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WPS共享文件夹\ser-price\ser model and table\"/>
    </mc:Choice>
  </mc:AlternateContent>
  <xr:revisionPtr revIDLastSave="0" documentId="13_ncr:1_{9344B430-E848-432D-BDD5-65A0ABD52289}" xr6:coauthVersionLast="47" xr6:coauthVersionMax="47" xr10:uidLastSave="{00000000-0000-0000-0000-000000000000}"/>
  <bookViews>
    <workbookView xWindow="-108" yWindow="-108" windowWidth="30936" windowHeight="16896" firstSheet="3" activeTab="6" xr2:uid="{00000000-000D-0000-FFFF-FFFF00000000}"/>
  </bookViews>
  <sheets>
    <sheet name="price" sheetId="1" state="hidden" r:id="rId1"/>
    <sheet name="disu&amp;cost for AE" sheetId="13" state="hidden" r:id="rId2"/>
    <sheet name="随访及检查成本" sheetId="3" state="hidden" r:id="rId3"/>
    <sheet name="survival rate" sheetId="6" r:id="rId4"/>
    <sheet name="HR" sheetId="20" r:id="rId5"/>
    <sheet name="surv" sheetId="19" r:id="rId6"/>
    <sheet name="PSA+res" sheetId="21" r:id="rId7"/>
    <sheet name="cost for cycle" sheetId="2" state="hidden" r:id="rId8"/>
    <sheet name="calculation-pla" sheetId="5" state="hidden" r:id="rId9"/>
    <sheet name="calculation-ser" sheetId="4" state="hidden" r:id="rId10"/>
    <sheet name="SER_price" sheetId="16" r:id="rId11"/>
    <sheet name="lifetable" sheetId="11" state="hidden" r:id="rId12"/>
    <sheet name="pram-text" sheetId="15" state="hidden" r:id="rId13"/>
    <sheet name="summary results" sheetId="8" r:id="rId14"/>
    <sheet name="parameters" sheetId="7" state="hidden" r:id="rId15"/>
    <sheet name="DSA" sheetId="9" state="hidden" r:id="rId16"/>
    <sheet name="PSA" sheetId="10" state="hidden" r:id="rId17"/>
    <sheet name="additional info" sheetId="22" r:id="rId18"/>
    <sheet name="PSA散点图" sheetId="14" state="hidden" r:id="rId19"/>
  </sheets>
  <externalReferences>
    <externalReference r:id="rId20"/>
    <externalReference r:id="rId21"/>
    <externalReference r:id="rId22"/>
  </externalReferences>
  <definedNames>
    <definedName name="bsa">parameters!$C$66</definedName>
    <definedName name="bw">parameters!$C$67</definedName>
    <definedName name="c_anemia">parameters!$C$14</definedName>
    <definedName name="c_bb">[1]parameters!$C$6</definedName>
    <definedName name="c_bed">[1]parameters!$C$12</definedName>
    <definedName name="c_bev">parameters!$C$49</definedName>
    <definedName name="c_bn">[1]parameters!$C$7</definedName>
    <definedName name="c_bsc">parameters!$C$12</definedName>
    <definedName name="c_bt">parameters!$C$7</definedName>
    <definedName name="c_carb">parameters!$C$44</definedName>
    <definedName name="c_care">[1]parameters!$C$11</definedName>
    <definedName name="c_cat">parameters!$C$49</definedName>
    <definedName name="c_cis">parameters!$C$48</definedName>
    <definedName name="c_ct">parameters!$C$5</definedName>
    <definedName name="c_diag">[1]parameters!$C$9</definedName>
    <definedName name="c_eof">parameters!$C$13</definedName>
    <definedName name="c_eto">parameters!$C$45</definedName>
    <definedName name="c_fu">随访及检查成本!$C$2</definedName>
    <definedName name="c_hypona">parameters!#REF!</definedName>
    <definedName name="c_iri">parameters!$C$46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parameters!$C$47</definedName>
    <definedName name="c_pcd">parameters!$C$18</definedName>
    <definedName name="c_ser">parameters!$C$69</definedName>
    <definedName name="c_top">parameters!#REF!</definedName>
    <definedName name="c_ub">[1]parameters!$C$8</definedName>
    <definedName name="c_ut">parameters!$C$8</definedName>
    <definedName name="c_wbccd">parameters!$C$17</definedName>
    <definedName name="CrC">parameters!$C$68</definedName>
    <definedName name="disc">parameters!$C$65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parameters!$C$51</definedName>
    <definedName name="sub_che_bsc">parameters!$C$58</definedName>
    <definedName name="sub_che_car">parameters!$C$60</definedName>
    <definedName name="sub_che_cat">parameters!$C$64</definedName>
    <definedName name="sub_che_cis">parameters!$C$63</definedName>
    <definedName name="sub_che_eto">parameters!$C$61</definedName>
    <definedName name="sub_che_iri">parameters!$C$59</definedName>
    <definedName name="sub_che_pac">parameters!$C$62</definedName>
    <definedName name="sub_ser" localSheetId="7">'cost for cycle'!$B$23</definedName>
    <definedName name="sub_ser">parameters!$C$50</definedName>
    <definedName name="sub_ser_bsc">parameters!$C$50</definedName>
    <definedName name="sub_ser_car">parameters!$C$52</definedName>
    <definedName name="sub_ser_cat">parameters!$C$57</definedName>
    <definedName name="sub_ser_cis">parameters!$C$55</definedName>
    <definedName name="sub_ser_eto">parameters!$C$53</definedName>
    <definedName name="sub_ser_iri">parameters!$C$51</definedName>
    <definedName name="sub_ser_pac">parameters!$C$54</definedName>
    <definedName name="sub_ser_ser">parameters!$C$56</definedName>
    <definedName name="u_p1_off">parameters!$C$40</definedName>
    <definedName name="u_p1_on">parameters!$C$39</definedName>
    <definedName name="u_p2_off">parameters!$C$41</definedName>
    <definedName name="u_p3_off">parameters!$C$42</definedName>
    <definedName name="u_p4_off">parameters!$C$43</definedName>
    <definedName name="u_pd">parameters!#REF!</definedName>
    <definedName name="u_pfs">parameters!#REF!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002" i="14" l="1"/>
  <c r="E10002" i="14"/>
  <c r="F10001" i="14"/>
  <c r="E10001" i="14"/>
  <c r="F10000" i="14"/>
  <c r="E10000" i="14"/>
  <c r="F9999" i="14"/>
  <c r="E9999" i="14"/>
  <c r="F9998" i="14"/>
  <c r="E9998" i="14"/>
  <c r="F9997" i="14"/>
  <c r="E9997" i="14"/>
  <c r="F9996" i="14"/>
  <c r="E9996" i="14"/>
  <c r="F9995" i="14"/>
  <c r="E9995" i="14"/>
  <c r="F9994" i="14"/>
  <c r="E9994" i="14"/>
  <c r="F9993" i="14"/>
  <c r="E9993" i="14"/>
  <c r="F9992" i="14"/>
  <c r="E9992" i="14"/>
  <c r="F9991" i="14"/>
  <c r="E9991" i="14"/>
  <c r="F9990" i="14"/>
  <c r="E9990" i="14"/>
  <c r="F9989" i="14"/>
  <c r="E9989" i="14"/>
  <c r="F9988" i="14"/>
  <c r="E9988" i="14"/>
  <c r="F9987" i="14"/>
  <c r="E9987" i="14"/>
  <c r="F9986" i="14"/>
  <c r="E9986" i="14"/>
  <c r="F9985" i="14"/>
  <c r="E9985" i="14"/>
  <c r="F9984" i="14"/>
  <c r="E9984" i="14"/>
  <c r="F9983" i="14"/>
  <c r="E9983" i="14"/>
  <c r="F9982" i="14"/>
  <c r="E9982" i="14"/>
  <c r="F9981" i="14"/>
  <c r="E9981" i="14"/>
  <c r="F9980" i="14"/>
  <c r="E9980" i="14"/>
  <c r="F9979" i="14"/>
  <c r="E9979" i="14"/>
  <c r="F9978" i="14"/>
  <c r="E9978" i="14"/>
  <c r="F9977" i="14"/>
  <c r="E9977" i="14"/>
  <c r="F9976" i="14"/>
  <c r="E9976" i="14"/>
  <c r="F9975" i="14"/>
  <c r="E9975" i="14"/>
  <c r="F9974" i="14"/>
  <c r="E9974" i="14"/>
  <c r="F9973" i="14"/>
  <c r="E9973" i="14"/>
  <c r="F9972" i="14"/>
  <c r="E9972" i="14"/>
  <c r="F9971" i="14"/>
  <c r="E9971" i="14"/>
  <c r="F9970" i="14"/>
  <c r="E9970" i="14"/>
  <c r="F9969" i="14"/>
  <c r="E9969" i="14"/>
  <c r="F9968" i="14"/>
  <c r="E9968" i="14"/>
  <c r="F9967" i="14"/>
  <c r="E9967" i="14"/>
  <c r="F9966" i="14"/>
  <c r="E9966" i="14"/>
  <c r="F9965" i="14"/>
  <c r="E9965" i="14"/>
  <c r="F9964" i="14"/>
  <c r="E9964" i="14"/>
  <c r="F9963" i="14"/>
  <c r="E9963" i="14"/>
  <c r="F9962" i="14"/>
  <c r="E9962" i="14"/>
  <c r="F9961" i="14"/>
  <c r="E9961" i="14"/>
  <c r="F9960" i="14"/>
  <c r="E9960" i="14"/>
  <c r="F9959" i="14"/>
  <c r="E9959" i="14"/>
  <c r="F9958" i="14"/>
  <c r="E9958" i="14"/>
  <c r="F9957" i="14"/>
  <c r="E9957" i="14"/>
  <c r="F9956" i="14"/>
  <c r="E9956" i="14"/>
  <c r="F9955" i="14"/>
  <c r="E9955" i="14"/>
  <c r="F9954" i="14"/>
  <c r="E9954" i="14"/>
  <c r="F9953" i="14"/>
  <c r="E9953" i="14"/>
  <c r="F9952" i="14"/>
  <c r="E9952" i="14"/>
  <c r="F9951" i="14"/>
  <c r="E9951" i="14"/>
  <c r="F9950" i="14"/>
  <c r="E9950" i="14"/>
  <c r="F9949" i="14"/>
  <c r="E9949" i="14"/>
  <c r="F9948" i="14"/>
  <c r="E9948" i="14"/>
  <c r="F9947" i="14"/>
  <c r="E9947" i="14"/>
  <c r="F9946" i="14"/>
  <c r="E9946" i="14"/>
  <c r="F9945" i="14"/>
  <c r="E9945" i="14"/>
  <c r="F9944" i="14"/>
  <c r="E9944" i="14"/>
  <c r="F9943" i="14"/>
  <c r="E9943" i="14"/>
  <c r="F9942" i="14"/>
  <c r="E9942" i="14"/>
  <c r="F9941" i="14"/>
  <c r="E9941" i="14"/>
  <c r="F9940" i="14"/>
  <c r="E9940" i="14"/>
  <c r="F9939" i="14"/>
  <c r="E9939" i="14"/>
  <c r="F9938" i="14"/>
  <c r="E9938" i="14"/>
  <c r="F9937" i="14"/>
  <c r="E9937" i="14"/>
  <c r="F9936" i="14"/>
  <c r="E9936" i="14"/>
  <c r="F9935" i="14"/>
  <c r="E9935" i="14"/>
  <c r="F9934" i="14"/>
  <c r="E9934" i="14"/>
  <c r="F9933" i="14"/>
  <c r="E9933" i="14"/>
  <c r="F9932" i="14"/>
  <c r="E9932" i="14"/>
  <c r="F9931" i="14"/>
  <c r="E9931" i="14"/>
  <c r="F9930" i="14"/>
  <c r="E9930" i="14"/>
  <c r="F9929" i="14"/>
  <c r="E9929" i="14"/>
  <c r="F9928" i="14"/>
  <c r="E9928" i="14"/>
  <c r="F9927" i="14"/>
  <c r="E9927" i="14"/>
  <c r="F9926" i="14"/>
  <c r="E9926" i="14"/>
  <c r="F9925" i="14"/>
  <c r="E9925" i="14"/>
  <c r="F9924" i="14"/>
  <c r="E9924" i="14"/>
  <c r="F9923" i="14"/>
  <c r="E9923" i="14"/>
  <c r="F9922" i="14"/>
  <c r="E9922" i="14"/>
  <c r="F9921" i="14"/>
  <c r="E9921" i="14"/>
  <c r="F9920" i="14"/>
  <c r="E9920" i="14"/>
  <c r="F9919" i="14"/>
  <c r="E9919" i="14"/>
  <c r="F9918" i="14"/>
  <c r="E9918" i="14"/>
  <c r="F9917" i="14"/>
  <c r="E9917" i="14"/>
  <c r="F9916" i="14"/>
  <c r="E9916" i="14"/>
  <c r="F9915" i="14"/>
  <c r="E9915" i="14"/>
  <c r="F9914" i="14"/>
  <c r="E9914" i="14"/>
  <c r="F9913" i="14"/>
  <c r="E9913" i="14"/>
  <c r="F9912" i="14"/>
  <c r="E9912" i="14"/>
  <c r="F9911" i="14"/>
  <c r="E9911" i="14"/>
  <c r="F9910" i="14"/>
  <c r="E9910" i="14"/>
  <c r="F9909" i="14"/>
  <c r="E9909" i="14"/>
  <c r="F9908" i="14"/>
  <c r="E9908" i="14"/>
  <c r="F9907" i="14"/>
  <c r="E9907" i="14"/>
  <c r="F9906" i="14"/>
  <c r="E9906" i="14"/>
  <c r="F9905" i="14"/>
  <c r="E9905" i="14"/>
  <c r="F9904" i="14"/>
  <c r="E9904" i="14"/>
  <c r="F9903" i="14"/>
  <c r="E9903" i="14"/>
  <c r="F9902" i="14"/>
  <c r="E9902" i="14"/>
  <c r="F9901" i="14"/>
  <c r="E9901" i="14"/>
  <c r="F9900" i="14"/>
  <c r="E9900" i="14"/>
  <c r="F9899" i="14"/>
  <c r="E9899" i="14"/>
  <c r="F9898" i="14"/>
  <c r="E9898" i="14"/>
  <c r="F9897" i="14"/>
  <c r="E9897" i="14"/>
  <c r="F9896" i="14"/>
  <c r="E9896" i="14"/>
  <c r="F9895" i="14"/>
  <c r="E9895" i="14"/>
  <c r="F9894" i="14"/>
  <c r="E9894" i="14"/>
  <c r="F9893" i="14"/>
  <c r="E9893" i="14"/>
  <c r="F9892" i="14"/>
  <c r="E9892" i="14"/>
  <c r="F9891" i="14"/>
  <c r="E9891" i="14"/>
  <c r="F9890" i="14"/>
  <c r="E9890" i="14"/>
  <c r="F9889" i="14"/>
  <c r="E9889" i="14"/>
  <c r="F9888" i="14"/>
  <c r="E9888" i="14"/>
  <c r="F9887" i="14"/>
  <c r="E9887" i="14"/>
  <c r="F9886" i="14"/>
  <c r="E9886" i="14"/>
  <c r="F9885" i="14"/>
  <c r="E9885" i="14"/>
  <c r="F9884" i="14"/>
  <c r="E9884" i="14"/>
  <c r="F9883" i="14"/>
  <c r="E9883" i="14"/>
  <c r="F9882" i="14"/>
  <c r="E9882" i="14"/>
  <c r="F9881" i="14"/>
  <c r="E9881" i="14"/>
  <c r="F9880" i="14"/>
  <c r="E9880" i="14"/>
  <c r="F9879" i="14"/>
  <c r="E9879" i="14"/>
  <c r="F9878" i="14"/>
  <c r="E9878" i="14"/>
  <c r="F9877" i="14"/>
  <c r="E9877" i="14"/>
  <c r="F9876" i="14"/>
  <c r="E9876" i="14"/>
  <c r="F9875" i="14"/>
  <c r="E9875" i="14"/>
  <c r="F9874" i="14"/>
  <c r="E9874" i="14"/>
  <c r="F9873" i="14"/>
  <c r="E9873" i="14"/>
  <c r="F9872" i="14"/>
  <c r="E9872" i="14"/>
  <c r="F9871" i="14"/>
  <c r="E9871" i="14"/>
  <c r="F9870" i="14"/>
  <c r="E9870" i="14"/>
  <c r="F9869" i="14"/>
  <c r="E9869" i="14"/>
  <c r="F9868" i="14"/>
  <c r="E9868" i="14"/>
  <c r="F9867" i="14"/>
  <c r="E9867" i="14"/>
  <c r="F9866" i="14"/>
  <c r="E9866" i="14"/>
  <c r="F9865" i="14"/>
  <c r="E9865" i="14"/>
  <c r="F9864" i="14"/>
  <c r="E9864" i="14"/>
  <c r="F9863" i="14"/>
  <c r="E9863" i="14"/>
  <c r="F9862" i="14"/>
  <c r="E9862" i="14"/>
  <c r="F9861" i="14"/>
  <c r="E9861" i="14"/>
  <c r="F9860" i="14"/>
  <c r="E9860" i="14"/>
  <c r="F9859" i="14"/>
  <c r="E9859" i="14"/>
  <c r="F9858" i="14"/>
  <c r="E9858" i="14"/>
  <c r="F9857" i="14"/>
  <c r="E9857" i="14"/>
  <c r="F9856" i="14"/>
  <c r="E9856" i="14"/>
  <c r="F9855" i="14"/>
  <c r="E9855" i="14"/>
  <c r="F9854" i="14"/>
  <c r="E9854" i="14"/>
  <c r="F9853" i="14"/>
  <c r="E9853" i="14"/>
  <c r="F9852" i="14"/>
  <c r="E9852" i="14"/>
  <c r="F9851" i="14"/>
  <c r="E9851" i="14"/>
  <c r="F9850" i="14"/>
  <c r="E9850" i="14"/>
  <c r="F9849" i="14"/>
  <c r="E9849" i="14"/>
  <c r="F9848" i="14"/>
  <c r="E9848" i="14"/>
  <c r="F9847" i="14"/>
  <c r="E9847" i="14"/>
  <c r="F9846" i="14"/>
  <c r="E9846" i="14"/>
  <c r="F9845" i="14"/>
  <c r="E9845" i="14"/>
  <c r="F9844" i="14"/>
  <c r="E9844" i="14"/>
  <c r="F9843" i="14"/>
  <c r="E9843" i="14"/>
  <c r="F9842" i="14"/>
  <c r="E9842" i="14"/>
  <c r="F9841" i="14"/>
  <c r="E9841" i="14"/>
  <c r="F9840" i="14"/>
  <c r="E9840" i="14"/>
  <c r="F9839" i="14"/>
  <c r="E9839" i="14"/>
  <c r="F9838" i="14"/>
  <c r="E9838" i="14"/>
  <c r="F9837" i="14"/>
  <c r="E9837" i="14"/>
  <c r="F9836" i="14"/>
  <c r="E9836" i="14"/>
  <c r="F9835" i="14"/>
  <c r="E9835" i="14"/>
  <c r="F9834" i="14"/>
  <c r="E9834" i="14"/>
  <c r="F9833" i="14"/>
  <c r="E9833" i="14"/>
  <c r="F9832" i="14"/>
  <c r="E9832" i="14"/>
  <c r="F9831" i="14"/>
  <c r="E9831" i="14"/>
  <c r="F9830" i="14"/>
  <c r="E9830" i="14"/>
  <c r="F9829" i="14"/>
  <c r="E9829" i="14"/>
  <c r="F9828" i="14"/>
  <c r="E9828" i="14"/>
  <c r="F9827" i="14"/>
  <c r="E9827" i="14"/>
  <c r="F9826" i="14"/>
  <c r="E9826" i="14"/>
  <c r="F9825" i="14"/>
  <c r="E9825" i="14"/>
  <c r="F9824" i="14"/>
  <c r="E9824" i="14"/>
  <c r="F9823" i="14"/>
  <c r="E9823" i="14"/>
  <c r="F9822" i="14"/>
  <c r="E9822" i="14"/>
  <c r="F9821" i="14"/>
  <c r="E9821" i="14"/>
  <c r="F9820" i="14"/>
  <c r="E9820" i="14"/>
  <c r="F9819" i="14"/>
  <c r="E9819" i="14"/>
  <c r="F9818" i="14"/>
  <c r="E9818" i="14"/>
  <c r="F9817" i="14"/>
  <c r="E9817" i="14"/>
  <c r="F9816" i="14"/>
  <c r="E9816" i="14"/>
  <c r="F9815" i="14"/>
  <c r="E9815" i="14"/>
  <c r="F9814" i="14"/>
  <c r="E9814" i="14"/>
  <c r="F9813" i="14"/>
  <c r="E9813" i="14"/>
  <c r="F9812" i="14"/>
  <c r="E9812" i="14"/>
  <c r="F9811" i="14"/>
  <c r="E9811" i="14"/>
  <c r="F9810" i="14"/>
  <c r="E9810" i="14"/>
  <c r="F9809" i="14"/>
  <c r="E9809" i="14"/>
  <c r="F9808" i="14"/>
  <c r="E9808" i="14"/>
  <c r="F9807" i="14"/>
  <c r="E9807" i="14"/>
  <c r="F9806" i="14"/>
  <c r="E9806" i="14"/>
  <c r="F9805" i="14"/>
  <c r="E9805" i="14"/>
  <c r="F9804" i="14"/>
  <c r="E9804" i="14"/>
  <c r="F9803" i="14"/>
  <c r="E9803" i="14"/>
  <c r="F9802" i="14"/>
  <c r="E9802" i="14"/>
  <c r="F9801" i="14"/>
  <c r="E9801" i="14"/>
  <c r="F9800" i="14"/>
  <c r="E9800" i="14"/>
  <c r="F9799" i="14"/>
  <c r="E9799" i="14"/>
  <c r="F9798" i="14"/>
  <c r="E9798" i="14"/>
  <c r="F9797" i="14"/>
  <c r="E9797" i="14"/>
  <c r="F9796" i="14"/>
  <c r="E9796" i="14"/>
  <c r="F9795" i="14"/>
  <c r="E9795" i="14"/>
  <c r="F9794" i="14"/>
  <c r="E9794" i="14"/>
  <c r="F9793" i="14"/>
  <c r="E9793" i="14"/>
  <c r="F9792" i="14"/>
  <c r="E9792" i="14"/>
  <c r="F9791" i="14"/>
  <c r="E9791" i="14"/>
  <c r="F9790" i="14"/>
  <c r="E9790" i="14"/>
  <c r="F9789" i="14"/>
  <c r="E9789" i="14"/>
  <c r="F9788" i="14"/>
  <c r="E9788" i="14"/>
  <c r="F9787" i="14"/>
  <c r="E9787" i="14"/>
  <c r="F9786" i="14"/>
  <c r="E9786" i="14"/>
  <c r="F9785" i="14"/>
  <c r="E9785" i="14"/>
  <c r="F9784" i="14"/>
  <c r="E9784" i="14"/>
  <c r="F9783" i="14"/>
  <c r="E9783" i="14"/>
  <c r="F9782" i="14"/>
  <c r="E9782" i="14"/>
  <c r="F9781" i="14"/>
  <c r="E9781" i="14"/>
  <c r="F9780" i="14"/>
  <c r="E9780" i="14"/>
  <c r="F9779" i="14"/>
  <c r="E9779" i="14"/>
  <c r="F9778" i="14"/>
  <c r="E9778" i="14"/>
  <c r="F9777" i="14"/>
  <c r="E9777" i="14"/>
  <c r="F9776" i="14"/>
  <c r="E9776" i="14"/>
  <c r="F9775" i="14"/>
  <c r="E9775" i="14"/>
  <c r="F9774" i="14"/>
  <c r="E9774" i="14"/>
  <c r="F9773" i="14"/>
  <c r="E9773" i="14"/>
  <c r="F9772" i="14"/>
  <c r="E9772" i="14"/>
  <c r="F9771" i="14"/>
  <c r="E9771" i="14"/>
  <c r="F9770" i="14"/>
  <c r="E9770" i="14"/>
  <c r="F9769" i="14"/>
  <c r="E9769" i="14"/>
  <c r="F9768" i="14"/>
  <c r="E9768" i="14"/>
  <c r="F9767" i="14"/>
  <c r="E9767" i="14"/>
  <c r="F9766" i="14"/>
  <c r="E9766" i="14"/>
  <c r="F9765" i="14"/>
  <c r="E9765" i="14"/>
  <c r="F9764" i="14"/>
  <c r="E9764" i="14"/>
  <c r="F9763" i="14"/>
  <c r="E9763" i="14"/>
  <c r="F9762" i="14"/>
  <c r="E9762" i="14"/>
  <c r="F9761" i="14"/>
  <c r="E9761" i="14"/>
  <c r="F9760" i="14"/>
  <c r="E9760" i="14"/>
  <c r="F9759" i="14"/>
  <c r="E9759" i="14"/>
  <c r="F9758" i="14"/>
  <c r="E9758" i="14"/>
  <c r="F9757" i="14"/>
  <c r="E9757" i="14"/>
  <c r="F9756" i="14"/>
  <c r="E9756" i="14"/>
  <c r="F9755" i="14"/>
  <c r="E9755" i="14"/>
  <c r="F9754" i="14"/>
  <c r="E9754" i="14"/>
  <c r="F9753" i="14"/>
  <c r="E9753" i="14"/>
  <c r="F9752" i="14"/>
  <c r="E9752" i="14"/>
  <c r="F9751" i="14"/>
  <c r="E9751" i="14"/>
  <c r="F9750" i="14"/>
  <c r="E9750" i="14"/>
  <c r="F9749" i="14"/>
  <c r="E9749" i="14"/>
  <c r="F9748" i="14"/>
  <c r="E9748" i="14"/>
  <c r="F9747" i="14"/>
  <c r="E9747" i="14"/>
  <c r="F9746" i="14"/>
  <c r="E9746" i="14"/>
  <c r="F9745" i="14"/>
  <c r="E9745" i="14"/>
  <c r="F9744" i="14"/>
  <c r="E9744" i="14"/>
  <c r="F9743" i="14"/>
  <c r="E9743" i="14"/>
  <c r="F9742" i="14"/>
  <c r="E9742" i="14"/>
  <c r="F9741" i="14"/>
  <c r="E9741" i="14"/>
  <c r="F9740" i="14"/>
  <c r="E9740" i="14"/>
  <c r="F9739" i="14"/>
  <c r="E9739" i="14"/>
  <c r="F9738" i="14"/>
  <c r="E9738" i="14"/>
  <c r="F9737" i="14"/>
  <c r="E9737" i="14"/>
  <c r="F9736" i="14"/>
  <c r="E9736" i="14"/>
  <c r="F9735" i="14"/>
  <c r="E9735" i="14"/>
  <c r="F9734" i="14"/>
  <c r="E9734" i="14"/>
  <c r="F9733" i="14"/>
  <c r="E9733" i="14"/>
  <c r="F9732" i="14"/>
  <c r="E9732" i="14"/>
  <c r="F9731" i="14"/>
  <c r="E9731" i="14"/>
  <c r="F9730" i="14"/>
  <c r="E9730" i="14"/>
  <c r="F9729" i="14"/>
  <c r="E9729" i="14"/>
  <c r="F9728" i="14"/>
  <c r="E9728" i="14"/>
  <c r="F9727" i="14"/>
  <c r="E9727" i="14"/>
  <c r="F9726" i="14"/>
  <c r="E9726" i="14"/>
  <c r="F9725" i="14"/>
  <c r="E9725" i="14"/>
  <c r="F9724" i="14"/>
  <c r="E9724" i="14"/>
  <c r="F9723" i="14"/>
  <c r="E9723" i="14"/>
  <c r="F9722" i="14"/>
  <c r="E9722" i="14"/>
  <c r="F9721" i="14"/>
  <c r="E9721" i="14"/>
  <c r="F9720" i="14"/>
  <c r="E9720" i="14"/>
  <c r="F9719" i="14"/>
  <c r="E9719" i="14"/>
  <c r="F9718" i="14"/>
  <c r="E9718" i="14"/>
  <c r="F9717" i="14"/>
  <c r="E9717" i="14"/>
  <c r="F9716" i="14"/>
  <c r="E9716" i="14"/>
  <c r="F9715" i="14"/>
  <c r="E9715" i="14"/>
  <c r="F9714" i="14"/>
  <c r="E9714" i="14"/>
  <c r="F9713" i="14"/>
  <c r="E9713" i="14"/>
  <c r="F9712" i="14"/>
  <c r="E9712" i="14"/>
  <c r="F9711" i="14"/>
  <c r="E9711" i="14"/>
  <c r="F9710" i="14"/>
  <c r="E9710" i="14"/>
  <c r="F9709" i="14"/>
  <c r="E9709" i="14"/>
  <c r="F9708" i="14"/>
  <c r="E9708" i="14"/>
  <c r="F9707" i="14"/>
  <c r="E9707" i="14"/>
  <c r="F9706" i="14"/>
  <c r="E9706" i="14"/>
  <c r="F9705" i="14"/>
  <c r="E9705" i="14"/>
  <c r="F9704" i="14"/>
  <c r="E9704" i="14"/>
  <c r="F9703" i="14"/>
  <c r="E9703" i="14"/>
  <c r="F9702" i="14"/>
  <c r="E9702" i="14"/>
  <c r="F9701" i="14"/>
  <c r="E9701" i="14"/>
  <c r="F9700" i="14"/>
  <c r="E9700" i="14"/>
  <c r="F9699" i="14"/>
  <c r="E9699" i="14"/>
  <c r="F9698" i="14"/>
  <c r="E9698" i="14"/>
  <c r="F9697" i="14"/>
  <c r="E9697" i="14"/>
  <c r="F9696" i="14"/>
  <c r="E9696" i="14"/>
  <c r="F9695" i="14"/>
  <c r="E9695" i="14"/>
  <c r="F9694" i="14"/>
  <c r="E9694" i="14"/>
  <c r="F9693" i="14"/>
  <c r="E9693" i="14"/>
  <c r="F9692" i="14"/>
  <c r="E9692" i="14"/>
  <c r="F9691" i="14"/>
  <c r="E9691" i="14"/>
  <c r="F9690" i="14"/>
  <c r="E9690" i="14"/>
  <c r="F9689" i="14"/>
  <c r="E9689" i="14"/>
  <c r="F9688" i="14"/>
  <c r="E9688" i="14"/>
  <c r="F9687" i="14"/>
  <c r="E9687" i="14"/>
  <c r="F9686" i="14"/>
  <c r="E9686" i="14"/>
  <c r="F9685" i="14"/>
  <c r="E9685" i="14"/>
  <c r="F9684" i="14"/>
  <c r="E9684" i="14"/>
  <c r="F9683" i="14"/>
  <c r="E9683" i="14"/>
  <c r="F9682" i="14"/>
  <c r="E9682" i="14"/>
  <c r="F9681" i="14"/>
  <c r="E9681" i="14"/>
  <c r="F9680" i="14"/>
  <c r="E9680" i="14"/>
  <c r="F9679" i="14"/>
  <c r="E9679" i="14"/>
  <c r="F9678" i="14"/>
  <c r="E9678" i="14"/>
  <c r="F9677" i="14"/>
  <c r="E9677" i="14"/>
  <c r="F9676" i="14"/>
  <c r="E9676" i="14"/>
  <c r="F9675" i="14"/>
  <c r="E9675" i="14"/>
  <c r="F9674" i="14"/>
  <c r="E9674" i="14"/>
  <c r="F9673" i="14"/>
  <c r="E9673" i="14"/>
  <c r="F9672" i="14"/>
  <c r="E9672" i="14"/>
  <c r="F9671" i="14"/>
  <c r="E9671" i="14"/>
  <c r="F9670" i="14"/>
  <c r="E9670" i="14"/>
  <c r="F9669" i="14"/>
  <c r="E9669" i="14"/>
  <c r="F9668" i="14"/>
  <c r="E9668" i="14"/>
  <c r="F9667" i="14"/>
  <c r="E9667" i="14"/>
  <c r="F9666" i="14"/>
  <c r="E9666" i="14"/>
  <c r="F9665" i="14"/>
  <c r="E9665" i="14"/>
  <c r="F9664" i="14"/>
  <c r="E9664" i="14"/>
  <c r="F9663" i="14"/>
  <c r="E9663" i="14"/>
  <c r="F9662" i="14"/>
  <c r="E9662" i="14"/>
  <c r="F9661" i="14"/>
  <c r="E9661" i="14"/>
  <c r="F9660" i="14"/>
  <c r="E9660" i="14"/>
  <c r="F9659" i="14"/>
  <c r="E9659" i="14"/>
  <c r="F9658" i="14"/>
  <c r="E9658" i="14"/>
  <c r="F9657" i="14"/>
  <c r="E9657" i="14"/>
  <c r="F9656" i="14"/>
  <c r="E9656" i="14"/>
  <c r="F9655" i="14"/>
  <c r="E9655" i="14"/>
  <c r="F9654" i="14"/>
  <c r="E9654" i="14"/>
  <c r="F9653" i="14"/>
  <c r="E9653" i="14"/>
  <c r="F9652" i="14"/>
  <c r="E9652" i="14"/>
  <c r="F9651" i="14"/>
  <c r="E9651" i="14"/>
  <c r="F9650" i="14"/>
  <c r="E9650" i="14"/>
  <c r="F9649" i="14"/>
  <c r="E9649" i="14"/>
  <c r="F9648" i="14"/>
  <c r="E9648" i="14"/>
  <c r="F9647" i="14"/>
  <c r="E9647" i="14"/>
  <c r="F9646" i="14"/>
  <c r="E9646" i="14"/>
  <c r="F9645" i="14"/>
  <c r="E9645" i="14"/>
  <c r="F9644" i="14"/>
  <c r="E9644" i="14"/>
  <c r="F9643" i="14"/>
  <c r="E9643" i="14"/>
  <c r="F9642" i="14"/>
  <c r="E9642" i="14"/>
  <c r="F9641" i="14"/>
  <c r="E9641" i="14"/>
  <c r="F9640" i="14"/>
  <c r="E9640" i="14"/>
  <c r="F9639" i="14"/>
  <c r="E9639" i="14"/>
  <c r="F9638" i="14"/>
  <c r="E9638" i="14"/>
  <c r="F9637" i="14"/>
  <c r="E9637" i="14"/>
  <c r="F9636" i="14"/>
  <c r="E9636" i="14"/>
  <c r="F9635" i="14"/>
  <c r="E9635" i="14"/>
  <c r="F9634" i="14"/>
  <c r="E9634" i="14"/>
  <c r="F9633" i="14"/>
  <c r="E9633" i="14"/>
  <c r="F9632" i="14"/>
  <c r="E9632" i="14"/>
  <c r="F9631" i="14"/>
  <c r="E9631" i="14"/>
  <c r="F9630" i="14"/>
  <c r="E9630" i="14"/>
  <c r="F9629" i="14"/>
  <c r="E9629" i="14"/>
  <c r="F9628" i="14"/>
  <c r="E9628" i="14"/>
  <c r="F9627" i="14"/>
  <c r="E9627" i="14"/>
  <c r="F9626" i="14"/>
  <c r="E9626" i="14"/>
  <c r="F9625" i="14"/>
  <c r="E9625" i="14"/>
  <c r="F9624" i="14"/>
  <c r="E9624" i="14"/>
  <c r="F9623" i="14"/>
  <c r="E9623" i="14"/>
  <c r="F9622" i="14"/>
  <c r="E9622" i="14"/>
  <c r="F9621" i="14"/>
  <c r="E9621" i="14"/>
  <c r="F9620" i="14"/>
  <c r="E9620" i="14"/>
  <c r="F9619" i="14"/>
  <c r="E9619" i="14"/>
  <c r="F9618" i="14"/>
  <c r="E9618" i="14"/>
  <c r="F9617" i="14"/>
  <c r="E9617" i="14"/>
  <c r="F9616" i="14"/>
  <c r="E9616" i="14"/>
  <c r="F9615" i="14"/>
  <c r="E9615" i="14"/>
  <c r="F9614" i="14"/>
  <c r="E9614" i="14"/>
  <c r="F9613" i="14"/>
  <c r="E9613" i="14"/>
  <c r="F9612" i="14"/>
  <c r="E9612" i="14"/>
  <c r="F9611" i="14"/>
  <c r="E9611" i="14"/>
  <c r="F9610" i="14"/>
  <c r="E9610" i="14"/>
  <c r="F9609" i="14"/>
  <c r="E9609" i="14"/>
  <c r="F9608" i="14"/>
  <c r="E9608" i="14"/>
  <c r="F9607" i="14"/>
  <c r="E9607" i="14"/>
  <c r="F9606" i="14"/>
  <c r="E9606" i="14"/>
  <c r="F9605" i="14"/>
  <c r="E9605" i="14"/>
  <c r="F9604" i="14"/>
  <c r="E9604" i="14"/>
  <c r="F9603" i="14"/>
  <c r="E9603" i="14"/>
  <c r="F9602" i="14"/>
  <c r="E9602" i="14"/>
  <c r="F9601" i="14"/>
  <c r="E9601" i="14"/>
  <c r="F9600" i="14"/>
  <c r="E9600" i="14"/>
  <c r="F9599" i="14"/>
  <c r="E9599" i="14"/>
  <c r="F9598" i="14"/>
  <c r="E9598" i="14"/>
  <c r="F9597" i="14"/>
  <c r="E9597" i="14"/>
  <c r="F9596" i="14"/>
  <c r="E9596" i="14"/>
  <c r="F9595" i="14"/>
  <c r="E9595" i="14"/>
  <c r="F9594" i="14"/>
  <c r="E9594" i="14"/>
  <c r="F9593" i="14"/>
  <c r="E9593" i="14"/>
  <c r="F9592" i="14"/>
  <c r="E9592" i="14"/>
  <c r="F9591" i="14"/>
  <c r="E9591" i="14"/>
  <c r="F9590" i="14"/>
  <c r="E9590" i="14"/>
  <c r="F9589" i="14"/>
  <c r="E9589" i="14"/>
  <c r="F9588" i="14"/>
  <c r="E9588" i="14"/>
  <c r="F9587" i="14"/>
  <c r="E9587" i="14"/>
  <c r="F9586" i="14"/>
  <c r="E9586" i="14"/>
  <c r="F9585" i="14"/>
  <c r="E9585" i="14"/>
  <c r="F9584" i="14"/>
  <c r="E9584" i="14"/>
  <c r="F9583" i="14"/>
  <c r="E9583" i="14"/>
  <c r="F9582" i="14"/>
  <c r="E9582" i="14"/>
  <c r="F9581" i="14"/>
  <c r="E9581" i="14"/>
  <c r="F9580" i="14"/>
  <c r="E9580" i="14"/>
  <c r="F9579" i="14"/>
  <c r="E9579" i="14"/>
  <c r="F9578" i="14"/>
  <c r="E9578" i="14"/>
  <c r="F9577" i="14"/>
  <c r="E9577" i="14"/>
  <c r="F9576" i="14"/>
  <c r="E9576" i="14"/>
  <c r="F9575" i="14"/>
  <c r="E9575" i="14"/>
  <c r="F9574" i="14"/>
  <c r="E9574" i="14"/>
  <c r="F9573" i="14"/>
  <c r="E9573" i="14"/>
  <c r="F9572" i="14"/>
  <c r="E9572" i="14"/>
  <c r="F9571" i="14"/>
  <c r="E9571" i="14"/>
  <c r="F9570" i="14"/>
  <c r="E9570" i="14"/>
  <c r="F9569" i="14"/>
  <c r="E9569" i="14"/>
  <c r="F9568" i="14"/>
  <c r="E9568" i="14"/>
  <c r="F9567" i="14"/>
  <c r="E9567" i="14"/>
  <c r="F9566" i="14"/>
  <c r="E9566" i="14"/>
  <c r="F9565" i="14"/>
  <c r="E9565" i="14"/>
  <c r="F9564" i="14"/>
  <c r="E9564" i="14"/>
  <c r="F9563" i="14"/>
  <c r="E9563" i="14"/>
  <c r="F9562" i="14"/>
  <c r="E9562" i="14"/>
  <c r="F9561" i="14"/>
  <c r="E9561" i="14"/>
  <c r="F9560" i="14"/>
  <c r="E9560" i="14"/>
  <c r="F9559" i="14"/>
  <c r="E9559" i="14"/>
  <c r="F9558" i="14"/>
  <c r="E9558" i="14"/>
  <c r="F9557" i="14"/>
  <c r="E9557" i="14"/>
  <c r="F9556" i="14"/>
  <c r="E9556" i="14"/>
  <c r="F9555" i="14"/>
  <c r="E9555" i="14"/>
  <c r="F9554" i="14"/>
  <c r="E9554" i="14"/>
  <c r="F9553" i="14"/>
  <c r="E9553" i="14"/>
  <c r="F9552" i="14"/>
  <c r="E9552" i="14"/>
  <c r="F9551" i="14"/>
  <c r="E9551" i="14"/>
  <c r="F9550" i="14"/>
  <c r="E9550" i="14"/>
  <c r="F9549" i="14"/>
  <c r="E9549" i="14"/>
  <c r="F9548" i="14"/>
  <c r="E9548" i="14"/>
  <c r="F9547" i="14"/>
  <c r="E9547" i="14"/>
  <c r="F9546" i="14"/>
  <c r="E9546" i="14"/>
  <c r="F9545" i="14"/>
  <c r="E9545" i="14"/>
  <c r="F9544" i="14"/>
  <c r="E9544" i="14"/>
  <c r="F9543" i="14"/>
  <c r="E9543" i="14"/>
  <c r="F9542" i="14"/>
  <c r="E9542" i="14"/>
  <c r="F9541" i="14"/>
  <c r="E9541" i="14"/>
  <c r="F9540" i="14"/>
  <c r="E9540" i="14"/>
  <c r="F9539" i="14"/>
  <c r="E9539" i="14"/>
  <c r="F9538" i="14"/>
  <c r="E9538" i="14"/>
  <c r="F9537" i="14"/>
  <c r="E9537" i="14"/>
  <c r="F9536" i="14"/>
  <c r="E9536" i="14"/>
  <c r="F9535" i="14"/>
  <c r="E9535" i="14"/>
  <c r="F9534" i="14"/>
  <c r="E9534" i="14"/>
  <c r="F9533" i="14"/>
  <c r="E9533" i="14"/>
  <c r="F9532" i="14"/>
  <c r="E9532" i="14"/>
  <c r="F9531" i="14"/>
  <c r="E9531" i="14"/>
  <c r="F9530" i="14"/>
  <c r="E9530" i="14"/>
  <c r="F9529" i="14"/>
  <c r="E9529" i="14"/>
  <c r="F9528" i="14"/>
  <c r="E9528" i="14"/>
  <c r="F9527" i="14"/>
  <c r="E9527" i="14"/>
  <c r="F9526" i="14"/>
  <c r="E9526" i="14"/>
  <c r="F9525" i="14"/>
  <c r="E9525" i="14"/>
  <c r="F9524" i="14"/>
  <c r="E9524" i="14"/>
  <c r="F9523" i="14"/>
  <c r="E9523" i="14"/>
  <c r="F9522" i="14"/>
  <c r="E9522" i="14"/>
  <c r="F9521" i="14"/>
  <c r="E9521" i="14"/>
  <c r="F9520" i="14"/>
  <c r="E9520" i="14"/>
  <c r="F9519" i="14"/>
  <c r="E9519" i="14"/>
  <c r="F9518" i="14"/>
  <c r="E9518" i="14"/>
  <c r="F9517" i="14"/>
  <c r="E9517" i="14"/>
  <c r="F9516" i="14"/>
  <c r="E9516" i="14"/>
  <c r="F9515" i="14"/>
  <c r="E9515" i="14"/>
  <c r="F9514" i="14"/>
  <c r="E9514" i="14"/>
  <c r="F9513" i="14"/>
  <c r="E9513" i="14"/>
  <c r="F9512" i="14"/>
  <c r="E9512" i="14"/>
  <c r="F9511" i="14"/>
  <c r="E9511" i="14"/>
  <c r="F9510" i="14"/>
  <c r="E9510" i="14"/>
  <c r="F9509" i="14"/>
  <c r="E9509" i="14"/>
  <c r="F9508" i="14"/>
  <c r="E9508" i="14"/>
  <c r="F9507" i="14"/>
  <c r="E9507" i="14"/>
  <c r="F9506" i="14"/>
  <c r="E9506" i="14"/>
  <c r="F9505" i="14"/>
  <c r="E9505" i="14"/>
  <c r="F9504" i="14"/>
  <c r="E9504" i="14"/>
  <c r="F9503" i="14"/>
  <c r="E9503" i="14"/>
  <c r="F9502" i="14"/>
  <c r="E9502" i="14"/>
  <c r="F9501" i="14"/>
  <c r="E9501" i="14"/>
  <c r="F9500" i="14"/>
  <c r="E9500" i="14"/>
  <c r="F9499" i="14"/>
  <c r="E9499" i="14"/>
  <c r="F9498" i="14"/>
  <c r="E9498" i="14"/>
  <c r="F9497" i="14"/>
  <c r="E9497" i="14"/>
  <c r="F9496" i="14"/>
  <c r="E9496" i="14"/>
  <c r="F9495" i="14"/>
  <c r="E9495" i="14"/>
  <c r="F9494" i="14"/>
  <c r="E9494" i="14"/>
  <c r="F9493" i="14"/>
  <c r="E9493" i="14"/>
  <c r="F9492" i="14"/>
  <c r="E9492" i="14"/>
  <c r="F9491" i="14"/>
  <c r="E9491" i="14"/>
  <c r="F9490" i="14"/>
  <c r="E9490" i="14"/>
  <c r="F9489" i="14"/>
  <c r="E9489" i="14"/>
  <c r="F9488" i="14"/>
  <c r="E9488" i="14"/>
  <c r="F9487" i="14"/>
  <c r="E9487" i="14"/>
  <c r="F9486" i="14"/>
  <c r="E9486" i="14"/>
  <c r="F9485" i="14"/>
  <c r="E9485" i="14"/>
  <c r="F9484" i="14"/>
  <c r="E9484" i="14"/>
  <c r="F9483" i="14"/>
  <c r="E9483" i="14"/>
  <c r="F9482" i="14"/>
  <c r="E9482" i="14"/>
  <c r="F9481" i="14"/>
  <c r="E9481" i="14"/>
  <c r="F9480" i="14"/>
  <c r="E9480" i="14"/>
  <c r="F9479" i="14"/>
  <c r="E9479" i="14"/>
  <c r="F9478" i="14"/>
  <c r="E9478" i="14"/>
  <c r="F9477" i="14"/>
  <c r="E9477" i="14"/>
  <c r="F9476" i="14"/>
  <c r="E9476" i="14"/>
  <c r="F9475" i="14"/>
  <c r="E9475" i="14"/>
  <c r="F9474" i="14"/>
  <c r="E9474" i="14"/>
  <c r="F9473" i="14"/>
  <c r="E9473" i="14"/>
  <c r="F9472" i="14"/>
  <c r="E9472" i="14"/>
  <c r="F9471" i="14"/>
  <c r="E9471" i="14"/>
  <c r="F9470" i="14"/>
  <c r="E9470" i="14"/>
  <c r="F9469" i="14"/>
  <c r="E9469" i="14"/>
  <c r="F9468" i="14"/>
  <c r="E9468" i="14"/>
  <c r="F9467" i="14"/>
  <c r="E9467" i="14"/>
  <c r="F9466" i="14"/>
  <c r="E9466" i="14"/>
  <c r="F9465" i="14"/>
  <c r="E9465" i="14"/>
  <c r="F9464" i="14"/>
  <c r="E9464" i="14"/>
  <c r="F9463" i="14"/>
  <c r="E9463" i="14"/>
  <c r="F9462" i="14"/>
  <c r="E9462" i="14"/>
  <c r="F9461" i="14"/>
  <c r="E9461" i="14"/>
  <c r="F9460" i="14"/>
  <c r="E9460" i="14"/>
  <c r="F9459" i="14"/>
  <c r="E9459" i="14"/>
  <c r="F9458" i="14"/>
  <c r="E9458" i="14"/>
  <c r="F9457" i="14"/>
  <c r="E9457" i="14"/>
  <c r="F9456" i="14"/>
  <c r="E9456" i="14"/>
  <c r="F9455" i="14"/>
  <c r="E9455" i="14"/>
  <c r="F9454" i="14"/>
  <c r="E9454" i="14"/>
  <c r="F9453" i="14"/>
  <c r="E9453" i="14"/>
  <c r="F9452" i="14"/>
  <c r="E9452" i="14"/>
  <c r="F9451" i="14"/>
  <c r="E9451" i="14"/>
  <c r="F9450" i="14"/>
  <c r="E9450" i="14"/>
  <c r="F9449" i="14"/>
  <c r="E9449" i="14"/>
  <c r="F9448" i="14"/>
  <c r="E9448" i="14"/>
  <c r="F9447" i="14"/>
  <c r="E9447" i="14"/>
  <c r="F9446" i="14"/>
  <c r="E9446" i="14"/>
  <c r="F9445" i="14"/>
  <c r="E9445" i="14"/>
  <c r="F9444" i="14"/>
  <c r="E9444" i="14"/>
  <c r="F9443" i="14"/>
  <c r="E9443" i="14"/>
  <c r="F9442" i="14"/>
  <c r="E9442" i="14"/>
  <c r="F9441" i="14"/>
  <c r="E9441" i="14"/>
  <c r="F9440" i="14"/>
  <c r="E9440" i="14"/>
  <c r="F9439" i="14"/>
  <c r="E9439" i="14"/>
  <c r="F9438" i="14"/>
  <c r="E9438" i="14"/>
  <c r="F9437" i="14"/>
  <c r="E9437" i="14"/>
  <c r="F9436" i="14"/>
  <c r="E9436" i="14"/>
  <c r="F9435" i="14"/>
  <c r="E9435" i="14"/>
  <c r="F9434" i="14"/>
  <c r="E9434" i="14"/>
  <c r="F9433" i="14"/>
  <c r="E9433" i="14"/>
  <c r="F9432" i="14"/>
  <c r="E9432" i="14"/>
  <c r="F9431" i="14"/>
  <c r="E9431" i="14"/>
  <c r="F9430" i="14"/>
  <c r="E9430" i="14"/>
  <c r="F9429" i="14"/>
  <c r="E9429" i="14"/>
  <c r="F9428" i="14"/>
  <c r="E9428" i="14"/>
  <c r="F9427" i="14"/>
  <c r="E9427" i="14"/>
  <c r="F9426" i="14"/>
  <c r="E9426" i="14"/>
  <c r="F9425" i="14"/>
  <c r="E9425" i="14"/>
  <c r="F9424" i="14"/>
  <c r="E9424" i="14"/>
  <c r="F9423" i="14"/>
  <c r="E9423" i="14"/>
  <c r="F9422" i="14"/>
  <c r="E9422" i="14"/>
  <c r="F9421" i="14"/>
  <c r="E9421" i="14"/>
  <c r="F9420" i="14"/>
  <c r="E9420" i="14"/>
  <c r="F9419" i="14"/>
  <c r="E9419" i="14"/>
  <c r="F9418" i="14"/>
  <c r="E9418" i="14"/>
  <c r="F9417" i="14"/>
  <c r="E9417" i="14"/>
  <c r="F9416" i="14"/>
  <c r="E9416" i="14"/>
  <c r="F9415" i="14"/>
  <c r="E9415" i="14"/>
  <c r="F9414" i="14"/>
  <c r="E9414" i="14"/>
  <c r="F9413" i="14"/>
  <c r="E9413" i="14"/>
  <c r="F9412" i="14"/>
  <c r="E9412" i="14"/>
  <c r="F9411" i="14"/>
  <c r="E9411" i="14"/>
  <c r="F9410" i="14"/>
  <c r="E9410" i="14"/>
  <c r="F9409" i="14"/>
  <c r="E9409" i="14"/>
  <c r="F9408" i="14"/>
  <c r="E9408" i="14"/>
  <c r="F9407" i="14"/>
  <c r="E9407" i="14"/>
  <c r="F9406" i="14"/>
  <c r="E9406" i="14"/>
  <c r="F9405" i="14"/>
  <c r="E9405" i="14"/>
  <c r="F9404" i="14"/>
  <c r="E9404" i="14"/>
  <c r="F9403" i="14"/>
  <c r="E9403" i="14"/>
  <c r="F9402" i="14"/>
  <c r="E9402" i="14"/>
  <c r="F9401" i="14"/>
  <c r="E9401" i="14"/>
  <c r="F9400" i="14"/>
  <c r="E9400" i="14"/>
  <c r="F9399" i="14"/>
  <c r="E9399" i="14"/>
  <c r="F9398" i="14"/>
  <c r="E9398" i="14"/>
  <c r="F9397" i="14"/>
  <c r="E9397" i="14"/>
  <c r="F9396" i="14"/>
  <c r="E9396" i="14"/>
  <c r="F9395" i="14"/>
  <c r="E9395" i="14"/>
  <c r="F9394" i="14"/>
  <c r="E9394" i="14"/>
  <c r="F9393" i="14"/>
  <c r="E9393" i="14"/>
  <c r="F9392" i="14"/>
  <c r="E9392" i="14"/>
  <c r="F9391" i="14"/>
  <c r="E9391" i="14"/>
  <c r="F9390" i="14"/>
  <c r="E9390" i="14"/>
  <c r="F9389" i="14"/>
  <c r="E9389" i="14"/>
  <c r="F9388" i="14"/>
  <c r="E9388" i="14"/>
  <c r="F9387" i="14"/>
  <c r="E9387" i="14"/>
  <c r="F9386" i="14"/>
  <c r="E9386" i="14"/>
  <c r="F9385" i="14"/>
  <c r="E9385" i="14"/>
  <c r="F9384" i="14"/>
  <c r="E9384" i="14"/>
  <c r="F9383" i="14"/>
  <c r="E9383" i="14"/>
  <c r="F9382" i="14"/>
  <c r="E9382" i="14"/>
  <c r="F9381" i="14"/>
  <c r="E9381" i="14"/>
  <c r="F9380" i="14"/>
  <c r="E9380" i="14"/>
  <c r="F9379" i="14"/>
  <c r="E9379" i="14"/>
  <c r="F9378" i="14"/>
  <c r="E9378" i="14"/>
  <c r="F9377" i="14"/>
  <c r="E9377" i="14"/>
  <c r="F9376" i="14"/>
  <c r="E9376" i="14"/>
  <c r="F9375" i="14"/>
  <c r="E9375" i="14"/>
  <c r="F9374" i="14"/>
  <c r="E9374" i="14"/>
  <c r="F9373" i="14"/>
  <c r="E9373" i="14"/>
  <c r="F9372" i="14"/>
  <c r="E9372" i="14"/>
  <c r="F9371" i="14"/>
  <c r="E9371" i="14"/>
  <c r="F9370" i="14"/>
  <c r="E9370" i="14"/>
  <c r="F9369" i="14"/>
  <c r="E9369" i="14"/>
  <c r="F9368" i="14"/>
  <c r="E9368" i="14"/>
  <c r="F9367" i="14"/>
  <c r="E9367" i="14"/>
  <c r="F9366" i="14"/>
  <c r="E9366" i="14"/>
  <c r="F9365" i="14"/>
  <c r="E9365" i="14"/>
  <c r="F9364" i="14"/>
  <c r="E9364" i="14"/>
  <c r="F9363" i="14"/>
  <c r="E9363" i="14"/>
  <c r="F9362" i="14"/>
  <c r="E9362" i="14"/>
  <c r="F9361" i="14"/>
  <c r="E9361" i="14"/>
  <c r="F9360" i="14"/>
  <c r="E9360" i="14"/>
  <c r="F9359" i="14"/>
  <c r="E9359" i="14"/>
  <c r="F9358" i="14"/>
  <c r="E9358" i="14"/>
  <c r="F9357" i="14"/>
  <c r="E9357" i="14"/>
  <c r="F9356" i="14"/>
  <c r="E9356" i="14"/>
  <c r="F9355" i="14"/>
  <c r="E9355" i="14"/>
  <c r="F9354" i="14"/>
  <c r="E9354" i="14"/>
  <c r="F9353" i="14"/>
  <c r="E9353" i="14"/>
  <c r="F9352" i="14"/>
  <c r="E9352" i="14"/>
  <c r="F9351" i="14"/>
  <c r="E9351" i="14"/>
  <c r="F9350" i="14"/>
  <c r="E9350" i="14"/>
  <c r="F9349" i="14"/>
  <c r="E9349" i="14"/>
  <c r="F9348" i="14"/>
  <c r="E9348" i="14"/>
  <c r="F9347" i="14"/>
  <c r="E9347" i="14"/>
  <c r="F9346" i="14"/>
  <c r="E9346" i="14"/>
  <c r="F9345" i="14"/>
  <c r="E9345" i="14"/>
  <c r="F9344" i="14"/>
  <c r="E9344" i="14"/>
  <c r="F9343" i="14"/>
  <c r="E9343" i="14"/>
  <c r="F9342" i="14"/>
  <c r="E9342" i="14"/>
  <c r="F9341" i="14"/>
  <c r="E9341" i="14"/>
  <c r="F9340" i="14"/>
  <c r="E9340" i="14"/>
  <c r="F9339" i="14"/>
  <c r="E9339" i="14"/>
  <c r="F9338" i="14"/>
  <c r="E9338" i="14"/>
  <c r="F9337" i="14"/>
  <c r="E9337" i="14"/>
  <c r="F9336" i="14"/>
  <c r="E9336" i="14"/>
  <c r="F9335" i="14"/>
  <c r="E9335" i="14"/>
  <c r="F9334" i="14"/>
  <c r="E9334" i="14"/>
  <c r="F9333" i="14"/>
  <c r="E9333" i="14"/>
  <c r="F9332" i="14"/>
  <c r="E9332" i="14"/>
  <c r="F9331" i="14"/>
  <c r="E9331" i="14"/>
  <c r="F9330" i="14"/>
  <c r="E9330" i="14"/>
  <c r="F9329" i="14"/>
  <c r="E9329" i="14"/>
  <c r="F9328" i="14"/>
  <c r="E9328" i="14"/>
  <c r="F9327" i="14"/>
  <c r="E9327" i="14"/>
  <c r="F9326" i="14"/>
  <c r="E9326" i="14"/>
  <c r="F9325" i="14"/>
  <c r="E9325" i="14"/>
  <c r="F9324" i="14"/>
  <c r="E9324" i="14"/>
  <c r="F9323" i="14"/>
  <c r="E9323" i="14"/>
  <c r="F9322" i="14"/>
  <c r="E9322" i="14"/>
  <c r="F9321" i="14"/>
  <c r="E9321" i="14"/>
  <c r="F9320" i="14"/>
  <c r="E9320" i="14"/>
  <c r="F9319" i="14"/>
  <c r="E9319" i="14"/>
  <c r="F9318" i="14"/>
  <c r="E9318" i="14"/>
  <c r="F9317" i="14"/>
  <c r="E9317" i="14"/>
  <c r="F9316" i="14"/>
  <c r="E9316" i="14"/>
  <c r="F9315" i="14"/>
  <c r="E9315" i="14"/>
  <c r="F9314" i="14"/>
  <c r="E9314" i="14"/>
  <c r="F9313" i="14"/>
  <c r="E9313" i="14"/>
  <c r="F9312" i="14"/>
  <c r="E9312" i="14"/>
  <c r="F9311" i="14"/>
  <c r="E9311" i="14"/>
  <c r="F9310" i="14"/>
  <c r="E9310" i="14"/>
  <c r="F9309" i="14"/>
  <c r="E9309" i="14"/>
  <c r="F9308" i="14"/>
  <c r="E9308" i="14"/>
  <c r="F9307" i="14"/>
  <c r="E9307" i="14"/>
  <c r="F9306" i="14"/>
  <c r="E9306" i="14"/>
  <c r="F9305" i="14"/>
  <c r="E9305" i="14"/>
  <c r="F9304" i="14"/>
  <c r="E9304" i="14"/>
  <c r="F9303" i="14"/>
  <c r="E9303" i="14"/>
  <c r="F9302" i="14"/>
  <c r="E9302" i="14"/>
  <c r="F9301" i="14"/>
  <c r="E9301" i="14"/>
  <c r="F9300" i="14"/>
  <c r="E9300" i="14"/>
  <c r="F9299" i="14"/>
  <c r="E9299" i="14"/>
  <c r="F9298" i="14"/>
  <c r="E9298" i="14"/>
  <c r="F9297" i="14"/>
  <c r="E9297" i="14"/>
  <c r="F9296" i="14"/>
  <c r="E9296" i="14"/>
  <c r="F9295" i="14"/>
  <c r="E9295" i="14"/>
  <c r="F9294" i="14"/>
  <c r="E9294" i="14"/>
  <c r="F9293" i="14"/>
  <c r="E9293" i="14"/>
  <c r="F9292" i="14"/>
  <c r="E9292" i="14"/>
  <c r="F9291" i="14"/>
  <c r="E9291" i="14"/>
  <c r="F9290" i="14"/>
  <c r="E9290" i="14"/>
  <c r="F9289" i="14"/>
  <c r="E9289" i="14"/>
  <c r="F9288" i="14"/>
  <c r="E9288" i="14"/>
  <c r="F9287" i="14"/>
  <c r="E9287" i="14"/>
  <c r="F9286" i="14"/>
  <c r="E9286" i="14"/>
  <c r="F9285" i="14"/>
  <c r="E9285" i="14"/>
  <c r="F9284" i="14"/>
  <c r="E9284" i="14"/>
  <c r="F9283" i="14"/>
  <c r="E9283" i="14"/>
  <c r="F9282" i="14"/>
  <c r="E9282" i="14"/>
  <c r="F9281" i="14"/>
  <c r="E9281" i="14"/>
  <c r="F9280" i="14"/>
  <c r="E9280" i="14"/>
  <c r="F9279" i="14"/>
  <c r="E9279" i="14"/>
  <c r="F9278" i="14"/>
  <c r="E9278" i="14"/>
  <c r="F9277" i="14"/>
  <c r="E9277" i="14"/>
  <c r="F9276" i="14"/>
  <c r="E9276" i="14"/>
  <c r="F9275" i="14"/>
  <c r="E9275" i="14"/>
  <c r="F9274" i="14"/>
  <c r="E9274" i="14"/>
  <c r="F9273" i="14"/>
  <c r="E9273" i="14"/>
  <c r="F9272" i="14"/>
  <c r="E9272" i="14"/>
  <c r="F9271" i="14"/>
  <c r="E9271" i="14"/>
  <c r="F9270" i="14"/>
  <c r="E9270" i="14"/>
  <c r="F9269" i="14"/>
  <c r="E9269" i="14"/>
  <c r="F9268" i="14"/>
  <c r="E9268" i="14"/>
  <c r="F9267" i="14"/>
  <c r="E9267" i="14"/>
  <c r="F9266" i="14"/>
  <c r="E9266" i="14"/>
  <c r="F9265" i="14"/>
  <c r="E9265" i="14"/>
  <c r="F9264" i="14"/>
  <c r="E9264" i="14"/>
  <c r="F9263" i="14"/>
  <c r="E9263" i="14"/>
  <c r="F9262" i="14"/>
  <c r="E9262" i="14"/>
  <c r="F9261" i="14"/>
  <c r="E9261" i="14"/>
  <c r="F9260" i="14"/>
  <c r="E9260" i="14"/>
  <c r="F9259" i="14"/>
  <c r="E9259" i="14"/>
  <c r="F9258" i="14"/>
  <c r="E9258" i="14"/>
  <c r="F9257" i="14"/>
  <c r="E9257" i="14"/>
  <c r="F9256" i="14"/>
  <c r="E9256" i="14"/>
  <c r="F9255" i="14"/>
  <c r="E9255" i="14"/>
  <c r="F9254" i="14"/>
  <c r="E9254" i="14"/>
  <c r="F9253" i="14"/>
  <c r="E9253" i="14"/>
  <c r="F9252" i="14"/>
  <c r="E9252" i="14"/>
  <c r="F9251" i="14"/>
  <c r="E9251" i="14"/>
  <c r="F9250" i="14"/>
  <c r="E9250" i="14"/>
  <c r="F9249" i="14"/>
  <c r="E9249" i="14"/>
  <c r="F9248" i="14"/>
  <c r="E9248" i="14"/>
  <c r="F9247" i="14"/>
  <c r="E9247" i="14"/>
  <c r="F9246" i="14"/>
  <c r="E9246" i="14"/>
  <c r="F9245" i="14"/>
  <c r="E9245" i="14"/>
  <c r="F9244" i="14"/>
  <c r="E9244" i="14"/>
  <c r="F9243" i="14"/>
  <c r="E9243" i="14"/>
  <c r="F9242" i="14"/>
  <c r="E9242" i="14"/>
  <c r="F9241" i="14"/>
  <c r="E9241" i="14"/>
  <c r="F9240" i="14"/>
  <c r="E9240" i="14"/>
  <c r="F9239" i="14"/>
  <c r="E9239" i="14"/>
  <c r="F9238" i="14"/>
  <c r="E9238" i="14"/>
  <c r="F9237" i="14"/>
  <c r="E9237" i="14"/>
  <c r="F9236" i="14"/>
  <c r="E9236" i="14"/>
  <c r="F9235" i="14"/>
  <c r="E9235" i="14"/>
  <c r="F9234" i="14"/>
  <c r="E9234" i="14"/>
  <c r="F9233" i="14"/>
  <c r="E9233" i="14"/>
  <c r="F9232" i="14"/>
  <c r="E9232" i="14"/>
  <c r="F9231" i="14"/>
  <c r="E9231" i="14"/>
  <c r="F9230" i="14"/>
  <c r="E9230" i="14"/>
  <c r="F9229" i="14"/>
  <c r="E9229" i="14"/>
  <c r="F9228" i="14"/>
  <c r="E9228" i="14"/>
  <c r="F9227" i="14"/>
  <c r="E9227" i="14"/>
  <c r="F9226" i="14"/>
  <c r="E9226" i="14"/>
  <c r="F9225" i="14"/>
  <c r="E9225" i="14"/>
  <c r="F9224" i="14"/>
  <c r="E9224" i="14"/>
  <c r="F9223" i="14"/>
  <c r="E9223" i="14"/>
  <c r="F9222" i="14"/>
  <c r="E9222" i="14"/>
  <c r="F9221" i="14"/>
  <c r="E9221" i="14"/>
  <c r="F9220" i="14"/>
  <c r="E9220" i="14"/>
  <c r="F9219" i="14"/>
  <c r="E9219" i="14"/>
  <c r="F9218" i="14"/>
  <c r="E9218" i="14"/>
  <c r="F9217" i="14"/>
  <c r="E9217" i="14"/>
  <c r="F9216" i="14"/>
  <c r="E9216" i="14"/>
  <c r="F9215" i="14"/>
  <c r="E9215" i="14"/>
  <c r="F9214" i="14"/>
  <c r="E9214" i="14"/>
  <c r="F9213" i="14"/>
  <c r="E9213" i="14"/>
  <c r="F9212" i="14"/>
  <c r="E9212" i="14"/>
  <c r="F9211" i="14"/>
  <c r="E9211" i="14"/>
  <c r="F9210" i="14"/>
  <c r="E9210" i="14"/>
  <c r="F9209" i="14"/>
  <c r="E9209" i="14"/>
  <c r="F9208" i="14"/>
  <c r="E9208" i="14"/>
  <c r="F9207" i="14"/>
  <c r="E9207" i="14"/>
  <c r="F9206" i="14"/>
  <c r="E9206" i="14"/>
  <c r="F9205" i="14"/>
  <c r="E9205" i="14"/>
  <c r="F9204" i="14"/>
  <c r="E9204" i="14"/>
  <c r="F9203" i="14"/>
  <c r="E9203" i="14"/>
  <c r="F9202" i="14"/>
  <c r="E9202" i="14"/>
  <c r="F9201" i="14"/>
  <c r="E9201" i="14"/>
  <c r="F9200" i="14"/>
  <c r="E9200" i="14"/>
  <c r="F9199" i="14"/>
  <c r="E9199" i="14"/>
  <c r="F9198" i="14"/>
  <c r="E9198" i="14"/>
  <c r="F9197" i="14"/>
  <c r="E9197" i="14"/>
  <c r="F9196" i="14"/>
  <c r="E9196" i="14"/>
  <c r="F9195" i="14"/>
  <c r="E9195" i="14"/>
  <c r="F9194" i="14"/>
  <c r="E9194" i="14"/>
  <c r="F9193" i="14"/>
  <c r="E9193" i="14"/>
  <c r="F9192" i="14"/>
  <c r="E9192" i="14"/>
  <c r="F9191" i="14"/>
  <c r="E9191" i="14"/>
  <c r="F9190" i="14"/>
  <c r="E9190" i="14"/>
  <c r="F9189" i="14"/>
  <c r="E9189" i="14"/>
  <c r="F9188" i="14"/>
  <c r="E9188" i="14"/>
  <c r="F9187" i="14"/>
  <c r="E9187" i="14"/>
  <c r="F9186" i="14"/>
  <c r="E9186" i="14"/>
  <c r="F9185" i="14"/>
  <c r="E9185" i="14"/>
  <c r="F9184" i="14"/>
  <c r="E9184" i="14"/>
  <c r="F9183" i="14"/>
  <c r="E9183" i="14"/>
  <c r="F9182" i="14"/>
  <c r="E9182" i="14"/>
  <c r="F9181" i="14"/>
  <c r="E9181" i="14"/>
  <c r="F9180" i="14"/>
  <c r="E9180" i="14"/>
  <c r="F9179" i="14"/>
  <c r="E9179" i="14"/>
  <c r="F9178" i="14"/>
  <c r="E9178" i="14"/>
  <c r="F9177" i="14"/>
  <c r="E9177" i="14"/>
  <c r="F9176" i="14"/>
  <c r="E9176" i="14"/>
  <c r="F9175" i="14"/>
  <c r="E9175" i="14"/>
  <c r="F9174" i="14"/>
  <c r="E9174" i="14"/>
  <c r="F9173" i="14"/>
  <c r="E9173" i="14"/>
  <c r="F9172" i="14"/>
  <c r="E9172" i="14"/>
  <c r="F9171" i="14"/>
  <c r="E9171" i="14"/>
  <c r="F9170" i="14"/>
  <c r="E9170" i="14"/>
  <c r="F9169" i="14"/>
  <c r="E9169" i="14"/>
  <c r="F9168" i="14"/>
  <c r="E9168" i="14"/>
  <c r="F9167" i="14"/>
  <c r="E9167" i="14"/>
  <c r="F9166" i="14"/>
  <c r="E9166" i="14"/>
  <c r="F9165" i="14"/>
  <c r="E9165" i="14"/>
  <c r="F9164" i="14"/>
  <c r="E9164" i="14"/>
  <c r="F9163" i="14"/>
  <c r="E9163" i="14"/>
  <c r="F9162" i="14"/>
  <c r="E9162" i="14"/>
  <c r="F9161" i="14"/>
  <c r="E9161" i="14"/>
  <c r="F9160" i="14"/>
  <c r="E9160" i="14"/>
  <c r="F9159" i="14"/>
  <c r="E9159" i="14"/>
  <c r="F9158" i="14"/>
  <c r="E9158" i="14"/>
  <c r="F9157" i="14"/>
  <c r="E9157" i="14"/>
  <c r="F9156" i="14"/>
  <c r="E9156" i="14"/>
  <c r="F9155" i="14"/>
  <c r="E9155" i="14"/>
  <c r="F9154" i="14"/>
  <c r="E9154" i="14"/>
  <c r="F9153" i="14"/>
  <c r="E9153" i="14"/>
  <c r="F9152" i="14"/>
  <c r="E9152" i="14"/>
  <c r="F9151" i="14"/>
  <c r="E9151" i="14"/>
  <c r="F9150" i="14"/>
  <c r="E9150" i="14"/>
  <c r="F9149" i="14"/>
  <c r="E9149" i="14"/>
  <c r="F9148" i="14"/>
  <c r="E9148" i="14"/>
  <c r="F9147" i="14"/>
  <c r="E9147" i="14"/>
  <c r="F9146" i="14"/>
  <c r="E9146" i="14"/>
  <c r="F9145" i="14"/>
  <c r="E9145" i="14"/>
  <c r="F9144" i="14"/>
  <c r="E9144" i="14"/>
  <c r="F9143" i="14"/>
  <c r="E9143" i="14"/>
  <c r="F9142" i="14"/>
  <c r="E9142" i="14"/>
  <c r="F9141" i="14"/>
  <c r="E9141" i="14"/>
  <c r="F9140" i="14"/>
  <c r="E9140" i="14"/>
  <c r="F9139" i="14"/>
  <c r="E9139" i="14"/>
  <c r="F9138" i="14"/>
  <c r="E9138" i="14"/>
  <c r="F9137" i="14"/>
  <c r="E9137" i="14"/>
  <c r="F9136" i="14"/>
  <c r="E9136" i="14"/>
  <c r="F9135" i="14"/>
  <c r="E9135" i="14"/>
  <c r="F9134" i="14"/>
  <c r="E9134" i="14"/>
  <c r="F9133" i="14"/>
  <c r="E9133" i="14"/>
  <c r="F9132" i="14"/>
  <c r="E9132" i="14"/>
  <c r="F9131" i="14"/>
  <c r="E9131" i="14"/>
  <c r="F9130" i="14"/>
  <c r="E9130" i="14"/>
  <c r="F9129" i="14"/>
  <c r="E9129" i="14"/>
  <c r="F9128" i="14"/>
  <c r="E9128" i="14"/>
  <c r="F9127" i="14"/>
  <c r="E9127" i="14"/>
  <c r="F9126" i="14"/>
  <c r="E9126" i="14"/>
  <c r="F9125" i="14"/>
  <c r="E9125" i="14"/>
  <c r="F9124" i="14"/>
  <c r="E9124" i="14"/>
  <c r="F9123" i="14"/>
  <c r="E9123" i="14"/>
  <c r="F9122" i="14"/>
  <c r="E9122" i="14"/>
  <c r="F9121" i="14"/>
  <c r="E9121" i="14"/>
  <c r="F9120" i="14"/>
  <c r="E9120" i="14"/>
  <c r="F9119" i="14"/>
  <c r="E9119" i="14"/>
  <c r="F9118" i="14"/>
  <c r="E9118" i="14"/>
  <c r="F9117" i="14"/>
  <c r="E9117" i="14"/>
  <c r="F9116" i="14"/>
  <c r="E9116" i="14"/>
  <c r="F9115" i="14"/>
  <c r="E9115" i="14"/>
  <c r="F9114" i="14"/>
  <c r="E9114" i="14"/>
  <c r="F9113" i="14"/>
  <c r="E9113" i="14"/>
  <c r="F9112" i="14"/>
  <c r="E9112" i="14"/>
  <c r="F9111" i="14"/>
  <c r="E9111" i="14"/>
  <c r="F9110" i="14"/>
  <c r="E9110" i="14"/>
  <c r="F9109" i="14"/>
  <c r="E9109" i="14"/>
  <c r="F9108" i="14"/>
  <c r="E9108" i="14"/>
  <c r="F9107" i="14"/>
  <c r="E9107" i="14"/>
  <c r="F9106" i="14"/>
  <c r="E9106" i="14"/>
  <c r="F9105" i="14"/>
  <c r="E9105" i="14"/>
  <c r="F9104" i="14"/>
  <c r="E9104" i="14"/>
  <c r="F9103" i="14"/>
  <c r="E9103" i="14"/>
  <c r="F9102" i="14"/>
  <c r="E9102" i="14"/>
  <c r="F9101" i="14"/>
  <c r="E9101" i="14"/>
  <c r="F9100" i="14"/>
  <c r="E9100" i="14"/>
  <c r="F9099" i="14"/>
  <c r="E9099" i="14"/>
  <c r="F9098" i="14"/>
  <c r="E9098" i="14"/>
  <c r="F9097" i="14"/>
  <c r="E9097" i="14"/>
  <c r="F9096" i="14"/>
  <c r="E9096" i="14"/>
  <c r="F9095" i="14"/>
  <c r="E9095" i="14"/>
  <c r="F9094" i="14"/>
  <c r="E9094" i="14"/>
  <c r="F9093" i="14"/>
  <c r="E9093" i="14"/>
  <c r="F9092" i="14"/>
  <c r="E9092" i="14"/>
  <c r="F9091" i="14"/>
  <c r="E9091" i="14"/>
  <c r="F9090" i="14"/>
  <c r="E9090" i="14"/>
  <c r="F9089" i="14"/>
  <c r="E9089" i="14"/>
  <c r="F9088" i="14"/>
  <c r="E9088" i="14"/>
  <c r="F9087" i="14"/>
  <c r="E9087" i="14"/>
  <c r="F9086" i="14"/>
  <c r="E9086" i="14"/>
  <c r="F9085" i="14"/>
  <c r="E9085" i="14"/>
  <c r="F9084" i="14"/>
  <c r="E9084" i="14"/>
  <c r="F9083" i="14"/>
  <c r="E9083" i="14"/>
  <c r="F9082" i="14"/>
  <c r="E9082" i="14"/>
  <c r="F9081" i="14"/>
  <c r="E9081" i="14"/>
  <c r="F9080" i="14"/>
  <c r="E9080" i="14"/>
  <c r="F9079" i="14"/>
  <c r="E9079" i="14"/>
  <c r="F9078" i="14"/>
  <c r="E9078" i="14"/>
  <c r="F9077" i="14"/>
  <c r="E9077" i="14"/>
  <c r="F9076" i="14"/>
  <c r="E9076" i="14"/>
  <c r="F9075" i="14"/>
  <c r="E9075" i="14"/>
  <c r="F9074" i="14"/>
  <c r="E9074" i="14"/>
  <c r="F9073" i="14"/>
  <c r="E9073" i="14"/>
  <c r="F9072" i="14"/>
  <c r="E9072" i="14"/>
  <c r="F9071" i="14"/>
  <c r="E9071" i="14"/>
  <c r="F9070" i="14"/>
  <c r="E9070" i="14"/>
  <c r="F9069" i="14"/>
  <c r="E9069" i="14"/>
  <c r="F9068" i="14"/>
  <c r="E9068" i="14"/>
  <c r="F9067" i="14"/>
  <c r="E9067" i="14"/>
  <c r="F9066" i="14"/>
  <c r="E9066" i="14"/>
  <c r="F9065" i="14"/>
  <c r="E9065" i="14"/>
  <c r="F9064" i="14"/>
  <c r="E9064" i="14"/>
  <c r="F9063" i="14"/>
  <c r="E9063" i="14"/>
  <c r="F9062" i="14"/>
  <c r="E9062" i="14"/>
  <c r="F9061" i="14"/>
  <c r="E9061" i="14"/>
  <c r="F9060" i="14"/>
  <c r="E9060" i="14"/>
  <c r="F9059" i="14"/>
  <c r="E9059" i="14"/>
  <c r="F9058" i="14"/>
  <c r="E9058" i="14"/>
  <c r="F9057" i="14"/>
  <c r="E9057" i="14"/>
  <c r="F9056" i="14"/>
  <c r="E9056" i="14"/>
  <c r="F9055" i="14"/>
  <c r="E9055" i="14"/>
  <c r="F9054" i="14"/>
  <c r="E9054" i="14"/>
  <c r="F9053" i="14"/>
  <c r="E9053" i="14"/>
  <c r="F9052" i="14"/>
  <c r="E9052" i="14"/>
  <c r="F9051" i="14"/>
  <c r="E9051" i="14"/>
  <c r="F9050" i="14"/>
  <c r="E9050" i="14"/>
  <c r="F9049" i="14"/>
  <c r="E9049" i="14"/>
  <c r="F9048" i="14"/>
  <c r="E9048" i="14"/>
  <c r="F9047" i="14"/>
  <c r="E9047" i="14"/>
  <c r="F9046" i="14"/>
  <c r="E9046" i="14"/>
  <c r="F9045" i="14"/>
  <c r="E9045" i="14"/>
  <c r="F9044" i="14"/>
  <c r="E9044" i="14"/>
  <c r="F9043" i="14"/>
  <c r="E9043" i="14"/>
  <c r="F9042" i="14"/>
  <c r="E9042" i="14"/>
  <c r="F9041" i="14"/>
  <c r="E9041" i="14"/>
  <c r="F9040" i="14"/>
  <c r="E9040" i="14"/>
  <c r="F9039" i="14"/>
  <c r="E9039" i="14"/>
  <c r="F9038" i="14"/>
  <c r="E9038" i="14"/>
  <c r="F9037" i="14"/>
  <c r="E9037" i="14"/>
  <c r="F9036" i="14"/>
  <c r="E9036" i="14"/>
  <c r="F9035" i="14"/>
  <c r="E9035" i="14"/>
  <c r="F9034" i="14"/>
  <c r="E9034" i="14"/>
  <c r="F9033" i="14"/>
  <c r="E9033" i="14"/>
  <c r="F9032" i="14"/>
  <c r="E9032" i="14"/>
  <c r="F9031" i="14"/>
  <c r="E9031" i="14"/>
  <c r="F9030" i="14"/>
  <c r="E9030" i="14"/>
  <c r="F9029" i="14"/>
  <c r="E9029" i="14"/>
  <c r="F9028" i="14"/>
  <c r="E9028" i="14"/>
  <c r="F9027" i="14"/>
  <c r="E9027" i="14"/>
  <c r="F9026" i="14"/>
  <c r="E9026" i="14"/>
  <c r="F9025" i="14"/>
  <c r="E9025" i="14"/>
  <c r="F9024" i="14"/>
  <c r="E9024" i="14"/>
  <c r="F9023" i="14"/>
  <c r="E9023" i="14"/>
  <c r="F9022" i="14"/>
  <c r="E9022" i="14"/>
  <c r="F9021" i="14"/>
  <c r="E9021" i="14"/>
  <c r="F9020" i="14"/>
  <c r="E9020" i="14"/>
  <c r="F9019" i="14"/>
  <c r="E9019" i="14"/>
  <c r="F9018" i="14"/>
  <c r="E9018" i="14"/>
  <c r="F9017" i="14"/>
  <c r="E9017" i="14"/>
  <c r="F9016" i="14"/>
  <c r="E9016" i="14"/>
  <c r="F9015" i="14"/>
  <c r="E9015" i="14"/>
  <c r="F9014" i="14"/>
  <c r="E9014" i="14"/>
  <c r="F9013" i="14"/>
  <c r="E9013" i="14"/>
  <c r="F9012" i="14"/>
  <c r="E9012" i="14"/>
  <c r="F9011" i="14"/>
  <c r="E9011" i="14"/>
  <c r="F9010" i="14"/>
  <c r="E9010" i="14"/>
  <c r="F9009" i="14"/>
  <c r="E9009" i="14"/>
  <c r="F9008" i="14"/>
  <c r="E9008" i="14"/>
  <c r="F9007" i="14"/>
  <c r="E9007" i="14"/>
  <c r="F9006" i="14"/>
  <c r="E9006" i="14"/>
  <c r="F9005" i="14"/>
  <c r="E9005" i="14"/>
  <c r="F9004" i="14"/>
  <c r="E9004" i="14"/>
  <c r="F9003" i="14"/>
  <c r="E9003" i="14"/>
  <c r="F9002" i="14"/>
  <c r="E9002" i="14"/>
  <c r="F9001" i="14"/>
  <c r="E9001" i="14"/>
  <c r="F9000" i="14"/>
  <c r="E9000" i="14"/>
  <c r="F8999" i="14"/>
  <c r="E8999" i="14"/>
  <c r="F8998" i="14"/>
  <c r="E8998" i="14"/>
  <c r="F8997" i="14"/>
  <c r="E8997" i="14"/>
  <c r="F8996" i="14"/>
  <c r="E8996" i="14"/>
  <c r="F8995" i="14"/>
  <c r="E8995" i="14"/>
  <c r="F8994" i="14"/>
  <c r="E8994" i="14"/>
  <c r="F8993" i="14"/>
  <c r="E8993" i="14"/>
  <c r="F8992" i="14"/>
  <c r="E8992" i="14"/>
  <c r="F8991" i="14"/>
  <c r="E8991" i="14"/>
  <c r="F8990" i="14"/>
  <c r="E8990" i="14"/>
  <c r="F8989" i="14"/>
  <c r="E8989" i="14"/>
  <c r="F8988" i="14"/>
  <c r="E8988" i="14"/>
  <c r="F8987" i="14"/>
  <c r="E8987" i="14"/>
  <c r="F8986" i="14"/>
  <c r="E8986" i="14"/>
  <c r="F8985" i="14"/>
  <c r="E8985" i="14"/>
  <c r="F8984" i="14"/>
  <c r="E8984" i="14"/>
  <c r="F8983" i="14"/>
  <c r="E8983" i="14"/>
  <c r="F8982" i="14"/>
  <c r="E8982" i="14"/>
  <c r="F8981" i="14"/>
  <c r="E8981" i="14"/>
  <c r="F8980" i="14"/>
  <c r="E8980" i="14"/>
  <c r="F8979" i="14"/>
  <c r="E8979" i="14"/>
  <c r="F8978" i="14"/>
  <c r="E8978" i="14"/>
  <c r="F8977" i="14"/>
  <c r="E8977" i="14"/>
  <c r="F8976" i="14"/>
  <c r="E8976" i="14"/>
  <c r="F8975" i="14"/>
  <c r="E8975" i="14"/>
  <c r="F8974" i="14"/>
  <c r="E8974" i="14"/>
  <c r="F8973" i="14"/>
  <c r="E8973" i="14"/>
  <c r="F8972" i="14"/>
  <c r="E8972" i="14"/>
  <c r="F8971" i="14"/>
  <c r="E8971" i="14"/>
  <c r="F8970" i="14"/>
  <c r="E8970" i="14"/>
  <c r="F8969" i="14"/>
  <c r="E8969" i="14"/>
  <c r="F8968" i="14"/>
  <c r="E8968" i="14"/>
  <c r="F8967" i="14"/>
  <c r="E8967" i="14"/>
  <c r="F8966" i="14"/>
  <c r="E8966" i="14"/>
  <c r="F8965" i="14"/>
  <c r="E8965" i="14"/>
  <c r="F8964" i="14"/>
  <c r="E8964" i="14"/>
  <c r="F8963" i="14"/>
  <c r="E8963" i="14"/>
  <c r="F8962" i="14"/>
  <c r="E8962" i="14"/>
  <c r="F8961" i="14"/>
  <c r="E8961" i="14"/>
  <c r="F8960" i="14"/>
  <c r="E8960" i="14"/>
  <c r="F8959" i="14"/>
  <c r="E8959" i="14"/>
  <c r="F8958" i="14"/>
  <c r="E8958" i="14"/>
  <c r="F8957" i="14"/>
  <c r="E8957" i="14"/>
  <c r="F8956" i="14"/>
  <c r="E8956" i="14"/>
  <c r="F8955" i="14"/>
  <c r="E8955" i="14"/>
  <c r="F8954" i="14"/>
  <c r="E8954" i="14"/>
  <c r="F8953" i="14"/>
  <c r="E8953" i="14"/>
  <c r="F8952" i="14"/>
  <c r="E8952" i="14"/>
  <c r="F8951" i="14"/>
  <c r="E8951" i="14"/>
  <c r="F8950" i="14"/>
  <c r="E8950" i="14"/>
  <c r="F8949" i="14"/>
  <c r="E8949" i="14"/>
  <c r="F8948" i="14"/>
  <c r="E8948" i="14"/>
  <c r="F8947" i="14"/>
  <c r="E8947" i="14"/>
  <c r="F8946" i="14"/>
  <c r="E8946" i="14"/>
  <c r="F8945" i="14"/>
  <c r="E8945" i="14"/>
  <c r="F8944" i="14"/>
  <c r="E8944" i="14"/>
  <c r="F8943" i="14"/>
  <c r="E8943" i="14"/>
  <c r="F8942" i="14"/>
  <c r="E8942" i="14"/>
  <c r="F8941" i="14"/>
  <c r="E8941" i="14"/>
  <c r="F8940" i="14"/>
  <c r="E8940" i="14"/>
  <c r="F8939" i="14"/>
  <c r="E8939" i="14"/>
  <c r="F8938" i="14"/>
  <c r="E8938" i="14"/>
  <c r="F8937" i="14"/>
  <c r="E8937" i="14"/>
  <c r="F8936" i="14"/>
  <c r="E8936" i="14"/>
  <c r="F8935" i="14"/>
  <c r="E8935" i="14"/>
  <c r="F8934" i="14"/>
  <c r="E8934" i="14"/>
  <c r="F8933" i="14"/>
  <c r="E8933" i="14"/>
  <c r="F8932" i="14"/>
  <c r="E8932" i="14"/>
  <c r="F8931" i="14"/>
  <c r="E8931" i="14"/>
  <c r="F8930" i="14"/>
  <c r="E8930" i="14"/>
  <c r="F8929" i="14"/>
  <c r="E8929" i="14"/>
  <c r="F8928" i="14"/>
  <c r="E8928" i="14"/>
  <c r="F8927" i="14"/>
  <c r="E8927" i="14"/>
  <c r="F8926" i="14"/>
  <c r="E8926" i="14"/>
  <c r="F8925" i="14"/>
  <c r="E8925" i="14"/>
  <c r="F8924" i="14"/>
  <c r="E8924" i="14"/>
  <c r="F8923" i="14"/>
  <c r="E8923" i="14"/>
  <c r="F8922" i="14"/>
  <c r="E8922" i="14"/>
  <c r="F8921" i="14"/>
  <c r="E8921" i="14"/>
  <c r="F8920" i="14"/>
  <c r="E8920" i="14"/>
  <c r="F8919" i="14"/>
  <c r="E8919" i="14"/>
  <c r="F8918" i="14"/>
  <c r="E8918" i="14"/>
  <c r="F8917" i="14"/>
  <c r="E8917" i="14"/>
  <c r="F8916" i="14"/>
  <c r="E8916" i="14"/>
  <c r="F8915" i="14"/>
  <c r="E8915" i="14"/>
  <c r="F8914" i="14"/>
  <c r="E8914" i="14"/>
  <c r="F8913" i="14"/>
  <c r="E8913" i="14"/>
  <c r="F8912" i="14"/>
  <c r="E8912" i="14"/>
  <c r="F8911" i="14"/>
  <c r="E8911" i="14"/>
  <c r="F8910" i="14"/>
  <c r="E8910" i="14"/>
  <c r="F8909" i="14"/>
  <c r="E8909" i="14"/>
  <c r="F8908" i="14"/>
  <c r="E8908" i="14"/>
  <c r="F8907" i="14"/>
  <c r="E8907" i="14"/>
  <c r="F8906" i="14"/>
  <c r="E8906" i="14"/>
  <c r="F8905" i="14"/>
  <c r="E8905" i="14"/>
  <c r="F8904" i="14"/>
  <c r="E8904" i="14"/>
  <c r="F8903" i="14"/>
  <c r="E8903" i="14"/>
  <c r="F8902" i="14"/>
  <c r="E8902" i="14"/>
  <c r="F8901" i="14"/>
  <c r="E8901" i="14"/>
  <c r="F8900" i="14"/>
  <c r="E8900" i="14"/>
  <c r="F8899" i="14"/>
  <c r="E8899" i="14"/>
  <c r="F8898" i="14"/>
  <c r="E8898" i="14"/>
  <c r="F8897" i="14"/>
  <c r="E8897" i="14"/>
  <c r="F8896" i="14"/>
  <c r="E8896" i="14"/>
  <c r="F8895" i="14"/>
  <c r="E8895" i="14"/>
  <c r="F8894" i="14"/>
  <c r="E8894" i="14"/>
  <c r="F8893" i="14"/>
  <c r="E8893" i="14"/>
  <c r="F8892" i="14"/>
  <c r="E8892" i="14"/>
  <c r="F8891" i="14"/>
  <c r="E8891" i="14"/>
  <c r="F8890" i="14"/>
  <c r="E8890" i="14"/>
  <c r="F8889" i="14"/>
  <c r="E8889" i="14"/>
  <c r="F8888" i="14"/>
  <c r="E8888" i="14"/>
  <c r="F8887" i="14"/>
  <c r="E8887" i="14"/>
  <c r="F8886" i="14"/>
  <c r="E8886" i="14"/>
  <c r="F8885" i="14"/>
  <c r="E8885" i="14"/>
  <c r="F8884" i="14"/>
  <c r="E8884" i="14"/>
  <c r="F8883" i="14"/>
  <c r="E8883" i="14"/>
  <c r="F8882" i="14"/>
  <c r="E8882" i="14"/>
  <c r="F8881" i="14"/>
  <c r="E8881" i="14"/>
  <c r="F8880" i="14"/>
  <c r="E8880" i="14"/>
  <c r="F8879" i="14"/>
  <c r="E8879" i="14"/>
  <c r="F8878" i="14"/>
  <c r="E8878" i="14"/>
  <c r="F8877" i="14"/>
  <c r="E8877" i="14"/>
  <c r="F8876" i="14"/>
  <c r="E8876" i="14"/>
  <c r="F8875" i="14"/>
  <c r="E8875" i="14"/>
  <c r="F8874" i="14"/>
  <c r="E8874" i="14"/>
  <c r="F8873" i="14"/>
  <c r="E8873" i="14"/>
  <c r="F8872" i="14"/>
  <c r="E8872" i="14"/>
  <c r="F8871" i="14"/>
  <c r="E8871" i="14"/>
  <c r="F8870" i="14"/>
  <c r="E8870" i="14"/>
  <c r="F8869" i="14"/>
  <c r="E8869" i="14"/>
  <c r="F8868" i="14"/>
  <c r="E8868" i="14"/>
  <c r="F8867" i="14"/>
  <c r="E8867" i="14"/>
  <c r="F8866" i="14"/>
  <c r="E8866" i="14"/>
  <c r="F8865" i="14"/>
  <c r="E8865" i="14"/>
  <c r="F8864" i="14"/>
  <c r="E8864" i="14"/>
  <c r="F8863" i="14"/>
  <c r="E8863" i="14"/>
  <c r="F8862" i="14"/>
  <c r="E8862" i="14"/>
  <c r="F8861" i="14"/>
  <c r="E8861" i="14"/>
  <c r="F8860" i="14"/>
  <c r="E8860" i="14"/>
  <c r="F8859" i="14"/>
  <c r="E8859" i="14"/>
  <c r="F8858" i="14"/>
  <c r="E8858" i="14"/>
  <c r="F8857" i="14"/>
  <c r="E8857" i="14"/>
  <c r="F8856" i="14"/>
  <c r="E8856" i="14"/>
  <c r="F8855" i="14"/>
  <c r="E8855" i="14"/>
  <c r="F8854" i="14"/>
  <c r="E8854" i="14"/>
  <c r="F8853" i="14"/>
  <c r="E8853" i="14"/>
  <c r="F8852" i="14"/>
  <c r="E8852" i="14"/>
  <c r="F8851" i="14"/>
  <c r="E8851" i="14"/>
  <c r="F8850" i="14"/>
  <c r="E8850" i="14"/>
  <c r="F8849" i="14"/>
  <c r="E8849" i="14"/>
  <c r="F8848" i="14"/>
  <c r="E8848" i="14"/>
  <c r="F8847" i="14"/>
  <c r="E8847" i="14"/>
  <c r="F8846" i="14"/>
  <c r="E8846" i="14"/>
  <c r="F8845" i="14"/>
  <c r="E8845" i="14"/>
  <c r="F8844" i="14"/>
  <c r="E8844" i="14"/>
  <c r="F8843" i="14"/>
  <c r="E8843" i="14"/>
  <c r="F8842" i="14"/>
  <c r="E8842" i="14"/>
  <c r="F8841" i="14"/>
  <c r="E8841" i="14"/>
  <c r="F8840" i="14"/>
  <c r="E8840" i="14"/>
  <c r="F8839" i="14"/>
  <c r="E8839" i="14"/>
  <c r="F8838" i="14"/>
  <c r="E8838" i="14"/>
  <c r="F8837" i="14"/>
  <c r="E8837" i="14"/>
  <c r="F8836" i="14"/>
  <c r="E8836" i="14"/>
  <c r="F8835" i="14"/>
  <c r="E8835" i="14"/>
  <c r="F8834" i="14"/>
  <c r="E8834" i="14"/>
  <c r="F8833" i="14"/>
  <c r="E8833" i="14"/>
  <c r="F8832" i="14"/>
  <c r="E8832" i="14"/>
  <c r="F8831" i="14"/>
  <c r="E8831" i="14"/>
  <c r="F8830" i="14"/>
  <c r="E8830" i="14"/>
  <c r="F8829" i="14"/>
  <c r="E8829" i="14"/>
  <c r="F8828" i="14"/>
  <c r="E8828" i="14"/>
  <c r="F8827" i="14"/>
  <c r="E8827" i="14"/>
  <c r="F8826" i="14"/>
  <c r="E8826" i="14"/>
  <c r="F8825" i="14"/>
  <c r="E8825" i="14"/>
  <c r="F8824" i="14"/>
  <c r="E8824" i="14"/>
  <c r="F8823" i="14"/>
  <c r="E8823" i="14"/>
  <c r="F8822" i="14"/>
  <c r="E8822" i="14"/>
  <c r="F8821" i="14"/>
  <c r="E8821" i="14"/>
  <c r="F8820" i="14"/>
  <c r="E8820" i="14"/>
  <c r="F8819" i="14"/>
  <c r="E8819" i="14"/>
  <c r="F8818" i="14"/>
  <c r="E8818" i="14"/>
  <c r="F8817" i="14"/>
  <c r="E8817" i="14"/>
  <c r="F8816" i="14"/>
  <c r="E8816" i="14"/>
  <c r="F8815" i="14"/>
  <c r="E8815" i="14"/>
  <c r="F8814" i="14"/>
  <c r="E8814" i="14"/>
  <c r="F8813" i="14"/>
  <c r="E8813" i="14"/>
  <c r="F8812" i="14"/>
  <c r="E8812" i="14"/>
  <c r="F8811" i="14"/>
  <c r="E8811" i="14"/>
  <c r="F8810" i="14"/>
  <c r="E8810" i="14"/>
  <c r="F8809" i="14"/>
  <c r="E8809" i="14"/>
  <c r="F8808" i="14"/>
  <c r="E8808" i="14"/>
  <c r="F8807" i="14"/>
  <c r="E8807" i="14"/>
  <c r="F8806" i="14"/>
  <c r="E8806" i="14"/>
  <c r="F8805" i="14"/>
  <c r="E8805" i="14"/>
  <c r="F8804" i="14"/>
  <c r="E8804" i="14"/>
  <c r="F8803" i="14"/>
  <c r="E8803" i="14"/>
  <c r="F8802" i="14"/>
  <c r="E8802" i="14"/>
  <c r="F8801" i="14"/>
  <c r="E8801" i="14"/>
  <c r="F8800" i="14"/>
  <c r="E8800" i="14"/>
  <c r="F8799" i="14"/>
  <c r="E8799" i="14"/>
  <c r="F8798" i="14"/>
  <c r="E8798" i="14"/>
  <c r="F8797" i="14"/>
  <c r="E8797" i="14"/>
  <c r="F8796" i="14"/>
  <c r="E8796" i="14"/>
  <c r="F8795" i="14"/>
  <c r="E8795" i="14"/>
  <c r="F8794" i="14"/>
  <c r="E8794" i="14"/>
  <c r="F8793" i="14"/>
  <c r="E8793" i="14"/>
  <c r="F8792" i="14"/>
  <c r="E8792" i="14"/>
  <c r="F8791" i="14"/>
  <c r="E8791" i="14"/>
  <c r="F8790" i="14"/>
  <c r="E8790" i="14"/>
  <c r="F8789" i="14"/>
  <c r="E8789" i="14"/>
  <c r="F8788" i="14"/>
  <c r="E8788" i="14"/>
  <c r="F8787" i="14"/>
  <c r="E8787" i="14"/>
  <c r="F8786" i="14"/>
  <c r="E8786" i="14"/>
  <c r="F8785" i="14"/>
  <c r="E8785" i="14"/>
  <c r="F8784" i="14"/>
  <c r="E8784" i="14"/>
  <c r="F8783" i="14"/>
  <c r="E8783" i="14"/>
  <c r="F8782" i="14"/>
  <c r="E8782" i="14"/>
  <c r="F8781" i="14"/>
  <c r="E8781" i="14"/>
  <c r="F8780" i="14"/>
  <c r="E8780" i="14"/>
  <c r="F8779" i="14"/>
  <c r="E8779" i="14"/>
  <c r="F8778" i="14"/>
  <c r="E8778" i="14"/>
  <c r="F8777" i="14"/>
  <c r="E8777" i="14"/>
  <c r="F8776" i="14"/>
  <c r="E8776" i="14"/>
  <c r="F8775" i="14"/>
  <c r="E8775" i="14"/>
  <c r="F8774" i="14"/>
  <c r="E8774" i="14"/>
  <c r="F8773" i="14"/>
  <c r="E8773" i="14"/>
  <c r="F8772" i="14"/>
  <c r="E8772" i="14"/>
  <c r="F8771" i="14"/>
  <c r="E8771" i="14"/>
  <c r="F8770" i="14"/>
  <c r="E8770" i="14"/>
  <c r="F8769" i="14"/>
  <c r="E8769" i="14"/>
  <c r="F8768" i="14"/>
  <c r="E8768" i="14"/>
  <c r="F8767" i="14"/>
  <c r="E8767" i="14"/>
  <c r="F8766" i="14"/>
  <c r="E8766" i="14"/>
  <c r="F8765" i="14"/>
  <c r="E8765" i="14"/>
  <c r="F8764" i="14"/>
  <c r="E8764" i="14"/>
  <c r="F8763" i="14"/>
  <c r="E8763" i="14"/>
  <c r="F8762" i="14"/>
  <c r="E8762" i="14"/>
  <c r="F8761" i="14"/>
  <c r="E8761" i="14"/>
  <c r="F8760" i="14"/>
  <c r="E8760" i="14"/>
  <c r="F8759" i="14"/>
  <c r="E8759" i="14"/>
  <c r="F8758" i="14"/>
  <c r="E8758" i="14"/>
  <c r="F8757" i="14"/>
  <c r="E8757" i="14"/>
  <c r="F8756" i="14"/>
  <c r="E8756" i="14"/>
  <c r="F8755" i="14"/>
  <c r="E8755" i="14"/>
  <c r="F8754" i="14"/>
  <c r="E8754" i="14"/>
  <c r="F8753" i="14"/>
  <c r="E8753" i="14"/>
  <c r="F8752" i="14"/>
  <c r="E8752" i="14"/>
  <c r="F8751" i="14"/>
  <c r="E8751" i="14"/>
  <c r="F8750" i="14"/>
  <c r="E8750" i="14"/>
  <c r="F8749" i="14"/>
  <c r="E8749" i="14"/>
  <c r="F8748" i="14"/>
  <c r="E8748" i="14"/>
  <c r="F8747" i="14"/>
  <c r="E8747" i="14"/>
  <c r="F8746" i="14"/>
  <c r="E8746" i="14"/>
  <c r="F8745" i="14"/>
  <c r="E8745" i="14"/>
  <c r="F8744" i="14"/>
  <c r="E8744" i="14"/>
  <c r="F8743" i="14"/>
  <c r="E8743" i="14"/>
  <c r="F8742" i="14"/>
  <c r="E8742" i="14"/>
  <c r="F8741" i="14"/>
  <c r="E8741" i="14"/>
  <c r="F8740" i="14"/>
  <c r="E8740" i="14"/>
  <c r="F8739" i="14"/>
  <c r="E8739" i="14"/>
  <c r="F8738" i="14"/>
  <c r="E8738" i="14"/>
  <c r="F8737" i="14"/>
  <c r="E8737" i="14"/>
  <c r="F8736" i="14"/>
  <c r="E8736" i="14"/>
  <c r="F8735" i="14"/>
  <c r="E8735" i="14"/>
  <c r="F8734" i="14"/>
  <c r="E8734" i="14"/>
  <c r="F8733" i="14"/>
  <c r="E8733" i="14"/>
  <c r="F8732" i="14"/>
  <c r="E8732" i="14"/>
  <c r="F8731" i="14"/>
  <c r="E8731" i="14"/>
  <c r="F8730" i="14"/>
  <c r="E8730" i="14"/>
  <c r="F8729" i="14"/>
  <c r="E8729" i="14"/>
  <c r="F8728" i="14"/>
  <c r="E8728" i="14"/>
  <c r="F8727" i="14"/>
  <c r="E8727" i="14"/>
  <c r="F8726" i="14"/>
  <c r="E8726" i="14"/>
  <c r="F8725" i="14"/>
  <c r="E8725" i="14"/>
  <c r="F8724" i="14"/>
  <c r="E8724" i="14"/>
  <c r="F8723" i="14"/>
  <c r="E8723" i="14"/>
  <c r="F8722" i="14"/>
  <c r="E8722" i="14"/>
  <c r="F8721" i="14"/>
  <c r="E8721" i="14"/>
  <c r="F8720" i="14"/>
  <c r="E8720" i="14"/>
  <c r="F8719" i="14"/>
  <c r="E8719" i="14"/>
  <c r="F8718" i="14"/>
  <c r="E8718" i="14"/>
  <c r="F8717" i="14"/>
  <c r="E8717" i="14"/>
  <c r="F8716" i="14"/>
  <c r="E8716" i="14"/>
  <c r="F8715" i="14"/>
  <c r="E8715" i="14"/>
  <c r="F8714" i="14"/>
  <c r="E8714" i="14"/>
  <c r="F8713" i="14"/>
  <c r="E8713" i="14"/>
  <c r="F8712" i="14"/>
  <c r="E8712" i="14"/>
  <c r="F8711" i="14"/>
  <c r="E8711" i="14"/>
  <c r="F8710" i="14"/>
  <c r="E8710" i="14"/>
  <c r="F8709" i="14"/>
  <c r="E8709" i="14"/>
  <c r="F8708" i="14"/>
  <c r="E8708" i="14"/>
  <c r="F8707" i="14"/>
  <c r="E8707" i="14"/>
  <c r="F8706" i="14"/>
  <c r="E8706" i="14"/>
  <c r="F8705" i="14"/>
  <c r="E8705" i="14"/>
  <c r="F8704" i="14"/>
  <c r="E8704" i="14"/>
  <c r="F8703" i="14"/>
  <c r="E8703" i="14"/>
  <c r="F8702" i="14"/>
  <c r="E8702" i="14"/>
  <c r="F8701" i="14"/>
  <c r="E8701" i="14"/>
  <c r="F8700" i="14"/>
  <c r="E8700" i="14"/>
  <c r="F8699" i="14"/>
  <c r="E8699" i="14"/>
  <c r="F8698" i="14"/>
  <c r="E8698" i="14"/>
  <c r="F8697" i="14"/>
  <c r="E8697" i="14"/>
  <c r="F8696" i="14"/>
  <c r="E8696" i="14"/>
  <c r="F8695" i="14"/>
  <c r="E8695" i="14"/>
  <c r="F8694" i="14"/>
  <c r="E8694" i="14"/>
  <c r="F8693" i="14"/>
  <c r="E8693" i="14"/>
  <c r="F8692" i="14"/>
  <c r="E8692" i="14"/>
  <c r="F8691" i="14"/>
  <c r="E8691" i="14"/>
  <c r="F8690" i="14"/>
  <c r="E8690" i="14"/>
  <c r="F8689" i="14"/>
  <c r="E8689" i="14"/>
  <c r="F8688" i="14"/>
  <c r="E8688" i="14"/>
  <c r="F8687" i="14"/>
  <c r="E8687" i="14"/>
  <c r="F8686" i="14"/>
  <c r="E8686" i="14"/>
  <c r="F8685" i="14"/>
  <c r="E8685" i="14"/>
  <c r="F8684" i="14"/>
  <c r="E8684" i="14"/>
  <c r="F8683" i="14"/>
  <c r="E8683" i="14"/>
  <c r="F8682" i="14"/>
  <c r="E8682" i="14"/>
  <c r="F8681" i="14"/>
  <c r="E8681" i="14"/>
  <c r="F8680" i="14"/>
  <c r="E8680" i="14"/>
  <c r="F8679" i="14"/>
  <c r="E8679" i="14"/>
  <c r="F8678" i="14"/>
  <c r="E8678" i="14"/>
  <c r="F8677" i="14"/>
  <c r="E8677" i="14"/>
  <c r="F8676" i="14"/>
  <c r="E8676" i="14"/>
  <c r="F8675" i="14"/>
  <c r="E8675" i="14"/>
  <c r="F8674" i="14"/>
  <c r="E8674" i="14"/>
  <c r="F8673" i="14"/>
  <c r="E8673" i="14"/>
  <c r="F8672" i="14"/>
  <c r="E8672" i="14"/>
  <c r="F8671" i="14"/>
  <c r="E8671" i="14"/>
  <c r="F8670" i="14"/>
  <c r="E8670" i="14"/>
  <c r="F8669" i="14"/>
  <c r="E8669" i="14"/>
  <c r="F8668" i="14"/>
  <c r="E8668" i="14"/>
  <c r="F8667" i="14"/>
  <c r="E8667" i="14"/>
  <c r="F8666" i="14"/>
  <c r="E8666" i="14"/>
  <c r="F8665" i="14"/>
  <c r="E8665" i="14"/>
  <c r="F8664" i="14"/>
  <c r="E8664" i="14"/>
  <c r="F8663" i="14"/>
  <c r="E8663" i="14"/>
  <c r="F8662" i="14"/>
  <c r="E8662" i="14"/>
  <c r="F8661" i="14"/>
  <c r="E8661" i="14"/>
  <c r="F8660" i="14"/>
  <c r="E8660" i="14"/>
  <c r="F8659" i="14"/>
  <c r="E8659" i="14"/>
  <c r="F8658" i="14"/>
  <c r="E8658" i="14"/>
  <c r="F8657" i="14"/>
  <c r="E8657" i="14"/>
  <c r="F8656" i="14"/>
  <c r="E8656" i="14"/>
  <c r="F8655" i="14"/>
  <c r="E8655" i="14"/>
  <c r="F8654" i="14"/>
  <c r="E8654" i="14"/>
  <c r="F8653" i="14"/>
  <c r="E8653" i="14"/>
  <c r="F8652" i="14"/>
  <c r="E8652" i="14"/>
  <c r="F8651" i="14"/>
  <c r="E8651" i="14"/>
  <c r="F8650" i="14"/>
  <c r="E8650" i="14"/>
  <c r="F8649" i="14"/>
  <c r="E8649" i="14"/>
  <c r="F8648" i="14"/>
  <c r="E8648" i="14"/>
  <c r="F8647" i="14"/>
  <c r="E8647" i="14"/>
  <c r="F8646" i="14"/>
  <c r="E8646" i="14"/>
  <c r="F8645" i="14"/>
  <c r="E8645" i="14"/>
  <c r="F8644" i="14"/>
  <c r="E8644" i="14"/>
  <c r="F8643" i="14"/>
  <c r="E8643" i="14"/>
  <c r="F8642" i="14"/>
  <c r="E8642" i="14"/>
  <c r="F8641" i="14"/>
  <c r="E8641" i="14"/>
  <c r="F8640" i="14"/>
  <c r="E8640" i="14"/>
  <c r="F8639" i="14"/>
  <c r="E8639" i="14"/>
  <c r="F8638" i="14"/>
  <c r="E8638" i="14"/>
  <c r="F8637" i="14"/>
  <c r="E8637" i="14"/>
  <c r="F8636" i="14"/>
  <c r="E8636" i="14"/>
  <c r="F8635" i="14"/>
  <c r="E8635" i="14"/>
  <c r="F8634" i="14"/>
  <c r="E8634" i="14"/>
  <c r="F8633" i="14"/>
  <c r="E8633" i="14"/>
  <c r="F8632" i="14"/>
  <c r="E8632" i="14"/>
  <c r="F8631" i="14"/>
  <c r="E8631" i="14"/>
  <c r="F8630" i="14"/>
  <c r="E8630" i="14"/>
  <c r="F8629" i="14"/>
  <c r="E8629" i="14"/>
  <c r="F8628" i="14"/>
  <c r="E8628" i="14"/>
  <c r="F8627" i="14"/>
  <c r="E8627" i="14"/>
  <c r="F8626" i="14"/>
  <c r="E8626" i="14"/>
  <c r="F8625" i="14"/>
  <c r="E8625" i="14"/>
  <c r="F8624" i="14"/>
  <c r="E8624" i="14"/>
  <c r="F8623" i="14"/>
  <c r="E8623" i="14"/>
  <c r="F8622" i="14"/>
  <c r="E8622" i="14"/>
  <c r="F8621" i="14"/>
  <c r="E8621" i="14"/>
  <c r="F8620" i="14"/>
  <c r="E8620" i="14"/>
  <c r="F8619" i="14"/>
  <c r="E8619" i="14"/>
  <c r="F8618" i="14"/>
  <c r="E8618" i="14"/>
  <c r="F8617" i="14"/>
  <c r="E8617" i="14"/>
  <c r="F8616" i="14"/>
  <c r="E8616" i="14"/>
  <c r="F8615" i="14"/>
  <c r="E8615" i="14"/>
  <c r="F8614" i="14"/>
  <c r="E8614" i="14"/>
  <c r="F8613" i="14"/>
  <c r="E8613" i="14"/>
  <c r="F8612" i="14"/>
  <c r="E8612" i="14"/>
  <c r="F8611" i="14"/>
  <c r="E8611" i="14"/>
  <c r="F8610" i="14"/>
  <c r="E8610" i="14"/>
  <c r="F8609" i="14"/>
  <c r="E8609" i="14"/>
  <c r="F8608" i="14"/>
  <c r="E8608" i="14"/>
  <c r="F8607" i="14"/>
  <c r="E8607" i="14"/>
  <c r="F8606" i="14"/>
  <c r="E8606" i="14"/>
  <c r="F8605" i="14"/>
  <c r="E8605" i="14"/>
  <c r="F8604" i="14"/>
  <c r="E8604" i="14"/>
  <c r="F8603" i="14"/>
  <c r="E8603" i="14"/>
  <c r="F8602" i="14"/>
  <c r="E8602" i="14"/>
  <c r="F8601" i="14"/>
  <c r="E8601" i="14"/>
  <c r="F8600" i="14"/>
  <c r="E8600" i="14"/>
  <c r="F8599" i="14"/>
  <c r="E8599" i="14"/>
  <c r="F8598" i="14"/>
  <c r="E8598" i="14"/>
  <c r="F8597" i="14"/>
  <c r="E8597" i="14"/>
  <c r="F8596" i="14"/>
  <c r="E8596" i="14"/>
  <c r="F8595" i="14"/>
  <c r="E8595" i="14"/>
  <c r="F8594" i="14"/>
  <c r="E8594" i="14"/>
  <c r="F8593" i="14"/>
  <c r="E8593" i="14"/>
  <c r="F8592" i="14"/>
  <c r="E8592" i="14"/>
  <c r="F8591" i="14"/>
  <c r="E8591" i="14"/>
  <c r="F8590" i="14"/>
  <c r="E8590" i="14"/>
  <c r="F8589" i="14"/>
  <c r="E8589" i="14"/>
  <c r="F8588" i="14"/>
  <c r="E8588" i="14"/>
  <c r="F8587" i="14"/>
  <c r="E8587" i="14"/>
  <c r="F8586" i="14"/>
  <c r="E8586" i="14"/>
  <c r="F8585" i="14"/>
  <c r="E8585" i="14"/>
  <c r="F8584" i="14"/>
  <c r="E8584" i="14"/>
  <c r="F8583" i="14"/>
  <c r="E8583" i="14"/>
  <c r="F8582" i="14"/>
  <c r="E8582" i="14"/>
  <c r="F8581" i="14"/>
  <c r="E8581" i="14"/>
  <c r="F8580" i="14"/>
  <c r="E8580" i="14"/>
  <c r="F8579" i="14"/>
  <c r="E8579" i="14"/>
  <c r="F8578" i="14"/>
  <c r="E8578" i="14"/>
  <c r="F8577" i="14"/>
  <c r="E8577" i="14"/>
  <c r="F8576" i="14"/>
  <c r="E8576" i="14"/>
  <c r="F8575" i="14"/>
  <c r="E8575" i="14"/>
  <c r="F8574" i="14"/>
  <c r="E8574" i="14"/>
  <c r="F8573" i="14"/>
  <c r="E8573" i="14"/>
  <c r="F8572" i="14"/>
  <c r="E8572" i="14"/>
  <c r="F8571" i="14"/>
  <c r="E8571" i="14"/>
  <c r="F8570" i="14"/>
  <c r="E8570" i="14"/>
  <c r="F8569" i="14"/>
  <c r="E8569" i="14"/>
  <c r="F8568" i="14"/>
  <c r="E8568" i="14"/>
  <c r="F8567" i="14"/>
  <c r="E8567" i="14"/>
  <c r="F8566" i="14"/>
  <c r="E8566" i="14"/>
  <c r="F8565" i="14"/>
  <c r="E8565" i="14"/>
  <c r="F8564" i="14"/>
  <c r="E8564" i="14"/>
  <c r="F8563" i="14"/>
  <c r="E8563" i="14"/>
  <c r="F8562" i="14"/>
  <c r="E8562" i="14"/>
  <c r="F8561" i="14"/>
  <c r="E8561" i="14"/>
  <c r="F8560" i="14"/>
  <c r="E8560" i="14"/>
  <c r="F8559" i="14"/>
  <c r="E8559" i="14"/>
  <c r="F8558" i="14"/>
  <c r="E8558" i="14"/>
  <c r="F8557" i="14"/>
  <c r="E8557" i="14"/>
  <c r="F8556" i="14"/>
  <c r="E8556" i="14"/>
  <c r="F8555" i="14"/>
  <c r="E8555" i="14"/>
  <c r="F8554" i="14"/>
  <c r="E8554" i="14"/>
  <c r="F8553" i="14"/>
  <c r="E8553" i="14"/>
  <c r="F8552" i="14"/>
  <c r="E8552" i="14"/>
  <c r="F8551" i="14"/>
  <c r="E8551" i="14"/>
  <c r="F8550" i="14"/>
  <c r="E8550" i="14"/>
  <c r="F8549" i="14"/>
  <c r="E8549" i="14"/>
  <c r="F8548" i="14"/>
  <c r="E8548" i="14"/>
  <c r="F8547" i="14"/>
  <c r="E8547" i="14"/>
  <c r="F8546" i="14"/>
  <c r="E8546" i="14"/>
  <c r="F8545" i="14"/>
  <c r="E8545" i="14"/>
  <c r="F8544" i="14"/>
  <c r="E8544" i="14"/>
  <c r="F8543" i="14"/>
  <c r="E8543" i="14"/>
  <c r="F8542" i="14"/>
  <c r="E8542" i="14"/>
  <c r="F8541" i="14"/>
  <c r="E8541" i="14"/>
  <c r="F8540" i="14"/>
  <c r="E8540" i="14"/>
  <c r="F8539" i="14"/>
  <c r="E8539" i="14"/>
  <c r="F8538" i="14"/>
  <c r="E8538" i="14"/>
  <c r="F8537" i="14"/>
  <c r="E8537" i="14"/>
  <c r="F8536" i="14"/>
  <c r="E8536" i="14"/>
  <c r="F8535" i="14"/>
  <c r="E8535" i="14"/>
  <c r="F8534" i="14"/>
  <c r="E8534" i="14"/>
  <c r="F8533" i="14"/>
  <c r="E8533" i="14"/>
  <c r="F8532" i="14"/>
  <c r="E8532" i="14"/>
  <c r="F8531" i="14"/>
  <c r="E8531" i="14"/>
  <c r="F8530" i="14"/>
  <c r="E8530" i="14"/>
  <c r="F8529" i="14"/>
  <c r="E8529" i="14"/>
  <c r="F8528" i="14"/>
  <c r="E8528" i="14"/>
  <c r="F8527" i="14"/>
  <c r="E8527" i="14"/>
  <c r="F8526" i="14"/>
  <c r="E8526" i="14"/>
  <c r="F8525" i="14"/>
  <c r="E8525" i="14"/>
  <c r="F8524" i="14"/>
  <c r="E8524" i="14"/>
  <c r="F8523" i="14"/>
  <c r="E8523" i="14"/>
  <c r="F8522" i="14"/>
  <c r="E8522" i="14"/>
  <c r="F8521" i="14"/>
  <c r="E8521" i="14"/>
  <c r="F8520" i="14"/>
  <c r="E8520" i="14"/>
  <c r="F8519" i="14"/>
  <c r="E8519" i="14"/>
  <c r="F8518" i="14"/>
  <c r="E8518" i="14"/>
  <c r="F8517" i="14"/>
  <c r="E8517" i="14"/>
  <c r="F8516" i="14"/>
  <c r="E8516" i="14"/>
  <c r="F8515" i="14"/>
  <c r="E8515" i="14"/>
  <c r="F8514" i="14"/>
  <c r="E8514" i="14"/>
  <c r="F8513" i="14"/>
  <c r="E8513" i="14"/>
  <c r="F8512" i="14"/>
  <c r="E8512" i="14"/>
  <c r="F8511" i="14"/>
  <c r="E8511" i="14"/>
  <c r="F8510" i="14"/>
  <c r="E8510" i="14"/>
  <c r="F8509" i="14"/>
  <c r="E8509" i="14"/>
  <c r="F8508" i="14"/>
  <c r="E8508" i="14"/>
  <c r="F8507" i="14"/>
  <c r="E8507" i="14"/>
  <c r="F8506" i="14"/>
  <c r="E8506" i="14"/>
  <c r="F8505" i="14"/>
  <c r="E8505" i="14"/>
  <c r="F8504" i="14"/>
  <c r="E8504" i="14"/>
  <c r="F8503" i="14"/>
  <c r="E8503" i="14"/>
  <c r="F8502" i="14"/>
  <c r="E8502" i="14"/>
  <c r="F8501" i="14"/>
  <c r="E8501" i="14"/>
  <c r="F8500" i="14"/>
  <c r="E8500" i="14"/>
  <c r="F8499" i="14"/>
  <c r="E8499" i="14"/>
  <c r="F8498" i="14"/>
  <c r="E8498" i="14"/>
  <c r="F8497" i="14"/>
  <c r="E8497" i="14"/>
  <c r="F8496" i="14"/>
  <c r="E8496" i="14"/>
  <c r="F8495" i="14"/>
  <c r="E8495" i="14"/>
  <c r="F8494" i="14"/>
  <c r="E8494" i="14"/>
  <c r="F8493" i="14"/>
  <c r="E8493" i="14"/>
  <c r="F8492" i="14"/>
  <c r="E8492" i="14"/>
  <c r="F8491" i="14"/>
  <c r="E8491" i="14"/>
  <c r="F8490" i="14"/>
  <c r="E8490" i="14"/>
  <c r="F8489" i="14"/>
  <c r="E8489" i="14"/>
  <c r="F8488" i="14"/>
  <c r="E8488" i="14"/>
  <c r="F8487" i="14"/>
  <c r="E8487" i="14"/>
  <c r="F8486" i="14"/>
  <c r="E8486" i="14"/>
  <c r="F8485" i="14"/>
  <c r="E8485" i="14"/>
  <c r="F8484" i="14"/>
  <c r="E8484" i="14"/>
  <c r="F8483" i="14"/>
  <c r="E8483" i="14"/>
  <c r="F8482" i="14"/>
  <c r="E8482" i="14"/>
  <c r="F8481" i="14"/>
  <c r="E8481" i="14"/>
  <c r="F8480" i="14"/>
  <c r="E8480" i="14"/>
  <c r="F8479" i="14"/>
  <c r="E8479" i="14"/>
  <c r="F8478" i="14"/>
  <c r="E8478" i="14"/>
  <c r="F8477" i="14"/>
  <c r="E8477" i="14"/>
  <c r="F8476" i="14"/>
  <c r="E8476" i="14"/>
  <c r="F8475" i="14"/>
  <c r="E8475" i="14"/>
  <c r="F8474" i="14"/>
  <c r="E8474" i="14"/>
  <c r="F8473" i="14"/>
  <c r="E8473" i="14"/>
  <c r="F8472" i="14"/>
  <c r="E8472" i="14"/>
  <c r="F8471" i="14"/>
  <c r="E8471" i="14"/>
  <c r="F8470" i="14"/>
  <c r="E8470" i="14"/>
  <c r="F8469" i="14"/>
  <c r="E8469" i="14"/>
  <c r="F8468" i="14"/>
  <c r="E8468" i="14"/>
  <c r="F8467" i="14"/>
  <c r="E8467" i="14"/>
  <c r="F8466" i="14"/>
  <c r="E8466" i="14"/>
  <c r="F8465" i="14"/>
  <c r="E8465" i="14"/>
  <c r="F8464" i="14"/>
  <c r="E8464" i="14"/>
  <c r="F8463" i="14"/>
  <c r="E8463" i="14"/>
  <c r="F8462" i="14"/>
  <c r="E8462" i="14"/>
  <c r="F8461" i="14"/>
  <c r="E8461" i="14"/>
  <c r="F8460" i="14"/>
  <c r="E8460" i="14"/>
  <c r="F8459" i="14"/>
  <c r="E8459" i="14"/>
  <c r="F8458" i="14"/>
  <c r="E8458" i="14"/>
  <c r="F8457" i="14"/>
  <c r="E8457" i="14"/>
  <c r="F8456" i="14"/>
  <c r="E8456" i="14"/>
  <c r="F8455" i="14"/>
  <c r="E8455" i="14"/>
  <c r="F8454" i="14"/>
  <c r="E8454" i="14"/>
  <c r="F8453" i="14"/>
  <c r="E8453" i="14"/>
  <c r="F8452" i="14"/>
  <c r="E8452" i="14"/>
  <c r="F8451" i="14"/>
  <c r="E8451" i="14"/>
  <c r="F8450" i="14"/>
  <c r="E8450" i="14"/>
  <c r="F8449" i="14"/>
  <c r="E8449" i="14"/>
  <c r="F8448" i="14"/>
  <c r="E8448" i="14"/>
  <c r="F8447" i="14"/>
  <c r="E8447" i="14"/>
  <c r="F8446" i="14"/>
  <c r="E8446" i="14"/>
  <c r="F8445" i="14"/>
  <c r="E8445" i="14"/>
  <c r="F8444" i="14"/>
  <c r="E8444" i="14"/>
  <c r="F8443" i="14"/>
  <c r="E8443" i="14"/>
  <c r="F8442" i="14"/>
  <c r="E8442" i="14"/>
  <c r="F8441" i="14"/>
  <c r="E8441" i="14"/>
  <c r="F8440" i="14"/>
  <c r="E8440" i="14"/>
  <c r="F8439" i="14"/>
  <c r="E8439" i="14"/>
  <c r="F8438" i="14"/>
  <c r="E8438" i="14"/>
  <c r="F8437" i="14"/>
  <c r="E8437" i="14"/>
  <c r="F8436" i="14"/>
  <c r="E8436" i="14"/>
  <c r="F8435" i="14"/>
  <c r="E8435" i="14"/>
  <c r="F8434" i="14"/>
  <c r="E8434" i="14"/>
  <c r="F8433" i="14"/>
  <c r="E8433" i="14"/>
  <c r="F8432" i="14"/>
  <c r="E8432" i="14"/>
  <c r="F8431" i="14"/>
  <c r="E8431" i="14"/>
  <c r="F8430" i="14"/>
  <c r="E8430" i="14"/>
  <c r="F8429" i="14"/>
  <c r="E8429" i="14"/>
  <c r="F8428" i="14"/>
  <c r="E8428" i="14"/>
  <c r="F8427" i="14"/>
  <c r="E8427" i="14"/>
  <c r="F8426" i="14"/>
  <c r="E8426" i="14"/>
  <c r="F8425" i="14"/>
  <c r="E8425" i="14"/>
  <c r="F8424" i="14"/>
  <c r="E8424" i="14"/>
  <c r="F8423" i="14"/>
  <c r="E8423" i="14"/>
  <c r="F8422" i="14"/>
  <c r="E8422" i="14"/>
  <c r="F8421" i="14"/>
  <c r="E8421" i="14"/>
  <c r="F8420" i="14"/>
  <c r="E8420" i="14"/>
  <c r="F8419" i="14"/>
  <c r="E8419" i="14"/>
  <c r="F8418" i="14"/>
  <c r="E8418" i="14"/>
  <c r="F8417" i="14"/>
  <c r="E8417" i="14"/>
  <c r="F8416" i="14"/>
  <c r="E8416" i="14"/>
  <c r="F8415" i="14"/>
  <c r="E8415" i="14"/>
  <c r="F8414" i="14"/>
  <c r="E8414" i="14"/>
  <c r="F8413" i="14"/>
  <c r="E8413" i="14"/>
  <c r="F8412" i="14"/>
  <c r="E8412" i="14"/>
  <c r="F8411" i="14"/>
  <c r="E8411" i="14"/>
  <c r="F8410" i="14"/>
  <c r="E8410" i="14"/>
  <c r="F8409" i="14"/>
  <c r="E8409" i="14"/>
  <c r="F8408" i="14"/>
  <c r="E8408" i="14"/>
  <c r="F8407" i="14"/>
  <c r="E8407" i="14"/>
  <c r="F8406" i="14"/>
  <c r="E8406" i="14"/>
  <c r="F8405" i="14"/>
  <c r="E8405" i="14"/>
  <c r="F8404" i="14"/>
  <c r="E8404" i="14"/>
  <c r="F8403" i="14"/>
  <c r="E8403" i="14"/>
  <c r="F8402" i="14"/>
  <c r="E8402" i="14"/>
  <c r="F8401" i="14"/>
  <c r="E8401" i="14"/>
  <c r="F8400" i="14"/>
  <c r="E8400" i="14"/>
  <c r="F8399" i="14"/>
  <c r="E8399" i="14"/>
  <c r="F8398" i="14"/>
  <c r="E8398" i="14"/>
  <c r="F8397" i="14"/>
  <c r="E8397" i="14"/>
  <c r="F8396" i="14"/>
  <c r="E8396" i="14"/>
  <c r="F8395" i="14"/>
  <c r="E8395" i="14"/>
  <c r="F8394" i="14"/>
  <c r="E8394" i="14"/>
  <c r="F8393" i="14"/>
  <c r="E8393" i="14"/>
  <c r="F8392" i="14"/>
  <c r="E8392" i="14"/>
  <c r="F8391" i="14"/>
  <c r="E8391" i="14"/>
  <c r="F8390" i="14"/>
  <c r="E8390" i="14"/>
  <c r="F8389" i="14"/>
  <c r="E8389" i="14"/>
  <c r="F8388" i="14"/>
  <c r="E8388" i="14"/>
  <c r="F8387" i="14"/>
  <c r="E8387" i="14"/>
  <c r="F8386" i="14"/>
  <c r="E8386" i="14"/>
  <c r="F8385" i="14"/>
  <c r="E8385" i="14"/>
  <c r="F8384" i="14"/>
  <c r="E8384" i="14"/>
  <c r="F8383" i="14"/>
  <c r="E8383" i="14"/>
  <c r="F8382" i="14"/>
  <c r="E8382" i="14"/>
  <c r="F8381" i="14"/>
  <c r="E8381" i="14"/>
  <c r="F8380" i="14"/>
  <c r="E8380" i="14"/>
  <c r="F8379" i="14"/>
  <c r="E8379" i="14"/>
  <c r="F8378" i="14"/>
  <c r="E8378" i="14"/>
  <c r="F8377" i="14"/>
  <c r="E8377" i="14"/>
  <c r="F8376" i="14"/>
  <c r="E8376" i="14"/>
  <c r="F8375" i="14"/>
  <c r="E8375" i="14"/>
  <c r="F8374" i="14"/>
  <c r="E8374" i="14"/>
  <c r="F8373" i="14"/>
  <c r="E8373" i="14"/>
  <c r="F8372" i="14"/>
  <c r="E8372" i="14"/>
  <c r="F8371" i="14"/>
  <c r="E8371" i="14"/>
  <c r="F8370" i="14"/>
  <c r="E8370" i="14"/>
  <c r="F8369" i="14"/>
  <c r="E8369" i="14"/>
  <c r="F8368" i="14"/>
  <c r="E8368" i="14"/>
  <c r="F8367" i="14"/>
  <c r="E8367" i="14"/>
  <c r="F8366" i="14"/>
  <c r="E8366" i="14"/>
  <c r="F8365" i="14"/>
  <c r="E8365" i="14"/>
  <c r="F8364" i="14"/>
  <c r="E8364" i="14"/>
  <c r="F8363" i="14"/>
  <c r="E8363" i="14"/>
  <c r="F8362" i="14"/>
  <c r="E8362" i="14"/>
  <c r="F8361" i="14"/>
  <c r="E8361" i="14"/>
  <c r="F8360" i="14"/>
  <c r="E8360" i="14"/>
  <c r="F8359" i="14"/>
  <c r="E8359" i="14"/>
  <c r="F8358" i="14"/>
  <c r="E8358" i="14"/>
  <c r="F8357" i="14"/>
  <c r="E8357" i="14"/>
  <c r="F8356" i="14"/>
  <c r="E8356" i="14"/>
  <c r="F8355" i="14"/>
  <c r="E8355" i="14"/>
  <c r="F8354" i="14"/>
  <c r="E8354" i="14"/>
  <c r="F8353" i="14"/>
  <c r="E8353" i="14"/>
  <c r="F8352" i="14"/>
  <c r="E8352" i="14"/>
  <c r="F8351" i="14"/>
  <c r="E8351" i="14"/>
  <c r="F8350" i="14"/>
  <c r="E8350" i="14"/>
  <c r="F8349" i="14"/>
  <c r="E8349" i="14"/>
  <c r="F8348" i="14"/>
  <c r="E8348" i="14"/>
  <c r="F8347" i="14"/>
  <c r="E8347" i="14"/>
  <c r="F8346" i="14"/>
  <c r="E8346" i="14"/>
  <c r="F8345" i="14"/>
  <c r="E8345" i="14"/>
  <c r="F8344" i="14"/>
  <c r="E8344" i="14"/>
  <c r="F8343" i="14"/>
  <c r="E8343" i="14"/>
  <c r="F8342" i="14"/>
  <c r="E8342" i="14"/>
  <c r="F8341" i="14"/>
  <c r="E8341" i="14"/>
  <c r="F8340" i="14"/>
  <c r="E8340" i="14"/>
  <c r="F8339" i="14"/>
  <c r="E8339" i="14"/>
  <c r="F8338" i="14"/>
  <c r="E8338" i="14"/>
  <c r="F8337" i="14"/>
  <c r="E8337" i="14"/>
  <c r="F8336" i="14"/>
  <c r="E8336" i="14"/>
  <c r="F8335" i="14"/>
  <c r="E8335" i="14"/>
  <c r="F8334" i="14"/>
  <c r="E8334" i="14"/>
  <c r="F8333" i="14"/>
  <c r="E8333" i="14"/>
  <c r="F8332" i="14"/>
  <c r="E8332" i="14"/>
  <c r="F8331" i="14"/>
  <c r="E8331" i="14"/>
  <c r="F8330" i="14"/>
  <c r="E8330" i="14"/>
  <c r="F8329" i="14"/>
  <c r="E8329" i="14"/>
  <c r="F8328" i="14"/>
  <c r="E8328" i="14"/>
  <c r="F8327" i="14"/>
  <c r="E8327" i="14"/>
  <c r="F8326" i="14"/>
  <c r="E8326" i="14"/>
  <c r="F8325" i="14"/>
  <c r="E8325" i="14"/>
  <c r="F8324" i="14"/>
  <c r="E8324" i="14"/>
  <c r="F8323" i="14"/>
  <c r="E8323" i="14"/>
  <c r="F8322" i="14"/>
  <c r="E8322" i="14"/>
  <c r="F8321" i="14"/>
  <c r="E8321" i="14"/>
  <c r="F8320" i="14"/>
  <c r="E8320" i="14"/>
  <c r="F8319" i="14"/>
  <c r="E8319" i="14"/>
  <c r="F8318" i="14"/>
  <c r="E8318" i="14"/>
  <c r="F8317" i="14"/>
  <c r="E8317" i="14"/>
  <c r="F8316" i="14"/>
  <c r="E8316" i="14"/>
  <c r="F8315" i="14"/>
  <c r="E8315" i="14"/>
  <c r="F8314" i="14"/>
  <c r="E8314" i="14"/>
  <c r="F8313" i="14"/>
  <c r="E8313" i="14"/>
  <c r="F8312" i="14"/>
  <c r="E8312" i="14"/>
  <c r="F8311" i="14"/>
  <c r="E8311" i="14"/>
  <c r="F8310" i="14"/>
  <c r="E8310" i="14"/>
  <c r="F8309" i="14"/>
  <c r="E8309" i="14"/>
  <c r="F8308" i="14"/>
  <c r="E8308" i="14"/>
  <c r="F8307" i="14"/>
  <c r="E8307" i="14"/>
  <c r="F8306" i="14"/>
  <c r="E8306" i="14"/>
  <c r="F8305" i="14"/>
  <c r="E8305" i="14"/>
  <c r="F8304" i="14"/>
  <c r="E8304" i="14"/>
  <c r="F8303" i="14"/>
  <c r="E8303" i="14"/>
  <c r="F8302" i="14"/>
  <c r="E8302" i="14"/>
  <c r="F8301" i="14"/>
  <c r="E8301" i="14"/>
  <c r="F8300" i="14"/>
  <c r="E8300" i="14"/>
  <c r="F8299" i="14"/>
  <c r="E8299" i="14"/>
  <c r="F8298" i="14"/>
  <c r="E8298" i="14"/>
  <c r="F8297" i="14"/>
  <c r="E8297" i="14"/>
  <c r="F8296" i="14"/>
  <c r="E8296" i="14"/>
  <c r="F8295" i="14"/>
  <c r="E8295" i="14"/>
  <c r="F8294" i="14"/>
  <c r="E8294" i="14"/>
  <c r="F8293" i="14"/>
  <c r="E8293" i="14"/>
  <c r="F8292" i="14"/>
  <c r="E8292" i="14"/>
  <c r="F8291" i="14"/>
  <c r="E8291" i="14"/>
  <c r="F8290" i="14"/>
  <c r="E8290" i="14"/>
  <c r="F8289" i="14"/>
  <c r="E8289" i="14"/>
  <c r="F8288" i="14"/>
  <c r="E8288" i="14"/>
  <c r="F8287" i="14"/>
  <c r="E8287" i="14"/>
  <c r="F8286" i="14"/>
  <c r="E8286" i="14"/>
  <c r="F8285" i="14"/>
  <c r="E8285" i="14"/>
  <c r="F8284" i="14"/>
  <c r="E8284" i="14"/>
  <c r="F8283" i="14"/>
  <c r="E8283" i="14"/>
  <c r="F8282" i="14"/>
  <c r="E8282" i="14"/>
  <c r="F8281" i="14"/>
  <c r="E8281" i="14"/>
  <c r="F8280" i="14"/>
  <c r="E8280" i="14"/>
  <c r="F8279" i="14"/>
  <c r="E8279" i="14"/>
  <c r="F8278" i="14"/>
  <c r="E8278" i="14"/>
  <c r="F8277" i="14"/>
  <c r="E8277" i="14"/>
  <c r="F8276" i="14"/>
  <c r="E8276" i="14"/>
  <c r="F8275" i="14"/>
  <c r="E8275" i="14"/>
  <c r="F8274" i="14"/>
  <c r="E8274" i="14"/>
  <c r="F8273" i="14"/>
  <c r="E8273" i="14"/>
  <c r="F8272" i="14"/>
  <c r="E8272" i="14"/>
  <c r="F8271" i="14"/>
  <c r="E8271" i="14"/>
  <c r="F8270" i="14"/>
  <c r="E8270" i="14"/>
  <c r="F8269" i="14"/>
  <c r="E8269" i="14"/>
  <c r="F8268" i="14"/>
  <c r="E8268" i="14"/>
  <c r="F8267" i="14"/>
  <c r="E8267" i="14"/>
  <c r="F8266" i="14"/>
  <c r="E8266" i="14"/>
  <c r="F8265" i="14"/>
  <c r="E8265" i="14"/>
  <c r="F8264" i="14"/>
  <c r="E8264" i="14"/>
  <c r="F8263" i="14"/>
  <c r="E8263" i="14"/>
  <c r="F8262" i="14"/>
  <c r="E8262" i="14"/>
  <c r="F8261" i="14"/>
  <c r="E8261" i="14"/>
  <c r="F8260" i="14"/>
  <c r="E8260" i="14"/>
  <c r="F8259" i="14"/>
  <c r="E8259" i="14"/>
  <c r="F8258" i="14"/>
  <c r="E8258" i="14"/>
  <c r="F8257" i="14"/>
  <c r="E8257" i="14"/>
  <c r="F8256" i="14"/>
  <c r="E8256" i="14"/>
  <c r="F8255" i="14"/>
  <c r="E8255" i="14"/>
  <c r="F8254" i="14"/>
  <c r="E8254" i="14"/>
  <c r="F8253" i="14"/>
  <c r="E8253" i="14"/>
  <c r="F8252" i="14"/>
  <c r="E8252" i="14"/>
  <c r="F8251" i="14"/>
  <c r="E8251" i="14"/>
  <c r="F8250" i="14"/>
  <c r="E8250" i="14"/>
  <c r="F8249" i="14"/>
  <c r="E8249" i="14"/>
  <c r="F8248" i="14"/>
  <c r="E8248" i="14"/>
  <c r="F8247" i="14"/>
  <c r="E8247" i="14"/>
  <c r="F8246" i="14"/>
  <c r="E8246" i="14"/>
  <c r="F8245" i="14"/>
  <c r="E8245" i="14"/>
  <c r="F8244" i="14"/>
  <c r="E8244" i="14"/>
  <c r="F8243" i="14"/>
  <c r="E8243" i="14"/>
  <c r="F8242" i="14"/>
  <c r="E8242" i="14"/>
  <c r="F8241" i="14"/>
  <c r="E8241" i="14"/>
  <c r="F8240" i="14"/>
  <c r="E8240" i="14"/>
  <c r="F8239" i="14"/>
  <c r="E8239" i="14"/>
  <c r="F8238" i="14"/>
  <c r="E8238" i="14"/>
  <c r="F8237" i="14"/>
  <c r="E8237" i="14"/>
  <c r="F8236" i="14"/>
  <c r="E8236" i="14"/>
  <c r="F8235" i="14"/>
  <c r="E8235" i="14"/>
  <c r="F8234" i="14"/>
  <c r="E8234" i="14"/>
  <c r="F8233" i="14"/>
  <c r="E8233" i="14"/>
  <c r="F8232" i="14"/>
  <c r="E8232" i="14"/>
  <c r="F8231" i="14"/>
  <c r="E8231" i="14"/>
  <c r="F8230" i="14"/>
  <c r="E8230" i="14"/>
  <c r="F8229" i="14"/>
  <c r="E8229" i="14"/>
  <c r="F8228" i="14"/>
  <c r="E8228" i="14"/>
  <c r="F8227" i="14"/>
  <c r="E8227" i="14"/>
  <c r="F8226" i="14"/>
  <c r="E8226" i="14"/>
  <c r="F8225" i="14"/>
  <c r="E8225" i="14"/>
  <c r="F8224" i="14"/>
  <c r="E8224" i="14"/>
  <c r="F8223" i="14"/>
  <c r="E8223" i="14"/>
  <c r="F8222" i="14"/>
  <c r="E8222" i="14"/>
  <c r="F8221" i="14"/>
  <c r="E8221" i="14"/>
  <c r="F8220" i="14"/>
  <c r="E8220" i="14"/>
  <c r="F8219" i="14"/>
  <c r="E8219" i="14"/>
  <c r="F8218" i="14"/>
  <c r="E8218" i="14"/>
  <c r="F8217" i="14"/>
  <c r="E8217" i="14"/>
  <c r="F8216" i="14"/>
  <c r="E8216" i="14"/>
  <c r="F8215" i="14"/>
  <c r="E8215" i="14"/>
  <c r="F8214" i="14"/>
  <c r="E8214" i="14"/>
  <c r="F8213" i="14"/>
  <c r="E8213" i="14"/>
  <c r="F8212" i="14"/>
  <c r="E8212" i="14"/>
  <c r="F8211" i="14"/>
  <c r="E8211" i="14"/>
  <c r="F8210" i="14"/>
  <c r="E8210" i="14"/>
  <c r="F8209" i="14"/>
  <c r="E8209" i="14"/>
  <c r="F8208" i="14"/>
  <c r="E8208" i="14"/>
  <c r="F8207" i="14"/>
  <c r="E8207" i="14"/>
  <c r="F8206" i="14"/>
  <c r="E8206" i="14"/>
  <c r="F8205" i="14"/>
  <c r="E8205" i="14"/>
  <c r="F8204" i="14"/>
  <c r="E8204" i="14"/>
  <c r="F8203" i="14"/>
  <c r="E8203" i="14"/>
  <c r="F8202" i="14"/>
  <c r="E8202" i="14"/>
  <c r="F8201" i="14"/>
  <c r="E8201" i="14"/>
  <c r="F8200" i="14"/>
  <c r="E8200" i="14"/>
  <c r="F8199" i="14"/>
  <c r="E8199" i="14"/>
  <c r="F8198" i="14"/>
  <c r="E8198" i="14"/>
  <c r="F8197" i="14"/>
  <c r="E8197" i="14"/>
  <c r="F8196" i="14"/>
  <c r="E8196" i="14"/>
  <c r="F8195" i="14"/>
  <c r="E8195" i="14"/>
  <c r="F8194" i="14"/>
  <c r="E8194" i="14"/>
  <c r="F8193" i="14"/>
  <c r="E8193" i="14"/>
  <c r="F8192" i="14"/>
  <c r="E8192" i="14"/>
  <c r="F8191" i="14"/>
  <c r="E8191" i="14"/>
  <c r="F8190" i="14"/>
  <c r="E8190" i="14"/>
  <c r="F8189" i="14"/>
  <c r="E8189" i="14"/>
  <c r="F8188" i="14"/>
  <c r="E8188" i="14"/>
  <c r="F8187" i="14"/>
  <c r="E8187" i="14"/>
  <c r="F8186" i="14"/>
  <c r="E8186" i="14"/>
  <c r="F8185" i="14"/>
  <c r="E8185" i="14"/>
  <c r="F8184" i="14"/>
  <c r="E8184" i="14"/>
  <c r="F8183" i="14"/>
  <c r="E8183" i="14"/>
  <c r="F8182" i="14"/>
  <c r="E8182" i="14"/>
  <c r="F8181" i="14"/>
  <c r="E8181" i="14"/>
  <c r="F8180" i="14"/>
  <c r="E8180" i="14"/>
  <c r="F8179" i="14"/>
  <c r="E8179" i="14"/>
  <c r="F8178" i="14"/>
  <c r="E8178" i="14"/>
  <c r="F8177" i="14"/>
  <c r="E8177" i="14"/>
  <c r="F8176" i="14"/>
  <c r="E8176" i="14"/>
  <c r="F8175" i="14"/>
  <c r="E8175" i="14"/>
  <c r="F8174" i="14"/>
  <c r="E8174" i="14"/>
  <c r="F8173" i="14"/>
  <c r="E8173" i="14"/>
  <c r="F8172" i="14"/>
  <c r="E8172" i="14"/>
  <c r="F8171" i="14"/>
  <c r="E8171" i="14"/>
  <c r="F8170" i="14"/>
  <c r="E8170" i="14"/>
  <c r="F8169" i="14"/>
  <c r="E8169" i="14"/>
  <c r="F8168" i="14"/>
  <c r="E8168" i="14"/>
  <c r="F8167" i="14"/>
  <c r="E8167" i="14"/>
  <c r="F8166" i="14"/>
  <c r="E8166" i="14"/>
  <c r="F8165" i="14"/>
  <c r="E8165" i="14"/>
  <c r="F8164" i="14"/>
  <c r="E8164" i="14"/>
  <c r="F8163" i="14"/>
  <c r="E8163" i="14"/>
  <c r="F8162" i="14"/>
  <c r="E8162" i="14"/>
  <c r="F8161" i="14"/>
  <c r="E8161" i="14"/>
  <c r="F8160" i="14"/>
  <c r="E8160" i="14"/>
  <c r="F8159" i="14"/>
  <c r="E8159" i="14"/>
  <c r="F8158" i="14"/>
  <c r="E8158" i="14"/>
  <c r="F8157" i="14"/>
  <c r="E8157" i="14"/>
  <c r="F8156" i="14"/>
  <c r="E8156" i="14"/>
  <c r="F8155" i="14"/>
  <c r="E8155" i="14"/>
  <c r="F8154" i="14"/>
  <c r="E8154" i="14"/>
  <c r="F8153" i="14"/>
  <c r="E8153" i="14"/>
  <c r="F8152" i="14"/>
  <c r="E8152" i="14"/>
  <c r="F8151" i="14"/>
  <c r="E8151" i="14"/>
  <c r="F8150" i="14"/>
  <c r="E8150" i="14"/>
  <c r="F8149" i="14"/>
  <c r="E8149" i="14"/>
  <c r="F8148" i="14"/>
  <c r="E8148" i="14"/>
  <c r="F8147" i="14"/>
  <c r="E8147" i="14"/>
  <c r="F8146" i="14"/>
  <c r="E8146" i="14"/>
  <c r="F8145" i="14"/>
  <c r="E8145" i="14"/>
  <c r="F8144" i="14"/>
  <c r="E8144" i="14"/>
  <c r="F8143" i="14"/>
  <c r="E8143" i="14"/>
  <c r="F8142" i="14"/>
  <c r="E8142" i="14"/>
  <c r="F8141" i="14"/>
  <c r="E8141" i="14"/>
  <c r="F8140" i="14"/>
  <c r="E8140" i="14"/>
  <c r="F8139" i="14"/>
  <c r="E8139" i="14"/>
  <c r="F8138" i="14"/>
  <c r="E8138" i="14"/>
  <c r="F8137" i="14"/>
  <c r="E8137" i="14"/>
  <c r="F8136" i="14"/>
  <c r="E8136" i="14"/>
  <c r="F8135" i="14"/>
  <c r="E8135" i="14"/>
  <c r="F8134" i="14"/>
  <c r="E8134" i="14"/>
  <c r="F8133" i="14"/>
  <c r="E8133" i="14"/>
  <c r="F8132" i="14"/>
  <c r="E8132" i="14"/>
  <c r="F8131" i="14"/>
  <c r="E8131" i="14"/>
  <c r="F8130" i="14"/>
  <c r="E8130" i="14"/>
  <c r="F8129" i="14"/>
  <c r="E8129" i="14"/>
  <c r="F8128" i="14"/>
  <c r="E8128" i="14"/>
  <c r="F8127" i="14"/>
  <c r="E8127" i="14"/>
  <c r="F8126" i="14"/>
  <c r="E8126" i="14"/>
  <c r="F8125" i="14"/>
  <c r="E8125" i="14"/>
  <c r="F8124" i="14"/>
  <c r="E8124" i="14"/>
  <c r="F8123" i="14"/>
  <c r="E8123" i="14"/>
  <c r="F8122" i="14"/>
  <c r="E8122" i="14"/>
  <c r="F8121" i="14"/>
  <c r="E8121" i="14"/>
  <c r="F8120" i="14"/>
  <c r="E8120" i="14"/>
  <c r="F8119" i="14"/>
  <c r="E8119" i="14"/>
  <c r="F8118" i="14"/>
  <c r="E8118" i="14"/>
  <c r="F8117" i="14"/>
  <c r="E8117" i="14"/>
  <c r="F8116" i="14"/>
  <c r="E8116" i="14"/>
  <c r="F8115" i="14"/>
  <c r="E8115" i="14"/>
  <c r="F8114" i="14"/>
  <c r="E8114" i="14"/>
  <c r="F8113" i="14"/>
  <c r="E8113" i="14"/>
  <c r="F8112" i="14"/>
  <c r="E8112" i="14"/>
  <c r="F8111" i="14"/>
  <c r="E8111" i="14"/>
  <c r="F8110" i="14"/>
  <c r="E8110" i="14"/>
  <c r="F8109" i="14"/>
  <c r="E8109" i="14"/>
  <c r="F8108" i="14"/>
  <c r="E8108" i="14"/>
  <c r="F8107" i="14"/>
  <c r="E8107" i="14"/>
  <c r="F8106" i="14"/>
  <c r="E8106" i="14"/>
  <c r="F8105" i="14"/>
  <c r="E8105" i="14"/>
  <c r="F8104" i="14"/>
  <c r="E8104" i="14"/>
  <c r="F8103" i="14"/>
  <c r="E8103" i="14"/>
  <c r="F8102" i="14"/>
  <c r="E8102" i="14"/>
  <c r="F8101" i="14"/>
  <c r="E8101" i="14"/>
  <c r="F8100" i="14"/>
  <c r="E8100" i="14"/>
  <c r="F8099" i="14"/>
  <c r="E8099" i="14"/>
  <c r="F8098" i="14"/>
  <c r="E8098" i="14"/>
  <c r="F8097" i="14"/>
  <c r="E8097" i="14"/>
  <c r="F8096" i="14"/>
  <c r="E8096" i="14"/>
  <c r="F8095" i="14"/>
  <c r="E8095" i="14"/>
  <c r="F8094" i="14"/>
  <c r="E8094" i="14"/>
  <c r="F8093" i="14"/>
  <c r="E8093" i="14"/>
  <c r="F8092" i="14"/>
  <c r="E8092" i="14"/>
  <c r="F8091" i="14"/>
  <c r="E8091" i="14"/>
  <c r="F8090" i="14"/>
  <c r="E8090" i="14"/>
  <c r="F8089" i="14"/>
  <c r="E8089" i="14"/>
  <c r="F8088" i="14"/>
  <c r="E8088" i="14"/>
  <c r="F8087" i="14"/>
  <c r="E8087" i="14"/>
  <c r="F8086" i="14"/>
  <c r="E8086" i="14"/>
  <c r="F8085" i="14"/>
  <c r="E8085" i="14"/>
  <c r="F8084" i="14"/>
  <c r="E8084" i="14"/>
  <c r="F8083" i="14"/>
  <c r="E8083" i="14"/>
  <c r="F8082" i="14"/>
  <c r="E8082" i="14"/>
  <c r="F8081" i="14"/>
  <c r="E8081" i="14"/>
  <c r="F8080" i="14"/>
  <c r="E8080" i="14"/>
  <c r="F8079" i="14"/>
  <c r="E8079" i="14"/>
  <c r="F8078" i="14"/>
  <c r="E8078" i="14"/>
  <c r="F8077" i="14"/>
  <c r="E8077" i="14"/>
  <c r="F8076" i="14"/>
  <c r="E8076" i="14"/>
  <c r="F8075" i="14"/>
  <c r="E8075" i="14"/>
  <c r="F8074" i="14"/>
  <c r="E8074" i="14"/>
  <c r="F8073" i="14"/>
  <c r="E8073" i="14"/>
  <c r="F8072" i="14"/>
  <c r="E8072" i="14"/>
  <c r="F8071" i="14"/>
  <c r="E8071" i="14"/>
  <c r="F8070" i="14"/>
  <c r="E8070" i="14"/>
  <c r="F8069" i="14"/>
  <c r="E8069" i="14"/>
  <c r="F8068" i="14"/>
  <c r="E8068" i="14"/>
  <c r="F8067" i="14"/>
  <c r="E8067" i="14"/>
  <c r="F8066" i="14"/>
  <c r="E8066" i="14"/>
  <c r="F8065" i="14"/>
  <c r="E8065" i="14"/>
  <c r="F8064" i="14"/>
  <c r="E8064" i="14"/>
  <c r="F8063" i="14"/>
  <c r="E8063" i="14"/>
  <c r="F8062" i="14"/>
  <c r="E8062" i="14"/>
  <c r="F8061" i="14"/>
  <c r="E8061" i="14"/>
  <c r="F8060" i="14"/>
  <c r="E8060" i="14"/>
  <c r="F8059" i="14"/>
  <c r="E8059" i="14"/>
  <c r="F8058" i="14"/>
  <c r="E8058" i="14"/>
  <c r="F8057" i="14"/>
  <c r="E8057" i="14"/>
  <c r="F8056" i="14"/>
  <c r="E8056" i="14"/>
  <c r="F8055" i="14"/>
  <c r="E8055" i="14"/>
  <c r="F8054" i="14"/>
  <c r="E8054" i="14"/>
  <c r="F8053" i="14"/>
  <c r="E8053" i="14"/>
  <c r="F8052" i="14"/>
  <c r="E8052" i="14"/>
  <c r="F8051" i="14"/>
  <c r="E8051" i="14"/>
  <c r="F8050" i="14"/>
  <c r="E8050" i="14"/>
  <c r="F8049" i="14"/>
  <c r="E8049" i="14"/>
  <c r="F8048" i="14"/>
  <c r="E8048" i="14"/>
  <c r="F8047" i="14"/>
  <c r="E8047" i="14"/>
  <c r="F8046" i="14"/>
  <c r="E8046" i="14"/>
  <c r="F8045" i="14"/>
  <c r="E8045" i="14"/>
  <c r="F8044" i="14"/>
  <c r="E8044" i="14"/>
  <c r="F8043" i="14"/>
  <c r="E8043" i="14"/>
  <c r="F8042" i="14"/>
  <c r="E8042" i="14"/>
  <c r="F8041" i="14"/>
  <c r="E8041" i="14"/>
  <c r="F8040" i="14"/>
  <c r="E8040" i="14"/>
  <c r="F8039" i="14"/>
  <c r="E8039" i="14"/>
  <c r="F8038" i="14"/>
  <c r="E8038" i="14"/>
  <c r="F8037" i="14"/>
  <c r="E8037" i="14"/>
  <c r="F8036" i="14"/>
  <c r="E8036" i="14"/>
  <c r="F8035" i="14"/>
  <c r="E8035" i="14"/>
  <c r="F8034" i="14"/>
  <c r="E8034" i="14"/>
  <c r="F8033" i="14"/>
  <c r="E8033" i="14"/>
  <c r="F8032" i="14"/>
  <c r="E8032" i="14"/>
  <c r="F8031" i="14"/>
  <c r="E8031" i="14"/>
  <c r="F8030" i="14"/>
  <c r="E8030" i="14"/>
  <c r="F8029" i="14"/>
  <c r="E8029" i="14"/>
  <c r="F8028" i="14"/>
  <c r="E8028" i="14"/>
  <c r="F8027" i="14"/>
  <c r="E8027" i="14"/>
  <c r="F8026" i="14"/>
  <c r="E8026" i="14"/>
  <c r="F8025" i="14"/>
  <c r="E8025" i="14"/>
  <c r="F8024" i="14"/>
  <c r="E8024" i="14"/>
  <c r="F8023" i="14"/>
  <c r="E8023" i="14"/>
  <c r="F8022" i="14"/>
  <c r="E8022" i="14"/>
  <c r="F8021" i="14"/>
  <c r="E8021" i="14"/>
  <c r="F8020" i="14"/>
  <c r="E8020" i="14"/>
  <c r="F8019" i="14"/>
  <c r="E8019" i="14"/>
  <c r="F8018" i="14"/>
  <c r="E8018" i="14"/>
  <c r="F8017" i="14"/>
  <c r="E8017" i="14"/>
  <c r="F8016" i="14"/>
  <c r="E8016" i="14"/>
  <c r="F8015" i="14"/>
  <c r="E8015" i="14"/>
  <c r="F8014" i="14"/>
  <c r="E8014" i="14"/>
  <c r="F8013" i="14"/>
  <c r="E8013" i="14"/>
  <c r="F8012" i="14"/>
  <c r="E8012" i="14"/>
  <c r="F8011" i="14"/>
  <c r="E8011" i="14"/>
  <c r="F8010" i="14"/>
  <c r="E8010" i="14"/>
  <c r="F8009" i="14"/>
  <c r="E8009" i="14"/>
  <c r="F8008" i="14"/>
  <c r="E8008" i="14"/>
  <c r="F8007" i="14"/>
  <c r="E8007" i="14"/>
  <c r="F8006" i="14"/>
  <c r="E8006" i="14"/>
  <c r="F8005" i="14"/>
  <c r="E8005" i="14"/>
  <c r="F8004" i="14"/>
  <c r="E8004" i="14"/>
  <c r="F8003" i="14"/>
  <c r="E8003" i="14"/>
  <c r="F8002" i="14"/>
  <c r="E8002" i="14"/>
  <c r="F8001" i="14"/>
  <c r="E8001" i="14"/>
  <c r="F8000" i="14"/>
  <c r="E8000" i="14"/>
  <c r="F7999" i="14"/>
  <c r="E7999" i="14"/>
  <c r="F7998" i="14"/>
  <c r="E7998" i="14"/>
  <c r="F7997" i="14"/>
  <c r="E7997" i="14"/>
  <c r="F7996" i="14"/>
  <c r="E7996" i="14"/>
  <c r="F7995" i="14"/>
  <c r="E7995" i="14"/>
  <c r="F7994" i="14"/>
  <c r="E7994" i="14"/>
  <c r="F7993" i="14"/>
  <c r="E7993" i="14"/>
  <c r="F7992" i="14"/>
  <c r="E7992" i="14"/>
  <c r="F7991" i="14"/>
  <c r="E7991" i="14"/>
  <c r="F7990" i="14"/>
  <c r="E7990" i="14"/>
  <c r="F7989" i="14"/>
  <c r="E7989" i="14"/>
  <c r="F7988" i="14"/>
  <c r="E7988" i="14"/>
  <c r="F7987" i="14"/>
  <c r="E7987" i="14"/>
  <c r="F7986" i="14"/>
  <c r="E7986" i="14"/>
  <c r="F7985" i="14"/>
  <c r="E7985" i="14"/>
  <c r="F7984" i="14"/>
  <c r="E7984" i="14"/>
  <c r="F7983" i="14"/>
  <c r="E7983" i="14"/>
  <c r="F7982" i="14"/>
  <c r="E7982" i="14"/>
  <c r="F7981" i="14"/>
  <c r="E7981" i="14"/>
  <c r="F7980" i="14"/>
  <c r="E7980" i="14"/>
  <c r="F7979" i="14"/>
  <c r="E7979" i="14"/>
  <c r="F7978" i="14"/>
  <c r="E7978" i="14"/>
  <c r="F7977" i="14"/>
  <c r="E7977" i="14"/>
  <c r="F7976" i="14"/>
  <c r="E7976" i="14"/>
  <c r="F7975" i="14"/>
  <c r="E7975" i="14"/>
  <c r="F7974" i="14"/>
  <c r="E7974" i="14"/>
  <c r="F7973" i="14"/>
  <c r="E7973" i="14"/>
  <c r="F7972" i="14"/>
  <c r="E7972" i="14"/>
  <c r="F7971" i="14"/>
  <c r="E7971" i="14"/>
  <c r="F7970" i="14"/>
  <c r="E7970" i="14"/>
  <c r="F7969" i="14"/>
  <c r="E7969" i="14"/>
  <c r="F7968" i="14"/>
  <c r="E7968" i="14"/>
  <c r="F7967" i="14"/>
  <c r="E7967" i="14"/>
  <c r="F7966" i="14"/>
  <c r="E7966" i="14"/>
  <c r="F7965" i="14"/>
  <c r="E7965" i="14"/>
  <c r="F7964" i="14"/>
  <c r="E7964" i="14"/>
  <c r="F7963" i="14"/>
  <c r="E7963" i="14"/>
  <c r="F7962" i="14"/>
  <c r="E7962" i="14"/>
  <c r="F7961" i="14"/>
  <c r="E7961" i="14"/>
  <c r="F7960" i="14"/>
  <c r="E7960" i="14"/>
  <c r="F7959" i="14"/>
  <c r="E7959" i="14"/>
  <c r="F7958" i="14"/>
  <c r="E7958" i="14"/>
  <c r="F7957" i="14"/>
  <c r="E7957" i="14"/>
  <c r="F7956" i="14"/>
  <c r="E7956" i="14"/>
  <c r="F7955" i="14"/>
  <c r="E7955" i="14"/>
  <c r="F7954" i="14"/>
  <c r="E7954" i="14"/>
  <c r="F7953" i="14"/>
  <c r="E7953" i="14"/>
  <c r="F7952" i="14"/>
  <c r="E7952" i="14"/>
  <c r="F7951" i="14"/>
  <c r="E7951" i="14"/>
  <c r="F7950" i="14"/>
  <c r="E7950" i="14"/>
  <c r="F7949" i="14"/>
  <c r="E7949" i="14"/>
  <c r="F7948" i="14"/>
  <c r="E7948" i="14"/>
  <c r="F7947" i="14"/>
  <c r="E7947" i="14"/>
  <c r="F7946" i="14"/>
  <c r="E7946" i="14"/>
  <c r="F7945" i="14"/>
  <c r="E7945" i="14"/>
  <c r="F7944" i="14"/>
  <c r="E7944" i="14"/>
  <c r="F7943" i="14"/>
  <c r="E7943" i="14"/>
  <c r="F7942" i="14"/>
  <c r="E7942" i="14"/>
  <c r="F7941" i="14"/>
  <c r="E7941" i="14"/>
  <c r="F7940" i="14"/>
  <c r="E7940" i="14"/>
  <c r="F7939" i="14"/>
  <c r="E7939" i="14"/>
  <c r="F7938" i="14"/>
  <c r="E7938" i="14"/>
  <c r="F7937" i="14"/>
  <c r="E7937" i="14"/>
  <c r="F7936" i="14"/>
  <c r="E7936" i="14"/>
  <c r="F7935" i="14"/>
  <c r="E7935" i="14"/>
  <c r="F7934" i="14"/>
  <c r="E7934" i="14"/>
  <c r="F7933" i="14"/>
  <c r="E7933" i="14"/>
  <c r="F7932" i="14"/>
  <c r="E7932" i="14"/>
  <c r="F7931" i="14"/>
  <c r="E7931" i="14"/>
  <c r="F7930" i="14"/>
  <c r="E7930" i="14"/>
  <c r="F7929" i="14"/>
  <c r="E7929" i="14"/>
  <c r="F7928" i="14"/>
  <c r="E7928" i="14"/>
  <c r="F7927" i="14"/>
  <c r="E7927" i="14"/>
  <c r="F7926" i="14"/>
  <c r="E7926" i="14"/>
  <c r="F7925" i="14"/>
  <c r="E7925" i="14"/>
  <c r="F7924" i="14"/>
  <c r="E7924" i="14"/>
  <c r="F7923" i="14"/>
  <c r="E7923" i="14"/>
  <c r="F7922" i="14"/>
  <c r="E7922" i="14"/>
  <c r="F7921" i="14"/>
  <c r="E7921" i="14"/>
  <c r="F7920" i="14"/>
  <c r="E7920" i="14"/>
  <c r="F7919" i="14"/>
  <c r="E7919" i="14"/>
  <c r="F7918" i="14"/>
  <c r="E7918" i="14"/>
  <c r="F7917" i="14"/>
  <c r="E7917" i="14"/>
  <c r="F7916" i="14"/>
  <c r="E7916" i="14"/>
  <c r="F7915" i="14"/>
  <c r="E7915" i="14"/>
  <c r="F7914" i="14"/>
  <c r="E7914" i="14"/>
  <c r="F7913" i="14"/>
  <c r="E7913" i="14"/>
  <c r="F7912" i="14"/>
  <c r="E7912" i="14"/>
  <c r="F7911" i="14"/>
  <c r="E7911" i="14"/>
  <c r="F7910" i="14"/>
  <c r="E7910" i="14"/>
  <c r="F7909" i="14"/>
  <c r="E7909" i="14"/>
  <c r="F7908" i="14"/>
  <c r="E7908" i="14"/>
  <c r="F7907" i="14"/>
  <c r="E7907" i="14"/>
  <c r="F7906" i="14"/>
  <c r="E7906" i="14"/>
  <c r="F7905" i="14"/>
  <c r="E7905" i="14"/>
  <c r="F7904" i="14"/>
  <c r="E7904" i="14"/>
  <c r="F7903" i="14"/>
  <c r="E7903" i="14"/>
  <c r="F7902" i="14"/>
  <c r="E7902" i="14"/>
  <c r="F7901" i="14"/>
  <c r="E7901" i="14"/>
  <c r="F7900" i="14"/>
  <c r="E7900" i="14"/>
  <c r="F7899" i="14"/>
  <c r="E7899" i="14"/>
  <c r="F7898" i="14"/>
  <c r="E7898" i="14"/>
  <c r="F7897" i="14"/>
  <c r="E7897" i="14"/>
  <c r="F7896" i="14"/>
  <c r="E7896" i="14"/>
  <c r="F7895" i="14"/>
  <c r="E7895" i="14"/>
  <c r="F7894" i="14"/>
  <c r="E7894" i="14"/>
  <c r="F7893" i="14"/>
  <c r="E7893" i="14"/>
  <c r="F7892" i="14"/>
  <c r="E7892" i="14"/>
  <c r="F7891" i="14"/>
  <c r="E7891" i="14"/>
  <c r="F7890" i="14"/>
  <c r="E7890" i="14"/>
  <c r="F7889" i="14"/>
  <c r="E7889" i="14"/>
  <c r="F7888" i="14"/>
  <c r="E7888" i="14"/>
  <c r="F7887" i="14"/>
  <c r="E7887" i="14"/>
  <c r="F7886" i="14"/>
  <c r="E7886" i="14"/>
  <c r="F7885" i="14"/>
  <c r="E7885" i="14"/>
  <c r="F7884" i="14"/>
  <c r="E7884" i="14"/>
  <c r="F7883" i="14"/>
  <c r="E7883" i="14"/>
  <c r="F7882" i="14"/>
  <c r="E7882" i="14"/>
  <c r="F7881" i="14"/>
  <c r="E7881" i="14"/>
  <c r="F7880" i="14"/>
  <c r="E7880" i="14"/>
  <c r="F7879" i="14"/>
  <c r="E7879" i="14"/>
  <c r="F7878" i="14"/>
  <c r="E7878" i="14"/>
  <c r="F7877" i="14"/>
  <c r="E7877" i="14"/>
  <c r="F7876" i="14"/>
  <c r="E7876" i="14"/>
  <c r="F7875" i="14"/>
  <c r="E7875" i="14"/>
  <c r="F7874" i="14"/>
  <c r="E7874" i="14"/>
  <c r="F7873" i="14"/>
  <c r="E7873" i="14"/>
  <c r="F7872" i="14"/>
  <c r="E7872" i="14"/>
  <c r="F7871" i="14"/>
  <c r="E7871" i="14"/>
  <c r="F7870" i="14"/>
  <c r="E7870" i="14"/>
  <c r="F7869" i="14"/>
  <c r="E7869" i="14"/>
  <c r="F7868" i="14"/>
  <c r="E7868" i="14"/>
  <c r="F7867" i="14"/>
  <c r="E7867" i="14"/>
  <c r="F7866" i="14"/>
  <c r="E7866" i="14"/>
  <c r="F7865" i="14"/>
  <c r="E7865" i="14"/>
  <c r="F7864" i="14"/>
  <c r="E7864" i="14"/>
  <c r="F7863" i="14"/>
  <c r="E7863" i="14"/>
  <c r="F7862" i="14"/>
  <c r="E7862" i="14"/>
  <c r="F7861" i="14"/>
  <c r="E7861" i="14"/>
  <c r="F7860" i="14"/>
  <c r="E7860" i="14"/>
  <c r="F7859" i="14"/>
  <c r="E7859" i="14"/>
  <c r="F7858" i="14"/>
  <c r="E7858" i="14"/>
  <c r="F7857" i="14"/>
  <c r="E7857" i="14"/>
  <c r="F7856" i="14"/>
  <c r="E7856" i="14"/>
  <c r="F7855" i="14"/>
  <c r="E7855" i="14"/>
  <c r="F7854" i="14"/>
  <c r="E7854" i="14"/>
  <c r="F7853" i="14"/>
  <c r="E7853" i="14"/>
  <c r="F7852" i="14"/>
  <c r="E7852" i="14"/>
  <c r="F7851" i="14"/>
  <c r="E7851" i="14"/>
  <c r="F7850" i="14"/>
  <c r="E7850" i="14"/>
  <c r="F7849" i="14"/>
  <c r="E7849" i="14"/>
  <c r="F7848" i="14"/>
  <c r="E7848" i="14"/>
  <c r="F7847" i="14"/>
  <c r="E7847" i="14"/>
  <c r="F7846" i="14"/>
  <c r="E7846" i="14"/>
  <c r="F7845" i="14"/>
  <c r="E7845" i="14"/>
  <c r="F7844" i="14"/>
  <c r="E7844" i="14"/>
  <c r="F7843" i="14"/>
  <c r="E7843" i="14"/>
  <c r="F7842" i="14"/>
  <c r="E7842" i="14"/>
  <c r="F7841" i="14"/>
  <c r="E7841" i="14"/>
  <c r="F7840" i="14"/>
  <c r="E7840" i="14"/>
  <c r="F7839" i="14"/>
  <c r="E7839" i="14"/>
  <c r="F7838" i="14"/>
  <c r="E7838" i="14"/>
  <c r="F7837" i="14"/>
  <c r="E7837" i="14"/>
  <c r="F7836" i="14"/>
  <c r="E7836" i="14"/>
  <c r="F7835" i="14"/>
  <c r="E7835" i="14"/>
  <c r="F7834" i="14"/>
  <c r="E7834" i="14"/>
  <c r="F7833" i="14"/>
  <c r="E7833" i="14"/>
  <c r="F7832" i="14"/>
  <c r="E7832" i="14"/>
  <c r="F7831" i="14"/>
  <c r="E7831" i="14"/>
  <c r="F7830" i="14"/>
  <c r="E7830" i="14"/>
  <c r="F7829" i="14"/>
  <c r="E7829" i="14"/>
  <c r="F7828" i="14"/>
  <c r="E7828" i="14"/>
  <c r="F7827" i="14"/>
  <c r="E7827" i="14"/>
  <c r="F7826" i="14"/>
  <c r="E7826" i="14"/>
  <c r="F7825" i="14"/>
  <c r="E7825" i="14"/>
  <c r="F7824" i="14"/>
  <c r="E7824" i="14"/>
  <c r="F7823" i="14"/>
  <c r="E7823" i="14"/>
  <c r="F7822" i="14"/>
  <c r="E7822" i="14"/>
  <c r="F7821" i="14"/>
  <c r="E7821" i="14"/>
  <c r="F7820" i="14"/>
  <c r="E7820" i="14"/>
  <c r="F7819" i="14"/>
  <c r="E7819" i="14"/>
  <c r="F7818" i="14"/>
  <c r="E7818" i="14"/>
  <c r="F7817" i="14"/>
  <c r="E7817" i="14"/>
  <c r="F7816" i="14"/>
  <c r="E7816" i="14"/>
  <c r="F7815" i="14"/>
  <c r="E7815" i="14"/>
  <c r="F7814" i="14"/>
  <c r="E7814" i="14"/>
  <c r="F7813" i="14"/>
  <c r="E7813" i="14"/>
  <c r="F7812" i="14"/>
  <c r="E7812" i="14"/>
  <c r="F7811" i="14"/>
  <c r="E7811" i="14"/>
  <c r="F7810" i="14"/>
  <c r="E7810" i="14"/>
  <c r="F7809" i="14"/>
  <c r="E7809" i="14"/>
  <c r="F7808" i="14"/>
  <c r="E7808" i="14"/>
  <c r="F7807" i="14"/>
  <c r="E7807" i="14"/>
  <c r="F7806" i="14"/>
  <c r="E7806" i="14"/>
  <c r="F7805" i="14"/>
  <c r="E7805" i="14"/>
  <c r="F7804" i="14"/>
  <c r="E7804" i="14"/>
  <c r="F7803" i="14"/>
  <c r="E7803" i="14"/>
  <c r="F7802" i="14"/>
  <c r="E7802" i="14"/>
  <c r="F7801" i="14"/>
  <c r="E7801" i="14"/>
  <c r="F7800" i="14"/>
  <c r="E7800" i="14"/>
  <c r="F7799" i="14"/>
  <c r="E7799" i="14"/>
  <c r="F7798" i="14"/>
  <c r="E7798" i="14"/>
  <c r="F7797" i="14"/>
  <c r="E7797" i="14"/>
  <c r="F7796" i="14"/>
  <c r="E7796" i="14"/>
  <c r="F7795" i="14"/>
  <c r="E7795" i="14"/>
  <c r="F7794" i="14"/>
  <c r="E7794" i="14"/>
  <c r="F7793" i="14"/>
  <c r="E7793" i="14"/>
  <c r="F7792" i="14"/>
  <c r="E7792" i="14"/>
  <c r="F7791" i="14"/>
  <c r="E7791" i="14"/>
  <c r="F7790" i="14"/>
  <c r="E7790" i="14"/>
  <c r="F7789" i="14"/>
  <c r="E7789" i="14"/>
  <c r="F7788" i="14"/>
  <c r="E7788" i="14"/>
  <c r="F7787" i="14"/>
  <c r="E7787" i="14"/>
  <c r="F7786" i="14"/>
  <c r="E7786" i="14"/>
  <c r="F7785" i="14"/>
  <c r="E7785" i="14"/>
  <c r="F7784" i="14"/>
  <c r="E7784" i="14"/>
  <c r="F7783" i="14"/>
  <c r="E7783" i="14"/>
  <c r="F7782" i="14"/>
  <c r="E7782" i="14"/>
  <c r="F7781" i="14"/>
  <c r="E7781" i="14"/>
  <c r="F7780" i="14"/>
  <c r="E7780" i="14"/>
  <c r="F7779" i="14"/>
  <c r="E7779" i="14"/>
  <c r="F7778" i="14"/>
  <c r="E7778" i="14"/>
  <c r="F7777" i="14"/>
  <c r="E7777" i="14"/>
  <c r="F7776" i="14"/>
  <c r="E7776" i="14"/>
  <c r="F7775" i="14"/>
  <c r="E7775" i="14"/>
  <c r="F7774" i="14"/>
  <c r="E7774" i="14"/>
  <c r="F7773" i="14"/>
  <c r="E7773" i="14"/>
  <c r="F7772" i="14"/>
  <c r="E7772" i="14"/>
  <c r="F7771" i="14"/>
  <c r="E7771" i="14"/>
  <c r="F7770" i="14"/>
  <c r="E7770" i="14"/>
  <c r="F7769" i="14"/>
  <c r="E7769" i="14"/>
  <c r="F7768" i="14"/>
  <c r="E7768" i="14"/>
  <c r="F7767" i="14"/>
  <c r="E7767" i="14"/>
  <c r="F7766" i="14"/>
  <c r="E7766" i="14"/>
  <c r="F7765" i="14"/>
  <c r="E7765" i="14"/>
  <c r="F7764" i="14"/>
  <c r="E7764" i="14"/>
  <c r="F7763" i="14"/>
  <c r="E7763" i="14"/>
  <c r="F7762" i="14"/>
  <c r="E7762" i="14"/>
  <c r="F7761" i="14"/>
  <c r="E7761" i="14"/>
  <c r="F7760" i="14"/>
  <c r="E7760" i="14"/>
  <c r="F7759" i="14"/>
  <c r="E7759" i="14"/>
  <c r="F7758" i="14"/>
  <c r="E7758" i="14"/>
  <c r="F7757" i="14"/>
  <c r="E7757" i="14"/>
  <c r="F7756" i="14"/>
  <c r="E7756" i="14"/>
  <c r="F7755" i="14"/>
  <c r="E7755" i="14"/>
  <c r="F7754" i="14"/>
  <c r="E7754" i="14"/>
  <c r="F7753" i="14"/>
  <c r="E7753" i="14"/>
  <c r="F7752" i="14"/>
  <c r="E7752" i="14"/>
  <c r="F7751" i="14"/>
  <c r="E7751" i="14"/>
  <c r="F7750" i="14"/>
  <c r="E7750" i="14"/>
  <c r="F7749" i="14"/>
  <c r="E7749" i="14"/>
  <c r="F7748" i="14"/>
  <c r="E7748" i="14"/>
  <c r="F7747" i="14"/>
  <c r="E7747" i="14"/>
  <c r="F7746" i="14"/>
  <c r="E7746" i="14"/>
  <c r="F7745" i="14"/>
  <c r="E7745" i="14"/>
  <c r="F7744" i="14"/>
  <c r="E7744" i="14"/>
  <c r="F7743" i="14"/>
  <c r="E7743" i="14"/>
  <c r="F7742" i="14"/>
  <c r="E7742" i="14"/>
  <c r="F7741" i="14"/>
  <c r="E7741" i="14"/>
  <c r="F7740" i="14"/>
  <c r="E7740" i="14"/>
  <c r="F7739" i="14"/>
  <c r="E7739" i="14"/>
  <c r="F7738" i="14"/>
  <c r="E7738" i="14"/>
  <c r="F7737" i="14"/>
  <c r="E7737" i="14"/>
  <c r="F7736" i="14"/>
  <c r="E7736" i="14"/>
  <c r="F7735" i="14"/>
  <c r="E7735" i="14"/>
  <c r="F7734" i="14"/>
  <c r="E7734" i="14"/>
  <c r="F7733" i="14"/>
  <c r="E7733" i="14"/>
  <c r="F7732" i="14"/>
  <c r="E7732" i="14"/>
  <c r="F7731" i="14"/>
  <c r="E7731" i="14"/>
  <c r="F7730" i="14"/>
  <c r="E7730" i="14"/>
  <c r="F7729" i="14"/>
  <c r="E7729" i="14"/>
  <c r="F7728" i="14"/>
  <c r="E7728" i="14"/>
  <c r="F7727" i="14"/>
  <c r="E7727" i="14"/>
  <c r="F7726" i="14"/>
  <c r="E7726" i="14"/>
  <c r="F7725" i="14"/>
  <c r="E7725" i="14"/>
  <c r="F7724" i="14"/>
  <c r="E7724" i="14"/>
  <c r="F7723" i="14"/>
  <c r="E7723" i="14"/>
  <c r="F7722" i="14"/>
  <c r="E7722" i="14"/>
  <c r="F7721" i="14"/>
  <c r="E7721" i="14"/>
  <c r="F7720" i="14"/>
  <c r="E7720" i="14"/>
  <c r="F7719" i="14"/>
  <c r="E7719" i="14"/>
  <c r="F7718" i="14"/>
  <c r="E7718" i="14"/>
  <c r="F7717" i="14"/>
  <c r="E7717" i="14"/>
  <c r="F7716" i="14"/>
  <c r="E7716" i="14"/>
  <c r="F7715" i="14"/>
  <c r="E7715" i="14"/>
  <c r="F7714" i="14"/>
  <c r="E7714" i="14"/>
  <c r="F7713" i="14"/>
  <c r="E7713" i="14"/>
  <c r="F7712" i="14"/>
  <c r="E7712" i="14"/>
  <c r="F7711" i="14"/>
  <c r="E7711" i="14"/>
  <c r="F7710" i="14"/>
  <c r="E7710" i="14"/>
  <c r="F7709" i="14"/>
  <c r="E7709" i="14"/>
  <c r="F7708" i="14"/>
  <c r="E7708" i="14"/>
  <c r="F7707" i="14"/>
  <c r="E7707" i="14"/>
  <c r="F7706" i="14"/>
  <c r="E7706" i="14"/>
  <c r="F7705" i="14"/>
  <c r="E7705" i="14"/>
  <c r="F7704" i="14"/>
  <c r="E7704" i="14"/>
  <c r="F7703" i="14"/>
  <c r="E7703" i="14"/>
  <c r="F7702" i="14"/>
  <c r="E7702" i="14"/>
  <c r="F7701" i="14"/>
  <c r="E7701" i="14"/>
  <c r="F7700" i="14"/>
  <c r="E7700" i="14"/>
  <c r="F7699" i="14"/>
  <c r="E7699" i="14"/>
  <c r="F7698" i="14"/>
  <c r="E7698" i="14"/>
  <c r="F7697" i="14"/>
  <c r="E7697" i="14"/>
  <c r="F7696" i="14"/>
  <c r="E7696" i="14"/>
  <c r="F7695" i="14"/>
  <c r="E7695" i="14"/>
  <c r="F7694" i="14"/>
  <c r="E7694" i="14"/>
  <c r="F7693" i="14"/>
  <c r="E7693" i="14"/>
  <c r="F7692" i="14"/>
  <c r="E7692" i="14"/>
  <c r="F7691" i="14"/>
  <c r="E7691" i="14"/>
  <c r="F7690" i="14"/>
  <c r="E7690" i="14"/>
  <c r="F7689" i="14"/>
  <c r="E7689" i="14"/>
  <c r="F7688" i="14"/>
  <c r="E7688" i="14"/>
  <c r="F7687" i="14"/>
  <c r="E7687" i="14"/>
  <c r="F7686" i="14"/>
  <c r="E7686" i="14"/>
  <c r="F7685" i="14"/>
  <c r="E7685" i="14"/>
  <c r="F7684" i="14"/>
  <c r="E7684" i="14"/>
  <c r="F7683" i="14"/>
  <c r="E7683" i="14"/>
  <c r="F7682" i="14"/>
  <c r="E7682" i="14"/>
  <c r="F7681" i="14"/>
  <c r="E7681" i="14"/>
  <c r="F7680" i="14"/>
  <c r="E7680" i="14"/>
  <c r="F7679" i="14"/>
  <c r="E7679" i="14"/>
  <c r="F7678" i="14"/>
  <c r="E7678" i="14"/>
  <c r="F7677" i="14"/>
  <c r="E7677" i="14"/>
  <c r="F7676" i="14"/>
  <c r="E7676" i="14"/>
  <c r="F7675" i="14"/>
  <c r="E7675" i="14"/>
  <c r="F7674" i="14"/>
  <c r="E7674" i="14"/>
  <c r="F7673" i="14"/>
  <c r="E7673" i="14"/>
  <c r="F7672" i="14"/>
  <c r="E7672" i="14"/>
  <c r="F7671" i="14"/>
  <c r="E7671" i="14"/>
  <c r="F7670" i="14"/>
  <c r="E7670" i="14"/>
  <c r="F7669" i="14"/>
  <c r="E7669" i="14"/>
  <c r="F7668" i="14"/>
  <c r="E7668" i="14"/>
  <c r="F7667" i="14"/>
  <c r="E7667" i="14"/>
  <c r="F7666" i="14"/>
  <c r="E7666" i="14"/>
  <c r="F7665" i="14"/>
  <c r="E7665" i="14"/>
  <c r="F7664" i="14"/>
  <c r="E7664" i="14"/>
  <c r="F7663" i="14"/>
  <c r="E7663" i="14"/>
  <c r="F7662" i="14"/>
  <c r="E7662" i="14"/>
  <c r="F7661" i="14"/>
  <c r="E7661" i="14"/>
  <c r="F7660" i="14"/>
  <c r="E7660" i="14"/>
  <c r="F7659" i="14"/>
  <c r="E7659" i="14"/>
  <c r="F7658" i="14"/>
  <c r="E7658" i="14"/>
  <c r="F7657" i="14"/>
  <c r="E7657" i="14"/>
  <c r="F7656" i="14"/>
  <c r="E7656" i="14"/>
  <c r="F7655" i="14"/>
  <c r="E7655" i="14"/>
  <c r="F7654" i="14"/>
  <c r="E7654" i="14"/>
  <c r="F7653" i="14"/>
  <c r="E7653" i="14"/>
  <c r="F7652" i="14"/>
  <c r="E7652" i="14"/>
  <c r="F7651" i="14"/>
  <c r="E7651" i="14"/>
  <c r="F7650" i="14"/>
  <c r="E7650" i="14"/>
  <c r="F7649" i="14"/>
  <c r="E7649" i="14"/>
  <c r="F7648" i="14"/>
  <c r="E7648" i="14"/>
  <c r="F7647" i="14"/>
  <c r="E7647" i="14"/>
  <c r="F7646" i="14"/>
  <c r="E7646" i="14"/>
  <c r="F7645" i="14"/>
  <c r="E7645" i="14"/>
  <c r="F7644" i="14"/>
  <c r="E7644" i="14"/>
  <c r="F7643" i="14"/>
  <c r="E7643" i="14"/>
  <c r="F7642" i="14"/>
  <c r="E7642" i="14"/>
  <c r="F7641" i="14"/>
  <c r="E7641" i="14"/>
  <c r="F7640" i="14"/>
  <c r="E7640" i="14"/>
  <c r="F7639" i="14"/>
  <c r="E7639" i="14"/>
  <c r="F7638" i="14"/>
  <c r="E7638" i="14"/>
  <c r="F7637" i="14"/>
  <c r="E7637" i="14"/>
  <c r="F7636" i="14"/>
  <c r="E7636" i="14"/>
  <c r="F7635" i="14"/>
  <c r="E7635" i="14"/>
  <c r="F7634" i="14"/>
  <c r="E7634" i="14"/>
  <c r="F7633" i="14"/>
  <c r="E7633" i="14"/>
  <c r="F7632" i="14"/>
  <c r="E7632" i="14"/>
  <c r="F7631" i="14"/>
  <c r="E7631" i="14"/>
  <c r="F7630" i="14"/>
  <c r="E7630" i="14"/>
  <c r="F7629" i="14"/>
  <c r="E7629" i="14"/>
  <c r="F7628" i="14"/>
  <c r="E7628" i="14"/>
  <c r="F7627" i="14"/>
  <c r="E7627" i="14"/>
  <c r="F7626" i="14"/>
  <c r="E7626" i="14"/>
  <c r="F7625" i="14"/>
  <c r="E7625" i="14"/>
  <c r="F7624" i="14"/>
  <c r="E7624" i="14"/>
  <c r="F7623" i="14"/>
  <c r="E7623" i="14"/>
  <c r="F7622" i="14"/>
  <c r="E7622" i="14"/>
  <c r="F7621" i="14"/>
  <c r="E7621" i="14"/>
  <c r="F7620" i="14"/>
  <c r="E7620" i="14"/>
  <c r="F7619" i="14"/>
  <c r="E7619" i="14"/>
  <c r="F7618" i="14"/>
  <c r="E7618" i="14"/>
  <c r="F7617" i="14"/>
  <c r="E7617" i="14"/>
  <c r="F7616" i="14"/>
  <c r="E7616" i="14"/>
  <c r="F7615" i="14"/>
  <c r="E7615" i="14"/>
  <c r="F7614" i="14"/>
  <c r="E7614" i="14"/>
  <c r="F7613" i="14"/>
  <c r="E7613" i="14"/>
  <c r="F7612" i="14"/>
  <c r="E7612" i="14"/>
  <c r="F7611" i="14"/>
  <c r="E7611" i="14"/>
  <c r="F7610" i="14"/>
  <c r="E7610" i="14"/>
  <c r="F7609" i="14"/>
  <c r="E7609" i="14"/>
  <c r="F7608" i="14"/>
  <c r="E7608" i="14"/>
  <c r="F7607" i="14"/>
  <c r="E7607" i="14"/>
  <c r="F7606" i="14"/>
  <c r="E7606" i="14"/>
  <c r="F7605" i="14"/>
  <c r="E7605" i="14"/>
  <c r="F7604" i="14"/>
  <c r="E7604" i="14"/>
  <c r="F7603" i="14"/>
  <c r="E7603" i="14"/>
  <c r="F7602" i="14"/>
  <c r="E7602" i="14"/>
  <c r="F7601" i="14"/>
  <c r="E7601" i="14"/>
  <c r="F7600" i="14"/>
  <c r="E7600" i="14"/>
  <c r="F7599" i="14"/>
  <c r="E7599" i="14"/>
  <c r="F7598" i="14"/>
  <c r="E7598" i="14"/>
  <c r="F7597" i="14"/>
  <c r="E7597" i="14"/>
  <c r="F7596" i="14"/>
  <c r="E7596" i="14"/>
  <c r="F7595" i="14"/>
  <c r="E7595" i="14"/>
  <c r="F7594" i="14"/>
  <c r="E7594" i="14"/>
  <c r="F7593" i="14"/>
  <c r="E7593" i="14"/>
  <c r="F7592" i="14"/>
  <c r="E7592" i="14"/>
  <c r="F7591" i="14"/>
  <c r="E7591" i="14"/>
  <c r="F7590" i="14"/>
  <c r="E7590" i="14"/>
  <c r="F7589" i="14"/>
  <c r="E7589" i="14"/>
  <c r="F7588" i="14"/>
  <c r="E7588" i="14"/>
  <c r="F7587" i="14"/>
  <c r="E7587" i="14"/>
  <c r="F7586" i="14"/>
  <c r="E7586" i="14"/>
  <c r="F7585" i="14"/>
  <c r="E7585" i="14"/>
  <c r="F7584" i="14"/>
  <c r="E7584" i="14"/>
  <c r="F7583" i="14"/>
  <c r="E7583" i="14"/>
  <c r="F7582" i="14"/>
  <c r="E7582" i="14"/>
  <c r="F7581" i="14"/>
  <c r="E7581" i="14"/>
  <c r="F7580" i="14"/>
  <c r="E7580" i="14"/>
  <c r="F7579" i="14"/>
  <c r="E7579" i="14"/>
  <c r="F7578" i="14"/>
  <c r="E7578" i="14"/>
  <c r="F7577" i="14"/>
  <c r="E7577" i="14"/>
  <c r="F7576" i="14"/>
  <c r="E7576" i="14"/>
  <c r="F7575" i="14"/>
  <c r="E7575" i="14"/>
  <c r="F7574" i="14"/>
  <c r="E7574" i="14"/>
  <c r="F7573" i="14"/>
  <c r="E7573" i="14"/>
  <c r="F7572" i="14"/>
  <c r="E7572" i="14"/>
  <c r="F7571" i="14"/>
  <c r="E7571" i="14"/>
  <c r="F7570" i="14"/>
  <c r="E7570" i="14"/>
  <c r="F7569" i="14"/>
  <c r="E7569" i="14"/>
  <c r="F7568" i="14"/>
  <c r="E7568" i="14"/>
  <c r="F7567" i="14"/>
  <c r="E7567" i="14"/>
  <c r="F7566" i="14"/>
  <c r="E7566" i="14"/>
  <c r="F7565" i="14"/>
  <c r="E7565" i="14"/>
  <c r="F7564" i="14"/>
  <c r="E7564" i="14"/>
  <c r="F7563" i="14"/>
  <c r="E7563" i="14"/>
  <c r="F7562" i="14"/>
  <c r="E7562" i="14"/>
  <c r="F7561" i="14"/>
  <c r="E7561" i="14"/>
  <c r="F7560" i="14"/>
  <c r="E7560" i="14"/>
  <c r="F7559" i="14"/>
  <c r="E7559" i="14"/>
  <c r="F7558" i="14"/>
  <c r="E7558" i="14"/>
  <c r="F7557" i="14"/>
  <c r="E7557" i="14"/>
  <c r="F7556" i="14"/>
  <c r="E7556" i="14"/>
  <c r="F7555" i="14"/>
  <c r="E7555" i="14"/>
  <c r="F7554" i="14"/>
  <c r="E7554" i="14"/>
  <c r="F7553" i="14"/>
  <c r="E7553" i="14"/>
  <c r="F7552" i="14"/>
  <c r="E7552" i="14"/>
  <c r="F7551" i="14"/>
  <c r="E7551" i="14"/>
  <c r="F7550" i="14"/>
  <c r="E7550" i="14"/>
  <c r="F7549" i="14"/>
  <c r="E7549" i="14"/>
  <c r="F7548" i="14"/>
  <c r="E7548" i="14"/>
  <c r="F7547" i="14"/>
  <c r="E7547" i="14"/>
  <c r="F7546" i="14"/>
  <c r="E7546" i="14"/>
  <c r="F7545" i="14"/>
  <c r="E7545" i="14"/>
  <c r="F7544" i="14"/>
  <c r="E7544" i="14"/>
  <c r="F7543" i="14"/>
  <c r="E7543" i="14"/>
  <c r="F7542" i="14"/>
  <c r="E7542" i="14"/>
  <c r="F7541" i="14"/>
  <c r="E7541" i="14"/>
  <c r="F7540" i="14"/>
  <c r="E7540" i="14"/>
  <c r="F7539" i="14"/>
  <c r="E7539" i="14"/>
  <c r="F7538" i="14"/>
  <c r="E7538" i="14"/>
  <c r="F7537" i="14"/>
  <c r="E7537" i="14"/>
  <c r="F7536" i="14"/>
  <c r="E7536" i="14"/>
  <c r="F7535" i="14"/>
  <c r="E7535" i="14"/>
  <c r="F7534" i="14"/>
  <c r="E7534" i="14"/>
  <c r="F7533" i="14"/>
  <c r="E7533" i="14"/>
  <c r="F7532" i="14"/>
  <c r="E7532" i="14"/>
  <c r="F7531" i="14"/>
  <c r="E7531" i="14"/>
  <c r="F7530" i="14"/>
  <c r="E7530" i="14"/>
  <c r="F7529" i="14"/>
  <c r="E7529" i="14"/>
  <c r="F7528" i="14"/>
  <c r="E7528" i="14"/>
  <c r="F7527" i="14"/>
  <c r="E7527" i="14"/>
  <c r="F7526" i="14"/>
  <c r="E7526" i="14"/>
  <c r="F7525" i="14"/>
  <c r="E7525" i="14"/>
  <c r="F7524" i="14"/>
  <c r="E7524" i="14"/>
  <c r="F7523" i="14"/>
  <c r="E7523" i="14"/>
  <c r="F7522" i="14"/>
  <c r="E7522" i="14"/>
  <c r="F7521" i="14"/>
  <c r="E7521" i="14"/>
  <c r="F7520" i="14"/>
  <c r="E7520" i="14"/>
  <c r="F7519" i="14"/>
  <c r="E7519" i="14"/>
  <c r="F7518" i="14"/>
  <c r="E7518" i="14"/>
  <c r="F7517" i="14"/>
  <c r="E7517" i="14"/>
  <c r="F7516" i="14"/>
  <c r="E7516" i="14"/>
  <c r="F7515" i="14"/>
  <c r="E7515" i="14"/>
  <c r="F7514" i="14"/>
  <c r="E7514" i="14"/>
  <c r="F7513" i="14"/>
  <c r="E7513" i="14"/>
  <c r="F7512" i="14"/>
  <c r="E7512" i="14"/>
  <c r="F7511" i="14"/>
  <c r="E7511" i="14"/>
  <c r="F7510" i="14"/>
  <c r="E7510" i="14"/>
  <c r="F7509" i="14"/>
  <c r="E7509" i="14"/>
  <c r="F7508" i="14"/>
  <c r="E7508" i="14"/>
  <c r="F7507" i="14"/>
  <c r="E7507" i="14"/>
  <c r="F7506" i="14"/>
  <c r="E7506" i="14"/>
  <c r="F7505" i="14"/>
  <c r="E7505" i="14"/>
  <c r="F7504" i="14"/>
  <c r="E7504" i="14"/>
  <c r="F7503" i="14"/>
  <c r="E7503" i="14"/>
  <c r="F7502" i="14"/>
  <c r="E7502" i="14"/>
  <c r="F7501" i="14"/>
  <c r="E7501" i="14"/>
  <c r="F7500" i="14"/>
  <c r="E7500" i="14"/>
  <c r="F7499" i="14"/>
  <c r="E7499" i="14"/>
  <c r="F7498" i="14"/>
  <c r="E7498" i="14"/>
  <c r="F7497" i="14"/>
  <c r="E7497" i="14"/>
  <c r="F7496" i="14"/>
  <c r="E7496" i="14"/>
  <c r="F7495" i="14"/>
  <c r="E7495" i="14"/>
  <c r="F7494" i="14"/>
  <c r="E7494" i="14"/>
  <c r="F7493" i="14"/>
  <c r="E7493" i="14"/>
  <c r="F7492" i="14"/>
  <c r="E7492" i="14"/>
  <c r="F7491" i="14"/>
  <c r="E7491" i="14"/>
  <c r="F7490" i="14"/>
  <c r="E7490" i="14"/>
  <c r="F7489" i="14"/>
  <c r="E7489" i="14"/>
  <c r="F7488" i="14"/>
  <c r="E7488" i="14"/>
  <c r="F7487" i="14"/>
  <c r="E7487" i="14"/>
  <c r="F7486" i="14"/>
  <c r="E7486" i="14"/>
  <c r="F7485" i="14"/>
  <c r="E7485" i="14"/>
  <c r="F7484" i="14"/>
  <c r="E7484" i="14"/>
  <c r="F7483" i="14"/>
  <c r="E7483" i="14"/>
  <c r="F7482" i="14"/>
  <c r="E7482" i="14"/>
  <c r="F7481" i="14"/>
  <c r="E7481" i="14"/>
  <c r="F7480" i="14"/>
  <c r="E7480" i="14"/>
  <c r="F7479" i="14"/>
  <c r="E7479" i="14"/>
  <c r="F7478" i="14"/>
  <c r="E7478" i="14"/>
  <c r="F7477" i="14"/>
  <c r="E7477" i="14"/>
  <c r="F7476" i="14"/>
  <c r="E7476" i="14"/>
  <c r="F7475" i="14"/>
  <c r="E7475" i="14"/>
  <c r="F7474" i="14"/>
  <c r="E7474" i="14"/>
  <c r="F7473" i="14"/>
  <c r="E7473" i="14"/>
  <c r="F7472" i="14"/>
  <c r="E7472" i="14"/>
  <c r="F7471" i="14"/>
  <c r="E7471" i="14"/>
  <c r="F7470" i="14"/>
  <c r="E7470" i="14"/>
  <c r="F7469" i="14"/>
  <c r="E7469" i="14"/>
  <c r="F7468" i="14"/>
  <c r="E7468" i="14"/>
  <c r="F7467" i="14"/>
  <c r="E7467" i="14"/>
  <c r="F7466" i="14"/>
  <c r="E7466" i="14"/>
  <c r="F7465" i="14"/>
  <c r="E7465" i="14"/>
  <c r="F7464" i="14"/>
  <c r="E7464" i="14"/>
  <c r="F7463" i="14"/>
  <c r="E7463" i="14"/>
  <c r="F7462" i="14"/>
  <c r="E7462" i="14"/>
  <c r="F7461" i="14"/>
  <c r="E7461" i="14"/>
  <c r="F7460" i="14"/>
  <c r="E7460" i="14"/>
  <c r="F7459" i="14"/>
  <c r="E7459" i="14"/>
  <c r="F7458" i="14"/>
  <c r="E7458" i="14"/>
  <c r="F7457" i="14"/>
  <c r="E7457" i="14"/>
  <c r="F7456" i="14"/>
  <c r="E7456" i="14"/>
  <c r="F7455" i="14"/>
  <c r="E7455" i="14"/>
  <c r="F7454" i="14"/>
  <c r="E7454" i="14"/>
  <c r="F7453" i="14"/>
  <c r="E7453" i="14"/>
  <c r="F7452" i="14"/>
  <c r="E7452" i="14"/>
  <c r="F7451" i="14"/>
  <c r="E7451" i="14"/>
  <c r="F7450" i="14"/>
  <c r="E7450" i="14"/>
  <c r="F7449" i="14"/>
  <c r="E7449" i="14"/>
  <c r="F7448" i="14"/>
  <c r="E7448" i="14"/>
  <c r="F7447" i="14"/>
  <c r="E7447" i="14"/>
  <c r="F7446" i="14"/>
  <c r="E7446" i="14"/>
  <c r="F7445" i="14"/>
  <c r="E7445" i="14"/>
  <c r="F7444" i="14"/>
  <c r="E7444" i="14"/>
  <c r="F7443" i="14"/>
  <c r="E7443" i="14"/>
  <c r="F7442" i="14"/>
  <c r="E7442" i="14"/>
  <c r="F7441" i="14"/>
  <c r="E7441" i="14"/>
  <c r="F7440" i="14"/>
  <c r="E7440" i="14"/>
  <c r="F7439" i="14"/>
  <c r="E7439" i="14"/>
  <c r="F7438" i="14"/>
  <c r="E7438" i="14"/>
  <c r="F7437" i="14"/>
  <c r="E7437" i="14"/>
  <c r="F7436" i="14"/>
  <c r="E7436" i="14"/>
  <c r="F7435" i="14"/>
  <c r="E7435" i="14"/>
  <c r="F7434" i="14"/>
  <c r="E7434" i="14"/>
  <c r="F7433" i="14"/>
  <c r="E7433" i="14"/>
  <c r="F7432" i="14"/>
  <c r="E7432" i="14"/>
  <c r="F7431" i="14"/>
  <c r="E7431" i="14"/>
  <c r="F7430" i="14"/>
  <c r="E7430" i="14"/>
  <c r="F7429" i="14"/>
  <c r="E7429" i="14"/>
  <c r="F7428" i="14"/>
  <c r="E7428" i="14"/>
  <c r="F7427" i="14"/>
  <c r="E7427" i="14"/>
  <c r="F7426" i="14"/>
  <c r="E7426" i="14"/>
  <c r="F7425" i="14"/>
  <c r="E7425" i="14"/>
  <c r="F7424" i="14"/>
  <c r="E7424" i="14"/>
  <c r="F7423" i="14"/>
  <c r="E7423" i="14"/>
  <c r="F7422" i="14"/>
  <c r="E7422" i="14"/>
  <c r="F7421" i="14"/>
  <c r="E7421" i="14"/>
  <c r="F7420" i="14"/>
  <c r="E7420" i="14"/>
  <c r="F7419" i="14"/>
  <c r="E7419" i="14"/>
  <c r="F7418" i="14"/>
  <c r="E7418" i="14"/>
  <c r="F7417" i="14"/>
  <c r="E7417" i="14"/>
  <c r="F7416" i="14"/>
  <c r="E7416" i="14"/>
  <c r="F7415" i="14"/>
  <c r="E7415" i="14"/>
  <c r="F7414" i="14"/>
  <c r="E7414" i="14"/>
  <c r="F7413" i="14"/>
  <c r="E7413" i="14"/>
  <c r="F7412" i="14"/>
  <c r="E7412" i="14"/>
  <c r="F7411" i="14"/>
  <c r="E7411" i="14"/>
  <c r="F7410" i="14"/>
  <c r="E7410" i="14"/>
  <c r="F7409" i="14"/>
  <c r="E7409" i="14"/>
  <c r="F7408" i="14"/>
  <c r="E7408" i="14"/>
  <c r="F7407" i="14"/>
  <c r="E7407" i="14"/>
  <c r="F7406" i="14"/>
  <c r="E7406" i="14"/>
  <c r="F7405" i="14"/>
  <c r="E7405" i="14"/>
  <c r="F7404" i="14"/>
  <c r="E7404" i="14"/>
  <c r="F7403" i="14"/>
  <c r="E7403" i="14"/>
  <c r="F7402" i="14"/>
  <c r="E7402" i="14"/>
  <c r="F7401" i="14"/>
  <c r="E7401" i="14"/>
  <c r="F7400" i="14"/>
  <c r="E7400" i="14"/>
  <c r="F7399" i="14"/>
  <c r="E7399" i="14"/>
  <c r="F7398" i="14"/>
  <c r="E7398" i="14"/>
  <c r="F7397" i="14"/>
  <c r="E7397" i="14"/>
  <c r="F7396" i="14"/>
  <c r="E7396" i="14"/>
  <c r="F7395" i="14"/>
  <c r="E7395" i="14"/>
  <c r="F7394" i="14"/>
  <c r="E7394" i="14"/>
  <c r="F7393" i="14"/>
  <c r="E7393" i="14"/>
  <c r="F7392" i="14"/>
  <c r="E7392" i="14"/>
  <c r="F7391" i="14"/>
  <c r="E7391" i="14"/>
  <c r="F7390" i="14"/>
  <c r="E7390" i="14"/>
  <c r="F7389" i="14"/>
  <c r="E7389" i="14"/>
  <c r="F7388" i="14"/>
  <c r="E7388" i="14"/>
  <c r="F7387" i="14"/>
  <c r="E7387" i="14"/>
  <c r="F7386" i="14"/>
  <c r="E7386" i="14"/>
  <c r="F7385" i="14"/>
  <c r="E7385" i="14"/>
  <c r="F7384" i="14"/>
  <c r="E7384" i="14"/>
  <c r="F7383" i="14"/>
  <c r="E7383" i="14"/>
  <c r="F7382" i="14"/>
  <c r="E7382" i="14"/>
  <c r="F7381" i="14"/>
  <c r="E7381" i="14"/>
  <c r="F7380" i="14"/>
  <c r="E7380" i="14"/>
  <c r="F7379" i="14"/>
  <c r="E7379" i="14"/>
  <c r="F7378" i="14"/>
  <c r="E7378" i="14"/>
  <c r="F7377" i="14"/>
  <c r="E7377" i="14"/>
  <c r="F7376" i="14"/>
  <c r="E7376" i="14"/>
  <c r="F7375" i="14"/>
  <c r="E7375" i="14"/>
  <c r="F7374" i="14"/>
  <c r="E7374" i="14"/>
  <c r="F7373" i="14"/>
  <c r="E7373" i="14"/>
  <c r="F7372" i="14"/>
  <c r="E7372" i="14"/>
  <c r="F7371" i="14"/>
  <c r="E7371" i="14"/>
  <c r="F7370" i="14"/>
  <c r="E7370" i="14"/>
  <c r="F7369" i="14"/>
  <c r="E7369" i="14"/>
  <c r="F7368" i="14"/>
  <c r="E7368" i="14"/>
  <c r="F7367" i="14"/>
  <c r="E7367" i="14"/>
  <c r="F7366" i="14"/>
  <c r="E7366" i="14"/>
  <c r="F7365" i="14"/>
  <c r="E7365" i="14"/>
  <c r="F7364" i="14"/>
  <c r="E7364" i="14"/>
  <c r="F7363" i="14"/>
  <c r="E7363" i="14"/>
  <c r="F7362" i="14"/>
  <c r="E7362" i="14"/>
  <c r="F7361" i="14"/>
  <c r="E7361" i="14"/>
  <c r="F7360" i="14"/>
  <c r="E7360" i="14"/>
  <c r="F7359" i="14"/>
  <c r="E7359" i="14"/>
  <c r="F7358" i="14"/>
  <c r="E7358" i="14"/>
  <c r="F7357" i="14"/>
  <c r="E7357" i="14"/>
  <c r="F7356" i="14"/>
  <c r="E7356" i="14"/>
  <c r="F7355" i="14"/>
  <c r="E7355" i="14"/>
  <c r="F7354" i="14"/>
  <c r="E7354" i="14"/>
  <c r="F7353" i="14"/>
  <c r="E7353" i="14"/>
  <c r="F7352" i="14"/>
  <c r="E7352" i="14"/>
  <c r="F7351" i="14"/>
  <c r="E7351" i="14"/>
  <c r="F7350" i="14"/>
  <c r="E7350" i="14"/>
  <c r="F7349" i="14"/>
  <c r="E7349" i="14"/>
  <c r="F7348" i="14"/>
  <c r="E7348" i="14"/>
  <c r="F7347" i="14"/>
  <c r="E7347" i="14"/>
  <c r="F7346" i="14"/>
  <c r="E7346" i="14"/>
  <c r="F7345" i="14"/>
  <c r="E7345" i="14"/>
  <c r="F7344" i="14"/>
  <c r="E7344" i="14"/>
  <c r="F7343" i="14"/>
  <c r="E7343" i="14"/>
  <c r="F7342" i="14"/>
  <c r="E7342" i="14"/>
  <c r="F7341" i="14"/>
  <c r="E7341" i="14"/>
  <c r="F7340" i="14"/>
  <c r="E7340" i="14"/>
  <c r="F7339" i="14"/>
  <c r="E7339" i="14"/>
  <c r="F7338" i="14"/>
  <c r="E7338" i="14"/>
  <c r="F7337" i="14"/>
  <c r="E7337" i="14"/>
  <c r="F7336" i="14"/>
  <c r="E7336" i="14"/>
  <c r="F7335" i="14"/>
  <c r="E7335" i="14"/>
  <c r="F7334" i="14"/>
  <c r="E7334" i="14"/>
  <c r="F7333" i="14"/>
  <c r="E7333" i="14"/>
  <c r="F7332" i="14"/>
  <c r="E7332" i="14"/>
  <c r="F7331" i="14"/>
  <c r="E7331" i="14"/>
  <c r="F7330" i="14"/>
  <c r="E7330" i="14"/>
  <c r="F7329" i="14"/>
  <c r="E7329" i="14"/>
  <c r="F7328" i="14"/>
  <c r="E7328" i="14"/>
  <c r="F7327" i="14"/>
  <c r="E7327" i="14"/>
  <c r="F7326" i="14"/>
  <c r="E7326" i="14"/>
  <c r="F7325" i="14"/>
  <c r="E7325" i="14"/>
  <c r="F7324" i="14"/>
  <c r="E7324" i="14"/>
  <c r="F7323" i="14"/>
  <c r="E7323" i="14"/>
  <c r="F7322" i="14"/>
  <c r="E7322" i="14"/>
  <c r="F7321" i="14"/>
  <c r="E7321" i="14"/>
  <c r="F7320" i="14"/>
  <c r="E7320" i="14"/>
  <c r="F7319" i="14"/>
  <c r="E7319" i="14"/>
  <c r="F7318" i="14"/>
  <c r="E7318" i="14"/>
  <c r="F7317" i="14"/>
  <c r="E7317" i="14"/>
  <c r="F7316" i="14"/>
  <c r="E7316" i="14"/>
  <c r="F7315" i="14"/>
  <c r="E7315" i="14"/>
  <c r="F7314" i="14"/>
  <c r="E7314" i="14"/>
  <c r="F7313" i="14"/>
  <c r="E7313" i="14"/>
  <c r="F7312" i="14"/>
  <c r="E7312" i="14"/>
  <c r="F7311" i="14"/>
  <c r="E7311" i="14"/>
  <c r="F7310" i="14"/>
  <c r="E7310" i="14"/>
  <c r="F7309" i="14"/>
  <c r="E7309" i="14"/>
  <c r="F7308" i="14"/>
  <c r="E7308" i="14"/>
  <c r="F7307" i="14"/>
  <c r="E7307" i="14"/>
  <c r="F7306" i="14"/>
  <c r="E7306" i="14"/>
  <c r="F7305" i="14"/>
  <c r="E7305" i="14"/>
  <c r="F7304" i="14"/>
  <c r="E7304" i="14"/>
  <c r="F7303" i="14"/>
  <c r="E7303" i="14"/>
  <c r="F7302" i="14"/>
  <c r="E7302" i="14"/>
  <c r="F7301" i="14"/>
  <c r="E7301" i="14"/>
  <c r="F7300" i="14"/>
  <c r="E7300" i="14"/>
  <c r="F7299" i="14"/>
  <c r="E7299" i="14"/>
  <c r="F7298" i="14"/>
  <c r="E7298" i="14"/>
  <c r="F7297" i="14"/>
  <c r="E7297" i="14"/>
  <c r="F7296" i="14"/>
  <c r="E7296" i="14"/>
  <c r="F7295" i="14"/>
  <c r="E7295" i="14"/>
  <c r="F7294" i="14"/>
  <c r="E7294" i="14"/>
  <c r="F7293" i="14"/>
  <c r="E7293" i="14"/>
  <c r="F7292" i="14"/>
  <c r="E7292" i="14"/>
  <c r="F7291" i="14"/>
  <c r="E7291" i="14"/>
  <c r="F7290" i="14"/>
  <c r="E7290" i="14"/>
  <c r="F7289" i="14"/>
  <c r="E7289" i="14"/>
  <c r="F7288" i="14"/>
  <c r="E7288" i="14"/>
  <c r="F7287" i="14"/>
  <c r="E7287" i="14"/>
  <c r="F7286" i="14"/>
  <c r="E7286" i="14"/>
  <c r="F7285" i="14"/>
  <c r="E7285" i="14"/>
  <c r="F7284" i="14"/>
  <c r="E7284" i="14"/>
  <c r="F7283" i="14"/>
  <c r="E7283" i="14"/>
  <c r="F7282" i="14"/>
  <c r="E7282" i="14"/>
  <c r="F7281" i="14"/>
  <c r="E7281" i="14"/>
  <c r="F7280" i="14"/>
  <c r="E7280" i="14"/>
  <c r="F7279" i="14"/>
  <c r="E7279" i="14"/>
  <c r="F7278" i="14"/>
  <c r="E7278" i="14"/>
  <c r="F7277" i="14"/>
  <c r="E7277" i="14"/>
  <c r="F7276" i="14"/>
  <c r="E7276" i="14"/>
  <c r="F7275" i="14"/>
  <c r="E7275" i="14"/>
  <c r="F7274" i="14"/>
  <c r="E7274" i="14"/>
  <c r="F7273" i="14"/>
  <c r="E7273" i="14"/>
  <c r="F7272" i="14"/>
  <c r="E7272" i="14"/>
  <c r="F7271" i="14"/>
  <c r="E7271" i="14"/>
  <c r="F7270" i="14"/>
  <c r="E7270" i="14"/>
  <c r="F7269" i="14"/>
  <c r="E7269" i="14"/>
  <c r="F7268" i="14"/>
  <c r="E7268" i="14"/>
  <c r="F7267" i="14"/>
  <c r="E7267" i="14"/>
  <c r="F7266" i="14"/>
  <c r="E7266" i="14"/>
  <c r="F7265" i="14"/>
  <c r="E7265" i="14"/>
  <c r="F7264" i="14"/>
  <c r="E7264" i="14"/>
  <c r="F7263" i="14"/>
  <c r="E7263" i="14"/>
  <c r="F7262" i="14"/>
  <c r="E7262" i="14"/>
  <c r="F7261" i="14"/>
  <c r="E7261" i="14"/>
  <c r="F7260" i="14"/>
  <c r="E7260" i="14"/>
  <c r="F7259" i="14"/>
  <c r="E7259" i="14"/>
  <c r="F7258" i="14"/>
  <c r="E7258" i="14"/>
  <c r="F7257" i="14"/>
  <c r="E7257" i="14"/>
  <c r="F7256" i="14"/>
  <c r="E7256" i="14"/>
  <c r="F7255" i="14"/>
  <c r="E7255" i="14"/>
  <c r="F7254" i="14"/>
  <c r="E7254" i="14"/>
  <c r="F7253" i="14"/>
  <c r="E7253" i="14"/>
  <c r="F7252" i="14"/>
  <c r="E7252" i="14"/>
  <c r="F7251" i="14"/>
  <c r="E7251" i="14"/>
  <c r="F7250" i="14"/>
  <c r="E7250" i="14"/>
  <c r="F7249" i="14"/>
  <c r="E7249" i="14"/>
  <c r="F7248" i="14"/>
  <c r="E7248" i="14"/>
  <c r="F7247" i="14"/>
  <c r="E7247" i="14"/>
  <c r="F7246" i="14"/>
  <c r="E7246" i="14"/>
  <c r="F7245" i="14"/>
  <c r="E7245" i="14"/>
  <c r="F7244" i="14"/>
  <c r="E7244" i="14"/>
  <c r="F7243" i="14"/>
  <c r="E7243" i="14"/>
  <c r="F7242" i="14"/>
  <c r="E7242" i="14"/>
  <c r="F7241" i="14"/>
  <c r="E7241" i="14"/>
  <c r="F7240" i="14"/>
  <c r="E7240" i="14"/>
  <c r="F7239" i="14"/>
  <c r="E7239" i="14"/>
  <c r="F7238" i="14"/>
  <c r="E7238" i="14"/>
  <c r="F7237" i="14"/>
  <c r="E7237" i="14"/>
  <c r="F7236" i="14"/>
  <c r="E7236" i="14"/>
  <c r="F7235" i="14"/>
  <c r="E7235" i="14"/>
  <c r="F7234" i="14"/>
  <c r="E7234" i="14"/>
  <c r="F7233" i="14"/>
  <c r="E7233" i="14"/>
  <c r="F7232" i="14"/>
  <c r="E7232" i="14"/>
  <c r="F7231" i="14"/>
  <c r="E7231" i="14"/>
  <c r="F7230" i="14"/>
  <c r="E7230" i="14"/>
  <c r="F7229" i="14"/>
  <c r="E7229" i="14"/>
  <c r="F7228" i="14"/>
  <c r="E7228" i="14"/>
  <c r="F7227" i="14"/>
  <c r="E7227" i="14"/>
  <c r="F7226" i="14"/>
  <c r="E7226" i="14"/>
  <c r="F7225" i="14"/>
  <c r="E7225" i="14"/>
  <c r="F7224" i="14"/>
  <c r="E7224" i="14"/>
  <c r="F7223" i="14"/>
  <c r="E7223" i="14"/>
  <c r="F7222" i="14"/>
  <c r="E7222" i="14"/>
  <c r="F7221" i="14"/>
  <c r="E7221" i="14"/>
  <c r="F7220" i="14"/>
  <c r="E7220" i="14"/>
  <c r="F7219" i="14"/>
  <c r="E7219" i="14"/>
  <c r="F7218" i="14"/>
  <c r="E7218" i="14"/>
  <c r="F7217" i="14"/>
  <c r="E7217" i="14"/>
  <c r="F7216" i="14"/>
  <c r="E7216" i="14"/>
  <c r="F7215" i="14"/>
  <c r="E7215" i="14"/>
  <c r="F7214" i="14"/>
  <c r="E7214" i="14"/>
  <c r="F7213" i="14"/>
  <c r="E7213" i="14"/>
  <c r="F7212" i="14"/>
  <c r="E7212" i="14"/>
  <c r="F7211" i="14"/>
  <c r="E7211" i="14"/>
  <c r="F7210" i="14"/>
  <c r="E7210" i="14"/>
  <c r="F7209" i="14"/>
  <c r="E7209" i="14"/>
  <c r="F7208" i="14"/>
  <c r="E7208" i="14"/>
  <c r="F7207" i="14"/>
  <c r="E7207" i="14"/>
  <c r="F7206" i="14"/>
  <c r="E7206" i="14"/>
  <c r="F7205" i="14"/>
  <c r="E7205" i="14"/>
  <c r="F7204" i="14"/>
  <c r="E7204" i="14"/>
  <c r="F7203" i="14"/>
  <c r="E7203" i="14"/>
  <c r="F7202" i="14"/>
  <c r="E7202" i="14"/>
  <c r="F7201" i="14"/>
  <c r="E7201" i="14"/>
  <c r="F7200" i="14"/>
  <c r="E7200" i="14"/>
  <c r="F7199" i="14"/>
  <c r="E7199" i="14"/>
  <c r="F7198" i="14"/>
  <c r="E7198" i="14"/>
  <c r="F7197" i="14"/>
  <c r="E7197" i="14"/>
  <c r="F7196" i="14"/>
  <c r="E7196" i="14"/>
  <c r="F7195" i="14"/>
  <c r="E7195" i="14"/>
  <c r="F7194" i="14"/>
  <c r="E7194" i="14"/>
  <c r="F7193" i="14"/>
  <c r="E7193" i="14"/>
  <c r="F7192" i="14"/>
  <c r="E7192" i="14"/>
  <c r="F7191" i="14"/>
  <c r="E7191" i="14"/>
  <c r="F7190" i="14"/>
  <c r="E7190" i="14"/>
  <c r="F7189" i="14"/>
  <c r="E7189" i="14"/>
  <c r="F7188" i="14"/>
  <c r="E7188" i="14"/>
  <c r="F7187" i="14"/>
  <c r="E7187" i="14"/>
  <c r="F7186" i="14"/>
  <c r="E7186" i="14"/>
  <c r="F7185" i="14"/>
  <c r="E7185" i="14"/>
  <c r="F7184" i="14"/>
  <c r="E7184" i="14"/>
  <c r="F7183" i="14"/>
  <c r="E7183" i="14"/>
  <c r="F7182" i="14"/>
  <c r="E7182" i="14"/>
  <c r="F7181" i="14"/>
  <c r="E7181" i="14"/>
  <c r="F7180" i="14"/>
  <c r="E7180" i="14"/>
  <c r="F7179" i="14"/>
  <c r="E7179" i="14"/>
  <c r="F7178" i="14"/>
  <c r="E7178" i="14"/>
  <c r="F7177" i="14"/>
  <c r="E7177" i="14"/>
  <c r="F7176" i="14"/>
  <c r="E7176" i="14"/>
  <c r="F7175" i="14"/>
  <c r="E7175" i="14"/>
  <c r="F7174" i="14"/>
  <c r="E7174" i="14"/>
  <c r="F7173" i="14"/>
  <c r="E7173" i="14"/>
  <c r="F7172" i="14"/>
  <c r="E7172" i="14"/>
  <c r="F7171" i="14"/>
  <c r="E7171" i="14"/>
  <c r="F7170" i="14"/>
  <c r="E7170" i="14"/>
  <c r="F7169" i="14"/>
  <c r="E7169" i="14"/>
  <c r="F7168" i="14"/>
  <c r="E7168" i="14"/>
  <c r="F7167" i="14"/>
  <c r="E7167" i="14"/>
  <c r="F7166" i="14"/>
  <c r="E7166" i="14"/>
  <c r="F7165" i="14"/>
  <c r="E7165" i="14"/>
  <c r="F7164" i="14"/>
  <c r="E7164" i="14"/>
  <c r="F7163" i="14"/>
  <c r="E7163" i="14"/>
  <c r="F7162" i="14"/>
  <c r="E7162" i="14"/>
  <c r="F7161" i="14"/>
  <c r="E7161" i="14"/>
  <c r="F7160" i="14"/>
  <c r="E7160" i="14"/>
  <c r="F7159" i="14"/>
  <c r="E7159" i="14"/>
  <c r="F7158" i="14"/>
  <c r="E7158" i="14"/>
  <c r="F7157" i="14"/>
  <c r="E7157" i="14"/>
  <c r="F7156" i="14"/>
  <c r="E7156" i="14"/>
  <c r="F7155" i="14"/>
  <c r="E7155" i="14"/>
  <c r="F7154" i="14"/>
  <c r="E7154" i="14"/>
  <c r="F7153" i="14"/>
  <c r="E7153" i="14"/>
  <c r="F7152" i="14"/>
  <c r="E7152" i="14"/>
  <c r="F7151" i="14"/>
  <c r="E7151" i="14"/>
  <c r="F7150" i="14"/>
  <c r="E7150" i="14"/>
  <c r="F7149" i="14"/>
  <c r="E7149" i="14"/>
  <c r="F7148" i="14"/>
  <c r="E7148" i="14"/>
  <c r="F7147" i="14"/>
  <c r="E7147" i="14"/>
  <c r="F7146" i="14"/>
  <c r="E7146" i="14"/>
  <c r="F7145" i="14"/>
  <c r="E7145" i="14"/>
  <c r="F7144" i="14"/>
  <c r="E7144" i="14"/>
  <c r="F7143" i="14"/>
  <c r="E7143" i="14"/>
  <c r="F7142" i="14"/>
  <c r="E7142" i="14"/>
  <c r="F7141" i="14"/>
  <c r="E7141" i="14"/>
  <c r="F7140" i="14"/>
  <c r="E7140" i="14"/>
  <c r="F7139" i="14"/>
  <c r="E7139" i="14"/>
  <c r="F7138" i="14"/>
  <c r="E7138" i="14"/>
  <c r="F7137" i="14"/>
  <c r="E7137" i="14"/>
  <c r="F7136" i="14"/>
  <c r="E7136" i="14"/>
  <c r="F7135" i="14"/>
  <c r="E7135" i="14"/>
  <c r="F7134" i="14"/>
  <c r="E7134" i="14"/>
  <c r="F7133" i="14"/>
  <c r="E7133" i="14"/>
  <c r="F7132" i="14"/>
  <c r="E7132" i="14"/>
  <c r="F7131" i="14"/>
  <c r="E7131" i="14"/>
  <c r="F7130" i="14"/>
  <c r="E7130" i="14"/>
  <c r="F7129" i="14"/>
  <c r="E7129" i="14"/>
  <c r="F7128" i="14"/>
  <c r="E7128" i="14"/>
  <c r="F7127" i="14"/>
  <c r="E7127" i="14"/>
  <c r="F7126" i="14"/>
  <c r="E7126" i="14"/>
  <c r="F7125" i="14"/>
  <c r="E7125" i="14"/>
  <c r="F7124" i="14"/>
  <c r="E7124" i="14"/>
  <c r="F7123" i="14"/>
  <c r="E7123" i="14"/>
  <c r="F7122" i="14"/>
  <c r="E7122" i="14"/>
  <c r="F7121" i="14"/>
  <c r="E7121" i="14"/>
  <c r="F7120" i="14"/>
  <c r="E7120" i="14"/>
  <c r="F7119" i="14"/>
  <c r="E7119" i="14"/>
  <c r="F7118" i="14"/>
  <c r="E7118" i="14"/>
  <c r="F7117" i="14"/>
  <c r="E7117" i="14"/>
  <c r="F7116" i="14"/>
  <c r="E7116" i="14"/>
  <c r="F7115" i="14"/>
  <c r="E7115" i="14"/>
  <c r="F7114" i="14"/>
  <c r="E7114" i="14"/>
  <c r="F7113" i="14"/>
  <c r="E7113" i="14"/>
  <c r="F7112" i="14"/>
  <c r="E7112" i="14"/>
  <c r="F7111" i="14"/>
  <c r="E7111" i="14"/>
  <c r="F7110" i="14"/>
  <c r="E7110" i="14"/>
  <c r="F7109" i="14"/>
  <c r="E7109" i="14"/>
  <c r="F7108" i="14"/>
  <c r="E7108" i="14"/>
  <c r="F7107" i="14"/>
  <c r="E7107" i="14"/>
  <c r="F7106" i="14"/>
  <c r="E7106" i="14"/>
  <c r="F7105" i="14"/>
  <c r="E7105" i="14"/>
  <c r="F7104" i="14"/>
  <c r="E7104" i="14"/>
  <c r="F7103" i="14"/>
  <c r="E7103" i="14"/>
  <c r="F7102" i="14"/>
  <c r="E7102" i="14"/>
  <c r="F7101" i="14"/>
  <c r="E7101" i="14"/>
  <c r="F7100" i="14"/>
  <c r="E7100" i="14"/>
  <c r="F7099" i="14"/>
  <c r="E7099" i="14"/>
  <c r="F7098" i="14"/>
  <c r="E7098" i="14"/>
  <c r="F7097" i="14"/>
  <c r="E7097" i="14"/>
  <c r="F7096" i="14"/>
  <c r="E7096" i="14"/>
  <c r="F7095" i="14"/>
  <c r="E7095" i="14"/>
  <c r="F7094" i="14"/>
  <c r="E7094" i="14"/>
  <c r="F7093" i="14"/>
  <c r="E7093" i="14"/>
  <c r="F7092" i="14"/>
  <c r="E7092" i="14"/>
  <c r="F7091" i="14"/>
  <c r="E7091" i="14"/>
  <c r="F7090" i="14"/>
  <c r="E7090" i="14"/>
  <c r="F7089" i="14"/>
  <c r="E7089" i="14"/>
  <c r="F7088" i="14"/>
  <c r="E7088" i="14"/>
  <c r="F7087" i="14"/>
  <c r="E7087" i="14"/>
  <c r="F7086" i="14"/>
  <c r="E7086" i="14"/>
  <c r="F7085" i="14"/>
  <c r="E7085" i="14"/>
  <c r="F7084" i="14"/>
  <c r="E7084" i="14"/>
  <c r="F7083" i="14"/>
  <c r="E7083" i="14"/>
  <c r="F7082" i="14"/>
  <c r="E7082" i="14"/>
  <c r="F7081" i="14"/>
  <c r="E7081" i="14"/>
  <c r="F7080" i="14"/>
  <c r="E7080" i="14"/>
  <c r="F7079" i="14"/>
  <c r="E7079" i="14"/>
  <c r="F7078" i="14"/>
  <c r="E7078" i="14"/>
  <c r="F7077" i="14"/>
  <c r="E7077" i="14"/>
  <c r="F7076" i="14"/>
  <c r="E7076" i="14"/>
  <c r="F7075" i="14"/>
  <c r="E7075" i="14"/>
  <c r="F7074" i="14"/>
  <c r="E7074" i="14"/>
  <c r="F7073" i="14"/>
  <c r="E7073" i="14"/>
  <c r="F7072" i="14"/>
  <c r="E7072" i="14"/>
  <c r="F7071" i="14"/>
  <c r="E7071" i="14"/>
  <c r="F7070" i="14"/>
  <c r="E7070" i="14"/>
  <c r="F7069" i="14"/>
  <c r="E7069" i="14"/>
  <c r="F7068" i="14"/>
  <c r="E7068" i="14"/>
  <c r="F7067" i="14"/>
  <c r="E7067" i="14"/>
  <c r="F7066" i="14"/>
  <c r="E7066" i="14"/>
  <c r="F7065" i="14"/>
  <c r="E7065" i="14"/>
  <c r="F7064" i="14"/>
  <c r="E7064" i="14"/>
  <c r="F7063" i="14"/>
  <c r="E7063" i="14"/>
  <c r="F7062" i="14"/>
  <c r="E7062" i="14"/>
  <c r="F7061" i="14"/>
  <c r="E7061" i="14"/>
  <c r="F7060" i="14"/>
  <c r="E7060" i="14"/>
  <c r="F7059" i="14"/>
  <c r="E7059" i="14"/>
  <c r="F7058" i="14"/>
  <c r="E7058" i="14"/>
  <c r="F7057" i="14"/>
  <c r="E7057" i="14"/>
  <c r="F7056" i="14"/>
  <c r="E7056" i="14"/>
  <c r="F7055" i="14"/>
  <c r="E7055" i="14"/>
  <c r="F7054" i="14"/>
  <c r="E7054" i="14"/>
  <c r="F7053" i="14"/>
  <c r="E7053" i="14"/>
  <c r="F7052" i="14"/>
  <c r="E7052" i="14"/>
  <c r="F7051" i="14"/>
  <c r="E7051" i="14"/>
  <c r="F7050" i="14"/>
  <c r="E7050" i="14"/>
  <c r="F7049" i="14"/>
  <c r="E7049" i="14"/>
  <c r="F7048" i="14"/>
  <c r="E7048" i="14"/>
  <c r="F7047" i="14"/>
  <c r="E7047" i="14"/>
  <c r="F7046" i="14"/>
  <c r="E7046" i="14"/>
  <c r="F7045" i="14"/>
  <c r="E7045" i="14"/>
  <c r="F7044" i="14"/>
  <c r="E7044" i="14"/>
  <c r="F7043" i="14"/>
  <c r="E7043" i="14"/>
  <c r="F7042" i="14"/>
  <c r="E7042" i="14"/>
  <c r="F7041" i="14"/>
  <c r="E7041" i="14"/>
  <c r="F7040" i="14"/>
  <c r="E7040" i="14"/>
  <c r="F7039" i="14"/>
  <c r="E7039" i="14"/>
  <c r="F7038" i="14"/>
  <c r="E7038" i="14"/>
  <c r="F7037" i="14"/>
  <c r="E7037" i="14"/>
  <c r="F7036" i="14"/>
  <c r="E7036" i="14"/>
  <c r="F7035" i="14"/>
  <c r="E7035" i="14"/>
  <c r="F7034" i="14"/>
  <c r="E7034" i="14"/>
  <c r="F7033" i="14"/>
  <c r="E7033" i="14"/>
  <c r="F7032" i="14"/>
  <c r="E7032" i="14"/>
  <c r="F7031" i="14"/>
  <c r="E7031" i="14"/>
  <c r="F7030" i="14"/>
  <c r="E7030" i="14"/>
  <c r="F7029" i="14"/>
  <c r="E7029" i="14"/>
  <c r="F7028" i="14"/>
  <c r="E7028" i="14"/>
  <c r="F7027" i="14"/>
  <c r="E7027" i="14"/>
  <c r="F7026" i="14"/>
  <c r="E7026" i="14"/>
  <c r="F7025" i="14"/>
  <c r="E7025" i="14"/>
  <c r="F7024" i="14"/>
  <c r="E7024" i="14"/>
  <c r="F7023" i="14"/>
  <c r="E7023" i="14"/>
  <c r="F7022" i="14"/>
  <c r="E7022" i="14"/>
  <c r="F7021" i="14"/>
  <c r="E7021" i="14"/>
  <c r="F7020" i="14"/>
  <c r="E7020" i="14"/>
  <c r="F7019" i="14"/>
  <c r="E7019" i="14"/>
  <c r="F7018" i="14"/>
  <c r="E7018" i="14"/>
  <c r="F7017" i="14"/>
  <c r="E7017" i="14"/>
  <c r="F7016" i="14"/>
  <c r="E7016" i="14"/>
  <c r="F7015" i="14"/>
  <c r="E7015" i="14"/>
  <c r="F7014" i="14"/>
  <c r="E7014" i="14"/>
  <c r="F7013" i="14"/>
  <c r="E7013" i="14"/>
  <c r="F7012" i="14"/>
  <c r="E7012" i="14"/>
  <c r="F7011" i="14"/>
  <c r="E7011" i="14"/>
  <c r="F7010" i="14"/>
  <c r="E7010" i="14"/>
  <c r="F7009" i="14"/>
  <c r="E7009" i="14"/>
  <c r="F7008" i="14"/>
  <c r="E7008" i="14"/>
  <c r="F7007" i="14"/>
  <c r="E7007" i="14"/>
  <c r="F7006" i="14"/>
  <c r="E7006" i="14"/>
  <c r="F7005" i="14"/>
  <c r="E7005" i="14"/>
  <c r="F7004" i="14"/>
  <c r="E7004" i="14"/>
  <c r="F7003" i="14"/>
  <c r="E7003" i="14"/>
  <c r="F7002" i="14"/>
  <c r="E7002" i="14"/>
  <c r="F7001" i="14"/>
  <c r="E7001" i="14"/>
  <c r="F7000" i="14"/>
  <c r="E7000" i="14"/>
  <c r="F6999" i="14"/>
  <c r="E6999" i="14"/>
  <c r="F6998" i="14"/>
  <c r="E6998" i="14"/>
  <c r="F6997" i="14"/>
  <c r="E6997" i="14"/>
  <c r="F6996" i="14"/>
  <c r="E6996" i="14"/>
  <c r="F6995" i="14"/>
  <c r="E6995" i="14"/>
  <c r="F6994" i="14"/>
  <c r="E6994" i="14"/>
  <c r="F6993" i="14"/>
  <c r="E6993" i="14"/>
  <c r="F6992" i="14"/>
  <c r="E6992" i="14"/>
  <c r="F6991" i="14"/>
  <c r="E6991" i="14"/>
  <c r="F6990" i="14"/>
  <c r="E6990" i="14"/>
  <c r="F6989" i="14"/>
  <c r="E6989" i="14"/>
  <c r="F6988" i="14"/>
  <c r="E6988" i="14"/>
  <c r="F6987" i="14"/>
  <c r="E6987" i="14"/>
  <c r="F6986" i="14"/>
  <c r="E6986" i="14"/>
  <c r="F6985" i="14"/>
  <c r="E6985" i="14"/>
  <c r="F6984" i="14"/>
  <c r="E6984" i="14"/>
  <c r="F6983" i="14"/>
  <c r="E6983" i="14"/>
  <c r="F6982" i="14"/>
  <c r="E6982" i="14"/>
  <c r="F6981" i="14"/>
  <c r="E6981" i="14"/>
  <c r="F6980" i="14"/>
  <c r="E6980" i="14"/>
  <c r="F6979" i="14"/>
  <c r="E6979" i="14"/>
  <c r="F6978" i="14"/>
  <c r="E6978" i="14"/>
  <c r="F6977" i="14"/>
  <c r="E6977" i="14"/>
  <c r="F6976" i="14"/>
  <c r="E6976" i="14"/>
  <c r="F6975" i="14"/>
  <c r="E6975" i="14"/>
  <c r="F6974" i="14"/>
  <c r="E6974" i="14"/>
  <c r="F6973" i="14"/>
  <c r="E6973" i="14"/>
  <c r="F6972" i="14"/>
  <c r="E6972" i="14"/>
  <c r="F6971" i="14"/>
  <c r="E6971" i="14"/>
  <c r="F6970" i="14"/>
  <c r="E6970" i="14"/>
  <c r="F6969" i="14"/>
  <c r="E6969" i="14"/>
  <c r="F6968" i="14"/>
  <c r="E6968" i="14"/>
  <c r="F6967" i="14"/>
  <c r="E6967" i="14"/>
  <c r="F6966" i="14"/>
  <c r="E6966" i="14"/>
  <c r="F6965" i="14"/>
  <c r="E6965" i="14"/>
  <c r="F6964" i="14"/>
  <c r="E6964" i="14"/>
  <c r="F6963" i="14"/>
  <c r="E6963" i="14"/>
  <c r="F6962" i="14"/>
  <c r="E6962" i="14"/>
  <c r="F6961" i="14"/>
  <c r="E6961" i="14"/>
  <c r="F6960" i="14"/>
  <c r="E6960" i="14"/>
  <c r="F6959" i="14"/>
  <c r="E6959" i="14"/>
  <c r="F6958" i="14"/>
  <c r="E6958" i="14"/>
  <c r="F6957" i="14"/>
  <c r="E6957" i="14"/>
  <c r="F6956" i="14"/>
  <c r="E6956" i="14"/>
  <c r="F6955" i="14"/>
  <c r="E6955" i="14"/>
  <c r="F6954" i="14"/>
  <c r="E6954" i="14"/>
  <c r="F6953" i="14"/>
  <c r="E6953" i="14"/>
  <c r="F6952" i="14"/>
  <c r="E6952" i="14"/>
  <c r="F6951" i="14"/>
  <c r="E6951" i="14"/>
  <c r="F6950" i="14"/>
  <c r="E6950" i="14"/>
  <c r="F6949" i="14"/>
  <c r="E6949" i="14"/>
  <c r="F6948" i="14"/>
  <c r="E6948" i="14"/>
  <c r="F6947" i="14"/>
  <c r="E6947" i="14"/>
  <c r="F6946" i="14"/>
  <c r="E6946" i="14"/>
  <c r="F6945" i="14"/>
  <c r="E6945" i="14"/>
  <c r="F6944" i="14"/>
  <c r="E6944" i="14"/>
  <c r="F6943" i="14"/>
  <c r="E6943" i="14"/>
  <c r="F6942" i="14"/>
  <c r="E6942" i="14"/>
  <c r="F6941" i="14"/>
  <c r="E6941" i="14"/>
  <c r="F6940" i="14"/>
  <c r="E6940" i="14"/>
  <c r="F6939" i="14"/>
  <c r="E6939" i="14"/>
  <c r="F6938" i="14"/>
  <c r="E6938" i="14"/>
  <c r="F6937" i="14"/>
  <c r="E6937" i="14"/>
  <c r="F6936" i="14"/>
  <c r="E6936" i="14"/>
  <c r="F6935" i="14"/>
  <c r="E6935" i="14"/>
  <c r="F6934" i="14"/>
  <c r="E6934" i="14"/>
  <c r="F6933" i="14"/>
  <c r="E6933" i="14"/>
  <c r="F6932" i="14"/>
  <c r="E6932" i="14"/>
  <c r="F6931" i="14"/>
  <c r="E6931" i="14"/>
  <c r="F6930" i="14"/>
  <c r="E6930" i="14"/>
  <c r="F6929" i="14"/>
  <c r="E6929" i="14"/>
  <c r="F6928" i="14"/>
  <c r="E6928" i="14"/>
  <c r="F6927" i="14"/>
  <c r="E6927" i="14"/>
  <c r="F6926" i="14"/>
  <c r="E6926" i="14"/>
  <c r="F6925" i="14"/>
  <c r="E6925" i="14"/>
  <c r="F6924" i="14"/>
  <c r="E6924" i="14"/>
  <c r="F6923" i="14"/>
  <c r="E6923" i="14"/>
  <c r="F6922" i="14"/>
  <c r="E6922" i="14"/>
  <c r="F6921" i="14"/>
  <c r="E6921" i="14"/>
  <c r="F6920" i="14"/>
  <c r="E6920" i="14"/>
  <c r="F6919" i="14"/>
  <c r="E6919" i="14"/>
  <c r="F6918" i="14"/>
  <c r="E6918" i="14"/>
  <c r="F6917" i="14"/>
  <c r="E6917" i="14"/>
  <c r="F6916" i="14"/>
  <c r="E6916" i="14"/>
  <c r="F6915" i="14"/>
  <c r="E6915" i="14"/>
  <c r="F6914" i="14"/>
  <c r="E6914" i="14"/>
  <c r="F6913" i="14"/>
  <c r="E6913" i="14"/>
  <c r="F6912" i="14"/>
  <c r="E6912" i="14"/>
  <c r="F6911" i="14"/>
  <c r="E6911" i="14"/>
  <c r="F6910" i="14"/>
  <c r="E6910" i="14"/>
  <c r="F6909" i="14"/>
  <c r="E6909" i="14"/>
  <c r="F6908" i="14"/>
  <c r="E6908" i="14"/>
  <c r="F6907" i="14"/>
  <c r="E6907" i="14"/>
  <c r="F6906" i="14"/>
  <c r="E6906" i="14"/>
  <c r="F6905" i="14"/>
  <c r="E6905" i="14"/>
  <c r="F6904" i="14"/>
  <c r="E6904" i="14"/>
  <c r="F6903" i="14"/>
  <c r="E6903" i="14"/>
  <c r="F6902" i="14"/>
  <c r="E6902" i="14"/>
  <c r="F6901" i="14"/>
  <c r="E6901" i="14"/>
  <c r="F6900" i="14"/>
  <c r="E6900" i="14"/>
  <c r="F6899" i="14"/>
  <c r="E6899" i="14"/>
  <c r="F6898" i="14"/>
  <c r="E6898" i="14"/>
  <c r="F6897" i="14"/>
  <c r="E6897" i="14"/>
  <c r="F6896" i="14"/>
  <c r="E6896" i="14"/>
  <c r="F6895" i="14"/>
  <c r="E6895" i="14"/>
  <c r="F6894" i="14"/>
  <c r="E6894" i="14"/>
  <c r="F6893" i="14"/>
  <c r="E6893" i="14"/>
  <c r="F6892" i="14"/>
  <c r="E6892" i="14"/>
  <c r="F6891" i="14"/>
  <c r="E6891" i="14"/>
  <c r="F6890" i="14"/>
  <c r="E6890" i="14"/>
  <c r="F6889" i="14"/>
  <c r="E6889" i="14"/>
  <c r="F6888" i="14"/>
  <c r="E6888" i="14"/>
  <c r="F6887" i="14"/>
  <c r="E6887" i="14"/>
  <c r="F6886" i="14"/>
  <c r="E6886" i="14"/>
  <c r="F6885" i="14"/>
  <c r="E6885" i="14"/>
  <c r="F6884" i="14"/>
  <c r="E6884" i="14"/>
  <c r="F6883" i="14"/>
  <c r="E6883" i="14"/>
  <c r="F6882" i="14"/>
  <c r="E6882" i="14"/>
  <c r="F6881" i="14"/>
  <c r="E6881" i="14"/>
  <c r="F6880" i="14"/>
  <c r="E6880" i="14"/>
  <c r="F6879" i="14"/>
  <c r="E6879" i="14"/>
  <c r="F6878" i="14"/>
  <c r="E6878" i="14"/>
  <c r="F6877" i="14"/>
  <c r="E6877" i="14"/>
  <c r="F6876" i="14"/>
  <c r="E6876" i="14"/>
  <c r="F6875" i="14"/>
  <c r="E6875" i="14"/>
  <c r="F6874" i="14"/>
  <c r="E6874" i="14"/>
  <c r="F6873" i="14"/>
  <c r="E6873" i="14"/>
  <c r="F6872" i="14"/>
  <c r="E6872" i="14"/>
  <c r="F6871" i="14"/>
  <c r="E6871" i="14"/>
  <c r="F6870" i="14"/>
  <c r="E6870" i="14"/>
  <c r="F6869" i="14"/>
  <c r="E6869" i="14"/>
  <c r="F6868" i="14"/>
  <c r="E6868" i="14"/>
  <c r="F6867" i="14"/>
  <c r="E6867" i="14"/>
  <c r="F6866" i="14"/>
  <c r="E6866" i="14"/>
  <c r="F6865" i="14"/>
  <c r="E6865" i="14"/>
  <c r="F6864" i="14"/>
  <c r="E6864" i="14"/>
  <c r="F6863" i="14"/>
  <c r="E6863" i="14"/>
  <c r="F6862" i="14"/>
  <c r="E6862" i="14"/>
  <c r="F6861" i="14"/>
  <c r="E6861" i="14"/>
  <c r="F6860" i="14"/>
  <c r="E6860" i="14"/>
  <c r="F6859" i="14"/>
  <c r="E6859" i="14"/>
  <c r="F6858" i="14"/>
  <c r="E6858" i="14"/>
  <c r="F6857" i="14"/>
  <c r="E6857" i="14"/>
  <c r="F6856" i="14"/>
  <c r="E6856" i="14"/>
  <c r="F6855" i="14"/>
  <c r="E6855" i="14"/>
  <c r="F6854" i="14"/>
  <c r="E6854" i="14"/>
  <c r="F6853" i="14"/>
  <c r="E6853" i="14"/>
  <c r="F6852" i="14"/>
  <c r="E6852" i="14"/>
  <c r="F6851" i="14"/>
  <c r="E6851" i="14"/>
  <c r="F6850" i="14"/>
  <c r="E6850" i="14"/>
  <c r="F6849" i="14"/>
  <c r="E6849" i="14"/>
  <c r="F6848" i="14"/>
  <c r="E6848" i="14"/>
  <c r="F6847" i="14"/>
  <c r="E6847" i="14"/>
  <c r="F6846" i="14"/>
  <c r="E6846" i="14"/>
  <c r="F6845" i="14"/>
  <c r="E6845" i="14"/>
  <c r="F6844" i="14"/>
  <c r="E6844" i="14"/>
  <c r="F6843" i="14"/>
  <c r="E6843" i="14"/>
  <c r="F6842" i="14"/>
  <c r="E6842" i="14"/>
  <c r="F6841" i="14"/>
  <c r="E6841" i="14"/>
  <c r="F6840" i="14"/>
  <c r="E6840" i="14"/>
  <c r="F6839" i="14"/>
  <c r="E6839" i="14"/>
  <c r="F6838" i="14"/>
  <c r="E6838" i="14"/>
  <c r="F6837" i="14"/>
  <c r="E6837" i="14"/>
  <c r="F6836" i="14"/>
  <c r="E6836" i="14"/>
  <c r="F6835" i="14"/>
  <c r="E6835" i="14"/>
  <c r="F6834" i="14"/>
  <c r="E6834" i="14"/>
  <c r="F6833" i="14"/>
  <c r="E6833" i="14"/>
  <c r="F6832" i="14"/>
  <c r="E6832" i="14"/>
  <c r="F6831" i="14"/>
  <c r="E6831" i="14"/>
  <c r="F6830" i="14"/>
  <c r="E6830" i="14"/>
  <c r="F6829" i="14"/>
  <c r="E6829" i="14"/>
  <c r="F6828" i="14"/>
  <c r="E6828" i="14"/>
  <c r="F6827" i="14"/>
  <c r="E6827" i="14"/>
  <c r="F6826" i="14"/>
  <c r="E6826" i="14"/>
  <c r="F6825" i="14"/>
  <c r="E6825" i="14"/>
  <c r="F6824" i="14"/>
  <c r="E6824" i="14"/>
  <c r="F6823" i="14"/>
  <c r="E6823" i="14"/>
  <c r="F6822" i="14"/>
  <c r="E6822" i="14"/>
  <c r="F6821" i="14"/>
  <c r="E6821" i="14"/>
  <c r="F6820" i="14"/>
  <c r="E6820" i="14"/>
  <c r="F6819" i="14"/>
  <c r="E6819" i="14"/>
  <c r="F6818" i="14"/>
  <c r="E6818" i="14"/>
  <c r="F6817" i="14"/>
  <c r="E6817" i="14"/>
  <c r="F6816" i="14"/>
  <c r="E6816" i="14"/>
  <c r="F6815" i="14"/>
  <c r="E6815" i="14"/>
  <c r="F6814" i="14"/>
  <c r="E6814" i="14"/>
  <c r="F6813" i="14"/>
  <c r="E6813" i="14"/>
  <c r="F6812" i="14"/>
  <c r="E6812" i="14"/>
  <c r="F6811" i="14"/>
  <c r="E6811" i="14"/>
  <c r="F6810" i="14"/>
  <c r="E6810" i="14"/>
  <c r="F6809" i="14"/>
  <c r="E6809" i="14"/>
  <c r="F6808" i="14"/>
  <c r="E6808" i="14"/>
  <c r="F6807" i="14"/>
  <c r="E6807" i="14"/>
  <c r="F6806" i="14"/>
  <c r="E6806" i="14"/>
  <c r="F6805" i="14"/>
  <c r="E6805" i="14"/>
  <c r="F6804" i="14"/>
  <c r="E6804" i="14"/>
  <c r="F6803" i="14"/>
  <c r="E6803" i="14"/>
  <c r="F6802" i="14"/>
  <c r="E6802" i="14"/>
  <c r="F6801" i="14"/>
  <c r="E6801" i="14"/>
  <c r="F6800" i="14"/>
  <c r="E6800" i="14"/>
  <c r="F6799" i="14"/>
  <c r="E6799" i="14"/>
  <c r="F6798" i="14"/>
  <c r="E6798" i="14"/>
  <c r="F6797" i="14"/>
  <c r="E6797" i="14"/>
  <c r="F6796" i="14"/>
  <c r="E6796" i="14"/>
  <c r="F6795" i="14"/>
  <c r="E6795" i="14"/>
  <c r="F6794" i="14"/>
  <c r="E6794" i="14"/>
  <c r="F6793" i="14"/>
  <c r="E6793" i="14"/>
  <c r="F6792" i="14"/>
  <c r="E6792" i="14"/>
  <c r="F6791" i="14"/>
  <c r="E6791" i="14"/>
  <c r="F6790" i="14"/>
  <c r="E6790" i="14"/>
  <c r="F6789" i="14"/>
  <c r="E6789" i="14"/>
  <c r="F6788" i="14"/>
  <c r="E6788" i="14"/>
  <c r="F6787" i="14"/>
  <c r="E6787" i="14"/>
  <c r="F6786" i="14"/>
  <c r="E6786" i="14"/>
  <c r="F6785" i="14"/>
  <c r="E6785" i="14"/>
  <c r="F6784" i="14"/>
  <c r="E6784" i="14"/>
  <c r="F6783" i="14"/>
  <c r="E6783" i="14"/>
  <c r="F6782" i="14"/>
  <c r="E6782" i="14"/>
  <c r="F6781" i="14"/>
  <c r="E6781" i="14"/>
  <c r="F6780" i="14"/>
  <c r="E6780" i="14"/>
  <c r="F6779" i="14"/>
  <c r="E6779" i="14"/>
  <c r="F6778" i="14"/>
  <c r="E6778" i="14"/>
  <c r="F6777" i="14"/>
  <c r="E6777" i="14"/>
  <c r="F6776" i="14"/>
  <c r="E6776" i="14"/>
  <c r="F6775" i="14"/>
  <c r="E6775" i="14"/>
  <c r="F6774" i="14"/>
  <c r="E6774" i="14"/>
  <c r="F6773" i="14"/>
  <c r="E6773" i="14"/>
  <c r="F6772" i="14"/>
  <c r="E6772" i="14"/>
  <c r="F6771" i="14"/>
  <c r="E6771" i="14"/>
  <c r="F6770" i="14"/>
  <c r="E6770" i="14"/>
  <c r="F6769" i="14"/>
  <c r="E6769" i="14"/>
  <c r="F6768" i="14"/>
  <c r="E6768" i="14"/>
  <c r="F6767" i="14"/>
  <c r="E6767" i="14"/>
  <c r="F6766" i="14"/>
  <c r="E6766" i="14"/>
  <c r="F6765" i="14"/>
  <c r="E6765" i="14"/>
  <c r="F6764" i="14"/>
  <c r="E6764" i="14"/>
  <c r="F6763" i="14"/>
  <c r="E6763" i="14"/>
  <c r="F6762" i="14"/>
  <c r="E6762" i="14"/>
  <c r="F6761" i="14"/>
  <c r="E6761" i="14"/>
  <c r="F6760" i="14"/>
  <c r="E6760" i="14"/>
  <c r="F6759" i="14"/>
  <c r="E6759" i="14"/>
  <c r="F6758" i="14"/>
  <c r="E6758" i="14"/>
  <c r="F6757" i="14"/>
  <c r="E6757" i="14"/>
  <c r="F6756" i="14"/>
  <c r="E6756" i="14"/>
  <c r="F6755" i="14"/>
  <c r="E6755" i="14"/>
  <c r="F6754" i="14"/>
  <c r="E6754" i="14"/>
  <c r="F6753" i="14"/>
  <c r="E6753" i="14"/>
  <c r="F6752" i="14"/>
  <c r="E6752" i="14"/>
  <c r="F6751" i="14"/>
  <c r="E6751" i="14"/>
  <c r="F6750" i="14"/>
  <c r="E6750" i="14"/>
  <c r="F6749" i="14"/>
  <c r="E6749" i="14"/>
  <c r="F6748" i="14"/>
  <c r="E6748" i="14"/>
  <c r="F6747" i="14"/>
  <c r="E6747" i="14"/>
  <c r="F6746" i="14"/>
  <c r="E6746" i="14"/>
  <c r="F6745" i="14"/>
  <c r="E6745" i="14"/>
  <c r="F6744" i="14"/>
  <c r="E6744" i="14"/>
  <c r="F6743" i="14"/>
  <c r="E6743" i="14"/>
  <c r="F6742" i="14"/>
  <c r="E6742" i="14"/>
  <c r="F6741" i="14"/>
  <c r="E6741" i="14"/>
  <c r="F6740" i="14"/>
  <c r="E6740" i="14"/>
  <c r="F6739" i="14"/>
  <c r="E6739" i="14"/>
  <c r="F6738" i="14"/>
  <c r="E6738" i="14"/>
  <c r="F6737" i="14"/>
  <c r="E6737" i="14"/>
  <c r="F6736" i="14"/>
  <c r="E6736" i="14"/>
  <c r="F6735" i="14"/>
  <c r="E6735" i="14"/>
  <c r="F6734" i="14"/>
  <c r="E6734" i="14"/>
  <c r="F6733" i="14"/>
  <c r="E6733" i="14"/>
  <c r="F6732" i="14"/>
  <c r="E6732" i="14"/>
  <c r="F6731" i="14"/>
  <c r="E6731" i="14"/>
  <c r="F6730" i="14"/>
  <c r="E6730" i="14"/>
  <c r="F6729" i="14"/>
  <c r="E6729" i="14"/>
  <c r="F6728" i="14"/>
  <c r="E6728" i="14"/>
  <c r="F6727" i="14"/>
  <c r="E6727" i="14"/>
  <c r="F6726" i="14"/>
  <c r="E6726" i="14"/>
  <c r="F6725" i="14"/>
  <c r="E6725" i="14"/>
  <c r="F6724" i="14"/>
  <c r="E6724" i="14"/>
  <c r="F6723" i="14"/>
  <c r="E6723" i="14"/>
  <c r="F6722" i="14"/>
  <c r="E6722" i="14"/>
  <c r="F6721" i="14"/>
  <c r="E6721" i="14"/>
  <c r="F6720" i="14"/>
  <c r="E6720" i="14"/>
  <c r="F6719" i="14"/>
  <c r="E6719" i="14"/>
  <c r="F6718" i="14"/>
  <c r="E6718" i="14"/>
  <c r="F6717" i="14"/>
  <c r="E6717" i="14"/>
  <c r="F6716" i="14"/>
  <c r="E6716" i="14"/>
  <c r="F6715" i="14"/>
  <c r="E6715" i="14"/>
  <c r="F6714" i="14"/>
  <c r="E6714" i="14"/>
  <c r="F6713" i="14"/>
  <c r="E6713" i="14"/>
  <c r="F6712" i="14"/>
  <c r="E6712" i="14"/>
  <c r="F6711" i="14"/>
  <c r="E6711" i="14"/>
  <c r="F6710" i="14"/>
  <c r="E6710" i="14"/>
  <c r="F6709" i="14"/>
  <c r="E6709" i="14"/>
  <c r="F6708" i="14"/>
  <c r="E6708" i="14"/>
  <c r="F6707" i="14"/>
  <c r="E6707" i="14"/>
  <c r="F6706" i="14"/>
  <c r="E6706" i="14"/>
  <c r="F6705" i="14"/>
  <c r="E6705" i="14"/>
  <c r="F6704" i="14"/>
  <c r="E6704" i="14"/>
  <c r="F6703" i="14"/>
  <c r="E6703" i="14"/>
  <c r="F6702" i="14"/>
  <c r="E6702" i="14"/>
  <c r="F6701" i="14"/>
  <c r="E6701" i="14"/>
  <c r="F6700" i="14"/>
  <c r="E6700" i="14"/>
  <c r="F6699" i="14"/>
  <c r="E6699" i="14"/>
  <c r="F6698" i="14"/>
  <c r="E6698" i="14"/>
  <c r="F6697" i="14"/>
  <c r="E6697" i="14"/>
  <c r="F6696" i="14"/>
  <c r="E6696" i="14"/>
  <c r="F6695" i="14"/>
  <c r="E6695" i="14"/>
  <c r="F6694" i="14"/>
  <c r="E6694" i="14"/>
  <c r="F6693" i="14"/>
  <c r="E6693" i="14"/>
  <c r="F6692" i="14"/>
  <c r="E6692" i="14"/>
  <c r="F6691" i="14"/>
  <c r="E6691" i="14"/>
  <c r="F6690" i="14"/>
  <c r="E6690" i="14"/>
  <c r="F6689" i="14"/>
  <c r="E6689" i="14"/>
  <c r="F6688" i="14"/>
  <c r="E6688" i="14"/>
  <c r="F6687" i="14"/>
  <c r="E6687" i="14"/>
  <c r="F6686" i="14"/>
  <c r="E6686" i="14"/>
  <c r="F6685" i="14"/>
  <c r="E6685" i="14"/>
  <c r="F6684" i="14"/>
  <c r="E6684" i="14"/>
  <c r="F6683" i="14"/>
  <c r="E6683" i="14"/>
  <c r="F6682" i="14"/>
  <c r="E6682" i="14"/>
  <c r="F6681" i="14"/>
  <c r="E6681" i="14"/>
  <c r="F6680" i="14"/>
  <c r="E6680" i="14"/>
  <c r="F6679" i="14"/>
  <c r="E6679" i="14"/>
  <c r="F6678" i="14"/>
  <c r="E6678" i="14"/>
  <c r="F6677" i="14"/>
  <c r="E6677" i="14"/>
  <c r="F6676" i="14"/>
  <c r="E6676" i="14"/>
  <c r="F6675" i="14"/>
  <c r="E6675" i="14"/>
  <c r="F6674" i="14"/>
  <c r="E6674" i="14"/>
  <c r="F6673" i="14"/>
  <c r="E6673" i="14"/>
  <c r="F6672" i="14"/>
  <c r="E6672" i="14"/>
  <c r="F6671" i="14"/>
  <c r="E6671" i="14"/>
  <c r="F6670" i="14"/>
  <c r="E6670" i="14"/>
  <c r="F6669" i="14"/>
  <c r="E6669" i="14"/>
  <c r="F6668" i="14"/>
  <c r="E6668" i="14"/>
  <c r="F6667" i="14"/>
  <c r="E6667" i="14"/>
  <c r="F6666" i="14"/>
  <c r="E6666" i="14"/>
  <c r="F6665" i="14"/>
  <c r="E6665" i="14"/>
  <c r="F6664" i="14"/>
  <c r="E6664" i="14"/>
  <c r="F6663" i="14"/>
  <c r="E6663" i="14"/>
  <c r="F6662" i="14"/>
  <c r="E6662" i="14"/>
  <c r="F6661" i="14"/>
  <c r="E6661" i="14"/>
  <c r="F6660" i="14"/>
  <c r="E6660" i="14"/>
  <c r="F6659" i="14"/>
  <c r="E6659" i="14"/>
  <c r="F6658" i="14"/>
  <c r="E6658" i="14"/>
  <c r="F6657" i="14"/>
  <c r="E6657" i="14"/>
  <c r="F6656" i="14"/>
  <c r="E6656" i="14"/>
  <c r="F6655" i="14"/>
  <c r="E6655" i="14"/>
  <c r="F6654" i="14"/>
  <c r="E6654" i="14"/>
  <c r="F6653" i="14"/>
  <c r="E6653" i="14"/>
  <c r="F6652" i="14"/>
  <c r="E6652" i="14"/>
  <c r="F6651" i="14"/>
  <c r="E6651" i="14"/>
  <c r="F6650" i="14"/>
  <c r="E6650" i="14"/>
  <c r="F6649" i="14"/>
  <c r="E6649" i="14"/>
  <c r="F6648" i="14"/>
  <c r="E6648" i="14"/>
  <c r="F6647" i="14"/>
  <c r="E6647" i="14"/>
  <c r="F6646" i="14"/>
  <c r="E6646" i="14"/>
  <c r="F6645" i="14"/>
  <c r="E6645" i="14"/>
  <c r="F6644" i="14"/>
  <c r="E6644" i="14"/>
  <c r="F6643" i="14"/>
  <c r="E6643" i="14"/>
  <c r="F6642" i="14"/>
  <c r="E6642" i="14"/>
  <c r="F6641" i="14"/>
  <c r="E6641" i="14"/>
  <c r="F6640" i="14"/>
  <c r="E6640" i="14"/>
  <c r="F6639" i="14"/>
  <c r="E6639" i="14"/>
  <c r="F6638" i="14"/>
  <c r="E6638" i="14"/>
  <c r="F6637" i="14"/>
  <c r="E6637" i="14"/>
  <c r="F6636" i="14"/>
  <c r="E6636" i="14"/>
  <c r="F6635" i="14"/>
  <c r="E6635" i="14"/>
  <c r="F6634" i="14"/>
  <c r="E6634" i="14"/>
  <c r="F6633" i="14"/>
  <c r="E6633" i="14"/>
  <c r="F6632" i="14"/>
  <c r="E6632" i="14"/>
  <c r="F6631" i="14"/>
  <c r="E6631" i="14"/>
  <c r="F6630" i="14"/>
  <c r="E6630" i="14"/>
  <c r="F6629" i="14"/>
  <c r="E6629" i="14"/>
  <c r="F6628" i="14"/>
  <c r="E6628" i="14"/>
  <c r="F6627" i="14"/>
  <c r="E6627" i="14"/>
  <c r="F6626" i="14"/>
  <c r="E6626" i="14"/>
  <c r="F6625" i="14"/>
  <c r="E6625" i="14"/>
  <c r="F6624" i="14"/>
  <c r="E6624" i="14"/>
  <c r="F6623" i="14"/>
  <c r="E6623" i="14"/>
  <c r="F6622" i="14"/>
  <c r="E6622" i="14"/>
  <c r="F6621" i="14"/>
  <c r="E6621" i="14"/>
  <c r="F6620" i="14"/>
  <c r="E6620" i="14"/>
  <c r="F6619" i="14"/>
  <c r="E6619" i="14"/>
  <c r="F6618" i="14"/>
  <c r="E6618" i="14"/>
  <c r="F6617" i="14"/>
  <c r="E6617" i="14"/>
  <c r="F6616" i="14"/>
  <c r="E6616" i="14"/>
  <c r="F6615" i="14"/>
  <c r="E6615" i="14"/>
  <c r="F6614" i="14"/>
  <c r="E6614" i="14"/>
  <c r="F6613" i="14"/>
  <c r="E6613" i="14"/>
  <c r="F6612" i="14"/>
  <c r="E6612" i="14"/>
  <c r="F6611" i="14"/>
  <c r="E6611" i="14"/>
  <c r="F6610" i="14"/>
  <c r="E6610" i="14"/>
  <c r="F6609" i="14"/>
  <c r="E6609" i="14"/>
  <c r="F6608" i="14"/>
  <c r="E6608" i="14"/>
  <c r="F6607" i="14"/>
  <c r="E6607" i="14"/>
  <c r="F6606" i="14"/>
  <c r="E6606" i="14"/>
  <c r="F6605" i="14"/>
  <c r="E6605" i="14"/>
  <c r="F6604" i="14"/>
  <c r="E6604" i="14"/>
  <c r="F6603" i="14"/>
  <c r="E6603" i="14"/>
  <c r="F6602" i="14"/>
  <c r="E6602" i="14"/>
  <c r="F6601" i="14"/>
  <c r="E6601" i="14"/>
  <c r="F6600" i="14"/>
  <c r="E6600" i="14"/>
  <c r="F6599" i="14"/>
  <c r="E6599" i="14"/>
  <c r="F6598" i="14"/>
  <c r="E6598" i="14"/>
  <c r="F6597" i="14"/>
  <c r="E6597" i="14"/>
  <c r="F6596" i="14"/>
  <c r="E6596" i="14"/>
  <c r="F6595" i="14"/>
  <c r="E6595" i="14"/>
  <c r="F6594" i="14"/>
  <c r="E6594" i="14"/>
  <c r="F6593" i="14"/>
  <c r="E6593" i="14"/>
  <c r="F6592" i="14"/>
  <c r="E6592" i="14"/>
  <c r="F6591" i="14"/>
  <c r="E6591" i="14"/>
  <c r="F6590" i="14"/>
  <c r="E6590" i="14"/>
  <c r="F6589" i="14"/>
  <c r="E6589" i="14"/>
  <c r="F6588" i="14"/>
  <c r="E6588" i="14"/>
  <c r="F6587" i="14"/>
  <c r="E6587" i="14"/>
  <c r="F6586" i="14"/>
  <c r="E6586" i="14"/>
  <c r="F6585" i="14"/>
  <c r="E6585" i="14"/>
  <c r="F6584" i="14"/>
  <c r="E6584" i="14"/>
  <c r="F6583" i="14"/>
  <c r="E6583" i="14"/>
  <c r="F6582" i="14"/>
  <c r="E6582" i="14"/>
  <c r="F6581" i="14"/>
  <c r="E6581" i="14"/>
  <c r="F6580" i="14"/>
  <c r="E6580" i="14"/>
  <c r="F6579" i="14"/>
  <c r="E6579" i="14"/>
  <c r="F6578" i="14"/>
  <c r="E6578" i="14"/>
  <c r="F6577" i="14"/>
  <c r="E6577" i="14"/>
  <c r="F6576" i="14"/>
  <c r="E6576" i="14"/>
  <c r="F6575" i="14"/>
  <c r="E6575" i="14"/>
  <c r="F6574" i="14"/>
  <c r="E6574" i="14"/>
  <c r="F6573" i="14"/>
  <c r="E6573" i="14"/>
  <c r="F6572" i="14"/>
  <c r="E6572" i="14"/>
  <c r="F6571" i="14"/>
  <c r="E6571" i="14"/>
  <c r="F6570" i="14"/>
  <c r="E6570" i="14"/>
  <c r="F6569" i="14"/>
  <c r="E6569" i="14"/>
  <c r="F6568" i="14"/>
  <c r="E6568" i="14"/>
  <c r="F6567" i="14"/>
  <c r="E6567" i="14"/>
  <c r="F6566" i="14"/>
  <c r="E6566" i="14"/>
  <c r="F6565" i="14"/>
  <c r="E6565" i="14"/>
  <c r="F6564" i="14"/>
  <c r="E6564" i="14"/>
  <c r="F6563" i="14"/>
  <c r="E6563" i="14"/>
  <c r="F6562" i="14"/>
  <c r="E6562" i="14"/>
  <c r="F6561" i="14"/>
  <c r="E6561" i="14"/>
  <c r="F6560" i="14"/>
  <c r="E6560" i="14"/>
  <c r="F6559" i="14"/>
  <c r="E6559" i="14"/>
  <c r="F6558" i="14"/>
  <c r="E6558" i="14"/>
  <c r="F6557" i="14"/>
  <c r="E6557" i="14"/>
  <c r="F6556" i="14"/>
  <c r="E6556" i="14"/>
  <c r="F6555" i="14"/>
  <c r="E6555" i="14"/>
  <c r="F6554" i="14"/>
  <c r="E6554" i="14"/>
  <c r="F6553" i="14"/>
  <c r="E6553" i="14"/>
  <c r="F6552" i="14"/>
  <c r="E6552" i="14"/>
  <c r="F6551" i="14"/>
  <c r="E6551" i="14"/>
  <c r="F6550" i="14"/>
  <c r="E6550" i="14"/>
  <c r="F6549" i="14"/>
  <c r="E6549" i="14"/>
  <c r="F6548" i="14"/>
  <c r="E6548" i="14"/>
  <c r="F6547" i="14"/>
  <c r="E6547" i="14"/>
  <c r="F6546" i="14"/>
  <c r="E6546" i="14"/>
  <c r="F6545" i="14"/>
  <c r="E6545" i="14"/>
  <c r="F6544" i="14"/>
  <c r="E6544" i="14"/>
  <c r="F6543" i="14"/>
  <c r="E6543" i="14"/>
  <c r="F6542" i="14"/>
  <c r="E6542" i="14"/>
  <c r="F6541" i="14"/>
  <c r="E6541" i="14"/>
  <c r="F6540" i="14"/>
  <c r="E6540" i="14"/>
  <c r="F6539" i="14"/>
  <c r="E6539" i="14"/>
  <c r="F6538" i="14"/>
  <c r="E6538" i="14"/>
  <c r="F6537" i="14"/>
  <c r="E6537" i="14"/>
  <c r="F6536" i="14"/>
  <c r="E6536" i="14"/>
  <c r="F6535" i="14"/>
  <c r="E6535" i="14"/>
  <c r="F6534" i="14"/>
  <c r="E6534" i="14"/>
  <c r="F6533" i="14"/>
  <c r="E6533" i="14"/>
  <c r="F6532" i="14"/>
  <c r="E6532" i="14"/>
  <c r="F6531" i="14"/>
  <c r="E6531" i="14"/>
  <c r="F6530" i="14"/>
  <c r="E6530" i="14"/>
  <c r="F6529" i="14"/>
  <c r="E6529" i="14"/>
  <c r="F6528" i="14"/>
  <c r="E6528" i="14"/>
  <c r="F6527" i="14"/>
  <c r="E6527" i="14"/>
  <c r="F6526" i="14"/>
  <c r="E6526" i="14"/>
  <c r="F6525" i="14"/>
  <c r="E6525" i="14"/>
  <c r="F6524" i="14"/>
  <c r="E6524" i="14"/>
  <c r="F6523" i="14"/>
  <c r="E6523" i="14"/>
  <c r="F6522" i="14"/>
  <c r="E6522" i="14"/>
  <c r="F6521" i="14"/>
  <c r="E6521" i="14"/>
  <c r="F6520" i="14"/>
  <c r="E6520" i="14"/>
  <c r="F6519" i="14"/>
  <c r="E6519" i="14"/>
  <c r="F6518" i="14"/>
  <c r="E6518" i="14"/>
  <c r="F6517" i="14"/>
  <c r="E6517" i="14"/>
  <c r="F6516" i="14"/>
  <c r="E6516" i="14"/>
  <c r="F6515" i="14"/>
  <c r="E6515" i="14"/>
  <c r="F6514" i="14"/>
  <c r="E6514" i="14"/>
  <c r="F6513" i="14"/>
  <c r="E6513" i="14"/>
  <c r="F6512" i="14"/>
  <c r="E6512" i="14"/>
  <c r="F6511" i="14"/>
  <c r="E6511" i="14"/>
  <c r="F6510" i="14"/>
  <c r="E6510" i="14"/>
  <c r="F6509" i="14"/>
  <c r="E6509" i="14"/>
  <c r="F6508" i="14"/>
  <c r="E6508" i="14"/>
  <c r="F6507" i="14"/>
  <c r="E6507" i="14"/>
  <c r="F6506" i="14"/>
  <c r="E6506" i="14"/>
  <c r="F6505" i="14"/>
  <c r="E6505" i="14"/>
  <c r="F6504" i="14"/>
  <c r="E6504" i="14"/>
  <c r="F6503" i="14"/>
  <c r="E6503" i="14"/>
  <c r="F6502" i="14"/>
  <c r="E6502" i="14"/>
  <c r="F6501" i="14"/>
  <c r="E6501" i="14"/>
  <c r="F6500" i="14"/>
  <c r="E6500" i="14"/>
  <c r="F6499" i="14"/>
  <c r="E6499" i="14"/>
  <c r="F6498" i="14"/>
  <c r="E6498" i="14"/>
  <c r="F6497" i="14"/>
  <c r="E6497" i="14"/>
  <c r="F6496" i="14"/>
  <c r="E6496" i="14"/>
  <c r="F6495" i="14"/>
  <c r="E6495" i="14"/>
  <c r="F6494" i="14"/>
  <c r="E6494" i="14"/>
  <c r="F6493" i="14"/>
  <c r="E6493" i="14"/>
  <c r="F6492" i="14"/>
  <c r="E6492" i="14"/>
  <c r="F6491" i="14"/>
  <c r="E6491" i="14"/>
  <c r="F6490" i="14"/>
  <c r="E6490" i="14"/>
  <c r="F6489" i="14"/>
  <c r="E6489" i="14"/>
  <c r="F6488" i="14"/>
  <c r="E6488" i="14"/>
  <c r="F6487" i="14"/>
  <c r="E6487" i="14"/>
  <c r="F6486" i="14"/>
  <c r="E6486" i="14"/>
  <c r="F6485" i="14"/>
  <c r="E6485" i="14"/>
  <c r="F6484" i="14"/>
  <c r="E6484" i="14"/>
  <c r="F6483" i="14"/>
  <c r="E6483" i="14"/>
  <c r="F6482" i="14"/>
  <c r="E6482" i="14"/>
  <c r="F6481" i="14"/>
  <c r="E6481" i="14"/>
  <c r="F6480" i="14"/>
  <c r="E6480" i="14"/>
  <c r="F6479" i="14"/>
  <c r="E6479" i="14"/>
  <c r="F6478" i="14"/>
  <c r="E6478" i="14"/>
  <c r="F6477" i="14"/>
  <c r="E6477" i="14"/>
  <c r="F6476" i="14"/>
  <c r="E6476" i="14"/>
  <c r="F6475" i="14"/>
  <c r="E6475" i="14"/>
  <c r="F6474" i="14"/>
  <c r="E6474" i="14"/>
  <c r="F6473" i="14"/>
  <c r="E6473" i="14"/>
  <c r="F6472" i="14"/>
  <c r="E6472" i="14"/>
  <c r="F6471" i="14"/>
  <c r="E6471" i="14"/>
  <c r="F6470" i="14"/>
  <c r="E6470" i="14"/>
  <c r="F6469" i="14"/>
  <c r="E6469" i="14"/>
  <c r="F6468" i="14"/>
  <c r="E6468" i="14"/>
  <c r="F6467" i="14"/>
  <c r="E6467" i="14"/>
  <c r="F6466" i="14"/>
  <c r="E6466" i="14"/>
  <c r="F6465" i="14"/>
  <c r="E6465" i="14"/>
  <c r="F6464" i="14"/>
  <c r="E6464" i="14"/>
  <c r="F6463" i="14"/>
  <c r="E6463" i="14"/>
  <c r="F6462" i="14"/>
  <c r="E6462" i="14"/>
  <c r="F6461" i="14"/>
  <c r="E6461" i="14"/>
  <c r="F6460" i="14"/>
  <c r="E6460" i="14"/>
  <c r="F6459" i="14"/>
  <c r="E6459" i="14"/>
  <c r="F6458" i="14"/>
  <c r="E6458" i="14"/>
  <c r="F6457" i="14"/>
  <c r="E6457" i="14"/>
  <c r="F6456" i="14"/>
  <c r="E6456" i="14"/>
  <c r="F6455" i="14"/>
  <c r="E6455" i="14"/>
  <c r="F6454" i="14"/>
  <c r="E6454" i="14"/>
  <c r="F6453" i="14"/>
  <c r="E6453" i="14"/>
  <c r="F6452" i="14"/>
  <c r="E6452" i="14"/>
  <c r="F6451" i="14"/>
  <c r="E6451" i="14"/>
  <c r="F6450" i="14"/>
  <c r="E6450" i="14"/>
  <c r="F6449" i="14"/>
  <c r="E6449" i="14"/>
  <c r="F6448" i="14"/>
  <c r="E6448" i="14"/>
  <c r="F6447" i="14"/>
  <c r="E6447" i="14"/>
  <c r="F6446" i="14"/>
  <c r="E6446" i="14"/>
  <c r="F6445" i="14"/>
  <c r="E6445" i="14"/>
  <c r="F6444" i="14"/>
  <c r="E6444" i="14"/>
  <c r="F6443" i="14"/>
  <c r="E6443" i="14"/>
  <c r="F6442" i="14"/>
  <c r="E6442" i="14"/>
  <c r="F6441" i="14"/>
  <c r="E6441" i="14"/>
  <c r="F6440" i="14"/>
  <c r="E6440" i="14"/>
  <c r="F6439" i="14"/>
  <c r="E6439" i="14"/>
  <c r="F6438" i="14"/>
  <c r="E6438" i="14"/>
  <c r="F6437" i="14"/>
  <c r="E6437" i="14"/>
  <c r="F6436" i="14"/>
  <c r="E6436" i="14"/>
  <c r="F6435" i="14"/>
  <c r="E6435" i="14"/>
  <c r="F6434" i="14"/>
  <c r="E6434" i="14"/>
  <c r="F6433" i="14"/>
  <c r="E6433" i="14"/>
  <c r="F6432" i="14"/>
  <c r="E6432" i="14"/>
  <c r="F6431" i="14"/>
  <c r="E6431" i="14"/>
  <c r="F6430" i="14"/>
  <c r="E6430" i="14"/>
  <c r="F6429" i="14"/>
  <c r="E6429" i="14"/>
  <c r="F6428" i="14"/>
  <c r="E6428" i="14"/>
  <c r="F6427" i="14"/>
  <c r="E6427" i="14"/>
  <c r="F6426" i="14"/>
  <c r="E6426" i="14"/>
  <c r="F6425" i="14"/>
  <c r="E6425" i="14"/>
  <c r="F6424" i="14"/>
  <c r="E6424" i="14"/>
  <c r="F6423" i="14"/>
  <c r="E6423" i="14"/>
  <c r="F6422" i="14"/>
  <c r="E6422" i="14"/>
  <c r="F6421" i="14"/>
  <c r="E6421" i="14"/>
  <c r="F6420" i="14"/>
  <c r="E6420" i="14"/>
  <c r="F6419" i="14"/>
  <c r="E6419" i="14"/>
  <c r="F6418" i="14"/>
  <c r="E6418" i="14"/>
  <c r="F6417" i="14"/>
  <c r="E6417" i="14"/>
  <c r="F6416" i="14"/>
  <c r="E6416" i="14"/>
  <c r="F6415" i="14"/>
  <c r="E6415" i="14"/>
  <c r="F6414" i="14"/>
  <c r="E6414" i="14"/>
  <c r="F6413" i="14"/>
  <c r="E6413" i="14"/>
  <c r="F6412" i="14"/>
  <c r="E6412" i="14"/>
  <c r="F6411" i="14"/>
  <c r="E6411" i="14"/>
  <c r="F6410" i="14"/>
  <c r="E6410" i="14"/>
  <c r="F6409" i="14"/>
  <c r="E6409" i="14"/>
  <c r="F6408" i="14"/>
  <c r="E6408" i="14"/>
  <c r="F6407" i="14"/>
  <c r="E6407" i="14"/>
  <c r="F6406" i="14"/>
  <c r="E6406" i="14"/>
  <c r="F6405" i="14"/>
  <c r="E6405" i="14"/>
  <c r="F6404" i="14"/>
  <c r="E6404" i="14"/>
  <c r="F6403" i="14"/>
  <c r="E6403" i="14"/>
  <c r="F6402" i="14"/>
  <c r="E6402" i="14"/>
  <c r="F6401" i="14"/>
  <c r="E6401" i="14"/>
  <c r="F6400" i="14"/>
  <c r="E6400" i="14"/>
  <c r="F6399" i="14"/>
  <c r="E6399" i="14"/>
  <c r="F6398" i="14"/>
  <c r="E6398" i="14"/>
  <c r="F6397" i="14"/>
  <c r="E6397" i="14"/>
  <c r="F6396" i="14"/>
  <c r="E6396" i="14"/>
  <c r="F6395" i="14"/>
  <c r="E6395" i="14"/>
  <c r="F6394" i="14"/>
  <c r="E6394" i="14"/>
  <c r="F6393" i="14"/>
  <c r="E6393" i="14"/>
  <c r="F6392" i="14"/>
  <c r="E6392" i="14"/>
  <c r="F6391" i="14"/>
  <c r="E6391" i="14"/>
  <c r="F6390" i="14"/>
  <c r="E6390" i="14"/>
  <c r="F6389" i="14"/>
  <c r="E6389" i="14"/>
  <c r="F6388" i="14"/>
  <c r="E6388" i="14"/>
  <c r="F6387" i="14"/>
  <c r="E6387" i="14"/>
  <c r="F6386" i="14"/>
  <c r="E6386" i="14"/>
  <c r="F6385" i="14"/>
  <c r="E6385" i="14"/>
  <c r="F6384" i="14"/>
  <c r="E6384" i="14"/>
  <c r="F6383" i="14"/>
  <c r="E6383" i="14"/>
  <c r="F6382" i="14"/>
  <c r="E6382" i="14"/>
  <c r="F6381" i="14"/>
  <c r="E6381" i="14"/>
  <c r="F6380" i="14"/>
  <c r="E6380" i="14"/>
  <c r="F6379" i="14"/>
  <c r="E6379" i="14"/>
  <c r="F6378" i="14"/>
  <c r="E6378" i="14"/>
  <c r="F6377" i="14"/>
  <c r="E6377" i="14"/>
  <c r="F6376" i="14"/>
  <c r="E6376" i="14"/>
  <c r="F6375" i="14"/>
  <c r="E6375" i="14"/>
  <c r="F6374" i="14"/>
  <c r="E6374" i="14"/>
  <c r="F6373" i="14"/>
  <c r="E6373" i="14"/>
  <c r="F6372" i="14"/>
  <c r="E6372" i="14"/>
  <c r="F6371" i="14"/>
  <c r="E6371" i="14"/>
  <c r="F6370" i="14"/>
  <c r="E6370" i="14"/>
  <c r="F6369" i="14"/>
  <c r="E6369" i="14"/>
  <c r="F6368" i="14"/>
  <c r="E6368" i="14"/>
  <c r="F6367" i="14"/>
  <c r="E6367" i="14"/>
  <c r="F6366" i="14"/>
  <c r="E6366" i="14"/>
  <c r="F6365" i="14"/>
  <c r="E6365" i="14"/>
  <c r="F6364" i="14"/>
  <c r="E6364" i="14"/>
  <c r="F6363" i="14"/>
  <c r="E6363" i="14"/>
  <c r="F6362" i="14"/>
  <c r="E6362" i="14"/>
  <c r="F6361" i="14"/>
  <c r="E6361" i="14"/>
  <c r="F6360" i="14"/>
  <c r="E6360" i="14"/>
  <c r="F6359" i="14"/>
  <c r="E6359" i="14"/>
  <c r="F6358" i="14"/>
  <c r="E6358" i="14"/>
  <c r="F6357" i="14"/>
  <c r="E6357" i="14"/>
  <c r="F6356" i="14"/>
  <c r="E6356" i="14"/>
  <c r="F6355" i="14"/>
  <c r="E6355" i="14"/>
  <c r="F6354" i="14"/>
  <c r="E6354" i="14"/>
  <c r="F6353" i="14"/>
  <c r="E6353" i="14"/>
  <c r="F6352" i="14"/>
  <c r="E6352" i="14"/>
  <c r="F6351" i="14"/>
  <c r="E6351" i="14"/>
  <c r="F6350" i="14"/>
  <c r="E6350" i="14"/>
  <c r="F6349" i="14"/>
  <c r="E6349" i="14"/>
  <c r="F6348" i="14"/>
  <c r="E6348" i="14"/>
  <c r="F6347" i="14"/>
  <c r="E6347" i="14"/>
  <c r="F6346" i="14"/>
  <c r="E6346" i="14"/>
  <c r="F6345" i="14"/>
  <c r="E6345" i="14"/>
  <c r="F6344" i="14"/>
  <c r="E6344" i="14"/>
  <c r="F6343" i="14"/>
  <c r="E6343" i="14"/>
  <c r="F6342" i="14"/>
  <c r="E6342" i="14"/>
  <c r="F6341" i="14"/>
  <c r="E6341" i="14"/>
  <c r="F6340" i="14"/>
  <c r="E6340" i="14"/>
  <c r="F6339" i="14"/>
  <c r="E6339" i="14"/>
  <c r="F6338" i="14"/>
  <c r="E6338" i="14"/>
  <c r="F6337" i="14"/>
  <c r="E6337" i="14"/>
  <c r="F6336" i="14"/>
  <c r="E6336" i="14"/>
  <c r="F6335" i="14"/>
  <c r="E6335" i="14"/>
  <c r="F6334" i="14"/>
  <c r="E6334" i="14"/>
  <c r="F6333" i="14"/>
  <c r="E6333" i="14"/>
  <c r="F6332" i="14"/>
  <c r="E6332" i="14"/>
  <c r="F6331" i="14"/>
  <c r="E6331" i="14"/>
  <c r="F6330" i="14"/>
  <c r="E6330" i="14"/>
  <c r="F6329" i="14"/>
  <c r="E6329" i="14"/>
  <c r="F6328" i="14"/>
  <c r="E6328" i="14"/>
  <c r="F6327" i="14"/>
  <c r="E6327" i="14"/>
  <c r="F6326" i="14"/>
  <c r="E6326" i="14"/>
  <c r="F6325" i="14"/>
  <c r="E6325" i="14"/>
  <c r="F6324" i="14"/>
  <c r="E6324" i="14"/>
  <c r="F6323" i="14"/>
  <c r="E6323" i="14"/>
  <c r="F6322" i="14"/>
  <c r="E6322" i="14"/>
  <c r="F6321" i="14"/>
  <c r="E6321" i="14"/>
  <c r="F6320" i="14"/>
  <c r="E6320" i="14"/>
  <c r="F6319" i="14"/>
  <c r="E6319" i="14"/>
  <c r="F6318" i="14"/>
  <c r="E6318" i="14"/>
  <c r="F6317" i="14"/>
  <c r="E6317" i="14"/>
  <c r="F6316" i="14"/>
  <c r="E6316" i="14"/>
  <c r="F6315" i="14"/>
  <c r="E6315" i="14"/>
  <c r="F6314" i="14"/>
  <c r="E6314" i="14"/>
  <c r="F6313" i="14"/>
  <c r="E6313" i="14"/>
  <c r="F6312" i="14"/>
  <c r="E6312" i="14"/>
  <c r="F6311" i="14"/>
  <c r="E6311" i="14"/>
  <c r="F6310" i="14"/>
  <c r="E6310" i="14"/>
  <c r="F6309" i="14"/>
  <c r="E6309" i="14"/>
  <c r="F6308" i="14"/>
  <c r="E6308" i="14"/>
  <c r="F6307" i="14"/>
  <c r="E6307" i="14"/>
  <c r="F6306" i="14"/>
  <c r="E6306" i="14"/>
  <c r="F6305" i="14"/>
  <c r="E6305" i="14"/>
  <c r="F6304" i="14"/>
  <c r="E6304" i="14"/>
  <c r="F6303" i="14"/>
  <c r="E6303" i="14"/>
  <c r="F6302" i="14"/>
  <c r="E6302" i="14"/>
  <c r="F6301" i="14"/>
  <c r="E6301" i="14"/>
  <c r="F6300" i="14"/>
  <c r="E6300" i="14"/>
  <c r="F6299" i="14"/>
  <c r="E6299" i="14"/>
  <c r="F6298" i="14"/>
  <c r="E6298" i="14"/>
  <c r="F6297" i="14"/>
  <c r="E6297" i="14"/>
  <c r="F6296" i="14"/>
  <c r="E6296" i="14"/>
  <c r="F6295" i="14"/>
  <c r="E6295" i="14"/>
  <c r="F6294" i="14"/>
  <c r="E6294" i="14"/>
  <c r="F6293" i="14"/>
  <c r="E6293" i="14"/>
  <c r="F6292" i="14"/>
  <c r="E6292" i="14"/>
  <c r="F6291" i="14"/>
  <c r="E6291" i="14"/>
  <c r="F6290" i="14"/>
  <c r="E6290" i="14"/>
  <c r="F6289" i="14"/>
  <c r="E6289" i="14"/>
  <c r="F6288" i="14"/>
  <c r="E6288" i="14"/>
  <c r="F6287" i="14"/>
  <c r="E6287" i="14"/>
  <c r="F6286" i="14"/>
  <c r="E6286" i="14"/>
  <c r="F6285" i="14"/>
  <c r="E6285" i="14"/>
  <c r="F6284" i="14"/>
  <c r="E6284" i="14"/>
  <c r="F6283" i="14"/>
  <c r="E6283" i="14"/>
  <c r="F6282" i="14"/>
  <c r="E6282" i="14"/>
  <c r="F6281" i="14"/>
  <c r="E6281" i="14"/>
  <c r="F6280" i="14"/>
  <c r="E6280" i="14"/>
  <c r="F6279" i="14"/>
  <c r="E6279" i="14"/>
  <c r="F6278" i="14"/>
  <c r="E6278" i="14"/>
  <c r="F6277" i="14"/>
  <c r="E6277" i="14"/>
  <c r="F6276" i="14"/>
  <c r="E6276" i="14"/>
  <c r="F6275" i="14"/>
  <c r="E6275" i="14"/>
  <c r="F6274" i="14"/>
  <c r="E6274" i="14"/>
  <c r="F6273" i="14"/>
  <c r="E6273" i="14"/>
  <c r="F6272" i="14"/>
  <c r="E6272" i="14"/>
  <c r="F6271" i="14"/>
  <c r="E6271" i="14"/>
  <c r="F6270" i="14"/>
  <c r="E6270" i="14"/>
  <c r="F6269" i="14"/>
  <c r="E6269" i="14"/>
  <c r="F6268" i="14"/>
  <c r="E6268" i="14"/>
  <c r="F6267" i="14"/>
  <c r="E6267" i="14"/>
  <c r="F6266" i="14"/>
  <c r="E6266" i="14"/>
  <c r="F6265" i="14"/>
  <c r="E6265" i="14"/>
  <c r="F6264" i="14"/>
  <c r="E6264" i="14"/>
  <c r="F6263" i="14"/>
  <c r="E6263" i="14"/>
  <c r="F6262" i="14"/>
  <c r="E6262" i="14"/>
  <c r="F6261" i="14"/>
  <c r="E6261" i="14"/>
  <c r="F6260" i="14"/>
  <c r="E6260" i="14"/>
  <c r="F6259" i="14"/>
  <c r="E6259" i="14"/>
  <c r="F6258" i="14"/>
  <c r="E6258" i="14"/>
  <c r="F6257" i="14"/>
  <c r="E6257" i="14"/>
  <c r="F6256" i="14"/>
  <c r="E6256" i="14"/>
  <c r="F6255" i="14"/>
  <c r="E6255" i="14"/>
  <c r="F6254" i="14"/>
  <c r="E6254" i="14"/>
  <c r="F6253" i="14"/>
  <c r="E6253" i="14"/>
  <c r="F6252" i="14"/>
  <c r="E6252" i="14"/>
  <c r="F6251" i="14"/>
  <c r="E6251" i="14"/>
  <c r="F6250" i="14"/>
  <c r="E6250" i="14"/>
  <c r="F6249" i="14"/>
  <c r="E6249" i="14"/>
  <c r="F6248" i="14"/>
  <c r="E6248" i="14"/>
  <c r="F6247" i="14"/>
  <c r="E6247" i="14"/>
  <c r="F6246" i="14"/>
  <c r="E6246" i="14"/>
  <c r="F6245" i="14"/>
  <c r="E6245" i="14"/>
  <c r="F6244" i="14"/>
  <c r="E6244" i="14"/>
  <c r="F6243" i="14"/>
  <c r="E6243" i="14"/>
  <c r="F6242" i="14"/>
  <c r="E6242" i="14"/>
  <c r="F6241" i="14"/>
  <c r="E6241" i="14"/>
  <c r="F6240" i="14"/>
  <c r="E6240" i="14"/>
  <c r="F6239" i="14"/>
  <c r="E6239" i="14"/>
  <c r="F6238" i="14"/>
  <c r="E6238" i="14"/>
  <c r="F6237" i="14"/>
  <c r="E6237" i="14"/>
  <c r="F6236" i="14"/>
  <c r="E6236" i="14"/>
  <c r="F6235" i="14"/>
  <c r="E6235" i="14"/>
  <c r="F6234" i="14"/>
  <c r="E6234" i="14"/>
  <c r="F6233" i="14"/>
  <c r="E6233" i="14"/>
  <c r="F6232" i="14"/>
  <c r="E6232" i="14"/>
  <c r="F6231" i="14"/>
  <c r="E6231" i="14"/>
  <c r="F6230" i="14"/>
  <c r="E6230" i="14"/>
  <c r="F6229" i="14"/>
  <c r="E6229" i="14"/>
  <c r="F6228" i="14"/>
  <c r="E6228" i="14"/>
  <c r="F6227" i="14"/>
  <c r="E6227" i="14"/>
  <c r="F6226" i="14"/>
  <c r="E6226" i="14"/>
  <c r="F6225" i="14"/>
  <c r="E6225" i="14"/>
  <c r="F6224" i="14"/>
  <c r="E6224" i="14"/>
  <c r="F6223" i="14"/>
  <c r="E6223" i="14"/>
  <c r="F6222" i="14"/>
  <c r="E6222" i="14"/>
  <c r="F6221" i="14"/>
  <c r="E6221" i="14"/>
  <c r="F6220" i="14"/>
  <c r="E6220" i="14"/>
  <c r="F6219" i="14"/>
  <c r="E6219" i="14"/>
  <c r="F6218" i="14"/>
  <c r="E6218" i="14"/>
  <c r="F6217" i="14"/>
  <c r="E6217" i="14"/>
  <c r="F6216" i="14"/>
  <c r="E6216" i="14"/>
  <c r="F6215" i="14"/>
  <c r="E6215" i="14"/>
  <c r="F6214" i="14"/>
  <c r="E6214" i="14"/>
  <c r="F6213" i="14"/>
  <c r="E6213" i="14"/>
  <c r="F6212" i="14"/>
  <c r="E6212" i="14"/>
  <c r="F6211" i="14"/>
  <c r="E6211" i="14"/>
  <c r="F6210" i="14"/>
  <c r="E6210" i="14"/>
  <c r="F6209" i="14"/>
  <c r="E6209" i="14"/>
  <c r="F6208" i="14"/>
  <c r="E6208" i="14"/>
  <c r="F6207" i="14"/>
  <c r="E6207" i="14"/>
  <c r="F6206" i="14"/>
  <c r="E6206" i="14"/>
  <c r="F6205" i="14"/>
  <c r="E6205" i="14"/>
  <c r="F6204" i="14"/>
  <c r="E6204" i="14"/>
  <c r="F6203" i="14"/>
  <c r="E6203" i="14"/>
  <c r="F6202" i="14"/>
  <c r="E6202" i="14"/>
  <c r="F6201" i="14"/>
  <c r="E6201" i="14"/>
  <c r="F6200" i="14"/>
  <c r="E6200" i="14"/>
  <c r="F6199" i="14"/>
  <c r="E6199" i="14"/>
  <c r="F6198" i="14"/>
  <c r="E6198" i="14"/>
  <c r="F6197" i="14"/>
  <c r="E6197" i="14"/>
  <c r="F6196" i="14"/>
  <c r="E6196" i="14"/>
  <c r="F6195" i="14"/>
  <c r="E6195" i="14"/>
  <c r="F6194" i="14"/>
  <c r="E6194" i="14"/>
  <c r="F6193" i="14"/>
  <c r="E6193" i="14"/>
  <c r="F6192" i="14"/>
  <c r="E6192" i="14"/>
  <c r="F6191" i="14"/>
  <c r="E6191" i="14"/>
  <c r="F6190" i="14"/>
  <c r="E6190" i="14"/>
  <c r="F6189" i="14"/>
  <c r="E6189" i="14"/>
  <c r="F6188" i="14"/>
  <c r="E6188" i="14"/>
  <c r="F6187" i="14"/>
  <c r="E6187" i="14"/>
  <c r="F6186" i="14"/>
  <c r="E6186" i="14"/>
  <c r="F6185" i="14"/>
  <c r="E6185" i="14"/>
  <c r="F6184" i="14"/>
  <c r="E6184" i="14"/>
  <c r="F6183" i="14"/>
  <c r="E6183" i="14"/>
  <c r="F6182" i="14"/>
  <c r="E6182" i="14"/>
  <c r="F6181" i="14"/>
  <c r="E6181" i="14"/>
  <c r="F6180" i="14"/>
  <c r="E6180" i="14"/>
  <c r="F6179" i="14"/>
  <c r="E6179" i="14"/>
  <c r="F6178" i="14"/>
  <c r="E6178" i="14"/>
  <c r="F6177" i="14"/>
  <c r="E6177" i="14"/>
  <c r="F6176" i="14"/>
  <c r="E6176" i="14"/>
  <c r="F6175" i="14"/>
  <c r="E6175" i="14"/>
  <c r="F6174" i="14"/>
  <c r="E6174" i="14"/>
  <c r="F6173" i="14"/>
  <c r="E6173" i="14"/>
  <c r="F6172" i="14"/>
  <c r="E6172" i="14"/>
  <c r="F6171" i="14"/>
  <c r="E6171" i="14"/>
  <c r="F6170" i="14"/>
  <c r="E6170" i="14"/>
  <c r="F6169" i="14"/>
  <c r="E6169" i="14"/>
  <c r="F6168" i="14"/>
  <c r="E6168" i="14"/>
  <c r="F6167" i="14"/>
  <c r="E6167" i="14"/>
  <c r="F6166" i="14"/>
  <c r="E6166" i="14"/>
  <c r="F6165" i="14"/>
  <c r="E6165" i="14"/>
  <c r="F6164" i="14"/>
  <c r="E6164" i="14"/>
  <c r="F6163" i="14"/>
  <c r="E6163" i="14"/>
  <c r="F6162" i="14"/>
  <c r="E6162" i="14"/>
  <c r="F6161" i="14"/>
  <c r="E6161" i="14"/>
  <c r="F6160" i="14"/>
  <c r="E6160" i="14"/>
  <c r="F6159" i="14"/>
  <c r="E6159" i="14"/>
  <c r="F6158" i="14"/>
  <c r="E6158" i="14"/>
  <c r="F6157" i="14"/>
  <c r="E6157" i="14"/>
  <c r="F6156" i="14"/>
  <c r="E6156" i="14"/>
  <c r="F6155" i="14"/>
  <c r="E6155" i="14"/>
  <c r="F6154" i="14"/>
  <c r="E6154" i="14"/>
  <c r="F6153" i="14"/>
  <c r="E6153" i="14"/>
  <c r="F6152" i="14"/>
  <c r="E6152" i="14"/>
  <c r="F6151" i="14"/>
  <c r="E6151" i="14"/>
  <c r="F6150" i="14"/>
  <c r="E6150" i="14"/>
  <c r="F6149" i="14"/>
  <c r="E6149" i="14"/>
  <c r="F6148" i="14"/>
  <c r="E6148" i="14"/>
  <c r="F6147" i="14"/>
  <c r="E6147" i="14"/>
  <c r="F6146" i="14"/>
  <c r="E6146" i="14"/>
  <c r="F6145" i="14"/>
  <c r="E6145" i="14"/>
  <c r="F6144" i="14"/>
  <c r="E6144" i="14"/>
  <c r="F6143" i="14"/>
  <c r="E6143" i="14"/>
  <c r="F6142" i="14"/>
  <c r="E6142" i="14"/>
  <c r="F6141" i="14"/>
  <c r="E6141" i="14"/>
  <c r="F6140" i="14"/>
  <c r="E6140" i="14"/>
  <c r="F6139" i="14"/>
  <c r="E6139" i="14"/>
  <c r="F6138" i="14"/>
  <c r="E6138" i="14"/>
  <c r="F6137" i="14"/>
  <c r="E6137" i="14"/>
  <c r="F6136" i="14"/>
  <c r="E6136" i="14"/>
  <c r="F6135" i="14"/>
  <c r="E6135" i="14"/>
  <c r="F6134" i="14"/>
  <c r="E6134" i="14"/>
  <c r="F6133" i="14"/>
  <c r="E6133" i="14"/>
  <c r="F6132" i="14"/>
  <c r="E6132" i="14"/>
  <c r="F6131" i="14"/>
  <c r="E6131" i="14"/>
  <c r="F6130" i="14"/>
  <c r="E6130" i="14"/>
  <c r="F6129" i="14"/>
  <c r="E6129" i="14"/>
  <c r="F6128" i="14"/>
  <c r="E6128" i="14"/>
  <c r="F6127" i="14"/>
  <c r="E6127" i="14"/>
  <c r="F6126" i="14"/>
  <c r="E6126" i="14"/>
  <c r="F6125" i="14"/>
  <c r="E6125" i="14"/>
  <c r="F6124" i="14"/>
  <c r="E6124" i="14"/>
  <c r="F6123" i="14"/>
  <c r="E6123" i="14"/>
  <c r="F6122" i="14"/>
  <c r="E6122" i="14"/>
  <c r="F6121" i="14"/>
  <c r="E6121" i="14"/>
  <c r="F6120" i="14"/>
  <c r="E6120" i="14"/>
  <c r="F6119" i="14"/>
  <c r="E6119" i="14"/>
  <c r="F6118" i="14"/>
  <c r="E6118" i="14"/>
  <c r="F6117" i="14"/>
  <c r="E6117" i="14"/>
  <c r="F6116" i="14"/>
  <c r="E6116" i="14"/>
  <c r="F6115" i="14"/>
  <c r="E6115" i="14"/>
  <c r="F6114" i="14"/>
  <c r="E6114" i="14"/>
  <c r="F6113" i="14"/>
  <c r="E6113" i="14"/>
  <c r="F6112" i="14"/>
  <c r="E6112" i="14"/>
  <c r="F6111" i="14"/>
  <c r="E6111" i="14"/>
  <c r="F6110" i="14"/>
  <c r="E6110" i="14"/>
  <c r="F6109" i="14"/>
  <c r="E6109" i="14"/>
  <c r="F6108" i="14"/>
  <c r="E6108" i="14"/>
  <c r="F6107" i="14"/>
  <c r="E6107" i="14"/>
  <c r="F6106" i="14"/>
  <c r="E6106" i="14"/>
  <c r="F6105" i="14"/>
  <c r="E6105" i="14"/>
  <c r="F6104" i="14"/>
  <c r="E6104" i="14"/>
  <c r="F6103" i="14"/>
  <c r="E6103" i="14"/>
  <c r="F6102" i="14"/>
  <c r="E6102" i="14"/>
  <c r="F6101" i="14"/>
  <c r="E6101" i="14"/>
  <c r="F6100" i="14"/>
  <c r="E6100" i="14"/>
  <c r="F6099" i="14"/>
  <c r="E6099" i="14"/>
  <c r="F6098" i="14"/>
  <c r="E6098" i="14"/>
  <c r="F6097" i="14"/>
  <c r="E6097" i="14"/>
  <c r="F6096" i="14"/>
  <c r="E6096" i="14"/>
  <c r="F6095" i="14"/>
  <c r="E6095" i="14"/>
  <c r="F6094" i="14"/>
  <c r="E6094" i="14"/>
  <c r="F6093" i="14"/>
  <c r="E6093" i="14"/>
  <c r="F6092" i="14"/>
  <c r="E6092" i="14"/>
  <c r="F6091" i="14"/>
  <c r="E6091" i="14"/>
  <c r="F6090" i="14"/>
  <c r="E6090" i="14"/>
  <c r="F6089" i="14"/>
  <c r="E6089" i="14"/>
  <c r="F6088" i="14"/>
  <c r="E6088" i="14"/>
  <c r="F6087" i="14"/>
  <c r="E6087" i="14"/>
  <c r="F6086" i="14"/>
  <c r="E6086" i="14"/>
  <c r="F6085" i="14"/>
  <c r="E6085" i="14"/>
  <c r="F6084" i="14"/>
  <c r="E6084" i="14"/>
  <c r="F6083" i="14"/>
  <c r="E6083" i="14"/>
  <c r="F6082" i="14"/>
  <c r="E6082" i="14"/>
  <c r="F6081" i="14"/>
  <c r="E6081" i="14"/>
  <c r="F6080" i="14"/>
  <c r="E6080" i="14"/>
  <c r="F6079" i="14"/>
  <c r="E6079" i="14"/>
  <c r="F6078" i="14"/>
  <c r="E6078" i="14"/>
  <c r="F6077" i="14"/>
  <c r="E6077" i="14"/>
  <c r="F6076" i="14"/>
  <c r="E6076" i="14"/>
  <c r="F6075" i="14"/>
  <c r="E6075" i="14"/>
  <c r="F6074" i="14"/>
  <c r="E6074" i="14"/>
  <c r="F6073" i="14"/>
  <c r="E6073" i="14"/>
  <c r="F6072" i="14"/>
  <c r="E6072" i="14"/>
  <c r="F6071" i="14"/>
  <c r="E6071" i="14"/>
  <c r="F6070" i="14"/>
  <c r="E6070" i="14"/>
  <c r="F6069" i="14"/>
  <c r="E6069" i="14"/>
  <c r="F6068" i="14"/>
  <c r="E6068" i="14"/>
  <c r="F6067" i="14"/>
  <c r="E6067" i="14"/>
  <c r="F6066" i="14"/>
  <c r="E6066" i="14"/>
  <c r="F6065" i="14"/>
  <c r="E6065" i="14"/>
  <c r="F6064" i="14"/>
  <c r="E6064" i="14"/>
  <c r="F6063" i="14"/>
  <c r="E6063" i="14"/>
  <c r="F6062" i="14"/>
  <c r="E6062" i="14"/>
  <c r="F6061" i="14"/>
  <c r="E6061" i="14"/>
  <c r="F6060" i="14"/>
  <c r="E6060" i="14"/>
  <c r="F6059" i="14"/>
  <c r="E6059" i="14"/>
  <c r="F6058" i="14"/>
  <c r="E6058" i="14"/>
  <c r="F6057" i="14"/>
  <c r="E6057" i="14"/>
  <c r="F6056" i="14"/>
  <c r="E6056" i="14"/>
  <c r="F6055" i="14"/>
  <c r="E6055" i="14"/>
  <c r="F6054" i="14"/>
  <c r="E6054" i="14"/>
  <c r="F6053" i="14"/>
  <c r="E6053" i="14"/>
  <c r="F6052" i="14"/>
  <c r="E6052" i="14"/>
  <c r="F6051" i="14"/>
  <c r="E6051" i="14"/>
  <c r="F6050" i="14"/>
  <c r="E6050" i="14"/>
  <c r="F6049" i="14"/>
  <c r="E6049" i="14"/>
  <c r="F6048" i="14"/>
  <c r="E6048" i="14"/>
  <c r="F6047" i="14"/>
  <c r="E6047" i="14"/>
  <c r="F6046" i="14"/>
  <c r="E6046" i="14"/>
  <c r="F6045" i="14"/>
  <c r="E6045" i="14"/>
  <c r="F6044" i="14"/>
  <c r="E6044" i="14"/>
  <c r="F6043" i="14"/>
  <c r="E6043" i="14"/>
  <c r="F6042" i="14"/>
  <c r="E6042" i="14"/>
  <c r="F6041" i="14"/>
  <c r="E6041" i="14"/>
  <c r="F6040" i="14"/>
  <c r="E6040" i="14"/>
  <c r="F6039" i="14"/>
  <c r="E6039" i="14"/>
  <c r="F6038" i="14"/>
  <c r="E6038" i="14"/>
  <c r="F6037" i="14"/>
  <c r="E6037" i="14"/>
  <c r="F6036" i="14"/>
  <c r="E6036" i="14"/>
  <c r="F6035" i="14"/>
  <c r="E6035" i="14"/>
  <c r="F6034" i="14"/>
  <c r="E6034" i="14"/>
  <c r="F6033" i="14"/>
  <c r="E6033" i="14"/>
  <c r="F6032" i="14"/>
  <c r="E6032" i="14"/>
  <c r="F6031" i="14"/>
  <c r="E6031" i="14"/>
  <c r="F6030" i="14"/>
  <c r="E6030" i="14"/>
  <c r="F6029" i="14"/>
  <c r="E6029" i="14"/>
  <c r="F6028" i="14"/>
  <c r="E6028" i="14"/>
  <c r="F6027" i="14"/>
  <c r="E6027" i="14"/>
  <c r="F6026" i="14"/>
  <c r="E6026" i="14"/>
  <c r="F6025" i="14"/>
  <c r="E6025" i="14"/>
  <c r="F6024" i="14"/>
  <c r="E6024" i="14"/>
  <c r="F6023" i="14"/>
  <c r="E6023" i="14"/>
  <c r="F6022" i="14"/>
  <c r="E6022" i="14"/>
  <c r="F6021" i="14"/>
  <c r="E6021" i="14"/>
  <c r="F6020" i="14"/>
  <c r="E6020" i="14"/>
  <c r="F6019" i="14"/>
  <c r="E6019" i="14"/>
  <c r="F6018" i="14"/>
  <c r="E6018" i="14"/>
  <c r="F6017" i="14"/>
  <c r="E6017" i="14"/>
  <c r="F6016" i="14"/>
  <c r="E6016" i="14"/>
  <c r="F6015" i="14"/>
  <c r="E6015" i="14"/>
  <c r="F6014" i="14"/>
  <c r="E6014" i="14"/>
  <c r="F6013" i="14"/>
  <c r="E6013" i="14"/>
  <c r="F6012" i="14"/>
  <c r="E6012" i="14"/>
  <c r="F6011" i="14"/>
  <c r="E6011" i="14"/>
  <c r="F6010" i="14"/>
  <c r="E6010" i="14"/>
  <c r="F6009" i="14"/>
  <c r="E6009" i="14"/>
  <c r="F6008" i="14"/>
  <c r="E6008" i="14"/>
  <c r="F6007" i="14"/>
  <c r="E6007" i="14"/>
  <c r="F6006" i="14"/>
  <c r="E6006" i="14"/>
  <c r="F6005" i="14"/>
  <c r="E6005" i="14"/>
  <c r="F6004" i="14"/>
  <c r="E6004" i="14"/>
  <c r="F6003" i="14"/>
  <c r="E6003" i="14"/>
  <c r="F6002" i="14"/>
  <c r="E6002" i="14"/>
  <c r="F6001" i="14"/>
  <c r="E6001" i="14"/>
  <c r="F6000" i="14"/>
  <c r="E6000" i="14"/>
  <c r="F5999" i="14"/>
  <c r="E5999" i="14"/>
  <c r="F5998" i="14"/>
  <c r="E5998" i="14"/>
  <c r="F5997" i="14"/>
  <c r="E5997" i="14"/>
  <c r="F5996" i="14"/>
  <c r="E5996" i="14"/>
  <c r="F5995" i="14"/>
  <c r="E5995" i="14"/>
  <c r="F5994" i="14"/>
  <c r="E5994" i="14"/>
  <c r="F5993" i="14"/>
  <c r="E5993" i="14"/>
  <c r="F5992" i="14"/>
  <c r="E5992" i="14"/>
  <c r="F5991" i="14"/>
  <c r="E5991" i="14"/>
  <c r="F5990" i="14"/>
  <c r="E5990" i="14"/>
  <c r="F5989" i="14"/>
  <c r="E5989" i="14"/>
  <c r="F5988" i="14"/>
  <c r="E5988" i="14"/>
  <c r="F5987" i="14"/>
  <c r="E5987" i="14"/>
  <c r="F5986" i="14"/>
  <c r="E5986" i="14"/>
  <c r="F5985" i="14"/>
  <c r="E5985" i="14"/>
  <c r="F5984" i="14"/>
  <c r="E5984" i="14"/>
  <c r="F5983" i="14"/>
  <c r="E5983" i="14"/>
  <c r="F5982" i="14"/>
  <c r="E5982" i="14"/>
  <c r="F5981" i="14"/>
  <c r="E5981" i="14"/>
  <c r="F5980" i="14"/>
  <c r="E5980" i="14"/>
  <c r="F5979" i="14"/>
  <c r="E5979" i="14"/>
  <c r="F5978" i="14"/>
  <c r="E5978" i="14"/>
  <c r="F5977" i="14"/>
  <c r="E5977" i="14"/>
  <c r="F5976" i="14"/>
  <c r="E5976" i="14"/>
  <c r="F5975" i="14"/>
  <c r="E5975" i="14"/>
  <c r="F5974" i="14"/>
  <c r="E5974" i="14"/>
  <c r="F5973" i="14"/>
  <c r="E5973" i="14"/>
  <c r="F5972" i="14"/>
  <c r="E5972" i="14"/>
  <c r="F5971" i="14"/>
  <c r="E5971" i="14"/>
  <c r="F5970" i="14"/>
  <c r="E5970" i="14"/>
  <c r="F5969" i="14"/>
  <c r="E5969" i="14"/>
  <c r="F5968" i="14"/>
  <c r="E5968" i="14"/>
  <c r="F5967" i="14"/>
  <c r="E5967" i="14"/>
  <c r="F5966" i="14"/>
  <c r="E5966" i="14"/>
  <c r="F5965" i="14"/>
  <c r="E5965" i="14"/>
  <c r="F5964" i="14"/>
  <c r="E5964" i="14"/>
  <c r="F5963" i="14"/>
  <c r="E5963" i="14"/>
  <c r="F5962" i="14"/>
  <c r="E5962" i="14"/>
  <c r="F5961" i="14"/>
  <c r="E5961" i="14"/>
  <c r="F5960" i="14"/>
  <c r="E5960" i="14"/>
  <c r="F5959" i="14"/>
  <c r="E5959" i="14"/>
  <c r="F5958" i="14"/>
  <c r="E5958" i="14"/>
  <c r="F5957" i="14"/>
  <c r="E5957" i="14"/>
  <c r="F5956" i="14"/>
  <c r="E5956" i="14"/>
  <c r="F5955" i="14"/>
  <c r="E5955" i="14"/>
  <c r="F5954" i="14"/>
  <c r="E5954" i="14"/>
  <c r="F5953" i="14"/>
  <c r="E5953" i="14"/>
  <c r="F5952" i="14"/>
  <c r="E5952" i="14"/>
  <c r="F5951" i="14"/>
  <c r="E5951" i="14"/>
  <c r="F5950" i="14"/>
  <c r="E5950" i="14"/>
  <c r="F5949" i="14"/>
  <c r="E5949" i="14"/>
  <c r="F5948" i="14"/>
  <c r="E5948" i="14"/>
  <c r="F5947" i="14"/>
  <c r="E5947" i="14"/>
  <c r="F5946" i="14"/>
  <c r="E5946" i="14"/>
  <c r="F5945" i="14"/>
  <c r="E5945" i="14"/>
  <c r="F5944" i="14"/>
  <c r="E5944" i="14"/>
  <c r="F5943" i="14"/>
  <c r="E5943" i="14"/>
  <c r="F5942" i="14"/>
  <c r="E5942" i="14"/>
  <c r="F5941" i="14"/>
  <c r="E5941" i="14"/>
  <c r="F5940" i="14"/>
  <c r="E5940" i="14"/>
  <c r="F5939" i="14"/>
  <c r="E5939" i="14"/>
  <c r="F5938" i="14"/>
  <c r="E5938" i="14"/>
  <c r="F5937" i="14"/>
  <c r="E5937" i="14"/>
  <c r="F5936" i="14"/>
  <c r="E5936" i="14"/>
  <c r="F5935" i="14"/>
  <c r="E5935" i="14"/>
  <c r="F5934" i="14"/>
  <c r="E5934" i="14"/>
  <c r="F5933" i="14"/>
  <c r="E5933" i="14"/>
  <c r="F5932" i="14"/>
  <c r="E5932" i="14"/>
  <c r="F5931" i="14"/>
  <c r="E5931" i="14"/>
  <c r="F5930" i="14"/>
  <c r="E5930" i="14"/>
  <c r="F5929" i="14"/>
  <c r="E5929" i="14"/>
  <c r="F5928" i="14"/>
  <c r="E5928" i="14"/>
  <c r="F5927" i="14"/>
  <c r="E5927" i="14"/>
  <c r="F5926" i="14"/>
  <c r="E5926" i="14"/>
  <c r="F5925" i="14"/>
  <c r="E5925" i="14"/>
  <c r="F5924" i="14"/>
  <c r="E5924" i="14"/>
  <c r="F5923" i="14"/>
  <c r="E5923" i="14"/>
  <c r="F5922" i="14"/>
  <c r="E5922" i="14"/>
  <c r="F5921" i="14"/>
  <c r="E5921" i="14"/>
  <c r="F5920" i="14"/>
  <c r="E5920" i="14"/>
  <c r="F5919" i="14"/>
  <c r="E5919" i="14"/>
  <c r="F5918" i="14"/>
  <c r="E5918" i="14"/>
  <c r="F5917" i="14"/>
  <c r="E5917" i="14"/>
  <c r="F5916" i="14"/>
  <c r="E5916" i="14"/>
  <c r="F5915" i="14"/>
  <c r="E5915" i="14"/>
  <c r="F5914" i="14"/>
  <c r="E5914" i="14"/>
  <c r="F5913" i="14"/>
  <c r="E5913" i="14"/>
  <c r="F5912" i="14"/>
  <c r="E5912" i="14"/>
  <c r="F5911" i="14"/>
  <c r="E5911" i="14"/>
  <c r="F5910" i="14"/>
  <c r="E5910" i="14"/>
  <c r="F5909" i="14"/>
  <c r="E5909" i="14"/>
  <c r="F5908" i="14"/>
  <c r="E5908" i="14"/>
  <c r="F5907" i="14"/>
  <c r="E5907" i="14"/>
  <c r="F5906" i="14"/>
  <c r="E5906" i="14"/>
  <c r="F5905" i="14"/>
  <c r="E5905" i="14"/>
  <c r="F5904" i="14"/>
  <c r="E5904" i="14"/>
  <c r="F5903" i="14"/>
  <c r="E5903" i="14"/>
  <c r="F5902" i="14"/>
  <c r="E5902" i="14"/>
  <c r="F5901" i="14"/>
  <c r="E5901" i="14"/>
  <c r="F5900" i="14"/>
  <c r="E5900" i="14"/>
  <c r="F5899" i="14"/>
  <c r="E5899" i="14"/>
  <c r="F5898" i="14"/>
  <c r="E5898" i="14"/>
  <c r="F5897" i="14"/>
  <c r="E5897" i="14"/>
  <c r="F5896" i="14"/>
  <c r="E5896" i="14"/>
  <c r="F5895" i="14"/>
  <c r="E5895" i="14"/>
  <c r="F5894" i="14"/>
  <c r="E5894" i="14"/>
  <c r="F5893" i="14"/>
  <c r="E5893" i="14"/>
  <c r="F5892" i="14"/>
  <c r="E5892" i="14"/>
  <c r="F5891" i="14"/>
  <c r="E5891" i="14"/>
  <c r="F5890" i="14"/>
  <c r="E5890" i="14"/>
  <c r="F5889" i="14"/>
  <c r="E5889" i="14"/>
  <c r="F5888" i="14"/>
  <c r="E5888" i="14"/>
  <c r="F5887" i="14"/>
  <c r="E5887" i="14"/>
  <c r="F5886" i="14"/>
  <c r="E5886" i="14"/>
  <c r="F5885" i="14"/>
  <c r="E5885" i="14"/>
  <c r="F5884" i="14"/>
  <c r="E5884" i="14"/>
  <c r="F5883" i="14"/>
  <c r="E5883" i="14"/>
  <c r="F5882" i="14"/>
  <c r="E5882" i="14"/>
  <c r="F5881" i="14"/>
  <c r="E5881" i="14"/>
  <c r="F5880" i="14"/>
  <c r="E5880" i="14"/>
  <c r="F5879" i="14"/>
  <c r="E5879" i="14"/>
  <c r="F5878" i="14"/>
  <c r="E5878" i="14"/>
  <c r="F5877" i="14"/>
  <c r="E5877" i="14"/>
  <c r="F5876" i="14"/>
  <c r="E5876" i="14"/>
  <c r="F5875" i="14"/>
  <c r="E5875" i="14"/>
  <c r="F5874" i="14"/>
  <c r="E5874" i="14"/>
  <c r="F5873" i="14"/>
  <c r="E5873" i="14"/>
  <c r="F5872" i="14"/>
  <c r="E5872" i="14"/>
  <c r="F5871" i="14"/>
  <c r="E5871" i="14"/>
  <c r="F5870" i="14"/>
  <c r="E5870" i="14"/>
  <c r="F5869" i="14"/>
  <c r="E5869" i="14"/>
  <c r="F5868" i="14"/>
  <c r="E5868" i="14"/>
  <c r="F5867" i="14"/>
  <c r="E5867" i="14"/>
  <c r="F5866" i="14"/>
  <c r="E5866" i="14"/>
  <c r="F5865" i="14"/>
  <c r="E5865" i="14"/>
  <c r="F5864" i="14"/>
  <c r="E5864" i="14"/>
  <c r="F5863" i="14"/>
  <c r="E5863" i="14"/>
  <c r="F5862" i="14"/>
  <c r="E5862" i="14"/>
  <c r="F5861" i="14"/>
  <c r="E5861" i="14"/>
  <c r="F5860" i="14"/>
  <c r="E5860" i="14"/>
  <c r="F5859" i="14"/>
  <c r="E5859" i="14"/>
  <c r="F5858" i="14"/>
  <c r="E5858" i="14"/>
  <c r="F5857" i="14"/>
  <c r="E5857" i="14"/>
  <c r="F5856" i="14"/>
  <c r="E5856" i="14"/>
  <c r="F5855" i="14"/>
  <c r="E5855" i="14"/>
  <c r="F5854" i="14"/>
  <c r="E5854" i="14"/>
  <c r="F5853" i="14"/>
  <c r="E5853" i="14"/>
  <c r="F5852" i="14"/>
  <c r="E5852" i="14"/>
  <c r="F5851" i="14"/>
  <c r="E5851" i="14"/>
  <c r="F5850" i="14"/>
  <c r="E5850" i="14"/>
  <c r="F5849" i="14"/>
  <c r="E5849" i="14"/>
  <c r="F5848" i="14"/>
  <c r="E5848" i="14"/>
  <c r="F5847" i="14"/>
  <c r="E5847" i="14"/>
  <c r="F5846" i="14"/>
  <c r="E5846" i="14"/>
  <c r="F5845" i="14"/>
  <c r="E5845" i="14"/>
  <c r="F5844" i="14"/>
  <c r="E5844" i="14"/>
  <c r="F5843" i="14"/>
  <c r="E5843" i="14"/>
  <c r="F5842" i="14"/>
  <c r="E5842" i="14"/>
  <c r="F5841" i="14"/>
  <c r="E5841" i="14"/>
  <c r="F5840" i="14"/>
  <c r="E5840" i="14"/>
  <c r="F5839" i="14"/>
  <c r="E5839" i="14"/>
  <c r="F5838" i="14"/>
  <c r="E5838" i="14"/>
  <c r="F5837" i="14"/>
  <c r="E5837" i="14"/>
  <c r="F5836" i="14"/>
  <c r="E5836" i="14"/>
  <c r="F5835" i="14"/>
  <c r="E5835" i="14"/>
  <c r="F5834" i="14"/>
  <c r="E5834" i="14"/>
  <c r="F5833" i="14"/>
  <c r="E5833" i="14"/>
  <c r="F5832" i="14"/>
  <c r="E5832" i="14"/>
  <c r="F5831" i="14"/>
  <c r="E5831" i="14"/>
  <c r="F5830" i="14"/>
  <c r="E5830" i="14"/>
  <c r="F5829" i="14"/>
  <c r="E5829" i="14"/>
  <c r="F5828" i="14"/>
  <c r="E5828" i="14"/>
  <c r="F5827" i="14"/>
  <c r="E5827" i="14"/>
  <c r="F5826" i="14"/>
  <c r="E5826" i="14"/>
  <c r="F5825" i="14"/>
  <c r="E5825" i="14"/>
  <c r="F5824" i="14"/>
  <c r="E5824" i="14"/>
  <c r="F5823" i="14"/>
  <c r="E5823" i="14"/>
  <c r="F5822" i="14"/>
  <c r="E5822" i="14"/>
  <c r="F5821" i="14"/>
  <c r="E5821" i="14"/>
  <c r="F5820" i="14"/>
  <c r="E5820" i="14"/>
  <c r="F5819" i="14"/>
  <c r="E5819" i="14"/>
  <c r="F5818" i="14"/>
  <c r="E5818" i="14"/>
  <c r="F5817" i="14"/>
  <c r="E5817" i="14"/>
  <c r="F5816" i="14"/>
  <c r="E5816" i="14"/>
  <c r="F5815" i="14"/>
  <c r="E5815" i="14"/>
  <c r="F5814" i="14"/>
  <c r="E5814" i="14"/>
  <c r="F5813" i="14"/>
  <c r="E5813" i="14"/>
  <c r="F5812" i="14"/>
  <c r="E5812" i="14"/>
  <c r="F5811" i="14"/>
  <c r="E5811" i="14"/>
  <c r="F5810" i="14"/>
  <c r="E5810" i="14"/>
  <c r="F5809" i="14"/>
  <c r="E5809" i="14"/>
  <c r="F5808" i="14"/>
  <c r="E5808" i="14"/>
  <c r="F5807" i="14"/>
  <c r="E5807" i="14"/>
  <c r="F5806" i="14"/>
  <c r="E5806" i="14"/>
  <c r="F5805" i="14"/>
  <c r="E5805" i="14"/>
  <c r="F5804" i="14"/>
  <c r="E5804" i="14"/>
  <c r="F5803" i="14"/>
  <c r="E5803" i="14"/>
  <c r="F5802" i="14"/>
  <c r="E5802" i="14"/>
  <c r="F5801" i="14"/>
  <c r="E5801" i="14"/>
  <c r="F5800" i="14"/>
  <c r="E5800" i="14"/>
  <c r="F5799" i="14"/>
  <c r="E5799" i="14"/>
  <c r="F5798" i="14"/>
  <c r="E5798" i="14"/>
  <c r="F5797" i="14"/>
  <c r="E5797" i="14"/>
  <c r="F5796" i="14"/>
  <c r="E5796" i="14"/>
  <c r="F5795" i="14"/>
  <c r="E5795" i="14"/>
  <c r="F5794" i="14"/>
  <c r="E5794" i="14"/>
  <c r="F5793" i="14"/>
  <c r="E5793" i="14"/>
  <c r="F5792" i="14"/>
  <c r="E5792" i="14"/>
  <c r="F5791" i="14"/>
  <c r="E5791" i="14"/>
  <c r="F5790" i="14"/>
  <c r="E5790" i="14"/>
  <c r="F5789" i="14"/>
  <c r="E5789" i="14"/>
  <c r="F5788" i="14"/>
  <c r="E5788" i="14"/>
  <c r="F5787" i="14"/>
  <c r="E5787" i="14"/>
  <c r="F5786" i="14"/>
  <c r="E5786" i="14"/>
  <c r="F5785" i="14"/>
  <c r="E5785" i="14"/>
  <c r="F5784" i="14"/>
  <c r="E5784" i="14"/>
  <c r="F5783" i="14"/>
  <c r="E5783" i="14"/>
  <c r="F5782" i="14"/>
  <c r="E5782" i="14"/>
  <c r="F5781" i="14"/>
  <c r="E5781" i="14"/>
  <c r="F5780" i="14"/>
  <c r="E5780" i="14"/>
  <c r="F5779" i="14"/>
  <c r="E5779" i="14"/>
  <c r="F5778" i="14"/>
  <c r="E5778" i="14"/>
  <c r="F5777" i="14"/>
  <c r="E5777" i="14"/>
  <c r="F5776" i="14"/>
  <c r="E5776" i="14"/>
  <c r="F5775" i="14"/>
  <c r="E5775" i="14"/>
  <c r="F5774" i="14"/>
  <c r="E5774" i="14"/>
  <c r="F5773" i="14"/>
  <c r="E5773" i="14"/>
  <c r="F5772" i="14"/>
  <c r="E5772" i="14"/>
  <c r="F5771" i="14"/>
  <c r="E5771" i="14"/>
  <c r="F5770" i="14"/>
  <c r="E5770" i="14"/>
  <c r="F5769" i="14"/>
  <c r="E5769" i="14"/>
  <c r="F5768" i="14"/>
  <c r="E5768" i="14"/>
  <c r="F5767" i="14"/>
  <c r="E5767" i="14"/>
  <c r="F5766" i="14"/>
  <c r="E5766" i="14"/>
  <c r="F5765" i="14"/>
  <c r="E5765" i="14"/>
  <c r="F5764" i="14"/>
  <c r="E5764" i="14"/>
  <c r="F5763" i="14"/>
  <c r="E5763" i="14"/>
  <c r="F5762" i="14"/>
  <c r="E5762" i="14"/>
  <c r="F5761" i="14"/>
  <c r="E5761" i="14"/>
  <c r="F5760" i="14"/>
  <c r="E5760" i="14"/>
  <c r="F5759" i="14"/>
  <c r="E5759" i="14"/>
  <c r="F5758" i="14"/>
  <c r="E5758" i="14"/>
  <c r="F5757" i="14"/>
  <c r="E5757" i="14"/>
  <c r="F5756" i="14"/>
  <c r="E5756" i="14"/>
  <c r="F5755" i="14"/>
  <c r="E5755" i="14"/>
  <c r="F5754" i="14"/>
  <c r="E5754" i="14"/>
  <c r="F5753" i="14"/>
  <c r="E5753" i="14"/>
  <c r="F5752" i="14"/>
  <c r="E5752" i="14"/>
  <c r="F5751" i="14"/>
  <c r="E5751" i="14"/>
  <c r="F5750" i="14"/>
  <c r="E5750" i="14"/>
  <c r="F5749" i="14"/>
  <c r="E5749" i="14"/>
  <c r="F5748" i="14"/>
  <c r="E5748" i="14"/>
  <c r="F5747" i="14"/>
  <c r="E5747" i="14"/>
  <c r="F5746" i="14"/>
  <c r="E5746" i="14"/>
  <c r="F5745" i="14"/>
  <c r="E5745" i="14"/>
  <c r="F5744" i="14"/>
  <c r="E5744" i="14"/>
  <c r="F5743" i="14"/>
  <c r="E5743" i="14"/>
  <c r="F5742" i="14"/>
  <c r="E5742" i="14"/>
  <c r="F5741" i="14"/>
  <c r="E5741" i="14"/>
  <c r="F5740" i="14"/>
  <c r="E5740" i="14"/>
  <c r="F5739" i="14"/>
  <c r="E5739" i="14"/>
  <c r="F5738" i="14"/>
  <c r="E5738" i="14"/>
  <c r="F5737" i="14"/>
  <c r="E5737" i="14"/>
  <c r="F5736" i="14"/>
  <c r="E5736" i="14"/>
  <c r="F5735" i="14"/>
  <c r="E5735" i="14"/>
  <c r="F5734" i="14"/>
  <c r="E5734" i="14"/>
  <c r="F5733" i="14"/>
  <c r="E5733" i="14"/>
  <c r="F5732" i="14"/>
  <c r="E5732" i="14"/>
  <c r="F5731" i="14"/>
  <c r="E5731" i="14"/>
  <c r="F5730" i="14"/>
  <c r="E5730" i="14"/>
  <c r="F5729" i="14"/>
  <c r="E5729" i="14"/>
  <c r="F5728" i="14"/>
  <c r="E5728" i="14"/>
  <c r="F5727" i="14"/>
  <c r="E5727" i="14"/>
  <c r="F5726" i="14"/>
  <c r="E5726" i="14"/>
  <c r="F5725" i="14"/>
  <c r="E5725" i="14"/>
  <c r="F5724" i="14"/>
  <c r="E5724" i="14"/>
  <c r="F5723" i="14"/>
  <c r="E5723" i="14"/>
  <c r="F5722" i="14"/>
  <c r="E5722" i="14"/>
  <c r="F5721" i="14"/>
  <c r="E5721" i="14"/>
  <c r="F5720" i="14"/>
  <c r="E5720" i="14"/>
  <c r="F5719" i="14"/>
  <c r="E5719" i="14"/>
  <c r="F5718" i="14"/>
  <c r="E5718" i="14"/>
  <c r="F5717" i="14"/>
  <c r="E5717" i="14"/>
  <c r="F5716" i="14"/>
  <c r="E5716" i="14"/>
  <c r="F5715" i="14"/>
  <c r="E5715" i="14"/>
  <c r="F5714" i="14"/>
  <c r="E5714" i="14"/>
  <c r="F5713" i="14"/>
  <c r="E5713" i="14"/>
  <c r="F5712" i="14"/>
  <c r="E5712" i="14"/>
  <c r="F5711" i="14"/>
  <c r="E5711" i="14"/>
  <c r="F5710" i="14"/>
  <c r="E5710" i="14"/>
  <c r="F5709" i="14"/>
  <c r="E5709" i="14"/>
  <c r="F5708" i="14"/>
  <c r="E5708" i="14"/>
  <c r="F5707" i="14"/>
  <c r="E5707" i="14"/>
  <c r="F5706" i="14"/>
  <c r="E5706" i="14"/>
  <c r="F5705" i="14"/>
  <c r="E5705" i="14"/>
  <c r="F5704" i="14"/>
  <c r="E5704" i="14"/>
  <c r="F5703" i="14"/>
  <c r="E5703" i="14"/>
  <c r="F5702" i="14"/>
  <c r="E5702" i="14"/>
  <c r="F5701" i="14"/>
  <c r="E5701" i="14"/>
  <c r="F5700" i="14"/>
  <c r="E5700" i="14"/>
  <c r="F5699" i="14"/>
  <c r="E5699" i="14"/>
  <c r="F5698" i="14"/>
  <c r="E5698" i="14"/>
  <c r="F5697" i="14"/>
  <c r="E5697" i="14"/>
  <c r="F5696" i="14"/>
  <c r="E5696" i="14"/>
  <c r="F5695" i="14"/>
  <c r="E5695" i="14"/>
  <c r="F5694" i="14"/>
  <c r="E5694" i="14"/>
  <c r="F5693" i="14"/>
  <c r="E5693" i="14"/>
  <c r="F5692" i="14"/>
  <c r="E5692" i="14"/>
  <c r="F5691" i="14"/>
  <c r="E5691" i="14"/>
  <c r="F5690" i="14"/>
  <c r="E5690" i="14"/>
  <c r="F5689" i="14"/>
  <c r="E5689" i="14"/>
  <c r="F5688" i="14"/>
  <c r="E5688" i="14"/>
  <c r="F5687" i="14"/>
  <c r="E5687" i="14"/>
  <c r="F5686" i="14"/>
  <c r="E5686" i="14"/>
  <c r="F5685" i="14"/>
  <c r="E5685" i="14"/>
  <c r="F5684" i="14"/>
  <c r="E5684" i="14"/>
  <c r="F5683" i="14"/>
  <c r="E5683" i="14"/>
  <c r="F5682" i="14"/>
  <c r="E5682" i="14"/>
  <c r="F5681" i="14"/>
  <c r="E5681" i="14"/>
  <c r="F5680" i="14"/>
  <c r="E5680" i="14"/>
  <c r="F5679" i="14"/>
  <c r="E5679" i="14"/>
  <c r="F5678" i="14"/>
  <c r="E5678" i="14"/>
  <c r="F5677" i="14"/>
  <c r="E5677" i="14"/>
  <c r="F5676" i="14"/>
  <c r="E5676" i="14"/>
  <c r="F5675" i="14"/>
  <c r="E5675" i="14"/>
  <c r="F5674" i="14"/>
  <c r="E5674" i="14"/>
  <c r="F5673" i="14"/>
  <c r="E5673" i="14"/>
  <c r="F5672" i="14"/>
  <c r="E5672" i="14"/>
  <c r="F5671" i="14"/>
  <c r="E5671" i="14"/>
  <c r="F5670" i="14"/>
  <c r="E5670" i="14"/>
  <c r="F5669" i="14"/>
  <c r="E5669" i="14"/>
  <c r="F5668" i="14"/>
  <c r="E5668" i="14"/>
  <c r="F5667" i="14"/>
  <c r="E5667" i="14"/>
  <c r="F5666" i="14"/>
  <c r="E5666" i="14"/>
  <c r="F5665" i="14"/>
  <c r="E5665" i="14"/>
  <c r="F5664" i="14"/>
  <c r="E5664" i="14"/>
  <c r="F5663" i="14"/>
  <c r="E5663" i="14"/>
  <c r="F5662" i="14"/>
  <c r="E5662" i="14"/>
  <c r="F5661" i="14"/>
  <c r="E5661" i="14"/>
  <c r="F5660" i="14"/>
  <c r="E5660" i="14"/>
  <c r="F5659" i="14"/>
  <c r="E5659" i="14"/>
  <c r="F5658" i="14"/>
  <c r="E5658" i="14"/>
  <c r="F5657" i="14"/>
  <c r="E5657" i="14"/>
  <c r="F5656" i="14"/>
  <c r="E5656" i="14"/>
  <c r="F5655" i="14"/>
  <c r="E5655" i="14"/>
  <c r="F5654" i="14"/>
  <c r="E5654" i="14"/>
  <c r="F5653" i="14"/>
  <c r="E5653" i="14"/>
  <c r="F5652" i="14"/>
  <c r="E5652" i="14"/>
  <c r="F5651" i="14"/>
  <c r="E5651" i="14"/>
  <c r="F5650" i="14"/>
  <c r="E5650" i="14"/>
  <c r="F5649" i="14"/>
  <c r="E5649" i="14"/>
  <c r="F5648" i="14"/>
  <c r="E5648" i="14"/>
  <c r="F5647" i="14"/>
  <c r="E5647" i="14"/>
  <c r="F5646" i="14"/>
  <c r="E5646" i="14"/>
  <c r="F5645" i="14"/>
  <c r="E5645" i="14"/>
  <c r="F5644" i="14"/>
  <c r="E5644" i="14"/>
  <c r="F5643" i="14"/>
  <c r="E5643" i="14"/>
  <c r="F5642" i="14"/>
  <c r="E5642" i="14"/>
  <c r="F5641" i="14"/>
  <c r="E5641" i="14"/>
  <c r="F5640" i="14"/>
  <c r="E5640" i="14"/>
  <c r="F5639" i="14"/>
  <c r="E5639" i="14"/>
  <c r="F5638" i="14"/>
  <c r="E5638" i="14"/>
  <c r="F5637" i="14"/>
  <c r="E5637" i="14"/>
  <c r="F5636" i="14"/>
  <c r="E5636" i="14"/>
  <c r="F5635" i="14"/>
  <c r="E5635" i="14"/>
  <c r="F5634" i="14"/>
  <c r="E5634" i="14"/>
  <c r="F5633" i="14"/>
  <c r="E5633" i="14"/>
  <c r="F5632" i="14"/>
  <c r="E5632" i="14"/>
  <c r="F5631" i="14"/>
  <c r="E5631" i="14"/>
  <c r="F5630" i="14"/>
  <c r="E5630" i="14"/>
  <c r="F5629" i="14"/>
  <c r="E5629" i="14"/>
  <c r="F5628" i="14"/>
  <c r="E5628" i="14"/>
  <c r="F5627" i="14"/>
  <c r="E5627" i="14"/>
  <c r="F5626" i="14"/>
  <c r="E5626" i="14"/>
  <c r="F5625" i="14"/>
  <c r="E5625" i="14"/>
  <c r="F5624" i="14"/>
  <c r="E5624" i="14"/>
  <c r="F5623" i="14"/>
  <c r="E5623" i="14"/>
  <c r="F5622" i="14"/>
  <c r="E5622" i="14"/>
  <c r="F5621" i="14"/>
  <c r="E5621" i="14"/>
  <c r="F5620" i="14"/>
  <c r="E5620" i="14"/>
  <c r="F5619" i="14"/>
  <c r="E5619" i="14"/>
  <c r="F5618" i="14"/>
  <c r="E5618" i="14"/>
  <c r="F5617" i="14"/>
  <c r="E5617" i="14"/>
  <c r="F5616" i="14"/>
  <c r="E5616" i="14"/>
  <c r="F5615" i="14"/>
  <c r="E5615" i="14"/>
  <c r="F5614" i="14"/>
  <c r="E5614" i="14"/>
  <c r="F5613" i="14"/>
  <c r="E5613" i="14"/>
  <c r="F5612" i="14"/>
  <c r="E5612" i="14"/>
  <c r="F5611" i="14"/>
  <c r="E5611" i="14"/>
  <c r="F5610" i="14"/>
  <c r="E5610" i="14"/>
  <c r="F5609" i="14"/>
  <c r="E5609" i="14"/>
  <c r="F5608" i="14"/>
  <c r="E5608" i="14"/>
  <c r="F5607" i="14"/>
  <c r="E5607" i="14"/>
  <c r="F5606" i="14"/>
  <c r="E5606" i="14"/>
  <c r="F5605" i="14"/>
  <c r="E5605" i="14"/>
  <c r="F5604" i="14"/>
  <c r="E5604" i="14"/>
  <c r="F5603" i="14"/>
  <c r="E5603" i="14"/>
  <c r="F5602" i="14"/>
  <c r="E5602" i="14"/>
  <c r="F5601" i="14"/>
  <c r="E5601" i="14"/>
  <c r="F5600" i="14"/>
  <c r="E5600" i="14"/>
  <c r="F5599" i="14"/>
  <c r="E5599" i="14"/>
  <c r="F5598" i="14"/>
  <c r="E5598" i="14"/>
  <c r="F5597" i="14"/>
  <c r="E5597" i="14"/>
  <c r="F5596" i="14"/>
  <c r="E5596" i="14"/>
  <c r="F5595" i="14"/>
  <c r="E5595" i="14"/>
  <c r="F5594" i="14"/>
  <c r="E5594" i="14"/>
  <c r="F5593" i="14"/>
  <c r="E5593" i="14"/>
  <c r="F5592" i="14"/>
  <c r="E5592" i="14"/>
  <c r="F5591" i="14"/>
  <c r="E5591" i="14"/>
  <c r="F5590" i="14"/>
  <c r="E5590" i="14"/>
  <c r="F5589" i="14"/>
  <c r="E5589" i="14"/>
  <c r="F5588" i="14"/>
  <c r="E5588" i="14"/>
  <c r="F5587" i="14"/>
  <c r="E5587" i="14"/>
  <c r="F5586" i="14"/>
  <c r="E5586" i="14"/>
  <c r="F5585" i="14"/>
  <c r="E5585" i="14"/>
  <c r="F5584" i="14"/>
  <c r="E5584" i="14"/>
  <c r="F5583" i="14"/>
  <c r="E5583" i="14"/>
  <c r="F5582" i="14"/>
  <c r="E5582" i="14"/>
  <c r="F5581" i="14"/>
  <c r="E5581" i="14"/>
  <c r="F5580" i="14"/>
  <c r="E5580" i="14"/>
  <c r="F5579" i="14"/>
  <c r="E5579" i="14"/>
  <c r="F5578" i="14"/>
  <c r="E5578" i="14"/>
  <c r="F5577" i="14"/>
  <c r="E5577" i="14"/>
  <c r="F5576" i="14"/>
  <c r="E5576" i="14"/>
  <c r="F5575" i="14"/>
  <c r="E5575" i="14"/>
  <c r="F5574" i="14"/>
  <c r="E5574" i="14"/>
  <c r="F5573" i="14"/>
  <c r="E5573" i="14"/>
  <c r="F5572" i="14"/>
  <c r="E5572" i="14"/>
  <c r="F5571" i="14"/>
  <c r="E5571" i="14"/>
  <c r="F5570" i="14"/>
  <c r="E5570" i="14"/>
  <c r="F5569" i="14"/>
  <c r="E5569" i="14"/>
  <c r="F5568" i="14"/>
  <c r="E5568" i="14"/>
  <c r="F5567" i="14"/>
  <c r="E5567" i="14"/>
  <c r="F5566" i="14"/>
  <c r="E5566" i="14"/>
  <c r="F5565" i="14"/>
  <c r="E5565" i="14"/>
  <c r="F5564" i="14"/>
  <c r="E5564" i="14"/>
  <c r="F5563" i="14"/>
  <c r="E5563" i="14"/>
  <c r="F5562" i="14"/>
  <c r="E5562" i="14"/>
  <c r="F5561" i="14"/>
  <c r="E5561" i="14"/>
  <c r="F5560" i="14"/>
  <c r="E5560" i="14"/>
  <c r="F5559" i="14"/>
  <c r="E5559" i="14"/>
  <c r="F5558" i="14"/>
  <c r="E5558" i="14"/>
  <c r="F5557" i="14"/>
  <c r="E5557" i="14"/>
  <c r="F5556" i="14"/>
  <c r="E5556" i="14"/>
  <c r="F5555" i="14"/>
  <c r="E5555" i="14"/>
  <c r="F5554" i="14"/>
  <c r="E5554" i="14"/>
  <c r="F5553" i="14"/>
  <c r="E5553" i="14"/>
  <c r="F5552" i="14"/>
  <c r="E5552" i="14"/>
  <c r="F5551" i="14"/>
  <c r="E5551" i="14"/>
  <c r="F5550" i="14"/>
  <c r="E5550" i="14"/>
  <c r="F5549" i="14"/>
  <c r="E5549" i="14"/>
  <c r="F5548" i="14"/>
  <c r="E5548" i="14"/>
  <c r="F5547" i="14"/>
  <c r="E5547" i="14"/>
  <c r="F5546" i="14"/>
  <c r="E5546" i="14"/>
  <c r="F5545" i="14"/>
  <c r="E5545" i="14"/>
  <c r="F5544" i="14"/>
  <c r="E5544" i="14"/>
  <c r="F5543" i="14"/>
  <c r="E5543" i="14"/>
  <c r="F5542" i="14"/>
  <c r="E5542" i="14"/>
  <c r="F5541" i="14"/>
  <c r="E5541" i="14"/>
  <c r="F5540" i="14"/>
  <c r="E5540" i="14"/>
  <c r="F5539" i="14"/>
  <c r="E5539" i="14"/>
  <c r="F5538" i="14"/>
  <c r="E5538" i="14"/>
  <c r="F5537" i="14"/>
  <c r="E5537" i="14"/>
  <c r="F5536" i="14"/>
  <c r="E5536" i="14"/>
  <c r="F5535" i="14"/>
  <c r="E5535" i="14"/>
  <c r="F5534" i="14"/>
  <c r="E5534" i="14"/>
  <c r="F5533" i="14"/>
  <c r="E5533" i="14"/>
  <c r="F5532" i="14"/>
  <c r="E5532" i="14"/>
  <c r="F5531" i="14"/>
  <c r="E5531" i="14"/>
  <c r="F5530" i="14"/>
  <c r="E5530" i="14"/>
  <c r="F5529" i="14"/>
  <c r="E5529" i="14"/>
  <c r="F5528" i="14"/>
  <c r="E5528" i="14"/>
  <c r="F5527" i="14"/>
  <c r="E5527" i="14"/>
  <c r="F5526" i="14"/>
  <c r="E5526" i="14"/>
  <c r="F5525" i="14"/>
  <c r="E5525" i="14"/>
  <c r="F5524" i="14"/>
  <c r="E5524" i="14"/>
  <c r="F5523" i="14"/>
  <c r="E5523" i="14"/>
  <c r="F5522" i="14"/>
  <c r="E5522" i="14"/>
  <c r="F5521" i="14"/>
  <c r="E5521" i="14"/>
  <c r="F5520" i="14"/>
  <c r="E5520" i="14"/>
  <c r="F5519" i="14"/>
  <c r="E5519" i="14"/>
  <c r="F5518" i="14"/>
  <c r="E5518" i="14"/>
  <c r="F5517" i="14"/>
  <c r="E5517" i="14"/>
  <c r="F5516" i="14"/>
  <c r="E5516" i="14"/>
  <c r="F5515" i="14"/>
  <c r="E5515" i="14"/>
  <c r="F5514" i="14"/>
  <c r="E5514" i="14"/>
  <c r="F5513" i="14"/>
  <c r="E5513" i="14"/>
  <c r="F5512" i="14"/>
  <c r="E5512" i="14"/>
  <c r="F5511" i="14"/>
  <c r="E5511" i="14"/>
  <c r="F5510" i="14"/>
  <c r="E5510" i="14"/>
  <c r="F5509" i="14"/>
  <c r="E5509" i="14"/>
  <c r="F5508" i="14"/>
  <c r="E5508" i="14"/>
  <c r="F5507" i="14"/>
  <c r="E5507" i="14"/>
  <c r="F5506" i="14"/>
  <c r="E5506" i="14"/>
  <c r="F5505" i="14"/>
  <c r="E5505" i="14"/>
  <c r="F5504" i="14"/>
  <c r="E5504" i="14"/>
  <c r="F5503" i="14"/>
  <c r="E5503" i="14"/>
  <c r="F5502" i="14"/>
  <c r="E5502" i="14"/>
  <c r="F5501" i="14"/>
  <c r="E5501" i="14"/>
  <c r="F5500" i="14"/>
  <c r="E5500" i="14"/>
  <c r="F5499" i="14"/>
  <c r="E5499" i="14"/>
  <c r="F5498" i="14"/>
  <c r="E5498" i="14"/>
  <c r="F5497" i="14"/>
  <c r="E5497" i="14"/>
  <c r="F5496" i="14"/>
  <c r="E5496" i="14"/>
  <c r="F5495" i="14"/>
  <c r="E5495" i="14"/>
  <c r="F5494" i="14"/>
  <c r="E5494" i="14"/>
  <c r="F5493" i="14"/>
  <c r="E5493" i="14"/>
  <c r="F5492" i="14"/>
  <c r="E5492" i="14"/>
  <c r="F5491" i="14"/>
  <c r="E5491" i="14"/>
  <c r="F5490" i="14"/>
  <c r="E5490" i="14"/>
  <c r="F5489" i="14"/>
  <c r="E5489" i="14"/>
  <c r="F5488" i="14"/>
  <c r="E5488" i="14"/>
  <c r="F5487" i="14"/>
  <c r="E5487" i="14"/>
  <c r="F5486" i="14"/>
  <c r="E5486" i="14"/>
  <c r="F5485" i="14"/>
  <c r="E5485" i="14"/>
  <c r="F5484" i="14"/>
  <c r="E5484" i="14"/>
  <c r="F5483" i="14"/>
  <c r="E5483" i="14"/>
  <c r="F5482" i="14"/>
  <c r="E5482" i="14"/>
  <c r="F5481" i="14"/>
  <c r="E5481" i="14"/>
  <c r="F5480" i="14"/>
  <c r="E5480" i="14"/>
  <c r="F5479" i="14"/>
  <c r="E5479" i="14"/>
  <c r="F5478" i="14"/>
  <c r="E5478" i="14"/>
  <c r="F5477" i="14"/>
  <c r="E5477" i="14"/>
  <c r="F5476" i="14"/>
  <c r="E5476" i="14"/>
  <c r="F5475" i="14"/>
  <c r="E5475" i="14"/>
  <c r="F5474" i="14"/>
  <c r="E5474" i="14"/>
  <c r="F5473" i="14"/>
  <c r="E5473" i="14"/>
  <c r="F5472" i="14"/>
  <c r="E5472" i="14"/>
  <c r="F5471" i="14"/>
  <c r="E5471" i="14"/>
  <c r="F5470" i="14"/>
  <c r="E5470" i="14"/>
  <c r="F5469" i="14"/>
  <c r="E5469" i="14"/>
  <c r="F5468" i="14"/>
  <c r="E5468" i="14"/>
  <c r="F5467" i="14"/>
  <c r="E5467" i="14"/>
  <c r="F5466" i="14"/>
  <c r="E5466" i="14"/>
  <c r="F5465" i="14"/>
  <c r="E5465" i="14"/>
  <c r="F5464" i="14"/>
  <c r="E5464" i="14"/>
  <c r="F5463" i="14"/>
  <c r="E5463" i="14"/>
  <c r="F5462" i="14"/>
  <c r="E5462" i="14"/>
  <c r="F5461" i="14"/>
  <c r="E5461" i="14"/>
  <c r="F5460" i="14"/>
  <c r="E5460" i="14"/>
  <c r="F5459" i="14"/>
  <c r="E5459" i="14"/>
  <c r="F5458" i="14"/>
  <c r="E5458" i="14"/>
  <c r="F5457" i="14"/>
  <c r="E5457" i="14"/>
  <c r="F5456" i="14"/>
  <c r="E5456" i="14"/>
  <c r="F5455" i="14"/>
  <c r="E5455" i="14"/>
  <c r="F5454" i="14"/>
  <c r="E5454" i="14"/>
  <c r="F5453" i="14"/>
  <c r="E5453" i="14"/>
  <c r="F5452" i="14"/>
  <c r="E5452" i="14"/>
  <c r="F5451" i="14"/>
  <c r="E5451" i="14"/>
  <c r="F5450" i="14"/>
  <c r="E5450" i="14"/>
  <c r="F5449" i="14"/>
  <c r="E5449" i="14"/>
  <c r="F5448" i="14"/>
  <c r="E5448" i="14"/>
  <c r="F5447" i="14"/>
  <c r="E5447" i="14"/>
  <c r="F5446" i="14"/>
  <c r="E5446" i="14"/>
  <c r="F5445" i="14"/>
  <c r="E5445" i="14"/>
  <c r="F5444" i="14"/>
  <c r="E5444" i="14"/>
  <c r="F5443" i="14"/>
  <c r="E5443" i="14"/>
  <c r="F5442" i="14"/>
  <c r="E5442" i="14"/>
  <c r="F5441" i="14"/>
  <c r="E5441" i="14"/>
  <c r="F5440" i="14"/>
  <c r="E5440" i="14"/>
  <c r="F5439" i="14"/>
  <c r="E5439" i="14"/>
  <c r="F5438" i="14"/>
  <c r="E5438" i="14"/>
  <c r="F5437" i="14"/>
  <c r="E5437" i="14"/>
  <c r="F5436" i="14"/>
  <c r="E5436" i="14"/>
  <c r="F5435" i="14"/>
  <c r="E5435" i="14"/>
  <c r="F5434" i="14"/>
  <c r="E5434" i="14"/>
  <c r="F5433" i="14"/>
  <c r="E5433" i="14"/>
  <c r="F5432" i="14"/>
  <c r="E5432" i="14"/>
  <c r="F5431" i="14"/>
  <c r="E5431" i="14"/>
  <c r="F5430" i="14"/>
  <c r="E5430" i="14"/>
  <c r="F5429" i="14"/>
  <c r="E5429" i="14"/>
  <c r="F5428" i="14"/>
  <c r="E5428" i="14"/>
  <c r="F5427" i="14"/>
  <c r="E5427" i="14"/>
  <c r="F5426" i="14"/>
  <c r="E5426" i="14"/>
  <c r="F5425" i="14"/>
  <c r="E5425" i="14"/>
  <c r="F5424" i="14"/>
  <c r="E5424" i="14"/>
  <c r="F5423" i="14"/>
  <c r="E5423" i="14"/>
  <c r="F5422" i="14"/>
  <c r="E5422" i="14"/>
  <c r="F5421" i="14"/>
  <c r="E5421" i="14"/>
  <c r="F5420" i="14"/>
  <c r="E5420" i="14"/>
  <c r="F5419" i="14"/>
  <c r="E5419" i="14"/>
  <c r="F5418" i="14"/>
  <c r="E5418" i="14"/>
  <c r="F5417" i="14"/>
  <c r="E5417" i="14"/>
  <c r="F5416" i="14"/>
  <c r="E5416" i="14"/>
  <c r="F5415" i="14"/>
  <c r="E5415" i="14"/>
  <c r="F5414" i="14"/>
  <c r="E5414" i="14"/>
  <c r="F5413" i="14"/>
  <c r="E5413" i="14"/>
  <c r="F5412" i="14"/>
  <c r="E5412" i="14"/>
  <c r="F5411" i="14"/>
  <c r="E5411" i="14"/>
  <c r="F5410" i="14"/>
  <c r="E5410" i="14"/>
  <c r="F5409" i="14"/>
  <c r="E5409" i="14"/>
  <c r="F5408" i="14"/>
  <c r="E5408" i="14"/>
  <c r="F5407" i="14"/>
  <c r="E5407" i="14"/>
  <c r="F5406" i="14"/>
  <c r="E5406" i="14"/>
  <c r="F5405" i="14"/>
  <c r="E5405" i="14"/>
  <c r="F5404" i="14"/>
  <c r="E5404" i="14"/>
  <c r="F5403" i="14"/>
  <c r="E5403" i="14"/>
  <c r="F5402" i="14"/>
  <c r="E5402" i="14"/>
  <c r="F5401" i="14"/>
  <c r="E5401" i="14"/>
  <c r="F5400" i="14"/>
  <c r="E5400" i="14"/>
  <c r="F5399" i="14"/>
  <c r="E5399" i="14"/>
  <c r="F5398" i="14"/>
  <c r="E5398" i="14"/>
  <c r="F5397" i="14"/>
  <c r="E5397" i="14"/>
  <c r="F5396" i="14"/>
  <c r="E5396" i="14"/>
  <c r="F5395" i="14"/>
  <c r="E5395" i="14"/>
  <c r="F5394" i="14"/>
  <c r="E5394" i="14"/>
  <c r="F5393" i="14"/>
  <c r="E5393" i="14"/>
  <c r="F5392" i="14"/>
  <c r="E5392" i="14"/>
  <c r="F5391" i="14"/>
  <c r="E5391" i="14"/>
  <c r="F5390" i="14"/>
  <c r="E5390" i="14"/>
  <c r="F5389" i="14"/>
  <c r="E5389" i="14"/>
  <c r="F5388" i="14"/>
  <c r="E5388" i="14"/>
  <c r="F5387" i="14"/>
  <c r="E5387" i="14"/>
  <c r="F5386" i="14"/>
  <c r="E5386" i="14"/>
  <c r="F5385" i="14"/>
  <c r="E5385" i="14"/>
  <c r="F5384" i="14"/>
  <c r="E5384" i="14"/>
  <c r="F5383" i="14"/>
  <c r="E5383" i="14"/>
  <c r="F5382" i="14"/>
  <c r="E5382" i="14"/>
  <c r="F5381" i="14"/>
  <c r="E5381" i="14"/>
  <c r="F5380" i="14"/>
  <c r="E5380" i="14"/>
  <c r="F5379" i="14"/>
  <c r="E5379" i="14"/>
  <c r="F5378" i="14"/>
  <c r="E5378" i="14"/>
  <c r="F5377" i="14"/>
  <c r="E5377" i="14"/>
  <c r="F5376" i="14"/>
  <c r="E5376" i="14"/>
  <c r="F5375" i="14"/>
  <c r="E5375" i="14"/>
  <c r="F5374" i="14"/>
  <c r="E5374" i="14"/>
  <c r="F5373" i="14"/>
  <c r="E5373" i="14"/>
  <c r="F5372" i="14"/>
  <c r="E5372" i="14"/>
  <c r="F5371" i="14"/>
  <c r="E5371" i="14"/>
  <c r="F5370" i="14"/>
  <c r="E5370" i="14"/>
  <c r="F5369" i="14"/>
  <c r="E5369" i="14"/>
  <c r="F5368" i="14"/>
  <c r="E5368" i="14"/>
  <c r="F5367" i="14"/>
  <c r="E5367" i="14"/>
  <c r="F5366" i="14"/>
  <c r="E5366" i="14"/>
  <c r="F5365" i="14"/>
  <c r="E5365" i="14"/>
  <c r="F5364" i="14"/>
  <c r="E5364" i="14"/>
  <c r="F5363" i="14"/>
  <c r="E5363" i="14"/>
  <c r="F5362" i="14"/>
  <c r="E5362" i="14"/>
  <c r="F5361" i="14"/>
  <c r="E5361" i="14"/>
  <c r="F5360" i="14"/>
  <c r="E5360" i="14"/>
  <c r="F5359" i="14"/>
  <c r="E5359" i="14"/>
  <c r="F5358" i="14"/>
  <c r="E5358" i="14"/>
  <c r="F5357" i="14"/>
  <c r="E5357" i="14"/>
  <c r="F5356" i="14"/>
  <c r="E5356" i="14"/>
  <c r="F5355" i="14"/>
  <c r="E5355" i="14"/>
  <c r="F5354" i="14"/>
  <c r="E5354" i="14"/>
  <c r="F5353" i="14"/>
  <c r="E5353" i="14"/>
  <c r="F5352" i="14"/>
  <c r="E5352" i="14"/>
  <c r="F5351" i="14"/>
  <c r="E5351" i="14"/>
  <c r="F5350" i="14"/>
  <c r="E5350" i="14"/>
  <c r="F5349" i="14"/>
  <c r="E5349" i="14"/>
  <c r="F5348" i="14"/>
  <c r="E5348" i="14"/>
  <c r="F5347" i="14"/>
  <c r="E5347" i="14"/>
  <c r="F5346" i="14"/>
  <c r="E5346" i="14"/>
  <c r="F5345" i="14"/>
  <c r="E5345" i="14"/>
  <c r="F5344" i="14"/>
  <c r="E5344" i="14"/>
  <c r="F5343" i="14"/>
  <c r="E5343" i="14"/>
  <c r="F5342" i="14"/>
  <c r="E5342" i="14"/>
  <c r="F5341" i="14"/>
  <c r="E5341" i="14"/>
  <c r="F5340" i="14"/>
  <c r="E5340" i="14"/>
  <c r="F5339" i="14"/>
  <c r="E5339" i="14"/>
  <c r="F5338" i="14"/>
  <c r="E5338" i="14"/>
  <c r="F5337" i="14"/>
  <c r="E5337" i="14"/>
  <c r="F5336" i="14"/>
  <c r="E5336" i="14"/>
  <c r="F5335" i="14"/>
  <c r="E5335" i="14"/>
  <c r="F5334" i="14"/>
  <c r="E5334" i="14"/>
  <c r="F5333" i="14"/>
  <c r="E5333" i="14"/>
  <c r="F5332" i="14"/>
  <c r="E5332" i="14"/>
  <c r="F5331" i="14"/>
  <c r="E5331" i="14"/>
  <c r="F5330" i="14"/>
  <c r="E5330" i="14"/>
  <c r="F5329" i="14"/>
  <c r="E5329" i="14"/>
  <c r="F5328" i="14"/>
  <c r="E5328" i="14"/>
  <c r="F5327" i="14"/>
  <c r="E5327" i="14"/>
  <c r="F5326" i="14"/>
  <c r="E5326" i="14"/>
  <c r="F5325" i="14"/>
  <c r="E5325" i="14"/>
  <c r="F5324" i="14"/>
  <c r="E5324" i="14"/>
  <c r="F5323" i="14"/>
  <c r="E5323" i="14"/>
  <c r="F5322" i="14"/>
  <c r="E5322" i="14"/>
  <c r="F5321" i="14"/>
  <c r="E5321" i="14"/>
  <c r="F5320" i="14"/>
  <c r="E5320" i="14"/>
  <c r="F5319" i="14"/>
  <c r="E5319" i="14"/>
  <c r="F5318" i="14"/>
  <c r="E5318" i="14"/>
  <c r="F5317" i="14"/>
  <c r="E5317" i="14"/>
  <c r="F5316" i="14"/>
  <c r="E5316" i="14"/>
  <c r="F5315" i="14"/>
  <c r="E5315" i="14"/>
  <c r="F5314" i="14"/>
  <c r="E5314" i="14"/>
  <c r="F5313" i="14"/>
  <c r="E5313" i="14"/>
  <c r="F5312" i="14"/>
  <c r="E5312" i="14"/>
  <c r="F5311" i="14"/>
  <c r="E5311" i="14"/>
  <c r="F5310" i="14"/>
  <c r="E5310" i="14"/>
  <c r="F5309" i="14"/>
  <c r="E5309" i="14"/>
  <c r="F5308" i="14"/>
  <c r="E5308" i="14"/>
  <c r="F5307" i="14"/>
  <c r="E5307" i="14"/>
  <c r="F5306" i="14"/>
  <c r="E5306" i="14"/>
  <c r="F5305" i="14"/>
  <c r="E5305" i="14"/>
  <c r="F5304" i="14"/>
  <c r="E5304" i="14"/>
  <c r="F5303" i="14"/>
  <c r="E5303" i="14"/>
  <c r="F5302" i="14"/>
  <c r="E5302" i="14"/>
  <c r="F5301" i="14"/>
  <c r="E5301" i="14"/>
  <c r="F5300" i="14"/>
  <c r="E5300" i="14"/>
  <c r="F5299" i="14"/>
  <c r="E5299" i="14"/>
  <c r="F5298" i="14"/>
  <c r="E5298" i="14"/>
  <c r="F5297" i="14"/>
  <c r="E5297" i="14"/>
  <c r="F5296" i="14"/>
  <c r="E5296" i="14"/>
  <c r="F5295" i="14"/>
  <c r="E5295" i="14"/>
  <c r="F5294" i="14"/>
  <c r="E5294" i="14"/>
  <c r="F5293" i="14"/>
  <c r="E5293" i="14"/>
  <c r="F5292" i="14"/>
  <c r="E5292" i="14"/>
  <c r="F5291" i="14"/>
  <c r="E5291" i="14"/>
  <c r="F5290" i="14"/>
  <c r="E5290" i="14"/>
  <c r="F5289" i="14"/>
  <c r="E5289" i="14"/>
  <c r="F5288" i="14"/>
  <c r="E5288" i="14"/>
  <c r="F5287" i="14"/>
  <c r="E5287" i="14"/>
  <c r="F5286" i="14"/>
  <c r="E5286" i="14"/>
  <c r="F5285" i="14"/>
  <c r="E5285" i="14"/>
  <c r="F5284" i="14"/>
  <c r="E5284" i="14"/>
  <c r="F5283" i="14"/>
  <c r="E5283" i="14"/>
  <c r="F5282" i="14"/>
  <c r="E5282" i="14"/>
  <c r="F5281" i="14"/>
  <c r="E5281" i="14"/>
  <c r="F5280" i="14"/>
  <c r="E5280" i="14"/>
  <c r="F5279" i="14"/>
  <c r="E5279" i="14"/>
  <c r="F5278" i="14"/>
  <c r="E5278" i="14"/>
  <c r="F5277" i="14"/>
  <c r="E5277" i="14"/>
  <c r="F5276" i="14"/>
  <c r="E5276" i="14"/>
  <c r="F5275" i="14"/>
  <c r="E5275" i="14"/>
  <c r="F5274" i="14"/>
  <c r="E5274" i="14"/>
  <c r="F5273" i="14"/>
  <c r="E5273" i="14"/>
  <c r="F5272" i="14"/>
  <c r="E5272" i="14"/>
  <c r="F5271" i="14"/>
  <c r="E5271" i="14"/>
  <c r="F5270" i="14"/>
  <c r="E5270" i="14"/>
  <c r="F5269" i="14"/>
  <c r="E5269" i="14"/>
  <c r="F5268" i="14"/>
  <c r="E5268" i="14"/>
  <c r="F5267" i="14"/>
  <c r="E5267" i="14"/>
  <c r="F5266" i="14"/>
  <c r="E5266" i="14"/>
  <c r="F5265" i="14"/>
  <c r="E5265" i="14"/>
  <c r="F5264" i="14"/>
  <c r="E5264" i="14"/>
  <c r="F5263" i="14"/>
  <c r="E5263" i="14"/>
  <c r="F5262" i="14"/>
  <c r="E5262" i="14"/>
  <c r="F5261" i="14"/>
  <c r="E5261" i="14"/>
  <c r="F5260" i="14"/>
  <c r="E5260" i="14"/>
  <c r="F5259" i="14"/>
  <c r="E5259" i="14"/>
  <c r="F5258" i="14"/>
  <c r="E5258" i="14"/>
  <c r="F5257" i="14"/>
  <c r="E5257" i="14"/>
  <c r="F5256" i="14"/>
  <c r="E5256" i="14"/>
  <c r="F5255" i="14"/>
  <c r="E5255" i="14"/>
  <c r="F5254" i="14"/>
  <c r="E5254" i="14"/>
  <c r="F5253" i="14"/>
  <c r="E5253" i="14"/>
  <c r="F5252" i="14"/>
  <c r="E5252" i="14"/>
  <c r="F5251" i="14"/>
  <c r="E5251" i="14"/>
  <c r="F5250" i="14"/>
  <c r="E5250" i="14"/>
  <c r="F5249" i="14"/>
  <c r="E5249" i="14"/>
  <c r="F5248" i="14"/>
  <c r="E5248" i="14"/>
  <c r="F5247" i="14"/>
  <c r="E5247" i="14"/>
  <c r="F5246" i="14"/>
  <c r="E5246" i="14"/>
  <c r="F5245" i="14"/>
  <c r="E5245" i="14"/>
  <c r="F5244" i="14"/>
  <c r="E5244" i="14"/>
  <c r="F5243" i="14"/>
  <c r="E5243" i="14"/>
  <c r="F5242" i="14"/>
  <c r="E5242" i="14"/>
  <c r="F5241" i="14"/>
  <c r="E5241" i="14"/>
  <c r="F5240" i="14"/>
  <c r="E5240" i="14"/>
  <c r="F5239" i="14"/>
  <c r="E5239" i="14"/>
  <c r="F5238" i="14"/>
  <c r="E5238" i="14"/>
  <c r="F5237" i="14"/>
  <c r="E5237" i="14"/>
  <c r="F5236" i="14"/>
  <c r="E5236" i="14"/>
  <c r="F5235" i="14"/>
  <c r="E5235" i="14"/>
  <c r="F5234" i="14"/>
  <c r="E5234" i="14"/>
  <c r="F5233" i="14"/>
  <c r="E5233" i="14"/>
  <c r="F5232" i="14"/>
  <c r="E5232" i="14"/>
  <c r="F5231" i="14"/>
  <c r="E5231" i="14"/>
  <c r="F5230" i="14"/>
  <c r="E5230" i="14"/>
  <c r="F5229" i="14"/>
  <c r="E5229" i="14"/>
  <c r="F5228" i="14"/>
  <c r="E5228" i="14"/>
  <c r="F5227" i="14"/>
  <c r="E5227" i="14"/>
  <c r="F5226" i="14"/>
  <c r="E5226" i="14"/>
  <c r="F5225" i="14"/>
  <c r="E5225" i="14"/>
  <c r="F5224" i="14"/>
  <c r="E5224" i="14"/>
  <c r="F5223" i="14"/>
  <c r="E5223" i="14"/>
  <c r="F5222" i="14"/>
  <c r="E5222" i="14"/>
  <c r="F5221" i="14"/>
  <c r="E5221" i="14"/>
  <c r="F5220" i="14"/>
  <c r="E5220" i="14"/>
  <c r="F5219" i="14"/>
  <c r="E5219" i="14"/>
  <c r="F5218" i="14"/>
  <c r="E5218" i="14"/>
  <c r="F5217" i="14"/>
  <c r="E5217" i="14"/>
  <c r="F5216" i="14"/>
  <c r="E5216" i="14"/>
  <c r="F5215" i="14"/>
  <c r="E5215" i="14"/>
  <c r="F5214" i="14"/>
  <c r="E5214" i="14"/>
  <c r="F5213" i="14"/>
  <c r="E5213" i="14"/>
  <c r="F5212" i="14"/>
  <c r="E5212" i="14"/>
  <c r="F5211" i="14"/>
  <c r="E5211" i="14"/>
  <c r="F5210" i="14"/>
  <c r="E5210" i="14"/>
  <c r="F5209" i="14"/>
  <c r="E5209" i="14"/>
  <c r="F5208" i="14"/>
  <c r="E5208" i="14"/>
  <c r="F5207" i="14"/>
  <c r="E5207" i="14"/>
  <c r="F5206" i="14"/>
  <c r="E5206" i="14"/>
  <c r="F5205" i="14"/>
  <c r="E5205" i="14"/>
  <c r="F5204" i="14"/>
  <c r="E5204" i="14"/>
  <c r="F5203" i="14"/>
  <c r="E5203" i="14"/>
  <c r="F5202" i="14"/>
  <c r="E5202" i="14"/>
  <c r="F5201" i="14"/>
  <c r="E5201" i="14"/>
  <c r="F5200" i="14"/>
  <c r="E5200" i="14"/>
  <c r="F5199" i="14"/>
  <c r="E5199" i="14"/>
  <c r="F5198" i="14"/>
  <c r="E5198" i="14"/>
  <c r="F5197" i="14"/>
  <c r="E5197" i="14"/>
  <c r="F5196" i="14"/>
  <c r="E5196" i="14"/>
  <c r="F5195" i="14"/>
  <c r="E5195" i="14"/>
  <c r="F5194" i="14"/>
  <c r="E5194" i="14"/>
  <c r="F5193" i="14"/>
  <c r="E5193" i="14"/>
  <c r="F5192" i="14"/>
  <c r="E5192" i="14"/>
  <c r="F5191" i="14"/>
  <c r="E5191" i="14"/>
  <c r="F5190" i="14"/>
  <c r="E5190" i="14"/>
  <c r="F5189" i="14"/>
  <c r="E5189" i="14"/>
  <c r="F5188" i="14"/>
  <c r="E5188" i="14"/>
  <c r="F5187" i="14"/>
  <c r="E5187" i="14"/>
  <c r="F5186" i="14"/>
  <c r="E5186" i="14"/>
  <c r="F5185" i="14"/>
  <c r="E5185" i="14"/>
  <c r="F5184" i="14"/>
  <c r="E5184" i="14"/>
  <c r="F5183" i="14"/>
  <c r="E5183" i="14"/>
  <c r="F5182" i="14"/>
  <c r="E5182" i="14"/>
  <c r="F5181" i="14"/>
  <c r="E5181" i="14"/>
  <c r="F5180" i="14"/>
  <c r="E5180" i="14"/>
  <c r="F5179" i="14"/>
  <c r="E5179" i="14"/>
  <c r="F5178" i="14"/>
  <c r="E5178" i="14"/>
  <c r="F5177" i="14"/>
  <c r="E5177" i="14"/>
  <c r="F5176" i="14"/>
  <c r="E5176" i="14"/>
  <c r="F5175" i="14"/>
  <c r="E5175" i="14"/>
  <c r="F5174" i="14"/>
  <c r="E5174" i="14"/>
  <c r="F5173" i="14"/>
  <c r="E5173" i="14"/>
  <c r="F5172" i="14"/>
  <c r="E5172" i="14"/>
  <c r="F5171" i="14"/>
  <c r="E5171" i="14"/>
  <c r="F5170" i="14"/>
  <c r="E5170" i="14"/>
  <c r="F5169" i="14"/>
  <c r="E5169" i="14"/>
  <c r="F5168" i="14"/>
  <c r="E5168" i="14"/>
  <c r="F5167" i="14"/>
  <c r="E5167" i="14"/>
  <c r="F5166" i="14"/>
  <c r="E5166" i="14"/>
  <c r="F5165" i="14"/>
  <c r="E5165" i="14"/>
  <c r="F5164" i="14"/>
  <c r="E5164" i="14"/>
  <c r="F5163" i="14"/>
  <c r="E5163" i="14"/>
  <c r="F5162" i="14"/>
  <c r="E5162" i="14"/>
  <c r="F5161" i="14"/>
  <c r="E5161" i="14"/>
  <c r="F5160" i="14"/>
  <c r="E5160" i="14"/>
  <c r="F5159" i="14"/>
  <c r="E5159" i="14"/>
  <c r="F5158" i="14"/>
  <c r="E5158" i="14"/>
  <c r="F5157" i="14"/>
  <c r="E5157" i="14"/>
  <c r="F5156" i="14"/>
  <c r="E5156" i="14"/>
  <c r="F5155" i="14"/>
  <c r="E5155" i="14"/>
  <c r="F5154" i="14"/>
  <c r="E5154" i="14"/>
  <c r="F5153" i="14"/>
  <c r="E5153" i="14"/>
  <c r="F5152" i="14"/>
  <c r="E5152" i="14"/>
  <c r="F5151" i="14"/>
  <c r="E5151" i="14"/>
  <c r="F5150" i="14"/>
  <c r="E5150" i="14"/>
  <c r="F5149" i="14"/>
  <c r="E5149" i="14"/>
  <c r="F5148" i="14"/>
  <c r="E5148" i="14"/>
  <c r="F5147" i="14"/>
  <c r="E5147" i="14"/>
  <c r="F5146" i="14"/>
  <c r="E5146" i="14"/>
  <c r="F5145" i="14"/>
  <c r="E5145" i="14"/>
  <c r="F5144" i="14"/>
  <c r="E5144" i="14"/>
  <c r="F5143" i="14"/>
  <c r="E5143" i="14"/>
  <c r="F5142" i="14"/>
  <c r="E5142" i="14"/>
  <c r="F5141" i="14"/>
  <c r="E5141" i="14"/>
  <c r="F5140" i="14"/>
  <c r="E5140" i="14"/>
  <c r="F5139" i="14"/>
  <c r="E5139" i="14"/>
  <c r="F5138" i="14"/>
  <c r="E5138" i="14"/>
  <c r="F5137" i="14"/>
  <c r="E5137" i="14"/>
  <c r="F5136" i="14"/>
  <c r="E5136" i="14"/>
  <c r="F5135" i="14"/>
  <c r="E5135" i="14"/>
  <c r="F5134" i="14"/>
  <c r="E5134" i="14"/>
  <c r="F5133" i="14"/>
  <c r="E5133" i="14"/>
  <c r="F5132" i="14"/>
  <c r="E5132" i="14"/>
  <c r="F5131" i="14"/>
  <c r="E5131" i="14"/>
  <c r="F5130" i="14"/>
  <c r="E5130" i="14"/>
  <c r="F5129" i="14"/>
  <c r="E5129" i="14"/>
  <c r="F5128" i="14"/>
  <c r="E5128" i="14"/>
  <c r="F5127" i="14"/>
  <c r="E5127" i="14"/>
  <c r="F5126" i="14"/>
  <c r="E5126" i="14"/>
  <c r="F5125" i="14"/>
  <c r="E5125" i="14"/>
  <c r="F5124" i="14"/>
  <c r="E5124" i="14"/>
  <c r="F5123" i="14"/>
  <c r="E5123" i="14"/>
  <c r="F5122" i="14"/>
  <c r="E5122" i="14"/>
  <c r="F5121" i="14"/>
  <c r="E5121" i="14"/>
  <c r="F5120" i="14"/>
  <c r="E5120" i="14"/>
  <c r="F5119" i="14"/>
  <c r="E5119" i="14"/>
  <c r="F5118" i="14"/>
  <c r="E5118" i="14"/>
  <c r="F5117" i="14"/>
  <c r="E5117" i="14"/>
  <c r="F5116" i="14"/>
  <c r="E5116" i="14"/>
  <c r="F5115" i="14"/>
  <c r="E5115" i="14"/>
  <c r="F5114" i="14"/>
  <c r="E5114" i="14"/>
  <c r="F5113" i="14"/>
  <c r="E5113" i="14"/>
  <c r="F5112" i="14"/>
  <c r="E5112" i="14"/>
  <c r="F5111" i="14"/>
  <c r="E5111" i="14"/>
  <c r="F5110" i="14"/>
  <c r="E5110" i="14"/>
  <c r="F5109" i="14"/>
  <c r="E5109" i="14"/>
  <c r="F5108" i="14"/>
  <c r="E5108" i="14"/>
  <c r="F5107" i="14"/>
  <c r="E5107" i="14"/>
  <c r="F5106" i="14"/>
  <c r="E5106" i="14"/>
  <c r="F5105" i="14"/>
  <c r="E5105" i="14"/>
  <c r="F5104" i="14"/>
  <c r="E5104" i="14"/>
  <c r="F5103" i="14"/>
  <c r="E5103" i="14"/>
  <c r="F5102" i="14"/>
  <c r="E5102" i="14"/>
  <c r="F5101" i="14"/>
  <c r="E5101" i="14"/>
  <c r="F5100" i="14"/>
  <c r="E5100" i="14"/>
  <c r="F5099" i="14"/>
  <c r="E5099" i="14"/>
  <c r="F5098" i="14"/>
  <c r="E5098" i="14"/>
  <c r="F5097" i="14"/>
  <c r="E5097" i="14"/>
  <c r="F5096" i="14"/>
  <c r="E5096" i="14"/>
  <c r="F5095" i="14"/>
  <c r="E5095" i="14"/>
  <c r="F5094" i="14"/>
  <c r="E5094" i="14"/>
  <c r="F5093" i="14"/>
  <c r="E5093" i="14"/>
  <c r="F5092" i="14"/>
  <c r="E5092" i="14"/>
  <c r="F5091" i="14"/>
  <c r="E5091" i="14"/>
  <c r="F5090" i="14"/>
  <c r="E5090" i="14"/>
  <c r="F5089" i="14"/>
  <c r="E5089" i="14"/>
  <c r="F5088" i="14"/>
  <c r="E5088" i="14"/>
  <c r="F5087" i="14"/>
  <c r="E5087" i="14"/>
  <c r="F5086" i="14"/>
  <c r="E5086" i="14"/>
  <c r="F5085" i="14"/>
  <c r="E5085" i="14"/>
  <c r="F5084" i="14"/>
  <c r="E5084" i="14"/>
  <c r="F5083" i="14"/>
  <c r="E5083" i="14"/>
  <c r="F5082" i="14"/>
  <c r="E5082" i="14"/>
  <c r="F5081" i="14"/>
  <c r="E5081" i="14"/>
  <c r="F5080" i="14"/>
  <c r="E5080" i="14"/>
  <c r="F5079" i="14"/>
  <c r="E5079" i="14"/>
  <c r="F5078" i="14"/>
  <c r="E5078" i="14"/>
  <c r="F5077" i="14"/>
  <c r="E5077" i="14"/>
  <c r="F5076" i="14"/>
  <c r="E5076" i="14"/>
  <c r="F5075" i="14"/>
  <c r="E5075" i="14"/>
  <c r="F5074" i="14"/>
  <c r="E5074" i="14"/>
  <c r="F5073" i="14"/>
  <c r="E5073" i="14"/>
  <c r="F5072" i="14"/>
  <c r="E5072" i="14"/>
  <c r="F5071" i="14"/>
  <c r="E5071" i="14"/>
  <c r="F5070" i="14"/>
  <c r="E5070" i="14"/>
  <c r="F5069" i="14"/>
  <c r="E5069" i="14"/>
  <c r="F5068" i="14"/>
  <c r="E5068" i="14"/>
  <c r="F5067" i="14"/>
  <c r="E5067" i="14"/>
  <c r="F5066" i="14"/>
  <c r="E5066" i="14"/>
  <c r="F5065" i="14"/>
  <c r="E5065" i="14"/>
  <c r="F5064" i="14"/>
  <c r="E5064" i="14"/>
  <c r="F5063" i="14"/>
  <c r="E5063" i="14"/>
  <c r="F5062" i="14"/>
  <c r="E5062" i="14"/>
  <c r="F5061" i="14"/>
  <c r="E5061" i="14"/>
  <c r="F5060" i="14"/>
  <c r="E5060" i="14"/>
  <c r="F5059" i="14"/>
  <c r="E5059" i="14"/>
  <c r="F5058" i="14"/>
  <c r="E5058" i="14"/>
  <c r="F5057" i="14"/>
  <c r="E5057" i="14"/>
  <c r="F5056" i="14"/>
  <c r="E5056" i="14"/>
  <c r="F5055" i="14"/>
  <c r="E5055" i="14"/>
  <c r="F5054" i="14"/>
  <c r="E5054" i="14"/>
  <c r="F5053" i="14"/>
  <c r="E5053" i="14"/>
  <c r="F5052" i="14"/>
  <c r="E5052" i="14"/>
  <c r="F5051" i="14"/>
  <c r="E5051" i="14"/>
  <c r="F5050" i="14"/>
  <c r="E5050" i="14"/>
  <c r="F5049" i="14"/>
  <c r="E5049" i="14"/>
  <c r="F5048" i="14"/>
  <c r="E5048" i="14"/>
  <c r="F5047" i="14"/>
  <c r="E5047" i="14"/>
  <c r="F5046" i="14"/>
  <c r="E5046" i="14"/>
  <c r="F5045" i="14"/>
  <c r="E5045" i="14"/>
  <c r="F5044" i="14"/>
  <c r="E5044" i="14"/>
  <c r="F5043" i="14"/>
  <c r="E5043" i="14"/>
  <c r="F5042" i="14"/>
  <c r="E5042" i="14"/>
  <c r="F5041" i="14"/>
  <c r="E5041" i="14"/>
  <c r="F5040" i="14"/>
  <c r="E5040" i="14"/>
  <c r="F5039" i="14"/>
  <c r="E5039" i="14"/>
  <c r="F5038" i="14"/>
  <c r="E5038" i="14"/>
  <c r="F5037" i="14"/>
  <c r="E5037" i="14"/>
  <c r="F5036" i="14"/>
  <c r="E5036" i="14"/>
  <c r="F5035" i="14"/>
  <c r="E5035" i="14"/>
  <c r="F5034" i="14"/>
  <c r="E5034" i="14"/>
  <c r="F5033" i="14"/>
  <c r="E5033" i="14"/>
  <c r="F5032" i="14"/>
  <c r="E5032" i="14"/>
  <c r="F5031" i="14"/>
  <c r="E5031" i="14"/>
  <c r="F5030" i="14"/>
  <c r="E5030" i="14"/>
  <c r="F5029" i="14"/>
  <c r="E5029" i="14"/>
  <c r="F5028" i="14"/>
  <c r="E5028" i="14"/>
  <c r="F5027" i="14"/>
  <c r="E5027" i="14"/>
  <c r="F5026" i="14"/>
  <c r="E5026" i="14"/>
  <c r="F5025" i="14"/>
  <c r="E5025" i="14"/>
  <c r="F5024" i="14"/>
  <c r="E5024" i="14"/>
  <c r="F5023" i="14"/>
  <c r="E5023" i="14"/>
  <c r="F5022" i="14"/>
  <c r="E5022" i="14"/>
  <c r="F5021" i="14"/>
  <c r="E5021" i="14"/>
  <c r="F5020" i="14"/>
  <c r="E5020" i="14"/>
  <c r="F5019" i="14"/>
  <c r="E5019" i="14"/>
  <c r="F5018" i="14"/>
  <c r="E5018" i="14"/>
  <c r="F5017" i="14"/>
  <c r="E5017" i="14"/>
  <c r="F5016" i="14"/>
  <c r="E5016" i="14"/>
  <c r="F5015" i="14"/>
  <c r="E5015" i="14"/>
  <c r="F5014" i="14"/>
  <c r="E5014" i="14"/>
  <c r="F5013" i="14"/>
  <c r="E5013" i="14"/>
  <c r="F5012" i="14"/>
  <c r="E5012" i="14"/>
  <c r="F5011" i="14"/>
  <c r="E5011" i="14"/>
  <c r="F5010" i="14"/>
  <c r="E5010" i="14"/>
  <c r="F5009" i="14"/>
  <c r="E5009" i="14"/>
  <c r="F5008" i="14"/>
  <c r="E5008" i="14"/>
  <c r="F5007" i="14"/>
  <c r="E5007" i="14"/>
  <c r="F5006" i="14"/>
  <c r="E5006" i="14"/>
  <c r="F5005" i="14"/>
  <c r="E5005" i="14"/>
  <c r="F5004" i="14"/>
  <c r="E5004" i="14"/>
  <c r="F5003" i="14"/>
  <c r="E5003" i="14"/>
  <c r="F5002" i="14"/>
  <c r="E5002" i="14"/>
  <c r="F5001" i="14"/>
  <c r="E5001" i="14"/>
  <c r="F5000" i="14"/>
  <c r="E5000" i="14"/>
  <c r="F4999" i="14"/>
  <c r="E4999" i="14"/>
  <c r="F4998" i="14"/>
  <c r="E4998" i="14"/>
  <c r="F4997" i="14"/>
  <c r="E4997" i="14"/>
  <c r="F4996" i="14"/>
  <c r="E4996" i="14"/>
  <c r="F4995" i="14"/>
  <c r="E4995" i="14"/>
  <c r="F4994" i="14"/>
  <c r="E4994" i="14"/>
  <c r="F4993" i="14"/>
  <c r="E4993" i="14"/>
  <c r="F4992" i="14"/>
  <c r="E4992" i="14"/>
  <c r="F4991" i="14"/>
  <c r="E4991" i="14"/>
  <c r="F4990" i="14"/>
  <c r="E4990" i="14"/>
  <c r="F4989" i="14"/>
  <c r="E4989" i="14"/>
  <c r="F4988" i="14"/>
  <c r="E4988" i="14"/>
  <c r="F4987" i="14"/>
  <c r="E4987" i="14"/>
  <c r="F4986" i="14"/>
  <c r="E4986" i="14"/>
  <c r="F4985" i="14"/>
  <c r="E4985" i="14"/>
  <c r="F4984" i="14"/>
  <c r="E4984" i="14"/>
  <c r="F4983" i="14"/>
  <c r="E4983" i="14"/>
  <c r="F4982" i="14"/>
  <c r="E4982" i="14"/>
  <c r="F4981" i="14"/>
  <c r="E4981" i="14"/>
  <c r="F4980" i="14"/>
  <c r="E4980" i="14"/>
  <c r="F4979" i="14"/>
  <c r="E4979" i="14"/>
  <c r="F4978" i="14"/>
  <c r="E4978" i="14"/>
  <c r="F4977" i="14"/>
  <c r="E4977" i="14"/>
  <c r="F4976" i="14"/>
  <c r="E4976" i="14"/>
  <c r="F4975" i="14"/>
  <c r="E4975" i="14"/>
  <c r="F4974" i="14"/>
  <c r="E4974" i="14"/>
  <c r="F4973" i="14"/>
  <c r="E4973" i="14"/>
  <c r="F4972" i="14"/>
  <c r="E4972" i="14"/>
  <c r="F4971" i="14"/>
  <c r="E4971" i="14"/>
  <c r="F4970" i="14"/>
  <c r="E4970" i="14"/>
  <c r="F4969" i="14"/>
  <c r="E4969" i="14"/>
  <c r="F4968" i="14"/>
  <c r="E4968" i="14"/>
  <c r="F4967" i="14"/>
  <c r="E4967" i="14"/>
  <c r="F4966" i="14"/>
  <c r="E4966" i="14"/>
  <c r="F4965" i="14"/>
  <c r="E4965" i="14"/>
  <c r="F4964" i="14"/>
  <c r="E4964" i="14"/>
  <c r="F4963" i="14"/>
  <c r="E4963" i="14"/>
  <c r="F4962" i="14"/>
  <c r="E4962" i="14"/>
  <c r="F4961" i="14"/>
  <c r="E4961" i="14"/>
  <c r="F4960" i="14"/>
  <c r="E4960" i="14"/>
  <c r="F4959" i="14"/>
  <c r="E4959" i="14"/>
  <c r="F4958" i="14"/>
  <c r="E4958" i="14"/>
  <c r="F4957" i="14"/>
  <c r="E4957" i="14"/>
  <c r="F4956" i="14"/>
  <c r="E4956" i="14"/>
  <c r="F4955" i="14"/>
  <c r="E4955" i="14"/>
  <c r="F4954" i="14"/>
  <c r="E4954" i="14"/>
  <c r="F4953" i="14"/>
  <c r="E4953" i="14"/>
  <c r="F4952" i="14"/>
  <c r="E4952" i="14"/>
  <c r="F4951" i="14"/>
  <c r="E4951" i="14"/>
  <c r="F4950" i="14"/>
  <c r="E4950" i="14"/>
  <c r="F4949" i="14"/>
  <c r="E4949" i="14"/>
  <c r="F4948" i="14"/>
  <c r="E4948" i="14"/>
  <c r="F4947" i="14"/>
  <c r="E4947" i="14"/>
  <c r="F4946" i="14"/>
  <c r="E4946" i="14"/>
  <c r="F4945" i="14"/>
  <c r="E4945" i="14"/>
  <c r="F4944" i="14"/>
  <c r="E4944" i="14"/>
  <c r="F4943" i="14"/>
  <c r="E4943" i="14"/>
  <c r="F4942" i="14"/>
  <c r="E4942" i="14"/>
  <c r="F4941" i="14"/>
  <c r="E4941" i="14"/>
  <c r="F4940" i="14"/>
  <c r="E4940" i="14"/>
  <c r="F4939" i="14"/>
  <c r="E4939" i="14"/>
  <c r="F4938" i="14"/>
  <c r="E4938" i="14"/>
  <c r="F4937" i="14"/>
  <c r="E4937" i="14"/>
  <c r="F4936" i="14"/>
  <c r="E4936" i="14"/>
  <c r="F4935" i="14"/>
  <c r="E4935" i="14"/>
  <c r="F4934" i="14"/>
  <c r="E4934" i="14"/>
  <c r="F4933" i="14"/>
  <c r="E4933" i="14"/>
  <c r="F4932" i="14"/>
  <c r="E4932" i="14"/>
  <c r="F4931" i="14"/>
  <c r="E4931" i="14"/>
  <c r="F4930" i="14"/>
  <c r="E4930" i="14"/>
  <c r="F4929" i="14"/>
  <c r="E4929" i="14"/>
  <c r="F4928" i="14"/>
  <c r="E4928" i="14"/>
  <c r="F4927" i="14"/>
  <c r="E4927" i="14"/>
  <c r="F4926" i="14"/>
  <c r="E4926" i="14"/>
  <c r="F4925" i="14"/>
  <c r="E4925" i="14"/>
  <c r="F4924" i="14"/>
  <c r="E4924" i="14"/>
  <c r="F4923" i="14"/>
  <c r="E4923" i="14"/>
  <c r="F4922" i="14"/>
  <c r="E4922" i="14"/>
  <c r="F4921" i="14"/>
  <c r="E4921" i="14"/>
  <c r="F4920" i="14"/>
  <c r="E4920" i="14"/>
  <c r="F4919" i="14"/>
  <c r="E4919" i="14"/>
  <c r="F4918" i="14"/>
  <c r="E4918" i="14"/>
  <c r="F4917" i="14"/>
  <c r="E4917" i="14"/>
  <c r="F4916" i="14"/>
  <c r="E4916" i="14"/>
  <c r="F4915" i="14"/>
  <c r="E4915" i="14"/>
  <c r="F4914" i="14"/>
  <c r="E4914" i="14"/>
  <c r="F4913" i="14"/>
  <c r="E4913" i="14"/>
  <c r="F4912" i="14"/>
  <c r="E4912" i="14"/>
  <c r="F4911" i="14"/>
  <c r="E4911" i="14"/>
  <c r="F4910" i="14"/>
  <c r="E4910" i="14"/>
  <c r="F4909" i="14"/>
  <c r="E4909" i="14"/>
  <c r="F4908" i="14"/>
  <c r="E4908" i="14"/>
  <c r="F4907" i="14"/>
  <c r="E4907" i="14"/>
  <c r="F4906" i="14"/>
  <c r="E4906" i="14"/>
  <c r="F4905" i="14"/>
  <c r="E4905" i="14"/>
  <c r="F4904" i="14"/>
  <c r="E4904" i="14"/>
  <c r="F4903" i="14"/>
  <c r="E4903" i="14"/>
  <c r="F4902" i="14"/>
  <c r="E4902" i="14"/>
  <c r="F4901" i="14"/>
  <c r="E4901" i="14"/>
  <c r="F4900" i="14"/>
  <c r="E4900" i="14"/>
  <c r="F4899" i="14"/>
  <c r="E4899" i="14"/>
  <c r="F4898" i="14"/>
  <c r="E4898" i="14"/>
  <c r="F4897" i="14"/>
  <c r="E4897" i="14"/>
  <c r="F4896" i="14"/>
  <c r="E4896" i="14"/>
  <c r="F4895" i="14"/>
  <c r="E4895" i="14"/>
  <c r="F4894" i="14"/>
  <c r="E4894" i="14"/>
  <c r="F4893" i="14"/>
  <c r="E4893" i="14"/>
  <c r="F4892" i="14"/>
  <c r="E4892" i="14"/>
  <c r="F4891" i="14"/>
  <c r="E4891" i="14"/>
  <c r="F4890" i="14"/>
  <c r="E4890" i="14"/>
  <c r="F4889" i="14"/>
  <c r="E4889" i="14"/>
  <c r="F4888" i="14"/>
  <c r="E4888" i="14"/>
  <c r="F4887" i="14"/>
  <c r="E4887" i="14"/>
  <c r="F4886" i="14"/>
  <c r="E4886" i="14"/>
  <c r="F4885" i="14"/>
  <c r="E4885" i="14"/>
  <c r="F4884" i="14"/>
  <c r="E4884" i="14"/>
  <c r="F4883" i="14"/>
  <c r="E4883" i="14"/>
  <c r="F4882" i="14"/>
  <c r="E4882" i="14"/>
  <c r="F4881" i="14"/>
  <c r="E4881" i="14"/>
  <c r="F4880" i="14"/>
  <c r="E4880" i="14"/>
  <c r="F4879" i="14"/>
  <c r="E4879" i="14"/>
  <c r="F4878" i="14"/>
  <c r="E4878" i="14"/>
  <c r="F4877" i="14"/>
  <c r="E4877" i="14"/>
  <c r="F4876" i="14"/>
  <c r="E4876" i="14"/>
  <c r="F4875" i="14"/>
  <c r="E4875" i="14"/>
  <c r="F4874" i="14"/>
  <c r="E4874" i="14"/>
  <c r="F4873" i="14"/>
  <c r="E4873" i="14"/>
  <c r="F4872" i="14"/>
  <c r="E4872" i="14"/>
  <c r="F4871" i="14"/>
  <c r="E4871" i="14"/>
  <c r="F4870" i="14"/>
  <c r="E4870" i="14"/>
  <c r="F4869" i="14"/>
  <c r="E4869" i="14"/>
  <c r="F4868" i="14"/>
  <c r="E4868" i="14"/>
  <c r="F4867" i="14"/>
  <c r="E4867" i="14"/>
  <c r="F4866" i="14"/>
  <c r="E4866" i="14"/>
  <c r="F4865" i="14"/>
  <c r="E4865" i="14"/>
  <c r="F4864" i="14"/>
  <c r="E4864" i="14"/>
  <c r="F4863" i="14"/>
  <c r="E4863" i="14"/>
  <c r="F4862" i="14"/>
  <c r="E4862" i="14"/>
  <c r="F4861" i="14"/>
  <c r="E4861" i="14"/>
  <c r="F4860" i="14"/>
  <c r="E4860" i="14"/>
  <c r="F4859" i="14"/>
  <c r="E4859" i="14"/>
  <c r="F4858" i="14"/>
  <c r="E4858" i="14"/>
  <c r="F4857" i="14"/>
  <c r="E4857" i="14"/>
  <c r="F4856" i="14"/>
  <c r="E4856" i="14"/>
  <c r="F4855" i="14"/>
  <c r="E4855" i="14"/>
  <c r="F4854" i="14"/>
  <c r="E4854" i="14"/>
  <c r="F4853" i="14"/>
  <c r="E4853" i="14"/>
  <c r="F4852" i="14"/>
  <c r="E4852" i="14"/>
  <c r="F4851" i="14"/>
  <c r="E4851" i="14"/>
  <c r="F4850" i="14"/>
  <c r="E4850" i="14"/>
  <c r="F4849" i="14"/>
  <c r="E4849" i="14"/>
  <c r="F4848" i="14"/>
  <c r="E4848" i="14"/>
  <c r="F4847" i="14"/>
  <c r="E4847" i="14"/>
  <c r="F4846" i="14"/>
  <c r="E4846" i="14"/>
  <c r="F4845" i="14"/>
  <c r="E4845" i="14"/>
  <c r="F4844" i="14"/>
  <c r="E4844" i="14"/>
  <c r="F4843" i="14"/>
  <c r="E4843" i="14"/>
  <c r="F4842" i="14"/>
  <c r="E4842" i="14"/>
  <c r="F4841" i="14"/>
  <c r="E4841" i="14"/>
  <c r="F4840" i="14"/>
  <c r="E4840" i="14"/>
  <c r="F4839" i="14"/>
  <c r="E4839" i="14"/>
  <c r="F4838" i="14"/>
  <c r="E4838" i="14"/>
  <c r="F4837" i="14"/>
  <c r="E4837" i="14"/>
  <c r="F4836" i="14"/>
  <c r="E4836" i="14"/>
  <c r="F4835" i="14"/>
  <c r="E4835" i="14"/>
  <c r="F4834" i="14"/>
  <c r="E4834" i="14"/>
  <c r="F4833" i="14"/>
  <c r="E4833" i="14"/>
  <c r="F4832" i="14"/>
  <c r="E4832" i="14"/>
  <c r="F4831" i="14"/>
  <c r="E4831" i="14"/>
  <c r="F4830" i="14"/>
  <c r="E4830" i="14"/>
  <c r="F4829" i="14"/>
  <c r="E4829" i="14"/>
  <c r="F4828" i="14"/>
  <c r="E4828" i="14"/>
  <c r="F4827" i="14"/>
  <c r="E4827" i="14"/>
  <c r="F4826" i="14"/>
  <c r="E4826" i="14"/>
  <c r="F4825" i="14"/>
  <c r="E4825" i="14"/>
  <c r="F4824" i="14"/>
  <c r="E4824" i="14"/>
  <c r="F4823" i="14"/>
  <c r="E4823" i="14"/>
  <c r="F4822" i="14"/>
  <c r="E4822" i="14"/>
  <c r="F4821" i="14"/>
  <c r="E4821" i="14"/>
  <c r="F4820" i="14"/>
  <c r="E4820" i="14"/>
  <c r="F4819" i="14"/>
  <c r="E4819" i="14"/>
  <c r="F4818" i="14"/>
  <c r="E4818" i="14"/>
  <c r="F4817" i="14"/>
  <c r="E4817" i="14"/>
  <c r="F4816" i="14"/>
  <c r="E4816" i="14"/>
  <c r="F4815" i="14"/>
  <c r="E4815" i="14"/>
  <c r="F4814" i="14"/>
  <c r="E4814" i="14"/>
  <c r="F4813" i="14"/>
  <c r="E4813" i="14"/>
  <c r="F4812" i="14"/>
  <c r="E4812" i="14"/>
  <c r="F4811" i="14"/>
  <c r="E4811" i="14"/>
  <c r="F4810" i="14"/>
  <c r="E4810" i="14"/>
  <c r="F4809" i="14"/>
  <c r="E4809" i="14"/>
  <c r="F4808" i="14"/>
  <c r="E4808" i="14"/>
  <c r="F4807" i="14"/>
  <c r="E4807" i="14"/>
  <c r="F4806" i="14"/>
  <c r="E4806" i="14"/>
  <c r="F4805" i="14"/>
  <c r="E4805" i="14"/>
  <c r="F4804" i="14"/>
  <c r="E4804" i="14"/>
  <c r="F4803" i="14"/>
  <c r="E4803" i="14"/>
  <c r="F4802" i="14"/>
  <c r="E4802" i="14"/>
  <c r="F4801" i="14"/>
  <c r="E4801" i="14"/>
  <c r="F4800" i="14"/>
  <c r="E4800" i="14"/>
  <c r="F4799" i="14"/>
  <c r="E4799" i="14"/>
  <c r="F4798" i="14"/>
  <c r="E4798" i="14"/>
  <c r="F4797" i="14"/>
  <c r="E4797" i="14"/>
  <c r="F4796" i="14"/>
  <c r="E4796" i="14"/>
  <c r="F4795" i="14"/>
  <c r="E4795" i="14"/>
  <c r="F4794" i="14"/>
  <c r="E4794" i="14"/>
  <c r="F4793" i="14"/>
  <c r="E4793" i="14"/>
  <c r="F4792" i="14"/>
  <c r="E4792" i="14"/>
  <c r="F4791" i="14"/>
  <c r="E4791" i="14"/>
  <c r="F4790" i="14"/>
  <c r="E4790" i="14"/>
  <c r="F4789" i="14"/>
  <c r="E4789" i="14"/>
  <c r="F4788" i="14"/>
  <c r="E4788" i="14"/>
  <c r="F4787" i="14"/>
  <c r="E4787" i="14"/>
  <c r="F4786" i="14"/>
  <c r="E4786" i="14"/>
  <c r="F4785" i="14"/>
  <c r="E4785" i="14"/>
  <c r="F4784" i="14"/>
  <c r="E4784" i="14"/>
  <c r="F4783" i="14"/>
  <c r="E4783" i="14"/>
  <c r="F4782" i="14"/>
  <c r="E4782" i="14"/>
  <c r="F4781" i="14"/>
  <c r="E4781" i="14"/>
  <c r="F4780" i="14"/>
  <c r="E4780" i="14"/>
  <c r="F4779" i="14"/>
  <c r="E4779" i="14"/>
  <c r="F4778" i="14"/>
  <c r="E4778" i="14"/>
  <c r="F4777" i="14"/>
  <c r="E4777" i="14"/>
  <c r="F4776" i="14"/>
  <c r="E4776" i="14"/>
  <c r="F4775" i="14"/>
  <c r="E4775" i="14"/>
  <c r="F4774" i="14"/>
  <c r="E4774" i="14"/>
  <c r="F4773" i="14"/>
  <c r="E4773" i="14"/>
  <c r="F4772" i="14"/>
  <c r="E4772" i="14"/>
  <c r="F4771" i="14"/>
  <c r="E4771" i="14"/>
  <c r="F4770" i="14"/>
  <c r="E4770" i="14"/>
  <c r="F4769" i="14"/>
  <c r="E4769" i="14"/>
  <c r="F4768" i="14"/>
  <c r="E4768" i="14"/>
  <c r="F4767" i="14"/>
  <c r="E4767" i="14"/>
  <c r="F4766" i="14"/>
  <c r="E4766" i="14"/>
  <c r="F4765" i="14"/>
  <c r="E4765" i="14"/>
  <c r="F4764" i="14"/>
  <c r="E4764" i="14"/>
  <c r="F4763" i="14"/>
  <c r="E4763" i="14"/>
  <c r="F4762" i="14"/>
  <c r="E4762" i="14"/>
  <c r="F4761" i="14"/>
  <c r="E4761" i="14"/>
  <c r="F4760" i="14"/>
  <c r="E4760" i="14"/>
  <c r="F4759" i="14"/>
  <c r="E4759" i="14"/>
  <c r="F4758" i="14"/>
  <c r="E4758" i="14"/>
  <c r="F4757" i="14"/>
  <c r="E4757" i="14"/>
  <c r="F4756" i="14"/>
  <c r="E4756" i="14"/>
  <c r="F4755" i="14"/>
  <c r="E4755" i="14"/>
  <c r="F4754" i="14"/>
  <c r="E4754" i="14"/>
  <c r="F4753" i="14"/>
  <c r="E4753" i="14"/>
  <c r="F4752" i="14"/>
  <c r="E4752" i="14"/>
  <c r="F4751" i="14"/>
  <c r="E4751" i="14"/>
  <c r="F4750" i="14"/>
  <c r="E4750" i="14"/>
  <c r="F4749" i="14"/>
  <c r="E4749" i="14"/>
  <c r="F4748" i="14"/>
  <c r="E4748" i="14"/>
  <c r="F4747" i="14"/>
  <c r="E4747" i="14"/>
  <c r="F4746" i="14"/>
  <c r="E4746" i="14"/>
  <c r="F4745" i="14"/>
  <c r="E4745" i="14"/>
  <c r="F4744" i="14"/>
  <c r="E4744" i="14"/>
  <c r="F4743" i="14"/>
  <c r="E4743" i="14"/>
  <c r="F4742" i="14"/>
  <c r="E4742" i="14"/>
  <c r="F4741" i="14"/>
  <c r="E4741" i="14"/>
  <c r="F4740" i="14"/>
  <c r="E4740" i="14"/>
  <c r="F4739" i="14"/>
  <c r="E4739" i="14"/>
  <c r="F4738" i="14"/>
  <c r="E4738" i="14"/>
  <c r="F4737" i="14"/>
  <c r="E4737" i="14"/>
  <c r="F4736" i="14"/>
  <c r="E4736" i="14"/>
  <c r="F4735" i="14"/>
  <c r="E4735" i="14"/>
  <c r="F4734" i="14"/>
  <c r="E4734" i="14"/>
  <c r="F4733" i="14"/>
  <c r="E4733" i="14"/>
  <c r="F4732" i="14"/>
  <c r="E4732" i="14"/>
  <c r="F4731" i="14"/>
  <c r="E4731" i="14"/>
  <c r="F4730" i="14"/>
  <c r="E4730" i="14"/>
  <c r="F4729" i="14"/>
  <c r="E4729" i="14"/>
  <c r="F4728" i="14"/>
  <c r="E4728" i="14"/>
  <c r="F4727" i="14"/>
  <c r="E4727" i="14"/>
  <c r="F4726" i="14"/>
  <c r="E4726" i="14"/>
  <c r="F4725" i="14"/>
  <c r="E4725" i="14"/>
  <c r="F4724" i="14"/>
  <c r="E4724" i="14"/>
  <c r="F4723" i="14"/>
  <c r="E4723" i="14"/>
  <c r="F4722" i="14"/>
  <c r="E4722" i="14"/>
  <c r="F4721" i="14"/>
  <c r="E4721" i="14"/>
  <c r="F4720" i="14"/>
  <c r="E4720" i="14"/>
  <c r="F4719" i="14"/>
  <c r="E4719" i="14"/>
  <c r="F4718" i="14"/>
  <c r="E4718" i="14"/>
  <c r="F4717" i="14"/>
  <c r="E4717" i="14"/>
  <c r="F4716" i="14"/>
  <c r="E4716" i="14"/>
  <c r="F4715" i="14"/>
  <c r="E4715" i="14"/>
  <c r="F4714" i="14"/>
  <c r="E4714" i="14"/>
  <c r="F4713" i="14"/>
  <c r="E4713" i="14"/>
  <c r="F4712" i="14"/>
  <c r="E4712" i="14"/>
  <c r="F4711" i="14"/>
  <c r="E4711" i="14"/>
  <c r="F4710" i="14"/>
  <c r="E4710" i="14"/>
  <c r="F4709" i="14"/>
  <c r="E4709" i="14"/>
  <c r="F4708" i="14"/>
  <c r="E4708" i="14"/>
  <c r="F4707" i="14"/>
  <c r="E4707" i="14"/>
  <c r="F4706" i="14"/>
  <c r="E4706" i="14"/>
  <c r="F4705" i="14"/>
  <c r="E4705" i="14"/>
  <c r="F4704" i="14"/>
  <c r="E4704" i="14"/>
  <c r="F4703" i="14"/>
  <c r="E4703" i="14"/>
  <c r="F4702" i="14"/>
  <c r="E4702" i="14"/>
  <c r="F4701" i="14"/>
  <c r="E4701" i="14"/>
  <c r="F4700" i="14"/>
  <c r="E4700" i="14"/>
  <c r="F4699" i="14"/>
  <c r="E4699" i="14"/>
  <c r="F4698" i="14"/>
  <c r="E4698" i="14"/>
  <c r="F4697" i="14"/>
  <c r="E4697" i="14"/>
  <c r="F4696" i="14"/>
  <c r="E4696" i="14"/>
  <c r="F4695" i="14"/>
  <c r="E4695" i="14"/>
  <c r="F4694" i="14"/>
  <c r="E4694" i="14"/>
  <c r="F4693" i="14"/>
  <c r="E4693" i="14"/>
  <c r="F4692" i="14"/>
  <c r="E4692" i="14"/>
  <c r="F4691" i="14"/>
  <c r="E4691" i="14"/>
  <c r="F4690" i="14"/>
  <c r="E4690" i="14"/>
  <c r="F4689" i="14"/>
  <c r="E4689" i="14"/>
  <c r="F4688" i="14"/>
  <c r="E4688" i="14"/>
  <c r="F4687" i="14"/>
  <c r="E4687" i="14"/>
  <c r="F4686" i="14"/>
  <c r="E4686" i="14"/>
  <c r="F4685" i="14"/>
  <c r="E4685" i="14"/>
  <c r="F4684" i="14"/>
  <c r="E4684" i="14"/>
  <c r="F4683" i="14"/>
  <c r="E4683" i="14"/>
  <c r="F4682" i="14"/>
  <c r="E4682" i="14"/>
  <c r="F4681" i="14"/>
  <c r="E4681" i="14"/>
  <c r="F4680" i="14"/>
  <c r="E4680" i="14"/>
  <c r="F4679" i="14"/>
  <c r="E4679" i="14"/>
  <c r="F4678" i="14"/>
  <c r="E4678" i="14"/>
  <c r="F4677" i="14"/>
  <c r="E4677" i="14"/>
  <c r="F4676" i="14"/>
  <c r="E4676" i="14"/>
  <c r="F4675" i="14"/>
  <c r="E4675" i="14"/>
  <c r="F4674" i="14"/>
  <c r="E4674" i="14"/>
  <c r="F4673" i="14"/>
  <c r="E4673" i="14"/>
  <c r="F4672" i="14"/>
  <c r="E4672" i="14"/>
  <c r="F4671" i="14"/>
  <c r="E4671" i="14"/>
  <c r="F4670" i="14"/>
  <c r="E4670" i="14"/>
  <c r="F4669" i="14"/>
  <c r="E4669" i="14"/>
  <c r="F4668" i="14"/>
  <c r="E4668" i="14"/>
  <c r="F4667" i="14"/>
  <c r="E4667" i="14"/>
  <c r="F4666" i="14"/>
  <c r="E4666" i="14"/>
  <c r="F4665" i="14"/>
  <c r="E4665" i="14"/>
  <c r="F4664" i="14"/>
  <c r="E4664" i="14"/>
  <c r="F4663" i="14"/>
  <c r="E4663" i="14"/>
  <c r="F4662" i="14"/>
  <c r="E4662" i="14"/>
  <c r="F4661" i="14"/>
  <c r="E4661" i="14"/>
  <c r="F4660" i="14"/>
  <c r="E4660" i="14"/>
  <c r="F4659" i="14"/>
  <c r="E4659" i="14"/>
  <c r="F4658" i="14"/>
  <c r="E4658" i="14"/>
  <c r="F4657" i="14"/>
  <c r="E4657" i="14"/>
  <c r="F4656" i="14"/>
  <c r="E4656" i="14"/>
  <c r="F4655" i="14"/>
  <c r="E4655" i="14"/>
  <c r="F4654" i="14"/>
  <c r="E4654" i="14"/>
  <c r="F4653" i="14"/>
  <c r="E4653" i="14"/>
  <c r="F4652" i="14"/>
  <c r="E4652" i="14"/>
  <c r="F4651" i="14"/>
  <c r="E4651" i="14"/>
  <c r="F4650" i="14"/>
  <c r="E4650" i="14"/>
  <c r="F4649" i="14"/>
  <c r="E4649" i="14"/>
  <c r="F4648" i="14"/>
  <c r="E4648" i="14"/>
  <c r="F4647" i="14"/>
  <c r="E4647" i="14"/>
  <c r="F4646" i="14"/>
  <c r="E4646" i="14"/>
  <c r="F4645" i="14"/>
  <c r="E4645" i="14"/>
  <c r="F4644" i="14"/>
  <c r="E4644" i="14"/>
  <c r="F4643" i="14"/>
  <c r="E4643" i="14"/>
  <c r="F4642" i="14"/>
  <c r="E4642" i="14"/>
  <c r="F4641" i="14"/>
  <c r="E4641" i="14"/>
  <c r="F4640" i="14"/>
  <c r="E4640" i="14"/>
  <c r="F4639" i="14"/>
  <c r="E4639" i="14"/>
  <c r="F4638" i="14"/>
  <c r="E4638" i="14"/>
  <c r="F4637" i="14"/>
  <c r="E4637" i="14"/>
  <c r="F4636" i="14"/>
  <c r="E4636" i="14"/>
  <c r="F4635" i="14"/>
  <c r="E4635" i="14"/>
  <c r="F4634" i="14"/>
  <c r="E4634" i="14"/>
  <c r="F4633" i="14"/>
  <c r="E4633" i="14"/>
  <c r="F4632" i="14"/>
  <c r="E4632" i="14"/>
  <c r="F4631" i="14"/>
  <c r="E4631" i="14"/>
  <c r="F4630" i="14"/>
  <c r="E4630" i="14"/>
  <c r="F4629" i="14"/>
  <c r="E4629" i="14"/>
  <c r="F4628" i="14"/>
  <c r="E4628" i="14"/>
  <c r="F4627" i="14"/>
  <c r="E4627" i="14"/>
  <c r="F4626" i="14"/>
  <c r="E4626" i="14"/>
  <c r="F4625" i="14"/>
  <c r="E4625" i="14"/>
  <c r="F4624" i="14"/>
  <c r="E4624" i="14"/>
  <c r="F4623" i="14"/>
  <c r="E4623" i="14"/>
  <c r="F4622" i="14"/>
  <c r="E4622" i="14"/>
  <c r="F4621" i="14"/>
  <c r="E4621" i="14"/>
  <c r="F4620" i="14"/>
  <c r="E4620" i="14"/>
  <c r="F4619" i="14"/>
  <c r="E4619" i="14"/>
  <c r="F4618" i="14"/>
  <c r="E4618" i="14"/>
  <c r="F4617" i="14"/>
  <c r="E4617" i="14"/>
  <c r="F4616" i="14"/>
  <c r="E4616" i="14"/>
  <c r="F4615" i="14"/>
  <c r="E4615" i="14"/>
  <c r="F4614" i="14"/>
  <c r="E4614" i="14"/>
  <c r="F4613" i="14"/>
  <c r="E4613" i="14"/>
  <c r="F4612" i="14"/>
  <c r="E4612" i="14"/>
  <c r="F4611" i="14"/>
  <c r="E4611" i="14"/>
  <c r="F4610" i="14"/>
  <c r="E4610" i="14"/>
  <c r="F4609" i="14"/>
  <c r="E4609" i="14"/>
  <c r="F4608" i="14"/>
  <c r="E4608" i="14"/>
  <c r="F4607" i="14"/>
  <c r="E4607" i="14"/>
  <c r="F4606" i="14"/>
  <c r="E4606" i="14"/>
  <c r="F4605" i="14"/>
  <c r="E4605" i="14"/>
  <c r="F4604" i="14"/>
  <c r="E4604" i="14"/>
  <c r="F4603" i="14"/>
  <c r="E4603" i="14"/>
  <c r="F4602" i="14"/>
  <c r="E4602" i="14"/>
  <c r="F4601" i="14"/>
  <c r="E4601" i="14"/>
  <c r="F4600" i="14"/>
  <c r="E4600" i="14"/>
  <c r="F4599" i="14"/>
  <c r="E4599" i="14"/>
  <c r="F4598" i="14"/>
  <c r="E4598" i="14"/>
  <c r="F4597" i="14"/>
  <c r="E4597" i="14"/>
  <c r="F4596" i="14"/>
  <c r="E4596" i="14"/>
  <c r="F4595" i="14"/>
  <c r="E4595" i="14"/>
  <c r="F4594" i="14"/>
  <c r="E4594" i="14"/>
  <c r="F4593" i="14"/>
  <c r="E4593" i="14"/>
  <c r="F4592" i="14"/>
  <c r="E4592" i="14"/>
  <c r="F4591" i="14"/>
  <c r="E4591" i="14"/>
  <c r="F4590" i="14"/>
  <c r="E4590" i="14"/>
  <c r="F4589" i="14"/>
  <c r="E4589" i="14"/>
  <c r="F4588" i="14"/>
  <c r="E4588" i="14"/>
  <c r="F4587" i="14"/>
  <c r="E4587" i="14"/>
  <c r="F4586" i="14"/>
  <c r="E4586" i="14"/>
  <c r="F4585" i="14"/>
  <c r="E4585" i="14"/>
  <c r="F4584" i="14"/>
  <c r="E4584" i="14"/>
  <c r="F4583" i="14"/>
  <c r="E4583" i="14"/>
  <c r="F4582" i="14"/>
  <c r="E4582" i="14"/>
  <c r="F4581" i="14"/>
  <c r="E4581" i="14"/>
  <c r="F4580" i="14"/>
  <c r="E4580" i="14"/>
  <c r="F4579" i="14"/>
  <c r="E4579" i="14"/>
  <c r="F4578" i="14"/>
  <c r="E4578" i="14"/>
  <c r="F4577" i="14"/>
  <c r="E4577" i="14"/>
  <c r="F4576" i="14"/>
  <c r="E4576" i="14"/>
  <c r="F4575" i="14"/>
  <c r="E4575" i="14"/>
  <c r="F4574" i="14"/>
  <c r="E4574" i="14"/>
  <c r="F4573" i="14"/>
  <c r="E4573" i="14"/>
  <c r="F4572" i="14"/>
  <c r="E4572" i="14"/>
  <c r="F4571" i="14"/>
  <c r="E4571" i="14"/>
  <c r="F4570" i="14"/>
  <c r="E4570" i="14"/>
  <c r="F4569" i="14"/>
  <c r="E4569" i="14"/>
  <c r="F4568" i="14"/>
  <c r="E4568" i="14"/>
  <c r="F4567" i="14"/>
  <c r="E4567" i="14"/>
  <c r="F4566" i="14"/>
  <c r="E4566" i="14"/>
  <c r="F4565" i="14"/>
  <c r="E4565" i="14"/>
  <c r="F4564" i="14"/>
  <c r="E4564" i="14"/>
  <c r="F4563" i="14"/>
  <c r="E4563" i="14"/>
  <c r="F4562" i="14"/>
  <c r="E4562" i="14"/>
  <c r="F4561" i="14"/>
  <c r="E4561" i="14"/>
  <c r="F4560" i="14"/>
  <c r="E4560" i="14"/>
  <c r="F4559" i="14"/>
  <c r="E4559" i="14"/>
  <c r="F4558" i="14"/>
  <c r="E4558" i="14"/>
  <c r="F4557" i="14"/>
  <c r="E4557" i="14"/>
  <c r="F4556" i="14"/>
  <c r="E4556" i="14"/>
  <c r="F4555" i="14"/>
  <c r="E4555" i="14"/>
  <c r="F4554" i="14"/>
  <c r="E4554" i="14"/>
  <c r="F4553" i="14"/>
  <c r="E4553" i="14"/>
  <c r="F4552" i="14"/>
  <c r="E4552" i="14"/>
  <c r="F4551" i="14"/>
  <c r="E4551" i="14"/>
  <c r="F4550" i="14"/>
  <c r="E4550" i="14"/>
  <c r="F4549" i="14"/>
  <c r="E4549" i="14"/>
  <c r="F4548" i="14"/>
  <c r="E4548" i="14"/>
  <c r="F4547" i="14"/>
  <c r="E4547" i="14"/>
  <c r="F4546" i="14"/>
  <c r="E4546" i="14"/>
  <c r="F4545" i="14"/>
  <c r="E4545" i="14"/>
  <c r="F4544" i="14"/>
  <c r="E4544" i="14"/>
  <c r="F4543" i="14"/>
  <c r="E4543" i="14"/>
  <c r="F4542" i="14"/>
  <c r="E4542" i="14"/>
  <c r="F4541" i="14"/>
  <c r="E4541" i="14"/>
  <c r="F4540" i="14"/>
  <c r="E4540" i="14"/>
  <c r="F4539" i="14"/>
  <c r="E4539" i="14"/>
  <c r="F4538" i="14"/>
  <c r="E4538" i="14"/>
  <c r="F4537" i="14"/>
  <c r="E4537" i="14"/>
  <c r="F4536" i="14"/>
  <c r="E4536" i="14"/>
  <c r="F4535" i="14"/>
  <c r="E4535" i="14"/>
  <c r="F4534" i="14"/>
  <c r="E4534" i="14"/>
  <c r="F4533" i="14"/>
  <c r="E4533" i="14"/>
  <c r="F4532" i="14"/>
  <c r="E4532" i="14"/>
  <c r="F4531" i="14"/>
  <c r="E4531" i="14"/>
  <c r="F4530" i="14"/>
  <c r="E4530" i="14"/>
  <c r="F4529" i="14"/>
  <c r="E4529" i="14"/>
  <c r="F4528" i="14"/>
  <c r="E4528" i="14"/>
  <c r="F4527" i="14"/>
  <c r="E4527" i="14"/>
  <c r="F4526" i="14"/>
  <c r="E4526" i="14"/>
  <c r="F4525" i="14"/>
  <c r="E4525" i="14"/>
  <c r="F4524" i="14"/>
  <c r="E4524" i="14"/>
  <c r="F4523" i="14"/>
  <c r="E4523" i="14"/>
  <c r="F4522" i="14"/>
  <c r="E4522" i="14"/>
  <c r="F4521" i="14"/>
  <c r="E4521" i="14"/>
  <c r="F4520" i="14"/>
  <c r="E4520" i="14"/>
  <c r="F4519" i="14"/>
  <c r="E4519" i="14"/>
  <c r="F4518" i="14"/>
  <c r="E4518" i="14"/>
  <c r="F4517" i="14"/>
  <c r="E4517" i="14"/>
  <c r="F4516" i="14"/>
  <c r="E4516" i="14"/>
  <c r="F4515" i="14"/>
  <c r="E4515" i="14"/>
  <c r="F4514" i="14"/>
  <c r="E4514" i="14"/>
  <c r="F4513" i="14"/>
  <c r="E4513" i="14"/>
  <c r="F4512" i="14"/>
  <c r="E4512" i="14"/>
  <c r="F4511" i="14"/>
  <c r="E4511" i="14"/>
  <c r="F4510" i="14"/>
  <c r="E4510" i="14"/>
  <c r="F4509" i="14"/>
  <c r="E4509" i="14"/>
  <c r="F4508" i="14"/>
  <c r="E4508" i="14"/>
  <c r="F4507" i="14"/>
  <c r="E4507" i="14"/>
  <c r="F4506" i="14"/>
  <c r="E4506" i="14"/>
  <c r="F4505" i="14"/>
  <c r="E4505" i="14"/>
  <c r="F4504" i="14"/>
  <c r="E4504" i="14"/>
  <c r="F4503" i="14"/>
  <c r="E4503" i="14"/>
  <c r="F4502" i="14"/>
  <c r="E4502" i="14"/>
  <c r="F4501" i="14"/>
  <c r="E4501" i="14"/>
  <c r="F4500" i="14"/>
  <c r="E4500" i="14"/>
  <c r="F4499" i="14"/>
  <c r="E4499" i="14"/>
  <c r="F4498" i="14"/>
  <c r="E4498" i="14"/>
  <c r="F4497" i="14"/>
  <c r="E4497" i="14"/>
  <c r="F4496" i="14"/>
  <c r="E4496" i="14"/>
  <c r="F4495" i="14"/>
  <c r="E4495" i="14"/>
  <c r="F4494" i="14"/>
  <c r="E4494" i="14"/>
  <c r="F4493" i="14"/>
  <c r="E4493" i="14"/>
  <c r="F4492" i="14"/>
  <c r="E4492" i="14"/>
  <c r="F4491" i="14"/>
  <c r="E4491" i="14"/>
  <c r="F4490" i="14"/>
  <c r="E4490" i="14"/>
  <c r="F4489" i="14"/>
  <c r="E4489" i="14"/>
  <c r="F4488" i="14"/>
  <c r="E4488" i="14"/>
  <c r="F4487" i="14"/>
  <c r="E4487" i="14"/>
  <c r="F4486" i="14"/>
  <c r="E4486" i="14"/>
  <c r="F4485" i="14"/>
  <c r="E4485" i="14"/>
  <c r="F4484" i="14"/>
  <c r="E4484" i="14"/>
  <c r="F4483" i="14"/>
  <c r="E4483" i="14"/>
  <c r="F4482" i="14"/>
  <c r="E4482" i="14"/>
  <c r="F4481" i="14"/>
  <c r="E4481" i="14"/>
  <c r="F4480" i="14"/>
  <c r="E4480" i="14"/>
  <c r="F4479" i="14"/>
  <c r="E4479" i="14"/>
  <c r="F4478" i="14"/>
  <c r="E4478" i="14"/>
  <c r="F4477" i="14"/>
  <c r="E4477" i="14"/>
  <c r="F4476" i="14"/>
  <c r="E4476" i="14"/>
  <c r="F4475" i="14"/>
  <c r="E4475" i="14"/>
  <c r="F4474" i="14"/>
  <c r="E4474" i="14"/>
  <c r="F4473" i="14"/>
  <c r="E4473" i="14"/>
  <c r="F4472" i="14"/>
  <c r="E4472" i="14"/>
  <c r="F4471" i="14"/>
  <c r="E4471" i="14"/>
  <c r="F4470" i="14"/>
  <c r="E4470" i="14"/>
  <c r="F4469" i="14"/>
  <c r="E4469" i="14"/>
  <c r="F4468" i="14"/>
  <c r="E4468" i="14"/>
  <c r="F4467" i="14"/>
  <c r="E4467" i="14"/>
  <c r="F4466" i="14"/>
  <c r="E4466" i="14"/>
  <c r="F4465" i="14"/>
  <c r="E4465" i="14"/>
  <c r="F4464" i="14"/>
  <c r="E4464" i="14"/>
  <c r="F4463" i="14"/>
  <c r="E4463" i="14"/>
  <c r="F4462" i="14"/>
  <c r="E4462" i="14"/>
  <c r="F4461" i="14"/>
  <c r="E4461" i="14"/>
  <c r="F4460" i="14"/>
  <c r="E4460" i="14"/>
  <c r="F4459" i="14"/>
  <c r="E4459" i="14"/>
  <c r="F4458" i="14"/>
  <c r="E4458" i="14"/>
  <c r="F4457" i="14"/>
  <c r="E4457" i="14"/>
  <c r="F4456" i="14"/>
  <c r="E4456" i="14"/>
  <c r="F4455" i="14"/>
  <c r="E4455" i="14"/>
  <c r="F4454" i="14"/>
  <c r="E4454" i="14"/>
  <c r="F4453" i="14"/>
  <c r="E4453" i="14"/>
  <c r="F4452" i="14"/>
  <c r="E4452" i="14"/>
  <c r="F4451" i="14"/>
  <c r="E4451" i="14"/>
  <c r="F4450" i="14"/>
  <c r="E4450" i="14"/>
  <c r="F4449" i="14"/>
  <c r="E4449" i="14"/>
  <c r="F4448" i="14"/>
  <c r="E4448" i="14"/>
  <c r="F4447" i="14"/>
  <c r="E4447" i="14"/>
  <c r="F4446" i="14"/>
  <c r="E4446" i="14"/>
  <c r="F4445" i="14"/>
  <c r="E4445" i="14"/>
  <c r="F4444" i="14"/>
  <c r="E4444" i="14"/>
  <c r="F4443" i="14"/>
  <c r="E4443" i="14"/>
  <c r="F4442" i="14"/>
  <c r="E4442" i="14"/>
  <c r="F4441" i="14"/>
  <c r="E4441" i="14"/>
  <c r="F4440" i="14"/>
  <c r="E4440" i="14"/>
  <c r="F4439" i="14"/>
  <c r="E4439" i="14"/>
  <c r="F4438" i="14"/>
  <c r="E4438" i="14"/>
  <c r="F4437" i="14"/>
  <c r="E4437" i="14"/>
  <c r="F4436" i="14"/>
  <c r="E4436" i="14"/>
  <c r="F4435" i="14"/>
  <c r="E4435" i="14"/>
  <c r="F4434" i="14"/>
  <c r="E4434" i="14"/>
  <c r="F4433" i="14"/>
  <c r="E4433" i="14"/>
  <c r="F4432" i="14"/>
  <c r="E4432" i="14"/>
  <c r="F4431" i="14"/>
  <c r="E4431" i="14"/>
  <c r="F4430" i="14"/>
  <c r="E4430" i="14"/>
  <c r="F4429" i="14"/>
  <c r="E4429" i="14"/>
  <c r="F4428" i="14"/>
  <c r="E4428" i="14"/>
  <c r="F4427" i="14"/>
  <c r="E4427" i="14"/>
  <c r="F4426" i="14"/>
  <c r="E4426" i="14"/>
  <c r="F4425" i="14"/>
  <c r="E4425" i="14"/>
  <c r="F4424" i="14"/>
  <c r="E4424" i="14"/>
  <c r="F4423" i="14"/>
  <c r="E4423" i="14"/>
  <c r="F4422" i="14"/>
  <c r="E4422" i="14"/>
  <c r="F4421" i="14"/>
  <c r="E4421" i="14"/>
  <c r="F4420" i="14"/>
  <c r="E4420" i="14"/>
  <c r="F4419" i="14"/>
  <c r="E4419" i="14"/>
  <c r="F4418" i="14"/>
  <c r="E4418" i="14"/>
  <c r="F4417" i="14"/>
  <c r="E4417" i="14"/>
  <c r="F4416" i="14"/>
  <c r="E4416" i="14"/>
  <c r="F4415" i="14"/>
  <c r="E4415" i="14"/>
  <c r="F4414" i="14"/>
  <c r="E4414" i="14"/>
  <c r="F4413" i="14"/>
  <c r="E4413" i="14"/>
  <c r="F4412" i="14"/>
  <c r="E4412" i="14"/>
  <c r="F4411" i="14"/>
  <c r="E4411" i="14"/>
  <c r="F4410" i="14"/>
  <c r="E4410" i="14"/>
  <c r="F4409" i="14"/>
  <c r="E4409" i="14"/>
  <c r="F4408" i="14"/>
  <c r="E4408" i="14"/>
  <c r="F4407" i="14"/>
  <c r="E4407" i="14"/>
  <c r="F4406" i="14"/>
  <c r="E4406" i="14"/>
  <c r="F4405" i="14"/>
  <c r="E4405" i="14"/>
  <c r="F4404" i="14"/>
  <c r="E4404" i="14"/>
  <c r="F4403" i="14"/>
  <c r="E4403" i="14"/>
  <c r="F4402" i="14"/>
  <c r="E4402" i="14"/>
  <c r="F4401" i="14"/>
  <c r="E4401" i="14"/>
  <c r="F4400" i="14"/>
  <c r="E4400" i="14"/>
  <c r="F4399" i="14"/>
  <c r="E4399" i="14"/>
  <c r="F4398" i="14"/>
  <c r="E4398" i="14"/>
  <c r="F4397" i="14"/>
  <c r="E4397" i="14"/>
  <c r="F4396" i="14"/>
  <c r="E4396" i="14"/>
  <c r="F4395" i="14"/>
  <c r="E4395" i="14"/>
  <c r="F4394" i="14"/>
  <c r="E4394" i="14"/>
  <c r="F4393" i="14"/>
  <c r="E4393" i="14"/>
  <c r="F4392" i="14"/>
  <c r="E4392" i="14"/>
  <c r="F4391" i="14"/>
  <c r="E4391" i="14"/>
  <c r="F4390" i="14"/>
  <c r="E4390" i="14"/>
  <c r="F4389" i="14"/>
  <c r="E4389" i="14"/>
  <c r="F4388" i="14"/>
  <c r="E4388" i="14"/>
  <c r="F4387" i="14"/>
  <c r="E4387" i="14"/>
  <c r="F4386" i="14"/>
  <c r="E4386" i="14"/>
  <c r="F4385" i="14"/>
  <c r="E4385" i="14"/>
  <c r="F4384" i="14"/>
  <c r="E4384" i="14"/>
  <c r="F4383" i="14"/>
  <c r="E4383" i="14"/>
  <c r="F4382" i="14"/>
  <c r="E4382" i="14"/>
  <c r="F4381" i="14"/>
  <c r="E4381" i="14"/>
  <c r="F4380" i="14"/>
  <c r="E4380" i="14"/>
  <c r="F4379" i="14"/>
  <c r="E4379" i="14"/>
  <c r="F4378" i="14"/>
  <c r="E4378" i="14"/>
  <c r="F4377" i="14"/>
  <c r="E4377" i="14"/>
  <c r="F4376" i="14"/>
  <c r="E4376" i="14"/>
  <c r="F4375" i="14"/>
  <c r="E4375" i="14"/>
  <c r="F4374" i="14"/>
  <c r="E4374" i="14"/>
  <c r="F4373" i="14"/>
  <c r="E4373" i="14"/>
  <c r="F4372" i="14"/>
  <c r="E4372" i="14"/>
  <c r="F4371" i="14"/>
  <c r="E4371" i="14"/>
  <c r="F4370" i="14"/>
  <c r="E4370" i="14"/>
  <c r="F4369" i="14"/>
  <c r="E4369" i="14"/>
  <c r="F4368" i="14"/>
  <c r="E4368" i="14"/>
  <c r="F4367" i="14"/>
  <c r="E4367" i="14"/>
  <c r="F4366" i="14"/>
  <c r="E4366" i="14"/>
  <c r="F4365" i="14"/>
  <c r="E4365" i="14"/>
  <c r="F4364" i="14"/>
  <c r="E4364" i="14"/>
  <c r="F4363" i="14"/>
  <c r="E4363" i="14"/>
  <c r="F4362" i="14"/>
  <c r="E4362" i="14"/>
  <c r="F4361" i="14"/>
  <c r="E4361" i="14"/>
  <c r="F4360" i="14"/>
  <c r="E4360" i="14"/>
  <c r="F4359" i="14"/>
  <c r="E4359" i="14"/>
  <c r="F4358" i="14"/>
  <c r="E4358" i="14"/>
  <c r="F4357" i="14"/>
  <c r="E4357" i="14"/>
  <c r="F4356" i="14"/>
  <c r="E4356" i="14"/>
  <c r="F4355" i="14"/>
  <c r="E4355" i="14"/>
  <c r="F4354" i="14"/>
  <c r="E4354" i="14"/>
  <c r="F4353" i="14"/>
  <c r="E4353" i="14"/>
  <c r="F4352" i="14"/>
  <c r="E4352" i="14"/>
  <c r="F4351" i="14"/>
  <c r="E4351" i="14"/>
  <c r="F4350" i="14"/>
  <c r="E4350" i="14"/>
  <c r="F4349" i="14"/>
  <c r="E4349" i="14"/>
  <c r="F4348" i="14"/>
  <c r="E4348" i="14"/>
  <c r="F4347" i="14"/>
  <c r="E4347" i="14"/>
  <c r="F4346" i="14"/>
  <c r="E4346" i="14"/>
  <c r="F4345" i="14"/>
  <c r="E4345" i="14"/>
  <c r="F4344" i="14"/>
  <c r="E4344" i="14"/>
  <c r="F4343" i="14"/>
  <c r="E4343" i="14"/>
  <c r="F4342" i="14"/>
  <c r="E4342" i="14"/>
  <c r="F4341" i="14"/>
  <c r="E4341" i="14"/>
  <c r="F4340" i="14"/>
  <c r="E4340" i="14"/>
  <c r="F4339" i="14"/>
  <c r="E4339" i="14"/>
  <c r="F4338" i="14"/>
  <c r="E4338" i="14"/>
  <c r="F4337" i="14"/>
  <c r="E4337" i="14"/>
  <c r="F4336" i="14"/>
  <c r="E4336" i="14"/>
  <c r="F4335" i="14"/>
  <c r="E4335" i="14"/>
  <c r="F4334" i="14"/>
  <c r="E4334" i="14"/>
  <c r="F4333" i="14"/>
  <c r="E4333" i="14"/>
  <c r="F4332" i="14"/>
  <c r="E4332" i="14"/>
  <c r="F4331" i="14"/>
  <c r="E4331" i="14"/>
  <c r="F4330" i="14"/>
  <c r="E4330" i="14"/>
  <c r="F4329" i="14"/>
  <c r="E4329" i="14"/>
  <c r="F4328" i="14"/>
  <c r="E4328" i="14"/>
  <c r="F4327" i="14"/>
  <c r="E4327" i="14"/>
  <c r="F4326" i="14"/>
  <c r="E4326" i="14"/>
  <c r="F4325" i="14"/>
  <c r="E4325" i="14"/>
  <c r="F4324" i="14"/>
  <c r="E4324" i="14"/>
  <c r="F4323" i="14"/>
  <c r="E4323" i="14"/>
  <c r="F4322" i="14"/>
  <c r="E4322" i="14"/>
  <c r="F4321" i="14"/>
  <c r="E4321" i="14"/>
  <c r="F4320" i="14"/>
  <c r="E4320" i="14"/>
  <c r="F4319" i="14"/>
  <c r="E4319" i="14"/>
  <c r="F4318" i="14"/>
  <c r="E4318" i="14"/>
  <c r="F4317" i="14"/>
  <c r="E4317" i="14"/>
  <c r="F4316" i="14"/>
  <c r="E4316" i="14"/>
  <c r="F4315" i="14"/>
  <c r="E4315" i="14"/>
  <c r="F4314" i="14"/>
  <c r="E4314" i="14"/>
  <c r="F4313" i="14"/>
  <c r="E4313" i="14"/>
  <c r="F4312" i="14"/>
  <c r="E4312" i="14"/>
  <c r="F4311" i="14"/>
  <c r="E4311" i="14"/>
  <c r="F4310" i="14"/>
  <c r="E4310" i="14"/>
  <c r="F4309" i="14"/>
  <c r="E4309" i="14"/>
  <c r="F4308" i="14"/>
  <c r="E4308" i="14"/>
  <c r="F4307" i="14"/>
  <c r="E4307" i="14"/>
  <c r="F4306" i="14"/>
  <c r="E4306" i="14"/>
  <c r="F4305" i="14"/>
  <c r="E4305" i="14"/>
  <c r="F4304" i="14"/>
  <c r="E4304" i="14"/>
  <c r="F4303" i="14"/>
  <c r="E4303" i="14"/>
  <c r="F4302" i="14"/>
  <c r="E4302" i="14"/>
  <c r="F4301" i="14"/>
  <c r="E4301" i="14"/>
  <c r="F4300" i="14"/>
  <c r="E4300" i="14"/>
  <c r="F4299" i="14"/>
  <c r="E4299" i="14"/>
  <c r="F4298" i="14"/>
  <c r="E4298" i="14"/>
  <c r="F4297" i="14"/>
  <c r="E4297" i="14"/>
  <c r="F4296" i="14"/>
  <c r="E4296" i="14"/>
  <c r="F4295" i="14"/>
  <c r="E4295" i="14"/>
  <c r="F4294" i="14"/>
  <c r="E4294" i="14"/>
  <c r="F4293" i="14"/>
  <c r="E4293" i="14"/>
  <c r="F4292" i="14"/>
  <c r="E4292" i="14"/>
  <c r="F4291" i="14"/>
  <c r="E4291" i="14"/>
  <c r="F4290" i="14"/>
  <c r="E4290" i="14"/>
  <c r="F4289" i="14"/>
  <c r="E4289" i="14"/>
  <c r="F4288" i="14"/>
  <c r="E4288" i="14"/>
  <c r="F4287" i="14"/>
  <c r="E4287" i="14"/>
  <c r="F4286" i="14"/>
  <c r="E4286" i="14"/>
  <c r="F4285" i="14"/>
  <c r="E4285" i="14"/>
  <c r="F4284" i="14"/>
  <c r="E4284" i="14"/>
  <c r="F4283" i="14"/>
  <c r="E4283" i="14"/>
  <c r="F4282" i="14"/>
  <c r="E4282" i="14"/>
  <c r="F4281" i="14"/>
  <c r="E4281" i="14"/>
  <c r="F4280" i="14"/>
  <c r="E4280" i="14"/>
  <c r="F4279" i="14"/>
  <c r="E4279" i="14"/>
  <c r="F4278" i="14"/>
  <c r="E4278" i="14"/>
  <c r="F4277" i="14"/>
  <c r="E4277" i="14"/>
  <c r="F4276" i="14"/>
  <c r="E4276" i="14"/>
  <c r="F4275" i="14"/>
  <c r="E4275" i="14"/>
  <c r="F4274" i="14"/>
  <c r="E4274" i="14"/>
  <c r="F4273" i="14"/>
  <c r="E4273" i="14"/>
  <c r="F4272" i="14"/>
  <c r="E4272" i="14"/>
  <c r="F4271" i="14"/>
  <c r="E4271" i="14"/>
  <c r="F4270" i="14"/>
  <c r="E4270" i="14"/>
  <c r="F4269" i="14"/>
  <c r="E4269" i="14"/>
  <c r="F4268" i="14"/>
  <c r="E4268" i="14"/>
  <c r="F4267" i="14"/>
  <c r="E4267" i="14"/>
  <c r="F4266" i="14"/>
  <c r="E4266" i="14"/>
  <c r="F4265" i="14"/>
  <c r="E4265" i="14"/>
  <c r="F4264" i="14"/>
  <c r="E4264" i="14"/>
  <c r="F4263" i="14"/>
  <c r="E4263" i="14"/>
  <c r="F4262" i="14"/>
  <c r="E4262" i="14"/>
  <c r="F4261" i="14"/>
  <c r="E4261" i="14"/>
  <c r="F4260" i="14"/>
  <c r="E4260" i="14"/>
  <c r="F4259" i="14"/>
  <c r="E4259" i="14"/>
  <c r="F4258" i="14"/>
  <c r="E4258" i="14"/>
  <c r="F4257" i="14"/>
  <c r="E4257" i="14"/>
  <c r="F4256" i="14"/>
  <c r="E4256" i="14"/>
  <c r="F4255" i="14"/>
  <c r="E4255" i="14"/>
  <c r="F4254" i="14"/>
  <c r="E4254" i="14"/>
  <c r="F4253" i="14"/>
  <c r="E4253" i="14"/>
  <c r="F4252" i="14"/>
  <c r="E4252" i="14"/>
  <c r="F4251" i="14"/>
  <c r="E4251" i="14"/>
  <c r="F4250" i="14"/>
  <c r="E4250" i="14"/>
  <c r="F4249" i="14"/>
  <c r="E4249" i="14"/>
  <c r="F4248" i="14"/>
  <c r="E4248" i="14"/>
  <c r="F4247" i="14"/>
  <c r="E4247" i="14"/>
  <c r="F4246" i="14"/>
  <c r="E4246" i="14"/>
  <c r="F4245" i="14"/>
  <c r="E4245" i="14"/>
  <c r="F4244" i="14"/>
  <c r="E4244" i="14"/>
  <c r="F4243" i="14"/>
  <c r="E4243" i="14"/>
  <c r="F4242" i="14"/>
  <c r="E4242" i="14"/>
  <c r="F4241" i="14"/>
  <c r="E4241" i="14"/>
  <c r="F4240" i="14"/>
  <c r="E4240" i="14"/>
  <c r="F4239" i="14"/>
  <c r="E4239" i="14"/>
  <c r="F4238" i="14"/>
  <c r="E4238" i="14"/>
  <c r="F4237" i="14"/>
  <c r="E4237" i="14"/>
  <c r="F4236" i="14"/>
  <c r="E4236" i="14"/>
  <c r="F4235" i="14"/>
  <c r="E4235" i="14"/>
  <c r="F4234" i="14"/>
  <c r="E4234" i="14"/>
  <c r="F4233" i="14"/>
  <c r="E4233" i="14"/>
  <c r="F4232" i="14"/>
  <c r="E4232" i="14"/>
  <c r="F4231" i="14"/>
  <c r="E4231" i="14"/>
  <c r="F4230" i="14"/>
  <c r="E4230" i="14"/>
  <c r="F4229" i="14"/>
  <c r="E4229" i="14"/>
  <c r="F4228" i="14"/>
  <c r="E4228" i="14"/>
  <c r="F4227" i="14"/>
  <c r="E4227" i="14"/>
  <c r="F4226" i="14"/>
  <c r="E4226" i="14"/>
  <c r="F4225" i="14"/>
  <c r="E4225" i="14"/>
  <c r="F4224" i="14"/>
  <c r="E4224" i="14"/>
  <c r="F4223" i="14"/>
  <c r="E4223" i="14"/>
  <c r="F4222" i="14"/>
  <c r="E4222" i="14"/>
  <c r="F4221" i="14"/>
  <c r="E4221" i="14"/>
  <c r="F4220" i="14"/>
  <c r="E4220" i="14"/>
  <c r="F4219" i="14"/>
  <c r="E4219" i="14"/>
  <c r="F4218" i="14"/>
  <c r="E4218" i="14"/>
  <c r="F4217" i="14"/>
  <c r="E4217" i="14"/>
  <c r="F4216" i="14"/>
  <c r="E4216" i="14"/>
  <c r="F4215" i="14"/>
  <c r="E4215" i="14"/>
  <c r="F4214" i="14"/>
  <c r="E4214" i="14"/>
  <c r="F4213" i="14"/>
  <c r="E4213" i="14"/>
  <c r="F4212" i="14"/>
  <c r="E4212" i="14"/>
  <c r="F4211" i="14"/>
  <c r="E4211" i="14"/>
  <c r="F4210" i="14"/>
  <c r="E4210" i="14"/>
  <c r="F4209" i="14"/>
  <c r="E4209" i="14"/>
  <c r="F4208" i="14"/>
  <c r="E4208" i="14"/>
  <c r="F4207" i="14"/>
  <c r="E4207" i="14"/>
  <c r="F4206" i="14"/>
  <c r="E4206" i="14"/>
  <c r="F4205" i="14"/>
  <c r="E4205" i="14"/>
  <c r="F4204" i="14"/>
  <c r="E4204" i="14"/>
  <c r="F4203" i="14"/>
  <c r="E4203" i="14"/>
  <c r="F4202" i="14"/>
  <c r="E4202" i="14"/>
  <c r="F4201" i="14"/>
  <c r="E4201" i="14"/>
  <c r="F4200" i="14"/>
  <c r="E4200" i="14"/>
  <c r="F4199" i="14"/>
  <c r="E4199" i="14"/>
  <c r="F4198" i="14"/>
  <c r="E4198" i="14"/>
  <c r="F4197" i="14"/>
  <c r="E4197" i="14"/>
  <c r="F4196" i="14"/>
  <c r="E4196" i="14"/>
  <c r="F4195" i="14"/>
  <c r="E4195" i="14"/>
  <c r="F4194" i="14"/>
  <c r="E4194" i="14"/>
  <c r="F4193" i="14"/>
  <c r="E4193" i="14"/>
  <c r="F4192" i="14"/>
  <c r="E4192" i="14"/>
  <c r="F4191" i="14"/>
  <c r="E4191" i="14"/>
  <c r="F4190" i="14"/>
  <c r="E4190" i="14"/>
  <c r="F4189" i="14"/>
  <c r="E4189" i="14"/>
  <c r="F4188" i="14"/>
  <c r="E4188" i="14"/>
  <c r="F4187" i="14"/>
  <c r="E4187" i="14"/>
  <c r="F4186" i="14"/>
  <c r="E4186" i="14"/>
  <c r="F4185" i="14"/>
  <c r="E4185" i="14"/>
  <c r="F4184" i="14"/>
  <c r="E4184" i="14"/>
  <c r="F4183" i="14"/>
  <c r="E4183" i="14"/>
  <c r="F4182" i="14"/>
  <c r="E4182" i="14"/>
  <c r="F4181" i="14"/>
  <c r="E4181" i="14"/>
  <c r="F4180" i="14"/>
  <c r="E4180" i="14"/>
  <c r="F4179" i="14"/>
  <c r="E4179" i="14"/>
  <c r="F4178" i="14"/>
  <c r="E4178" i="14"/>
  <c r="F4177" i="14"/>
  <c r="E4177" i="14"/>
  <c r="F4176" i="14"/>
  <c r="E4176" i="14"/>
  <c r="F4175" i="14"/>
  <c r="E4175" i="14"/>
  <c r="F4174" i="14"/>
  <c r="E4174" i="14"/>
  <c r="F4173" i="14"/>
  <c r="E4173" i="14"/>
  <c r="F4172" i="14"/>
  <c r="E4172" i="14"/>
  <c r="F4171" i="14"/>
  <c r="E4171" i="14"/>
  <c r="F4170" i="14"/>
  <c r="E4170" i="14"/>
  <c r="F4169" i="14"/>
  <c r="E4169" i="14"/>
  <c r="F4168" i="14"/>
  <c r="E4168" i="14"/>
  <c r="F4167" i="14"/>
  <c r="E4167" i="14"/>
  <c r="F4166" i="14"/>
  <c r="E4166" i="14"/>
  <c r="F4165" i="14"/>
  <c r="E4165" i="14"/>
  <c r="F4164" i="14"/>
  <c r="E4164" i="14"/>
  <c r="F4163" i="14"/>
  <c r="E4163" i="14"/>
  <c r="F4162" i="14"/>
  <c r="E4162" i="14"/>
  <c r="F4161" i="14"/>
  <c r="E4161" i="14"/>
  <c r="F4160" i="14"/>
  <c r="E4160" i="14"/>
  <c r="F4159" i="14"/>
  <c r="E4159" i="14"/>
  <c r="F4158" i="14"/>
  <c r="E4158" i="14"/>
  <c r="F4157" i="14"/>
  <c r="E4157" i="14"/>
  <c r="F4156" i="14"/>
  <c r="E4156" i="14"/>
  <c r="F4155" i="14"/>
  <c r="E4155" i="14"/>
  <c r="F4154" i="14"/>
  <c r="E4154" i="14"/>
  <c r="F4153" i="14"/>
  <c r="E4153" i="14"/>
  <c r="F4152" i="14"/>
  <c r="E4152" i="14"/>
  <c r="F4151" i="14"/>
  <c r="E4151" i="14"/>
  <c r="F4150" i="14"/>
  <c r="E4150" i="14"/>
  <c r="F4149" i="14"/>
  <c r="E4149" i="14"/>
  <c r="F4148" i="14"/>
  <c r="E4148" i="14"/>
  <c r="F4147" i="14"/>
  <c r="E4147" i="14"/>
  <c r="F4146" i="14"/>
  <c r="E4146" i="14"/>
  <c r="F4145" i="14"/>
  <c r="E4145" i="14"/>
  <c r="F4144" i="14"/>
  <c r="E4144" i="14"/>
  <c r="F4143" i="14"/>
  <c r="E4143" i="14"/>
  <c r="F4142" i="14"/>
  <c r="E4142" i="14"/>
  <c r="F4141" i="14"/>
  <c r="E4141" i="14"/>
  <c r="F4140" i="14"/>
  <c r="E4140" i="14"/>
  <c r="F4139" i="14"/>
  <c r="E4139" i="14"/>
  <c r="F4138" i="14"/>
  <c r="E4138" i="14"/>
  <c r="F4137" i="14"/>
  <c r="E4137" i="14"/>
  <c r="F4136" i="14"/>
  <c r="E4136" i="14"/>
  <c r="F4135" i="14"/>
  <c r="E4135" i="14"/>
  <c r="F4134" i="14"/>
  <c r="E4134" i="14"/>
  <c r="F4133" i="14"/>
  <c r="E4133" i="14"/>
  <c r="F4132" i="14"/>
  <c r="E4132" i="14"/>
  <c r="F4131" i="14"/>
  <c r="E4131" i="14"/>
  <c r="F4130" i="14"/>
  <c r="E4130" i="14"/>
  <c r="F4129" i="14"/>
  <c r="E4129" i="14"/>
  <c r="F4128" i="14"/>
  <c r="E4128" i="14"/>
  <c r="F4127" i="14"/>
  <c r="E4127" i="14"/>
  <c r="F4126" i="14"/>
  <c r="E4126" i="14"/>
  <c r="F4125" i="14"/>
  <c r="E4125" i="14"/>
  <c r="F4124" i="14"/>
  <c r="E4124" i="14"/>
  <c r="F4123" i="14"/>
  <c r="E4123" i="14"/>
  <c r="F4122" i="14"/>
  <c r="E4122" i="14"/>
  <c r="F4121" i="14"/>
  <c r="E4121" i="14"/>
  <c r="F4120" i="14"/>
  <c r="E4120" i="14"/>
  <c r="F4119" i="14"/>
  <c r="E4119" i="14"/>
  <c r="F4118" i="14"/>
  <c r="E4118" i="14"/>
  <c r="F4117" i="14"/>
  <c r="E4117" i="14"/>
  <c r="F4116" i="14"/>
  <c r="E4116" i="14"/>
  <c r="F4115" i="14"/>
  <c r="E4115" i="14"/>
  <c r="F4114" i="14"/>
  <c r="E4114" i="14"/>
  <c r="F4113" i="14"/>
  <c r="E4113" i="14"/>
  <c r="F4112" i="14"/>
  <c r="E4112" i="14"/>
  <c r="F4111" i="14"/>
  <c r="E4111" i="14"/>
  <c r="F4110" i="14"/>
  <c r="E4110" i="14"/>
  <c r="F4109" i="14"/>
  <c r="E4109" i="14"/>
  <c r="F4108" i="14"/>
  <c r="E4108" i="14"/>
  <c r="F4107" i="14"/>
  <c r="E4107" i="14"/>
  <c r="F4106" i="14"/>
  <c r="E4106" i="14"/>
  <c r="F4105" i="14"/>
  <c r="E4105" i="14"/>
  <c r="F4104" i="14"/>
  <c r="E4104" i="14"/>
  <c r="F4103" i="14"/>
  <c r="E4103" i="14"/>
  <c r="F4102" i="14"/>
  <c r="E4102" i="14"/>
  <c r="F4101" i="14"/>
  <c r="E4101" i="14"/>
  <c r="F4100" i="14"/>
  <c r="E4100" i="14"/>
  <c r="F4099" i="14"/>
  <c r="E4099" i="14"/>
  <c r="F4098" i="14"/>
  <c r="E4098" i="14"/>
  <c r="F4097" i="14"/>
  <c r="E4097" i="14"/>
  <c r="F4096" i="14"/>
  <c r="E4096" i="14"/>
  <c r="F4095" i="14"/>
  <c r="E4095" i="14"/>
  <c r="F4094" i="14"/>
  <c r="E4094" i="14"/>
  <c r="F4093" i="14"/>
  <c r="E4093" i="14"/>
  <c r="F4092" i="14"/>
  <c r="E4092" i="14"/>
  <c r="F4091" i="14"/>
  <c r="E4091" i="14"/>
  <c r="F4090" i="14"/>
  <c r="E4090" i="14"/>
  <c r="F4089" i="14"/>
  <c r="E4089" i="14"/>
  <c r="F4088" i="14"/>
  <c r="E4088" i="14"/>
  <c r="F4087" i="14"/>
  <c r="E4087" i="14"/>
  <c r="F4086" i="14"/>
  <c r="E4086" i="14"/>
  <c r="F4085" i="14"/>
  <c r="E4085" i="14"/>
  <c r="F4084" i="14"/>
  <c r="E4084" i="14"/>
  <c r="F4083" i="14"/>
  <c r="E4083" i="14"/>
  <c r="F4082" i="14"/>
  <c r="E4082" i="14"/>
  <c r="F4081" i="14"/>
  <c r="E4081" i="14"/>
  <c r="F4080" i="14"/>
  <c r="E4080" i="14"/>
  <c r="F4079" i="14"/>
  <c r="E4079" i="14"/>
  <c r="F4078" i="14"/>
  <c r="E4078" i="14"/>
  <c r="F4077" i="14"/>
  <c r="E4077" i="14"/>
  <c r="F4076" i="14"/>
  <c r="E4076" i="14"/>
  <c r="F4075" i="14"/>
  <c r="E4075" i="14"/>
  <c r="F4074" i="14"/>
  <c r="E4074" i="14"/>
  <c r="F4073" i="14"/>
  <c r="E4073" i="14"/>
  <c r="F4072" i="14"/>
  <c r="E4072" i="14"/>
  <c r="F4071" i="14"/>
  <c r="E4071" i="14"/>
  <c r="F4070" i="14"/>
  <c r="E4070" i="14"/>
  <c r="F4069" i="14"/>
  <c r="E4069" i="14"/>
  <c r="F4068" i="14"/>
  <c r="E4068" i="14"/>
  <c r="F4067" i="14"/>
  <c r="E4067" i="14"/>
  <c r="F4066" i="14"/>
  <c r="E4066" i="14"/>
  <c r="F4065" i="14"/>
  <c r="E4065" i="14"/>
  <c r="F4064" i="14"/>
  <c r="E4064" i="14"/>
  <c r="F4063" i="14"/>
  <c r="E4063" i="14"/>
  <c r="F4062" i="14"/>
  <c r="E4062" i="14"/>
  <c r="F4061" i="14"/>
  <c r="E4061" i="14"/>
  <c r="F4060" i="14"/>
  <c r="E4060" i="14"/>
  <c r="F4059" i="14"/>
  <c r="E4059" i="14"/>
  <c r="F4058" i="14"/>
  <c r="E4058" i="14"/>
  <c r="F4057" i="14"/>
  <c r="E4057" i="14"/>
  <c r="F4056" i="14"/>
  <c r="E4056" i="14"/>
  <c r="F4055" i="14"/>
  <c r="E4055" i="14"/>
  <c r="F4054" i="14"/>
  <c r="E4054" i="14"/>
  <c r="F4053" i="14"/>
  <c r="E4053" i="14"/>
  <c r="F4052" i="14"/>
  <c r="E4052" i="14"/>
  <c r="F4051" i="14"/>
  <c r="E4051" i="14"/>
  <c r="F4050" i="14"/>
  <c r="E4050" i="14"/>
  <c r="F4049" i="14"/>
  <c r="E4049" i="14"/>
  <c r="F4048" i="14"/>
  <c r="E4048" i="14"/>
  <c r="F4047" i="14"/>
  <c r="E4047" i="14"/>
  <c r="F4046" i="14"/>
  <c r="E4046" i="14"/>
  <c r="F4045" i="14"/>
  <c r="E4045" i="14"/>
  <c r="F4044" i="14"/>
  <c r="E4044" i="14"/>
  <c r="F4043" i="14"/>
  <c r="E4043" i="14"/>
  <c r="F4042" i="14"/>
  <c r="E4042" i="14"/>
  <c r="F4041" i="14"/>
  <c r="E4041" i="14"/>
  <c r="F4040" i="14"/>
  <c r="E4040" i="14"/>
  <c r="F4039" i="14"/>
  <c r="E4039" i="14"/>
  <c r="F4038" i="14"/>
  <c r="E4038" i="14"/>
  <c r="F4037" i="14"/>
  <c r="E4037" i="14"/>
  <c r="F4036" i="14"/>
  <c r="E4036" i="14"/>
  <c r="F4035" i="14"/>
  <c r="E4035" i="14"/>
  <c r="F4034" i="14"/>
  <c r="E4034" i="14"/>
  <c r="F4033" i="14"/>
  <c r="E4033" i="14"/>
  <c r="F4032" i="14"/>
  <c r="E4032" i="14"/>
  <c r="F4031" i="14"/>
  <c r="E4031" i="14"/>
  <c r="F4030" i="14"/>
  <c r="E4030" i="14"/>
  <c r="F4029" i="14"/>
  <c r="E4029" i="14"/>
  <c r="F4028" i="14"/>
  <c r="E4028" i="14"/>
  <c r="F4027" i="14"/>
  <c r="E4027" i="14"/>
  <c r="F4026" i="14"/>
  <c r="E4026" i="14"/>
  <c r="F4025" i="14"/>
  <c r="E4025" i="14"/>
  <c r="F4024" i="14"/>
  <c r="E4024" i="14"/>
  <c r="F4023" i="14"/>
  <c r="E4023" i="14"/>
  <c r="F4022" i="14"/>
  <c r="E4022" i="14"/>
  <c r="F4021" i="14"/>
  <c r="E4021" i="14"/>
  <c r="F4020" i="14"/>
  <c r="E4020" i="14"/>
  <c r="F4019" i="14"/>
  <c r="E4019" i="14"/>
  <c r="F4018" i="14"/>
  <c r="E4018" i="14"/>
  <c r="F4017" i="14"/>
  <c r="E4017" i="14"/>
  <c r="F4016" i="14"/>
  <c r="E4016" i="14"/>
  <c r="F4015" i="14"/>
  <c r="E4015" i="14"/>
  <c r="F4014" i="14"/>
  <c r="E4014" i="14"/>
  <c r="F4013" i="14"/>
  <c r="E4013" i="14"/>
  <c r="F4012" i="14"/>
  <c r="E4012" i="14"/>
  <c r="F4011" i="14"/>
  <c r="E4011" i="14"/>
  <c r="F4010" i="14"/>
  <c r="E4010" i="14"/>
  <c r="F4009" i="14"/>
  <c r="E4009" i="14"/>
  <c r="F4008" i="14"/>
  <c r="E4008" i="14"/>
  <c r="F4007" i="14"/>
  <c r="E4007" i="14"/>
  <c r="F4006" i="14"/>
  <c r="E4006" i="14"/>
  <c r="F4005" i="14"/>
  <c r="E4005" i="14"/>
  <c r="F4004" i="14"/>
  <c r="E4004" i="14"/>
  <c r="F4003" i="14"/>
  <c r="E4003" i="14"/>
  <c r="F4002" i="14"/>
  <c r="E4002" i="14"/>
  <c r="F4001" i="14"/>
  <c r="E4001" i="14"/>
  <c r="F4000" i="14"/>
  <c r="E4000" i="14"/>
  <c r="F3999" i="14"/>
  <c r="E3999" i="14"/>
  <c r="F3998" i="14"/>
  <c r="E3998" i="14"/>
  <c r="F3997" i="14"/>
  <c r="E3997" i="14"/>
  <c r="F3996" i="14"/>
  <c r="E3996" i="14"/>
  <c r="F3995" i="14"/>
  <c r="E3995" i="14"/>
  <c r="F3994" i="14"/>
  <c r="E3994" i="14"/>
  <c r="F3993" i="14"/>
  <c r="E3993" i="14"/>
  <c r="F3992" i="14"/>
  <c r="E3992" i="14"/>
  <c r="F3991" i="14"/>
  <c r="E3991" i="14"/>
  <c r="F3990" i="14"/>
  <c r="E3990" i="14"/>
  <c r="F3989" i="14"/>
  <c r="E3989" i="14"/>
  <c r="F3988" i="14"/>
  <c r="E3988" i="14"/>
  <c r="F3987" i="14"/>
  <c r="E3987" i="14"/>
  <c r="F3986" i="14"/>
  <c r="E3986" i="14"/>
  <c r="F3985" i="14"/>
  <c r="E3985" i="14"/>
  <c r="F3984" i="14"/>
  <c r="E3984" i="14"/>
  <c r="F3983" i="14"/>
  <c r="E3983" i="14"/>
  <c r="F3982" i="14"/>
  <c r="E3982" i="14"/>
  <c r="F3981" i="14"/>
  <c r="E3981" i="14"/>
  <c r="F3980" i="14"/>
  <c r="E3980" i="14"/>
  <c r="F3979" i="14"/>
  <c r="E3979" i="14"/>
  <c r="F3978" i="14"/>
  <c r="E3978" i="14"/>
  <c r="F3977" i="14"/>
  <c r="E3977" i="14"/>
  <c r="F3976" i="14"/>
  <c r="E3976" i="14"/>
  <c r="F3975" i="14"/>
  <c r="E3975" i="14"/>
  <c r="F3974" i="14"/>
  <c r="E3974" i="14"/>
  <c r="F3973" i="14"/>
  <c r="E3973" i="14"/>
  <c r="F3972" i="14"/>
  <c r="E3972" i="14"/>
  <c r="F3971" i="14"/>
  <c r="E3971" i="14"/>
  <c r="F3970" i="14"/>
  <c r="E3970" i="14"/>
  <c r="F3969" i="14"/>
  <c r="E3969" i="14"/>
  <c r="F3968" i="14"/>
  <c r="E3968" i="14"/>
  <c r="F3967" i="14"/>
  <c r="E3967" i="14"/>
  <c r="F3966" i="14"/>
  <c r="E3966" i="14"/>
  <c r="F3965" i="14"/>
  <c r="E3965" i="14"/>
  <c r="F3964" i="14"/>
  <c r="E3964" i="14"/>
  <c r="F3963" i="14"/>
  <c r="E3963" i="14"/>
  <c r="F3962" i="14"/>
  <c r="E3962" i="14"/>
  <c r="F3961" i="14"/>
  <c r="E3961" i="14"/>
  <c r="F3960" i="14"/>
  <c r="E3960" i="14"/>
  <c r="F3959" i="14"/>
  <c r="E3959" i="14"/>
  <c r="F3958" i="14"/>
  <c r="E3958" i="14"/>
  <c r="F3957" i="14"/>
  <c r="E3957" i="14"/>
  <c r="F3956" i="14"/>
  <c r="E3956" i="14"/>
  <c r="F3955" i="14"/>
  <c r="E3955" i="14"/>
  <c r="F3954" i="14"/>
  <c r="E3954" i="14"/>
  <c r="F3953" i="14"/>
  <c r="E3953" i="14"/>
  <c r="F3952" i="14"/>
  <c r="E3952" i="14"/>
  <c r="F3951" i="14"/>
  <c r="E3951" i="14"/>
  <c r="F3950" i="14"/>
  <c r="E3950" i="14"/>
  <c r="F3949" i="14"/>
  <c r="E3949" i="14"/>
  <c r="F3948" i="14"/>
  <c r="E3948" i="14"/>
  <c r="F3947" i="14"/>
  <c r="E3947" i="14"/>
  <c r="F3946" i="14"/>
  <c r="E3946" i="14"/>
  <c r="F3945" i="14"/>
  <c r="E3945" i="14"/>
  <c r="F3944" i="14"/>
  <c r="E3944" i="14"/>
  <c r="F3943" i="14"/>
  <c r="E3943" i="14"/>
  <c r="F3942" i="14"/>
  <c r="E3942" i="14"/>
  <c r="F3941" i="14"/>
  <c r="E3941" i="14"/>
  <c r="F3940" i="14"/>
  <c r="E3940" i="14"/>
  <c r="F3939" i="14"/>
  <c r="E3939" i="14"/>
  <c r="F3938" i="14"/>
  <c r="E3938" i="14"/>
  <c r="F3937" i="14"/>
  <c r="E3937" i="14"/>
  <c r="F3936" i="14"/>
  <c r="E3936" i="14"/>
  <c r="F3935" i="14"/>
  <c r="E3935" i="14"/>
  <c r="F3934" i="14"/>
  <c r="E3934" i="14"/>
  <c r="F3933" i="14"/>
  <c r="E3933" i="14"/>
  <c r="F3932" i="14"/>
  <c r="E3932" i="14"/>
  <c r="F3931" i="14"/>
  <c r="E3931" i="14"/>
  <c r="F3930" i="14"/>
  <c r="E3930" i="14"/>
  <c r="F3929" i="14"/>
  <c r="E3929" i="14"/>
  <c r="F3928" i="14"/>
  <c r="E3928" i="14"/>
  <c r="F3927" i="14"/>
  <c r="E3927" i="14"/>
  <c r="F3926" i="14"/>
  <c r="E3926" i="14"/>
  <c r="F3925" i="14"/>
  <c r="E3925" i="14"/>
  <c r="F3924" i="14"/>
  <c r="E3924" i="14"/>
  <c r="F3923" i="14"/>
  <c r="E3923" i="14"/>
  <c r="F3922" i="14"/>
  <c r="E3922" i="14"/>
  <c r="F3921" i="14"/>
  <c r="E3921" i="14"/>
  <c r="F3920" i="14"/>
  <c r="E3920" i="14"/>
  <c r="F3919" i="14"/>
  <c r="E3919" i="14"/>
  <c r="F3918" i="14"/>
  <c r="E3918" i="14"/>
  <c r="F3917" i="14"/>
  <c r="E3917" i="14"/>
  <c r="F3916" i="14"/>
  <c r="E3916" i="14"/>
  <c r="F3915" i="14"/>
  <c r="E3915" i="14"/>
  <c r="F3914" i="14"/>
  <c r="E3914" i="14"/>
  <c r="F3913" i="14"/>
  <c r="E3913" i="14"/>
  <c r="F3912" i="14"/>
  <c r="E3912" i="14"/>
  <c r="F3911" i="14"/>
  <c r="E3911" i="14"/>
  <c r="F3910" i="14"/>
  <c r="E3910" i="14"/>
  <c r="F3909" i="14"/>
  <c r="E3909" i="14"/>
  <c r="F3908" i="14"/>
  <c r="E3908" i="14"/>
  <c r="F3907" i="14"/>
  <c r="E3907" i="14"/>
  <c r="F3906" i="14"/>
  <c r="E3906" i="14"/>
  <c r="F3905" i="14"/>
  <c r="E3905" i="14"/>
  <c r="F3904" i="14"/>
  <c r="E3904" i="14"/>
  <c r="F3903" i="14"/>
  <c r="E3903" i="14"/>
  <c r="F3902" i="14"/>
  <c r="E3902" i="14"/>
  <c r="F3901" i="14"/>
  <c r="E3901" i="14"/>
  <c r="F3900" i="14"/>
  <c r="E3900" i="14"/>
  <c r="F3899" i="14"/>
  <c r="E3899" i="14"/>
  <c r="F3898" i="14"/>
  <c r="E3898" i="14"/>
  <c r="F3897" i="14"/>
  <c r="E3897" i="14"/>
  <c r="F3896" i="14"/>
  <c r="E3896" i="14"/>
  <c r="F3895" i="14"/>
  <c r="E3895" i="14"/>
  <c r="F3894" i="14"/>
  <c r="E3894" i="14"/>
  <c r="F3893" i="14"/>
  <c r="E3893" i="14"/>
  <c r="F3892" i="14"/>
  <c r="E3892" i="14"/>
  <c r="F3891" i="14"/>
  <c r="E3891" i="14"/>
  <c r="F3890" i="14"/>
  <c r="E3890" i="14"/>
  <c r="F3889" i="14"/>
  <c r="E3889" i="14"/>
  <c r="F3888" i="14"/>
  <c r="E3888" i="14"/>
  <c r="F3887" i="14"/>
  <c r="E3887" i="14"/>
  <c r="F3886" i="14"/>
  <c r="E3886" i="14"/>
  <c r="F3885" i="14"/>
  <c r="E3885" i="14"/>
  <c r="F3884" i="14"/>
  <c r="E3884" i="14"/>
  <c r="F3883" i="14"/>
  <c r="E3883" i="14"/>
  <c r="F3882" i="14"/>
  <c r="E3882" i="14"/>
  <c r="F3881" i="14"/>
  <c r="E3881" i="14"/>
  <c r="F3880" i="14"/>
  <c r="E3880" i="14"/>
  <c r="F3879" i="14"/>
  <c r="E3879" i="14"/>
  <c r="F3878" i="14"/>
  <c r="E3878" i="14"/>
  <c r="F3877" i="14"/>
  <c r="E3877" i="14"/>
  <c r="F3876" i="14"/>
  <c r="E3876" i="14"/>
  <c r="F3875" i="14"/>
  <c r="E3875" i="14"/>
  <c r="F3874" i="14"/>
  <c r="E3874" i="14"/>
  <c r="F3873" i="14"/>
  <c r="E3873" i="14"/>
  <c r="F3872" i="14"/>
  <c r="E3872" i="14"/>
  <c r="F3871" i="14"/>
  <c r="E3871" i="14"/>
  <c r="F3870" i="14"/>
  <c r="E3870" i="14"/>
  <c r="F3869" i="14"/>
  <c r="E3869" i="14"/>
  <c r="F3868" i="14"/>
  <c r="E3868" i="14"/>
  <c r="F3867" i="14"/>
  <c r="E3867" i="14"/>
  <c r="F3866" i="14"/>
  <c r="E3866" i="14"/>
  <c r="F3865" i="14"/>
  <c r="E3865" i="14"/>
  <c r="F3864" i="14"/>
  <c r="E3864" i="14"/>
  <c r="F3863" i="14"/>
  <c r="E3863" i="14"/>
  <c r="F3862" i="14"/>
  <c r="E3862" i="14"/>
  <c r="F3861" i="14"/>
  <c r="E3861" i="14"/>
  <c r="F3860" i="14"/>
  <c r="E3860" i="14"/>
  <c r="F3859" i="14"/>
  <c r="E3859" i="14"/>
  <c r="F3858" i="14"/>
  <c r="E3858" i="14"/>
  <c r="F3857" i="14"/>
  <c r="E3857" i="14"/>
  <c r="F3856" i="14"/>
  <c r="E3856" i="14"/>
  <c r="F3855" i="14"/>
  <c r="E3855" i="14"/>
  <c r="F3854" i="14"/>
  <c r="E3854" i="14"/>
  <c r="F3853" i="14"/>
  <c r="E3853" i="14"/>
  <c r="F3852" i="14"/>
  <c r="E3852" i="14"/>
  <c r="F3851" i="14"/>
  <c r="E3851" i="14"/>
  <c r="F3850" i="14"/>
  <c r="E3850" i="14"/>
  <c r="F3849" i="14"/>
  <c r="E3849" i="14"/>
  <c r="F3848" i="14"/>
  <c r="E3848" i="14"/>
  <c r="F3847" i="14"/>
  <c r="E3847" i="14"/>
  <c r="F3846" i="14"/>
  <c r="E3846" i="14"/>
  <c r="F3845" i="14"/>
  <c r="E3845" i="14"/>
  <c r="F3844" i="14"/>
  <c r="E3844" i="14"/>
  <c r="F3843" i="14"/>
  <c r="E3843" i="14"/>
  <c r="F3842" i="14"/>
  <c r="E3842" i="14"/>
  <c r="F3841" i="14"/>
  <c r="E3841" i="14"/>
  <c r="F3840" i="14"/>
  <c r="E3840" i="14"/>
  <c r="F3839" i="14"/>
  <c r="E3839" i="14"/>
  <c r="F3838" i="14"/>
  <c r="E3838" i="14"/>
  <c r="F3837" i="14"/>
  <c r="E3837" i="14"/>
  <c r="F3836" i="14"/>
  <c r="E3836" i="14"/>
  <c r="F3835" i="14"/>
  <c r="E3835" i="14"/>
  <c r="F3834" i="14"/>
  <c r="E3834" i="14"/>
  <c r="F3833" i="14"/>
  <c r="E3833" i="14"/>
  <c r="F3832" i="14"/>
  <c r="E3832" i="14"/>
  <c r="F3831" i="14"/>
  <c r="E3831" i="14"/>
  <c r="F3830" i="14"/>
  <c r="E3830" i="14"/>
  <c r="F3829" i="14"/>
  <c r="E3829" i="14"/>
  <c r="F3828" i="14"/>
  <c r="E3828" i="14"/>
  <c r="F3827" i="14"/>
  <c r="E3827" i="14"/>
  <c r="F3826" i="14"/>
  <c r="E3826" i="14"/>
  <c r="F3825" i="14"/>
  <c r="E3825" i="14"/>
  <c r="F3824" i="14"/>
  <c r="E3824" i="14"/>
  <c r="F3823" i="14"/>
  <c r="E3823" i="14"/>
  <c r="F3822" i="14"/>
  <c r="E3822" i="14"/>
  <c r="F3821" i="14"/>
  <c r="E3821" i="14"/>
  <c r="F3820" i="14"/>
  <c r="E3820" i="14"/>
  <c r="F3819" i="14"/>
  <c r="E3819" i="14"/>
  <c r="F3818" i="14"/>
  <c r="E3818" i="14"/>
  <c r="F3817" i="14"/>
  <c r="E3817" i="14"/>
  <c r="F3816" i="14"/>
  <c r="E3816" i="14"/>
  <c r="F3815" i="14"/>
  <c r="E3815" i="14"/>
  <c r="F3814" i="14"/>
  <c r="E3814" i="14"/>
  <c r="F3813" i="14"/>
  <c r="E3813" i="14"/>
  <c r="F3812" i="14"/>
  <c r="E3812" i="14"/>
  <c r="F3811" i="14"/>
  <c r="E3811" i="14"/>
  <c r="F3810" i="14"/>
  <c r="E3810" i="14"/>
  <c r="F3809" i="14"/>
  <c r="E3809" i="14"/>
  <c r="F3808" i="14"/>
  <c r="E3808" i="14"/>
  <c r="F3807" i="14"/>
  <c r="E3807" i="14"/>
  <c r="F3806" i="14"/>
  <c r="E3806" i="14"/>
  <c r="F3805" i="14"/>
  <c r="E3805" i="14"/>
  <c r="F3804" i="14"/>
  <c r="E3804" i="14"/>
  <c r="F3803" i="14"/>
  <c r="E3803" i="14"/>
  <c r="F3802" i="14"/>
  <c r="E3802" i="14"/>
  <c r="F3801" i="14"/>
  <c r="E3801" i="14"/>
  <c r="F3800" i="14"/>
  <c r="E3800" i="14"/>
  <c r="F3799" i="14"/>
  <c r="E3799" i="14"/>
  <c r="F3798" i="14"/>
  <c r="E3798" i="14"/>
  <c r="F3797" i="14"/>
  <c r="E3797" i="14"/>
  <c r="F3796" i="14"/>
  <c r="E3796" i="14"/>
  <c r="F3795" i="14"/>
  <c r="E3795" i="14"/>
  <c r="F3794" i="14"/>
  <c r="E3794" i="14"/>
  <c r="F3793" i="14"/>
  <c r="E3793" i="14"/>
  <c r="F3792" i="14"/>
  <c r="E3792" i="14"/>
  <c r="F3791" i="14"/>
  <c r="E3791" i="14"/>
  <c r="F3790" i="14"/>
  <c r="E3790" i="14"/>
  <c r="F3789" i="14"/>
  <c r="E3789" i="14"/>
  <c r="F3788" i="14"/>
  <c r="E3788" i="14"/>
  <c r="F3787" i="14"/>
  <c r="E3787" i="14"/>
  <c r="F3786" i="14"/>
  <c r="E3786" i="14"/>
  <c r="F3785" i="14"/>
  <c r="E3785" i="14"/>
  <c r="F3784" i="14"/>
  <c r="E3784" i="14"/>
  <c r="F3783" i="14"/>
  <c r="E3783" i="14"/>
  <c r="F3782" i="14"/>
  <c r="E3782" i="14"/>
  <c r="F3781" i="14"/>
  <c r="E3781" i="14"/>
  <c r="F3780" i="14"/>
  <c r="E3780" i="14"/>
  <c r="F3779" i="14"/>
  <c r="E3779" i="14"/>
  <c r="F3778" i="14"/>
  <c r="E3778" i="14"/>
  <c r="F3777" i="14"/>
  <c r="E3777" i="14"/>
  <c r="F3776" i="14"/>
  <c r="E3776" i="14"/>
  <c r="F3775" i="14"/>
  <c r="E3775" i="14"/>
  <c r="F3774" i="14"/>
  <c r="E3774" i="14"/>
  <c r="F3773" i="14"/>
  <c r="E3773" i="14"/>
  <c r="F3772" i="14"/>
  <c r="E3772" i="14"/>
  <c r="F3771" i="14"/>
  <c r="E3771" i="14"/>
  <c r="F3770" i="14"/>
  <c r="E3770" i="14"/>
  <c r="F3769" i="14"/>
  <c r="E3769" i="14"/>
  <c r="F3768" i="14"/>
  <c r="E3768" i="14"/>
  <c r="F3767" i="14"/>
  <c r="E3767" i="14"/>
  <c r="F3766" i="14"/>
  <c r="E3766" i="14"/>
  <c r="F3765" i="14"/>
  <c r="E3765" i="14"/>
  <c r="F3764" i="14"/>
  <c r="E3764" i="14"/>
  <c r="F3763" i="14"/>
  <c r="E3763" i="14"/>
  <c r="F3762" i="14"/>
  <c r="E3762" i="14"/>
  <c r="F3761" i="14"/>
  <c r="E3761" i="14"/>
  <c r="F3760" i="14"/>
  <c r="E3760" i="14"/>
  <c r="F3759" i="14"/>
  <c r="E3759" i="14"/>
  <c r="F3758" i="14"/>
  <c r="E3758" i="14"/>
  <c r="F3757" i="14"/>
  <c r="E3757" i="14"/>
  <c r="F3756" i="14"/>
  <c r="E3756" i="14"/>
  <c r="F3755" i="14"/>
  <c r="E3755" i="14"/>
  <c r="F3754" i="14"/>
  <c r="E3754" i="14"/>
  <c r="F3753" i="14"/>
  <c r="E3753" i="14"/>
  <c r="F3752" i="14"/>
  <c r="E3752" i="14"/>
  <c r="F3751" i="14"/>
  <c r="E3751" i="14"/>
  <c r="F3750" i="14"/>
  <c r="E3750" i="14"/>
  <c r="F3749" i="14"/>
  <c r="E3749" i="14"/>
  <c r="F3748" i="14"/>
  <c r="E3748" i="14"/>
  <c r="F3747" i="14"/>
  <c r="E3747" i="14"/>
  <c r="F3746" i="14"/>
  <c r="E3746" i="14"/>
  <c r="F3745" i="14"/>
  <c r="E3745" i="14"/>
  <c r="F3744" i="14"/>
  <c r="E3744" i="14"/>
  <c r="F3743" i="14"/>
  <c r="E3743" i="14"/>
  <c r="F3742" i="14"/>
  <c r="E3742" i="14"/>
  <c r="F3741" i="14"/>
  <c r="E3741" i="14"/>
  <c r="F3740" i="14"/>
  <c r="E3740" i="14"/>
  <c r="F3739" i="14"/>
  <c r="E3739" i="14"/>
  <c r="F3738" i="14"/>
  <c r="E3738" i="14"/>
  <c r="F3737" i="14"/>
  <c r="E3737" i="14"/>
  <c r="F3736" i="14"/>
  <c r="E3736" i="14"/>
  <c r="F3735" i="14"/>
  <c r="E3735" i="14"/>
  <c r="F3734" i="14"/>
  <c r="E3734" i="14"/>
  <c r="F3733" i="14"/>
  <c r="E3733" i="14"/>
  <c r="F3732" i="14"/>
  <c r="E3732" i="14"/>
  <c r="F3731" i="14"/>
  <c r="E3731" i="14"/>
  <c r="F3730" i="14"/>
  <c r="E3730" i="14"/>
  <c r="F3729" i="14"/>
  <c r="E3729" i="14"/>
  <c r="F3728" i="14"/>
  <c r="E3728" i="14"/>
  <c r="F3727" i="14"/>
  <c r="E3727" i="14"/>
  <c r="F3726" i="14"/>
  <c r="E3726" i="14"/>
  <c r="F3725" i="14"/>
  <c r="E3725" i="14"/>
  <c r="F3724" i="14"/>
  <c r="E3724" i="14"/>
  <c r="F3723" i="14"/>
  <c r="E3723" i="14"/>
  <c r="F3722" i="14"/>
  <c r="E3722" i="14"/>
  <c r="F3721" i="14"/>
  <c r="E3721" i="14"/>
  <c r="F3720" i="14"/>
  <c r="E3720" i="14"/>
  <c r="F3719" i="14"/>
  <c r="E3719" i="14"/>
  <c r="F3718" i="14"/>
  <c r="E3718" i="14"/>
  <c r="F3717" i="14"/>
  <c r="E3717" i="14"/>
  <c r="F3716" i="14"/>
  <c r="E3716" i="14"/>
  <c r="F3715" i="14"/>
  <c r="E3715" i="14"/>
  <c r="F3714" i="14"/>
  <c r="E3714" i="14"/>
  <c r="F3713" i="14"/>
  <c r="E3713" i="14"/>
  <c r="F3712" i="14"/>
  <c r="E3712" i="14"/>
  <c r="F3711" i="14"/>
  <c r="E3711" i="14"/>
  <c r="F3710" i="14"/>
  <c r="E3710" i="14"/>
  <c r="F3709" i="14"/>
  <c r="E3709" i="14"/>
  <c r="F3708" i="14"/>
  <c r="E3708" i="14"/>
  <c r="F3707" i="14"/>
  <c r="E3707" i="14"/>
  <c r="F3706" i="14"/>
  <c r="E3706" i="14"/>
  <c r="F3705" i="14"/>
  <c r="E3705" i="14"/>
  <c r="F3704" i="14"/>
  <c r="E3704" i="14"/>
  <c r="F3703" i="14"/>
  <c r="E3703" i="14"/>
  <c r="F3702" i="14"/>
  <c r="E3702" i="14"/>
  <c r="F3701" i="14"/>
  <c r="E3701" i="14"/>
  <c r="F3700" i="14"/>
  <c r="E3700" i="14"/>
  <c r="F3699" i="14"/>
  <c r="E3699" i="14"/>
  <c r="F3698" i="14"/>
  <c r="E3698" i="14"/>
  <c r="F3697" i="14"/>
  <c r="E3697" i="14"/>
  <c r="F3696" i="14"/>
  <c r="E3696" i="14"/>
  <c r="F3695" i="14"/>
  <c r="E3695" i="14"/>
  <c r="F3694" i="14"/>
  <c r="E3694" i="14"/>
  <c r="F3693" i="14"/>
  <c r="E3693" i="14"/>
  <c r="F3692" i="14"/>
  <c r="E3692" i="14"/>
  <c r="F3691" i="14"/>
  <c r="E3691" i="14"/>
  <c r="F3690" i="14"/>
  <c r="E3690" i="14"/>
  <c r="F3689" i="14"/>
  <c r="E3689" i="14"/>
  <c r="F3688" i="14"/>
  <c r="E3688" i="14"/>
  <c r="F3687" i="14"/>
  <c r="E3687" i="14"/>
  <c r="F3686" i="14"/>
  <c r="E3686" i="14"/>
  <c r="F3685" i="14"/>
  <c r="E3685" i="14"/>
  <c r="F3684" i="14"/>
  <c r="E3684" i="14"/>
  <c r="F3683" i="14"/>
  <c r="E3683" i="14"/>
  <c r="F3682" i="14"/>
  <c r="E3682" i="14"/>
  <c r="F3681" i="14"/>
  <c r="E3681" i="14"/>
  <c r="F3680" i="14"/>
  <c r="E3680" i="14"/>
  <c r="F3679" i="14"/>
  <c r="E3679" i="14"/>
  <c r="F3678" i="14"/>
  <c r="E3678" i="14"/>
  <c r="F3677" i="14"/>
  <c r="E3677" i="14"/>
  <c r="F3676" i="14"/>
  <c r="E3676" i="14"/>
  <c r="F3675" i="14"/>
  <c r="E3675" i="14"/>
  <c r="F3674" i="14"/>
  <c r="E3674" i="14"/>
  <c r="F3673" i="14"/>
  <c r="E3673" i="14"/>
  <c r="F3672" i="14"/>
  <c r="E3672" i="14"/>
  <c r="F3671" i="14"/>
  <c r="E3671" i="14"/>
  <c r="F3670" i="14"/>
  <c r="E3670" i="14"/>
  <c r="F3669" i="14"/>
  <c r="E3669" i="14"/>
  <c r="F3668" i="14"/>
  <c r="E3668" i="14"/>
  <c r="F3667" i="14"/>
  <c r="E3667" i="14"/>
  <c r="F3666" i="14"/>
  <c r="E3666" i="14"/>
  <c r="F3665" i="14"/>
  <c r="E3665" i="14"/>
  <c r="F3664" i="14"/>
  <c r="E3664" i="14"/>
  <c r="F3663" i="14"/>
  <c r="E3663" i="14"/>
  <c r="F3662" i="14"/>
  <c r="E3662" i="14"/>
  <c r="F3661" i="14"/>
  <c r="E3661" i="14"/>
  <c r="F3660" i="14"/>
  <c r="E3660" i="14"/>
  <c r="F3659" i="14"/>
  <c r="E3659" i="14"/>
  <c r="F3658" i="14"/>
  <c r="E3658" i="14"/>
  <c r="F3657" i="14"/>
  <c r="E3657" i="14"/>
  <c r="F3656" i="14"/>
  <c r="E3656" i="14"/>
  <c r="F3655" i="14"/>
  <c r="E3655" i="14"/>
  <c r="F3654" i="14"/>
  <c r="E3654" i="14"/>
  <c r="F3653" i="14"/>
  <c r="E3653" i="14"/>
  <c r="F3652" i="14"/>
  <c r="E3652" i="14"/>
  <c r="F3651" i="14"/>
  <c r="E3651" i="14"/>
  <c r="F3650" i="14"/>
  <c r="E3650" i="14"/>
  <c r="F3649" i="14"/>
  <c r="E3649" i="14"/>
  <c r="F3648" i="14"/>
  <c r="E3648" i="14"/>
  <c r="F3647" i="14"/>
  <c r="E3647" i="14"/>
  <c r="F3646" i="14"/>
  <c r="E3646" i="14"/>
  <c r="F3645" i="14"/>
  <c r="E3645" i="14"/>
  <c r="F3644" i="14"/>
  <c r="E3644" i="14"/>
  <c r="F3643" i="14"/>
  <c r="E3643" i="14"/>
  <c r="F3642" i="14"/>
  <c r="E3642" i="14"/>
  <c r="F3641" i="14"/>
  <c r="E3641" i="14"/>
  <c r="F3640" i="14"/>
  <c r="E3640" i="14"/>
  <c r="F3639" i="14"/>
  <c r="E3639" i="14"/>
  <c r="F3638" i="14"/>
  <c r="E3638" i="14"/>
  <c r="F3637" i="14"/>
  <c r="E3637" i="14"/>
  <c r="F3636" i="14"/>
  <c r="E3636" i="14"/>
  <c r="F3635" i="14"/>
  <c r="E3635" i="14"/>
  <c r="F3634" i="14"/>
  <c r="E3634" i="14"/>
  <c r="F3633" i="14"/>
  <c r="E3633" i="14"/>
  <c r="F3632" i="14"/>
  <c r="E3632" i="14"/>
  <c r="F3631" i="14"/>
  <c r="E3631" i="14"/>
  <c r="F3630" i="14"/>
  <c r="E3630" i="14"/>
  <c r="F3629" i="14"/>
  <c r="E3629" i="14"/>
  <c r="F3628" i="14"/>
  <c r="E3628" i="14"/>
  <c r="F3627" i="14"/>
  <c r="E3627" i="14"/>
  <c r="F3626" i="14"/>
  <c r="E3626" i="14"/>
  <c r="F3625" i="14"/>
  <c r="E3625" i="14"/>
  <c r="F3624" i="14"/>
  <c r="E3624" i="14"/>
  <c r="F3623" i="14"/>
  <c r="E3623" i="14"/>
  <c r="F3622" i="14"/>
  <c r="E3622" i="14"/>
  <c r="F3621" i="14"/>
  <c r="E3621" i="14"/>
  <c r="F3620" i="14"/>
  <c r="E3620" i="14"/>
  <c r="F3619" i="14"/>
  <c r="E3619" i="14"/>
  <c r="F3618" i="14"/>
  <c r="E3618" i="14"/>
  <c r="F3617" i="14"/>
  <c r="E3617" i="14"/>
  <c r="F3616" i="14"/>
  <c r="E3616" i="14"/>
  <c r="F3615" i="14"/>
  <c r="E3615" i="14"/>
  <c r="F3614" i="14"/>
  <c r="E3614" i="14"/>
  <c r="F3613" i="14"/>
  <c r="E3613" i="14"/>
  <c r="F3612" i="14"/>
  <c r="E3612" i="14"/>
  <c r="F3611" i="14"/>
  <c r="E3611" i="14"/>
  <c r="F3610" i="14"/>
  <c r="E3610" i="14"/>
  <c r="F3609" i="14"/>
  <c r="E3609" i="14"/>
  <c r="F3608" i="14"/>
  <c r="E3608" i="14"/>
  <c r="F3607" i="14"/>
  <c r="E3607" i="14"/>
  <c r="F3606" i="14"/>
  <c r="E3606" i="14"/>
  <c r="F3605" i="14"/>
  <c r="E3605" i="14"/>
  <c r="F3604" i="14"/>
  <c r="E3604" i="14"/>
  <c r="F3603" i="14"/>
  <c r="E3603" i="14"/>
  <c r="F3602" i="14"/>
  <c r="E3602" i="14"/>
  <c r="F3601" i="14"/>
  <c r="E3601" i="14"/>
  <c r="F3600" i="14"/>
  <c r="E3600" i="14"/>
  <c r="F3599" i="14"/>
  <c r="E3599" i="14"/>
  <c r="F3598" i="14"/>
  <c r="E3598" i="14"/>
  <c r="F3597" i="14"/>
  <c r="E3597" i="14"/>
  <c r="F3596" i="14"/>
  <c r="E3596" i="14"/>
  <c r="F3595" i="14"/>
  <c r="E3595" i="14"/>
  <c r="F3594" i="14"/>
  <c r="E3594" i="14"/>
  <c r="F3593" i="14"/>
  <c r="E3593" i="14"/>
  <c r="F3592" i="14"/>
  <c r="E3592" i="14"/>
  <c r="F3591" i="14"/>
  <c r="E3591" i="14"/>
  <c r="F3590" i="14"/>
  <c r="E3590" i="14"/>
  <c r="F3589" i="14"/>
  <c r="E3589" i="14"/>
  <c r="F3588" i="14"/>
  <c r="E3588" i="14"/>
  <c r="F3587" i="14"/>
  <c r="E3587" i="14"/>
  <c r="F3586" i="14"/>
  <c r="E3586" i="14"/>
  <c r="F3585" i="14"/>
  <c r="E3585" i="14"/>
  <c r="F3584" i="14"/>
  <c r="E3584" i="14"/>
  <c r="F3583" i="14"/>
  <c r="E3583" i="14"/>
  <c r="F3582" i="14"/>
  <c r="E3582" i="14"/>
  <c r="F3581" i="14"/>
  <c r="E3581" i="14"/>
  <c r="F3580" i="14"/>
  <c r="E3580" i="14"/>
  <c r="F3579" i="14"/>
  <c r="E3579" i="14"/>
  <c r="F3578" i="14"/>
  <c r="E3578" i="14"/>
  <c r="F3577" i="14"/>
  <c r="E3577" i="14"/>
  <c r="F3576" i="14"/>
  <c r="E3576" i="14"/>
  <c r="F3575" i="14"/>
  <c r="E3575" i="14"/>
  <c r="F3574" i="14"/>
  <c r="E3574" i="14"/>
  <c r="F3573" i="14"/>
  <c r="E3573" i="14"/>
  <c r="F3572" i="14"/>
  <c r="E3572" i="14"/>
  <c r="F3571" i="14"/>
  <c r="E3571" i="14"/>
  <c r="F3570" i="14"/>
  <c r="E3570" i="14"/>
  <c r="F3569" i="14"/>
  <c r="E3569" i="14"/>
  <c r="F3568" i="14"/>
  <c r="E3568" i="14"/>
  <c r="F3567" i="14"/>
  <c r="E3567" i="14"/>
  <c r="F3566" i="14"/>
  <c r="E3566" i="14"/>
  <c r="F3565" i="14"/>
  <c r="E3565" i="14"/>
  <c r="F3564" i="14"/>
  <c r="E3564" i="14"/>
  <c r="F3563" i="14"/>
  <c r="E3563" i="14"/>
  <c r="F3562" i="14"/>
  <c r="E3562" i="14"/>
  <c r="F3561" i="14"/>
  <c r="E3561" i="14"/>
  <c r="F3560" i="14"/>
  <c r="E3560" i="14"/>
  <c r="F3559" i="14"/>
  <c r="E3559" i="14"/>
  <c r="F3558" i="14"/>
  <c r="E3558" i="14"/>
  <c r="F3557" i="14"/>
  <c r="E3557" i="14"/>
  <c r="F3556" i="14"/>
  <c r="E3556" i="14"/>
  <c r="F3555" i="14"/>
  <c r="E3555" i="14"/>
  <c r="F3554" i="14"/>
  <c r="E3554" i="14"/>
  <c r="F3553" i="14"/>
  <c r="E3553" i="14"/>
  <c r="F3552" i="14"/>
  <c r="E3552" i="14"/>
  <c r="F3551" i="14"/>
  <c r="E3551" i="14"/>
  <c r="F3550" i="14"/>
  <c r="E3550" i="14"/>
  <c r="F3549" i="14"/>
  <c r="E3549" i="14"/>
  <c r="F3548" i="14"/>
  <c r="E3548" i="14"/>
  <c r="F3547" i="14"/>
  <c r="E3547" i="14"/>
  <c r="F3546" i="14"/>
  <c r="E3546" i="14"/>
  <c r="F3545" i="14"/>
  <c r="E3545" i="14"/>
  <c r="F3544" i="14"/>
  <c r="E3544" i="14"/>
  <c r="F3543" i="14"/>
  <c r="E3543" i="14"/>
  <c r="F3542" i="14"/>
  <c r="E3542" i="14"/>
  <c r="F3541" i="14"/>
  <c r="E3541" i="14"/>
  <c r="F3540" i="14"/>
  <c r="E3540" i="14"/>
  <c r="F3539" i="14"/>
  <c r="E3539" i="14"/>
  <c r="F3538" i="14"/>
  <c r="E3538" i="14"/>
  <c r="F3537" i="14"/>
  <c r="E3537" i="14"/>
  <c r="F3536" i="14"/>
  <c r="E3536" i="14"/>
  <c r="F3535" i="14"/>
  <c r="E3535" i="14"/>
  <c r="F3534" i="14"/>
  <c r="E3534" i="14"/>
  <c r="F3533" i="14"/>
  <c r="E3533" i="14"/>
  <c r="F3532" i="14"/>
  <c r="E3532" i="14"/>
  <c r="F3531" i="14"/>
  <c r="E3531" i="14"/>
  <c r="F3530" i="14"/>
  <c r="E3530" i="14"/>
  <c r="F3529" i="14"/>
  <c r="E3529" i="14"/>
  <c r="F3528" i="14"/>
  <c r="E3528" i="14"/>
  <c r="F3527" i="14"/>
  <c r="E3527" i="14"/>
  <c r="F3526" i="14"/>
  <c r="E3526" i="14"/>
  <c r="F3525" i="14"/>
  <c r="E3525" i="14"/>
  <c r="F3524" i="14"/>
  <c r="E3524" i="14"/>
  <c r="F3523" i="14"/>
  <c r="E3523" i="14"/>
  <c r="F3522" i="14"/>
  <c r="E3522" i="14"/>
  <c r="F3521" i="14"/>
  <c r="E3521" i="14"/>
  <c r="F3520" i="14"/>
  <c r="E3520" i="14"/>
  <c r="F3519" i="14"/>
  <c r="E3519" i="14"/>
  <c r="F3518" i="14"/>
  <c r="E3518" i="14"/>
  <c r="F3517" i="14"/>
  <c r="E3517" i="14"/>
  <c r="F3516" i="14"/>
  <c r="E3516" i="14"/>
  <c r="F3515" i="14"/>
  <c r="E3515" i="14"/>
  <c r="F3514" i="14"/>
  <c r="E3514" i="14"/>
  <c r="F3513" i="14"/>
  <c r="E3513" i="14"/>
  <c r="F3512" i="14"/>
  <c r="E3512" i="14"/>
  <c r="F3511" i="14"/>
  <c r="E3511" i="14"/>
  <c r="F3510" i="14"/>
  <c r="E3510" i="14"/>
  <c r="F3509" i="14"/>
  <c r="E3509" i="14"/>
  <c r="F3508" i="14"/>
  <c r="E3508" i="14"/>
  <c r="F3507" i="14"/>
  <c r="E3507" i="14"/>
  <c r="F3506" i="14"/>
  <c r="E3506" i="14"/>
  <c r="F3505" i="14"/>
  <c r="E3505" i="14"/>
  <c r="F3504" i="14"/>
  <c r="E3504" i="14"/>
  <c r="F3503" i="14"/>
  <c r="E3503" i="14"/>
  <c r="F3502" i="14"/>
  <c r="E3502" i="14"/>
  <c r="F3501" i="14"/>
  <c r="E3501" i="14"/>
  <c r="F3500" i="14"/>
  <c r="E3500" i="14"/>
  <c r="F3499" i="14"/>
  <c r="E3499" i="14"/>
  <c r="F3498" i="14"/>
  <c r="E3498" i="14"/>
  <c r="F3497" i="14"/>
  <c r="E3497" i="14"/>
  <c r="F3496" i="14"/>
  <c r="E3496" i="14"/>
  <c r="F3495" i="14"/>
  <c r="E3495" i="14"/>
  <c r="F3494" i="14"/>
  <c r="E3494" i="14"/>
  <c r="F3493" i="14"/>
  <c r="E3493" i="14"/>
  <c r="F3492" i="14"/>
  <c r="E3492" i="14"/>
  <c r="F3491" i="14"/>
  <c r="E3491" i="14"/>
  <c r="F3490" i="14"/>
  <c r="E3490" i="14"/>
  <c r="F3489" i="14"/>
  <c r="E3489" i="14"/>
  <c r="F3488" i="14"/>
  <c r="E3488" i="14"/>
  <c r="F3487" i="14"/>
  <c r="E3487" i="14"/>
  <c r="F3486" i="14"/>
  <c r="E3486" i="14"/>
  <c r="F3485" i="14"/>
  <c r="E3485" i="14"/>
  <c r="F3484" i="14"/>
  <c r="E3484" i="14"/>
  <c r="F3483" i="14"/>
  <c r="E3483" i="14"/>
  <c r="F3482" i="14"/>
  <c r="E3482" i="14"/>
  <c r="F3481" i="14"/>
  <c r="E3481" i="14"/>
  <c r="F3480" i="14"/>
  <c r="E3480" i="14"/>
  <c r="F3479" i="14"/>
  <c r="E3479" i="14"/>
  <c r="F3478" i="14"/>
  <c r="E3478" i="14"/>
  <c r="F3477" i="14"/>
  <c r="E3477" i="14"/>
  <c r="F3476" i="14"/>
  <c r="E3476" i="14"/>
  <c r="F3475" i="14"/>
  <c r="E3475" i="14"/>
  <c r="F3474" i="14"/>
  <c r="E3474" i="14"/>
  <c r="F3473" i="14"/>
  <c r="E3473" i="14"/>
  <c r="F3472" i="14"/>
  <c r="E3472" i="14"/>
  <c r="F3471" i="14"/>
  <c r="E3471" i="14"/>
  <c r="F3470" i="14"/>
  <c r="E3470" i="14"/>
  <c r="F3469" i="14"/>
  <c r="E3469" i="14"/>
  <c r="F3468" i="14"/>
  <c r="E3468" i="14"/>
  <c r="F3467" i="14"/>
  <c r="E3467" i="14"/>
  <c r="F3466" i="14"/>
  <c r="E3466" i="14"/>
  <c r="F3465" i="14"/>
  <c r="E3465" i="14"/>
  <c r="F3464" i="14"/>
  <c r="E3464" i="14"/>
  <c r="F3463" i="14"/>
  <c r="E3463" i="14"/>
  <c r="F3462" i="14"/>
  <c r="E3462" i="14"/>
  <c r="F3461" i="14"/>
  <c r="E3461" i="14"/>
  <c r="F3460" i="14"/>
  <c r="E3460" i="14"/>
  <c r="F3459" i="14"/>
  <c r="E3459" i="14"/>
  <c r="F3458" i="14"/>
  <c r="E3458" i="14"/>
  <c r="F3457" i="14"/>
  <c r="E3457" i="14"/>
  <c r="F3456" i="14"/>
  <c r="E3456" i="14"/>
  <c r="F3455" i="14"/>
  <c r="E3455" i="14"/>
  <c r="F3454" i="14"/>
  <c r="E3454" i="14"/>
  <c r="F3453" i="14"/>
  <c r="E3453" i="14"/>
  <c r="F3452" i="14"/>
  <c r="E3452" i="14"/>
  <c r="F3451" i="14"/>
  <c r="E3451" i="14"/>
  <c r="F3450" i="14"/>
  <c r="E3450" i="14"/>
  <c r="F3449" i="14"/>
  <c r="E3449" i="14"/>
  <c r="F3448" i="14"/>
  <c r="E3448" i="14"/>
  <c r="F3447" i="14"/>
  <c r="E3447" i="14"/>
  <c r="F3446" i="14"/>
  <c r="E3446" i="14"/>
  <c r="F3445" i="14"/>
  <c r="E3445" i="14"/>
  <c r="F3444" i="14"/>
  <c r="E3444" i="14"/>
  <c r="F3443" i="14"/>
  <c r="E3443" i="14"/>
  <c r="F3442" i="14"/>
  <c r="E3442" i="14"/>
  <c r="F3441" i="14"/>
  <c r="E3441" i="14"/>
  <c r="F3440" i="14"/>
  <c r="E3440" i="14"/>
  <c r="F3439" i="14"/>
  <c r="E3439" i="14"/>
  <c r="F3438" i="14"/>
  <c r="E3438" i="14"/>
  <c r="F3437" i="14"/>
  <c r="E3437" i="14"/>
  <c r="F3436" i="14"/>
  <c r="E3436" i="14"/>
  <c r="F3435" i="14"/>
  <c r="E3435" i="14"/>
  <c r="F3434" i="14"/>
  <c r="E3434" i="14"/>
  <c r="F3433" i="14"/>
  <c r="E3433" i="14"/>
  <c r="F3432" i="14"/>
  <c r="E3432" i="14"/>
  <c r="F3431" i="14"/>
  <c r="E3431" i="14"/>
  <c r="F3430" i="14"/>
  <c r="E3430" i="14"/>
  <c r="F3429" i="14"/>
  <c r="E3429" i="14"/>
  <c r="F3428" i="14"/>
  <c r="E3428" i="14"/>
  <c r="F3427" i="14"/>
  <c r="E3427" i="14"/>
  <c r="F3426" i="14"/>
  <c r="E3426" i="14"/>
  <c r="F3425" i="14"/>
  <c r="E3425" i="14"/>
  <c r="F3424" i="14"/>
  <c r="E3424" i="14"/>
  <c r="F3423" i="14"/>
  <c r="E3423" i="14"/>
  <c r="F3422" i="14"/>
  <c r="E3422" i="14"/>
  <c r="F3421" i="14"/>
  <c r="E3421" i="14"/>
  <c r="F3420" i="14"/>
  <c r="E3420" i="14"/>
  <c r="F3419" i="14"/>
  <c r="E3419" i="14"/>
  <c r="F3418" i="14"/>
  <c r="E3418" i="14"/>
  <c r="F3417" i="14"/>
  <c r="E3417" i="14"/>
  <c r="F3416" i="14"/>
  <c r="E3416" i="14"/>
  <c r="F3415" i="14"/>
  <c r="E3415" i="14"/>
  <c r="F3414" i="14"/>
  <c r="E3414" i="14"/>
  <c r="F3413" i="14"/>
  <c r="E3413" i="14"/>
  <c r="F3412" i="14"/>
  <c r="E3412" i="14"/>
  <c r="F3411" i="14"/>
  <c r="E3411" i="14"/>
  <c r="F3410" i="14"/>
  <c r="E3410" i="14"/>
  <c r="F3409" i="14"/>
  <c r="E3409" i="14"/>
  <c r="F3408" i="14"/>
  <c r="E3408" i="14"/>
  <c r="F3407" i="14"/>
  <c r="E3407" i="14"/>
  <c r="F3406" i="14"/>
  <c r="E3406" i="14"/>
  <c r="F3405" i="14"/>
  <c r="E3405" i="14"/>
  <c r="F3404" i="14"/>
  <c r="E3404" i="14"/>
  <c r="F3403" i="14"/>
  <c r="E3403" i="14"/>
  <c r="F3402" i="14"/>
  <c r="E3402" i="14"/>
  <c r="F3401" i="14"/>
  <c r="E3401" i="14"/>
  <c r="F3400" i="14"/>
  <c r="E3400" i="14"/>
  <c r="F3399" i="14"/>
  <c r="E3399" i="14"/>
  <c r="F3398" i="14"/>
  <c r="E3398" i="14"/>
  <c r="F3397" i="14"/>
  <c r="E3397" i="14"/>
  <c r="F3396" i="14"/>
  <c r="E3396" i="14"/>
  <c r="F3395" i="14"/>
  <c r="E3395" i="14"/>
  <c r="F3394" i="14"/>
  <c r="E3394" i="14"/>
  <c r="F3393" i="14"/>
  <c r="E3393" i="14"/>
  <c r="F3392" i="14"/>
  <c r="E3392" i="14"/>
  <c r="F3391" i="14"/>
  <c r="E3391" i="14"/>
  <c r="F3390" i="14"/>
  <c r="E3390" i="14"/>
  <c r="F3389" i="14"/>
  <c r="E3389" i="14"/>
  <c r="F3388" i="14"/>
  <c r="E3388" i="14"/>
  <c r="F3387" i="14"/>
  <c r="E3387" i="14"/>
  <c r="F3386" i="14"/>
  <c r="E3386" i="14"/>
  <c r="F3385" i="14"/>
  <c r="E3385" i="14"/>
  <c r="F3384" i="14"/>
  <c r="E3384" i="14"/>
  <c r="F3383" i="14"/>
  <c r="E3383" i="14"/>
  <c r="F3382" i="14"/>
  <c r="E3382" i="14"/>
  <c r="F3381" i="14"/>
  <c r="E3381" i="14"/>
  <c r="F3380" i="14"/>
  <c r="E3380" i="14"/>
  <c r="F3379" i="14"/>
  <c r="E3379" i="14"/>
  <c r="F3378" i="14"/>
  <c r="E3378" i="14"/>
  <c r="F3377" i="14"/>
  <c r="E3377" i="14"/>
  <c r="F3376" i="14"/>
  <c r="E3376" i="14"/>
  <c r="F3375" i="14"/>
  <c r="E3375" i="14"/>
  <c r="F3374" i="14"/>
  <c r="E3374" i="14"/>
  <c r="F3373" i="14"/>
  <c r="E3373" i="14"/>
  <c r="F3372" i="14"/>
  <c r="E3372" i="14"/>
  <c r="F3371" i="14"/>
  <c r="E3371" i="14"/>
  <c r="F3370" i="14"/>
  <c r="E3370" i="14"/>
  <c r="F3369" i="14"/>
  <c r="E3369" i="14"/>
  <c r="F3368" i="14"/>
  <c r="E3368" i="14"/>
  <c r="F3367" i="14"/>
  <c r="E3367" i="14"/>
  <c r="F3366" i="14"/>
  <c r="E3366" i="14"/>
  <c r="F3365" i="14"/>
  <c r="E3365" i="14"/>
  <c r="F3364" i="14"/>
  <c r="E3364" i="14"/>
  <c r="F3363" i="14"/>
  <c r="E3363" i="14"/>
  <c r="F3362" i="14"/>
  <c r="E3362" i="14"/>
  <c r="F3361" i="14"/>
  <c r="E3361" i="14"/>
  <c r="F3360" i="14"/>
  <c r="E3360" i="14"/>
  <c r="F3359" i="14"/>
  <c r="E3359" i="14"/>
  <c r="F3358" i="14"/>
  <c r="E3358" i="14"/>
  <c r="F3357" i="14"/>
  <c r="E3357" i="14"/>
  <c r="F3356" i="14"/>
  <c r="E3356" i="14"/>
  <c r="F3355" i="14"/>
  <c r="E3355" i="14"/>
  <c r="F3354" i="14"/>
  <c r="E3354" i="14"/>
  <c r="F3353" i="14"/>
  <c r="E3353" i="14"/>
  <c r="F3352" i="14"/>
  <c r="E3352" i="14"/>
  <c r="F3351" i="14"/>
  <c r="E3351" i="14"/>
  <c r="F3350" i="14"/>
  <c r="E3350" i="14"/>
  <c r="F3349" i="14"/>
  <c r="E3349" i="14"/>
  <c r="F3348" i="14"/>
  <c r="E3348" i="14"/>
  <c r="F3347" i="14"/>
  <c r="E3347" i="14"/>
  <c r="F3346" i="14"/>
  <c r="E3346" i="14"/>
  <c r="F3345" i="14"/>
  <c r="E3345" i="14"/>
  <c r="F3344" i="14"/>
  <c r="E3344" i="14"/>
  <c r="F3343" i="14"/>
  <c r="E3343" i="14"/>
  <c r="F3342" i="14"/>
  <c r="E3342" i="14"/>
  <c r="F3341" i="14"/>
  <c r="E3341" i="14"/>
  <c r="F3340" i="14"/>
  <c r="E3340" i="14"/>
  <c r="F3339" i="14"/>
  <c r="E3339" i="14"/>
  <c r="F3338" i="14"/>
  <c r="E3338" i="14"/>
  <c r="F3337" i="14"/>
  <c r="E3337" i="14"/>
  <c r="F3336" i="14"/>
  <c r="E3336" i="14"/>
  <c r="F3335" i="14"/>
  <c r="E3335" i="14"/>
  <c r="F3334" i="14"/>
  <c r="E3334" i="14"/>
  <c r="F3333" i="14"/>
  <c r="E3333" i="14"/>
  <c r="F3332" i="14"/>
  <c r="E3332" i="14"/>
  <c r="F3331" i="14"/>
  <c r="E3331" i="14"/>
  <c r="F3330" i="14"/>
  <c r="E3330" i="14"/>
  <c r="F3329" i="14"/>
  <c r="E3329" i="14"/>
  <c r="F3328" i="14"/>
  <c r="E3328" i="14"/>
  <c r="F3327" i="14"/>
  <c r="E3327" i="14"/>
  <c r="F3326" i="14"/>
  <c r="E3326" i="14"/>
  <c r="F3325" i="14"/>
  <c r="E3325" i="14"/>
  <c r="F3324" i="14"/>
  <c r="E3324" i="14"/>
  <c r="F3323" i="14"/>
  <c r="E3323" i="14"/>
  <c r="F3322" i="14"/>
  <c r="E3322" i="14"/>
  <c r="F3321" i="14"/>
  <c r="E3321" i="14"/>
  <c r="F3320" i="14"/>
  <c r="E3320" i="14"/>
  <c r="F3319" i="14"/>
  <c r="E3319" i="14"/>
  <c r="F3318" i="14"/>
  <c r="E3318" i="14"/>
  <c r="F3317" i="14"/>
  <c r="E3317" i="14"/>
  <c r="F3316" i="14"/>
  <c r="E3316" i="14"/>
  <c r="F3315" i="14"/>
  <c r="E3315" i="14"/>
  <c r="F3314" i="14"/>
  <c r="E3314" i="14"/>
  <c r="F3313" i="14"/>
  <c r="E3313" i="14"/>
  <c r="F3312" i="14"/>
  <c r="E3312" i="14"/>
  <c r="F3311" i="14"/>
  <c r="E3311" i="14"/>
  <c r="F3310" i="14"/>
  <c r="E3310" i="14"/>
  <c r="F3309" i="14"/>
  <c r="E3309" i="14"/>
  <c r="F3308" i="14"/>
  <c r="E3308" i="14"/>
  <c r="F3307" i="14"/>
  <c r="E3307" i="14"/>
  <c r="F3306" i="14"/>
  <c r="E3306" i="14"/>
  <c r="F3305" i="14"/>
  <c r="E3305" i="14"/>
  <c r="F3304" i="14"/>
  <c r="E3304" i="14"/>
  <c r="F3303" i="14"/>
  <c r="E3303" i="14"/>
  <c r="F3302" i="14"/>
  <c r="E3302" i="14"/>
  <c r="F3301" i="14"/>
  <c r="E3301" i="14"/>
  <c r="F3300" i="14"/>
  <c r="E3300" i="14"/>
  <c r="F3299" i="14"/>
  <c r="E3299" i="14"/>
  <c r="F3298" i="14"/>
  <c r="E3298" i="14"/>
  <c r="F3297" i="14"/>
  <c r="E3297" i="14"/>
  <c r="F3296" i="14"/>
  <c r="E3296" i="14"/>
  <c r="F3295" i="14"/>
  <c r="E3295" i="14"/>
  <c r="F3294" i="14"/>
  <c r="E3294" i="14"/>
  <c r="F3293" i="14"/>
  <c r="E3293" i="14"/>
  <c r="F3292" i="14"/>
  <c r="E3292" i="14"/>
  <c r="F3291" i="14"/>
  <c r="E3291" i="14"/>
  <c r="F3290" i="14"/>
  <c r="E3290" i="14"/>
  <c r="F3289" i="14"/>
  <c r="E3289" i="14"/>
  <c r="F3288" i="14"/>
  <c r="E3288" i="14"/>
  <c r="F3287" i="14"/>
  <c r="E3287" i="14"/>
  <c r="F3286" i="14"/>
  <c r="E3286" i="14"/>
  <c r="F3285" i="14"/>
  <c r="E3285" i="14"/>
  <c r="F3284" i="14"/>
  <c r="E3284" i="14"/>
  <c r="F3283" i="14"/>
  <c r="E3283" i="14"/>
  <c r="F3282" i="14"/>
  <c r="E3282" i="14"/>
  <c r="F3281" i="14"/>
  <c r="E3281" i="14"/>
  <c r="F3280" i="14"/>
  <c r="E3280" i="14"/>
  <c r="F3279" i="14"/>
  <c r="E3279" i="14"/>
  <c r="F3278" i="14"/>
  <c r="E3278" i="14"/>
  <c r="F3277" i="14"/>
  <c r="E3277" i="14"/>
  <c r="F3276" i="14"/>
  <c r="E3276" i="14"/>
  <c r="F3275" i="14"/>
  <c r="E3275" i="14"/>
  <c r="F3274" i="14"/>
  <c r="E3274" i="14"/>
  <c r="F3273" i="14"/>
  <c r="E3273" i="14"/>
  <c r="F3272" i="14"/>
  <c r="E3272" i="14"/>
  <c r="F3271" i="14"/>
  <c r="E3271" i="14"/>
  <c r="F3270" i="14"/>
  <c r="E3270" i="14"/>
  <c r="F3269" i="14"/>
  <c r="E3269" i="14"/>
  <c r="F3268" i="14"/>
  <c r="E3268" i="14"/>
  <c r="F3267" i="14"/>
  <c r="E3267" i="14"/>
  <c r="F3266" i="14"/>
  <c r="E3266" i="14"/>
  <c r="F3265" i="14"/>
  <c r="E3265" i="14"/>
  <c r="F3264" i="14"/>
  <c r="E3264" i="14"/>
  <c r="F3263" i="14"/>
  <c r="E3263" i="14"/>
  <c r="F3262" i="14"/>
  <c r="E3262" i="14"/>
  <c r="F3261" i="14"/>
  <c r="E3261" i="14"/>
  <c r="F3260" i="14"/>
  <c r="E3260" i="14"/>
  <c r="F3259" i="14"/>
  <c r="E3259" i="14"/>
  <c r="F3258" i="14"/>
  <c r="E3258" i="14"/>
  <c r="F3257" i="14"/>
  <c r="E3257" i="14"/>
  <c r="F3256" i="14"/>
  <c r="E3256" i="14"/>
  <c r="F3255" i="14"/>
  <c r="E3255" i="14"/>
  <c r="F3254" i="14"/>
  <c r="E3254" i="14"/>
  <c r="F3253" i="14"/>
  <c r="E3253" i="14"/>
  <c r="F3252" i="14"/>
  <c r="E3252" i="14"/>
  <c r="F3251" i="14"/>
  <c r="E3251" i="14"/>
  <c r="F3250" i="14"/>
  <c r="E3250" i="14"/>
  <c r="F3249" i="14"/>
  <c r="E3249" i="14"/>
  <c r="F3248" i="14"/>
  <c r="E3248" i="14"/>
  <c r="F3247" i="14"/>
  <c r="E3247" i="14"/>
  <c r="F3246" i="14"/>
  <c r="E3246" i="14"/>
  <c r="F3245" i="14"/>
  <c r="E3245" i="14"/>
  <c r="F3244" i="14"/>
  <c r="E3244" i="14"/>
  <c r="F3243" i="14"/>
  <c r="E3243" i="14"/>
  <c r="F3242" i="14"/>
  <c r="E3242" i="14"/>
  <c r="F3241" i="14"/>
  <c r="E3241" i="14"/>
  <c r="F3240" i="14"/>
  <c r="E3240" i="14"/>
  <c r="F3239" i="14"/>
  <c r="E3239" i="14"/>
  <c r="F3238" i="14"/>
  <c r="E3238" i="14"/>
  <c r="F3237" i="14"/>
  <c r="E3237" i="14"/>
  <c r="F3236" i="14"/>
  <c r="E3236" i="14"/>
  <c r="F3235" i="14"/>
  <c r="E3235" i="14"/>
  <c r="F3234" i="14"/>
  <c r="E3234" i="14"/>
  <c r="F3233" i="14"/>
  <c r="E3233" i="14"/>
  <c r="F3232" i="14"/>
  <c r="E3232" i="14"/>
  <c r="F3231" i="14"/>
  <c r="E3231" i="14"/>
  <c r="F3230" i="14"/>
  <c r="E3230" i="14"/>
  <c r="F3229" i="14"/>
  <c r="E3229" i="14"/>
  <c r="F3228" i="14"/>
  <c r="E3228" i="14"/>
  <c r="F3227" i="14"/>
  <c r="E3227" i="14"/>
  <c r="F3226" i="14"/>
  <c r="E3226" i="14"/>
  <c r="F3225" i="14"/>
  <c r="E3225" i="14"/>
  <c r="F3224" i="14"/>
  <c r="E3224" i="14"/>
  <c r="F3223" i="14"/>
  <c r="E3223" i="14"/>
  <c r="F3222" i="14"/>
  <c r="E3222" i="14"/>
  <c r="F3221" i="14"/>
  <c r="E3221" i="14"/>
  <c r="F3220" i="14"/>
  <c r="E3220" i="14"/>
  <c r="F3219" i="14"/>
  <c r="E3219" i="14"/>
  <c r="F3218" i="14"/>
  <c r="E3218" i="14"/>
  <c r="F3217" i="14"/>
  <c r="E3217" i="14"/>
  <c r="F3216" i="14"/>
  <c r="E3216" i="14"/>
  <c r="F3215" i="14"/>
  <c r="E3215" i="14"/>
  <c r="F3214" i="14"/>
  <c r="E3214" i="14"/>
  <c r="F3213" i="14"/>
  <c r="E3213" i="14"/>
  <c r="F3212" i="14"/>
  <c r="E3212" i="14"/>
  <c r="F3211" i="14"/>
  <c r="E3211" i="14"/>
  <c r="F3210" i="14"/>
  <c r="E3210" i="14"/>
  <c r="F3209" i="14"/>
  <c r="E3209" i="14"/>
  <c r="F3208" i="14"/>
  <c r="E3208" i="14"/>
  <c r="F3207" i="14"/>
  <c r="E3207" i="14"/>
  <c r="F3206" i="14"/>
  <c r="E3206" i="14"/>
  <c r="F3205" i="14"/>
  <c r="E3205" i="14"/>
  <c r="F3204" i="14"/>
  <c r="E3204" i="14"/>
  <c r="F3203" i="14"/>
  <c r="E3203" i="14"/>
  <c r="F3202" i="14"/>
  <c r="E3202" i="14"/>
  <c r="F3201" i="14"/>
  <c r="E3201" i="14"/>
  <c r="F3200" i="14"/>
  <c r="E3200" i="14"/>
  <c r="F3199" i="14"/>
  <c r="E3199" i="14"/>
  <c r="F3198" i="14"/>
  <c r="E3198" i="14"/>
  <c r="F3197" i="14"/>
  <c r="E3197" i="14"/>
  <c r="F3196" i="14"/>
  <c r="E3196" i="14"/>
  <c r="F3195" i="14"/>
  <c r="E3195" i="14"/>
  <c r="F3194" i="14"/>
  <c r="E3194" i="14"/>
  <c r="F3193" i="14"/>
  <c r="E3193" i="14"/>
  <c r="F3192" i="14"/>
  <c r="E3192" i="14"/>
  <c r="F3191" i="14"/>
  <c r="E3191" i="14"/>
  <c r="F3190" i="14"/>
  <c r="E3190" i="14"/>
  <c r="F3189" i="14"/>
  <c r="E3189" i="14"/>
  <c r="F3188" i="14"/>
  <c r="E3188" i="14"/>
  <c r="F3187" i="14"/>
  <c r="E3187" i="14"/>
  <c r="F3186" i="14"/>
  <c r="E3186" i="14"/>
  <c r="F3185" i="14"/>
  <c r="E3185" i="14"/>
  <c r="F3184" i="14"/>
  <c r="E3184" i="14"/>
  <c r="F3183" i="14"/>
  <c r="E3183" i="14"/>
  <c r="F3182" i="14"/>
  <c r="E3182" i="14"/>
  <c r="F3181" i="14"/>
  <c r="E3181" i="14"/>
  <c r="F3180" i="14"/>
  <c r="E3180" i="14"/>
  <c r="F3179" i="14"/>
  <c r="E3179" i="14"/>
  <c r="F3178" i="14"/>
  <c r="E3178" i="14"/>
  <c r="F3177" i="14"/>
  <c r="E3177" i="14"/>
  <c r="F3176" i="14"/>
  <c r="E3176" i="14"/>
  <c r="F3175" i="14"/>
  <c r="E3175" i="14"/>
  <c r="F3174" i="14"/>
  <c r="E3174" i="14"/>
  <c r="F3173" i="14"/>
  <c r="E3173" i="14"/>
  <c r="F3172" i="14"/>
  <c r="E3172" i="14"/>
  <c r="F3171" i="14"/>
  <c r="E3171" i="14"/>
  <c r="F3170" i="14"/>
  <c r="E3170" i="14"/>
  <c r="F3169" i="14"/>
  <c r="E3169" i="14"/>
  <c r="F3168" i="14"/>
  <c r="E3168" i="14"/>
  <c r="F3167" i="14"/>
  <c r="E3167" i="14"/>
  <c r="F3166" i="14"/>
  <c r="E3166" i="14"/>
  <c r="F3165" i="14"/>
  <c r="E3165" i="14"/>
  <c r="F3164" i="14"/>
  <c r="E3164" i="14"/>
  <c r="F3163" i="14"/>
  <c r="E3163" i="14"/>
  <c r="F3162" i="14"/>
  <c r="E3162" i="14"/>
  <c r="F3161" i="14"/>
  <c r="E3161" i="14"/>
  <c r="F3160" i="14"/>
  <c r="E3160" i="14"/>
  <c r="F3159" i="14"/>
  <c r="E3159" i="14"/>
  <c r="F3158" i="14"/>
  <c r="E3158" i="14"/>
  <c r="F3157" i="14"/>
  <c r="E3157" i="14"/>
  <c r="F3156" i="14"/>
  <c r="E3156" i="14"/>
  <c r="F3155" i="14"/>
  <c r="E3155" i="14"/>
  <c r="F3154" i="14"/>
  <c r="E3154" i="14"/>
  <c r="F3153" i="14"/>
  <c r="E3153" i="14"/>
  <c r="F3152" i="14"/>
  <c r="E3152" i="14"/>
  <c r="F3151" i="14"/>
  <c r="E3151" i="14"/>
  <c r="F3150" i="14"/>
  <c r="E3150" i="14"/>
  <c r="F3149" i="14"/>
  <c r="E3149" i="14"/>
  <c r="F3148" i="14"/>
  <c r="E3148" i="14"/>
  <c r="F3147" i="14"/>
  <c r="E3147" i="14"/>
  <c r="F3146" i="14"/>
  <c r="E3146" i="14"/>
  <c r="F3145" i="14"/>
  <c r="E3145" i="14"/>
  <c r="F3144" i="14"/>
  <c r="E3144" i="14"/>
  <c r="F3143" i="14"/>
  <c r="E3143" i="14"/>
  <c r="F3142" i="14"/>
  <c r="E3142" i="14"/>
  <c r="F3141" i="14"/>
  <c r="E3141" i="14"/>
  <c r="F3140" i="14"/>
  <c r="E3140" i="14"/>
  <c r="F3139" i="14"/>
  <c r="E3139" i="14"/>
  <c r="F3138" i="14"/>
  <c r="E3138" i="14"/>
  <c r="F3137" i="14"/>
  <c r="E3137" i="14"/>
  <c r="F3136" i="14"/>
  <c r="E3136" i="14"/>
  <c r="F3135" i="14"/>
  <c r="E3135" i="14"/>
  <c r="F3134" i="14"/>
  <c r="E3134" i="14"/>
  <c r="F3133" i="14"/>
  <c r="E3133" i="14"/>
  <c r="F3132" i="14"/>
  <c r="E3132" i="14"/>
  <c r="F3131" i="14"/>
  <c r="E3131" i="14"/>
  <c r="F3130" i="14"/>
  <c r="E3130" i="14"/>
  <c r="F3129" i="14"/>
  <c r="E3129" i="14"/>
  <c r="F3128" i="14"/>
  <c r="E3128" i="14"/>
  <c r="F3127" i="14"/>
  <c r="E3127" i="14"/>
  <c r="F3126" i="14"/>
  <c r="E3126" i="14"/>
  <c r="F3125" i="14"/>
  <c r="E3125" i="14"/>
  <c r="F3124" i="14"/>
  <c r="E3124" i="14"/>
  <c r="F3123" i="14"/>
  <c r="E3123" i="14"/>
  <c r="F3122" i="14"/>
  <c r="E3122" i="14"/>
  <c r="F3121" i="14"/>
  <c r="E3121" i="14"/>
  <c r="F3120" i="14"/>
  <c r="E3120" i="14"/>
  <c r="F3119" i="14"/>
  <c r="E3119" i="14"/>
  <c r="F3118" i="14"/>
  <c r="E3118" i="14"/>
  <c r="F3117" i="14"/>
  <c r="E3117" i="14"/>
  <c r="F3116" i="14"/>
  <c r="E3116" i="14"/>
  <c r="F3115" i="14"/>
  <c r="E3115" i="14"/>
  <c r="F3114" i="14"/>
  <c r="E3114" i="14"/>
  <c r="F3113" i="14"/>
  <c r="E3113" i="14"/>
  <c r="F3112" i="14"/>
  <c r="E3112" i="14"/>
  <c r="F3111" i="14"/>
  <c r="E3111" i="14"/>
  <c r="F3110" i="14"/>
  <c r="E3110" i="14"/>
  <c r="F3109" i="14"/>
  <c r="E3109" i="14"/>
  <c r="F3108" i="14"/>
  <c r="E3108" i="14"/>
  <c r="F3107" i="14"/>
  <c r="E3107" i="14"/>
  <c r="F3106" i="14"/>
  <c r="E3106" i="14"/>
  <c r="F3105" i="14"/>
  <c r="E3105" i="14"/>
  <c r="F3104" i="14"/>
  <c r="E3104" i="14"/>
  <c r="F3103" i="14"/>
  <c r="E3103" i="14"/>
  <c r="F3102" i="14"/>
  <c r="E3102" i="14"/>
  <c r="F3101" i="14"/>
  <c r="E3101" i="14"/>
  <c r="F3100" i="14"/>
  <c r="E3100" i="14"/>
  <c r="F3099" i="14"/>
  <c r="E3099" i="14"/>
  <c r="F3098" i="14"/>
  <c r="E3098" i="14"/>
  <c r="F3097" i="14"/>
  <c r="E3097" i="14"/>
  <c r="F3096" i="14"/>
  <c r="E3096" i="14"/>
  <c r="F3095" i="14"/>
  <c r="E3095" i="14"/>
  <c r="F3094" i="14"/>
  <c r="E3094" i="14"/>
  <c r="F3093" i="14"/>
  <c r="E3093" i="14"/>
  <c r="F3092" i="14"/>
  <c r="E3092" i="14"/>
  <c r="F3091" i="14"/>
  <c r="E3091" i="14"/>
  <c r="F3090" i="14"/>
  <c r="E3090" i="14"/>
  <c r="F3089" i="14"/>
  <c r="E3089" i="14"/>
  <c r="F3088" i="14"/>
  <c r="E3088" i="14"/>
  <c r="F3087" i="14"/>
  <c r="E3087" i="14"/>
  <c r="F3086" i="14"/>
  <c r="E3086" i="14"/>
  <c r="F3085" i="14"/>
  <c r="E3085" i="14"/>
  <c r="F3084" i="14"/>
  <c r="E3084" i="14"/>
  <c r="F3083" i="14"/>
  <c r="E3083" i="14"/>
  <c r="F3082" i="14"/>
  <c r="E3082" i="14"/>
  <c r="F3081" i="14"/>
  <c r="E3081" i="14"/>
  <c r="F3080" i="14"/>
  <c r="E3080" i="14"/>
  <c r="F3079" i="14"/>
  <c r="E3079" i="14"/>
  <c r="F3078" i="14"/>
  <c r="E3078" i="14"/>
  <c r="F3077" i="14"/>
  <c r="E3077" i="14"/>
  <c r="F3076" i="14"/>
  <c r="E3076" i="14"/>
  <c r="F3075" i="14"/>
  <c r="E3075" i="14"/>
  <c r="F3074" i="14"/>
  <c r="E3074" i="14"/>
  <c r="F3073" i="14"/>
  <c r="E3073" i="14"/>
  <c r="F3072" i="14"/>
  <c r="E3072" i="14"/>
  <c r="F3071" i="14"/>
  <c r="E3071" i="14"/>
  <c r="F3070" i="14"/>
  <c r="E3070" i="14"/>
  <c r="F3069" i="14"/>
  <c r="E3069" i="14"/>
  <c r="F3068" i="14"/>
  <c r="E3068" i="14"/>
  <c r="F3067" i="14"/>
  <c r="E3067" i="14"/>
  <c r="F3066" i="14"/>
  <c r="E3066" i="14"/>
  <c r="F3065" i="14"/>
  <c r="E3065" i="14"/>
  <c r="F3064" i="14"/>
  <c r="E3064" i="14"/>
  <c r="F3063" i="14"/>
  <c r="E3063" i="14"/>
  <c r="F3062" i="14"/>
  <c r="E3062" i="14"/>
  <c r="F3061" i="14"/>
  <c r="E3061" i="14"/>
  <c r="F3060" i="14"/>
  <c r="E3060" i="14"/>
  <c r="F3059" i="14"/>
  <c r="E3059" i="14"/>
  <c r="F3058" i="14"/>
  <c r="E3058" i="14"/>
  <c r="F3057" i="14"/>
  <c r="E3057" i="14"/>
  <c r="F3056" i="14"/>
  <c r="E3056" i="14"/>
  <c r="F3055" i="14"/>
  <c r="E3055" i="14"/>
  <c r="F3054" i="14"/>
  <c r="E3054" i="14"/>
  <c r="F3053" i="14"/>
  <c r="E3053" i="14"/>
  <c r="F3052" i="14"/>
  <c r="E3052" i="14"/>
  <c r="F3051" i="14"/>
  <c r="E3051" i="14"/>
  <c r="F3050" i="14"/>
  <c r="E3050" i="14"/>
  <c r="F3049" i="14"/>
  <c r="E3049" i="14"/>
  <c r="F3048" i="14"/>
  <c r="E3048" i="14"/>
  <c r="F3047" i="14"/>
  <c r="E3047" i="14"/>
  <c r="F3046" i="14"/>
  <c r="E3046" i="14"/>
  <c r="F3045" i="14"/>
  <c r="E3045" i="14"/>
  <c r="F3044" i="14"/>
  <c r="E3044" i="14"/>
  <c r="F3043" i="14"/>
  <c r="E3043" i="14"/>
  <c r="F3042" i="14"/>
  <c r="E3042" i="14"/>
  <c r="F3041" i="14"/>
  <c r="E3041" i="14"/>
  <c r="F3040" i="14"/>
  <c r="E3040" i="14"/>
  <c r="F3039" i="14"/>
  <c r="E3039" i="14"/>
  <c r="F3038" i="14"/>
  <c r="E3038" i="14"/>
  <c r="F3037" i="14"/>
  <c r="E3037" i="14"/>
  <c r="F3036" i="14"/>
  <c r="E3036" i="14"/>
  <c r="F3035" i="14"/>
  <c r="E3035" i="14"/>
  <c r="F3034" i="14"/>
  <c r="E3034" i="14"/>
  <c r="F3033" i="14"/>
  <c r="E3033" i="14"/>
  <c r="F3032" i="14"/>
  <c r="E3032" i="14"/>
  <c r="F3031" i="14"/>
  <c r="E3031" i="14"/>
  <c r="F3030" i="14"/>
  <c r="E3030" i="14"/>
  <c r="F3029" i="14"/>
  <c r="E3029" i="14"/>
  <c r="F3028" i="14"/>
  <c r="E3028" i="14"/>
  <c r="F3027" i="14"/>
  <c r="E3027" i="14"/>
  <c r="F3026" i="14"/>
  <c r="E3026" i="14"/>
  <c r="F3025" i="14"/>
  <c r="E3025" i="14"/>
  <c r="F3024" i="14"/>
  <c r="E3024" i="14"/>
  <c r="F3023" i="14"/>
  <c r="E3023" i="14"/>
  <c r="F3022" i="14"/>
  <c r="E3022" i="14"/>
  <c r="F3021" i="14"/>
  <c r="E3021" i="14"/>
  <c r="F3020" i="14"/>
  <c r="E3020" i="14"/>
  <c r="F3019" i="14"/>
  <c r="E3019" i="14"/>
  <c r="F3018" i="14"/>
  <c r="E3018" i="14"/>
  <c r="F3017" i="14"/>
  <c r="E3017" i="14"/>
  <c r="F3016" i="14"/>
  <c r="E3016" i="14"/>
  <c r="F3015" i="14"/>
  <c r="E3015" i="14"/>
  <c r="F3014" i="14"/>
  <c r="E3014" i="14"/>
  <c r="F3013" i="14"/>
  <c r="E3013" i="14"/>
  <c r="F3012" i="14"/>
  <c r="E3012" i="14"/>
  <c r="F3011" i="14"/>
  <c r="E3011" i="14"/>
  <c r="F3010" i="14"/>
  <c r="E3010" i="14"/>
  <c r="F3009" i="14"/>
  <c r="E3009" i="14"/>
  <c r="F3008" i="14"/>
  <c r="E3008" i="14"/>
  <c r="F3007" i="14"/>
  <c r="E3007" i="14"/>
  <c r="F3006" i="14"/>
  <c r="E3006" i="14"/>
  <c r="F3005" i="14"/>
  <c r="E3005" i="14"/>
  <c r="F3004" i="14"/>
  <c r="E3004" i="14"/>
  <c r="F3003" i="14"/>
  <c r="E3003" i="14"/>
  <c r="F3002" i="14"/>
  <c r="E3002" i="14"/>
  <c r="F3001" i="14"/>
  <c r="E3001" i="14"/>
  <c r="F3000" i="14"/>
  <c r="E3000" i="14"/>
  <c r="F2999" i="14"/>
  <c r="E2999" i="14"/>
  <c r="F2998" i="14"/>
  <c r="E2998" i="14"/>
  <c r="F2997" i="14"/>
  <c r="E2997" i="14"/>
  <c r="F2996" i="14"/>
  <c r="E2996" i="14"/>
  <c r="F2995" i="14"/>
  <c r="E2995" i="14"/>
  <c r="F2994" i="14"/>
  <c r="E2994" i="14"/>
  <c r="F2993" i="14"/>
  <c r="E2993" i="14"/>
  <c r="F2992" i="14"/>
  <c r="E2992" i="14"/>
  <c r="F2991" i="14"/>
  <c r="E2991" i="14"/>
  <c r="F2990" i="14"/>
  <c r="E2990" i="14"/>
  <c r="F2989" i="14"/>
  <c r="E2989" i="14"/>
  <c r="F2988" i="14"/>
  <c r="E2988" i="14"/>
  <c r="F2987" i="14"/>
  <c r="E2987" i="14"/>
  <c r="F2986" i="14"/>
  <c r="E2986" i="14"/>
  <c r="F2985" i="14"/>
  <c r="E2985" i="14"/>
  <c r="F2984" i="14"/>
  <c r="E2984" i="14"/>
  <c r="F2983" i="14"/>
  <c r="E2983" i="14"/>
  <c r="F2982" i="14"/>
  <c r="E2982" i="14"/>
  <c r="F2981" i="14"/>
  <c r="E2981" i="14"/>
  <c r="F2980" i="14"/>
  <c r="E2980" i="14"/>
  <c r="F2979" i="14"/>
  <c r="E2979" i="14"/>
  <c r="F2978" i="14"/>
  <c r="E2978" i="14"/>
  <c r="F2977" i="14"/>
  <c r="E2977" i="14"/>
  <c r="F2976" i="14"/>
  <c r="E2976" i="14"/>
  <c r="F2975" i="14"/>
  <c r="E2975" i="14"/>
  <c r="F2974" i="14"/>
  <c r="E2974" i="14"/>
  <c r="F2973" i="14"/>
  <c r="E2973" i="14"/>
  <c r="F2972" i="14"/>
  <c r="E2972" i="14"/>
  <c r="F2971" i="14"/>
  <c r="E2971" i="14"/>
  <c r="F2970" i="14"/>
  <c r="E2970" i="14"/>
  <c r="F2969" i="14"/>
  <c r="E2969" i="14"/>
  <c r="F2968" i="14"/>
  <c r="E2968" i="14"/>
  <c r="F2967" i="14"/>
  <c r="E2967" i="14"/>
  <c r="F2966" i="14"/>
  <c r="E2966" i="14"/>
  <c r="F2965" i="14"/>
  <c r="E2965" i="14"/>
  <c r="F2964" i="14"/>
  <c r="E2964" i="14"/>
  <c r="F2963" i="14"/>
  <c r="E2963" i="14"/>
  <c r="F2962" i="14"/>
  <c r="E2962" i="14"/>
  <c r="F2961" i="14"/>
  <c r="E2961" i="14"/>
  <c r="F2960" i="14"/>
  <c r="E2960" i="14"/>
  <c r="F2959" i="14"/>
  <c r="E2959" i="14"/>
  <c r="F2958" i="14"/>
  <c r="E2958" i="14"/>
  <c r="F2957" i="14"/>
  <c r="E2957" i="14"/>
  <c r="F2956" i="14"/>
  <c r="E2956" i="14"/>
  <c r="F2955" i="14"/>
  <c r="E2955" i="14"/>
  <c r="F2954" i="14"/>
  <c r="E2954" i="14"/>
  <c r="F2953" i="14"/>
  <c r="E2953" i="14"/>
  <c r="F2952" i="14"/>
  <c r="E2952" i="14"/>
  <c r="F2951" i="14"/>
  <c r="E2951" i="14"/>
  <c r="F2950" i="14"/>
  <c r="E2950" i="14"/>
  <c r="F2949" i="14"/>
  <c r="E2949" i="14"/>
  <c r="F2948" i="14"/>
  <c r="E2948" i="14"/>
  <c r="F2947" i="14"/>
  <c r="E2947" i="14"/>
  <c r="F2946" i="14"/>
  <c r="E2946" i="14"/>
  <c r="F2945" i="14"/>
  <c r="E2945" i="14"/>
  <c r="F2944" i="14"/>
  <c r="E2944" i="14"/>
  <c r="F2943" i="14"/>
  <c r="E2943" i="14"/>
  <c r="F2942" i="14"/>
  <c r="E2942" i="14"/>
  <c r="F2941" i="14"/>
  <c r="E2941" i="14"/>
  <c r="F2940" i="14"/>
  <c r="E2940" i="14"/>
  <c r="F2939" i="14"/>
  <c r="E2939" i="14"/>
  <c r="F2938" i="14"/>
  <c r="E2938" i="14"/>
  <c r="F2937" i="14"/>
  <c r="E2937" i="14"/>
  <c r="F2936" i="14"/>
  <c r="E2936" i="14"/>
  <c r="F2935" i="14"/>
  <c r="E2935" i="14"/>
  <c r="F2934" i="14"/>
  <c r="E2934" i="14"/>
  <c r="F2933" i="14"/>
  <c r="E2933" i="14"/>
  <c r="F2932" i="14"/>
  <c r="E2932" i="14"/>
  <c r="F2931" i="14"/>
  <c r="E2931" i="14"/>
  <c r="F2930" i="14"/>
  <c r="E2930" i="14"/>
  <c r="F2929" i="14"/>
  <c r="E2929" i="14"/>
  <c r="F2928" i="14"/>
  <c r="E2928" i="14"/>
  <c r="F2927" i="14"/>
  <c r="E2927" i="14"/>
  <c r="F2926" i="14"/>
  <c r="E2926" i="14"/>
  <c r="F2925" i="14"/>
  <c r="E2925" i="14"/>
  <c r="F2924" i="14"/>
  <c r="E2924" i="14"/>
  <c r="F2923" i="14"/>
  <c r="E2923" i="14"/>
  <c r="F2922" i="14"/>
  <c r="E2922" i="14"/>
  <c r="F2921" i="14"/>
  <c r="E2921" i="14"/>
  <c r="F2920" i="14"/>
  <c r="E2920" i="14"/>
  <c r="F2919" i="14"/>
  <c r="E2919" i="14"/>
  <c r="F2918" i="14"/>
  <c r="E2918" i="14"/>
  <c r="F2917" i="14"/>
  <c r="E2917" i="14"/>
  <c r="F2916" i="14"/>
  <c r="E2916" i="14"/>
  <c r="F2915" i="14"/>
  <c r="E2915" i="14"/>
  <c r="F2914" i="14"/>
  <c r="E2914" i="14"/>
  <c r="F2913" i="14"/>
  <c r="E2913" i="14"/>
  <c r="F2912" i="14"/>
  <c r="E2912" i="14"/>
  <c r="F2911" i="14"/>
  <c r="E2911" i="14"/>
  <c r="F2910" i="14"/>
  <c r="E2910" i="14"/>
  <c r="F2909" i="14"/>
  <c r="E2909" i="14"/>
  <c r="F2908" i="14"/>
  <c r="E2908" i="14"/>
  <c r="F2907" i="14"/>
  <c r="E2907" i="14"/>
  <c r="F2906" i="14"/>
  <c r="E2906" i="14"/>
  <c r="F2905" i="14"/>
  <c r="E2905" i="14"/>
  <c r="F2904" i="14"/>
  <c r="E2904" i="14"/>
  <c r="F2903" i="14"/>
  <c r="E2903" i="14"/>
  <c r="F2902" i="14"/>
  <c r="E2902" i="14"/>
  <c r="F2901" i="14"/>
  <c r="E2901" i="14"/>
  <c r="F2900" i="14"/>
  <c r="E2900" i="14"/>
  <c r="F2899" i="14"/>
  <c r="E2899" i="14"/>
  <c r="F2898" i="14"/>
  <c r="E2898" i="14"/>
  <c r="F2897" i="14"/>
  <c r="E2897" i="14"/>
  <c r="F2896" i="14"/>
  <c r="E2896" i="14"/>
  <c r="F2895" i="14"/>
  <c r="E2895" i="14"/>
  <c r="F2894" i="14"/>
  <c r="E2894" i="14"/>
  <c r="F2893" i="14"/>
  <c r="E2893" i="14"/>
  <c r="F2892" i="14"/>
  <c r="E2892" i="14"/>
  <c r="F2891" i="14"/>
  <c r="E2891" i="14"/>
  <c r="F2890" i="14"/>
  <c r="E2890" i="14"/>
  <c r="F2889" i="14"/>
  <c r="E2889" i="14"/>
  <c r="F2888" i="14"/>
  <c r="E2888" i="14"/>
  <c r="F2887" i="14"/>
  <c r="E2887" i="14"/>
  <c r="F2886" i="14"/>
  <c r="E2886" i="14"/>
  <c r="F2885" i="14"/>
  <c r="E2885" i="14"/>
  <c r="F2884" i="14"/>
  <c r="E2884" i="14"/>
  <c r="F2883" i="14"/>
  <c r="E2883" i="14"/>
  <c r="F2882" i="14"/>
  <c r="E2882" i="14"/>
  <c r="F2881" i="14"/>
  <c r="E2881" i="14"/>
  <c r="F2880" i="14"/>
  <c r="E2880" i="14"/>
  <c r="F2879" i="14"/>
  <c r="E2879" i="14"/>
  <c r="F2878" i="14"/>
  <c r="E2878" i="14"/>
  <c r="F2877" i="14"/>
  <c r="E2877" i="14"/>
  <c r="F2876" i="14"/>
  <c r="E2876" i="14"/>
  <c r="F2875" i="14"/>
  <c r="E2875" i="14"/>
  <c r="F2874" i="14"/>
  <c r="E2874" i="14"/>
  <c r="F2873" i="14"/>
  <c r="E2873" i="14"/>
  <c r="F2872" i="14"/>
  <c r="E2872" i="14"/>
  <c r="F2871" i="14"/>
  <c r="E2871" i="14"/>
  <c r="F2870" i="14"/>
  <c r="E2870" i="14"/>
  <c r="F2869" i="14"/>
  <c r="E2869" i="14"/>
  <c r="F2868" i="14"/>
  <c r="E2868" i="14"/>
  <c r="F2867" i="14"/>
  <c r="E2867" i="14"/>
  <c r="F2866" i="14"/>
  <c r="E2866" i="14"/>
  <c r="F2865" i="14"/>
  <c r="E2865" i="14"/>
  <c r="F2864" i="14"/>
  <c r="E2864" i="14"/>
  <c r="F2863" i="14"/>
  <c r="E2863" i="14"/>
  <c r="F2862" i="14"/>
  <c r="E2862" i="14"/>
  <c r="F2861" i="14"/>
  <c r="E2861" i="14"/>
  <c r="F2860" i="14"/>
  <c r="E2860" i="14"/>
  <c r="F2859" i="14"/>
  <c r="E2859" i="14"/>
  <c r="F2858" i="14"/>
  <c r="E2858" i="14"/>
  <c r="F2857" i="14"/>
  <c r="E2857" i="14"/>
  <c r="F2856" i="14"/>
  <c r="E2856" i="14"/>
  <c r="F2855" i="14"/>
  <c r="E2855" i="14"/>
  <c r="F2854" i="14"/>
  <c r="E2854" i="14"/>
  <c r="F2853" i="14"/>
  <c r="E2853" i="14"/>
  <c r="F2852" i="14"/>
  <c r="E2852" i="14"/>
  <c r="F2851" i="14"/>
  <c r="E2851" i="14"/>
  <c r="F2850" i="14"/>
  <c r="E2850" i="14"/>
  <c r="F2849" i="14"/>
  <c r="E2849" i="14"/>
  <c r="F2848" i="14"/>
  <c r="E2848" i="14"/>
  <c r="F2847" i="14"/>
  <c r="E2847" i="14"/>
  <c r="F2846" i="14"/>
  <c r="E2846" i="14"/>
  <c r="F2845" i="14"/>
  <c r="E2845" i="14"/>
  <c r="F2844" i="14"/>
  <c r="E2844" i="14"/>
  <c r="F2843" i="14"/>
  <c r="E2843" i="14"/>
  <c r="F2842" i="14"/>
  <c r="E2842" i="14"/>
  <c r="F2841" i="14"/>
  <c r="E2841" i="14"/>
  <c r="F2840" i="14"/>
  <c r="E2840" i="14"/>
  <c r="F2839" i="14"/>
  <c r="E2839" i="14"/>
  <c r="F2838" i="14"/>
  <c r="E2838" i="14"/>
  <c r="F2837" i="14"/>
  <c r="E2837" i="14"/>
  <c r="F2836" i="14"/>
  <c r="E2836" i="14"/>
  <c r="F2835" i="14"/>
  <c r="E2835" i="14"/>
  <c r="F2834" i="14"/>
  <c r="E2834" i="14"/>
  <c r="F2833" i="14"/>
  <c r="E2833" i="14"/>
  <c r="F2832" i="14"/>
  <c r="E2832" i="14"/>
  <c r="F2831" i="14"/>
  <c r="E2831" i="14"/>
  <c r="F2830" i="14"/>
  <c r="E2830" i="14"/>
  <c r="F2829" i="14"/>
  <c r="E2829" i="14"/>
  <c r="F2828" i="14"/>
  <c r="E2828" i="14"/>
  <c r="F2827" i="14"/>
  <c r="E2827" i="14"/>
  <c r="F2826" i="14"/>
  <c r="E2826" i="14"/>
  <c r="F2825" i="14"/>
  <c r="E2825" i="14"/>
  <c r="F2824" i="14"/>
  <c r="E2824" i="14"/>
  <c r="F2823" i="14"/>
  <c r="E2823" i="14"/>
  <c r="F2822" i="14"/>
  <c r="E2822" i="14"/>
  <c r="F2821" i="14"/>
  <c r="E2821" i="14"/>
  <c r="F2820" i="14"/>
  <c r="E2820" i="14"/>
  <c r="F2819" i="14"/>
  <c r="E2819" i="14"/>
  <c r="F2818" i="14"/>
  <c r="E2818" i="14"/>
  <c r="F2817" i="14"/>
  <c r="E2817" i="14"/>
  <c r="F2816" i="14"/>
  <c r="E2816" i="14"/>
  <c r="F2815" i="14"/>
  <c r="E2815" i="14"/>
  <c r="F2814" i="14"/>
  <c r="E2814" i="14"/>
  <c r="F2813" i="14"/>
  <c r="E2813" i="14"/>
  <c r="F2812" i="14"/>
  <c r="E2812" i="14"/>
  <c r="F2811" i="14"/>
  <c r="E2811" i="14"/>
  <c r="F2810" i="14"/>
  <c r="E2810" i="14"/>
  <c r="F2809" i="14"/>
  <c r="E2809" i="14"/>
  <c r="F2808" i="14"/>
  <c r="E2808" i="14"/>
  <c r="F2807" i="14"/>
  <c r="E2807" i="14"/>
  <c r="F2806" i="14"/>
  <c r="E2806" i="14"/>
  <c r="F2805" i="14"/>
  <c r="E2805" i="14"/>
  <c r="F2804" i="14"/>
  <c r="E2804" i="14"/>
  <c r="F2803" i="14"/>
  <c r="E2803" i="14"/>
  <c r="F2802" i="14"/>
  <c r="E2802" i="14"/>
  <c r="F2801" i="14"/>
  <c r="E2801" i="14"/>
  <c r="F2800" i="14"/>
  <c r="E2800" i="14"/>
  <c r="F2799" i="14"/>
  <c r="E2799" i="14"/>
  <c r="F2798" i="14"/>
  <c r="E2798" i="14"/>
  <c r="F2797" i="14"/>
  <c r="E2797" i="14"/>
  <c r="F2796" i="14"/>
  <c r="E2796" i="14"/>
  <c r="F2795" i="14"/>
  <c r="E2795" i="14"/>
  <c r="F2794" i="14"/>
  <c r="E2794" i="14"/>
  <c r="F2793" i="14"/>
  <c r="E2793" i="14"/>
  <c r="F2792" i="14"/>
  <c r="E2792" i="14"/>
  <c r="F2791" i="14"/>
  <c r="E2791" i="14"/>
  <c r="F2790" i="14"/>
  <c r="E2790" i="14"/>
  <c r="F2789" i="14"/>
  <c r="E2789" i="14"/>
  <c r="F2788" i="14"/>
  <c r="E2788" i="14"/>
  <c r="F2787" i="14"/>
  <c r="E2787" i="14"/>
  <c r="F2786" i="14"/>
  <c r="E2786" i="14"/>
  <c r="F2785" i="14"/>
  <c r="E2785" i="14"/>
  <c r="F2784" i="14"/>
  <c r="E2784" i="14"/>
  <c r="F2783" i="14"/>
  <c r="E2783" i="14"/>
  <c r="F2782" i="14"/>
  <c r="E2782" i="14"/>
  <c r="F2781" i="14"/>
  <c r="E2781" i="14"/>
  <c r="F2780" i="14"/>
  <c r="E2780" i="14"/>
  <c r="F2779" i="14"/>
  <c r="E2779" i="14"/>
  <c r="F2778" i="14"/>
  <c r="E2778" i="14"/>
  <c r="F2777" i="14"/>
  <c r="E2777" i="14"/>
  <c r="F2776" i="14"/>
  <c r="E2776" i="14"/>
  <c r="F2775" i="14"/>
  <c r="E2775" i="14"/>
  <c r="F2774" i="14"/>
  <c r="E2774" i="14"/>
  <c r="F2773" i="14"/>
  <c r="E2773" i="14"/>
  <c r="F2772" i="14"/>
  <c r="E2772" i="14"/>
  <c r="F2771" i="14"/>
  <c r="E2771" i="14"/>
  <c r="F2770" i="14"/>
  <c r="E2770" i="14"/>
  <c r="F2769" i="14"/>
  <c r="E2769" i="14"/>
  <c r="F2768" i="14"/>
  <c r="E2768" i="14"/>
  <c r="F2767" i="14"/>
  <c r="E2767" i="14"/>
  <c r="F2766" i="14"/>
  <c r="E2766" i="14"/>
  <c r="F2765" i="14"/>
  <c r="E2765" i="14"/>
  <c r="F2764" i="14"/>
  <c r="E2764" i="14"/>
  <c r="F2763" i="14"/>
  <c r="E2763" i="14"/>
  <c r="F2762" i="14"/>
  <c r="E2762" i="14"/>
  <c r="F2761" i="14"/>
  <c r="E2761" i="14"/>
  <c r="F2760" i="14"/>
  <c r="E2760" i="14"/>
  <c r="F2759" i="14"/>
  <c r="E2759" i="14"/>
  <c r="F2758" i="14"/>
  <c r="E2758" i="14"/>
  <c r="F2757" i="14"/>
  <c r="E2757" i="14"/>
  <c r="F2756" i="14"/>
  <c r="E2756" i="14"/>
  <c r="F2755" i="14"/>
  <c r="E2755" i="14"/>
  <c r="F2754" i="14"/>
  <c r="E2754" i="14"/>
  <c r="F2753" i="14"/>
  <c r="E2753" i="14"/>
  <c r="F2752" i="14"/>
  <c r="E2752" i="14"/>
  <c r="F2751" i="14"/>
  <c r="E2751" i="14"/>
  <c r="F2750" i="14"/>
  <c r="E2750" i="14"/>
  <c r="F2749" i="14"/>
  <c r="E2749" i="14"/>
  <c r="F2748" i="14"/>
  <c r="E2748" i="14"/>
  <c r="F2747" i="14"/>
  <c r="E2747" i="14"/>
  <c r="F2746" i="14"/>
  <c r="E2746" i="14"/>
  <c r="F2745" i="14"/>
  <c r="E2745" i="14"/>
  <c r="F2744" i="14"/>
  <c r="E2744" i="14"/>
  <c r="F2743" i="14"/>
  <c r="E2743" i="14"/>
  <c r="F2742" i="14"/>
  <c r="E2742" i="14"/>
  <c r="F2741" i="14"/>
  <c r="E2741" i="14"/>
  <c r="F2740" i="14"/>
  <c r="E2740" i="14"/>
  <c r="F2739" i="14"/>
  <c r="E2739" i="14"/>
  <c r="F2738" i="14"/>
  <c r="E2738" i="14"/>
  <c r="F2737" i="14"/>
  <c r="E2737" i="14"/>
  <c r="F2736" i="14"/>
  <c r="E2736" i="14"/>
  <c r="F2735" i="14"/>
  <c r="E2735" i="14"/>
  <c r="F2734" i="14"/>
  <c r="E2734" i="14"/>
  <c r="F2733" i="14"/>
  <c r="E2733" i="14"/>
  <c r="F2732" i="14"/>
  <c r="E2732" i="14"/>
  <c r="F2731" i="14"/>
  <c r="E2731" i="14"/>
  <c r="F2730" i="14"/>
  <c r="E2730" i="14"/>
  <c r="F2729" i="14"/>
  <c r="E2729" i="14"/>
  <c r="F2728" i="14"/>
  <c r="E2728" i="14"/>
  <c r="F2727" i="14"/>
  <c r="E2727" i="14"/>
  <c r="F2726" i="14"/>
  <c r="E2726" i="14"/>
  <c r="F2725" i="14"/>
  <c r="E2725" i="14"/>
  <c r="F2724" i="14"/>
  <c r="E2724" i="14"/>
  <c r="F2723" i="14"/>
  <c r="E2723" i="14"/>
  <c r="F2722" i="14"/>
  <c r="E2722" i="14"/>
  <c r="F2721" i="14"/>
  <c r="E2721" i="14"/>
  <c r="F2720" i="14"/>
  <c r="E2720" i="14"/>
  <c r="F2719" i="14"/>
  <c r="E2719" i="14"/>
  <c r="F2718" i="14"/>
  <c r="E2718" i="14"/>
  <c r="F2717" i="14"/>
  <c r="E2717" i="14"/>
  <c r="F2716" i="14"/>
  <c r="E2716" i="14"/>
  <c r="F2715" i="14"/>
  <c r="E2715" i="14"/>
  <c r="F2714" i="14"/>
  <c r="E2714" i="14"/>
  <c r="F2713" i="14"/>
  <c r="E2713" i="14"/>
  <c r="F2712" i="14"/>
  <c r="E2712" i="14"/>
  <c r="F2711" i="14"/>
  <c r="E2711" i="14"/>
  <c r="F2710" i="14"/>
  <c r="E2710" i="14"/>
  <c r="F2709" i="14"/>
  <c r="E2709" i="14"/>
  <c r="F2708" i="14"/>
  <c r="E2708" i="14"/>
  <c r="F2707" i="14"/>
  <c r="E2707" i="14"/>
  <c r="F2706" i="14"/>
  <c r="E2706" i="14"/>
  <c r="F2705" i="14"/>
  <c r="E2705" i="14"/>
  <c r="F2704" i="14"/>
  <c r="E2704" i="14"/>
  <c r="F2703" i="14"/>
  <c r="E2703" i="14"/>
  <c r="F2702" i="14"/>
  <c r="E2702" i="14"/>
  <c r="F2701" i="14"/>
  <c r="E2701" i="14"/>
  <c r="F2700" i="14"/>
  <c r="E2700" i="14"/>
  <c r="F2699" i="14"/>
  <c r="E2699" i="14"/>
  <c r="F2698" i="14"/>
  <c r="E2698" i="14"/>
  <c r="F2697" i="14"/>
  <c r="E2697" i="14"/>
  <c r="F2696" i="14"/>
  <c r="E2696" i="14"/>
  <c r="F2695" i="14"/>
  <c r="E2695" i="14"/>
  <c r="F2694" i="14"/>
  <c r="E2694" i="14"/>
  <c r="F2693" i="14"/>
  <c r="E2693" i="14"/>
  <c r="F2692" i="14"/>
  <c r="E2692" i="14"/>
  <c r="F2691" i="14"/>
  <c r="E2691" i="14"/>
  <c r="F2690" i="14"/>
  <c r="E2690" i="14"/>
  <c r="F2689" i="14"/>
  <c r="E2689" i="14"/>
  <c r="F2688" i="14"/>
  <c r="E2688" i="14"/>
  <c r="F2687" i="14"/>
  <c r="E2687" i="14"/>
  <c r="F2686" i="14"/>
  <c r="E2686" i="14"/>
  <c r="F2685" i="14"/>
  <c r="E2685" i="14"/>
  <c r="F2684" i="14"/>
  <c r="E2684" i="14"/>
  <c r="F2683" i="14"/>
  <c r="E2683" i="14"/>
  <c r="F2682" i="14"/>
  <c r="E2682" i="14"/>
  <c r="F2681" i="14"/>
  <c r="E2681" i="14"/>
  <c r="F2680" i="14"/>
  <c r="E2680" i="14"/>
  <c r="F2679" i="14"/>
  <c r="E2679" i="14"/>
  <c r="F2678" i="14"/>
  <c r="E2678" i="14"/>
  <c r="F2677" i="14"/>
  <c r="E2677" i="14"/>
  <c r="F2676" i="14"/>
  <c r="E2676" i="14"/>
  <c r="F2675" i="14"/>
  <c r="E2675" i="14"/>
  <c r="F2674" i="14"/>
  <c r="E2674" i="14"/>
  <c r="F2673" i="14"/>
  <c r="E2673" i="14"/>
  <c r="F2672" i="14"/>
  <c r="E2672" i="14"/>
  <c r="F2671" i="14"/>
  <c r="E2671" i="14"/>
  <c r="F2670" i="14"/>
  <c r="E2670" i="14"/>
  <c r="F2669" i="14"/>
  <c r="E2669" i="14"/>
  <c r="F2668" i="14"/>
  <c r="E2668" i="14"/>
  <c r="F2667" i="14"/>
  <c r="E2667" i="14"/>
  <c r="F2666" i="14"/>
  <c r="E2666" i="14"/>
  <c r="F2665" i="14"/>
  <c r="E2665" i="14"/>
  <c r="F2664" i="14"/>
  <c r="E2664" i="14"/>
  <c r="F2663" i="14"/>
  <c r="E2663" i="14"/>
  <c r="F2662" i="14"/>
  <c r="E2662" i="14"/>
  <c r="F2661" i="14"/>
  <c r="E2661" i="14"/>
  <c r="F2660" i="14"/>
  <c r="E2660" i="14"/>
  <c r="F2659" i="14"/>
  <c r="E2659" i="14"/>
  <c r="F2658" i="14"/>
  <c r="E2658" i="14"/>
  <c r="F2657" i="14"/>
  <c r="E2657" i="14"/>
  <c r="F2656" i="14"/>
  <c r="E2656" i="14"/>
  <c r="F2655" i="14"/>
  <c r="E2655" i="14"/>
  <c r="F2654" i="14"/>
  <c r="E2654" i="14"/>
  <c r="F2653" i="14"/>
  <c r="E2653" i="14"/>
  <c r="F2652" i="14"/>
  <c r="E2652" i="14"/>
  <c r="F2651" i="14"/>
  <c r="E2651" i="14"/>
  <c r="F2650" i="14"/>
  <c r="E2650" i="14"/>
  <c r="F2649" i="14"/>
  <c r="E2649" i="14"/>
  <c r="F2648" i="14"/>
  <c r="E2648" i="14"/>
  <c r="F2647" i="14"/>
  <c r="E2647" i="14"/>
  <c r="F2646" i="14"/>
  <c r="E2646" i="14"/>
  <c r="F2645" i="14"/>
  <c r="E2645" i="14"/>
  <c r="F2644" i="14"/>
  <c r="E2644" i="14"/>
  <c r="F2643" i="14"/>
  <c r="E2643" i="14"/>
  <c r="F2642" i="14"/>
  <c r="E2642" i="14"/>
  <c r="F2641" i="14"/>
  <c r="E2641" i="14"/>
  <c r="F2640" i="14"/>
  <c r="E2640" i="14"/>
  <c r="F2639" i="14"/>
  <c r="E2639" i="14"/>
  <c r="F2638" i="14"/>
  <c r="E2638" i="14"/>
  <c r="F2637" i="14"/>
  <c r="E2637" i="14"/>
  <c r="F2636" i="14"/>
  <c r="E2636" i="14"/>
  <c r="F2635" i="14"/>
  <c r="E2635" i="14"/>
  <c r="F2634" i="14"/>
  <c r="E2634" i="14"/>
  <c r="F2633" i="14"/>
  <c r="E2633" i="14"/>
  <c r="F2632" i="14"/>
  <c r="E2632" i="14"/>
  <c r="F2631" i="14"/>
  <c r="E2631" i="14"/>
  <c r="F2630" i="14"/>
  <c r="E2630" i="14"/>
  <c r="F2629" i="14"/>
  <c r="E2629" i="14"/>
  <c r="F2628" i="14"/>
  <c r="E2628" i="14"/>
  <c r="F2627" i="14"/>
  <c r="E2627" i="14"/>
  <c r="F2626" i="14"/>
  <c r="E2626" i="14"/>
  <c r="F2625" i="14"/>
  <c r="E2625" i="14"/>
  <c r="F2624" i="14"/>
  <c r="E2624" i="14"/>
  <c r="F2623" i="14"/>
  <c r="E2623" i="14"/>
  <c r="F2622" i="14"/>
  <c r="E2622" i="14"/>
  <c r="F2621" i="14"/>
  <c r="E2621" i="14"/>
  <c r="F2620" i="14"/>
  <c r="E2620" i="14"/>
  <c r="F2619" i="14"/>
  <c r="E2619" i="14"/>
  <c r="F2618" i="14"/>
  <c r="E2618" i="14"/>
  <c r="F2617" i="14"/>
  <c r="E2617" i="14"/>
  <c r="F2616" i="14"/>
  <c r="E2616" i="14"/>
  <c r="F2615" i="14"/>
  <c r="E2615" i="14"/>
  <c r="F2614" i="14"/>
  <c r="E2614" i="14"/>
  <c r="F2613" i="14"/>
  <c r="E2613" i="14"/>
  <c r="F2612" i="14"/>
  <c r="E2612" i="14"/>
  <c r="F2611" i="14"/>
  <c r="E2611" i="14"/>
  <c r="F2610" i="14"/>
  <c r="E2610" i="14"/>
  <c r="F2609" i="14"/>
  <c r="E2609" i="14"/>
  <c r="F2608" i="14"/>
  <c r="E2608" i="14"/>
  <c r="F2607" i="14"/>
  <c r="E2607" i="14"/>
  <c r="F2606" i="14"/>
  <c r="E2606" i="14"/>
  <c r="F2605" i="14"/>
  <c r="E2605" i="14"/>
  <c r="F2604" i="14"/>
  <c r="E2604" i="14"/>
  <c r="F2603" i="14"/>
  <c r="E2603" i="14"/>
  <c r="F2602" i="14"/>
  <c r="E2602" i="14"/>
  <c r="F2601" i="14"/>
  <c r="E2601" i="14"/>
  <c r="F2600" i="14"/>
  <c r="E2600" i="14"/>
  <c r="F2599" i="14"/>
  <c r="E2599" i="14"/>
  <c r="F2598" i="14"/>
  <c r="E2598" i="14"/>
  <c r="F2597" i="14"/>
  <c r="E2597" i="14"/>
  <c r="F2596" i="14"/>
  <c r="E2596" i="14"/>
  <c r="F2595" i="14"/>
  <c r="E2595" i="14"/>
  <c r="F2594" i="14"/>
  <c r="E2594" i="14"/>
  <c r="F2593" i="14"/>
  <c r="E2593" i="14"/>
  <c r="F2592" i="14"/>
  <c r="E2592" i="14"/>
  <c r="F2591" i="14"/>
  <c r="E2591" i="14"/>
  <c r="F2590" i="14"/>
  <c r="E2590" i="14"/>
  <c r="F2589" i="14"/>
  <c r="E2589" i="14"/>
  <c r="F2588" i="14"/>
  <c r="E2588" i="14"/>
  <c r="F2587" i="14"/>
  <c r="E2587" i="14"/>
  <c r="F2586" i="14"/>
  <c r="E2586" i="14"/>
  <c r="F2585" i="14"/>
  <c r="E2585" i="14"/>
  <c r="F2584" i="14"/>
  <c r="E2584" i="14"/>
  <c r="F2583" i="14"/>
  <c r="E2583" i="14"/>
  <c r="F2582" i="14"/>
  <c r="E2582" i="14"/>
  <c r="F2581" i="14"/>
  <c r="E2581" i="14"/>
  <c r="F2580" i="14"/>
  <c r="E2580" i="14"/>
  <c r="F2579" i="14"/>
  <c r="E2579" i="14"/>
  <c r="F2578" i="14"/>
  <c r="E2578" i="14"/>
  <c r="F2577" i="14"/>
  <c r="E2577" i="14"/>
  <c r="F2576" i="14"/>
  <c r="E2576" i="14"/>
  <c r="F2575" i="14"/>
  <c r="E2575" i="14"/>
  <c r="F2574" i="14"/>
  <c r="E2574" i="14"/>
  <c r="F2573" i="14"/>
  <c r="E2573" i="14"/>
  <c r="F2572" i="14"/>
  <c r="E2572" i="14"/>
  <c r="F2571" i="14"/>
  <c r="E2571" i="14"/>
  <c r="F2570" i="14"/>
  <c r="E2570" i="14"/>
  <c r="F2569" i="14"/>
  <c r="E2569" i="14"/>
  <c r="F2568" i="14"/>
  <c r="E2568" i="14"/>
  <c r="F2567" i="14"/>
  <c r="E2567" i="14"/>
  <c r="F2566" i="14"/>
  <c r="E2566" i="14"/>
  <c r="F2565" i="14"/>
  <c r="E2565" i="14"/>
  <c r="F2564" i="14"/>
  <c r="E2564" i="14"/>
  <c r="F2563" i="14"/>
  <c r="E2563" i="14"/>
  <c r="F2562" i="14"/>
  <c r="E2562" i="14"/>
  <c r="F2561" i="14"/>
  <c r="E2561" i="14"/>
  <c r="F2560" i="14"/>
  <c r="E2560" i="14"/>
  <c r="F2559" i="14"/>
  <c r="E2559" i="14"/>
  <c r="F2558" i="14"/>
  <c r="E2558" i="14"/>
  <c r="F2557" i="14"/>
  <c r="E2557" i="14"/>
  <c r="F2556" i="14"/>
  <c r="E2556" i="14"/>
  <c r="F2555" i="14"/>
  <c r="E2555" i="14"/>
  <c r="F2554" i="14"/>
  <c r="E2554" i="14"/>
  <c r="F2553" i="14"/>
  <c r="E2553" i="14"/>
  <c r="F2552" i="14"/>
  <c r="E2552" i="14"/>
  <c r="F2551" i="14"/>
  <c r="E2551" i="14"/>
  <c r="F2550" i="14"/>
  <c r="E2550" i="14"/>
  <c r="F2549" i="14"/>
  <c r="E2549" i="14"/>
  <c r="F2548" i="14"/>
  <c r="E2548" i="14"/>
  <c r="F2547" i="14"/>
  <c r="E2547" i="14"/>
  <c r="F2546" i="14"/>
  <c r="E2546" i="14"/>
  <c r="F2545" i="14"/>
  <c r="E2545" i="14"/>
  <c r="F2544" i="14"/>
  <c r="E2544" i="14"/>
  <c r="F2543" i="14"/>
  <c r="E2543" i="14"/>
  <c r="F2542" i="14"/>
  <c r="E2542" i="14"/>
  <c r="F2541" i="14"/>
  <c r="E2541" i="14"/>
  <c r="F2540" i="14"/>
  <c r="E2540" i="14"/>
  <c r="F2539" i="14"/>
  <c r="E2539" i="14"/>
  <c r="F2538" i="14"/>
  <c r="E2538" i="14"/>
  <c r="F2537" i="14"/>
  <c r="E2537" i="14"/>
  <c r="F2536" i="14"/>
  <c r="E2536" i="14"/>
  <c r="F2535" i="14"/>
  <c r="E2535" i="14"/>
  <c r="F2534" i="14"/>
  <c r="E2534" i="14"/>
  <c r="F2533" i="14"/>
  <c r="E2533" i="14"/>
  <c r="F2532" i="14"/>
  <c r="E2532" i="14"/>
  <c r="F2531" i="14"/>
  <c r="E2531" i="14"/>
  <c r="F2530" i="14"/>
  <c r="E2530" i="14"/>
  <c r="F2529" i="14"/>
  <c r="E2529" i="14"/>
  <c r="F2528" i="14"/>
  <c r="E2528" i="14"/>
  <c r="F2527" i="14"/>
  <c r="E2527" i="14"/>
  <c r="F2526" i="14"/>
  <c r="E2526" i="14"/>
  <c r="F2525" i="14"/>
  <c r="E2525" i="14"/>
  <c r="F2524" i="14"/>
  <c r="E2524" i="14"/>
  <c r="F2523" i="14"/>
  <c r="E2523" i="14"/>
  <c r="F2522" i="14"/>
  <c r="E2522" i="14"/>
  <c r="F2521" i="14"/>
  <c r="E2521" i="14"/>
  <c r="F2520" i="14"/>
  <c r="E2520" i="14"/>
  <c r="F2519" i="14"/>
  <c r="E2519" i="14"/>
  <c r="F2518" i="14"/>
  <c r="E2518" i="14"/>
  <c r="F2517" i="14"/>
  <c r="E2517" i="14"/>
  <c r="F2516" i="14"/>
  <c r="E2516" i="14"/>
  <c r="F2515" i="14"/>
  <c r="E2515" i="14"/>
  <c r="F2514" i="14"/>
  <c r="E2514" i="14"/>
  <c r="F2513" i="14"/>
  <c r="E2513" i="14"/>
  <c r="F2512" i="14"/>
  <c r="E2512" i="14"/>
  <c r="F2511" i="14"/>
  <c r="E2511" i="14"/>
  <c r="F2510" i="14"/>
  <c r="E2510" i="14"/>
  <c r="F2509" i="14"/>
  <c r="E2509" i="14"/>
  <c r="F2508" i="14"/>
  <c r="E2508" i="14"/>
  <c r="F2507" i="14"/>
  <c r="E2507" i="14"/>
  <c r="F2506" i="14"/>
  <c r="E2506" i="14"/>
  <c r="F2505" i="14"/>
  <c r="E2505" i="14"/>
  <c r="F2504" i="14"/>
  <c r="E2504" i="14"/>
  <c r="F2503" i="14"/>
  <c r="E2503" i="14"/>
  <c r="F2502" i="14"/>
  <c r="E2502" i="14"/>
  <c r="F2501" i="14"/>
  <c r="E2501" i="14"/>
  <c r="F2500" i="14"/>
  <c r="E2500" i="14"/>
  <c r="F2499" i="14"/>
  <c r="E2499" i="14"/>
  <c r="F2498" i="14"/>
  <c r="E2498" i="14"/>
  <c r="F2497" i="14"/>
  <c r="E2497" i="14"/>
  <c r="F2496" i="14"/>
  <c r="E2496" i="14"/>
  <c r="F2495" i="14"/>
  <c r="E2495" i="14"/>
  <c r="F2494" i="14"/>
  <c r="E2494" i="14"/>
  <c r="F2493" i="14"/>
  <c r="E2493" i="14"/>
  <c r="F2492" i="14"/>
  <c r="E2492" i="14"/>
  <c r="F2491" i="14"/>
  <c r="E2491" i="14"/>
  <c r="F2490" i="14"/>
  <c r="E2490" i="14"/>
  <c r="F2489" i="14"/>
  <c r="E2489" i="14"/>
  <c r="F2488" i="14"/>
  <c r="E2488" i="14"/>
  <c r="F2487" i="14"/>
  <c r="E2487" i="14"/>
  <c r="F2486" i="14"/>
  <c r="E2486" i="14"/>
  <c r="F2485" i="14"/>
  <c r="E2485" i="14"/>
  <c r="F2484" i="14"/>
  <c r="E2484" i="14"/>
  <c r="F2483" i="14"/>
  <c r="E2483" i="14"/>
  <c r="F2482" i="14"/>
  <c r="E2482" i="14"/>
  <c r="F2481" i="14"/>
  <c r="E2481" i="14"/>
  <c r="F2480" i="14"/>
  <c r="E2480" i="14"/>
  <c r="F2479" i="14"/>
  <c r="E2479" i="14"/>
  <c r="F2478" i="14"/>
  <c r="E2478" i="14"/>
  <c r="F2477" i="14"/>
  <c r="E2477" i="14"/>
  <c r="F2476" i="14"/>
  <c r="E2476" i="14"/>
  <c r="F2475" i="14"/>
  <c r="E2475" i="14"/>
  <c r="F2474" i="14"/>
  <c r="E2474" i="14"/>
  <c r="F2473" i="14"/>
  <c r="E2473" i="14"/>
  <c r="F2472" i="14"/>
  <c r="E2472" i="14"/>
  <c r="F2471" i="14"/>
  <c r="E2471" i="14"/>
  <c r="F2470" i="14"/>
  <c r="E2470" i="14"/>
  <c r="F2469" i="14"/>
  <c r="E2469" i="14"/>
  <c r="F2468" i="14"/>
  <c r="E2468" i="14"/>
  <c r="F2467" i="14"/>
  <c r="E2467" i="14"/>
  <c r="F2466" i="14"/>
  <c r="E2466" i="14"/>
  <c r="F2465" i="14"/>
  <c r="E2465" i="14"/>
  <c r="F2464" i="14"/>
  <c r="E2464" i="14"/>
  <c r="F2463" i="14"/>
  <c r="E2463" i="14"/>
  <c r="F2462" i="14"/>
  <c r="E2462" i="14"/>
  <c r="F2461" i="14"/>
  <c r="E2461" i="14"/>
  <c r="F2460" i="14"/>
  <c r="E2460" i="14"/>
  <c r="F2459" i="14"/>
  <c r="E2459" i="14"/>
  <c r="F2458" i="14"/>
  <c r="E2458" i="14"/>
  <c r="F2457" i="14"/>
  <c r="E2457" i="14"/>
  <c r="F2456" i="14"/>
  <c r="E2456" i="14"/>
  <c r="F2455" i="14"/>
  <c r="E2455" i="14"/>
  <c r="F2454" i="14"/>
  <c r="E2454" i="14"/>
  <c r="F2453" i="14"/>
  <c r="E2453" i="14"/>
  <c r="F2452" i="14"/>
  <c r="E2452" i="14"/>
  <c r="F2451" i="14"/>
  <c r="E2451" i="14"/>
  <c r="F2450" i="14"/>
  <c r="E2450" i="14"/>
  <c r="F2449" i="14"/>
  <c r="E2449" i="14"/>
  <c r="F2448" i="14"/>
  <c r="E2448" i="14"/>
  <c r="F2447" i="14"/>
  <c r="E2447" i="14"/>
  <c r="F2446" i="14"/>
  <c r="E2446" i="14"/>
  <c r="F2445" i="14"/>
  <c r="E2445" i="14"/>
  <c r="F2444" i="14"/>
  <c r="E2444" i="14"/>
  <c r="F2443" i="14"/>
  <c r="E2443" i="14"/>
  <c r="F2442" i="14"/>
  <c r="E2442" i="14"/>
  <c r="F2441" i="14"/>
  <c r="E2441" i="14"/>
  <c r="F2440" i="14"/>
  <c r="E2440" i="14"/>
  <c r="F2439" i="14"/>
  <c r="E2439" i="14"/>
  <c r="F2438" i="14"/>
  <c r="E2438" i="14"/>
  <c r="F2437" i="14"/>
  <c r="E2437" i="14"/>
  <c r="F2436" i="14"/>
  <c r="E2436" i="14"/>
  <c r="F2435" i="14"/>
  <c r="E2435" i="14"/>
  <c r="F2434" i="14"/>
  <c r="E2434" i="14"/>
  <c r="F2433" i="14"/>
  <c r="E2433" i="14"/>
  <c r="F2432" i="14"/>
  <c r="E2432" i="14"/>
  <c r="F2431" i="14"/>
  <c r="E2431" i="14"/>
  <c r="F2430" i="14"/>
  <c r="E2430" i="14"/>
  <c r="F2429" i="14"/>
  <c r="E2429" i="14"/>
  <c r="F2428" i="14"/>
  <c r="E2428" i="14"/>
  <c r="F2427" i="14"/>
  <c r="E2427" i="14"/>
  <c r="F2426" i="14"/>
  <c r="E2426" i="14"/>
  <c r="F2425" i="14"/>
  <c r="E2425" i="14"/>
  <c r="F2424" i="14"/>
  <c r="E2424" i="14"/>
  <c r="F2423" i="14"/>
  <c r="E2423" i="14"/>
  <c r="F2422" i="14"/>
  <c r="E2422" i="14"/>
  <c r="F2421" i="14"/>
  <c r="E2421" i="14"/>
  <c r="F2420" i="14"/>
  <c r="E2420" i="14"/>
  <c r="F2419" i="14"/>
  <c r="E2419" i="14"/>
  <c r="F2418" i="14"/>
  <c r="E2418" i="14"/>
  <c r="F2417" i="14"/>
  <c r="E2417" i="14"/>
  <c r="F2416" i="14"/>
  <c r="E2416" i="14"/>
  <c r="F2415" i="14"/>
  <c r="E2415" i="14"/>
  <c r="F2414" i="14"/>
  <c r="E2414" i="14"/>
  <c r="F2413" i="14"/>
  <c r="E2413" i="14"/>
  <c r="F2412" i="14"/>
  <c r="E2412" i="14"/>
  <c r="F2411" i="14"/>
  <c r="E2411" i="14"/>
  <c r="F2410" i="14"/>
  <c r="E2410" i="14"/>
  <c r="F2409" i="14"/>
  <c r="E2409" i="14"/>
  <c r="F2408" i="14"/>
  <c r="E2408" i="14"/>
  <c r="F2407" i="14"/>
  <c r="E2407" i="14"/>
  <c r="F2406" i="14"/>
  <c r="E2406" i="14"/>
  <c r="F2405" i="14"/>
  <c r="E2405" i="14"/>
  <c r="F2404" i="14"/>
  <c r="E2404" i="14"/>
  <c r="F2403" i="14"/>
  <c r="E2403" i="14"/>
  <c r="F2402" i="14"/>
  <c r="E2402" i="14"/>
  <c r="F2401" i="14"/>
  <c r="E2401" i="14"/>
  <c r="F2400" i="14"/>
  <c r="E2400" i="14"/>
  <c r="F2399" i="14"/>
  <c r="E2399" i="14"/>
  <c r="F2398" i="14"/>
  <c r="E2398" i="14"/>
  <c r="F2397" i="14"/>
  <c r="E2397" i="14"/>
  <c r="F2396" i="14"/>
  <c r="E2396" i="14"/>
  <c r="F2395" i="14"/>
  <c r="E2395" i="14"/>
  <c r="F2394" i="14"/>
  <c r="E2394" i="14"/>
  <c r="F2393" i="14"/>
  <c r="E2393" i="14"/>
  <c r="F2392" i="14"/>
  <c r="E2392" i="14"/>
  <c r="F2391" i="14"/>
  <c r="E2391" i="14"/>
  <c r="F2390" i="14"/>
  <c r="E2390" i="14"/>
  <c r="F2389" i="14"/>
  <c r="E2389" i="14"/>
  <c r="F2388" i="14"/>
  <c r="E2388" i="14"/>
  <c r="F2387" i="14"/>
  <c r="E2387" i="14"/>
  <c r="F2386" i="14"/>
  <c r="E2386" i="14"/>
  <c r="F2385" i="14"/>
  <c r="E2385" i="14"/>
  <c r="F2384" i="14"/>
  <c r="E2384" i="14"/>
  <c r="F2383" i="14"/>
  <c r="E2383" i="14"/>
  <c r="F2382" i="14"/>
  <c r="E2382" i="14"/>
  <c r="F2381" i="14"/>
  <c r="E2381" i="14"/>
  <c r="F2380" i="14"/>
  <c r="E2380" i="14"/>
  <c r="F2379" i="14"/>
  <c r="E2379" i="14"/>
  <c r="F2378" i="14"/>
  <c r="E2378" i="14"/>
  <c r="F2377" i="14"/>
  <c r="E2377" i="14"/>
  <c r="F2376" i="14"/>
  <c r="E2376" i="14"/>
  <c r="F2375" i="14"/>
  <c r="E2375" i="14"/>
  <c r="F2374" i="14"/>
  <c r="E2374" i="14"/>
  <c r="F2373" i="14"/>
  <c r="E2373" i="14"/>
  <c r="F2372" i="14"/>
  <c r="E2372" i="14"/>
  <c r="F2371" i="14"/>
  <c r="E2371" i="14"/>
  <c r="F2370" i="14"/>
  <c r="E2370" i="14"/>
  <c r="F2369" i="14"/>
  <c r="E2369" i="14"/>
  <c r="F2368" i="14"/>
  <c r="E2368" i="14"/>
  <c r="F2367" i="14"/>
  <c r="E2367" i="14"/>
  <c r="F2366" i="14"/>
  <c r="E2366" i="14"/>
  <c r="F2365" i="14"/>
  <c r="E2365" i="14"/>
  <c r="F2364" i="14"/>
  <c r="E2364" i="14"/>
  <c r="F2363" i="14"/>
  <c r="E2363" i="14"/>
  <c r="F2362" i="14"/>
  <c r="E2362" i="14"/>
  <c r="F2361" i="14"/>
  <c r="E2361" i="14"/>
  <c r="F2360" i="14"/>
  <c r="E2360" i="14"/>
  <c r="F2359" i="14"/>
  <c r="E2359" i="14"/>
  <c r="F2358" i="14"/>
  <c r="E2358" i="14"/>
  <c r="F2357" i="14"/>
  <c r="E2357" i="14"/>
  <c r="F2356" i="14"/>
  <c r="E2356" i="14"/>
  <c r="F2355" i="14"/>
  <c r="E2355" i="14"/>
  <c r="F2354" i="14"/>
  <c r="E2354" i="14"/>
  <c r="F2353" i="14"/>
  <c r="E2353" i="14"/>
  <c r="F2352" i="14"/>
  <c r="E2352" i="14"/>
  <c r="F2351" i="14"/>
  <c r="E2351" i="14"/>
  <c r="F2350" i="14"/>
  <c r="E2350" i="14"/>
  <c r="F2349" i="14"/>
  <c r="E2349" i="14"/>
  <c r="F2348" i="14"/>
  <c r="E2348" i="14"/>
  <c r="F2347" i="14"/>
  <c r="E2347" i="14"/>
  <c r="F2346" i="14"/>
  <c r="E2346" i="14"/>
  <c r="F2345" i="14"/>
  <c r="E2345" i="14"/>
  <c r="F2344" i="14"/>
  <c r="E2344" i="14"/>
  <c r="F2343" i="14"/>
  <c r="E2343" i="14"/>
  <c r="F2342" i="14"/>
  <c r="E2342" i="14"/>
  <c r="F2341" i="14"/>
  <c r="E2341" i="14"/>
  <c r="F2340" i="14"/>
  <c r="E2340" i="14"/>
  <c r="F2339" i="14"/>
  <c r="E2339" i="14"/>
  <c r="F2338" i="14"/>
  <c r="E2338" i="14"/>
  <c r="F2337" i="14"/>
  <c r="E2337" i="14"/>
  <c r="F2336" i="14"/>
  <c r="E2336" i="14"/>
  <c r="F2335" i="14"/>
  <c r="E2335" i="14"/>
  <c r="F2334" i="14"/>
  <c r="E2334" i="14"/>
  <c r="F2333" i="14"/>
  <c r="E2333" i="14"/>
  <c r="F2332" i="14"/>
  <c r="E2332" i="14"/>
  <c r="F2331" i="14"/>
  <c r="E2331" i="14"/>
  <c r="F2330" i="14"/>
  <c r="E2330" i="14"/>
  <c r="F2329" i="14"/>
  <c r="E2329" i="14"/>
  <c r="F2328" i="14"/>
  <c r="E2328" i="14"/>
  <c r="F2327" i="14"/>
  <c r="E2327" i="14"/>
  <c r="F2326" i="14"/>
  <c r="E2326" i="14"/>
  <c r="F2325" i="14"/>
  <c r="E2325" i="14"/>
  <c r="F2324" i="14"/>
  <c r="E2324" i="14"/>
  <c r="F2323" i="14"/>
  <c r="E2323" i="14"/>
  <c r="F2322" i="14"/>
  <c r="E2322" i="14"/>
  <c r="F2321" i="14"/>
  <c r="E2321" i="14"/>
  <c r="F2320" i="14"/>
  <c r="E2320" i="14"/>
  <c r="F2319" i="14"/>
  <c r="E2319" i="14"/>
  <c r="F2318" i="14"/>
  <c r="E2318" i="14"/>
  <c r="F2317" i="14"/>
  <c r="E2317" i="14"/>
  <c r="F2316" i="14"/>
  <c r="E2316" i="14"/>
  <c r="F2315" i="14"/>
  <c r="E2315" i="14"/>
  <c r="F2314" i="14"/>
  <c r="E2314" i="14"/>
  <c r="F2313" i="14"/>
  <c r="E2313" i="14"/>
  <c r="F2312" i="14"/>
  <c r="E2312" i="14"/>
  <c r="F2311" i="14"/>
  <c r="E2311" i="14"/>
  <c r="F2310" i="14"/>
  <c r="E2310" i="14"/>
  <c r="F2309" i="14"/>
  <c r="E2309" i="14"/>
  <c r="F2308" i="14"/>
  <c r="E2308" i="14"/>
  <c r="F2307" i="14"/>
  <c r="E2307" i="14"/>
  <c r="F2306" i="14"/>
  <c r="E2306" i="14"/>
  <c r="F2305" i="14"/>
  <c r="E2305" i="14"/>
  <c r="F2304" i="14"/>
  <c r="E2304" i="14"/>
  <c r="F2303" i="14"/>
  <c r="E2303" i="14"/>
  <c r="F2302" i="14"/>
  <c r="E2302" i="14"/>
  <c r="F2301" i="14"/>
  <c r="E2301" i="14"/>
  <c r="F2300" i="14"/>
  <c r="E2300" i="14"/>
  <c r="F2299" i="14"/>
  <c r="E2299" i="14"/>
  <c r="F2298" i="14"/>
  <c r="E2298" i="14"/>
  <c r="F2297" i="14"/>
  <c r="E2297" i="14"/>
  <c r="F2296" i="14"/>
  <c r="E2296" i="14"/>
  <c r="F2295" i="14"/>
  <c r="E2295" i="14"/>
  <c r="F2294" i="14"/>
  <c r="E2294" i="14"/>
  <c r="F2293" i="14"/>
  <c r="E2293" i="14"/>
  <c r="F2292" i="14"/>
  <c r="E2292" i="14"/>
  <c r="F2291" i="14"/>
  <c r="E2291" i="14"/>
  <c r="F2290" i="14"/>
  <c r="E2290" i="14"/>
  <c r="F2289" i="14"/>
  <c r="E2289" i="14"/>
  <c r="F2288" i="14"/>
  <c r="E2288" i="14"/>
  <c r="F2287" i="14"/>
  <c r="E2287" i="14"/>
  <c r="F2286" i="14"/>
  <c r="E2286" i="14"/>
  <c r="F2285" i="14"/>
  <c r="E2285" i="14"/>
  <c r="F2284" i="14"/>
  <c r="E2284" i="14"/>
  <c r="F2283" i="14"/>
  <c r="E2283" i="14"/>
  <c r="F2282" i="14"/>
  <c r="E2282" i="14"/>
  <c r="F2281" i="14"/>
  <c r="E2281" i="14"/>
  <c r="F2280" i="14"/>
  <c r="E2280" i="14"/>
  <c r="F2279" i="14"/>
  <c r="E2279" i="14"/>
  <c r="F2278" i="14"/>
  <c r="E2278" i="14"/>
  <c r="F2277" i="14"/>
  <c r="E2277" i="14"/>
  <c r="F2276" i="14"/>
  <c r="E2276" i="14"/>
  <c r="F2275" i="14"/>
  <c r="E2275" i="14"/>
  <c r="F2274" i="14"/>
  <c r="E2274" i="14"/>
  <c r="F2273" i="14"/>
  <c r="E2273" i="14"/>
  <c r="F2272" i="14"/>
  <c r="E2272" i="14"/>
  <c r="F2271" i="14"/>
  <c r="E2271" i="14"/>
  <c r="F2270" i="14"/>
  <c r="E2270" i="14"/>
  <c r="F2269" i="14"/>
  <c r="E2269" i="14"/>
  <c r="F2268" i="14"/>
  <c r="E2268" i="14"/>
  <c r="F2267" i="14"/>
  <c r="E2267" i="14"/>
  <c r="F2266" i="14"/>
  <c r="E2266" i="14"/>
  <c r="F2265" i="14"/>
  <c r="E2265" i="14"/>
  <c r="F2264" i="14"/>
  <c r="E2264" i="14"/>
  <c r="F2263" i="14"/>
  <c r="E2263" i="14"/>
  <c r="F2262" i="14"/>
  <c r="E2262" i="14"/>
  <c r="F2261" i="14"/>
  <c r="E2261" i="14"/>
  <c r="F2260" i="14"/>
  <c r="E2260" i="14"/>
  <c r="F2259" i="14"/>
  <c r="E2259" i="14"/>
  <c r="F2258" i="14"/>
  <c r="E2258" i="14"/>
  <c r="F2257" i="14"/>
  <c r="E2257" i="14"/>
  <c r="F2256" i="14"/>
  <c r="E2256" i="14"/>
  <c r="F2255" i="14"/>
  <c r="E2255" i="14"/>
  <c r="F2254" i="14"/>
  <c r="E2254" i="14"/>
  <c r="F2253" i="14"/>
  <c r="E2253" i="14"/>
  <c r="F2252" i="14"/>
  <c r="E2252" i="14"/>
  <c r="F2251" i="14"/>
  <c r="E2251" i="14"/>
  <c r="F2250" i="14"/>
  <c r="E2250" i="14"/>
  <c r="F2249" i="14"/>
  <c r="E2249" i="14"/>
  <c r="F2248" i="14"/>
  <c r="E2248" i="14"/>
  <c r="F2247" i="14"/>
  <c r="E2247" i="14"/>
  <c r="F2246" i="14"/>
  <c r="E2246" i="14"/>
  <c r="F2245" i="14"/>
  <c r="E2245" i="14"/>
  <c r="F2244" i="14"/>
  <c r="E2244" i="14"/>
  <c r="F2243" i="14"/>
  <c r="E2243" i="14"/>
  <c r="F2242" i="14"/>
  <c r="E2242" i="14"/>
  <c r="F2241" i="14"/>
  <c r="E2241" i="14"/>
  <c r="F2240" i="14"/>
  <c r="E2240" i="14"/>
  <c r="F2239" i="14"/>
  <c r="E2239" i="14"/>
  <c r="F2238" i="14"/>
  <c r="E2238" i="14"/>
  <c r="F2237" i="14"/>
  <c r="E2237" i="14"/>
  <c r="F2236" i="14"/>
  <c r="E2236" i="14"/>
  <c r="F2235" i="14"/>
  <c r="E2235" i="14"/>
  <c r="F2234" i="14"/>
  <c r="E2234" i="14"/>
  <c r="F2233" i="14"/>
  <c r="E2233" i="14"/>
  <c r="F2232" i="14"/>
  <c r="E2232" i="14"/>
  <c r="F2231" i="14"/>
  <c r="E2231" i="14"/>
  <c r="F2230" i="14"/>
  <c r="E2230" i="14"/>
  <c r="F2229" i="14"/>
  <c r="E2229" i="14"/>
  <c r="F2228" i="14"/>
  <c r="E2228" i="14"/>
  <c r="F2227" i="14"/>
  <c r="E2227" i="14"/>
  <c r="F2226" i="14"/>
  <c r="E2226" i="14"/>
  <c r="F2225" i="14"/>
  <c r="E2225" i="14"/>
  <c r="F2224" i="14"/>
  <c r="E2224" i="14"/>
  <c r="F2223" i="14"/>
  <c r="E2223" i="14"/>
  <c r="F2222" i="14"/>
  <c r="E2222" i="14"/>
  <c r="F2221" i="14"/>
  <c r="E2221" i="14"/>
  <c r="F2220" i="14"/>
  <c r="E2220" i="14"/>
  <c r="F2219" i="14"/>
  <c r="E2219" i="14"/>
  <c r="F2218" i="14"/>
  <c r="E2218" i="14"/>
  <c r="F2217" i="14"/>
  <c r="E2217" i="14"/>
  <c r="F2216" i="14"/>
  <c r="E2216" i="14"/>
  <c r="F2215" i="14"/>
  <c r="E2215" i="14"/>
  <c r="F2214" i="14"/>
  <c r="E2214" i="14"/>
  <c r="F2213" i="14"/>
  <c r="E2213" i="14"/>
  <c r="F2212" i="14"/>
  <c r="E2212" i="14"/>
  <c r="F2211" i="14"/>
  <c r="E2211" i="14"/>
  <c r="F2210" i="14"/>
  <c r="E2210" i="14"/>
  <c r="F2209" i="14"/>
  <c r="E2209" i="14"/>
  <c r="F2208" i="14"/>
  <c r="E2208" i="14"/>
  <c r="F2207" i="14"/>
  <c r="E2207" i="14"/>
  <c r="F2206" i="14"/>
  <c r="E2206" i="14"/>
  <c r="F2205" i="14"/>
  <c r="E2205" i="14"/>
  <c r="F2204" i="14"/>
  <c r="E2204" i="14"/>
  <c r="F2203" i="14"/>
  <c r="E2203" i="14"/>
  <c r="F2202" i="14"/>
  <c r="E2202" i="14"/>
  <c r="F2201" i="14"/>
  <c r="E2201" i="14"/>
  <c r="F2200" i="14"/>
  <c r="E2200" i="14"/>
  <c r="F2199" i="14"/>
  <c r="E2199" i="14"/>
  <c r="F2198" i="14"/>
  <c r="E2198" i="14"/>
  <c r="F2197" i="14"/>
  <c r="E2197" i="14"/>
  <c r="F2196" i="14"/>
  <c r="E2196" i="14"/>
  <c r="F2195" i="14"/>
  <c r="E2195" i="14"/>
  <c r="F2194" i="14"/>
  <c r="E2194" i="14"/>
  <c r="F2193" i="14"/>
  <c r="E2193" i="14"/>
  <c r="F2192" i="14"/>
  <c r="E2192" i="14"/>
  <c r="F2191" i="14"/>
  <c r="E2191" i="14"/>
  <c r="F2190" i="14"/>
  <c r="E2190" i="14"/>
  <c r="F2189" i="14"/>
  <c r="E2189" i="14"/>
  <c r="F2188" i="14"/>
  <c r="E2188" i="14"/>
  <c r="F2187" i="14"/>
  <c r="E2187" i="14"/>
  <c r="F2186" i="14"/>
  <c r="E2186" i="14"/>
  <c r="F2185" i="14"/>
  <c r="E2185" i="14"/>
  <c r="F2184" i="14"/>
  <c r="E2184" i="14"/>
  <c r="F2183" i="14"/>
  <c r="E2183" i="14"/>
  <c r="F2182" i="14"/>
  <c r="E2182" i="14"/>
  <c r="F2181" i="14"/>
  <c r="E2181" i="14"/>
  <c r="F2180" i="14"/>
  <c r="E2180" i="14"/>
  <c r="F2179" i="14"/>
  <c r="E2179" i="14"/>
  <c r="F2178" i="14"/>
  <c r="E2178" i="14"/>
  <c r="F2177" i="14"/>
  <c r="E2177" i="14"/>
  <c r="F2176" i="14"/>
  <c r="E2176" i="14"/>
  <c r="F2175" i="14"/>
  <c r="E2175" i="14"/>
  <c r="F2174" i="14"/>
  <c r="E2174" i="14"/>
  <c r="F2173" i="14"/>
  <c r="E2173" i="14"/>
  <c r="F2172" i="14"/>
  <c r="E2172" i="14"/>
  <c r="F2171" i="14"/>
  <c r="E2171" i="14"/>
  <c r="F2170" i="14"/>
  <c r="E2170" i="14"/>
  <c r="F2169" i="14"/>
  <c r="E2169" i="14"/>
  <c r="F2168" i="14"/>
  <c r="E2168" i="14"/>
  <c r="F2167" i="14"/>
  <c r="E2167" i="14"/>
  <c r="F2166" i="14"/>
  <c r="E2166" i="14"/>
  <c r="F2165" i="14"/>
  <c r="E2165" i="14"/>
  <c r="F2164" i="14"/>
  <c r="E2164" i="14"/>
  <c r="F2163" i="14"/>
  <c r="E2163" i="14"/>
  <c r="F2162" i="14"/>
  <c r="E2162" i="14"/>
  <c r="F2161" i="14"/>
  <c r="E2161" i="14"/>
  <c r="F2160" i="14"/>
  <c r="E2160" i="14"/>
  <c r="F2159" i="14"/>
  <c r="E2159" i="14"/>
  <c r="F2158" i="14"/>
  <c r="E2158" i="14"/>
  <c r="F2157" i="14"/>
  <c r="E2157" i="14"/>
  <c r="F2156" i="14"/>
  <c r="E2156" i="14"/>
  <c r="F2155" i="14"/>
  <c r="E2155" i="14"/>
  <c r="F2154" i="14"/>
  <c r="E2154" i="14"/>
  <c r="F2153" i="14"/>
  <c r="E2153" i="14"/>
  <c r="F2152" i="14"/>
  <c r="E2152" i="14"/>
  <c r="F2151" i="14"/>
  <c r="E2151" i="14"/>
  <c r="F2150" i="14"/>
  <c r="E2150" i="14"/>
  <c r="F2149" i="14"/>
  <c r="E2149" i="14"/>
  <c r="F2148" i="14"/>
  <c r="E2148" i="14"/>
  <c r="F2147" i="14"/>
  <c r="E2147" i="14"/>
  <c r="F2146" i="14"/>
  <c r="E2146" i="14"/>
  <c r="F2145" i="14"/>
  <c r="E2145" i="14"/>
  <c r="F2144" i="14"/>
  <c r="E2144" i="14"/>
  <c r="F2143" i="14"/>
  <c r="E2143" i="14"/>
  <c r="F2142" i="14"/>
  <c r="E2142" i="14"/>
  <c r="F2141" i="14"/>
  <c r="E2141" i="14"/>
  <c r="F2140" i="14"/>
  <c r="E2140" i="14"/>
  <c r="F2139" i="14"/>
  <c r="E2139" i="14"/>
  <c r="F2138" i="14"/>
  <c r="E2138" i="14"/>
  <c r="F2137" i="14"/>
  <c r="E2137" i="14"/>
  <c r="F2136" i="14"/>
  <c r="E2136" i="14"/>
  <c r="F2135" i="14"/>
  <c r="E2135" i="14"/>
  <c r="F2134" i="14"/>
  <c r="E2134" i="14"/>
  <c r="F2133" i="14"/>
  <c r="E2133" i="14"/>
  <c r="F2132" i="14"/>
  <c r="E2132" i="14"/>
  <c r="F2131" i="14"/>
  <c r="E2131" i="14"/>
  <c r="F2130" i="14"/>
  <c r="E2130" i="14"/>
  <c r="F2129" i="14"/>
  <c r="E2129" i="14"/>
  <c r="F2128" i="14"/>
  <c r="E2128" i="14"/>
  <c r="F2127" i="14"/>
  <c r="E2127" i="14"/>
  <c r="F2126" i="14"/>
  <c r="E2126" i="14"/>
  <c r="F2125" i="14"/>
  <c r="E2125" i="14"/>
  <c r="F2124" i="14"/>
  <c r="E2124" i="14"/>
  <c r="F2123" i="14"/>
  <c r="E2123" i="14"/>
  <c r="F2122" i="14"/>
  <c r="E2122" i="14"/>
  <c r="F2121" i="14"/>
  <c r="E2121" i="14"/>
  <c r="F2120" i="14"/>
  <c r="E2120" i="14"/>
  <c r="F2119" i="14"/>
  <c r="E2119" i="14"/>
  <c r="F2118" i="14"/>
  <c r="E2118" i="14"/>
  <c r="F2117" i="14"/>
  <c r="E2117" i="14"/>
  <c r="F2116" i="14"/>
  <c r="E2116" i="14"/>
  <c r="F2115" i="14"/>
  <c r="E2115" i="14"/>
  <c r="F2114" i="14"/>
  <c r="E2114" i="14"/>
  <c r="F2113" i="14"/>
  <c r="E2113" i="14"/>
  <c r="F2112" i="14"/>
  <c r="E2112" i="14"/>
  <c r="F2111" i="14"/>
  <c r="E2111" i="14"/>
  <c r="F2110" i="14"/>
  <c r="E2110" i="14"/>
  <c r="F2109" i="14"/>
  <c r="E2109" i="14"/>
  <c r="F2108" i="14"/>
  <c r="E2108" i="14"/>
  <c r="F2107" i="14"/>
  <c r="E2107" i="14"/>
  <c r="F2106" i="14"/>
  <c r="E2106" i="14"/>
  <c r="F2105" i="14"/>
  <c r="E2105" i="14"/>
  <c r="F2104" i="14"/>
  <c r="E2104" i="14"/>
  <c r="F2103" i="14"/>
  <c r="E2103" i="14"/>
  <c r="F2102" i="14"/>
  <c r="E2102" i="14"/>
  <c r="F2101" i="14"/>
  <c r="E2101" i="14"/>
  <c r="F2100" i="14"/>
  <c r="E2100" i="14"/>
  <c r="F2099" i="14"/>
  <c r="E2099" i="14"/>
  <c r="F2098" i="14"/>
  <c r="E2098" i="14"/>
  <c r="F2097" i="14"/>
  <c r="E2097" i="14"/>
  <c r="F2096" i="14"/>
  <c r="E2096" i="14"/>
  <c r="F2095" i="14"/>
  <c r="E2095" i="14"/>
  <c r="F2094" i="14"/>
  <c r="E2094" i="14"/>
  <c r="F2093" i="14"/>
  <c r="E2093" i="14"/>
  <c r="F2092" i="14"/>
  <c r="E2092" i="14"/>
  <c r="F2091" i="14"/>
  <c r="E2091" i="14"/>
  <c r="F2090" i="14"/>
  <c r="E2090" i="14"/>
  <c r="F2089" i="14"/>
  <c r="E2089" i="14"/>
  <c r="F2088" i="14"/>
  <c r="E2088" i="14"/>
  <c r="F2087" i="14"/>
  <c r="E2087" i="14"/>
  <c r="F2086" i="14"/>
  <c r="E2086" i="14"/>
  <c r="F2085" i="14"/>
  <c r="E2085" i="14"/>
  <c r="F2084" i="14"/>
  <c r="E2084" i="14"/>
  <c r="F2083" i="14"/>
  <c r="E2083" i="14"/>
  <c r="F2082" i="14"/>
  <c r="E2082" i="14"/>
  <c r="F2081" i="14"/>
  <c r="E2081" i="14"/>
  <c r="F2080" i="14"/>
  <c r="E2080" i="14"/>
  <c r="F2079" i="14"/>
  <c r="E2079" i="14"/>
  <c r="F2078" i="14"/>
  <c r="E2078" i="14"/>
  <c r="F2077" i="14"/>
  <c r="E2077" i="14"/>
  <c r="F2076" i="14"/>
  <c r="E2076" i="14"/>
  <c r="F2075" i="14"/>
  <c r="E2075" i="14"/>
  <c r="F2074" i="14"/>
  <c r="E2074" i="14"/>
  <c r="F2073" i="14"/>
  <c r="E2073" i="14"/>
  <c r="F2072" i="14"/>
  <c r="E2072" i="14"/>
  <c r="F2071" i="14"/>
  <c r="E2071" i="14"/>
  <c r="F2070" i="14"/>
  <c r="E2070" i="14"/>
  <c r="F2069" i="14"/>
  <c r="E2069" i="14"/>
  <c r="F2068" i="14"/>
  <c r="E2068" i="14"/>
  <c r="F2067" i="14"/>
  <c r="E2067" i="14"/>
  <c r="F2066" i="14"/>
  <c r="E2066" i="14"/>
  <c r="F2065" i="14"/>
  <c r="E2065" i="14"/>
  <c r="F2064" i="14"/>
  <c r="E2064" i="14"/>
  <c r="F2063" i="14"/>
  <c r="E2063" i="14"/>
  <c r="F2062" i="14"/>
  <c r="E2062" i="14"/>
  <c r="F2061" i="14"/>
  <c r="E2061" i="14"/>
  <c r="F2060" i="14"/>
  <c r="E2060" i="14"/>
  <c r="F2059" i="14"/>
  <c r="E2059" i="14"/>
  <c r="F2058" i="14"/>
  <c r="E2058" i="14"/>
  <c r="F2057" i="14"/>
  <c r="E2057" i="14"/>
  <c r="F2056" i="14"/>
  <c r="E2056" i="14"/>
  <c r="F2055" i="14"/>
  <c r="E2055" i="14"/>
  <c r="F2054" i="14"/>
  <c r="E2054" i="14"/>
  <c r="F2053" i="14"/>
  <c r="E2053" i="14"/>
  <c r="F2052" i="14"/>
  <c r="E2052" i="14"/>
  <c r="F2051" i="14"/>
  <c r="E2051" i="14"/>
  <c r="F2050" i="14"/>
  <c r="E2050" i="14"/>
  <c r="F2049" i="14"/>
  <c r="E2049" i="14"/>
  <c r="F2048" i="14"/>
  <c r="E2048" i="14"/>
  <c r="F2047" i="14"/>
  <c r="E2047" i="14"/>
  <c r="F2046" i="14"/>
  <c r="E2046" i="14"/>
  <c r="F2045" i="14"/>
  <c r="E2045" i="14"/>
  <c r="F2044" i="14"/>
  <c r="E2044" i="14"/>
  <c r="F2043" i="14"/>
  <c r="E2043" i="14"/>
  <c r="F2042" i="14"/>
  <c r="E2042" i="14"/>
  <c r="F2041" i="14"/>
  <c r="E2041" i="14"/>
  <c r="F2040" i="14"/>
  <c r="E2040" i="14"/>
  <c r="F2039" i="14"/>
  <c r="E2039" i="14"/>
  <c r="F2038" i="14"/>
  <c r="E2038" i="14"/>
  <c r="F2037" i="14"/>
  <c r="E2037" i="14"/>
  <c r="F2036" i="14"/>
  <c r="E2036" i="14"/>
  <c r="F2035" i="14"/>
  <c r="E2035" i="14"/>
  <c r="F2034" i="14"/>
  <c r="E2034" i="14"/>
  <c r="F2033" i="14"/>
  <c r="E2033" i="14"/>
  <c r="F2032" i="14"/>
  <c r="E2032" i="14"/>
  <c r="F2031" i="14"/>
  <c r="E2031" i="14"/>
  <c r="F2030" i="14"/>
  <c r="E2030" i="14"/>
  <c r="F2029" i="14"/>
  <c r="E2029" i="14"/>
  <c r="F2028" i="14"/>
  <c r="E2028" i="14"/>
  <c r="F2027" i="14"/>
  <c r="E2027" i="14"/>
  <c r="F2026" i="14"/>
  <c r="E2026" i="14"/>
  <c r="F2025" i="14"/>
  <c r="E2025" i="14"/>
  <c r="F2024" i="14"/>
  <c r="E2024" i="14"/>
  <c r="F2023" i="14"/>
  <c r="E2023" i="14"/>
  <c r="F2022" i="14"/>
  <c r="E2022" i="14"/>
  <c r="F2021" i="14"/>
  <c r="E2021" i="14"/>
  <c r="F2020" i="14"/>
  <c r="E2020" i="14"/>
  <c r="F2019" i="14"/>
  <c r="E2019" i="14"/>
  <c r="F2018" i="14"/>
  <c r="E2018" i="14"/>
  <c r="F2017" i="14"/>
  <c r="E2017" i="14"/>
  <c r="F2016" i="14"/>
  <c r="E2016" i="14"/>
  <c r="F2015" i="14"/>
  <c r="E2015" i="14"/>
  <c r="F2014" i="14"/>
  <c r="E2014" i="14"/>
  <c r="F2013" i="14"/>
  <c r="E2013" i="14"/>
  <c r="F2012" i="14"/>
  <c r="E2012" i="14"/>
  <c r="F2011" i="14"/>
  <c r="E2011" i="14"/>
  <c r="F2010" i="14"/>
  <c r="E2010" i="14"/>
  <c r="F2009" i="14"/>
  <c r="E2009" i="14"/>
  <c r="F2008" i="14"/>
  <c r="E2008" i="14"/>
  <c r="F2007" i="14"/>
  <c r="E2007" i="14"/>
  <c r="F2006" i="14"/>
  <c r="E2006" i="14"/>
  <c r="F2005" i="14"/>
  <c r="E2005" i="14"/>
  <c r="F2004" i="14"/>
  <c r="E2004" i="14"/>
  <c r="F2003" i="14"/>
  <c r="E2003" i="14"/>
  <c r="F2002" i="14"/>
  <c r="E2002" i="14"/>
  <c r="F2001" i="14"/>
  <c r="E2001" i="14"/>
  <c r="F2000" i="14"/>
  <c r="E2000" i="14"/>
  <c r="F1999" i="14"/>
  <c r="E1999" i="14"/>
  <c r="F1998" i="14"/>
  <c r="E1998" i="14"/>
  <c r="F1997" i="14"/>
  <c r="E1997" i="14"/>
  <c r="F1996" i="14"/>
  <c r="E1996" i="14"/>
  <c r="F1995" i="14"/>
  <c r="E1995" i="14"/>
  <c r="F1994" i="14"/>
  <c r="E1994" i="14"/>
  <c r="F1993" i="14"/>
  <c r="E1993" i="14"/>
  <c r="F1992" i="14"/>
  <c r="E1992" i="14"/>
  <c r="F1991" i="14"/>
  <c r="E1991" i="14"/>
  <c r="F1990" i="14"/>
  <c r="E1990" i="14"/>
  <c r="F1989" i="14"/>
  <c r="E1989" i="14"/>
  <c r="F1988" i="14"/>
  <c r="E1988" i="14"/>
  <c r="F1987" i="14"/>
  <c r="E1987" i="14"/>
  <c r="F1986" i="14"/>
  <c r="E1986" i="14"/>
  <c r="F1985" i="14"/>
  <c r="E1985" i="14"/>
  <c r="F1984" i="14"/>
  <c r="E1984" i="14"/>
  <c r="F1983" i="14"/>
  <c r="E1983" i="14"/>
  <c r="F1982" i="14"/>
  <c r="E1982" i="14"/>
  <c r="F1981" i="14"/>
  <c r="E1981" i="14"/>
  <c r="F1980" i="14"/>
  <c r="E1980" i="14"/>
  <c r="F1979" i="14"/>
  <c r="E1979" i="14"/>
  <c r="F1978" i="14"/>
  <c r="E1978" i="14"/>
  <c r="F1977" i="14"/>
  <c r="E1977" i="14"/>
  <c r="F1976" i="14"/>
  <c r="E1976" i="14"/>
  <c r="F1975" i="14"/>
  <c r="E1975" i="14"/>
  <c r="F1974" i="14"/>
  <c r="E1974" i="14"/>
  <c r="F1973" i="14"/>
  <c r="E1973" i="14"/>
  <c r="F1972" i="14"/>
  <c r="E1972" i="14"/>
  <c r="F1971" i="14"/>
  <c r="E1971" i="14"/>
  <c r="F1970" i="14"/>
  <c r="E1970" i="14"/>
  <c r="F1969" i="14"/>
  <c r="E1969" i="14"/>
  <c r="F1968" i="14"/>
  <c r="E1968" i="14"/>
  <c r="F1967" i="14"/>
  <c r="E1967" i="14"/>
  <c r="F1966" i="14"/>
  <c r="E1966" i="14"/>
  <c r="F1965" i="14"/>
  <c r="E1965" i="14"/>
  <c r="F1964" i="14"/>
  <c r="E1964" i="14"/>
  <c r="F1963" i="14"/>
  <c r="E1963" i="14"/>
  <c r="F1962" i="14"/>
  <c r="E1962" i="14"/>
  <c r="F1961" i="14"/>
  <c r="E1961" i="14"/>
  <c r="F1960" i="14"/>
  <c r="E1960" i="14"/>
  <c r="F1959" i="14"/>
  <c r="E1959" i="14"/>
  <c r="F1958" i="14"/>
  <c r="E1958" i="14"/>
  <c r="F1957" i="14"/>
  <c r="E1957" i="14"/>
  <c r="F1956" i="14"/>
  <c r="E1956" i="14"/>
  <c r="F1955" i="14"/>
  <c r="E1955" i="14"/>
  <c r="F1954" i="14"/>
  <c r="E1954" i="14"/>
  <c r="F1953" i="14"/>
  <c r="E1953" i="14"/>
  <c r="F1952" i="14"/>
  <c r="E1952" i="14"/>
  <c r="F1951" i="14"/>
  <c r="E1951" i="14"/>
  <c r="F1950" i="14"/>
  <c r="E1950" i="14"/>
  <c r="F1949" i="14"/>
  <c r="E1949" i="14"/>
  <c r="F1948" i="14"/>
  <c r="E1948" i="14"/>
  <c r="F1947" i="14"/>
  <c r="E1947" i="14"/>
  <c r="F1946" i="14"/>
  <c r="E1946" i="14"/>
  <c r="F1945" i="14"/>
  <c r="E1945" i="14"/>
  <c r="F1944" i="14"/>
  <c r="E1944" i="14"/>
  <c r="F1943" i="14"/>
  <c r="E1943" i="14"/>
  <c r="F1942" i="14"/>
  <c r="E1942" i="14"/>
  <c r="F1941" i="14"/>
  <c r="E1941" i="14"/>
  <c r="F1940" i="14"/>
  <c r="E1940" i="14"/>
  <c r="F1939" i="14"/>
  <c r="E1939" i="14"/>
  <c r="F1938" i="14"/>
  <c r="E1938" i="14"/>
  <c r="F1937" i="14"/>
  <c r="E1937" i="14"/>
  <c r="F1936" i="14"/>
  <c r="E1936" i="14"/>
  <c r="F1935" i="14"/>
  <c r="E1935" i="14"/>
  <c r="F1934" i="14"/>
  <c r="E1934" i="14"/>
  <c r="F1933" i="14"/>
  <c r="E1933" i="14"/>
  <c r="F1932" i="14"/>
  <c r="E1932" i="14"/>
  <c r="F1931" i="14"/>
  <c r="E1931" i="14"/>
  <c r="F1930" i="14"/>
  <c r="E1930" i="14"/>
  <c r="F1929" i="14"/>
  <c r="E1929" i="14"/>
  <c r="F1928" i="14"/>
  <c r="E1928" i="14"/>
  <c r="F1927" i="14"/>
  <c r="E1927" i="14"/>
  <c r="F1926" i="14"/>
  <c r="E1926" i="14"/>
  <c r="F1925" i="14"/>
  <c r="E1925" i="14"/>
  <c r="F1924" i="14"/>
  <c r="E1924" i="14"/>
  <c r="F1923" i="14"/>
  <c r="E1923" i="14"/>
  <c r="F1922" i="14"/>
  <c r="E1922" i="14"/>
  <c r="F1921" i="14"/>
  <c r="E1921" i="14"/>
  <c r="F1920" i="14"/>
  <c r="E1920" i="14"/>
  <c r="F1919" i="14"/>
  <c r="E1919" i="14"/>
  <c r="F1918" i="14"/>
  <c r="E1918" i="14"/>
  <c r="F1917" i="14"/>
  <c r="E1917" i="14"/>
  <c r="F1916" i="14"/>
  <c r="E1916" i="14"/>
  <c r="F1915" i="14"/>
  <c r="E1915" i="14"/>
  <c r="F1914" i="14"/>
  <c r="E1914" i="14"/>
  <c r="F1913" i="14"/>
  <c r="E1913" i="14"/>
  <c r="F1912" i="14"/>
  <c r="E1912" i="14"/>
  <c r="F1911" i="14"/>
  <c r="E1911" i="14"/>
  <c r="F1910" i="14"/>
  <c r="E1910" i="14"/>
  <c r="F1909" i="14"/>
  <c r="E1909" i="14"/>
  <c r="F1908" i="14"/>
  <c r="E1908" i="14"/>
  <c r="F1907" i="14"/>
  <c r="E1907" i="14"/>
  <c r="F1906" i="14"/>
  <c r="E1906" i="14"/>
  <c r="F1905" i="14"/>
  <c r="E1905" i="14"/>
  <c r="F1904" i="14"/>
  <c r="E1904" i="14"/>
  <c r="F1903" i="14"/>
  <c r="E1903" i="14"/>
  <c r="F1902" i="14"/>
  <c r="E1902" i="14"/>
  <c r="F1901" i="14"/>
  <c r="E1901" i="14"/>
  <c r="F1900" i="14"/>
  <c r="E1900" i="14"/>
  <c r="F1899" i="14"/>
  <c r="E1899" i="14"/>
  <c r="F1898" i="14"/>
  <c r="E1898" i="14"/>
  <c r="F1897" i="14"/>
  <c r="E1897" i="14"/>
  <c r="F1896" i="14"/>
  <c r="E1896" i="14"/>
  <c r="F1895" i="14"/>
  <c r="E1895" i="14"/>
  <c r="F1894" i="14"/>
  <c r="E1894" i="14"/>
  <c r="F1893" i="14"/>
  <c r="E1893" i="14"/>
  <c r="F1892" i="14"/>
  <c r="E1892" i="14"/>
  <c r="F1891" i="14"/>
  <c r="E1891" i="14"/>
  <c r="F1890" i="14"/>
  <c r="E1890" i="14"/>
  <c r="F1889" i="14"/>
  <c r="E1889" i="14"/>
  <c r="F1888" i="14"/>
  <c r="E1888" i="14"/>
  <c r="F1887" i="14"/>
  <c r="E1887" i="14"/>
  <c r="F1886" i="14"/>
  <c r="E1886" i="14"/>
  <c r="F1885" i="14"/>
  <c r="E1885" i="14"/>
  <c r="F1884" i="14"/>
  <c r="E1884" i="14"/>
  <c r="F1883" i="14"/>
  <c r="E1883" i="14"/>
  <c r="F1882" i="14"/>
  <c r="E1882" i="14"/>
  <c r="F1881" i="14"/>
  <c r="E1881" i="14"/>
  <c r="F1880" i="14"/>
  <c r="E1880" i="14"/>
  <c r="F1879" i="14"/>
  <c r="E1879" i="14"/>
  <c r="F1878" i="14"/>
  <c r="E1878" i="14"/>
  <c r="F1877" i="14"/>
  <c r="E1877" i="14"/>
  <c r="F1876" i="14"/>
  <c r="E1876" i="14"/>
  <c r="F1875" i="14"/>
  <c r="E1875" i="14"/>
  <c r="F1874" i="14"/>
  <c r="E1874" i="14"/>
  <c r="F1873" i="14"/>
  <c r="E1873" i="14"/>
  <c r="F1872" i="14"/>
  <c r="E1872" i="14"/>
  <c r="F1871" i="14"/>
  <c r="E1871" i="14"/>
  <c r="F1870" i="14"/>
  <c r="E1870" i="14"/>
  <c r="F1869" i="14"/>
  <c r="E1869" i="14"/>
  <c r="F1868" i="14"/>
  <c r="E1868" i="14"/>
  <c r="F1867" i="14"/>
  <c r="E1867" i="14"/>
  <c r="F1866" i="14"/>
  <c r="E1866" i="14"/>
  <c r="F1865" i="14"/>
  <c r="E1865" i="14"/>
  <c r="F1864" i="14"/>
  <c r="E1864" i="14"/>
  <c r="F1863" i="14"/>
  <c r="E1863" i="14"/>
  <c r="F1862" i="14"/>
  <c r="E1862" i="14"/>
  <c r="F1861" i="14"/>
  <c r="E1861" i="14"/>
  <c r="F1860" i="14"/>
  <c r="E1860" i="14"/>
  <c r="F1859" i="14"/>
  <c r="E1859" i="14"/>
  <c r="F1858" i="14"/>
  <c r="E1858" i="14"/>
  <c r="F1857" i="14"/>
  <c r="E1857" i="14"/>
  <c r="F1856" i="14"/>
  <c r="E1856" i="14"/>
  <c r="F1855" i="14"/>
  <c r="E1855" i="14"/>
  <c r="F1854" i="14"/>
  <c r="E1854" i="14"/>
  <c r="F1853" i="14"/>
  <c r="E1853" i="14"/>
  <c r="F1852" i="14"/>
  <c r="E1852" i="14"/>
  <c r="F1851" i="14"/>
  <c r="E1851" i="14"/>
  <c r="F1850" i="14"/>
  <c r="E1850" i="14"/>
  <c r="F1849" i="14"/>
  <c r="E1849" i="14"/>
  <c r="F1848" i="14"/>
  <c r="E1848" i="14"/>
  <c r="F1847" i="14"/>
  <c r="E1847" i="14"/>
  <c r="F1846" i="14"/>
  <c r="E1846" i="14"/>
  <c r="F1845" i="14"/>
  <c r="E1845" i="14"/>
  <c r="F1844" i="14"/>
  <c r="E1844" i="14"/>
  <c r="F1843" i="14"/>
  <c r="E1843" i="14"/>
  <c r="F1842" i="14"/>
  <c r="E1842" i="14"/>
  <c r="F1841" i="14"/>
  <c r="E1841" i="14"/>
  <c r="F1840" i="14"/>
  <c r="E1840" i="14"/>
  <c r="F1839" i="14"/>
  <c r="E1839" i="14"/>
  <c r="F1838" i="14"/>
  <c r="E1838" i="14"/>
  <c r="F1837" i="14"/>
  <c r="E1837" i="14"/>
  <c r="F1836" i="14"/>
  <c r="E1836" i="14"/>
  <c r="F1835" i="14"/>
  <c r="E1835" i="14"/>
  <c r="F1834" i="14"/>
  <c r="E1834" i="14"/>
  <c r="F1833" i="14"/>
  <c r="E1833" i="14"/>
  <c r="F1832" i="14"/>
  <c r="E1832" i="14"/>
  <c r="F1831" i="14"/>
  <c r="E1831" i="14"/>
  <c r="F1830" i="14"/>
  <c r="E1830" i="14"/>
  <c r="F1829" i="14"/>
  <c r="E1829" i="14"/>
  <c r="F1828" i="14"/>
  <c r="E1828" i="14"/>
  <c r="F1827" i="14"/>
  <c r="E1827" i="14"/>
  <c r="F1826" i="14"/>
  <c r="E1826" i="14"/>
  <c r="F1825" i="14"/>
  <c r="E1825" i="14"/>
  <c r="F1824" i="14"/>
  <c r="E1824" i="14"/>
  <c r="F1823" i="14"/>
  <c r="E1823" i="14"/>
  <c r="F1822" i="14"/>
  <c r="E1822" i="14"/>
  <c r="F1821" i="14"/>
  <c r="E1821" i="14"/>
  <c r="F1820" i="14"/>
  <c r="E1820" i="14"/>
  <c r="F1819" i="14"/>
  <c r="E1819" i="14"/>
  <c r="F1818" i="14"/>
  <c r="E1818" i="14"/>
  <c r="F1817" i="14"/>
  <c r="E1817" i="14"/>
  <c r="F1816" i="14"/>
  <c r="E1816" i="14"/>
  <c r="F1815" i="14"/>
  <c r="E1815" i="14"/>
  <c r="F1814" i="14"/>
  <c r="E1814" i="14"/>
  <c r="F1813" i="14"/>
  <c r="E1813" i="14"/>
  <c r="F1812" i="14"/>
  <c r="E1812" i="14"/>
  <c r="F1811" i="14"/>
  <c r="E1811" i="14"/>
  <c r="F1810" i="14"/>
  <c r="E1810" i="14"/>
  <c r="F1809" i="14"/>
  <c r="E1809" i="14"/>
  <c r="F1808" i="14"/>
  <c r="E1808" i="14"/>
  <c r="F1807" i="14"/>
  <c r="E1807" i="14"/>
  <c r="F1806" i="14"/>
  <c r="E1806" i="14"/>
  <c r="F1805" i="14"/>
  <c r="E1805" i="14"/>
  <c r="F1804" i="14"/>
  <c r="E1804" i="14"/>
  <c r="F1803" i="14"/>
  <c r="E1803" i="14"/>
  <c r="F1802" i="14"/>
  <c r="E1802" i="14"/>
  <c r="F1801" i="14"/>
  <c r="E1801" i="14"/>
  <c r="F1800" i="14"/>
  <c r="E1800" i="14"/>
  <c r="F1799" i="14"/>
  <c r="E1799" i="14"/>
  <c r="F1798" i="14"/>
  <c r="E1798" i="14"/>
  <c r="F1797" i="14"/>
  <c r="E1797" i="14"/>
  <c r="F1796" i="14"/>
  <c r="E1796" i="14"/>
  <c r="F1795" i="14"/>
  <c r="E1795" i="14"/>
  <c r="F1794" i="14"/>
  <c r="E1794" i="14"/>
  <c r="F1793" i="14"/>
  <c r="E1793" i="14"/>
  <c r="F1792" i="14"/>
  <c r="E1792" i="14"/>
  <c r="F1791" i="14"/>
  <c r="E1791" i="14"/>
  <c r="F1790" i="14"/>
  <c r="E1790" i="14"/>
  <c r="F1789" i="14"/>
  <c r="E1789" i="14"/>
  <c r="F1788" i="14"/>
  <c r="E1788" i="14"/>
  <c r="F1787" i="14"/>
  <c r="E1787" i="14"/>
  <c r="F1786" i="14"/>
  <c r="E1786" i="14"/>
  <c r="F1785" i="14"/>
  <c r="E1785" i="14"/>
  <c r="F1784" i="14"/>
  <c r="E1784" i="14"/>
  <c r="F1783" i="14"/>
  <c r="E1783" i="14"/>
  <c r="F1782" i="14"/>
  <c r="E1782" i="14"/>
  <c r="F1781" i="14"/>
  <c r="E1781" i="14"/>
  <c r="F1780" i="14"/>
  <c r="E1780" i="14"/>
  <c r="F1779" i="14"/>
  <c r="E1779" i="14"/>
  <c r="F1778" i="14"/>
  <c r="E1778" i="14"/>
  <c r="F1777" i="14"/>
  <c r="E1777" i="14"/>
  <c r="F1776" i="14"/>
  <c r="E1776" i="14"/>
  <c r="F1775" i="14"/>
  <c r="E1775" i="14"/>
  <c r="F1774" i="14"/>
  <c r="E1774" i="14"/>
  <c r="F1773" i="14"/>
  <c r="E1773" i="14"/>
  <c r="F1772" i="14"/>
  <c r="E1772" i="14"/>
  <c r="F1771" i="14"/>
  <c r="E1771" i="14"/>
  <c r="F1770" i="14"/>
  <c r="E1770" i="14"/>
  <c r="F1769" i="14"/>
  <c r="E1769" i="14"/>
  <c r="F1768" i="14"/>
  <c r="E1768" i="14"/>
  <c r="F1767" i="14"/>
  <c r="E1767" i="14"/>
  <c r="F1766" i="14"/>
  <c r="E1766" i="14"/>
  <c r="F1765" i="14"/>
  <c r="E1765" i="14"/>
  <c r="F1764" i="14"/>
  <c r="E1764" i="14"/>
  <c r="F1763" i="14"/>
  <c r="E1763" i="14"/>
  <c r="F1762" i="14"/>
  <c r="E1762" i="14"/>
  <c r="F1761" i="14"/>
  <c r="E1761" i="14"/>
  <c r="F1760" i="14"/>
  <c r="E1760" i="14"/>
  <c r="F1759" i="14"/>
  <c r="E1759" i="14"/>
  <c r="F1758" i="14"/>
  <c r="E1758" i="14"/>
  <c r="F1757" i="14"/>
  <c r="E1757" i="14"/>
  <c r="F1756" i="14"/>
  <c r="E1756" i="14"/>
  <c r="F1755" i="14"/>
  <c r="E1755" i="14"/>
  <c r="F1754" i="14"/>
  <c r="E1754" i="14"/>
  <c r="F1753" i="14"/>
  <c r="E1753" i="14"/>
  <c r="F1752" i="14"/>
  <c r="E1752" i="14"/>
  <c r="F1751" i="14"/>
  <c r="E1751" i="14"/>
  <c r="F1750" i="14"/>
  <c r="E1750" i="14"/>
  <c r="F1749" i="14"/>
  <c r="E1749" i="14"/>
  <c r="F1748" i="14"/>
  <c r="E1748" i="14"/>
  <c r="F1747" i="14"/>
  <c r="E1747" i="14"/>
  <c r="F1746" i="14"/>
  <c r="E1746" i="14"/>
  <c r="F1745" i="14"/>
  <c r="E1745" i="14"/>
  <c r="F1744" i="14"/>
  <c r="E1744" i="14"/>
  <c r="F1743" i="14"/>
  <c r="E1743" i="14"/>
  <c r="F1742" i="14"/>
  <c r="E1742" i="14"/>
  <c r="F1741" i="14"/>
  <c r="E1741" i="14"/>
  <c r="F1740" i="14"/>
  <c r="E1740" i="14"/>
  <c r="F1739" i="14"/>
  <c r="E1739" i="14"/>
  <c r="F1738" i="14"/>
  <c r="E1738" i="14"/>
  <c r="F1737" i="14"/>
  <c r="E1737" i="14"/>
  <c r="F1736" i="14"/>
  <c r="E1736" i="14"/>
  <c r="F1735" i="14"/>
  <c r="E1735" i="14"/>
  <c r="F1734" i="14"/>
  <c r="E1734" i="14"/>
  <c r="F1733" i="14"/>
  <c r="E1733" i="14"/>
  <c r="F1732" i="14"/>
  <c r="E1732" i="14"/>
  <c r="F1731" i="14"/>
  <c r="E1731" i="14"/>
  <c r="F1730" i="14"/>
  <c r="E1730" i="14"/>
  <c r="F1729" i="14"/>
  <c r="E1729" i="14"/>
  <c r="F1728" i="14"/>
  <c r="E1728" i="14"/>
  <c r="F1727" i="14"/>
  <c r="E1727" i="14"/>
  <c r="F1726" i="14"/>
  <c r="E1726" i="14"/>
  <c r="F1725" i="14"/>
  <c r="E1725" i="14"/>
  <c r="F1724" i="14"/>
  <c r="E1724" i="14"/>
  <c r="F1723" i="14"/>
  <c r="E1723" i="14"/>
  <c r="F1722" i="14"/>
  <c r="E1722" i="14"/>
  <c r="F1721" i="14"/>
  <c r="E1721" i="14"/>
  <c r="F1720" i="14"/>
  <c r="E1720" i="14"/>
  <c r="F1719" i="14"/>
  <c r="E1719" i="14"/>
  <c r="F1718" i="14"/>
  <c r="E1718" i="14"/>
  <c r="F1717" i="14"/>
  <c r="E1717" i="14"/>
  <c r="F1716" i="14"/>
  <c r="E1716" i="14"/>
  <c r="F1715" i="14"/>
  <c r="E1715" i="14"/>
  <c r="F1714" i="14"/>
  <c r="E1714" i="14"/>
  <c r="F1713" i="14"/>
  <c r="E1713" i="14"/>
  <c r="F1712" i="14"/>
  <c r="E1712" i="14"/>
  <c r="F1711" i="14"/>
  <c r="E1711" i="14"/>
  <c r="F1710" i="14"/>
  <c r="E1710" i="14"/>
  <c r="F1709" i="14"/>
  <c r="E1709" i="14"/>
  <c r="F1708" i="14"/>
  <c r="E1708" i="14"/>
  <c r="F1707" i="14"/>
  <c r="E1707" i="14"/>
  <c r="F1706" i="14"/>
  <c r="E1706" i="14"/>
  <c r="F1705" i="14"/>
  <c r="E1705" i="14"/>
  <c r="F1704" i="14"/>
  <c r="E1704" i="14"/>
  <c r="F1703" i="14"/>
  <c r="E1703" i="14"/>
  <c r="F1702" i="14"/>
  <c r="E1702" i="14"/>
  <c r="F1701" i="14"/>
  <c r="E1701" i="14"/>
  <c r="F1700" i="14"/>
  <c r="E1700" i="14"/>
  <c r="F1699" i="14"/>
  <c r="E1699" i="14"/>
  <c r="F1698" i="14"/>
  <c r="E1698" i="14"/>
  <c r="F1697" i="14"/>
  <c r="E1697" i="14"/>
  <c r="F1696" i="14"/>
  <c r="E1696" i="14"/>
  <c r="F1695" i="14"/>
  <c r="E1695" i="14"/>
  <c r="F1694" i="14"/>
  <c r="E1694" i="14"/>
  <c r="F1693" i="14"/>
  <c r="E1693" i="14"/>
  <c r="F1692" i="14"/>
  <c r="E1692" i="14"/>
  <c r="F1691" i="14"/>
  <c r="E1691" i="14"/>
  <c r="F1690" i="14"/>
  <c r="E1690" i="14"/>
  <c r="F1689" i="14"/>
  <c r="E1689" i="14"/>
  <c r="F1688" i="14"/>
  <c r="E1688" i="14"/>
  <c r="F1687" i="14"/>
  <c r="E1687" i="14"/>
  <c r="F1686" i="14"/>
  <c r="E1686" i="14"/>
  <c r="F1685" i="14"/>
  <c r="E1685" i="14"/>
  <c r="F1684" i="14"/>
  <c r="E1684" i="14"/>
  <c r="F1683" i="14"/>
  <c r="E1683" i="14"/>
  <c r="F1682" i="14"/>
  <c r="E1682" i="14"/>
  <c r="F1681" i="14"/>
  <c r="E1681" i="14"/>
  <c r="F1680" i="14"/>
  <c r="E1680" i="14"/>
  <c r="F1679" i="14"/>
  <c r="E1679" i="14"/>
  <c r="F1678" i="14"/>
  <c r="E1678" i="14"/>
  <c r="F1677" i="14"/>
  <c r="E1677" i="14"/>
  <c r="F1676" i="14"/>
  <c r="E1676" i="14"/>
  <c r="F1675" i="14"/>
  <c r="E1675" i="14"/>
  <c r="F1674" i="14"/>
  <c r="E1674" i="14"/>
  <c r="F1673" i="14"/>
  <c r="E1673" i="14"/>
  <c r="F1672" i="14"/>
  <c r="E1672" i="14"/>
  <c r="F1671" i="14"/>
  <c r="E1671" i="14"/>
  <c r="F1670" i="14"/>
  <c r="E1670" i="14"/>
  <c r="F1669" i="14"/>
  <c r="E1669" i="14"/>
  <c r="F1668" i="14"/>
  <c r="E1668" i="14"/>
  <c r="F1667" i="14"/>
  <c r="E1667" i="14"/>
  <c r="F1666" i="14"/>
  <c r="E1666" i="14"/>
  <c r="F1665" i="14"/>
  <c r="E1665" i="14"/>
  <c r="F1664" i="14"/>
  <c r="E1664" i="14"/>
  <c r="F1663" i="14"/>
  <c r="E1663" i="14"/>
  <c r="F1662" i="14"/>
  <c r="E1662" i="14"/>
  <c r="F1661" i="14"/>
  <c r="E1661" i="14"/>
  <c r="F1660" i="14"/>
  <c r="E1660" i="14"/>
  <c r="F1659" i="14"/>
  <c r="E1659" i="14"/>
  <c r="F1658" i="14"/>
  <c r="E1658" i="14"/>
  <c r="F1657" i="14"/>
  <c r="E1657" i="14"/>
  <c r="F1656" i="14"/>
  <c r="E1656" i="14"/>
  <c r="F1655" i="14"/>
  <c r="E1655" i="14"/>
  <c r="F1654" i="14"/>
  <c r="E1654" i="14"/>
  <c r="F1653" i="14"/>
  <c r="E1653" i="14"/>
  <c r="F1652" i="14"/>
  <c r="E1652" i="14"/>
  <c r="F1651" i="14"/>
  <c r="E1651" i="14"/>
  <c r="F1650" i="14"/>
  <c r="E1650" i="14"/>
  <c r="F1649" i="14"/>
  <c r="E1649" i="14"/>
  <c r="F1648" i="14"/>
  <c r="E1648" i="14"/>
  <c r="F1647" i="14"/>
  <c r="E1647" i="14"/>
  <c r="F1646" i="14"/>
  <c r="E1646" i="14"/>
  <c r="F1645" i="14"/>
  <c r="E1645" i="14"/>
  <c r="F1644" i="14"/>
  <c r="E1644" i="14"/>
  <c r="F1643" i="14"/>
  <c r="E1643" i="14"/>
  <c r="F1642" i="14"/>
  <c r="E1642" i="14"/>
  <c r="F1641" i="14"/>
  <c r="E1641" i="14"/>
  <c r="F1640" i="14"/>
  <c r="E1640" i="14"/>
  <c r="F1639" i="14"/>
  <c r="E1639" i="14"/>
  <c r="F1638" i="14"/>
  <c r="E1638" i="14"/>
  <c r="F1637" i="14"/>
  <c r="E1637" i="14"/>
  <c r="F1636" i="14"/>
  <c r="E1636" i="14"/>
  <c r="F1635" i="14"/>
  <c r="E1635" i="14"/>
  <c r="F1634" i="14"/>
  <c r="E1634" i="14"/>
  <c r="F1633" i="14"/>
  <c r="E1633" i="14"/>
  <c r="F1632" i="14"/>
  <c r="E1632" i="14"/>
  <c r="F1631" i="14"/>
  <c r="E1631" i="14"/>
  <c r="F1630" i="14"/>
  <c r="E1630" i="14"/>
  <c r="F1629" i="14"/>
  <c r="E1629" i="14"/>
  <c r="F1628" i="14"/>
  <c r="E1628" i="14"/>
  <c r="F1627" i="14"/>
  <c r="E1627" i="14"/>
  <c r="F1626" i="14"/>
  <c r="E1626" i="14"/>
  <c r="F1625" i="14"/>
  <c r="E1625" i="14"/>
  <c r="F1624" i="14"/>
  <c r="E1624" i="14"/>
  <c r="F1623" i="14"/>
  <c r="E1623" i="14"/>
  <c r="F1622" i="14"/>
  <c r="E1622" i="14"/>
  <c r="F1621" i="14"/>
  <c r="E1621" i="14"/>
  <c r="F1620" i="14"/>
  <c r="E1620" i="14"/>
  <c r="F1619" i="14"/>
  <c r="E1619" i="14"/>
  <c r="F1618" i="14"/>
  <c r="E1618" i="14"/>
  <c r="F1617" i="14"/>
  <c r="E1617" i="14"/>
  <c r="F1616" i="14"/>
  <c r="E1616" i="14"/>
  <c r="F1615" i="14"/>
  <c r="E1615" i="14"/>
  <c r="F1614" i="14"/>
  <c r="E1614" i="14"/>
  <c r="F1613" i="14"/>
  <c r="E1613" i="14"/>
  <c r="F1612" i="14"/>
  <c r="E1612" i="14"/>
  <c r="F1611" i="14"/>
  <c r="E1611" i="14"/>
  <c r="F1610" i="14"/>
  <c r="E1610" i="14"/>
  <c r="F1609" i="14"/>
  <c r="E1609" i="14"/>
  <c r="F1608" i="14"/>
  <c r="E1608" i="14"/>
  <c r="F1607" i="14"/>
  <c r="E1607" i="14"/>
  <c r="F1606" i="14"/>
  <c r="E1606" i="14"/>
  <c r="F1605" i="14"/>
  <c r="E1605" i="14"/>
  <c r="F1604" i="14"/>
  <c r="E1604" i="14"/>
  <c r="F1603" i="14"/>
  <c r="E1603" i="14"/>
  <c r="F1602" i="14"/>
  <c r="E1602" i="14"/>
  <c r="F1601" i="14"/>
  <c r="E1601" i="14"/>
  <c r="F1600" i="14"/>
  <c r="E1600" i="14"/>
  <c r="F1599" i="14"/>
  <c r="E1599" i="14"/>
  <c r="F1598" i="14"/>
  <c r="E1598" i="14"/>
  <c r="F1597" i="14"/>
  <c r="E1597" i="14"/>
  <c r="F1596" i="14"/>
  <c r="E1596" i="14"/>
  <c r="F1595" i="14"/>
  <c r="E1595" i="14"/>
  <c r="F1594" i="14"/>
  <c r="E1594" i="14"/>
  <c r="F1593" i="14"/>
  <c r="E1593" i="14"/>
  <c r="F1592" i="14"/>
  <c r="E1592" i="14"/>
  <c r="F1591" i="14"/>
  <c r="E1591" i="14"/>
  <c r="F1590" i="14"/>
  <c r="E1590" i="14"/>
  <c r="F1589" i="14"/>
  <c r="E1589" i="14"/>
  <c r="F1588" i="14"/>
  <c r="E1588" i="14"/>
  <c r="F1587" i="14"/>
  <c r="E1587" i="14"/>
  <c r="F1586" i="14"/>
  <c r="E1586" i="14"/>
  <c r="F1585" i="14"/>
  <c r="E1585" i="14"/>
  <c r="F1584" i="14"/>
  <c r="E1584" i="14"/>
  <c r="F1583" i="14"/>
  <c r="E1583" i="14"/>
  <c r="F1582" i="14"/>
  <c r="E1582" i="14"/>
  <c r="F1581" i="14"/>
  <c r="E1581" i="14"/>
  <c r="F1580" i="14"/>
  <c r="E1580" i="14"/>
  <c r="F1579" i="14"/>
  <c r="E1579" i="14"/>
  <c r="F1578" i="14"/>
  <c r="E1578" i="14"/>
  <c r="F1577" i="14"/>
  <c r="E1577" i="14"/>
  <c r="F1576" i="14"/>
  <c r="E1576" i="14"/>
  <c r="F1575" i="14"/>
  <c r="E1575" i="14"/>
  <c r="F1574" i="14"/>
  <c r="E1574" i="14"/>
  <c r="F1573" i="14"/>
  <c r="E1573" i="14"/>
  <c r="F1572" i="14"/>
  <c r="E1572" i="14"/>
  <c r="F1571" i="14"/>
  <c r="E1571" i="14"/>
  <c r="F1570" i="14"/>
  <c r="E1570" i="14"/>
  <c r="F1569" i="14"/>
  <c r="E1569" i="14"/>
  <c r="F1568" i="14"/>
  <c r="E1568" i="14"/>
  <c r="F1567" i="14"/>
  <c r="E1567" i="14"/>
  <c r="F1566" i="14"/>
  <c r="E1566" i="14"/>
  <c r="F1565" i="14"/>
  <c r="E1565" i="14"/>
  <c r="F1564" i="14"/>
  <c r="E1564" i="14"/>
  <c r="F1563" i="14"/>
  <c r="E1563" i="14"/>
  <c r="F1562" i="14"/>
  <c r="E1562" i="14"/>
  <c r="F1561" i="14"/>
  <c r="E1561" i="14"/>
  <c r="F1560" i="14"/>
  <c r="E1560" i="14"/>
  <c r="F1559" i="14"/>
  <c r="E1559" i="14"/>
  <c r="F1558" i="14"/>
  <c r="E1558" i="14"/>
  <c r="F1557" i="14"/>
  <c r="E1557" i="14"/>
  <c r="F1556" i="14"/>
  <c r="E1556" i="14"/>
  <c r="F1555" i="14"/>
  <c r="E1555" i="14"/>
  <c r="F1554" i="14"/>
  <c r="E1554" i="14"/>
  <c r="F1553" i="14"/>
  <c r="E1553" i="14"/>
  <c r="F1552" i="14"/>
  <c r="E1552" i="14"/>
  <c r="F1551" i="14"/>
  <c r="E1551" i="14"/>
  <c r="F1550" i="14"/>
  <c r="E1550" i="14"/>
  <c r="F1549" i="14"/>
  <c r="E1549" i="14"/>
  <c r="F1548" i="14"/>
  <c r="E1548" i="14"/>
  <c r="F1547" i="14"/>
  <c r="E1547" i="14"/>
  <c r="F1546" i="14"/>
  <c r="E1546" i="14"/>
  <c r="F1545" i="14"/>
  <c r="E1545" i="14"/>
  <c r="F1544" i="14"/>
  <c r="E1544" i="14"/>
  <c r="F1543" i="14"/>
  <c r="E1543" i="14"/>
  <c r="F1542" i="14"/>
  <c r="E1542" i="14"/>
  <c r="F1541" i="14"/>
  <c r="E1541" i="14"/>
  <c r="F1540" i="14"/>
  <c r="E1540" i="14"/>
  <c r="F1539" i="14"/>
  <c r="E1539" i="14"/>
  <c r="F1538" i="14"/>
  <c r="E1538" i="14"/>
  <c r="F1537" i="14"/>
  <c r="E1537" i="14"/>
  <c r="F1536" i="14"/>
  <c r="E1536" i="14"/>
  <c r="F1535" i="14"/>
  <c r="E1535" i="14"/>
  <c r="F1534" i="14"/>
  <c r="E1534" i="14"/>
  <c r="F1533" i="14"/>
  <c r="E1533" i="14"/>
  <c r="F1532" i="14"/>
  <c r="E1532" i="14"/>
  <c r="F1531" i="14"/>
  <c r="E1531" i="14"/>
  <c r="F1530" i="14"/>
  <c r="E1530" i="14"/>
  <c r="F1529" i="14"/>
  <c r="E1529" i="14"/>
  <c r="F1528" i="14"/>
  <c r="E1528" i="14"/>
  <c r="F1527" i="14"/>
  <c r="E1527" i="14"/>
  <c r="F1526" i="14"/>
  <c r="E1526" i="14"/>
  <c r="F1525" i="14"/>
  <c r="E1525" i="14"/>
  <c r="F1524" i="14"/>
  <c r="E1524" i="14"/>
  <c r="F1523" i="14"/>
  <c r="E1523" i="14"/>
  <c r="F1522" i="14"/>
  <c r="E1522" i="14"/>
  <c r="F1521" i="14"/>
  <c r="E1521" i="14"/>
  <c r="F1520" i="14"/>
  <c r="E1520" i="14"/>
  <c r="F1519" i="14"/>
  <c r="E1519" i="14"/>
  <c r="F1518" i="14"/>
  <c r="E1518" i="14"/>
  <c r="F1517" i="14"/>
  <c r="E1517" i="14"/>
  <c r="F1516" i="14"/>
  <c r="E1516" i="14"/>
  <c r="F1515" i="14"/>
  <c r="E1515" i="14"/>
  <c r="F1514" i="14"/>
  <c r="E1514" i="14"/>
  <c r="F1513" i="14"/>
  <c r="E1513" i="14"/>
  <c r="F1512" i="14"/>
  <c r="E1512" i="14"/>
  <c r="F1511" i="14"/>
  <c r="E1511" i="14"/>
  <c r="F1510" i="14"/>
  <c r="E1510" i="14"/>
  <c r="F1509" i="14"/>
  <c r="E1509" i="14"/>
  <c r="F1508" i="14"/>
  <c r="E1508" i="14"/>
  <c r="F1507" i="14"/>
  <c r="E1507" i="14"/>
  <c r="F1506" i="14"/>
  <c r="E1506" i="14"/>
  <c r="F1505" i="14"/>
  <c r="E1505" i="14"/>
  <c r="F1504" i="14"/>
  <c r="E1504" i="14"/>
  <c r="F1503" i="14"/>
  <c r="E1503" i="14"/>
  <c r="F1502" i="14"/>
  <c r="E1502" i="14"/>
  <c r="F1501" i="14"/>
  <c r="E1501" i="14"/>
  <c r="F1500" i="14"/>
  <c r="E1500" i="14"/>
  <c r="F1499" i="14"/>
  <c r="E1499" i="14"/>
  <c r="F1498" i="14"/>
  <c r="E1498" i="14"/>
  <c r="F1497" i="14"/>
  <c r="E1497" i="14"/>
  <c r="F1496" i="14"/>
  <c r="E1496" i="14"/>
  <c r="F1495" i="14"/>
  <c r="E1495" i="14"/>
  <c r="F1494" i="14"/>
  <c r="E1494" i="14"/>
  <c r="F1493" i="14"/>
  <c r="E1493" i="14"/>
  <c r="F1492" i="14"/>
  <c r="E1492" i="14"/>
  <c r="F1491" i="14"/>
  <c r="E1491" i="14"/>
  <c r="F1490" i="14"/>
  <c r="E1490" i="14"/>
  <c r="F1489" i="14"/>
  <c r="E1489" i="14"/>
  <c r="F1488" i="14"/>
  <c r="E1488" i="14"/>
  <c r="F1487" i="14"/>
  <c r="E1487" i="14"/>
  <c r="F1486" i="14"/>
  <c r="E1486" i="14"/>
  <c r="F1485" i="14"/>
  <c r="E1485" i="14"/>
  <c r="F1484" i="14"/>
  <c r="E1484" i="14"/>
  <c r="F1483" i="14"/>
  <c r="E1483" i="14"/>
  <c r="F1482" i="14"/>
  <c r="E1482" i="14"/>
  <c r="F1481" i="14"/>
  <c r="E1481" i="14"/>
  <c r="F1480" i="14"/>
  <c r="E1480" i="14"/>
  <c r="F1479" i="14"/>
  <c r="E1479" i="14"/>
  <c r="F1478" i="14"/>
  <c r="E1478" i="14"/>
  <c r="F1477" i="14"/>
  <c r="E1477" i="14"/>
  <c r="F1476" i="14"/>
  <c r="E1476" i="14"/>
  <c r="F1475" i="14"/>
  <c r="E1475" i="14"/>
  <c r="F1474" i="14"/>
  <c r="E1474" i="14"/>
  <c r="F1473" i="14"/>
  <c r="E1473" i="14"/>
  <c r="F1472" i="14"/>
  <c r="E1472" i="14"/>
  <c r="F1471" i="14"/>
  <c r="E1471" i="14"/>
  <c r="F1470" i="14"/>
  <c r="E1470" i="14"/>
  <c r="F1469" i="14"/>
  <c r="E1469" i="14"/>
  <c r="F1468" i="14"/>
  <c r="E1468" i="14"/>
  <c r="F1467" i="14"/>
  <c r="E1467" i="14"/>
  <c r="F1466" i="14"/>
  <c r="E1466" i="14"/>
  <c r="F1465" i="14"/>
  <c r="E1465" i="14"/>
  <c r="F1464" i="14"/>
  <c r="E1464" i="14"/>
  <c r="F1463" i="14"/>
  <c r="E1463" i="14"/>
  <c r="F1462" i="14"/>
  <c r="E1462" i="14"/>
  <c r="F1461" i="14"/>
  <c r="E1461" i="14"/>
  <c r="F1460" i="14"/>
  <c r="E1460" i="14"/>
  <c r="F1459" i="14"/>
  <c r="E1459" i="14"/>
  <c r="F1458" i="14"/>
  <c r="E1458" i="14"/>
  <c r="F1457" i="14"/>
  <c r="E1457" i="14"/>
  <c r="F1456" i="14"/>
  <c r="E1456" i="14"/>
  <c r="F1455" i="14"/>
  <c r="E1455" i="14"/>
  <c r="F1454" i="14"/>
  <c r="E1454" i="14"/>
  <c r="F1453" i="14"/>
  <c r="E1453" i="14"/>
  <c r="F1452" i="14"/>
  <c r="E1452" i="14"/>
  <c r="F1451" i="14"/>
  <c r="E1451" i="14"/>
  <c r="F1450" i="14"/>
  <c r="E1450" i="14"/>
  <c r="F1449" i="14"/>
  <c r="E1449" i="14"/>
  <c r="F1448" i="14"/>
  <c r="E1448" i="14"/>
  <c r="F1447" i="14"/>
  <c r="E1447" i="14"/>
  <c r="F1446" i="14"/>
  <c r="E1446" i="14"/>
  <c r="F1445" i="14"/>
  <c r="E1445" i="14"/>
  <c r="F1444" i="14"/>
  <c r="E1444" i="14"/>
  <c r="F1443" i="14"/>
  <c r="E1443" i="14"/>
  <c r="F1442" i="14"/>
  <c r="E1442" i="14"/>
  <c r="F1441" i="14"/>
  <c r="E1441" i="14"/>
  <c r="F1440" i="14"/>
  <c r="E1440" i="14"/>
  <c r="F1439" i="14"/>
  <c r="E1439" i="14"/>
  <c r="F1438" i="14"/>
  <c r="E1438" i="14"/>
  <c r="F1437" i="14"/>
  <c r="E1437" i="14"/>
  <c r="F1436" i="14"/>
  <c r="E1436" i="14"/>
  <c r="F1435" i="14"/>
  <c r="E1435" i="14"/>
  <c r="F1434" i="14"/>
  <c r="E1434" i="14"/>
  <c r="F1433" i="14"/>
  <c r="E1433" i="14"/>
  <c r="F1432" i="14"/>
  <c r="E1432" i="14"/>
  <c r="F1431" i="14"/>
  <c r="E1431" i="14"/>
  <c r="F1430" i="14"/>
  <c r="E1430" i="14"/>
  <c r="F1429" i="14"/>
  <c r="E1429" i="14"/>
  <c r="F1428" i="14"/>
  <c r="E1428" i="14"/>
  <c r="F1427" i="14"/>
  <c r="E1427" i="14"/>
  <c r="F1426" i="14"/>
  <c r="E1426" i="14"/>
  <c r="F1425" i="14"/>
  <c r="E1425" i="14"/>
  <c r="F1424" i="14"/>
  <c r="E1424" i="14"/>
  <c r="F1423" i="14"/>
  <c r="E1423" i="14"/>
  <c r="F1422" i="14"/>
  <c r="E1422" i="14"/>
  <c r="F1421" i="14"/>
  <c r="E1421" i="14"/>
  <c r="F1420" i="14"/>
  <c r="E1420" i="14"/>
  <c r="F1419" i="14"/>
  <c r="E1419" i="14"/>
  <c r="F1418" i="14"/>
  <c r="E1418" i="14"/>
  <c r="F1417" i="14"/>
  <c r="E1417" i="14"/>
  <c r="F1416" i="14"/>
  <c r="E1416" i="14"/>
  <c r="F1415" i="14"/>
  <c r="E1415" i="14"/>
  <c r="F1414" i="14"/>
  <c r="E1414" i="14"/>
  <c r="F1413" i="14"/>
  <c r="E1413" i="14"/>
  <c r="F1412" i="14"/>
  <c r="E1412" i="14"/>
  <c r="F1411" i="14"/>
  <c r="E1411" i="14"/>
  <c r="F1410" i="14"/>
  <c r="E1410" i="14"/>
  <c r="F1409" i="14"/>
  <c r="E1409" i="14"/>
  <c r="F1408" i="14"/>
  <c r="E1408" i="14"/>
  <c r="F1407" i="14"/>
  <c r="E1407" i="14"/>
  <c r="F1406" i="14"/>
  <c r="E1406" i="14"/>
  <c r="F1405" i="14"/>
  <c r="E1405" i="14"/>
  <c r="F1404" i="14"/>
  <c r="E1404" i="14"/>
  <c r="F1403" i="14"/>
  <c r="E1403" i="14"/>
  <c r="F1402" i="14"/>
  <c r="E1402" i="14"/>
  <c r="F1401" i="14"/>
  <c r="E1401" i="14"/>
  <c r="F1400" i="14"/>
  <c r="E1400" i="14"/>
  <c r="F1399" i="14"/>
  <c r="E1399" i="14"/>
  <c r="F1398" i="14"/>
  <c r="E1398" i="14"/>
  <c r="F1397" i="14"/>
  <c r="E1397" i="14"/>
  <c r="F1396" i="14"/>
  <c r="E1396" i="14"/>
  <c r="F1395" i="14"/>
  <c r="E1395" i="14"/>
  <c r="F1394" i="14"/>
  <c r="E1394" i="14"/>
  <c r="F1393" i="14"/>
  <c r="E1393" i="14"/>
  <c r="F1392" i="14"/>
  <c r="E1392" i="14"/>
  <c r="F1391" i="14"/>
  <c r="E1391" i="14"/>
  <c r="F1390" i="14"/>
  <c r="E1390" i="14"/>
  <c r="F1389" i="14"/>
  <c r="E1389" i="14"/>
  <c r="F1388" i="14"/>
  <c r="E1388" i="14"/>
  <c r="F1387" i="14"/>
  <c r="E1387" i="14"/>
  <c r="F1386" i="14"/>
  <c r="E1386" i="14"/>
  <c r="F1385" i="14"/>
  <c r="E1385" i="14"/>
  <c r="F1384" i="14"/>
  <c r="E1384" i="14"/>
  <c r="F1383" i="14"/>
  <c r="E1383" i="14"/>
  <c r="F1382" i="14"/>
  <c r="E1382" i="14"/>
  <c r="F1381" i="14"/>
  <c r="E1381" i="14"/>
  <c r="F1380" i="14"/>
  <c r="E1380" i="14"/>
  <c r="F1379" i="14"/>
  <c r="E1379" i="14"/>
  <c r="F1378" i="14"/>
  <c r="E1378" i="14"/>
  <c r="F1377" i="14"/>
  <c r="E1377" i="14"/>
  <c r="F1376" i="14"/>
  <c r="E1376" i="14"/>
  <c r="F1375" i="14"/>
  <c r="E1375" i="14"/>
  <c r="F1374" i="14"/>
  <c r="E1374" i="14"/>
  <c r="F1373" i="14"/>
  <c r="E1373" i="14"/>
  <c r="F1372" i="14"/>
  <c r="E1372" i="14"/>
  <c r="F1371" i="14"/>
  <c r="E1371" i="14"/>
  <c r="F1370" i="14"/>
  <c r="E1370" i="14"/>
  <c r="F1369" i="14"/>
  <c r="E1369" i="14"/>
  <c r="F1368" i="14"/>
  <c r="E1368" i="14"/>
  <c r="F1367" i="14"/>
  <c r="E1367" i="14"/>
  <c r="F1366" i="14"/>
  <c r="E1366" i="14"/>
  <c r="F1365" i="14"/>
  <c r="E1365" i="14"/>
  <c r="F1364" i="14"/>
  <c r="E1364" i="14"/>
  <c r="F1363" i="14"/>
  <c r="E1363" i="14"/>
  <c r="F1362" i="14"/>
  <c r="E1362" i="14"/>
  <c r="F1361" i="14"/>
  <c r="E1361" i="14"/>
  <c r="F1360" i="14"/>
  <c r="E1360" i="14"/>
  <c r="F1359" i="14"/>
  <c r="E1359" i="14"/>
  <c r="F1358" i="14"/>
  <c r="E1358" i="14"/>
  <c r="F1357" i="14"/>
  <c r="E1357" i="14"/>
  <c r="F1356" i="14"/>
  <c r="E1356" i="14"/>
  <c r="F1355" i="14"/>
  <c r="E1355" i="14"/>
  <c r="F1354" i="14"/>
  <c r="E1354" i="14"/>
  <c r="F1353" i="14"/>
  <c r="E1353" i="14"/>
  <c r="F1352" i="14"/>
  <c r="E1352" i="14"/>
  <c r="F1351" i="14"/>
  <c r="E1351" i="14"/>
  <c r="F1350" i="14"/>
  <c r="E1350" i="14"/>
  <c r="F1349" i="14"/>
  <c r="E1349" i="14"/>
  <c r="F1348" i="14"/>
  <c r="E1348" i="14"/>
  <c r="F1347" i="14"/>
  <c r="E1347" i="14"/>
  <c r="F1346" i="14"/>
  <c r="E1346" i="14"/>
  <c r="F1345" i="14"/>
  <c r="E1345" i="14"/>
  <c r="F1344" i="14"/>
  <c r="E1344" i="14"/>
  <c r="F1343" i="14"/>
  <c r="E1343" i="14"/>
  <c r="F1342" i="14"/>
  <c r="E1342" i="14"/>
  <c r="F1341" i="14"/>
  <c r="E1341" i="14"/>
  <c r="F1340" i="14"/>
  <c r="E1340" i="14"/>
  <c r="F1339" i="14"/>
  <c r="E1339" i="14"/>
  <c r="F1338" i="14"/>
  <c r="E1338" i="14"/>
  <c r="F1337" i="14"/>
  <c r="E1337" i="14"/>
  <c r="F1336" i="14"/>
  <c r="E1336" i="14"/>
  <c r="F1335" i="14"/>
  <c r="E1335" i="14"/>
  <c r="F1334" i="14"/>
  <c r="E1334" i="14"/>
  <c r="F1333" i="14"/>
  <c r="E1333" i="14"/>
  <c r="F1332" i="14"/>
  <c r="E1332" i="14"/>
  <c r="F1331" i="14"/>
  <c r="E1331" i="14"/>
  <c r="F1330" i="14"/>
  <c r="E1330" i="14"/>
  <c r="F1329" i="14"/>
  <c r="E1329" i="14"/>
  <c r="F1328" i="14"/>
  <c r="E1328" i="14"/>
  <c r="F1327" i="14"/>
  <c r="E1327" i="14"/>
  <c r="F1326" i="14"/>
  <c r="E1326" i="14"/>
  <c r="F1325" i="14"/>
  <c r="E1325" i="14"/>
  <c r="F1324" i="14"/>
  <c r="E1324" i="14"/>
  <c r="F1323" i="14"/>
  <c r="E1323" i="14"/>
  <c r="F1322" i="14"/>
  <c r="E1322" i="14"/>
  <c r="F1321" i="14"/>
  <c r="E1321" i="14"/>
  <c r="F1320" i="14"/>
  <c r="E1320" i="14"/>
  <c r="F1319" i="14"/>
  <c r="E1319" i="14"/>
  <c r="F1318" i="14"/>
  <c r="E1318" i="14"/>
  <c r="F1317" i="14"/>
  <c r="E1317" i="14"/>
  <c r="F1316" i="14"/>
  <c r="E1316" i="14"/>
  <c r="F1315" i="14"/>
  <c r="E1315" i="14"/>
  <c r="F1314" i="14"/>
  <c r="E1314" i="14"/>
  <c r="F1313" i="14"/>
  <c r="E1313" i="14"/>
  <c r="F1312" i="14"/>
  <c r="E1312" i="14"/>
  <c r="F1311" i="14"/>
  <c r="E1311" i="14"/>
  <c r="F1310" i="14"/>
  <c r="E1310" i="14"/>
  <c r="F1309" i="14"/>
  <c r="E1309" i="14"/>
  <c r="F1308" i="14"/>
  <c r="E1308" i="14"/>
  <c r="F1307" i="14"/>
  <c r="E1307" i="14"/>
  <c r="F1306" i="14"/>
  <c r="E1306" i="14"/>
  <c r="F1305" i="14"/>
  <c r="E1305" i="14"/>
  <c r="F1304" i="14"/>
  <c r="E1304" i="14"/>
  <c r="F1303" i="14"/>
  <c r="E1303" i="14"/>
  <c r="F1302" i="14"/>
  <c r="E1302" i="14"/>
  <c r="F1301" i="14"/>
  <c r="E1301" i="14"/>
  <c r="F1300" i="14"/>
  <c r="E1300" i="14"/>
  <c r="F1299" i="14"/>
  <c r="E1299" i="14"/>
  <c r="F1298" i="14"/>
  <c r="E1298" i="14"/>
  <c r="F1297" i="14"/>
  <c r="E1297" i="14"/>
  <c r="F1296" i="14"/>
  <c r="E1296" i="14"/>
  <c r="F1295" i="14"/>
  <c r="E1295" i="14"/>
  <c r="F1294" i="14"/>
  <c r="E1294" i="14"/>
  <c r="F1293" i="14"/>
  <c r="E1293" i="14"/>
  <c r="F1292" i="14"/>
  <c r="E1292" i="14"/>
  <c r="F1291" i="14"/>
  <c r="E1291" i="14"/>
  <c r="F1290" i="14"/>
  <c r="E1290" i="14"/>
  <c r="F1289" i="14"/>
  <c r="E1289" i="14"/>
  <c r="F1288" i="14"/>
  <c r="E1288" i="14"/>
  <c r="F1287" i="14"/>
  <c r="E1287" i="14"/>
  <c r="F1286" i="14"/>
  <c r="E1286" i="14"/>
  <c r="F1285" i="14"/>
  <c r="E1285" i="14"/>
  <c r="F1284" i="14"/>
  <c r="E1284" i="14"/>
  <c r="F1283" i="14"/>
  <c r="E1283" i="14"/>
  <c r="F1282" i="14"/>
  <c r="E1282" i="14"/>
  <c r="F1281" i="14"/>
  <c r="E1281" i="14"/>
  <c r="F1280" i="14"/>
  <c r="E1280" i="14"/>
  <c r="F1279" i="14"/>
  <c r="E1279" i="14"/>
  <c r="F1278" i="14"/>
  <c r="E1278" i="14"/>
  <c r="F1277" i="14"/>
  <c r="E1277" i="14"/>
  <c r="F1276" i="14"/>
  <c r="E1276" i="14"/>
  <c r="F1275" i="14"/>
  <c r="E1275" i="14"/>
  <c r="F1274" i="14"/>
  <c r="E1274" i="14"/>
  <c r="F1273" i="14"/>
  <c r="E1273" i="14"/>
  <c r="F1272" i="14"/>
  <c r="E1272" i="14"/>
  <c r="F1271" i="14"/>
  <c r="E1271" i="14"/>
  <c r="F1270" i="14"/>
  <c r="E1270" i="14"/>
  <c r="F1269" i="14"/>
  <c r="E1269" i="14"/>
  <c r="F1268" i="14"/>
  <c r="E1268" i="14"/>
  <c r="F1267" i="14"/>
  <c r="E1267" i="14"/>
  <c r="F1266" i="14"/>
  <c r="E1266" i="14"/>
  <c r="F1265" i="14"/>
  <c r="E1265" i="14"/>
  <c r="F1264" i="14"/>
  <c r="E1264" i="14"/>
  <c r="F1263" i="14"/>
  <c r="E1263" i="14"/>
  <c r="F1262" i="14"/>
  <c r="E1262" i="14"/>
  <c r="F1261" i="14"/>
  <c r="E1261" i="14"/>
  <c r="F1260" i="14"/>
  <c r="E1260" i="14"/>
  <c r="F1259" i="14"/>
  <c r="E1259" i="14"/>
  <c r="F1258" i="14"/>
  <c r="E1258" i="14"/>
  <c r="F1257" i="14"/>
  <c r="E1257" i="14"/>
  <c r="F1256" i="14"/>
  <c r="E1256" i="14"/>
  <c r="F1255" i="14"/>
  <c r="E1255" i="14"/>
  <c r="F1254" i="14"/>
  <c r="E1254" i="14"/>
  <c r="F1253" i="14"/>
  <c r="E1253" i="14"/>
  <c r="F1252" i="14"/>
  <c r="E1252" i="14"/>
  <c r="F1251" i="14"/>
  <c r="E1251" i="14"/>
  <c r="F1250" i="14"/>
  <c r="E1250" i="14"/>
  <c r="F1249" i="14"/>
  <c r="E1249" i="14"/>
  <c r="F1248" i="14"/>
  <c r="E1248" i="14"/>
  <c r="F1247" i="14"/>
  <c r="E1247" i="14"/>
  <c r="F1246" i="14"/>
  <c r="E1246" i="14"/>
  <c r="F1245" i="14"/>
  <c r="E1245" i="14"/>
  <c r="F1244" i="14"/>
  <c r="E1244" i="14"/>
  <c r="F1243" i="14"/>
  <c r="E1243" i="14"/>
  <c r="F1242" i="14"/>
  <c r="E1242" i="14"/>
  <c r="F1241" i="14"/>
  <c r="E1241" i="14"/>
  <c r="F1240" i="14"/>
  <c r="E1240" i="14"/>
  <c r="F1239" i="14"/>
  <c r="E1239" i="14"/>
  <c r="F1238" i="14"/>
  <c r="E1238" i="14"/>
  <c r="F1237" i="14"/>
  <c r="E1237" i="14"/>
  <c r="F1236" i="14"/>
  <c r="E1236" i="14"/>
  <c r="F1235" i="14"/>
  <c r="E1235" i="14"/>
  <c r="F1234" i="14"/>
  <c r="E1234" i="14"/>
  <c r="F1233" i="14"/>
  <c r="E1233" i="14"/>
  <c r="F1232" i="14"/>
  <c r="E1232" i="14"/>
  <c r="F1231" i="14"/>
  <c r="E1231" i="14"/>
  <c r="F1230" i="14"/>
  <c r="E1230" i="14"/>
  <c r="F1229" i="14"/>
  <c r="E1229" i="14"/>
  <c r="F1228" i="14"/>
  <c r="E1228" i="14"/>
  <c r="F1227" i="14"/>
  <c r="E1227" i="14"/>
  <c r="F1226" i="14"/>
  <c r="E1226" i="14"/>
  <c r="F1225" i="14"/>
  <c r="E1225" i="14"/>
  <c r="F1224" i="14"/>
  <c r="E1224" i="14"/>
  <c r="F1223" i="14"/>
  <c r="E1223" i="14"/>
  <c r="F1222" i="14"/>
  <c r="E1222" i="14"/>
  <c r="F1221" i="14"/>
  <c r="E1221" i="14"/>
  <c r="F1220" i="14"/>
  <c r="E1220" i="14"/>
  <c r="F1219" i="14"/>
  <c r="E1219" i="14"/>
  <c r="F1218" i="14"/>
  <c r="E1218" i="14"/>
  <c r="F1217" i="14"/>
  <c r="E1217" i="14"/>
  <c r="F1216" i="14"/>
  <c r="E1216" i="14"/>
  <c r="F1215" i="14"/>
  <c r="E1215" i="14"/>
  <c r="F1214" i="14"/>
  <c r="E1214" i="14"/>
  <c r="F1213" i="14"/>
  <c r="E1213" i="14"/>
  <c r="F1212" i="14"/>
  <c r="E1212" i="14"/>
  <c r="F1211" i="14"/>
  <c r="E1211" i="14"/>
  <c r="F1210" i="14"/>
  <c r="E1210" i="14"/>
  <c r="F1209" i="14"/>
  <c r="E1209" i="14"/>
  <c r="F1208" i="14"/>
  <c r="E1208" i="14"/>
  <c r="F1207" i="14"/>
  <c r="E1207" i="14"/>
  <c r="F1206" i="14"/>
  <c r="E1206" i="14"/>
  <c r="F1205" i="14"/>
  <c r="E1205" i="14"/>
  <c r="F1204" i="14"/>
  <c r="E1204" i="14"/>
  <c r="F1203" i="14"/>
  <c r="E1203" i="14"/>
  <c r="F1202" i="14"/>
  <c r="E1202" i="14"/>
  <c r="F1201" i="14"/>
  <c r="E1201" i="14"/>
  <c r="F1200" i="14"/>
  <c r="E1200" i="14"/>
  <c r="F1199" i="14"/>
  <c r="E1199" i="14"/>
  <c r="F1198" i="14"/>
  <c r="E1198" i="14"/>
  <c r="F1197" i="14"/>
  <c r="E1197" i="14"/>
  <c r="F1196" i="14"/>
  <c r="E1196" i="14"/>
  <c r="F1195" i="14"/>
  <c r="E1195" i="14"/>
  <c r="F1194" i="14"/>
  <c r="E1194" i="14"/>
  <c r="F1193" i="14"/>
  <c r="E1193" i="14"/>
  <c r="F1192" i="14"/>
  <c r="E1192" i="14"/>
  <c r="F1191" i="14"/>
  <c r="E1191" i="14"/>
  <c r="F1190" i="14"/>
  <c r="E1190" i="14"/>
  <c r="F1189" i="14"/>
  <c r="E1189" i="14"/>
  <c r="F1188" i="14"/>
  <c r="E1188" i="14"/>
  <c r="F1187" i="14"/>
  <c r="E1187" i="14"/>
  <c r="F1186" i="14"/>
  <c r="E1186" i="14"/>
  <c r="F1185" i="14"/>
  <c r="E1185" i="14"/>
  <c r="F1184" i="14"/>
  <c r="E1184" i="14"/>
  <c r="F1183" i="14"/>
  <c r="E1183" i="14"/>
  <c r="F1182" i="14"/>
  <c r="E1182" i="14"/>
  <c r="F1181" i="14"/>
  <c r="E1181" i="14"/>
  <c r="F1180" i="14"/>
  <c r="E1180" i="14"/>
  <c r="F1179" i="14"/>
  <c r="E1179" i="14"/>
  <c r="F1178" i="14"/>
  <c r="E1178" i="14"/>
  <c r="F1177" i="14"/>
  <c r="E1177" i="14"/>
  <c r="F1176" i="14"/>
  <c r="E1176" i="14"/>
  <c r="F1175" i="14"/>
  <c r="E1175" i="14"/>
  <c r="F1174" i="14"/>
  <c r="E1174" i="14"/>
  <c r="F1173" i="14"/>
  <c r="E1173" i="14"/>
  <c r="F1172" i="14"/>
  <c r="E1172" i="14"/>
  <c r="F1171" i="14"/>
  <c r="E1171" i="14"/>
  <c r="F1170" i="14"/>
  <c r="E1170" i="14"/>
  <c r="F1169" i="14"/>
  <c r="E1169" i="14"/>
  <c r="F1168" i="14"/>
  <c r="E1168" i="14"/>
  <c r="F1167" i="14"/>
  <c r="E1167" i="14"/>
  <c r="F1166" i="14"/>
  <c r="E1166" i="14"/>
  <c r="F1165" i="14"/>
  <c r="E1165" i="14"/>
  <c r="F1164" i="14"/>
  <c r="E1164" i="14"/>
  <c r="F1163" i="14"/>
  <c r="E1163" i="14"/>
  <c r="F1162" i="14"/>
  <c r="E1162" i="14"/>
  <c r="F1161" i="14"/>
  <c r="E1161" i="14"/>
  <c r="F1160" i="14"/>
  <c r="E1160" i="14"/>
  <c r="F1159" i="14"/>
  <c r="E1159" i="14"/>
  <c r="F1158" i="14"/>
  <c r="E1158" i="14"/>
  <c r="F1157" i="14"/>
  <c r="E1157" i="14"/>
  <c r="F1156" i="14"/>
  <c r="E1156" i="14"/>
  <c r="F1155" i="14"/>
  <c r="E1155" i="14"/>
  <c r="F1154" i="14"/>
  <c r="E1154" i="14"/>
  <c r="F1153" i="14"/>
  <c r="E1153" i="14"/>
  <c r="F1152" i="14"/>
  <c r="E1152" i="14"/>
  <c r="F1151" i="14"/>
  <c r="E1151" i="14"/>
  <c r="F1150" i="14"/>
  <c r="E1150" i="14"/>
  <c r="F1149" i="14"/>
  <c r="E1149" i="14"/>
  <c r="F1148" i="14"/>
  <c r="E1148" i="14"/>
  <c r="F1147" i="14"/>
  <c r="E1147" i="14"/>
  <c r="F1146" i="14"/>
  <c r="E1146" i="14"/>
  <c r="F1145" i="14"/>
  <c r="E1145" i="14"/>
  <c r="F1144" i="14"/>
  <c r="E1144" i="14"/>
  <c r="F1143" i="14"/>
  <c r="E1143" i="14"/>
  <c r="F1142" i="14"/>
  <c r="E1142" i="14"/>
  <c r="F1141" i="14"/>
  <c r="E1141" i="14"/>
  <c r="F1140" i="14"/>
  <c r="E1140" i="14"/>
  <c r="F1139" i="14"/>
  <c r="E1139" i="14"/>
  <c r="F1138" i="14"/>
  <c r="E1138" i="14"/>
  <c r="F1137" i="14"/>
  <c r="E1137" i="14"/>
  <c r="F1136" i="14"/>
  <c r="E1136" i="14"/>
  <c r="F1135" i="14"/>
  <c r="E1135" i="14"/>
  <c r="F1134" i="14"/>
  <c r="E1134" i="14"/>
  <c r="F1133" i="14"/>
  <c r="E1133" i="14"/>
  <c r="F1132" i="14"/>
  <c r="E1132" i="14"/>
  <c r="F1131" i="14"/>
  <c r="E1131" i="14"/>
  <c r="F1130" i="14"/>
  <c r="E1130" i="14"/>
  <c r="F1129" i="14"/>
  <c r="E1129" i="14"/>
  <c r="F1128" i="14"/>
  <c r="E1128" i="14"/>
  <c r="F1127" i="14"/>
  <c r="E1127" i="14"/>
  <c r="F1126" i="14"/>
  <c r="E1126" i="14"/>
  <c r="F1125" i="14"/>
  <c r="E1125" i="14"/>
  <c r="F1124" i="14"/>
  <c r="E1124" i="14"/>
  <c r="F1123" i="14"/>
  <c r="E1123" i="14"/>
  <c r="F1122" i="14"/>
  <c r="E1122" i="14"/>
  <c r="F1121" i="14"/>
  <c r="E1121" i="14"/>
  <c r="F1120" i="14"/>
  <c r="E1120" i="14"/>
  <c r="F1119" i="14"/>
  <c r="E1119" i="14"/>
  <c r="F1118" i="14"/>
  <c r="E1118" i="14"/>
  <c r="F1117" i="14"/>
  <c r="E1117" i="14"/>
  <c r="F1116" i="14"/>
  <c r="E1116" i="14"/>
  <c r="F1115" i="14"/>
  <c r="E1115" i="14"/>
  <c r="F1114" i="14"/>
  <c r="E1114" i="14"/>
  <c r="F1113" i="14"/>
  <c r="E1113" i="14"/>
  <c r="F1112" i="14"/>
  <c r="E1112" i="14"/>
  <c r="F1111" i="14"/>
  <c r="E1111" i="14"/>
  <c r="F1110" i="14"/>
  <c r="E1110" i="14"/>
  <c r="F1109" i="14"/>
  <c r="E1109" i="14"/>
  <c r="F1108" i="14"/>
  <c r="E1108" i="14"/>
  <c r="F1107" i="14"/>
  <c r="E1107" i="14"/>
  <c r="F1106" i="14"/>
  <c r="E1106" i="14"/>
  <c r="F1105" i="14"/>
  <c r="E1105" i="14"/>
  <c r="F1104" i="14"/>
  <c r="E1104" i="14"/>
  <c r="F1103" i="14"/>
  <c r="E1103" i="14"/>
  <c r="F1102" i="14"/>
  <c r="E1102" i="14"/>
  <c r="F1101" i="14"/>
  <c r="E1101" i="14"/>
  <c r="F1100" i="14"/>
  <c r="E1100" i="14"/>
  <c r="F1099" i="14"/>
  <c r="E1099" i="14"/>
  <c r="F1098" i="14"/>
  <c r="E1098" i="14"/>
  <c r="F1097" i="14"/>
  <c r="E1097" i="14"/>
  <c r="F1096" i="14"/>
  <c r="E1096" i="14"/>
  <c r="F1095" i="14"/>
  <c r="E1095" i="14"/>
  <c r="F1094" i="14"/>
  <c r="E1094" i="14"/>
  <c r="F1093" i="14"/>
  <c r="E1093" i="14"/>
  <c r="F1092" i="14"/>
  <c r="E1092" i="14"/>
  <c r="F1091" i="14"/>
  <c r="E1091" i="14"/>
  <c r="F1090" i="14"/>
  <c r="E1090" i="14"/>
  <c r="F1089" i="14"/>
  <c r="E1089" i="14"/>
  <c r="F1088" i="14"/>
  <c r="E1088" i="14"/>
  <c r="F1087" i="14"/>
  <c r="E1087" i="14"/>
  <c r="F1086" i="14"/>
  <c r="E1086" i="14"/>
  <c r="F1085" i="14"/>
  <c r="E1085" i="14"/>
  <c r="F1084" i="14"/>
  <c r="E1084" i="14"/>
  <c r="F1083" i="14"/>
  <c r="E1083" i="14"/>
  <c r="F1082" i="14"/>
  <c r="E1082" i="14"/>
  <c r="F1081" i="14"/>
  <c r="E1081" i="14"/>
  <c r="F1080" i="14"/>
  <c r="E1080" i="14"/>
  <c r="F1079" i="14"/>
  <c r="E1079" i="14"/>
  <c r="F1078" i="14"/>
  <c r="E1078" i="14"/>
  <c r="F1077" i="14"/>
  <c r="E1077" i="14"/>
  <c r="F1076" i="14"/>
  <c r="E1076" i="14"/>
  <c r="F1075" i="14"/>
  <c r="E1075" i="14"/>
  <c r="F1074" i="14"/>
  <c r="E1074" i="14"/>
  <c r="F1073" i="14"/>
  <c r="E1073" i="14"/>
  <c r="F1072" i="14"/>
  <c r="E1072" i="14"/>
  <c r="F1071" i="14"/>
  <c r="E1071" i="14"/>
  <c r="F1070" i="14"/>
  <c r="E1070" i="14"/>
  <c r="F1069" i="14"/>
  <c r="E1069" i="14"/>
  <c r="F1068" i="14"/>
  <c r="E1068" i="14"/>
  <c r="F1067" i="14"/>
  <c r="E1067" i="14"/>
  <c r="F1066" i="14"/>
  <c r="E1066" i="14"/>
  <c r="F1065" i="14"/>
  <c r="E1065" i="14"/>
  <c r="F1064" i="14"/>
  <c r="E1064" i="14"/>
  <c r="F1063" i="14"/>
  <c r="E1063" i="14"/>
  <c r="F1062" i="14"/>
  <c r="E1062" i="14"/>
  <c r="F1061" i="14"/>
  <c r="E1061" i="14"/>
  <c r="F1060" i="14"/>
  <c r="E1060" i="14"/>
  <c r="F1059" i="14"/>
  <c r="E1059" i="14"/>
  <c r="F1058" i="14"/>
  <c r="E1058" i="14"/>
  <c r="F1057" i="14"/>
  <c r="E1057" i="14"/>
  <c r="F1056" i="14"/>
  <c r="E1056" i="14"/>
  <c r="F1055" i="14"/>
  <c r="E1055" i="14"/>
  <c r="F1054" i="14"/>
  <c r="E1054" i="14"/>
  <c r="F1053" i="14"/>
  <c r="E1053" i="14"/>
  <c r="F1052" i="14"/>
  <c r="E1052" i="14"/>
  <c r="F1051" i="14"/>
  <c r="E1051" i="14"/>
  <c r="F1050" i="14"/>
  <c r="E1050" i="14"/>
  <c r="F1049" i="14"/>
  <c r="E1049" i="14"/>
  <c r="F1048" i="14"/>
  <c r="E1048" i="14"/>
  <c r="F1047" i="14"/>
  <c r="E1047" i="14"/>
  <c r="F1046" i="14"/>
  <c r="E1046" i="14"/>
  <c r="F1045" i="14"/>
  <c r="E1045" i="14"/>
  <c r="F1044" i="14"/>
  <c r="E1044" i="14"/>
  <c r="F1043" i="14"/>
  <c r="E1043" i="14"/>
  <c r="F1042" i="14"/>
  <c r="E1042" i="14"/>
  <c r="F1041" i="14"/>
  <c r="E1041" i="14"/>
  <c r="F1040" i="14"/>
  <c r="E1040" i="14"/>
  <c r="F1039" i="14"/>
  <c r="E1039" i="14"/>
  <c r="F1038" i="14"/>
  <c r="E1038" i="14"/>
  <c r="F1037" i="14"/>
  <c r="E1037" i="14"/>
  <c r="F1036" i="14"/>
  <c r="E1036" i="14"/>
  <c r="F1035" i="14"/>
  <c r="E1035" i="14"/>
  <c r="F1034" i="14"/>
  <c r="E1034" i="14"/>
  <c r="F1033" i="14"/>
  <c r="E1033" i="14"/>
  <c r="F1032" i="14"/>
  <c r="E1032" i="14"/>
  <c r="F1031" i="14"/>
  <c r="E1031" i="14"/>
  <c r="F1030" i="14"/>
  <c r="E1030" i="14"/>
  <c r="F1029" i="14"/>
  <c r="E1029" i="14"/>
  <c r="F1028" i="14"/>
  <c r="E1028" i="14"/>
  <c r="F1027" i="14"/>
  <c r="E1027" i="14"/>
  <c r="F1026" i="14"/>
  <c r="E1026" i="14"/>
  <c r="F1025" i="14"/>
  <c r="E1025" i="14"/>
  <c r="F1024" i="14"/>
  <c r="E1024" i="14"/>
  <c r="F1023" i="14"/>
  <c r="E1023" i="14"/>
  <c r="F1022" i="14"/>
  <c r="E1022" i="14"/>
  <c r="F1021" i="14"/>
  <c r="E1021" i="14"/>
  <c r="F1020" i="14"/>
  <c r="E1020" i="14"/>
  <c r="F1019" i="14"/>
  <c r="E1019" i="14"/>
  <c r="F1018" i="14"/>
  <c r="E1018" i="14"/>
  <c r="F1017" i="14"/>
  <c r="E1017" i="14"/>
  <c r="F1016" i="14"/>
  <c r="E1016" i="14"/>
  <c r="F1015" i="14"/>
  <c r="E1015" i="14"/>
  <c r="F1014" i="14"/>
  <c r="E1014" i="14"/>
  <c r="F1013" i="14"/>
  <c r="E1013" i="14"/>
  <c r="F1012" i="14"/>
  <c r="E1012" i="14"/>
  <c r="F1011" i="14"/>
  <c r="E1011" i="14"/>
  <c r="F1010" i="14"/>
  <c r="E1010" i="14"/>
  <c r="F1009" i="14"/>
  <c r="E1009" i="14"/>
  <c r="F1008" i="14"/>
  <c r="E1008" i="14"/>
  <c r="F1007" i="14"/>
  <c r="E1007" i="14"/>
  <c r="F1006" i="14"/>
  <c r="E1006" i="14"/>
  <c r="F1005" i="14"/>
  <c r="E1005" i="14"/>
  <c r="F1004" i="14"/>
  <c r="E1004" i="14"/>
  <c r="F1003" i="14"/>
  <c r="E1003" i="14"/>
  <c r="F1002" i="14"/>
  <c r="E1002" i="14"/>
  <c r="F1001" i="14"/>
  <c r="E1001" i="14"/>
  <c r="F1000" i="14"/>
  <c r="E1000" i="14"/>
  <c r="F999" i="14"/>
  <c r="E999" i="14"/>
  <c r="F998" i="14"/>
  <c r="E998" i="14"/>
  <c r="F997" i="14"/>
  <c r="E997" i="14"/>
  <c r="F996" i="14"/>
  <c r="E996" i="14"/>
  <c r="F995" i="14"/>
  <c r="E995" i="14"/>
  <c r="F994" i="14"/>
  <c r="E994" i="14"/>
  <c r="F993" i="14"/>
  <c r="E993" i="14"/>
  <c r="F992" i="14"/>
  <c r="E992" i="14"/>
  <c r="F991" i="14"/>
  <c r="E991" i="14"/>
  <c r="F990" i="14"/>
  <c r="E990" i="14"/>
  <c r="F989" i="14"/>
  <c r="E989" i="14"/>
  <c r="F988" i="14"/>
  <c r="E988" i="14"/>
  <c r="F987" i="14"/>
  <c r="E987" i="14"/>
  <c r="F986" i="14"/>
  <c r="E986" i="14"/>
  <c r="F985" i="14"/>
  <c r="E985" i="14"/>
  <c r="F984" i="14"/>
  <c r="E984" i="14"/>
  <c r="F983" i="14"/>
  <c r="E983" i="14"/>
  <c r="F982" i="14"/>
  <c r="E982" i="14"/>
  <c r="F981" i="14"/>
  <c r="E981" i="14"/>
  <c r="F980" i="14"/>
  <c r="E980" i="14"/>
  <c r="F979" i="14"/>
  <c r="E979" i="14"/>
  <c r="F978" i="14"/>
  <c r="E978" i="14"/>
  <c r="F977" i="14"/>
  <c r="E977" i="14"/>
  <c r="F976" i="14"/>
  <c r="E976" i="14"/>
  <c r="F975" i="14"/>
  <c r="E975" i="14"/>
  <c r="F974" i="14"/>
  <c r="E974" i="14"/>
  <c r="F973" i="14"/>
  <c r="E973" i="14"/>
  <c r="F972" i="14"/>
  <c r="E972" i="14"/>
  <c r="F971" i="14"/>
  <c r="E971" i="14"/>
  <c r="F970" i="14"/>
  <c r="E970" i="14"/>
  <c r="F969" i="14"/>
  <c r="E969" i="14"/>
  <c r="F968" i="14"/>
  <c r="E968" i="14"/>
  <c r="F967" i="14"/>
  <c r="E967" i="14"/>
  <c r="F966" i="14"/>
  <c r="E966" i="14"/>
  <c r="F965" i="14"/>
  <c r="E965" i="14"/>
  <c r="F964" i="14"/>
  <c r="E964" i="14"/>
  <c r="F963" i="14"/>
  <c r="E963" i="14"/>
  <c r="F962" i="14"/>
  <c r="E962" i="14"/>
  <c r="F961" i="14"/>
  <c r="E961" i="14"/>
  <c r="F960" i="14"/>
  <c r="E960" i="14"/>
  <c r="F959" i="14"/>
  <c r="E959" i="14"/>
  <c r="F958" i="14"/>
  <c r="E958" i="14"/>
  <c r="F957" i="14"/>
  <c r="E957" i="14"/>
  <c r="F956" i="14"/>
  <c r="E956" i="14"/>
  <c r="F955" i="14"/>
  <c r="E955" i="14"/>
  <c r="F954" i="14"/>
  <c r="E954" i="14"/>
  <c r="F953" i="14"/>
  <c r="E953" i="14"/>
  <c r="F952" i="14"/>
  <c r="E952" i="14"/>
  <c r="F951" i="14"/>
  <c r="E951" i="14"/>
  <c r="F950" i="14"/>
  <c r="E950" i="14"/>
  <c r="F949" i="14"/>
  <c r="E949" i="14"/>
  <c r="F948" i="14"/>
  <c r="E948" i="14"/>
  <c r="F947" i="14"/>
  <c r="E947" i="14"/>
  <c r="F946" i="14"/>
  <c r="E946" i="14"/>
  <c r="F945" i="14"/>
  <c r="E945" i="14"/>
  <c r="F944" i="14"/>
  <c r="E944" i="14"/>
  <c r="F943" i="14"/>
  <c r="E943" i="14"/>
  <c r="F942" i="14"/>
  <c r="E942" i="14"/>
  <c r="F941" i="14"/>
  <c r="E941" i="14"/>
  <c r="F940" i="14"/>
  <c r="E940" i="14"/>
  <c r="F939" i="14"/>
  <c r="E939" i="14"/>
  <c r="F938" i="14"/>
  <c r="E938" i="14"/>
  <c r="F937" i="14"/>
  <c r="E937" i="14"/>
  <c r="F936" i="14"/>
  <c r="E936" i="14"/>
  <c r="F935" i="14"/>
  <c r="E935" i="14"/>
  <c r="F934" i="14"/>
  <c r="E934" i="14"/>
  <c r="F933" i="14"/>
  <c r="E933" i="14"/>
  <c r="F932" i="14"/>
  <c r="E932" i="14"/>
  <c r="F931" i="14"/>
  <c r="E931" i="14"/>
  <c r="F930" i="14"/>
  <c r="E930" i="14"/>
  <c r="F929" i="14"/>
  <c r="E929" i="14"/>
  <c r="F928" i="14"/>
  <c r="E928" i="14"/>
  <c r="F927" i="14"/>
  <c r="E927" i="14"/>
  <c r="F926" i="14"/>
  <c r="E926" i="14"/>
  <c r="F925" i="14"/>
  <c r="E925" i="14"/>
  <c r="F924" i="14"/>
  <c r="E924" i="14"/>
  <c r="F923" i="14"/>
  <c r="E923" i="14"/>
  <c r="F922" i="14"/>
  <c r="E922" i="14"/>
  <c r="F921" i="14"/>
  <c r="E921" i="14"/>
  <c r="F920" i="14"/>
  <c r="E920" i="14"/>
  <c r="F919" i="14"/>
  <c r="E919" i="14"/>
  <c r="F918" i="14"/>
  <c r="E918" i="14"/>
  <c r="F917" i="14"/>
  <c r="E917" i="14"/>
  <c r="F916" i="14"/>
  <c r="E916" i="14"/>
  <c r="F915" i="14"/>
  <c r="E915" i="14"/>
  <c r="F914" i="14"/>
  <c r="E914" i="14"/>
  <c r="F913" i="14"/>
  <c r="E913" i="14"/>
  <c r="F912" i="14"/>
  <c r="E912" i="14"/>
  <c r="F911" i="14"/>
  <c r="E911" i="14"/>
  <c r="F910" i="14"/>
  <c r="E910" i="14"/>
  <c r="F909" i="14"/>
  <c r="E909" i="14"/>
  <c r="F908" i="14"/>
  <c r="E908" i="14"/>
  <c r="F907" i="14"/>
  <c r="E907" i="14"/>
  <c r="F906" i="14"/>
  <c r="E906" i="14"/>
  <c r="F905" i="14"/>
  <c r="E905" i="14"/>
  <c r="F904" i="14"/>
  <c r="E904" i="14"/>
  <c r="F903" i="14"/>
  <c r="E903" i="14"/>
  <c r="F902" i="14"/>
  <c r="E902" i="14"/>
  <c r="F901" i="14"/>
  <c r="E901" i="14"/>
  <c r="F900" i="14"/>
  <c r="E900" i="14"/>
  <c r="F899" i="14"/>
  <c r="E899" i="14"/>
  <c r="F898" i="14"/>
  <c r="E898" i="14"/>
  <c r="F897" i="14"/>
  <c r="E897" i="14"/>
  <c r="F896" i="14"/>
  <c r="E896" i="14"/>
  <c r="F895" i="14"/>
  <c r="E895" i="14"/>
  <c r="F894" i="14"/>
  <c r="E894" i="14"/>
  <c r="F893" i="14"/>
  <c r="E893" i="14"/>
  <c r="F892" i="14"/>
  <c r="E892" i="14"/>
  <c r="F891" i="14"/>
  <c r="E891" i="14"/>
  <c r="F890" i="14"/>
  <c r="E890" i="14"/>
  <c r="F889" i="14"/>
  <c r="E889" i="14"/>
  <c r="F888" i="14"/>
  <c r="E888" i="14"/>
  <c r="F887" i="14"/>
  <c r="E887" i="14"/>
  <c r="F886" i="14"/>
  <c r="E886" i="14"/>
  <c r="F885" i="14"/>
  <c r="E885" i="14"/>
  <c r="F884" i="14"/>
  <c r="E884" i="14"/>
  <c r="F883" i="14"/>
  <c r="E883" i="14"/>
  <c r="F882" i="14"/>
  <c r="E882" i="14"/>
  <c r="F881" i="14"/>
  <c r="E881" i="14"/>
  <c r="F880" i="14"/>
  <c r="E880" i="14"/>
  <c r="F879" i="14"/>
  <c r="E879" i="14"/>
  <c r="F878" i="14"/>
  <c r="E878" i="14"/>
  <c r="F877" i="14"/>
  <c r="E877" i="14"/>
  <c r="F876" i="14"/>
  <c r="E876" i="14"/>
  <c r="F875" i="14"/>
  <c r="E875" i="14"/>
  <c r="F874" i="14"/>
  <c r="E874" i="14"/>
  <c r="F873" i="14"/>
  <c r="E873" i="14"/>
  <c r="F872" i="14"/>
  <c r="E872" i="14"/>
  <c r="F871" i="14"/>
  <c r="E871" i="14"/>
  <c r="F870" i="14"/>
  <c r="E870" i="14"/>
  <c r="F869" i="14"/>
  <c r="E869" i="14"/>
  <c r="F868" i="14"/>
  <c r="E868" i="14"/>
  <c r="F867" i="14"/>
  <c r="E867" i="14"/>
  <c r="F866" i="14"/>
  <c r="E866" i="14"/>
  <c r="F865" i="14"/>
  <c r="E865" i="14"/>
  <c r="F864" i="14"/>
  <c r="E864" i="14"/>
  <c r="F863" i="14"/>
  <c r="E863" i="14"/>
  <c r="F862" i="14"/>
  <c r="E862" i="14"/>
  <c r="F861" i="14"/>
  <c r="E861" i="14"/>
  <c r="F860" i="14"/>
  <c r="E860" i="14"/>
  <c r="F859" i="14"/>
  <c r="E859" i="14"/>
  <c r="F858" i="14"/>
  <c r="E858" i="14"/>
  <c r="F857" i="14"/>
  <c r="E857" i="14"/>
  <c r="F856" i="14"/>
  <c r="E856" i="14"/>
  <c r="F855" i="14"/>
  <c r="E855" i="14"/>
  <c r="F854" i="14"/>
  <c r="E854" i="14"/>
  <c r="F853" i="14"/>
  <c r="E853" i="14"/>
  <c r="F852" i="14"/>
  <c r="E852" i="14"/>
  <c r="F851" i="14"/>
  <c r="E851" i="14"/>
  <c r="F850" i="14"/>
  <c r="E850" i="14"/>
  <c r="F849" i="14"/>
  <c r="E849" i="14"/>
  <c r="F848" i="14"/>
  <c r="E848" i="14"/>
  <c r="F847" i="14"/>
  <c r="E847" i="14"/>
  <c r="F846" i="14"/>
  <c r="E846" i="14"/>
  <c r="F845" i="14"/>
  <c r="E845" i="14"/>
  <c r="F844" i="14"/>
  <c r="E844" i="14"/>
  <c r="F843" i="14"/>
  <c r="E843" i="14"/>
  <c r="F842" i="14"/>
  <c r="E842" i="14"/>
  <c r="F841" i="14"/>
  <c r="E841" i="14"/>
  <c r="F840" i="14"/>
  <c r="E840" i="14"/>
  <c r="F839" i="14"/>
  <c r="E839" i="14"/>
  <c r="F838" i="14"/>
  <c r="E838" i="14"/>
  <c r="F837" i="14"/>
  <c r="E837" i="14"/>
  <c r="F836" i="14"/>
  <c r="E836" i="14"/>
  <c r="F835" i="14"/>
  <c r="E835" i="14"/>
  <c r="F834" i="14"/>
  <c r="E834" i="14"/>
  <c r="F833" i="14"/>
  <c r="E833" i="14"/>
  <c r="F832" i="14"/>
  <c r="E832" i="14"/>
  <c r="F831" i="14"/>
  <c r="E831" i="14"/>
  <c r="F830" i="14"/>
  <c r="E830" i="14"/>
  <c r="F829" i="14"/>
  <c r="E829" i="14"/>
  <c r="F828" i="14"/>
  <c r="E828" i="14"/>
  <c r="F827" i="14"/>
  <c r="E827" i="14"/>
  <c r="F826" i="14"/>
  <c r="E826" i="14"/>
  <c r="F825" i="14"/>
  <c r="E825" i="14"/>
  <c r="F824" i="14"/>
  <c r="E824" i="14"/>
  <c r="F823" i="14"/>
  <c r="E823" i="14"/>
  <c r="F822" i="14"/>
  <c r="E822" i="14"/>
  <c r="F821" i="14"/>
  <c r="E821" i="14"/>
  <c r="F820" i="14"/>
  <c r="E820" i="14"/>
  <c r="F819" i="14"/>
  <c r="E819" i="14"/>
  <c r="F818" i="14"/>
  <c r="E818" i="14"/>
  <c r="F817" i="14"/>
  <c r="E817" i="14"/>
  <c r="F816" i="14"/>
  <c r="E816" i="14"/>
  <c r="F815" i="14"/>
  <c r="E815" i="14"/>
  <c r="F814" i="14"/>
  <c r="E814" i="14"/>
  <c r="F813" i="14"/>
  <c r="E813" i="14"/>
  <c r="F812" i="14"/>
  <c r="E812" i="14"/>
  <c r="F811" i="14"/>
  <c r="E811" i="14"/>
  <c r="F810" i="14"/>
  <c r="E810" i="14"/>
  <c r="F809" i="14"/>
  <c r="E809" i="14"/>
  <c r="F808" i="14"/>
  <c r="E808" i="14"/>
  <c r="F807" i="14"/>
  <c r="E807" i="14"/>
  <c r="F806" i="14"/>
  <c r="E806" i="14"/>
  <c r="F805" i="14"/>
  <c r="E805" i="14"/>
  <c r="F804" i="14"/>
  <c r="E804" i="14"/>
  <c r="F803" i="14"/>
  <c r="E803" i="14"/>
  <c r="F802" i="14"/>
  <c r="E802" i="14"/>
  <c r="F801" i="14"/>
  <c r="E801" i="14"/>
  <c r="F800" i="14"/>
  <c r="E800" i="14"/>
  <c r="F799" i="14"/>
  <c r="E799" i="14"/>
  <c r="F798" i="14"/>
  <c r="E798" i="14"/>
  <c r="F797" i="14"/>
  <c r="E797" i="14"/>
  <c r="F796" i="14"/>
  <c r="E796" i="14"/>
  <c r="F795" i="14"/>
  <c r="E795" i="14"/>
  <c r="F794" i="14"/>
  <c r="E794" i="14"/>
  <c r="F793" i="14"/>
  <c r="E793" i="14"/>
  <c r="F792" i="14"/>
  <c r="E792" i="14"/>
  <c r="F791" i="14"/>
  <c r="E791" i="14"/>
  <c r="F790" i="14"/>
  <c r="E790" i="14"/>
  <c r="F789" i="14"/>
  <c r="E789" i="14"/>
  <c r="F788" i="14"/>
  <c r="E788" i="14"/>
  <c r="F787" i="14"/>
  <c r="E787" i="14"/>
  <c r="F786" i="14"/>
  <c r="E786" i="14"/>
  <c r="F785" i="14"/>
  <c r="E785" i="14"/>
  <c r="F784" i="14"/>
  <c r="E784" i="14"/>
  <c r="F783" i="14"/>
  <c r="E783" i="14"/>
  <c r="F782" i="14"/>
  <c r="E782" i="14"/>
  <c r="F781" i="14"/>
  <c r="E781" i="14"/>
  <c r="F780" i="14"/>
  <c r="E780" i="14"/>
  <c r="F779" i="14"/>
  <c r="E779" i="14"/>
  <c r="F778" i="14"/>
  <c r="E778" i="14"/>
  <c r="F777" i="14"/>
  <c r="E777" i="14"/>
  <c r="F776" i="14"/>
  <c r="E776" i="14"/>
  <c r="F775" i="14"/>
  <c r="E775" i="14"/>
  <c r="F774" i="14"/>
  <c r="E774" i="14"/>
  <c r="F773" i="14"/>
  <c r="E773" i="14"/>
  <c r="F772" i="14"/>
  <c r="E772" i="14"/>
  <c r="F771" i="14"/>
  <c r="E771" i="14"/>
  <c r="F770" i="14"/>
  <c r="E770" i="14"/>
  <c r="F769" i="14"/>
  <c r="E769" i="14"/>
  <c r="F768" i="14"/>
  <c r="E768" i="14"/>
  <c r="F767" i="14"/>
  <c r="E767" i="14"/>
  <c r="F766" i="14"/>
  <c r="E766" i="14"/>
  <c r="F765" i="14"/>
  <c r="E765" i="14"/>
  <c r="F764" i="14"/>
  <c r="E764" i="14"/>
  <c r="F763" i="14"/>
  <c r="E763" i="14"/>
  <c r="F762" i="14"/>
  <c r="E762" i="14"/>
  <c r="F761" i="14"/>
  <c r="E761" i="14"/>
  <c r="F760" i="14"/>
  <c r="E760" i="14"/>
  <c r="F759" i="14"/>
  <c r="E759" i="14"/>
  <c r="F758" i="14"/>
  <c r="E758" i="14"/>
  <c r="F757" i="14"/>
  <c r="E757" i="14"/>
  <c r="F756" i="14"/>
  <c r="E756" i="14"/>
  <c r="F755" i="14"/>
  <c r="E755" i="14"/>
  <c r="F754" i="14"/>
  <c r="E754" i="14"/>
  <c r="F753" i="14"/>
  <c r="E753" i="14"/>
  <c r="F752" i="14"/>
  <c r="E752" i="14"/>
  <c r="F751" i="14"/>
  <c r="E751" i="14"/>
  <c r="F750" i="14"/>
  <c r="E750" i="14"/>
  <c r="F749" i="14"/>
  <c r="E749" i="14"/>
  <c r="F748" i="14"/>
  <c r="E748" i="14"/>
  <c r="F747" i="14"/>
  <c r="E747" i="14"/>
  <c r="F746" i="14"/>
  <c r="E746" i="14"/>
  <c r="F745" i="14"/>
  <c r="E745" i="14"/>
  <c r="F744" i="14"/>
  <c r="E744" i="14"/>
  <c r="F743" i="14"/>
  <c r="E743" i="14"/>
  <c r="F742" i="14"/>
  <c r="E742" i="14"/>
  <c r="F741" i="14"/>
  <c r="E741" i="14"/>
  <c r="F740" i="14"/>
  <c r="E740" i="14"/>
  <c r="F739" i="14"/>
  <c r="E739" i="14"/>
  <c r="F738" i="14"/>
  <c r="E738" i="14"/>
  <c r="F737" i="14"/>
  <c r="E737" i="14"/>
  <c r="F736" i="14"/>
  <c r="E736" i="14"/>
  <c r="F735" i="14"/>
  <c r="E735" i="14"/>
  <c r="F734" i="14"/>
  <c r="E734" i="14"/>
  <c r="F733" i="14"/>
  <c r="E733" i="14"/>
  <c r="F732" i="14"/>
  <c r="E732" i="14"/>
  <c r="F731" i="14"/>
  <c r="E731" i="14"/>
  <c r="F730" i="14"/>
  <c r="E730" i="14"/>
  <c r="F729" i="14"/>
  <c r="E729" i="14"/>
  <c r="F728" i="14"/>
  <c r="E728" i="14"/>
  <c r="F727" i="14"/>
  <c r="E727" i="14"/>
  <c r="F726" i="14"/>
  <c r="E726" i="14"/>
  <c r="F725" i="14"/>
  <c r="E725" i="14"/>
  <c r="F724" i="14"/>
  <c r="E724" i="14"/>
  <c r="F723" i="14"/>
  <c r="E723" i="14"/>
  <c r="F722" i="14"/>
  <c r="E722" i="14"/>
  <c r="F721" i="14"/>
  <c r="E721" i="14"/>
  <c r="F720" i="14"/>
  <c r="E720" i="14"/>
  <c r="F719" i="14"/>
  <c r="E719" i="14"/>
  <c r="F718" i="14"/>
  <c r="E718" i="14"/>
  <c r="F717" i="14"/>
  <c r="E717" i="14"/>
  <c r="F716" i="14"/>
  <c r="E716" i="14"/>
  <c r="F715" i="14"/>
  <c r="E715" i="14"/>
  <c r="F714" i="14"/>
  <c r="E714" i="14"/>
  <c r="F713" i="14"/>
  <c r="E713" i="14"/>
  <c r="F712" i="14"/>
  <c r="E712" i="14"/>
  <c r="F711" i="14"/>
  <c r="E711" i="14"/>
  <c r="F710" i="14"/>
  <c r="E710" i="14"/>
  <c r="F709" i="14"/>
  <c r="E709" i="14"/>
  <c r="F708" i="14"/>
  <c r="E708" i="14"/>
  <c r="F707" i="14"/>
  <c r="E707" i="14"/>
  <c r="F706" i="14"/>
  <c r="E706" i="14"/>
  <c r="F705" i="14"/>
  <c r="E705" i="14"/>
  <c r="F704" i="14"/>
  <c r="E704" i="14"/>
  <c r="F703" i="14"/>
  <c r="E703" i="14"/>
  <c r="F702" i="14"/>
  <c r="E702" i="14"/>
  <c r="F701" i="14"/>
  <c r="E701" i="14"/>
  <c r="F700" i="14"/>
  <c r="E700" i="14"/>
  <c r="F699" i="14"/>
  <c r="E699" i="14"/>
  <c r="F698" i="14"/>
  <c r="E698" i="14"/>
  <c r="F697" i="14"/>
  <c r="E697" i="14"/>
  <c r="F696" i="14"/>
  <c r="E696" i="14"/>
  <c r="F695" i="14"/>
  <c r="E695" i="14"/>
  <c r="F694" i="14"/>
  <c r="E694" i="14"/>
  <c r="F693" i="14"/>
  <c r="E693" i="14"/>
  <c r="F692" i="14"/>
  <c r="E692" i="14"/>
  <c r="F691" i="14"/>
  <c r="E691" i="14"/>
  <c r="F690" i="14"/>
  <c r="E690" i="14"/>
  <c r="F689" i="14"/>
  <c r="E689" i="14"/>
  <c r="F688" i="14"/>
  <c r="E688" i="14"/>
  <c r="F687" i="14"/>
  <c r="E687" i="14"/>
  <c r="F686" i="14"/>
  <c r="E686" i="14"/>
  <c r="F685" i="14"/>
  <c r="E685" i="14"/>
  <c r="F684" i="14"/>
  <c r="E684" i="14"/>
  <c r="F683" i="14"/>
  <c r="E683" i="14"/>
  <c r="F682" i="14"/>
  <c r="E682" i="14"/>
  <c r="F681" i="14"/>
  <c r="E681" i="14"/>
  <c r="F680" i="14"/>
  <c r="E680" i="14"/>
  <c r="F679" i="14"/>
  <c r="E679" i="14"/>
  <c r="F678" i="14"/>
  <c r="E678" i="14"/>
  <c r="F677" i="14"/>
  <c r="E677" i="14"/>
  <c r="F676" i="14"/>
  <c r="E676" i="14"/>
  <c r="F675" i="14"/>
  <c r="E675" i="14"/>
  <c r="F674" i="14"/>
  <c r="E674" i="14"/>
  <c r="F673" i="14"/>
  <c r="E673" i="14"/>
  <c r="F672" i="14"/>
  <c r="E672" i="14"/>
  <c r="F671" i="14"/>
  <c r="E671" i="14"/>
  <c r="F670" i="14"/>
  <c r="E670" i="14"/>
  <c r="F669" i="14"/>
  <c r="E669" i="14"/>
  <c r="F668" i="14"/>
  <c r="E668" i="14"/>
  <c r="F667" i="14"/>
  <c r="E667" i="14"/>
  <c r="F666" i="14"/>
  <c r="E666" i="14"/>
  <c r="F665" i="14"/>
  <c r="E665" i="14"/>
  <c r="F664" i="14"/>
  <c r="E664" i="14"/>
  <c r="F663" i="14"/>
  <c r="E663" i="14"/>
  <c r="F662" i="14"/>
  <c r="E662" i="14"/>
  <c r="F661" i="14"/>
  <c r="E661" i="14"/>
  <c r="F660" i="14"/>
  <c r="E660" i="14"/>
  <c r="F659" i="14"/>
  <c r="E659" i="14"/>
  <c r="F658" i="14"/>
  <c r="E658" i="14"/>
  <c r="F657" i="14"/>
  <c r="E657" i="14"/>
  <c r="F656" i="14"/>
  <c r="E656" i="14"/>
  <c r="F655" i="14"/>
  <c r="E655" i="14"/>
  <c r="F654" i="14"/>
  <c r="E654" i="14"/>
  <c r="F653" i="14"/>
  <c r="E653" i="14"/>
  <c r="F652" i="14"/>
  <c r="E652" i="14"/>
  <c r="F651" i="14"/>
  <c r="E651" i="14"/>
  <c r="F650" i="14"/>
  <c r="E650" i="14"/>
  <c r="F649" i="14"/>
  <c r="E649" i="14"/>
  <c r="F648" i="14"/>
  <c r="E648" i="14"/>
  <c r="F647" i="14"/>
  <c r="E647" i="14"/>
  <c r="F646" i="14"/>
  <c r="E646" i="14"/>
  <c r="F645" i="14"/>
  <c r="E645" i="14"/>
  <c r="F644" i="14"/>
  <c r="E644" i="14"/>
  <c r="F643" i="14"/>
  <c r="E643" i="14"/>
  <c r="F642" i="14"/>
  <c r="E642" i="14"/>
  <c r="F641" i="14"/>
  <c r="E641" i="14"/>
  <c r="F640" i="14"/>
  <c r="E640" i="14"/>
  <c r="F639" i="14"/>
  <c r="E639" i="14"/>
  <c r="F638" i="14"/>
  <c r="E638" i="14"/>
  <c r="F637" i="14"/>
  <c r="E637" i="14"/>
  <c r="F636" i="14"/>
  <c r="E636" i="14"/>
  <c r="F635" i="14"/>
  <c r="E635" i="14"/>
  <c r="F634" i="14"/>
  <c r="E634" i="14"/>
  <c r="F633" i="14"/>
  <c r="E633" i="14"/>
  <c r="F632" i="14"/>
  <c r="E632" i="14"/>
  <c r="F631" i="14"/>
  <c r="E631" i="14"/>
  <c r="F630" i="14"/>
  <c r="E630" i="14"/>
  <c r="F629" i="14"/>
  <c r="E629" i="14"/>
  <c r="F628" i="14"/>
  <c r="E628" i="14"/>
  <c r="F627" i="14"/>
  <c r="E627" i="14"/>
  <c r="F626" i="14"/>
  <c r="E626" i="14"/>
  <c r="F625" i="14"/>
  <c r="E625" i="14"/>
  <c r="F624" i="14"/>
  <c r="E624" i="14"/>
  <c r="F623" i="14"/>
  <c r="E623" i="14"/>
  <c r="F622" i="14"/>
  <c r="E622" i="14"/>
  <c r="F621" i="14"/>
  <c r="E621" i="14"/>
  <c r="F620" i="14"/>
  <c r="E620" i="14"/>
  <c r="F619" i="14"/>
  <c r="E619" i="14"/>
  <c r="F618" i="14"/>
  <c r="E618" i="14"/>
  <c r="F617" i="14"/>
  <c r="E617" i="14"/>
  <c r="F616" i="14"/>
  <c r="E616" i="14"/>
  <c r="F615" i="14"/>
  <c r="E615" i="14"/>
  <c r="F614" i="14"/>
  <c r="E614" i="14"/>
  <c r="F613" i="14"/>
  <c r="E613" i="14"/>
  <c r="F612" i="14"/>
  <c r="E612" i="14"/>
  <c r="F611" i="14"/>
  <c r="E611" i="14"/>
  <c r="F610" i="14"/>
  <c r="E610" i="14"/>
  <c r="F609" i="14"/>
  <c r="E609" i="14"/>
  <c r="F608" i="14"/>
  <c r="E608" i="14"/>
  <c r="F607" i="14"/>
  <c r="E607" i="14"/>
  <c r="F606" i="14"/>
  <c r="E606" i="14"/>
  <c r="F605" i="14"/>
  <c r="E605" i="14"/>
  <c r="F604" i="14"/>
  <c r="E604" i="14"/>
  <c r="F603" i="14"/>
  <c r="E603" i="14"/>
  <c r="F602" i="14"/>
  <c r="E602" i="14"/>
  <c r="F601" i="14"/>
  <c r="E601" i="14"/>
  <c r="F600" i="14"/>
  <c r="E600" i="14"/>
  <c r="F599" i="14"/>
  <c r="E599" i="14"/>
  <c r="F598" i="14"/>
  <c r="E598" i="14"/>
  <c r="F597" i="14"/>
  <c r="E597" i="14"/>
  <c r="F596" i="14"/>
  <c r="E596" i="14"/>
  <c r="F595" i="14"/>
  <c r="E595" i="14"/>
  <c r="F594" i="14"/>
  <c r="E594" i="14"/>
  <c r="F593" i="14"/>
  <c r="E593" i="14"/>
  <c r="F592" i="14"/>
  <c r="E592" i="14"/>
  <c r="F591" i="14"/>
  <c r="E591" i="14"/>
  <c r="F590" i="14"/>
  <c r="E590" i="14"/>
  <c r="F589" i="14"/>
  <c r="E589" i="14"/>
  <c r="F588" i="14"/>
  <c r="E588" i="14"/>
  <c r="F587" i="14"/>
  <c r="E587" i="14"/>
  <c r="F586" i="14"/>
  <c r="E586" i="14"/>
  <c r="F585" i="14"/>
  <c r="E585" i="14"/>
  <c r="F584" i="14"/>
  <c r="E584" i="14"/>
  <c r="F583" i="14"/>
  <c r="E583" i="14"/>
  <c r="F582" i="14"/>
  <c r="E582" i="14"/>
  <c r="F581" i="14"/>
  <c r="E581" i="14"/>
  <c r="F580" i="14"/>
  <c r="E580" i="14"/>
  <c r="F579" i="14"/>
  <c r="E579" i="14"/>
  <c r="F578" i="14"/>
  <c r="E578" i="14"/>
  <c r="F577" i="14"/>
  <c r="E577" i="14"/>
  <c r="F576" i="14"/>
  <c r="E576" i="14"/>
  <c r="F575" i="14"/>
  <c r="E575" i="14"/>
  <c r="F574" i="14"/>
  <c r="E574" i="14"/>
  <c r="F573" i="14"/>
  <c r="E573" i="14"/>
  <c r="F572" i="14"/>
  <c r="E572" i="14"/>
  <c r="F571" i="14"/>
  <c r="E571" i="14"/>
  <c r="F570" i="14"/>
  <c r="E570" i="14"/>
  <c r="F569" i="14"/>
  <c r="E569" i="14"/>
  <c r="F568" i="14"/>
  <c r="E568" i="14"/>
  <c r="F567" i="14"/>
  <c r="E567" i="14"/>
  <c r="F566" i="14"/>
  <c r="E566" i="14"/>
  <c r="F565" i="14"/>
  <c r="E565" i="14"/>
  <c r="F564" i="14"/>
  <c r="E564" i="14"/>
  <c r="F563" i="14"/>
  <c r="E563" i="14"/>
  <c r="F562" i="14"/>
  <c r="E562" i="14"/>
  <c r="F561" i="14"/>
  <c r="E561" i="14"/>
  <c r="F560" i="14"/>
  <c r="E560" i="14"/>
  <c r="F559" i="14"/>
  <c r="E559" i="14"/>
  <c r="F558" i="14"/>
  <c r="E558" i="14"/>
  <c r="F557" i="14"/>
  <c r="E557" i="14"/>
  <c r="F556" i="14"/>
  <c r="E556" i="14"/>
  <c r="F555" i="14"/>
  <c r="E555" i="14"/>
  <c r="F554" i="14"/>
  <c r="E554" i="14"/>
  <c r="F553" i="14"/>
  <c r="E553" i="14"/>
  <c r="F552" i="14"/>
  <c r="E552" i="14"/>
  <c r="F551" i="14"/>
  <c r="E551" i="14"/>
  <c r="F550" i="14"/>
  <c r="E550" i="14"/>
  <c r="F549" i="14"/>
  <c r="E549" i="14"/>
  <c r="F548" i="14"/>
  <c r="E548" i="14"/>
  <c r="F547" i="14"/>
  <c r="E547" i="14"/>
  <c r="F546" i="14"/>
  <c r="E546" i="14"/>
  <c r="F545" i="14"/>
  <c r="E545" i="14"/>
  <c r="F544" i="14"/>
  <c r="E544" i="14"/>
  <c r="F543" i="14"/>
  <c r="E543" i="14"/>
  <c r="F542" i="14"/>
  <c r="E542" i="14"/>
  <c r="F541" i="14"/>
  <c r="E541" i="14"/>
  <c r="F540" i="14"/>
  <c r="E540" i="14"/>
  <c r="F539" i="14"/>
  <c r="E539" i="14"/>
  <c r="F538" i="14"/>
  <c r="E538" i="14"/>
  <c r="F537" i="14"/>
  <c r="E537" i="14"/>
  <c r="F536" i="14"/>
  <c r="E536" i="14"/>
  <c r="F535" i="14"/>
  <c r="E535" i="14"/>
  <c r="F534" i="14"/>
  <c r="E534" i="14"/>
  <c r="F533" i="14"/>
  <c r="E533" i="14"/>
  <c r="F532" i="14"/>
  <c r="E532" i="14"/>
  <c r="F531" i="14"/>
  <c r="E531" i="14"/>
  <c r="F530" i="14"/>
  <c r="E530" i="14"/>
  <c r="F529" i="14"/>
  <c r="E529" i="14"/>
  <c r="F528" i="14"/>
  <c r="E528" i="14"/>
  <c r="F527" i="14"/>
  <c r="E527" i="14"/>
  <c r="F526" i="14"/>
  <c r="E526" i="14"/>
  <c r="F525" i="14"/>
  <c r="E525" i="14"/>
  <c r="F524" i="14"/>
  <c r="E524" i="14"/>
  <c r="F523" i="14"/>
  <c r="E523" i="14"/>
  <c r="F522" i="14"/>
  <c r="E522" i="14"/>
  <c r="F521" i="14"/>
  <c r="E521" i="14"/>
  <c r="F520" i="14"/>
  <c r="E520" i="14"/>
  <c r="F519" i="14"/>
  <c r="E519" i="14"/>
  <c r="F518" i="14"/>
  <c r="E518" i="14"/>
  <c r="F517" i="14"/>
  <c r="E517" i="14"/>
  <c r="F516" i="14"/>
  <c r="E516" i="14"/>
  <c r="F515" i="14"/>
  <c r="E515" i="14"/>
  <c r="F514" i="14"/>
  <c r="E514" i="14"/>
  <c r="F513" i="14"/>
  <c r="E513" i="14"/>
  <c r="F512" i="14"/>
  <c r="E512" i="14"/>
  <c r="F511" i="14"/>
  <c r="E511" i="14"/>
  <c r="F510" i="14"/>
  <c r="E510" i="14"/>
  <c r="F509" i="14"/>
  <c r="E509" i="14"/>
  <c r="F508" i="14"/>
  <c r="E508" i="14"/>
  <c r="F507" i="14"/>
  <c r="E507" i="14"/>
  <c r="F506" i="14"/>
  <c r="E506" i="14"/>
  <c r="F505" i="14"/>
  <c r="E505" i="14"/>
  <c r="F504" i="14"/>
  <c r="E504" i="14"/>
  <c r="F503" i="14"/>
  <c r="E503" i="14"/>
  <c r="F502" i="14"/>
  <c r="E502" i="14"/>
  <c r="F501" i="14"/>
  <c r="E501" i="14"/>
  <c r="F500" i="14"/>
  <c r="E500" i="14"/>
  <c r="F499" i="14"/>
  <c r="E499" i="14"/>
  <c r="F498" i="14"/>
  <c r="E498" i="14"/>
  <c r="F497" i="14"/>
  <c r="E497" i="14"/>
  <c r="F496" i="14"/>
  <c r="E496" i="14"/>
  <c r="F495" i="14"/>
  <c r="E495" i="14"/>
  <c r="F494" i="14"/>
  <c r="E494" i="14"/>
  <c r="F493" i="14"/>
  <c r="E493" i="14"/>
  <c r="F492" i="14"/>
  <c r="E492" i="14"/>
  <c r="F491" i="14"/>
  <c r="E491" i="14"/>
  <c r="F490" i="14"/>
  <c r="E490" i="14"/>
  <c r="F489" i="14"/>
  <c r="E489" i="14"/>
  <c r="F488" i="14"/>
  <c r="E488" i="14"/>
  <c r="F487" i="14"/>
  <c r="E487" i="14"/>
  <c r="F486" i="14"/>
  <c r="E486" i="14"/>
  <c r="F485" i="14"/>
  <c r="E485" i="14"/>
  <c r="F484" i="14"/>
  <c r="E484" i="14"/>
  <c r="F483" i="14"/>
  <c r="E483" i="14"/>
  <c r="F482" i="14"/>
  <c r="E482" i="14"/>
  <c r="F481" i="14"/>
  <c r="E481" i="14"/>
  <c r="F480" i="14"/>
  <c r="E480" i="14"/>
  <c r="F479" i="14"/>
  <c r="E479" i="14"/>
  <c r="F478" i="14"/>
  <c r="E478" i="14"/>
  <c r="F477" i="14"/>
  <c r="E477" i="14"/>
  <c r="F476" i="14"/>
  <c r="E476" i="14"/>
  <c r="F475" i="14"/>
  <c r="E475" i="14"/>
  <c r="F474" i="14"/>
  <c r="E474" i="14"/>
  <c r="F473" i="14"/>
  <c r="E473" i="14"/>
  <c r="F472" i="14"/>
  <c r="E472" i="14"/>
  <c r="F471" i="14"/>
  <c r="E471" i="14"/>
  <c r="F470" i="14"/>
  <c r="E470" i="14"/>
  <c r="F469" i="14"/>
  <c r="E469" i="14"/>
  <c r="F468" i="14"/>
  <c r="E468" i="14"/>
  <c r="F467" i="14"/>
  <c r="E467" i="14"/>
  <c r="F466" i="14"/>
  <c r="E466" i="14"/>
  <c r="F465" i="14"/>
  <c r="E465" i="14"/>
  <c r="F464" i="14"/>
  <c r="E464" i="14"/>
  <c r="F463" i="14"/>
  <c r="E463" i="14"/>
  <c r="F462" i="14"/>
  <c r="E462" i="14"/>
  <c r="F461" i="14"/>
  <c r="E461" i="14"/>
  <c r="F460" i="14"/>
  <c r="E460" i="14"/>
  <c r="F459" i="14"/>
  <c r="E459" i="14"/>
  <c r="F458" i="14"/>
  <c r="E458" i="14"/>
  <c r="F457" i="14"/>
  <c r="E457" i="14"/>
  <c r="F456" i="14"/>
  <c r="E456" i="14"/>
  <c r="F455" i="14"/>
  <c r="E455" i="14"/>
  <c r="F454" i="14"/>
  <c r="E454" i="14"/>
  <c r="F453" i="14"/>
  <c r="E453" i="14"/>
  <c r="F452" i="14"/>
  <c r="E452" i="14"/>
  <c r="F451" i="14"/>
  <c r="E451" i="14"/>
  <c r="F450" i="14"/>
  <c r="E450" i="14"/>
  <c r="F449" i="14"/>
  <c r="E449" i="14"/>
  <c r="F448" i="14"/>
  <c r="E448" i="14"/>
  <c r="F447" i="14"/>
  <c r="E447" i="14"/>
  <c r="F446" i="14"/>
  <c r="E446" i="14"/>
  <c r="F445" i="14"/>
  <c r="E445" i="14"/>
  <c r="F444" i="14"/>
  <c r="E444" i="14"/>
  <c r="F443" i="14"/>
  <c r="E443" i="14"/>
  <c r="F442" i="14"/>
  <c r="E442" i="14"/>
  <c r="F441" i="14"/>
  <c r="E441" i="14"/>
  <c r="F440" i="14"/>
  <c r="E440" i="14"/>
  <c r="F439" i="14"/>
  <c r="E439" i="14"/>
  <c r="F438" i="14"/>
  <c r="E438" i="14"/>
  <c r="F437" i="14"/>
  <c r="E437" i="14"/>
  <c r="F436" i="14"/>
  <c r="E436" i="14"/>
  <c r="F435" i="14"/>
  <c r="E435" i="14"/>
  <c r="F434" i="14"/>
  <c r="E434" i="14"/>
  <c r="F433" i="14"/>
  <c r="E433" i="14"/>
  <c r="F432" i="14"/>
  <c r="E432" i="14"/>
  <c r="F431" i="14"/>
  <c r="E431" i="14"/>
  <c r="F430" i="14"/>
  <c r="E430" i="14"/>
  <c r="F429" i="14"/>
  <c r="E429" i="14"/>
  <c r="F428" i="14"/>
  <c r="E428" i="14"/>
  <c r="F427" i="14"/>
  <c r="E427" i="14"/>
  <c r="F426" i="14"/>
  <c r="E426" i="14"/>
  <c r="F425" i="14"/>
  <c r="E425" i="14"/>
  <c r="F424" i="14"/>
  <c r="E424" i="14"/>
  <c r="F423" i="14"/>
  <c r="E423" i="14"/>
  <c r="F422" i="14"/>
  <c r="E422" i="14"/>
  <c r="F421" i="14"/>
  <c r="E421" i="14"/>
  <c r="F420" i="14"/>
  <c r="E420" i="14"/>
  <c r="F419" i="14"/>
  <c r="E419" i="14"/>
  <c r="F418" i="14"/>
  <c r="E418" i="14"/>
  <c r="F417" i="14"/>
  <c r="E417" i="14"/>
  <c r="F416" i="14"/>
  <c r="E416" i="14"/>
  <c r="F415" i="14"/>
  <c r="E415" i="14"/>
  <c r="F414" i="14"/>
  <c r="E414" i="14"/>
  <c r="F413" i="14"/>
  <c r="E413" i="14"/>
  <c r="F412" i="14"/>
  <c r="E412" i="14"/>
  <c r="F411" i="14"/>
  <c r="E411" i="14"/>
  <c r="F410" i="14"/>
  <c r="E410" i="14"/>
  <c r="F409" i="14"/>
  <c r="E409" i="14"/>
  <c r="F408" i="14"/>
  <c r="E408" i="14"/>
  <c r="F407" i="14"/>
  <c r="E407" i="14"/>
  <c r="F406" i="14"/>
  <c r="E406" i="14"/>
  <c r="F405" i="14"/>
  <c r="E405" i="14"/>
  <c r="F404" i="14"/>
  <c r="E404" i="14"/>
  <c r="F403" i="14"/>
  <c r="E403" i="14"/>
  <c r="F402" i="14"/>
  <c r="E402" i="14"/>
  <c r="F401" i="14"/>
  <c r="E401" i="14"/>
  <c r="F400" i="14"/>
  <c r="E400" i="14"/>
  <c r="F399" i="14"/>
  <c r="E399" i="14"/>
  <c r="F398" i="14"/>
  <c r="E398" i="14"/>
  <c r="F397" i="14"/>
  <c r="E397" i="14"/>
  <c r="F396" i="14"/>
  <c r="E396" i="14"/>
  <c r="F395" i="14"/>
  <c r="E395" i="14"/>
  <c r="F394" i="14"/>
  <c r="E394" i="14"/>
  <c r="F393" i="14"/>
  <c r="E393" i="14"/>
  <c r="F392" i="14"/>
  <c r="E392" i="14"/>
  <c r="F391" i="14"/>
  <c r="E391" i="14"/>
  <c r="F390" i="14"/>
  <c r="E390" i="14"/>
  <c r="F389" i="14"/>
  <c r="E389" i="14"/>
  <c r="F388" i="14"/>
  <c r="E388" i="14"/>
  <c r="F387" i="14"/>
  <c r="E387" i="14"/>
  <c r="F386" i="14"/>
  <c r="E386" i="14"/>
  <c r="F385" i="14"/>
  <c r="E385" i="14"/>
  <c r="F384" i="14"/>
  <c r="E384" i="14"/>
  <c r="F383" i="14"/>
  <c r="E383" i="14"/>
  <c r="F382" i="14"/>
  <c r="E382" i="14"/>
  <c r="F381" i="14"/>
  <c r="E381" i="14"/>
  <c r="F380" i="14"/>
  <c r="E380" i="14"/>
  <c r="F379" i="14"/>
  <c r="E379" i="14"/>
  <c r="F378" i="14"/>
  <c r="E378" i="14"/>
  <c r="F377" i="14"/>
  <c r="E377" i="14"/>
  <c r="F376" i="14"/>
  <c r="E376" i="14"/>
  <c r="F375" i="14"/>
  <c r="E375" i="14"/>
  <c r="F374" i="14"/>
  <c r="E374" i="14"/>
  <c r="F373" i="14"/>
  <c r="E373" i="14"/>
  <c r="F372" i="14"/>
  <c r="E372" i="14"/>
  <c r="F371" i="14"/>
  <c r="E371" i="14"/>
  <c r="F370" i="14"/>
  <c r="E370" i="14"/>
  <c r="F369" i="14"/>
  <c r="E369" i="14"/>
  <c r="F368" i="14"/>
  <c r="E368" i="14"/>
  <c r="F367" i="14"/>
  <c r="E367" i="14"/>
  <c r="F366" i="14"/>
  <c r="E366" i="14"/>
  <c r="F365" i="14"/>
  <c r="E365" i="14"/>
  <c r="F364" i="14"/>
  <c r="E364" i="14"/>
  <c r="F363" i="14"/>
  <c r="E363" i="14"/>
  <c r="F362" i="14"/>
  <c r="E362" i="14"/>
  <c r="F361" i="14"/>
  <c r="E361" i="14"/>
  <c r="F360" i="14"/>
  <c r="E360" i="14"/>
  <c r="F359" i="14"/>
  <c r="E359" i="14"/>
  <c r="F358" i="14"/>
  <c r="E358" i="14"/>
  <c r="F357" i="14"/>
  <c r="E357" i="14"/>
  <c r="F356" i="14"/>
  <c r="E356" i="14"/>
  <c r="F355" i="14"/>
  <c r="E355" i="14"/>
  <c r="F354" i="14"/>
  <c r="E354" i="14"/>
  <c r="F353" i="14"/>
  <c r="E353" i="14"/>
  <c r="F352" i="14"/>
  <c r="E352" i="14"/>
  <c r="F351" i="14"/>
  <c r="E351" i="14"/>
  <c r="F350" i="14"/>
  <c r="E350" i="14"/>
  <c r="F349" i="14"/>
  <c r="E349" i="14"/>
  <c r="F348" i="14"/>
  <c r="E348" i="14"/>
  <c r="F347" i="14"/>
  <c r="E347" i="14"/>
  <c r="F346" i="14"/>
  <c r="E346" i="14"/>
  <c r="F345" i="14"/>
  <c r="E345" i="14"/>
  <c r="F344" i="14"/>
  <c r="E344" i="14"/>
  <c r="F343" i="14"/>
  <c r="E343" i="14"/>
  <c r="F342" i="14"/>
  <c r="E342" i="14"/>
  <c r="F341" i="14"/>
  <c r="E341" i="14"/>
  <c r="F340" i="14"/>
  <c r="E340" i="14"/>
  <c r="F339" i="14"/>
  <c r="E339" i="14"/>
  <c r="F338" i="14"/>
  <c r="E338" i="14"/>
  <c r="F337" i="14"/>
  <c r="E337" i="14"/>
  <c r="F336" i="14"/>
  <c r="E336" i="14"/>
  <c r="F335" i="14"/>
  <c r="E335" i="14"/>
  <c r="F334" i="14"/>
  <c r="E334" i="14"/>
  <c r="F333" i="14"/>
  <c r="E333" i="14"/>
  <c r="F332" i="14"/>
  <c r="E332" i="14"/>
  <c r="F331" i="14"/>
  <c r="E331" i="14"/>
  <c r="F330" i="14"/>
  <c r="E330" i="14"/>
  <c r="F329" i="14"/>
  <c r="E329" i="14"/>
  <c r="F328" i="14"/>
  <c r="E328" i="14"/>
  <c r="F327" i="14"/>
  <c r="E327" i="14"/>
  <c r="F326" i="14"/>
  <c r="E326" i="14"/>
  <c r="F325" i="14"/>
  <c r="E325" i="14"/>
  <c r="F324" i="14"/>
  <c r="E324" i="14"/>
  <c r="F323" i="14"/>
  <c r="E323" i="14"/>
  <c r="F322" i="14"/>
  <c r="E322" i="14"/>
  <c r="F321" i="14"/>
  <c r="E321" i="14"/>
  <c r="F320" i="14"/>
  <c r="E320" i="14"/>
  <c r="F319" i="14"/>
  <c r="E319" i="14"/>
  <c r="F318" i="14"/>
  <c r="E318" i="14"/>
  <c r="F317" i="14"/>
  <c r="E317" i="14"/>
  <c r="F316" i="14"/>
  <c r="E316" i="14"/>
  <c r="F315" i="14"/>
  <c r="E315" i="14"/>
  <c r="F314" i="14"/>
  <c r="E314" i="14"/>
  <c r="F313" i="14"/>
  <c r="E313" i="14"/>
  <c r="F312" i="14"/>
  <c r="E312" i="14"/>
  <c r="F311" i="14"/>
  <c r="E311" i="14"/>
  <c r="F310" i="14"/>
  <c r="E310" i="14"/>
  <c r="F309" i="14"/>
  <c r="E309" i="14"/>
  <c r="F308" i="14"/>
  <c r="E308" i="14"/>
  <c r="F307" i="14"/>
  <c r="E307" i="14"/>
  <c r="F306" i="14"/>
  <c r="E306" i="14"/>
  <c r="F305" i="14"/>
  <c r="E305" i="14"/>
  <c r="F304" i="14"/>
  <c r="E304" i="14"/>
  <c r="F303" i="14"/>
  <c r="E303" i="14"/>
  <c r="F302" i="14"/>
  <c r="E302" i="14"/>
  <c r="F301" i="14"/>
  <c r="E301" i="14"/>
  <c r="F300" i="14"/>
  <c r="E300" i="14"/>
  <c r="F299" i="14"/>
  <c r="E299" i="14"/>
  <c r="F298" i="14"/>
  <c r="E298" i="14"/>
  <c r="F297" i="14"/>
  <c r="E297" i="14"/>
  <c r="F296" i="14"/>
  <c r="E296" i="14"/>
  <c r="F295" i="14"/>
  <c r="E295" i="14"/>
  <c r="F294" i="14"/>
  <c r="E294" i="14"/>
  <c r="F293" i="14"/>
  <c r="E293" i="14"/>
  <c r="F292" i="14"/>
  <c r="E292" i="14"/>
  <c r="F291" i="14"/>
  <c r="E291" i="14"/>
  <c r="F290" i="14"/>
  <c r="E290" i="14"/>
  <c r="F289" i="14"/>
  <c r="E289" i="14"/>
  <c r="F288" i="14"/>
  <c r="E288" i="14"/>
  <c r="F287" i="14"/>
  <c r="E287" i="14"/>
  <c r="F286" i="14"/>
  <c r="E286" i="14"/>
  <c r="F285" i="14"/>
  <c r="E285" i="14"/>
  <c r="F284" i="14"/>
  <c r="E284" i="14"/>
  <c r="F283" i="14"/>
  <c r="E283" i="14"/>
  <c r="F282" i="14"/>
  <c r="E282" i="14"/>
  <c r="F281" i="14"/>
  <c r="E281" i="14"/>
  <c r="F280" i="14"/>
  <c r="E280" i="14"/>
  <c r="F279" i="14"/>
  <c r="E279" i="14"/>
  <c r="F278" i="14"/>
  <c r="E278" i="14"/>
  <c r="F277" i="14"/>
  <c r="E277" i="14"/>
  <c r="F276" i="14"/>
  <c r="E276" i="14"/>
  <c r="F275" i="14"/>
  <c r="E275" i="14"/>
  <c r="F274" i="14"/>
  <c r="E274" i="14"/>
  <c r="F273" i="14"/>
  <c r="E273" i="14"/>
  <c r="F272" i="14"/>
  <c r="E272" i="14"/>
  <c r="F271" i="14"/>
  <c r="E271" i="14"/>
  <c r="F270" i="14"/>
  <c r="E270" i="14"/>
  <c r="F269" i="14"/>
  <c r="E269" i="14"/>
  <c r="F268" i="14"/>
  <c r="E268" i="14"/>
  <c r="F267" i="14"/>
  <c r="E267" i="14"/>
  <c r="F266" i="14"/>
  <c r="E266" i="14"/>
  <c r="F265" i="14"/>
  <c r="E265" i="14"/>
  <c r="F264" i="14"/>
  <c r="E264" i="14"/>
  <c r="F263" i="14"/>
  <c r="E263" i="14"/>
  <c r="F262" i="14"/>
  <c r="E262" i="14"/>
  <c r="F261" i="14"/>
  <c r="E261" i="14"/>
  <c r="F260" i="14"/>
  <c r="E260" i="14"/>
  <c r="F259" i="14"/>
  <c r="E259" i="14"/>
  <c r="F258" i="14"/>
  <c r="E258" i="14"/>
  <c r="F257" i="14"/>
  <c r="E257" i="14"/>
  <c r="F256" i="14"/>
  <c r="E256" i="14"/>
  <c r="F255" i="14"/>
  <c r="E255" i="14"/>
  <c r="F254" i="14"/>
  <c r="E254" i="14"/>
  <c r="F253" i="14"/>
  <c r="E253" i="14"/>
  <c r="F252" i="14"/>
  <c r="E252" i="14"/>
  <c r="F251" i="14"/>
  <c r="E251" i="14"/>
  <c r="F250" i="14"/>
  <c r="E250" i="14"/>
  <c r="F249" i="14"/>
  <c r="E249" i="14"/>
  <c r="F248" i="14"/>
  <c r="E248" i="14"/>
  <c r="F247" i="14"/>
  <c r="E247" i="14"/>
  <c r="F246" i="14"/>
  <c r="E246" i="14"/>
  <c r="F245" i="14"/>
  <c r="E245" i="14"/>
  <c r="F244" i="14"/>
  <c r="E244" i="14"/>
  <c r="F243" i="14"/>
  <c r="E243" i="14"/>
  <c r="F242" i="14"/>
  <c r="E242" i="14"/>
  <c r="F241" i="14"/>
  <c r="E241" i="14"/>
  <c r="F240" i="14"/>
  <c r="E240" i="14"/>
  <c r="F239" i="14"/>
  <c r="E239" i="14"/>
  <c r="F238" i="14"/>
  <c r="E238" i="14"/>
  <c r="F237" i="14"/>
  <c r="E237" i="14"/>
  <c r="F236" i="14"/>
  <c r="E236" i="14"/>
  <c r="F235" i="14"/>
  <c r="E235" i="14"/>
  <c r="F234" i="14"/>
  <c r="E234" i="14"/>
  <c r="F233" i="14"/>
  <c r="E233" i="14"/>
  <c r="F232" i="14"/>
  <c r="E232" i="14"/>
  <c r="F231" i="14"/>
  <c r="E231" i="14"/>
  <c r="F230" i="14"/>
  <c r="E230" i="14"/>
  <c r="F229" i="14"/>
  <c r="E229" i="14"/>
  <c r="F228" i="14"/>
  <c r="E228" i="14"/>
  <c r="F227" i="14"/>
  <c r="E227" i="14"/>
  <c r="F226" i="14"/>
  <c r="E226" i="14"/>
  <c r="F225" i="14"/>
  <c r="E225" i="14"/>
  <c r="F224" i="14"/>
  <c r="E224" i="14"/>
  <c r="F223" i="14"/>
  <c r="E223" i="14"/>
  <c r="F222" i="14"/>
  <c r="E222" i="14"/>
  <c r="F221" i="14"/>
  <c r="E221" i="14"/>
  <c r="F220" i="14"/>
  <c r="E220" i="14"/>
  <c r="F219" i="14"/>
  <c r="E219" i="14"/>
  <c r="F218" i="14"/>
  <c r="E218" i="14"/>
  <c r="F217" i="14"/>
  <c r="E217" i="14"/>
  <c r="F216" i="14"/>
  <c r="E216" i="14"/>
  <c r="F215" i="14"/>
  <c r="E215" i="14"/>
  <c r="F214" i="14"/>
  <c r="E214" i="14"/>
  <c r="F213" i="14"/>
  <c r="E213" i="14"/>
  <c r="F212" i="14"/>
  <c r="E212" i="14"/>
  <c r="F211" i="14"/>
  <c r="E211" i="14"/>
  <c r="F210" i="14"/>
  <c r="E210" i="14"/>
  <c r="F209" i="14"/>
  <c r="E209" i="14"/>
  <c r="F208" i="14"/>
  <c r="E208" i="14"/>
  <c r="F207" i="14"/>
  <c r="E207" i="14"/>
  <c r="F206" i="14"/>
  <c r="E206" i="14"/>
  <c r="F205" i="14"/>
  <c r="E205" i="14"/>
  <c r="F204" i="14"/>
  <c r="E204" i="14"/>
  <c r="F203" i="14"/>
  <c r="E203" i="14"/>
  <c r="F202" i="14"/>
  <c r="E202" i="14"/>
  <c r="F201" i="14"/>
  <c r="E201" i="14"/>
  <c r="F200" i="14"/>
  <c r="E200" i="14"/>
  <c r="F199" i="14"/>
  <c r="E199" i="14"/>
  <c r="F198" i="14"/>
  <c r="E198" i="14"/>
  <c r="F197" i="14"/>
  <c r="E197" i="14"/>
  <c r="F196" i="14"/>
  <c r="E196" i="14"/>
  <c r="F195" i="14"/>
  <c r="E195" i="14"/>
  <c r="F194" i="14"/>
  <c r="E194" i="14"/>
  <c r="F193" i="14"/>
  <c r="E193" i="14"/>
  <c r="F192" i="14"/>
  <c r="E192" i="14"/>
  <c r="F191" i="14"/>
  <c r="E191" i="14"/>
  <c r="F190" i="14"/>
  <c r="E190" i="14"/>
  <c r="F189" i="14"/>
  <c r="E189" i="14"/>
  <c r="F188" i="14"/>
  <c r="E188" i="14"/>
  <c r="F187" i="14"/>
  <c r="E187" i="14"/>
  <c r="F186" i="14"/>
  <c r="E186" i="14"/>
  <c r="F185" i="14"/>
  <c r="E185" i="14"/>
  <c r="F184" i="14"/>
  <c r="E184" i="14"/>
  <c r="F183" i="14"/>
  <c r="E183" i="14"/>
  <c r="F182" i="14"/>
  <c r="E182" i="14"/>
  <c r="F181" i="14"/>
  <c r="E181" i="14"/>
  <c r="F180" i="14"/>
  <c r="E180" i="14"/>
  <c r="F179" i="14"/>
  <c r="E179" i="14"/>
  <c r="F178" i="14"/>
  <c r="E178" i="14"/>
  <c r="F177" i="14"/>
  <c r="E177" i="14"/>
  <c r="F176" i="14"/>
  <c r="E176" i="14"/>
  <c r="F175" i="14"/>
  <c r="E175" i="14"/>
  <c r="F174" i="14"/>
  <c r="E174" i="14"/>
  <c r="F173" i="14"/>
  <c r="E173" i="14"/>
  <c r="F172" i="14"/>
  <c r="E172" i="14"/>
  <c r="F171" i="14"/>
  <c r="E171" i="14"/>
  <c r="F170" i="14"/>
  <c r="E170" i="14"/>
  <c r="F169" i="14"/>
  <c r="E169" i="14"/>
  <c r="F168" i="14"/>
  <c r="E168" i="14"/>
  <c r="F167" i="14"/>
  <c r="E167" i="14"/>
  <c r="F166" i="14"/>
  <c r="E166" i="14"/>
  <c r="F165" i="14"/>
  <c r="E165" i="14"/>
  <c r="F164" i="14"/>
  <c r="E164" i="14"/>
  <c r="F163" i="14"/>
  <c r="E163" i="14"/>
  <c r="F162" i="14"/>
  <c r="E162" i="14"/>
  <c r="F161" i="14"/>
  <c r="E161" i="14"/>
  <c r="F160" i="14"/>
  <c r="E160" i="14"/>
  <c r="F159" i="14"/>
  <c r="E159" i="14"/>
  <c r="F158" i="14"/>
  <c r="E158" i="14"/>
  <c r="F157" i="14"/>
  <c r="E157" i="14"/>
  <c r="F156" i="14"/>
  <c r="E156" i="14"/>
  <c r="F155" i="14"/>
  <c r="E155" i="14"/>
  <c r="F154" i="14"/>
  <c r="E154" i="14"/>
  <c r="F153" i="14"/>
  <c r="E153" i="14"/>
  <c r="F152" i="14"/>
  <c r="E152" i="14"/>
  <c r="F151" i="14"/>
  <c r="E151" i="14"/>
  <c r="F150" i="14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M6" i="14"/>
  <c r="J6" i="14"/>
  <c r="F6" i="14"/>
  <c r="E6" i="14"/>
  <c r="M5" i="14"/>
  <c r="J5" i="14"/>
  <c r="F5" i="14"/>
  <c r="E5" i="14"/>
  <c r="M4" i="14"/>
  <c r="J4" i="14"/>
  <c r="F4" i="14"/>
  <c r="E4" i="14"/>
  <c r="M3" i="14"/>
  <c r="J3" i="14"/>
  <c r="F3" i="14"/>
  <c r="E3" i="14"/>
  <c r="M2" i="14"/>
  <c r="J2" i="14"/>
  <c r="BV21005" i="10"/>
  <c r="BU21005" i="10"/>
  <c r="BX21005" i="10" s="1"/>
  <c r="BV21004" i="10"/>
  <c r="BY21004" i="10" s="1"/>
  <c r="BU21004" i="10"/>
  <c r="BX21004" i="10" s="1"/>
  <c r="BY21003" i="10"/>
  <c r="BX21003" i="10"/>
  <c r="BV21003" i="10"/>
  <c r="BU21003" i="10"/>
  <c r="BV21002" i="10"/>
  <c r="BU21002" i="10"/>
  <c r="BX21002" i="10" s="1"/>
  <c r="BV21001" i="10"/>
  <c r="BU21001" i="10"/>
  <c r="BX21001" i="10" s="1"/>
  <c r="BY21000" i="10"/>
  <c r="BX21000" i="10"/>
  <c r="BV21000" i="10"/>
  <c r="BU21000" i="10"/>
  <c r="BV20999" i="10"/>
  <c r="BU20999" i="10"/>
  <c r="BX20999" i="10" s="1"/>
  <c r="BV20998" i="10"/>
  <c r="BY20998" i="10" s="1"/>
  <c r="BU20998" i="10"/>
  <c r="BY20997" i="10"/>
  <c r="BV20997" i="10"/>
  <c r="BU20997" i="10"/>
  <c r="BX20997" i="10" s="1"/>
  <c r="BV20996" i="10"/>
  <c r="BU20996" i="10"/>
  <c r="BX20996" i="10" s="1"/>
  <c r="BV20995" i="10"/>
  <c r="BU20995" i="10"/>
  <c r="BY20994" i="10"/>
  <c r="BX20994" i="10"/>
  <c r="BV20994" i="10"/>
  <c r="BU20994" i="10"/>
  <c r="BV20993" i="10"/>
  <c r="BU20993" i="10"/>
  <c r="BV20992" i="10"/>
  <c r="BY20992" i="10" s="1"/>
  <c r="BU20992" i="10"/>
  <c r="BV20991" i="10"/>
  <c r="BU20991" i="10"/>
  <c r="BX20991" i="10" s="1"/>
  <c r="BV20990" i="10"/>
  <c r="BU20990" i="10"/>
  <c r="BV20989" i="10"/>
  <c r="BU20989" i="10"/>
  <c r="BX20989" i="10" s="1"/>
  <c r="BX20988" i="10"/>
  <c r="BV20988" i="10"/>
  <c r="BY20988" i="10" s="1"/>
  <c r="BU20988" i="10"/>
  <c r="BV20987" i="10"/>
  <c r="BY20987" i="10" s="1"/>
  <c r="BU20987" i="10"/>
  <c r="BV20986" i="10"/>
  <c r="BY20986" i="10" s="1"/>
  <c r="BU20986" i="10"/>
  <c r="BV20985" i="10"/>
  <c r="BU20985" i="10"/>
  <c r="BV20984" i="10"/>
  <c r="BU20984" i="10"/>
  <c r="BX20984" i="10" s="1"/>
  <c r="BY20983" i="10"/>
  <c r="BV20983" i="10"/>
  <c r="BX20983" i="10" s="1"/>
  <c r="BU20983" i="10"/>
  <c r="BV20982" i="10"/>
  <c r="BY20982" i="10" s="1"/>
  <c r="BU20982" i="10"/>
  <c r="BX20982" i="10" s="1"/>
  <c r="BV20981" i="10"/>
  <c r="BY20981" i="10" s="1"/>
  <c r="BU20981" i="10"/>
  <c r="BY20980" i="10"/>
  <c r="BV20980" i="10"/>
  <c r="BU20980" i="10"/>
  <c r="BX20980" i="10" s="1"/>
  <c r="BY20979" i="10"/>
  <c r="BX20979" i="10"/>
  <c r="BV20979" i="10"/>
  <c r="BU20979" i="10"/>
  <c r="BX20978" i="10"/>
  <c r="BV20978" i="10"/>
  <c r="BY20978" i="10" s="1"/>
  <c r="BU20978" i="10"/>
  <c r="BV20977" i="10"/>
  <c r="BU20977" i="10"/>
  <c r="BV20976" i="10"/>
  <c r="BY20976" i="10" s="1"/>
  <c r="BU20976" i="10"/>
  <c r="BX20975" i="10"/>
  <c r="BV20975" i="10"/>
  <c r="BY20975" i="10" s="1"/>
  <c r="BU20975" i="10"/>
  <c r="BV20974" i="10"/>
  <c r="BU20974" i="10"/>
  <c r="BX20974" i="10" s="1"/>
  <c r="BV20973" i="10"/>
  <c r="BU20973" i="10"/>
  <c r="BV20972" i="10"/>
  <c r="BY20972" i="10" s="1"/>
  <c r="BU20972" i="10"/>
  <c r="BV20971" i="10"/>
  <c r="BU20971" i="10"/>
  <c r="BX20971" i="10" s="1"/>
  <c r="BV20970" i="10"/>
  <c r="BY20970" i="10" s="1"/>
  <c r="BU20970" i="10"/>
  <c r="BY20969" i="10"/>
  <c r="BV20969" i="10"/>
  <c r="BU20969" i="10"/>
  <c r="BX20969" i="10" s="1"/>
  <c r="BY20968" i="10"/>
  <c r="BX20968" i="10"/>
  <c r="BV20968" i="10"/>
  <c r="BU20968" i="10"/>
  <c r="BY20967" i="10"/>
  <c r="BX20967" i="10"/>
  <c r="BV20967" i="10"/>
  <c r="BU20967" i="10"/>
  <c r="BV20966" i="10"/>
  <c r="BY20966" i="10" s="1"/>
  <c r="BU20966" i="10"/>
  <c r="BY20965" i="10"/>
  <c r="BV20965" i="10"/>
  <c r="BU20965" i="10"/>
  <c r="BX20964" i="10"/>
  <c r="BV20964" i="10"/>
  <c r="BY20964" i="10" s="1"/>
  <c r="BU20964" i="10"/>
  <c r="BX20963" i="10"/>
  <c r="BV20963" i="10"/>
  <c r="BY20963" i="10" s="1"/>
  <c r="BU20963" i="10"/>
  <c r="BV20962" i="10"/>
  <c r="BU20962" i="10"/>
  <c r="BX20962" i="10" s="1"/>
  <c r="BV20961" i="10"/>
  <c r="BY20961" i="10" s="1"/>
  <c r="BU20961" i="10"/>
  <c r="BV20960" i="10"/>
  <c r="BY20960" i="10" s="1"/>
  <c r="BU20960" i="10"/>
  <c r="BX20960" i="10" s="1"/>
  <c r="BV20959" i="10"/>
  <c r="BU20959" i="10"/>
  <c r="BX20959" i="10" s="1"/>
  <c r="BY20958" i="10"/>
  <c r="BV20958" i="10"/>
  <c r="BX20958" i="10" s="1"/>
  <c r="BU20958" i="10"/>
  <c r="BV20957" i="10"/>
  <c r="BU20957" i="10"/>
  <c r="BV20956" i="10"/>
  <c r="BY20956" i="10" s="1"/>
  <c r="BU20956" i="10"/>
  <c r="BV20955" i="10"/>
  <c r="BU20955" i="10"/>
  <c r="BX20955" i="10" s="1"/>
  <c r="BV20954" i="10"/>
  <c r="BU20954" i="10"/>
  <c r="BX20954" i="10" s="1"/>
  <c r="BX20953" i="10"/>
  <c r="BV20953" i="10"/>
  <c r="BY20953" i="10" s="1"/>
  <c r="BU20953" i="10"/>
  <c r="BV20952" i="10"/>
  <c r="BU20952" i="10"/>
  <c r="BX20952" i="10" s="1"/>
  <c r="BV20951" i="10"/>
  <c r="BU20951" i="10"/>
  <c r="BX20951" i="10" s="1"/>
  <c r="BV20950" i="10"/>
  <c r="BU20950" i="10"/>
  <c r="BY20949" i="10"/>
  <c r="BV20949" i="10"/>
  <c r="BX20949" i="10" s="1"/>
  <c r="BU20949" i="10"/>
  <c r="BY20948" i="10"/>
  <c r="BX20948" i="10"/>
  <c r="BV20948" i="10"/>
  <c r="BU20948" i="10"/>
  <c r="BY20947" i="10"/>
  <c r="BV20947" i="10"/>
  <c r="BU20947" i="10"/>
  <c r="BX20947" i="10" s="1"/>
  <c r="BV20946" i="10"/>
  <c r="BY20946" i="10" s="1"/>
  <c r="BU20946" i="10"/>
  <c r="BX20946" i="10" s="1"/>
  <c r="BV20945" i="10"/>
  <c r="BU20945" i="10"/>
  <c r="BX20945" i="10" s="1"/>
  <c r="BY20944" i="10"/>
  <c r="BV20944" i="10"/>
  <c r="BU20944" i="10"/>
  <c r="BX20944" i="10" s="1"/>
  <c r="BY20943" i="10"/>
  <c r="BV20943" i="10"/>
  <c r="BX20943" i="10" s="1"/>
  <c r="BU20943" i="10"/>
  <c r="BY20942" i="10"/>
  <c r="BX20942" i="10"/>
  <c r="BV20942" i="10"/>
  <c r="BU20942" i="10"/>
  <c r="BV20941" i="10"/>
  <c r="BU20941" i="10"/>
  <c r="BX20941" i="10" s="1"/>
  <c r="BX20940" i="10"/>
  <c r="BV20940" i="10"/>
  <c r="BU20940" i="10"/>
  <c r="BY20940" i="10" s="1"/>
  <c r="BV20939" i="10"/>
  <c r="BU20939" i="10"/>
  <c r="BX20939" i="10" s="1"/>
  <c r="BY20938" i="10"/>
  <c r="BV20938" i="10"/>
  <c r="BX20938" i="10" s="1"/>
  <c r="BU20938" i="10"/>
  <c r="BV20937" i="10"/>
  <c r="BU20937" i="10"/>
  <c r="BX20937" i="10" s="1"/>
  <c r="BV20936" i="10"/>
  <c r="BY20936" i="10" s="1"/>
  <c r="BU20936" i="10"/>
  <c r="BV20935" i="10"/>
  <c r="BU20935" i="10"/>
  <c r="BV20934" i="10"/>
  <c r="BU20934" i="10"/>
  <c r="BX20934" i="10" s="1"/>
  <c r="BV20933" i="10"/>
  <c r="BU20933" i="10"/>
  <c r="BV20932" i="10"/>
  <c r="BU20932" i="10"/>
  <c r="BX20932" i="10" s="1"/>
  <c r="BV20931" i="10"/>
  <c r="BY20931" i="10" s="1"/>
  <c r="BU20931" i="10"/>
  <c r="BV20930" i="10"/>
  <c r="BU20930" i="10"/>
  <c r="BX20929" i="10"/>
  <c r="BV20929" i="10"/>
  <c r="BU20929" i="10"/>
  <c r="BY20929" i="10" s="1"/>
  <c r="BV20928" i="10"/>
  <c r="BX20928" i="10" s="1"/>
  <c r="BU20928" i="10"/>
  <c r="BY20927" i="10"/>
  <c r="BX20927" i="10"/>
  <c r="BV20927" i="10"/>
  <c r="BU20927" i="10"/>
  <c r="BV20926" i="10"/>
  <c r="BY20926" i="10" s="1"/>
  <c r="BU20926" i="10"/>
  <c r="BV20925" i="10"/>
  <c r="BY20925" i="10" s="1"/>
  <c r="BU20925" i="10"/>
  <c r="BV20924" i="10"/>
  <c r="BU20924" i="10"/>
  <c r="BX20923" i="10"/>
  <c r="BV20923" i="10"/>
  <c r="BY20923" i="10" s="1"/>
  <c r="BU20923" i="10"/>
  <c r="BY20922" i="10"/>
  <c r="BV20922" i="10"/>
  <c r="BU20922" i="10"/>
  <c r="BX20922" i="10" s="1"/>
  <c r="BV20921" i="10"/>
  <c r="BY20921" i="10" s="1"/>
  <c r="BU20921" i="10"/>
  <c r="BV20920" i="10"/>
  <c r="BU20920" i="10"/>
  <c r="BX20920" i="10" s="1"/>
  <c r="BY20919" i="10"/>
  <c r="BV20919" i="10"/>
  <c r="BU20919" i="10"/>
  <c r="BX20919" i="10" s="1"/>
  <c r="BY20918" i="10"/>
  <c r="BX20918" i="10"/>
  <c r="BV20918" i="10"/>
  <c r="BU20918" i="10"/>
  <c r="BV20917" i="10"/>
  <c r="BU20917" i="10"/>
  <c r="BV20916" i="10"/>
  <c r="BU20916" i="10"/>
  <c r="BX20916" i="10" s="1"/>
  <c r="BV20915" i="10"/>
  <c r="BU20915" i="10"/>
  <c r="BX20914" i="10"/>
  <c r="BV20914" i="10"/>
  <c r="BY20914" i="10" s="1"/>
  <c r="BU20914" i="10"/>
  <c r="BX20913" i="10"/>
  <c r="BV20913" i="10"/>
  <c r="BY20913" i="10" s="1"/>
  <c r="BU20913" i="10"/>
  <c r="BV20912" i="10"/>
  <c r="BU20912" i="10"/>
  <c r="BV20911" i="10"/>
  <c r="BY20911" i="10" s="1"/>
  <c r="BU20911" i="10"/>
  <c r="BV20910" i="10"/>
  <c r="BU20910" i="10"/>
  <c r="BV20909" i="10"/>
  <c r="BY20909" i="10" s="1"/>
  <c r="BU20909" i="10"/>
  <c r="BY20908" i="10"/>
  <c r="BV20908" i="10"/>
  <c r="BX20908" i="10" s="1"/>
  <c r="BU20908" i="10"/>
  <c r="BY20907" i="10"/>
  <c r="BV20907" i="10"/>
  <c r="BU20907" i="10"/>
  <c r="BX20907" i="10" s="1"/>
  <c r="BV20906" i="10"/>
  <c r="BU20906" i="10"/>
  <c r="BX20906" i="10" s="1"/>
  <c r="BV20905" i="10"/>
  <c r="BY20905" i="10" s="1"/>
  <c r="BU20905" i="10"/>
  <c r="BX20904" i="10"/>
  <c r="BV20904" i="10"/>
  <c r="BY20904" i="10" s="1"/>
  <c r="BU20904" i="10"/>
  <c r="BY20903" i="10"/>
  <c r="BV20903" i="10"/>
  <c r="BX20903" i="10" s="1"/>
  <c r="BU20903" i="10"/>
  <c r="BV20902" i="10"/>
  <c r="BU20902" i="10"/>
  <c r="BX20902" i="10" s="1"/>
  <c r="BV20901" i="10"/>
  <c r="BU20901" i="10"/>
  <c r="BX20901" i="10" s="1"/>
  <c r="BY20900" i="10"/>
  <c r="BX20900" i="10"/>
  <c r="BV20900" i="10"/>
  <c r="BU20900" i="10"/>
  <c r="BY20899" i="10"/>
  <c r="BX20899" i="10"/>
  <c r="BV20899" i="10"/>
  <c r="BU20899" i="10"/>
  <c r="BY20898" i="10"/>
  <c r="BX20898" i="10"/>
  <c r="BV20898" i="10"/>
  <c r="BU20898" i="10"/>
  <c r="BV20897" i="10"/>
  <c r="BU20897" i="10"/>
  <c r="BV20896" i="10"/>
  <c r="BU20896" i="10"/>
  <c r="BX20896" i="10" s="1"/>
  <c r="BV20895" i="10"/>
  <c r="BY20895" i="10" s="1"/>
  <c r="BU20895" i="10"/>
  <c r="BY20894" i="10"/>
  <c r="BX20894" i="10"/>
  <c r="BV20894" i="10"/>
  <c r="BU20894" i="10"/>
  <c r="BY20893" i="10"/>
  <c r="BX20893" i="10"/>
  <c r="BV20893" i="10"/>
  <c r="BU20893" i="10"/>
  <c r="BY20892" i="10"/>
  <c r="BX20892" i="10"/>
  <c r="BV20892" i="10"/>
  <c r="BU20892" i="10"/>
  <c r="BV20891" i="10"/>
  <c r="BU20891" i="10"/>
  <c r="BX20891" i="10" s="1"/>
  <c r="BV20890" i="10"/>
  <c r="BU20890" i="10"/>
  <c r="BV20889" i="10"/>
  <c r="BY20889" i="10" s="1"/>
  <c r="BU20889" i="10"/>
  <c r="BX20889" i="10" s="1"/>
  <c r="BV20888" i="10"/>
  <c r="BX20888" i="10" s="1"/>
  <c r="BU20888" i="10"/>
  <c r="BV20887" i="10"/>
  <c r="BY20887" i="10" s="1"/>
  <c r="BU20887" i="10"/>
  <c r="BV20886" i="10"/>
  <c r="BY20886" i="10" s="1"/>
  <c r="BU20886" i="10"/>
  <c r="BV20885" i="10"/>
  <c r="BU20885" i="10"/>
  <c r="BX20885" i="10" s="1"/>
  <c r="BV20884" i="10"/>
  <c r="BU20884" i="10"/>
  <c r="BX20884" i="10" s="1"/>
  <c r="BV20883" i="10"/>
  <c r="BY20883" i="10" s="1"/>
  <c r="BU20883" i="10"/>
  <c r="BV20882" i="10"/>
  <c r="BY20882" i="10" s="1"/>
  <c r="BU20882" i="10"/>
  <c r="BV20881" i="10"/>
  <c r="BU20881" i="10"/>
  <c r="BX20881" i="10" s="1"/>
  <c r="BY20880" i="10"/>
  <c r="BV20880" i="10"/>
  <c r="BU20880" i="10"/>
  <c r="BX20880" i="10" s="1"/>
  <c r="BY20879" i="10"/>
  <c r="BX20879" i="10"/>
  <c r="BV20879" i="10"/>
  <c r="BU20879" i="10"/>
  <c r="BY20878" i="10"/>
  <c r="BX20878" i="10"/>
  <c r="BV20878" i="10"/>
  <c r="BU20878" i="10"/>
  <c r="BV20877" i="10"/>
  <c r="BY20877" i="10" s="1"/>
  <c r="BU20877" i="10"/>
  <c r="BX20877" i="10" s="1"/>
  <c r="BV20876" i="10"/>
  <c r="BU20876" i="10"/>
  <c r="BX20876" i="10" s="1"/>
  <c r="BV20875" i="10"/>
  <c r="BX20875" i="10" s="1"/>
  <c r="BU20875" i="10"/>
  <c r="BX20874" i="10"/>
  <c r="BV20874" i="10"/>
  <c r="BY20874" i="10" s="1"/>
  <c r="BU20874" i="10"/>
  <c r="BV20873" i="10"/>
  <c r="BY20873" i="10" s="1"/>
  <c r="BU20873" i="10"/>
  <c r="BY20872" i="10"/>
  <c r="BV20872" i="10"/>
  <c r="BU20872" i="10"/>
  <c r="BV20871" i="10"/>
  <c r="BU20871" i="10"/>
  <c r="BX20871" i="10" s="1"/>
  <c r="BX20870" i="10"/>
  <c r="BV20870" i="10"/>
  <c r="BU20870" i="10"/>
  <c r="BY20870" i="10" s="1"/>
  <c r="BY20869" i="10"/>
  <c r="BV20869" i="10"/>
  <c r="BU20869" i="10"/>
  <c r="BX20869" i="10" s="1"/>
  <c r="BY20868" i="10"/>
  <c r="BX20868" i="10"/>
  <c r="BV20868" i="10"/>
  <c r="BU20868" i="10"/>
  <c r="BV20867" i="10"/>
  <c r="BU20867" i="10"/>
  <c r="BV20866" i="10"/>
  <c r="BU20866" i="10"/>
  <c r="BX20866" i="10" s="1"/>
  <c r="BV20865" i="10"/>
  <c r="BY20865" i="10" s="1"/>
  <c r="BU20865" i="10"/>
  <c r="BV20864" i="10"/>
  <c r="BX20864" i="10" s="1"/>
  <c r="BU20864" i="10"/>
  <c r="BV20863" i="10"/>
  <c r="BU20863" i="10"/>
  <c r="BV20862" i="10"/>
  <c r="BU20862" i="10"/>
  <c r="BX20862" i="10" s="1"/>
  <c r="BV20861" i="10"/>
  <c r="BY20861" i="10" s="1"/>
  <c r="BU20861" i="10"/>
  <c r="BV20860" i="10"/>
  <c r="BU20860" i="10"/>
  <c r="BX20859" i="10"/>
  <c r="BV20859" i="10"/>
  <c r="BY20859" i="10" s="1"/>
  <c r="BU20859" i="10"/>
  <c r="BY20858" i="10"/>
  <c r="BV20858" i="10"/>
  <c r="BX20858" i="10" s="1"/>
  <c r="BU20858" i="10"/>
  <c r="BY20857" i="10"/>
  <c r="BV20857" i="10"/>
  <c r="BU20857" i="10"/>
  <c r="BX20857" i="10" s="1"/>
  <c r="BV20856" i="10"/>
  <c r="BU20856" i="10"/>
  <c r="BX20856" i="10" s="1"/>
  <c r="BY20855" i="10"/>
  <c r="BX20855" i="10"/>
  <c r="BV20855" i="10"/>
  <c r="BU20855" i="10"/>
  <c r="BV20854" i="10"/>
  <c r="BU20854" i="10"/>
  <c r="BV20853" i="10"/>
  <c r="BU20853" i="10"/>
  <c r="BV20852" i="10"/>
  <c r="BY20852" i="10" s="1"/>
  <c r="BU20852" i="10"/>
  <c r="BV20851" i="10"/>
  <c r="BU20851" i="10"/>
  <c r="BX20851" i="10" s="1"/>
  <c r="BY20850" i="10"/>
  <c r="BX20850" i="10"/>
  <c r="BV20850" i="10"/>
  <c r="BU20850" i="10"/>
  <c r="BY20849" i="10"/>
  <c r="BX20849" i="10"/>
  <c r="BV20849" i="10"/>
  <c r="BU20849" i="10"/>
  <c r="BY20848" i="10"/>
  <c r="BX20848" i="10"/>
  <c r="BV20848" i="10"/>
  <c r="BU20848" i="10"/>
  <c r="BV20847" i="10"/>
  <c r="BU20847" i="10"/>
  <c r="BV20846" i="10"/>
  <c r="BU20846" i="10"/>
  <c r="BX20846" i="10" s="1"/>
  <c r="BX20845" i="10"/>
  <c r="BV20845" i="10"/>
  <c r="BU20845" i="10"/>
  <c r="BV20844" i="10"/>
  <c r="BU20844" i="10"/>
  <c r="BY20843" i="10"/>
  <c r="BX20843" i="10"/>
  <c r="BV20843" i="10"/>
  <c r="BU20843" i="10"/>
  <c r="BY20842" i="10"/>
  <c r="BX20842" i="10"/>
  <c r="BV20842" i="10"/>
  <c r="BU20842" i="10"/>
  <c r="BV20841" i="10"/>
  <c r="BU20841" i="10"/>
  <c r="BX20841" i="10" s="1"/>
  <c r="BV20840" i="10"/>
  <c r="BU20840" i="10"/>
  <c r="BX20839" i="10"/>
  <c r="BV20839" i="10"/>
  <c r="BY20839" i="10" s="1"/>
  <c r="BU20839" i="10"/>
  <c r="BY20838" i="10"/>
  <c r="BX20838" i="10"/>
  <c r="BV20838" i="10"/>
  <c r="BU20838" i="10"/>
  <c r="BY20837" i="10"/>
  <c r="BX20837" i="10"/>
  <c r="BV20837" i="10"/>
  <c r="BU20837" i="10"/>
  <c r="BV20836" i="10"/>
  <c r="BY20836" i="10" s="1"/>
  <c r="BU20836" i="10"/>
  <c r="BV20835" i="10"/>
  <c r="BY20835" i="10" s="1"/>
  <c r="BU20835" i="10"/>
  <c r="BV20834" i="10"/>
  <c r="BU20834" i="10"/>
  <c r="BX20834" i="10" s="1"/>
  <c r="BX20833" i="10"/>
  <c r="BV20833" i="10"/>
  <c r="BY20833" i="10" s="1"/>
  <c r="BU20833" i="10"/>
  <c r="BY20832" i="10"/>
  <c r="BX20832" i="10"/>
  <c r="BV20832" i="10"/>
  <c r="BU20832" i="10"/>
  <c r="BV20831" i="10"/>
  <c r="BU20831" i="10"/>
  <c r="BX20831" i="10" s="1"/>
  <c r="BV20830" i="10"/>
  <c r="BU20830" i="10"/>
  <c r="BY20829" i="10"/>
  <c r="BX20829" i="10"/>
  <c r="BV20829" i="10"/>
  <c r="BU20829" i="10"/>
  <c r="BX20828" i="10"/>
  <c r="BV20828" i="10"/>
  <c r="BY20828" i="10" s="1"/>
  <c r="BU20828" i="10"/>
  <c r="BV20827" i="10"/>
  <c r="BU20827" i="10"/>
  <c r="BV20826" i="10"/>
  <c r="BY20826" i="10" s="1"/>
  <c r="BU20826" i="10"/>
  <c r="BY20825" i="10"/>
  <c r="BX20825" i="10"/>
  <c r="BV20825" i="10"/>
  <c r="BU20825" i="10"/>
  <c r="BX20824" i="10"/>
  <c r="BV20824" i="10"/>
  <c r="BU20824" i="10"/>
  <c r="BV20823" i="10"/>
  <c r="BU20823" i="10"/>
  <c r="BV20822" i="10"/>
  <c r="BU20822" i="10"/>
  <c r="BV20821" i="10"/>
  <c r="BY20821" i="10" s="1"/>
  <c r="BU20821" i="10"/>
  <c r="BV20820" i="10"/>
  <c r="BY20820" i="10" s="1"/>
  <c r="BU20820" i="10"/>
  <c r="BV20819" i="10"/>
  <c r="BU20819" i="10"/>
  <c r="BX20818" i="10"/>
  <c r="BV20818" i="10"/>
  <c r="BU20818" i="10"/>
  <c r="BY20818" i="10" s="1"/>
  <c r="BV20817" i="10"/>
  <c r="BU20817" i="10"/>
  <c r="BV20816" i="10"/>
  <c r="BU20816" i="10"/>
  <c r="BX20816" i="10" s="1"/>
  <c r="BV20815" i="10"/>
  <c r="BU20815" i="10"/>
  <c r="BX20815" i="10" s="1"/>
  <c r="BY20814" i="10"/>
  <c r="BX20814" i="10"/>
  <c r="BV20814" i="10"/>
  <c r="BU20814" i="10"/>
  <c r="BX20813" i="10"/>
  <c r="BV20813" i="10"/>
  <c r="BU20813" i="10"/>
  <c r="BV20812" i="10"/>
  <c r="BU20812" i="10"/>
  <c r="BX20812" i="10" s="1"/>
  <c r="BV20811" i="10"/>
  <c r="BY20811" i="10" s="1"/>
  <c r="BU20811" i="10"/>
  <c r="BV20810" i="10"/>
  <c r="BU20810" i="10"/>
  <c r="BX20810" i="10" s="1"/>
  <c r="BV20809" i="10"/>
  <c r="BU20809" i="10"/>
  <c r="BX20809" i="10" s="1"/>
  <c r="BY20808" i="10"/>
  <c r="BV20808" i="10"/>
  <c r="BU20808" i="10"/>
  <c r="BX20808" i="10" s="1"/>
  <c r="BV20807" i="10"/>
  <c r="BU20807" i="10"/>
  <c r="BV20806" i="10"/>
  <c r="BU20806" i="10"/>
  <c r="BX20806" i="10" s="1"/>
  <c r="BV20805" i="10"/>
  <c r="BU20805" i="10"/>
  <c r="BX20805" i="10" s="1"/>
  <c r="BX20804" i="10"/>
  <c r="BV20804" i="10"/>
  <c r="BY20804" i="10" s="1"/>
  <c r="BU20804" i="10"/>
  <c r="BV20803" i="10"/>
  <c r="BU20803" i="10"/>
  <c r="BV20802" i="10"/>
  <c r="BY20802" i="10" s="1"/>
  <c r="BU20802" i="10"/>
  <c r="BX20802" i="10" s="1"/>
  <c r="BV20801" i="10"/>
  <c r="BU20801" i="10"/>
  <c r="BX20801" i="10" s="1"/>
  <c r="BV20800" i="10"/>
  <c r="BU20800" i="10"/>
  <c r="BX20800" i="10" s="1"/>
  <c r="BV20799" i="10"/>
  <c r="BU20799" i="10"/>
  <c r="BV20798" i="10"/>
  <c r="BU20798" i="10"/>
  <c r="BV20797" i="10"/>
  <c r="BU20797" i="10"/>
  <c r="BV20796" i="10"/>
  <c r="BU20796" i="10"/>
  <c r="BX20796" i="10" s="1"/>
  <c r="BV20795" i="10"/>
  <c r="BY20795" i="10" s="1"/>
  <c r="BU20795" i="10"/>
  <c r="BX20795" i="10" s="1"/>
  <c r="BY20794" i="10"/>
  <c r="BV20794" i="10"/>
  <c r="BU20794" i="10"/>
  <c r="BX20794" i="10" s="1"/>
  <c r="BV20793" i="10"/>
  <c r="BU20793" i="10"/>
  <c r="BY20792" i="10"/>
  <c r="BX20792" i="10"/>
  <c r="BV20792" i="10"/>
  <c r="BU20792" i="10"/>
  <c r="BV20791" i="10"/>
  <c r="BU20791" i="10"/>
  <c r="BX20791" i="10" s="1"/>
  <c r="BX20790" i="10"/>
  <c r="BV20790" i="10"/>
  <c r="BU20790" i="10"/>
  <c r="BY20790" i="10" s="1"/>
  <c r="BY20789" i="10"/>
  <c r="BX20789" i="10"/>
  <c r="BV20789" i="10"/>
  <c r="BU20789" i="10"/>
  <c r="BV20788" i="10"/>
  <c r="BU20788" i="10"/>
  <c r="BY20788" i="10" s="1"/>
  <c r="BY20787" i="10"/>
  <c r="BV20787" i="10"/>
  <c r="BU20787" i="10"/>
  <c r="BV20786" i="10"/>
  <c r="BY20786" i="10" s="1"/>
  <c r="BU20786" i="10"/>
  <c r="BV20785" i="10"/>
  <c r="BU20785" i="10"/>
  <c r="BX20785" i="10" s="1"/>
  <c r="BV20784" i="10"/>
  <c r="BU20784" i="10"/>
  <c r="BX20783" i="10"/>
  <c r="BV20783" i="10"/>
  <c r="BU20783" i="10"/>
  <c r="BY20782" i="10"/>
  <c r="BX20782" i="10"/>
  <c r="BV20782" i="10"/>
  <c r="BU20782" i="10"/>
  <c r="BV20781" i="10"/>
  <c r="BY20781" i="10" s="1"/>
  <c r="BU20781" i="10"/>
  <c r="BY20780" i="10"/>
  <c r="BV20780" i="10"/>
  <c r="BU20780" i="10"/>
  <c r="BX20780" i="10" s="1"/>
  <c r="BV20779" i="10"/>
  <c r="BU20779" i="10"/>
  <c r="BV20778" i="10"/>
  <c r="BU20778" i="10"/>
  <c r="BV20777" i="10"/>
  <c r="BY20777" i="10" s="1"/>
  <c r="BU20777" i="10"/>
  <c r="BV20776" i="10"/>
  <c r="BY20776" i="10" s="1"/>
  <c r="BU20776" i="10"/>
  <c r="BY20775" i="10"/>
  <c r="BX20775" i="10"/>
  <c r="BV20775" i="10"/>
  <c r="BU20775" i="10"/>
  <c r="BV20774" i="10"/>
  <c r="BU20774" i="10"/>
  <c r="BX20774" i="10" s="1"/>
  <c r="BV20773" i="10"/>
  <c r="BU20773" i="10"/>
  <c r="BX20773" i="10" s="1"/>
  <c r="BX20772" i="10"/>
  <c r="BV20772" i="10"/>
  <c r="BU20772" i="10"/>
  <c r="BY20772" i="10" s="1"/>
  <c r="BV20771" i="10"/>
  <c r="BY20771" i="10" s="1"/>
  <c r="BU20771" i="10"/>
  <c r="BY20770" i="10"/>
  <c r="BX20770" i="10"/>
  <c r="BV20770" i="10"/>
  <c r="BU20770" i="10"/>
  <c r="BY20769" i="10"/>
  <c r="BV20769" i="10"/>
  <c r="BU20769" i="10"/>
  <c r="BX20769" i="10" s="1"/>
  <c r="BY20768" i="10"/>
  <c r="BV20768" i="10"/>
  <c r="BU20768" i="10"/>
  <c r="BX20768" i="10" s="1"/>
  <c r="BV20767" i="10"/>
  <c r="BY20767" i="10" s="1"/>
  <c r="BU20767" i="10"/>
  <c r="BV20766" i="10"/>
  <c r="BY20766" i="10" s="1"/>
  <c r="BU20766" i="10"/>
  <c r="BX20765" i="10"/>
  <c r="BV20765" i="10"/>
  <c r="BU20765" i="10"/>
  <c r="BY20765" i="10" s="1"/>
  <c r="BY20764" i="10"/>
  <c r="BX20764" i="10"/>
  <c r="BV20764" i="10"/>
  <c r="BU20764" i="10"/>
  <c r="BV20763" i="10"/>
  <c r="BU20763" i="10"/>
  <c r="BX20763" i="10" s="1"/>
  <c r="BV20762" i="10"/>
  <c r="BU20762" i="10"/>
  <c r="BX20762" i="10" s="1"/>
  <c r="BV20761" i="10"/>
  <c r="BY20761" i="10" s="1"/>
  <c r="BU20761" i="10"/>
  <c r="BY20760" i="10"/>
  <c r="BX20760" i="10"/>
  <c r="BV20760" i="10"/>
  <c r="BU20760" i="10"/>
  <c r="BX20759" i="10"/>
  <c r="BV20759" i="10"/>
  <c r="BY20759" i="10" s="1"/>
  <c r="BU20759" i="10"/>
  <c r="BY20758" i="10"/>
  <c r="BV20758" i="10"/>
  <c r="BU20758" i="10"/>
  <c r="BX20758" i="10" s="1"/>
  <c r="BV20757" i="10"/>
  <c r="BU20757" i="10"/>
  <c r="BY20757" i="10" s="1"/>
  <c r="BV20756" i="10"/>
  <c r="BY20756" i="10" s="1"/>
  <c r="BU20756" i="10"/>
  <c r="BY20755" i="10"/>
  <c r="BX20755" i="10"/>
  <c r="BV20755" i="10"/>
  <c r="BU20755" i="10"/>
  <c r="BY20754" i="10"/>
  <c r="BX20754" i="10"/>
  <c r="BV20754" i="10"/>
  <c r="BU20754" i="10"/>
  <c r="BV20753" i="10"/>
  <c r="BU20753" i="10"/>
  <c r="BV20752" i="10"/>
  <c r="BU20752" i="10"/>
  <c r="BV20751" i="10"/>
  <c r="BU20751" i="10"/>
  <c r="BX20751" i="10" s="1"/>
  <c r="BY20750" i="10"/>
  <c r="BX20750" i="10"/>
  <c r="BV20750" i="10"/>
  <c r="BU20750" i="10"/>
  <c r="BY20749" i="10"/>
  <c r="BV20749" i="10"/>
  <c r="BU20749" i="10"/>
  <c r="BY20748" i="10"/>
  <c r="BX20748" i="10"/>
  <c r="BV20748" i="10"/>
  <c r="BU20748" i="10"/>
  <c r="BV20747" i="10"/>
  <c r="BU20747" i="10"/>
  <c r="BV20746" i="10"/>
  <c r="BY20746" i="10" s="1"/>
  <c r="BU20746" i="10"/>
  <c r="BV20745" i="10"/>
  <c r="BU20745" i="10"/>
  <c r="BV20744" i="10"/>
  <c r="BU20744" i="10"/>
  <c r="BV20743" i="10"/>
  <c r="BU20743" i="10"/>
  <c r="BV20742" i="10"/>
  <c r="BX20742" i="10" s="1"/>
  <c r="BU20742" i="10"/>
  <c r="BV20741" i="10"/>
  <c r="BU20741" i="10"/>
  <c r="BX20741" i="10" s="1"/>
  <c r="BY20740" i="10"/>
  <c r="BX20740" i="10"/>
  <c r="BV20740" i="10"/>
  <c r="BU20740" i="10"/>
  <c r="BV20739" i="10"/>
  <c r="BY20739" i="10" s="1"/>
  <c r="BU20739" i="10"/>
  <c r="BV20738" i="10"/>
  <c r="BU20738" i="10"/>
  <c r="BX20738" i="10" s="1"/>
  <c r="BY20737" i="10"/>
  <c r="BV20737" i="10"/>
  <c r="BU20737" i="10"/>
  <c r="BV20736" i="10"/>
  <c r="BY20736" i="10" s="1"/>
  <c r="BU20736" i="10"/>
  <c r="BV20735" i="10"/>
  <c r="BU20735" i="10"/>
  <c r="BX20735" i="10" s="1"/>
  <c r="BV20734" i="10"/>
  <c r="BU20734" i="10"/>
  <c r="BX20734" i="10" s="1"/>
  <c r="BY20733" i="10"/>
  <c r="BV20733" i="10"/>
  <c r="BU20733" i="10"/>
  <c r="BX20733" i="10" s="1"/>
  <c r="BV20732" i="10"/>
  <c r="BY20732" i="10" s="1"/>
  <c r="BU20732" i="10"/>
  <c r="BV20731" i="10"/>
  <c r="BU20731" i="10"/>
  <c r="BX20731" i="10" s="1"/>
  <c r="BV20730" i="10"/>
  <c r="BU20730" i="10"/>
  <c r="BY20729" i="10"/>
  <c r="BX20729" i="10"/>
  <c r="BV20729" i="10"/>
  <c r="BU20729" i="10"/>
  <c r="BV20728" i="10"/>
  <c r="BU20728" i="10"/>
  <c r="BV20727" i="10"/>
  <c r="BY20727" i="10" s="1"/>
  <c r="BU20727" i="10"/>
  <c r="BV20726" i="10"/>
  <c r="BY20726" i="10" s="1"/>
  <c r="BU20726" i="10"/>
  <c r="BY20725" i="10"/>
  <c r="BX20725" i="10"/>
  <c r="BV20725" i="10"/>
  <c r="BU20725" i="10"/>
  <c r="BV20724" i="10"/>
  <c r="BU20724" i="10"/>
  <c r="BX20724" i="10" s="1"/>
  <c r="BV20723" i="10"/>
  <c r="BU20723" i="10"/>
  <c r="BX20723" i="10" s="1"/>
  <c r="BV20722" i="10"/>
  <c r="BY20722" i="10" s="1"/>
  <c r="BU20722" i="10"/>
  <c r="BV20721" i="10"/>
  <c r="BU20721" i="10"/>
  <c r="BX20721" i="10" s="1"/>
  <c r="BV20720" i="10"/>
  <c r="BU20720" i="10"/>
  <c r="BY20719" i="10"/>
  <c r="BV20719" i="10"/>
  <c r="BU20719" i="10"/>
  <c r="BX20719" i="10" s="1"/>
  <c r="BY20718" i="10"/>
  <c r="BX20718" i="10"/>
  <c r="BV20718" i="10"/>
  <c r="BU20718" i="10"/>
  <c r="BV20717" i="10"/>
  <c r="BY20717" i="10" s="1"/>
  <c r="BU20717" i="10"/>
  <c r="BV20716" i="10"/>
  <c r="BU20716" i="10"/>
  <c r="BX20716" i="10" s="1"/>
  <c r="BV20715" i="10"/>
  <c r="BU20715" i="10"/>
  <c r="BX20715" i="10" s="1"/>
  <c r="BX20714" i="10"/>
  <c r="BV20714" i="10"/>
  <c r="BY20714" i="10" s="1"/>
  <c r="BU20714" i="10"/>
  <c r="BV20713" i="10"/>
  <c r="BU20713" i="10"/>
  <c r="BX20713" i="10" s="1"/>
  <c r="BV20712" i="10"/>
  <c r="BU20712" i="10"/>
  <c r="BX20712" i="10" s="1"/>
  <c r="BV20711" i="10"/>
  <c r="BY20711" i="10" s="1"/>
  <c r="BU20711" i="10"/>
  <c r="BV20710" i="10"/>
  <c r="BU20710" i="10"/>
  <c r="BV20709" i="10"/>
  <c r="BY20709" i="10" s="1"/>
  <c r="BU20709" i="10"/>
  <c r="BV20708" i="10"/>
  <c r="BU20708" i="10"/>
  <c r="BV20707" i="10"/>
  <c r="BU20707" i="10"/>
  <c r="BY20707" i="10" s="1"/>
  <c r="BV20706" i="10"/>
  <c r="BY20706" i="10" s="1"/>
  <c r="BU20706" i="10"/>
  <c r="BX20706" i="10" s="1"/>
  <c r="BV20705" i="10"/>
  <c r="BU20705" i="10"/>
  <c r="BX20705" i="10" s="1"/>
  <c r="BV20704" i="10"/>
  <c r="BY20704" i="10" s="1"/>
  <c r="BU20704" i="10"/>
  <c r="BV20703" i="10"/>
  <c r="BU20703" i="10"/>
  <c r="BV20702" i="10"/>
  <c r="BU20702" i="10"/>
  <c r="BX20702" i="10" s="1"/>
  <c r="BV20701" i="10"/>
  <c r="BU20701" i="10"/>
  <c r="BX20701" i="10" s="1"/>
  <c r="BY20700" i="10"/>
  <c r="BV20700" i="10"/>
  <c r="BU20700" i="10"/>
  <c r="BV20699" i="10"/>
  <c r="BY20699" i="10" s="1"/>
  <c r="BU20699" i="10"/>
  <c r="BV20698" i="10"/>
  <c r="BY20698" i="10" s="1"/>
  <c r="BU20698" i="10"/>
  <c r="BY20697" i="10"/>
  <c r="BV20697" i="10"/>
  <c r="BU20697" i="10"/>
  <c r="BX20697" i="10" s="1"/>
  <c r="BV20696" i="10"/>
  <c r="BU20696" i="10"/>
  <c r="BX20696" i="10" s="1"/>
  <c r="BV20695" i="10"/>
  <c r="BY20695" i="10" s="1"/>
  <c r="BU20695" i="10"/>
  <c r="BV20694" i="10"/>
  <c r="BU20694" i="10"/>
  <c r="BX20694" i="10" s="1"/>
  <c r="BV20693" i="10"/>
  <c r="BU20693" i="10"/>
  <c r="BX20692" i="10"/>
  <c r="BV20692" i="10"/>
  <c r="BY20692" i="10" s="1"/>
  <c r="BU20692" i="10"/>
  <c r="BV20691" i="10"/>
  <c r="BU20691" i="10"/>
  <c r="BX20691" i="10" s="1"/>
  <c r="BX20690" i="10"/>
  <c r="BV20690" i="10"/>
  <c r="BU20690" i="10"/>
  <c r="BY20690" i="10" s="1"/>
  <c r="BY20689" i="10"/>
  <c r="BX20689" i="10"/>
  <c r="BV20689" i="10"/>
  <c r="BU20689" i="10"/>
  <c r="BY20688" i="10"/>
  <c r="BV20688" i="10"/>
  <c r="BU20688" i="10"/>
  <c r="BX20688" i="10" s="1"/>
  <c r="BX20687" i="10"/>
  <c r="BV20687" i="10"/>
  <c r="BY20687" i="10" s="1"/>
  <c r="BU20687" i="10"/>
  <c r="BV20686" i="10"/>
  <c r="BY20686" i="10" s="1"/>
  <c r="BU20686" i="10"/>
  <c r="BX20685" i="10"/>
  <c r="BV20685" i="10"/>
  <c r="BY20685" i="10" s="1"/>
  <c r="BU20685" i="10"/>
  <c r="BV20684" i="10"/>
  <c r="BY20684" i="10" s="1"/>
  <c r="BU20684" i="10"/>
  <c r="BV20683" i="10"/>
  <c r="BY20683" i="10" s="1"/>
  <c r="BU20683" i="10"/>
  <c r="BV20682" i="10"/>
  <c r="BY20682" i="10" s="1"/>
  <c r="BU20682" i="10"/>
  <c r="BV20681" i="10"/>
  <c r="BU20681" i="10"/>
  <c r="BX20681" i="10" s="1"/>
  <c r="BV20680" i="10"/>
  <c r="BU20680" i="10"/>
  <c r="BX20679" i="10"/>
  <c r="BV20679" i="10"/>
  <c r="BU20679" i="10"/>
  <c r="BY20679" i="10" s="1"/>
  <c r="BV20678" i="10"/>
  <c r="BU20678" i="10"/>
  <c r="BX20678" i="10" s="1"/>
  <c r="BV20677" i="10"/>
  <c r="BU20677" i="10"/>
  <c r="BV20676" i="10"/>
  <c r="BY20676" i="10" s="1"/>
  <c r="BU20676" i="10"/>
  <c r="BY20675" i="10"/>
  <c r="BX20675" i="10"/>
  <c r="BV20675" i="10"/>
  <c r="BU20675" i="10"/>
  <c r="BX20674" i="10"/>
  <c r="BV20674" i="10"/>
  <c r="BY20674" i="10" s="1"/>
  <c r="BU20674" i="10"/>
  <c r="BX20673" i="10"/>
  <c r="BV20673" i="10"/>
  <c r="BY20673" i="10" s="1"/>
  <c r="BU20673" i="10"/>
  <c r="BV20672" i="10"/>
  <c r="BU20672" i="10"/>
  <c r="BX20672" i="10" s="1"/>
  <c r="BV20671" i="10"/>
  <c r="BU20671" i="10"/>
  <c r="BX20671" i="10" s="1"/>
  <c r="BV20670" i="10"/>
  <c r="BY20670" i="10" s="1"/>
  <c r="BU20670" i="10"/>
  <c r="BY20669" i="10"/>
  <c r="BV20669" i="10"/>
  <c r="BU20669" i="10"/>
  <c r="BX20669" i="10" s="1"/>
  <c r="BY20668" i="10"/>
  <c r="BX20668" i="10"/>
  <c r="BV20668" i="10"/>
  <c r="BU20668" i="10"/>
  <c r="BY20667" i="10"/>
  <c r="BV20667" i="10"/>
  <c r="BU20667" i="10"/>
  <c r="BX20667" i="10" s="1"/>
  <c r="BV20666" i="10"/>
  <c r="BU20666" i="10"/>
  <c r="BX20666" i="10" s="1"/>
  <c r="BV20665" i="10"/>
  <c r="BU20665" i="10"/>
  <c r="BX20664" i="10"/>
  <c r="BV20664" i="10"/>
  <c r="BY20664" i="10" s="1"/>
  <c r="BU20664" i="10"/>
  <c r="BX20663" i="10"/>
  <c r="BV20663" i="10"/>
  <c r="BU20663" i="10"/>
  <c r="BX20662" i="10"/>
  <c r="BV20662" i="10"/>
  <c r="BY20662" i="10" s="1"/>
  <c r="BU20662" i="10"/>
  <c r="BV20661" i="10"/>
  <c r="BY20661" i="10" s="1"/>
  <c r="BU20661" i="10"/>
  <c r="BV20660" i="10"/>
  <c r="BU20660" i="10"/>
  <c r="BX20660" i="10" s="1"/>
  <c r="BV20659" i="10"/>
  <c r="BU20659" i="10"/>
  <c r="BV20658" i="10"/>
  <c r="BU20658" i="10"/>
  <c r="BX20658" i="10" s="1"/>
  <c r="BY20657" i="10"/>
  <c r="BX20657" i="10"/>
  <c r="BV20657" i="10"/>
  <c r="BU20657" i="10"/>
  <c r="BV20656" i="10"/>
  <c r="BU20656" i="10"/>
  <c r="BX20656" i="10" s="1"/>
  <c r="BV20655" i="10"/>
  <c r="BU20655" i="10"/>
  <c r="BY20654" i="10"/>
  <c r="BV20654" i="10"/>
  <c r="BU20654" i="10"/>
  <c r="BX20654" i="10" s="1"/>
  <c r="BX20653" i="10"/>
  <c r="BV20653" i="10"/>
  <c r="BY20653" i="10" s="1"/>
  <c r="BU20653" i="10"/>
  <c r="BX20652" i="10"/>
  <c r="BV20652" i="10"/>
  <c r="BY20652" i="10" s="1"/>
  <c r="BU20652" i="10"/>
  <c r="BV20651" i="10"/>
  <c r="BU20651" i="10"/>
  <c r="BX20651" i="10" s="1"/>
  <c r="BY20650" i="10"/>
  <c r="BV20650" i="10"/>
  <c r="BX20650" i="10" s="1"/>
  <c r="BU20650" i="10"/>
  <c r="BX20649" i="10"/>
  <c r="BV20649" i="10"/>
  <c r="BU20649" i="10"/>
  <c r="BY20649" i="10" s="1"/>
  <c r="BY20648" i="10"/>
  <c r="BX20648" i="10"/>
  <c r="BV20648" i="10"/>
  <c r="BU20648" i="10"/>
  <c r="BV20647" i="10"/>
  <c r="BU20647" i="10"/>
  <c r="BV20646" i="10"/>
  <c r="BY20646" i="10" s="1"/>
  <c r="BU20646" i="10"/>
  <c r="BV20645" i="10"/>
  <c r="BY20645" i="10" s="1"/>
  <c r="BU20645" i="10"/>
  <c r="BV20644" i="10"/>
  <c r="BU20644" i="10"/>
  <c r="BX20643" i="10"/>
  <c r="BV20643" i="10"/>
  <c r="BU20643" i="10"/>
  <c r="BY20643" i="10" s="1"/>
  <c r="BX20642" i="10"/>
  <c r="BV20642" i="10"/>
  <c r="BY20642" i="10" s="1"/>
  <c r="BU20642" i="10"/>
  <c r="BV20641" i="10"/>
  <c r="BU20641" i="10"/>
  <c r="BX20641" i="10" s="1"/>
  <c r="BV20640" i="10"/>
  <c r="BU20640" i="10"/>
  <c r="BV20639" i="10"/>
  <c r="BY20639" i="10" s="1"/>
  <c r="BU20639" i="10"/>
  <c r="BV20638" i="10"/>
  <c r="BY20638" i="10" s="1"/>
  <c r="BU20638" i="10"/>
  <c r="BX20637" i="10"/>
  <c r="BV20637" i="10"/>
  <c r="BY20637" i="10" s="1"/>
  <c r="BU20637" i="10"/>
  <c r="BV20636" i="10"/>
  <c r="BY20636" i="10" s="1"/>
  <c r="BU20636" i="10"/>
  <c r="BV20635" i="10"/>
  <c r="BU20635" i="10"/>
  <c r="BV20634" i="10"/>
  <c r="BU20634" i="10"/>
  <c r="BX20634" i="10" s="1"/>
  <c r="BY20633" i="10"/>
  <c r="BX20633" i="10"/>
  <c r="BV20633" i="10"/>
  <c r="BU20633" i="10"/>
  <c r="BY20632" i="10"/>
  <c r="BV20632" i="10"/>
  <c r="BU20632" i="10"/>
  <c r="BX20632" i="10" s="1"/>
  <c r="BV20631" i="10"/>
  <c r="BU20631" i="10"/>
  <c r="BX20631" i="10" s="1"/>
  <c r="BV20630" i="10"/>
  <c r="BU20630" i="10"/>
  <c r="BY20629" i="10"/>
  <c r="BX20629" i="10"/>
  <c r="BV20629" i="10"/>
  <c r="BU20629" i="10"/>
  <c r="BV20628" i="10"/>
  <c r="BU20628" i="10"/>
  <c r="BX20628" i="10" s="1"/>
  <c r="BV20627" i="10"/>
  <c r="BU20627" i="10"/>
  <c r="BV20626" i="10"/>
  <c r="BU20626" i="10"/>
  <c r="BX20626" i="10" s="1"/>
  <c r="BV20625" i="10"/>
  <c r="BU20625" i="10"/>
  <c r="BV20624" i="10"/>
  <c r="BY20624" i="10" s="1"/>
  <c r="BU20624" i="10"/>
  <c r="BX20624" i="10" s="1"/>
  <c r="BV20623" i="10"/>
  <c r="BY20623" i="10" s="1"/>
  <c r="BU20623" i="10"/>
  <c r="BY20622" i="10"/>
  <c r="BV20622" i="10"/>
  <c r="BU20622" i="10"/>
  <c r="BX20622" i="10" s="1"/>
  <c r="BV20621" i="10"/>
  <c r="BY20621" i="10" s="1"/>
  <c r="BU20621" i="10"/>
  <c r="BY20620" i="10"/>
  <c r="BV20620" i="10"/>
  <c r="BU20620" i="10"/>
  <c r="BX20620" i="10" s="1"/>
  <c r="BV20619" i="10"/>
  <c r="BU20619" i="10"/>
  <c r="BX20618" i="10"/>
  <c r="BV20618" i="10"/>
  <c r="BU20618" i="10"/>
  <c r="BY20618" i="10" s="1"/>
  <c r="BY20617" i="10"/>
  <c r="BV20617" i="10"/>
  <c r="BU20617" i="10"/>
  <c r="BX20617" i="10" s="1"/>
  <c r="BV20616" i="10"/>
  <c r="BY20616" i="10" s="1"/>
  <c r="BU20616" i="10"/>
  <c r="BV20615" i="10"/>
  <c r="BU20615" i="10"/>
  <c r="BX20615" i="10" s="1"/>
  <c r="BY20614" i="10"/>
  <c r="BV20614" i="10"/>
  <c r="BX20614" i="10" s="1"/>
  <c r="BU20614" i="10"/>
  <c r="BV20613" i="10"/>
  <c r="BU20613" i="10"/>
  <c r="BX20613" i="10" s="1"/>
  <c r="BV20612" i="10"/>
  <c r="BU20612" i="10"/>
  <c r="BX20612" i="10" s="1"/>
  <c r="BV20611" i="10"/>
  <c r="BU20611" i="10"/>
  <c r="BX20611" i="10" s="1"/>
  <c r="BV20610" i="10"/>
  <c r="BY20610" i="10" s="1"/>
  <c r="BU20610" i="10"/>
  <c r="BY20609" i="10"/>
  <c r="BX20609" i="10"/>
  <c r="BV20609" i="10"/>
  <c r="BU20609" i="10"/>
  <c r="BV20608" i="10"/>
  <c r="BU20608" i="10"/>
  <c r="BY20607" i="10"/>
  <c r="BV20607" i="10"/>
  <c r="BU20607" i="10"/>
  <c r="BX20607" i="10" s="1"/>
  <c r="BV20606" i="10"/>
  <c r="BY20606" i="10" s="1"/>
  <c r="BU20606" i="10"/>
  <c r="BV20605" i="10"/>
  <c r="BU20605" i="10"/>
  <c r="BX20605" i="10" s="1"/>
  <c r="BV20604" i="10"/>
  <c r="BY20604" i="10" s="1"/>
  <c r="BU20604" i="10"/>
  <c r="BX20604" i="10" s="1"/>
  <c r="BY20603" i="10"/>
  <c r="BX20603" i="10"/>
  <c r="BV20603" i="10"/>
  <c r="BU20603" i="10"/>
  <c r="BV20602" i="10"/>
  <c r="BU20602" i="10"/>
  <c r="BX20602" i="10" s="1"/>
  <c r="BV20601" i="10"/>
  <c r="BU20601" i="10"/>
  <c r="BX20601" i="10" s="1"/>
  <c r="BY20600" i="10"/>
  <c r="BV20600" i="10"/>
  <c r="BU20600" i="10"/>
  <c r="BX20600" i="10" s="1"/>
  <c r="BX20599" i="10"/>
  <c r="BV20599" i="10"/>
  <c r="BU20599" i="10"/>
  <c r="BY20598" i="10"/>
  <c r="BX20598" i="10"/>
  <c r="BV20598" i="10"/>
  <c r="BU20598" i="10"/>
  <c r="BV20597" i="10"/>
  <c r="BU20597" i="10"/>
  <c r="BV20596" i="10"/>
  <c r="BU20596" i="10"/>
  <c r="BX20596" i="10" s="1"/>
  <c r="BV20595" i="10"/>
  <c r="BU20595" i="10"/>
  <c r="BX20595" i="10" s="1"/>
  <c r="BY20594" i="10"/>
  <c r="BV20594" i="10"/>
  <c r="BU20594" i="10"/>
  <c r="BV20593" i="10"/>
  <c r="BU20593" i="10"/>
  <c r="BX20593" i="10" s="1"/>
  <c r="BV20592" i="10"/>
  <c r="BU20592" i="10"/>
  <c r="BV20591" i="10"/>
  <c r="BU20591" i="10"/>
  <c r="BX20591" i="10" s="1"/>
  <c r="BY20590" i="10"/>
  <c r="BV20590" i="10"/>
  <c r="BU20590" i="10"/>
  <c r="BX20590" i="10" s="1"/>
  <c r="BV20589" i="10"/>
  <c r="BY20589" i="10" s="1"/>
  <c r="BU20589" i="10"/>
  <c r="BV20588" i="10"/>
  <c r="BY20588" i="10" s="1"/>
  <c r="BU20588" i="10"/>
  <c r="BX20588" i="10" s="1"/>
  <c r="BX20587" i="10"/>
  <c r="BV20587" i="10"/>
  <c r="BY20587" i="10" s="1"/>
  <c r="BU20587" i="10"/>
  <c r="BV20586" i="10"/>
  <c r="BY20586" i="10" s="1"/>
  <c r="BU20586" i="10"/>
  <c r="BV20585" i="10"/>
  <c r="BU20585" i="10"/>
  <c r="BX20585" i="10" s="1"/>
  <c r="BV20584" i="10"/>
  <c r="BU20584" i="10"/>
  <c r="BX20584" i="10" s="1"/>
  <c r="BV20583" i="10"/>
  <c r="BY20583" i="10" s="1"/>
  <c r="BU20583" i="10"/>
  <c r="BY20582" i="10"/>
  <c r="BX20582" i="10"/>
  <c r="BV20582" i="10"/>
  <c r="BU20582" i="10"/>
  <c r="BV20581" i="10"/>
  <c r="BU20581" i="10"/>
  <c r="BX20581" i="10" s="1"/>
  <c r="BV20580" i="10"/>
  <c r="BU20580" i="10"/>
  <c r="BV20579" i="10"/>
  <c r="BU20579" i="10"/>
  <c r="BV20578" i="10"/>
  <c r="BU20578" i="10"/>
  <c r="BV20577" i="10"/>
  <c r="BU20577" i="10"/>
  <c r="BX20576" i="10"/>
  <c r="BV20576" i="10"/>
  <c r="BY20576" i="10" s="1"/>
  <c r="BU20576" i="10"/>
  <c r="BY20575" i="10"/>
  <c r="BV20575" i="10"/>
  <c r="BU20575" i="10"/>
  <c r="BX20575" i="10" s="1"/>
  <c r="BY20574" i="10"/>
  <c r="BX20574" i="10"/>
  <c r="BV20574" i="10"/>
  <c r="BU20574" i="10"/>
  <c r="BY20573" i="10"/>
  <c r="BV20573" i="10"/>
  <c r="BU20573" i="10"/>
  <c r="BV20572" i="10"/>
  <c r="BU20572" i="10"/>
  <c r="BX20572" i="10" s="1"/>
  <c r="BV20571" i="10"/>
  <c r="BU20571" i="10"/>
  <c r="BX20571" i="10" s="1"/>
  <c r="BV20570" i="10"/>
  <c r="BY20570" i="10" s="1"/>
  <c r="BU20570" i="10"/>
  <c r="BV20569" i="10"/>
  <c r="BU20569" i="10"/>
  <c r="BY20568" i="10"/>
  <c r="BX20568" i="10"/>
  <c r="BV20568" i="10"/>
  <c r="BU20568" i="10"/>
  <c r="BV20567" i="10"/>
  <c r="BU20567" i="10"/>
  <c r="BX20567" i="10" s="1"/>
  <c r="BY20566" i="10"/>
  <c r="BX20566" i="10"/>
  <c r="BV20566" i="10"/>
  <c r="BU20566" i="10"/>
  <c r="BV20565" i="10"/>
  <c r="BU20565" i="10"/>
  <c r="BX20565" i="10" s="1"/>
  <c r="BY20564" i="10"/>
  <c r="BV20564" i="10"/>
  <c r="BU20564" i="10"/>
  <c r="BX20564" i="10" s="1"/>
  <c r="BV20563" i="10"/>
  <c r="BY20563" i="10" s="1"/>
  <c r="BU20563" i="10"/>
  <c r="BV20562" i="10"/>
  <c r="BU20562" i="10"/>
  <c r="BY20561" i="10"/>
  <c r="BV20561" i="10"/>
  <c r="BU20561" i="10"/>
  <c r="BX20561" i="10" s="1"/>
  <c r="BV20560" i="10"/>
  <c r="BU20560" i="10"/>
  <c r="BX20560" i="10" s="1"/>
  <c r="BY20559" i="10"/>
  <c r="BX20559" i="10"/>
  <c r="BV20559" i="10"/>
  <c r="BU20559" i="10"/>
  <c r="BY20558" i="10"/>
  <c r="BV20558" i="10"/>
  <c r="BU20558" i="10"/>
  <c r="BV20557" i="10"/>
  <c r="BU20557" i="10"/>
  <c r="BV20556" i="10"/>
  <c r="BY20556" i="10" s="1"/>
  <c r="BU20556" i="10"/>
  <c r="BV20555" i="10"/>
  <c r="BY20555" i="10" s="1"/>
  <c r="BU20555" i="10"/>
  <c r="BY20554" i="10"/>
  <c r="BV20554" i="10"/>
  <c r="BU20554" i="10"/>
  <c r="BX20554" i="10" s="1"/>
  <c r="BV20553" i="10"/>
  <c r="BY20553" i="10" s="1"/>
  <c r="BU20553" i="10"/>
  <c r="BY20552" i="10"/>
  <c r="BV20552" i="10"/>
  <c r="BU20552" i="10"/>
  <c r="BV20551" i="10"/>
  <c r="BY20551" i="10" s="1"/>
  <c r="BU20551" i="10"/>
  <c r="BV20550" i="10"/>
  <c r="BU20550" i="10"/>
  <c r="BV20549" i="10"/>
  <c r="BU20549" i="10"/>
  <c r="BY20548" i="10"/>
  <c r="BX20548" i="10"/>
  <c r="BV20548" i="10"/>
  <c r="BU20548" i="10"/>
  <c r="BV20547" i="10"/>
  <c r="BU20547" i="10"/>
  <c r="BV20546" i="10"/>
  <c r="BU20546" i="10"/>
  <c r="BX20546" i="10" s="1"/>
  <c r="BV20545" i="10"/>
  <c r="BU20545" i="10"/>
  <c r="BY20544" i="10"/>
  <c r="BX20544" i="10"/>
  <c r="BV20544" i="10"/>
  <c r="BU20544" i="10"/>
  <c r="BV20543" i="10"/>
  <c r="BU20543" i="10"/>
  <c r="BY20542" i="10"/>
  <c r="BV20542" i="10"/>
  <c r="BX20542" i="10" s="1"/>
  <c r="BU20542" i="10"/>
  <c r="BV20541" i="10"/>
  <c r="BU20541" i="10"/>
  <c r="BV20540" i="10"/>
  <c r="BU20540" i="10"/>
  <c r="BX20540" i="10" s="1"/>
  <c r="BY20539" i="10"/>
  <c r="BX20539" i="10"/>
  <c r="BV20539" i="10"/>
  <c r="BU20539" i="10"/>
  <c r="BY20538" i="10"/>
  <c r="BV20538" i="10"/>
  <c r="BU20538" i="10"/>
  <c r="BX20538" i="10" s="1"/>
  <c r="BY20537" i="10"/>
  <c r="BX20537" i="10"/>
  <c r="BV20537" i="10"/>
  <c r="BU20537" i="10"/>
  <c r="BX20536" i="10"/>
  <c r="BV20536" i="10"/>
  <c r="BY20536" i="10" s="1"/>
  <c r="BU20536" i="10"/>
  <c r="BY20535" i="10"/>
  <c r="BV20535" i="10"/>
  <c r="BU20535" i="10"/>
  <c r="BV20534" i="10"/>
  <c r="BU20534" i="10"/>
  <c r="BY20533" i="10"/>
  <c r="BV20533" i="10"/>
  <c r="BU20533" i="10"/>
  <c r="BX20532" i="10"/>
  <c r="BV20532" i="10"/>
  <c r="BY20532" i="10" s="1"/>
  <c r="BU20532" i="10"/>
  <c r="BV20531" i="10"/>
  <c r="BY20531" i="10" s="1"/>
  <c r="BU20531" i="10"/>
  <c r="BV20530" i="10"/>
  <c r="BU20530" i="10"/>
  <c r="BX20530" i="10" s="1"/>
  <c r="BY20529" i="10"/>
  <c r="BX20529" i="10"/>
  <c r="BV20529" i="10"/>
  <c r="BU20529" i="10"/>
  <c r="BV20528" i="10"/>
  <c r="BU20528" i="10"/>
  <c r="BX20528" i="10" s="1"/>
  <c r="BV20527" i="10"/>
  <c r="BU20527" i="10"/>
  <c r="BX20527" i="10" s="1"/>
  <c r="BY20526" i="10"/>
  <c r="BX20526" i="10"/>
  <c r="BV20526" i="10"/>
  <c r="BU20526" i="10"/>
  <c r="BY20525" i="10"/>
  <c r="BV20525" i="10"/>
  <c r="BU20525" i="10"/>
  <c r="BX20525" i="10" s="1"/>
  <c r="BX20524" i="10"/>
  <c r="BV20524" i="10"/>
  <c r="BU20524" i="10"/>
  <c r="BY20524" i="10" s="1"/>
  <c r="BV20523" i="10"/>
  <c r="BY20523" i="10" s="1"/>
  <c r="BU20523" i="10"/>
  <c r="BX20523" i="10" s="1"/>
  <c r="BY20522" i="10"/>
  <c r="BX20522" i="10"/>
  <c r="BV20522" i="10"/>
  <c r="BU20522" i="10"/>
  <c r="BV20521" i="10"/>
  <c r="BU20521" i="10"/>
  <c r="BV20520" i="10"/>
  <c r="BY20520" i="10" s="1"/>
  <c r="BU20520" i="10"/>
  <c r="BV20519" i="10"/>
  <c r="BU20519" i="10"/>
  <c r="BV20518" i="10"/>
  <c r="BU20518" i="10"/>
  <c r="BV20517" i="10"/>
  <c r="BY20517" i="10" s="1"/>
  <c r="BU20517" i="10"/>
  <c r="BV20516" i="10"/>
  <c r="BY20516" i="10" s="1"/>
  <c r="BU20516" i="10"/>
  <c r="BV20515" i="10"/>
  <c r="BY20515" i="10" s="1"/>
  <c r="BU20515" i="10"/>
  <c r="BX20514" i="10"/>
  <c r="BV20514" i="10"/>
  <c r="BU20514" i="10"/>
  <c r="BY20514" i="10" s="1"/>
  <c r="BV20513" i="10"/>
  <c r="BY20513" i="10" s="1"/>
  <c r="BU20513" i="10"/>
  <c r="BX20513" i="10" s="1"/>
  <c r="BY20512" i="10"/>
  <c r="BX20512" i="10"/>
  <c r="BV20512" i="10"/>
  <c r="BU20512" i="10"/>
  <c r="BX20511" i="10"/>
  <c r="BV20511" i="10"/>
  <c r="BY20511" i="10" s="1"/>
  <c r="BU20511" i="10"/>
  <c r="BV20510" i="10"/>
  <c r="BU20510" i="10"/>
  <c r="BV20509" i="10"/>
  <c r="BU20509" i="10"/>
  <c r="BY20508" i="10"/>
  <c r="BV20508" i="10"/>
  <c r="BU20508" i="10"/>
  <c r="BX20508" i="10" s="1"/>
  <c r="BX20507" i="10"/>
  <c r="BV20507" i="10"/>
  <c r="BY20507" i="10" s="1"/>
  <c r="BU20507" i="10"/>
  <c r="BY20506" i="10"/>
  <c r="BV20506" i="10"/>
  <c r="BU20506" i="10"/>
  <c r="BX20506" i="10" s="1"/>
  <c r="BV20505" i="10"/>
  <c r="BY20505" i="10" s="1"/>
  <c r="BU20505" i="10"/>
  <c r="BY20504" i="10"/>
  <c r="BX20504" i="10"/>
  <c r="BV20504" i="10"/>
  <c r="BU20504" i="10"/>
  <c r="BY20503" i="10"/>
  <c r="BX20503" i="10"/>
  <c r="BV20503" i="10"/>
  <c r="BU20503" i="10"/>
  <c r="BV20502" i="10"/>
  <c r="BY20502" i="10" s="1"/>
  <c r="BU20502" i="10"/>
  <c r="BX20502" i="10" s="1"/>
  <c r="BY20501" i="10"/>
  <c r="BX20501" i="10"/>
  <c r="BV20501" i="10"/>
  <c r="BU20501" i="10"/>
  <c r="BV20500" i="10"/>
  <c r="BU20500" i="10"/>
  <c r="BX20500" i="10" s="1"/>
  <c r="BX20499" i="10"/>
  <c r="BV20499" i="10"/>
  <c r="BU20499" i="10"/>
  <c r="BY20499" i="10" s="1"/>
  <c r="BV20498" i="10"/>
  <c r="BU20498" i="10"/>
  <c r="BX20497" i="10"/>
  <c r="BV20497" i="10"/>
  <c r="BU20497" i="10"/>
  <c r="BY20496" i="10"/>
  <c r="BV20496" i="10"/>
  <c r="BU20496" i="10"/>
  <c r="BX20496" i="10" s="1"/>
  <c r="BY20495" i="10"/>
  <c r="BV20495" i="10"/>
  <c r="BU20495" i="10"/>
  <c r="BV20494" i="10"/>
  <c r="BU20494" i="10"/>
  <c r="BV20493" i="10"/>
  <c r="BU20493" i="10"/>
  <c r="BV20492" i="10"/>
  <c r="BU20492" i="10"/>
  <c r="BV20491" i="10"/>
  <c r="BU20491" i="10"/>
  <c r="BX20491" i="10" s="1"/>
  <c r="BY20490" i="10"/>
  <c r="BV20490" i="10"/>
  <c r="BU20490" i="10"/>
  <c r="BY20489" i="10"/>
  <c r="BX20489" i="10"/>
  <c r="BV20489" i="10"/>
  <c r="BU20489" i="10"/>
  <c r="BV20488" i="10"/>
  <c r="BU20488" i="10"/>
  <c r="BX20488" i="10" s="1"/>
  <c r="BV20487" i="10"/>
  <c r="BU20487" i="10"/>
  <c r="BV20486" i="10"/>
  <c r="BU20486" i="10"/>
  <c r="BV20485" i="10"/>
  <c r="BY20485" i="10" s="1"/>
  <c r="BU20485" i="10"/>
  <c r="BY20484" i="10"/>
  <c r="BX20484" i="10"/>
  <c r="BV20484" i="10"/>
  <c r="BU20484" i="10"/>
  <c r="BY20483" i="10"/>
  <c r="BX20483" i="10"/>
  <c r="BV20483" i="10"/>
  <c r="BU20483" i="10"/>
  <c r="BV20482" i="10"/>
  <c r="BU20482" i="10"/>
  <c r="BY20481" i="10"/>
  <c r="BX20481" i="10"/>
  <c r="BV20481" i="10"/>
  <c r="BU20481" i="10"/>
  <c r="BV20480" i="10"/>
  <c r="BU20480" i="10"/>
  <c r="BX20480" i="10" s="1"/>
  <c r="BY20479" i="10"/>
  <c r="BX20479" i="10"/>
  <c r="BV20479" i="10"/>
  <c r="BU20479" i="10"/>
  <c r="BX20478" i="10"/>
  <c r="BV20478" i="10"/>
  <c r="BY20478" i="10" s="1"/>
  <c r="BU20478" i="10"/>
  <c r="BV20477" i="10"/>
  <c r="BU20477" i="10"/>
  <c r="BX20477" i="10" s="1"/>
  <c r="BY20476" i="10"/>
  <c r="BV20476" i="10"/>
  <c r="BU20476" i="10"/>
  <c r="BV20475" i="10"/>
  <c r="BY20475" i="10" s="1"/>
  <c r="BU20475" i="10"/>
  <c r="BV20474" i="10"/>
  <c r="BU20474" i="10"/>
  <c r="BV20473" i="10"/>
  <c r="BY20473" i="10" s="1"/>
  <c r="BU20473" i="10"/>
  <c r="BX20473" i="10" s="1"/>
  <c r="BV20472" i="10"/>
  <c r="BY20472" i="10" s="1"/>
  <c r="BU20472" i="10"/>
  <c r="BX20472" i="10" s="1"/>
  <c r="BY20471" i="10"/>
  <c r="BV20471" i="10"/>
  <c r="BU20471" i="10"/>
  <c r="BX20471" i="10" s="1"/>
  <c r="BV20470" i="10"/>
  <c r="BY20470" i="10" s="1"/>
  <c r="BU20470" i="10"/>
  <c r="BX20469" i="10"/>
  <c r="BV20469" i="10"/>
  <c r="BU20469" i="10"/>
  <c r="BY20469" i="10" s="1"/>
  <c r="BY20468" i="10"/>
  <c r="BV20468" i="10"/>
  <c r="BU20468" i="10"/>
  <c r="BX20468" i="10" s="1"/>
  <c r="BV20467" i="10"/>
  <c r="BU20467" i="10"/>
  <c r="BV20466" i="10"/>
  <c r="BY20466" i="10" s="1"/>
  <c r="BU20466" i="10"/>
  <c r="BY20465" i="10"/>
  <c r="BV20465" i="10"/>
  <c r="BU20465" i="10"/>
  <c r="BV20464" i="10"/>
  <c r="BU20464" i="10"/>
  <c r="BY20464" i="10" s="1"/>
  <c r="BV20463" i="10"/>
  <c r="BU20463" i="10"/>
  <c r="BY20462" i="10"/>
  <c r="BX20462" i="10"/>
  <c r="BV20462" i="10"/>
  <c r="BU20462" i="10"/>
  <c r="BV20461" i="10"/>
  <c r="BY20461" i="10" s="1"/>
  <c r="BU20461" i="10"/>
  <c r="BV20460" i="10"/>
  <c r="BY20460" i="10" s="1"/>
  <c r="BU20460" i="10"/>
  <c r="BY20459" i="10"/>
  <c r="BX20459" i="10"/>
  <c r="BV20459" i="10"/>
  <c r="BU20459" i="10"/>
  <c r="BV20458" i="10"/>
  <c r="BY20458" i="10" s="1"/>
  <c r="BU20458" i="10"/>
  <c r="BV20457" i="10"/>
  <c r="BU20457" i="10"/>
  <c r="BV20456" i="10"/>
  <c r="BY20456" i="10" s="1"/>
  <c r="BU20456" i="10"/>
  <c r="BY20455" i="10"/>
  <c r="BV20455" i="10"/>
  <c r="BU20455" i="10"/>
  <c r="BY20454" i="10"/>
  <c r="BV20454" i="10"/>
  <c r="BU20454" i="10"/>
  <c r="BX20454" i="10" s="1"/>
  <c r="BV20453" i="10"/>
  <c r="BY20453" i="10" s="1"/>
  <c r="BU20453" i="10"/>
  <c r="BV20452" i="10"/>
  <c r="BY20452" i="10" s="1"/>
  <c r="BU20452" i="10"/>
  <c r="BV20451" i="10"/>
  <c r="BU20451" i="10"/>
  <c r="BX20451" i="10" s="1"/>
  <c r="BV20450" i="10"/>
  <c r="BU20450" i="10"/>
  <c r="BX20450" i="10" s="1"/>
  <c r="BY20449" i="10"/>
  <c r="BX20449" i="10"/>
  <c r="BV20449" i="10"/>
  <c r="BU20449" i="10"/>
  <c r="BY20448" i="10"/>
  <c r="BV20448" i="10"/>
  <c r="BU20448" i="10"/>
  <c r="BV20447" i="10"/>
  <c r="BU20447" i="10"/>
  <c r="BV20446" i="10"/>
  <c r="BU20446" i="10"/>
  <c r="BX20446" i="10" s="1"/>
  <c r="BY20445" i="10"/>
  <c r="BV20445" i="10"/>
  <c r="BU20445" i="10"/>
  <c r="BX20445" i="10" s="1"/>
  <c r="BV20444" i="10"/>
  <c r="BU20444" i="10"/>
  <c r="BV20443" i="10"/>
  <c r="BU20443" i="10"/>
  <c r="BY20442" i="10"/>
  <c r="BX20442" i="10"/>
  <c r="BV20442" i="10"/>
  <c r="BU20442" i="10"/>
  <c r="BY20441" i="10"/>
  <c r="BX20441" i="10"/>
  <c r="BV20441" i="10"/>
  <c r="BU20441" i="10"/>
  <c r="BY20440" i="10"/>
  <c r="BV20440" i="10"/>
  <c r="BU20440" i="10"/>
  <c r="BY20439" i="10"/>
  <c r="BV20439" i="10"/>
  <c r="BU20439" i="10"/>
  <c r="BX20439" i="10" s="1"/>
  <c r="BV20438" i="10"/>
  <c r="BU20438" i="10"/>
  <c r="BX20437" i="10"/>
  <c r="BV20437" i="10"/>
  <c r="BY20437" i="10" s="1"/>
  <c r="BU20437" i="10"/>
  <c r="BV20436" i="10"/>
  <c r="BY20436" i="10" s="1"/>
  <c r="BU20436" i="10"/>
  <c r="BY20435" i="10"/>
  <c r="BV20435" i="10"/>
  <c r="BU20435" i="10"/>
  <c r="BY20434" i="10"/>
  <c r="BV20434" i="10"/>
  <c r="BU20434" i="10"/>
  <c r="BX20434" i="10" s="1"/>
  <c r="BV20433" i="10"/>
  <c r="BY20433" i="10" s="1"/>
  <c r="BU20433" i="10"/>
  <c r="BX20433" i="10" s="1"/>
  <c r="BY20432" i="10"/>
  <c r="BX20432" i="10"/>
  <c r="BV20432" i="10"/>
  <c r="BU20432" i="10"/>
  <c r="BY20431" i="10"/>
  <c r="BV20431" i="10"/>
  <c r="BU20431" i="10"/>
  <c r="BX20431" i="10" s="1"/>
  <c r="BV20430" i="10"/>
  <c r="BU20430" i="10"/>
  <c r="BX20430" i="10" s="1"/>
  <c r="BV20429" i="10"/>
  <c r="BU20429" i="10"/>
  <c r="BY20429" i="10" s="1"/>
  <c r="BV20428" i="10"/>
  <c r="BY20428" i="10" s="1"/>
  <c r="BU20428" i="10"/>
  <c r="BV20427" i="10"/>
  <c r="BY20427" i="10" s="1"/>
  <c r="BU20427" i="10"/>
  <c r="BX20427" i="10" s="1"/>
  <c r="BY20426" i="10"/>
  <c r="BV20426" i="10"/>
  <c r="BU20426" i="10"/>
  <c r="BX20426" i="10" s="1"/>
  <c r="BV20425" i="10"/>
  <c r="BU20425" i="10"/>
  <c r="BV20424" i="10"/>
  <c r="BU20424" i="10"/>
  <c r="BV20423" i="10"/>
  <c r="BY20423" i="10" s="1"/>
  <c r="BU20423" i="10"/>
  <c r="BX20423" i="10" s="1"/>
  <c r="BX20422" i="10"/>
  <c r="BV20422" i="10"/>
  <c r="BU20422" i="10"/>
  <c r="BY20421" i="10"/>
  <c r="BX20421" i="10"/>
  <c r="BV20421" i="10"/>
  <c r="BU20421" i="10"/>
  <c r="BY20420" i="10"/>
  <c r="BV20420" i="10"/>
  <c r="BU20420" i="10"/>
  <c r="BV20419" i="10"/>
  <c r="BU20419" i="10"/>
  <c r="BY20418" i="10"/>
  <c r="BX20418" i="10"/>
  <c r="BV20418" i="10"/>
  <c r="BU20418" i="10"/>
  <c r="BY20417" i="10"/>
  <c r="BV20417" i="10"/>
  <c r="BU20417" i="10"/>
  <c r="BX20417" i="10" s="1"/>
  <c r="BY20416" i="10"/>
  <c r="BX20416" i="10"/>
  <c r="BV20416" i="10"/>
  <c r="BU20416" i="10"/>
  <c r="BV20415" i="10"/>
  <c r="BY20415" i="10" s="1"/>
  <c r="BU20415" i="10"/>
  <c r="BX20415" i="10" s="1"/>
  <c r="BV20414" i="10"/>
  <c r="BU20414" i="10"/>
  <c r="BV20413" i="10"/>
  <c r="BU20413" i="10"/>
  <c r="BX20413" i="10" s="1"/>
  <c r="BY20412" i="10"/>
  <c r="BX20412" i="10"/>
  <c r="BV20412" i="10"/>
  <c r="BU20412" i="10"/>
  <c r="BY20411" i="10"/>
  <c r="BV20411" i="10"/>
  <c r="BU20411" i="10"/>
  <c r="BY20410" i="10"/>
  <c r="BV20410" i="10"/>
  <c r="BU20410" i="10"/>
  <c r="BX20410" i="10" s="1"/>
  <c r="BY20409" i="10"/>
  <c r="BV20409" i="10"/>
  <c r="BU20409" i="10"/>
  <c r="BX20409" i="10" s="1"/>
  <c r="BY20408" i="10"/>
  <c r="BX20408" i="10"/>
  <c r="BV20408" i="10"/>
  <c r="BU20408" i="10"/>
  <c r="BV20407" i="10"/>
  <c r="BU20407" i="10"/>
  <c r="BX20407" i="10" s="1"/>
  <c r="BV20406" i="10"/>
  <c r="BU20406" i="10"/>
  <c r="BV20405" i="10"/>
  <c r="BY20405" i="10" s="1"/>
  <c r="BU20405" i="10"/>
  <c r="BV20404" i="10"/>
  <c r="BU20404" i="10"/>
  <c r="BV20403" i="10"/>
  <c r="BY20403" i="10" s="1"/>
  <c r="BU20403" i="10"/>
  <c r="BY20402" i="10"/>
  <c r="BV20402" i="10"/>
  <c r="BU20402" i="10"/>
  <c r="BX20402" i="10" s="1"/>
  <c r="BY20401" i="10"/>
  <c r="BX20401" i="10"/>
  <c r="BV20401" i="10"/>
  <c r="BU20401" i="10"/>
  <c r="BY20400" i="10"/>
  <c r="BV20400" i="10"/>
  <c r="BU20400" i="10"/>
  <c r="BX20399" i="10"/>
  <c r="BV20399" i="10"/>
  <c r="BU20399" i="10"/>
  <c r="BY20399" i="10" s="1"/>
  <c r="BV20398" i="10"/>
  <c r="BU20398" i="10"/>
  <c r="BX20397" i="10"/>
  <c r="BV20397" i="10"/>
  <c r="BY20397" i="10" s="1"/>
  <c r="BU20397" i="10"/>
  <c r="BV20396" i="10"/>
  <c r="BY20396" i="10" s="1"/>
  <c r="BU20396" i="10"/>
  <c r="BY20395" i="10"/>
  <c r="BV20395" i="10"/>
  <c r="BU20395" i="10"/>
  <c r="BX20395" i="10" s="1"/>
  <c r="BV20394" i="10"/>
  <c r="BU20394" i="10"/>
  <c r="BX20394" i="10" s="1"/>
  <c r="BX20393" i="10"/>
  <c r="BV20393" i="10"/>
  <c r="BU20393" i="10"/>
  <c r="BV20392" i="10"/>
  <c r="BY20392" i="10" s="1"/>
  <c r="BU20392" i="10"/>
  <c r="BV20391" i="10"/>
  <c r="BU20391" i="10"/>
  <c r="BV20390" i="10"/>
  <c r="BY20390" i="10" s="1"/>
  <c r="BU20390" i="10"/>
  <c r="BX20390" i="10" s="1"/>
  <c r="BV20389" i="10"/>
  <c r="BU20389" i="10"/>
  <c r="BX20389" i="10" s="1"/>
  <c r="BV20388" i="10"/>
  <c r="BU20388" i="10"/>
  <c r="BX20388" i="10" s="1"/>
  <c r="BV20387" i="10"/>
  <c r="BU20387" i="10"/>
  <c r="BV20386" i="10"/>
  <c r="BU20386" i="10"/>
  <c r="BV20385" i="10"/>
  <c r="BY20385" i="10" s="1"/>
  <c r="BU20385" i="10"/>
  <c r="BY20384" i="10"/>
  <c r="BX20384" i="10"/>
  <c r="BV20384" i="10"/>
  <c r="BU20384" i="10"/>
  <c r="BY20383" i="10"/>
  <c r="BV20383" i="10"/>
  <c r="BU20383" i="10"/>
  <c r="BX20383" i="10" s="1"/>
  <c r="BV20382" i="10"/>
  <c r="BY20382" i="10" s="1"/>
  <c r="BU20382" i="10"/>
  <c r="BV20381" i="10"/>
  <c r="BU20381" i="10"/>
  <c r="BX20381" i="10" s="1"/>
  <c r="BV20380" i="10"/>
  <c r="BU20380" i="10"/>
  <c r="BX20380" i="10" s="1"/>
  <c r="BY20379" i="10"/>
  <c r="BX20379" i="10"/>
  <c r="BV20379" i="10"/>
  <c r="BU20379" i="10"/>
  <c r="BV20378" i="10"/>
  <c r="BU20378" i="10"/>
  <c r="BV20377" i="10"/>
  <c r="BU20377" i="10"/>
  <c r="BV20376" i="10"/>
  <c r="BU20376" i="10"/>
  <c r="BV20375" i="10"/>
  <c r="BU20375" i="10"/>
  <c r="BX20375" i="10" s="1"/>
  <c r="BY20374" i="10"/>
  <c r="BX20374" i="10"/>
  <c r="BV20374" i="10"/>
  <c r="BU20374" i="10"/>
  <c r="BV20373" i="10"/>
  <c r="BU20373" i="10"/>
  <c r="BX20373" i="10" s="1"/>
  <c r="BV20372" i="10"/>
  <c r="BU20372" i="10"/>
  <c r="BX20372" i="10" s="1"/>
  <c r="BY20371" i="10"/>
  <c r="BX20371" i="10"/>
  <c r="BV20371" i="10"/>
  <c r="BU20371" i="10"/>
  <c r="BV20370" i="10"/>
  <c r="BU20370" i="10"/>
  <c r="BY20369" i="10"/>
  <c r="BV20369" i="10"/>
  <c r="BU20369" i="10"/>
  <c r="BX20369" i="10" s="1"/>
  <c r="BY20368" i="10"/>
  <c r="BX20368" i="10"/>
  <c r="BV20368" i="10"/>
  <c r="BU20368" i="10"/>
  <c r="BV20367" i="10"/>
  <c r="BY20367" i="10" s="1"/>
  <c r="BU20367" i="10"/>
  <c r="BX20367" i="10" s="1"/>
  <c r="BV20366" i="10"/>
  <c r="BU20366" i="10"/>
  <c r="BY20366" i="10" s="1"/>
  <c r="BX20365" i="10"/>
  <c r="BV20365" i="10"/>
  <c r="BY20365" i="10" s="1"/>
  <c r="BU20365" i="10"/>
  <c r="BV20364" i="10"/>
  <c r="BU20364" i="10"/>
  <c r="BY20363" i="10"/>
  <c r="BV20363" i="10"/>
  <c r="BU20363" i="10"/>
  <c r="BX20363" i="10" s="1"/>
  <c r="BY20362" i="10"/>
  <c r="BV20362" i="10"/>
  <c r="BU20362" i="10"/>
  <c r="BX20361" i="10"/>
  <c r="BV20361" i="10"/>
  <c r="BY20361" i="10" s="1"/>
  <c r="BU20361" i="10"/>
  <c r="BV20360" i="10"/>
  <c r="BU20360" i="10"/>
  <c r="BX20360" i="10" s="1"/>
  <c r="BV20359" i="10"/>
  <c r="BU20359" i="10"/>
  <c r="BY20358" i="10"/>
  <c r="BV20358" i="10"/>
  <c r="BU20358" i="10"/>
  <c r="BX20358" i="10" s="1"/>
  <c r="BY20357" i="10"/>
  <c r="BV20357" i="10"/>
  <c r="BU20357" i="10"/>
  <c r="BY20356" i="10"/>
  <c r="BV20356" i="10"/>
  <c r="BU20356" i="10"/>
  <c r="BX20356" i="10" s="1"/>
  <c r="BY20355" i="10"/>
  <c r="BX20355" i="10"/>
  <c r="BV20355" i="10"/>
  <c r="BU20355" i="10"/>
  <c r="BY20354" i="10"/>
  <c r="BV20354" i="10"/>
  <c r="BU20354" i="10"/>
  <c r="BX20354" i="10" s="1"/>
  <c r="BV20353" i="10"/>
  <c r="BU20353" i="10"/>
  <c r="BY20352" i="10"/>
  <c r="BV20352" i="10"/>
  <c r="BU20352" i="10"/>
  <c r="BX20352" i="10" s="1"/>
  <c r="BY20351" i="10"/>
  <c r="BX20351" i="10"/>
  <c r="BV20351" i="10"/>
  <c r="BU20351" i="10"/>
  <c r="BV20350" i="10"/>
  <c r="BU20350" i="10"/>
  <c r="BY20349" i="10"/>
  <c r="BV20349" i="10"/>
  <c r="BU20349" i="10"/>
  <c r="BX20349" i="10" s="1"/>
  <c r="BX20348" i="10"/>
  <c r="BV20348" i="10"/>
  <c r="BU20348" i="10"/>
  <c r="BY20348" i="10" s="1"/>
  <c r="BV20347" i="10"/>
  <c r="BY20347" i="10" s="1"/>
  <c r="BU20347" i="10"/>
  <c r="BX20347" i="10" s="1"/>
  <c r="BV20346" i="10"/>
  <c r="BU20346" i="10"/>
  <c r="BV20345" i="10"/>
  <c r="BU20345" i="10"/>
  <c r="BX20345" i="10" s="1"/>
  <c r="BY20344" i="10"/>
  <c r="BX20344" i="10"/>
  <c r="BV20344" i="10"/>
  <c r="BU20344" i="10"/>
  <c r="BV20343" i="10"/>
  <c r="BU20343" i="10"/>
  <c r="BV20342" i="10"/>
  <c r="BY20342" i="10" s="1"/>
  <c r="BU20342" i="10"/>
  <c r="BV20341" i="10"/>
  <c r="BY20341" i="10" s="1"/>
  <c r="BU20341" i="10"/>
  <c r="BY20340" i="10"/>
  <c r="BV20340" i="10"/>
  <c r="BU20340" i="10"/>
  <c r="BX20340" i="10" s="1"/>
  <c r="BV20339" i="10"/>
  <c r="BU20339" i="10"/>
  <c r="BV20338" i="10"/>
  <c r="BU20338" i="10"/>
  <c r="BV20337" i="10"/>
  <c r="BU20337" i="10"/>
  <c r="BX20337" i="10" s="1"/>
  <c r="BV20336" i="10"/>
  <c r="BY20336" i="10" s="1"/>
  <c r="BU20336" i="10"/>
  <c r="BV20335" i="10"/>
  <c r="BU20335" i="10"/>
  <c r="BY20335" i="10" s="1"/>
  <c r="BV20334" i="10"/>
  <c r="BU20334" i="10"/>
  <c r="BY20333" i="10"/>
  <c r="BV20333" i="10"/>
  <c r="BU20333" i="10"/>
  <c r="BX20333" i="10" s="1"/>
  <c r="BV20332" i="10"/>
  <c r="BY20332" i="10" s="1"/>
  <c r="BU20332" i="10"/>
  <c r="BY20331" i="10"/>
  <c r="BV20331" i="10"/>
  <c r="BU20331" i="10"/>
  <c r="BX20331" i="10" s="1"/>
  <c r="BX20330" i="10"/>
  <c r="BV20330" i="10"/>
  <c r="BY20330" i="10" s="1"/>
  <c r="BU20330" i="10"/>
  <c r="BY20329" i="10"/>
  <c r="BX20329" i="10"/>
  <c r="BV20329" i="10"/>
  <c r="BU20329" i="10"/>
  <c r="BV20328" i="10"/>
  <c r="BU20328" i="10"/>
  <c r="BY20328" i="10" s="1"/>
  <c r="BV20327" i="10"/>
  <c r="BU20327" i="10"/>
  <c r="BX20327" i="10" s="1"/>
  <c r="BV20326" i="10"/>
  <c r="BU20326" i="10"/>
  <c r="BX20326" i="10" s="1"/>
  <c r="BY20325" i="10"/>
  <c r="BV20325" i="10"/>
  <c r="BU20325" i="10"/>
  <c r="BX20325" i="10" s="1"/>
  <c r="BY20324" i="10"/>
  <c r="BX20324" i="10"/>
  <c r="BV20324" i="10"/>
  <c r="BU20324" i="10"/>
  <c r="BY20323" i="10"/>
  <c r="BX20323" i="10"/>
  <c r="BV20323" i="10"/>
  <c r="BU20323" i="10"/>
  <c r="BY20322" i="10"/>
  <c r="BV20322" i="10"/>
  <c r="BU20322" i="10"/>
  <c r="BX20322" i="10" s="1"/>
  <c r="BV20321" i="10"/>
  <c r="BY20321" i="10" s="1"/>
  <c r="BU20321" i="10"/>
  <c r="BX20321" i="10" s="1"/>
  <c r="BV20320" i="10"/>
  <c r="BY20320" i="10" s="1"/>
  <c r="BU20320" i="10"/>
  <c r="BV20319" i="10"/>
  <c r="BU20319" i="10"/>
  <c r="BV20318" i="10"/>
  <c r="BU20318" i="10"/>
  <c r="BX20318" i="10" s="1"/>
  <c r="BV20317" i="10"/>
  <c r="BY20317" i="10" s="1"/>
  <c r="BU20317" i="10"/>
  <c r="BV20316" i="10"/>
  <c r="BU20316" i="10"/>
  <c r="BX20316" i="10" s="1"/>
  <c r="BV20315" i="10"/>
  <c r="BU20315" i="10"/>
  <c r="BX20314" i="10"/>
  <c r="BV20314" i="10"/>
  <c r="BU20314" i="10"/>
  <c r="BY20314" i="10" s="1"/>
  <c r="BY20313" i="10"/>
  <c r="BX20313" i="10"/>
  <c r="BV20313" i="10"/>
  <c r="BU20313" i="10"/>
  <c r="BV20312" i="10"/>
  <c r="BU20312" i="10"/>
  <c r="BY20311" i="10"/>
  <c r="BV20311" i="10"/>
  <c r="BU20311" i="10"/>
  <c r="BX20311" i="10" s="1"/>
  <c r="BV20310" i="10"/>
  <c r="BY20310" i="10" s="1"/>
  <c r="BU20310" i="10"/>
  <c r="BY20309" i="10"/>
  <c r="BV20309" i="10"/>
  <c r="BU20309" i="10"/>
  <c r="BX20309" i="10" s="1"/>
  <c r="BY20308" i="10"/>
  <c r="BX20308" i="10"/>
  <c r="BV20308" i="10"/>
  <c r="BU20308" i="10"/>
  <c r="BY20307" i="10"/>
  <c r="BV20307" i="10"/>
  <c r="BU20307" i="10"/>
  <c r="BV20306" i="10"/>
  <c r="BY20306" i="10" s="1"/>
  <c r="BU20306" i="10"/>
  <c r="BV20305" i="10"/>
  <c r="BU20305" i="10"/>
  <c r="BX20305" i="10" s="1"/>
  <c r="BY20304" i="10"/>
  <c r="BV20304" i="10"/>
  <c r="BU20304" i="10"/>
  <c r="BX20304" i="10" s="1"/>
  <c r="BY20303" i="10"/>
  <c r="BX20303" i="10"/>
  <c r="BV20303" i="10"/>
  <c r="BU20303" i="10"/>
  <c r="BV20302" i="10"/>
  <c r="BY20302" i="10" s="1"/>
  <c r="BU20302" i="10"/>
  <c r="BV20301" i="10"/>
  <c r="BU20301" i="10"/>
  <c r="BX20301" i="10" s="1"/>
  <c r="BY20300" i="10"/>
  <c r="BX20300" i="10"/>
  <c r="BV20300" i="10"/>
  <c r="BU20300" i="10"/>
  <c r="BY20299" i="10"/>
  <c r="BV20299" i="10"/>
  <c r="BU20299" i="10"/>
  <c r="BX20299" i="10" s="1"/>
  <c r="BV20298" i="10"/>
  <c r="BU20298" i="10"/>
  <c r="BV20297" i="10"/>
  <c r="BU20297" i="10"/>
  <c r="BY20296" i="10"/>
  <c r="BV20296" i="10"/>
  <c r="BU20296" i="10"/>
  <c r="BV20295" i="10"/>
  <c r="BU20295" i="10"/>
  <c r="BX20295" i="10" s="1"/>
  <c r="BY20294" i="10"/>
  <c r="BX20294" i="10"/>
  <c r="BV20294" i="10"/>
  <c r="BU20294" i="10"/>
  <c r="BY20293" i="10"/>
  <c r="BX20293" i="10"/>
  <c r="BV20293" i="10"/>
  <c r="BU20293" i="10"/>
  <c r="BV20292" i="10"/>
  <c r="BY20292" i="10" s="1"/>
  <c r="BU20292" i="10"/>
  <c r="BY20291" i="10"/>
  <c r="BX20291" i="10"/>
  <c r="BV20291" i="10"/>
  <c r="BU20291" i="10"/>
  <c r="BV20290" i="10"/>
  <c r="BU20290" i="10"/>
  <c r="BX20290" i="10" s="1"/>
  <c r="BV20289" i="10"/>
  <c r="BU20289" i="10"/>
  <c r="BX20289" i="10" s="1"/>
  <c r="BV20288" i="10"/>
  <c r="BU20288" i="10"/>
  <c r="BV20287" i="10"/>
  <c r="BU20287" i="10"/>
  <c r="BX20287" i="10" s="1"/>
  <c r="BV20286" i="10"/>
  <c r="BU20286" i="10"/>
  <c r="BY20285" i="10"/>
  <c r="BV20285" i="10"/>
  <c r="BU20285" i="10"/>
  <c r="BX20285" i="10" s="1"/>
  <c r="BY20284" i="10"/>
  <c r="BX20284" i="10"/>
  <c r="BV20284" i="10"/>
  <c r="BU20284" i="10"/>
  <c r="BY20283" i="10"/>
  <c r="BV20283" i="10"/>
  <c r="BU20283" i="10"/>
  <c r="BX20283" i="10" s="1"/>
  <c r="BV20282" i="10"/>
  <c r="BU20282" i="10"/>
  <c r="BX20282" i="10" s="1"/>
  <c r="BV20281" i="10"/>
  <c r="BU20281" i="10"/>
  <c r="BX20281" i="10" s="1"/>
  <c r="BV20280" i="10"/>
  <c r="BY20280" i="10" s="1"/>
  <c r="BU20280" i="10"/>
  <c r="BV20279" i="10"/>
  <c r="BU20279" i="10"/>
  <c r="BV20278" i="10"/>
  <c r="BU20278" i="10"/>
  <c r="BY20277" i="10"/>
  <c r="BV20277" i="10"/>
  <c r="BU20277" i="10"/>
  <c r="BX20277" i="10" s="1"/>
  <c r="BV20276" i="10"/>
  <c r="BU20276" i="10"/>
  <c r="BY20275" i="10"/>
  <c r="BV20275" i="10"/>
  <c r="BU20275" i="10"/>
  <c r="BX20275" i="10" s="1"/>
  <c r="BY20274" i="10"/>
  <c r="BX20274" i="10"/>
  <c r="BV20274" i="10"/>
  <c r="BU20274" i="10"/>
  <c r="BX20273" i="10"/>
  <c r="BV20273" i="10"/>
  <c r="BU20273" i="10"/>
  <c r="BY20273" i="10" s="1"/>
  <c r="BV20272" i="10"/>
  <c r="BU20272" i="10"/>
  <c r="BX20272" i="10" s="1"/>
  <c r="BV20271" i="10"/>
  <c r="BU20271" i="10"/>
  <c r="BY20270" i="10"/>
  <c r="BV20270" i="10"/>
  <c r="BU20270" i="10"/>
  <c r="BX20270" i="10" s="1"/>
  <c r="BY20269" i="10"/>
  <c r="BX20269" i="10"/>
  <c r="BV20269" i="10"/>
  <c r="BU20269" i="10"/>
  <c r="BV20268" i="10"/>
  <c r="BU20268" i="10"/>
  <c r="BY20267" i="10"/>
  <c r="BV20267" i="10"/>
  <c r="BU20267" i="10"/>
  <c r="BX20267" i="10" s="1"/>
  <c r="BY20266" i="10"/>
  <c r="BV20266" i="10"/>
  <c r="BU20266" i="10"/>
  <c r="BV20265" i="10"/>
  <c r="BY20265" i="10" s="1"/>
  <c r="BU20265" i="10"/>
  <c r="BY20264" i="10"/>
  <c r="BV20264" i="10"/>
  <c r="BU20264" i="10"/>
  <c r="BX20264" i="10" s="1"/>
  <c r="BY20263" i="10"/>
  <c r="BV20263" i="10"/>
  <c r="BU20263" i="10"/>
  <c r="BX20263" i="10" s="1"/>
  <c r="BV20262" i="10"/>
  <c r="BY20262" i="10" s="1"/>
  <c r="BU20262" i="10"/>
  <c r="BV20261" i="10"/>
  <c r="BU20261" i="10"/>
  <c r="BV20260" i="10"/>
  <c r="BU20260" i="10"/>
  <c r="BX20259" i="10"/>
  <c r="BV20259" i="10"/>
  <c r="BU20259" i="10"/>
  <c r="BY20259" i="10" s="1"/>
  <c r="BY20258" i="10"/>
  <c r="BX20258" i="10"/>
  <c r="BV20258" i="10"/>
  <c r="BU20258" i="10"/>
  <c r="BV20257" i="10"/>
  <c r="BU20257" i="10"/>
  <c r="BX20257" i="10" s="1"/>
  <c r="BY20256" i="10"/>
  <c r="BX20256" i="10"/>
  <c r="BV20256" i="10"/>
  <c r="BU20256" i="10"/>
  <c r="BY20255" i="10"/>
  <c r="BV20255" i="10"/>
  <c r="BU20255" i="10"/>
  <c r="BX20255" i="10" s="1"/>
  <c r="BV20254" i="10"/>
  <c r="BU20254" i="10"/>
  <c r="BX20254" i="10" s="1"/>
  <c r="BX20253" i="10"/>
  <c r="BV20253" i="10"/>
  <c r="BU20253" i="10"/>
  <c r="BY20253" i="10" s="1"/>
  <c r="BY20252" i="10"/>
  <c r="BV20252" i="10"/>
  <c r="BU20252" i="10"/>
  <c r="BV20251" i="10"/>
  <c r="BY20251" i="10" s="1"/>
  <c r="BU20251" i="10"/>
  <c r="BY20250" i="10"/>
  <c r="BV20250" i="10"/>
  <c r="BX20250" i="10" s="1"/>
  <c r="BU20250" i="10"/>
  <c r="BX20249" i="10"/>
  <c r="BV20249" i="10"/>
  <c r="BU20249" i="10"/>
  <c r="BY20249" i="10" s="1"/>
  <c r="BX20248" i="10"/>
  <c r="BV20248" i="10"/>
  <c r="BU20248" i="10"/>
  <c r="BY20248" i="10" s="1"/>
  <c r="BV20247" i="10"/>
  <c r="BU20247" i="10"/>
  <c r="BX20247" i="10" s="1"/>
  <c r="BV20246" i="10"/>
  <c r="BY20246" i="10" s="1"/>
  <c r="BU20246" i="10"/>
  <c r="BX20246" i="10" s="1"/>
  <c r="BY20245" i="10"/>
  <c r="BV20245" i="10"/>
  <c r="BU20245" i="10"/>
  <c r="BX20245" i="10" s="1"/>
  <c r="BY20244" i="10"/>
  <c r="BX20244" i="10"/>
  <c r="BV20244" i="10"/>
  <c r="BU20244" i="10"/>
  <c r="BV20243" i="10"/>
  <c r="BU20243" i="10"/>
  <c r="BV20242" i="10"/>
  <c r="BU20242" i="10"/>
  <c r="BX20242" i="10" s="1"/>
  <c r="BY20241" i="10"/>
  <c r="BV20241" i="10"/>
  <c r="BU20241" i="10"/>
  <c r="BX20241" i="10" s="1"/>
  <c r="BX20240" i="10"/>
  <c r="BV20240" i="10"/>
  <c r="BY20240" i="10" s="1"/>
  <c r="BU20240" i="10"/>
  <c r="BY20239" i="10"/>
  <c r="BV20239" i="10"/>
  <c r="BU20239" i="10"/>
  <c r="BX20239" i="10" s="1"/>
  <c r="BX20238" i="10"/>
  <c r="BV20238" i="10"/>
  <c r="BU20238" i="10"/>
  <c r="BY20238" i="10" s="1"/>
  <c r="BV20237" i="10"/>
  <c r="BY20237" i="10" s="1"/>
  <c r="BU20237" i="10"/>
  <c r="BV20236" i="10"/>
  <c r="BY20236" i="10" s="1"/>
  <c r="BU20236" i="10"/>
  <c r="BV20235" i="10"/>
  <c r="BU20235" i="10"/>
  <c r="BX20235" i="10" s="1"/>
  <c r="BY20234" i="10"/>
  <c r="BX20234" i="10"/>
  <c r="BV20234" i="10"/>
  <c r="BU20234" i="10"/>
  <c r="BV20233" i="10"/>
  <c r="BU20233" i="10"/>
  <c r="BX20233" i="10" s="1"/>
  <c r="BV20232" i="10"/>
  <c r="BY20232" i="10" s="1"/>
  <c r="BU20232" i="10"/>
  <c r="BX20231" i="10"/>
  <c r="BV20231" i="10"/>
  <c r="BY20231" i="10" s="1"/>
  <c r="BU20231" i="10"/>
  <c r="BY20230" i="10"/>
  <c r="BX20230" i="10"/>
  <c r="BV20230" i="10"/>
  <c r="BU20230" i="10"/>
  <c r="BY20229" i="10"/>
  <c r="BX20229" i="10"/>
  <c r="BV20229" i="10"/>
  <c r="BU20229" i="10"/>
  <c r="BY20228" i="10"/>
  <c r="BX20228" i="10"/>
  <c r="BV20228" i="10"/>
  <c r="BU20228" i="10"/>
  <c r="BV20227" i="10"/>
  <c r="BU20227" i="10"/>
  <c r="BV20226" i="10"/>
  <c r="BY20226" i="10" s="1"/>
  <c r="BU20226" i="10"/>
  <c r="BX20225" i="10"/>
  <c r="BV20225" i="10"/>
  <c r="BY20225" i="10" s="1"/>
  <c r="BU20225" i="10"/>
  <c r="BV20224" i="10"/>
  <c r="BU20224" i="10"/>
  <c r="BY20223" i="10"/>
  <c r="BX20223" i="10"/>
  <c r="BV20223" i="10"/>
  <c r="BU20223" i="10"/>
  <c r="BV20222" i="10"/>
  <c r="BY20222" i="10" s="1"/>
  <c r="BU20222" i="10"/>
  <c r="BV20221" i="10"/>
  <c r="BU20221" i="10"/>
  <c r="BX20221" i="10" s="1"/>
  <c r="BV20220" i="10"/>
  <c r="BY20220" i="10" s="1"/>
  <c r="BU20220" i="10"/>
  <c r="BV20219" i="10"/>
  <c r="BU20219" i="10"/>
  <c r="BY20218" i="10"/>
  <c r="BV20218" i="10"/>
  <c r="BU20218" i="10"/>
  <c r="BX20218" i="10" s="1"/>
  <c r="BX20217" i="10"/>
  <c r="BV20217" i="10"/>
  <c r="BY20217" i="10" s="1"/>
  <c r="BU20217" i="10"/>
  <c r="BV20216" i="10"/>
  <c r="BX20216" i="10" s="1"/>
  <c r="BU20216" i="10"/>
  <c r="BV20215" i="10"/>
  <c r="BY20215" i="10" s="1"/>
  <c r="BU20215" i="10"/>
  <c r="BX20215" i="10" s="1"/>
  <c r="BY20214" i="10"/>
  <c r="BX20214" i="10"/>
  <c r="BV20214" i="10"/>
  <c r="BU20214" i="10"/>
  <c r="BV20213" i="10"/>
  <c r="BU20213" i="10"/>
  <c r="BV20212" i="10"/>
  <c r="BU20212" i="10"/>
  <c r="BX20212" i="10" s="1"/>
  <c r="BV20211" i="10"/>
  <c r="BU20211" i="10"/>
  <c r="BX20211" i="10" s="1"/>
  <c r="BV20210" i="10"/>
  <c r="BU20210" i="10"/>
  <c r="BV20209" i="10"/>
  <c r="BU20209" i="10"/>
  <c r="BV20208" i="10"/>
  <c r="BU20208" i="10"/>
  <c r="BX20208" i="10" s="1"/>
  <c r="BX20207" i="10"/>
  <c r="BV20207" i="10"/>
  <c r="BY20207" i="10" s="1"/>
  <c r="BU20207" i="10"/>
  <c r="BV20206" i="10"/>
  <c r="BU20206" i="10"/>
  <c r="BV20205" i="10"/>
  <c r="BY20205" i="10" s="1"/>
  <c r="BU20205" i="10"/>
  <c r="BX20205" i="10" s="1"/>
  <c r="BY20204" i="10"/>
  <c r="BX20204" i="10"/>
  <c r="BV20204" i="10"/>
  <c r="BU20204" i="10"/>
  <c r="BY20203" i="10"/>
  <c r="BV20203" i="10"/>
  <c r="BU20203" i="10"/>
  <c r="BX20203" i="10" s="1"/>
  <c r="BV20202" i="10"/>
  <c r="BU20202" i="10"/>
  <c r="BX20202" i="10" s="1"/>
  <c r="BY20201" i="10"/>
  <c r="BX20201" i="10"/>
  <c r="BV20201" i="10"/>
  <c r="BU20201" i="10"/>
  <c r="BV20200" i="10"/>
  <c r="BU20200" i="10"/>
  <c r="BV20199" i="10"/>
  <c r="BU20199" i="10"/>
  <c r="BY20199" i="10" s="1"/>
  <c r="BY20198" i="10"/>
  <c r="BV20198" i="10"/>
  <c r="BU20198" i="10"/>
  <c r="BX20198" i="10" s="1"/>
  <c r="BX20197" i="10"/>
  <c r="BV20197" i="10"/>
  <c r="BY20197" i="10" s="1"/>
  <c r="BU20197" i="10"/>
  <c r="BV20196" i="10"/>
  <c r="BU20196" i="10"/>
  <c r="BX20196" i="10" s="1"/>
  <c r="BV20195" i="10"/>
  <c r="BU20195" i="10"/>
  <c r="BV20194" i="10"/>
  <c r="BU20194" i="10"/>
  <c r="BY20194" i="10" s="1"/>
  <c r="BV20193" i="10"/>
  <c r="BU20193" i="10"/>
  <c r="BV20192" i="10"/>
  <c r="BU20192" i="10"/>
  <c r="BX20192" i="10" s="1"/>
  <c r="BV20191" i="10"/>
  <c r="BY20191" i="10" s="1"/>
  <c r="BU20191" i="10"/>
  <c r="BX20191" i="10" s="1"/>
  <c r="BV20190" i="10"/>
  <c r="BU20190" i="10"/>
  <c r="BY20189" i="10"/>
  <c r="BV20189" i="10"/>
  <c r="BU20189" i="10"/>
  <c r="BX20189" i="10" s="1"/>
  <c r="BV20188" i="10"/>
  <c r="BU20188" i="10"/>
  <c r="BV20187" i="10"/>
  <c r="BU20187" i="10"/>
  <c r="BX20187" i="10" s="1"/>
  <c r="BY20186" i="10"/>
  <c r="BX20186" i="10"/>
  <c r="BV20186" i="10"/>
  <c r="BU20186" i="10"/>
  <c r="BV20185" i="10"/>
  <c r="BY20185" i="10" s="1"/>
  <c r="BU20185" i="10"/>
  <c r="BY20184" i="10"/>
  <c r="BX20184" i="10"/>
  <c r="BV20184" i="10"/>
  <c r="BU20184" i="10"/>
  <c r="BY20183" i="10"/>
  <c r="BV20183" i="10"/>
  <c r="BU20183" i="10"/>
  <c r="BX20183" i="10" s="1"/>
  <c r="BX20182" i="10"/>
  <c r="BV20182" i="10"/>
  <c r="BU20182" i="10"/>
  <c r="BV20181" i="10"/>
  <c r="BY20181" i="10" s="1"/>
  <c r="BU20181" i="10"/>
  <c r="BX20181" i="10" s="1"/>
  <c r="BV20180" i="10"/>
  <c r="BY20180" i="10" s="1"/>
  <c r="BU20180" i="10"/>
  <c r="BX20180" i="10" s="1"/>
  <c r="BY20179" i="10"/>
  <c r="BX20179" i="10"/>
  <c r="BV20179" i="10"/>
  <c r="BU20179" i="10"/>
  <c r="BV20178" i="10"/>
  <c r="BU20178" i="10"/>
  <c r="BX20178" i="10" s="1"/>
  <c r="BX20177" i="10"/>
  <c r="BV20177" i="10"/>
  <c r="BY20177" i="10" s="1"/>
  <c r="BU20177" i="10"/>
  <c r="BY20176" i="10"/>
  <c r="BV20176" i="10"/>
  <c r="BU20176" i="10"/>
  <c r="BX20176" i="10" s="1"/>
  <c r="BY20175" i="10"/>
  <c r="BX20175" i="10"/>
  <c r="BV20175" i="10"/>
  <c r="BU20175" i="10"/>
  <c r="BX20174" i="10"/>
  <c r="BV20174" i="10"/>
  <c r="BU20174" i="10"/>
  <c r="BY20174" i="10" s="1"/>
  <c r="BV20173" i="10"/>
  <c r="BU20173" i="10"/>
  <c r="BV20172" i="10"/>
  <c r="BY20172" i="10" s="1"/>
  <c r="BU20172" i="10"/>
  <c r="BV20171" i="10"/>
  <c r="BU20171" i="10"/>
  <c r="BX20171" i="10" s="1"/>
  <c r="BX20170" i="10"/>
  <c r="BV20170" i="10"/>
  <c r="BY20170" i="10" s="1"/>
  <c r="BU20170" i="10"/>
  <c r="BV20169" i="10"/>
  <c r="BU20169" i="10"/>
  <c r="BY20168" i="10"/>
  <c r="BV20168" i="10"/>
  <c r="BU20168" i="10"/>
  <c r="BX20168" i="10" s="1"/>
  <c r="BV20167" i="10"/>
  <c r="BU20167" i="10"/>
  <c r="BY20166" i="10"/>
  <c r="BX20166" i="10"/>
  <c r="BV20166" i="10"/>
  <c r="BU20166" i="10"/>
  <c r="BV20165" i="10"/>
  <c r="BU20165" i="10"/>
  <c r="BX20165" i="10" s="1"/>
  <c r="BY20164" i="10"/>
  <c r="BX20164" i="10"/>
  <c r="BV20164" i="10"/>
  <c r="BU20164" i="10"/>
  <c r="BV20163" i="10"/>
  <c r="BU20163" i="10"/>
  <c r="BV20162" i="10"/>
  <c r="BU20162" i="10"/>
  <c r="BX20162" i="10" s="1"/>
  <c r="BY20161" i="10"/>
  <c r="BV20161" i="10"/>
  <c r="BU20161" i="10"/>
  <c r="BX20161" i="10" s="1"/>
  <c r="BY20160" i="10"/>
  <c r="BX20160" i="10"/>
  <c r="BV20160" i="10"/>
  <c r="BU20160" i="10"/>
  <c r="BV20159" i="10"/>
  <c r="BU20159" i="10"/>
  <c r="BV20158" i="10"/>
  <c r="BU20158" i="10"/>
  <c r="BX20158" i="10" s="1"/>
  <c r="BV20157" i="10"/>
  <c r="BU20157" i="10"/>
  <c r="BX20157" i="10" s="1"/>
  <c r="BX20156" i="10"/>
  <c r="BV20156" i="10"/>
  <c r="BY20156" i="10" s="1"/>
  <c r="BU20156" i="10"/>
  <c r="BV20155" i="10"/>
  <c r="BU20155" i="10"/>
  <c r="BY20154" i="10"/>
  <c r="BX20154" i="10"/>
  <c r="BV20154" i="10"/>
  <c r="BU20154" i="10"/>
  <c r="BY20153" i="10"/>
  <c r="BV20153" i="10"/>
  <c r="BU20153" i="10"/>
  <c r="BX20153" i="10" s="1"/>
  <c r="BV20152" i="10"/>
  <c r="BU20152" i="10"/>
  <c r="BX20152" i="10" s="1"/>
  <c r="BV20151" i="10"/>
  <c r="BU20151" i="10"/>
  <c r="BV20150" i="10"/>
  <c r="BU20150" i="10"/>
  <c r="BY20149" i="10"/>
  <c r="BV20149" i="10"/>
  <c r="BU20149" i="10"/>
  <c r="BX20149" i="10" s="1"/>
  <c r="BY20148" i="10"/>
  <c r="BV20148" i="10"/>
  <c r="BU20148" i="10"/>
  <c r="BX20148" i="10" s="1"/>
  <c r="BX20147" i="10"/>
  <c r="BV20147" i="10"/>
  <c r="BY20147" i="10" s="1"/>
  <c r="BU20147" i="10"/>
  <c r="BV20146" i="10"/>
  <c r="BU20146" i="10"/>
  <c r="BV20145" i="10"/>
  <c r="BY20145" i="10" s="1"/>
  <c r="BU20145" i="10"/>
  <c r="BY20144" i="10"/>
  <c r="BX20144" i="10"/>
  <c r="BV20144" i="10"/>
  <c r="BU20144" i="10"/>
  <c r="BV20143" i="10"/>
  <c r="BU20143" i="10"/>
  <c r="BV20142" i="10"/>
  <c r="BU20142" i="10"/>
  <c r="BX20142" i="10" s="1"/>
  <c r="BV20141" i="10"/>
  <c r="BY20141" i="10" s="1"/>
  <c r="BU20141" i="10"/>
  <c r="BX20141" i="10" s="1"/>
  <c r="BV20140" i="10"/>
  <c r="BU20140" i="10"/>
  <c r="BV20139" i="10"/>
  <c r="BU20139" i="10"/>
  <c r="BV20138" i="10"/>
  <c r="BU20138" i="10"/>
  <c r="BV20137" i="10"/>
  <c r="BU20137" i="10"/>
  <c r="BX20137" i="10" s="1"/>
  <c r="BY20136" i="10"/>
  <c r="BX20136" i="10"/>
  <c r="BV20136" i="10"/>
  <c r="BU20136" i="10"/>
  <c r="BX20135" i="10"/>
  <c r="BV20135" i="10"/>
  <c r="BY20135" i="10" s="1"/>
  <c r="BU20135" i="10"/>
  <c r="BY20134" i="10"/>
  <c r="BX20134" i="10"/>
  <c r="BV20134" i="10"/>
  <c r="BU20134" i="10"/>
  <c r="BV20133" i="10"/>
  <c r="BU20133" i="10"/>
  <c r="BV20132" i="10"/>
  <c r="BY20132" i="10" s="1"/>
  <c r="BU20132" i="10"/>
  <c r="BV20131" i="10"/>
  <c r="BY20131" i="10" s="1"/>
  <c r="BU20131" i="10"/>
  <c r="BX20131" i="10" s="1"/>
  <c r="BV20130" i="10"/>
  <c r="BU20130" i="10"/>
  <c r="BX20130" i="10" s="1"/>
  <c r="BY20129" i="10"/>
  <c r="BX20129" i="10"/>
  <c r="BV20129" i="10"/>
  <c r="BU20129" i="10"/>
  <c r="BV20128" i="10"/>
  <c r="BU20128" i="10"/>
  <c r="BV20127" i="10"/>
  <c r="BU20127" i="10"/>
  <c r="BX20127" i="10" s="1"/>
  <c r="BV20126" i="10"/>
  <c r="BU20126" i="10"/>
  <c r="BX20126" i="10" s="1"/>
  <c r="BY20125" i="10"/>
  <c r="BX20125" i="10"/>
  <c r="BV20125" i="10"/>
  <c r="BU20125" i="10"/>
  <c r="BV20124" i="10"/>
  <c r="BU20124" i="10"/>
  <c r="BV20123" i="10"/>
  <c r="BU20123" i="10"/>
  <c r="BV20122" i="10"/>
  <c r="BU20122" i="10"/>
  <c r="BX20122" i="10" s="1"/>
  <c r="BV20121" i="10"/>
  <c r="BU20121" i="10"/>
  <c r="BV20120" i="10"/>
  <c r="BU20120" i="10"/>
  <c r="BV20119" i="10"/>
  <c r="BU20119" i="10"/>
  <c r="BY20118" i="10"/>
  <c r="BV20118" i="10"/>
  <c r="BU20118" i="10"/>
  <c r="BX20118" i="10" s="1"/>
  <c r="BV20117" i="10"/>
  <c r="BY20117" i="10" s="1"/>
  <c r="BU20117" i="10"/>
  <c r="BY20116" i="10"/>
  <c r="BX20116" i="10"/>
  <c r="BV20116" i="10"/>
  <c r="BU20116" i="10"/>
  <c r="BX20115" i="10"/>
  <c r="BV20115" i="10"/>
  <c r="BY20115" i="10" s="1"/>
  <c r="BU20115" i="10"/>
  <c r="BY20114" i="10"/>
  <c r="BX20114" i="10"/>
  <c r="BV20114" i="10"/>
  <c r="BU20114" i="10"/>
  <c r="BV20113" i="10"/>
  <c r="BU20113" i="10"/>
  <c r="BV20112" i="10"/>
  <c r="BU20112" i="10"/>
  <c r="BX20112" i="10" s="1"/>
  <c r="BV20111" i="10"/>
  <c r="BY20111" i="10" s="1"/>
  <c r="BU20111" i="10"/>
  <c r="BX20111" i="10" s="1"/>
  <c r="BY20110" i="10"/>
  <c r="BX20110" i="10"/>
  <c r="BV20110" i="10"/>
  <c r="BU20110" i="10"/>
  <c r="BY20109" i="10"/>
  <c r="BX20109" i="10"/>
  <c r="BV20109" i="10"/>
  <c r="BU20109" i="10"/>
  <c r="BV20108" i="10"/>
  <c r="BU20108" i="10"/>
  <c r="BX20108" i="10" s="1"/>
  <c r="BV20107" i="10"/>
  <c r="BY20107" i="10" s="1"/>
  <c r="BU20107" i="10"/>
  <c r="BV20106" i="10"/>
  <c r="BY20106" i="10" s="1"/>
  <c r="BU20106" i="10"/>
  <c r="BY20105" i="10"/>
  <c r="BX20105" i="10"/>
  <c r="BV20105" i="10"/>
  <c r="BU20105" i="10"/>
  <c r="BY20104" i="10"/>
  <c r="BX20104" i="10"/>
  <c r="BV20104" i="10"/>
  <c r="BU20104" i="10"/>
  <c r="BY20103" i="10"/>
  <c r="BV20103" i="10"/>
  <c r="BU20103" i="10"/>
  <c r="BX20103" i="10" s="1"/>
  <c r="BV20102" i="10"/>
  <c r="BU20102" i="10"/>
  <c r="BX20102" i="10" s="1"/>
  <c r="BY20101" i="10"/>
  <c r="BV20101" i="10"/>
  <c r="BU20101" i="10"/>
  <c r="BX20101" i="10" s="1"/>
  <c r="BV20100" i="10"/>
  <c r="BY20100" i="10" s="1"/>
  <c r="BU20100" i="10"/>
  <c r="BX20100" i="10" s="1"/>
  <c r="BY20099" i="10"/>
  <c r="BX20099" i="10"/>
  <c r="BV20099" i="10"/>
  <c r="BU20099" i="10"/>
  <c r="BY20098" i="10"/>
  <c r="BV20098" i="10"/>
  <c r="BU20098" i="10"/>
  <c r="BX20098" i="10" s="1"/>
  <c r="BX20097" i="10"/>
  <c r="BV20097" i="10"/>
  <c r="BY20097" i="10" s="1"/>
  <c r="BU20097" i="10"/>
  <c r="BX20096" i="10"/>
  <c r="BV20096" i="10"/>
  <c r="BU20096" i="10"/>
  <c r="BX20095" i="10"/>
  <c r="BV20095" i="10"/>
  <c r="BY20095" i="10" s="1"/>
  <c r="BU20095" i="10"/>
  <c r="BV20094" i="10"/>
  <c r="BU20094" i="10"/>
  <c r="BY20094" i="10" s="1"/>
  <c r="BY20093" i="10"/>
  <c r="BV20093" i="10"/>
  <c r="BU20093" i="10"/>
  <c r="BX20093" i="10" s="1"/>
  <c r="BV20092" i="10"/>
  <c r="BY20092" i="10" s="1"/>
  <c r="BU20092" i="10"/>
  <c r="BV20091" i="10"/>
  <c r="BU20091" i="10"/>
  <c r="BX20091" i="10" s="1"/>
  <c r="BY20090" i="10"/>
  <c r="BX20090" i="10"/>
  <c r="BV20090" i="10"/>
  <c r="BU20090" i="10"/>
  <c r="BY20089" i="10"/>
  <c r="BV20089" i="10"/>
  <c r="BU20089" i="10"/>
  <c r="BX20089" i="10" s="1"/>
  <c r="BY20088" i="10"/>
  <c r="BV20088" i="10"/>
  <c r="BU20088" i="10"/>
  <c r="BX20088" i="10" s="1"/>
  <c r="BV20087" i="10"/>
  <c r="BU20087" i="10"/>
  <c r="BX20087" i="10" s="1"/>
  <c r="BY20086" i="10"/>
  <c r="BX20086" i="10"/>
  <c r="BV20086" i="10"/>
  <c r="BU20086" i="10"/>
  <c r="BX20085" i="10"/>
  <c r="BV20085" i="10"/>
  <c r="BU20085" i="10"/>
  <c r="BY20084" i="10"/>
  <c r="BX20084" i="10"/>
  <c r="BV20084" i="10"/>
  <c r="BU20084" i="10"/>
  <c r="BY20083" i="10"/>
  <c r="BV20083" i="10"/>
  <c r="BU20083" i="10"/>
  <c r="BX20083" i="10" s="1"/>
  <c r="BV20082" i="10"/>
  <c r="BU20082" i="10"/>
  <c r="BV20081" i="10"/>
  <c r="BY20081" i="10" s="1"/>
  <c r="BU20081" i="10"/>
  <c r="BX20081" i="10" s="1"/>
  <c r="BV20080" i="10"/>
  <c r="BY20080" i="10" s="1"/>
  <c r="BU20080" i="10"/>
  <c r="BX20080" i="10" s="1"/>
  <c r="BY20079" i="10"/>
  <c r="BX20079" i="10"/>
  <c r="BV20079" i="10"/>
  <c r="BU20079" i="10"/>
  <c r="BV20078" i="10"/>
  <c r="BU20078" i="10"/>
  <c r="BV20077" i="10"/>
  <c r="BU20077" i="10"/>
  <c r="BX20077" i="10" s="1"/>
  <c r="BV20076" i="10"/>
  <c r="BY20076" i="10" s="1"/>
  <c r="BU20076" i="10"/>
  <c r="BY20075" i="10"/>
  <c r="BX20075" i="10"/>
  <c r="BV20075" i="10"/>
  <c r="BU20075" i="10"/>
  <c r="BV20074" i="10"/>
  <c r="BU20074" i="10"/>
  <c r="BY20074" i="10" s="1"/>
  <c r="BV20073" i="10"/>
  <c r="BU20073" i="10"/>
  <c r="BV20072" i="10"/>
  <c r="BY20072" i="10" s="1"/>
  <c r="BU20072" i="10"/>
  <c r="BY20071" i="10"/>
  <c r="BX20071" i="10"/>
  <c r="BV20071" i="10"/>
  <c r="BU20071" i="10"/>
  <c r="BV20070" i="10"/>
  <c r="BY20070" i="10" s="1"/>
  <c r="BU20070" i="10"/>
  <c r="BV20069" i="10"/>
  <c r="BU20069" i="10"/>
  <c r="BY20068" i="10"/>
  <c r="BV20068" i="10"/>
  <c r="BU20068" i="10"/>
  <c r="BX20068" i="10" s="1"/>
  <c r="BX20067" i="10"/>
  <c r="BV20067" i="10"/>
  <c r="BY20067" i="10" s="1"/>
  <c r="BU20067" i="10"/>
  <c r="BV20066" i="10"/>
  <c r="BY20066" i="10" s="1"/>
  <c r="BU20066" i="10"/>
  <c r="BX20066" i="10" s="1"/>
  <c r="BX20065" i="10"/>
  <c r="BV20065" i="10"/>
  <c r="BU20065" i="10"/>
  <c r="BY20065" i="10" s="1"/>
  <c r="BY20064" i="10"/>
  <c r="BX20064" i="10"/>
  <c r="BV20064" i="10"/>
  <c r="BU20064" i="10"/>
  <c r="BV20063" i="10"/>
  <c r="BU20063" i="10"/>
  <c r="BV20062" i="10"/>
  <c r="BU20062" i="10"/>
  <c r="BX20062" i="10" s="1"/>
  <c r="BV20061" i="10"/>
  <c r="BU20061" i="10"/>
  <c r="BV20060" i="10"/>
  <c r="BY20060" i="10" s="1"/>
  <c r="BU20060" i="10"/>
  <c r="BX20060" i="10" s="1"/>
  <c r="BY20059" i="10"/>
  <c r="BX20059" i="10"/>
  <c r="BV20059" i="10"/>
  <c r="BU20059" i="10"/>
  <c r="BV20058" i="10"/>
  <c r="BU20058" i="10"/>
  <c r="BX20058" i="10" s="1"/>
  <c r="BV20057" i="10"/>
  <c r="BU20057" i="10"/>
  <c r="BX20056" i="10"/>
  <c r="BV20056" i="10"/>
  <c r="BY20056" i="10" s="1"/>
  <c r="BU20056" i="10"/>
  <c r="BV20055" i="10"/>
  <c r="BY20055" i="10" s="1"/>
  <c r="BU20055" i="10"/>
  <c r="BY20054" i="10"/>
  <c r="BV20054" i="10"/>
  <c r="BU20054" i="10"/>
  <c r="BX20054" i="10" s="1"/>
  <c r="BY20053" i="10"/>
  <c r="BV20053" i="10"/>
  <c r="BU20053" i="10"/>
  <c r="BX20053" i="10" s="1"/>
  <c r="BV20052" i="10"/>
  <c r="BU20052" i="10"/>
  <c r="BX20052" i="10" s="1"/>
  <c r="BV20051" i="10"/>
  <c r="BU20051" i="10"/>
  <c r="BY20050" i="10"/>
  <c r="BV20050" i="10"/>
  <c r="BU20050" i="10"/>
  <c r="BX20050" i="10" s="1"/>
  <c r="BY20049" i="10"/>
  <c r="BV20049" i="10"/>
  <c r="BU20049" i="10"/>
  <c r="BX20049" i="10" s="1"/>
  <c r="BY20048" i="10"/>
  <c r="BV20048" i="10"/>
  <c r="BU20048" i="10"/>
  <c r="BX20048" i="10" s="1"/>
  <c r="BX20047" i="10"/>
  <c r="BV20047" i="10"/>
  <c r="BY20047" i="10" s="1"/>
  <c r="BU20047" i="10"/>
  <c r="BV20046" i="10"/>
  <c r="BY20046" i="10" s="1"/>
  <c r="BU20046" i="10"/>
  <c r="BV20045" i="10"/>
  <c r="BU20045" i="10"/>
  <c r="BV20044" i="10"/>
  <c r="BU20044" i="10"/>
  <c r="BV20043" i="10"/>
  <c r="BU20043" i="10"/>
  <c r="BX20042" i="10"/>
  <c r="BV20042" i="10"/>
  <c r="BY20042" i="10" s="1"/>
  <c r="BU20042" i="10"/>
  <c r="BV20041" i="10"/>
  <c r="BY20041" i="10" s="1"/>
  <c r="BU20041" i="10"/>
  <c r="BX20041" i="10" s="1"/>
  <c r="BX20040" i="10"/>
  <c r="BV20040" i="10"/>
  <c r="BU20040" i="10"/>
  <c r="BY20040" i="10" s="1"/>
  <c r="BY20039" i="10"/>
  <c r="BV20039" i="10"/>
  <c r="BU20039" i="10"/>
  <c r="BX20039" i="10" s="1"/>
  <c r="BY20038" i="10"/>
  <c r="BV20038" i="10"/>
  <c r="BU20038" i="10"/>
  <c r="BX20038" i="10" s="1"/>
  <c r="BV20037" i="10"/>
  <c r="BY20037" i="10" s="1"/>
  <c r="BU20037" i="10"/>
  <c r="BY20036" i="10"/>
  <c r="BX20036" i="10"/>
  <c r="BV20036" i="10"/>
  <c r="BU20036" i="10"/>
  <c r="BV20035" i="10"/>
  <c r="BY20035" i="10" s="1"/>
  <c r="BU20035" i="10"/>
  <c r="BX20035" i="10" s="1"/>
  <c r="BY20034" i="10"/>
  <c r="BX20034" i="10"/>
  <c r="BV20034" i="10"/>
  <c r="BU20034" i="10"/>
  <c r="BV20033" i="10"/>
  <c r="BU20033" i="10"/>
  <c r="BV20032" i="10"/>
  <c r="BY20032" i="10" s="1"/>
  <c r="BU20032" i="10"/>
  <c r="BX20032" i="10" s="1"/>
  <c r="BX20031" i="10"/>
  <c r="BV20031" i="10"/>
  <c r="BY20031" i="10" s="1"/>
  <c r="BU20031" i="10"/>
  <c r="BV20030" i="10"/>
  <c r="BU20030" i="10"/>
  <c r="BX20030" i="10" s="1"/>
  <c r="BY20029" i="10"/>
  <c r="BV20029" i="10"/>
  <c r="BU20029" i="10"/>
  <c r="BX20029" i="10" s="1"/>
  <c r="BY20028" i="10"/>
  <c r="BV20028" i="10"/>
  <c r="BU20028" i="10"/>
  <c r="BX20028" i="10" s="1"/>
  <c r="BV20027" i="10"/>
  <c r="BY20027" i="10" s="1"/>
  <c r="BU20027" i="10"/>
  <c r="BY20026" i="10"/>
  <c r="BX20026" i="10"/>
  <c r="BV20026" i="10"/>
  <c r="BU20026" i="10"/>
  <c r="BY20025" i="10"/>
  <c r="BX20025" i="10"/>
  <c r="BV20025" i="10"/>
  <c r="BU20025" i="10"/>
  <c r="BX20024" i="10"/>
  <c r="BV20024" i="10"/>
  <c r="BU20024" i="10"/>
  <c r="BY20024" i="10" s="1"/>
  <c r="BV20023" i="10"/>
  <c r="BU20023" i="10"/>
  <c r="BX20023" i="10" s="1"/>
  <c r="BV20022" i="10"/>
  <c r="BU20022" i="10"/>
  <c r="BX20022" i="10" s="1"/>
  <c r="BV20021" i="10"/>
  <c r="BY20021" i="10" s="1"/>
  <c r="BU20021" i="10"/>
  <c r="BV20020" i="10"/>
  <c r="BY20020" i="10" s="1"/>
  <c r="BU20020" i="10"/>
  <c r="BV20019" i="10"/>
  <c r="BU20019" i="10"/>
  <c r="BY20018" i="10"/>
  <c r="BV20018" i="10"/>
  <c r="BU20018" i="10"/>
  <c r="BX20017" i="10"/>
  <c r="BV20017" i="10"/>
  <c r="BY20017" i="10" s="1"/>
  <c r="BU20017" i="10"/>
  <c r="BV20016" i="10"/>
  <c r="BY20016" i="10" s="1"/>
  <c r="BU20016" i="10"/>
  <c r="BX20016" i="10" s="1"/>
  <c r="BV20015" i="10"/>
  <c r="BU20015" i="10"/>
  <c r="BX20015" i="10" s="1"/>
  <c r="BY20014" i="10"/>
  <c r="BX20014" i="10"/>
  <c r="BV20014" i="10"/>
  <c r="BU20014" i="10"/>
  <c r="BV20013" i="10"/>
  <c r="BU20013" i="10"/>
  <c r="BX20013" i="10" s="1"/>
  <c r="BX20012" i="10"/>
  <c r="BV20012" i="10"/>
  <c r="BU20012" i="10"/>
  <c r="BY20011" i="10"/>
  <c r="BV20011" i="10"/>
  <c r="BU20011" i="10"/>
  <c r="BV20010" i="10"/>
  <c r="BY20010" i="10" s="1"/>
  <c r="BU20010" i="10"/>
  <c r="BX20010" i="10" s="1"/>
  <c r="BV20009" i="10"/>
  <c r="BU20009" i="10"/>
  <c r="BV20008" i="10"/>
  <c r="BU20008" i="10"/>
  <c r="BX20008" i="10" s="1"/>
  <c r="BV20007" i="10"/>
  <c r="BU20007" i="10"/>
  <c r="BX20007" i="10" s="1"/>
  <c r="BX20006" i="10"/>
  <c r="BV20006" i="10"/>
  <c r="BY20006" i="10" s="1"/>
  <c r="BU20006" i="10"/>
  <c r="BV20005" i="10"/>
  <c r="BU20005" i="10"/>
  <c r="BV20004" i="10"/>
  <c r="BU20004" i="10"/>
  <c r="BY20003" i="10"/>
  <c r="BV20003" i="10"/>
  <c r="BU20003" i="10"/>
  <c r="BV20002" i="10"/>
  <c r="BU20002" i="10"/>
  <c r="BX20002" i="10" s="1"/>
  <c r="BY20001" i="10"/>
  <c r="BV20001" i="10"/>
  <c r="BU20001" i="10"/>
  <c r="BX20001" i="10" s="1"/>
  <c r="BV20000" i="10"/>
  <c r="BU20000" i="10"/>
  <c r="BX20000" i="10" s="1"/>
  <c r="BY19999" i="10"/>
  <c r="BX19999" i="10"/>
  <c r="BV19999" i="10"/>
  <c r="BU19999" i="10"/>
  <c r="BV19998" i="10"/>
  <c r="BY19998" i="10" s="1"/>
  <c r="BU19998" i="10"/>
  <c r="BX19997" i="10"/>
  <c r="BV19997" i="10"/>
  <c r="BY19997" i="10" s="1"/>
  <c r="BU19997" i="10"/>
  <c r="BX19996" i="10"/>
  <c r="BV19996" i="10"/>
  <c r="BY19996" i="10" s="1"/>
  <c r="BU19996" i="10"/>
  <c r="BX19995" i="10"/>
  <c r="BV19995" i="10"/>
  <c r="BY19995" i="10" s="1"/>
  <c r="BU19995" i="10"/>
  <c r="BY19994" i="10"/>
  <c r="BX19994" i="10"/>
  <c r="BV19994" i="10"/>
  <c r="BU19994" i="10"/>
  <c r="BV19993" i="10"/>
  <c r="BY19993" i="10" s="1"/>
  <c r="BU19993" i="10"/>
  <c r="BX19993" i="10" s="1"/>
  <c r="BX19992" i="10"/>
  <c r="BV19992" i="10"/>
  <c r="BU19992" i="10"/>
  <c r="BV19991" i="10"/>
  <c r="BU19991" i="10"/>
  <c r="BX19991" i="10" s="1"/>
  <c r="BV19990" i="10"/>
  <c r="BU19990" i="10"/>
  <c r="BV19989" i="10"/>
  <c r="BU19989" i="10"/>
  <c r="BY19988" i="10"/>
  <c r="BV19988" i="10"/>
  <c r="BU19988" i="10"/>
  <c r="BV19987" i="10"/>
  <c r="BU19987" i="10"/>
  <c r="BX19987" i="10" s="1"/>
  <c r="BY19986" i="10"/>
  <c r="BX19986" i="10"/>
  <c r="BV19986" i="10"/>
  <c r="BU19986" i="10"/>
  <c r="BV19985" i="10"/>
  <c r="BU19985" i="10"/>
  <c r="BX19985" i="10" s="1"/>
  <c r="BY19984" i="10"/>
  <c r="BX19984" i="10"/>
  <c r="BV19984" i="10"/>
  <c r="BU19984" i="10"/>
  <c r="BV19983" i="10"/>
  <c r="BU19983" i="10"/>
  <c r="BX19983" i="10" s="1"/>
  <c r="BV19982" i="10"/>
  <c r="BU19982" i="10"/>
  <c r="BX19982" i="10" s="1"/>
  <c r="BV19981" i="10"/>
  <c r="BY19981" i="10" s="1"/>
  <c r="BU19981" i="10"/>
  <c r="BX19981" i="10" s="1"/>
  <c r="BV19980" i="10"/>
  <c r="BY19980" i="10" s="1"/>
  <c r="BU19980" i="10"/>
  <c r="BX19980" i="10" s="1"/>
  <c r="BV19979" i="10"/>
  <c r="BU19979" i="10"/>
  <c r="BV19978" i="10"/>
  <c r="BU19978" i="10"/>
  <c r="BX19977" i="10"/>
  <c r="BV19977" i="10"/>
  <c r="BU19977" i="10"/>
  <c r="BV19976" i="10"/>
  <c r="BY19976" i="10" s="1"/>
  <c r="BU19976" i="10"/>
  <c r="BY19975" i="10"/>
  <c r="BX19975" i="10"/>
  <c r="BV19975" i="10"/>
  <c r="BU19975" i="10"/>
  <c r="BX19974" i="10"/>
  <c r="BV19974" i="10"/>
  <c r="BU19974" i="10"/>
  <c r="BY19974" i="10" s="1"/>
  <c r="BV19973" i="10"/>
  <c r="BY19973" i="10" s="1"/>
  <c r="BU19973" i="10"/>
  <c r="BV19972" i="10"/>
  <c r="BY19972" i="10" s="1"/>
  <c r="BU19972" i="10"/>
  <c r="BV19971" i="10"/>
  <c r="BY19971" i="10" s="1"/>
  <c r="BU19971" i="10"/>
  <c r="BX19970" i="10"/>
  <c r="BV19970" i="10"/>
  <c r="BY19970" i="10" s="1"/>
  <c r="BU19970" i="10"/>
  <c r="BV19969" i="10"/>
  <c r="BU19969" i="10"/>
  <c r="BV19968" i="10"/>
  <c r="BY19968" i="10" s="1"/>
  <c r="BU19968" i="10"/>
  <c r="BX19967" i="10"/>
  <c r="BV19967" i="10"/>
  <c r="BY19967" i="10" s="1"/>
  <c r="BU19967" i="10"/>
  <c r="BV19966" i="10"/>
  <c r="BU19966" i="10"/>
  <c r="BX19966" i="10" s="1"/>
  <c r="BX19965" i="10"/>
  <c r="BV19965" i="10"/>
  <c r="BY19965" i="10" s="1"/>
  <c r="BU19965" i="10"/>
  <c r="BY19964" i="10"/>
  <c r="BX19964" i="10"/>
  <c r="BV19964" i="10"/>
  <c r="BU19964" i="10"/>
  <c r="BV19963" i="10"/>
  <c r="BY19963" i="10" s="1"/>
  <c r="BU19963" i="10"/>
  <c r="BV19962" i="10"/>
  <c r="BU19962" i="10"/>
  <c r="BX19962" i="10" s="1"/>
  <c r="BY19961" i="10"/>
  <c r="BV19961" i="10"/>
  <c r="BU19961" i="10"/>
  <c r="BV19960" i="10"/>
  <c r="BU19960" i="10"/>
  <c r="BX19960" i="10" s="1"/>
  <c r="BY19959" i="10"/>
  <c r="BX19959" i="10"/>
  <c r="BV19959" i="10"/>
  <c r="BU19959" i="10"/>
  <c r="BV19958" i="10"/>
  <c r="BU19958" i="10"/>
  <c r="BX19958" i="10" s="1"/>
  <c r="BV19957" i="10"/>
  <c r="BY19957" i="10" s="1"/>
  <c r="BU19957" i="10"/>
  <c r="BV19956" i="10"/>
  <c r="BY19956" i="10" s="1"/>
  <c r="BU19956" i="10"/>
  <c r="BY19955" i="10"/>
  <c r="BX19955" i="10"/>
  <c r="BV19955" i="10"/>
  <c r="BU19955" i="10"/>
  <c r="BV19954" i="10"/>
  <c r="BU19954" i="10"/>
  <c r="BV19953" i="10"/>
  <c r="BY19953" i="10" s="1"/>
  <c r="BU19953" i="10"/>
  <c r="BV19952" i="10"/>
  <c r="BU19952" i="10"/>
  <c r="BX19952" i="10" s="1"/>
  <c r="BV19951" i="10"/>
  <c r="BU19951" i="10"/>
  <c r="BX19951" i="10" s="1"/>
  <c r="BV19950" i="10"/>
  <c r="BY19950" i="10" s="1"/>
  <c r="BU19950" i="10"/>
  <c r="BX19950" i="10" s="1"/>
  <c r="BY19949" i="10"/>
  <c r="BX19949" i="10"/>
  <c r="BV19949" i="10"/>
  <c r="BU19949" i="10"/>
  <c r="BV19948" i="10"/>
  <c r="BU19948" i="10"/>
  <c r="BX19947" i="10"/>
  <c r="BV19947" i="10"/>
  <c r="BY19947" i="10" s="1"/>
  <c r="BU19947" i="10"/>
  <c r="BV19946" i="10"/>
  <c r="BU19946" i="10"/>
  <c r="BX19946" i="10" s="1"/>
  <c r="BX19945" i="10"/>
  <c r="BV19945" i="10"/>
  <c r="BY19945" i="10" s="1"/>
  <c r="BU19945" i="10"/>
  <c r="BY19944" i="10"/>
  <c r="BX19944" i="10"/>
  <c r="BV19944" i="10"/>
  <c r="BU19944" i="10"/>
  <c r="BY19943" i="10"/>
  <c r="BV19943" i="10"/>
  <c r="BU19943" i="10"/>
  <c r="BV19942" i="10"/>
  <c r="BY19942" i="10" s="1"/>
  <c r="BU19942" i="10"/>
  <c r="BX19942" i="10" s="1"/>
  <c r="BV19941" i="10"/>
  <c r="BU19941" i="10"/>
  <c r="BX19941" i="10" s="1"/>
  <c r="BY19940" i="10"/>
  <c r="BX19940" i="10"/>
  <c r="BV19940" i="10"/>
  <c r="BU19940" i="10"/>
  <c r="BV19939" i="10"/>
  <c r="BU19939" i="10"/>
  <c r="BY19938" i="10"/>
  <c r="BV19938" i="10"/>
  <c r="BU19938" i="10"/>
  <c r="BX19938" i="10" s="1"/>
  <c r="BX19937" i="10"/>
  <c r="BV19937" i="10"/>
  <c r="BU19937" i="10"/>
  <c r="BY19936" i="10"/>
  <c r="BX19936" i="10"/>
  <c r="BV19936" i="10"/>
  <c r="BU19936" i="10"/>
  <c r="BV19935" i="10"/>
  <c r="BU19935" i="10"/>
  <c r="BX19935" i="10" s="1"/>
  <c r="BY19934" i="10"/>
  <c r="BX19934" i="10"/>
  <c r="BV19934" i="10"/>
  <c r="BU19934" i="10"/>
  <c r="BV19933" i="10"/>
  <c r="BY19933" i="10" s="1"/>
  <c r="BU19933" i="10"/>
  <c r="BV19932" i="10"/>
  <c r="BU19932" i="10"/>
  <c r="BX19932" i="10" s="1"/>
  <c r="BX19931" i="10"/>
  <c r="BV19931" i="10"/>
  <c r="BY19931" i="10" s="1"/>
  <c r="BU19931" i="10"/>
  <c r="BV19930" i="10"/>
  <c r="BY19930" i="10" s="1"/>
  <c r="BU19930" i="10"/>
  <c r="BX19930" i="10" s="1"/>
  <c r="BV19929" i="10"/>
  <c r="BU19929" i="10"/>
  <c r="BV19928" i="10"/>
  <c r="BU19928" i="10"/>
  <c r="BV19927" i="10"/>
  <c r="BY19927" i="10" s="1"/>
  <c r="BU19927" i="10"/>
  <c r="BY19926" i="10"/>
  <c r="BV19926" i="10"/>
  <c r="BU19926" i="10"/>
  <c r="BX19926" i="10" s="1"/>
  <c r="BY19925" i="10"/>
  <c r="BX19925" i="10"/>
  <c r="BV19925" i="10"/>
  <c r="BU19925" i="10"/>
  <c r="BX19924" i="10"/>
  <c r="BV19924" i="10"/>
  <c r="BU19924" i="10"/>
  <c r="BY19924" i="10" s="1"/>
  <c r="BV19923" i="10"/>
  <c r="BU19923" i="10"/>
  <c r="BX19923" i="10" s="1"/>
  <c r="BV19922" i="10"/>
  <c r="BY19922" i="10" s="1"/>
  <c r="BU19922" i="10"/>
  <c r="BV19921" i="10"/>
  <c r="BU19921" i="10"/>
  <c r="BV19920" i="10"/>
  <c r="BY19920" i="10" s="1"/>
  <c r="BU19920" i="10"/>
  <c r="BV19919" i="10"/>
  <c r="BU19919" i="10"/>
  <c r="BV19918" i="10"/>
  <c r="BY19918" i="10" s="1"/>
  <c r="BU19918" i="10"/>
  <c r="BX19917" i="10"/>
  <c r="BV19917" i="10"/>
  <c r="BY19917" i="10" s="1"/>
  <c r="BU19917" i="10"/>
  <c r="BV19916" i="10"/>
  <c r="BU19916" i="10"/>
  <c r="BV19915" i="10"/>
  <c r="BU19915" i="10"/>
  <c r="BY19914" i="10"/>
  <c r="BX19914" i="10"/>
  <c r="BV19914" i="10"/>
  <c r="BU19914" i="10"/>
  <c r="BV19913" i="10"/>
  <c r="BU19913" i="10"/>
  <c r="BX19913" i="10" s="1"/>
  <c r="BX19912" i="10"/>
  <c r="BV19912" i="10"/>
  <c r="BU19912" i="10"/>
  <c r="BY19911" i="10"/>
  <c r="BV19911" i="10"/>
  <c r="BU19911" i="10"/>
  <c r="BX19911" i="10" s="1"/>
  <c r="BX19910" i="10"/>
  <c r="BV19910" i="10"/>
  <c r="BY19910" i="10" s="1"/>
  <c r="BU19910" i="10"/>
  <c r="BX19909" i="10"/>
  <c r="BV19909" i="10"/>
  <c r="BU19909" i="10"/>
  <c r="BY19909" i="10" s="1"/>
  <c r="BV19908" i="10"/>
  <c r="BU19908" i="10"/>
  <c r="BX19908" i="10" s="1"/>
  <c r="BV19907" i="10"/>
  <c r="BY19907" i="10" s="1"/>
  <c r="BU19907" i="10"/>
  <c r="BV19906" i="10"/>
  <c r="BU19906" i="10"/>
  <c r="BY19905" i="10"/>
  <c r="BX19905" i="10"/>
  <c r="BV19905" i="10"/>
  <c r="BU19905" i="10"/>
  <c r="BY19904" i="10"/>
  <c r="BX19904" i="10"/>
  <c r="BV19904" i="10"/>
  <c r="BU19904" i="10"/>
  <c r="BV19903" i="10"/>
  <c r="BY19903" i="10" s="1"/>
  <c r="BU19903" i="10"/>
  <c r="BV19902" i="10"/>
  <c r="BU19902" i="10"/>
  <c r="BX19902" i="10" s="1"/>
  <c r="BY19901" i="10"/>
  <c r="BV19901" i="10"/>
  <c r="BU19901" i="10"/>
  <c r="BX19901" i="10" s="1"/>
  <c r="BV19900" i="10"/>
  <c r="BU19900" i="10"/>
  <c r="BX19900" i="10" s="1"/>
  <c r="BY19899" i="10"/>
  <c r="BX19899" i="10"/>
  <c r="BV19899" i="10"/>
  <c r="BU19899" i="10"/>
  <c r="BV19898" i="10"/>
  <c r="BU19898" i="10"/>
  <c r="BX19898" i="10" s="1"/>
  <c r="BX19897" i="10"/>
  <c r="BV19897" i="10"/>
  <c r="BY19897" i="10" s="1"/>
  <c r="BU19897" i="10"/>
  <c r="BV19896" i="10"/>
  <c r="BY19896" i="10" s="1"/>
  <c r="BU19896" i="10"/>
  <c r="BV19895" i="10"/>
  <c r="BU19895" i="10"/>
  <c r="BX19894" i="10"/>
  <c r="BV19894" i="10"/>
  <c r="BU19894" i="10"/>
  <c r="BY19894" i="10" s="1"/>
  <c r="BY19893" i="10"/>
  <c r="BV19893" i="10"/>
  <c r="BU19893" i="10"/>
  <c r="BV19892" i="10"/>
  <c r="BU19892" i="10"/>
  <c r="BX19892" i="10" s="1"/>
  <c r="BV19891" i="10"/>
  <c r="BY19891" i="10" s="1"/>
  <c r="BU19891" i="10"/>
  <c r="BX19891" i="10" s="1"/>
  <c r="BY19890" i="10"/>
  <c r="BX19890" i="10"/>
  <c r="BV19890" i="10"/>
  <c r="BU19890" i="10"/>
  <c r="BY19889" i="10"/>
  <c r="BV19889" i="10"/>
  <c r="BU19889" i="10"/>
  <c r="BX19889" i="10" s="1"/>
  <c r="BY19888" i="10"/>
  <c r="BV19888" i="10"/>
  <c r="BU19888" i="10"/>
  <c r="BV19887" i="10"/>
  <c r="BY19887" i="10" s="1"/>
  <c r="BU19887" i="10"/>
  <c r="BY19886" i="10"/>
  <c r="BX19886" i="10"/>
  <c r="BV19886" i="10"/>
  <c r="BU19886" i="10"/>
  <c r="BV19885" i="10"/>
  <c r="BU19885" i="10"/>
  <c r="BY19884" i="10"/>
  <c r="BX19884" i="10"/>
  <c r="BV19884" i="10"/>
  <c r="BU19884" i="10"/>
  <c r="BY19883" i="10"/>
  <c r="BV19883" i="10"/>
  <c r="BU19883" i="10"/>
  <c r="BX19882" i="10"/>
  <c r="BV19882" i="10"/>
  <c r="BY19882" i="10" s="1"/>
  <c r="BU19882" i="10"/>
  <c r="BY19881" i="10"/>
  <c r="BX19881" i="10"/>
  <c r="BV19881" i="10"/>
  <c r="BU19881" i="10"/>
  <c r="BV19880" i="10"/>
  <c r="BU19880" i="10"/>
  <c r="BX19880" i="10" s="1"/>
  <c r="BY19879" i="10"/>
  <c r="BX19879" i="10"/>
  <c r="BV19879" i="10"/>
  <c r="BU19879" i="10"/>
  <c r="BY19878" i="10"/>
  <c r="BV19878" i="10"/>
  <c r="BU19878" i="10"/>
  <c r="BX19878" i="10" s="1"/>
  <c r="BV19877" i="10"/>
  <c r="BY19877" i="10" s="1"/>
  <c r="BU19877" i="10"/>
  <c r="BX19877" i="10" s="1"/>
  <c r="BV19876" i="10"/>
  <c r="BU19876" i="10"/>
  <c r="BY19875" i="10"/>
  <c r="BX19875" i="10"/>
  <c r="BV19875" i="10"/>
  <c r="BU19875" i="10"/>
  <c r="BV19874" i="10"/>
  <c r="BU19874" i="10"/>
  <c r="BV19873" i="10"/>
  <c r="BY19873" i="10" s="1"/>
  <c r="BU19873" i="10"/>
  <c r="BV19872" i="10"/>
  <c r="BY19872" i="10" s="1"/>
  <c r="BU19872" i="10"/>
  <c r="BV19871" i="10"/>
  <c r="BU19871" i="10"/>
  <c r="BX19870" i="10"/>
  <c r="BV19870" i="10"/>
  <c r="BY19870" i="10" s="1"/>
  <c r="BU19870" i="10"/>
  <c r="BV19869" i="10"/>
  <c r="BU19869" i="10"/>
  <c r="BY19868" i="10"/>
  <c r="BV19868" i="10"/>
  <c r="BU19868" i="10"/>
  <c r="BX19867" i="10"/>
  <c r="BV19867" i="10"/>
  <c r="BY19867" i="10" s="1"/>
  <c r="BU19867" i="10"/>
  <c r="BV19866" i="10"/>
  <c r="BY19866" i="10" s="1"/>
  <c r="BU19866" i="10"/>
  <c r="BV19865" i="10"/>
  <c r="BU19865" i="10"/>
  <c r="BX19865" i="10" s="1"/>
  <c r="BY19864" i="10"/>
  <c r="BX19864" i="10"/>
  <c r="BV19864" i="10"/>
  <c r="BU19864" i="10"/>
  <c r="BV19863" i="10"/>
  <c r="BU19863" i="10"/>
  <c r="BX19862" i="10"/>
  <c r="BV19862" i="10"/>
  <c r="BU19862" i="10"/>
  <c r="BV19861" i="10"/>
  <c r="BY19861" i="10" s="1"/>
  <c r="BU19861" i="10"/>
  <c r="BX19860" i="10"/>
  <c r="BV19860" i="10"/>
  <c r="BY19860" i="10" s="1"/>
  <c r="BU19860" i="10"/>
  <c r="BY19859" i="10"/>
  <c r="BX19859" i="10"/>
  <c r="BV19859" i="10"/>
  <c r="BU19859" i="10"/>
  <c r="BV19858" i="10"/>
  <c r="BU19858" i="10"/>
  <c r="BX19857" i="10"/>
  <c r="BV19857" i="10"/>
  <c r="BU19857" i="10"/>
  <c r="BX19856" i="10"/>
  <c r="BV19856" i="10"/>
  <c r="BY19856" i="10" s="1"/>
  <c r="BU19856" i="10"/>
  <c r="BV19855" i="10"/>
  <c r="BY19855" i="10" s="1"/>
  <c r="BU19855" i="10"/>
  <c r="BY19854" i="10"/>
  <c r="BX19854" i="10"/>
  <c r="BV19854" i="10"/>
  <c r="BU19854" i="10"/>
  <c r="BV19853" i="10"/>
  <c r="BY19853" i="10" s="1"/>
  <c r="BU19853" i="10"/>
  <c r="BV19852" i="10"/>
  <c r="BU19852" i="10"/>
  <c r="BX19852" i="10" s="1"/>
  <c r="BV19851" i="10"/>
  <c r="BU19851" i="10"/>
  <c r="BX19851" i="10" s="1"/>
  <c r="BY19850" i="10"/>
  <c r="BV19850" i="10"/>
  <c r="BU19850" i="10"/>
  <c r="BV19849" i="10"/>
  <c r="BU19849" i="10"/>
  <c r="BV19848" i="10"/>
  <c r="BY19848" i="10" s="1"/>
  <c r="BU19848" i="10"/>
  <c r="BX19847" i="10"/>
  <c r="BV19847" i="10"/>
  <c r="BY19847" i="10" s="1"/>
  <c r="BU19847" i="10"/>
  <c r="BY19846" i="10"/>
  <c r="BV19846" i="10"/>
  <c r="BU19846" i="10"/>
  <c r="BX19846" i="10" s="1"/>
  <c r="BV19845" i="10"/>
  <c r="BY19845" i="10" s="1"/>
  <c r="BU19845" i="10"/>
  <c r="BY19844" i="10"/>
  <c r="BX19844" i="10"/>
  <c r="BV19844" i="10"/>
  <c r="BU19844" i="10"/>
  <c r="BX19843" i="10"/>
  <c r="BV19843" i="10"/>
  <c r="BY19843" i="10" s="1"/>
  <c r="BU19843" i="10"/>
  <c r="BX19842" i="10"/>
  <c r="BV19842" i="10"/>
  <c r="BY19842" i="10" s="1"/>
  <c r="BU19842" i="10"/>
  <c r="BX19841" i="10"/>
  <c r="BV19841" i="10"/>
  <c r="BY19841" i="10" s="1"/>
  <c r="BU19841" i="10"/>
  <c r="BY19840" i="10"/>
  <c r="BV19840" i="10"/>
  <c r="BU19840" i="10"/>
  <c r="BX19840" i="10" s="1"/>
  <c r="BV19839" i="10"/>
  <c r="BU19839" i="10"/>
  <c r="BY19839" i="10" s="1"/>
  <c r="BY19838" i="10"/>
  <c r="BX19838" i="10"/>
  <c r="BV19838" i="10"/>
  <c r="BU19838" i="10"/>
  <c r="BV19837" i="10"/>
  <c r="BU19837" i="10"/>
  <c r="BX19837" i="10" s="1"/>
  <c r="BV19836" i="10"/>
  <c r="BU19836" i="10"/>
  <c r="BX19836" i="10" s="1"/>
  <c r="BY19835" i="10"/>
  <c r="BV19835" i="10"/>
  <c r="BU19835" i="10"/>
  <c r="BX19835" i="10" s="1"/>
  <c r="BY19834" i="10"/>
  <c r="BV19834" i="10"/>
  <c r="BU19834" i="10"/>
  <c r="BX19834" i="10" s="1"/>
  <c r="BY19833" i="10"/>
  <c r="BV19833" i="10"/>
  <c r="BU19833" i="10"/>
  <c r="BX19832" i="10"/>
  <c r="BV19832" i="10"/>
  <c r="BY19832" i="10" s="1"/>
  <c r="BU19832" i="10"/>
  <c r="BV19831" i="10"/>
  <c r="BU19831" i="10"/>
  <c r="BY19830" i="10"/>
  <c r="BV19830" i="10"/>
  <c r="BX19830" i="10" s="1"/>
  <c r="BU19830" i="10"/>
  <c r="BV19829" i="10"/>
  <c r="BU19829" i="10"/>
  <c r="BY19828" i="10"/>
  <c r="BV19828" i="10"/>
  <c r="BU19828" i="10"/>
  <c r="BX19828" i="10" s="1"/>
  <c r="BV19827" i="10"/>
  <c r="BY19827" i="10" s="1"/>
  <c r="BU19827" i="10"/>
  <c r="BY19826" i="10"/>
  <c r="BX19826" i="10"/>
  <c r="BV19826" i="10"/>
  <c r="BU19826" i="10"/>
  <c r="BX19825" i="10"/>
  <c r="BV19825" i="10"/>
  <c r="BU19825" i="10"/>
  <c r="BY19825" i="10" s="1"/>
  <c r="BY19824" i="10"/>
  <c r="BX19824" i="10"/>
  <c r="BV19824" i="10"/>
  <c r="BU19824" i="10"/>
  <c r="BY19823" i="10"/>
  <c r="BV19823" i="10"/>
  <c r="BU19823" i="10"/>
  <c r="BX19823" i="10" s="1"/>
  <c r="BV19822" i="10"/>
  <c r="BU19822" i="10"/>
  <c r="BX19822" i="10" s="1"/>
  <c r="BY19821" i="10"/>
  <c r="BX19821" i="10"/>
  <c r="BV19821" i="10"/>
  <c r="BU19821" i="10"/>
  <c r="BV19820" i="10"/>
  <c r="BU19820" i="10"/>
  <c r="BX19820" i="10" s="1"/>
  <c r="BV19819" i="10"/>
  <c r="BU19819" i="10"/>
  <c r="BV19818" i="10"/>
  <c r="BY19818" i="10" s="1"/>
  <c r="BU19818" i="10"/>
  <c r="BX19817" i="10"/>
  <c r="BV19817" i="10"/>
  <c r="BY19817" i="10" s="1"/>
  <c r="BU19817" i="10"/>
  <c r="BY19816" i="10"/>
  <c r="BX19816" i="10"/>
  <c r="BV19816" i="10"/>
  <c r="BU19816" i="10"/>
  <c r="BV19815" i="10"/>
  <c r="BY19815" i="10" s="1"/>
  <c r="BU19815" i="10"/>
  <c r="BV19814" i="10"/>
  <c r="BU19814" i="10"/>
  <c r="BV19813" i="10"/>
  <c r="BU19813" i="10"/>
  <c r="BV19812" i="10"/>
  <c r="BU19812" i="10"/>
  <c r="BX19812" i="10" s="1"/>
  <c r="BY19811" i="10"/>
  <c r="BX19811" i="10"/>
  <c r="BV19811" i="10"/>
  <c r="BU19811" i="10"/>
  <c r="BV19810" i="10"/>
  <c r="BU19810" i="10"/>
  <c r="BY19809" i="10"/>
  <c r="BX19809" i="10"/>
  <c r="BV19809" i="10"/>
  <c r="BU19809" i="10"/>
  <c r="BV19808" i="10"/>
  <c r="BU19808" i="10"/>
  <c r="BV19807" i="10"/>
  <c r="BY19807" i="10" s="1"/>
  <c r="BU19807" i="10"/>
  <c r="BV19806" i="10"/>
  <c r="BU19806" i="10"/>
  <c r="BX19806" i="10" s="1"/>
  <c r="BY19805" i="10"/>
  <c r="BX19805" i="10"/>
  <c r="BV19805" i="10"/>
  <c r="BU19805" i="10"/>
  <c r="BY19804" i="10"/>
  <c r="BX19804" i="10"/>
  <c r="BV19804" i="10"/>
  <c r="BU19804" i="10"/>
  <c r="BV19803" i="10"/>
  <c r="BY19803" i="10" s="1"/>
  <c r="BU19803" i="10"/>
  <c r="BV19802" i="10"/>
  <c r="BU19802" i="10"/>
  <c r="BX19801" i="10"/>
  <c r="BV19801" i="10"/>
  <c r="BU19801" i="10"/>
  <c r="BY19801" i="10" s="1"/>
  <c r="BY19800" i="10"/>
  <c r="BX19800" i="10"/>
  <c r="BV19800" i="10"/>
  <c r="BU19800" i="10"/>
  <c r="BV19799" i="10"/>
  <c r="BU19799" i="10"/>
  <c r="BV19798" i="10"/>
  <c r="BY19798" i="10" s="1"/>
  <c r="BU19798" i="10"/>
  <c r="BV19797" i="10"/>
  <c r="BU19797" i="10"/>
  <c r="BX19797" i="10" s="1"/>
  <c r="BX19796" i="10"/>
  <c r="BV19796" i="10"/>
  <c r="BY19796" i="10" s="1"/>
  <c r="BU19796" i="10"/>
  <c r="BY19795" i="10"/>
  <c r="BV19795" i="10"/>
  <c r="BU19795" i="10"/>
  <c r="BX19795" i="10" s="1"/>
  <c r="BY19794" i="10"/>
  <c r="BV19794" i="10"/>
  <c r="BU19794" i="10"/>
  <c r="BX19794" i="10" s="1"/>
  <c r="BY19793" i="10"/>
  <c r="BX19793" i="10"/>
  <c r="BV19793" i="10"/>
  <c r="BU19793" i="10"/>
  <c r="BX19792" i="10"/>
  <c r="BV19792" i="10"/>
  <c r="BU19792" i="10"/>
  <c r="BV19791" i="10"/>
  <c r="BY19791" i="10" s="1"/>
  <c r="BU19791" i="10"/>
  <c r="BX19791" i="10" s="1"/>
  <c r="BY19790" i="10"/>
  <c r="BV19790" i="10"/>
  <c r="BU19790" i="10"/>
  <c r="BX19789" i="10"/>
  <c r="BV19789" i="10"/>
  <c r="BU19789" i="10"/>
  <c r="BY19789" i="10" s="1"/>
  <c r="BY19788" i="10"/>
  <c r="BX19788" i="10"/>
  <c r="BV19788" i="10"/>
  <c r="BU19788" i="10"/>
  <c r="BV19787" i="10"/>
  <c r="BU19787" i="10"/>
  <c r="BY19786" i="10"/>
  <c r="BV19786" i="10"/>
  <c r="BU19786" i="10"/>
  <c r="BX19786" i="10" s="1"/>
  <c r="BX19785" i="10"/>
  <c r="BV19785" i="10"/>
  <c r="BU19785" i="10"/>
  <c r="BY19785" i="10" s="1"/>
  <c r="BY19784" i="10"/>
  <c r="BV19784" i="10"/>
  <c r="BU19784" i="10"/>
  <c r="BX19784" i="10" s="1"/>
  <c r="BV19783" i="10"/>
  <c r="BU19783" i="10"/>
  <c r="BV19782" i="10"/>
  <c r="BY19782" i="10" s="1"/>
  <c r="BU19782" i="10"/>
  <c r="BX19782" i="10" s="1"/>
  <c r="BX19781" i="10"/>
  <c r="BV19781" i="10"/>
  <c r="BY19781" i="10" s="1"/>
  <c r="BU19781" i="10"/>
  <c r="BV19780" i="10"/>
  <c r="BU19780" i="10"/>
  <c r="BX19780" i="10" s="1"/>
  <c r="BY19779" i="10"/>
  <c r="BV19779" i="10"/>
  <c r="BU19779" i="10"/>
  <c r="BX19779" i="10" s="1"/>
  <c r="BX19778" i="10"/>
  <c r="BV19778" i="10"/>
  <c r="BY19778" i="10" s="1"/>
  <c r="BU19778" i="10"/>
  <c r="BX19777" i="10"/>
  <c r="BV19777" i="10"/>
  <c r="BU19777" i="10"/>
  <c r="BY19776" i="10"/>
  <c r="BV19776" i="10"/>
  <c r="BU19776" i="10"/>
  <c r="BY19775" i="10"/>
  <c r="BX19775" i="10"/>
  <c r="BV19775" i="10"/>
  <c r="BU19775" i="10"/>
  <c r="BY19774" i="10"/>
  <c r="BX19774" i="10"/>
  <c r="BV19774" i="10"/>
  <c r="BU19774" i="10"/>
  <c r="BY19773" i="10"/>
  <c r="BX19773" i="10"/>
  <c r="BV19773" i="10"/>
  <c r="BU19773" i="10"/>
  <c r="BX19772" i="10"/>
  <c r="BV19772" i="10"/>
  <c r="BY19772" i="10" s="1"/>
  <c r="BU19772" i="10"/>
  <c r="BV19771" i="10"/>
  <c r="BU19771" i="10"/>
  <c r="BY19770" i="10"/>
  <c r="BX19770" i="10"/>
  <c r="BV19770" i="10"/>
  <c r="BU19770" i="10"/>
  <c r="BV19769" i="10"/>
  <c r="BU19769" i="10"/>
  <c r="BV19768" i="10"/>
  <c r="BY19768" i="10" s="1"/>
  <c r="BU19768" i="10"/>
  <c r="BV19767" i="10"/>
  <c r="BU19767" i="10"/>
  <c r="BX19766" i="10"/>
  <c r="BV19766" i="10"/>
  <c r="BY19766" i="10" s="1"/>
  <c r="BU19766" i="10"/>
  <c r="BV19765" i="10"/>
  <c r="BU19765" i="10"/>
  <c r="BY19764" i="10"/>
  <c r="BV19764" i="10"/>
  <c r="BU19764" i="10"/>
  <c r="BX19764" i="10" s="1"/>
  <c r="BV19763" i="10"/>
  <c r="BU19763" i="10"/>
  <c r="BV19762" i="10"/>
  <c r="BU19762" i="10"/>
  <c r="BX19762" i="10" s="1"/>
  <c r="BY19761" i="10"/>
  <c r="BV19761" i="10"/>
  <c r="BU19761" i="10"/>
  <c r="BX19760" i="10"/>
  <c r="BV19760" i="10"/>
  <c r="BY19760" i="10" s="1"/>
  <c r="BU19760" i="10"/>
  <c r="BY19759" i="10"/>
  <c r="BX19759" i="10"/>
  <c r="BV19759" i="10"/>
  <c r="BU19759" i="10"/>
  <c r="BV19758" i="10"/>
  <c r="BY19758" i="10" s="1"/>
  <c r="BU19758" i="10"/>
  <c r="BX19758" i="10" s="1"/>
  <c r="BV19757" i="10"/>
  <c r="BU19757" i="10"/>
  <c r="BX19757" i="10" s="1"/>
  <c r="BY19756" i="10"/>
  <c r="BV19756" i="10"/>
  <c r="BU19756" i="10"/>
  <c r="BX19756" i="10" s="1"/>
  <c r="BV19755" i="10"/>
  <c r="BY19755" i="10" s="1"/>
  <c r="BU19755" i="10"/>
  <c r="BY19754" i="10"/>
  <c r="BV19754" i="10"/>
  <c r="BU19754" i="10"/>
  <c r="BX19754" i="10" s="1"/>
  <c r="BY19753" i="10"/>
  <c r="BX19753" i="10"/>
  <c r="BV19753" i="10"/>
  <c r="BU19753" i="10"/>
  <c r="BV19752" i="10"/>
  <c r="BU19752" i="10"/>
  <c r="BX19752" i="10" s="1"/>
  <c r="BV19751" i="10"/>
  <c r="BU19751" i="10"/>
  <c r="BV19750" i="10"/>
  <c r="BU19750" i="10"/>
  <c r="BV19749" i="10"/>
  <c r="BU19749" i="10"/>
  <c r="BY19748" i="10"/>
  <c r="BX19748" i="10"/>
  <c r="BV19748" i="10"/>
  <c r="BU19748" i="10"/>
  <c r="BV19747" i="10"/>
  <c r="BU19747" i="10"/>
  <c r="BX19747" i="10" s="1"/>
  <c r="BV19746" i="10"/>
  <c r="BU19746" i="10"/>
  <c r="BX19746" i="10" s="1"/>
  <c r="BV19745" i="10"/>
  <c r="BU19745" i="10"/>
  <c r="BV19744" i="10"/>
  <c r="BU19744" i="10"/>
  <c r="BV19743" i="10"/>
  <c r="BU19743" i="10"/>
  <c r="BX19742" i="10"/>
  <c r="BV19742" i="10"/>
  <c r="BU19742" i="10"/>
  <c r="BX19741" i="10"/>
  <c r="BV19741" i="10"/>
  <c r="BY19741" i="10" s="1"/>
  <c r="BU19741" i="10"/>
  <c r="BY19740" i="10"/>
  <c r="BV19740" i="10"/>
  <c r="BU19740" i="10"/>
  <c r="BX19739" i="10"/>
  <c r="BV19739" i="10"/>
  <c r="BU19739" i="10"/>
  <c r="BY19739" i="10" s="1"/>
  <c r="BV19738" i="10"/>
  <c r="BY19738" i="10" s="1"/>
  <c r="BU19738" i="10"/>
  <c r="BV19737" i="10"/>
  <c r="BU19737" i="10"/>
  <c r="BX19737" i="10" s="1"/>
  <c r="BY19736" i="10"/>
  <c r="BV19736" i="10"/>
  <c r="BU19736" i="10"/>
  <c r="BX19736" i="10" s="1"/>
  <c r="BV19735" i="10"/>
  <c r="BU19735" i="10"/>
  <c r="BV19734" i="10"/>
  <c r="BU19734" i="10"/>
  <c r="BV19733" i="10"/>
  <c r="BU19733" i="10"/>
  <c r="BX19732" i="10"/>
  <c r="BV19732" i="10"/>
  <c r="BU19732" i="10"/>
  <c r="BY19731" i="10"/>
  <c r="BX19731" i="10"/>
  <c r="BV19731" i="10"/>
  <c r="BU19731" i="10"/>
  <c r="BV19730" i="10"/>
  <c r="BU19730" i="10"/>
  <c r="BY19729" i="10"/>
  <c r="BX19729" i="10"/>
  <c r="BV19729" i="10"/>
  <c r="BU19729" i="10"/>
  <c r="BV19728" i="10"/>
  <c r="BY19728" i="10" s="1"/>
  <c r="BU19728" i="10"/>
  <c r="BV19727" i="10"/>
  <c r="BY19727" i="10" s="1"/>
  <c r="BU19727" i="10"/>
  <c r="BV19726" i="10"/>
  <c r="BY19726" i="10" s="1"/>
  <c r="BU19726" i="10"/>
  <c r="BV19725" i="10"/>
  <c r="BY19725" i="10" s="1"/>
  <c r="BU19725" i="10"/>
  <c r="BX19725" i="10" s="1"/>
  <c r="BY19724" i="10"/>
  <c r="BX19724" i="10"/>
  <c r="BV19724" i="10"/>
  <c r="BU19724" i="10"/>
  <c r="BV19723" i="10"/>
  <c r="BU19723" i="10"/>
  <c r="BX19723" i="10" s="1"/>
  <c r="BV19722" i="10"/>
  <c r="BU19722" i="10"/>
  <c r="BX19722" i="10" s="1"/>
  <c r="BV19721" i="10"/>
  <c r="BU19721" i="10"/>
  <c r="BX19721" i="10" s="1"/>
  <c r="BY19720" i="10"/>
  <c r="BV19720" i="10"/>
  <c r="BU19720" i="10"/>
  <c r="BX19720" i="10" s="1"/>
  <c r="BY19719" i="10"/>
  <c r="BV19719" i="10"/>
  <c r="BU19719" i="10"/>
  <c r="BX19719" i="10" s="1"/>
  <c r="BV19718" i="10"/>
  <c r="BU19718" i="10"/>
  <c r="BX19717" i="10"/>
  <c r="BV19717" i="10"/>
  <c r="BY19717" i="10" s="1"/>
  <c r="BU19717" i="10"/>
  <c r="BV19716" i="10"/>
  <c r="BU19716" i="10"/>
  <c r="BY19715" i="10"/>
  <c r="BV19715" i="10"/>
  <c r="BX19715" i="10" s="1"/>
  <c r="BU19715" i="10"/>
  <c r="BV19714" i="10"/>
  <c r="BU19714" i="10"/>
  <c r="BV19713" i="10"/>
  <c r="BU19713" i="10"/>
  <c r="BV19712" i="10"/>
  <c r="BU19712" i="10"/>
  <c r="BX19712" i="10" s="1"/>
  <c r="BX19711" i="10"/>
  <c r="BV19711" i="10"/>
  <c r="BY19711" i="10" s="1"/>
  <c r="BU19711" i="10"/>
  <c r="BY19710" i="10"/>
  <c r="BX19710" i="10"/>
  <c r="BV19710" i="10"/>
  <c r="BU19710" i="10"/>
  <c r="BY19709" i="10"/>
  <c r="BX19709" i="10"/>
  <c r="BV19709" i="10"/>
  <c r="BU19709" i="10"/>
  <c r="BY19708" i="10"/>
  <c r="BX19708" i="10"/>
  <c r="BV19708" i="10"/>
  <c r="BU19708" i="10"/>
  <c r="BX19707" i="10"/>
  <c r="BV19707" i="10"/>
  <c r="BU19707" i="10"/>
  <c r="BY19707" i="10" s="1"/>
  <c r="BX19706" i="10"/>
  <c r="BV19706" i="10"/>
  <c r="BY19706" i="10" s="1"/>
  <c r="BU19706" i="10"/>
  <c r="BV19705" i="10"/>
  <c r="BU19705" i="10"/>
  <c r="BX19705" i="10" s="1"/>
  <c r="BY19704" i="10"/>
  <c r="BX19704" i="10"/>
  <c r="BV19704" i="10"/>
  <c r="BU19704" i="10"/>
  <c r="BY19703" i="10"/>
  <c r="BX19703" i="10"/>
  <c r="BV19703" i="10"/>
  <c r="BU19703" i="10"/>
  <c r="BY19702" i="10"/>
  <c r="BX19702" i="10"/>
  <c r="BV19702" i="10"/>
  <c r="BU19702" i="10"/>
  <c r="BV19701" i="10"/>
  <c r="BU19701" i="10"/>
  <c r="BV19700" i="10"/>
  <c r="BU19700" i="10"/>
  <c r="BY19699" i="10"/>
  <c r="BX19699" i="10"/>
  <c r="BV19699" i="10"/>
  <c r="BU19699" i="10"/>
  <c r="BY19698" i="10"/>
  <c r="BX19698" i="10"/>
  <c r="BV19698" i="10"/>
  <c r="BU19698" i="10"/>
  <c r="BV19697" i="10"/>
  <c r="BU19697" i="10"/>
  <c r="BV19696" i="10"/>
  <c r="BU19696" i="10"/>
  <c r="BV19695" i="10"/>
  <c r="BU19695" i="10"/>
  <c r="BY19695" i="10" s="1"/>
  <c r="BY19694" i="10"/>
  <c r="BX19694" i="10"/>
  <c r="BV19694" i="10"/>
  <c r="BU19694" i="10"/>
  <c r="BY19693" i="10"/>
  <c r="BX19693" i="10"/>
  <c r="BV19693" i="10"/>
  <c r="BU19693" i="10"/>
  <c r="BV19692" i="10"/>
  <c r="BU19692" i="10"/>
  <c r="BX19691" i="10"/>
  <c r="BV19691" i="10"/>
  <c r="BY19691" i="10" s="1"/>
  <c r="BU19691" i="10"/>
  <c r="BY19690" i="10"/>
  <c r="BV19690" i="10"/>
  <c r="BU19690" i="10"/>
  <c r="BX19690" i="10" s="1"/>
  <c r="BY19689" i="10"/>
  <c r="BX19689" i="10"/>
  <c r="BV19689" i="10"/>
  <c r="BU19689" i="10"/>
  <c r="BY19688" i="10"/>
  <c r="BX19688" i="10"/>
  <c r="BV19688" i="10"/>
  <c r="BU19688" i="10"/>
  <c r="BV19687" i="10"/>
  <c r="BU19687" i="10"/>
  <c r="BY19687" i="10" s="1"/>
  <c r="BV19686" i="10"/>
  <c r="BY19686" i="10" s="1"/>
  <c r="BU19686" i="10"/>
  <c r="BY19685" i="10"/>
  <c r="BX19685" i="10"/>
  <c r="BV19685" i="10"/>
  <c r="BU19685" i="10"/>
  <c r="BY19684" i="10"/>
  <c r="BX19684" i="10"/>
  <c r="BV19684" i="10"/>
  <c r="BU19684" i="10"/>
  <c r="BY19683" i="10"/>
  <c r="BX19683" i="10"/>
  <c r="BV19683" i="10"/>
  <c r="BU19683" i="10"/>
  <c r="BY19682" i="10"/>
  <c r="BV19682" i="10"/>
  <c r="BU19682" i="10"/>
  <c r="BX19682" i="10" s="1"/>
  <c r="BV19681" i="10"/>
  <c r="BU19681" i="10"/>
  <c r="BX19680" i="10"/>
  <c r="BV19680" i="10"/>
  <c r="BU19680" i="10"/>
  <c r="BY19680" i="10" s="1"/>
  <c r="BY19679" i="10"/>
  <c r="BX19679" i="10"/>
  <c r="BV19679" i="10"/>
  <c r="BU19679" i="10"/>
  <c r="BY19678" i="10"/>
  <c r="BX19678" i="10"/>
  <c r="BV19678" i="10"/>
  <c r="BU19678" i="10"/>
  <c r="BY19677" i="10"/>
  <c r="BX19677" i="10"/>
  <c r="BV19677" i="10"/>
  <c r="BU19677" i="10"/>
  <c r="BX19676" i="10"/>
  <c r="BV19676" i="10"/>
  <c r="BY19676" i="10" s="1"/>
  <c r="BU19676" i="10"/>
  <c r="BY19675" i="10"/>
  <c r="BV19675" i="10"/>
  <c r="BU19675" i="10"/>
  <c r="BX19675" i="10" s="1"/>
  <c r="BY19674" i="10"/>
  <c r="BX19674" i="10"/>
  <c r="BV19674" i="10"/>
  <c r="BU19674" i="10"/>
  <c r="BY19673" i="10"/>
  <c r="BX19673" i="10"/>
  <c r="BV19673" i="10"/>
  <c r="BU19673" i="10"/>
  <c r="BY19672" i="10"/>
  <c r="BX19672" i="10"/>
  <c r="BV19672" i="10"/>
  <c r="BU19672" i="10"/>
  <c r="BV19671" i="10"/>
  <c r="BY19671" i="10" s="1"/>
  <c r="BU19671" i="10"/>
  <c r="BX19671" i="10" s="1"/>
  <c r="BY19670" i="10"/>
  <c r="BV19670" i="10"/>
  <c r="BU19670" i="10"/>
  <c r="BX19670" i="10" s="1"/>
  <c r="BY19669" i="10"/>
  <c r="BX19669" i="10"/>
  <c r="BV19669" i="10"/>
  <c r="BU19669" i="10"/>
  <c r="BY19668" i="10"/>
  <c r="BX19668" i="10"/>
  <c r="BV19668" i="10"/>
  <c r="BU19668" i="10"/>
  <c r="BX19667" i="10"/>
  <c r="BV19667" i="10"/>
  <c r="BU19667" i="10"/>
  <c r="BY19667" i="10" s="1"/>
  <c r="BX19666" i="10"/>
  <c r="BV19666" i="10"/>
  <c r="BY19666" i="10" s="1"/>
  <c r="BU19666" i="10"/>
  <c r="BV19665" i="10"/>
  <c r="BU19665" i="10"/>
  <c r="BY19664" i="10"/>
  <c r="BX19664" i="10"/>
  <c r="BV19664" i="10"/>
  <c r="BU19664" i="10"/>
  <c r="BY19663" i="10"/>
  <c r="BX19663" i="10"/>
  <c r="BV19663" i="10"/>
  <c r="BU19663" i="10"/>
  <c r="BV19662" i="10"/>
  <c r="BU19662" i="10"/>
  <c r="BX19661" i="10"/>
  <c r="BV19661" i="10"/>
  <c r="BU19661" i="10"/>
  <c r="BY19660" i="10"/>
  <c r="BV19660" i="10"/>
  <c r="BU19660" i="10"/>
  <c r="BX19660" i="10" s="1"/>
  <c r="BY19659" i="10"/>
  <c r="BX19659" i="10"/>
  <c r="BV19659" i="10"/>
  <c r="BU19659" i="10"/>
  <c r="BY19658" i="10"/>
  <c r="BX19658" i="10"/>
  <c r="BV19658" i="10"/>
  <c r="BU19658" i="10"/>
  <c r="BY19657" i="10"/>
  <c r="BV19657" i="10"/>
  <c r="BU19657" i="10"/>
  <c r="BX19657" i="10" s="1"/>
  <c r="BV19656" i="10"/>
  <c r="BU19656" i="10"/>
  <c r="BX19656" i="10" s="1"/>
  <c r="BY19655" i="10"/>
  <c r="BX19655" i="10"/>
  <c r="BV19655" i="10"/>
  <c r="BU19655" i="10"/>
  <c r="BY19654" i="10"/>
  <c r="BX19654" i="10"/>
  <c r="BV19654" i="10"/>
  <c r="BU19654" i="10"/>
  <c r="BY19653" i="10"/>
  <c r="BX19653" i="10"/>
  <c r="BV19653" i="10"/>
  <c r="BU19653" i="10"/>
  <c r="BY19652" i="10"/>
  <c r="BX19652" i="10"/>
  <c r="BV19652" i="10"/>
  <c r="BU19652" i="10"/>
  <c r="BV19651" i="10"/>
  <c r="BY19651" i="10" s="1"/>
  <c r="BU19651" i="10"/>
  <c r="BY19650" i="10"/>
  <c r="BV19650" i="10"/>
  <c r="BU19650" i="10"/>
  <c r="BX19650" i="10" s="1"/>
  <c r="BY19649" i="10"/>
  <c r="BX19649" i="10"/>
  <c r="BV19649" i="10"/>
  <c r="BU19649" i="10"/>
  <c r="BY19648" i="10"/>
  <c r="BX19648" i="10"/>
  <c r="BV19648" i="10"/>
  <c r="BU19648" i="10"/>
  <c r="BY19647" i="10"/>
  <c r="BX19647" i="10"/>
  <c r="BV19647" i="10"/>
  <c r="BU19647" i="10"/>
  <c r="BV19646" i="10"/>
  <c r="BU19646" i="10"/>
  <c r="BX19646" i="10" s="1"/>
  <c r="BV19645" i="10"/>
  <c r="BU19645" i="10"/>
  <c r="BY19644" i="10"/>
  <c r="BX19644" i="10"/>
  <c r="BV19644" i="10"/>
  <c r="BU19644" i="10"/>
  <c r="BY19643" i="10"/>
  <c r="BX19643" i="10"/>
  <c r="BV19643" i="10"/>
  <c r="BU19643" i="10"/>
  <c r="BX19642" i="10"/>
  <c r="BV19642" i="10"/>
  <c r="BU19642" i="10"/>
  <c r="BY19642" i="10" s="1"/>
  <c r="BV19641" i="10"/>
  <c r="BU19641" i="10"/>
  <c r="BX19641" i="10" s="1"/>
  <c r="BY19640" i="10"/>
  <c r="BV19640" i="10"/>
  <c r="BU19640" i="10"/>
  <c r="BX19640" i="10" s="1"/>
  <c r="BY19639" i="10"/>
  <c r="BX19639" i="10"/>
  <c r="BV19639" i="10"/>
  <c r="BU19639" i="10"/>
  <c r="BY19638" i="10"/>
  <c r="BX19638" i="10"/>
  <c r="BV19638" i="10"/>
  <c r="BU19638" i="10"/>
  <c r="BY19637" i="10"/>
  <c r="BX19637" i="10"/>
  <c r="BV19637" i="10"/>
  <c r="BU19637" i="10"/>
  <c r="BX19636" i="10"/>
  <c r="BV19636" i="10"/>
  <c r="BU19636" i="10"/>
  <c r="BY19635" i="10"/>
  <c r="BX19635" i="10"/>
  <c r="BV19635" i="10"/>
  <c r="BU19635" i="10"/>
  <c r="BY19634" i="10"/>
  <c r="BX19634" i="10"/>
  <c r="BV19634" i="10"/>
  <c r="BU19634" i="10"/>
  <c r="BY19633" i="10"/>
  <c r="BX19633" i="10"/>
  <c r="BV19633" i="10"/>
  <c r="BU19633" i="10"/>
  <c r="BY19632" i="10"/>
  <c r="BX19632" i="10"/>
  <c r="BV19632" i="10"/>
  <c r="BU19632" i="10"/>
  <c r="BV19631" i="10"/>
  <c r="BY19631" i="10" s="1"/>
  <c r="BU19631" i="10"/>
  <c r="BX19630" i="10"/>
  <c r="BV19630" i="10"/>
  <c r="BU19630" i="10"/>
  <c r="BY19630" i="10" s="1"/>
  <c r="BY19629" i="10"/>
  <c r="BX19629" i="10"/>
  <c r="BV19629" i="10"/>
  <c r="BU19629" i="10"/>
  <c r="BY19628" i="10"/>
  <c r="BX19628" i="10"/>
  <c r="BV19628" i="10"/>
  <c r="BU19628" i="10"/>
  <c r="BV19627" i="10"/>
  <c r="BU19627" i="10"/>
  <c r="BX19626" i="10"/>
  <c r="BV19626" i="10"/>
  <c r="BU19626" i="10"/>
  <c r="BV19625" i="10"/>
  <c r="BU19625" i="10"/>
  <c r="BY19624" i="10"/>
  <c r="BX19624" i="10"/>
  <c r="BV19624" i="10"/>
  <c r="BU19624" i="10"/>
  <c r="BY19623" i="10"/>
  <c r="BX19623" i="10"/>
  <c r="BV19623" i="10"/>
  <c r="BU19623" i="10"/>
  <c r="BY19622" i="10"/>
  <c r="BX19622" i="10"/>
  <c r="BV19622" i="10"/>
  <c r="BU19622" i="10"/>
  <c r="BV19621" i="10"/>
  <c r="BU19621" i="10"/>
  <c r="BX19621" i="10" s="1"/>
  <c r="BV19620" i="10"/>
  <c r="BU19620" i="10"/>
  <c r="BY19619" i="10"/>
  <c r="BX19619" i="10"/>
  <c r="BV19619" i="10"/>
  <c r="BU19619" i="10"/>
  <c r="BY19618" i="10"/>
  <c r="BX19618" i="10"/>
  <c r="BV19618" i="10"/>
  <c r="BU19618" i="10"/>
  <c r="BX19617" i="10"/>
  <c r="BV19617" i="10"/>
  <c r="BU19617" i="10"/>
  <c r="BY19617" i="10" s="1"/>
  <c r="BV19616" i="10"/>
  <c r="BU19616" i="10"/>
  <c r="BX19616" i="10" s="1"/>
  <c r="BY19615" i="10"/>
  <c r="BX19615" i="10"/>
  <c r="BV19615" i="10"/>
  <c r="BU19615" i="10"/>
  <c r="BY19614" i="10"/>
  <c r="BX19614" i="10"/>
  <c r="BV19614" i="10"/>
  <c r="BU19614" i="10"/>
  <c r="BY19613" i="10"/>
  <c r="BX19613" i="10"/>
  <c r="BV19613" i="10"/>
  <c r="BU19613" i="10"/>
  <c r="BY19612" i="10"/>
  <c r="BX19612" i="10"/>
  <c r="BV19612" i="10"/>
  <c r="BU19612" i="10"/>
  <c r="BX19611" i="10"/>
  <c r="BV19611" i="10"/>
  <c r="BY19611" i="10" s="1"/>
  <c r="BU19611" i="10"/>
  <c r="BY19610" i="10"/>
  <c r="BX19610" i="10"/>
  <c r="BV19610" i="10"/>
  <c r="BU19610" i="10"/>
  <c r="BY19609" i="10"/>
  <c r="BX19609" i="10"/>
  <c r="BV19609" i="10"/>
  <c r="BU19609" i="10"/>
  <c r="BY19608" i="10"/>
  <c r="BX19608" i="10"/>
  <c r="BV19608" i="10"/>
  <c r="BU19608" i="10"/>
  <c r="BY19607" i="10"/>
  <c r="BX19607" i="10"/>
  <c r="BV19607" i="10"/>
  <c r="BU19607" i="10"/>
  <c r="BV19606" i="10"/>
  <c r="BY19606" i="10" s="1"/>
  <c r="BU19606" i="10"/>
  <c r="BV19605" i="10"/>
  <c r="BU19605" i="10"/>
  <c r="BY19604" i="10"/>
  <c r="BX19604" i="10"/>
  <c r="BV19604" i="10"/>
  <c r="BU19604" i="10"/>
  <c r="BY19603" i="10"/>
  <c r="BX19603" i="10"/>
  <c r="BV19603" i="10"/>
  <c r="BU19603" i="10"/>
  <c r="BY19602" i="10"/>
  <c r="BX19602" i="10"/>
  <c r="BV19602" i="10"/>
  <c r="BU19602" i="10"/>
  <c r="BV19601" i="10"/>
  <c r="BU19601" i="10"/>
  <c r="BV19600" i="10"/>
  <c r="BU19600" i="10"/>
  <c r="BY19600" i="10" s="1"/>
  <c r="BY19599" i="10"/>
  <c r="BX19599" i="10"/>
  <c r="BV19599" i="10"/>
  <c r="BU19599" i="10"/>
  <c r="BY19598" i="10"/>
  <c r="BX19598" i="10"/>
  <c r="BV19598" i="10"/>
  <c r="BU19598" i="10"/>
  <c r="BX19597" i="10"/>
  <c r="BV19597" i="10"/>
  <c r="BU19597" i="10"/>
  <c r="BY19597" i="10" s="1"/>
  <c r="BX19596" i="10"/>
  <c r="BV19596" i="10"/>
  <c r="BY19596" i="10" s="1"/>
  <c r="BU19596" i="10"/>
  <c r="BY19595" i="10"/>
  <c r="BV19595" i="10"/>
  <c r="BU19595" i="10"/>
  <c r="BX19595" i="10" s="1"/>
  <c r="BY19594" i="10"/>
  <c r="BX19594" i="10"/>
  <c r="BV19594" i="10"/>
  <c r="BU19594" i="10"/>
  <c r="BY19593" i="10"/>
  <c r="BX19593" i="10"/>
  <c r="BV19593" i="10"/>
  <c r="BU19593" i="10"/>
  <c r="BX19592" i="10"/>
  <c r="BV19592" i="10"/>
  <c r="BU19592" i="10"/>
  <c r="BY19592" i="10" s="1"/>
  <c r="BV19591" i="10"/>
  <c r="BY19591" i="10" s="1"/>
  <c r="BU19591" i="10"/>
  <c r="BY19590" i="10"/>
  <c r="BX19590" i="10"/>
  <c r="BV19590" i="10"/>
  <c r="BU19590" i="10"/>
  <c r="BY19589" i="10"/>
  <c r="BX19589" i="10"/>
  <c r="BV19589" i="10"/>
  <c r="BU19589" i="10"/>
  <c r="BY19588" i="10"/>
  <c r="BX19588" i="10"/>
  <c r="BV19588" i="10"/>
  <c r="BU19588" i="10"/>
  <c r="BY19587" i="10"/>
  <c r="BV19587" i="10"/>
  <c r="BU19587" i="10"/>
  <c r="BX19587" i="10" s="1"/>
  <c r="BV19586" i="10"/>
  <c r="BU19586" i="10"/>
  <c r="BX19586" i="10" s="1"/>
  <c r="BY19585" i="10"/>
  <c r="BX19585" i="10"/>
  <c r="BV19585" i="10"/>
  <c r="BU19585" i="10"/>
  <c r="BY19584" i="10"/>
  <c r="BX19584" i="10"/>
  <c r="BV19584" i="10"/>
  <c r="BU19584" i="10"/>
  <c r="BY19583" i="10"/>
  <c r="BX19583" i="10"/>
  <c r="BV19583" i="10"/>
  <c r="BU19583" i="10"/>
  <c r="BX19582" i="10"/>
  <c r="BV19582" i="10"/>
  <c r="BU19582" i="10"/>
  <c r="BY19582" i="10" s="1"/>
  <c r="BV19581" i="10"/>
  <c r="BU19581" i="10"/>
  <c r="BX19581" i="10" s="1"/>
  <c r="BV19580" i="10"/>
  <c r="BU19580" i="10"/>
  <c r="BY19579" i="10"/>
  <c r="BX19579" i="10"/>
  <c r="BV19579" i="10"/>
  <c r="BU19579" i="10"/>
  <c r="BY19578" i="10"/>
  <c r="BX19578" i="10"/>
  <c r="BV19578" i="10"/>
  <c r="BU19578" i="10"/>
  <c r="BV19577" i="10"/>
  <c r="BU19577" i="10"/>
  <c r="BX19577" i="10" s="1"/>
  <c r="BX19576" i="10"/>
  <c r="BV19576" i="10"/>
  <c r="BU19576" i="10"/>
  <c r="BY19575" i="10"/>
  <c r="BX19575" i="10"/>
  <c r="BV19575" i="10"/>
  <c r="BU19575" i="10"/>
  <c r="BY19574" i="10"/>
  <c r="BX19574" i="10"/>
  <c r="BV19574" i="10"/>
  <c r="BU19574" i="10"/>
  <c r="BY19573" i="10"/>
  <c r="BX19573" i="10"/>
  <c r="BV19573" i="10"/>
  <c r="BU19573" i="10"/>
  <c r="BY19572" i="10"/>
  <c r="BX19572" i="10"/>
  <c r="BV19572" i="10"/>
  <c r="BU19572" i="10"/>
  <c r="BV19571" i="10"/>
  <c r="BU19571" i="10"/>
  <c r="BX19570" i="10"/>
  <c r="BV19570" i="10"/>
  <c r="BU19570" i="10"/>
  <c r="BY19570" i="10" s="1"/>
  <c r="BY19569" i="10"/>
  <c r="BX19569" i="10"/>
  <c r="BV19569" i="10"/>
  <c r="BU19569" i="10"/>
  <c r="BY19568" i="10"/>
  <c r="BX19568" i="10"/>
  <c r="BV19568" i="10"/>
  <c r="BU19568" i="10"/>
  <c r="BV19567" i="10"/>
  <c r="BU19567" i="10"/>
  <c r="BV19566" i="10"/>
  <c r="BY19566" i="10" s="1"/>
  <c r="BU19566" i="10"/>
  <c r="BX19565" i="10"/>
  <c r="BV19565" i="10"/>
  <c r="BU19565" i="10"/>
  <c r="BY19565" i="10" s="1"/>
  <c r="BY19564" i="10"/>
  <c r="BX19564" i="10"/>
  <c r="BV19564" i="10"/>
  <c r="BU19564" i="10"/>
  <c r="BY19563" i="10"/>
  <c r="BX19563" i="10"/>
  <c r="BV19563" i="10"/>
  <c r="BU19563" i="10"/>
  <c r="BV19562" i="10"/>
  <c r="BU19562" i="10"/>
  <c r="BV19561" i="10"/>
  <c r="BU19561" i="10"/>
  <c r="BX19561" i="10" s="1"/>
  <c r="BV19560" i="10"/>
  <c r="BU19560" i="10"/>
  <c r="BY19559" i="10"/>
  <c r="BX19559" i="10"/>
  <c r="BV19559" i="10"/>
  <c r="BU19559" i="10"/>
  <c r="BY19558" i="10"/>
  <c r="BX19558" i="10"/>
  <c r="BV19558" i="10"/>
  <c r="BU19558" i="10"/>
  <c r="BV19557" i="10"/>
  <c r="BU19557" i="10"/>
  <c r="BX19557" i="10" s="1"/>
  <c r="BV19556" i="10"/>
  <c r="BU19556" i="10"/>
  <c r="BY19555" i="10"/>
  <c r="BX19555" i="10"/>
  <c r="BV19555" i="10"/>
  <c r="BU19555" i="10"/>
  <c r="BY19554" i="10"/>
  <c r="BX19554" i="10"/>
  <c r="BV19554" i="10"/>
  <c r="BU19554" i="10"/>
  <c r="BY19553" i="10"/>
  <c r="BX19553" i="10"/>
  <c r="BV19553" i="10"/>
  <c r="BU19553" i="10"/>
  <c r="BY19552" i="10"/>
  <c r="BX19552" i="10"/>
  <c r="BV19552" i="10"/>
  <c r="BU19552" i="10"/>
  <c r="BV19551" i="10"/>
  <c r="BY19551" i="10" s="1"/>
  <c r="BU19551" i="10"/>
  <c r="BX19550" i="10"/>
  <c r="BV19550" i="10"/>
  <c r="BU19550" i="10"/>
  <c r="BY19550" i="10" s="1"/>
  <c r="BY19549" i="10"/>
  <c r="BX19549" i="10"/>
  <c r="BV19549" i="10"/>
  <c r="BU19549" i="10"/>
  <c r="BY19548" i="10"/>
  <c r="BX19548" i="10"/>
  <c r="BV19548" i="10"/>
  <c r="BU19548" i="10"/>
  <c r="BY19547" i="10"/>
  <c r="BX19547" i="10"/>
  <c r="BV19547" i="10"/>
  <c r="BU19547" i="10"/>
  <c r="BV19546" i="10"/>
  <c r="BU19546" i="10"/>
  <c r="BX19546" i="10" s="1"/>
  <c r="BV19545" i="10"/>
  <c r="BU19545" i="10"/>
  <c r="BY19545" i="10" s="1"/>
  <c r="BY19544" i="10"/>
  <c r="BX19544" i="10"/>
  <c r="BV19544" i="10"/>
  <c r="BU19544" i="10"/>
  <c r="BY19543" i="10"/>
  <c r="BX19543" i="10"/>
  <c r="BV19543" i="10"/>
  <c r="BU19543" i="10"/>
  <c r="BV19542" i="10"/>
  <c r="BU19542" i="10"/>
  <c r="BV19541" i="10"/>
  <c r="BU19541" i="10"/>
  <c r="BX19541" i="10" s="1"/>
  <c r="BV19540" i="10"/>
  <c r="BU19540" i="10"/>
  <c r="BY19539" i="10"/>
  <c r="BX19539" i="10"/>
  <c r="BV19539" i="10"/>
  <c r="BU19539" i="10"/>
  <c r="BY19538" i="10"/>
  <c r="BX19538" i="10"/>
  <c r="BV19538" i="10"/>
  <c r="BU19538" i="10"/>
  <c r="BV19537" i="10"/>
  <c r="BU19537" i="10"/>
  <c r="BX19536" i="10"/>
  <c r="BV19536" i="10"/>
  <c r="BU19536" i="10"/>
  <c r="BV19535" i="10"/>
  <c r="BU19535" i="10"/>
  <c r="BY19534" i="10"/>
  <c r="BX19534" i="10"/>
  <c r="BV19534" i="10"/>
  <c r="BU19534" i="10"/>
  <c r="BY19533" i="10"/>
  <c r="BX19533" i="10"/>
  <c r="BV19533" i="10"/>
  <c r="BU19533" i="10"/>
  <c r="BY19532" i="10"/>
  <c r="BX19532" i="10"/>
  <c r="BV19532" i="10"/>
  <c r="BU19532" i="10"/>
  <c r="BX19531" i="10"/>
  <c r="BV19531" i="10"/>
  <c r="BY19531" i="10" s="1"/>
  <c r="BU19531" i="10"/>
  <c r="BV19530" i="10"/>
  <c r="BU19530" i="10"/>
  <c r="BY19530" i="10" s="1"/>
  <c r="BY19529" i="10"/>
  <c r="BX19529" i="10"/>
  <c r="BV19529" i="10"/>
  <c r="BU19529" i="10"/>
  <c r="BY19528" i="10"/>
  <c r="BX19528" i="10"/>
  <c r="BV19528" i="10"/>
  <c r="BU19528" i="10"/>
  <c r="BY19527" i="10"/>
  <c r="BV19527" i="10"/>
  <c r="BU19527" i="10"/>
  <c r="BX19527" i="10" s="1"/>
  <c r="BX19526" i="10"/>
  <c r="BV19526" i="10"/>
  <c r="BU19526" i="10"/>
  <c r="BV19525" i="10"/>
  <c r="BU19525" i="10"/>
  <c r="BY19524" i="10"/>
  <c r="BX19524" i="10"/>
  <c r="BV19524" i="10"/>
  <c r="BU19524" i="10"/>
  <c r="BY19523" i="10"/>
  <c r="BX19523" i="10"/>
  <c r="BV19523" i="10"/>
  <c r="BU19523" i="10"/>
  <c r="BV19522" i="10"/>
  <c r="BU19522" i="10"/>
  <c r="BV19521" i="10"/>
  <c r="BU19521" i="10"/>
  <c r="BX19521" i="10" s="1"/>
  <c r="BV19520" i="10"/>
  <c r="BU19520" i="10"/>
  <c r="BY19519" i="10"/>
  <c r="BX19519" i="10"/>
  <c r="BV19519" i="10"/>
  <c r="BU19519" i="10"/>
  <c r="BY19518" i="10"/>
  <c r="BX19518" i="10"/>
  <c r="BV19518" i="10"/>
  <c r="BU19518" i="10"/>
  <c r="BX19517" i="10"/>
  <c r="BV19517" i="10"/>
  <c r="BU19517" i="10"/>
  <c r="BY19517" i="10" s="1"/>
  <c r="BV19516" i="10"/>
  <c r="BU19516" i="10"/>
  <c r="BX19516" i="10" s="1"/>
  <c r="BV19515" i="10"/>
  <c r="BU19515" i="10"/>
  <c r="BY19514" i="10"/>
  <c r="BX19514" i="10"/>
  <c r="BV19514" i="10"/>
  <c r="BU19514" i="10"/>
  <c r="BY19513" i="10"/>
  <c r="BX19513" i="10"/>
  <c r="BV19513" i="10"/>
  <c r="BU19513" i="10"/>
  <c r="BX19512" i="10"/>
  <c r="BV19512" i="10"/>
  <c r="BU19512" i="10"/>
  <c r="BY19512" i="10" s="1"/>
  <c r="BY19511" i="10"/>
  <c r="BV19511" i="10"/>
  <c r="BU19511" i="10"/>
  <c r="BV19510" i="10"/>
  <c r="BU19510" i="10"/>
  <c r="BY19509" i="10"/>
  <c r="BX19509" i="10"/>
  <c r="BV19509" i="10"/>
  <c r="BU19509" i="10"/>
  <c r="BY19508" i="10"/>
  <c r="BX19508" i="10"/>
  <c r="BV19508" i="10"/>
  <c r="BU19508" i="10"/>
  <c r="BV19507" i="10"/>
  <c r="BU19507" i="10"/>
  <c r="BX19506" i="10"/>
  <c r="BV19506" i="10"/>
  <c r="BY19506" i="10" s="1"/>
  <c r="BU19506" i="10"/>
  <c r="BV19505" i="10"/>
  <c r="BU19505" i="10"/>
  <c r="BY19504" i="10"/>
  <c r="BX19504" i="10"/>
  <c r="BV19504" i="10"/>
  <c r="BU19504" i="10"/>
  <c r="BY19503" i="10"/>
  <c r="BX19503" i="10"/>
  <c r="BV19503" i="10"/>
  <c r="BU19503" i="10"/>
  <c r="BV19502" i="10"/>
  <c r="BU19502" i="10"/>
  <c r="BY19502" i="10" s="1"/>
  <c r="BX19501" i="10"/>
  <c r="BV19501" i="10"/>
  <c r="BU19501" i="10"/>
  <c r="BY19501" i="10" s="1"/>
  <c r="BV19500" i="10"/>
  <c r="BU19500" i="10"/>
  <c r="BY19499" i="10"/>
  <c r="BX19499" i="10"/>
  <c r="BV19499" i="10"/>
  <c r="BU19499" i="10"/>
  <c r="BY19498" i="10"/>
  <c r="BX19498" i="10"/>
  <c r="BV19498" i="10"/>
  <c r="BU19498" i="10"/>
  <c r="BY19497" i="10"/>
  <c r="BX19497" i="10"/>
  <c r="BV19497" i="10"/>
  <c r="BU19497" i="10"/>
  <c r="BV19496" i="10"/>
  <c r="BU19496" i="10"/>
  <c r="BX19496" i="10" s="1"/>
  <c r="BV19495" i="10"/>
  <c r="BU19495" i="10"/>
  <c r="BY19494" i="10"/>
  <c r="BX19494" i="10"/>
  <c r="BV19494" i="10"/>
  <c r="BU19494" i="10"/>
  <c r="BY19493" i="10"/>
  <c r="BX19493" i="10"/>
  <c r="BV19493" i="10"/>
  <c r="BU19493" i="10"/>
  <c r="BY19492" i="10"/>
  <c r="BX19492" i="10"/>
  <c r="BV19492" i="10"/>
  <c r="BU19492" i="10"/>
  <c r="BV19491" i="10"/>
  <c r="BY19491" i="10" s="1"/>
  <c r="BU19491" i="10"/>
  <c r="BX19491" i="10" s="1"/>
  <c r="BV19490" i="10"/>
  <c r="BU19490" i="10"/>
  <c r="BY19489" i="10"/>
  <c r="BX19489" i="10"/>
  <c r="BV19489" i="10"/>
  <c r="BU19489" i="10"/>
  <c r="BY19488" i="10"/>
  <c r="BX19488" i="10"/>
  <c r="BV19488" i="10"/>
  <c r="BU19488" i="10"/>
  <c r="BX19487" i="10"/>
  <c r="BV19487" i="10"/>
  <c r="BU19487" i="10"/>
  <c r="BY19487" i="10" s="1"/>
  <c r="BY19486" i="10"/>
  <c r="BX19486" i="10"/>
  <c r="BV19486" i="10"/>
  <c r="BU19486" i="10"/>
  <c r="BV19485" i="10"/>
  <c r="BU19485" i="10"/>
  <c r="BY19484" i="10"/>
  <c r="BX19484" i="10"/>
  <c r="BV19484" i="10"/>
  <c r="BU19484" i="10"/>
  <c r="BY19483" i="10"/>
  <c r="BX19483" i="10"/>
  <c r="BV19483" i="10"/>
  <c r="BU19483" i="10"/>
  <c r="BY19482" i="10"/>
  <c r="BX19482" i="10"/>
  <c r="BV19482" i="10"/>
  <c r="BU19482" i="10"/>
  <c r="BV19481" i="10"/>
  <c r="BU19481" i="10"/>
  <c r="BX19481" i="10" s="1"/>
  <c r="BV19480" i="10"/>
  <c r="BU19480" i="10"/>
  <c r="BY19479" i="10"/>
  <c r="BX19479" i="10"/>
  <c r="BV19479" i="10"/>
  <c r="BU19479" i="10"/>
  <c r="BY19478" i="10"/>
  <c r="BX19478" i="10"/>
  <c r="BV19478" i="10"/>
  <c r="BU19478" i="10"/>
  <c r="BV19477" i="10"/>
  <c r="BU19477" i="10"/>
  <c r="BV19476" i="10"/>
  <c r="BU19476" i="10"/>
  <c r="BV19475" i="10"/>
  <c r="BU19475" i="10"/>
  <c r="BY19474" i="10"/>
  <c r="BX19474" i="10"/>
  <c r="BV19474" i="10"/>
  <c r="BU19474" i="10"/>
  <c r="BY19473" i="10"/>
  <c r="BX19473" i="10"/>
  <c r="BV19473" i="10"/>
  <c r="BU19473" i="10"/>
  <c r="BV19472" i="10"/>
  <c r="BU19472" i="10"/>
  <c r="BX19472" i="10" s="1"/>
  <c r="BX19471" i="10"/>
  <c r="BV19471" i="10"/>
  <c r="BY19471" i="10" s="1"/>
  <c r="BU19471" i="10"/>
  <c r="BV19470" i="10"/>
  <c r="BU19470" i="10"/>
  <c r="BY19469" i="10"/>
  <c r="BX19469" i="10"/>
  <c r="BV19469" i="10"/>
  <c r="BU19469" i="10"/>
  <c r="BY19468" i="10"/>
  <c r="BX19468" i="10"/>
  <c r="BV19468" i="10"/>
  <c r="BU19468" i="10"/>
  <c r="BX19467" i="10"/>
  <c r="BV19467" i="10"/>
  <c r="BU19467" i="10"/>
  <c r="BY19467" i="10" s="1"/>
  <c r="BV19466" i="10"/>
  <c r="BY19466" i="10" s="1"/>
  <c r="BU19466" i="10"/>
  <c r="BV19465" i="10"/>
  <c r="BU19465" i="10"/>
  <c r="BY19464" i="10"/>
  <c r="BX19464" i="10"/>
  <c r="BV19464" i="10"/>
  <c r="BU19464" i="10"/>
  <c r="BY19463" i="10"/>
  <c r="BX19463" i="10"/>
  <c r="BV19463" i="10"/>
  <c r="BU19463" i="10"/>
  <c r="BV19462" i="10"/>
  <c r="BU19462" i="10"/>
  <c r="BY19461" i="10"/>
  <c r="BV19461" i="10"/>
  <c r="BU19461" i="10"/>
  <c r="BV19460" i="10"/>
  <c r="BU19460" i="10"/>
  <c r="BY19459" i="10"/>
  <c r="BX19459" i="10"/>
  <c r="BV19459" i="10"/>
  <c r="BU19459" i="10"/>
  <c r="BY19458" i="10"/>
  <c r="BX19458" i="10"/>
  <c r="BV19458" i="10"/>
  <c r="BU19458" i="10"/>
  <c r="BV19457" i="10"/>
  <c r="BU19457" i="10"/>
  <c r="BX19456" i="10"/>
  <c r="BV19456" i="10"/>
  <c r="BY19456" i="10" s="1"/>
  <c r="BU19456" i="10"/>
  <c r="BV19455" i="10"/>
  <c r="BU19455" i="10"/>
  <c r="BY19454" i="10"/>
  <c r="BX19454" i="10"/>
  <c r="BV19454" i="10"/>
  <c r="BU19454" i="10"/>
  <c r="BY19453" i="10"/>
  <c r="BX19453" i="10"/>
  <c r="BV19453" i="10"/>
  <c r="BU19453" i="10"/>
  <c r="BV19452" i="10"/>
  <c r="BU19452" i="10"/>
  <c r="BY19452" i="10" s="1"/>
  <c r="BY19451" i="10"/>
  <c r="BV19451" i="10"/>
  <c r="BU19451" i="10"/>
  <c r="BX19451" i="10" s="1"/>
  <c r="BV19450" i="10"/>
  <c r="BU19450" i="10"/>
  <c r="BY19449" i="10"/>
  <c r="BX19449" i="10"/>
  <c r="BV19449" i="10"/>
  <c r="BU19449" i="10"/>
  <c r="BY19448" i="10"/>
  <c r="BX19448" i="10"/>
  <c r="BV19448" i="10"/>
  <c r="BU19448" i="10"/>
  <c r="BY19447" i="10"/>
  <c r="BX19447" i="10"/>
  <c r="BV19447" i="10"/>
  <c r="BU19447" i="10"/>
  <c r="BV19446" i="10"/>
  <c r="BU19446" i="10"/>
  <c r="BX19446" i="10" s="1"/>
  <c r="BV19445" i="10"/>
  <c r="BU19445" i="10"/>
  <c r="BY19444" i="10"/>
  <c r="BX19444" i="10"/>
  <c r="BV19444" i="10"/>
  <c r="BU19444" i="10"/>
  <c r="BY19443" i="10"/>
  <c r="BX19443" i="10"/>
  <c r="BV19443" i="10"/>
  <c r="BU19443" i="10"/>
  <c r="BY19442" i="10"/>
  <c r="BX19442" i="10"/>
  <c r="BV19442" i="10"/>
  <c r="BU19442" i="10"/>
  <c r="BV19441" i="10"/>
  <c r="BY19441" i="10" s="1"/>
  <c r="BU19441" i="10"/>
  <c r="BX19441" i="10" s="1"/>
  <c r="BV19440" i="10"/>
  <c r="BU19440" i="10"/>
  <c r="BY19439" i="10"/>
  <c r="BX19439" i="10"/>
  <c r="BV19439" i="10"/>
  <c r="BU19439" i="10"/>
  <c r="BY19438" i="10"/>
  <c r="BX19438" i="10"/>
  <c r="BV19438" i="10"/>
  <c r="BU19438" i="10"/>
  <c r="BV19437" i="10"/>
  <c r="BU19437" i="10"/>
  <c r="BY19437" i="10" s="1"/>
  <c r="BY19436" i="10"/>
  <c r="BX19436" i="10"/>
  <c r="BV19436" i="10"/>
  <c r="BU19436" i="10"/>
  <c r="BV19435" i="10"/>
  <c r="BU19435" i="10"/>
  <c r="BY19434" i="10"/>
  <c r="BX19434" i="10"/>
  <c r="BV19434" i="10"/>
  <c r="BU19434" i="10"/>
  <c r="BY19433" i="10"/>
  <c r="BX19433" i="10"/>
  <c r="BV19433" i="10"/>
  <c r="BU19433" i="10"/>
  <c r="BY19432" i="10"/>
  <c r="BX19432" i="10"/>
  <c r="BV19432" i="10"/>
  <c r="BU19432" i="10"/>
  <c r="BV19431" i="10"/>
  <c r="BU19431" i="10"/>
  <c r="BX19431" i="10" s="1"/>
  <c r="BV19430" i="10"/>
  <c r="BU19430" i="10"/>
  <c r="BY19429" i="10"/>
  <c r="BX19429" i="10"/>
  <c r="BV19429" i="10"/>
  <c r="BU19429" i="10"/>
  <c r="BY19428" i="10"/>
  <c r="BX19428" i="10"/>
  <c r="BV19428" i="10"/>
  <c r="BU19428" i="10"/>
  <c r="BV19427" i="10"/>
  <c r="BU19427" i="10"/>
  <c r="BV19426" i="10"/>
  <c r="BU19426" i="10"/>
  <c r="BY19426" i="10" s="1"/>
  <c r="BV19425" i="10"/>
  <c r="BU19425" i="10"/>
  <c r="BY19424" i="10"/>
  <c r="BX19424" i="10"/>
  <c r="BV19424" i="10"/>
  <c r="BU19424" i="10"/>
  <c r="BY19423" i="10"/>
  <c r="BX19423" i="10"/>
  <c r="BV19423" i="10"/>
  <c r="BU19423" i="10"/>
  <c r="BV19422" i="10"/>
  <c r="BU19422" i="10"/>
  <c r="BV19421" i="10"/>
  <c r="BY19421" i="10" s="1"/>
  <c r="BU19421" i="10"/>
  <c r="BV19420" i="10"/>
  <c r="BU19420" i="10"/>
  <c r="BY19419" i="10"/>
  <c r="BX19419" i="10"/>
  <c r="BV19419" i="10"/>
  <c r="BU19419" i="10"/>
  <c r="BY19418" i="10"/>
  <c r="BX19418" i="10"/>
  <c r="BV19418" i="10"/>
  <c r="BU19418" i="10"/>
  <c r="BX19417" i="10"/>
  <c r="BV19417" i="10"/>
  <c r="BU19417" i="10"/>
  <c r="BY19417" i="10" s="1"/>
  <c r="BV19416" i="10"/>
  <c r="BY19416" i="10" s="1"/>
  <c r="BU19416" i="10"/>
  <c r="BX19416" i="10" s="1"/>
  <c r="BV19415" i="10"/>
  <c r="BU19415" i="10"/>
  <c r="BY19414" i="10"/>
  <c r="BX19414" i="10"/>
  <c r="BV19414" i="10"/>
  <c r="BU19414" i="10"/>
  <c r="BY19413" i="10"/>
  <c r="BX19413" i="10"/>
  <c r="BV19413" i="10"/>
  <c r="BU19413" i="10"/>
  <c r="BV19412" i="10"/>
  <c r="BU19412" i="10"/>
  <c r="BV19411" i="10"/>
  <c r="BU19411" i="10"/>
  <c r="BX19411" i="10" s="1"/>
  <c r="BV19410" i="10"/>
  <c r="BU19410" i="10"/>
  <c r="BY19409" i="10"/>
  <c r="BX19409" i="10"/>
  <c r="BV19409" i="10"/>
  <c r="BU19409" i="10"/>
  <c r="BY19408" i="10"/>
  <c r="BX19408" i="10"/>
  <c r="BV19408" i="10"/>
  <c r="BU19408" i="10"/>
  <c r="BY19407" i="10"/>
  <c r="BV19407" i="10"/>
  <c r="BU19407" i="10"/>
  <c r="BX19407" i="10" s="1"/>
  <c r="BV19406" i="10"/>
  <c r="BU19406" i="10"/>
  <c r="BV19405" i="10"/>
  <c r="BU19405" i="10"/>
  <c r="BY19404" i="10"/>
  <c r="BX19404" i="10"/>
  <c r="BV19404" i="10"/>
  <c r="BU19404" i="10"/>
  <c r="BY19403" i="10"/>
  <c r="BX19403" i="10"/>
  <c r="BV19403" i="10"/>
  <c r="BU19403" i="10"/>
  <c r="BV19402" i="10"/>
  <c r="BU19402" i="10"/>
  <c r="BY19401" i="10"/>
  <c r="BX19401" i="10"/>
  <c r="BV19401" i="10"/>
  <c r="BU19401" i="10"/>
  <c r="BV19400" i="10"/>
  <c r="BU19400" i="10"/>
  <c r="BY19399" i="10"/>
  <c r="BX19399" i="10"/>
  <c r="BV19399" i="10"/>
  <c r="BU19399" i="10"/>
  <c r="BY19398" i="10"/>
  <c r="BX19398" i="10"/>
  <c r="BV19398" i="10"/>
  <c r="BU19398" i="10"/>
  <c r="BY19397" i="10"/>
  <c r="BX19397" i="10"/>
  <c r="BV19397" i="10"/>
  <c r="BU19397" i="10"/>
  <c r="BY19396" i="10"/>
  <c r="BV19396" i="10"/>
  <c r="BU19396" i="10"/>
  <c r="BX19396" i="10" s="1"/>
  <c r="BV19395" i="10"/>
  <c r="BU19395" i="10"/>
  <c r="BY19394" i="10"/>
  <c r="BX19394" i="10"/>
  <c r="BV19394" i="10"/>
  <c r="BU19394" i="10"/>
  <c r="BY19393" i="10"/>
  <c r="BX19393" i="10"/>
  <c r="BV19393" i="10"/>
  <c r="BU19393" i="10"/>
  <c r="BV19392" i="10"/>
  <c r="BU19392" i="10"/>
  <c r="BY19392" i="10" s="1"/>
  <c r="BV19391" i="10"/>
  <c r="BY19391" i="10" s="1"/>
  <c r="BU19391" i="10"/>
  <c r="BV19390" i="10"/>
  <c r="BU19390" i="10"/>
  <c r="BY19389" i="10"/>
  <c r="BX19389" i="10"/>
  <c r="BV19389" i="10"/>
  <c r="BU19389" i="10"/>
  <c r="BY19388" i="10"/>
  <c r="BX19388" i="10"/>
  <c r="BV19388" i="10"/>
  <c r="BU19388" i="10"/>
  <c r="BX19387" i="10"/>
  <c r="BV19387" i="10"/>
  <c r="BU19387" i="10"/>
  <c r="BY19387" i="10" s="1"/>
  <c r="BY19386" i="10"/>
  <c r="BX19386" i="10"/>
  <c r="BV19386" i="10"/>
  <c r="BU19386" i="10"/>
  <c r="BV19385" i="10"/>
  <c r="BU19385" i="10"/>
  <c r="BY19384" i="10"/>
  <c r="BX19384" i="10"/>
  <c r="BV19384" i="10"/>
  <c r="BU19384" i="10"/>
  <c r="BY19383" i="10"/>
  <c r="BX19383" i="10"/>
  <c r="BV19383" i="10"/>
  <c r="BU19383" i="10"/>
  <c r="BY19382" i="10"/>
  <c r="BX19382" i="10"/>
  <c r="BV19382" i="10"/>
  <c r="BU19382" i="10"/>
  <c r="BV19381" i="10"/>
  <c r="BY19381" i="10" s="1"/>
  <c r="BU19381" i="10"/>
  <c r="BV19380" i="10"/>
  <c r="BU19380" i="10"/>
  <c r="BY19379" i="10"/>
  <c r="BX19379" i="10"/>
  <c r="BV19379" i="10"/>
  <c r="BU19379" i="10"/>
  <c r="BY19378" i="10"/>
  <c r="BX19378" i="10"/>
  <c r="BV19378" i="10"/>
  <c r="BU19378" i="10"/>
  <c r="BV19377" i="10"/>
  <c r="BU19377" i="10"/>
  <c r="BV19376" i="10"/>
  <c r="BY19376" i="10" s="1"/>
  <c r="BU19376" i="10"/>
  <c r="BV19375" i="10"/>
  <c r="BU19375" i="10"/>
  <c r="BY19374" i="10"/>
  <c r="BX19374" i="10"/>
  <c r="BV19374" i="10"/>
  <c r="BU19374" i="10"/>
  <c r="BY19373" i="10"/>
  <c r="BX19373" i="10"/>
  <c r="BV19373" i="10"/>
  <c r="BU19373" i="10"/>
  <c r="BV19372" i="10"/>
  <c r="BU19372" i="10"/>
  <c r="BX19372" i="10" s="1"/>
  <c r="BX19371" i="10"/>
  <c r="BV19371" i="10"/>
  <c r="BY19371" i="10" s="1"/>
  <c r="BU19371" i="10"/>
  <c r="BV19370" i="10"/>
  <c r="BU19370" i="10"/>
  <c r="BY19369" i="10"/>
  <c r="BX19369" i="10"/>
  <c r="BV19369" i="10"/>
  <c r="BU19369" i="10"/>
  <c r="BY19368" i="10"/>
  <c r="BX19368" i="10"/>
  <c r="BV19368" i="10"/>
  <c r="BU19368" i="10"/>
  <c r="BX19367" i="10"/>
  <c r="BV19367" i="10"/>
  <c r="BU19367" i="10"/>
  <c r="BY19367" i="10" s="1"/>
  <c r="BV19366" i="10"/>
  <c r="BY19366" i="10" s="1"/>
  <c r="BU19366" i="10"/>
  <c r="BX19366" i="10" s="1"/>
  <c r="BV19365" i="10"/>
  <c r="BU19365" i="10"/>
  <c r="BY19364" i="10"/>
  <c r="BX19364" i="10"/>
  <c r="BV19364" i="10"/>
  <c r="BU19364" i="10"/>
  <c r="BY19363" i="10"/>
  <c r="BX19363" i="10"/>
  <c r="BV19363" i="10"/>
  <c r="BU19363" i="10"/>
  <c r="BY19362" i="10"/>
  <c r="BV19362" i="10"/>
  <c r="BU19362" i="10"/>
  <c r="BX19362" i="10" s="1"/>
  <c r="BV19361" i="10"/>
  <c r="BY19361" i="10" s="1"/>
  <c r="BU19361" i="10"/>
  <c r="BV19360" i="10"/>
  <c r="BU19360" i="10"/>
  <c r="BY19359" i="10"/>
  <c r="BX19359" i="10"/>
  <c r="BV19359" i="10"/>
  <c r="BU19359" i="10"/>
  <c r="BY19358" i="10"/>
  <c r="BX19358" i="10"/>
  <c r="BV19358" i="10"/>
  <c r="BU19358" i="10"/>
  <c r="BV19357" i="10"/>
  <c r="BU19357" i="10"/>
  <c r="BV19356" i="10"/>
  <c r="BU19356" i="10"/>
  <c r="BV19355" i="10"/>
  <c r="BU19355" i="10"/>
  <c r="BY19354" i="10"/>
  <c r="BX19354" i="10"/>
  <c r="BV19354" i="10"/>
  <c r="BU19354" i="10"/>
  <c r="BY19353" i="10"/>
  <c r="BX19353" i="10"/>
  <c r="BV19353" i="10"/>
  <c r="BU19353" i="10"/>
  <c r="BV19352" i="10"/>
  <c r="BU19352" i="10"/>
  <c r="BV19351" i="10"/>
  <c r="BU19351" i="10"/>
  <c r="BV19350" i="10"/>
  <c r="BU19350" i="10"/>
  <c r="BY19349" i="10"/>
  <c r="BX19349" i="10"/>
  <c r="BV19349" i="10"/>
  <c r="BU19349" i="10"/>
  <c r="BY19348" i="10"/>
  <c r="BX19348" i="10"/>
  <c r="BV19348" i="10"/>
  <c r="BU19348" i="10"/>
  <c r="BY19347" i="10"/>
  <c r="BX19347" i="10"/>
  <c r="BV19347" i="10"/>
  <c r="BU19347" i="10"/>
  <c r="BY19346" i="10"/>
  <c r="BV19346" i="10"/>
  <c r="BU19346" i="10"/>
  <c r="BX19346" i="10" s="1"/>
  <c r="BV19345" i="10"/>
  <c r="BU19345" i="10"/>
  <c r="BY19344" i="10"/>
  <c r="BX19344" i="10"/>
  <c r="BV19344" i="10"/>
  <c r="BU19344" i="10"/>
  <c r="BY19343" i="10"/>
  <c r="BX19343" i="10"/>
  <c r="BV19343" i="10"/>
  <c r="BU19343" i="10"/>
  <c r="BV19342" i="10"/>
  <c r="BU19342" i="10"/>
  <c r="BV19341" i="10"/>
  <c r="BU19341" i="10"/>
  <c r="BX19341" i="10" s="1"/>
  <c r="BV19340" i="10"/>
  <c r="BU19340" i="10"/>
  <c r="BY19339" i="10"/>
  <c r="BX19339" i="10"/>
  <c r="BV19339" i="10"/>
  <c r="BU19339" i="10"/>
  <c r="BY19338" i="10"/>
  <c r="BX19338" i="10"/>
  <c r="BV19338" i="10"/>
  <c r="BU19338" i="10"/>
  <c r="BY19337" i="10"/>
  <c r="BX19337" i="10"/>
  <c r="BV19337" i="10"/>
  <c r="BU19337" i="10"/>
  <c r="BY19336" i="10"/>
  <c r="BX19336" i="10"/>
  <c r="BV19336" i="10"/>
  <c r="BU19336" i="10"/>
  <c r="BV19335" i="10"/>
  <c r="BU19335" i="10"/>
  <c r="BY19334" i="10"/>
  <c r="BX19334" i="10"/>
  <c r="BV19334" i="10"/>
  <c r="BU19334" i="10"/>
  <c r="BY19333" i="10"/>
  <c r="BX19333" i="10"/>
  <c r="BV19333" i="10"/>
  <c r="BU19333" i="10"/>
  <c r="BY19332" i="10"/>
  <c r="BV19332" i="10"/>
  <c r="BU19332" i="10"/>
  <c r="BX19332" i="10" s="1"/>
  <c r="BV19331" i="10"/>
  <c r="BY19331" i="10" s="1"/>
  <c r="BU19331" i="10"/>
  <c r="BX19331" i="10" s="1"/>
  <c r="BV19330" i="10"/>
  <c r="BU19330" i="10"/>
  <c r="BY19329" i="10"/>
  <c r="BX19329" i="10"/>
  <c r="BV19329" i="10"/>
  <c r="BU19329" i="10"/>
  <c r="BY19328" i="10"/>
  <c r="BX19328" i="10"/>
  <c r="BV19328" i="10"/>
  <c r="BU19328" i="10"/>
  <c r="BV19327" i="10"/>
  <c r="BU19327" i="10"/>
  <c r="BY19327" i="10" s="1"/>
  <c r="BY19326" i="10"/>
  <c r="BX19326" i="10"/>
  <c r="BV19326" i="10"/>
  <c r="BU19326" i="10"/>
  <c r="BV19325" i="10"/>
  <c r="BU19325" i="10"/>
  <c r="BY19324" i="10"/>
  <c r="BX19324" i="10"/>
  <c r="BV19324" i="10"/>
  <c r="BU19324" i="10"/>
  <c r="BY19323" i="10"/>
  <c r="BX19323" i="10"/>
  <c r="BV19323" i="10"/>
  <c r="BU19323" i="10"/>
  <c r="BY19322" i="10"/>
  <c r="BV19322" i="10"/>
  <c r="BU19322" i="10"/>
  <c r="BX19322" i="10" s="1"/>
  <c r="BV19321" i="10"/>
  <c r="BU19321" i="10"/>
  <c r="BX19321" i="10" s="1"/>
  <c r="BV19320" i="10"/>
  <c r="BU19320" i="10"/>
  <c r="BY19319" i="10"/>
  <c r="BX19319" i="10"/>
  <c r="BV19319" i="10"/>
  <c r="BU19319" i="10"/>
  <c r="BY19318" i="10"/>
  <c r="BX19318" i="10"/>
  <c r="BV19318" i="10"/>
  <c r="BU19318" i="10"/>
  <c r="BX19317" i="10"/>
  <c r="BV19317" i="10"/>
  <c r="BU19317" i="10"/>
  <c r="BY19317" i="10" s="1"/>
  <c r="BY19316" i="10"/>
  <c r="BX19316" i="10"/>
  <c r="BV19316" i="10"/>
  <c r="BU19316" i="10"/>
  <c r="BV19315" i="10"/>
  <c r="BU19315" i="10"/>
  <c r="BY19314" i="10"/>
  <c r="BX19314" i="10"/>
  <c r="BV19314" i="10"/>
  <c r="BU19314" i="10"/>
  <c r="BY19313" i="10"/>
  <c r="BX19313" i="10"/>
  <c r="BV19313" i="10"/>
  <c r="BU19313" i="10"/>
  <c r="BX19312" i="10"/>
  <c r="BV19312" i="10"/>
  <c r="BU19312" i="10"/>
  <c r="BY19312" i="10" s="1"/>
  <c r="BV19311" i="10"/>
  <c r="BY19311" i="10" s="1"/>
  <c r="BU19311" i="10"/>
  <c r="BV19310" i="10"/>
  <c r="BU19310" i="10"/>
  <c r="BY19309" i="10"/>
  <c r="BX19309" i="10"/>
  <c r="BV19309" i="10"/>
  <c r="BU19309" i="10"/>
  <c r="BY19308" i="10"/>
  <c r="BX19308" i="10"/>
  <c r="BV19308" i="10"/>
  <c r="BU19308" i="10"/>
  <c r="BY19307" i="10"/>
  <c r="BX19307" i="10"/>
  <c r="BV19307" i="10"/>
  <c r="BU19307" i="10"/>
  <c r="BV19306" i="10"/>
  <c r="BU19306" i="10"/>
  <c r="BV19305" i="10"/>
  <c r="BU19305" i="10"/>
  <c r="BY19304" i="10"/>
  <c r="BX19304" i="10"/>
  <c r="BV19304" i="10"/>
  <c r="BU19304" i="10"/>
  <c r="BY19303" i="10"/>
  <c r="BX19303" i="10"/>
  <c r="BV19303" i="10"/>
  <c r="BU19303" i="10"/>
  <c r="BV19302" i="10"/>
  <c r="BU19302" i="10"/>
  <c r="BY19302" i="10" s="1"/>
  <c r="BY19301" i="10"/>
  <c r="BX19301" i="10"/>
  <c r="BV19301" i="10"/>
  <c r="BU19301" i="10"/>
  <c r="BV19300" i="10"/>
  <c r="BU19300" i="10"/>
  <c r="BY19299" i="10"/>
  <c r="BX19299" i="10"/>
  <c r="BV19299" i="10"/>
  <c r="BU19299" i="10"/>
  <c r="BY19298" i="10"/>
  <c r="BX19298" i="10"/>
  <c r="BV19298" i="10"/>
  <c r="BU19298" i="10"/>
  <c r="BY19297" i="10"/>
  <c r="BX19297" i="10"/>
  <c r="BV19297" i="10"/>
  <c r="BU19297" i="10"/>
  <c r="BV19296" i="10"/>
  <c r="BY19296" i="10" s="1"/>
  <c r="BU19296" i="10"/>
  <c r="BX19296" i="10" s="1"/>
  <c r="BV19295" i="10"/>
  <c r="BU19295" i="10"/>
  <c r="BY19294" i="10"/>
  <c r="BX19294" i="10"/>
  <c r="BV19294" i="10"/>
  <c r="BU19294" i="10"/>
  <c r="BY19293" i="10"/>
  <c r="BX19293" i="10"/>
  <c r="BV19293" i="10"/>
  <c r="BU19293" i="10"/>
  <c r="BY19292" i="10"/>
  <c r="BX19292" i="10"/>
  <c r="BV19292" i="10"/>
  <c r="BU19292" i="10"/>
  <c r="BY19291" i="10"/>
  <c r="BV19291" i="10"/>
  <c r="BU19291" i="10"/>
  <c r="BX19291" i="10" s="1"/>
  <c r="BV19290" i="10"/>
  <c r="BU19290" i="10"/>
  <c r="BY19289" i="10"/>
  <c r="BX19289" i="10"/>
  <c r="BV19289" i="10"/>
  <c r="BU19289" i="10"/>
  <c r="BY19288" i="10"/>
  <c r="BX19288" i="10"/>
  <c r="BV19288" i="10"/>
  <c r="BU19288" i="10"/>
  <c r="BV19287" i="10"/>
  <c r="BU19287" i="10"/>
  <c r="BY19286" i="10"/>
  <c r="BX19286" i="10"/>
  <c r="BV19286" i="10"/>
  <c r="BU19286" i="10"/>
  <c r="BV19285" i="10"/>
  <c r="BU19285" i="10"/>
  <c r="BY19284" i="10"/>
  <c r="BX19284" i="10"/>
  <c r="BV19284" i="10"/>
  <c r="BU19284" i="10"/>
  <c r="BY19283" i="10"/>
  <c r="BX19283" i="10"/>
  <c r="BV19283" i="10"/>
  <c r="BU19283" i="10"/>
  <c r="BY19282" i="10"/>
  <c r="BX19282" i="10"/>
  <c r="BV19282" i="10"/>
  <c r="BU19282" i="10"/>
  <c r="BY19281" i="10"/>
  <c r="BX19281" i="10"/>
  <c r="BV19281" i="10"/>
  <c r="BU19281" i="10"/>
  <c r="BV19280" i="10"/>
  <c r="BU19280" i="10"/>
  <c r="BY19279" i="10"/>
  <c r="BX19279" i="10"/>
  <c r="BV19279" i="10"/>
  <c r="BU19279" i="10"/>
  <c r="BY19278" i="10"/>
  <c r="BX19278" i="10"/>
  <c r="BV19278" i="10"/>
  <c r="BU19278" i="10"/>
  <c r="BV19277" i="10"/>
  <c r="BU19277" i="10"/>
  <c r="BY19277" i="10" s="1"/>
  <c r="BY19276" i="10"/>
  <c r="BX19276" i="10"/>
  <c r="BV19276" i="10"/>
  <c r="BU19276" i="10"/>
  <c r="BV19275" i="10"/>
  <c r="BU19275" i="10"/>
  <c r="BY19274" i="10"/>
  <c r="BX19274" i="10"/>
  <c r="BV19274" i="10"/>
  <c r="BU19274" i="10"/>
  <c r="BY19273" i="10"/>
  <c r="BX19273" i="10"/>
  <c r="BV19273" i="10"/>
  <c r="BU19273" i="10"/>
  <c r="BY19272" i="10"/>
  <c r="BV19272" i="10"/>
  <c r="BU19272" i="10"/>
  <c r="BX19272" i="10" s="1"/>
  <c r="BV19271" i="10"/>
  <c r="BU19271" i="10"/>
  <c r="BX19271" i="10" s="1"/>
  <c r="BV19270" i="10"/>
  <c r="BU19270" i="10"/>
  <c r="BY19269" i="10"/>
  <c r="BX19269" i="10"/>
  <c r="BV19269" i="10"/>
  <c r="BU19269" i="10"/>
  <c r="BY19268" i="10"/>
  <c r="BX19268" i="10"/>
  <c r="BV19268" i="10"/>
  <c r="BU19268" i="10"/>
  <c r="BX19267" i="10"/>
  <c r="BV19267" i="10"/>
  <c r="BU19267" i="10"/>
  <c r="BY19267" i="10" s="1"/>
  <c r="BY19266" i="10"/>
  <c r="BX19266" i="10"/>
  <c r="BV19266" i="10"/>
  <c r="BU19266" i="10"/>
  <c r="BV19265" i="10"/>
  <c r="BU19265" i="10"/>
  <c r="BY19264" i="10"/>
  <c r="BX19264" i="10"/>
  <c r="BV19264" i="10"/>
  <c r="BU19264" i="10"/>
  <c r="BY19263" i="10"/>
  <c r="BX19263" i="10"/>
  <c r="BV19263" i="10"/>
  <c r="BU19263" i="10"/>
  <c r="BV19262" i="10"/>
  <c r="BU19262" i="10"/>
  <c r="BV19261" i="10"/>
  <c r="BU19261" i="10"/>
  <c r="BV19260" i="10"/>
  <c r="BU19260" i="10"/>
  <c r="BY19259" i="10"/>
  <c r="BX19259" i="10"/>
  <c r="BV19259" i="10"/>
  <c r="BU19259" i="10"/>
  <c r="BY19258" i="10"/>
  <c r="BX19258" i="10"/>
  <c r="BV19258" i="10"/>
  <c r="BU19258" i="10"/>
  <c r="BY19257" i="10"/>
  <c r="BX19257" i="10"/>
  <c r="BV19257" i="10"/>
  <c r="BU19257" i="10"/>
  <c r="BX19256" i="10"/>
  <c r="BV19256" i="10"/>
  <c r="BY19256" i="10" s="1"/>
  <c r="BU19256" i="10"/>
  <c r="BV19255" i="10"/>
  <c r="BU19255" i="10"/>
  <c r="BY19254" i="10"/>
  <c r="BX19254" i="10"/>
  <c r="BV19254" i="10"/>
  <c r="BU19254" i="10"/>
  <c r="BY19253" i="10"/>
  <c r="BX19253" i="10"/>
  <c r="BV19253" i="10"/>
  <c r="BU19253" i="10"/>
  <c r="BY19252" i="10"/>
  <c r="BX19252" i="10"/>
  <c r="BV19252" i="10"/>
  <c r="BU19252" i="10"/>
  <c r="BY19251" i="10"/>
  <c r="BV19251" i="10"/>
  <c r="BU19251" i="10"/>
  <c r="BX19251" i="10" s="1"/>
  <c r="BV19250" i="10"/>
  <c r="BU19250" i="10"/>
  <c r="BY19249" i="10"/>
  <c r="BX19249" i="10"/>
  <c r="BV19249" i="10"/>
  <c r="BU19249" i="10"/>
  <c r="BY19248" i="10"/>
  <c r="BX19248" i="10"/>
  <c r="BV19248" i="10"/>
  <c r="BU19248" i="10"/>
  <c r="BV19247" i="10"/>
  <c r="BU19247" i="10"/>
  <c r="BY19247" i="10" s="1"/>
  <c r="BY19246" i="10"/>
  <c r="BX19246" i="10"/>
  <c r="BV19246" i="10"/>
  <c r="BU19246" i="10"/>
  <c r="BV19245" i="10"/>
  <c r="BU19245" i="10"/>
  <c r="BY19244" i="10"/>
  <c r="BX19244" i="10"/>
  <c r="BV19244" i="10"/>
  <c r="BU19244" i="10"/>
  <c r="BY19243" i="10"/>
  <c r="BX19243" i="10"/>
  <c r="BV19243" i="10"/>
  <c r="BU19243" i="10"/>
  <c r="BY19242" i="10"/>
  <c r="BV19242" i="10"/>
  <c r="BU19242" i="10"/>
  <c r="BX19242" i="10" s="1"/>
  <c r="BV19241" i="10"/>
  <c r="BU19241" i="10"/>
  <c r="BX19241" i="10" s="1"/>
  <c r="BV19240" i="10"/>
  <c r="BU19240" i="10"/>
  <c r="BY19239" i="10"/>
  <c r="BX19239" i="10"/>
  <c r="BV19239" i="10"/>
  <c r="BU19239" i="10"/>
  <c r="BY19238" i="10"/>
  <c r="BX19238" i="10"/>
  <c r="BV19238" i="10"/>
  <c r="BU19238" i="10"/>
  <c r="BV19237" i="10"/>
  <c r="BU19237" i="10"/>
  <c r="BV19236" i="10"/>
  <c r="BU19236" i="10"/>
  <c r="BX19236" i="10" s="1"/>
  <c r="BV19235" i="10"/>
  <c r="BU19235" i="10"/>
  <c r="BY19234" i="10"/>
  <c r="BX19234" i="10"/>
  <c r="BV19234" i="10"/>
  <c r="BU19234" i="10"/>
  <c r="BY19233" i="10"/>
  <c r="BX19233" i="10"/>
  <c r="BV19233" i="10"/>
  <c r="BU19233" i="10"/>
  <c r="BY19232" i="10"/>
  <c r="BX19232" i="10"/>
  <c r="BV19232" i="10"/>
  <c r="BU19232" i="10"/>
  <c r="BY19231" i="10"/>
  <c r="BX19231" i="10"/>
  <c r="BV19231" i="10"/>
  <c r="BU19231" i="10"/>
  <c r="BV19230" i="10"/>
  <c r="BU19230" i="10"/>
  <c r="BY19229" i="10"/>
  <c r="BX19229" i="10"/>
  <c r="BV19229" i="10"/>
  <c r="BU19229" i="10"/>
  <c r="BY19228" i="10"/>
  <c r="BX19228" i="10"/>
  <c r="BV19228" i="10"/>
  <c r="BU19228" i="10"/>
  <c r="BV19227" i="10"/>
  <c r="BU19227" i="10"/>
  <c r="BX19227" i="10" s="1"/>
  <c r="BX19226" i="10"/>
  <c r="BV19226" i="10"/>
  <c r="BY19226" i="10" s="1"/>
  <c r="BU19226" i="10"/>
  <c r="BV19225" i="10"/>
  <c r="BU19225" i="10"/>
  <c r="BY19224" i="10"/>
  <c r="BX19224" i="10"/>
  <c r="BV19224" i="10"/>
  <c r="BU19224" i="10"/>
  <c r="BY19223" i="10"/>
  <c r="BX19223" i="10"/>
  <c r="BV19223" i="10"/>
  <c r="BU19223" i="10"/>
  <c r="BV19222" i="10"/>
  <c r="BU19222" i="10"/>
  <c r="BX19221" i="10"/>
  <c r="BV19221" i="10"/>
  <c r="BY19221" i="10" s="1"/>
  <c r="BU19221" i="10"/>
  <c r="BV19220" i="10"/>
  <c r="BU19220" i="10"/>
  <c r="BY19219" i="10"/>
  <c r="BX19219" i="10"/>
  <c r="BV19219" i="10"/>
  <c r="BU19219" i="10"/>
  <c r="BY19218" i="10"/>
  <c r="BX19218" i="10"/>
  <c r="BV19218" i="10"/>
  <c r="BU19218" i="10"/>
  <c r="BX19217" i="10"/>
  <c r="BV19217" i="10"/>
  <c r="BU19217" i="10"/>
  <c r="BY19217" i="10" s="1"/>
  <c r="BV19216" i="10"/>
  <c r="BY19216" i="10" s="1"/>
  <c r="BU19216" i="10"/>
  <c r="BV19215" i="10"/>
  <c r="BU19215" i="10"/>
  <c r="BY19214" i="10"/>
  <c r="BX19214" i="10"/>
  <c r="BV19214" i="10"/>
  <c r="BU19214" i="10"/>
  <c r="BY19213" i="10"/>
  <c r="BX19213" i="10"/>
  <c r="BV19213" i="10"/>
  <c r="BU19213" i="10"/>
  <c r="BY19212" i="10"/>
  <c r="BX19212" i="10"/>
  <c r="BV19212" i="10"/>
  <c r="BU19212" i="10"/>
  <c r="BV19211" i="10"/>
  <c r="BY19211" i="10" s="1"/>
  <c r="BU19211" i="10"/>
  <c r="BV19210" i="10"/>
  <c r="BU19210" i="10"/>
  <c r="BY19209" i="10"/>
  <c r="BX19209" i="10"/>
  <c r="BV19209" i="10"/>
  <c r="BU19209" i="10"/>
  <c r="BY19208" i="10"/>
  <c r="BX19208" i="10"/>
  <c r="BV19208" i="10"/>
  <c r="BU19208" i="10"/>
  <c r="BX19207" i="10"/>
  <c r="BV19207" i="10"/>
  <c r="BU19207" i="10"/>
  <c r="BY19207" i="10" s="1"/>
  <c r="BX19206" i="10"/>
  <c r="BV19206" i="10"/>
  <c r="BY19206" i="10" s="1"/>
  <c r="BU19206" i="10"/>
  <c r="BV19205" i="10"/>
  <c r="BU19205" i="10"/>
  <c r="BY19204" i="10"/>
  <c r="BX19204" i="10"/>
  <c r="BV19204" i="10"/>
  <c r="BU19204" i="10"/>
  <c r="BY19203" i="10"/>
  <c r="BX19203" i="10"/>
  <c r="BV19203" i="10"/>
  <c r="BU19203" i="10"/>
  <c r="BV19202" i="10"/>
  <c r="BU19202" i="10"/>
  <c r="BV19201" i="10"/>
  <c r="BU19201" i="10"/>
  <c r="BV19200" i="10"/>
  <c r="BU19200" i="10"/>
  <c r="BY19199" i="10"/>
  <c r="BX19199" i="10"/>
  <c r="BV19199" i="10"/>
  <c r="BU19199" i="10"/>
  <c r="BY19198" i="10"/>
  <c r="BX19198" i="10"/>
  <c r="BV19198" i="10"/>
  <c r="BU19198" i="10"/>
  <c r="BX19197" i="10"/>
  <c r="BV19197" i="10"/>
  <c r="BU19197" i="10"/>
  <c r="BY19197" i="10" s="1"/>
  <c r="BV19196" i="10"/>
  <c r="BY19196" i="10" s="1"/>
  <c r="BU19196" i="10"/>
  <c r="BV19195" i="10"/>
  <c r="BU19195" i="10"/>
  <c r="BY19194" i="10"/>
  <c r="BX19194" i="10"/>
  <c r="BV19194" i="10"/>
  <c r="BU19194" i="10"/>
  <c r="BY19193" i="10"/>
  <c r="BX19193" i="10"/>
  <c r="BV19193" i="10"/>
  <c r="BU19193" i="10"/>
  <c r="BY19192" i="10"/>
  <c r="BX19192" i="10"/>
  <c r="BV19192" i="10"/>
  <c r="BU19192" i="10"/>
  <c r="BV19191" i="10"/>
  <c r="BU19191" i="10"/>
  <c r="BY19191" i="10" s="1"/>
  <c r="BV19190" i="10"/>
  <c r="BU19190" i="10"/>
  <c r="BY19189" i="10"/>
  <c r="BX19189" i="10"/>
  <c r="BV19189" i="10"/>
  <c r="BU19189" i="10"/>
  <c r="BY19188" i="10"/>
  <c r="BX19188" i="10"/>
  <c r="BV19188" i="10"/>
  <c r="BU19188" i="10"/>
  <c r="BY19187" i="10"/>
  <c r="BV19187" i="10"/>
  <c r="BU19187" i="10"/>
  <c r="BX19187" i="10" s="1"/>
  <c r="BV19186" i="10"/>
  <c r="BU19186" i="10"/>
  <c r="BX19186" i="10" s="1"/>
  <c r="BV19185" i="10"/>
  <c r="BU19185" i="10"/>
  <c r="BY19184" i="10"/>
  <c r="BX19184" i="10"/>
  <c r="BV19184" i="10"/>
  <c r="BU19184" i="10"/>
  <c r="BY19183" i="10"/>
  <c r="BX19183" i="10"/>
  <c r="BV19183" i="10"/>
  <c r="BU19183" i="10"/>
  <c r="BY19182" i="10"/>
  <c r="BX19182" i="10"/>
  <c r="BV19182" i="10"/>
  <c r="BU19182" i="10"/>
  <c r="BY19181" i="10"/>
  <c r="BX19181" i="10"/>
  <c r="BV19181" i="10"/>
  <c r="BU19181" i="10"/>
  <c r="BV19180" i="10"/>
  <c r="BU19180" i="10"/>
  <c r="BY19179" i="10"/>
  <c r="BX19179" i="10"/>
  <c r="BV19179" i="10"/>
  <c r="BU19179" i="10"/>
  <c r="BY19178" i="10"/>
  <c r="BX19178" i="10"/>
  <c r="BV19178" i="10"/>
  <c r="BU19178" i="10"/>
  <c r="BV19177" i="10"/>
  <c r="BU19177" i="10"/>
  <c r="BV19176" i="10"/>
  <c r="BU19176" i="10"/>
  <c r="BX19176" i="10" s="1"/>
  <c r="BV19175" i="10"/>
  <c r="BU19175" i="10"/>
  <c r="BY19174" i="10"/>
  <c r="BX19174" i="10"/>
  <c r="BV19174" i="10"/>
  <c r="BU19174" i="10"/>
  <c r="BY19173" i="10"/>
  <c r="BX19173" i="10"/>
  <c r="BV19173" i="10"/>
  <c r="BU19173" i="10"/>
  <c r="BY19172" i="10"/>
  <c r="BV19172" i="10"/>
  <c r="BU19172" i="10"/>
  <c r="BX19172" i="10" s="1"/>
  <c r="BV19171" i="10"/>
  <c r="BU19171" i="10"/>
  <c r="BX19171" i="10" s="1"/>
  <c r="BV19170" i="10"/>
  <c r="BU19170" i="10"/>
  <c r="BY19169" i="10"/>
  <c r="BX19169" i="10"/>
  <c r="BV19169" i="10"/>
  <c r="BU19169" i="10"/>
  <c r="BY19168" i="10"/>
  <c r="BX19168" i="10"/>
  <c r="BV19168" i="10"/>
  <c r="BU19168" i="10"/>
  <c r="BX19167" i="10"/>
  <c r="BV19167" i="10"/>
  <c r="BU19167" i="10"/>
  <c r="BY19167" i="10" s="1"/>
  <c r="BY19166" i="10"/>
  <c r="BV19166" i="10"/>
  <c r="BU19166" i="10"/>
  <c r="BX19166" i="10" s="1"/>
  <c r="BV19165" i="10"/>
  <c r="BU19165" i="10"/>
  <c r="BY19164" i="10"/>
  <c r="BX19164" i="10"/>
  <c r="BV19164" i="10"/>
  <c r="BU19164" i="10"/>
  <c r="BY19163" i="10"/>
  <c r="BX19163" i="10"/>
  <c r="BV19163" i="10"/>
  <c r="BU19163" i="10"/>
  <c r="BY19162" i="10"/>
  <c r="BX19162" i="10"/>
  <c r="BV19162" i="10"/>
  <c r="BU19162" i="10"/>
  <c r="BV19161" i="10"/>
  <c r="BY19161" i="10" s="1"/>
  <c r="BU19161" i="10"/>
  <c r="BV19160" i="10"/>
  <c r="BU19160" i="10"/>
  <c r="BY19159" i="10"/>
  <c r="BX19159" i="10"/>
  <c r="BV19159" i="10"/>
  <c r="BU19159" i="10"/>
  <c r="BY19158" i="10"/>
  <c r="BX19158" i="10"/>
  <c r="BV19158" i="10"/>
  <c r="BU19158" i="10"/>
  <c r="BV19157" i="10"/>
  <c r="BU19157" i="10"/>
  <c r="BX19156" i="10"/>
  <c r="BV19156" i="10"/>
  <c r="BY19156" i="10" s="1"/>
  <c r="BU19156" i="10"/>
  <c r="BV19155" i="10"/>
  <c r="BU19155" i="10"/>
  <c r="BY19154" i="10"/>
  <c r="BX19154" i="10"/>
  <c r="BV19154" i="10"/>
  <c r="BU19154" i="10"/>
  <c r="BY19153" i="10"/>
  <c r="BX19153" i="10"/>
  <c r="BV19153" i="10"/>
  <c r="BU19153" i="10"/>
  <c r="BY19152" i="10"/>
  <c r="BV19152" i="10"/>
  <c r="BU19152" i="10"/>
  <c r="BX19152" i="10" s="1"/>
  <c r="BX19151" i="10"/>
  <c r="BV19151" i="10"/>
  <c r="BU19151" i="10"/>
  <c r="BY19151" i="10" s="1"/>
  <c r="BV19150" i="10"/>
  <c r="BU19150" i="10"/>
  <c r="BY19149" i="10"/>
  <c r="BX19149" i="10"/>
  <c r="BV19149" i="10"/>
  <c r="BU19149" i="10"/>
  <c r="BY19148" i="10"/>
  <c r="BX19148" i="10"/>
  <c r="BV19148" i="10"/>
  <c r="BU19148" i="10"/>
  <c r="BV19147" i="10"/>
  <c r="BU19147" i="10"/>
  <c r="BV19146" i="10"/>
  <c r="BU19146" i="10"/>
  <c r="BX19146" i="10" s="1"/>
  <c r="BV19145" i="10"/>
  <c r="BU19145" i="10"/>
  <c r="BY19144" i="10"/>
  <c r="BX19144" i="10"/>
  <c r="BV19144" i="10"/>
  <c r="BU19144" i="10"/>
  <c r="BY19143" i="10"/>
  <c r="BX19143" i="10"/>
  <c r="BV19143" i="10"/>
  <c r="BU19143" i="10"/>
  <c r="BY19142" i="10"/>
  <c r="BX19142" i="10"/>
  <c r="BV19142" i="10"/>
  <c r="BU19142" i="10"/>
  <c r="BY19141" i="10"/>
  <c r="BX19141" i="10"/>
  <c r="BV19141" i="10"/>
  <c r="BU19141" i="10"/>
  <c r="BV19140" i="10"/>
  <c r="BU19140" i="10"/>
  <c r="BY19139" i="10"/>
  <c r="BX19139" i="10"/>
  <c r="BV19139" i="10"/>
  <c r="BU19139" i="10"/>
  <c r="BY19138" i="10"/>
  <c r="BX19138" i="10"/>
  <c r="BV19138" i="10"/>
  <c r="BU19138" i="10"/>
  <c r="BV19137" i="10"/>
  <c r="BU19137" i="10"/>
  <c r="BV19136" i="10"/>
  <c r="BU19136" i="10"/>
  <c r="BX19136" i="10" s="1"/>
  <c r="BV19135" i="10"/>
  <c r="BU19135" i="10"/>
  <c r="BY19134" i="10"/>
  <c r="BX19134" i="10"/>
  <c r="BV19134" i="10"/>
  <c r="BU19134" i="10"/>
  <c r="BY19133" i="10"/>
  <c r="BX19133" i="10"/>
  <c r="BV19133" i="10"/>
  <c r="BU19133" i="10"/>
  <c r="BY19132" i="10"/>
  <c r="BV19132" i="10"/>
  <c r="BU19132" i="10"/>
  <c r="BX19132" i="10" s="1"/>
  <c r="BV19131" i="10"/>
  <c r="BU19131" i="10"/>
  <c r="BV19130" i="10"/>
  <c r="BU19130" i="10"/>
  <c r="BY19129" i="10"/>
  <c r="BX19129" i="10"/>
  <c r="BV19129" i="10"/>
  <c r="BU19129" i="10"/>
  <c r="BY19128" i="10"/>
  <c r="BX19128" i="10"/>
  <c r="BV19128" i="10"/>
  <c r="BU19128" i="10"/>
  <c r="BY19127" i="10"/>
  <c r="BX19127" i="10"/>
  <c r="BV19127" i="10"/>
  <c r="BU19127" i="10"/>
  <c r="BV19126" i="10"/>
  <c r="BU19126" i="10"/>
  <c r="BX19126" i="10" s="1"/>
  <c r="BV19125" i="10"/>
  <c r="BU19125" i="10"/>
  <c r="BY19124" i="10"/>
  <c r="BX19124" i="10"/>
  <c r="BV19124" i="10"/>
  <c r="BU19124" i="10"/>
  <c r="BY19123" i="10"/>
  <c r="BX19123" i="10"/>
  <c r="BV19123" i="10"/>
  <c r="BU19123" i="10"/>
  <c r="BY19122" i="10"/>
  <c r="BV19122" i="10"/>
  <c r="BU19122" i="10"/>
  <c r="BX19122" i="10" s="1"/>
  <c r="BY19121" i="10"/>
  <c r="BX19121" i="10"/>
  <c r="BV19121" i="10"/>
  <c r="BU19121" i="10"/>
  <c r="BV19120" i="10"/>
  <c r="BU19120" i="10"/>
  <c r="BY19119" i="10"/>
  <c r="BX19119" i="10"/>
  <c r="BV19119" i="10"/>
  <c r="BU19119" i="10"/>
  <c r="BY19118" i="10"/>
  <c r="BX19118" i="10"/>
  <c r="BV19118" i="10"/>
  <c r="BU19118" i="10"/>
  <c r="BX19117" i="10"/>
  <c r="BV19117" i="10"/>
  <c r="BU19117" i="10"/>
  <c r="BY19117" i="10" s="1"/>
  <c r="BV19116" i="10"/>
  <c r="BU19116" i="10"/>
  <c r="BV19115" i="10"/>
  <c r="BU19115" i="10"/>
  <c r="BY19114" i="10"/>
  <c r="BX19114" i="10"/>
  <c r="BV19114" i="10"/>
  <c r="BU19114" i="10"/>
  <c r="BY19113" i="10"/>
  <c r="BX19113" i="10"/>
  <c r="BV19113" i="10"/>
  <c r="BU19113" i="10"/>
  <c r="BV19112" i="10"/>
  <c r="BU19112" i="10"/>
  <c r="BY19112" i="10" s="1"/>
  <c r="BY19111" i="10"/>
  <c r="BV19111" i="10"/>
  <c r="BU19111" i="10"/>
  <c r="BV19110" i="10"/>
  <c r="BU19110" i="10"/>
  <c r="BY19109" i="10"/>
  <c r="BX19109" i="10"/>
  <c r="BV19109" i="10"/>
  <c r="BU19109" i="10"/>
  <c r="BY19108" i="10"/>
  <c r="BX19108" i="10"/>
  <c r="BV19108" i="10"/>
  <c r="BU19108" i="10"/>
  <c r="BX19107" i="10"/>
  <c r="BV19107" i="10"/>
  <c r="BU19107" i="10"/>
  <c r="BY19107" i="10" s="1"/>
  <c r="BV19106" i="10"/>
  <c r="BY19106" i="10" s="1"/>
  <c r="BU19106" i="10"/>
  <c r="BV19105" i="10"/>
  <c r="BU19105" i="10"/>
  <c r="BY19104" i="10"/>
  <c r="BX19104" i="10"/>
  <c r="BV19104" i="10"/>
  <c r="BU19104" i="10"/>
  <c r="BY19103" i="10"/>
  <c r="BX19103" i="10"/>
  <c r="BV19103" i="10"/>
  <c r="BU19103" i="10"/>
  <c r="BY19102" i="10"/>
  <c r="BX19102" i="10"/>
  <c r="BV19102" i="10"/>
  <c r="BU19102" i="10"/>
  <c r="BY19101" i="10"/>
  <c r="BX19101" i="10"/>
  <c r="BV19101" i="10"/>
  <c r="BU19101" i="10"/>
  <c r="BV19100" i="10"/>
  <c r="BU19100" i="10"/>
  <c r="BY19099" i="10"/>
  <c r="BX19099" i="10"/>
  <c r="BV19099" i="10"/>
  <c r="BU19099" i="10"/>
  <c r="BY19098" i="10"/>
  <c r="BX19098" i="10"/>
  <c r="BV19098" i="10"/>
  <c r="BU19098" i="10"/>
  <c r="BV19097" i="10"/>
  <c r="BU19097" i="10"/>
  <c r="BV19096" i="10"/>
  <c r="BU19096" i="10"/>
  <c r="BX19096" i="10" s="1"/>
  <c r="BV19095" i="10"/>
  <c r="BU19095" i="10"/>
  <c r="BY19094" i="10"/>
  <c r="BX19094" i="10"/>
  <c r="BV19094" i="10"/>
  <c r="BU19094" i="10"/>
  <c r="BY19093" i="10"/>
  <c r="BX19093" i="10"/>
  <c r="BV19093" i="10"/>
  <c r="BU19093" i="10"/>
  <c r="BY19092" i="10"/>
  <c r="BV19092" i="10"/>
  <c r="BU19092" i="10"/>
  <c r="BX19092" i="10" s="1"/>
  <c r="BV19091" i="10"/>
  <c r="BU19091" i="10"/>
  <c r="BV19090" i="10"/>
  <c r="BU19090" i="10"/>
  <c r="BY19089" i="10"/>
  <c r="BX19089" i="10"/>
  <c r="BV19089" i="10"/>
  <c r="BU19089" i="10"/>
  <c r="BY19088" i="10"/>
  <c r="BX19088" i="10"/>
  <c r="BV19088" i="10"/>
  <c r="BU19088" i="10"/>
  <c r="BY19087" i="10"/>
  <c r="BX19087" i="10"/>
  <c r="BV19087" i="10"/>
  <c r="BU19087" i="10"/>
  <c r="BV19086" i="10"/>
  <c r="BU19086" i="10"/>
  <c r="BX19086" i="10" s="1"/>
  <c r="BV19085" i="10"/>
  <c r="BU19085" i="10"/>
  <c r="BY19084" i="10"/>
  <c r="BX19084" i="10"/>
  <c r="BV19084" i="10"/>
  <c r="BU19084" i="10"/>
  <c r="BY19083" i="10"/>
  <c r="BX19083" i="10"/>
  <c r="BV19083" i="10"/>
  <c r="BU19083" i="10"/>
  <c r="BY19082" i="10"/>
  <c r="BX19082" i="10"/>
  <c r="BV19082" i="10"/>
  <c r="BU19082" i="10"/>
  <c r="BY19081" i="10"/>
  <c r="BV19081" i="10"/>
  <c r="BU19081" i="10"/>
  <c r="BX19081" i="10" s="1"/>
  <c r="BV19080" i="10"/>
  <c r="BU19080" i="10"/>
  <c r="BY19079" i="10"/>
  <c r="BX19079" i="10"/>
  <c r="BV19079" i="10"/>
  <c r="BU19079" i="10"/>
  <c r="BY19078" i="10"/>
  <c r="BX19078" i="10"/>
  <c r="BV19078" i="10"/>
  <c r="BU19078" i="10"/>
  <c r="BV19077" i="10"/>
  <c r="BU19077" i="10"/>
  <c r="BY19076" i="10"/>
  <c r="BV19076" i="10"/>
  <c r="BX19076" i="10" s="1"/>
  <c r="BU19076" i="10"/>
  <c r="BV19075" i="10"/>
  <c r="BU19075" i="10"/>
  <c r="BY19074" i="10"/>
  <c r="BX19074" i="10"/>
  <c r="BV19074" i="10"/>
  <c r="BU19074" i="10"/>
  <c r="BY19073" i="10"/>
  <c r="BX19073" i="10"/>
  <c r="BV19073" i="10"/>
  <c r="BU19073" i="10"/>
  <c r="BY19072" i="10"/>
  <c r="BV19072" i="10"/>
  <c r="BU19072" i="10"/>
  <c r="BX19072" i="10" s="1"/>
  <c r="BV19071" i="10"/>
  <c r="BU19071" i="10"/>
  <c r="BV19070" i="10"/>
  <c r="BU19070" i="10"/>
  <c r="BY19069" i="10"/>
  <c r="BX19069" i="10"/>
  <c r="BV19069" i="10"/>
  <c r="BU19069" i="10"/>
  <c r="BY19068" i="10"/>
  <c r="BX19068" i="10"/>
  <c r="BV19068" i="10"/>
  <c r="BU19068" i="10"/>
  <c r="BX19067" i="10"/>
  <c r="BV19067" i="10"/>
  <c r="BU19067" i="10"/>
  <c r="BY19067" i="10" s="1"/>
  <c r="BY19066" i="10"/>
  <c r="BX19066" i="10"/>
  <c r="BV19066" i="10"/>
  <c r="BU19066" i="10"/>
  <c r="BV19065" i="10"/>
  <c r="BU19065" i="10"/>
  <c r="BY19064" i="10"/>
  <c r="BX19064" i="10"/>
  <c r="BV19064" i="10"/>
  <c r="BU19064" i="10"/>
  <c r="BY19063" i="10"/>
  <c r="BX19063" i="10"/>
  <c r="BV19063" i="10"/>
  <c r="BU19063" i="10"/>
  <c r="BY19062" i="10"/>
  <c r="BV19062" i="10"/>
  <c r="BU19062" i="10"/>
  <c r="BX19062" i="10" s="1"/>
  <c r="BV19061" i="10"/>
  <c r="BU19061" i="10"/>
  <c r="BX19061" i="10" s="1"/>
  <c r="BV19060" i="10"/>
  <c r="BU19060" i="10"/>
  <c r="BY19059" i="10"/>
  <c r="BX19059" i="10"/>
  <c r="BV19059" i="10"/>
  <c r="BU19059" i="10"/>
  <c r="BY19058" i="10"/>
  <c r="BX19058" i="10"/>
  <c r="BV19058" i="10"/>
  <c r="BU19058" i="10"/>
  <c r="BV19057" i="10"/>
  <c r="BU19057" i="10"/>
  <c r="BV19056" i="10"/>
  <c r="BU19056" i="10"/>
  <c r="BV19055" i="10"/>
  <c r="BU19055" i="10"/>
  <c r="BY19054" i="10"/>
  <c r="BX19054" i="10"/>
  <c r="BV19054" i="10"/>
  <c r="BU19054" i="10"/>
  <c r="BY19053" i="10"/>
  <c r="BX19053" i="10"/>
  <c r="BV19053" i="10"/>
  <c r="BU19053" i="10"/>
  <c r="BY19052" i="10"/>
  <c r="BV19052" i="10"/>
  <c r="BU19052" i="10"/>
  <c r="BX19052" i="10" s="1"/>
  <c r="BY19051" i="10"/>
  <c r="BX19051" i="10"/>
  <c r="BV19051" i="10"/>
  <c r="BU19051" i="10"/>
  <c r="BV19050" i="10"/>
  <c r="BU19050" i="10"/>
  <c r="BY19049" i="10"/>
  <c r="BX19049" i="10"/>
  <c r="BV19049" i="10"/>
  <c r="BU19049" i="10"/>
  <c r="BY19048" i="10"/>
  <c r="BX19048" i="10"/>
  <c r="BV19048" i="10"/>
  <c r="BU19048" i="10"/>
  <c r="BY19047" i="10"/>
  <c r="BX19047" i="10"/>
  <c r="BV19047" i="10"/>
  <c r="BU19047" i="10"/>
  <c r="BV19046" i="10"/>
  <c r="BY19046" i="10" s="1"/>
  <c r="BU19046" i="10"/>
  <c r="BX19046" i="10" s="1"/>
  <c r="BV19045" i="10"/>
  <c r="BU19045" i="10"/>
  <c r="BY19044" i="10"/>
  <c r="BX19044" i="10"/>
  <c r="BV19044" i="10"/>
  <c r="BU19044" i="10"/>
  <c r="BY19043" i="10"/>
  <c r="BX19043" i="10"/>
  <c r="BV19043" i="10"/>
  <c r="BU19043" i="10"/>
  <c r="BV19042" i="10"/>
  <c r="BU19042" i="10"/>
  <c r="BY19042" i="10" s="1"/>
  <c r="BY19041" i="10"/>
  <c r="BV19041" i="10"/>
  <c r="BU19041" i="10"/>
  <c r="BX19041" i="10" s="1"/>
  <c r="BV19040" i="10"/>
  <c r="BU19040" i="10"/>
  <c r="BY19039" i="10"/>
  <c r="BX19039" i="10"/>
  <c r="BV19039" i="10"/>
  <c r="BU19039" i="10"/>
  <c r="BY19038" i="10"/>
  <c r="BX19038" i="10"/>
  <c r="BV19038" i="10"/>
  <c r="BU19038" i="10"/>
  <c r="BY19037" i="10"/>
  <c r="BX19037" i="10"/>
  <c r="BV19037" i="10"/>
  <c r="BU19037" i="10"/>
  <c r="BV19036" i="10"/>
  <c r="BY19036" i="10" s="1"/>
  <c r="BU19036" i="10"/>
  <c r="BV19035" i="10"/>
  <c r="BU19035" i="10"/>
  <c r="BY19034" i="10"/>
  <c r="BX19034" i="10"/>
  <c r="BV19034" i="10"/>
  <c r="BU19034" i="10"/>
  <c r="BY19033" i="10"/>
  <c r="BX19033" i="10"/>
  <c r="BV19033" i="10"/>
  <c r="BU19033" i="10"/>
  <c r="BV19032" i="10"/>
  <c r="BU19032" i="10"/>
  <c r="BV19031" i="10"/>
  <c r="BY19031" i="10" s="1"/>
  <c r="BU19031" i="10"/>
  <c r="BV19030" i="10"/>
  <c r="BU19030" i="10"/>
  <c r="BY19029" i="10"/>
  <c r="BX19029" i="10"/>
  <c r="BV19029" i="10"/>
  <c r="BU19029" i="10"/>
  <c r="BY19028" i="10"/>
  <c r="BX19028" i="10"/>
  <c r="BV19028" i="10"/>
  <c r="BU19028" i="10"/>
  <c r="BV19027" i="10"/>
  <c r="BU19027" i="10"/>
  <c r="BV19026" i="10"/>
  <c r="BY19026" i="10" s="1"/>
  <c r="BU19026" i="10"/>
  <c r="BV19025" i="10"/>
  <c r="BU19025" i="10"/>
  <c r="BY19024" i="10"/>
  <c r="BX19024" i="10"/>
  <c r="BV19024" i="10"/>
  <c r="BU19024" i="10"/>
  <c r="BY19023" i="10"/>
  <c r="BX19023" i="10"/>
  <c r="BV19023" i="10"/>
  <c r="BU19023" i="10"/>
  <c r="BY19022" i="10"/>
  <c r="BV19022" i="10"/>
  <c r="BU19022" i="10"/>
  <c r="BX19022" i="10" s="1"/>
  <c r="BV19021" i="10"/>
  <c r="BU19021" i="10"/>
  <c r="BX19021" i="10" s="1"/>
  <c r="BV19020" i="10"/>
  <c r="BU19020" i="10"/>
  <c r="BY19019" i="10"/>
  <c r="BX19019" i="10"/>
  <c r="BV19019" i="10"/>
  <c r="BU19019" i="10"/>
  <c r="BY19018" i="10"/>
  <c r="BX19018" i="10"/>
  <c r="BV19018" i="10"/>
  <c r="BU19018" i="10"/>
  <c r="BX19017" i="10"/>
  <c r="BV19017" i="10"/>
  <c r="BU19017" i="10"/>
  <c r="BY19017" i="10" s="1"/>
  <c r="BY19016" i="10"/>
  <c r="BX19016" i="10"/>
  <c r="BV19016" i="10"/>
  <c r="BU19016" i="10"/>
  <c r="BV19015" i="10"/>
  <c r="BU19015" i="10"/>
  <c r="BY19014" i="10"/>
  <c r="BX19014" i="10"/>
  <c r="BV19014" i="10"/>
  <c r="BU19014" i="10"/>
  <c r="BY19013" i="10"/>
  <c r="BX19013" i="10"/>
  <c r="BV19013" i="10"/>
  <c r="BU19013" i="10"/>
  <c r="BV19012" i="10"/>
  <c r="BU19012" i="10"/>
  <c r="BV19011" i="10"/>
  <c r="BU19011" i="10"/>
  <c r="BX19011" i="10" s="1"/>
  <c r="BV19010" i="10"/>
  <c r="BU19010" i="10"/>
  <c r="BY19009" i="10"/>
  <c r="BX19009" i="10"/>
  <c r="BV19009" i="10"/>
  <c r="BU19009" i="10"/>
  <c r="BY19008" i="10"/>
  <c r="BX19008" i="10"/>
  <c r="BV19008" i="10"/>
  <c r="BU19008" i="10"/>
  <c r="BY19007" i="10"/>
  <c r="BX19007" i="10"/>
  <c r="BV19007" i="10"/>
  <c r="BU19007" i="10"/>
  <c r="BX19006" i="10"/>
  <c r="BV19006" i="10"/>
  <c r="BY19006" i="10" s="1"/>
  <c r="BU19006" i="10"/>
  <c r="BV19005" i="10"/>
  <c r="BU19005" i="10"/>
  <c r="BY19004" i="10"/>
  <c r="BX19004" i="10"/>
  <c r="BV19004" i="10"/>
  <c r="BU19004" i="10"/>
  <c r="BY19003" i="10"/>
  <c r="BX19003" i="10"/>
  <c r="BV19003" i="10"/>
  <c r="BU19003" i="10"/>
  <c r="BV19002" i="10"/>
  <c r="BU19002" i="10"/>
  <c r="BX19002" i="10" s="1"/>
  <c r="BY19001" i="10"/>
  <c r="BV19001" i="10"/>
  <c r="BU19001" i="10"/>
  <c r="BX19001" i="10" s="1"/>
  <c r="BV19000" i="10"/>
  <c r="BU19000" i="10"/>
  <c r="BY18999" i="10"/>
  <c r="BX18999" i="10"/>
  <c r="BV18999" i="10"/>
  <c r="BU18999" i="10"/>
  <c r="BY18998" i="10"/>
  <c r="BX18998" i="10"/>
  <c r="BV18998" i="10"/>
  <c r="BU18998" i="10"/>
  <c r="BV18997" i="10"/>
  <c r="BU18997" i="10"/>
  <c r="BX18996" i="10"/>
  <c r="BV18996" i="10"/>
  <c r="BY18996" i="10" s="1"/>
  <c r="BU18996" i="10"/>
  <c r="BV18995" i="10"/>
  <c r="BU18995" i="10"/>
  <c r="BY18994" i="10"/>
  <c r="BX18994" i="10"/>
  <c r="BV18994" i="10"/>
  <c r="BU18994" i="10"/>
  <c r="BY18993" i="10"/>
  <c r="BX18993" i="10"/>
  <c r="BV18993" i="10"/>
  <c r="BU18993" i="10"/>
  <c r="BV18992" i="10"/>
  <c r="BU18992" i="10"/>
  <c r="BY18992" i="10" s="1"/>
  <c r="BY18991" i="10"/>
  <c r="BX18991" i="10"/>
  <c r="BV18991" i="10"/>
  <c r="BU18991" i="10"/>
  <c r="BV18990" i="10"/>
  <c r="BU18990" i="10"/>
  <c r="BY18989" i="10"/>
  <c r="BX18989" i="10"/>
  <c r="BV18989" i="10"/>
  <c r="BU18989" i="10"/>
  <c r="BY18988" i="10"/>
  <c r="BX18988" i="10"/>
  <c r="BV18988" i="10"/>
  <c r="BU18988" i="10"/>
  <c r="BX18987" i="10"/>
  <c r="BV18987" i="10"/>
  <c r="BU18987" i="10"/>
  <c r="BY18987" i="10" s="1"/>
  <c r="BV18986" i="10"/>
  <c r="BU18986" i="10"/>
  <c r="BX18986" i="10" s="1"/>
  <c r="BV18985" i="10"/>
  <c r="BU18985" i="10"/>
  <c r="BY18984" i="10"/>
  <c r="BX18984" i="10"/>
  <c r="BV18984" i="10"/>
  <c r="BU18984" i="10"/>
  <c r="BY18983" i="10"/>
  <c r="BX18983" i="10"/>
  <c r="BV18983" i="10"/>
  <c r="BU18983" i="10"/>
  <c r="BV18982" i="10"/>
  <c r="BU18982" i="10"/>
  <c r="BY18981" i="10"/>
  <c r="BX18981" i="10"/>
  <c r="BV18981" i="10"/>
  <c r="BU18981" i="10"/>
  <c r="BV18980" i="10"/>
  <c r="BU18980" i="10"/>
  <c r="BY18979" i="10"/>
  <c r="BX18979" i="10"/>
  <c r="BV18979" i="10"/>
  <c r="BU18979" i="10"/>
  <c r="BY18978" i="10"/>
  <c r="BX18978" i="10"/>
  <c r="BV18978" i="10"/>
  <c r="BU18978" i="10"/>
  <c r="BV18977" i="10"/>
  <c r="BU18977" i="10"/>
  <c r="BX18977" i="10" s="1"/>
  <c r="BV18976" i="10"/>
  <c r="BY18976" i="10" s="1"/>
  <c r="BU18976" i="10"/>
  <c r="BX18976" i="10" s="1"/>
  <c r="BV18975" i="10"/>
  <c r="BU18975" i="10"/>
  <c r="BY18974" i="10"/>
  <c r="BX18974" i="10"/>
  <c r="BV18974" i="10"/>
  <c r="BU18974" i="10"/>
  <c r="BY18973" i="10"/>
  <c r="BX18973" i="10"/>
  <c r="BV18973" i="10"/>
  <c r="BU18973" i="10"/>
  <c r="BV18972" i="10"/>
  <c r="BU18972" i="10"/>
  <c r="BX18971" i="10"/>
  <c r="BV18971" i="10"/>
  <c r="BY18971" i="10" s="1"/>
  <c r="BU18971" i="10"/>
  <c r="BV18970" i="10"/>
  <c r="BU18970" i="10"/>
  <c r="BY18969" i="10"/>
  <c r="BX18969" i="10"/>
  <c r="BV18969" i="10"/>
  <c r="BU18969" i="10"/>
  <c r="BY18968" i="10"/>
  <c r="BX18968" i="10"/>
  <c r="BV18968" i="10"/>
  <c r="BU18968" i="10"/>
  <c r="BX18967" i="10"/>
  <c r="BV18967" i="10"/>
  <c r="BU18967" i="10"/>
  <c r="BY18967" i="10" s="1"/>
  <c r="BV18966" i="10"/>
  <c r="BU18966" i="10"/>
  <c r="BV18965" i="10"/>
  <c r="BU18965" i="10"/>
  <c r="BY18964" i="10"/>
  <c r="BX18964" i="10"/>
  <c r="BV18964" i="10"/>
  <c r="BU18964" i="10"/>
  <c r="BY18963" i="10"/>
  <c r="BX18963" i="10"/>
  <c r="BV18963" i="10"/>
  <c r="BU18963" i="10"/>
  <c r="BY18962" i="10"/>
  <c r="BX18962" i="10"/>
  <c r="BV18962" i="10"/>
  <c r="BU18962" i="10"/>
  <c r="BV18961" i="10"/>
  <c r="BY18961" i="10" s="1"/>
  <c r="BU18961" i="10"/>
  <c r="BV18960" i="10"/>
  <c r="BU18960" i="10"/>
  <c r="BY18959" i="10"/>
  <c r="BX18959" i="10"/>
  <c r="BV18959" i="10"/>
  <c r="BU18959" i="10"/>
  <c r="BY18958" i="10"/>
  <c r="BX18958" i="10"/>
  <c r="BV18958" i="10"/>
  <c r="BU18958" i="10"/>
  <c r="BY18957" i="10"/>
  <c r="BX18957" i="10"/>
  <c r="BV18957" i="10"/>
  <c r="BU18957" i="10"/>
  <c r="BV18956" i="10"/>
  <c r="BY18956" i="10" s="1"/>
  <c r="BU18956" i="10"/>
  <c r="BV18955" i="10"/>
  <c r="BU18955" i="10"/>
  <c r="BY18954" i="10"/>
  <c r="BX18954" i="10"/>
  <c r="BV18954" i="10"/>
  <c r="BU18954" i="10"/>
  <c r="BY18953" i="10"/>
  <c r="BX18953" i="10"/>
  <c r="BV18953" i="10"/>
  <c r="BU18953" i="10"/>
  <c r="BX18952" i="10"/>
  <c r="BV18952" i="10"/>
  <c r="BU18952" i="10"/>
  <c r="BY18952" i="10" s="1"/>
  <c r="BY18951" i="10"/>
  <c r="BX18951" i="10"/>
  <c r="BV18951" i="10"/>
  <c r="BU18951" i="10"/>
  <c r="BV18950" i="10"/>
  <c r="BU18950" i="10"/>
  <c r="BY18949" i="10"/>
  <c r="BX18949" i="10"/>
  <c r="BV18949" i="10"/>
  <c r="BU18949" i="10"/>
  <c r="BY18948" i="10"/>
  <c r="BX18948" i="10"/>
  <c r="BV18948" i="10"/>
  <c r="BU18948" i="10"/>
  <c r="BX18947" i="10"/>
  <c r="BV18947" i="10"/>
  <c r="BU18947" i="10"/>
  <c r="BY18947" i="10" s="1"/>
  <c r="BY18946" i="10"/>
  <c r="BV18946" i="10"/>
  <c r="BU18946" i="10"/>
  <c r="BX18946" i="10" s="1"/>
  <c r="BV18945" i="10"/>
  <c r="BU18945" i="10"/>
  <c r="BY18944" i="10"/>
  <c r="BX18944" i="10"/>
  <c r="BV18944" i="10"/>
  <c r="BU18944" i="10"/>
  <c r="BY18943" i="10"/>
  <c r="BX18943" i="10"/>
  <c r="BV18943" i="10"/>
  <c r="BU18943" i="10"/>
  <c r="BY18942" i="10"/>
  <c r="BV18942" i="10"/>
  <c r="BU18942" i="10"/>
  <c r="BX18942" i="10" s="1"/>
  <c r="BY18941" i="10"/>
  <c r="BX18941" i="10"/>
  <c r="BV18941" i="10"/>
  <c r="BU18941" i="10"/>
  <c r="BV18940" i="10"/>
  <c r="BU18940" i="10"/>
  <c r="BX18940" i="10" s="1"/>
  <c r="BY18939" i="10"/>
  <c r="BX18939" i="10"/>
  <c r="BV18939" i="10"/>
  <c r="BU18939" i="10"/>
  <c r="BY18938" i="10"/>
  <c r="BX18938" i="10"/>
  <c r="BV18938" i="10"/>
  <c r="BU18938" i="10"/>
  <c r="BX18937" i="10"/>
  <c r="BV18937" i="10"/>
  <c r="BU18937" i="10"/>
  <c r="BY18937" i="10" s="1"/>
  <c r="BV18936" i="10"/>
  <c r="BU18936" i="10"/>
  <c r="BX18936" i="10" s="1"/>
  <c r="BY18935" i="10"/>
  <c r="BV18935" i="10"/>
  <c r="BU18935" i="10"/>
  <c r="BX18935" i="10" s="1"/>
  <c r="BY18934" i="10"/>
  <c r="BX18934" i="10"/>
  <c r="BV18934" i="10"/>
  <c r="BU18934" i="10"/>
  <c r="BY18933" i="10"/>
  <c r="BX18933" i="10"/>
  <c r="BV18933" i="10"/>
  <c r="BU18933" i="10"/>
  <c r="BV18932" i="10"/>
  <c r="BU18932" i="10"/>
  <c r="BX18932" i="10" s="1"/>
  <c r="BV18931" i="10"/>
  <c r="BU18931" i="10"/>
  <c r="BX18931" i="10" s="1"/>
  <c r="BV18930" i="10"/>
  <c r="BU18930" i="10"/>
  <c r="BY18929" i="10"/>
  <c r="BX18929" i="10"/>
  <c r="BV18929" i="10"/>
  <c r="BU18929" i="10"/>
  <c r="BY18928" i="10"/>
  <c r="BX18928" i="10"/>
  <c r="BV18928" i="10"/>
  <c r="BU18928" i="10"/>
  <c r="BV18927" i="10"/>
  <c r="BU18927" i="10"/>
  <c r="BV18926" i="10"/>
  <c r="BY18926" i="10" s="1"/>
  <c r="BU18926" i="10"/>
  <c r="BV18925" i="10"/>
  <c r="BU18925" i="10"/>
  <c r="BY18924" i="10"/>
  <c r="BX18924" i="10"/>
  <c r="BV18924" i="10"/>
  <c r="BU18924" i="10"/>
  <c r="BY18923" i="10"/>
  <c r="BX18923" i="10"/>
  <c r="BV18923" i="10"/>
  <c r="BU18923" i="10"/>
  <c r="BY18922" i="10"/>
  <c r="BX18922" i="10"/>
  <c r="BV18922" i="10"/>
  <c r="BU18922" i="10"/>
  <c r="BX18921" i="10"/>
  <c r="BV18921" i="10"/>
  <c r="BU18921" i="10"/>
  <c r="BY18921" i="10" s="1"/>
  <c r="BY18920" i="10"/>
  <c r="BV18920" i="10"/>
  <c r="BU18920" i="10"/>
  <c r="BX18920" i="10" s="1"/>
  <c r="BY18919" i="10"/>
  <c r="BX18919" i="10"/>
  <c r="BV18919" i="10"/>
  <c r="BU18919" i="10"/>
  <c r="BY18918" i="10"/>
  <c r="BX18918" i="10"/>
  <c r="BV18918" i="10"/>
  <c r="BU18918" i="10"/>
  <c r="BV18917" i="10"/>
  <c r="BU18917" i="10"/>
  <c r="BX18916" i="10"/>
  <c r="BV18916" i="10"/>
  <c r="BY18916" i="10" s="1"/>
  <c r="BU18916" i="10"/>
  <c r="BY18915" i="10"/>
  <c r="BV18915" i="10"/>
  <c r="BU18915" i="10"/>
  <c r="BX18915" i="10" s="1"/>
  <c r="BY18914" i="10"/>
  <c r="BX18914" i="10"/>
  <c r="BV18914" i="10"/>
  <c r="BU18914" i="10"/>
  <c r="BY18913" i="10"/>
  <c r="BX18913" i="10"/>
  <c r="BV18913" i="10"/>
  <c r="BU18913" i="10"/>
  <c r="BV18912" i="10"/>
  <c r="BU18912" i="10"/>
  <c r="BY18911" i="10"/>
  <c r="BV18911" i="10"/>
  <c r="BU18911" i="10"/>
  <c r="BX18911" i="10" s="1"/>
  <c r="BV18910" i="10"/>
  <c r="BU18910" i="10"/>
  <c r="BY18909" i="10"/>
  <c r="BX18909" i="10"/>
  <c r="BV18909" i="10"/>
  <c r="BU18909" i="10"/>
  <c r="BY18908" i="10"/>
  <c r="BX18908" i="10"/>
  <c r="BV18908" i="10"/>
  <c r="BU18908" i="10"/>
  <c r="BV18907" i="10"/>
  <c r="BU18907" i="10"/>
  <c r="BY18907" i="10" s="1"/>
  <c r="BY18906" i="10"/>
  <c r="BX18906" i="10"/>
  <c r="BV18906" i="10"/>
  <c r="BU18906" i="10"/>
  <c r="BY18905" i="10"/>
  <c r="BV18905" i="10"/>
  <c r="BU18905" i="10"/>
  <c r="BX18905" i="10" s="1"/>
  <c r="BY18904" i="10"/>
  <c r="BX18904" i="10"/>
  <c r="BV18904" i="10"/>
  <c r="BU18904" i="10"/>
  <c r="BY18903" i="10"/>
  <c r="BX18903" i="10"/>
  <c r="BV18903" i="10"/>
  <c r="BU18903" i="10"/>
  <c r="BX18902" i="10"/>
  <c r="BV18902" i="10"/>
  <c r="BU18902" i="10"/>
  <c r="BY18902" i="10" s="1"/>
  <c r="BV18901" i="10"/>
  <c r="BU18901" i="10"/>
  <c r="BX18901" i="10" s="1"/>
  <c r="BV18900" i="10"/>
  <c r="BU18900" i="10"/>
  <c r="BY18899" i="10"/>
  <c r="BX18899" i="10"/>
  <c r="BV18899" i="10"/>
  <c r="BU18899" i="10"/>
  <c r="BY18898" i="10"/>
  <c r="BX18898" i="10"/>
  <c r="BV18898" i="10"/>
  <c r="BU18898" i="10"/>
  <c r="BV18897" i="10"/>
  <c r="BU18897" i="10"/>
  <c r="BV18896" i="10"/>
  <c r="BY18896" i="10" s="1"/>
  <c r="BU18896" i="10"/>
  <c r="BX18896" i="10" s="1"/>
  <c r="BY18895" i="10"/>
  <c r="BV18895" i="10"/>
  <c r="BU18895" i="10"/>
  <c r="BX18895" i="10" s="1"/>
  <c r="BY18894" i="10"/>
  <c r="BX18894" i="10"/>
  <c r="BV18894" i="10"/>
  <c r="BU18894" i="10"/>
  <c r="BY18893" i="10"/>
  <c r="BX18893" i="10"/>
  <c r="BV18893" i="10"/>
  <c r="BU18893" i="10"/>
  <c r="BY18892" i="10"/>
  <c r="BX18892" i="10"/>
  <c r="BV18892" i="10"/>
  <c r="BU18892" i="10"/>
  <c r="BY18891" i="10"/>
  <c r="BV18891" i="10"/>
  <c r="BU18891" i="10"/>
  <c r="BX18891" i="10" s="1"/>
  <c r="BV18890" i="10"/>
  <c r="BU18890" i="10"/>
  <c r="BY18889" i="10"/>
  <c r="BX18889" i="10"/>
  <c r="BV18889" i="10"/>
  <c r="BU18889" i="10"/>
  <c r="BY18888" i="10"/>
  <c r="BX18888" i="10"/>
  <c r="BV18888" i="10"/>
  <c r="BU18888" i="10"/>
  <c r="BX18887" i="10"/>
  <c r="BV18887" i="10"/>
  <c r="BU18887" i="10"/>
  <c r="BY18887" i="10" s="1"/>
  <c r="BY18886" i="10"/>
  <c r="BX18886" i="10"/>
  <c r="BV18886" i="10"/>
  <c r="BU18886" i="10"/>
  <c r="BV18885" i="10"/>
  <c r="BU18885" i="10"/>
  <c r="BX18885" i="10" s="1"/>
  <c r="BY18884" i="10"/>
  <c r="BX18884" i="10"/>
  <c r="BV18884" i="10"/>
  <c r="BU18884" i="10"/>
  <c r="BY18883" i="10"/>
  <c r="BX18883" i="10"/>
  <c r="BV18883" i="10"/>
  <c r="BU18883" i="10"/>
  <c r="BV18882" i="10"/>
  <c r="BU18882" i="10"/>
  <c r="BV18881" i="10"/>
  <c r="BU18881" i="10"/>
  <c r="BX18881" i="10" s="1"/>
  <c r="BY18880" i="10"/>
  <c r="BV18880" i="10"/>
  <c r="BU18880" i="10"/>
  <c r="BX18880" i="10" s="1"/>
  <c r="BY18879" i="10"/>
  <c r="BX18879" i="10"/>
  <c r="BV18879" i="10"/>
  <c r="BU18879" i="10"/>
  <c r="BY18878" i="10"/>
  <c r="BX18878" i="10"/>
  <c r="BV18878" i="10"/>
  <c r="BU18878" i="10"/>
  <c r="BV18877" i="10"/>
  <c r="BU18877" i="10"/>
  <c r="BV18876" i="10"/>
  <c r="BY18876" i="10" s="1"/>
  <c r="BU18876" i="10"/>
  <c r="BY18875" i="10"/>
  <c r="BV18875" i="10"/>
  <c r="BU18875" i="10"/>
  <c r="BX18875" i="10" s="1"/>
  <c r="BY18874" i="10"/>
  <c r="BX18874" i="10"/>
  <c r="BV18874" i="10"/>
  <c r="BU18874" i="10"/>
  <c r="BY18873" i="10"/>
  <c r="BX18873" i="10"/>
  <c r="BV18873" i="10"/>
  <c r="BU18873" i="10"/>
  <c r="BY18872" i="10"/>
  <c r="BX18872" i="10"/>
  <c r="BV18872" i="10"/>
  <c r="BU18872" i="10"/>
  <c r="BY18871" i="10"/>
  <c r="BV18871" i="10"/>
  <c r="BU18871" i="10"/>
  <c r="BX18871" i="10" s="1"/>
  <c r="BV18870" i="10"/>
  <c r="BU18870" i="10"/>
  <c r="BY18869" i="10"/>
  <c r="BX18869" i="10"/>
  <c r="BV18869" i="10"/>
  <c r="BU18869" i="10"/>
  <c r="BY18868" i="10"/>
  <c r="BX18868" i="10"/>
  <c r="BV18868" i="10"/>
  <c r="BU18868" i="10"/>
  <c r="BX18867" i="10"/>
  <c r="BV18867" i="10"/>
  <c r="BU18867" i="10"/>
  <c r="BY18867" i="10" s="1"/>
  <c r="BX18866" i="10"/>
  <c r="BV18866" i="10"/>
  <c r="BY18866" i="10" s="1"/>
  <c r="BU18866" i="10"/>
  <c r="BV18865" i="10"/>
  <c r="BU18865" i="10"/>
  <c r="BX18865" i="10" s="1"/>
  <c r="BY18864" i="10"/>
  <c r="BX18864" i="10"/>
  <c r="BV18864" i="10"/>
  <c r="BU18864" i="10"/>
  <c r="BY18863" i="10"/>
  <c r="BX18863" i="10"/>
  <c r="BV18863" i="10"/>
  <c r="BU18863" i="10"/>
  <c r="BV18862" i="10"/>
  <c r="BU18862" i="10"/>
  <c r="BV18861" i="10"/>
  <c r="BU18861" i="10"/>
  <c r="BV18860" i="10"/>
  <c r="BU18860" i="10"/>
  <c r="BY18859" i="10"/>
  <c r="BX18859" i="10"/>
  <c r="BV18859" i="10"/>
  <c r="BU18859" i="10"/>
  <c r="BY18858" i="10"/>
  <c r="BX18858" i="10"/>
  <c r="BV18858" i="10"/>
  <c r="BU18858" i="10"/>
  <c r="BV18857" i="10"/>
  <c r="BU18857" i="10"/>
  <c r="BV18856" i="10"/>
  <c r="BU18856" i="10"/>
  <c r="BX18856" i="10" s="1"/>
  <c r="BV18855" i="10"/>
  <c r="BU18855" i="10"/>
  <c r="BY18854" i="10"/>
  <c r="BX18854" i="10"/>
  <c r="BV18854" i="10"/>
  <c r="BU18854" i="10"/>
  <c r="BY18853" i="10"/>
  <c r="BX18853" i="10"/>
  <c r="BV18853" i="10"/>
  <c r="BU18853" i="10"/>
  <c r="BV18852" i="10"/>
  <c r="BU18852" i="10"/>
  <c r="BY18852" i="10" s="1"/>
  <c r="BY18851" i="10"/>
  <c r="BX18851" i="10"/>
  <c r="BV18851" i="10"/>
  <c r="BU18851" i="10"/>
  <c r="BY18850" i="10"/>
  <c r="BV18850" i="10"/>
  <c r="BU18850" i="10"/>
  <c r="BX18850" i="10" s="1"/>
  <c r="BY18849" i="10"/>
  <c r="BX18849" i="10"/>
  <c r="BV18849" i="10"/>
  <c r="BU18849" i="10"/>
  <c r="BY18848" i="10"/>
  <c r="BX18848" i="10"/>
  <c r="BV18848" i="10"/>
  <c r="BU18848" i="10"/>
  <c r="BV18847" i="10"/>
  <c r="BU18847" i="10"/>
  <c r="BY18847" i="10" s="1"/>
  <c r="BY18846" i="10"/>
  <c r="BX18846" i="10"/>
  <c r="BV18846" i="10"/>
  <c r="BU18846" i="10"/>
  <c r="BV18845" i="10"/>
  <c r="BU18845" i="10"/>
  <c r="BY18844" i="10"/>
  <c r="BX18844" i="10"/>
  <c r="BV18844" i="10"/>
  <c r="BU18844" i="10"/>
  <c r="BY18843" i="10"/>
  <c r="BX18843" i="10"/>
  <c r="BV18843" i="10"/>
  <c r="BU18843" i="10"/>
  <c r="BV18842" i="10"/>
  <c r="BU18842" i="10"/>
  <c r="BY18842" i="10" s="1"/>
  <c r="BY18841" i="10"/>
  <c r="BX18841" i="10"/>
  <c r="BV18841" i="10"/>
  <c r="BU18841" i="10"/>
  <c r="BY18840" i="10"/>
  <c r="BV18840" i="10"/>
  <c r="BU18840" i="10"/>
  <c r="BX18840" i="10" s="1"/>
  <c r="BY18839" i="10"/>
  <c r="BX18839" i="10"/>
  <c r="BV18839" i="10"/>
  <c r="BU18839" i="10"/>
  <c r="BY18838" i="10"/>
  <c r="BX18838" i="10"/>
  <c r="BV18838" i="10"/>
  <c r="BU18838" i="10"/>
  <c r="BV18837" i="10"/>
  <c r="BU18837" i="10"/>
  <c r="BY18837" i="10" s="1"/>
  <c r="BY18836" i="10"/>
  <c r="BX18836" i="10"/>
  <c r="BV18836" i="10"/>
  <c r="BU18836" i="10"/>
  <c r="BY18835" i="10"/>
  <c r="BV18835" i="10"/>
  <c r="BU18835" i="10"/>
  <c r="BX18835" i="10" s="1"/>
  <c r="BY18834" i="10"/>
  <c r="BX18834" i="10"/>
  <c r="BV18834" i="10"/>
  <c r="BU18834" i="10"/>
  <c r="BY18833" i="10"/>
  <c r="BX18833" i="10"/>
  <c r="BV18833" i="10"/>
  <c r="BU18833" i="10"/>
  <c r="BV18832" i="10"/>
  <c r="BU18832" i="10"/>
  <c r="BY18832" i="10" s="1"/>
  <c r="BY18831" i="10"/>
  <c r="BX18831" i="10"/>
  <c r="BV18831" i="10"/>
  <c r="BU18831" i="10"/>
  <c r="BV18830" i="10"/>
  <c r="BU18830" i="10"/>
  <c r="BX18830" i="10" s="1"/>
  <c r="BY18829" i="10"/>
  <c r="BX18829" i="10"/>
  <c r="BV18829" i="10"/>
  <c r="BU18829" i="10"/>
  <c r="BY18828" i="10"/>
  <c r="BX18828" i="10"/>
  <c r="BV18828" i="10"/>
  <c r="BU18828" i="10"/>
  <c r="BV18827" i="10"/>
  <c r="BU18827" i="10"/>
  <c r="BY18827" i="10" s="1"/>
  <c r="BY18826" i="10"/>
  <c r="BX18826" i="10"/>
  <c r="BV18826" i="10"/>
  <c r="BU18826" i="10"/>
  <c r="BV18825" i="10"/>
  <c r="BU18825" i="10"/>
  <c r="BY18824" i="10"/>
  <c r="BX18824" i="10"/>
  <c r="BV18824" i="10"/>
  <c r="BU18824" i="10"/>
  <c r="BY18823" i="10"/>
  <c r="BX18823" i="10"/>
  <c r="BV18823" i="10"/>
  <c r="BU18823" i="10"/>
  <c r="BV18822" i="10"/>
  <c r="BU18822" i="10"/>
  <c r="BY18822" i="10" s="1"/>
  <c r="BY18821" i="10"/>
  <c r="BX18821" i="10"/>
  <c r="BV18821" i="10"/>
  <c r="BU18821" i="10"/>
  <c r="BV18820" i="10"/>
  <c r="BU18820" i="10"/>
  <c r="BY18819" i="10"/>
  <c r="BX18819" i="10"/>
  <c r="BV18819" i="10"/>
  <c r="BU18819" i="10"/>
  <c r="BY18818" i="10"/>
  <c r="BX18818" i="10"/>
  <c r="BV18818" i="10"/>
  <c r="BU18818" i="10"/>
  <c r="BV18817" i="10"/>
  <c r="BU18817" i="10"/>
  <c r="BY18817" i="10" s="1"/>
  <c r="BY18816" i="10"/>
  <c r="BX18816" i="10"/>
  <c r="BV18816" i="10"/>
  <c r="BU18816" i="10"/>
  <c r="BY18815" i="10"/>
  <c r="BV18815" i="10"/>
  <c r="BU18815" i="10"/>
  <c r="BX18815" i="10" s="1"/>
  <c r="BY18814" i="10"/>
  <c r="BX18814" i="10"/>
  <c r="BV18814" i="10"/>
  <c r="BU18814" i="10"/>
  <c r="BY18813" i="10"/>
  <c r="BX18813" i="10"/>
  <c r="BV18813" i="10"/>
  <c r="BU18813" i="10"/>
  <c r="BV18812" i="10"/>
  <c r="BU18812" i="10"/>
  <c r="BY18812" i="10" s="1"/>
  <c r="BY18811" i="10"/>
  <c r="BX18811" i="10"/>
  <c r="BV18811" i="10"/>
  <c r="BU18811" i="10"/>
  <c r="BV18810" i="10"/>
  <c r="BU18810" i="10"/>
  <c r="BX18810" i="10" s="1"/>
  <c r="BY18809" i="10"/>
  <c r="BX18809" i="10"/>
  <c r="BV18809" i="10"/>
  <c r="BU18809" i="10"/>
  <c r="BY18808" i="10"/>
  <c r="BX18808" i="10"/>
  <c r="BV18808" i="10"/>
  <c r="BU18808" i="10"/>
  <c r="BV18807" i="10"/>
  <c r="BU18807" i="10"/>
  <c r="BY18807" i="10" s="1"/>
  <c r="BY18806" i="10"/>
  <c r="BX18806" i="10"/>
  <c r="BV18806" i="10"/>
  <c r="BU18806" i="10"/>
  <c r="BY18805" i="10"/>
  <c r="BV18805" i="10"/>
  <c r="BU18805" i="10"/>
  <c r="BX18805" i="10" s="1"/>
  <c r="BY18804" i="10"/>
  <c r="BX18804" i="10"/>
  <c r="BV18804" i="10"/>
  <c r="BU18804" i="10"/>
  <c r="BY18803" i="10"/>
  <c r="BX18803" i="10"/>
  <c r="BV18803" i="10"/>
  <c r="BU18803" i="10"/>
  <c r="BV18802" i="10"/>
  <c r="BU18802" i="10"/>
  <c r="BY18802" i="10" s="1"/>
  <c r="BY18801" i="10"/>
  <c r="BX18801" i="10"/>
  <c r="BV18801" i="10"/>
  <c r="BU18801" i="10"/>
  <c r="BY18800" i="10"/>
  <c r="BV18800" i="10"/>
  <c r="BU18800" i="10"/>
  <c r="BX18800" i="10" s="1"/>
  <c r="BY18799" i="10"/>
  <c r="BX18799" i="10"/>
  <c r="BV18799" i="10"/>
  <c r="BU18799" i="10"/>
  <c r="BY18798" i="10"/>
  <c r="BX18798" i="10"/>
  <c r="BV18798" i="10"/>
  <c r="BU18798" i="10"/>
  <c r="BV18797" i="10"/>
  <c r="BU18797" i="10"/>
  <c r="BY18797" i="10" s="1"/>
  <c r="BY18796" i="10"/>
  <c r="BX18796" i="10"/>
  <c r="BV18796" i="10"/>
  <c r="BU18796" i="10"/>
  <c r="BY18795" i="10"/>
  <c r="BV18795" i="10"/>
  <c r="BU18795" i="10"/>
  <c r="BX18795" i="10" s="1"/>
  <c r="BY18794" i="10"/>
  <c r="BX18794" i="10"/>
  <c r="BV18794" i="10"/>
  <c r="BU18794" i="10"/>
  <c r="BY18793" i="10"/>
  <c r="BX18793" i="10"/>
  <c r="BV18793" i="10"/>
  <c r="BU18793" i="10"/>
  <c r="BV18792" i="10"/>
  <c r="BU18792" i="10"/>
  <c r="BY18792" i="10" s="1"/>
  <c r="BY18791" i="10"/>
  <c r="BX18791" i="10"/>
  <c r="BV18791" i="10"/>
  <c r="BU18791" i="10"/>
  <c r="BY18790" i="10"/>
  <c r="BV18790" i="10"/>
  <c r="BU18790" i="10"/>
  <c r="BX18790" i="10" s="1"/>
  <c r="BY18789" i="10"/>
  <c r="BX18789" i="10"/>
  <c r="BV18789" i="10"/>
  <c r="BU18789" i="10"/>
  <c r="BY18788" i="10"/>
  <c r="BX18788" i="10"/>
  <c r="BV18788" i="10"/>
  <c r="BU18788" i="10"/>
  <c r="BV18787" i="10"/>
  <c r="BU18787" i="10"/>
  <c r="BY18787" i="10" s="1"/>
  <c r="BY18786" i="10"/>
  <c r="BX18786" i="10"/>
  <c r="BV18786" i="10"/>
  <c r="BU18786" i="10"/>
  <c r="BV18785" i="10"/>
  <c r="BU18785" i="10"/>
  <c r="BX18785" i="10" s="1"/>
  <c r="BY18784" i="10"/>
  <c r="BX18784" i="10"/>
  <c r="BV18784" i="10"/>
  <c r="BU18784" i="10"/>
  <c r="BY18783" i="10"/>
  <c r="BX18783" i="10"/>
  <c r="BV18783" i="10"/>
  <c r="BU18783" i="10"/>
  <c r="BV18782" i="10"/>
  <c r="BU18782" i="10"/>
  <c r="BY18782" i="10" s="1"/>
  <c r="BY18781" i="10"/>
  <c r="BX18781" i="10"/>
  <c r="BV18781" i="10"/>
  <c r="BU18781" i="10"/>
  <c r="BY18780" i="10"/>
  <c r="BV18780" i="10"/>
  <c r="BU18780" i="10"/>
  <c r="BX18780" i="10" s="1"/>
  <c r="BY18779" i="10"/>
  <c r="BX18779" i="10"/>
  <c r="BV18779" i="10"/>
  <c r="BU18779" i="10"/>
  <c r="BY18778" i="10"/>
  <c r="BX18778" i="10"/>
  <c r="BV18778" i="10"/>
  <c r="BU18778" i="10"/>
  <c r="BV18777" i="10"/>
  <c r="BU18777" i="10"/>
  <c r="BY18776" i="10"/>
  <c r="BX18776" i="10"/>
  <c r="BV18776" i="10"/>
  <c r="BU18776" i="10"/>
  <c r="BY18775" i="10"/>
  <c r="BV18775" i="10"/>
  <c r="BU18775" i="10"/>
  <c r="BX18775" i="10" s="1"/>
  <c r="BY18774" i="10"/>
  <c r="BX18774" i="10"/>
  <c r="BV18774" i="10"/>
  <c r="BU18774" i="10"/>
  <c r="BY18773" i="10"/>
  <c r="BX18773" i="10"/>
  <c r="BV18773" i="10"/>
  <c r="BU18773" i="10"/>
  <c r="BV18772" i="10"/>
  <c r="BU18772" i="10"/>
  <c r="BY18771" i="10"/>
  <c r="BX18771" i="10"/>
  <c r="BV18771" i="10"/>
  <c r="BU18771" i="10"/>
  <c r="BV18770" i="10"/>
  <c r="BU18770" i="10"/>
  <c r="BX18770" i="10" s="1"/>
  <c r="BY18769" i="10"/>
  <c r="BX18769" i="10"/>
  <c r="BV18769" i="10"/>
  <c r="BU18769" i="10"/>
  <c r="BY18768" i="10"/>
  <c r="BX18768" i="10"/>
  <c r="BV18768" i="10"/>
  <c r="BU18768" i="10"/>
  <c r="BV18767" i="10"/>
  <c r="BU18767" i="10"/>
  <c r="BY18766" i="10"/>
  <c r="BX18766" i="10"/>
  <c r="BV18766" i="10"/>
  <c r="BU18766" i="10"/>
  <c r="BV18765" i="10"/>
  <c r="BU18765" i="10"/>
  <c r="BY18764" i="10"/>
  <c r="BX18764" i="10"/>
  <c r="BV18764" i="10"/>
  <c r="BU18764" i="10"/>
  <c r="BY18763" i="10"/>
  <c r="BX18763" i="10"/>
  <c r="BV18763" i="10"/>
  <c r="BU18763" i="10"/>
  <c r="BV18762" i="10"/>
  <c r="BU18762" i="10"/>
  <c r="BY18761" i="10"/>
  <c r="BX18761" i="10"/>
  <c r="BV18761" i="10"/>
  <c r="BU18761" i="10"/>
  <c r="BV18760" i="10"/>
  <c r="BU18760" i="10"/>
  <c r="BY18759" i="10"/>
  <c r="BX18759" i="10"/>
  <c r="BV18759" i="10"/>
  <c r="BU18759" i="10"/>
  <c r="BY18758" i="10"/>
  <c r="BX18758" i="10"/>
  <c r="BV18758" i="10"/>
  <c r="BU18758" i="10"/>
  <c r="BV18757" i="10"/>
  <c r="BU18757" i="10"/>
  <c r="BY18756" i="10"/>
  <c r="BX18756" i="10"/>
  <c r="BV18756" i="10"/>
  <c r="BU18756" i="10"/>
  <c r="BV18755" i="10"/>
  <c r="BU18755" i="10"/>
  <c r="BY18754" i="10"/>
  <c r="BX18754" i="10"/>
  <c r="BV18754" i="10"/>
  <c r="BU18754" i="10"/>
  <c r="BY18753" i="10"/>
  <c r="BX18753" i="10"/>
  <c r="BV18753" i="10"/>
  <c r="BU18753" i="10"/>
  <c r="BV18752" i="10"/>
  <c r="BU18752" i="10"/>
  <c r="BY18751" i="10"/>
  <c r="BX18751" i="10"/>
  <c r="BV18751" i="10"/>
  <c r="BU18751" i="10"/>
  <c r="BY18750" i="10"/>
  <c r="BV18750" i="10"/>
  <c r="BU18750" i="10"/>
  <c r="BX18750" i="10" s="1"/>
  <c r="BY18749" i="10"/>
  <c r="BX18749" i="10"/>
  <c r="BV18749" i="10"/>
  <c r="BU18749" i="10"/>
  <c r="BY18748" i="10"/>
  <c r="BX18748" i="10"/>
  <c r="BV18748" i="10"/>
  <c r="BU18748" i="10"/>
  <c r="BV18747" i="10"/>
  <c r="BU18747" i="10"/>
  <c r="BY18746" i="10"/>
  <c r="BX18746" i="10"/>
  <c r="BV18746" i="10"/>
  <c r="BU18746" i="10"/>
  <c r="BY18745" i="10"/>
  <c r="BV18745" i="10"/>
  <c r="BU18745" i="10"/>
  <c r="BX18745" i="10" s="1"/>
  <c r="BY18744" i="10"/>
  <c r="BX18744" i="10"/>
  <c r="BV18744" i="10"/>
  <c r="BU18744" i="10"/>
  <c r="BY18743" i="10"/>
  <c r="BX18743" i="10"/>
  <c r="BV18743" i="10"/>
  <c r="BU18743" i="10"/>
  <c r="BV18742" i="10"/>
  <c r="BU18742" i="10"/>
  <c r="BY18741" i="10"/>
  <c r="BX18741" i="10"/>
  <c r="BV18741" i="10"/>
  <c r="BU18741" i="10"/>
  <c r="BY18740" i="10"/>
  <c r="BV18740" i="10"/>
  <c r="BU18740" i="10"/>
  <c r="BX18740" i="10" s="1"/>
  <c r="BY18739" i="10"/>
  <c r="BX18739" i="10"/>
  <c r="BV18739" i="10"/>
  <c r="BU18739" i="10"/>
  <c r="BY18738" i="10"/>
  <c r="BX18738" i="10"/>
  <c r="BV18738" i="10"/>
  <c r="BU18738" i="10"/>
  <c r="BV18737" i="10"/>
  <c r="BU18737" i="10"/>
  <c r="BY18736" i="10"/>
  <c r="BX18736" i="10"/>
  <c r="BV18736" i="10"/>
  <c r="BU18736" i="10"/>
  <c r="BV18735" i="10"/>
  <c r="BU18735" i="10"/>
  <c r="BY18734" i="10"/>
  <c r="BX18734" i="10"/>
  <c r="BV18734" i="10"/>
  <c r="BU18734" i="10"/>
  <c r="BY18733" i="10"/>
  <c r="BX18733" i="10"/>
  <c r="BV18733" i="10"/>
  <c r="BU18733" i="10"/>
  <c r="BV18732" i="10"/>
  <c r="BU18732" i="10"/>
  <c r="BY18731" i="10"/>
  <c r="BX18731" i="10"/>
  <c r="BV18731" i="10"/>
  <c r="BU18731" i="10"/>
  <c r="BV18730" i="10"/>
  <c r="BU18730" i="10"/>
  <c r="BY18729" i="10"/>
  <c r="BX18729" i="10"/>
  <c r="BV18729" i="10"/>
  <c r="BU18729" i="10"/>
  <c r="BY18728" i="10"/>
  <c r="BX18728" i="10"/>
  <c r="BV18728" i="10"/>
  <c r="BU18728" i="10"/>
  <c r="BV18727" i="10"/>
  <c r="BU18727" i="10"/>
  <c r="BY18726" i="10"/>
  <c r="BX18726" i="10"/>
  <c r="BV18726" i="10"/>
  <c r="BU18726" i="10"/>
  <c r="BV18725" i="10"/>
  <c r="BU18725" i="10"/>
  <c r="BY18724" i="10"/>
  <c r="BX18724" i="10"/>
  <c r="BV18724" i="10"/>
  <c r="BU18724" i="10"/>
  <c r="BY18723" i="10"/>
  <c r="BX18723" i="10"/>
  <c r="BV18723" i="10"/>
  <c r="BU18723" i="10"/>
  <c r="BV18722" i="10"/>
  <c r="BU18722" i="10"/>
  <c r="BY18721" i="10"/>
  <c r="BX18721" i="10"/>
  <c r="BV18721" i="10"/>
  <c r="BU18721" i="10"/>
  <c r="BV18720" i="10"/>
  <c r="BU18720" i="10"/>
  <c r="BY18719" i="10"/>
  <c r="BX18719" i="10"/>
  <c r="BV18719" i="10"/>
  <c r="BU18719" i="10"/>
  <c r="BY18718" i="10"/>
  <c r="BX18718" i="10"/>
  <c r="BV18718" i="10"/>
  <c r="BU18718" i="10"/>
  <c r="BV18717" i="10"/>
  <c r="BU18717" i="10"/>
  <c r="BY18716" i="10"/>
  <c r="BX18716" i="10"/>
  <c r="BV18716" i="10"/>
  <c r="BU18716" i="10"/>
  <c r="BY18715" i="10"/>
  <c r="BV18715" i="10"/>
  <c r="BU18715" i="10"/>
  <c r="BX18715" i="10" s="1"/>
  <c r="BY18714" i="10"/>
  <c r="BX18714" i="10"/>
  <c r="BV18714" i="10"/>
  <c r="BU18714" i="10"/>
  <c r="BY18713" i="10"/>
  <c r="BX18713" i="10"/>
  <c r="BV18713" i="10"/>
  <c r="BU18713" i="10"/>
  <c r="BV18712" i="10"/>
  <c r="BU18712" i="10"/>
  <c r="BY18711" i="10"/>
  <c r="BX18711" i="10"/>
  <c r="BV18711" i="10"/>
  <c r="BU18711" i="10"/>
  <c r="BV18710" i="10"/>
  <c r="BU18710" i="10"/>
  <c r="BY18709" i="10"/>
  <c r="BX18709" i="10"/>
  <c r="BV18709" i="10"/>
  <c r="BU18709" i="10"/>
  <c r="BY18708" i="10"/>
  <c r="BX18708" i="10"/>
  <c r="BV18708" i="10"/>
  <c r="BU18708" i="10"/>
  <c r="BV18707" i="10"/>
  <c r="BU18707" i="10"/>
  <c r="BY18706" i="10"/>
  <c r="BX18706" i="10"/>
  <c r="BV18706" i="10"/>
  <c r="BU18706" i="10"/>
  <c r="BY18705" i="10"/>
  <c r="BV18705" i="10"/>
  <c r="BU18705" i="10"/>
  <c r="BX18705" i="10" s="1"/>
  <c r="BY18704" i="10"/>
  <c r="BX18704" i="10"/>
  <c r="BV18704" i="10"/>
  <c r="BU18704" i="10"/>
  <c r="BY18703" i="10"/>
  <c r="BX18703" i="10"/>
  <c r="BV18703" i="10"/>
  <c r="BU18703" i="10"/>
  <c r="BV18702" i="10"/>
  <c r="BU18702" i="10"/>
  <c r="BY18701" i="10"/>
  <c r="BX18701" i="10"/>
  <c r="BV18701" i="10"/>
  <c r="BU18701" i="10"/>
  <c r="BV18700" i="10"/>
  <c r="BU18700" i="10"/>
  <c r="BY18699" i="10"/>
  <c r="BX18699" i="10"/>
  <c r="BV18699" i="10"/>
  <c r="BU18699" i="10"/>
  <c r="BY18698" i="10"/>
  <c r="BX18698" i="10"/>
  <c r="BV18698" i="10"/>
  <c r="BU18698" i="10"/>
  <c r="BV18697" i="10"/>
  <c r="BU18697" i="10"/>
  <c r="BX18697" i="10" s="1"/>
  <c r="BY18696" i="10"/>
  <c r="BX18696" i="10"/>
  <c r="BV18696" i="10"/>
  <c r="BU18696" i="10"/>
  <c r="BV18695" i="10"/>
  <c r="BU18695" i="10"/>
  <c r="BY18694" i="10"/>
  <c r="BX18694" i="10"/>
  <c r="BV18694" i="10"/>
  <c r="BU18694" i="10"/>
  <c r="BY18693" i="10"/>
  <c r="BX18693" i="10"/>
  <c r="BV18693" i="10"/>
  <c r="BU18693" i="10"/>
  <c r="BY18692" i="10"/>
  <c r="BV18692" i="10"/>
  <c r="BU18692" i="10"/>
  <c r="BX18692" i="10" s="1"/>
  <c r="BY18691" i="10"/>
  <c r="BX18691" i="10"/>
  <c r="BV18691" i="10"/>
  <c r="BU18691" i="10"/>
  <c r="BV18690" i="10"/>
  <c r="BU18690" i="10"/>
  <c r="BY18689" i="10"/>
  <c r="BX18689" i="10"/>
  <c r="BV18689" i="10"/>
  <c r="BU18689" i="10"/>
  <c r="BY18688" i="10"/>
  <c r="BX18688" i="10"/>
  <c r="BV18688" i="10"/>
  <c r="BU18688" i="10"/>
  <c r="BY18687" i="10"/>
  <c r="BV18687" i="10"/>
  <c r="BU18687" i="10"/>
  <c r="BX18687" i="10" s="1"/>
  <c r="BY18686" i="10"/>
  <c r="BX18686" i="10"/>
  <c r="BV18686" i="10"/>
  <c r="BU18686" i="10"/>
  <c r="BY18685" i="10"/>
  <c r="BV18685" i="10"/>
  <c r="BU18685" i="10"/>
  <c r="BX18685" i="10" s="1"/>
  <c r="BY18684" i="10"/>
  <c r="BX18684" i="10"/>
  <c r="BV18684" i="10"/>
  <c r="BU18684" i="10"/>
  <c r="BY18683" i="10"/>
  <c r="BX18683" i="10"/>
  <c r="BV18683" i="10"/>
  <c r="BU18683" i="10"/>
  <c r="BV18682" i="10"/>
  <c r="BU18682" i="10"/>
  <c r="BY18681" i="10"/>
  <c r="BX18681" i="10"/>
  <c r="BV18681" i="10"/>
  <c r="BU18681" i="10"/>
  <c r="BV18680" i="10"/>
  <c r="BU18680" i="10"/>
  <c r="BY18679" i="10"/>
  <c r="BX18679" i="10"/>
  <c r="BV18679" i="10"/>
  <c r="BU18679" i="10"/>
  <c r="BY18678" i="10"/>
  <c r="BX18678" i="10"/>
  <c r="BV18678" i="10"/>
  <c r="BU18678" i="10"/>
  <c r="BY18677" i="10"/>
  <c r="BX18677" i="10"/>
  <c r="BV18677" i="10"/>
  <c r="BU18677" i="10"/>
  <c r="BY18676" i="10"/>
  <c r="BX18676" i="10"/>
  <c r="BV18676" i="10"/>
  <c r="BU18676" i="10"/>
  <c r="BV18675" i="10"/>
  <c r="BU18675" i="10"/>
  <c r="BY18674" i="10"/>
  <c r="BX18674" i="10"/>
  <c r="BV18674" i="10"/>
  <c r="BU18674" i="10"/>
  <c r="BY18673" i="10"/>
  <c r="BX18673" i="10"/>
  <c r="BV18673" i="10"/>
  <c r="BU18673" i="10"/>
  <c r="BY18672" i="10"/>
  <c r="BV18672" i="10"/>
  <c r="BU18672" i="10"/>
  <c r="BX18672" i="10" s="1"/>
  <c r="BY18671" i="10"/>
  <c r="BX18671" i="10"/>
  <c r="BV18671" i="10"/>
  <c r="BU18671" i="10"/>
  <c r="BV18670" i="10"/>
  <c r="BU18670" i="10"/>
  <c r="BX18670" i="10" s="1"/>
  <c r="BY18669" i="10"/>
  <c r="BX18669" i="10"/>
  <c r="BV18669" i="10"/>
  <c r="BU18669" i="10"/>
  <c r="BY18668" i="10"/>
  <c r="BX18668" i="10"/>
  <c r="BV18668" i="10"/>
  <c r="BU18668" i="10"/>
  <c r="BX18667" i="10"/>
  <c r="BV18667" i="10"/>
  <c r="BU18667" i="10"/>
  <c r="BY18667" i="10" s="1"/>
  <c r="BY18666" i="10"/>
  <c r="BX18666" i="10"/>
  <c r="BV18666" i="10"/>
  <c r="BU18666" i="10"/>
  <c r="BY18665" i="10"/>
  <c r="BV18665" i="10"/>
  <c r="BU18665" i="10"/>
  <c r="BX18665" i="10" s="1"/>
  <c r="BY18664" i="10"/>
  <c r="BX18664" i="10"/>
  <c r="BV18664" i="10"/>
  <c r="BU18664" i="10"/>
  <c r="BY18663" i="10"/>
  <c r="BX18663" i="10"/>
  <c r="BV18663" i="10"/>
  <c r="BU18663" i="10"/>
  <c r="BY18662" i="10"/>
  <c r="BV18662" i="10"/>
  <c r="BU18662" i="10"/>
  <c r="BX18662" i="10" s="1"/>
  <c r="BY18661" i="10"/>
  <c r="BX18661" i="10"/>
  <c r="BV18661" i="10"/>
  <c r="BU18661" i="10"/>
  <c r="BY18660" i="10"/>
  <c r="BV18660" i="10"/>
  <c r="BU18660" i="10"/>
  <c r="BX18660" i="10" s="1"/>
  <c r="BY18659" i="10"/>
  <c r="BX18659" i="10"/>
  <c r="BV18659" i="10"/>
  <c r="BU18659" i="10"/>
  <c r="BY18658" i="10"/>
  <c r="BX18658" i="10"/>
  <c r="BV18658" i="10"/>
  <c r="BU18658" i="10"/>
  <c r="BY18657" i="10"/>
  <c r="BX18657" i="10"/>
  <c r="BV18657" i="10"/>
  <c r="BU18657" i="10"/>
  <c r="BY18656" i="10"/>
  <c r="BX18656" i="10"/>
  <c r="BV18656" i="10"/>
  <c r="BU18656" i="10"/>
  <c r="BY18655" i="10"/>
  <c r="BV18655" i="10"/>
  <c r="BU18655" i="10"/>
  <c r="BX18655" i="10" s="1"/>
  <c r="BY18654" i="10"/>
  <c r="BX18654" i="10"/>
  <c r="BV18654" i="10"/>
  <c r="BU18654" i="10"/>
  <c r="BY18653" i="10"/>
  <c r="BX18653" i="10"/>
  <c r="BV18653" i="10"/>
  <c r="BU18653" i="10"/>
  <c r="BV18652" i="10"/>
  <c r="BU18652" i="10"/>
  <c r="BY18651" i="10"/>
  <c r="BX18651" i="10"/>
  <c r="BV18651" i="10"/>
  <c r="BU18651" i="10"/>
  <c r="BV18650" i="10"/>
  <c r="BU18650" i="10"/>
  <c r="BY18649" i="10"/>
  <c r="BX18649" i="10"/>
  <c r="BV18649" i="10"/>
  <c r="BU18649" i="10"/>
  <c r="BY18648" i="10"/>
  <c r="BX18648" i="10"/>
  <c r="BV18648" i="10"/>
  <c r="BU18648" i="10"/>
  <c r="BV18647" i="10"/>
  <c r="BU18647" i="10"/>
  <c r="BX18647" i="10" s="1"/>
  <c r="BY18646" i="10"/>
  <c r="BX18646" i="10"/>
  <c r="BV18646" i="10"/>
  <c r="BU18646" i="10"/>
  <c r="BY18645" i="10"/>
  <c r="BV18645" i="10"/>
  <c r="BU18645" i="10"/>
  <c r="BX18645" i="10" s="1"/>
  <c r="BY18644" i="10"/>
  <c r="BX18644" i="10"/>
  <c r="BV18644" i="10"/>
  <c r="BU18644" i="10"/>
  <c r="BY18643" i="10"/>
  <c r="BX18643" i="10"/>
  <c r="BV18643" i="10"/>
  <c r="BU18643" i="10"/>
  <c r="BY18642" i="10"/>
  <c r="BV18642" i="10"/>
  <c r="BU18642" i="10"/>
  <c r="BX18642" i="10" s="1"/>
  <c r="BY18641" i="10"/>
  <c r="BX18641" i="10"/>
  <c r="BV18641" i="10"/>
  <c r="BU18641" i="10"/>
  <c r="BY18640" i="10"/>
  <c r="BV18640" i="10"/>
  <c r="BU18640" i="10"/>
  <c r="BX18640" i="10" s="1"/>
  <c r="BY18639" i="10"/>
  <c r="BX18639" i="10"/>
  <c r="BV18639" i="10"/>
  <c r="BU18639" i="10"/>
  <c r="BY18638" i="10"/>
  <c r="BX18638" i="10"/>
  <c r="BV18638" i="10"/>
  <c r="BU18638" i="10"/>
  <c r="BY18637" i="10"/>
  <c r="BX18637" i="10"/>
  <c r="BV18637" i="10"/>
  <c r="BU18637" i="10"/>
  <c r="BY18636" i="10"/>
  <c r="BX18636" i="10"/>
  <c r="BV18636" i="10"/>
  <c r="BU18636" i="10"/>
  <c r="BV18635" i="10"/>
  <c r="BU18635" i="10"/>
  <c r="BY18634" i="10"/>
  <c r="BX18634" i="10"/>
  <c r="BV18634" i="10"/>
  <c r="BU18634" i="10"/>
  <c r="BY18633" i="10"/>
  <c r="BX18633" i="10"/>
  <c r="BV18633" i="10"/>
  <c r="BU18633" i="10"/>
  <c r="BV18632" i="10"/>
  <c r="BU18632" i="10"/>
  <c r="BY18631" i="10"/>
  <c r="BX18631" i="10"/>
  <c r="BV18631" i="10"/>
  <c r="BU18631" i="10"/>
  <c r="BY18630" i="10"/>
  <c r="BV18630" i="10"/>
  <c r="BU18630" i="10"/>
  <c r="BX18630" i="10" s="1"/>
  <c r="BY18629" i="10"/>
  <c r="BX18629" i="10"/>
  <c r="BV18629" i="10"/>
  <c r="BU18629" i="10"/>
  <c r="BY18628" i="10"/>
  <c r="BX18628" i="10"/>
  <c r="BV18628" i="10"/>
  <c r="BU18628" i="10"/>
  <c r="BV18627" i="10"/>
  <c r="BU18627" i="10"/>
  <c r="BY18627" i="10" s="1"/>
  <c r="BY18626" i="10"/>
  <c r="BX18626" i="10"/>
  <c r="BV18626" i="10"/>
  <c r="BU18626" i="10"/>
  <c r="BV18625" i="10"/>
  <c r="BU18625" i="10"/>
  <c r="BY18624" i="10"/>
  <c r="BX18624" i="10"/>
  <c r="BV18624" i="10"/>
  <c r="BU18624" i="10"/>
  <c r="BY18623" i="10"/>
  <c r="BX18623" i="10"/>
  <c r="BV18623" i="10"/>
  <c r="BU18623" i="10"/>
  <c r="BY18622" i="10"/>
  <c r="BX18622" i="10"/>
  <c r="BV18622" i="10"/>
  <c r="BU18622" i="10"/>
  <c r="BY18621" i="10"/>
  <c r="BX18621" i="10"/>
  <c r="BV18621" i="10"/>
  <c r="BU18621" i="10"/>
  <c r="BV18620" i="10"/>
  <c r="BU18620" i="10"/>
  <c r="BY18619" i="10"/>
  <c r="BX18619" i="10"/>
  <c r="BV18619" i="10"/>
  <c r="BU18619" i="10"/>
  <c r="BY18618" i="10"/>
  <c r="BX18618" i="10"/>
  <c r="BV18618" i="10"/>
  <c r="BU18618" i="10"/>
  <c r="BV18617" i="10"/>
  <c r="BU18617" i="10"/>
  <c r="BY18616" i="10"/>
  <c r="BX18616" i="10"/>
  <c r="BV18616" i="10"/>
  <c r="BU18616" i="10"/>
  <c r="BY18615" i="10"/>
  <c r="BV18615" i="10"/>
  <c r="BU18615" i="10"/>
  <c r="BX18615" i="10" s="1"/>
  <c r="BY18614" i="10"/>
  <c r="BX18614" i="10"/>
  <c r="BV18614" i="10"/>
  <c r="BU18614" i="10"/>
  <c r="BY18613" i="10"/>
  <c r="BX18613" i="10"/>
  <c r="BV18613" i="10"/>
  <c r="BU18613" i="10"/>
  <c r="BV18612" i="10"/>
  <c r="BU18612" i="10"/>
  <c r="BY18611" i="10"/>
  <c r="BX18611" i="10"/>
  <c r="BV18611" i="10"/>
  <c r="BU18611" i="10"/>
  <c r="BV18610" i="10"/>
  <c r="BU18610" i="10"/>
  <c r="BY18609" i="10"/>
  <c r="BX18609" i="10"/>
  <c r="BV18609" i="10"/>
  <c r="BU18609" i="10"/>
  <c r="BY18608" i="10"/>
  <c r="BX18608" i="10"/>
  <c r="BV18608" i="10"/>
  <c r="BU18608" i="10"/>
  <c r="BV18607" i="10"/>
  <c r="BU18607" i="10"/>
  <c r="BY18607" i="10" s="1"/>
  <c r="BY18606" i="10"/>
  <c r="BX18606" i="10"/>
  <c r="BV18606" i="10"/>
  <c r="BU18606" i="10"/>
  <c r="BY18605" i="10"/>
  <c r="BV18605" i="10"/>
  <c r="BU18605" i="10"/>
  <c r="BX18605" i="10" s="1"/>
  <c r="BY18604" i="10"/>
  <c r="BX18604" i="10"/>
  <c r="BV18604" i="10"/>
  <c r="BU18604" i="10"/>
  <c r="BY18603" i="10"/>
  <c r="BX18603" i="10"/>
  <c r="BV18603" i="10"/>
  <c r="BU18603" i="10"/>
  <c r="BY18602" i="10"/>
  <c r="BX18602" i="10"/>
  <c r="BV18602" i="10"/>
  <c r="BU18602" i="10"/>
  <c r="BY18601" i="10"/>
  <c r="BX18601" i="10"/>
  <c r="BV18601" i="10"/>
  <c r="BU18601" i="10"/>
  <c r="BY18600" i="10"/>
  <c r="BV18600" i="10"/>
  <c r="BU18600" i="10"/>
  <c r="BX18600" i="10" s="1"/>
  <c r="BY18599" i="10"/>
  <c r="BX18599" i="10"/>
  <c r="BV18599" i="10"/>
  <c r="BU18599" i="10"/>
  <c r="BY18598" i="10"/>
  <c r="BX18598" i="10"/>
  <c r="BV18598" i="10"/>
  <c r="BU18598" i="10"/>
  <c r="BY18597" i="10"/>
  <c r="BX18597" i="10"/>
  <c r="BV18597" i="10"/>
  <c r="BU18597" i="10"/>
  <c r="BY18596" i="10"/>
  <c r="BX18596" i="10"/>
  <c r="BV18596" i="10"/>
  <c r="BU18596" i="10"/>
  <c r="BV18595" i="10"/>
  <c r="BU18595" i="10"/>
  <c r="BY18594" i="10"/>
  <c r="BX18594" i="10"/>
  <c r="BV18594" i="10"/>
  <c r="BU18594" i="10"/>
  <c r="BY18593" i="10"/>
  <c r="BX18593" i="10"/>
  <c r="BV18593" i="10"/>
  <c r="BU18593" i="10"/>
  <c r="BY18592" i="10"/>
  <c r="BX18592" i="10"/>
  <c r="BV18592" i="10"/>
  <c r="BU18592" i="10"/>
  <c r="BY18591" i="10"/>
  <c r="BX18591" i="10"/>
  <c r="BV18591" i="10"/>
  <c r="BU18591" i="10"/>
  <c r="BV18590" i="10"/>
  <c r="BU18590" i="10"/>
  <c r="BX18590" i="10" s="1"/>
  <c r="BY18589" i="10"/>
  <c r="BX18589" i="10"/>
  <c r="BV18589" i="10"/>
  <c r="BU18589" i="10"/>
  <c r="BY18588" i="10"/>
  <c r="BX18588" i="10"/>
  <c r="BV18588" i="10"/>
  <c r="BU18588" i="10"/>
  <c r="BY18587" i="10"/>
  <c r="BV18587" i="10"/>
  <c r="BU18587" i="10"/>
  <c r="BX18587" i="10" s="1"/>
  <c r="BY18586" i="10"/>
  <c r="BX18586" i="10"/>
  <c r="BV18586" i="10"/>
  <c r="BU18586" i="10"/>
  <c r="BY18585" i="10"/>
  <c r="BV18585" i="10"/>
  <c r="BU18585" i="10"/>
  <c r="BX18585" i="10" s="1"/>
  <c r="BY18584" i="10"/>
  <c r="BX18584" i="10"/>
  <c r="BV18584" i="10"/>
  <c r="BU18584" i="10"/>
  <c r="BY18583" i="10"/>
  <c r="BX18583" i="10"/>
  <c r="BV18583" i="10"/>
  <c r="BU18583" i="10"/>
  <c r="BY18582" i="10"/>
  <c r="BX18582" i="10"/>
  <c r="BV18582" i="10"/>
  <c r="BU18582" i="10"/>
  <c r="BY18581" i="10"/>
  <c r="BX18581" i="10"/>
  <c r="BV18581" i="10"/>
  <c r="BU18581" i="10"/>
  <c r="BV18580" i="10"/>
  <c r="BU18580" i="10"/>
  <c r="BY18579" i="10"/>
  <c r="BX18579" i="10"/>
  <c r="BV18579" i="10"/>
  <c r="BU18579" i="10"/>
  <c r="BY18578" i="10"/>
  <c r="BX18578" i="10"/>
  <c r="BV18578" i="10"/>
  <c r="BU18578" i="10"/>
  <c r="BV18577" i="10"/>
  <c r="BU18577" i="10"/>
  <c r="BY18576" i="10"/>
  <c r="BX18576" i="10"/>
  <c r="BV18576" i="10"/>
  <c r="BU18576" i="10"/>
  <c r="BV18575" i="10"/>
  <c r="BU18575" i="10"/>
  <c r="BY18574" i="10"/>
  <c r="BX18574" i="10"/>
  <c r="BV18574" i="10"/>
  <c r="BU18574" i="10"/>
  <c r="BY18573" i="10"/>
  <c r="BX18573" i="10"/>
  <c r="BV18573" i="10"/>
  <c r="BU18573" i="10"/>
  <c r="BX18572" i="10"/>
  <c r="BV18572" i="10"/>
  <c r="BU18572" i="10"/>
  <c r="BY18572" i="10" s="1"/>
  <c r="BY18571" i="10"/>
  <c r="BX18571" i="10"/>
  <c r="BV18571" i="10"/>
  <c r="BU18571" i="10"/>
  <c r="BV18570" i="10"/>
  <c r="BU18570" i="10"/>
  <c r="BX18570" i="10" s="1"/>
  <c r="BY18569" i="10"/>
  <c r="BX18569" i="10"/>
  <c r="BV18569" i="10"/>
  <c r="BU18569" i="10"/>
  <c r="BY18568" i="10"/>
  <c r="BX18568" i="10"/>
  <c r="BV18568" i="10"/>
  <c r="BU18568" i="10"/>
  <c r="BY18567" i="10"/>
  <c r="BX18567" i="10"/>
  <c r="BV18567" i="10"/>
  <c r="BU18567" i="10"/>
  <c r="BY18566" i="10"/>
  <c r="BX18566" i="10"/>
  <c r="BV18566" i="10"/>
  <c r="BU18566" i="10"/>
  <c r="BY18565" i="10"/>
  <c r="BV18565" i="10"/>
  <c r="BU18565" i="10"/>
  <c r="BX18565" i="10" s="1"/>
  <c r="BY18564" i="10"/>
  <c r="BX18564" i="10"/>
  <c r="BV18564" i="10"/>
  <c r="BU18564" i="10"/>
  <c r="BY18563" i="10"/>
  <c r="BX18563" i="10"/>
  <c r="BV18563" i="10"/>
  <c r="BU18563" i="10"/>
  <c r="BY18562" i="10"/>
  <c r="BX18562" i="10"/>
  <c r="BV18562" i="10"/>
  <c r="BU18562" i="10"/>
  <c r="BY18561" i="10"/>
  <c r="BX18561" i="10"/>
  <c r="BV18561" i="10"/>
  <c r="BU18561" i="10"/>
  <c r="BY18560" i="10"/>
  <c r="BV18560" i="10"/>
  <c r="BU18560" i="10"/>
  <c r="BX18560" i="10" s="1"/>
  <c r="BY18559" i="10"/>
  <c r="BX18559" i="10"/>
  <c r="BV18559" i="10"/>
  <c r="BU18559" i="10"/>
  <c r="BY18558" i="10"/>
  <c r="BX18558" i="10"/>
  <c r="BV18558" i="10"/>
  <c r="BU18558" i="10"/>
  <c r="BY18557" i="10"/>
  <c r="BV18557" i="10"/>
  <c r="BU18557" i="10"/>
  <c r="BX18557" i="10" s="1"/>
  <c r="BY18556" i="10"/>
  <c r="BX18556" i="10"/>
  <c r="BV18556" i="10"/>
  <c r="BU18556" i="10"/>
  <c r="BY18555" i="10"/>
  <c r="BV18555" i="10"/>
  <c r="BU18555" i="10"/>
  <c r="BX18555" i="10" s="1"/>
  <c r="BY18554" i="10"/>
  <c r="BX18554" i="10"/>
  <c r="BV18554" i="10"/>
  <c r="BU18554" i="10"/>
  <c r="BY18553" i="10"/>
  <c r="BX18553" i="10"/>
  <c r="BV18553" i="10"/>
  <c r="BU18553" i="10"/>
  <c r="BV18552" i="10"/>
  <c r="BU18552" i="10"/>
  <c r="BY18551" i="10"/>
  <c r="BX18551" i="10"/>
  <c r="BV18551" i="10"/>
  <c r="BU18551" i="10"/>
  <c r="BY18550" i="10"/>
  <c r="BV18550" i="10"/>
  <c r="BU18550" i="10"/>
  <c r="BX18550" i="10" s="1"/>
  <c r="BY18549" i="10"/>
  <c r="BX18549" i="10"/>
  <c r="BV18549" i="10"/>
  <c r="BU18549" i="10"/>
  <c r="BY18548" i="10"/>
  <c r="BX18548" i="10"/>
  <c r="BV18548" i="10"/>
  <c r="BU18548" i="10"/>
  <c r="BY18547" i="10"/>
  <c r="BV18547" i="10"/>
  <c r="BU18547" i="10"/>
  <c r="BX18547" i="10" s="1"/>
  <c r="BY18546" i="10"/>
  <c r="BX18546" i="10"/>
  <c r="BV18546" i="10"/>
  <c r="BU18546" i="10"/>
  <c r="BY18545" i="10"/>
  <c r="BV18545" i="10"/>
  <c r="BU18545" i="10"/>
  <c r="BX18545" i="10" s="1"/>
  <c r="BY18544" i="10"/>
  <c r="BX18544" i="10"/>
  <c r="BV18544" i="10"/>
  <c r="BU18544" i="10"/>
  <c r="BY18543" i="10"/>
  <c r="BX18543" i="10"/>
  <c r="BV18543" i="10"/>
  <c r="BU18543" i="10"/>
  <c r="BV18542" i="10"/>
  <c r="BU18542" i="10"/>
  <c r="BX18542" i="10" s="1"/>
  <c r="BY18541" i="10"/>
  <c r="BX18541" i="10"/>
  <c r="BV18541" i="10"/>
  <c r="BU18541" i="10"/>
  <c r="BV18540" i="10"/>
  <c r="BU18540" i="10"/>
  <c r="BX18540" i="10" s="1"/>
  <c r="BY18539" i="10"/>
  <c r="BX18539" i="10"/>
  <c r="BV18539" i="10"/>
  <c r="BU18539" i="10"/>
  <c r="BY18538" i="10"/>
  <c r="BX18538" i="10"/>
  <c r="BV18538" i="10"/>
  <c r="BU18538" i="10"/>
  <c r="BY18537" i="10"/>
  <c r="BX18537" i="10"/>
  <c r="BV18537" i="10"/>
  <c r="BU18537" i="10"/>
  <c r="BY18536" i="10"/>
  <c r="BX18536" i="10"/>
  <c r="BV18536" i="10"/>
  <c r="BU18536" i="10"/>
  <c r="BY18535" i="10"/>
  <c r="BV18535" i="10"/>
  <c r="BU18535" i="10"/>
  <c r="BX18535" i="10" s="1"/>
  <c r="BY18534" i="10"/>
  <c r="BX18534" i="10"/>
  <c r="BV18534" i="10"/>
  <c r="BU18534" i="10"/>
  <c r="BY18533" i="10"/>
  <c r="BX18533" i="10"/>
  <c r="BV18533" i="10"/>
  <c r="BU18533" i="10"/>
  <c r="BV18532" i="10"/>
  <c r="BU18532" i="10"/>
  <c r="BY18531" i="10"/>
  <c r="BX18531" i="10"/>
  <c r="BV18531" i="10"/>
  <c r="BU18531" i="10"/>
  <c r="BV18530" i="10"/>
  <c r="BU18530" i="10"/>
  <c r="BY18529" i="10"/>
  <c r="BX18529" i="10"/>
  <c r="BV18529" i="10"/>
  <c r="BU18529" i="10"/>
  <c r="BY18528" i="10"/>
  <c r="BX18528" i="10"/>
  <c r="BV18528" i="10"/>
  <c r="BU18528" i="10"/>
  <c r="BV18527" i="10"/>
  <c r="BU18527" i="10"/>
  <c r="BY18526" i="10"/>
  <c r="BX18526" i="10"/>
  <c r="BV18526" i="10"/>
  <c r="BU18526" i="10"/>
  <c r="BV18525" i="10"/>
  <c r="BU18525" i="10"/>
  <c r="BY18524" i="10"/>
  <c r="BX18524" i="10"/>
  <c r="BV18524" i="10"/>
  <c r="BU18524" i="10"/>
  <c r="BY18523" i="10"/>
  <c r="BX18523" i="10"/>
  <c r="BV18523" i="10"/>
  <c r="BU18523" i="10"/>
  <c r="BY18522" i="10"/>
  <c r="BX18522" i="10"/>
  <c r="BV18522" i="10"/>
  <c r="BU18522" i="10"/>
  <c r="BY18521" i="10"/>
  <c r="BX18521" i="10"/>
  <c r="BV18521" i="10"/>
  <c r="BU18521" i="10"/>
  <c r="BY18520" i="10"/>
  <c r="BV18520" i="10"/>
  <c r="BU18520" i="10"/>
  <c r="BX18520" i="10" s="1"/>
  <c r="BY18519" i="10"/>
  <c r="BX18519" i="10"/>
  <c r="BV18519" i="10"/>
  <c r="BU18519" i="10"/>
  <c r="BY18518" i="10"/>
  <c r="BX18518" i="10"/>
  <c r="BV18518" i="10"/>
  <c r="BU18518" i="10"/>
  <c r="BV18517" i="10"/>
  <c r="BU18517" i="10"/>
  <c r="BY18516" i="10"/>
  <c r="BX18516" i="10"/>
  <c r="BV18516" i="10"/>
  <c r="BU18516" i="10"/>
  <c r="BV18515" i="10"/>
  <c r="BU18515" i="10"/>
  <c r="BY18514" i="10"/>
  <c r="BX18514" i="10"/>
  <c r="BV18514" i="10"/>
  <c r="BU18514" i="10"/>
  <c r="BY18513" i="10"/>
  <c r="BX18513" i="10"/>
  <c r="BV18513" i="10"/>
  <c r="BU18513" i="10"/>
  <c r="BV18512" i="10"/>
  <c r="BU18512" i="10"/>
  <c r="BY18511" i="10"/>
  <c r="BX18511" i="10"/>
  <c r="BV18511" i="10"/>
  <c r="BU18511" i="10"/>
  <c r="BV18510" i="10"/>
  <c r="BU18510" i="10"/>
  <c r="BY18509" i="10"/>
  <c r="BX18509" i="10"/>
  <c r="BV18509" i="10"/>
  <c r="BU18509" i="10"/>
  <c r="BY18508" i="10"/>
  <c r="BX18508" i="10"/>
  <c r="BV18508" i="10"/>
  <c r="BU18508" i="10"/>
  <c r="BV18507" i="10"/>
  <c r="BU18507" i="10"/>
  <c r="BY18507" i="10" s="1"/>
  <c r="BY18506" i="10"/>
  <c r="BX18506" i="10"/>
  <c r="BV18506" i="10"/>
  <c r="BU18506" i="10"/>
  <c r="BY18505" i="10"/>
  <c r="BV18505" i="10"/>
  <c r="BU18505" i="10"/>
  <c r="BX18505" i="10" s="1"/>
  <c r="BY18504" i="10"/>
  <c r="BX18504" i="10"/>
  <c r="BV18504" i="10"/>
  <c r="BU18504" i="10"/>
  <c r="BY18503" i="10"/>
  <c r="BX18503" i="10"/>
  <c r="BV18503" i="10"/>
  <c r="BU18503" i="10"/>
  <c r="BY18502" i="10"/>
  <c r="BX18502" i="10"/>
  <c r="BV18502" i="10"/>
  <c r="BU18502" i="10"/>
  <c r="BY18501" i="10"/>
  <c r="BX18501" i="10"/>
  <c r="BV18501" i="10"/>
  <c r="BU18501" i="10"/>
  <c r="BY18500" i="10"/>
  <c r="BV18500" i="10"/>
  <c r="BU18500" i="10"/>
  <c r="BX18500" i="10" s="1"/>
  <c r="BY18499" i="10"/>
  <c r="BX18499" i="10"/>
  <c r="BV18499" i="10"/>
  <c r="BU18499" i="10"/>
  <c r="BY18498" i="10"/>
  <c r="BX18498" i="10"/>
  <c r="BV18498" i="10"/>
  <c r="BU18498" i="10"/>
  <c r="BY18497" i="10"/>
  <c r="BX18497" i="10"/>
  <c r="BV18497" i="10"/>
  <c r="BU18497" i="10"/>
  <c r="BY18496" i="10"/>
  <c r="BX18496" i="10"/>
  <c r="BV18496" i="10"/>
  <c r="BU18496" i="10"/>
  <c r="BV18495" i="10"/>
  <c r="BU18495" i="10"/>
  <c r="BY18494" i="10"/>
  <c r="BX18494" i="10"/>
  <c r="BV18494" i="10"/>
  <c r="BU18494" i="10"/>
  <c r="BY18493" i="10"/>
  <c r="BX18493" i="10"/>
  <c r="BV18493" i="10"/>
  <c r="BU18493" i="10"/>
  <c r="BY18492" i="10"/>
  <c r="BX18492" i="10"/>
  <c r="BV18492" i="10"/>
  <c r="BU18492" i="10"/>
  <c r="BY18491" i="10"/>
  <c r="BX18491" i="10"/>
  <c r="BV18491" i="10"/>
  <c r="BU18491" i="10"/>
  <c r="BY18490" i="10"/>
  <c r="BV18490" i="10"/>
  <c r="BU18490" i="10"/>
  <c r="BX18490" i="10" s="1"/>
  <c r="BY18489" i="10"/>
  <c r="BX18489" i="10"/>
  <c r="BV18489" i="10"/>
  <c r="BU18489" i="10"/>
  <c r="BY18488" i="10"/>
  <c r="BX18488" i="10"/>
  <c r="BV18488" i="10"/>
  <c r="BU18488" i="10"/>
  <c r="BV18487" i="10"/>
  <c r="BU18487" i="10"/>
  <c r="BY18486" i="10"/>
  <c r="BX18486" i="10"/>
  <c r="BV18486" i="10"/>
  <c r="BU18486" i="10"/>
  <c r="BY18485" i="10"/>
  <c r="BV18485" i="10"/>
  <c r="BU18485" i="10"/>
  <c r="BX18485" i="10" s="1"/>
  <c r="BY18484" i="10"/>
  <c r="BX18484" i="10"/>
  <c r="BV18484" i="10"/>
  <c r="BU18484" i="10"/>
  <c r="BV18483" i="10"/>
  <c r="BY18483" i="10" s="1"/>
  <c r="BU18483" i="10"/>
  <c r="BY18482" i="10"/>
  <c r="BX18482" i="10"/>
  <c r="BV18482" i="10"/>
  <c r="BU18482" i="10"/>
  <c r="BY18481" i="10"/>
  <c r="BX18481" i="10"/>
  <c r="BV18481" i="10"/>
  <c r="BU18481" i="10"/>
  <c r="BV18480" i="10"/>
  <c r="BY18480" i="10" s="1"/>
  <c r="BU18480" i="10"/>
  <c r="BY18479" i="10"/>
  <c r="BX18479" i="10"/>
  <c r="BV18479" i="10"/>
  <c r="BU18479" i="10"/>
  <c r="BV18478" i="10"/>
  <c r="BU18478" i="10"/>
  <c r="BY18477" i="10"/>
  <c r="BV18477" i="10"/>
  <c r="BU18477" i="10"/>
  <c r="BX18477" i="10" s="1"/>
  <c r="BV18476" i="10"/>
  <c r="BY18476" i="10" s="1"/>
  <c r="BU18476" i="10"/>
  <c r="BY18475" i="10"/>
  <c r="BV18475" i="10"/>
  <c r="BU18475" i="10"/>
  <c r="BX18475" i="10" s="1"/>
  <c r="BY18474" i="10"/>
  <c r="BX18474" i="10"/>
  <c r="BV18474" i="10"/>
  <c r="BU18474" i="10"/>
  <c r="BX18473" i="10"/>
  <c r="BV18473" i="10"/>
  <c r="BY18473" i="10" s="1"/>
  <c r="BU18473" i="10"/>
  <c r="BY18472" i="10"/>
  <c r="BX18472" i="10"/>
  <c r="BV18472" i="10"/>
  <c r="BU18472" i="10"/>
  <c r="BV18471" i="10"/>
  <c r="BY18471" i="10" s="1"/>
  <c r="BU18471" i="10"/>
  <c r="BX18471" i="10" s="1"/>
  <c r="BY18470" i="10"/>
  <c r="BX18470" i="10"/>
  <c r="BV18470" i="10"/>
  <c r="BU18470" i="10"/>
  <c r="BY18469" i="10"/>
  <c r="BX18469" i="10"/>
  <c r="BV18469" i="10"/>
  <c r="BU18469" i="10"/>
  <c r="BV18468" i="10"/>
  <c r="BU18468" i="10"/>
  <c r="BV18467" i="10"/>
  <c r="BU18467" i="10"/>
  <c r="BY18466" i="10"/>
  <c r="BX18466" i="10"/>
  <c r="BV18466" i="10"/>
  <c r="BU18466" i="10"/>
  <c r="BV18465" i="10"/>
  <c r="BU18465" i="10"/>
  <c r="BX18465" i="10" s="1"/>
  <c r="BY18464" i="10"/>
  <c r="BX18464" i="10"/>
  <c r="BV18464" i="10"/>
  <c r="BU18464" i="10"/>
  <c r="BX18463" i="10"/>
  <c r="BV18463" i="10"/>
  <c r="BY18463" i="10" s="1"/>
  <c r="BU18463" i="10"/>
  <c r="BV18462" i="10"/>
  <c r="BU18462" i="10"/>
  <c r="BV18461" i="10"/>
  <c r="BU18461" i="10"/>
  <c r="BV18460" i="10"/>
  <c r="BU18460" i="10"/>
  <c r="BX18460" i="10" s="1"/>
  <c r="BY18459" i="10"/>
  <c r="BX18459" i="10"/>
  <c r="BV18459" i="10"/>
  <c r="BU18459" i="10"/>
  <c r="BV18458" i="10"/>
  <c r="BU18458" i="10"/>
  <c r="BY18457" i="10"/>
  <c r="BV18457" i="10"/>
  <c r="BU18457" i="10"/>
  <c r="BX18457" i="10" s="1"/>
  <c r="BV18456" i="10"/>
  <c r="BU18456" i="10"/>
  <c r="BY18455" i="10"/>
  <c r="BX18455" i="10"/>
  <c r="BV18455" i="10"/>
  <c r="BU18455" i="10"/>
  <c r="BY18454" i="10"/>
  <c r="BX18454" i="10"/>
  <c r="BV18454" i="10"/>
  <c r="BU18454" i="10"/>
  <c r="BV18453" i="10"/>
  <c r="BU18453" i="10"/>
  <c r="BV18452" i="10"/>
  <c r="BU18452" i="10"/>
  <c r="BV18451" i="10"/>
  <c r="BU18451" i="10"/>
  <c r="BV18450" i="10"/>
  <c r="BU18450" i="10"/>
  <c r="BY18449" i="10"/>
  <c r="BX18449" i="10"/>
  <c r="BV18449" i="10"/>
  <c r="BU18449" i="10"/>
  <c r="BX18448" i="10"/>
  <c r="BV18448" i="10"/>
  <c r="BY18448" i="10" s="1"/>
  <c r="BU18448" i="10"/>
  <c r="BV18447" i="10"/>
  <c r="BU18447" i="10"/>
  <c r="BV18446" i="10"/>
  <c r="BY18446" i="10" s="1"/>
  <c r="BU18446" i="10"/>
  <c r="BV18445" i="10"/>
  <c r="BU18445" i="10"/>
  <c r="BY18444" i="10"/>
  <c r="BX18444" i="10"/>
  <c r="BV18444" i="10"/>
  <c r="BU18444" i="10"/>
  <c r="BV18443" i="10"/>
  <c r="BU18443" i="10"/>
  <c r="BY18442" i="10"/>
  <c r="BX18442" i="10"/>
  <c r="BV18442" i="10"/>
  <c r="BU18442" i="10"/>
  <c r="BV18441" i="10"/>
  <c r="BU18441" i="10"/>
  <c r="BX18441" i="10" s="1"/>
  <c r="BY18440" i="10"/>
  <c r="BX18440" i="10"/>
  <c r="BV18440" i="10"/>
  <c r="BU18440" i="10"/>
  <c r="BY18439" i="10"/>
  <c r="BX18439" i="10"/>
  <c r="BV18439" i="10"/>
  <c r="BU18439" i="10"/>
  <c r="BV18438" i="10"/>
  <c r="BY18438" i="10" s="1"/>
  <c r="BU18438" i="10"/>
  <c r="BY18437" i="10"/>
  <c r="BX18437" i="10"/>
  <c r="BV18437" i="10"/>
  <c r="BU18437" i="10"/>
  <c r="BX18436" i="10"/>
  <c r="BV18436" i="10"/>
  <c r="BY18436" i="10" s="1"/>
  <c r="BU18436" i="10"/>
  <c r="BV18435" i="10"/>
  <c r="BU18435" i="10"/>
  <c r="BX18435" i="10" s="1"/>
  <c r="BY18434" i="10"/>
  <c r="BX18434" i="10"/>
  <c r="BV18434" i="10"/>
  <c r="BU18434" i="10"/>
  <c r="BV18433" i="10"/>
  <c r="BU18433" i="10"/>
  <c r="BY18432" i="10"/>
  <c r="BV18432" i="10"/>
  <c r="BU18432" i="10"/>
  <c r="BX18432" i="10" s="1"/>
  <c r="BX18431" i="10"/>
  <c r="BV18431" i="10"/>
  <c r="BY18431" i="10" s="1"/>
  <c r="BU18431" i="10"/>
  <c r="BY18430" i="10"/>
  <c r="BV18430" i="10"/>
  <c r="BU18430" i="10"/>
  <c r="BX18430" i="10" s="1"/>
  <c r="BY18429" i="10"/>
  <c r="BX18429" i="10"/>
  <c r="BV18429" i="10"/>
  <c r="BU18429" i="10"/>
  <c r="BV18428" i="10"/>
  <c r="BU18428" i="10"/>
  <c r="BX18427" i="10"/>
  <c r="BV18427" i="10"/>
  <c r="BU18427" i="10"/>
  <c r="BY18427" i="10" s="1"/>
  <c r="BY18426" i="10"/>
  <c r="BV18426" i="10"/>
  <c r="BU18426" i="10"/>
  <c r="BX18426" i="10" s="1"/>
  <c r="BV18425" i="10"/>
  <c r="BU18425" i="10"/>
  <c r="BX18425" i="10" s="1"/>
  <c r="BY18424" i="10"/>
  <c r="BX18424" i="10"/>
  <c r="BV18424" i="10"/>
  <c r="BU18424" i="10"/>
  <c r="BV18423" i="10"/>
  <c r="BY18423" i="10" s="1"/>
  <c r="BU18423" i="10"/>
  <c r="BY18422" i="10"/>
  <c r="BX18422" i="10"/>
  <c r="BV18422" i="10"/>
  <c r="BU18422" i="10"/>
  <c r="BY18421" i="10"/>
  <c r="BX18421" i="10"/>
  <c r="BV18421" i="10"/>
  <c r="BU18421" i="10"/>
  <c r="BY18420" i="10"/>
  <c r="BX18420" i="10"/>
  <c r="BV18420" i="10"/>
  <c r="BU18420" i="10"/>
  <c r="BY18419" i="10"/>
  <c r="BX18419" i="10"/>
  <c r="BV18419" i="10"/>
  <c r="BU18419" i="10"/>
  <c r="BV18418" i="10"/>
  <c r="BU18418" i="10"/>
  <c r="BY18417" i="10"/>
  <c r="BX18417" i="10"/>
  <c r="BV18417" i="10"/>
  <c r="BU18417" i="10"/>
  <c r="BX18416" i="10"/>
  <c r="BV18416" i="10"/>
  <c r="BY18416" i="10" s="1"/>
  <c r="BU18416" i="10"/>
  <c r="BV18415" i="10"/>
  <c r="BU18415" i="10"/>
  <c r="BY18414" i="10"/>
  <c r="BX18414" i="10"/>
  <c r="BV18414" i="10"/>
  <c r="BU18414" i="10"/>
  <c r="BY18413" i="10"/>
  <c r="BV18413" i="10"/>
  <c r="BX18413" i="10" s="1"/>
  <c r="BU18413" i="10"/>
  <c r="BY18412" i="10"/>
  <c r="BX18412" i="10"/>
  <c r="BV18412" i="10"/>
  <c r="BU18412" i="10"/>
  <c r="BX18411" i="10"/>
  <c r="BV18411" i="10"/>
  <c r="BY18411" i="10" s="1"/>
  <c r="BU18411" i="10"/>
  <c r="BV18410" i="10"/>
  <c r="BU18410" i="10"/>
  <c r="BY18409" i="10"/>
  <c r="BX18409" i="10"/>
  <c r="BV18409" i="10"/>
  <c r="BU18409" i="10"/>
  <c r="BY18408" i="10"/>
  <c r="BX18408" i="10"/>
  <c r="BV18408" i="10"/>
  <c r="BU18408" i="10"/>
  <c r="BV18407" i="10"/>
  <c r="BU18407" i="10"/>
  <c r="BV18406" i="10"/>
  <c r="BU18406" i="10"/>
  <c r="BV18405" i="10"/>
  <c r="BY18405" i="10" s="1"/>
  <c r="BU18405" i="10"/>
  <c r="BY18404" i="10"/>
  <c r="BX18404" i="10"/>
  <c r="BV18404" i="10"/>
  <c r="BU18404" i="10"/>
  <c r="BX18403" i="10"/>
  <c r="BV18403" i="10"/>
  <c r="BY18403" i="10" s="1"/>
  <c r="BU18403" i="10"/>
  <c r="BV18402" i="10"/>
  <c r="BU18402" i="10"/>
  <c r="BY18402" i="10" s="1"/>
  <c r="BV18401" i="10"/>
  <c r="BU18401" i="10"/>
  <c r="BX18400" i="10"/>
  <c r="BV18400" i="10"/>
  <c r="BU18400" i="10"/>
  <c r="BY18400" i="10" s="1"/>
  <c r="BY18399" i="10"/>
  <c r="BX18399" i="10"/>
  <c r="BV18399" i="10"/>
  <c r="BU18399" i="10"/>
  <c r="BY18398" i="10"/>
  <c r="BV18398" i="10"/>
  <c r="BX18398" i="10" s="1"/>
  <c r="BU18398" i="10"/>
  <c r="BX18397" i="10"/>
  <c r="BV18397" i="10"/>
  <c r="BU18397" i="10"/>
  <c r="BY18397" i="10" s="1"/>
  <c r="BX18396" i="10"/>
  <c r="BV18396" i="10"/>
  <c r="BY18396" i="10" s="1"/>
  <c r="BU18396" i="10"/>
  <c r="BY18395" i="10"/>
  <c r="BX18395" i="10"/>
  <c r="BV18395" i="10"/>
  <c r="BU18395" i="10"/>
  <c r="BY18394" i="10"/>
  <c r="BX18394" i="10"/>
  <c r="BV18394" i="10"/>
  <c r="BU18394" i="10"/>
  <c r="BV18393" i="10"/>
  <c r="BY18393" i="10" s="1"/>
  <c r="BU18393" i="10"/>
  <c r="BY18392" i="10"/>
  <c r="BX18392" i="10"/>
  <c r="BV18392" i="10"/>
  <c r="BU18392" i="10"/>
  <c r="BX18391" i="10"/>
  <c r="BV18391" i="10"/>
  <c r="BY18391" i="10" s="1"/>
  <c r="BU18391" i="10"/>
  <c r="BV18390" i="10"/>
  <c r="BY18390" i="10" s="1"/>
  <c r="BU18390" i="10"/>
  <c r="BY18389" i="10"/>
  <c r="BX18389" i="10"/>
  <c r="BV18389" i="10"/>
  <c r="BU18389" i="10"/>
  <c r="BV18388" i="10"/>
  <c r="BX18388" i="10" s="1"/>
  <c r="BU18388" i="10"/>
  <c r="BV18387" i="10"/>
  <c r="BU18387" i="10"/>
  <c r="BX18387" i="10" s="1"/>
  <c r="BV18386" i="10"/>
  <c r="BU18386" i="10"/>
  <c r="BY18385" i="10"/>
  <c r="BX18385" i="10"/>
  <c r="BV18385" i="10"/>
  <c r="BU18385" i="10"/>
  <c r="BY18384" i="10"/>
  <c r="BX18384" i="10"/>
  <c r="BV18384" i="10"/>
  <c r="BU18384" i="10"/>
  <c r="BY18383" i="10"/>
  <c r="BX18383" i="10"/>
  <c r="BV18383" i="10"/>
  <c r="BU18383" i="10"/>
  <c r="BY18382" i="10"/>
  <c r="BX18382" i="10"/>
  <c r="BV18382" i="10"/>
  <c r="BU18382" i="10"/>
  <c r="BX18381" i="10"/>
  <c r="BV18381" i="10"/>
  <c r="BY18381" i="10" s="1"/>
  <c r="BU18381" i="10"/>
  <c r="BY18380" i="10"/>
  <c r="BX18380" i="10"/>
  <c r="BV18380" i="10"/>
  <c r="BU18380" i="10"/>
  <c r="BY18379" i="10"/>
  <c r="BX18379" i="10"/>
  <c r="BV18379" i="10"/>
  <c r="BU18379" i="10"/>
  <c r="BX18378" i="10"/>
  <c r="BV18378" i="10"/>
  <c r="BY18378" i="10" s="1"/>
  <c r="BU18378" i="10"/>
  <c r="BV18377" i="10"/>
  <c r="BU18377" i="10"/>
  <c r="BV18376" i="10"/>
  <c r="BU18376" i="10"/>
  <c r="BV18375" i="10"/>
  <c r="BU18375" i="10"/>
  <c r="BX18375" i="10" s="1"/>
  <c r="BY18374" i="10"/>
  <c r="BX18374" i="10"/>
  <c r="BV18374" i="10"/>
  <c r="BU18374" i="10"/>
  <c r="BY18373" i="10"/>
  <c r="BV18373" i="10"/>
  <c r="BX18373" i="10" s="1"/>
  <c r="BU18373" i="10"/>
  <c r="BX18372" i="10"/>
  <c r="BV18372" i="10"/>
  <c r="BU18372" i="10"/>
  <c r="BY18372" i="10" s="1"/>
  <c r="BV18371" i="10"/>
  <c r="BU18371" i="10"/>
  <c r="BV18370" i="10"/>
  <c r="BU18370" i="10"/>
  <c r="BY18369" i="10"/>
  <c r="BX18369" i="10"/>
  <c r="BV18369" i="10"/>
  <c r="BU18369" i="10"/>
  <c r="BY18368" i="10"/>
  <c r="BX18368" i="10"/>
  <c r="BV18368" i="10"/>
  <c r="BU18368" i="10"/>
  <c r="BV18367" i="10"/>
  <c r="BU18367" i="10"/>
  <c r="BX18367" i="10" s="1"/>
  <c r="BV18366" i="10"/>
  <c r="BU18366" i="10"/>
  <c r="BY18365" i="10"/>
  <c r="BV18365" i="10"/>
  <c r="BU18365" i="10"/>
  <c r="BX18365" i="10" s="1"/>
  <c r="BY18364" i="10"/>
  <c r="BX18364" i="10"/>
  <c r="BV18364" i="10"/>
  <c r="BU18364" i="10"/>
  <c r="BV18363" i="10"/>
  <c r="BY18363" i="10" s="1"/>
  <c r="BU18363" i="10"/>
  <c r="BY18362" i="10"/>
  <c r="BX18362" i="10"/>
  <c r="BV18362" i="10"/>
  <c r="BU18362" i="10"/>
  <c r="BV18361" i="10"/>
  <c r="BU18361" i="10"/>
  <c r="BX18360" i="10"/>
  <c r="BV18360" i="10"/>
  <c r="BY18360" i="10" s="1"/>
  <c r="BU18360" i="10"/>
  <c r="BY18359" i="10"/>
  <c r="BX18359" i="10"/>
  <c r="BV18359" i="10"/>
  <c r="BU18359" i="10"/>
  <c r="BY18358" i="10"/>
  <c r="BX18358" i="10"/>
  <c r="BV18358" i="10"/>
  <c r="BU18358" i="10"/>
  <c r="BY18357" i="10"/>
  <c r="BX18357" i="10"/>
  <c r="BV18357" i="10"/>
  <c r="BU18357" i="10"/>
  <c r="BV18356" i="10"/>
  <c r="BY18356" i="10" s="1"/>
  <c r="BU18356" i="10"/>
  <c r="BY18355" i="10"/>
  <c r="BV18355" i="10"/>
  <c r="BU18355" i="10"/>
  <c r="BY18354" i="10"/>
  <c r="BX18354" i="10"/>
  <c r="BV18354" i="10"/>
  <c r="BU18354" i="10"/>
  <c r="BY18353" i="10"/>
  <c r="BX18353" i="10"/>
  <c r="BV18353" i="10"/>
  <c r="BU18353" i="10"/>
  <c r="BY18352" i="10"/>
  <c r="BV18352" i="10"/>
  <c r="BU18352" i="10"/>
  <c r="BX18352" i="10" s="1"/>
  <c r="BV18351" i="10"/>
  <c r="BU18351" i="10"/>
  <c r="BV18350" i="10"/>
  <c r="BU18350" i="10"/>
  <c r="BX18350" i="10" s="1"/>
  <c r="BY18349" i="10"/>
  <c r="BX18349" i="10"/>
  <c r="BV18349" i="10"/>
  <c r="BU18349" i="10"/>
  <c r="BY18348" i="10"/>
  <c r="BX18348" i="10"/>
  <c r="BV18348" i="10"/>
  <c r="BU18348" i="10"/>
  <c r="BY18347" i="10"/>
  <c r="BX18347" i="10"/>
  <c r="BV18347" i="10"/>
  <c r="BU18347" i="10"/>
  <c r="BX18346" i="10"/>
  <c r="BV18346" i="10"/>
  <c r="BY18346" i="10" s="1"/>
  <c r="BU18346" i="10"/>
  <c r="BV18345" i="10"/>
  <c r="BU18345" i="10"/>
  <c r="BX18345" i="10" s="1"/>
  <c r="BY18344" i="10"/>
  <c r="BX18344" i="10"/>
  <c r="BV18344" i="10"/>
  <c r="BU18344" i="10"/>
  <c r="BV18343" i="10"/>
  <c r="BU18343" i="10"/>
  <c r="BY18342" i="10"/>
  <c r="BX18342" i="10"/>
  <c r="BV18342" i="10"/>
  <c r="BU18342" i="10"/>
  <c r="BX18341" i="10"/>
  <c r="BV18341" i="10"/>
  <c r="BY18341" i="10" s="1"/>
  <c r="BU18341" i="10"/>
  <c r="BY18340" i="10"/>
  <c r="BV18340" i="10"/>
  <c r="BU18340" i="10"/>
  <c r="BX18340" i="10" s="1"/>
  <c r="BY18339" i="10"/>
  <c r="BX18339" i="10"/>
  <c r="BV18339" i="10"/>
  <c r="BU18339" i="10"/>
  <c r="BY18338" i="10"/>
  <c r="BV18338" i="10"/>
  <c r="BX18338" i="10" s="1"/>
  <c r="BU18338" i="10"/>
  <c r="BV18337" i="10"/>
  <c r="BU18337" i="10"/>
  <c r="BV18336" i="10"/>
  <c r="BU18336" i="10"/>
  <c r="BX18335" i="10"/>
  <c r="BV18335" i="10"/>
  <c r="BU18335" i="10"/>
  <c r="BY18334" i="10"/>
  <c r="BX18334" i="10"/>
  <c r="BV18334" i="10"/>
  <c r="BU18334" i="10"/>
  <c r="BV18333" i="10"/>
  <c r="BU18333" i="10"/>
  <c r="BY18332" i="10"/>
  <c r="BX18332" i="10"/>
  <c r="BV18332" i="10"/>
  <c r="BU18332" i="10"/>
  <c r="BX18331" i="10"/>
  <c r="BV18331" i="10"/>
  <c r="BY18331" i="10" s="1"/>
  <c r="BU18331" i="10"/>
  <c r="BV18330" i="10"/>
  <c r="BU18330" i="10"/>
  <c r="BX18330" i="10" s="1"/>
  <c r="BY18329" i="10"/>
  <c r="BX18329" i="10"/>
  <c r="BV18329" i="10"/>
  <c r="BU18329" i="10"/>
  <c r="BV18328" i="10"/>
  <c r="BY18328" i="10" s="1"/>
  <c r="BU18328" i="10"/>
  <c r="BY18327" i="10"/>
  <c r="BX18327" i="10"/>
  <c r="BV18327" i="10"/>
  <c r="BU18327" i="10"/>
  <c r="BX18326" i="10"/>
  <c r="BV18326" i="10"/>
  <c r="BY18326" i="10" s="1"/>
  <c r="BU18326" i="10"/>
  <c r="BV18325" i="10"/>
  <c r="BU18325" i="10"/>
  <c r="BY18324" i="10"/>
  <c r="BX18324" i="10"/>
  <c r="BV18324" i="10"/>
  <c r="BU18324" i="10"/>
  <c r="BY18323" i="10"/>
  <c r="BX18323" i="10"/>
  <c r="BV18323" i="10"/>
  <c r="BU18323" i="10"/>
  <c r="BY18322" i="10"/>
  <c r="BX18322" i="10"/>
  <c r="BV18322" i="10"/>
  <c r="BU18322" i="10"/>
  <c r="BX18321" i="10"/>
  <c r="BV18321" i="10"/>
  <c r="BY18321" i="10" s="1"/>
  <c r="BU18321" i="10"/>
  <c r="BV18320" i="10"/>
  <c r="BY18320" i="10" s="1"/>
  <c r="BU18320" i="10"/>
  <c r="BY18319" i="10"/>
  <c r="BX18319" i="10"/>
  <c r="BV18319" i="10"/>
  <c r="BU18319" i="10"/>
  <c r="BY18318" i="10"/>
  <c r="BV18318" i="10"/>
  <c r="BX18318" i="10" s="1"/>
  <c r="BU18318" i="10"/>
  <c r="BV18317" i="10"/>
  <c r="BU18317" i="10"/>
  <c r="BX18316" i="10"/>
  <c r="BV18316" i="10"/>
  <c r="BY18316" i="10" s="1"/>
  <c r="BU18316" i="10"/>
  <c r="BY18315" i="10"/>
  <c r="BV18315" i="10"/>
  <c r="BU18315" i="10"/>
  <c r="BX18315" i="10" s="1"/>
  <c r="BY18314" i="10"/>
  <c r="BX18314" i="10"/>
  <c r="BV18314" i="10"/>
  <c r="BU18314" i="10"/>
  <c r="BY18313" i="10"/>
  <c r="BX18313" i="10"/>
  <c r="BV18313" i="10"/>
  <c r="BU18313" i="10"/>
  <c r="BY18312" i="10"/>
  <c r="BV18312" i="10"/>
  <c r="BU18312" i="10"/>
  <c r="BX18312" i="10" s="1"/>
  <c r="BV18311" i="10"/>
  <c r="BU18311" i="10"/>
  <c r="BY18310" i="10"/>
  <c r="BX18310" i="10"/>
  <c r="BV18310" i="10"/>
  <c r="BU18310" i="10"/>
  <c r="BY18309" i="10"/>
  <c r="BX18309" i="10"/>
  <c r="BV18309" i="10"/>
  <c r="BU18309" i="10"/>
  <c r="BX18308" i="10"/>
  <c r="BV18308" i="10"/>
  <c r="BY18308" i="10" s="1"/>
  <c r="BU18308" i="10"/>
  <c r="BY18307" i="10"/>
  <c r="BX18307" i="10"/>
  <c r="BV18307" i="10"/>
  <c r="BU18307" i="10"/>
  <c r="BV18306" i="10"/>
  <c r="BY18306" i="10" s="1"/>
  <c r="BU18306" i="10"/>
  <c r="BY18305" i="10"/>
  <c r="BV18305" i="10"/>
  <c r="BX18305" i="10" s="1"/>
  <c r="BU18305" i="10"/>
  <c r="BY18304" i="10"/>
  <c r="BX18304" i="10"/>
  <c r="BV18304" i="10"/>
  <c r="BU18304" i="10"/>
  <c r="BY18303" i="10"/>
  <c r="BX18303" i="10"/>
  <c r="BV18303" i="10"/>
  <c r="BU18303" i="10"/>
  <c r="BV18302" i="10"/>
  <c r="BU18302" i="10"/>
  <c r="BV18301" i="10"/>
  <c r="BY18301" i="10" s="1"/>
  <c r="BU18301" i="10"/>
  <c r="BY18300" i="10"/>
  <c r="BX18300" i="10"/>
  <c r="BV18300" i="10"/>
  <c r="BU18300" i="10"/>
  <c r="BY18299" i="10"/>
  <c r="BX18299" i="10"/>
  <c r="BV18299" i="10"/>
  <c r="BU18299" i="10"/>
  <c r="BV18298" i="10"/>
  <c r="BU18298" i="10"/>
  <c r="BV18297" i="10"/>
  <c r="BU18297" i="10"/>
  <c r="BY18297" i="10" s="1"/>
  <c r="BX18296" i="10"/>
  <c r="BV18296" i="10"/>
  <c r="BY18296" i="10" s="1"/>
  <c r="BU18296" i="10"/>
  <c r="BV18295" i="10"/>
  <c r="BU18295" i="10"/>
  <c r="BY18294" i="10"/>
  <c r="BX18294" i="10"/>
  <c r="BV18294" i="10"/>
  <c r="BU18294" i="10"/>
  <c r="BX18293" i="10"/>
  <c r="BV18293" i="10"/>
  <c r="BY18293" i="10" s="1"/>
  <c r="BU18293" i="10"/>
  <c r="BV18292" i="10"/>
  <c r="BU18292" i="10"/>
  <c r="BX18292" i="10" s="1"/>
  <c r="BV18291" i="10"/>
  <c r="BY18291" i="10" s="1"/>
  <c r="BU18291" i="10"/>
  <c r="BV18290" i="10"/>
  <c r="BU18290" i="10"/>
  <c r="BY18290" i="10" s="1"/>
  <c r="BY18289" i="10"/>
  <c r="BX18289" i="10"/>
  <c r="BV18289" i="10"/>
  <c r="BU18289" i="10"/>
  <c r="BV18288" i="10"/>
  <c r="BU18288" i="10"/>
  <c r="BY18287" i="10"/>
  <c r="BX18287" i="10"/>
  <c r="BV18287" i="10"/>
  <c r="BU18287" i="10"/>
  <c r="BX18286" i="10"/>
  <c r="BV18286" i="10"/>
  <c r="BY18286" i="10" s="1"/>
  <c r="BU18286" i="10"/>
  <c r="BY18285" i="10"/>
  <c r="BX18285" i="10"/>
  <c r="BV18285" i="10"/>
  <c r="BU18285" i="10"/>
  <c r="BY18284" i="10"/>
  <c r="BX18284" i="10"/>
  <c r="BV18284" i="10"/>
  <c r="BU18284" i="10"/>
  <c r="BY18283" i="10"/>
  <c r="BX18283" i="10"/>
  <c r="BV18283" i="10"/>
  <c r="BU18283" i="10"/>
  <c r="BX18282" i="10"/>
  <c r="BV18282" i="10"/>
  <c r="BU18282" i="10"/>
  <c r="BY18282" i="10" s="1"/>
  <c r="BV18281" i="10"/>
  <c r="BY18281" i="10" s="1"/>
  <c r="BU18281" i="10"/>
  <c r="BV18280" i="10"/>
  <c r="BU18280" i="10"/>
  <c r="BY18279" i="10"/>
  <c r="BX18279" i="10"/>
  <c r="BV18279" i="10"/>
  <c r="BU18279" i="10"/>
  <c r="BV18278" i="10"/>
  <c r="BU18278" i="10"/>
  <c r="BV18277" i="10"/>
  <c r="BU18277" i="10"/>
  <c r="BV18276" i="10"/>
  <c r="BU18276" i="10"/>
  <c r="BV18275" i="10"/>
  <c r="BX18275" i="10" s="1"/>
  <c r="BU18275" i="10"/>
  <c r="BY18274" i="10"/>
  <c r="BX18274" i="10"/>
  <c r="BV18274" i="10"/>
  <c r="BU18274" i="10"/>
  <c r="BV18273" i="10"/>
  <c r="BX18273" i="10" s="1"/>
  <c r="BU18273" i="10"/>
  <c r="BX18272" i="10"/>
  <c r="BV18272" i="10"/>
  <c r="BU18272" i="10"/>
  <c r="BY18272" i="10" s="1"/>
  <c r="BV18271" i="10"/>
  <c r="BU18271" i="10"/>
  <c r="BV18270" i="10"/>
  <c r="BU18270" i="10"/>
  <c r="BX18270" i="10" s="1"/>
  <c r="BY18269" i="10"/>
  <c r="BX18269" i="10"/>
  <c r="BV18269" i="10"/>
  <c r="BU18269" i="10"/>
  <c r="BY18268" i="10"/>
  <c r="BX18268" i="10"/>
  <c r="BV18268" i="10"/>
  <c r="BU18268" i="10"/>
  <c r="BV18267" i="10"/>
  <c r="BU18267" i="10"/>
  <c r="BX18267" i="10" s="1"/>
  <c r="BX18266" i="10"/>
  <c r="BV18266" i="10"/>
  <c r="BY18266" i="10" s="1"/>
  <c r="BU18266" i="10"/>
  <c r="BV18265" i="10"/>
  <c r="BU18265" i="10"/>
  <c r="BY18264" i="10"/>
  <c r="BX18264" i="10"/>
  <c r="BV18264" i="10"/>
  <c r="BU18264" i="10"/>
  <c r="BX18263" i="10"/>
  <c r="BV18263" i="10"/>
  <c r="BY18263" i="10" s="1"/>
  <c r="BU18263" i="10"/>
  <c r="BY18262" i="10"/>
  <c r="BX18262" i="10"/>
  <c r="BV18262" i="10"/>
  <c r="BU18262" i="10"/>
  <c r="BV18261" i="10"/>
  <c r="BU18261" i="10"/>
  <c r="BX18260" i="10"/>
  <c r="BV18260" i="10"/>
  <c r="BY18260" i="10" s="1"/>
  <c r="BU18260" i="10"/>
  <c r="BY18259" i="10"/>
  <c r="BX18259" i="10"/>
  <c r="BV18259" i="10"/>
  <c r="BU18259" i="10"/>
  <c r="BV18258" i="10"/>
  <c r="BU18258" i="10"/>
  <c r="BY18257" i="10"/>
  <c r="BX18257" i="10"/>
  <c r="BV18257" i="10"/>
  <c r="BU18257" i="10"/>
  <c r="BV18256" i="10"/>
  <c r="BU18256" i="10"/>
  <c r="BX18255" i="10"/>
  <c r="BV18255" i="10"/>
  <c r="BY18255" i="10" s="1"/>
  <c r="BU18255" i="10"/>
  <c r="BY18254" i="10"/>
  <c r="BX18254" i="10"/>
  <c r="BV18254" i="10"/>
  <c r="BU18254" i="10"/>
  <c r="BV18253" i="10"/>
  <c r="BU18253" i="10"/>
  <c r="BY18252" i="10"/>
  <c r="BV18252" i="10"/>
  <c r="BU18252" i="10"/>
  <c r="BX18252" i="10" s="1"/>
  <c r="BV18251" i="10"/>
  <c r="BU18251" i="10"/>
  <c r="BV18250" i="10"/>
  <c r="BY18250" i="10" s="1"/>
  <c r="BU18250" i="10"/>
  <c r="BY18249" i="10"/>
  <c r="BX18249" i="10"/>
  <c r="BV18249" i="10"/>
  <c r="BU18249" i="10"/>
  <c r="BY18248" i="10"/>
  <c r="BX18248" i="10"/>
  <c r="BV18248" i="10"/>
  <c r="BU18248" i="10"/>
  <c r="BV18247" i="10"/>
  <c r="BU18247" i="10"/>
  <c r="BX18246" i="10"/>
  <c r="BV18246" i="10"/>
  <c r="BY18246" i="10" s="1"/>
  <c r="BU18246" i="10"/>
  <c r="BV18245" i="10"/>
  <c r="BY18245" i="10" s="1"/>
  <c r="BU18245" i="10"/>
  <c r="BY18244" i="10"/>
  <c r="BX18244" i="10"/>
  <c r="BV18244" i="10"/>
  <c r="BU18244" i="10"/>
  <c r="BY18243" i="10"/>
  <c r="BV18243" i="10"/>
  <c r="BX18243" i="10" s="1"/>
  <c r="BU18243" i="10"/>
  <c r="BY18242" i="10"/>
  <c r="BX18242" i="10"/>
  <c r="BV18242" i="10"/>
  <c r="BU18242" i="10"/>
  <c r="BV18241" i="10"/>
  <c r="BU18241" i="10"/>
  <c r="BX18240" i="10"/>
  <c r="BV18240" i="10"/>
  <c r="BU18240" i="10"/>
  <c r="BY18240" i="10" s="1"/>
  <c r="BY18239" i="10"/>
  <c r="BX18239" i="10"/>
  <c r="BV18239" i="10"/>
  <c r="BU18239" i="10"/>
  <c r="BY18238" i="10"/>
  <c r="BX18238" i="10"/>
  <c r="BV18238" i="10"/>
  <c r="BU18238" i="10"/>
  <c r="BY18237" i="10"/>
  <c r="BV18237" i="10"/>
  <c r="BU18237" i="10"/>
  <c r="BX18237" i="10" s="1"/>
  <c r="BV18236" i="10"/>
  <c r="BU18236" i="10"/>
  <c r="BV18235" i="10"/>
  <c r="BU18235" i="10"/>
  <c r="BX18235" i="10" s="1"/>
  <c r="BY18234" i="10"/>
  <c r="BX18234" i="10"/>
  <c r="BV18234" i="10"/>
  <c r="BU18234" i="10"/>
  <c r="BX18233" i="10"/>
  <c r="BV18233" i="10"/>
  <c r="BY18233" i="10" s="1"/>
  <c r="BU18233" i="10"/>
  <c r="BX18232" i="10"/>
  <c r="BV18232" i="10"/>
  <c r="BU18232" i="10"/>
  <c r="BY18232" i="10" s="1"/>
  <c r="BX18231" i="10"/>
  <c r="BV18231" i="10"/>
  <c r="BY18231" i="10" s="1"/>
  <c r="BU18231" i="10"/>
  <c r="BV18230" i="10"/>
  <c r="BY18230" i="10" s="1"/>
  <c r="BU18230" i="10"/>
  <c r="BX18230" i="10" s="1"/>
  <c r="BY18229" i="10"/>
  <c r="BX18229" i="10"/>
  <c r="BV18229" i="10"/>
  <c r="BU18229" i="10"/>
  <c r="BY18228" i="10"/>
  <c r="BX18228" i="10"/>
  <c r="BV18228" i="10"/>
  <c r="BU18228" i="10"/>
  <c r="BV18227" i="10"/>
  <c r="BU18227" i="10"/>
  <c r="BV18226" i="10"/>
  <c r="BU18226" i="10"/>
  <c r="BX18225" i="10"/>
  <c r="BV18225" i="10"/>
  <c r="BU18225" i="10"/>
  <c r="BY18225" i="10" s="1"/>
  <c r="BY18224" i="10"/>
  <c r="BX18224" i="10"/>
  <c r="BV18224" i="10"/>
  <c r="BU18224" i="10"/>
  <c r="BX18223" i="10"/>
  <c r="BV18223" i="10"/>
  <c r="BY18223" i="10" s="1"/>
  <c r="BU18223" i="10"/>
  <c r="BV18222" i="10"/>
  <c r="BU18222" i="10"/>
  <c r="BY18222" i="10" s="1"/>
  <c r="BX18221" i="10"/>
  <c r="BV18221" i="10"/>
  <c r="BY18221" i="10" s="1"/>
  <c r="BU18221" i="10"/>
  <c r="BX18220" i="10"/>
  <c r="BV18220" i="10"/>
  <c r="BY18220" i="10" s="1"/>
  <c r="BU18220" i="10"/>
  <c r="BY18219" i="10"/>
  <c r="BX18219" i="10"/>
  <c r="BV18219" i="10"/>
  <c r="BU18219" i="10"/>
  <c r="BY18218" i="10"/>
  <c r="BX18218" i="10"/>
  <c r="BV18218" i="10"/>
  <c r="BU18218" i="10"/>
  <c r="BY18217" i="10"/>
  <c r="BV18217" i="10"/>
  <c r="BU18217" i="10"/>
  <c r="BX18217" i="10" s="1"/>
  <c r="BX18216" i="10"/>
  <c r="BV18216" i="10"/>
  <c r="BY18216" i="10" s="1"/>
  <c r="BU18216" i="10"/>
  <c r="BY18215" i="10"/>
  <c r="BV18215" i="10"/>
  <c r="BU18215" i="10"/>
  <c r="BY18214" i="10"/>
  <c r="BX18214" i="10"/>
  <c r="BV18214" i="10"/>
  <c r="BU18214" i="10"/>
  <c r="BV18213" i="10"/>
  <c r="BU18213" i="10"/>
  <c r="BY18212" i="10"/>
  <c r="BX18212" i="10"/>
  <c r="BV18212" i="10"/>
  <c r="BU18212" i="10"/>
  <c r="BX18211" i="10"/>
  <c r="BV18211" i="10"/>
  <c r="BY18211" i="10" s="1"/>
  <c r="BU18211" i="10"/>
  <c r="BV18210" i="10"/>
  <c r="BU18210" i="10"/>
  <c r="BY18209" i="10"/>
  <c r="BX18209" i="10"/>
  <c r="BV18209" i="10"/>
  <c r="BU18209" i="10"/>
  <c r="BV18208" i="10"/>
  <c r="BY18208" i="10" s="1"/>
  <c r="BU18208" i="10"/>
  <c r="BV18207" i="10"/>
  <c r="BU18207" i="10"/>
  <c r="BV18206" i="10"/>
  <c r="BU18206" i="10"/>
  <c r="BY18205" i="10"/>
  <c r="BX18205" i="10"/>
  <c r="BV18205" i="10"/>
  <c r="BU18205" i="10"/>
  <c r="BY18204" i="10"/>
  <c r="BX18204" i="10"/>
  <c r="BV18204" i="10"/>
  <c r="BU18204" i="10"/>
  <c r="BY18203" i="10"/>
  <c r="BX18203" i="10"/>
  <c r="BV18203" i="10"/>
  <c r="BU18203" i="10"/>
  <c r="BV18202" i="10"/>
  <c r="BU18202" i="10"/>
  <c r="BX18201" i="10"/>
  <c r="BV18201" i="10"/>
  <c r="BY18201" i="10" s="1"/>
  <c r="BU18201" i="10"/>
  <c r="BY18200" i="10"/>
  <c r="BX18200" i="10"/>
  <c r="BV18200" i="10"/>
  <c r="BU18200" i="10"/>
  <c r="BY18199" i="10"/>
  <c r="BX18199" i="10"/>
  <c r="BV18199" i="10"/>
  <c r="BU18199" i="10"/>
  <c r="BX18198" i="10"/>
  <c r="BV18198" i="10"/>
  <c r="BY18198" i="10" s="1"/>
  <c r="BU18198" i="10"/>
  <c r="BY18197" i="10"/>
  <c r="BX18197" i="10"/>
  <c r="BV18197" i="10"/>
  <c r="BU18197" i="10"/>
  <c r="BV18196" i="10"/>
  <c r="BU18196" i="10"/>
  <c r="BX18195" i="10"/>
  <c r="BV18195" i="10"/>
  <c r="BY18195" i="10" s="1"/>
  <c r="BU18195" i="10"/>
  <c r="BY18194" i="10"/>
  <c r="BX18194" i="10"/>
  <c r="BV18194" i="10"/>
  <c r="BU18194" i="10"/>
  <c r="BX18193" i="10"/>
  <c r="BV18193" i="10"/>
  <c r="BY18193" i="10" s="1"/>
  <c r="BU18193" i="10"/>
  <c r="BV18192" i="10"/>
  <c r="BU18192" i="10"/>
  <c r="BX18191" i="10"/>
  <c r="BV18191" i="10"/>
  <c r="BY18191" i="10" s="1"/>
  <c r="BU18191" i="10"/>
  <c r="BV18190" i="10"/>
  <c r="BU18190" i="10"/>
  <c r="BX18190" i="10" s="1"/>
  <c r="BY18189" i="10"/>
  <c r="BX18189" i="10"/>
  <c r="BV18189" i="10"/>
  <c r="BU18189" i="10"/>
  <c r="BV18188" i="10"/>
  <c r="BX18188" i="10" s="1"/>
  <c r="BU18188" i="10"/>
  <c r="BV18187" i="10"/>
  <c r="BU18187" i="10"/>
  <c r="BV18186" i="10"/>
  <c r="BU18186" i="10"/>
  <c r="BX18185" i="10"/>
  <c r="BV18185" i="10"/>
  <c r="BY18185" i="10" s="1"/>
  <c r="BU18185" i="10"/>
  <c r="BY18184" i="10"/>
  <c r="BX18184" i="10"/>
  <c r="BV18184" i="10"/>
  <c r="BU18184" i="10"/>
  <c r="BY18183" i="10"/>
  <c r="BX18183" i="10"/>
  <c r="BV18183" i="10"/>
  <c r="BU18183" i="10"/>
  <c r="BY18182" i="10"/>
  <c r="BX18182" i="10"/>
  <c r="BV18182" i="10"/>
  <c r="BU18182" i="10"/>
  <c r="BV18181" i="10"/>
  <c r="BU18181" i="10"/>
  <c r="BV18180" i="10"/>
  <c r="BY18180" i="10" s="1"/>
  <c r="BU18180" i="10"/>
  <c r="BV18179" i="10"/>
  <c r="BU18179" i="10"/>
  <c r="BV18178" i="10"/>
  <c r="BU18178" i="10"/>
  <c r="BY18177" i="10"/>
  <c r="BX18177" i="10"/>
  <c r="BV18177" i="10"/>
  <c r="BU18177" i="10"/>
  <c r="BV18176" i="10"/>
  <c r="BU18176" i="10"/>
  <c r="BV18175" i="10"/>
  <c r="BY18175" i="10" s="1"/>
  <c r="BU18175" i="10"/>
  <c r="BY18174" i="10"/>
  <c r="BX18174" i="10"/>
  <c r="BV18174" i="10"/>
  <c r="BU18174" i="10"/>
  <c r="BY18173" i="10"/>
  <c r="BV18173" i="10"/>
  <c r="BX18173" i="10" s="1"/>
  <c r="BU18173" i="10"/>
  <c r="BX18172" i="10"/>
  <c r="BV18172" i="10"/>
  <c r="BU18172" i="10"/>
  <c r="BY18172" i="10" s="1"/>
  <c r="BX18171" i="10"/>
  <c r="BV18171" i="10"/>
  <c r="BY18171" i="10" s="1"/>
  <c r="BU18171" i="10"/>
  <c r="BV18170" i="10"/>
  <c r="BY18170" i="10" s="1"/>
  <c r="BU18170" i="10"/>
  <c r="BY18169" i="10"/>
  <c r="BX18169" i="10"/>
  <c r="BV18169" i="10"/>
  <c r="BU18169" i="10"/>
  <c r="BY18168" i="10"/>
  <c r="BX18168" i="10"/>
  <c r="BV18168" i="10"/>
  <c r="BU18168" i="10"/>
  <c r="BY18167" i="10"/>
  <c r="BV18167" i="10"/>
  <c r="BU18167" i="10"/>
  <c r="BX18167" i="10" s="1"/>
  <c r="BX18166" i="10"/>
  <c r="BV18166" i="10"/>
  <c r="BY18166" i="10" s="1"/>
  <c r="BU18166" i="10"/>
  <c r="BV18165" i="10"/>
  <c r="BU18165" i="10"/>
  <c r="BX18165" i="10" s="1"/>
  <c r="BV18164" i="10"/>
  <c r="BU18164" i="10"/>
  <c r="BV18163" i="10"/>
  <c r="BU18163" i="10"/>
  <c r="BV18162" i="10"/>
  <c r="BU18162" i="10"/>
  <c r="BX18161" i="10"/>
  <c r="BV18161" i="10"/>
  <c r="BY18161" i="10" s="1"/>
  <c r="BU18161" i="10"/>
  <c r="BY18160" i="10"/>
  <c r="BX18160" i="10"/>
  <c r="BV18160" i="10"/>
  <c r="BU18160" i="10"/>
  <c r="BV18159" i="10"/>
  <c r="BY18159" i="10" s="1"/>
  <c r="BU18159" i="10"/>
  <c r="BV18158" i="10"/>
  <c r="BU18158" i="10"/>
  <c r="BY18157" i="10"/>
  <c r="BX18157" i="10"/>
  <c r="BV18157" i="10"/>
  <c r="BU18157" i="10"/>
  <c r="BX18156" i="10"/>
  <c r="BV18156" i="10"/>
  <c r="BY18156" i="10" s="1"/>
  <c r="BU18156" i="10"/>
  <c r="BV18155" i="10"/>
  <c r="BX18155" i="10" s="1"/>
  <c r="BU18155" i="10"/>
  <c r="BV18154" i="10"/>
  <c r="BY18154" i="10" s="1"/>
  <c r="BU18154" i="10"/>
  <c r="BY18153" i="10"/>
  <c r="BX18153" i="10"/>
  <c r="BV18153" i="10"/>
  <c r="BU18153" i="10"/>
  <c r="BV18152" i="10"/>
  <c r="BU18152" i="10"/>
  <c r="BV18151" i="10"/>
  <c r="BU18151" i="10"/>
  <c r="BY18150" i="10"/>
  <c r="BV18150" i="10"/>
  <c r="BU18150" i="10"/>
  <c r="BX18150" i="10" s="1"/>
  <c r="BY18149" i="10"/>
  <c r="BX18149" i="10"/>
  <c r="BV18149" i="10"/>
  <c r="BU18149" i="10"/>
  <c r="BV18148" i="10"/>
  <c r="BU18148" i="10"/>
  <c r="BV18147" i="10"/>
  <c r="BU18147" i="10"/>
  <c r="BX18146" i="10"/>
  <c r="BV18146" i="10"/>
  <c r="BY18146" i="10" s="1"/>
  <c r="BU18146" i="10"/>
  <c r="BX18145" i="10"/>
  <c r="BV18145" i="10"/>
  <c r="BY18145" i="10" s="1"/>
  <c r="BU18145" i="10"/>
  <c r="BY18144" i="10"/>
  <c r="BX18144" i="10"/>
  <c r="BV18144" i="10"/>
  <c r="BU18144" i="10"/>
  <c r="BY18143" i="10"/>
  <c r="BX18143" i="10"/>
  <c r="BV18143" i="10"/>
  <c r="BU18143" i="10"/>
  <c r="BY18142" i="10"/>
  <c r="BX18142" i="10"/>
  <c r="BV18142" i="10"/>
  <c r="BU18142" i="10"/>
  <c r="BX18141" i="10"/>
  <c r="BV18141" i="10"/>
  <c r="BY18141" i="10" s="1"/>
  <c r="BU18141" i="10"/>
  <c r="BY18140" i="10"/>
  <c r="BV18140" i="10"/>
  <c r="BU18140" i="10"/>
  <c r="BX18140" i="10" s="1"/>
  <c r="BX18139" i="10"/>
  <c r="BV18139" i="10"/>
  <c r="BY18139" i="10" s="1"/>
  <c r="BU18139" i="10"/>
  <c r="BY18138" i="10"/>
  <c r="BX18138" i="10"/>
  <c r="BV18138" i="10"/>
  <c r="BU18138" i="10"/>
  <c r="BY18137" i="10"/>
  <c r="BX18137" i="10"/>
  <c r="BV18137" i="10"/>
  <c r="BU18137" i="10"/>
  <c r="BV18136" i="10"/>
  <c r="BU18136" i="10"/>
  <c r="BV18135" i="10"/>
  <c r="BU18135" i="10"/>
  <c r="BX18135" i="10" s="1"/>
  <c r="BY18134" i="10"/>
  <c r="BV18134" i="10"/>
  <c r="BX18134" i="10" s="1"/>
  <c r="BU18134" i="10"/>
  <c r="BV18133" i="10"/>
  <c r="BU18133" i="10"/>
  <c r="BY18132" i="10"/>
  <c r="BX18132" i="10"/>
  <c r="BV18132" i="10"/>
  <c r="BU18132" i="10"/>
  <c r="BX18131" i="10"/>
  <c r="BV18131" i="10"/>
  <c r="BY18131" i="10" s="1"/>
  <c r="BU18131" i="10"/>
  <c r="BV18130" i="10"/>
  <c r="BY18130" i="10" s="1"/>
  <c r="BU18130" i="10"/>
  <c r="BX18129" i="10"/>
  <c r="BV18129" i="10"/>
  <c r="BY18129" i="10" s="1"/>
  <c r="BU18129" i="10"/>
  <c r="BY18128" i="10"/>
  <c r="BV18128" i="10"/>
  <c r="BX18128" i="10" s="1"/>
  <c r="BU18128" i="10"/>
  <c r="BY18127" i="10"/>
  <c r="BX18127" i="10"/>
  <c r="BV18127" i="10"/>
  <c r="BU18127" i="10"/>
  <c r="BX18126" i="10"/>
  <c r="BV18126" i="10"/>
  <c r="BY18126" i="10" s="1"/>
  <c r="BU18126" i="10"/>
  <c r="BY18125" i="10"/>
  <c r="BV18125" i="10"/>
  <c r="BU18125" i="10"/>
  <c r="BX18125" i="10" s="1"/>
  <c r="BV18124" i="10"/>
  <c r="BU18124" i="10"/>
  <c r="BY18123" i="10"/>
  <c r="BX18123" i="10"/>
  <c r="BV18123" i="10"/>
  <c r="BU18123" i="10"/>
  <c r="BX18122" i="10"/>
  <c r="BV18122" i="10"/>
  <c r="BU18122" i="10"/>
  <c r="BY18122" i="10" s="1"/>
  <c r="BV18121" i="10"/>
  <c r="BU18121" i="10"/>
  <c r="BX18120" i="10"/>
  <c r="BV18120" i="10"/>
  <c r="BY18120" i="10" s="1"/>
  <c r="BU18120" i="10"/>
  <c r="BY18119" i="10"/>
  <c r="BX18119" i="10"/>
  <c r="BV18119" i="10"/>
  <c r="BU18119" i="10"/>
  <c r="BY18118" i="10"/>
  <c r="BV18118" i="10"/>
  <c r="BX18118" i="10" s="1"/>
  <c r="BU18118" i="10"/>
  <c r="BY18117" i="10"/>
  <c r="BX18117" i="10"/>
  <c r="BV18117" i="10"/>
  <c r="BU18117" i="10"/>
  <c r="BX18116" i="10"/>
  <c r="BV18116" i="10"/>
  <c r="BY18116" i="10" s="1"/>
  <c r="BU18116" i="10"/>
  <c r="BY18115" i="10"/>
  <c r="BV18115" i="10"/>
  <c r="BU18115" i="10"/>
  <c r="BX18114" i="10"/>
  <c r="BV18114" i="10"/>
  <c r="BY18114" i="10" s="1"/>
  <c r="BU18114" i="10"/>
  <c r="BY18113" i="10"/>
  <c r="BV18113" i="10"/>
  <c r="BX18113" i="10" s="1"/>
  <c r="BU18113" i="10"/>
  <c r="BY18112" i="10"/>
  <c r="BV18112" i="10"/>
  <c r="BU18112" i="10"/>
  <c r="BX18112" i="10" s="1"/>
  <c r="BV18111" i="10"/>
  <c r="BU18111" i="10"/>
  <c r="BY18110" i="10"/>
  <c r="BV18110" i="10"/>
  <c r="BU18110" i="10"/>
  <c r="BX18110" i="10" s="1"/>
  <c r="BY18109" i="10"/>
  <c r="BV18109" i="10"/>
  <c r="BX18109" i="10" s="1"/>
  <c r="BU18109" i="10"/>
  <c r="BV18108" i="10"/>
  <c r="BY18108" i="10" s="1"/>
  <c r="BU18108" i="10"/>
  <c r="BV18107" i="10"/>
  <c r="BU18107" i="10"/>
  <c r="BV18106" i="10"/>
  <c r="BU18106" i="10"/>
  <c r="BY18105" i="10"/>
  <c r="BX18105" i="10"/>
  <c r="BV18105" i="10"/>
  <c r="BU18105" i="10"/>
  <c r="BY18104" i="10"/>
  <c r="BX18104" i="10"/>
  <c r="BV18104" i="10"/>
  <c r="BU18104" i="10"/>
  <c r="BY18103" i="10"/>
  <c r="BV18103" i="10"/>
  <c r="BX18103" i="10" s="1"/>
  <c r="BU18103" i="10"/>
  <c r="BV18102" i="10"/>
  <c r="BU18102" i="10"/>
  <c r="BV18101" i="10"/>
  <c r="BU18101" i="10"/>
  <c r="BV18100" i="10"/>
  <c r="BU18100" i="10"/>
  <c r="BX18100" i="10" s="1"/>
  <c r="BX18099" i="10"/>
  <c r="BV18099" i="10"/>
  <c r="BY18099" i="10" s="1"/>
  <c r="BU18099" i="10"/>
  <c r="BV18098" i="10"/>
  <c r="BX18098" i="10" s="1"/>
  <c r="BU18098" i="10"/>
  <c r="BY18097" i="10"/>
  <c r="BV18097" i="10"/>
  <c r="BU18097" i="10"/>
  <c r="BX18097" i="10" s="1"/>
  <c r="BV18096" i="10"/>
  <c r="BU18096" i="10"/>
  <c r="BY18095" i="10"/>
  <c r="BX18095" i="10"/>
  <c r="BV18095" i="10"/>
  <c r="BU18095" i="10"/>
  <c r="BY18094" i="10"/>
  <c r="BV18094" i="10"/>
  <c r="BX18094" i="10" s="1"/>
  <c r="BU18094" i="10"/>
  <c r="BX18093" i="10"/>
  <c r="BV18093" i="10"/>
  <c r="BY18093" i="10" s="1"/>
  <c r="BU18093" i="10"/>
  <c r="BY18092" i="10"/>
  <c r="BX18092" i="10"/>
  <c r="BV18092" i="10"/>
  <c r="BU18092" i="10"/>
  <c r="BX18091" i="10"/>
  <c r="BV18091" i="10"/>
  <c r="BY18091" i="10" s="1"/>
  <c r="BU18091" i="10"/>
  <c r="BY18090" i="10"/>
  <c r="BX18090" i="10"/>
  <c r="BV18090" i="10"/>
  <c r="BU18090" i="10"/>
  <c r="BY18089" i="10"/>
  <c r="BX18089" i="10"/>
  <c r="BV18089" i="10"/>
  <c r="BU18089" i="10"/>
  <c r="BV18088" i="10"/>
  <c r="BU18088" i="10"/>
  <c r="BX18087" i="10"/>
  <c r="BV18087" i="10"/>
  <c r="BU18087" i="10"/>
  <c r="BY18087" i="10" s="1"/>
  <c r="BV18086" i="10"/>
  <c r="BU18086" i="10"/>
  <c r="BV18085" i="10"/>
  <c r="BU18085" i="10"/>
  <c r="BX18085" i="10" s="1"/>
  <c r="BY18084" i="10"/>
  <c r="BX18084" i="10"/>
  <c r="BV18084" i="10"/>
  <c r="BU18084" i="10"/>
  <c r="BY18083" i="10"/>
  <c r="BX18083" i="10"/>
  <c r="BV18083" i="10"/>
  <c r="BU18083" i="10"/>
  <c r="BV18082" i="10"/>
  <c r="BU18082" i="10"/>
  <c r="BX18081" i="10"/>
  <c r="BV18081" i="10"/>
  <c r="BY18081" i="10" s="1"/>
  <c r="BU18081" i="10"/>
  <c r="BY18080" i="10"/>
  <c r="BV18080" i="10"/>
  <c r="BU18080" i="10"/>
  <c r="BV18079" i="10"/>
  <c r="BU18079" i="10"/>
  <c r="BV18078" i="10"/>
  <c r="BU18078" i="10"/>
  <c r="BX18077" i="10"/>
  <c r="BV18077" i="10"/>
  <c r="BU18077" i="10"/>
  <c r="BY18077" i="10" s="1"/>
  <c r="BX18076" i="10"/>
  <c r="BV18076" i="10"/>
  <c r="BY18076" i="10" s="1"/>
  <c r="BU18076" i="10"/>
  <c r="BX18075" i="10"/>
  <c r="BV18075" i="10"/>
  <c r="BY18075" i="10" s="1"/>
  <c r="BU18075" i="10"/>
  <c r="BY18074" i="10"/>
  <c r="BX18074" i="10"/>
  <c r="BV18074" i="10"/>
  <c r="BU18074" i="10"/>
  <c r="BV18073" i="10"/>
  <c r="BU18073" i="10"/>
  <c r="BV18072" i="10"/>
  <c r="BU18072" i="10"/>
  <c r="BV18071" i="10"/>
  <c r="BU18071" i="10"/>
  <c r="BV18070" i="10"/>
  <c r="BY18070" i="10" s="1"/>
  <c r="BU18070" i="10"/>
  <c r="BY18069" i="10"/>
  <c r="BX18069" i="10"/>
  <c r="BV18069" i="10"/>
  <c r="BU18069" i="10"/>
  <c r="BY18068" i="10"/>
  <c r="BX18068" i="10"/>
  <c r="BV18068" i="10"/>
  <c r="BU18068" i="10"/>
  <c r="BY18067" i="10"/>
  <c r="BV18067" i="10"/>
  <c r="BU18067" i="10"/>
  <c r="BX18067" i="10" s="1"/>
  <c r="BV18066" i="10"/>
  <c r="BU18066" i="10"/>
  <c r="BV18065" i="10"/>
  <c r="BY18065" i="10" s="1"/>
  <c r="BU18065" i="10"/>
  <c r="BY18064" i="10"/>
  <c r="BV18064" i="10"/>
  <c r="BX18064" i="10" s="1"/>
  <c r="BU18064" i="10"/>
  <c r="BV18063" i="10"/>
  <c r="BY18063" i="10" s="1"/>
  <c r="BU18063" i="10"/>
  <c r="BY18062" i="10"/>
  <c r="BX18062" i="10"/>
  <c r="BV18062" i="10"/>
  <c r="BU18062" i="10"/>
  <c r="BX18061" i="10"/>
  <c r="BV18061" i="10"/>
  <c r="BY18061" i="10" s="1"/>
  <c r="BU18061" i="10"/>
  <c r="BY18060" i="10"/>
  <c r="BV18060" i="10"/>
  <c r="BU18060" i="10"/>
  <c r="BX18060" i="10" s="1"/>
  <c r="BY18059" i="10"/>
  <c r="BX18059" i="10"/>
  <c r="BV18059" i="10"/>
  <c r="BU18059" i="10"/>
  <c r="BV18058" i="10"/>
  <c r="BU18058" i="10"/>
  <c r="BY18057" i="10"/>
  <c r="BX18057" i="10"/>
  <c r="BV18057" i="10"/>
  <c r="BU18057" i="10"/>
  <c r="BV18056" i="10"/>
  <c r="BY18056" i="10" s="1"/>
  <c r="BU18056" i="10"/>
  <c r="BY18055" i="10"/>
  <c r="BV18055" i="10"/>
  <c r="BU18055" i="10"/>
  <c r="BX18054" i="10"/>
  <c r="BV18054" i="10"/>
  <c r="BY18054" i="10" s="1"/>
  <c r="BU18054" i="10"/>
  <c r="BY18053" i="10"/>
  <c r="BX18053" i="10"/>
  <c r="BV18053" i="10"/>
  <c r="BU18053" i="10"/>
  <c r="BV18052" i="10"/>
  <c r="BU18052" i="10"/>
  <c r="BV18051" i="10"/>
  <c r="BU18051" i="10"/>
  <c r="BV18050" i="10"/>
  <c r="BY18050" i="10" s="1"/>
  <c r="BU18050" i="10"/>
  <c r="BX18049" i="10"/>
  <c r="BV18049" i="10"/>
  <c r="BY18049" i="10" s="1"/>
  <c r="BU18049" i="10"/>
  <c r="BY18048" i="10"/>
  <c r="BX18048" i="10"/>
  <c r="BV18048" i="10"/>
  <c r="BU18048" i="10"/>
  <c r="BV18047" i="10"/>
  <c r="BU18047" i="10"/>
  <c r="BX18046" i="10"/>
  <c r="BV18046" i="10"/>
  <c r="BY18046" i="10" s="1"/>
  <c r="BU18046" i="10"/>
  <c r="BY18045" i="10"/>
  <c r="BX18045" i="10"/>
  <c r="BV18045" i="10"/>
  <c r="BU18045" i="10"/>
  <c r="BY18044" i="10"/>
  <c r="BX18044" i="10"/>
  <c r="BV18044" i="10"/>
  <c r="BU18044" i="10"/>
  <c r="BY18043" i="10"/>
  <c r="BV18043" i="10"/>
  <c r="BX18043" i="10" s="1"/>
  <c r="BU18043" i="10"/>
  <c r="BY18042" i="10"/>
  <c r="BX18042" i="10"/>
  <c r="BV18042" i="10"/>
  <c r="BU18042" i="10"/>
  <c r="BV18041" i="10"/>
  <c r="BY18041" i="10" s="1"/>
  <c r="BU18041" i="10"/>
  <c r="BY18040" i="10"/>
  <c r="BX18040" i="10"/>
  <c r="BV18040" i="10"/>
  <c r="BU18040" i="10"/>
  <c r="BX18039" i="10"/>
  <c r="BV18039" i="10"/>
  <c r="BY18039" i="10" s="1"/>
  <c r="BU18039" i="10"/>
  <c r="BY18038" i="10"/>
  <c r="BX18038" i="10"/>
  <c r="BV18038" i="10"/>
  <c r="BU18038" i="10"/>
  <c r="BY18037" i="10"/>
  <c r="BX18037" i="10"/>
  <c r="BV18037" i="10"/>
  <c r="BU18037" i="10"/>
  <c r="BX18036" i="10"/>
  <c r="BV18036" i="10"/>
  <c r="BY18036" i="10" s="1"/>
  <c r="BU18036" i="10"/>
  <c r="BY18035" i="10"/>
  <c r="BX18035" i="10"/>
  <c r="BV18035" i="10"/>
  <c r="BU18035" i="10"/>
  <c r="BV18034" i="10"/>
  <c r="BU18034" i="10"/>
  <c r="BX18033" i="10"/>
  <c r="BV18033" i="10"/>
  <c r="BY18033" i="10" s="1"/>
  <c r="BU18033" i="10"/>
  <c r="BV18032" i="10"/>
  <c r="BU18032" i="10"/>
  <c r="BV18031" i="10"/>
  <c r="BU18031" i="10"/>
  <c r="BV18030" i="10"/>
  <c r="BU18030" i="10"/>
  <c r="BY18029" i="10"/>
  <c r="BX18029" i="10"/>
  <c r="BV18029" i="10"/>
  <c r="BU18029" i="10"/>
  <c r="BV18028" i="10"/>
  <c r="BY18028" i="10" s="1"/>
  <c r="BU18028" i="10"/>
  <c r="BY18027" i="10"/>
  <c r="BX18027" i="10"/>
  <c r="BV18027" i="10"/>
  <c r="BU18027" i="10"/>
  <c r="BX18026" i="10"/>
  <c r="BV18026" i="10"/>
  <c r="BY18026" i="10" s="1"/>
  <c r="BU18026" i="10"/>
  <c r="BV18025" i="10"/>
  <c r="BU18025" i="10"/>
  <c r="BY18024" i="10"/>
  <c r="BX18024" i="10"/>
  <c r="BV18024" i="10"/>
  <c r="BU18024" i="10"/>
  <c r="BV18023" i="10"/>
  <c r="BU18023" i="10"/>
  <c r="BY18022" i="10"/>
  <c r="BX18022" i="10"/>
  <c r="BV18022" i="10"/>
  <c r="BU18022" i="10"/>
  <c r="BX18021" i="10"/>
  <c r="BV18021" i="10"/>
  <c r="BY18021" i="10" s="1"/>
  <c r="BU18021" i="10"/>
  <c r="BV18020" i="10"/>
  <c r="BU18020" i="10"/>
  <c r="BX18020" i="10" s="1"/>
  <c r="BV18019" i="10"/>
  <c r="BY18019" i="10" s="1"/>
  <c r="BU18019" i="10"/>
  <c r="BY18018" i="10"/>
  <c r="BV18018" i="10"/>
  <c r="BX18018" i="10" s="1"/>
  <c r="BU18018" i="10"/>
  <c r="BV18017" i="10"/>
  <c r="BU18017" i="10"/>
  <c r="BV18016" i="10"/>
  <c r="BU18016" i="10"/>
  <c r="BV18015" i="10"/>
  <c r="BY18015" i="10" s="1"/>
  <c r="BU18015" i="10"/>
  <c r="BX18014" i="10"/>
  <c r="BV18014" i="10"/>
  <c r="BY18014" i="10" s="1"/>
  <c r="BU18014" i="10"/>
  <c r="BY18013" i="10"/>
  <c r="BX18013" i="10"/>
  <c r="BV18013" i="10"/>
  <c r="BU18013" i="10"/>
  <c r="BV18012" i="10"/>
  <c r="BU18012" i="10"/>
  <c r="BX18011" i="10"/>
  <c r="BV18011" i="10"/>
  <c r="BY18011" i="10" s="1"/>
  <c r="BU18011" i="10"/>
  <c r="BV18010" i="10"/>
  <c r="BU18010" i="10"/>
  <c r="BX18010" i="10" s="1"/>
  <c r="BV18009" i="10"/>
  <c r="BU18009" i="10"/>
  <c r="BV18008" i="10"/>
  <c r="BY18008" i="10" s="1"/>
  <c r="BU18008" i="10"/>
  <c r="BY18007" i="10"/>
  <c r="BV18007" i="10"/>
  <c r="BU18007" i="10"/>
  <c r="BX18007" i="10" s="1"/>
  <c r="BX18006" i="10"/>
  <c r="BV18006" i="10"/>
  <c r="BY18006" i="10" s="1"/>
  <c r="BU18006" i="10"/>
  <c r="BX18005" i="10"/>
  <c r="BV18005" i="10"/>
  <c r="BU18005" i="10"/>
  <c r="BY18005" i="10" s="1"/>
  <c r="BY18004" i="10"/>
  <c r="BX18004" i="10"/>
  <c r="BV18004" i="10"/>
  <c r="BU18004" i="10"/>
  <c r="BY18003" i="10"/>
  <c r="BX18003" i="10"/>
  <c r="BV18003" i="10"/>
  <c r="BU18003" i="10"/>
  <c r="BY18002" i="10"/>
  <c r="BX18002" i="10"/>
  <c r="BV18002" i="10"/>
  <c r="BU18002" i="10"/>
  <c r="BV18001" i="10"/>
  <c r="BU18001" i="10"/>
  <c r="BV18000" i="10"/>
  <c r="BU18000" i="10"/>
  <c r="BV17999" i="10"/>
  <c r="BY17999" i="10" s="1"/>
  <c r="BU17999" i="10"/>
  <c r="BV17998" i="10"/>
  <c r="BU17998" i="10"/>
  <c r="BY17997" i="10"/>
  <c r="BX17997" i="10"/>
  <c r="BV17997" i="10"/>
  <c r="BU17997" i="10"/>
  <c r="BX17996" i="10"/>
  <c r="BV17996" i="10"/>
  <c r="BY17996" i="10" s="1"/>
  <c r="BU17996" i="10"/>
  <c r="BV17995" i="10"/>
  <c r="BY17995" i="10" s="1"/>
  <c r="BU17995" i="10"/>
  <c r="BV17994" i="10"/>
  <c r="BU17994" i="10"/>
  <c r="BX17993" i="10"/>
  <c r="BV17993" i="10"/>
  <c r="BY17993" i="10" s="1"/>
  <c r="BU17993" i="10"/>
  <c r="BV17992" i="10"/>
  <c r="BU17992" i="10"/>
  <c r="BX17991" i="10"/>
  <c r="BV17991" i="10"/>
  <c r="BY17991" i="10" s="1"/>
  <c r="BU17991" i="10"/>
  <c r="BV17990" i="10"/>
  <c r="BU17990" i="10"/>
  <c r="BY17989" i="10"/>
  <c r="BV17989" i="10"/>
  <c r="BX17989" i="10" s="1"/>
  <c r="BU17989" i="10"/>
  <c r="BV17988" i="10"/>
  <c r="BU17988" i="10"/>
  <c r="BX17987" i="10"/>
  <c r="BV17987" i="10"/>
  <c r="BU17987" i="10"/>
  <c r="BY17987" i="10" s="1"/>
  <c r="BX17986" i="10"/>
  <c r="BV17986" i="10"/>
  <c r="BY17986" i="10" s="1"/>
  <c r="BU17986" i="10"/>
  <c r="BY17985" i="10"/>
  <c r="BX17985" i="10"/>
  <c r="BV17985" i="10"/>
  <c r="BU17985" i="10"/>
  <c r="BY17984" i="10"/>
  <c r="BX17984" i="10"/>
  <c r="BV17984" i="10"/>
  <c r="BU17984" i="10"/>
  <c r="BY17983" i="10"/>
  <c r="BX17983" i="10"/>
  <c r="BV17983" i="10"/>
  <c r="BU17983" i="10"/>
  <c r="BV17982" i="10"/>
  <c r="BU17982" i="10"/>
  <c r="BX17981" i="10"/>
  <c r="BV17981" i="10"/>
  <c r="BY17981" i="10" s="1"/>
  <c r="BU17981" i="10"/>
  <c r="BY17980" i="10"/>
  <c r="BX17980" i="10"/>
  <c r="BV17980" i="10"/>
  <c r="BU17980" i="10"/>
  <c r="BV17979" i="10"/>
  <c r="BY17979" i="10" s="1"/>
  <c r="BU17979" i="10"/>
  <c r="BV17978" i="10"/>
  <c r="BX17978" i="10" s="1"/>
  <c r="BU17978" i="10"/>
  <c r="BX17977" i="10"/>
  <c r="BV17977" i="10"/>
  <c r="BU17977" i="10"/>
  <c r="BY17977" i="10" s="1"/>
  <c r="BV17976" i="10"/>
  <c r="BY17976" i="10" s="1"/>
  <c r="BU17976" i="10"/>
  <c r="BX17975" i="10"/>
  <c r="BV17975" i="10"/>
  <c r="BY17975" i="10" s="1"/>
  <c r="BU17975" i="10"/>
  <c r="BY17974" i="10"/>
  <c r="BV17974" i="10"/>
  <c r="BX17974" i="10" s="1"/>
  <c r="BU17974" i="10"/>
  <c r="BV17973" i="10"/>
  <c r="BU17973" i="10"/>
  <c r="BY17972" i="10"/>
  <c r="BX17972" i="10"/>
  <c r="BV17972" i="10"/>
  <c r="BU17972" i="10"/>
  <c r="BV17971" i="10"/>
  <c r="BU17971" i="10"/>
  <c r="BV17970" i="10"/>
  <c r="BU17970" i="10"/>
  <c r="BY17969" i="10"/>
  <c r="BX17969" i="10"/>
  <c r="BV17969" i="10"/>
  <c r="BU17969" i="10"/>
  <c r="BY17968" i="10"/>
  <c r="BV17968" i="10"/>
  <c r="BX17968" i="10" s="1"/>
  <c r="BU17968" i="10"/>
  <c r="BY17967" i="10"/>
  <c r="BX17967" i="10"/>
  <c r="BV17967" i="10"/>
  <c r="BU17967" i="10"/>
  <c r="BX17966" i="10"/>
  <c r="BV17966" i="10"/>
  <c r="BY17966" i="10" s="1"/>
  <c r="BU17966" i="10"/>
  <c r="BV17965" i="10"/>
  <c r="BU17965" i="10"/>
  <c r="BV17964" i="10"/>
  <c r="BU17964" i="10"/>
  <c r="BY17963" i="10"/>
  <c r="BX17963" i="10"/>
  <c r="BV17963" i="10"/>
  <c r="BU17963" i="10"/>
  <c r="BY17962" i="10"/>
  <c r="BX17962" i="10"/>
  <c r="BV17962" i="10"/>
  <c r="BU17962" i="10"/>
  <c r="BV17961" i="10"/>
  <c r="BY17961" i="10" s="1"/>
  <c r="BU17961" i="10"/>
  <c r="BX17960" i="10"/>
  <c r="BV17960" i="10"/>
  <c r="BY17960" i="10" s="1"/>
  <c r="BU17960" i="10"/>
  <c r="BY17959" i="10"/>
  <c r="BX17959" i="10"/>
  <c r="BV17959" i="10"/>
  <c r="BU17959" i="10"/>
  <c r="BV17958" i="10"/>
  <c r="BU17958" i="10"/>
  <c r="BV17957" i="10"/>
  <c r="BU17957" i="10"/>
  <c r="BX17956" i="10"/>
  <c r="BV17956" i="10"/>
  <c r="BY17956" i="10" s="1"/>
  <c r="BU17956" i="10"/>
  <c r="BY17955" i="10"/>
  <c r="BV17955" i="10"/>
  <c r="BU17955" i="10"/>
  <c r="BX17955" i="10" s="1"/>
  <c r="BV17954" i="10"/>
  <c r="BU17954" i="10"/>
  <c r="BV17953" i="10"/>
  <c r="BU17953" i="10"/>
  <c r="BX17952" i="10"/>
  <c r="BV17952" i="10"/>
  <c r="BU17952" i="10"/>
  <c r="BY17952" i="10" s="1"/>
  <c r="BV17951" i="10"/>
  <c r="BY17951" i="10" s="1"/>
  <c r="BU17951" i="10"/>
  <c r="BV17950" i="10"/>
  <c r="BU17950" i="10"/>
  <c r="BX17950" i="10" s="1"/>
  <c r="BV17949" i="10"/>
  <c r="BU17949" i="10"/>
  <c r="BY17948" i="10"/>
  <c r="BX17948" i="10"/>
  <c r="BV17948" i="10"/>
  <c r="BU17948" i="10"/>
  <c r="BY17947" i="10"/>
  <c r="BV17947" i="10"/>
  <c r="BU17947" i="10"/>
  <c r="BX17947" i="10" s="1"/>
  <c r="BV17946" i="10"/>
  <c r="BY17946" i="10" s="1"/>
  <c r="BU17946" i="10"/>
  <c r="BV17945" i="10"/>
  <c r="BU17945" i="10"/>
  <c r="BY17944" i="10"/>
  <c r="BX17944" i="10"/>
  <c r="BV17944" i="10"/>
  <c r="BU17944" i="10"/>
  <c r="BX17943" i="10"/>
  <c r="BV17943" i="10"/>
  <c r="BY17943" i="10" s="1"/>
  <c r="BU17943" i="10"/>
  <c r="BV17942" i="10"/>
  <c r="BU17942" i="10"/>
  <c r="BY17942" i="10" s="1"/>
  <c r="BX17941" i="10"/>
  <c r="BV17941" i="10"/>
  <c r="BY17941" i="10" s="1"/>
  <c r="BU17941" i="10"/>
  <c r="BV17940" i="10"/>
  <c r="BY17940" i="10" s="1"/>
  <c r="BU17940" i="10"/>
  <c r="BV17939" i="10"/>
  <c r="BU17939" i="10"/>
  <c r="BV17938" i="10"/>
  <c r="BU17938" i="10"/>
  <c r="BY17937" i="10"/>
  <c r="BX17937" i="10"/>
  <c r="BV17937" i="10"/>
  <c r="BU17937" i="10"/>
  <c r="BV17936" i="10"/>
  <c r="BY17936" i="10" s="1"/>
  <c r="BU17936" i="10"/>
  <c r="BV17935" i="10"/>
  <c r="BU17935" i="10"/>
  <c r="BY17934" i="10"/>
  <c r="BV17934" i="10"/>
  <c r="BX17934" i="10" s="1"/>
  <c r="BU17934" i="10"/>
  <c r="BX17933" i="10"/>
  <c r="BV17933" i="10"/>
  <c r="BY17933" i="10" s="1"/>
  <c r="BU17933" i="10"/>
  <c r="BY17932" i="10"/>
  <c r="BV17932" i="10"/>
  <c r="BU17932" i="10"/>
  <c r="BX17932" i="10" s="1"/>
  <c r="BV17931" i="10"/>
  <c r="BU17931" i="10"/>
  <c r="BY17930" i="10"/>
  <c r="BX17930" i="10"/>
  <c r="BV17930" i="10"/>
  <c r="BU17930" i="10"/>
  <c r="BV17929" i="10"/>
  <c r="BU17929" i="10"/>
  <c r="BX17928" i="10"/>
  <c r="BV17928" i="10"/>
  <c r="BY17928" i="10" s="1"/>
  <c r="BU17928" i="10"/>
  <c r="BY17927" i="10"/>
  <c r="BV17927" i="10"/>
  <c r="BU17927" i="10"/>
  <c r="BX17927" i="10" s="1"/>
  <c r="BX17926" i="10"/>
  <c r="BV17926" i="10"/>
  <c r="BY17926" i="10" s="1"/>
  <c r="BU17926" i="10"/>
  <c r="BY17925" i="10"/>
  <c r="BX17925" i="10"/>
  <c r="BV17925" i="10"/>
  <c r="BU17925" i="10"/>
  <c r="BY17924" i="10"/>
  <c r="BV17924" i="10"/>
  <c r="BX17924" i="10" s="1"/>
  <c r="BU17924" i="10"/>
  <c r="BY17923" i="10"/>
  <c r="BV17923" i="10"/>
  <c r="BX17923" i="10" s="1"/>
  <c r="BU17923" i="10"/>
  <c r="BY17922" i="10"/>
  <c r="BX17922" i="10"/>
  <c r="BV17922" i="10"/>
  <c r="BU17922" i="10"/>
  <c r="BV17921" i="10"/>
  <c r="BU17921" i="10"/>
  <c r="BV17920" i="10"/>
  <c r="BY17920" i="10" s="1"/>
  <c r="BU17920" i="10"/>
  <c r="BX17920" i="10" s="1"/>
  <c r="BY17919" i="10"/>
  <c r="BX17919" i="10"/>
  <c r="BV17919" i="10"/>
  <c r="BU17919" i="10"/>
  <c r="BY17918" i="10"/>
  <c r="BX17918" i="10"/>
  <c r="BV17918" i="10"/>
  <c r="BU17918" i="10"/>
  <c r="BV17917" i="10"/>
  <c r="BU17917" i="10"/>
  <c r="BX17917" i="10" s="1"/>
  <c r="BV17916" i="10"/>
  <c r="BU17916" i="10"/>
  <c r="BV17915" i="10"/>
  <c r="BY17915" i="10" s="1"/>
  <c r="BU17915" i="10"/>
  <c r="BX17914" i="10"/>
  <c r="BV17914" i="10"/>
  <c r="BY17914" i="10" s="1"/>
  <c r="BU17914" i="10"/>
  <c r="BY17913" i="10"/>
  <c r="BV17913" i="10"/>
  <c r="BX17913" i="10" s="1"/>
  <c r="BU17913" i="10"/>
  <c r="BV17912" i="10"/>
  <c r="BU17912" i="10"/>
  <c r="BX17911" i="10"/>
  <c r="BV17911" i="10"/>
  <c r="BY17911" i="10" s="1"/>
  <c r="BU17911" i="10"/>
  <c r="BV17910" i="10"/>
  <c r="BU17910" i="10"/>
  <c r="BY17909" i="10"/>
  <c r="BV17909" i="10"/>
  <c r="BX17909" i="10" s="1"/>
  <c r="BU17909" i="10"/>
  <c r="BY17908" i="10"/>
  <c r="BV17908" i="10"/>
  <c r="BX17908" i="10" s="1"/>
  <c r="BU17908" i="10"/>
  <c r="BY17907" i="10"/>
  <c r="BX17907" i="10"/>
  <c r="BV17907" i="10"/>
  <c r="BU17907" i="10"/>
  <c r="BX17906" i="10"/>
  <c r="BV17906" i="10"/>
  <c r="BY17906" i="10" s="1"/>
  <c r="BU17906" i="10"/>
  <c r="BY17905" i="10"/>
  <c r="BV17905" i="10"/>
  <c r="BU17905" i="10"/>
  <c r="BX17905" i="10" s="1"/>
  <c r="BV17904" i="10"/>
  <c r="BY17904" i="10" s="1"/>
  <c r="BU17904" i="10"/>
  <c r="BY17903" i="10"/>
  <c r="BX17903" i="10"/>
  <c r="BV17903" i="10"/>
  <c r="BU17903" i="10"/>
  <c r="BV17902" i="10"/>
  <c r="BU17902" i="10"/>
  <c r="BV17901" i="10"/>
  <c r="BU17901" i="10"/>
  <c r="BV17900" i="10"/>
  <c r="BU17900" i="10"/>
  <c r="BX17899" i="10"/>
  <c r="BV17899" i="10"/>
  <c r="BY17899" i="10" s="1"/>
  <c r="BU17899" i="10"/>
  <c r="BX17898" i="10"/>
  <c r="BV17898" i="10"/>
  <c r="BY17898" i="10" s="1"/>
  <c r="BU17898" i="10"/>
  <c r="BY17897" i="10"/>
  <c r="BX17897" i="10"/>
  <c r="BV17897" i="10"/>
  <c r="BU17897" i="10"/>
  <c r="BV17896" i="10"/>
  <c r="BU17896" i="10"/>
  <c r="BV17895" i="10"/>
  <c r="BY17895" i="10" s="1"/>
  <c r="BU17895" i="10"/>
  <c r="BV17894" i="10"/>
  <c r="BU17894" i="10"/>
  <c r="BY17893" i="10"/>
  <c r="BX17893" i="10"/>
  <c r="BV17893" i="10"/>
  <c r="BU17893" i="10"/>
  <c r="BY17892" i="10"/>
  <c r="BX17892" i="10"/>
  <c r="BV17892" i="10"/>
  <c r="BU17892" i="10"/>
  <c r="BX17891" i="10"/>
  <c r="BV17891" i="10"/>
  <c r="BY17891" i="10" s="1"/>
  <c r="BU17891" i="10"/>
  <c r="BV17890" i="10"/>
  <c r="BU17890" i="10"/>
  <c r="BY17889" i="10"/>
  <c r="BV17889" i="10"/>
  <c r="BX17889" i="10" s="1"/>
  <c r="BU17889" i="10"/>
  <c r="BV17888" i="10"/>
  <c r="BU17888" i="10"/>
  <c r="BV17887" i="10"/>
  <c r="BU17887" i="10"/>
  <c r="BY17887" i="10" s="1"/>
  <c r="BX17886" i="10"/>
  <c r="BV17886" i="10"/>
  <c r="BY17886" i="10" s="1"/>
  <c r="BU17886" i="10"/>
  <c r="BV17885" i="10"/>
  <c r="BU17885" i="10"/>
  <c r="BY17884" i="10"/>
  <c r="BX17884" i="10"/>
  <c r="BV17884" i="10"/>
  <c r="BU17884" i="10"/>
  <c r="BY17883" i="10"/>
  <c r="BX17883" i="10"/>
  <c r="BV17883" i="10"/>
  <c r="BU17883" i="10"/>
  <c r="BY17882" i="10"/>
  <c r="BX17882" i="10"/>
  <c r="BV17882" i="10"/>
  <c r="BU17882" i="10"/>
  <c r="BV17881" i="10"/>
  <c r="BY17881" i="10" s="1"/>
  <c r="BU17881" i="10"/>
  <c r="BV17880" i="10"/>
  <c r="BU17880" i="10"/>
  <c r="BX17879" i="10"/>
  <c r="BV17879" i="10"/>
  <c r="BY17879" i="10" s="1"/>
  <c r="BU17879" i="10"/>
  <c r="BV17878" i="10"/>
  <c r="BU17878" i="10"/>
  <c r="BY17877" i="10"/>
  <c r="BV17877" i="10"/>
  <c r="BU17877" i="10"/>
  <c r="BX17877" i="10" s="1"/>
  <c r="BV17876" i="10"/>
  <c r="BY17876" i="10" s="1"/>
  <c r="BU17876" i="10"/>
  <c r="BY17875" i="10"/>
  <c r="BX17875" i="10"/>
  <c r="BV17875" i="10"/>
  <c r="BU17875" i="10"/>
  <c r="BV17874" i="10"/>
  <c r="BU17874" i="10"/>
  <c r="BV17873" i="10"/>
  <c r="BU17873" i="10"/>
  <c r="BX17872" i="10"/>
  <c r="BV17872" i="10"/>
  <c r="BU17872" i="10"/>
  <c r="BY17872" i="10" s="1"/>
  <c r="BV17871" i="10"/>
  <c r="BU17871" i="10"/>
  <c r="BV17870" i="10"/>
  <c r="BU17870" i="10"/>
  <c r="BX17870" i="10" s="1"/>
  <c r="BY17869" i="10"/>
  <c r="BX17869" i="10"/>
  <c r="BV17869" i="10"/>
  <c r="BU17869" i="10"/>
  <c r="BV17868" i="10"/>
  <c r="BX17868" i="10" s="1"/>
  <c r="BU17868" i="10"/>
  <c r="BY17867" i="10"/>
  <c r="BV17867" i="10"/>
  <c r="BU17867" i="10"/>
  <c r="BX17867" i="10" s="1"/>
  <c r="BX17866" i="10"/>
  <c r="BV17866" i="10"/>
  <c r="BY17866" i="10" s="1"/>
  <c r="BU17866" i="10"/>
  <c r="BX17865" i="10"/>
  <c r="BV17865" i="10"/>
  <c r="BY17865" i="10" s="1"/>
  <c r="BU17865" i="10"/>
  <c r="BY17864" i="10"/>
  <c r="BX17864" i="10"/>
  <c r="BV17864" i="10"/>
  <c r="BU17864" i="10"/>
  <c r="BY17863" i="10"/>
  <c r="BX17863" i="10"/>
  <c r="BV17863" i="10"/>
  <c r="BU17863" i="10"/>
  <c r="BY17862" i="10"/>
  <c r="BX17862" i="10"/>
  <c r="BV17862" i="10"/>
  <c r="BU17862" i="10"/>
  <c r="BX17861" i="10"/>
  <c r="BV17861" i="10"/>
  <c r="BY17861" i="10" s="1"/>
  <c r="BU17861" i="10"/>
  <c r="BV17860" i="10"/>
  <c r="BU17860" i="10"/>
  <c r="BX17860" i="10" s="1"/>
  <c r="BX17859" i="10"/>
  <c r="BV17859" i="10"/>
  <c r="BY17859" i="10" s="1"/>
  <c r="BU17859" i="10"/>
  <c r="BX17858" i="10"/>
  <c r="BV17858" i="10"/>
  <c r="BY17858" i="10" s="1"/>
  <c r="BU17858" i="10"/>
  <c r="BV17857" i="10"/>
  <c r="BU17857" i="10"/>
  <c r="BX17856" i="10"/>
  <c r="BV17856" i="10"/>
  <c r="BY17856" i="10" s="1"/>
  <c r="BU17856" i="10"/>
  <c r="BV17855" i="10"/>
  <c r="BY17855" i="10" s="1"/>
  <c r="BU17855" i="10"/>
  <c r="BY17854" i="10"/>
  <c r="BX17854" i="10"/>
  <c r="BV17854" i="10"/>
  <c r="BU17854" i="10"/>
  <c r="BY17853" i="10"/>
  <c r="BV17853" i="10"/>
  <c r="BX17853" i="10" s="1"/>
  <c r="BU17853" i="10"/>
  <c r="BV17852" i="10"/>
  <c r="BU17852" i="10"/>
  <c r="BX17851" i="10"/>
  <c r="BV17851" i="10"/>
  <c r="BY17851" i="10" s="1"/>
  <c r="BU17851" i="10"/>
  <c r="BV17850" i="10"/>
  <c r="BY17850" i="10" s="1"/>
  <c r="BU17850" i="10"/>
  <c r="BY17849" i="10"/>
  <c r="BX17849" i="10"/>
  <c r="BV17849" i="10"/>
  <c r="BU17849" i="10"/>
  <c r="BY17848" i="10"/>
  <c r="BX17848" i="10"/>
  <c r="BV17848" i="10"/>
  <c r="BU17848" i="10"/>
  <c r="BY17847" i="10"/>
  <c r="BV17847" i="10"/>
  <c r="BU17847" i="10"/>
  <c r="BX17847" i="10" s="1"/>
  <c r="BV17846" i="10"/>
  <c r="BU17846" i="10"/>
  <c r="BV17845" i="10"/>
  <c r="BY17845" i="10" s="1"/>
  <c r="BU17845" i="10"/>
  <c r="BX17844" i="10"/>
  <c r="BV17844" i="10"/>
  <c r="BY17844" i="10" s="1"/>
  <c r="BU17844" i="10"/>
  <c r="BY17843" i="10"/>
  <c r="BX17843" i="10"/>
  <c r="BV17843" i="10"/>
  <c r="BU17843" i="10"/>
  <c r="BY17842" i="10"/>
  <c r="BX17842" i="10"/>
  <c r="BV17842" i="10"/>
  <c r="BU17842" i="10"/>
  <c r="BX17841" i="10"/>
  <c r="BV17841" i="10"/>
  <c r="BY17841" i="10" s="1"/>
  <c r="BU17841" i="10"/>
  <c r="BY17840" i="10"/>
  <c r="BV17840" i="10"/>
  <c r="BU17840" i="10"/>
  <c r="BV17839" i="10"/>
  <c r="BY17839" i="10" s="1"/>
  <c r="BU17839" i="10"/>
  <c r="BY17838" i="10"/>
  <c r="BX17838" i="10"/>
  <c r="BV17838" i="10"/>
  <c r="BU17838" i="10"/>
  <c r="BY17837" i="10"/>
  <c r="BX17837" i="10"/>
  <c r="BV17837" i="10"/>
  <c r="BU17837" i="10"/>
  <c r="BX17836" i="10"/>
  <c r="BV17836" i="10"/>
  <c r="BY17836" i="10" s="1"/>
  <c r="BU17836" i="10"/>
  <c r="BX17835" i="10"/>
  <c r="BV17835" i="10"/>
  <c r="BU17835" i="10"/>
  <c r="BY17835" i="10" s="1"/>
  <c r="BY17834" i="10"/>
  <c r="BV17834" i="10"/>
  <c r="BX17834" i="10" s="1"/>
  <c r="BU17834" i="10"/>
  <c r="BV17833" i="10"/>
  <c r="BU17833" i="10"/>
  <c r="BV17832" i="10"/>
  <c r="BU17832" i="10"/>
  <c r="BV17831" i="10"/>
  <c r="BU17831" i="10"/>
  <c r="BV17830" i="10"/>
  <c r="BU17830" i="10"/>
  <c r="BY17829" i="10"/>
  <c r="BV17829" i="10"/>
  <c r="BX17829" i="10" s="1"/>
  <c r="BU17829" i="10"/>
  <c r="BX17828" i="10"/>
  <c r="BV17828" i="10"/>
  <c r="BY17828" i="10" s="1"/>
  <c r="BU17828" i="10"/>
  <c r="BY17827" i="10"/>
  <c r="BV17827" i="10"/>
  <c r="BU17827" i="10"/>
  <c r="BX17827" i="10" s="1"/>
  <c r="BX17826" i="10"/>
  <c r="BV17826" i="10"/>
  <c r="BY17826" i="10" s="1"/>
  <c r="BU17826" i="10"/>
  <c r="BY17825" i="10"/>
  <c r="BX17825" i="10"/>
  <c r="BV17825" i="10"/>
  <c r="BU17825" i="10"/>
  <c r="BY17824" i="10"/>
  <c r="BX17824" i="10"/>
  <c r="BV17824" i="10"/>
  <c r="BU17824" i="10"/>
  <c r="BY17823" i="10"/>
  <c r="BV17823" i="10"/>
  <c r="BX17823" i="10" s="1"/>
  <c r="BU17823" i="10"/>
  <c r="BY17822" i="10"/>
  <c r="BX17822" i="10"/>
  <c r="BV17822" i="10"/>
  <c r="BU17822" i="10"/>
  <c r="BV17821" i="10"/>
  <c r="BY17821" i="10" s="1"/>
  <c r="BU17821" i="10"/>
  <c r="BY17820" i="10"/>
  <c r="BX17820" i="10"/>
  <c r="BV17820" i="10"/>
  <c r="BU17820" i="10"/>
  <c r="BX17819" i="10"/>
  <c r="BV17819" i="10"/>
  <c r="BY17819" i="10" s="1"/>
  <c r="BU17819" i="10"/>
  <c r="BY17818" i="10"/>
  <c r="BX17818" i="10"/>
  <c r="BV17818" i="10"/>
  <c r="BU17818" i="10"/>
  <c r="BY17817" i="10"/>
  <c r="BV17817" i="10"/>
  <c r="BU17817" i="10"/>
  <c r="BX17817" i="10" s="1"/>
  <c r="BV17816" i="10"/>
  <c r="BU17816" i="10"/>
  <c r="BV17815" i="10"/>
  <c r="BY17815" i="10" s="1"/>
  <c r="BU17815" i="10"/>
  <c r="BX17815" i="10" s="1"/>
  <c r="BY17814" i="10"/>
  <c r="BX17814" i="10"/>
  <c r="BV17814" i="10"/>
  <c r="BU17814" i="10"/>
  <c r="BY17813" i="10"/>
  <c r="BX17813" i="10"/>
  <c r="BV17813" i="10"/>
  <c r="BU17813" i="10"/>
  <c r="BY17812" i="10"/>
  <c r="BV17812" i="10"/>
  <c r="BU17812" i="10"/>
  <c r="BX17812" i="10" s="1"/>
  <c r="BX17811" i="10"/>
  <c r="BV17811" i="10"/>
  <c r="BY17811" i="10" s="1"/>
  <c r="BU17811" i="10"/>
  <c r="BV17810" i="10"/>
  <c r="BY17810" i="10" s="1"/>
  <c r="BU17810" i="10"/>
  <c r="BY17809" i="10"/>
  <c r="BX17809" i="10"/>
  <c r="BV17809" i="10"/>
  <c r="BU17809" i="10"/>
  <c r="BV17808" i="10"/>
  <c r="BU17808" i="10"/>
  <c r="BY17807" i="10"/>
  <c r="BX17807" i="10"/>
  <c r="BV17807" i="10"/>
  <c r="BU17807" i="10"/>
  <c r="BX17806" i="10"/>
  <c r="BV17806" i="10"/>
  <c r="BY17806" i="10" s="1"/>
  <c r="BU17806" i="10"/>
  <c r="BY17805" i="10"/>
  <c r="BX17805" i="10"/>
  <c r="BV17805" i="10"/>
  <c r="BU17805" i="10"/>
  <c r="BY17804" i="10"/>
  <c r="BX17804" i="10"/>
  <c r="BV17804" i="10"/>
  <c r="BU17804" i="10"/>
  <c r="BY17803" i="10"/>
  <c r="BX17803" i="10"/>
  <c r="BV17803" i="10"/>
  <c r="BU17803" i="10"/>
  <c r="BV17802" i="10"/>
  <c r="BU17802" i="10"/>
  <c r="BV17801" i="10"/>
  <c r="BU17801" i="10"/>
  <c r="BV17800" i="10"/>
  <c r="BU17800" i="10"/>
  <c r="BY17799" i="10"/>
  <c r="BV17799" i="10"/>
  <c r="BU17799" i="10"/>
  <c r="BX17799" i="10" s="1"/>
  <c r="BY17798" i="10"/>
  <c r="BX17798" i="10"/>
  <c r="BV17798" i="10"/>
  <c r="BU17798" i="10"/>
  <c r="BY17797" i="10"/>
  <c r="BX17797" i="10"/>
  <c r="BV17797" i="10"/>
  <c r="BU17797" i="10"/>
  <c r="BV17796" i="10"/>
  <c r="BU17796" i="10"/>
  <c r="BV17795" i="10"/>
  <c r="BU17795" i="10"/>
  <c r="BX17795" i="10" s="1"/>
  <c r="BV17794" i="10"/>
  <c r="BY17794" i="10" s="1"/>
  <c r="BU17794" i="10"/>
  <c r="BY17793" i="10"/>
  <c r="BX17793" i="10"/>
  <c r="BV17793" i="10"/>
  <c r="BU17793" i="10"/>
  <c r="BY17792" i="10"/>
  <c r="BX17792" i="10"/>
  <c r="BV17792" i="10"/>
  <c r="BU17792" i="10"/>
  <c r="BV17791" i="10"/>
  <c r="BU17791" i="10"/>
  <c r="BX17790" i="10"/>
  <c r="BV17790" i="10"/>
  <c r="BU17790" i="10"/>
  <c r="BY17790" i="10" s="1"/>
  <c r="BY17789" i="10"/>
  <c r="BV17789" i="10"/>
  <c r="BU17789" i="10"/>
  <c r="BX17789" i="10" s="1"/>
  <c r="BV17788" i="10"/>
  <c r="BU17788" i="10"/>
  <c r="BY17787" i="10"/>
  <c r="BX17787" i="10"/>
  <c r="BV17787" i="10"/>
  <c r="BU17787" i="10"/>
  <c r="BX17786" i="10"/>
  <c r="BV17786" i="10"/>
  <c r="BY17786" i="10" s="1"/>
  <c r="BU17786" i="10"/>
  <c r="BY17785" i="10"/>
  <c r="BV17785" i="10"/>
  <c r="BX17785" i="10" s="1"/>
  <c r="BU17785" i="10"/>
  <c r="BX17784" i="10"/>
  <c r="BV17784" i="10"/>
  <c r="BU17784" i="10"/>
  <c r="BY17784" i="10" s="1"/>
  <c r="BY17783" i="10"/>
  <c r="BV17783" i="10"/>
  <c r="BX17783" i="10" s="1"/>
  <c r="BU17783" i="10"/>
  <c r="BY17782" i="10"/>
  <c r="BX17782" i="10"/>
  <c r="BV17782" i="10"/>
  <c r="BU17782" i="10"/>
  <c r="BX17781" i="10"/>
  <c r="BV17781" i="10"/>
  <c r="BY17781" i="10" s="1"/>
  <c r="BU17781" i="10"/>
  <c r="BV17780" i="10"/>
  <c r="BU17780" i="10"/>
  <c r="BX17779" i="10"/>
  <c r="BV17779" i="10"/>
  <c r="BY17779" i="10" s="1"/>
  <c r="BU17779" i="10"/>
  <c r="BV17778" i="10"/>
  <c r="BU17778" i="10"/>
  <c r="BV17777" i="10"/>
  <c r="BU17777" i="10"/>
  <c r="BX17776" i="10"/>
  <c r="BV17776" i="10"/>
  <c r="BY17776" i="10" s="1"/>
  <c r="BU17776" i="10"/>
  <c r="BV17775" i="10"/>
  <c r="BY17775" i="10" s="1"/>
  <c r="BU17775" i="10"/>
  <c r="BV17774" i="10"/>
  <c r="BU17774" i="10"/>
  <c r="BX17774" i="10" s="1"/>
  <c r="BV17773" i="10"/>
  <c r="BU17773" i="10"/>
  <c r="BV17772" i="10"/>
  <c r="BU17772" i="10"/>
  <c r="BX17772" i="10" s="1"/>
  <c r="BV17771" i="10"/>
  <c r="BU17771" i="10"/>
  <c r="BY17770" i="10"/>
  <c r="BX17770" i="10"/>
  <c r="BV17770" i="10"/>
  <c r="BU17770" i="10"/>
  <c r="BY17769" i="10"/>
  <c r="BX17769" i="10"/>
  <c r="BV17769" i="10"/>
  <c r="BU17769" i="10"/>
  <c r="BV17768" i="10"/>
  <c r="BX17768" i="10" s="1"/>
  <c r="BU17768" i="10"/>
  <c r="BY17767" i="10"/>
  <c r="BX17767" i="10"/>
  <c r="BV17767" i="10"/>
  <c r="BU17767" i="10"/>
  <c r="BX17766" i="10"/>
  <c r="BV17766" i="10"/>
  <c r="BY17766" i="10" s="1"/>
  <c r="BU17766" i="10"/>
  <c r="BV17765" i="10"/>
  <c r="BU17765" i="10"/>
  <c r="BY17764" i="10"/>
  <c r="BX17764" i="10"/>
  <c r="BV17764" i="10"/>
  <c r="BU17764" i="10"/>
  <c r="BY17763" i="10"/>
  <c r="BX17763" i="10"/>
  <c r="BV17763" i="10"/>
  <c r="BU17763" i="10"/>
  <c r="BV17762" i="10"/>
  <c r="BU17762" i="10"/>
  <c r="BX17761" i="10"/>
  <c r="BV17761" i="10"/>
  <c r="BY17761" i="10" s="1"/>
  <c r="BU17761" i="10"/>
  <c r="BY17760" i="10"/>
  <c r="BV17760" i="10"/>
  <c r="BU17760" i="10"/>
  <c r="BX17760" i="10" s="1"/>
  <c r="BY17759" i="10"/>
  <c r="BX17759" i="10"/>
  <c r="BV17759" i="10"/>
  <c r="BU17759" i="10"/>
  <c r="BV17758" i="10"/>
  <c r="BU17758" i="10"/>
  <c r="BY17757" i="10"/>
  <c r="BV17757" i="10"/>
  <c r="BU17757" i="10"/>
  <c r="BX17757" i="10" s="1"/>
  <c r="BV17756" i="10"/>
  <c r="BU17756" i="10"/>
  <c r="BV17755" i="10"/>
  <c r="BU17755" i="10"/>
  <c r="BY17754" i="10"/>
  <c r="BX17754" i="10"/>
  <c r="BV17754" i="10"/>
  <c r="BU17754" i="10"/>
  <c r="BY17753" i="10"/>
  <c r="BV17753" i="10"/>
  <c r="BX17753" i="10" s="1"/>
  <c r="BU17753" i="10"/>
  <c r="BX17752" i="10"/>
  <c r="BV17752" i="10"/>
  <c r="BU17752" i="10"/>
  <c r="BY17752" i="10" s="1"/>
  <c r="BX17751" i="10"/>
  <c r="BV17751" i="10"/>
  <c r="BY17751" i="10" s="1"/>
  <c r="BU17751" i="10"/>
  <c r="BX17750" i="10"/>
  <c r="BV17750" i="10"/>
  <c r="BY17750" i="10" s="1"/>
  <c r="BU17750" i="10"/>
  <c r="BY17749" i="10"/>
  <c r="BX17749" i="10"/>
  <c r="BV17749" i="10"/>
  <c r="BU17749" i="10"/>
  <c r="BY17748" i="10"/>
  <c r="BX17748" i="10"/>
  <c r="BV17748" i="10"/>
  <c r="BU17748" i="10"/>
  <c r="BV17747" i="10"/>
  <c r="BU17747" i="10"/>
  <c r="BV17746" i="10"/>
  <c r="BU17746" i="10"/>
  <c r="BX17745" i="10"/>
  <c r="BV17745" i="10"/>
  <c r="BY17745" i="10" s="1"/>
  <c r="BU17745" i="10"/>
  <c r="BV17744" i="10"/>
  <c r="BY17744" i="10" s="1"/>
  <c r="BU17744" i="10"/>
  <c r="BX17743" i="10"/>
  <c r="BV17743" i="10"/>
  <c r="BY17743" i="10" s="1"/>
  <c r="BU17743" i="10"/>
  <c r="BV17742" i="10"/>
  <c r="BU17742" i="10"/>
  <c r="BX17741" i="10"/>
  <c r="BV17741" i="10"/>
  <c r="BY17741" i="10" s="1"/>
  <c r="BU17741" i="10"/>
  <c r="BV17740" i="10"/>
  <c r="BY17740" i="10" s="1"/>
  <c r="BU17740" i="10"/>
  <c r="BY17739" i="10"/>
  <c r="BX17739" i="10"/>
  <c r="BV17739" i="10"/>
  <c r="BU17739" i="10"/>
  <c r="BV17738" i="10"/>
  <c r="BU17738" i="10"/>
  <c r="BY17737" i="10"/>
  <c r="BX17737" i="10"/>
  <c r="BV17737" i="10"/>
  <c r="BU17737" i="10"/>
  <c r="BV17736" i="10"/>
  <c r="BU17736" i="10"/>
  <c r="BY17735" i="10"/>
  <c r="BX17735" i="10"/>
  <c r="BV17735" i="10"/>
  <c r="BU17735" i="10"/>
  <c r="BY17734" i="10"/>
  <c r="BX17734" i="10"/>
  <c r="BV17734" i="10"/>
  <c r="BU17734" i="10"/>
  <c r="BX17733" i="10"/>
  <c r="BV17733" i="10"/>
  <c r="BY17733" i="10" s="1"/>
  <c r="BU17733" i="10"/>
  <c r="BY17732" i="10"/>
  <c r="BV17732" i="10"/>
  <c r="BU17732" i="10"/>
  <c r="BX17732" i="10" s="1"/>
  <c r="BV17731" i="10"/>
  <c r="BU17731" i="10"/>
  <c r="BY17730" i="10"/>
  <c r="BV17730" i="10"/>
  <c r="BU17730" i="10"/>
  <c r="BX17730" i="10" s="1"/>
  <c r="BV17729" i="10"/>
  <c r="BU17729" i="10"/>
  <c r="BX17729" i="10" s="1"/>
  <c r="BY17728" i="10"/>
  <c r="BV17728" i="10"/>
  <c r="BX17728" i="10" s="1"/>
  <c r="BU17728" i="10"/>
  <c r="BV17727" i="10"/>
  <c r="BU17727" i="10"/>
  <c r="BX17726" i="10"/>
  <c r="BV17726" i="10"/>
  <c r="BY17726" i="10" s="1"/>
  <c r="BU17726" i="10"/>
  <c r="BX17725" i="10"/>
  <c r="BV17725" i="10"/>
  <c r="BY17725" i="10" s="1"/>
  <c r="BU17725" i="10"/>
  <c r="BX17724" i="10"/>
  <c r="BV17724" i="10"/>
  <c r="BU17724" i="10"/>
  <c r="BY17724" i="10" s="1"/>
  <c r="BV17723" i="10"/>
  <c r="BY17723" i="10" s="1"/>
  <c r="BU17723" i="10"/>
  <c r="BY17722" i="10"/>
  <c r="BX17722" i="10"/>
  <c r="BV17722" i="10"/>
  <c r="BU17722" i="10"/>
  <c r="BX17721" i="10"/>
  <c r="BV17721" i="10"/>
  <c r="BY17721" i="10" s="1"/>
  <c r="BU17721" i="10"/>
  <c r="BV17720" i="10"/>
  <c r="BU17720" i="10"/>
  <c r="BX17720" i="10" s="1"/>
  <c r="BX17719" i="10"/>
  <c r="BV17719" i="10"/>
  <c r="BY17719" i="10" s="1"/>
  <c r="BU17719" i="10"/>
  <c r="BV17718" i="10"/>
  <c r="BU17718" i="10"/>
  <c r="BX17717" i="10"/>
  <c r="BV17717" i="10"/>
  <c r="BU17717" i="10"/>
  <c r="BY17717" i="10" s="1"/>
  <c r="BV17716" i="10"/>
  <c r="BU17716" i="10"/>
  <c r="BX17715" i="10"/>
  <c r="BV17715" i="10"/>
  <c r="BY17715" i="10" s="1"/>
  <c r="BU17715" i="10"/>
  <c r="BX17714" i="10"/>
  <c r="BV17714" i="10"/>
  <c r="BY17714" i="10" s="1"/>
  <c r="BU17714" i="10"/>
  <c r="BY17713" i="10"/>
  <c r="BX17713" i="10"/>
  <c r="BV17713" i="10"/>
  <c r="BU17713" i="10"/>
  <c r="BX17712" i="10"/>
  <c r="BV17712" i="10"/>
  <c r="BU17712" i="10"/>
  <c r="BY17712" i="10" s="1"/>
  <c r="BX17711" i="10"/>
  <c r="BV17711" i="10"/>
  <c r="BY17711" i="10" s="1"/>
  <c r="BU17711" i="10"/>
  <c r="BY17710" i="10"/>
  <c r="BV17710" i="10"/>
  <c r="BU17710" i="10"/>
  <c r="BV17709" i="10"/>
  <c r="BU17709" i="10"/>
  <c r="BV17708" i="10"/>
  <c r="BU17708" i="10"/>
  <c r="BV17707" i="10"/>
  <c r="BU17707" i="10"/>
  <c r="BV17706" i="10"/>
  <c r="BU17706" i="10"/>
  <c r="BV17705" i="10"/>
  <c r="BU17705" i="10"/>
  <c r="BY17704" i="10"/>
  <c r="BX17704" i="10"/>
  <c r="BV17704" i="10"/>
  <c r="BU17704" i="10"/>
  <c r="BY17703" i="10"/>
  <c r="BX17703" i="10"/>
  <c r="BV17703" i="10"/>
  <c r="BU17703" i="10"/>
  <c r="BY17702" i="10"/>
  <c r="BV17702" i="10"/>
  <c r="BU17702" i="10"/>
  <c r="BX17702" i="10" s="1"/>
  <c r="BX17701" i="10"/>
  <c r="BV17701" i="10"/>
  <c r="BY17701" i="10" s="1"/>
  <c r="BU17701" i="10"/>
  <c r="BX17700" i="10"/>
  <c r="BV17700" i="10"/>
  <c r="BY17700" i="10" s="1"/>
  <c r="BU17700" i="10"/>
  <c r="BY17699" i="10"/>
  <c r="BX17699" i="10"/>
  <c r="BV17699" i="10"/>
  <c r="BU17699" i="10"/>
  <c r="BV17698" i="10"/>
  <c r="BU17698" i="10"/>
  <c r="BY17697" i="10"/>
  <c r="BX17697" i="10"/>
  <c r="BV17697" i="10"/>
  <c r="BU17697" i="10"/>
  <c r="BV17696" i="10"/>
  <c r="BU17696" i="10"/>
  <c r="BV17695" i="10"/>
  <c r="BU17695" i="10"/>
  <c r="BX17695" i="10" s="1"/>
  <c r="BV17694" i="10"/>
  <c r="BY17694" i="10" s="1"/>
  <c r="BU17694" i="10"/>
  <c r="BY17693" i="10"/>
  <c r="BX17693" i="10"/>
  <c r="BV17693" i="10"/>
  <c r="BU17693" i="10"/>
  <c r="BY17692" i="10"/>
  <c r="BX17692" i="10"/>
  <c r="BV17692" i="10"/>
  <c r="BU17692" i="10"/>
  <c r="BX17691" i="10"/>
  <c r="BV17691" i="10"/>
  <c r="BY17691" i="10" s="1"/>
  <c r="BU17691" i="10"/>
  <c r="BY17690" i="10"/>
  <c r="BX17690" i="10"/>
  <c r="BV17690" i="10"/>
  <c r="BU17690" i="10"/>
  <c r="BY17689" i="10"/>
  <c r="BV17689" i="10"/>
  <c r="BU17689" i="10"/>
  <c r="BV17688" i="10"/>
  <c r="BU17688" i="10"/>
  <c r="BV17687" i="10"/>
  <c r="BU17687" i="10"/>
  <c r="BX17686" i="10"/>
  <c r="BV17686" i="10"/>
  <c r="BY17686" i="10" s="1"/>
  <c r="BU17686" i="10"/>
  <c r="BY17685" i="10"/>
  <c r="BV17685" i="10"/>
  <c r="BX17685" i="10" s="1"/>
  <c r="BU17685" i="10"/>
  <c r="BV17684" i="10"/>
  <c r="BU17684" i="10"/>
  <c r="BV17683" i="10"/>
  <c r="BU17683" i="10"/>
  <c r="BY17682" i="10"/>
  <c r="BX17682" i="10"/>
  <c r="BV17682" i="10"/>
  <c r="BU17682" i="10"/>
  <c r="BV17681" i="10"/>
  <c r="BU17681" i="10"/>
  <c r="BY17680" i="10"/>
  <c r="BX17680" i="10"/>
  <c r="BV17680" i="10"/>
  <c r="BU17680" i="10"/>
  <c r="BV17679" i="10"/>
  <c r="BY17679" i="10" s="1"/>
  <c r="BU17679" i="10"/>
  <c r="BY17678" i="10"/>
  <c r="BX17678" i="10"/>
  <c r="BV17678" i="10"/>
  <c r="BU17678" i="10"/>
  <c r="BY17677" i="10"/>
  <c r="BX17677" i="10"/>
  <c r="BV17677" i="10"/>
  <c r="BU17677" i="10"/>
  <c r="BV17676" i="10"/>
  <c r="BY17676" i="10" s="1"/>
  <c r="BU17676" i="10"/>
  <c r="BV17675" i="10"/>
  <c r="BU17675" i="10"/>
  <c r="BV17674" i="10"/>
  <c r="BY17674" i="10" s="1"/>
  <c r="BU17674" i="10"/>
  <c r="BX17673" i="10"/>
  <c r="BV17673" i="10"/>
  <c r="BY17673" i="10" s="1"/>
  <c r="BU17673" i="10"/>
  <c r="BV17672" i="10"/>
  <c r="BU17672" i="10"/>
  <c r="BX17671" i="10"/>
  <c r="BV17671" i="10"/>
  <c r="BY17671" i="10" s="1"/>
  <c r="BU17671" i="10"/>
  <c r="BV17670" i="10"/>
  <c r="BU17670" i="10"/>
  <c r="BX17670" i="10" s="1"/>
  <c r="BY17669" i="10"/>
  <c r="BX17669" i="10"/>
  <c r="BV17669" i="10"/>
  <c r="BU17669" i="10"/>
  <c r="BV17668" i="10"/>
  <c r="BX17668" i="10" s="1"/>
  <c r="BU17668" i="10"/>
  <c r="BY17667" i="10"/>
  <c r="BX17667" i="10"/>
  <c r="BV17667" i="10"/>
  <c r="BU17667" i="10"/>
  <c r="BX17666" i="10"/>
  <c r="BV17666" i="10"/>
  <c r="BY17666" i="10" s="1"/>
  <c r="BU17666" i="10"/>
  <c r="BY17665" i="10"/>
  <c r="BX17665" i="10"/>
  <c r="BV17665" i="10"/>
  <c r="BU17665" i="10"/>
  <c r="BY17664" i="10"/>
  <c r="BX17664" i="10"/>
  <c r="BV17664" i="10"/>
  <c r="BU17664" i="10"/>
  <c r="BY17663" i="10"/>
  <c r="BX17663" i="10"/>
  <c r="BV17663" i="10"/>
  <c r="BU17663" i="10"/>
  <c r="BY17662" i="10"/>
  <c r="BX17662" i="10"/>
  <c r="BV17662" i="10"/>
  <c r="BU17662" i="10"/>
  <c r="BV17661" i="10"/>
  <c r="BY17661" i="10" s="1"/>
  <c r="BU17661" i="10"/>
  <c r="BY17660" i="10"/>
  <c r="BX17660" i="10"/>
  <c r="BV17660" i="10"/>
  <c r="BU17660" i="10"/>
  <c r="BX17659" i="10"/>
  <c r="BV17659" i="10"/>
  <c r="BY17659" i="10" s="1"/>
  <c r="BU17659" i="10"/>
  <c r="BV17658" i="10"/>
  <c r="BU17658" i="10"/>
  <c r="BY17657" i="10"/>
  <c r="BV17657" i="10"/>
  <c r="BU17657" i="10"/>
  <c r="BX17657" i="10" s="1"/>
  <c r="BV17656" i="10"/>
  <c r="BU17656" i="10"/>
  <c r="BX17655" i="10"/>
  <c r="BV17655" i="10"/>
  <c r="BY17655" i="10" s="1"/>
  <c r="BU17655" i="10"/>
  <c r="BV17654" i="10"/>
  <c r="BU17654" i="10"/>
  <c r="BY17653" i="10"/>
  <c r="BV17653" i="10"/>
  <c r="BX17653" i="10" s="1"/>
  <c r="BU17653" i="10"/>
  <c r="BV17652" i="10"/>
  <c r="BU17652" i="10"/>
  <c r="BX17651" i="10"/>
  <c r="BV17651" i="10"/>
  <c r="BY17651" i="10" s="1"/>
  <c r="BU17651" i="10"/>
  <c r="BV17650" i="10"/>
  <c r="BY17650" i="10" s="1"/>
  <c r="BU17650" i="10"/>
  <c r="BX17650" i="10" s="1"/>
  <c r="BY17649" i="10"/>
  <c r="BX17649" i="10"/>
  <c r="BV17649" i="10"/>
  <c r="BU17649" i="10"/>
  <c r="BY17648" i="10"/>
  <c r="BX17648" i="10"/>
  <c r="BV17648" i="10"/>
  <c r="BU17648" i="10"/>
  <c r="BV17647" i="10"/>
  <c r="BU17647" i="10"/>
  <c r="BV17646" i="10"/>
  <c r="BU17646" i="10"/>
  <c r="BV17645" i="10"/>
  <c r="BY17645" i="10" s="1"/>
  <c r="BU17645" i="10"/>
  <c r="BV17644" i="10"/>
  <c r="BY17644" i="10" s="1"/>
  <c r="BU17644" i="10"/>
  <c r="BX17644" i="10" s="1"/>
  <c r="BY17643" i="10"/>
  <c r="BX17643" i="10"/>
  <c r="BV17643" i="10"/>
  <c r="BU17643" i="10"/>
  <c r="BY17642" i="10"/>
  <c r="BV17642" i="10"/>
  <c r="BU17642" i="10"/>
  <c r="BX17642" i="10" s="1"/>
  <c r="BX17641" i="10"/>
  <c r="BV17641" i="10"/>
  <c r="BY17641" i="10" s="1"/>
  <c r="BU17641" i="10"/>
  <c r="BY17640" i="10"/>
  <c r="BX17640" i="10"/>
  <c r="BV17640" i="10"/>
  <c r="BU17640" i="10"/>
  <c r="BY17639" i="10"/>
  <c r="BV17639" i="10"/>
  <c r="BU17639" i="10"/>
  <c r="BX17639" i="10" s="1"/>
  <c r="BY17638" i="10"/>
  <c r="BX17638" i="10"/>
  <c r="BV17638" i="10"/>
  <c r="BU17638" i="10"/>
  <c r="BY17637" i="10"/>
  <c r="BX17637" i="10"/>
  <c r="BV17637" i="10"/>
  <c r="BU17637" i="10"/>
  <c r="BV17636" i="10"/>
  <c r="BU17636" i="10"/>
  <c r="BY17635" i="10"/>
  <c r="BX17635" i="10"/>
  <c r="BV17635" i="10"/>
  <c r="BU17635" i="10"/>
  <c r="BY17634" i="10"/>
  <c r="BX17634" i="10"/>
  <c r="BV17634" i="10"/>
  <c r="BU17634" i="10"/>
  <c r="BY17633" i="10"/>
  <c r="BX17633" i="10"/>
  <c r="BV17633" i="10"/>
  <c r="BU17633" i="10"/>
  <c r="BV17632" i="10"/>
  <c r="BU17632" i="10"/>
  <c r="BV17631" i="10"/>
  <c r="BU17631" i="10"/>
  <c r="BX17630" i="10"/>
  <c r="BV17630" i="10"/>
  <c r="BU17630" i="10"/>
  <c r="BY17630" i="10" s="1"/>
  <c r="BV17629" i="10"/>
  <c r="BY17629" i="10" s="1"/>
  <c r="BU17629" i="10"/>
  <c r="BY17628" i="10"/>
  <c r="BV17628" i="10"/>
  <c r="BX17628" i="10" s="1"/>
  <c r="BU17628" i="10"/>
  <c r="BY17627" i="10"/>
  <c r="BX17627" i="10"/>
  <c r="BV17627" i="10"/>
  <c r="BU17627" i="10"/>
  <c r="BV17626" i="10"/>
  <c r="BU17626" i="10"/>
  <c r="BV17625" i="10"/>
  <c r="BU17625" i="10"/>
  <c r="BX17624" i="10"/>
  <c r="BV17624" i="10"/>
  <c r="BU17624" i="10"/>
  <c r="BY17624" i="10" s="1"/>
  <c r="BY17623" i="10"/>
  <c r="BX17623" i="10"/>
  <c r="BV17623" i="10"/>
  <c r="BU17623" i="10"/>
  <c r="BY17622" i="10"/>
  <c r="BX17622" i="10"/>
  <c r="BV17622" i="10"/>
  <c r="BU17622" i="10"/>
  <c r="BY17621" i="10"/>
  <c r="BV17621" i="10"/>
  <c r="BX17621" i="10" s="1"/>
  <c r="BU17621" i="10"/>
  <c r="BV17620" i="10"/>
  <c r="BU17620" i="10"/>
  <c r="BX17619" i="10"/>
  <c r="BV17619" i="10"/>
  <c r="BU17619" i="10"/>
  <c r="BV17618" i="10"/>
  <c r="BU17618" i="10"/>
  <c r="BY17617" i="10"/>
  <c r="BX17617" i="10"/>
  <c r="BV17617" i="10"/>
  <c r="BU17617" i="10"/>
  <c r="BY17616" i="10"/>
  <c r="BV17616" i="10"/>
  <c r="BX17616" i="10" s="1"/>
  <c r="BU17616" i="10"/>
  <c r="BY17615" i="10"/>
  <c r="BV17615" i="10"/>
  <c r="BU17615" i="10"/>
  <c r="BX17615" i="10" s="1"/>
  <c r="BV17614" i="10"/>
  <c r="BU17614" i="10"/>
  <c r="BX17614" i="10" s="1"/>
  <c r="BX17613" i="10"/>
  <c r="BV17613" i="10"/>
  <c r="BY17613" i="10" s="1"/>
  <c r="BU17613" i="10"/>
  <c r="BY17612" i="10"/>
  <c r="BV17612" i="10"/>
  <c r="BU17612" i="10"/>
  <c r="BX17612" i="10" s="1"/>
  <c r="BY17611" i="10"/>
  <c r="BV17611" i="10"/>
  <c r="BX17611" i="10" s="1"/>
  <c r="BU17611" i="10"/>
  <c r="BV17610" i="10"/>
  <c r="BU17610" i="10"/>
  <c r="BV17609" i="10"/>
  <c r="BU17609" i="10"/>
  <c r="BY17609" i="10" s="1"/>
  <c r="BY17608" i="10"/>
  <c r="BX17608" i="10"/>
  <c r="BV17608" i="10"/>
  <c r="BU17608" i="10"/>
  <c r="BY17607" i="10"/>
  <c r="BV17607" i="10"/>
  <c r="BU17607" i="10"/>
  <c r="BX17607" i="10" s="1"/>
  <c r="BY17606" i="10"/>
  <c r="BV17606" i="10"/>
  <c r="BX17606" i="10" s="1"/>
  <c r="BU17606" i="10"/>
  <c r="BV17605" i="10"/>
  <c r="BY17605" i="10" s="1"/>
  <c r="BU17605" i="10"/>
  <c r="BX17604" i="10"/>
  <c r="BV17604" i="10"/>
  <c r="BY17604" i="10" s="1"/>
  <c r="BU17604" i="10"/>
  <c r="BV17603" i="10"/>
  <c r="BY17603" i="10" s="1"/>
  <c r="BU17603" i="10"/>
  <c r="BY17602" i="10"/>
  <c r="BX17602" i="10"/>
  <c r="BV17602" i="10"/>
  <c r="BU17602" i="10"/>
  <c r="BY17601" i="10"/>
  <c r="BV17601" i="10"/>
  <c r="BX17601" i="10" s="1"/>
  <c r="BU17601" i="10"/>
  <c r="BV17600" i="10"/>
  <c r="BU17600" i="10"/>
  <c r="BV17599" i="10"/>
  <c r="BU17599" i="10"/>
  <c r="BX17599" i="10" s="1"/>
  <c r="BV17598" i="10"/>
  <c r="BU17598" i="10"/>
  <c r="BY17597" i="10"/>
  <c r="BV17597" i="10"/>
  <c r="BU17597" i="10"/>
  <c r="BX17597" i="10" s="1"/>
  <c r="BV17596" i="10"/>
  <c r="BU17596" i="10"/>
  <c r="BY17595" i="10"/>
  <c r="BX17595" i="10"/>
  <c r="BV17595" i="10"/>
  <c r="BU17595" i="10"/>
  <c r="BV17594" i="10"/>
  <c r="BU17594" i="10"/>
  <c r="BY17593" i="10"/>
  <c r="BV17593" i="10"/>
  <c r="BX17593" i="10" s="1"/>
  <c r="BU17593" i="10"/>
  <c r="BY17592" i="10"/>
  <c r="BX17592" i="10"/>
  <c r="BV17592" i="10"/>
  <c r="BU17592" i="10"/>
  <c r="BV17591" i="10"/>
  <c r="BX17591" i="10" s="1"/>
  <c r="BU17591" i="10"/>
  <c r="BY17590" i="10"/>
  <c r="BX17590" i="10"/>
  <c r="BV17590" i="10"/>
  <c r="BU17590" i="10"/>
  <c r="BX17589" i="10"/>
  <c r="BV17589" i="10"/>
  <c r="BY17589" i="10" s="1"/>
  <c r="BU17589" i="10"/>
  <c r="BY17588" i="10"/>
  <c r="BX17588" i="10"/>
  <c r="BV17588" i="10"/>
  <c r="BU17588" i="10"/>
  <c r="BV17587" i="10"/>
  <c r="BU17587" i="10"/>
  <c r="BY17586" i="10"/>
  <c r="BV17586" i="10"/>
  <c r="BX17586" i="10" s="1"/>
  <c r="BU17586" i="10"/>
  <c r="BY17585" i="10"/>
  <c r="BX17585" i="10"/>
  <c r="BV17585" i="10"/>
  <c r="BU17585" i="10"/>
  <c r="BV17584" i="10"/>
  <c r="BU17584" i="10"/>
  <c r="BX17584" i="10" s="1"/>
  <c r="BX17583" i="10"/>
  <c r="BV17583" i="10"/>
  <c r="BY17583" i="10" s="1"/>
  <c r="BU17583" i="10"/>
  <c r="BV17582" i="10"/>
  <c r="BU17582" i="10"/>
  <c r="BY17581" i="10"/>
  <c r="BV17581" i="10"/>
  <c r="BX17581" i="10" s="1"/>
  <c r="BU17581" i="10"/>
  <c r="BY17580" i="10"/>
  <c r="BX17580" i="10"/>
  <c r="BV17580" i="10"/>
  <c r="BU17580" i="10"/>
  <c r="BV17579" i="10"/>
  <c r="BU17579" i="10"/>
  <c r="BY17578" i="10"/>
  <c r="BV17578" i="10"/>
  <c r="BX17578" i="10" s="1"/>
  <c r="BU17578" i="10"/>
  <c r="BX17577" i="10"/>
  <c r="BV17577" i="10"/>
  <c r="BU17577" i="10"/>
  <c r="BY17577" i="10" s="1"/>
  <c r="BV17576" i="10"/>
  <c r="BX17576" i="10" s="1"/>
  <c r="BU17576" i="10"/>
  <c r="BV17575" i="10"/>
  <c r="BU17575" i="10"/>
  <c r="BY17574" i="10"/>
  <c r="BX17574" i="10"/>
  <c r="BV17574" i="10"/>
  <c r="BU17574" i="10"/>
  <c r="BY17573" i="10"/>
  <c r="BX17573" i="10"/>
  <c r="BV17573" i="10"/>
  <c r="BU17573" i="10"/>
  <c r="BY17572" i="10"/>
  <c r="BV17572" i="10"/>
  <c r="BU17572" i="10"/>
  <c r="BX17572" i="10" s="1"/>
  <c r="BY17571" i="10"/>
  <c r="BV17571" i="10"/>
  <c r="BX17571" i="10" s="1"/>
  <c r="BU17571" i="10"/>
  <c r="BV17570" i="10"/>
  <c r="BU17570" i="10"/>
  <c r="BX17570" i="10" s="1"/>
  <c r="BY17569" i="10"/>
  <c r="BX17569" i="10"/>
  <c r="BV17569" i="10"/>
  <c r="BU17569" i="10"/>
  <c r="BX17568" i="10"/>
  <c r="BV17568" i="10"/>
  <c r="BY17568" i="10" s="1"/>
  <c r="BU17568" i="10"/>
  <c r="BV17567" i="10"/>
  <c r="BU17567" i="10"/>
  <c r="BV17566" i="10"/>
  <c r="BU17566" i="10"/>
  <c r="BV17565" i="10"/>
  <c r="BY17565" i="10" s="1"/>
  <c r="BU17565" i="10"/>
  <c r="BY17564" i="10"/>
  <c r="BX17564" i="10"/>
  <c r="BV17564" i="10"/>
  <c r="BU17564" i="10"/>
  <c r="BV17563" i="10"/>
  <c r="BU17563" i="10"/>
  <c r="BY17562" i="10"/>
  <c r="BX17562" i="10"/>
  <c r="BV17562" i="10"/>
  <c r="BU17562" i="10"/>
  <c r="BV17561" i="10"/>
  <c r="BU17561" i="10"/>
  <c r="BV17560" i="10"/>
  <c r="BY17560" i="10" s="1"/>
  <c r="BU17560" i="10"/>
  <c r="BY17559" i="10"/>
  <c r="BX17559" i="10"/>
  <c r="BV17559" i="10"/>
  <c r="BU17559" i="10"/>
  <c r="BY17558" i="10"/>
  <c r="BV17558" i="10"/>
  <c r="BX17558" i="10" s="1"/>
  <c r="BU17558" i="10"/>
  <c r="BY17557" i="10"/>
  <c r="BV17557" i="10"/>
  <c r="BU17557" i="10"/>
  <c r="BX17557" i="10" s="1"/>
  <c r="BV17556" i="10"/>
  <c r="BU17556" i="10"/>
  <c r="BV17555" i="10"/>
  <c r="BU17555" i="10"/>
  <c r="BX17555" i="10" s="1"/>
  <c r="BX17554" i="10"/>
  <c r="BV17554" i="10"/>
  <c r="BY17554" i="10" s="1"/>
  <c r="BU17554" i="10"/>
  <c r="BY17553" i="10"/>
  <c r="BX17553" i="10"/>
  <c r="BV17553" i="10"/>
  <c r="BU17553" i="10"/>
  <c r="BV17552" i="10"/>
  <c r="BU17552" i="10"/>
  <c r="BX17552" i="10" s="1"/>
  <c r="BY17551" i="10"/>
  <c r="BV17551" i="10"/>
  <c r="BX17551" i="10" s="1"/>
  <c r="BU17551" i="10"/>
  <c r="BV17550" i="10"/>
  <c r="BY17550" i="10" s="1"/>
  <c r="BU17550" i="10"/>
  <c r="BX17550" i="10" s="1"/>
  <c r="BV17549" i="10"/>
  <c r="BY17549" i="10" s="1"/>
  <c r="BU17549" i="10"/>
  <c r="BY17548" i="10"/>
  <c r="BX17548" i="10"/>
  <c r="BV17548" i="10"/>
  <c r="BU17548" i="10"/>
  <c r="BY17547" i="10"/>
  <c r="BX17547" i="10"/>
  <c r="BV17547" i="10"/>
  <c r="BU17547" i="10"/>
  <c r="BY17546" i="10"/>
  <c r="BV17546" i="10"/>
  <c r="BX17546" i="10" s="1"/>
  <c r="BU17546" i="10"/>
  <c r="BV17545" i="10"/>
  <c r="BY17545" i="10" s="1"/>
  <c r="BU17545" i="10"/>
  <c r="BX17545" i="10" s="1"/>
  <c r="BV17544" i="10"/>
  <c r="BU17544" i="10"/>
  <c r="BY17544" i="10" s="1"/>
  <c r="BY17543" i="10"/>
  <c r="BX17543" i="10"/>
  <c r="BV17543" i="10"/>
  <c r="BU17543" i="10"/>
  <c r="BV17542" i="10"/>
  <c r="BU17542" i="10"/>
  <c r="BV17541" i="10"/>
  <c r="BU17541" i="10"/>
  <c r="BV17540" i="10"/>
  <c r="BU17540" i="10"/>
  <c r="BX17540" i="10" s="1"/>
  <c r="BY17539" i="10"/>
  <c r="BV17539" i="10"/>
  <c r="BU17539" i="10"/>
  <c r="BX17539" i="10" s="1"/>
  <c r="BV17538" i="10"/>
  <c r="BU17538" i="10"/>
  <c r="BV17537" i="10"/>
  <c r="BU17537" i="10"/>
  <c r="BY17536" i="10"/>
  <c r="BV17536" i="10"/>
  <c r="BX17536" i="10" s="1"/>
  <c r="BU17536" i="10"/>
  <c r="BV17535" i="10"/>
  <c r="BU17535" i="10"/>
  <c r="BX17535" i="10" s="1"/>
  <c r="BV17534" i="10"/>
  <c r="BU17534" i="10"/>
  <c r="BX17534" i="10" s="1"/>
  <c r="BY17533" i="10"/>
  <c r="BX17533" i="10"/>
  <c r="BV17533" i="10"/>
  <c r="BU17533" i="10"/>
  <c r="BY17532" i="10"/>
  <c r="BX17532" i="10"/>
  <c r="BV17532" i="10"/>
  <c r="BU17532" i="10"/>
  <c r="BV17531" i="10"/>
  <c r="BX17531" i="10" s="1"/>
  <c r="BU17531" i="10"/>
  <c r="BV17530" i="10"/>
  <c r="BU17530" i="10"/>
  <c r="BY17529" i="10"/>
  <c r="BV17529" i="10"/>
  <c r="BU17529" i="10"/>
  <c r="BX17529" i="10" s="1"/>
  <c r="BY17528" i="10"/>
  <c r="BX17528" i="10"/>
  <c r="BV17528" i="10"/>
  <c r="BU17528" i="10"/>
  <c r="BY17527" i="10"/>
  <c r="BX17527" i="10"/>
  <c r="BV17527" i="10"/>
  <c r="BU17527" i="10"/>
  <c r="BV17526" i="10"/>
  <c r="BU17526" i="10"/>
  <c r="BX17525" i="10"/>
  <c r="BV17525" i="10"/>
  <c r="BY17525" i="10" s="1"/>
  <c r="BU17525" i="10"/>
  <c r="BV17524" i="10"/>
  <c r="BY17524" i="10" s="1"/>
  <c r="BU17524" i="10"/>
  <c r="BX17524" i="10" s="1"/>
  <c r="BV17523" i="10"/>
  <c r="BU17523" i="10"/>
  <c r="BY17522" i="10"/>
  <c r="BX17522" i="10"/>
  <c r="BV17522" i="10"/>
  <c r="BU17522" i="10"/>
  <c r="BV17521" i="10"/>
  <c r="BX17521" i="10" s="1"/>
  <c r="BU17521" i="10"/>
  <c r="BY17520" i="10"/>
  <c r="BV17520" i="10"/>
  <c r="BU17520" i="10"/>
  <c r="BX17520" i="10" s="1"/>
  <c r="BV17519" i="10"/>
  <c r="BU17519" i="10"/>
  <c r="BX17519" i="10" s="1"/>
  <c r="BV17518" i="10"/>
  <c r="BU17518" i="10"/>
  <c r="BY17517" i="10"/>
  <c r="BX17517" i="10"/>
  <c r="BV17517" i="10"/>
  <c r="BU17517" i="10"/>
  <c r="BY17516" i="10"/>
  <c r="BV17516" i="10"/>
  <c r="BX17516" i="10" s="1"/>
  <c r="BU17516" i="10"/>
  <c r="BV17515" i="10"/>
  <c r="BU17515" i="10"/>
  <c r="BV17514" i="10"/>
  <c r="BU17514" i="10"/>
  <c r="BX17514" i="10" s="1"/>
  <c r="BV17513" i="10"/>
  <c r="BY17513" i="10" s="1"/>
  <c r="BU17513" i="10"/>
  <c r="BY17512" i="10"/>
  <c r="BX17512" i="10"/>
  <c r="BV17512" i="10"/>
  <c r="BU17512" i="10"/>
  <c r="BY17511" i="10"/>
  <c r="BV17511" i="10"/>
  <c r="BX17511" i="10" s="1"/>
  <c r="BU17511" i="10"/>
  <c r="BX17510" i="10"/>
  <c r="BV17510" i="10"/>
  <c r="BY17510" i="10" s="1"/>
  <c r="BU17510" i="10"/>
  <c r="BY17509" i="10"/>
  <c r="BX17509" i="10"/>
  <c r="BV17509" i="10"/>
  <c r="BU17509" i="10"/>
  <c r="BY17508" i="10"/>
  <c r="BX17508" i="10"/>
  <c r="BV17508" i="10"/>
  <c r="BU17508" i="10"/>
  <c r="BV17507" i="10"/>
  <c r="BU17507" i="10"/>
  <c r="BY17506" i="10"/>
  <c r="BV17506" i="10"/>
  <c r="BX17506" i="10" s="1"/>
  <c r="BU17506" i="10"/>
  <c r="BV17505" i="10"/>
  <c r="BY17505" i="10" s="1"/>
  <c r="BU17505" i="10"/>
  <c r="BX17504" i="10"/>
  <c r="BV17504" i="10"/>
  <c r="BY17504" i="10" s="1"/>
  <c r="BU17504" i="10"/>
  <c r="BX17503" i="10"/>
  <c r="BV17503" i="10"/>
  <c r="BY17503" i="10" s="1"/>
  <c r="BU17503" i="10"/>
  <c r="BY17502" i="10"/>
  <c r="BX17502" i="10"/>
  <c r="BV17502" i="10"/>
  <c r="BU17502" i="10"/>
  <c r="BV17501" i="10"/>
  <c r="BX17501" i="10" s="1"/>
  <c r="BU17501" i="10"/>
  <c r="BV17500" i="10"/>
  <c r="BU17500" i="10"/>
  <c r="BY17499" i="10"/>
  <c r="BV17499" i="10"/>
  <c r="BU17499" i="10"/>
  <c r="BX17499" i="10" s="1"/>
  <c r="BX17498" i="10"/>
  <c r="BV17498" i="10"/>
  <c r="BY17498" i="10" s="1"/>
  <c r="BU17498" i="10"/>
  <c r="BV17497" i="10"/>
  <c r="BU17497" i="10"/>
  <c r="BV17496" i="10"/>
  <c r="BU17496" i="10"/>
  <c r="BY17495" i="10"/>
  <c r="BX17495" i="10"/>
  <c r="BV17495" i="10"/>
  <c r="BU17495" i="10"/>
  <c r="BY17494" i="10"/>
  <c r="BV17494" i="10"/>
  <c r="BU17494" i="10"/>
  <c r="BX17494" i="10" s="1"/>
  <c r="BV17493" i="10"/>
  <c r="BU17493" i="10"/>
  <c r="BV17492" i="10"/>
  <c r="BU17492" i="10"/>
  <c r="BY17492" i="10" s="1"/>
  <c r="BY17491" i="10"/>
  <c r="BV17491" i="10"/>
  <c r="BX17491" i="10" s="1"/>
  <c r="BU17491" i="10"/>
  <c r="BY17490" i="10"/>
  <c r="BX17490" i="10"/>
  <c r="BV17490" i="10"/>
  <c r="BU17490" i="10"/>
  <c r="BV17489" i="10"/>
  <c r="BU17489" i="10"/>
  <c r="BY17488" i="10"/>
  <c r="BX17488" i="10"/>
  <c r="BV17488" i="10"/>
  <c r="BU17488" i="10"/>
  <c r="BY17487" i="10"/>
  <c r="BX17487" i="10"/>
  <c r="BV17487" i="10"/>
  <c r="BU17487" i="10"/>
  <c r="BY17486" i="10"/>
  <c r="BV17486" i="10"/>
  <c r="BX17486" i="10" s="1"/>
  <c r="BU17486" i="10"/>
  <c r="BY17485" i="10"/>
  <c r="BX17485" i="10"/>
  <c r="BV17485" i="10"/>
  <c r="BU17485" i="10"/>
  <c r="BV17484" i="10"/>
  <c r="BU17484" i="10"/>
  <c r="BX17484" i="10" s="1"/>
  <c r="BV17483" i="10"/>
  <c r="BU17483" i="10"/>
  <c r="BY17482" i="10"/>
  <c r="BX17482" i="10"/>
  <c r="BV17482" i="10"/>
  <c r="BU17482" i="10"/>
  <c r="BY17481" i="10"/>
  <c r="BV17481" i="10"/>
  <c r="BX17481" i="10" s="1"/>
  <c r="BU17481" i="10"/>
  <c r="BX17480" i="10"/>
  <c r="BV17480" i="10"/>
  <c r="BY17480" i="10" s="1"/>
  <c r="BU17480" i="10"/>
  <c r="BV17479" i="10"/>
  <c r="BU17479" i="10"/>
  <c r="BV17478" i="10"/>
  <c r="BU17478" i="10"/>
  <c r="BX17477" i="10"/>
  <c r="BV17477" i="10"/>
  <c r="BU17477" i="10"/>
  <c r="BY17477" i="10" s="1"/>
  <c r="BY17476" i="10"/>
  <c r="BV17476" i="10"/>
  <c r="BX17476" i="10" s="1"/>
  <c r="BU17476" i="10"/>
  <c r="BY17475" i="10"/>
  <c r="BV17475" i="10"/>
  <c r="BU17475" i="10"/>
  <c r="BX17475" i="10" s="1"/>
  <c r="BY17474" i="10"/>
  <c r="BX17474" i="10"/>
  <c r="BV17474" i="10"/>
  <c r="BU17474" i="10"/>
  <c r="BY17473" i="10"/>
  <c r="BX17473" i="10"/>
  <c r="BV17473" i="10"/>
  <c r="BU17473" i="10"/>
  <c r="BY17472" i="10"/>
  <c r="BV17472" i="10"/>
  <c r="BU17472" i="10"/>
  <c r="BX17472" i="10" s="1"/>
  <c r="BV17471" i="10"/>
  <c r="BU17471" i="10"/>
  <c r="BY17470" i="10"/>
  <c r="BX17470" i="10"/>
  <c r="BV17470" i="10"/>
  <c r="BU17470" i="10"/>
  <c r="BY17469" i="10"/>
  <c r="BX17469" i="10"/>
  <c r="BV17469" i="10"/>
  <c r="BU17469" i="10"/>
  <c r="BX17468" i="10"/>
  <c r="BV17468" i="10"/>
  <c r="BY17468" i="10" s="1"/>
  <c r="BU17468" i="10"/>
  <c r="BY17467" i="10"/>
  <c r="BV17467" i="10"/>
  <c r="BU17467" i="10"/>
  <c r="BX17467" i="10" s="1"/>
  <c r="BV17466" i="10"/>
  <c r="BU17466" i="10"/>
  <c r="BV17465" i="10"/>
  <c r="BU17465" i="10"/>
  <c r="BY17464" i="10"/>
  <c r="BX17464" i="10"/>
  <c r="BV17464" i="10"/>
  <c r="BU17464" i="10"/>
  <c r="BV17463" i="10"/>
  <c r="BU17463" i="10"/>
  <c r="BY17462" i="10"/>
  <c r="BX17462" i="10"/>
  <c r="BV17462" i="10"/>
  <c r="BU17462" i="10"/>
  <c r="BV17461" i="10"/>
  <c r="BU17461" i="10"/>
  <c r="BV17460" i="10"/>
  <c r="BY17460" i="10" s="1"/>
  <c r="BU17460" i="10"/>
  <c r="BY17459" i="10"/>
  <c r="BX17459" i="10"/>
  <c r="BV17459" i="10"/>
  <c r="BU17459" i="10"/>
  <c r="BY17458" i="10"/>
  <c r="BX17458" i="10"/>
  <c r="BV17458" i="10"/>
  <c r="BU17458" i="10"/>
  <c r="BV17457" i="10"/>
  <c r="BU17457" i="10"/>
  <c r="BX17457" i="10" s="1"/>
  <c r="BV17456" i="10"/>
  <c r="BU17456" i="10"/>
  <c r="BV17455" i="10"/>
  <c r="BU17455" i="10"/>
  <c r="BY17454" i="10"/>
  <c r="BV17454" i="10"/>
  <c r="BU17454" i="10"/>
  <c r="BX17454" i="10" s="1"/>
  <c r="BY17453" i="10"/>
  <c r="BX17453" i="10"/>
  <c r="BV17453" i="10"/>
  <c r="BU17453" i="10"/>
  <c r="BY17452" i="10"/>
  <c r="BX17452" i="10"/>
  <c r="BV17452" i="10"/>
  <c r="BU17452" i="10"/>
  <c r="BY17451" i="10"/>
  <c r="BV17451" i="10"/>
  <c r="BX17451" i="10" s="1"/>
  <c r="BU17451" i="10"/>
  <c r="BV17450" i="10"/>
  <c r="BU17450" i="10"/>
  <c r="BV17449" i="10"/>
  <c r="BU17449" i="10"/>
  <c r="BX17449" i="10" s="1"/>
  <c r="BY17448" i="10"/>
  <c r="BX17448" i="10"/>
  <c r="BV17448" i="10"/>
  <c r="BU17448" i="10"/>
  <c r="BY17447" i="10"/>
  <c r="BX17447" i="10"/>
  <c r="BV17447" i="10"/>
  <c r="BU17447" i="10"/>
  <c r="BV17446" i="10"/>
  <c r="BX17446" i="10" s="1"/>
  <c r="BU17446" i="10"/>
  <c r="BY17445" i="10"/>
  <c r="BX17445" i="10"/>
  <c r="BV17445" i="10"/>
  <c r="BU17445" i="10"/>
  <c r="BV17444" i="10"/>
  <c r="BU17444" i="10"/>
  <c r="BY17443" i="10"/>
  <c r="BX17443" i="10"/>
  <c r="BV17443" i="10"/>
  <c r="BU17443" i="10"/>
  <c r="BV17442" i="10"/>
  <c r="BU17442" i="10"/>
  <c r="BV17441" i="10"/>
  <c r="BU17441" i="10"/>
  <c r="BV17440" i="10"/>
  <c r="BU17440" i="10"/>
  <c r="BX17440" i="10" s="1"/>
  <c r="BX17439" i="10"/>
  <c r="BV17439" i="10"/>
  <c r="BY17439" i="10" s="1"/>
  <c r="BU17439" i="10"/>
  <c r="BY17438" i="10"/>
  <c r="BX17438" i="10"/>
  <c r="BV17438" i="10"/>
  <c r="BU17438" i="10"/>
  <c r="BV17437" i="10"/>
  <c r="BU17437" i="10"/>
  <c r="BY17436" i="10"/>
  <c r="BV17436" i="10"/>
  <c r="BX17436" i="10" s="1"/>
  <c r="BU17436" i="10"/>
  <c r="BV17435" i="10"/>
  <c r="BY17435" i="10" s="1"/>
  <c r="BU17435" i="10"/>
  <c r="BY17434" i="10"/>
  <c r="BV17434" i="10"/>
  <c r="BU17434" i="10"/>
  <c r="BX17434" i="10" s="1"/>
  <c r="BV17433" i="10"/>
  <c r="BU17433" i="10"/>
  <c r="BY17432" i="10"/>
  <c r="BX17432" i="10"/>
  <c r="BV17432" i="10"/>
  <c r="BU17432" i="10"/>
  <c r="BV17431" i="10"/>
  <c r="BX17431" i="10" s="1"/>
  <c r="BU17431" i="10"/>
  <c r="BY17430" i="10"/>
  <c r="BX17430" i="10"/>
  <c r="BV17430" i="10"/>
  <c r="BU17430" i="10"/>
  <c r="BY17429" i="10"/>
  <c r="BX17429" i="10"/>
  <c r="BV17429" i="10"/>
  <c r="BU17429" i="10"/>
  <c r="BV17428" i="10"/>
  <c r="BU17428" i="10"/>
  <c r="BY17427" i="10"/>
  <c r="BX17427" i="10"/>
  <c r="BV17427" i="10"/>
  <c r="BU17427" i="10"/>
  <c r="BV17426" i="10"/>
  <c r="BU17426" i="10"/>
  <c r="BX17425" i="10"/>
  <c r="BV17425" i="10"/>
  <c r="BY17425" i="10" s="1"/>
  <c r="BU17425" i="10"/>
  <c r="BV17424" i="10"/>
  <c r="BY17424" i="10" s="1"/>
  <c r="BU17424" i="10"/>
  <c r="BY17423" i="10"/>
  <c r="BX17423" i="10"/>
  <c r="BV17423" i="10"/>
  <c r="BU17423" i="10"/>
  <c r="BY17422" i="10"/>
  <c r="BX17422" i="10"/>
  <c r="BV17422" i="10"/>
  <c r="BU17422" i="10"/>
  <c r="BY17421" i="10"/>
  <c r="BV17421" i="10"/>
  <c r="BX17421" i="10" s="1"/>
  <c r="BU17421" i="10"/>
  <c r="BY17420" i="10"/>
  <c r="BV17420" i="10"/>
  <c r="BU17420" i="10"/>
  <c r="BV17419" i="10"/>
  <c r="BU17419" i="10"/>
  <c r="BX17419" i="10" s="1"/>
  <c r="BV17418" i="10"/>
  <c r="BU17418" i="10"/>
  <c r="BY17417" i="10"/>
  <c r="BX17417" i="10"/>
  <c r="BV17417" i="10"/>
  <c r="BU17417" i="10"/>
  <c r="BY17416" i="10"/>
  <c r="BV17416" i="10"/>
  <c r="BX17416" i="10" s="1"/>
  <c r="BU17416" i="10"/>
  <c r="BY17415" i="10"/>
  <c r="BV17415" i="10"/>
  <c r="BU17415" i="10"/>
  <c r="BX17415" i="10" s="1"/>
  <c r="BV17414" i="10"/>
  <c r="BY17414" i="10" s="1"/>
  <c r="BU17414" i="10"/>
  <c r="BY17413" i="10"/>
  <c r="BX17413" i="10"/>
  <c r="BV17413" i="10"/>
  <c r="BU17413" i="10"/>
  <c r="BY17412" i="10"/>
  <c r="BX17412" i="10"/>
  <c r="BV17412" i="10"/>
  <c r="BU17412" i="10"/>
  <c r="BY17411" i="10"/>
  <c r="BV17411" i="10"/>
  <c r="BX17411" i="10" s="1"/>
  <c r="BU17411" i="10"/>
  <c r="BX17410" i="10"/>
  <c r="BV17410" i="10"/>
  <c r="BY17410" i="10" s="1"/>
  <c r="BU17410" i="10"/>
  <c r="BV17409" i="10"/>
  <c r="BU17409" i="10"/>
  <c r="BX17409" i="10" s="1"/>
  <c r="BY17408" i="10"/>
  <c r="BX17408" i="10"/>
  <c r="BV17408" i="10"/>
  <c r="BU17408" i="10"/>
  <c r="BV17407" i="10"/>
  <c r="BU17407" i="10"/>
  <c r="BY17406" i="10"/>
  <c r="BV17406" i="10"/>
  <c r="BX17406" i="10" s="1"/>
  <c r="BU17406" i="10"/>
  <c r="BV17405" i="10"/>
  <c r="BU17405" i="10"/>
  <c r="BX17405" i="10" s="1"/>
  <c r="BX17404" i="10"/>
  <c r="BV17404" i="10"/>
  <c r="BY17404" i="10" s="1"/>
  <c r="BU17404" i="10"/>
  <c r="BY17403" i="10"/>
  <c r="BV17403" i="10"/>
  <c r="BX17403" i="10" s="1"/>
  <c r="BU17403" i="10"/>
  <c r="BY17402" i="10"/>
  <c r="BX17402" i="10"/>
  <c r="BV17402" i="10"/>
  <c r="BU17402" i="10"/>
  <c r="BV17401" i="10"/>
  <c r="BX17401" i="10" s="1"/>
  <c r="BU17401" i="10"/>
  <c r="BV17400" i="10"/>
  <c r="BU17400" i="10"/>
  <c r="BV17399" i="10"/>
  <c r="BY17399" i="10" s="1"/>
  <c r="BU17399" i="10"/>
  <c r="BX17398" i="10"/>
  <c r="BV17398" i="10"/>
  <c r="BY17398" i="10" s="1"/>
  <c r="BU17398" i="10"/>
  <c r="BY17397" i="10"/>
  <c r="BX17397" i="10"/>
  <c r="BV17397" i="10"/>
  <c r="BU17397" i="10"/>
  <c r="BY17396" i="10"/>
  <c r="BV17396" i="10"/>
  <c r="BX17396" i="10" s="1"/>
  <c r="BU17396" i="10"/>
  <c r="BY17395" i="10"/>
  <c r="BX17395" i="10"/>
  <c r="BV17395" i="10"/>
  <c r="BU17395" i="10"/>
  <c r="BY17394" i="10"/>
  <c r="BX17394" i="10"/>
  <c r="BV17394" i="10"/>
  <c r="BU17394" i="10"/>
  <c r="BY17393" i="10"/>
  <c r="BV17393" i="10"/>
  <c r="BX17393" i="10" s="1"/>
  <c r="BU17393" i="10"/>
  <c r="BV17392" i="10"/>
  <c r="BU17392" i="10"/>
  <c r="BV17391" i="10"/>
  <c r="BU17391" i="10"/>
  <c r="BY17390" i="10"/>
  <c r="BX17390" i="10"/>
  <c r="BV17390" i="10"/>
  <c r="BU17390" i="10"/>
  <c r="BX17389" i="10"/>
  <c r="BV17389" i="10"/>
  <c r="BY17389" i="10" s="1"/>
  <c r="BU17389" i="10"/>
  <c r="BY17388" i="10"/>
  <c r="BX17388" i="10"/>
  <c r="BV17388" i="10"/>
  <c r="BU17388" i="10"/>
  <c r="BY17387" i="10"/>
  <c r="BX17387" i="10"/>
  <c r="BV17387" i="10"/>
  <c r="BU17387" i="10"/>
  <c r="BV17386" i="10"/>
  <c r="BU17386" i="10"/>
  <c r="BY17385" i="10"/>
  <c r="BX17385" i="10"/>
  <c r="BV17385" i="10"/>
  <c r="BU17385" i="10"/>
  <c r="BV17384" i="10"/>
  <c r="BU17384" i="10"/>
  <c r="BX17384" i="10" s="1"/>
  <c r="BX17383" i="10"/>
  <c r="BV17383" i="10"/>
  <c r="BY17383" i="10" s="1"/>
  <c r="BU17383" i="10"/>
  <c r="BY17382" i="10"/>
  <c r="BV17382" i="10"/>
  <c r="BU17382" i="10"/>
  <c r="BX17382" i="10" s="1"/>
  <c r="BV17381" i="10"/>
  <c r="BU17381" i="10"/>
  <c r="BV17380" i="10"/>
  <c r="BU17380" i="10"/>
  <c r="BV17379" i="10"/>
  <c r="BU17379" i="10"/>
  <c r="BY17378" i="10"/>
  <c r="BV17378" i="10"/>
  <c r="BX17378" i="10" s="1"/>
  <c r="BU17378" i="10"/>
  <c r="BV17377" i="10"/>
  <c r="BU17377" i="10"/>
  <c r="BV17376" i="10"/>
  <c r="BU17376" i="10"/>
  <c r="BV17375" i="10"/>
  <c r="BU17375" i="10"/>
  <c r="BX17375" i="10" s="1"/>
  <c r="BY17374" i="10"/>
  <c r="BX17374" i="10"/>
  <c r="BV17374" i="10"/>
  <c r="BU17374" i="10"/>
  <c r="BY17373" i="10"/>
  <c r="BX17373" i="10"/>
  <c r="BV17373" i="10"/>
  <c r="BU17373" i="10"/>
  <c r="BV17372" i="10"/>
  <c r="BU17372" i="10"/>
  <c r="BV17371" i="10"/>
  <c r="BX17371" i="10" s="1"/>
  <c r="BU17371" i="10"/>
  <c r="BY17370" i="10"/>
  <c r="BV17370" i="10"/>
  <c r="BU17370" i="10"/>
  <c r="BX17370" i="10" s="1"/>
  <c r="BY17369" i="10"/>
  <c r="BX17369" i="10"/>
  <c r="BV17369" i="10"/>
  <c r="BU17369" i="10"/>
  <c r="BV17368" i="10"/>
  <c r="BU17368" i="10"/>
  <c r="BY17367" i="10"/>
  <c r="BX17367" i="10"/>
  <c r="BV17367" i="10"/>
  <c r="BU17367" i="10"/>
  <c r="BY17366" i="10"/>
  <c r="BV17366" i="10"/>
  <c r="BX17366" i="10" s="1"/>
  <c r="BU17366" i="10"/>
  <c r="BV17365" i="10"/>
  <c r="BY17365" i="10" s="1"/>
  <c r="BU17365" i="10"/>
  <c r="BY17364" i="10"/>
  <c r="BX17364" i="10"/>
  <c r="BV17364" i="10"/>
  <c r="BU17364" i="10"/>
  <c r="BV17363" i="10"/>
  <c r="BU17363" i="10"/>
  <c r="BY17362" i="10"/>
  <c r="BX17362" i="10"/>
  <c r="BV17362" i="10"/>
  <c r="BU17362" i="10"/>
  <c r="BY17361" i="10"/>
  <c r="BV17361" i="10"/>
  <c r="BX17361" i="10" s="1"/>
  <c r="BU17361" i="10"/>
  <c r="BV17360" i="10"/>
  <c r="BY17360" i="10" s="1"/>
  <c r="BU17360" i="10"/>
  <c r="BY17359" i="10"/>
  <c r="BX17359" i="10"/>
  <c r="BV17359" i="10"/>
  <c r="BU17359" i="10"/>
  <c r="BY17358" i="10"/>
  <c r="BX17358" i="10"/>
  <c r="BV17358" i="10"/>
  <c r="BU17358" i="10"/>
  <c r="BV17357" i="10"/>
  <c r="BU17357" i="10"/>
  <c r="BV17356" i="10"/>
  <c r="BU17356" i="10"/>
  <c r="BV17355" i="10"/>
  <c r="BU17355" i="10"/>
  <c r="BV17354" i="10"/>
  <c r="BU17354" i="10"/>
  <c r="BY17353" i="10"/>
  <c r="BX17353" i="10"/>
  <c r="BV17353" i="10"/>
  <c r="BU17353" i="10"/>
  <c r="BY17352" i="10"/>
  <c r="BX17352" i="10"/>
  <c r="BV17352" i="10"/>
  <c r="BU17352" i="10"/>
  <c r="BY17351" i="10"/>
  <c r="BV17351" i="10"/>
  <c r="BX17351" i="10" s="1"/>
  <c r="BU17351" i="10"/>
  <c r="BV17350" i="10"/>
  <c r="BU17350" i="10"/>
  <c r="BV17349" i="10"/>
  <c r="BU17349" i="10"/>
  <c r="BX17349" i="10" s="1"/>
  <c r="BY17348" i="10"/>
  <c r="BX17348" i="10"/>
  <c r="BV17348" i="10"/>
  <c r="BU17348" i="10"/>
  <c r="BY17347" i="10"/>
  <c r="BX17347" i="10"/>
  <c r="BV17347" i="10"/>
  <c r="BU17347" i="10"/>
  <c r="BV17346" i="10"/>
  <c r="BU17346" i="10"/>
  <c r="BV17345" i="10"/>
  <c r="BU17345" i="10"/>
  <c r="BX17345" i="10" s="1"/>
  <c r="BV17344" i="10"/>
  <c r="BY17344" i="10" s="1"/>
  <c r="BU17344" i="10"/>
  <c r="BY17343" i="10"/>
  <c r="BX17343" i="10"/>
  <c r="BV17343" i="10"/>
  <c r="BU17343" i="10"/>
  <c r="BV17342" i="10"/>
  <c r="BU17342" i="10"/>
  <c r="BV17341" i="10"/>
  <c r="BU17341" i="10"/>
  <c r="BX17340" i="10"/>
  <c r="BV17340" i="10"/>
  <c r="BU17340" i="10"/>
  <c r="BV17339" i="10"/>
  <c r="BY17339" i="10" s="1"/>
  <c r="BU17339" i="10"/>
  <c r="BY17338" i="10"/>
  <c r="BX17338" i="10"/>
  <c r="BV17338" i="10"/>
  <c r="BU17338" i="10"/>
  <c r="BV17337" i="10"/>
  <c r="BU17337" i="10"/>
  <c r="BY17336" i="10"/>
  <c r="BV17336" i="10"/>
  <c r="BX17336" i="10" s="1"/>
  <c r="BU17336" i="10"/>
  <c r="BV17335" i="10"/>
  <c r="BY17335" i="10" s="1"/>
  <c r="BU17335" i="10"/>
  <c r="BY17334" i="10"/>
  <c r="BX17334" i="10"/>
  <c r="BV17334" i="10"/>
  <c r="BU17334" i="10"/>
  <c r="BY17333" i="10"/>
  <c r="BV17333" i="10"/>
  <c r="BX17333" i="10" s="1"/>
  <c r="BU17333" i="10"/>
  <c r="BY17332" i="10"/>
  <c r="BX17332" i="10"/>
  <c r="BV17332" i="10"/>
  <c r="BU17332" i="10"/>
  <c r="BV17331" i="10"/>
  <c r="BU17331" i="10"/>
  <c r="BY17330" i="10"/>
  <c r="BV17330" i="10"/>
  <c r="BU17330" i="10"/>
  <c r="BX17330" i="10" s="1"/>
  <c r="BV17329" i="10"/>
  <c r="BU17329" i="10"/>
  <c r="BY17328" i="10"/>
  <c r="BX17328" i="10"/>
  <c r="BV17328" i="10"/>
  <c r="BU17328" i="10"/>
  <c r="BY17327" i="10"/>
  <c r="BX17327" i="10"/>
  <c r="BV17327" i="10"/>
  <c r="BU17327" i="10"/>
  <c r="BV17326" i="10"/>
  <c r="BU17326" i="10"/>
  <c r="BX17325" i="10"/>
  <c r="BV17325" i="10"/>
  <c r="BY17325" i="10" s="1"/>
  <c r="BU17325" i="10"/>
  <c r="BV17324" i="10"/>
  <c r="BY17324" i="10" s="1"/>
  <c r="BU17324" i="10"/>
  <c r="BX17324" i="10" s="1"/>
  <c r="BY17323" i="10"/>
  <c r="BX17323" i="10"/>
  <c r="BV17323" i="10"/>
  <c r="BU17323" i="10"/>
  <c r="BY17322" i="10"/>
  <c r="BX17322" i="10"/>
  <c r="BV17322" i="10"/>
  <c r="BU17322" i="10"/>
  <c r="BY17321" i="10"/>
  <c r="BV17321" i="10"/>
  <c r="BX17321" i="10" s="1"/>
  <c r="BU17321" i="10"/>
  <c r="BV17320" i="10"/>
  <c r="BY17320" i="10" s="1"/>
  <c r="BU17320" i="10"/>
  <c r="BX17319" i="10"/>
  <c r="BV17319" i="10"/>
  <c r="BY17319" i="10" s="1"/>
  <c r="BU17319" i="10"/>
  <c r="BX17318" i="10"/>
  <c r="BV17318" i="10"/>
  <c r="BY17318" i="10" s="1"/>
  <c r="BU17318" i="10"/>
  <c r="BY17317" i="10"/>
  <c r="BX17317" i="10"/>
  <c r="BV17317" i="10"/>
  <c r="BU17317" i="10"/>
  <c r="BY17316" i="10"/>
  <c r="BV17316" i="10"/>
  <c r="BX17316" i="10" s="1"/>
  <c r="BU17316" i="10"/>
  <c r="BY17315" i="10"/>
  <c r="BX17315" i="10"/>
  <c r="BV17315" i="10"/>
  <c r="BU17315" i="10"/>
  <c r="BV17314" i="10"/>
  <c r="BY17314" i="10" s="1"/>
  <c r="BU17314" i="10"/>
  <c r="BY17313" i="10"/>
  <c r="BX17313" i="10"/>
  <c r="BV17313" i="10"/>
  <c r="BU17313" i="10"/>
  <c r="BY17312" i="10"/>
  <c r="BX17312" i="10"/>
  <c r="BV17312" i="10"/>
  <c r="BU17312" i="10"/>
  <c r="BY17311" i="10"/>
  <c r="BV17311" i="10"/>
  <c r="BX17311" i="10" s="1"/>
  <c r="BU17311" i="10"/>
  <c r="BX17310" i="10"/>
  <c r="BV17310" i="10"/>
  <c r="BY17310" i="10" s="1"/>
  <c r="BU17310" i="10"/>
  <c r="BY17309" i="10"/>
  <c r="BX17309" i="10"/>
  <c r="BV17309" i="10"/>
  <c r="BU17309" i="10"/>
  <c r="BV17308" i="10"/>
  <c r="BU17308" i="10"/>
  <c r="BV17307" i="10"/>
  <c r="BU17307" i="10"/>
  <c r="BY17306" i="10"/>
  <c r="BV17306" i="10"/>
  <c r="BX17306" i="10" s="1"/>
  <c r="BU17306" i="10"/>
  <c r="BV17305" i="10"/>
  <c r="BY17305" i="10" s="1"/>
  <c r="BU17305" i="10"/>
  <c r="BV17304" i="10"/>
  <c r="BY17304" i="10" s="1"/>
  <c r="BU17304" i="10"/>
  <c r="BV17303" i="10"/>
  <c r="BU17303" i="10"/>
  <c r="BY17302" i="10"/>
  <c r="BX17302" i="10"/>
  <c r="BV17302" i="10"/>
  <c r="BU17302" i="10"/>
  <c r="BV17301" i="10"/>
  <c r="BX17301" i="10" s="1"/>
  <c r="BU17301" i="10"/>
  <c r="BV17300" i="10"/>
  <c r="BU17300" i="10"/>
  <c r="BV17299" i="10"/>
  <c r="BY17299" i="10" s="1"/>
  <c r="BU17299" i="10"/>
  <c r="BV17298" i="10"/>
  <c r="BU17298" i="10"/>
  <c r="BY17297" i="10"/>
  <c r="BV17297" i="10"/>
  <c r="BU17297" i="10"/>
  <c r="BX17297" i="10" s="1"/>
  <c r="BV17296" i="10"/>
  <c r="BU17296" i="10"/>
  <c r="BY17295" i="10"/>
  <c r="BX17295" i="10"/>
  <c r="BV17295" i="10"/>
  <c r="BU17295" i="10"/>
  <c r="BY17294" i="10"/>
  <c r="BX17294" i="10"/>
  <c r="BV17294" i="10"/>
  <c r="BU17294" i="10"/>
  <c r="BV17293" i="10"/>
  <c r="BX17293" i="10" s="1"/>
  <c r="BU17293" i="10"/>
  <c r="BY17292" i="10"/>
  <c r="BX17292" i="10"/>
  <c r="BV17292" i="10"/>
  <c r="BU17292" i="10"/>
  <c r="BV17291" i="10"/>
  <c r="BX17291" i="10" s="1"/>
  <c r="BU17291" i="10"/>
  <c r="BY17290" i="10"/>
  <c r="BX17290" i="10"/>
  <c r="BV17290" i="10"/>
  <c r="BU17290" i="10"/>
  <c r="BV17289" i="10"/>
  <c r="BY17289" i="10" s="1"/>
  <c r="BU17289" i="10"/>
  <c r="BY17288" i="10"/>
  <c r="BX17288" i="10"/>
  <c r="BV17288" i="10"/>
  <c r="BU17288" i="10"/>
  <c r="BY17287" i="10"/>
  <c r="BV17287" i="10"/>
  <c r="BU17287" i="10"/>
  <c r="BX17287" i="10" s="1"/>
  <c r="BV17286" i="10"/>
  <c r="BU17286" i="10"/>
  <c r="BY17285" i="10"/>
  <c r="BX17285" i="10"/>
  <c r="BV17285" i="10"/>
  <c r="BU17285" i="10"/>
  <c r="BV17284" i="10"/>
  <c r="BY17284" i="10" s="1"/>
  <c r="BU17284" i="10"/>
  <c r="BV17283" i="10"/>
  <c r="BY17283" i="10" s="1"/>
  <c r="BU17283" i="10"/>
  <c r="BV17282" i="10"/>
  <c r="BU17282" i="10"/>
  <c r="BY17281" i="10"/>
  <c r="BV17281" i="10"/>
  <c r="BX17281" i="10" s="1"/>
  <c r="BU17281" i="10"/>
  <c r="BY17280" i="10"/>
  <c r="BV17280" i="10"/>
  <c r="BX17280" i="10" s="1"/>
  <c r="BU17280" i="10"/>
  <c r="BV17279" i="10"/>
  <c r="BU17279" i="10"/>
  <c r="BY17278" i="10"/>
  <c r="BV17278" i="10"/>
  <c r="BX17278" i="10" s="1"/>
  <c r="BU17278" i="10"/>
  <c r="BV17277" i="10"/>
  <c r="BU17277" i="10"/>
  <c r="BY17277" i="10" s="1"/>
  <c r="BV17276" i="10"/>
  <c r="BU17276" i="10"/>
  <c r="BX17275" i="10"/>
  <c r="BV17275" i="10"/>
  <c r="BY17275" i="10" s="1"/>
  <c r="BU17275" i="10"/>
  <c r="BY17274" i="10"/>
  <c r="BX17274" i="10"/>
  <c r="BV17274" i="10"/>
  <c r="BU17274" i="10"/>
  <c r="BY17273" i="10"/>
  <c r="BX17273" i="10"/>
  <c r="BV17273" i="10"/>
  <c r="BU17273" i="10"/>
  <c r="BY17272" i="10"/>
  <c r="BV17272" i="10"/>
  <c r="BU17272" i="10"/>
  <c r="BX17272" i="10" s="1"/>
  <c r="BV17271" i="10"/>
  <c r="BX17271" i="10" s="1"/>
  <c r="BU17271" i="10"/>
  <c r="BY17270" i="10"/>
  <c r="BX17270" i="10"/>
  <c r="BV17270" i="10"/>
  <c r="BU17270" i="10"/>
  <c r="BY17269" i="10"/>
  <c r="BX17269" i="10"/>
  <c r="BV17269" i="10"/>
  <c r="BU17269" i="10"/>
  <c r="BX17268" i="10"/>
  <c r="BV17268" i="10"/>
  <c r="BY17268" i="10" s="1"/>
  <c r="BU17268" i="10"/>
  <c r="BV17267" i="10"/>
  <c r="BU17267" i="10"/>
  <c r="BY17266" i="10"/>
  <c r="BV17266" i="10"/>
  <c r="BX17266" i="10" s="1"/>
  <c r="BU17266" i="10"/>
  <c r="BV17265" i="10"/>
  <c r="BU17265" i="10"/>
  <c r="BX17265" i="10" s="1"/>
  <c r="BY17264" i="10"/>
  <c r="BX17264" i="10"/>
  <c r="BV17264" i="10"/>
  <c r="BU17264" i="10"/>
  <c r="BV17263" i="10"/>
  <c r="BU17263" i="10"/>
  <c r="BY17262" i="10"/>
  <c r="BX17262" i="10"/>
  <c r="BV17262" i="10"/>
  <c r="BU17262" i="10"/>
  <c r="BY17261" i="10"/>
  <c r="BV17261" i="10"/>
  <c r="BX17261" i="10" s="1"/>
  <c r="BU17261" i="10"/>
  <c r="BY17260" i="10"/>
  <c r="BV17260" i="10"/>
  <c r="BU17260" i="10"/>
  <c r="BX17260" i="10" s="1"/>
  <c r="BV17259" i="10"/>
  <c r="BU17259" i="10"/>
  <c r="BY17258" i="10"/>
  <c r="BX17258" i="10"/>
  <c r="BV17258" i="10"/>
  <c r="BU17258" i="10"/>
  <c r="BV17257" i="10"/>
  <c r="BU17257" i="10"/>
  <c r="BX17257" i="10" s="1"/>
  <c r="BV17256" i="10"/>
  <c r="BU17256" i="10"/>
  <c r="BV17255" i="10"/>
  <c r="BY17255" i="10" s="1"/>
  <c r="BU17255" i="10"/>
  <c r="BV17254" i="10"/>
  <c r="BY17254" i="10" s="1"/>
  <c r="BU17254" i="10"/>
  <c r="BX17254" i="10" s="1"/>
  <c r="BY17253" i="10"/>
  <c r="BX17253" i="10"/>
  <c r="BV17253" i="10"/>
  <c r="BU17253" i="10"/>
  <c r="BV17252" i="10"/>
  <c r="BU17252" i="10"/>
  <c r="BY17251" i="10"/>
  <c r="BV17251" i="10"/>
  <c r="BX17251" i="10" s="1"/>
  <c r="BU17251" i="10"/>
  <c r="BV17250" i="10"/>
  <c r="BU17250" i="10"/>
  <c r="BY17249" i="10"/>
  <c r="BV17249" i="10"/>
  <c r="BU17249" i="10"/>
  <c r="BX17249" i="10" s="1"/>
  <c r="BY17248" i="10"/>
  <c r="BX17248" i="10"/>
  <c r="BV17248" i="10"/>
  <c r="BU17248" i="10"/>
  <c r="BY17247" i="10"/>
  <c r="BX17247" i="10"/>
  <c r="BV17247" i="10"/>
  <c r="BU17247" i="10"/>
  <c r="BV17246" i="10"/>
  <c r="BX17246" i="10" s="1"/>
  <c r="BU17246" i="10"/>
  <c r="BY17245" i="10"/>
  <c r="BV17245" i="10"/>
  <c r="BU17245" i="10"/>
  <c r="BX17245" i="10" s="1"/>
  <c r="BY17244" i="10"/>
  <c r="BX17244" i="10"/>
  <c r="BV17244" i="10"/>
  <c r="BU17244" i="10"/>
  <c r="BY17243" i="10"/>
  <c r="BX17243" i="10"/>
  <c r="BV17243" i="10"/>
  <c r="BU17243" i="10"/>
  <c r="BV17242" i="10"/>
  <c r="BU17242" i="10"/>
  <c r="BV17241" i="10"/>
  <c r="BU17241" i="10"/>
  <c r="BV17240" i="10"/>
  <c r="BU17240" i="10"/>
  <c r="BY17239" i="10"/>
  <c r="BX17239" i="10"/>
  <c r="BV17239" i="10"/>
  <c r="BU17239" i="10"/>
  <c r="BV17238" i="10"/>
  <c r="BU17238" i="10"/>
  <c r="BV17237" i="10"/>
  <c r="BU17237" i="10"/>
  <c r="BY17236" i="10"/>
  <c r="BV17236" i="10"/>
  <c r="BX17236" i="10" s="1"/>
  <c r="BU17236" i="10"/>
  <c r="BV17235" i="10"/>
  <c r="BY17235" i="10" s="1"/>
  <c r="BU17235" i="10"/>
  <c r="BV17234" i="10"/>
  <c r="BY17234" i="10" s="1"/>
  <c r="BU17234" i="10"/>
  <c r="BX17234" i="10" s="1"/>
  <c r="BV17233" i="10"/>
  <c r="BU17233" i="10"/>
  <c r="BY17232" i="10"/>
  <c r="BX17232" i="10"/>
  <c r="BV17232" i="10"/>
  <c r="BU17232" i="10"/>
  <c r="BV17231" i="10"/>
  <c r="BX17231" i="10" s="1"/>
  <c r="BU17231" i="10"/>
  <c r="BY17230" i="10"/>
  <c r="BX17230" i="10"/>
  <c r="BV17230" i="10"/>
  <c r="BU17230" i="10"/>
  <c r="BV17229" i="10"/>
  <c r="BU17229" i="10"/>
  <c r="BX17229" i="10" s="1"/>
  <c r="BX17228" i="10"/>
  <c r="BV17228" i="10"/>
  <c r="BY17228" i="10" s="1"/>
  <c r="BU17228" i="10"/>
  <c r="BY17227" i="10"/>
  <c r="BX17227" i="10"/>
  <c r="BV17227" i="10"/>
  <c r="BU17227" i="10"/>
  <c r="BV17226" i="10"/>
  <c r="BU17226" i="10"/>
  <c r="BX17225" i="10"/>
  <c r="BV17225" i="10"/>
  <c r="BY17225" i="10" s="1"/>
  <c r="BU17225" i="10"/>
  <c r="BV17224" i="10"/>
  <c r="BY17224" i="10" s="1"/>
  <c r="BU17224" i="10"/>
  <c r="BV17223" i="10"/>
  <c r="BU17223" i="10"/>
  <c r="BY17222" i="10"/>
  <c r="BX17222" i="10"/>
  <c r="BV17222" i="10"/>
  <c r="BU17222" i="10"/>
  <c r="BY17221" i="10"/>
  <c r="BV17221" i="10"/>
  <c r="BX17221" i="10" s="1"/>
  <c r="BU17221" i="10"/>
  <c r="BV17220" i="10"/>
  <c r="BU17220" i="10"/>
  <c r="BX17220" i="10" s="1"/>
  <c r="BV17219" i="10"/>
  <c r="BY17219" i="10" s="1"/>
  <c r="BU17219" i="10"/>
  <c r="BX17219" i="10" s="1"/>
  <c r="BV17218" i="10"/>
  <c r="BU17218" i="10"/>
  <c r="BY17217" i="10"/>
  <c r="BX17217" i="10"/>
  <c r="BV17217" i="10"/>
  <c r="BU17217" i="10"/>
  <c r="BY17216" i="10"/>
  <c r="BV17216" i="10"/>
  <c r="BX17216" i="10" s="1"/>
  <c r="BU17216" i="10"/>
  <c r="BY17215" i="10"/>
  <c r="BX17215" i="10"/>
  <c r="BV17215" i="10"/>
  <c r="BU17215" i="10"/>
  <c r="BV17214" i="10"/>
  <c r="BY17214" i="10" s="1"/>
  <c r="BU17214" i="10"/>
  <c r="BY17213" i="10"/>
  <c r="BX17213" i="10"/>
  <c r="BV17213" i="10"/>
  <c r="BU17213" i="10"/>
  <c r="BV17212" i="10"/>
  <c r="BU17212" i="10"/>
  <c r="BY17211" i="10"/>
  <c r="BV17211" i="10"/>
  <c r="BX17211" i="10" s="1"/>
  <c r="BU17211" i="10"/>
  <c r="BV17210" i="10"/>
  <c r="BU17210" i="10"/>
  <c r="BY17209" i="10"/>
  <c r="BX17209" i="10"/>
  <c r="BV17209" i="10"/>
  <c r="BU17209" i="10"/>
  <c r="BV17208" i="10"/>
  <c r="BU17208" i="10"/>
  <c r="BX17207" i="10"/>
  <c r="BV17207" i="10"/>
  <c r="BU17207" i="10"/>
  <c r="BY17207" i="10" s="1"/>
  <c r="BY17206" i="10"/>
  <c r="BV17206" i="10"/>
  <c r="BX17206" i="10" s="1"/>
  <c r="BU17206" i="10"/>
  <c r="BV17205" i="10"/>
  <c r="BU17205" i="10"/>
  <c r="BX17205" i="10" s="1"/>
  <c r="BV17204" i="10"/>
  <c r="BU17204" i="10"/>
  <c r="BY17203" i="10"/>
  <c r="BX17203" i="10"/>
  <c r="BV17203" i="10"/>
  <c r="BU17203" i="10"/>
  <c r="BV17202" i="10"/>
  <c r="BU17202" i="10"/>
  <c r="BV17201" i="10"/>
  <c r="BU17201" i="10"/>
  <c r="BV17200" i="10"/>
  <c r="BU17200" i="10"/>
  <c r="BY17199" i="10"/>
  <c r="BV17199" i="10"/>
  <c r="BU17199" i="10"/>
  <c r="BX17199" i="10" s="1"/>
  <c r="BX17198" i="10"/>
  <c r="BV17198" i="10"/>
  <c r="BY17198" i="10" s="1"/>
  <c r="BU17198" i="10"/>
  <c r="BY17197" i="10"/>
  <c r="BX17197" i="10"/>
  <c r="BV17197" i="10"/>
  <c r="BU17197" i="10"/>
  <c r="BV17196" i="10"/>
  <c r="BX17196" i="10" s="1"/>
  <c r="BU17196" i="10"/>
  <c r="BY17195" i="10"/>
  <c r="BX17195" i="10"/>
  <c r="BV17195" i="10"/>
  <c r="BU17195" i="10"/>
  <c r="BV17194" i="10"/>
  <c r="BU17194" i="10"/>
  <c r="BX17194" i="10" s="1"/>
  <c r="BY17193" i="10"/>
  <c r="BV17193" i="10"/>
  <c r="BX17193" i="10" s="1"/>
  <c r="BU17193" i="10"/>
  <c r="BV17192" i="10"/>
  <c r="BU17192" i="10"/>
  <c r="BY17191" i="10"/>
  <c r="BV17191" i="10"/>
  <c r="BX17191" i="10" s="1"/>
  <c r="BU17191" i="10"/>
  <c r="BY17190" i="10"/>
  <c r="BX17190" i="10"/>
  <c r="BV17190" i="10"/>
  <c r="BU17190" i="10"/>
  <c r="BV17189" i="10"/>
  <c r="BU17189" i="10"/>
  <c r="BY17188" i="10"/>
  <c r="BX17188" i="10"/>
  <c r="BV17188" i="10"/>
  <c r="BU17188" i="10"/>
  <c r="BY17187" i="10"/>
  <c r="BX17187" i="10"/>
  <c r="BV17187" i="10"/>
  <c r="BU17187" i="10"/>
  <c r="BY17186" i="10"/>
  <c r="BV17186" i="10"/>
  <c r="BX17186" i="10" s="1"/>
  <c r="BU17186" i="10"/>
  <c r="BY17185" i="10"/>
  <c r="BX17185" i="10"/>
  <c r="BV17185" i="10"/>
  <c r="BU17185" i="10"/>
  <c r="BV17184" i="10"/>
  <c r="BU17184" i="10"/>
  <c r="BX17184" i="10" s="1"/>
  <c r="BV17183" i="10"/>
  <c r="BU17183" i="10"/>
  <c r="BV17182" i="10"/>
  <c r="BU17182" i="10"/>
  <c r="BY17182" i="10" s="1"/>
  <c r="BV17181" i="10"/>
  <c r="BU17181" i="10"/>
  <c r="BY17180" i="10"/>
  <c r="BV17180" i="10"/>
  <c r="BX17180" i="10" s="1"/>
  <c r="BU17180" i="10"/>
  <c r="BV17179" i="10"/>
  <c r="BU17179" i="10"/>
  <c r="BY17178" i="10"/>
  <c r="BV17178" i="10"/>
  <c r="BX17178" i="10" s="1"/>
  <c r="BU17178" i="10"/>
  <c r="BV17177" i="10"/>
  <c r="BU17177" i="10"/>
  <c r="BY17176" i="10"/>
  <c r="BV17176" i="10"/>
  <c r="BX17176" i="10" s="1"/>
  <c r="BU17176" i="10"/>
  <c r="BV17175" i="10"/>
  <c r="BY17175" i="10" s="1"/>
  <c r="BU17175" i="10"/>
  <c r="BX17175" i="10" s="1"/>
  <c r="BY17174" i="10"/>
  <c r="BX17174" i="10"/>
  <c r="BV17174" i="10"/>
  <c r="BU17174" i="10"/>
  <c r="BY17173" i="10"/>
  <c r="BX17173" i="10"/>
  <c r="BV17173" i="10"/>
  <c r="BU17173" i="10"/>
  <c r="BV17172" i="10"/>
  <c r="BU17172" i="10"/>
  <c r="BV17171" i="10"/>
  <c r="BU17171" i="10"/>
  <c r="BV17170" i="10"/>
  <c r="BU17170" i="10"/>
  <c r="BX17170" i="10" s="1"/>
  <c r="BY17169" i="10"/>
  <c r="BX17169" i="10"/>
  <c r="BV17169" i="10"/>
  <c r="BU17169" i="10"/>
  <c r="BX17168" i="10"/>
  <c r="BV17168" i="10"/>
  <c r="BY17168" i="10" s="1"/>
  <c r="BU17168" i="10"/>
  <c r="BV17167" i="10"/>
  <c r="BU17167" i="10"/>
  <c r="BY17167" i="10" s="1"/>
  <c r="BY17166" i="10"/>
  <c r="BV17166" i="10"/>
  <c r="BX17166" i="10" s="1"/>
  <c r="BU17166" i="10"/>
  <c r="BY17165" i="10"/>
  <c r="BV17165" i="10"/>
  <c r="BU17165" i="10"/>
  <c r="BX17165" i="10" s="1"/>
  <c r="BY17164" i="10"/>
  <c r="BX17164" i="10"/>
  <c r="BV17164" i="10"/>
  <c r="BU17164" i="10"/>
  <c r="BV17163" i="10"/>
  <c r="BU17163" i="10"/>
  <c r="BY17162" i="10"/>
  <c r="BX17162" i="10"/>
  <c r="BV17162" i="10"/>
  <c r="BU17162" i="10"/>
  <c r="BV17161" i="10"/>
  <c r="BX17161" i="10" s="1"/>
  <c r="BU17161" i="10"/>
  <c r="BV17160" i="10"/>
  <c r="BU17160" i="10"/>
  <c r="BY17159" i="10"/>
  <c r="BV17159" i="10"/>
  <c r="BX17159" i="10" s="1"/>
  <c r="BU17159" i="10"/>
  <c r="BY17158" i="10"/>
  <c r="BX17158" i="10"/>
  <c r="BV17158" i="10"/>
  <c r="BU17158" i="10"/>
  <c r="BV17157" i="10"/>
  <c r="BU17157" i="10"/>
  <c r="BX17157" i="10" s="1"/>
  <c r="BV17156" i="10"/>
  <c r="BU17156" i="10"/>
  <c r="BV17155" i="10"/>
  <c r="BU17155" i="10"/>
  <c r="BX17155" i="10" s="1"/>
  <c r="BY17154" i="10"/>
  <c r="BV17154" i="10"/>
  <c r="BU17154" i="10"/>
  <c r="BX17154" i="10" s="1"/>
  <c r="BY17153" i="10"/>
  <c r="BX17153" i="10"/>
  <c r="BV17153" i="10"/>
  <c r="BU17153" i="10"/>
  <c r="BY17152" i="10"/>
  <c r="BX17152" i="10"/>
  <c r="BV17152" i="10"/>
  <c r="BU17152" i="10"/>
  <c r="BY17151" i="10"/>
  <c r="BV17151" i="10"/>
  <c r="BX17151" i="10" s="1"/>
  <c r="BU17151" i="10"/>
  <c r="BV17150" i="10"/>
  <c r="BY17150" i="10" s="1"/>
  <c r="BU17150" i="10"/>
  <c r="BX17150" i="10" s="1"/>
  <c r="BY17149" i="10"/>
  <c r="BV17149" i="10"/>
  <c r="BU17149" i="10"/>
  <c r="BX17149" i="10" s="1"/>
  <c r="BY17148" i="10"/>
  <c r="BX17148" i="10"/>
  <c r="BV17148" i="10"/>
  <c r="BU17148" i="10"/>
  <c r="BY17147" i="10"/>
  <c r="BX17147" i="10"/>
  <c r="BV17147" i="10"/>
  <c r="BU17147" i="10"/>
  <c r="BV17146" i="10"/>
  <c r="BX17146" i="10" s="1"/>
  <c r="BU17146" i="10"/>
  <c r="BY17145" i="10"/>
  <c r="BV17145" i="10"/>
  <c r="BU17145" i="10"/>
  <c r="BX17145" i="10" s="1"/>
  <c r="BX17144" i="10"/>
  <c r="BV17144" i="10"/>
  <c r="BY17144" i="10" s="1"/>
  <c r="BU17144" i="10"/>
  <c r="BY17143" i="10"/>
  <c r="BX17143" i="10"/>
  <c r="BV17143" i="10"/>
  <c r="BU17143" i="10"/>
  <c r="BV17142" i="10"/>
  <c r="BU17142" i="10"/>
  <c r="BV17141" i="10"/>
  <c r="BU17141" i="10"/>
  <c r="BX17140" i="10"/>
  <c r="BV17140" i="10"/>
  <c r="BY17140" i="10" s="1"/>
  <c r="BU17140" i="10"/>
  <c r="BY17139" i="10"/>
  <c r="BX17139" i="10"/>
  <c r="BV17139" i="10"/>
  <c r="BU17139" i="10"/>
  <c r="BV17138" i="10"/>
  <c r="BU17138" i="10"/>
  <c r="BV17137" i="10"/>
  <c r="BU17137" i="10"/>
  <c r="BY17136" i="10"/>
  <c r="BV17136" i="10"/>
  <c r="BX17136" i="10" s="1"/>
  <c r="BU17136" i="10"/>
  <c r="BY17135" i="10"/>
  <c r="BV17135" i="10"/>
  <c r="BU17135" i="10"/>
  <c r="BV17134" i="10"/>
  <c r="BU17134" i="10"/>
  <c r="BY17133" i="10"/>
  <c r="BX17133" i="10"/>
  <c r="BV17133" i="10"/>
  <c r="BU17133" i="10"/>
  <c r="BY17132" i="10"/>
  <c r="BX17132" i="10"/>
  <c r="BV17132" i="10"/>
  <c r="BU17132" i="10"/>
  <c r="BV17131" i="10"/>
  <c r="BU17131" i="10"/>
  <c r="BV17130" i="10"/>
  <c r="BU17130" i="10"/>
  <c r="BY17130" i="10" s="1"/>
  <c r="BY17129" i="10"/>
  <c r="BX17129" i="10"/>
  <c r="BV17129" i="10"/>
  <c r="BU17129" i="10"/>
  <c r="BV17128" i="10"/>
  <c r="BU17128" i="10"/>
  <c r="BY17127" i="10"/>
  <c r="BX17127" i="10"/>
  <c r="BV17127" i="10"/>
  <c r="BU17127" i="10"/>
  <c r="BV17126" i="10"/>
  <c r="BU17126" i="10"/>
  <c r="BV17125" i="10"/>
  <c r="BY17125" i="10" s="1"/>
  <c r="BU17125" i="10"/>
  <c r="BY17124" i="10"/>
  <c r="BV17124" i="10"/>
  <c r="BX17124" i="10" s="1"/>
  <c r="BU17124" i="10"/>
  <c r="BY17123" i="10"/>
  <c r="BV17123" i="10"/>
  <c r="BX17123" i="10" s="1"/>
  <c r="BU17123" i="10"/>
  <c r="BY17122" i="10"/>
  <c r="BX17122" i="10"/>
  <c r="BV17122" i="10"/>
  <c r="BU17122" i="10"/>
  <c r="BY17121" i="10"/>
  <c r="BV17121" i="10"/>
  <c r="BX17121" i="10" s="1"/>
  <c r="BU17121" i="10"/>
  <c r="BV17120" i="10"/>
  <c r="BU17120" i="10"/>
  <c r="BV17119" i="10"/>
  <c r="BU17119" i="10"/>
  <c r="BX17119" i="10" s="1"/>
  <c r="BY17118" i="10"/>
  <c r="BX17118" i="10"/>
  <c r="BV17118" i="10"/>
  <c r="BU17118" i="10"/>
  <c r="BY17117" i="10"/>
  <c r="BX17117" i="10"/>
  <c r="BV17117" i="10"/>
  <c r="BU17117" i="10"/>
  <c r="BY17116" i="10"/>
  <c r="BV17116" i="10"/>
  <c r="BX17116" i="10" s="1"/>
  <c r="BU17116" i="10"/>
  <c r="BV17115" i="10"/>
  <c r="BU17115" i="10"/>
  <c r="BV17114" i="10"/>
  <c r="BU17114" i="10"/>
  <c r="BX17114" i="10" s="1"/>
  <c r="BV17113" i="10"/>
  <c r="BU17113" i="10"/>
  <c r="BV17112" i="10"/>
  <c r="BU17112" i="10"/>
  <c r="BY17111" i="10"/>
  <c r="BV17111" i="10"/>
  <c r="BX17111" i="10" s="1"/>
  <c r="BU17111" i="10"/>
  <c r="BX17110" i="10"/>
  <c r="BV17110" i="10"/>
  <c r="BY17110" i="10" s="1"/>
  <c r="BU17110" i="10"/>
  <c r="BY17109" i="10"/>
  <c r="BX17109" i="10"/>
  <c r="BV17109" i="10"/>
  <c r="BU17109" i="10"/>
  <c r="BY17108" i="10"/>
  <c r="BX17108" i="10"/>
  <c r="BV17108" i="10"/>
  <c r="BU17108" i="10"/>
  <c r="BX17107" i="10"/>
  <c r="BV17107" i="10"/>
  <c r="BU17107" i="10"/>
  <c r="BY17107" i="10" s="1"/>
  <c r="BY17106" i="10"/>
  <c r="BV17106" i="10"/>
  <c r="BX17106" i="10" s="1"/>
  <c r="BU17106" i="10"/>
  <c r="BV17105" i="10"/>
  <c r="BY17105" i="10" s="1"/>
  <c r="BU17105" i="10"/>
  <c r="BX17104" i="10"/>
  <c r="BV17104" i="10"/>
  <c r="BY17104" i="10" s="1"/>
  <c r="BU17104" i="10"/>
  <c r="BV17103" i="10"/>
  <c r="BU17103" i="10"/>
  <c r="BY17102" i="10"/>
  <c r="BX17102" i="10"/>
  <c r="BV17102" i="10"/>
  <c r="BU17102" i="10"/>
  <c r="BY17101" i="10"/>
  <c r="BV17101" i="10"/>
  <c r="BX17101" i="10" s="1"/>
  <c r="BU17101" i="10"/>
  <c r="BV17100" i="10"/>
  <c r="BU17100" i="10"/>
  <c r="BV17099" i="10"/>
  <c r="BU17099" i="10"/>
  <c r="BX17099" i="10" s="1"/>
  <c r="BX17098" i="10"/>
  <c r="BV17098" i="10"/>
  <c r="BY17098" i="10" s="1"/>
  <c r="BU17098" i="10"/>
  <c r="BV17097" i="10"/>
  <c r="BU17097" i="10"/>
  <c r="BV17096" i="10"/>
  <c r="BU17096" i="10"/>
  <c r="BY17095" i="10"/>
  <c r="BX17095" i="10"/>
  <c r="BV17095" i="10"/>
  <c r="BU17095" i="10"/>
  <c r="BX17094" i="10"/>
  <c r="BV17094" i="10"/>
  <c r="BU17094" i="10"/>
  <c r="BY17094" i="10" s="1"/>
  <c r="BV17093" i="10"/>
  <c r="BU17093" i="10"/>
  <c r="BV17092" i="10"/>
  <c r="BU17092" i="10"/>
  <c r="BY17092" i="10" s="1"/>
  <c r="BY17091" i="10"/>
  <c r="BV17091" i="10"/>
  <c r="BX17091" i="10" s="1"/>
  <c r="BU17091" i="10"/>
  <c r="BY17090" i="10"/>
  <c r="BX17090" i="10"/>
  <c r="BV17090" i="10"/>
  <c r="BU17090" i="10"/>
  <c r="BV17089" i="10"/>
  <c r="BU17089" i="10"/>
  <c r="BY17088" i="10"/>
  <c r="BX17088" i="10"/>
  <c r="BV17088" i="10"/>
  <c r="BU17088" i="10"/>
  <c r="BY17087" i="10"/>
  <c r="BX17087" i="10"/>
  <c r="BV17087" i="10"/>
  <c r="BU17087" i="10"/>
  <c r="BY17086" i="10"/>
  <c r="BV17086" i="10"/>
  <c r="BX17086" i="10" s="1"/>
  <c r="BU17086" i="10"/>
  <c r="BY17085" i="10"/>
  <c r="BX17085" i="10"/>
  <c r="BV17085" i="10"/>
  <c r="BU17085" i="10"/>
  <c r="BV17084" i="10"/>
  <c r="BU17084" i="10"/>
  <c r="BX17084" i="10" s="1"/>
  <c r="BV17083" i="10"/>
  <c r="BU17083" i="10"/>
  <c r="BV17082" i="10"/>
  <c r="BU17082" i="10"/>
  <c r="BV17081" i="10"/>
  <c r="BU17081" i="10"/>
  <c r="BX17080" i="10"/>
  <c r="BV17080" i="10"/>
  <c r="BY17080" i="10" s="1"/>
  <c r="BU17080" i="10"/>
  <c r="BV17079" i="10"/>
  <c r="BU17079" i="10"/>
  <c r="BY17078" i="10"/>
  <c r="BV17078" i="10"/>
  <c r="BX17078" i="10" s="1"/>
  <c r="BU17078" i="10"/>
  <c r="BX17077" i="10"/>
  <c r="BV17077" i="10"/>
  <c r="BU17077" i="10"/>
  <c r="BY17077" i="10" s="1"/>
  <c r="BV17076" i="10"/>
  <c r="BU17076" i="10"/>
  <c r="BV17075" i="10"/>
  <c r="BY17075" i="10" s="1"/>
  <c r="BU17075" i="10"/>
  <c r="BY17074" i="10"/>
  <c r="BX17074" i="10"/>
  <c r="BV17074" i="10"/>
  <c r="BU17074" i="10"/>
  <c r="BY17073" i="10"/>
  <c r="BX17073" i="10"/>
  <c r="BV17073" i="10"/>
  <c r="BU17073" i="10"/>
  <c r="BV17072" i="10"/>
  <c r="BU17072" i="10"/>
  <c r="BY17071" i="10"/>
  <c r="BV17071" i="10"/>
  <c r="BX17071" i="10" s="1"/>
  <c r="BU17071" i="10"/>
  <c r="BV17070" i="10"/>
  <c r="BY17070" i="10" s="1"/>
  <c r="BU17070" i="10"/>
  <c r="BX17070" i="10" s="1"/>
  <c r="BY17069" i="10"/>
  <c r="BX17069" i="10"/>
  <c r="BV17069" i="10"/>
  <c r="BU17069" i="10"/>
  <c r="BX17068" i="10"/>
  <c r="BV17068" i="10"/>
  <c r="BY17068" i="10" s="1"/>
  <c r="BU17068" i="10"/>
  <c r="BY17067" i="10"/>
  <c r="BV17067" i="10"/>
  <c r="BU17067" i="10"/>
  <c r="BX17067" i="10" s="1"/>
  <c r="BV17066" i="10"/>
  <c r="BU17066" i="10"/>
  <c r="BY17065" i="10"/>
  <c r="BX17065" i="10"/>
  <c r="BV17065" i="10"/>
  <c r="BU17065" i="10"/>
  <c r="BY17064" i="10"/>
  <c r="BX17064" i="10"/>
  <c r="BV17064" i="10"/>
  <c r="BU17064" i="10"/>
  <c r="BV17063" i="10"/>
  <c r="BU17063" i="10"/>
  <c r="BY17062" i="10"/>
  <c r="BX17062" i="10"/>
  <c r="BV17062" i="10"/>
  <c r="BU17062" i="10"/>
  <c r="BV17061" i="10"/>
  <c r="BU17061" i="10"/>
  <c r="BV17060" i="10"/>
  <c r="BY17060" i="10" s="1"/>
  <c r="BU17060" i="10"/>
  <c r="BX17060" i="10" s="1"/>
  <c r="BX17059" i="10"/>
  <c r="BV17059" i="10"/>
  <c r="BY17059" i="10" s="1"/>
  <c r="BU17059" i="10"/>
  <c r="BY17058" i="10"/>
  <c r="BX17058" i="10"/>
  <c r="BV17058" i="10"/>
  <c r="BU17058" i="10"/>
  <c r="BV17057" i="10"/>
  <c r="BU17057" i="10"/>
  <c r="BX17057" i="10" s="1"/>
  <c r="BV17056" i="10"/>
  <c r="BU17056" i="10"/>
  <c r="BV17055" i="10"/>
  <c r="BU17055" i="10"/>
  <c r="BY17054" i="10"/>
  <c r="BX17054" i="10"/>
  <c r="BV17054" i="10"/>
  <c r="BU17054" i="10"/>
  <c r="BY17053" i="10"/>
  <c r="BX17053" i="10"/>
  <c r="BV17053" i="10"/>
  <c r="BU17053" i="10"/>
  <c r="BY17052" i="10"/>
  <c r="BX17052" i="10"/>
  <c r="BV17052" i="10"/>
  <c r="BU17052" i="10"/>
  <c r="BY17051" i="10"/>
  <c r="BV17051" i="10"/>
  <c r="BX17051" i="10" s="1"/>
  <c r="BU17051" i="10"/>
  <c r="BV17050" i="10"/>
  <c r="BU17050" i="10"/>
  <c r="BX17050" i="10" s="1"/>
  <c r="BX17049" i="10"/>
  <c r="BV17049" i="10"/>
  <c r="BU17049" i="10"/>
  <c r="BY17048" i="10"/>
  <c r="BX17048" i="10"/>
  <c r="BV17048" i="10"/>
  <c r="BU17048" i="10"/>
  <c r="BY17047" i="10"/>
  <c r="BX17047" i="10"/>
  <c r="BV17047" i="10"/>
  <c r="BU17047" i="10"/>
  <c r="BV17046" i="10"/>
  <c r="BX17046" i="10" s="1"/>
  <c r="BU17046" i="10"/>
  <c r="BV17045" i="10"/>
  <c r="BU17045" i="10"/>
  <c r="BY17045" i="10" s="1"/>
  <c r="BY17044" i="10"/>
  <c r="BV17044" i="10"/>
  <c r="BU17044" i="10"/>
  <c r="BY17043" i="10"/>
  <c r="BX17043" i="10"/>
  <c r="BV17043" i="10"/>
  <c r="BU17043" i="10"/>
  <c r="BV17042" i="10"/>
  <c r="BU17042" i="10"/>
  <c r="BV17041" i="10"/>
  <c r="BU17041" i="10"/>
  <c r="BV17040" i="10"/>
  <c r="BU17040" i="10"/>
  <c r="BX17040" i="10" s="1"/>
  <c r="BV17039" i="10"/>
  <c r="BU17039" i="10"/>
  <c r="BY17038" i="10"/>
  <c r="BX17038" i="10"/>
  <c r="BV17038" i="10"/>
  <c r="BU17038" i="10"/>
  <c r="BV17037" i="10"/>
  <c r="BU17037" i="10"/>
  <c r="BY17036" i="10"/>
  <c r="BV17036" i="10"/>
  <c r="BX17036" i="10" s="1"/>
  <c r="BU17036" i="10"/>
  <c r="BY17035" i="10"/>
  <c r="BV17035" i="10"/>
  <c r="BU17035" i="10"/>
  <c r="BY17034" i="10"/>
  <c r="BV17034" i="10"/>
  <c r="BU17034" i="10"/>
  <c r="BX17034" i="10" s="1"/>
  <c r="BV17033" i="10"/>
  <c r="BY17033" i="10" s="1"/>
  <c r="BU17033" i="10"/>
  <c r="BY17032" i="10"/>
  <c r="BX17032" i="10"/>
  <c r="BV17032" i="10"/>
  <c r="BU17032" i="10"/>
  <c r="BV17031" i="10"/>
  <c r="BX17031" i="10" s="1"/>
  <c r="BU17031" i="10"/>
  <c r="BY17030" i="10"/>
  <c r="BX17030" i="10"/>
  <c r="BV17030" i="10"/>
  <c r="BU17030" i="10"/>
  <c r="BY17029" i="10"/>
  <c r="BX17029" i="10"/>
  <c r="BV17029" i="10"/>
  <c r="BU17029" i="10"/>
  <c r="BV17028" i="10"/>
  <c r="BU17028" i="10"/>
  <c r="BY17027" i="10"/>
  <c r="BX17027" i="10"/>
  <c r="BV17027" i="10"/>
  <c r="BU17027" i="10"/>
  <c r="BV17026" i="10"/>
  <c r="BU17026" i="10"/>
  <c r="BV17025" i="10"/>
  <c r="BY17025" i="10" s="1"/>
  <c r="BU17025" i="10"/>
  <c r="BX17024" i="10"/>
  <c r="BV17024" i="10"/>
  <c r="BY17024" i="10" s="1"/>
  <c r="BU17024" i="10"/>
  <c r="BY17023" i="10"/>
  <c r="BV17023" i="10"/>
  <c r="BX17023" i="10" s="1"/>
  <c r="BU17023" i="10"/>
  <c r="BY17022" i="10"/>
  <c r="BX17022" i="10"/>
  <c r="BV17022" i="10"/>
  <c r="BU17022" i="10"/>
  <c r="BY17021" i="10"/>
  <c r="BV17021" i="10"/>
  <c r="BX17021" i="10" s="1"/>
  <c r="BU17021" i="10"/>
  <c r="BV17020" i="10"/>
  <c r="BY17020" i="10" s="1"/>
  <c r="BU17020" i="10"/>
  <c r="BV17019" i="10"/>
  <c r="BU17019" i="10"/>
  <c r="BX17019" i="10" s="1"/>
  <c r="BX17018" i="10"/>
  <c r="BV17018" i="10"/>
  <c r="BY17018" i="10" s="1"/>
  <c r="BU17018" i="10"/>
  <c r="BY17017" i="10"/>
  <c r="BX17017" i="10"/>
  <c r="BV17017" i="10"/>
  <c r="BU17017" i="10"/>
  <c r="BY17016" i="10"/>
  <c r="BV17016" i="10"/>
  <c r="BX17016" i="10" s="1"/>
  <c r="BU17016" i="10"/>
  <c r="BY17015" i="10"/>
  <c r="BX17015" i="10"/>
  <c r="BV17015" i="10"/>
  <c r="BU17015" i="10"/>
  <c r="BY17014" i="10"/>
  <c r="BV17014" i="10"/>
  <c r="BU17014" i="10"/>
  <c r="BX17014" i="10" s="1"/>
  <c r="BX17013" i="10"/>
  <c r="BV17013" i="10"/>
  <c r="BY17013" i="10" s="1"/>
  <c r="BU17013" i="10"/>
  <c r="BY17012" i="10"/>
  <c r="BX17012" i="10"/>
  <c r="BV17012" i="10"/>
  <c r="BU17012" i="10"/>
  <c r="BY17011" i="10"/>
  <c r="BV17011" i="10"/>
  <c r="BX17011" i="10" s="1"/>
  <c r="BU17011" i="10"/>
  <c r="BX17010" i="10"/>
  <c r="BV17010" i="10"/>
  <c r="BY17010" i="10" s="1"/>
  <c r="BU17010" i="10"/>
  <c r="BY17009" i="10"/>
  <c r="BV17009" i="10"/>
  <c r="BU17009" i="10"/>
  <c r="BX17009" i="10" s="1"/>
  <c r="BV17008" i="10"/>
  <c r="BU17008" i="10"/>
  <c r="BV17007" i="10"/>
  <c r="BU17007" i="10"/>
  <c r="BY17006" i="10"/>
  <c r="BV17006" i="10"/>
  <c r="BX17006" i="10" s="1"/>
  <c r="BU17006" i="10"/>
  <c r="BV17005" i="10"/>
  <c r="BU17005" i="10"/>
  <c r="BX17005" i="10" s="1"/>
  <c r="BX17004" i="10"/>
  <c r="BV17004" i="10"/>
  <c r="BY17004" i="10" s="1"/>
  <c r="BU17004" i="10"/>
  <c r="BY17003" i="10"/>
  <c r="BV17003" i="10"/>
  <c r="BX17003" i="10" s="1"/>
  <c r="BU17003" i="10"/>
  <c r="BY17002" i="10"/>
  <c r="BX17002" i="10"/>
  <c r="BV17002" i="10"/>
  <c r="BU17002" i="10"/>
  <c r="BV17001" i="10"/>
  <c r="BX17001" i="10" s="1"/>
  <c r="BU17001" i="10"/>
  <c r="BV17000" i="10"/>
  <c r="BU17000" i="10"/>
  <c r="BV16999" i="10"/>
  <c r="BY16999" i="10" s="1"/>
  <c r="BU16999" i="10"/>
  <c r="BV16998" i="10"/>
  <c r="BU16998" i="10"/>
  <c r="BV16997" i="10"/>
  <c r="BU16997" i="10"/>
  <c r="BY16996" i="10"/>
  <c r="BV16996" i="10"/>
  <c r="BX16996" i="10" s="1"/>
  <c r="BU16996" i="10"/>
  <c r="BY16995" i="10"/>
  <c r="BX16995" i="10"/>
  <c r="BV16995" i="10"/>
  <c r="BU16995" i="10"/>
  <c r="BY16994" i="10"/>
  <c r="BX16994" i="10"/>
  <c r="BV16994" i="10"/>
  <c r="BU16994" i="10"/>
  <c r="BY16993" i="10"/>
  <c r="BV16993" i="10"/>
  <c r="BX16993" i="10" s="1"/>
  <c r="BU16993" i="10"/>
  <c r="BY16992" i="10"/>
  <c r="BV16992" i="10"/>
  <c r="BU16992" i="10"/>
  <c r="BX16992" i="10" s="1"/>
  <c r="BV16991" i="10"/>
  <c r="BU16991" i="10"/>
  <c r="BY16990" i="10"/>
  <c r="BX16990" i="10"/>
  <c r="BV16990" i="10"/>
  <c r="BU16990" i="10"/>
  <c r="BX16989" i="10"/>
  <c r="BV16989" i="10"/>
  <c r="BY16989" i="10" s="1"/>
  <c r="BU16989" i="10"/>
  <c r="BY16988" i="10"/>
  <c r="BX16988" i="10"/>
  <c r="BV16988" i="10"/>
  <c r="BU16988" i="10"/>
  <c r="BY16987" i="10"/>
  <c r="BX16987" i="10"/>
  <c r="BV16987" i="10"/>
  <c r="BU16987" i="10"/>
  <c r="BY16986" i="10"/>
  <c r="BV16986" i="10"/>
  <c r="BX16986" i="10" s="1"/>
  <c r="BU16986" i="10"/>
  <c r="BY16985" i="10"/>
  <c r="BX16985" i="10"/>
  <c r="BV16985" i="10"/>
  <c r="BU16985" i="10"/>
  <c r="BV16984" i="10"/>
  <c r="BU16984" i="10"/>
  <c r="BX16984" i="10" s="1"/>
  <c r="BX16983" i="10"/>
  <c r="BV16983" i="10"/>
  <c r="BY16983" i="10" s="1"/>
  <c r="BU16983" i="10"/>
  <c r="BY16982" i="10"/>
  <c r="BV16982" i="10"/>
  <c r="BU16982" i="10"/>
  <c r="BX16982" i="10" s="1"/>
  <c r="BV16981" i="10"/>
  <c r="BU16981" i="10"/>
  <c r="BV16980" i="10"/>
  <c r="BU16980" i="10"/>
  <c r="BV16979" i="10"/>
  <c r="BU16979" i="10"/>
  <c r="BY16978" i="10"/>
  <c r="BV16978" i="10"/>
  <c r="BX16978" i="10" s="1"/>
  <c r="BU16978" i="10"/>
  <c r="BX16977" i="10"/>
  <c r="BV16977" i="10"/>
  <c r="BU16977" i="10"/>
  <c r="BY16977" i="10" s="1"/>
  <c r="BY16976" i="10"/>
  <c r="BV16976" i="10"/>
  <c r="BX16976" i="10" s="1"/>
  <c r="BU16976" i="10"/>
  <c r="BV16975" i="10"/>
  <c r="BU16975" i="10"/>
  <c r="BX16975" i="10" s="1"/>
  <c r="BY16974" i="10"/>
  <c r="BX16974" i="10"/>
  <c r="BV16974" i="10"/>
  <c r="BU16974" i="10"/>
  <c r="BY16973" i="10"/>
  <c r="BX16973" i="10"/>
  <c r="BV16973" i="10"/>
  <c r="BU16973" i="10"/>
  <c r="BV16972" i="10"/>
  <c r="BU16972" i="10"/>
  <c r="BX16972" i="10" s="1"/>
  <c r="BV16971" i="10"/>
  <c r="BU16971" i="10"/>
  <c r="BY16970" i="10"/>
  <c r="BV16970" i="10"/>
  <c r="BU16970" i="10"/>
  <c r="BX16970" i="10" s="1"/>
  <c r="BY16969" i="10"/>
  <c r="BX16969" i="10"/>
  <c r="BV16969" i="10"/>
  <c r="BU16969" i="10"/>
  <c r="BV16968" i="10"/>
  <c r="BU16968" i="10"/>
  <c r="BV16967" i="10"/>
  <c r="BU16967" i="10"/>
  <c r="BV16966" i="10"/>
  <c r="BX16966" i="10" s="1"/>
  <c r="BU16966" i="10"/>
  <c r="BX16965" i="10"/>
  <c r="BV16965" i="10"/>
  <c r="BY16965" i="10" s="1"/>
  <c r="BU16965" i="10"/>
  <c r="BY16964" i="10"/>
  <c r="BX16964" i="10"/>
  <c r="BV16964" i="10"/>
  <c r="BU16964" i="10"/>
  <c r="BV16963" i="10"/>
  <c r="BU16963" i="10"/>
  <c r="BY16962" i="10"/>
  <c r="BX16962" i="10"/>
  <c r="BV16962" i="10"/>
  <c r="BU16962" i="10"/>
  <c r="BV16961" i="10"/>
  <c r="BX16961" i="10" s="1"/>
  <c r="BU16961" i="10"/>
  <c r="BX16960" i="10"/>
  <c r="BV16960" i="10"/>
  <c r="BY16960" i="10" s="1"/>
  <c r="BU16960" i="10"/>
  <c r="BY16959" i="10"/>
  <c r="BX16959" i="10"/>
  <c r="BV16959" i="10"/>
  <c r="BU16959" i="10"/>
  <c r="BY16958" i="10"/>
  <c r="BX16958" i="10"/>
  <c r="BV16958" i="10"/>
  <c r="BU16958" i="10"/>
  <c r="BV16957" i="10"/>
  <c r="BU16957" i="10"/>
  <c r="BV16956" i="10"/>
  <c r="BU16956" i="10"/>
  <c r="BY16955" i="10"/>
  <c r="BX16955" i="10"/>
  <c r="BV16955" i="10"/>
  <c r="BU16955" i="10"/>
  <c r="BX16954" i="10"/>
  <c r="BV16954" i="10"/>
  <c r="BY16954" i="10" s="1"/>
  <c r="BU16954" i="10"/>
  <c r="BY16953" i="10"/>
  <c r="BX16953" i="10"/>
  <c r="BV16953" i="10"/>
  <c r="BU16953" i="10"/>
  <c r="BY16952" i="10"/>
  <c r="BX16952" i="10"/>
  <c r="BV16952" i="10"/>
  <c r="BU16952" i="10"/>
  <c r="BY16951" i="10"/>
  <c r="BV16951" i="10"/>
  <c r="BX16951" i="10" s="1"/>
  <c r="BU16951" i="10"/>
  <c r="BY16950" i="10"/>
  <c r="BX16950" i="10"/>
  <c r="BV16950" i="10"/>
  <c r="BU16950" i="10"/>
  <c r="BY16949" i="10"/>
  <c r="BV16949" i="10"/>
  <c r="BU16949" i="10"/>
  <c r="BX16949" i="10" s="1"/>
  <c r="BY16948" i="10"/>
  <c r="BX16948" i="10"/>
  <c r="BV16948" i="10"/>
  <c r="BU16948" i="10"/>
  <c r="BY16947" i="10"/>
  <c r="BX16947" i="10"/>
  <c r="BV16947" i="10"/>
  <c r="BU16947" i="10"/>
  <c r="BV16946" i="10"/>
  <c r="BU16946" i="10"/>
  <c r="BX16945" i="10"/>
  <c r="BV16945" i="10"/>
  <c r="BY16945" i="10" s="1"/>
  <c r="BU16945" i="10"/>
  <c r="BY16944" i="10"/>
  <c r="BX16944" i="10"/>
  <c r="BV16944" i="10"/>
  <c r="BU16944" i="10"/>
  <c r="BY16943" i="10"/>
  <c r="BX16943" i="10"/>
  <c r="BV16943" i="10"/>
  <c r="BU16943" i="10"/>
  <c r="BV16942" i="10"/>
  <c r="BU16942" i="10"/>
  <c r="BV16941" i="10"/>
  <c r="BU16941" i="10"/>
  <c r="BX16940" i="10"/>
  <c r="BV16940" i="10"/>
  <c r="BU16940" i="10"/>
  <c r="BV16939" i="10"/>
  <c r="BU16939" i="10"/>
  <c r="BX16939" i="10" s="1"/>
  <c r="BY16938" i="10"/>
  <c r="BV16938" i="10"/>
  <c r="BX16938" i="10" s="1"/>
  <c r="BU16938" i="10"/>
  <c r="BV16937" i="10"/>
  <c r="BU16937" i="10"/>
  <c r="BY16936" i="10"/>
  <c r="BV16936" i="10"/>
  <c r="BX16936" i="10" s="1"/>
  <c r="BU16936" i="10"/>
  <c r="BV16935" i="10"/>
  <c r="BY16935" i="10" s="1"/>
  <c r="BU16935" i="10"/>
  <c r="BV16934" i="10"/>
  <c r="BU16934" i="10"/>
  <c r="BV16933" i="10"/>
  <c r="BU16933" i="10"/>
  <c r="BY16932" i="10"/>
  <c r="BX16932" i="10"/>
  <c r="BV16932" i="10"/>
  <c r="BU16932" i="10"/>
  <c r="BV16931" i="10"/>
  <c r="BU16931" i="10"/>
  <c r="BY16930" i="10"/>
  <c r="BV16930" i="10"/>
  <c r="BU16930" i="10"/>
  <c r="BX16930" i="10" s="1"/>
  <c r="BX16929" i="10"/>
  <c r="BV16929" i="10"/>
  <c r="BY16929" i="10" s="1"/>
  <c r="BU16929" i="10"/>
  <c r="BY16928" i="10"/>
  <c r="BX16928" i="10"/>
  <c r="BV16928" i="10"/>
  <c r="BU16928" i="10"/>
  <c r="BY16927" i="10"/>
  <c r="BX16927" i="10"/>
  <c r="BV16927" i="10"/>
  <c r="BU16927" i="10"/>
  <c r="BV16926" i="10"/>
  <c r="BU16926" i="10"/>
  <c r="BV16925" i="10"/>
  <c r="BU16925" i="10"/>
  <c r="BV16924" i="10"/>
  <c r="BY16924" i="10" s="1"/>
  <c r="BU16924" i="10"/>
  <c r="BX16924" i="10" s="1"/>
  <c r="BY16923" i="10"/>
  <c r="BX16923" i="10"/>
  <c r="BV16923" i="10"/>
  <c r="BU16923" i="10"/>
  <c r="BY16922" i="10"/>
  <c r="BX16922" i="10"/>
  <c r="BV16922" i="10"/>
  <c r="BU16922" i="10"/>
  <c r="BY16921" i="10"/>
  <c r="BV16921" i="10"/>
  <c r="BX16921" i="10" s="1"/>
  <c r="BU16921" i="10"/>
  <c r="BV16920" i="10"/>
  <c r="BY16920" i="10" s="1"/>
  <c r="BU16920" i="10"/>
  <c r="BV16919" i="10"/>
  <c r="BY16919" i="10" s="1"/>
  <c r="BU16919" i="10"/>
  <c r="BX16918" i="10"/>
  <c r="BV16918" i="10"/>
  <c r="BY16918" i="10" s="1"/>
  <c r="BU16918" i="10"/>
  <c r="BY16917" i="10"/>
  <c r="BX16917" i="10"/>
  <c r="BV16917" i="10"/>
  <c r="BU16917" i="10"/>
  <c r="BY16916" i="10"/>
  <c r="BV16916" i="10"/>
  <c r="BX16916" i="10" s="1"/>
  <c r="BU16916" i="10"/>
  <c r="BV16915" i="10"/>
  <c r="BU16915" i="10"/>
  <c r="BV16914" i="10"/>
  <c r="BY16914" i="10" s="1"/>
  <c r="BU16914" i="10"/>
  <c r="BY16913" i="10"/>
  <c r="BX16913" i="10"/>
  <c r="BV16913" i="10"/>
  <c r="BU16913" i="10"/>
  <c r="BY16912" i="10"/>
  <c r="BX16912" i="10"/>
  <c r="BV16912" i="10"/>
  <c r="BU16912" i="10"/>
  <c r="BY16911" i="10"/>
  <c r="BV16911" i="10"/>
  <c r="BX16911" i="10" s="1"/>
  <c r="BU16911" i="10"/>
  <c r="BX16910" i="10"/>
  <c r="BV16910" i="10"/>
  <c r="BY16910" i="10" s="1"/>
  <c r="BU16910" i="10"/>
  <c r="BV16909" i="10"/>
  <c r="BU16909" i="10"/>
  <c r="BV16908" i="10"/>
  <c r="BU16908" i="10"/>
  <c r="BV16907" i="10"/>
  <c r="BU16907" i="10"/>
  <c r="BY16906" i="10"/>
  <c r="BV16906" i="10"/>
  <c r="BX16906" i="10" s="1"/>
  <c r="BU16906" i="10"/>
  <c r="BV16905" i="10"/>
  <c r="BY16905" i="10" s="1"/>
  <c r="BU16905" i="10"/>
  <c r="BV16904" i="10"/>
  <c r="BU16904" i="10"/>
  <c r="BX16903" i="10"/>
  <c r="BV16903" i="10"/>
  <c r="BY16903" i="10" s="1"/>
  <c r="BU16903" i="10"/>
  <c r="BY16902" i="10"/>
  <c r="BX16902" i="10"/>
  <c r="BV16902" i="10"/>
  <c r="BU16902" i="10"/>
  <c r="BV16901" i="10"/>
  <c r="BX16901" i="10" s="1"/>
  <c r="BU16901" i="10"/>
  <c r="BV16900" i="10"/>
  <c r="BU16900" i="10"/>
  <c r="BV16899" i="10"/>
  <c r="BY16899" i="10" s="1"/>
  <c r="BU16899" i="10"/>
  <c r="BV16898" i="10"/>
  <c r="BU16898" i="10"/>
  <c r="BV16897" i="10"/>
  <c r="BU16897" i="10"/>
  <c r="BV16896" i="10"/>
  <c r="BU16896" i="10"/>
  <c r="BY16895" i="10"/>
  <c r="BX16895" i="10"/>
  <c r="BV16895" i="10"/>
  <c r="BU16895" i="10"/>
  <c r="BY16894" i="10"/>
  <c r="BX16894" i="10"/>
  <c r="BV16894" i="10"/>
  <c r="BU16894" i="10"/>
  <c r="BV16893" i="10"/>
  <c r="BU16893" i="10"/>
  <c r="BX16892" i="10"/>
  <c r="BV16892" i="10"/>
  <c r="BU16892" i="10"/>
  <c r="BY16892" i="10" s="1"/>
  <c r="BV16891" i="10"/>
  <c r="BU16891" i="10"/>
  <c r="BY16890" i="10"/>
  <c r="BX16890" i="10"/>
  <c r="BV16890" i="10"/>
  <c r="BU16890" i="10"/>
  <c r="BV16889" i="10"/>
  <c r="BY16889" i="10" s="1"/>
  <c r="BU16889" i="10"/>
  <c r="BY16888" i="10"/>
  <c r="BX16888" i="10"/>
  <c r="BV16888" i="10"/>
  <c r="BU16888" i="10"/>
  <c r="BY16887" i="10"/>
  <c r="BV16887" i="10"/>
  <c r="BU16887" i="10"/>
  <c r="BX16887" i="10" s="1"/>
  <c r="BV16886" i="10"/>
  <c r="BX16886" i="10" s="1"/>
  <c r="BU16886" i="10"/>
  <c r="BY16885" i="10"/>
  <c r="BX16885" i="10"/>
  <c r="BV16885" i="10"/>
  <c r="BU16885" i="10"/>
  <c r="BV16884" i="10"/>
  <c r="BY16884" i="10" s="1"/>
  <c r="BU16884" i="10"/>
  <c r="BV16883" i="10"/>
  <c r="BY16883" i="10" s="1"/>
  <c r="BU16883" i="10"/>
  <c r="BV16882" i="10"/>
  <c r="BU16882" i="10"/>
  <c r="BY16881" i="10"/>
  <c r="BV16881" i="10"/>
  <c r="BX16881" i="10" s="1"/>
  <c r="BU16881" i="10"/>
  <c r="BY16880" i="10"/>
  <c r="BX16880" i="10"/>
  <c r="BV16880" i="10"/>
  <c r="BU16880" i="10"/>
  <c r="BV16879" i="10"/>
  <c r="BU16879" i="10"/>
  <c r="BV16878" i="10"/>
  <c r="BU16878" i="10"/>
  <c r="BV16877" i="10"/>
  <c r="BU16877" i="10"/>
  <c r="BY16877" i="10" s="1"/>
  <c r="BV16876" i="10"/>
  <c r="BU16876" i="10"/>
  <c r="BV16875" i="10"/>
  <c r="BY16875" i="10" s="1"/>
  <c r="BU16875" i="10"/>
  <c r="BY16874" i="10"/>
  <c r="BX16874" i="10"/>
  <c r="BV16874" i="10"/>
  <c r="BU16874" i="10"/>
  <c r="BY16873" i="10"/>
  <c r="BX16873" i="10"/>
  <c r="BV16873" i="10"/>
  <c r="BU16873" i="10"/>
  <c r="BY16872" i="10"/>
  <c r="BV16872" i="10"/>
  <c r="BU16872" i="10"/>
  <c r="BX16872" i="10" s="1"/>
  <c r="BV16871" i="10"/>
  <c r="BX16871" i="10" s="1"/>
  <c r="BU16871" i="10"/>
  <c r="BY16870" i="10"/>
  <c r="BX16870" i="10"/>
  <c r="BV16870" i="10"/>
  <c r="BU16870" i="10"/>
  <c r="BY16869" i="10"/>
  <c r="BX16869" i="10"/>
  <c r="BV16869" i="10"/>
  <c r="BU16869" i="10"/>
  <c r="BX16868" i="10"/>
  <c r="BV16868" i="10"/>
  <c r="BY16868" i="10" s="1"/>
  <c r="BU16868" i="10"/>
  <c r="BY16867" i="10"/>
  <c r="BX16867" i="10"/>
  <c r="BV16867" i="10"/>
  <c r="BU16867" i="10"/>
  <c r="BY16866" i="10"/>
  <c r="BV16866" i="10"/>
  <c r="BX16866" i="10" s="1"/>
  <c r="BU16866" i="10"/>
  <c r="BV16865" i="10"/>
  <c r="BY16865" i="10" s="1"/>
  <c r="BU16865" i="10"/>
  <c r="BY16864" i="10"/>
  <c r="BX16864" i="10"/>
  <c r="BV16864" i="10"/>
  <c r="BU16864" i="10"/>
  <c r="BV16863" i="10"/>
  <c r="BU16863" i="10"/>
  <c r="BY16862" i="10"/>
  <c r="BX16862" i="10"/>
  <c r="BV16862" i="10"/>
  <c r="BU16862" i="10"/>
  <c r="BV16861" i="10"/>
  <c r="BX16861" i="10" s="1"/>
  <c r="BU16861" i="10"/>
  <c r="BY16860" i="10"/>
  <c r="BV16860" i="10"/>
  <c r="BU16860" i="10"/>
  <c r="BX16860" i="10" s="1"/>
  <c r="BV16859" i="10"/>
  <c r="BU16859" i="10"/>
  <c r="BY16858" i="10"/>
  <c r="BX16858" i="10"/>
  <c r="BV16858" i="10"/>
  <c r="BU16858" i="10"/>
  <c r="BY16857" i="10"/>
  <c r="BV16857" i="10"/>
  <c r="BU16857" i="10"/>
  <c r="BX16857" i="10" s="1"/>
  <c r="BV16856" i="10"/>
  <c r="BU16856" i="10"/>
  <c r="BY16855" i="10"/>
  <c r="BX16855" i="10"/>
  <c r="BV16855" i="10"/>
  <c r="BU16855" i="10"/>
  <c r="BV16854" i="10"/>
  <c r="BY16854" i="10" s="1"/>
  <c r="BU16854" i="10"/>
  <c r="BX16854" i="10" s="1"/>
  <c r="BY16853" i="10"/>
  <c r="BX16853" i="10"/>
  <c r="BV16853" i="10"/>
  <c r="BU16853" i="10"/>
  <c r="BV16852" i="10"/>
  <c r="BU16852" i="10"/>
  <c r="BY16851" i="10"/>
  <c r="BV16851" i="10"/>
  <c r="BX16851" i="10" s="1"/>
  <c r="BU16851" i="10"/>
  <c r="BV16850" i="10"/>
  <c r="BY16850" i="10" s="1"/>
  <c r="BU16850" i="10"/>
  <c r="BX16850" i="10" s="1"/>
  <c r="BY16849" i="10"/>
  <c r="BV16849" i="10"/>
  <c r="BU16849" i="10"/>
  <c r="BX16849" i="10" s="1"/>
  <c r="BY16848" i="10"/>
  <c r="BX16848" i="10"/>
  <c r="BV16848" i="10"/>
  <c r="BU16848" i="10"/>
  <c r="BY16847" i="10"/>
  <c r="BX16847" i="10"/>
  <c r="BV16847" i="10"/>
  <c r="BU16847" i="10"/>
  <c r="BV16846" i="10"/>
  <c r="BU16846" i="10"/>
  <c r="BV16845" i="10"/>
  <c r="BY16845" i="10" s="1"/>
  <c r="BU16845" i="10"/>
  <c r="BY16844" i="10"/>
  <c r="BX16844" i="10"/>
  <c r="BV16844" i="10"/>
  <c r="BU16844" i="10"/>
  <c r="BY16843" i="10"/>
  <c r="BX16843" i="10"/>
  <c r="BV16843" i="10"/>
  <c r="BU16843" i="10"/>
  <c r="BV16842" i="10"/>
  <c r="BU16842" i="10"/>
  <c r="BV16841" i="10"/>
  <c r="BU16841" i="10"/>
  <c r="BV16840" i="10"/>
  <c r="BU16840" i="10"/>
  <c r="BX16840" i="10" s="1"/>
  <c r="BV16839" i="10"/>
  <c r="BU16839" i="10"/>
  <c r="BX16839" i="10" s="1"/>
  <c r="BY16838" i="10"/>
  <c r="BX16838" i="10"/>
  <c r="BV16838" i="10"/>
  <c r="BU16838" i="10"/>
  <c r="BV16837" i="10"/>
  <c r="BU16837" i="10"/>
  <c r="BY16836" i="10"/>
  <c r="BV16836" i="10"/>
  <c r="BX16836" i="10" s="1"/>
  <c r="BU16836" i="10"/>
  <c r="BV16835" i="10"/>
  <c r="BY16835" i="10" s="1"/>
  <c r="BU16835" i="10"/>
  <c r="BV16834" i="10"/>
  <c r="BU16834" i="10"/>
  <c r="BX16834" i="10" s="1"/>
  <c r="BV16833" i="10"/>
  <c r="BY16833" i="10" s="1"/>
  <c r="BU16833" i="10"/>
  <c r="BY16832" i="10"/>
  <c r="BX16832" i="10"/>
  <c r="BV16832" i="10"/>
  <c r="BU16832" i="10"/>
  <c r="BV16831" i="10"/>
  <c r="BX16831" i="10" s="1"/>
  <c r="BU16831" i="10"/>
  <c r="BV16830" i="10"/>
  <c r="BU16830" i="10"/>
  <c r="BY16830" i="10" s="1"/>
  <c r="BV16829" i="10"/>
  <c r="BY16829" i="10" s="1"/>
  <c r="BU16829" i="10"/>
  <c r="BV16828" i="10"/>
  <c r="BU16828" i="10"/>
  <c r="BY16827" i="10"/>
  <c r="BX16827" i="10"/>
  <c r="BV16827" i="10"/>
  <c r="BU16827" i="10"/>
  <c r="BX16826" i="10"/>
  <c r="BV16826" i="10"/>
  <c r="BY16826" i="10" s="1"/>
  <c r="BU16826" i="10"/>
  <c r="BY16825" i="10"/>
  <c r="BX16825" i="10"/>
  <c r="BV16825" i="10"/>
  <c r="BU16825" i="10"/>
  <c r="BY16824" i="10"/>
  <c r="BX16824" i="10"/>
  <c r="BV16824" i="10"/>
  <c r="BU16824" i="10"/>
  <c r="BV16823" i="10"/>
  <c r="BU16823" i="10"/>
  <c r="BY16822" i="10"/>
  <c r="BX16822" i="10"/>
  <c r="BV16822" i="10"/>
  <c r="BU16822" i="10"/>
  <c r="BX16821" i="10"/>
  <c r="BV16821" i="10"/>
  <c r="BY16821" i="10" s="1"/>
  <c r="BU16821" i="10"/>
  <c r="BV16820" i="10"/>
  <c r="BU16820" i="10"/>
  <c r="BV16819" i="10"/>
  <c r="BU16819" i="10"/>
  <c r="BY16818" i="10"/>
  <c r="BX16818" i="10"/>
  <c r="BV16818" i="10"/>
  <c r="BU16818" i="10"/>
  <c r="BY16817" i="10"/>
  <c r="BX16817" i="10"/>
  <c r="BV16817" i="10"/>
  <c r="BU16817" i="10"/>
  <c r="BV16816" i="10"/>
  <c r="BU16816" i="10"/>
  <c r="BV16815" i="10"/>
  <c r="BU16815" i="10"/>
  <c r="BY16814" i="10"/>
  <c r="BV16814" i="10"/>
  <c r="BU16814" i="10"/>
  <c r="BX16813" i="10"/>
  <c r="BV16813" i="10"/>
  <c r="BY16813" i="10" s="1"/>
  <c r="BU16813" i="10"/>
  <c r="BY16812" i="10"/>
  <c r="BX16812" i="10"/>
  <c r="BV16812" i="10"/>
  <c r="BU16812" i="10"/>
  <c r="BX16811" i="10"/>
  <c r="BV16811" i="10"/>
  <c r="BY16811" i="10" s="1"/>
  <c r="BU16811" i="10"/>
  <c r="BV16810" i="10"/>
  <c r="BU16810" i="10"/>
  <c r="BY16810" i="10" s="1"/>
  <c r="BY16809" i="10"/>
  <c r="BX16809" i="10"/>
  <c r="BV16809" i="10"/>
  <c r="BU16809" i="10"/>
  <c r="BV16808" i="10"/>
  <c r="BU16808" i="10"/>
  <c r="BY16807" i="10"/>
  <c r="BX16807" i="10"/>
  <c r="BV16807" i="10"/>
  <c r="BU16807" i="10"/>
  <c r="BV16806" i="10"/>
  <c r="BU16806" i="10"/>
  <c r="BY16805" i="10"/>
  <c r="BV16805" i="10"/>
  <c r="BU16805" i="10"/>
  <c r="BX16805" i="10" s="1"/>
  <c r="BV16804" i="10"/>
  <c r="BU16804" i="10"/>
  <c r="BY16803" i="10"/>
  <c r="BX16803" i="10"/>
  <c r="BV16803" i="10"/>
  <c r="BU16803" i="10"/>
  <c r="BY16802" i="10"/>
  <c r="BX16802" i="10"/>
  <c r="BV16802" i="10"/>
  <c r="BU16802" i="10"/>
  <c r="BX16801" i="10"/>
  <c r="BV16801" i="10"/>
  <c r="BY16801" i="10" s="1"/>
  <c r="BU16801" i="10"/>
  <c r="BY16800" i="10"/>
  <c r="BX16800" i="10"/>
  <c r="BV16800" i="10"/>
  <c r="BU16800" i="10"/>
  <c r="BV16799" i="10"/>
  <c r="BY16799" i="10" s="1"/>
  <c r="BU16799" i="10"/>
  <c r="BV16798" i="10"/>
  <c r="BU16798" i="10"/>
  <c r="BY16797" i="10"/>
  <c r="BX16797" i="10"/>
  <c r="BV16797" i="10"/>
  <c r="BU16797" i="10"/>
  <c r="BX16796" i="10"/>
  <c r="BV16796" i="10"/>
  <c r="BY16796" i="10" s="1"/>
  <c r="BU16796" i="10"/>
  <c r="BY16795" i="10"/>
  <c r="BX16795" i="10"/>
  <c r="BV16795" i="10"/>
  <c r="BU16795" i="10"/>
  <c r="BV16794" i="10"/>
  <c r="BY16794" i="10" s="1"/>
  <c r="BU16794" i="10"/>
  <c r="BX16794" i="10" s="1"/>
  <c r="BY16793" i="10"/>
  <c r="BV16793" i="10"/>
  <c r="BX16793" i="10" s="1"/>
  <c r="BU16793" i="10"/>
  <c r="BY16792" i="10"/>
  <c r="BX16792" i="10"/>
  <c r="BV16792" i="10"/>
  <c r="BU16792" i="10"/>
  <c r="BV16791" i="10"/>
  <c r="BU16791" i="10"/>
  <c r="BV16790" i="10"/>
  <c r="BU16790" i="10"/>
  <c r="BV16789" i="10"/>
  <c r="BY16789" i="10" s="1"/>
  <c r="BU16789" i="10"/>
  <c r="BX16789" i="10" s="1"/>
  <c r="BY16788" i="10"/>
  <c r="BX16788" i="10"/>
  <c r="BV16788" i="10"/>
  <c r="BU16788" i="10"/>
  <c r="BY16787" i="10"/>
  <c r="BX16787" i="10"/>
  <c r="BV16787" i="10"/>
  <c r="BU16787" i="10"/>
  <c r="BV16786" i="10"/>
  <c r="BU16786" i="10"/>
  <c r="BY16785" i="10"/>
  <c r="BX16785" i="10"/>
  <c r="BV16785" i="10"/>
  <c r="BU16785" i="10"/>
  <c r="BY16784" i="10"/>
  <c r="BV16784" i="10"/>
  <c r="BU16784" i="10"/>
  <c r="BX16784" i="10" s="1"/>
  <c r="BX16783" i="10"/>
  <c r="BV16783" i="10"/>
  <c r="BY16783" i="10" s="1"/>
  <c r="BU16783" i="10"/>
  <c r="BY16782" i="10"/>
  <c r="BX16782" i="10"/>
  <c r="BV16782" i="10"/>
  <c r="BU16782" i="10"/>
  <c r="BV16781" i="10"/>
  <c r="BY16781" i="10" s="1"/>
  <c r="BU16781" i="10"/>
  <c r="BY16780" i="10"/>
  <c r="BX16780" i="10"/>
  <c r="BV16780" i="10"/>
  <c r="BU16780" i="10"/>
  <c r="BY16779" i="10"/>
  <c r="BX16779" i="10"/>
  <c r="BV16779" i="10"/>
  <c r="BU16779" i="10"/>
  <c r="BV16778" i="10"/>
  <c r="BU16778" i="10"/>
  <c r="BY16777" i="10"/>
  <c r="BX16777" i="10"/>
  <c r="BV16777" i="10"/>
  <c r="BU16777" i="10"/>
  <c r="BX16776" i="10"/>
  <c r="BV16776" i="10"/>
  <c r="BY16776" i="10" s="1"/>
  <c r="BU16776" i="10"/>
  <c r="BX16775" i="10"/>
  <c r="BV16775" i="10"/>
  <c r="BU16775" i="10"/>
  <c r="BY16775" i="10" s="1"/>
  <c r="BY16774" i="10"/>
  <c r="BX16774" i="10"/>
  <c r="BV16774" i="10"/>
  <c r="BU16774" i="10"/>
  <c r="BX16773" i="10"/>
  <c r="BV16773" i="10"/>
  <c r="BY16773" i="10" s="1"/>
  <c r="BU16773" i="10"/>
  <c r="BY16772" i="10"/>
  <c r="BX16772" i="10"/>
  <c r="BV16772" i="10"/>
  <c r="BU16772" i="10"/>
  <c r="BV16771" i="10"/>
  <c r="BU16771" i="10"/>
  <c r="BY16770" i="10"/>
  <c r="BX16770" i="10"/>
  <c r="BV16770" i="10"/>
  <c r="BU16770" i="10"/>
  <c r="BV16769" i="10"/>
  <c r="BU16769" i="10"/>
  <c r="BV16768" i="10"/>
  <c r="BY16768" i="10" s="1"/>
  <c r="BU16768" i="10"/>
  <c r="BY16767" i="10"/>
  <c r="BX16767" i="10"/>
  <c r="BV16767" i="10"/>
  <c r="BU16767" i="10"/>
  <c r="BX16766" i="10"/>
  <c r="BV16766" i="10"/>
  <c r="BY16766" i="10" s="1"/>
  <c r="BU16766" i="10"/>
  <c r="BV16765" i="10"/>
  <c r="BU16765" i="10"/>
  <c r="BY16764" i="10"/>
  <c r="BX16764" i="10"/>
  <c r="BV16764" i="10"/>
  <c r="BU16764" i="10"/>
  <c r="BY16763" i="10"/>
  <c r="BV16763" i="10"/>
  <c r="BX16763" i="10" s="1"/>
  <c r="BU16763" i="10"/>
  <c r="BY16762" i="10"/>
  <c r="BX16762" i="10"/>
  <c r="BV16762" i="10"/>
  <c r="BU16762" i="10"/>
  <c r="BV16761" i="10"/>
  <c r="BU16761" i="10"/>
  <c r="BV16760" i="10"/>
  <c r="BU16760" i="10"/>
  <c r="BV16759" i="10"/>
  <c r="BU16759" i="10"/>
  <c r="BX16759" i="10" s="1"/>
  <c r="BY16758" i="10"/>
  <c r="BX16758" i="10"/>
  <c r="BV16758" i="10"/>
  <c r="BU16758" i="10"/>
  <c r="BY16757" i="10"/>
  <c r="BX16757" i="10"/>
  <c r="BV16757" i="10"/>
  <c r="BU16757" i="10"/>
  <c r="BV16756" i="10"/>
  <c r="BU16756" i="10"/>
  <c r="BX16755" i="10"/>
  <c r="BV16755" i="10"/>
  <c r="BU16755" i="10"/>
  <c r="BY16755" i="10" s="1"/>
  <c r="BV16754" i="10"/>
  <c r="BU16754" i="10"/>
  <c r="BX16754" i="10" s="1"/>
  <c r="BV16753" i="10"/>
  <c r="BU16753" i="10"/>
  <c r="BY16752" i="10"/>
  <c r="BX16752" i="10"/>
  <c r="BV16752" i="10"/>
  <c r="BU16752" i="10"/>
  <c r="BX16751" i="10"/>
  <c r="BV16751" i="10"/>
  <c r="BY16751" i="10" s="1"/>
  <c r="BU16751" i="10"/>
  <c r="BY16750" i="10"/>
  <c r="BV16750" i="10"/>
  <c r="BU16750" i="10"/>
  <c r="BX16750" i="10" s="1"/>
  <c r="BX16749" i="10"/>
  <c r="BV16749" i="10"/>
  <c r="BY16749" i="10" s="1"/>
  <c r="BU16749" i="10"/>
  <c r="BY16748" i="10"/>
  <c r="BX16748" i="10"/>
  <c r="BV16748" i="10"/>
  <c r="BU16748" i="10"/>
  <c r="BY16747" i="10"/>
  <c r="BX16747" i="10"/>
  <c r="BV16747" i="10"/>
  <c r="BU16747" i="10"/>
  <c r="BV16746" i="10"/>
  <c r="BU16746" i="10"/>
  <c r="BY16745" i="10"/>
  <c r="BX16745" i="10"/>
  <c r="BV16745" i="10"/>
  <c r="BU16745" i="10"/>
  <c r="BY16744" i="10"/>
  <c r="BX16744" i="10"/>
  <c r="BV16744" i="10"/>
  <c r="BU16744" i="10"/>
  <c r="BV16743" i="10"/>
  <c r="BU16743" i="10"/>
  <c r="BY16742" i="10"/>
  <c r="BV16742" i="10"/>
  <c r="BU16742" i="10"/>
  <c r="BX16742" i="10" s="1"/>
  <c r="BV16741" i="10"/>
  <c r="BU16741" i="10"/>
  <c r="BX16740" i="10"/>
  <c r="BV16740" i="10"/>
  <c r="BU16740" i="10"/>
  <c r="BY16740" i="10" s="1"/>
  <c r="BX16739" i="10"/>
  <c r="BV16739" i="10"/>
  <c r="BY16739" i="10" s="1"/>
  <c r="BU16739" i="10"/>
  <c r="BY16738" i="10"/>
  <c r="BV16738" i="10"/>
  <c r="BX16738" i="10" s="1"/>
  <c r="BU16738" i="10"/>
  <c r="BY16737" i="10"/>
  <c r="BX16737" i="10"/>
  <c r="BV16737" i="10"/>
  <c r="BU16737" i="10"/>
  <c r="BX16736" i="10"/>
  <c r="BV16736" i="10"/>
  <c r="BY16736" i="10" s="1"/>
  <c r="BU16736" i="10"/>
  <c r="BY16735" i="10"/>
  <c r="BV16735" i="10"/>
  <c r="BU16735" i="10"/>
  <c r="BX16735" i="10" s="1"/>
  <c r="BX16734" i="10"/>
  <c r="BV16734" i="10"/>
  <c r="BY16734" i="10" s="1"/>
  <c r="BU16734" i="10"/>
  <c r="BY16733" i="10"/>
  <c r="BX16733" i="10"/>
  <c r="BV16733" i="10"/>
  <c r="BU16733" i="10"/>
  <c r="BY16732" i="10"/>
  <c r="BX16732" i="10"/>
  <c r="BV16732" i="10"/>
  <c r="BU16732" i="10"/>
  <c r="BV16731" i="10"/>
  <c r="BY16731" i="10" s="1"/>
  <c r="BU16731" i="10"/>
  <c r="BY16730" i="10"/>
  <c r="BX16730" i="10"/>
  <c r="BV16730" i="10"/>
  <c r="BU16730" i="10"/>
  <c r="BY16729" i="10"/>
  <c r="BV16729" i="10"/>
  <c r="BU16729" i="10"/>
  <c r="BY16728" i="10"/>
  <c r="BX16728" i="10"/>
  <c r="BV16728" i="10"/>
  <c r="BU16728" i="10"/>
  <c r="BV16727" i="10"/>
  <c r="BU16727" i="10"/>
  <c r="BX16726" i="10"/>
  <c r="BV16726" i="10"/>
  <c r="BY16726" i="10" s="1"/>
  <c r="BU16726" i="10"/>
  <c r="BY16725" i="10"/>
  <c r="BX16725" i="10"/>
  <c r="BV16725" i="10"/>
  <c r="BU16725" i="10"/>
  <c r="BY16724" i="10"/>
  <c r="BV16724" i="10"/>
  <c r="BU16724" i="10"/>
  <c r="BX16724" i="10" s="1"/>
  <c r="BX16723" i="10"/>
  <c r="BV16723" i="10"/>
  <c r="BY16723" i="10" s="1"/>
  <c r="BU16723" i="10"/>
  <c r="BY16722" i="10"/>
  <c r="BV16722" i="10"/>
  <c r="BU16722" i="10"/>
  <c r="BX16722" i="10" s="1"/>
  <c r="BX16721" i="10"/>
  <c r="BV16721" i="10"/>
  <c r="BY16721" i="10" s="1"/>
  <c r="BU16721" i="10"/>
  <c r="BV16720" i="10"/>
  <c r="BU16720" i="10"/>
  <c r="BV16719" i="10"/>
  <c r="BY16719" i="10" s="1"/>
  <c r="BU16719" i="10"/>
  <c r="BY16718" i="10"/>
  <c r="BV16718" i="10"/>
  <c r="BX16718" i="10" s="1"/>
  <c r="BU16718" i="10"/>
  <c r="BY16717" i="10"/>
  <c r="BX16717" i="10"/>
  <c r="BV16717" i="10"/>
  <c r="BU16717" i="10"/>
  <c r="BV16716" i="10"/>
  <c r="BU16716" i="10"/>
  <c r="BV16715" i="10"/>
  <c r="BU16715" i="10"/>
  <c r="BV16714" i="10"/>
  <c r="BU16714" i="10"/>
  <c r="BX16714" i="10" s="1"/>
  <c r="BV16713" i="10"/>
  <c r="BU16713" i="10"/>
  <c r="BY16712" i="10"/>
  <c r="BX16712" i="10"/>
  <c r="BV16712" i="10"/>
  <c r="BU16712" i="10"/>
  <c r="BX16711" i="10"/>
  <c r="BV16711" i="10"/>
  <c r="BY16711" i="10" s="1"/>
  <c r="BU16711" i="10"/>
  <c r="BV16710" i="10"/>
  <c r="BU16710" i="10"/>
  <c r="BY16710" i="10" s="1"/>
  <c r="BV16709" i="10"/>
  <c r="BU16709" i="10"/>
  <c r="BY16709" i="10" s="1"/>
  <c r="BY16708" i="10"/>
  <c r="BV16708" i="10"/>
  <c r="BX16708" i="10" s="1"/>
  <c r="BU16708" i="10"/>
  <c r="BY16707" i="10"/>
  <c r="BX16707" i="10"/>
  <c r="BV16707" i="10"/>
  <c r="BU16707" i="10"/>
  <c r="BX16706" i="10"/>
  <c r="BV16706" i="10"/>
  <c r="BY16706" i="10" s="1"/>
  <c r="BU16706" i="10"/>
  <c r="BY16705" i="10"/>
  <c r="BV16705" i="10"/>
  <c r="BU16705" i="10"/>
  <c r="BX16705" i="10" s="1"/>
  <c r="BV16704" i="10"/>
  <c r="BY16704" i="10" s="1"/>
  <c r="BU16704" i="10"/>
  <c r="BY16703" i="10"/>
  <c r="BX16703" i="10"/>
  <c r="BV16703" i="10"/>
  <c r="BU16703" i="10"/>
  <c r="BV16702" i="10"/>
  <c r="BU16702" i="10"/>
  <c r="BX16701" i="10"/>
  <c r="BV16701" i="10"/>
  <c r="BY16701" i="10" s="1"/>
  <c r="BU16701" i="10"/>
  <c r="BY16700" i="10"/>
  <c r="BX16700" i="10"/>
  <c r="BV16700" i="10"/>
  <c r="BU16700" i="10"/>
  <c r="BV16699" i="10"/>
  <c r="BY16699" i="10" s="1"/>
  <c r="BU16699" i="10"/>
  <c r="BV16698" i="10"/>
  <c r="BY16698" i="10" s="1"/>
  <c r="BU16698" i="10"/>
  <c r="BX16697" i="10"/>
  <c r="BV16697" i="10"/>
  <c r="BU16697" i="10"/>
  <c r="BY16697" i="10" s="1"/>
  <c r="BX16696" i="10"/>
  <c r="BV16696" i="10"/>
  <c r="BY16696" i="10" s="1"/>
  <c r="BU16696" i="10"/>
  <c r="BY16695" i="10"/>
  <c r="BX16695" i="10"/>
  <c r="BV16695" i="10"/>
  <c r="BU16695" i="10"/>
  <c r="BV16694" i="10"/>
  <c r="BY16694" i="10" s="1"/>
  <c r="BU16694" i="10"/>
  <c r="BX16694" i="10" s="1"/>
  <c r="BV16693" i="10"/>
  <c r="BX16693" i="10" s="1"/>
  <c r="BU16693" i="10"/>
  <c r="BV16692" i="10"/>
  <c r="BU16692" i="10"/>
  <c r="BV16691" i="10"/>
  <c r="BU16691" i="10"/>
  <c r="BV16690" i="10"/>
  <c r="BU16690" i="10"/>
  <c r="BV16689" i="10"/>
  <c r="BY16689" i="10" s="1"/>
  <c r="BU16689" i="10"/>
  <c r="BX16689" i="10" s="1"/>
  <c r="BY16688" i="10"/>
  <c r="BX16688" i="10"/>
  <c r="BV16688" i="10"/>
  <c r="BU16688" i="10"/>
  <c r="BY16687" i="10"/>
  <c r="BV16687" i="10"/>
  <c r="BU16687" i="10"/>
  <c r="BX16687" i="10" s="1"/>
  <c r="BX16686" i="10"/>
  <c r="BV16686" i="10"/>
  <c r="BY16686" i="10" s="1"/>
  <c r="BU16686" i="10"/>
  <c r="BY16685" i="10"/>
  <c r="BV16685" i="10"/>
  <c r="BU16685" i="10"/>
  <c r="BX16685" i="10" s="1"/>
  <c r="BY16684" i="10"/>
  <c r="BV16684" i="10"/>
  <c r="BU16684" i="10"/>
  <c r="BX16684" i="10" s="1"/>
  <c r="BV16683" i="10"/>
  <c r="BY16683" i="10" s="1"/>
  <c r="BU16683" i="10"/>
  <c r="BY16682" i="10"/>
  <c r="BV16682" i="10"/>
  <c r="BU16682" i="10"/>
  <c r="BX16682" i="10" s="1"/>
  <c r="BX16681" i="10"/>
  <c r="BV16681" i="10"/>
  <c r="BY16681" i="10" s="1"/>
  <c r="BU16681" i="10"/>
  <c r="BV16680" i="10"/>
  <c r="BU16680" i="10"/>
  <c r="BY16679" i="10"/>
  <c r="BX16679" i="10"/>
  <c r="BV16679" i="10"/>
  <c r="BU16679" i="10"/>
  <c r="BV16678" i="10"/>
  <c r="BU16678" i="10"/>
  <c r="BX16677" i="10"/>
  <c r="BV16677" i="10"/>
  <c r="BU16677" i="10"/>
  <c r="BY16677" i="10" s="1"/>
  <c r="BV16676" i="10"/>
  <c r="BU16676" i="10"/>
  <c r="BY16675" i="10"/>
  <c r="BX16675" i="10"/>
  <c r="BV16675" i="10"/>
  <c r="BU16675" i="10"/>
  <c r="BV16674" i="10"/>
  <c r="BU16674" i="10"/>
  <c r="BX16673" i="10"/>
  <c r="BV16673" i="10"/>
  <c r="BY16673" i="10" s="1"/>
  <c r="BU16673" i="10"/>
  <c r="BV16672" i="10"/>
  <c r="BU16672" i="10"/>
  <c r="BV16671" i="10"/>
  <c r="BU16671" i="10"/>
  <c r="BY16670" i="10"/>
  <c r="BX16670" i="10"/>
  <c r="BV16670" i="10"/>
  <c r="BU16670" i="10"/>
  <c r="BY16669" i="10"/>
  <c r="BX16669" i="10"/>
  <c r="BV16669" i="10"/>
  <c r="BU16669" i="10"/>
  <c r="BV16668" i="10"/>
  <c r="BY16668" i="10" s="1"/>
  <c r="BU16668" i="10"/>
  <c r="BY16667" i="10"/>
  <c r="BX16667" i="10"/>
  <c r="BV16667" i="10"/>
  <c r="BU16667" i="10"/>
  <c r="BX16666" i="10"/>
  <c r="BV16666" i="10"/>
  <c r="BY16666" i="10" s="1"/>
  <c r="BU16666" i="10"/>
  <c r="BV16665" i="10"/>
  <c r="BU16665" i="10"/>
  <c r="BY16665" i="10" s="1"/>
  <c r="BV16664" i="10"/>
  <c r="BY16664" i="10" s="1"/>
  <c r="BU16664" i="10"/>
  <c r="BY16663" i="10"/>
  <c r="BV16663" i="10"/>
  <c r="BX16663" i="10" s="1"/>
  <c r="BU16663" i="10"/>
  <c r="BY16662" i="10"/>
  <c r="BX16662" i="10"/>
  <c r="BV16662" i="10"/>
  <c r="BU16662" i="10"/>
  <c r="BY16661" i="10"/>
  <c r="BX16661" i="10"/>
  <c r="BV16661" i="10"/>
  <c r="BU16661" i="10"/>
  <c r="BY16660" i="10"/>
  <c r="BX16660" i="10"/>
  <c r="BV16660" i="10"/>
  <c r="BU16660" i="10"/>
  <c r="BV16659" i="10"/>
  <c r="BU16659" i="10"/>
  <c r="BY16658" i="10"/>
  <c r="BV16658" i="10"/>
  <c r="BX16658" i="10" s="1"/>
  <c r="BU16658" i="10"/>
  <c r="BY16657" i="10"/>
  <c r="BX16657" i="10"/>
  <c r="BV16657" i="10"/>
  <c r="BU16657" i="10"/>
  <c r="BY16656" i="10"/>
  <c r="BX16656" i="10"/>
  <c r="BV16656" i="10"/>
  <c r="BU16656" i="10"/>
  <c r="BV16655" i="10"/>
  <c r="BU16655" i="10"/>
  <c r="BY16654" i="10"/>
  <c r="BV16654" i="10"/>
  <c r="BU16654" i="10"/>
  <c r="BX16654" i="10" s="1"/>
  <c r="BY16653" i="10"/>
  <c r="BV16653" i="10"/>
  <c r="BX16653" i="10" s="1"/>
  <c r="BU16653" i="10"/>
  <c r="BY16652" i="10"/>
  <c r="BX16652" i="10"/>
  <c r="BV16652" i="10"/>
  <c r="BU16652" i="10"/>
  <c r="BY16651" i="10"/>
  <c r="BX16651" i="10"/>
  <c r="BV16651" i="10"/>
  <c r="BU16651" i="10"/>
  <c r="BV16650" i="10"/>
  <c r="BU16650" i="10"/>
  <c r="BX16650" i="10" s="1"/>
  <c r="BX16649" i="10"/>
  <c r="BV16649" i="10"/>
  <c r="BY16649" i="10" s="1"/>
  <c r="BU16649" i="10"/>
  <c r="BY16648" i="10"/>
  <c r="BV16648" i="10"/>
  <c r="BX16648" i="10" s="1"/>
  <c r="BU16648" i="10"/>
  <c r="BY16647" i="10"/>
  <c r="BX16647" i="10"/>
  <c r="BV16647" i="10"/>
  <c r="BU16647" i="10"/>
  <c r="BY16646" i="10"/>
  <c r="BX16646" i="10"/>
  <c r="BV16646" i="10"/>
  <c r="BU16646" i="10"/>
  <c r="BY16645" i="10"/>
  <c r="BX16645" i="10"/>
  <c r="BV16645" i="10"/>
  <c r="BU16645" i="10"/>
  <c r="BV16644" i="10"/>
  <c r="BU16644" i="10"/>
  <c r="BX16644" i="10" s="1"/>
  <c r="BY16643" i="10"/>
  <c r="BX16643" i="10"/>
  <c r="BV16643" i="10"/>
  <c r="BU16643" i="10"/>
  <c r="BY16642" i="10"/>
  <c r="BX16642" i="10"/>
  <c r="BV16642" i="10"/>
  <c r="BU16642" i="10"/>
  <c r="BY16641" i="10"/>
  <c r="BX16641" i="10"/>
  <c r="BV16641" i="10"/>
  <c r="BU16641" i="10"/>
  <c r="BY16640" i="10"/>
  <c r="BX16640" i="10"/>
  <c r="BV16640" i="10"/>
  <c r="BU16640" i="10"/>
  <c r="BV16639" i="10"/>
  <c r="BU16639" i="10"/>
  <c r="BX16639" i="10" s="1"/>
  <c r="BY16638" i="10"/>
  <c r="BX16638" i="10"/>
  <c r="BV16638" i="10"/>
  <c r="BU16638" i="10"/>
  <c r="BY16637" i="10"/>
  <c r="BX16637" i="10"/>
  <c r="BV16637" i="10"/>
  <c r="BU16637" i="10"/>
  <c r="BY16636" i="10"/>
  <c r="BX16636" i="10"/>
  <c r="BV16636" i="10"/>
  <c r="BU16636" i="10"/>
  <c r="BY16635" i="10"/>
  <c r="BX16635" i="10"/>
  <c r="BV16635" i="10"/>
  <c r="BU16635" i="10"/>
  <c r="BV16634" i="10"/>
  <c r="BY16634" i="10" s="1"/>
  <c r="BU16634" i="10"/>
  <c r="BY16633" i="10"/>
  <c r="BX16633" i="10"/>
  <c r="BV16633" i="10"/>
  <c r="BU16633" i="10"/>
  <c r="BY16632" i="10"/>
  <c r="BX16632" i="10"/>
  <c r="BV16632" i="10"/>
  <c r="BU16632" i="10"/>
  <c r="BY16631" i="10"/>
  <c r="BX16631" i="10"/>
  <c r="BV16631" i="10"/>
  <c r="BU16631" i="10"/>
  <c r="BY16630" i="10"/>
  <c r="BX16630" i="10"/>
  <c r="BV16630" i="10"/>
  <c r="BU16630" i="10"/>
  <c r="BV16629" i="10"/>
  <c r="BU16629" i="10"/>
  <c r="BX16629" i="10" s="1"/>
  <c r="BY16628" i="10"/>
  <c r="BX16628" i="10"/>
  <c r="BV16628" i="10"/>
  <c r="BU16628" i="10"/>
  <c r="BY16627" i="10"/>
  <c r="BX16627" i="10"/>
  <c r="BV16627" i="10"/>
  <c r="BU16627" i="10"/>
  <c r="BY16626" i="10"/>
  <c r="BX16626" i="10"/>
  <c r="BV16626" i="10"/>
  <c r="BU16626" i="10"/>
  <c r="BY16625" i="10"/>
  <c r="BX16625" i="10"/>
  <c r="BV16625" i="10"/>
  <c r="BU16625" i="10"/>
  <c r="BV16624" i="10"/>
  <c r="BY16624" i="10" s="1"/>
  <c r="BU16624" i="10"/>
  <c r="BY16623" i="10"/>
  <c r="BX16623" i="10"/>
  <c r="BV16623" i="10"/>
  <c r="BU16623" i="10"/>
  <c r="BY16622" i="10"/>
  <c r="BX16622" i="10"/>
  <c r="BV16622" i="10"/>
  <c r="BU16622" i="10"/>
  <c r="BY16621" i="10"/>
  <c r="BX16621" i="10"/>
  <c r="BV16621" i="10"/>
  <c r="BU16621" i="10"/>
  <c r="BY16620" i="10"/>
  <c r="BX16620" i="10"/>
  <c r="BV16620" i="10"/>
  <c r="BU16620" i="10"/>
  <c r="BV16619" i="10"/>
  <c r="BU16619" i="10"/>
  <c r="BX16619" i="10" s="1"/>
  <c r="BY16618" i="10"/>
  <c r="BX16618" i="10"/>
  <c r="BV16618" i="10"/>
  <c r="BU16618" i="10"/>
  <c r="BY16617" i="10"/>
  <c r="BX16617" i="10"/>
  <c r="BV16617" i="10"/>
  <c r="BU16617" i="10"/>
  <c r="BY16616" i="10"/>
  <c r="BX16616" i="10"/>
  <c r="BV16616" i="10"/>
  <c r="BU16616" i="10"/>
  <c r="BY16615" i="10"/>
  <c r="BX16615" i="10"/>
  <c r="BV16615" i="10"/>
  <c r="BU16615" i="10"/>
  <c r="BV16614" i="10"/>
  <c r="BY16614" i="10" s="1"/>
  <c r="BU16614" i="10"/>
  <c r="BY16613" i="10"/>
  <c r="BX16613" i="10"/>
  <c r="BV16613" i="10"/>
  <c r="BU16613" i="10"/>
  <c r="BY16612" i="10"/>
  <c r="BX16612" i="10"/>
  <c r="BV16612" i="10"/>
  <c r="BU16612" i="10"/>
  <c r="BY16611" i="10"/>
  <c r="BX16611" i="10"/>
  <c r="BV16611" i="10"/>
  <c r="BU16611" i="10"/>
  <c r="BY16610" i="10"/>
  <c r="BX16610" i="10"/>
  <c r="BV16610" i="10"/>
  <c r="BU16610" i="10"/>
  <c r="BV16609" i="10"/>
  <c r="BY16609" i="10" s="1"/>
  <c r="BU16609" i="10"/>
  <c r="BY16608" i="10"/>
  <c r="BV16608" i="10"/>
  <c r="BU16608" i="10"/>
  <c r="BX16608" i="10" s="1"/>
  <c r="BY16607" i="10"/>
  <c r="BX16607" i="10"/>
  <c r="BV16607" i="10"/>
  <c r="BU16607" i="10"/>
  <c r="BY16606" i="10"/>
  <c r="BX16606" i="10"/>
  <c r="BV16606" i="10"/>
  <c r="BU16606" i="10"/>
  <c r="BY16605" i="10"/>
  <c r="BX16605" i="10"/>
  <c r="BV16605" i="10"/>
  <c r="BU16605" i="10"/>
  <c r="BV16604" i="10"/>
  <c r="BU16604" i="10"/>
  <c r="BY16603" i="10"/>
  <c r="BV16603" i="10"/>
  <c r="BU16603" i="10"/>
  <c r="BX16603" i="10" s="1"/>
  <c r="BY16602" i="10"/>
  <c r="BX16602" i="10"/>
  <c r="BV16602" i="10"/>
  <c r="BU16602" i="10"/>
  <c r="BY16601" i="10"/>
  <c r="BX16601" i="10"/>
  <c r="BV16601" i="10"/>
  <c r="BU16601" i="10"/>
  <c r="BY16600" i="10"/>
  <c r="BV16600" i="10"/>
  <c r="BU16600" i="10"/>
  <c r="BX16600" i="10" s="1"/>
  <c r="BX16599" i="10"/>
  <c r="BV16599" i="10"/>
  <c r="BU16599" i="10"/>
  <c r="BY16598" i="10"/>
  <c r="BV16598" i="10"/>
  <c r="BU16598" i="10"/>
  <c r="BX16598" i="10" s="1"/>
  <c r="BY16597" i="10"/>
  <c r="BX16597" i="10"/>
  <c r="BV16597" i="10"/>
  <c r="BU16597" i="10"/>
  <c r="BY16596" i="10"/>
  <c r="BX16596" i="10"/>
  <c r="BV16596" i="10"/>
  <c r="BU16596" i="10"/>
  <c r="BV16595" i="10"/>
  <c r="BU16595" i="10"/>
  <c r="BY16594" i="10"/>
  <c r="BV16594" i="10"/>
  <c r="BU16594" i="10"/>
  <c r="BY16593" i="10"/>
  <c r="BV16593" i="10"/>
  <c r="BU16593" i="10"/>
  <c r="BX16593" i="10" s="1"/>
  <c r="BY16592" i="10"/>
  <c r="BX16592" i="10"/>
  <c r="BV16592" i="10"/>
  <c r="BU16592" i="10"/>
  <c r="BY16591" i="10"/>
  <c r="BX16591" i="10"/>
  <c r="BV16591" i="10"/>
  <c r="BU16591" i="10"/>
  <c r="BY16590" i="10"/>
  <c r="BX16590" i="10"/>
  <c r="BV16590" i="10"/>
  <c r="BU16590" i="10"/>
  <c r="BY16589" i="10"/>
  <c r="BX16589" i="10"/>
  <c r="BV16589" i="10"/>
  <c r="BU16589" i="10"/>
  <c r="BY16588" i="10"/>
  <c r="BV16588" i="10"/>
  <c r="BU16588" i="10"/>
  <c r="BX16588" i="10" s="1"/>
  <c r="BY16587" i="10"/>
  <c r="BX16587" i="10"/>
  <c r="BV16587" i="10"/>
  <c r="BU16587" i="10"/>
  <c r="BY16586" i="10"/>
  <c r="BX16586" i="10"/>
  <c r="BV16586" i="10"/>
  <c r="BU16586" i="10"/>
  <c r="BV16585" i="10"/>
  <c r="BU16585" i="10"/>
  <c r="BX16584" i="10"/>
  <c r="BV16584" i="10"/>
  <c r="BY16584" i="10" s="1"/>
  <c r="BU16584" i="10"/>
  <c r="BY16583" i="10"/>
  <c r="BV16583" i="10"/>
  <c r="BU16583" i="10"/>
  <c r="BX16583" i="10" s="1"/>
  <c r="BY16582" i="10"/>
  <c r="BX16582" i="10"/>
  <c r="BV16582" i="10"/>
  <c r="BU16582" i="10"/>
  <c r="BY16581" i="10"/>
  <c r="BX16581" i="10"/>
  <c r="BV16581" i="10"/>
  <c r="BU16581" i="10"/>
  <c r="BV16580" i="10"/>
  <c r="BU16580" i="10"/>
  <c r="BV16579" i="10"/>
  <c r="BU16579" i="10"/>
  <c r="BX16579" i="10" s="1"/>
  <c r="BY16578" i="10"/>
  <c r="BV16578" i="10"/>
  <c r="BU16578" i="10"/>
  <c r="BX16578" i="10" s="1"/>
  <c r="BY16577" i="10"/>
  <c r="BX16577" i="10"/>
  <c r="BV16577" i="10"/>
  <c r="BU16577" i="10"/>
  <c r="BY16576" i="10"/>
  <c r="BX16576" i="10"/>
  <c r="BV16576" i="10"/>
  <c r="BU16576" i="10"/>
  <c r="BX16575" i="10"/>
  <c r="BV16575" i="10"/>
  <c r="BU16575" i="10"/>
  <c r="BY16575" i="10" s="1"/>
  <c r="BY16574" i="10"/>
  <c r="BV16574" i="10"/>
  <c r="BU16574" i="10"/>
  <c r="BX16574" i="10" s="1"/>
  <c r="BY16573" i="10"/>
  <c r="BV16573" i="10"/>
  <c r="BU16573" i="10"/>
  <c r="BX16573" i="10" s="1"/>
  <c r="BY16572" i="10"/>
  <c r="BX16572" i="10"/>
  <c r="BV16572" i="10"/>
  <c r="BU16572" i="10"/>
  <c r="BY16571" i="10"/>
  <c r="BX16571" i="10"/>
  <c r="BV16571" i="10"/>
  <c r="BU16571" i="10"/>
  <c r="BY16570" i="10"/>
  <c r="BV16570" i="10"/>
  <c r="BU16570" i="10"/>
  <c r="BX16570" i="10" s="1"/>
  <c r="BV16569" i="10"/>
  <c r="BU16569" i="10"/>
  <c r="BY16568" i="10"/>
  <c r="BV16568" i="10"/>
  <c r="BU16568" i="10"/>
  <c r="BX16568" i="10" s="1"/>
  <c r="BY16567" i="10"/>
  <c r="BX16567" i="10"/>
  <c r="BV16567" i="10"/>
  <c r="BU16567" i="10"/>
  <c r="BY16566" i="10"/>
  <c r="BX16566" i="10"/>
  <c r="BV16566" i="10"/>
  <c r="BU16566" i="10"/>
  <c r="BY16565" i="10"/>
  <c r="BX16565" i="10"/>
  <c r="BV16565" i="10"/>
  <c r="BU16565" i="10"/>
  <c r="BV16564" i="10"/>
  <c r="BY16564" i="10" s="1"/>
  <c r="BU16564" i="10"/>
  <c r="BY16563" i="10"/>
  <c r="BV16563" i="10"/>
  <c r="BU16563" i="10"/>
  <c r="BX16563" i="10" s="1"/>
  <c r="BY16562" i="10"/>
  <c r="BX16562" i="10"/>
  <c r="BV16562" i="10"/>
  <c r="BU16562" i="10"/>
  <c r="BY16561" i="10"/>
  <c r="BX16561" i="10"/>
  <c r="BV16561" i="10"/>
  <c r="BU16561" i="10"/>
  <c r="BY16560" i="10"/>
  <c r="BX16560" i="10"/>
  <c r="BV16560" i="10"/>
  <c r="BU16560" i="10"/>
  <c r="BV16559" i="10"/>
  <c r="BU16559" i="10"/>
  <c r="BY16558" i="10"/>
  <c r="BV16558" i="10"/>
  <c r="BU16558" i="10"/>
  <c r="BX16558" i="10" s="1"/>
  <c r="BY16557" i="10"/>
  <c r="BX16557" i="10"/>
  <c r="BV16557" i="10"/>
  <c r="BU16557" i="10"/>
  <c r="BY16556" i="10"/>
  <c r="BX16556" i="10"/>
  <c r="BV16556" i="10"/>
  <c r="BU16556" i="10"/>
  <c r="BV16555" i="10"/>
  <c r="BU16555" i="10"/>
  <c r="BX16554" i="10"/>
  <c r="BV16554" i="10"/>
  <c r="BY16554" i="10" s="1"/>
  <c r="BU16554" i="10"/>
  <c r="BY16553" i="10"/>
  <c r="BV16553" i="10"/>
  <c r="BU16553" i="10"/>
  <c r="BX16553" i="10" s="1"/>
  <c r="BY16552" i="10"/>
  <c r="BX16552" i="10"/>
  <c r="BV16552" i="10"/>
  <c r="BU16552" i="10"/>
  <c r="BY16551" i="10"/>
  <c r="BX16551" i="10"/>
  <c r="BV16551" i="10"/>
  <c r="BU16551" i="10"/>
  <c r="BX16550" i="10"/>
  <c r="BV16550" i="10"/>
  <c r="BU16550" i="10"/>
  <c r="BY16550" i="10" s="1"/>
  <c r="BY16549" i="10"/>
  <c r="BV16549" i="10"/>
  <c r="BU16549" i="10"/>
  <c r="BX16549" i="10" s="1"/>
  <c r="BY16548" i="10"/>
  <c r="BV16548" i="10"/>
  <c r="BU16548" i="10"/>
  <c r="BX16548" i="10" s="1"/>
  <c r="BY16547" i="10"/>
  <c r="BX16547" i="10"/>
  <c r="BV16547" i="10"/>
  <c r="BU16547" i="10"/>
  <c r="BY16546" i="10"/>
  <c r="BX16546" i="10"/>
  <c r="BV16546" i="10"/>
  <c r="BU16546" i="10"/>
  <c r="BY16545" i="10"/>
  <c r="BX16545" i="10"/>
  <c r="BV16545" i="10"/>
  <c r="BU16545" i="10"/>
  <c r="BY16544" i="10"/>
  <c r="BX16544" i="10"/>
  <c r="BV16544" i="10"/>
  <c r="BU16544" i="10"/>
  <c r="BY16543" i="10"/>
  <c r="BV16543" i="10"/>
  <c r="BU16543" i="10"/>
  <c r="BX16543" i="10" s="1"/>
  <c r="BY16542" i="10"/>
  <c r="BX16542" i="10"/>
  <c r="BV16542" i="10"/>
  <c r="BU16542" i="10"/>
  <c r="BY16541" i="10"/>
  <c r="BX16541" i="10"/>
  <c r="BV16541" i="10"/>
  <c r="BU16541" i="10"/>
  <c r="BY16540" i="10"/>
  <c r="BX16540" i="10"/>
  <c r="BV16540" i="10"/>
  <c r="BU16540" i="10"/>
  <c r="BY16539" i="10"/>
  <c r="BX16539" i="10"/>
  <c r="BV16539" i="10"/>
  <c r="BU16539" i="10"/>
  <c r="BY16538" i="10"/>
  <c r="BV16538" i="10"/>
  <c r="BU16538" i="10"/>
  <c r="BX16538" i="10" s="1"/>
  <c r="BY16537" i="10"/>
  <c r="BX16537" i="10"/>
  <c r="BV16537" i="10"/>
  <c r="BU16537" i="10"/>
  <c r="BY16536" i="10"/>
  <c r="BX16536" i="10"/>
  <c r="BV16536" i="10"/>
  <c r="BU16536" i="10"/>
  <c r="BV16535" i="10"/>
  <c r="BU16535" i="10"/>
  <c r="BX16535" i="10" s="1"/>
  <c r="BV16534" i="10"/>
  <c r="BU16534" i="10"/>
  <c r="BY16533" i="10"/>
  <c r="BV16533" i="10"/>
  <c r="BU16533" i="10"/>
  <c r="BX16533" i="10" s="1"/>
  <c r="BY16532" i="10"/>
  <c r="BX16532" i="10"/>
  <c r="BV16532" i="10"/>
  <c r="BU16532" i="10"/>
  <c r="BY16531" i="10"/>
  <c r="BX16531" i="10"/>
  <c r="BV16531" i="10"/>
  <c r="BU16531" i="10"/>
  <c r="BY16530" i="10"/>
  <c r="BX16530" i="10"/>
  <c r="BV16530" i="10"/>
  <c r="BU16530" i="10"/>
  <c r="BV16529" i="10"/>
  <c r="BY16529" i="10" s="1"/>
  <c r="BU16529" i="10"/>
  <c r="BX16529" i="10" s="1"/>
  <c r="BY16528" i="10"/>
  <c r="BV16528" i="10"/>
  <c r="BU16528" i="10"/>
  <c r="BX16528" i="10" s="1"/>
  <c r="BY16527" i="10"/>
  <c r="BX16527" i="10"/>
  <c r="BV16527" i="10"/>
  <c r="BU16527" i="10"/>
  <c r="BY16526" i="10"/>
  <c r="BX16526" i="10"/>
  <c r="BV16526" i="10"/>
  <c r="BU16526" i="10"/>
  <c r="BY16525" i="10"/>
  <c r="BX16525" i="10"/>
  <c r="BV16525" i="10"/>
  <c r="BU16525" i="10"/>
  <c r="BY16524" i="10"/>
  <c r="BV16524" i="10"/>
  <c r="BU16524" i="10"/>
  <c r="BX16524" i="10" s="1"/>
  <c r="BY16523" i="10"/>
  <c r="BV16523" i="10"/>
  <c r="BU16523" i="10"/>
  <c r="BX16523" i="10" s="1"/>
  <c r="BY16522" i="10"/>
  <c r="BX16522" i="10"/>
  <c r="BV16522" i="10"/>
  <c r="BU16522" i="10"/>
  <c r="BY16521" i="10"/>
  <c r="BX16521" i="10"/>
  <c r="BV16521" i="10"/>
  <c r="BU16521" i="10"/>
  <c r="BV16520" i="10"/>
  <c r="BU16520" i="10"/>
  <c r="BY16519" i="10"/>
  <c r="BV16519" i="10"/>
  <c r="BU16519" i="10"/>
  <c r="BY16518" i="10"/>
  <c r="BV16518" i="10"/>
  <c r="BU16518" i="10"/>
  <c r="BX16518" i="10" s="1"/>
  <c r="BY16517" i="10"/>
  <c r="BX16517" i="10"/>
  <c r="BV16517" i="10"/>
  <c r="BU16517" i="10"/>
  <c r="BY16516" i="10"/>
  <c r="BX16516" i="10"/>
  <c r="BV16516" i="10"/>
  <c r="BU16516" i="10"/>
  <c r="BV16515" i="10"/>
  <c r="BU16515" i="10"/>
  <c r="BX16515" i="10" s="1"/>
  <c r="BV16514" i="10"/>
  <c r="BU16514" i="10"/>
  <c r="BY16513" i="10"/>
  <c r="BV16513" i="10"/>
  <c r="BU16513" i="10"/>
  <c r="BX16513" i="10" s="1"/>
  <c r="BY16512" i="10"/>
  <c r="BX16512" i="10"/>
  <c r="BV16512" i="10"/>
  <c r="BU16512" i="10"/>
  <c r="BY16511" i="10"/>
  <c r="BX16511" i="10"/>
  <c r="BV16511" i="10"/>
  <c r="BU16511" i="10"/>
  <c r="BY16510" i="10"/>
  <c r="BX16510" i="10"/>
  <c r="BV16510" i="10"/>
  <c r="BU16510" i="10"/>
  <c r="BV16509" i="10"/>
  <c r="BY16509" i="10" s="1"/>
  <c r="BU16509" i="10"/>
  <c r="BY16508" i="10"/>
  <c r="BV16508" i="10"/>
  <c r="BU16508" i="10"/>
  <c r="BX16508" i="10" s="1"/>
  <c r="BY16507" i="10"/>
  <c r="BX16507" i="10"/>
  <c r="BV16507" i="10"/>
  <c r="BU16507" i="10"/>
  <c r="BY16506" i="10"/>
  <c r="BX16506" i="10"/>
  <c r="BV16506" i="10"/>
  <c r="BU16506" i="10"/>
  <c r="BY16505" i="10"/>
  <c r="BX16505" i="10"/>
  <c r="BV16505" i="10"/>
  <c r="BU16505" i="10"/>
  <c r="BV16504" i="10"/>
  <c r="BU16504" i="10"/>
  <c r="BY16503" i="10"/>
  <c r="BV16503" i="10"/>
  <c r="BU16503" i="10"/>
  <c r="BX16503" i="10" s="1"/>
  <c r="BY16502" i="10"/>
  <c r="BX16502" i="10"/>
  <c r="BV16502" i="10"/>
  <c r="BU16502" i="10"/>
  <c r="BY16501" i="10"/>
  <c r="BX16501" i="10"/>
  <c r="BV16501" i="10"/>
  <c r="BU16501" i="10"/>
  <c r="BY16500" i="10"/>
  <c r="BV16500" i="10"/>
  <c r="BU16500" i="10"/>
  <c r="BX16500" i="10" s="1"/>
  <c r="BX16499" i="10"/>
  <c r="BV16499" i="10"/>
  <c r="BU16499" i="10"/>
  <c r="BY16498" i="10"/>
  <c r="BV16498" i="10"/>
  <c r="BU16498" i="10"/>
  <c r="BX16498" i="10" s="1"/>
  <c r="BY16497" i="10"/>
  <c r="BX16497" i="10"/>
  <c r="BV16497" i="10"/>
  <c r="BU16497" i="10"/>
  <c r="BY16496" i="10"/>
  <c r="BX16496" i="10"/>
  <c r="BV16496" i="10"/>
  <c r="BU16496" i="10"/>
  <c r="BY16495" i="10"/>
  <c r="BV16495" i="10"/>
  <c r="BU16495" i="10"/>
  <c r="BX16495" i="10" s="1"/>
  <c r="BV16494" i="10"/>
  <c r="BY16494" i="10" s="1"/>
  <c r="BU16494" i="10"/>
  <c r="BX16494" i="10" s="1"/>
  <c r="BY16493" i="10"/>
  <c r="BV16493" i="10"/>
  <c r="BU16493" i="10"/>
  <c r="BX16493" i="10" s="1"/>
  <c r="BY16492" i="10"/>
  <c r="BX16492" i="10"/>
  <c r="BV16492" i="10"/>
  <c r="BU16492" i="10"/>
  <c r="BY16491" i="10"/>
  <c r="BX16491" i="10"/>
  <c r="BV16491" i="10"/>
  <c r="BU16491" i="10"/>
  <c r="BY16490" i="10"/>
  <c r="BX16490" i="10"/>
  <c r="BV16490" i="10"/>
  <c r="BU16490" i="10"/>
  <c r="BY16489" i="10"/>
  <c r="BX16489" i="10"/>
  <c r="BV16489" i="10"/>
  <c r="BU16489" i="10"/>
  <c r="BY16488" i="10"/>
  <c r="BV16488" i="10"/>
  <c r="BU16488" i="10"/>
  <c r="BX16488" i="10" s="1"/>
  <c r="BY16487" i="10"/>
  <c r="BX16487" i="10"/>
  <c r="BV16487" i="10"/>
  <c r="BU16487" i="10"/>
  <c r="BY16486" i="10"/>
  <c r="BX16486" i="10"/>
  <c r="BV16486" i="10"/>
  <c r="BU16486" i="10"/>
  <c r="BV16485" i="10"/>
  <c r="BU16485" i="10"/>
  <c r="BX16484" i="10"/>
  <c r="BV16484" i="10"/>
  <c r="BY16484" i="10" s="1"/>
  <c r="BU16484" i="10"/>
  <c r="BY16483" i="10"/>
  <c r="BV16483" i="10"/>
  <c r="BU16483" i="10"/>
  <c r="BX16483" i="10" s="1"/>
  <c r="BY16482" i="10"/>
  <c r="BX16482" i="10"/>
  <c r="BV16482" i="10"/>
  <c r="BU16482" i="10"/>
  <c r="BY16481" i="10"/>
  <c r="BX16481" i="10"/>
  <c r="BV16481" i="10"/>
  <c r="BU16481" i="10"/>
  <c r="BV16480" i="10"/>
  <c r="BU16480" i="10"/>
  <c r="BV16479" i="10"/>
  <c r="BU16479" i="10"/>
  <c r="BY16478" i="10"/>
  <c r="BV16478" i="10"/>
  <c r="BU16478" i="10"/>
  <c r="BX16478" i="10" s="1"/>
  <c r="BY16477" i="10"/>
  <c r="BX16477" i="10"/>
  <c r="BV16477" i="10"/>
  <c r="BU16477" i="10"/>
  <c r="BY16476" i="10"/>
  <c r="BX16476" i="10"/>
  <c r="BV16476" i="10"/>
  <c r="BU16476" i="10"/>
  <c r="BX16475" i="10"/>
  <c r="BV16475" i="10"/>
  <c r="BU16475" i="10"/>
  <c r="BY16475" i="10" s="1"/>
  <c r="BY16474" i="10"/>
  <c r="BV16474" i="10"/>
  <c r="BU16474" i="10"/>
  <c r="BX16474" i="10" s="1"/>
  <c r="BY16473" i="10"/>
  <c r="BV16473" i="10"/>
  <c r="BU16473" i="10"/>
  <c r="BX16473" i="10" s="1"/>
  <c r="BY16472" i="10"/>
  <c r="BX16472" i="10"/>
  <c r="BV16472" i="10"/>
  <c r="BU16472" i="10"/>
  <c r="BY16471" i="10"/>
  <c r="BX16471" i="10"/>
  <c r="BV16471" i="10"/>
  <c r="BU16471" i="10"/>
  <c r="BY16470" i="10"/>
  <c r="BV16470" i="10"/>
  <c r="BU16470" i="10"/>
  <c r="BX16470" i="10" s="1"/>
  <c r="BV16469" i="10"/>
  <c r="BU16469" i="10"/>
  <c r="BY16468" i="10"/>
  <c r="BV16468" i="10"/>
  <c r="BU16468" i="10"/>
  <c r="BX16468" i="10" s="1"/>
  <c r="BY16467" i="10"/>
  <c r="BX16467" i="10"/>
  <c r="BV16467" i="10"/>
  <c r="BU16467" i="10"/>
  <c r="BY16466" i="10"/>
  <c r="BX16466" i="10"/>
  <c r="BV16466" i="10"/>
  <c r="BU16466" i="10"/>
  <c r="BY16465" i="10"/>
  <c r="BX16465" i="10"/>
  <c r="BV16465" i="10"/>
  <c r="BU16465" i="10"/>
  <c r="BV16464" i="10"/>
  <c r="BY16464" i="10" s="1"/>
  <c r="BU16464" i="10"/>
  <c r="BY16463" i="10"/>
  <c r="BV16463" i="10"/>
  <c r="BU16463" i="10"/>
  <c r="BX16463" i="10" s="1"/>
  <c r="BY16462" i="10"/>
  <c r="BX16462" i="10"/>
  <c r="BV16462" i="10"/>
  <c r="BU16462" i="10"/>
  <c r="BY16461" i="10"/>
  <c r="BX16461" i="10"/>
  <c r="BV16461" i="10"/>
  <c r="BU16461" i="10"/>
  <c r="BY16460" i="10"/>
  <c r="BX16460" i="10"/>
  <c r="BV16460" i="10"/>
  <c r="BU16460" i="10"/>
  <c r="BV16459" i="10"/>
  <c r="BU16459" i="10"/>
  <c r="BY16458" i="10"/>
  <c r="BV16458" i="10"/>
  <c r="BU16458" i="10"/>
  <c r="BX16458" i="10" s="1"/>
  <c r="BY16457" i="10"/>
  <c r="BX16457" i="10"/>
  <c r="BV16457" i="10"/>
  <c r="BU16457" i="10"/>
  <c r="BY16456" i="10"/>
  <c r="BX16456" i="10"/>
  <c r="BV16456" i="10"/>
  <c r="BU16456" i="10"/>
  <c r="BY16455" i="10"/>
  <c r="BV16455" i="10"/>
  <c r="BU16455" i="10"/>
  <c r="BX16455" i="10" s="1"/>
  <c r="BX16454" i="10"/>
  <c r="BV16454" i="10"/>
  <c r="BY16454" i="10" s="1"/>
  <c r="BU16454" i="10"/>
  <c r="BY16453" i="10"/>
  <c r="BV16453" i="10"/>
  <c r="BU16453" i="10"/>
  <c r="BX16453" i="10" s="1"/>
  <c r="BY16452" i="10"/>
  <c r="BX16452" i="10"/>
  <c r="BV16452" i="10"/>
  <c r="BU16452" i="10"/>
  <c r="BY16451" i="10"/>
  <c r="BX16451" i="10"/>
  <c r="BV16451" i="10"/>
  <c r="BU16451" i="10"/>
  <c r="BV16450" i="10"/>
  <c r="BU16450" i="10"/>
  <c r="BY16449" i="10"/>
  <c r="BV16449" i="10"/>
  <c r="BU16449" i="10"/>
  <c r="BX16449" i="10" s="1"/>
  <c r="BY16448" i="10"/>
  <c r="BV16448" i="10"/>
  <c r="BU16448" i="10"/>
  <c r="BX16448" i="10" s="1"/>
  <c r="BY16447" i="10"/>
  <c r="BX16447" i="10"/>
  <c r="BV16447" i="10"/>
  <c r="BU16447" i="10"/>
  <c r="BY16446" i="10"/>
  <c r="BX16446" i="10"/>
  <c r="BV16446" i="10"/>
  <c r="BU16446" i="10"/>
  <c r="BY16445" i="10"/>
  <c r="BX16445" i="10"/>
  <c r="BV16445" i="10"/>
  <c r="BU16445" i="10"/>
  <c r="BY16444" i="10"/>
  <c r="BX16444" i="10"/>
  <c r="BV16444" i="10"/>
  <c r="BU16444" i="10"/>
  <c r="BY16443" i="10"/>
  <c r="BV16443" i="10"/>
  <c r="BU16443" i="10"/>
  <c r="BX16443" i="10" s="1"/>
  <c r="BY16442" i="10"/>
  <c r="BX16442" i="10"/>
  <c r="BV16442" i="10"/>
  <c r="BU16442" i="10"/>
  <c r="BY16441" i="10"/>
  <c r="BX16441" i="10"/>
  <c r="BV16441" i="10"/>
  <c r="BU16441" i="10"/>
  <c r="BY16440" i="10"/>
  <c r="BX16440" i="10"/>
  <c r="BV16440" i="10"/>
  <c r="BU16440" i="10"/>
  <c r="BV16439" i="10"/>
  <c r="BU16439" i="10"/>
  <c r="BY16438" i="10"/>
  <c r="BV16438" i="10"/>
  <c r="BU16438" i="10"/>
  <c r="BX16438" i="10" s="1"/>
  <c r="BY16437" i="10"/>
  <c r="BX16437" i="10"/>
  <c r="BV16437" i="10"/>
  <c r="BU16437" i="10"/>
  <c r="BY16436" i="10"/>
  <c r="BX16436" i="10"/>
  <c r="BV16436" i="10"/>
  <c r="BU16436" i="10"/>
  <c r="BV16435" i="10"/>
  <c r="BU16435" i="10"/>
  <c r="BX16435" i="10" s="1"/>
  <c r="BV16434" i="10"/>
  <c r="BU16434" i="10"/>
  <c r="BV16433" i="10"/>
  <c r="BU16433" i="10"/>
  <c r="BX16433" i="10" s="1"/>
  <c r="BY16432" i="10"/>
  <c r="BX16432" i="10"/>
  <c r="BV16432" i="10"/>
  <c r="BU16432" i="10"/>
  <c r="BY16431" i="10"/>
  <c r="BX16431" i="10"/>
  <c r="BV16431" i="10"/>
  <c r="BU16431" i="10"/>
  <c r="BY16430" i="10"/>
  <c r="BX16430" i="10"/>
  <c r="BV16430" i="10"/>
  <c r="BU16430" i="10"/>
  <c r="BV16429" i="10"/>
  <c r="BU16429" i="10"/>
  <c r="BY16428" i="10"/>
  <c r="BV16428" i="10"/>
  <c r="BU16428" i="10"/>
  <c r="BX16428" i="10" s="1"/>
  <c r="BY16427" i="10"/>
  <c r="BX16427" i="10"/>
  <c r="BV16427" i="10"/>
  <c r="BU16427" i="10"/>
  <c r="BY16426" i="10"/>
  <c r="BX16426" i="10"/>
  <c r="BV16426" i="10"/>
  <c r="BU16426" i="10"/>
  <c r="BV16425" i="10"/>
  <c r="BU16425" i="10"/>
  <c r="BX16424" i="10"/>
  <c r="BV16424" i="10"/>
  <c r="BY16424" i="10" s="1"/>
  <c r="BU16424" i="10"/>
  <c r="BY16423" i="10"/>
  <c r="BV16423" i="10"/>
  <c r="BU16423" i="10"/>
  <c r="BX16423" i="10" s="1"/>
  <c r="BY16422" i="10"/>
  <c r="BX16422" i="10"/>
  <c r="BV16422" i="10"/>
  <c r="BU16422" i="10"/>
  <c r="BY16421" i="10"/>
  <c r="BX16421" i="10"/>
  <c r="BV16421" i="10"/>
  <c r="BU16421" i="10"/>
  <c r="BX16420" i="10"/>
  <c r="BV16420" i="10"/>
  <c r="BU16420" i="10"/>
  <c r="BY16420" i="10" s="1"/>
  <c r="BY16419" i="10"/>
  <c r="BV16419" i="10"/>
  <c r="BU16419" i="10"/>
  <c r="BX16419" i="10" s="1"/>
  <c r="BY16418" i="10"/>
  <c r="BV16418" i="10"/>
  <c r="BU16418" i="10"/>
  <c r="BX16418" i="10" s="1"/>
  <c r="BY16417" i="10"/>
  <c r="BX16417" i="10"/>
  <c r="BV16417" i="10"/>
  <c r="BU16417" i="10"/>
  <c r="BY16416" i="10"/>
  <c r="BX16416" i="10"/>
  <c r="BV16416" i="10"/>
  <c r="BU16416" i="10"/>
  <c r="BY16415" i="10"/>
  <c r="BV16415" i="10"/>
  <c r="BU16415" i="10"/>
  <c r="BX16415" i="10" s="1"/>
  <c r="BV16414" i="10"/>
  <c r="BY16414" i="10" s="1"/>
  <c r="BU16414" i="10"/>
  <c r="BV16413" i="10"/>
  <c r="BU16413" i="10"/>
  <c r="BY16412" i="10"/>
  <c r="BX16412" i="10"/>
  <c r="BV16412" i="10"/>
  <c r="BU16412" i="10"/>
  <c r="BY16411" i="10"/>
  <c r="BX16411" i="10"/>
  <c r="BV16411" i="10"/>
  <c r="BU16411" i="10"/>
  <c r="BY16410" i="10"/>
  <c r="BX16410" i="10"/>
  <c r="BV16410" i="10"/>
  <c r="BU16410" i="10"/>
  <c r="BV16409" i="10"/>
  <c r="BU16409" i="10"/>
  <c r="BV16408" i="10"/>
  <c r="BU16408" i="10"/>
  <c r="BY16407" i="10"/>
  <c r="BX16407" i="10"/>
  <c r="BV16407" i="10"/>
  <c r="BU16407" i="10"/>
  <c r="BY16406" i="10"/>
  <c r="BX16406" i="10"/>
  <c r="BV16406" i="10"/>
  <c r="BU16406" i="10"/>
  <c r="BY16405" i="10"/>
  <c r="BX16405" i="10"/>
  <c r="BV16405" i="10"/>
  <c r="BU16405" i="10"/>
  <c r="BX16404" i="10"/>
  <c r="BV16404" i="10"/>
  <c r="BY16404" i="10" s="1"/>
  <c r="BU16404" i="10"/>
  <c r="BY16403" i="10"/>
  <c r="BV16403" i="10"/>
  <c r="BU16403" i="10"/>
  <c r="BX16403" i="10" s="1"/>
  <c r="BY16402" i="10"/>
  <c r="BX16402" i="10"/>
  <c r="BV16402" i="10"/>
  <c r="BU16402" i="10"/>
  <c r="BY16401" i="10"/>
  <c r="BX16401" i="10"/>
  <c r="BV16401" i="10"/>
  <c r="BU16401" i="10"/>
  <c r="BY16400" i="10"/>
  <c r="BV16400" i="10"/>
  <c r="BU16400" i="10"/>
  <c r="BX16400" i="10" s="1"/>
  <c r="BV16399" i="10"/>
  <c r="BU16399" i="10"/>
  <c r="BY16398" i="10"/>
  <c r="BV16398" i="10"/>
  <c r="BU16398" i="10"/>
  <c r="BX16398" i="10" s="1"/>
  <c r="BY16397" i="10"/>
  <c r="BX16397" i="10"/>
  <c r="BV16397" i="10"/>
  <c r="BU16397" i="10"/>
  <c r="BY16396" i="10"/>
  <c r="BX16396" i="10"/>
  <c r="BV16396" i="10"/>
  <c r="BU16396" i="10"/>
  <c r="BY16395" i="10"/>
  <c r="BX16395" i="10"/>
  <c r="BV16395" i="10"/>
  <c r="BU16395" i="10"/>
  <c r="BV16394" i="10"/>
  <c r="BU16394" i="10"/>
  <c r="BX16394" i="10" s="1"/>
  <c r="BY16393" i="10"/>
  <c r="BV16393" i="10"/>
  <c r="BU16393" i="10"/>
  <c r="BX16393" i="10" s="1"/>
  <c r="BY16392" i="10"/>
  <c r="BX16392" i="10"/>
  <c r="BV16392" i="10"/>
  <c r="BU16392" i="10"/>
  <c r="BY16391" i="10"/>
  <c r="BX16391" i="10"/>
  <c r="BV16391" i="10"/>
  <c r="BU16391" i="10"/>
  <c r="BY16390" i="10"/>
  <c r="BX16390" i="10"/>
  <c r="BV16390" i="10"/>
  <c r="BU16390" i="10"/>
  <c r="BY16389" i="10"/>
  <c r="BX16389" i="10"/>
  <c r="BV16389" i="10"/>
  <c r="BU16389" i="10"/>
  <c r="BY16388" i="10"/>
  <c r="BV16388" i="10"/>
  <c r="BU16388" i="10"/>
  <c r="BX16388" i="10" s="1"/>
  <c r="BY16387" i="10"/>
  <c r="BX16387" i="10"/>
  <c r="BV16387" i="10"/>
  <c r="BU16387" i="10"/>
  <c r="BY16386" i="10"/>
  <c r="BX16386" i="10"/>
  <c r="BV16386" i="10"/>
  <c r="BU16386" i="10"/>
  <c r="BV16385" i="10"/>
  <c r="BU16385" i="10"/>
  <c r="BX16384" i="10"/>
  <c r="BV16384" i="10"/>
  <c r="BY16384" i="10" s="1"/>
  <c r="BU16384" i="10"/>
  <c r="BY16383" i="10"/>
  <c r="BV16383" i="10"/>
  <c r="BU16383" i="10"/>
  <c r="BX16383" i="10" s="1"/>
  <c r="BY16382" i="10"/>
  <c r="BX16382" i="10"/>
  <c r="BV16382" i="10"/>
  <c r="BU16382" i="10"/>
  <c r="BY16381" i="10"/>
  <c r="BX16381" i="10"/>
  <c r="BV16381" i="10"/>
  <c r="BU16381" i="10"/>
  <c r="BV16380" i="10"/>
  <c r="BU16380" i="10"/>
  <c r="BY16379" i="10"/>
  <c r="BV16379" i="10"/>
  <c r="BU16379" i="10"/>
  <c r="BV16378" i="10"/>
  <c r="BU16378" i="10"/>
  <c r="BY16377" i="10"/>
  <c r="BX16377" i="10"/>
  <c r="BV16377" i="10"/>
  <c r="BU16377" i="10"/>
  <c r="BY16376" i="10"/>
  <c r="BX16376" i="10"/>
  <c r="BV16376" i="10"/>
  <c r="BU16376" i="10"/>
  <c r="BX16375" i="10"/>
  <c r="BV16375" i="10"/>
  <c r="BU16375" i="10"/>
  <c r="BY16375" i="10" s="1"/>
  <c r="BY16374" i="10"/>
  <c r="BX16374" i="10"/>
  <c r="BV16374" i="10"/>
  <c r="BU16374" i="10"/>
  <c r="BY16373" i="10"/>
  <c r="BV16373" i="10"/>
  <c r="BU16373" i="10"/>
  <c r="BX16373" i="10" s="1"/>
  <c r="BY16372" i="10"/>
  <c r="BX16372" i="10"/>
  <c r="BV16372" i="10"/>
  <c r="BU16372" i="10"/>
  <c r="BY16371" i="10"/>
  <c r="BX16371" i="10"/>
  <c r="BV16371" i="10"/>
  <c r="BU16371" i="10"/>
  <c r="BY16370" i="10"/>
  <c r="BV16370" i="10"/>
  <c r="BU16370" i="10"/>
  <c r="BX16370" i="10" s="1"/>
  <c r="BX16369" i="10"/>
  <c r="BV16369" i="10"/>
  <c r="BY16369" i="10" s="1"/>
  <c r="BU16369" i="10"/>
  <c r="BY16368" i="10"/>
  <c r="BV16368" i="10"/>
  <c r="BU16368" i="10"/>
  <c r="BY16367" i="10"/>
  <c r="BX16367" i="10"/>
  <c r="BV16367" i="10"/>
  <c r="BU16367" i="10"/>
  <c r="BY16366" i="10"/>
  <c r="BX16366" i="10"/>
  <c r="BV16366" i="10"/>
  <c r="BU16366" i="10"/>
  <c r="BY16365" i="10"/>
  <c r="BX16365" i="10"/>
  <c r="BV16365" i="10"/>
  <c r="BU16365" i="10"/>
  <c r="BV16364" i="10"/>
  <c r="BY16364" i="10" s="1"/>
  <c r="BU16364" i="10"/>
  <c r="BV16363" i="10"/>
  <c r="BY16363" i="10" s="1"/>
  <c r="BU16363" i="10"/>
  <c r="BY16362" i="10"/>
  <c r="BX16362" i="10"/>
  <c r="BV16362" i="10"/>
  <c r="BU16362" i="10"/>
  <c r="BY16361" i="10"/>
  <c r="BX16361" i="10"/>
  <c r="BV16361" i="10"/>
  <c r="BU16361" i="10"/>
  <c r="BY16360" i="10"/>
  <c r="BX16360" i="10"/>
  <c r="BV16360" i="10"/>
  <c r="BU16360" i="10"/>
  <c r="BV16359" i="10"/>
  <c r="BU16359" i="10"/>
  <c r="BV16358" i="10"/>
  <c r="BU16358" i="10"/>
  <c r="BY16357" i="10"/>
  <c r="BX16357" i="10"/>
  <c r="BV16357" i="10"/>
  <c r="BU16357" i="10"/>
  <c r="BY16356" i="10"/>
  <c r="BX16356" i="10"/>
  <c r="BV16356" i="10"/>
  <c r="BU16356" i="10"/>
  <c r="BY16355" i="10"/>
  <c r="BV16355" i="10"/>
  <c r="BU16355" i="10"/>
  <c r="BX16355" i="10" s="1"/>
  <c r="BX16354" i="10"/>
  <c r="BV16354" i="10"/>
  <c r="BY16354" i="10" s="1"/>
  <c r="BU16354" i="10"/>
  <c r="BY16353" i="10"/>
  <c r="BV16353" i="10"/>
  <c r="BU16353" i="10"/>
  <c r="BY16352" i="10"/>
  <c r="BX16352" i="10"/>
  <c r="BV16352" i="10"/>
  <c r="BU16352" i="10"/>
  <c r="BY16351" i="10"/>
  <c r="BX16351" i="10"/>
  <c r="BV16351" i="10"/>
  <c r="BU16351" i="10"/>
  <c r="BY16350" i="10"/>
  <c r="BX16350" i="10"/>
  <c r="BV16350" i="10"/>
  <c r="BU16350" i="10"/>
  <c r="BY16349" i="10"/>
  <c r="BV16349" i="10"/>
  <c r="BU16349" i="10"/>
  <c r="BX16349" i="10" s="1"/>
  <c r="BV16348" i="10"/>
  <c r="BY16348" i="10" s="1"/>
  <c r="BU16348" i="10"/>
  <c r="BY16347" i="10"/>
  <c r="BX16347" i="10"/>
  <c r="BV16347" i="10"/>
  <c r="BU16347" i="10"/>
  <c r="BY16346" i="10"/>
  <c r="BX16346" i="10"/>
  <c r="BV16346" i="10"/>
  <c r="BU16346" i="10"/>
  <c r="BY16345" i="10"/>
  <c r="BX16345" i="10"/>
  <c r="BV16345" i="10"/>
  <c r="BU16345" i="10"/>
  <c r="BY16344" i="10"/>
  <c r="BX16344" i="10"/>
  <c r="BV16344" i="10"/>
  <c r="BU16344" i="10"/>
  <c r="BV16343" i="10"/>
  <c r="BU16343" i="10"/>
  <c r="BY16342" i="10"/>
  <c r="BX16342" i="10"/>
  <c r="BV16342" i="10"/>
  <c r="BU16342" i="10"/>
  <c r="BY16341" i="10"/>
  <c r="BX16341" i="10"/>
  <c r="BV16341" i="10"/>
  <c r="BU16341" i="10"/>
  <c r="BV16340" i="10"/>
  <c r="BU16340" i="10"/>
  <c r="BV16339" i="10"/>
  <c r="BU16339" i="10"/>
  <c r="BY16338" i="10"/>
  <c r="BV16338" i="10"/>
  <c r="BU16338" i="10"/>
  <c r="BY16337" i="10"/>
  <c r="BX16337" i="10"/>
  <c r="BV16337" i="10"/>
  <c r="BU16337" i="10"/>
  <c r="BY16336" i="10"/>
  <c r="BX16336" i="10"/>
  <c r="BV16336" i="10"/>
  <c r="BU16336" i="10"/>
  <c r="BX16335" i="10"/>
  <c r="BV16335" i="10"/>
  <c r="BU16335" i="10"/>
  <c r="BY16335" i="10" s="1"/>
  <c r="BY16334" i="10"/>
  <c r="BX16334" i="10"/>
  <c r="BV16334" i="10"/>
  <c r="BU16334" i="10"/>
  <c r="BV16333" i="10"/>
  <c r="BY16333" i="10" s="1"/>
  <c r="BU16333" i="10"/>
  <c r="BY16332" i="10"/>
  <c r="BX16332" i="10"/>
  <c r="BV16332" i="10"/>
  <c r="BU16332" i="10"/>
  <c r="BY16331" i="10"/>
  <c r="BX16331" i="10"/>
  <c r="BV16331" i="10"/>
  <c r="BU16331" i="10"/>
  <c r="BY16330" i="10"/>
  <c r="BX16330" i="10"/>
  <c r="BV16330" i="10"/>
  <c r="BU16330" i="10"/>
  <c r="BV16329" i="10"/>
  <c r="BU16329" i="10"/>
  <c r="BX16329" i="10" s="1"/>
  <c r="BY16328" i="10"/>
  <c r="BV16328" i="10"/>
  <c r="BU16328" i="10"/>
  <c r="BX16328" i="10" s="1"/>
  <c r="BY16327" i="10"/>
  <c r="BX16327" i="10"/>
  <c r="BV16327" i="10"/>
  <c r="BU16327" i="10"/>
  <c r="BY16326" i="10"/>
  <c r="BX16326" i="10"/>
  <c r="BV16326" i="10"/>
  <c r="BU16326" i="10"/>
  <c r="BY16325" i="10"/>
  <c r="BX16325" i="10"/>
  <c r="BV16325" i="10"/>
  <c r="BU16325" i="10"/>
  <c r="BV16324" i="10"/>
  <c r="BU16324" i="10"/>
  <c r="BY16323" i="10"/>
  <c r="BV16323" i="10"/>
  <c r="BU16323" i="10"/>
  <c r="BY16322" i="10"/>
  <c r="BX16322" i="10"/>
  <c r="BV16322" i="10"/>
  <c r="BU16322" i="10"/>
  <c r="BY16321" i="10"/>
  <c r="BX16321" i="10"/>
  <c r="BV16321" i="10"/>
  <c r="BU16321" i="10"/>
  <c r="BV16320" i="10"/>
  <c r="BU16320" i="10"/>
  <c r="BY16319" i="10"/>
  <c r="BV16319" i="10"/>
  <c r="BU16319" i="10"/>
  <c r="BX16319" i="10" s="1"/>
  <c r="BV16318" i="10"/>
  <c r="BY16318" i="10" s="1"/>
  <c r="BU16318" i="10"/>
  <c r="BY16317" i="10"/>
  <c r="BX16317" i="10"/>
  <c r="BV16317" i="10"/>
  <c r="BU16317" i="10"/>
  <c r="BY16316" i="10"/>
  <c r="BX16316" i="10"/>
  <c r="BV16316" i="10"/>
  <c r="BU16316" i="10"/>
  <c r="BV16315" i="10"/>
  <c r="BU16315" i="10"/>
  <c r="BX16315" i="10" s="1"/>
  <c r="BY16314" i="10"/>
  <c r="BX16314" i="10"/>
  <c r="BV16314" i="10"/>
  <c r="BU16314" i="10"/>
  <c r="BY16313" i="10"/>
  <c r="BV16313" i="10"/>
  <c r="BU16313" i="10"/>
  <c r="BY16312" i="10"/>
  <c r="BV16312" i="10"/>
  <c r="BX16312" i="10" s="1"/>
  <c r="BU16312" i="10"/>
  <c r="BY16311" i="10"/>
  <c r="BX16311" i="10"/>
  <c r="BV16311" i="10"/>
  <c r="BU16311" i="10"/>
  <c r="BY16310" i="10"/>
  <c r="BV16310" i="10"/>
  <c r="BU16310" i="10"/>
  <c r="BX16310" i="10" s="1"/>
  <c r="BV16309" i="10"/>
  <c r="BU16309" i="10"/>
  <c r="BX16309" i="10" s="1"/>
  <c r="BY16308" i="10"/>
  <c r="BV16308" i="10"/>
  <c r="BU16308" i="10"/>
  <c r="BX16308" i="10" s="1"/>
  <c r="BY16307" i="10"/>
  <c r="BX16307" i="10"/>
  <c r="BV16307" i="10"/>
  <c r="BU16307" i="10"/>
  <c r="BY16306" i="10"/>
  <c r="BX16306" i="10"/>
  <c r="BV16306" i="10"/>
  <c r="BU16306" i="10"/>
  <c r="BY16305" i="10"/>
  <c r="BX16305" i="10"/>
  <c r="BV16305" i="10"/>
  <c r="BU16305" i="10"/>
  <c r="BV16304" i="10"/>
  <c r="BY16304" i="10" s="1"/>
  <c r="BU16304" i="10"/>
  <c r="BX16304" i="10" s="1"/>
  <c r="BY16303" i="10"/>
  <c r="BV16303" i="10"/>
  <c r="BU16303" i="10"/>
  <c r="BY16302" i="10"/>
  <c r="BX16302" i="10"/>
  <c r="BV16302" i="10"/>
  <c r="BU16302" i="10"/>
  <c r="BY16301" i="10"/>
  <c r="BX16301" i="10"/>
  <c r="BV16301" i="10"/>
  <c r="BU16301" i="10"/>
  <c r="BV16300" i="10"/>
  <c r="BU16300" i="10"/>
  <c r="BX16299" i="10"/>
  <c r="BV16299" i="10"/>
  <c r="BU16299" i="10"/>
  <c r="BV16298" i="10"/>
  <c r="BY16298" i="10" s="1"/>
  <c r="BU16298" i="10"/>
  <c r="BX16298" i="10" s="1"/>
  <c r="BY16297" i="10"/>
  <c r="BX16297" i="10"/>
  <c r="BV16297" i="10"/>
  <c r="BU16297" i="10"/>
  <c r="BY16296" i="10"/>
  <c r="BX16296" i="10"/>
  <c r="BV16296" i="10"/>
  <c r="BU16296" i="10"/>
  <c r="BY16295" i="10"/>
  <c r="BX16295" i="10"/>
  <c r="BV16295" i="10"/>
  <c r="BU16295" i="10"/>
  <c r="BV16294" i="10"/>
  <c r="BU16294" i="10"/>
  <c r="BX16294" i="10" s="1"/>
  <c r="BV16293" i="10"/>
  <c r="BY16293" i="10" s="1"/>
  <c r="BU16293" i="10"/>
  <c r="BX16293" i="10" s="1"/>
  <c r="BY16292" i="10"/>
  <c r="BV16292" i="10"/>
  <c r="BX16292" i="10" s="1"/>
  <c r="BU16292" i="10"/>
  <c r="BY16291" i="10"/>
  <c r="BX16291" i="10"/>
  <c r="BV16291" i="10"/>
  <c r="BU16291" i="10"/>
  <c r="BY16290" i="10"/>
  <c r="BX16290" i="10"/>
  <c r="BV16290" i="10"/>
  <c r="BU16290" i="10"/>
  <c r="BV16289" i="10"/>
  <c r="BU16289" i="10"/>
  <c r="BX16289" i="10" s="1"/>
  <c r="BY16288" i="10"/>
  <c r="BV16288" i="10"/>
  <c r="BU16288" i="10"/>
  <c r="BV16287" i="10"/>
  <c r="BU16287" i="10"/>
  <c r="BY16286" i="10"/>
  <c r="BX16286" i="10"/>
  <c r="BV16286" i="10"/>
  <c r="BU16286" i="10"/>
  <c r="BV16285" i="10"/>
  <c r="BU16285" i="10"/>
  <c r="BX16284" i="10"/>
  <c r="BV16284" i="10"/>
  <c r="BY16284" i="10" s="1"/>
  <c r="BU16284" i="10"/>
  <c r="BY16283" i="10"/>
  <c r="BV16283" i="10"/>
  <c r="BU16283" i="10"/>
  <c r="BX16283" i="10" s="1"/>
  <c r="BX16282" i="10"/>
  <c r="BV16282" i="10"/>
  <c r="BY16282" i="10" s="1"/>
  <c r="BU16282" i="10"/>
  <c r="BY16281" i="10"/>
  <c r="BX16281" i="10"/>
  <c r="BV16281" i="10"/>
  <c r="BU16281" i="10"/>
  <c r="BV16280" i="10"/>
  <c r="BU16280" i="10"/>
  <c r="BY16279" i="10"/>
  <c r="BV16279" i="10"/>
  <c r="BU16279" i="10"/>
  <c r="BV16278" i="10"/>
  <c r="BU16278" i="10"/>
  <c r="BX16278" i="10" s="1"/>
  <c r="BX16277" i="10"/>
  <c r="BV16277" i="10"/>
  <c r="BY16277" i="10" s="1"/>
  <c r="BU16277" i="10"/>
  <c r="BY16276" i="10"/>
  <c r="BX16276" i="10"/>
  <c r="BV16276" i="10"/>
  <c r="BU16276" i="10"/>
  <c r="BX16275" i="10"/>
  <c r="BV16275" i="10"/>
  <c r="BU16275" i="10"/>
  <c r="BY16275" i="10" s="1"/>
  <c r="BY16274" i="10"/>
  <c r="BX16274" i="10"/>
  <c r="BV16274" i="10"/>
  <c r="BU16274" i="10"/>
  <c r="BY16273" i="10"/>
  <c r="BV16273" i="10"/>
  <c r="BU16273" i="10"/>
  <c r="BX16273" i="10" s="1"/>
  <c r="BY16272" i="10"/>
  <c r="BX16272" i="10"/>
  <c r="BV16272" i="10"/>
  <c r="BU16272" i="10"/>
  <c r="BY16271" i="10"/>
  <c r="BX16271" i="10"/>
  <c r="BV16271" i="10"/>
  <c r="BU16271" i="10"/>
  <c r="BY16270" i="10"/>
  <c r="BV16270" i="10"/>
  <c r="BU16270" i="10"/>
  <c r="BX16270" i="10" s="1"/>
  <c r="BV16269" i="10"/>
  <c r="BY16269" i="10" s="1"/>
  <c r="BU16269" i="10"/>
  <c r="BV16268" i="10"/>
  <c r="BY16268" i="10" s="1"/>
  <c r="BU16268" i="10"/>
  <c r="BY16267" i="10"/>
  <c r="BX16267" i="10"/>
  <c r="BV16267" i="10"/>
  <c r="BU16267" i="10"/>
  <c r="BY16266" i="10"/>
  <c r="BX16266" i="10"/>
  <c r="BV16266" i="10"/>
  <c r="BU16266" i="10"/>
  <c r="BY16265" i="10"/>
  <c r="BX16265" i="10"/>
  <c r="BV16265" i="10"/>
  <c r="BU16265" i="10"/>
  <c r="BV16264" i="10"/>
  <c r="BU16264" i="10"/>
  <c r="BX16264" i="10" s="1"/>
  <c r="BV16263" i="10"/>
  <c r="BU16263" i="10"/>
  <c r="BX16263" i="10" s="1"/>
  <c r="BX16262" i="10"/>
  <c r="BV16262" i="10"/>
  <c r="BY16262" i="10" s="1"/>
  <c r="BU16262" i="10"/>
  <c r="BY16261" i="10"/>
  <c r="BX16261" i="10"/>
  <c r="BV16261" i="10"/>
  <c r="BU16261" i="10"/>
  <c r="BY16260" i="10"/>
  <c r="BX16260" i="10"/>
  <c r="BV16260" i="10"/>
  <c r="BU16260" i="10"/>
  <c r="BV16259" i="10"/>
  <c r="BU16259" i="10"/>
  <c r="BV16258" i="10"/>
  <c r="BU16258" i="10"/>
  <c r="BX16258" i="10" s="1"/>
  <c r="BV16257" i="10"/>
  <c r="BU16257" i="10"/>
  <c r="BY16256" i="10"/>
  <c r="BX16256" i="10"/>
  <c r="BV16256" i="10"/>
  <c r="BU16256" i="10"/>
  <c r="BX16255" i="10"/>
  <c r="BV16255" i="10"/>
  <c r="BU16255" i="10"/>
  <c r="BY16255" i="10" s="1"/>
  <c r="BX16254" i="10"/>
  <c r="BV16254" i="10"/>
  <c r="BY16254" i="10" s="1"/>
  <c r="BU16254" i="10"/>
  <c r="BV16253" i="10"/>
  <c r="BY16253" i="10" s="1"/>
  <c r="BU16253" i="10"/>
  <c r="BY16252" i="10"/>
  <c r="BX16252" i="10"/>
  <c r="BV16252" i="10"/>
  <c r="BU16252" i="10"/>
  <c r="BY16251" i="10"/>
  <c r="BX16251" i="10"/>
  <c r="BV16251" i="10"/>
  <c r="BU16251" i="10"/>
  <c r="BY16250" i="10"/>
  <c r="BX16250" i="10"/>
  <c r="BV16250" i="10"/>
  <c r="BU16250" i="10"/>
  <c r="BY16249" i="10"/>
  <c r="BV16249" i="10"/>
  <c r="BU16249" i="10"/>
  <c r="BX16249" i="10" s="1"/>
  <c r="BX16248" i="10"/>
  <c r="BV16248" i="10"/>
  <c r="BY16248" i="10" s="1"/>
  <c r="BU16248" i="10"/>
  <c r="BY16247" i="10"/>
  <c r="BX16247" i="10"/>
  <c r="BV16247" i="10"/>
  <c r="BU16247" i="10"/>
  <c r="BY16246" i="10"/>
  <c r="BX16246" i="10"/>
  <c r="BV16246" i="10"/>
  <c r="BU16246" i="10"/>
  <c r="BV16245" i="10"/>
  <c r="BU16245" i="10"/>
  <c r="BY16244" i="10"/>
  <c r="BV16244" i="10"/>
  <c r="BU16244" i="10"/>
  <c r="BX16244" i="10" s="1"/>
  <c r="BV16243" i="10"/>
  <c r="BU16243" i="10"/>
  <c r="BY16242" i="10"/>
  <c r="BX16242" i="10"/>
  <c r="BV16242" i="10"/>
  <c r="BU16242" i="10"/>
  <c r="BY16241" i="10"/>
  <c r="BX16241" i="10"/>
  <c r="BV16241" i="10"/>
  <c r="BU16241" i="10"/>
  <c r="BY16240" i="10"/>
  <c r="BX16240" i="10"/>
  <c r="BV16240" i="10"/>
  <c r="BU16240" i="10"/>
  <c r="BY16239" i="10"/>
  <c r="BV16239" i="10"/>
  <c r="BU16239" i="10"/>
  <c r="BX16239" i="10" s="1"/>
  <c r="BX16238" i="10"/>
  <c r="BV16238" i="10"/>
  <c r="BY16238" i="10" s="1"/>
  <c r="BU16238" i="10"/>
  <c r="BY16237" i="10"/>
  <c r="BX16237" i="10"/>
  <c r="BV16237" i="10"/>
  <c r="BU16237" i="10"/>
  <c r="BY16236" i="10"/>
  <c r="BX16236" i="10"/>
  <c r="BV16236" i="10"/>
  <c r="BU16236" i="10"/>
  <c r="BV16235" i="10"/>
  <c r="BU16235" i="10"/>
  <c r="BY16234" i="10"/>
  <c r="BV16234" i="10"/>
  <c r="BU16234" i="10"/>
  <c r="BX16234" i="10" s="1"/>
  <c r="BX16233" i="10"/>
  <c r="BV16233" i="10"/>
  <c r="BY16233" i="10" s="1"/>
  <c r="BU16233" i="10"/>
  <c r="BY16232" i="10"/>
  <c r="BX16232" i="10"/>
  <c r="BV16232" i="10"/>
  <c r="BU16232" i="10"/>
  <c r="BY16231" i="10"/>
  <c r="BX16231" i="10"/>
  <c r="BV16231" i="10"/>
  <c r="BU16231" i="10"/>
  <c r="BY16230" i="10"/>
  <c r="BX16230" i="10"/>
  <c r="BV16230" i="10"/>
  <c r="BU16230" i="10"/>
  <c r="BY16229" i="10"/>
  <c r="BV16229" i="10"/>
  <c r="BU16229" i="10"/>
  <c r="BX16229" i="10" s="1"/>
  <c r="BV16228" i="10"/>
  <c r="BY16228" i="10" s="1"/>
  <c r="BU16228" i="10"/>
  <c r="BY16227" i="10"/>
  <c r="BX16227" i="10"/>
  <c r="BV16227" i="10"/>
  <c r="BU16227" i="10"/>
  <c r="BY16226" i="10"/>
  <c r="BX16226" i="10"/>
  <c r="BV16226" i="10"/>
  <c r="BU16226" i="10"/>
  <c r="BV16225" i="10"/>
  <c r="BU16225" i="10"/>
  <c r="BY16224" i="10"/>
  <c r="BV16224" i="10"/>
  <c r="BU16224" i="10"/>
  <c r="BX16224" i="10" s="1"/>
  <c r="BV16223" i="10"/>
  <c r="BU16223" i="10"/>
  <c r="BY16222" i="10"/>
  <c r="BX16222" i="10"/>
  <c r="BV16222" i="10"/>
  <c r="BU16222" i="10"/>
  <c r="BY16221" i="10"/>
  <c r="BX16221" i="10"/>
  <c r="BV16221" i="10"/>
  <c r="BU16221" i="10"/>
  <c r="BY16220" i="10"/>
  <c r="BX16220" i="10"/>
  <c r="BV16220" i="10"/>
  <c r="BU16220" i="10"/>
  <c r="BY16219" i="10"/>
  <c r="BV16219" i="10"/>
  <c r="BU16219" i="10"/>
  <c r="BX16219" i="10" s="1"/>
  <c r="BX16218" i="10"/>
  <c r="BV16218" i="10"/>
  <c r="BY16218" i="10" s="1"/>
  <c r="BU16218" i="10"/>
  <c r="BY16217" i="10"/>
  <c r="BX16217" i="10"/>
  <c r="BV16217" i="10"/>
  <c r="BU16217" i="10"/>
  <c r="BY16216" i="10"/>
  <c r="BX16216" i="10"/>
  <c r="BV16216" i="10"/>
  <c r="BU16216" i="10"/>
  <c r="BY16215" i="10"/>
  <c r="BX16215" i="10"/>
  <c r="BV16215" i="10"/>
  <c r="BU16215" i="10"/>
  <c r="BY16214" i="10"/>
  <c r="BV16214" i="10"/>
  <c r="BU16214" i="10"/>
  <c r="BX16214" i="10" s="1"/>
  <c r="BX16213" i="10"/>
  <c r="BV16213" i="10"/>
  <c r="BY16213" i="10" s="1"/>
  <c r="BU16213" i="10"/>
  <c r="BY16212" i="10"/>
  <c r="BX16212" i="10"/>
  <c r="BV16212" i="10"/>
  <c r="BU16212" i="10"/>
  <c r="BY16211" i="10"/>
  <c r="BX16211" i="10"/>
  <c r="BV16211" i="10"/>
  <c r="BU16211" i="10"/>
  <c r="BV16210" i="10"/>
  <c r="BU16210" i="10"/>
  <c r="BY16209" i="10"/>
  <c r="BV16209" i="10"/>
  <c r="BU16209" i="10"/>
  <c r="BX16209" i="10" s="1"/>
  <c r="BV16208" i="10"/>
  <c r="BU16208" i="10"/>
  <c r="BY16207" i="10"/>
  <c r="BX16207" i="10"/>
  <c r="BV16207" i="10"/>
  <c r="BU16207" i="10"/>
  <c r="BY16206" i="10"/>
  <c r="BX16206" i="10"/>
  <c r="BV16206" i="10"/>
  <c r="BU16206" i="10"/>
  <c r="BX16205" i="10"/>
  <c r="BV16205" i="10"/>
  <c r="BU16205" i="10"/>
  <c r="BY16205" i="10" s="1"/>
  <c r="BY16204" i="10"/>
  <c r="BV16204" i="10"/>
  <c r="BU16204" i="10"/>
  <c r="BX16204" i="10" s="1"/>
  <c r="BX16203" i="10"/>
  <c r="BV16203" i="10"/>
  <c r="BY16203" i="10" s="1"/>
  <c r="BU16203" i="10"/>
  <c r="BY16202" i="10"/>
  <c r="BX16202" i="10"/>
  <c r="BV16202" i="10"/>
  <c r="BU16202" i="10"/>
  <c r="BY16201" i="10"/>
  <c r="BX16201" i="10"/>
  <c r="BV16201" i="10"/>
  <c r="BU16201" i="10"/>
  <c r="BV16200" i="10"/>
  <c r="BU16200" i="10"/>
  <c r="BY16199" i="10"/>
  <c r="BV16199" i="10"/>
  <c r="BU16199" i="10"/>
  <c r="BX16199" i="10" s="1"/>
  <c r="BX16198" i="10"/>
  <c r="BV16198" i="10"/>
  <c r="BY16198" i="10" s="1"/>
  <c r="BU16198" i="10"/>
  <c r="BY16197" i="10"/>
  <c r="BX16197" i="10"/>
  <c r="BV16197" i="10"/>
  <c r="BU16197" i="10"/>
  <c r="BY16196" i="10"/>
  <c r="BX16196" i="10"/>
  <c r="BV16196" i="10"/>
  <c r="BU16196" i="10"/>
  <c r="BV16195" i="10"/>
  <c r="BU16195" i="10"/>
  <c r="BY16195" i="10" s="1"/>
  <c r="BY16194" i="10"/>
  <c r="BV16194" i="10"/>
  <c r="BU16194" i="10"/>
  <c r="BX16194" i="10" s="1"/>
  <c r="BV16193" i="10"/>
  <c r="BU16193" i="10"/>
  <c r="BY16192" i="10"/>
  <c r="BX16192" i="10"/>
  <c r="BV16192" i="10"/>
  <c r="BU16192" i="10"/>
  <c r="BY16191" i="10"/>
  <c r="BX16191" i="10"/>
  <c r="BV16191" i="10"/>
  <c r="BU16191" i="10"/>
  <c r="BY16190" i="10"/>
  <c r="BX16190" i="10"/>
  <c r="BV16190" i="10"/>
  <c r="BU16190" i="10"/>
  <c r="BY16189" i="10"/>
  <c r="BV16189" i="10"/>
  <c r="BU16189" i="10"/>
  <c r="BX16189" i="10" s="1"/>
  <c r="BX16188" i="10"/>
  <c r="BV16188" i="10"/>
  <c r="BY16188" i="10" s="1"/>
  <c r="BU16188" i="10"/>
  <c r="BY16187" i="10"/>
  <c r="BX16187" i="10"/>
  <c r="BV16187" i="10"/>
  <c r="BU16187" i="10"/>
  <c r="BY16186" i="10"/>
  <c r="BX16186" i="10"/>
  <c r="BV16186" i="10"/>
  <c r="BU16186" i="10"/>
  <c r="BV16185" i="10"/>
  <c r="BU16185" i="10"/>
  <c r="BY16184" i="10"/>
  <c r="BV16184" i="10"/>
  <c r="BU16184" i="10"/>
  <c r="BX16184" i="10" s="1"/>
  <c r="BX16183" i="10"/>
  <c r="BV16183" i="10"/>
  <c r="BY16183" i="10" s="1"/>
  <c r="BU16183" i="10"/>
  <c r="BY16182" i="10"/>
  <c r="BX16182" i="10"/>
  <c r="BV16182" i="10"/>
  <c r="BU16182" i="10"/>
  <c r="BY16181" i="10"/>
  <c r="BX16181" i="10"/>
  <c r="BV16181" i="10"/>
  <c r="BU16181" i="10"/>
  <c r="BV16180" i="10"/>
  <c r="BU16180" i="10"/>
  <c r="BX16180" i="10" s="1"/>
  <c r="BY16179" i="10"/>
  <c r="BV16179" i="10"/>
  <c r="BU16179" i="10"/>
  <c r="BX16179" i="10" s="1"/>
  <c r="BX16178" i="10"/>
  <c r="BV16178" i="10"/>
  <c r="BY16178" i="10" s="1"/>
  <c r="BU16178" i="10"/>
  <c r="BY16177" i="10"/>
  <c r="BX16177" i="10"/>
  <c r="BV16177" i="10"/>
  <c r="BU16177" i="10"/>
  <c r="BY16176" i="10"/>
  <c r="BX16176" i="10"/>
  <c r="BV16176" i="10"/>
  <c r="BU16176" i="10"/>
  <c r="BV16175" i="10"/>
  <c r="BU16175" i="10"/>
  <c r="BY16174" i="10"/>
  <c r="BV16174" i="10"/>
  <c r="BU16174" i="10"/>
  <c r="BX16174" i="10" s="1"/>
  <c r="BX16173" i="10"/>
  <c r="BV16173" i="10"/>
  <c r="BY16173" i="10" s="1"/>
  <c r="BU16173" i="10"/>
  <c r="BY16172" i="10"/>
  <c r="BX16172" i="10"/>
  <c r="BV16172" i="10"/>
  <c r="BU16172" i="10"/>
  <c r="BY16171" i="10"/>
  <c r="BX16171" i="10"/>
  <c r="BV16171" i="10"/>
  <c r="BU16171" i="10"/>
  <c r="BY16170" i="10"/>
  <c r="BX16170" i="10"/>
  <c r="BV16170" i="10"/>
  <c r="BU16170" i="10"/>
  <c r="BY16169" i="10"/>
  <c r="BV16169" i="10"/>
  <c r="BU16169" i="10"/>
  <c r="BX16169" i="10" s="1"/>
  <c r="BX16168" i="10"/>
  <c r="BV16168" i="10"/>
  <c r="BY16168" i="10" s="1"/>
  <c r="BU16168" i="10"/>
  <c r="BY16167" i="10"/>
  <c r="BX16167" i="10"/>
  <c r="BV16167" i="10"/>
  <c r="BU16167" i="10"/>
  <c r="BY16166" i="10"/>
  <c r="BX16166" i="10"/>
  <c r="BV16166" i="10"/>
  <c r="BU16166" i="10"/>
  <c r="BV16165" i="10"/>
  <c r="BU16165" i="10"/>
  <c r="BY16164" i="10"/>
  <c r="BV16164" i="10"/>
  <c r="BU16164" i="10"/>
  <c r="BX16164" i="10" s="1"/>
  <c r="BV16163" i="10"/>
  <c r="BU16163" i="10"/>
  <c r="BY16162" i="10"/>
  <c r="BX16162" i="10"/>
  <c r="BV16162" i="10"/>
  <c r="BU16162" i="10"/>
  <c r="BY16161" i="10"/>
  <c r="BX16161" i="10"/>
  <c r="BV16161" i="10"/>
  <c r="BU16161" i="10"/>
  <c r="BY16160" i="10"/>
  <c r="BV16160" i="10"/>
  <c r="BU16160" i="10"/>
  <c r="BX16160" i="10" s="1"/>
  <c r="BY16159" i="10"/>
  <c r="BV16159" i="10"/>
  <c r="BU16159" i="10"/>
  <c r="BX16159" i="10" s="1"/>
  <c r="BV16158" i="10"/>
  <c r="BU16158" i="10"/>
  <c r="BY16157" i="10"/>
  <c r="BX16157" i="10"/>
  <c r="BV16157" i="10"/>
  <c r="BU16157" i="10"/>
  <c r="BY16156" i="10"/>
  <c r="BX16156" i="10"/>
  <c r="BV16156" i="10"/>
  <c r="BU16156" i="10"/>
  <c r="BX16155" i="10"/>
  <c r="BV16155" i="10"/>
  <c r="BU16155" i="10"/>
  <c r="BY16155" i="10" s="1"/>
  <c r="BY16154" i="10"/>
  <c r="BV16154" i="10"/>
  <c r="BU16154" i="10"/>
  <c r="BX16154" i="10" s="1"/>
  <c r="BV16153" i="10"/>
  <c r="BY16153" i="10" s="1"/>
  <c r="BU16153" i="10"/>
  <c r="BY16152" i="10"/>
  <c r="BX16152" i="10"/>
  <c r="BV16152" i="10"/>
  <c r="BU16152" i="10"/>
  <c r="BY16151" i="10"/>
  <c r="BX16151" i="10"/>
  <c r="BV16151" i="10"/>
  <c r="BU16151" i="10"/>
  <c r="BY16150" i="10"/>
  <c r="BX16150" i="10"/>
  <c r="BV16150" i="10"/>
  <c r="BU16150" i="10"/>
  <c r="BY16149" i="10"/>
  <c r="BV16149" i="10"/>
  <c r="BU16149" i="10"/>
  <c r="BX16149" i="10" s="1"/>
  <c r="BX16148" i="10"/>
  <c r="BV16148" i="10"/>
  <c r="BY16148" i="10" s="1"/>
  <c r="BU16148" i="10"/>
  <c r="BY16147" i="10"/>
  <c r="BX16147" i="10"/>
  <c r="BV16147" i="10"/>
  <c r="BU16147" i="10"/>
  <c r="BY16146" i="10"/>
  <c r="BX16146" i="10"/>
  <c r="BV16146" i="10"/>
  <c r="BU16146" i="10"/>
  <c r="BY16145" i="10"/>
  <c r="BX16145" i="10"/>
  <c r="BV16145" i="10"/>
  <c r="BU16145" i="10"/>
  <c r="BY16144" i="10"/>
  <c r="BV16144" i="10"/>
  <c r="BU16144" i="10"/>
  <c r="BX16144" i="10" s="1"/>
  <c r="BV16143" i="10"/>
  <c r="BU16143" i="10"/>
  <c r="BY16142" i="10"/>
  <c r="BX16142" i="10"/>
  <c r="BV16142" i="10"/>
  <c r="BU16142" i="10"/>
  <c r="BY16141" i="10"/>
  <c r="BX16141" i="10"/>
  <c r="BV16141" i="10"/>
  <c r="BU16141" i="10"/>
  <c r="BV16140" i="10"/>
  <c r="BU16140" i="10"/>
  <c r="BY16139" i="10"/>
  <c r="BV16139" i="10"/>
  <c r="BU16139" i="10"/>
  <c r="BX16139" i="10" s="1"/>
  <c r="BX16138" i="10"/>
  <c r="BV16138" i="10"/>
  <c r="BY16138" i="10" s="1"/>
  <c r="BU16138" i="10"/>
  <c r="BY16137" i="10"/>
  <c r="BX16137" i="10"/>
  <c r="BV16137" i="10"/>
  <c r="BU16137" i="10"/>
  <c r="BY16136" i="10"/>
  <c r="BX16136" i="10"/>
  <c r="BV16136" i="10"/>
  <c r="BU16136" i="10"/>
  <c r="BV16135" i="10"/>
  <c r="BU16135" i="10"/>
  <c r="BY16134" i="10"/>
  <c r="BV16134" i="10"/>
  <c r="BU16134" i="10"/>
  <c r="BX16134" i="10" s="1"/>
  <c r="BX16133" i="10"/>
  <c r="BV16133" i="10"/>
  <c r="BY16133" i="10" s="1"/>
  <c r="BU16133" i="10"/>
  <c r="BY16132" i="10"/>
  <c r="BX16132" i="10"/>
  <c r="BV16132" i="10"/>
  <c r="BU16132" i="10"/>
  <c r="BY16131" i="10"/>
  <c r="BX16131" i="10"/>
  <c r="BV16131" i="10"/>
  <c r="BU16131" i="10"/>
  <c r="BV16130" i="10"/>
  <c r="BU16130" i="10"/>
  <c r="BY16130" i="10" s="1"/>
  <c r="BY16129" i="10"/>
  <c r="BV16129" i="10"/>
  <c r="BU16129" i="10"/>
  <c r="BX16129" i="10" s="1"/>
  <c r="BX16128" i="10"/>
  <c r="BV16128" i="10"/>
  <c r="BY16128" i="10" s="1"/>
  <c r="BU16128" i="10"/>
  <c r="BY16127" i="10"/>
  <c r="BX16127" i="10"/>
  <c r="BV16127" i="10"/>
  <c r="BU16127" i="10"/>
  <c r="BY16126" i="10"/>
  <c r="BX16126" i="10"/>
  <c r="BV16126" i="10"/>
  <c r="BU16126" i="10"/>
  <c r="BV16125" i="10"/>
  <c r="BU16125" i="10"/>
  <c r="BY16124" i="10"/>
  <c r="BV16124" i="10"/>
  <c r="BU16124" i="10"/>
  <c r="BX16124" i="10" s="1"/>
  <c r="BV16123" i="10"/>
  <c r="BU16123" i="10"/>
  <c r="BY16122" i="10"/>
  <c r="BX16122" i="10"/>
  <c r="BV16122" i="10"/>
  <c r="BU16122" i="10"/>
  <c r="BY16121" i="10"/>
  <c r="BX16121" i="10"/>
  <c r="BV16121" i="10"/>
  <c r="BU16121" i="10"/>
  <c r="BY16120" i="10"/>
  <c r="BX16120" i="10"/>
  <c r="BV16120" i="10"/>
  <c r="BU16120" i="10"/>
  <c r="BY16119" i="10"/>
  <c r="BV16119" i="10"/>
  <c r="BU16119" i="10"/>
  <c r="BX16119" i="10" s="1"/>
  <c r="BV16118" i="10"/>
  <c r="BY16118" i="10" s="1"/>
  <c r="BU16118" i="10"/>
  <c r="BY16117" i="10"/>
  <c r="BX16117" i="10"/>
  <c r="BV16117" i="10"/>
  <c r="BU16117" i="10"/>
  <c r="BY16116" i="10"/>
  <c r="BX16116" i="10"/>
  <c r="BV16116" i="10"/>
  <c r="BU16116" i="10"/>
  <c r="BV16115" i="10"/>
  <c r="BU16115" i="10"/>
  <c r="BY16114" i="10"/>
  <c r="BV16114" i="10"/>
  <c r="BU16114" i="10"/>
  <c r="BX16114" i="10" s="1"/>
  <c r="BX16113" i="10"/>
  <c r="BV16113" i="10"/>
  <c r="BY16113" i="10" s="1"/>
  <c r="BU16113" i="10"/>
  <c r="BY16112" i="10"/>
  <c r="BX16112" i="10"/>
  <c r="BV16112" i="10"/>
  <c r="BU16112" i="10"/>
  <c r="BY16111" i="10"/>
  <c r="BX16111" i="10"/>
  <c r="BV16111" i="10"/>
  <c r="BU16111" i="10"/>
  <c r="BY16110" i="10"/>
  <c r="BX16110" i="10"/>
  <c r="BV16110" i="10"/>
  <c r="BU16110" i="10"/>
  <c r="BY16109" i="10"/>
  <c r="BV16109" i="10"/>
  <c r="BU16109" i="10"/>
  <c r="BX16109" i="10" s="1"/>
  <c r="BV16108" i="10"/>
  <c r="BU16108" i="10"/>
  <c r="BY16107" i="10"/>
  <c r="BX16107" i="10"/>
  <c r="BV16107" i="10"/>
  <c r="BU16107" i="10"/>
  <c r="BY16106" i="10"/>
  <c r="BX16106" i="10"/>
  <c r="BV16106" i="10"/>
  <c r="BU16106" i="10"/>
  <c r="BX16105" i="10"/>
  <c r="BV16105" i="10"/>
  <c r="BU16105" i="10"/>
  <c r="BY16105" i="10" s="1"/>
  <c r="BY16104" i="10"/>
  <c r="BV16104" i="10"/>
  <c r="BU16104" i="10"/>
  <c r="BX16104" i="10" s="1"/>
  <c r="BV16103" i="10"/>
  <c r="BY16103" i="10" s="1"/>
  <c r="BU16103" i="10"/>
  <c r="BY16102" i="10"/>
  <c r="BX16102" i="10"/>
  <c r="BV16102" i="10"/>
  <c r="BU16102" i="10"/>
  <c r="BY16101" i="10"/>
  <c r="BX16101" i="10"/>
  <c r="BV16101" i="10"/>
  <c r="BU16101" i="10"/>
  <c r="BV16100" i="10"/>
  <c r="BU16100" i="10"/>
  <c r="BY16099" i="10"/>
  <c r="BV16099" i="10"/>
  <c r="BU16099" i="10"/>
  <c r="BX16099" i="10" s="1"/>
  <c r="BX16098" i="10"/>
  <c r="BV16098" i="10"/>
  <c r="BY16098" i="10" s="1"/>
  <c r="BU16098" i="10"/>
  <c r="BY16097" i="10"/>
  <c r="BX16097" i="10"/>
  <c r="BV16097" i="10"/>
  <c r="BU16097" i="10"/>
  <c r="BY16096" i="10"/>
  <c r="BX16096" i="10"/>
  <c r="BV16096" i="10"/>
  <c r="BU16096" i="10"/>
  <c r="BY16095" i="10"/>
  <c r="BV16095" i="10"/>
  <c r="BU16095" i="10"/>
  <c r="BX16095" i="10" s="1"/>
  <c r="BY16094" i="10"/>
  <c r="BV16094" i="10"/>
  <c r="BU16094" i="10"/>
  <c r="BX16094" i="10" s="1"/>
  <c r="BV16093" i="10"/>
  <c r="BU16093" i="10"/>
  <c r="BY16092" i="10"/>
  <c r="BX16092" i="10"/>
  <c r="BV16092" i="10"/>
  <c r="BU16092" i="10"/>
  <c r="BY16091" i="10"/>
  <c r="BX16091" i="10"/>
  <c r="BV16091" i="10"/>
  <c r="BU16091" i="10"/>
  <c r="BY16090" i="10"/>
  <c r="BX16090" i="10"/>
  <c r="BV16090" i="10"/>
  <c r="BU16090" i="10"/>
  <c r="BY16089" i="10"/>
  <c r="BV16089" i="10"/>
  <c r="BU16089" i="10"/>
  <c r="BX16089" i="10" s="1"/>
  <c r="BV16088" i="10"/>
  <c r="BU16088" i="10"/>
  <c r="BY16087" i="10"/>
  <c r="BX16087" i="10"/>
  <c r="BV16087" i="10"/>
  <c r="BU16087" i="10"/>
  <c r="BY16086" i="10"/>
  <c r="BX16086" i="10"/>
  <c r="BV16086" i="10"/>
  <c r="BU16086" i="10"/>
  <c r="BX16085" i="10"/>
  <c r="BV16085" i="10"/>
  <c r="BU16085" i="10"/>
  <c r="BY16085" i="10" s="1"/>
  <c r="BY16084" i="10"/>
  <c r="BV16084" i="10"/>
  <c r="BU16084" i="10"/>
  <c r="BX16084" i="10" s="1"/>
  <c r="BX16083" i="10"/>
  <c r="BV16083" i="10"/>
  <c r="BY16083" i="10" s="1"/>
  <c r="BU16083" i="10"/>
  <c r="BY16082" i="10"/>
  <c r="BX16082" i="10"/>
  <c r="BV16082" i="10"/>
  <c r="BU16082" i="10"/>
  <c r="BY16081" i="10"/>
  <c r="BX16081" i="10"/>
  <c r="BV16081" i="10"/>
  <c r="BU16081" i="10"/>
  <c r="BV16080" i="10"/>
  <c r="BU16080" i="10"/>
  <c r="BY16079" i="10"/>
  <c r="BV16079" i="10"/>
  <c r="BU16079" i="10"/>
  <c r="BX16079" i="10" s="1"/>
  <c r="BX16078" i="10"/>
  <c r="BV16078" i="10"/>
  <c r="BY16078" i="10" s="1"/>
  <c r="BU16078" i="10"/>
  <c r="BY16077" i="10"/>
  <c r="BX16077" i="10"/>
  <c r="BV16077" i="10"/>
  <c r="BU16077" i="10"/>
  <c r="BY16076" i="10"/>
  <c r="BX16076" i="10"/>
  <c r="BV16076" i="10"/>
  <c r="BU16076" i="10"/>
  <c r="BV16075" i="10"/>
  <c r="BU16075" i="10"/>
  <c r="BY16074" i="10"/>
  <c r="BV16074" i="10"/>
  <c r="BU16074" i="10"/>
  <c r="BX16074" i="10" s="1"/>
  <c r="BX16073" i="10"/>
  <c r="BV16073" i="10"/>
  <c r="BY16073" i="10" s="1"/>
  <c r="BU16073" i="10"/>
  <c r="BY16072" i="10"/>
  <c r="BX16072" i="10"/>
  <c r="BV16072" i="10"/>
  <c r="BU16072" i="10"/>
  <c r="BY16071" i="10"/>
  <c r="BX16071" i="10"/>
  <c r="BV16071" i="10"/>
  <c r="BU16071" i="10"/>
  <c r="BY16070" i="10"/>
  <c r="BX16070" i="10"/>
  <c r="BV16070" i="10"/>
  <c r="BU16070" i="10"/>
  <c r="BY16069" i="10"/>
  <c r="BV16069" i="10"/>
  <c r="BU16069" i="10"/>
  <c r="BX16069" i="10" s="1"/>
  <c r="BV16068" i="10"/>
  <c r="BU16068" i="10"/>
  <c r="BY16067" i="10"/>
  <c r="BX16067" i="10"/>
  <c r="BV16067" i="10"/>
  <c r="BU16067" i="10"/>
  <c r="BY16066" i="10"/>
  <c r="BX16066" i="10"/>
  <c r="BV16066" i="10"/>
  <c r="BU16066" i="10"/>
  <c r="BY16065" i="10"/>
  <c r="BX16065" i="10"/>
  <c r="BV16065" i="10"/>
  <c r="BU16065" i="10"/>
  <c r="BY16064" i="10"/>
  <c r="BV16064" i="10"/>
  <c r="BU16064" i="10"/>
  <c r="BX16064" i="10" s="1"/>
  <c r="BX16063" i="10"/>
  <c r="BV16063" i="10"/>
  <c r="BY16063" i="10" s="1"/>
  <c r="BU16063" i="10"/>
  <c r="BY16062" i="10"/>
  <c r="BX16062" i="10"/>
  <c r="BV16062" i="10"/>
  <c r="BU16062" i="10"/>
  <c r="BY16061" i="10"/>
  <c r="BX16061" i="10"/>
  <c r="BV16061" i="10"/>
  <c r="BU16061" i="10"/>
  <c r="BV16060" i="10"/>
  <c r="BU16060" i="10"/>
  <c r="BY16060" i="10" s="1"/>
  <c r="BY16059" i="10"/>
  <c r="BV16059" i="10"/>
  <c r="BU16059" i="10"/>
  <c r="BX16059" i="10" s="1"/>
  <c r="BV16058" i="10"/>
  <c r="BU16058" i="10"/>
  <c r="BY16057" i="10"/>
  <c r="BX16057" i="10"/>
  <c r="BV16057" i="10"/>
  <c r="BU16057" i="10"/>
  <c r="BY16056" i="10"/>
  <c r="BX16056" i="10"/>
  <c r="BV16056" i="10"/>
  <c r="BU16056" i="10"/>
  <c r="BY16055" i="10"/>
  <c r="BX16055" i="10"/>
  <c r="BV16055" i="10"/>
  <c r="BU16055" i="10"/>
  <c r="BY16054" i="10"/>
  <c r="BV16054" i="10"/>
  <c r="BU16054" i="10"/>
  <c r="BX16054" i="10" s="1"/>
  <c r="BX16053" i="10"/>
  <c r="BV16053" i="10"/>
  <c r="BY16053" i="10" s="1"/>
  <c r="BU16053" i="10"/>
  <c r="BY16052" i="10"/>
  <c r="BX16052" i="10"/>
  <c r="BV16052" i="10"/>
  <c r="BU16052" i="10"/>
  <c r="BY16051" i="10"/>
  <c r="BX16051" i="10"/>
  <c r="BV16051" i="10"/>
  <c r="BU16051" i="10"/>
  <c r="BY16050" i="10"/>
  <c r="BX16050" i="10"/>
  <c r="BV16050" i="10"/>
  <c r="BU16050" i="10"/>
  <c r="BY16049" i="10"/>
  <c r="BV16049" i="10"/>
  <c r="BU16049" i="10"/>
  <c r="BX16049" i="10" s="1"/>
  <c r="BX16048" i="10"/>
  <c r="BV16048" i="10"/>
  <c r="BY16048" i="10" s="1"/>
  <c r="BU16048" i="10"/>
  <c r="BY16047" i="10"/>
  <c r="BX16047" i="10"/>
  <c r="BV16047" i="10"/>
  <c r="BU16047" i="10"/>
  <c r="BY16046" i="10"/>
  <c r="BX16046" i="10"/>
  <c r="BV16046" i="10"/>
  <c r="BU16046" i="10"/>
  <c r="BV16045" i="10"/>
  <c r="BU16045" i="10"/>
  <c r="BY16044" i="10"/>
  <c r="BV16044" i="10"/>
  <c r="BU16044" i="10"/>
  <c r="BX16044" i="10" s="1"/>
  <c r="BV16043" i="10"/>
  <c r="BY16043" i="10" s="1"/>
  <c r="BU16043" i="10"/>
  <c r="BY16042" i="10"/>
  <c r="BX16042" i="10"/>
  <c r="BV16042" i="10"/>
  <c r="BU16042" i="10"/>
  <c r="BY16041" i="10"/>
  <c r="BX16041" i="10"/>
  <c r="BV16041" i="10"/>
  <c r="BU16041" i="10"/>
  <c r="BX16040" i="10"/>
  <c r="BV16040" i="10"/>
  <c r="BU16040" i="10"/>
  <c r="BY16040" i="10" s="1"/>
  <c r="BY16039" i="10"/>
  <c r="BV16039" i="10"/>
  <c r="BU16039" i="10"/>
  <c r="BX16039" i="10" s="1"/>
  <c r="BX16038" i="10"/>
  <c r="BV16038" i="10"/>
  <c r="BY16038" i="10" s="1"/>
  <c r="BU16038" i="10"/>
  <c r="BY16037" i="10"/>
  <c r="BX16037" i="10"/>
  <c r="BV16037" i="10"/>
  <c r="BU16037" i="10"/>
  <c r="BY16036" i="10"/>
  <c r="BX16036" i="10"/>
  <c r="BV16036" i="10"/>
  <c r="BU16036" i="10"/>
  <c r="BY16035" i="10"/>
  <c r="BV16035" i="10"/>
  <c r="BU16035" i="10"/>
  <c r="BX16035" i="10" s="1"/>
  <c r="BY16034" i="10"/>
  <c r="BV16034" i="10"/>
  <c r="BU16034" i="10"/>
  <c r="BX16034" i="10" s="1"/>
  <c r="BX16033" i="10"/>
  <c r="BV16033" i="10"/>
  <c r="BY16033" i="10" s="1"/>
  <c r="BU16033" i="10"/>
  <c r="BY16032" i="10"/>
  <c r="BX16032" i="10"/>
  <c r="BV16032" i="10"/>
  <c r="BU16032" i="10"/>
  <c r="BY16031" i="10"/>
  <c r="BX16031" i="10"/>
  <c r="BV16031" i="10"/>
  <c r="BU16031" i="10"/>
  <c r="BY16030" i="10"/>
  <c r="BX16030" i="10"/>
  <c r="BV16030" i="10"/>
  <c r="BU16030" i="10"/>
  <c r="BY16029" i="10"/>
  <c r="BV16029" i="10"/>
  <c r="BU16029" i="10"/>
  <c r="BX16029" i="10" s="1"/>
  <c r="BX16028" i="10"/>
  <c r="BV16028" i="10"/>
  <c r="BY16028" i="10" s="1"/>
  <c r="BU16028" i="10"/>
  <c r="BY16027" i="10"/>
  <c r="BX16027" i="10"/>
  <c r="BV16027" i="10"/>
  <c r="BU16027" i="10"/>
  <c r="BY16026" i="10"/>
  <c r="BX16026" i="10"/>
  <c r="BV16026" i="10"/>
  <c r="BU16026" i="10"/>
  <c r="BV16025" i="10"/>
  <c r="BU16025" i="10"/>
  <c r="BX16025" i="10" s="1"/>
  <c r="BY16024" i="10"/>
  <c r="BV16024" i="10"/>
  <c r="BU16024" i="10"/>
  <c r="BX16024" i="10" s="1"/>
  <c r="BV16023" i="10"/>
  <c r="BU16023" i="10"/>
  <c r="BY16022" i="10"/>
  <c r="BX16022" i="10"/>
  <c r="BV16022" i="10"/>
  <c r="BU16022" i="10"/>
  <c r="BY16021" i="10"/>
  <c r="BX16021" i="10"/>
  <c r="BV16021" i="10"/>
  <c r="BU16021" i="10"/>
  <c r="BY16020" i="10"/>
  <c r="BX16020" i="10"/>
  <c r="BV16020" i="10"/>
  <c r="BU16020" i="10"/>
  <c r="BY16019" i="10"/>
  <c r="BV16019" i="10"/>
  <c r="BU16019" i="10"/>
  <c r="BX16019" i="10" s="1"/>
  <c r="BX16018" i="10"/>
  <c r="BV16018" i="10"/>
  <c r="BY16018" i="10" s="1"/>
  <c r="BU16018" i="10"/>
  <c r="BY16017" i="10"/>
  <c r="BX16017" i="10"/>
  <c r="BV16017" i="10"/>
  <c r="BU16017" i="10"/>
  <c r="BY16016" i="10"/>
  <c r="BX16016" i="10"/>
  <c r="BV16016" i="10"/>
  <c r="BU16016" i="10"/>
  <c r="BY16015" i="10"/>
  <c r="BX16015" i="10"/>
  <c r="BV16015" i="10"/>
  <c r="BU16015" i="10"/>
  <c r="BY16014" i="10"/>
  <c r="BV16014" i="10"/>
  <c r="BU16014" i="10"/>
  <c r="BX16014" i="10" s="1"/>
  <c r="BV16013" i="10"/>
  <c r="BU16013" i="10"/>
  <c r="BY16012" i="10"/>
  <c r="BX16012" i="10"/>
  <c r="BV16012" i="10"/>
  <c r="BU16012" i="10"/>
  <c r="BY16011" i="10"/>
  <c r="BX16011" i="10"/>
  <c r="BV16011" i="10"/>
  <c r="BU16011" i="10"/>
  <c r="BV16010" i="10"/>
  <c r="BU16010" i="10"/>
  <c r="BY16010" i="10" s="1"/>
  <c r="BY16009" i="10"/>
  <c r="BV16009" i="10"/>
  <c r="BU16009" i="10"/>
  <c r="BX16009" i="10" s="1"/>
  <c r="BV16008" i="10"/>
  <c r="BU16008" i="10"/>
  <c r="BY16007" i="10"/>
  <c r="BX16007" i="10"/>
  <c r="BV16007" i="10"/>
  <c r="BU16007" i="10"/>
  <c r="BY16006" i="10"/>
  <c r="BX16006" i="10"/>
  <c r="BV16006" i="10"/>
  <c r="BU16006" i="10"/>
  <c r="BX16005" i="10"/>
  <c r="BV16005" i="10"/>
  <c r="BU16005" i="10"/>
  <c r="BY16005" i="10" s="1"/>
  <c r="BY16004" i="10"/>
  <c r="BV16004" i="10"/>
  <c r="BU16004" i="10"/>
  <c r="BX16004" i="10" s="1"/>
  <c r="BV16003" i="10"/>
  <c r="BU16003" i="10"/>
  <c r="BY16002" i="10"/>
  <c r="BX16002" i="10"/>
  <c r="BV16002" i="10"/>
  <c r="BU16002" i="10"/>
  <c r="BY16001" i="10"/>
  <c r="BX16001" i="10"/>
  <c r="BV16001" i="10"/>
  <c r="BU16001" i="10"/>
  <c r="BY16000" i="10"/>
  <c r="BV16000" i="10"/>
  <c r="BU16000" i="10"/>
  <c r="BX16000" i="10" s="1"/>
  <c r="BY15999" i="10"/>
  <c r="BV15999" i="10"/>
  <c r="BU15999" i="10"/>
  <c r="BX15999" i="10" s="1"/>
  <c r="BX15998" i="10"/>
  <c r="BV15998" i="10"/>
  <c r="BY15998" i="10" s="1"/>
  <c r="BU15998" i="10"/>
  <c r="BY15997" i="10"/>
  <c r="BX15997" i="10"/>
  <c r="BV15997" i="10"/>
  <c r="BU15997" i="10"/>
  <c r="BY15996" i="10"/>
  <c r="BX15996" i="10"/>
  <c r="BV15996" i="10"/>
  <c r="BU15996" i="10"/>
  <c r="BV15995" i="10"/>
  <c r="BU15995" i="10"/>
  <c r="BY15994" i="10"/>
  <c r="BV15994" i="10"/>
  <c r="BU15994" i="10"/>
  <c r="BX15994" i="10" s="1"/>
  <c r="BV15993" i="10"/>
  <c r="BU15993" i="10"/>
  <c r="BY15992" i="10"/>
  <c r="BX15992" i="10"/>
  <c r="BV15992" i="10"/>
  <c r="BU15992" i="10"/>
  <c r="BY15991" i="10"/>
  <c r="BX15991" i="10"/>
  <c r="BV15991" i="10"/>
  <c r="BU15991" i="10"/>
  <c r="BV15990" i="10"/>
  <c r="BU15990" i="10"/>
  <c r="BY15989" i="10"/>
  <c r="BV15989" i="10"/>
  <c r="BU15989" i="10"/>
  <c r="BX15989" i="10" s="1"/>
  <c r="BV15988" i="10"/>
  <c r="BU15988" i="10"/>
  <c r="BY15987" i="10"/>
  <c r="BX15987" i="10"/>
  <c r="BV15987" i="10"/>
  <c r="BU15987" i="10"/>
  <c r="BY15986" i="10"/>
  <c r="BX15986" i="10"/>
  <c r="BV15986" i="10"/>
  <c r="BU15986" i="10"/>
  <c r="BY15985" i="10"/>
  <c r="BX15985" i="10"/>
  <c r="BV15985" i="10"/>
  <c r="BU15985" i="10"/>
  <c r="BY15984" i="10"/>
  <c r="BV15984" i="10"/>
  <c r="BU15984" i="10"/>
  <c r="BX15984" i="10" s="1"/>
  <c r="BX15983" i="10"/>
  <c r="BV15983" i="10"/>
  <c r="BY15983" i="10" s="1"/>
  <c r="BU15983" i="10"/>
  <c r="BY15982" i="10"/>
  <c r="BX15982" i="10"/>
  <c r="BV15982" i="10"/>
  <c r="BU15982" i="10"/>
  <c r="BY15981" i="10"/>
  <c r="BX15981" i="10"/>
  <c r="BV15981" i="10"/>
  <c r="BU15981" i="10"/>
  <c r="BV15980" i="10"/>
  <c r="BU15980" i="10"/>
  <c r="BY15979" i="10"/>
  <c r="BV15979" i="10"/>
  <c r="BU15979" i="10"/>
  <c r="BX15979" i="10" s="1"/>
  <c r="BV15978" i="10"/>
  <c r="BU15978" i="10"/>
  <c r="BY15977" i="10"/>
  <c r="BX15977" i="10"/>
  <c r="BV15977" i="10"/>
  <c r="BU15977" i="10"/>
  <c r="BY15976" i="10"/>
  <c r="BX15976" i="10"/>
  <c r="BV15976" i="10"/>
  <c r="BU15976" i="10"/>
  <c r="BY15975" i="10"/>
  <c r="BV15975" i="10"/>
  <c r="BU15975" i="10"/>
  <c r="BX15975" i="10" s="1"/>
  <c r="BY15974" i="10"/>
  <c r="BV15974" i="10"/>
  <c r="BU15974" i="10"/>
  <c r="BX15974" i="10" s="1"/>
  <c r="BX15973" i="10"/>
  <c r="BV15973" i="10"/>
  <c r="BY15973" i="10" s="1"/>
  <c r="BU15973" i="10"/>
  <c r="BY15972" i="10"/>
  <c r="BX15972" i="10"/>
  <c r="BV15972" i="10"/>
  <c r="BU15972" i="10"/>
  <c r="BY15971" i="10"/>
  <c r="BX15971" i="10"/>
  <c r="BV15971" i="10"/>
  <c r="BU15971" i="10"/>
  <c r="BY15970" i="10"/>
  <c r="BX15970" i="10"/>
  <c r="BV15970" i="10"/>
  <c r="BU15970" i="10"/>
  <c r="BY15969" i="10"/>
  <c r="BV15969" i="10"/>
  <c r="BU15969" i="10"/>
  <c r="BX15969" i="10" s="1"/>
  <c r="BV15968" i="10"/>
  <c r="BU15968" i="10"/>
  <c r="BY15967" i="10"/>
  <c r="BX15967" i="10"/>
  <c r="BV15967" i="10"/>
  <c r="BU15967" i="10"/>
  <c r="BY15966" i="10"/>
  <c r="BX15966" i="10"/>
  <c r="BV15966" i="10"/>
  <c r="BU15966" i="10"/>
  <c r="BY15965" i="10"/>
  <c r="BV15965" i="10"/>
  <c r="BU15965" i="10"/>
  <c r="BX15965" i="10" s="1"/>
  <c r="BY15964" i="10"/>
  <c r="BV15964" i="10"/>
  <c r="BU15964" i="10"/>
  <c r="BX15964" i="10" s="1"/>
  <c r="BX15963" i="10"/>
  <c r="BV15963" i="10"/>
  <c r="BY15963" i="10" s="1"/>
  <c r="BU15963" i="10"/>
  <c r="BY15962" i="10"/>
  <c r="BX15962" i="10"/>
  <c r="BV15962" i="10"/>
  <c r="BU15962" i="10"/>
  <c r="BY15961" i="10"/>
  <c r="BX15961" i="10"/>
  <c r="BV15961" i="10"/>
  <c r="BU15961" i="10"/>
  <c r="BX15960" i="10"/>
  <c r="BV15960" i="10"/>
  <c r="BU15960" i="10"/>
  <c r="BY15960" i="10" s="1"/>
  <c r="BY15959" i="10"/>
  <c r="BV15959" i="10"/>
  <c r="BU15959" i="10"/>
  <c r="BX15959" i="10" s="1"/>
  <c r="BV15958" i="10"/>
  <c r="BU15958" i="10"/>
  <c r="BY15957" i="10"/>
  <c r="BX15957" i="10"/>
  <c r="BV15957" i="10"/>
  <c r="BU15957" i="10"/>
  <c r="BY15956" i="10"/>
  <c r="BX15956" i="10"/>
  <c r="BV15956" i="10"/>
  <c r="BU15956" i="10"/>
  <c r="BY15955" i="10"/>
  <c r="BX15955" i="10"/>
  <c r="BV15955" i="10"/>
  <c r="BU15955" i="10"/>
  <c r="BY15954" i="10"/>
  <c r="BV15954" i="10"/>
  <c r="BU15954" i="10"/>
  <c r="BX15954" i="10" s="1"/>
  <c r="BX15953" i="10"/>
  <c r="BV15953" i="10"/>
  <c r="BY15953" i="10" s="1"/>
  <c r="BU15953" i="10"/>
  <c r="BY15952" i="10"/>
  <c r="BX15952" i="10"/>
  <c r="BV15952" i="10"/>
  <c r="BU15952" i="10"/>
  <c r="BY15951" i="10"/>
  <c r="BX15951" i="10"/>
  <c r="BV15951" i="10"/>
  <c r="BU15951" i="10"/>
  <c r="BV15950" i="10"/>
  <c r="BU15950" i="10"/>
  <c r="BY15950" i="10" s="1"/>
  <c r="BY15949" i="10"/>
  <c r="BV15949" i="10"/>
  <c r="BU15949" i="10"/>
  <c r="BX15949" i="10" s="1"/>
  <c r="BX15948" i="10"/>
  <c r="BV15948" i="10"/>
  <c r="BY15948" i="10" s="1"/>
  <c r="BU15948" i="10"/>
  <c r="BY15947" i="10"/>
  <c r="BX15947" i="10"/>
  <c r="BV15947" i="10"/>
  <c r="BU15947" i="10"/>
  <c r="BY15946" i="10"/>
  <c r="BX15946" i="10"/>
  <c r="BV15946" i="10"/>
  <c r="BU15946" i="10"/>
  <c r="BY15945" i="10"/>
  <c r="BV15945" i="10"/>
  <c r="BU15945" i="10"/>
  <c r="BX15945" i="10" s="1"/>
  <c r="BY15944" i="10"/>
  <c r="BV15944" i="10"/>
  <c r="BU15944" i="10"/>
  <c r="BX15944" i="10" s="1"/>
  <c r="BV15943" i="10"/>
  <c r="BY15943" i="10" s="1"/>
  <c r="BU15943" i="10"/>
  <c r="BY15942" i="10"/>
  <c r="BX15942" i="10"/>
  <c r="BV15942" i="10"/>
  <c r="BU15942" i="10"/>
  <c r="BY15941" i="10"/>
  <c r="BX15941" i="10"/>
  <c r="BV15941" i="10"/>
  <c r="BU15941" i="10"/>
  <c r="BY15940" i="10"/>
  <c r="BX15940" i="10"/>
  <c r="BV15940" i="10"/>
  <c r="BU15940" i="10"/>
  <c r="BY15939" i="10"/>
  <c r="BV15939" i="10"/>
  <c r="BU15939" i="10"/>
  <c r="BX15939" i="10" s="1"/>
  <c r="BV15938" i="10"/>
  <c r="BY15938" i="10" s="1"/>
  <c r="BU15938" i="10"/>
  <c r="BY15937" i="10"/>
  <c r="BX15937" i="10"/>
  <c r="BV15937" i="10"/>
  <c r="BU15937" i="10"/>
  <c r="BY15936" i="10"/>
  <c r="BX15936" i="10"/>
  <c r="BV15936" i="10"/>
  <c r="BU15936" i="10"/>
  <c r="BV15935" i="10"/>
  <c r="BU15935" i="10"/>
  <c r="BY15934" i="10"/>
  <c r="BV15934" i="10"/>
  <c r="BU15934" i="10"/>
  <c r="BX15934" i="10" s="1"/>
  <c r="BX15933" i="10"/>
  <c r="BV15933" i="10"/>
  <c r="BY15933" i="10" s="1"/>
  <c r="BU15933" i="10"/>
  <c r="BY15932" i="10"/>
  <c r="BX15932" i="10"/>
  <c r="BV15932" i="10"/>
  <c r="BU15932" i="10"/>
  <c r="BY15931" i="10"/>
  <c r="BX15931" i="10"/>
  <c r="BV15931" i="10"/>
  <c r="BU15931" i="10"/>
  <c r="BY15930" i="10"/>
  <c r="BX15930" i="10"/>
  <c r="BV15930" i="10"/>
  <c r="BU15930" i="10"/>
  <c r="BY15929" i="10"/>
  <c r="BV15929" i="10"/>
  <c r="BU15929" i="10"/>
  <c r="BX15929" i="10" s="1"/>
  <c r="BV15928" i="10"/>
  <c r="BY15928" i="10" s="1"/>
  <c r="BU15928" i="10"/>
  <c r="BY15927" i="10"/>
  <c r="BX15927" i="10"/>
  <c r="BV15927" i="10"/>
  <c r="BU15927" i="10"/>
  <c r="BY15926" i="10"/>
  <c r="BX15926" i="10"/>
  <c r="BV15926" i="10"/>
  <c r="BU15926" i="10"/>
  <c r="BV15925" i="10"/>
  <c r="BU15925" i="10"/>
  <c r="BY15924" i="10"/>
  <c r="BV15924" i="10"/>
  <c r="BU15924" i="10"/>
  <c r="BX15924" i="10" s="1"/>
  <c r="BV15923" i="10"/>
  <c r="BU15923" i="10"/>
  <c r="BY15922" i="10"/>
  <c r="BX15922" i="10"/>
  <c r="BV15922" i="10"/>
  <c r="BU15922" i="10"/>
  <c r="BY15921" i="10"/>
  <c r="BX15921" i="10"/>
  <c r="BV15921" i="10"/>
  <c r="BU15921" i="10"/>
  <c r="BY15920" i="10"/>
  <c r="BX15920" i="10"/>
  <c r="BV15920" i="10"/>
  <c r="BU15920" i="10"/>
  <c r="BY15919" i="10"/>
  <c r="BV15919" i="10"/>
  <c r="BU15919" i="10"/>
  <c r="BX15919" i="10" s="1"/>
  <c r="BX15918" i="10"/>
  <c r="BV15918" i="10"/>
  <c r="BY15918" i="10" s="1"/>
  <c r="BU15918" i="10"/>
  <c r="BY15917" i="10"/>
  <c r="BX15917" i="10"/>
  <c r="BV15917" i="10"/>
  <c r="BU15917" i="10"/>
  <c r="BY15916" i="10"/>
  <c r="BX15916" i="10"/>
  <c r="BV15916" i="10"/>
  <c r="BU15916" i="10"/>
  <c r="BV15915" i="10"/>
  <c r="BU15915" i="10"/>
  <c r="BY15915" i="10" s="1"/>
  <c r="BY15914" i="10"/>
  <c r="BV15914" i="10"/>
  <c r="BU15914" i="10"/>
  <c r="BX15914" i="10" s="1"/>
  <c r="BX15913" i="10"/>
  <c r="BV15913" i="10"/>
  <c r="BY15913" i="10" s="1"/>
  <c r="BU15913" i="10"/>
  <c r="BY15912" i="10"/>
  <c r="BX15912" i="10"/>
  <c r="BV15912" i="10"/>
  <c r="BU15912" i="10"/>
  <c r="BY15911" i="10"/>
  <c r="BX15911" i="10"/>
  <c r="BV15911" i="10"/>
  <c r="BU15911" i="10"/>
  <c r="BY15910" i="10"/>
  <c r="BX15910" i="10"/>
  <c r="BV15910" i="10"/>
  <c r="BU15910" i="10"/>
  <c r="BY15909" i="10"/>
  <c r="BV15909" i="10"/>
  <c r="BU15909" i="10"/>
  <c r="BX15909" i="10" s="1"/>
  <c r="BV15908" i="10"/>
  <c r="BU15908" i="10"/>
  <c r="BY15907" i="10"/>
  <c r="BX15907" i="10"/>
  <c r="BV15907" i="10"/>
  <c r="BU15907" i="10"/>
  <c r="BY15906" i="10"/>
  <c r="BX15906" i="10"/>
  <c r="BV15906" i="10"/>
  <c r="BU15906" i="10"/>
  <c r="BX15905" i="10"/>
  <c r="BV15905" i="10"/>
  <c r="BU15905" i="10"/>
  <c r="BY15905" i="10" s="1"/>
  <c r="BY15904" i="10"/>
  <c r="BV15904" i="10"/>
  <c r="BU15904" i="10"/>
  <c r="BX15904" i="10" s="1"/>
  <c r="BV15903" i="10"/>
  <c r="BY15903" i="10" s="1"/>
  <c r="BU15903" i="10"/>
  <c r="BY15902" i="10"/>
  <c r="BX15902" i="10"/>
  <c r="BV15902" i="10"/>
  <c r="BU15902" i="10"/>
  <c r="BY15901" i="10"/>
  <c r="BX15901" i="10"/>
  <c r="BV15901" i="10"/>
  <c r="BU15901" i="10"/>
  <c r="BY15900" i="10"/>
  <c r="BV15900" i="10"/>
  <c r="BU15900" i="10"/>
  <c r="BX15900" i="10" s="1"/>
  <c r="BY15899" i="10"/>
  <c r="BV15899" i="10"/>
  <c r="BU15899" i="10"/>
  <c r="BX15899" i="10" s="1"/>
  <c r="BX15898" i="10"/>
  <c r="BV15898" i="10"/>
  <c r="BY15898" i="10" s="1"/>
  <c r="BU15898" i="10"/>
  <c r="BY15897" i="10"/>
  <c r="BX15897" i="10"/>
  <c r="BV15897" i="10"/>
  <c r="BU15897" i="10"/>
  <c r="BY15896" i="10"/>
  <c r="BX15896" i="10"/>
  <c r="BV15896" i="10"/>
  <c r="BU15896" i="10"/>
  <c r="BY15895" i="10"/>
  <c r="BX15895" i="10"/>
  <c r="BV15895" i="10"/>
  <c r="BU15895" i="10"/>
  <c r="BY15894" i="10"/>
  <c r="BV15894" i="10"/>
  <c r="BU15894" i="10"/>
  <c r="BX15894" i="10" s="1"/>
  <c r="BX15893" i="10"/>
  <c r="BV15893" i="10"/>
  <c r="BY15893" i="10" s="1"/>
  <c r="BU15893" i="10"/>
  <c r="BY15892" i="10"/>
  <c r="BX15892" i="10"/>
  <c r="BV15892" i="10"/>
  <c r="BU15892" i="10"/>
  <c r="BY15891" i="10"/>
  <c r="BX15891" i="10"/>
  <c r="BV15891" i="10"/>
  <c r="BU15891" i="10"/>
  <c r="BV15890" i="10"/>
  <c r="BU15890" i="10"/>
  <c r="BY15889" i="10"/>
  <c r="BV15889" i="10"/>
  <c r="BU15889" i="10"/>
  <c r="BX15889" i="10" s="1"/>
  <c r="BV15888" i="10"/>
  <c r="BY15888" i="10" s="1"/>
  <c r="BU15888" i="10"/>
  <c r="BY15887" i="10"/>
  <c r="BX15887" i="10"/>
  <c r="BV15887" i="10"/>
  <c r="BU15887" i="10"/>
  <c r="BY15886" i="10"/>
  <c r="BX15886" i="10"/>
  <c r="BV15886" i="10"/>
  <c r="BU15886" i="10"/>
  <c r="BY15885" i="10"/>
  <c r="BX15885" i="10"/>
  <c r="BV15885" i="10"/>
  <c r="BU15885" i="10"/>
  <c r="BY15884" i="10"/>
  <c r="BV15884" i="10"/>
  <c r="BU15884" i="10"/>
  <c r="BX15884" i="10" s="1"/>
  <c r="BV15883" i="10"/>
  <c r="BY15883" i="10" s="1"/>
  <c r="BU15883" i="10"/>
  <c r="BY15882" i="10"/>
  <c r="BX15882" i="10"/>
  <c r="BV15882" i="10"/>
  <c r="BU15882" i="10"/>
  <c r="BY15881" i="10"/>
  <c r="BX15881" i="10"/>
  <c r="BV15881" i="10"/>
  <c r="BU15881" i="10"/>
  <c r="BY15880" i="10"/>
  <c r="BX15880" i="10"/>
  <c r="BV15880" i="10"/>
  <c r="BU15880" i="10"/>
  <c r="BY15879" i="10"/>
  <c r="BV15879" i="10"/>
  <c r="BU15879" i="10"/>
  <c r="BX15879" i="10" s="1"/>
  <c r="BX15878" i="10"/>
  <c r="BV15878" i="10"/>
  <c r="BY15878" i="10" s="1"/>
  <c r="BU15878" i="10"/>
  <c r="BY15877" i="10"/>
  <c r="BX15877" i="10"/>
  <c r="BV15877" i="10"/>
  <c r="BU15877" i="10"/>
  <c r="BY15876" i="10"/>
  <c r="BX15876" i="10"/>
  <c r="BV15876" i="10"/>
  <c r="BU15876" i="10"/>
  <c r="BY15875" i="10"/>
  <c r="BV15875" i="10"/>
  <c r="BU15875" i="10"/>
  <c r="BX15875" i="10" s="1"/>
  <c r="BY15874" i="10"/>
  <c r="BV15874" i="10"/>
  <c r="BU15874" i="10"/>
  <c r="BX15874" i="10" s="1"/>
  <c r="BX15873" i="10"/>
  <c r="BV15873" i="10"/>
  <c r="BY15873" i="10" s="1"/>
  <c r="BU15873" i="10"/>
  <c r="BY15872" i="10"/>
  <c r="BX15872" i="10"/>
  <c r="BV15872" i="10"/>
  <c r="BU15872" i="10"/>
  <c r="BY15871" i="10"/>
  <c r="BX15871" i="10"/>
  <c r="BV15871" i="10"/>
  <c r="BU15871" i="10"/>
  <c r="BY15870" i="10"/>
  <c r="BX15870" i="10"/>
  <c r="BV15870" i="10"/>
  <c r="BU15870" i="10"/>
  <c r="BY15869" i="10"/>
  <c r="BV15869" i="10"/>
  <c r="BU15869" i="10"/>
  <c r="BX15869" i="10" s="1"/>
  <c r="BX15868" i="10"/>
  <c r="BV15868" i="10"/>
  <c r="BY15868" i="10" s="1"/>
  <c r="BU15868" i="10"/>
  <c r="BY15867" i="10"/>
  <c r="BX15867" i="10"/>
  <c r="BV15867" i="10"/>
  <c r="BU15867" i="10"/>
  <c r="BY15866" i="10"/>
  <c r="BX15866" i="10"/>
  <c r="BV15866" i="10"/>
  <c r="BU15866" i="10"/>
  <c r="BY15865" i="10"/>
  <c r="BX15865" i="10"/>
  <c r="BV15865" i="10"/>
  <c r="BU15865" i="10"/>
  <c r="BY15864" i="10"/>
  <c r="BV15864" i="10"/>
  <c r="BU15864" i="10"/>
  <c r="BX15864" i="10" s="1"/>
  <c r="BV15863" i="10"/>
  <c r="BY15863" i="10" s="1"/>
  <c r="BU15863" i="10"/>
  <c r="BY15862" i="10"/>
  <c r="BX15862" i="10"/>
  <c r="BV15862" i="10"/>
  <c r="BU15862" i="10"/>
  <c r="BY15861" i="10"/>
  <c r="BX15861" i="10"/>
  <c r="BV15861" i="10"/>
  <c r="BU15861" i="10"/>
  <c r="BV15860" i="10"/>
  <c r="BU15860" i="10"/>
  <c r="BY15859" i="10"/>
  <c r="BV15859" i="10"/>
  <c r="BU15859" i="10"/>
  <c r="BX15859" i="10" s="1"/>
  <c r="BV15858" i="10"/>
  <c r="BU15858" i="10"/>
  <c r="BY15857" i="10"/>
  <c r="BX15857" i="10"/>
  <c r="BV15857" i="10"/>
  <c r="BU15857" i="10"/>
  <c r="BY15856" i="10"/>
  <c r="BX15856" i="10"/>
  <c r="BV15856" i="10"/>
  <c r="BU15856" i="10"/>
  <c r="BY15855" i="10"/>
  <c r="BV15855" i="10"/>
  <c r="BU15855" i="10"/>
  <c r="BX15855" i="10" s="1"/>
  <c r="BY15854" i="10"/>
  <c r="BV15854" i="10"/>
  <c r="BU15854" i="10"/>
  <c r="BX15854" i="10" s="1"/>
  <c r="BX15853" i="10"/>
  <c r="BV15853" i="10"/>
  <c r="BY15853" i="10" s="1"/>
  <c r="BU15853" i="10"/>
  <c r="BY15852" i="10"/>
  <c r="BX15852" i="10"/>
  <c r="BV15852" i="10"/>
  <c r="BU15852" i="10"/>
  <c r="BY15851" i="10"/>
  <c r="BX15851" i="10"/>
  <c r="BV15851" i="10"/>
  <c r="BU15851" i="10"/>
  <c r="BY15850" i="10"/>
  <c r="BX15850" i="10"/>
  <c r="BV15850" i="10"/>
  <c r="BU15850" i="10"/>
  <c r="BY15849" i="10"/>
  <c r="BV15849" i="10"/>
  <c r="BU15849" i="10"/>
  <c r="BX15849" i="10" s="1"/>
  <c r="BX15848" i="10"/>
  <c r="BV15848" i="10"/>
  <c r="BY15848" i="10" s="1"/>
  <c r="BU15848" i="10"/>
  <c r="BY15847" i="10"/>
  <c r="BX15847" i="10"/>
  <c r="BV15847" i="10"/>
  <c r="BU15847" i="10"/>
  <c r="BY15846" i="10"/>
  <c r="BX15846" i="10"/>
  <c r="BV15846" i="10"/>
  <c r="BU15846" i="10"/>
  <c r="BV15845" i="10"/>
  <c r="BU15845" i="10"/>
  <c r="BY15844" i="10"/>
  <c r="BV15844" i="10"/>
  <c r="BU15844" i="10"/>
  <c r="BX15844" i="10" s="1"/>
  <c r="BX15843" i="10"/>
  <c r="BV15843" i="10"/>
  <c r="BY15843" i="10" s="1"/>
  <c r="BU15843" i="10"/>
  <c r="BY15842" i="10"/>
  <c r="BX15842" i="10"/>
  <c r="BV15842" i="10"/>
  <c r="BU15842" i="10"/>
  <c r="BY15841" i="10"/>
  <c r="BX15841" i="10"/>
  <c r="BV15841" i="10"/>
  <c r="BU15841" i="10"/>
  <c r="BY15840" i="10"/>
  <c r="BX15840" i="10"/>
  <c r="BV15840" i="10"/>
  <c r="BU15840" i="10"/>
  <c r="BY15839" i="10"/>
  <c r="BV15839" i="10"/>
  <c r="BU15839" i="10"/>
  <c r="BX15839" i="10" s="1"/>
  <c r="BV15838" i="10"/>
  <c r="BY15838" i="10" s="1"/>
  <c r="BU15838" i="10"/>
  <c r="BY15837" i="10"/>
  <c r="BX15837" i="10"/>
  <c r="BV15837" i="10"/>
  <c r="BU15837" i="10"/>
  <c r="BY15836" i="10"/>
  <c r="BX15836" i="10"/>
  <c r="BV15836" i="10"/>
  <c r="BU15836" i="10"/>
  <c r="BY15835" i="10"/>
  <c r="BX15835" i="10"/>
  <c r="BV15835" i="10"/>
  <c r="BU15835" i="10"/>
  <c r="BY15834" i="10"/>
  <c r="BV15834" i="10"/>
  <c r="BU15834" i="10"/>
  <c r="BX15834" i="10" s="1"/>
  <c r="BV15833" i="10"/>
  <c r="BU15833" i="10"/>
  <c r="BY15832" i="10"/>
  <c r="BX15832" i="10"/>
  <c r="BV15832" i="10"/>
  <c r="BU15832" i="10"/>
  <c r="BY15831" i="10"/>
  <c r="BX15831" i="10"/>
  <c r="BV15831" i="10"/>
  <c r="BU15831" i="10"/>
  <c r="BY15830" i="10"/>
  <c r="BX15830" i="10"/>
  <c r="BV15830" i="10"/>
  <c r="BU15830" i="10"/>
  <c r="BY15829" i="10"/>
  <c r="BV15829" i="10"/>
  <c r="BU15829" i="10"/>
  <c r="BX15829" i="10" s="1"/>
  <c r="BV15828" i="10"/>
  <c r="BY15828" i="10" s="1"/>
  <c r="BU15828" i="10"/>
  <c r="BY15827" i="10"/>
  <c r="BX15827" i="10"/>
  <c r="BV15827" i="10"/>
  <c r="BU15827" i="10"/>
  <c r="BY15826" i="10"/>
  <c r="BX15826" i="10"/>
  <c r="BV15826" i="10"/>
  <c r="BU15826" i="10"/>
  <c r="BV15825" i="10"/>
  <c r="BU15825" i="10"/>
  <c r="BX15825" i="10" s="1"/>
  <c r="BY15824" i="10"/>
  <c r="BV15824" i="10"/>
  <c r="BU15824" i="10"/>
  <c r="BX15824" i="10" s="1"/>
  <c r="BX15823" i="10"/>
  <c r="BV15823" i="10"/>
  <c r="BY15823" i="10" s="1"/>
  <c r="BU15823" i="10"/>
  <c r="BY15822" i="10"/>
  <c r="BX15822" i="10"/>
  <c r="BV15822" i="10"/>
  <c r="BU15822" i="10"/>
  <c r="BY15821" i="10"/>
  <c r="BX15821" i="10"/>
  <c r="BV15821" i="10"/>
  <c r="BU15821" i="10"/>
  <c r="BY15820" i="10"/>
  <c r="BX15820" i="10"/>
  <c r="BV15820" i="10"/>
  <c r="BU15820" i="10"/>
  <c r="BY15819" i="10"/>
  <c r="BV15819" i="10"/>
  <c r="BU15819" i="10"/>
  <c r="BX15819" i="10" s="1"/>
  <c r="BX15818" i="10"/>
  <c r="BV15818" i="10"/>
  <c r="BY15818" i="10" s="1"/>
  <c r="BU15818" i="10"/>
  <c r="BY15817" i="10"/>
  <c r="BX15817" i="10"/>
  <c r="BV15817" i="10"/>
  <c r="BU15817" i="10"/>
  <c r="BY15816" i="10"/>
  <c r="BX15816" i="10"/>
  <c r="BV15816" i="10"/>
  <c r="BU15816" i="10"/>
  <c r="BX15815" i="10"/>
  <c r="BV15815" i="10"/>
  <c r="BU15815" i="10"/>
  <c r="BY15815" i="10" s="1"/>
  <c r="BY15814" i="10"/>
  <c r="BV15814" i="10"/>
  <c r="BU15814" i="10"/>
  <c r="BX15814" i="10" s="1"/>
  <c r="BX15813" i="10"/>
  <c r="BV15813" i="10"/>
  <c r="BY15813" i="10" s="1"/>
  <c r="BU15813" i="10"/>
  <c r="BY15812" i="10"/>
  <c r="BX15812" i="10"/>
  <c r="BV15812" i="10"/>
  <c r="BU15812" i="10"/>
  <c r="BY15811" i="10"/>
  <c r="BX15811" i="10"/>
  <c r="BV15811" i="10"/>
  <c r="BU15811" i="10"/>
  <c r="BV15810" i="10"/>
  <c r="BU15810" i="10"/>
  <c r="BY15809" i="10"/>
  <c r="BV15809" i="10"/>
  <c r="BU15809" i="10"/>
  <c r="BX15809" i="10" s="1"/>
  <c r="BV15808" i="10"/>
  <c r="BU15808" i="10"/>
  <c r="BY15807" i="10"/>
  <c r="BX15807" i="10"/>
  <c r="BV15807" i="10"/>
  <c r="BU15807" i="10"/>
  <c r="BY15806" i="10"/>
  <c r="BX15806" i="10"/>
  <c r="BV15806" i="10"/>
  <c r="BU15806" i="10"/>
  <c r="BY15805" i="10"/>
  <c r="BX15805" i="10"/>
  <c r="BV15805" i="10"/>
  <c r="BU15805" i="10"/>
  <c r="BY15804" i="10"/>
  <c r="BV15804" i="10"/>
  <c r="BU15804" i="10"/>
  <c r="BX15804" i="10" s="1"/>
  <c r="BV15803" i="10"/>
  <c r="BU15803" i="10"/>
  <c r="BY15802" i="10"/>
  <c r="BX15802" i="10"/>
  <c r="BV15802" i="10"/>
  <c r="BU15802" i="10"/>
  <c r="BY15801" i="10"/>
  <c r="BX15801" i="10"/>
  <c r="BV15801" i="10"/>
  <c r="BU15801" i="10"/>
  <c r="BV15800" i="10"/>
  <c r="BU15800" i="10"/>
  <c r="BY15799" i="10"/>
  <c r="BV15799" i="10"/>
  <c r="BU15799" i="10"/>
  <c r="BX15799" i="10" s="1"/>
  <c r="BX15798" i="10"/>
  <c r="BV15798" i="10"/>
  <c r="BY15798" i="10" s="1"/>
  <c r="BU15798" i="10"/>
  <c r="BY15797" i="10"/>
  <c r="BX15797" i="10"/>
  <c r="BV15797" i="10"/>
  <c r="BU15797" i="10"/>
  <c r="BY15796" i="10"/>
  <c r="BX15796" i="10"/>
  <c r="BV15796" i="10"/>
  <c r="BU15796" i="10"/>
  <c r="BY15795" i="10"/>
  <c r="BX15795" i="10"/>
  <c r="BV15795" i="10"/>
  <c r="BU15795" i="10"/>
  <c r="BY15794" i="10"/>
  <c r="BV15794" i="10"/>
  <c r="BU15794" i="10"/>
  <c r="BX15794" i="10" s="1"/>
  <c r="BV15793" i="10"/>
  <c r="BY15793" i="10" s="1"/>
  <c r="BU15793" i="10"/>
  <c r="BY15792" i="10"/>
  <c r="BX15792" i="10"/>
  <c r="BV15792" i="10"/>
  <c r="BU15792" i="10"/>
  <c r="BY15791" i="10"/>
  <c r="BX15791" i="10"/>
  <c r="BV15791" i="10"/>
  <c r="BU15791" i="10"/>
  <c r="BY15790" i="10"/>
  <c r="BX15790" i="10"/>
  <c r="BV15790" i="10"/>
  <c r="BU15790" i="10"/>
  <c r="BY15789" i="10"/>
  <c r="BV15789" i="10"/>
  <c r="BU15789" i="10"/>
  <c r="BX15789" i="10" s="1"/>
  <c r="BX15788" i="10"/>
  <c r="BV15788" i="10"/>
  <c r="BY15788" i="10" s="1"/>
  <c r="BU15788" i="10"/>
  <c r="BY15787" i="10"/>
  <c r="BX15787" i="10"/>
  <c r="BV15787" i="10"/>
  <c r="BU15787" i="10"/>
  <c r="BY15786" i="10"/>
  <c r="BX15786" i="10"/>
  <c r="BV15786" i="10"/>
  <c r="BU15786" i="10"/>
  <c r="BY15785" i="10"/>
  <c r="BV15785" i="10"/>
  <c r="BU15785" i="10"/>
  <c r="BX15785" i="10" s="1"/>
  <c r="BY15784" i="10"/>
  <c r="BV15784" i="10"/>
  <c r="BU15784" i="10"/>
  <c r="BX15784" i="10" s="1"/>
  <c r="BV15783" i="10"/>
  <c r="BY15783" i="10" s="1"/>
  <c r="BU15783" i="10"/>
  <c r="BY15782" i="10"/>
  <c r="BX15782" i="10"/>
  <c r="BV15782" i="10"/>
  <c r="BU15782" i="10"/>
  <c r="BY15781" i="10"/>
  <c r="BX15781" i="10"/>
  <c r="BV15781" i="10"/>
  <c r="BU15781" i="10"/>
  <c r="BV15780" i="10"/>
  <c r="BU15780" i="10"/>
  <c r="BY15779" i="10"/>
  <c r="BV15779" i="10"/>
  <c r="BU15779" i="10"/>
  <c r="BX15779" i="10" s="1"/>
  <c r="BX15778" i="10"/>
  <c r="BV15778" i="10"/>
  <c r="BY15778" i="10" s="1"/>
  <c r="BU15778" i="10"/>
  <c r="BY15777" i="10"/>
  <c r="BX15777" i="10"/>
  <c r="BV15777" i="10"/>
  <c r="BU15777" i="10"/>
  <c r="BY15776" i="10"/>
  <c r="BX15776" i="10"/>
  <c r="BV15776" i="10"/>
  <c r="BU15776" i="10"/>
  <c r="BV15775" i="10"/>
  <c r="BU15775" i="10"/>
  <c r="BY15774" i="10"/>
  <c r="BV15774" i="10"/>
  <c r="BU15774" i="10"/>
  <c r="BX15774" i="10" s="1"/>
  <c r="BV15773" i="10"/>
  <c r="BU15773" i="10"/>
  <c r="BY15772" i="10"/>
  <c r="BX15772" i="10"/>
  <c r="BV15772" i="10"/>
  <c r="BU15772" i="10"/>
  <c r="BY15771" i="10"/>
  <c r="BX15771" i="10"/>
  <c r="BV15771" i="10"/>
  <c r="BU15771" i="10"/>
  <c r="BY15770" i="10"/>
  <c r="BX15770" i="10"/>
  <c r="BV15770" i="10"/>
  <c r="BU15770" i="10"/>
  <c r="BY15769" i="10"/>
  <c r="BV15769" i="10"/>
  <c r="BU15769" i="10"/>
  <c r="BX15769" i="10" s="1"/>
  <c r="BX15768" i="10"/>
  <c r="BV15768" i="10"/>
  <c r="BY15768" i="10" s="1"/>
  <c r="BU15768" i="10"/>
  <c r="BY15767" i="10"/>
  <c r="BX15767" i="10"/>
  <c r="BV15767" i="10"/>
  <c r="BU15767" i="10"/>
  <c r="BY15766" i="10"/>
  <c r="BX15766" i="10"/>
  <c r="BV15766" i="10"/>
  <c r="BU15766" i="10"/>
  <c r="BV15765" i="10"/>
  <c r="BU15765" i="10"/>
  <c r="BY15764" i="10"/>
  <c r="BV15764" i="10"/>
  <c r="BU15764" i="10"/>
  <c r="BX15764" i="10" s="1"/>
  <c r="BV15763" i="10"/>
  <c r="BU15763" i="10"/>
  <c r="BY15762" i="10"/>
  <c r="BX15762" i="10"/>
  <c r="BV15762" i="10"/>
  <c r="BU15762" i="10"/>
  <c r="BY15761" i="10"/>
  <c r="BX15761" i="10"/>
  <c r="BV15761" i="10"/>
  <c r="BU15761" i="10"/>
  <c r="BY15760" i="10"/>
  <c r="BX15760" i="10"/>
  <c r="BV15760" i="10"/>
  <c r="BU15760" i="10"/>
  <c r="BY15759" i="10"/>
  <c r="BV15759" i="10"/>
  <c r="BU15759" i="10"/>
  <c r="BX15759" i="10" s="1"/>
  <c r="BV15758" i="10"/>
  <c r="BU15758" i="10"/>
  <c r="BY15757" i="10"/>
  <c r="BX15757" i="10"/>
  <c r="BV15757" i="10"/>
  <c r="BU15757" i="10"/>
  <c r="BY15756" i="10"/>
  <c r="BX15756" i="10"/>
  <c r="BV15756" i="10"/>
  <c r="BU15756" i="10"/>
  <c r="BV15755" i="10"/>
  <c r="BU15755" i="10"/>
  <c r="BY15754" i="10"/>
  <c r="BV15754" i="10"/>
  <c r="BU15754" i="10"/>
  <c r="BX15754" i="10" s="1"/>
  <c r="BX15753" i="10"/>
  <c r="BV15753" i="10"/>
  <c r="BY15753" i="10" s="1"/>
  <c r="BU15753" i="10"/>
  <c r="BY15752" i="10"/>
  <c r="BX15752" i="10"/>
  <c r="BV15752" i="10"/>
  <c r="BU15752" i="10"/>
  <c r="BY15751" i="10"/>
  <c r="BX15751" i="10"/>
  <c r="BV15751" i="10"/>
  <c r="BU15751" i="10"/>
  <c r="BY15750" i="10"/>
  <c r="BX15750" i="10"/>
  <c r="BV15750" i="10"/>
  <c r="BU15750" i="10"/>
  <c r="BY15749" i="10"/>
  <c r="BV15749" i="10"/>
  <c r="BU15749" i="10"/>
  <c r="BX15749" i="10" s="1"/>
  <c r="BX15748" i="10"/>
  <c r="BV15748" i="10"/>
  <c r="BY15748" i="10" s="1"/>
  <c r="BU15748" i="10"/>
  <c r="BY15747" i="10"/>
  <c r="BX15747" i="10"/>
  <c r="BV15747" i="10"/>
  <c r="BU15747" i="10"/>
  <c r="BY15746" i="10"/>
  <c r="BX15746" i="10"/>
  <c r="BV15746" i="10"/>
  <c r="BU15746" i="10"/>
  <c r="BY15745" i="10"/>
  <c r="BX15745" i="10"/>
  <c r="BV15745" i="10"/>
  <c r="BU15745" i="10"/>
  <c r="BY15744" i="10"/>
  <c r="BV15744" i="10"/>
  <c r="BU15744" i="10"/>
  <c r="BX15744" i="10" s="1"/>
  <c r="BV15743" i="10"/>
  <c r="BU15743" i="10"/>
  <c r="BY15742" i="10"/>
  <c r="BX15742" i="10"/>
  <c r="BV15742" i="10"/>
  <c r="BU15742" i="10"/>
  <c r="BY15741" i="10"/>
  <c r="BX15741" i="10"/>
  <c r="BV15741" i="10"/>
  <c r="BU15741" i="10"/>
  <c r="BY15740" i="10"/>
  <c r="BX15740" i="10"/>
  <c r="BV15740" i="10"/>
  <c r="BU15740" i="10"/>
  <c r="BY15739" i="10"/>
  <c r="BV15739" i="10"/>
  <c r="BU15739" i="10"/>
  <c r="BX15739" i="10" s="1"/>
  <c r="BV15738" i="10"/>
  <c r="BY15738" i="10" s="1"/>
  <c r="BU15738" i="10"/>
  <c r="BY15737" i="10"/>
  <c r="BX15737" i="10"/>
  <c r="BV15737" i="10"/>
  <c r="BU15737" i="10"/>
  <c r="BY15736" i="10"/>
  <c r="BX15736" i="10"/>
  <c r="BV15736" i="10"/>
  <c r="BU15736" i="10"/>
  <c r="BV15735" i="10"/>
  <c r="BU15735" i="10"/>
  <c r="BY15735" i="10" s="1"/>
  <c r="BY15734" i="10"/>
  <c r="BV15734" i="10"/>
  <c r="BU15734" i="10"/>
  <c r="BX15734" i="10" s="1"/>
  <c r="BX15733" i="10"/>
  <c r="BV15733" i="10"/>
  <c r="BY15733" i="10" s="1"/>
  <c r="BU15733" i="10"/>
  <c r="BY15732" i="10"/>
  <c r="BX15732" i="10"/>
  <c r="BV15732" i="10"/>
  <c r="BU15732" i="10"/>
  <c r="BY15731" i="10"/>
  <c r="BX15731" i="10"/>
  <c r="BV15731" i="10"/>
  <c r="BU15731" i="10"/>
  <c r="BY15730" i="10"/>
  <c r="BX15730" i="10"/>
  <c r="BV15730" i="10"/>
  <c r="BU15730" i="10"/>
  <c r="BY15729" i="10"/>
  <c r="BV15729" i="10"/>
  <c r="BU15729" i="10"/>
  <c r="BX15729" i="10" s="1"/>
  <c r="BX15728" i="10"/>
  <c r="BV15728" i="10"/>
  <c r="BY15728" i="10" s="1"/>
  <c r="BU15728" i="10"/>
  <c r="BY15727" i="10"/>
  <c r="BX15727" i="10"/>
  <c r="BV15727" i="10"/>
  <c r="BU15727" i="10"/>
  <c r="BY15726" i="10"/>
  <c r="BX15726" i="10"/>
  <c r="BV15726" i="10"/>
  <c r="BU15726" i="10"/>
  <c r="BV15725" i="10"/>
  <c r="BU15725" i="10"/>
  <c r="BY15724" i="10"/>
  <c r="BV15724" i="10"/>
  <c r="BU15724" i="10"/>
  <c r="BX15724" i="10" s="1"/>
  <c r="BV15723" i="10"/>
  <c r="BY15723" i="10" s="1"/>
  <c r="BU15723" i="10"/>
  <c r="BY15722" i="10"/>
  <c r="BX15722" i="10"/>
  <c r="BV15722" i="10"/>
  <c r="BU15722" i="10"/>
  <c r="BY15721" i="10"/>
  <c r="BX15721" i="10"/>
  <c r="BV15721" i="10"/>
  <c r="BU15721" i="10"/>
  <c r="BY15720" i="10"/>
  <c r="BX15720" i="10"/>
  <c r="BV15720" i="10"/>
  <c r="BU15720" i="10"/>
  <c r="BY15719" i="10"/>
  <c r="BV15719" i="10"/>
  <c r="BU15719" i="10"/>
  <c r="BX15719" i="10" s="1"/>
  <c r="BV15718" i="10"/>
  <c r="BY15718" i="10" s="1"/>
  <c r="BU15718" i="10"/>
  <c r="BY15717" i="10"/>
  <c r="BX15717" i="10"/>
  <c r="BV15717" i="10"/>
  <c r="BU15717" i="10"/>
  <c r="BY15716" i="10"/>
  <c r="BX15716" i="10"/>
  <c r="BV15716" i="10"/>
  <c r="BU15716" i="10"/>
  <c r="BY15715" i="10"/>
  <c r="BX15715" i="10"/>
  <c r="BV15715" i="10"/>
  <c r="BU15715" i="10"/>
  <c r="BY15714" i="10"/>
  <c r="BV15714" i="10"/>
  <c r="BU15714" i="10"/>
  <c r="BX15714" i="10" s="1"/>
  <c r="BX15713" i="10"/>
  <c r="BV15713" i="10"/>
  <c r="BY15713" i="10" s="1"/>
  <c r="BU15713" i="10"/>
  <c r="BY15712" i="10"/>
  <c r="BX15712" i="10"/>
  <c r="BV15712" i="10"/>
  <c r="BU15712" i="10"/>
  <c r="BY15711" i="10"/>
  <c r="BX15711" i="10"/>
  <c r="BV15711" i="10"/>
  <c r="BU15711" i="10"/>
  <c r="BV15710" i="10"/>
  <c r="BU15710" i="10"/>
  <c r="BY15709" i="10"/>
  <c r="BV15709" i="10"/>
  <c r="BU15709" i="10"/>
  <c r="BX15709" i="10" s="1"/>
  <c r="BV15708" i="10"/>
  <c r="BU15708" i="10"/>
  <c r="BY15707" i="10"/>
  <c r="BX15707" i="10"/>
  <c r="BV15707" i="10"/>
  <c r="BU15707" i="10"/>
  <c r="BY15706" i="10"/>
  <c r="BX15706" i="10"/>
  <c r="BV15706" i="10"/>
  <c r="BU15706" i="10"/>
  <c r="BY15705" i="10"/>
  <c r="BX15705" i="10"/>
  <c r="BV15705" i="10"/>
  <c r="BU15705" i="10"/>
  <c r="BY15704" i="10"/>
  <c r="BV15704" i="10"/>
  <c r="BU15704" i="10"/>
  <c r="BX15704" i="10" s="1"/>
  <c r="BV15703" i="10"/>
  <c r="BY15703" i="10" s="1"/>
  <c r="BU15703" i="10"/>
  <c r="BY15702" i="10"/>
  <c r="BX15702" i="10"/>
  <c r="BV15702" i="10"/>
  <c r="BU15702" i="10"/>
  <c r="BY15701" i="10"/>
  <c r="BX15701" i="10"/>
  <c r="BV15701" i="10"/>
  <c r="BU15701" i="10"/>
  <c r="BY15700" i="10"/>
  <c r="BX15700" i="10"/>
  <c r="BV15700" i="10"/>
  <c r="BU15700" i="10"/>
  <c r="BY15699" i="10"/>
  <c r="BV15699" i="10"/>
  <c r="BU15699" i="10"/>
  <c r="BX15699" i="10" s="1"/>
  <c r="BX15698" i="10"/>
  <c r="BV15698" i="10"/>
  <c r="BY15698" i="10" s="1"/>
  <c r="BU15698" i="10"/>
  <c r="BY15697" i="10"/>
  <c r="BX15697" i="10"/>
  <c r="BV15697" i="10"/>
  <c r="BU15697" i="10"/>
  <c r="BY15696" i="10"/>
  <c r="BX15696" i="10"/>
  <c r="BV15696" i="10"/>
  <c r="BU15696" i="10"/>
  <c r="BY15695" i="10"/>
  <c r="BV15695" i="10"/>
  <c r="BU15695" i="10"/>
  <c r="BX15695" i="10" s="1"/>
  <c r="BY15694" i="10"/>
  <c r="BV15694" i="10"/>
  <c r="BU15694" i="10"/>
  <c r="BX15694" i="10" s="1"/>
  <c r="BV15693" i="10"/>
  <c r="BY15693" i="10" s="1"/>
  <c r="BU15693" i="10"/>
  <c r="BY15692" i="10"/>
  <c r="BX15692" i="10"/>
  <c r="BV15692" i="10"/>
  <c r="BU15692" i="10"/>
  <c r="BY15691" i="10"/>
  <c r="BX15691" i="10"/>
  <c r="BV15691" i="10"/>
  <c r="BU15691" i="10"/>
  <c r="BV15690" i="10"/>
  <c r="BU15690" i="10"/>
  <c r="BY15689" i="10"/>
  <c r="BV15689" i="10"/>
  <c r="BU15689" i="10"/>
  <c r="BX15689" i="10" s="1"/>
  <c r="BV15688" i="10"/>
  <c r="BY15688" i="10" s="1"/>
  <c r="BU15688" i="10"/>
  <c r="BY15687" i="10"/>
  <c r="BX15687" i="10"/>
  <c r="BV15687" i="10"/>
  <c r="BU15687" i="10"/>
  <c r="BY15686" i="10"/>
  <c r="BX15686" i="10"/>
  <c r="BV15686" i="10"/>
  <c r="BU15686" i="10"/>
  <c r="BV15685" i="10"/>
  <c r="BU15685" i="10"/>
  <c r="BY15684" i="10"/>
  <c r="BV15684" i="10"/>
  <c r="BU15684" i="10"/>
  <c r="BX15684" i="10" s="1"/>
  <c r="BV15683" i="10"/>
  <c r="BY15683" i="10" s="1"/>
  <c r="BU15683" i="10"/>
  <c r="BY15682" i="10"/>
  <c r="BX15682" i="10"/>
  <c r="BV15682" i="10"/>
  <c r="BU15682" i="10"/>
  <c r="BY15681" i="10"/>
  <c r="BX15681" i="10"/>
  <c r="BV15681" i="10"/>
  <c r="BU15681" i="10"/>
  <c r="BY15680" i="10"/>
  <c r="BV15680" i="10"/>
  <c r="BU15680" i="10"/>
  <c r="BX15680" i="10" s="1"/>
  <c r="BY15679" i="10"/>
  <c r="BV15679" i="10"/>
  <c r="BU15679" i="10"/>
  <c r="BX15679" i="10" s="1"/>
  <c r="BV15678" i="10"/>
  <c r="BU15678" i="10"/>
  <c r="BY15677" i="10"/>
  <c r="BX15677" i="10"/>
  <c r="BV15677" i="10"/>
  <c r="BU15677" i="10"/>
  <c r="BY15676" i="10"/>
  <c r="BX15676" i="10"/>
  <c r="BV15676" i="10"/>
  <c r="BU15676" i="10"/>
  <c r="BV15675" i="10"/>
  <c r="BU15675" i="10"/>
  <c r="BY15674" i="10"/>
  <c r="BV15674" i="10"/>
  <c r="BU15674" i="10"/>
  <c r="BX15674" i="10" s="1"/>
  <c r="BX15673" i="10"/>
  <c r="BV15673" i="10"/>
  <c r="BY15673" i="10" s="1"/>
  <c r="BU15673" i="10"/>
  <c r="BY15672" i="10"/>
  <c r="BX15672" i="10"/>
  <c r="BV15672" i="10"/>
  <c r="BU15672" i="10"/>
  <c r="BY15671" i="10"/>
  <c r="BX15671" i="10"/>
  <c r="BV15671" i="10"/>
  <c r="BU15671" i="10"/>
  <c r="BY15670" i="10"/>
  <c r="BX15670" i="10"/>
  <c r="BV15670" i="10"/>
  <c r="BU15670" i="10"/>
  <c r="BY15669" i="10"/>
  <c r="BV15669" i="10"/>
  <c r="BU15669" i="10"/>
  <c r="BX15669" i="10" s="1"/>
  <c r="BX15668" i="10"/>
  <c r="BV15668" i="10"/>
  <c r="BY15668" i="10" s="1"/>
  <c r="BU15668" i="10"/>
  <c r="BY15667" i="10"/>
  <c r="BX15667" i="10"/>
  <c r="BV15667" i="10"/>
  <c r="BU15667" i="10"/>
  <c r="BY15666" i="10"/>
  <c r="BX15666" i="10"/>
  <c r="BV15666" i="10"/>
  <c r="BU15666" i="10"/>
  <c r="BV15665" i="10"/>
  <c r="BU15665" i="10"/>
  <c r="BY15664" i="10"/>
  <c r="BV15664" i="10"/>
  <c r="BU15664" i="10"/>
  <c r="BX15664" i="10" s="1"/>
  <c r="BX15663" i="10"/>
  <c r="BV15663" i="10"/>
  <c r="BY15663" i="10" s="1"/>
  <c r="BU15663" i="10"/>
  <c r="BY15662" i="10"/>
  <c r="BX15662" i="10"/>
  <c r="BV15662" i="10"/>
  <c r="BU15662" i="10"/>
  <c r="BY15661" i="10"/>
  <c r="BX15661" i="10"/>
  <c r="BV15661" i="10"/>
  <c r="BU15661" i="10"/>
  <c r="BV15660" i="10"/>
  <c r="BU15660" i="10"/>
  <c r="BY15660" i="10" s="1"/>
  <c r="BY15659" i="10"/>
  <c r="BV15659" i="10"/>
  <c r="BU15659" i="10"/>
  <c r="BX15659" i="10" s="1"/>
  <c r="BV15658" i="10"/>
  <c r="BU15658" i="10"/>
  <c r="BY15657" i="10"/>
  <c r="BX15657" i="10"/>
  <c r="BV15657" i="10"/>
  <c r="BU15657" i="10"/>
  <c r="BY15656" i="10"/>
  <c r="BX15656" i="10"/>
  <c r="BV15656" i="10"/>
  <c r="BU15656" i="10"/>
  <c r="BY15655" i="10"/>
  <c r="BX15655" i="10"/>
  <c r="BV15655" i="10"/>
  <c r="BU15655" i="10"/>
  <c r="BY15654" i="10"/>
  <c r="BV15654" i="10"/>
  <c r="BU15654" i="10"/>
  <c r="BX15654" i="10" s="1"/>
  <c r="BV15653" i="10"/>
  <c r="BY15653" i="10" s="1"/>
  <c r="BU15653" i="10"/>
  <c r="BY15652" i="10"/>
  <c r="BX15652" i="10"/>
  <c r="BV15652" i="10"/>
  <c r="BU15652" i="10"/>
  <c r="BY15651" i="10"/>
  <c r="BX15651" i="10"/>
  <c r="BV15651" i="10"/>
  <c r="BU15651" i="10"/>
  <c r="BY15650" i="10"/>
  <c r="BV15650" i="10"/>
  <c r="BU15650" i="10"/>
  <c r="BX15650" i="10" s="1"/>
  <c r="BY15649" i="10"/>
  <c r="BV15649" i="10"/>
  <c r="BU15649" i="10"/>
  <c r="BX15649" i="10" s="1"/>
  <c r="BX15648" i="10"/>
  <c r="BV15648" i="10"/>
  <c r="BY15648" i="10" s="1"/>
  <c r="BU15648" i="10"/>
  <c r="BY15647" i="10"/>
  <c r="BX15647" i="10"/>
  <c r="BV15647" i="10"/>
  <c r="BU15647" i="10"/>
  <c r="BY15646" i="10"/>
  <c r="BX15646" i="10"/>
  <c r="BV15646" i="10"/>
  <c r="BU15646" i="10"/>
  <c r="BY15645" i="10"/>
  <c r="BX15645" i="10"/>
  <c r="BV15645" i="10"/>
  <c r="BU15645" i="10"/>
  <c r="BY15644" i="10"/>
  <c r="BV15644" i="10"/>
  <c r="BU15644" i="10"/>
  <c r="BX15644" i="10" s="1"/>
  <c r="BX15643" i="10"/>
  <c r="BV15643" i="10"/>
  <c r="BY15643" i="10" s="1"/>
  <c r="BU15643" i="10"/>
  <c r="BY15642" i="10"/>
  <c r="BX15642" i="10"/>
  <c r="BV15642" i="10"/>
  <c r="BU15642" i="10"/>
  <c r="BY15641" i="10"/>
  <c r="BX15641" i="10"/>
  <c r="BV15641" i="10"/>
  <c r="BU15641" i="10"/>
  <c r="BV15640" i="10"/>
  <c r="BU15640" i="10"/>
  <c r="BY15639" i="10"/>
  <c r="BV15639" i="10"/>
  <c r="BU15639" i="10"/>
  <c r="BX15639" i="10" s="1"/>
  <c r="BV15638" i="10"/>
  <c r="BY15638" i="10" s="1"/>
  <c r="BU15638" i="10"/>
  <c r="BY15637" i="10"/>
  <c r="BX15637" i="10"/>
  <c r="BV15637" i="10"/>
  <c r="BU15637" i="10"/>
  <c r="BY15636" i="10"/>
  <c r="BX15636" i="10"/>
  <c r="BV15636" i="10"/>
  <c r="BU15636" i="10"/>
  <c r="BX15635" i="10"/>
  <c r="BV15635" i="10"/>
  <c r="BU15635" i="10"/>
  <c r="BY15635" i="10" s="1"/>
  <c r="BY15634" i="10"/>
  <c r="BV15634" i="10"/>
  <c r="BU15634" i="10"/>
  <c r="BX15634" i="10" s="1"/>
  <c r="BV15633" i="10"/>
  <c r="BU15633" i="10"/>
  <c r="BY15632" i="10"/>
  <c r="BX15632" i="10"/>
  <c r="BV15632" i="10"/>
  <c r="BU15632" i="10"/>
  <c r="BY15631" i="10"/>
  <c r="BX15631" i="10"/>
  <c r="BV15631" i="10"/>
  <c r="BU15631" i="10"/>
  <c r="BX15630" i="10"/>
  <c r="BV15630" i="10"/>
  <c r="BU15630" i="10"/>
  <c r="BY15630" i="10" s="1"/>
  <c r="BY15629" i="10"/>
  <c r="BV15629" i="10"/>
  <c r="BU15629" i="10"/>
  <c r="BX15629" i="10" s="1"/>
  <c r="BV15628" i="10"/>
  <c r="BU15628" i="10"/>
  <c r="BY15627" i="10"/>
  <c r="BX15627" i="10"/>
  <c r="BV15627" i="10"/>
  <c r="BU15627" i="10"/>
  <c r="BY15626" i="10"/>
  <c r="BX15626" i="10"/>
  <c r="BV15626" i="10"/>
  <c r="BU15626" i="10"/>
  <c r="BY15625" i="10"/>
  <c r="BV15625" i="10"/>
  <c r="BU15625" i="10"/>
  <c r="BX15625" i="10" s="1"/>
  <c r="BY15624" i="10"/>
  <c r="BV15624" i="10"/>
  <c r="BU15624" i="10"/>
  <c r="BX15624" i="10" s="1"/>
  <c r="BV15623" i="10"/>
  <c r="BU15623" i="10"/>
  <c r="BY15622" i="10"/>
  <c r="BX15622" i="10"/>
  <c r="BV15622" i="10"/>
  <c r="BU15622" i="10"/>
  <c r="BY15621" i="10"/>
  <c r="BX15621" i="10"/>
  <c r="BV15621" i="10"/>
  <c r="BU15621" i="10"/>
  <c r="BY15620" i="10"/>
  <c r="BX15620" i="10"/>
  <c r="BV15620" i="10"/>
  <c r="BU15620" i="10"/>
  <c r="BY15619" i="10"/>
  <c r="BV15619" i="10"/>
  <c r="BU15619" i="10"/>
  <c r="BX15619" i="10" s="1"/>
  <c r="BX15618" i="10"/>
  <c r="BV15618" i="10"/>
  <c r="BY15618" i="10" s="1"/>
  <c r="BU15618" i="10"/>
  <c r="BY15617" i="10"/>
  <c r="BX15617" i="10"/>
  <c r="BV15617" i="10"/>
  <c r="BU15617" i="10"/>
  <c r="BY15616" i="10"/>
  <c r="BX15616" i="10"/>
  <c r="BV15616" i="10"/>
  <c r="BU15616" i="10"/>
  <c r="BV15615" i="10"/>
  <c r="BU15615" i="10"/>
  <c r="BY15615" i="10" s="1"/>
  <c r="BY15614" i="10"/>
  <c r="BV15614" i="10"/>
  <c r="BU15614" i="10"/>
  <c r="BX15614" i="10" s="1"/>
  <c r="BV15613" i="10"/>
  <c r="BU15613" i="10"/>
  <c r="BY15612" i="10"/>
  <c r="BX15612" i="10"/>
  <c r="BV15612" i="10"/>
  <c r="BU15612" i="10"/>
  <c r="BY15611" i="10"/>
  <c r="BX15611" i="10"/>
  <c r="BV15611" i="10"/>
  <c r="BU15611" i="10"/>
  <c r="BY15610" i="10"/>
  <c r="BX15610" i="10"/>
  <c r="BV15610" i="10"/>
  <c r="BU15610" i="10"/>
  <c r="BY15609" i="10"/>
  <c r="BV15609" i="10"/>
  <c r="BU15609" i="10"/>
  <c r="BX15609" i="10" s="1"/>
  <c r="BV15608" i="10"/>
  <c r="BU15608" i="10"/>
  <c r="BY15607" i="10"/>
  <c r="BX15607" i="10"/>
  <c r="BV15607" i="10"/>
  <c r="BU15607" i="10"/>
  <c r="BY15606" i="10"/>
  <c r="BX15606" i="10"/>
  <c r="BV15606" i="10"/>
  <c r="BU15606" i="10"/>
  <c r="BY15605" i="10"/>
  <c r="BV15605" i="10"/>
  <c r="BU15605" i="10"/>
  <c r="BX15605" i="10" s="1"/>
  <c r="BY15604" i="10"/>
  <c r="BV15604" i="10"/>
  <c r="BU15604" i="10"/>
  <c r="BX15604" i="10" s="1"/>
  <c r="BV15603" i="10"/>
  <c r="BY15603" i="10" s="1"/>
  <c r="BU15603" i="10"/>
  <c r="BY15602" i="10"/>
  <c r="BX15602" i="10"/>
  <c r="BV15602" i="10"/>
  <c r="BU15602" i="10"/>
  <c r="BY15601" i="10"/>
  <c r="BX15601" i="10"/>
  <c r="BV15601" i="10"/>
  <c r="BU15601" i="10"/>
  <c r="BV15600" i="10"/>
  <c r="BU15600" i="10"/>
  <c r="BY15599" i="10"/>
  <c r="BV15599" i="10"/>
  <c r="BU15599" i="10"/>
  <c r="BX15599" i="10" s="1"/>
  <c r="BX15598" i="10"/>
  <c r="BV15598" i="10"/>
  <c r="BY15598" i="10" s="1"/>
  <c r="BU15598" i="10"/>
  <c r="BY15597" i="10"/>
  <c r="BX15597" i="10"/>
  <c r="BV15597" i="10"/>
  <c r="BU15597" i="10"/>
  <c r="BY15596" i="10"/>
  <c r="BX15596" i="10"/>
  <c r="BV15596" i="10"/>
  <c r="BU15596" i="10"/>
  <c r="BY15595" i="10"/>
  <c r="BX15595" i="10"/>
  <c r="BV15595" i="10"/>
  <c r="BU15595" i="10"/>
  <c r="BY15594" i="10"/>
  <c r="BV15594" i="10"/>
  <c r="BU15594" i="10"/>
  <c r="BX15594" i="10" s="1"/>
  <c r="BV15593" i="10"/>
  <c r="BU15593" i="10"/>
  <c r="BY15592" i="10"/>
  <c r="BX15592" i="10"/>
  <c r="BV15592" i="10"/>
  <c r="BU15592" i="10"/>
  <c r="BY15591" i="10"/>
  <c r="BX15591" i="10"/>
  <c r="BV15591" i="10"/>
  <c r="BU15591" i="10"/>
  <c r="BV15590" i="10"/>
  <c r="BU15590" i="10"/>
  <c r="BY15589" i="10"/>
  <c r="BV15589" i="10"/>
  <c r="BU15589" i="10"/>
  <c r="BX15589" i="10" s="1"/>
  <c r="BX15588" i="10"/>
  <c r="BV15588" i="10"/>
  <c r="BY15588" i="10" s="1"/>
  <c r="BU15588" i="10"/>
  <c r="BY15587" i="10"/>
  <c r="BX15587" i="10"/>
  <c r="BV15587" i="10"/>
  <c r="BU15587" i="10"/>
  <c r="BY15586" i="10"/>
  <c r="BX15586" i="10"/>
  <c r="BV15586" i="10"/>
  <c r="BU15586" i="10"/>
  <c r="BX15585" i="10"/>
  <c r="BV15585" i="10"/>
  <c r="BU15585" i="10"/>
  <c r="BY15585" i="10" s="1"/>
  <c r="BY15584" i="10"/>
  <c r="BV15584" i="10"/>
  <c r="BU15584" i="10"/>
  <c r="BX15584" i="10" s="1"/>
  <c r="BX15583" i="10"/>
  <c r="BV15583" i="10"/>
  <c r="BY15583" i="10" s="1"/>
  <c r="BU15583" i="10"/>
  <c r="BY15582" i="10"/>
  <c r="BX15582" i="10"/>
  <c r="BV15582" i="10"/>
  <c r="BU15582" i="10"/>
  <c r="BY15581" i="10"/>
  <c r="BX15581" i="10"/>
  <c r="BV15581" i="10"/>
  <c r="BU15581" i="10"/>
  <c r="BY15580" i="10"/>
  <c r="BV15580" i="10"/>
  <c r="BU15580" i="10"/>
  <c r="BX15580" i="10" s="1"/>
  <c r="BY15579" i="10"/>
  <c r="BV15579" i="10"/>
  <c r="BU15579" i="10"/>
  <c r="BX15579" i="10" s="1"/>
  <c r="BV15578" i="10"/>
  <c r="BY15578" i="10" s="1"/>
  <c r="BU15578" i="10"/>
  <c r="BY15577" i="10"/>
  <c r="BX15577" i="10"/>
  <c r="BV15577" i="10"/>
  <c r="BU15577" i="10"/>
  <c r="BY15576" i="10"/>
  <c r="BX15576" i="10"/>
  <c r="BV15576" i="10"/>
  <c r="BU15576" i="10"/>
  <c r="BV15575" i="10"/>
  <c r="BU15575" i="10"/>
  <c r="BY15574" i="10"/>
  <c r="BV15574" i="10"/>
  <c r="BU15574" i="10"/>
  <c r="BX15574" i="10" s="1"/>
  <c r="BX15573" i="10"/>
  <c r="BV15573" i="10"/>
  <c r="BY15573" i="10" s="1"/>
  <c r="BU15573" i="10"/>
  <c r="BY15572" i="10"/>
  <c r="BX15572" i="10"/>
  <c r="BV15572" i="10"/>
  <c r="BU15572" i="10"/>
  <c r="BY15571" i="10"/>
  <c r="BX15571" i="10"/>
  <c r="BV15571" i="10"/>
  <c r="BU15571" i="10"/>
  <c r="BY15570" i="10"/>
  <c r="BX15570" i="10"/>
  <c r="BV15570" i="10"/>
  <c r="BU15570" i="10"/>
  <c r="BY15569" i="10"/>
  <c r="BV15569" i="10"/>
  <c r="BU15569" i="10"/>
  <c r="BX15569" i="10" s="1"/>
  <c r="BV15568" i="10"/>
  <c r="BU15568" i="10"/>
  <c r="BY15567" i="10"/>
  <c r="BX15567" i="10"/>
  <c r="BV15567" i="10"/>
  <c r="BU15567" i="10"/>
  <c r="BY15566" i="10"/>
  <c r="BX15566" i="10"/>
  <c r="BV15566" i="10"/>
  <c r="BU15566" i="10"/>
  <c r="BY15565" i="10"/>
  <c r="BX15565" i="10"/>
  <c r="BV15565" i="10"/>
  <c r="BU15565" i="10"/>
  <c r="BY15564" i="10"/>
  <c r="BV15564" i="10"/>
  <c r="BU15564" i="10"/>
  <c r="BX15564" i="10" s="1"/>
  <c r="BX15563" i="10"/>
  <c r="BV15563" i="10"/>
  <c r="BY15563" i="10" s="1"/>
  <c r="BU15563" i="10"/>
  <c r="BY15562" i="10"/>
  <c r="BX15562" i="10"/>
  <c r="BV15562" i="10"/>
  <c r="BU15562" i="10"/>
  <c r="BY15561" i="10"/>
  <c r="BX15561" i="10"/>
  <c r="BV15561" i="10"/>
  <c r="BU15561" i="10"/>
  <c r="BY15560" i="10"/>
  <c r="BX15560" i="10"/>
  <c r="BV15560" i="10"/>
  <c r="BU15560" i="10"/>
  <c r="BY15559" i="10"/>
  <c r="BV15559" i="10"/>
  <c r="BU15559" i="10"/>
  <c r="BX15559" i="10" s="1"/>
  <c r="BV15558" i="10"/>
  <c r="BU15558" i="10"/>
  <c r="BY15557" i="10"/>
  <c r="BX15557" i="10"/>
  <c r="BV15557" i="10"/>
  <c r="BU15557" i="10"/>
  <c r="BY15556" i="10"/>
  <c r="BX15556" i="10"/>
  <c r="BV15556" i="10"/>
  <c r="BU15556" i="10"/>
  <c r="BV15555" i="10"/>
  <c r="BU15555" i="10"/>
  <c r="BY15554" i="10"/>
  <c r="BV15554" i="10"/>
  <c r="BU15554" i="10"/>
  <c r="BX15554" i="10" s="1"/>
  <c r="BV15553" i="10"/>
  <c r="BY15553" i="10" s="1"/>
  <c r="BU15553" i="10"/>
  <c r="BY15552" i="10"/>
  <c r="BX15552" i="10"/>
  <c r="BV15552" i="10"/>
  <c r="BU15552" i="10"/>
  <c r="BY15551" i="10"/>
  <c r="BX15551" i="10"/>
  <c r="BV15551" i="10"/>
  <c r="BU15551" i="10"/>
  <c r="BY15550" i="10"/>
  <c r="BX15550" i="10"/>
  <c r="BV15550" i="10"/>
  <c r="BU15550" i="10"/>
  <c r="BY15549" i="10"/>
  <c r="BV15549" i="10"/>
  <c r="BU15549" i="10"/>
  <c r="BX15549" i="10" s="1"/>
  <c r="BX15548" i="10"/>
  <c r="BV15548" i="10"/>
  <c r="BY15548" i="10" s="1"/>
  <c r="BU15548" i="10"/>
  <c r="BY15547" i="10"/>
  <c r="BX15547" i="10"/>
  <c r="BV15547" i="10"/>
  <c r="BU15547" i="10"/>
  <c r="BY15546" i="10"/>
  <c r="BX15546" i="10"/>
  <c r="BV15546" i="10"/>
  <c r="BU15546" i="10"/>
  <c r="BV15545" i="10"/>
  <c r="BU15545" i="10"/>
  <c r="BY15545" i="10" s="1"/>
  <c r="BY15544" i="10"/>
  <c r="BV15544" i="10"/>
  <c r="BU15544" i="10"/>
  <c r="BX15544" i="10" s="1"/>
  <c r="BV15543" i="10"/>
  <c r="BU15543" i="10"/>
  <c r="BY15542" i="10"/>
  <c r="BX15542" i="10"/>
  <c r="BV15542" i="10"/>
  <c r="BU15542" i="10"/>
  <c r="BY15541" i="10"/>
  <c r="BX15541" i="10"/>
  <c r="BV15541" i="10"/>
  <c r="BU15541" i="10"/>
  <c r="BX15540" i="10"/>
  <c r="BV15540" i="10"/>
  <c r="BU15540" i="10"/>
  <c r="BY15540" i="10" s="1"/>
  <c r="BY15539" i="10"/>
  <c r="BV15539" i="10"/>
  <c r="BU15539" i="10"/>
  <c r="BX15539" i="10" s="1"/>
  <c r="BV15538" i="10"/>
  <c r="BY15538" i="10" s="1"/>
  <c r="BU15538" i="10"/>
  <c r="BY15537" i="10"/>
  <c r="BX15537" i="10"/>
  <c r="BV15537" i="10"/>
  <c r="BU15537" i="10"/>
  <c r="BY15536" i="10"/>
  <c r="BX15536" i="10"/>
  <c r="BV15536" i="10"/>
  <c r="BU15536" i="10"/>
  <c r="BY15535" i="10"/>
  <c r="BV15535" i="10"/>
  <c r="BU15535" i="10"/>
  <c r="BX15535" i="10" s="1"/>
  <c r="BY15534" i="10"/>
  <c r="BV15534" i="10"/>
  <c r="BU15534" i="10"/>
  <c r="BX15534" i="10" s="1"/>
  <c r="BV15533" i="10"/>
  <c r="BU15533" i="10"/>
  <c r="BY15532" i="10"/>
  <c r="BX15532" i="10"/>
  <c r="BV15532" i="10"/>
  <c r="BU15532" i="10"/>
  <c r="BY15531" i="10"/>
  <c r="BX15531" i="10"/>
  <c r="BV15531" i="10"/>
  <c r="BU15531" i="10"/>
  <c r="BY15530" i="10"/>
  <c r="BX15530" i="10"/>
  <c r="BV15530" i="10"/>
  <c r="BU15530" i="10"/>
  <c r="BY15529" i="10"/>
  <c r="BV15529" i="10"/>
  <c r="BU15529" i="10"/>
  <c r="BX15529" i="10" s="1"/>
  <c r="BX15528" i="10"/>
  <c r="BV15528" i="10"/>
  <c r="BY15528" i="10" s="1"/>
  <c r="BU15528" i="10"/>
  <c r="BY15527" i="10"/>
  <c r="BX15527" i="10"/>
  <c r="BV15527" i="10"/>
  <c r="BU15527" i="10"/>
  <c r="BY15526" i="10"/>
  <c r="BX15526" i="10"/>
  <c r="BV15526" i="10"/>
  <c r="BU15526" i="10"/>
  <c r="BV15525" i="10"/>
  <c r="BU15525" i="10"/>
  <c r="BX15525" i="10" s="1"/>
  <c r="BY15524" i="10"/>
  <c r="BV15524" i="10"/>
  <c r="BU15524" i="10"/>
  <c r="BX15524" i="10" s="1"/>
  <c r="BV15523" i="10"/>
  <c r="BU15523" i="10"/>
  <c r="BY15522" i="10"/>
  <c r="BX15522" i="10"/>
  <c r="BV15522" i="10"/>
  <c r="BU15522" i="10"/>
  <c r="BY15521" i="10"/>
  <c r="BX15521" i="10"/>
  <c r="BV15521" i="10"/>
  <c r="BU15521" i="10"/>
  <c r="BY15520" i="10"/>
  <c r="BX15520" i="10"/>
  <c r="BV15520" i="10"/>
  <c r="BU15520" i="10"/>
  <c r="BY15519" i="10"/>
  <c r="BV15519" i="10"/>
  <c r="BU15519" i="10"/>
  <c r="BX15519" i="10" s="1"/>
  <c r="BX15518" i="10"/>
  <c r="BV15518" i="10"/>
  <c r="BY15518" i="10" s="1"/>
  <c r="BU15518" i="10"/>
  <c r="BY15517" i="10"/>
  <c r="BX15517" i="10"/>
  <c r="BV15517" i="10"/>
  <c r="BU15517" i="10"/>
  <c r="BY15516" i="10"/>
  <c r="BX15516" i="10"/>
  <c r="BV15516" i="10"/>
  <c r="BU15516" i="10"/>
  <c r="BY15515" i="10"/>
  <c r="BV15515" i="10"/>
  <c r="BU15515" i="10"/>
  <c r="BX15515" i="10" s="1"/>
  <c r="BY15514" i="10"/>
  <c r="BV15514" i="10"/>
  <c r="BU15514" i="10"/>
  <c r="BX15514" i="10" s="1"/>
  <c r="BV15513" i="10"/>
  <c r="BU15513" i="10"/>
  <c r="BY15512" i="10"/>
  <c r="BX15512" i="10"/>
  <c r="BV15512" i="10"/>
  <c r="BU15512" i="10"/>
  <c r="BY15511" i="10"/>
  <c r="BX15511" i="10"/>
  <c r="BV15511" i="10"/>
  <c r="BU15511" i="10"/>
  <c r="BY15510" i="10"/>
  <c r="BX15510" i="10"/>
  <c r="BV15510" i="10"/>
  <c r="BU15510" i="10"/>
  <c r="BY15509" i="10"/>
  <c r="BV15509" i="10"/>
  <c r="BU15509" i="10"/>
  <c r="BX15509" i="10" s="1"/>
  <c r="BV15508" i="10"/>
  <c r="BU15508" i="10"/>
  <c r="BY15507" i="10"/>
  <c r="BX15507" i="10"/>
  <c r="BV15507" i="10"/>
  <c r="BU15507" i="10"/>
  <c r="BY15506" i="10"/>
  <c r="BX15506" i="10"/>
  <c r="BV15506" i="10"/>
  <c r="BU15506" i="10"/>
  <c r="BV15505" i="10"/>
  <c r="BU15505" i="10"/>
  <c r="BY15504" i="10"/>
  <c r="BV15504" i="10"/>
  <c r="BU15504" i="10"/>
  <c r="BX15504" i="10" s="1"/>
  <c r="BV15503" i="10"/>
  <c r="BY15503" i="10" s="1"/>
  <c r="BU15503" i="10"/>
  <c r="BY15502" i="10"/>
  <c r="BX15502" i="10"/>
  <c r="BV15502" i="10"/>
  <c r="BU15502" i="10"/>
  <c r="BY15501" i="10"/>
  <c r="BX15501" i="10"/>
  <c r="BV15501" i="10"/>
  <c r="BU15501" i="10"/>
  <c r="BY15500" i="10"/>
  <c r="BV15500" i="10"/>
  <c r="BU15500" i="10"/>
  <c r="BX15500" i="10" s="1"/>
  <c r="BY15499" i="10"/>
  <c r="BV15499" i="10"/>
  <c r="BU15499" i="10"/>
  <c r="BX15499" i="10" s="1"/>
  <c r="BX15498" i="10"/>
  <c r="BV15498" i="10"/>
  <c r="BY15498" i="10" s="1"/>
  <c r="BU15498" i="10"/>
  <c r="BY15497" i="10"/>
  <c r="BX15497" i="10"/>
  <c r="BV15497" i="10"/>
  <c r="BU15497" i="10"/>
  <c r="BY15496" i="10"/>
  <c r="BX15496" i="10"/>
  <c r="BV15496" i="10"/>
  <c r="BU15496" i="10"/>
  <c r="BV15495" i="10"/>
  <c r="BU15495" i="10"/>
  <c r="BY15494" i="10"/>
  <c r="BV15494" i="10"/>
  <c r="BU15494" i="10"/>
  <c r="BX15494" i="10" s="1"/>
  <c r="BX15493" i="10"/>
  <c r="BV15493" i="10"/>
  <c r="BY15493" i="10" s="1"/>
  <c r="BU15493" i="10"/>
  <c r="BY15492" i="10"/>
  <c r="BX15492" i="10"/>
  <c r="BV15492" i="10"/>
  <c r="BU15492" i="10"/>
  <c r="BY15491" i="10"/>
  <c r="BX15491" i="10"/>
  <c r="BV15491" i="10"/>
  <c r="BU15491" i="10"/>
  <c r="BV15490" i="10"/>
  <c r="BU15490" i="10"/>
  <c r="BV15489" i="10"/>
  <c r="BY15489" i="10" s="1"/>
  <c r="BU15489" i="10"/>
  <c r="BX15489" i="10" s="1"/>
  <c r="BV15488" i="10"/>
  <c r="BU15488" i="10"/>
  <c r="BY15487" i="10"/>
  <c r="BX15487" i="10"/>
  <c r="BV15487" i="10"/>
  <c r="BU15487" i="10"/>
  <c r="BY15486" i="10"/>
  <c r="BX15486" i="10"/>
  <c r="BV15486" i="10"/>
  <c r="BU15486" i="10"/>
  <c r="BY15485" i="10"/>
  <c r="BX15485" i="10"/>
  <c r="BV15485" i="10"/>
  <c r="BU15485" i="10"/>
  <c r="BV15484" i="10"/>
  <c r="BY15484" i="10" s="1"/>
  <c r="BU15484" i="10"/>
  <c r="BV15483" i="10"/>
  <c r="BU15483" i="10"/>
  <c r="BY15482" i="10"/>
  <c r="BX15482" i="10"/>
  <c r="BV15482" i="10"/>
  <c r="BU15482" i="10"/>
  <c r="BY15481" i="10"/>
  <c r="BX15481" i="10"/>
  <c r="BV15481" i="10"/>
  <c r="BU15481" i="10"/>
  <c r="BV15480" i="10"/>
  <c r="BU15480" i="10"/>
  <c r="BY15479" i="10"/>
  <c r="BV15479" i="10"/>
  <c r="BU15479" i="10"/>
  <c r="BX15479" i="10" s="1"/>
  <c r="BX15478" i="10"/>
  <c r="BV15478" i="10"/>
  <c r="BY15478" i="10" s="1"/>
  <c r="BU15478" i="10"/>
  <c r="BY15477" i="10"/>
  <c r="BX15477" i="10"/>
  <c r="BV15477" i="10"/>
  <c r="BU15477" i="10"/>
  <c r="BY15476" i="10"/>
  <c r="BX15476" i="10"/>
  <c r="BV15476" i="10"/>
  <c r="BU15476" i="10"/>
  <c r="BY15475" i="10"/>
  <c r="BV15475" i="10"/>
  <c r="BU15475" i="10"/>
  <c r="BX15475" i="10" s="1"/>
  <c r="BV15474" i="10"/>
  <c r="BY15474" i="10" s="1"/>
  <c r="BU15474" i="10"/>
  <c r="BX15474" i="10" s="1"/>
  <c r="BX15473" i="10"/>
  <c r="BV15473" i="10"/>
  <c r="BY15473" i="10" s="1"/>
  <c r="BU15473" i="10"/>
  <c r="BY15472" i="10"/>
  <c r="BX15472" i="10"/>
  <c r="BV15472" i="10"/>
  <c r="BU15472" i="10"/>
  <c r="BY15471" i="10"/>
  <c r="BX15471" i="10"/>
  <c r="BV15471" i="10"/>
  <c r="BU15471" i="10"/>
  <c r="BY15470" i="10"/>
  <c r="BX15470" i="10"/>
  <c r="BV15470" i="10"/>
  <c r="BU15470" i="10"/>
  <c r="BV15469" i="10"/>
  <c r="BY15469" i="10" s="1"/>
  <c r="BU15469" i="10"/>
  <c r="BV15468" i="10"/>
  <c r="BU15468" i="10"/>
  <c r="BY15467" i="10"/>
  <c r="BX15467" i="10"/>
  <c r="BV15467" i="10"/>
  <c r="BU15467" i="10"/>
  <c r="BY15466" i="10"/>
  <c r="BX15466" i="10"/>
  <c r="BV15466" i="10"/>
  <c r="BU15466" i="10"/>
  <c r="BY15465" i="10"/>
  <c r="BV15465" i="10"/>
  <c r="BU15465" i="10"/>
  <c r="BX15465" i="10" s="1"/>
  <c r="BY15464" i="10"/>
  <c r="BV15464" i="10"/>
  <c r="BU15464" i="10"/>
  <c r="BX15464" i="10" s="1"/>
  <c r="BX15463" i="10"/>
  <c r="BV15463" i="10"/>
  <c r="BY15463" i="10" s="1"/>
  <c r="BU15463" i="10"/>
  <c r="BY15462" i="10"/>
  <c r="BX15462" i="10"/>
  <c r="BV15462" i="10"/>
  <c r="BU15462" i="10"/>
  <c r="BY15461" i="10"/>
  <c r="BX15461" i="10"/>
  <c r="BV15461" i="10"/>
  <c r="BU15461" i="10"/>
  <c r="BX15460" i="10"/>
  <c r="BV15460" i="10"/>
  <c r="BU15460" i="10"/>
  <c r="BY15460" i="10" s="1"/>
  <c r="BV15459" i="10"/>
  <c r="BY15459" i="10" s="1"/>
  <c r="BU15459" i="10"/>
  <c r="BV15458" i="10"/>
  <c r="BU15458" i="10"/>
  <c r="BY15457" i="10"/>
  <c r="BX15457" i="10"/>
  <c r="BV15457" i="10"/>
  <c r="BU15457" i="10"/>
  <c r="BY15456" i="10"/>
  <c r="BX15456" i="10"/>
  <c r="BV15456" i="10"/>
  <c r="BU15456" i="10"/>
  <c r="BV15455" i="10"/>
  <c r="BU15455" i="10"/>
  <c r="BV15454" i="10"/>
  <c r="BY15454" i="10" s="1"/>
  <c r="BU15454" i="10"/>
  <c r="BV15453" i="10"/>
  <c r="BU15453" i="10"/>
  <c r="BY15452" i="10"/>
  <c r="BX15452" i="10"/>
  <c r="BV15452" i="10"/>
  <c r="BU15452" i="10"/>
  <c r="BY15451" i="10"/>
  <c r="BX15451" i="10"/>
  <c r="BV15451" i="10"/>
  <c r="BU15451" i="10"/>
  <c r="BV15450" i="10"/>
  <c r="BU15450" i="10"/>
  <c r="BV15449" i="10"/>
  <c r="BU15449" i="10"/>
  <c r="BX15449" i="10" s="1"/>
  <c r="BX15448" i="10"/>
  <c r="BV15448" i="10"/>
  <c r="BY15448" i="10" s="1"/>
  <c r="BU15448" i="10"/>
  <c r="BY15447" i="10"/>
  <c r="BX15447" i="10"/>
  <c r="BV15447" i="10"/>
  <c r="BU15447" i="10"/>
  <c r="BY15446" i="10"/>
  <c r="BX15446" i="10"/>
  <c r="BV15446" i="10"/>
  <c r="BU15446" i="10"/>
  <c r="BY15445" i="10"/>
  <c r="BX15445" i="10"/>
  <c r="BV15445" i="10"/>
  <c r="BU15445" i="10"/>
  <c r="BV15444" i="10"/>
  <c r="BY15444" i="10" s="1"/>
  <c r="BU15444" i="10"/>
  <c r="BV15443" i="10"/>
  <c r="BU15443" i="10"/>
  <c r="BY15442" i="10"/>
  <c r="BX15442" i="10"/>
  <c r="BV15442" i="10"/>
  <c r="BU15442" i="10"/>
  <c r="BY15441" i="10"/>
  <c r="BX15441" i="10"/>
  <c r="BV15441" i="10"/>
  <c r="BU15441" i="10"/>
  <c r="BV15440" i="10"/>
  <c r="BU15440" i="10"/>
  <c r="BV15439" i="10"/>
  <c r="BU15439" i="10"/>
  <c r="BX15439" i="10" s="1"/>
  <c r="BX15438" i="10"/>
  <c r="BV15438" i="10"/>
  <c r="BY15438" i="10" s="1"/>
  <c r="BU15438" i="10"/>
  <c r="BY15437" i="10"/>
  <c r="BX15437" i="10"/>
  <c r="BV15437" i="10"/>
  <c r="BU15437" i="10"/>
  <c r="BY15436" i="10"/>
  <c r="BX15436" i="10"/>
  <c r="BV15436" i="10"/>
  <c r="BU15436" i="10"/>
  <c r="BV15435" i="10"/>
  <c r="BU15435" i="10"/>
  <c r="BY15435" i="10" s="1"/>
  <c r="BV15434" i="10"/>
  <c r="BY15434" i="10" s="1"/>
  <c r="BU15434" i="10"/>
  <c r="BV15433" i="10"/>
  <c r="BU15433" i="10"/>
  <c r="BY15432" i="10"/>
  <c r="BX15432" i="10"/>
  <c r="BV15432" i="10"/>
  <c r="BU15432" i="10"/>
  <c r="BY15431" i="10"/>
  <c r="BX15431" i="10"/>
  <c r="BV15431" i="10"/>
  <c r="BU15431" i="10"/>
  <c r="BY15430" i="10"/>
  <c r="BX15430" i="10"/>
  <c r="BV15430" i="10"/>
  <c r="BU15430" i="10"/>
  <c r="BV15429" i="10"/>
  <c r="BY15429" i="10" s="1"/>
  <c r="BU15429" i="10"/>
  <c r="BX15429" i="10" s="1"/>
  <c r="BX15428" i="10"/>
  <c r="BV15428" i="10"/>
  <c r="BY15428" i="10" s="1"/>
  <c r="BU15428" i="10"/>
  <c r="BY15427" i="10"/>
  <c r="BX15427" i="10"/>
  <c r="BV15427" i="10"/>
  <c r="BU15427" i="10"/>
  <c r="BY15426" i="10"/>
  <c r="BX15426" i="10"/>
  <c r="BV15426" i="10"/>
  <c r="BU15426" i="10"/>
  <c r="BV15425" i="10"/>
  <c r="BU15425" i="10"/>
  <c r="BX15425" i="10" s="1"/>
  <c r="BY15424" i="10"/>
  <c r="BV15424" i="10"/>
  <c r="BU15424" i="10"/>
  <c r="BX15424" i="10" s="1"/>
  <c r="BV15423" i="10"/>
  <c r="BY15423" i="10" s="1"/>
  <c r="BU15423" i="10"/>
  <c r="BY15422" i="10"/>
  <c r="BX15422" i="10"/>
  <c r="BV15422" i="10"/>
  <c r="BU15422" i="10"/>
  <c r="BY15421" i="10"/>
  <c r="BX15421" i="10"/>
  <c r="BV15421" i="10"/>
  <c r="BU15421" i="10"/>
  <c r="BY15420" i="10"/>
  <c r="BX15420" i="10"/>
  <c r="BV15420" i="10"/>
  <c r="BU15420" i="10"/>
  <c r="BV15419" i="10"/>
  <c r="BU15419" i="10"/>
  <c r="BX15419" i="10" s="1"/>
  <c r="BV15418" i="10"/>
  <c r="BY15418" i="10" s="1"/>
  <c r="BU15418" i="10"/>
  <c r="BY15417" i="10"/>
  <c r="BX15417" i="10"/>
  <c r="BV15417" i="10"/>
  <c r="BU15417" i="10"/>
  <c r="BY15416" i="10"/>
  <c r="BX15416" i="10"/>
  <c r="BV15416" i="10"/>
  <c r="BU15416" i="10"/>
  <c r="BY15415" i="10"/>
  <c r="BX15415" i="10"/>
  <c r="BV15415" i="10"/>
  <c r="BU15415" i="10"/>
  <c r="BY15414" i="10"/>
  <c r="BV15414" i="10"/>
  <c r="BU15414" i="10"/>
  <c r="BX15414" i="10" s="1"/>
  <c r="BX15413" i="10"/>
  <c r="BV15413" i="10"/>
  <c r="BY15413" i="10" s="1"/>
  <c r="BU15413" i="10"/>
  <c r="BY15412" i="10"/>
  <c r="BX15412" i="10"/>
  <c r="BV15412" i="10"/>
  <c r="BU15412" i="10"/>
  <c r="BY15411" i="10"/>
  <c r="BX15411" i="10"/>
  <c r="BV15411" i="10"/>
  <c r="BU15411" i="10"/>
  <c r="BV15410" i="10"/>
  <c r="BU15410" i="10"/>
  <c r="BV15409" i="10"/>
  <c r="BY15409" i="10" s="1"/>
  <c r="BU15409" i="10"/>
  <c r="BV15408" i="10"/>
  <c r="BU15408" i="10"/>
  <c r="BY15407" i="10"/>
  <c r="BX15407" i="10"/>
  <c r="BV15407" i="10"/>
  <c r="BU15407" i="10"/>
  <c r="BY15406" i="10"/>
  <c r="BX15406" i="10"/>
  <c r="BV15406" i="10"/>
  <c r="BU15406" i="10"/>
  <c r="BY15405" i="10"/>
  <c r="BV15405" i="10"/>
  <c r="BU15405" i="10"/>
  <c r="BX15405" i="10" s="1"/>
  <c r="BY15404" i="10"/>
  <c r="BV15404" i="10"/>
  <c r="BU15404" i="10"/>
  <c r="BX15403" i="10"/>
  <c r="BV15403" i="10"/>
  <c r="BY15403" i="10" s="1"/>
  <c r="BU15403" i="10"/>
  <c r="BY15402" i="10"/>
  <c r="BX15402" i="10"/>
  <c r="BV15402" i="10"/>
  <c r="BU15402" i="10"/>
  <c r="BY15401" i="10"/>
  <c r="BX15401" i="10"/>
  <c r="BV15401" i="10"/>
  <c r="BU15401" i="10"/>
  <c r="BY15400" i="10"/>
  <c r="BX15400" i="10"/>
  <c r="BV15400" i="10"/>
  <c r="BU15400" i="10"/>
  <c r="BV15399" i="10"/>
  <c r="BU15399" i="10"/>
  <c r="BX15399" i="10" s="1"/>
  <c r="BX15398" i="10"/>
  <c r="BV15398" i="10"/>
  <c r="BY15398" i="10" s="1"/>
  <c r="BU15398" i="10"/>
  <c r="BY15397" i="10"/>
  <c r="BX15397" i="10"/>
  <c r="BV15397" i="10"/>
  <c r="BU15397" i="10"/>
  <c r="BY15396" i="10"/>
  <c r="BX15396" i="10"/>
  <c r="BV15396" i="10"/>
  <c r="BU15396" i="10"/>
  <c r="BV15395" i="10"/>
  <c r="BU15395" i="10"/>
  <c r="BY15394" i="10"/>
  <c r="BV15394" i="10"/>
  <c r="BU15394" i="10"/>
  <c r="BX15394" i="10" s="1"/>
  <c r="BV15393" i="10"/>
  <c r="BU15393" i="10"/>
  <c r="BY15392" i="10"/>
  <c r="BX15392" i="10"/>
  <c r="BV15392" i="10"/>
  <c r="BU15392" i="10"/>
  <c r="BY15391" i="10"/>
  <c r="BX15391" i="10"/>
  <c r="BV15391" i="10"/>
  <c r="BU15391" i="10"/>
  <c r="BY15390" i="10"/>
  <c r="BX15390" i="10"/>
  <c r="BV15390" i="10"/>
  <c r="BU15390" i="10"/>
  <c r="BV15389" i="10"/>
  <c r="BU15389" i="10"/>
  <c r="BX15389" i="10" s="1"/>
  <c r="BV15388" i="10"/>
  <c r="BY15388" i="10" s="1"/>
  <c r="BU15388" i="10"/>
  <c r="BY15387" i="10"/>
  <c r="BX15387" i="10"/>
  <c r="BV15387" i="10"/>
  <c r="BU15387" i="10"/>
  <c r="BY15386" i="10"/>
  <c r="BX15386" i="10"/>
  <c r="BV15386" i="10"/>
  <c r="BU15386" i="10"/>
  <c r="BY15385" i="10"/>
  <c r="BX15385" i="10"/>
  <c r="BV15385" i="10"/>
  <c r="BU15385" i="10"/>
  <c r="BV15384" i="10"/>
  <c r="BU15384" i="10"/>
  <c r="BX15384" i="10" s="1"/>
  <c r="BV15383" i="10"/>
  <c r="BY15383" i="10" s="1"/>
  <c r="BU15383" i="10"/>
  <c r="BY15382" i="10"/>
  <c r="BX15382" i="10"/>
  <c r="BV15382" i="10"/>
  <c r="BU15382" i="10"/>
  <c r="BY15381" i="10"/>
  <c r="BX15381" i="10"/>
  <c r="BV15381" i="10"/>
  <c r="BU15381" i="10"/>
  <c r="BX15380" i="10"/>
  <c r="BV15380" i="10"/>
  <c r="BU15380" i="10"/>
  <c r="BY15380" i="10" s="1"/>
  <c r="BY15379" i="10"/>
  <c r="BV15379" i="10"/>
  <c r="BU15379" i="10"/>
  <c r="BX15379" i="10" s="1"/>
  <c r="BV15378" i="10"/>
  <c r="BY15378" i="10" s="1"/>
  <c r="BU15378" i="10"/>
  <c r="BY15377" i="10"/>
  <c r="BX15377" i="10"/>
  <c r="BV15377" i="10"/>
  <c r="BU15377" i="10"/>
  <c r="BY15376" i="10"/>
  <c r="BX15376" i="10"/>
  <c r="BV15376" i="10"/>
  <c r="BU15376" i="10"/>
  <c r="BV15375" i="10"/>
  <c r="BU15375" i="10"/>
  <c r="BV15374" i="10"/>
  <c r="BY15374" i="10" s="1"/>
  <c r="BU15374" i="10"/>
  <c r="BX15373" i="10"/>
  <c r="BV15373" i="10"/>
  <c r="BY15373" i="10" s="1"/>
  <c r="BU15373" i="10"/>
  <c r="BY15372" i="10"/>
  <c r="BX15372" i="10"/>
  <c r="BV15372" i="10"/>
  <c r="BU15372" i="10"/>
  <c r="BY15371" i="10"/>
  <c r="BX15371" i="10"/>
  <c r="BV15371" i="10"/>
  <c r="BU15371" i="10"/>
  <c r="BY15370" i="10"/>
  <c r="BX15370" i="10"/>
  <c r="BV15370" i="10"/>
  <c r="BU15370" i="10"/>
  <c r="BV15369" i="10"/>
  <c r="BU15369" i="10"/>
  <c r="BX15369" i="10" s="1"/>
  <c r="BV15368" i="10"/>
  <c r="BU15368" i="10"/>
  <c r="BY15367" i="10"/>
  <c r="BX15367" i="10"/>
  <c r="BV15367" i="10"/>
  <c r="BU15367" i="10"/>
  <c r="BY15366" i="10"/>
  <c r="BX15366" i="10"/>
  <c r="BV15366" i="10"/>
  <c r="BU15366" i="10"/>
  <c r="BY15365" i="10"/>
  <c r="BX15365" i="10"/>
  <c r="BV15365" i="10"/>
  <c r="BU15365" i="10"/>
  <c r="BY15364" i="10"/>
  <c r="BV15364" i="10"/>
  <c r="BU15364" i="10"/>
  <c r="BX15364" i="10" s="1"/>
  <c r="BV15363" i="10"/>
  <c r="BY15363" i="10" s="1"/>
  <c r="BU15363" i="10"/>
  <c r="BY15362" i="10"/>
  <c r="BX15362" i="10"/>
  <c r="BV15362" i="10"/>
  <c r="BU15362" i="10"/>
  <c r="BY15361" i="10"/>
  <c r="BX15361" i="10"/>
  <c r="BV15361" i="10"/>
  <c r="BU15361" i="10"/>
  <c r="BV15360" i="10"/>
  <c r="BU15360" i="10"/>
  <c r="BV15359" i="10"/>
  <c r="BU15359" i="10"/>
  <c r="BX15359" i="10" s="1"/>
  <c r="BV15358" i="10"/>
  <c r="BU15358" i="10"/>
  <c r="BY15357" i="10"/>
  <c r="BX15357" i="10"/>
  <c r="BV15357" i="10"/>
  <c r="BU15357" i="10"/>
  <c r="BY15356" i="10"/>
  <c r="BX15356" i="10"/>
  <c r="BV15356" i="10"/>
  <c r="BU15356" i="10"/>
  <c r="BV15355" i="10"/>
  <c r="BU15355" i="10"/>
  <c r="BV15354" i="10"/>
  <c r="BY15354" i="10" s="1"/>
  <c r="BU15354" i="10"/>
  <c r="BX15353" i="10"/>
  <c r="BV15353" i="10"/>
  <c r="BY15353" i="10" s="1"/>
  <c r="BU15353" i="10"/>
  <c r="BY15352" i="10"/>
  <c r="BX15352" i="10"/>
  <c r="BV15352" i="10"/>
  <c r="BU15352" i="10"/>
  <c r="BY15351" i="10"/>
  <c r="BX15351" i="10"/>
  <c r="BV15351" i="10"/>
  <c r="BU15351" i="10"/>
  <c r="BV15350" i="10"/>
  <c r="BU15350" i="10"/>
  <c r="BY15350" i="10" s="1"/>
  <c r="BV15349" i="10"/>
  <c r="BY15349" i="10" s="1"/>
  <c r="BU15349" i="10"/>
  <c r="BX15348" i="10"/>
  <c r="BV15348" i="10"/>
  <c r="BY15348" i="10" s="1"/>
  <c r="BU15348" i="10"/>
  <c r="BY15347" i="10"/>
  <c r="BX15347" i="10"/>
  <c r="BV15347" i="10"/>
  <c r="BU15347" i="10"/>
  <c r="BY15346" i="10"/>
  <c r="BX15346" i="10"/>
  <c r="BV15346" i="10"/>
  <c r="BU15346" i="10"/>
  <c r="BY15345" i="10"/>
  <c r="BX15345" i="10"/>
  <c r="BV15345" i="10"/>
  <c r="BU15345" i="10"/>
  <c r="BV15344" i="10"/>
  <c r="BU15344" i="10"/>
  <c r="BX15344" i="10" s="1"/>
  <c r="BX15343" i="10"/>
  <c r="BV15343" i="10"/>
  <c r="BY15343" i="10" s="1"/>
  <c r="BU15343" i="10"/>
  <c r="BY15342" i="10"/>
  <c r="BX15342" i="10"/>
  <c r="BV15342" i="10"/>
  <c r="BU15342" i="10"/>
  <c r="BY15341" i="10"/>
  <c r="BX15341" i="10"/>
  <c r="BV15341" i="10"/>
  <c r="BU15341" i="10"/>
  <c r="BY15340" i="10"/>
  <c r="BX15340" i="10"/>
  <c r="BV15340" i="10"/>
  <c r="BU15340" i="10"/>
  <c r="BV15339" i="10"/>
  <c r="BY15339" i="10" s="1"/>
  <c r="BU15339" i="10"/>
  <c r="BV15338" i="10"/>
  <c r="BU15338" i="10"/>
  <c r="BY15337" i="10"/>
  <c r="BX15337" i="10"/>
  <c r="BV15337" i="10"/>
  <c r="BU15337" i="10"/>
  <c r="BY15336" i="10"/>
  <c r="BX15336" i="10"/>
  <c r="BV15336" i="10"/>
  <c r="BU15336" i="10"/>
  <c r="BY15335" i="10"/>
  <c r="BV15335" i="10"/>
  <c r="BU15335" i="10"/>
  <c r="BX15335" i="10" s="1"/>
  <c r="BV15334" i="10"/>
  <c r="BY15334" i="10" s="1"/>
  <c r="BU15334" i="10"/>
  <c r="BX15333" i="10"/>
  <c r="BV15333" i="10"/>
  <c r="BY15333" i="10" s="1"/>
  <c r="BU15333" i="10"/>
  <c r="BY15332" i="10"/>
  <c r="BX15332" i="10"/>
  <c r="BV15332" i="10"/>
  <c r="BU15332" i="10"/>
  <c r="BY15331" i="10"/>
  <c r="BX15331" i="10"/>
  <c r="BV15331" i="10"/>
  <c r="BU15331" i="10"/>
  <c r="BY15330" i="10"/>
  <c r="BX15330" i="10"/>
  <c r="BV15330" i="10"/>
  <c r="BU15330" i="10"/>
  <c r="BV15329" i="10"/>
  <c r="BU15329" i="10"/>
  <c r="BX15329" i="10" s="1"/>
  <c r="BX15328" i="10"/>
  <c r="BV15328" i="10"/>
  <c r="BY15328" i="10" s="1"/>
  <c r="BU15328" i="10"/>
  <c r="BY15327" i="10"/>
  <c r="BX15327" i="10"/>
  <c r="BV15327" i="10"/>
  <c r="BU15327" i="10"/>
  <c r="BY15326" i="10"/>
  <c r="BX15326" i="10"/>
  <c r="BV15326" i="10"/>
  <c r="BU15326" i="10"/>
  <c r="BV15325" i="10"/>
  <c r="BU15325" i="10"/>
  <c r="BV15324" i="10"/>
  <c r="BY15324" i="10" s="1"/>
  <c r="BU15324" i="10"/>
  <c r="BX15323" i="10"/>
  <c r="BV15323" i="10"/>
  <c r="BY15323" i="10" s="1"/>
  <c r="BU15323" i="10"/>
  <c r="BY15322" i="10"/>
  <c r="BX15322" i="10"/>
  <c r="BV15322" i="10"/>
  <c r="BU15322" i="10"/>
  <c r="BY15321" i="10"/>
  <c r="BX15321" i="10"/>
  <c r="BV15321" i="10"/>
  <c r="BU15321" i="10"/>
  <c r="BY15320" i="10"/>
  <c r="BX15320" i="10"/>
  <c r="BV15320" i="10"/>
  <c r="BU15320" i="10"/>
  <c r="BV15319" i="10"/>
  <c r="BY15319" i="10" s="1"/>
  <c r="BU15319" i="10"/>
  <c r="BX15319" i="10" s="1"/>
  <c r="BX15318" i="10"/>
  <c r="BV15318" i="10"/>
  <c r="BY15318" i="10" s="1"/>
  <c r="BU15318" i="10"/>
  <c r="BY15317" i="10"/>
  <c r="BX15317" i="10"/>
  <c r="BV15317" i="10"/>
  <c r="BU15317" i="10"/>
  <c r="BY15316" i="10"/>
  <c r="BX15316" i="10"/>
  <c r="BV15316" i="10"/>
  <c r="BU15316" i="10"/>
  <c r="BY15315" i="10"/>
  <c r="BV15315" i="10"/>
  <c r="BU15315" i="10"/>
  <c r="BX15315" i="10" s="1"/>
  <c r="BY15314" i="10"/>
  <c r="BV15314" i="10"/>
  <c r="BU15314" i="10"/>
  <c r="BX15314" i="10" s="1"/>
  <c r="BV15313" i="10"/>
  <c r="BY15313" i="10" s="1"/>
  <c r="BU15313" i="10"/>
  <c r="BY15312" i="10"/>
  <c r="BX15312" i="10"/>
  <c r="BV15312" i="10"/>
  <c r="BU15312" i="10"/>
  <c r="BY15311" i="10"/>
  <c r="BX15311" i="10"/>
  <c r="BV15311" i="10"/>
  <c r="BU15311" i="10"/>
  <c r="BY15310" i="10"/>
  <c r="BX15310" i="10"/>
  <c r="BV15310" i="10"/>
  <c r="BU15310" i="10"/>
  <c r="BV15309" i="10"/>
  <c r="BU15309" i="10"/>
  <c r="BX15309" i="10" s="1"/>
  <c r="BV15308" i="10"/>
  <c r="BU15308" i="10"/>
  <c r="BY15307" i="10"/>
  <c r="BX15307" i="10"/>
  <c r="BV15307" i="10"/>
  <c r="BU15307" i="10"/>
  <c r="BY15306" i="10"/>
  <c r="BX15306" i="10"/>
  <c r="BV15306" i="10"/>
  <c r="BU15306" i="10"/>
  <c r="BY15305" i="10"/>
  <c r="BX15305" i="10"/>
  <c r="BV15305" i="10"/>
  <c r="BU15305" i="10"/>
  <c r="BV15304" i="10"/>
  <c r="BY15304" i="10" s="1"/>
  <c r="BU15304" i="10"/>
  <c r="BV15303" i="10"/>
  <c r="BY15303" i="10" s="1"/>
  <c r="BU15303" i="10"/>
  <c r="BY15302" i="10"/>
  <c r="BX15302" i="10"/>
  <c r="BV15302" i="10"/>
  <c r="BU15302" i="10"/>
  <c r="BY15301" i="10"/>
  <c r="BX15301" i="10"/>
  <c r="BV15301" i="10"/>
  <c r="BU15301" i="10"/>
  <c r="BY15300" i="10"/>
  <c r="BX15300" i="10"/>
  <c r="BV15300" i="10"/>
  <c r="BU15300" i="10"/>
  <c r="BV15299" i="10"/>
  <c r="BU15299" i="10"/>
  <c r="BX15299" i="10" s="1"/>
  <c r="BX15298" i="10"/>
  <c r="BV15298" i="10"/>
  <c r="BY15298" i="10" s="1"/>
  <c r="BU15298" i="10"/>
  <c r="BY15297" i="10"/>
  <c r="BX15297" i="10"/>
  <c r="BV15297" i="10"/>
  <c r="BU15297" i="10"/>
  <c r="BY15296" i="10"/>
  <c r="BX15296" i="10"/>
  <c r="BV15296" i="10"/>
  <c r="BU15296" i="10"/>
  <c r="BV15295" i="10"/>
  <c r="BU15295" i="10"/>
  <c r="BY15295" i="10" s="1"/>
  <c r="BY15294" i="10"/>
  <c r="BV15294" i="10"/>
  <c r="BU15294" i="10"/>
  <c r="BX15294" i="10" s="1"/>
  <c r="BV15293" i="10"/>
  <c r="BY15293" i="10" s="1"/>
  <c r="BU15293" i="10"/>
  <c r="BY15292" i="10"/>
  <c r="BX15292" i="10"/>
  <c r="BV15292" i="10"/>
  <c r="BU15292" i="10"/>
  <c r="BY15291" i="10"/>
  <c r="BX15291" i="10"/>
  <c r="BV15291" i="10"/>
  <c r="BU15291" i="10"/>
  <c r="BV15290" i="10"/>
  <c r="BU15290" i="10"/>
  <c r="BV15289" i="10"/>
  <c r="BY15289" i="10" s="1"/>
  <c r="BU15289" i="10"/>
  <c r="BX15289" i="10" s="1"/>
  <c r="BV15288" i="10"/>
  <c r="BY15288" i="10" s="1"/>
  <c r="BU15288" i="10"/>
  <c r="BY15287" i="10"/>
  <c r="BX15287" i="10"/>
  <c r="BV15287" i="10"/>
  <c r="BU15287" i="10"/>
  <c r="BY15286" i="10"/>
  <c r="BX15286" i="10"/>
  <c r="BV15286" i="10"/>
  <c r="BU15286" i="10"/>
  <c r="BY15285" i="10"/>
  <c r="BX15285" i="10"/>
  <c r="BV15285" i="10"/>
  <c r="BU15285" i="10"/>
  <c r="BV15284" i="10"/>
  <c r="BU15284" i="10"/>
  <c r="BX15283" i="10"/>
  <c r="BV15283" i="10"/>
  <c r="BY15283" i="10" s="1"/>
  <c r="BU15283" i="10"/>
  <c r="BY15282" i="10"/>
  <c r="BX15282" i="10"/>
  <c r="BV15282" i="10"/>
  <c r="BU15282" i="10"/>
  <c r="BY15281" i="10"/>
  <c r="BX15281" i="10"/>
  <c r="BV15281" i="10"/>
  <c r="BU15281" i="10"/>
  <c r="BV15280" i="10"/>
  <c r="BU15280" i="10"/>
  <c r="BY15279" i="10"/>
  <c r="BV15279" i="10"/>
  <c r="BU15279" i="10"/>
  <c r="BX15279" i="10" s="1"/>
  <c r="BX15278" i="10"/>
  <c r="BV15278" i="10"/>
  <c r="BY15278" i="10" s="1"/>
  <c r="BU15278" i="10"/>
  <c r="BY15277" i="10"/>
  <c r="BX15277" i="10"/>
  <c r="BV15277" i="10"/>
  <c r="BU15277" i="10"/>
  <c r="BY15276" i="10"/>
  <c r="BX15276" i="10"/>
  <c r="BV15276" i="10"/>
  <c r="BU15276" i="10"/>
  <c r="BV15275" i="10"/>
  <c r="BU15275" i="10"/>
  <c r="BV15274" i="10"/>
  <c r="BU15274" i="10"/>
  <c r="BX15274" i="10" s="1"/>
  <c r="BX15273" i="10"/>
  <c r="BV15273" i="10"/>
  <c r="BY15273" i="10" s="1"/>
  <c r="BU15273" i="10"/>
  <c r="BY15272" i="10"/>
  <c r="BX15272" i="10"/>
  <c r="BV15272" i="10"/>
  <c r="BU15272" i="10"/>
  <c r="BY15271" i="10"/>
  <c r="BX15271" i="10"/>
  <c r="BV15271" i="10"/>
  <c r="BU15271" i="10"/>
  <c r="BY15270" i="10"/>
  <c r="BX15270" i="10"/>
  <c r="BV15270" i="10"/>
  <c r="BU15270" i="10"/>
  <c r="BV15269" i="10"/>
  <c r="BY15269" i="10" s="1"/>
  <c r="BU15269" i="10"/>
  <c r="BV15268" i="10"/>
  <c r="BU15268" i="10"/>
  <c r="BY15267" i="10"/>
  <c r="BX15267" i="10"/>
  <c r="BV15267" i="10"/>
  <c r="BU15267" i="10"/>
  <c r="BY15266" i="10"/>
  <c r="BX15266" i="10"/>
  <c r="BV15266" i="10"/>
  <c r="BU15266" i="10"/>
  <c r="BV15265" i="10"/>
  <c r="BU15265" i="10"/>
  <c r="BV15264" i="10"/>
  <c r="BU15264" i="10"/>
  <c r="BV15263" i="10"/>
  <c r="BY15263" i="10" s="1"/>
  <c r="BU15263" i="10"/>
  <c r="BY15262" i="10"/>
  <c r="BX15262" i="10"/>
  <c r="BV15262" i="10"/>
  <c r="BU15262" i="10"/>
  <c r="BY15261" i="10"/>
  <c r="BX15261" i="10"/>
  <c r="BV15261" i="10"/>
  <c r="BU15261" i="10"/>
  <c r="BV15260" i="10"/>
  <c r="BU15260" i="10"/>
  <c r="BY15260" i="10" s="1"/>
  <c r="BV15259" i="10"/>
  <c r="BY15259" i="10" s="1"/>
  <c r="BU15259" i="10"/>
  <c r="BV15258" i="10"/>
  <c r="BU15258" i="10"/>
  <c r="BY15257" i="10"/>
  <c r="BX15257" i="10"/>
  <c r="BV15257" i="10"/>
  <c r="BU15257" i="10"/>
  <c r="BY15256" i="10"/>
  <c r="BX15256" i="10"/>
  <c r="BV15256" i="10"/>
  <c r="BU15256" i="10"/>
  <c r="BV15255" i="10"/>
  <c r="BU15255" i="10"/>
  <c r="BY15255" i="10" s="1"/>
  <c r="BV15254" i="10"/>
  <c r="BY15254" i="10" s="1"/>
  <c r="BU15254" i="10"/>
  <c r="BV15253" i="10"/>
  <c r="BU15253" i="10"/>
  <c r="BY15252" i="10"/>
  <c r="BX15252" i="10"/>
  <c r="BV15252" i="10"/>
  <c r="BU15252" i="10"/>
  <c r="BY15251" i="10"/>
  <c r="BX15251" i="10"/>
  <c r="BV15251" i="10"/>
  <c r="BU15251" i="10"/>
  <c r="BV15250" i="10"/>
  <c r="BU15250" i="10"/>
  <c r="BX15250" i="10" s="1"/>
  <c r="BV15249" i="10"/>
  <c r="BY15249" i="10" s="1"/>
  <c r="BU15249" i="10"/>
  <c r="BX15248" i="10"/>
  <c r="BV15248" i="10"/>
  <c r="BY15248" i="10" s="1"/>
  <c r="BU15248" i="10"/>
  <c r="BY15247" i="10"/>
  <c r="BX15247" i="10"/>
  <c r="BV15247" i="10"/>
  <c r="BU15247" i="10"/>
  <c r="BY15246" i="10"/>
  <c r="BX15246" i="10"/>
  <c r="BV15246" i="10"/>
  <c r="BU15246" i="10"/>
  <c r="BY15245" i="10"/>
  <c r="BX15245" i="10"/>
  <c r="BV15245" i="10"/>
  <c r="BU15245" i="10"/>
  <c r="BV15244" i="10"/>
  <c r="BY15244" i="10" s="1"/>
  <c r="BU15244" i="10"/>
  <c r="BX15243" i="10"/>
  <c r="BV15243" i="10"/>
  <c r="BY15243" i="10" s="1"/>
  <c r="BU15243" i="10"/>
  <c r="BY15242" i="10"/>
  <c r="BX15242" i="10"/>
  <c r="BV15242" i="10"/>
  <c r="BU15242" i="10"/>
  <c r="BY15241" i="10"/>
  <c r="BX15241" i="10"/>
  <c r="BV15241" i="10"/>
  <c r="BU15241" i="10"/>
  <c r="BV15240" i="10"/>
  <c r="BU15240" i="10"/>
  <c r="BV15239" i="10"/>
  <c r="BU15239" i="10"/>
  <c r="BX15238" i="10"/>
  <c r="BV15238" i="10"/>
  <c r="BY15238" i="10" s="1"/>
  <c r="BU15238" i="10"/>
  <c r="BY15237" i="10"/>
  <c r="BX15237" i="10"/>
  <c r="BV15237" i="10"/>
  <c r="BU15237" i="10"/>
  <c r="BY15236" i="10"/>
  <c r="BX15236" i="10"/>
  <c r="BV15236" i="10"/>
  <c r="BU15236" i="10"/>
  <c r="BY15235" i="10"/>
  <c r="BV15235" i="10"/>
  <c r="BU15235" i="10"/>
  <c r="BX15235" i="10" s="1"/>
  <c r="BV15234" i="10"/>
  <c r="BY15234" i="10" s="1"/>
  <c r="BU15234" i="10"/>
  <c r="BV15233" i="10"/>
  <c r="BU15233" i="10"/>
  <c r="BY15232" i="10"/>
  <c r="BX15232" i="10"/>
  <c r="BV15232" i="10"/>
  <c r="BU15232" i="10"/>
  <c r="BY15231" i="10"/>
  <c r="BX15231" i="10"/>
  <c r="BV15231" i="10"/>
  <c r="BU15231" i="10"/>
  <c r="BV15230" i="10"/>
  <c r="BU15230" i="10"/>
  <c r="BY15229" i="10"/>
  <c r="BV15229" i="10"/>
  <c r="BU15229" i="10"/>
  <c r="BX15229" i="10" s="1"/>
  <c r="BV15228" i="10"/>
  <c r="BY15228" i="10" s="1"/>
  <c r="BU15228" i="10"/>
  <c r="BY15227" i="10"/>
  <c r="BX15227" i="10"/>
  <c r="BV15227" i="10"/>
  <c r="BU15227" i="10"/>
  <c r="BY15226" i="10"/>
  <c r="BX15226" i="10"/>
  <c r="BV15226" i="10"/>
  <c r="BU15226" i="10"/>
  <c r="BY15225" i="10"/>
  <c r="BV15225" i="10"/>
  <c r="BU15225" i="10"/>
  <c r="BX15225" i="10" s="1"/>
  <c r="BV15224" i="10"/>
  <c r="BU15224" i="10"/>
  <c r="BX15224" i="10" s="1"/>
  <c r="BV15223" i="10"/>
  <c r="BY15223" i="10" s="1"/>
  <c r="BU15223" i="10"/>
  <c r="BY15222" i="10"/>
  <c r="BX15222" i="10"/>
  <c r="BV15222" i="10"/>
  <c r="BU15222" i="10"/>
  <c r="BY15221" i="10"/>
  <c r="BX15221" i="10"/>
  <c r="BV15221" i="10"/>
  <c r="BU15221" i="10"/>
  <c r="BY15220" i="10"/>
  <c r="BX15220" i="10"/>
  <c r="BV15220" i="10"/>
  <c r="BU15220" i="10"/>
  <c r="BY15219" i="10"/>
  <c r="BV15219" i="10"/>
  <c r="BU15219" i="10"/>
  <c r="BX15219" i="10" s="1"/>
  <c r="BV15218" i="10"/>
  <c r="BY15218" i="10" s="1"/>
  <c r="BU15218" i="10"/>
  <c r="BY15217" i="10"/>
  <c r="BX15217" i="10"/>
  <c r="BV15217" i="10"/>
  <c r="BU15217" i="10"/>
  <c r="BY15216" i="10"/>
  <c r="BX15216" i="10"/>
  <c r="BV15216" i="10"/>
  <c r="BU15216" i="10"/>
  <c r="BY15215" i="10"/>
  <c r="BX15215" i="10"/>
  <c r="BV15215" i="10"/>
  <c r="BU15215" i="10"/>
  <c r="BV15214" i="10"/>
  <c r="BU15214" i="10"/>
  <c r="BV15213" i="10"/>
  <c r="BY15213" i="10" s="1"/>
  <c r="BU15213" i="10"/>
  <c r="BY15212" i="10"/>
  <c r="BX15212" i="10"/>
  <c r="BV15212" i="10"/>
  <c r="BU15212" i="10"/>
  <c r="BY15211" i="10"/>
  <c r="BX15211" i="10"/>
  <c r="BV15211" i="10"/>
  <c r="BU15211" i="10"/>
  <c r="BY15210" i="10"/>
  <c r="BX15210" i="10"/>
  <c r="BV15210" i="10"/>
  <c r="BU15210" i="10"/>
  <c r="BV15209" i="10"/>
  <c r="BY15209" i="10" s="1"/>
  <c r="BU15209" i="10"/>
  <c r="BV15208" i="10"/>
  <c r="BU15208" i="10"/>
  <c r="BY15207" i="10"/>
  <c r="BX15207" i="10"/>
  <c r="BV15207" i="10"/>
  <c r="BU15207" i="10"/>
  <c r="BY15206" i="10"/>
  <c r="BX15206" i="10"/>
  <c r="BV15206" i="10"/>
  <c r="BU15206" i="10"/>
  <c r="BY15205" i="10"/>
  <c r="BV15205" i="10"/>
  <c r="BU15205" i="10"/>
  <c r="BX15205" i="10" s="1"/>
  <c r="BV15204" i="10"/>
  <c r="BY15204" i="10" s="1"/>
  <c r="BU15204" i="10"/>
  <c r="BV15203" i="10"/>
  <c r="BY15203" i="10" s="1"/>
  <c r="BU15203" i="10"/>
  <c r="BY15202" i="10"/>
  <c r="BX15202" i="10"/>
  <c r="BV15202" i="10"/>
  <c r="BU15202" i="10"/>
  <c r="BY15201" i="10"/>
  <c r="BX15201" i="10"/>
  <c r="BV15201" i="10"/>
  <c r="BU15201" i="10"/>
  <c r="BY15200" i="10"/>
  <c r="BV15200" i="10"/>
  <c r="BU15200" i="10"/>
  <c r="BX15200" i="10" s="1"/>
  <c r="BV15199" i="10"/>
  <c r="BY15199" i="10" s="1"/>
  <c r="BU15199" i="10"/>
  <c r="BX15198" i="10"/>
  <c r="BV15198" i="10"/>
  <c r="BY15198" i="10" s="1"/>
  <c r="BU15198" i="10"/>
  <c r="BY15197" i="10"/>
  <c r="BX15197" i="10"/>
  <c r="BV15197" i="10"/>
  <c r="BU15197" i="10"/>
  <c r="BY15196" i="10"/>
  <c r="BX15196" i="10"/>
  <c r="BV15196" i="10"/>
  <c r="BU15196" i="10"/>
  <c r="BV15195" i="10"/>
  <c r="BU15195" i="10"/>
  <c r="BV15194" i="10"/>
  <c r="BY15194" i="10" s="1"/>
  <c r="BU15194" i="10"/>
  <c r="BX15193" i="10"/>
  <c r="BV15193" i="10"/>
  <c r="BY15193" i="10" s="1"/>
  <c r="BU15193" i="10"/>
  <c r="BY15192" i="10"/>
  <c r="BX15192" i="10"/>
  <c r="BV15192" i="10"/>
  <c r="BU15192" i="10"/>
  <c r="BY15191" i="10"/>
  <c r="BX15191" i="10"/>
  <c r="BV15191" i="10"/>
  <c r="BU15191" i="10"/>
  <c r="BV15190" i="10"/>
  <c r="BU15190" i="10"/>
  <c r="BY15189" i="10"/>
  <c r="BV15189" i="10"/>
  <c r="BU15189" i="10"/>
  <c r="BX15189" i="10" s="1"/>
  <c r="BX15188" i="10"/>
  <c r="BV15188" i="10"/>
  <c r="BY15188" i="10" s="1"/>
  <c r="BU15188" i="10"/>
  <c r="BY15187" i="10"/>
  <c r="BX15187" i="10"/>
  <c r="BV15187" i="10"/>
  <c r="BU15187" i="10"/>
  <c r="BY15186" i="10"/>
  <c r="BX15186" i="10"/>
  <c r="BV15186" i="10"/>
  <c r="BU15186" i="10"/>
  <c r="BV15185" i="10"/>
  <c r="BU15185" i="10"/>
  <c r="BV15184" i="10"/>
  <c r="BY15184" i="10" s="1"/>
  <c r="BU15184" i="10"/>
  <c r="BV15183" i="10"/>
  <c r="BU15183" i="10"/>
  <c r="BY15182" i="10"/>
  <c r="BX15182" i="10"/>
  <c r="BV15182" i="10"/>
  <c r="BU15182" i="10"/>
  <c r="BY15181" i="10"/>
  <c r="BX15181" i="10"/>
  <c r="BV15181" i="10"/>
  <c r="BU15181" i="10"/>
  <c r="BY15180" i="10"/>
  <c r="BX15180" i="10"/>
  <c r="BV15180" i="10"/>
  <c r="BU15180" i="10"/>
  <c r="BV15179" i="10"/>
  <c r="BY15179" i="10" s="1"/>
  <c r="BU15179" i="10"/>
  <c r="BV15178" i="10"/>
  <c r="BU15178" i="10"/>
  <c r="BY15177" i="10"/>
  <c r="BX15177" i="10"/>
  <c r="BV15177" i="10"/>
  <c r="BU15177" i="10"/>
  <c r="BY15176" i="10"/>
  <c r="BX15176" i="10"/>
  <c r="BV15176" i="10"/>
  <c r="BU15176" i="10"/>
  <c r="BV15175" i="10"/>
  <c r="BU15175" i="10"/>
  <c r="BX15175" i="10" s="1"/>
  <c r="BY15174" i="10"/>
  <c r="BV15174" i="10"/>
  <c r="BU15174" i="10"/>
  <c r="BV15173" i="10"/>
  <c r="BU15173" i="10"/>
  <c r="BY15172" i="10"/>
  <c r="BX15172" i="10"/>
  <c r="BV15172" i="10"/>
  <c r="BU15172" i="10"/>
  <c r="BY15171" i="10"/>
  <c r="BX15171" i="10"/>
  <c r="BV15171" i="10"/>
  <c r="BU15171" i="10"/>
  <c r="BY15170" i="10"/>
  <c r="BX15170" i="10"/>
  <c r="BV15170" i="10"/>
  <c r="BU15170" i="10"/>
  <c r="BV15169" i="10"/>
  <c r="BU15169" i="10"/>
  <c r="BX15169" i="10" s="1"/>
  <c r="BX15168" i="10"/>
  <c r="BV15168" i="10"/>
  <c r="BY15168" i="10" s="1"/>
  <c r="BU15168" i="10"/>
  <c r="BY15167" i="10"/>
  <c r="BX15167" i="10"/>
  <c r="BV15167" i="10"/>
  <c r="BU15167" i="10"/>
  <c r="BY15166" i="10"/>
  <c r="BX15166" i="10"/>
  <c r="BV15166" i="10"/>
  <c r="BU15166" i="10"/>
  <c r="BV15165" i="10"/>
  <c r="BU15165" i="10"/>
  <c r="BY15164" i="10"/>
  <c r="BV15164" i="10"/>
  <c r="BU15164" i="10"/>
  <c r="BX15164" i="10" s="1"/>
  <c r="BV15163" i="10"/>
  <c r="BU15163" i="10"/>
  <c r="BY15162" i="10"/>
  <c r="BX15162" i="10"/>
  <c r="BV15162" i="10"/>
  <c r="BU15162" i="10"/>
  <c r="BY15161" i="10"/>
  <c r="BX15161" i="10"/>
  <c r="BV15161" i="10"/>
  <c r="BU15161" i="10"/>
  <c r="BV15160" i="10"/>
  <c r="BU15160" i="10"/>
  <c r="BV15159" i="10"/>
  <c r="BU15159" i="10"/>
  <c r="BX15159" i="10" s="1"/>
  <c r="BV15158" i="10"/>
  <c r="BU15158" i="10"/>
  <c r="BY15157" i="10"/>
  <c r="BX15157" i="10"/>
  <c r="BV15157" i="10"/>
  <c r="BU15157" i="10"/>
  <c r="BY15156" i="10"/>
  <c r="BX15156" i="10"/>
  <c r="BV15156" i="10"/>
  <c r="BU15156" i="10"/>
  <c r="BV15155" i="10"/>
  <c r="BU15155" i="10"/>
  <c r="BV15154" i="10"/>
  <c r="BY15154" i="10" s="1"/>
  <c r="BU15154" i="10"/>
  <c r="BV15153" i="10"/>
  <c r="BU15153" i="10"/>
  <c r="BY15152" i="10"/>
  <c r="BX15152" i="10"/>
  <c r="BV15152" i="10"/>
  <c r="BU15152" i="10"/>
  <c r="BY15151" i="10"/>
  <c r="BX15151" i="10"/>
  <c r="BV15151" i="10"/>
  <c r="BU15151" i="10"/>
  <c r="BX15150" i="10"/>
  <c r="BV15150" i="10"/>
  <c r="BU15150" i="10"/>
  <c r="BY15150" i="10" s="1"/>
  <c r="BV15149" i="10"/>
  <c r="BU15149" i="10"/>
  <c r="BX15149" i="10" s="1"/>
  <c r="BX15148" i="10"/>
  <c r="BV15148" i="10"/>
  <c r="BY15148" i="10" s="1"/>
  <c r="BU15148" i="10"/>
  <c r="BY15147" i="10"/>
  <c r="BX15147" i="10"/>
  <c r="BV15147" i="10"/>
  <c r="BU15147" i="10"/>
  <c r="BY15146" i="10"/>
  <c r="BX15146" i="10"/>
  <c r="BV15146" i="10"/>
  <c r="BU15146" i="10"/>
  <c r="BV15145" i="10"/>
  <c r="BU15145" i="10"/>
  <c r="BV15144" i="10"/>
  <c r="BY15144" i="10" s="1"/>
  <c r="BU15144" i="10"/>
  <c r="BV15143" i="10"/>
  <c r="BU15143" i="10"/>
  <c r="BY15142" i="10"/>
  <c r="BX15142" i="10"/>
  <c r="BV15142" i="10"/>
  <c r="BU15142" i="10"/>
  <c r="BY15141" i="10"/>
  <c r="BX15141" i="10"/>
  <c r="BV15141" i="10"/>
  <c r="BU15141" i="10"/>
  <c r="BY15140" i="10"/>
  <c r="BX15140" i="10"/>
  <c r="BV15140" i="10"/>
  <c r="BU15140" i="10"/>
  <c r="BV15139" i="10"/>
  <c r="BY15139" i="10" s="1"/>
  <c r="BU15139" i="10"/>
  <c r="BV15138" i="10"/>
  <c r="BY15138" i="10" s="1"/>
  <c r="BU15138" i="10"/>
  <c r="BY15137" i="10"/>
  <c r="BX15137" i="10"/>
  <c r="BV15137" i="10"/>
  <c r="BU15137" i="10"/>
  <c r="BY15136" i="10"/>
  <c r="BX15136" i="10"/>
  <c r="BV15136" i="10"/>
  <c r="BU15136" i="10"/>
  <c r="BV15135" i="10"/>
  <c r="BU15135" i="10"/>
  <c r="BV15134" i="10"/>
  <c r="BU15134" i="10"/>
  <c r="BX15134" i="10" s="1"/>
  <c r="BV15133" i="10"/>
  <c r="BY15133" i="10" s="1"/>
  <c r="BU15133" i="10"/>
  <c r="BY15132" i="10"/>
  <c r="BX15132" i="10"/>
  <c r="BV15132" i="10"/>
  <c r="BU15132" i="10"/>
  <c r="BY15131" i="10"/>
  <c r="BX15131" i="10"/>
  <c r="BV15131" i="10"/>
  <c r="BU15131" i="10"/>
  <c r="BV15130" i="10"/>
  <c r="BU15130" i="10"/>
  <c r="BY15130" i="10" s="1"/>
  <c r="BY15129" i="10"/>
  <c r="BV15129" i="10"/>
  <c r="BU15129" i="10"/>
  <c r="BV15128" i="10"/>
  <c r="BU15128" i="10"/>
  <c r="BY15127" i="10"/>
  <c r="BX15127" i="10"/>
  <c r="BV15127" i="10"/>
  <c r="BU15127" i="10"/>
  <c r="BY15126" i="10"/>
  <c r="BX15126" i="10"/>
  <c r="BV15126" i="10"/>
  <c r="BU15126" i="10"/>
  <c r="BY15125" i="10"/>
  <c r="BV15125" i="10"/>
  <c r="BU15125" i="10"/>
  <c r="BX15125" i="10" s="1"/>
  <c r="BV15124" i="10"/>
  <c r="BU15124" i="10"/>
  <c r="BX15124" i="10" s="1"/>
  <c r="BV15123" i="10"/>
  <c r="BU15123" i="10"/>
  <c r="BY15122" i="10"/>
  <c r="BX15122" i="10"/>
  <c r="BV15122" i="10"/>
  <c r="BU15122" i="10"/>
  <c r="BY15121" i="10"/>
  <c r="BX15121" i="10"/>
  <c r="BV15121" i="10"/>
  <c r="BU15121" i="10"/>
  <c r="BY15120" i="10"/>
  <c r="BX15120" i="10"/>
  <c r="BV15120" i="10"/>
  <c r="BU15120" i="10"/>
  <c r="BY15119" i="10"/>
  <c r="BV15119" i="10"/>
  <c r="BU15119" i="10"/>
  <c r="BX15119" i="10" s="1"/>
  <c r="BV15118" i="10"/>
  <c r="BY15118" i="10" s="1"/>
  <c r="BU15118" i="10"/>
  <c r="BY15117" i="10"/>
  <c r="BX15117" i="10"/>
  <c r="BV15117" i="10"/>
  <c r="BU15117" i="10"/>
  <c r="BY15116" i="10"/>
  <c r="BX15116" i="10"/>
  <c r="BV15116" i="10"/>
  <c r="BU15116" i="10"/>
  <c r="BV15115" i="10"/>
  <c r="BU15115" i="10"/>
  <c r="BV15114" i="10"/>
  <c r="BU15114" i="10"/>
  <c r="BV15113" i="10"/>
  <c r="BY15113" i="10" s="1"/>
  <c r="BU15113" i="10"/>
  <c r="BY15112" i="10"/>
  <c r="BX15112" i="10"/>
  <c r="BV15112" i="10"/>
  <c r="BU15112" i="10"/>
  <c r="BY15111" i="10"/>
  <c r="BX15111" i="10"/>
  <c r="BV15111" i="10"/>
  <c r="BU15111" i="10"/>
  <c r="BY15110" i="10"/>
  <c r="BX15110" i="10"/>
  <c r="BV15110" i="10"/>
  <c r="BU15110" i="10"/>
  <c r="BV15109" i="10"/>
  <c r="BU15109" i="10"/>
  <c r="BX15109" i="10" s="1"/>
  <c r="BV15108" i="10"/>
  <c r="BU15108" i="10"/>
  <c r="BY15107" i="10"/>
  <c r="BX15107" i="10"/>
  <c r="BV15107" i="10"/>
  <c r="BU15107" i="10"/>
  <c r="BY15106" i="10"/>
  <c r="BX15106" i="10"/>
  <c r="BV15106" i="10"/>
  <c r="BU15106" i="10"/>
  <c r="BX15105" i="10"/>
  <c r="BV15105" i="10"/>
  <c r="BU15105" i="10"/>
  <c r="BY15105" i="10" s="1"/>
  <c r="BY15104" i="10"/>
  <c r="BV15104" i="10"/>
  <c r="BU15104" i="10"/>
  <c r="BV15103" i="10"/>
  <c r="BY15103" i="10" s="1"/>
  <c r="BU15103" i="10"/>
  <c r="BY15102" i="10"/>
  <c r="BX15102" i="10"/>
  <c r="BV15102" i="10"/>
  <c r="BU15102" i="10"/>
  <c r="BY15101" i="10"/>
  <c r="BX15101" i="10"/>
  <c r="BV15101" i="10"/>
  <c r="BU15101" i="10"/>
  <c r="BV15100" i="10"/>
  <c r="BU15100" i="10"/>
  <c r="BX15100" i="10" s="1"/>
  <c r="BV15099" i="10"/>
  <c r="BY15099" i="10" s="1"/>
  <c r="BU15099" i="10"/>
  <c r="BX15098" i="10"/>
  <c r="BV15098" i="10"/>
  <c r="BY15098" i="10" s="1"/>
  <c r="BU15098" i="10"/>
  <c r="BY15097" i="10"/>
  <c r="BX15097" i="10"/>
  <c r="BV15097" i="10"/>
  <c r="BU15097" i="10"/>
  <c r="BY15096" i="10"/>
  <c r="BX15096" i="10"/>
  <c r="BV15096" i="10"/>
  <c r="BU15096" i="10"/>
  <c r="BY15095" i="10"/>
  <c r="BX15095" i="10"/>
  <c r="BV15095" i="10"/>
  <c r="BU15095" i="10"/>
  <c r="BV15094" i="10"/>
  <c r="BY15094" i="10" s="1"/>
  <c r="BU15094" i="10"/>
  <c r="BV15093" i="10"/>
  <c r="BY15093" i="10" s="1"/>
  <c r="BU15093" i="10"/>
  <c r="BY15092" i="10"/>
  <c r="BX15092" i="10"/>
  <c r="BV15092" i="10"/>
  <c r="BU15092" i="10"/>
  <c r="BY15091" i="10"/>
  <c r="BX15091" i="10"/>
  <c r="BV15091" i="10"/>
  <c r="BU15091" i="10"/>
  <c r="BV15090" i="10"/>
  <c r="BU15090" i="10"/>
  <c r="BY15089" i="10"/>
  <c r="BV15089" i="10"/>
  <c r="BU15089" i="10"/>
  <c r="BX15089" i="10" s="1"/>
  <c r="BV15088" i="10"/>
  <c r="BY15088" i="10" s="1"/>
  <c r="BU15088" i="10"/>
  <c r="BY15087" i="10"/>
  <c r="BX15087" i="10"/>
  <c r="BV15087" i="10"/>
  <c r="BU15087" i="10"/>
  <c r="BY15086" i="10"/>
  <c r="BX15086" i="10"/>
  <c r="BV15086" i="10"/>
  <c r="BU15086" i="10"/>
  <c r="BY15085" i="10"/>
  <c r="BX15085" i="10"/>
  <c r="BV15085" i="10"/>
  <c r="BU15085" i="10"/>
  <c r="BV15084" i="10"/>
  <c r="BY15084" i="10" s="1"/>
  <c r="BU15084" i="10"/>
  <c r="BV15083" i="10"/>
  <c r="BY15083" i="10" s="1"/>
  <c r="BU15083" i="10"/>
  <c r="BY15082" i="10"/>
  <c r="BX15082" i="10"/>
  <c r="BV15082" i="10"/>
  <c r="BU15082" i="10"/>
  <c r="BY15081" i="10"/>
  <c r="BX15081" i="10"/>
  <c r="BV15081" i="10"/>
  <c r="BU15081" i="10"/>
  <c r="BY15080" i="10"/>
  <c r="BX15080" i="10"/>
  <c r="BV15080" i="10"/>
  <c r="BU15080" i="10"/>
  <c r="BV15079" i="10"/>
  <c r="BU15079" i="10"/>
  <c r="BX15079" i="10" s="1"/>
  <c r="BV15078" i="10"/>
  <c r="BU15078" i="10"/>
  <c r="BY15077" i="10"/>
  <c r="BX15077" i="10"/>
  <c r="BV15077" i="10"/>
  <c r="BU15077" i="10"/>
  <c r="BY15076" i="10"/>
  <c r="BX15076" i="10"/>
  <c r="BV15076" i="10"/>
  <c r="BU15076" i="10"/>
  <c r="BV15075" i="10"/>
  <c r="BU15075" i="10"/>
  <c r="BV15074" i="10"/>
  <c r="BY15074" i="10" s="1"/>
  <c r="BU15074" i="10"/>
  <c r="BX15073" i="10"/>
  <c r="BV15073" i="10"/>
  <c r="BY15073" i="10" s="1"/>
  <c r="BU15073" i="10"/>
  <c r="BY15072" i="10"/>
  <c r="BX15072" i="10"/>
  <c r="BV15072" i="10"/>
  <c r="BU15072" i="10"/>
  <c r="BY15071" i="10"/>
  <c r="BX15071" i="10"/>
  <c r="BV15071" i="10"/>
  <c r="BU15071" i="10"/>
  <c r="BY15070" i="10"/>
  <c r="BX15070" i="10"/>
  <c r="BV15070" i="10"/>
  <c r="BU15070" i="10"/>
  <c r="BV15069" i="10"/>
  <c r="BY15069" i="10" s="1"/>
  <c r="BU15069" i="10"/>
  <c r="BY15068" i="10"/>
  <c r="BV15068" i="10"/>
  <c r="BX15068" i="10" s="1"/>
  <c r="BU15068" i="10"/>
  <c r="BY15067" i="10"/>
  <c r="BX15067" i="10"/>
  <c r="BV15067" i="10"/>
  <c r="BU15067" i="10"/>
  <c r="BY15066" i="10"/>
  <c r="BX15066" i="10"/>
  <c r="BV15066" i="10"/>
  <c r="BU15066" i="10"/>
  <c r="BV15065" i="10"/>
  <c r="BU15065" i="10"/>
  <c r="BV15064" i="10"/>
  <c r="BU15064" i="10"/>
  <c r="BX15064" i="10" s="1"/>
  <c r="BV15063" i="10"/>
  <c r="BU15063" i="10"/>
  <c r="BY15062" i="10"/>
  <c r="BX15062" i="10"/>
  <c r="BV15062" i="10"/>
  <c r="BU15062" i="10"/>
  <c r="BY15061" i="10"/>
  <c r="BX15061" i="10"/>
  <c r="BV15061" i="10"/>
  <c r="BU15061" i="10"/>
  <c r="BX15060" i="10"/>
  <c r="BV15060" i="10"/>
  <c r="BU15060" i="10"/>
  <c r="BY15060" i="10" s="1"/>
  <c r="BV15059" i="10"/>
  <c r="BU15059" i="10"/>
  <c r="BV15058" i="10"/>
  <c r="BY15058" i="10" s="1"/>
  <c r="BU15058" i="10"/>
  <c r="BY15057" i="10"/>
  <c r="BX15057" i="10"/>
  <c r="BV15057" i="10"/>
  <c r="BU15057" i="10"/>
  <c r="BY15056" i="10"/>
  <c r="BX15056" i="10"/>
  <c r="BV15056" i="10"/>
  <c r="BU15056" i="10"/>
  <c r="BY15055" i="10"/>
  <c r="BX15055" i="10"/>
  <c r="BV15055" i="10"/>
  <c r="BU15055" i="10"/>
  <c r="BV15054" i="10"/>
  <c r="BY15054" i="10" s="1"/>
  <c r="BU15054" i="10"/>
  <c r="BY15053" i="10"/>
  <c r="BX15053" i="10"/>
  <c r="BV15053" i="10"/>
  <c r="BU15053" i="10"/>
  <c r="BY15052" i="10"/>
  <c r="BX15052" i="10"/>
  <c r="BV15052" i="10"/>
  <c r="BU15052" i="10"/>
  <c r="BY15051" i="10"/>
  <c r="BX15051" i="10"/>
  <c r="BV15051" i="10"/>
  <c r="BU15051" i="10"/>
  <c r="BV15050" i="10"/>
  <c r="BU15050" i="10"/>
  <c r="BV15049" i="10"/>
  <c r="BU15049" i="10"/>
  <c r="BX15049" i="10" s="1"/>
  <c r="BX15048" i="10"/>
  <c r="BV15048" i="10"/>
  <c r="BY15048" i="10" s="1"/>
  <c r="BU15048" i="10"/>
  <c r="BY15047" i="10"/>
  <c r="BX15047" i="10"/>
  <c r="BV15047" i="10"/>
  <c r="BU15047" i="10"/>
  <c r="BY15046" i="10"/>
  <c r="BX15046" i="10"/>
  <c r="BV15046" i="10"/>
  <c r="BU15046" i="10"/>
  <c r="BY15045" i="10"/>
  <c r="BX15045" i="10"/>
  <c r="BV15045" i="10"/>
  <c r="BU15045" i="10"/>
  <c r="BV15044" i="10"/>
  <c r="BU15044" i="10"/>
  <c r="BY15043" i="10"/>
  <c r="BV15043" i="10"/>
  <c r="BX15043" i="10" s="1"/>
  <c r="BU15043" i="10"/>
  <c r="BY15042" i="10"/>
  <c r="BX15042" i="10"/>
  <c r="BV15042" i="10"/>
  <c r="BU15042" i="10"/>
  <c r="BY15041" i="10"/>
  <c r="BX15041" i="10"/>
  <c r="BV15041" i="10"/>
  <c r="BU15041" i="10"/>
  <c r="BV15040" i="10"/>
  <c r="BU15040" i="10"/>
  <c r="BY15039" i="10"/>
  <c r="BV15039" i="10"/>
  <c r="BU15039" i="10"/>
  <c r="BY15038" i="10"/>
  <c r="BX15038" i="10"/>
  <c r="BV15038" i="10"/>
  <c r="BU15038" i="10"/>
  <c r="BY15037" i="10"/>
  <c r="BX15037" i="10"/>
  <c r="BV15037" i="10"/>
  <c r="BU15037" i="10"/>
  <c r="BY15036" i="10"/>
  <c r="BX15036" i="10"/>
  <c r="BV15036" i="10"/>
  <c r="BU15036" i="10"/>
  <c r="BV15035" i="10"/>
  <c r="BU15035" i="10"/>
  <c r="BY15035" i="10" s="1"/>
  <c r="BV15034" i="10"/>
  <c r="BY15034" i="10" s="1"/>
  <c r="BU15034" i="10"/>
  <c r="BV15033" i="10"/>
  <c r="BU15033" i="10"/>
  <c r="BY15032" i="10"/>
  <c r="BX15032" i="10"/>
  <c r="BV15032" i="10"/>
  <c r="BU15032" i="10"/>
  <c r="BY15031" i="10"/>
  <c r="BX15031" i="10"/>
  <c r="BV15031" i="10"/>
  <c r="BU15031" i="10"/>
  <c r="BY15030" i="10"/>
  <c r="BX15030" i="10"/>
  <c r="BV15030" i="10"/>
  <c r="BU15030" i="10"/>
  <c r="BV15029" i="10"/>
  <c r="BU15029" i="10"/>
  <c r="BX15029" i="10" s="1"/>
  <c r="BY15028" i="10"/>
  <c r="BV15028" i="10"/>
  <c r="BX15028" i="10" s="1"/>
  <c r="BU15028" i="10"/>
  <c r="BY15027" i="10"/>
  <c r="BX15027" i="10"/>
  <c r="BV15027" i="10"/>
  <c r="BU15027" i="10"/>
  <c r="BY15026" i="10"/>
  <c r="BX15026" i="10"/>
  <c r="BV15026" i="10"/>
  <c r="BU15026" i="10"/>
  <c r="BY15025" i="10"/>
  <c r="BV15025" i="10"/>
  <c r="BU15025" i="10"/>
  <c r="BX15025" i="10" s="1"/>
  <c r="BV15024" i="10"/>
  <c r="BY15024" i="10" s="1"/>
  <c r="BU15024" i="10"/>
  <c r="BY15023" i="10"/>
  <c r="BX15023" i="10"/>
  <c r="BV15023" i="10"/>
  <c r="BU15023" i="10"/>
  <c r="BY15022" i="10"/>
  <c r="BX15022" i="10"/>
  <c r="BV15022" i="10"/>
  <c r="BU15022" i="10"/>
  <c r="BY15021" i="10"/>
  <c r="BX15021" i="10"/>
  <c r="BV15021" i="10"/>
  <c r="BU15021" i="10"/>
  <c r="BY15020" i="10"/>
  <c r="BX15020" i="10"/>
  <c r="BV15020" i="10"/>
  <c r="BU15020" i="10"/>
  <c r="BY15019" i="10"/>
  <c r="BV15019" i="10"/>
  <c r="BU15019" i="10"/>
  <c r="BX15019" i="10" s="1"/>
  <c r="BV15018" i="10"/>
  <c r="BU15018" i="10"/>
  <c r="BY15017" i="10"/>
  <c r="BX15017" i="10"/>
  <c r="BV15017" i="10"/>
  <c r="BU15017" i="10"/>
  <c r="BY15016" i="10"/>
  <c r="BX15016" i="10"/>
  <c r="BV15016" i="10"/>
  <c r="BU15016" i="10"/>
  <c r="BV15015" i="10"/>
  <c r="BU15015" i="10"/>
  <c r="BY15015" i="10" s="1"/>
  <c r="BY15014" i="10"/>
  <c r="BV15014" i="10"/>
  <c r="BU15014" i="10"/>
  <c r="BV15013" i="10"/>
  <c r="BY15013" i="10" s="1"/>
  <c r="BU15013" i="10"/>
  <c r="BY15012" i="10"/>
  <c r="BX15012" i="10"/>
  <c r="BV15012" i="10"/>
  <c r="BU15012" i="10"/>
  <c r="BY15011" i="10"/>
  <c r="BX15011" i="10"/>
  <c r="BV15011" i="10"/>
  <c r="BU15011" i="10"/>
  <c r="BY15010" i="10"/>
  <c r="BX15010" i="10"/>
  <c r="BV15010" i="10"/>
  <c r="BU15010" i="10"/>
  <c r="BV15009" i="10"/>
  <c r="BU15009" i="10"/>
  <c r="BX15009" i="10" s="1"/>
  <c r="BY15008" i="10"/>
  <c r="BX15008" i="10"/>
  <c r="BV15008" i="10"/>
  <c r="BU15008" i="10"/>
  <c r="BY15007" i="10"/>
  <c r="BX15007" i="10"/>
  <c r="BV15007" i="10"/>
  <c r="BU15007" i="10"/>
  <c r="BY15006" i="10"/>
  <c r="BX15006" i="10"/>
  <c r="BV15006" i="10"/>
  <c r="BU15006" i="10"/>
  <c r="BY15005" i="10"/>
  <c r="BX15005" i="10"/>
  <c r="BV15005" i="10"/>
  <c r="BU15005" i="10"/>
  <c r="BV15004" i="10"/>
  <c r="BY15004" i="10" s="1"/>
  <c r="BU15004" i="10"/>
  <c r="BX15004" i="10" s="1"/>
  <c r="BY15003" i="10"/>
  <c r="BX15003" i="10"/>
  <c r="BV15003" i="10"/>
  <c r="BU15003" i="10"/>
  <c r="BY15002" i="10"/>
  <c r="BX15002" i="10"/>
  <c r="BV15002" i="10"/>
  <c r="BU15002" i="10"/>
  <c r="BY15001" i="10"/>
  <c r="BX15001" i="10"/>
  <c r="BV15001" i="10"/>
  <c r="BU15001" i="10"/>
  <c r="BV15000" i="10"/>
  <c r="BU15000" i="10"/>
  <c r="BV14999" i="10"/>
  <c r="BY14999" i="10" s="1"/>
  <c r="BU14999" i="10"/>
  <c r="BX14999" i="10" s="1"/>
  <c r="BY14998" i="10"/>
  <c r="BX14998" i="10"/>
  <c r="BV14998" i="10"/>
  <c r="BU14998" i="10"/>
  <c r="BY14997" i="10"/>
  <c r="BX14997" i="10"/>
  <c r="BV14997" i="10"/>
  <c r="BU14997" i="10"/>
  <c r="BY14996" i="10"/>
  <c r="BX14996" i="10"/>
  <c r="BV14996" i="10"/>
  <c r="BU14996" i="10"/>
  <c r="BY14995" i="10"/>
  <c r="BX14995" i="10"/>
  <c r="BV14995" i="10"/>
  <c r="BU14995" i="10"/>
  <c r="BV14994" i="10"/>
  <c r="BY14994" i="10" s="1"/>
  <c r="BU14994" i="10"/>
  <c r="BX14994" i="10" s="1"/>
  <c r="BY14993" i="10"/>
  <c r="BX14993" i="10"/>
  <c r="BV14993" i="10"/>
  <c r="BU14993" i="10"/>
  <c r="BY14992" i="10"/>
  <c r="BX14992" i="10"/>
  <c r="BV14992" i="10"/>
  <c r="BU14992" i="10"/>
  <c r="BY14991" i="10"/>
  <c r="BX14991" i="10"/>
  <c r="BV14991" i="10"/>
  <c r="BU14991" i="10"/>
  <c r="BY14990" i="10"/>
  <c r="BX14990" i="10"/>
  <c r="BV14990" i="10"/>
  <c r="BU14990" i="10"/>
  <c r="BV14989" i="10"/>
  <c r="BY14989" i="10" s="1"/>
  <c r="BU14989" i="10"/>
  <c r="BX14989" i="10" s="1"/>
  <c r="BY14988" i="10"/>
  <c r="BX14988" i="10"/>
  <c r="BV14988" i="10"/>
  <c r="BU14988" i="10"/>
  <c r="BY14987" i="10"/>
  <c r="BX14987" i="10"/>
  <c r="BV14987" i="10"/>
  <c r="BU14987" i="10"/>
  <c r="BY14986" i="10"/>
  <c r="BX14986" i="10"/>
  <c r="BV14986" i="10"/>
  <c r="BU14986" i="10"/>
  <c r="BY14985" i="10"/>
  <c r="BV14985" i="10"/>
  <c r="BU14985" i="10"/>
  <c r="BX14985" i="10" s="1"/>
  <c r="BV14984" i="10"/>
  <c r="BY14984" i="10" s="1"/>
  <c r="BU14984" i="10"/>
  <c r="BX14984" i="10" s="1"/>
  <c r="BY14983" i="10"/>
  <c r="BX14983" i="10"/>
  <c r="BV14983" i="10"/>
  <c r="BU14983" i="10"/>
  <c r="BY14982" i="10"/>
  <c r="BX14982" i="10"/>
  <c r="BV14982" i="10"/>
  <c r="BU14982" i="10"/>
  <c r="BY14981" i="10"/>
  <c r="BX14981" i="10"/>
  <c r="BV14981" i="10"/>
  <c r="BU14981" i="10"/>
  <c r="BV14980" i="10"/>
  <c r="BU14980" i="10"/>
  <c r="BV14979" i="10"/>
  <c r="BY14979" i="10" s="1"/>
  <c r="BU14979" i="10"/>
  <c r="BX14979" i="10" s="1"/>
  <c r="BY14978" i="10"/>
  <c r="BX14978" i="10"/>
  <c r="BV14978" i="10"/>
  <c r="BU14978" i="10"/>
  <c r="BY14977" i="10"/>
  <c r="BX14977" i="10"/>
  <c r="BV14977" i="10"/>
  <c r="BU14977" i="10"/>
  <c r="BY14976" i="10"/>
  <c r="BX14976" i="10"/>
  <c r="BV14976" i="10"/>
  <c r="BU14976" i="10"/>
  <c r="BX14975" i="10"/>
  <c r="BV14975" i="10"/>
  <c r="BU14975" i="10"/>
  <c r="BY14975" i="10" s="1"/>
  <c r="BV14974" i="10"/>
  <c r="BY14974" i="10" s="1"/>
  <c r="BU14974" i="10"/>
  <c r="BX14974" i="10" s="1"/>
  <c r="BY14973" i="10"/>
  <c r="BX14973" i="10"/>
  <c r="BV14973" i="10"/>
  <c r="BU14973" i="10"/>
  <c r="BY14972" i="10"/>
  <c r="BX14972" i="10"/>
  <c r="BV14972" i="10"/>
  <c r="BU14972" i="10"/>
  <c r="BY14971" i="10"/>
  <c r="BX14971" i="10"/>
  <c r="BV14971" i="10"/>
  <c r="BU14971" i="10"/>
  <c r="BY14970" i="10"/>
  <c r="BX14970" i="10"/>
  <c r="BV14970" i="10"/>
  <c r="BU14970" i="10"/>
  <c r="BV14969" i="10"/>
  <c r="BY14969" i="10" s="1"/>
  <c r="BU14969" i="10"/>
  <c r="BX14969" i="10" s="1"/>
  <c r="BY14968" i="10"/>
  <c r="BX14968" i="10"/>
  <c r="BV14968" i="10"/>
  <c r="BU14968" i="10"/>
  <c r="BY14967" i="10"/>
  <c r="BX14967" i="10"/>
  <c r="BV14967" i="10"/>
  <c r="BU14967" i="10"/>
  <c r="BY14966" i="10"/>
  <c r="BX14966" i="10"/>
  <c r="BV14966" i="10"/>
  <c r="BU14966" i="10"/>
  <c r="BV14965" i="10"/>
  <c r="BU14965" i="10"/>
  <c r="BV14964" i="10"/>
  <c r="BY14964" i="10" s="1"/>
  <c r="BU14964" i="10"/>
  <c r="BX14964" i="10" s="1"/>
  <c r="BY14963" i="10"/>
  <c r="BX14963" i="10"/>
  <c r="BV14963" i="10"/>
  <c r="BU14963" i="10"/>
  <c r="BY14962" i="10"/>
  <c r="BX14962" i="10"/>
  <c r="BV14962" i="10"/>
  <c r="BU14962" i="10"/>
  <c r="BY14961" i="10"/>
  <c r="BX14961" i="10"/>
  <c r="BV14961" i="10"/>
  <c r="BU14961" i="10"/>
  <c r="BV14960" i="10"/>
  <c r="BU14960" i="10"/>
  <c r="BY14960" i="10" s="1"/>
  <c r="BV14959" i="10"/>
  <c r="BY14959" i="10" s="1"/>
  <c r="BU14959" i="10"/>
  <c r="BX14959" i="10" s="1"/>
  <c r="BY14958" i="10"/>
  <c r="BX14958" i="10"/>
  <c r="BV14958" i="10"/>
  <c r="BU14958" i="10"/>
  <c r="BY14957" i="10"/>
  <c r="BX14957" i="10"/>
  <c r="BV14957" i="10"/>
  <c r="BU14957" i="10"/>
  <c r="BY14956" i="10"/>
  <c r="BX14956" i="10"/>
  <c r="BV14956" i="10"/>
  <c r="BU14956" i="10"/>
  <c r="BY14955" i="10"/>
  <c r="BX14955" i="10"/>
  <c r="BV14955" i="10"/>
  <c r="BU14955" i="10"/>
  <c r="BV14954" i="10"/>
  <c r="BY14954" i="10" s="1"/>
  <c r="BU14954" i="10"/>
  <c r="BX14954" i="10" s="1"/>
  <c r="BY14953" i="10"/>
  <c r="BX14953" i="10"/>
  <c r="BV14953" i="10"/>
  <c r="BU14953" i="10"/>
  <c r="BY14952" i="10"/>
  <c r="BX14952" i="10"/>
  <c r="BV14952" i="10"/>
  <c r="BU14952" i="10"/>
  <c r="BY14951" i="10"/>
  <c r="BX14951" i="10"/>
  <c r="BV14951" i="10"/>
  <c r="BU14951" i="10"/>
  <c r="BY14950" i="10"/>
  <c r="BV14950" i="10"/>
  <c r="BU14950" i="10"/>
  <c r="BX14950" i="10" s="1"/>
  <c r="BV14949" i="10"/>
  <c r="BY14949" i="10" s="1"/>
  <c r="BU14949" i="10"/>
  <c r="BX14949" i="10" s="1"/>
  <c r="BY14948" i="10"/>
  <c r="BX14948" i="10"/>
  <c r="BV14948" i="10"/>
  <c r="BU14948" i="10"/>
  <c r="BY14947" i="10"/>
  <c r="BX14947" i="10"/>
  <c r="BV14947" i="10"/>
  <c r="BU14947" i="10"/>
  <c r="BY14946" i="10"/>
  <c r="BX14946" i="10"/>
  <c r="BV14946" i="10"/>
  <c r="BU14946" i="10"/>
  <c r="BY14945" i="10"/>
  <c r="BX14945" i="10"/>
  <c r="BV14945" i="10"/>
  <c r="BU14945" i="10"/>
  <c r="BV14944" i="10"/>
  <c r="BY14944" i="10" s="1"/>
  <c r="BU14944" i="10"/>
  <c r="BX14944" i="10" s="1"/>
  <c r="BY14943" i="10"/>
  <c r="BX14943" i="10"/>
  <c r="BV14943" i="10"/>
  <c r="BU14943" i="10"/>
  <c r="BY14942" i="10"/>
  <c r="BX14942" i="10"/>
  <c r="BV14942" i="10"/>
  <c r="BU14942" i="10"/>
  <c r="BY14941" i="10"/>
  <c r="BX14941" i="10"/>
  <c r="BV14941" i="10"/>
  <c r="BU14941" i="10"/>
  <c r="BV14940" i="10"/>
  <c r="BU14940" i="10"/>
  <c r="BV14939" i="10"/>
  <c r="BY14939" i="10" s="1"/>
  <c r="BU14939" i="10"/>
  <c r="BX14939" i="10" s="1"/>
  <c r="BY14938" i="10"/>
  <c r="BX14938" i="10"/>
  <c r="BV14938" i="10"/>
  <c r="BU14938" i="10"/>
  <c r="BY14937" i="10"/>
  <c r="BX14937" i="10"/>
  <c r="BV14937" i="10"/>
  <c r="BU14937" i="10"/>
  <c r="BY14936" i="10"/>
  <c r="BX14936" i="10"/>
  <c r="BV14936" i="10"/>
  <c r="BU14936" i="10"/>
  <c r="BX14935" i="10"/>
  <c r="BV14935" i="10"/>
  <c r="BU14935" i="10"/>
  <c r="BY14935" i="10" s="1"/>
  <c r="BV14934" i="10"/>
  <c r="BY14934" i="10" s="1"/>
  <c r="BU14934" i="10"/>
  <c r="BX14934" i="10" s="1"/>
  <c r="BY14933" i="10"/>
  <c r="BX14933" i="10"/>
  <c r="BV14933" i="10"/>
  <c r="BU14933" i="10"/>
  <c r="BY14932" i="10"/>
  <c r="BX14932" i="10"/>
  <c r="BV14932" i="10"/>
  <c r="BU14932" i="10"/>
  <c r="BY14931" i="10"/>
  <c r="BX14931" i="10"/>
  <c r="BV14931" i="10"/>
  <c r="BU14931" i="10"/>
  <c r="BY14930" i="10"/>
  <c r="BV14930" i="10"/>
  <c r="BU14930" i="10"/>
  <c r="BX14930" i="10" s="1"/>
  <c r="BV14929" i="10"/>
  <c r="BY14929" i="10" s="1"/>
  <c r="BU14929" i="10"/>
  <c r="BX14929" i="10" s="1"/>
  <c r="BY14928" i="10"/>
  <c r="BX14928" i="10"/>
  <c r="BV14928" i="10"/>
  <c r="BU14928" i="10"/>
  <c r="BY14927" i="10"/>
  <c r="BX14927" i="10"/>
  <c r="BV14927" i="10"/>
  <c r="BU14927" i="10"/>
  <c r="BY14926" i="10"/>
  <c r="BX14926" i="10"/>
  <c r="BV14926" i="10"/>
  <c r="BU14926" i="10"/>
  <c r="BX14925" i="10"/>
  <c r="BV14925" i="10"/>
  <c r="BU14925" i="10"/>
  <c r="BY14925" i="10" s="1"/>
  <c r="BV14924" i="10"/>
  <c r="BY14924" i="10" s="1"/>
  <c r="BU14924" i="10"/>
  <c r="BX14924" i="10" s="1"/>
  <c r="BY14923" i="10"/>
  <c r="BX14923" i="10"/>
  <c r="BV14923" i="10"/>
  <c r="BU14923" i="10"/>
  <c r="BY14922" i="10"/>
  <c r="BX14922" i="10"/>
  <c r="BV14922" i="10"/>
  <c r="BU14922" i="10"/>
  <c r="BY14921" i="10"/>
  <c r="BX14921" i="10"/>
  <c r="BV14921" i="10"/>
  <c r="BU14921" i="10"/>
  <c r="BV14920" i="10"/>
  <c r="BU14920" i="10"/>
  <c r="BV14919" i="10"/>
  <c r="BY14919" i="10" s="1"/>
  <c r="BU14919" i="10"/>
  <c r="BX14919" i="10" s="1"/>
  <c r="BY14918" i="10"/>
  <c r="BX14918" i="10"/>
  <c r="BV14918" i="10"/>
  <c r="BU14918" i="10"/>
  <c r="BY14917" i="10"/>
  <c r="BX14917" i="10"/>
  <c r="BV14917" i="10"/>
  <c r="BU14917" i="10"/>
  <c r="BY14916" i="10"/>
  <c r="BX14916" i="10"/>
  <c r="BV14916" i="10"/>
  <c r="BU14916" i="10"/>
  <c r="BV14915" i="10"/>
  <c r="BU14915" i="10"/>
  <c r="BV14914" i="10"/>
  <c r="BY14914" i="10" s="1"/>
  <c r="BU14914" i="10"/>
  <c r="BX14914" i="10" s="1"/>
  <c r="BY14913" i="10"/>
  <c r="BX14913" i="10"/>
  <c r="BV14913" i="10"/>
  <c r="BU14913" i="10"/>
  <c r="BY14912" i="10"/>
  <c r="BX14912" i="10"/>
  <c r="BV14912" i="10"/>
  <c r="BU14912" i="10"/>
  <c r="BY14911" i="10"/>
  <c r="BX14911" i="10"/>
  <c r="BV14911" i="10"/>
  <c r="BU14911" i="10"/>
  <c r="BV14910" i="10"/>
  <c r="BU14910" i="10"/>
  <c r="BY14910" i="10" s="1"/>
  <c r="BV14909" i="10"/>
  <c r="BY14909" i="10" s="1"/>
  <c r="BU14909" i="10"/>
  <c r="BX14909" i="10" s="1"/>
  <c r="BY14908" i="10"/>
  <c r="BX14908" i="10"/>
  <c r="BV14908" i="10"/>
  <c r="BU14908" i="10"/>
  <c r="BY14907" i="10"/>
  <c r="BX14907" i="10"/>
  <c r="BV14907" i="10"/>
  <c r="BU14907" i="10"/>
  <c r="BY14906" i="10"/>
  <c r="BX14906" i="10"/>
  <c r="BV14906" i="10"/>
  <c r="BU14906" i="10"/>
  <c r="BY14905" i="10"/>
  <c r="BX14905" i="10"/>
  <c r="BV14905" i="10"/>
  <c r="BU14905" i="10"/>
  <c r="BV14904" i="10"/>
  <c r="BY14904" i="10" s="1"/>
  <c r="BU14904" i="10"/>
  <c r="BX14904" i="10" s="1"/>
  <c r="BY14903" i="10"/>
  <c r="BX14903" i="10"/>
  <c r="BV14903" i="10"/>
  <c r="BU14903" i="10"/>
  <c r="BY14902" i="10"/>
  <c r="BX14902" i="10"/>
  <c r="BV14902" i="10"/>
  <c r="BU14902" i="10"/>
  <c r="BY14901" i="10"/>
  <c r="BX14901" i="10"/>
  <c r="BV14901" i="10"/>
  <c r="BU14901" i="10"/>
  <c r="BV14900" i="10"/>
  <c r="BU14900" i="10"/>
  <c r="BV14899" i="10"/>
  <c r="BY14899" i="10" s="1"/>
  <c r="BU14899" i="10"/>
  <c r="BX14899" i="10" s="1"/>
  <c r="BY14898" i="10"/>
  <c r="BX14898" i="10"/>
  <c r="BV14898" i="10"/>
  <c r="BU14898" i="10"/>
  <c r="BY14897" i="10"/>
  <c r="BX14897" i="10"/>
  <c r="BV14897" i="10"/>
  <c r="BU14897" i="10"/>
  <c r="BY14896" i="10"/>
  <c r="BX14896" i="10"/>
  <c r="BV14896" i="10"/>
  <c r="BU14896" i="10"/>
  <c r="BY14895" i="10"/>
  <c r="BX14895" i="10"/>
  <c r="BV14895" i="10"/>
  <c r="BU14895" i="10"/>
  <c r="BV14894" i="10"/>
  <c r="BY14894" i="10" s="1"/>
  <c r="BU14894" i="10"/>
  <c r="BX14894" i="10" s="1"/>
  <c r="BY14893" i="10"/>
  <c r="BX14893" i="10"/>
  <c r="BV14893" i="10"/>
  <c r="BU14893" i="10"/>
  <c r="BY14892" i="10"/>
  <c r="BX14892" i="10"/>
  <c r="BV14892" i="10"/>
  <c r="BU14892" i="10"/>
  <c r="BY14891" i="10"/>
  <c r="BX14891" i="10"/>
  <c r="BV14891" i="10"/>
  <c r="BU14891" i="10"/>
  <c r="BV14890" i="10"/>
  <c r="BU14890" i="10"/>
  <c r="BV14889" i="10"/>
  <c r="BY14889" i="10" s="1"/>
  <c r="BU14889" i="10"/>
  <c r="BX14889" i="10" s="1"/>
  <c r="BY14888" i="10"/>
  <c r="BX14888" i="10"/>
  <c r="BV14888" i="10"/>
  <c r="BU14888" i="10"/>
  <c r="BY14887" i="10"/>
  <c r="BX14887" i="10"/>
  <c r="BV14887" i="10"/>
  <c r="BU14887" i="10"/>
  <c r="BY14886" i="10"/>
  <c r="BX14886" i="10"/>
  <c r="BV14886" i="10"/>
  <c r="BU14886" i="10"/>
  <c r="BY14885" i="10"/>
  <c r="BX14885" i="10"/>
  <c r="BV14885" i="10"/>
  <c r="BU14885" i="10"/>
  <c r="BV14884" i="10"/>
  <c r="BY14884" i="10" s="1"/>
  <c r="BU14884" i="10"/>
  <c r="BX14884" i="10" s="1"/>
  <c r="BY14883" i="10"/>
  <c r="BX14883" i="10"/>
  <c r="BV14883" i="10"/>
  <c r="BU14883" i="10"/>
  <c r="BY14882" i="10"/>
  <c r="BX14882" i="10"/>
  <c r="BV14882" i="10"/>
  <c r="BU14882" i="10"/>
  <c r="BY14881" i="10"/>
  <c r="BX14881" i="10"/>
  <c r="BV14881" i="10"/>
  <c r="BU14881" i="10"/>
  <c r="BV14880" i="10"/>
  <c r="BU14880" i="10"/>
  <c r="BV14879" i="10"/>
  <c r="BY14879" i="10" s="1"/>
  <c r="BU14879" i="10"/>
  <c r="BX14879" i="10" s="1"/>
  <c r="BY14878" i="10"/>
  <c r="BX14878" i="10"/>
  <c r="BV14878" i="10"/>
  <c r="BU14878" i="10"/>
  <c r="BY14877" i="10"/>
  <c r="BX14877" i="10"/>
  <c r="BV14877" i="10"/>
  <c r="BU14877" i="10"/>
  <c r="BY14876" i="10"/>
  <c r="BX14876" i="10"/>
  <c r="BV14876" i="10"/>
  <c r="BU14876" i="10"/>
  <c r="BX14875" i="10"/>
  <c r="BV14875" i="10"/>
  <c r="BU14875" i="10"/>
  <c r="BY14875" i="10" s="1"/>
  <c r="BV14874" i="10"/>
  <c r="BY14874" i="10" s="1"/>
  <c r="BU14874" i="10"/>
  <c r="BX14874" i="10" s="1"/>
  <c r="BY14873" i="10"/>
  <c r="BX14873" i="10"/>
  <c r="BV14873" i="10"/>
  <c r="BU14873" i="10"/>
  <c r="BY14872" i="10"/>
  <c r="BX14872" i="10"/>
  <c r="BV14872" i="10"/>
  <c r="BU14872" i="10"/>
  <c r="BY14871" i="10"/>
  <c r="BX14871" i="10"/>
  <c r="BV14871" i="10"/>
  <c r="BU14871" i="10"/>
  <c r="BY14870" i="10"/>
  <c r="BV14870" i="10"/>
  <c r="BU14870" i="10"/>
  <c r="BX14870" i="10" s="1"/>
  <c r="BV14869" i="10"/>
  <c r="BY14869" i="10" s="1"/>
  <c r="BU14869" i="10"/>
  <c r="BX14869" i="10" s="1"/>
  <c r="BY14868" i="10"/>
  <c r="BX14868" i="10"/>
  <c r="BV14868" i="10"/>
  <c r="BU14868" i="10"/>
  <c r="BY14867" i="10"/>
  <c r="BX14867" i="10"/>
  <c r="BV14867" i="10"/>
  <c r="BU14867" i="10"/>
  <c r="BY14866" i="10"/>
  <c r="BX14866" i="10"/>
  <c r="BV14866" i="10"/>
  <c r="BU14866" i="10"/>
  <c r="BV14865" i="10"/>
  <c r="BU14865" i="10"/>
  <c r="BV14864" i="10"/>
  <c r="BY14864" i="10" s="1"/>
  <c r="BU14864" i="10"/>
  <c r="BX14864" i="10" s="1"/>
  <c r="BY14863" i="10"/>
  <c r="BX14863" i="10"/>
  <c r="BV14863" i="10"/>
  <c r="BU14863" i="10"/>
  <c r="BY14862" i="10"/>
  <c r="BX14862" i="10"/>
  <c r="BV14862" i="10"/>
  <c r="BU14862" i="10"/>
  <c r="BY14861" i="10"/>
  <c r="BX14861" i="10"/>
  <c r="BV14861" i="10"/>
  <c r="BU14861" i="10"/>
  <c r="BV14860" i="10"/>
  <c r="BU14860" i="10"/>
  <c r="BY14860" i="10" s="1"/>
  <c r="BV14859" i="10"/>
  <c r="BY14859" i="10" s="1"/>
  <c r="BU14859" i="10"/>
  <c r="BX14859" i="10" s="1"/>
  <c r="BY14858" i="10"/>
  <c r="BX14858" i="10"/>
  <c r="BV14858" i="10"/>
  <c r="BU14858" i="10"/>
  <c r="BY14857" i="10"/>
  <c r="BX14857" i="10"/>
  <c r="BV14857" i="10"/>
  <c r="BU14857" i="10"/>
  <c r="BY14856" i="10"/>
  <c r="BX14856" i="10"/>
  <c r="BV14856" i="10"/>
  <c r="BU14856" i="10"/>
  <c r="BY14855" i="10"/>
  <c r="BX14855" i="10"/>
  <c r="BV14855" i="10"/>
  <c r="BU14855" i="10"/>
  <c r="BV14854" i="10"/>
  <c r="BY14854" i="10" s="1"/>
  <c r="BU14854" i="10"/>
  <c r="BX14854" i="10" s="1"/>
  <c r="BY14853" i="10"/>
  <c r="BX14853" i="10"/>
  <c r="BV14853" i="10"/>
  <c r="BU14853" i="10"/>
  <c r="BY14852" i="10"/>
  <c r="BX14852" i="10"/>
  <c r="BV14852" i="10"/>
  <c r="BU14852" i="10"/>
  <c r="BY14851" i="10"/>
  <c r="BX14851" i="10"/>
  <c r="BV14851" i="10"/>
  <c r="BU14851" i="10"/>
  <c r="BY14850" i="10"/>
  <c r="BX14850" i="10"/>
  <c r="BV14850" i="10"/>
  <c r="BU14850" i="10"/>
  <c r="BV14849" i="10"/>
  <c r="BY14849" i="10" s="1"/>
  <c r="BU14849" i="10"/>
  <c r="BX14849" i="10" s="1"/>
  <c r="BY14848" i="10"/>
  <c r="BX14848" i="10"/>
  <c r="BV14848" i="10"/>
  <c r="BU14848" i="10"/>
  <c r="BY14847" i="10"/>
  <c r="BX14847" i="10"/>
  <c r="BV14847" i="10"/>
  <c r="BU14847" i="10"/>
  <c r="BY14846" i="10"/>
  <c r="BX14846" i="10"/>
  <c r="BV14846" i="10"/>
  <c r="BU14846" i="10"/>
  <c r="BV14845" i="10"/>
  <c r="BU14845" i="10"/>
  <c r="BV14844" i="10"/>
  <c r="BY14844" i="10" s="1"/>
  <c r="BU14844" i="10"/>
  <c r="BX14844" i="10" s="1"/>
  <c r="BY14843" i="10"/>
  <c r="BX14843" i="10"/>
  <c r="BV14843" i="10"/>
  <c r="BU14843" i="10"/>
  <c r="BY14842" i="10"/>
  <c r="BX14842" i="10"/>
  <c r="BV14842" i="10"/>
  <c r="BU14842" i="10"/>
  <c r="BY14841" i="10"/>
  <c r="BX14841" i="10"/>
  <c r="BV14841" i="10"/>
  <c r="BU14841" i="10"/>
  <c r="BY14840" i="10"/>
  <c r="BX14840" i="10"/>
  <c r="BV14840" i="10"/>
  <c r="BU14840" i="10"/>
  <c r="BV14839" i="10"/>
  <c r="BY14839" i="10" s="1"/>
  <c r="BU14839" i="10"/>
  <c r="BX14839" i="10" s="1"/>
  <c r="BY14838" i="10"/>
  <c r="BX14838" i="10"/>
  <c r="BV14838" i="10"/>
  <c r="BU14838" i="10"/>
  <c r="BY14837" i="10"/>
  <c r="BX14837" i="10"/>
  <c r="BV14837" i="10"/>
  <c r="BU14837" i="10"/>
  <c r="BY14836" i="10"/>
  <c r="BX14836" i="10"/>
  <c r="BV14836" i="10"/>
  <c r="BU14836" i="10"/>
  <c r="BY14835" i="10"/>
  <c r="BX14835" i="10"/>
  <c r="BV14835" i="10"/>
  <c r="BU14835" i="10"/>
  <c r="BV14834" i="10"/>
  <c r="BY14834" i="10" s="1"/>
  <c r="BU14834" i="10"/>
  <c r="BX14834" i="10" s="1"/>
  <c r="BY14833" i="10"/>
  <c r="BX14833" i="10"/>
  <c r="BV14833" i="10"/>
  <c r="BU14833" i="10"/>
  <c r="BY14832" i="10"/>
  <c r="BX14832" i="10"/>
  <c r="BV14832" i="10"/>
  <c r="BU14832" i="10"/>
  <c r="BY14831" i="10"/>
  <c r="BX14831" i="10"/>
  <c r="BV14831" i="10"/>
  <c r="BU14831" i="10"/>
  <c r="BV14830" i="10"/>
  <c r="BU14830" i="10"/>
  <c r="BV14829" i="10"/>
  <c r="BY14829" i="10" s="1"/>
  <c r="BU14829" i="10"/>
  <c r="BX14829" i="10" s="1"/>
  <c r="BY14828" i="10"/>
  <c r="BX14828" i="10"/>
  <c r="BV14828" i="10"/>
  <c r="BU14828" i="10"/>
  <c r="BY14827" i="10"/>
  <c r="BX14827" i="10"/>
  <c r="BV14827" i="10"/>
  <c r="BU14827" i="10"/>
  <c r="BY14826" i="10"/>
  <c r="BX14826" i="10"/>
  <c r="BV14826" i="10"/>
  <c r="BU14826" i="10"/>
  <c r="BX14825" i="10"/>
  <c r="BV14825" i="10"/>
  <c r="BU14825" i="10"/>
  <c r="BY14825" i="10" s="1"/>
  <c r="BV14824" i="10"/>
  <c r="BY14824" i="10" s="1"/>
  <c r="BU14824" i="10"/>
  <c r="BX14824" i="10" s="1"/>
  <c r="BY14823" i="10"/>
  <c r="BX14823" i="10"/>
  <c r="BV14823" i="10"/>
  <c r="BU14823" i="10"/>
  <c r="BY14822" i="10"/>
  <c r="BX14822" i="10"/>
  <c r="BV14822" i="10"/>
  <c r="BU14822" i="10"/>
  <c r="BY14821" i="10"/>
  <c r="BX14821" i="10"/>
  <c r="BV14821" i="10"/>
  <c r="BU14821" i="10"/>
  <c r="BX14820" i="10"/>
  <c r="BV14820" i="10"/>
  <c r="BU14820" i="10"/>
  <c r="BY14820" i="10" s="1"/>
  <c r="BV14819" i="10"/>
  <c r="BY14819" i="10" s="1"/>
  <c r="BU14819" i="10"/>
  <c r="BX14819" i="10" s="1"/>
  <c r="BY14818" i="10"/>
  <c r="BX14818" i="10"/>
  <c r="BV14818" i="10"/>
  <c r="BU14818" i="10"/>
  <c r="BY14817" i="10"/>
  <c r="BX14817" i="10"/>
  <c r="BV14817" i="10"/>
  <c r="BU14817" i="10"/>
  <c r="BY14816" i="10"/>
  <c r="BX14816" i="10"/>
  <c r="BV14816" i="10"/>
  <c r="BU14816" i="10"/>
  <c r="BV14815" i="10"/>
  <c r="BU14815" i="10"/>
  <c r="BV14814" i="10"/>
  <c r="BY14814" i="10" s="1"/>
  <c r="BU14814" i="10"/>
  <c r="BX14814" i="10" s="1"/>
  <c r="BY14813" i="10"/>
  <c r="BX14813" i="10"/>
  <c r="BV14813" i="10"/>
  <c r="BU14813" i="10"/>
  <c r="BY14812" i="10"/>
  <c r="BX14812" i="10"/>
  <c r="BV14812" i="10"/>
  <c r="BU14812" i="10"/>
  <c r="BY14811" i="10"/>
  <c r="BX14811" i="10"/>
  <c r="BV14811" i="10"/>
  <c r="BU14811" i="10"/>
  <c r="BV14810" i="10"/>
  <c r="BU14810" i="10"/>
  <c r="BY14810" i="10" s="1"/>
  <c r="BV14809" i="10"/>
  <c r="BY14809" i="10" s="1"/>
  <c r="BU14809" i="10"/>
  <c r="BX14809" i="10" s="1"/>
  <c r="BY14808" i="10"/>
  <c r="BX14808" i="10"/>
  <c r="BV14808" i="10"/>
  <c r="BU14808" i="10"/>
  <c r="BY14807" i="10"/>
  <c r="BX14807" i="10"/>
  <c r="BV14807" i="10"/>
  <c r="BU14807" i="10"/>
  <c r="BY14806" i="10"/>
  <c r="BX14806" i="10"/>
  <c r="BV14806" i="10"/>
  <c r="BU14806" i="10"/>
  <c r="BY14805" i="10"/>
  <c r="BX14805" i="10"/>
  <c r="BV14805" i="10"/>
  <c r="BU14805" i="10"/>
  <c r="BV14804" i="10"/>
  <c r="BY14804" i="10" s="1"/>
  <c r="BU14804" i="10"/>
  <c r="BX14804" i="10" s="1"/>
  <c r="BY14803" i="10"/>
  <c r="BX14803" i="10"/>
  <c r="BV14803" i="10"/>
  <c r="BU14803" i="10"/>
  <c r="BY14802" i="10"/>
  <c r="BX14802" i="10"/>
  <c r="BV14802" i="10"/>
  <c r="BU14802" i="10"/>
  <c r="BY14801" i="10"/>
  <c r="BX14801" i="10"/>
  <c r="BV14801" i="10"/>
  <c r="BU14801" i="10"/>
  <c r="BY14800" i="10"/>
  <c r="BX14800" i="10"/>
  <c r="BV14800" i="10"/>
  <c r="BU14800" i="10"/>
  <c r="BV14799" i="10"/>
  <c r="BY14799" i="10" s="1"/>
  <c r="BU14799" i="10"/>
  <c r="BX14799" i="10" s="1"/>
  <c r="BY14798" i="10"/>
  <c r="BX14798" i="10"/>
  <c r="BV14798" i="10"/>
  <c r="BU14798" i="10"/>
  <c r="BY14797" i="10"/>
  <c r="BX14797" i="10"/>
  <c r="BV14797" i="10"/>
  <c r="BU14797" i="10"/>
  <c r="BY14796" i="10"/>
  <c r="BX14796" i="10"/>
  <c r="BV14796" i="10"/>
  <c r="BU14796" i="10"/>
  <c r="BV14795" i="10"/>
  <c r="BU14795" i="10"/>
  <c r="BV14794" i="10"/>
  <c r="BY14794" i="10" s="1"/>
  <c r="BU14794" i="10"/>
  <c r="BX14794" i="10" s="1"/>
  <c r="BY14793" i="10"/>
  <c r="BX14793" i="10"/>
  <c r="BV14793" i="10"/>
  <c r="BU14793" i="10"/>
  <c r="BY14792" i="10"/>
  <c r="BX14792" i="10"/>
  <c r="BV14792" i="10"/>
  <c r="BU14792" i="10"/>
  <c r="BY14791" i="10"/>
  <c r="BX14791" i="10"/>
  <c r="BV14791" i="10"/>
  <c r="BU14791" i="10"/>
  <c r="BY14790" i="10"/>
  <c r="BX14790" i="10"/>
  <c r="BV14790" i="10"/>
  <c r="BU14790" i="10"/>
  <c r="BV14789" i="10"/>
  <c r="BY14789" i="10" s="1"/>
  <c r="BU14789" i="10"/>
  <c r="BX14789" i="10" s="1"/>
  <c r="BY14788" i="10"/>
  <c r="BX14788" i="10"/>
  <c r="BV14788" i="10"/>
  <c r="BU14788" i="10"/>
  <c r="BY14787" i="10"/>
  <c r="BX14787" i="10"/>
  <c r="BV14787" i="10"/>
  <c r="BU14787" i="10"/>
  <c r="BY14786" i="10"/>
  <c r="BX14786" i="10"/>
  <c r="BV14786" i="10"/>
  <c r="BU14786" i="10"/>
  <c r="BV14785" i="10"/>
  <c r="BU14785" i="10"/>
  <c r="BV14784" i="10"/>
  <c r="BY14784" i="10" s="1"/>
  <c r="BU14784" i="10"/>
  <c r="BX14784" i="10" s="1"/>
  <c r="BY14783" i="10"/>
  <c r="BX14783" i="10"/>
  <c r="BV14783" i="10"/>
  <c r="BU14783" i="10"/>
  <c r="BY14782" i="10"/>
  <c r="BX14782" i="10"/>
  <c r="BV14782" i="10"/>
  <c r="BU14782" i="10"/>
  <c r="BY14781" i="10"/>
  <c r="BX14781" i="10"/>
  <c r="BV14781" i="10"/>
  <c r="BU14781" i="10"/>
  <c r="BV14780" i="10"/>
  <c r="BU14780" i="10"/>
  <c r="BV14779" i="10"/>
  <c r="BY14779" i="10" s="1"/>
  <c r="BU14779" i="10"/>
  <c r="BX14779" i="10" s="1"/>
  <c r="BY14778" i="10"/>
  <c r="BX14778" i="10"/>
  <c r="BV14778" i="10"/>
  <c r="BU14778" i="10"/>
  <c r="BY14777" i="10"/>
  <c r="BX14777" i="10"/>
  <c r="BV14777" i="10"/>
  <c r="BU14777" i="10"/>
  <c r="BY14776" i="10"/>
  <c r="BX14776" i="10"/>
  <c r="BV14776" i="10"/>
  <c r="BU14776" i="10"/>
  <c r="BX14775" i="10"/>
  <c r="BV14775" i="10"/>
  <c r="BU14775" i="10"/>
  <c r="BY14775" i="10" s="1"/>
  <c r="BV14774" i="10"/>
  <c r="BY14774" i="10" s="1"/>
  <c r="BU14774" i="10"/>
  <c r="BX14774" i="10" s="1"/>
  <c r="BY14773" i="10"/>
  <c r="BX14773" i="10"/>
  <c r="BV14773" i="10"/>
  <c r="BU14773" i="10"/>
  <c r="BY14772" i="10"/>
  <c r="BX14772" i="10"/>
  <c r="BV14772" i="10"/>
  <c r="BU14772" i="10"/>
  <c r="BY14771" i="10"/>
  <c r="BX14771" i="10"/>
  <c r="BV14771" i="10"/>
  <c r="BU14771" i="10"/>
  <c r="BY14770" i="10"/>
  <c r="BX14770" i="10"/>
  <c r="BV14770" i="10"/>
  <c r="BU14770" i="10"/>
  <c r="BV14769" i="10"/>
  <c r="BY14769" i="10" s="1"/>
  <c r="BU14769" i="10"/>
  <c r="BX14769" i="10" s="1"/>
  <c r="BY14768" i="10"/>
  <c r="BX14768" i="10"/>
  <c r="BV14768" i="10"/>
  <c r="BU14768" i="10"/>
  <c r="BY14767" i="10"/>
  <c r="BX14767" i="10"/>
  <c r="BV14767" i="10"/>
  <c r="BU14767" i="10"/>
  <c r="BY14766" i="10"/>
  <c r="BX14766" i="10"/>
  <c r="BV14766" i="10"/>
  <c r="BU14766" i="10"/>
  <c r="BV14765" i="10"/>
  <c r="BU14765" i="10"/>
  <c r="BV14764" i="10"/>
  <c r="BY14764" i="10" s="1"/>
  <c r="BU14764" i="10"/>
  <c r="BX14764" i="10" s="1"/>
  <c r="BY14763" i="10"/>
  <c r="BX14763" i="10"/>
  <c r="BV14763" i="10"/>
  <c r="BU14763" i="10"/>
  <c r="BY14762" i="10"/>
  <c r="BX14762" i="10"/>
  <c r="BV14762" i="10"/>
  <c r="BU14762" i="10"/>
  <c r="BY14761" i="10"/>
  <c r="BX14761" i="10"/>
  <c r="BV14761" i="10"/>
  <c r="BU14761" i="10"/>
  <c r="BV14760" i="10"/>
  <c r="BU14760" i="10"/>
  <c r="BY14760" i="10" s="1"/>
  <c r="BV14759" i="10"/>
  <c r="BY14759" i="10" s="1"/>
  <c r="BU14759" i="10"/>
  <c r="BX14759" i="10" s="1"/>
  <c r="BY14758" i="10"/>
  <c r="BX14758" i="10"/>
  <c r="BV14758" i="10"/>
  <c r="BU14758" i="10"/>
  <c r="BY14757" i="10"/>
  <c r="BX14757" i="10"/>
  <c r="BV14757" i="10"/>
  <c r="BU14757" i="10"/>
  <c r="BY14756" i="10"/>
  <c r="BX14756" i="10"/>
  <c r="BV14756" i="10"/>
  <c r="BU14756" i="10"/>
  <c r="BY14755" i="10"/>
  <c r="BX14755" i="10"/>
  <c r="BV14755" i="10"/>
  <c r="BU14755" i="10"/>
  <c r="BV14754" i="10"/>
  <c r="BY14754" i="10" s="1"/>
  <c r="BU14754" i="10"/>
  <c r="BX14754" i="10" s="1"/>
  <c r="BY14753" i="10"/>
  <c r="BX14753" i="10"/>
  <c r="BV14753" i="10"/>
  <c r="BU14753" i="10"/>
  <c r="BY14752" i="10"/>
  <c r="BX14752" i="10"/>
  <c r="BV14752" i="10"/>
  <c r="BU14752" i="10"/>
  <c r="BY14751" i="10"/>
  <c r="BX14751" i="10"/>
  <c r="BV14751" i="10"/>
  <c r="BU14751" i="10"/>
  <c r="BV14750" i="10"/>
  <c r="BU14750" i="10"/>
  <c r="BV14749" i="10"/>
  <c r="BY14749" i="10" s="1"/>
  <c r="BU14749" i="10"/>
  <c r="BX14749" i="10" s="1"/>
  <c r="BY14748" i="10"/>
  <c r="BX14748" i="10"/>
  <c r="BV14748" i="10"/>
  <c r="BU14748" i="10"/>
  <c r="BY14747" i="10"/>
  <c r="BX14747" i="10"/>
  <c r="BV14747" i="10"/>
  <c r="BU14747" i="10"/>
  <c r="BY14746" i="10"/>
  <c r="BX14746" i="10"/>
  <c r="BV14746" i="10"/>
  <c r="BU14746" i="10"/>
  <c r="BX14745" i="10"/>
  <c r="BV14745" i="10"/>
  <c r="BU14745" i="10"/>
  <c r="BY14745" i="10" s="1"/>
  <c r="BV14744" i="10"/>
  <c r="BY14744" i="10" s="1"/>
  <c r="BU14744" i="10"/>
  <c r="BX14744" i="10" s="1"/>
  <c r="BY14743" i="10"/>
  <c r="BX14743" i="10"/>
  <c r="BV14743" i="10"/>
  <c r="BU14743" i="10"/>
  <c r="BY14742" i="10"/>
  <c r="BX14742" i="10"/>
  <c r="BV14742" i="10"/>
  <c r="BU14742" i="10"/>
  <c r="BY14741" i="10"/>
  <c r="BX14741" i="10"/>
  <c r="BV14741" i="10"/>
  <c r="BU14741" i="10"/>
  <c r="BV14740" i="10"/>
  <c r="BU14740" i="10"/>
  <c r="BV14739" i="10"/>
  <c r="BY14739" i="10" s="1"/>
  <c r="BU14739" i="10"/>
  <c r="BX14739" i="10" s="1"/>
  <c r="BY14738" i="10"/>
  <c r="BX14738" i="10"/>
  <c r="BV14738" i="10"/>
  <c r="BU14738" i="10"/>
  <c r="BY14737" i="10"/>
  <c r="BX14737" i="10"/>
  <c r="BV14737" i="10"/>
  <c r="BU14737" i="10"/>
  <c r="BY14736" i="10"/>
  <c r="BX14736" i="10"/>
  <c r="BV14736" i="10"/>
  <c r="BU14736" i="10"/>
  <c r="BY14735" i="10"/>
  <c r="BV14735" i="10"/>
  <c r="BU14735" i="10"/>
  <c r="BX14735" i="10" s="1"/>
  <c r="BV14734" i="10"/>
  <c r="BY14734" i="10" s="1"/>
  <c r="BU14734" i="10"/>
  <c r="BX14734" i="10" s="1"/>
  <c r="BY14733" i="10"/>
  <c r="BX14733" i="10"/>
  <c r="BV14733" i="10"/>
  <c r="BU14733" i="10"/>
  <c r="BY14732" i="10"/>
  <c r="BX14732" i="10"/>
  <c r="BV14732" i="10"/>
  <c r="BU14732" i="10"/>
  <c r="BY14731" i="10"/>
  <c r="BX14731" i="10"/>
  <c r="BV14731" i="10"/>
  <c r="BU14731" i="10"/>
  <c r="BV14730" i="10"/>
  <c r="BU14730" i="10"/>
  <c r="BX14730" i="10" s="1"/>
  <c r="BV14729" i="10"/>
  <c r="BY14729" i="10" s="1"/>
  <c r="BU14729" i="10"/>
  <c r="BX14729" i="10" s="1"/>
  <c r="BY14728" i="10"/>
  <c r="BX14728" i="10"/>
  <c r="BV14728" i="10"/>
  <c r="BU14728" i="10"/>
  <c r="BY14727" i="10"/>
  <c r="BX14727" i="10"/>
  <c r="BV14727" i="10"/>
  <c r="BU14727" i="10"/>
  <c r="BY14726" i="10"/>
  <c r="BX14726" i="10"/>
  <c r="BV14726" i="10"/>
  <c r="BU14726" i="10"/>
  <c r="BX14725" i="10"/>
  <c r="BV14725" i="10"/>
  <c r="BU14725" i="10"/>
  <c r="BY14725" i="10" s="1"/>
  <c r="BV14724" i="10"/>
  <c r="BY14724" i="10" s="1"/>
  <c r="BU14724" i="10"/>
  <c r="BX14724" i="10" s="1"/>
  <c r="BY14723" i="10"/>
  <c r="BX14723" i="10"/>
  <c r="BV14723" i="10"/>
  <c r="BU14723" i="10"/>
  <c r="BY14722" i="10"/>
  <c r="BX14722" i="10"/>
  <c r="BV14722" i="10"/>
  <c r="BU14722" i="10"/>
  <c r="BY14721" i="10"/>
  <c r="BX14721" i="10"/>
  <c r="BV14721" i="10"/>
  <c r="BU14721" i="10"/>
  <c r="BY14720" i="10"/>
  <c r="BX14720" i="10"/>
  <c r="BV14720" i="10"/>
  <c r="BU14720" i="10"/>
  <c r="BV14719" i="10"/>
  <c r="BY14719" i="10" s="1"/>
  <c r="BU14719" i="10"/>
  <c r="BX14719" i="10" s="1"/>
  <c r="BY14718" i="10"/>
  <c r="BX14718" i="10"/>
  <c r="BV14718" i="10"/>
  <c r="BU14718" i="10"/>
  <c r="BY14717" i="10"/>
  <c r="BX14717" i="10"/>
  <c r="BV14717" i="10"/>
  <c r="BU14717" i="10"/>
  <c r="BY14716" i="10"/>
  <c r="BX14716" i="10"/>
  <c r="BV14716" i="10"/>
  <c r="BU14716" i="10"/>
  <c r="BV14715" i="10"/>
  <c r="BU14715" i="10"/>
  <c r="BV14714" i="10"/>
  <c r="BY14714" i="10" s="1"/>
  <c r="BU14714" i="10"/>
  <c r="BX14714" i="10" s="1"/>
  <c r="BY14713" i="10"/>
  <c r="BX14713" i="10"/>
  <c r="BV14713" i="10"/>
  <c r="BU14713" i="10"/>
  <c r="BY14712" i="10"/>
  <c r="BX14712" i="10"/>
  <c r="BV14712" i="10"/>
  <c r="BU14712" i="10"/>
  <c r="BY14711" i="10"/>
  <c r="BX14711" i="10"/>
  <c r="BV14711" i="10"/>
  <c r="BU14711" i="10"/>
  <c r="BV14710" i="10"/>
  <c r="BU14710" i="10"/>
  <c r="BY14710" i="10" s="1"/>
  <c r="BV14709" i="10"/>
  <c r="BY14709" i="10" s="1"/>
  <c r="BU14709" i="10"/>
  <c r="BX14709" i="10" s="1"/>
  <c r="BY14708" i="10"/>
  <c r="BX14708" i="10"/>
  <c r="BV14708" i="10"/>
  <c r="BU14708" i="10"/>
  <c r="BY14707" i="10"/>
  <c r="BX14707" i="10"/>
  <c r="BV14707" i="10"/>
  <c r="BU14707" i="10"/>
  <c r="BY14706" i="10"/>
  <c r="BX14706" i="10"/>
  <c r="BV14706" i="10"/>
  <c r="BU14706" i="10"/>
  <c r="BY14705" i="10"/>
  <c r="BX14705" i="10"/>
  <c r="BV14705" i="10"/>
  <c r="BU14705" i="10"/>
  <c r="BV14704" i="10"/>
  <c r="BY14704" i="10" s="1"/>
  <c r="BU14704" i="10"/>
  <c r="BX14704" i="10" s="1"/>
  <c r="BY14703" i="10"/>
  <c r="BX14703" i="10"/>
  <c r="BV14703" i="10"/>
  <c r="BU14703" i="10"/>
  <c r="BY14702" i="10"/>
  <c r="BX14702" i="10"/>
  <c r="BV14702" i="10"/>
  <c r="BU14702" i="10"/>
  <c r="BY14701" i="10"/>
  <c r="BX14701" i="10"/>
  <c r="BV14701" i="10"/>
  <c r="BU14701" i="10"/>
  <c r="BV14700" i="10"/>
  <c r="BU14700" i="10"/>
  <c r="BV14699" i="10"/>
  <c r="BY14699" i="10" s="1"/>
  <c r="BU14699" i="10"/>
  <c r="BX14699" i="10" s="1"/>
  <c r="BY14698" i="10"/>
  <c r="BX14698" i="10"/>
  <c r="BV14698" i="10"/>
  <c r="BU14698" i="10"/>
  <c r="BY14697" i="10"/>
  <c r="BX14697" i="10"/>
  <c r="BV14697" i="10"/>
  <c r="BU14697" i="10"/>
  <c r="BY14696" i="10"/>
  <c r="BX14696" i="10"/>
  <c r="BV14696" i="10"/>
  <c r="BU14696" i="10"/>
  <c r="BY14695" i="10"/>
  <c r="BX14695" i="10"/>
  <c r="BV14695" i="10"/>
  <c r="BU14695" i="10"/>
  <c r="BV14694" i="10"/>
  <c r="BY14694" i="10" s="1"/>
  <c r="BU14694" i="10"/>
  <c r="BX14694" i="10" s="1"/>
  <c r="BY14693" i="10"/>
  <c r="BX14693" i="10"/>
  <c r="BV14693" i="10"/>
  <c r="BU14693" i="10"/>
  <c r="BY14692" i="10"/>
  <c r="BX14692" i="10"/>
  <c r="BV14692" i="10"/>
  <c r="BU14692" i="10"/>
  <c r="BY14691" i="10"/>
  <c r="BX14691" i="10"/>
  <c r="BV14691" i="10"/>
  <c r="BU14691" i="10"/>
  <c r="BV14690" i="10"/>
  <c r="BU14690" i="10"/>
  <c r="BV14689" i="10"/>
  <c r="BY14689" i="10" s="1"/>
  <c r="BU14689" i="10"/>
  <c r="BX14689" i="10" s="1"/>
  <c r="BY14688" i="10"/>
  <c r="BX14688" i="10"/>
  <c r="BV14688" i="10"/>
  <c r="BU14688" i="10"/>
  <c r="BY14687" i="10"/>
  <c r="BX14687" i="10"/>
  <c r="BV14687" i="10"/>
  <c r="BU14687" i="10"/>
  <c r="BY14686" i="10"/>
  <c r="BX14686" i="10"/>
  <c r="BV14686" i="10"/>
  <c r="BU14686" i="10"/>
  <c r="BY14685" i="10"/>
  <c r="BX14685" i="10"/>
  <c r="BV14685" i="10"/>
  <c r="BU14685" i="10"/>
  <c r="BV14684" i="10"/>
  <c r="BY14684" i="10" s="1"/>
  <c r="BU14684" i="10"/>
  <c r="BX14684" i="10" s="1"/>
  <c r="BY14683" i="10"/>
  <c r="BX14683" i="10"/>
  <c r="BV14683" i="10"/>
  <c r="BU14683" i="10"/>
  <c r="BY14682" i="10"/>
  <c r="BX14682" i="10"/>
  <c r="BV14682" i="10"/>
  <c r="BU14682" i="10"/>
  <c r="BY14681" i="10"/>
  <c r="BX14681" i="10"/>
  <c r="BV14681" i="10"/>
  <c r="BU14681" i="10"/>
  <c r="BV14680" i="10"/>
  <c r="BU14680" i="10"/>
  <c r="BV14679" i="10"/>
  <c r="BY14679" i="10" s="1"/>
  <c r="BU14679" i="10"/>
  <c r="BX14679" i="10" s="1"/>
  <c r="BY14678" i="10"/>
  <c r="BX14678" i="10"/>
  <c r="BV14678" i="10"/>
  <c r="BU14678" i="10"/>
  <c r="BY14677" i="10"/>
  <c r="BX14677" i="10"/>
  <c r="BV14677" i="10"/>
  <c r="BU14677" i="10"/>
  <c r="BY14676" i="10"/>
  <c r="BX14676" i="10"/>
  <c r="BV14676" i="10"/>
  <c r="BU14676" i="10"/>
  <c r="BX14675" i="10"/>
  <c r="BV14675" i="10"/>
  <c r="BU14675" i="10"/>
  <c r="BY14675" i="10" s="1"/>
  <c r="BV14674" i="10"/>
  <c r="BY14674" i="10" s="1"/>
  <c r="BU14674" i="10"/>
  <c r="BX14674" i="10" s="1"/>
  <c r="BY14673" i="10"/>
  <c r="BX14673" i="10"/>
  <c r="BV14673" i="10"/>
  <c r="BU14673" i="10"/>
  <c r="BY14672" i="10"/>
  <c r="BX14672" i="10"/>
  <c r="BV14672" i="10"/>
  <c r="BU14672" i="10"/>
  <c r="BY14671" i="10"/>
  <c r="BX14671" i="10"/>
  <c r="BV14671" i="10"/>
  <c r="BU14671" i="10"/>
  <c r="BV14670" i="10"/>
  <c r="BU14670" i="10"/>
  <c r="BV14669" i="10"/>
  <c r="BY14669" i="10" s="1"/>
  <c r="BU14669" i="10"/>
  <c r="BX14669" i="10" s="1"/>
  <c r="BY14668" i="10"/>
  <c r="BX14668" i="10"/>
  <c r="BV14668" i="10"/>
  <c r="BU14668" i="10"/>
  <c r="BY14667" i="10"/>
  <c r="BX14667" i="10"/>
  <c r="BV14667" i="10"/>
  <c r="BU14667" i="10"/>
  <c r="BY14666" i="10"/>
  <c r="BX14666" i="10"/>
  <c r="BV14666" i="10"/>
  <c r="BU14666" i="10"/>
  <c r="BV14665" i="10"/>
  <c r="BU14665" i="10"/>
  <c r="BV14664" i="10"/>
  <c r="BY14664" i="10" s="1"/>
  <c r="BU14664" i="10"/>
  <c r="BX14664" i="10" s="1"/>
  <c r="BY14663" i="10"/>
  <c r="BX14663" i="10"/>
  <c r="BV14663" i="10"/>
  <c r="BU14663" i="10"/>
  <c r="BY14662" i="10"/>
  <c r="BX14662" i="10"/>
  <c r="BV14662" i="10"/>
  <c r="BU14662" i="10"/>
  <c r="BY14661" i="10"/>
  <c r="BX14661" i="10"/>
  <c r="BV14661" i="10"/>
  <c r="BU14661" i="10"/>
  <c r="BV14660" i="10"/>
  <c r="BU14660" i="10"/>
  <c r="BY14660" i="10" s="1"/>
  <c r="BV14659" i="10"/>
  <c r="BY14659" i="10" s="1"/>
  <c r="BU14659" i="10"/>
  <c r="BX14659" i="10" s="1"/>
  <c r="BY14658" i="10"/>
  <c r="BX14658" i="10"/>
  <c r="BV14658" i="10"/>
  <c r="BU14658" i="10"/>
  <c r="BY14657" i="10"/>
  <c r="BX14657" i="10"/>
  <c r="BV14657" i="10"/>
  <c r="BU14657" i="10"/>
  <c r="BY14656" i="10"/>
  <c r="BX14656" i="10"/>
  <c r="BV14656" i="10"/>
  <c r="BU14656" i="10"/>
  <c r="BY14655" i="10"/>
  <c r="BX14655" i="10"/>
  <c r="BV14655" i="10"/>
  <c r="BU14655" i="10"/>
  <c r="BV14654" i="10"/>
  <c r="BY14654" i="10" s="1"/>
  <c r="BU14654" i="10"/>
  <c r="BX14654" i="10" s="1"/>
  <c r="BY14653" i="10"/>
  <c r="BX14653" i="10"/>
  <c r="BV14653" i="10"/>
  <c r="BU14653" i="10"/>
  <c r="BY14652" i="10"/>
  <c r="BX14652" i="10"/>
  <c r="BV14652" i="10"/>
  <c r="BU14652" i="10"/>
  <c r="BY14651" i="10"/>
  <c r="BX14651" i="10"/>
  <c r="BV14651" i="10"/>
  <c r="BU14651" i="10"/>
  <c r="BY14650" i="10"/>
  <c r="BX14650" i="10"/>
  <c r="BV14650" i="10"/>
  <c r="BU14650" i="10"/>
  <c r="BV14649" i="10"/>
  <c r="BY14649" i="10" s="1"/>
  <c r="BU14649" i="10"/>
  <c r="BX14649" i="10" s="1"/>
  <c r="BY14648" i="10"/>
  <c r="BX14648" i="10"/>
  <c r="BV14648" i="10"/>
  <c r="BU14648" i="10"/>
  <c r="BY14647" i="10"/>
  <c r="BX14647" i="10"/>
  <c r="BV14647" i="10"/>
  <c r="BU14647" i="10"/>
  <c r="BY14646" i="10"/>
  <c r="BX14646" i="10"/>
  <c r="BV14646" i="10"/>
  <c r="BU14646" i="10"/>
  <c r="BY14645" i="10"/>
  <c r="BX14645" i="10"/>
  <c r="BV14645" i="10"/>
  <c r="BU14645" i="10"/>
  <c r="BV14644" i="10"/>
  <c r="BY14644" i="10" s="1"/>
  <c r="BU14644" i="10"/>
  <c r="BX14644" i="10" s="1"/>
  <c r="BY14643" i="10"/>
  <c r="BX14643" i="10"/>
  <c r="BV14643" i="10"/>
  <c r="BU14643" i="10"/>
  <c r="BY14642" i="10"/>
  <c r="BX14642" i="10"/>
  <c r="BV14642" i="10"/>
  <c r="BU14642" i="10"/>
  <c r="BY14641" i="10"/>
  <c r="BX14641" i="10"/>
  <c r="BV14641" i="10"/>
  <c r="BU14641" i="10"/>
  <c r="BV14640" i="10"/>
  <c r="BU14640" i="10"/>
  <c r="BV14639" i="10"/>
  <c r="BY14639" i="10" s="1"/>
  <c r="BU14639" i="10"/>
  <c r="BX14639" i="10" s="1"/>
  <c r="BY14638" i="10"/>
  <c r="BX14638" i="10"/>
  <c r="BV14638" i="10"/>
  <c r="BU14638" i="10"/>
  <c r="BY14637" i="10"/>
  <c r="BX14637" i="10"/>
  <c r="BV14637" i="10"/>
  <c r="BU14637" i="10"/>
  <c r="BY14636" i="10"/>
  <c r="BX14636" i="10"/>
  <c r="BV14636" i="10"/>
  <c r="BU14636" i="10"/>
  <c r="BV14635" i="10"/>
  <c r="BU14635" i="10"/>
  <c r="BY14635" i="10" s="1"/>
  <c r="BV14634" i="10"/>
  <c r="BY14634" i="10" s="1"/>
  <c r="BU14634" i="10"/>
  <c r="BX14634" i="10" s="1"/>
  <c r="BY14633" i="10"/>
  <c r="BX14633" i="10"/>
  <c r="BV14633" i="10"/>
  <c r="BU14633" i="10"/>
  <c r="BY14632" i="10"/>
  <c r="BX14632" i="10"/>
  <c r="BV14632" i="10"/>
  <c r="BU14632" i="10"/>
  <c r="BY14631" i="10"/>
  <c r="BX14631" i="10"/>
  <c r="BV14631" i="10"/>
  <c r="BU14631" i="10"/>
  <c r="BV14630" i="10"/>
  <c r="BU14630" i="10"/>
  <c r="BV14629" i="10"/>
  <c r="BY14629" i="10" s="1"/>
  <c r="BU14629" i="10"/>
  <c r="BX14629" i="10" s="1"/>
  <c r="BY14628" i="10"/>
  <c r="BX14628" i="10"/>
  <c r="BV14628" i="10"/>
  <c r="BU14628" i="10"/>
  <c r="BY14627" i="10"/>
  <c r="BX14627" i="10"/>
  <c r="BV14627" i="10"/>
  <c r="BU14627" i="10"/>
  <c r="BY14626" i="10"/>
  <c r="BX14626" i="10"/>
  <c r="BV14626" i="10"/>
  <c r="BU14626" i="10"/>
  <c r="BX14625" i="10"/>
  <c r="BV14625" i="10"/>
  <c r="BU14625" i="10"/>
  <c r="BY14625" i="10" s="1"/>
  <c r="BV14624" i="10"/>
  <c r="BY14624" i="10" s="1"/>
  <c r="BU14624" i="10"/>
  <c r="BX14624" i="10" s="1"/>
  <c r="BY14623" i="10"/>
  <c r="BX14623" i="10"/>
  <c r="BV14623" i="10"/>
  <c r="BU14623" i="10"/>
  <c r="BY14622" i="10"/>
  <c r="BX14622" i="10"/>
  <c r="BV14622" i="10"/>
  <c r="BU14622" i="10"/>
  <c r="BY14621" i="10"/>
  <c r="BX14621" i="10"/>
  <c r="BV14621" i="10"/>
  <c r="BU14621" i="10"/>
  <c r="BV14620" i="10"/>
  <c r="BU14620" i="10"/>
  <c r="BX14620" i="10" s="1"/>
  <c r="BV14619" i="10"/>
  <c r="BY14619" i="10" s="1"/>
  <c r="BU14619" i="10"/>
  <c r="BX14619" i="10" s="1"/>
  <c r="BY14618" i="10"/>
  <c r="BX14618" i="10"/>
  <c r="BV14618" i="10"/>
  <c r="BU14618" i="10"/>
  <c r="BY14617" i="10"/>
  <c r="BX14617" i="10"/>
  <c r="BV14617" i="10"/>
  <c r="BU14617" i="10"/>
  <c r="BY14616" i="10"/>
  <c r="BX14616" i="10"/>
  <c r="BV14616" i="10"/>
  <c r="BU14616" i="10"/>
  <c r="BV14615" i="10"/>
  <c r="BU14615" i="10"/>
  <c r="BV14614" i="10"/>
  <c r="BY14614" i="10" s="1"/>
  <c r="BU14614" i="10"/>
  <c r="BX14614" i="10" s="1"/>
  <c r="BY14613" i="10"/>
  <c r="BX14613" i="10"/>
  <c r="BV14613" i="10"/>
  <c r="BU14613" i="10"/>
  <c r="BY14612" i="10"/>
  <c r="BX14612" i="10"/>
  <c r="BV14612" i="10"/>
  <c r="BU14612" i="10"/>
  <c r="BY14611" i="10"/>
  <c r="BX14611" i="10"/>
  <c r="BV14611" i="10"/>
  <c r="BU14611" i="10"/>
  <c r="BV14610" i="10"/>
  <c r="BU14610" i="10"/>
  <c r="BY14610" i="10" s="1"/>
  <c r="BV14609" i="10"/>
  <c r="BY14609" i="10" s="1"/>
  <c r="BU14609" i="10"/>
  <c r="BX14609" i="10" s="1"/>
  <c r="BY14608" i="10"/>
  <c r="BX14608" i="10"/>
  <c r="BV14608" i="10"/>
  <c r="BU14608" i="10"/>
  <c r="BY14607" i="10"/>
  <c r="BX14607" i="10"/>
  <c r="BV14607" i="10"/>
  <c r="BU14607" i="10"/>
  <c r="BY14606" i="10"/>
  <c r="BX14606" i="10"/>
  <c r="BV14606" i="10"/>
  <c r="BU14606" i="10"/>
  <c r="BY14605" i="10"/>
  <c r="BX14605" i="10"/>
  <c r="BV14605" i="10"/>
  <c r="BU14605" i="10"/>
  <c r="BV14604" i="10"/>
  <c r="BY14604" i="10" s="1"/>
  <c r="BU14604" i="10"/>
  <c r="BX14604" i="10" s="1"/>
  <c r="BY14603" i="10"/>
  <c r="BX14603" i="10"/>
  <c r="BV14603" i="10"/>
  <c r="BU14603" i="10"/>
  <c r="BY14602" i="10"/>
  <c r="BX14602" i="10"/>
  <c r="BV14602" i="10"/>
  <c r="BU14602" i="10"/>
  <c r="BY14601" i="10"/>
  <c r="BX14601" i="10"/>
  <c r="BV14601" i="10"/>
  <c r="BU14601" i="10"/>
  <c r="BX14600" i="10"/>
  <c r="BV14600" i="10"/>
  <c r="BU14600" i="10"/>
  <c r="BY14600" i="10" s="1"/>
  <c r="BV14599" i="10"/>
  <c r="BY14599" i="10" s="1"/>
  <c r="BU14599" i="10"/>
  <c r="BX14599" i="10" s="1"/>
  <c r="BY14598" i="10"/>
  <c r="BX14598" i="10"/>
  <c r="BV14598" i="10"/>
  <c r="BU14598" i="10"/>
  <c r="BY14597" i="10"/>
  <c r="BX14597" i="10"/>
  <c r="BV14597" i="10"/>
  <c r="BU14597" i="10"/>
  <c r="BY14596" i="10"/>
  <c r="BX14596" i="10"/>
  <c r="BV14596" i="10"/>
  <c r="BU14596" i="10"/>
  <c r="BV14595" i="10"/>
  <c r="BU14595" i="10"/>
  <c r="BV14594" i="10"/>
  <c r="BY14594" i="10" s="1"/>
  <c r="BU14594" i="10"/>
  <c r="BX14594" i="10" s="1"/>
  <c r="BY14593" i="10"/>
  <c r="BX14593" i="10"/>
  <c r="BV14593" i="10"/>
  <c r="BU14593" i="10"/>
  <c r="BY14592" i="10"/>
  <c r="BX14592" i="10"/>
  <c r="BV14592" i="10"/>
  <c r="BU14592" i="10"/>
  <c r="BY14591" i="10"/>
  <c r="BX14591" i="10"/>
  <c r="BV14591" i="10"/>
  <c r="BU14591" i="10"/>
  <c r="BV14590" i="10"/>
  <c r="BU14590" i="10"/>
  <c r="BV14589" i="10"/>
  <c r="BY14589" i="10" s="1"/>
  <c r="BU14589" i="10"/>
  <c r="BX14589" i="10" s="1"/>
  <c r="BY14588" i="10"/>
  <c r="BX14588" i="10"/>
  <c r="BV14588" i="10"/>
  <c r="BU14588" i="10"/>
  <c r="BY14587" i="10"/>
  <c r="BX14587" i="10"/>
  <c r="BV14587" i="10"/>
  <c r="BU14587" i="10"/>
  <c r="BY14586" i="10"/>
  <c r="BX14586" i="10"/>
  <c r="BV14586" i="10"/>
  <c r="BU14586" i="10"/>
  <c r="BV14585" i="10"/>
  <c r="BU14585" i="10"/>
  <c r="BY14585" i="10" s="1"/>
  <c r="BV14584" i="10"/>
  <c r="BY14584" i="10" s="1"/>
  <c r="BU14584" i="10"/>
  <c r="BX14584" i="10" s="1"/>
  <c r="BY14583" i="10"/>
  <c r="BX14583" i="10"/>
  <c r="BV14583" i="10"/>
  <c r="BU14583" i="10"/>
  <c r="BY14582" i="10"/>
  <c r="BX14582" i="10"/>
  <c r="BV14582" i="10"/>
  <c r="BU14582" i="10"/>
  <c r="BY14581" i="10"/>
  <c r="BX14581" i="10"/>
  <c r="BV14581" i="10"/>
  <c r="BU14581" i="10"/>
  <c r="BY14580" i="10"/>
  <c r="BV14580" i="10"/>
  <c r="BU14580" i="10"/>
  <c r="BX14580" i="10" s="1"/>
  <c r="BV14579" i="10"/>
  <c r="BY14579" i="10" s="1"/>
  <c r="BU14579" i="10"/>
  <c r="BX14579" i="10" s="1"/>
  <c r="BY14578" i="10"/>
  <c r="BX14578" i="10"/>
  <c r="BV14578" i="10"/>
  <c r="BU14578" i="10"/>
  <c r="BY14577" i="10"/>
  <c r="BX14577" i="10"/>
  <c r="BV14577" i="10"/>
  <c r="BU14577" i="10"/>
  <c r="BY14576" i="10"/>
  <c r="BX14576" i="10"/>
  <c r="BV14576" i="10"/>
  <c r="BU14576" i="10"/>
  <c r="BX14575" i="10"/>
  <c r="BV14575" i="10"/>
  <c r="BU14575" i="10"/>
  <c r="BY14575" i="10" s="1"/>
  <c r="BV14574" i="10"/>
  <c r="BY14574" i="10" s="1"/>
  <c r="BU14574" i="10"/>
  <c r="BX14574" i="10" s="1"/>
  <c r="BY14573" i="10"/>
  <c r="BX14573" i="10"/>
  <c r="BV14573" i="10"/>
  <c r="BU14573" i="10"/>
  <c r="BY14572" i="10"/>
  <c r="BX14572" i="10"/>
  <c r="BV14572" i="10"/>
  <c r="BU14572" i="10"/>
  <c r="BY14571" i="10"/>
  <c r="BX14571" i="10"/>
  <c r="BV14571" i="10"/>
  <c r="BU14571" i="10"/>
  <c r="BY14570" i="10"/>
  <c r="BX14570" i="10"/>
  <c r="BV14570" i="10"/>
  <c r="BU14570" i="10"/>
  <c r="BV14569" i="10"/>
  <c r="BY14569" i="10" s="1"/>
  <c r="BU14569" i="10"/>
  <c r="BX14569" i="10" s="1"/>
  <c r="BY14568" i="10"/>
  <c r="BX14568" i="10"/>
  <c r="BV14568" i="10"/>
  <c r="BU14568" i="10"/>
  <c r="BY14567" i="10"/>
  <c r="BX14567" i="10"/>
  <c r="BV14567" i="10"/>
  <c r="BU14567" i="10"/>
  <c r="BY14566" i="10"/>
  <c r="BX14566" i="10"/>
  <c r="BV14566" i="10"/>
  <c r="BU14566" i="10"/>
  <c r="BV14565" i="10"/>
  <c r="BU14565" i="10"/>
  <c r="BV14564" i="10"/>
  <c r="BU14564" i="10"/>
  <c r="BX14564" i="10" s="1"/>
  <c r="BY14563" i="10"/>
  <c r="BX14563" i="10"/>
  <c r="BV14563" i="10"/>
  <c r="BU14563" i="10"/>
  <c r="BY14562" i="10"/>
  <c r="BX14562" i="10"/>
  <c r="BV14562" i="10"/>
  <c r="BU14562" i="10"/>
  <c r="BY14561" i="10"/>
  <c r="BX14561" i="10"/>
  <c r="BV14561" i="10"/>
  <c r="BU14561" i="10"/>
  <c r="BV14560" i="10"/>
  <c r="BU14560" i="10"/>
  <c r="BY14560" i="10" s="1"/>
  <c r="BV14559" i="10"/>
  <c r="BY14559" i="10" s="1"/>
  <c r="BU14559" i="10"/>
  <c r="BX14559" i="10" s="1"/>
  <c r="BY14558" i="10"/>
  <c r="BX14558" i="10"/>
  <c r="BV14558" i="10"/>
  <c r="BU14558" i="10"/>
  <c r="BY14557" i="10"/>
  <c r="BX14557" i="10"/>
  <c r="BV14557" i="10"/>
  <c r="BU14557" i="10"/>
  <c r="BY14556" i="10"/>
  <c r="BX14556" i="10"/>
  <c r="BV14556" i="10"/>
  <c r="BU14556" i="10"/>
  <c r="BY14555" i="10"/>
  <c r="BX14555" i="10"/>
  <c r="BV14555" i="10"/>
  <c r="BU14555" i="10"/>
  <c r="BV14554" i="10"/>
  <c r="BY14554" i="10" s="1"/>
  <c r="BU14554" i="10"/>
  <c r="BX14554" i="10" s="1"/>
  <c r="BY14553" i="10"/>
  <c r="BX14553" i="10"/>
  <c r="BV14553" i="10"/>
  <c r="BU14553" i="10"/>
  <c r="BY14552" i="10"/>
  <c r="BX14552" i="10"/>
  <c r="BV14552" i="10"/>
  <c r="BU14552" i="10"/>
  <c r="BY14551" i="10"/>
  <c r="BX14551" i="10"/>
  <c r="BV14551" i="10"/>
  <c r="BU14551" i="10"/>
  <c r="BV14550" i="10"/>
  <c r="BU14550" i="10"/>
  <c r="BY14550" i="10" s="1"/>
  <c r="BV14549" i="10"/>
  <c r="BU14549" i="10"/>
  <c r="BX14549" i="10" s="1"/>
  <c r="BY14548" i="10"/>
  <c r="BX14548" i="10"/>
  <c r="BV14548" i="10"/>
  <c r="BU14548" i="10"/>
  <c r="BY14547" i="10"/>
  <c r="BX14547" i="10"/>
  <c r="BV14547" i="10"/>
  <c r="BU14547" i="10"/>
  <c r="BY14546" i="10"/>
  <c r="BX14546" i="10"/>
  <c r="BV14546" i="10"/>
  <c r="BU14546" i="10"/>
  <c r="BY14545" i="10"/>
  <c r="BV14545" i="10"/>
  <c r="BU14545" i="10"/>
  <c r="BX14545" i="10" s="1"/>
  <c r="BV14544" i="10"/>
  <c r="BU14544" i="10"/>
  <c r="BX14544" i="10" s="1"/>
  <c r="BY14543" i="10"/>
  <c r="BX14543" i="10"/>
  <c r="BV14543" i="10"/>
  <c r="BU14543" i="10"/>
  <c r="BY14542" i="10"/>
  <c r="BX14542" i="10"/>
  <c r="BV14542" i="10"/>
  <c r="BU14542" i="10"/>
  <c r="BY14541" i="10"/>
  <c r="BX14541" i="10"/>
  <c r="BV14541" i="10"/>
  <c r="BU14541" i="10"/>
  <c r="BY14540" i="10"/>
  <c r="BX14540" i="10"/>
  <c r="BV14540" i="10"/>
  <c r="BU14540" i="10"/>
  <c r="BV14539" i="10"/>
  <c r="BY14539" i="10" s="1"/>
  <c r="BU14539" i="10"/>
  <c r="BV14538" i="10"/>
  <c r="BY14538" i="10" s="1"/>
  <c r="BU14538" i="10"/>
  <c r="BY14537" i="10"/>
  <c r="BX14537" i="10"/>
  <c r="BV14537" i="10"/>
  <c r="BU14537" i="10"/>
  <c r="BY14536" i="10"/>
  <c r="BX14536" i="10"/>
  <c r="BV14536" i="10"/>
  <c r="BU14536" i="10"/>
  <c r="BY14535" i="10"/>
  <c r="BV14535" i="10"/>
  <c r="BU14535" i="10"/>
  <c r="BX14535" i="10" s="1"/>
  <c r="BY14534" i="10"/>
  <c r="BX14534" i="10"/>
  <c r="BV14534" i="10"/>
  <c r="BU14534" i="10"/>
  <c r="BV14533" i="10"/>
  <c r="BY14533" i="10" s="1"/>
  <c r="BU14533" i="10"/>
  <c r="BY14532" i="10"/>
  <c r="BX14532" i="10"/>
  <c r="BV14532" i="10"/>
  <c r="BU14532" i="10"/>
  <c r="BY14531" i="10"/>
  <c r="BX14531" i="10"/>
  <c r="BV14531" i="10"/>
  <c r="BU14531" i="10"/>
  <c r="BX14530" i="10"/>
  <c r="BV14530" i="10"/>
  <c r="BU14530" i="10"/>
  <c r="BY14530" i="10" s="1"/>
  <c r="BY14529" i="10"/>
  <c r="BX14529" i="10"/>
  <c r="BV14529" i="10"/>
  <c r="BU14529" i="10"/>
  <c r="BV14528" i="10"/>
  <c r="BY14528" i="10" s="1"/>
  <c r="BU14528" i="10"/>
  <c r="BY14527" i="10"/>
  <c r="BX14527" i="10"/>
  <c r="BV14527" i="10"/>
  <c r="BU14527" i="10"/>
  <c r="BY14526" i="10"/>
  <c r="BX14526" i="10"/>
  <c r="BV14526" i="10"/>
  <c r="BU14526" i="10"/>
  <c r="BY14525" i="10"/>
  <c r="BV14525" i="10"/>
  <c r="BU14525" i="10"/>
  <c r="BX14525" i="10" s="1"/>
  <c r="BV14524" i="10"/>
  <c r="BY14524" i="10" s="1"/>
  <c r="BU14524" i="10"/>
  <c r="BX14524" i="10" s="1"/>
  <c r="BV14523" i="10"/>
  <c r="BY14523" i="10" s="1"/>
  <c r="BU14523" i="10"/>
  <c r="BY14522" i="10"/>
  <c r="BX14522" i="10"/>
  <c r="BV14522" i="10"/>
  <c r="BU14522" i="10"/>
  <c r="BY14521" i="10"/>
  <c r="BX14521" i="10"/>
  <c r="BV14521" i="10"/>
  <c r="BU14521" i="10"/>
  <c r="BV14520" i="10"/>
  <c r="BU14520" i="10"/>
  <c r="BV14519" i="10"/>
  <c r="BY14519" i="10" s="1"/>
  <c r="BU14519" i="10"/>
  <c r="BV14518" i="10"/>
  <c r="BY14518" i="10" s="1"/>
  <c r="BU14518" i="10"/>
  <c r="BY14517" i="10"/>
  <c r="BX14517" i="10"/>
  <c r="BV14517" i="10"/>
  <c r="BU14517" i="10"/>
  <c r="BY14516" i="10"/>
  <c r="BX14516" i="10"/>
  <c r="BV14516" i="10"/>
  <c r="BU14516" i="10"/>
  <c r="BX14515" i="10"/>
  <c r="BV14515" i="10"/>
  <c r="BU14515" i="10"/>
  <c r="BY14515" i="10" s="1"/>
  <c r="BV14514" i="10"/>
  <c r="BY14514" i="10" s="1"/>
  <c r="BU14514" i="10"/>
  <c r="BV14513" i="10"/>
  <c r="BY14513" i="10" s="1"/>
  <c r="BU14513" i="10"/>
  <c r="BY14512" i="10"/>
  <c r="BX14512" i="10"/>
  <c r="BV14512" i="10"/>
  <c r="BU14512" i="10"/>
  <c r="BY14511" i="10"/>
  <c r="BX14511" i="10"/>
  <c r="BV14511" i="10"/>
  <c r="BU14511" i="10"/>
  <c r="BV14510" i="10"/>
  <c r="BU14510" i="10"/>
  <c r="BV14509" i="10"/>
  <c r="BY14509" i="10" s="1"/>
  <c r="BU14509" i="10"/>
  <c r="BX14509" i="10" s="1"/>
  <c r="BX14508" i="10"/>
  <c r="BV14508" i="10"/>
  <c r="BY14508" i="10" s="1"/>
  <c r="BU14508" i="10"/>
  <c r="BY14507" i="10"/>
  <c r="BX14507" i="10"/>
  <c r="BV14507" i="10"/>
  <c r="BU14507" i="10"/>
  <c r="BY14506" i="10"/>
  <c r="BX14506" i="10"/>
  <c r="BV14506" i="10"/>
  <c r="BU14506" i="10"/>
  <c r="BY14505" i="10"/>
  <c r="BX14505" i="10"/>
  <c r="BV14505" i="10"/>
  <c r="BU14505" i="10"/>
  <c r="BY14504" i="10"/>
  <c r="BX14504" i="10"/>
  <c r="BV14504" i="10"/>
  <c r="BU14504" i="10"/>
  <c r="BV14503" i="10"/>
  <c r="BY14503" i="10" s="1"/>
  <c r="BU14503" i="10"/>
  <c r="BY14502" i="10"/>
  <c r="BX14502" i="10"/>
  <c r="BV14502" i="10"/>
  <c r="BU14502" i="10"/>
  <c r="BY14501" i="10"/>
  <c r="BX14501" i="10"/>
  <c r="BV14501" i="10"/>
  <c r="BU14501" i="10"/>
  <c r="BX14500" i="10"/>
  <c r="BV14500" i="10"/>
  <c r="BU14500" i="10"/>
  <c r="BY14500" i="10" s="1"/>
  <c r="BY14499" i="10"/>
  <c r="BV14499" i="10"/>
  <c r="BU14499" i="10"/>
  <c r="BV14498" i="10"/>
  <c r="BY14498" i="10" s="1"/>
  <c r="BU14498" i="10"/>
  <c r="BY14497" i="10"/>
  <c r="BX14497" i="10"/>
  <c r="BV14497" i="10"/>
  <c r="BU14497" i="10"/>
  <c r="BY14496" i="10"/>
  <c r="BX14496" i="10"/>
  <c r="BV14496" i="10"/>
  <c r="BU14496" i="10"/>
  <c r="BV14495" i="10"/>
  <c r="BU14495" i="10"/>
  <c r="BX14495" i="10" s="1"/>
  <c r="BY14494" i="10"/>
  <c r="BX14494" i="10"/>
  <c r="BV14494" i="10"/>
  <c r="BU14494" i="10"/>
  <c r="BV14493" i="10"/>
  <c r="BY14493" i="10" s="1"/>
  <c r="BU14493" i="10"/>
  <c r="BY14492" i="10"/>
  <c r="BX14492" i="10"/>
  <c r="BV14492" i="10"/>
  <c r="BU14492" i="10"/>
  <c r="BY14491" i="10"/>
  <c r="BX14491" i="10"/>
  <c r="BV14491" i="10"/>
  <c r="BU14491" i="10"/>
  <c r="BY14490" i="10"/>
  <c r="BX14490" i="10"/>
  <c r="BV14490" i="10"/>
  <c r="BU14490" i="10"/>
  <c r="BV14489" i="10"/>
  <c r="BU14489" i="10"/>
  <c r="BX14489" i="10" s="1"/>
  <c r="BX14488" i="10"/>
  <c r="BV14488" i="10"/>
  <c r="BY14488" i="10" s="1"/>
  <c r="BU14488" i="10"/>
  <c r="BY14487" i="10"/>
  <c r="BX14487" i="10"/>
  <c r="BV14487" i="10"/>
  <c r="BU14487" i="10"/>
  <c r="BY14486" i="10"/>
  <c r="BX14486" i="10"/>
  <c r="BV14486" i="10"/>
  <c r="BU14486" i="10"/>
  <c r="BY14485" i="10"/>
  <c r="BX14485" i="10"/>
  <c r="BV14485" i="10"/>
  <c r="BU14485" i="10"/>
  <c r="BV14484" i="10"/>
  <c r="BU14484" i="10"/>
  <c r="BX14484" i="10" s="1"/>
  <c r="BV14483" i="10"/>
  <c r="BY14483" i="10" s="1"/>
  <c r="BU14483" i="10"/>
  <c r="BY14482" i="10"/>
  <c r="BX14482" i="10"/>
  <c r="BV14482" i="10"/>
  <c r="BU14482" i="10"/>
  <c r="BY14481" i="10"/>
  <c r="BX14481" i="10"/>
  <c r="BV14481" i="10"/>
  <c r="BU14481" i="10"/>
  <c r="BY14480" i="10"/>
  <c r="BV14480" i="10"/>
  <c r="BU14480" i="10"/>
  <c r="BX14480" i="10" s="1"/>
  <c r="BY14479" i="10"/>
  <c r="BX14479" i="10"/>
  <c r="BV14479" i="10"/>
  <c r="BU14479" i="10"/>
  <c r="BX14478" i="10"/>
  <c r="BV14478" i="10"/>
  <c r="BY14478" i="10" s="1"/>
  <c r="BU14478" i="10"/>
  <c r="BY14477" i="10"/>
  <c r="BX14477" i="10"/>
  <c r="BV14477" i="10"/>
  <c r="BU14477" i="10"/>
  <c r="BY14476" i="10"/>
  <c r="BX14476" i="10"/>
  <c r="BV14476" i="10"/>
  <c r="BU14476" i="10"/>
  <c r="BY14475" i="10"/>
  <c r="BX14475" i="10"/>
  <c r="BV14475" i="10"/>
  <c r="BU14475" i="10"/>
  <c r="BV14474" i="10"/>
  <c r="BU14474" i="10"/>
  <c r="BV14473" i="10"/>
  <c r="BY14473" i="10" s="1"/>
  <c r="BU14473" i="10"/>
  <c r="BY14472" i="10"/>
  <c r="BX14472" i="10"/>
  <c r="BV14472" i="10"/>
  <c r="BU14472" i="10"/>
  <c r="BY14471" i="10"/>
  <c r="BX14471" i="10"/>
  <c r="BV14471" i="10"/>
  <c r="BU14471" i="10"/>
  <c r="BY14470" i="10"/>
  <c r="BV14470" i="10"/>
  <c r="BU14470" i="10"/>
  <c r="BX14470" i="10" s="1"/>
  <c r="BV14469" i="10"/>
  <c r="BY14469" i="10" s="1"/>
  <c r="BU14469" i="10"/>
  <c r="BX14469" i="10" s="1"/>
  <c r="BV14468" i="10"/>
  <c r="BY14468" i="10" s="1"/>
  <c r="BU14468" i="10"/>
  <c r="BY14467" i="10"/>
  <c r="BX14467" i="10"/>
  <c r="BV14467" i="10"/>
  <c r="BU14467" i="10"/>
  <c r="BY14466" i="10"/>
  <c r="BX14466" i="10"/>
  <c r="BV14466" i="10"/>
  <c r="BU14466" i="10"/>
  <c r="BV14465" i="10"/>
  <c r="BU14465" i="10"/>
  <c r="BY14465" i="10" s="1"/>
  <c r="BY14464" i="10"/>
  <c r="BX14464" i="10"/>
  <c r="BV14464" i="10"/>
  <c r="BU14464" i="10"/>
  <c r="BV14463" i="10"/>
  <c r="BY14463" i="10" s="1"/>
  <c r="BU14463" i="10"/>
  <c r="BY14462" i="10"/>
  <c r="BX14462" i="10"/>
  <c r="BV14462" i="10"/>
  <c r="BU14462" i="10"/>
  <c r="BY14461" i="10"/>
  <c r="BX14461" i="10"/>
  <c r="BV14461" i="10"/>
  <c r="BU14461" i="10"/>
  <c r="BY14460" i="10"/>
  <c r="BV14460" i="10"/>
  <c r="BU14460" i="10"/>
  <c r="BX14460" i="10" s="1"/>
  <c r="BV14459" i="10"/>
  <c r="BU14459" i="10"/>
  <c r="BX14459" i="10" s="1"/>
  <c r="BV14458" i="10"/>
  <c r="BY14458" i="10" s="1"/>
  <c r="BU14458" i="10"/>
  <c r="BY14457" i="10"/>
  <c r="BX14457" i="10"/>
  <c r="BV14457" i="10"/>
  <c r="BU14457" i="10"/>
  <c r="BY14456" i="10"/>
  <c r="BX14456" i="10"/>
  <c r="BV14456" i="10"/>
  <c r="BU14456" i="10"/>
  <c r="BV14455" i="10"/>
  <c r="BU14455" i="10"/>
  <c r="BV14454" i="10"/>
  <c r="BU14454" i="10"/>
  <c r="BX14454" i="10" s="1"/>
  <c r="BV14453" i="10"/>
  <c r="BY14453" i="10" s="1"/>
  <c r="BU14453" i="10"/>
  <c r="BY14452" i="10"/>
  <c r="BX14452" i="10"/>
  <c r="BV14452" i="10"/>
  <c r="BU14452" i="10"/>
  <c r="BY14451" i="10"/>
  <c r="BX14451" i="10"/>
  <c r="BV14451" i="10"/>
  <c r="BU14451" i="10"/>
  <c r="BY14450" i="10"/>
  <c r="BX14450" i="10"/>
  <c r="BV14450" i="10"/>
  <c r="BU14450" i="10"/>
  <c r="BV14449" i="10"/>
  <c r="BU14449" i="10"/>
  <c r="BX14448" i="10"/>
  <c r="BV14448" i="10"/>
  <c r="BY14448" i="10" s="1"/>
  <c r="BU14448" i="10"/>
  <c r="BY14447" i="10"/>
  <c r="BX14447" i="10"/>
  <c r="BV14447" i="10"/>
  <c r="BU14447" i="10"/>
  <c r="BY14446" i="10"/>
  <c r="BX14446" i="10"/>
  <c r="BV14446" i="10"/>
  <c r="BU14446" i="10"/>
  <c r="BY14445" i="10"/>
  <c r="BX14445" i="10"/>
  <c r="BV14445" i="10"/>
  <c r="BU14445" i="10"/>
  <c r="BX14444" i="10"/>
  <c r="BV14444" i="10"/>
  <c r="BY14444" i="10" s="1"/>
  <c r="BU14444" i="10"/>
  <c r="BX14443" i="10"/>
  <c r="BV14443" i="10"/>
  <c r="BY14443" i="10" s="1"/>
  <c r="BU14443" i="10"/>
  <c r="BY14442" i="10"/>
  <c r="BX14442" i="10"/>
  <c r="BV14442" i="10"/>
  <c r="BU14442" i="10"/>
  <c r="BY14441" i="10"/>
  <c r="BX14441" i="10"/>
  <c r="BV14441" i="10"/>
  <c r="BU14441" i="10"/>
  <c r="BV14440" i="10"/>
  <c r="BU14440" i="10"/>
  <c r="BY14439" i="10"/>
  <c r="BV14439" i="10"/>
  <c r="BU14439" i="10"/>
  <c r="BX14439" i="10" s="1"/>
  <c r="BX14438" i="10"/>
  <c r="BV14438" i="10"/>
  <c r="BY14438" i="10" s="1"/>
  <c r="BU14438" i="10"/>
  <c r="BY14437" i="10"/>
  <c r="BX14437" i="10"/>
  <c r="BV14437" i="10"/>
  <c r="BU14437" i="10"/>
  <c r="BY14436" i="10"/>
  <c r="BX14436" i="10"/>
  <c r="BV14436" i="10"/>
  <c r="BU14436" i="10"/>
  <c r="BV14435" i="10"/>
  <c r="BU14435" i="10"/>
  <c r="BV14434" i="10"/>
  <c r="BU14434" i="10"/>
  <c r="BX14433" i="10"/>
  <c r="BV14433" i="10"/>
  <c r="BY14433" i="10" s="1"/>
  <c r="BU14433" i="10"/>
  <c r="BY14432" i="10"/>
  <c r="BX14432" i="10"/>
  <c r="BV14432" i="10"/>
  <c r="BU14432" i="10"/>
  <c r="BY14431" i="10"/>
  <c r="BX14431" i="10"/>
  <c r="BV14431" i="10"/>
  <c r="BU14431" i="10"/>
  <c r="BV14430" i="10"/>
  <c r="BU14430" i="10"/>
  <c r="BY14429" i="10"/>
  <c r="BV14429" i="10"/>
  <c r="BX14429" i="10" s="1"/>
  <c r="BU14429" i="10"/>
  <c r="BX14428" i="10"/>
  <c r="BV14428" i="10"/>
  <c r="BY14428" i="10" s="1"/>
  <c r="BU14428" i="10"/>
  <c r="BY14427" i="10"/>
  <c r="BX14427" i="10"/>
  <c r="BV14427" i="10"/>
  <c r="BU14427" i="10"/>
  <c r="BY14426" i="10"/>
  <c r="BX14426" i="10"/>
  <c r="BV14426" i="10"/>
  <c r="BU14426" i="10"/>
  <c r="BY14425" i="10"/>
  <c r="BX14425" i="10"/>
  <c r="BV14425" i="10"/>
  <c r="BU14425" i="10"/>
  <c r="BY14424" i="10"/>
  <c r="BX14424" i="10"/>
  <c r="BV14424" i="10"/>
  <c r="BU14424" i="10"/>
  <c r="BX14423" i="10"/>
  <c r="BV14423" i="10"/>
  <c r="BY14423" i="10" s="1"/>
  <c r="BU14423" i="10"/>
  <c r="BY14422" i="10"/>
  <c r="BX14422" i="10"/>
  <c r="BV14422" i="10"/>
  <c r="BU14422" i="10"/>
  <c r="BY14421" i="10"/>
  <c r="BX14421" i="10"/>
  <c r="BV14421" i="10"/>
  <c r="BU14421" i="10"/>
  <c r="BY14420" i="10"/>
  <c r="BX14420" i="10"/>
  <c r="BV14420" i="10"/>
  <c r="BU14420" i="10"/>
  <c r="BV14419" i="10"/>
  <c r="BU14419" i="10"/>
  <c r="BX14419" i="10" s="1"/>
  <c r="BX14418" i="10"/>
  <c r="BV14418" i="10"/>
  <c r="BY14418" i="10" s="1"/>
  <c r="BU14418" i="10"/>
  <c r="BY14417" i="10"/>
  <c r="BX14417" i="10"/>
  <c r="BV14417" i="10"/>
  <c r="BU14417" i="10"/>
  <c r="BY14416" i="10"/>
  <c r="BX14416" i="10"/>
  <c r="BV14416" i="10"/>
  <c r="BU14416" i="10"/>
  <c r="BX14415" i="10"/>
  <c r="BV14415" i="10"/>
  <c r="BU14415" i="10"/>
  <c r="BY14415" i="10" s="1"/>
  <c r="BV14414" i="10"/>
  <c r="BU14414" i="10"/>
  <c r="BX14414" i="10" s="1"/>
  <c r="BX14413" i="10"/>
  <c r="BV14413" i="10"/>
  <c r="BY14413" i="10" s="1"/>
  <c r="BU14413" i="10"/>
  <c r="BY14412" i="10"/>
  <c r="BX14412" i="10"/>
  <c r="BV14412" i="10"/>
  <c r="BU14412" i="10"/>
  <c r="BY14411" i="10"/>
  <c r="BX14411" i="10"/>
  <c r="BV14411" i="10"/>
  <c r="BU14411" i="10"/>
  <c r="BY14410" i="10"/>
  <c r="BV14410" i="10"/>
  <c r="BU14410" i="10"/>
  <c r="BX14410" i="10" s="1"/>
  <c r="BV14409" i="10"/>
  <c r="BU14409" i="10"/>
  <c r="BX14408" i="10"/>
  <c r="BV14408" i="10"/>
  <c r="BY14408" i="10" s="1"/>
  <c r="BU14408" i="10"/>
  <c r="BY14407" i="10"/>
  <c r="BX14407" i="10"/>
  <c r="BV14407" i="10"/>
  <c r="BU14407" i="10"/>
  <c r="BY14406" i="10"/>
  <c r="BX14406" i="10"/>
  <c r="BV14406" i="10"/>
  <c r="BU14406" i="10"/>
  <c r="BX14405" i="10"/>
  <c r="BV14405" i="10"/>
  <c r="BU14405" i="10"/>
  <c r="BY14405" i="10" s="1"/>
  <c r="BY14404" i="10"/>
  <c r="BX14404" i="10"/>
  <c r="BV14404" i="10"/>
  <c r="BU14404" i="10"/>
  <c r="BX14403" i="10"/>
  <c r="BV14403" i="10"/>
  <c r="BY14403" i="10" s="1"/>
  <c r="BU14403" i="10"/>
  <c r="BY14402" i="10"/>
  <c r="BX14402" i="10"/>
  <c r="BV14402" i="10"/>
  <c r="BU14402" i="10"/>
  <c r="BY14401" i="10"/>
  <c r="BX14401" i="10"/>
  <c r="BV14401" i="10"/>
  <c r="BU14401" i="10"/>
  <c r="BV14400" i="10"/>
  <c r="BU14400" i="10"/>
  <c r="BX14400" i="10" s="1"/>
  <c r="BX14399" i="10"/>
  <c r="BV14399" i="10"/>
  <c r="BY14399" i="10" s="1"/>
  <c r="BU14399" i="10"/>
  <c r="BX14398" i="10"/>
  <c r="BV14398" i="10"/>
  <c r="BY14398" i="10" s="1"/>
  <c r="BU14398" i="10"/>
  <c r="BY14397" i="10"/>
  <c r="BX14397" i="10"/>
  <c r="BV14397" i="10"/>
  <c r="BU14397" i="10"/>
  <c r="BY14396" i="10"/>
  <c r="BX14396" i="10"/>
  <c r="BV14396" i="10"/>
  <c r="BU14396" i="10"/>
  <c r="BY14395" i="10"/>
  <c r="BX14395" i="10"/>
  <c r="BV14395" i="10"/>
  <c r="BU14395" i="10"/>
  <c r="BV14394" i="10"/>
  <c r="BU14394" i="10"/>
  <c r="BX14394" i="10" s="1"/>
  <c r="BX14393" i="10"/>
  <c r="BV14393" i="10"/>
  <c r="BY14393" i="10" s="1"/>
  <c r="BU14393" i="10"/>
  <c r="BY14392" i="10"/>
  <c r="BX14392" i="10"/>
  <c r="BV14392" i="10"/>
  <c r="BU14392" i="10"/>
  <c r="BY14391" i="10"/>
  <c r="BX14391" i="10"/>
  <c r="BV14391" i="10"/>
  <c r="BU14391" i="10"/>
  <c r="BY14390" i="10"/>
  <c r="BX14390" i="10"/>
  <c r="BV14390" i="10"/>
  <c r="BU14390" i="10"/>
  <c r="BV14389" i="10"/>
  <c r="BU14389" i="10"/>
  <c r="BY14389" i="10" s="1"/>
  <c r="BV14388" i="10"/>
  <c r="BY14388" i="10" s="1"/>
  <c r="BU14388" i="10"/>
  <c r="BY14387" i="10"/>
  <c r="BX14387" i="10"/>
  <c r="BV14387" i="10"/>
  <c r="BU14387" i="10"/>
  <c r="BY14386" i="10"/>
  <c r="BX14386" i="10"/>
  <c r="BV14386" i="10"/>
  <c r="BU14386" i="10"/>
  <c r="BV14385" i="10"/>
  <c r="BU14385" i="10"/>
  <c r="BY14385" i="10" s="1"/>
  <c r="BV14384" i="10"/>
  <c r="BU14384" i="10"/>
  <c r="BY14384" i="10" s="1"/>
  <c r="BV14383" i="10"/>
  <c r="BY14383" i="10" s="1"/>
  <c r="BU14383" i="10"/>
  <c r="BY14382" i="10"/>
  <c r="BX14382" i="10"/>
  <c r="BV14382" i="10"/>
  <c r="BU14382" i="10"/>
  <c r="BY14381" i="10"/>
  <c r="BX14381" i="10"/>
  <c r="BV14381" i="10"/>
  <c r="BU14381" i="10"/>
  <c r="BY14380" i="10"/>
  <c r="BX14380" i="10"/>
  <c r="BV14380" i="10"/>
  <c r="BU14380" i="10"/>
  <c r="BV14379" i="10"/>
  <c r="BY14379" i="10" s="1"/>
  <c r="BU14379" i="10"/>
  <c r="BV14378" i="10"/>
  <c r="BY14378" i="10" s="1"/>
  <c r="BU14378" i="10"/>
  <c r="BY14377" i="10"/>
  <c r="BX14377" i="10"/>
  <c r="BV14377" i="10"/>
  <c r="BU14377" i="10"/>
  <c r="BY14376" i="10"/>
  <c r="BX14376" i="10"/>
  <c r="BV14376" i="10"/>
  <c r="BU14376" i="10"/>
  <c r="BY14375" i="10"/>
  <c r="BV14375" i="10"/>
  <c r="BU14375" i="10"/>
  <c r="BX14375" i="10" s="1"/>
  <c r="BX14374" i="10"/>
  <c r="BV14374" i="10"/>
  <c r="BU14374" i="10"/>
  <c r="BV14373" i="10"/>
  <c r="BY14373" i="10" s="1"/>
  <c r="BU14373" i="10"/>
  <c r="BY14372" i="10"/>
  <c r="BX14372" i="10"/>
  <c r="BV14372" i="10"/>
  <c r="BU14372" i="10"/>
  <c r="BY14371" i="10"/>
  <c r="BX14371" i="10"/>
  <c r="BV14371" i="10"/>
  <c r="BU14371" i="10"/>
  <c r="BY14370" i="10"/>
  <c r="BX14370" i="10"/>
  <c r="BV14370" i="10"/>
  <c r="BU14370" i="10"/>
  <c r="BY14369" i="10"/>
  <c r="BX14369" i="10"/>
  <c r="BV14369" i="10"/>
  <c r="BU14369" i="10"/>
  <c r="BX14368" i="10"/>
  <c r="BV14368" i="10"/>
  <c r="BY14368" i="10" s="1"/>
  <c r="BU14368" i="10"/>
  <c r="BY14367" i="10"/>
  <c r="BX14367" i="10"/>
  <c r="BV14367" i="10"/>
  <c r="BU14367" i="10"/>
  <c r="BY14366" i="10"/>
  <c r="BX14366" i="10"/>
  <c r="BV14366" i="10"/>
  <c r="BU14366" i="10"/>
  <c r="BV14365" i="10"/>
  <c r="BU14365" i="10"/>
  <c r="BY14365" i="10" s="1"/>
  <c r="BV14364" i="10"/>
  <c r="BU14364" i="10"/>
  <c r="BX14363" i="10"/>
  <c r="BV14363" i="10"/>
  <c r="BY14363" i="10" s="1"/>
  <c r="BU14363" i="10"/>
  <c r="BY14362" i="10"/>
  <c r="BX14362" i="10"/>
  <c r="BV14362" i="10"/>
  <c r="BU14362" i="10"/>
  <c r="BY14361" i="10"/>
  <c r="BX14361" i="10"/>
  <c r="BV14361" i="10"/>
  <c r="BU14361" i="10"/>
  <c r="BV14360" i="10"/>
  <c r="BU14360" i="10"/>
  <c r="BY14359" i="10"/>
  <c r="BV14359" i="10"/>
  <c r="BU14359" i="10"/>
  <c r="BX14359" i="10" s="1"/>
  <c r="BX14358" i="10"/>
  <c r="BV14358" i="10"/>
  <c r="BY14358" i="10" s="1"/>
  <c r="BU14358" i="10"/>
  <c r="BY14357" i="10"/>
  <c r="BX14357" i="10"/>
  <c r="BV14357" i="10"/>
  <c r="BU14357" i="10"/>
  <c r="BY14356" i="10"/>
  <c r="BX14356" i="10"/>
  <c r="BV14356" i="10"/>
  <c r="BU14356" i="10"/>
  <c r="BV14355" i="10"/>
  <c r="BU14355" i="10"/>
  <c r="BY14354" i="10"/>
  <c r="BV14354" i="10"/>
  <c r="BU14354" i="10"/>
  <c r="BX14354" i="10" s="1"/>
  <c r="BX14353" i="10"/>
  <c r="BV14353" i="10"/>
  <c r="BY14353" i="10" s="1"/>
  <c r="BU14353" i="10"/>
  <c r="BY14352" i="10"/>
  <c r="BX14352" i="10"/>
  <c r="BV14352" i="10"/>
  <c r="BU14352" i="10"/>
  <c r="BY14351" i="10"/>
  <c r="BX14351" i="10"/>
  <c r="BV14351" i="10"/>
  <c r="BU14351" i="10"/>
  <c r="BV14350" i="10"/>
  <c r="BU14350" i="10"/>
  <c r="BV14349" i="10"/>
  <c r="BU14349" i="10"/>
  <c r="BX14348" i="10"/>
  <c r="BV14348" i="10"/>
  <c r="BY14348" i="10" s="1"/>
  <c r="BU14348" i="10"/>
  <c r="BY14347" i="10"/>
  <c r="BX14347" i="10"/>
  <c r="BV14347" i="10"/>
  <c r="BU14347" i="10"/>
  <c r="BV14346" i="10"/>
  <c r="BU14346" i="10"/>
  <c r="BY14346" i="10" s="1"/>
  <c r="BV14345" i="10"/>
  <c r="BY14345" i="10" s="1"/>
  <c r="BU14345" i="10"/>
  <c r="BV14344" i="10"/>
  <c r="BY14344" i="10" s="1"/>
  <c r="BU14344" i="10"/>
  <c r="BY14343" i="10"/>
  <c r="BV14343" i="10"/>
  <c r="BX14343" i="10" s="1"/>
  <c r="BU14343" i="10"/>
  <c r="BY14342" i="10"/>
  <c r="BX14342" i="10"/>
  <c r="BV14342" i="10"/>
  <c r="BU14342" i="10"/>
  <c r="BV14341" i="10"/>
  <c r="BU14341" i="10"/>
  <c r="BY14340" i="10"/>
  <c r="BX14340" i="10"/>
  <c r="BV14340" i="10"/>
  <c r="BU14340" i="10"/>
  <c r="BY14339" i="10"/>
  <c r="BX14339" i="10"/>
  <c r="BV14339" i="10"/>
  <c r="BU14339" i="10"/>
  <c r="BY14338" i="10"/>
  <c r="BX14338" i="10"/>
  <c r="BV14338" i="10"/>
  <c r="BU14338" i="10"/>
  <c r="BY14337" i="10"/>
  <c r="BX14337" i="10"/>
  <c r="BV14337" i="10"/>
  <c r="BU14337" i="10"/>
  <c r="BV14336" i="10"/>
  <c r="BU14336" i="10"/>
  <c r="BY14335" i="10"/>
  <c r="BV14335" i="10"/>
  <c r="BX14335" i="10" s="1"/>
  <c r="BU14335" i="10"/>
  <c r="BY14334" i="10"/>
  <c r="BX14334" i="10"/>
  <c r="BV14334" i="10"/>
  <c r="BU14334" i="10"/>
  <c r="BV14333" i="10"/>
  <c r="BU14333" i="10"/>
  <c r="BY14332" i="10"/>
  <c r="BX14332" i="10"/>
  <c r="BV14332" i="10"/>
  <c r="BU14332" i="10"/>
  <c r="BX14331" i="10"/>
  <c r="BV14331" i="10"/>
  <c r="BU14331" i="10"/>
  <c r="BY14331" i="10" s="1"/>
  <c r="BY14330" i="10"/>
  <c r="BV14330" i="10"/>
  <c r="BU14330" i="10"/>
  <c r="BX14330" i="10" s="1"/>
  <c r="BV14329" i="10"/>
  <c r="BU14329" i="10"/>
  <c r="BY14328" i="10"/>
  <c r="BV14328" i="10"/>
  <c r="BX14328" i="10" s="1"/>
  <c r="BU14328" i="10"/>
  <c r="BY14327" i="10"/>
  <c r="BX14327" i="10"/>
  <c r="BV14327" i="10"/>
  <c r="BU14327" i="10"/>
  <c r="BX14326" i="10"/>
  <c r="BV14326" i="10"/>
  <c r="BU14326" i="10"/>
  <c r="BY14326" i="10" s="1"/>
  <c r="BV14325" i="10"/>
  <c r="BU14325" i="10"/>
  <c r="BX14325" i="10" s="1"/>
  <c r="BY14324" i="10"/>
  <c r="BV14324" i="10"/>
  <c r="BU14324" i="10"/>
  <c r="BY14323" i="10"/>
  <c r="BX14323" i="10"/>
  <c r="BV14323" i="10"/>
  <c r="BU14323" i="10"/>
  <c r="BY14322" i="10"/>
  <c r="BX14322" i="10"/>
  <c r="BV14322" i="10"/>
  <c r="BU14322" i="10"/>
  <c r="BV14321" i="10"/>
  <c r="BU14321" i="10"/>
  <c r="BV14320" i="10"/>
  <c r="BU14320" i="10"/>
  <c r="BX14320" i="10" s="1"/>
  <c r="BX14319" i="10"/>
  <c r="BV14319" i="10"/>
  <c r="BU14319" i="10"/>
  <c r="BY14318" i="10"/>
  <c r="BX14318" i="10"/>
  <c r="BV14318" i="10"/>
  <c r="BU14318" i="10"/>
  <c r="BY14317" i="10"/>
  <c r="BX14317" i="10"/>
  <c r="BV14317" i="10"/>
  <c r="BU14317" i="10"/>
  <c r="BV14316" i="10"/>
  <c r="BU14316" i="10"/>
  <c r="BV14315" i="10"/>
  <c r="BU14315" i="10"/>
  <c r="BX14315" i="10" s="1"/>
  <c r="BX14314" i="10"/>
  <c r="BV14314" i="10"/>
  <c r="BY14314" i="10" s="1"/>
  <c r="BU14314" i="10"/>
  <c r="BY14313" i="10"/>
  <c r="BX14313" i="10"/>
  <c r="BV14313" i="10"/>
  <c r="BU14313" i="10"/>
  <c r="BY14312" i="10"/>
  <c r="BX14312" i="10"/>
  <c r="BV14312" i="10"/>
  <c r="BU14312" i="10"/>
  <c r="BX14311" i="10"/>
  <c r="BV14311" i="10"/>
  <c r="BU14311" i="10"/>
  <c r="BY14311" i="10" s="1"/>
  <c r="BY14310" i="10"/>
  <c r="BX14310" i="10"/>
  <c r="BV14310" i="10"/>
  <c r="BU14310" i="10"/>
  <c r="BV14309" i="10"/>
  <c r="BU14309" i="10"/>
  <c r="BX14308" i="10"/>
  <c r="BV14308" i="10"/>
  <c r="BY14308" i="10" s="1"/>
  <c r="BU14308" i="10"/>
  <c r="BY14307" i="10"/>
  <c r="BX14307" i="10"/>
  <c r="BV14307" i="10"/>
  <c r="BU14307" i="10"/>
  <c r="BV14306" i="10"/>
  <c r="BU14306" i="10"/>
  <c r="BY14306" i="10" s="1"/>
  <c r="BX14305" i="10"/>
  <c r="BV14305" i="10"/>
  <c r="BY14305" i="10" s="1"/>
  <c r="BU14305" i="10"/>
  <c r="BV14304" i="10"/>
  <c r="BU14304" i="10"/>
  <c r="BX14304" i="10" s="1"/>
  <c r="BV14303" i="10"/>
  <c r="BX14303" i="10" s="1"/>
  <c r="BU14303" i="10"/>
  <c r="BY14302" i="10"/>
  <c r="BX14302" i="10"/>
  <c r="BV14302" i="10"/>
  <c r="BU14302" i="10"/>
  <c r="BX14301" i="10"/>
  <c r="BV14301" i="10"/>
  <c r="BU14301" i="10"/>
  <c r="BY14301" i="10" s="1"/>
  <c r="BV14300" i="10"/>
  <c r="BY14300" i="10" s="1"/>
  <c r="BU14300" i="10"/>
  <c r="BV14299" i="10"/>
  <c r="BY14299" i="10" s="1"/>
  <c r="BU14299" i="10"/>
  <c r="BV14298" i="10"/>
  <c r="BU14298" i="10"/>
  <c r="BY14297" i="10"/>
  <c r="BX14297" i="10"/>
  <c r="BV14297" i="10"/>
  <c r="BU14297" i="10"/>
  <c r="BX14296" i="10"/>
  <c r="BV14296" i="10"/>
  <c r="BU14296" i="10"/>
  <c r="BY14296" i="10" s="1"/>
  <c r="BV14295" i="10"/>
  <c r="BU14295" i="10"/>
  <c r="BY14294" i="10"/>
  <c r="BV14294" i="10"/>
  <c r="BU14294" i="10"/>
  <c r="BX14294" i="10" s="1"/>
  <c r="BV14293" i="10"/>
  <c r="BX14293" i="10" s="1"/>
  <c r="BU14293" i="10"/>
  <c r="BY14292" i="10"/>
  <c r="BX14292" i="10"/>
  <c r="BV14292" i="10"/>
  <c r="BU14292" i="10"/>
  <c r="BX14291" i="10"/>
  <c r="BV14291" i="10"/>
  <c r="BU14291" i="10"/>
  <c r="BY14291" i="10" s="1"/>
  <c r="BX14290" i="10"/>
  <c r="BV14290" i="10"/>
  <c r="BY14290" i="10" s="1"/>
  <c r="BU14290" i="10"/>
  <c r="BY14289" i="10"/>
  <c r="BX14289" i="10"/>
  <c r="BV14289" i="10"/>
  <c r="BU14289" i="10"/>
  <c r="BX14288" i="10"/>
  <c r="BV14288" i="10"/>
  <c r="BY14288" i="10" s="1"/>
  <c r="BU14288" i="10"/>
  <c r="BY14287" i="10"/>
  <c r="BX14287" i="10"/>
  <c r="BV14287" i="10"/>
  <c r="BU14287" i="10"/>
  <c r="BV14286" i="10"/>
  <c r="BU14286" i="10"/>
  <c r="BY14285" i="10"/>
  <c r="BV14285" i="10"/>
  <c r="BU14285" i="10"/>
  <c r="BX14285" i="10" s="1"/>
  <c r="BX14284" i="10"/>
  <c r="BV14284" i="10"/>
  <c r="BY14284" i="10" s="1"/>
  <c r="BU14284" i="10"/>
  <c r="BV14283" i="10"/>
  <c r="BU14283" i="10"/>
  <c r="BY14282" i="10"/>
  <c r="BX14282" i="10"/>
  <c r="BV14282" i="10"/>
  <c r="BU14282" i="10"/>
  <c r="BX14281" i="10"/>
  <c r="BV14281" i="10"/>
  <c r="BU14281" i="10"/>
  <c r="BY14281" i="10" s="1"/>
  <c r="BY14280" i="10"/>
  <c r="BX14280" i="10"/>
  <c r="BV14280" i="10"/>
  <c r="BU14280" i="10"/>
  <c r="BV14279" i="10"/>
  <c r="BY14279" i="10" s="1"/>
  <c r="BU14279" i="10"/>
  <c r="BV14278" i="10"/>
  <c r="BU14278" i="10"/>
  <c r="BY14277" i="10"/>
  <c r="BX14277" i="10"/>
  <c r="BV14277" i="10"/>
  <c r="BU14277" i="10"/>
  <c r="BX14276" i="10"/>
  <c r="BV14276" i="10"/>
  <c r="BU14276" i="10"/>
  <c r="BY14276" i="10" s="1"/>
  <c r="BY14275" i="10"/>
  <c r="BV14275" i="10"/>
  <c r="BX14275" i="10" s="1"/>
  <c r="BU14275" i="10"/>
  <c r="BV14274" i="10"/>
  <c r="BU14274" i="10"/>
  <c r="BY14273" i="10"/>
  <c r="BV14273" i="10"/>
  <c r="BX14273" i="10" s="1"/>
  <c r="BU14273" i="10"/>
  <c r="BY14272" i="10"/>
  <c r="BX14272" i="10"/>
  <c r="BV14272" i="10"/>
  <c r="BU14272" i="10"/>
  <c r="BV14271" i="10"/>
  <c r="BU14271" i="10"/>
  <c r="BX14270" i="10"/>
  <c r="BV14270" i="10"/>
  <c r="BY14270" i="10" s="1"/>
  <c r="BU14270" i="10"/>
  <c r="BX14269" i="10"/>
  <c r="BV14269" i="10"/>
  <c r="BY14269" i="10" s="1"/>
  <c r="BU14269" i="10"/>
  <c r="BY14268" i="10"/>
  <c r="BX14268" i="10"/>
  <c r="BV14268" i="10"/>
  <c r="BU14268" i="10"/>
  <c r="BY14267" i="10"/>
  <c r="BX14267" i="10"/>
  <c r="BV14267" i="10"/>
  <c r="BU14267" i="10"/>
  <c r="BX14266" i="10"/>
  <c r="BV14266" i="10"/>
  <c r="BU14266" i="10"/>
  <c r="BY14266" i="10" s="1"/>
  <c r="BV14265" i="10"/>
  <c r="BU14265" i="10"/>
  <c r="BX14265" i="10" s="1"/>
  <c r="BY14264" i="10"/>
  <c r="BV14264" i="10"/>
  <c r="BU14264" i="10"/>
  <c r="BX14264" i="10" s="1"/>
  <c r="BX14263" i="10"/>
  <c r="BV14263" i="10"/>
  <c r="BY14263" i="10" s="1"/>
  <c r="BU14263" i="10"/>
  <c r="BY14262" i="10"/>
  <c r="BX14262" i="10"/>
  <c r="BV14262" i="10"/>
  <c r="BU14262" i="10"/>
  <c r="BX14261" i="10"/>
  <c r="BV14261" i="10"/>
  <c r="BU14261" i="10"/>
  <c r="BY14261" i="10" s="1"/>
  <c r="BY14260" i="10"/>
  <c r="BX14260" i="10"/>
  <c r="BV14260" i="10"/>
  <c r="BU14260" i="10"/>
  <c r="BY14259" i="10"/>
  <c r="BX14259" i="10"/>
  <c r="BV14259" i="10"/>
  <c r="BU14259" i="10"/>
  <c r="BV14258" i="10"/>
  <c r="BU14258" i="10"/>
  <c r="BY14257" i="10"/>
  <c r="BX14257" i="10"/>
  <c r="BV14257" i="10"/>
  <c r="BU14257" i="10"/>
  <c r="BX14256" i="10"/>
  <c r="BV14256" i="10"/>
  <c r="BU14256" i="10"/>
  <c r="BY14256" i="10" s="1"/>
  <c r="BV14255" i="10"/>
  <c r="BU14255" i="10"/>
  <c r="BY14254" i="10"/>
  <c r="BV14254" i="10"/>
  <c r="BX14254" i="10" s="1"/>
  <c r="BU14254" i="10"/>
  <c r="BY14253" i="10"/>
  <c r="BX14253" i="10"/>
  <c r="BV14253" i="10"/>
  <c r="BU14253" i="10"/>
  <c r="BY14252" i="10"/>
  <c r="BX14252" i="10"/>
  <c r="BV14252" i="10"/>
  <c r="BU14252" i="10"/>
  <c r="BV14251" i="10"/>
  <c r="BU14251" i="10"/>
  <c r="BY14250" i="10"/>
  <c r="BX14250" i="10"/>
  <c r="BV14250" i="10"/>
  <c r="BU14250" i="10"/>
  <c r="BV14249" i="10"/>
  <c r="BU14249" i="10"/>
  <c r="BY14249" i="10" s="1"/>
  <c r="BX14248" i="10"/>
  <c r="BV14248" i="10"/>
  <c r="BY14248" i="10" s="1"/>
  <c r="BU14248" i="10"/>
  <c r="BY14247" i="10"/>
  <c r="BX14247" i="10"/>
  <c r="BV14247" i="10"/>
  <c r="BU14247" i="10"/>
  <c r="BX14246" i="10"/>
  <c r="BV14246" i="10"/>
  <c r="BU14246" i="10"/>
  <c r="BY14246" i="10" s="1"/>
  <c r="BY14245" i="10"/>
  <c r="BV14245" i="10"/>
  <c r="BU14245" i="10"/>
  <c r="BY14244" i="10"/>
  <c r="BV14244" i="10"/>
  <c r="BU14244" i="10"/>
  <c r="BX14244" i="10" s="1"/>
  <c r="BY14243" i="10"/>
  <c r="BV14243" i="10"/>
  <c r="BX14243" i="10" s="1"/>
  <c r="BU14243" i="10"/>
  <c r="BY14242" i="10"/>
  <c r="BX14242" i="10"/>
  <c r="BV14242" i="10"/>
  <c r="BU14242" i="10"/>
  <c r="BV14241" i="10"/>
  <c r="BU14241" i="10"/>
  <c r="BX14240" i="10"/>
  <c r="BV14240" i="10"/>
  <c r="BU14240" i="10"/>
  <c r="BY14240" i="10" s="1"/>
  <c r="BV14239" i="10"/>
  <c r="BU14239" i="10"/>
  <c r="BY14238" i="10"/>
  <c r="BX14238" i="10"/>
  <c r="BV14238" i="10"/>
  <c r="BU14238" i="10"/>
  <c r="BY14237" i="10"/>
  <c r="BX14237" i="10"/>
  <c r="BV14237" i="10"/>
  <c r="BU14237" i="10"/>
  <c r="BV14236" i="10"/>
  <c r="BU14236" i="10"/>
  <c r="BV14235" i="10"/>
  <c r="BU14235" i="10"/>
  <c r="BV14234" i="10"/>
  <c r="BU14234" i="10"/>
  <c r="BX14234" i="10" s="1"/>
  <c r="BY14233" i="10"/>
  <c r="BX14233" i="10"/>
  <c r="BV14233" i="10"/>
  <c r="BU14233" i="10"/>
  <c r="BY14232" i="10"/>
  <c r="BX14232" i="10"/>
  <c r="BV14232" i="10"/>
  <c r="BU14232" i="10"/>
  <c r="BX14231" i="10"/>
  <c r="BV14231" i="10"/>
  <c r="BU14231" i="10"/>
  <c r="BY14231" i="10" s="1"/>
  <c r="BV14230" i="10"/>
  <c r="BU14230" i="10"/>
  <c r="BX14230" i="10" s="1"/>
  <c r="BV14229" i="10"/>
  <c r="BU14229" i="10"/>
  <c r="BX14229" i="10" s="1"/>
  <c r="BV14228" i="10"/>
  <c r="BU14228" i="10"/>
  <c r="BY14227" i="10"/>
  <c r="BX14227" i="10"/>
  <c r="BV14227" i="10"/>
  <c r="BU14227" i="10"/>
  <c r="BX14226" i="10"/>
  <c r="BV14226" i="10"/>
  <c r="BU14226" i="10"/>
  <c r="BY14226" i="10" s="1"/>
  <c r="BV14225" i="10"/>
  <c r="BU14225" i="10"/>
  <c r="BX14225" i="10" s="1"/>
  <c r="BX14224" i="10"/>
  <c r="BV14224" i="10"/>
  <c r="BY14224" i="10" s="1"/>
  <c r="BU14224" i="10"/>
  <c r="BY14223" i="10"/>
  <c r="BX14223" i="10"/>
  <c r="BV14223" i="10"/>
  <c r="BU14223" i="10"/>
  <c r="BY14222" i="10"/>
  <c r="BX14222" i="10"/>
  <c r="BV14222" i="10"/>
  <c r="BU14222" i="10"/>
  <c r="BV14221" i="10"/>
  <c r="BU14221" i="10"/>
  <c r="BV14220" i="10"/>
  <c r="BY14220" i="10" s="1"/>
  <c r="BU14220" i="10"/>
  <c r="BY14219" i="10"/>
  <c r="BV14219" i="10"/>
  <c r="BU14219" i="10"/>
  <c r="BX14219" i="10" s="1"/>
  <c r="BV14218" i="10"/>
  <c r="BY14218" i="10" s="1"/>
  <c r="BU14218" i="10"/>
  <c r="BY14217" i="10"/>
  <c r="BX14217" i="10"/>
  <c r="BV14217" i="10"/>
  <c r="BU14217" i="10"/>
  <c r="BV14216" i="10"/>
  <c r="BU14216" i="10"/>
  <c r="BY14215" i="10"/>
  <c r="BV14215" i="10"/>
  <c r="BU14215" i="10"/>
  <c r="BX14215" i="10" s="1"/>
  <c r="BV14214" i="10"/>
  <c r="BU14214" i="10"/>
  <c r="BX14214" i="10" s="1"/>
  <c r="BV14213" i="10"/>
  <c r="BY14213" i="10" s="1"/>
  <c r="BU14213" i="10"/>
  <c r="BY14212" i="10"/>
  <c r="BX14212" i="10"/>
  <c r="BV14212" i="10"/>
  <c r="BU14212" i="10"/>
  <c r="BX14211" i="10"/>
  <c r="BV14211" i="10"/>
  <c r="BU14211" i="10"/>
  <c r="BY14211" i="10" s="1"/>
  <c r="BY14210" i="10"/>
  <c r="BX14210" i="10"/>
  <c r="BV14210" i="10"/>
  <c r="BU14210" i="10"/>
  <c r="BV14209" i="10"/>
  <c r="BU14209" i="10"/>
  <c r="BX14209" i="10" s="1"/>
  <c r="BY14208" i="10"/>
  <c r="BX14208" i="10"/>
  <c r="BV14208" i="10"/>
  <c r="BU14208" i="10"/>
  <c r="BY14207" i="10"/>
  <c r="BX14207" i="10"/>
  <c r="BV14207" i="10"/>
  <c r="BU14207" i="10"/>
  <c r="BV14206" i="10"/>
  <c r="BU14206" i="10"/>
  <c r="BY14206" i="10" s="1"/>
  <c r="BX14205" i="10"/>
  <c r="BV14205" i="10"/>
  <c r="BY14205" i="10" s="1"/>
  <c r="BU14205" i="10"/>
  <c r="BV14204" i="10"/>
  <c r="BU14204" i="10"/>
  <c r="BX14204" i="10" s="1"/>
  <c r="BX14203" i="10"/>
  <c r="BV14203" i="10"/>
  <c r="BY14203" i="10" s="1"/>
  <c r="BU14203" i="10"/>
  <c r="BY14202" i="10"/>
  <c r="BX14202" i="10"/>
  <c r="BV14202" i="10"/>
  <c r="BU14202" i="10"/>
  <c r="BX14201" i="10"/>
  <c r="BV14201" i="10"/>
  <c r="BU14201" i="10"/>
  <c r="BY14201" i="10" s="1"/>
  <c r="BV14200" i="10"/>
  <c r="BU14200" i="10"/>
  <c r="BX14200" i="10" s="1"/>
  <c r="BV14199" i="10"/>
  <c r="BY14199" i="10" s="1"/>
  <c r="BU14199" i="10"/>
  <c r="BY14198" i="10"/>
  <c r="BX14198" i="10"/>
  <c r="BV14198" i="10"/>
  <c r="BU14198" i="10"/>
  <c r="BY14197" i="10"/>
  <c r="BX14197" i="10"/>
  <c r="BV14197" i="10"/>
  <c r="BU14197" i="10"/>
  <c r="BX14196" i="10"/>
  <c r="BV14196" i="10"/>
  <c r="BU14196" i="10"/>
  <c r="BY14196" i="10" s="1"/>
  <c r="BV14195" i="10"/>
  <c r="BU14195" i="10"/>
  <c r="BV14194" i="10"/>
  <c r="BU14194" i="10"/>
  <c r="BX14194" i="10" s="1"/>
  <c r="BV14193" i="10"/>
  <c r="BU14193" i="10"/>
  <c r="BY14192" i="10"/>
  <c r="BX14192" i="10"/>
  <c r="BV14192" i="10"/>
  <c r="BU14192" i="10"/>
  <c r="BX14191" i="10"/>
  <c r="BV14191" i="10"/>
  <c r="BU14191" i="10"/>
  <c r="BY14191" i="10" s="1"/>
  <c r="BX14190" i="10"/>
  <c r="BV14190" i="10"/>
  <c r="BY14190" i="10" s="1"/>
  <c r="BU14190" i="10"/>
  <c r="BY14189" i="10"/>
  <c r="BX14189" i="10"/>
  <c r="BV14189" i="10"/>
  <c r="BU14189" i="10"/>
  <c r="BY14188" i="10"/>
  <c r="BX14188" i="10"/>
  <c r="BV14188" i="10"/>
  <c r="BU14188" i="10"/>
  <c r="BY14187" i="10"/>
  <c r="BX14187" i="10"/>
  <c r="BV14187" i="10"/>
  <c r="BU14187" i="10"/>
  <c r="BV14186" i="10"/>
  <c r="BU14186" i="10"/>
  <c r="BY14185" i="10"/>
  <c r="BV14185" i="10"/>
  <c r="BU14185" i="10"/>
  <c r="BX14185" i="10" s="1"/>
  <c r="BV14184" i="10"/>
  <c r="BU14184" i="10"/>
  <c r="BV14183" i="10"/>
  <c r="BU14183" i="10"/>
  <c r="BY14182" i="10"/>
  <c r="BX14182" i="10"/>
  <c r="BV14182" i="10"/>
  <c r="BU14182" i="10"/>
  <c r="BV14181" i="10"/>
  <c r="BU14181" i="10"/>
  <c r="BY14180" i="10"/>
  <c r="BX14180" i="10"/>
  <c r="BV14180" i="10"/>
  <c r="BU14180" i="10"/>
  <c r="BV14179" i="10"/>
  <c r="BU14179" i="10"/>
  <c r="BX14179" i="10" s="1"/>
  <c r="BV14178" i="10"/>
  <c r="BU14178" i="10"/>
  <c r="BY14177" i="10"/>
  <c r="BX14177" i="10"/>
  <c r="BV14177" i="10"/>
  <c r="BU14177" i="10"/>
  <c r="BX14176" i="10"/>
  <c r="BV14176" i="10"/>
  <c r="BU14176" i="10"/>
  <c r="BY14176" i="10" s="1"/>
  <c r="BX14175" i="10"/>
  <c r="BV14175" i="10"/>
  <c r="BY14175" i="10" s="1"/>
  <c r="BU14175" i="10"/>
  <c r="BV14174" i="10"/>
  <c r="BU14174" i="10"/>
  <c r="BY14173" i="10"/>
  <c r="BV14173" i="10"/>
  <c r="BX14173" i="10" s="1"/>
  <c r="BU14173" i="10"/>
  <c r="BY14172" i="10"/>
  <c r="BX14172" i="10"/>
  <c r="BV14172" i="10"/>
  <c r="BU14172" i="10"/>
  <c r="BX14171" i="10"/>
  <c r="BV14171" i="10"/>
  <c r="BU14171" i="10"/>
  <c r="BY14171" i="10" s="1"/>
  <c r="BV14170" i="10"/>
  <c r="BX14170" i="10" s="1"/>
  <c r="BU14170" i="10"/>
  <c r="BX14169" i="10"/>
  <c r="BV14169" i="10"/>
  <c r="BY14169" i="10" s="1"/>
  <c r="BU14169" i="10"/>
  <c r="BY14168" i="10"/>
  <c r="BX14168" i="10"/>
  <c r="BV14168" i="10"/>
  <c r="BU14168" i="10"/>
  <c r="BY14167" i="10"/>
  <c r="BX14167" i="10"/>
  <c r="BV14167" i="10"/>
  <c r="BU14167" i="10"/>
  <c r="BV14166" i="10"/>
  <c r="BU14166" i="10"/>
  <c r="BX14165" i="10"/>
  <c r="BV14165" i="10"/>
  <c r="BY14165" i="10" s="1"/>
  <c r="BU14165" i="10"/>
  <c r="BY14164" i="10"/>
  <c r="BV14164" i="10"/>
  <c r="BU14164" i="10"/>
  <c r="BX14164" i="10" s="1"/>
  <c r="BX14163" i="10"/>
  <c r="BV14163" i="10"/>
  <c r="BY14163" i="10" s="1"/>
  <c r="BU14163" i="10"/>
  <c r="BY14162" i="10"/>
  <c r="BX14162" i="10"/>
  <c r="BV14162" i="10"/>
  <c r="BU14162" i="10"/>
  <c r="BV14161" i="10"/>
  <c r="BU14161" i="10"/>
  <c r="BV14160" i="10"/>
  <c r="BY14160" i="10" s="1"/>
  <c r="BU14160" i="10"/>
  <c r="BY14159" i="10"/>
  <c r="BX14159" i="10"/>
  <c r="BV14159" i="10"/>
  <c r="BU14159" i="10"/>
  <c r="BV14158" i="10"/>
  <c r="BU14158" i="10"/>
  <c r="BY14157" i="10"/>
  <c r="BX14157" i="10"/>
  <c r="BV14157" i="10"/>
  <c r="BU14157" i="10"/>
  <c r="BV14156" i="10"/>
  <c r="BU14156" i="10"/>
  <c r="BV14155" i="10"/>
  <c r="BY14155" i="10" s="1"/>
  <c r="BU14155" i="10"/>
  <c r="BY14154" i="10"/>
  <c r="BV14154" i="10"/>
  <c r="BX14154" i="10" s="1"/>
  <c r="BU14154" i="10"/>
  <c r="BY14153" i="10"/>
  <c r="BX14153" i="10"/>
  <c r="BV14153" i="10"/>
  <c r="BU14153" i="10"/>
  <c r="BY14152" i="10"/>
  <c r="BV14152" i="10"/>
  <c r="BU14152" i="10"/>
  <c r="BX14152" i="10" s="1"/>
  <c r="BV14151" i="10"/>
  <c r="BU14151" i="10"/>
  <c r="BV14150" i="10"/>
  <c r="BU14150" i="10"/>
  <c r="BX14149" i="10"/>
  <c r="BV14149" i="10"/>
  <c r="BU14149" i="10"/>
  <c r="BY14148" i="10"/>
  <c r="BV14148" i="10"/>
  <c r="BX14148" i="10" s="1"/>
  <c r="BU14148" i="10"/>
  <c r="BV14147" i="10"/>
  <c r="BU14147" i="10"/>
  <c r="BV14146" i="10"/>
  <c r="BU14146" i="10"/>
  <c r="BV14145" i="10"/>
  <c r="BY14145" i="10" s="1"/>
  <c r="BU14145" i="10"/>
  <c r="BX14145" i="10" s="1"/>
  <c r="BV14144" i="10"/>
  <c r="BY14144" i="10" s="1"/>
  <c r="BU14144" i="10"/>
  <c r="BX14143" i="10"/>
  <c r="BV14143" i="10"/>
  <c r="BY14143" i="10" s="1"/>
  <c r="BU14143" i="10"/>
  <c r="BY14142" i="10"/>
  <c r="BV14142" i="10"/>
  <c r="BU14142" i="10"/>
  <c r="BX14142" i="10" s="1"/>
  <c r="BX14141" i="10"/>
  <c r="BV14141" i="10"/>
  <c r="BU14141" i="10"/>
  <c r="BY14141" i="10" s="1"/>
  <c r="BX14140" i="10"/>
  <c r="BV14140" i="10"/>
  <c r="BY14140" i="10" s="1"/>
  <c r="BU14140" i="10"/>
  <c r="BY14139" i="10"/>
  <c r="BV14139" i="10"/>
  <c r="BU14139" i="10"/>
  <c r="BX14139" i="10" s="1"/>
  <c r="BV14138" i="10"/>
  <c r="BU14138" i="10"/>
  <c r="BY14137" i="10"/>
  <c r="BV14137" i="10"/>
  <c r="BU14137" i="10"/>
  <c r="BX14137" i="10" s="1"/>
  <c r="BV14136" i="10"/>
  <c r="BU14136" i="10"/>
  <c r="BV14135" i="10"/>
  <c r="BU14135" i="10"/>
  <c r="BY14134" i="10"/>
  <c r="BV14134" i="10"/>
  <c r="BU14134" i="10"/>
  <c r="BX14134" i="10" s="1"/>
  <c r="BY14133" i="10"/>
  <c r="BX14133" i="10"/>
  <c r="BV14133" i="10"/>
  <c r="BU14133" i="10"/>
  <c r="BV14132" i="10"/>
  <c r="BU14132" i="10"/>
  <c r="BV14131" i="10"/>
  <c r="BU14131" i="10"/>
  <c r="BY14131" i="10" s="1"/>
  <c r="BV14130" i="10"/>
  <c r="BU14130" i="10"/>
  <c r="BV14129" i="10"/>
  <c r="BU14129" i="10"/>
  <c r="BX14129" i="10" s="1"/>
  <c r="BV14128" i="10"/>
  <c r="BY14128" i="10" s="1"/>
  <c r="BU14128" i="10"/>
  <c r="BY14127" i="10"/>
  <c r="BV14127" i="10"/>
  <c r="BU14127" i="10"/>
  <c r="BX14127" i="10" s="1"/>
  <c r="BX14126" i="10"/>
  <c r="BV14126" i="10"/>
  <c r="BU14126" i="10"/>
  <c r="BY14126" i="10" s="1"/>
  <c r="BV14125" i="10"/>
  <c r="BU14125" i="10"/>
  <c r="BV14124" i="10"/>
  <c r="BU14124" i="10"/>
  <c r="BX14123" i="10"/>
  <c r="BV14123" i="10"/>
  <c r="BY14123" i="10" s="1"/>
  <c r="BU14123" i="10"/>
  <c r="BY14122" i="10"/>
  <c r="BV14122" i="10"/>
  <c r="BU14122" i="10"/>
  <c r="BX14122" i="10" s="1"/>
  <c r="BV14121" i="10"/>
  <c r="BU14121" i="10"/>
  <c r="BY14121" i="10" s="1"/>
  <c r="BY14120" i="10"/>
  <c r="BV14120" i="10"/>
  <c r="BU14120" i="10"/>
  <c r="BX14120" i="10" s="1"/>
  <c r="BX14119" i="10"/>
  <c r="BV14119" i="10"/>
  <c r="BY14119" i="10" s="1"/>
  <c r="BU14119" i="10"/>
  <c r="BX14118" i="10"/>
  <c r="BV14118" i="10"/>
  <c r="BY14118" i="10" s="1"/>
  <c r="BU14118" i="10"/>
  <c r="BY14117" i="10"/>
  <c r="BV14117" i="10"/>
  <c r="BU14117" i="10"/>
  <c r="BX14117" i="10" s="1"/>
  <c r="BV14116" i="10"/>
  <c r="BU14116" i="10"/>
  <c r="BV14115" i="10"/>
  <c r="BU14115" i="10"/>
  <c r="BV14114" i="10"/>
  <c r="BU14114" i="10"/>
  <c r="BY14113" i="10"/>
  <c r="BV14113" i="10"/>
  <c r="BX14113" i="10" s="1"/>
  <c r="BU14113" i="10"/>
  <c r="BV14112" i="10"/>
  <c r="BU14112" i="10"/>
  <c r="BV14111" i="10"/>
  <c r="BU14111" i="10"/>
  <c r="BV14110" i="10"/>
  <c r="BU14110" i="10"/>
  <c r="BY14109" i="10"/>
  <c r="BV14109" i="10"/>
  <c r="BU14109" i="10"/>
  <c r="BX14109" i="10" s="1"/>
  <c r="BV14108" i="10"/>
  <c r="BU14108" i="10"/>
  <c r="BV14107" i="10"/>
  <c r="BU14107" i="10"/>
  <c r="BX14106" i="10"/>
  <c r="BV14106" i="10"/>
  <c r="BU14106" i="10"/>
  <c r="BY14106" i="10" s="1"/>
  <c r="BY14105" i="10"/>
  <c r="BV14105" i="10"/>
  <c r="BU14105" i="10"/>
  <c r="BX14105" i="10" s="1"/>
  <c r="BX14104" i="10"/>
  <c r="BV14104" i="10"/>
  <c r="BY14104" i="10" s="1"/>
  <c r="BU14104" i="10"/>
  <c r="BY14103" i="10"/>
  <c r="BX14103" i="10"/>
  <c r="BV14103" i="10"/>
  <c r="BU14103" i="10"/>
  <c r="BY14102" i="10"/>
  <c r="BV14102" i="10"/>
  <c r="BU14102" i="10"/>
  <c r="BX14102" i="10" s="1"/>
  <c r="BV14101" i="10"/>
  <c r="BU14101" i="10"/>
  <c r="BY14100" i="10"/>
  <c r="BV14100" i="10"/>
  <c r="BU14100" i="10"/>
  <c r="BV14099" i="10"/>
  <c r="BU14099" i="10"/>
  <c r="BX14099" i="10" s="1"/>
  <c r="BY14098" i="10"/>
  <c r="BV14098" i="10"/>
  <c r="BX14098" i="10" s="1"/>
  <c r="BU14098" i="10"/>
  <c r="BV14097" i="10"/>
  <c r="BU14097" i="10"/>
  <c r="BV14096" i="10"/>
  <c r="BU14096" i="10"/>
  <c r="BV14095" i="10"/>
  <c r="BY14095" i="10" s="1"/>
  <c r="BU14095" i="10"/>
  <c r="BX14095" i="10" s="1"/>
  <c r="BV14094" i="10"/>
  <c r="BU14094" i="10"/>
  <c r="BY14093" i="10"/>
  <c r="BV14093" i="10"/>
  <c r="BX14093" i="10" s="1"/>
  <c r="BU14093" i="10"/>
  <c r="BY14092" i="10"/>
  <c r="BV14092" i="10"/>
  <c r="BU14092" i="10"/>
  <c r="BX14092" i="10" s="1"/>
  <c r="BX14091" i="10"/>
  <c r="BV14091" i="10"/>
  <c r="BU14091" i="10"/>
  <c r="BY14091" i="10" s="1"/>
  <c r="BV14090" i="10"/>
  <c r="BU14090" i="10"/>
  <c r="BY14089" i="10"/>
  <c r="BV14089" i="10"/>
  <c r="BU14089" i="10"/>
  <c r="BX14089" i="10" s="1"/>
  <c r="BV14088" i="10"/>
  <c r="BU14088" i="10"/>
  <c r="BY14087" i="10"/>
  <c r="BV14087" i="10"/>
  <c r="BU14087" i="10"/>
  <c r="BX14087" i="10" s="1"/>
  <c r="BV14086" i="10"/>
  <c r="BU14086" i="10"/>
  <c r="BV14085" i="10"/>
  <c r="BU14085" i="10"/>
  <c r="BY14084" i="10"/>
  <c r="BV14084" i="10"/>
  <c r="BU14084" i="10"/>
  <c r="BV14083" i="10"/>
  <c r="BU14083" i="10"/>
  <c r="BY14082" i="10"/>
  <c r="BV14082" i="10"/>
  <c r="BU14082" i="10"/>
  <c r="BX14082" i="10" s="1"/>
  <c r="BV14081" i="10"/>
  <c r="BU14081" i="10"/>
  <c r="BY14081" i="10" s="1"/>
  <c r="BX14080" i="10"/>
  <c r="BV14080" i="10"/>
  <c r="BY14080" i="10" s="1"/>
  <c r="BU14080" i="10"/>
  <c r="BV14079" i="10"/>
  <c r="BY14079" i="10" s="1"/>
  <c r="BU14079" i="10"/>
  <c r="BX14079" i="10" s="1"/>
  <c r="BY14078" i="10"/>
  <c r="BX14078" i="10"/>
  <c r="BV14078" i="10"/>
  <c r="BU14078" i="10"/>
  <c r="BY14077" i="10"/>
  <c r="BV14077" i="10"/>
  <c r="BU14077" i="10"/>
  <c r="BX14077" i="10" s="1"/>
  <c r="BX14076" i="10"/>
  <c r="BV14076" i="10"/>
  <c r="BU14076" i="10"/>
  <c r="BY14076" i="10" s="1"/>
  <c r="BV14075" i="10"/>
  <c r="BU14075" i="10"/>
  <c r="BY14074" i="10"/>
  <c r="BV14074" i="10"/>
  <c r="BU14074" i="10"/>
  <c r="BX14074" i="10" s="1"/>
  <c r="BY14073" i="10"/>
  <c r="BV14073" i="10"/>
  <c r="BX14073" i="10" s="1"/>
  <c r="BU14073" i="10"/>
  <c r="BV14072" i="10"/>
  <c r="BU14072" i="10"/>
  <c r="BV14071" i="10"/>
  <c r="BU14071" i="10"/>
  <c r="BY14070" i="10"/>
  <c r="BV14070" i="10"/>
  <c r="BU14070" i="10"/>
  <c r="BX14070" i="10" s="1"/>
  <c r="BX14069" i="10"/>
  <c r="BV14069" i="10"/>
  <c r="BY14069" i="10" s="1"/>
  <c r="BU14069" i="10"/>
  <c r="BV14068" i="10"/>
  <c r="BU14068" i="10"/>
  <c r="BY14067" i="10"/>
  <c r="BV14067" i="10"/>
  <c r="BU14067" i="10"/>
  <c r="BX14067" i="10" s="1"/>
  <c r="BV14066" i="10"/>
  <c r="BU14066" i="10"/>
  <c r="BY14066" i="10" s="1"/>
  <c r="BY14065" i="10"/>
  <c r="BX14065" i="10"/>
  <c r="BV14065" i="10"/>
  <c r="BU14065" i="10"/>
  <c r="BV14064" i="10"/>
  <c r="BU14064" i="10"/>
  <c r="BY14063" i="10"/>
  <c r="BV14063" i="10"/>
  <c r="BX14063" i="10" s="1"/>
  <c r="BU14063" i="10"/>
  <c r="BY14062" i="10"/>
  <c r="BV14062" i="10"/>
  <c r="BU14062" i="10"/>
  <c r="BX14062" i="10" s="1"/>
  <c r="BV14061" i="10"/>
  <c r="BU14061" i="10"/>
  <c r="BY14060" i="10"/>
  <c r="BV14060" i="10"/>
  <c r="BU14060" i="10"/>
  <c r="BX14060" i="10" s="1"/>
  <c r="BY14059" i="10"/>
  <c r="BV14059" i="10"/>
  <c r="BU14059" i="10"/>
  <c r="BX14059" i="10" s="1"/>
  <c r="BV14058" i="10"/>
  <c r="BU14058" i="10"/>
  <c r="BV14057" i="10"/>
  <c r="BU14057" i="10"/>
  <c r="BV14056" i="10"/>
  <c r="BU14056" i="10"/>
  <c r="BX14055" i="10"/>
  <c r="BV14055" i="10"/>
  <c r="BY14055" i="10" s="1"/>
  <c r="BU14055" i="10"/>
  <c r="BV14054" i="10"/>
  <c r="BY14054" i="10" s="1"/>
  <c r="BU14054" i="10"/>
  <c r="BY14053" i="10"/>
  <c r="BX14053" i="10"/>
  <c r="BV14053" i="10"/>
  <c r="BU14053" i="10"/>
  <c r="BY14052" i="10"/>
  <c r="BV14052" i="10"/>
  <c r="BU14052" i="10"/>
  <c r="BX14052" i="10" s="1"/>
  <c r="BV14051" i="10"/>
  <c r="BU14051" i="10"/>
  <c r="BY14051" i="10" s="1"/>
  <c r="BY14050" i="10"/>
  <c r="BX14050" i="10"/>
  <c r="BV14050" i="10"/>
  <c r="BU14050" i="10"/>
  <c r="BY14049" i="10"/>
  <c r="BV14049" i="10"/>
  <c r="BU14049" i="10"/>
  <c r="BX14049" i="10" s="1"/>
  <c r="BY14048" i="10"/>
  <c r="BV14048" i="10"/>
  <c r="BX14048" i="10" s="1"/>
  <c r="BU14048" i="10"/>
  <c r="BV14047" i="10"/>
  <c r="BU14047" i="10"/>
  <c r="BV14046" i="10"/>
  <c r="BU14046" i="10"/>
  <c r="BV14045" i="10"/>
  <c r="BU14045" i="10"/>
  <c r="BX14045" i="10" s="1"/>
  <c r="BV14044" i="10"/>
  <c r="BY14044" i="10" s="1"/>
  <c r="BU14044" i="10"/>
  <c r="BY14043" i="10"/>
  <c r="BX14043" i="10"/>
  <c r="BV14043" i="10"/>
  <c r="BU14043" i="10"/>
  <c r="BY14042" i="10"/>
  <c r="BV14042" i="10"/>
  <c r="BU14042" i="10"/>
  <c r="BX14042" i="10" s="1"/>
  <c r="BX14041" i="10"/>
  <c r="BV14041" i="10"/>
  <c r="BU14041" i="10"/>
  <c r="BY14041" i="10" s="1"/>
  <c r="BV14040" i="10"/>
  <c r="BU14040" i="10"/>
  <c r="BX14040" i="10" s="1"/>
  <c r="BX14039" i="10"/>
  <c r="BV14039" i="10"/>
  <c r="BY14039" i="10" s="1"/>
  <c r="BU14039" i="10"/>
  <c r="BY14038" i="10"/>
  <c r="BX14038" i="10"/>
  <c r="BV14038" i="10"/>
  <c r="BU14038" i="10"/>
  <c r="BY14037" i="10"/>
  <c r="BV14037" i="10"/>
  <c r="BU14037" i="10"/>
  <c r="BX14037" i="10" s="1"/>
  <c r="BV14036" i="10"/>
  <c r="BU14036" i="10"/>
  <c r="BY14035" i="10"/>
  <c r="BV14035" i="10"/>
  <c r="BU14035" i="10"/>
  <c r="BX14035" i="10" s="1"/>
  <c r="BV14034" i="10"/>
  <c r="BU14034" i="10"/>
  <c r="BX14034" i="10" s="1"/>
  <c r="BX14033" i="10"/>
  <c r="BV14033" i="10"/>
  <c r="BY14033" i="10" s="1"/>
  <c r="BU14033" i="10"/>
  <c r="BY14032" i="10"/>
  <c r="BV14032" i="10"/>
  <c r="BU14032" i="10"/>
  <c r="BX14032" i="10" s="1"/>
  <c r="BV14031" i="10"/>
  <c r="BU14031" i="10"/>
  <c r="BY14031" i="10" s="1"/>
  <c r="BV14030" i="10"/>
  <c r="BU14030" i="10"/>
  <c r="BV14029" i="10"/>
  <c r="BU14029" i="10"/>
  <c r="BX14029" i="10" s="1"/>
  <c r="BV14028" i="10"/>
  <c r="BY14028" i="10" s="1"/>
  <c r="BU14028" i="10"/>
  <c r="BY14027" i="10"/>
  <c r="BV14027" i="10"/>
  <c r="BU14027" i="10"/>
  <c r="BX14027" i="10" s="1"/>
  <c r="BX14026" i="10"/>
  <c r="BV14026" i="10"/>
  <c r="BU14026" i="10"/>
  <c r="BY14026" i="10" s="1"/>
  <c r="BV14025" i="10"/>
  <c r="BU14025" i="10"/>
  <c r="BY14024" i="10"/>
  <c r="BV14024" i="10"/>
  <c r="BU14024" i="10"/>
  <c r="BX14024" i="10" s="1"/>
  <c r="BY14023" i="10"/>
  <c r="BX14023" i="10"/>
  <c r="BV14023" i="10"/>
  <c r="BU14023" i="10"/>
  <c r="BY14022" i="10"/>
  <c r="BV14022" i="10"/>
  <c r="BU14022" i="10"/>
  <c r="BX14022" i="10" s="1"/>
  <c r="BV14021" i="10"/>
  <c r="BU14021" i="10"/>
  <c r="BY14020" i="10"/>
  <c r="BV14020" i="10"/>
  <c r="BU14020" i="10"/>
  <c r="BX14020" i="10" s="1"/>
  <c r="BX14019" i="10"/>
  <c r="BV14019" i="10"/>
  <c r="BY14019" i="10" s="1"/>
  <c r="BU14019" i="10"/>
  <c r="BV14018" i="10"/>
  <c r="BU14018" i="10"/>
  <c r="BV14017" i="10"/>
  <c r="BU14017" i="10"/>
  <c r="BV14016" i="10"/>
  <c r="BU14016" i="10"/>
  <c r="BY14015" i="10"/>
  <c r="BX14015" i="10"/>
  <c r="BV14015" i="10"/>
  <c r="BU14015" i="10"/>
  <c r="BV14014" i="10"/>
  <c r="BU14014" i="10"/>
  <c r="BY14013" i="10"/>
  <c r="BV14013" i="10"/>
  <c r="BX14013" i="10" s="1"/>
  <c r="BU14013" i="10"/>
  <c r="BY14012" i="10"/>
  <c r="BV14012" i="10"/>
  <c r="BU14012" i="10"/>
  <c r="BX14012" i="10" s="1"/>
  <c r="BX14011" i="10"/>
  <c r="BV14011" i="10"/>
  <c r="BU14011" i="10"/>
  <c r="BY14011" i="10" s="1"/>
  <c r="BV14010" i="10"/>
  <c r="BY14010" i="10" s="1"/>
  <c r="BU14010" i="10"/>
  <c r="BX14010" i="10" s="1"/>
  <c r="BY14009" i="10"/>
  <c r="BV14009" i="10"/>
  <c r="BU14009" i="10"/>
  <c r="BX14009" i="10" s="1"/>
  <c r="BV14008" i="10"/>
  <c r="BY14008" i="10" s="1"/>
  <c r="BU14008" i="10"/>
  <c r="BV14007" i="10"/>
  <c r="BU14007" i="10"/>
  <c r="BX14006" i="10"/>
  <c r="BV14006" i="10"/>
  <c r="BU14006" i="10"/>
  <c r="BY14006" i="10" s="1"/>
  <c r="BV14005" i="10"/>
  <c r="BU14005" i="10"/>
  <c r="BX14004" i="10"/>
  <c r="BV14004" i="10"/>
  <c r="BY14004" i="10" s="1"/>
  <c r="BU14004" i="10"/>
  <c r="BY14003" i="10"/>
  <c r="BX14003" i="10"/>
  <c r="BV14003" i="10"/>
  <c r="BU14003" i="10"/>
  <c r="BY14002" i="10"/>
  <c r="BV14002" i="10"/>
  <c r="BU14002" i="10"/>
  <c r="BX14002" i="10" s="1"/>
  <c r="BV14001" i="10"/>
  <c r="BU14001" i="10"/>
  <c r="BY14001" i="10" s="1"/>
  <c r="BY14000" i="10"/>
  <c r="BX14000" i="10"/>
  <c r="BV14000" i="10"/>
  <c r="BU14000" i="10"/>
  <c r="BV13999" i="10"/>
  <c r="BU13999" i="10"/>
  <c r="BY13998" i="10"/>
  <c r="BV13998" i="10"/>
  <c r="BX13998" i="10" s="1"/>
  <c r="BU13998" i="10"/>
  <c r="BV13997" i="10"/>
  <c r="BU13997" i="10"/>
  <c r="BV13996" i="10"/>
  <c r="BU13996" i="10"/>
  <c r="BY13995" i="10"/>
  <c r="BV13995" i="10"/>
  <c r="BU13995" i="10"/>
  <c r="BX13995" i="10" s="1"/>
  <c r="BV13994" i="10"/>
  <c r="BU13994" i="10"/>
  <c r="BV13993" i="10"/>
  <c r="BY13993" i="10" s="1"/>
  <c r="BU13993" i="10"/>
  <c r="BY13992" i="10"/>
  <c r="BV13992" i="10"/>
  <c r="BU13992" i="10"/>
  <c r="BX13992" i="10" s="1"/>
  <c r="BX13991" i="10"/>
  <c r="BV13991" i="10"/>
  <c r="BU13991" i="10"/>
  <c r="BY13991" i="10" s="1"/>
  <c r="BV13990" i="10"/>
  <c r="BU13990" i="10"/>
  <c r="BX13990" i="10" s="1"/>
  <c r="BY13989" i="10"/>
  <c r="BV13989" i="10"/>
  <c r="BU13989" i="10"/>
  <c r="BX13989" i="10" s="1"/>
  <c r="BV13988" i="10"/>
  <c r="BU13988" i="10"/>
  <c r="BY13987" i="10"/>
  <c r="BV13987" i="10"/>
  <c r="BU13987" i="10"/>
  <c r="BX13987" i="10" s="1"/>
  <c r="BV13986" i="10"/>
  <c r="BU13986" i="10"/>
  <c r="BY13985" i="10"/>
  <c r="BV13985" i="10"/>
  <c r="BU13985" i="10"/>
  <c r="BX13985" i="10" s="1"/>
  <c r="BY13984" i="10"/>
  <c r="BX13984" i="10"/>
  <c r="BV13984" i="10"/>
  <c r="BU13984" i="10"/>
  <c r="BY13983" i="10"/>
  <c r="BV13983" i="10"/>
  <c r="BX13983" i="10" s="1"/>
  <c r="BU13983" i="10"/>
  <c r="BV13982" i="10"/>
  <c r="BU13982" i="10"/>
  <c r="BV13981" i="10"/>
  <c r="BU13981" i="10"/>
  <c r="BY13981" i="10" s="1"/>
  <c r="BX13980" i="10"/>
  <c r="BV13980" i="10"/>
  <c r="BY13980" i="10" s="1"/>
  <c r="BU13980" i="10"/>
  <c r="BV13979" i="10"/>
  <c r="BU13979" i="10"/>
  <c r="BY13978" i="10"/>
  <c r="BV13978" i="10"/>
  <c r="BX13978" i="10" s="1"/>
  <c r="BU13978" i="10"/>
  <c r="BY13977" i="10"/>
  <c r="BV13977" i="10"/>
  <c r="BU13977" i="10"/>
  <c r="BX13977" i="10" s="1"/>
  <c r="BX13976" i="10"/>
  <c r="BV13976" i="10"/>
  <c r="BU13976" i="10"/>
  <c r="BY13976" i="10" s="1"/>
  <c r="BV13975" i="10"/>
  <c r="BU13975" i="10"/>
  <c r="BV13974" i="10"/>
  <c r="BU13974" i="10"/>
  <c r="BX13973" i="10"/>
  <c r="BV13973" i="10"/>
  <c r="BY13973" i="10" s="1"/>
  <c r="BU13973" i="10"/>
  <c r="BV13972" i="10"/>
  <c r="BU13972" i="10"/>
  <c r="BX13971" i="10"/>
  <c r="BV13971" i="10"/>
  <c r="BU13971" i="10"/>
  <c r="BY13971" i="10" s="1"/>
  <c r="BY13970" i="10"/>
  <c r="BV13970" i="10"/>
  <c r="BU13970" i="10"/>
  <c r="BX13970" i="10" s="1"/>
  <c r="BV13969" i="10"/>
  <c r="BY13969" i="10" s="1"/>
  <c r="BU13969" i="10"/>
  <c r="BX13968" i="10"/>
  <c r="BV13968" i="10"/>
  <c r="BY13968" i="10" s="1"/>
  <c r="BU13968" i="10"/>
  <c r="BV13967" i="10"/>
  <c r="BU13967" i="10"/>
  <c r="BV13966" i="10"/>
  <c r="BU13966" i="10"/>
  <c r="BV13965" i="10"/>
  <c r="BY13965" i="10" s="1"/>
  <c r="BU13965" i="10"/>
  <c r="BV13964" i="10"/>
  <c r="BU13964" i="10"/>
  <c r="BY13963" i="10"/>
  <c r="BV13963" i="10"/>
  <c r="BX13963" i="10" s="1"/>
  <c r="BU13963" i="10"/>
  <c r="BV13962" i="10"/>
  <c r="BU13962" i="10"/>
  <c r="BX13962" i="10" s="1"/>
  <c r="BV13961" i="10"/>
  <c r="BU13961" i="10"/>
  <c r="BV13960" i="10"/>
  <c r="BY13960" i="10" s="1"/>
  <c r="BU13960" i="10"/>
  <c r="BY13959" i="10"/>
  <c r="BV13959" i="10"/>
  <c r="BU13959" i="10"/>
  <c r="BX13959" i="10" s="1"/>
  <c r="BV13958" i="10"/>
  <c r="BU13958" i="10"/>
  <c r="BV13957" i="10"/>
  <c r="BU13957" i="10"/>
  <c r="BX13956" i="10"/>
  <c r="BV13956" i="10"/>
  <c r="BU13956" i="10"/>
  <c r="BY13956" i="10" s="1"/>
  <c r="BV13955" i="10"/>
  <c r="BU13955" i="10"/>
  <c r="BY13955" i="10" s="1"/>
  <c r="BV13954" i="10"/>
  <c r="BU13954" i="10"/>
  <c r="BY13953" i="10"/>
  <c r="BX13953" i="10"/>
  <c r="BV13953" i="10"/>
  <c r="BU13953" i="10"/>
  <c r="BY13952" i="10"/>
  <c r="BV13952" i="10"/>
  <c r="BU13952" i="10"/>
  <c r="BX13952" i="10" s="1"/>
  <c r="BV13951" i="10"/>
  <c r="BU13951" i="10"/>
  <c r="BY13950" i="10"/>
  <c r="BV13950" i="10"/>
  <c r="BX13950" i="10" s="1"/>
  <c r="BU13950" i="10"/>
  <c r="BV13949" i="10"/>
  <c r="BY13949" i="10" s="1"/>
  <c r="BU13949" i="10"/>
  <c r="BY13948" i="10"/>
  <c r="BV13948" i="10"/>
  <c r="BX13948" i="10" s="1"/>
  <c r="BU13948" i="10"/>
  <c r="BV13947" i="10"/>
  <c r="BU13947" i="10"/>
  <c r="BV13946" i="10"/>
  <c r="BU13946" i="10"/>
  <c r="BV13945" i="10"/>
  <c r="BY13945" i="10" s="1"/>
  <c r="BU13945" i="10"/>
  <c r="BV13944" i="10"/>
  <c r="BU13944" i="10"/>
  <c r="BX13944" i="10" s="1"/>
  <c r="BY13943" i="10"/>
  <c r="BV13943" i="10"/>
  <c r="BX13943" i="10" s="1"/>
  <c r="BU13943" i="10"/>
  <c r="BY13942" i="10"/>
  <c r="BV13942" i="10"/>
  <c r="BU13942" i="10"/>
  <c r="BX13942" i="10" s="1"/>
  <c r="BX13941" i="10"/>
  <c r="BV13941" i="10"/>
  <c r="BU13941" i="10"/>
  <c r="BY13941" i="10" s="1"/>
  <c r="BV13940" i="10"/>
  <c r="BU13940" i="10"/>
  <c r="BX13940" i="10" s="1"/>
  <c r="BV13939" i="10"/>
  <c r="BU13939" i="10"/>
  <c r="BX13939" i="10" s="1"/>
  <c r="BY13938" i="10"/>
  <c r="BX13938" i="10"/>
  <c r="BV13938" i="10"/>
  <c r="BU13938" i="10"/>
  <c r="BY13937" i="10"/>
  <c r="BV13937" i="10"/>
  <c r="BU13937" i="10"/>
  <c r="BX13937" i="10" s="1"/>
  <c r="BV13936" i="10"/>
  <c r="BU13936" i="10"/>
  <c r="BY13935" i="10"/>
  <c r="BV13935" i="10"/>
  <c r="BU13935" i="10"/>
  <c r="BX13935" i="10" s="1"/>
  <c r="BY13934" i="10"/>
  <c r="BV13934" i="10"/>
  <c r="BU13934" i="10"/>
  <c r="BX13934" i="10" s="1"/>
  <c r="BX13933" i="10"/>
  <c r="BV13933" i="10"/>
  <c r="BY13933" i="10" s="1"/>
  <c r="BU13933" i="10"/>
  <c r="BV13932" i="10"/>
  <c r="BU13932" i="10"/>
  <c r="BV13931" i="10"/>
  <c r="BU13931" i="10"/>
  <c r="BY13931" i="10" s="1"/>
  <c r="BV13930" i="10"/>
  <c r="BY13930" i="10" s="1"/>
  <c r="BU13930" i="10"/>
  <c r="BV13929" i="10"/>
  <c r="BY13929" i="10" s="1"/>
  <c r="BU13929" i="10"/>
  <c r="BV13928" i="10"/>
  <c r="BU13928" i="10"/>
  <c r="BV13927" i="10"/>
  <c r="BU13927" i="10"/>
  <c r="BX13926" i="10"/>
  <c r="BV13926" i="10"/>
  <c r="BU13926" i="10"/>
  <c r="BY13926" i="10" s="1"/>
  <c r="BV13925" i="10"/>
  <c r="BU13925" i="10"/>
  <c r="BY13924" i="10"/>
  <c r="BV13924" i="10"/>
  <c r="BU13924" i="10"/>
  <c r="BX13924" i="10" s="1"/>
  <c r="BV13923" i="10"/>
  <c r="BX13923" i="10" s="1"/>
  <c r="BU13923" i="10"/>
  <c r="BY13922" i="10"/>
  <c r="BV13922" i="10"/>
  <c r="BU13922" i="10"/>
  <c r="BX13922" i="10" s="1"/>
  <c r="BX13921" i="10"/>
  <c r="BV13921" i="10"/>
  <c r="BU13921" i="10"/>
  <c r="BY13921" i="10" s="1"/>
  <c r="BY13920" i="10"/>
  <c r="BV13920" i="10"/>
  <c r="BU13920" i="10"/>
  <c r="BX13920" i="10" s="1"/>
  <c r="BX13919" i="10"/>
  <c r="BV13919" i="10"/>
  <c r="BY13919" i="10" s="1"/>
  <c r="BU13919" i="10"/>
  <c r="BX13918" i="10"/>
  <c r="BV13918" i="10"/>
  <c r="BY13918" i="10" s="1"/>
  <c r="BU13918" i="10"/>
  <c r="BY13917" i="10"/>
  <c r="BV13917" i="10"/>
  <c r="BU13917" i="10"/>
  <c r="BX13917" i="10" s="1"/>
  <c r="BV13916" i="10"/>
  <c r="BU13916" i="10"/>
  <c r="BV13915" i="10"/>
  <c r="BX13915" i="10" s="1"/>
  <c r="BU13915" i="10"/>
  <c r="BV13914" i="10"/>
  <c r="BU13914" i="10"/>
  <c r="BY13913" i="10"/>
  <c r="BV13913" i="10"/>
  <c r="BX13913" i="10" s="1"/>
  <c r="BU13913" i="10"/>
  <c r="BV13912" i="10"/>
  <c r="BU13912" i="10"/>
  <c r="BV13911" i="10"/>
  <c r="BU13911" i="10"/>
  <c r="BV13910" i="10"/>
  <c r="BY13910" i="10" s="1"/>
  <c r="BU13910" i="10"/>
  <c r="BX13910" i="10" s="1"/>
  <c r="BY13909" i="10"/>
  <c r="BV13909" i="10"/>
  <c r="BU13909" i="10"/>
  <c r="BX13909" i="10" s="1"/>
  <c r="BV13908" i="10"/>
  <c r="BU13908" i="10"/>
  <c r="BV13907" i="10"/>
  <c r="BU13907" i="10"/>
  <c r="BV13906" i="10"/>
  <c r="BU13906" i="10"/>
  <c r="BY13905" i="10"/>
  <c r="BX13905" i="10"/>
  <c r="BV13905" i="10"/>
  <c r="BU13905" i="10"/>
  <c r="BY13904" i="10"/>
  <c r="BX13904" i="10"/>
  <c r="BV13904" i="10"/>
  <c r="BU13904" i="10"/>
  <c r="BY13903" i="10"/>
  <c r="BX13903" i="10"/>
  <c r="BV13903" i="10"/>
  <c r="BU13903" i="10"/>
  <c r="BY13902" i="10"/>
  <c r="BV13902" i="10"/>
  <c r="BU13902" i="10"/>
  <c r="BX13902" i="10" s="1"/>
  <c r="BV13901" i="10"/>
  <c r="BU13901" i="10"/>
  <c r="BV13900" i="10"/>
  <c r="BU13900" i="10"/>
  <c r="BX13900" i="10" s="1"/>
  <c r="BV13899" i="10"/>
  <c r="BU13899" i="10"/>
  <c r="BY13898" i="10"/>
  <c r="BV13898" i="10"/>
  <c r="BX13898" i="10" s="1"/>
  <c r="BU13898" i="10"/>
  <c r="BV13897" i="10"/>
  <c r="BU13897" i="10"/>
  <c r="BV13896" i="10"/>
  <c r="BU13896" i="10"/>
  <c r="BV13895" i="10"/>
  <c r="BU13895" i="10"/>
  <c r="BY13894" i="10"/>
  <c r="BX13894" i="10"/>
  <c r="BV13894" i="10"/>
  <c r="BU13894" i="10"/>
  <c r="BY13893" i="10"/>
  <c r="BX13893" i="10"/>
  <c r="BV13893" i="10"/>
  <c r="BU13893" i="10"/>
  <c r="BY13892" i="10"/>
  <c r="BV13892" i="10"/>
  <c r="BU13892" i="10"/>
  <c r="BX13892" i="10" s="1"/>
  <c r="BX13891" i="10"/>
  <c r="BV13891" i="10"/>
  <c r="BU13891" i="10"/>
  <c r="BY13891" i="10" s="1"/>
  <c r="BV13890" i="10"/>
  <c r="BU13890" i="10"/>
  <c r="BY13889" i="10"/>
  <c r="BX13889" i="10"/>
  <c r="BV13889" i="10"/>
  <c r="BU13889" i="10"/>
  <c r="BY13888" i="10"/>
  <c r="BX13888" i="10"/>
  <c r="BV13888" i="10"/>
  <c r="BU13888" i="10"/>
  <c r="BY13887" i="10"/>
  <c r="BV13887" i="10"/>
  <c r="BU13887" i="10"/>
  <c r="BX13887" i="10" s="1"/>
  <c r="BV13886" i="10"/>
  <c r="BU13886" i="10"/>
  <c r="BV13885" i="10"/>
  <c r="BU13885" i="10"/>
  <c r="BX13885" i="10" s="1"/>
  <c r="BX13884" i="10"/>
  <c r="BV13884" i="10"/>
  <c r="BY13884" i="10" s="1"/>
  <c r="BU13884" i="10"/>
  <c r="BY13883" i="10"/>
  <c r="BX13883" i="10"/>
  <c r="BV13883" i="10"/>
  <c r="BU13883" i="10"/>
  <c r="BV13882" i="10"/>
  <c r="BU13882" i="10"/>
  <c r="BX13882" i="10" s="1"/>
  <c r="BV13881" i="10"/>
  <c r="BU13881" i="10"/>
  <c r="BY13881" i="10" s="1"/>
  <c r="BV13880" i="10"/>
  <c r="BU13880" i="10"/>
  <c r="BV13879" i="10"/>
  <c r="BU13879" i="10"/>
  <c r="BX13879" i="10" s="1"/>
  <c r="BV13878" i="10"/>
  <c r="BY13878" i="10" s="1"/>
  <c r="BU13878" i="10"/>
  <c r="BY13877" i="10"/>
  <c r="BV13877" i="10"/>
  <c r="BU13877" i="10"/>
  <c r="BX13877" i="10" s="1"/>
  <c r="BX13876" i="10"/>
  <c r="BV13876" i="10"/>
  <c r="BU13876" i="10"/>
  <c r="BY13876" i="10" s="1"/>
  <c r="BV13875" i="10"/>
  <c r="BU13875" i="10"/>
  <c r="BY13874" i="10"/>
  <c r="BV13874" i="10"/>
  <c r="BU13874" i="10"/>
  <c r="BX13874" i="10" s="1"/>
  <c r="BY13873" i="10"/>
  <c r="BX13873" i="10"/>
  <c r="BV13873" i="10"/>
  <c r="BU13873" i="10"/>
  <c r="BY13872" i="10"/>
  <c r="BV13872" i="10"/>
  <c r="BU13872" i="10"/>
  <c r="BX13872" i="10" s="1"/>
  <c r="BV13871" i="10"/>
  <c r="BU13871" i="10"/>
  <c r="BY13870" i="10"/>
  <c r="BV13870" i="10"/>
  <c r="BU13870" i="10"/>
  <c r="BX13870" i="10" s="1"/>
  <c r="BX13869" i="10"/>
  <c r="BV13869" i="10"/>
  <c r="BY13869" i="10" s="1"/>
  <c r="BU13869" i="10"/>
  <c r="BV13868" i="10"/>
  <c r="BY13868" i="10" s="1"/>
  <c r="BU13868" i="10"/>
  <c r="BV13867" i="10"/>
  <c r="BU13867" i="10"/>
  <c r="BV13866" i="10"/>
  <c r="BU13866" i="10"/>
  <c r="BY13865" i="10"/>
  <c r="BX13865" i="10"/>
  <c r="BV13865" i="10"/>
  <c r="BU13865" i="10"/>
  <c r="BV13864" i="10"/>
  <c r="BU13864" i="10"/>
  <c r="BY13863" i="10"/>
  <c r="BV13863" i="10"/>
  <c r="BX13863" i="10" s="1"/>
  <c r="BU13863" i="10"/>
  <c r="BY13862" i="10"/>
  <c r="BV13862" i="10"/>
  <c r="BU13862" i="10"/>
  <c r="BX13862" i="10" s="1"/>
  <c r="BX13861" i="10"/>
  <c r="BV13861" i="10"/>
  <c r="BU13861" i="10"/>
  <c r="BY13861" i="10" s="1"/>
  <c r="BY13860" i="10"/>
  <c r="BV13860" i="10"/>
  <c r="BU13860" i="10"/>
  <c r="BX13860" i="10" s="1"/>
  <c r="BY13859" i="10"/>
  <c r="BV13859" i="10"/>
  <c r="BU13859" i="10"/>
  <c r="BX13859" i="10" s="1"/>
  <c r="BV13858" i="10"/>
  <c r="BY13858" i="10" s="1"/>
  <c r="BU13858" i="10"/>
  <c r="BV13857" i="10"/>
  <c r="BU13857" i="10"/>
  <c r="BX13856" i="10"/>
  <c r="BV13856" i="10"/>
  <c r="BU13856" i="10"/>
  <c r="BY13856" i="10" s="1"/>
  <c r="BY13855" i="10"/>
  <c r="BV13855" i="10"/>
  <c r="BU13855" i="10"/>
  <c r="BX13855" i="10" s="1"/>
  <c r="BX13854" i="10"/>
  <c r="BV13854" i="10"/>
  <c r="BY13854" i="10" s="1"/>
  <c r="BU13854" i="10"/>
  <c r="BY13853" i="10"/>
  <c r="BX13853" i="10"/>
  <c r="BV13853" i="10"/>
  <c r="BU13853" i="10"/>
  <c r="BY13852" i="10"/>
  <c r="BV13852" i="10"/>
  <c r="BU13852" i="10"/>
  <c r="BX13852" i="10" s="1"/>
  <c r="BV13851" i="10"/>
  <c r="BU13851" i="10"/>
  <c r="BY13850" i="10"/>
  <c r="BV13850" i="10"/>
  <c r="BU13850" i="10"/>
  <c r="BX13850" i="10" s="1"/>
  <c r="BV13849" i="10"/>
  <c r="BU13849" i="10"/>
  <c r="BY13848" i="10"/>
  <c r="BV13848" i="10"/>
  <c r="BX13848" i="10" s="1"/>
  <c r="BU13848" i="10"/>
  <c r="BV13847" i="10"/>
  <c r="BU13847" i="10"/>
  <c r="BV13846" i="10"/>
  <c r="BU13846" i="10"/>
  <c r="BV13845" i="10"/>
  <c r="BY13845" i="10" s="1"/>
  <c r="BU13845" i="10"/>
  <c r="BX13845" i="10" s="1"/>
  <c r="BV13844" i="10"/>
  <c r="BU13844" i="10"/>
  <c r="BY13843" i="10"/>
  <c r="BV13843" i="10"/>
  <c r="BX13843" i="10" s="1"/>
  <c r="BU13843" i="10"/>
  <c r="BY13842" i="10"/>
  <c r="BV13842" i="10"/>
  <c r="BU13842" i="10"/>
  <c r="BX13842" i="10" s="1"/>
  <c r="BX13841" i="10"/>
  <c r="BV13841" i="10"/>
  <c r="BU13841" i="10"/>
  <c r="BY13841" i="10" s="1"/>
  <c r="BV13840" i="10"/>
  <c r="BY13840" i="10" s="1"/>
  <c r="BU13840" i="10"/>
  <c r="BV13839" i="10"/>
  <c r="BU13839" i="10"/>
  <c r="BX13839" i="10" s="1"/>
  <c r="BY13838" i="10"/>
  <c r="BV13838" i="10"/>
  <c r="BX13838" i="10" s="1"/>
  <c r="BU13838" i="10"/>
  <c r="BY13837" i="10"/>
  <c r="BV13837" i="10"/>
  <c r="BU13837" i="10"/>
  <c r="BX13837" i="10" s="1"/>
  <c r="BV13836" i="10"/>
  <c r="BU13836" i="10"/>
  <c r="BV13835" i="10"/>
  <c r="BU13835" i="10"/>
  <c r="BV13834" i="10"/>
  <c r="BU13834" i="10"/>
  <c r="BV13833" i="10"/>
  <c r="BY13833" i="10" s="1"/>
  <c r="BU13833" i="10"/>
  <c r="BY13832" i="10"/>
  <c r="BV13832" i="10"/>
  <c r="BU13832" i="10"/>
  <c r="BX13832" i="10" s="1"/>
  <c r="BV13831" i="10"/>
  <c r="BU13831" i="10"/>
  <c r="BY13831" i="10" s="1"/>
  <c r="BX13830" i="10"/>
  <c r="BV13830" i="10"/>
  <c r="BY13830" i="10" s="1"/>
  <c r="BU13830" i="10"/>
  <c r="BV13829" i="10"/>
  <c r="BU13829" i="10"/>
  <c r="BX13829" i="10" s="1"/>
  <c r="BV13828" i="10"/>
  <c r="BX13828" i="10" s="1"/>
  <c r="BU13828" i="10"/>
  <c r="BY13827" i="10"/>
  <c r="BV13827" i="10"/>
  <c r="BU13827" i="10"/>
  <c r="BX13827" i="10" s="1"/>
  <c r="BX13826" i="10"/>
  <c r="BV13826" i="10"/>
  <c r="BU13826" i="10"/>
  <c r="BY13826" i="10" s="1"/>
  <c r="BV13825" i="10"/>
  <c r="BU13825" i="10"/>
  <c r="BY13824" i="10"/>
  <c r="BV13824" i="10"/>
  <c r="BU13824" i="10"/>
  <c r="BX13824" i="10" s="1"/>
  <c r="BX13823" i="10"/>
  <c r="BV13823" i="10"/>
  <c r="BY13823" i="10" s="1"/>
  <c r="BU13823" i="10"/>
  <c r="BV13822" i="10"/>
  <c r="BU13822" i="10"/>
  <c r="BX13822" i="10" s="1"/>
  <c r="BV13821" i="10"/>
  <c r="BU13821" i="10"/>
  <c r="BY13820" i="10"/>
  <c r="BV13820" i="10"/>
  <c r="BU13820" i="10"/>
  <c r="BX13820" i="10" s="1"/>
  <c r="BX13819" i="10"/>
  <c r="BV13819" i="10"/>
  <c r="BY13819" i="10" s="1"/>
  <c r="BU13819" i="10"/>
  <c r="BX13818" i="10"/>
  <c r="BV13818" i="10"/>
  <c r="BY13818" i="10" s="1"/>
  <c r="BU13818" i="10"/>
  <c r="BY13817" i="10"/>
  <c r="BV13817" i="10"/>
  <c r="BU13817" i="10"/>
  <c r="BX13817" i="10" s="1"/>
  <c r="BV13816" i="10"/>
  <c r="BU13816" i="10"/>
  <c r="BY13815" i="10"/>
  <c r="BX13815" i="10"/>
  <c r="BV13815" i="10"/>
  <c r="BU13815" i="10"/>
  <c r="BV13814" i="10"/>
  <c r="BU13814" i="10"/>
  <c r="BY13813" i="10"/>
  <c r="BV13813" i="10"/>
  <c r="BX13813" i="10" s="1"/>
  <c r="BU13813" i="10"/>
  <c r="BV13812" i="10"/>
  <c r="BU13812" i="10"/>
  <c r="BV13811" i="10"/>
  <c r="BU13811" i="10"/>
  <c r="BV13810" i="10"/>
  <c r="BU13810" i="10"/>
  <c r="BY13809" i="10"/>
  <c r="BV13809" i="10"/>
  <c r="BU13809" i="10"/>
  <c r="BX13809" i="10" s="1"/>
  <c r="BV13808" i="10"/>
  <c r="BU13808" i="10"/>
  <c r="BV13807" i="10"/>
  <c r="BU13807" i="10"/>
  <c r="BV13806" i="10"/>
  <c r="BU13806" i="10"/>
  <c r="BY13806" i="10" s="1"/>
  <c r="BV13805" i="10"/>
  <c r="BU13805" i="10"/>
  <c r="BV13804" i="10"/>
  <c r="BX13804" i="10" s="1"/>
  <c r="BU13804" i="10"/>
  <c r="BY13803" i="10"/>
  <c r="BX13803" i="10"/>
  <c r="BV13803" i="10"/>
  <c r="BU13803" i="10"/>
  <c r="BY13802" i="10"/>
  <c r="BV13802" i="10"/>
  <c r="BU13802" i="10"/>
  <c r="BX13802" i="10" s="1"/>
  <c r="BV13801" i="10"/>
  <c r="BU13801" i="10"/>
  <c r="BV13800" i="10"/>
  <c r="BY13800" i="10" s="1"/>
  <c r="BU13800" i="10"/>
  <c r="BX13800" i="10" s="1"/>
  <c r="BY13799" i="10"/>
  <c r="BX13799" i="10"/>
  <c r="BV13799" i="10"/>
  <c r="BU13799" i="10"/>
  <c r="BY13798" i="10"/>
  <c r="BV13798" i="10"/>
  <c r="BX13798" i="10" s="1"/>
  <c r="BU13798" i="10"/>
  <c r="BV13797" i="10"/>
  <c r="BU13797" i="10"/>
  <c r="BV13796" i="10"/>
  <c r="BU13796" i="10"/>
  <c r="BY13795" i="10"/>
  <c r="BX13795" i="10"/>
  <c r="BV13795" i="10"/>
  <c r="BU13795" i="10"/>
  <c r="BY13794" i="10"/>
  <c r="BV13794" i="10"/>
  <c r="BU13794" i="10"/>
  <c r="BX13794" i="10" s="1"/>
  <c r="BX13793" i="10"/>
  <c r="BV13793" i="10"/>
  <c r="BY13793" i="10" s="1"/>
  <c r="BU13793" i="10"/>
  <c r="BY13792" i="10"/>
  <c r="BV13792" i="10"/>
  <c r="BU13792" i="10"/>
  <c r="BX13792" i="10" s="1"/>
  <c r="BX13791" i="10"/>
  <c r="BV13791" i="10"/>
  <c r="BU13791" i="10"/>
  <c r="BY13791" i="10" s="1"/>
  <c r="BV13790" i="10"/>
  <c r="BY13790" i="10" s="1"/>
  <c r="BU13790" i="10"/>
  <c r="BY13789" i="10"/>
  <c r="BX13789" i="10"/>
  <c r="BV13789" i="10"/>
  <c r="BU13789" i="10"/>
  <c r="BV13788" i="10"/>
  <c r="BY13788" i="10" s="1"/>
  <c r="BU13788" i="10"/>
  <c r="BY13787" i="10"/>
  <c r="BV13787" i="10"/>
  <c r="BU13787" i="10"/>
  <c r="BX13787" i="10" s="1"/>
  <c r="BV13786" i="10"/>
  <c r="BU13786" i="10"/>
  <c r="BV13785" i="10"/>
  <c r="BU13785" i="10"/>
  <c r="BV13784" i="10"/>
  <c r="BY13784" i="10" s="1"/>
  <c r="BU13784" i="10"/>
  <c r="BX13783" i="10"/>
  <c r="BV13783" i="10"/>
  <c r="BY13783" i="10" s="1"/>
  <c r="BU13783" i="10"/>
  <c r="BV13782" i="10"/>
  <c r="BU13782" i="10"/>
  <c r="BX13782" i="10" s="1"/>
  <c r="BV13781" i="10"/>
  <c r="BY13781" i="10" s="1"/>
  <c r="BU13781" i="10"/>
  <c r="BX13781" i="10" s="1"/>
  <c r="BX13780" i="10"/>
  <c r="BV13780" i="10"/>
  <c r="BY13780" i="10" s="1"/>
  <c r="BU13780" i="10"/>
  <c r="BX13779" i="10"/>
  <c r="BV13779" i="10"/>
  <c r="BY13779" i="10" s="1"/>
  <c r="BU13779" i="10"/>
  <c r="BV13778" i="10"/>
  <c r="BX13778" i="10" s="1"/>
  <c r="BU13778" i="10"/>
  <c r="BY13777" i="10"/>
  <c r="BV13777" i="10"/>
  <c r="BU13777" i="10"/>
  <c r="BX13777" i="10" s="1"/>
  <c r="BV13776" i="10"/>
  <c r="BU13776" i="10"/>
  <c r="BV13775" i="10"/>
  <c r="BU13775" i="10"/>
  <c r="BV13774" i="10"/>
  <c r="BU13774" i="10"/>
  <c r="BV13773" i="10"/>
  <c r="BU13773" i="10"/>
  <c r="BV13772" i="10"/>
  <c r="BU13772" i="10"/>
  <c r="BV13771" i="10"/>
  <c r="BU13771" i="10"/>
  <c r="BX13771" i="10" s="1"/>
  <c r="BY13770" i="10"/>
  <c r="BV13770" i="10"/>
  <c r="BU13770" i="10"/>
  <c r="BX13770" i="10" s="1"/>
  <c r="BV13769" i="10"/>
  <c r="BU13769" i="10"/>
  <c r="BV13768" i="10"/>
  <c r="BY13768" i="10" s="1"/>
  <c r="BU13768" i="10"/>
  <c r="BY13767" i="10"/>
  <c r="BV13767" i="10"/>
  <c r="BU13767" i="10"/>
  <c r="BX13767" i="10" s="1"/>
  <c r="BV13766" i="10"/>
  <c r="BU13766" i="10"/>
  <c r="BV13765" i="10"/>
  <c r="BU13765" i="10"/>
  <c r="BV13764" i="10"/>
  <c r="BU13764" i="10"/>
  <c r="BY13763" i="10"/>
  <c r="BV13763" i="10"/>
  <c r="BX13763" i="10" s="1"/>
  <c r="BU13763" i="10"/>
  <c r="BY13762" i="10"/>
  <c r="BV13762" i="10"/>
  <c r="BU13762" i="10"/>
  <c r="BX13762" i="10" s="1"/>
  <c r="BV13761" i="10"/>
  <c r="BY13761" i="10" s="1"/>
  <c r="BU13761" i="10"/>
  <c r="BX13761" i="10" s="1"/>
  <c r="BY13760" i="10"/>
  <c r="BV13760" i="10"/>
  <c r="BU13760" i="10"/>
  <c r="BY13759" i="10"/>
  <c r="BV13759" i="10"/>
  <c r="BU13759" i="10"/>
  <c r="BX13759" i="10" s="1"/>
  <c r="BV13758" i="10"/>
  <c r="BY13758" i="10" s="1"/>
  <c r="BU13758" i="10"/>
  <c r="BV13757" i="10"/>
  <c r="BU13757" i="10"/>
  <c r="BV13756" i="10"/>
  <c r="BY13756" i="10" s="1"/>
  <c r="BU13756" i="10"/>
  <c r="BY13755" i="10"/>
  <c r="BX13755" i="10"/>
  <c r="BV13755" i="10"/>
  <c r="BU13755" i="10"/>
  <c r="BY13754" i="10"/>
  <c r="BX13754" i="10"/>
  <c r="BV13754" i="10"/>
  <c r="BU13754" i="10"/>
  <c r="BY13753" i="10"/>
  <c r="BX13753" i="10"/>
  <c r="BV13753" i="10"/>
  <c r="BU13753" i="10"/>
  <c r="BY13752" i="10"/>
  <c r="BV13752" i="10"/>
  <c r="BU13752" i="10"/>
  <c r="BX13752" i="10" s="1"/>
  <c r="BV13751" i="10"/>
  <c r="BY13751" i="10" s="1"/>
  <c r="BU13751" i="10"/>
  <c r="BY13750" i="10"/>
  <c r="BX13750" i="10"/>
  <c r="BV13750" i="10"/>
  <c r="BU13750" i="10"/>
  <c r="BV13749" i="10"/>
  <c r="BY13749" i="10" s="1"/>
  <c r="BU13749" i="10"/>
  <c r="BX13749" i="10" s="1"/>
  <c r="BY13748" i="10"/>
  <c r="BV13748" i="10"/>
  <c r="BX13748" i="10" s="1"/>
  <c r="BU13748" i="10"/>
  <c r="BV13747" i="10"/>
  <c r="BU13747" i="10"/>
  <c r="BV13746" i="10"/>
  <c r="BU13746" i="10"/>
  <c r="BX13746" i="10" s="1"/>
  <c r="BV13745" i="10"/>
  <c r="BU13745" i="10"/>
  <c r="BY13744" i="10"/>
  <c r="BX13744" i="10"/>
  <c r="BV13744" i="10"/>
  <c r="BU13744" i="10"/>
  <c r="BY13743" i="10"/>
  <c r="BV13743" i="10"/>
  <c r="BX13743" i="10" s="1"/>
  <c r="BU13743" i="10"/>
  <c r="BY13742" i="10"/>
  <c r="BV13742" i="10"/>
  <c r="BU13742" i="10"/>
  <c r="BX13742" i="10" s="1"/>
  <c r="BX13741" i="10"/>
  <c r="BV13741" i="10"/>
  <c r="BY13741" i="10" s="1"/>
  <c r="BU13741" i="10"/>
  <c r="BV13740" i="10"/>
  <c r="BU13740" i="10"/>
  <c r="BX13740" i="10" s="1"/>
  <c r="BY13739" i="10"/>
  <c r="BX13739" i="10"/>
  <c r="BV13739" i="10"/>
  <c r="BU13739" i="10"/>
  <c r="BY13738" i="10"/>
  <c r="BX13738" i="10"/>
  <c r="BV13738" i="10"/>
  <c r="BU13738" i="10"/>
  <c r="BY13737" i="10"/>
  <c r="BV13737" i="10"/>
  <c r="BU13737" i="10"/>
  <c r="BX13737" i="10" s="1"/>
  <c r="BV13736" i="10"/>
  <c r="BU13736" i="10"/>
  <c r="BX13736" i="10" s="1"/>
  <c r="BY13735" i="10"/>
  <c r="BV13735" i="10"/>
  <c r="BU13735" i="10"/>
  <c r="BX13735" i="10" s="1"/>
  <c r="BV13734" i="10"/>
  <c r="BY13734" i="10" s="1"/>
  <c r="BU13734" i="10"/>
  <c r="BX13734" i="10" s="1"/>
  <c r="BY13733" i="10"/>
  <c r="BX13733" i="10"/>
  <c r="BV13733" i="10"/>
  <c r="BU13733" i="10"/>
  <c r="BV13732" i="10"/>
  <c r="BU13732" i="10"/>
  <c r="BV13731" i="10"/>
  <c r="BY13731" i="10" s="1"/>
  <c r="BU13731" i="10"/>
  <c r="BX13731" i="10" s="1"/>
  <c r="BV13730" i="10"/>
  <c r="BY13730" i="10" s="1"/>
  <c r="BU13730" i="10"/>
  <c r="BV13729" i="10"/>
  <c r="BU13729" i="10"/>
  <c r="BX13729" i="10" s="1"/>
  <c r="BV13728" i="10"/>
  <c r="BU13728" i="10"/>
  <c r="BV13727" i="10"/>
  <c r="BU13727" i="10"/>
  <c r="BX13726" i="10"/>
  <c r="BV13726" i="10"/>
  <c r="BY13726" i="10" s="1"/>
  <c r="BU13726" i="10"/>
  <c r="BV13725" i="10"/>
  <c r="BU13725" i="10"/>
  <c r="BY13724" i="10"/>
  <c r="BV13724" i="10"/>
  <c r="BU13724" i="10"/>
  <c r="BX13724" i="10" s="1"/>
  <c r="BY13723" i="10"/>
  <c r="BX13723" i="10"/>
  <c r="BV13723" i="10"/>
  <c r="BU13723" i="10"/>
  <c r="BY13722" i="10"/>
  <c r="BV13722" i="10"/>
  <c r="BU13722" i="10"/>
  <c r="BX13722" i="10" s="1"/>
  <c r="BV13721" i="10"/>
  <c r="BU13721" i="10"/>
  <c r="BY13720" i="10"/>
  <c r="BV13720" i="10"/>
  <c r="BU13720" i="10"/>
  <c r="BX13720" i="10" s="1"/>
  <c r="BV13719" i="10"/>
  <c r="BY13719" i="10" s="1"/>
  <c r="BU13719" i="10"/>
  <c r="BX13718" i="10"/>
  <c r="BV13718" i="10"/>
  <c r="BY13718" i="10" s="1"/>
  <c r="BU13718" i="10"/>
  <c r="BY13717" i="10"/>
  <c r="BV13717" i="10"/>
  <c r="BU13717" i="10"/>
  <c r="BX13717" i="10" s="1"/>
  <c r="BV13716" i="10"/>
  <c r="BY13716" i="10" s="1"/>
  <c r="BU13716" i="10"/>
  <c r="BV13715" i="10"/>
  <c r="BY13715" i="10" s="1"/>
  <c r="BU13715" i="10"/>
  <c r="BV13714" i="10"/>
  <c r="BU13714" i="10"/>
  <c r="BY13713" i="10"/>
  <c r="BV13713" i="10"/>
  <c r="BX13713" i="10" s="1"/>
  <c r="BU13713" i="10"/>
  <c r="BV13712" i="10"/>
  <c r="BU13712" i="10"/>
  <c r="BX13712" i="10" s="1"/>
  <c r="BV13711" i="10"/>
  <c r="BU13711" i="10"/>
  <c r="BY13710" i="10"/>
  <c r="BX13710" i="10"/>
  <c r="BV13710" i="10"/>
  <c r="BU13710" i="10"/>
  <c r="BY13709" i="10"/>
  <c r="BV13709" i="10"/>
  <c r="BU13709" i="10"/>
  <c r="BX13709" i="10" s="1"/>
  <c r="BX13708" i="10"/>
  <c r="BV13708" i="10"/>
  <c r="BY13708" i="10" s="1"/>
  <c r="BU13708" i="10"/>
  <c r="BV13707" i="10"/>
  <c r="BU13707" i="10"/>
  <c r="BV13706" i="10"/>
  <c r="BU13706" i="10"/>
  <c r="BV13705" i="10"/>
  <c r="BY13705" i="10" s="1"/>
  <c r="BU13705" i="10"/>
  <c r="BX13705" i="10" s="1"/>
  <c r="BY13704" i="10"/>
  <c r="BV13704" i="10"/>
  <c r="BX13704" i="10" s="1"/>
  <c r="BU13704" i="10"/>
  <c r="BY13703" i="10"/>
  <c r="BX13703" i="10"/>
  <c r="BV13703" i="10"/>
  <c r="BU13703" i="10"/>
  <c r="BY13702" i="10"/>
  <c r="BV13702" i="10"/>
  <c r="BU13702" i="10"/>
  <c r="BX13702" i="10" s="1"/>
  <c r="BV13701" i="10"/>
  <c r="BU13701" i="10"/>
  <c r="BX13701" i="10" s="1"/>
  <c r="BY13700" i="10"/>
  <c r="BX13700" i="10"/>
  <c r="BV13700" i="10"/>
  <c r="BU13700" i="10"/>
  <c r="BY13699" i="10"/>
  <c r="BX13699" i="10"/>
  <c r="BV13699" i="10"/>
  <c r="BU13699" i="10"/>
  <c r="BY13698" i="10"/>
  <c r="BV13698" i="10"/>
  <c r="BX13698" i="10" s="1"/>
  <c r="BU13698" i="10"/>
  <c r="BV13697" i="10"/>
  <c r="BU13697" i="10"/>
  <c r="BV13696" i="10"/>
  <c r="BU13696" i="10"/>
  <c r="BX13696" i="10" s="1"/>
  <c r="BV13695" i="10"/>
  <c r="BU13695" i="10"/>
  <c r="BV13694" i="10"/>
  <c r="BU13694" i="10"/>
  <c r="BY13693" i="10"/>
  <c r="BX13693" i="10"/>
  <c r="BV13693" i="10"/>
  <c r="BU13693" i="10"/>
  <c r="BY13692" i="10"/>
  <c r="BV13692" i="10"/>
  <c r="BU13692" i="10"/>
  <c r="BX13692" i="10" s="1"/>
  <c r="BV13691" i="10"/>
  <c r="BY13691" i="10" s="1"/>
  <c r="BU13691" i="10"/>
  <c r="BX13690" i="10"/>
  <c r="BV13690" i="10"/>
  <c r="BY13690" i="10" s="1"/>
  <c r="BU13690" i="10"/>
  <c r="BY13689" i="10"/>
  <c r="BV13689" i="10"/>
  <c r="BU13689" i="10"/>
  <c r="BX13689" i="10" s="1"/>
  <c r="BY13688" i="10"/>
  <c r="BX13688" i="10"/>
  <c r="BV13688" i="10"/>
  <c r="BU13688" i="10"/>
  <c r="BY13687" i="10"/>
  <c r="BV13687" i="10"/>
  <c r="BU13687" i="10"/>
  <c r="BX13687" i="10" s="1"/>
  <c r="BV13686" i="10"/>
  <c r="BU13686" i="10"/>
  <c r="BX13686" i="10" s="1"/>
  <c r="BV13685" i="10"/>
  <c r="BU13685" i="10"/>
  <c r="BV13684" i="10"/>
  <c r="BU13684" i="10"/>
  <c r="BX13684" i="10" s="1"/>
  <c r="BY13683" i="10"/>
  <c r="BV13683" i="10"/>
  <c r="BX13683" i="10" s="1"/>
  <c r="BU13683" i="10"/>
  <c r="BV13682" i="10"/>
  <c r="BU13682" i="10"/>
  <c r="BV13681" i="10"/>
  <c r="BY13681" i="10" s="1"/>
  <c r="BU13681" i="10"/>
  <c r="BX13681" i="10" s="1"/>
  <c r="BX13680" i="10"/>
  <c r="BV13680" i="10"/>
  <c r="BY13680" i="10" s="1"/>
  <c r="BU13680" i="10"/>
  <c r="BX13679" i="10"/>
  <c r="BV13679" i="10"/>
  <c r="BU13679" i="10"/>
  <c r="BV13678" i="10"/>
  <c r="BX13678" i="10" s="1"/>
  <c r="BU13678" i="10"/>
  <c r="BV13677" i="10"/>
  <c r="BU13677" i="10"/>
  <c r="BV13676" i="10"/>
  <c r="BU13676" i="10"/>
  <c r="BV13675" i="10"/>
  <c r="BU13675" i="10"/>
  <c r="BV13674" i="10"/>
  <c r="BU13674" i="10"/>
  <c r="BV13673" i="10"/>
  <c r="BY13673" i="10" s="1"/>
  <c r="BU13673" i="10"/>
  <c r="BY13672" i="10"/>
  <c r="BV13672" i="10"/>
  <c r="BU13672" i="10"/>
  <c r="BX13672" i="10" s="1"/>
  <c r="BV13671" i="10"/>
  <c r="BY13671" i="10" s="1"/>
  <c r="BU13671" i="10"/>
  <c r="BY13670" i="10"/>
  <c r="BV13670" i="10"/>
  <c r="BU13670" i="10"/>
  <c r="BX13670" i="10" s="1"/>
  <c r="BV13669" i="10"/>
  <c r="BY13669" i="10" s="1"/>
  <c r="BU13669" i="10"/>
  <c r="BV13668" i="10"/>
  <c r="BU13668" i="10"/>
  <c r="BY13667" i="10"/>
  <c r="BV13667" i="10"/>
  <c r="BU13667" i="10"/>
  <c r="BX13667" i="10" s="1"/>
  <c r="BV13666" i="10"/>
  <c r="BU13666" i="10"/>
  <c r="BX13666" i="10" s="1"/>
  <c r="BY13665" i="10"/>
  <c r="BV13665" i="10"/>
  <c r="BX13665" i="10" s="1"/>
  <c r="BU13665" i="10"/>
  <c r="BV13664" i="10"/>
  <c r="BU13664" i="10"/>
  <c r="BY13663" i="10"/>
  <c r="BV13663" i="10"/>
  <c r="BX13663" i="10" s="1"/>
  <c r="BU13663" i="10"/>
  <c r="BY13662" i="10"/>
  <c r="BV13662" i="10"/>
  <c r="BU13662" i="10"/>
  <c r="BX13662" i="10" s="1"/>
  <c r="BV13661" i="10"/>
  <c r="BU13661" i="10"/>
  <c r="BY13660" i="10"/>
  <c r="BX13660" i="10"/>
  <c r="BV13660" i="10"/>
  <c r="BU13660" i="10"/>
  <c r="BY13659" i="10"/>
  <c r="BV13659" i="10"/>
  <c r="BU13659" i="10"/>
  <c r="BX13659" i="10" s="1"/>
  <c r="BV13658" i="10"/>
  <c r="BY13658" i="10" s="1"/>
  <c r="BU13658" i="10"/>
  <c r="BV13657" i="10"/>
  <c r="BU13657" i="10"/>
  <c r="BX13656" i="10"/>
  <c r="BV13656" i="10"/>
  <c r="BU13656" i="10"/>
  <c r="BV13655" i="10"/>
  <c r="BY13655" i="10" s="1"/>
  <c r="BU13655" i="10"/>
  <c r="BX13655" i="10" s="1"/>
  <c r="BY13654" i="10"/>
  <c r="BX13654" i="10"/>
  <c r="BV13654" i="10"/>
  <c r="BU13654" i="10"/>
  <c r="BY13653" i="10"/>
  <c r="BX13653" i="10"/>
  <c r="BV13653" i="10"/>
  <c r="BU13653" i="10"/>
  <c r="BY13652" i="10"/>
  <c r="BV13652" i="10"/>
  <c r="BU13652" i="10"/>
  <c r="BX13652" i="10" s="1"/>
  <c r="BV13651" i="10"/>
  <c r="BU13651" i="10"/>
  <c r="BX13651" i="10" s="1"/>
  <c r="BV13650" i="10"/>
  <c r="BY13650" i="10" s="1"/>
  <c r="BU13650" i="10"/>
  <c r="BV13649" i="10"/>
  <c r="BU13649" i="10"/>
  <c r="BY13648" i="10"/>
  <c r="BV13648" i="10"/>
  <c r="BX13648" i="10" s="1"/>
  <c r="BU13648" i="10"/>
  <c r="BV13647" i="10"/>
  <c r="BU13647" i="10"/>
  <c r="BV13646" i="10"/>
  <c r="BU13646" i="10"/>
  <c r="BX13646" i="10" s="1"/>
  <c r="BV13645" i="10"/>
  <c r="BU13645" i="10"/>
  <c r="BV13644" i="10"/>
  <c r="BY13644" i="10" s="1"/>
  <c r="BU13644" i="10"/>
  <c r="BV13643" i="10"/>
  <c r="BY13643" i="10" s="1"/>
  <c r="BU13643" i="10"/>
  <c r="BY13642" i="10"/>
  <c r="BV13642" i="10"/>
  <c r="BU13642" i="10"/>
  <c r="BX13642" i="10" s="1"/>
  <c r="BV13641" i="10"/>
  <c r="BU13641" i="10"/>
  <c r="BV13640" i="10"/>
  <c r="BY13640" i="10" s="1"/>
  <c r="BU13640" i="10"/>
  <c r="BV13639" i="10"/>
  <c r="BY13639" i="10" s="1"/>
  <c r="BU13639" i="10"/>
  <c r="BY13638" i="10"/>
  <c r="BX13638" i="10"/>
  <c r="BV13638" i="10"/>
  <c r="BU13638" i="10"/>
  <c r="BY13637" i="10"/>
  <c r="BV13637" i="10"/>
  <c r="BU13637" i="10"/>
  <c r="BX13637" i="10" s="1"/>
  <c r="BV13636" i="10"/>
  <c r="BU13636" i="10"/>
  <c r="BX13636" i="10" s="1"/>
  <c r="BY13635" i="10"/>
  <c r="BV13635" i="10"/>
  <c r="BU13635" i="10"/>
  <c r="BX13635" i="10" s="1"/>
  <c r="BY13634" i="10"/>
  <c r="BV13634" i="10"/>
  <c r="BU13634" i="10"/>
  <c r="BX13634" i="10" s="1"/>
  <c r="BY13633" i="10"/>
  <c r="BV13633" i="10"/>
  <c r="BX13633" i="10" s="1"/>
  <c r="BU13633" i="10"/>
  <c r="BV13632" i="10"/>
  <c r="BU13632" i="10"/>
  <c r="BV13631" i="10"/>
  <c r="BY13631" i="10" s="1"/>
  <c r="BU13631" i="10"/>
  <c r="BX13631" i="10" s="1"/>
  <c r="BX13630" i="10"/>
  <c r="BV13630" i="10"/>
  <c r="BY13630" i="10" s="1"/>
  <c r="BU13630" i="10"/>
  <c r="BV13629" i="10"/>
  <c r="BU13629" i="10"/>
  <c r="BY13628" i="10"/>
  <c r="BX13628" i="10"/>
  <c r="BV13628" i="10"/>
  <c r="BU13628" i="10"/>
  <c r="BY13627" i="10"/>
  <c r="BV13627" i="10"/>
  <c r="BU13627" i="10"/>
  <c r="BX13627" i="10" s="1"/>
  <c r="BV13626" i="10"/>
  <c r="BY13626" i="10" s="1"/>
  <c r="BU13626" i="10"/>
  <c r="BV13625" i="10"/>
  <c r="BU13625" i="10"/>
  <c r="BV13624" i="10"/>
  <c r="BU13624" i="10"/>
  <c r="BV13623" i="10"/>
  <c r="BU13623" i="10"/>
  <c r="BV13622" i="10"/>
  <c r="BU13622" i="10"/>
  <c r="BV13621" i="10"/>
  <c r="BU13621" i="10"/>
  <c r="BX13621" i="10" s="1"/>
  <c r="BY13620" i="10"/>
  <c r="BV13620" i="10"/>
  <c r="BU13620" i="10"/>
  <c r="BX13620" i="10" s="1"/>
  <c r="BV13619" i="10"/>
  <c r="BY13619" i="10" s="1"/>
  <c r="BU13619" i="10"/>
  <c r="BV13618" i="10"/>
  <c r="BU13618" i="10"/>
  <c r="BV13617" i="10"/>
  <c r="BU13617" i="10"/>
  <c r="BV13616" i="10"/>
  <c r="BU13616" i="10"/>
  <c r="BY13615" i="10"/>
  <c r="BX13615" i="10"/>
  <c r="BV13615" i="10"/>
  <c r="BU13615" i="10"/>
  <c r="BV13614" i="10"/>
  <c r="BU13614" i="10"/>
  <c r="BY13613" i="10"/>
  <c r="BV13613" i="10"/>
  <c r="BX13613" i="10" s="1"/>
  <c r="BU13613" i="10"/>
  <c r="BY13612" i="10"/>
  <c r="BV13612" i="10"/>
  <c r="BU13612" i="10"/>
  <c r="BX13612" i="10" s="1"/>
  <c r="BX13611" i="10"/>
  <c r="BV13611" i="10"/>
  <c r="BY13611" i="10" s="1"/>
  <c r="BU13611" i="10"/>
  <c r="BV13610" i="10"/>
  <c r="BU13610" i="10"/>
  <c r="BY13609" i="10"/>
  <c r="BV13609" i="10"/>
  <c r="BU13609" i="10"/>
  <c r="BX13609" i="10" s="1"/>
  <c r="BV13608" i="10"/>
  <c r="BU13608" i="10"/>
  <c r="BV13607" i="10"/>
  <c r="BU13607" i="10"/>
  <c r="BV13606" i="10"/>
  <c r="BU13606" i="10"/>
  <c r="BV13605" i="10"/>
  <c r="BU13605" i="10"/>
  <c r="BY13604" i="10"/>
  <c r="BV13604" i="10"/>
  <c r="BX13604" i="10" s="1"/>
  <c r="BU13604" i="10"/>
  <c r="BY13603" i="10"/>
  <c r="BX13603" i="10"/>
  <c r="BV13603" i="10"/>
  <c r="BU13603" i="10"/>
  <c r="BY13602" i="10"/>
  <c r="BV13602" i="10"/>
  <c r="BU13602" i="10"/>
  <c r="BX13602" i="10" s="1"/>
  <c r="BV13601" i="10"/>
  <c r="BU13601" i="10"/>
  <c r="BX13601" i="10" s="1"/>
  <c r="BY13600" i="10"/>
  <c r="BV13600" i="10"/>
  <c r="BU13600" i="10"/>
  <c r="BX13600" i="10" s="1"/>
  <c r="BV13599" i="10"/>
  <c r="BU13599" i="10"/>
  <c r="BY13598" i="10"/>
  <c r="BV13598" i="10"/>
  <c r="BX13598" i="10" s="1"/>
  <c r="BU13598" i="10"/>
  <c r="BV13597" i="10"/>
  <c r="BU13597" i="10"/>
  <c r="BV13596" i="10"/>
  <c r="BU13596" i="10"/>
  <c r="BX13596" i="10" s="1"/>
  <c r="BY13595" i="10"/>
  <c r="BX13595" i="10"/>
  <c r="BV13595" i="10"/>
  <c r="BU13595" i="10"/>
  <c r="BY13594" i="10"/>
  <c r="BX13594" i="10"/>
  <c r="BV13594" i="10"/>
  <c r="BU13594" i="10"/>
  <c r="BV13593" i="10"/>
  <c r="BU13593" i="10"/>
  <c r="BY13592" i="10"/>
  <c r="BV13592" i="10"/>
  <c r="BU13592" i="10"/>
  <c r="BX13592" i="10" s="1"/>
  <c r="BX13591" i="10"/>
  <c r="BV13591" i="10"/>
  <c r="BY13591" i="10" s="1"/>
  <c r="BU13591" i="10"/>
  <c r="BX13590" i="10"/>
  <c r="BV13590" i="10"/>
  <c r="BU13590" i="10"/>
  <c r="BY13589" i="10"/>
  <c r="BV13589" i="10"/>
  <c r="BX13589" i="10" s="1"/>
  <c r="BU13589" i="10"/>
  <c r="BY13588" i="10"/>
  <c r="BV13588" i="10"/>
  <c r="BX13588" i="10" s="1"/>
  <c r="BU13588" i="10"/>
  <c r="BY13587" i="10"/>
  <c r="BV13587" i="10"/>
  <c r="BU13587" i="10"/>
  <c r="BX13587" i="10" s="1"/>
  <c r="BV13586" i="10"/>
  <c r="BU13586" i="10"/>
  <c r="BX13586" i="10" s="1"/>
  <c r="BY13585" i="10"/>
  <c r="BV13585" i="10"/>
  <c r="BU13585" i="10"/>
  <c r="BX13585" i="10" s="1"/>
  <c r="BY13584" i="10"/>
  <c r="BX13584" i="10"/>
  <c r="BV13584" i="10"/>
  <c r="BU13584" i="10"/>
  <c r="BV13583" i="10"/>
  <c r="BY13583" i="10" s="1"/>
  <c r="BU13583" i="10"/>
  <c r="BY13582" i="10"/>
  <c r="BV13582" i="10"/>
  <c r="BU13582" i="10"/>
  <c r="BX13582" i="10" s="1"/>
  <c r="BV13581" i="10"/>
  <c r="BY13581" i="10" s="1"/>
  <c r="BU13581" i="10"/>
  <c r="BX13581" i="10" s="1"/>
  <c r="BV13580" i="10"/>
  <c r="BU13580" i="10"/>
  <c r="BV13579" i="10"/>
  <c r="BU13579" i="10"/>
  <c r="BV13578" i="10"/>
  <c r="BU13578" i="10"/>
  <c r="BY13577" i="10"/>
  <c r="BV13577" i="10"/>
  <c r="BU13577" i="10"/>
  <c r="BX13577" i="10" s="1"/>
  <c r="BV13576" i="10"/>
  <c r="BY13576" i="10" s="1"/>
  <c r="BU13576" i="10"/>
  <c r="BV13575" i="10"/>
  <c r="BU13575" i="10"/>
  <c r="BY13574" i="10"/>
  <c r="BV13574" i="10"/>
  <c r="BU13574" i="10"/>
  <c r="BX13574" i="10" s="1"/>
  <c r="BY13573" i="10"/>
  <c r="BX13573" i="10"/>
  <c r="BV13573" i="10"/>
  <c r="BU13573" i="10"/>
  <c r="BV13572" i="10"/>
  <c r="BU13572" i="10"/>
  <c r="BX13571" i="10"/>
  <c r="BV13571" i="10"/>
  <c r="BU13571" i="10"/>
  <c r="BY13570" i="10"/>
  <c r="BV13570" i="10"/>
  <c r="BU13570" i="10"/>
  <c r="BX13570" i="10" s="1"/>
  <c r="BV13569" i="10"/>
  <c r="BY13569" i="10" s="1"/>
  <c r="BU13569" i="10"/>
  <c r="BV13568" i="10"/>
  <c r="BY13568" i="10" s="1"/>
  <c r="BU13568" i="10"/>
  <c r="BV13567" i="10"/>
  <c r="BU13567" i="10"/>
  <c r="BV13566" i="10"/>
  <c r="BY13566" i="10" s="1"/>
  <c r="BU13566" i="10"/>
  <c r="BV13565" i="10"/>
  <c r="BU13565" i="10"/>
  <c r="BV13564" i="10"/>
  <c r="BU13564" i="10"/>
  <c r="BY13563" i="10"/>
  <c r="BV13563" i="10"/>
  <c r="BX13563" i="10" s="1"/>
  <c r="BU13563" i="10"/>
  <c r="BY13562" i="10"/>
  <c r="BV13562" i="10"/>
  <c r="BU13562" i="10"/>
  <c r="BX13562" i="10" s="1"/>
  <c r="BV13561" i="10"/>
  <c r="BU13561" i="10"/>
  <c r="BX13561" i="10" s="1"/>
  <c r="BX13560" i="10"/>
  <c r="BV13560" i="10"/>
  <c r="BY13560" i="10" s="1"/>
  <c r="BU13560" i="10"/>
  <c r="BY13559" i="10"/>
  <c r="BV13559" i="10"/>
  <c r="BU13559" i="10"/>
  <c r="BX13559" i="10" s="1"/>
  <c r="BX13558" i="10"/>
  <c r="BV13558" i="10"/>
  <c r="BY13558" i="10" s="1"/>
  <c r="BU13558" i="10"/>
  <c r="BV13557" i="10"/>
  <c r="BU13557" i="10"/>
  <c r="BV13556" i="10"/>
  <c r="BY13556" i="10" s="1"/>
  <c r="BU13556" i="10"/>
  <c r="BY13555" i="10"/>
  <c r="BX13555" i="10"/>
  <c r="BV13555" i="10"/>
  <c r="BU13555" i="10"/>
  <c r="BV13554" i="10"/>
  <c r="BU13554" i="10"/>
  <c r="BY13553" i="10"/>
  <c r="BX13553" i="10"/>
  <c r="BV13553" i="10"/>
  <c r="BU13553" i="10"/>
  <c r="BY13552" i="10"/>
  <c r="BV13552" i="10"/>
  <c r="BU13552" i="10"/>
  <c r="BX13552" i="10" s="1"/>
  <c r="BX13551" i="10"/>
  <c r="BV13551" i="10"/>
  <c r="BU13551" i="10"/>
  <c r="BV13550" i="10"/>
  <c r="BU13550" i="10"/>
  <c r="BX13550" i="10" s="1"/>
  <c r="BV13549" i="10"/>
  <c r="BY13549" i="10" s="1"/>
  <c r="BU13549" i="10"/>
  <c r="BY13548" i="10"/>
  <c r="BV13548" i="10"/>
  <c r="BX13548" i="10" s="1"/>
  <c r="BU13548" i="10"/>
  <c r="BV13547" i="10"/>
  <c r="BU13547" i="10"/>
  <c r="BV13546" i="10"/>
  <c r="BU13546" i="10"/>
  <c r="BX13546" i="10" s="1"/>
  <c r="BV13545" i="10"/>
  <c r="BU13545" i="10"/>
  <c r="BX13545" i="10" s="1"/>
  <c r="BY13544" i="10"/>
  <c r="BX13544" i="10"/>
  <c r="BV13544" i="10"/>
  <c r="BU13544" i="10"/>
  <c r="BY13543" i="10"/>
  <c r="BX13543" i="10"/>
  <c r="BV13543" i="10"/>
  <c r="BU13543" i="10"/>
  <c r="BY13542" i="10"/>
  <c r="BV13542" i="10"/>
  <c r="BU13542" i="10"/>
  <c r="BX13542" i="10" s="1"/>
  <c r="BX13541" i="10"/>
  <c r="BV13541" i="10"/>
  <c r="BY13541" i="10" s="1"/>
  <c r="BU13541" i="10"/>
  <c r="BX13540" i="10"/>
  <c r="BV13540" i="10"/>
  <c r="BY13540" i="10" s="1"/>
  <c r="BU13540" i="10"/>
  <c r="BV13539" i="10"/>
  <c r="BY13539" i="10" s="1"/>
  <c r="BU13539" i="10"/>
  <c r="BX13539" i="10" s="1"/>
  <c r="BY13538" i="10"/>
  <c r="BX13538" i="10"/>
  <c r="BV13538" i="10"/>
  <c r="BU13538" i="10"/>
  <c r="BY13537" i="10"/>
  <c r="BV13537" i="10"/>
  <c r="BU13537" i="10"/>
  <c r="BX13537" i="10" s="1"/>
  <c r="BV13536" i="10"/>
  <c r="BU13536" i="10"/>
  <c r="BX13536" i="10" s="1"/>
  <c r="BY13535" i="10"/>
  <c r="BV13535" i="10"/>
  <c r="BU13535" i="10"/>
  <c r="BX13535" i="10" s="1"/>
  <c r="BV13534" i="10"/>
  <c r="BY13534" i="10" s="1"/>
  <c r="BU13534" i="10"/>
  <c r="BY13533" i="10"/>
  <c r="BX13533" i="10"/>
  <c r="BV13533" i="10"/>
  <c r="BU13533" i="10"/>
  <c r="BV13532" i="10"/>
  <c r="BU13532" i="10"/>
  <c r="BV13531" i="10"/>
  <c r="BY13531" i="10" s="1"/>
  <c r="BU13531" i="10"/>
  <c r="BX13531" i="10" s="1"/>
  <c r="BX13530" i="10"/>
  <c r="BV13530" i="10"/>
  <c r="BY13530" i="10" s="1"/>
  <c r="BU13530" i="10"/>
  <c r="BV13529" i="10"/>
  <c r="BU13529" i="10"/>
  <c r="BX13529" i="10" s="1"/>
  <c r="BY13528" i="10"/>
  <c r="BV13528" i="10"/>
  <c r="BX13528" i="10" s="1"/>
  <c r="BU13528" i="10"/>
  <c r="BV13527" i="10"/>
  <c r="BU13527" i="10"/>
  <c r="BV13526" i="10"/>
  <c r="BU13526" i="10"/>
  <c r="BV13525" i="10"/>
  <c r="BU13525" i="10"/>
  <c r="BV13524" i="10"/>
  <c r="BU13524" i="10"/>
  <c r="BY13523" i="10"/>
  <c r="BX13523" i="10"/>
  <c r="BV13523" i="10"/>
  <c r="BU13523" i="10"/>
  <c r="BY13522" i="10"/>
  <c r="BV13522" i="10"/>
  <c r="BU13522" i="10"/>
  <c r="BX13522" i="10" s="1"/>
  <c r="BX13521" i="10"/>
  <c r="BV13521" i="10"/>
  <c r="BY13521" i="10" s="1"/>
  <c r="BU13521" i="10"/>
  <c r="BY13520" i="10"/>
  <c r="BV13520" i="10"/>
  <c r="BU13520" i="10"/>
  <c r="BX13520" i="10" s="1"/>
  <c r="BV13519" i="10"/>
  <c r="BY13519" i="10" s="1"/>
  <c r="BU13519" i="10"/>
  <c r="BV13518" i="10"/>
  <c r="BY13518" i="10" s="1"/>
  <c r="BU13518" i="10"/>
  <c r="BY13517" i="10"/>
  <c r="BV13517" i="10"/>
  <c r="BU13517" i="10"/>
  <c r="BX13517" i="10" s="1"/>
  <c r="BV13516" i="10"/>
  <c r="BU13516" i="10"/>
  <c r="BX13516" i="10" s="1"/>
  <c r="BV13515" i="10"/>
  <c r="BU13515" i="10"/>
  <c r="BV13514" i="10"/>
  <c r="BU13514" i="10"/>
  <c r="BY13513" i="10"/>
  <c r="BV13513" i="10"/>
  <c r="BX13513" i="10" s="1"/>
  <c r="BU13513" i="10"/>
  <c r="BY13512" i="10"/>
  <c r="BV13512" i="10"/>
  <c r="BU13512" i="10"/>
  <c r="BX13512" i="10" s="1"/>
  <c r="BX13511" i="10"/>
  <c r="BV13511" i="10"/>
  <c r="BU13511" i="10"/>
  <c r="BV13510" i="10"/>
  <c r="BU13510" i="10"/>
  <c r="BY13509" i="10"/>
  <c r="BV13509" i="10"/>
  <c r="BU13509" i="10"/>
  <c r="BX13509" i="10" s="1"/>
  <c r="BX13508" i="10"/>
  <c r="BV13508" i="10"/>
  <c r="BY13508" i="10" s="1"/>
  <c r="BU13508" i="10"/>
  <c r="BV13507" i="10"/>
  <c r="BU13507" i="10"/>
  <c r="BV13506" i="10"/>
  <c r="BY13506" i="10" s="1"/>
  <c r="BU13506" i="10"/>
  <c r="BV13505" i="10"/>
  <c r="BY13505" i="10" s="1"/>
  <c r="BU13505" i="10"/>
  <c r="BX13504" i="10"/>
  <c r="BV13504" i="10"/>
  <c r="BY13504" i="10" s="1"/>
  <c r="BU13504" i="10"/>
  <c r="BY13503" i="10"/>
  <c r="BX13503" i="10"/>
  <c r="BV13503" i="10"/>
  <c r="BU13503" i="10"/>
  <c r="BY13502" i="10"/>
  <c r="BV13502" i="10"/>
  <c r="BU13502" i="10"/>
  <c r="BX13502" i="10" s="1"/>
  <c r="BX13501" i="10"/>
  <c r="BV13501" i="10"/>
  <c r="BY13501" i="10" s="1"/>
  <c r="BU13501" i="10"/>
  <c r="BV13500" i="10"/>
  <c r="BY13500" i="10" s="1"/>
  <c r="BU13500" i="10"/>
  <c r="BV13499" i="10"/>
  <c r="BU13499" i="10"/>
  <c r="BY13498" i="10"/>
  <c r="BV13498" i="10"/>
  <c r="BX13498" i="10" s="1"/>
  <c r="BU13498" i="10"/>
  <c r="BV13497" i="10"/>
  <c r="BU13497" i="10"/>
  <c r="BV13496" i="10"/>
  <c r="BU13496" i="10"/>
  <c r="BX13496" i="10" s="1"/>
  <c r="BY13495" i="10"/>
  <c r="BV13495" i="10"/>
  <c r="BU13495" i="10"/>
  <c r="BX13495" i="10" s="1"/>
  <c r="BV13494" i="10"/>
  <c r="BU13494" i="10"/>
  <c r="BX13494" i="10" s="1"/>
  <c r="BY13493" i="10"/>
  <c r="BX13493" i="10"/>
  <c r="BV13493" i="10"/>
  <c r="BU13493" i="10"/>
  <c r="BY13492" i="10"/>
  <c r="BV13492" i="10"/>
  <c r="BU13492" i="10"/>
  <c r="BX13492" i="10" s="1"/>
  <c r="BX13491" i="10"/>
  <c r="BV13491" i="10"/>
  <c r="BY13491" i="10" s="1"/>
  <c r="BU13491" i="10"/>
  <c r="BV13490" i="10"/>
  <c r="BY13490" i="10" s="1"/>
  <c r="BU13490" i="10"/>
  <c r="BX13489" i="10"/>
  <c r="BV13489" i="10"/>
  <c r="BY13489" i="10" s="1"/>
  <c r="BU13489" i="10"/>
  <c r="BY13488" i="10"/>
  <c r="BX13488" i="10"/>
  <c r="BV13488" i="10"/>
  <c r="BU13488" i="10"/>
  <c r="BY13487" i="10"/>
  <c r="BV13487" i="10"/>
  <c r="BU13487" i="10"/>
  <c r="BX13487" i="10" s="1"/>
  <c r="BV13486" i="10"/>
  <c r="BU13486" i="10"/>
  <c r="BX13486" i="10" s="1"/>
  <c r="BV13485" i="10"/>
  <c r="BU13485" i="10"/>
  <c r="BY13484" i="10"/>
  <c r="BV13484" i="10"/>
  <c r="BU13484" i="10"/>
  <c r="BX13484" i="10" s="1"/>
  <c r="BX13483" i="10"/>
  <c r="BV13483" i="10"/>
  <c r="BY13483" i="10" s="1"/>
  <c r="BU13483" i="10"/>
  <c r="BY13482" i="10"/>
  <c r="BV13482" i="10"/>
  <c r="BU13482" i="10"/>
  <c r="BX13482" i="10" s="1"/>
  <c r="BV13481" i="10"/>
  <c r="BY13481" i="10" s="1"/>
  <c r="BU13481" i="10"/>
  <c r="BX13481" i="10" s="1"/>
  <c r="BV13480" i="10"/>
  <c r="BU13480" i="10"/>
  <c r="BV13479" i="10"/>
  <c r="BU13479" i="10"/>
  <c r="BX13479" i="10" s="1"/>
  <c r="BY13478" i="10"/>
  <c r="BX13478" i="10"/>
  <c r="BV13478" i="10"/>
  <c r="BU13478" i="10"/>
  <c r="BV13477" i="10"/>
  <c r="BU13477" i="10"/>
  <c r="BX13477" i="10" s="1"/>
  <c r="BV13476" i="10"/>
  <c r="BU13476" i="10"/>
  <c r="BV13475" i="10"/>
  <c r="BU13475" i="10"/>
  <c r="BY13474" i="10"/>
  <c r="BV13474" i="10"/>
  <c r="BU13474" i="10"/>
  <c r="BX13474" i="10" s="1"/>
  <c r="BV13473" i="10"/>
  <c r="BU13473" i="10"/>
  <c r="BV13472" i="10"/>
  <c r="BU13472" i="10"/>
  <c r="BX13472" i="10" s="1"/>
  <c r="BV13471" i="10"/>
  <c r="BY13471" i="10" s="1"/>
  <c r="BU13471" i="10"/>
  <c r="BY13470" i="10"/>
  <c r="BV13470" i="10"/>
  <c r="BU13470" i="10"/>
  <c r="BX13470" i="10" s="1"/>
  <c r="BV13469" i="10"/>
  <c r="BU13469" i="10"/>
  <c r="BV13468" i="10"/>
  <c r="BU13468" i="10"/>
  <c r="BV13467" i="10"/>
  <c r="BU13467" i="10"/>
  <c r="BX13466" i="10"/>
  <c r="BV13466" i="10"/>
  <c r="BY13466" i="10" s="1"/>
  <c r="BU13466" i="10"/>
  <c r="BY13465" i="10"/>
  <c r="BX13465" i="10"/>
  <c r="BV13465" i="10"/>
  <c r="BU13465" i="10"/>
  <c r="BV13464" i="10"/>
  <c r="BU13464" i="10"/>
  <c r="BY13463" i="10"/>
  <c r="BV13463" i="10"/>
  <c r="BX13463" i="10" s="1"/>
  <c r="BU13463" i="10"/>
  <c r="BY13462" i="10"/>
  <c r="BV13462" i="10"/>
  <c r="BU13462" i="10"/>
  <c r="BX13462" i="10" s="1"/>
  <c r="BX13461" i="10"/>
  <c r="BV13461" i="10"/>
  <c r="BY13461" i="10" s="1"/>
  <c r="BU13461" i="10"/>
  <c r="BV13460" i="10"/>
  <c r="BU13460" i="10"/>
  <c r="BY13459" i="10"/>
  <c r="BV13459" i="10"/>
  <c r="BU13459" i="10"/>
  <c r="BX13459" i="10" s="1"/>
  <c r="BV13458" i="10"/>
  <c r="BU13458" i="10"/>
  <c r="BV13457" i="10"/>
  <c r="BU13457" i="10"/>
  <c r="BV13456" i="10"/>
  <c r="BY13456" i="10" s="1"/>
  <c r="BU13456" i="10"/>
  <c r="BY13455" i="10"/>
  <c r="BX13455" i="10"/>
  <c r="BV13455" i="10"/>
  <c r="BU13455" i="10"/>
  <c r="BY13454" i="10"/>
  <c r="BV13454" i="10"/>
  <c r="BX13454" i="10" s="1"/>
  <c r="BU13454" i="10"/>
  <c r="BY13453" i="10"/>
  <c r="BX13453" i="10"/>
  <c r="BV13453" i="10"/>
  <c r="BU13453" i="10"/>
  <c r="BY13452" i="10"/>
  <c r="BV13452" i="10"/>
  <c r="BU13452" i="10"/>
  <c r="BX13452" i="10" s="1"/>
  <c r="BV13451" i="10"/>
  <c r="BY13451" i="10" s="1"/>
  <c r="BU13451" i="10"/>
  <c r="BV13450" i="10"/>
  <c r="BU13450" i="10"/>
  <c r="BV13449" i="10"/>
  <c r="BU13449" i="10"/>
  <c r="BY13448" i="10"/>
  <c r="BV13448" i="10"/>
  <c r="BX13448" i="10" s="1"/>
  <c r="BU13448" i="10"/>
  <c r="BV13447" i="10"/>
  <c r="BU13447" i="10"/>
  <c r="BV13446" i="10"/>
  <c r="BU13446" i="10"/>
  <c r="BX13446" i="10" s="1"/>
  <c r="BY13445" i="10"/>
  <c r="BX13445" i="10"/>
  <c r="BV13445" i="10"/>
  <c r="BU13445" i="10"/>
  <c r="BV13444" i="10"/>
  <c r="BY13444" i="10" s="1"/>
  <c r="BU13444" i="10"/>
  <c r="BY13443" i="10"/>
  <c r="BX13443" i="10"/>
  <c r="BV13443" i="10"/>
  <c r="BU13443" i="10"/>
  <c r="BY13442" i="10"/>
  <c r="BV13442" i="10"/>
  <c r="BU13442" i="10"/>
  <c r="BX13442" i="10" s="1"/>
  <c r="BX13441" i="10"/>
  <c r="BV13441" i="10"/>
  <c r="BY13441" i="10" s="1"/>
  <c r="BU13441" i="10"/>
  <c r="BX13440" i="10"/>
  <c r="BV13440" i="10"/>
  <c r="BU13440" i="10"/>
  <c r="BV13439" i="10"/>
  <c r="BY13439" i="10" s="1"/>
  <c r="BU13439" i="10"/>
  <c r="BX13439" i="10" s="1"/>
  <c r="BV13438" i="10"/>
  <c r="BY13438" i="10" s="1"/>
  <c r="BU13438" i="10"/>
  <c r="BY13437" i="10"/>
  <c r="BV13437" i="10"/>
  <c r="BU13437" i="10"/>
  <c r="BX13437" i="10" s="1"/>
  <c r="BV13436" i="10"/>
  <c r="BU13436" i="10"/>
  <c r="BX13436" i="10" s="1"/>
  <c r="BV13435" i="10"/>
  <c r="BU13435" i="10"/>
  <c r="BV13434" i="10"/>
  <c r="BU13434" i="10"/>
  <c r="BY13433" i="10"/>
  <c r="BV13433" i="10"/>
  <c r="BX13433" i="10" s="1"/>
  <c r="BU13433" i="10"/>
  <c r="BY13432" i="10"/>
  <c r="BV13432" i="10"/>
  <c r="BU13432" i="10"/>
  <c r="BX13432" i="10" s="1"/>
  <c r="BV13431" i="10"/>
  <c r="BY13431" i="10" s="1"/>
  <c r="BU13431" i="10"/>
  <c r="BX13431" i="10" s="1"/>
  <c r="BV13430" i="10"/>
  <c r="BY13430" i="10" s="1"/>
  <c r="BU13430" i="10"/>
  <c r="BV13429" i="10"/>
  <c r="BU13429" i="10"/>
  <c r="BY13428" i="10"/>
  <c r="BX13428" i="10"/>
  <c r="BV13428" i="10"/>
  <c r="BU13428" i="10"/>
  <c r="BY13427" i="10"/>
  <c r="BV13427" i="10"/>
  <c r="BU13427" i="10"/>
  <c r="BX13427" i="10" s="1"/>
  <c r="BV13426" i="10"/>
  <c r="BU13426" i="10"/>
  <c r="BV13425" i="10"/>
  <c r="BU13425" i="10"/>
  <c r="BV13424" i="10"/>
  <c r="BU13424" i="10"/>
  <c r="BV13423" i="10"/>
  <c r="BX13423" i="10" s="1"/>
  <c r="BU13423" i="10"/>
  <c r="BV13422" i="10"/>
  <c r="BU13422" i="10"/>
  <c r="BV13421" i="10"/>
  <c r="BU13421" i="10"/>
  <c r="BX13421" i="10" s="1"/>
  <c r="BY13420" i="10"/>
  <c r="BV13420" i="10"/>
  <c r="BU13420" i="10"/>
  <c r="BX13420" i="10" s="1"/>
  <c r="BX13419" i="10"/>
  <c r="BV13419" i="10"/>
  <c r="BY13419" i="10" s="1"/>
  <c r="BU13419" i="10"/>
  <c r="BV13418" i="10"/>
  <c r="BY13418" i="10" s="1"/>
  <c r="BU13418" i="10"/>
  <c r="BY13417" i="10"/>
  <c r="BV13417" i="10"/>
  <c r="BU13417" i="10"/>
  <c r="BX13417" i="10" s="1"/>
  <c r="BX13416" i="10"/>
  <c r="BV13416" i="10"/>
  <c r="BY13416" i="10" s="1"/>
  <c r="BU13416" i="10"/>
  <c r="BY13415" i="10"/>
  <c r="BX13415" i="10"/>
  <c r="BV13415" i="10"/>
  <c r="BU13415" i="10"/>
  <c r="BV13414" i="10"/>
  <c r="BU13414" i="10"/>
  <c r="BY13413" i="10"/>
  <c r="BV13413" i="10"/>
  <c r="BX13413" i="10" s="1"/>
  <c r="BU13413" i="10"/>
  <c r="BY13412" i="10"/>
  <c r="BV13412" i="10"/>
  <c r="BU13412" i="10"/>
  <c r="BX13412" i="10" s="1"/>
  <c r="BV13411" i="10"/>
  <c r="BU13411" i="10"/>
  <c r="BX13411" i="10" s="1"/>
  <c r="BY13410" i="10"/>
  <c r="BV13410" i="10"/>
  <c r="BU13410" i="10"/>
  <c r="BY13409" i="10"/>
  <c r="BV13409" i="10"/>
  <c r="BU13409" i="10"/>
  <c r="BX13409" i="10" s="1"/>
  <c r="BX13408" i="10"/>
  <c r="BV13408" i="10"/>
  <c r="BY13408" i="10" s="1"/>
  <c r="BU13408" i="10"/>
  <c r="BV13407" i="10"/>
  <c r="BU13407" i="10"/>
  <c r="BV13406" i="10"/>
  <c r="BU13406" i="10"/>
  <c r="BX13406" i="10" s="1"/>
  <c r="BV13405" i="10"/>
  <c r="BY13405" i="10" s="1"/>
  <c r="BU13405" i="10"/>
  <c r="BY13404" i="10"/>
  <c r="BX13404" i="10"/>
  <c r="BV13404" i="10"/>
  <c r="BU13404" i="10"/>
  <c r="BY13403" i="10"/>
  <c r="BX13403" i="10"/>
  <c r="BV13403" i="10"/>
  <c r="BU13403" i="10"/>
  <c r="BY13402" i="10"/>
  <c r="BV13402" i="10"/>
  <c r="BU13402" i="10"/>
  <c r="BX13402" i="10" s="1"/>
  <c r="BX13401" i="10"/>
  <c r="BV13401" i="10"/>
  <c r="BU13401" i="10"/>
  <c r="BY13400" i="10"/>
  <c r="BX13400" i="10"/>
  <c r="BV13400" i="10"/>
  <c r="BU13400" i="10"/>
  <c r="BV13399" i="10"/>
  <c r="BU13399" i="10"/>
  <c r="BX13399" i="10" s="1"/>
  <c r="BY13398" i="10"/>
  <c r="BV13398" i="10"/>
  <c r="BX13398" i="10" s="1"/>
  <c r="BU13398" i="10"/>
  <c r="BV13397" i="10"/>
  <c r="BU13397" i="10"/>
  <c r="BV13396" i="10"/>
  <c r="BU13396" i="10"/>
  <c r="BX13396" i="10" s="1"/>
  <c r="BX13395" i="10"/>
  <c r="BV13395" i="10"/>
  <c r="BY13395" i="10" s="1"/>
  <c r="BU13395" i="10"/>
  <c r="BY13394" i="10"/>
  <c r="BX13394" i="10"/>
  <c r="BV13394" i="10"/>
  <c r="BU13394" i="10"/>
  <c r="BV13393" i="10"/>
  <c r="BY13393" i="10" s="1"/>
  <c r="BU13393" i="10"/>
  <c r="BY13392" i="10"/>
  <c r="BV13392" i="10"/>
  <c r="BU13392" i="10"/>
  <c r="BX13392" i="10" s="1"/>
  <c r="BX13391" i="10"/>
  <c r="BV13391" i="10"/>
  <c r="BY13391" i="10" s="1"/>
  <c r="BU13391" i="10"/>
  <c r="BV13390" i="10"/>
  <c r="BU13390" i="10"/>
  <c r="BY13389" i="10"/>
  <c r="BX13389" i="10"/>
  <c r="BV13389" i="10"/>
  <c r="BU13389" i="10"/>
  <c r="BV13388" i="10"/>
  <c r="BU13388" i="10"/>
  <c r="BY13387" i="10"/>
  <c r="BV13387" i="10"/>
  <c r="BU13387" i="10"/>
  <c r="BX13387" i="10" s="1"/>
  <c r="BV13386" i="10"/>
  <c r="BU13386" i="10"/>
  <c r="BX13386" i="10" s="1"/>
  <c r="BV13385" i="10"/>
  <c r="BU13385" i="10"/>
  <c r="BX13384" i="10"/>
  <c r="BV13384" i="10"/>
  <c r="BY13384" i="10" s="1"/>
  <c r="BU13384" i="10"/>
  <c r="BY13383" i="10"/>
  <c r="BX13383" i="10"/>
  <c r="BV13383" i="10"/>
  <c r="BU13383" i="10"/>
  <c r="BY13382" i="10"/>
  <c r="BV13382" i="10"/>
  <c r="BU13382" i="10"/>
  <c r="BX13382" i="10" s="1"/>
  <c r="BV13381" i="10"/>
  <c r="BY13381" i="10" s="1"/>
  <c r="BU13381" i="10"/>
  <c r="BX13381" i="10" s="1"/>
  <c r="BX13380" i="10"/>
  <c r="BV13380" i="10"/>
  <c r="BY13380" i="10" s="1"/>
  <c r="BU13380" i="10"/>
  <c r="BV13379" i="10"/>
  <c r="BU13379" i="10"/>
  <c r="BX13379" i="10" s="1"/>
  <c r="BV13378" i="10"/>
  <c r="BU13378" i="10"/>
  <c r="BV13377" i="10"/>
  <c r="BU13377" i="10"/>
  <c r="BV13376" i="10"/>
  <c r="BU13376" i="10"/>
  <c r="BV13375" i="10"/>
  <c r="BU13375" i="10"/>
  <c r="BY13374" i="10"/>
  <c r="BV13374" i="10"/>
  <c r="BU13374" i="10"/>
  <c r="BX13374" i="10" s="1"/>
  <c r="BY13373" i="10"/>
  <c r="BX13373" i="10"/>
  <c r="BV13373" i="10"/>
  <c r="BU13373" i="10"/>
  <c r="BY13372" i="10"/>
  <c r="BV13372" i="10"/>
  <c r="BU13372" i="10"/>
  <c r="BX13372" i="10" s="1"/>
  <c r="BX13371" i="10"/>
  <c r="BV13371" i="10"/>
  <c r="BY13371" i="10" s="1"/>
  <c r="BU13371" i="10"/>
  <c r="BY13370" i="10"/>
  <c r="BV13370" i="10"/>
  <c r="BU13370" i="10"/>
  <c r="BX13370" i="10" s="1"/>
  <c r="BX13369" i="10"/>
  <c r="BV13369" i="10"/>
  <c r="BY13369" i="10" s="1"/>
  <c r="BU13369" i="10"/>
  <c r="BX13368" i="10"/>
  <c r="BV13368" i="10"/>
  <c r="BY13368" i="10" s="1"/>
  <c r="BU13368" i="10"/>
  <c r="BV13367" i="10"/>
  <c r="BU13367" i="10"/>
  <c r="BX13367" i="10" s="1"/>
  <c r="BV13366" i="10"/>
  <c r="BY13366" i="10" s="1"/>
  <c r="BU13366" i="10"/>
  <c r="BV13365" i="10"/>
  <c r="BU13365" i="10"/>
  <c r="BV13364" i="10"/>
  <c r="BU13364" i="10"/>
  <c r="BY13363" i="10"/>
  <c r="BV13363" i="10"/>
  <c r="BX13363" i="10" s="1"/>
  <c r="BU13363" i="10"/>
  <c r="BY13362" i="10"/>
  <c r="BV13362" i="10"/>
  <c r="BU13362" i="10"/>
  <c r="BX13362" i="10" s="1"/>
  <c r="BX13361" i="10"/>
  <c r="BV13361" i="10"/>
  <c r="BY13361" i="10" s="1"/>
  <c r="BU13361" i="10"/>
  <c r="BV13360" i="10"/>
  <c r="BU13360" i="10"/>
  <c r="BY13359" i="10"/>
  <c r="BV13359" i="10"/>
  <c r="BU13359" i="10"/>
  <c r="BX13359" i="10" s="1"/>
  <c r="BX13358" i="10"/>
  <c r="BV13358" i="10"/>
  <c r="BY13358" i="10" s="1"/>
  <c r="BU13358" i="10"/>
  <c r="BV13357" i="10"/>
  <c r="BU13357" i="10"/>
  <c r="BV13356" i="10"/>
  <c r="BU13356" i="10"/>
  <c r="BX13356" i="10" s="1"/>
  <c r="BV13355" i="10"/>
  <c r="BU13355" i="10"/>
  <c r="BX13355" i="10" s="1"/>
  <c r="BY13354" i="10"/>
  <c r="BV13354" i="10"/>
  <c r="BX13354" i="10" s="1"/>
  <c r="BU13354" i="10"/>
  <c r="BY13353" i="10"/>
  <c r="BX13353" i="10"/>
  <c r="BV13353" i="10"/>
  <c r="BU13353" i="10"/>
  <c r="BY13352" i="10"/>
  <c r="BV13352" i="10"/>
  <c r="BU13352" i="10"/>
  <c r="BX13352" i="10" s="1"/>
  <c r="BV13351" i="10"/>
  <c r="BU13351" i="10"/>
  <c r="BV13350" i="10"/>
  <c r="BY13350" i="10" s="1"/>
  <c r="BU13350" i="10"/>
  <c r="BY13349" i="10"/>
  <c r="BX13349" i="10"/>
  <c r="BV13349" i="10"/>
  <c r="BU13349" i="10"/>
  <c r="BY13348" i="10"/>
  <c r="BV13348" i="10"/>
  <c r="BX13348" i="10" s="1"/>
  <c r="BU13348" i="10"/>
  <c r="BV13347" i="10"/>
  <c r="BU13347" i="10"/>
  <c r="BV13346" i="10"/>
  <c r="BU13346" i="10"/>
  <c r="BX13346" i="10" s="1"/>
  <c r="BY13345" i="10"/>
  <c r="BV13345" i="10"/>
  <c r="BU13345" i="10"/>
  <c r="BX13345" i="10" s="1"/>
  <c r="BX13344" i="10"/>
  <c r="BV13344" i="10"/>
  <c r="BY13344" i="10" s="1"/>
  <c r="BU13344" i="10"/>
  <c r="BX13343" i="10"/>
  <c r="BV13343" i="10"/>
  <c r="BY13343" i="10" s="1"/>
  <c r="BU13343" i="10"/>
  <c r="BY13342" i="10"/>
  <c r="BV13342" i="10"/>
  <c r="BU13342" i="10"/>
  <c r="BX13342" i="10" s="1"/>
  <c r="BV13341" i="10"/>
  <c r="BY13341" i="10" s="1"/>
  <c r="BU13341" i="10"/>
  <c r="BX13340" i="10"/>
  <c r="BV13340" i="10"/>
  <c r="BY13340" i="10" s="1"/>
  <c r="BU13340" i="10"/>
  <c r="BV13339" i="10"/>
  <c r="BU13339" i="10"/>
  <c r="BV13338" i="10"/>
  <c r="BX13338" i="10" s="1"/>
  <c r="BU13338" i="10"/>
  <c r="BY13337" i="10"/>
  <c r="BV13337" i="10"/>
  <c r="BU13337" i="10"/>
  <c r="BX13337" i="10" s="1"/>
  <c r="BV13336" i="10"/>
  <c r="BU13336" i="10"/>
  <c r="BX13336" i="10" s="1"/>
  <c r="BY13335" i="10"/>
  <c r="BV13335" i="10"/>
  <c r="BU13335" i="10"/>
  <c r="BX13335" i="10" s="1"/>
  <c r="BV13334" i="10"/>
  <c r="BU13334" i="10"/>
  <c r="BX13334" i="10" s="1"/>
  <c r="BV13333" i="10"/>
  <c r="BU13333" i="10"/>
  <c r="BV13332" i="10"/>
  <c r="BU13332" i="10"/>
  <c r="BV13331" i="10"/>
  <c r="BY13331" i="10" s="1"/>
  <c r="BU13331" i="10"/>
  <c r="BX13331" i="10" s="1"/>
  <c r="BX13330" i="10"/>
  <c r="BV13330" i="10"/>
  <c r="BY13330" i="10" s="1"/>
  <c r="BU13330" i="10"/>
  <c r="BV13329" i="10"/>
  <c r="BU13329" i="10"/>
  <c r="BX13329" i="10" s="1"/>
  <c r="BV13328" i="10"/>
  <c r="BY13328" i="10" s="1"/>
  <c r="BU13328" i="10"/>
  <c r="BY13327" i="10"/>
  <c r="BV13327" i="10"/>
  <c r="BU13327" i="10"/>
  <c r="BX13327" i="10" s="1"/>
  <c r="BX13326" i="10"/>
  <c r="BV13326" i="10"/>
  <c r="BY13326" i="10" s="1"/>
  <c r="BU13326" i="10"/>
  <c r="BV13325" i="10"/>
  <c r="BU13325" i="10"/>
  <c r="BV13324" i="10"/>
  <c r="BU13324" i="10"/>
  <c r="BY13323" i="10"/>
  <c r="BX13323" i="10"/>
  <c r="BV13323" i="10"/>
  <c r="BU13323" i="10"/>
  <c r="BY13322" i="10"/>
  <c r="BV13322" i="10"/>
  <c r="BU13322" i="10"/>
  <c r="BX13322" i="10" s="1"/>
  <c r="BV13321" i="10"/>
  <c r="BU13321" i="10"/>
  <c r="BX13321" i="10" s="1"/>
  <c r="BY13320" i="10"/>
  <c r="BV13320" i="10"/>
  <c r="BU13320" i="10"/>
  <c r="BX13320" i="10" s="1"/>
  <c r="BV13319" i="10"/>
  <c r="BU13319" i="10"/>
  <c r="BV13318" i="10"/>
  <c r="BU13318" i="10"/>
  <c r="BV13317" i="10"/>
  <c r="BU13317" i="10"/>
  <c r="BV13316" i="10"/>
  <c r="BU13316" i="10"/>
  <c r="BY13315" i="10"/>
  <c r="BV13315" i="10"/>
  <c r="BX13315" i="10" s="1"/>
  <c r="BU13315" i="10"/>
  <c r="BV13314" i="10"/>
  <c r="BU13314" i="10"/>
  <c r="BY13313" i="10"/>
  <c r="BV13313" i="10"/>
  <c r="BX13313" i="10" s="1"/>
  <c r="BU13313" i="10"/>
  <c r="BY13312" i="10"/>
  <c r="BV13312" i="10"/>
  <c r="BU13312" i="10"/>
  <c r="BX13312" i="10" s="1"/>
  <c r="BX13311" i="10"/>
  <c r="BV13311" i="10"/>
  <c r="BY13311" i="10" s="1"/>
  <c r="BU13311" i="10"/>
  <c r="BV13310" i="10"/>
  <c r="BY13310" i="10" s="1"/>
  <c r="BU13310" i="10"/>
  <c r="BY13309" i="10"/>
  <c r="BV13309" i="10"/>
  <c r="BU13309" i="10"/>
  <c r="BX13309" i="10" s="1"/>
  <c r="BV13308" i="10"/>
  <c r="BY13308" i="10" s="1"/>
  <c r="BU13308" i="10"/>
  <c r="BV13307" i="10"/>
  <c r="BU13307" i="10"/>
  <c r="BV13306" i="10"/>
  <c r="BU13306" i="10"/>
  <c r="BX13306" i="10" s="1"/>
  <c r="BX13305" i="10"/>
  <c r="BV13305" i="10"/>
  <c r="BU13305" i="10"/>
  <c r="BY13304" i="10"/>
  <c r="BV13304" i="10"/>
  <c r="BX13304" i="10" s="1"/>
  <c r="BU13304" i="10"/>
  <c r="BY13303" i="10"/>
  <c r="BX13303" i="10"/>
  <c r="BV13303" i="10"/>
  <c r="BU13303" i="10"/>
  <c r="BY13302" i="10"/>
  <c r="BV13302" i="10"/>
  <c r="BU13302" i="10"/>
  <c r="BX13302" i="10" s="1"/>
  <c r="BV13301" i="10"/>
  <c r="BY13301" i="10" s="1"/>
  <c r="BU13301" i="10"/>
  <c r="BV13300" i="10"/>
  <c r="BU13300" i="10"/>
  <c r="BX13300" i="10" s="1"/>
  <c r="BV13299" i="10"/>
  <c r="BY13299" i="10" s="1"/>
  <c r="BU13299" i="10"/>
  <c r="BY13298" i="10"/>
  <c r="BV13298" i="10"/>
  <c r="BX13298" i="10" s="1"/>
  <c r="BU13298" i="10"/>
  <c r="BV13297" i="10"/>
  <c r="BU13297" i="10"/>
  <c r="BV13296" i="10"/>
  <c r="BU13296" i="10"/>
  <c r="BX13296" i="10" s="1"/>
  <c r="BX13295" i="10"/>
  <c r="BV13295" i="10"/>
  <c r="BU13295" i="10"/>
  <c r="BY13295" i="10" s="1"/>
  <c r="BY13294" i="10"/>
  <c r="BV13294" i="10"/>
  <c r="BU13294" i="10"/>
  <c r="BY13293" i="10"/>
  <c r="BX13293" i="10"/>
  <c r="BV13293" i="10"/>
  <c r="BU13293" i="10"/>
  <c r="BY13292" i="10"/>
  <c r="BV13292" i="10"/>
  <c r="BU13292" i="10"/>
  <c r="BX13292" i="10" s="1"/>
  <c r="BV13291" i="10"/>
  <c r="BY13291" i="10" s="1"/>
  <c r="BU13291" i="10"/>
  <c r="BX13290" i="10"/>
  <c r="BV13290" i="10"/>
  <c r="BY13290" i="10" s="1"/>
  <c r="BU13290" i="10"/>
  <c r="BV13289" i="10"/>
  <c r="BY13289" i="10" s="1"/>
  <c r="BU13289" i="10"/>
  <c r="BX13289" i="10" s="1"/>
  <c r="BV13288" i="10"/>
  <c r="BU13288" i="10"/>
  <c r="BY13287" i="10"/>
  <c r="BV13287" i="10"/>
  <c r="BU13287" i="10"/>
  <c r="BX13287" i="10" s="1"/>
  <c r="BV13286" i="10"/>
  <c r="BU13286" i="10"/>
  <c r="BX13286" i="10" s="1"/>
  <c r="BV13285" i="10"/>
  <c r="BU13285" i="10"/>
  <c r="BX13285" i="10" s="1"/>
  <c r="BY13284" i="10"/>
  <c r="BX13284" i="10"/>
  <c r="BV13284" i="10"/>
  <c r="BU13284" i="10"/>
  <c r="BV13283" i="10"/>
  <c r="BU13283" i="10"/>
  <c r="BV13282" i="10"/>
  <c r="BU13282" i="10"/>
  <c r="BV13281" i="10"/>
  <c r="BY13281" i="10" s="1"/>
  <c r="BU13281" i="10"/>
  <c r="BX13281" i="10" s="1"/>
  <c r="BX13280" i="10"/>
  <c r="BV13280" i="10"/>
  <c r="BY13280" i="10" s="1"/>
  <c r="BU13280" i="10"/>
  <c r="BX13279" i="10"/>
  <c r="BV13279" i="10"/>
  <c r="BU13279" i="10"/>
  <c r="BV13278" i="10"/>
  <c r="BY13278" i="10" s="1"/>
  <c r="BU13278" i="10"/>
  <c r="BY13277" i="10"/>
  <c r="BV13277" i="10"/>
  <c r="BU13277" i="10"/>
  <c r="BX13277" i="10" s="1"/>
  <c r="BX13276" i="10"/>
  <c r="BV13276" i="10"/>
  <c r="BY13276" i="10" s="1"/>
  <c r="BU13276" i="10"/>
  <c r="BV13275" i="10"/>
  <c r="BU13275" i="10"/>
  <c r="BV13274" i="10"/>
  <c r="BU13274" i="10"/>
  <c r="BV13273" i="10"/>
  <c r="BY13273" i="10" s="1"/>
  <c r="BU13273" i="10"/>
  <c r="BY13272" i="10"/>
  <c r="BV13272" i="10"/>
  <c r="BU13272" i="10"/>
  <c r="BX13272" i="10" s="1"/>
  <c r="BV13271" i="10"/>
  <c r="BU13271" i="10"/>
  <c r="BX13271" i="10" s="1"/>
  <c r="BY13270" i="10"/>
  <c r="BV13270" i="10"/>
  <c r="BU13270" i="10"/>
  <c r="BX13270" i="10" s="1"/>
  <c r="BX13269" i="10"/>
  <c r="BV13269" i="10"/>
  <c r="BY13269" i="10" s="1"/>
  <c r="BU13269" i="10"/>
  <c r="BX13268" i="10"/>
  <c r="BV13268" i="10"/>
  <c r="BY13268" i="10" s="1"/>
  <c r="BU13268" i="10"/>
  <c r="BV13267" i="10"/>
  <c r="BU13267" i="10"/>
  <c r="BX13266" i="10"/>
  <c r="BV13266" i="10"/>
  <c r="BU13266" i="10"/>
  <c r="BY13265" i="10"/>
  <c r="BV13265" i="10"/>
  <c r="BX13265" i="10" s="1"/>
  <c r="BU13265" i="10"/>
  <c r="BV13264" i="10"/>
  <c r="BU13264" i="10"/>
  <c r="BY13263" i="10"/>
  <c r="BV13263" i="10"/>
  <c r="BX13263" i="10" s="1"/>
  <c r="BU13263" i="10"/>
  <c r="BV13262" i="10"/>
  <c r="BU13262" i="10"/>
  <c r="BV13261" i="10"/>
  <c r="BU13261" i="10"/>
  <c r="BX13261" i="10" s="1"/>
  <c r="BV13260" i="10"/>
  <c r="BY13260" i="10" s="1"/>
  <c r="BU13260" i="10"/>
  <c r="BX13260" i="10" s="1"/>
  <c r="BY13259" i="10"/>
  <c r="BV13259" i="10"/>
  <c r="BU13259" i="10"/>
  <c r="BX13259" i="10" s="1"/>
  <c r="BX13258" i="10"/>
  <c r="BV13258" i="10"/>
  <c r="BY13258" i="10" s="1"/>
  <c r="BU13258" i="10"/>
  <c r="BV13257" i="10"/>
  <c r="BU13257" i="10"/>
  <c r="BX13256" i="10"/>
  <c r="BV13256" i="10"/>
  <c r="BY13256" i="10" s="1"/>
  <c r="BU13256" i="10"/>
  <c r="BV13255" i="10"/>
  <c r="BY13255" i="10" s="1"/>
  <c r="BU13255" i="10"/>
  <c r="BY13254" i="10"/>
  <c r="BX13254" i="10"/>
  <c r="BV13254" i="10"/>
  <c r="BU13254" i="10"/>
  <c r="BY13253" i="10"/>
  <c r="BX13253" i="10"/>
  <c r="BV13253" i="10"/>
  <c r="BU13253" i="10"/>
  <c r="BY13252" i="10"/>
  <c r="BV13252" i="10"/>
  <c r="BU13252" i="10"/>
  <c r="BX13252" i="10" s="1"/>
  <c r="BV13251" i="10"/>
  <c r="BU13251" i="10"/>
  <c r="BX13251" i="10" s="1"/>
  <c r="BY13250" i="10"/>
  <c r="BV13250" i="10"/>
  <c r="BU13250" i="10"/>
  <c r="BV13249" i="10"/>
  <c r="BU13249" i="10"/>
  <c r="BY13248" i="10"/>
  <c r="BV13248" i="10"/>
  <c r="BX13248" i="10" s="1"/>
  <c r="BU13248" i="10"/>
  <c r="BV13247" i="10"/>
  <c r="BU13247" i="10"/>
  <c r="BV13246" i="10"/>
  <c r="BU13246" i="10"/>
  <c r="BX13246" i="10" s="1"/>
  <c r="BX13245" i="10"/>
  <c r="BV13245" i="10"/>
  <c r="BY13245" i="10" s="1"/>
  <c r="BU13245" i="10"/>
  <c r="BY13244" i="10"/>
  <c r="BX13244" i="10"/>
  <c r="BV13244" i="10"/>
  <c r="BU13244" i="10"/>
  <c r="BV13243" i="10"/>
  <c r="BY13243" i="10" s="1"/>
  <c r="BU13243" i="10"/>
  <c r="BY13242" i="10"/>
  <c r="BV13242" i="10"/>
  <c r="BU13242" i="10"/>
  <c r="BX13242" i="10" s="1"/>
  <c r="BX13241" i="10"/>
  <c r="BV13241" i="10"/>
  <c r="BY13241" i="10" s="1"/>
  <c r="BU13241" i="10"/>
  <c r="BX13240" i="10"/>
  <c r="BV13240" i="10"/>
  <c r="BY13240" i="10" s="1"/>
  <c r="BU13240" i="10"/>
  <c r="BV13239" i="10"/>
  <c r="BU13239" i="10"/>
  <c r="BV13238" i="10"/>
  <c r="BU13238" i="10"/>
  <c r="BY13237" i="10"/>
  <c r="BV13237" i="10"/>
  <c r="BU13237" i="10"/>
  <c r="BX13237" i="10" s="1"/>
  <c r="BV13236" i="10"/>
  <c r="BU13236" i="10"/>
  <c r="BX13236" i="10" s="1"/>
  <c r="BY13235" i="10"/>
  <c r="BV13235" i="10"/>
  <c r="BU13235" i="10"/>
  <c r="BX13235" i="10" s="1"/>
  <c r="BV13234" i="10"/>
  <c r="BY13234" i="10" s="1"/>
  <c r="BU13234" i="10"/>
  <c r="BY13233" i="10"/>
  <c r="BX13233" i="10"/>
  <c r="BV13233" i="10"/>
  <c r="BU13233" i="10"/>
  <c r="BY13232" i="10"/>
  <c r="BV13232" i="10"/>
  <c r="BU13232" i="10"/>
  <c r="BX13232" i="10" s="1"/>
  <c r="BV13231" i="10"/>
  <c r="BY13231" i="10" s="1"/>
  <c r="BU13231" i="10"/>
  <c r="BX13231" i="10" s="1"/>
  <c r="BV13230" i="10"/>
  <c r="BY13230" i="10" s="1"/>
  <c r="BU13230" i="10"/>
  <c r="BV13229" i="10"/>
  <c r="BU13229" i="10"/>
  <c r="BY13228" i="10"/>
  <c r="BX13228" i="10"/>
  <c r="BV13228" i="10"/>
  <c r="BU13228" i="10"/>
  <c r="BY13227" i="10"/>
  <c r="BV13227" i="10"/>
  <c r="BU13227" i="10"/>
  <c r="BX13227" i="10" s="1"/>
  <c r="BV13226" i="10"/>
  <c r="BU13226" i="10"/>
  <c r="BV13225" i="10"/>
  <c r="BU13225" i="10"/>
  <c r="BY13224" i="10"/>
  <c r="BV13224" i="10"/>
  <c r="BU13224" i="10"/>
  <c r="BX13224" i="10" s="1"/>
  <c r="BY13223" i="10"/>
  <c r="BX13223" i="10"/>
  <c r="BV13223" i="10"/>
  <c r="BU13223" i="10"/>
  <c r="BY13222" i="10"/>
  <c r="BV13222" i="10"/>
  <c r="BU13222" i="10"/>
  <c r="BX13222" i="10" s="1"/>
  <c r="BV13221" i="10"/>
  <c r="BU13221" i="10"/>
  <c r="BX13221" i="10" s="1"/>
  <c r="BY13220" i="10"/>
  <c r="BV13220" i="10"/>
  <c r="BU13220" i="10"/>
  <c r="BX13220" i="10" s="1"/>
  <c r="BV13219" i="10"/>
  <c r="BY13219" i="10" s="1"/>
  <c r="BU13219" i="10"/>
  <c r="BV13218" i="10"/>
  <c r="BU13218" i="10"/>
  <c r="BV13217" i="10"/>
  <c r="BU13217" i="10"/>
  <c r="BX13217" i="10" s="1"/>
  <c r="BV13216" i="10"/>
  <c r="BU13216" i="10"/>
  <c r="BX13216" i="10" s="1"/>
  <c r="BX13215" i="10"/>
  <c r="BV13215" i="10"/>
  <c r="BY13215" i="10" s="1"/>
  <c r="BU13215" i="10"/>
  <c r="BV13214" i="10"/>
  <c r="BU13214" i="10"/>
  <c r="BY13213" i="10"/>
  <c r="BV13213" i="10"/>
  <c r="BX13213" i="10" s="1"/>
  <c r="BU13213" i="10"/>
  <c r="BY13212" i="10"/>
  <c r="BV13212" i="10"/>
  <c r="BU13212" i="10"/>
  <c r="BX13212" i="10" s="1"/>
  <c r="BV13211" i="10"/>
  <c r="BU13211" i="10"/>
  <c r="BV13210" i="10"/>
  <c r="BU13210" i="10"/>
  <c r="BY13209" i="10"/>
  <c r="BV13209" i="10"/>
  <c r="BU13209" i="10"/>
  <c r="BX13209" i="10" s="1"/>
  <c r="BX13208" i="10"/>
  <c r="BV13208" i="10"/>
  <c r="BY13208" i="10" s="1"/>
  <c r="BU13208" i="10"/>
  <c r="BV13207" i="10"/>
  <c r="BU13207" i="10"/>
  <c r="BV13206" i="10"/>
  <c r="BY13206" i="10" s="1"/>
  <c r="BU13206" i="10"/>
  <c r="BV13205" i="10"/>
  <c r="BU13205" i="10"/>
  <c r="BX13205" i="10" s="1"/>
  <c r="BY13204" i="10"/>
  <c r="BX13204" i="10"/>
  <c r="BV13204" i="10"/>
  <c r="BU13204" i="10"/>
  <c r="BY13203" i="10"/>
  <c r="BX13203" i="10"/>
  <c r="BV13203" i="10"/>
  <c r="BU13203" i="10"/>
  <c r="BY13202" i="10"/>
  <c r="BV13202" i="10"/>
  <c r="BU13202" i="10"/>
  <c r="BX13202" i="10" s="1"/>
  <c r="BV13201" i="10"/>
  <c r="BU13201" i="10"/>
  <c r="BY13200" i="10"/>
  <c r="BX13200" i="10"/>
  <c r="BV13200" i="10"/>
  <c r="BU13200" i="10"/>
  <c r="BV13199" i="10"/>
  <c r="BY13199" i="10" s="1"/>
  <c r="BU13199" i="10"/>
  <c r="BY13198" i="10"/>
  <c r="BV13198" i="10"/>
  <c r="BX13198" i="10" s="1"/>
  <c r="BU13198" i="10"/>
  <c r="BV13197" i="10"/>
  <c r="BU13197" i="10"/>
  <c r="BV13196" i="10"/>
  <c r="BU13196" i="10"/>
  <c r="BX13196" i="10" s="1"/>
  <c r="BV13195" i="10"/>
  <c r="BU13195" i="10"/>
  <c r="BX13194" i="10"/>
  <c r="BV13194" i="10"/>
  <c r="BY13194" i="10" s="1"/>
  <c r="BU13194" i="10"/>
  <c r="BY13193" i="10"/>
  <c r="BX13193" i="10"/>
  <c r="BV13193" i="10"/>
  <c r="BU13193" i="10"/>
  <c r="BY13192" i="10"/>
  <c r="BV13192" i="10"/>
  <c r="BU13192" i="10"/>
  <c r="BX13192" i="10" s="1"/>
  <c r="BV13191" i="10"/>
  <c r="BY13191" i="10" s="1"/>
  <c r="BU13191" i="10"/>
  <c r="BV13190" i="10"/>
  <c r="BU13190" i="10"/>
  <c r="BY13189" i="10"/>
  <c r="BX13189" i="10"/>
  <c r="BV13189" i="10"/>
  <c r="BU13189" i="10"/>
  <c r="BY13188" i="10"/>
  <c r="BX13188" i="10"/>
  <c r="BV13188" i="10"/>
  <c r="BU13188" i="10"/>
  <c r="BY13187" i="10"/>
  <c r="BV13187" i="10"/>
  <c r="BU13187" i="10"/>
  <c r="BX13187" i="10" s="1"/>
  <c r="BV13186" i="10"/>
  <c r="BU13186" i="10"/>
  <c r="BX13186" i="10" s="1"/>
  <c r="BV13185" i="10"/>
  <c r="BU13185" i="10"/>
  <c r="BX13185" i="10" s="1"/>
  <c r="BV13184" i="10"/>
  <c r="BU13184" i="10"/>
  <c r="BY13183" i="10"/>
  <c r="BX13183" i="10"/>
  <c r="BV13183" i="10"/>
  <c r="BU13183" i="10"/>
  <c r="BY13182" i="10"/>
  <c r="BV13182" i="10"/>
  <c r="BU13182" i="10"/>
  <c r="BX13182" i="10" s="1"/>
  <c r="BV13181" i="10"/>
  <c r="BY13181" i="10" s="1"/>
  <c r="BU13181" i="10"/>
  <c r="BX13181" i="10" s="1"/>
  <c r="BX13180" i="10"/>
  <c r="BV13180" i="10"/>
  <c r="BY13180" i="10" s="1"/>
  <c r="BU13180" i="10"/>
  <c r="BX13179" i="10"/>
  <c r="BV13179" i="10"/>
  <c r="BU13179" i="10"/>
  <c r="BV13178" i="10"/>
  <c r="BU13178" i="10"/>
  <c r="BV13177" i="10"/>
  <c r="BU13177" i="10"/>
  <c r="BX13176" i="10"/>
  <c r="BV13176" i="10"/>
  <c r="BY13176" i="10" s="1"/>
  <c r="BU13176" i="10"/>
  <c r="BV13175" i="10"/>
  <c r="BU13175" i="10"/>
  <c r="BV13174" i="10"/>
  <c r="BU13174" i="10"/>
  <c r="BX13173" i="10"/>
  <c r="BV13173" i="10"/>
  <c r="BY13173" i="10" s="1"/>
  <c r="BU13173" i="10"/>
  <c r="BY13172" i="10"/>
  <c r="BV13172" i="10"/>
  <c r="BU13172" i="10"/>
  <c r="BX13172" i="10" s="1"/>
  <c r="BX13171" i="10"/>
  <c r="BV13171" i="10"/>
  <c r="BY13171" i="10" s="1"/>
  <c r="BU13171" i="10"/>
  <c r="BY13170" i="10"/>
  <c r="BV13170" i="10"/>
  <c r="BU13170" i="10"/>
  <c r="BX13170" i="10" s="1"/>
  <c r="BV13169" i="10"/>
  <c r="BU13169" i="10"/>
  <c r="BV13168" i="10"/>
  <c r="BU13168" i="10"/>
  <c r="BV13167" i="10"/>
  <c r="BU13167" i="10"/>
  <c r="BV13166" i="10"/>
  <c r="BU13166" i="10"/>
  <c r="BX13166" i="10" s="1"/>
  <c r="BV13165" i="10"/>
  <c r="BY13165" i="10" s="1"/>
  <c r="BU13165" i="10"/>
  <c r="BV13164" i="10"/>
  <c r="BU13164" i="10"/>
  <c r="BY13163" i="10"/>
  <c r="BV13163" i="10"/>
  <c r="BX13163" i="10" s="1"/>
  <c r="BU13163" i="10"/>
  <c r="BY13162" i="10"/>
  <c r="BV13162" i="10"/>
  <c r="BU13162" i="10"/>
  <c r="BX13162" i="10" s="1"/>
  <c r="BX13161" i="10"/>
  <c r="BV13161" i="10"/>
  <c r="BU13161" i="10"/>
  <c r="BV13160" i="10"/>
  <c r="BY13160" i="10" s="1"/>
  <c r="BU13160" i="10"/>
  <c r="BY13159" i="10"/>
  <c r="BV13159" i="10"/>
  <c r="BU13159" i="10"/>
  <c r="BX13159" i="10" s="1"/>
  <c r="BX13158" i="10"/>
  <c r="BV13158" i="10"/>
  <c r="BY13158" i="10" s="1"/>
  <c r="BU13158" i="10"/>
  <c r="BV13157" i="10"/>
  <c r="BU13157" i="10"/>
  <c r="BX13156" i="10"/>
  <c r="BV13156" i="10"/>
  <c r="BU13156" i="10"/>
  <c r="BV13155" i="10"/>
  <c r="BY13155" i="10" s="1"/>
  <c r="BU13155" i="10"/>
  <c r="BX13155" i="10" s="1"/>
  <c r="BX13154" i="10"/>
  <c r="BV13154" i="10"/>
  <c r="BY13154" i="10" s="1"/>
  <c r="BU13154" i="10"/>
  <c r="BY13153" i="10"/>
  <c r="BX13153" i="10"/>
  <c r="BV13153" i="10"/>
  <c r="BU13153" i="10"/>
  <c r="BY13152" i="10"/>
  <c r="BV13152" i="10"/>
  <c r="BU13152" i="10"/>
  <c r="BX13152" i="10" s="1"/>
  <c r="BV13151" i="10"/>
  <c r="BU13151" i="10"/>
  <c r="BX13150" i="10"/>
  <c r="BV13150" i="10"/>
  <c r="BY13150" i="10" s="1"/>
  <c r="BU13150" i="10"/>
  <c r="BV13149" i="10"/>
  <c r="BY13149" i="10" s="1"/>
  <c r="BU13149" i="10"/>
  <c r="BY13148" i="10"/>
  <c r="BV13148" i="10"/>
  <c r="BX13148" i="10" s="1"/>
  <c r="BU13148" i="10"/>
  <c r="BV13147" i="10"/>
  <c r="BU13147" i="10"/>
  <c r="BV13146" i="10"/>
  <c r="BU13146" i="10"/>
  <c r="BX13146" i="10" s="1"/>
  <c r="BV13145" i="10"/>
  <c r="BU13145" i="10"/>
  <c r="BY13144" i="10"/>
  <c r="BV13144" i="10"/>
  <c r="BU13144" i="10"/>
  <c r="BX13144" i="10" s="1"/>
  <c r="BX13143" i="10"/>
  <c r="BV13143" i="10"/>
  <c r="BY13143" i="10" s="1"/>
  <c r="BU13143" i="10"/>
  <c r="BY13142" i="10"/>
  <c r="BV13142" i="10"/>
  <c r="BU13142" i="10"/>
  <c r="BX13142" i="10" s="1"/>
  <c r="BX13141" i="10"/>
  <c r="BV13141" i="10"/>
  <c r="BY13141" i="10" s="1"/>
  <c r="BU13141" i="10"/>
  <c r="BV13140" i="10"/>
  <c r="BU13140" i="10"/>
  <c r="BX13140" i="10" s="1"/>
  <c r="BV13139" i="10"/>
  <c r="BY13139" i="10" s="1"/>
  <c r="BU13139" i="10"/>
  <c r="BX13138" i="10"/>
  <c r="BV13138" i="10"/>
  <c r="BY13138" i="10" s="1"/>
  <c r="BU13138" i="10"/>
  <c r="BY13137" i="10"/>
  <c r="BV13137" i="10"/>
  <c r="BU13137" i="10"/>
  <c r="BX13137" i="10" s="1"/>
  <c r="BV13136" i="10"/>
  <c r="BU13136" i="10"/>
  <c r="BX13136" i="10" s="1"/>
  <c r="BV13135" i="10"/>
  <c r="BU13135" i="10"/>
  <c r="BV13134" i="10"/>
  <c r="BU13134" i="10"/>
  <c r="BY13133" i="10"/>
  <c r="BV13133" i="10"/>
  <c r="BX13133" i="10" s="1"/>
  <c r="BU13133" i="10"/>
  <c r="BV13132" i="10"/>
  <c r="BU13132" i="10"/>
  <c r="BV13131" i="10"/>
  <c r="BY13131" i="10" s="1"/>
  <c r="BU13131" i="10"/>
  <c r="BX13131" i="10" s="1"/>
  <c r="BV13130" i="10"/>
  <c r="BY13130" i="10" s="1"/>
  <c r="BU13130" i="10"/>
  <c r="BX13129" i="10"/>
  <c r="BV13129" i="10"/>
  <c r="BY13129" i="10" s="1"/>
  <c r="BU13129" i="10"/>
  <c r="BV13128" i="10"/>
  <c r="BU13128" i="10"/>
  <c r="BY13127" i="10"/>
  <c r="BV13127" i="10"/>
  <c r="BU13127" i="10"/>
  <c r="BX13127" i="10" s="1"/>
  <c r="BV13126" i="10"/>
  <c r="BY13126" i="10" s="1"/>
  <c r="BU13126" i="10"/>
  <c r="BV13125" i="10"/>
  <c r="BU13125" i="10"/>
  <c r="BV13124" i="10"/>
  <c r="BU13124" i="10"/>
  <c r="BY13123" i="10"/>
  <c r="BX13123" i="10"/>
  <c r="BV13123" i="10"/>
  <c r="BU13123" i="10"/>
  <c r="BY13122" i="10"/>
  <c r="BV13122" i="10"/>
  <c r="BU13122" i="10"/>
  <c r="BX13122" i="10" s="1"/>
  <c r="BV13121" i="10"/>
  <c r="BU13121" i="10"/>
  <c r="BX13121" i="10" s="1"/>
  <c r="BY13120" i="10"/>
  <c r="BV13120" i="10"/>
  <c r="BU13120" i="10"/>
  <c r="BX13120" i="10" s="1"/>
  <c r="BX13119" i="10"/>
  <c r="BV13119" i="10"/>
  <c r="BY13119" i="10" s="1"/>
  <c r="BU13119" i="10"/>
  <c r="BX13118" i="10"/>
  <c r="BV13118" i="10"/>
  <c r="BY13118" i="10" s="1"/>
  <c r="BU13118" i="10"/>
  <c r="BV13117" i="10"/>
  <c r="BU13117" i="10"/>
  <c r="BV13116" i="10"/>
  <c r="BY13116" i="10" s="1"/>
  <c r="BU13116" i="10"/>
  <c r="BV13115" i="10"/>
  <c r="BY13115" i="10" s="1"/>
  <c r="BU13115" i="10"/>
  <c r="BV13114" i="10"/>
  <c r="BU13114" i="10"/>
  <c r="BY13113" i="10"/>
  <c r="BV13113" i="10"/>
  <c r="BX13113" i="10" s="1"/>
  <c r="BU13113" i="10"/>
  <c r="BV13112" i="10"/>
  <c r="BU13112" i="10"/>
  <c r="BV13111" i="10"/>
  <c r="BU13111" i="10"/>
  <c r="BX13111" i="10" s="1"/>
  <c r="BV13110" i="10"/>
  <c r="BY13110" i="10" s="1"/>
  <c r="BU13110" i="10"/>
  <c r="BY13109" i="10"/>
  <c r="BV13109" i="10"/>
  <c r="BU13109" i="10"/>
  <c r="BX13109" i="10" s="1"/>
  <c r="BV13108" i="10"/>
  <c r="BU13108" i="10"/>
  <c r="BV13107" i="10"/>
  <c r="BU13107" i="10"/>
  <c r="BV13106" i="10"/>
  <c r="BY13106" i="10" s="1"/>
  <c r="BU13106" i="10"/>
  <c r="BX13105" i="10"/>
  <c r="BV13105" i="10"/>
  <c r="BU13105" i="10"/>
  <c r="BY13105" i="10" s="1"/>
  <c r="BY13104" i="10"/>
  <c r="BX13104" i="10"/>
  <c r="BV13104" i="10"/>
  <c r="BU13104" i="10"/>
  <c r="BY13103" i="10"/>
  <c r="BX13103" i="10"/>
  <c r="BV13103" i="10"/>
  <c r="BU13103" i="10"/>
  <c r="BY13102" i="10"/>
  <c r="BV13102" i="10"/>
  <c r="BU13102" i="10"/>
  <c r="BX13102" i="10" s="1"/>
  <c r="BV13101" i="10"/>
  <c r="BU13101" i="10"/>
  <c r="BV13100" i="10"/>
  <c r="BY13100" i="10" s="1"/>
  <c r="BU13100" i="10"/>
  <c r="BV13099" i="10"/>
  <c r="BY13099" i="10" s="1"/>
  <c r="BU13099" i="10"/>
  <c r="BY13098" i="10"/>
  <c r="BV13098" i="10"/>
  <c r="BX13098" i="10" s="1"/>
  <c r="BU13098" i="10"/>
  <c r="BV13097" i="10"/>
  <c r="BU13097" i="10"/>
  <c r="BV13096" i="10"/>
  <c r="BU13096" i="10"/>
  <c r="BX13096" i="10" s="1"/>
  <c r="BV13095" i="10"/>
  <c r="BU13095" i="10"/>
  <c r="BX13095" i="10" s="1"/>
  <c r="BY13094" i="10"/>
  <c r="BX13094" i="10"/>
  <c r="BV13094" i="10"/>
  <c r="BU13094" i="10"/>
  <c r="BY13093" i="10"/>
  <c r="BV13093" i="10"/>
  <c r="BX13093" i="10" s="1"/>
  <c r="BU13093" i="10"/>
  <c r="BY13092" i="10"/>
  <c r="BV13092" i="10"/>
  <c r="BU13092" i="10"/>
  <c r="BX13092" i="10" s="1"/>
  <c r="BX13091" i="10"/>
  <c r="BV13091" i="10"/>
  <c r="BY13091" i="10" s="1"/>
  <c r="BU13091" i="10"/>
  <c r="BV13090" i="10"/>
  <c r="BU13090" i="10"/>
  <c r="BX13090" i="10" s="1"/>
  <c r="BV13089" i="10"/>
  <c r="BU13089" i="10"/>
  <c r="BY13088" i="10"/>
  <c r="BV13088" i="10"/>
  <c r="BX13088" i="10" s="1"/>
  <c r="BU13088" i="10"/>
  <c r="BY13087" i="10"/>
  <c r="BV13087" i="10"/>
  <c r="BU13087" i="10"/>
  <c r="BX13087" i="10" s="1"/>
  <c r="BV13086" i="10"/>
  <c r="BU13086" i="10"/>
  <c r="BX13086" i="10" s="1"/>
  <c r="BV13085" i="10"/>
  <c r="BU13085" i="10"/>
  <c r="BX13084" i="10"/>
  <c r="BV13084" i="10"/>
  <c r="BY13084" i="10" s="1"/>
  <c r="BU13084" i="10"/>
  <c r="BV13083" i="10"/>
  <c r="BU13083" i="10"/>
  <c r="BV13082" i="10"/>
  <c r="BU13082" i="10"/>
  <c r="BV13081" i="10"/>
  <c r="BY13081" i="10" s="1"/>
  <c r="BU13081" i="10"/>
  <c r="BX13081" i="10" s="1"/>
  <c r="BX13080" i="10"/>
  <c r="BV13080" i="10"/>
  <c r="BY13080" i="10" s="1"/>
  <c r="BU13080" i="10"/>
  <c r="BV13079" i="10"/>
  <c r="BU13079" i="10"/>
  <c r="BX13079" i="10" s="1"/>
  <c r="BY13078" i="10"/>
  <c r="BV13078" i="10"/>
  <c r="BX13078" i="10" s="1"/>
  <c r="BU13078" i="10"/>
  <c r="BV13077" i="10"/>
  <c r="BU13077" i="10"/>
  <c r="BV13076" i="10"/>
  <c r="BU13076" i="10"/>
  <c r="BV13075" i="10"/>
  <c r="BU13075" i="10"/>
  <c r="BV13074" i="10"/>
  <c r="BU13074" i="10"/>
  <c r="BY13073" i="10"/>
  <c r="BV13073" i="10"/>
  <c r="BX13073" i="10" s="1"/>
  <c r="BU13073" i="10"/>
  <c r="BV13072" i="10"/>
  <c r="BU13072" i="10"/>
  <c r="BV13071" i="10"/>
  <c r="BU13071" i="10"/>
  <c r="BX13071" i="10" s="1"/>
  <c r="BV13070" i="10"/>
  <c r="BY13070" i="10" s="1"/>
  <c r="BU13070" i="10"/>
  <c r="BX13070" i="10" s="1"/>
  <c r="BX13069" i="10"/>
  <c r="BV13069" i="10"/>
  <c r="BY13069" i="10" s="1"/>
  <c r="BU13069" i="10"/>
  <c r="BX13068" i="10"/>
  <c r="BV13068" i="10"/>
  <c r="BY13068" i="10" s="1"/>
  <c r="BU13068" i="10"/>
  <c r="BY13067" i="10"/>
  <c r="BV13067" i="10"/>
  <c r="BU13067" i="10"/>
  <c r="BX13067" i="10" s="1"/>
  <c r="BV13066" i="10"/>
  <c r="BY13066" i="10" s="1"/>
  <c r="BU13066" i="10"/>
  <c r="BY13065" i="10"/>
  <c r="BX13065" i="10"/>
  <c r="BV13065" i="10"/>
  <c r="BU13065" i="10"/>
  <c r="BY13064" i="10"/>
  <c r="BV13064" i="10"/>
  <c r="BU13064" i="10"/>
  <c r="BX13064" i="10" s="1"/>
  <c r="BY13063" i="10"/>
  <c r="BV13063" i="10"/>
  <c r="BX13063" i="10" s="1"/>
  <c r="BU13063" i="10"/>
  <c r="BY13062" i="10"/>
  <c r="BV13062" i="10"/>
  <c r="BU13062" i="10"/>
  <c r="BX13062" i="10" s="1"/>
  <c r="BV13061" i="10"/>
  <c r="BY13061" i="10" s="1"/>
  <c r="BU13061" i="10"/>
  <c r="BV13060" i="10"/>
  <c r="BY13060" i="10" s="1"/>
  <c r="BU13060" i="10"/>
  <c r="BY13059" i="10"/>
  <c r="BV13059" i="10"/>
  <c r="BU13059" i="10"/>
  <c r="BV13058" i="10"/>
  <c r="BU13058" i="10"/>
  <c r="BV13057" i="10"/>
  <c r="BU13057" i="10"/>
  <c r="BV13056" i="10"/>
  <c r="BU13056" i="10"/>
  <c r="BX13056" i="10" s="1"/>
  <c r="BV13055" i="10"/>
  <c r="BU13055" i="10"/>
  <c r="BY13054" i="10"/>
  <c r="BX13054" i="10"/>
  <c r="BV13054" i="10"/>
  <c r="BU13054" i="10"/>
  <c r="BY13053" i="10"/>
  <c r="BX13053" i="10"/>
  <c r="BV13053" i="10"/>
  <c r="BU13053" i="10"/>
  <c r="BY13052" i="10"/>
  <c r="BV13052" i="10"/>
  <c r="BU13052" i="10"/>
  <c r="BX13052" i="10" s="1"/>
  <c r="BV13051" i="10"/>
  <c r="BY13051" i="10" s="1"/>
  <c r="BU13051" i="10"/>
  <c r="BV13050" i="10"/>
  <c r="BY13050" i="10" s="1"/>
  <c r="BU13050" i="10"/>
  <c r="BV13049" i="10"/>
  <c r="BU13049" i="10"/>
  <c r="BY13049" i="10" s="1"/>
  <c r="BY13048" i="10"/>
  <c r="BV13048" i="10"/>
  <c r="BX13048" i="10" s="1"/>
  <c r="BU13048" i="10"/>
  <c r="BV13047" i="10"/>
  <c r="BU13047" i="10"/>
  <c r="BV13046" i="10"/>
  <c r="BU13046" i="10"/>
  <c r="BX13046" i="10" s="1"/>
  <c r="BV13045" i="10"/>
  <c r="BU13045" i="10"/>
  <c r="BV13044" i="10"/>
  <c r="BY13044" i="10" s="1"/>
  <c r="BU13044" i="10"/>
  <c r="BV13043" i="10"/>
  <c r="BY13043" i="10" s="1"/>
  <c r="BU13043" i="10"/>
  <c r="BY13042" i="10"/>
  <c r="BV13042" i="10"/>
  <c r="BU13042" i="10"/>
  <c r="BX13042" i="10" s="1"/>
  <c r="BX13041" i="10"/>
  <c r="BV13041" i="10"/>
  <c r="BY13041" i="10" s="1"/>
  <c r="BU13041" i="10"/>
  <c r="BV13040" i="10"/>
  <c r="BU13040" i="10"/>
  <c r="BX13040" i="10" s="1"/>
  <c r="BY13039" i="10"/>
  <c r="BV13039" i="10"/>
  <c r="BU13039" i="10"/>
  <c r="BV13038" i="10"/>
  <c r="BU13038" i="10"/>
  <c r="BY13037" i="10"/>
  <c r="BV13037" i="10"/>
  <c r="BU13037" i="10"/>
  <c r="BX13037" i="10" s="1"/>
  <c r="BV13036" i="10"/>
  <c r="BU13036" i="10"/>
  <c r="BX13036" i="10" s="1"/>
  <c r="BV13035" i="10"/>
  <c r="BU13035" i="10"/>
  <c r="BV13034" i="10"/>
  <c r="BY13034" i="10" s="1"/>
  <c r="BU13034" i="10"/>
  <c r="BY13033" i="10"/>
  <c r="BX13033" i="10"/>
  <c r="BV13033" i="10"/>
  <c r="BU13033" i="10"/>
  <c r="BV13032" i="10"/>
  <c r="BU13032" i="10"/>
  <c r="BV13031" i="10"/>
  <c r="BY13031" i="10" s="1"/>
  <c r="BU13031" i="10"/>
  <c r="BX13031" i="10" s="1"/>
  <c r="BV13030" i="10"/>
  <c r="BY13030" i="10" s="1"/>
  <c r="BU13030" i="10"/>
  <c r="BX13029" i="10"/>
  <c r="BV13029" i="10"/>
  <c r="BY13029" i="10" s="1"/>
  <c r="BU13029" i="10"/>
  <c r="BY13028" i="10"/>
  <c r="BX13028" i="10"/>
  <c r="BV13028" i="10"/>
  <c r="BU13028" i="10"/>
  <c r="BV13027" i="10"/>
  <c r="BU13027" i="10"/>
  <c r="BX13026" i="10"/>
  <c r="BV13026" i="10"/>
  <c r="BY13026" i="10" s="1"/>
  <c r="BU13026" i="10"/>
  <c r="BY13025" i="10"/>
  <c r="BV13025" i="10"/>
  <c r="BU13025" i="10"/>
  <c r="BX13025" i="10" s="1"/>
  <c r="BY13024" i="10"/>
  <c r="BV13024" i="10"/>
  <c r="BU13024" i="10"/>
  <c r="BX13024" i="10" s="1"/>
  <c r="BV13023" i="10"/>
  <c r="BU13023" i="10"/>
  <c r="BY13022" i="10"/>
  <c r="BV13022" i="10"/>
  <c r="BU13022" i="10"/>
  <c r="BX13022" i="10" s="1"/>
  <c r="BV13021" i="10"/>
  <c r="BY13021" i="10" s="1"/>
  <c r="BU13021" i="10"/>
  <c r="BY13020" i="10"/>
  <c r="BV13020" i="10"/>
  <c r="BU13020" i="10"/>
  <c r="BV13019" i="10"/>
  <c r="BU13019" i="10"/>
  <c r="BV13018" i="10"/>
  <c r="BU13018" i="10"/>
  <c r="BY13017" i="10"/>
  <c r="BV13017" i="10"/>
  <c r="BU13017" i="10"/>
  <c r="BX13017" i="10" s="1"/>
  <c r="BV13016" i="10"/>
  <c r="BY13016" i="10" s="1"/>
  <c r="BU13016" i="10"/>
  <c r="BX13016" i="10" s="1"/>
  <c r="BY13015" i="10"/>
  <c r="BX13015" i="10"/>
  <c r="BV13015" i="10"/>
  <c r="BU13015" i="10"/>
  <c r="BY13014" i="10"/>
  <c r="BV13014" i="10"/>
  <c r="BU13014" i="10"/>
  <c r="BX13014" i="10" s="1"/>
  <c r="BY13013" i="10"/>
  <c r="BV13013" i="10"/>
  <c r="BX13013" i="10" s="1"/>
  <c r="BU13013" i="10"/>
  <c r="BY13012" i="10"/>
  <c r="BV13012" i="10"/>
  <c r="BU13012" i="10"/>
  <c r="BX13012" i="10" s="1"/>
  <c r="BX13011" i="10"/>
  <c r="BV13011" i="10"/>
  <c r="BU13011" i="10"/>
  <c r="BY13010" i="10"/>
  <c r="BV13010" i="10"/>
  <c r="BU13010" i="10"/>
  <c r="BX13010" i="10" s="1"/>
  <c r="BY13009" i="10"/>
  <c r="BV13009" i="10"/>
  <c r="BU13009" i="10"/>
  <c r="BV13008" i="10"/>
  <c r="BY13008" i="10" s="1"/>
  <c r="BU13008" i="10"/>
  <c r="BV13007" i="10"/>
  <c r="BU13007" i="10"/>
  <c r="BV13006" i="10"/>
  <c r="BY13006" i="10" s="1"/>
  <c r="BU13006" i="10"/>
  <c r="BV13005" i="10"/>
  <c r="BU13005" i="10"/>
  <c r="BV13004" i="10"/>
  <c r="BU13004" i="10"/>
  <c r="BY13003" i="10"/>
  <c r="BV13003" i="10"/>
  <c r="BX13003" i="10" s="1"/>
  <c r="BU13003" i="10"/>
  <c r="BY13002" i="10"/>
  <c r="BV13002" i="10"/>
  <c r="BU13002" i="10"/>
  <c r="BX13002" i="10" s="1"/>
  <c r="BV13001" i="10"/>
  <c r="BU13001" i="10"/>
  <c r="BX13001" i="10" s="1"/>
  <c r="BV13000" i="10"/>
  <c r="BU13000" i="10"/>
  <c r="BX12999" i="10"/>
  <c r="BV12999" i="10"/>
  <c r="BY12999" i="10" s="1"/>
  <c r="BU12999" i="10"/>
  <c r="BV12998" i="10"/>
  <c r="BU12998" i="10"/>
  <c r="BV12997" i="10"/>
  <c r="BU12997" i="10"/>
  <c r="BV12996" i="10"/>
  <c r="BU12996" i="10"/>
  <c r="BX12996" i="10" s="1"/>
  <c r="BY12995" i="10"/>
  <c r="BV12995" i="10"/>
  <c r="BX12995" i="10" s="1"/>
  <c r="BU12995" i="10"/>
  <c r="BV12994" i="10"/>
  <c r="BY12994" i="10" s="1"/>
  <c r="BU12994" i="10"/>
  <c r="BX12993" i="10"/>
  <c r="BV12993" i="10"/>
  <c r="BY12993" i="10" s="1"/>
  <c r="BU12993" i="10"/>
  <c r="BY12992" i="10"/>
  <c r="BV12992" i="10"/>
  <c r="BU12992" i="10"/>
  <c r="BX12992" i="10" s="1"/>
  <c r="BV12991" i="10"/>
  <c r="BU12991" i="10"/>
  <c r="BV12990" i="10"/>
  <c r="BU12990" i="10"/>
  <c r="BX12990" i="10" s="1"/>
  <c r="BV12989" i="10"/>
  <c r="BU12989" i="10"/>
  <c r="BV12988" i="10"/>
  <c r="BY12988" i="10" s="1"/>
  <c r="BU12988" i="10"/>
  <c r="BV12987" i="10"/>
  <c r="BU12987" i="10"/>
  <c r="BV12986" i="10"/>
  <c r="BU12986" i="10"/>
  <c r="BX12986" i="10" s="1"/>
  <c r="BV12985" i="10"/>
  <c r="BU12985" i="10"/>
  <c r="BV12984" i="10"/>
  <c r="BY12984" i="10" s="1"/>
  <c r="BU12984" i="10"/>
  <c r="BX12984" i="10" s="1"/>
  <c r="BX12983" i="10"/>
  <c r="BV12983" i="10"/>
  <c r="BY12983" i="10" s="1"/>
  <c r="BU12983" i="10"/>
  <c r="BV12982" i="10"/>
  <c r="BU12982" i="10"/>
  <c r="BV12981" i="10"/>
  <c r="BY12981" i="10" s="1"/>
  <c r="BU12981" i="10"/>
  <c r="BX12981" i="10" s="1"/>
  <c r="BV12980" i="10"/>
  <c r="BU12980" i="10"/>
  <c r="BV12979" i="10"/>
  <c r="BY12979" i="10" s="1"/>
  <c r="BU12979" i="10"/>
  <c r="BV12978" i="10"/>
  <c r="BY12978" i="10" s="1"/>
  <c r="BU12978" i="10"/>
  <c r="BY12977" i="10"/>
  <c r="BV12977" i="10"/>
  <c r="BU12977" i="10"/>
  <c r="BX12977" i="10" s="1"/>
  <c r="BV12976" i="10"/>
  <c r="BU12976" i="10"/>
  <c r="BY12975" i="10"/>
  <c r="BV12975" i="10"/>
  <c r="BU12975" i="10"/>
  <c r="BX12975" i="10" s="1"/>
  <c r="BV12974" i="10"/>
  <c r="BU12974" i="10"/>
  <c r="BV12973" i="10"/>
  <c r="BU12973" i="10"/>
  <c r="BV12972" i="10"/>
  <c r="BU12972" i="10"/>
  <c r="BX12971" i="10"/>
  <c r="BV12971" i="10"/>
  <c r="BU12971" i="10"/>
  <c r="BV12970" i="10"/>
  <c r="BY12970" i="10" s="1"/>
  <c r="BU12970" i="10"/>
  <c r="BX12970" i="10" s="1"/>
  <c r="BV12969" i="10"/>
  <c r="BU12969" i="10"/>
  <c r="BV12968" i="10"/>
  <c r="BU12968" i="10"/>
  <c r="BV12967" i="10"/>
  <c r="BU12967" i="10"/>
  <c r="BX12966" i="10"/>
  <c r="BV12966" i="10"/>
  <c r="BU12966" i="10"/>
  <c r="BY12965" i="10"/>
  <c r="BV12965" i="10"/>
  <c r="BX12965" i="10" s="1"/>
  <c r="BU12965" i="10"/>
  <c r="BY12964" i="10"/>
  <c r="BV12964" i="10"/>
  <c r="BU12964" i="10"/>
  <c r="BX12964" i="10" s="1"/>
  <c r="BY12963" i="10"/>
  <c r="BV12963" i="10"/>
  <c r="BX12963" i="10" s="1"/>
  <c r="BU12963" i="10"/>
  <c r="BY12962" i="10"/>
  <c r="BV12962" i="10"/>
  <c r="BU12962" i="10"/>
  <c r="BX12962" i="10" s="1"/>
  <c r="BV12961" i="10"/>
  <c r="BY12961" i="10" s="1"/>
  <c r="BU12961" i="10"/>
  <c r="BV12960" i="10"/>
  <c r="BU12960" i="10"/>
  <c r="BY12960" i="10" s="1"/>
  <c r="BY12959" i="10"/>
  <c r="BV12959" i="10"/>
  <c r="BU12959" i="10"/>
  <c r="BX12959" i="10" s="1"/>
  <c r="BX12958" i="10"/>
  <c r="BV12958" i="10"/>
  <c r="BY12958" i="10" s="1"/>
  <c r="BU12958" i="10"/>
  <c r="BV12957" i="10"/>
  <c r="BU12957" i="10"/>
  <c r="BV12956" i="10"/>
  <c r="BU12956" i="10"/>
  <c r="BX12956" i="10" s="1"/>
  <c r="BX12955" i="10"/>
  <c r="BV12955" i="10"/>
  <c r="BY12955" i="10" s="1"/>
  <c r="BU12955" i="10"/>
  <c r="BY12954" i="10"/>
  <c r="BX12954" i="10"/>
  <c r="BV12954" i="10"/>
  <c r="BU12954" i="10"/>
  <c r="BY12953" i="10"/>
  <c r="BV12953" i="10"/>
  <c r="BX12953" i="10" s="1"/>
  <c r="BU12953" i="10"/>
  <c r="BY12952" i="10"/>
  <c r="BV12952" i="10"/>
  <c r="BU12952" i="10"/>
  <c r="BX12952" i="10" s="1"/>
  <c r="BV12951" i="10"/>
  <c r="BU12951" i="10"/>
  <c r="BX12951" i="10" s="1"/>
  <c r="BX12950" i="10"/>
  <c r="BV12950" i="10"/>
  <c r="BY12950" i="10" s="1"/>
  <c r="BU12950" i="10"/>
  <c r="BV12949" i="10"/>
  <c r="BY12949" i="10" s="1"/>
  <c r="BU12949" i="10"/>
  <c r="BV12948" i="10"/>
  <c r="BX12948" i="10" s="1"/>
  <c r="BU12948" i="10"/>
  <c r="BV12947" i="10"/>
  <c r="BU12947" i="10"/>
  <c r="BV12946" i="10"/>
  <c r="BU12946" i="10"/>
  <c r="BX12946" i="10" s="1"/>
  <c r="BY12945" i="10"/>
  <c r="BV12945" i="10"/>
  <c r="BU12945" i="10"/>
  <c r="BX12945" i="10" s="1"/>
  <c r="BV12944" i="10"/>
  <c r="BY12944" i="10" s="1"/>
  <c r="BU12944" i="10"/>
  <c r="BX12943" i="10"/>
  <c r="BV12943" i="10"/>
  <c r="BY12943" i="10" s="1"/>
  <c r="BU12943" i="10"/>
  <c r="BY12942" i="10"/>
  <c r="BV12942" i="10"/>
  <c r="BU12942" i="10"/>
  <c r="BX12942" i="10" s="1"/>
  <c r="BV12941" i="10"/>
  <c r="BY12941" i="10" s="1"/>
  <c r="BU12941" i="10"/>
  <c r="BV12940" i="10"/>
  <c r="BU12940" i="10"/>
  <c r="BV12939" i="10"/>
  <c r="BU12939" i="10"/>
  <c r="BV12938" i="10"/>
  <c r="BY12938" i="10" s="1"/>
  <c r="BU12938" i="10"/>
  <c r="BV12937" i="10"/>
  <c r="BU12937" i="10"/>
  <c r="BX12937" i="10" s="1"/>
  <c r="BV12936" i="10"/>
  <c r="BU12936" i="10"/>
  <c r="BX12936" i="10" s="1"/>
  <c r="BY12935" i="10"/>
  <c r="BV12935" i="10"/>
  <c r="BU12935" i="10"/>
  <c r="BX12935" i="10" s="1"/>
  <c r="BV12934" i="10"/>
  <c r="BY12934" i="10" s="1"/>
  <c r="BU12934" i="10"/>
  <c r="BV12933" i="10"/>
  <c r="BU12933" i="10"/>
  <c r="BV12932" i="10"/>
  <c r="BU12932" i="10"/>
  <c r="BV12931" i="10"/>
  <c r="BY12931" i="10" s="1"/>
  <c r="BU12931" i="10"/>
  <c r="BX12931" i="10" s="1"/>
  <c r="BX12930" i="10"/>
  <c r="BV12930" i="10"/>
  <c r="BY12930" i="10" s="1"/>
  <c r="BU12930" i="10"/>
  <c r="BX12929" i="10"/>
  <c r="BV12929" i="10"/>
  <c r="BU12929" i="10"/>
  <c r="BV12928" i="10"/>
  <c r="BY12928" i="10" s="1"/>
  <c r="BU12928" i="10"/>
  <c r="BY12927" i="10"/>
  <c r="BV12927" i="10"/>
  <c r="BU12927" i="10"/>
  <c r="BX12927" i="10" s="1"/>
  <c r="BX12926" i="10"/>
  <c r="BV12926" i="10"/>
  <c r="BY12926" i="10" s="1"/>
  <c r="BU12926" i="10"/>
  <c r="BY12925" i="10"/>
  <c r="BV12925" i="10"/>
  <c r="BU12925" i="10"/>
  <c r="BX12925" i="10" s="1"/>
  <c r="BY12924" i="10"/>
  <c r="BV12924" i="10"/>
  <c r="BU12924" i="10"/>
  <c r="BX12924" i="10" s="1"/>
  <c r="BY12923" i="10"/>
  <c r="BX12923" i="10"/>
  <c r="BV12923" i="10"/>
  <c r="BU12923" i="10"/>
  <c r="BV12922" i="10"/>
  <c r="BU12922" i="10"/>
  <c r="BX12922" i="10" s="1"/>
  <c r="BV12921" i="10"/>
  <c r="BY12921" i="10" s="1"/>
  <c r="BU12921" i="10"/>
  <c r="BV12920" i="10"/>
  <c r="BY12920" i="10" s="1"/>
  <c r="BU12920" i="10"/>
  <c r="BX12920" i="10" s="1"/>
  <c r="BV12919" i="10"/>
  <c r="BU12919" i="10"/>
  <c r="BV12918" i="10"/>
  <c r="BU12918" i="10"/>
  <c r="BY12917" i="10"/>
  <c r="BV12917" i="10"/>
  <c r="BU12917" i="10"/>
  <c r="BX12917" i="10" s="1"/>
  <c r="BX12916" i="10"/>
  <c r="BV12916" i="10"/>
  <c r="BU12916" i="10"/>
  <c r="BY12915" i="10"/>
  <c r="BV12915" i="10"/>
  <c r="BX12915" i="10" s="1"/>
  <c r="BU12915" i="10"/>
  <c r="BV12914" i="10"/>
  <c r="BU12914" i="10"/>
  <c r="BY12913" i="10"/>
  <c r="BV12913" i="10"/>
  <c r="BX12913" i="10" s="1"/>
  <c r="BU12913" i="10"/>
  <c r="BV12912" i="10"/>
  <c r="BU12912" i="10"/>
  <c r="BV12911" i="10"/>
  <c r="BU12911" i="10"/>
  <c r="BV12910" i="10"/>
  <c r="BY12910" i="10" s="1"/>
  <c r="BU12910" i="10"/>
  <c r="BY12909" i="10"/>
  <c r="BV12909" i="10"/>
  <c r="BU12909" i="10"/>
  <c r="BX12909" i="10" s="1"/>
  <c r="BX12908" i="10"/>
  <c r="BV12908" i="10"/>
  <c r="BY12908" i="10" s="1"/>
  <c r="BU12908" i="10"/>
  <c r="BV12907" i="10"/>
  <c r="BU12907" i="10"/>
  <c r="BV12906" i="10"/>
  <c r="BU12906" i="10"/>
  <c r="BX12906" i="10" s="1"/>
  <c r="BV12905" i="10"/>
  <c r="BY12905" i="10" s="1"/>
  <c r="BU12905" i="10"/>
  <c r="BX12904" i="10"/>
  <c r="BV12904" i="10"/>
  <c r="BY12904" i="10" s="1"/>
  <c r="BU12904" i="10"/>
  <c r="BY12903" i="10"/>
  <c r="BV12903" i="10"/>
  <c r="BX12903" i="10" s="1"/>
  <c r="BU12903" i="10"/>
  <c r="BY12902" i="10"/>
  <c r="BV12902" i="10"/>
  <c r="BU12902" i="10"/>
  <c r="BX12902" i="10" s="1"/>
  <c r="BV12901" i="10"/>
  <c r="BU12901" i="10"/>
  <c r="BX12901" i="10" s="1"/>
  <c r="BX12900" i="10"/>
  <c r="BV12900" i="10"/>
  <c r="BY12900" i="10" s="1"/>
  <c r="BU12900" i="10"/>
  <c r="BY12899" i="10"/>
  <c r="BV12899" i="10"/>
  <c r="BU12899" i="10"/>
  <c r="BY12898" i="10"/>
  <c r="BV12898" i="10"/>
  <c r="BX12898" i="10" s="1"/>
  <c r="BU12898" i="10"/>
  <c r="BV12897" i="10"/>
  <c r="BU12897" i="10"/>
  <c r="BV12896" i="10"/>
  <c r="BU12896" i="10"/>
  <c r="BX12896" i="10" s="1"/>
  <c r="BY12895" i="10"/>
  <c r="BV12895" i="10"/>
  <c r="BU12895" i="10"/>
  <c r="BX12895" i="10" s="1"/>
  <c r="BV12894" i="10"/>
  <c r="BU12894" i="10"/>
  <c r="BX12894" i="10" s="1"/>
  <c r="BV12893" i="10"/>
  <c r="BU12893" i="10"/>
  <c r="BY12892" i="10"/>
  <c r="BV12892" i="10"/>
  <c r="BU12892" i="10"/>
  <c r="BX12892" i="10" s="1"/>
  <c r="BX12891" i="10"/>
  <c r="BV12891" i="10"/>
  <c r="BY12891" i="10" s="1"/>
  <c r="BU12891" i="10"/>
  <c r="BX12890" i="10"/>
  <c r="BV12890" i="10"/>
  <c r="BU12890" i="10"/>
  <c r="BY12889" i="10"/>
  <c r="BX12889" i="10"/>
  <c r="BV12889" i="10"/>
  <c r="BU12889" i="10"/>
  <c r="BX12888" i="10"/>
  <c r="BV12888" i="10"/>
  <c r="BY12888" i="10" s="1"/>
  <c r="BU12888" i="10"/>
  <c r="BV12887" i="10"/>
  <c r="BU12887" i="10"/>
  <c r="BV12886" i="10"/>
  <c r="BU12886" i="10"/>
  <c r="BX12886" i="10" s="1"/>
  <c r="BY12885" i="10"/>
  <c r="BV12885" i="10"/>
  <c r="BU12885" i="10"/>
  <c r="BX12885" i="10" s="1"/>
  <c r="BY12884" i="10"/>
  <c r="BX12884" i="10"/>
  <c r="BV12884" i="10"/>
  <c r="BU12884" i="10"/>
  <c r="BV12883" i="10"/>
  <c r="BY12883" i="10" s="1"/>
  <c r="BU12883" i="10"/>
  <c r="BV12882" i="10"/>
  <c r="BU12882" i="10"/>
  <c r="BV12881" i="10"/>
  <c r="BY12881" i="10" s="1"/>
  <c r="BU12881" i="10"/>
  <c r="BX12881" i="10" s="1"/>
  <c r="BX12880" i="10"/>
  <c r="BV12880" i="10"/>
  <c r="BY12880" i="10" s="1"/>
  <c r="BU12880" i="10"/>
  <c r="BX12879" i="10"/>
  <c r="BV12879" i="10"/>
  <c r="BU12879" i="10"/>
  <c r="BY12878" i="10"/>
  <c r="BX12878" i="10"/>
  <c r="BV12878" i="10"/>
  <c r="BU12878" i="10"/>
  <c r="BY12877" i="10"/>
  <c r="BV12877" i="10"/>
  <c r="BU12877" i="10"/>
  <c r="BX12877" i="10" s="1"/>
  <c r="BV12876" i="10"/>
  <c r="BY12876" i="10" s="1"/>
  <c r="BU12876" i="10"/>
  <c r="BY12875" i="10"/>
  <c r="BV12875" i="10"/>
  <c r="BU12875" i="10"/>
  <c r="BX12875" i="10" s="1"/>
  <c r="BY12874" i="10"/>
  <c r="BV12874" i="10"/>
  <c r="BU12874" i="10"/>
  <c r="BX12874" i="10" s="1"/>
  <c r="BY12873" i="10"/>
  <c r="BX12873" i="10"/>
  <c r="BV12873" i="10"/>
  <c r="BU12873" i="10"/>
  <c r="BY12872" i="10"/>
  <c r="BV12872" i="10"/>
  <c r="BU12872" i="10"/>
  <c r="BX12872" i="10" s="1"/>
  <c r="BX12871" i="10"/>
  <c r="BV12871" i="10"/>
  <c r="BY12871" i="10" s="1"/>
  <c r="BU12871" i="10"/>
  <c r="BV12870" i="10"/>
  <c r="BY12870" i="10" s="1"/>
  <c r="BU12870" i="10"/>
  <c r="BV12869" i="10"/>
  <c r="BU12869" i="10"/>
  <c r="BV12868" i="10"/>
  <c r="BU12868" i="10"/>
  <c r="BY12867" i="10"/>
  <c r="BV12867" i="10"/>
  <c r="BU12867" i="10"/>
  <c r="BX12867" i="10" s="1"/>
  <c r="BV12866" i="10"/>
  <c r="BU12866" i="10"/>
  <c r="BV12865" i="10"/>
  <c r="BU12865" i="10"/>
  <c r="BY12864" i="10"/>
  <c r="BV12864" i="10"/>
  <c r="BU12864" i="10"/>
  <c r="BX12864" i="10" s="1"/>
  <c r="BY12863" i="10"/>
  <c r="BV12863" i="10"/>
  <c r="BX12863" i="10" s="1"/>
  <c r="BU12863" i="10"/>
  <c r="BV12862" i="10"/>
  <c r="BU12862" i="10"/>
  <c r="BX12862" i="10" s="1"/>
  <c r="BV12861" i="10"/>
  <c r="BU12861" i="10"/>
  <c r="BX12861" i="10" s="1"/>
  <c r="BV12860" i="10"/>
  <c r="BU12860" i="10"/>
  <c r="BY12859" i="10"/>
  <c r="BV12859" i="10"/>
  <c r="BU12859" i="10"/>
  <c r="BX12859" i="10" s="1"/>
  <c r="BX12858" i="10"/>
  <c r="BV12858" i="10"/>
  <c r="BY12858" i="10" s="1"/>
  <c r="BU12858" i="10"/>
  <c r="BV12857" i="10"/>
  <c r="BU12857" i="10"/>
  <c r="BV12856" i="10"/>
  <c r="BY12856" i="10" s="1"/>
  <c r="BU12856" i="10"/>
  <c r="BV12855" i="10"/>
  <c r="BU12855" i="10"/>
  <c r="BX12855" i="10" s="1"/>
  <c r="BV12854" i="10"/>
  <c r="BU12854" i="10"/>
  <c r="BY12853" i="10"/>
  <c r="BV12853" i="10"/>
  <c r="BX12853" i="10" s="1"/>
  <c r="BU12853" i="10"/>
  <c r="BY12852" i="10"/>
  <c r="BV12852" i="10"/>
  <c r="BU12852" i="10"/>
  <c r="BX12852" i="10" s="1"/>
  <c r="BV12851" i="10"/>
  <c r="BU12851" i="10"/>
  <c r="BX12851" i="10" s="1"/>
  <c r="BV12850" i="10"/>
  <c r="BY12850" i="10" s="1"/>
  <c r="BU12850" i="10"/>
  <c r="BY12849" i="10"/>
  <c r="BV12849" i="10"/>
  <c r="BU12849" i="10"/>
  <c r="BX12849" i="10" s="1"/>
  <c r="BV12848" i="10"/>
  <c r="BU12848" i="10"/>
  <c r="BV12847" i="10"/>
  <c r="BU12847" i="10"/>
  <c r="BV12846" i="10"/>
  <c r="BU12846" i="10"/>
  <c r="BX12846" i="10" s="1"/>
  <c r="BV12845" i="10"/>
  <c r="BY12845" i="10" s="1"/>
  <c r="BU12845" i="10"/>
  <c r="BV12844" i="10"/>
  <c r="BY12844" i="10" s="1"/>
  <c r="BU12844" i="10"/>
  <c r="BX12843" i="10"/>
  <c r="BV12843" i="10"/>
  <c r="BY12843" i="10" s="1"/>
  <c r="BU12843" i="10"/>
  <c r="BY12842" i="10"/>
  <c r="BV12842" i="10"/>
  <c r="BU12842" i="10"/>
  <c r="BX12842" i="10" s="1"/>
  <c r="BV12841" i="10"/>
  <c r="BU12841" i="10"/>
  <c r="BV12840" i="10"/>
  <c r="BY12840" i="10" s="1"/>
  <c r="BU12840" i="10"/>
  <c r="BX12839" i="10"/>
  <c r="BV12839" i="10"/>
  <c r="BU12839" i="10"/>
  <c r="BX12838" i="10"/>
  <c r="BV12838" i="10"/>
  <c r="BY12838" i="10" s="1"/>
  <c r="BU12838" i="10"/>
  <c r="BY12837" i="10"/>
  <c r="BV12837" i="10"/>
  <c r="BU12837" i="10"/>
  <c r="BX12837" i="10" s="1"/>
  <c r="BV12836" i="10"/>
  <c r="BU12836" i="10"/>
  <c r="BX12836" i="10" s="1"/>
  <c r="BY12835" i="10"/>
  <c r="BV12835" i="10"/>
  <c r="BU12835" i="10"/>
  <c r="BX12835" i="10" s="1"/>
  <c r="BY12834" i="10"/>
  <c r="BX12834" i="10"/>
  <c r="BV12834" i="10"/>
  <c r="BU12834" i="10"/>
  <c r="BY12833" i="10"/>
  <c r="BV12833" i="10"/>
  <c r="BX12833" i="10" s="1"/>
  <c r="BU12833" i="10"/>
  <c r="BV12832" i="10"/>
  <c r="BU12832" i="10"/>
  <c r="BV12831" i="10"/>
  <c r="BY12831" i="10" s="1"/>
  <c r="BU12831" i="10"/>
  <c r="BX12831" i="10" s="1"/>
  <c r="BX12830" i="10"/>
  <c r="BV12830" i="10"/>
  <c r="BY12830" i="10" s="1"/>
  <c r="BU12830" i="10"/>
  <c r="BX12829" i="10"/>
  <c r="BV12829" i="10"/>
  <c r="BU12829" i="10"/>
  <c r="BV12828" i="10"/>
  <c r="BU12828" i="10"/>
  <c r="BV12827" i="10"/>
  <c r="BU12827" i="10"/>
  <c r="BV12826" i="10"/>
  <c r="BU12826" i="10"/>
  <c r="BY12825" i="10"/>
  <c r="BV12825" i="10"/>
  <c r="BU12825" i="10"/>
  <c r="BX12825" i="10" s="1"/>
  <c r="BY12824" i="10"/>
  <c r="BV12824" i="10"/>
  <c r="BU12824" i="10"/>
  <c r="BX12824" i="10" s="1"/>
  <c r="BY12823" i="10"/>
  <c r="BX12823" i="10"/>
  <c r="BV12823" i="10"/>
  <c r="BU12823" i="10"/>
  <c r="BV12822" i="10"/>
  <c r="BU12822" i="10"/>
  <c r="BV12821" i="10"/>
  <c r="BU12821" i="10"/>
  <c r="BX12821" i="10" s="1"/>
  <c r="BY12820" i="10"/>
  <c r="BV12820" i="10"/>
  <c r="BU12820" i="10"/>
  <c r="BX12820" i="10" s="1"/>
  <c r="BV12819" i="10"/>
  <c r="BU12819" i="10"/>
  <c r="BV12818" i="10"/>
  <c r="BU12818" i="10"/>
  <c r="BY12817" i="10"/>
  <c r="BV12817" i="10"/>
  <c r="BU12817" i="10"/>
  <c r="BX12817" i="10" s="1"/>
  <c r="BX12816" i="10"/>
  <c r="BV12816" i="10"/>
  <c r="BY12816" i="10" s="1"/>
  <c r="BU12816" i="10"/>
  <c r="BY12815" i="10"/>
  <c r="BX12815" i="10"/>
  <c r="BV12815" i="10"/>
  <c r="BU12815" i="10"/>
  <c r="BV12814" i="10"/>
  <c r="BU12814" i="10"/>
  <c r="BY12813" i="10"/>
  <c r="BV12813" i="10"/>
  <c r="BX12813" i="10" s="1"/>
  <c r="BU12813" i="10"/>
  <c r="BY12812" i="10"/>
  <c r="BV12812" i="10"/>
  <c r="BU12812" i="10"/>
  <c r="BX12812" i="10" s="1"/>
  <c r="BV12811" i="10"/>
  <c r="BU12811" i="10"/>
  <c r="BX12811" i="10" s="1"/>
  <c r="BX12810" i="10"/>
  <c r="BV12810" i="10"/>
  <c r="BY12810" i="10" s="1"/>
  <c r="BU12810" i="10"/>
  <c r="BV12809" i="10"/>
  <c r="BY12809" i="10" s="1"/>
  <c r="BU12809" i="10"/>
  <c r="BX12808" i="10"/>
  <c r="BV12808" i="10"/>
  <c r="BY12808" i="10" s="1"/>
  <c r="BU12808" i="10"/>
  <c r="BV12807" i="10"/>
  <c r="BU12807" i="10"/>
  <c r="BV12806" i="10"/>
  <c r="BU12806" i="10"/>
  <c r="BX12806" i="10" s="1"/>
  <c r="BX12805" i="10"/>
  <c r="BV12805" i="10"/>
  <c r="BY12805" i="10" s="1"/>
  <c r="BU12805" i="10"/>
  <c r="BX12804" i="10"/>
  <c r="BV12804" i="10"/>
  <c r="BY12804" i="10" s="1"/>
  <c r="BU12804" i="10"/>
  <c r="BY12803" i="10"/>
  <c r="BV12803" i="10"/>
  <c r="BX12803" i="10" s="1"/>
  <c r="BU12803" i="10"/>
  <c r="BY12802" i="10"/>
  <c r="BV12802" i="10"/>
  <c r="BU12802" i="10"/>
  <c r="BX12802" i="10" s="1"/>
  <c r="BX12801" i="10"/>
  <c r="BV12801" i="10"/>
  <c r="BY12801" i="10" s="1"/>
  <c r="BU12801" i="10"/>
  <c r="BX12800" i="10"/>
  <c r="BV12800" i="10"/>
  <c r="BY12800" i="10" s="1"/>
  <c r="BU12800" i="10"/>
  <c r="BY12799" i="10"/>
  <c r="BX12799" i="10"/>
  <c r="BV12799" i="10"/>
  <c r="BU12799" i="10"/>
  <c r="BV12798" i="10"/>
  <c r="BU12798" i="10"/>
  <c r="BV12797" i="10"/>
  <c r="BU12797" i="10"/>
  <c r="BV12796" i="10"/>
  <c r="BU12796" i="10"/>
  <c r="BX12796" i="10" s="1"/>
  <c r="BV12795" i="10"/>
  <c r="BU12795" i="10"/>
  <c r="BY12794" i="10"/>
  <c r="BV12794" i="10"/>
  <c r="BU12794" i="10"/>
  <c r="BX12794" i="10" s="1"/>
  <c r="BX12793" i="10"/>
  <c r="BV12793" i="10"/>
  <c r="BY12793" i="10" s="1"/>
  <c r="BU12793" i="10"/>
  <c r="BY12792" i="10"/>
  <c r="BV12792" i="10"/>
  <c r="BU12792" i="10"/>
  <c r="BX12792" i="10" s="1"/>
  <c r="BX12791" i="10"/>
  <c r="BV12791" i="10"/>
  <c r="BY12791" i="10" s="1"/>
  <c r="BU12791" i="10"/>
  <c r="BX12790" i="10"/>
  <c r="BV12790" i="10"/>
  <c r="BY12790" i="10" s="1"/>
  <c r="BU12790" i="10"/>
  <c r="BV12789" i="10"/>
  <c r="BY12789" i="10" s="1"/>
  <c r="BU12789" i="10"/>
  <c r="BX12788" i="10"/>
  <c r="BV12788" i="10"/>
  <c r="BY12788" i="10" s="1"/>
  <c r="BU12788" i="10"/>
  <c r="BY12787" i="10"/>
  <c r="BV12787" i="10"/>
  <c r="BU12787" i="10"/>
  <c r="BX12787" i="10" s="1"/>
  <c r="BV12786" i="10"/>
  <c r="BU12786" i="10"/>
  <c r="BX12786" i="10" s="1"/>
  <c r="BV12785" i="10"/>
  <c r="BU12785" i="10"/>
  <c r="BY12784" i="10"/>
  <c r="BX12784" i="10"/>
  <c r="BV12784" i="10"/>
  <c r="BU12784" i="10"/>
  <c r="BY12783" i="10"/>
  <c r="BV12783" i="10"/>
  <c r="BX12783" i="10" s="1"/>
  <c r="BU12783" i="10"/>
  <c r="BV12782" i="10"/>
  <c r="BU12782" i="10"/>
  <c r="BV12781" i="10"/>
  <c r="BY12781" i="10" s="1"/>
  <c r="BU12781" i="10"/>
  <c r="BX12781" i="10" s="1"/>
  <c r="BY12780" i="10"/>
  <c r="BX12780" i="10"/>
  <c r="BV12780" i="10"/>
  <c r="BU12780" i="10"/>
  <c r="BX12779" i="10"/>
  <c r="BV12779" i="10"/>
  <c r="BU12779" i="10"/>
  <c r="BV12778" i="10"/>
  <c r="BY12778" i="10" s="1"/>
  <c r="BU12778" i="10"/>
  <c r="BY12777" i="10"/>
  <c r="BX12777" i="10"/>
  <c r="BV12777" i="10"/>
  <c r="BU12777" i="10"/>
  <c r="BV12776" i="10"/>
  <c r="BU12776" i="10"/>
  <c r="BX12776" i="10" s="1"/>
  <c r="BV12775" i="10"/>
  <c r="BY12775" i="10" s="1"/>
  <c r="BU12775" i="10"/>
  <c r="BV12774" i="10"/>
  <c r="BU12774" i="10"/>
  <c r="BX12774" i="10" s="1"/>
  <c r="BY12773" i="10"/>
  <c r="BV12773" i="10"/>
  <c r="BX12773" i="10" s="1"/>
  <c r="BU12773" i="10"/>
  <c r="BY12772" i="10"/>
  <c r="BV12772" i="10"/>
  <c r="BU12772" i="10"/>
  <c r="BX12772" i="10" s="1"/>
  <c r="BX12771" i="10"/>
  <c r="BV12771" i="10"/>
  <c r="BY12771" i="10" s="1"/>
  <c r="BU12771" i="10"/>
  <c r="BY12770" i="10"/>
  <c r="BV12770" i="10"/>
  <c r="BU12770" i="10"/>
  <c r="BX12770" i="10" s="1"/>
  <c r="BV12769" i="10"/>
  <c r="BU12769" i="10"/>
  <c r="BV12768" i="10"/>
  <c r="BU12768" i="10"/>
  <c r="BV12767" i="10"/>
  <c r="BU12767" i="10"/>
  <c r="BV12766" i="10"/>
  <c r="BY12766" i="10" s="1"/>
  <c r="BU12766" i="10"/>
  <c r="BX12766" i="10" s="1"/>
  <c r="BX12765" i="10"/>
  <c r="BV12765" i="10"/>
  <c r="BY12765" i="10" s="1"/>
  <c r="BU12765" i="10"/>
  <c r="BY12764" i="10"/>
  <c r="BX12764" i="10"/>
  <c r="BV12764" i="10"/>
  <c r="BU12764" i="10"/>
  <c r="BV12763" i="10"/>
  <c r="BU12763" i="10"/>
  <c r="BX12762" i="10"/>
  <c r="BV12762" i="10"/>
  <c r="BU12762" i="10"/>
  <c r="BY12762" i="10" s="1"/>
  <c r="BV12761" i="10"/>
  <c r="BU12761" i="10"/>
  <c r="BY12760" i="10"/>
  <c r="BV12760" i="10"/>
  <c r="BU12760" i="10"/>
  <c r="BX12760" i="10" s="1"/>
  <c r="BX12759" i="10"/>
  <c r="BV12759" i="10"/>
  <c r="BY12759" i="10" s="1"/>
  <c r="BU12759" i="10"/>
  <c r="BV12758" i="10"/>
  <c r="BY12758" i="10" s="1"/>
  <c r="BU12758" i="10"/>
  <c r="BY12757" i="10"/>
  <c r="BX12757" i="10"/>
  <c r="BV12757" i="10"/>
  <c r="BU12757" i="10"/>
  <c r="BV12756" i="10"/>
  <c r="BU12756" i="10"/>
  <c r="BY12755" i="10"/>
  <c r="BX12755" i="10"/>
  <c r="BV12755" i="10"/>
  <c r="BU12755" i="10"/>
  <c r="BX12754" i="10"/>
  <c r="BV12754" i="10"/>
  <c r="BY12754" i="10" s="1"/>
  <c r="BU12754" i="10"/>
  <c r="BV12753" i="10"/>
  <c r="BU12753" i="10"/>
  <c r="BX12752" i="10"/>
  <c r="BV12752" i="10"/>
  <c r="BU12752" i="10"/>
  <c r="BY12752" i="10" s="1"/>
  <c r="BV12751" i="10"/>
  <c r="BU12751" i="10"/>
  <c r="BX12751" i="10" s="1"/>
  <c r="BY12750" i="10"/>
  <c r="BV12750" i="10"/>
  <c r="BX12750" i="10" s="1"/>
  <c r="BU12750" i="10"/>
  <c r="BV12749" i="10"/>
  <c r="BU12749" i="10"/>
  <c r="BX12749" i="10" s="1"/>
  <c r="BY12748" i="10"/>
  <c r="BV12748" i="10"/>
  <c r="BX12748" i="10" s="1"/>
  <c r="BU12748" i="10"/>
  <c r="BY12747" i="10"/>
  <c r="BX12747" i="10"/>
  <c r="BV12747" i="10"/>
  <c r="BU12747" i="10"/>
  <c r="BX12746" i="10"/>
  <c r="BV12746" i="10"/>
  <c r="BY12746" i="10" s="1"/>
  <c r="BU12746" i="10"/>
  <c r="BV12745" i="10"/>
  <c r="BY12745" i="10" s="1"/>
  <c r="BU12745" i="10"/>
  <c r="BV12744" i="10"/>
  <c r="BU12744" i="10"/>
  <c r="BX12744" i="10" s="1"/>
  <c r="BY12743" i="10"/>
  <c r="BX12743" i="10"/>
  <c r="BV12743" i="10"/>
  <c r="BU12743" i="10"/>
  <c r="BY12742" i="10"/>
  <c r="BX12742" i="10"/>
  <c r="BV12742" i="10"/>
  <c r="BU12742" i="10"/>
  <c r="BX12741" i="10"/>
  <c r="BV12741" i="10"/>
  <c r="BU12741" i="10"/>
  <c r="BV12740" i="10"/>
  <c r="BY12740" i="10" s="1"/>
  <c r="BU12740" i="10"/>
  <c r="BX12740" i="10" s="1"/>
  <c r="BV12739" i="10"/>
  <c r="BY12739" i="10" s="1"/>
  <c r="BU12739" i="10"/>
  <c r="BX12739" i="10" s="1"/>
  <c r="BV12738" i="10"/>
  <c r="BY12738" i="10" s="1"/>
  <c r="BU12738" i="10"/>
  <c r="BV12737" i="10"/>
  <c r="BU12737" i="10"/>
  <c r="BY12737" i="10" s="1"/>
  <c r="BX12736" i="10"/>
  <c r="BV12736" i="10"/>
  <c r="BU12736" i="10"/>
  <c r="BV12735" i="10"/>
  <c r="BU12735" i="10"/>
  <c r="BX12735" i="10" s="1"/>
  <c r="BX12734" i="10"/>
  <c r="BV12734" i="10"/>
  <c r="BU12734" i="10"/>
  <c r="BY12734" i="10" s="1"/>
  <c r="BX12733" i="10"/>
  <c r="BV12733" i="10"/>
  <c r="BY12733" i="10" s="1"/>
  <c r="BU12733" i="10"/>
  <c r="BV12732" i="10"/>
  <c r="BU12732" i="10"/>
  <c r="BV12731" i="10"/>
  <c r="BU12731" i="10"/>
  <c r="BX12730" i="10"/>
  <c r="BV12730" i="10"/>
  <c r="BY12730" i="10" s="1"/>
  <c r="BU12730" i="10"/>
  <c r="BV12729" i="10"/>
  <c r="BX12729" i="10" s="1"/>
  <c r="BU12729" i="10"/>
  <c r="BV12728" i="10"/>
  <c r="BU12728" i="10"/>
  <c r="BY12727" i="10"/>
  <c r="BV12727" i="10"/>
  <c r="BU12727" i="10"/>
  <c r="BX12727" i="10" s="1"/>
  <c r="BV12726" i="10"/>
  <c r="BU12726" i="10"/>
  <c r="BX12726" i="10" s="1"/>
  <c r="BV12725" i="10"/>
  <c r="BU12725" i="10"/>
  <c r="BX12725" i="10" s="1"/>
  <c r="BX12724" i="10"/>
  <c r="BV12724" i="10"/>
  <c r="BY12724" i="10" s="1"/>
  <c r="BU12724" i="10"/>
  <c r="BX12723" i="10"/>
  <c r="BV12723" i="10"/>
  <c r="BY12723" i="10" s="1"/>
  <c r="BU12723" i="10"/>
  <c r="BY12722" i="10"/>
  <c r="BX12722" i="10"/>
  <c r="BV12722" i="10"/>
  <c r="BU12722" i="10"/>
  <c r="BV12721" i="10"/>
  <c r="BU12721" i="10"/>
  <c r="BX12721" i="10" s="1"/>
  <c r="BV12720" i="10"/>
  <c r="BU12720" i="10"/>
  <c r="BX12719" i="10"/>
  <c r="BV12719" i="10"/>
  <c r="BU12719" i="10"/>
  <c r="BY12719" i="10" s="1"/>
  <c r="BV12718" i="10"/>
  <c r="BX12718" i="10" s="1"/>
  <c r="BU12718" i="10"/>
  <c r="BY12717" i="10"/>
  <c r="BX12717" i="10"/>
  <c r="BV12717" i="10"/>
  <c r="BU12717" i="10"/>
  <c r="BV12716" i="10"/>
  <c r="BY12716" i="10" s="1"/>
  <c r="BU12716" i="10"/>
  <c r="BV12715" i="10"/>
  <c r="BY12715" i="10" s="1"/>
  <c r="BU12715" i="10"/>
  <c r="BY12714" i="10"/>
  <c r="BV12714" i="10"/>
  <c r="BU12714" i="10"/>
  <c r="BX12714" i="10" s="1"/>
  <c r="BY12713" i="10"/>
  <c r="BX12713" i="10"/>
  <c r="BV12713" i="10"/>
  <c r="BU12713" i="10"/>
  <c r="BX12712" i="10"/>
  <c r="BV12712" i="10"/>
  <c r="BU12712" i="10"/>
  <c r="BY12712" i="10" s="1"/>
  <c r="BV12711" i="10"/>
  <c r="BU12711" i="10"/>
  <c r="BX12711" i="10" s="1"/>
  <c r="BY12710" i="10"/>
  <c r="BX12710" i="10"/>
  <c r="BV12710" i="10"/>
  <c r="BU12710" i="10"/>
  <c r="BV12709" i="10"/>
  <c r="BU12709" i="10"/>
  <c r="BY12708" i="10"/>
  <c r="BV12708" i="10"/>
  <c r="BX12708" i="10" s="1"/>
  <c r="BU12708" i="10"/>
  <c r="BV12707" i="10"/>
  <c r="BU12707" i="10"/>
  <c r="BX12706" i="10"/>
  <c r="BV12706" i="10"/>
  <c r="BU12706" i="10"/>
  <c r="BV12705" i="10"/>
  <c r="BY12705" i="10" s="1"/>
  <c r="BU12705" i="10"/>
  <c r="BY12704" i="10"/>
  <c r="BX12704" i="10"/>
  <c r="BV12704" i="10"/>
  <c r="BU12704" i="10"/>
  <c r="BV12703" i="10"/>
  <c r="BU12703" i="10"/>
  <c r="BV12702" i="10"/>
  <c r="BU12702" i="10"/>
  <c r="BV12701" i="10"/>
  <c r="BU12701" i="10"/>
  <c r="BV12700" i="10"/>
  <c r="BY12700" i="10" s="1"/>
  <c r="BU12700" i="10"/>
  <c r="BV12699" i="10"/>
  <c r="BU12699" i="10"/>
  <c r="BX12699" i="10" s="1"/>
  <c r="BV12698" i="10"/>
  <c r="BY12698" i="10" s="1"/>
  <c r="BU12698" i="10"/>
  <c r="BY12697" i="10"/>
  <c r="BV12697" i="10"/>
  <c r="BU12697" i="10"/>
  <c r="BX12697" i="10" s="1"/>
  <c r="BV12696" i="10"/>
  <c r="BY12696" i="10" s="1"/>
  <c r="BU12696" i="10"/>
  <c r="BV12695" i="10"/>
  <c r="BY12695" i="10" s="1"/>
  <c r="BU12695" i="10"/>
  <c r="BV12694" i="10"/>
  <c r="BU12694" i="10"/>
  <c r="BX12694" i="10" s="1"/>
  <c r="BX12693" i="10"/>
  <c r="BV12693" i="10"/>
  <c r="BY12693" i="10" s="1"/>
  <c r="BU12693" i="10"/>
  <c r="BY12692" i="10"/>
  <c r="BX12692" i="10"/>
  <c r="BV12692" i="10"/>
  <c r="BU12692" i="10"/>
  <c r="BX12691" i="10"/>
  <c r="BV12691" i="10"/>
  <c r="BU12691" i="10"/>
  <c r="BV12690" i="10"/>
  <c r="BU12690" i="10"/>
  <c r="BV12689" i="10"/>
  <c r="BX12689" i="10" s="1"/>
  <c r="BU12689" i="10"/>
  <c r="BY12688" i="10"/>
  <c r="BX12688" i="10"/>
  <c r="BV12688" i="10"/>
  <c r="BU12688" i="10"/>
  <c r="BY12687" i="10"/>
  <c r="BX12687" i="10"/>
  <c r="BV12687" i="10"/>
  <c r="BU12687" i="10"/>
  <c r="BV12686" i="10"/>
  <c r="BY12686" i="10" s="1"/>
  <c r="BU12686" i="10"/>
  <c r="BY12685" i="10"/>
  <c r="BX12685" i="10"/>
  <c r="BV12685" i="10"/>
  <c r="BU12685" i="10"/>
  <c r="BY12684" i="10"/>
  <c r="BX12684" i="10"/>
  <c r="BV12684" i="10"/>
  <c r="BU12684" i="10"/>
  <c r="BX12683" i="10"/>
  <c r="BV12683" i="10"/>
  <c r="BY12683" i="10" s="1"/>
  <c r="BU12683" i="10"/>
  <c r="BV12682" i="10"/>
  <c r="BU12682" i="10"/>
  <c r="BV12681" i="10"/>
  <c r="BY12681" i="10" s="1"/>
  <c r="BU12681" i="10"/>
  <c r="BX12680" i="10"/>
  <c r="BV12680" i="10"/>
  <c r="BY12680" i="10" s="1"/>
  <c r="BU12680" i="10"/>
  <c r="BV12679" i="10"/>
  <c r="BY12679" i="10" s="1"/>
  <c r="BU12679" i="10"/>
  <c r="BY12678" i="10"/>
  <c r="BX12678" i="10"/>
  <c r="BV12678" i="10"/>
  <c r="BU12678" i="10"/>
  <c r="BY12677" i="10"/>
  <c r="BV12677" i="10"/>
  <c r="BU12677" i="10"/>
  <c r="BX12677" i="10" s="1"/>
  <c r="BX12676" i="10"/>
  <c r="BV12676" i="10"/>
  <c r="BU12676" i="10"/>
  <c r="BV12675" i="10"/>
  <c r="BU12675" i="10"/>
  <c r="BV12674" i="10"/>
  <c r="BY12674" i="10" s="1"/>
  <c r="BU12674" i="10"/>
  <c r="BY12673" i="10"/>
  <c r="BX12673" i="10"/>
  <c r="BV12673" i="10"/>
  <c r="BU12673" i="10"/>
  <c r="BV12672" i="10"/>
  <c r="BU12672" i="10"/>
  <c r="BX12671" i="10"/>
  <c r="BV12671" i="10"/>
  <c r="BY12671" i="10" s="1"/>
  <c r="BU12671" i="10"/>
  <c r="BY12670" i="10"/>
  <c r="BX12670" i="10"/>
  <c r="BV12670" i="10"/>
  <c r="BU12670" i="10"/>
  <c r="BV12669" i="10"/>
  <c r="BU12669" i="10"/>
  <c r="BY12668" i="10"/>
  <c r="BV12668" i="10"/>
  <c r="BX12668" i="10" s="1"/>
  <c r="BU12668" i="10"/>
  <c r="BY12667" i="10"/>
  <c r="BX12667" i="10"/>
  <c r="BV12667" i="10"/>
  <c r="BU12667" i="10"/>
  <c r="BV12666" i="10"/>
  <c r="BY12666" i="10" s="1"/>
  <c r="BU12666" i="10"/>
  <c r="BV12665" i="10"/>
  <c r="BU12665" i="10"/>
  <c r="BX12665" i="10" s="1"/>
  <c r="BY12664" i="10"/>
  <c r="BX12664" i="10"/>
  <c r="BV12664" i="10"/>
  <c r="BU12664" i="10"/>
  <c r="BY12663" i="10"/>
  <c r="BV12663" i="10"/>
  <c r="BX12663" i="10" s="1"/>
  <c r="BU12663" i="10"/>
  <c r="BY12662" i="10"/>
  <c r="BV12662" i="10"/>
  <c r="BU12662" i="10"/>
  <c r="BX12662" i="10" s="1"/>
  <c r="BV12661" i="10"/>
  <c r="BU12661" i="10"/>
  <c r="BX12660" i="10"/>
  <c r="BV12660" i="10"/>
  <c r="BU12660" i="10"/>
  <c r="BY12660" i="10" s="1"/>
  <c r="BY12659" i="10"/>
  <c r="BX12659" i="10"/>
  <c r="BV12659" i="10"/>
  <c r="BU12659" i="10"/>
  <c r="BV12658" i="10"/>
  <c r="BY12658" i="10" s="1"/>
  <c r="BU12658" i="10"/>
  <c r="BY12657" i="10"/>
  <c r="BX12657" i="10"/>
  <c r="BV12657" i="10"/>
  <c r="BU12657" i="10"/>
  <c r="BV12656" i="10"/>
  <c r="BY12656" i="10" s="1"/>
  <c r="BU12656" i="10"/>
  <c r="BY12655" i="10"/>
  <c r="BV12655" i="10"/>
  <c r="BU12655" i="10"/>
  <c r="BX12654" i="10"/>
  <c r="BV12654" i="10"/>
  <c r="BY12654" i="10" s="1"/>
  <c r="BU12654" i="10"/>
  <c r="BV12653" i="10"/>
  <c r="BU12653" i="10"/>
  <c r="BV12652" i="10"/>
  <c r="BU12652" i="10"/>
  <c r="BV12651" i="10"/>
  <c r="BY12651" i="10" s="1"/>
  <c r="BU12651" i="10"/>
  <c r="BX12651" i="10" s="1"/>
  <c r="BY12650" i="10"/>
  <c r="BV12650" i="10"/>
  <c r="BU12650" i="10"/>
  <c r="BX12650" i="10" s="1"/>
  <c r="BV12649" i="10"/>
  <c r="BU12649" i="10"/>
  <c r="BY12648" i="10"/>
  <c r="BV12648" i="10"/>
  <c r="BX12648" i="10" s="1"/>
  <c r="BU12648" i="10"/>
  <c r="BX12647" i="10"/>
  <c r="BV12647" i="10"/>
  <c r="BU12647" i="10"/>
  <c r="BY12647" i="10" s="1"/>
  <c r="BV12646" i="10"/>
  <c r="BU12646" i="10"/>
  <c r="BX12646" i="10" s="1"/>
  <c r="BV12645" i="10"/>
  <c r="BU12645" i="10"/>
  <c r="BX12645" i="10" s="1"/>
  <c r="BX12644" i="10"/>
  <c r="BV12644" i="10"/>
  <c r="BU12644" i="10"/>
  <c r="BY12644" i="10" s="1"/>
  <c r="BY12643" i="10"/>
  <c r="BX12643" i="10"/>
  <c r="BV12643" i="10"/>
  <c r="BU12643" i="10"/>
  <c r="BY12642" i="10"/>
  <c r="BV12642" i="10"/>
  <c r="BU12642" i="10"/>
  <c r="BX12642" i="10" s="1"/>
  <c r="BX12641" i="10"/>
  <c r="BV12641" i="10"/>
  <c r="BU12641" i="10"/>
  <c r="BX12640" i="10"/>
  <c r="BV12640" i="10"/>
  <c r="BY12640" i="10" s="1"/>
  <c r="BU12640" i="10"/>
  <c r="BY12639" i="10"/>
  <c r="BV12639" i="10"/>
  <c r="BX12639" i="10" s="1"/>
  <c r="BU12639" i="10"/>
  <c r="BY12638" i="10"/>
  <c r="BX12638" i="10"/>
  <c r="BV12638" i="10"/>
  <c r="BU12638" i="10"/>
  <c r="BX12637" i="10"/>
  <c r="BV12637" i="10"/>
  <c r="BU12637" i="10"/>
  <c r="BY12637" i="10" s="1"/>
  <c r="BX12636" i="10"/>
  <c r="BV12636" i="10"/>
  <c r="BU12636" i="10"/>
  <c r="BY12635" i="10"/>
  <c r="BV12635" i="10"/>
  <c r="BU12635" i="10"/>
  <c r="BX12635" i="10" s="1"/>
  <c r="BV12634" i="10"/>
  <c r="BU12634" i="10"/>
  <c r="BV12633" i="10"/>
  <c r="BX12633" i="10" s="1"/>
  <c r="BU12633" i="10"/>
  <c r="BV12632" i="10"/>
  <c r="BU12632" i="10"/>
  <c r="BV12631" i="10"/>
  <c r="BY12631" i="10" s="1"/>
  <c r="BU12631" i="10"/>
  <c r="BV12630" i="10"/>
  <c r="BY12630" i="10" s="1"/>
  <c r="BU12630" i="10"/>
  <c r="BY12629" i="10"/>
  <c r="BV12629" i="10"/>
  <c r="BU12629" i="10"/>
  <c r="BV12628" i="10"/>
  <c r="BU12628" i="10"/>
  <c r="BV12627" i="10"/>
  <c r="BU12627" i="10"/>
  <c r="BV12626" i="10"/>
  <c r="BU12626" i="10"/>
  <c r="BX12626" i="10" s="1"/>
  <c r="BY12625" i="10"/>
  <c r="BV12625" i="10"/>
  <c r="BU12625" i="10"/>
  <c r="BX12625" i="10" s="1"/>
  <c r="BX12624" i="10"/>
  <c r="BV12624" i="10"/>
  <c r="BU12624" i="10"/>
  <c r="BV12623" i="10"/>
  <c r="BY12623" i="10" s="1"/>
  <c r="BU12623" i="10"/>
  <c r="BY12622" i="10"/>
  <c r="BX12622" i="10"/>
  <c r="BV12622" i="10"/>
  <c r="BU12622" i="10"/>
  <c r="BX12621" i="10"/>
  <c r="BV12621" i="10"/>
  <c r="BU12621" i="10"/>
  <c r="BV12620" i="10"/>
  <c r="BU12620" i="10"/>
  <c r="BV12619" i="10"/>
  <c r="BY12619" i="10" s="1"/>
  <c r="BU12619" i="10"/>
  <c r="BV12618" i="10"/>
  <c r="BU12618" i="10"/>
  <c r="BY12617" i="10"/>
  <c r="BX12617" i="10"/>
  <c r="BV12617" i="10"/>
  <c r="BU12617" i="10"/>
  <c r="BV12616" i="10"/>
  <c r="BU12616" i="10"/>
  <c r="BX12616" i="10" s="1"/>
  <c r="BV12615" i="10"/>
  <c r="BU12615" i="10"/>
  <c r="BX12615" i="10" s="1"/>
  <c r="BY12614" i="10"/>
  <c r="BV12614" i="10"/>
  <c r="BU12614" i="10"/>
  <c r="BX12613" i="10"/>
  <c r="BV12613" i="10"/>
  <c r="BY12613" i="10" s="1"/>
  <c r="BU12613" i="10"/>
  <c r="BY12612" i="10"/>
  <c r="BX12612" i="10"/>
  <c r="BV12612" i="10"/>
  <c r="BU12612" i="10"/>
  <c r="BV12611" i="10"/>
  <c r="BU12611" i="10"/>
  <c r="BX12611" i="10" s="1"/>
  <c r="BY12610" i="10"/>
  <c r="BV12610" i="10"/>
  <c r="BU12610" i="10"/>
  <c r="BX12610" i="10" s="1"/>
  <c r="BX12609" i="10"/>
  <c r="BV12609" i="10"/>
  <c r="BY12609" i="10" s="1"/>
  <c r="BU12609" i="10"/>
  <c r="BY12608" i="10"/>
  <c r="BX12608" i="10"/>
  <c r="BV12608" i="10"/>
  <c r="BU12608" i="10"/>
  <c r="BV12607" i="10"/>
  <c r="BU12607" i="10"/>
  <c r="BX12606" i="10"/>
  <c r="BV12606" i="10"/>
  <c r="BU12606" i="10"/>
  <c r="BV12605" i="10"/>
  <c r="BU12605" i="10"/>
  <c r="BV12604" i="10"/>
  <c r="BU12604" i="10"/>
  <c r="BV12603" i="10"/>
  <c r="BY12603" i="10" s="1"/>
  <c r="BU12603" i="10"/>
  <c r="BX12602" i="10"/>
  <c r="BV12602" i="10"/>
  <c r="BU12602" i="10"/>
  <c r="BY12602" i="10" s="1"/>
  <c r="BV12601" i="10"/>
  <c r="BY12601" i="10" s="1"/>
  <c r="BU12601" i="10"/>
  <c r="BV12600" i="10"/>
  <c r="BU12600" i="10"/>
  <c r="BX12600" i="10" s="1"/>
  <c r="BY12599" i="10"/>
  <c r="BV12599" i="10"/>
  <c r="BU12599" i="10"/>
  <c r="BX12599" i="10" s="1"/>
  <c r="BV12598" i="10"/>
  <c r="BU12598" i="10"/>
  <c r="BX12598" i="10" s="1"/>
  <c r="BX12597" i="10"/>
  <c r="BV12597" i="10"/>
  <c r="BU12597" i="10"/>
  <c r="BY12597" i="10" s="1"/>
  <c r="BX12596" i="10"/>
  <c r="BV12596" i="10"/>
  <c r="BY12596" i="10" s="1"/>
  <c r="BU12596" i="10"/>
  <c r="BV12595" i="10"/>
  <c r="BY12595" i="10" s="1"/>
  <c r="BU12595" i="10"/>
  <c r="BV12594" i="10"/>
  <c r="BY12594" i="10" s="1"/>
  <c r="BU12594" i="10"/>
  <c r="BX12593" i="10"/>
  <c r="BV12593" i="10"/>
  <c r="BY12593" i="10" s="1"/>
  <c r="BU12593" i="10"/>
  <c r="BV12592" i="10"/>
  <c r="BU12592" i="10"/>
  <c r="BX12591" i="10"/>
  <c r="BV12591" i="10"/>
  <c r="BU12591" i="10"/>
  <c r="BV12590" i="10"/>
  <c r="BU12590" i="10"/>
  <c r="BX12589" i="10"/>
  <c r="BV12589" i="10"/>
  <c r="BY12589" i="10" s="1"/>
  <c r="BU12589" i="10"/>
  <c r="BV12588" i="10"/>
  <c r="BU12588" i="10"/>
  <c r="BY12587" i="10"/>
  <c r="BV12587" i="10"/>
  <c r="BU12587" i="10"/>
  <c r="BX12587" i="10" s="1"/>
  <c r="BV12586" i="10"/>
  <c r="BU12586" i="10"/>
  <c r="BX12586" i="10" s="1"/>
  <c r="BY12585" i="10"/>
  <c r="BX12585" i="10"/>
  <c r="BV12585" i="10"/>
  <c r="BU12585" i="10"/>
  <c r="BV12584" i="10"/>
  <c r="BY12584" i="10" s="1"/>
  <c r="BU12584" i="10"/>
  <c r="BX12583" i="10"/>
  <c r="BV12583" i="10"/>
  <c r="BY12583" i="10" s="1"/>
  <c r="BU12583" i="10"/>
  <c r="BY12582" i="10"/>
  <c r="BX12582" i="10"/>
  <c r="BV12582" i="10"/>
  <c r="BU12582" i="10"/>
  <c r="BV12581" i="10"/>
  <c r="BY12581" i="10" s="1"/>
  <c r="BU12581" i="10"/>
  <c r="BY12580" i="10"/>
  <c r="BX12580" i="10"/>
  <c r="BV12580" i="10"/>
  <c r="BU12580" i="10"/>
  <c r="BX12579" i="10"/>
  <c r="BV12579" i="10"/>
  <c r="BU12579" i="10"/>
  <c r="BY12578" i="10"/>
  <c r="BX12578" i="10"/>
  <c r="BV12578" i="10"/>
  <c r="BU12578" i="10"/>
  <c r="BY12577" i="10"/>
  <c r="BV12577" i="10"/>
  <c r="BU12577" i="10"/>
  <c r="BX12577" i="10" s="1"/>
  <c r="BV12576" i="10"/>
  <c r="BU12576" i="10"/>
  <c r="BV12575" i="10"/>
  <c r="BU12575" i="10"/>
  <c r="BV12574" i="10"/>
  <c r="BY12574" i="10" s="1"/>
  <c r="BU12574" i="10"/>
  <c r="BY12573" i="10"/>
  <c r="BX12573" i="10"/>
  <c r="BV12573" i="10"/>
  <c r="BU12573" i="10"/>
  <c r="BV12572" i="10"/>
  <c r="BU12572" i="10"/>
  <c r="BV12571" i="10"/>
  <c r="BU12571" i="10"/>
  <c r="BX12571" i="10" s="1"/>
  <c r="BX12570" i="10"/>
  <c r="BV12570" i="10"/>
  <c r="BY12570" i="10" s="1"/>
  <c r="BU12570" i="10"/>
  <c r="BV12569" i="10"/>
  <c r="BU12569" i="10"/>
  <c r="BX12569" i="10" s="1"/>
  <c r="BV12568" i="10"/>
  <c r="BU12568" i="10"/>
  <c r="BY12567" i="10"/>
  <c r="BX12567" i="10"/>
  <c r="BV12567" i="10"/>
  <c r="BU12567" i="10"/>
  <c r="BX12566" i="10"/>
  <c r="BV12566" i="10"/>
  <c r="BY12566" i="10" s="1"/>
  <c r="BU12566" i="10"/>
  <c r="BV12565" i="10"/>
  <c r="BY12565" i="10" s="1"/>
  <c r="BU12565" i="10"/>
  <c r="BY12564" i="10"/>
  <c r="BX12564" i="10"/>
  <c r="BV12564" i="10"/>
  <c r="BU12564" i="10"/>
  <c r="BV12563" i="10"/>
  <c r="BY12563" i="10" s="1"/>
  <c r="BU12563" i="10"/>
  <c r="BX12562" i="10"/>
  <c r="BV12562" i="10"/>
  <c r="BU12562" i="10"/>
  <c r="BY12562" i="10" s="1"/>
  <c r="BV12561" i="10"/>
  <c r="BY12561" i="10" s="1"/>
  <c r="BU12561" i="10"/>
  <c r="BV12560" i="10"/>
  <c r="BY12560" i="10" s="1"/>
  <c r="BU12560" i="10"/>
  <c r="BY12559" i="10"/>
  <c r="BV12559" i="10"/>
  <c r="BX12559" i="10" s="1"/>
  <c r="BU12559" i="10"/>
  <c r="BX12558" i="10"/>
  <c r="BV12558" i="10"/>
  <c r="BU12558" i="10"/>
  <c r="BV12557" i="10"/>
  <c r="BU12557" i="10"/>
  <c r="BV12556" i="10"/>
  <c r="BU12556" i="10"/>
  <c r="BX12555" i="10"/>
  <c r="BV12555" i="10"/>
  <c r="BU12555" i="10"/>
  <c r="BY12555" i="10" s="1"/>
  <c r="BX12554" i="10"/>
  <c r="BV12554" i="10"/>
  <c r="BY12554" i="10" s="1"/>
  <c r="BU12554" i="10"/>
  <c r="BV12553" i="10"/>
  <c r="BY12553" i="10" s="1"/>
  <c r="BU12553" i="10"/>
  <c r="BY12552" i="10"/>
  <c r="BV12552" i="10"/>
  <c r="BU12552" i="10"/>
  <c r="BX12552" i="10" s="1"/>
  <c r="BV12551" i="10"/>
  <c r="BU12551" i="10"/>
  <c r="BX12551" i="10" s="1"/>
  <c r="BX12550" i="10"/>
  <c r="BV12550" i="10"/>
  <c r="BU12550" i="10"/>
  <c r="BY12550" i="10" s="1"/>
  <c r="BY12549" i="10"/>
  <c r="BV12549" i="10"/>
  <c r="BU12549" i="10"/>
  <c r="BX12549" i="10" s="1"/>
  <c r="BY12548" i="10"/>
  <c r="BV12548" i="10"/>
  <c r="BU12548" i="10"/>
  <c r="BX12548" i="10" s="1"/>
  <c r="BX12547" i="10"/>
  <c r="BV12547" i="10"/>
  <c r="BU12547" i="10"/>
  <c r="BY12547" i="10" s="1"/>
  <c r="BV12546" i="10"/>
  <c r="BU12546" i="10"/>
  <c r="BX12546" i="10" s="1"/>
  <c r="BX12545" i="10"/>
  <c r="BV12545" i="10"/>
  <c r="BY12545" i="10" s="1"/>
  <c r="BU12545" i="10"/>
  <c r="BV12544" i="10"/>
  <c r="BU12544" i="10"/>
  <c r="BY12543" i="10"/>
  <c r="BX12543" i="10"/>
  <c r="BV12543" i="10"/>
  <c r="BU12543" i="10"/>
  <c r="BV12542" i="10"/>
  <c r="BU12542" i="10"/>
  <c r="BX12541" i="10"/>
  <c r="BV12541" i="10"/>
  <c r="BY12541" i="10" s="1"/>
  <c r="BU12541" i="10"/>
  <c r="BV12540" i="10"/>
  <c r="BU12540" i="10"/>
  <c r="BX12540" i="10" s="1"/>
  <c r="BY12539" i="10"/>
  <c r="BV12539" i="10"/>
  <c r="BU12539" i="10"/>
  <c r="BX12539" i="10" s="1"/>
  <c r="BX12538" i="10"/>
  <c r="BV12538" i="10"/>
  <c r="BY12538" i="10" s="1"/>
  <c r="BU12538" i="10"/>
  <c r="BX12537" i="10"/>
  <c r="BV12537" i="10"/>
  <c r="BU12537" i="10"/>
  <c r="BY12537" i="10" s="1"/>
  <c r="BX12536" i="10"/>
  <c r="BV12536" i="10"/>
  <c r="BU12536" i="10"/>
  <c r="BV12535" i="10"/>
  <c r="BY12535" i="10" s="1"/>
  <c r="BU12535" i="10"/>
  <c r="BX12534" i="10"/>
  <c r="BV12534" i="10"/>
  <c r="BY12534" i="10" s="1"/>
  <c r="BU12534" i="10"/>
  <c r="BY12533" i="10"/>
  <c r="BV12533" i="10"/>
  <c r="BU12533" i="10"/>
  <c r="BX12533" i="10" s="1"/>
  <c r="BV12532" i="10"/>
  <c r="BU12532" i="10"/>
  <c r="BV12531" i="10"/>
  <c r="BU12531" i="10"/>
  <c r="BX12531" i="10" s="1"/>
  <c r="BV12530" i="10"/>
  <c r="BY12530" i="10" s="1"/>
  <c r="BU12530" i="10"/>
  <c r="BY12529" i="10"/>
  <c r="BX12529" i="10"/>
  <c r="BV12529" i="10"/>
  <c r="BU12529" i="10"/>
  <c r="BV12528" i="10"/>
  <c r="BU12528" i="10"/>
  <c r="BV12527" i="10"/>
  <c r="BU12527" i="10"/>
  <c r="BV12526" i="10"/>
  <c r="BU12526" i="10"/>
  <c r="BX12526" i="10" s="1"/>
  <c r="BV12525" i="10"/>
  <c r="BU12525" i="10"/>
  <c r="BV12524" i="10"/>
  <c r="BU12524" i="10"/>
  <c r="BV12523" i="10"/>
  <c r="BY12523" i="10" s="1"/>
  <c r="BU12523" i="10"/>
  <c r="BY12522" i="10"/>
  <c r="BX12522" i="10"/>
  <c r="BV12522" i="10"/>
  <c r="BU12522" i="10"/>
  <c r="BX12521" i="10"/>
  <c r="BV12521" i="10"/>
  <c r="BU12521" i="10"/>
  <c r="BV12520" i="10"/>
  <c r="BU12520" i="10"/>
  <c r="BV12519" i="10"/>
  <c r="BY12519" i="10" s="1"/>
  <c r="BU12519" i="10"/>
  <c r="BY12518" i="10"/>
  <c r="BV12518" i="10"/>
  <c r="BU12518" i="10"/>
  <c r="BX12518" i="10" s="1"/>
  <c r="BY12517" i="10"/>
  <c r="BX12517" i="10"/>
  <c r="BV12517" i="10"/>
  <c r="BU12517" i="10"/>
  <c r="BV12516" i="10"/>
  <c r="BU12516" i="10"/>
  <c r="BX12516" i="10" s="1"/>
  <c r="BV12515" i="10"/>
  <c r="BY12515" i="10" s="1"/>
  <c r="BU12515" i="10"/>
  <c r="BY12514" i="10"/>
  <c r="BV12514" i="10"/>
  <c r="BX12514" i="10" s="1"/>
  <c r="BU12514" i="10"/>
  <c r="BV12513" i="10"/>
  <c r="BU12513" i="10"/>
  <c r="BY12512" i="10"/>
  <c r="BX12512" i="10"/>
  <c r="BV12512" i="10"/>
  <c r="BU12512" i="10"/>
  <c r="BV12511" i="10"/>
  <c r="BU12511" i="10"/>
  <c r="BX12511" i="10" s="1"/>
  <c r="BX12510" i="10"/>
  <c r="BV12510" i="10"/>
  <c r="BY12510" i="10" s="1"/>
  <c r="BU12510" i="10"/>
  <c r="BV12509" i="10"/>
  <c r="BY12509" i="10" s="1"/>
  <c r="BU12509" i="10"/>
  <c r="BY12508" i="10"/>
  <c r="BX12508" i="10"/>
  <c r="BV12508" i="10"/>
  <c r="BU12508" i="10"/>
  <c r="BY12507" i="10"/>
  <c r="BX12507" i="10"/>
  <c r="BV12507" i="10"/>
  <c r="BU12507" i="10"/>
  <c r="BX12506" i="10"/>
  <c r="BV12506" i="10"/>
  <c r="BU12506" i="10"/>
  <c r="BV12505" i="10"/>
  <c r="BU12505" i="10"/>
  <c r="BY12504" i="10"/>
  <c r="BV12504" i="10"/>
  <c r="BU12504" i="10"/>
  <c r="BV12503" i="10"/>
  <c r="BU12503" i="10"/>
  <c r="BX12503" i="10" s="1"/>
  <c r="BY12502" i="10"/>
  <c r="BX12502" i="10"/>
  <c r="BV12502" i="10"/>
  <c r="BU12502" i="10"/>
  <c r="BV12501" i="10"/>
  <c r="BY12501" i="10" s="1"/>
  <c r="BU12501" i="10"/>
  <c r="BV12500" i="10"/>
  <c r="BU12500" i="10"/>
  <c r="BX12499" i="10"/>
  <c r="BV12499" i="10"/>
  <c r="BY12499" i="10" s="1"/>
  <c r="BU12499" i="10"/>
  <c r="BV12498" i="10"/>
  <c r="BY12498" i="10" s="1"/>
  <c r="BU12498" i="10"/>
  <c r="BV12497" i="10"/>
  <c r="BU12497" i="10"/>
  <c r="BX12496" i="10"/>
  <c r="BV12496" i="10"/>
  <c r="BY12496" i="10" s="1"/>
  <c r="BU12496" i="10"/>
  <c r="BV12495" i="10"/>
  <c r="BY12495" i="10" s="1"/>
  <c r="BU12495" i="10"/>
  <c r="BY12494" i="10"/>
  <c r="BX12494" i="10"/>
  <c r="BV12494" i="10"/>
  <c r="BU12494" i="10"/>
  <c r="BY12493" i="10"/>
  <c r="BX12493" i="10"/>
  <c r="BV12493" i="10"/>
  <c r="BU12493" i="10"/>
  <c r="BY12492" i="10"/>
  <c r="BX12492" i="10"/>
  <c r="BV12492" i="10"/>
  <c r="BU12492" i="10"/>
  <c r="BV12491" i="10"/>
  <c r="BY12491" i="10" s="1"/>
  <c r="BU12491" i="10"/>
  <c r="BY12490" i="10"/>
  <c r="BV12490" i="10"/>
  <c r="BU12490" i="10"/>
  <c r="BX12490" i="10" s="1"/>
  <c r="BV12489" i="10"/>
  <c r="BY12489" i="10" s="1"/>
  <c r="BU12489" i="10"/>
  <c r="BX12488" i="10"/>
  <c r="BV12488" i="10"/>
  <c r="BY12488" i="10" s="1"/>
  <c r="BU12488" i="10"/>
  <c r="BY12487" i="10"/>
  <c r="BX12487" i="10"/>
  <c r="BV12487" i="10"/>
  <c r="BU12487" i="10"/>
  <c r="BV12486" i="10"/>
  <c r="BU12486" i="10"/>
  <c r="BX12486" i="10" s="1"/>
  <c r="BY12485" i="10"/>
  <c r="BX12485" i="10"/>
  <c r="BV12485" i="10"/>
  <c r="BU12485" i="10"/>
  <c r="BY12484" i="10"/>
  <c r="BX12484" i="10"/>
  <c r="BV12484" i="10"/>
  <c r="BU12484" i="10"/>
  <c r="BV12483" i="10"/>
  <c r="BU12483" i="10"/>
  <c r="BY12482" i="10"/>
  <c r="BV12482" i="10"/>
  <c r="BU12482" i="10"/>
  <c r="BX12482" i="10" s="1"/>
  <c r="BV12481" i="10"/>
  <c r="BU12481" i="10"/>
  <c r="BX12481" i="10" s="1"/>
  <c r="BY12480" i="10"/>
  <c r="BV12480" i="10"/>
  <c r="BX12480" i="10" s="1"/>
  <c r="BU12480" i="10"/>
  <c r="BV12479" i="10"/>
  <c r="BU12479" i="10"/>
  <c r="BX12479" i="10" s="1"/>
  <c r="BX12478" i="10"/>
  <c r="BV12478" i="10"/>
  <c r="BY12478" i="10" s="1"/>
  <c r="BU12478" i="10"/>
  <c r="BV12477" i="10"/>
  <c r="BU12477" i="10"/>
  <c r="BV12476" i="10"/>
  <c r="BY12476" i="10" s="1"/>
  <c r="BU12476" i="10"/>
  <c r="BV12475" i="10"/>
  <c r="BY12475" i="10" s="1"/>
  <c r="BU12475" i="10"/>
  <c r="BV12474" i="10"/>
  <c r="BY12474" i="10" s="1"/>
  <c r="BU12474" i="10"/>
  <c r="BY12473" i="10"/>
  <c r="BX12473" i="10"/>
  <c r="BV12473" i="10"/>
  <c r="BU12473" i="10"/>
  <c r="BY12472" i="10"/>
  <c r="BV12472" i="10"/>
  <c r="BU12472" i="10"/>
  <c r="BX12472" i="10" s="1"/>
  <c r="BV12471" i="10"/>
  <c r="BU12471" i="10"/>
  <c r="BX12471" i="10" s="1"/>
  <c r="BV12470" i="10"/>
  <c r="BY12470" i="10" s="1"/>
  <c r="BU12470" i="10"/>
  <c r="BY12469" i="10"/>
  <c r="BV12469" i="10"/>
  <c r="BU12469" i="10"/>
  <c r="BX12469" i="10" s="1"/>
  <c r="BV12468" i="10"/>
  <c r="BU12468" i="10"/>
  <c r="BX12468" i="10" s="1"/>
  <c r="BV12467" i="10"/>
  <c r="BU12467" i="10"/>
  <c r="BV12466" i="10"/>
  <c r="BU12466" i="10"/>
  <c r="BX12466" i="10" s="1"/>
  <c r="BV12465" i="10"/>
  <c r="BY12465" i="10" s="1"/>
  <c r="BU12465" i="10"/>
  <c r="BY12464" i="10"/>
  <c r="BX12464" i="10"/>
  <c r="BV12464" i="10"/>
  <c r="BU12464" i="10"/>
  <c r="BY12463" i="10"/>
  <c r="BV12463" i="10"/>
  <c r="BX12463" i="10" s="1"/>
  <c r="BU12463" i="10"/>
  <c r="BV12462" i="10"/>
  <c r="BU12462" i="10"/>
  <c r="BX12461" i="10"/>
  <c r="BV12461" i="10"/>
  <c r="BU12461" i="10"/>
  <c r="BV12460" i="10"/>
  <c r="BU12460" i="10"/>
  <c r="BV12459" i="10"/>
  <c r="BU12459" i="10"/>
  <c r="BV12458" i="10"/>
  <c r="BY12458" i="10" s="1"/>
  <c r="BU12458" i="10"/>
  <c r="BV12457" i="10"/>
  <c r="BU12457" i="10"/>
  <c r="BV12456" i="10"/>
  <c r="BY12456" i="10" s="1"/>
  <c r="BU12456" i="10"/>
  <c r="BV12455" i="10"/>
  <c r="BY12455" i="10" s="1"/>
  <c r="BU12455" i="10"/>
  <c r="BV12454" i="10"/>
  <c r="BU12454" i="10"/>
  <c r="BV12453" i="10"/>
  <c r="BY12453" i="10" s="1"/>
  <c r="BU12453" i="10"/>
  <c r="BY12452" i="10"/>
  <c r="BV12452" i="10"/>
  <c r="BU12452" i="10"/>
  <c r="BX12452" i="10" s="1"/>
  <c r="BX12451" i="10"/>
  <c r="BV12451" i="10"/>
  <c r="BY12451" i="10" s="1"/>
  <c r="BU12451" i="10"/>
  <c r="BX12450" i="10"/>
  <c r="BV12450" i="10"/>
  <c r="BY12450" i="10" s="1"/>
  <c r="BU12450" i="10"/>
  <c r="BY12449" i="10"/>
  <c r="BX12449" i="10"/>
  <c r="BV12449" i="10"/>
  <c r="BU12449" i="10"/>
  <c r="BY12448" i="10"/>
  <c r="BV12448" i="10"/>
  <c r="BU12448" i="10"/>
  <c r="BX12448" i="10" s="1"/>
  <c r="BY12447" i="10"/>
  <c r="BV12447" i="10"/>
  <c r="BU12447" i="10"/>
  <c r="BX12447" i="10" s="1"/>
  <c r="BV12446" i="10"/>
  <c r="BU12446" i="10"/>
  <c r="BX12446" i="10" s="1"/>
  <c r="BV12445" i="10"/>
  <c r="BU12445" i="10"/>
  <c r="BV12444" i="10"/>
  <c r="BY12444" i="10" s="1"/>
  <c r="BU12444" i="10"/>
  <c r="BY12443" i="10"/>
  <c r="BX12443" i="10"/>
  <c r="BV12443" i="10"/>
  <c r="BU12443" i="10"/>
  <c r="BV12442" i="10"/>
  <c r="BU12442" i="10"/>
  <c r="BV12441" i="10"/>
  <c r="BY12441" i="10" s="1"/>
  <c r="BU12441" i="10"/>
  <c r="BX12440" i="10"/>
  <c r="BV12440" i="10"/>
  <c r="BY12440" i="10" s="1"/>
  <c r="BU12440" i="10"/>
  <c r="BV12439" i="10"/>
  <c r="BU12439" i="10"/>
  <c r="BY12439" i="10" s="1"/>
  <c r="BV12438" i="10"/>
  <c r="BY12438" i="10" s="1"/>
  <c r="BU12438" i="10"/>
  <c r="BX12437" i="10"/>
  <c r="BV12437" i="10"/>
  <c r="BU12437" i="10"/>
  <c r="BY12437" i="10" s="1"/>
  <c r="BV12436" i="10"/>
  <c r="BY12436" i="10" s="1"/>
  <c r="BU12436" i="10"/>
  <c r="BY12435" i="10"/>
  <c r="BV12435" i="10"/>
  <c r="BU12435" i="10"/>
  <c r="BX12435" i="10" s="1"/>
  <c r="BV12434" i="10"/>
  <c r="BU12434" i="10"/>
  <c r="BV12433" i="10"/>
  <c r="BU12433" i="10"/>
  <c r="BX12433" i="10" s="1"/>
  <c r="BV12432" i="10"/>
  <c r="BU12432" i="10"/>
  <c r="BX12431" i="10"/>
  <c r="BV12431" i="10"/>
  <c r="BU12431" i="10"/>
  <c r="BV12430" i="10"/>
  <c r="BY12430" i="10" s="1"/>
  <c r="BU12430" i="10"/>
  <c r="BV12429" i="10"/>
  <c r="BY12429" i="10" s="1"/>
  <c r="BU12429" i="10"/>
  <c r="BV12428" i="10"/>
  <c r="BY12428" i="10" s="1"/>
  <c r="BU12428" i="10"/>
  <c r="BY12427" i="10"/>
  <c r="BV12427" i="10"/>
  <c r="BU12427" i="10"/>
  <c r="BX12427" i="10" s="1"/>
  <c r="BV12426" i="10"/>
  <c r="BU12426" i="10"/>
  <c r="BY12425" i="10"/>
  <c r="BV12425" i="10"/>
  <c r="BU12425" i="10"/>
  <c r="BX12425" i="10" s="1"/>
  <c r="BV12424" i="10"/>
  <c r="BY12424" i="10" s="1"/>
  <c r="BU12424" i="10"/>
  <c r="BY12423" i="10"/>
  <c r="BX12423" i="10"/>
  <c r="BV12423" i="10"/>
  <c r="BU12423" i="10"/>
  <c r="BY12422" i="10"/>
  <c r="BX12422" i="10"/>
  <c r="BV12422" i="10"/>
  <c r="BU12422" i="10"/>
  <c r="BV12421" i="10"/>
  <c r="BU12421" i="10"/>
  <c r="BY12420" i="10"/>
  <c r="BX12420" i="10"/>
  <c r="BV12420" i="10"/>
  <c r="BU12420" i="10"/>
  <c r="BV12419" i="10"/>
  <c r="BU12419" i="10"/>
  <c r="BX12419" i="10" s="1"/>
  <c r="BX12418" i="10"/>
  <c r="BV12418" i="10"/>
  <c r="BY12418" i="10" s="1"/>
  <c r="BU12418" i="10"/>
  <c r="BY12417" i="10"/>
  <c r="BX12417" i="10"/>
  <c r="BV12417" i="10"/>
  <c r="BU12417" i="10"/>
  <c r="BV12416" i="10"/>
  <c r="BU12416" i="10"/>
  <c r="BX12416" i="10" s="1"/>
  <c r="BY12415" i="10"/>
  <c r="BV12415" i="10"/>
  <c r="BU12415" i="10"/>
  <c r="BX12415" i="10" s="1"/>
  <c r="BV12414" i="10"/>
  <c r="BY12414" i="10" s="1"/>
  <c r="BU12414" i="10"/>
  <c r="BY12413" i="10"/>
  <c r="BX12413" i="10"/>
  <c r="BV12413" i="10"/>
  <c r="BU12413" i="10"/>
  <c r="BV12412" i="10"/>
  <c r="BU12412" i="10"/>
  <c r="BV12411" i="10"/>
  <c r="BU12411" i="10"/>
  <c r="BX12411" i="10" s="1"/>
  <c r="BV12410" i="10"/>
  <c r="BU12410" i="10"/>
  <c r="BY12409" i="10"/>
  <c r="BX12409" i="10"/>
  <c r="BV12409" i="10"/>
  <c r="BU12409" i="10"/>
  <c r="BV12408" i="10"/>
  <c r="BU12408" i="10"/>
  <c r="BY12407" i="10"/>
  <c r="BX12407" i="10"/>
  <c r="BV12407" i="10"/>
  <c r="BU12407" i="10"/>
  <c r="BX12406" i="10"/>
  <c r="BV12406" i="10"/>
  <c r="BU12406" i="10"/>
  <c r="BV12405" i="10"/>
  <c r="BY12405" i="10" s="1"/>
  <c r="BU12405" i="10"/>
  <c r="BV12404" i="10"/>
  <c r="BY12404" i="10" s="1"/>
  <c r="BU12404" i="10"/>
  <c r="BV12403" i="10"/>
  <c r="BY12403" i="10" s="1"/>
  <c r="BU12403" i="10"/>
  <c r="BV12402" i="10"/>
  <c r="BU12402" i="10"/>
  <c r="BV12401" i="10"/>
  <c r="BU12401" i="10"/>
  <c r="BV12400" i="10"/>
  <c r="BU12400" i="10"/>
  <c r="BX12400" i="10" s="1"/>
  <c r="BV12399" i="10"/>
  <c r="BY12399" i="10" s="1"/>
  <c r="BU12399" i="10"/>
  <c r="BX12399" i="10" s="1"/>
  <c r="BY12398" i="10"/>
  <c r="BX12398" i="10"/>
  <c r="BV12398" i="10"/>
  <c r="BU12398" i="10"/>
  <c r="BX12397" i="10"/>
  <c r="BV12397" i="10"/>
  <c r="BU12397" i="10"/>
  <c r="BY12397" i="10" s="1"/>
  <c r="BV12396" i="10"/>
  <c r="BU12396" i="10"/>
  <c r="BV12395" i="10"/>
  <c r="BU12395" i="10"/>
  <c r="BX12395" i="10" s="1"/>
  <c r="BV12394" i="10"/>
  <c r="BY12394" i="10" s="1"/>
  <c r="BU12394" i="10"/>
  <c r="BX12393" i="10"/>
  <c r="BV12393" i="10"/>
  <c r="BY12393" i="10" s="1"/>
  <c r="BU12393" i="10"/>
  <c r="BY12392" i="10"/>
  <c r="BX12392" i="10"/>
  <c r="BV12392" i="10"/>
  <c r="BU12392" i="10"/>
  <c r="BV12391" i="10"/>
  <c r="BU12391" i="10"/>
  <c r="BX12391" i="10" s="1"/>
  <c r="BY12390" i="10"/>
  <c r="BV12390" i="10"/>
  <c r="BU12390" i="10"/>
  <c r="BX12390" i="10" s="1"/>
  <c r="BX12389" i="10"/>
  <c r="BV12389" i="10"/>
  <c r="BU12389" i="10"/>
  <c r="BY12389" i="10" s="1"/>
  <c r="BV12388" i="10"/>
  <c r="BY12388" i="10" s="1"/>
  <c r="BU12388" i="10"/>
  <c r="BV12387" i="10"/>
  <c r="BU12387" i="10"/>
  <c r="BV12386" i="10"/>
  <c r="BU12386" i="10"/>
  <c r="BY12385" i="10"/>
  <c r="BX12385" i="10"/>
  <c r="BV12385" i="10"/>
  <c r="BU12385" i="10"/>
  <c r="BX12384" i="10"/>
  <c r="BV12384" i="10"/>
  <c r="BY12384" i="10" s="1"/>
  <c r="BU12384" i="10"/>
  <c r="BY12383" i="10"/>
  <c r="BV12383" i="10"/>
  <c r="BU12383" i="10"/>
  <c r="BY12382" i="10"/>
  <c r="BX12382" i="10"/>
  <c r="BV12382" i="10"/>
  <c r="BU12382" i="10"/>
  <c r="BV12381" i="10"/>
  <c r="BU12381" i="10"/>
  <c r="BX12381" i="10" s="1"/>
  <c r="BY12380" i="10"/>
  <c r="BV12380" i="10"/>
  <c r="BX12380" i="10" s="1"/>
  <c r="BU12380" i="10"/>
  <c r="BV12379" i="10"/>
  <c r="BU12379" i="10"/>
  <c r="BX12379" i="10" s="1"/>
  <c r="BV12378" i="10"/>
  <c r="BU12378" i="10"/>
  <c r="BX12378" i="10" s="1"/>
  <c r="BX12377" i="10"/>
  <c r="BV12377" i="10"/>
  <c r="BU12377" i="10"/>
  <c r="BY12377" i="10" s="1"/>
  <c r="BX12376" i="10"/>
  <c r="BV12376" i="10"/>
  <c r="BY12376" i="10" s="1"/>
  <c r="BU12376" i="10"/>
  <c r="BX12375" i="10"/>
  <c r="BV12375" i="10"/>
  <c r="BY12375" i="10" s="1"/>
  <c r="BU12375" i="10"/>
  <c r="BV12374" i="10"/>
  <c r="BU12374" i="10"/>
  <c r="BX12374" i="10" s="1"/>
  <c r="BV12373" i="10"/>
  <c r="BU12373" i="10"/>
  <c r="BX12372" i="10"/>
  <c r="BV12372" i="10"/>
  <c r="BU12372" i="10"/>
  <c r="BY12372" i="10" s="1"/>
  <c r="BV12371" i="10"/>
  <c r="BU12371" i="10"/>
  <c r="BX12371" i="10" s="1"/>
  <c r="BV12370" i="10"/>
  <c r="BU12370" i="10"/>
  <c r="BY12369" i="10"/>
  <c r="BV12369" i="10"/>
  <c r="BU12369" i="10"/>
  <c r="BX12369" i="10" s="1"/>
  <c r="BY12368" i="10"/>
  <c r="BX12368" i="10"/>
  <c r="BV12368" i="10"/>
  <c r="BU12368" i="10"/>
  <c r="BV12367" i="10"/>
  <c r="BU12367" i="10"/>
  <c r="BV12366" i="10"/>
  <c r="BU12366" i="10"/>
  <c r="BX12366" i="10" s="1"/>
  <c r="BX12365" i="10"/>
  <c r="BV12365" i="10"/>
  <c r="BY12365" i="10" s="1"/>
  <c r="BU12365" i="10"/>
  <c r="BY12364" i="10"/>
  <c r="BX12364" i="10"/>
  <c r="BV12364" i="10"/>
  <c r="BU12364" i="10"/>
  <c r="BV12363" i="10"/>
  <c r="BU12363" i="10"/>
  <c r="BX12362" i="10"/>
  <c r="BV12362" i="10"/>
  <c r="BU12362" i="10"/>
  <c r="BY12362" i="10" s="1"/>
  <c r="BV12361" i="10"/>
  <c r="BU12361" i="10"/>
  <c r="BX12360" i="10"/>
  <c r="BV12360" i="10"/>
  <c r="BU12360" i="10"/>
  <c r="BY12360" i="10" s="1"/>
  <c r="BY12359" i="10"/>
  <c r="BV12359" i="10"/>
  <c r="BX12359" i="10" s="1"/>
  <c r="BU12359" i="10"/>
  <c r="BX12358" i="10"/>
  <c r="BV12358" i="10"/>
  <c r="BY12358" i="10" s="1"/>
  <c r="BU12358" i="10"/>
  <c r="BY12357" i="10"/>
  <c r="BX12357" i="10"/>
  <c r="BV12357" i="10"/>
  <c r="BU12357" i="10"/>
  <c r="BV12356" i="10"/>
  <c r="BU12356" i="10"/>
  <c r="BX12356" i="10" s="1"/>
  <c r="BV12355" i="10"/>
  <c r="BU12355" i="10"/>
  <c r="BX12355" i="10" s="1"/>
  <c r="BV12354" i="10"/>
  <c r="BU12354" i="10"/>
  <c r="BX12354" i="10" s="1"/>
  <c r="BV12353" i="10"/>
  <c r="BY12353" i="10" s="1"/>
  <c r="BU12353" i="10"/>
  <c r="BV12352" i="10"/>
  <c r="BU12352" i="10"/>
  <c r="BX12351" i="10"/>
  <c r="BV12351" i="10"/>
  <c r="BU12351" i="10"/>
  <c r="BV12350" i="10"/>
  <c r="BU12350" i="10"/>
  <c r="BY12349" i="10"/>
  <c r="BV12349" i="10"/>
  <c r="BU12349" i="10"/>
  <c r="BV12348" i="10"/>
  <c r="BU12348" i="10"/>
  <c r="BY12347" i="10"/>
  <c r="BX12347" i="10"/>
  <c r="BV12347" i="10"/>
  <c r="BU12347" i="10"/>
  <c r="BX12346" i="10"/>
  <c r="BV12346" i="10"/>
  <c r="BY12346" i="10" s="1"/>
  <c r="BU12346" i="10"/>
  <c r="BX12345" i="10"/>
  <c r="BV12345" i="10"/>
  <c r="BY12345" i="10" s="1"/>
  <c r="BU12345" i="10"/>
  <c r="BV12344" i="10"/>
  <c r="BY12344" i="10" s="1"/>
  <c r="BU12344" i="10"/>
  <c r="BY12343" i="10"/>
  <c r="BX12343" i="10"/>
  <c r="BV12343" i="10"/>
  <c r="BU12343" i="10"/>
  <c r="BY12342" i="10"/>
  <c r="BX12342" i="10"/>
  <c r="BV12342" i="10"/>
  <c r="BU12342" i="10"/>
  <c r="BV12341" i="10"/>
  <c r="BY12341" i="10" s="1"/>
  <c r="BU12341" i="10"/>
  <c r="BV12340" i="10"/>
  <c r="BY12340" i="10" s="1"/>
  <c r="BU12340" i="10"/>
  <c r="BV12339" i="10"/>
  <c r="BU12339" i="10"/>
  <c r="BX12339" i="10" s="1"/>
  <c r="BV12338" i="10"/>
  <c r="BU12338" i="10"/>
  <c r="BX12337" i="10"/>
  <c r="BV12337" i="10"/>
  <c r="BU12337" i="10"/>
  <c r="BY12337" i="10" s="1"/>
  <c r="BV12336" i="10"/>
  <c r="BU12336" i="10"/>
  <c r="BX12336" i="10" s="1"/>
  <c r="BY12335" i="10"/>
  <c r="BX12335" i="10"/>
  <c r="BV12335" i="10"/>
  <c r="BU12335" i="10"/>
  <c r="BY12334" i="10"/>
  <c r="BX12334" i="10"/>
  <c r="BV12334" i="10"/>
  <c r="BU12334" i="10"/>
  <c r="BV12333" i="10"/>
  <c r="BU12333" i="10"/>
  <c r="BV12332" i="10"/>
  <c r="BU12332" i="10"/>
  <c r="BV12331" i="10"/>
  <c r="BU12331" i="10"/>
  <c r="BY12330" i="10"/>
  <c r="BX12330" i="10"/>
  <c r="BV12330" i="10"/>
  <c r="BU12330" i="10"/>
  <c r="BY12329" i="10"/>
  <c r="BX12329" i="10"/>
  <c r="BV12329" i="10"/>
  <c r="BU12329" i="10"/>
  <c r="BY12328" i="10"/>
  <c r="BV12328" i="10"/>
  <c r="BU12328" i="10"/>
  <c r="BY12327" i="10"/>
  <c r="BV12327" i="10"/>
  <c r="BU12327" i="10"/>
  <c r="BX12327" i="10" s="1"/>
  <c r="BV12326" i="10"/>
  <c r="BY12326" i="10" s="1"/>
  <c r="BU12326" i="10"/>
  <c r="BY12325" i="10"/>
  <c r="BV12325" i="10"/>
  <c r="BU12325" i="10"/>
  <c r="BX12325" i="10" s="1"/>
  <c r="BV12324" i="10"/>
  <c r="BU12324" i="10"/>
  <c r="BX12324" i="10" s="1"/>
  <c r="BV12323" i="10"/>
  <c r="BY12323" i="10" s="1"/>
  <c r="BU12323" i="10"/>
  <c r="BY12322" i="10"/>
  <c r="BX12322" i="10"/>
  <c r="BV12322" i="10"/>
  <c r="BU12322" i="10"/>
  <c r="BV12321" i="10"/>
  <c r="BU12321" i="10"/>
  <c r="BX12321" i="10" s="1"/>
  <c r="BV12320" i="10"/>
  <c r="BU12320" i="10"/>
  <c r="BX12320" i="10" s="1"/>
  <c r="BV12319" i="10"/>
  <c r="BU12319" i="10"/>
  <c r="BV12318" i="10"/>
  <c r="BY12318" i="10" s="1"/>
  <c r="BU12318" i="10"/>
  <c r="BY12317" i="10"/>
  <c r="BX12317" i="10"/>
  <c r="BV12317" i="10"/>
  <c r="BU12317" i="10"/>
  <c r="BV12316" i="10"/>
  <c r="BU12316" i="10"/>
  <c r="BX12316" i="10" s="1"/>
  <c r="BV12315" i="10"/>
  <c r="BY12315" i="10" s="1"/>
  <c r="BU12315" i="10"/>
  <c r="BX12314" i="10"/>
  <c r="BV12314" i="10"/>
  <c r="BY12314" i="10" s="1"/>
  <c r="BU12314" i="10"/>
  <c r="BV12313" i="10"/>
  <c r="BU12313" i="10"/>
  <c r="BV12312" i="10"/>
  <c r="BU12312" i="10"/>
  <c r="BV12311" i="10"/>
  <c r="BU12311" i="10"/>
  <c r="BX12311" i="10" s="1"/>
  <c r="BV12310" i="10"/>
  <c r="BY12310" i="10" s="1"/>
  <c r="BU12310" i="10"/>
  <c r="BY12309" i="10"/>
  <c r="BX12309" i="10"/>
  <c r="BV12309" i="10"/>
  <c r="BU12309" i="10"/>
  <c r="BV12308" i="10"/>
  <c r="BY12308" i="10" s="1"/>
  <c r="BU12308" i="10"/>
  <c r="BY12307" i="10"/>
  <c r="BV12307" i="10"/>
  <c r="BU12307" i="10"/>
  <c r="BX12307" i="10" s="1"/>
  <c r="BX12306" i="10"/>
  <c r="BV12306" i="10"/>
  <c r="BU12306" i="10"/>
  <c r="BY12305" i="10"/>
  <c r="BX12305" i="10"/>
  <c r="BV12305" i="10"/>
  <c r="BU12305" i="10"/>
  <c r="BV12304" i="10"/>
  <c r="BY12304" i="10" s="1"/>
  <c r="BU12304" i="10"/>
  <c r="BV12303" i="10"/>
  <c r="BY12303" i="10" s="1"/>
  <c r="BU12303" i="10"/>
  <c r="BY12302" i="10"/>
  <c r="BX12302" i="10"/>
  <c r="BV12302" i="10"/>
  <c r="BU12302" i="10"/>
  <c r="BX12301" i="10"/>
  <c r="BV12301" i="10"/>
  <c r="BY12301" i="10" s="1"/>
  <c r="BU12301" i="10"/>
  <c r="BV12300" i="10"/>
  <c r="BU12300" i="10"/>
  <c r="BX12300" i="10" s="1"/>
  <c r="BV12299" i="10"/>
  <c r="BY12299" i="10" s="1"/>
  <c r="BU12299" i="10"/>
  <c r="BV12298" i="10"/>
  <c r="BU12298" i="10"/>
  <c r="BV12297" i="10"/>
  <c r="BU12297" i="10"/>
  <c r="BV12296" i="10"/>
  <c r="BU12296" i="10"/>
  <c r="BX12296" i="10" s="1"/>
  <c r="BV12295" i="10"/>
  <c r="BU12295" i="10"/>
  <c r="BX12295" i="10" s="1"/>
  <c r="BY12294" i="10"/>
  <c r="BX12294" i="10"/>
  <c r="BV12294" i="10"/>
  <c r="BU12294" i="10"/>
  <c r="BV12293" i="10"/>
  <c r="BY12293" i="10" s="1"/>
  <c r="BU12293" i="10"/>
  <c r="BY12292" i="10"/>
  <c r="BX12292" i="10"/>
  <c r="BV12292" i="10"/>
  <c r="BU12292" i="10"/>
  <c r="BV12291" i="10"/>
  <c r="BU12291" i="10"/>
  <c r="BX12291" i="10" s="1"/>
  <c r="BV12290" i="10"/>
  <c r="BU12290" i="10"/>
  <c r="BX12289" i="10"/>
  <c r="BV12289" i="10"/>
  <c r="BY12289" i="10" s="1"/>
  <c r="BU12289" i="10"/>
  <c r="BV12288" i="10"/>
  <c r="BY12288" i="10" s="1"/>
  <c r="BU12288" i="10"/>
  <c r="BX12287" i="10"/>
  <c r="BV12287" i="10"/>
  <c r="BU12287" i="10"/>
  <c r="BY12287" i="10" s="1"/>
  <c r="BV12286" i="10"/>
  <c r="BU12286" i="10"/>
  <c r="BY12285" i="10"/>
  <c r="BX12285" i="10"/>
  <c r="BV12285" i="10"/>
  <c r="BU12285" i="10"/>
  <c r="BV12284" i="10"/>
  <c r="BU12284" i="10"/>
  <c r="BX12284" i="10" s="1"/>
  <c r="BV12283" i="10"/>
  <c r="BU12283" i="10"/>
  <c r="BX12283" i="10" s="1"/>
  <c r="BY12282" i="10"/>
  <c r="BX12282" i="10"/>
  <c r="BV12282" i="10"/>
  <c r="BU12282" i="10"/>
  <c r="BV12281" i="10"/>
  <c r="BU12281" i="10"/>
  <c r="BX12281" i="10" s="1"/>
  <c r="BV12280" i="10"/>
  <c r="BU12280" i="10"/>
  <c r="BV12279" i="10"/>
  <c r="BU12279" i="10"/>
  <c r="BV12278" i="10"/>
  <c r="BY12278" i="10" s="1"/>
  <c r="BU12278" i="10"/>
  <c r="BX12277" i="10"/>
  <c r="BV12277" i="10"/>
  <c r="BU12277" i="10"/>
  <c r="BY12277" i="10" s="1"/>
  <c r="BV12276" i="10"/>
  <c r="BU12276" i="10"/>
  <c r="BX12276" i="10" s="1"/>
  <c r="BV12275" i="10"/>
  <c r="BU12275" i="10"/>
  <c r="BV12274" i="10"/>
  <c r="BY12274" i="10" s="1"/>
  <c r="BU12274" i="10"/>
  <c r="BV12273" i="10"/>
  <c r="BU12273" i="10"/>
  <c r="BY12272" i="10"/>
  <c r="BX12272" i="10"/>
  <c r="BV12272" i="10"/>
  <c r="BU12272" i="10"/>
  <c r="BV12271" i="10"/>
  <c r="BU12271" i="10"/>
  <c r="BV12270" i="10"/>
  <c r="BY12270" i="10" s="1"/>
  <c r="BU12270" i="10"/>
  <c r="BY12269" i="10"/>
  <c r="BV12269" i="10"/>
  <c r="BU12269" i="10"/>
  <c r="BX12269" i="10" s="1"/>
  <c r="BV12268" i="10"/>
  <c r="BY12268" i="10" s="1"/>
  <c r="BU12268" i="10"/>
  <c r="BV12267" i="10"/>
  <c r="BU12267" i="10"/>
  <c r="BV12266" i="10"/>
  <c r="BY12266" i="10" s="1"/>
  <c r="BU12266" i="10"/>
  <c r="BY12265" i="10"/>
  <c r="BV12265" i="10"/>
  <c r="BU12265" i="10"/>
  <c r="BX12265" i="10" s="1"/>
  <c r="BY12264" i="10"/>
  <c r="BX12264" i="10"/>
  <c r="BV12264" i="10"/>
  <c r="BU12264" i="10"/>
  <c r="BV12263" i="10"/>
  <c r="BU12263" i="10"/>
  <c r="BY12262" i="10"/>
  <c r="BV12262" i="10"/>
  <c r="BU12262" i="10"/>
  <c r="BX12262" i="10" s="1"/>
  <c r="BV12261" i="10"/>
  <c r="BY12261" i="10" s="1"/>
  <c r="BU12261" i="10"/>
  <c r="BV12260" i="10"/>
  <c r="BU12260" i="10"/>
  <c r="BX12260" i="10" s="1"/>
  <c r="BY12259" i="10"/>
  <c r="BX12259" i="10"/>
  <c r="BV12259" i="10"/>
  <c r="BU12259" i="10"/>
  <c r="BV12258" i="10"/>
  <c r="BU12258" i="10"/>
  <c r="BX12258" i="10" s="1"/>
  <c r="BX12257" i="10"/>
  <c r="BV12257" i="10"/>
  <c r="BU12257" i="10"/>
  <c r="BY12257" i="10" s="1"/>
  <c r="BX12256" i="10"/>
  <c r="BV12256" i="10"/>
  <c r="BU12256" i="10"/>
  <c r="BV12255" i="10"/>
  <c r="BU12255" i="10"/>
  <c r="BV12254" i="10"/>
  <c r="BY12254" i="10" s="1"/>
  <c r="BU12254" i="10"/>
  <c r="BV12253" i="10"/>
  <c r="BY12253" i="10" s="1"/>
  <c r="BU12253" i="10"/>
  <c r="BY12252" i="10"/>
  <c r="BX12252" i="10"/>
  <c r="BV12252" i="10"/>
  <c r="BU12252" i="10"/>
  <c r="BX12251" i="10"/>
  <c r="BV12251" i="10"/>
  <c r="BY12251" i="10" s="1"/>
  <c r="BU12251" i="10"/>
  <c r="BY12250" i="10"/>
  <c r="BV12250" i="10"/>
  <c r="BU12250" i="10"/>
  <c r="BV12249" i="10"/>
  <c r="BU12249" i="10"/>
  <c r="BX12249" i="10" s="1"/>
  <c r="BV12248" i="10"/>
  <c r="BU12248" i="10"/>
  <c r="BV12247" i="10"/>
  <c r="BU12247" i="10"/>
  <c r="BV12246" i="10"/>
  <c r="BU12246" i="10"/>
  <c r="BX12246" i="10" s="1"/>
  <c r="BV12245" i="10"/>
  <c r="BY12245" i="10" s="1"/>
  <c r="BU12245" i="10"/>
  <c r="BV12244" i="10"/>
  <c r="BU12244" i="10"/>
  <c r="BX12244" i="10" s="1"/>
  <c r="BY12243" i="10"/>
  <c r="BX12243" i="10"/>
  <c r="BV12243" i="10"/>
  <c r="BU12243" i="10"/>
  <c r="BY12242" i="10"/>
  <c r="BX12242" i="10"/>
  <c r="BV12242" i="10"/>
  <c r="BU12242" i="10"/>
  <c r="BV12241" i="10"/>
  <c r="BU12241" i="10"/>
  <c r="BX12240" i="10"/>
  <c r="BV12240" i="10"/>
  <c r="BU12240" i="10"/>
  <c r="BY12240" i="10" s="1"/>
  <c r="BV12239" i="10"/>
  <c r="BU12239" i="10"/>
  <c r="BX12239" i="10" s="1"/>
  <c r="BV12238" i="10"/>
  <c r="BU12238" i="10"/>
  <c r="BX12237" i="10"/>
  <c r="BV12237" i="10"/>
  <c r="BU12237" i="10"/>
  <c r="BY12237" i="10" s="1"/>
  <c r="BX12236" i="10"/>
  <c r="BV12236" i="10"/>
  <c r="BU12236" i="10"/>
  <c r="BV12235" i="10"/>
  <c r="BU12235" i="10"/>
  <c r="BV12234" i="10"/>
  <c r="BU12234" i="10"/>
  <c r="BX12234" i="10" s="1"/>
  <c r="BY12233" i="10"/>
  <c r="BV12233" i="10"/>
  <c r="BU12233" i="10"/>
  <c r="BX12233" i="10" s="1"/>
  <c r="BV12232" i="10"/>
  <c r="BU12232" i="10"/>
  <c r="BX12231" i="10"/>
  <c r="BV12231" i="10"/>
  <c r="BU12231" i="10"/>
  <c r="BY12230" i="10"/>
  <c r="BV12230" i="10"/>
  <c r="BX12230" i="10" s="1"/>
  <c r="BU12230" i="10"/>
  <c r="BV12229" i="10"/>
  <c r="BU12229" i="10"/>
  <c r="BY12228" i="10"/>
  <c r="BX12228" i="10"/>
  <c r="BV12228" i="10"/>
  <c r="BU12228" i="10"/>
  <c r="BY12227" i="10"/>
  <c r="BV12227" i="10"/>
  <c r="BU12227" i="10"/>
  <c r="BX12227" i="10" s="1"/>
  <c r="BX12226" i="10"/>
  <c r="BV12226" i="10"/>
  <c r="BU12226" i="10"/>
  <c r="BX12225" i="10"/>
  <c r="BV12225" i="10"/>
  <c r="BY12225" i="10" s="1"/>
  <c r="BU12225" i="10"/>
  <c r="BY12224" i="10"/>
  <c r="BX12224" i="10"/>
  <c r="BV12224" i="10"/>
  <c r="BU12224" i="10"/>
  <c r="BY12223" i="10"/>
  <c r="BV12223" i="10"/>
  <c r="BU12223" i="10"/>
  <c r="BX12223" i="10" s="1"/>
  <c r="BY12222" i="10"/>
  <c r="BX12222" i="10"/>
  <c r="BV12222" i="10"/>
  <c r="BU12222" i="10"/>
  <c r="BV12221" i="10"/>
  <c r="BY12221" i="10" s="1"/>
  <c r="BU12221" i="10"/>
  <c r="BY12220" i="10"/>
  <c r="BV12220" i="10"/>
  <c r="BU12220" i="10"/>
  <c r="BX12220" i="10" s="1"/>
  <c r="BY12219" i="10"/>
  <c r="BX12219" i="10"/>
  <c r="BV12219" i="10"/>
  <c r="BU12219" i="10"/>
  <c r="BX12218" i="10"/>
  <c r="BV12218" i="10"/>
  <c r="BU12218" i="10"/>
  <c r="BY12218" i="10" s="1"/>
  <c r="BY12217" i="10"/>
  <c r="BX12217" i="10"/>
  <c r="BV12217" i="10"/>
  <c r="BU12217" i="10"/>
  <c r="BV12216" i="10"/>
  <c r="BY12216" i="10" s="1"/>
  <c r="BU12216" i="10"/>
  <c r="BV12215" i="10"/>
  <c r="BU12215" i="10"/>
  <c r="BV12214" i="10"/>
  <c r="BY12214" i="10" s="1"/>
  <c r="BU12214" i="10"/>
  <c r="BX12214" i="10" s="1"/>
  <c r="BY12213" i="10"/>
  <c r="BV12213" i="10"/>
  <c r="BU12213" i="10"/>
  <c r="BV12212" i="10"/>
  <c r="BU12212" i="10"/>
  <c r="BV12211" i="10"/>
  <c r="BU12211" i="10"/>
  <c r="BX12211" i="10" s="1"/>
  <c r="BX12210" i="10"/>
  <c r="BV12210" i="10"/>
  <c r="BY12210" i="10" s="1"/>
  <c r="BU12210" i="10"/>
  <c r="BV12209" i="10"/>
  <c r="BU12209" i="10"/>
  <c r="BX12209" i="10" s="1"/>
  <c r="BY12208" i="10"/>
  <c r="BX12208" i="10"/>
  <c r="BV12208" i="10"/>
  <c r="BU12208" i="10"/>
  <c r="BY12207" i="10"/>
  <c r="BX12207" i="10"/>
  <c r="BV12207" i="10"/>
  <c r="BU12207" i="10"/>
  <c r="BX12206" i="10"/>
  <c r="BV12206" i="10"/>
  <c r="BU12206" i="10"/>
  <c r="BV12205" i="10"/>
  <c r="BU12205" i="10"/>
  <c r="BV12204" i="10"/>
  <c r="BU12204" i="10"/>
  <c r="BX12204" i="10" s="1"/>
  <c r="BV12203" i="10"/>
  <c r="BY12203" i="10" s="1"/>
  <c r="BU12203" i="10"/>
  <c r="BX12203" i="10" s="1"/>
  <c r="BX12202" i="10"/>
  <c r="BV12202" i="10"/>
  <c r="BY12202" i="10" s="1"/>
  <c r="BU12202" i="10"/>
  <c r="BV12201" i="10"/>
  <c r="BY12201" i="10" s="1"/>
  <c r="BU12201" i="10"/>
  <c r="BV12200" i="10"/>
  <c r="BY12200" i="10" s="1"/>
  <c r="BU12200" i="10"/>
  <c r="BX12199" i="10"/>
  <c r="BV12199" i="10"/>
  <c r="BY12199" i="10" s="1"/>
  <c r="BU12199" i="10"/>
  <c r="BV12198" i="10"/>
  <c r="BU12198" i="10"/>
  <c r="BX12197" i="10"/>
  <c r="BV12197" i="10"/>
  <c r="BU12197" i="10"/>
  <c r="BY12197" i="10" s="1"/>
  <c r="BX12196" i="10"/>
  <c r="BV12196" i="10"/>
  <c r="BU12196" i="10"/>
  <c r="BV12195" i="10"/>
  <c r="BU12195" i="10"/>
  <c r="BX12195" i="10" s="1"/>
  <c r="BX12194" i="10"/>
  <c r="BV12194" i="10"/>
  <c r="BY12194" i="10" s="1"/>
  <c r="BU12194" i="10"/>
  <c r="BY12193" i="10"/>
  <c r="BX12193" i="10"/>
  <c r="BV12193" i="10"/>
  <c r="BU12193" i="10"/>
  <c r="BX12192" i="10"/>
  <c r="BV12192" i="10"/>
  <c r="BY12192" i="10" s="1"/>
  <c r="BU12192" i="10"/>
  <c r="BX12191" i="10"/>
  <c r="BV12191" i="10"/>
  <c r="BU12191" i="10"/>
  <c r="BY12190" i="10"/>
  <c r="BV12190" i="10"/>
  <c r="BU12190" i="10"/>
  <c r="BX12190" i="10" s="1"/>
  <c r="BX12189" i="10"/>
  <c r="BV12189" i="10"/>
  <c r="BU12189" i="10"/>
  <c r="BY12189" i="10" s="1"/>
  <c r="BY12188" i="10"/>
  <c r="BV12188" i="10"/>
  <c r="BU12188" i="10"/>
  <c r="BX12188" i="10" s="1"/>
  <c r="BX12187" i="10"/>
  <c r="BV12187" i="10"/>
  <c r="BY12187" i="10" s="1"/>
  <c r="BU12187" i="10"/>
  <c r="BV12186" i="10"/>
  <c r="BU12186" i="10"/>
  <c r="BX12186" i="10" s="1"/>
  <c r="BY12185" i="10"/>
  <c r="BX12185" i="10"/>
  <c r="BV12185" i="10"/>
  <c r="BU12185" i="10"/>
  <c r="BV12184" i="10"/>
  <c r="BU12184" i="10"/>
  <c r="BY12183" i="10"/>
  <c r="BX12183" i="10"/>
  <c r="BV12183" i="10"/>
  <c r="BU12183" i="10"/>
  <c r="BV12182" i="10"/>
  <c r="BY12182" i="10" s="1"/>
  <c r="BU12182" i="10"/>
  <c r="BV12181" i="10"/>
  <c r="BY12181" i="10" s="1"/>
  <c r="BU12181" i="10"/>
  <c r="BV12180" i="10"/>
  <c r="BX12180" i="10" s="1"/>
  <c r="BU12180" i="10"/>
  <c r="BV12179" i="10"/>
  <c r="BU12179" i="10"/>
  <c r="BX12179" i="10" s="1"/>
  <c r="BV12178" i="10"/>
  <c r="BU12178" i="10"/>
  <c r="BV12177" i="10"/>
  <c r="BU12177" i="10"/>
  <c r="BV12176" i="10"/>
  <c r="BU12176" i="10"/>
  <c r="BX12176" i="10" s="1"/>
  <c r="BY12175" i="10"/>
  <c r="BX12175" i="10"/>
  <c r="BV12175" i="10"/>
  <c r="BU12175" i="10"/>
  <c r="BV12174" i="10"/>
  <c r="BY12174" i="10" s="1"/>
  <c r="BU12174" i="10"/>
  <c r="BV12173" i="10"/>
  <c r="BU12173" i="10"/>
  <c r="BX12173" i="10" s="1"/>
  <c r="BV12172" i="10"/>
  <c r="BU12172" i="10"/>
  <c r="BV12171" i="10"/>
  <c r="BU12171" i="10"/>
  <c r="BX12170" i="10"/>
  <c r="BV12170" i="10"/>
  <c r="BU12170" i="10"/>
  <c r="BY12170" i="10" s="1"/>
  <c r="BY12169" i="10"/>
  <c r="BV12169" i="10"/>
  <c r="BU12169" i="10"/>
  <c r="BX12169" i="10" s="1"/>
  <c r="BV12168" i="10"/>
  <c r="BU12168" i="10"/>
  <c r="BY12167" i="10"/>
  <c r="BX12167" i="10"/>
  <c r="BV12167" i="10"/>
  <c r="BU12167" i="10"/>
  <c r="BX12166" i="10"/>
  <c r="BV12166" i="10"/>
  <c r="BU12166" i="10"/>
  <c r="BY12165" i="10"/>
  <c r="BV12165" i="10"/>
  <c r="BU12165" i="10"/>
  <c r="BY12164" i="10"/>
  <c r="BX12164" i="10"/>
  <c r="BV12164" i="10"/>
  <c r="BU12164" i="10"/>
  <c r="BX12163" i="10"/>
  <c r="BV12163" i="10"/>
  <c r="BY12163" i="10" s="1"/>
  <c r="BU12163" i="10"/>
  <c r="BV12162" i="10"/>
  <c r="BY12162" i="10" s="1"/>
  <c r="BU12162" i="10"/>
  <c r="BV12161" i="10"/>
  <c r="BU12161" i="10"/>
  <c r="BX12161" i="10" s="1"/>
  <c r="BV12160" i="10"/>
  <c r="BY12160" i="10" s="1"/>
  <c r="BU12160" i="10"/>
  <c r="BY12159" i="10"/>
  <c r="BX12159" i="10"/>
  <c r="BV12159" i="10"/>
  <c r="BU12159" i="10"/>
  <c r="BV12158" i="10"/>
  <c r="BU12158" i="10"/>
  <c r="BX12158" i="10" s="1"/>
  <c r="BV12157" i="10"/>
  <c r="BU12157" i="10"/>
  <c r="BV12156" i="10"/>
  <c r="BU12156" i="10"/>
  <c r="BX12156" i="10" s="1"/>
  <c r="BV12155" i="10"/>
  <c r="BU12155" i="10"/>
  <c r="BV12154" i="10"/>
  <c r="BU12154" i="10"/>
  <c r="BV12153" i="10"/>
  <c r="BY12153" i="10" s="1"/>
  <c r="BU12153" i="10"/>
  <c r="BV12152" i="10"/>
  <c r="BY12152" i="10" s="1"/>
  <c r="BU12152" i="10"/>
  <c r="BV12151" i="10"/>
  <c r="BU12151" i="10"/>
  <c r="BX12151" i="10" s="1"/>
  <c r="BV12150" i="10"/>
  <c r="BU12150" i="10"/>
  <c r="BX12150" i="10" s="1"/>
  <c r="BV12149" i="10"/>
  <c r="BU12149" i="10"/>
  <c r="BX12149" i="10" s="1"/>
  <c r="BV12148" i="10"/>
  <c r="BU12148" i="10"/>
  <c r="BV12147" i="10"/>
  <c r="BY12147" i="10" s="1"/>
  <c r="BU12147" i="10"/>
  <c r="BX12146" i="10"/>
  <c r="BV12146" i="10"/>
  <c r="BY12146" i="10" s="1"/>
  <c r="BU12146" i="10"/>
  <c r="BV12145" i="10"/>
  <c r="BU12145" i="10"/>
  <c r="BV12144" i="10"/>
  <c r="BU12144" i="10"/>
  <c r="BY12143" i="10"/>
  <c r="BX12143" i="10"/>
  <c r="BV12143" i="10"/>
  <c r="BU12143" i="10"/>
  <c r="BY12142" i="10"/>
  <c r="BV12142" i="10"/>
  <c r="BU12142" i="10"/>
  <c r="BV12141" i="10"/>
  <c r="BU12141" i="10"/>
  <c r="BX12141" i="10" s="1"/>
  <c r="BX12140" i="10"/>
  <c r="BV12140" i="10"/>
  <c r="BY12140" i="10" s="1"/>
  <c r="BU12140" i="10"/>
  <c r="BV12139" i="10"/>
  <c r="BU12139" i="10"/>
  <c r="BY12138" i="10"/>
  <c r="BX12138" i="10"/>
  <c r="BV12138" i="10"/>
  <c r="BU12138" i="10"/>
  <c r="BV12137" i="10"/>
  <c r="BU12137" i="10"/>
  <c r="BX12137" i="10" s="1"/>
  <c r="BX12136" i="10"/>
  <c r="BV12136" i="10"/>
  <c r="BY12136" i="10" s="1"/>
  <c r="BU12136" i="10"/>
  <c r="BV12135" i="10"/>
  <c r="BU12135" i="10"/>
  <c r="BY12134" i="10"/>
  <c r="BX12134" i="10"/>
  <c r="BV12134" i="10"/>
  <c r="BU12134" i="10"/>
  <c r="BV12133" i="10"/>
  <c r="BU12133" i="10"/>
  <c r="BV12132" i="10"/>
  <c r="BU12132" i="10"/>
  <c r="BX12132" i="10" s="1"/>
  <c r="BV12131" i="10"/>
  <c r="BU12131" i="10"/>
  <c r="BX12131" i="10" s="1"/>
  <c r="BY12130" i="10"/>
  <c r="BV12130" i="10"/>
  <c r="BU12130" i="10"/>
  <c r="BX12130" i="10" s="1"/>
  <c r="BV12129" i="10"/>
  <c r="BY12129" i="10" s="1"/>
  <c r="BU12129" i="10"/>
  <c r="BX12128" i="10"/>
  <c r="BV12128" i="10"/>
  <c r="BY12128" i="10" s="1"/>
  <c r="BU12128" i="10"/>
  <c r="BV12127" i="10"/>
  <c r="BU12127" i="10"/>
  <c r="BX12126" i="10"/>
  <c r="BV12126" i="10"/>
  <c r="BU12126" i="10"/>
  <c r="BV12125" i="10"/>
  <c r="BY12125" i="10" s="1"/>
  <c r="BU12125" i="10"/>
  <c r="BV12124" i="10"/>
  <c r="BU12124" i="10"/>
  <c r="BV12123" i="10"/>
  <c r="BY12123" i="10" s="1"/>
  <c r="BU12123" i="10"/>
  <c r="BY12122" i="10"/>
  <c r="BX12122" i="10"/>
  <c r="BV12122" i="10"/>
  <c r="BU12122" i="10"/>
  <c r="BV12121" i="10"/>
  <c r="BY12121" i="10" s="1"/>
  <c r="BU12121" i="10"/>
  <c r="BV12120" i="10"/>
  <c r="BU12120" i="10"/>
  <c r="BV12119" i="10"/>
  <c r="BY12119" i="10" s="1"/>
  <c r="BU12119" i="10"/>
  <c r="BX12118" i="10"/>
  <c r="BV12118" i="10"/>
  <c r="BY12118" i="10" s="1"/>
  <c r="BU12118" i="10"/>
  <c r="BY12117" i="10"/>
  <c r="BV12117" i="10"/>
  <c r="BX12117" i="10" s="1"/>
  <c r="BU12117" i="10"/>
  <c r="BV12116" i="10"/>
  <c r="BY12116" i="10" s="1"/>
  <c r="BU12116" i="10"/>
  <c r="BV12115" i="10"/>
  <c r="BU12115" i="10"/>
  <c r="BX12115" i="10" s="1"/>
  <c r="BV12114" i="10"/>
  <c r="BU12114" i="10"/>
  <c r="BY12113" i="10"/>
  <c r="BX12113" i="10"/>
  <c r="BV12113" i="10"/>
  <c r="BU12113" i="10"/>
  <c r="BY12112" i="10"/>
  <c r="BV12112" i="10"/>
  <c r="BU12112" i="10"/>
  <c r="BV12111" i="10"/>
  <c r="BU12111" i="10"/>
  <c r="BX12111" i="10" s="1"/>
  <c r="BY12110" i="10"/>
  <c r="BX12110" i="10"/>
  <c r="BV12110" i="10"/>
  <c r="BU12110" i="10"/>
  <c r="BY12109" i="10"/>
  <c r="BX12109" i="10"/>
  <c r="BV12109" i="10"/>
  <c r="BU12109" i="10"/>
  <c r="BY12108" i="10"/>
  <c r="BV12108" i="10"/>
  <c r="BU12108" i="10"/>
  <c r="BX12108" i="10" s="1"/>
  <c r="BX12107" i="10"/>
  <c r="BV12107" i="10"/>
  <c r="BU12107" i="10"/>
  <c r="BX12106" i="10"/>
  <c r="BV12106" i="10"/>
  <c r="BU12106" i="10"/>
  <c r="BV12105" i="10"/>
  <c r="BY12105" i="10" s="1"/>
  <c r="BU12105" i="10"/>
  <c r="BX12105" i="10" s="1"/>
  <c r="BY12104" i="10"/>
  <c r="BV12104" i="10"/>
  <c r="BX12104" i="10" s="1"/>
  <c r="BU12104" i="10"/>
  <c r="BV12103" i="10"/>
  <c r="BU12103" i="10"/>
  <c r="BV12102" i="10"/>
  <c r="BY12102" i="10" s="1"/>
  <c r="BU12102" i="10"/>
  <c r="BV12101" i="10"/>
  <c r="BU12101" i="10"/>
  <c r="BV12100" i="10"/>
  <c r="BY12100" i="10" s="1"/>
  <c r="BU12100" i="10"/>
  <c r="BV12099" i="10"/>
  <c r="BU12099" i="10"/>
  <c r="BV12098" i="10"/>
  <c r="BY12098" i="10" s="1"/>
  <c r="BU12098" i="10"/>
  <c r="BX12098" i="10" s="1"/>
  <c r="BV12097" i="10"/>
  <c r="BY12097" i="10" s="1"/>
  <c r="BU12097" i="10"/>
  <c r="BV12096" i="10"/>
  <c r="BY12096" i="10" s="1"/>
  <c r="BU12096" i="10"/>
  <c r="BV12095" i="10"/>
  <c r="BU12095" i="10"/>
  <c r="BX12095" i="10" s="1"/>
  <c r="BY12094" i="10"/>
  <c r="BV12094" i="10"/>
  <c r="BU12094" i="10"/>
  <c r="BV12093" i="10"/>
  <c r="BU12093" i="10"/>
  <c r="BY12092" i="10"/>
  <c r="BX12092" i="10"/>
  <c r="BV12092" i="10"/>
  <c r="BU12092" i="10"/>
  <c r="BV12091" i="10"/>
  <c r="BY12091" i="10" s="1"/>
  <c r="BU12091" i="10"/>
  <c r="BV12090" i="10"/>
  <c r="BU12090" i="10"/>
  <c r="BX12089" i="10"/>
  <c r="BV12089" i="10"/>
  <c r="BY12089" i="10" s="1"/>
  <c r="BU12089" i="10"/>
  <c r="BX12088" i="10"/>
  <c r="BV12088" i="10"/>
  <c r="BU12088" i="10"/>
  <c r="BX12087" i="10"/>
  <c r="BV12087" i="10"/>
  <c r="BY12087" i="10" s="1"/>
  <c r="BU12087" i="10"/>
  <c r="BX12086" i="10"/>
  <c r="BV12086" i="10"/>
  <c r="BU12086" i="10"/>
  <c r="BY12085" i="10"/>
  <c r="BX12085" i="10"/>
  <c r="BV12085" i="10"/>
  <c r="BU12085" i="10"/>
  <c r="BV12084" i="10"/>
  <c r="BU12084" i="10"/>
  <c r="BX12083" i="10"/>
  <c r="BV12083" i="10"/>
  <c r="BU12083" i="10"/>
  <c r="BX12082" i="10"/>
  <c r="BV12082" i="10"/>
  <c r="BY12082" i="10" s="1"/>
  <c r="BU12082" i="10"/>
  <c r="BX12081" i="10"/>
  <c r="BV12081" i="10"/>
  <c r="BY12081" i="10" s="1"/>
  <c r="BU12081" i="10"/>
  <c r="BY12080" i="10"/>
  <c r="BX12080" i="10"/>
  <c r="BV12080" i="10"/>
  <c r="BU12080" i="10"/>
  <c r="BX12079" i="10"/>
  <c r="BV12079" i="10"/>
  <c r="BY12079" i="10" s="1"/>
  <c r="BU12079" i="10"/>
  <c r="BY12078" i="10"/>
  <c r="BX12078" i="10"/>
  <c r="BV12078" i="10"/>
  <c r="BU12078" i="10"/>
  <c r="BV12077" i="10"/>
  <c r="BU12077" i="10"/>
  <c r="BX12077" i="10" s="1"/>
  <c r="BV12076" i="10"/>
  <c r="BU12076" i="10"/>
  <c r="BX12076" i="10" s="1"/>
  <c r="BY12075" i="10"/>
  <c r="BV12075" i="10"/>
  <c r="BU12075" i="10"/>
  <c r="BV12074" i="10"/>
  <c r="BU12074" i="10"/>
  <c r="BX12074" i="10" s="1"/>
  <c r="BX12073" i="10"/>
  <c r="BV12073" i="10"/>
  <c r="BY12073" i="10" s="1"/>
  <c r="BU12073" i="10"/>
  <c r="BY12072" i="10"/>
  <c r="BX12072" i="10"/>
  <c r="BV12072" i="10"/>
  <c r="BU12072" i="10"/>
  <c r="BX12071" i="10"/>
  <c r="BV12071" i="10"/>
  <c r="BU12071" i="10"/>
  <c r="BV12070" i="10"/>
  <c r="BU12070" i="10"/>
  <c r="BV12069" i="10"/>
  <c r="BU12069" i="10"/>
  <c r="BV12068" i="10"/>
  <c r="BU12068" i="10"/>
  <c r="BX12068" i="10" s="1"/>
  <c r="BX12067" i="10"/>
  <c r="BV12067" i="10"/>
  <c r="BY12067" i="10" s="1"/>
  <c r="BU12067" i="10"/>
  <c r="BV12066" i="10"/>
  <c r="BY12066" i="10" s="1"/>
  <c r="BU12066" i="10"/>
  <c r="BY12065" i="10"/>
  <c r="BV12065" i="10"/>
  <c r="BX12065" i="10" s="1"/>
  <c r="BU12065" i="10"/>
  <c r="BY12064" i="10"/>
  <c r="BX12064" i="10"/>
  <c r="BV12064" i="10"/>
  <c r="BU12064" i="10"/>
  <c r="BY12063" i="10"/>
  <c r="BV12063" i="10"/>
  <c r="BU12063" i="10"/>
  <c r="BV12062" i="10"/>
  <c r="BU12062" i="10"/>
  <c r="BY12062" i="10" s="1"/>
  <c r="BV12061" i="10"/>
  <c r="BU12061" i="10"/>
  <c r="BX12061" i="10" s="1"/>
  <c r="BV12060" i="10"/>
  <c r="BY12060" i="10" s="1"/>
  <c r="BU12060" i="10"/>
  <c r="BY12059" i="10"/>
  <c r="BV12059" i="10"/>
  <c r="BX12059" i="10" s="1"/>
  <c r="BU12059" i="10"/>
  <c r="BV12058" i="10"/>
  <c r="BY12058" i="10" s="1"/>
  <c r="BU12058" i="10"/>
  <c r="BY12057" i="10"/>
  <c r="BV12057" i="10"/>
  <c r="BU12057" i="10"/>
  <c r="BX12057" i="10" s="1"/>
  <c r="BV12056" i="10"/>
  <c r="BU12056" i="10"/>
  <c r="BX12056" i="10" s="1"/>
  <c r="BV12055" i="10"/>
  <c r="BU12055" i="10"/>
  <c r="BY12054" i="10"/>
  <c r="BX12054" i="10"/>
  <c r="BV12054" i="10"/>
  <c r="BU12054" i="10"/>
  <c r="BV12053" i="10"/>
  <c r="BY12053" i="10" s="1"/>
  <c r="BU12053" i="10"/>
  <c r="BY12052" i="10"/>
  <c r="BX12052" i="10"/>
  <c r="BV12052" i="10"/>
  <c r="BU12052" i="10"/>
  <c r="BV12051" i="10"/>
  <c r="BU12051" i="10"/>
  <c r="BX12051" i="10" s="1"/>
  <c r="BX12050" i="10"/>
  <c r="BV12050" i="10"/>
  <c r="BY12050" i="10" s="1"/>
  <c r="BU12050" i="10"/>
  <c r="BV12049" i="10"/>
  <c r="BU12049" i="10"/>
  <c r="BV12048" i="10"/>
  <c r="BU12048" i="10"/>
  <c r="BY12047" i="10"/>
  <c r="BV12047" i="10"/>
  <c r="BU12047" i="10"/>
  <c r="BV12046" i="10"/>
  <c r="BY12046" i="10" s="1"/>
  <c r="BU12046" i="10"/>
  <c r="BY12045" i="10"/>
  <c r="BV12045" i="10"/>
  <c r="BU12045" i="10"/>
  <c r="BX12045" i="10" s="1"/>
  <c r="BV12044" i="10"/>
  <c r="BU12044" i="10"/>
  <c r="BY12043" i="10"/>
  <c r="BX12043" i="10"/>
  <c r="BV12043" i="10"/>
  <c r="BU12043" i="10"/>
  <c r="BV12042" i="10"/>
  <c r="BU12042" i="10"/>
  <c r="BV12041" i="10"/>
  <c r="BU12041" i="10"/>
  <c r="BX12041" i="10" s="1"/>
  <c r="BY12040" i="10"/>
  <c r="BX12040" i="10"/>
  <c r="BV12040" i="10"/>
  <c r="BU12040" i="10"/>
  <c r="BY12039" i="10"/>
  <c r="BV12039" i="10"/>
  <c r="BU12039" i="10"/>
  <c r="BX12039" i="10" s="1"/>
  <c r="BX12038" i="10"/>
  <c r="BV12038" i="10"/>
  <c r="BY12038" i="10" s="1"/>
  <c r="BU12038" i="10"/>
  <c r="BV12037" i="10"/>
  <c r="BY12037" i="10" s="1"/>
  <c r="BU12037" i="10"/>
  <c r="BV12036" i="10"/>
  <c r="BU12036" i="10"/>
  <c r="BX12036" i="10" s="1"/>
  <c r="BV12035" i="10"/>
  <c r="BY12035" i="10" s="1"/>
  <c r="BU12035" i="10"/>
  <c r="BY12034" i="10"/>
  <c r="BX12034" i="10"/>
  <c r="BV12034" i="10"/>
  <c r="BU12034" i="10"/>
  <c r="BY12033" i="10"/>
  <c r="BV12033" i="10"/>
  <c r="BU12033" i="10"/>
  <c r="BV12032" i="10"/>
  <c r="BU12032" i="10"/>
  <c r="BX12032" i="10" s="1"/>
  <c r="BV12031" i="10"/>
  <c r="BU12031" i="10"/>
  <c r="BX12031" i="10" s="1"/>
  <c r="BV12030" i="10"/>
  <c r="BU12030" i="10"/>
  <c r="BV12029" i="10"/>
  <c r="BU12029" i="10"/>
  <c r="BX12029" i="10" s="1"/>
  <c r="BY12028" i="10"/>
  <c r="BX12028" i="10"/>
  <c r="BV12028" i="10"/>
  <c r="BU12028" i="10"/>
  <c r="BV12027" i="10"/>
  <c r="BU12027" i="10"/>
  <c r="BX12026" i="10"/>
  <c r="BV12026" i="10"/>
  <c r="BU12026" i="10"/>
  <c r="BY12025" i="10"/>
  <c r="BV12025" i="10"/>
  <c r="BU12025" i="10"/>
  <c r="BX12025" i="10" s="1"/>
  <c r="BV12024" i="10"/>
  <c r="BY12024" i="10" s="1"/>
  <c r="BU12024" i="10"/>
  <c r="BX12023" i="10"/>
  <c r="BV12023" i="10"/>
  <c r="BY12023" i="10" s="1"/>
  <c r="BU12023" i="10"/>
  <c r="BY12022" i="10"/>
  <c r="BX12022" i="10"/>
  <c r="BV12022" i="10"/>
  <c r="BU12022" i="10"/>
  <c r="BV12021" i="10"/>
  <c r="BU12021" i="10"/>
  <c r="BX12021" i="10" s="1"/>
  <c r="BX12020" i="10"/>
  <c r="BV12020" i="10"/>
  <c r="BY12020" i="10" s="1"/>
  <c r="BU12020" i="10"/>
  <c r="BV12019" i="10"/>
  <c r="BU12019" i="10"/>
  <c r="BX12018" i="10"/>
  <c r="BV12018" i="10"/>
  <c r="BY12018" i="10" s="1"/>
  <c r="BU12018" i="10"/>
  <c r="BY12017" i="10"/>
  <c r="BX12017" i="10"/>
  <c r="BV12017" i="10"/>
  <c r="BU12017" i="10"/>
  <c r="BV12016" i="10"/>
  <c r="BY12016" i="10" s="1"/>
  <c r="BU12016" i="10"/>
  <c r="BY12015" i="10"/>
  <c r="BX12015" i="10"/>
  <c r="BV12015" i="10"/>
  <c r="BU12015" i="10"/>
  <c r="BY12014" i="10"/>
  <c r="BV12014" i="10"/>
  <c r="BU12014" i="10"/>
  <c r="BX12014" i="10" s="1"/>
  <c r="BX12013" i="10"/>
  <c r="BV12013" i="10"/>
  <c r="BU12013" i="10"/>
  <c r="BV12012" i="10"/>
  <c r="BU12012" i="10"/>
  <c r="BV12011" i="10"/>
  <c r="BU12011" i="10"/>
  <c r="BX12011" i="10" s="1"/>
  <c r="BV12010" i="10"/>
  <c r="BU12010" i="10"/>
  <c r="BY12009" i="10"/>
  <c r="BX12009" i="10"/>
  <c r="BV12009" i="10"/>
  <c r="BU12009" i="10"/>
  <c r="BY12008" i="10"/>
  <c r="BV12008" i="10"/>
  <c r="BU12008" i="10"/>
  <c r="BX12008" i="10" s="1"/>
  <c r="BV12007" i="10"/>
  <c r="BY12007" i="10" s="1"/>
  <c r="BU12007" i="10"/>
  <c r="BX12006" i="10"/>
  <c r="BV12006" i="10"/>
  <c r="BU12006" i="10"/>
  <c r="BV12005" i="10"/>
  <c r="BU12005" i="10"/>
  <c r="BX12004" i="10"/>
  <c r="BV12004" i="10"/>
  <c r="BY12004" i="10" s="1"/>
  <c r="BU12004" i="10"/>
  <c r="BV12003" i="10"/>
  <c r="BU12003" i="10"/>
  <c r="BV12002" i="10"/>
  <c r="BU12002" i="10"/>
  <c r="BV12001" i="10"/>
  <c r="BY12001" i="10" s="1"/>
  <c r="BU12001" i="10"/>
  <c r="BX12000" i="10"/>
  <c r="BV12000" i="10"/>
  <c r="BY12000" i="10" s="1"/>
  <c r="BU12000" i="10"/>
  <c r="BV11999" i="10"/>
  <c r="BU11999" i="10"/>
  <c r="BV11998" i="10"/>
  <c r="BU11998" i="10"/>
  <c r="BY11997" i="10"/>
  <c r="BV11997" i="10"/>
  <c r="BU11997" i="10"/>
  <c r="BX11997" i="10" s="1"/>
  <c r="BV11996" i="10"/>
  <c r="BY11996" i="10" s="1"/>
  <c r="BU11996" i="10"/>
  <c r="BV11995" i="10"/>
  <c r="BY11995" i="10" s="1"/>
  <c r="BU11995" i="10"/>
  <c r="BV11994" i="10"/>
  <c r="BY11994" i="10" s="1"/>
  <c r="BU11994" i="10"/>
  <c r="BV11993" i="10"/>
  <c r="BU11993" i="10"/>
  <c r="BV11992" i="10"/>
  <c r="BY11992" i="10" s="1"/>
  <c r="BU11992" i="10"/>
  <c r="BV11991" i="10"/>
  <c r="BU11991" i="10"/>
  <c r="BX11991" i="10" s="1"/>
  <c r="BV11990" i="10"/>
  <c r="BU11990" i="10"/>
  <c r="BY11989" i="10"/>
  <c r="BX11989" i="10"/>
  <c r="BV11989" i="10"/>
  <c r="BU11989" i="10"/>
  <c r="BY11988" i="10"/>
  <c r="BX11988" i="10"/>
  <c r="BV11988" i="10"/>
  <c r="BU11988" i="10"/>
  <c r="BV11987" i="10"/>
  <c r="BU11987" i="10"/>
  <c r="BX11986" i="10"/>
  <c r="BV11986" i="10"/>
  <c r="BY11986" i="10" s="1"/>
  <c r="BU11986" i="10"/>
  <c r="BY11985" i="10"/>
  <c r="BX11985" i="10"/>
  <c r="BV11985" i="10"/>
  <c r="BU11985" i="10"/>
  <c r="BY11984" i="10"/>
  <c r="BV11984" i="10"/>
  <c r="BU11984" i="10"/>
  <c r="BX11984" i="10" s="1"/>
  <c r="BV11983" i="10"/>
  <c r="BU11983" i="10"/>
  <c r="BY11983" i="10" s="1"/>
  <c r="BY11982" i="10"/>
  <c r="BV11982" i="10"/>
  <c r="BU11982" i="10"/>
  <c r="BX11982" i="10" s="1"/>
  <c r="BV11981" i="10"/>
  <c r="BU11981" i="10"/>
  <c r="BY11980" i="10"/>
  <c r="BX11980" i="10"/>
  <c r="BV11980" i="10"/>
  <c r="BU11980" i="10"/>
  <c r="BV11979" i="10"/>
  <c r="BU11979" i="10"/>
  <c r="BX11979" i="10" s="1"/>
  <c r="BV11978" i="10"/>
  <c r="BY11978" i="10" s="1"/>
  <c r="BU11978" i="10"/>
  <c r="BY11977" i="10"/>
  <c r="BX11977" i="10"/>
  <c r="BV11977" i="10"/>
  <c r="BU11977" i="10"/>
  <c r="BX11976" i="10"/>
  <c r="BV11976" i="10"/>
  <c r="BY11976" i="10" s="1"/>
  <c r="BU11976" i="10"/>
  <c r="BY11975" i="10"/>
  <c r="BX11975" i="10"/>
  <c r="BV11975" i="10"/>
  <c r="BU11975" i="10"/>
  <c r="BX11974" i="10"/>
  <c r="BV11974" i="10"/>
  <c r="BY11974" i="10" s="1"/>
  <c r="BU11974" i="10"/>
  <c r="BY11973" i="10"/>
  <c r="BX11973" i="10"/>
  <c r="BV11973" i="10"/>
  <c r="BU11973" i="10"/>
  <c r="BY11972" i="10"/>
  <c r="BX11972" i="10"/>
  <c r="BV11972" i="10"/>
  <c r="BU11972" i="10"/>
  <c r="BV11971" i="10"/>
  <c r="BU11971" i="10"/>
  <c r="BY11970" i="10"/>
  <c r="BX11970" i="10"/>
  <c r="BV11970" i="10"/>
  <c r="BU11970" i="10"/>
  <c r="BY11969" i="10"/>
  <c r="BV11969" i="10"/>
  <c r="BU11969" i="10"/>
  <c r="BV11968" i="10"/>
  <c r="BU11968" i="10"/>
  <c r="BV11967" i="10"/>
  <c r="BU11967" i="10"/>
  <c r="BV11966" i="10"/>
  <c r="BY11966" i="10" s="1"/>
  <c r="BU11966" i="10"/>
  <c r="BY11965" i="10"/>
  <c r="BX11965" i="10"/>
  <c r="BV11965" i="10"/>
  <c r="BU11965" i="10"/>
  <c r="BV11964" i="10"/>
  <c r="BU11964" i="10"/>
  <c r="BV11963" i="10"/>
  <c r="BU11963" i="10"/>
  <c r="BX11963" i="10" s="1"/>
  <c r="BX11962" i="10"/>
  <c r="BV11962" i="10"/>
  <c r="BY11962" i="10" s="1"/>
  <c r="BU11962" i="10"/>
  <c r="BX11961" i="10"/>
  <c r="BV11961" i="10"/>
  <c r="BY11961" i="10" s="1"/>
  <c r="BU11961" i="10"/>
  <c r="BY11960" i="10"/>
  <c r="BX11960" i="10"/>
  <c r="BV11960" i="10"/>
  <c r="BU11960" i="10"/>
  <c r="BX11959" i="10"/>
  <c r="BV11959" i="10"/>
  <c r="BY11959" i="10" s="1"/>
  <c r="BU11959" i="10"/>
  <c r="BX11958" i="10"/>
  <c r="BV11958" i="10"/>
  <c r="BY11958" i="10" s="1"/>
  <c r="BU11958" i="10"/>
  <c r="BX11957" i="10"/>
  <c r="BV11957" i="10"/>
  <c r="BU11957" i="10"/>
  <c r="BY11957" i="10" s="1"/>
  <c r="BV11956" i="10"/>
  <c r="BU11956" i="10"/>
  <c r="BY11955" i="10"/>
  <c r="BX11955" i="10"/>
  <c r="BV11955" i="10"/>
  <c r="BU11955" i="10"/>
  <c r="BY11954" i="10"/>
  <c r="BV11954" i="10"/>
  <c r="BU11954" i="10"/>
  <c r="BV11953" i="10"/>
  <c r="BU11953" i="10"/>
  <c r="BX11953" i="10" s="1"/>
  <c r="BY11952" i="10"/>
  <c r="BX11952" i="10"/>
  <c r="BV11952" i="10"/>
  <c r="BU11952" i="10"/>
  <c r="BX11951" i="10"/>
  <c r="BV11951" i="10"/>
  <c r="BY11951" i="10" s="1"/>
  <c r="BU11951" i="10"/>
  <c r="BY11950" i="10"/>
  <c r="BX11950" i="10"/>
  <c r="BV11950" i="10"/>
  <c r="BU11950" i="10"/>
  <c r="BV11949" i="10"/>
  <c r="BU11949" i="10"/>
  <c r="BY11948" i="10"/>
  <c r="BV11948" i="10"/>
  <c r="BU11948" i="10"/>
  <c r="BX11947" i="10"/>
  <c r="BV11947" i="10"/>
  <c r="BU11947" i="10"/>
  <c r="BV11946" i="10"/>
  <c r="BU11946" i="10"/>
  <c r="BY11945" i="10"/>
  <c r="BX11945" i="10"/>
  <c r="BV11945" i="10"/>
  <c r="BU11945" i="10"/>
  <c r="BX11944" i="10"/>
  <c r="BV11944" i="10"/>
  <c r="BY11944" i="10" s="1"/>
  <c r="BU11944" i="10"/>
  <c r="BY11943" i="10"/>
  <c r="BX11943" i="10"/>
  <c r="BV11943" i="10"/>
  <c r="BU11943" i="10"/>
  <c r="BV11942" i="10"/>
  <c r="BU11942" i="10"/>
  <c r="BX11941" i="10"/>
  <c r="BV11941" i="10"/>
  <c r="BY11941" i="10" s="1"/>
  <c r="BU11941" i="10"/>
  <c r="BY11940" i="10"/>
  <c r="BX11940" i="10"/>
  <c r="BV11940" i="10"/>
  <c r="BU11940" i="10"/>
  <c r="BV11939" i="10"/>
  <c r="BU11939" i="10"/>
  <c r="BX11939" i="10" s="1"/>
  <c r="BV11938" i="10"/>
  <c r="BY11938" i="10" s="1"/>
  <c r="BU11938" i="10"/>
  <c r="BY11937" i="10"/>
  <c r="BV11937" i="10"/>
  <c r="BX11937" i="10" s="1"/>
  <c r="BU11937" i="10"/>
  <c r="BV11936" i="10"/>
  <c r="BY11936" i="10" s="1"/>
  <c r="BU11936" i="10"/>
  <c r="BY11935" i="10"/>
  <c r="BX11935" i="10"/>
  <c r="BV11935" i="10"/>
  <c r="BU11935" i="10"/>
  <c r="BV11934" i="10"/>
  <c r="BU11934" i="10"/>
  <c r="BY11933" i="10"/>
  <c r="BV11933" i="10"/>
  <c r="BU11933" i="10"/>
  <c r="BX11933" i="10" s="1"/>
  <c r="BV11932" i="10"/>
  <c r="BY11932" i="10" s="1"/>
  <c r="BU11932" i="10"/>
  <c r="BX11932" i="10" s="1"/>
  <c r="BV11931" i="10"/>
  <c r="BU11931" i="10"/>
  <c r="BY11930" i="10"/>
  <c r="BX11930" i="10"/>
  <c r="BV11930" i="10"/>
  <c r="BU11930" i="10"/>
  <c r="BV11929" i="10"/>
  <c r="BU11929" i="10"/>
  <c r="BY11928" i="10"/>
  <c r="BX11928" i="10"/>
  <c r="BV11928" i="10"/>
  <c r="BU11928" i="10"/>
  <c r="BV11927" i="10"/>
  <c r="BY11927" i="10" s="1"/>
  <c r="BU11927" i="10"/>
  <c r="BV11926" i="10"/>
  <c r="BU11926" i="10"/>
  <c r="BY11925" i="10"/>
  <c r="BX11925" i="10"/>
  <c r="BV11925" i="10"/>
  <c r="BU11925" i="10"/>
  <c r="BY11924" i="10"/>
  <c r="BV11924" i="10"/>
  <c r="BU11924" i="10"/>
  <c r="BX11924" i="10" s="1"/>
  <c r="BX11923" i="10"/>
  <c r="BV11923" i="10"/>
  <c r="BY11923" i="10" s="1"/>
  <c r="BU11923" i="10"/>
  <c r="BY11922" i="10"/>
  <c r="BX11922" i="10"/>
  <c r="BV11922" i="10"/>
  <c r="BU11922" i="10"/>
  <c r="BV11921" i="10"/>
  <c r="BU11921" i="10"/>
  <c r="BY11920" i="10"/>
  <c r="BX11920" i="10"/>
  <c r="BV11920" i="10"/>
  <c r="BU11920" i="10"/>
  <c r="BY11919" i="10"/>
  <c r="BX11919" i="10"/>
  <c r="BV11919" i="10"/>
  <c r="BU11919" i="10"/>
  <c r="BV11918" i="10"/>
  <c r="BY11918" i="10" s="1"/>
  <c r="BU11918" i="10"/>
  <c r="BX11918" i="10" s="1"/>
  <c r="BX11917" i="10"/>
  <c r="BV11917" i="10"/>
  <c r="BY11917" i="10" s="1"/>
  <c r="BU11917" i="10"/>
  <c r="BV11916" i="10"/>
  <c r="BU11916" i="10"/>
  <c r="BY11915" i="10"/>
  <c r="BX11915" i="10"/>
  <c r="BV11915" i="10"/>
  <c r="BU11915" i="10"/>
  <c r="BX11914" i="10"/>
  <c r="BV11914" i="10"/>
  <c r="BY11914" i="10" s="1"/>
  <c r="BU11914" i="10"/>
  <c r="BX11913" i="10"/>
  <c r="BV11913" i="10"/>
  <c r="BU11913" i="10"/>
  <c r="BY11913" i="10" s="1"/>
  <c r="BV11912" i="10"/>
  <c r="BU11912" i="10"/>
  <c r="BX11912" i="10" s="1"/>
  <c r="BV11911" i="10"/>
  <c r="BU11911" i="10"/>
  <c r="BY11910" i="10"/>
  <c r="BX11910" i="10"/>
  <c r="BV11910" i="10"/>
  <c r="BU11910" i="10"/>
  <c r="BV11909" i="10"/>
  <c r="BY11909" i="10" s="1"/>
  <c r="BU11909" i="10"/>
  <c r="BV11908" i="10"/>
  <c r="BU11908" i="10"/>
  <c r="BY11907" i="10"/>
  <c r="BX11907" i="10"/>
  <c r="BV11907" i="10"/>
  <c r="BU11907" i="10"/>
  <c r="BX11906" i="10"/>
  <c r="BV11906" i="10"/>
  <c r="BY11906" i="10" s="1"/>
  <c r="BU11906" i="10"/>
  <c r="BY11905" i="10"/>
  <c r="BX11905" i="10"/>
  <c r="BV11905" i="10"/>
  <c r="BU11905" i="10"/>
  <c r="BY11904" i="10"/>
  <c r="BX11904" i="10"/>
  <c r="BV11904" i="10"/>
  <c r="BU11904" i="10"/>
  <c r="BV11903" i="10"/>
  <c r="BU11903" i="10"/>
  <c r="BV11902" i="10"/>
  <c r="BY11902" i="10" s="1"/>
  <c r="BU11902" i="10"/>
  <c r="BV11901" i="10"/>
  <c r="BU11901" i="10"/>
  <c r="BY11900" i="10"/>
  <c r="BX11900" i="10"/>
  <c r="BV11900" i="10"/>
  <c r="BU11900" i="10"/>
  <c r="BY11899" i="10"/>
  <c r="BV11899" i="10"/>
  <c r="BU11899" i="10"/>
  <c r="BX11899" i="10" s="1"/>
  <c r="BY11898" i="10"/>
  <c r="BX11898" i="10"/>
  <c r="BV11898" i="10"/>
  <c r="BU11898" i="10"/>
  <c r="BY11897" i="10"/>
  <c r="BV11897" i="10"/>
  <c r="BU11897" i="10"/>
  <c r="BV11896" i="10"/>
  <c r="BU11896" i="10"/>
  <c r="BY11895" i="10"/>
  <c r="BX11895" i="10"/>
  <c r="BV11895" i="10"/>
  <c r="BU11895" i="10"/>
  <c r="BV11894" i="10"/>
  <c r="BY11894" i="10" s="1"/>
  <c r="BU11894" i="10"/>
  <c r="BV11893" i="10"/>
  <c r="BU11893" i="10"/>
  <c r="BV11892" i="10"/>
  <c r="BU11892" i="10"/>
  <c r="BX11891" i="10"/>
  <c r="BV11891" i="10"/>
  <c r="BY11891" i="10" s="1"/>
  <c r="BU11891" i="10"/>
  <c r="BY11890" i="10"/>
  <c r="BX11890" i="10"/>
  <c r="BV11890" i="10"/>
  <c r="BU11890" i="10"/>
  <c r="BY11889" i="10"/>
  <c r="BX11889" i="10"/>
  <c r="BV11889" i="10"/>
  <c r="BU11889" i="10"/>
  <c r="BV11888" i="10"/>
  <c r="BY11888" i="10" s="1"/>
  <c r="BU11888" i="10"/>
  <c r="BV11887" i="10"/>
  <c r="BU11887" i="10"/>
  <c r="BV11886" i="10"/>
  <c r="BU11886" i="10"/>
  <c r="BY11885" i="10"/>
  <c r="BX11885" i="10"/>
  <c r="BV11885" i="10"/>
  <c r="BU11885" i="10"/>
  <c r="BX11884" i="10"/>
  <c r="BV11884" i="10"/>
  <c r="BY11884" i="10" s="1"/>
  <c r="BU11884" i="10"/>
  <c r="BV11883" i="10"/>
  <c r="BU11883" i="10"/>
  <c r="BY11882" i="10"/>
  <c r="BV11882" i="10"/>
  <c r="BU11882" i="10"/>
  <c r="BX11882" i="10" s="1"/>
  <c r="BV11881" i="10"/>
  <c r="BU11881" i="10"/>
  <c r="BY11880" i="10"/>
  <c r="BX11880" i="10"/>
  <c r="BV11880" i="10"/>
  <c r="BU11880" i="10"/>
  <c r="BY11879" i="10"/>
  <c r="BX11879" i="10"/>
  <c r="BV11879" i="10"/>
  <c r="BU11879" i="10"/>
  <c r="BV11878" i="10"/>
  <c r="BU11878" i="10"/>
  <c r="BY11877" i="10"/>
  <c r="BX11877" i="10"/>
  <c r="BV11877" i="10"/>
  <c r="BU11877" i="10"/>
  <c r="BX11876" i="10"/>
  <c r="BV11876" i="10"/>
  <c r="BY11876" i="10" s="1"/>
  <c r="BU11876" i="10"/>
  <c r="BY11875" i="10"/>
  <c r="BX11875" i="10"/>
  <c r="BV11875" i="10"/>
  <c r="BU11875" i="10"/>
  <c r="BV11874" i="10"/>
  <c r="BY11874" i="10" s="1"/>
  <c r="BU11874" i="10"/>
  <c r="BX11873" i="10"/>
  <c r="BV11873" i="10"/>
  <c r="BU11873" i="10"/>
  <c r="BY11873" i="10" s="1"/>
  <c r="BY11872" i="10"/>
  <c r="BX11872" i="10"/>
  <c r="BV11872" i="10"/>
  <c r="BU11872" i="10"/>
  <c r="BV11871" i="10"/>
  <c r="BU11871" i="10"/>
  <c r="BY11870" i="10"/>
  <c r="BX11870" i="10"/>
  <c r="BV11870" i="10"/>
  <c r="BU11870" i="10"/>
  <c r="BV11869" i="10"/>
  <c r="BY11869" i="10" s="1"/>
  <c r="BU11869" i="10"/>
  <c r="BV11868" i="10"/>
  <c r="BU11868" i="10"/>
  <c r="BX11867" i="10"/>
  <c r="BV11867" i="10"/>
  <c r="BU11867" i="10"/>
  <c r="BY11867" i="10" s="1"/>
  <c r="BV11866" i="10"/>
  <c r="BY11866" i="10" s="1"/>
  <c r="BU11866" i="10"/>
  <c r="BY11865" i="10"/>
  <c r="BX11865" i="10"/>
  <c r="BV11865" i="10"/>
  <c r="BU11865" i="10"/>
  <c r="BY11864" i="10"/>
  <c r="BX11864" i="10"/>
  <c r="BV11864" i="10"/>
  <c r="BU11864" i="10"/>
  <c r="BX11863" i="10"/>
  <c r="BV11863" i="10"/>
  <c r="BY11863" i="10" s="1"/>
  <c r="BU11863" i="10"/>
  <c r="BV11862" i="10"/>
  <c r="BU11862" i="10"/>
  <c r="BX11861" i="10"/>
  <c r="BV11861" i="10"/>
  <c r="BY11861" i="10" s="1"/>
  <c r="BU11861" i="10"/>
  <c r="BY11860" i="10"/>
  <c r="BX11860" i="10"/>
  <c r="BV11860" i="10"/>
  <c r="BU11860" i="10"/>
  <c r="BX11859" i="10"/>
  <c r="BV11859" i="10"/>
  <c r="BY11859" i="10" s="1"/>
  <c r="BU11859" i="10"/>
  <c r="BY11858" i="10"/>
  <c r="BV11858" i="10"/>
  <c r="BU11858" i="10"/>
  <c r="BV11857" i="10"/>
  <c r="BU11857" i="10"/>
  <c r="BX11856" i="10"/>
  <c r="BV11856" i="10"/>
  <c r="BY11856" i="10" s="1"/>
  <c r="BU11856" i="10"/>
  <c r="BY11855" i="10"/>
  <c r="BX11855" i="10"/>
  <c r="BV11855" i="10"/>
  <c r="BU11855" i="10"/>
  <c r="BV11854" i="10"/>
  <c r="BU11854" i="10"/>
  <c r="BX11854" i="10" s="1"/>
  <c r="BV11853" i="10"/>
  <c r="BY11853" i="10" s="1"/>
  <c r="BU11853" i="10"/>
  <c r="BV11852" i="10"/>
  <c r="BU11852" i="10"/>
  <c r="BX11852" i="10" s="1"/>
  <c r="BX11851" i="10"/>
  <c r="BV11851" i="10"/>
  <c r="BY11851" i="10" s="1"/>
  <c r="BU11851" i="10"/>
  <c r="BY11850" i="10"/>
  <c r="BX11850" i="10"/>
  <c r="BV11850" i="10"/>
  <c r="BU11850" i="10"/>
  <c r="BV11849" i="10"/>
  <c r="BU11849" i="10"/>
  <c r="BV11848" i="10"/>
  <c r="BY11848" i="10" s="1"/>
  <c r="BU11848" i="10"/>
  <c r="BV11847" i="10"/>
  <c r="BU11847" i="10"/>
  <c r="BV11846" i="10"/>
  <c r="BU11846" i="10"/>
  <c r="BY11845" i="10"/>
  <c r="BX11845" i="10"/>
  <c r="BV11845" i="10"/>
  <c r="BU11845" i="10"/>
  <c r="BX11844" i="10"/>
  <c r="BV11844" i="10"/>
  <c r="BY11844" i="10" s="1"/>
  <c r="BU11844" i="10"/>
  <c r="BV11843" i="10"/>
  <c r="BU11843" i="10"/>
  <c r="BV11842" i="10"/>
  <c r="BU11842" i="10"/>
  <c r="BX11842" i="10" s="1"/>
  <c r="BV11841" i="10"/>
  <c r="BU11841" i="10"/>
  <c r="BY11840" i="10"/>
  <c r="BX11840" i="10"/>
  <c r="BV11840" i="10"/>
  <c r="BU11840" i="10"/>
  <c r="BV11839" i="10"/>
  <c r="BY11839" i="10" s="1"/>
  <c r="BU11839" i="10"/>
  <c r="BX11838" i="10"/>
  <c r="BV11838" i="10"/>
  <c r="BY11838" i="10" s="1"/>
  <c r="BU11838" i="10"/>
  <c r="BX11837" i="10"/>
  <c r="BV11837" i="10"/>
  <c r="BY11837" i="10" s="1"/>
  <c r="BU11837" i="10"/>
  <c r="BV11836" i="10"/>
  <c r="BU11836" i="10"/>
  <c r="BY11835" i="10"/>
  <c r="BX11835" i="10"/>
  <c r="BV11835" i="10"/>
  <c r="BU11835" i="10"/>
  <c r="BV11834" i="10"/>
  <c r="BU11834" i="10"/>
  <c r="BV11833" i="10"/>
  <c r="BY11833" i="10" s="1"/>
  <c r="BU11833" i="10"/>
  <c r="BX11832" i="10"/>
  <c r="BV11832" i="10"/>
  <c r="BY11832" i="10" s="1"/>
  <c r="BU11832" i="10"/>
  <c r="BV11831" i="10"/>
  <c r="BU11831" i="10"/>
  <c r="BY11830" i="10"/>
  <c r="BX11830" i="10"/>
  <c r="BV11830" i="10"/>
  <c r="BU11830" i="10"/>
  <c r="BV11829" i="10"/>
  <c r="BU11829" i="10"/>
  <c r="BY11828" i="10"/>
  <c r="BX11828" i="10"/>
  <c r="BV11828" i="10"/>
  <c r="BU11828" i="10"/>
  <c r="BV11827" i="10"/>
  <c r="BU11827" i="10"/>
  <c r="BX11827" i="10" s="1"/>
  <c r="BV11826" i="10"/>
  <c r="BU11826" i="10"/>
  <c r="BY11825" i="10"/>
  <c r="BX11825" i="10"/>
  <c r="BV11825" i="10"/>
  <c r="BU11825" i="10"/>
  <c r="BV11824" i="10"/>
  <c r="BU11824" i="10"/>
  <c r="BX11823" i="10"/>
  <c r="BV11823" i="10"/>
  <c r="BY11823" i="10" s="1"/>
  <c r="BU11823" i="10"/>
  <c r="BY11822" i="10"/>
  <c r="BX11822" i="10"/>
  <c r="BV11822" i="10"/>
  <c r="BU11822" i="10"/>
  <c r="BV11821" i="10"/>
  <c r="BU11821" i="10"/>
  <c r="BY11820" i="10"/>
  <c r="BX11820" i="10"/>
  <c r="BV11820" i="10"/>
  <c r="BU11820" i="10"/>
  <c r="BY11819" i="10"/>
  <c r="BX11819" i="10"/>
  <c r="BV11819" i="10"/>
  <c r="BU11819" i="10"/>
  <c r="BV11818" i="10"/>
  <c r="BU11818" i="10"/>
  <c r="BX11818" i="10" s="1"/>
  <c r="BV11817" i="10"/>
  <c r="BU11817" i="10"/>
  <c r="BV11816" i="10"/>
  <c r="BY11816" i="10" s="1"/>
  <c r="BU11816" i="10"/>
  <c r="BY11815" i="10"/>
  <c r="BX11815" i="10"/>
  <c r="BV11815" i="10"/>
  <c r="BU11815" i="10"/>
  <c r="BY11814" i="10"/>
  <c r="BX11814" i="10"/>
  <c r="BV11814" i="10"/>
  <c r="BU11814" i="10"/>
  <c r="BV11813" i="10"/>
  <c r="BU11813" i="10"/>
  <c r="BV11812" i="10"/>
  <c r="BY11812" i="10" s="1"/>
  <c r="BU11812" i="10"/>
  <c r="BV11811" i="10"/>
  <c r="BU11811" i="10"/>
  <c r="BY11810" i="10"/>
  <c r="BX11810" i="10"/>
  <c r="BV11810" i="10"/>
  <c r="BU11810" i="10"/>
  <c r="BY11809" i="10"/>
  <c r="BX11809" i="10"/>
  <c r="BV11809" i="10"/>
  <c r="BU11809" i="10"/>
  <c r="BV11808" i="10"/>
  <c r="BU11808" i="10"/>
  <c r="BV11807" i="10"/>
  <c r="BU11807" i="10"/>
  <c r="BX11806" i="10"/>
  <c r="BV11806" i="10"/>
  <c r="BY11806" i="10" s="1"/>
  <c r="BU11806" i="10"/>
  <c r="BY11805" i="10"/>
  <c r="BX11805" i="10"/>
  <c r="BV11805" i="10"/>
  <c r="BU11805" i="10"/>
  <c r="BV11804" i="10"/>
  <c r="BU11804" i="10"/>
  <c r="BV11803" i="10"/>
  <c r="BU11803" i="10"/>
  <c r="BX11802" i="10"/>
  <c r="BV11802" i="10"/>
  <c r="BY11802" i="10" s="1"/>
  <c r="BU11802" i="10"/>
  <c r="BV11801" i="10"/>
  <c r="BU11801" i="10"/>
  <c r="BY11800" i="10"/>
  <c r="BX11800" i="10"/>
  <c r="BV11800" i="10"/>
  <c r="BU11800" i="10"/>
  <c r="BV11799" i="10"/>
  <c r="BU11799" i="10"/>
  <c r="BX11799" i="10" s="1"/>
  <c r="BY11798" i="10"/>
  <c r="BX11798" i="10"/>
  <c r="BV11798" i="10"/>
  <c r="BU11798" i="10"/>
  <c r="BV11797" i="10"/>
  <c r="BY11797" i="10" s="1"/>
  <c r="BU11797" i="10"/>
  <c r="BX11797" i="10" s="1"/>
  <c r="BV11796" i="10"/>
  <c r="BU11796" i="10"/>
  <c r="BY11795" i="10"/>
  <c r="BX11795" i="10"/>
  <c r="BV11795" i="10"/>
  <c r="BU11795" i="10"/>
  <c r="BX11794" i="10"/>
  <c r="BV11794" i="10"/>
  <c r="BY11794" i="10" s="1"/>
  <c r="BU11794" i="10"/>
  <c r="BV11793" i="10"/>
  <c r="BX11793" i="10" s="1"/>
  <c r="BU11793" i="10"/>
  <c r="BX11792" i="10"/>
  <c r="BV11792" i="10"/>
  <c r="BU11792" i="10"/>
  <c r="BY11792" i="10" s="1"/>
  <c r="BX11791" i="10"/>
  <c r="BV11791" i="10"/>
  <c r="BY11791" i="10" s="1"/>
  <c r="BU11791" i="10"/>
  <c r="BY11790" i="10"/>
  <c r="BX11790" i="10"/>
  <c r="BV11790" i="10"/>
  <c r="BU11790" i="10"/>
  <c r="BY11789" i="10"/>
  <c r="BV11789" i="10"/>
  <c r="BU11789" i="10"/>
  <c r="BX11789" i="10" s="1"/>
  <c r="BV11788" i="10"/>
  <c r="BU11788" i="10"/>
  <c r="BX11788" i="10" s="1"/>
  <c r="BV11787" i="10"/>
  <c r="BU11787" i="10"/>
  <c r="BV11786" i="10"/>
  <c r="BY11786" i="10" s="1"/>
  <c r="BU11786" i="10"/>
  <c r="BY11785" i="10"/>
  <c r="BX11785" i="10"/>
  <c r="BV11785" i="10"/>
  <c r="BU11785" i="10"/>
  <c r="BV11784" i="10"/>
  <c r="BY11784" i="10" s="1"/>
  <c r="BU11784" i="10"/>
  <c r="BV11783" i="10"/>
  <c r="BU11783" i="10"/>
  <c r="BX11783" i="10" s="1"/>
  <c r="BV11782" i="10"/>
  <c r="BU11782" i="10"/>
  <c r="BV11781" i="10"/>
  <c r="BU11781" i="10"/>
  <c r="BY11780" i="10"/>
  <c r="BX11780" i="10"/>
  <c r="BV11780" i="10"/>
  <c r="BU11780" i="10"/>
  <c r="BY11779" i="10"/>
  <c r="BX11779" i="10"/>
  <c r="BV11779" i="10"/>
  <c r="BU11779" i="10"/>
  <c r="BX11778" i="10"/>
  <c r="BV11778" i="10"/>
  <c r="BU11778" i="10"/>
  <c r="BY11777" i="10"/>
  <c r="BX11777" i="10"/>
  <c r="BV11777" i="10"/>
  <c r="BU11777" i="10"/>
  <c r="BX11776" i="10"/>
  <c r="BV11776" i="10"/>
  <c r="BY11776" i="10" s="1"/>
  <c r="BU11776" i="10"/>
  <c r="BY11775" i="10"/>
  <c r="BX11775" i="10"/>
  <c r="BV11775" i="10"/>
  <c r="BU11775" i="10"/>
  <c r="BV11774" i="10"/>
  <c r="BU11774" i="10"/>
  <c r="BX11774" i="10" s="1"/>
  <c r="BV11773" i="10"/>
  <c r="BU11773" i="10"/>
  <c r="BY11772" i="10"/>
  <c r="BX11772" i="10"/>
  <c r="BV11772" i="10"/>
  <c r="BU11772" i="10"/>
  <c r="BV11771" i="10"/>
  <c r="BU11771" i="10"/>
  <c r="BY11770" i="10"/>
  <c r="BX11770" i="10"/>
  <c r="BV11770" i="10"/>
  <c r="BU11770" i="10"/>
  <c r="BV11769" i="10"/>
  <c r="BY11769" i="10" s="1"/>
  <c r="BU11769" i="10"/>
  <c r="BV11768" i="10"/>
  <c r="BU11768" i="10"/>
  <c r="BV11767" i="10"/>
  <c r="BU11767" i="10"/>
  <c r="BX11767" i="10" s="1"/>
  <c r="BV11766" i="10"/>
  <c r="BY11766" i="10" s="1"/>
  <c r="BU11766" i="10"/>
  <c r="BY11765" i="10"/>
  <c r="BX11765" i="10"/>
  <c r="BV11765" i="10"/>
  <c r="BU11765" i="10"/>
  <c r="BY11764" i="10"/>
  <c r="BV11764" i="10"/>
  <c r="BU11764" i="10"/>
  <c r="BX11764" i="10" s="1"/>
  <c r="BY11763" i="10"/>
  <c r="BX11763" i="10"/>
  <c r="BV11763" i="10"/>
  <c r="BU11763" i="10"/>
  <c r="BY11762" i="10"/>
  <c r="BX11762" i="10"/>
  <c r="BV11762" i="10"/>
  <c r="BU11762" i="10"/>
  <c r="BX11761" i="10"/>
  <c r="BV11761" i="10"/>
  <c r="BY11761" i="10" s="1"/>
  <c r="BU11761" i="10"/>
  <c r="BY11760" i="10"/>
  <c r="BX11760" i="10"/>
  <c r="BV11760" i="10"/>
  <c r="BU11760" i="10"/>
  <c r="BV11759" i="10"/>
  <c r="BU11759" i="10"/>
  <c r="BV11758" i="10"/>
  <c r="BU11758" i="10"/>
  <c r="BX11758" i="10" s="1"/>
  <c r="BY11757" i="10"/>
  <c r="BV11757" i="10"/>
  <c r="BX11757" i="10" s="1"/>
  <c r="BU11757" i="10"/>
  <c r="BV11756" i="10"/>
  <c r="BY11756" i="10" s="1"/>
  <c r="BU11756" i="10"/>
  <c r="BY11755" i="10"/>
  <c r="BX11755" i="10"/>
  <c r="BV11755" i="10"/>
  <c r="BU11755" i="10"/>
  <c r="BY11754" i="10"/>
  <c r="BV11754" i="10"/>
  <c r="BU11754" i="10"/>
  <c r="BX11754" i="10" s="1"/>
  <c r="BX11753" i="10"/>
  <c r="BV11753" i="10"/>
  <c r="BY11753" i="10" s="1"/>
  <c r="BU11753" i="10"/>
  <c r="BX11752" i="10"/>
  <c r="BV11752" i="10"/>
  <c r="BU11752" i="10"/>
  <c r="BV11751" i="10"/>
  <c r="BU11751" i="10"/>
  <c r="BY11750" i="10"/>
  <c r="BX11750" i="10"/>
  <c r="BV11750" i="10"/>
  <c r="BU11750" i="10"/>
  <c r="BY11749" i="10"/>
  <c r="BV11749" i="10"/>
  <c r="BU11749" i="10"/>
  <c r="BX11749" i="10" s="1"/>
  <c r="BV11748" i="10"/>
  <c r="BY11748" i="10" s="1"/>
  <c r="BU11748" i="10"/>
  <c r="BX11747" i="10"/>
  <c r="BV11747" i="10"/>
  <c r="BY11747" i="10" s="1"/>
  <c r="BU11747" i="10"/>
  <c r="BV11746" i="10"/>
  <c r="BU11746" i="10"/>
  <c r="BY11745" i="10"/>
  <c r="BX11745" i="10"/>
  <c r="BV11745" i="10"/>
  <c r="BU11745" i="10"/>
  <c r="BX11744" i="10"/>
  <c r="BV11744" i="10"/>
  <c r="BY11744" i="10" s="1"/>
  <c r="BU11744" i="10"/>
  <c r="BY11743" i="10"/>
  <c r="BX11743" i="10"/>
  <c r="BV11743" i="10"/>
  <c r="BU11743" i="10"/>
  <c r="BY11742" i="10"/>
  <c r="BV11742" i="10"/>
  <c r="BU11742" i="10"/>
  <c r="BX11742" i="10" s="1"/>
  <c r="BX11741" i="10"/>
  <c r="BV11741" i="10"/>
  <c r="BY11741" i="10" s="1"/>
  <c r="BU11741" i="10"/>
  <c r="BY11740" i="10"/>
  <c r="BX11740" i="10"/>
  <c r="BV11740" i="10"/>
  <c r="BU11740" i="10"/>
  <c r="BV11739" i="10"/>
  <c r="BU11739" i="10"/>
  <c r="BX11739" i="10" s="1"/>
  <c r="BV11738" i="10"/>
  <c r="BU11738" i="10"/>
  <c r="BY11737" i="10"/>
  <c r="BX11737" i="10"/>
  <c r="BV11737" i="10"/>
  <c r="BU11737" i="10"/>
  <c r="BX11736" i="10"/>
  <c r="BV11736" i="10"/>
  <c r="BY11736" i="10" s="1"/>
  <c r="BU11736" i="10"/>
  <c r="BY11735" i="10"/>
  <c r="BX11735" i="10"/>
  <c r="BV11735" i="10"/>
  <c r="BU11735" i="10"/>
  <c r="BX11734" i="10"/>
  <c r="BV11734" i="10"/>
  <c r="BU11734" i="10"/>
  <c r="BY11734" i="10" s="1"/>
  <c r="BV11733" i="10"/>
  <c r="BY11733" i="10" s="1"/>
  <c r="BU11733" i="10"/>
  <c r="BX11733" i="10" s="1"/>
  <c r="BV11732" i="10"/>
  <c r="BU11732" i="10"/>
  <c r="BV11731" i="10"/>
  <c r="BU11731" i="10"/>
  <c r="BY11730" i="10"/>
  <c r="BX11730" i="10"/>
  <c r="BV11730" i="10"/>
  <c r="BU11730" i="10"/>
  <c r="BV11729" i="10"/>
  <c r="BU11729" i="10"/>
  <c r="BY11728" i="10"/>
  <c r="BV11728" i="10"/>
  <c r="BU11728" i="10"/>
  <c r="BX11728" i="10" s="1"/>
  <c r="BY11727" i="10"/>
  <c r="BV11727" i="10"/>
  <c r="BU11727" i="10"/>
  <c r="BX11727" i="10" s="1"/>
  <c r="BX11726" i="10"/>
  <c r="BV11726" i="10"/>
  <c r="BY11726" i="10" s="1"/>
  <c r="BU11726" i="10"/>
  <c r="BY11725" i="10"/>
  <c r="BX11725" i="10"/>
  <c r="BV11725" i="10"/>
  <c r="BU11725" i="10"/>
  <c r="BY11724" i="10"/>
  <c r="BV11724" i="10"/>
  <c r="BU11724" i="10"/>
  <c r="BX11724" i="10" s="1"/>
  <c r="BV11723" i="10"/>
  <c r="BY11723" i="10" s="1"/>
  <c r="BU11723" i="10"/>
  <c r="BY11722" i="10"/>
  <c r="BV11722" i="10"/>
  <c r="BU11722" i="10"/>
  <c r="BX11722" i="10" s="1"/>
  <c r="BX11721" i="10"/>
  <c r="BV11721" i="10"/>
  <c r="BY11721" i="10" s="1"/>
  <c r="BU11721" i="10"/>
  <c r="BY11720" i="10"/>
  <c r="BX11720" i="10"/>
  <c r="BV11720" i="10"/>
  <c r="BU11720" i="10"/>
  <c r="BY11719" i="10"/>
  <c r="BX11719" i="10"/>
  <c r="BV11719" i="10"/>
  <c r="BU11719" i="10"/>
  <c r="BV11718" i="10"/>
  <c r="BY11718" i="10" s="1"/>
  <c r="BU11718" i="10"/>
  <c r="BV11717" i="10"/>
  <c r="BU11717" i="10"/>
  <c r="BV11716" i="10"/>
  <c r="BY11716" i="10" s="1"/>
  <c r="BU11716" i="10"/>
  <c r="BY11715" i="10"/>
  <c r="BX11715" i="10"/>
  <c r="BV11715" i="10"/>
  <c r="BU11715" i="10"/>
  <c r="BY11714" i="10"/>
  <c r="BX11714" i="10"/>
  <c r="BV11714" i="10"/>
  <c r="BU11714" i="10"/>
  <c r="BX11713" i="10"/>
  <c r="BV11713" i="10"/>
  <c r="BU11713" i="10"/>
  <c r="BY11713" i="10" s="1"/>
  <c r="BV11712" i="10"/>
  <c r="BY11712" i="10" s="1"/>
  <c r="BU11712" i="10"/>
  <c r="BV11711" i="10"/>
  <c r="BU11711" i="10"/>
  <c r="BY11710" i="10"/>
  <c r="BX11710" i="10"/>
  <c r="BV11710" i="10"/>
  <c r="BU11710" i="10"/>
  <c r="BV11709" i="10"/>
  <c r="BU11709" i="10"/>
  <c r="BV11708" i="10"/>
  <c r="BU11708" i="10"/>
  <c r="BY11707" i="10"/>
  <c r="BX11707" i="10"/>
  <c r="BV11707" i="10"/>
  <c r="BU11707" i="10"/>
  <c r="BX11706" i="10"/>
  <c r="BV11706" i="10"/>
  <c r="BY11706" i="10" s="1"/>
  <c r="BU11706" i="10"/>
  <c r="BY11705" i="10"/>
  <c r="BX11705" i="10"/>
  <c r="BV11705" i="10"/>
  <c r="BU11705" i="10"/>
  <c r="BY11704" i="10"/>
  <c r="BX11704" i="10"/>
  <c r="BV11704" i="10"/>
  <c r="BU11704" i="10"/>
  <c r="BV11703" i="10"/>
  <c r="BU11703" i="10"/>
  <c r="BX11702" i="10"/>
  <c r="BV11702" i="10"/>
  <c r="BY11702" i="10" s="1"/>
  <c r="BU11702" i="10"/>
  <c r="BX11701" i="10"/>
  <c r="BV11701" i="10"/>
  <c r="BY11701" i="10" s="1"/>
  <c r="BU11701" i="10"/>
  <c r="BY11700" i="10"/>
  <c r="BX11700" i="10"/>
  <c r="BV11700" i="10"/>
  <c r="BU11700" i="10"/>
  <c r="BX11699" i="10"/>
  <c r="BV11699" i="10"/>
  <c r="BU11699" i="10"/>
  <c r="BY11699" i="10" s="1"/>
  <c r="BY11698" i="10"/>
  <c r="BX11698" i="10"/>
  <c r="BV11698" i="10"/>
  <c r="BU11698" i="10"/>
  <c r="BV11697" i="10"/>
  <c r="BY11697" i="10" s="1"/>
  <c r="BU11697" i="10"/>
  <c r="BV11696" i="10"/>
  <c r="BU11696" i="10"/>
  <c r="BY11695" i="10"/>
  <c r="BX11695" i="10"/>
  <c r="BV11695" i="10"/>
  <c r="BU11695" i="10"/>
  <c r="BV11694" i="10"/>
  <c r="BY11694" i="10" s="1"/>
  <c r="BU11694" i="10"/>
  <c r="BY11693" i="10"/>
  <c r="BX11693" i="10"/>
  <c r="BV11693" i="10"/>
  <c r="BU11693" i="10"/>
  <c r="BX11692" i="10"/>
  <c r="BV11692" i="10"/>
  <c r="BU11692" i="10"/>
  <c r="BY11692" i="10" s="1"/>
  <c r="BX11691" i="10"/>
  <c r="BV11691" i="10"/>
  <c r="BY11691" i="10" s="1"/>
  <c r="BU11691" i="10"/>
  <c r="BY11690" i="10"/>
  <c r="BX11690" i="10"/>
  <c r="BV11690" i="10"/>
  <c r="BU11690" i="10"/>
  <c r="BX11689" i="10"/>
  <c r="BV11689" i="10"/>
  <c r="BY11689" i="10" s="1"/>
  <c r="BU11689" i="10"/>
  <c r="BV11688" i="10"/>
  <c r="BU11688" i="10"/>
  <c r="BV11687" i="10"/>
  <c r="BU11687" i="10"/>
  <c r="BX11686" i="10"/>
  <c r="BV11686" i="10"/>
  <c r="BY11686" i="10" s="1"/>
  <c r="BU11686" i="10"/>
  <c r="BY11685" i="10"/>
  <c r="BX11685" i="10"/>
  <c r="BV11685" i="10"/>
  <c r="BU11685" i="10"/>
  <c r="BV11684" i="10"/>
  <c r="BY11684" i="10" s="1"/>
  <c r="BU11684" i="10"/>
  <c r="BY11683" i="10"/>
  <c r="BX11683" i="10"/>
  <c r="BV11683" i="10"/>
  <c r="BU11683" i="10"/>
  <c r="BV11682" i="10"/>
  <c r="BU11682" i="10"/>
  <c r="BV11681" i="10"/>
  <c r="BU11681" i="10"/>
  <c r="BY11680" i="10"/>
  <c r="BX11680" i="10"/>
  <c r="BV11680" i="10"/>
  <c r="BU11680" i="10"/>
  <c r="BV11679" i="10"/>
  <c r="BU11679" i="10"/>
  <c r="BY11678" i="10"/>
  <c r="BX11678" i="10"/>
  <c r="BV11678" i="10"/>
  <c r="BU11678" i="10"/>
  <c r="BY11677" i="10"/>
  <c r="BX11677" i="10"/>
  <c r="BV11677" i="10"/>
  <c r="BU11677" i="10"/>
  <c r="BX11676" i="10"/>
  <c r="BV11676" i="10"/>
  <c r="BY11676" i="10" s="1"/>
  <c r="BU11676" i="10"/>
  <c r="BY11675" i="10"/>
  <c r="BX11675" i="10"/>
  <c r="BV11675" i="10"/>
  <c r="BU11675" i="10"/>
  <c r="BV11674" i="10"/>
  <c r="BY11674" i="10" s="1"/>
  <c r="BU11674" i="10"/>
  <c r="BV11673" i="10"/>
  <c r="BU11673" i="10"/>
  <c r="BX11673" i="10" s="1"/>
  <c r="BX11672" i="10"/>
  <c r="BV11672" i="10"/>
  <c r="BY11672" i="10" s="1"/>
  <c r="BU11672" i="10"/>
  <c r="BV11671" i="10"/>
  <c r="BU11671" i="10"/>
  <c r="BY11670" i="10"/>
  <c r="BX11670" i="10"/>
  <c r="BV11670" i="10"/>
  <c r="BU11670" i="10"/>
  <c r="BY11669" i="10"/>
  <c r="BV11669" i="10"/>
  <c r="BU11669" i="10"/>
  <c r="BV11668" i="10"/>
  <c r="BU11668" i="10"/>
  <c r="BX11668" i="10" s="1"/>
  <c r="BX11667" i="10"/>
  <c r="BV11667" i="10"/>
  <c r="BY11667" i="10" s="1"/>
  <c r="BU11667" i="10"/>
  <c r="BV11666" i="10"/>
  <c r="BY11666" i="10" s="1"/>
  <c r="BU11666" i="10"/>
  <c r="BY11665" i="10"/>
  <c r="BX11665" i="10"/>
  <c r="BV11665" i="10"/>
  <c r="BU11665" i="10"/>
  <c r="BY11664" i="10"/>
  <c r="BV11664" i="10"/>
  <c r="BU11664" i="10"/>
  <c r="BX11664" i="10" s="1"/>
  <c r="BV11663" i="10"/>
  <c r="BU11663" i="10"/>
  <c r="BX11662" i="10"/>
  <c r="BV11662" i="10"/>
  <c r="BU11662" i="10"/>
  <c r="BY11662" i="10" s="1"/>
  <c r="BX11661" i="10"/>
  <c r="BV11661" i="10"/>
  <c r="BY11661" i="10" s="1"/>
  <c r="BU11661" i="10"/>
  <c r="BY11660" i="10"/>
  <c r="BX11660" i="10"/>
  <c r="BV11660" i="10"/>
  <c r="BU11660" i="10"/>
  <c r="BV11659" i="10"/>
  <c r="BU11659" i="10"/>
  <c r="BY11658" i="10"/>
  <c r="BX11658" i="10"/>
  <c r="BV11658" i="10"/>
  <c r="BU11658" i="10"/>
  <c r="BX11657" i="10"/>
  <c r="BV11657" i="10"/>
  <c r="BY11657" i="10" s="1"/>
  <c r="BU11657" i="10"/>
  <c r="BV11656" i="10"/>
  <c r="BU11656" i="10"/>
  <c r="BY11655" i="10"/>
  <c r="BX11655" i="10"/>
  <c r="BV11655" i="10"/>
  <c r="BU11655" i="10"/>
  <c r="BV11654" i="10"/>
  <c r="BY11654" i="10" s="1"/>
  <c r="BU11654" i="10"/>
  <c r="BV11653" i="10"/>
  <c r="BU11653" i="10"/>
  <c r="BX11653" i="10" s="1"/>
  <c r="BY11652" i="10"/>
  <c r="BX11652" i="10"/>
  <c r="BV11652" i="10"/>
  <c r="BU11652" i="10"/>
  <c r="BV11651" i="10"/>
  <c r="BY11651" i="10" s="1"/>
  <c r="BU11651" i="10"/>
  <c r="BY11650" i="10"/>
  <c r="BX11650" i="10"/>
  <c r="BV11650" i="10"/>
  <c r="BU11650" i="10"/>
  <c r="BY11649" i="10"/>
  <c r="BX11649" i="10"/>
  <c r="BV11649" i="10"/>
  <c r="BU11649" i="10"/>
  <c r="BV11648" i="10"/>
  <c r="BY11648" i="10" s="1"/>
  <c r="BU11648" i="10"/>
  <c r="BV11647" i="10"/>
  <c r="BY11647" i="10" s="1"/>
  <c r="BU11647" i="10"/>
  <c r="BV11646" i="10"/>
  <c r="BY11646" i="10" s="1"/>
  <c r="BU11646" i="10"/>
  <c r="BY11645" i="10"/>
  <c r="BX11645" i="10"/>
  <c r="BV11645" i="10"/>
  <c r="BU11645" i="10"/>
  <c r="BX11644" i="10"/>
  <c r="BV11644" i="10"/>
  <c r="BY11644" i="10" s="1"/>
  <c r="BU11644" i="10"/>
  <c r="BY11643" i="10"/>
  <c r="BX11643" i="10"/>
  <c r="BV11643" i="10"/>
  <c r="BU11643" i="10"/>
  <c r="BY11642" i="10"/>
  <c r="BX11642" i="10"/>
  <c r="BV11642" i="10"/>
  <c r="BU11642" i="10"/>
  <c r="BX11641" i="10"/>
  <c r="BV11641" i="10"/>
  <c r="BY11641" i="10" s="1"/>
  <c r="BU11641" i="10"/>
  <c r="BY11640" i="10"/>
  <c r="BX11640" i="10"/>
  <c r="BV11640" i="10"/>
  <c r="BU11640" i="10"/>
  <c r="BV11639" i="10"/>
  <c r="BY11639" i="10" s="1"/>
  <c r="BU11639" i="10"/>
  <c r="BV11638" i="10"/>
  <c r="BU11638" i="10"/>
  <c r="BV11637" i="10"/>
  <c r="BU11637" i="10"/>
  <c r="BV11636" i="10"/>
  <c r="BU11636" i="10"/>
  <c r="BY11635" i="10"/>
  <c r="BX11635" i="10"/>
  <c r="BV11635" i="10"/>
  <c r="BU11635" i="10"/>
  <c r="BV11634" i="10"/>
  <c r="BU11634" i="10"/>
  <c r="BY11634" i="10" s="1"/>
  <c r="BV11633" i="10"/>
  <c r="BU11633" i="10"/>
  <c r="BX11633" i="10" s="1"/>
  <c r="BV11632" i="10"/>
  <c r="BY11632" i="10" s="1"/>
  <c r="BU11632" i="10"/>
  <c r="BX11631" i="10"/>
  <c r="BV11631" i="10"/>
  <c r="BY11631" i="10" s="1"/>
  <c r="BU11631" i="10"/>
  <c r="BY11630" i="10"/>
  <c r="BX11630" i="10"/>
  <c r="BV11630" i="10"/>
  <c r="BU11630" i="10"/>
  <c r="BV11629" i="10"/>
  <c r="BU11629" i="10"/>
  <c r="BV11628" i="10"/>
  <c r="BU11628" i="10"/>
  <c r="BY11627" i="10"/>
  <c r="BV11627" i="10"/>
  <c r="BU11627" i="10"/>
  <c r="BX11627" i="10" s="1"/>
  <c r="BX11626" i="10"/>
  <c r="BV11626" i="10"/>
  <c r="BY11626" i="10" s="1"/>
  <c r="BU11626" i="10"/>
  <c r="BY11625" i="10"/>
  <c r="BX11625" i="10"/>
  <c r="BV11625" i="10"/>
  <c r="BU11625" i="10"/>
  <c r="BV11624" i="10"/>
  <c r="BU11624" i="10"/>
  <c r="BX11623" i="10"/>
  <c r="BV11623" i="10"/>
  <c r="BY11623" i="10" s="1"/>
  <c r="BU11623" i="10"/>
  <c r="BV11622" i="10"/>
  <c r="BU11622" i="10"/>
  <c r="BX11621" i="10"/>
  <c r="BV11621" i="10"/>
  <c r="BY11621" i="10" s="1"/>
  <c r="BU11621" i="10"/>
  <c r="BY11620" i="10"/>
  <c r="BX11620" i="10"/>
  <c r="BV11620" i="10"/>
  <c r="BU11620" i="10"/>
  <c r="BY11619" i="10"/>
  <c r="BX11619" i="10"/>
  <c r="BV11619" i="10"/>
  <c r="BU11619" i="10"/>
  <c r="BY11618" i="10"/>
  <c r="BV11618" i="10"/>
  <c r="BU11618" i="10"/>
  <c r="BX11618" i="10" s="1"/>
  <c r="BX11617" i="10"/>
  <c r="BV11617" i="10"/>
  <c r="BY11617" i="10" s="1"/>
  <c r="BU11617" i="10"/>
  <c r="BV11616" i="10"/>
  <c r="BU11616" i="10"/>
  <c r="BY11615" i="10"/>
  <c r="BX11615" i="10"/>
  <c r="BV11615" i="10"/>
  <c r="BU11615" i="10"/>
  <c r="BX11614" i="10"/>
  <c r="BV11614" i="10"/>
  <c r="BY11614" i="10" s="1"/>
  <c r="BU11614" i="10"/>
  <c r="BV11613" i="10"/>
  <c r="BU11613" i="10"/>
  <c r="BY11612" i="10"/>
  <c r="BV11612" i="10"/>
  <c r="BU11612" i="10"/>
  <c r="BX11612" i="10" s="1"/>
  <c r="BV11611" i="10"/>
  <c r="BU11611" i="10"/>
  <c r="BY11610" i="10"/>
  <c r="BX11610" i="10"/>
  <c r="BV11610" i="10"/>
  <c r="BU11610" i="10"/>
  <c r="BY11609" i="10"/>
  <c r="BV11609" i="10"/>
  <c r="BU11609" i="10"/>
  <c r="BX11609" i="10" s="1"/>
  <c r="BV11608" i="10"/>
  <c r="BU11608" i="10"/>
  <c r="BY11607" i="10"/>
  <c r="BV11607" i="10"/>
  <c r="BU11607" i="10"/>
  <c r="BX11607" i="10" s="1"/>
  <c r="BX11606" i="10"/>
  <c r="BV11606" i="10"/>
  <c r="BY11606" i="10" s="1"/>
  <c r="BU11606" i="10"/>
  <c r="BY11605" i="10"/>
  <c r="BX11605" i="10"/>
  <c r="BV11605" i="10"/>
  <c r="BU11605" i="10"/>
  <c r="BX11604" i="10"/>
  <c r="BV11604" i="10"/>
  <c r="BY11604" i="10" s="1"/>
  <c r="BU11604" i="10"/>
  <c r="BV11603" i="10"/>
  <c r="BU11603" i="10"/>
  <c r="BV11602" i="10"/>
  <c r="BU11602" i="10"/>
  <c r="BV11601" i="10"/>
  <c r="BU11601" i="10"/>
  <c r="BY11600" i="10"/>
  <c r="BX11600" i="10"/>
  <c r="BV11600" i="10"/>
  <c r="BU11600" i="10"/>
  <c r="BY11599" i="10"/>
  <c r="BX11599" i="10"/>
  <c r="BV11599" i="10"/>
  <c r="BU11599" i="10"/>
  <c r="BY11598" i="10"/>
  <c r="BX11598" i="10"/>
  <c r="BV11598" i="10"/>
  <c r="BU11598" i="10"/>
  <c r="BV11597" i="10"/>
  <c r="BY11597" i="10" s="1"/>
  <c r="BU11597" i="10"/>
  <c r="BV11596" i="10"/>
  <c r="BU11596" i="10"/>
  <c r="BY11595" i="10"/>
  <c r="BX11595" i="10"/>
  <c r="BV11595" i="10"/>
  <c r="BU11595" i="10"/>
  <c r="BV11594" i="10"/>
  <c r="BY11594" i="10" s="1"/>
  <c r="BU11594" i="10"/>
  <c r="BX11594" i="10" s="1"/>
  <c r="BY11593" i="10"/>
  <c r="BV11593" i="10"/>
  <c r="BX11593" i="10" s="1"/>
  <c r="BU11593" i="10"/>
  <c r="BX11592" i="10"/>
  <c r="BV11592" i="10"/>
  <c r="BU11592" i="10"/>
  <c r="BY11592" i="10" s="1"/>
  <c r="BX11591" i="10"/>
  <c r="BV11591" i="10"/>
  <c r="BY11591" i="10" s="1"/>
  <c r="BU11591" i="10"/>
  <c r="BY11590" i="10"/>
  <c r="BX11590" i="10"/>
  <c r="BV11590" i="10"/>
  <c r="BU11590" i="10"/>
  <c r="BY11589" i="10"/>
  <c r="BX11589" i="10"/>
  <c r="BV11589" i="10"/>
  <c r="BU11589" i="10"/>
  <c r="BY11588" i="10"/>
  <c r="BX11588" i="10"/>
  <c r="BV11588" i="10"/>
  <c r="BU11588" i="10"/>
  <c r="BV11587" i="10"/>
  <c r="BU11587" i="10"/>
  <c r="BX11586" i="10"/>
  <c r="BV11586" i="10"/>
  <c r="BY11586" i="10" s="1"/>
  <c r="BU11586" i="10"/>
  <c r="BY11585" i="10"/>
  <c r="BX11585" i="10"/>
  <c r="BV11585" i="10"/>
  <c r="BU11585" i="10"/>
  <c r="BY11584" i="10"/>
  <c r="BV11584" i="10"/>
  <c r="BU11584" i="10"/>
  <c r="BX11584" i="10" s="1"/>
  <c r="BY11583" i="10"/>
  <c r="BX11583" i="10"/>
  <c r="BV11583" i="10"/>
  <c r="BU11583" i="10"/>
  <c r="BY11582" i="10"/>
  <c r="BV11582" i="10"/>
  <c r="BU11582" i="10"/>
  <c r="BX11582" i="10" s="1"/>
  <c r="BV11581" i="10"/>
  <c r="BU11581" i="10"/>
  <c r="BY11580" i="10"/>
  <c r="BX11580" i="10"/>
  <c r="BV11580" i="10"/>
  <c r="BU11580" i="10"/>
  <c r="BV11579" i="10"/>
  <c r="BU11579" i="10"/>
  <c r="BX11579" i="10" s="1"/>
  <c r="BY11578" i="10"/>
  <c r="BX11578" i="10"/>
  <c r="BV11578" i="10"/>
  <c r="BU11578" i="10"/>
  <c r="BY11577" i="10"/>
  <c r="BX11577" i="10"/>
  <c r="BV11577" i="10"/>
  <c r="BU11577" i="10"/>
  <c r="BX11576" i="10"/>
  <c r="BV11576" i="10"/>
  <c r="BY11576" i="10" s="1"/>
  <c r="BU11576" i="10"/>
  <c r="BY11575" i="10"/>
  <c r="BX11575" i="10"/>
  <c r="BV11575" i="10"/>
  <c r="BU11575" i="10"/>
  <c r="BX11574" i="10"/>
  <c r="BV11574" i="10"/>
  <c r="BU11574" i="10"/>
  <c r="BV11573" i="10"/>
  <c r="BU11573" i="10"/>
  <c r="BX11573" i="10" s="1"/>
  <c r="BY11572" i="10"/>
  <c r="BV11572" i="10"/>
  <c r="BX11572" i="10" s="1"/>
  <c r="BU11572" i="10"/>
  <c r="BX11571" i="10"/>
  <c r="BV11571" i="10"/>
  <c r="BY11571" i="10" s="1"/>
  <c r="BU11571" i="10"/>
  <c r="BY11570" i="10"/>
  <c r="BX11570" i="10"/>
  <c r="BV11570" i="10"/>
  <c r="BU11570" i="10"/>
  <c r="BV11569" i="10"/>
  <c r="BU11569" i="10"/>
  <c r="BX11569" i="10" s="1"/>
  <c r="BX11568" i="10"/>
  <c r="BV11568" i="10"/>
  <c r="BY11568" i="10" s="1"/>
  <c r="BU11568" i="10"/>
  <c r="BX11567" i="10"/>
  <c r="BV11567" i="10"/>
  <c r="BY11567" i="10" s="1"/>
  <c r="BU11567" i="10"/>
  <c r="BV11566" i="10"/>
  <c r="BU11566" i="10"/>
  <c r="BY11565" i="10"/>
  <c r="BX11565" i="10"/>
  <c r="BV11565" i="10"/>
  <c r="BU11565" i="10"/>
  <c r="BY11564" i="10"/>
  <c r="BX11564" i="10"/>
  <c r="BV11564" i="10"/>
  <c r="BU11564" i="10"/>
  <c r="BV11563" i="10"/>
  <c r="BU11563" i="10"/>
  <c r="BX11563" i="10" s="1"/>
  <c r="BV11562" i="10"/>
  <c r="BU11562" i="10"/>
  <c r="BX11561" i="10"/>
  <c r="BV11561" i="10"/>
  <c r="BY11561" i="10" s="1"/>
  <c r="BU11561" i="10"/>
  <c r="BY11560" i="10"/>
  <c r="BX11560" i="10"/>
  <c r="BV11560" i="10"/>
  <c r="BU11560" i="10"/>
  <c r="BV11559" i="10"/>
  <c r="BU11559" i="10"/>
  <c r="BV11558" i="10"/>
  <c r="BY11558" i="10" s="1"/>
  <c r="BU11558" i="10"/>
  <c r="BX11557" i="10"/>
  <c r="BV11557" i="10"/>
  <c r="BU11557" i="10"/>
  <c r="BV11556" i="10"/>
  <c r="BY11556" i="10" s="1"/>
  <c r="BU11556" i="10"/>
  <c r="BY11555" i="10"/>
  <c r="BX11555" i="10"/>
  <c r="BV11555" i="10"/>
  <c r="BU11555" i="10"/>
  <c r="BY11554" i="10"/>
  <c r="BV11554" i="10"/>
  <c r="BU11554" i="10"/>
  <c r="BX11554" i="10" s="1"/>
  <c r="BX11553" i="10"/>
  <c r="BV11553" i="10"/>
  <c r="BU11553" i="10"/>
  <c r="BX11552" i="10"/>
  <c r="BV11552" i="10"/>
  <c r="BY11552" i="10" s="1"/>
  <c r="BU11552" i="10"/>
  <c r="BV11551" i="10"/>
  <c r="BU11551" i="10"/>
  <c r="BY11550" i="10"/>
  <c r="BX11550" i="10"/>
  <c r="BV11550" i="10"/>
  <c r="BU11550" i="10"/>
  <c r="BY11549" i="10"/>
  <c r="BX11549" i="10"/>
  <c r="BV11549" i="10"/>
  <c r="BU11549" i="10"/>
  <c r="BV11548" i="10"/>
  <c r="BY11548" i="10" s="1"/>
  <c r="BU11548" i="10"/>
  <c r="BX11548" i="10" s="1"/>
  <c r="BY11547" i="10"/>
  <c r="BX11547" i="10"/>
  <c r="BV11547" i="10"/>
  <c r="BU11547" i="10"/>
  <c r="BX11546" i="10"/>
  <c r="BV11546" i="10"/>
  <c r="BY11546" i="10" s="1"/>
  <c r="BU11546" i="10"/>
  <c r="BY11545" i="10"/>
  <c r="BX11545" i="10"/>
  <c r="BV11545" i="10"/>
  <c r="BU11545" i="10"/>
  <c r="BV11544" i="10"/>
  <c r="BY11544" i="10" s="1"/>
  <c r="BU11544" i="10"/>
  <c r="BY11543" i="10"/>
  <c r="BX11543" i="10"/>
  <c r="BV11543" i="10"/>
  <c r="BU11543" i="10"/>
  <c r="BX11542" i="10"/>
  <c r="BV11542" i="10"/>
  <c r="BY11542" i="10" s="1"/>
  <c r="BU11542" i="10"/>
  <c r="BV11541" i="10"/>
  <c r="BU11541" i="10"/>
  <c r="BY11540" i="10"/>
  <c r="BX11540" i="10"/>
  <c r="BV11540" i="10"/>
  <c r="BU11540" i="10"/>
  <c r="BV11539" i="10"/>
  <c r="BY11539" i="10" s="1"/>
  <c r="BU11539" i="10"/>
  <c r="BV11538" i="10"/>
  <c r="BU11538" i="10"/>
  <c r="BY11537" i="10"/>
  <c r="BX11537" i="10"/>
  <c r="BV11537" i="10"/>
  <c r="BU11537" i="10"/>
  <c r="BV11536" i="10"/>
  <c r="BU11536" i="10"/>
  <c r="BY11535" i="10"/>
  <c r="BX11535" i="10"/>
  <c r="BV11535" i="10"/>
  <c r="BU11535" i="10"/>
  <c r="BY11534" i="10"/>
  <c r="BX11534" i="10"/>
  <c r="BV11534" i="10"/>
  <c r="BU11534" i="10"/>
  <c r="BY11533" i="10"/>
  <c r="BV11533" i="10"/>
  <c r="BU11533" i="10"/>
  <c r="BX11533" i="10" s="1"/>
  <c r="BX11532" i="10"/>
  <c r="BV11532" i="10"/>
  <c r="BY11532" i="10" s="1"/>
  <c r="BU11532" i="10"/>
  <c r="BX11531" i="10"/>
  <c r="BV11531" i="10"/>
  <c r="BY11531" i="10" s="1"/>
  <c r="BU11531" i="10"/>
  <c r="BY11530" i="10"/>
  <c r="BX11530" i="10"/>
  <c r="BV11530" i="10"/>
  <c r="BU11530" i="10"/>
  <c r="BX11529" i="10"/>
  <c r="BV11529" i="10"/>
  <c r="BY11529" i="10" s="1"/>
  <c r="BU11529" i="10"/>
  <c r="BY11528" i="10"/>
  <c r="BX11528" i="10"/>
  <c r="BV11528" i="10"/>
  <c r="BU11528" i="10"/>
  <c r="BY11527" i="10"/>
  <c r="BV11527" i="10"/>
  <c r="BU11527" i="10"/>
  <c r="BX11527" i="10" s="1"/>
  <c r="BX11526" i="10"/>
  <c r="BV11526" i="10"/>
  <c r="BY11526" i="10" s="1"/>
  <c r="BU11526" i="10"/>
  <c r="BY11525" i="10"/>
  <c r="BX11525" i="10"/>
  <c r="BV11525" i="10"/>
  <c r="BU11525" i="10"/>
  <c r="BY11524" i="10"/>
  <c r="BV11524" i="10"/>
  <c r="BU11524" i="10"/>
  <c r="BX11523" i="10"/>
  <c r="BV11523" i="10"/>
  <c r="BY11523" i="10" s="1"/>
  <c r="BU11523" i="10"/>
  <c r="BY11522" i="10"/>
  <c r="BX11522" i="10"/>
  <c r="BV11522" i="10"/>
  <c r="BU11522" i="10"/>
  <c r="BX11521" i="10"/>
  <c r="BV11521" i="10"/>
  <c r="BY11521" i="10" s="1"/>
  <c r="BU11521" i="10"/>
  <c r="BY11520" i="10"/>
  <c r="BX11520" i="10"/>
  <c r="BV11520" i="10"/>
  <c r="BU11520" i="10"/>
  <c r="BV11519" i="10"/>
  <c r="BU11519" i="10"/>
  <c r="BV11518" i="10"/>
  <c r="BY11518" i="10" s="1"/>
  <c r="BU11518" i="10"/>
  <c r="BV11517" i="10"/>
  <c r="BU11517" i="10"/>
  <c r="BV11516" i="10"/>
  <c r="BU11516" i="10"/>
  <c r="BY11515" i="10"/>
  <c r="BX11515" i="10"/>
  <c r="BV11515" i="10"/>
  <c r="BU11515" i="10"/>
  <c r="BY11514" i="10"/>
  <c r="BX11514" i="10"/>
  <c r="BV11514" i="10"/>
  <c r="BU11514" i="10"/>
  <c r="BV11513" i="10"/>
  <c r="BU11513" i="10"/>
  <c r="BV11512" i="10"/>
  <c r="BY11512" i="10" s="1"/>
  <c r="BU11512" i="10"/>
  <c r="BV11511" i="10"/>
  <c r="BU11511" i="10"/>
  <c r="BY11510" i="10"/>
  <c r="BX11510" i="10"/>
  <c r="BV11510" i="10"/>
  <c r="BU11510" i="10"/>
  <c r="BY11509" i="10"/>
  <c r="BV11509" i="10"/>
  <c r="BX11509" i="10" s="1"/>
  <c r="BU11509" i="10"/>
  <c r="BX11508" i="10"/>
  <c r="BV11508" i="10"/>
  <c r="BU11508" i="10"/>
  <c r="BY11507" i="10"/>
  <c r="BX11507" i="10"/>
  <c r="BV11507" i="10"/>
  <c r="BU11507" i="10"/>
  <c r="BX11506" i="10"/>
  <c r="BV11506" i="10"/>
  <c r="BY11506" i="10" s="1"/>
  <c r="BU11506" i="10"/>
  <c r="BY11505" i="10"/>
  <c r="BX11505" i="10"/>
  <c r="BV11505" i="10"/>
  <c r="BU11505" i="10"/>
  <c r="BV11504" i="10"/>
  <c r="BU11504" i="10"/>
  <c r="BY11503" i="10"/>
  <c r="BV11503" i="10"/>
  <c r="BU11503" i="10"/>
  <c r="BV11502" i="10"/>
  <c r="BU11502" i="10"/>
  <c r="BX11501" i="10"/>
  <c r="BV11501" i="10"/>
  <c r="BY11501" i="10" s="1"/>
  <c r="BU11501" i="10"/>
  <c r="BY11500" i="10"/>
  <c r="BX11500" i="10"/>
  <c r="BV11500" i="10"/>
  <c r="BU11500" i="10"/>
  <c r="BV11499" i="10"/>
  <c r="BY11499" i="10" s="1"/>
  <c r="BU11499" i="10"/>
  <c r="BY11498" i="10"/>
  <c r="BX11498" i="10"/>
  <c r="BV11498" i="10"/>
  <c r="BU11498" i="10"/>
  <c r="BV11497" i="10"/>
  <c r="BU11497" i="10"/>
  <c r="BV11496" i="10"/>
  <c r="BU11496" i="10"/>
  <c r="BY11495" i="10"/>
  <c r="BX11495" i="10"/>
  <c r="BV11495" i="10"/>
  <c r="BU11495" i="10"/>
  <c r="BY11494" i="10"/>
  <c r="BX11494" i="10"/>
  <c r="BV11494" i="10"/>
  <c r="BU11494" i="10"/>
  <c r="BV11493" i="10"/>
  <c r="BY11493" i="10" s="1"/>
  <c r="BU11493" i="10"/>
  <c r="BY11492" i="10"/>
  <c r="BX11492" i="10"/>
  <c r="BV11492" i="10"/>
  <c r="BU11492" i="10"/>
  <c r="BX11491" i="10"/>
  <c r="BV11491" i="10"/>
  <c r="BY11491" i="10" s="1"/>
  <c r="BU11491" i="10"/>
  <c r="BY11490" i="10"/>
  <c r="BX11490" i="10"/>
  <c r="BV11490" i="10"/>
  <c r="BU11490" i="10"/>
  <c r="BV11489" i="10"/>
  <c r="BY11489" i="10" s="1"/>
  <c r="BU11489" i="10"/>
  <c r="BY11488" i="10"/>
  <c r="BV11488" i="10"/>
  <c r="BU11488" i="10"/>
  <c r="BX11488" i="10" s="1"/>
  <c r="BX11487" i="10"/>
  <c r="BV11487" i="10"/>
  <c r="BY11487" i="10" s="1"/>
  <c r="BU11487" i="10"/>
  <c r="BX11486" i="10"/>
  <c r="BV11486" i="10"/>
  <c r="BY11486" i="10" s="1"/>
  <c r="BU11486" i="10"/>
  <c r="BY11485" i="10"/>
  <c r="BX11485" i="10"/>
  <c r="BV11485" i="10"/>
  <c r="BU11485" i="10"/>
  <c r="BV11484" i="10"/>
  <c r="BU11484" i="10"/>
  <c r="BY11483" i="10"/>
  <c r="BX11483" i="10"/>
  <c r="BV11483" i="10"/>
  <c r="BU11483" i="10"/>
  <c r="BY11482" i="10"/>
  <c r="BV11482" i="10"/>
  <c r="BU11482" i="10"/>
  <c r="BX11482" i="10" s="1"/>
  <c r="BX11481" i="10"/>
  <c r="BV11481" i="10"/>
  <c r="BY11481" i="10" s="1"/>
  <c r="BU11481" i="10"/>
  <c r="BY11480" i="10"/>
  <c r="BX11480" i="10"/>
  <c r="BV11480" i="10"/>
  <c r="BU11480" i="10"/>
  <c r="BV11479" i="10"/>
  <c r="BU11479" i="10"/>
  <c r="BX11479" i="10" s="1"/>
  <c r="BV11478" i="10"/>
  <c r="BU11478" i="10"/>
  <c r="BX11478" i="10" s="1"/>
  <c r="BY11477" i="10"/>
  <c r="BV11477" i="10"/>
  <c r="BX11477" i="10" s="1"/>
  <c r="BU11477" i="10"/>
  <c r="BV11476" i="10"/>
  <c r="BY11476" i="10" s="1"/>
  <c r="BU11476" i="10"/>
  <c r="BY11475" i="10"/>
  <c r="BX11475" i="10"/>
  <c r="BV11475" i="10"/>
  <c r="BU11475" i="10"/>
  <c r="BV11474" i="10"/>
  <c r="BU11474" i="10"/>
  <c r="BY11473" i="10"/>
  <c r="BX11473" i="10"/>
  <c r="BV11473" i="10"/>
  <c r="BU11473" i="10"/>
  <c r="BX11472" i="10"/>
  <c r="BV11472" i="10"/>
  <c r="BY11472" i="10" s="1"/>
  <c r="BU11472" i="10"/>
  <c r="BV11471" i="10"/>
  <c r="BU11471" i="10"/>
  <c r="BY11470" i="10"/>
  <c r="BX11470" i="10"/>
  <c r="BV11470" i="10"/>
  <c r="BU11470" i="10"/>
  <c r="BV11469" i="10"/>
  <c r="BU11469" i="10"/>
  <c r="BX11469" i="10" s="1"/>
  <c r="BV11468" i="10"/>
  <c r="BY11468" i="10" s="1"/>
  <c r="BU11468" i="10"/>
  <c r="BV11467" i="10"/>
  <c r="BY11467" i="10" s="1"/>
  <c r="BU11467" i="10"/>
  <c r="BV11466" i="10"/>
  <c r="BY11466" i="10" s="1"/>
  <c r="BU11466" i="10"/>
  <c r="BY11465" i="10"/>
  <c r="BX11465" i="10"/>
  <c r="BV11465" i="10"/>
  <c r="BU11465" i="10"/>
  <c r="BV11464" i="10"/>
  <c r="BU11464" i="10"/>
  <c r="BY11463" i="10"/>
  <c r="BX11463" i="10"/>
  <c r="BV11463" i="10"/>
  <c r="BU11463" i="10"/>
  <c r="BY11462" i="10"/>
  <c r="BV11462" i="10"/>
  <c r="BU11462" i="10"/>
  <c r="BX11462" i="10" s="1"/>
  <c r="BV11461" i="10"/>
  <c r="BY11461" i="10" s="1"/>
  <c r="BU11461" i="10"/>
  <c r="BY11460" i="10"/>
  <c r="BX11460" i="10"/>
  <c r="BV11460" i="10"/>
  <c r="BU11460" i="10"/>
  <c r="BX11459" i="10"/>
  <c r="BV11459" i="10"/>
  <c r="BY11459" i="10" s="1"/>
  <c r="BU11459" i="10"/>
  <c r="BX11458" i="10"/>
  <c r="BV11458" i="10"/>
  <c r="BY11458" i="10" s="1"/>
  <c r="BU11458" i="10"/>
  <c r="BV11457" i="10"/>
  <c r="BU11457" i="10"/>
  <c r="BX11456" i="10"/>
  <c r="BV11456" i="10"/>
  <c r="BY11456" i="10" s="1"/>
  <c r="BU11456" i="10"/>
  <c r="BY11455" i="10"/>
  <c r="BX11455" i="10"/>
  <c r="BV11455" i="10"/>
  <c r="BU11455" i="10"/>
  <c r="BY11454" i="10"/>
  <c r="BV11454" i="10"/>
  <c r="BU11454" i="10"/>
  <c r="BX11454" i="10" s="1"/>
  <c r="BX11453" i="10"/>
  <c r="BV11453" i="10"/>
  <c r="BU11453" i="10"/>
  <c r="BV11452" i="10"/>
  <c r="BU11452" i="10"/>
  <c r="BV11451" i="10"/>
  <c r="BU11451" i="10"/>
  <c r="BY11450" i="10"/>
  <c r="BX11450" i="10"/>
  <c r="BV11450" i="10"/>
  <c r="BU11450" i="10"/>
  <c r="BV11449" i="10"/>
  <c r="BU11449" i="10"/>
  <c r="BV11448" i="10"/>
  <c r="BY11448" i="10" s="1"/>
  <c r="BU11448" i="10"/>
  <c r="BV11447" i="10"/>
  <c r="BY11447" i="10" s="1"/>
  <c r="BU11447" i="10"/>
  <c r="BX11446" i="10"/>
  <c r="BV11446" i="10"/>
  <c r="BY11446" i="10" s="1"/>
  <c r="BU11446" i="10"/>
  <c r="BY11445" i="10"/>
  <c r="BX11445" i="10"/>
  <c r="BV11445" i="10"/>
  <c r="BU11445" i="10"/>
  <c r="BY11444" i="10"/>
  <c r="BX11444" i="10"/>
  <c r="BV11444" i="10"/>
  <c r="BU11444" i="10"/>
  <c r="BV11443" i="10"/>
  <c r="BU11443" i="10"/>
  <c r="BV11442" i="10"/>
  <c r="BU11442" i="10"/>
  <c r="BX11441" i="10"/>
  <c r="BV11441" i="10"/>
  <c r="BY11441" i="10" s="1"/>
  <c r="BU11441" i="10"/>
  <c r="BY11440" i="10"/>
  <c r="BX11440" i="10"/>
  <c r="BV11440" i="10"/>
  <c r="BU11440" i="10"/>
  <c r="BV11439" i="10"/>
  <c r="BY11439" i="10" s="1"/>
  <c r="BU11439" i="10"/>
  <c r="BX11438" i="10"/>
  <c r="BV11438" i="10"/>
  <c r="BY11438" i="10" s="1"/>
  <c r="BU11438" i="10"/>
  <c r="BY11437" i="10"/>
  <c r="BX11437" i="10"/>
  <c r="BV11437" i="10"/>
  <c r="BU11437" i="10"/>
  <c r="BV11436" i="10"/>
  <c r="BU11436" i="10"/>
  <c r="BY11435" i="10"/>
  <c r="BX11435" i="10"/>
  <c r="BV11435" i="10"/>
  <c r="BU11435" i="10"/>
  <c r="BV11434" i="10"/>
  <c r="BU11434" i="10"/>
  <c r="BX11434" i="10" s="1"/>
  <c r="BV11433" i="10"/>
  <c r="BU11433" i="10"/>
  <c r="BX11433" i="10" s="1"/>
  <c r="BV11432" i="10"/>
  <c r="BY11432" i="10" s="1"/>
  <c r="BU11432" i="10"/>
  <c r="BX11431" i="10"/>
  <c r="BV11431" i="10"/>
  <c r="BY11431" i="10" s="1"/>
  <c r="BU11431" i="10"/>
  <c r="BY11430" i="10"/>
  <c r="BX11430" i="10"/>
  <c r="BV11430" i="10"/>
  <c r="BU11430" i="10"/>
  <c r="BV11429" i="10"/>
  <c r="BU11429" i="10"/>
  <c r="BV11428" i="10"/>
  <c r="BU11428" i="10"/>
  <c r="BV11427" i="10"/>
  <c r="BY11427" i="10" s="1"/>
  <c r="BU11427" i="10"/>
  <c r="BX11427" i="10" s="1"/>
  <c r="BV11426" i="10"/>
  <c r="BY11426" i="10" s="1"/>
  <c r="BU11426" i="10"/>
  <c r="BY11425" i="10"/>
  <c r="BX11425" i="10"/>
  <c r="BV11425" i="10"/>
  <c r="BU11425" i="10"/>
  <c r="BY11424" i="10"/>
  <c r="BV11424" i="10"/>
  <c r="BU11424" i="10"/>
  <c r="BX11424" i="10" s="1"/>
  <c r="BV11423" i="10"/>
  <c r="BU11423" i="10"/>
  <c r="BV11422" i="10"/>
  <c r="BU11422" i="10"/>
  <c r="BV11421" i="10"/>
  <c r="BY11421" i="10" s="1"/>
  <c r="BU11421" i="10"/>
  <c r="BY11420" i="10"/>
  <c r="BX11420" i="10"/>
  <c r="BV11420" i="10"/>
  <c r="BU11420" i="10"/>
  <c r="BX11419" i="10"/>
  <c r="BV11419" i="10"/>
  <c r="BY11419" i="10" s="1"/>
  <c r="BU11419" i="10"/>
  <c r="BX11418" i="10"/>
  <c r="BV11418" i="10"/>
  <c r="BU11418" i="10"/>
  <c r="BY11418" i="10" s="1"/>
  <c r="BV11417" i="10"/>
  <c r="BU11417" i="10"/>
  <c r="BX11416" i="10"/>
  <c r="BV11416" i="10"/>
  <c r="BY11416" i="10" s="1"/>
  <c r="BU11416" i="10"/>
  <c r="BY11415" i="10"/>
  <c r="BX11415" i="10"/>
  <c r="BV11415" i="10"/>
  <c r="BU11415" i="10"/>
  <c r="BV11414" i="10"/>
  <c r="BY11414" i="10" s="1"/>
  <c r="BU11414" i="10"/>
  <c r="BV11413" i="10"/>
  <c r="BY11413" i="10" s="1"/>
  <c r="BU11413" i="10"/>
  <c r="BV11412" i="10"/>
  <c r="BU11412" i="10"/>
  <c r="BX11412" i="10" s="1"/>
  <c r="BV11411" i="10"/>
  <c r="BU11411" i="10"/>
  <c r="BY11410" i="10"/>
  <c r="BX11410" i="10"/>
  <c r="BV11410" i="10"/>
  <c r="BU11410" i="10"/>
  <c r="BY11409" i="10"/>
  <c r="BX11409" i="10"/>
  <c r="BV11409" i="10"/>
  <c r="BU11409" i="10"/>
  <c r="BX11408" i="10"/>
  <c r="BV11408" i="10"/>
  <c r="BY11408" i="10" s="1"/>
  <c r="BU11408" i="10"/>
  <c r="BY11407" i="10"/>
  <c r="BX11407" i="10"/>
  <c r="BV11407" i="10"/>
  <c r="BU11407" i="10"/>
  <c r="BX11406" i="10"/>
  <c r="BV11406" i="10"/>
  <c r="BY11406" i="10" s="1"/>
  <c r="BU11406" i="10"/>
  <c r="BY11405" i="10"/>
  <c r="BX11405" i="10"/>
  <c r="BV11405" i="10"/>
  <c r="BU11405" i="10"/>
  <c r="BY11404" i="10"/>
  <c r="BX11404" i="10"/>
  <c r="BV11404" i="10"/>
  <c r="BU11404" i="10"/>
  <c r="BV11403" i="10"/>
  <c r="BU11403" i="10"/>
  <c r="BX11403" i="10" s="1"/>
  <c r="BY11402" i="10"/>
  <c r="BV11402" i="10"/>
  <c r="BX11402" i="10" s="1"/>
  <c r="BU11402" i="10"/>
  <c r="BV11401" i="10"/>
  <c r="BU11401" i="10"/>
  <c r="BY11400" i="10"/>
  <c r="BX11400" i="10"/>
  <c r="BV11400" i="10"/>
  <c r="BU11400" i="10"/>
  <c r="BX11399" i="10"/>
  <c r="BV11399" i="10"/>
  <c r="BU11399" i="10"/>
  <c r="BV11398" i="10"/>
  <c r="BU11398" i="10"/>
  <c r="BY11397" i="10"/>
  <c r="BX11397" i="10"/>
  <c r="BV11397" i="10"/>
  <c r="BU11397" i="10"/>
  <c r="BV11396" i="10"/>
  <c r="BU11396" i="10"/>
  <c r="BY11395" i="10"/>
  <c r="BX11395" i="10"/>
  <c r="BV11395" i="10"/>
  <c r="BU11395" i="10"/>
  <c r="BX11394" i="10"/>
  <c r="BV11394" i="10"/>
  <c r="BY11394" i="10" s="1"/>
  <c r="BU11394" i="10"/>
  <c r="BY11393" i="10"/>
  <c r="BX11393" i="10"/>
  <c r="BV11393" i="10"/>
  <c r="BU11393" i="10"/>
  <c r="BX11392" i="10"/>
  <c r="BV11392" i="10"/>
  <c r="BY11392" i="10" s="1"/>
  <c r="BU11392" i="10"/>
  <c r="BX11391" i="10"/>
  <c r="BV11391" i="10"/>
  <c r="BY11391" i="10" s="1"/>
  <c r="BU11391" i="10"/>
  <c r="BY11390" i="10"/>
  <c r="BX11390" i="10"/>
  <c r="BV11390" i="10"/>
  <c r="BU11390" i="10"/>
  <c r="BV11389" i="10"/>
  <c r="BU11389" i="10"/>
  <c r="BY11388" i="10"/>
  <c r="BV11388" i="10"/>
  <c r="BX11388" i="10" s="1"/>
  <c r="BU11388" i="10"/>
  <c r="BV11387" i="10"/>
  <c r="BY11387" i="10" s="1"/>
  <c r="BU11387" i="10"/>
  <c r="BX11386" i="10"/>
  <c r="BV11386" i="10"/>
  <c r="BY11386" i="10" s="1"/>
  <c r="BU11386" i="10"/>
  <c r="BY11385" i="10"/>
  <c r="BX11385" i="10"/>
  <c r="BV11385" i="10"/>
  <c r="BU11385" i="10"/>
  <c r="BV11384" i="10"/>
  <c r="BU11384" i="10"/>
  <c r="BV11383" i="10"/>
  <c r="BY11383" i="10" s="1"/>
  <c r="BU11383" i="10"/>
  <c r="BV11382" i="10"/>
  <c r="BU11382" i="10"/>
  <c r="BX11381" i="10"/>
  <c r="BV11381" i="10"/>
  <c r="BY11381" i="10" s="1"/>
  <c r="BU11381" i="10"/>
  <c r="BY11380" i="10"/>
  <c r="BX11380" i="10"/>
  <c r="BV11380" i="10"/>
  <c r="BU11380" i="10"/>
  <c r="BY11379" i="10"/>
  <c r="BX11379" i="10"/>
  <c r="BV11379" i="10"/>
  <c r="BU11379" i="10"/>
  <c r="BY11378" i="10"/>
  <c r="BV11378" i="10"/>
  <c r="BX11378" i="10" s="1"/>
  <c r="BU11378" i="10"/>
  <c r="BY11377" i="10"/>
  <c r="BX11377" i="10"/>
  <c r="BV11377" i="10"/>
  <c r="BU11377" i="10"/>
  <c r="BV11376" i="10"/>
  <c r="BU11376" i="10"/>
  <c r="BY11375" i="10"/>
  <c r="BX11375" i="10"/>
  <c r="BV11375" i="10"/>
  <c r="BU11375" i="10"/>
  <c r="BX11374" i="10"/>
  <c r="BV11374" i="10"/>
  <c r="BY11374" i="10" s="1"/>
  <c r="BU11374" i="10"/>
  <c r="BY11373" i="10"/>
  <c r="BX11373" i="10"/>
  <c r="BV11373" i="10"/>
  <c r="BU11373" i="10"/>
  <c r="BY11372" i="10"/>
  <c r="BV11372" i="10"/>
  <c r="BX11372" i="10" s="1"/>
  <c r="BU11372" i="10"/>
  <c r="BV11371" i="10"/>
  <c r="BY11371" i="10" s="1"/>
  <c r="BU11371" i="10"/>
  <c r="BY11370" i="10"/>
  <c r="BX11370" i="10"/>
  <c r="BV11370" i="10"/>
  <c r="BU11370" i="10"/>
  <c r="BV11369" i="10"/>
  <c r="BU11369" i="10"/>
  <c r="BX11369" i="10" s="1"/>
  <c r="BY11368" i="10"/>
  <c r="BX11368" i="10"/>
  <c r="BV11368" i="10"/>
  <c r="BU11368" i="10"/>
  <c r="BY11367" i="10"/>
  <c r="BX11367" i="10"/>
  <c r="BV11367" i="10"/>
  <c r="BU11367" i="10"/>
  <c r="BX11366" i="10"/>
  <c r="BV11366" i="10"/>
  <c r="BY11366" i="10" s="1"/>
  <c r="BU11366" i="10"/>
  <c r="BY11365" i="10"/>
  <c r="BX11365" i="10"/>
  <c r="BV11365" i="10"/>
  <c r="BU11365" i="10"/>
  <c r="BY11364" i="10"/>
  <c r="BX11364" i="10"/>
  <c r="BV11364" i="10"/>
  <c r="BU11364" i="10"/>
  <c r="BY11363" i="10"/>
  <c r="BX11363" i="10"/>
  <c r="BV11363" i="10"/>
  <c r="BU11363" i="10"/>
  <c r="BX11362" i="10"/>
  <c r="BV11362" i="10"/>
  <c r="BY11362" i="10" s="1"/>
  <c r="BU11362" i="10"/>
  <c r="BX11361" i="10"/>
  <c r="BV11361" i="10"/>
  <c r="BY11361" i="10" s="1"/>
  <c r="BU11361" i="10"/>
  <c r="BY11360" i="10"/>
  <c r="BX11360" i="10"/>
  <c r="BV11360" i="10"/>
  <c r="BU11360" i="10"/>
  <c r="BX11359" i="10"/>
  <c r="BV11359" i="10"/>
  <c r="BY11359" i="10" s="1"/>
  <c r="BU11359" i="10"/>
  <c r="BY11358" i="10"/>
  <c r="BV11358" i="10"/>
  <c r="BU11358" i="10"/>
  <c r="BY11357" i="10"/>
  <c r="BX11357" i="10"/>
  <c r="BV11357" i="10"/>
  <c r="BU11357" i="10"/>
  <c r="BX11356" i="10"/>
  <c r="BV11356" i="10"/>
  <c r="BY11356" i="10" s="1"/>
  <c r="BU11356" i="10"/>
  <c r="BY11355" i="10"/>
  <c r="BX11355" i="10"/>
  <c r="BV11355" i="10"/>
  <c r="BU11355" i="10"/>
  <c r="BY11354" i="10"/>
  <c r="BV11354" i="10"/>
  <c r="BU11354" i="10"/>
  <c r="BX11354" i="10" s="1"/>
  <c r="BV11353" i="10"/>
  <c r="BY11353" i="10" s="1"/>
  <c r="BU11353" i="10"/>
  <c r="BV11352" i="10"/>
  <c r="BU11352" i="10"/>
  <c r="BV11351" i="10"/>
  <c r="BY11351" i="10" s="1"/>
  <c r="BU11351" i="10"/>
  <c r="BY11350" i="10"/>
  <c r="BX11350" i="10"/>
  <c r="BV11350" i="10"/>
  <c r="BU11350" i="10"/>
  <c r="BV11349" i="10"/>
  <c r="BU11349" i="10"/>
  <c r="BV11348" i="10"/>
  <c r="BY11348" i="10" s="1"/>
  <c r="BU11348" i="10"/>
  <c r="BV11347" i="10"/>
  <c r="BU11347" i="10"/>
  <c r="BX11346" i="10"/>
  <c r="BV11346" i="10"/>
  <c r="BY11346" i="10" s="1"/>
  <c r="BU11346" i="10"/>
  <c r="BY11345" i="10"/>
  <c r="BX11345" i="10"/>
  <c r="BV11345" i="10"/>
  <c r="BU11345" i="10"/>
  <c r="BY11344" i="10"/>
  <c r="BX11344" i="10"/>
  <c r="BV11344" i="10"/>
  <c r="BU11344" i="10"/>
  <c r="BX11343" i="10"/>
  <c r="BV11343" i="10"/>
  <c r="BU11343" i="10"/>
  <c r="BY11343" i="10" s="1"/>
  <c r="BV11342" i="10"/>
  <c r="BU11342" i="10"/>
  <c r="BV11341" i="10"/>
  <c r="BY11341" i="10" s="1"/>
  <c r="BU11341" i="10"/>
  <c r="BY11340" i="10"/>
  <c r="BX11340" i="10"/>
  <c r="BV11340" i="10"/>
  <c r="BU11340" i="10"/>
  <c r="BV11339" i="10"/>
  <c r="BU11339" i="10"/>
  <c r="BV11338" i="10"/>
  <c r="BY11338" i="10" s="1"/>
  <c r="BU11338" i="10"/>
  <c r="BY11337" i="10"/>
  <c r="BX11337" i="10"/>
  <c r="BV11337" i="10"/>
  <c r="BU11337" i="10"/>
  <c r="BX11336" i="10"/>
  <c r="BV11336" i="10"/>
  <c r="BY11336" i="10" s="1"/>
  <c r="BU11336" i="10"/>
  <c r="BY11335" i="10"/>
  <c r="BX11335" i="10"/>
  <c r="BV11335" i="10"/>
  <c r="BU11335" i="10"/>
  <c r="BY11334" i="10"/>
  <c r="BX11334" i="10"/>
  <c r="BV11334" i="10"/>
  <c r="BU11334" i="10"/>
  <c r="BY11333" i="10"/>
  <c r="BV11333" i="10"/>
  <c r="BU11333" i="10"/>
  <c r="BV11332" i="10"/>
  <c r="BY11332" i="10" s="1"/>
  <c r="BU11332" i="10"/>
  <c r="BX11331" i="10"/>
  <c r="BV11331" i="10"/>
  <c r="BY11331" i="10" s="1"/>
  <c r="BU11331" i="10"/>
  <c r="BY11330" i="10"/>
  <c r="BX11330" i="10"/>
  <c r="BV11330" i="10"/>
  <c r="BU11330" i="10"/>
  <c r="BV11329" i="10"/>
  <c r="BY11329" i="10" s="1"/>
  <c r="BU11329" i="10"/>
  <c r="BV11328" i="10"/>
  <c r="BU11328" i="10"/>
  <c r="BY11327" i="10"/>
  <c r="BV11327" i="10"/>
  <c r="BU11327" i="10"/>
  <c r="BX11327" i="10" s="1"/>
  <c r="BX11326" i="10"/>
  <c r="BV11326" i="10"/>
  <c r="BY11326" i="10" s="1"/>
  <c r="BU11326" i="10"/>
  <c r="BY11325" i="10"/>
  <c r="BX11325" i="10"/>
  <c r="BV11325" i="10"/>
  <c r="BU11325" i="10"/>
  <c r="BY11324" i="10"/>
  <c r="BX11324" i="10"/>
  <c r="BV11324" i="10"/>
  <c r="BU11324" i="10"/>
  <c r="BY11323" i="10"/>
  <c r="BV11323" i="10"/>
  <c r="BX11323" i="10" s="1"/>
  <c r="BU11323" i="10"/>
  <c r="BY11322" i="10"/>
  <c r="BX11322" i="10"/>
  <c r="BV11322" i="10"/>
  <c r="BU11322" i="10"/>
  <c r="BV11321" i="10"/>
  <c r="BU11321" i="10"/>
  <c r="BY11320" i="10"/>
  <c r="BX11320" i="10"/>
  <c r="BV11320" i="10"/>
  <c r="BU11320" i="10"/>
  <c r="BV11319" i="10"/>
  <c r="BU11319" i="10"/>
  <c r="BX11319" i="10" s="1"/>
  <c r="BV11318" i="10"/>
  <c r="BU11318" i="10"/>
  <c r="BX11318" i="10" s="1"/>
  <c r="BX11317" i="10"/>
  <c r="BV11317" i="10"/>
  <c r="BY11317" i="10" s="1"/>
  <c r="BU11317" i="10"/>
  <c r="BX11316" i="10"/>
  <c r="BV11316" i="10"/>
  <c r="BY11316" i="10" s="1"/>
  <c r="BU11316" i="10"/>
  <c r="BY11315" i="10"/>
  <c r="BX11315" i="10"/>
  <c r="BV11315" i="10"/>
  <c r="BU11315" i="10"/>
  <c r="BY11314" i="10"/>
  <c r="BX11314" i="10"/>
  <c r="BV11314" i="10"/>
  <c r="BU11314" i="10"/>
  <c r="BX11313" i="10"/>
  <c r="BV11313" i="10"/>
  <c r="BY11313" i="10" s="1"/>
  <c r="BU11313" i="10"/>
  <c r="BV11312" i="10"/>
  <c r="BY11312" i="10" s="1"/>
  <c r="BU11312" i="10"/>
  <c r="BX11312" i="10" s="1"/>
  <c r="BV11311" i="10"/>
  <c r="BU11311" i="10"/>
  <c r="BY11310" i="10"/>
  <c r="BX11310" i="10"/>
  <c r="BV11310" i="10"/>
  <c r="BU11310" i="10"/>
  <c r="BY11309" i="10"/>
  <c r="BX11309" i="10"/>
  <c r="BV11309" i="10"/>
  <c r="BU11309" i="10"/>
  <c r="BV11308" i="10"/>
  <c r="BY11308" i="10" s="1"/>
  <c r="BU11308" i="10"/>
  <c r="BY11307" i="10"/>
  <c r="BX11307" i="10"/>
  <c r="BV11307" i="10"/>
  <c r="BU11307" i="10"/>
  <c r="BX11306" i="10"/>
  <c r="BV11306" i="10"/>
  <c r="BY11306" i="10" s="1"/>
  <c r="BU11306" i="10"/>
  <c r="BY11305" i="10"/>
  <c r="BX11305" i="10"/>
  <c r="BV11305" i="10"/>
  <c r="BU11305" i="10"/>
  <c r="BY11304" i="10"/>
  <c r="BX11304" i="10"/>
  <c r="BV11304" i="10"/>
  <c r="BU11304" i="10"/>
  <c r="BV11303" i="10"/>
  <c r="BU11303" i="10"/>
  <c r="BV11302" i="10"/>
  <c r="BU11302" i="10"/>
  <c r="BV11301" i="10"/>
  <c r="BY11301" i="10" s="1"/>
  <c r="BU11301" i="10"/>
  <c r="BY11300" i="10"/>
  <c r="BX11300" i="10"/>
  <c r="BV11300" i="10"/>
  <c r="BU11300" i="10"/>
  <c r="BX11299" i="10"/>
  <c r="BV11299" i="10"/>
  <c r="BU11299" i="10"/>
  <c r="BX11298" i="10"/>
  <c r="BV11298" i="10"/>
  <c r="BY11298" i="10" s="1"/>
  <c r="BU11298" i="10"/>
  <c r="BV11297" i="10"/>
  <c r="BU11297" i="10"/>
  <c r="BV11296" i="10"/>
  <c r="BU11296" i="10"/>
  <c r="BY11295" i="10"/>
  <c r="BX11295" i="10"/>
  <c r="BV11295" i="10"/>
  <c r="BU11295" i="10"/>
  <c r="BV11294" i="10"/>
  <c r="BU11294" i="10"/>
  <c r="BX11293" i="10"/>
  <c r="BV11293" i="10"/>
  <c r="BU11293" i="10"/>
  <c r="BY11293" i="10" s="1"/>
  <c r="BV11292" i="10"/>
  <c r="BY11292" i="10" s="1"/>
  <c r="BU11292" i="10"/>
  <c r="BX11291" i="10"/>
  <c r="BV11291" i="10"/>
  <c r="BY11291" i="10" s="1"/>
  <c r="BU11291" i="10"/>
  <c r="BY11290" i="10"/>
  <c r="BX11290" i="10"/>
  <c r="BV11290" i="10"/>
  <c r="BU11290" i="10"/>
  <c r="BY11289" i="10"/>
  <c r="BX11289" i="10"/>
  <c r="BV11289" i="10"/>
  <c r="BU11289" i="10"/>
  <c r="BY11288" i="10"/>
  <c r="BX11288" i="10"/>
  <c r="BV11288" i="10"/>
  <c r="BU11288" i="10"/>
  <c r="BV11287" i="10"/>
  <c r="BU11287" i="10"/>
  <c r="BX11286" i="10"/>
  <c r="BV11286" i="10"/>
  <c r="BY11286" i="10" s="1"/>
  <c r="BU11286" i="10"/>
  <c r="BY11285" i="10"/>
  <c r="BX11285" i="10"/>
  <c r="BV11285" i="10"/>
  <c r="BU11285" i="10"/>
  <c r="BY11284" i="10"/>
  <c r="BX11284" i="10"/>
  <c r="BV11284" i="10"/>
  <c r="BU11284" i="10"/>
  <c r="BV11283" i="10"/>
  <c r="BU11283" i="10"/>
  <c r="BX11283" i="10" s="1"/>
  <c r="BX11282" i="10"/>
  <c r="BV11282" i="10"/>
  <c r="BY11282" i="10" s="1"/>
  <c r="BU11282" i="10"/>
  <c r="BV11281" i="10"/>
  <c r="BY11281" i="10" s="1"/>
  <c r="BU11281" i="10"/>
  <c r="BY11280" i="10"/>
  <c r="BX11280" i="10"/>
  <c r="BV11280" i="10"/>
  <c r="BU11280" i="10"/>
  <c r="BY11279" i="10"/>
  <c r="BV11279" i="10"/>
  <c r="BX11279" i="10" s="1"/>
  <c r="BU11279" i="10"/>
  <c r="BV11278" i="10"/>
  <c r="BY11278" i="10" s="1"/>
  <c r="BU11278" i="10"/>
  <c r="BV11277" i="10"/>
  <c r="BY11277" i="10" s="1"/>
  <c r="BU11277" i="10"/>
  <c r="BV11276" i="10"/>
  <c r="BU11276" i="10"/>
  <c r="BY11275" i="10"/>
  <c r="BX11275" i="10"/>
  <c r="BV11275" i="10"/>
  <c r="BU11275" i="10"/>
  <c r="BV11274" i="10"/>
  <c r="BY11274" i="10" s="1"/>
  <c r="BU11274" i="10"/>
  <c r="BX11274" i="10" s="1"/>
  <c r="BY11273" i="10"/>
  <c r="BX11273" i="10"/>
  <c r="BV11273" i="10"/>
  <c r="BU11273" i="10"/>
  <c r="BX11272" i="10"/>
  <c r="BV11272" i="10"/>
  <c r="BY11272" i="10" s="1"/>
  <c r="BU11272" i="10"/>
  <c r="BV11271" i="10"/>
  <c r="BU11271" i="10"/>
  <c r="BY11270" i="10"/>
  <c r="BX11270" i="10"/>
  <c r="BV11270" i="10"/>
  <c r="BU11270" i="10"/>
  <c r="BY11269" i="10"/>
  <c r="BV11269" i="10"/>
  <c r="BU11269" i="10"/>
  <c r="BY11268" i="10"/>
  <c r="BV11268" i="10"/>
  <c r="BX11268" i="10" s="1"/>
  <c r="BU11268" i="10"/>
  <c r="BV11267" i="10"/>
  <c r="BY11267" i="10" s="1"/>
  <c r="BU11267" i="10"/>
  <c r="BX11266" i="10"/>
  <c r="BV11266" i="10"/>
  <c r="BY11266" i="10" s="1"/>
  <c r="BU11266" i="10"/>
  <c r="BY11265" i="10"/>
  <c r="BX11265" i="10"/>
  <c r="BV11265" i="10"/>
  <c r="BU11265" i="10"/>
  <c r="BV11264" i="10"/>
  <c r="BU11264" i="10"/>
  <c r="BX11264" i="10" s="1"/>
  <c r="BX11263" i="10"/>
  <c r="BV11263" i="10"/>
  <c r="BY11263" i="10" s="1"/>
  <c r="BU11263" i="10"/>
  <c r="BV11262" i="10"/>
  <c r="BU11262" i="10"/>
  <c r="BV11261" i="10"/>
  <c r="BU11261" i="10"/>
  <c r="BY11260" i="10"/>
  <c r="BX11260" i="10"/>
  <c r="BV11260" i="10"/>
  <c r="BU11260" i="10"/>
  <c r="BV11259" i="10"/>
  <c r="BU11259" i="10"/>
  <c r="BV11258" i="10"/>
  <c r="BU11258" i="10"/>
  <c r="BX11258" i="10" s="1"/>
  <c r="BY11257" i="10"/>
  <c r="BX11257" i="10"/>
  <c r="BV11257" i="10"/>
  <c r="BU11257" i="10"/>
  <c r="BV11256" i="10"/>
  <c r="BU11256" i="10"/>
  <c r="BY11255" i="10"/>
  <c r="BX11255" i="10"/>
  <c r="BV11255" i="10"/>
  <c r="BU11255" i="10"/>
  <c r="BV11254" i="10"/>
  <c r="BY11254" i="10" s="1"/>
  <c r="BU11254" i="10"/>
  <c r="BV11253" i="10"/>
  <c r="BU11253" i="10"/>
  <c r="BX11253" i="10" s="1"/>
  <c r="BY11252" i="10"/>
  <c r="BV11252" i="10"/>
  <c r="BU11252" i="10"/>
  <c r="BX11252" i="10" s="1"/>
  <c r="BX11251" i="10"/>
  <c r="BV11251" i="10"/>
  <c r="BY11251" i="10" s="1"/>
  <c r="BU11251" i="10"/>
  <c r="BY11250" i="10"/>
  <c r="BX11250" i="10"/>
  <c r="BV11250" i="10"/>
  <c r="BU11250" i="10"/>
  <c r="BY11249" i="10"/>
  <c r="BX11249" i="10"/>
  <c r="BV11249" i="10"/>
  <c r="BU11249" i="10"/>
  <c r="BY11248" i="10"/>
  <c r="BV11248" i="10"/>
  <c r="BU11248" i="10"/>
  <c r="BV11247" i="10"/>
  <c r="BU11247" i="10"/>
  <c r="BX11247" i="10" s="1"/>
  <c r="BX11246" i="10"/>
  <c r="BV11246" i="10"/>
  <c r="BY11246" i="10" s="1"/>
  <c r="BU11246" i="10"/>
  <c r="BY11245" i="10"/>
  <c r="BX11245" i="10"/>
  <c r="BV11245" i="10"/>
  <c r="BU11245" i="10"/>
  <c r="BY11244" i="10"/>
  <c r="BX11244" i="10"/>
  <c r="BV11244" i="10"/>
  <c r="BU11244" i="10"/>
  <c r="BV11243" i="10"/>
  <c r="BU11243" i="10"/>
  <c r="BY11242" i="10"/>
  <c r="BV11242" i="10"/>
  <c r="BU11242" i="10"/>
  <c r="BX11242" i="10" s="1"/>
  <c r="BX11241" i="10"/>
  <c r="BV11241" i="10"/>
  <c r="BY11241" i="10" s="1"/>
  <c r="BU11241" i="10"/>
  <c r="BY11240" i="10"/>
  <c r="BX11240" i="10"/>
  <c r="BV11240" i="10"/>
  <c r="BU11240" i="10"/>
  <c r="BY11239" i="10"/>
  <c r="BX11239" i="10"/>
  <c r="BV11239" i="10"/>
  <c r="BU11239" i="10"/>
  <c r="BV11238" i="10"/>
  <c r="BU11238" i="10"/>
  <c r="BX11237" i="10"/>
  <c r="BV11237" i="10"/>
  <c r="BY11237" i="10" s="1"/>
  <c r="BU11237" i="10"/>
  <c r="BV11236" i="10"/>
  <c r="BU11236" i="10"/>
  <c r="BY11235" i="10"/>
  <c r="BX11235" i="10"/>
  <c r="BV11235" i="10"/>
  <c r="BU11235" i="10"/>
  <c r="BV11234" i="10"/>
  <c r="BU11234" i="10"/>
  <c r="BX11234" i="10" s="1"/>
  <c r="BV11233" i="10"/>
  <c r="BU11233" i="10"/>
  <c r="BV11232" i="10"/>
  <c r="BU11232" i="10"/>
  <c r="BX11232" i="10" s="1"/>
  <c r="BV11231" i="10"/>
  <c r="BY11231" i="10" s="1"/>
  <c r="BU11231" i="10"/>
  <c r="BY11230" i="10"/>
  <c r="BX11230" i="10"/>
  <c r="BV11230" i="10"/>
  <c r="BU11230" i="10"/>
  <c r="BY11229" i="10"/>
  <c r="BX11229" i="10"/>
  <c r="BV11229" i="10"/>
  <c r="BU11229" i="10"/>
  <c r="BV11228" i="10"/>
  <c r="BU11228" i="10"/>
  <c r="BV11227" i="10"/>
  <c r="BY11227" i="10" s="1"/>
  <c r="BU11227" i="10"/>
  <c r="BV11226" i="10"/>
  <c r="BU11226" i="10"/>
  <c r="BY11225" i="10"/>
  <c r="BX11225" i="10"/>
  <c r="BV11225" i="10"/>
  <c r="BU11225" i="10"/>
  <c r="BY11224" i="10"/>
  <c r="BX11224" i="10"/>
  <c r="BV11224" i="10"/>
  <c r="BU11224" i="10"/>
  <c r="BY11223" i="10"/>
  <c r="BV11223" i="10"/>
  <c r="BX11223" i="10" s="1"/>
  <c r="BU11223" i="10"/>
  <c r="BY11222" i="10"/>
  <c r="BX11222" i="10"/>
  <c r="BV11222" i="10"/>
  <c r="BU11222" i="10"/>
  <c r="BX11221" i="10"/>
  <c r="BV11221" i="10"/>
  <c r="BY11221" i="10" s="1"/>
  <c r="BU11221" i="10"/>
  <c r="BY11220" i="10"/>
  <c r="BX11220" i="10"/>
  <c r="BV11220" i="10"/>
  <c r="BU11220" i="10"/>
  <c r="BV11219" i="10"/>
  <c r="BY11219" i="10" s="1"/>
  <c r="BU11219" i="10"/>
  <c r="BY11218" i="10"/>
  <c r="BX11218" i="10"/>
  <c r="BV11218" i="10"/>
  <c r="BU11218" i="10"/>
  <c r="BV11217" i="10"/>
  <c r="BU11217" i="10"/>
  <c r="BV11216" i="10"/>
  <c r="BU11216" i="10"/>
  <c r="BY11215" i="10"/>
  <c r="BX11215" i="10"/>
  <c r="BV11215" i="10"/>
  <c r="BU11215" i="10"/>
  <c r="BV11214" i="10"/>
  <c r="BY11214" i="10" s="1"/>
  <c r="BU11214" i="10"/>
  <c r="BX11214" i="10" s="1"/>
  <c r="BV11213" i="10"/>
  <c r="BY11213" i="10" s="1"/>
  <c r="BU11213" i="10"/>
  <c r="BV11212" i="10"/>
  <c r="BU11212" i="10"/>
  <c r="BX11212" i="10" s="1"/>
  <c r="BV11211" i="10"/>
  <c r="BU11211" i="10"/>
  <c r="BY11210" i="10"/>
  <c r="BX11210" i="10"/>
  <c r="BV11210" i="10"/>
  <c r="BU11210" i="10"/>
  <c r="BY11209" i="10"/>
  <c r="BX11209" i="10"/>
  <c r="BV11209" i="10"/>
  <c r="BU11209" i="10"/>
  <c r="BY11208" i="10"/>
  <c r="BV11208" i="10"/>
  <c r="BU11208" i="10"/>
  <c r="BY11207" i="10"/>
  <c r="BX11207" i="10"/>
  <c r="BV11207" i="10"/>
  <c r="BU11207" i="10"/>
  <c r="BX11206" i="10"/>
  <c r="BV11206" i="10"/>
  <c r="BY11206" i="10" s="1"/>
  <c r="BU11206" i="10"/>
  <c r="BY11205" i="10"/>
  <c r="BX11205" i="10"/>
  <c r="BV11205" i="10"/>
  <c r="BU11205" i="10"/>
  <c r="BV11204" i="10"/>
  <c r="BY11204" i="10" s="1"/>
  <c r="BU11204" i="10"/>
  <c r="BY11203" i="10"/>
  <c r="BX11203" i="10"/>
  <c r="BV11203" i="10"/>
  <c r="BU11203" i="10"/>
  <c r="BY11202" i="10"/>
  <c r="BV11202" i="10"/>
  <c r="BX11202" i="10" s="1"/>
  <c r="BU11202" i="10"/>
  <c r="BV11201" i="10"/>
  <c r="BY11201" i="10" s="1"/>
  <c r="BU11201" i="10"/>
  <c r="BY11200" i="10"/>
  <c r="BX11200" i="10"/>
  <c r="BV11200" i="10"/>
  <c r="BU11200" i="10"/>
  <c r="BV11199" i="10"/>
  <c r="BY11199" i="10" s="1"/>
  <c r="BU11199" i="10"/>
  <c r="BV11198" i="10"/>
  <c r="BU11198" i="10"/>
  <c r="BV11197" i="10"/>
  <c r="BU11197" i="10"/>
  <c r="BV11196" i="10"/>
  <c r="BU11196" i="10"/>
  <c r="BY11195" i="10"/>
  <c r="BX11195" i="10"/>
  <c r="BV11195" i="10"/>
  <c r="BU11195" i="10"/>
  <c r="BV11194" i="10"/>
  <c r="BU11194" i="10"/>
  <c r="BV11193" i="10"/>
  <c r="BU11193" i="10"/>
  <c r="BV11192" i="10"/>
  <c r="BX11192" i="10" s="1"/>
  <c r="BU11192" i="10"/>
  <c r="BX11191" i="10"/>
  <c r="BV11191" i="10"/>
  <c r="BY11191" i="10" s="1"/>
  <c r="BU11191" i="10"/>
  <c r="BY11190" i="10"/>
  <c r="BX11190" i="10"/>
  <c r="BV11190" i="10"/>
  <c r="BU11190" i="10"/>
  <c r="BV11189" i="10"/>
  <c r="BY11189" i="10" s="1"/>
  <c r="BU11189" i="10"/>
  <c r="BX11189" i="10" s="1"/>
  <c r="BV11188" i="10"/>
  <c r="BU11188" i="10"/>
  <c r="BV11187" i="10"/>
  <c r="BU11187" i="10"/>
  <c r="BX11186" i="10"/>
  <c r="BV11186" i="10"/>
  <c r="BY11186" i="10" s="1"/>
  <c r="BU11186" i="10"/>
  <c r="BY11185" i="10"/>
  <c r="BX11185" i="10"/>
  <c r="BV11185" i="10"/>
  <c r="BU11185" i="10"/>
  <c r="BY11184" i="10"/>
  <c r="BX11184" i="10"/>
  <c r="BV11184" i="10"/>
  <c r="BU11184" i="10"/>
  <c r="BV11183" i="10"/>
  <c r="BY11183" i="10" s="1"/>
  <c r="BU11183" i="10"/>
  <c r="BY11182" i="10"/>
  <c r="BX11182" i="10"/>
  <c r="BV11182" i="10"/>
  <c r="BU11182" i="10"/>
  <c r="BX11181" i="10"/>
  <c r="BV11181" i="10"/>
  <c r="BY11181" i="10" s="1"/>
  <c r="BU11181" i="10"/>
  <c r="BY11180" i="10"/>
  <c r="BX11180" i="10"/>
  <c r="BV11180" i="10"/>
  <c r="BU11180" i="10"/>
  <c r="BY11179" i="10"/>
  <c r="BV11179" i="10"/>
  <c r="BX11179" i="10" s="1"/>
  <c r="BU11179" i="10"/>
  <c r="BY11178" i="10"/>
  <c r="BV11178" i="10"/>
  <c r="BU11178" i="10"/>
  <c r="BX11178" i="10" s="1"/>
  <c r="BY11177" i="10"/>
  <c r="BX11177" i="10"/>
  <c r="BV11177" i="10"/>
  <c r="BU11177" i="10"/>
  <c r="BX11176" i="10"/>
  <c r="BV11176" i="10"/>
  <c r="BY11176" i="10" s="1"/>
  <c r="BU11176" i="10"/>
  <c r="BY11175" i="10"/>
  <c r="BX11175" i="10"/>
  <c r="BV11175" i="10"/>
  <c r="BU11175" i="10"/>
  <c r="BV11174" i="10"/>
  <c r="BU11174" i="10"/>
  <c r="BX11174" i="10" s="1"/>
  <c r="BV11173" i="10"/>
  <c r="BY11173" i="10" s="1"/>
  <c r="BU11173" i="10"/>
  <c r="BX11173" i="10" s="1"/>
  <c r="BX11172" i="10"/>
  <c r="BV11172" i="10"/>
  <c r="BU11172" i="10"/>
  <c r="BV11171" i="10"/>
  <c r="BY11171" i="10" s="1"/>
  <c r="BU11171" i="10"/>
  <c r="BY11170" i="10"/>
  <c r="BX11170" i="10"/>
  <c r="BV11170" i="10"/>
  <c r="BU11170" i="10"/>
  <c r="BY11169" i="10"/>
  <c r="BV11169" i="10"/>
  <c r="BU11169" i="10"/>
  <c r="BX11169" i="10" s="1"/>
  <c r="BY11168" i="10"/>
  <c r="BX11168" i="10"/>
  <c r="BV11168" i="10"/>
  <c r="BU11168" i="10"/>
  <c r="BV11167" i="10"/>
  <c r="BU11167" i="10"/>
  <c r="BV11166" i="10"/>
  <c r="BY11166" i="10" s="1"/>
  <c r="BU11166" i="10"/>
  <c r="BY11165" i="10"/>
  <c r="BX11165" i="10"/>
  <c r="BV11165" i="10"/>
  <c r="BU11165" i="10"/>
  <c r="BY11164" i="10"/>
  <c r="BX11164" i="10"/>
  <c r="BV11164" i="10"/>
  <c r="BU11164" i="10"/>
  <c r="BX11163" i="10"/>
  <c r="BV11163" i="10"/>
  <c r="BY11163" i="10" s="1"/>
  <c r="BU11163" i="10"/>
  <c r="BV11162" i="10"/>
  <c r="BU11162" i="10"/>
  <c r="BV11161" i="10"/>
  <c r="BU11161" i="10"/>
  <c r="BY11160" i="10"/>
  <c r="BX11160" i="10"/>
  <c r="BV11160" i="10"/>
  <c r="BU11160" i="10"/>
  <c r="BV11159" i="10"/>
  <c r="BU11159" i="10"/>
  <c r="BV11158" i="10"/>
  <c r="BU11158" i="10"/>
  <c r="BV11157" i="10"/>
  <c r="BU11157" i="10"/>
  <c r="BX11157" i="10" s="1"/>
  <c r="BX11156" i="10"/>
  <c r="BV11156" i="10"/>
  <c r="BY11156" i="10" s="1"/>
  <c r="BU11156" i="10"/>
  <c r="BY11155" i="10"/>
  <c r="BX11155" i="10"/>
  <c r="BV11155" i="10"/>
  <c r="BU11155" i="10"/>
  <c r="BV11154" i="10"/>
  <c r="BY11154" i="10" s="1"/>
  <c r="BU11154" i="10"/>
  <c r="BV11153" i="10"/>
  <c r="BU11153" i="10"/>
  <c r="BX11153" i="10" s="1"/>
  <c r="BV11152" i="10"/>
  <c r="BY11152" i="10" s="1"/>
  <c r="BU11152" i="10"/>
  <c r="BX11151" i="10"/>
  <c r="BV11151" i="10"/>
  <c r="BY11151" i="10" s="1"/>
  <c r="BU11151" i="10"/>
  <c r="BY11150" i="10"/>
  <c r="BX11150" i="10"/>
  <c r="BV11150" i="10"/>
  <c r="BU11150" i="10"/>
  <c r="BV11149" i="10"/>
  <c r="BU11149" i="10"/>
  <c r="BV11148" i="10"/>
  <c r="BY11148" i="10" s="1"/>
  <c r="BU11148" i="10"/>
  <c r="BX11148" i="10" s="1"/>
  <c r="BY11147" i="10"/>
  <c r="BX11147" i="10"/>
  <c r="BV11147" i="10"/>
  <c r="BU11147" i="10"/>
  <c r="BX11146" i="10"/>
  <c r="BV11146" i="10"/>
  <c r="BY11146" i="10" s="1"/>
  <c r="BU11146" i="10"/>
  <c r="BY11145" i="10"/>
  <c r="BX11145" i="10"/>
  <c r="BV11145" i="10"/>
  <c r="BU11145" i="10"/>
  <c r="BY11144" i="10"/>
  <c r="BX11144" i="10"/>
  <c r="BV11144" i="10"/>
  <c r="BU11144" i="10"/>
  <c r="BY11143" i="10"/>
  <c r="BX11143" i="10"/>
  <c r="BV11143" i="10"/>
  <c r="BU11143" i="10"/>
  <c r="BX11142" i="10"/>
  <c r="BV11142" i="10"/>
  <c r="BY11142" i="10" s="1"/>
  <c r="BU11142" i="10"/>
  <c r="BV11141" i="10"/>
  <c r="BU11141" i="10"/>
  <c r="BY11140" i="10"/>
  <c r="BX11140" i="10"/>
  <c r="BV11140" i="10"/>
  <c r="BU11140" i="10"/>
  <c r="BV11139" i="10"/>
  <c r="BU11139" i="10"/>
  <c r="BX11138" i="10"/>
  <c r="BV11138" i="10"/>
  <c r="BY11138" i="10" s="1"/>
  <c r="BU11138" i="10"/>
  <c r="BY11137" i="10"/>
  <c r="BX11137" i="10"/>
  <c r="BV11137" i="10"/>
  <c r="BU11137" i="10"/>
  <c r="BX11136" i="10"/>
  <c r="BV11136" i="10"/>
  <c r="BY11136" i="10" s="1"/>
  <c r="BU11136" i="10"/>
  <c r="BY11135" i="10"/>
  <c r="BX11135" i="10"/>
  <c r="BV11135" i="10"/>
  <c r="BU11135" i="10"/>
  <c r="BY11134" i="10"/>
  <c r="BX11134" i="10"/>
  <c r="BV11134" i="10"/>
  <c r="BU11134" i="10"/>
  <c r="BY11133" i="10"/>
  <c r="BV11133" i="10"/>
  <c r="BU11133" i="10"/>
  <c r="BX11133" i="10" s="1"/>
  <c r="BV11132" i="10"/>
  <c r="BU11132" i="10"/>
  <c r="BX11132" i="10" s="1"/>
  <c r="BX11131" i="10"/>
  <c r="BV11131" i="10"/>
  <c r="BY11131" i="10" s="1"/>
  <c r="BU11131" i="10"/>
  <c r="BY11130" i="10"/>
  <c r="BX11130" i="10"/>
  <c r="BV11130" i="10"/>
  <c r="BU11130" i="10"/>
  <c r="BY11129" i="10"/>
  <c r="BX11129" i="10"/>
  <c r="BV11129" i="10"/>
  <c r="BU11129" i="10"/>
  <c r="BY11128" i="10"/>
  <c r="BV11128" i="10"/>
  <c r="BU11128" i="10"/>
  <c r="BX11128" i="10" s="1"/>
  <c r="BV11127" i="10"/>
  <c r="BU11127" i="10"/>
  <c r="BX11126" i="10"/>
  <c r="BV11126" i="10"/>
  <c r="BY11126" i="10" s="1"/>
  <c r="BU11126" i="10"/>
  <c r="BY11125" i="10"/>
  <c r="BX11125" i="10"/>
  <c r="BV11125" i="10"/>
  <c r="BU11125" i="10"/>
  <c r="BX11124" i="10"/>
  <c r="BV11124" i="10"/>
  <c r="BY11124" i="10" s="1"/>
  <c r="BU11124" i="10"/>
  <c r="BX11123" i="10"/>
  <c r="BV11123" i="10"/>
  <c r="BY11123" i="10" s="1"/>
  <c r="BU11123" i="10"/>
  <c r="BY11122" i="10"/>
  <c r="BX11122" i="10"/>
  <c r="BV11122" i="10"/>
  <c r="BU11122" i="10"/>
  <c r="BX11121" i="10"/>
  <c r="BV11121" i="10"/>
  <c r="BY11121" i="10" s="1"/>
  <c r="BU11121" i="10"/>
  <c r="BY11120" i="10"/>
  <c r="BX11120" i="10"/>
  <c r="BV11120" i="10"/>
  <c r="BU11120" i="10"/>
  <c r="BV11119" i="10"/>
  <c r="BU11119" i="10"/>
  <c r="BX11119" i="10" s="1"/>
  <c r="BY11118" i="10"/>
  <c r="BV11118" i="10"/>
  <c r="BU11118" i="10"/>
  <c r="BV11117" i="10"/>
  <c r="BU11117" i="10"/>
  <c r="BX11116" i="10"/>
  <c r="BV11116" i="10"/>
  <c r="BY11116" i="10" s="1"/>
  <c r="BU11116" i="10"/>
  <c r="BY11115" i="10"/>
  <c r="BX11115" i="10"/>
  <c r="BV11115" i="10"/>
  <c r="BU11115" i="10"/>
  <c r="BY11114" i="10"/>
  <c r="BX11114" i="10"/>
  <c r="BV11114" i="10"/>
  <c r="BU11114" i="10"/>
  <c r="BY11113" i="10"/>
  <c r="BX11113" i="10"/>
  <c r="BV11113" i="10"/>
  <c r="BU11113" i="10"/>
  <c r="BY11112" i="10"/>
  <c r="BV11112" i="10"/>
  <c r="BU11112" i="10"/>
  <c r="BV11111" i="10"/>
  <c r="BU11111" i="10"/>
  <c r="BY11110" i="10"/>
  <c r="BX11110" i="10"/>
  <c r="BV11110" i="10"/>
  <c r="BU11110" i="10"/>
  <c r="BY11109" i="10"/>
  <c r="BV11109" i="10"/>
  <c r="BX11109" i="10" s="1"/>
  <c r="BU11109" i="10"/>
  <c r="BY11108" i="10"/>
  <c r="BV11108" i="10"/>
  <c r="BU11108" i="10"/>
  <c r="BX11108" i="10" s="1"/>
  <c r="BY11107" i="10"/>
  <c r="BX11107" i="10"/>
  <c r="BV11107" i="10"/>
  <c r="BU11107" i="10"/>
  <c r="BX11106" i="10"/>
  <c r="BV11106" i="10"/>
  <c r="BY11106" i="10" s="1"/>
  <c r="BU11106" i="10"/>
  <c r="BY11105" i="10"/>
  <c r="BX11105" i="10"/>
  <c r="BV11105" i="10"/>
  <c r="BU11105" i="10"/>
  <c r="BV11104" i="10"/>
  <c r="BU11104" i="10"/>
  <c r="BY11103" i="10"/>
  <c r="BX11103" i="10"/>
  <c r="BV11103" i="10"/>
  <c r="BU11103" i="10"/>
  <c r="BV11102" i="10"/>
  <c r="BY11102" i="10" s="1"/>
  <c r="BU11102" i="10"/>
  <c r="BV11101" i="10"/>
  <c r="BU11101" i="10"/>
  <c r="BY11100" i="10"/>
  <c r="BX11100" i="10"/>
  <c r="BV11100" i="10"/>
  <c r="BU11100" i="10"/>
  <c r="BY11099" i="10"/>
  <c r="BX11099" i="10"/>
  <c r="BV11099" i="10"/>
  <c r="BU11099" i="10"/>
  <c r="BY11098" i="10"/>
  <c r="BX11098" i="10"/>
  <c r="BV11098" i="10"/>
  <c r="BU11098" i="10"/>
  <c r="BV11097" i="10"/>
  <c r="BU11097" i="10"/>
  <c r="BX11097" i="10" s="1"/>
  <c r="BV11096" i="10"/>
  <c r="BU11096" i="10"/>
  <c r="BY11095" i="10"/>
  <c r="BX11095" i="10"/>
  <c r="BV11095" i="10"/>
  <c r="BU11095" i="10"/>
  <c r="BV11094" i="10"/>
  <c r="BY11094" i="10" s="1"/>
  <c r="BU11094" i="10"/>
  <c r="BY11093" i="10"/>
  <c r="BX11093" i="10"/>
  <c r="BV11093" i="10"/>
  <c r="BU11093" i="10"/>
  <c r="BY11092" i="10"/>
  <c r="BV11092" i="10"/>
  <c r="BU11092" i="10"/>
  <c r="BX11092" i="10" s="1"/>
  <c r="BX11091" i="10"/>
  <c r="BV11091" i="10"/>
  <c r="BY11091" i="10" s="1"/>
  <c r="BU11091" i="10"/>
  <c r="BY11090" i="10"/>
  <c r="BX11090" i="10"/>
  <c r="BV11090" i="10"/>
  <c r="BU11090" i="10"/>
  <c r="BV11089" i="10"/>
  <c r="BY11089" i="10" s="1"/>
  <c r="BU11089" i="10"/>
  <c r="BY11088" i="10"/>
  <c r="BX11088" i="10"/>
  <c r="BV11088" i="10"/>
  <c r="BU11088" i="10"/>
  <c r="BY11087" i="10"/>
  <c r="BX11087" i="10"/>
  <c r="BV11087" i="10"/>
  <c r="BU11087" i="10"/>
  <c r="BX11086" i="10"/>
  <c r="BV11086" i="10"/>
  <c r="BY11086" i="10" s="1"/>
  <c r="BU11086" i="10"/>
  <c r="BY11085" i="10"/>
  <c r="BX11085" i="10"/>
  <c r="BV11085" i="10"/>
  <c r="BU11085" i="10"/>
  <c r="BV11084" i="10"/>
  <c r="BU11084" i="10"/>
  <c r="BX11084" i="10" s="1"/>
  <c r="BV11083" i="10"/>
  <c r="BU11083" i="10"/>
  <c r="BX11083" i="10" s="1"/>
  <c r="BY11082" i="10"/>
  <c r="BX11082" i="10"/>
  <c r="BV11082" i="10"/>
  <c r="BU11082" i="10"/>
  <c r="BV11081" i="10"/>
  <c r="BU11081" i="10"/>
  <c r="BY11080" i="10"/>
  <c r="BX11080" i="10"/>
  <c r="BV11080" i="10"/>
  <c r="BU11080" i="10"/>
  <c r="BV11079" i="10"/>
  <c r="BU11079" i="10"/>
  <c r="BX11079" i="10" s="1"/>
  <c r="BV11078" i="10"/>
  <c r="BU11078" i="10"/>
  <c r="BX11078" i="10" s="1"/>
  <c r="BV11077" i="10"/>
  <c r="BU11077" i="10"/>
  <c r="BX11077" i="10" s="1"/>
  <c r="BV11076" i="10"/>
  <c r="BY11076" i="10" s="1"/>
  <c r="BU11076" i="10"/>
  <c r="BY11075" i="10"/>
  <c r="BX11075" i="10"/>
  <c r="BV11075" i="10"/>
  <c r="BU11075" i="10"/>
  <c r="BV11074" i="10"/>
  <c r="BU11074" i="10"/>
  <c r="BX11074" i="10" s="1"/>
  <c r="BV11073" i="10"/>
  <c r="BY11073" i="10" s="1"/>
  <c r="BU11073" i="10"/>
  <c r="BX11072" i="10"/>
  <c r="BV11072" i="10"/>
  <c r="BY11072" i="10" s="1"/>
  <c r="BU11072" i="10"/>
  <c r="BX11071" i="10"/>
  <c r="BV11071" i="10"/>
  <c r="BY11071" i="10" s="1"/>
  <c r="BU11071" i="10"/>
  <c r="BY11070" i="10"/>
  <c r="BX11070" i="10"/>
  <c r="BV11070" i="10"/>
  <c r="BU11070" i="10"/>
  <c r="BV11069" i="10"/>
  <c r="BY11069" i="10" s="1"/>
  <c r="BU11069" i="10"/>
  <c r="BV11068" i="10"/>
  <c r="BU11068" i="10"/>
  <c r="BX11068" i="10" s="1"/>
  <c r="BV11067" i="10"/>
  <c r="BY11067" i="10" s="1"/>
  <c r="BU11067" i="10"/>
  <c r="BV11066" i="10"/>
  <c r="BY11066" i="10" s="1"/>
  <c r="BU11066" i="10"/>
  <c r="BY11065" i="10"/>
  <c r="BX11065" i="10"/>
  <c r="BV11065" i="10"/>
  <c r="BU11065" i="10"/>
  <c r="BY11064" i="10"/>
  <c r="BX11064" i="10"/>
  <c r="BV11064" i="10"/>
  <c r="BU11064" i="10"/>
  <c r="BY11063" i="10"/>
  <c r="BV11063" i="10"/>
  <c r="BU11063" i="10"/>
  <c r="BX11063" i="10" s="1"/>
  <c r="BY11062" i="10"/>
  <c r="BX11062" i="10"/>
  <c r="BV11062" i="10"/>
  <c r="BU11062" i="10"/>
  <c r="BX11061" i="10"/>
  <c r="BV11061" i="10"/>
  <c r="BY11061" i="10" s="1"/>
  <c r="BU11061" i="10"/>
  <c r="BY11060" i="10"/>
  <c r="BX11060" i="10"/>
  <c r="BV11060" i="10"/>
  <c r="BU11060" i="10"/>
  <c r="BV11059" i="10"/>
  <c r="BY11059" i="10" s="1"/>
  <c r="BU11059" i="10"/>
  <c r="BX11058" i="10"/>
  <c r="BV11058" i="10"/>
  <c r="BY11058" i="10" s="1"/>
  <c r="BU11058" i="10"/>
  <c r="BY11057" i="10"/>
  <c r="BV11057" i="10"/>
  <c r="BU11057" i="10"/>
  <c r="BX11057" i="10" s="1"/>
  <c r="BX11056" i="10"/>
  <c r="BV11056" i="10"/>
  <c r="BY11056" i="10" s="1"/>
  <c r="BU11056" i="10"/>
  <c r="BY11055" i="10"/>
  <c r="BX11055" i="10"/>
  <c r="BV11055" i="10"/>
  <c r="BU11055" i="10"/>
  <c r="BV11054" i="10"/>
  <c r="BU11054" i="10"/>
  <c r="BX11054" i="10" s="1"/>
  <c r="BV11053" i="10"/>
  <c r="BY11053" i="10" s="1"/>
  <c r="BU11053" i="10"/>
  <c r="BY11052" i="10"/>
  <c r="BX11052" i="10"/>
  <c r="BV11052" i="10"/>
  <c r="BU11052" i="10"/>
  <c r="BX11051" i="10"/>
  <c r="BV11051" i="10"/>
  <c r="BY11051" i="10" s="1"/>
  <c r="BU11051" i="10"/>
  <c r="BY11050" i="10"/>
  <c r="BX11050" i="10"/>
  <c r="BV11050" i="10"/>
  <c r="BU11050" i="10"/>
  <c r="BY11049" i="10"/>
  <c r="BX11049" i="10"/>
  <c r="BV11049" i="10"/>
  <c r="BU11049" i="10"/>
  <c r="BV11048" i="10"/>
  <c r="BY11048" i="10" s="1"/>
  <c r="BU11048" i="10"/>
  <c r="BV11047" i="10"/>
  <c r="BY11047" i="10" s="1"/>
  <c r="BU11047" i="10"/>
  <c r="BV11046" i="10"/>
  <c r="BU11046" i="10"/>
  <c r="BY11045" i="10"/>
  <c r="BX11045" i="10"/>
  <c r="BV11045" i="10"/>
  <c r="BU11045" i="10"/>
  <c r="BX11044" i="10"/>
  <c r="BV11044" i="10"/>
  <c r="BY11044" i="10" s="1"/>
  <c r="BU11044" i="10"/>
  <c r="BV11043" i="10"/>
  <c r="BU11043" i="10"/>
  <c r="BY11042" i="10"/>
  <c r="BV11042" i="10"/>
  <c r="BU11042" i="10"/>
  <c r="BX11042" i="10" s="1"/>
  <c r="BX11041" i="10"/>
  <c r="BV11041" i="10"/>
  <c r="BY11041" i="10" s="1"/>
  <c r="BU11041" i="10"/>
  <c r="BY11040" i="10"/>
  <c r="BX11040" i="10"/>
  <c r="BV11040" i="10"/>
  <c r="BU11040" i="10"/>
  <c r="BY11039" i="10"/>
  <c r="BV11039" i="10"/>
  <c r="BU11039" i="10"/>
  <c r="BX11039" i="10" s="1"/>
  <c r="BX11038" i="10"/>
  <c r="BV11038" i="10"/>
  <c r="BY11038" i="10" s="1"/>
  <c r="BU11038" i="10"/>
  <c r="BV11037" i="10"/>
  <c r="BU11037" i="10"/>
  <c r="BX11037" i="10" s="1"/>
  <c r="BV11036" i="10"/>
  <c r="BU11036" i="10"/>
  <c r="BY11035" i="10"/>
  <c r="BX11035" i="10"/>
  <c r="BV11035" i="10"/>
  <c r="BU11035" i="10"/>
  <c r="BY11034" i="10"/>
  <c r="BX11034" i="10"/>
  <c r="BV11034" i="10"/>
  <c r="BU11034" i="10"/>
  <c r="BY11033" i="10"/>
  <c r="BV11033" i="10"/>
  <c r="BU11033" i="10"/>
  <c r="BX11033" i="10" s="1"/>
  <c r="BX11032" i="10"/>
  <c r="BV11032" i="10"/>
  <c r="BU11032" i="10"/>
  <c r="BV11031" i="10"/>
  <c r="BU11031" i="10"/>
  <c r="BY11030" i="10"/>
  <c r="BX11030" i="10"/>
  <c r="BV11030" i="10"/>
  <c r="BU11030" i="10"/>
  <c r="BV11029" i="10"/>
  <c r="BU11029" i="10"/>
  <c r="BY11028" i="10"/>
  <c r="BX11028" i="10"/>
  <c r="BV11028" i="10"/>
  <c r="BU11028" i="10"/>
  <c r="BV11027" i="10"/>
  <c r="BY11027" i="10" s="1"/>
  <c r="BU11027" i="10"/>
  <c r="BX11027" i="10" s="1"/>
  <c r="BV11026" i="10"/>
  <c r="BY11026" i="10" s="1"/>
  <c r="BU11026" i="10"/>
  <c r="BY11025" i="10"/>
  <c r="BX11025" i="10"/>
  <c r="BV11025" i="10"/>
  <c r="BU11025" i="10"/>
  <c r="BV11024" i="10"/>
  <c r="BY11024" i="10" s="1"/>
  <c r="BU11024" i="10"/>
  <c r="BV11023" i="10"/>
  <c r="BU11023" i="10"/>
  <c r="BY11022" i="10"/>
  <c r="BX11022" i="10"/>
  <c r="BV11022" i="10"/>
  <c r="BU11022" i="10"/>
  <c r="BX11021" i="10"/>
  <c r="BV11021" i="10"/>
  <c r="BY11021" i="10" s="1"/>
  <c r="BU11021" i="10"/>
  <c r="BY11020" i="10"/>
  <c r="BX11020" i="10"/>
  <c r="BV11020" i="10"/>
  <c r="BU11020" i="10"/>
  <c r="BV11019" i="10"/>
  <c r="BU11019" i="10"/>
  <c r="BV11018" i="10"/>
  <c r="BU11018" i="10"/>
  <c r="BX11017" i="10"/>
  <c r="BV11017" i="10"/>
  <c r="BY11017" i="10" s="1"/>
  <c r="BU11017" i="10"/>
  <c r="BV11016" i="10"/>
  <c r="BU11016" i="10"/>
  <c r="BY11015" i="10"/>
  <c r="BX11015" i="10"/>
  <c r="BV11015" i="10"/>
  <c r="BU11015" i="10"/>
  <c r="BV11014" i="10"/>
  <c r="BU11014" i="10"/>
  <c r="BX11014" i="10" s="1"/>
  <c r="BX11013" i="10"/>
  <c r="BV11013" i="10"/>
  <c r="BY11013" i="10" s="1"/>
  <c r="BU11013" i="10"/>
  <c r="BV11012" i="10"/>
  <c r="BU11012" i="10"/>
  <c r="BX11012" i="10" s="1"/>
  <c r="BV11011" i="10"/>
  <c r="BU11011" i="10"/>
  <c r="BY11010" i="10"/>
  <c r="BX11010" i="10"/>
  <c r="BV11010" i="10"/>
  <c r="BU11010" i="10"/>
  <c r="BV11009" i="10"/>
  <c r="BU11009" i="10"/>
  <c r="BX11009" i="10" s="1"/>
  <c r="BX11008" i="10"/>
  <c r="BV11008" i="10"/>
  <c r="BY11008" i="10" s="1"/>
  <c r="BU11008" i="10"/>
  <c r="BX11007" i="10"/>
  <c r="BV11007" i="10"/>
  <c r="BU11007" i="10"/>
  <c r="BY11007" i="10" s="1"/>
  <c r="BX11006" i="10"/>
  <c r="BV11006" i="10"/>
  <c r="BY11006" i="10" s="1"/>
  <c r="BU11006" i="10"/>
  <c r="BY11005" i="10"/>
  <c r="BX11005" i="10"/>
  <c r="BV11005" i="10"/>
  <c r="BU11005" i="10"/>
  <c r="BV11004" i="10"/>
  <c r="BY11004" i="10" s="1"/>
  <c r="BU11004" i="10"/>
  <c r="BY11003" i="10"/>
  <c r="BV11003" i="10"/>
  <c r="BU11003" i="10"/>
  <c r="BX11003" i="10" s="1"/>
  <c r="BX11002" i="10"/>
  <c r="BV11002" i="10"/>
  <c r="BY11002" i="10" s="1"/>
  <c r="BU11002" i="10"/>
  <c r="BV11001" i="10"/>
  <c r="BU11001" i="10"/>
  <c r="BY11000" i="10"/>
  <c r="BX11000" i="10"/>
  <c r="BV11000" i="10"/>
  <c r="BU11000" i="10"/>
  <c r="BV10999" i="10"/>
  <c r="BU10999" i="10"/>
  <c r="BY10998" i="10"/>
  <c r="BX10998" i="10"/>
  <c r="BV10998" i="10"/>
  <c r="BU10998" i="10"/>
  <c r="BY10997" i="10"/>
  <c r="BV10997" i="10"/>
  <c r="BU10997" i="10"/>
  <c r="BX10997" i="10" s="1"/>
  <c r="BV10996" i="10"/>
  <c r="BU10996" i="10"/>
  <c r="BY10995" i="10"/>
  <c r="BX10995" i="10"/>
  <c r="BV10995" i="10"/>
  <c r="BU10995" i="10"/>
  <c r="BV10994" i="10"/>
  <c r="BU10994" i="10"/>
  <c r="BV10993" i="10"/>
  <c r="BU10993" i="10"/>
  <c r="BX10993" i="10" s="1"/>
  <c r="BX10992" i="10"/>
  <c r="BV10992" i="10"/>
  <c r="BY10992" i="10" s="1"/>
  <c r="BU10992" i="10"/>
  <c r="BX10991" i="10"/>
  <c r="BV10991" i="10"/>
  <c r="BY10991" i="10" s="1"/>
  <c r="BU10991" i="10"/>
  <c r="BY10990" i="10"/>
  <c r="BX10990" i="10"/>
  <c r="BV10990" i="10"/>
  <c r="BU10990" i="10"/>
  <c r="BV10989" i="10"/>
  <c r="BU10989" i="10"/>
  <c r="BX10989" i="10" s="1"/>
  <c r="BV10988" i="10"/>
  <c r="BY10988" i="10" s="1"/>
  <c r="BU10988" i="10"/>
  <c r="BY10987" i="10"/>
  <c r="BV10987" i="10"/>
  <c r="BU10987" i="10"/>
  <c r="BV10986" i="10"/>
  <c r="BU10986" i="10"/>
  <c r="BY10985" i="10"/>
  <c r="BX10985" i="10"/>
  <c r="BV10985" i="10"/>
  <c r="BU10985" i="10"/>
  <c r="BV10984" i="10"/>
  <c r="BU10984" i="10"/>
  <c r="BX10984" i="10" s="1"/>
  <c r="BV10983" i="10"/>
  <c r="BU10983" i="10"/>
  <c r="BX10982" i="10"/>
  <c r="BV10982" i="10"/>
  <c r="BU10982" i="10"/>
  <c r="BY10982" i="10" s="1"/>
  <c r="BX10981" i="10"/>
  <c r="BV10981" i="10"/>
  <c r="BY10981" i="10" s="1"/>
  <c r="BU10981" i="10"/>
  <c r="BY10980" i="10"/>
  <c r="BX10980" i="10"/>
  <c r="BV10980" i="10"/>
  <c r="BU10980" i="10"/>
  <c r="BX10979" i="10"/>
  <c r="BV10979" i="10"/>
  <c r="BY10979" i="10" s="1"/>
  <c r="BU10979" i="10"/>
  <c r="BY10978" i="10"/>
  <c r="BX10978" i="10"/>
  <c r="BV10978" i="10"/>
  <c r="BU10978" i="10"/>
  <c r="BY10977" i="10"/>
  <c r="BX10977" i="10"/>
  <c r="BV10977" i="10"/>
  <c r="BU10977" i="10"/>
  <c r="BX10976" i="10"/>
  <c r="BV10976" i="10"/>
  <c r="BY10976" i="10" s="1"/>
  <c r="BU10976" i="10"/>
  <c r="BY10975" i="10"/>
  <c r="BX10975" i="10"/>
  <c r="BV10975" i="10"/>
  <c r="BU10975" i="10"/>
  <c r="BV10974" i="10"/>
  <c r="BU10974" i="10"/>
  <c r="BX10974" i="10" s="1"/>
  <c r="BV10973" i="10"/>
  <c r="BY10973" i="10" s="1"/>
  <c r="BU10973" i="10"/>
  <c r="BV10972" i="10"/>
  <c r="BU10972" i="10"/>
  <c r="BX10972" i="10" s="1"/>
  <c r="BX10971" i="10"/>
  <c r="BV10971" i="10"/>
  <c r="BY10971" i="10" s="1"/>
  <c r="BU10971" i="10"/>
  <c r="BY10970" i="10"/>
  <c r="BX10970" i="10"/>
  <c r="BV10970" i="10"/>
  <c r="BU10970" i="10"/>
  <c r="BV10969" i="10"/>
  <c r="BU10969" i="10"/>
  <c r="BY10968" i="10"/>
  <c r="BX10968" i="10"/>
  <c r="BV10968" i="10"/>
  <c r="BU10968" i="10"/>
  <c r="BY10967" i="10"/>
  <c r="BX10967" i="10"/>
  <c r="BV10967" i="10"/>
  <c r="BU10967" i="10"/>
  <c r="BV10966" i="10"/>
  <c r="BY10966" i="10" s="1"/>
  <c r="BU10966" i="10"/>
  <c r="BY10965" i="10"/>
  <c r="BX10965" i="10"/>
  <c r="BV10965" i="10"/>
  <c r="BU10965" i="10"/>
  <c r="BY10964" i="10"/>
  <c r="BV10964" i="10"/>
  <c r="BU10964" i="10"/>
  <c r="BX10964" i="10" s="1"/>
  <c r="BV10963" i="10"/>
  <c r="BU10963" i="10"/>
  <c r="BY10962" i="10"/>
  <c r="BV10962" i="10"/>
  <c r="BX10962" i="10" s="1"/>
  <c r="BU10962" i="10"/>
  <c r="BV10961" i="10"/>
  <c r="BU10961" i="10"/>
  <c r="BY10960" i="10"/>
  <c r="BX10960" i="10"/>
  <c r="BV10960" i="10"/>
  <c r="BU10960" i="10"/>
  <c r="BV10959" i="10"/>
  <c r="BU10959" i="10"/>
  <c r="BY10958" i="10"/>
  <c r="BX10958" i="10"/>
  <c r="BV10958" i="10"/>
  <c r="BU10958" i="10"/>
  <c r="BV10957" i="10"/>
  <c r="BU10957" i="10"/>
  <c r="BX10956" i="10"/>
  <c r="BV10956" i="10"/>
  <c r="BY10956" i="10" s="1"/>
  <c r="BU10956" i="10"/>
  <c r="BY10955" i="10"/>
  <c r="BX10955" i="10"/>
  <c r="BV10955" i="10"/>
  <c r="BU10955" i="10"/>
  <c r="BV10954" i="10"/>
  <c r="BY10954" i="10" s="1"/>
  <c r="BU10954" i="10"/>
  <c r="BV10953" i="10"/>
  <c r="BU10953" i="10"/>
  <c r="BY10952" i="10"/>
  <c r="BX10952" i="10"/>
  <c r="BV10952" i="10"/>
  <c r="BU10952" i="10"/>
  <c r="BX10951" i="10"/>
  <c r="BV10951" i="10"/>
  <c r="BY10951" i="10" s="1"/>
  <c r="BU10951" i="10"/>
  <c r="BY10950" i="10"/>
  <c r="BX10950" i="10"/>
  <c r="BV10950" i="10"/>
  <c r="BU10950" i="10"/>
  <c r="BY10949" i="10"/>
  <c r="BV10949" i="10"/>
  <c r="BU10949" i="10"/>
  <c r="BX10949" i="10" s="1"/>
  <c r="BV10948" i="10"/>
  <c r="BU10948" i="10"/>
  <c r="BV10947" i="10"/>
  <c r="BU10947" i="10"/>
  <c r="BX10946" i="10"/>
  <c r="BV10946" i="10"/>
  <c r="BY10946" i="10" s="1"/>
  <c r="BU10946" i="10"/>
  <c r="BY10945" i="10"/>
  <c r="BX10945" i="10"/>
  <c r="BV10945" i="10"/>
  <c r="BU10945" i="10"/>
  <c r="BV10944" i="10"/>
  <c r="BU10944" i="10"/>
  <c r="BY10943" i="10"/>
  <c r="BX10943" i="10"/>
  <c r="BV10943" i="10"/>
  <c r="BU10943" i="10"/>
  <c r="BV10942" i="10"/>
  <c r="BU10942" i="10"/>
  <c r="BX10942" i="10" s="1"/>
  <c r="BV10941" i="10"/>
  <c r="BY10941" i="10" s="1"/>
  <c r="BU10941" i="10"/>
  <c r="BY10940" i="10"/>
  <c r="BX10940" i="10"/>
  <c r="BV10940" i="10"/>
  <c r="BU10940" i="10"/>
  <c r="BV10939" i="10"/>
  <c r="BY10939" i="10" s="1"/>
  <c r="BU10939" i="10"/>
  <c r="BX10938" i="10"/>
  <c r="BV10938" i="10"/>
  <c r="BY10938" i="10" s="1"/>
  <c r="BU10938" i="10"/>
  <c r="BV10937" i="10"/>
  <c r="BU10937" i="10"/>
  <c r="BX10937" i="10" s="1"/>
  <c r="BX10936" i="10"/>
  <c r="BV10936" i="10"/>
  <c r="BY10936" i="10" s="1"/>
  <c r="BU10936" i="10"/>
  <c r="BY10935" i="10"/>
  <c r="BX10935" i="10"/>
  <c r="BV10935" i="10"/>
  <c r="BU10935" i="10"/>
  <c r="BY10934" i="10"/>
  <c r="BX10934" i="10"/>
  <c r="BV10934" i="10"/>
  <c r="BU10934" i="10"/>
  <c r="BV10933" i="10"/>
  <c r="BY10933" i="10" s="1"/>
  <c r="BU10933" i="10"/>
  <c r="BV10932" i="10"/>
  <c r="BU10932" i="10"/>
  <c r="BX10932" i="10" s="1"/>
  <c r="BV10931" i="10"/>
  <c r="BU10931" i="10"/>
  <c r="BY10930" i="10"/>
  <c r="BX10930" i="10"/>
  <c r="BV10930" i="10"/>
  <c r="BU10930" i="10"/>
  <c r="BV10929" i="10"/>
  <c r="BU10929" i="10"/>
  <c r="BX10929" i="10" s="1"/>
  <c r="BV10928" i="10"/>
  <c r="BU10928" i="10"/>
  <c r="BX10928" i="10" s="1"/>
  <c r="BV10927" i="10"/>
  <c r="BY10927" i="10" s="1"/>
  <c r="BU10927" i="10"/>
  <c r="BX10926" i="10"/>
  <c r="BV10926" i="10"/>
  <c r="BY10926" i="10" s="1"/>
  <c r="BU10926" i="10"/>
  <c r="BY10925" i="10"/>
  <c r="BX10925" i="10"/>
  <c r="BV10925" i="10"/>
  <c r="BU10925" i="10"/>
  <c r="BX10924" i="10"/>
  <c r="BV10924" i="10"/>
  <c r="BY10924" i="10" s="1"/>
  <c r="BU10924" i="10"/>
  <c r="BV10923" i="10"/>
  <c r="BU10923" i="10"/>
  <c r="BV10922" i="10"/>
  <c r="BU10922" i="10"/>
  <c r="BV10921" i="10"/>
  <c r="BU10921" i="10"/>
  <c r="BY10920" i="10"/>
  <c r="BX10920" i="10"/>
  <c r="BV10920" i="10"/>
  <c r="BU10920" i="10"/>
  <c r="BY10919" i="10"/>
  <c r="BV10919" i="10"/>
  <c r="BU10919" i="10"/>
  <c r="BX10919" i="10" s="1"/>
  <c r="BX10918" i="10"/>
  <c r="BV10918" i="10"/>
  <c r="BY10918" i="10" s="1"/>
  <c r="BU10918" i="10"/>
  <c r="BV10917" i="10"/>
  <c r="BY10917" i="10" s="1"/>
  <c r="BU10917" i="10"/>
  <c r="BV10916" i="10"/>
  <c r="BU10916" i="10"/>
  <c r="BY10915" i="10"/>
  <c r="BX10915" i="10"/>
  <c r="BV10915" i="10"/>
  <c r="BU10915" i="10"/>
  <c r="BV10914" i="10"/>
  <c r="BY10914" i="10" s="1"/>
  <c r="BU10914" i="10"/>
  <c r="BV10913" i="10"/>
  <c r="BY10913" i="10" s="1"/>
  <c r="BU10913" i="10"/>
  <c r="BY10912" i="10"/>
  <c r="BV10912" i="10"/>
  <c r="BU10912" i="10"/>
  <c r="BV10911" i="10"/>
  <c r="BU10911" i="10"/>
  <c r="BY10910" i="10"/>
  <c r="BX10910" i="10"/>
  <c r="BV10910" i="10"/>
  <c r="BU10910" i="10"/>
  <c r="BY10909" i="10"/>
  <c r="BV10909" i="10"/>
  <c r="BU10909" i="10"/>
  <c r="BX10909" i="10" s="1"/>
  <c r="BV10908" i="10"/>
  <c r="BU10908" i="10"/>
  <c r="BX10908" i="10" s="1"/>
  <c r="BV10907" i="10"/>
  <c r="BU10907" i="10"/>
  <c r="BX10906" i="10"/>
  <c r="BV10906" i="10"/>
  <c r="BY10906" i="10" s="1"/>
  <c r="BU10906" i="10"/>
  <c r="BY10905" i="10"/>
  <c r="BX10905" i="10"/>
  <c r="BV10905" i="10"/>
  <c r="BU10905" i="10"/>
  <c r="BY10904" i="10"/>
  <c r="BX10904" i="10"/>
  <c r="BV10904" i="10"/>
  <c r="BU10904" i="10"/>
  <c r="BV10903" i="10"/>
  <c r="BU10903" i="10"/>
  <c r="BY10902" i="10"/>
  <c r="BV10902" i="10"/>
  <c r="BX10902" i="10" s="1"/>
  <c r="BU10902" i="10"/>
  <c r="BV10901" i="10"/>
  <c r="BU10901" i="10"/>
  <c r="BY10900" i="10"/>
  <c r="BX10900" i="10"/>
  <c r="BV10900" i="10"/>
  <c r="BU10900" i="10"/>
  <c r="BX10899" i="10"/>
  <c r="BV10899" i="10"/>
  <c r="BY10899" i="10" s="1"/>
  <c r="BU10899" i="10"/>
  <c r="BV10898" i="10"/>
  <c r="BY10898" i="10" s="1"/>
  <c r="BU10898" i="10"/>
  <c r="BX10898" i="10" s="1"/>
  <c r="BX10897" i="10"/>
  <c r="BV10897" i="10"/>
  <c r="BY10897" i="10" s="1"/>
  <c r="BU10897" i="10"/>
  <c r="BV10896" i="10"/>
  <c r="BU10896" i="10"/>
  <c r="BY10895" i="10"/>
  <c r="BX10895" i="10"/>
  <c r="BV10895" i="10"/>
  <c r="BU10895" i="10"/>
  <c r="BX10894" i="10"/>
  <c r="BV10894" i="10"/>
  <c r="BU10894" i="10"/>
  <c r="BY10894" i="10" s="1"/>
  <c r="BY10893" i="10"/>
  <c r="BV10893" i="10"/>
  <c r="BU10893" i="10"/>
  <c r="BX10892" i="10"/>
  <c r="BV10892" i="10"/>
  <c r="BY10892" i="10" s="1"/>
  <c r="BU10892" i="10"/>
  <c r="BX10891" i="10"/>
  <c r="BV10891" i="10"/>
  <c r="BY10891" i="10" s="1"/>
  <c r="BU10891" i="10"/>
  <c r="BY10890" i="10"/>
  <c r="BX10890" i="10"/>
  <c r="BV10890" i="10"/>
  <c r="BU10890" i="10"/>
  <c r="BY10889" i="10"/>
  <c r="BV10889" i="10"/>
  <c r="BX10889" i="10" s="1"/>
  <c r="BU10889" i="10"/>
  <c r="BX10888" i="10"/>
  <c r="BV10888" i="10"/>
  <c r="BU10888" i="10"/>
  <c r="BY10888" i="10" s="1"/>
  <c r="BY10887" i="10"/>
  <c r="BV10887" i="10"/>
  <c r="BU10887" i="10"/>
  <c r="BV10886" i="10"/>
  <c r="BU10886" i="10"/>
  <c r="BY10885" i="10"/>
  <c r="BX10885" i="10"/>
  <c r="BV10885" i="10"/>
  <c r="BU10885" i="10"/>
  <c r="BV10884" i="10"/>
  <c r="BU10884" i="10"/>
  <c r="BX10884" i="10" s="1"/>
  <c r="BX10883" i="10"/>
  <c r="BV10883" i="10"/>
  <c r="BY10883" i="10" s="1"/>
  <c r="BU10883" i="10"/>
  <c r="BV10882" i="10"/>
  <c r="BY10882" i="10" s="1"/>
  <c r="BU10882" i="10"/>
  <c r="BV10881" i="10"/>
  <c r="BU10881" i="10"/>
  <c r="BY10880" i="10"/>
  <c r="BX10880" i="10"/>
  <c r="BV10880" i="10"/>
  <c r="BU10880" i="10"/>
  <c r="BV10879" i="10"/>
  <c r="BU10879" i="10"/>
  <c r="BX10879" i="10" s="1"/>
  <c r="BV10878" i="10"/>
  <c r="BU10878" i="10"/>
  <c r="BX10878" i="10" s="1"/>
  <c r="BV10877" i="10"/>
  <c r="BU10877" i="10"/>
  <c r="BX10877" i="10" s="1"/>
  <c r="BV10876" i="10"/>
  <c r="BU10876" i="10"/>
  <c r="BY10875" i="10"/>
  <c r="BX10875" i="10"/>
  <c r="BV10875" i="10"/>
  <c r="BU10875" i="10"/>
  <c r="BX10874" i="10"/>
  <c r="BV10874" i="10"/>
  <c r="BU10874" i="10"/>
  <c r="BY10873" i="10"/>
  <c r="BV10873" i="10"/>
  <c r="BX10873" i="10" s="1"/>
  <c r="BU10873" i="10"/>
  <c r="BV10872" i="10"/>
  <c r="BU10872" i="10"/>
  <c r="BV10871" i="10"/>
  <c r="BU10871" i="10"/>
  <c r="BY10870" i="10"/>
  <c r="BX10870" i="10"/>
  <c r="BV10870" i="10"/>
  <c r="BU10870" i="10"/>
  <c r="BV10869" i="10"/>
  <c r="BY10869" i="10" s="1"/>
  <c r="BU10869" i="10"/>
  <c r="BV10868" i="10"/>
  <c r="BU10868" i="10"/>
  <c r="BX10868" i="10" s="1"/>
  <c r="BY10867" i="10"/>
  <c r="BV10867" i="10"/>
  <c r="BU10867" i="10"/>
  <c r="BX10867" i="10" s="1"/>
  <c r="BV10866" i="10"/>
  <c r="BU10866" i="10"/>
  <c r="BY10865" i="10"/>
  <c r="BX10865" i="10"/>
  <c r="BV10865" i="10"/>
  <c r="BU10865" i="10"/>
  <c r="BY10864" i="10"/>
  <c r="BX10864" i="10"/>
  <c r="BV10864" i="10"/>
  <c r="BU10864" i="10"/>
  <c r="BY10863" i="10"/>
  <c r="BV10863" i="10"/>
  <c r="BU10863" i="10"/>
  <c r="BX10863" i="10" s="1"/>
  <c r="BY10862" i="10"/>
  <c r="BV10862" i="10"/>
  <c r="BU10862" i="10"/>
  <c r="BX10862" i="10" s="1"/>
  <c r="BX10861" i="10"/>
  <c r="BV10861" i="10"/>
  <c r="BY10861" i="10" s="1"/>
  <c r="BU10861" i="10"/>
  <c r="BY10860" i="10"/>
  <c r="BX10860" i="10"/>
  <c r="BV10860" i="10"/>
  <c r="BU10860" i="10"/>
  <c r="BV10859" i="10"/>
  <c r="BU10859" i="10"/>
  <c r="BV10858" i="10"/>
  <c r="BU10858" i="10"/>
  <c r="BV10857" i="10"/>
  <c r="BU10857" i="10"/>
  <c r="BX10857" i="10" s="1"/>
  <c r="BV10856" i="10"/>
  <c r="BU10856" i="10"/>
  <c r="BY10855" i="10"/>
  <c r="BX10855" i="10"/>
  <c r="BV10855" i="10"/>
  <c r="BU10855" i="10"/>
  <c r="BV10854" i="10"/>
  <c r="BU10854" i="10"/>
  <c r="BX10854" i="10" s="1"/>
  <c r="BV10853" i="10"/>
  <c r="BU10853" i="10"/>
  <c r="BX10853" i="10" s="1"/>
  <c r="BY10852" i="10"/>
  <c r="BX10852" i="10"/>
  <c r="BV10852" i="10"/>
  <c r="BU10852" i="10"/>
  <c r="BV10851" i="10"/>
  <c r="BU10851" i="10"/>
  <c r="BY10850" i="10"/>
  <c r="BX10850" i="10"/>
  <c r="BV10850" i="10"/>
  <c r="BU10850" i="10"/>
  <c r="BY10849" i="10"/>
  <c r="BV10849" i="10"/>
  <c r="BU10849" i="10"/>
  <c r="BX10849" i="10" s="1"/>
  <c r="BV10848" i="10"/>
  <c r="BU10848" i="10"/>
  <c r="BX10848" i="10" s="1"/>
  <c r="BV10847" i="10"/>
  <c r="BY10847" i="10" s="1"/>
  <c r="BU10847" i="10"/>
  <c r="BV10846" i="10"/>
  <c r="BY10846" i="10" s="1"/>
  <c r="BU10846" i="10"/>
  <c r="BY10845" i="10"/>
  <c r="BX10845" i="10"/>
  <c r="BV10845" i="10"/>
  <c r="BU10845" i="10"/>
  <c r="BY10844" i="10"/>
  <c r="BV10844" i="10"/>
  <c r="BX10844" i="10" s="1"/>
  <c r="BU10844" i="10"/>
  <c r="BY10843" i="10"/>
  <c r="BV10843" i="10"/>
  <c r="BU10843" i="10"/>
  <c r="BX10843" i="10" s="1"/>
  <c r="BV10842" i="10"/>
  <c r="BY10842" i="10" s="1"/>
  <c r="BU10842" i="10"/>
  <c r="BX10841" i="10"/>
  <c r="BV10841" i="10"/>
  <c r="BY10841" i="10" s="1"/>
  <c r="BU10841" i="10"/>
  <c r="BY10840" i="10"/>
  <c r="BX10840" i="10"/>
  <c r="BV10840" i="10"/>
  <c r="BU10840" i="10"/>
  <c r="BX10839" i="10"/>
  <c r="BV10839" i="10"/>
  <c r="BU10839" i="10"/>
  <c r="BY10839" i="10" s="1"/>
  <c r="BX10838" i="10"/>
  <c r="BV10838" i="10"/>
  <c r="BY10838" i="10" s="1"/>
  <c r="BU10838" i="10"/>
  <c r="BV10837" i="10"/>
  <c r="BY10837" i="10" s="1"/>
  <c r="BU10837" i="10"/>
  <c r="BX10836" i="10"/>
  <c r="BV10836" i="10"/>
  <c r="BY10836" i="10" s="1"/>
  <c r="BU10836" i="10"/>
  <c r="BY10835" i="10"/>
  <c r="BX10835" i="10"/>
  <c r="BV10835" i="10"/>
  <c r="BU10835" i="10"/>
  <c r="BV10834" i="10"/>
  <c r="BY10834" i="10" s="1"/>
  <c r="BU10834" i="10"/>
  <c r="BV10833" i="10"/>
  <c r="BY10833" i="10" s="1"/>
  <c r="BU10833" i="10"/>
  <c r="BV10832" i="10"/>
  <c r="BY10832" i="10" s="1"/>
  <c r="BU10832" i="10"/>
  <c r="BV10831" i="10"/>
  <c r="BY10831" i="10" s="1"/>
  <c r="BU10831" i="10"/>
  <c r="BY10830" i="10"/>
  <c r="BX10830" i="10"/>
  <c r="BV10830" i="10"/>
  <c r="BU10830" i="10"/>
  <c r="BV10829" i="10"/>
  <c r="BU10829" i="10"/>
  <c r="BX10829" i="10" s="1"/>
  <c r="BY10828" i="10"/>
  <c r="BX10828" i="10"/>
  <c r="BV10828" i="10"/>
  <c r="BU10828" i="10"/>
  <c r="BV10827" i="10"/>
  <c r="BY10827" i="10" s="1"/>
  <c r="BU10827" i="10"/>
  <c r="BV10826" i="10"/>
  <c r="BU10826" i="10"/>
  <c r="BY10825" i="10"/>
  <c r="BX10825" i="10"/>
  <c r="BV10825" i="10"/>
  <c r="BU10825" i="10"/>
  <c r="BY10824" i="10"/>
  <c r="BV10824" i="10"/>
  <c r="BU10824" i="10"/>
  <c r="BX10824" i="10" s="1"/>
  <c r="BY10823" i="10"/>
  <c r="BX10823" i="10"/>
  <c r="BV10823" i="10"/>
  <c r="BU10823" i="10"/>
  <c r="BY10822" i="10"/>
  <c r="BV10822" i="10"/>
  <c r="BU10822" i="10"/>
  <c r="BX10822" i="10" s="1"/>
  <c r="BV10821" i="10"/>
  <c r="BU10821" i="10"/>
  <c r="BY10820" i="10"/>
  <c r="BX10820" i="10"/>
  <c r="BV10820" i="10"/>
  <c r="BU10820" i="10"/>
  <c r="BY10819" i="10"/>
  <c r="BX10819" i="10"/>
  <c r="BV10819" i="10"/>
  <c r="BU10819" i="10"/>
  <c r="BY10818" i="10"/>
  <c r="BX10818" i="10"/>
  <c r="BV10818" i="10"/>
  <c r="BU10818" i="10"/>
  <c r="BX10817" i="10"/>
  <c r="BV10817" i="10"/>
  <c r="BY10817" i="10" s="1"/>
  <c r="BU10817" i="10"/>
  <c r="BV10816" i="10"/>
  <c r="BU10816" i="10"/>
  <c r="BY10815" i="10"/>
  <c r="BX10815" i="10"/>
  <c r="BV10815" i="10"/>
  <c r="BU10815" i="10"/>
  <c r="BY10814" i="10"/>
  <c r="BV10814" i="10"/>
  <c r="BU10814" i="10"/>
  <c r="BX10814" i="10" s="1"/>
  <c r="BV10813" i="10"/>
  <c r="BU10813" i="10"/>
  <c r="BX10813" i="10" s="1"/>
  <c r="BV10812" i="10"/>
  <c r="BU10812" i="10"/>
  <c r="BX10812" i="10" s="1"/>
  <c r="BV10811" i="10"/>
  <c r="BU10811" i="10"/>
  <c r="BY10810" i="10"/>
  <c r="BX10810" i="10"/>
  <c r="BV10810" i="10"/>
  <c r="BU10810" i="10"/>
  <c r="BX10809" i="10"/>
  <c r="BV10809" i="10"/>
  <c r="BY10809" i="10" s="1"/>
  <c r="BU10809" i="10"/>
  <c r="BY10808" i="10"/>
  <c r="BX10808" i="10"/>
  <c r="BV10808" i="10"/>
  <c r="BU10808" i="10"/>
  <c r="BX10807" i="10"/>
  <c r="BV10807" i="10"/>
  <c r="BU10807" i="10"/>
  <c r="BY10807" i="10" s="1"/>
  <c r="BX10806" i="10"/>
  <c r="BV10806" i="10"/>
  <c r="BY10806" i="10" s="1"/>
  <c r="BU10806" i="10"/>
  <c r="BY10805" i="10"/>
  <c r="BX10805" i="10"/>
  <c r="BV10805" i="10"/>
  <c r="BU10805" i="10"/>
  <c r="BV10804" i="10"/>
  <c r="BU10804" i="10"/>
  <c r="BV10803" i="10"/>
  <c r="BY10803" i="10" s="1"/>
  <c r="BU10803" i="10"/>
  <c r="BV10802" i="10"/>
  <c r="BU10802" i="10"/>
  <c r="BX10801" i="10"/>
  <c r="BV10801" i="10"/>
  <c r="BY10801" i="10" s="1"/>
  <c r="BU10801" i="10"/>
  <c r="BY10800" i="10"/>
  <c r="BX10800" i="10"/>
  <c r="BV10800" i="10"/>
  <c r="BU10800" i="10"/>
  <c r="BY10799" i="10"/>
  <c r="BV10799" i="10"/>
  <c r="BU10799" i="10"/>
  <c r="BX10799" i="10" s="1"/>
  <c r="BY10798" i="10"/>
  <c r="BV10798" i="10"/>
  <c r="BU10798" i="10"/>
  <c r="BV10797" i="10"/>
  <c r="BU10797" i="10"/>
  <c r="BV10796" i="10"/>
  <c r="BU10796" i="10"/>
  <c r="BY10795" i="10"/>
  <c r="BX10795" i="10"/>
  <c r="BV10795" i="10"/>
  <c r="BU10795" i="10"/>
  <c r="BV10794" i="10"/>
  <c r="BY10794" i="10" s="1"/>
  <c r="BU10794" i="10"/>
  <c r="BX10794" i="10" s="1"/>
  <c r="BY10793" i="10"/>
  <c r="BX10793" i="10"/>
  <c r="BV10793" i="10"/>
  <c r="BU10793" i="10"/>
  <c r="BX10792" i="10"/>
  <c r="BV10792" i="10"/>
  <c r="BY10792" i="10" s="1"/>
  <c r="BU10792" i="10"/>
  <c r="BX10791" i="10"/>
  <c r="BV10791" i="10"/>
  <c r="BY10791" i="10" s="1"/>
  <c r="BU10791" i="10"/>
  <c r="BY10790" i="10"/>
  <c r="BX10790" i="10"/>
  <c r="BV10790" i="10"/>
  <c r="BU10790" i="10"/>
  <c r="BV10789" i="10"/>
  <c r="BY10789" i="10" s="1"/>
  <c r="BU10789" i="10"/>
  <c r="BV10788" i="10"/>
  <c r="BY10788" i="10" s="1"/>
  <c r="BU10788" i="10"/>
  <c r="BX10788" i="10" s="1"/>
  <c r="BY10787" i="10"/>
  <c r="BV10787" i="10"/>
  <c r="BU10787" i="10"/>
  <c r="BX10787" i="10" s="1"/>
  <c r="BV10786" i="10"/>
  <c r="BY10786" i="10" s="1"/>
  <c r="BU10786" i="10"/>
  <c r="BY10785" i="10"/>
  <c r="BX10785" i="10"/>
  <c r="BV10785" i="10"/>
  <c r="BU10785" i="10"/>
  <c r="BV10784" i="10"/>
  <c r="BY10784" i="10" s="1"/>
  <c r="BU10784" i="10"/>
  <c r="BX10784" i="10" s="1"/>
  <c r="BV10783" i="10"/>
  <c r="BU10783" i="10"/>
  <c r="BX10783" i="10" s="1"/>
  <c r="BV10782" i="10"/>
  <c r="BY10782" i="10" s="1"/>
  <c r="BU10782" i="10"/>
  <c r="BX10782" i="10" s="1"/>
  <c r="BX10781" i="10"/>
  <c r="BV10781" i="10"/>
  <c r="BY10781" i="10" s="1"/>
  <c r="BU10781" i="10"/>
  <c r="BY10780" i="10"/>
  <c r="BX10780" i="10"/>
  <c r="BV10780" i="10"/>
  <c r="BU10780" i="10"/>
  <c r="BV10779" i="10"/>
  <c r="BU10779" i="10"/>
  <c r="BX10778" i="10"/>
  <c r="BV10778" i="10"/>
  <c r="BY10778" i="10" s="1"/>
  <c r="BU10778" i="10"/>
  <c r="BV10777" i="10"/>
  <c r="BU10777" i="10"/>
  <c r="BV10776" i="10"/>
  <c r="BY10776" i="10" s="1"/>
  <c r="BU10776" i="10"/>
  <c r="BY10775" i="10"/>
  <c r="BX10775" i="10"/>
  <c r="BV10775" i="10"/>
  <c r="BU10775" i="10"/>
  <c r="BV10774" i="10"/>
  <c r="BY10774" i="10" s="1"/>
  <c r="BU10774" i="10"/>
  <c r="BV10773" i="10"/>
  <c r="BY10773" i="10" s="1"/>
  <c r="BU10773" i="10"/>
  <c r="BV10772" i="10"/>
  <c r="BU10772" i="10"/>
  <c r="BX10772" i="10" s="1"/>
  <c r="BX10771" i="10"/>
  <c r="BV10771" i="10"/>
  <c r="BY10771" i="10" s="1"/>
  <c r="BU10771" i="10"/>
  <c r="BY10770" i="10"/>
  <c r="BX10770" i="10"/>
  <c r="BV10770" i="10"/>
  <c r="BU10770" i="10"/>
  <c r="BY10769" i="10"/>
  <c r="BV10769" i="10"/>
  <c r="BU10769" i="10"/>
  <c r="BY10768" i="10"/>
  <c r="BX10768" i="10"/>
  <c r="BV10768" i="10"/>
  <c r="BU10768" i="10"/>
  <c r="BY10767" i="10"/>
  <c r="BX10767" i="10"/>
  <c r="BV10767" i="10"/>
  <c r="BU10767" i="10"/>
  <c r="BV10766" i="10"/>
  <c r="BU10766" i="10"/>
  <c r="BY10765" i="10"/>
  <c r="BX10765" i="10"/>
  <c r="BV10765" i="10"/>
  <c r="BU10765" i="10"/>
  <c r="BV10764" i="10"/>
  <c r="BU10764" i="10"/>
  <c r="BX10763" i="10"/>
  <c r="BV10763" i="10"/>
  <c r="BY10763" i="10" s="1"/>
  <c r="BU10763" i="10"/>
  <c r="BY10762" i="10"/>
  <c r="BV10762" i="10"/>
  <c r="BU10762" i="10"/>
  <c r="BX10762" i="10" s="1"/>
  <c r="BX10761" i="10"/>
  <c r="BV10761" i="10"/>
  <c r="BY10761" i="10" s="1"/>
  <c r="BU10761" i="10"/>
  <c r="BY10760" i="10"/>
  <c r="BX10760" i="10"/>
  <c r="BV10760" i="10"/>
  <c r="BU10760" i="10"/>
  <c r="BV10759" i="10"/>
  <c r="BY10759" i="10" s="1"/>
  <c r="BU10759" i="10"/>
  <c r="BY10758" i="10"/>
  <c r="BX10758" i="10"/>
  <c r="BV10758" i="10"/>
  <c r="BU10758" i="10"/>
  <c r="BV10757" i="10"/>
  <c r="BU10757" i="10"/>
  <c r="BX10756" i="10"/>
  <c r="BV10756" i="10"/>
  <c r="BY10756" i="10" s="1"/>
  <c r="BU10756" i="10"/>
  <c r="BY10755" i="10"/>
  <c r="BX10755" i="10"/>
  <c r="BV10755" i="10"/>
  <c r="BU10755" i="10"/>
  <c r="BY10754" i="10"/>
  <c r="BV10754" i="10"/>
  <c r="BU10754" i="10"/>
  <c r="BV10753" i="10"/>
  <c r="BY10753" i="10" s="1"/>
  <c r="BU10753" i="10"/>
  <c r="BY10752" i="10"/>
  <c r="BV10752" i="10"/>
  <c r="BU10752" i="10"/>
  <c r="BV10751" i="10"/>
  <c r="BU10751" i="10"/>
  <c r="BY10750" i="10"/>
  <c r="BX10750" i="10"/>
  <c r="BV10750" i="10"/>
  <c r="BU10750" i="10"/>
  <c r="BV10749" i="10"/>
  <c r="BU10749" i="10"/>
  <c r="BY10748" i="10"/>
  <c r="BV10748" i="10"/>
  <c r="BU10748" i="10"/>
  <c r="BX10748" i="10" s="1"/>
  <c r="BY10747" i="10"/>
  <c r="BX10747" i="10"/>
  <c r="BV10747" i="10"/>
  <c r="BU10747" i="10"/>
  <c r="BX10746" i="10"/>
  <c r="BV10746" i="10"/>
  <c r="BY10746" i="10" s="1"/>
  <c r="BU10746" i="10"/>
  <c r="BY10745" i="10"/>
  <c r="BX10745" i="10"/>
  <c r="BV10745" i="10"/>
  <c r="BU10745" i="10"/>
  <c r="BY10744" i="10"/>
  <c r="BX10744" i="10"/>
  <c r="BV10744" i="10"/>
  <c r="BU10744" i="10"/>
  <c r="BY10743" i="10"/>
  <c r="BX10743" i="10"/>
  <c r="BV10743" i="10"/>
  <c r="BU10743" i="10"/>
  <c r="BX10742" i="10"/>
  <c r="BV10742" i="10"/>
  <c r="BY10742" i="10" s="1"/>
  <c r="BU10742" i="10"/>
  <c r="BV10741" i="10"/>
  <c r="BU10741" i="10"/>
  <c r="BY10740" i="10"/>
  <c r="BX10740" i="10"/>
  <c r="BV10740" i="10"/>
  <c r="BU10740" i="10"/>
  <c r="BV10739" i="10"/>
  <c r="BU10739" i="10"/>
  <c r="BX10738" i="10"/>
  <c r="BV10738" i="10"/>
  <c r="BY10738" i="10" s="1"/>
  <c r="BU10738" i="10"/>
  <c r="BY10737" i="10"/>
  <c r="BV10737" i="10"/>
  <c r="BU10737" i="10"/>
  <c r="BX10737" i="10" s="1"/>
  <c r="BX10736" i="10"/>
  <c r="BV10736" i="10"/>
  <c r="BY10736" i="10" s="1"/>
  <c r="BU10736" i="10"/>
  <c r="BY10735" i="10"/>
  <c r="BX10735" i="10"/>
  <c r="BV10735" i="10"/>
  <c r="BU10735" i="10"/>
  <c r="BY10734" i="10"/>
  <c r="BV10734" i="10"/>
  <c r="BU10734" i="10"/>
  <c r="BX10734" i="10" s="1"/>
  <c r="BV10733" i="10"/>
  <c r="BU10733" i="10"/>
  <c r="BX10732" i="10"/>
  <c r="BV10732" i="10"/>
  <c r="BU10732" i="10"/>
  <c r="BV10731" i="10"/>
  <c r="BY10731" i="10" s="1"/>
  <c r="BU10731" i="10"/>
  <c r="BY10730" i="10"/>
  <c r="BX10730" i="10"/>
  <c r="BV10730" i="10"/>
  <c r="BU10730" i="10"/>
  <c r="BY10729" i="10"/>
  <c r="BV10729" i="10"/>
  <c r="BU10729" i="10"/>
  <c r="BY10728" i="10"/>
  <c r="BX10728" i="10"/>
  <c r="BV10728" i="10"/>
  <c r="BU10728" i="10"/>
  <c r="BY10727" i="10"/>
  <c r="BV10727" i="10"/>
  <c r="BU10727" i="10"/>
  <c r="BV10726" i="10"/>
  <c r="BU10726" i="10"/>
  <c r="BY10725" i="10"/>
  <c r="BX10725" i="10"/>
  <c r="BV10725" i="10"/>
  <c r="BU10725" i="10"/>
  <c r="BX10724" i="10"/>
  <c r="BV10724" i="10"/>
  <c r="BY10724" i="10" s="1"/>
  <c r="BU10724" i="10"/>
  <c r="BY10723" i="10"/>
  <c r="BX10723" i="10"/>
  <c r="BV10723" i="10"/>
  <c r="BU10723" i="10"/>
  <c r="BX10722" i="10"/>
  <c r="BV10722" i="10"/>
  <c r="BU10722" i="10"/>
  <c r="BY10722" i="10" s="1"/>
  <c r="BX10721" i="10"/>
  <c r="BV10721" i="10"/>
  <c r="BY10721" i="10" s="1"/>
  <c r="BU10721" i="10"/>
  <c r="BY10720" i="10"/>
  <c r="BX10720" i="10"/>
  <c r="BV10720" i="10"/>
  <c r="BU10720" i="10"/>
  <c r="BY10719" i="10"/>
  <c r="BV10719" i="10"/>
  <c r="BU10719" i="10"/>
  <c r="BV10718" i="10"/>
  <c r="BU10718" i="10"/>
  <c r="BX10718" i="10" s="1"/>
  <c r="BX10717" i="10"/>
  <c r="BV10717" i="10"/>
  <c r="BY10717" i="10" s="1"/>
  <c r="BU10717" i="10"/>
  <c r="BX10716" i="10"/>
  <c r="BV10716" i="10"/>
  <c r="BY10716" i="10" s="1"/>
  <c r="BU10716" i="10"/>
  <c r="BY10715" i="10"/>
  <c r="BX10715" i="10"/>
  <c r="BV10715" i="10"/>
  <c r="BU10715" i="10"/>
  <c r="BY10714" i="10"/>
  <c r="BV10714" i="10"/>
  <c r="BX10714" i="10" s="1"/>
  <c r="BU10714" i="10"/>
  <c r="BY10713" i="10"/>
  <c r="BX10713" i="10"/>
  <c r="BV10713" i="10"/>
  <c r="BU10713" i="10"/>
  <c r="BV10712" i="10"/>
  <c r="BU10712" i="10"/>
  <c r="BV10711" i="10"/>
  <c r="BU10711" i="10"/>
  <c r="BY10710" i="10"/>
  <c r="BX10710" i="10"/>
  <c r="BV10710" i="10"/>
  <c r="BU10710" i="10"/>
  <c r="BV10709" i="10"/>
  <c r="BU10709" i="10"/>
  <c r="BV10708" i="10"/>
  <c r="BU10708" i="10"/>
  <c r="BX10708" i="10" s="1"/>
  <c r="BV10707" i="10"/>
  <c r="BU10707" i="10"/>
  <c r="BX10706" i="10"/>
  <c r="BV10706" i="10"/>
  <c r="BY10706" i="10" s="1"/>
  <c r="BU10706" i="10"/>
  <c r="BY10705" i="10"/>
  <c r="BX10705" i="10"/>
  <c r="BV10705" i="10"/>
  <c r="BU10705" i="10"/>
  <c r="BY10704" i="10"/>
  <c r="BX10704" i="10"/>
  <c r="BV10704" i="10"/>
  <c r="BU10704" i="10"/>
  <c r="BV10703" i="10"/>
  <c r="BU10703" i="10"/>
  <c r="BY10702" i="10"/>
  <c r="BX10702" i="10"/>
  <c r="BV10702" i="10"/>
  <c r="BU10702" i="10"/>
  <c r="BV10701" i="10"/>
  <c r="BU10701" i="10"/>
  <c r="BY10700" i="10"/>
  <c r="BX10700" i="10"/>
  <c r="BV10700" i="10"/>
  <c r="BU10700" i="10"/>
  <c r="BY10699" i="10"/>
  <c r="BX10699" i="10"/>
  <c r="BV10699" i="10"/>
  <c r="BU10699" i="10"/>
  <c r="BV10698" i="10"/>
  <c r="BU10698" i="10"/>
  <c r="BX10698" i="10" s="1"/>
  <c r="BX10697" i="10"/>
  <c r="BV10697" i="10"/>
  <c r="BY10697" i="10" s="1"/>
  <c r="BU10697" i="10"/>
  <c r="BV10696" i="10"/>
  <c r="BU10696" i="10"/>
  <c r="BY10695" i="10"/>
  <c r="BX10695" i="10"/>
  <c r="BV10695" i="10"/>
  <c r="BU10695" i="10"/>
  <c r="BY10694" i="10"/>
  <c r="BX10694" i="10"/>
  <c r="BV10694" i="10"/>
  <c r="BU10694" i="10"/>
  <c r="BY10693" i="10"/>
  <c r="BV10693" i="10"/>
  <c r="BU10693" i="10"/>
  <c r="BX10693" i="10" s="1"/>
  <c r="BV10692" i="10"/>
  <c r="BU10692" i="10"/>
  <c r="BX10691" i="10"/>
  <c r="BV10691" i="10"/>
  <c r="BY10691" i="10" s="1"/>
  <c r="BU10691" i="10"/>
  <c r="BY10690" i="10"/>
  <c r="BX10690" i="10"/>
  <c r="BV10690" i="10"/>
  <c r="BU10690" i="10"/>
  <c r="BV10689" i="10"/>
  <c r="BU10689" i="10"/>
  <c r="BY10688" i="10"/>
  <c r="BX10688" i="10"/>
  <c r="BV10688" i="10"/>
  <c r="BU10688" i="10"/>
  <c r="BX10687" i="10"/>
  <c r="BV10687" i="10"/>
  <c r="BY10687" i="10" s="1"/>
  <c r="BU10687" i="10"/>
  <c r="BV10686" i="10"/>
  <c r="BU10686" i="10"/>
  <c r="BY10685" i="10"/>
  <c r="BX10685" i="10"/>
  <c r="BV10685" i="10"/>
  <c r="BU10685" i="10"/>
  <c r="BY10684" i="10"/>
  <c r="BX10684" i="10"/>
  <c r="BV10684" i="10"/>
  <c r="BU10684" i="10"/>
  <c r="BV10683" i="10"/>
  <c r="BU10683" i="10"/>
  <c r="BV10682" i="10"/>
  <c r="BU10682" i="10"/>
  <c r="BX10682" i="10" s="1"/>
  <c r="BV10681" i="10"/>
  <c r="BU10681" i="10"/>
  <c r="BY10680" i="10"/>
  <c r="BX10680" i="10"/>
  <c r="BV10680" i="10"/>
  <c r="BU10680" i="10"/>
  <c r="BY10679" i="10"/>
  <c r="BX10679" i="10"/>
  <c r="BV10679" i="10"/>
  <c r="BU10679" i="10"/>
  <c r="BY10678" i="10"/>
  <c r="BX10678" i="10"/>
  <c r="BV10678" i="10"/>
  <c r="BU10678" i="10"/>
  <c r="BV10677" i="10"/>
  <c r="BY10677" i="10" s="1"/>
  <c r="BU10677" i="10"/>
  <c r="BX10677" i="10" s="1"/>
  <c r="BX10676" i="10"/>
  <c r="BV10676" i="10"/>
  <c r="BY10676" i="10" s="1"/>
  <c r="BU10676" i="10"/>
  <c r="BY10675" i="10"/>
  <c r="BX10675" i="10"/>
  <c r="BV10675" i="10"/>
  <c r="BU10675" i="10"/>
  <c r="BX10674" i="10"/>
  <c r="BV10674" i="10"/>
  <c r="BU10674" i="10"/>
  <c r="BY10673" i="10"/>
  <c r="BX10673" i="10"/>
  <c r="BV10673" i="10"/>
  <c r="BU10673" i="10"/>
  <c r="BY10672" i="10"/>
  <c r="BX10672" i="10"/>
  <c r="BV10672" i="10"/>
  <c r="BU10672" i="10"/>
  <c r="BV10671" i="10"/>
  <c r="BY10671" i="10" s="1"/>
  <c r="BU10671" i="10"/>
  <c r="BY10670" i="10"/>
  <c r="BX10670" i="10"/>
  <c r="BV10670" i="10"/>
  <c r="BU10670" i="10"/>
  <c r="BV10669" i="10"/>
  <c r="BY10669" i="10" s="1"/>
  <c r="BU10669" i="10"/>
  <c r="BV10668" i="10"/>
  <c r="BY10668" i="10" s="1"/>
  <c r="BU10668" i="10"/>
  <c r="BV10667" i="10"/>
  <c r="BY10667" i="10" s="1"/>
  <c r="BU10667" i="10"/>
  <c r="BV10666" i="10"/>
  <c r="BY10666" i="10" s="1"/>
  <c r="BU10666" i="10"/>
  <c r="BY10665" i="10"/>
  <c r="BX10665" i="10"/>
  <c r="BV10665" i="10"/>
  <c r="BU10665" i="10"/>
  <c r="BV10664" i="10"/>
  <c r="BU10664" i="10"/>
  <c r="BX10664" i="10" s="1"/>
  <c r="BX10663" i="10"/>
  <c r="BV10663" i="10"/>
  <c r="BY10663" i="10" s="1"/>
  <c r="BU10663" i="10"/>
  <c r="BX10662" i="10"/>
  <c r="BV10662" i="10"/>
  <c r="BY10662" i="10" s="1"/>
  <c r="BU10662" i="10"/>
  <c r="BX10661" i="10"/>
  <c r="BV10661" i="10"/>
  <c r="BY10661" i="10" s="1"/>
  <c r="BU10661" i="10"/>
  <c r="BY10660" i="10"/>
  <c r="BX10660" i="10"/>
  <c r="BV10660" i="10"/>
  <c r="BU10660" i="10"/>
  <c r="BX10659" i="10"/>
  <c r="BV10659" i="10"/>
  <c r="BY10659" i="10" s="1"/>
  <c r="BU10659" i="10"/>
  <c r="BV10658" i="10"/>
  <c r="BU10658" i="10"/>
  <c r="BX10658" i="10" s="1"/>
  <c r="BY10657" i="10"/>
  <c r="BV10657" i="10"/>
  <c r="BU10657" i="10"/>
  <c r="BX10657" i="10" s="1"/>
  <c r="BV10656" i="10"/>
  <c r="BU10656" i="10"/>
  <c r="BY10655" i="10"/>
  <c r="BX10655" i="10"/>
  <c r="BV10655" i="10"/>
  <c r="BU10655" i="10"/>
  <c r="BY10654" i="10"/>
  <c r="BV10654" i="10"/>
  <c r="BU10654" i="10"/>
  <c r="BX10654" i="10" s="1"/>
  <c r="BX10653" i="10"/>
  <c r="BV10653" i="10"/>
  <c r="BU10653" i="10"/>
  <c r="BV10652" i="10"/>
  <c r="BY10652" i="10" s="1"/>
  <c r="BU10652" i="10"/>
  <c r="BV10651" i="10"/>
  <c r="BY10651" i="10" s="1"/>
  <c r="BU10651" i="10"/>
  <c r="BY10650" i="10"/>
  <c r="BX10650" i="10"/>
  <c r="BV10650" i="10"/>
  <c r="BU10650" i="10"/>
  <c r="BX10649" i="10"/>
  <c r="BV10649" i="10"/>
  <c r="BU10649" i="10"/>
  <c r="BY10649" i="10" s="1"/>
  <c r="BV10648" i="10"/>
  <c r="BY10648" i="10" s="1"/>
  <c r="BU10648" i="10"/>
  <c r="BV10647" i="10"/>
  <c r="BU10647" i="10"/>
  <c r="BX10646" i="10"/>
  <c r="BV10646" i="10"/>
  <c r="BY10646" i="10" s="1"/>
  <c r="BU10646" i="10"/>
  <c r="BY10645" i="10"/>
  <c r="BX10645" i="10"/>
  <c r="BV10645" i="10"/>
  <c r="BU10645" i="10"/>
  <c r="BY10644" i="10"/>
  <c r="BV10644" i="10"/>
  <c r="BX10644" i="10" s="1"/>
  <c r="BU10644" i="10"/>
  <c r="BY10643" i="10"/>
  <c r="BX10643" i="10"/>
  <c r="BV10643" i="10"/>
  <c r="BU10643" i="10"/>
  <c r="BV10642" i="10"/>
  <c r="BU10642" i="10"/>
  <c r="BX10642" i="10" s="1"/>
  <c r="BX10641" i="10"/>
  <c r="BV10641" i="10"/>
  <c r="BY10641" i="10" s="1"/>
  <c r="BU10641" i="10"/>
  <c r="BY10640" i="10"/>
  <c r="BX10640" i="10"/>
  <c r="BV10640" i="10"/>
  <c r="BU10640" i="10"/>
  <c r="BY10639" i="10"/>
  <c r="BX10639" i="10"/>
  <c r="BV10639" i="10"/>
  <c r="BU10639" i="10"/>
  <c r="BX10638" i="10"/>
  <c r="BV10638" i="10"/>
  <c r="BY10638" i="10" s="1"/>
  <c r="BU10638" i="10"/>
  <c r="BV10637" i="10"/>
  <c r="BU10637" i="10"/>
  <c r="BV10636" i="10"/>
  <c r="BU10636" i="10"/>
  <c r="BY10635" i="10"/>
  <c r="BX10635" i="10"/>
  <c r="BV10635" i="10"/>
  <c r="BU10635" i="10"/>
  <c r="BV10634" i="10"/>
  <c r="BY10634" i="10" s="1"/>
  <c r="BU10634" i="10"/>
  <c r="BV10633" i="10"/>
  <c r="BU10633" i="10"/>
  <c r="BX10633" i="10" s="1"/>
  <c r="BV10632" i="10"/>
  <c r="BU10632" i="10"/>
  <c r="BX10631" i="10"/>
  <c r="BV10631" i="10"/>
  <c r="BY10631" i="10" s="1"/>
  <c r="BU10631" i="10"/>
  <c r="BY10630" i="10"/>
  <c r="BX10630" i="10"/>
  <c r="BV10630" i="10"/>
  <c r="BU10630" i="10"/>
  <c r="BY10629" i="10"/>
  <c r="BV10629" i="10"/>
  <c r="BU10629" i="10"/>
  <c r="BX10629" i="10" s="1"/>
  <c r="BY10628" i="10"/>
  <c r="BX10628" i="10"/>
  <c r="BV10628" i="10"/>
  <c r="BU10628" i="10"/>
  <c r="BV10627" i="10"/>
  <c r="BU10627" i="10"/>
  <c r="BX10627" i="10" s="1"/>
  <c r="BX10626" i="10"/>
  <c r="BV10626" i="10"/>
  <c r="BY10626" i="10" s="1"/>
  <c r="BU10626" i="10"/>
  <c r="BY10625" i="10"/>
  <c r="BX10625" i="10"/>
  <c r="BV10625" i="10"/>
  <c r="BU10625" i="10"/>
  <c r="BV10624" i="10"/>
  <c r="BU10624" i="10"/>
  <c r="BY10623" i="10"/>
  <c r="BV10623" i="10"/>
  <c r="BX10623" i="10" s="1"/>
  <c r="BU10623" i="10"/>
  <c r="BV10622" i="10"/>
  <c r="BU10622" i="10"/>
  <c r="BV10621" i="10"/>
  <c r="BY10621" i="10" s="1"/>
  <c r="BU10621" i="10"/>
  <c r="BY10620" i="10"/>
  <c r="BX10620" i="10"/>
  <c r="BV10620" i="10"/>
  <c r="BU10620" i="10"/>
  <c r="BY10619" i="10"/>
  <c r="BX10619" i="10"/>
  <c r="BV10619" i="10"/>
  <c r="BU10619" i="10"/>
  <c r="BY10618" i="10"/>
  <c r="BX10618" i="10"/>
  <c r="BV10618" i="10"/>
  <c r="BU10618" i="10"/>
  <c r="BX10617" i="10"/>
  <c r="BV10617" i="10"/>
  <c r="BY10617" i="10" s="1"/>
  <c r="BU10617" i="10"/>
  <c r="BV10616" i="10"/>
  <c r="BU10616" i="10"/>
  <c r="BY10615" i="10"/>
  <c r="BX10615" i="10"/>
  <c r="BV10615" i="10"/>
  <c r="BU10615" i="10"/>
  <c r="BV10614" i="10"/>
  <c r="BU10614" i="10"/>
  <c r="BX10614" i="10" s="1"/>
  <c r="BY10613" i="10"/>
  <c r="BX10613" i="10"/>
  <c r="BV10613" i="10"/>
  <c r="BU10613" i="10"/>
  <c r="BV10612" i="10"/>
  <c r="BY10612" i="10" s="1"/>
  <c r="BU10612" i="10"/>
  <c r="BV10611" i="10"/>
  <c r="BU10611" i="10"/>
  <c r="BY10610" i="10"/>
  <c r="BX10610" i="10"/>
  <c r="BV10610" i="10"/>
  <c r="BU10610" i="10"/>
  <c r="BV10609" i="10"/>
  <c r="BY10609" i="10" s="1"/>
  <c r="BU10609" i="10"/>
  <c r="BY10608" i="10"/>
  <c r="BV10608" i="10"/>
  <c r="BU10608" i="10"/>
  <c r="BY10607" i="10"/>
  <c r="BX10607" i="10"/>
  <c r="BV10607" i="10"/>
  <c r="BU10607" i="10"/>
  <c r="BX10606" i="10"/>
  <c r="BV10606" i="10"/>
  <c r="BY10606" i="10" s="1"/>
  <c r="BU10606" i="10"/>
  <c r="BY10605" i="10"/>
  <c r="BX10605" i="10"/>
  <c r="BV10605" i="10"/>
  <c r="BU10605" i="10"/>
  <c r="BV10604" i="10"/>
  <c r="BY10604" i="10" s="1"/>
  <c r="BU10604" i="10"/>
  <c r="BV10603" i="10"/>
  <c r="BU10603" i="10"/>
  <c r="BX10603" i="10" s="1"/>
  <c r="BY10602" i="10"/>
  <c r="BV10602" i="10"/>
  <c r="BX10602" i="10" s="1"/>
  <c r="BU10602" i="10"/>
  <c r="BX10601" i="10"/>
  <c r="BV10601" i="10"/>
  <c r="BY10601" i="10" s="1"/>
  <c r="BU10601" i="10"/>
  <c r="BY10600" i="10"/>
  <c r="BX10600" i="10"/>
  <c r="BV10600" i="10"/>
  <c r="BU10600" i="10"/>
  <c r="BV10599" i="10"/>
  <c r="BU10599" i="10"/>
  <c r="BY10598" i="10"/>
  <c r="BV10598" i="10"/>
  <c r="BU10598" i="10"/>
  <c r="BX10598" i="10" s="1"/>
  <c r="BV10597" i="10"/>
  <c r="BU10597" i="10"/>
  <c r="BV10596" i="10"/>
  <c r="BU10596" i="10"/>
  <c r="BY10595" i="10"/>
  <c r="BX10595" i="10"/>
  <c r="BV10595" i="10"/>
  <c r="BU10595" i="10"/>
  <c r="BX10594" i="10"/>
  <c r="BV10594" i="10"/>
  <c r="BY10594" i="10" s="1"/>
  <c r="BU10594" i="10"/>
  <c r="BX10593" i="10"/>
  <c r="BV10593" i="10"/>
  <c r="BY10593" i="10" s="1"/>
  <c r="BU10593" i="10"/>
  <c r="BY10592" i="10"/>
  <c r="BX10592" i="10"/>
  <c r="BV10592" i="10"/>
  <c r="BU10592" i="10"/>
  <c r="BX10591" i="10"/>
  <c r="BV10591" i="10"/>
  <c r="BY10591" i="10" s="1"/>
  <c r="BU10591" i="10"/>
  <c r="BY10590" i="10"/>
  <c r="BX10590" i="10"/>
  <c r="BV10590" i="10"/>
  <c r="BU10590" i="10"/>
  <c r="BV10589" i="10"/>
  <c r="BY10589" i="10" s="1"/>
  <c r="BU10589" i="10"/>
  <c r="BY10588" i="10"/>
  <c r="BV10588" i="10"/>
  <c r="BU10588" i="10"/>
  <c r="BV10587" i="10"/>
  <c r="BY10587" i="10" s="1"/>
  <c r="BU10587" i="10"/>
  <c r="BV10586" i="10"/>
  <c r="BU10586" i="10"/>
  <c r="BY10585" i="10"/>
  <c r="BX10585" i="10"/>
  <c r="BV10585" i="10"/>
  <c r="BU10585" i="10"/>
  <c r="BY10584" i="10"/>
  <c r="BV10584" i="10"/>
  <c r="BU10584" i="10"/>
  <c r="BX10584" i="10" s="1"/>
  <c r="BX10583" i="10"/>
  <c r="BV10583" i="10"/>
  <c r="BU10583" i="10"/>
  <c r="BY10583" i="10" s="1"/>
  <c r="BV10582" i="10"/>
  <c r="BY10582" i="10" s="1"/>
  <c r="BU10582" i="10"/>
  <c r="BV10581" i="10"/>
  <c r="BU10581" i="10"/>
  <c r="BY10580" i="10"/>
  <c r="BX10580" i="10"/>
  <c r="BV10580" i="10"/>
  <c r="BU10580" i="10"/>
  <c r="BY10579" i="10"/>
  <c r="BX10579" i="10"/>
  <c r="BV10579" i="10"/>
  <c r="BU10579" i="10"/>
  <c r="BY10578" i="10"/>
  <c r="BX10578" i="10"/>
  <c r="BV10578" i="10"/>
  <c r="BU10578" i="10"/>
  <c r="BY10577" i="10"/>
  <c r="BV10577" i="10"/>
  <c r="BU10577" i="10"/>
  <c r="BX10577" i="10" s="1"/>
  <c r="BX10576" i="10"/>
  <c r="BV10576" i="10"/>
  <c r="BY10576" i="10" s="1"/>
  <c r="BU10576" i="10"/>
  <c r="BY10575" i="10"/>
  <c r="BX10575" i="10"/>
  <c r="BV10575" i="10"/>
  <c r="BU10575" i="10"/>
  <c r="BV10574" i="10"/>
  <c r="BU10574" i="10"/>
  <c r="BX10574" i="10" s="1"/>
  <c r="BV10573" i="10"/>
  <c r="BY10573" i="10" s="1"/>
  <c r="BU10573" i="10"/>
  <c r="BV10572" i="10"/>
  <c r="BY10572" i="10" s="1"/>
  <c r="BU10572" i="10"/>
  <c r="BV10571" i="10"/>
  <c r="BU10571" i="10"/>
  <c r="BY10570" i="10"/>
  <c r="BX10570" i="10"/>
  <c r="BV10570" i="10"/>
  <c r="BU10570" i="10"/>
  <c r="BV10569" i="10"/>
  <c r="BY10569" i="10" s="1"/>
  <c r="BU10569" i="10"/>
  <c r="BY10568" i="10"/>
  <c r="BX10568" i="10"/>
  <c r="BV10568" i="10"/>
  <c r="BU10568" i="10"/>
  <c r="BX10567" i="10"/>
  <c r="BV10567" i="10"/>
  <c r="BY10567" i="10" s="1"/>
  <c r="BU10567" i="10"/>
  <c r="BX10566" i="10"/>
  <c r="BV10566" i="10"/>
  <c r="BY10566" i="10" s="1"/>
  <c r="BU10566" i="10"/>
  <c r="BY10565" i="10"/>
  <c r="BX10565" i="10"/>
  <c r="BV10565" i="10"/>
  <c r="BU10565" i="10"/>
  <c r="BV10564" i="10"/>
  <c r="BU10564" i="10"/>
  <c r="BV10563" i="10"/>
  <c r="BU10563" i="10"/>
  <c r="BV10562" i="10"/>
  <c r="BU10562" i="10"/>
  <c r="BX10562" i="10" s="1"/>
  <c r="BV10561" i="10"/>
  <c r="BU10561" i="10"/>
  <c r="BY10560" i="10"/>
  <c r="BX10560" i="10"/>
  <c r="BV10560" i="10"/>
  <c r="BU10560" i="10"/>
  <c r="BX10559" i="10"/>
  <c r="BV10559" i="10"/>
  <c r="BY10559" i="10" s="1"/>
  <c r="BU10559" i="10"/>
  <c r="BV10558" i="10"/>
  <c r="BU10558" i="10"/>
  <c r="BV10557" i="10"/>
  <c r="BU10557" i="10"/>
  <c r="BX10556" i="10"/>
  <c r="BV10556" i="10"/>
  <c r="BY10556" i="10" s="1"/>
  <c r="BU10556" i="10"/>
  <c r="BY10555" i="10"/>
  <c r="BX10555" i="10"/>
  <c r="BV10555" i="10"/>
  <c r="BU10555" i="10"/>
  <c r="BV10554" i="10"/>
  <c r="BU10554" i="10"/>
  <c r="BX10553" i="10"/>
  <c r="BV10553" i="10"/>
  <c r="BY10553" i="10" s="1"/>
  <c r="BU10553" i="10"/>
  <c r="BX10552" i="10"/>
  <c r="BV10552" i="10"/>
  <c r="BU10552" i="10"/>
  <c r="BY10552" i="10" s="1"/>
  <c r="BV10551" i="10"/>
  <c r="BY10551" i="10" s="1"/>
  <c r="BU10551" i="10"/>
  <c r="BY10550" i="10"/>
  <c r="BX10550" i="10"/>
  <c r="BV10550" i="10"/>
  <c r="BU10550" i="10"/>
  <c r="BV10549" i="10"/>
  <c r="BU10549" i="10"/>
  <c r="BY10548" i="10"/>
  <c r="BV10548" i="10"/>
  <c r="BU10548" i="10"/>
  <c r="BY10547" i="10"/>
  <c r="BX10547" i="10"/>
  <c r="BV10547" i="10"/>
  <c r="BU10547" i="10"/>
  <c r="BX10546" i="10"/>
  <c r="BV10546" i="10"/>
  <c r="BY10546" i="10" s="1"/>
  <c r="BU10546" i="10"/>
  <c r="BY10545" i="10"/>
  <c r="BX10545" i="10"/>
  <c r="BV10545" i="10"/>
  <c r="BU10545" i="10"/>
  <c r="BX10544" i="10"/>
  <c r="BV10544" i="10"/>
  <c r="BY10544" i="10" s="1"/>
  <c r="BU10544" i="10"/>
  <c r="BV10543" i="10"/>
  <c r="BU10543" i="10"/>
  <c r="BV10542" i="10"/>
  <c r="BU10542" i="10"/>
  <c r="BX10542" i="10" s="1"/>
  <c r="BV10541" i="10"/>
  <c r="BU10541" i="10"/>
  <c r="BY10540" i="10"/>
  <c r="BX10540" i="10"/>
  <c r="BV10540" i="10"/>
  <c r="BU10540" i="10"/>
  <c r="BV10539" i="10"/>
  <c r="BU10539" i="10"/>
  <c r="BX10539" i="10" s="1"/>
  <c r="BV10538" i="10"/>
  <c r="BU10538" i="10"/>
  <c r="BV10537" i="10"/>
  <c r="BU10537" i="10"/>
  <c r="BX10536" i="10"/>
  <c r="BV10536" i="10"/>
  <c r="BY10536" i="10" s="1"/>
  <c r="BU10536" i="10"/>
  <c r="BY10535" i="10"/>
  <c r="BX10535" i="10"/>
  <c r="BV10535" i="10"/>
  <c r="BU10535" i="10"/>
  <c r="BV10534" i="10"/>
  <c r="BU10534" i="10"/>
  <c r="BV10533" i="10"/>
  <c r="BY10533" i="10" s="1"/>
  <c r="BU10533" i="10"/>
  <c r="BV10532" i="10"/>
  <c r="BU10532" i="10"/>
  <c r="BX10532" i="10" s="1"/>
  <c r="BV10531" i="10"/>
  <c r="BY10531" i="10" s="1"/>
  <c r="BU10531" i="10"/>
  <c r="BY10530" i="10"/>
  <c r="BX10530" i="10"/>
  <c r="BV10530" i="10"/>
  <c r="BU10530" i="10"/>
  <c r="BV10529" i="10"/>
  <c r="BU10529" i="10"/>
  <c r="BY10528" i="10"/>
  <c r="BV10528" i="10"/>
  <c r="BU10528" i="10"/>
  <c r="BX10528" i="10" s="1"/>
  <c r="BV10527" i="10"/>
  <c r="BU10527" i="10"/>
  <c r="BV10526" i="10"/>
  <c r="BY10526" i="10" s="1"/>
  <c r="BU10526" i="10"/>
  <c r="BY10525" i="10"/>
  <c r="BX10525" i="10"/>
  <c r="BV10525" i="10"/>
  <c r="BU10525" i="10"/>
  <c r="BY10524" i="10"/>
  <c r="BX10524" i="10"/>
  <c r="BV10524" i="10"/>
  <c r="BU10524" i="10"/>
  <c r="BX10523" i="10"/>
  <c r="BV10523" i="10"/>
  <c r="BY10523" i="10" s="1"/>
  <c r="BU10523" i="10"/>
  <c r="BY10522" i="10"/>
  <c r="BX10522" i="10"/>
  <c r="BV10522" i="10"/>
  <c r="BU10522" i="10"/>
  <c r="BV10521" i="10"/>
  <c r="BU10521" i="10"/>
  <c r="BY10520" i="10"/>
  <c r="BX10520" i="10"/>
  <c r="BV10520" i="10"/>
  <c r="BU10520" i="10"/>
  <c r="BY10519" i="10"/>
  <c r="BX10519" i="10"/>
  <c r="BV10519" i="10"/>
  <c r="BU10519" i="10"/>
  <c r="BV10518" i="10"/>
  <c r="BY10518" i="10" s="1"/>
  <c r="BU10518" i="10"/>
  <c r="BX10517" i="10"/>
  <c r="BV10517" i="10"/>
  <c r="BY10517" i="10" s="1"/>
  <c r="BU10517" i="10"/>
  <c r="BX10516" i="10"/>
  <c r="BV10516" i="10"/>
  <c r="BY10516" i="10" s="1"/>
  <c r="BU10516" i="10"/>
  <c r="BY10515" i="10"/>
  <c r="BX10515" i="10"/>
  <c r="BV10515" i="10"/>
  <c r="BU10515" i="10"/>
  <c r="BV10514" i="10"/>
  <c r="BU10514" i="10"/>
  <c r="BX10514" i="10" s="1"/>
  <c r="BY10513" i="10"/>
  <c r="BX10513" i="10"/>
  <c r="BV10513" i="10"/>
  <c r="BU10513" i="10"/>
  <c r="BY10512" i="10"/>
  <c r="BV10512" i="10"/>
  <c r="BU10512" i="10"/>
  <c r="BV10511" i="10"/>
  <c r="BU10511" i="10"/>
  <c r="BY10510" i="10"/>
  <c r="BX10510" i="10"/>
  <c r="BV10510" i="10"/>
  <c r="BU10510" i="10"/>
  <c r="BY10509" i="10"/>
  <c r="BX10509" i="10"/>
  <c r="BV10509" i="10"/>
  <c r="BU10509" i="10"/>
  <c r="BV10508" i="10"/>
  <c r="BY10508" i="10" s="1"/>
  <c r="BU10508" i="10"/>
  <c r="BY10507" i="10"/>
  <c r="BV10507" i="10"/>
  <c r="BU10507" i="10"/>
  <c r="BX10507" i="10" s="1"/>
  <c r="BX10506" i="10"/>
  <c r="BV10506" i="10"/>
  <c r="BY10506" i="10" s="1"/>
  <c r="BU10506" i="10"/>
  <c r="BY10505" i="10"/>
  <c r="BX10505" i="10"/>
  <c r="BV10505" i="10"/>
  <c r="BU10505" i="10"/>
  <c r="BV10504" i="10"/>
  <c r="BU10504" i="10"/>
  <c r="BX10504" i="10" s="1"/>
  <c r="BV10503" i="10"/>
  <c r="BY10503" i="10" s="1"/>
  <c r="BU10503" i="10"/>
  <c r="BY10502" i="10"/>
  <c r="BX10502" i="10"/>
  <c r="BV10502" i="10"/>
  <c r="BU10502" i="10"/>
  <c r="BX10501" i="10"/>
  <c r="BV10501" i="10"/>
  <c r="BY10501" i="10" s="1"/>
  <c r="BU10501" i="10"/>
  <c r="BY10500" i="10"/>
  <c r="BX10500" i="10"/>
  <c r="BV10500" i="10"/>
  <c r="BU10500" i="10"/>
  <c r="BV10499" i="10"/>
  <c r="BU10499" i="10"/>
  <c r="BV10498" i="10"/>
  <c r="BU10498" i="10"/>
  <c r="BV10497" i="10"/>
  <c r="BU10497" i="10"/>
  <c r="BV10496" i="10"/>
  <c r="BU10496" i="10"/>
  <c r="BY10495" i="10"/>
  <c r="BX10495" i="10"/>
  <c r="BV10495" i="10"/>
  <c r="BU10495" i="10"/>
  <c r="BY10494" i="10"/>
  <c r="BV10494" i="10"/>
  <c r="BU10494" i="10"/>
  <c r="BX10494" i="10" s="1"/>
  <c r="BV10493" i="10"/>
  <c r="BY10493" i="10" s="1"/>
  <c r="BU10493" i="10"/>
  <c r="BV10492" i="10"/>
  <c r="BY10492" i="10" s="1"/>
  <c r="BU10492" i="10"/>
  <c r="BX10491" i="10"/>
  <c r="BV10491" i="10"/>
  <c r="BY10491" i="10" s="1"/>
  <c r="BU10491" i="10"/>
  <c r="BY10490" i="10"/>
  <c r="BX10490" i="10"/>
  <c r="BV10490" i="10"/>
  <c r="BU10490" i="10"/>
  <c r="BY10489" i="10"/>
  <c r="BX10489" i="10"/>
  <c r="BV10489" i="10"/>
  <c r="BU10489" i="10"/>
  <c r="BY10488" i="10"/>
  <c r="BV10488" i="10"/>
  <c r="BU10488" i="10"/>
  <c r="BX10488" i="10" s="1"/>
  <c r="BY10487" i="10"/>
  <c r="BV10487" i="10"/>
  <c r="BU10487" i="10"/>
  <c r="BX10487" i="10" s="1"/>
  <c r="BV10486" i="10"/>
  <c r="BU10486" i="10"/>
  <c r="BY10485" i="10"/>
  <c r="BX10485" i="10"/>
  <c r="BV10485" i="10"/>
  <c r="BU10485" i="10"/>
  <c r="BV10484" i="10"/>
  <c r="BY10484" i="10" s="1"/>
  <c r="BU10484" i="10"/>
  <c r="BY10483" i="10"/>
  <c r="BV10483" i="10"/>
  <c r="BU10483" i="10"/>
  <c r="BX10483" i="10" s="1"/>
  <c r="BX10482" i="10"/>
  <c r="BV10482" i="10"/>
  <c r="BY10482" i="10" s="1"/>
  <c r="BU10482" i="10"/>
  <c r="BV10481" i="10"/>
  <c r="BU10481" i="10"/>
  <c r="BY10480" i="10"/>
  <c r="BX10480" i="10"/>
  <c r="BV10480" i="10"/>
  <c r="BU10480" i="10"/>
  <c r="BY10479" i="10"/>
  <c r="BV10479" i="10"/>
  <c r="BU10479" i="10"/>
  <c r="BV10478" i="10"/>
  <c r="BU10478" i="10"/>
  <c r="BX10478" i="10" s="1"/>
  <c r="BX10477" i="10"/>
  <c r="BV10477" i="10"/>
  <c r="BY10477" i="10" s="1"/>
  <c r="BU10477" i="10"/>
  <c r="BV10476" i="10"/>
  <c r="BU10476" i="10"/>
  <c r="BY10475" i="10"/>
  <c r="BX10475" i="10"/>
  <c r="BV10475" i="10"/>
  <c r="BU10475" i="10"/>
  <c r="BX10474" i="10"/>
  <c r="BV10474" i="10"/>
  <c r="BY10474" i="10" s="1"/>
  <c r="BU10474" i="10"/>
  <c r="BY10473" i="10"/>
  <c r="BX10473" i="10"/>
  <c r="BV10473" i="10"/>
  <c r="BU10473" i="10"/>
  <c r="BV10472" i="10"/>
  <c r="BU10472" i="10"/>
  <c r="BX10472" i="10" s="1"/>
  <c r="BX10471" i="10"/>
  <c r="BV10471" i="10"/>
  <c r="BY10471" i="10" s="1"/>
  <c r="BU10471" i="10"/>
  <c r="BY10470" i="10"/>
  <c r="BX10470" i="10"/>
  <c r="BV10470" i="10"/>
  <c r="BU10470" i="10"/>
  <c r="BV10469" i="10"/>
  <c r="BU10469" i="10"/>
  <c r="BX10469" i="10" s="1"/>
  <c r="BY10468" i="10"/>
  <c r="BV10468" i="10"/>
  <c r="BU10468" i="10"/>
  <c r="BX10467" i="10"/>
  <c r="BV10467" i="10"/>
  <c r="BY10467" i="10" s="1"/>
  <c r="BU10467" i="10"/>
  <c r="BV10466" i="10"/>
  <c r="BU10466" i="10"/>
  <c r="BY10465" i="10"/>
  <c r="BX10465" i="10"/>
  <c r="BV10465" i="10"/>
  <c r="BU10465" i="10"/>
  <c r="BY10464" i="10"/>
  <c r="BV10464" i="10"/>
  <c r="BU10464" i="10"/>
  <c r="BX10464" i="10" s="1"/>
  <c r="BV10463" i="10"/>
  <c r="BU10463" i="10"/>
  <c r="BY10462" i="10"/>
  <c r="BV10462" i="10"/>
  <c r="BU10462" i="10"/>
  <c r="BV10461" i="10"/>
  <c r="BU10461" i="10"/>
  <c r="BY10460" i="10"/>
  <c r="BX10460" i="10"/>
  <c r="BV10460" i="10"/>
  <c r="BU10460" i="10"/>
  <c r="BX10459" i="10"/>
  <c r="BV10459" i="10"/>
  <c r="BY10459" i="10" s="1"/>
  <c r="BU10459" i="10"/>
  <c r="BV10458" i="10"/>
  <c r="BY10458" i="10" s="1"/>
  <c r="BU10458" i="10"/>
  <c r="BV10457" i="10"/>
  <c r="BU10457" i="10"/>
  <c r="BV10456" i="10"/>
  <c r="BY10456" i="10" s="1"/>
  <c r="BU10456" i="10"/>
  <c r="BY10455" i="10"/>
  <c r="BX10455" i="10"/>
  <c r="BV10455" i="10"/>
  <c r="BU10455" i="10"/>
  <c r="BY10454" i="10"/>
  <c r="BV10454" i="10"/>
  <c r="BU10454" i="10"/>
  <c r="BX10453" i="10"/>
  <c r="BV10453" i="10"/>
  <c r="BU10453" i="10"/>
  <c r="BV10452" i="10"/>
  <c r="BU10452" i="10"/>
  <c r="BV10451" i="10"/>
  <c r="BU10451" i="10"/>
  <c r="BY10450" i="10"/>
  <c r="BX10450" i="10"/>
  <c r="BV10450" i="10"/>
  <c r="BU10450" i="10"/>
  <c r="BY10449" i="10"/>
  <c r="BX10449" i="10"/>
  <c r="BV10449" i="10"/>
  <c r="BU10449" i="10"/>
  <c r="BY10448" i="10"/>
  <c r="BV10448" i="10"/>
  <c r="BU10448" i="10"/>
  <c r="BV10447" i="10"/>
  <c r="BY10447" i="10" s="1"/>
  <c r="BU10447" i="10"/>
  <c r="BX10446" i="10"/>
  <c r="BV10446" i="10"/>
  <c r="BY10446" i="10" s="1"/>
  <c r="BU10446" i="10"/>
  <c r="BY10445" i="10"/>
  <c r="BX10445" i="10"/>
  <c r="BV10445" i="10"/>
  <c r="BU10445" i="10"/>
  <c r="BY10444" i="10"/>
  <c r="BX10444" i="10"/>
  <c r="BV10444" i="10"/>
  <c r="BU10444" i="10"/>
  <c r="BY10443" i="10"/>
  <c r="BX10443" i="10"/>
  <c r="BV10443" i="10"/>
  <c r="BU10443" i="10"/>
  <c r="BY10442" i="10"/>
  <c r="BV10442" i="10"/>
  <c r="BU10442" i="10"/>
  <c r="BX10442" i="10" s="1"/>
  <c r="BX10441" i="10"/>
  <c r="BV10441" i="10"/>
  <c r="BY10441" i="10" s="1"/>
  <c r="BU10441" i="10"/>
  <c r="BY10440" i="10"/>
  <c r="BX10440" i="10"/>
  <c r="BV10440" i="10"/>
  <c r="BU10440" i="10"/>
  <c r="BV10439" i="10"/>
  <c r="BY10439" i="10" s="1"/>
  <c r="BU10439" i="10"/>
  <c r="BV10438" i="10"/>
  <c r="BU10438" i="10"/>
  <c r="BY10437" i="10"/>
  <c r="BX10437" i="10"/>
  <c r="BV10437" i="10"/>
  <c r="BU10437" i="10"/>
  <c r="BV10436" i="10"/>
  <c r="BU10436" i="10"/>
  <c r="BY10435" i="10"/>
  <c r="BX10435" i="10"/>
  <c r="BV10435" i="10"/>
  <c r="BU10435" i="10"/>
  <c r="BX10434" i="10"/>
  <c r="BV10434" i="10"/>
  <c r="BU10434" i="10"/>
  <c r="BV10433" i="10"/>
  <c r="BU10433" i="10"/>
  <c r="BX10433" i="10" s="1"/>
  <c r="BX10432" i="10"/>
  <c r="BV10432" i="10"/>
  <c r="BU10432" i="10"/>
  <c r="BX10431" i="10"/>
  <c r="BV10431" i="10"/>
  <c r="BY10431" i="10" s="1"/>
  <c r="BU10431" i="10"/>
  <c r="BY10430" i="10"/>
  <c r="BX10430" i="10"/>
  <c r="BV10430" i="10"/>
  <c r="BU10430" i="10"/>
  <c r="BX10429" i="10"/>
  <c r="BV10429" i="10"/>
  <c r="BY10429" i="10" s="1"/>
  <c r="BU10429" i="10"/>
  <c r="BY10428" i="10"/>
  <c r="BX10428" i="10"/>
  <c r="BV10428" i="10"/>
  <c r="BU10428" i="10"/>
  <c r="BV10427" i="10"/>
  <c r="BY10427" i="10" s="1"/>
  <c r="BU10427" i="10"/>
  <c r="BX10427" i="10" s="1"/>
  <c r="BX10426" i="10"/>
  <c r="BV10426" i="10"/>
  <c r="BU10426" i="10"/>
  <c r="BY10425" i="10"/>
  <c r="BX10425" i="10"/>
  <c r="BV10425" i="10"/>
  <c r="BU10425" i="10"/>
  <c r="BY10424" i="10"/>
  <c r="BX10424" i="10"/>
  <c r="BV10424" i="10"/>
  <c r="BU10424" i="10"/>
  <c r="BY10423" i="10"/>
  <c r="BV10423" i="10"/>
  <c r="BX10423" i="10" s="1"/>
  <c r="BU10423" i="10"/>
  <c r="BV10422" i="10"/>
  <c r="BU10422" i="10"/>
  <c r="BV10421" i="10"/>
  <c r="BU10421" i="10"/>
  <c r="BX10421" i="10" s="1"/>
  <c r="BY10420" i="10"/>
  <c r="BX10420" i="10"/>
  <c r="BV10420" i="10"/>
  <c r="BU10420" i="10"/>
  <c r="BY10419" i="10"/>
  <c r="BX10419" i="10"/>
  <c r="BV10419" i="10"/>
  <c r="BU10419" i="10"/>
  <c r="BX10418" i="10"/>
  <c r="BV10418" i="10"/>
  <c r="BU10418" i="10"/>
  <c r="BY10418" i="10" s="1"/>
  <c r="BV10417" i="10"/>
  <c r="BU10417" i="10"/>
  <c r="BV10416" i="10"/>
  <c r="BU10416" i="10"/>
  <c r="BX10416" i="10" s="1"/>
  <c r="BY10415" i="10"/>
  <c r="BX10415" i="10"/>
  <c r="BV10415" i="10"/>
  <c r="BU10415" i="10"/>
  <c r="BV10414" i="10"/>
  <c r="BU10414" i="10"/>
  <c r="BX10414" i="10" s="1"/>
  <c r="BY10413" i="10"/>
  <c r="BV10413" i="10"/>
  <c r="BU10413" i="10"/>
  <c r="BV10412" i="10"/>
  <c r="BY10412" i="10" s="1"/>
  <c r="BU10412" i="10"/>
  <c r="BV10411" i="10"/>
  <c r="BY10411" i="10" s="1"/>
  <c r="BU10411" i="10"/>
  <c r="BY10410" i="10"/>
  <c r="BX10410" i="10"/>
  <c r="BV10410" i="10"/>
  <c r="BU10410" i="10"/>
  <c r="BX10409" i="10"/>
  <c r="BV10409" i="10"/>
  <c r="BY10409" i="10" s="1"/>
  <c r="BU10409" i="10"/>
  <c r="BX10408" i="10"/>
  <c r="BV10408" i="10"/>
  <c r="BU10408" i="10"/>
  <c r="BY10407" i="10"/>
  <c r="BX10407" i="10"/>
  <c r="BV10407" i="10"/>
  <c r="BU10407" i="10"/>
  <c r="BX10406" i="10"/>
  <c r="BV10406" i="10"/>
  <c r="BU10406" i="10"/>
  <c r="BY10405" i="10"/>
  <c r="BX10405" i="10"/>
  <c r="BV10405" i="10"/>
  <c r="BU10405" i="10"/>
  <c r="BV10404" i="10"/>
  <c r="BU10404" i="10"/>
  <c r="BV10403" i="10"/>
  <c r="BU10403" i="10"/>
  <c r="BX10403" i="10" s="1"/>
  <c r="BV10402" i="10"/>
  <c r="BU10402" i="10"/>
  <c r="BV10401" i="10"/>
  <c r="BU10401" i="10"/>
  <c r="BY10400" i="10"/>
  <c r="BX10400" i="10"/>
  <c r="BV10400" i="10"/>
  <c r="BU10400" i="10"/>
  <c r="BX10399" i="10"/>
  <c r="BV10399" i="10"/>
  <c r="BY10399" i="10" s="1"/>
  <c r="BU10399" i="10"/>
  <c r="BY10398" i="10"/>
  <c r="BV10398" i="10"/>
  <c r="BU10398" i="10"/>
  <c r="BX10398" i="10" s="1"/>
  <c r="BV10397" i="10"/>
  <c r="BU10397" i="10"/>
  <c r="BV10396" i="10"/>
  <c r="BY10396" i="10" s="1"/>
  <c r="BU10396" i="10"/>
  <c r="BY10395" i="10"/>
  <c r="BX10395" i="10"/>
  <c r="BV10395" i="10"/>
  <c r="BU10395" i="10"/>
  <c r="BY10394" i="10"/>
  <c r="BV10394" i="10"/>
  <c r="BX10394" i="10" s="1"/>
  <c r="BU10394" i="10"/>
  <c r="BY10393" i="10"/>
  <c r="BX10393" i="10"/>
  <c r="BV10393" i="10"/>
  <c r="BU10393" i="10"/>
  <c r="BX10392" i="10"/>
  <c r="BV10392" i="10"/>
  <c r="BU10392" i="10"/>
  <c r="BV10391" i="10"/>
  <c r="BU10391" i="10"/>
  <c r="BX10391" i="10" s="1"/>
  <c r="BY10390" i="10"/>
  <c r="BX10390" i="10"/>
  <c r="BV10390" i="10"/>
  <c r="BU10390" i="10"/>
  <c r="BV10389" i="10"/>
  <c r="BU10389" i="10"/>
  <c r="BY10388" i="10"/>
  <c r="BV10388" i="10"/>
  <c r="BU10388" i="10"/>
  <c r="BX10388" i="10" s="1"/>
  <c r="BV10387" i="10"/>
  <c r="BY10387" i="10" s="1"/>
  <c r="BU10387" i="10"/>
  <c r="BX10386" i="10"/>
  <c r="BV10386" i="10"/>
  <c r="BY10386" i="10" s="1"/>
  <c r="BU10386" i="10"/>
  <c r="BY10385" i="10"/>
  <c r="BX10385" i="10"/>
  <c r="BV10385" i="10"/>
  <c r="BU10385" i="10"/>
  <c r="BV10384" i="10"/>
  <c r="BU10384" i="10"/>
  <c r="BV10383" i="10"/>
  <c r="BU10383" i="10"/>
  <c r="BX10383" i="10" s="1"/>
  <c r="BY10382" i="10"/>
  <c r="BV10382" i="10"/>
  <c r="BU10382" i="10"/>
  <c r="BX10382" i="10" s="1"/>
  <c r="BX10381" i="10"/>
  <c r="BV10381" i="10"/>
  <c r="BY10381" i="10" s="1"/>
  <c r="BU10381" i="10"/>
  <c r="BY10380" i="10"/>
  <c r="BX10380" i="10"/>
  <c r="BV10380" i="10"/>
  <c r="BU10380" i="10"/>
  <c r="BV10379" i="10"/>
  <c r="BU10379" i="10"/>
  <c r="BV10378" i="10"/>
  <c r="BY10378" i="10" s="1"/>
  <c r="BU10378" i="10"/>
  <c r="BY10377" i="10"/>
  <c r="BX10377" i="10"/>
  <c r="BV10377" i="10"/>
  <c r="BU10377" i="10"/>
  <c r="BX10376" i="10"/>
  <c r="BV10376" i="10"/>
  <c r="BY10376" i="10" s="1"/>
  <c r="BU10376" i="10"/>
  <c r="BY10375" i="10"/>
  <c r="BX10375" i="10"/>
  <c r="BV10375" i="10"/>
  <c r="BU10375" i="10"/>
  <c r="BV10374" i="10"/>
  <c r="BU10374" i="10"/>
  <c r="BX10374" i="10" s="1"/>
  <c r="BV10373" i="10"/>
  <c r="BY10373" i="10" s="1"/>
  <c r="BU10373" i="10"/>
  <c r="BV10372" i="10"/>
  <c r="BU10372" i="10"/>
  <c r="BX10372" i="10" s="1"/>
  <c r="BV10371" i="10"/>
  <c r="BU10371" i="10"/>
  <c r="BX10371" i="10" s="1"/>
  <c r="BY10370" i="10"/>
  <c r="BX10370" i="10"/>
  <c r="BV10370" i="10"/>
  <c r="BU10370" i="10"/>
  <c r="BY10369" i="10"/>
  <c r="BV10369" i="10"/>
  <c r="BU10369" i="10"/>
  <c r="BX10369" i="10" s="1"/>
  <c r="BX10368" i="10"/>
  <c r="BV10368" i="10"/>
  <c r="BU10368" i="10"/>
  <c r="BV10367" i="10"/>
  <c r="BY10367" i="10" s="1"/>
  <c r="BU10367" i="10"/>
  <c r="BV10366" i="10"/>
  <c r="BU10366" i="10"/>
  <c r="BY10365" i="10"/>
  <c r="BX10365" i="10"/>
  <c r="BV10365" i="10"/>
  <c r="BU10365" i="10"/>
  <c r="BY10364" i="10"/>
  <c r="BX10364" i="10"/>
  <c r="BV10364" i="10"/>
  <c r="BU10364" i="10"/>
  <c r="BV10363" i="10"/>
  <c r="BU10363" i="10"/>
  <c r="BX10363" i="10" s="1"/>
  <c r="BY10362" i="10"/>
  <c r="BV10362" i="10"/>
  <c r="BU10362" i="10"/>
  <c r="BX10362" i="10" s="1"/>
  <c r="BV10361" i="10"/>
  <c r="BU10361" i="10"/>
  <c r="BX10361" i="10" s="1"/>
  <c r="BY10360" i="10"/>
  <c r="BX10360" i="10"/>
  <c r="BV10360" i="10"/>
  <c r="BU10360" i="10"/>
  <c r="BX10359" i="10"/>
  <c r="BV10359" i="10"/>
  <c r="BY10359" i="10" s="1"/>
  <c r="BU10359" i="10"/>
  <c r="BY10358" i="10"/>
  <c r="BV10358" i="10"/>
  <c r="BU10358" i="10"/>
  <c r="BX10358" i="10" s="1"/>
  <c r="BV10357" i="10"/>
  <c r="BY10357" i="10" s="1"/>
  <c r="BU10357" i="10"/>
  <c r="BV10356" i="10"/>
  <c r="BY10356" i="10" s="1"/>
  <c r="BU10356" i="10"/>
  <c r="BY10355" i="10"/>
  <c r="BX10355" i="10"/>
  <c r="BV10355" i="10"/>
  <c r="BU10355" i="10"/>
  <c r="BV10354" i="10"/>
  <c r="BU10354" i="10"/>
  <c r="BV10353" i="10"/>
  <c r="BY10353" i="10" s="1"/>
  <c r="BU10353" i="10"/>
  <c r="BX10352" i="10"/>
  <c r="BV10352" i="10"/>
  <c r="BY10352" i="10" s="1"/>
  <c r="BU10352" i="10"/>
  <c r="BV10351" i="10"/>
  <c r="BY10351" i="10" s="1"/>
  <c r="BU10351" i="10"/>
  <c r="BY10350" i="10"/>
  <c r="BX10350" i="10"/>
  <c r="BV10350" i="10"/>
  <c r="BU10350" i="10"/>
  <c r="BY10349" i="10"/>
  <c r="BV10349" i="10"/>
  <c r="BU10349" i="10"/>
  <c r="BX10349" i="10" s="1"/>
  <c r="BY10348" i="10"/>
  <c r="BV10348" i="10"/>
  <c r="BU10348" i="10"/>
  <c r="BX10347" i="10"/>
  <c r="BV10347" i="10"/>
  <c r="BU10347" i="10"/>
  <c r="BY10347" i="10" s="1"/>
  <c r="BX10346" i="10"/>
  <c r="BV10346" i="10"/>
  <c r="BY10346" i="10" s="1"/>
  <c r="BU10346" i="10"/>
  <c r="BY10345" i="10"/>
  <c r="BX10345" i="10"/>
  <c r="BV10345" i="10"/>
  <c r="BU10345" i="10"/>
  <c r="BV10344" i="10"/>
  <c r="BU10344" i="10"/>
  <c r="BX10343" i="10"/>
  <c r="BV10343" i="10"/>
  <c r="BU10343" i="10"/>
  <c r="BY10343" i="10" s="1"/>
  <c r="BX10342" i="10"/>
  <c r="BV10342" i="10"/>
  <c r="BY10342" i="10" s="1"/>
  <c r="BU10342" i="10"/>
  <c r="BX10341" i="10"/>
  <c r="BV10341" i="10"/>
  <c r="BY10341" i="10" s="1"/>
  <c r="BU10341" i="10"/>
  <c r="BY10340" i="10"/>
  <c r="BX10340" i="10"/>
  <c r="BV10340" i="10"/>
  <c r="BU10340" i="10"/>
  <c r="BY10339" i="10"/>
  <c r="BX10339" i="10"/>
  <c r="BV10339" i="10"/>
  <c r="BU10339" i="10"/>
  <c r="BV10338" i="10"/>
  <c r="BY10338" i="10" s="1"/>
  <c r="BU10338" i="10"/>
  <c r="BY10337" i="10"/>
  <c r="BX10337" i="10"/>
  <c r="BV10337" i="10"/>
  <c r="BU10337" i="10"/>
  <c r="BX10336" i="10"/>
  <c r="BV10336" i="10"/>
  <c r="BU10336" i="10"/>
  <c r="BY10335" i="10"/>
  <c r="BX10335" i="10"/>
  <c r="BV10335" i="10"/>
  <c r="BU10335" i="10"/>
  <c r="BY10334" i="10"/>
  <c r="BV10334" i="10"/>
  <c r="BU10334" i="10"/>
  <c r="BX10334" i="10" s="1"/>
  <c r="BY10333" i="10"/>
  <c r="BV10333" i="10"/>
  <c r="BU10333" i="10"/>
  <c r="BV10332" i="10"/>
  <c r="BU10332" i="10"/>
  <c r="BX10332" i="10" s="1"/>
  <c r="BX10331" i="10"/>
  <c r="BV10331" i="10"/>
  <c r="BU10331" i="10"/>
  <c r="BY10330" i="10"/>
  <c r="BX10330" i="10"/>
  <c r="BV10330" i="10"/>
  <c r="BU10330" i="10"/>
  <c r="BV10329" i="10"/>
  <c r="BU10329" i="10"/>
  <c r="BY10328" i="10"/>
  <c r="BV10328" i="10"/>
  <c r="BU10328" i="10"/>
  <c r="BX10328" i="10" s="1"/>
  <c r="BY10327" i="10"/>
  <c r="BV10327" i="10"/>
  <c r="BU10327" i="10"/>
  <c r="BX10327" i="10" s="1"/>
  <c r="BX10326" i="10"/>
  <c r="BV10326" i="10"/>
  <c r="BY10326" i="10" s="1"/>
  <c r="BU10326" i="10"/>
  <c r="BY10325" i="10"/>
  <c r="BX10325" i="10"/>
  <c r="BV10325" i="10"/>
  <c r="BU10325" i="10"/>
  <c r="BY10324" i="10"/>
  <c r="BV10324" i="10"/>
  <c r="BU10324" i="10"/>
  <c r="BX10324" i="10" s="1"/>
  <c r="BX10323" i="10"/>
  <c r="BV10323" i="10"/>
  <c r="BY10323" i="10" s="1"/>
  <c r="BU10323" i="10"/>
  <c r="BY10322" i="10"/>
  <c r="BX10322" i="10"/>
  <c r="BV10322" i="10"/>
  <c r="BU10322" i="10"/>
  <c r="BV10321" i="10"/>
  <c r="BY10321" i="10" s="1"/>
  <c r="BU10321" i="10"/>
  <c r="BX10321" i="10" s="1"/>
  <c r="BY10320" i="10"/>
  <c r="BX10320" i="10"/>
  <c r="BV10320" i="10"/>
  <c r="BU10320" i="10"/>
  <c r="BV10319" i="10"/>
  <c r="BU10319" i="10"/>
  <c r="BX10319" i="10" s="1"/>
  <c r="BX10318" i="10"/>
  <c r="BV10318" i="10"/>
  <c r="BY10318" i="10" s="1"/>
  <c r="BU10318" i="10"/>
  <c r="BX10317" i="10"/>
  <c r="BV10317" i="10"/>
  <c r="BY10317" i="10" s="1"/>
  <c r="BU10317" i="10"/>
  <c r="BX10316" i="10"/>
  <c r="BV10316" i="10"/>
  <c r="BU10316" i="10"/>
  <c r="BY10315" i="10"/>
  <c r="BX10315" i="10"/>
  <c r="BV10315" i="10"/>
  <c r="BU10315" i="10"/>
  <c r="BY10314" i="10"/>
  <c r="BX10314" i="10"/>
  <c r="BV10314" i="10"/>
  <c r="BU10314" i="10"/>
  <c r="BV10313" i="10"/>
  <c r="BU10313" i="10"/>
  <c r="BV10312" i="10"/>
  <c r="BU10312" i="10"/>
  <c r="BV10311" i="10"/>
  <c r="BY10311" i="10" s="1"/>
  <c r="BU10311" i="10"/>
  <c r="BY10310" i="10"/>
  <c r="BX10310" i="10"/>
  <c r="BV10310" i="10"/>
  <c r="BU10310" i="10"/>
  <c r="BY10309" i="10"/>
  <c r="BX10309" i="10"/>
  <c r="BV10309" i="10"/>
  <c r="BU10309" i="10"/>
  <c r="BY10308" i="10"/>
  <c r="BV10308" i="10"/>
  <c r="BU10308" i="10"/>
  <c r="BX10307" i="10"/>
  <c r="BV10307" i="10"/>
  <c r="BU10307" i="10"/>
  <c r="BY10307" i="10" s="1"/>
  <c r="BV10306" i="10"/>
  <c r="BU10306" i="10"/>
  <c r="BX10306" i="10" s="1"/>
  <c r="BY10305" i="10"/>
  <c r="BX10305" i="10"/>
  <c r="BV10305" i="10"/>
  <c r="BU10305" i="10"/>
  <c r="BX10304" i="10"/>
  <c r="BV10304" i="10"/>
  <c r="BY10304" i="10" s="1"/>
  <c r="BU10304" i="10"/>
  <c r="BV10303" i="10"/>
  <c r="BU10303" i="10"/>
  <c r="BY10302" i="10"/>
  <c r="BV10302" i="10"/>
  <c r="BX10302" i="10" s="1"/>
  <c r="BU10302" i="10"/>
  <c r="BX10301" i="10"/>
  <c r="BV10301" i="10"/>
  <c r="BY10301" i="10" s="1"/>
  <c r="BU10301" i="10"/>
  <c r="BY10300" i="10"/>
  <c r="BX10300" i="10"/>
  <c r="BV10300" i="10"/>
  <c r="BU10300" i="10"/>
  <c r="BX10299" i="10"/>
  <c r="BV10299" i="10"/>
  <c r="BU10299" i="10"/>
  <c r="BX10298" i="10"/>
  <c r="BV10298" i="10"/>
  <c r="BY10298" i="10" s="1"/>
  <c r="BU10298" i="10"/>
  <c r="BV10297" i="10"/>
  <c r="BY10297" i="10" s="1"/>
  <c r="BU10297" i="10"/>
  <c r="BV10296" i="10"/>
  <c r="BY10296" i="10" s="1"/>
  <c r="BU10296" i="10"/>
  <c r="BX10296" i="10" s="1"/>
  <c r="BY10295" i="10"/>
  <c r="BX10295" i="10"/>
  <c r="BV10295" i="10"/>
  <c r="BU10295" i="10"/>
  <c r="BY10294" i="10"/>
  <c r="BV10294" i="10"/>
  <c r="BU10294" i="10"/>
  <c r="BX10294" i="10" s="1"/>
  <c r="BV10293" i="10"/>
  <c r="BU10293" i="10"/>
  <c r="BY10292" i="10"/>
  <c r="BV10292" i="10"/>
  <c r="BU10292" i="10"/>
  <c r="BX10292" i="10" s="1"/>
  <c r="BX10291" i="10"/>
  <c r="BV10291" i="10"/>
  <c r="BU10291" i="10"/>
  <c r="BY10290" i="10"/>
  <c r="BX10290" i="10"/>
  <c r="BV10290" i="10"/>
  <c r="BU10290" i="10"/>
  <c r="BY10289" i="10"/>
  <c r="BX10289" i="10"/>
  <c r="BV10289" i="10"/>
  <c r="BU10289" i="10"/>
  <c r="BY10288" i="10"/>
  <c r="BV10288" i="10"/>
  <c r="BX10288" i="10" s="1"/>
  <c r="BU10288" i="10"/>
  <c r="BV10287" i="10"/>
  <c r="BU10287" i="10"/>
  <c r="BV10286" i="10"/>
  <c r="BY10286" i="10" s="1"/>
  <c r="BU10286" i="10"/>
  <c r="BY10285" i="10"/>
  <c r="BX10285" i="10"/>
  <c r="BV10285" i="10"/>
  <c r="BU10285" i="10"/>
  <c r="BX10284" i="10"/>
  <c r="BV10284" i="10"/>
  <c r="BY10284" i="10" s="1"/>
  <c r="BU10284" i="10"/>
  <c r="BV10283" i="10"/>
  <c r="BY10283" i="10" s="1"/>
  <c r="BU10283" i="10"/>
  <c r="BV10282" i="10"/>
  <c r="BU10282" i="10"/>
  <c r="BX10281" i="10"/>
  <c r="BV10281" i="10"/>
  <c r="BY10281" i="10" s="1"/>
  <c r="BU10281" i="10"/>
  <c r="BY10280" i="10"/>
  <c r="BX10280" i="10"/>
  <c r="BV10280" i="10"/>
  <c r="BU10280" i="10"/>
  <c r="BY10279" i="10"/>
  <c r="BV10279" i="10"/>
  <c r="BX10279" i="10" s="1"/>
  <c r="BU10279" i="10"/>
  <c r="BV10278" i="10"/>
  <c r="BY10278" i="10" s="1"/>
  <c r="BU10278" i="10"/>
  <c r="BV10277" i="10"/>
  <c r="BU10277" i="10"/>
  <c r="BX10277" i="10" s="1"/>
  <c r="BV10276" i="10"/>
  <c r="BU10276" i="10"/>
  <c r="BX10276" i="10" s="1"/>
  <c r="BY10275" i="10"/>
  <c r="BX10275" i="10"/>
  <c r="BV10275" i="10"/>
  <c r="BU10275" i="10"/>
  <c r="BX10274" i="10"/>
  <c r="BV10274" i="10"/>
  <c r="BY10274" i="10" s="1"/>
  <c r="BU10274" i="10"/>
  <c r="BY10273" i="10"/>
  <c r="BX10273" i="10"/>
  <c r="BV10273" i="10"/>
  <c r="BU10273" i="10"/>
  <c r="BV10272" i="10"/>
  <c r="BX10272" i="10" s="1"/>
  <c r="BU10272" i="10"/>
  <c r="BV10271" i="10"/>
  <c r="BU10271" i="10"/>
  <c r="BY10270" i="10"/>
  <c r="BX10270" i="10"/>
  <c r="BV10270" i="10"/>
  <c r="BU10270" i="10"/>
  <c r="BV10269" i="10"/>
  <c r="BY10269" i="10" s="1"/>
  <c r="BU10269" i="10"/>
  <c r="BY10268" i="10"/>
  <c r="BV10268" i="10"/>
  <c r="BX10268" i="10" s="1"/>
  <c r="BU10268" i="10"/>
  <c r="BV10267" i="10"/>
  <c r="BY10267" i="10" s="1"/>
  <c r="BU10267" i="10"/>
  <c r="BX10266" i="10"/>
  <c r="BV10266" i="10"/>
  <c r="BU10266" i="10"/>
  <c r="BY10265" i="10"/>
  <c r="BX10265" i="10"/>
  <c r="BV10265" i="10"/>
  <c r="BU10265" i="10"/>
  <c r="BV10264" i="10"/>
  <c r="BU10264" i="10"/>
  <c r="BV10263" i="10"/>
  <c r="BU10263" i="10"/>
  <c r="BX10263" i="10" s="1"/>
  <c r="BV10262" i="10"/>
  <c r="BU10262" i="10"/>
  <c r="BV10261" i="10"/>
  <c r="BU10261" i="10"/>
  <c r="BY10260" i="10"/>
  <c r="BX10260" i="10"/>
  <c r="BV10260" i="10"/>
  <c r="BU10260" i="10"/>
  <c r="BV10259" i="10"/>
  <c r="BU10259" i="10"/>
  <c r="BV10258" i="10"/>
  <c r="BU10258" i="10"/>
  <c r="BX10258" i="10" s="1"/>
  <c r="BV10257" i="10"/>
  <c r="BY10257" i="10" s="1"/>
  <c r="BU10257" i="10"/>
  <c r="BV10256" i="10"/>
  <c r="BU10256" i="10"/>
  <c r="BX10256" i="10" s="1"/>
  <c r="BY10255" i="10"/>
  <c r="BX10255" i="10"/>
  <c r="BV10255" i="10"/>
  <c r="BU10255" i="10"/>
  <c r="BV10254" i="10"/>
  <c r="BY10254" i="10" s="1"/>
  <c r="BU10254" i="10"/>
  <c r="BV10253" i="10"/>
  <c r="BY10253" i="10" s="1"/>
  <c r="BU10253" i="10"/>
  <c r="BV10252" i="10"/>
  <c r="BU10252" i="10"/>
  <c r="BX10252" i="10" s="1"/>
  <c r="BX10251" i="10"/>
  <c r="BV10251" i="10"/>
  <c r="BY10251" i="10" s="1"/>
  <c r="BU10251" i="10"/>
  <c r="BY10250" i="10"/>
  <c r="BX10250" i="10"/>
  <c r="BV10250" i="10"/>
  <c r="BU10250" i="10"/>
  <c r="BY10249" i="10"/>
  <c r="BX10249" i="10"/>
  <c r="BV10249" i="10"/>
  <c r="BU10249" i="10"/>
  <c r="BY10248" i="10"/>
  <c r="BV10248" i="10"/>
  <c r="BU10248" i="10"/>
  <c r="BY10247" i="10"/>
  <c r="BX10247" i="10"/>
  <c r="BV10247" i="10"/>
  <c r="BU10247" i="10"/>
  <c r="BV10246" i="10"/>
  <c r="BU10246" i="10"/>
  <c r="BX10246" i="10" s="1"/>
  <c r="BY10245" i="10"/>
  <c r="BX10245" i="10"/>
  <c r="BV10245" i="10"/>
  <c r="BU10245" i="10"/>
  <c r="BY10244" i="10"/>
  <c r="BX10244" i="10"/>
  <c r="BV10244" i="10"/>
  <c r="BU10244" i="10"/>
  <c r="BV10243" i="10"/>
  <c r="BU10243" i="10"/>
  <c r="BV10242" i="10"/>
  <c r="BU10242" i="10"/>
  <c r="BX10242" i="10" s="1"/>
  <c r="BV10241" i="10"/>
  <c r="BU10241" i="10"/>
  <c r="BX10241" i="10" s="1"/>
  <c r="BY10240" i="10"/>
  <c r="BX10240" i="10"/>
  <c r="BV10240" i="10"/>
  <c r="BU10240" i="10"/>
  <c r="BY10239" i="10"/>
  <c r="BV10239" i="10"/>
  <c r="BX10239" i="10" s="1"/>
  <c r="BU10239" i="10"/>
  <c r="BX10238" i="10"/>
  <c r="BV10238" i="10"/>
  <c r="BY10238" i="10" s="1"/>
  <c r="BU10238" i="10"/>
  <c r="BX10237" i="10"/>
  <c r="BV10237" i="10"/>
  <c r="BY10237" i="10" s="1"/>
  <c r="BU10237" i="10"/>
  <c r="BV10236" i="10"/>
  <c r="BU10236" i="10"/>
  <c r="BY10235" i="10"/>
  <c r="BX10235" i="10"/>
  <c r="BV10235" i="10"/>
  <c r="BU10235" i="10"/>
  <c r="BV10234" i="10"/>
  <c r="BY10234" i="10" s="1"/>
  <c r="BU10234" i="10"/>
  <c r="BY10233" i="10"/>
  <c r="BV10233" i="10"/>
  <c r="BU10233" i="10"/>
  <c r="BX10233" i="10" s="1"/>
  <c r="BV10232" i="10"/>
  <c r="BU10232" i="10"/>
  <c r="BX10232" i="10" s="1"/>
  <c r="BX10231" i="10"/>
  <c r="BV10231" i="10"/>
  <c r="BU10231" i="10"/>
  <c r="BY10230" i="10"/>
  <c r="BX10230" i="10"/>
  <c r="BV10230" i="10"/>
  <c r="BU10230" i="10"/>
  <c r="BV10229" i="10"/>
  <c r="BU10229" i="10"/>
  <c r="BX10228" i="10"/>
  <c r="BV10228" i="10"/>
  <c r="BU10228" i="10"/>
  <c r="BY10228" i="10" s="1"/>
  <c r="BV10227" i="10"/>
  <c r="BY10227" i="10" s="1"/>
  <c r="BU10227" i="10"/>
  <c r="BV10226" i="10"/>
  <c r="BY10226" i="10" s="1"/>
  <c r="BU10226" i="10"/>
  <c r="BY10225" i="10"/>
  <c r="BX10225" i="10"/>
  <c r="BV10225" i="10"/>
  <c r="BU10225" i="10"/>
  <c r="BY10224" i="10"/>
  <c r="BV10224" i="10"/>
  <c r="BU10224" i="10"/>
  <c r="BX10224" i="10" s="1"/>
  <c r="BY10223" i="10"/>
  <c r="BV10223" i="10"/>
  <c r="BX10223" i="10" s="1"/>
  <c r="BU10223" i="10"/>
  <c r="BY10222" i="10"/>
  <c r="BX10222" i="10"/>
  <c r="BV10222" i="10"/>
  <c r="BU10222" i="10"/>
  <c r="BX10221" i="10"/>
  <c r="BV10221" i="10"/>
  <c r="BU10221" i="10"/>
  <c r="BY10220" i="10"/>
  <c r="BX10220" i="10"/>
  <c r="BV10220" i="10"/>
  <c r="BU10220" i="10"/>
  <c r="BV10219" i="10"/>
  <c r="BY10219" i="10" s="1"/>
  <c r="BU10219" i="10"/>
  <c r="BY10218" i="10"/>
  <c r="BX10218" i="10"/>
  <c r="BV10218" i="10"/>
  <c r="BU10218" i="10"/>
  <c r="BV10217" i="10"/>
  <c r="BU10217" i="10"/>
  <c r="BV10216" i="10"/>
  <c r="BU10216" i="10"/>
  <c r="BX10216" i="10" s="1"/>
  <c r="BY10215" i="10"/>
  <c r="BX10215" i="10"/>
  <c r="BV10215" i="10"/>
  <c r="BU10215" i="10"/>
  <c r="BV10214" i="10"/>
  <c r="BU10214" i="10"/>
  <c r="BX10214" i="10" s="1"/>
  <c r="BX10213" i="10"/>
  <c r="BV10213" i="10"/>
  <c r="BY10213" i="10" s="1"/>
  <c r="BU10213" i="10"/>
  <c r="BV10212" i="10"/>
  <c r="BU10212" i="10"/>
  <c r="BX10212" i="10" s="1"/>
  <c r="BV10211" i="10"/>
  <c r="BU10211" i="10"/>
  <c r="BX10211" i="10" s="1"/>
  <c r="BY10210" i="10"/>
  <c r="BX10210" i="10"/>
  <c r="BV10210" i="10"/>
  <c r="BU10210" i="10"/>
  <c r="BV10209" i="10"/>
  <c r="BY10209" i="10" s="1"/>
  <c r="BU10209" i="10"/>
  <c r="BX10209" i="10" s="1"/>
  <c r="BV10208" i="10"/>
  <c r="BY10208" i="10" s="1"/>
  <c r="BU10208" i="10"/>
  <c r="BX10208" i="10" s="1"/>
  <c r="BY10207" i="10"/>
  <c r="BX10207" i="10"/>
  <c r="BV10207" i="10"/>
  <c r="BU10207" i="10"/>
  <c r="BV10206" i="10"/>
  <c r="BU10206" i="10"/>
  <c r="BX10206" i="10" s="1"/>
  <c r="BY10205" i="10"/>
  <c r="BX10205" i="10"/>
  <c r="BV10205" i="10"/>
  <c r="BU10205" i="10"/>
  <c r="BV10204" i="10"/>
  <c r="BY10204" i="10" s="1"/>
  <c r="BU10204" i="10"/>
  <c r="BV10203" i="10"/>
  <c r="BY10203" i="10" s="1"/>
  <c r="BU10203" i="10"/>
  <c r="BV10202" i="10"/>
  <c r="BU10202" i="10"/>
  <c r="BV10201" i="10"/>
  <c r="BU10201" i="10"/>
  <c r="BY10200" i="10"/>
  <c r="BX10200" i="10"/>
  <c r="BV10200" i="10"/>
  <c r="BU10200" i="10"/>
  <c r="BV10199" i="10"/>
  <c r="BY10199" i="10" s="1"/>
  <c r="BU10199" i="10"/>
  <c r="BV10198" i="10"/>
  <c r="BU10198" i="10"/>
  <c r="BV10197" i="10"/>
  <c r="BU10197" i="10"/>
  <c r="BV10196" i="10"/>
  <c r="BY10196" i="10" s="1"/>
  <c r="BU10196" i="10"/>
  <c r="BY10195" i="10"/>
  <c r="BX10195" i="10"/>
  <c r="BV10195" i="10"/>
  <c r="BU10195" i="10"/>
  <c r="BX10194" i="10"/>
  <c r="BV10194" i="10"/>
  <c r="BY10194" i="10" s="1"/>
  <c r="BU10194" i="10"/>
  <c r="BV10193" i="10"/>
  <c r="BY10193" i="10" s="1"/>
  <c r="BU10193" i="10"/>
  <c r="BV10192" i="10"/>
  <c r="BU10192" i="10"/>
  <c r="BV10191" i="10"/>
  <c r="BU10191" i="10"/>
  <c r="BX10191" i="10" s="1"/>
  <c r="BY10190" i="10"/>
  <c r="BX10190" i="10"/>
  <c r="BV10190" i="10"/>
  <c r="BU10190" i="10"/>
  <c r="BV10189" i="10"/>
  <c r="BU10189" i="10"/>
  <c r="BX10188" i="10"/>
  <c r="BV10188" i="10"/>
  <c r="BU10188" i="10"/>
  <c r="BY10187" i="10"/>
  <c r="BV10187" i="10"/>
  <c r="BX10187" i="10" s="1"/>
  <c r="BU10187" i="10"/>
  <c r="BX10186" i="10"/>
  <c r="BV10186" i="10"/>
  <c r="BY10186" i="10" s="1"/>
  <c r="BU10186" i="10"/>
  <c r="BY10185" i="10"/>
  <c r="BX10185" i="10"/>
  <c r="BV10185" i="10"/>
  <c r="BU10185" i="10"/>
  <c r="BY10184" i="10"/>
  <c r="BV10184" i="10"/>
  <c r="BU10184" i="10"/>
  <c r="BX10184" i="10" s="1"/>
  <c r="BV10183" i="10"/>
  <c r="BY10183" i="10" s="1"/>
  <c r="BU10183" i="10"/>
  <c r="BV10182" i="10"/>
  <c r="BY10182" i="10" s="1"/>
  <c r="BU10182" i="10"/>
  <c r="BV10181" i="10"/>
  <c r="BU10181" i="10"/>
  <c r="BX10181" i="10" s="1"/>
  <c r="BY10180" i="10"/>
  <c r="BX10180" i="10"/>
  <c r="BV10180" i="10"/>
  <c r="BU10180" i="10"/>
  <c r="BV10179" i="10"/>
  <c r="BU10179" i="10"/>
  <c r="BY10178" i="10"/>
  <c r="BV10178" i="10"/>
  <c r="BU10178" i="10"/>
  <c r="BX10178" i="10" s="1"/>
  <c r="BV10177" i="10"/>
  <c r="BU10177" i="10"/>
  <c r="BX10176" i="10"/>
  <c r="BV10176" i="10"/>
  <c r="BY10176" i="10" s="1"/>
  <c r="BU10176" i="10"/>
  <c r="BY10175" i="10"/>
  <c r="BX10175" i="10"/>
  <c r="BV10175" i="10"/>
  <c r="BU10175" i="10"/>
  <c r="BV10174" i="10"/>
  <c r="BY10174" i="10" s="1"/>
  <c r="BU10174" i="10"/>
  <c r="BY10173" i="10"/>
  <c r="BV10173" i="10"/>
  <c r="BU10173" i="10"/>
  <c r="BX10173" i="10" s="1"/>
  <c r="BV10172" i="10"/>
  <c r="BU10172" i="10"/>
  <c r="BX10172" i="10" s="1"/>
  <c r="BX10171" i="10"/>
  <c r="BV10171" i="10"/>
  <c r="BU10171" i="10"/>
  <c r="BY10170" i="10"/>
  <c r="BX10170" i="10"/>
  <c r="BV10170" i="10"/>
  <c r="BU10170" i="10"/>
  <c r="BV10169" i="10"/>
  <c r="BU10169" i="10"/>
  <c r="BV10168" i="10"/>
  <c r="BY10168" i="10" s="1"/>
  <c r="BU10168" i="10"/>
  <c r="BY10167" i="10"/>
  <c r="BV10167" i="10"/>
  <c r="BU10167" i="10"/>
  <c r="BX10167" i="10" s="1"/>
  <c r="BV10166" i="10"/>
  <c r="BY10166" i="10" s="1"/>
  <c r="BU10166" i="10"/>
  <c r="BY10165" i="10"/>
  <c r="BX10165" i="10"/>
  <c r="BV10165" i="10"/>
  <c r="BU10165" i="10"/>
  <c r="BY10164" i="10"/>
  <c r="BX10164" i="10"/>
  <c r="BV10164" i="10"/>
  <c r="BU10164" i="10"/>
  <c r="BV10163" i="10"/>
  <c r="BU10163" i="10"/>
  <c r="BV10162" i="10"/>
  <c r="BY10162" i="10" s="1"/>
  <c r="BU10162" i="10"/>
  <c r="BX10161" i="10"/>
  <c r="BV10161" i="10"/>
  <c r="BY10161" i="10" s="1"/>
  <c r="BU10161" i="10"/>
  <c r="BY10160" i="10"/>
  <c r="BX10160" i="10"/>
  <c r="BV10160" i="10"/>
  <c r="BU10160" i="10"/>
  <c r="BV10159" i="10"/>
  <c r="BY10159" i="10" s="1"/>
  <c r="BU10159" i="10"/>
  <c r="BY10158" i="10"/>
  <c r="BV10158" i="10"/>
  <c r="BU10158" i="10"/>
  <c r="BV10157" i="10"/>
  <c r="BU10157" i="10"/>
  <c r="BY10157" i="10" s="1"/>
  <c r="BX10156" i="10"/>
  <c r="BV10156" i="10"/>
  <c r="BU10156" i="10"/>
  <c r="BY10155" i="10"/>
  <c r="BX10155" i="10"/>
  <c r="BV10155" i="10"/>
  <c r="BU10155" i="10"/>
  <c r="BY10154" i="10"/>
  <c r="BV10154" i="10"/>
  <c r="BU10154" i="10"/>
  <c r="BX10154" i="10" s="1"/>
  <c r="BV10153" i="10"/>
  <c r="BU10153" i="10"/>
  <c r="BX10153" i="10" s="1"/>
  <c r="BX10152" i="10"/>
  <c r="BV10152" i="10"/>
  <c r="BY10152" i="10" s="1"/>
  <c r="BU10152" i="10"/>
  <c r="BV10151" i="10"/>
  <c r="BU10151" i="10"/>
  <c r="BX10151" i="10" s="1"/>
  <c r="BY10150" i="10"/>
  <c r="BX10150" i="10"/>
  <c r="BV10150" i="10"/>
  <c r="BU10150" i="10"/>
  <c r="BV10149" i="10"/>
  <c r="BU10149" i="10"/>
  <c r="BX10149" i="10" s="1"/>
  <c r="BY10148" i="10"/>
  <c r="BV10148" i="10"/>
  <c r="BU10148" i="10"/>
  <c r="BX10148" i="10" s="1"/>
  <c r="BX10147" i="10"/>
  <c r="BV10147" i="10"/>
  <c r="BU10147" i="10"/>
  <c r="BY10147" i="10" s="1"/>
  <c r="BX10146" i="10"/>
  <c r="BV10146" i="10"/>
  <c r="BY10146" i="10" s="1"/>
  <c r="BU10146" i="10"/>
  <c r="BY10145" i="10"/>
  <c r="BX10145" i="10"/>
  <c r="BV10145" i="10"/>
  <c r="BU10145" i="10"/>
  <c r="BV10144" i="10"/>
  <c r="BX10144" i="10" s="1"/>
  <c r="BU10144" i="10"/>
  <c r="BY10143" i="10"/>
  <c r="BX10143" i="10"/>
  <c r="BV10143" i="10"/>
  <c r="BU10143" i="10"/>
  <c r="BV10142" i="10"/>
  <c r="BU10142" i="10"/>
  <c r="BX10141" i="10"/>
  <c r="BV10141" i="10"/>
  <c r="BY10141" i="10" s="1"/>
  <c r="BU10141" i="10"/>
  <c r="BY10140" i="10"/>
  <c r="BX10140" i="10"/>
  <c r="BV10140" i="10"/>
  <c r="BU10140" i="10"/>
  <c r="BX10139" i="10"/>
  <c r="BV10139" i="10"/>
  <c r="BY10139" i="10" s="1"/>
  <c r="BU10139" i="10"/>
  <c r="BX10138" i="10"/>
  <c r="BV10138" i="10"/>
  <c r="BY10138" i="10" s="1"/>
  <c r="BU10138" i="10"/>
  <c r="BY10137" i="10"/>
  <c r="BX10137" i="10"/>
  <c r="BV10137" i="10"/>
  <c r="BU10137" i="10"/>
  <c r="BV10136" i="10"/>
  <c r="BU10136" i="10"/>
  <c r="BY10135" i="10"/>
  <c r="BX10135" i="10"/>
  <c r="BV10135" i="10"/>
  <c r="BU10135" i="10"/>
  <c r="BV10134" i="10"/>
  <c r="BU10134" i="10"/>
  <c r="BY10133" i="10"/>
  <c r="BV10133" i="10"/>
  <c r="BU10133" i="10"/>
  <c r="BX10133" i="10" s="1"/>
  <c r="BV10132" i="10"/>
  <c r="BU10132" i="10"/>
  <c r="BX10132" i="10" s="1"/>
  <c r="BX10131" i="10"/>
  <c r="BV10131" i="10"/>
  <c r="BU10131" i="10"/>
  <c r="BY10130" i="10"/>
  <c r="BX10130" i="10"/>
  <c r="BV10130" i="10"/>
  <c r="BU10130" i="10"/>
  <c r="BX10129" i="10"/>
  <c r="BV10129" i="10"/>
  <c r="BU10129" i="10"/>
  <c r="BY10129" i="10" s="1"/>
  <c r="BY10128" i="10"/>
  <c r="BV10128" i="10"/>
  <c r="BU10128" i="10"/>
  <c r="BX10128" i="10" s="1"/>
  <c r="BY10127" i="10"/>
  <c r="BV10127" i="10"/>
  <c r="BU10127" i="10"/>
  <c r="BX10127" i="10" s="1"/>
  <c r="BV10126" i="10"/>
  <c r="BU10126" i="10"/>
  <c r="BX10126" i="10" s="1"/>
  <c r="BY10125" i="10"/>
  <c r="BX10125" i="10"/>
  <c r="BV10125" i="10"/>
  <c r="BU10125" i="10"/>
  <c r="BV10124" i="10"/>
  <c r="BY10124" i="10" s="1"/>
  <c r="BU10124" i="10"/>
  <c r="BX10124" i="10" s="1"/>
  <c r="BV10123" i="10"/>
  <c r="BY10123" i="10" s="1"/>
  <c r="BU10123" i="10"/>
  <c r="BY10122" i="10"/>
  <c r="BX10122" i="10"/>
  <c r="BV10122" i="10"/>
  <c r="BU10122" i="10"/>
  <c r="BV10121" i="10"/>
  <c r="BY10121" i="10" s="1"/>
  <c r="BU10121" i="10"/>
  <c r="BX10121" i="10" s="1"/>
  <c r="BY10120" i="10"/>
  <c r="BX10120" i="10"/>
  <c r="BV10120" i="10"/>
  <c r="BU10120" i="10"/>
  <c r="BX10119" i="10"/>
  <c r="BV10119" i="10"/>
  <c r="BY10119" i="10" s="1"/>
  <c r="BU10119" i="10"/>
  <c r="BY10118" i="10"/>
  <c r="BV10118" i="10"/>
  <c r="BU10118" i="10"/>
  <c r="BX10118" i="10" s="1"/>
  <c r="BV10117" i="10"/>
  <c r="BU10117" i="10"/>
  <c r="BX10116" i="10"/>
  <c r="BV10116" i="10"/>
  <c r="BY10116" i="10" s="1"/>
  <c r="BU10116" i="10"/>
  <c r="BY10115" i="10"/>
  <c r="BX10115" i="10"/>
  <c r="BV10115" i="10"/>
  <c r="BU10115" i="10"/>
  <c r="BV10114" i="10"/>
  <c r="BY10114" i="10" s="1"/>
  <c r="BU10114" i="10"/>
  <c r="BX10113" i="10"/>
  <c r="BV10113" i="10"/>
  <c r="BY10113" i="10" s="1"/>
  <c r="BU10113" i="10"/>
  <c r="BY10112" i="10"/>
  <c r="BV10112" i="10"/>
  <c r="BU10112" i="10"/>
  <c r="BV10111" i="10"/>
  <c r="BU10111" i="10"/>
  <c r="BX10111" i="10" s="1"/>
  <c r="BY10110" i="10"/>
  <c r="BX10110" i="10"/>
  <c r="BV10110" i="10"/>
  <c r="BU10110" i="10"/>
  <c r="BX10109" i="10"/>
  <c r="BV10109" i="10"/>
  <c r="BY10109" i="10" s="1"/>
  <c r="BU10109" i="10"/>
  <c r="BY10108" i="10"/>
  <c r="BX10108" i="10"/>
  <c r="BV10108" i="10"/>
  <c r="BU10108" i="10"/>
  <c r="BY10107" i="10"/>
  <c r="BX10107" i="10"/>
  <c r="BV10107" i="10"/>
  <c r="BU10107" i="10"/>
  <c r="BX10106" i="10"/>
  <c r="BV10106" i="10"/>
  <c r="BU10106" i="10"/>
  <c r="BY10105" i="10"/>
  <c r="BX10105" i="10"/>
  <c r="BV10105" i="10"/>
  <c r="BU10105" i="10"/>
  <c r="BY10104" i="10"/>
  <c r="BV10104" i="10"/>
  <c r="BU10104" i="10"/>
  <c r="BX10103" i="10"/>
  <c r="BV10103" i="10"/>
  <c r="BY10103" i="10" s="1"/>
  <c r="BU10103" i="10"/>
  <c r="BV10102" i="10"/>
  <c r="BY10102" i="10" s="1"/>
  <c r="BU10102" i="10"/>
  <c r="BX10101" i="10"/>
  <c r="BV10101" i="10"/>
  <c r="BY10101" i="10" s="1"/>
  <c r="BU10101" i="10"/>
  <c r="BY10100" i="10"/>
  <c r="BX10100" i="10"/>
  <c r="BV10100" i="10"/>
  <c r="BU10100" i="10"/>
  <c r="BY10099" i="10"/>
  <c r="BX10099" i="10"/>
  <c r="BV10099" i="10"/>
  <c r="BU10099" i="10"/>
  <c r="BV10098" i="10"/>
  <c r="BY10098" i="10" s="1"/>
  <c r="BU10098" i="10"/>
  <c r="BV10097" i="10"/>
  <c r="BU10097" i="10"/>
  <c r="BX10097" i="10" s="1"/>
  <c r="BV10096" i="10"/>
  <c r="BU10096" i="10"/>
  <c r="BX10096" i="10" s="1"/>
  <c r="BY10095" i="10"/>
  <c r="BX10095" i="10"/>
  <c r="BV10095" i="10"/>
  <c r="BU10095" i="10"/>
  <c r="BY10094" i="10"/>
  <c r="BV10094" i="10"/>
  <c r="BX10094" i="10" s="1"/>
  <c r="BU10094" i="10"/>
  <c r="BX10093" i="10"/>
  <c r="BV10093" i="10"/>
  <c r="BY10093" i="10" s="1"/>
  <c r="BU10093" i="10"/>
  <c r="BY10092" i="10"/>
  <c r="BX10092" i="10"/>
  <c r="BV10092" i="10"/>
  <c r="BU10092" i="10"/>
  <c r="BX10091" i="10"/>
  <c r="BV10091" i="10"/>
  <c r="BU10091" i="10"/>
  <c r="BY10090" i="10"/>
  <c r="BX10090" i="10"/>
  <c r="BV10090" i="10"/>
  <c r="BU10090" i="10"/>
  <c r="BX10089" i="10"/>
  <c r="BV10089" i="10"/>
  <c r="BY10089" i="10" s="1"/>
  <c r="BU10089" i="10"/>
  <c r="BY10088" i="10"/>
  <c r="BV10088" i="10"/>
  <c r="BU10088" i="10"/>
  <c r="BX10087" i="10"/>
  <c r="BV10087" i="10"/>
  <c r="BY10087" i="10" s="1"/>
  <c r="BU10087" i="10"/>
  <c r="BV10086" i="10"/>
  <c r="BU10086" i="10"/>
  <c r="BY10085" i="10"/>
  <c r="BX10085" i="10"/>
  <c r="BV10085" i="10"/>
  <c r="BU10085" i="10"/>
  <c r="BV10084" i="10"/>
  <c r="BY10084" i="10" s="1"/>
  <c r="BU10084" i="10"/>
  <c r="BV10083" i="10"/>
  <c r="BU10083" i="10"/>
  <c r="BV10082" i="10"/>
  <c r="BY10082" i="10" s="1"/>
  <c r="BU10082" i="10"/>
  <c r="BV10081" i="10"/>
  <c r="BU10081" i="10"/>
  <c r="BX10081" i="10" s="1"/>
  <c r="BY10080" i="10"/>
  <c r="BX10080" i="10"/>
  <c r="BV10080" i="10"/>
  <c r="BU10080" i="10"/>
  <c r="BX10079" i="10"/>
  <c r="BV10079" i="10"/>
  <c r="BU10079" i="10"/>
  <c r="BV10078" i="10"/>
  <c r="BU10078" i="10"/>
  <c r="BX10077" i="10"/>
  <c r="BV10077" i="10"/>
  <c r="BY10077" i="10" s="1"/>
  <c r="BU10077" i="10"/>
  <c r="BV10076" i="10"/>
  <c r="BY10076" i="10" s="1"/>
  <c r="BU10076" i="10"/>
  <c r="BY10075" i="10"/>
  <c r="BX10075" i="10"/>
  <c r="BV10075" i="10"/>
  <c r="BU10075" i="10"/>
  <c r="BX10074" i="10"/>
  <c r="BV10074" i="10"/>
  <c r="BU10074" i="10"/>
  <c r="BY10073" i="10"/>
  <c r="BX10073" i="10"/>
  <c r="BV10073" i="10"/>
  <c r="BU10073" i="10"/>
  <c r="BV10072" i="10"/>
  <c r="BU10072" i="10"/>
  <c r="BV10071" i="10"/>
  <c r="BU10071" i="10"/>
  <c r="BX10071" i="10" s="1"/>
  <c r="BY10070" i="10"/>
  <c r="BX10070" i="10"/>
  <c r="BV10070" i="10"/>
  <c r="BU10070" i="10"/>
  <c r="BV10069" i="10"/>
  <c r="BU10069" i="10"/>
  <c r="BX10069" i="10" s="1"/>
  <c r="BX10068" i="10"/>
  <c r="BV10068" i="10"/>
  <c r="BU10068" i="10"/>
  <c r="BY10067" i="10"/>
  <c r="BX10067" i="10"/>
  <c r="BV10067" i="10"/>
  <c r="BU10067" i="10"/>
  <c r="BX10066" i="10"/>
  <c r="BV10066" i="10"/>
  <c r="BY10066" i="10" s="1"/>
  <c r="BU10066" i="10"/>
  <c r="BY10065" i="10"/>
  <c r="BX10065" i="10"/>
  <c r="BV10065" i="10"/>
  <c r="BU10065" i="10"/>
  <c r="BV10064" i="10"/>
  <c r="BU10064" i="10"/>
  <c r="BV10063" i="10"/>
  <c r="BY10063" i="10" s="1"/>
  <c r="BU10063" i="10"/>
  <c r="BX10063" i="10" s="1"/>
  <c r="BY10062" i="10"/>
  <c r="BX10062" i="10"/>
  <c r="BV10062" i="10"/>
  <c r="BU10062" i="10"/>
  <c r="BX10061" i="10"/>
  <c r="BV10061" i="10"/>
  <c r="BY10061" i="10" s="1"/>
  <c r="BU10061" i="10"/>
  <c r="BY10060" i="10"/>
  <c r="BX10060" i="10"/>
  <c r="BV10060" i="10"/>
  <c r="BU10060" i="10"/>
  <c r="BV10059" i="10"/>
  <c r="BU10059" i="10"/>
  <c r="BV10058" i="10"/>
  <c r="BY10058" i="10" s="1"/>
  <c r="BU10058" i="10"/>
  <c r="BY10057" i="10"/>
  <c r="BX10057" i="10"/>
  <c r="BV10057" i="10"/>
  <c r="BU10057" i="10"/>
  <c r="BV10056" i="10"/>
  <c r="BU10056" i="10"/>
  <c r="BX10056" i="10" s="1"/>
  <c r="BY10055" i="10"/>
  <c r="BX10055" i="10"/>
  <c r="BV10055" i="10"/>
  <c r="BU10055" i="10"/>
  <c r="BV10054" i="10"/>
  <c r="BY10054" i="10" s="1"/>
  <c r="BU10054" i="10"/>
  <c r="BV10053" i="10"/>
  <c r="BU10053" i="10"/>
  <c r="BV10052" i="10"/>
  <c r="BU10052" i="10"/>
  <c r="BX10051" i="10"/>
  <c r="BV10051" i="10"/>
  <c r="BY10051" i="10" s="1"/>
  <c r="BU10051" i="10"/>
  <c r="BY10050" i="10"/>
  <c r="BX10050" i="10"/>
  <c r="BV10050" i="10"/>
  <c r="BU10050" i="10"/>
  <c r="BY10049" i="10"/>
  <c r="BX10049" i="10"/>
  <c r="BV10049" i="10"/>
  <c r="BU10049" i="10"/>
  <c r="BY10048" i="10"/>
  <c r="BV10048" i="10"/>
  <c r="BU10048" i="10"/>
  <c r="BY10047" i="10"/>
  <c r="BV10047" i="10"/>
  <c r="BU10047" i="10"/>
  <c r="BV10046" i="10"/>
  <c r="BU10046" i="10"/>
  <c r="BX10046" i="10" s="1"/>
  <c r="BY10045" i="10"/>
  <c r="BX10045" i="10"/>
  <c r="BV10045" i="10"/>
  <c r="BU10045" i="10"/>
  <c r="BY10044" i="10"/>
  <c r="BX10044" i="10"/>
  <c r="BV10044" i="10"/>
  <c r="BU10044" i="10"/>
  <c r="BY10043" i="10"/>
  <c r="BX10043" i="10"/>
  <c r="BV10043" i="10"/>
  <c r="BU10043" i="10"/>
  <c r="BY10042" i="10"/>
  <c r="BV10042" i="10"/>
  <c r="BU10042" i="10"/>
  <c r="BX10042" i="10" s="1"/>
  <c r="BX10041" i="10"/>
  <c r="BV10041" i="10"/>
  <c r="BU10041" i="10"/>
  <c r="BY10040" i="10"/>
  <c r="BX10040" i="10"/>
  <c r="BV10040" i="10"/>
  <c r="BU10040" i="10"/>
  <c r="BV10039" i="10"/>
  <c r="BU10039" i="10"/>
  <c r="BX10039" i="10" s="1"/>
  <c r="BV10038" i="10"/>
  <c r="BY10038" i="10" s="1"/>
  <c r="BU10038" i="10"/>
  <c r="BV10037" i="10"/>
  <c r="BY10037" i="10" s="1"/>
  <c r="BU10037" i="10"/>
  <c r="BX10037" i="10" s="1"/>
  <c r="BV10036" i="10"/>
  <c r="BU10036" i="10"/>
  <c r="BX10036" i="10" s="1"/>
  <c r="BY10035" i="10"/>
  <c r="BX10035" i="10"/>
  <c r="BV10035" i="10"/>
  <c r="BU10035" i="10"/>
  <c r="BX10034" i="10"/>
  <c r="BV10034" i="10"/>
  <c r="BY10034" i="10" s="1"/>
  <c r="BU10034" i="10"/>
  <c r="BV10033" i="10"/>
  <c r="BY10033" i="10" s="1"/>
  <c r="BU10033" i="10"/>
  <c r="BV10032" i="10"/>
  <c r="BY10032" i="10" s="1"/>
  <c r="BU10032" i="10"/>
  <c r="BV10031" i="10"/>
  <c r="BU10031" i="10"/>
  <c r="BX10031" i="10" s="1"/>
  <c r="BY10030" i="10"/>
  <c r="BX10030" i="10"/>
  <c r="BV10030" i="10"/>
  <c r="BU10030" i="10"/>
  <c r="BV10029" i="10"/>
  <c r="BY10029" i="10" s="1"/>
  <c r="BU10029" i="10"/>
  <c r="BV10028" i="10"/>
  <c r="BU10028" i="10"/>
  <c r="BY10027" i="10"/>
  <c r="BV10027" i="10"/>
  <c r="BU10027" i="10"/>
  <c r="BV10026" i="10"/>
  <c r="BU10026" i="10"/>
  <c r="BY10025" i="10"/>
  <c r="BX10025" i="10"/>
  <c r="BV10025" i="10"/>
  <c r="BU10025" i="10"/>
  <c r="BV10024" i="10"/>
  <c r="BY10024" i="10" s="1"/>
  <c r="BU10024" i="10"/>
  <c r="BV10023" i="10"/>
  <c r="BY10023" i="10" s="1"/>
  <c r="BU10023" i="10"/>
  <c r="BV10022" i="10"/>
  <c r="BU10022" i="10"/>
  <c r="BX10021" i="10"/>
  <c r="BV10021" i="10"/>
  <c r="BU10021" i="10"/>
  <c r="BY10020" i="10"/>
  <c r="BX10020" i="10"/>
  <c r="BV10020" i="10"/>
  <c r="BU10020" i="10"/>
  <c r="BV10019" i="10"/>
  <c r="BU10019" i="10"/>
  <c r="BV10018" i="10"/>
  <c r="BU10018" i="10"/>
  <c r="BX10018" i="10" s="1"/>
  <c r="BV10017" i="10"/>
  <c r="BU10017" i="10"/>
  <c r="BV10016" i="10"/>
  <c r="BU10016" i="10"/>
  <c r="BY10015" i="10"/>
  <c r="BX10015" i="10"/>
  <c r="BV10015" i="10"/>
  <c r="BU10015" i="10"/>
  <c r="BV10014" i="10"/>
  <c r="BY10014" i="10" s="1"/>
  <c r="BU10014" i="10"/>
  <c r="BV10013" i="10"/>
  <c r="BY10013" i="10" s="1"/>
  <c r="BU10013" i="10"/>
  <c r="BV10012" i="10"/>
  <c r="BU10012" i="10"/>
  <c r="BX10012" i="10" s="1"/>
  <c r="BV10011" i="10"/>
  <c r="BU10011" i="10"/>
  <c r="BX10011" i="10" s="1"/>
  <c r="BY10010" i="10"/>
  <c r="BX10010" i="10"/>
  <c r="BV10010" i="10"/>
  <c r="BU10010" i="10"/>
  <c r="BV10009" i="10"/>
  <c r="BU10009" i="10"/>
  <c r="BX10008" i="10"/>
  <c r="BV10008" i="10"/>
  <c r="BY10008" i="10" s="1"/>
  <c r="BU10008" i="10"/>
  <c r="BV10007" i="10"/>
  <c r="BU10007" i="10"/>
  <c r="BV10006" i="10"/>
  <c r="BU10006" i="10"/>
  <c r="BX10006" i="10" s="1"/>
  <c r="BY10005" i="10"/>
  <c r="BX10005" i="10"/>
  <c r="BV10005" i="10"/>
  <c r="BU10005" i="10"/>
  <c r="BV10004" i="10"/>
  <c r="BY10004" i="10" s="1"/>
  <c r="BU10004" i="10"/>
  <c r="BV10003" i="10"/>
  <c r="BU10003" i="10"/>
  <c r="BX10003" i="10" s="1"/>
  <c r="BV10002" i="10"/>
  <c r="BU10002" i="10"/>
  <c r="BV10001" i="10"/>
  <c r="BU10001" i="10"/>
  <c r="BY10000" i="10"/>
  <c r="BX10000" i="10"/>
  <c r="BV10000" i="10"/>
  <c r="BU10000" i="10"/>
  <c r="BV9999" i="10"/>
  <c r="BY9999" i="10" s="1"/>
  <c r="BU9999" i="10"/>
  <c r="BX9999" i="10" s="1"/>
  <c r="BX9998" i="10"/>
  <c r="BV9998" i="10"/>
  <c r="BU9998" i="10"/>
  <c r="BY9998" i="10" s="1"/>
  <c r="BV9997" i="10"/>
  <c r="BY9997" i="10" s="1"/>
  <c r="BU9997" i="10"/>
  <c r="BV9996" i="10"/>
  <c r="BY9996" i="10" s="1"/>
  <c r="BU9996" i="10"/>
  <c r="BY9995" i="10"/>
  <c r="BX9995" i="10"/>
  <c r="BV9995" i="10"/>
  <c r="BU9995" i="10"/>
  <c r="BX9994" i="10"/>
  <c r="BV9994" i="10"/>
  <c r="BU9994" i="10"/>
  <c r="BV9993" i="10"/>
  <c r="BY9993" i="10" s="1"/>
  <c r="BU9993" i="10"/>
  <c r="BV9992" i="10"/>
  <c r="BU9992" i="10"/>
  <c r="BX9991" i="10"/>
  <c r="BV9991" i="10"/>
  <c r="BU9991" i="10"/>
  <c r="BY9990" i="10"/>
  <c r="BX9990" i="10"/>
  <c r="BV9990" i="10"/>
  <c r="BU9990" i="10"/>
  <c r="BV9989" i="10"/>
  <c r="BU9989" i="10"/>
  <c r="BY9988" i="10"/>
  <c r="BX9988" i="10"/>
  <c r="BV9988" i="10"/>
  <c r="BU9988" i="10"/>
  <c r="BV9987" i="10"/>
  <c r="BU9987" i="10"/>
  <c r="BV9986" i="10"/>
  <c r="BU9986" i="10"/>
  <c r="BY9985" i="10"/>
  <c r="BX9985" i="10"/>
  <c r="BV9985" i="10"/>
  <c r="BU9985" i="10"/>
  <c r="BV9984" i="10"/>
  <c r="BU9984" i="10"/>
  <c r="BX9984" i="10" s="1"/>
  <c r="BV9983" i="10"/>
  <c r="BY9983" i="10" s="1"/>
  <c r="BU9983" i="10"/>
  <c r="BV9982" i="10"/>
  <c r="BU9982" i="10"/>
  <c r="BX9981" i="10"/>
  <c r="BV9981" i="10"/>
  <c r="BU9981" i="10"/>
  <c r="BY9980" i="10"/>
  <c r="BX9980" i="10"/>
  <c r="BV9980" i="10"/>
  <c r="BU9980" i="10"/>
  <c r="BY9979" i="10"/>
  <c r="BV9979" i="10"/>
  <c r="BU9979" i="10"/>
  <c r="BX9979" i="10" s="1"/>
  <c r="BV9978" i="10"/>
  <c r="BU9978" i="10"/>
  <c r="BX9978" i="10" s="1"/>
  <c r="BY9977" i="10"/>
  <c r="BX9977" i="10"/>
  <c r="BV9977" i="10"/>
  <c r="BU9977" i="10"/>
  <c r="BV9976" i="10"/>
  <c r="BU9976" i="10"/>
  <c r="BY9975" i="10"/>
  <c r="BX9975" i="10"/>
  <c r="BV9975" i="10"/>
  <c r="BU9975" i="10"/>
  <c r="BV9974" i="10"/>
  <c r="BY9974" i="10" s="1"/>
  <c r="BU9974" i="10"/>
  <c r="BX9973" i="10"/>
  <c r="BV9973" i="10"/>
  <c r="BY9973" i="10" s="1"/>
  <c r="BU9973" i="10"/>
  <c r="BV9972" i="10"/>
  <c r="BU9972" i="10"/>
  <c r="BX9972" i="10" s="1"/>
  <c r="BV9971" i="10"/>
  <c r="BU9971" i="10"/>
  <c r="BX9971" i="10" s="1"/>
  <c r="BY9970" i="10"/>
  <c r="BX9970" i="10"/>
  <c r="BV9970" i="10"/>
  <c r="BU9970" i="10"/>
  <c r="BV9969" i="10"/>
  <c r="BY9969" i="10" s="1"/>
  <c r="BU9969" i="10"/>
  <c r="BV9968" i="10"/>
  <c r="BU9968" i="10"/>
  <c r="BX9968" i="10" s="1"/>
  <c r="BV9967" i="10"/>
  <c r="BU9967" i="10"/>
  <c r="BV9966" i="10"/>
  <c r="BU9966" i="10"/>
  <c r="BX9966" i="10" s="1"/>
  <c r="BY9965" i="10"/>
  <c r="BX9965" i="10"/>
  <c r="BV9965" i="10"/>
  <c r="BU9965" i="10"/>
  <c r="BV9964" i="10"/>
  <c r="BU9964" i="10"/>
  <c r="BX9963" i="10"/>
  <c r="BV9963" i="10"/>
  <c r="BY9963" i="10" s="1"/>
  <c r="BU9963" i="10"/>
  <c r="BY9962" i="10"/>
  <c r="BX9962" i="10"/>
  <c r="BV9962" i="10"/>
  <c r="BU9962" i="10"/>
  <c r="BV9961" i="10"/>
  <c r="BU9961" i="10"/>
  <c r="BX9961" i="10" s="1"/>
  <c r="BY9960" i="10"/>
  <c r="BX9960" i="10"/>
  <c r="BV9960" i="10"/>
  <c r="BU9960" i="10"/>
  <c r="BV9959" i="10"/>
  <c r="BU9959" i="10"/>
  <c r="BV9958" i="10"/>
  <c r="BU9958" i="10"/>
  <c r="BV9957" i="10"/>
  <c r="BU9957" i="10"/>
  <c r="BX9956" i="10"/>
  <c r="BV9956" i="10"/>
  <c r="BU9956" i="10"/>
  <c r="BY9955" i="10"/>
  <c r="BX9955" i="10"/>
  <c r="BV9955" i="10"/>
  <c r="BU9955" i="10"/>
  <c r="BV9954" i="10"/>
  <c r="BY9954" i="10" s="1"/>
  <c r="BU9954" i="10"/>
  <c r="BV9953" i="10"/>
  <c r="BY9953" i="10" s="1"/>
  <c r="BU9953" i="10"/>
  <c r="BV9952" i="10"/>
  <c r="BU9952" i="10"/>
  <c r="BV9951" i="10"/>
  <c r="BU9951" i="10"/>
  <c r="BX9951" i="10" s="1"/>
  <c r="BY9950" i="10"/>
  <c r="BX9950" i="10"/>
  <c r="BV9950" i="10"/>
  <c r="BU9950" i="10"/>
  <c r="BY9949" i="10"/>
  <c r="BX9949" i="10"/>
  <c r="BV9949" i="10"/>
  <c r="BU9949" i="10"/>
  <c r="BY9948" i="10"/>
  <c r="BV9948" i="10"/>
  <c r="BU9948" i="10"/>
  <c r="BX9948" i="10" s="1"/>
  <c r="BY9947" i="10"/>
  <c r="BX9947" i="10"/>
  <c r="BV9947" i="10"/>
  <c r="BU9947" i="10"/>
  <c r="BV9946" i="10"/>
  <c r="BY9946" i="10" s="1"/>
  <c r="BU9946" i="10"/>
  <c r="BX9946" i="10" s="1"/>
  <c r="BY9945" i="10"/>
  <c r="BX9945" i="10"/>
  <c r="BV9945" i="10"/>
  <c r="BU9945" i="10"/>
  <c r="BV9944" i="10"/>
  <c r="BY9944" i="10" s="1"/>
  <c r="BU9944" i="10"/>
  <c r="BY9943" i="10"/>
  <c r="BX9943" i="10"/>
  <c r="BV9943" i="10"/>
  <c r="BU9943" i="10"/>
  <c r="BV9942" i="10"/>
  <c r="BU9942" i="10"/>
  <c r="BX9941" i="10"/>
  <c r="BV9941" i="10"/>
  <c r="BU9941" i="10"/>
  <c r="BY9940" i="10"/>
  <c r="BX9940" i="10"/>
  <c r="BV9940" i="10"/>
  <c r="BU9940" i="10"/>
  <c r="BV9939" i="10"/>
  <c r="BY9939" i="10" s="1"/>
  <c r="BU9939" i="10"/>
  <c r="BX9938" i="10"/>
  <c r="BV9938" i="10"/>
  <c r="BY9938" i="10" s="1"/>
  <c r="BU9938" i="10"/>
  <c r="BV9937" i="10"/>
  <c r="BY9937" i="10" s="1"/>
  <c r="BU9937" i="10"/>
  <c r="BX9937" i="10" s="1"/>
  <c r="BV9936" i="10"/>
  <c r="BY9936" i="10" s="1"/>
  <c r="BU9936" i="10"/>
  <c r="BX9936" i="10" s="1"/>
  <c r="BY9935" i="10"/>
  <c r="BX9935" i="10"/>
  <c r="BV9935" i="10"/>
  <c r="BU9935" i="10"/>
  <c r="BV9934" i="10"/>
  <c r="BY9934" i="10" s="1"/>
  <c r="BU9934" i="10"/>
  <c r="BV9933" i="10"/>
  <c r="BU9933" i="10"/>
  <c r="BX9933" i="10" s="1"/>
  <c r="BV9932" i="10"/>
  <c r="BU9932" i="10"/>
  <c r="BX9932" i="10" s="1"/>
  <c r="BV9931" i="10"/>
  <c r="BU9931" i="10"/>
  <c r="BX9931" i="10" s="1"/>
  <c r="BY9930" i="10"/>
  <c r="BX9930" i="10"/>
  <c r="BV9930" i="10"/>
  <c r="BU9930" i="10"/>
  <c r="BY9929" i="10"/>
  <c r="BV9929" i="10"/>
  <c r="BU9929" i="10"/>
  <c r="BX9929" i="10" s="1"/>
  <c r="BV9928" i="10"/>
  <c r="BU9928" i="10"/>
  <c r="BV9927" i="10"/>
  <c r="BY9927" i="10" s="1"/>
  <c r="BU9927" i="10"/>
  <c r="BV9926" i="10"/>
  <c r="BU9926" i="10"/>
  <c r="BY9925" i="10"/>
  <c r="BX9925" i="10"/>
  <c r="BV9925" i="10"/>
  <c r="BU9925" i="10"/>
  <c r="BV9924" i="10"/>
  <c r="BY9924" i="10" s="1"/>
  <c r="BU9924" i="10"/>
  <c r="BX9923" i="10"/>
  <c r="BV9923" i="10"/>
  <c r="BY9923" i="10" s="1"/>
  <c r="BU9923" i="10"/>
  <c r="BY9922" i="10"/>
  <c r="BX9922" i="10"/>
  <c r="BV9922" i="10"/>
  <c r="BU9922" i="10"/>
  <c r="BV9921" i="10"/>
  <c r="BY9921" i="10" s="1"/>
  <c r="BU9921" i="10"/>
  <c r="BY9920" i="10"/>
  <c r="BX9920" i="10"/>
  <c r="BV9920" i="10"/>
  <c r="BU9920" i="10"/>
  <c r="BX9919" i="10"/>
  <c r="BV9919" i="10"/>
  <c r="BY9919" i="10" s="1"/>
  <c r="BU9919" i="10"/>
  <c r="BY9918" i="10"/>
  <c r="BX9918" i="10"/>
  <c r="BV9918" i="10"/>
  <c r="BU9918" i="10"/>
  <c r="BX9917" i="10"/>
  <c r="BV9917" i="10"/>
  <c r="BY9917" i="10" s="1"/>
  <c r="BU9917" i="10"/>
  <c r="BX9916" i="10"/>
  <c r="BV9916" i="10"/>
  <c r="BY9916" i="10" s="1"/>
  <c r="BU9916" i="10"/>
  <c r="BY9915" i="10"/>
  <c r="BX9915" i="10"/>
  <c r="BV9915" i="10"/>
  <c r="BU9915" i="10"/>
  <c r="BV9914" i="10"/>
  <c r="BU9914" i="10"/>
  <c r="BY9913" i="10"/>
  <c r="BV9913" i="10"/>
  <c r="BU9913" i="10"/>
  <c r="BX9913" i="10" s="1"/>
  <c r="BV9912" i="10"/>
  <c r="BY9912" i="10" s="1"/>
  <c r="BU9912" i="10"/>
  <c r="BV9911" i="10"/>
  <c r="BU9911" i="10"/>
  <c r="BX9911" i="10" s="1"/>
  <c r="BY9910" i="10"/>
  <c r="BX9910" i="10"/>
  <c r="BV9910" i="10"/>
  <c r="BU9910" i="10"/>
  <c r="BY9909" i="10"/>
  <c r="BV9909" i="10"/>
  <c r="BU9909" i="10"/>
  <c r="BX9909" i="10" s="1"/>
  <c r="BX9908" i="10"/>
  <c r="BV9908" i="10"/>
  <c r="BY9908" i="10" s="1"/>
  <c r="BU9908" i="10"/>
  <c r="BY9907" i="10"/>
  <c r="BX9907" i="10"/>
  <c r="BV9907" i="10"/>
  <c r="BU9907" i="10"/>
  <c r="BV9906" i="10"/>
  <c r="BU9906" i="10"/>
  <c r="BX9906" i="10" s="1"/>
  <c r="BY9905" i="10"/>
  <c r="BX9905" i="10"/>
  <c r="BV9905" i="10"/>
  <c r="BU9905" i="10"/>
  <c r="BX9904" i="10"/>
  <c r="BV9904" i="10"/>
  <c r="BU9904" i="10"/>
  <c r="BY9904" i="10" s="1"/>
  <c r="BY9903" i="10"/>
  <c r="BV9903" i="10"/>
  <c r="BU9903" i="10"/>
  <c r="BX9903" i="10" s="1"/>
  <c r="BV9902" i="10"/>
  <c r="BU9902" i="10"/>
  <c r="BX9901" i="10"/>
  <c r="BV9901" i="10"/>
  <c r="BY9901" i="10" s="1"/>
  <c r="BU9901" i="10"/>
  <c r="BY9900" i="10"/>
  <c r="BX9900" i="10"/>
  <c r="BV9900" i="10"/>
  <c r="BU9900" i="10"/>
  <c r="BV9899" i="10"/>
  <c r="BY9899" i="10" s="1"/>
  <c r="BU9899" i="10"/>
  <c r="BX9898" i="10"/>
  <c r="BV9898" i="10"/>
  <c r="BY9898" i="10" s="1"/>
  <c r="BU9898" i="10"/>
  <c r="BV9897" i="10"/>
  <c r="BU9897" i="10"/>
  <c r="BX9897" i="10" s="1"/>
  <c r="BV9896" i="10"/>
  <c r="BU9896" i="10"/>
  <c r="BX9896" i="10" s="1"/>
  <c r="BY9895" i="10"/>
  <c r="BX9895" i="10"/>
  <c r="BV9895" i="10"/>
  <c r="BU9895" i="10"/>
  <c r="BY9894" i="10"/>
  <c r="BX9894" i="10"/>
  <c r="BV9894" i="10"/>
  <c r="BU9894" i="10"/>
  <c r="BV9893" i="10"/>
  <c r="BY9893" i="10" s="1"/>
  <c r="BU9893" i="10"/>
  <c r="BY9892" i="10"/>
  <c r="BV9892" i="10"/>
  <c r="BX9892" i="10" s="1"/>
  <c r="BU9892" i="10"/>
  <c r="BV9891" i="10"/>
  <c r="BU9891" i="10"/>
  <c r="BX9891" i="10" s="1"/>
  <c r="BY9890" i="10"/>
  <c r="BX9890" i="10"/>
  <c r="BV9890" i="10"/>
  <c r="BU9890" i="10"/>
  <c r="BY9889" i="10"/>
  <c r="BX9889" i="10"/>
  <c r="BV9889" i="10"/>
  <c r="BU9889" i="10"/>
  <c r="BY9888" i="10"/>
  <c r="BV9888" i="10"/>
  <c r="BU9888" i="10"/>
  <c r="BX9888" i="10" s="1"/>
  <c r="BY9887" i="10"/>
  <c r="BV9887" i="10"/>
  <c r="BX9887" i="10" s="1"/>
  <c r="BU9887" i="10"/>
  <c r="BX9886" i="10"/>
  <c r="BV9886" i="10"/>
  <c r="BY9886" i="10" s="1"/>
  <c r="BU9886" i="10"/>
  <c r="BY9885" i="10"/>
  <c r="BX9885" i="10"/>
  <c r="BV9885" i="10"/>
  <c r="BU9885" i="10"/>
  <c r="BX9884" i="10"/>
  <c r="BV9884" i="10"/>
  <c r="BY9884" i="10" s="1"/>
  <c r="BU9884" i="10"/>
  <c r="BX9883" i="10"/>
  <c r="BV9883" i="10"/>
  <c r="BY9883" i="10" s="1"/>
  <c r="BU9883" i="10"/>
  <c r="BY9882" i="10"/>
  <c r="BX9882" i="10"/>
  <c r="BV9882" i="10"/>
  <c r="BU9882" i="10"/>
  <c r="BV9881" i="10"/>
  <c r="BY9881" i="10" s="1"/>
  <c r="BU9881" i="10"/>
  <c r="BY9880" i="10"/>
  <c r="BX9880" i="10"/>
  <c r="BV9880" i="10"/>
  <c r="BU9880" i="10"/>
  <c r="BY9879" i="10"/>
  <c r="BV9879" i="10"/>
  <c r="BU9879" i="10"/>
  <c r="BX9879" i="10" s="1"/>
  <c r="BV9878" i="10"/>
  <c r="BU9878" i="10"/>
  <c r="BV9877" i="10"/>
  <c r="BU9877" i="10"/>
  <c r="BX9877" i="10" s="1"/>
  <c r="BV9876" i="10"/>
  <c r="BY9876" i="10" s="1"/>
  <c r="BU9876" i="10"/>
  <c r="BY9875" i="10"/>
  <c r="BX9875" i="10"/>
  <c r="BV9875" i="10"/>
  <c r="BU9875" i="10"/>
  <c r="BX9874" i="10"/>
  <c r="BV9874" i="10"/>
  <c r="BY9874" i="10" s="1"/>
  <c r="BU9874" i="10"/>
  <c r="BY9873" i="10"/>
  <c r="BX9873" i="10"/>
  <c r="BV9873" i="10"/>
  <c r="BU9873" i="10"/>
  <c r="BV9872" i="10"/>
  <c r="BU9872" i="10"/>
  <c r="BV9871" i="10"/>
  <c r="BU9871" i="10"/>
  <c r="BX9871" i="10" s="1"/>
  <c r="BY9870" i="10"/>
  <c r="BX9870" i="10"/>
  <c r="BV9870" i="10"/>
  <c r="BU9870" i="10"/>
  <c r="BV9869" i="10"/>
  <c r="BU9869" i="10"/>
  <c r="BX9869" i="10" s="1"/>
  <c r="BY9868" i="10"/>
  <c r="BX9868" i="10"/>
  <c r="BV9868" i="10"/>
  <c r="BU9868" i="10"/>
  <c r="BV9867" i="10"/>
  <c r="BY9867" i="10" s="1"/>
  <c r="BU9867" i="10"/>
  <c r="BV9866" i="10"/>
  <c r="BU9866" i="10"/>
  <c r="BX9866" i="10" s="1"/>
  <c r="BY9865" i="10"/>
  <c r="BX9865" i="10"/>
  <c r="BV9865" i="10"/>
  <c r="BU9865" i="10"/>
  <c r="BY9864" i="10"/>
  <c r="BX9864" i="10"/>
  <c r="BV9864" i="10"/>
  <c r="BU9864" i="10"/>
  <c r="BY9863" i="10"/>
  <c r="BV9863" i="10"/>
  <c r="BU9863" i="10"/>
  <c r="BX9863" i="10" s="1"/>
  <c r="BY9862" i="10"/>
  <c r="BX9862" i="10"/>
  <c r="BV9862" i="10"/>
  <c r="BU9862" i="10"/>
  <c r="BX9861" i="10"/>
  <c r="BV9861" i="10"/>
  <c r="BU9861" i="10"/>
  <c r="BY9860" i="10"/>
  <c r="BX9860" i="10"/>
  <c r="BV9860" i="10"/>
  <c r="BU9860" i="10"/>
  <c r="BV9859" i="10"/>
  <c r="BY9859" i="10" s="1"/>
  <c r="BU9859" i="10"/>
  <c r="BY9858" i="10"/>
  <c r="BV9858" i="10"/>
  <c r="BU9858" i="10"/>
  <c r="BX9858" i="10" s="1"/>
  <c r="BV9857" i="10"/>
  <c r="BX9857" i="10" s="1"/>
  <c r="BU9857" i="10"/>
  <c r="BV9856" i="10"/>
  <c r="BY9856" i="10" s="1"/>
  <c r="BU9856" i="10"/>
  <c r="BY9855" i="10"/>
  <c r="BX9855" i="10"/>
  <c r="BV9855" i="10"/>
  <c r="BU9855" i="10"/>
  <c r="BV9854" i="10"/>
  <c r="BU9854" i="10"/>
  <c r="BV9853" i="10"/>
  <c r="BU9853" i="10"/>
  <c r="BX9853" i="10" s="1"/>
  <c r="BX9852" i="10"/>
  <c r="BV9852" i="10"/>
  <c r="BU9852" i="10"/>
  <c r="BY9852" i="10" s="1"/>
  <c r="BV9851" i="10"/>
  <c r="BU9851" i="10"/>
  <c r="BX9851" i="10" s="1"/>
  <c r="BY9850" i="10"/>
  <c r="BX9850" i="10"/>
  <c r="BV9850" i="10"/>
  <c r="BU9850" i="10"/>
  <c r="BV9849" i="10"/>
  <c r="BU9849" i="10"/>
  <c r="BV9848" i="10"/>
  <c r="BY9848" i="10" s="1"/>
  <c r="BU9848" i="10"/>
  <c r="BY9847" i="10"/>
  <c r="BV9847" i="10"/>
  <c r="BU9847" i="10"/>
  <c r="BX9847" i="10" s="1"/>
  <c r="BV9846" i="10"/>
  <c r="BY9846" i="10" s="1"/>
  <c r="BU9846" i="10"/>
  <c r="BY9845" i="10"/>
  <c r="BX9845" i="10"/>
  <c r="BV9845" i="10"/>
  <c r="BU9845" i="10"/>
  <c r="BV9844" i="10"/>
  <c r="BU9844" i="10"/>
  <c r="BY9843" i="10"/>
  <c r="BX9843" i="10"/>
  <c r="BV9843" i="10"/>
  <c r="BU9843" i="10"/>
  <c r="BY9842" i="10"/>
  <c r="BX9842" i="10"/>
  <c r="BV9842" i="10"/>
  <c r="BU9842" i="10"/>
  <c r="BV9841" i="10"/>
  <c r="BY9841" i="10" s="1"/>
  <c r="BU9841" i="10"/>
  <c r="BX9841" i="10" s="1"/>
  <c r="BY9840" i="10"/>
  <c r="BX9840" i="10"/>
  <c r="BV9840" i="10"/>
  <c r="BU9840" i="10"/>
  <c r="BX9839" i="10"/>
  <c r="BV9839" i="10"/>
  <c r="BU9839" i="10"/>
  <c r="BY9839" i="10" s="1"/>
  <c r="BX9838" i="10"/>
  <c r="BV9838" i="10"/>
  <c r="BY9838" i="10" s="1"/>
  <c r="BU9838" i="10"/>
  <c r="BV9837" i="10"/>
  <c r="BY9837" i="10" s="1"/>
  <c r="BU9837" i="10"/>
  <c r="BX9837" i="10" s="1"/>
  <c r="BX9836" i="10"/>
  <c r="BV9836" i="10"/>
  <c r="BY9836" i="10" s="1"/>
  <c r="BU9836" i="10"/>
  <c r="BY9835" i="10"/>
  <c r="BX9835" i="10"/>
  <c r="BV9835" i="10"/>
  <c r="BU9835" i="10"/>
  <c r="BV9834" i="10"/>
  <c r="BY9834" i="10" s="1"/>
  <c r="BU9834" i="10"/>
  <c r="BV9833" i="10"/>
  <c r="BY9833" i="10" s="1"/>
  <c r="BU9833" i="10"/>
  <c r="BX9832" i="10"/>
  <c r="BV9832" i="10"/>
  <c r="BY9832" i="10" s="1"/>
  <c r="BU9832" i="10"/>
  <c r="BX9831" i="10"/>
  <c r="BV9831" i="10"/>
  <c r="BY9831" i="10" s="1"/>
  <c r="BU9831" i="10"/>
  <c r="BY9830" i="10"/>
  <c r="BX9830" i="10"/>
  <c r="BV9830" i="10"/>
  <c r="BU9830" i="10"/>
  <c r="BV9829" i="10"/>
  <c r="BY9829" i="10" s="1"/>
  <c r="BU9829" i="10"/>
  <c r="BY9828" i="10"/>
  <c r="BX9828" i="10"/>
  <c r="BV9828" i="10"/>
  <c r="BU9828" i="10"/>
  <c r="BY9827" i="10"/>
  <c r="BV9827" i="10"/>
  <c r="BU9827" i="10"/>
  <c r="BX9827" i="10" s="1"/>
  <c r="BV9826" i="10"/>
  <c r="BU9826" i="10"/>
  <c r="BX9826" i="10" s="1"/>
  <c r="BY9825" i="10"/>
  <c r="BX9825" i="10"/>
  <c r="BV9825" i="10"/>
  <c r="BU9825" i="10"/>
  <c r="BX9824" i="10"/>
  <c r="BV9824" i="10"/>
  <c r="BY9824" i="10" s="1"/>
  <c r="BU9824" i="10"/>
  <c r="BY9823" i="10"/>
  <c r="BX9823" i="10"/>
  <c r="BV9823" i="10"/>
  <c r="BU9823" i="10"/>
  <c r="BV9822" i="10"/>
  <c r="BU9822" i="10"/>
  <c r="BX9822" i="10" s="1"/>
  <c r="BV9821" i="10"/>
  <c r="BY9821" i="10" s="1"/>
  <c r="BU9821" i="10"/>
  <c r="BX9821" i="10" s="1"/>
  <c r="BY9820" i="10"/>
  <c r="BX9820" i="10"/>
  <c r="BV9820" i="10"/>
  <c r="BU9820" i="10"/>
  <c r="BV9819" i="10"/>
  <c r="BU9819" i="10"/>
  <c r="BX9819" i="10" s="1"/>
  <c r="BV9818" i="10"/>
  <c r="BU9818" i="10"/>
  <c r="BV9817" i="10"/>
  <c r="BU9817" i="10"/>
  <c r="BX9816" i="10"/>
  <c r="BV9816" i="10"/>
  <c r="BY9816" i="10" s="1"/>
  <c r="BU9816" i="10"/>
  <c r="BY9815" i="10"/>
  <c r="BX9815" i="10"/>
  <c r="BV9815" i="10"/>
  <c r="BU9815" i="10"/>
  <c r="BV9814" i="10"/>
  <c r="BY9814" i="10" s="1"/>
  <c r="BU9814" i="10"/>
  <c r="BX9813" i="10"/>
  <c r="BV9813" i="10"/>
  <c r="BU9813" i="10"/>
  <c r="BV9812" i="10"/>
  <c r="BU9812" i="10"/>
  <c r="BV9811" i="10"/>
  <c r="BY9811" i="10" s="1"/>
  <c r="BU9811" i="10"/>
  <c r="BY9810" i="10"/>
  <c r="BX9810" i="10"/>
  <c r="BV9810" i="10"/>
  <c r="BU9810" i="10"/>
  <c r="BV9809" i="10"/>
  <c r="BY9809" i="10" s="1"/>
  <c r="BU9809" i="10"/>
  <c r="BX9808" i="10"/>
  <c r="BV9808" i="10"/>
  <c r="BY9808" i="10" s="1"/>
  <c r="BU9808" i="10"/>
  <c r="BV9807" i="10"/>
  <c r="BU9807" i="10"/>
  <c r="BX9807" i="10" s="1"/>
  <c r="BV9806" i="10"/>
  <c r="BU9806" i="10"/>
  <c r="BX9806" i="10" s="1"/>
  <c r="BY9805" i="10"/>
  <c r="BX9805" i="10"/>
  <c r="BV9805" i="10"/>
  <c r="BU9805" i="10"/>
  <c r="BX9804" i="10"/>
  <c r="BV9804" i="10"/>
  <c r="BY9804" i="10" s="1"/>
  <c r="BU9804" i="10"/>
  <c r="BV9803" i="10"/>
  <c r="BU9803" i="10"/>
  <c r="BV9802" i="10"/>
  <c r="BU9802" i="10"/>
  <c r="BX9801" i="10"/>
  <c r="BV9801" i="10"/>
  <c r="BY9801" i="10" s="1"/>
  <c r="BU9801" i="10"/>
  <c r="BY9800" i="10"/>
  <c r="BX9800" i="10"/>
  <c r="BV9800" i="10"/>
  <c r="BU9800" i="10"/>
  <c r="BV9799" i="10"/>
  <c r="BY9799" i="10" s="1"/>
  <c r="BU9799" i="10"/>
  <c r="BV9798" i="10"/>
  <c r="BU9798" i="10"/>
  <c r="BV9797" i="10"/>
  <c r="BY9797" i="10" s="1"/>
  <c r="BU9797" i="10"/>
  <c r="BX9797" i="10" s="1"/>
  <c r="BV9796" i="10"/>
  <c r="BY9796" i="10" s="1"/>
  <c r="BU9796" i="10"/>
  <c r="BY9795" i="10"/>
  <c r="BX9795" i="10"/>
  <c r="BV9795" i="10"/>
  <c r="BU9795" i="10"/>
  <c r="BY9794" i="10"/>
  <c r="BV9794" i="10"/>
  <c r="BX9794" i="10" s="1"/>
  <c r="BU9794" i="10"/>
  <c r="BV9793" i="10"/>
  <c r="BU9793" i="10"/>
  <c r="BV9792" i="10"/>
  <c r="BU9792" i="10"/>
  <c r="BX9792" i="10" s="1"/>
  <c r="BX9791" i="10"/>
  <c r="BV9791" i="10"/>
  <c r="BU9791" i="10"/>
  <c r="BY9790" i="10"/>
  <c r="BX9790" i="10"/>
  <c r="BV9790" i="10"/>
  <c r="BU9790" i="10"/>
  <c r="BV9789" i="10"/>
  <c r="BU9789" i="10"/>
  <c r="BX9789" i="10" s="1"/>
  <c r="BY9788" i="10"/>
  <c r="BV9788" i="10"/>
  <c r="BU9788" i="10"/>
  <c r="BX9787" i="10"/>
  <c r="BV9787" i="10"/>
  <c r="BY9787" i="10" s="1"/>
  <c r="BU9787" i="10"/>
  <c r="BX9786" i="10"/>
  <c r="BV9786" i="10"/>
  <c r="BY9786" i="10" s="1"/>
  <c r="BU9786" i="10"/>
  <c r="BY9785" i="10"/>
  <c r="BX9785" i="10"/>
  <c r="BV9785" i="10"/>
  <c r="BU9785" i="10"/>
  <c r="BV9784" i="10"/>
  <c r="BY9784" i="10" s="1"/>
  <c r="BU9784" i="10"/>
  <c r="BX9784" i="10" s="1"/>
  <c r="BY9783" i="10"/>
  <c r="BX9783" i="10"/>
  <c r="BV9783" i="10"/>
  <c r="BU9783" i="10"/>
  <c r="BY9782" i="10"/>
  <c r="BV9782" i="10"/>
  <c r="BU9782" i="10"/>
  <c r="BX9782" i="10" s="1"/>
  <c r="BX9781" i="10"/>
  <c r="BV9781" i="10"/>
  <c r="BU9781" i="10"/>
  <c r="BY9780" i="10"/>
  <c r="BX9780" i="10"/>
  <c r="BV9780" i="10"/>
  <c r="BU9780" i="10"/>
  <c r="BY9779" i="10"/>
  <c r="BX9779" i="10"/>
  <c r="BV9779" i="10"/>
  <c r="BU9779" i="10"/>
  <c r="BV9778" i="10"/>
  <c r="BY9778" i="10" s="1"/>
  <c r="BU9778" i="10"/>
  <c r="BX9777" i="10"/>
  <c r="BV9777" i="10"/>
  <c r="BY9777" i="10" s="1"/>
  <c r="BU9777" i="10"/>
  <c r="BX9776" i="10"/>
  <c r="BV9776" i="10"/>
  <c r="BY9776" i="10" s="1"/>
  <c r="BU9776" i="10"/>
  <c r="BY9775" i="10"/>
  <c r="BX9775" i="10"/>
  <c r="BV9775" i="10"/>
  <c r="BU9775" i="10"/>
  <c r="BV9774" i="10"/>
  <c r="BU9774" i="10"/>
  <c r="BX9774" i="10" s="1"/>
  <c r="BV9773" i="10"/>
  <c r="BY9773" i="10" s="1"/>
  <c r="BU9773" i="10"/>
  <c r="BX9773" i="10" s="1"/>
  <c r="BV9772" i="10"/>
  <c r="BY9772" i="10" s="1"/>
  <c r="BU9772" i="10"/>
  <c r="BX9772" i="10" s="1"/>
  <c r="BV9771" i="10"/>
  <c r="BY9771" i="10" s="1"/>
  <c r="BU9771" i="10"/>
  <c r="BY9770" i="10"/>
  <c r="BX9770" i="10"/>
  <c r="BV9770" i="10"/>
  <c r="BU9770" i="10"/>
  <c r="BY9769" i="10"/>
  <c r="BV9769" i="10"/>
  <c r="BU9769" i="10"/>
  <c r="BY9768" i="10"/>
  <c r="BV9768" i="10"/>
  <c r="BU9768" i="10"/>
  <c r="BX9768" i="10" s="1"/>
  <c r="BY9767" i="10"/>
  <c r="BX9767" i="10"/>
  <c r="BV9767" i="10"/>
  <c r="BU9767" i="10"/>
  <c r="BV9766" i="10"/>
  <c r="BY9766" i="10" s="1"/>
  <c r="BU9766" i="10"/>
  <c r="BY9765" i="10"/>
  <c r="BX9765" i="10"/>
  <c r="BV9765" i="10"/>
  <c r="BU9765" i="10"/>
  <c r="BY9764" i="10"/>
  <c r="BV9764" i="10"/>
  <c r="BU9764" i="10"/>
  <c r="BX9764" i="10" s="1"/>
  <c r="BX9763" i="10"/>
  <c r="BV9763" i="10"/>
  <c r="BY9763" i="10" s="1"/>
  <c r="BU9763" i="10"/>
  <c r="BY9762" i="10"/>
  <c r="BV9762" i="10"/>
  <c r="BU9762" i="10"/>
  <c r="BX9761" i="10"/>
  <c r="BV9761" i="10"/>
  <c r="BY9761" i="10" s="1"/>
  <c r="BU9761" i="10"/>
  <c r="BY9760" i="10"/>
  <c r="BX9760" i="10"/>
  <c r="BV9760" i="10"/>
  <c r="BU9760" i="10"/>
  <c r="BV9759" i="10"/>
  <c r="BU9759" i="10"/>
  <c r="BX9758" i="10"/>
  <c r="BV9758" i="10"/>
  <c r="BU9758" i="10"/>
  <c r="BY9758" i="10" s="1"/>
  <c r="BY9757" i="10"/>
  <c r="BV9757" i="10"/>
  <c r="BU9757" i="10"/>
  <c r="BV9756" i="10"/>
  <c r="BU9756" i="10"/>
  <c r="BY9755" i="10"/>
  <c r="BX9755" i="10"/>
  <c r="BV9755" i="10"/>
  <c r="BU9755" i="10"/>
  <c r="BV9754" i="10"/>
  <c r="BY9754" i="10" s="1"/>
  <c r="BU9754" i="10"/>
  <c r="BV9753" i="10"/>
  <c r="BU9753" i="10"/>
  <c r="BX9753" i="10" s="1"/>
  <c r="BV9752" i="10"/>
  <c r="BY9752" i="10" s="1"/>
  <c r="BU9752" i="10"/>
  <c r="BV9751" i="10"/>
  <c r="BY9751" i="10" s="1"/>
  <c r="BU9751" i="10"/>
  <c r="BY9750" i="10"/>
  <c r="BX9750" i="10"/>
  <c r="BV9750" i="10"/>
  <c r="BU9750" i="10"/>
  <c r="BY9749" i="10"/>
  <c r="BX9749" i="10"/>
  <c r="BV9749" i="10"/>
  <c r="BU9749" i="10"/>
  <c r="BY9748" i="10"/>
  <c r="BV9748" i="10"/>
  <c r="BU9748" i="10"/>
  <c r="BX9748" i="10" s="1"/>
  <c r="BV9747" i="10"/>
  <c r="BU9747" i="10"/>
  <c r="BV9746" i="10"/>
  <c r="BU9746" i="10"/>
  <c r="BY9745" i="10"/>
  <c r="BX9745" i="10"/>
  <c r="BV9745" i="10"/>
  <c r="BU9745" i="10"/>
  <c r="BY9744" i="10"/>
  <c r="BX9744" i="10"/>
  <c r="BV9744" i="10"/>
  <c r="BU9744" i="10"/>
  <c r="BY9743" i="10"/>
  <c r="BX9743" i="10"/>
  <c r="BV9743" i="10"/>
  <c r="BU9743" i="10"/>
  <c r="BV9742" i="10"/>
  <c r="BU9742" i="10"/>
  <c r="BV9741" i="10"/>
  <c r="BY9741" i="10" s="1"/>
  <c r="BU9741" i="10"/>
  <c r="BY9740" i="10"/>
  <c r="BX9740" i="10"/>
  <c r="BV9740" i="10"/>
  <c r="BU9740" i="10"/>
  <c r="BV9739" i="10"/>
  <c r="BY9739" i="10" s="1"/>
  <c r="BU9739" i="10"/>
  <c r="BV9738" i="10"/>
  <c r="BY9738" i="10" s="1"/>
  <c r="BU9738" i="10"/>
  <c r="BX9737" i="10"/>
  <c r="BV9737" i="10"/>
  <c r="BU9737" i="10"/>
  <c r="BY9737" i="10" s="1"/>
  <c r="BX9736" i="10"/>
  <c r="BV9736" i="10"/>
  <c r="BY9736" i="10" s="1"/>
  <c r="BU9736" i="10"/>
  <c r="BY9735" i="10"/>
  <c r="BX9735" i="10"/>
  <c r="BV9735" i="10"/>
  <c r="BU9735" i="10"/>
  <c r="BY9734" i="10"/>
  <c r="BX9734" i="10"/>
  <c r="BV9734" i="10"/>
  <c r="BU9734" i="10"/>
  <c r="BV9733" i="10"/>
  <c r="BY9733" i="10" s="1"/>
  <c r="BU9733" i="10"/>
  <c r="BV9732" i="10"/>
  <c r="BU9732" i="10"/>
  <c r="BX9731" i="10"/>
  <c r="BV9731" i="10"/>
  <c r="BU9731" i="10"/>
  <c r="BY9730" i="10"/>
  <c r="BX9730" i="10"/>
  <c r="BV9730" i="10"/>
  <c r="BU9730" i="10"/>
  <c r="BV9729" i="10"/>
  <c r="BY9729" i="10" s="1"/>
  <c r="BU9729" i="10"/>
  <c r="BY9728" i="10"/>
  <c r="BX9728" i="10"/>
  <c r="BV9728" i="10"/>
  <c r="BU9728" i="10"/>
  <c r="BV9727" i="10"/>
  <c r="BU9727" i="10"/>
  <c r="BX9727" i="10" s="1"/>
  <c r="BV9726" i="10"/>
  <c r="BU9726" i="10"/>
  <c r="BX9726" i="10" s="1"/>
  <c r="BY9725" i="10"/>
  <c r="BX9725" i="10"/>
  <c r="BV9725" i="10"/>
  <c r="BU9725" i="10"/>
  <c r="BV9724" i="10"/>
  <c r="BU9724" i="10"/>
  <c r="BX9723" i="10"/>
  <c r="BV9723" i="10"/>
  <c r="BY9723" i="10" s="1"/>
  <c r="BU9723" i="10"/>
  <c r="BV9722" i="10"/>
  <c r="BU9722" i="10"/>
  <c r="BV9721" i="10"/>
  <c r="BU9721" i="10"/>
  <c r="BX9721" i="10" s="1"/>
  <c r="BY9720" i="10"/>
  <c r="BX9720" i="10"/>
  <c r="BV9720" i="10"/>
  <c r="BU9720" i="10"/>
  <c r="BX9719" i="10"/>
  <c r="BV9719" i="10"/>
  <c r="BY9719" i="10" s="1"/>
  <c r="BU9719" i="10"/>
  <c r="BY9718" i="10"/>
  <c r="BV9718" i="10"/>
  <c r="BX9718" i="10" s="1"/>
  <c r="BU9718" i="10"/>
  <c r="BY9717" i="10"/>
  <c r="BV9717" i="10"/>
  <c r="BU9717" i="10"/>
  <c r="BX9717" i="10" s="1"/>
  <c r="BY9716" i="10"/>
  <c r="BX9716" i="10"/>
  <c r="BV9716" i="10"/>
  <c r="BU9716" i="10"/>
  <c r="BY9715" i="10"/>
  <c r="BX9715" i="10"/>
  <c r="BV9715" i="10"/>
  <c r="BU9715" i="10"/>
  <c r="BX9714" i="10"/>
  <c r="BV9714" i="10"/>
  <c r="BY9714" i="10" s="1"/>
  <c r="BU9714" i="10"/>
  <c r="BY9713" i="10"/>
  <c r="BX9713" i="10"/>
  <c r="BV9713" i="10"/>
  <c r="BU9713" i="10"/>
  <c r="BY9712" i="10"/>
  <c r="BX9712" i="10"/>
  <c r="BV9712" i="10"/>
  <c r="BU9712" i="10"/>
  <c r="BY9711" i="10"/>
  <c r="BX9711" i="10"/>
  <c r="BV9711" i="10"/>
  <c r="BU9711" i="10"/>
  <c r="BY9710" i="10"/>
  <c r="BX9710" i="10"/>
  <c r="BV9710" i="10"/>
  <c r="BU9710" i="10"/>
  <c r="BV9709" i="10"/>
  <c r="BU9709" i="10"/>
  <c r="BV9708" i="10"/>
  <c r="BU9708" i="10"/>
  <c r="BX9707" i="10"/>
  <c r="BV9707" i="10"/>
  <c r="BU9707" i="10"/>
  <c r="BY9707" i="10" s="1"/>
  <c r="BV9706" i="10"/>
  <c r="BU9706" i="10"/>
  <c r="BY9705" i="10"/>
  <c r="BX9705" i="10"/>
  <c r="BV9705" i="10"/>
  <c r="BU9705" i="10"/>
  <c r="BX9704" i="10"/>
  <c r="BV9704" i="10"/>
  <c r="BY9704" i="10" s="1"/>
  <c r="BU9704" i="10"/>
  <c r="BV9703" i="10"/>
  <c r="BU9703" i="10"/>
  <c r="BV9702" i="10"/>
  <c r="BU9702" i="10"/>
  <c r="BX9701" i="10"/>
  <c r="BV9701" i="10"/>
  <c r="BY9701" i="10" s="1"/>
  <c r="BU9701" i="10"/>
  <c r="BY9700" i="10"/>
  <c r="BX9700" i="10"/>
  <c r="BV9700" i="10"/>
  <c r="BU9700" i="10"/>
  <c r="BV9699" i="10"/>
  <c r="BU9699" i="10"/>
  <c r="BY9698" i="10"/>
  <c r="BX9698" i="10"/>
  <c r="BV9698" i="10"/>
  <c r="BU9698" i="10"/>
  <c r="BY9697" i="10"/>
  <c r="BV9697" i="10"/>
  <c r="BU9697" i="10"/>
  <c r="BX9697" i="10" s="1"/>
  <c r="BY9696" i="10"/>
  <c r="BX9696" i="10"/>
  <c r="BV9696" i="10"/>
  <c r="BU9696" i="10"/>
  <c r="BY9695" i="10"/>
  <c r="BX9695" i="10"/>
  <c r="BV9695" i="10"/>
  <c r="BU9695" i="10"/>
  <c r="BV9694" i="10"/>
  <c r="BU9694" i="10"/>
  <c r="BX9693" i="10"/>
  <c r="BV9693" i="10"/>
  <c r="BY9693" i="10" s="1"/>
  <c r="BU9693" i="10"/>
  <c r="BX9692" i="10"/>
  <c r="BV9692" i="10"/>
  <c r="BU9692" i="10"/>
  <c r="BY9692" i="10" s="1"/>
  <c r="BY9691" i="10"/>
  <c r="BV9691" i="10"/>
  <c r="BU9691" i="10"/>
  <c r="BX9691" i="10" s="1"/>
  <c r="BY9690" i="10"/>
  <c r="BX9690" i="10"/>
  <c r="BV9690" i="10"/>
  <c r="BU9690" i="10"/>
  <c r="BV9689" i="10"/>
  <c r="BY9689" i="10" s="1"/>
  <c r="BU9689" i="10"/>
  <c r="BY9688" i="10"/>
  <c r="BV9688" i="10"/>
  <c r="BX9688" i="10" s="1"/>
  <c r="BU9688" i="10"/>
  <c r="BY9687" i="10"/>
  <c r="BX9687" i="10"/>
  <c r="BV9687" i="10"/>
  <c r="BU9687" i="10"/>
  <c r="BV9686" i="10"/>
  <c r="BY9686" i="10" s="1"/>
  <c r="BU9686" i="10"/>
  <c r="BY9685" i="10"/>
  <c r="BX9685" i="10"/>
  <c r="BV9685" i="10"/>
  <c r="BU9685" i="10"/>
  <c r="BV9684" i="10"/>
  <c r="BY9684" i="10" s="1"/>
  <c r="BU9684" i="10"/>
  <c r="BY9683" i="10"/>
  <c r="BX9683" i="10"/>
  <c r="BV9683" i="10"/>
  <c r="BU9683" i="10"/>
  <c r="BV9682" i="10"/>
  <c r="BU9682" i="10"/>
  <c r="BV9681" i="10"/>
  <c r="BY9681" i="10" s="1"/>
  <c r="BU9681" i="10"/>
  <c r="BY9680" i="10"/>
  <c r="BX9680" i="10"/>
  <c r="BV9680" i="10"/>
  <c r="BU9680" i="10"/>
  <c r="BX9679" i="10"/>
  <c r="BV9679" i="10"/>
  <c r="BY9679" i="10" s="1"/>
  <c r="BU9679" i="10"/>
  <c r="BX9678" i="10"/>
  <c r="BV9678" i="10"/>
  <c r="BY9678" i="10" s="1"/>
  <c r="BU9678" i="10"/>
  <c r="BY9677" i="10"/>
  <c r="BV9677" i="10"/>
  <c r="BU9677" i="10"/>
  <c r="BX9677" i="10" s="1"/>
  <c r="BV9676" i="10"/>
  <c r="BY9676" i="10" s="1"/>
  <c r="BU9676" i="10"/>
  <c r="BY9675" i="10"/>
  <c r="BX9675" i="10"/>
  <c r="BV9675" i="10"/>
  <c r="BU9675" i="10"/>
  <c r="BV9674" i="10"/>
  <c r="BU9674" i="10"/>
  <c r="BY9673" i="10"/>
  <c r="BX9673" i="10"/>
  <c r="BV9673" i="10"/>
  <c r="BU9673" i="10"/>
  <c r="BX9672" i="10"/>
  <c r="BV9672" i="10"/>
  <c r="BU9672" i="10"/>
  <c r="BY9672" i="10" s="1"/>
  <c r="BV9671" i="10"/>
  <c r="BU9671" i="10"/>
  <c r="BX9671" i="10" s="1"/>
  <c r="BY9670" i="10"/>
  <c r="BX9670" i="10"/>
  <c r="BV9670" i="10"/>
  <c r="BU9670" i="10"/>
  <c r="BX9669" i="10"/>
  <c r="BV9669" i="10"/>
  <c r="BY9669" i="10" s="1"/>
  <c r="BU9669" i="10"/>
  <c r="BV9668" i="10"/>
  <c r="BU9668" i="10"/>
  <c r="BY9667" i="10"/>
  <c r="BV9667" i="10"/>
  <c r="BU9667" i="10"/>
  <c r="BX9667" i="10" s="1"/>
  <c r="BV9666" i="10"/>
  <c r="BY9666" i="10" s="1"/>
  <c r="BU9666" i="10"/>
  <c r="BY9665" i="10"/>
  <c r="BX9665" i="10"/>
  <c r="BV9665" i="10"/>
  <c r="BU9665" i="10"/>
  <c r="BX9664" i="10"/>
  <c r="BV9664" i="10"/>
  <c r="BY9664" i="10" s="1"/>
  <c r="BU9664" i="10"/>
  <c r="BV9663" i="10"/>
  <c r="BY9663" i="10" s="1"/>
  <c r="BU9663" i="10"/>
  <c r="BV9662" i="10"/>
  <c r="BU9662" i="10"/>
  <c r="BV9661" i="10"/>
  <c r="BU9661" i="10"/>
  <c r="BX9661" i="10" s="1"/>
  <c r="BY9660" i="10"/>
  <c r="BX9660" i="10"/>
  <c r="BV9660" i="10"/>
  <c r="BU9660" i="10"/>
  <c r="BV9659" i="10"/>
  <c r="BU9659" i="10"/>
  <c r="BV9658" i="10"/>
  <c r="BU9658" i="10"/>
  <c r="BY9657" i="10"/>
  <c r="BX9657" i="10"/>
  <c r="BV9657" i="10"/>
  <c r="BU9657" i="10"/>
  <c r="BY9656" i="10"/>
  <c r="BV9656" i="10"/>
  <c r="BU9656" i="10"/>
  <c r="BX9656" i="10" s="1"/>
  <c r="BY9655" i="10"/>
  <c r="BX9655" i="10"/>
  <c r="BV9655" i="10"/>
  <c r="BU9655" i="10"/>
  <c r="BV9654" i="10"/>
  <c r="BY9654" i="10" s="1"/>
  <c r="BU9654" i="10"/>
  <c r="BY9653" i="10"/>
  <c r="BX9653" i="10"/>
  <c r="BV9653" i="10"/>
  <c r="BU9653" i="10"/>
  <c r="BV9652" i="10"/>
  <c r="BU9652" i="10"/>
  <c r="BX9651" i="10"/>
  <c r="BV9651" i="10"/>
  <c r="BY9651" i="10" s="1"/>
  <c r="BU9651" i="10"/>
  <c r="BY9650" i="10"/>
  <c r="BX9650" i="10"/>
  <c r="BV9650" i="10"/>
  <c r="BU9650" i="10"/>
  <c r="BV9649" i="10"/>
  <c r="BY9649" i="10" s="1"/>
  <c r="BU9649" i="10"/>
  <c r="BV9648" i="10"/>
  <c r="BY9648" i="10" s="1"/>
  <c r="BU9648" i="10"/>
  <c r="BV9647" i="10"/>
  <c r="BU9647" i="10"/>
  <c r="BY9646" i="10"/>
  <c r="BV9646" i="10"/>
  <c r="BU9646" i="10"/>
  <c r="BX9646" i="10" s="1"/>
  <c r="BY9645" i="10"/>
  <c r="BX9645" i="10"/>
  <c r="BV9645" i="10"/>
  <c r="BU9645" i="10"/>
  <c r="BX9644" i="10"/>
  <c r="BV9644" i="10"/>
  <c r="BY9644" i="10" s="1"/>
  <c r="BU9644" i="10"/>
  <c r="BY9643" i="10"/>
  <c r="BV9643" i="10"/>
  <c r="BX9643" i="10" s="1"/>
  <c r="BU9643" i="10"/>
  <c r="BY9642" i="10"/>
  <c r="BX9642" i="10"/>
  <c r="BV9642" i="10"/>
  <c r="BU9642" i="10"/>
  <c r="BV9641" i="10"/>
  <c r="BU9641" i="10"/>
  <c r="BY9640" i="10"/>
  <c r="BX9640" i="10"/>
  <c r="BV9640" i="10"/>
  <c r="BU9640" i="10"/>
  <c r="BV9639" i="10"/>
  <c r="BU9639" i="10"/>
  <c r="BV9638" i="10"/>
  <c r="BY9638" i="10" s="1"/>
  <c r="BU9638" i="10"/>
  <c r="BV9637" i="10"/>
  <c r="BU9637" i="10"/>
  <c r="BV9636" i="10"/>
  <c r="BU9636" i="10"/>
  <c r="BY9635" i="10"/>
  <c r="BX9635" i="10"/>
  <c r="BV9635" i="10"/>
  <c r="BU9635" i="10"/>
  <c r="BX9634" i="10"/>
  <c r="BV9634" i="10"/>
  <c r="BY9634" i="10" s="1"/>
  <c r="BU9634" i="10"/>
  <c r="BY9633" i="10"/>
  <c r="BX9633" i="10"/>
  <c r="BV9633" i="10"/>
  <c r="BU9633" i="10"/>
  <c r="BY9632" i="10"/>
  <c r="BX9632" i="10"/>
  <c r="BV9632" i="10"/>
  <c r="BU9632" i="10"/>
  <c r="BV9631" i="10"/>
  <c r="BU9631" i="10"/>
  <c r="BY9630" i="10"/>
  <c r="BX9630" i="10"/>
  <c r="BV9630" i="10"/>
  <c r="BU9630" i="10"/>
  <c r="BV9629" i="10"/>
  <c r="BY9629" i="10" s="1"/>
  <c r="BU9629" i="10"/>
  <c r="BY9628" i="10"/>
  <c r="BX9628" i="10"/>
  <c r="BV9628" i="10"/>
  <c r="BU9628" i="10"/>
  <c r="BY9627" i="10"/>
  <c r="BX9627" i="10"/>
  <c r="BV9627" i="10"/>
  <c r="BU9627" i="10"/>
  <c r="BY9626" i="10"/>
  <c r="BX9626" i="10"/>
  <c r="BV9626" i="10"/>
  <c r="BU9626" i="10"/>
  <c r="BY9625" i="10"/>
  <c r="BX9625" i="10"/>
  <c r="BV9625" i="10"/>
  <c r="BU9625" i="10"/>
  <c r="BV9624" i="10"/>
  <c r="BU9624" i="10"/>
  <c r="BX9623" i="10"/>
  <c r="BV9623" i="10"/>
  <c r="BY9623" i="10" s="1"/>
  <c r="BU9623" i="10"/>
  <c r="BV9622" i="10"/>
  <c r="BU9622" i="10"/>
  <c r="BY9621" i="10"/>
  <c r="BX9621" i="10"/>
  <c r="BV9621" i="10"/>
  <c r="BU9621" i="10"/>
  <c r="BY9620" i="10"/>
  <c r="BX9620" i="10"/>
  <c r="BV9620" i="10"/>
  <c r="BU9620" i="10"/>
  <c r="BX9619" i="10"/>
  <c r="BV9619" i="10"/>
  <c r="BY9619" i="10" s="1"/>
  <c r="BU9619" i="10"/>
  <c r="BV9618" i="10"/>
  <c r="BX9618" i="10" s="1"/>
  <c r="BU9618" i="10"/>
  <c r="BY9617" i="10"/>
  <c r="BX9617" i="10"/>
  <c r="BV9617" i="10"/>
  <c r="BU9617" i="10"/>
  <c r="BX9616" i="10"/>
  <c r="BV9616" i="10"/>
  <c r="BY9616" i="10" s="1"/>
  <c r="BU9616" i="10"/>
  <c r="BY9615" i="10"/>
  <c r="BX9615" i="10"/>
  <c r="BV9615" i="10"/>
  <c r="BU9615" i="10"/>
  <c r="BX9614" i="10"/>
  <c r="BV9614" i="10"/>
  <c r="BY9614" i="10" s="1"/>
  <c r="BU9614" i="10"/>
  <c r="BY9613" i="10"/>
  <c r="BX9613" i="10"/>
  <c r="BV9613" i="10"/>
  <c r="BU9613" i="10"/>
  <c r="BV9612" i="10"/>
  <c r="BU9612" i="10"/>
  <c r="BX9611" i="10"/>
  <c r="BV9611" i="10"/>
  <c r="BU9611" i="10"/>
  <c r="BY9610" i="10"/>
  <c r="BX9610" i="10"/>
  <c r="BV9610" i="10"/>
  <c r="BU9610" i="10"/>
  <c r="BV9609" i="10"/>
  <c r="BU9609" i="10"/>
  <c r="BX9608" i="10"/>
  <c r="BV9608" i="10"/>
  <c r="BY9608" i="10" s="1"/>
  <c r="BU9608" i="10"/>
  <c r="BY9607" i="10"/>
  <c r="BV9607" i="10"/>
  <c r="BU9607" i="10"/>
  <c r="BX9607" i="10" s="1"/>
  <c r="BV9606" i="10"/>
  <c r="BY9606" i="10" s="1"/>
  <c r="BU9606" i="10"/>
  <c r="BY9605" i="10"/>
  <c r="BX9605" i="10"/>
  <c r="BV9605" i="10"/>
  <c r="BU9605" i="10"/>
  <c r="BX9604" i="10"/>
  <c r="BV9604" i="10"/>
  <c r="BY9604" i="10" s="1"/>
  <c r="BU9604" i="10"/>
  <c r="BV9603" i="10"/>
  <c r="BU9603" i="10"/>
  <c r="BX9602" i="10"/>
  <c r="BV9602" i="10"/>
  <c r="BU9602" i="10"/>
  <c r="BY9602" i="10" s="1"/>
  <c r="BY9601" i="10"/>
  <c r="BV9601" i="10"/>
  <c r="BU9601" i="10"/>
  <c r="BX9601" i="10" s="1"/>
  <c r="BY9600" i="10"/>
  <c r="BX9600" i="10"/>
  <c r="BV9600" i="10"/>
  <c r="BU9600" i="10"/>
  <c r="BV9599" i="10"/>
  <c r="BY9599" i="10" s="1"/>
  <c r="BU9599" i="10"/>
  <c r="BY9598" i="10"/>
  <c r="BX9598" i="10"/>
  <c r="BV9598" i="10"/>
  <c r="BU9598" i="10"/>
  <c r="BV9597" i="10"/>
  <c r="BU9597" i="10"/>
  <c r="BY9596" i="10"/>
  <c r="BX9596" i="10"/>
  <c r="BV9596" i="10"/>
  <c r="BU9596" i="10"/>
  <c r="BY9595" i="10"/>
  <c r="BX9595" i="10"/>
  <c r="BV9595" i="10"/>
  <c r="BU9595" i="10"/>
  <c r="BV9594" i="10"/>
  <c r="BU9594" i="10"/>
  <c r="BX9593" i="10"/>
  <c r="BV9593" i="10"/>
  <c r="BY9593" i="10" s="1"/>
  <c r="BU9593" i="10"/>
  <c r="BY9592" i="10"/>
  <c r="BX9592" i="10"/>
  <c r="BV9592" i="10"/>
  <c r="BU9592" i="10"/>
  <c r="BV9591" i="10"/>
  <c r="BU9591" i="10"/>
  <c r="BX9591" i="10" s="1"/>
  <c r="BY9590" i="10"/>
  <c r="BX9590" i="10"/>
  <c r="BV9590" i="10"/>
  <c r="BU9590" i="10"/>
  <c r="BV9589" i="10"/>
  <c r="BY9589" i="10" s="1"/>
  <c r="BU9589" i="10"/>
  <c r="BV9588" i="10"/>
  <c r="BU9588" i="10"/>
  <c r="BY9587" i="10"/>
  <c r="BX9587" i="10"/>
  <c r="BV9587" i="10"/>
  <c r="BU9587" i="10"/>
  <c r="BY9586" i="10"/>
  <c r="BV9586" i="10"/>
  <c r="BU9586" i="10"/>
  <c r="BX9586" i="10" s="1"/>
  <c r="BY9585" i="10"/>
  <c r="BX9585" i="10"/>
  <c r="BV9585" i="10"/>
  <c r="BU9585" i="10"/>
  <c r="BV9584" i="10"/>
  <c r="BU9584" i="10"/>
  <c r="BY9583" i="10"/>
  <c r="BX9583" i="10"/>
  <c r="BV9583" i="10"/>
  <c r="BU9583" i="10"/>
  <c r="BV9582" i="10"/>
  <c r="BU9582" i="10"/>
  <c r="BV9581" i="10"/>
  <c r="BU9581" i="10"/>
  <c r="BX9581" i="10" s="1"/>
  <c r="BY9580" i="10"/>
  <c r="BX9580" i="10"/>
  <c r="BV9580" i="10"/>
  <c r="BU9580" i="10"/>
  <c r="BV9579" i="10"/>
  <c r="BY9579" i="10" s="1"/>
  <c r="BU9579" i="10"/>
  <c r="BV9578" i="10"/>
  <c r="BX9578" i="10" s="1"/>
  <c r="BU9578" i="10"/>
  <c r="BY9577" i="10"/>
  <c r="BV9577" i="10"/>
  <c r="BU9577" i="10"/>
  <c r="BX9577" i="10" s="1"/>
  <c r="BV9576" i="10"/>
  <c r="BY9576" i="10" s="1"/>
  <c r="BU9576" i="10"/>
  <c r="BX9576" i="10" s="1"/>
  <c r="BY9575" i="10"/>
  <c r="BX9575" i="10"/>
  <c r="BV9575" i="10"/>
  <c r="BU9575" i="10"/>
  <c r="BX9574" i="10"/>
  <c r="BV9574" i="10"/>
  <c r="BY9574" i="10" s="1"/>
  <c r="BU9574" i="10"/>
  <c r="BV9573" i="10"/>
  <c r="BU9573" i="10"/>
  <c r="BX9572" i="10"/>
  <c r="BV9572" i="10"/>
  <c r="BU9572" i="10"/>
  <c r="BY9572" i="10" s="1"/>
  <c r="BV9571" i="10"/>
  <c r="BU9571" i="10"/>
  <c r="BY9570" i="10"/>
  <c r="BX9570" i="10"/>
  <c r="BV9570" i="10"/>
  <c r="BU9570" i="10"/>
  <c r="BV9569" i="10"/>
  <c r="BU9569" i="10"/>
  <c r="BV9568" i="10"/>
  <c r="BY9568" i="10" s="1"/>
  <c r="BU9568" i="10"/>
  <c r="BY9567" i="10"/>
  <c r="BV9567" i="10"/>
  <c r="BU9567" i="10"/>
  <c r="BX9567" i="10" s="1"/>
  <c r="BV9566" i="10"/>
  <c r="BU9566" i="10"/>
  <c r="BY9565" i="10"/>
  <c r="BX9565" i="10"/>
  <c r="BV9565" i="10"/>
  <c r="BU9565" i="10"/>
  <c r="BX9564" i="10"/>
  <c r="BV9564" i="10"/>
  <c r="BY9564" i="10" s="1"/>
  <c r="BU9564" i="10"/>
  <c r="BY9563" i="10"/>
  <c r="BX9563" i="10"/>
  <c r="BV9563" i="10"/>
  <c r="BU9563" i="10"/>
  <c r="BX9562" i="10"/>
  <c r="BV9562" i="10"/>
  <c r="BU9562" i="10"/>
  <c r="BY9562" i="10" s="1"/>
  <c r="BV9561" i="10"/>
  <c r="BY9561" i="10" s="1"/>
  <c r="BU9561" i="10"/>
  <c r="BY9560" i="10"/>
  <c r="BX9560" i="10"/>
  <c r="BV9560" i="10"/>
  <c r="BU9560" i="10"/>
  <c r="BV9559" i="10"/>
  <c r="BY9559" i="10" s="1"/>
  <c r="BU9559" i="10"/>
  <c r="BX9558" i="10"/>
  <c r="BV9558" i="10"/>
  <c r="BY9558" i="10" s="1"/>
  <c r="BU9558" i="10"/>
  <c r="BY9557" i="10"/>
  <c r="BX9557" i="10"/>
  <c r="BV9557" i="10"/>
  <c r="BU9557" i="10"/>
  <c r="BY9556" i="10"/>
  <c r="BV9556" i="10"/>
  <c r="BU9556" i="10"/>
  <c r="BX9556" i="10" s="1"/>
  <c r="BY9555" i="10"/>
  <c r="BX9555" i="10"/>
  <c r="BV9555" i="10"/>
  <c r="BU9555" i="10"/>
  <c r="BV9554" i="10"/>
  <c r="BU9554" i="10"/>
  <c r="BY9553" i="10"/>
  <c r="BX9553" i="10"/>
  <c r="BV9553" i="10"/>
  <c r="BU9553" i="10"/>
  <c r="BY9552" i="10"/>
  <c r="BX9552" i="10"/>
  <c r="BV9552" i="10"/>
  <c r="BU9552" i="10"/>
  <c r="BX9551" i="10"/>
  <c r="BV9551" i="10"/>
  <c r="BY9551" i="10" s="1"/>
  <c r="BU9551" i="10"/>
  <c r="BY9550" i="10"/>
  <c r="BX9550" i="10"/>
  <c r="BV9550" i="10"/>
  <c r="BU9550" i="10"/>
  <c r="BV9549" i="10"/>
  <c r="BU9549" i="10"/>
  <c r="BV9548" i="10"/>
  <c r="BY9548" i="10" s="1"/>
  <c r="BU9548" i="10"/>
  <c r="BY9547" i="10"/>
  <c r="BV9547" i="10"/>
  <c r="BU9547" i="10"/>
  <c r="BX9547" i="10" s="1"/>
  <c r="BY9546" i="10"/>
  <c r="BV9546" i="10"/>
  <c r="BU9546" i="10"/>
  <c r="BY9545" i="10"/>
  <c r="BX9545" i="10"/>
  <c r="BV9545" i="10"/>
  <c r="BU9545" i="10"/>
  <c r="BV9544" i="10"/>
  <c r="BU9544" i="10"/>
  <c r="BV9543" i="10"/>
  <c r="BU9543" i="10"/>
  <c r="BX9542" i="10"/>
  <c r="BV9542" i="10"/>
  <c r="BU9542" i="10"/>
  <c r="BY9542" i="10" s="1"/>
  <c r="BY9541" i="10"/>
  <c r="BX9541" i="10"/>
  <c r="BV9541" i="10"/>
  <c r="BU9541" i="10"/>
  <c r="BY9540" i="10"/>
  <c r="BX9540" i="10"/>
  <c r="BV9540" i="10"/>
  <c r="BU9540" i="10"/>
  <c r="BV9539" i="10"/>
  <c r="BU9539" i="10"/>
  <c r="BV9538" i="10"/>
  <c r="BU9538" i="10"/>
  <c r="BX9537" i="10"/>
  <c r="BV9537" i="10"/>
  <c r="BU9537" i="10"/>
  <c r="BY9537" i="10" s="1"/>
  <c r="BV9536" i="10"/>
  <c r="BX9536" i="10" s="1"/>
  <c r="BU9536" i="10"/>
  <c r="BY9535" i="10"/>
  <c r="BX9535" i="10"/>
  <c r="BV9535" i="10"/>
  <c r="BU9535" i="10"/>
  <c r="BX9534" i="10"/>
  <c r="BV9534" i="10"/>
  <c r="BY9534" i="10" s="1"/>
  <c r="BU9534" i="10"/>
  <c r="BY9533" i="10"/>
  <c r="BX9533" i="10"/>
  <c r="BV9533" i="10"/>
  <c r="BU9533" i="10"/>
  <c r="BV9532" i="10"/>
  <c r="BU9532" i="10"/>
  <c r="BV9531" i="10"/>
  <c r="BU9531" i="10"/>
  <c r="BY9530" i="10"/>
  <c r="BX9530" i="10"/>
  <c r="BV9530" i="10"/>
  <c r="BU9530" i="10"/>
  <c r="BV9529" i="10"/>
  <c r="BY9529" i="10" s="1"/>
  <c r="BU9529" i="10"/>
  <c r="BV9528" i="10"/>
  <c r="BU9528" i="10"/>
  <c r="BV9527" i="10"/>
  <c r="BU9527" i="10"/>
  <c r="BY9526" i="10"/>
  <c r="BV9526" i="10"/>
  <c r="BU9526" i="10"/>
  <c r="BX9526" i="10" s="1"/>
  <c r="BY9525" i="10"/>
  <c r="BX9525" i="10"/>
  <c r="BV9525" i="10"/>
  <c r="BU9525" i="10"/>
  <c r="BV9524" i="10"/>
  <c r="BU9524" i="10"/>
  <c r="BX9523" i="10"/>
  <c r="BV9523" i="10"/>
  <c r="BY9523" i="10" s="1"/>
  <c r="BU9523" i="10"/>
  <c r="BY9522" i="10"/>
  <c r="BX9522" i="10"/>
  <c r="BV9522" i="10"/>
  <c r="BU9522" i="10"/>
  <c r="BV9521" i="10"/>
  <c r="BY9521" i="10" s="1"/>
  <c r="BU9521" i="10"/>
  <c r="BY9520" i="10"/>
  <c r="BX9520" i="10"/>
  <c r="BV9520" i="10"/>
  <c r="BU9520" i="10"/>
  <c r="BX9519" i="10"/>
  <c r="BV9519" i="10"/>
  <c r="BY9519" i="10" s="1"/>
  <c r="BU9519" i="10"/>
  <c r="BV9518" i="10"/>
  <c r="BU9518" i="10"/>
  <c r="BV9517" i="10"/>
  <c r="BU9517" i="10"/>
  <c r="BV9516" i="10"/>
  <c r="BU9516" i="10"/>
  <c r="BX9516" i="10" s="1"/>
  <c r="BY9515" i="10"/>
  <c r="BX9515" i="10"/>
  <c r="BV9515" i="10"/>
  <c r="BU9515" i="10"/>
  <c r="BX9514" i="10"/>
  <c r="BV9514" i="10"/>
  <c r="BY9514" i="10" s="1"/>
  <c r="BU9514" i="10"/>
  <c r="BY9513" i="10"/>
  <c r="BX9513" i="10"/>
  <c r="BV9513" i="10"/>
  <c r="BU9513" i="10"/>
  <c r="BX9512" i="10"/>
  <c r="BV9512" i="10"/>
  <c r="BU9512" i="10"/>
  <c r="BY9512" i="10" s="1"/>
  <c r="BY9511" i="10"/>
  <c r="BV9511" i="10"/>
  <c r="BU9511" i="10"/>
  <c r="BX9511" i="10" s="1"/>
  <c r="BY9510" i="10"/>
  <c r="BX9510" i="10"/>
  <c r="BV9510" i="10"/>
  <c r="BU9510" i="10"/>
  <c r="BV9509" i="10"/>
  <c r="BU9509" i="10"/>
  <c r="BV9508" i="10"/>
  <c r="BY9508" i="10" s="1"/>
  <c r="BU9508" i="10"/>
  <c r="BV9507" i="10"/>
  <c r="BU9507" i="10"/>
  <c r="BY9506" i="10"/>
  <c r="BV9506" i="10"/>
  <c r="BU9506" i="10"/>
  <c r="BX9506" i="10" s="1"/>
  <c r="BY9505" i="10"/>
  <c r="BX9505" i="10"/>
  <c r="BV9505" i="10"/>
  <c r="BU9505" i="10"/>
  <c r="BX9504" i="10"/>
  <c r="BV9504" i="10"/>
  <c r="BY9504" i="10" s="1"/>
  <c r="BU9504" i="10"/>
  <c r="BV9503" i="10"/>
  <c r="BU9503" i="10"/>
  <c r="BV9502" i="10"/>
  <c r="BU9502" i="10"/>
  <c r="BV9501" i="10"/>
  <c r="BY9501" i="10" s="1"/>
  <c r="BU9501" i="10"/>
  <c r="BY9500" i="10"/>
  <c r="BX9500" i="10"/>
  <c r="BV9500" i="10"/>
  <c r="BU9500" i="10"/>
  <c r="BX9499" i="10"/>
  <c r="BV9499" i="10"/>
  <c r="BY9499" i="10" s="1"/>
  <c r="BU9499" i="10"/>
  <c r="BY9498" i="10"/>
  <c r="BX9498" i="10"/>
  <c r="BV9498" i="10"/>
  <c r="BU9498" i="10"/>
  <c r="BV9497" i="10"/>
  <c r="BU9497" i="10"/>
  <c r="BY9496" i="10"/>
  <c r="BX9496" i="10"/>
  <c r="BV9496" i="10"/>
  <c r="BU9496" i="10"/>
  <c r="BY9495" i="10"/>
  <c r="BX9495" i="10"/>
  <c r="BV9495" i="10"/>
  <c r="BU9495" i="10"/>
  <c r="BX9494" i="10"/>
  <c r="BV9494" i="10"/>
  <c r="BY9494" i="10" s="1"/>
  <c r="BU9494" i="10"/>
  <c r="BX9493" i="10"/>
  <c r="BV9493" i="10"/>
  <c r="BY9493" i="10" s="1"/>
  <c r="BU9493" i="10"/>
  <c r="BY9492" i="10"/>
  <c r="BV9492" i="10"/>
  <c r="BU9492" i="10"/>
  <c r="BX9492" i="10" s="1"/>
  <c r="BV9491" i="10"/>
  <c r="BU9491" i="10"/>
  <c r="BX9491" i="10" s="1"/>
  <c r="BY9490" i="10"/>
  <c r="BX9490" i="10"/>
  <c r="BV9490" i="10"/>
  <c r="BU9490" i="10"/>
  <c r="BX9489" i="10"/>
  <c r="BV9489" i="10"/>
  <c r="BY9489" i="10" s="1"/>
  <c r="BU9489" i="10"/>
  <c r="BV9488" i="10"/>
  <c r="BX9488" i="10" s="1"/>
  <c r="BU9488" i="10"/>
  <c r="BY9487" i="10"/>
  <c r="BX9487" i="10"/>
  <c r="BV9487" i="10"/>
  <c r="BU9487" i="10"/>
  <c r="BY9486" i="10"/>
  <c r="BV9486" i="10"/>
  <c r="BU9486" i="10"/>
  <c r="BX9486" i="10" s="1"/>
  <c r="BY9485" i="10"/>
  <c r="BX9485" i="10"/>
  <c r="BV9485" i="10"/>
  <c r="BU9485" i="10"/>
  <c r="BV9484" i="10"/>
  <c r="BY9484" i="10" s="1"/>
  <c r="BU9484" i="10"/>
  <c r="BY9483" i="10"/>
  <c r="BX9483" i="10"/>
  <c r="BV9483" i="10"/>
  <c r="BU9483" i="10"/>
  <c r="BV9482" i="10"/>
  <c r="BU9482" i="10"/>
  <c r="BX9481" i="10"/>
  <c r="BV9481" i="10"/>
  <c r="BY9481" i="10" s="1"/>
  <c r="BU9481" i="10"/>
  <c r="BY9480" i="10"/>
  <c r="BV9480" i="10"/>
  <c r="BU9480" i="10"/>
  <c r="BX9480" i="10" s="1"/>
  <c r="BV9479" i="10"/>
  <c r="BU9479" i="10"/>
  <c r="BV9478" i="10"/>
  <c r="BU9478" i="10"/>
  <c r="BY9477" i="10"/>
  <c r="BV9477" i="10"/>
  <c r="BU9477" i="10"/>
  <c r="BX9477" i="10" s="1"/>
  <c r="BV9476" i="10"/>
  <c r="BY9476" i="10" s="1"/>
  <c r="BU9476" i="10"/>
  <c r="BX9475" i="10"/>
  <c r="BV9475" i="10"/>
  <c r="BY9475" i="10" s="1"/>
  <c r="BU9475" i="10"/>
  <c r="BV9474" i="10"/>
  <c r="BY9474" i="10" s="1"/>
  <c r="BU9474" i="10"/>
  <c r="BY9473" i="10"/>
  <c r="BX9473" i="10"/>
  <c r="BV9473" i="10"/>
  <c r="BU9473" i="10"/>
  <c r="BX9472" i="10"/>
  <c r="BV9472" i="10"/>
  <c r="BU9472" i="10"/>
  <c r="BY9472" i="10" s="1"/>
  <c r="BY9471" i="10"/>
  <c r="BX9471" i="10"/>
  <c r="BV9471" i="10"/>
  <c r="BU9471" i="10"/>
  <c r="BV9470" i="10"/>
  <c r="BU9470" i="10"/>
  <c r="BX9469" i="10"/>
  <c r="BV9469" i="10"/>
  <c r="BY9469" i="10" s="1"/>
  <c r="BU9469" i="10"/>
  <c r="BV9468" i="10"/>
  <c r="BY9468" i="10" s="1"/>
  <c r="BU9468" i="10"/>
  <c r="BY9467" i="10"/>
  <c r="BV9467" i="10"/>
  <c r="BU9467" i="10"/>
  <c r="BX9467" i="10" s="1"/>
  <c r="BV9466" i="10"/>
  <c r="BU9466" i="10"/>
  <c r="BY9465" i="10"/>
  <c r="BX9465" i="10"/>
  <c r="BV9465" i="10"/>
  <c r="BU9465" i="10"/>
  <c r="BV9464" i="10"/>
  <c r="BY9464" i="10" s="1"/>
  <c r="BU9464" i="10"/>
  <c r="BV9463" i="10"/>
  <c r="BU9463" i="10"/>
  <c r="BY9462" i="10"/>
  <c r="BX9462" i="10"/>
  <c r="BV9462" i="10"/>
  <c r="BU9462" i="10"/>
  <c r="BV9461" i="10"/>
  <c r="BU9461" i="10"/>
  <c r="BX9461" i="10" s="1"/>
  <c r="BV9460" i="10"/>
  <c r="BY9460" i="10" s="1"/>
  <c r="BU9460" i="10"/>
  <c r="BX9460" i="10" s="1"/>
  <c r="BX9459" i="10"/>
  <c r="BV9459" i="10"/>
  <c r="BY9459" i="10" s="1"/>
  <c r="BU9459" i="10"/>
  <c r="BY9458" i="10"/>
  <c r="BV9458" i="10"/>
  <c r="BX9458" i="10" s="1"/>
  <c r="BU9458" i="10"/>
  <c r="BY9457" i="10"/>
  <c r="BX9457" i="10"/>
  <c r="BV9457" i="10"/>
  <c r="BU9457" i="10"/>
  <c r="BY9456" i="10"/>
  <c r="BV9456" i="10"/>
  <c r="BU9456" i="10"/>
  <c r="BX9456" i="10" s="1"/>
  <c r="BV9455" i="10"/>
  <c r="BU9455" i="10"/>
  <c r="BX9455" i="10" s="1"/>
  <c r="BX9454" i="10"/>
  <c r="BV9454" i="10"/>
  <c r="BY9454" i="10" s="1"/>
  <c r="BU9454" i="10"/>
  <c r="BV9453" i="10"/>
  <c r="BU9453" i="10"/>
  <c r="BV9452" i="10"/>
  <c r="BU9452" i="10"/>
  <c r="BX9451" i="10"/>
  <c r="BV9451" i="10"/>
  <c r="BY9451" i="10" s="1"/>
  <c r="BU9451" i="10"/>
  <c r="BY9450" i="10"/>
  <c r="BX9450" i="10"/>
  <c r="BV9450" i="10"/>
  <c r="BU9450" i="10"/>
  <c r="BV9449" i="10"/>
  <c r="BU9449" i="10"/>
  <c r="BY9448" i="10"/>
  <c r="BX9448" i="10"/>
  <c r="BV9448" i="10"/>
  <c r="BU9448" i="10"/>
  <c r="BY9447" i="10"/>
  <c r="BX9447" i="10"/>
  <c r="BV9447" i="10"/>
  <c r="BU9447" i="10"/>
  <c r="BV9446" i="10"/>
  <c r="BY9446" i="10" s="1"/>
  <c r="BU9446" i="10"/>
  <c r="BX9446" i="10" s="1"/>
  <c r="BX9445" i="10"/>
  <c r="BV9445" i="10"/>
  <c r="BY9445" i="10" s="1"/>
  <c r="BU9445" i="10"/>
  <c r="BV9444" i="10"/>
  <c r="BY9444" i="10" s="1"/>
  <c r="BU9444" i="10"/>
  <c r="BV9443" i="10"/>
  <c r="BY9443" i="10" s="1"/>
  <c r="BU9443" i="10"/>
  <c r="BY9442" i="10"/>
  <c r="BX9442" i="10"/>
  <c r="BV9442" i="10"/>
  <c r="BU9442" i="10"/>
  <c r="BY9441" i="10"/>
  <c r="BX9441" i="10"/>
  <c r="BV9441" i="10"/>
  <c r="BU9441" i="10"/>
  <c r="BV9440" i="10"/>
  <c r="BU9440" i="10"/>
  <c r="BX9440" i="10" s="1"/>
  <c r="BV9439" i="10"/>
  <c r="BU9439" i="10"/>
  <c r="BV9438" i="10"/>
  <c r="BU9438" i="10"/>
  <c r="BX9437" i="10"/>
  <c r="BV9437" i="10"/>
  <c r="BU9437" i="10"/>
  <c r="BY9437" i="10" s="1"/>
  <c r="BY9436" i="10"/>
  <c r="BX9436" i="10"/>
  <c r="BV9436" i="10"/>
  <c r="BU9436" i="10"/>
  <c r="BY9435" i="10"/>
  <c r="BV9435" i="10"/>
  <c r="BU9435" i="10"/>
  <c r="BX9435" i="10" s="1"/>
  <c r="BX9434" i="10"/>
  <c r="BV9434" i="10"/>
  <c r="BY9434" i="10" s="1"/>
  <c r="BU9434" i="10"/>
  <c r="BX9433" i="10"/>
  <c r="BV9433" i="10"/>
  <c r="BY9433" i="10" s="1"/>
  <c r="BU9433" i="10"/>
  <c r="BY9432" i="10"/>
  <c r="BV9432" i="10"/>
  <c r="BU9432" i="10"/>
  <c r="BX9432" i="10" s="1"/>
  <c r="BV9431" i="10"/>
  <c r="BX9431" i="10" s="1"/>
  <c r="BU9431" i="10"/>
  <c r="BX9430" i="10"/>
  <c r="BV9430" i="10"/>
  <c r="BY9430" i="10" s="1"/>
  <c r="BU9430" i="10"/>
  <c r="BX9429" i="10"/>
  <c r="BV9429" i="10"/>
  <c r="BY9429" i="10" s="1"/>
  <c r="BU9429" i="10"/>
  <c r="BX9428" i="10"/>
  <c r="BV9428" i="10"/>
  <c r="BY9428" i="10" s="1"/>
  <c r="BU9428" i="10"/>
  <c r="BY9427" i="10"/>
  <c r="BX9427" i="10"/>
  <c r="BV9427" i="10"/>
  <c r="BU9427" i="10"/>
  <c r="BX9426" i="10"/>
  <c r="BV9426" i="10"/>
  <c r="BU9426" i="10"/>
  <c r="BY9425" i="10"/>
  <c r="BV9425" i="10"/>
  <c r="BU9425" i="10"/>
  <c r="BX9425" i="10" s="1"/>
  <c r="BV9424" i="10"/>
  <c r="BU9424" i="10"/>
  <c r="BX9423" i="10"/>
  <c r="BV9423" i="10"/>
  <c r="BY9423" i="10" s="1"/>
  <c r="BU9423" i="10"/>
  <c r="BY9422" i="10"/>
  <c r="BV9422" i="10"/>
  <c r="BU9422" i="10"/>
  <c r="BX9422" i="10" s="1"/>
  <c r="BV9421" i="10"/>
  <c r="BY9421" i="10" s="1"/>
  <c r="BU9421" i="10"/>
  <c r="BX9420" i="10"/>
  <c r="BV9420" i="10"/>
  <c r="BU9420" i="10"/>
  <c r="BY9420" i="10" s="1"/>
  <c r="BX9419" i="10"/>
  <c r="BV9419" i="10"/>
  <c r="BY9419" i="10" s="1"/>
  <c r="BU9419" i="10"/>
  <c r="BV9418" i="10"/>
  <c r="BU9418" i="10"/>
  <c r="BV9417" i="10"/>
  <c r="BU9417" i="10"/>
  <c r="BX9416" i="10"/>
  <c r="BV9416" i="10"/>
  <c r="BY9416" i="10" s="1"/>
  <c r="BU9416" i="10"/>
  <c r="BY9415" i="10"/>
  <c r="BV9415" i="10"/>
  <c r="BX9415" i="10" s="1"/>
  <c r="BU9415" i="10"/>
  <c r="BX9414" i="10"/>
  <c r="BV9414" i="10"/>
  <c r="BY9414" i="10" s="1"/>
  <c r="BU9414" i="10"/>
  <c r="BY9413" i="10"/>
  <c r="BX9413" i="10"/>
  <c r="BV9413" i="10"/>
  <c r="BU9413" i="10"/>
  <c r="BV9412" i="10"/>
  <c r="BU9412" i="10"/>
  <c r="BY9412" i="10" s="1"/>
  <c r="BY9411" i="10"/>
  <c r="BX9411" i="10"/>
  <c r="BV9411" i="10"/>
  <c r="BU9411" i="10"/>
  <c r="BY9410" i="10"/>
  <c r="BX9410" i="10"/>
  <c r="BV9410" i="10"/>
  <c r="BU9410" i="10"/>
  <c r="BV9409" i="10"/>
  <c r="BU9409" i="10"/>
  <c r="BV9408" i="10"/>
  <c r="BY9408" i="10" s="1"/>
  <c r="BU9408" i="10"/>
  <c r="BY9407" i="10"/>
  <c r="BX9407" i="10"/>
  <c r="BV9407" i="10"/>
  <c r="BU9407" i="10"/>
  <c r="BX9406" i="10"/>
  <c r="BV9406" i="10"/>
  <c r="BU9406" i="10"/>
  <c r="BY9405" i="10"/>
  <c r="BV9405" i="10"/>
  <c r="BU9405" i="10"/>
  <c r="BX9405" i="10" s="1"/>
  <c r="BX9404" i="10"/>
  <c r="BV9404" i="10"/>
  <c r="BY9404" i="10" s="1"/>
  <c r="BU9404" i="10"/>
  <c r="BV9403" i="10"/>
  <c r="BU9403" i="10"/>
  <c r="BV9402" i="10"/>
  <c r="BU9402" i="10"/>
  <c r="BV9401" i="10"/>
  <c r="BU9401" i="10"/>
  <c r="BX9401" i="10" s="1"/>
  <c r="BY9400" i="10"/>
  <c r="BV9400" i="10"/>
  <c r="BU9400" i="10"/>
  <c r="BX9399" i="10"/>
  <c r="BV9399" i="10"/>
  <c r="BY9399" i="10" s="1"/>
  <c r="BU9399" i="10"/>
  <c r="BY9398" i="10"/>
  <c r="BX9398" i="10"/>
  <c r="BV9398" i="10"/>
  <c r="BU9398" i="10"/>
  <c r="BV9397" i="10"/>
  <c r="BU9397" i="10"/>
  <c r="BX9396" i="10"/>
  <c r="BV9396" i="10"/>
  <c r="BY9396" i="10" s="1"/>
  <c r="BU9396" i="10"/>
  <c r="BV9395" i="10"/>
  <c r="BU9395" i="10"/>
  <c r="BX9394" i="10"/>
  <c r="BV9394" i="10"/>
  <c r="BY9394" i="10" s="1"/>
  <c r="BU9394" i="10"/>
  <c r="BX9393" i="10"/>
  <c r="BV9393" i="10"/>
  <c r="BY9393" i="10" s="1"/>
  <c r="BU9393" i="10"/>
  <c r="BV9392" i="10"/>
  <c r="BU9392" i="10"/>
  <c r="BX9391" i="10"/>
  <c r="BV9391" i="10"/>
  <c r="BU9391" i="10"/>
  <c r="BV9390" i="10"/>
  <c r="BY9390" i="10" s="1"/>
  <c r="BU9390" i="10"/>
  <c r="BV9389" i="10"/>
  <c r="BU9389" i="10"/>
  <c r="BV9388" i="10"/>
  <c r="BU9388" i="10"/>
  <c r="BY9387" i="10"/>
  <c r="BX9387" i="10"/>
  <c r="BV9387" i="10"/>
  <c r="BU9387" i="10"/>
  <c r="BV9386" i="10"/>
  <c r="BU9386" i="10"/>
  <c r="BY9385" i="10"/>
  <c r="BV9385" i="10"/>
  <c r="BU9385" i="10"/>
  <c r="BX9385" i="10" s="1"/>
  <c r="BV9384" i="10"/>
  <c r="BU9384" i="10"/>
  <c r="BY9383" i="10"/>
  <c r="BX9383" i="10"/>
  <c r="BV9383" i="10"/>
  <c r="BU9383" i="10"/>
  <c r="BV9382" i="10"/>
  <c r="BU9382" i="10"/>
  <c r="BV9381" i="10"/>
  <c r="BY9381" i="10" s="1"/>
  <c r="BU9381" i="10"/>
  <c r="BV9380" i="10"/>
  <c r="BU9380" i="10"/>
  <c r="BX9380" i="10" s="1"/>
  <c r="BV9379" i="10"/>
  <c r="BU9379" i="10"/>
  <c r="BY9378" i="10"/>
  <c r="BX9378" i="10"/>
  <c r="BV9378" i="10"/>
  <c r="BU9378" i="10"/>
  <c r="BV9377" i="10"/>
  <c r="BU9377" i="10"/>
  <c r="BV9376" i="10"/>
  <c r="BU9376" i="10"/>
  <c r="BY9375" i="10"/>
  <c r="BX9375" i="10"/>
  <c r="BV9375" i="10"/>
  <c r="BU9375" i="10"/>
  <c r="BV9374" i="10"/>
  <c r="BU9374" i="10"/>
  <c r="BX9373" i="10"/>
  <c r="BV9373" i="10"/>
  <c r="BY9373" i="10" s="1"/>
  <c r="BU9373" i="10"/>
  <c r="BX9372" i="10"/>
  <c r="BV9372" i="10"/>
  <c r="BU9372" i="10"/>
  <c r="BY9372" i="10" s="1"/>
  <c r="BV9371" i="10"/>
  <c r="BU9371" i="10"/>
  <c r="BY9371" i="10" s="1"/>
  <c r="BY9370" i="10"/>
  <c r="BX9370" i="10"/>
  <c r="BV9370" i="10"/>
  <c r="BU9370" i="10"/>
  <c r="BV9369" i="10"/>
  <c r="BY9369" i="10" s="1"/>
  <c r="BU9369" i="10"/>
  <c r="BX9368" i="10"/>
  <c r="BV9368" i="10"/>
  <c r="BY9368" i="10" s="1"/>
  <c r="BU9368" i="10"/>
  <c r="BY9367" i="10"/>
  <c r="BV9367" i="10"/>
  <c r="BU9367" i="10"/>
  <c r="BX9367" i="10" s="1"/>
  <c r="BX9366" i="10"/>
  <c r="BV9366" i="10"/>
  <c r="BY9366" i="10" s="1"/>
  <c r="BU9366" i="10"/>
  <c r="BY9365" i="10"/>
  <c r="BV9365" i="10"/>
  <c r="BU9365" i="10"/>
  <c r="BX9365" i="10" s="1"/>
  <c r="BV9364" i="10"/>
  <c r="BU9364" i="10"/>
  <c r="BV9363" i="10"/>
  <c r="BU9363" i="10"/>
  <c r="BV9362" i="10"/>
  <c r="BU9362" i="10"/>
  <c r="BV9361" i="10"/>
  <c r="BU9361" i="10"/>
  <c r="BX9361" i="10" s="1"/>
  <c r="BX9360" i="10"/>
  <c r="BV9360" i="10"/>
  <c r="BU9360" i="10"/>
  <c r="BV9359" i="10"/>
  <c r="BY9359" i="10" s="1"/>
  <c r="BU9359" i="10"/>
  <c r="BY9358" i="10"/>
  <c r="BX9358" i="10"/>
  <c r="BV9358" i="10"/>
  <c r="BU9358" i="10"/>
  <c r="BY9357" i="10"/>
  <c r="BX9357" i="10"/>
  <c r="BV9357" i="10"/>
  <c r="BU9357" i="10"/>
  <c r="BV9356" i="10"/>
  <c r="BU9356" i="10"/>
  <c r="BY9355" i="10"/>
  <c r="BV9355" i="10"/>
  <c r="BU9355" i="10"/>
  <c r="BX9355" i="10" s="1"/>
  <c r="BV9354" i="10"/>
  <c r="BU9354" i="10"/>
  <c r="BV9353" i="10"/>
  <c r="BY9353" i="10" s="1"/>
  <c r="BU9353" i="10"/>
  <c r="BY9352" i="10"/>
  <c r="BX9352" i="10"/>
  <c r="BV9352" i="10"/>
  <c r="BU9352" i="10"/>
  <c r="BX9351" i="10"/>
  <c r="BV9351" i="10"/>
  <c r="BY9351" i="10" s="1"/>
  <c r="BU9351" i="10"/>
  <c r="BV9350" i="10"/>
  <c r="BU9350" i="10"/>
  <c r="BV9349" i="10"/>
  <c r="BU9349" i="10"/>
  <c r="BY9348" i="10"/>
  <c r="BX9348" i="10"/>
  <c r="BV9348" i="10"/>
  <c r="BU9348" i="10"/>
  <c r="BV9347" i="10"/>
  <c r="BU9347" i="10"/>
  <c r="BY9347" i="10" s="1"/>
  <c r="BY9346" i="10"/>
  <c r="BV9346" i="10"/>
  <c r="BU9346" i="10"/>
  <c r="BV9345" i="10"/>
  <c r="BY9345" i="10" s="1"/>
  <c r="BU9345" i="10"/>
  <c r="BV9344" i="10"/>
  <c r="BU9344" i="10"/>
  <c r="BX9343" i="10"/>
  <c r="BV9343" i="10"/>
  <c r="BY9343" i="10" s="1"/>
  <c r="BU9343" i="10"/>
  <c r="BV9342" i="10"/>
  <c r="BU9342" i="10"/>
  <c r="BY9341" i="10"/>
  <c r="BX9341" i="10"/>
  <c r="BV9341" i="10"/>
  <c r="BU9341" i="10"/>
  <c r="BV9340" i="10"/>
  <c r="BY9340" i="10" s="1"/>
  <c r="BU9340" i="10"/>
  <c r="BV9339" i="10"/>
  <c r="BU9339" i="10"/>
  <c r="BV9338" i="10"/>
  <c r="BU9338" i="10"/>
  <c r="BV9337" i="10"/>
  <c r="BU9337" i="10"/>
  <c r="BY9337" i="10" s="1"/>
  <c r="BY9336" i="10"/>
  <c r="BX9336" i="10"/>
  <c r="BV9336" i="10"/>
  <c r="BU9336" i="10"/>
  <c r="BV9335" i="10"/>
  <c r="BU9335" i="10"/>
  <c r="BX9335" i="10" s="1"/>
  <c r="BX9334" i="10"/>
  <c r="BV9334" i="10"/>
  <c r="BY9334" i="10" s="1"/>
  <c r="BU9334" i="10"/>
  <c r="BX9333" i="10"/>
  <c r="BV9333" i="10"/>
  <c r="BY9333" i="10" s="1"/>
  <c r="BU9333" i="10"/>
  <c r="BY9332" i="10"/>
  <c r="BX9332" i="10"/>
  <c r="BV9332" i="10"/>
  <c r="BU9332" i="10"/>
  <c r="BV9331" i="10"/>
  <c r="BU9331" i="10"/>
  <c r="BX9331" i="10" s="1"/>
  <c r="BX9330" i="10"/>
  <c r="BV9330" i="10"/>
  <c r="BY9330" i="10" s="1"/>
  <c r="BU9330" i="10"/>
  <c r="BV9329" i="10"/>
  <c r="BU9329" i="10"/>
  <c r="BV9328" i="10"/>
  <c r="BU9328" i="10"/>
  <c r="BX9327" i="10"/>
  <c r="BV9327" i="10"/>
  <c r="BU9327" i="10"/>
  <c r="BY9327" i="10" s="1"/>
  <c r="BV9326" i="10"/>
  <c r="BU9326" i="10"/>
  <c r="BY9326" i="10" s="1"/>
  <c r="BV9325" i="10"/>
  <c r="BY9325" i="10" s="1"/>
  <c r="BU9325" i="10"/>
  <c r="BX9325" i="10" s="1"/>
  <c r="BV9324" i="10"/>
  <c r="BU9324" i="10"/>
  <c r="BX9323" i="10"/>
  <c r="BV9323" i="10"/>
  <c r="BY9323" i="10" s="1"/>
  <c r="BU9323" i="10"/>
  <c r="BV9322" i="10"/>
  <c r="BU9322" i="10"/>
  <c r="BY9321" i="10"/>
  <c r="BX9321" i="10"/>
  <c r="BV9321" i="10"/>
  <c r="BU9321" i="10"/>
  <c r="BV9320" i="10"/>
  <c r="BU9320" i="10"/>
  <c r="BX9319" i="10"/>
  <c r="BV9319" i="10"/>
  <c r="BY9319" i="10" s="1"/>
  <c r="BU9319" i="10"/>
  <c r="BY9318" i="10"/>
  <c r="BV9318" i="10"/>
  <c r="BX9318" i="10" s="1"/>
  <c r="BU9318" i="10"/>
  <c r="BY9317" i="10"/>
  <c r="BX9317" i="10"/>
  <c r="BV9317" i="10"/>
  <c r="BU9317" i="10"/>
  <c r="BX9316" i="10"/>
  <c r="BV9316" i="10"/>
  <c r="BY9316" i="10" s="1"/>
  <c r="BU9316" i="10"/>
  <c r="BX9315" i="10"/>
  <c r="BV9315" i="10"/>
  <c r="BY9315" i="10" s="1"/>
  <c r="BU9315" i="10"/>
  <c r="BX9314" i="10"/>
  <c r="BV9314" i="10"/>
  <c r="BY9314" i="10" s="1"/>
  <c r="BU9314" i="10"/>
  <c r="BY9313" i="10"/>
  <c r="BX9313" i="10"/>
  <c r="BV9313" i="10"/>
  <c r="BU9313" i="10"/>
  <c r="BY9312" i="10"/>
  <c r="BX9312" i="10"/>
  <c r="BV9312" i="10"/>
  <c r="BU9312" i="10"/>
  <c r="BV9311" i="10"/>
  <c r="BU9311" i="10"/>
  <c r="BY9310" i="10"/>
  <c r="BX9310" i="10"/>
  <c r="BV9310" i="10"/>
  <c r="BU9310" i="10"/>
  <c r="BV9309" i="10"/>
  <c r="BU9309" i="10"/>
  <c r="BV9308" i="10"/>
  <c r="BU9308" i="10"/>
  <c r="BY9307" i="10"/>
  <c r="BX9307" i="10"/>
  <c r="BV9307" i="10"/>
  <c r="BU9307" i="10"/>
  <c r="BY9306" i="10"/>
  <c r="BX9306" i="10"/>
  <c r="BV9306" i="10"/>
  <c r="BU9306" i="10"/>
  <c r="BX9305" i="10"/>
  <c r="BV9305" i="10"/>
  <c r="BU9305" i="10"/>
  <c r="BY9305" i="10" s="1"/>
  <c r="BX9304" i="10"/>
  <c r="BV9304" i="10"/>
  <c r="BY9304" i="10" s="1"/>
  <c r="BU9304" i="10"/>
  <c r="BV9303" i="10"/>
  <c r="BU9303" i="10"/>
  <c r="BX9302" i="10"/>
  <c r="BV9302" i="10"/>
  <c r="BU9302" i="10"/>
  <c r="BY9302" i="10" s="1"/>
  <c r="BY9301" i="10"/>
  <c r="BX9301" i="10"/>
  <c r="BV9301" i="10"/>
  <c r="BU9301" i="10"/>
  <c r="BY9300" i="10"/>
  <c r="BX9300" i="10"/>
  <c r="BV9300" i="10"/>
  <c r="BU9300" i="10"/>
  <c r="BV9299" i="10"/>
  <c r="BU9299" i="10"/>
  <c r="BY9298" i="10"/>
  <c r="BX9298" i="10"/>
  <c r="BV9298" i="10"/>
  <c r="BU9298" i="10"/>
  <c r="BV9297" i="10"/>
  <c r="BU9297" i="10"/>
  <c r="BV9296" i="10"/>
  <c r="BY9296" i="10" s="1"/>
  <c r="BU9296" i="10"/>
  <c r="BY9295" i="10"/>
  <c r="BX9295" i="10"/>
  <c r="BV9295" i="10"/>
  <c r="BU9295" i="10"/>
  <c r="BX9294" i="10"/>
  <c r="BV9294" i="10"/>
  <c r="BY9294" i="10" s="1"/>
  <c r="BU9294" i="10"/>
  <c r="BX9293" i="10"/>
  <c r="BV9293" i="10"/>
  <c r="BY9293" i="10" s="1"/>
  <c r="BU9293" i="10"/>
  <c r="BY9292" i="10"/>
  <c r="BV9292" i="10"/>
  <c r="BU9292" i="10"/>
  <c r="BX9292" i="10" s="1"/>
  <c r="BV9291" i="10"/>
  <c r="BU9291" i="10"/>
  <c r="BY9290" i="10"/>
  <c r="BV9290" i="10"/>
  <c r="BU9290" i="10"/>
  <c r="BX9290" i="10" s="1"/>
  <c r="BX9289" i="10"/>
  <c r="BV9289" i="10"/>
  <c r="BY9289" i="10" s="1"/>
  <c r="BU9289" i="10"/>
  <c r="BV9288" i="10"/>
  <c r="BU9288" i="10"/>
  <c r="BY9287" i="10"/>
  <c r="BX9287" i="10"/>
  <c r="BV9287" i="10"/>
  <c r="BU9287" i="10"/>
  <c r="BX9286" i="10"/>
  <c r="BV9286" i="10"/>
  <c r="BY9286" i="10" s="1"/>
  <c r="BU9286" i="10"/>
  <c r="BV9285" i="10"/>
  <c r="BU9285" i="10"/>
  <c r="BX9284" i="10"/>
  <c r="BV9284" i="10"/>
  <c r="BY9284" i="10" s="1"/>
  <c r="BU9284" i="10"/>
  <c r="BY9283" i="10"/>
  <c r="BX9283" i="10"/>
  <c r="BV9283" i="10"/>
  <c r="BU9283" i="10"/>
  <c r="BV9282" i="10"/>
  <c r="BU9282" i="10"/>
  <c r="BV9281" i="10"/>
  <c r="BU9281" i="10"/>
  <c r="BX9281" i="10" s="1"/>
  <c r="BX9280" i="10"/>
  <c r="BV9280" i="10"/>
  <c r="BY9280" i="10" s="1"/>
  <c r="BU9280" i="10"/>
  <c r="BV9279" i="10"/>
  <c r="BU9279" i="10"/>
  <c r="BV9278" i="10"/>
  <c r="BU9278" i="10"/>
  <c r="BY9277" i="10"/>
  <c r="BV9277" i="10"/>
  <c r="BU9277" i="10"/>
  <c r="BX9277" i="10" s="1"/>
  <c r="BY9276" i="10"/>
  <c r="BV9276" i="10"/>
  <c r="BU9276" i="10"/>
  <c r="BV9275" i="10"/>
  <c r="BY9275" i="10" s="1"/>
  <c r="BU9275" i="10"/>
  <c r="BX9274" i="10"/>
  <c r="BV9274" i="10"/>
  <c r="BY9274" i="10" s="1"/>
  <c r="BU9274" i="10"/>
  <c r="BY9273" i="10"/>
  <c r="BX9273" i="10"/>
  <c r="BV9273" i="10"/>
  <c r="BU9273" i="10"/>
  <c r="BX9272" i="10"/>
  <c r="BV9272" i="10"/>
  <c r="BU9272" i="10"/>
  <c r="BY9272" i="10" s="1"/>
  <c r="BY9271" i="10"/>
  <c r="BV9271" i="10"/>
  <c r="BU9271" i="10"/>
  <c r="BX9271" i="10" s="1"/>
  <c r="BV9270" i="10"/>
  <c r="BU9270" i="10"/>
  <c r="BV9269" i="10"/>
  <c r="BY9269" i="10" s="1"/>
  <c r="BU9269" i="10"/>
  <c r="BY9268" i="10"/>
  <c r="BV9268" i="10"/>
  <c r="BX9268" i="10" s="1"/>
  <c r="BU9268" i="10"/>
  <c r="BY9267" i="10"/>
  <c r="BV9267" i="10"/>
  <c r="BU9267" i="10"/>
  <c r="BX9267" i="10" s="1"/>
  <c r="BV9266" i="10"/>
  <c r="BU9266" i="10"/>
  <c r="BV9265" i="10"/>
  <c r="BY9265" i="10" s="1"/>
  <c r="BU9265" i="10"/>
  <c r="BX9264" i="10"/>
  <c r="BV9264" i="10"/>
  <c r="BY9264" i="10" s="1"/>
  <c r="BU9264" i="10"/>
  <c r="BY9263" i="10"/>
  <c r="BX9263" i="10"/>
  <c r="BV9263" i="10"/>
  <c r="BU9263" i="10"/>
  <c r="BX9262" i="10"/>
  <c r="BV9262" i="10"/>
  <c r="BU9262" i="10"/>
  <c r="BY9262" i="10" s="1"/>
  <c r="BV9261" i="10"/>
  <c r="BY9261" i="10" s="1"/>
  <c r="BU9261" i="10"/>
  <c r="BV9260" i="10"/>
  <c r="BY9260" i="10" s="1"/>
  <c r="BU9260" i="10"/>
  <c r="BV9259" i="10"/>
  <c r="BY9259" i="10" s="1"/>
  <c r="BU9259" i="10"/>
  <c r="BY9258" i="10"/>
  <c r="BV9258" i="10"/>
  <c r="BX9258" i="10" s="1"/>
  <c r="BU9258" i="10"/>
  <c r="BY9257" i="10"/>
  <c r="BX9257" i="10"/>
  <c r="BV9257" i="10"/>
  <c r="BU9257" i="10"/>
  <c r="BY9256" i="10"/>
  <c r="BV9256" i="10"/>
  <c r="BU9256" i="10"/>
  <c r="BX9256" i="10" s="1"/>
  <c r="BV9255" i="10"/>
  <c r="BY9255" i="10" s="1"/>
  <c r="BU9255" i="10"/>
  <c r="BX9255" i="10" s="1"/>
  <c r="BX9254" i="10"/>
  <c r="BV9254" i="10"/>
  <c r="BY9254" i="10" s="1"/>
  <c r="BU9254" i="10"/>
  <c r="BV9253" i="10"/>
  <c r="BU9253" i="10"/>
  <c r="BY9252" i="10"/>
  <c r="BX9252" i="10"/>
  <c r="BV9252" i="10"/>
  <c r="BU9252" i="10"/>
  <c r="BX9251" i="10"/>
  <c r="BV9251" i="10"/>
  <c r="BY9251" i="10" s="1"/>
  <c r="BU9251" i="10"/>
  <c r="BY9250" i="10"/>
  <c r="BX9250" i="10"/>
  <c r="BV9250" i="10"/>
  <c r="BU9250" i="10"/>
  <c r="BX9249" i="10"/>
  <c r="BV9249" i="10"/>
  <c r="BY9249" i="10" s="1"/>
  <c r="BU9249" i="10"/>
  <c r="BY9248" i="10"/>
  <c r="BX9248" i="10"/>
  <c r="BV9248" i="10"/>
  <c r="BU9248" i="10"/>
  <c r="BV9247" i="10"/>
  <c r="BU9247" i="10"/>
  <c r="BX9247" i="10" s="1"/>
  <c r="BY9246" i="10"/>
  <c r="BV9246" i="10"/>
  <c r="BU9246" i="10"/>
  <c r="BX9245" i="10"/>
  <c r="BV9245" i="10"/>
  <c r="BY9245" i="10" s="1"/>
  <c r="BU9245" i="10"/>
  <c r="BX9244" i="10"/>
  <c r="BV9244" i="10"/>
  <c r="BY9244" i="10" s="1"/>
  <c r="BU9244" i="10"/>
  <c r="BY9243" i="10"/>
  <c r="BV9243" i="10"/>
  <c r="BX9243" i="10" s="1"/>
  <c r="BU9243" i="10"/>
  <c r="BV9242" i="10"/>
  <c r="BU9242" i="10"/>
  <c r="BV9241" i="10"/>
  <c r="BU9241" i="10"/>
  <c r="BV9240" i="10"/>
  <c r="BU9240" i="10"/>
  <c r="BX9240" i="10" s="1"/>
  <c r="BV9239" i="10"/>
  <c r="BU9239" i="10"/>
  <c r="BY9238" i="10"/>
  <c r="BX9238" i="10"/>
  <c r="BV9238" i="10"/>
  <c r="BU9238" i="10"/>
  <c r="BX9237" i="10"/>
  <c r="BV9237" i="10"/>
  <c r="BU9237" i="10"/>
  <c r="BY9237" i="10" s="1"/>
  <c r="BY9236" i="10"/>
  <c r="BX9236" i="10"/>
  <c r="BV9236" i="10"/>
  <c r="BU9236" i="10"/>
  <c r="BV9235" i="10"/>
  <c r="BU9235" i="10"/>
  <c r="BX9235" i="10" s="1"/>
  <c r="BX9234" i="10"/>
  <c r="BV9234" i="10"/>
  <c r="BY9234" i="10" s="1"/>
  <c r="BU9234" i="10"/>
  <c r="BY9233" i="10"/>
  <c r="BV9233" i="10"/>
  <c r="BX9233" i="10" s="1"/>
  <c r="BU9233" i="10"/>
  <c r="BY9232" i="10"/>
  <c r="BX9232" i="10"/>
  <c r="BV9232" i="10"/>
  <c r="BU9232" i="10"/>
  <c r="BV9231" i="10"/>
  <c r="BU9231" i="10"/>
  <c r="BX9230" i="10"/>
  <c r="BV9230" i="10"/>
  <c r="BY9230" i="10" s="1"/>
  <c r="BU9230" i="10"/>
  <c r="BV9229" i="10"/>
  <c r="BY9229" i="10" s="1"/>
  <c r="BU9229" i="10"/>
  <c r="BX9228" i="10"/>
  <c r="BV9228" i="10"/>
  <c r="BY9228" i="10" s="1"/>
  <c r="BU9228" i="10"/>
  <c r="BV9227" i="10"/>
  <c r="BU9227" i="10"/>
  <c r="BX9226" i="10"/>
  <c r="BV9226" i="10"/>
  <c r="BY9226" i="10" s="1"/>
  <c r="BU9226" i="10"/>
  <c r="BY9225" i="10"/>
  <c r="BV9225" i="10"/>
  <c r="BU9225" i="10"/>
  <c r="BV9224" i="10"/>
  <c r="BU9224" i="10"/>
  <c r="BV9223" i="10"/>
  <c r="BU9223" i="10"/>
  <c r="BV9222" i="10"/>
  <c r="BU9222" i="10"/>
  <c r="BY9222" i="10" s="1"/>
  <c r="BY9221" i="10"/>
  <c r="BX9221" i="10"/>
  <c r="BV9221" i="10"/>
  <c r="BU9221" i="10"/>
  <c r="BX9220" i="10"/>
  <c r="BV9220" i="10"/>
  <c r="BU9220" i="10"/>
  <c r="BY9220" i="10" s="1"/>
  <c r="BX9219" i="10"/>
  <c r="BV9219" i="10"/>
  <c r="BY9219" i="10" s="1"/>
  <c r="BU9219" i="10"/>
  <c r="BV9218" i="10"/>
  <c r="BX9218" i="10" s="1"/>
  <c r="BU9218" i="10"/>
  <c r="BY9217" i="10"/>
  <c r="BX9217" i="10"/>
  <c r="BV9217" i="10"/>
  <c r="BU9217" i="10"/>
  <c r="BV9216" i="10"/>
  <c r="BY9216" i="10" s="1"/>
  <c r="BU9216" i="10"/>
  <c r="BX9216" i="10" s="1"/>
  <c r="BY9215" i="10"/>
  <c r="BX9215" i="10"/>
  <c r="BV9215" i="10"/>
  <c r="BU9215" i="10"/>
  <c r="BX9214" i="10"/>
  <c r="BV9214" i="10"/>
  <c r="BY9214" i="10" s="1"/>
  <c r="BU9214" i="10"/>
  <c r="BY9213" i="10"/>
  <c r="BX9213" i="10"/>
  <c r="BV9213" i="10"/>
  <c r="BU9213" i="10"/>
  <c r="BV9212" i="10"/>
  <c r="BU9212" i="10"/>
  <c r="BX9211" i="10"/>
  <c r="BV9211" i="10"/>
  <c r="BU9211" i="10"/>
  <c r="BX9210" i="10"/>
  <c r="BV9210" i="10"/>
  <c r="BY9210" i="10" s="1"/>
  <c r="BU9210" i="10"/>
  <c r="BV9209" i="10"/>
  <c r="BU9209" i="10"/>
  <c r="BV9208" i="10"/>
  <c r="BU9208" i="10"/>
  <c r="BV9207" i="10"/>
  <c r="BU9207" i="10"/>
  <c r="BV9206" i="10"/>
  <c r="BY9206" i="10" s="1"/>
  <c r="BU9206" i="10"/>
  <c r="BX9206" i="10" s="1"/>
  <c r="BV9205" i="10"/>
  <c r="BU9205" i="10"/>
  <c r="BY9205" i="10" s="1"/>
  <c r="BX9204" i="10"/>
  <c r="BV9204" i="10"/>
  <c r="BY9204" i="10" s="1"/>
  <c r="BU9204" i="10"/>
  <c r="BV9203" i="10"/>
  <c r="BU9203" i="10"/>
  <c r="BX9202" i="10"/>
  <c r="BV9202" i="10"/>
  <c r="BU9202" i="10"/>
  <c r="BY9202" i="10" s="1"/>
  <c r="BX9201" i="10"/>
  <c r="BV9201" i="10"/>
  <c r="BU9201" i="10"/>
  <c r="BY9200" i="10"/>
  <c r="BV9200" i="10"/>
  <c r="BU9200" i="10"/>
  <c r="BX9200" i="10" s="1"/>
  <c r="BV9199" i="10"/>
  <c r="BU9199" i="10"/>
  <c r="BY9198" i="10"/>
  <c r="BX9198" i="10"/>
  <c r="BV9198" i="10"/>
  <c r="BU9198" i="10"/>
  <c r="BY9197" i="10"/>
  <c r="BV9197" i="10"/>
  <c r="BU9197" i="10"/>
  <c r="BX9197" i="10" s="1"/>
  <c r="BV9196" i="10"/>
  <c r="BU9196" i="10"/>
  <c r="BV9195" i="10"/>
  <c r="BU9195" i="10"/>
  <c r="BX9195" i="10" s="1"/>
  <c r="BX9194" i="10"/>
  <c r="BV9194" i="10"/>
  <c r="BY9194" i="10" s="1"/>
  <c r="BU9194" i="10"/>
  <c r="BX9193" i="10"/>
  <c r="BV9193" i="10"/>
  <c r="BY9193" i="10" s="1"/>
  <c r="BU9193" i="10"/>
  <c r="BX9192" i="10"/>
  <c r="BV9192" i="10"/>
  <c r="BU9192" i="10"/>
  <c r="BY9192" i="10" s="1"/>
  <c r="BY9191" i="10"/>
  <c r="BV9191" i="10"/>
  <c r="BX9191" i="10" s="1"/>
  <c r="BU9191" i="10"/>
  <c r="BV9190" i="10"/>
  <c r="BU9190" i="10"/>
  <c r="BX9190" i="10" s="1"/>
  <c r="BV9189" i="10"/>
  <c r="BU9189" i="10"/>
  <c r="BY9188" i="10"/>
  <c r="BV9188" i="10"/>
  <c r="BX9188" i="10" s="1"/>
  <c r="BU9188" i="10"/>
  <c r="BY9187" i="10"/>
  <c r="BX9187" i="10"/>
  <c r="BV9187" i="10"/>
  <c r="BU9187" i="10"/>
  <c r="BV9186" i="10"/>
  <c r="BY9186" i="10" s="1"/>
  <c r="BU9186" i="10"/>
  <c r="BV9185" i="10"/>
  <c r="BU9185" i="10"/>
  <c r="BX9185" i="10" s="1"/>
  <c r="BV9184" i="10"/>
  <c r="BU9184" i="10"/>
  <c r="BY9183" i="10"/>
  <c r="BX9183" i="10"/>
  <c r="BV9183" i="10"/>
  <c r="BU9183" i="10"/>
  <c r="BV9182" i="10"/>
  <c r="BU9182" i="10"/>
  <c r="BV9181" i="10"/>
  <c r="BY9181" i="10" s="1"/>
  <c r="BU9181" i="10"/>
  <c r="BX9181" i="10" s="1"/>
  <c r="BY9180" i="10"/>
  <c r="BV9180" i="10"/>
  <c r="BU9180" i="10"/>
  <c r="BX9180" i="10" s="1"/>
  <c r="BX9179" i="10"/>
  <c r="BV9179" i="10"/>
  <c r="BY9179" i="10" s="1"/>
  <c r="BU9179" i="10"/>
  <c r="BV9178" i="10"/>
  <c r="BU9178" i="10"/>
  <c r="BV9177" i="10"/>
  <c r="BU9177" i="10"/>
  <c r="BV9176" i="10"/>
  <c r="BY9176" i="10" s="1"/>
  <c r="BU9176" i="10"/>
  <c r="BV9175" i="10"/>
  <c r="BU9175" i="10"/>
  <c r="BX9175" i="10" s="1"/>
  <c r="BV9174" i="10"/>
  <c r="BY9174" i="10" s="1"/>
  <c r="BU9174" i="10"/>
  <c r="BY9173" i="10"/>
  <c r="BX9173" i="10"/>
  <c r="BV9173" i="10"/>
  <c r="BU9173" i="10"/>
  <c r="BX9172" i="10"/>
  <c r="BV9172" i="10"/>
  <c r="BU9172" i="10"/>
  <c r="BY9172" i="10" s="1"/>
  <c r="BX9171" i="10"/>
  <c r="BV9171" i="10"/>
  <c r="BU9171" i="10"/>
  <c r="BY9171" i="10" s="1"/>
  <c r="BV9170" i="10"/>
  <c r="BU9170" i="10"/>
  <c r="BX9170" i="10" s="1"/>
  <c r="BV9169" i="10"/>
  <c r="BY9169" i="10" s="1"/>
  <c r="BU9169" i="10"/>
  <c r="BX9168" i="10"/>
  <c r="BV9168" i="10"/>
  <c r="BY9168" i="10" s="1"/>
  <c r="BU9168" i="10"/>
  <c r="BY9167" i="10"/>
  <c r="BV9167" i="10"/>
  <c r="BU9167" i="10"/>
  <c r="BX9167" i="10" s="1"/>
  <c r="BX9166" i="10"/>
  <c r="BV9166" i="10"/>
  <c r="BY9166" i="10" s="1"/>
  <c r="BU9166" i="10"/>
  <c r="BX9165" i="10"/>
  <c r="BV9165" i="10"/>
  <c r="BY9165" i="10" s="1"/>
  <c r="BU9165" i="10"/>
  <c r="BX9164" i="10"/>
  <c r="BV9164" i="10"/>
  <c r="BY9164" i="10" s="1"/>
  <c r="BU9164" i="10"/>
  <c r="BY9163" i="10"/>
  <c r="BX9163" i="10"/>
  <c r="BV9163" i="10"/>
  <c r="BU9163" i="10"/>
  <c r="BY9162" i="10"/>
  <c r="BX9162" i="10"/>
  <c r="BV9162" i="10"/>
  <c r="BU9162" i="10"/>
  <c r="BV9161" i="10"/>
  <c r="BU9161" i="10"/>
  <c r="BX9161" i="10" s="1"/>
  <c r="BX9160" i="10"/>
  <c r="BV9160" i="10"/>
  <c r="BY9160" i="10" s="1"/>
  <c r="BU9160" i="10"/>
  <c r="BV9159" i="10"/>
  <c r="BU9159" i="10"/>
  <c r="BX9158" i="10"/>
  <c r="BV9158" i="10"/>
  <c r="BY9158" i="10" s="1"/>
  <c r="BU9158" i="10"/>
  <c r="BY9157" i="10"/>
  <c r="BX9157" i="10"/>
  <c r="BV9157" i="10"/>
  <c r="BU9157" i="10"/>
  <c r="BY9156" i="10"/>
  <c r="BV9156" i="10"/>
  <c r="BU9156" i="10"/>
  <c r="BX9156" i="10" s="1"/>
  <c r="BV9155" i="10"/>
  <c r="BY9155" i="10" s="1"/>
  <c r="BU9155" i="10"/>
  <c r="BV9154" i="10"/>
  <c r="BU9154" i="10"/>
  <c r="BX9153" i="10"/>
  <c r="BV9153" i="10"/>
  <c r="BY9153" i="10" s="1"/>
  <c r="BU9153" i="10"/>
  <c r="BV9152" i="10"/>
  <c r="BU9152" i="10"/>
  <c r="BX9151" i="10"/>
  <c r="BV9151" i="10"/>
  <c r="BY9151" i="10" s="1"/>
  <c r="BU9151" i="10"/>
  <c r="BY9150" i="10"/>
  <c r="BX9150" i="10"/>
  <c r="BV9150" i="10"/>
  <c r="BU9150" i="10"/>
  <c r="BX9149" i="10"/>
  <c r="BV9149" i="10"/>
  <c r="BY9149" i="10" s="1"/>
  <c r="BU9149" i="10"/>
  <c r="BY9148" i="10"/>
  <c r="BX9148" i="10"/>
  <c r="BV9148" i="10"/>
  <c r="BU9148" i="10"/>
  <c r="BV9147" i="10"/>
  <c r="BU9147" i="10"/>
  <c r="BY9146" i="10"/>
  <c r="BV9146" i="10"/>
  <c r="BU9146" i="10"/>
  <c r="BX9146" i="10" s="1"/>
  <c r="BX9145" i="10"/>
  <c r="BV9145" i="10"/>
  <c r="BY9145" i="10" s="1"/>
  <c r="BU9145" i="10"/>
  <c r="BX9144" i="10"/>
  <c r="BV9144" i="10"/>
  <c r="BY9144" i="10" s="1"/>
  <c r="BU9144" i="10"/>
  <c r="BY9143" i="10"/>
  <c r="BV9143" i="10"/>
  <c r="BX9143" i="10" s="1"/>
  <c r="BU9143" i="10"/>
  <c r="BV9142" i="10"/>
  <c r="BU9142" i="10"/>
  <c r="BV9141" i="10"/>
  <c r="BU9141" i="10"/>
  <c r="BV9140" i="10"/>
  <c r="BU9140" i="10"/>
  <c r="BX9140" i="10" s="1"/>
  <c r="BV9139" i="10"/>
  <c r="BU9139" i="10"/>
  <c r="BY9138" i="10"/>
  <c r="BX9138" i="10"/>
  <c r="BV9138" i="10"/>
  <c r="BU9138" i="10"/>
  <c r="BV9137" i="10"/>
  <c r="BU9137" i="10"/>
  <c r="BY9136" i="10"/>
  <c r="BV9136" i="10"/>
  <c r="BX9136" i="10" s="1"/>
  <c r="BU9136" i="10"/>
  <c r="BV9135" i="10"/>
  <c r="BU9135" i="10"/>
  <c r="BX9134" i="10"/>
  <c r="BV9134" i="10"/>
  <c r="BY9134" i="10" s="1"/>
  <c r="BU9134" i="10"/>
  <c r="BY9133" i="10"/>
  <c r="BX9133" i="10"/>
  <c r="BV9133" i="10"/>
  <c r="BU9133" i="10"/>
  <c r="BV9132" i="10"/>
  <c r="BU9132" i="10"/>
  <c r="BV9131" i="10"/>
  <c r="BU9131" i="10"/>
  <c r="BX9130" i="10"/>
  <c r="BV9130" i="10"/>
  <c r="BY9130" i="10" s="1"/>
  <c r="BU9130" i="10"/>
  <c r="BX9129" i="10"/>
  <c r="BV9129" i="10"/>
  <c r="BY9129" i="10" s="1"/>
  <c r="BU9129" i="10"/>
  <c r="BV9128" i="10"/>
  <c r="BU9128" i="10"/>
  <c r="BY9127" i="10"/>
  <c r="BX9127" i="10"/>
  <c r="BV9127" i="10"/>
  <c r="BU9127" i="10"/>
  <c r="BY9126" i="10"/>
  <c r="BV9126" i="10"/>
  <c r="BU9126" i="10"/>
  <c r="BX9126" i="10" s="1"/>
  <c r="BV9125" i="10"/>
  <c r="BY9125" i="10" s="1"/>
  <c r="BU9125" i="10"/>
  <c r="BV9124" i="10"/>
  <c r="BU9124" i="10"/>
  <c r="BV9123" i="10"/>
  <c r="BU9123" i="10"/>
  <c r="BV9122" i="10"/>
  <c r="BU9122" i="10"/>
  <c r="BY9122" i="10" s="1"/>
  <c r="BY9121" i="10"/>
  <c r="BX9121" i="10"/>
  <c r="BV9121" i="10"/>
  <c r="BU9121" i="10"/>
  <c r="BY9120" i="10"/>
  <c r="BV9120" i="10"/>
  <c r="BU9120" i="10"/>
  <c r="BX9120" i="10" s="1"/>
  <c r="BX9119" i="10"/>
  <c r="BV9119" i="10"/>
  <c r="BY9119" i="10" s="1"/>
  <c r="BU9119" i="10"/>
  <c r="BV9118" i="10"/>
  <c r="BU9118" i="10"/>
  <c r="BY9117" i="10"/>
  <c r="BX9117" i="10"/>
  <c r="BV9117" i="10"/>
  <c r="BU9117" i="10"/>
  <c r="BV9116" i="10"/>
  <c r="BY9116" i="10" s="1"/>
  <c r="BU9116" i="10"/>
  <c r="BX9116" i="10" s="1"/>
  <c r="BV9115" i="10"/>
  <c r="BU9115" i="10"/>
  <c r="BX9114" i="10"/>
  <c r="BV9114" i="10"/>
  <c r="BY9114" i="10" s="1"/>
  <c r="BU9114" i="10"/>
  <c r="BY9113" i="10"/>
  <c r="BX9113" i="10"/>
  <c r="BV9113" i="10"/>
  <c r="BU9113" i="10"/>
  <c r="BV9112" i="10"/>
  <c r="BU9112" i="10"/>
  <c r="BY9111" i="10"/>
  <c r="BV9111" i="10"/>
  <c r="BX9111" i="10" s="1"/>
  <c r="BU9111" i="10"/>
  <c r="BV9110" i="10"/>
  <c r="BU9110" i="10"/>
  <c r="BX9110" i="10" s="1"/>
  <c r="BV9109" i="10"/>
  <c r="BU9109" i="10"/>
  <c r="BX9108" i="10"/>
  <c r="BV9108" i="10"/>
  <c r="BY9108" i="10" s="1"/>
  <c r="BU9108" i="10"/>
  <c r="BV9107" i="10"/>
  <c r="BU9107" i="10"/>
  <c r="BV9106" i="10"/>
  <c r="BU9106" i="10"/>
  <c r="BX9106" i="10" s="1"/>
  <c r="BV9105" i="10"/>
  <c r="BU9105" i="10"/>
  <c r="BX9105" i="10" s="1"/>
  <c r="BX9104" i="10"/>
  <c r="BV9104" i="10"/>
  <c r="BY9104" i="10" s="1"/>
  <c r="BU9104" i="10"/>
  <c r="BV9103" i="10"/>
  <c r="BU9103" i="10"/>
  <c r="BX9102" i="10"/>
  <c r="BV9102" i="10"/>
  <c r="BU9102" i="10"/>
  <c r="BY9102" i="10" s="1"/>
  <c r="BV9101" i="10"/>
  <c r="BY9101" i="10" s="1"/>
  <c r="BU9101" i="10"/>
  <c r="BX9100" i="10"/>
  <c r="BV9100" i="10"/>
  <c r="BU9100" i="10"/>
  <c r="BV9099" i="10"/>
  <c r="BY9099" i="10" s="1"/>
  <c r="BU9099" i="10"/>
  <c r="BY9098" i="10"/>
  <c r="BV9098" i="10"/>
  <c r="BX9098" i="10" s="1"/>
  <c r="BU9098" i="10"/>
  <c r="BV9097" i="10"/>
  <c r="BU9097" i="10"/>
  <c r="BY9096" i="10"/>
  <c r="BV9096" i="10"/>
  <c r="BU9096" i="10"/>
  <c r="BX9096" i="10" s="1"/>
  <c r="BX9095" i="10"/>
  <c r="BV9095" i="10"/>
  <c r="BY9095" i="10" s="1"/>
  <c r="BU9095" i="10"/>
  <c r="BX9094" i="10"/>
  <c r="BV9094" i="10"/>
  <c r="BY9094" i="10" s="1"/>
  <c r="BU9094" i="10"/>
  <c r="BX9093" i="10"/>
  <c r="BV9093" i="10"/>
  <c r="BY9093" i="10" s="1"/>
  <c r="BU9093" i="10"/>
  <c r="BV9092" i="10"/>
  <c r="BU9092" i="10"/>
  <c r="BV9091" i="10"/>
  <c r="BU9091" i="10"/>
  <c r="BX9091" i="10" s="1"/>
  <c r="BX9090" i="10"/>
  <c r="BV9090" i="10"/>
  <c r="BY9090" i="10" s="1"/>
  <c r="BU9090" i="10"/>
  <c r="BV9089" i="10"/>
  <c r="BY9089" i="10" s="1"/>
  <c r="BU9089" i="10"/>
  <c r="BV9088" i="10"/>
  <c r="BX9088" i="10" s="1"/>
  <c r="BU9088" i="10"/>
  <c r="BY9087" i="10"/>
  <c r="BX9087" i="10"/>
  <c r="BV9087" i="10"/>
  <c r="BU9087" i="10"/>
  <c r="BV9086" i="10"/>
  <c r="BU9086" i="10"/>
  <c r="BX9086" i="10" s="1"/>
  <c r="BV9085" i="10"/>
  <c r="BX9085" i="10" s="1"/>
  <c r="BU9085" i="10"/>
  <c r="BX9084" i="10"/>
  <c r="BV9084" i="10"/>
  <c r="BY9084" i="10" s="1"/>
  <c r="BU9084" i="10"/>
  <c r="BY9083" i="10"/>
  <c r="BX9083" i="10"/>
  <c r="BV9083" i="10"/>
  <c r="BU9083" i="10"/>
  <c r="BV9082" i="10"/>
  <c r="BU9082" i="10"/>
  <c r="BX9081" i="10"/>
  <c r="BV9081" i="10"/>
  <c r="BY9081" i="10" s="1"/>
  <c r="BU9081" i="10"/>
  <c r="BV9080" i="10"/>
  <c r="BU9080" i="10"/>
  <c r="BX9080" i="10" s="1"/>
  <c r="BX9079" i="10"/>
  <c r="BV9079" i="10"/>
  <c r="BY9079" i="10" s="1"/>
  <c r="BU9079" i="10"/>
  <c r="BY9078" i="10"/>
  <c r="BV9078" i="10"/>
  <c r="BX9078" i="10" s="1"/>
  <c r="BU9078" i="10"/>
  <c r="BV9077" i="10"/>
  <c r="BU9077" i="10"/>
  <c r="BV9076" i="10"/>
  <c r="BU9076" i="10"/>
  <c r="BX9076" i="10" s="1"/>
  <c r="BY9075" i="10"/>
  <c r="BX9075" i="10"/>
  <c r="BV9075" i="10"/>
  <c r="BU9075" i="10"/>
  <c r="BV9074" i="10"/>
  <c r="BY9074" i="10" s="1"/>
  <c r="BU9074" i="10"/>
  <c r="BV9073" i="10"/>
  <c r="BY9073" i="10" s="1"/>
  <c r="BU9073" i="10"/>
  <c r="BX9072" i="10"/>
  <c r="BV9072" i="10"/>
  <c r="BU9072" i="10"/>
  <c r="BY9072" i="10" s="1"/>
  <c r="BY9071" i="10"/>
  <c r="BX9071" i="10"/>
  <c r="BV9071" i="10"/>
  <c r="BU9071" i="10"/>
  <c r="BV9070" i="10"/>
  <c r="BU9070" i="10"/>
  <c r="BX9070" i="10" s="1"/>
  <c r="BX9069" i="10"/>
  <c r="BV9069" i="10"/>
  <c r="BY9069" i="10" s="1"/>
  <c r="BU9069" i="10"/>
  <c r="BY9068" i="10"/>
  <c r="BX9068" i="10"/>
  <c r="BV9068" i="10"/>
  <c r="BU9068" i="10"/>
  <c r="BY9067" i="10"/>
  <c r="BV9067" i="10"/>
  <c r="BU9067" i="10"/>
  <c r="BX9067" i="10" s="1"/>
  <c r="BX9066" i="10"/>
  <c r="BV9066" i="10"/>
  <c r="BY9066" i="10" s="1"/>
  <c r="BU9066" i="10"/>
  <c r="BY9065" i="10"/>
  <c r="BX9065" i="10"/>
  <c r="BV9065" i="10"/>
  <c r="BU9065" i="10"/>
  <c r="BX9064" i="10"/>
  <c r="BV9064" i="10"/>
  <c r="BY9064" i="10" s="1"/>
  <c r="BU9064" i="10"/>
  <c r="BV9063" i="10"/>
  <c r="BU9063" i="10"/>
  <c r="BY9062" i="10"/>
  <c r="BX9062" i="10"/>
  <c r="BV9062" i="10"/>
  <c r="BU9062" i="10"/>
  <c r="BV9061" i="10"/>
  <c r="BU9061" i="10"/>
  <c r="BX9061" i="10" s="1"/>
  <c r="BX9060" i="10"/>
  <c r="BV9060" i="10"/>
  <c r="BU9060" i="10"/>
  <c r="BX9059" i="10"/>
  <c r="BV9059" i="10"/>
  <c r="BY9059" i="10" s="1"/>
  <c r="BU9059" i="10"/>
  <c r="BY9058" i="10"/>
  <c r="BV9058" i="10"/>
  <c r="BX9058" i="10" s="1"/>
  <c r="BU9058" i="10"/>
  <c r="BY9057" i="10"/>
  <c r="BX9057" i="10"/>
  <c r="BV9057" i="10"/>
  <c r="BU9057" i="10"/>
  <c r="BV9056" i="10"/>
  <c r="BU9056" i="10"/>
  <c r="BV9055" i="10"/>
  <c r="BY9055" i="10" s="1"/>
  <c r="BU9055" i="10"/>
  <c r="BX9054" i="10"/>
  <c r="BV9054" i="10"/>
  <c r="BY9054" i="10" s="1"/>
  <c r="BU9054" i="10"/>
  <c r="BV9053" i="10"/>
  <c r="BU9053" i="10"/>
  <c r="BY9052" i="10"/>
  <c r="BX9052" i="10"/>
  <c r="BV9052" i="10"/>
  <c r="BU9052" i="10"/>
  <c r="BX9051" i="10"/>
  <c r="BV9051" i="10"/>
  <c r="BY9051" i="10" s="1"/>
  <c r="BU9051" i="10"/>
  <c r="BY9050" i="10"/>
  <c r="BX9050" i="10"/>
  <c r="BV9050" i="10"/>
  <c r="BU9050" i="10"/>
  <c r="BX9049" i="10"/>
  <c r="BV9049" i="10"/>
  <c r="BY9049" i="10" s="1"/>
  <c r="BU9049" i="10"/>
  <c r="BX9048" i="10"/>
  <c r="BV9048" i="10"/>
  <c r="BY9048" i="10" s="1"/>
  <c r="BU9048" i="10"/>
  <c r="BV9047" i="10"/>
  <c r="BU9047" i="10"/>
  <c r="BY9046" i="10"/>
  <c r="BV9046" i="10"/>
  <c r="BU9046" i="10"/>
  <c r="BV9045" i="10"/>
  <c r="BY9045" i="10" s="1"/>
  <c r="BU9045" i="10"/>
  <c r="BV9044" i="10"/>
  <c r="BU9044" i="10"/>
  <c r="BV9043" i="10"/>
  <c r="BY9043" i="10" s="1"/>
  <c r="BU9043" i="10"/>
  <c r="BV9042" i="10"/>
  <c r="BU9042" i="10"/>
  <c r="BV9041" i="10"/>
  <c r="BU9041" i="10"/>
  <c r="BX9041" i="10" s="1"/>
  <c r="BV9040" i="10"/>
  <c r="BY9040" i="10" s="1"/>
  <c r="BU9040" i="10"/>
  <c r="BV9039" i="10"/>
  <c r="BU9039" i="10"/>
  <c r="BV9038" i="10"/>
  <c r="BY9038" i="10" s="1"/>
  <c r="BU9038" i="10"/>
  <c r="BY9037" i="10"/>
  <c r="BX9037" i="10"/>
  <c r="BV9037" i="10"/>
  <c r="BU9037" i="10"/>
  <c r="BY9036" i="10"/>
  <c r="BX9036" i="10"/>
  <c r="BV9036" i="10"/>
  <c r="BU9036" i="10"/>
  <c r="BY9035" i="10"/>
  <c r="BV9035" i="10"/>
  <c r="BU9035" i="10"/>
  <c r="BX9035" i="10" s="1"/>
  <c r="BX9034" i="10"/>
  <c r="BV9034" i="10"/>
  <c r="BY9034" i="10" s="1"/>
  <c r="BU9034" i="10"/>
  <c r="BY9033" i="10"/>
  <c r="BX9033" i="10"/>
  <c r="BV9033" i="10"/>
  <c r="BU9033" i="10"/>
  <c r="BV9032" i="10"/>
  <c r="BU9032" i="10"/>
  <c r="BY9031" i="10"/>
  <c r="BV9031" i="10"/>
  <c r="BU9031" i="10"/>
  <c r="BX9031" i="10" s="1"/>
  <c r="BX9030" i="10"/>
  <c r="BV9030" i="10"/>
  <c r="BY9030" i="10" s="1"/>
  <c r="BU9030" i="10"/>
  <c r="BV9029" i="10"/>
  <c r="BU9029" i="10"/>
  <c r="BV9028" i="10"/>
  <c r="BU9028" i="10"/>
  <c r="BY9027" i="10"/>
  <c r="BV9027" i="10"/>
  <c r="BU9027" i="10"/>
  <c r="BX9027" i="10" s="1"/>
  <c r="BV9026" i="10"/>
  <c r="BY9026" i="10" s="1"/>
  <c r="BU9026" i="10"/>
  <c r="BX9026" i="10" s="1"/>
  <c r="BY9025" i="10"/>
  <c r="BV9025" i="10"/>
  <c r="BU9025" i="10"/>
  <c r="BX9025" i="10" s="1"/>
  <c r="BV9024" i="10"/>
  <c r="BU9024" i="10"/>
  <c r="BX9023" i="10"/>
  <c r="BV9023" i="10"/>
  <c r="BY9023" i="10" s="1"/>
  <c r="BU9023" i="10"/>
  <c r="BV9022" i="10"/>
  <c r="BU9022" i="10"/>
  <c r="BV9021" i="10"/>
  <c r="BY9021" i="10" s="1"/>
  <c r="BU9021" i="10"/>
  <c r="BY9020" i="10"/>
  <c r="BX9020" i="10"/>
  <c r="BV9020" i="10"/>
  <c r="BU9020" i="10"/>
  <c r="BV9019" i="10"/>
  <c r="BY9019" i="10" s="1"/>
  <c r="BU9019" i="10"/>
  <c r="BY9018" i="10"/>
  <c r="BV9018" i="10"/>
  <c r="BX9018" i="10" s="1"/>
  <c r="BU9018" i="10"/>
  <c r="BY9017" i="10"/>
  <c r="BX9017" i="10"/>
  <c r="BV9017" i="10"/>
  <c r="BU9017" i="10"/>
  <c r="BV9016" i="10"/>
  <c r="BU9016" i="10"/>
  <c r="BX9016" i="10" s="1"/>
  <c r="BY9015" i="10"/>
  <c r="BX9015" i="10"/>
  <c r="BV9015" i="10"/>
  <c r="BU9015" i="10"/>
  <c r="BX9014" i="10"/>
  <c r="BV9014" i="10"/>
  <c r="BY9014" i="10" s="1"/>
  <c r="BU9014" i="10"/>
  <c r="BY9013" i="10"/>
  <c r="BX9013" i="10"/>
  <c r="BV9013" i="10"/>
  <c r="BU9013" i="10"/>
  <c r="BX9012" i="10"/>
  <c r="BV9012" i="10"/>
  <c r="BU9012" i="10"/>
  <c r="BY9012" i="10" s="1"/>
  <c r="BV9011" i="10"/>
  <c r="BY9011" i="10" s="1"/>
  <c r="BU9011" i="10"/>
  <c r="BX9010" i="10"/>
  <c r="BV9010" i="10"/>
  <c r="BY9010" i="10" s="1"/>
  <c r="BU9010" i="10"/>
  <c r="BV9009" i="10"/>
  <c r="BU9009" i="10"/>
  <c r="BX9008" i="10"/>
  <c r="BV9008" i="10"/>
  <c r="BY9008" i="10" s="1"/>
  <c r="BU9008" i="10"/>
  <c r="BY9007" i="10"/>
  <c r="BX9007" i="10"/>
  <c r="BV9007" i="10"/>
  <c r="BU9007" i="10"/>
  <c r="BY9006" i="10"/>
  <c r="BV9006" i="10"/>
  <c r="BX9006" i="10" s="1"/>
  <c r="BU9006" i="10"/>
  <c r="BV9005" i="10"/>
  <c r="BY9005" i="10" s="1"/>
  <c r="BU9005" i="10"/>
  <c r="BX9004" i="10"/>
  <c r="BV9004" i="10"/>
  <c r="BY9004" i="10" s="1"/>
  <c r="BU9004" i="10"/>
  <c r="BV9003" i="10"/>
  <c r="BU9003" i="10"/>
  <c r="BV9002" i="10"/>
  <c r="BU9002" i="10"/>
  <c r="BV9001" i="10"/>
  <c r="BU9001" i="10"/>
  <c r="BX9001" i="10" s="1"/>
  <c r="BY9000" i="10"/>
  <c r="BX9000" i="10"/>
  <c r="BV9000" i="10"/>
  <c r="BU9000" i="10"/>
  <c r="BV8999" i="10"/>
  <c r="BU8999" i="10"/>
  <c r="BY8998" i="10"/>
  <c r="BV8998" i="10"/>
  <c r="BX8998" i="10" s="1"/>
  <c r="BU8998" i="10"/>
  <c r="BY8997" i="10"/>
  <c r="BV8997" i="10"/>
  <c r="BU8997" i="10"/>
  <c r="BX8997" i="10" s="1"/>
  <c r="BV8996" i="10"/>
  <c r="BU8996" i="10"/>
  <c r="BX8996" i="10" s="1"/>
  <c r="BV8995" i="10"/>
  <c r="BY8995" i="10" s="1"/>
  <c r="BU8995" i="10"/>
  <c r="BX8994" i="10"/>
  <c r="BV8994" i="10"/>
  <c r="BY8994" i="10" s="1"/>
  <c r="BU8994" i="10"/>
  <c r="BX8993" i="10"/>
  <c r="BV8993" i="10"/>
  <c r="BY8993" i="10" s="1"/>
  <c r="BU8993" i="10"/>
  <c r="BV8992" i="10"/>
  <c r="BU8992" i="10"/>
  <c r="BY8991" i="10"/>
  <c r="BV8991" i="10"/>
  <c r="BU8991" i="10"/>
  <c r="BX8991" i="10" s="1"/>
  <c r="BV8990" i="10"/>
  <c r="BU8990" i="10"/>
  <c r="BV8989" i="10"/>
  <c r="BU8989" i="10"/>
  <c r="BY8988" i="10"/>
  <c r="BV8988" i="10"/>
  <c r="BX8988" i="10" s="1"/>
  <c r="BU8988" i="10"/>
  <c r="BY8987" i="10"/>
  <c r="BX8987" i="10"/>
  <c r="BV8987" i="10"/>
  <c r="BU8987" i="10"/>
  <c r="BV8986" i="10"/>
  <c r="BU8986" i="10"/>
  <c r="BX8986" i="10" s="1"/>
  <c r="BV8985" i="10"/>
  <c r="BY8985" i="10" s="1"/>
  <c r="BU8985" i="10"/>
  <c r="BX8984" i="10"/>
  <c r="BV8984" i="10"/>
  <c r="BY8984" i="10" s="1"/>
  <c r="BU8984" i="10"/>
  <c r="BY8983" i="10"/>
  <c r="BX8983" i="10"/>
  <c r="BV8983" i="10"/>
  <c r="BU8983" i="10"/>
  <c r="BV8982" i="10"/>
  <c r="BU8982" i="10"/>
  <c r="BV8981" i="10"/>
  <c r="BY8981" i="10" s="1"/>
  <c r="BU8981" i="10"/>
  <c r="BX8980" i="10"/>
  <c r="BV8980" i="10"/>
  <c r="BY8980" i="10" s="1"/>
  <c r="BU8980" i="10"/>
  <c r="BV8979" i="10"/>
  <c r="BU8979" i="10"/>
  <c r="BV8978" i="10"/>
  <c r="BY8978" i="10" s="1"/>
  <c r="BU8978" i="10"/>
  <c r="BY8977" i="10"/>
  <c r="BV8977" i="10"/>
  <c r="BU8977" i="10"/>
  <c r="BX8977" i="10" s="1"/>
  <c r="BV8976" i="10"/>
  <c r="BU8976" i="10"/>
  <c r="BV8975" i="10"/>
  <c r="BY8975" i="10" s="1"/>
  <c r="BU8975" i="10"/>
  <c r="BV8974" i="10"/>
  <c r="BU8974" i="10"/>
  <c r="BV8973" i="10"/>
  <c r="BU8973" i="10"/>
  <c r="BX8972" i="10"/>
  <c r="BV8972" i="10"/>
  <c r="BU8972" i="10"/>
  <c r="BY8972" i="10" s="1"/>
  <c r="BY8971" i="10"/>
  <c r="BX8971" i="10"/>
  <c r="BV8971" i="10"/>
  <c r="BU8971" i="10"/>
  <c r="BV8970" i="10"/>
  <c r="BY8970" i="10" s="1"/>
  <c r="BU8970" i="10"/>
  <c r="BX8970" i="10" s="1"/>
  <c r="BV8969" i="10"/>
  <c r="BU8969" i="10"/>
  <c r="BX8968" i="10"/>
  <c r="BV8968" i="10"/>
  <c r="BY8968" i="10" s="1"/>
  <c r="BU8968" i="10"/>
  <c r="BY8967" i="10"/>
  <c r="BV8967" i="10"/>
  <c r="BU8967" i="10"/>
  <c r="BX8967" i="10" s="1"/>
  <c r="BV8966" i="10"/>
  <c r="BU8966" i="10"/>
  <c r="BY8965" i="10"/>
  <c r="BX8965" i="10"/>
  <c r="BV8965" i="10"/>
  <c r="BU8965" i="10"/>
  <c r="BV8964" i="10"/>
  <c r="BY8964" i="10" s="1"/>
  <c r="BU8964" i="10"/>
  <c r="BV8963" i="10"/>
  <c r="BU8963" i="10"/>
  <c r="BV8962" i="10"/>
  <c r="BU8962" i="10"/>
  <c r="BY8962" i="10" s="1"/>
  <c r="BV8961" i="10"/>
  <c r="BU8961" i="10"/>
  <c r="BX8961" i="10" s="1"/>
  <c r="BV8960" i="10"/>
  <c r="BU8960" i="10"/>
  <c r="BX8960" i="10" s="1"/>
  <c r="BX8959" i="10"/>
  <c r="BV8959" i="10"/>
  <c r="BY8959" i="10" s="1"/>
  <c r="BU8959" i="10"/>
  <c r="BX8958" i="10"/>
  <c r="BV8958" i="10"/>
  <c r="BY8958" i="10" s="1"/>
  <c r="BU8958" i="10"/>
  <c r="BY8957" i="10"/>
  <c r="BX8957" i="10"/>
  <c r="BV8957" i="10"/>
  <c r="BU8957" i="10"/>
  <c r="BV8956" i="10"/>
  <c r="BU8956" i="10"/>
  <c r="BV8955" i="10"/>
  <c r="BY8955" i="10" s="1"/>
  <c r="BU8955" i="10"/>
  <c r="BV8954" i="10"/>
  <c r="BY8954" i="10" s="1"/>
  <c r="BU8954" i="10"/>
  <c r="BY8953" i="10"/>
  <c r="BX8953" i="10"/>
  <c r="BV8953" i="10"/>
  <c r="BU8953" i="10"/>
  <c r="BY8952" i="10"/>
  <c r="BV8952" i="10"/>
  <c r="BU8952" i="10"/>
  <c r="BX8952" i="10" s="1"/>
  <c r="BX8951" i="10"/>
  <c r="BV8951" i="10"/>
  <c r="BY8951" i="10" s="1"/>
  <c r="BU8951" i="10"/>
  <c r="BX8950" i="10"/>
  <c r="BV8950" i="10"/>
  <c r="BU8950" i="10"/>
  <c r="BY8950" i="10" s="1"/>
  <c r="BX8949" i="10"/>
  <c r="BV8949" i="10"/>
  <c r="BY8949" i="10" s="1"/>
  <c r="BU8949" i="10"/>
  <c r="BY8948" i="10"/>
  <c r="BV8948" i="10"/>
  <c r="BX8948" i="10" s="1"/>
  <c r="BU8948" i="10"/>
  <c r="BV8947" i="10"/>
  <c r="BU8947" i="10"/>
  <c r="BY8946" i="10"/>
  <c r="BV8946" i="10"/>
  <c r="BU8946" i="10"/>
  <c r="BX8946" i="10" s="1"/>
  <c r="BX8945" i="10"/>
  <c r="BV8945" i="10"/>
  <c r="BY8945" i="10" s="1"/>
  <c r="BU8945" i="10"/>
  <c r="BX8944" i="10"/>
  <c r="BV8944" i="10"/>
  <c r="BY8944" i="10" s="1"/>
  <c r="BU8944" i="10"/>
  <c r="BY8943" i="10"/>
  <c r="BX8943" i="10"/>
  <c r="BV8943" i="10"/>
  <c r="BU8943" i="10"/>
  <c r="BY8942" i="10"/>
  <c r="BX8942" i="10"/>
  <c r="BV8942" i="10"/>
  <c r="BU8942" i="10"/>
  <c r="BV8941" i="10"/>
  <c r="BU8941" i="10"/>
  <c r="BV8940" i="10"/>
  <c r="BY8940" i="10" s="1"/>
  <c r="BU8940" i="10"/>
  <c r="BV8939" i="10"/>
  <c r="BU8939" i="10"/>
  <c r="BX8938" i="10"/>
  <c r="BV8938" i="10"/>
  <c r="BY8938" i="10" s="1"/>
  <c r="BU8938" i="10"/>
  <c r="BV8937" i="10"/>
  <c r="BU8937" i="10"/>
  <c r="BV8936" i="10"/>
  <c r="BX8936" i="10" s="1"/>
  <c r="BU8936" i="10"/>
  <c r="BV8935" i="10"/>
  <c r="BU8935" i="10"/>
  <c r="BX8934" i="10"/>
  <c r="BV8934" i="10"/>
  <c r="BY8934" i="10" s="1"/>
  <c r="BU8934" i="10"/>
  <c r="BX8933" i="10"/>
  <c r="BV8933" i="10"/>
  <c r="BY8933" i="10" s="1"/>
  <c r="BU8933" i="10"/>
  <c r="BY8932" i="10"/>
  <c r="BX8932" i="10"/>
  <c r="BV8932" i="10"/>
  <c r="BU8932" i="10"/>
  <c r="BV8931" i="10"/>
  <c r="BU8931" i="10"/>
  <c r="BX8930" i="10"/>
  <c r="BV8930" i="10"/>
  <c r="BY8930" i="10" s="1"/>
  <c r="BU8930" i="10"/>
  <c r="BX8929" i="10"/>
  <c r="BV8929" i="10"/>
  <c r="BY8929" i="10" s="1"/>
  <c r="BU8929" i="10"/>
  <c r="BY8928" i="10"/>
  <c r="BX8928" i="10"/>
  <c r="BV8928" i="10"/>
  <c r="BU8928" i="10"/>
  <c r="BV8927" i="10"/>
  <c r="BU8927" i="10"/>
  <c r="BV8926" i="10"/>
  <c r="BY8926" i="10" s="1"/>
  <c r="BU8926" i="10"/>
  <c r="BV8925" i="10"/>
  <c r="BY8925" i="10" s="1"/>
  <c r="BU8925" i="10"/>
  <c r="BV8924" i="10"/>
  <c r="BU8924" i="10"/>
  <c r="BV8923" i="10"/>
  <c r="BU8923" i="10"/>
  <c r="BY8922" i="10"/>
  <c r="BX8922" i="10"/>
  <c r="BV8922" i="10"/>
  <c r="BU8922" i="10"/>
  <c r="BV8921" i="10"/>
  <c r="BU8921" i="10"/>
  <c r="BX8921" i="10" s="1"/>
  <c r="BV8920" i="10"/>
  <c r="BU8920" i="10"/>
  <c r="BY8920" i="10" s="1"/>
  <c r="BV8919" i="10"/>
  <c r="BY8919" i="10" s="1"/>
  <c r="BU8919" i="10"/>
  <c r="BY8918" i="10"/>
  <c r="BV8918" i="10"/>
  <c r="BX8918" i="10" s="1"/>
  <c r="BU8918" i="10"/>
  <c r="BY8917" i="10"/>
  <c r="BX8917" i="10"/>
  <c r="BV8917" i="10"/>
  <c r="BU8917" i="10"/>
  <c r="BY8916" i="10"/>
  <c r="BV8916" i="10"/>
  <c r="BU8916" i="10"/>
  <c r="BX8916" i="10" s="1"/>
  <c r="BV8915" i="10"/>
  <c r="BY8915" i="10" s="1"/>
  <c r="BU8915" i="10"/>
  <c r="BX8914" i="10"/>
  <c r="BV8914" i="10"/>
  <c r="BY8914" i="10" s="1"/>
  <c r="BU8914" i="10"/>
  <c r="BY8913" i="10"/>
  <c r="BX8913" i="10"/>
  <c r="BV8913" i="10"/>
  <c r="BU8913" i="10"/>
  <c r="BX8912" i="10"/>
  <c r="BV8912" i="10"/>
  <c r="BU8912" i="10"/>
  <c r="BY8912" i="10" s="1"/>
  <c r="BY8911" i="10"/>
  <c r="BX8911" i="10"/>
  <c r="BV8911" i="10"/>
  <c r="BU8911" i="10"/>
  <c r="BV8910" i="10"/>
  <c r="BU8910" i="10"/>
  <c r="BV8909" i="10"/>
  <c r="BU8909" i="10"/>
  <c r="BV8908" i="10"/>
  <c r="BY8908" i="10" s="1"/>
  <c r="BU8908" i="10"/>
  <c r="BY8907" i="10"/>
  <c r="BX8907" i="10"/>
  <c r="BV8907" i="10"/>
  <c r="BU8907" i="10"/>
  <c r="BV8906" i="10"/>
  <c r="BU8906" i="10"/>
  <c r="BX8906" i="10" s="1"/>
  <c r="BY8905" i="10"/>
  <c r="BX8905" i="10"/>
  <c r="BV8905" i="10"/>
  <c r="BU8905" i="10"/>
  <c r="BX8904" i="10"/>
  <c r="BV8904" i="10"/>
  <c r="BY8904" i="10" s="1"/>
  <c r="BU8904" i="10"/>
  <c r="BV8903" i="10"/>
  <c r="BU8903" i="10"/>
  <c r="BV8902" i="10"/>
  <c r="BU8902" i="10"/>
  <c r="BY8902" i="10" s="1"/>
  <c r="BY8901" i="10"/>
  <c r="BX8901" i="10"/>
  <c r="BV8901" i="10"/>
  <c r="BU8901" i="10"/>
  <c r="BV8900" i="10"/>
  <c r="BY8900" i="10" s="1"/>
  <c r="BU8900" i="10"/>
  <c r="BX8900" i="10" s="1"/>
  <c r="BV8899" i="10"/>
  <c r="BU8899" i="10"/>
  <c r="BY8898" i="10"/>
  <c r="BV8898" i="10"/>
  <c r="BX8898" i="10" s="1"/>
  <c r="BU8898" i="10"/>
  <c r="BY8897" i="10"/>
  <c r="BV8897" i="10"/>
  <c r="BU8897" i="10"/>
  <c r="BX8897" i="10" s="1"/>
  <c r="BV8896" i="10"/>
  <c r="BY8896" i="10" s="1"/>
  <c r="BU8896" i="10"/>
  <c r="BX8896" i="10" s="1"/>
  <c r="BV8895" i="10"/>
  <c r="BU8895" i="10"/>
  <c r="BX8894" i="10"/>
  <c r="BV8894" i="10"/>
  <c r="BY8894" i="10" s="1"/>
  <c r="BU8894" i="10"/>
  <c r="BX8893" i="10"/>
  <c r="BV8893" i="10"/>
  <c r="BY8893" i="10" s="1"/>
  <c r="BU8893" i="10"/>
  <c r="BX8892" i="10"/>
  <c r="BV8892" i="10"/>
  <c r="BU8892" i="10"/>
  <c r="BY8892" i="10" s="1"/>
  <c r="BY8891" i="10"/>
  <c r="BX8891" i="10"/>
  <c r="BV8891" i="10"/>
  <c r="BU8891" i="10"/>
  <c r="BV8890" i="10"/>
  <c r="BY8890" i="10" s="1"/>
  <c r="BU8890" i="10"/>
  <c r="BV8889" i="10"/>
  <c r="BU8889" i="10"/>
  <c r="BY8888" i="10"/>
  <c r="BV8888" i="10"/>
  <c r="BX8888" i="10" s="1"/>
  <c r="BU8888" i="10"/>
  <c r="BY8887" i="10"/>
  <c r="BX8887" i="10"/>
  <c r="BV8887" i="10"/>
  <c r="BU8887" i="10"/>
  <c r="BV8886" i="10"/>
  <c r="BU8886" i="10"/>
  <c r="BV8885" i="10"/>
  <c r="BY8885" i="10" s="1"/>
  <c r="BU8885" i="10"/>
  <c r="BX8884" i="10"/>
  <c r="BV8884" i="10"/>
  <c r="BY8884" i="10" s="1"/>
  <c r="BU8884" i="10"/>
  <c r="BY8883" i="10"/>
  <c r="BX8883" i="10"/>
  <c r="BV8883" i="10"/>
  <c r="BU8883" i="10"/>
  <c r="BV8882" i="10"/>
  <c r="BU8882" i="10"/>
  <c r="BV8881" i="10"/>
  <c r="BU8881" i="10"/>
  <c r="BV8880" i="10"/>
  <c r="BU8880" i="10"/>
  <c r="BX8879" i="10"/>
  <c r="BV8879" i="10"/>
  <c r="BY8879" i="10" s="1"/>
  <c r="BU8879" i="10"/>
  <c r="BY8878" i="10"/>
  <c r="BX8878" i="10"/>
  <c r="BV8878" i="10"/>
  <c r="BU8878" i="10"/>
  <c r="BV8877" i="10"/>
  <c r="BU8877" i="10"/>
  <c r="BX8877" i="10" s="1"/>
  <c r="BV8876" i="10"/>
  <c r="BU8876" i="10"/>
  <c r="BX8876" i="10" s="1"/>
  <c r="BY8875" i="10"/>
  <c r="BX8875" i="10"/>
  <c r="BV8875" i="10"/>
  <c r="BU8875" i="10"/>
  <c r="BX8874" i="10"/>
  <c r="BV8874" i="10"/>
  <c r="BY8874" i="10" s="1"/>
  <c r="BU8874" i="10"/>
  <c r="BY8873" i="10"/>
  <c r="BV8873" i="10"/>
  <c r="BX8873" i="10" s="1"/>
  <c r="BU8873" i="10"/>
  <c r="BX8872" i="10"/>
  <c r="BV8872" i="10"/>
  <c r="BU8872" i="10"/>
  <c r="BY8872" i="10" s="1"/>
  <c r="BY8871" i="10"/>
  <c r="BV8871" i="10"/>
  <c r="BU8871" i="10"/>
  <c r="BX8871" i="10" s="1"/>
  <c r="BX8870" i="10"/>
  <c r="BV8870" i="10"/>
  <c r="BY8870" i="10" s="1"/>
  <c r="BU8870" i="10"/>
  <c r="BV8869" i="10"/>
  <c r="BY8869" i="10" s="1"/>
  <c r="BU8869" i="10"/>
  <c r="BX8868" i="10"/>
  <c r="BV8868" i="10"/>
  <c r="BY8868" i="10" s="1"/>
  <c r="BU8868" i="10"/>
  <c r="BY8867" i="10"/>
  <c r="BV8867" i="10"/>
  <c r="BU8867" i="10"/>
  <c r="BX8867" i="10" s="1"/>
  <c r="BX8866" i="10"/>
  <c r="BV8866" i="10"/>
  <c r="BY8866" i="10" s="1"/>
  <c r="BU8866" i="10"/>
  <c r="BY8865" i="10"/>
  <c r="BX8865" i="10"/>
  <c r="BV8865" i="10"/>
  <c r="BU8865" i="10"/>
  <c r="BX8864" i="10"/>
  <c r="BV8864" i="10"/>
  <c r="BY8864" i="10" s="1"/>
  <c r="BU8864" i="10"/>
  <c r="BX8863" i="10"/>
  <c r="BV8863" i="10"/>
  <c r="BY8863" i="10" s="1"/>
  <c r="BU8863" i="10"/>
  <c r="BY8862" i="10"/>
  <c r="BX8862" i="10"/>
  <c r="BV8862" i="10"/>
  <c r="BU8862" i="10"/>
  <c r="BV8861" i="10"/>
  <c r="BU8861" i="10"/>
  <c r="BX8861" i="10" s="1"/>
  <c r="BV8860" i="10"/>
  <c r="BU8860" i="10"/>
  <c r="BX8860" i="10" s="1"/>
  <c r="BV8859" i="10"/>
  <c r="BY8859" i="10" s="1"/>
  <c r="BU8859" i="10"/>
  <c r="BY8858" i="10"/>
  <c r="BV8858" i="10"/>
  <c r="BX8858" i="10" s="1"/>
  <c r="BU8858" i="10"/>
  <c r="BY8857" i="10"/>
  <c r="BX8857" i="10"/>
  <c r="BV8857" i="10"/>
  <c r="BU8857" i="10"/>
  <c r="BV8856" i="10"/>
  <c r="BU8856" i="10"/>
  <c r="BV8855" i="10"/>
  <c r="BY8855" i="10" s="1"/>
  <c r="BU8855" i="10"/>
  <c r="BV8854" i="10"/>
  <c r="BY8854" i="10" s="1"/>
  <c r="BU8854" i="10"/>
  <c r="BV8853" i="10"/>
  <c r="BU8853" i="10"/>
  <c r="BY8852" i="10"/>
  <c r="BX8852" i="10"/>
  <c r="BV8852" i="10"/>
  <c r="BU8852" i="10"/>
  <c r="BX8851" i="10"/>
  <c r="BV8851" i="10"/>
  <c r="BY8851" i="10" s="1"/>
  <c r="BU8851" i="10"/>
  <c r="BV8850" i="10"/>
  <c r="BU8850" i="10"/>
  <c r="BV8849" i="10"/>
  <c r="BU8849" i="10"/>
  <c r="BX8848" i="10"/>
  <c r="BV8848" i="10"/>
  <c r="BY8848" i="10" s="1"/>
  <c r="BU8848" i="10"/>
  <c r="BY8847" i="10"/>
  <c r="BX8847" i="10"/>
  <c r="BV8847" i="10"/>
  <c r="BU8847" i="10"/>
  <c r="BY8846" i="10"/>
  <c r="BV8846" i="10"/>
  <c r="BU8846" i="10"/>
  <c r="BX8845" i="10"/>
  <c r="BV8845" i="10"/>
  <c r="BY8845" i="10" s="1"/>
  <c r="BU8845" i="10"/>
  <c r="BX8844" i="10"/>
  <c r="BV8844" i="10"/>
  <c r="BY8844" i="10" s="1"/>
  <c r="BU8844" i="10"/>
  <c r="BY8843" i="10"/>
  <c r="BX8843" i="10"/>
  <c r="BV8843" i="10"/>
  <c r="BU8843" i="10"/>
  <c r="BY8842" i="10"/>
  <c r="BX8842" i="10"/>
  <c r="BV8842" i="10"/>
  <c r="BU8842" i="10"/>
  <c r="BV8841" i="10"/>
  <c r="BU8841" i="10"/>
  <c r="BV8840" i="10"/>
  <c r="BY8840" i="10" s="1"/>
  <c r="BU8840" i="10"/>
  <c r="BV8839" i="10"/>
  <c r="BU8839" i="10"/>
  <c r="BY8838" i="10"/>
  <c r="BX8838" i="10"/>
  <c r="BV8838" i="10"/>
  <c r="BU8838" i="10"/>
  <c r="BY8837" i="10"/>
  <c r="BX8837" i="10"/>
  <c r="BV8837" i="10"/>
  <c r="BU8837" i="10"/>
  <c r="BX8836" i="10"/>
  <c r="BV8836" i="10"/>
  <c r="BY8836" i="10" s="1"/>
  <c r="BU8836" i="10"/>
  <c r="BY8835" i="10"/>
  <c r="BV8835" i="10"/>
  <c r="BU8835" i="10"/>
  <c r="BX8835" i="10" s="1"/>
  <c r="BX8834" i="10"/>
  <c r="BV8834" i="10"/>
  <c r="BY8834" i="10" s="1"/>
  <c r="BU8834" i="10"/>
  <c r="BY8833" i="10"/>
  <c r="BV8833" i="10"/>
  <c r="BX8833" i="10" s="1"/>
  <c r="BU8833" i="10"/>
  <c r="BY8832" i="10"/>
  <c r="BX8832" i="10"/>
  <c r="BV8832" i="10"/>
  <c r="BU8832" i="10"/>
  <c r="BV8831" i="10"/>
  <c r="BY8831" i="10" s="1"/>
  <c r="BU8831" i="10"/>
  <c r="BX8830" i="10"/>
  <c r="BV8830" i="10"/>
  <c r="BY8830" i="10" s="1"/>
  <c r="BU8830" i="10"/>
  <c r="BX8829" i="10"/>
  <c r="BV8829" i="10"/>
  <c r="BY8829" i="10" s="1"/>
  <c r="BU8829" i="10"/>
  <c r="BV8828" i="10"/>
  <c r="BU8828" i="10"/>
  <c r="BY8827" i="10"/>
  <c r="BV8827" i="10"/>
  <c r="BU8827" i="10"/>
  <c r="BX8827" i="10" s="1"/>
  <c r="BY8826" i="10"/>
  <c r="BX8826" i="10"/>
  <c r="BV8826" i="10"/>
  <c r="BU8826" i="10"/>
  <c r="BV8825" i="10"/>
  <c r="BY8825" i="10" s="1"/>
  <c r="BU8825" i="10"/>
  <c r="BV8824" i="10"/>
  <c r="BU8824" i="10"/>
  <c r="BV8823" i="10"/>
  <c r="BY8823" i="10" s="1"/>
  <c r="BU8823" i="10"/>
  <c r="BV8822" i="10"/>
  <c r="BU8822" i="10"/>
  <c r="BY8821" i="10"/>
  <c r="BV8821" i="10"/>
  <c r="BU8821" i="10"/>
  <c r="BX8821" i="10" s="1"/>
  <c r="BY8820" i="10"/>
  <c r="BX8820" i="10"/>
  <c r="BV8820" i="10"/>
  <c r="BU8820" i="10"/>
  <c r="BV8819" i="10"/>
  <c r="BY8819" i="10" s="1"/>
  <c r="BU8819" i="10"/>
  <c r="BY8818" i="10"/>
  <c r="BV8818" i="10"/>
  <c r="BX8818" i="10" s="1"/>
  <c r="BU8818" i="10"/>
  <c r="BY8817" i="10"/>
  <c r="BX8817" i="10"/>
  <c r="BV8817" i="10"/>
  <c r="BU8817" i="10"/>
  <c r="BV8816" i="10"/>
  <c r="BU8816" i="10"/>
  <c r="BX8815" i="10"/>
  <c r="BV8815" i="10"/>
  <c r="BY8815" i="10" s="1"/>
  <c r="BU8815" i="10"/>
  <c r="BX8814" i="10"/>
  <c r="BV8814" i="10"/>
  <c r="BY8814" i="10" s="1"/>
  <c r="BU8814" i="10"/>
  <c r="BY8813" i="10"/>
  <c r="BX8813" i="10"/>
  <c r="BV8813" i="10"/>
  <c r="BU8813" i="10"/>
  <c r="BX8812" i="10"/>
  <c r="BV8812" i="10"/>
  <c r="BU8812" i="10"/>
  <c r="BY8812" i="10" s="1"/>
  <c r="BY8811" i="10"/>
  <c r="BX8811" i="10"/>
  <c r="BV8811" i="10"/>
  <c r="BU8811" i="10"/>
  <c r="BY8810" i="10"/>
  <c r="BV8810" i="10"/>
  <c r="BU8810" i="10"/>
  <c r="BX8810" i="10" s="1"/>
  <c r="BV8809" i="10"/>
  <c r="BU8809" i="10"/>
  <c r="BV8808" i="10"/>
  <c r="BY8808" i="10" s="1"/>
  <c r="BU8808" i="10"/>
  <c r="BV8807" i="10"/>
  <c r="BU8807" i="10"/>
  <c r="BY8806" i="10"/>
  <c r="BV8806" i="10"/>
  <c r="BU8806" i="10"/>
  <c r="BX8806" i="10" s="1"/>
  <c r="BV8805" i="10"/>
  <c r="BX8805" i="10" s="1"/>
  <c r="BU8805" i="10"/>
  <c r="BX8804" i="10"/>
  <c r="BV8804" i="10"/>
  <c r="BY8804" i="10" s="1"/>
  <c r="BU8804" i="10"/>
  <c r="BV8803" i="10"/>
  <c r="BU8803" i="10"/>
  <c r="BV8802" i="10"/>
  <c r="BU8802" i="10"/>
  <c r="BV8801" i="10"/>
  <c r="BU8801" i="10"/>
  <c r="BX8801" i="10" s="1"/>
  <c r="BX8800" i="10"/>
  <c r="BV8800" i="10"/>
  <c r="BY8800" i="10" s="1"/>
  <c r="BU8800" i="10"/>
  <c r="BX8799" i="10"/>
  <c r="BV8799" i="10"/>
  <c r="BY8799" i="10" s="1"/>
  <c r="BU8799" i="10"/>
  <c r="BY8798" i="10"/>
  <c r="BV8798" i="10"/>
  <c r="BX8798" i="10" s="1"/>
  <c r="BU8798" i="10"/>
  <c r="BV8797" i="10"/>
  <c r="BU8797" i="10"/>
  <c r="BX8797" i="10" s="1"/>
  <c r="BV8796" i="10"/>
  <c r="BU8796" i="10"/>
  <c r="BX8796" i="10" s="1"/>
  <c r="BY8795" i="10"/>
  <c r="BV8795" i="10"/>
  <c r="BU8795" i="10"/>
  <c r="BX8795" i="10" s="1"/>
  <c r="BV8794" i="10"/>
  <c r="BY8794" i="10" s="1"/>
  <c r="BU8794" i="10"/>
  <c r="BX8793" i="10"/>
  <c r="BV8793" i="10"/>
  <c r="BY8793" i="10" s="1"/>
  <c r="BU8793" i="10"/>
  <c r="BV8792" i="10"/>
  <c r="BU8792" i="10"/>
  <c r="BY8791" i="10"/>
  <c r="BX8791" i="10"/>
  <c r="BV8791" i="10"/>
  <c r="BU8791" i="10"/>
  <c r="BV8790" i="10"/>
  <c r="BY8790" i="10" s="1"/>
  <c r="BU8790" i="10"/>
  <c r="BV8789" i="10"/>
  <c r="BU8789" i="10"/>
  <c r="BV8788" i="10"/>
  <c r="BX8788" i="10" s="1"/>
  <c r="BU8788" i="10"/>
  <c r="BY8787" i="10"/>
  <c r="BX8787" i="10"/>
  <c r="BV8787" i="10"/>
  <c r="BU8787" i="10"/>
  <c r="BV8786" i="10"/>
  <c r="BY8786" i="10" s="1"/>
  <c r="BU8786" i="10"/>
  <c r="BV8785" i="10"/>
  <c r="BY8785" i="10" s="1"/>
  <c r="BU8785" i="10"/>
  <c r="BV8784" i="10"/>
  <c r="BU8784" i="10"/>
  <c r="BY8783" i="10"/>
  <c r="BX8783" i="10"/>
  <c r="BV8783" i="10"/>
  <c r="BU8783" i="10"/>
  <c r="BV8782" i="10"/>
  <c r="BU8782" i="10"/>
  <c r="BV8781" i="10"/>
  <c r="BY8781" i="10" s="1"/>
  <c r="BU8781" i="10"/>
  <c r="BX8781" i="10" s="1"/>
  <c r="BY8780" i="10"/>
  <c r="BX8780" i="10"/>
  <c r="BV8780" i="10"/>
  <c r="BU8780" i="10"/>
  <c r="BV8779" i="10"/>
  <c r="BY8779" i="10" s="1"/>
  <c r="BU8779" i="10"/>
  <c r="BY8778" i="10"/>
  <c r="BX8778" i="10"/>
  <c r="BV8778" i="10"/>
  <c r="BU8778" i="10"/>
  <c r="BY8777" i="10"/>
  <c r="BV8777" i="10"/>
  <c r="BU8777" i="10"/>
  <c r="BX8777" i="10" s="1"/>
  <c r="BV8776" i="10"/>
  <c r="BU8776" i="10"/>
  <c r="BX8776" i="10" s="1"/>
  <c r="BV8775" i="10"/>
  <c r="BY8775" i="10" s="1"/>
  <c r="BU8775" i="10"/>
  <c r="BX8775" i="10" s="1"/>
  <c r="BV8774" i="10"/>
  <c r="BY8774" i="10" s="1"/>
  <c r="BU8774" i="10"/>
  <c r="BV8773" i="10"/>
  <c r="BU8773" i="10"/>
  <c r="BX8772" i="10"/>
  <c r="BV8772" i="10"/>
  <c r="BU8772" i="10"/>
  <c r="BY8772" i="10" s="1"/>
  <c r="BY8771" i="10"/>
  <c r="BX8771" i="10"/>
  <c r="BV8771" i="10"/>
  <c r="BU8771" i="10"/>
  <c r="BY8770" i="10"/>
  <c r="BX8770" i="10"/>
  <c r="BV8770" i="10"/>
  <c r="BU8770" i="10"/>
  <c r="BV8769" i="10"/>
  <c r="BY8769" i="10" s="1"/>
  <c r="BU8769" i="10"/>
  <c r="BY8768" i="10"/>
  <c r="BX8768" i="10"/>
  <c r="BV8768" i="10"/>
  <c r="BU8768" i="10"/>
  <c r="BY8767" i="10"/>
  <c r="BV8767" i="10"/>
  <c r="BU8767" i="10"/>
  <c r="BX8767" i="10" s="1"/>
  <c r="BX8766" i="10"/>
  <c r="BV8766" i="10"/>
  <c r="BY8766" i="10" s="1"/>
  <c r="BU8766" i="10"/>
  <c r="BY8765" i="10"/>
  <c r="BX8765" i="10"/>
  <c r="BV8765" i="10"/>
  <c r="BU8765" i="10"/>
  <c r="BX8764" i="10"/>
  <c r="BV8764" i="10"/>
  <c r="BY8764" i="10" s="1"/>
  <c r="BU8764" i="10"/>
  <c r="BV8763" i="10"/>
  <c r="BY8763" i="10" s="1"/>
  <c r="BU8763" i="10"/>
  <c r="BY8762" i="10"/>
  <c r="BV8762" i="10"/>
  <c r="BU8762" i="10"/>
  <c r="BX8762" i="10" s="1"/>
  <c r="BV8761" i="10"/>
  <c r="BU8761" i="10"/>
  <c r="BX8761" i="10" s="1"/>
  <c r="BV8760" i="10"/>
  <c r="BY8760" i="10" s="1"/>
  <c r="BU8760" i="10"/>
  <c r="BX8760" i="10" s="1"/>
  <c r="BV8759" i="10"/>
  <c r="BU8759" i="10"/>
  <c r="BX8758" i="10"/>
  <c r="BV8758" i="10"/>
  <c r="BY8758" i="10" s="1"/>
  <c r="BU8758" i="10"/>
  <c r="BY8757" i="10"/>
  <c r="BX8757" i="10"/>
  <c r="BV8757" i="10"/>
  <c r="BU8757" i="10"/>
  <c r="BY8756" i="10"/>
  <c r="BV8756" i="10"/>
  <c r="BU8756" i="10"/>
  <c r="BX8756" i="10" s="1"/>
  <c r="BV8755" i="10"/>
  <c r="BU8755" i="10"/>
  <c r="BX8755" i="10" s="1"/>
  <c r="BV8754" i="10"/>
  <c r="BY8754" i="10" s="1"/>
  <c r="BU8754" i="10"/>
  <c r="BV8753" i="10"/>
  <c r="BY8753" i="10" s="1"/>
  <c r="BU8753" i="10"/>
  <c r="BY8752" i="10"/>
  <c r="BX8752" i="10"/>
  <c r="BV8752" i="10"/>
  <c r="BU8752" i="10"/>
  <c r="BX8751" i="10"/>
  <c r="BV8751" i="10"/>
  <c r="BY8751" i="10" s="1"/>
  <c r="BU8751" i="10"/>
  <c r="BY8750" i="10"/>
  <c r="BV8750" i="10"/>
  <c r="BU8750" i="10"/>
  <c r="BX8750" i="10" s="1"/>
  <c r="BV8749" i="10"/>
  <c r="BY8749" i="10" s="1"/>
  <c r="BU8749" i="10"/>
  <c r="BX8748" i="10"/>
  <c r="BV8748" i="10"/>
  <c r="BY8748" i="10" s="1"/>
  <c r="BU8748" i="10"/>
  <c r="BV8747" i="10"/>
  <c r="BU8747" i="10"/>
  <c r="BX8747" i="10" s="1"/>
  <c r="BY8746" i="10"/>
  <c r="BV8746" i="10"/>
  <c r="BU8746" i="10"/>
  <c r="BX8746" i="10" s="1"/>
  <c r="BV8745" i="10"/>
  <c r="BY8745" i="10" s="1"/>
  <c r="BU8745" i="10"/>
  <c r="BV8744" i="10"/>
  <c r="BY8744" i="10" s="1"/>
  <c r="BU8744" i="10"/>
  <c r="BY8743" i="10"/>
  <c r="BV8743" i="10"/>
  <c r="BX8743" i="10" s="1"/>
  <c r="BU8743" i="10"/>
  <c r="BX8742" i="10"/>
  <c r="BV8742" i="10"/>
  <c r="BU8742" i="10"/>
  <c r="BY8742" i="10" s="1"/>
  <c r="BV8741" i="10"/>
  <c r="BU8741" i="10"/>
  <c r="BV8740" i="10"/>
  <c r="BY8740" i="10" s="1"/>
  <c r="BU8740" i="10"/>
  <c r="BV8739" i="10"/>
  <c r="BU8739" i="10"/>
  <c r="BY8738" i="10"/>
  <c r="BV8738" i="10"/>
  <c r="BX8738" i="10" s="1"/>
  <c r="BU8738" i="10"/>
  <c r="BY8737" i="10"/>
  <c r="BX8737" i="10"/>
  <c r="BV8737" i="10"/>
  <c r="BU8737" i="10"/>
  <c r="BY8736" i="10"/>
  <c r="BV8736" i="10"/>
  <c r="BX8736" i="10" s="1"/>
  <c r="BU8736" i="10"/>
  <c r="BV8735" i="10"/>
  <c r="BU8735" i="10"/>
  <c r="BX8734" i="10"/>
  <c r="BV8734" i="10"/>
  <c r="BY8734" i="10" s="1"/>
  <c r="BU8734" i="10"/>
  <c r="BY8733" i="10"/>
  <c r="BX8733" i="10"/>
  <c r="BV8733" i="10"/>
  <c r="BU8733" i="10"/>
  <c r="BX8732" i="10"/>
  <c r="BV8732" i="10"/>
  <c r="BU8732" i="10"/>
  <c r="BY8732" i="10" s="1"/>
  <c r="BV8731" i="10"/>
  <c r="BY8731" i="10" s="1"/>
  <c r="BU8731" i="10"/>
  <c r="BX8731" i="10" s="1"/>
  <c r="BX8730" i="10"/>
  <c r="BV8730" i="10"/>
  <c r="BY8730" i="10" s="1"/>
  <c r="BU8730" i="10"/>
  <c r="BV8729" i="10"/>
  <c r="BU8729" i="10"/>
  <c r="BX8728" i="10"/>
  <c r="BV8728" i="10"/>
  <c r="BY8728" i="10" s="1"/>
  <c r="BU8728" i="10"/>
  <c r="BV8727" i="10"/>
  <c r="BU8727" i="10"/>
  <c r="BV8726" i="10"/>
  <c r="BU8726" i="10"/>
  <c r="BY8726" i="10" s="1"/>
  <c r="BY8725" i="10"/>
  <c r="BV8725" i="10"/>
  <c r="BU8725" i="10"/>
  <c r="BX8725" i="10" s="1"/>
  <c r="BV8724" i="10"/>
  <c r="BU8724" i="10"/>
  <c r="BX8723" i="10"/>
  <c r="BV8723" i="10"/>
  <c r="BY8723" i="10" s="1"/>
  <c r="BU8723" i="10"/>
  <c r="BV8722" i="10"/>
  <c r="BU8722" i="10"/>
  <c r="BV8721" i="10"/>
  <c r="BU8721" i="10"/>
  <c r="BV8720" i="10"/>
  <c r="BU8720" i="10"/>
  <c r="BV8719" i="10"/>
  <c r="BY8719" i="10" s="1"/>
  <c r="BU8719" i="10"/>
  <c r="BV8718" i="10"/>
  <c r="BU8718" i="10"/>
  <c r="BV8717" i="10"/>
  <c r="BU8717" i="10"/>
  <c r="BV8716" i="10"/>
  <c r="BY8716" i="10" s="1"/>
  <c r="BU8716" i="10"/>
  <c r="BX8716" i="10" s="1"/>
  <c r="BV8715" i="10"/>
  <c r="BU8715" i="10"/>
  <c r="BX8714" i="10"/>
  <c r="BV8714" i="10"/>
  <c r="BY8714" i="10" s="1"/>
  <c r="BU8714" i="10"/>
  <c r="BY8713" i="10"/>
  <c r="BX8713" i="10"/>
  <c r="BV8713" i="10"/>
  <c r="BU8713" i="10"/>
  <c r="BY8712" i="10"/>
  <c r="BX8712" i="10"/>
  <c r="BV8712" i="10"/>
  <c r="BU8712" i="10"/>
  <c r="BV8711" i="10"/>
  <c r="BU8711" i="10"/>
  <c r="BX8711" i="10" s="1"/>
  <c r="BV8710" i="10"/>
  <c r="BU8710" i="10"/>
  <c r="BV8709" i="10"/>
  <c r="BU8709" i="10"/>
  <c r="BV8708" i="10"/>
  <c r="BY8708" i="10" s="1"/>
  <c r="BU8708" i="10"/>
  <c r="BV8707" i="10"/>
  <c r="BU8707" i="10"/>
  <c r="BX8707" i="10" s="1"/>
  <c r="BY8706" i="10"/>
  <c r="BX8706" i="10"/>
  <c r="BV8706" i="10"/>
  <c r="BU8706" i="10"/>
  <c r="BV8705" i="10"/>
  <c r="BY8705" i="10" s="1"/>
  <c r="BU8705" i="10"/>
  <c r="BX8704" i="10"/>
  <c r="BV8704" i="10"/>
  <c r="BY8704" i="10" s="1"/>
  <c r="BU8704" i="10"/>
  <c r="BV8703" i="10"/>
  <c r="BU8703" i="10"/>
  <c r="BV8702" i="10"/>
  <c r="BU8702" i="10"/>
  <c r="BY8702" i="10" s="1"/>
  <c r="BX8701" i="10"/>
  <c r="BV8701" i="10"/>
  <c r="BY8701" i="10" s="1"/>
  <c r="BU8701" i="10"/>
  <c r="BY8700" i="10"/>
  <c r="BX8700" i="10"/>
  <c r="BV8700" i="10"/>
  <c r="BU8700" i="10"/>
  <c r="BX8699" i="10"/>
  <c r="BV8699" i="10"/>
  <c r="BY8699" i="10" s="1"/>
  <c r="BU8699" i="10"/>
  <c r="BY8698" i="10"/>
  <c r="BV8698" i="10"/>
  <c r="BX8698" i="10" s="1"/>
  <c r="BU8698" i="10"/>
  <c r="BY8697" i="10"/>
  <c r="BV8697" i="10"/>
  <c r="BU8697" i="10"/>
  <c r="BX8697" i="10" s="1"/>
  <c r="BV8696" i="10"/>
  <c r="BY8696" i="10" s="1"/>
  <c r="BU8696" i="10"/>
  <c r="BX8696" i="10" s="1"/>
  <c r="BY8695" i="10"/>
  <c r="BV8695" i="10"/>
  <c r="BU8695" i="10"/>
  <c r="BX8695" i="10" s="1"/>
  <c r="BX8694" i="10"/>
  <c r="BV8694" i="10"/>
  <c r="BY8694" i="10" s="1"/>
  <c r="BU8694" i="10"/>
  <c r="BX8693" i="10"/>
  <c r="BV8693" i="10"/>
  <c r="BY8693" i="10" s="1"/>
  <c r="BU8693" i="10"/>
  <c r="BY8692" i="10"/>
  <c r="BV8692" i="10"/>
  <c r="BU8692" i="10"/>
  <c r="BX8692" i="10" s="1"/>
  <c r="BY8691" i="10"/>
  <c r="BX8691" i="10"/>
  <c r="BV8691" i="10"/>
  <c r="BU8691" i="10"/>
  <c r="BV8690" i="10"/>
  <c r="BU8690" i="10"/>
  <c r="BX8690" i="10" s="1"/>
  <c r="BX8689" i="10"/>
  <c r="BV8689" i="10"/>
  <c r="BY8689" i="10" s="1"/>
  <c r="BU8689" i="10"/>
  <c r="BY8688" i="10"/>
  <c r="BV8688" i="10"/>
  <c r="BX8688" i="10" s="1"/>
  <c r="BU8688" i="10"/>
  <c r="BY8687" i="10"/>
  <c r="BX8687" i="10"/>
  <c r="BV8687" i="10"/>
  <c r="BU8687" i="10"/>
  <c r="BV8686" i="10"/>
  <c r="BU8686" i="10"/>
  <c r="BX8686" i="10" s="1"/>
  <c r="BY8685" i="10"/>
  <c r="BX8685" i="10"/>
  <c r="BV8685" i="10"/>
  <c r="BU8685" i="10"/>
  <c r="BV8684" i="10"/>
  <c r="BY8684" i="10" s="1"/>
  <c r="BU8684" i="10"/>
  <c r="BY8683" i="10"/>
  <c r="BX8683" i="10"/>
  <c r="BV8683" i="10"/>
  <c r="BU8683" i="10"/>
  <c r="BV8682" i="10"/>
  <c r="BU8682" i="10"/>
  <c r="BV8681" i="10"/>
  <c r="BY8681" i="10" s="1"/>
  <c r="BU8681" i="10"/>
  <c r="BX8680" i="10"/>
  <c r="BV8680" i="10"/>
  <c r="BU8680" i="10"/>
  <c r="BV8679" i="10"/>
  <c r="BU8679" i="10"/>
  <c r="BY8678" i="10"/>
  <c r="BX8678" i="10"/>
  <c r="BV8678" i="10"/>
  <c r="BU8678" i="10"/>
  <c r="BV8677" i="10"/>
  <c r="BU8677" i="10"/>
  <c r="BY8676" i="10"/>
  <c r="BV8676" i="10"/>
  <c r="BU8676" i="10"/>
  <c r="BY8675" i="10"/>
  <c r="BX8675" i="10"/>
  <c r="BV8675" i="10"/>
  <c r="BU8675" i="10"/>
  <c r="BX8674" i="10"/>
  <c r="BV8674" i="10"/>
  <c r="BY8674" i="10" s="1"/>
  <c r="BU8674" i="10"/>
  <c r="BX8673" i="10"/>
  <c r="BV8673" i="10"/>
  <c r="BY8673" i="10" s="1"/>
  <c r="BU8673" i="10"/>
  <c r="BX8672" i="10"/>
  <c r="BV8672" i="10"/>
  <c r="BU8672" i="10"/>
  <c r="BY8672" i="10" s="1"/>
  <c r="BV8671" i="10"/>
  <c r="BU8671" i="10"/>
  <c r="BY8670" i="10"/>
  <c r="BV8670" i="10"/>
  <c r="BU8670" i="10"/>
  <c r="BX8670" i="10" s="1"/>
  <c r="BV8669" i="10"/>
  <c r="BY8669" i="10" s="1"/>
  <c r="BU8669" i="10"/>
  <c r="BV8668" i="10"/>
  <c r="BX8668" i="10" s="1"/>
  <c r="BU8668" i="10"/>
  <c r="BY8667" i="10"/>
  <c r="BV8667" i="10"/>
  <c r="BU8667" i="10"/>
  <c r="BX8667" i="10" s="1"/>
  <c r="BV8666" i="10"/>
  <c r="BU8666" i="10"/>
  <c r="BV8665" i="10"/>
  <c r="BY8665" i="10" s="1"/>
  <c r="BU8665" i="10"/>
  <c r="BX8665" i="10" s="1"/>
  <c r="BX8664" i="10"/>
  <c r="BV8664" i="10"/>
  <c r="BY8664" i="10" s="1"/>
  <c r="BU8664" i="10"/>
  <c r="BV8663" i="10"/>
  <c r="BU8663" i="10"/>
  <c r="BV8662" i="10"/>
  <c r="BU8662" i="10"/>
  <c r="BV8661" i="10"/>
  <c r="BU8661" i="10"/>
  <c r="BX8661" i="10" s="1"/>
  <c r="BV8660" i="10"/>
  <c r="BU8660" i="10"/>
  <c r="BX8660" i="10" s="1"/>
  <c r="BX8659" i="10"/>
  <c r="BV8659" i="10"/>
  <c r="BY8659" i="10" s="1"/>
  <c r="BU8659" i="10"/>
  <c r="BX8658" i="10"/>
  <c r="BV8658" i="10"/>
  <c r="BY8658" i="10" s="1"/>
  <c r="BU8658" i="10"/>
  <c r="BY8657" i="10"/>
  <c r="BX8657" i="10"/>
  <c r="BV8657" i="10"/>
  <c r="BU8657" i="10"/>
  <c r="BY8656" i="10"/>
  <c r="BV8656" i="10"/>
  <c r="BU8656" i="10"/>
  <c r="BX8656" i="10" s="1"/>
  <c r="BY8655" i="10"/>
  <c r="BV8655" i="10"/>
  <c r="BU8655" i="10"/>
  <c r="BX8654" i="10"/>
  <c r="BV8654" i="10"/>
  <c r="BY8654" i="10" s="1"/>
  <c r="BU8654" i="10"/>
  <c r="BY8653" i="10"/>
  <c r="BX8653" i="10"/>
  <c r="BV8653" i="10"/>
  <c r="BU8653" i="10"/>
  <c r="BY8652" i="10"/>
  <c r="BX8652" i="10"/>
  <c r="BV8652" i="10"/>
  <c r="BU8652" i="10"/>
  <c r="BX8651" i="10"/>
  <c r="BV8651" i="10"/>
  <c r="BY8651" i="10" s="1"/>
  <c r="BU8651" i="10"/>
  <c r="BY8650" i="10"/>
  <c r="BX8650" i="10"/>
  <c r="BV8650" i="10"/>
  <c r="BU8650" i="10"/>
  <c r="BX8649" i="10"/>
  <c r="BV8649" i="10"/>
  <c r="BY8649" i="10" s="1"/>
  <c r="BU8649" i="10"/>
  <c r="BV8648" i="10"/>
  <c r="BU8648" i="10"/>
  <c r="BV8647" i="10"/>
  <c r="BU8647" i="10"/>
  <c r="BY8647" i="10" s="1"/>
  <c r="BY8646" i="10"/>
  <c r="BV8646" i="10"/>
  <c r="BU8646" i="10"/>
  <c r="BX8645" i="10"/>
  <c r="BV8645" i="10"/>
  <c r="BY8645" i="10" s="1"/>
  <c r="BU8645" i="10"/>
  <c r="BX8644" i="10"/>
  <c r="BV8644" i="10"/>
  <c r="BY8644" i="10" s="1"/>
  <c r="BU8644" i="10"/>
  <c r="BY8643" i="10"/>
  <c r="BX8643" i="10"/>
  <c r="BV8643" i="10"/>
  <c r="BU8643" i="10"/>
  <c r="BY8642" i="10"/>
  <c r="BX8642" i="10"/>
  <c r="BV8642" i="10"/>
  <c r="BU8642" i="10"/>
  <c r="BV8641" i="10"/>
  <c r="BU8641" i="10"/>
  <c r="BV8640" i="10"/>
  <c r="BY8640" i="10" s="1"/>
  <c r="BU8640" i="10"/>
  <c r="BX8640" i="10" s="1"/>
  <c r="BV8639" i="10"/>
  <c r="BU8639" i="10"/>
  <c r="BY8638" i="10"/>
  <c r="BX8638" i="10"/>
  <c r="BV8638" i="10"/>
  <c r="BU8638" i="10"/>
  <c r="BV8637" i="10"/>
  <c r="BU8637" i="10"/>
  <c r="BY8637" i="10" s="1"/>
  <c r="BY8636" i="10"/>
  <c r="BV8636" i="10"/>
  <c r="BX8636" i="10" s="1"/>
  <c r="BU8636" i="10"/>
  <c r="BV8635" i="10"/>
  <c r="BU8635" i="10"/>
  <c r="BX8635" i="10" s="1"/>
  <c r="BX8634" i="10"/>
  <c r="BV8634" i="10"/>
  <c r="BY8634" i="10" s="1"/>
  <c r="BU8634" i="10"/>
  <c r="BV8633" i="10"/>
  <c r="BU8633" i="10"/>
  <c r="BV8632" i="10"/>
  <c r="BU8632" i="10"/>
  <c r="BV8631" i="10"/>
  <c r="BY8631" i="10" s="1"/>
  <c r="BU8631" i="10"/>
  <c r="BX8631" i="10" s="1"/>
  <c r="BX8630" i="10"/>
  <c r="BV8630" i="10"/>
  <c r="BY8630" i="10" s="1"/>
  <c r="BU8630" i="10"/>
  <c r="BX8629" i="10"/>
  <c r="BV8629" i="10"/>
  <c r="BY8629" i="10" s="1"/>
  <c r="BU8629" i="10"/>
  <c r="BV8628" i="10"/>
  <c r="BU8628" i="10"/>
  <c r="BV8627" i="10"/>
  <c r="BU8627" i="10"/>
  <c r="BV8626" i="10"/>
  <c r="BY8626" i="10" s="1"/>
  <c r="BU8626" i="10"/>
  <c r="BV8625" i="10"/>
  <c r="BY8625" i="10" s="1"/>
  <c r="BU8625" i="10"/>
  <c r="BV8624" i="10"/>
  <c r="BU8624" i="10"/>
  <c r="BV8623" i="10"/>
  <c r="BU8623" i="10"/>
  <c r="BV8622" i="10"/>
  <c r="BU8622" i="10"/>
  <c r="BX8621" i="10"/>
  <c r="BV8621" i="10"/>
  <c r="BY8621" i="10" s="1"/>
  <c r="BU8621" i="10"/>
  <c r="BV8620" i="10"/>
  <c r="BU8620" i="10"/>
  <c r="BV8619" i="10"/>
  <c r="BY8619" i="10" s="1"/>
  <c r="BU8619" i="10"/>
  <c r="BV8618" i="10"/>
  <c r="BU8618" i="10"/>
  <c r="BY8617" i="10"/>
  <c r="BX8617" i="10"/>
  <c r="BV8617" i="10"/>
  <c r="BU8617" i="10"/>
  <c r="BX8616" i="10"/>
  <c r="BV8616" i="10"/>
  <c r="BY8616" i="10" s="1"/>
  <c r="BU8616" i="10"/>
  <c r="BX8615" i="10"/>
  <c r="BV8615" i="10"/>
  <c r="BY8615" i="10" s="1"/>
  <c r="BU8615" i="10"/>
  <c r="BX8614" i="10"/>
  <c r="BV8614" i="10"/>
  <c r="BY8614" i="10" s="1"/>
  <c r="BU8614" i="10"/>
  <c r="BY8613" i="10"/>
  <c r="BX8613" i="10"/>
  <c r="BV8613" i="10"/>
  <c r="BU8613" i="10"/>
  <c r="BV8612" i="10"/>
  <c r="BU8612" i="10"/>
  <c r="BV8611" i="10"/>
  <c r="BY8611" i="10" s="1"/>
  <c r="BU8611" i="10"/>
  <c r="BV8610" i="10"/>
  <c r="BU8610" i="10"/>
  <c r="BV8609" i="10"/>
  <c r="BU8609" i="10"/>
  <c r="BV8608" i="10"/>
  <c r="BU8608" i="10"/>
  <c r="BV8607" i="10"/>
  <c r="BU8607" i="10"/>
  <c r="BV8606" i="10"/>
  <c r="BX8606" i="10" s="1"/>
  <c r="BU8606" i="10"/>
  <c r="BV8605" i="10"/>
  <c r="BU8605" i="10"/>
  <c r="BX8605" i="10" s="1"/>
  <c r="BX8604" i="10"/>
  <c r="BV8604" i="10"/>
  <c r="BY8604" i="10" s="1"/>
  <c r="BU8604" i="10"/>
  <c r="BV8603" i="10"/>
  <c r="BU8603" i="10"/>
  <c r="BV8602" i="10"/>
  <c r="BU8602" i="10"/>
  <c r="BY8601" i="10"/>
  <c r="BV8601" i="10"/>
  <c r="BU8601" i="10"/>
  <c r="BX8601" i="10" s="1"/>
  <c r="BV8600" i="10"/>
  <c r="BU8600" i="10"/>
  <c r="BV8599" i="10"/>
  <c r="BU8599" i="10"/>
  <c r="BY8598" i="10"/>
  <c r="BV8598" i="10"/>
  <c r="BX8598" i="10" s="1"/>
  <c r="BU8598" i="10"/>
  <c r="BY8597" i="10"/>
  <c r="BV8597" i="10"/>
  <c r="BU8597" i="10"/>
  <c r="BX8597" i="10" s="1"/>
  <c r="BV8596" i="10"/>
  <c r="BU8596" i="10"/>
  <c r="BY8595" i="10"/>
  <c r="BV8595" i="10"/>
  <c r="BU8595" i="10"/>
  <c r="BX8594" i="10"/>
  <c r="BV8594" i="10"/>
  <c r="BY8594" i="10" s="1"/>
  <c r="BU8594" i="10"/>
  <c r="BX8593" i="10"/>
  <c r="BV8593" i="10"/>
  <c r="BY8593" i="10" s="1"/>
  <c r="BU8593" i="10"/>
  <c r="BY8592" i="10"/>
  <c r="BV8592" i="10"/>
  <c r="BU8592" i="10"/>
  <c r="BX8592" i="10" s="1"/>
  <c r="BY8591" i="10"/>
  <c r="BV8591" i="10"/>
  <c r="BU8591" i="10"/>
  <c r="BX8591" i="10" s="1"/>
  <c r="BX8590" i="10"/>
  <c r="BV8590" i="10"/>
  <c r="BY8590" i="10" s="1"/>
  <c r="BU8590" i="10"/>
  <c r="BX8589" i="10"/>
  <c r="BV8589" i="10"/>
  <c r="BY8589" i="10" s="1"/>
  <c r="BU8589" i="10"/>
  <c r="BY8588" i="10"/>
  <c r="BV8588" i="10"/>
  <c r="BX8588" i="10" s="1"/>
  <c r="BU8588" i="10"/>
  <c r="BY8587" i="10"/>
  <c r="BX8587" i="10"/>
  <c r="BV8587" i="10"/>
  <c r="BU8587" i="10"/>
  <c r="BV8586" i="10"/>
  <c r="BU8586" i="10"/>
  <c r="BV8585" i="10"/>
  <c r="BU8585" i="10"/>
  <c r="BX8584" i="10"/>
  <c r="BV8584" i="10"/>
  <c r="BY8584" i="10" s="1"/>
  <c r="BU8584" i="10"/>
  <c r="BY8583" i="10"/>
  <c r="BX8583" i="10"/>
  <c r="BV8583" i="10"/>
  <c r="BU8583" i="10"/>
  <c r="BV8582" i="10"/>
  <c r="BU8582" i="10"/>
  <c r="BV8581" i="10"/>
  <c r="BU8581" i="10"/>
  <c r="BX8581" i="10" s="1"/>
  <c r="BV8580" i="10"/>
  <c r="BU8580" i="10"/>
  <c r="BX8579" i="10"/>
  <c r="BV8579" i="10"/>
  <c r="BY8579" i="10" s="1"/>
  <c r="BU8579" i="10"/>
  <c r="BY8578" i="10"/>
  <c r="BX8578" i="10"/>
  <c r="BV8578" i="10"/>
  <c r="BU8578" i="10"/>
  <c r="BY8577" i="10"/>
  <c r="BV8577" i="10"/>
  <c r="BU8577" i="10"/>
  <c r="BX8577" i="10" s="1"/>
  <c r="BV8576" i="10"/>
  <c r="BU8576" i="10"/>
  <c r="BX8576" i="10" s="1"/>
  <c r="BY8575" i="10"/>
  <c r="BV8575" i="10"/>
  <c r="BU8575" i="10"/>
  <c r="BX8575" i="10" s="1"/>
  <c r="BV8574" i="10"/>
  <c r="BU8574" i="10"/>
  <c r="BX8573" i="10"/>
  <c r="BV8573" i="10"/>
  <c r="BY8573" i="10" s="1"/>
  <c r="BU8573" i="10"/>
  <c r="BX8572" i="10"/>
  <c r="BV8572" i="10"/>
  <c r="BU8572" i="10"/>
  <c r="BY8572" i="10" s="1"/>
  <c r="BY8571" i="10"/>
  <c r="BX8571" i="10"/>
  <c r="BV8571" i="10"/>
  <c r="BU8571" i="10"/>
  <c r="BV8570" i="10"/>
  <c r="BY8570" i="10" s="1"/>
  <c r="BU8570" i="10"/>
  <c r="BX8569" i="10"/>
  <c r="BV8569" i="10"/>
  <c r="BY8569" i="10" s="1"/>
  <c r="BU8569" i="10"/>
  <c r="BV8568" i="10"/>
  <c r="BU8568" i="10"/>
  <c r="BY8567" i="10"/>
  <c r="BV8567" i="10"/>
  <c r="BU8567" i="10"/>
  <c r="BX8567" i="10" s="1"/>
  <c r="BX8566" i="10"/>
  <c r="BV8566" i="10"/>
  <c r="BY8566" i="10" s="1"/>
  <c r="BU8566" i="10"/>
  <c r="BY8565" i="10"/>
  <c r="BX8565" i="10"/>
  <c r="BV8565" i="10"/>
  <c r="BU8565" i="10"/>
  <c r="BV8564" i="10"/>
  <c r="BY8564" i="10" s="1"/>
  <c r="BU8564" i="10"/>
  <c r="BY8563" i="10"/>
  <c r="BV8563" i="10"/>
  <c r="BX8563" i="10" s="1"/>
  <c r="BU8563" i="10"/>
  <c r="BY8562" i="10"/>
  <c r="BX8562" i="10"/>
  <c r="BV8562" i="10"/>
  <c r="BU8562" i="10"/>
  <c r="BV8561" i="10"/>
  <c r="BY8561" i="10" s="1"/>
  <c r="BU8561" i="10"/>
  <c r="BX8560" i="10"/>
  <c r="BV8560" i="10"/>
  <c r="BY8560" i="10" s="1"/>
  <c r="BU8560" i="10"/>
  <c r="BX8559" i="10"/>
  <c r="BV8559" i="10"/>
  <c r="BY8559" i="10" s="1"/>
  <c r="BU8559" i="10"/>
  <c r="BV8558" i="10"/>
  <c r="BY8558" i="10" s="1"/>
  <c r="BU8558" i="10"/>
  <c r="BY8557" i="10"/>
  <c r="BX8557" i="10"/>
  <c r="BV8557" i="10"/>
  <c r="BU8557" i="10"/>
  <c r="BV8556" i="10"/>
  <c r="BU8556" i="10"/>
  <c r="BV8555" i="10"/>
  <c r="BY8555" i="10" s="1"/>
  <c r="BU8555" i="10"/>
  <c r="BV8554" i="10"/>
  <c r="BU8554" i="10"/>
  <c r="BY8553" i="10"/>
  <c r="BX8553" i="10"/>
  <c r="BV8553" i="10"/>
  <c r="BU8553" i="10"/>
  <c r="BY8552" i="10"/>
  <c r="BX8552" i="10"/>
  <c r="BV8552" i="10"/>
  <c r="BU8552" i="10"/>
  <c r="BX8551" i="10"/>
  <c r="BV8551" i="10"/>
  <c r="BY8551" i="10" s="1"/>
  <c r="BU8551" i="10"/>
  <c r="BY8550" i="10"/>
  <c r="BX8550" i="10"/>
  <c r="BV8550" i="10"/>
  <c r="BU8550" i="10"/>
  <c r="BX8549" i="10"/>
  <c r="BV8549" i="10"/>
  <c r="BY8549" i="10" s="1"/>
  <c r="BU8549" i="10"/>
  <c r="BY8548" i="10"/>
  <c r="BX8548" i="10"/>
  <c r="BV8548" i="10"/>
  <c r="BU8548" i="10"/>
  <c r="BV8547" i="10"/>
  <c r="BU8547" i="10"/>
  <c r="BY8546" i="10"/>
  <c r="BV8546" i="10"/>
  <c r="BU8546" i="10"/>
  <c r="BV8545" i="10"/>
  <c r="BY8545" i="10" s="1"/>
  <c r="BU8545" i="10"/>
  <c r="BX8544" i="10"/>
  <c r="BV8544" i="10"/>
  <c r="BY8544" i="10" s="1"/>
  <c r="BU8544" i="10"/>
  <c r="BY8543" i="10"/>
  <c r="BV8543" i="10"/>
  <c r="BX8543" i="10" s="1"/>
  <c r="BU8543" i="10"/>
  <c r="BY8542" i="10"/>
  <c r="BX8542" i="10"/>
  <c r="BV8542" i="10"/>
  <c r="BU8542" i="10"/>
  <c r="BX8541" i="10"/>
  <c r="BV8541" i="10"/>
  <c r="BU8541" i="10"/>
  <c r="BY8541" i="10" s="1"/>
  <c r="BV8540" i="10"/>
  <c r="BY8540" i="10" s="1"/>
  <c r="BU8540" i="10"/>
  <c r="BV8539" i="10"/>
  <c r="BU8539" i="10"/>
  <c r="BX8538" i="10"/>
  <c r="BV8538" i="10"/>
  <c r="BY8538" i="10" s="1"/>
  <c r="BU8538" i="10"/>
  <c r="BY8537" i="10"/>
  <c r="BX8537" i="10"/>
  <c r="BV8537" i="10"/>
  <c r="BU8537" i="10"/>
  <c r="BV8536" i="10"/>
  <c r="BU8536" i="10"/>
  <c r="BV8535" i="10"/>
  <c r="BU8535" i="10"/>
  <c r="BX8534" i="10"/>
  <c r="BV8534" i="10"/>
  <c r="BY8534" i="10" s="1"/>
  <c r="BU8534" i="10"/>
  <c r="BY8533" i="10"/>
  <c r="BV8533" i="10"/>
  <c r="BX8533" i="10" s="1"/>
  <c r="BU8533" i="10"/>
  <c r="BY8532" i="10"/>
  <c r="BV8532" i="10"/>
  <c r="BU8532" i="10"/>
  <c r="BX8532" i="10" s="1"/>
  <c r="BY8531" i="10"/>
  <c r="BV8531" i="10"/>
  <c r="BU8531" i="10"/>
  <c r="BX8531" i="10" s="1"/>
  <c r="BX8530" i="10"/>
  <c r="BV8530" i="10"/>
  <c r="BY8530" i="10" s="1"/>
  <c r="BU8530" i="10"/>
  <c r="BV8529" i="10"/>
  <c r="BU8529" i="10"/>
  <c r="BV8528" i="10"/>
  <c r="BY8528" i="10" s="1"/>
  <c r="BU8528" i="10"/>
  <c r="BY8527" i="10"/>
  <c r="BX8527" i="10"/>
  <c r="BV8527" i="10"/>
  <c r="BU8527" i="10"/>
  <c r="BY8526" i="10"/>
  <c r="BV8526" i="10"/>
  <c r="BX8526" i="10" s="1"/>
  <c r="BU8526" i="10"/>
  <c r="BY8525" i="10"/>
  <c r="BV8525" i="10"/>
  <c r="BU8525" i="10"/>
  <c r="BV8524" i="10"/>
  <c r="BU8524" i="10"/>
  <c r="BV8523" i="10"/>
  <c r="BU8523" i="10"/>
  <c r="BV8522" i="10"/>
  <c r="BU8522" i="10"/>
  <c r="BY8522" i="10" s="1"/>
  <c r="BV8521" i="10"/>
  <c r="BY8521" i="10" s="1"/>
  <c r="BU8521" i="10"/>
  <c r="BX8521" i="10" s="1"/>
  <c r="BY8520" i="10"/>
  <c r="BX8520" i="10"/>
  <c r="BV8520" i="10"/>
  <c r="BU8520" i="10"/>
  <c r="BV8519" i="10"/>
  <c r="BY8519" i="10" s="1"/>
  <c r="BU8519" i="10"/>
  <c r="BY8518" i="10"/>
  <c r="BV8518" i="10"/>
  <c r="BX8518" i="10" s="1"/>
  <c r="BU8518" i="10"/>
  <c r="BV8517" i="10"/>
  <c r="BU8517" i="10"/>
  <c r="BV8516" i="10"/>
  <c r="BU8516" i="10"/>
  <c r="BX8516" i="10" s="1"/>
  <c r="BV8515" i="10"/>
  <c r="BY8515" i="10" s="1"/>
  <c r="BU8515" i="10"/>
  <c r="BX8514" i="10"/>
  <c r="BV8514" i="10"/>
  <c r="BY8514" i="10" s="1"/>
  <c r="BU8514" i="10"/>
  <c r="BY8513" i="10"/>
  <c r="BX8513" i="10"/>
  <c r="BV8513" i="10"/>
  <c r="BU8513" i="10"/>
  <c r="BV8512" i="10"/>
  <c r="BU8512" i="10"/>
  <c r="BY8512" i="10" s="1"/>
  <c r="BV8511" i="10"/>
  <c r="BU8511" i="10"/>
  <c r="BV8510" i="10"/>
  <c r="BU8510" i="10"/>
  <c r="BX8510" i="10" s="1"/>
  <c r="BV8509" i="10"/>
  <c r="BU8509" i="10"/>
  <c r="BV8508" i="10"/>
  <c r="BY8508" i="10" s="1"/>
  <c r="BU8508" i="10"/>
  <c r="BY8507" i="10"/>
  <c r="BX8507" i="10"/>
  <c r="BV8507" i="10"/>
  <c r="BU8507" i="10"/>
  <c r="BV8506" i="10"/>
  <c r="BY8506" i="10" s="1"/>
  <c r="BU8506" i="10"/>
  <c r="BX8506" i="10" s="1"/>
  <c r="BY8505" i="10"/>
  <c r="BX8505" i="10"/>
  <c r="BV8505" i="10"/>
  <c r="BU8505" i="10"/>
  <c r="BX8504" i="10"/>
  <c r="BV8504" i="10"/>
  <c r="BY8504" i="10" s="1"/>
  <c r="BU8504" i="10"/>
  <c r="BV8503" i="10"/>
  <c r="BU8503" i="10"/>
  <c r="BX8502" i="10"/>
  <c r="BV8502" i="10"/>
  <c r="BU8502" i="10"/>
  <c r="BY8502" i="10" s="1"/>
  <c r="BY8501" i="10"/>
  <c r="BX8501" i="10"/>
  <c r="BV8501" i="10"/>
  <c r="BU8501" i="10"/>
  <c r="BV8500" i="10"/>
  <c r="BY8500" i="10" s="1"/>
  <c r="BU8500" i="10"/>
  <c r="BX8500" i="10" s="1"/>
  <c r="BV8499" i="10"/>
  <c r="BU8499" i="10"/>
  <c r="BY8498" i="10"/>
  <c r="BV8498" i="10"/>
  <c r="BX8498" i="10" s="1"/>
  <c r="BU8498" i="10"/>
  <c r="BV8497" i="10"/>
  <c r="BU8497" i="10"/>
  <c r="BY8496" i="10"/>
  <c r="BX8496" i="10"/>
  <c r="BV8496" i="10"/>
  <c r="BU8496" i="10"/>
  <c r="BV8495" i="10"/>
  <c r="BU8495" i="10"/>
  <c r="BX8494" i="10"/>
  <c r="BV8494" i="10"/>
  <c r="BY8494" i="10" s="1"/>
  <c r="BU8494" i="10"/>
  <c r="BX8493" i="10"/>
  <c r="BV8493" i="10"/>
  <c r="BY8493" i="10" s="1"/>
  <c r="BU8493" i="10"/>
  <c r="BV8492" i="10"/>
  <c r="BU8492" i="10"/>
  <c r="BV8491" i="10"/>
  <c r="BU8491" i="10"/>
  <c r="BY8490" i="10"/>
  <c r="BV8490" i="10"/>
  <c r="BX8490" i="10" s="1"/>
  <c r="BU8490" i="10"/>
  <c r="BV8489" i="10"/>
  <c r="BU8489" i="10"/>
  <c r="BY8488" i="10"/>
  <c r="BV8488" i="10"/>
  <c r="BX8488" i="10" s="1"/>
  <c r="BU8488" i="10"/>
  <c r="BY8487" i="10"/>
  <c r="BX8487" i="10"/>
  <c r="BV8487" i="10"/>
  <c r="BU8487" i="10"/>
  <c r="BV8486" i="10"/>
  <c r="BU8486" i="10"/>
  <c r="BV8485" i="10"/>
  <c r="BU8485" i="10"/>
  <c r="BX8484" i="10"/>
  <c r="BV8484" i="10"/>
  <c r="BY8484" i="10" s="1"/>
  <c r="BU8484" i="10"/>
  <c r="BY8483" i="10"/>
  <c r="BX8483" i="10"/>
  <c r="BV8483" i="10"/>
  <c r="BU8483" i="10"/>
  <c r="BV8482" i="10"/>
  <c r="BU8482" i="10"/>
  <c r="BV8481" i="10"/>
  <c r="BU8481" i="10"/>
  <c r="BX8481" i="10" s="1"/>
  <c r="BX8480" i="10"/>
  <c r="BV8480" i="10"/>
  <c r="BU8480" i="10"/>
  <c r="BY8480" i="10" s="1"/>
  <c r="BX8479" i="10"/>
  <c r="BV8479" i="10"/>
  <c r="BY8479" i="10" s="1"/>
  <c r="BU8479" i="10"/>
  <c r="BY8478" i="10"/>
  <c r="BX8478" i="10"/>
  <c r="BV8478" i="10"/>
  <c r="BU8478" i="10"/>
  <c r="BV8477" i="10"/>
  <c r="BU8477" i="10"/>
  <c r="BV8476" i="10"/>
  <c r="BY8476" i="10" s="1"/>
  <c r="BU8476" i="10"/>
  <c r="BY8475" i="10"/>
  <c r="BV8475" i="10"/>
  <c r="BU8475" i="10"/>
  <c r="BX8475" i="10" s="1"/>
  <c r="BV8474" i="10"/>
  <c r="BU8474" i="10"/>
  <c r="BV8473" i="10"/>
  <c r="BY8473" i="10" s="1"/>
  <c r="BU8473" i="10"/>
  <c r="BX8472" i="10"/>
  <c r="BV8472" i="10"/>
  <c r="BU8472" i="10"/>
  <c r="BY8472" i="10" s="1"/>
  <c r="BY8471" i="10"/>
  <c r="BX8471" i="10"/>
  <c r="BV8471" i="10"/>
  <c r="BU8471" i="10"/>
  <c r="BY8470" i="10"/>
  <c r="BX8470" i="10"/>
  <c r="BV8470" i="10"/>
  <c r="BU8470" i="10"/>
  <c r="BV8469" i="10"/>
  <c r="BY8469" i="10" s="1"/>
  <c r="BU8469" i="10"/>
  <c r="BY8468" i="10"/>
  <c r="BX8468" i="10"/>
  <c r="BV8468" i="10"/>
  <c r="BU8468" i="10"/>
  <c r="BY8467" i="10"/>
  <c r="BV8467" i="10"/>
  <c r="BU8467" i="10"/>
  <c r="BX8467" i="10" s="1"/>
  <c r="BX8466" i="10"/>
  <c r="BV8466" i="10"/>
  <c r="BY8466" i="10" s="1"/>
  <c r="BU8466" i="10"/>
  <c r="BX8465" i="10"/>
  <c r="BV8465" i="10"/>
  <c r="BU8465" i="10"/>
  <c r="BY8465" i="10" s="1"/>
  <c r="BV8464" i="10"/>
  <c r="BU8464" i="10"/>
  <c r="BV8463" i="10"/>
  <c r="BY8463" i="10" s="1"/>
  <c r="BU8463" i="10"/>
  <c r="BV8462" i="10"/>
  <c r="BU8462" i="10"/>
  <c r="BV8461" i="10"/>
  <c r="BY8461" i="10" s="1"/>
  <c r="BU8461" i="10"/>
  <c r="BV8460" i="10"/>
  <c r="BU8460" i="10"/>
  <c r="BX8460" i="10" s="1"/>
  <c r="BV8459" i="10"/>
  <c r="BU8459" i="10"/>
  <c r="BV8458" i="10"/>
  <c r="BU8458" i="10"/>
  <c r="BY8457" i="10"/>
  <c r="BX8457" i="10"/>
  <c r="BV8457" i="10"/>
  <c r="BU8457" i="10"/>
  <c r="BV8456" i="10"/>
  <c r="BU8456" i="10"/>
  <c r="BV8455" i="10"/>
  <c r="BU8455" i="10"/>
  <c r="BV8454" i="10"/>
  <c r="BY8454" i="10" s="1"/>
  <c r="BU8454" i="10"/>
  <c r="BV8453" i="10"/>
  <c r="BU8453" i="10"/>
  <c r="BV8452" i="10"/>
  <c r="BU8452" i="10"/>
  <c r="BY8452" i="10" s="1"/>
  <c r="BX8451" i="10"/>
  <c r="BV8451" i="10"/>
  <c r="BY8451" i="10" s="1"/>
  <c r="BU8451" i="10"/>
  <c r="BY8450" i="10"/>
  <c r="BX8450" i="10"/>
  <c r="BV8450" i="10"/>
  <c r="BU8450" i="10"/>
  <c r="BX8449" i="10"/>
  <c r="BV8449" i="10"/>
  <c r="BY8449" i="10" s="1"/>
  <c r="BU8449" i="10"/>
  <c r="BV8448" i="10"/>
  <c r="BY8448" i="10" s="1"/>
  <c r="BU8448" i="10"/>
  <c r="BY8447" i="10"/>
  <c r="BX8447" i="10"/>
  <c r="BV8447" i="10"/>
  <c r="BU8447" i="10"/>
  <c r="BY8446" i="10"/>
  <c r="BV8446" i="10"/>
  <c r="BU8446" i="10"/>
  <c r="BX8446" i="10" s="1"/>
  <c r="BV8445" i="10"/>
  <c r="BY8445" i="10" s="1"/>
  <c r="BU8445" i="10"/>
  <c r="BX8444" i="10"/>
  <c r="BV8444" i="10"/>
  <c r="BY8444" i="10" s="1"/>
  <c r="BU8444" i="10"/>
  <c r="BY8443" i="10"/>
  <c r="BX8443" i="10"/>
  <c r="BV8443" i="10"/>
  <c r="BU8443" i="10"/>
  <c r="BX8442" i="10"/>
  <c r="BV8442" i="10"/>
  <c r="BU8442" i="10"/>
  <c r="BY8442" i="10" s="1"/>
  <c r="BX8441" i="10"/>
  <c r="BV8441" i="10"/>
  <c r="BU8441" i="10"/>
  <c r="BY8441" i="10" s="1"/>
  <c r="BV8440" i="10"/>
  <c r="BY8440" i="10" s="1"/>
  <c r="BU8440" i="10"/>
  <c r="BV8439" i="10"/>
  <c r="BU8439" i="10"/>
  <c r="BV8438" i="10"/>
  <c r="BU8438" i="10"/>
  <c r="BY8437" i="10"/>
  <c r="BX8437" i="10"/>
  <c r="BV8437" i="10"/>
  <c r="BU8437" i="10"/>
  <c r="BX8436" i="10"/>
  <c r="BV8436" i="10"/>
  <c r="BY8436" i="10" s="1"/>
  <c r="BU8436" i="10"/>
  <c r="BY8435" i="10"/>
  <c r="BV8435" i="10"/>
  <c r="BU8435" i="10"/>
  <c r="BX8435" i="10" s="1"/>
  <c r="BX8434" i="10"/>
  <c r="BV8434" i="10"/>
  <c r="BY8434" i="10" s="1"/>
  <c r="BU8434" i="10"/>
  <c r="BX8433" i="10"/>
  <c r="BV8433" i="10"/>
  <c r="BY8433" i="10" s="1"/>
  <c r="BU8433" i="10"/>
  <c r="BV8432" i="10"/>
  <c r="BU8432" i="10"/>
  <c r="BV8431" i="10"/>
  <c r="BU8431" i="10"/>
  <c r="BX8431" i="10" s="1"/>
  <c r="BX8430" i="10"/>
  <c r="BV8430" i="10"/>
  <c r="BY8430" i="10" s="1"/>
  <c r="BU8430" i="10"/>
  <c r="BV8429" i="10"/>
  <c r="BU8429" i="10"/>
  <c r="BX8428" i="10"/>
  <c r="BV8428" i="10"/>
  <c r="BY8428" i="10" s="1"/>
  <c r="BU8428" i="10"/>
  <c r="BY8427" i="10"/>
  <c r="BX8427" i="10"/>
  <c r="BV8427" i="10"/>
  <c r="BU8427" i="10"/>
  <c r="BY8426" i="10"/>
  <c r="BX8426" i="10"/>
  <c r="BV8426" i="10"/>
  <c r="BU8426" i="10"/>
  <c r="BV8425" i="10"/>
  <c r="BY8425" i="10" s="1"/>
  <c r="BU8425" i="10"/>
  <c r="BV8424" i="10"/>
  <c r="BU8424" i="10"/>
  <c r="BV8423" i="10"/>
  <c r="BU8423" i="10"/>
  <c r="BX8422" i="10"/>
  <c r="BV8422" i="10"/>
  <c r="BU8422" i="10"/>
  <c r="BY8422" i="10" s="1"/>
  <c r="BV8421" i="10"/>
  <c r="BU8421" i="10"/>
  <c r="BY8420" i="10"/>
  <c r="BX8420" i="10"/>
  <c r="BV8420" i="10"/>
  <c r="BU8420" i="10"/>
  <c r="BV8419" i="10"/>
  <c r="BY8419" i="10" s="1"/>
  <c r="BU8419" i="10"/>
  <c r="BV8418" i="10"/>
  <c r="BX8418" i="10" s="1"/>
  <c r="BU8418" i="10"/>
  <c r="BY8417" i="10"/>
  <c r="BX8417" i="10"/>
  <c r="BV8417" i="10"/>
  <c r="BU8417" i="10"/>
  <c r="BY8416" i="10"/>
  <c r="BX8416" i="10"/>
  <c r="BV8416" i="10"/>
  <c r="BU8416" i="10"/>
  <c r="BY8415" i="10"/>
  <c r="BX8415" i="10"/>
  <c r="BV8415" i="10"/>
  <c r="BU8415" i="10"/>
  <c r="BX8414" i="10"/>
  <c r="BV8414" i="10"/>
  <c r="BY8414" i="10" s="1"/>
  <c r="BU8414" i="10"/>
  <c r="BY8413" i="10"/>
  <c r="BX8413" i="10"/>
  <c r="BV8413" i="10"/>
  <c r="BU8413" i="10"/>
  <c r="BV8412" i="10"/>
  <c r="BU8412" i="10"/>
  <c r="BV8411" i="10"/>
  <c r="BU8411" i="10"/>
  <c r="BX8411" i="10" s="1"/>
  <c r="BY8410" i="10"/>
  <c r="BX8410" i="10"/>
  <c r="BV8410" i="10"/>
  <c r="BU8410" i="10"/>
  <c r="BV8409" i="10"/>
  <c r="BU8409" i="10"/>
  <c r="BV8408" i="10"/>
  <c r="BY8408" i="10" s="1"/>
  <c r="BU8408" i="10"/>
  <c r="BY8407" i="10"/>
  <c r="BX8407" i="10"/>
  <c r="BV8407" i="10"/>
  <c r="BU8407" i="10"/>
  <c r="BV8406" i="10"/>
  <c r="BU8406" i="10"/>
  <c r="BX8406" i="10" s="1"/>
  <c r="BX8405" i="10"/>
  <c r="BV8405" i="10"/>
  <c r="BY8405" i="10" s="1"/>
  <c r="BU8405" i="10"/>
  <c r="BX8404" i="10"/>
  <c r="BV8404" i="10"/>
  <c r="BY8404" i="10" s="1"/>
  <c r="BU8404" i="10"/>
  <c r="BV8403" i="10"/>
  <c r="BU8403" i="10"/>
  <c r="BV8402" i="10"/>
  <c r="BU8402" i="10"/>
  <c r="BX8401" i="10"/>
  <c r="BV8401" i="10"/>
  <c r="BY8401" i="10" s="1"/>
  <c r="BU8401" i="10"/>
  <c r="BV8400" i="10"/>
  <c r="BU8400" i="10"/>
  <c r="BX8399" i="10"/>
  <c r="BV8399" i="10"/>
  <c r="BY8399" i="10" s="1"/>
  <c r="BU8399" i="10"/>
  <c r="BY8398" i="10"/>
  <c r="BV8398" i="10"/>
  <c r="BX8398" i="10" s="1"/>
  <c r="BU8398" i="10"/>
  <c r="BV8397" i="10"/>
  <c r="BU8397" i="10"/>
  <c r="BX8397" i="10" s="1"/>
  <c r="BV8396" i="10"/>
  <c r="BU8396" i="10"/>
  <c r="BX8396" i="10" s="1"/>
  <c r="BY8395" i="10"/>
  <c r="BV8395" i="10"/>
  <c r="BU8395" i="10"/>
  <c r="BV8394" i="10"/>
  <c r="BY8394" i="10" s="1"/>
  <c r="BU8394" i="10"/>
  <c r="BX8393" i="10"/>
  <c r="BV8393" i="10"/>
  <c r="BY8393" i="10" s="1"/>
  <c r="BU8393" i="10"/>
  <c r="BX8392" i="10"/>
  <c r="BV8392" i="10"/>
  <c r="BU8392" i="10"/>
  <c r="BY8392" i="10" s="1"/>
  <c r="BY8391" i="10"/>
  <c r="BX8391" i="10"/>
  <c r="BV8391" i="10"/>
  <c r="BU8391" i="10"/>
  <c r="BV8390" i="10"/>
  <c r="BU8390" i="10"/>
  <c r="BX8390" i="10" s="1"/>
  <c r="BX8389" i="10"/>
  <c r="BV8389" i="10"/>
  <c r="BY8389" i="10" s="1"/>
  <c r="BU8389" i="10"/>
  <c r="BY8388" i="10"/>
  <c r="BV8388" i="10"/>
  <c r="BX8388" i="10" s="1"/>
  <c r="BU8388" i="10"/>
  <c r="BY8387" i="10"/>
  <c r="BX8387" i="10"/>
  <c r="BV8387" i="10"/>
  <c r="BU8387" i="10"/>
  <c r="BY8386" i="10"/>
  <c r="BX8386" i="10"/>
  <c r="BV8386" i="10"/>
  <c r="BU8386" i="10"/>
  <c r="BV8385" i="10"/>
  <c r="BY8385" i="10" s="1"/>
  <c r="BU8385" i="10"/>
  <c r="BV8384" i="10"/>
  <c r="BY8384" i="10" s="1"/>
  <c r="BU8384" i="10"/>
  <c r="BY8383" i="10"/>
  <c r="BX8383" i="10"/>
  <c r="BV8383" i="10"/>
  <c r="BU8383" i="10"/>
  <c r="BV8382" i="10"/>
  <c r="BU8382" i="10"/>
  <c r="BV8381" i="10"/>
  <c r="BY8381" i="10" s="1"/>
  <c r="BU8381" i="10"/>
  <c r="BV8380" i="10"/>
  <c r="BU8380" i="10"/>
  <c r="BX8380" i="10" s="1"/>
  <c r="BV8379" i="10"/>
  <c r="BY8379" i="10" s="1"/>
  <c r="BU8379" i="10"/>
  <c r="BY8378" i="10"/>
  <c r="BV8378" i="10"/>
  <c r="BX8378" i="10" s="1"/>
  <c r="BU8378" i="10"/>
  <c r="BV8377" i="10"/>
  <c r="BU8377" i="10"/>
  <c r="BX8377" i="10" s="1"/>
  <c r="BY8376" i="10"/>
  <c r="BV8376" i="10"/>
  <c r="BU8376" i="10"/>
  <c r="BX8376" i="10" s="1"/>
  <c r="BV8375" i="10"/>
  <c r="BU8375" i="10"/>
  <c r="BX8375" i="10" s="1"/>
  <c r="BV8374" i="10"/>
  <c r="BU8374" i="10"/>
  <c r="BV8373" i="10"/>
  <c r="BU8373" i="10"/>
  <c r="BX8372" i="10"/>
  <c r="BV8372" i="10"/>
  <c r="BU8372" i="10"/>
  <c r="BY8372" i="10" s="1"/>
  <c r="BY8371" i="10"/>
  <c r="BX8371" i="10"/>
  <c r="BV8371" i="10"/>
  <c r="BU8371" i="10"/>
  <c r="BY8370" i="10"/>
  <c r="BX8370" i="10"/>
  <c r="BV8370" i="10"/>
  <c r="BU8370" i="10"/>
  <c r="BX8369" i="10"/>
  <c r="BV8369" i="10"/>
  <c r="BY8369" i="10" s="1"/>
  <c r="BU8369" i="10"/>
  <c r="BY8368" i="10"/>
  <c r="BX8368" i="10"/>
  <c r="BV8368" i="10"/>
  <c r="BU8368" i="10"/>
  <c r="BY8367" i="10"/>
  <c r="BV8367" i="10"/>
  <c r="BU8367" i="10"/>
  <c r="BX8367" i="10" s="1"/>
  <c r="BX8366" i="10"/>
  <c r="BV8366" i="10"/>
  <c r="BY8366" i="10" s="1"/>
  <c r="BU8366" i="10"/>
  <c r="BY8365" i="10"/>
  <c r="BX8365" i="10"/>
  <c r="BV8365" i="10"/>
  <c r="BU8365" i="10"/>
  <c r="BX8364" i="10"/>
  <c r="BV8364" i="10"/>
  <c r="BY8364" i="10" s="1"/>
  <c r="BU8364" i="10"/>
  <c r="BV8363" i="10"/>
  <c r="BU8363" i="10"/>
  <c r="BV8362" i="10"/>
  <c r="BU8362" i="10"/>
  <c r="BV8361" i="10"/>
  <c r="BU8361" i="10"/>
  <c r="BX8361" i="10" s="1"/>
  <c r="BV8360" i="10"/>
  <c r="BY8360" i="10" s="1"/>
  <c r="BU8360" i="10"/>
  <c r="BV8359" i="10"/>
  <c r="BY8359" i="10" s="1"/>
  <c r="BU8359" i="10"/>
  <c r="BY8358" i="10"/>
  <c r="BX8358" i="10"/>
  <c r="BV8358" i="10"/>
  <c r="BU8358" i="10"/>
  <c r="BY8357" i="10"/>
  <c r="BX8357" i="10"/>
  <c r="BV8357" i="10"/>
  <c r="BU8357" i="10"/>
  <c r="BY8356" i="10"/>
  <c r="BV8356" i="10"/>
  <c r="BU8356" i="10"/>
  <c r="BX8356" i="10" s="1"/>
  <c r="BV8355" i="10"/>
  <c r="BU8355" i="10"/>
  <c r="BX8354" i="10"/>
  <c r="BV8354" i="10"/>
  <c r="BY8354" i="10" s="1"/>
  <c r="BU8354" i="10"/>
  <c r="BY8353" i="10"/>
  <c r="BX8353" i="10"/>
  <c r="BV8353" i="10"/>
  <c r="BU8353" i="10"/>
  <c r="BY8352" i="10"/>
  <c r="BX8352" i="10"/>
  <c r="BV8352" i="10"/>
  <c r="BU8352" i="10"/>
  <c r="BX8351" i="10"/>
  <c r="BV8351" i="10"/>
  <c r="BY8351" i="10" s="1"/>
  <c r="BU8351" i="10"/>
  <c r="BY8350" i="10"/>
  <c r="BV8350" i="10"/>
  <c r="BU8350" i="10"/>
  <c r="BX8350" i="10" s="1"/>
  <c r="BX8349" i="10"/>
  <c r="BV8349" i="10"/>
  <c r="BY8349" i="10" s="1"/>
  <c r="BU8349" i="10"/>
  <c r="BY8348" i="10"/>
  <c r="BX8348" i="10"/>
  <c r="BV8348" i="10"/>
  <c r="BU8348" i="10"/>
  <c r="BV8347" i="10"/>
  <c r="BU8347" i="10"/>
  <c r="BY8346" i="10"/>
  <c r="BV8346" i="10"/>
  <c r="BU8346" i="10"/>
  <c r="BX8346" i="10" s="1"/>
  <c r="BX8345" i="10"/>
  <c r="BV8345" i="10"/>
  <c r="BY8345" i="10" s="1"/>
  <c r="BU8345" i="10"/>
  <c r="BX8344" i="10"/>
  <c r="BV8344" i="10"/>
  <c r="BY8344" i="10" s="1"/>
  <c r="BU8344" i="10"/>
  <c r="BX8343" i="10"/>
  <c r="BV8343" i="10"/>
  <c r="BY8343" i="10" s="1"/>
  <c r="BU8343" i="10"/>
  <c r="BY8342" i="10"/>
  <c r="BX8342" i="10"/>
  <c r="BV8342" i="10"/>
  <c r="BU8342" i="10"/>
  <c r="BY8341" i="10"/>
  <c r="BX8341" i="10"/>
  <c r="BV8341" i="10"/>
  <c r="BU8341" i="10"/>
  <c r="BV8340" i="10"/>
  <c r="BU8340" i="10"/>
  <c r="BX8340" i="10" s="1"/>
  <c r="BV8339" i="10"/>
  <c r="BU8339" i="10"/>
  <c r="BY8338" i="10"/>
  <c r="BV8338" i="10"/>
  <c r="BX8338" i="10" s="1"/>
  <c r="BU8338" i="10"/>
  <c r="BV8337" i="10"/>
  <c r="BU8337" i="10"/>
  <c r="BV8336" i="10"/>
  <c r="BX8336" i="10" s="1"/>
  <c r="BU8336" i="10"/>
  <c r="BY8335" i="10"/>
  <c r="BV8335" i="10"/>
  <c r="BU8335" i="10"/>
  <c r="BX8335" i="10" s="1"/>
  <c r="BX8334" i="10"/>
  <c r="BV8334" i="10"/>
  <c r="BY8334" i="10" s="1"/>
  <c r="BU8334" i="10"/>
  <c r="BY8333" i="10"/>
  <c r="BX8333" i="10"/>
  <c r="BV8333" i="10"/>
  <c r="BU8333" i="10"/>
  <c r="BX8332" i="10"/>
  <c r="BV8332" i="10"/>
  <c r="BU8332" i="10"/>
  <c r="BY8332" i="10" s="1"/>
  <c r="BV8331" i="10"/>
  <c r="BU8331" i="10"/>
  <c r="BX8331" i="10" s="1"/>
  <c r="BX8330" i="10"/>
  <c r="BV8330" i="10"/>
  <c r="BY8330" i="10" s="1"/>
  <c r="BU8330" i="10"/>
  <c r="BV8329" i="10"/>
  <c r="BY8329" i="10" s="1"/>
  <c r="BU8329" i="10"/>
  <c r="BY8328" i="10"/>
  <c r="BX8328" i="10"/>
  <c r="BV8328" i="10"/>
  <c r="BU8328" i="10"/>
  <c r="BV8327" i="10"/>
  <c r="BU8327" i="10"/>
  <c r="BV8326" i="10"/>
  <c r="BU8326" i="10"/>
  <c r="BX8326" i="10" s="1"/>
  <c r="BV8325" i="10"/>
  <c r="BY8325" i="10" s="1"/>
  <c r="BU8325" i="10"/>
  <c r="BV8324" i="10"/>
  <c r="BU8324" i="10"/>
  <c r="BV8323" i="10"/>
  <c r="BU8323" i="10"/>
  <c r="BY8322" i="10"/>
  <c r="BX8322" i="10"/>
  <c r="BV8322" i="10"/>
  <c r="BU8322" i="10"/>
  <c r="BY8321" i="10"/>
  <c r="BV8321" i="10"/>
  <c r="BU8321" i="10"/>
  <c r="BX8321" i="10" s="1"/>
  <c r="BV8320" i="10"/>
  <c r="BU8320" i="10"/>
  <c r="BV8319" i="10"/>
  <c r="BY8319" i="10" s="1"/>
  <c r="BU8319" i="10"/>
  <c r="BV8318" i="10"/>
  <c r="BU8318" i="10"/>
  <c r="BV8317" i="10"/>
  <c r="BU8317" i="10"/>
  <c r="BV8316" i="10"/>
  <c r="BU8316" i="10"/>
  <c r="BV8315" i="10"/>
  <c r="BU8315" i="10"/>
  <c r="BX8314" i="10"/>
  <c r="BV8314" i="10"/>
  <c r="BY8314" i="10" s="1"/>
  <c r="BU8314" i="10"/>
  <c r="BY8313" i="10"/>
  <c r="BX8313" i="10"/>
  <c r="BV8313" i="10"/>
  <c r="BU8313" i="10"/>
  <c r="BY8312" i="10"/>
  <c r="BX8312" i="10"/>
  <c r="BV8312" i="10"/>
  <c r="BU8312" i="10"/>
  <c r="BV8311" i="10"/>
  <c r="BY8311" i="10" s="1"/>
  <c r="BU8311" i="10"/>
  <c r="BX8311" i="10" s="1"/>
  <c r="BY8310" i="10"/>
  <c r="BV8310" i="10"/>
  <c r="BU8310" i="10"/>
  <c r="BX8310" i="10" s="1"/>
  <c r="BV8309" i="10"/>
  <c r="BU8309" i="10"/>
  <c r="BV8308" i="10"/>
  <c r="BU8308" i="10"/>
  <c r="BV8307" i="10"/>
  <c r="BU8307" i="10"/>
  <c r="BV8306" i="10"/>
  <c r="BY8306" i="10" s="1"/>
  <c r="BU8306" i="10"/>
  <c r="BX8305" i="10"/>
  <c r="BV8305" i="10"/>
  <c r="BY8305" i="10" s="1"/>
  <c r="BU8305" i="10"/>
  <c r="BX8304" i="10"/>
  <c r="BV8304" i="10"/>
  <c r="BY8304" i="10" s="1"/>
  <c r="BU8304" i="10"/>
  <c r="BV8303" i="10"/>
  <c r="BU8303" i="10"/>
  <c r="BV8302" i="10"/>
  <c r="BU8302" i="10"/>
  <c r="BV8301" i="10"/>
  <c r="BU8301" i="10"/>
  <c r="BX8301" i="10" s="1"/>
  <c r="BX8300" i="10"/>
  <c r="BV8300" i="10"/>
  <c r="BY8300" i="10" s="1"/>
  <c r="BU8300" i="10"/>
  <c r="BX8299" i="10"/>
  <c r="BV8299" i="10"/>
  <c r="BY8299" i="10" s="1"/>
  <c r="BU8299" i="10"/>
  <c r="BY8298" i="10"/>
  <c r="BV8298" i="10"/>
  <c r="BX8298" i="10" s="1"/>
  <c r="BU8298" i="10"/>
  <c r="BV8297" i="10"/>
  <c r="BU8297" i="10"/>
  <c r="BX8297" i="10" s="1"/>
  <c r="BX8296" i="10"/>
  <c r="BV8296" i="10"/>
  <c r="BY8296" i="10" s="1"/>
  <c r="BU8296" i="10"/>
  <c r="BY8295" i="10"/>
  <c r="BX8295" i="10"/>
  <c r="BV8295" i="10"/>
  <c r="BU8295" i="10"/>
  <c r="BV8294" i="10"/>
  <c r="BY8294" i="10" s="1"/>
  <c r="BU8294" i="10"/>
  <c r="BX8293" i="10"/>
  <c r="BV8293" i="10"/>
  <c r="BY8293" i="10" s="1"/>
  <c r="BU8293" i="10"/>
  <c r="BY8292" i="10"/>
  <c r="BV8292" i="10"/>
  <c r="BU8292" i="10"/>
  <c r="BX8292" i="10" s="1"/>
  <c r="BX8291" i="10"/>
  <c r="BV8291" i="10"/>
  <c r="BY8291" i="10" s="1"/>
  <c r="BU8291" i="10"/>
  <c r="BY8290" i="10"/>
  <c r="BV8290" i="10"/>
  <c r="BU8290" i="10"/>
  <c r="BX8290" i="10" s="1"/>
  <c r="BX8289" i="10"/>
  <c r="BV8289" i="10"/>
  <c r="BY8289" i="10" s="1"/>
  <c r="BU8289" i="10"/>
  <c r="BV8288" i="10"/>
  <c r="BX8288" i="10" s="1"/>
  <c r="BU8288" i="10"/>
  <c r="BY8287" i="10"/>
  <c r="BX8287" i="10"/>
  <c r="BV8287" i="10"/>
  <c r="BU8287" i="10"/>
  <c r="BX8286" i="10"/>
  <c r="BV8286" i="10"/>
  <c r="BY8286" i="10" s="1"/>
  <c r="BU8286" i="10"/>
  <c r="BV8285" i="10"/>
  <c r="BU8285" i="10"/>
  <c r="BX8284" i="10"/>
  <c r="BV8284" i="10"/>
  <c r="BY8284" i="10" s="1"/>
  <c r="BU8284" i="10"/>
  <c r="BY8283" i="10"/>
  <c r="BX8283" i="10"/>
  <c r="BV8283" i="10"/>
  <c r="BU8283" i="10"/>
  <c r="BV8282" i="10"/>
  <c r="BU8282" i="10"/>
  <c r="BX8281" i="10"/>
  <c r="BV8281" i="10"/>
  <c r="BY8281" i="10" s="1"/>
  <c r="BU8281" i="10"/>
  <c r="BX8280" i="10"/>
  <c r="BV8280" i="10"/>
  <c r="BU8280" i="10"/>
  <c r="BV8279" i="10"/>
  <c r="BY8279" i="10" s="1"/>
  <c r="BU8279" i="10"/>
  <c r="BV8278" i="10"/>
  <c r="BY8278" i="10" s="1"/>
  <c r="BU8278" i="10"/>
  <c r="BV8277" i="10"/>
  <c r="BU8277" i="10"/>
  <c r="BV8276" i="10"/>
  <c r="BU8276" i="10"/>
  <c r="BX8276" i="10" s="1"/>
  <c r="BY8275" i="10"/>
  <c r="BX8275" i="10"/>
  <c r="BV8275" i="10"/>
  <c r="BU8275" i="10"/>
  <c r="BV8274" i="10"/>
  <c r="BU8274" i="10"/>
  <c r="BX8273" i="10"/>
  <c r="BV8273" i="10"/>
  <c r="BY8273" i="10" s="1"/>
  <c r="BU8273" i="10"/>
  <c r="BX8272" i="10"/>
  <c r="BV8272" i="10"/>
  <c r="BU8272" i="10"/>
  <c r="BY8272" i="10" s="1"/>
  <c r="BV8271" i="10"/>
  <c r="BU8271" i="10"/>
  <c r="BV8270" i="10"/>
  <c r="BU8270" i="10"/>
  <c r="BV8269" i="10"/>
  <c r="BY8269" i="10" s="1"/>
  <c r="BU8269" i="10"/>
  <c r="BV8268" i="10"/>
  <c r="BU8268" i="10"/>
  <c r="BY8267" i="10"/>
  <c r="BV8267" i="10"/>
  <c r="BU8267" i="10"/>
  <c r="BX8267" i="10" s="1"/>
  <c r="BX8266" i="10"/>
  <c r="BV8266" i="10"/>
  <c r="BY8266" i="10" s="1"/>
  <c r="BU8266" i="10"/>
  <c r="BY8265" i="10"/>
  <c r="BV8265" i="10"/>
  <c r="BU8265" i="10"/>
  <c r="BX8265" i="10" s="1"/>
  <c r="BV8264" i="10"/>
  <c r="BU8264" i="10"/>
  <c r="BV8263" i="10"/>
  <c r="BU8263" i="10"/>
  <c r="BV8262" i="10"/>
  <c r="BU8262" i="10"/>
  <c r="BV8261" i="10"/>
  <c r="BU8261" i="10"/>
  <c r="BX8261" i="10" s="1"/>
  <c r="BV8260" i="10"/>
  <c r="BU8260" i="10"/>
  <c r="BX8260" i="10" s="1"/>
  <c r="BX8259" i="10"/>
  <c r="BV8259" i="10"/>
  <c r="BY8259" i="10" s="1"/>
  <c r="BU8259" i="10"/>
  <c r="BY8258" i="10"/>
  <c r="BX8258" i="10"/>
  <c r="BV8258" i="10"/>
  <c r="BU8258" i="10"/>
  <c r="BY8257" i="10"/>
  <c r="BX8257" i="10"/>
  <c r="BV8257" i="10"/>
  <c r="BU8257" i="10"/>
  <c r="BV8256" i="10"/>
  <c r="BU8256" i="10"/>
  <c r="BX8256" i="10" s="1"/>
  <c r="BY8255" i="10"/>
  <c r="BV8255" i="10"/>
  <c r="BU8255" i="10"/>
  <c r="BX8255" i="10" s="1"/>
  <c r="BV8254" i="10"/>
  <c r="BY8254" i="10" s="1"/>
  <c r="BU8254" i="10"/>
  <c r="BV8253" i="10"/>
  <c r="BU8253" i="10"/>
  <c r="BY8252" i="10"/>
  <c r="BX8252" i="10"/>
  <c r="BV8252" i="10"/>
  <c r="BU8252" i="10"/>
  <c r="BX8251" i="10"/>
  <c r="BV8251" i="10"/>
  <c r="BY8251" i="10" s="1"/>
  <c r="BU8251" i="10"/>
  <c r="BY8250" i="10"/>
  <c r="BX8250" i="10"/>
  <c r="BV8250" i="10"/>
  <c r="BU8250" i="10"/>
  <c r="BV8249" i="10"/>
  <c r="BY8249" i="10" s="1"/>
  <c r="BU8249" i="10"/>
  <c r="BX8248" i="10"/>
  <c r="BV8248" i="10"/>
  <c r="BY8248" i="10" s="1"/>
  <c r="BU8248" i="10"/>
  <c r="BY8247" i="10"/>
  <c r="BV8247" i="10"/>
  <c r="BU8247" i="10"/>
  <c r="BX8247" i="10" s="1"/>
  <c r="BY8246" i="10"/>
  <c r="BV8246" i="10"/>
  <c r="BU8246" i="10"/>
  <c r="BX8246" i="10" s="1"/>
  <c r="BX8245" i="10"/>
  <c r="BV8245" i="10"/>
  <c r="BY8245" i="10" s="1"/>
  <c r="BU8245" i="10"/>
  <c r="BX8244" i="10"/>
  <c r="BV8244" i="10"/>
  <c r="BY8244" i="10" s="1"/>
  <c r="BU8244" i="10"/>
  <c r="BX8243" i="10"/>
  <c r="BV8243" i="10"/>
  <c r="BY8243" i="10" s="1"/>
  <c r="BU8243" i="10"/>
  <c r="BY8242" i="10"/>
  <c r="BX8242" i="10"/>
  <c r="BV8242" i="10"/>
  <c r="BU8242" i="10"/>
  <c r="BY8241" i="10"/>
  <c r="BV8241" i="10"/>
  <c r="BU8241" i="10"/>
  <c r="BX8241" i="10" s="1"/>
  <c r="BV8240" i="10"/>
  <c r="BY8240" i="10" s="1"/>
  <c r="BU8240" i="10"/>
  <c r="BX8240" i="10" s="1"/>
  <c r="BV8239" i="10"/>
  <c r="BU8239" i="10"/>
  <c r="BY8238" i="10"/>
  <c r="BV8238" i="10"/>
  <c r="BX8238" i="10" s="1"/>
  <c r="BU8238" i="10"/>
  <c r="BX8237" i="10"/>
  <c r="BV8237" i="10"/>
  <c r="BU8237" i="10"/>
  <c r="BY8237" i="10" s="1"/>
  <c r="BY8236" i="10"/>
  <c r="BX8236" i="10"/>
  <c r="BV8236" i="10"/>
  <c r="BU8236" i="10"/>
  <c r="BV8235" i="10"/>
  <c r="BU8235" i="10"/>
  <c r="BX8234" i="10"/>
  <c r="BV8234" i="10"/>
  <c r="BY8234" i="10" s="1"/>
  <c r="BU8234" i="10"/>
  <c r="BV8233" i="10"/>
  <c r="BY8233" i="10" s="1"/>
  <c r="BU8233" i="10"/>
  <c r="BY8232" i="10"/>
  <c r="BX8232" i="10"/>
  <c r="BV8232" i="10"/>
  <c r="BU8232" i="10"/>
  <c r="BV8231" i="10"/>
  <c r="BU8231" i="10"/>
  <c r="BX8231" i="10" s="1"/>
  <c r="BX8230" i="10"/>
  <c r="BV8230" i="10"/>
  <c r="BY8230" i="10" s="1"/>
  <c r="BU8230" i="10"/>
  <c r="BX8229" i="10"/>
  <c r="BV8229" i="10"/>
  <c r="BY8229" i="10" s="1"/>
  <c r="BU8229" i="10"/>
  <c r="BV8228" i="10"/>
  <c r="BU8228" i="10"/>
  <c r="BX8227" i="10"/>
  <c r="BV8227" i="10"/>
  <c r="BU8227" i="10"/>
  <c r="BY8227" i="10" s="1"/>
  <c r="BY8226" i="10"/>
  <c r="BX8226" i="10"/>
  <c r="BV8226" i="10"/>
  <c r="BU8226" i="10"/>
  <c r="BV8225" i="10"/>
  <c r="BY8225" i="10" s="1"/>
  <c r="BU8225" i="10"/>
  <c r="BX8225" i="10" s="1"/>
  <c r="BV8224" i="10"/>
  <c r="BU8224" i="10"/>
  <c r="BV8223" i="10"/>
  <c r="BY8223" i="10" s="1"/>
  <c r="BU8223" i="10"/>
  <c r="BV8222" i="10"/>
  <c r="BU8222" i="10"/>
  <c r="BV8221" i="10"/>
  <c r="BU8221" i="10"/>
  <c r="BX8221" i="10" s="1"/>
  <c r="BV8220" i="10"/>
  <c r="BU8220" i="10"/>
  <c r="BV8219" i="10"/>
  <c r="BY8219" i="10" s="1"/>
  <c r="BU8219" i="10"/>
  <c r="BV8218" i="10"/>
  <c r="BX8218" i="10" s="1"/>
  <c r="BU8218" i="10"/>
  <c r="BY8217" i="10"/>
  <c r="BX8217" i="10"/>
  <c r="BV8217" i="10"/>
  <c r="BU8217" i="10"/>
  <c r="BV8216" i="10"/>
  <c r="BY8216" i="10" s="1"/>
  <c r="BU8216" i="10"/>
  <c r="BX8215" i="10"/>
  <c r="BV8215" i="10"/>
  <c r="BY8215" i="10" s="1"/>
  <c r="BU8215" i="10"/>
  <c r="BX8214" i="10"/>
  <c r="BV8214" i="10"/>
  <c r="BY8214" i="10" s="1"/>
  <c r="BU8214" i="10"/>
  <c r="BY8213" i="10"/>
  <c r="BX8213" i="10"/>
  <c r="BV8213" i="10"/>
  <c r="BU8213" i="10"/>
  <c r="BY8212" i="10"/>
  <c r="BX8212" i="10"/>
  <c r="BV8212" i="10"/>
  <c r="BU8212" i="10"/>
  <c r="BV8211" i="10"/>
  <c r="BU8211" i="10"/>
  <c r="BX8211" i="10" s="1"/>
  <c r="BV8210" i="10"/>
  <c r="BU8210" i="10"/>
  <c r="BV8209" i="10"/>
  <c r="BU8209" i="10"/>
  <c r="BX8208" i="10"/>
  <c r="BV8208" i="10"/>
  <c r="BY8208" i="10" s="1"/>
  <c r="BU8208" i="10"/>
  <c r="BY8207" i="10"/>
  <c r="BX8207" i="10"/>
  <c r="BV8207" i="10"/>
  <c r="BU8207" i="10"/>
  <c r="BV8206" i="10"/>
  <c r="BU8206" i="10"/>
  <c r="BV8205" i="10"/>
  <c r="BY8205" i="10" s="1"/>
  <c r="BU8205" i="10"/>
  <c r="BX8204" i="10"/>
  <c r="BV8204" i="10"/>
  <c r="BY8204" i="10" s="1"/>
  <c r="BU8204" i="10"/>
  <c r="BV8203" i="10"/>
  <c r="BU8203" i="10"/>
  <c r="BX8202" i="10"/>
  <c r="BV8202" i="10"/>
  <c r="BU8202" i="10"/>
  <c r="BY8202" i="10" s="1"/>
  <c r="BY8201" i="10"/>
  <c r="BX8201" i="10"/>
  <c r="BV8201" i="10"/>
  <c r="BU8201" i="10"/>
  <c r="BY8200" i="10"/>
  <c r="BV8200" i="10"/>
  <c r="BX8200" i="10" s="1"/>
  <c r="BU8200" i="10"/>
  <c r="BV8199" i="10"/>
  <c r="BU8199" i="10"/>
  <c r="BY8198" i="10"/>
  <c r="BV8198" i="10"/>
  <c r="BX8198" i="10" s="1"/>
  <c r="BU8198" i="10"/>
  <c r="BV8197" i="10"/>
  <c r="BU8197" i="10"/>
  <c r="BX8197" i="10" s="1"/>
  <c r="BX8196" i="10"/>
  <c r="BV8196" i="10"/>
  <c r="BY8196" i="10" s="1"/>
  <c r="BU8196" i="10"/>
  <c r="BY8195" i="10"/>
  <c r="BX8195" i="10"/>
  <c r="BV8195" i="10"/>
  <c r="BU8195" i="10"/>
  <c r="BX8194" i="10"/>
  <c r="BV8194" i="10"/>
  <c r="BY8194" i="10" s="1"/>
  <c r="BU8194" i="10"/>
  <c r="BX8193" i="10"/>
  <c r="BV8193" i="10"/>
  <c r="BY8193" i="10" s="1"/>
  <c r="BU8193" i="10"/>
  <c r="BY8192" i="10"/>
  <c r="BX8192" i="10"/>
  <c r="BV8192" i="10"/>
  <c r="BU8192" i="10"/>
  <c r="BV8191" i="10"/>
  <c r="BU8191" i="10"/>
  <c r="BX8191" i="10" s="1"/>
  <c r="BV8190" i="10"/>
  <c r="BY8190" i="10" s="1"/>
  <c r="BU8190" i="10"/>
  <c r="BX8189" i="10"/>
  <c r="BV8189" i="10"/>
  <c r="BY8189" i="10" s="1"/>
  <c r="BU8189" i="10"/>
  <c r="BY8188" i="10"/>
  <c r="BV8188" i="10"/>
  <c r="BX8188" i="10" s="1"/>
  <c r="BU8188" i="10"/>
  <c r="BY8187" i="10"/>
  <c r="BX8187" i="10"/>
  <c r="BV8187" i="10"/>
  <c r="BU8187" i="10"/>
  <c r="BY8186" i="10"/>
  <c r="BV8186" i="10"/>
  <c r="BU8186" i="10"/>
  <c r="BX8186" i="10" s="1"/>
  <c r="BV8185" i="10"/>
  <c r="BU8185" i="10"/>
  <c r="BX8184" i="10"/>
  <c r="BV8184" i="10"/>
  <c r="BY8184" i="10" s="1"/>
  <c r="BU8184" i="10"/>
  <c r="BY8183" i="10"/>
  <c r="BX8183" i="10"/>
  <c r="BV8183" i="10"/>
  <c r="BU8183" i="10"/>
  <c r="BV8182" i="10"/>
  <c r="BU8182" i="10"/>
  <c r="BV8181" i="10"/>
  <c r="BY8181" i="10" s="1"/>
  <c r="BU8181" i="10"/>
  <c r="BY8180" i="10"/>
  <c r="BX8180" i="10"/>
  <c r="BV8180" i="10"/>
  <c r="BU8180" i="10"/>
  <c r="BV8179" i="10"/>
  <c r="BY8179" i="10" s="1"/>
  <c r="BU8179" i="10"/>
  <c r="BV8178" i="10"/>
  <c r="BU8178" i="10"/>
  <c r="BV8177" i="10"/>
  <c r="BU8177" i="10"/>
  <c r="BX8177" i="10" s="1"/>
  <c r="BV8176" i="10"/>
  <c r="BU8176" i="10"/>
  <c r="BV8175" i="10"/>
  <c r="BY8175" i="10" s="1"/>
  <c r="BU8175" i="10"/>
  <c r="BV8174" i="10"/>
  <c r="BU8174" i="10"/>
  <c r="BY8173" i="10"/>
  <c r="BV8173" i="10"/>
  <c r="BX8173" i="10" s="1"/>
  <c r="BU8173" i="10"/>
  <c r="BX8172" i="10"/>
  <c r="BV8172" i="10"/>
  <c r="BU8172" i="10"/>
  <c r="BY8172" i="10" s="1"/>
  <c r="BY8171" i="10"/>
  <c r="BX8171" i="10"/>
  <c r="BV8171" i="10"/>
  <c r="BU8171" i="10"/>
  <c r="BV8170" i="10"/>
  <c r="BY8170" i="10" s="1"/>
  <c r="BU8170" i="10"/>
  <c r="BV8169" i="10"/>
  <c r="BU8169" i="10"/>
  <c r="BV8168" i="10"/>
  <c r="BY8168" i="10" s="1"/>
  <c r="BU8168" i="10"/>
  <c r="BY8167" i="10"/>
  <c r="BV8167" i="10"/>
  <c r="BU8167" i="10"/>
  <c r="BX8167" i="10" s="1"/>
  <c r="BV8166" i="10"/>
  <c r="BY8166" i="10" s="1"/>
  <c r="BU8166" i="10"/>
  <c r="BY8165" i="10"/>
  <c r="BX8165" i="10"/>
  <c r="BV8165" i="10"/>
  <c r="BU8165" i="10"/>
  <c r="BV8164" i="10"/>
  <c r="BU8164" i="10"/>
  <c r="BV8163" i="10"/>
  <c r="BU8163" i="10"/>
  <c r="BV8162" i="10"/>
  <c r="BU8162" i="10"/>
  <c r="BV8161" i="10"/>
  <c r="BY8161" i="10" s="1"/>
  <c r="BU8161" i="10"/>
  <c r="BX8160" i="10"/>
  <c r="BV8160" i="10"/>
  <c r="BU8160" i="10"/>
  <c r="BX8159" i="10"/>
  <c r="BV8159" i="10"/>
  <c r="BY8159" i="10" s="1"/>
  <c r="BU8159" i="10"/>
  <c r="BV8158" i="10"/>
  <c r="BY8158" i="10" s="1"/>
  <c r="BU8158" i="10"/>
  <c r="BY8157" i="10"/>
  <c r="BX8157" i="10"/>
  <c r="BV8157" i="10"/>
  <c r="BU8157" i="10"/>
  <c r="BY8156" i="10"/>
  <c r="BV8156" i="10"/>
  <c r="BU8156" i="10"/>
  <c r="BX8156" i="10" s="1"/>
  <c r="BV8155" i="10"/>
  <c r="BU8155" i="10"/>
  <c r="BX8155" i="10" s="1"/>
  <c r="BX8154" i="10"/>
  <c r="BV8154" i="10"/>
  <c r="BY8154" i="10" s="1"/>
  <c r="BU8154" i="10"/>
  <c r="BY8153" i="10"/>
  <c r="BX8153" i="10"/>
  <c r="BV8153" i="10"/>
  <c r="BU8153" i="10"/>
  <c r="BV8152" i="10"/>
  <c r="BU8152" i="10"/>
  <c r="BX8151" i="10"/>
  <c r="BV8151" i="10"/>
  <c r="BY8151" i="10" s="1"/>
  <c r="BU8151" i="10"/>
  <c r="BY8150" i="10"/>
  <c r="BX8150" i="10"/>
  <c r="BV8150" i="10"/>
  <c r="BU8150" i="10"/>
  <c r="BX8149" i="10"/>
  <c r="BV8149" i="10"/>
  <c r="BY8149" i="10" s="1"/>
  <c r="BU8149" i="10"/>
  <c r="BY8148" i="10"/>
  <c r="BX8148" i="10"/>
  <c r="BV8148" i="10"/>
  <c r="BU8148" i="10"/>
  <c r="BV8147" i="10"/>
  <c r="BU8147" i="10"/>
  <c r="BV8146" i="10"/>
  <c r="BY8146" i="10" s="1"/>
  <c r="BU8146" i="10"/>
  <c r="BX8146" i="10" s="1"/>
  <c r="BX8145" i="10"/>
  <c r="BV8145" i="10"/>
  <c r="BY8145" i="10" s="1"/>
  <c r="BU8145" i="10"/>
  <c r="BX8144" i="10"/>
  <c r="BV8144" i="10"/>
  <c r="BY8144" i="10" s="1"/>
  <c r="BU8144" i="10"/>
  <c r="BY8143" i="10"/>
  <c r="BX8143" i="10"/>
  <c r="BV8143" i="10"/>
  <c r="BU8143" i="10"/>
  <c r="BY8142" i="10"/>
  <c r="BX8142" i="10"/>
  <c r="BV8142" i="10"/>
  <c r="BU8142" i="10"/>
  <c r="BX8141" i="10"/>
  <c r="BV8141" i="10"/>
  <c r="BU8141" i="10"/>
  <c r="BY8141" i="10" s="1"/>
  <c r="BV8140" i="10"/>
  <c r="BU8140" i="10"/>
  <c r="BX8140" i="10" s="1"/>
  <c r="BV8139" i="10"/>
  <c r="BU8139" i="10"/>
  <c r="BX8138" i="10"/>
  <c r="BV8138" i="10"/>
  <c r="BY8138" i="10" s="1"/>
  <c r="BU8138" i="10"/>
  <c r="BV8137" i="10"/>
  <c r="BU8137" i="10"/>
  <c r="BX8136" i="10"/>
  <c r="BV8136" i="10"/>
  <c r="BY8136" i="10" s="1"/>
  <c r="BU8136" i="10"/>
  <c r="BV8135" i="10"/>
  <c r="BU8135" i="10"/>
  <c r="BX8134" i="10"/>
  <c r="BV8134" i="10"/>
  <c r="BY8134" i="10" s="1"/>
  <c r="BU8134" i="10"/>
  <c r="BV8133" i="10"/>
  <c r="BY8133" i="10" s="1"/>
  <c r="BU8133" i="10"/>
  <c r="BY8132" i="10"/>
  <c r="BX8132" i="10"/>
  <c r="BV8132" i="10"/>
  <c r="BU8132" i="10"/>
  <c r="BY8131" i="10"/>
  <c r="BX8131" i="10"/>
  <c r="BV8131" i="10"/>
  <c r="BU8131" i="10"/>
  <c r="BX8130" i="10"/>
  <c r="BV8130" i="10"/>
  <c r="BY8130" i="10" s="1"/>
  <c r="BU8130" i="10"/>
  <c r="BV8129" i="10"/>
  <c r="BY8129" i="10" s="1"/>
  <c r="BU8129" i="10"/>
  <c r="BY8128" i="10"/>
  <c r="BV8128" i="10"/>
  <c r="BX8128" i="10" s="1"/>
  <c r="BU8128" i="10"/>
  <c r="BV8127" i="10"/>
  <c r="BU8127" i="10"/>
  <c r="BX8127" i="10" s="1"/>
  <c r="BX8126" i="10"/>
  <c r="BV8126" i="10"/>
  <c r="BU8126" i="10"/>
  <c r="BY8126" i="10" s="1"/>
  <c r="BY8125" i="10"/>
  <c r="BV8125" i="10"/>
  <c r="BU8125" i="10"/>
  <c r="BX8125" i="10" s="1"/>
  <c r="BV8124" i="10"/>
  <c r="BU8124" i="10"/>
  <c r="BX8123" i="10"/>
  <c r="BV8123" i="10"/>
  <c r="BY8123" i="10" s="1"/>
  <c r="BU8123" i="10"/>
  <c r="BV8122" i="10"/>
  <c r="BU8122" i="10"/>
  <c r="BV8121" i="10"/>
  <c r="BY8121" i="10" s="1"/>
  <c r="BU8121" i="10"/>
  <c r="BV8120" i="10"/>
  <c r="BU8120" i="10"/>
  <c r="BV8119" i="10"/>
  <c r="BY8119" i="10" s="1"/>
  <c r="BU8119" i="10"/>
  <c r="BY8118" i="10"/>
  <c r="BV8118" i="10"/>
  <c r="BX8118" i="10" s="1"/>
  <c r="BU8118" i="10"/>
  <c r="BY8117" i="10"/>
  <c r="BX8117" i="10"/>
  <c r="BV8117" i="10"/>
  <c r="BU8117" i="10"/>
  <c r="BV8116" i="10"/>
  <c r="BU8116" i="10"/>
  <c r="BX8116" i="10" s="1"/>
  <c r="BV8115" i="10"/>
  <c r="BY8115" i="10" s="1"/>
  <c r="BU8115" i="10"/>
  <c r="BX8114" i="10"/>
  <c r="BV8114" i="10"/>
  <c r="BY8114" i="10" s="1"/>
  <c r="BU8114" i="10"/>
  <c r="BY8113" i="10"/>
  <c r="BX8113" i="10"/>
  <c r="BV8113" i="10"/>
  <c r="BU8113" i="10"/>
  <c r="BV8112" i="10"/>
  <c r="BU8112" i="10"/>
  <c r="BX8111" i="10"/>
  <c r="BV8111" i="10"/>
  <c r="BY8111" i="10" s="1"/>
  <c r="BU8111" i="10"/>
  <c r="BY8110" i="10"/>
  <c r="BX8110" i="10"/>
  <c r="BV8110" i="10"/>
  <c r="BU8110" i="10"/>
  <c r="BV8109" i="10"/>
  <c r="BU8109" i="10"/>
  <c r="BX8108" i="10"/>
  <c r="BV8108" i="10"/>
  <c r="BY8108" i="10" s="1"/>
  <c r="BU8108" i="10"/>
  <c r="BY8107" i="10"/>
  <c r="BX8107" i="10"/>
  <c r="BV8107" i="10"/>
  <c r="BU8107" i="10"/>
  <c r="BV8106" i="10"/>
  <c r="BU8106" i="10"/>
  <c r="BV8105" i="10"/>
  <c r="BU8105" i="10"/>
  <c r="BX8104" i="10"/>
  <c r="BV8104" i="10"/>
  <c r="BY8104" i="10" s="1"/>
  <c r="BU8104" i="10"/>
  <c r="BV8103" i="10"/>
  <c r="BU8103" i="10"/>
  <c r="BX8102" i="10"/>
  <c r="BV8102" i="10"/>
  <c r="BU8102" i="10"/>
  <c r="BY8102" i="10" s="1"/>
  <c r="BY8101" i="10"/>
  <c r="BX8101" i="10"/>
  <c r="BV8101" i="10"/>
  <c r="BU8101" i="10"/>
  <c r="BX8100" i="10"/>
  <c r="BV8100" i="10"/>
  <c r="BY8100" i="10" s="1"/>
  <c r="BU8100" i="10"/>
  <c r="BX8099" i="10"/>
  <c r="BV8099" i="10"/>
  <c r="BY8099" i="10" s="1"/>
  <c r="BU8099" i="10"/>
  <c r="BY8098" i="10"/>
  <c r="BV8098" i="10"/>
  <c r="BX8098" i="10" s="1"/>
  <c r="BU8098" i="10"/>
  <c r="BY8097" i="10"/>
  <c r="BV8097" i="10"/>
  <c r="BU8097" i="10"/>
  <c r="BX8097" i="10" s="1"/>
  <c r="BY8096" i="10"/>
  <c r="BX8096" i="10"/>
  <c r="BV8096" i="10"/>
  <c r="BU8096" i="10"/>
  <c r="BV8095" i="10"/>
  <c r="BU8095" i="10"/>
  <c r="BX8095" i="10" s="1"/>
  <c r="BV8094" i="10"/>
  <c r="BU8094" i="10"/>
  <c r="BX8093" i="10"/>
  <c r="BV8093" i="10"/>
  <c r="BY8093" i="10" s="1"/>
  <c r="BU8093" i="10"/>
  <c r="BY8092" i="10"/>
  <c r="BX8092" i="10"/>
  <c r="BV8092" i="10"/>
  <c r="BU8092" i="10"/>
  <c r="BV8091" i="10"/>
  <c r="BU8091" i="10"/>
  <c r="BY8090" i="10"/>
  <c r="BX8090" i="10"/>
  <c r="BV8090" i="10"/>
  <c r="BU8090" i="10"/>
  <c r="BV8089" i="10"/>
  <c r="BU8089" i="10"/>
  <c r="BV8088" i="10"/>
  <c r="BU8088" i="10"/>
  <c r="BY8087" i="10"/>
  <c r="BX8087" i="10"/>
  <c r="BV8087" i="10"/>
  <c r="BU8087" i="10"/>
  <c r="BX8086" i="10"/>
  <c r="BV8086" i="10"/>
  <c r="BU8086" i="10"/>
  <c r="BY8086" i="10" s="1"/>
  <c r="BV8085" i="10"/>
  <c r="BU8085" i="10"/>
  <c r="BX8085" i="10" s="1"/>
  <c r="BX8084" i="10"/>
  <c r="BV8084" i="10"/>
  <c r="BY8084" i="10" s="1"/>
  <c r="BU8084" i="10"/>
  <c r="BY8083" i="10"/>
  <c r="BX8083" i="10"/>
  <c r="BV8083" i="10"/>
  <c r="BU8083" i="10"/>
  <c r="BV8082" i="10"/>
  <c r="BU8082" i="10"/>
  <c r="BX8081" i="10"/>
  <c r="BV8081" i="10"/>
  <c r="BY8081" i="10" s="1"/>
  <c r="BU8081" i="10"/>
  <c r="BX8080" i="10"/>
  <c r="BV8080" i="10"/>
  <c r="BU8080" i="10"/>
  <c r="BY8080" i="10" s="1"/>
  <c r="BX8079" i="10"/>
  <c r="BV8079" i="10"/>
  <c r="BY8079" i="10" s="1"/>
  <c r="BU8079" i="10"/>
  <c r="BY8078" i="10"/>
  <c r="BX8078" i="10"/>
  <c r="BV8078" i="10"/>
  <c r="BU8078" i="10"/>
  <c r="BV8077" i="10"/>
  <c r="BU8077" i="10"/>
  <c r="BX8077" i="10" s="1"/>
  <c r="BY8076" i="10"/>
  <c r="BV8076" i="10"/>
  <c r="BU8076" i="10"/>
  <c r="BV8075" i="10"/>
  <c r="BU8075" i="10"/>
  <c r="BX8074" i="10"/>
  <c r="BV8074" i="10"/>
  <c r="BY8074" i="10" s="1"/>
  <c r="BU8074" i="10"/>
  <c r="BY8073" i="10"/>
  <c r="BX8073" i="10"/>
  <c r="BV8073" i="10"/>
  <c r="BU8073" i="10"/>
  <c r="BX8072" i="10"/>
  <c r="BV8072" i="10"/>
  <c r="BU8072" i="10"/>
  <c r="BY8072" i="10" s="1"/>
  <c r="BY8071" i="10"/>
  <c r="BV8071" i="10"/>
  <c r="BU8071" i="10"/>
  <c r="BX8071" i="10" s="1"/>
  <c r="BY8070" i="10"/>
  <c r="BV8070" i="10"/>
  <c r="BU8070" i="10"/>
  <c r="BX8070" i="10" s="1"/>
  <c r="BV8069" i="10"/>
  <c r="BU8069" i="10"/>
  <c r="BV8068" i="10"/>
  <c r="BU8068" i="10"/>
  <c r="BY8067" i="10"/>
  <c r="BV8067" i="10"/>
  <c r="BU8067" i="10"/>
  <c r="BX8067" i="10" s="1"/>
  <c r="BX8066" i="10"/>
  <c r="BV8066" i="10"/>
  <c r="BY8066" i="10" s="1"/>
  <c r="BU8066" i="10"/>
  <c r="BY8065" i="10"/>
  <c r="BX8065" i="10"/>
  <c r="BV8065" i="10"/>
  <c r="BU8065" i="10"/>
  <c r="BV8064" i="10"/>
  <c r="BY8064" i="10" s="1"/>
  <c r="BU8064" i="10"/>
  <c r="BV8063" i="10"/>
  <c r="BU8063" i="10"/>
  <c r="BX8062" i="10"/>
  <c r="BV8062" i="10"/>
  <c r="BU8062" i="10"/>
  <c r="BY8062" i="10" s="1"/>
  <c r="BV8061" i="10"/>
  <c r="BU8061" i="10"/>
  <c r="BX8061" i="10" s="1"/>
  <c r="BV8060" i="10"/>
  <c r="BU8060" i="10"/>
  <c r="BX8060" i="10" s="1"/>
  <c r="BX8059" i="10"/>
  <c r="BV8059" i="10"/>
  <c r="BY8059" i="10" s="1"/>
  <c r="BU8059" i="10"/>
  <c r="BY8058" i="10"/>
  <c r="BX8058" i="10"/>
  <c r="BV8058" i="10"/>
  <c r="BU8058" i="10"/>
  <c r="BY8057" i="10"/>
  <c r="BX8057" i="10"/>
  <c r="BV8057" i="10"/>
  <c r="BU8057" i="10"/>
  <c r="BV8056" i="10"/>
  <c r="BU8056" i="10"/>
  <c r="BY8055" i="10"/>
  <c r="BV8055" i="10"/>
  <c r="BU8055" i="10"/>
  <c r="BX8055" i="10" s="1"/>
  <c r="BV8054" i="10"/>
  <c r="BY8054" i="10" s="1"/>
  <c r="BU8054" i="10"/>
  <c r="BV8053" i="10"/>
  <c r="BU8053" i="10"/>
  <c r="BY8052" i="10"/>
  <c r="BX8052" i="10"/>
  <c r="BV8052" i="10"/>
  <c r="BU8052" i="10"/>
  <c r="BX8051" i="10"/>
  <c r="BV8051" i="10"/>
  <c r="BY8051" i="10" s="1"/>
  <c r="BU8051" i="10"/>
  <c r="BV8050" i="10"/>
  <c r="BU8050" i="10"/>
  <c r="BV8049" i="10"/>
  <c r="BU8049" i="10"/>
  <c r="BX8048" i="10"/>
  <c r="BV8048" i="10"/>
  <c r="BY8048" i="10" s="1"/>
  <c r="BU8048" i="10"/>
  <c r="BV8047" i="10"/>
  <c r="BU8047" i="10"/>
  <c r="BY8046" i="10"/>
  <c r="BV8046" i="10"/>
  <c r="BU8046" i="10"/>
  <c r="BX8046" i="10" s="1"/>
  <c r="BV8045" i="10"/>
  <c r="BY8045" i="10" s="1"/>
  <c r="BU8045" i="10"/>
  <c r="BX8044" i="10"/>
  <c r="BV8044" i="10"/>
  <c r="BY8044" i="10" s="1"/>
  <c r="BU8044" i="10"/>
  <c r="BY8043" i="10"/>
  <c r="BX8043" i="10"/>
  <c r="BV8043" i="10"/>
  <c r="BU8043" i="10"/>
  <c r="BX8042" i="10"/>
  <c r="BV8042" i="10"/>
  <c r="BU8042" i="10"/>
  <c r="BY8042" i="10" s="1"/>
  <c r="BV8041" i="10"/>
  <c r="BU8041" i="10"/>
  <c r="BV8040" i="10"/>
  <c r="BU8040" i="10"/>
  <c r="BX8040" i="10" s="1"/>
  <c r="BV8039" i="10"/>
  <c r="BU8039" i="10"/>
  <c r="BY8038" i="10"/>
  <c r="BX8038" i="10"/>
  <c r="BV8038" i="10"/>
  <c r="BU8038" i="10"/>
  <c r="BY8037" i="10"/>
  <c r="BX8037" i="10"/>
  <c r="BV8037" i="10"/>
  <c r="BU8037" i="10"/>
  <c r="BX8036" i="10"/>
  <c r="BV8036" i="10"/>
  <c r="BY8036" i="10" s="1"/>
  <c r="BU8036" i="10"/>
  <c r="BY8035" i="10"/>
  <c r="BV8035" i="10"/>
  <c r="BU8035" i="10"/>
  <c r="BX8035" i="10" s="1"/>
  <c r="BX8034" i="10"/>
  <c r="BV8034" i="10"/>
  <c r="BY8034" i="10" s="1"/>
  <c r="BU8034" i="10"/>
  <c r="BV8033" i="10"/>
  <c r="BU8033" i="10"/>
  <c r="BV8032" i="10"/>
  <c r="BU8032" i="10"/>
  <c r="BY8032" i="10" s="1"/>
  <c r="BV8031" i="10"/>
  <c r="BU8031" i="10"/>
  <c r="BX8031" i="10" s="1"/>
  <c r="BX8030" i="10"/>
  <c r="BV8030" i="10"/>
  <c r="BY8030" i="10" s="1"/>
  <c r="BU8030" i="10"/>
  <c r="BX8029" i="10"/>
  <c r="BV8029" i="10"/>
  <c r="BY8029" i="10" s="1"/>
  <c r="BU8029" i="10"/>
  <c r="BY8028" i="10"/>
  <c r="BX8028" i="10"/>
  <c r="BV8028" i="10"/>
  <c r="BU8028" i="10"/>
  <c r="BV8027" i="10"/>
  <c r="BU8027" i="10"/>
  <c r="BY8026" i="10"/>
  <c r="BX8026" i="10"/>
  <c r="BV8026" i="10"/>
  <c r="BU8026" i="10"/>
  <c r="BV8025" i="10"/>
  <c r="BY8025" i="10" s="1"/>
  <c r="BU8025" i="10"/>
  <c r="BX8025" i="10" s="1"/>
  <c r="BV8024" i="10"/>
  <c r="BU8024" i="10"/>
  <c r="BV8023" i="10"/>
  <c r="BU8023" i="10"/>
  <c r="BY8022" i="10"/>
  <c r="BX8022" i="10"/>
  <c r="BV8022" i="10"/>
  <c r="BU8022" i="10"/>
  <c r="BV8021" i="10"/>
  <c r="BU8021" i="10"/>
  <c r="BX8021" i="10" s="1"/>
  <c r="BY8020" i="10"/>
  <c r="BX8020" i="10"/>
  <c r="BV8020" i="10"/>
  <c r="BU8020" i="10"/>
  <c r="BV8019" i="10"/>
  <c r="BY8019" i="10" s="1"/>
  <c r="BU8019" i="10"/>
  <c r="BV8018" i="10"/>
  <c r="BX8018" i="10" s="1"/>
  <c r="BU8018" i="10"/>
  <c r="BY8017" i="10"/>
  <c r="BV8017" i="10"/>
  <c r="BU8017" i="10"/>
  <c r="BX8017" i="10" s="1"/>
  <c r="BY8016" i="10"/>
  <c r="BV8016" i="10"/>
  <c r="BU8016" i="10"/>
  <c r="BX8016" i="10" s="1"/>
  <c r="BX8015" i="10"/>
  <c r="BV8015" i="10"/>
  <c r="BY8015" i="10" s="1"/>
  <c r="BU8015" i="10"/>
  <c r="BX8014" i="10"/>
  <c r="BV8014" i="10"/>
  <c r="BY8014" i="10" s="1"/>
  <c r="BU8014" i="10"/>
  <c r="BY8013" i="10"/>
  <c r="BX8013" i="10"/>
  <c r="BV8013" i="10"/>
  <c r="BU8013" i="10"/>
  <c r="BV8012" i="10"/>
  <c r="BU8012" i="10"/>
  <c r="BY8011" i="10"/>
  <c r="BV8011" i="10"/>
  <c r="BU8011" i="10"/>
  <c r="BX8011" i="10" s="1"/>
  <c r="BV8010" i="10"/>
  <c r="BU8010" i="10"/>
  <c r="BX8010" i="10" s="1"/>
  <c r="BV8009" i="10"/>
  <c r="BU8009" i="10"/>
  <c r="BV8008" i="10"/>
  <c r="BY8008" i="10" s="1"/>
  <c r="BU8008" i="10"/>
  <c r="BX8007" i="10"/>
  <c r="BV8007" i="10"/>
  <c r="BU8007" i="10"/>
  <c r="BY8007" i="10" s="1"/>
  <c r="BY8006" i="10"/>
  <c r="BV8006" i="10"/>
  <c r="BU8006" i="10"/>
  <c r="BX8006" i="10" s="1"/>
  <c r="BY8005" i="10"/>
  <c r="BX8005" i="10"/>
  <c r="BV8005" i="10"/>
  <c r="BU8005" i="10"/>
  <c r="BX8004" i="10"/>
  <c r="BV8004" i="10"/>
  <c r="BY8004" i="10" s="1"/>
  <c r="BU8004" i="10"/>
  <c r="BV8003" i="10"/>
  <c r="BU8003" i="10"/>
  <c r="BV8002" i="10"/>
  <c r="BU8002" i="10"/>
  <c r="BY8001" i="10"/>
  <c r="BX8001" i="10"/>
  <c r="BV8001" i="10"/>
  <c r="BU8001" i="10"/>
  <c r="BY8000" i="10"/>
  <c r="BX8000" i="10"/>
  <c r="BV8000" i="10"/>
  <c r="BU8000" i="10"/>
  <c r="BV7999" i="10"/>
  <c r="BY7999" i="10" s="1"/>
  <c r="BU7999" i="10"/>
  <c r="BY7998" i="10"/>
  <c r="BV7998" i="10"/>
  <c r="BX7998" i="10" s="1"/>
  <c r="BU7998" i="10"/>
  <c r="BV7997" i="10"/>
  <c r="BU7997" i="10"/>
  <c r="BV7996" i="10"/>
  <c r="BU7996" i="10"/>
  <c r="BX7996" i="10" s="1"/>
  <c r="BV7995" i="10"/>
  <c r="BU7995" i="10"/>
  <c r="BX7994" i="10"/>
  <c r="BV7994" i="10"/>
  <c r="BY7994" i="10" s="1"/>
  <c r="BU7994" i="10"/>
  <c r="BX7993" i="10"/>
  <c r="BV7993" i="10"/>
  <c r="BY7993" i="10" s="1"/>
  <c r="BU7993" i="10"/>
  <c r="BV7992" i="10"/>
  <c r="BU7992" i="10"/>
  <c r="BY7991" i="10"/>
  <c r="BX7991" i="10"/>
  <c r="BV7991" i="10"/>
  <c r="BU7991" i="10"/>
  <c r="BV7990" i="10"/>
  <c r="BU7990" i="10"/>
  <c r="BX7990" i="10" s="1"/>
  <c r="BV7989" i="10"/>
  <c r="BU7989" i="10"/>
  <c r="BV7988" i="10"/>
  <c r="BX7988" i="10" s="1"/>
  <c r="BU7988" i="10"/>
  <c r="BY7987" i="10"/>
  <c r="BX7987" i="10"/>
  <c r="BV7987" i="10"/>
  <c r="BU7987" i="10"/>
  <c r="BX7986" i="10"/>
  <c r="BV7986" i="10"/>
  <c r="BY7986" i="10" s="1"/>
  <c r="BU7986" i="10"/>
  <c r="BV7985" i="10"/>
  <c r="BU7985" i="10"/>
  <c r="BX7985" i="10" s="1"/>
  <c r="BV7984" i="10"/>
  <c r="BU7984" i="10"/>
  <c r="BY7983" i="10"/>
  <c r="BX7983" i="10"/>
  <c r="BV7983" i="10"/>
  <c r="BU7983" i="10"/>
  <c r="BV7982" i="10"/>
  <c r="BU7982" i="10"/>
  <c r="BV7981" i="10"/>
  <c r="BU7981" i="10"/>
  <c r="BX7981" i="10" s="1"/>
  <c r="BY7980" i="10"/>
  <c r="BV7980" i="10"/>
  <c r="BU7980" i="10"/>
  <c r="BX7980" i="10" s="1"/>
  <c r="BV7979" i="10"/>
  <c r="BY7979" i="10" s="1"/>
  <c r="BU7979" i="10"/>
  <c r="BY7978" i="10"/>
  <c r="BX7978" i="10"/>
  <c r="BV7978" i="10"/>
  <c r="BU7978" i="10"/>
  <c r="BY7977" i="10"/>
  <c r="BV7977" i="10"/>
  <c r="BU7977" i="10"/>
  <c r="BX7977" i="10" s="1"/>
  <c r="BV7976" i="10"/>
  <c r="BY7976" i="10" s="1"/>
  <c r="BU7976" i="10"/>
  <c r="BY7975" i="10"/>
  <c r="BX7975" i="10"/>
  <c r="BV7975" i="10"/>
  <c r="BU7975" i="10"/>
  <c r="BX7974" i="10"/>
  <c r="BV7974" i="10"/>
  <c r="BY7974" i="10" s="1"/>
  <c r="BU7974" i="10"/>
  <c r="BV7973" i="10"/>
  <c r="BU7973" i="10"/>
  <c r="BX7972" i="10"/>
  <c r="BV7972" i="10"/>
  <c r="BU7972" i="10"/>
  <c r="BY7972" i="10" s="1"/>
  <c r="BV7971" i="10"/>
  <c r="BU7971" i="10"/>
  <c r="BV7970" i="10"/>
  <c r="BY7970" i="10" s="1"/>
  <c r="BU7970" i="10"/>
  <c r="BV7969" i="10"/>
  <c r="BU7969" i="10"/>
  <c r="BY7968" i="10"/>
  <c r="BX7968" i="10"/>
  <c r="BV7968" i="10"/>
  <c r="BU7968" i="10"/>
  <c r="BY7967" i="10"/>
  <c r="BV7967" i="10"/>
  <c r="BU7967" i="10"/>
  <c r="BX7967" i="10" s="1"/>
  <c r="BX7966" i="10"/>
  <c r="BV7966" i="10"/>
  <c r="BY7966" i="10" s="1"/>
  <c r="BU7966" i="10"/>
  <c r="BV7965" i="10"/>
  <c r="BU7965" i="10"/>
  <c r="BX7965" i="10" s="1"/>
  <c r="BX7964" i="10"/>
  <c r="BV7964" i="10"/>
  <c r="BY7964" i="10" s="1"/>
  <c r="BU7964" i="10"/>
  <c r="BV7963" i="10"/>
  <c r="BX7963" i="10" s="1"/>
  <c r="BU7963" i="10"/>
  <c r="BY7962" i="10"/>
  <c r="BV7962" i="10"/>
  <c r="BU7962" i="10"/>
  <c r="BX7962" i="10" s="1"/>
  <c r="BV7961" i="10"/>
  <c r="BU7961" i="10"/>
  <c r="BX7961" i="10" s="1"/>
  <c r="BV7960" i="10"/>
  <c r="BU7960" i="10"/>
  <c r="BX7960" i="10" s="1"/>
  <c r="BV7959" i="10"/>
  <c r="BU7959" i="10"/>
  <c r="BY7958" i="10"/>
  <c r="BV7958" i="10"/>
  <c r="BX7958" i="10" s="1"/>
  <c r="BU7958" i="10"/>
  <c r="BY7957" i="10"/>
  <c r="BX7957" i="10"/>
  <c r="BV7957" i="10"/>
  <c r="BU7957" i="10"/>
  <c r="BY7956" i="10"/>
  <c r="BV7956" i="10"/>
  <c r="BU7956" i="10"/>
  <c r="BX7956" i="10" s="1"/>
  <c r="BV7955" i="10"/>
  <c r="BY7955" i="10" s="1"/>
  <c r="BU7955" i="10"/>
  <c r="BV7954" i="10"/>
  <c r="BY7954" i="10" s="1"/>
  <c r="BU7954" i="10"/>
  <c r="BV7953" i="10"/>
  <c r="BY7953" i="10" s="1"/>
  <c r="BU7953" i="10"/>
  <c r="BV7952" i="10"/>
  <c r="BU7952" i="10"/>
  <c r="BX7951" i="10"/>
  <c r="BV7951" i="10"/>
  <c r="BY7951" i="10" s="1"/>
  <c r="BU7951" i="10"/>
  <c r="BV7950" i="10"/>
  <c r="BU7950" i="10"/>
  <c r="BV7949" i="10"/>
  <c r="BU7949" i="10"/>
  <c r="BY7948" i="10"/>
  <c r="BV7948" i="10"/>
  <c r="BX7948" i="10" s="1"/>
  <c r="BU7948" i="10"/>
  <c r="BY7947" i="10"/>
  <c r="BX7947" i="10"/>
  <c r="BV7947" i="10"/>
  <c r="BU7947" i="10"/>
  <c r="BY7946" i="10"/>
  <c r="BV7946" i="10"/>
  <c r="BU7946" i="10"/>
  <c r="BV7945" i="10"/>
  <c r="BU7945" i="10"/>
  <c r="BV7944" i="10"/>
  <c r="BY7944" i="10" s="1"/>
  <c r="BU7944" i="10"/>
  <c r="BY7943" i="10"/>
  <c r="BV7943" i="10"/>
  <c r="BX7943" i="10" s="1"/>
  <c r="BU7943" i="10"/>
  <c r="BY7942" i="10"/>
  <c r="BX7942" i="10"/>
  <c r="BV7942" i="10"/>
  <c r="BU7942" i="10"/>
  <c r="BV7941" i="10"/>
  <c r="BU7941" i="10"/>
  <c r="BV7940" i="10"/>
  <c r="BU7940" i="10"/>
  <c r="BX7940" i="10" s="1"/>
  <c r="BV7939" i="10"/>
  <c r="BU7939" i="10"/>
  <c r="BY7938" i="10"/>
  <c r="BV7938" i="10"/>
  <c r="BX7938" i="10" s="1"/>
  <c r="BU7938" i="10"/>
  <c r="BY7937" i="10"/>
  <c r="BX7937" i="10"/>
  <c r="BV7937" i="10"/>
  <c r="BU7937" i="10"/>
  <c r="BV7936" i="10"/>
  <c r="BU7936" i="10"/>
  <c r="BV7935" i="10"/>
  <c r="BU7935" i="10"/>
  <c r="BX7934" i="10"/>
  <c r="BV7934" i="10"/>
  <c r="BY7934" i="10" s="1"/>
  <c r="BU7934" i="10"/>
  <c r="BX7933" i="10"/>
  <c r="BV7933" i="10"/>
  <c r="BY7933" i="10" s="1"/>
  <c r="BU7933" i="10"/>
  <c r="BX7932" i="10"/>
  <c r="BV7932" i="10"/>
  <c r="BY7932" i="10" s="1"/>
  <c r="BU7932" i="10"/>
  <c r="BV7931" i="10"/>
  <c r="BU7931" i="10"/>
  <c r="BX7931" i="10" s="1"/>
  <c r="BX7930" i="10"/>
  <c r="BV7930" i="10"/>
  <c r="BY7930" i="10" s="1"/>
  <c r="BU7930" i="10"/>
  <c r="BV7929" i="10"/>
  <c r="BU7929" i="10"/>
  <c r="BV7928" i="10"/>
  <c r="BU7928" i="10"/>
  <c r="BX7928" i="10" s="1"/>
  <c r="BY7927" i="10"/>
  <c r="BV7927" i="10"/>
  <c r="BU7927" i="10"/>
  <c r="BX7927" i="10" s="1"/>
  <c r="BX7926" i="10"/>
  <c r="BV7926" i="10"/>
  <c r="BY7926" i="10" s="1"/>
  <c r="BU7926" i="10"/>
  <c r="BV7925" i="10"/>
  <c r="BY7925" i="10" s="1"/>
  <c r="BU7925" i="10"/>
  <c r="BV7924" i="10"/>
  <c r="BU7924" i="10"/>
  <c r="BV7923" i="10"/>
  <c r="BU7923" i="10"/>
  <c r="BX7923" i="10" s="1"/>
  <c r="BY7922" i="10"/>
  <c r="BV7922" i="10"/>
  <c r="BU7922" i="10"/>
  <c r="BX7922" i="10" s="1"/>
  <c r="BV7921" i="10"/>
  <c r="BU7921" i="10"/>
  <c r="BV7920" i="10"/>
  <c r="BU7920" i="10"/>
  <c r="BV7919" i="10"/>
  <c r="BY7919" i="10" s="1"/>
  <c r="BU7919" i="10"/>
  <c r="BY7918" i="10"/>
  <c r="BV7918" i="10"/>
  <c r="BU7918" i="10"/>
  <c r="BX7918" i="10" s="1"/>
  <c r="BY7917" i="10"/>
  <c r="BX7917" i="10"/>
  <c r="BV7917" i="10"/>
  <c r="BU7917" i="10"/>
  <c r="BY7916" i="10"/>
  <c r="BV7916" i="10"/>
  <c r="BU7916" i="10"/>
  <c r="BX7916" i="10" s="1"/>
  <c r="BV7915" i="10"/>
  <c r="BU7915" i="10"/>
  <c r="BX7914" i="10"/>
  <c r="BV7914" i="10"/>
  <c r="BY7914" i="10" s="1"/>
  <c r="BU7914" i="10"/>
  <c r="BY7913" i="10"/>
  <c r="BX7913" i="10"/>
  <c r="BV7913" i="10"/>
  <c r="BU7913" i="10"/>
  <c r="BX7912" i="10"/>
  <c r="BV7912" i="10"/>
  <c r="BY7912" i="10" s="1"/>
  <c r="BU7912" i="10"/>
  <c r="BV7911" i="10"/>
  <c r="BY7911" i="10" s="1"/>
  <c r="BU7911" i="10"/>
  <c r="BY7910" i="10"/>
  <c r="BV7910" i="10"/>
  <c r="BU7910" i="10"/>
  <c r="BX7910" i="10" s="1"/>
  <c r="BV7909" i="10"/>
  <c r="BU7909" i="10"/>
  <c r="BV7908" i="10"/>
  <c r="BU7908" i="10"/>
  <c r="BY7907" i="10"/>
  <c r="BX7907" i="10"/>
  <c r="BV7907" i="10"/>
  <c r="BU7907" i="10"/>
  <c r="BY7906" i="10"/>
  <c r="BV7906" i="10"/>
  <c r="BU7906" i="10"/>
  <c r="BX7906" i="10" s="1"/>
  <c r="BV7905" i="10"/>
  <c r="BU7905" i="10"/>
  <c r="BX7905" i="10" s="1"/>
  <c r="BX7904" i="10"/>
  <c r="BV7904" i="10"/>
  <c r="BY7904" i="10" s="1"/>
  <c r="BU7904" i="10"/>
  <c r="BV7903" i="10"/>
  <c r="BU7903" i="10"/>
  <c r="BX7903" i="10" s="1"/>
  <c r="BV7902" i="10"/>
  <c r="BU7902" i="10"/>
  <c r="BX7902" i="10" s="1"/>
  <c r="BX7901" i="10"/>
  <c r="BV7901" i="10"/>
  <c r="BY7901" i="10" s="1"/>
  <c r="BU7901" i="10"/>
  <c r="BY7900" i="10"/>
  <c r="BX7900" i="10"/>
  <c r="BV7900" i="10"/>
  <c r="BU7900" i="10"/>
  <c r="BX7899" i="10"/>
  <c r="BV7899" i="10"/>
  <c r="BY7899" i="10" s="1"/>
  <c r="BU7899" i="10"/>
  <c r="BY7898" i="10"/>
  <c r="BV7898" i="10"/>
  <c r="BU7898" i="10"/>
  <c r="BX7898" i="10" s="1"/>
  <c r="BV7897" i="10"/>
  <c r="BY7897" i="10" s="1"/>
  <c r="BU7897" i="10"/>
  <c r="BX7897" i="10" s="1"/>
  <c r="BX7896" i="10"/>
  <c r="BV7896" i="10"/>
  <c r="BY7896" i="10" s="1"/>
  <c r="BU7896" i="10"/>
  <c r="BY7895" i="10"/>
  <c r="BX7895" i="10"/>
  <c r="BV7895" i="10"/>
  <c r="BU7895" i="10"/>
  <c r="BV7894" i="10"/>
  <c r="BY7894" i="10" s="1"/>
  <c r="BU7894" i="10"/>
  <c r="BX7893" i="10"/>
  <c r="BV7893" i="10"/>
  <c r="BY7893" i="10" s="1"/>
  <c r="BU7893" i="10"/>
  <c r="BY7892" i="10"/>
  <c r="BV7892" i="10"/>
  <c r="BU7892" i="10"/>
  <c r="BX7892" i="10" s="1"/>
  <c r="BV7891" i="10"/>
  <c r="BY7891" i="10" s="1"/>
  <c r="BU7891" i="10"/>
  <c r="BX7891" i="10" s="1"/>
  <c r="BX7890" i="10"/>
  <c r="BV7890" i="10"/>
  <c r="BU7890" i="10"/>
  <c r="BY7890" i="10" s="1"/>
  <c r="BX7889" i="10"/>
  <c r="BV7889" i="10"/>
  <c r="BY7889" i="10" s="1"/>
  <c r="BU7889" i="10"/>
  <c r="BY7888" i="10"/>
  <c r="BV7888" i="10"/>
  <c r="BU7888" i="10"/>
  <c r="BX7887" i="10"/>
  <c r="BV7887" i="10"/>
  <c r="BY7887" i="10" s="1"/>
  <c r="BU7887" i="10"/>
  <c r="BV7886" i="10"/>
  <c r="BY7886" i="10" s="1"/>
  <c r="BU7886" i="10"/>
  <c r="BY7885" i="10"/>
  <c r="BV7885" i="10"/>
  <c r="BU7885" i="10"/>
  <c r="BX7885" i="10" s="1"/>
  <c r="BV7884" i="10"/>
  <c r="BU7884" i="10"/>
  <c r="BY7883" i="10"/>
  <c r="BX7883" i="10"/>
  <c r="BV7883" i="10"/>
  <c r="BU7883" i="10"/>
  <c r="BV7882" i="10"/>
  <c r="BY7882" i="10" s="1"/>
  <c r="BU7882" i="10"/>
  <c r="BV7881" i="10"/>
  <c r="BU7881" i="10"/>
  <c r="BX7881" i="10" s="1"/>
  <c r="BV7880" i="10"/>
  <c r="BU7880" i="10"/>
  <c r="BX7880" i="10" s="1"/>
  <c r="BV7879" i="10"/>
  <c r="BY7879" i="10" s="1"/>
  <c r="BU7879" i="10"/>
  <c r="BV7878" i="10"/>
  <c r="BY7878" i="10" s="1"/>
  <c r="BU7878" i="10"/>
  <c r="BY7877" i="10"/>
  <c r="BV7877" i="10"/>
  <c r="BU7877" i="10"/>
  <c r="BX7877" i="10" s="1"/>
  <c r="BY7876" i="10"/>
  <c r="BV7876" i="10"/>
  <c r="BU7876" i="10"/>
  <c r="BY7875" i="10"/>
  <c r="BX7875" i="10"/>
  <c r="BV7875" i="10"/>
  <c r="BU7875" i="10"/>
  <c r="BV7874" i="10"/>
  <c r="BU7874" i="10"/>
  <c r="BV7873" i="10"/>
  <c r="BY7873" i="10" s="1"/>
  <c r="BU7873" i="10"/>
  <c r="BX7872" i="10"/>
  <c r="BV7872" i="10"/>
  <c r="BY7872" i="10" s="1"/>
  <c r="BU7872" i="10"/>
  <c r="BY7871" i="10"/>
  <c r="BX7871" i="10"/>
  <c r="BV7871" i="10"/>
  <c r="BU7871" i="10"/>
  <c r="BY7870" i="10"/>
  <c r="BV7870" i="10"/>
  <c r="BU7870" i="10"/>
  <c r="BX7870" i="10" s="1"/>
  <c r="BX7869" i="10"/>
  <c r="BV7869" i="10"/>
  <c r="BY7869" i="10" s="1"/>
  <c r="BU7869" i="10"/>
  <c r="BV7868" i="10"/>
  <c r="BU7868" i="10"/>
  <c r="BY7867" i="10"/>
  <c r="BV7867" i="10"/>
  <c r="BU7867" i="10"/>
  <c r="BX7867" i="10" s="1"/>
  <c r="BV7866" i="10"/>
  <c r="BY7866" i="10" s="1"/>
  <c r="BU7866" i="10"/>
  <c r="BV7865" i="10"/>
  <c r="BY7865" i="10" s="1"/>
  <c r="BU7865" i="10"/>
  <c r="BX7864" i="10"/>
  <c r="BV7864" i="10"/>
  <c r="BY7864" i="10" s="1"/>
  <c r="BU7864" i="10"/>
  <c r="BV7863" i="10"/>
  <c r="BU7863" i="10"/>
  <c r="BY7862" i="10"/>
  <c r="BV7862" i="10"/>
  <c r="BU7862" i="10"/>
  <c r="BX7862" i="10" s="1"/>
  <c r="BV7861" i="10"/>
  <c r="BY7861" i="10" s="1"/>
  <c r="BU7861" i="10"/>
  <c r="BX7860" i="10"/>
  <c r="BV7860" i="10"/>
  <c r="BY7860" i="10" s="1"/>
  <c r="BU7860" i="10"/>
  <c r="BV7859" i="10"/>
  <c r="BY7859" i="10" s="1"/>
  <c r="BU7859" i="10"/>
  <c r="BY7858" i="10"/>
  <c r="BX7858" i="10"/>
  <c r="BV7858" i="10"/>
  <c r="BU7858" i="10"/>
  <c r="BY7857" i="10"/>
  <c r="BX7857" i="10"/>
  <c r="BV7857" i="10"/>
  <c r="BU7857" i="10"/>
  <c r="BV7856" i="10"/>
  <c r="BU7856" i="10"/>
  <c r="BY7855" i="10"/>
  <c r="BV7855" i="10"/>
  <c r="BU7855" i="10"/>
  <c r="BX7854" i="10"/>
  <c r="BV7854" i="10"/>
  <c r="BY7854" i="10" s="1"/>
  <c r="BU7854" i="10"/>
  <c r="BV7853" i="10"/>
  <c r="BU7853" i="10"/>
  <c r="BX7853" i="10" s="1"/>
  <c r="BY7852" i="10"/>
  <c r="BV7852" i="10"/>
  <c r="BU7852" i="10"/>
  <c r="BX7852" i="10" s="1"/>
  <c r="BX7851" i="10"/>
  <c r="BV7851" i="10"/>
  <c r="BY7851" i="10" s="1"/>
  <c r="BU7851" i="10"/>
  <c r="BY7850" i="10"/>
  <c r="BV7850" i="10"/>
  <c r="BU7850" i="10"/>
  <c r="BX7850" i="10" s="1"/>
  <c r="BV7849" i="10"/>
  <c r="BU7849" i="10"/>
  <c r="BY7848" i="10"/>
  <c r="BX7848" i="10"/>
  <c r="BV7848" i="10"/>
  <c r="BU7848" i="10"/>
  <c r="BV7847" i="10"/>
  <c r="BY7847" i="10" s="1"/>
  <c r="BU7847" i="10"/>
  <c r="BV7846" i="10"/>
  <c r="BY7846" i="10" s="1"/>
  <c r="BU7846" i="10"/>
  <c r="BV7845" i="10"/>
  <c r="BU7845" i="10"/>
  <c r="BX7844" i="10"/>
  <c r="BV7844" i="10"/>
  <c r="BY7844" i="10" s="1"/>
  <c r="BU7844" i="10"/>
  <c r="BX7843" i="10"/>
  <c r="BV7843" i="10"/>
  <c r="BY7843" i="10" s="1"/>
  <c r="BU7843" i="10"/>
  <c r="BV7842" i="10"/>
  <c r="BU7842" i="10"/>
  <c r="BV7841" i="10"/>
  <c r="BU7841" i="10"/>
  <c r="BV7840" i="10"/>
  <c r="BY7840" i="10" s="1"/>
  <c r="BU7840" i="10"/>
  <c r="BV7839" i="10"/>
  <c r="BU7839" i="10"/>
  <c r="BY7838" i="10"/>
  <c r="BX7838" i="10"/>
  <c r="BV7838" i="10"/>
  <c r="BU7838" i="10"/>
  <c r="BV7837" i="10"/>
  <c r="BU7837" i="10"/>
  <c r="BY7836" i="10"/>
  <c r="BV7836" i="10"/>
  <c r="BX7836" i="10" s="1"/>
  <c r="BU7836" i="10"/>
  <c r="BV7835" i="10"/>
  <c r="BU7835" i="10"/>
  <c r="BX7835" i="10" s="1"/>
  <c r="BX7834" i="10"/>
  <c r="BV7834" i="10"/>
  <c r="BY7834" i="10" s="1"/>
  <c r="BU7834" i="10"/>
  <c r="BX7833" i="10"/>
  <c r="BV7833" i="10"/>
  <c r="BY7833" i="10" s="1"/>
  <c r="BU7833" i="10"/>
  <c r="BY7832" i="10"/>
  <c r="BV7832" i="10"/>
  <c r="BU7832" i="10"/>
  <c r="BX7831" i="10"/>
  <c r="BV7831" i="10"/>
  <c r="BY7831" i="10" s="1"/>
  <c r="BU7831" i="10"/>
  <c r="BX7830" i="10"/>
  <c r="BV7830" i="10"/>
  <c r="BY7830" i="10" s="1"/>
  <c r="BU7830" i="10"/>
  <c r="BV7829" i="10"/>
  <c r="BY7829" i="10" s="1"/>
  <c r="BU7829" i="10"/>
  <c r="BV7828" i="10"/>
  <c r="BU7828" i="10"/>
  <c r="BV7827" i="10"/>
  <c r="BU7827" i="10"/>
  <c r="BX7827" i="10" s="1"/>
  <c r="BV7826" i="10"/>
  <c r="BU7826" i="10"/>
  <c r="BY7825" i="10"/>
  <c r="BV7825" i="10"/>
  <c r="BU7825" i="10"/>
  <c r="BV7824" i="10"/>
  <c r="BU7824" i="10"/>
  <c r="BV7823" i="10"/>
  <c r="BY7823" i="10" s="1"/>
  <c r="BU7823" i="10"/>
  <c r="BY7822" i="10"/>
  <c r="BV7822" i="10"/>
  <c r="BU7822" i="10"/>
  <c r="BX7822" i="10" s="1"/>
  <c r="BY7821" i="10"/>
  <c r="BX7821" i="10"/>
  <c r="BV7821" i="10"/>
  <c r="BU7821" i="10"/>
  <c r="BV7820" i="10"/>
  <c r="BU7820" i="10"/>
  <c r="BV7819" i="10"/>
  <c r="BY7819" i="10" s="1"/>
  <c r="BU7819" i="10"/>
  <c r="BY7818" i="10"/>
  <c r="BV7818" i="10"/>
  <c r="BU7818" i="10"/>
  <c r="BX7817" i="10"/>
  <c r="BV7817" i="10"/>
  <c r="BY7817" i="10" s="1"/>
  <c r="BU7817" i="10"/>
  <c r="BV7816" i="10"/>
  <c r="BU7816" i="10"/>
  <c r="BX7816" i="10" s="1"/>
  <c r="BV7815" i="10"/>
  <c r="BY7815" i="10" s="1"/>
  <c r="BU7815" i="10"/>
  <c r="BX7814" i="10"/>
  <c r="BV7814" i="10"/>
  <c r="BY7814" i="10" s="1"/>
  <c r="BU7814" i="10"/>
  <c r="BY7813" i="10"/>
  <c r="BX7813" i="10"/>
  <c r="BV7813" i="10"/>
  <c r="BU7813" i="10"/>
  <c r="BX7812" i="10"/>
  <c r="BV7812" i="10"/>
  <c r="BY7812" i="10" s="1"/>
  <c r="BU7812" i="10"/>
  <c r="BY7811" i="10"/>
  <c r="BV7811" i="10"/>
  <c r="BU7811" i="10"/>
  <c r="BX7811" i="10" s="1"/>
  <c r="BY7810" i="10"/>
  <c r="BV7810" i="10"/>
  <c r="BU7810" i="10"/>
  <c r="BX7810" i="10" s="1"/>
  <c r="BV7809" i="10"/>
  <c r="BU7809" i="10"/>
  <c r="BX7808" i="10"/>
  <c r="BV7808" i="10"/>
  <c r="BY7808" i="10" s="1"/>
  <c r="BU7808" i="10"/>
  <c r="BY7807" i="10"/>
  <c r="BX7807" i="10"/>
  <c r="BV7807" i="10"/>
  <c r="BU7807" i="10"/>
  <c r="BX7806" i="10"/>
  <c r="BV7806" i="10"/>
  <c r="BU7806" i="10"/>
  <c r="BV7805" i="10"/>
  <c r="BY7805" i="10" s="1"/>
  <c r="BU7805" i="10"/>
  <c r="BX7804" i="10"/>
  <c r="BV7804" i="10"/>
  <c r="BY7804" i="10" s="1"/>
  <c r="BU7804" i="10"/>
  <c r="BV7803" i="10"/>
  <c r="BU7803" i="10"/>
  <c r="BX7803" i="10" s="1"/>
  <c r="BV7802" i="10"/>
  <c r="BY7802" i="10" s="1"/>
  <c r="BU7802" i="10"/>
  <c r="BV7801" i="10"/>
  <c r="BU7801" i="10"/>
  <c r="BX7801" i="10" s="1"/>
  <c r="BY7800" i="10"/>
  <c r="BX7800" i="10"/>
  <c r="BV7800" i="10"/>
  <c r="BU7800" i="10"/>
  <c r="BV7799" i="10"/>
  <c r="BY7799" i="10" s="1"/>
  <c r="BU7799" i="10"/>
  <c r="BY7798" i="10"/>
  <c r="BV7798" i="10"/>
  <c r="BU7798" i="10"/>
  <c r="BX7798" i="10" s="1"/>
  <c r="BY7797" i="10"/>
  <c r="BV7797" i="10"/>
  <c r="BU7797" i="10"/>
  <c r="BV7796" i="10"/>
  <c r="BY7796" i="10" s="1"/>
  <c r="BU7796" i="10"/>
  <c r="BX7796" i="10" s="1"/>
  <c r="BV7795" i="10"/>
  <c r="BU7795" i="10"/>
  <c r="BV7794" i="10"/>
  <c r="BU7794" i="10"/>
  <c r="BX7793" i="10"/>
  <c r="BV7793" i="10"/>
  <c r="BY7793" i="10" s="1"/>
  <c r="BU7793" i="10"/>
  <c r="BY7792" i="10"/>
  <c r="BX7792" i="10"/>
  <c r="BV7792" i="10"/>
  <c r="BU7792" i="10"/>
  <c r="BV7791" i="10"/>
  <c r="BY7791" i="10" s="1"/>
  <c r="BU7791" i="10"/>
  <c r="BV7790" i="10"/>
  <c r="BY7790" i="10" s="1"/>
  <c r="BU7790" i="10"/>
  <c r="BX7789" i="10"/>
  <c r="BV7789" i="10"/>
  <c r="BY7789" i="10" s="1"/>
  <c r="BU7789" i="10"/>
  <c r="BV7788" i="10"/>
  <c r="BY7788" i="10" s="1"/>
  <c r="BU7788" i="10"/>
  <c r="BV7787" i="10"/>
  <c r="BU7787" i="10"/>
  <c r="BV7786" i="10"/>
  <c r="BY7786" i="10" s="1"/>
  <c r="BU7786" i="10"/>
  <c r="BX7786" i="10" s="1"/>
  <c r="BV7785" i="10"/>
  <c r="BY7785" i="10" s="1"/>
  <c r="BU7785" i="10"/>
  <c r="BV7784" i="10"/>
  <c r="BY7784" i="10" s="1"/>
  <c r="BU7784" i="10"/>
  <c r="BV7783" i="10"/>
  <c r="BU7783" i="10"/>
  <c r="BX7782" i="10"/>
  <c r="BV7782" i="10"/>
  <c r="BY7782" i="10" s="1"/>
  <c r="BU7782" i="10"/>
  <c r="BV7781" i="10"/>
  <c r="BY7781" i="10" s="1"/>
  <c r="BU7781" i="10"/>
  <c r="BV7780" i="10"/>
  <c r="BY7780" i="10" s="1"/>
  <c r="BU7780" i="10"/>
  <c r="BV7779" i="10"/>
  <c r="BU7779" i="10"/>
  <c r="BY7778" i="10"/>
  <c r="BX7778" i="10"/>
  <c r="BV7778" i="10"/>
  <c r="BU7778" i="10"/>
  <c r="BV7777" i="10"/>
  <c r="BY7777" i="10" s="1"/>
  <c r="BU7777" i="10"/>
  <c r="BV7776" i="10"/>
  <c r="BU7776" i="10"/>
  <c r="BX7776" i="10" s="1"/>
  <c r="BX7775" i="10"/>
  <c r="BV7775" i="10"/>
  <c r="BY7775" i="10" s="1"/>
  <c r="BU7775" i="10"/>
  <c r="BX7774" i="10"/>
  <c r="BV7774" i="10"/>
  <c r="BY7774" i="10" s="1"/>
  <c r="BU7774" i="10"/>
  <c r="BV7773" i="10"/>
  <c r="BU7773" i="10"/>
  <c r="BX7773" i="10" s="1"/>
  <c r="BV7772" i="10"/>
  <c r="BU7772" i="10"/>
  <c r="BY7771" i="10"/>
  <c r="BX7771" i="10"/>
  <c r="BV7771" i="10"/>
  <c r="BU7771" i="10"/>
  <c r="BV7770" i="10"/>
  <c r="BU7770" i="10"/>
  <c r="BX7770" i="10" s="1"/>
  <c r="BV7769" i="10"/>
  <c r="BY7769" i="10" s="1"/>
  <c r="BU7769" i="10"/>
  <c r="BV7768" i="10"/>
  <c r="BU7768" i="10"/>
  <c r="BY7767" i="10"/>
  <c r="BV7767" i="10"/>
  <c r="BU7767" i="10"/>
  <c r="BY7766" i="10"/>
  <c r="BX7766" i="10"/>
  <c r="BV7766" i="10"/>
  <c r="BU7766" i="10"/>
  <c r="BV7765" i="10"/>
  <c r="BU7765" i="10"/>
  <c r="BX7764" i="10"/>
  <c r="BV7764" i="10"/>
  <c r="BY7764" i="10" s="1"/>
  <c r="BU7764" i="10"/>
  <c r="BY7763" i="10"/>
  <c r="BV7763" i="10"/>
  <c r="BU7763" i="10"/>
  <c r="BX7763" i="10" s="1"/>
  <c r="BY7762" i="10"/>
  <c r="BX7762" i="10"/>
  <c r="BV7762" i="10"/>
  <c r="BU7762" i="10"/>
  <c r="BY7761" i="10"/>
  <c r="BX7761" i="10"/>
  <c r="BV7761" i="10"/>
  <c r="BU7761" i="10"/>
  <c r="BV7760" i="10"/>
  <c r="BU7760" i="10"/>
  <c r="BV7759" i="10"/>
  <c r="BU7759" i="10"/>
  <c r="BX7758" i="10"/>
  <c r="BV7758" i="10"/>
  <c r="BU7758" i="10"/>
  <c r="BY7758" i="10" s="1"/>
  <c r="BY7757" i="10"/>
  <c r="BV7757" i="10"/>
  <c r="BX7757" i="10" s="1"/>
  <c r="BU7757" i="10"/>
  <c r="BV7756" i="10"/>
  <c r="BY7756" i="10" s="1"/>
  <c r="BU7756" i="10"/>
  <c r="BV7755" i="10"/>
  <c r="BY7755" i="10" s="1"/>
  <c r="BU7755" i="10"/>
  <c r="BX7754" i="10"/>
  <c r="BV7754" i="10"/>
  <c r="BY7754" i="10" s="1"/>
  <c r="BU7754" i="10"/>
  <c r="BV7753" i="10"/>
  <c r="BY7753" i="10" s="1"/>
  <c r="BU7753" i="10"/>
  <c r="BX7753" i="10" s="1"/>
  <c r="BY7752" i="10"/>
  <c r="BV7752" i="10"/>
  <c r="BU7752" i="10"/>
  <c r="BV7751" i="10"/>
  <c r="BU7751" i="10"/>
  <c r="BX7751" i="10" s="1"/>
  <c r="BV7750" i="10"/>
  <c r="BU7750" i="10"/>
  <c r="BY7750" i="10" s="1"/>
  <c r="BV7749" i="10"/>
  <c r="BU7749" i="10"/>
  <c r="BV7748" i="10"/>
  <c r="BU7748" i="10"/>
  <c r="BX7748" i="10" s="1"/>
  <c r="BV7747" i="10"/>
  <c r="BY7747" i="10" s="1"/>
  <c r="BU7747" i="10"/>
  <c r="BX7747" i="10" s="1"/>
  <c r="BV7746" i="10"/>
  <c r="BY7746" i="10" s="1"/>
  <c r="BU7746" i="10"/>
  <c r="BY7745" i="10"/>
  <c r="BX7745" i="10"/>
  <c r="BV7745" i="10"/>
  <c r="BU7745" i="10"/>
  <c r="BV7744" i="10"/>
  <c r="BU7744" i="10"/>
  <c r="BY7743" i="10"/>
  <c r="BX7743" i="10"/>
  <c r="BV7743" i="10"/>
  <c r="BU7743" i="10"/>
  <c r="BV7742" i="10"/>
  <c r="BU7742" i="10"/>
  <c r="BV7741" i="10"/>
  <c r="BU7741" i="10"/>
  <c r="BY7740" i="10"/>
  <c r="BV7740" i="10"/>
  <c r="BU7740" i="10"/>
  <c r="BV7739" i="10"/>
  <c r="BU7739" i="10"/>
  <c r="BV7738" i="10"/>
  <c r="BU7738" i="10"/>
  <c r="BV7737" i="10"/>
  <c r="BY7737" i="10" s="1"/>
  <c r="BU7737" i="10"/>
  <c r="BX7736" i="10"/>
  <c r="BV7736" i="10"/>
  <c r="BY7736" i="10" s="1"/>
  <c r="BU7736" i="10"/>
  <c r="BV7735" i="10"/>
  <c r="BU7735" i="10"/>
  <c r="BX7735" i="10" s="1"/>
  <c r="BX7734" i="10"/>
  <c r="BV7734" i="10"/>
  <c r="BY7734" i="10" s="1"/>
  <c r="BU7734" i="10"/>
  <c r="BY7733" i="10"/>
  <c r="BX7733" i="10"/>
  <c r="BV7733" i="10"/>
  <c r="BU7733" i="10"/>
  <c r="BY7732" i="10"/>
  <c r="BV7732" i="10"/>
  <c r="BU7732" i="10"/>
  <c r="BX7732" i="10" s="1"/>
  <c r="BV7731" i="10"/>
  <c r="BU7731" i="10"/>
  <c r="BX7730" i="10"/>
  <c r="BV7730" i="10"/>
  <c r="BY7730" i="10" s="1"/>
  <c r="BU7730" i="10"/>
  <c r="BV7729" i="10"/>
  <c r="BY7729" i="10" s="1"/>
  <c r="BU7729" i="10"/>
  <c r="BY7728" i="10"/>
  <c r="BV7728" i="10"/>
  <c r="BU7728" i="10"/>
  <c r="BX7728" i="10" s="1"/>
  <c r="BV7727" i="10"/>
  <c r="BU7727" i="10"/>
  <c r="BV7726" i="10"/>
  <c r="BU7726" i="10"/>
  <c r="BV7725" i="10"/>
  <c r="BY7725" i="10" s="1"/>
  <c r="BU7725" i="10"/>
  <c r="BX7724" i="10"/>
  <c r="BV7724" i="10"/>
  <c r="BY7724" i="10" s="1"/>
  <c r="BU7724" i="10"/>
  <c r="BX7723" i="10"/>
  <c r="BV7723" i="10"/>
  <c r="BU7723" i="10"/>
  <c r="BV7722" i="10"/>
  <c r="BU7722" i="10"/>
  <c r="BX7722" i="10" s="1"/>
  <c r="BY7721" i="10"/>
  <c r="BX7721" i="10"/>
  <c r="BV7721" i="10"/>
  <c r="BU7721" i="10"/>
  <c r="BY7720" i="10"/>
  <c r="BX7720" i="10"/>
  <c r="BV7720" i="10"/>
  <c r="BU7720" i="10"/>
  <c r="BX7719" i="10"/>
  <c r="BV7719" i="10"/>
  <c r="BY7719" i="10" s="1"/>
  <c r="BU7719" i="10"/>
  <c r="BY7718" i="10"/>
  <c r="BV7718" i="10"/>
  <c r="BU7718" i="10"/>
  <c r="BV7717" i="10"/>
  <c r="BY7717" i="10" s="1"/>
  <c r="BU7717" i="10"/>
  <c r="BX7717" i="10" s="1"/>
  <c r="BY7716" i="10"/>
  <c r="BX7716" i="10"/>
  <c r="BV7716" i="10"/>
  <c r="BU7716" i="10"/>
  <c r="BV7715" i="10"/>
  <c r="BU7715" i="10"/>
  <c r="BV7714" i="10"/>
  <c r="BU7714" i="10"/>
  <c r="BV7713" i="10"/>
  <c r="BU7713" i="10"/>
  <c r="BY7712" i="10"/>
  <c r="BX7712" i="10"/>
  <c r="BV7712" i="10"/>
  <c r="BU7712" i="10"/>
  <c r="BV7711" i="10"/>
  <c r="BY7711" i="10" s="1"/>
  <c r="BU7711" i="10"/>
  <c r="BX7711" i="10" s="1"/>
  <c r="BY7710" i="10"/>
  <c r="BV7710" i="10"/>
  <c r="BU7710" i="10"/>
  <c r="BX7710" i="10" s="1"/>
  <c r="BV7709" i="10"/>
  <c r="BU7709" i="10"/>
  <c r="BV7708" i="10"/>
  <c r="BU7708" i="10"/>
  <c r="BY7707" i="10"/>
  <c r="BV7707" i="10"/>
  <c r="BU7707" i="10"/>
  <c r="BX7707" i="10" s="1"/>
  <c r="BX7706" i="10"/>
  <c r="BV7706" i="10"/>
  <c r="BY7706" i="10" s="1"/>
  <c r="BU7706" i="10"/>
  <c r="BX7705" i="10"/>
  <c r="BV7705" i="10"/>
  <c r="BY7705" i="10" s="1"/>
  <c r="BU7705" i="10"/>
  <c r="BX7704" i="10"/>
  <c r="BV7704" i="10"/>
  <c r="BY7704" i="10" s="1"/>
  <c r="BU7704" i="10"/>
  <c r="BV7703" i="10"/>
  <c r="BU7703" i="10"/>
  <c r="BV7702" i="10"/>
  <c r="BY7702" i="10" s="1"/>
  <c r="BU7702" i="10"/>
  <c r="BV7701" i="10"/>
  <c r="BY7701" i="10" s="1"/>
  <c r="BU7701" i="10"/>
  <c r="BY7700" i="10"/>
  <c r="BX7700" i="10"/>
  <c r="BV7700" i="10"/>
  <c r="BU7700" i="10"/>
  <c r="BX7699" i="10"/>
  <c r="BV7699" i="10"/>
  <c r="BY7699" i="10" s="1"/>
  <c r="BU7699" i="10"/>
  <c r="BX7698" i="10"/>
  <c r="BV7698" i="10"/>
  <c r="BU7698" i="10"/>
  <c r="BY7697" i="10"/>
  <c r="BV7697" i="10"/>
  <c r="BU7697" i="10"/>
  <c r="BX7696" i="10"/>
  <c r="BV7696" i="10"/>
  <c r="BU7696" i="10"/>
  <c r="BY7696" i="10" s="1"/>
  <c r="BV7695" i="10"/>
  <c r="BY7695" i="10" s="1"/>
  <c r="BU7695" i="10"/>
  <c r="BX7694" i="10"/>
  <c r="BV7694" i="10"/>
  <c r="BY7694" i="10" s="1"/>
  <c r="BU7694" i="10"/>
  <c r="BV7693" i="10"/>
  <c r="BU7693" i="10"/>
  <c r="BX7693" i="10" s="1"/>
  <c r="BX7692" i="10"/>
  <c r="BV7692" i="10"/>
  <c r="BU7692" i="10"/>
  <c r="BY7692" i="10" s="1"/>
  <c r="BX7691" i="10"/>
  <c r="BV7691" i="10"/>
  <c r="BU7691" i="10"/>
  <c r="BY7691" i="10" s="1"/>
  <c r="BY7690" i="10"/>
  <c r="BV7690" i="10"/>
  <c r="BU7690" i="10"/>
  <c r="BX7690" i="10" s="1"/>
  <c r="BX7689" i="10"/>
  <c r="BV7689" i="10"/>
  <c r="BY7689" i="10" s="1"/>
  <c r="BU7689" i="10"/>
  <c r="BV7688" i="10"/>
  <c r="BY7688" i="10" s="1"/>
  <c r="BU7688" i="10"/>
  <c r="BV7687" i="10"/>
  <c r="BY7687" i="10" s="1"/>
  <c r="BU7687" i="10"/>
  <c r="BY7686" i="10"/>
  <c r="BX7686" i="10"/>
  <c r="BV7686" i="10"/>
  <c r="BU7686" i="10"/>
  <c r="BV7685" i="10"/>
  <c r="BY7685" i="10" s="1"/>
  <c r="BU7685" i="10"/>
  <c r="BV7684" i="10"/>
  <c r="BU7684" i="10"/>
  <c r="BX7683" i="10"/>
  <c r="BV7683" i="10"/>
  <c r="BU7683" i="10"/>
  <c r="BY7683" i="10" s="1"/>
  <c r="BV7682" i="10"/>
  <c r="BY7682" i="10" s="1"/>
  <c r="BU7682" i="10"/>
  <c r="BV7681" i="10"/>
  <c r="BY7681" i="10" s="1"/>
  <c r="BU7681" i="10"/>
  <c r="BV7680" i="10"/>
  <c r="BY7680" i="10" s="1"/>
  <c r="BU7680" i="10"/>
  <c r="BX7679" i="10"/>
  <c r="BV7679" i="10"/>
  <c r="BY7679" i="10" s="1"/>
  <c r="BU7679" i="10"/>
  <c r="BX7678" i="10"/>
  <c r="BV7678" i="10"/>
  <c r="BY7678" i="10" s="1"/>
  <c r="BU7678" i="10"/>
  <c r="BY7677" i="10"/>
  <c r="BX7677" i="10"/>
  <c r="BV7677" i="10"/>
  <c r="BU7677" i="10"/>
  <c r="BY7676" i="10"/>
  <c r="BV7676" i="10"/>
  <c r="BU7676" i="10"/>
  <c r="BV7675" i="10"/>
  <c r="BY7675" i="10" s="1"/>
  <c r="BU7675" i="10"/>
  <c r="BV7674" i="10"/>
  <c r="BU7674" i="10"/>
  <c r="BV7673" i="10"/>
  <c r="BY7673" i="10" s="1"/>
  <c r="BU7673" i="10"/>
  <c r="BX7672" i="10"/>
  <c r="BV7672" i="10"/>
  <c r="BU7672" i="10"/>
  <c r="BV7671" i="10"/>
  <c r="BU7671" i="10"/>
  <c r="BY7670" i="10"/>
  <c r="BV7670" i="10"/>
  <c r="BU7670" i="10"/>
  <c r="BV7669" i="10"/>
  <c r="BU7669" i="10"/>
  <c r="BV7668" i="10"/>
  <c r="BU7668" i="10"/>
  <c r="BV7667" i="10"/>
  <c r="BU7667" i="10"/>
  <c r="BX7667" i="10" s="1"/>
  <c r="BV7666" i="10"/>
  <c r="BY7666" i="10" s="1"/>
  <c r="BU7666" i="10"/>
  <c r="BX7665" i="10"/>
  <c r="BV7665" i="10"/>
  <c r="BU7665" i="10"/>
  <c r="BV7664" i="10"/>
  <c r="BY7664" i="10" s="1"/>
  <c r="BU7664" i="10"/>
  <c r="BX7663" i="10"/>
  <c r="BV7663" i="10"/>
  <c r="BU7663" i="10"/>
  <c r="BV7662" i="10"/>
  <c r="BU7662" i="10"/>
  <c r="BV7661" i="10"/>
  <c r="BY7661" i="10" s="1"/>
  <c r="BU7661" i="10"/>
  <c r="BV7660" i="10"/>
  <c r="BU7660" i="10"/>
  <c r="BX7660" i="10" s="1"/>
  <c r="BX7659" i="10"/>
  <c r="BV7659" i="10"/>
  <c r="BY7659" i="10" s="1"/>
  <c r="BU7659" i="10"/>
  <c r="BY7658" i="10"/>
  <c r="BX7658" i="10"/>
  <c r="BV7658" i="10"/>
  <c r="BU7658" i="10"/>
  <c r="BY7657" i="10"/>
  <c r="BV7657" i="10"/>
  <c r="BX7657" i="10" s="1"/>
  <c r="BU7657" i="10"/>
  <c r="BV7656" i="10"/>
  <c r="BY7656" i="10" s="1"/>
  <c r="BU7656" i="10"/>
  <c r="BV7655" i="10"/>
  <c r="BY7655" i="10" s="1"/>
  <c r="BU7655" i="10"/>
  <c r="BV7654" i="10"/>
  <c r="BU7654" i="10"/>
  <c r="BY7653" i="10"/>
  <c r="BV7653" i="10"/>
  <c r="BU7653" i="10"/>
  <c r="BY7652" i="10"/>
  <c r="BX7652" i="10"/>
  <c r="BV7652" i="10"/>
  <c r="BU7652" i="10"/>
  <c r="BX7651" i="10"/>
  <c r="BV7651" i="10"/>
  <c r="BU7651" i="10"/>
  <c r="BV7650" i="10"/>
  <c r="BU7650" i="10"/>
  <c r="BX7649" i="10"/>
  <c r="BV7649" i="10"/>
  <c r="BY7649" i="10" s="1"/>
  <c r="BU7649" i="10"/>
  <c r="BV7648" i="10"/>
  <c r="BU7648" i="10"/>
  <c r="BV7647" i="10"/>
  <c r="BU7647" i="10"/>
  <c r="BV7646" i="10"/>
  <c r="BU7646" i="10"/>
  <c r="BX7646" i="10" s="1"/>
  <c r="BY7645" i="10"/>
  <c r="BX7645" i="10"/>
  <c r="BV7645" i="10"/>
  <c r="BU7645" i="10"/>
  <c r="BX7644" i="10"/>
  <c r="BV7644" i="10"/>
  <c r="BY7644" i="10" s="1"/>
  <c r="BU7644" i="10"/>
  <c r="BV7643" i="10"/>
  <c r="BY7643" i="10" s="1"/>
  <c r="BU7643" i="10"/>
  <c r="BX7642" i="10"/>
  <c r="BV7642" i="10"/>
  <c r="BY7642" i="10" s="1"/>
  <c r="BU7642" i="10"/>
  <c r="BY7641" i="10"/>
  <c r="BX7641" i="10"/>
  <c r="BV7641" i="10"/>
  <c r="BU7641" i="10"/>
  <c r="BV7640" i="10"/>
  <c r="BU7640" i="10"/>
  <c r="BX7640" i="10" s="1"/>
  <c r="BV7639" i="10"/>
  <c r="BU7639" i="10"/>
  <c r="BY7638" i="10"/>
  <c r="BX7638" i="10"/>
  <c r="BV7638" i="10"/>
  <c r="BU7638" i="10"/>
  <c r="BY7637" i="10"/>
  <c r="BX7637" i="10"/>
  <c r="BV7637" i="10"/>
  <c r="BU7637" i="10"/>
  <c r="BY7636" i="10"/>
  <c r="BX7636" i="10"/>
  <c r="BV7636" i="10"/>
  <c r="BU7636" i="10"/>
  <c r="BY7635" i="10"/>
  <c r="BX7635" i="10"/>
  <c r="BV7635" i="10"/>
  <c r="BU7635" i="10"/>
  <c r="BX7634" i="10"/>
  <c r="BV7634" i="10"/>
  <c r="BY7634" i="10" s="1"/>
  <c r="BU7634" i="10"/>
  <c r="BY7633" i="10"/>
  <c r="BV7633" i="10"/>
  <c r="BX7633" i="10" s="1"/>
  <c r="BU7633" i="10"/>
  <c r="BV7632" i="10"/>
  <c r="BU7632" i="10"/>
  <c r="BX7632" i="10" s="1"/>
  <c r="BV7631" i="10"/>
  <c r="BY7631" i="10" s="1"/>
  <c r="BU7631" i="10"/>
  <c r="BV7630" i="10"/>
  <c r="BY7630" i="10" s="1"/>
  <c r="BU7630" i="10"/>
  <c r="BX7629" i="10"/>
  <c r="BV7629" i="10"/>
  <c r="BY7629" i="10" s="1"/>
  <c r="BU7629" i="10"/>
  <c r="BV7628" i="10"/>
  <c r="BU7628" i="10"/>
  <c r="BV7627" i="10"/>
  <c r="BU7627" i="10"/>
  <c r="BV7626" i="10"/>
  <c r="BY7626" i="10" s="1"/>
  <c r="BU7626" i="10"/>
  <c r="BX7626" i="10" s="1"/>
  <c r="BV7625" i="10"/>
  <c r="BU7625" i="10"/>
  <c r="BX7625" i="10" s="1"/>
  <c r="BV7624" i="10"/>
  <c r="BU7624" i="10"/>
  <c r="BV7623" i="10"/>
  <c r="BU7623" i="10"/>
  <c r="BX7623" i="10" s="1"/>
  <c r="BY7622" i="10"/>
  <c r="BV7622" i="10"/>
  <c r="BX7622" i="10" s="1"/>
  <c r="BU7622" i="10"/>
  <c r="BV7621" i="10"/>
  <c r="BU7621" i="10"/>
  <c r="BX7621" i="10" s="1"/>
  <c r="BV7620" i="10"/>
  <c r="BU7620" i="10"/>
  <c r="BY7620" i="10" s="1"/>
  <c r="BX7619" i="10"/>
  <c r="BV7619" i="10"/>
  <c r="BY7619" i="10" s="1"/>
  <c r="BU7619" i="10"/>
  <c r="BV7618" i="10"/>
  <c r="BY7618" i="10" s="1"/>
  <c r="BU7618" i="10"/>
  <c r="BY7617" i="10"/>
  <c r="BX7617" i="10"/>
  <c r="BV7617" i="10"/>
  <c r="BU7617" i="10"/>
  <c r="BY7616" i="10"/>
  <c r="BX7616" i="10"/>
  <c r="BV7616" i="10"/>
  <c r="BU7616" i="10"/>
  <c r="BV7615" i="10"/>
  <c r="BY7615" i="10" s="1"/>
  <c r="BU7615" i="10"/>
  <c r="BV7614" i="10"/>
  <c r="BY7614" i="10" s="1"/>
  <c r="BU7614" i="10"/>
  <c r="BY7613" i="10"/>
  <c r="BX7613" i="10"/>
  <c r="BV7613" i="10"/>
  <c r="BU7613" i="10"/>
  <c r="BX7612" i="10"/>
  <c r="BV7612" i="10"/>
  <c r="BY7612" i="10" s="1"/>
  <c r="BU7612" i="10"/>
  <c r="BY7611" i="10"/>
  <c r="BX7611" i="10"/>
  <c r="BV7611" i="10"/>
  <c r="BU7611" i="10"/>
  <c r="BV7610" i="10"/>
  <c r="BU7610" i="10"/>
  <c r="BX7610" i="10" s="1"/>
  <c r="BV7609" i="10"/>
  <c r="BU7609" i="10"/>
  <c r="BV7608" i="10"/>
  <c r="BY7608" i="10" s="1"/>
  <c r="BU7608" i="10"/>
  <c r="BV7607" i="10"/>
  <c r="BY7607" i="10" s="1"/>
  <c r="BU7607" i="10"/>
  <c r="BY7606" i="10"/>
  <c r="BX7606" i="10"/>
  <c r="BV7606" i="10"/>
  <c r="BU7606" i="10"/>
  <c r="BV7605" i="10"/>
  <c r="BU7605" i="10"/>
  <c r="BX7604" i="10"/>
  <c r="BV7604" i="10"/>
  <c r="BY7604" i="10" s="1"/>
  <c r="BU7604" i="10"/>
  <c r="BY7603" i="10"/>
  <c r="BV7603" i="10"/>
  <c r="BU7603" i="10"/>
  <c r="BX7603" i="10" s="1"/>
  <c r="BV7602" i="10"/>
  <c r="BU7602" i="10"/>
  <c r="BX7602" i="10" s="1"/>
  <c r="BX7601" i="10"/>
  <c r="BV7601" i="10"/>
  <c r="BY7601" i="10" s="1"/>
  <c r="BU7601" i="10"/>
  <c r="BV7600" i="10"/>
  <c r="BX7600" i="10" s="1"/>
  <c r="BU7600" i="10"/>
  <c r="BV7599" i="10"/>
  <c r="BU7599" i="10"/>
  <c r="BY7598" i="10"/>
  <c r="BV7598" i="10"/>
  <c r="BU7598" i="10"/>
  <c r="BX7598" i="10" s="1"/>
  <c r="BY7597" i="10"/>
  <c r="BV7597" i="10"/>
  <c r="BU7597" i="10"/>
  <c r="BV7596" i="10"/>
  <c r="BY7596" i="10" s="1"/>
  <c r="BU7596" i="10"/>
  <c r="BX7596" i="10" s="1"/>
  <c r="BV7595" i="10"/>
  <c r="BY7595" i="10" s="1"/>
  <c r="BU7595" i="10"/>
  <c r="BX7594" i="10"/>
  <c r="BV7594" i="10"/>
  <c r="BY7594" i="10" s="1"/>
  <c r="BU7594" i="10"/>
  <c r="BY7593" i="10"/>
  <c r="BV7593" i="10"/>
  <c r="BX7593" i="10" s="1"/>
  <c r="BU7593" i="10"/>
  <c r="BY7592" i="10"/>
  <c r="BV7592" i="10"/>
  <c r="BU7592" i="10"/>
  <c r="BX7592" i="10" s="1"/>
  <c r="BV7591" i="10"/>
  <c r="BY7591" i="10" s="1"/>
  <c r="BU7591" i="10"/>
  <c r="BX7591" i="10" s="1"/>
  <c r="BY7590" i="10"/>
  <c r="BV7590" i="10"/>
  <c r="BU7590" i="10"/>
  <c r="BX7590" i="10" s="1"/>
  <c r="BX7589" i="10"/>
  <c r="BV7589" i="10"/>
  <c r="BY7589" i="10" s="1"/>
  <c r="BU7589" i="10"/>
  <c r="BV7588" i="10"/>
  <c r="BU7588" i="10"/>
  <c r="BX7588" i="10" s="1"/>
  <c r="BV7587" i="10"/>
  <c r="BU7587" i="10"/>
  <c r="BY7586" i="10"/>
  <c r="BX7586" i="10"/>
  <c r="BV7586" i="10"/>
  <c r="BU7586" i="10"/>
  <c r="BV7585" i="10"/>
  <c r="BU7585" i="10"/>
  <c r="BX7585" i="10" s="1"/>
  <c r="BX7584" i="10"/>
  <c r="BV7584" i="10"/>
  <c r="BY7584" i="10" s="1"/>
  <c r="BU7584" i="10"/>
  <c r="BV7583" i="10"/>
  <c r="BU7583" i="10"/>
  <c r="BX7583" i="10" s="1"/>
  <c r="BV7582" i="10"/>
  <c r="BY7582" i="10" s="1"/>
  <c r="BU7582" i="10"/>
  <c r="BV7581" i="10"/>
  <c r="BU7581" i="10"/>
  <c r="BX7581" i="10" s="1"/>
  <c r="BY7580" i="10"/>
  <c r="BX7580" i="10"/>
  <c r="BV7580" i="10"/>
  <c r="BU7580" i="10"/>
  <c r="BV7579" i="10"/>
  <c r="BY7579" i="10" s="1"/>
  <c r="BU7579" i="10"/>
  <c r="BY7578" i="10"/>
  <c r="BX7578" i="10"/>
  <c r="BV7578" i="10"/>
  <c r="BU7578" i="10"/>
  <c r="BX7577" i="10"/>
  <c r="BV7577" i="10"/>
  <c r="BU7577" i="10"/>
  <c r="BV7576" i="10"/>
  <c r="BY7576" i="10" s="1"/>
  <c r="BU7576" i="10"/>
  <c r="BV7575" i="10"/>
  <c r="BY7575" i="10" s="1"/>
  <c r="BU7575" i="10"/>
  <c r="BX7575" i="10" s="1"/>
  <c r="BV7574" i="10"/>
  <c r="BU7574" i="10"/>
  <c r="BV7573" i="10"/>
  <c r="BY7573" i="10" s="1"/>
  <c r="BU7573" i="10"/>
  <c r="BX7573" i="10" s="1"/>
  <c r="BV7572" i="10"/>
  <c r="BU7572" i="10"/>
  <c r="BX7572" i="10" s="1"/>
  <c r="BV7571" i="10"/>
  <c r="BU7571" i="10"/>
  <c r="BY7570" i="10"/>
  <c r="BX7570" i="10"/>
  <c r="BV7570" i="10"/>
  <c r="BU7570" i="10"/>
  <c r="BV7569" i="10"/>
  <c r="BU7569" i="10"/>
  <c r="BV7568" i="10"/>
  <c r="BY7568" i="10" s="1"/>
  <c r="BU7568" i="10"/>
  <c r="BV7567" i="10"/>
  <c r="BU7567" i="10"/>
  <c r="BX7567" i="10" s="1"/>
  <c r="BY7566" i="10"/>
  <c r="BX7566" i="10"/>
  <c r="BV7566" i="10"/>
  <c r="BU7566" i="10"/>
  <c r="BV7565" i="10"/>
  <c r="BU7565" i="10"/>
  <c r="BV7564" i="10"/>
  <c r="BU7564" i="10"/>
  <c r="BY7563" i="10"/>
  <c r="BX7563" i="10"/>
  <c r="BV7563" i="10"/>
  <c r="BU7563" i="10"/>
  <c r="BY7562" i="10"/>
  <c r="BX7562" i="10"/>
  <c r="BV7562" i="10"/>
  <c r="BU7562" i="10"/>
  <c r="BV7561" i="10"/>
  <c r="BY7561" i="10" s="1"/>
  <c r="BU7561" i="10"/>
  <c r="BX7560" i="10"/>
  <c r="BV7560" i="10"/>
  <c r="BU7560" i="10"/>
  <c r="BV7559" i="10"/>
  <c r="BY7559" i="10" s="1"/>
  <c r="BU7559" i="10"/>
  <c r="BV7558" i="10"/>
  <c r="BU7558" i="10"/>
  <c r="BX7557" i="10"/>
  <c r="BV7557" i="10"/>
  <c r="BY7557" i="10" s="1"/>
  <c r="BU7557" i="10"/>
  <c r="BV7556" i="10"/>
  <c r="BY7556" i="10" s="1"/>
  <c r="BU7556" i="10"/>
  <c r="BV7555" i="10"/>
  <c r="BY7555" i="10" s="1"/>
  <c r="BU7555" i="10"/>
  <c r="BX7555" i="10" s="1"/>
  <c r="BV7554" i="10"/>
  <c r="BU7554" i="10"/>
  <c r="BX7553" i="10"/>
  <c r="BV7553" i="10"/>
  <c r="BY7553" i="10" s="1"/>
  <c r="BU7553" i="10"/>
  <c r="BX7552" i="10"/>
  <c r="BV7552" i="10"/>
  <c r="BY7552" i="10" s="1"/>
  <c r="BU7552" i="10"/>
  <c r="BY7551" i="10"/>
  <c r="BX7551" i="10"/>
  <c r="BV7551" i="10"/>
  <c r="BU7551" i="10"/>
  <c r="BY7550" i="10"/>
  <c r="BX7550" i="10"/>
  <c r="BV7550" i="10"/>
  <c r="BU7550" i="10"/>
  <c r="BX7549" i="10"/>
  <c r="BV7549" i="10"/>
  <c r="BY7549" i="10" s="1"/>
  <c r="BU7549" i="10"/>
  <c r="BV7548" i="10"/>
  <c r="BU7548" i="10"/>
  <c r="BX7548" i="10" s="1"/>
  <c r="BX7547" i="10"/>
  <c r="BV7547" i="10"/>
  <c r="BY7547" i="10" s="1"/>
  <c r="BU7547" i="10"/>
  <c r="BY7546" i="10"/>
  <c r="BV7546" i="10"/>
  <c r="BX7546" i="10" s="1"/>
  <c r="BU7546" i="10"/>
  <c r="BX7545" i="10"/>
  <c r="BV7545" i="10"/>
  <c r="BY7545" i="10" s="1"/>
  <c r="BU7545" i="10"/>
  <c r="BX7544" i="10"/>
  <c r="BV7544" i="10"/>
  <c r="BY7544" i="10" s="1"/>
  <c r="BU7544" i="10"/>
  <c r="BV7543" i="10"/>
  <c r="BU7543" i="10"/>
  <c r="BX7543" i="10" s="1"/>
  <c r="BY7542" i="10"/>
  <c r="BV7542" i="10"/>
  <c r="BU7542" i="10"/>
  <c r="BX7542" i="10" s="1"/>
  <c r="BV7541" i="10"/>
  <c r="BU7541" i="10"/>
  <c r="BX7541" i="10" s="1"/>
  <c r="BV7540" i="10"/>
  <c r="BU7540" i="10"/>
  <c r="BX7540" i="10" s="1"/>
  <c r="BV7539" i="10"/>
  <c r="BU7539" i="10"/>
  <c r="BY7538" i="10"/>
  <c r="BX7538" i="10"/>
  <c r="BV7538" i="10"/>
  <c r="BU7538" i="10"/>
  <c r="BV7537" i="10"/>
  <c r="BU7537" i="10"/>
  <c r="BX7537" i="10" s="1"/>
  <c r="BY7536" i="10"/>
  <c r="BX7536" i="10"/>
  <c r="BV7536" i="10"/>
  <c r="BU7536" i="10"/>
  <c r="BY7535" i="10"/>
  <c r="BX7535" i="10"/>
  <c r="BV7535" i="10"/>
  <c r="BU7535" i="10"/>
  <c r="BX7534" i="10"/>
  <c r="BV7534" i="10"/>
  <c r="BY7534" i="10" s="1"/>
  <c r="BU7534" i="10"/>
  <c r="BV7533" i="10"/>
  <c r="BU7533" i="10"/>
  <c r="BY7532" i="10"/>
  <c r="BV7532" i="10"/>
  <c r="BU7532" i="10"/>
  <c r="BX7532" i="10" s="1"/>
  <c r="BV7531" i="10"/>
  <c r="BU7531" i="10"/>
  <c r="BX7530" i="10"/>
  <c r="BV7530" i="10"/>
  <c r="BY7530" i="10" s="1"/>
  <c r="BU7530" i="10"/>
  <c r="BV7529" i="10"/>
  <c r="BU7529" i="10"/>
  <c r="BY7528" i="10"/>
  <c r="BX7528" i="10"/>
  <c r="BV7528" i="10"/>
  <c r="BU7528" i="10"/>
  <c r="BY7527" i="10"/>
  <c r="BV7527" i="10"/>
  <c r="BX7527" i="10" s="1"/>
  <c r="BU7527" i="10"/>
  <c r="BV7526" i="10"/>
  <c r="BY7526" i="10" s="1"/>
  <c r="BU7526" i="10"/>
  <c r="BX7526" i="10" s="1"/>
  <c r="BY7525" i="10"/>
  <c r="BV7525" i="10"/>
  <c r="BU7525" i="10"/>
  <c r="BV7524" i="10"/>
  <c r="BY7524" i="10" s="1"/>
  <c r="BU7524" i="10"/>
  <c r="BV7523" i="10"/>
  <c r="BY7523" i="10" s="1"/>
  <c r="BU7523" i="10"/>
  <c r="BY7522" i="10"/>
  <c r="BX7522" i="10"/>
  <c r="BV7522" i="10"/>
  <c r="BU7522" i="10"/>
  <c r="BY7521" i="10"/>
  <c r="BX7521" i="10"/>
  <c r="BV7521" i="10"/>
  <c r="BU7521" i="10"/>
  <c r="BV7520" i="10"/>
  <c r="BY7520" i="10" s="1"/>
  <c r="BU7520" i="10"/>
  <c r="BX7520" i="10" s="1"/>
  <c r="BV7519" i="10"/>
  <c r="BU7519" i="10"/>
  <c r="BV7518" i="10"/>
  <c r="BU7518" i="10"/>
  <c r="BX7518" i="10" s="1"/>
  <c r="BV7517" i="10"/>
  <c r="BU7517" i="10"/>
  <c r="BV7516" i="10"/>
  <c r="BY7516" i="10" s="1"/>
  <c r="BU7516" i="10"/>
  <c r="BX7516" i="10" s="1"/>
  <c r="BV7515" i="10"/>
  <c r="BY7515" i="10" s="1"/>
  <c r="BU7515" i="10"/>
  <c r="BX7515" i="10" s="1"/>
  <c r="BX7514" i="10"/>
  <c r="BV7514" i="10"/>
  <c r="BY7514" i="10" s="1"/>
  <c r="BU7514" i="10"/>
  <c r="BV7513" i="10"/>
  <c r="BU7513" i="10"/>
  <c r="BY7512" i="10"/>
  <c r="BX7512" i="10"/>
  <c r="BV7512" i="10"/>
  <c r="BU7512" i="10"/>
  <c r="BV7511" i="10"/>
  <c r="BU7511" i="10"/>
  <c r="BV7510" i="10"/>
  <c r="BU7510" i="10"/>
  <c r="BV7509" i="10"/>
  <c r="BY7509" i="10" s="1"/>
  <c r="BU7509" i="10"/>
  <c r="BY7508" i="10"/>
  <c r="BX7508" i="10"/>
  <c r="BV7508" i="10"/>
  <c r="BU7508" i="10"/>
  <c r="BV7507" i="10"/>
  <c r="BY7507" i="10" s="1"/>
  <c r="BU7507" i="10"/>
  <c r="BY7506" i="10"/>
  <c r="BV7506" i="10"/>
  <c r="BU7506" i="10"/>
  <c r="BV7505" i="10"/>
  <c r="BU7505" i="10"/>
  <c r="BV7504" i="10"/>
  <c r="BU7504" i="10"/>
  <c r="BV7503" i="10"/>
  <c r="BX7503" i="10" s="1"/>
  <c r="BU7503" i="10"/>
  <c r="BV7502" i="10"/>
  <c r="BU7502" i="10"/>
  <c r="BX7502" i="10" s="1"/>
  <c r="BX7501" i="10"/>
  <c r="BV7501" i="10"/>
  <c r="BY7501" i="10" s="1"/>
  <c r="BU7501" i="10"/>
  <c r="BY7500" i="10"/>
  <c r="BX7500" i="10"/>
  <c r="BV7500" i="10"/>
  <c r="BU7500" i="10"/>
  <c r="BX7499" i="10"/>
  <c r="BV7499" i="10"/>
  <c r="BY7499" i="10" s="1"/>
  <c r="BU7499" i="10"/>
  <c r="BV7498" i="10"/>
  <c r="BU7498" i="10"/>
  <c r="BX7498" i="10" s="1"/>
  <c r="BY7497" i="10"/>
  <c r="BV7497" i="10"/>
  <c r="BU7497" i="10"/>
  <c r="BX7497" i="10" s="1"/>
  <c r="BV7496" i="10"/>
  <c r="BY7496" i="10" s="1"/>
  <c r="BU7496" i="10"/>
  <c r="BX7496" i="10" s="1"/>
  <c r="BY7495" i="10"/>
  <c r="BV7495" i="10"/>
  <c r="BU7495" i="10"/>
  <c r="BX7495" i="10" s="1"/>
  <c r="BV7494" i="10"/>
  <c r="BU7494" i="10"/>
  <c r="BV7493" i="10"/>
  <c r="BU7493" i="10"/>
  <c r="BY7493" i="10" s="1"/>
  <c r="BY7492" i="10"/>
  <c r="BX7492" i="10"/>
  <c r="BV7492" i="10"/>
  <c r="BU7492" i="10"/>
  <c r="BV7491" i="10"/>
  <c r="BY7491" i="10" s="1"/>
  <c r="BU7491" i="10"/>
  <c r="BV7490" i="10"/>
  <c r="BY7490" i="10" s="1"/>
  <c r="BU7490" i="10"/>
  <c r="BX7490" i="10" s="1"/>
  <c r="BX7489" i="10"/>
  <c r="BV7489" i="10"/>
  <c r="BY7489" i="10" s="1"/>
  <c r="BU7489" i="10"/>
  <c r="BV7488" i="10"/>
  <c r="BU7488" i="10"/>
  <c r="BX7487" i="10"/>
  <c r="BV7487" i="10"/>
  <c r="BY7487" i="10" s="1"/>
  <c r="BU7487" i="10"/>
  <c r="BV7486" i="10"/>
  <c r="BU7486" i="10"/>
  <c r="BX7486" i="10" s="1"/>
  <c r="BV7485" i="10"/>
  <c r="BU7485" i="10"/>
  <c r="BX7485" i="10" s="1"/>
  <c r="BV7484" i="10"/>
  <c r="BY7484" i="10" s="1"/>
  <c r="BU7484" i="10"/>
  <c r="BX7483" i="10"/>
  <c r="BV7483" i="10"/>
  <c r="BY7483" i="10" s="1"/>
  <c r="BU7483" i="10"/>
  <c r="BY7482" i="10"/>
  <c r="BX7482" i="10"/>
  <c r="BV7482" i="10"/>
  <c r="BU7482" i="10"/>
  <c r="BX7481" i="10"/>
  <c r="BV7481" i="10"/>
  <c r="BY7481" i="10" s="1"/>
  <c r="BU7481" i="10"/>
  <c r="BV7480" i="10"/>
  <c r="BU7480" i="10"/>
  <c r="BV7479" i="10"/>
  <c r="BY7479" i="10" s="1"/>
  <c r="BU7479" i="10"/>
  <c r="BV7478" i="10"/>
  <c r="BU7478" i="10"/>
  <c r="BX7478" i="10" s="1"/>
  <c r="BY7477" i="10"/>
  <c r="BV7477" i="10"/>
  <c r="BU7477" i="10"/>
  <c r="BX7477" i="10" s="1"/>
  <c r="BV7476" i="10"/>
  <c r="BU7476" i="10"/>
  <c r="BV7475" i="10"/>
  <c r="BU7475" i="10"/>
  <c r="BX7475" i="10" s="1"/>
  <c r="BV7474" i="10"/>
  <c r="BY7474" i="10" s="1"/>
  <c r="BU7474" i="10"/>
  <c r="BV7473" i="10"/>
  <c r="BU7473" i="10"/>
  <c r="BV7472" i="10"/>
  <c r="BY7472" i="10" s="1"/>
  <c r="BU7472" i="10"/>
  <c r="BX7472" i="10" s="1"/>
  <c r="BV7471" i="10"/>
  <c r="BU7471" i="10"/>
  <c r="BX7471" i="10" s="1"/>
  <c r="BY7470" i="10"/>
  <c r="BV7470" i="10"/>
  <c r="BU7470" i="10"/>
  <c r="BX7470" i="10" s="1"/>
  <c r="BV7469" i="10"/>
  <c r="BY7469" i="10" s="1"/>
  <c r="BU7469" i="10"/>
  <c r="BV7468" i="10"/>
  <c r="BY7468" i="10" s="1"/>
  <c r="BU7468" i="10"/>
  <c r="BY7467" i="10"/>
  <c r="BX7467" i="10"/>
  <c r="BV7467" i="10"/>
  <c r="BU7467" i="10"/>
  <c r="BV7466" i="10"/>
  <c r="BU7466" i="10"/>
  <c r="BY7465" i="10"/>
  <c r="BX7465" i="10"/>
  <c r="BV7465" i="10"/>
  <c r="BU7465" i="10"/>
  <c r="BV7464" i="10"/>
  <c r="BY7464" i="10" s="1"/>
  <c r="BU7464" i="10"/>
  <c r="BY7463" i="10"/>
  <c r="BX7463" i="10"/>
  <c r="BV7463" i="10"/>
  <c r="BU7463" i="10"/>
  <c r="BX7462" i="10"/>
  <c r="BV7462" i="10"/>
  <c r="BY7462" i="10" s="1"/>
  <c r="BU7462" i="10"/>
  <c r="BV7461" i="10"/>
  <c r="BU7461" i="10"/>
  <c r="BX7461" i="10" s="1"/>
  <c r="BV7460" i="10"/>
  <c r="BU7460" i="10"/>
  <c r="BX7460" i="10" s="1"/>
  <c r="BV7459" i="10"/>
  <c r="BY7459" i="10" s="1"/>
  <c r="BU7459" i="10"/>
  <c r="BV7458" i="10"/>
  <c r="BU7458" i="10"/>
  <c r="BV7457" i="10"/>
  <c r="BY7457" i="10" s="1"/>
  <c r="BU7457" i="10"/>
  <c r="BX7457" i="10" s="1"/>
  <c r="BY7456" i="10"/>
  <c r="BX7456" i="10"/>
  <c r="BV7456" i="10"/>
  <c r="BU7456" i="10"/>
  <c r="BV7455" i="10"/>
  <c r="BY7455" i="10" s="1"/>
  <c r="BU7455" i="10"/>
  <c r="BX7455" i="10" s="1"/>
  <c r="BX7454" i="10"/>
  <c r="BV7454" i="10"/>
  <c r="BY7454" i="10" s="1"/>
  <c r="BU7454" i="10"/>
  <c r="BV7453" i="10"/>
  <c r="BU7453" i="10"/>
  <c r="BX7453" i="10" s="1"/>
  <c r="BV7452" i="10"/>
  <c r="BY7452" i="10" s="1"/>
  <c r="BU7452" i="10"/>
  <c r="BV7451" i="10"/>
  <c r="BU7451" i="10"/>
  <c r="BY7450" i="10"/>
  <c r="BX7450" i="10"/>
  <c r="BV7450" i="10"/>
  <c r="BU7450" i="10"/>
  <c r="BV7449" i="10"/>
  <c r="BY7449" i="10" s="1"/>
  <c r="BU7449" i="10"/>
  <c r="BV7448" i="10"/>
  <c r="BU7448" i="10"/>
  <c r="BX7448" i="10" s="1"/>
  <c r="BV7447" i="10"/>
  <c r="BY7447" i="10" s="1"/>
  <c r="BU7447" i="10"/>
  <c r="BX7446" i="10"/>
  <c r="BV7446" i="10"/>
  <c r="BY7446" i="10" s="1"/>
  <c r="BU7446" i="10"/>
  <c r="BX7445" i="10"/>
  <c r="BV7445" i="10"/>
  <c r="BY7445" i="10" s="1"/>
  <c r="BU7445" i="10"/>
  <c r="BV7444" i="10"/>
  <c r="BU7444" i="10"/>
  <c r="BV7443" i="10"/>
  <c r="BU7443" i="10"/>
  <c r="BX7443" i="10" s="1"/>
  <c r="BV7442" i="10"/>
  <c r="BY7442" i="10" s="1"/>
  <c r="BU7442" i="10"/>
  <c r="BV7441" i="10"/>
  <c r="BU7441" i="10"/>
  <c r="BV7440" i="10"/>
  <c r="BU7440" i="10"/>
  <c r="BX7440" i="10" s="1"/>
  <c r="BV7439" i="10"/>
  <c r="BU7439" i="10"/>
  <c r="BY7438" i="10"/>
  <c r="BX7438" i="10"/>
  <c r="BV7438" i="10"/>
  <c r="BU7438" i="10"/>
  <c r="BV7437" i="10"/>
  <c r="BU7437" i="10"/>
  <c r="BX7437" i="10" s="1"/>
  <c r="BY7436" i="10"/>
  <c r="BX7436" i="10"/>
  <c r="BV7436" i="10"/>
  <c r="BU7436" i="10"/>
  <c r="BV7435" i="10"/>
  <c r="BU7435" i="10"/>
  <c r="BX7435" i="10" s="1"/>
  <c r="BX7434" i="10"/>
  <c r="BV7434" i="10"/>
  <c r="BY7434" i="10" s="1"/>
  <c r="BU7434" i="10"/>
  <c r="BV7433" i="10"/>
  <c r="BY7433" i="10" s="1"/>
  <c r="BU7433" i="10"/>
  <c r="BV7432" i="10"/>
  <c r="BY7432" i="10" s="1"/>
  <c r="BU7432" i="10"/>
  <c r="BV7431" i="10"/>
  <c r="BY7431" i="10" s="1"/>
  <c r="BU7431" i="10"/>
  <c r="BX7431" i="10" s="1"/>
  <c r="BV7430" i="10"/>
  <c r="BY7430" i="10" s="1"/>
  <c r="BU7430" i="10"/>
  <c r="BV7429" i="10"/>
  <c r="BY7429" i="10" s="1"/>
  <c r="BU7429" i="10"/>
  <c r="BV7428" i="10"/>
  <c r="BY7428" i="10" s="1"/>
  <c r="BU7428" i="10"/>
  <c r="BV7427" i="10"/>
  <c r="BU7427" i="10"/>
  <c r="BV7426" i="10"/>
  <c r="BU7426" i="10"/>
  <c r="BV7425" i="10"/>
  <c r="BY7425" i="10" s="1"/>
  <c r="BU7425" i="10"/>
  <c r="BV7424" i="10"/>
  <c r="BY7424" i="10" s="1"/>
  <c r="BU7424" i="10"/>
  <c r="BV7423" i="10"/>
  <c r="BU7423" i="10"/>
  <c r="BY7422" i="10"/>
  <c r="BV7422" i="10"/>
  <c r="BX7422" i="10" s="1"/>
  <c r="BU7422" i="10"/>
  <c r="BX7421" i="10"/>
  <c r="BV7421" i="10"/>
  <c r="BU7421" i="10"/>
  <c r="BY7420" i="10"/>
  <c r="BX7420" i="10"/>
  <c r="BV7420" i="10"/>
  <c r="BU7420" i="10"/>
  <c r="BV7419" i="10"/>
  <c r="BY7419" i="10" s="1"/>
  <c r="BU7419" i="10"/>
  <c r="BY7418" i="10"/>
  <c r="BV7418" i="10"/>
  <c r="BU7418" i="10"/>
  <c r="BY7417" i="10"/>
  <c r="BX7417" i="10"/>
  <c r="BV7417" i="10"/>
  <c r="BU7417" i="10"/>
  <c r="BY7416" i="10"/>
  <c r="BV7416" i="10"/>
  <c r="BU7416" i="10"/>
  <c r="BX7416" i="10" s="1"/>
  <c r="BY7415" i="10"/>
  <c r="BX7415" i="10"/>
  <c r="BV7415" i="10"/>
  <c r="BU7415" i="10"/>
  <c r="BV7414" i="10"/>
  <c r="BY7414" i="10" s="1"/>
  <c r="BU7414" i="10"/>
  <c r="BV7413" i="10"/>
  <c r="BU7413" i="10"/>
  <c r="BV7412" i="10"/>
  <c r="BY7412" i="10" s="1"/>
  <c r="BU7412" i="10"/>
  <c r="BY7411" i="10"/>
  <c r="BX7411" i="10"/>
  <c r="BV7411" i="10"/>
  <c r="BU7411" i="10"/>
  <c r="BX7410" i="10"/>
  <c r="BV7410" i="10"/>
  <c r="BY7410" i="10" s="1"/>
  <c r="BU7410" i="10"/>
  <c r="BX7409" i="10"/>
  <c r="BV7409" i="10"/>
  <c r="BY7409" i="10" s="1"/>
  <c r="BU7409" i="10"/>
  <c r="BV7408" i="10"/>
  <c r="BY7408" i="10" s="1"/>
  <c r="BU7408" i="10"/>
  <c r="BV7407" i="10"/>
  <c r="BU7407" i="10"/>
  <c r="BY7406" i="10"/>
  <c r="BV7406" i="10"/>
  <c r="BX7406" i="10" s="1"/>
  <c r="BU7406" i="10"/>
  <c r="BX7405" i="10"/>
  <c r="BV7405" i="10"/>
  <c r="BY7405" i="10" s="1"/>
  <c r="BU7405" i="10"/>
  <c r="BX7404" i="10"/>
  <c r="BV7404" i="10"/>
  <c r="BY7404" i="10" s="1"/>
  <c r="BU7404" i="10"/>
  <c r="BV7403" i="10"/>
  <c r="BU7403" i="10"/>
  <c r="BV7402" i="10"/>
  <c r="BU7402" i="10"/>
  <c r="BX7402" i="10" s="1"/>
  <c r="BY7401" i="10"/>
  <c r="BX7401" i="10"/>
  <c r="BV7401" i="10"/>
  <c r="BU7401" i="10"/>
  <c r="BV7400" i="10"/>
  <c r="BU7400" i="10"/>
  <c r="BV7399" i="10"/>
  <c r="BY7399" i="10" s="1"/>
  <c r="BU7399" i="10"/>
  <c r="BY7398" i="10"/>
  <c r="BX7398" i="10"/>
  <c r="BV7398" i="10"/>
  <c r="BU7398" i="10"/>
  <c r="BY7397" i="10"/>
  <c r="BV7397" i="10"/>
  <c r="BU7397" i="10"/>
  <c r="BX7397" i="10" s="1"/>
  <c r="BV7396" i="10"/>
  <c r="BY7396" i="10" s="1"/>
  <c r="BU7396" i="10"/>
  <c r="BX7396" i="10" s="1"/>
  <c r="BV7395" i="10"/>
  <c r="BU7395" i="10"/>
  <c r="BV7394" i="10"/>
  <c r="BU7394" i="10"/>
  <c r="BV7393" i="10"/>
  <c r="BY7393" i="10" s="1"/>
  <c r="BU7393" i="10"/>
  <c r="BV7392" i="10"/>
  <c r="BU7392" i="10"/>
  <c r="BY7391" i="10"/>
  <c r="BV7391" i="10"/>
  <c r="BX7391" i="10" s="1"/>
  <c r="BU7391" i="10"/>
  <c r="BV7390" i="10"/>
  <c r="BU7390" i="10"/>
  <c r="BX7390" i="10" s="1"/>
  <c r="BV7389" i="10"/>
  <c r="BY7389" i="10" s="1"/>
  <c r="BU7389" i="10"/>
  <c r="BV7388" i="10"/>
  <c r="BU7388" i="10"/>
  <c r="BY7387" i="10"/>
  <c r="BX7387" i="10"/>
  <c r="BV7387" i="10"/>
  <c r="BU7387" i="10"/>
  <c r="BV7386" i="10"/>
  <c r="BY7386" i="10" s="1"/>
  <c r="BU7386" i="10"/>
  <c r="BY7385" i="10"/>
  <c r="BV7385" i="10"/>
  <c r="BU7385" i="10"/>
  <c r="BX7385" i="10" s="1"/>
  <c r="BX7384" i="10"/>
  <c r="BV7384" i="10"/>
  <c r="BY7384" i="10" s="1"/>
  <c r="BU7384" i="10"/>
  <c r="BX7383" i="10"/>
  <c r="BV7383" i="10"/>
  <c r="BU7383" i="10"/>
  <c r="BV7382" i="10"/>
  <c r="BY7382" i="10" s="1"/>
  <c r="BU7382" i="10"/>
  <c r="BV7381" i="10"/>
  <c r="BU7381" i="10"/>
  <c r="BX7381" i="10" s="1"/>
  <c r="BV7380" i="10"/>
  <c r="BU7380" i="10"/>
  <c r="BX7379" i="10"/>
  <c r="BV7379" i="10"/>
  <c r="BY7379" i="10" s="1"/>
  <c r="BU7379" i="10"/>
  <c r="BV7378" i="10"/>
  <c r="BU7378" i="10"/>
  <c r="BX7378" i="10" s="1"/>
  <c r="BV7377" i="10"/>
  <c r="BY7377" i="10" s="1"/>
  <c r="BU7377" i="10"/>
  <c r="BY7376" i="10"/>
  <c r="BV7376" i="10"/>
  <c r="BU7376" i="10"/>
  <c r="BY7375" i="10"/>
  <c r="BX7375" i="10"/>
  <c r="BV7375" i="10"/>
  <c r="BU7375" i="10"/>
  <c r="BX7374" i="10"/>
  <c r="BV7374" i="10"/>
  <c r="BY7374" i="10" s="1"/>
  <c r="BU7374" i="10"/>
  <c r="BY7373" i="10"/>
  <c r="BX7373" i="10"/>
  <c r="BV7373" i="10"/>
  <c r="BU7373" i="10"/>
  <c r="BV7372" i="10"/>
  <c r="BU7372" i="10"/>
  <c r="BV7371" i="10"/>
  <c r="BU7371" i="10"/>
  <c r="BV7370" i="10"/>
  <c r="BU7370" i="10"/>
  <c r="BX7369" i="10"/>
  <c r="BV7369" i="10"/>
  <c r="BY7369" i="10" s="1"/>
  <c r="BU7369" i="10"/>
  <c r="BY7368" i="10"/>
  <c r="BV7368" i="10"/>
  <c r="BX7368" i="10" s="1"/>
  <c r="BU7368" i="10"/>
  <c r="BX7367" i="10"/>
  <c r="BV7367" i="10"/>
  <c r="BU7367" i="10"/>
  <c r="BV7366" i="10"/>
  <c r="BY7366" i="10" s="1"/>
  <c r="BU7366" i="10"/>
  <c r="BY7365" i="10"/>
  <c r="BV7365" i="10"/>
  <c r="BU7365" i="10"/>
  <c r="BX7365" i="10" s="1"/>
  <c r="BV7364" i="10"/>
  <c r="BY7364" i="10" s="1"/>
  <c r="BU7364" i="10"/>
  <c r="BY7363" i="10"/>
  <c r="BX7363" i="10"/>
  <c r="BV7363" i="10"/>
  <c r="BU7363" i="10"/>
  <c r="BV7362" i="10"/>
  <c r="BU7362" i="10"/>
  <c r="BX7362" i="10" s="1"/>
  <c r="BY7361" i="10"/>
  <c r="BX7361" i="10"/>
  <c r="BV7361" i="10"/>
  <c r="BU7361" i="10"/>
  <c r="BV7360" i="10"/>
  <c r="BU7360" i="10"/>
  <c r="BX7360" i="10" s="1"/>
  <c r="BX7359" i="10"/>
  <c r="BV7359" i="10"/>
  <c r="BY7359" i="10" s="1"/>
  <c r="BU7359" i="10"/>
  <c r="BV7358" i="10"/>
  <c r="BY7358" i="10" s="1"/>
  <c r="BU7358" i="10"/>
  <c r="BY7357" i="10"/>
  <c r="BX7357" i="10"/>
  <c r="BV7357" i="10"/>
  <c r="BU7357" i="10"/>
  <c r="BY7356" i="10"/>
  <c r="BX7356" i="10"/>
  <c r="BV7356" i="10"/>
  <c r="BU7356" i="10"/>
  <c r="BV7355" i="10"/>
  <c r="BU7355" i="10"/>
  <c r="BX7355" i="10" s="1"/>
  <c r="BV7354" i="10"/>
  <c r="BU7354" i="10"/>
  <c r="BX7353" i="10"/>
  <c r="BV7353" i="10"/>
  <c r="BY7353" i="10" s="1"/>
  <c r="BU7353" i="10"/>
  <c r="BV7352" i="10"/>
  <c r="BU7352" i="10"/>
  <c r="BV7351" i="10"/>
  <c r="BY7351" i="10" s="1"/>
  <c r="BU7351" i="10"/>
  <c r="BY7350" i="10"/>
  <c r="BX7350" i="10"/>
  <c r="BV7350" i="10"/>
  <c r="BU7350" i="10"/>
  <c r="BX7349" i="10"/>
  <c r="BV7349" i="10"/>
  <c r="BY7349" i="10" s="1"/>
  <c r="BU7349" i="10"/>
  <c r="BX7348" i="10"/>
  <c r="BV7348" i="10"/>
  <c r="BY7348" i="10" s="1"/>
  <c r="BU7348" i="10"/>
  <c r="BY7347" i="10"/>
  <c r="BX7347" i="10"/>
  <c r="BV7347" i="10"/>
  <c r="BU7347" i="10"/>
  <c r="BY7346" i="10"/>
  <c r="BV7346" i="10"/>
  <c r="BU7346" i="10"/>
  <c r="BX7346" i="10" s="1"/>
  <c r="BV7345" i="10"/>
  <c r="BU7345" i="10"/>
  <c r="BX7344" i="10"/>
  <c r="BV7344" i="10"/>
  <c r="BY7344" i="10" s="1"/>
  <c r="BU7344" i="10"/>
  <c r="BV7343" i="10"/>
  <c r="BU7343" i="10"/>
  <c r="BX7343" i="10" s="1"/>
  <c r="BV7342" i="10"/>
  <c r="BU7342" i="10"/>
  <c r="BY7341" i="10"/>
  <c r="BX7341" i="10"/>
  <c r="BV7341" i="10"/>
  <c r="BU7341" i="10"/>
  <c r="BY7340" i="10"/>
  <c r="BV7340" i="10"/>
  <c r="BU7340" i="10"/>
  <c r="BX7340" i="10" s="1"/>
  <c r="BV7339" i="10"/>
  <c r="BU7339" i="10"/>
  <c r="BY7338" i="10"/>
  <c r="BX7338" i="10"/>
  <c r="BV7338" i="10"/>
  <c r="BU7338" i="10"/>
  <c r="BV7337" i="10"/>
  <c r="BU7337" i="10"/>
  <c r="BX7337" i="10" s="1"/>
  <c r="BY7336" i="10"/>
  <c r="BV7336" i="10"/>
  <c r="BU7336" i="10"/>
  <c r="BX7336" i="10" s="1"/>
  <c r="BV7335" i="10"/>
  <c r="BY7335" i="10" s="1"/>
  <c r="BU7335" i="10"/>
  <c r="BX7334" i="10"/>
  <c r="BV7334" i="10"/>
  <c r="BY7334" i="10" s="1"/>
  <c r="BU7334" i="10"/>
  <c r="BY7333" i="10"/>
  <c r="BV7333" i="10"/>
  <c r="BU7333" i="10"/>
  <c r="BX7333" i="10" s="1"/>
  <c r="BV7332" i="10"/>
  <c r="BY7332" i="10" s="1"/>
  <c r="BU7332" i="10"/>
  <c r="BV7331" i="10"/>
  <c r="BU7331" i="10"/>
  <c r="BX7331" i="10" s="1"/>
  <c r="BY7330" i="10"/>
  <c r="BV7330" i="10"/>
  <c r="BU7330" i="10"/>
  <c r="BX7330" i="10" s="1"/>
  <c r="BV7329" i="10"/>
  <c r="BU7329" i="10"/>
  <c r="BV7328" i="10"/>
  <c r="BU7328" i="10"/>
  <c r="BX7328" i="10" s="1"/>
  <c r="BY7327" i="10"/>
  <c r="BX7327" i="10"/>
  <c r="BV7327" i="10"/>
  <c r="BU7327" i="10"/>
  <c r="BY7326" i="10"/>
  <c r="BX7326" i="10"/>
  <c r="BV7326" i="10"/>
  <c r="BU7326" i="10"/>
  <c r="BY7325" i="10"/>
  <c r="BX7325" i="10"/>
  <c r="BV7325" i="10"/>
  <c r="BU7325" i="10"/>
  <c r="BV7324" i="10"/>
  <c r="BU7324" i="10"/>
  <c r="BV7323" i="10"/>
  <c r="BU7323" i="10"/>
  <c r="BV7322" i="10"/>
  <c r="BU7322" i="10"/>
  <c r="BY7321" i="10"/>
  <c r="BV7321" i="10"/>
  <c r="BU7321" i="10"/>
  <c r="BY7320" i="10"/>
  <c r="BV7320" i="10"/>
  <c r="BU7320" i="10"/>
  <c r="BX7320" i="10" s="1"/>
  <c r="BV7319" i="10"/>
  <c r="BY7319" i="10" s="1"/>
  <c r="BU7319" i="10"/>
  <c r="BV7318" i="10"/>
  <c r="BU7318" i="10"/>
  <c r="BY7317" i="10"/>
  <c r="BV7317" i="10"/>
  <c r="BU7317" i="10"/>
  <c r="BX7317" i="10" s="1"/>
  <c r="BY7316" i="10"/>
  <c r="BX7316" i="10"/>
  <c r="BV7316" i="10"/>
  <c r="BU7316" i="10"/>
  <c r="BX7315" i="10"/>
  <c r="BV7315" i="10"/>
  <c r="BY7315" i="10" s="1"/>
  <c r="BU7315" i="10"/>
  <c r="BX7314" i="10"/>
  <c r="BV7314" i="10"/>
  <c r="BY7314" i="10" s="1"/>
  <c r="BU7314" i="10"/>
  <c r="BV7313" i="10"/>
  <c r="BU7313" i="10"/>
  <c r="BV7312" i="10"/>
  <c r="BU7312" i="10"/>
  <c r="BV7311" i="10"/>
  <c r="BU7311" i="10"/>
  <c r="BX7311" i="10" s="1"/>
  <c r="BY7310" i="10"/>
  <c r="BV7310" i="10"/>
  <c r="BU7310" i="10"/>
  <c r="BX7310" i="10" s="1"/>
  <c r="BV7309" i="10"/>
  <c r="BY7309" i="10" s="1"/>
  <c r="BU7309" i="10"/>
  <c r="BV7308" i="10"/>
  <c r="BU7308" i="10"/>
  <c r="BV7307" i="10"/>
  <c r="BU7307" i="10"/>
  <c r="BX7307" i="10" s="1"/>
  <c r="BV7306" i="10"/>
  <c r="BX7306" i="10" s="1"/>
  <c r="BU7306" i="10"/>
  <c r="BV7305" i="10"/>
  <c r="BU7305" i="10"/>
  <c r="BX7304" i="10"/>
  <c r="BV7304" i="10"/>
  <c r="BY7304" i="10" s="1"/>
  <c r="BU7304" i="10"/>
  <c r="BV7303" i="10"/>
  <c r="BU7303" i="10"/>
  <c r="BX7302" i="10"/>
  <c r="BV7302" i="10"/>
  <c r="BU7302" i="10"/>
  <c r="BV7301" i="10"/>
  <c r="BU7301" i="10"/>
  <c r="BX7301" i="10" s="1"/>
  <c r="BV7300" i="10"/>
  <c r="BU7300" i="10"/>
  <c r="BY7300" i="10" s="1"/>
  <c r="BV7299" i="10"/>
  <c r="BU7299" i="10"/>
  <c r="BV7298" i="10"/>
  <c r="BU7298" i="10"/>
  <c r="BV7297" i="10"/>
  <c r="BY7297" i="10" s="1"/>
  <c r="BU7297" i="10"/>
  <c r="BY7296" i="10"/>
  <c r="BX7296" i="10"/>
  <c r="BV7296" i="10"/>
  <c r="BU7296" i="10"/>
  <c r="BV7295" i="10"/>
  <c r="BU7295" i="10"/>
  <c r="BX7295" i="10" s="1"/>
  <c r="BX7294" i="10"/>
  <c r="BV7294" i="10"/>
  <c r="BY7294" i="10" s="1"/>
  <c r="BU7294" i="10"/>
  <c r="BX7293" i="10"/>
  <c r="BV7293" i="10"/>
  <c r="BY7293" i="10" s="1"/>
  <c r="BU7293" i="10"/>
  <c r="BV7292" i="10"/>
  <c r="BU7292" i="10"/>
  <c r="BX7291" i="10"/>
  <c r="BV7291" i="10"/>
  <c r="BY7291" i="10" s="1"/>
  <c r="BU7291" i="10"/>
  <c r="BY7290" i="10"/>
  <c r="BV7290" i="10"/>
  <c r="BU7290" i="10"/>
  <c r="BX7290" i="10" s="1"/>
  <c r="BV7289" i="10"/>
  <c r="BU7289" i="10"/>
  <c r="BV7288" i="10"/>
  <c r="BU7288" i="10"/>
  <c r="BX7288" i="10" s="1"/>
  <c r="BY7287" i="10"/>
  <c r="BX7287" i="10"/>
  <c r="BV7287" i="10"/>
  <c r="BU7287" i="10"/>
  <c r="BV7286" i="10"/>
  <c r="BU7286" i="10"/>
  <c r="BV7285" i="10"/>
  <c r="BU7285" i="10"/>
  <c r="BV7284" i="10"/>
  <c r="BY7284" i="10" s="1"/>
  <c r="BU7284" i="10"/>
  <c r="BY7283" i="10"/>
  <c r="BV7283" i="10"/>
  <c r="BU7283" i="10"/>
  <c r="BV7282" i="10"/>
  <c r="BU7282" i="10"/>
  <c r="BV7281" i="10"/>
  <c r="BU7281" i="10"/>
  <c r="BX7281" i="10" s="1"/>
  <c r="BV7280" i="10"/>
  <c r="BY7280" i="10" s="1"/>
  <c r="BU7280" i="10"/>
  <c r="BX7280" i="10" s="1"/>
  <c r="BV7279" i="10"/>
  <c r="BU7279" i="10"/>
  <c r="BV7278" i="10"/>
  <c r="BY7278" i="10" s="1"/>
  <c r="BU7278" i="10"/>
  <c r="BX7278" i="10" s="1"/>
  <c r="BV7277" i="10"/>
  <c r="BY7277" i="10" s="1"/>
  <c r="BU7277" i="10"/>
  <c r="BY7276" i="10"/>
  <c r="BV7276" i="10"/>
  <c r="BU7276" i="10"/>
  <c r="BX7276" i="10" s="1"/>
  <c r="BV7275" i="10"/>
  <c r="BU7275" i="10"/>
  <c r="BX7274" i="10"/>
  <c r="BV7274" i="10"/>
  <c r="BY7274" i="10" s="1"/>
  <c r="BU7274" i="10"/>
  <c r="BV7273" i="10"/>
  <c r="BU7273" i="10"/>
  <c r="BV7272" i="10"/>
  <c r="BU7272" i="10"/>
  <c r="BY7271" i="10"/>
  <c r="BX7271" i="10"/>
  <c r="BV7271" i="10"/>
  <c r="BU7271" i="10"/>
  <c r="BV7270" i="10"/>
  <c r="BY7270" i="10" s="1"/>
  <c r="BU7270" i="10"/>
  <c r="BX7269" i="10"/>
  <c r="BV7269" i="10"/>
  <c r="BY7269" i="10" s="1"/>
  <c r="BU7269" i="10"/>
  <c r="BY7268" i="10"/>
  <c r="BX7268" i="10"/>
  <c r="BV7268" i="10"/>
  <c r="BU7268" i="10"/>
  <c r="BY7267" i="10"/>
  <c r="BX7267" i="10"/>
  <c r="BV7267" i="10"/>
  <c r="BU7267" i="10"/>
  <c r="BV7266" i="10"/>
  <c r="BY7266" i="10" s="1"/>
  <c r="BU7266" i="10"/>
  <c r="BV7265" i="10"/>
  <c r="BY7265" i="10" s="1"/>
  <c r="BU7265" i="10"/>
  <c r="BV7264" i="10"/>
  <c r="BU7264" i="10"/>
  <c r="BY7263" i="10"/>
  <c r="BX7263" i="10"/>
  <c r="BV7263" i="10"/>
  <c r="BU7263" i="10"/>
  <c r="BY7262" i="10"/>
  <c r="BV7262" i="10"/>
  <c r="BU7262" i="10"/>
  <c r="BX7262" i="10" s="1"/>
  <c r="BY7261" i="10"/>
  <c r="BV7261" i="10"/>
  <c r="BX7261" i="10" s="1"/>
  <c r="BU7261" i="10"/>
  <c r="BX7260" i="10"/>
  <c r="BV7260" i="10"/>
  <c r="BY7260" i="10" s="1"/>
  <c r="BU7260" i="10"/>
  <c r="BV7259" i="10"/>
  <c r="BU7259" i="10"/>
  <c r="BV7258" i="10"/>
  <c r="BU7258" i="10"/>
  <c r="BY7258" i="10" s="1"/>
  <c r="BY7257" i="10"/>
  <c r="BV7257" i="10"/>
  <c r="BX7257" i="10" s="1"/>
  <c r="BU7257" i="10"/>
  <c r="BY7256" i="10"/>
  <c r="BX7256" i="10"/>
  <c r="BV7256" i="10"/>
  <c r="BU7256" i="10"/>
  <c r="BY7255" i="10"/>
  <c r="BV7255" i="10"/>
  <c r="BU7255" i="10"/>
  <c r="BX7255" i="10" s="1"/>
  <c r="BX7254" i="10"/>
  <c r="BV7254" i="10"/>
  <c r="BY7254" i="10" s="1"/>
  <c r="BU7254" i="10"/>
  <c r="BY7253" i="10"/>
  <c r="BV7253" i="10"/>
  <c r="BU7253" i="10"/>
  <c r="BX7253" i="10" s="1"/>
  <c r="BV7252" i="10"/>
  <c r="BY7252" i="10" s="1"/>
  <c r="BU7252" i="10"/>
  <c r="BX7252" i="10" s="1"/>
  <c r="BY7251" i="10"/>
  <c r="BV7251" i="10"/>
  <c r="BX7251" i="10" s="1"/>
  <c r="BU7251" i="10"/>
  <c r="BY7250" i="10"/>
  <c r="BX7250" i="10"/>
  <c r="BV7250" i="10"/>
  <c r="BU7250" i="10"/>
  <c r="BX7249" i="10"/>
  <c r="BV7249" i="10"/>
  <c r="BY7249" i="10" s="1"/>
  <c r="BU7249" i="10"/>
  <c r="BY7248" i="10"/>
  <c r="BX7248" i="10"/>
  <c r="BV7248" i="10"/>
  <c r="BU7248" i="10"/>
  <c r="BV7247" i="10"/>
  <c r="BU7247" i="10"/>
  <c r="BX7247" i="10" s="1"/>
  <c r="BV7246" i="10"/>
  <c r="BX7246" i="10" s="1"/>
  <c r="BU7246" i="10"/>
  <c r="BY7245" i="10"/>
  <c r="BX7245" i="10"/>
  <c r="BV7245" i="10"/>
  <c r="BU7245" i="10"/>
  <c r="BV7244" i="10"/>
  <c r="BU7244" i="10"/>
  <c r="BV7243" i="10"/>
  <c r="BU7243" i="10"/>
  <c r="BX7243" i="10" s="1"/>
  <c r="BX7242" i="10"/>
  <c r="BV7242" i="10"/>
  <c r="BY7242" i="10" s="1"/>
  <c r="BU7242" i="10"/>
  <c r="BV7241" i="10"/>
  <c r="BU7241" i="10"/>
  <c r="BV7240" i="10"/>
  <c r="BY7240" i="10" s="1"/>
  <c r="BU7240" i="10"/>
  <c r="BX7240" i="10" s="1"/>
  <c r="BV7239" i="10"/>
  <c r="BU7239" i="10"/>
  <c r="BV7238" i="10"/>
  <c r="BU7238" i="10"/>
  <c r="BY7237" i="10"/>
  <c r="BV7237" i="10"/>
  <c r="BX7237" i="10" s="1"/>
  <c r="BU7237" i="10"/>
  <c r="BV7236" i="10"/>
  <c r="BU7236" i="10"/>
  <c r="BX7235" i="10"/>
  <c r="BV7235" i="10"/>
  <c r="BU7235" i="10"/>
  <c r="BX7234" i="10"/>
  <c r="BV7234" i="10"/>
  <c r="BY7234" i="10" s="1"/>
  <c r="BU7234" i="10"/>
  <c r="BY7233" i="10"/>
  <c r="BX7233" i="10"/>
  <c r="BV7233" i="10"/>
  <c r="BU7233" i="10"/>
  <c r="BY7232" i="10"/>
  <c r="BX7232" i="10"/>
  <c r="BV7232" i="10"/>
  <c r="BU7232" i="10"/>
  <c r="BV7231" i="10"/>
  <c r="BU7231" i="10"/>
  <c r="BX7231" i="10" s="1"/>
  <c r="BV7230" i="10"/>
  <c r="BU7230" i="10"/>
  <c r="BX7230" i="10" s="1"/>
  <c r="BV7229" i="10"/>
  <c r="BU7229" i="10"/>
  <c r="BY7228" i="10"/>
  <c r="BV7228" i="10"/>
  <c r="BX7228" i="10" s="1"/>
  <c r="BU7228" i="10"/>
  <c r="BV7227" i="10"/>
  <c r="BY7227" i="10" s="1"/>
  <c r="BU7227" i="10"/>
  <c r="BY7226" i="10"/>
  <c r="BV7226" i="10"/>
  <c r="BU7226" i="10"/>
  <c r="BX7226" i="10" s="1"/>
  <c r="BX7225" i="10"/>
  <c r="BV7225" i="10"/>
  <c r="BY7225" i="10" s="1"/>
  <c r="BU7225" i="10"/>
  <c r="BV7224" i="10"/>
  <c r="BY7224" i="10" s="1"/>
  <c r="BU7224" i="10"/>
  <c r="BV7223" i="10"/>
  <c r="BU7223" i="10"/>
  <c r="BX7223" i="10" s="1"/>
  <c r="BY7222" i="10"/>
  <c r="BV7222" i="10"/>
  <c r="BU7222" i="10"/>
  <c r="BX7222" i="10" s="1"/>
  <c r="BV7221" i="10"/>
  <c r="BU7221" i="10"/>
  <c r="BV7220" i="10"/>
  <c r="BY7220" i="10" s="1"/>
  <c r="BU7220" i="10"/>
  <c r="BX7220" i="10" s="1"/>
  <c r="BV7219" i="10"/>
  <c r="BU7219" i="10"/>
  <c r="BV7218" i="10"/>
  <c r="BY7218" i="10" s="1"/>
  <c r="BU7218" i="10"/>
  <c r="BY7217" i="10"/>
  <c r="BV7217" i="10"/>
  <c r="BX7217" i="10" s="1"/>
  <c r="BU7217" i="10"/>
  <c r="BX7216" i="10"/>
  <c r="BV7216" i="10"/>
  <c r="BU7216" i="10"/>
  <c r="BY7215" i="10"/>
  <c r="BX7215" i="10"/>
  <c r="BV7215" i="10"/>
  <c r="BU7215" i="10"/>
  <c r="BV7214" i="10"/>
  <c r="BU7214" i="10"/>
  <c r="BV7213" i="10"/>
  <c r="BU7213" i="10"/>
  <c r="BV7212" i="10"/>
  <c r="BU7212" i="10"/>
  <c r="BV7211" i="10"/>
  <c r="BY7211" i="10" s="1"/>
  <c r="BU7211" i="10"/>
  <c r="BY7210" i="10"/>
  <c r="BV7210" i="10"/>
  <c r="BU7210" i="10"/>
  <c r="BX7210" i="10" s="1"/>
  <c r="BX7209" i="10"/>
  <c r="BV7209" i="10"/>
  <c r="BY7209" i="10" s="1"/>
  <c r="BU7209" i="10"/>
  <c r="BV7208" i="10"/>
  <c r="BU7208" i="10"/>
  <c r="BV7207" i="10"/>
  <c r="BU7207" i="10"/>
  <c r="BX7207" i="10" s="1"/>
  <c r="BV7206" i="10"/>
  <c r="BU7206" i="10"/>
  <c r="BV7205" i="10"/>
  <c r="BU7205" i="10"/>
  <c r="BX7204" i="10"/>
  <c r="BV7204" i="10"/>
  <c r="BY7204" i="10" s="1"/>
  <c r="BU7204" i="10"/>
  <c r="BV7203" i="10"/>
  <c r="BU7203" i="10"/>
  <c r="BX7202" i="10"/>
  <c r="BV7202" i="10"/>
  <c r="BU7202" i="10"/>
  <c r="BV7201" i="10"/>
  <c r="BU7201" i="10"/>
  <c r="BV7200" i="10"/>
  <c r="BY7200" i="10" s="1"/>
  <c r="BU7200" i="10"/>
  <c r="BX7199" i="10"/>
  <c r="BV7199" i="10"/>
  <c r="BY7199" i="10" s="1"/>
  <c r="BU7199" i="10"/>
  <c r="BX7198" i="10"/>
  <c r="BV7198" i="10"/>
  <c r="BU7198" i="10"/>
  <c r="BY7198" i="10" s="1"/>
  <c r="BV7197" i="10"/>
  <c r="BU7197" i="10"/>
  <c r="BX7197" i="10" s="1"/>
  <c r="BY7196" i="10"/>
  <c r="BV7196" i="10"/>
  <c r="BU7196" i="10"/>
  <c r="BX7196" i="10" s="1"/>
  <c r="BV7195" i="10"/>
  <c r="BU7195" i="10"/>
  <c r="BV7194" i="10"/>
  <c r="BU7194" i="10"/>
  <c r="BY7193" i="10"/>
  <c r="BX7193" i="10"/>
  <c r="BV7193" i="10"/>
  <c r="BU7193" i="10"/>
  <c r="BV7192" i="10"/>
  <c r="BU7192" i="10"/>
  <c r="BX7191" i="10"/>
  <c r="BV7191" i="10"/>
  <c r="BY7191" i="10" s="1"/>
  <c r="BU7191" i="10"/>
  <c r="BY7190" i="10"/>
  <c r="BX7190" i="10"/>
  <c r="BV7190" i="10"/>
  <c r="BU7190" i="10"/>
  <c r="BX7189" i="10"/>
  <c r="BV7189" i="10"/>
  <c r="BY7189" i="10" s="1"/>
  <c r="BU7189" i="10"/>
  <c r="BY7188" i="10"/>
  <c r="BX7188" i="10"/>
  <c r="BV7188" i="10"/>
  <c r="BU7188" i="10"/>
  <c r="BY7187" i="10"/>
  <c r="BV7187" i="10"/>
  <c r="BX7187" i="10" s="1"/>
  <c r="BU7187" i="10"/>
  <c r="BV7186" i="10"/>
  <c r="BU7186" i="10"/>
  <c r="BX7186" i="10" s="1"/>
  <c r="BY7185" i="10"/>
  <c r="BX7185" i="10"/>
  <c r="BV7185" i="10"/>
  <c r="BU7185" i="10"/>
  <c r="BV7184" i="10"/>
  <c r="BU7184" i="10"/>
  <c r="BY7183" i="10"/>
  <c r="BV7183" i="10"/>
  <c r="BU7183" i="10"/>
  <c r="BX7183" i="10" s="1"/>
  <c r="BY7182" i="10"/>
  <c r="BV7182" i="10"/>
  <c r="BU7182" i="10"/>
  <c r="BV7181" i="10"/>
  <c r="BY7181" i="10" s="1"/>
  <c r="BU7181" i="10"/>
  <c r="BX7180" i="10"/>
  <c r="BV7180" i="10"/>
  <c r="BY7180" i="10" s="1"/>
  <c r="BU7180" i="10"/>
  <c r="BX7179" i="10"/>
  <c r="BV7179" i="10"/>
  <c r="BY7179" i="10" s="1"/>
  <c r="BU7179" i="10"/>
  <c r="BV7178" i="10"/>
  <c r="BY7178" i="10" s="1"/>
  <c r="BU7178" i="10"/>
  <c r="BX7178" i="10" s="1"/>
  <c r="BY7177" i="10"/>
  <c r="BX7177" i="10"/>
  <c r="BV7177" i="10"/>
  <c r="BU7177" i="10"/>
  <c r="BY7176" i="10"/>
  <c r="BV7176" i="10"/>
  <c r="BU7176" i="10"/>
  <c r="BX7176" i="10" s="1"/>
  <c r="BV7175" i="10"/>
  <c r="BU7175" i="10"/>
  <c r="BV7174" i="10"/>
  <c r="BU7174" i="10"/>
  <c r="BV7173" i="10"/>
  <c r="BY7173" i="10" s="1"/>
  <c r="BU7173" i="10"/>
  <c r="BV7172" i="10"/>
  <c r="BY7172" i="10" s="1"/>
  <c r="BU7172" i="10"/>
  <c r="BX7172" i="10" s="1"/>
  <c r="BY7171" i="10"/>
  <c r="BX7171" i="10"/>
  <c r="BV7171" i="10"/>
  <c r="BU7171" i="10"/>
  <c r="BV7170" i="10"/>
  <c r="BY7170" i="10" s="1"/>
  <c r="BU7170" i="10"/>
  <c r="BX7169" i="10"/>
  <c r="BV7169" i="10"/>
  <c r="BY7169" i="10" s="1"/>
  <c r="BU7169" i="10"/>
  <c r="BV7168" i="10"/>
  <c r="BU7168" i="10"/>
  <c r="BY7167" i="10"/>
  <c r="BX7167" i="10"/>
  <c r="BV7167" i="10"/>
  <c r="BU7167" i="10"/>
  <c r="BV7166" i="10"/>
  <c r="BU7166" i="10"/>
  <c r="BV7165" i="10"/>
  <c r="BY7165" i="10" s="1"/>
  <c r="BU7165" i="10"/>
  <c r="BV7164" i="10"/>
  <c r="BU7164" i="10"/>
  <c r="BY7163" i="10"/>
  <c r="BX7163" i="10"/>
  <c r="BV7163" i="10"/>
  <c r="BU7163" i="10"/>
  <c r="BY7162" i="10"/>
  <c r="BX7162" i="10"/>
  <c r="BV7162" i="10"/>
  <c r="BU7162" i="10"/>
  <c r="BV7161" i="10"/>
  <c r="BY7161" i="10" s="1"/>
  <c r="BU7161" i="10"/>
  <c r="BX7161" i="10" s="1"/>
  <c r="BV7160" i="10"/>
  <c r="BU7160" i="10"/>
  <c r="BX7159" i="10"/>
  <c r="BV7159" i="10"/>
  <c r="BY7159" i="10" s="1"/>
  <c r="BU7159" i="10"/>
  <c r="BV7158" i="10"/>
  <c r="BU7158" i="10"/>
  <c r="BV7157" i="10"/>
  <c r="BU7157" i="10"/>
  <c r="BX7157" i="10" s="1"/>
  <c r="BY7156" i="10"/>
  <c r="BX7156" i="10"/>
  <c r="BV7156" i="10"/>
  <c r="BU7156" i="10"/>
  <c r="BV7155" i="10"/>
  <c r="BY7155" i="10" s="1"/>
  <c r="BU7155" i="10"/>
  <c r="BX7155" i="10" s="1"/>
  <c r="BV7154" i="10"/>
  <c r="BU7154" i="10"/>
  <c r="BV7153" i="10"/>
  <c r="BU7153" i="10"/>
  <c r="BX7153" i="10" s="1"/>
  <c r="BY7152" i="10"/>
  <c r="BX7152" i="10"/>
  <c r="BV7152" i="10"/>
  <c r="BU7152" i="10"/>
  <c r="BV7151" i="10"/>
  <c r="BU7151" i="10"/>
  <c r="BX7151" i="10" s="1"/>
  <c r="BY7150" i="10"/>
  <c r="BX7150" i="10"/>
  <c r="BV7150" i="10"/>
  <c r="BU7150" i="10"/>
  <c r="BV7149" i="10"/>
  <c r="BY7149" i="10" s="1"/>
  <c r="BU7149" i="10"/>
  <c r="BV7148" i="10"/>
  <c r="BY7148" i="10" s="1"/>
  <c r="BU7148" i="10"/>
  <c r="BY7147" i="10"/>
  <c r="BX7147" i="10"/>
  <c r="BV7147" i="10"/>
  <c r="BU7147" i="10"/>
  <c r="BX7146" i="10"/>
  <c r="BV7146" i="10"/>
  <c r="BU7146" i="10"/>
  <c r="BV7145" i="10"/>
  <c r="BU7145" i="10"/>
  <c r="BV7144" i="10"/>
  <c r="BU7144" i="10"/>
  <c r="BX7143" i="10"/>
  <c r="BV7143" i="10"/>
  <c r="BY7143" i="10" s="1"/>
  <c r="BU7143" i="10"/>
  <c r="BV7142" i="10"/>
  <c r="BU7142" i="10"/>
  <c r="BX7142" i="10" s="1"/>
  <c r="BV7141" i="10"/>
  <c r="BY7141" i="10" s="1"/>
  <c r="BU7141" i="10"/>
  <c r="BY7140" i="10"/>
  <c r="BX7140" i="10"/>
  <c r="BV7140" i="10"/>
  <c r="BU7140" i="10"/>
  <c r="BV7139" i="10"/>
  <c r="BU7139" i="10"/>
  <c r="BV7138" i="10"/>
  <c r="BU7138" i="10"/>
  <c r="BX7137" i="10"/>
  <c r="BV7137" i="10"/>
  <c r="BY7137" i="10" s="1"/>
  <c r="BU7137" i="10"/>
  <c r="BY7136" i="10"/>
  <c r="BX7136" i="10"/>
  <c r="BV7136" i="10"/>
  <c r="BU7136" i="10"/>
  <c r="BV7135" i="10"/>
  <c r="BU7135" i="10"/>
  <c r="BX7135" i="10" s="1"/>
  <c r="BX7134" i="10"/>
  <c r="BV7134" i="10"/>
  <c r="BY7134" i="10" s="1"/>
  <c r="BU7134" i="10"/>
  <c r="BX7133" i="10"/>
  <c r="BV7133" i="10"/>
  <c r="BY7133" i="10" s="1"/>
  <c r="BU7133" i="10"/>
  <c r="BY7132" i="10"/>
  <c r="BV7132" i="10"/>
  <c r="BU7132" i="10"/>
  <c r="BX7132" i="10" s="1"/>
  <c r="BV7131" i="10"/>
  <c r="BU7131" i="10"/>
  <c r="BV7130" i="10"/>
  <c r="BU7130" i="10"/>
  <c r="BX7129" i="10"/>
  <c r="BV7129" i="10"/>
  <c r="BY7129" i="10" s="1"/>
  <c r="BU7129" i="10"/>
  <c r="BV7128" i="10"/>
  <c r="BU7128" i="10"/>
  <c r="BX7128" i="10" s="1"/>
  <c r="BY7127" i="10"/>
  <c r="BX7127" i="10"/>
  <c r="BV7127" i="10"/>
  <c r="BU7127" i="10"/>
  <c r="BV7126" i="10"/>
  <c r="BU7126" i="10"/>
  <c r="BY7126" i="10" s="1"/>
  <c r="BV7125" i="10"/>
  <c r="BY7125" i="10" s="1"/>
  <c r="BU7125" i="10"/>
  <c r="BV7124" i="10"/>
  <c r="BU7124" i="10"/>
  <c r="BV7123" i="10"/>
  <c r="BU7123" i="10"/>
  <c r="BX7123" i="10" s="1"/>
  <c r="BY7122" i="10"/>
  <c r="BX7122" i="10"/>
  <c r="BV7122" i="10"/>
  <c r="BU7122" i="10"/>
  <c r="BX7121" i="10"/>
  <c r="BV7121" i="10"/>
  <c r="BY7121" i="10" s="1"/>
  <c r="BU7121" i="10"/>
  <c r="BY7120" i="10"/>
  <c r="BX7120" i="10"/>
  <c r="BV7120" i="10"/>
  <c r="BU7120" i="10"/>
  <c r="BV7119" i="10"/>
  <c r="BU7119" i="10"/>
  <c r="BV7118" i="10"/>
  <c r="BU7118" i="10"/>
  <c r="BV7117" i="10"/>
  <c r="BU7117" i="10"/>
  <c r="BY7117" i="10" s="1"/>
  <c r="BY7116" i="10"/>
  <c r="BX7116" i="10"/>
  <c r="BV7116" i="10"/>
  <c r="BU7116" i="10"/>
  <c r="BY7115" i="10"/>
  <c r="BX7115" i="10"/>
  <c r="BV7115" i="10"/>
  <c r="BU7115" i="10"/>
  <c r="BV7114" i="10"/>
  <c r="BY7114" i="10" s="1"/>
  <c r="BU7114" i="10"/>
  <c r="BY7113" i="10"/>
  <c r="BX7113" i="10"/>
  <c r="BV7113" i="10"/>
  <c r="BU7113" i="10"/>
  <c r="BV7112" i="10"/>
  <c r="BY7112" i="10" s="1"/>
  <c r="BU7112" i="10"/>
  <c r="BV7111" i="10"/>
  <c r="BU7111" i="10"/>
  <c r="BY7111" i="10" s="1"/>
  <c r="BY7110" i="10"/>
  <c r="BX7110" i="10"/>
  <c r="BV7110" i="10"/>
  <c r="BU7110" i="10"/>
  <c r="BX7109" i="10"/>
  <c r="BV7109" i="10"/>
  <c r="BY7109" i="10" s="1"/>
  <c r="BU7109" i="10"/>
  <c r="BV7108" i="10"/>
  <c r="BU7108" i="10"/>
  <c r="BV7107" i="10"/>
  <c r="BU7107" i="10"/>
  <c r="BX7107" i="10" s="1"/>
  <c r="BY7106" i="10"/>
  <c r="BV7106" i="10"/>
  <c r="BU7106" i="10"/>
  <c r="BY7105" i="10"/>
  <c r="BV7105" i="10"/>
  <c r="BU7105" i="10"/>
  <c r="BX7105" i="10" s="1"/>
  <c r="BV7104" i="10"/>
  <c r="BY7104" i="10" s="1"/>
  <c r="BU7104" i="10"/>
  <c r="BV7103" i="10"/>
  <c r="BU7103" i="10"/>
  <c r="BX7103" i="10" s="1"/>
  <c r="BV7102" i="10"/>
  <c r="BU7102" i="10"/>
  <c r="BX7102" i="10" s="1"/>
  <c r="BV7101" i="10"/>
  <c r="BU7101" i="10"/>
  <c r="BX7101" i="10" s="1"/>
  <c r="BX7100" i="10"/>
  <c r="BV7100" i="10"/>
  <c r="BY7100" i="10" s="1"/>
  <c r="BU7100" i="10"/>
  <c r="BV7099" i="10"/>
  <c r="BU7099" i="10"/>
  <c r="BV7098" i="10"/>
  <c r="BU7098" i="10"/>
  <c r="BV7097" i="10"/>
  <c r="BY7097" i="10" s="1"/>
  <c r="BU7097" i="10"/>
  <c r="BV7096" i="10"/>
  <c r="BY7096" i="10" s="1"/>
  <c r="BU7096" i="10"/>
  <c r="BY7095" i="10"/>
  <c r="BX7095" i="10"/>
  <c r="BV7095" i="10"/>
  <c r="BU7095" i="10"/>
  <c r="BX7094" i="10"/>
  <c r="BV7094" i="10"/>
  <c r="BY7094" i="10" s="1"/>
  <c r="BU7094" i="10"/>
  <c r="BY7093" i="10"/>
  <c r="BX7093" i="10"/>
  <c r="BV7093" i="10"/>
  <c r="BU7093" i="10"/>
  <c r="BX7092" i="10"/>
  <c r="BV7092" i="10"/>
  <c r="BU7092" i="10"/>
  <c r="BY7092" i="10" s="1"/>
  <c r="BY7091" i="10"/>
  <c r="BX7091" i="10"/>
  <c r="BV7091" i="10"/>
  <c r="BU7091" i="10"/>
  <c r="BV7090" i="10"/>
  <c r="BY7090" i="10" s="1"/>
  <c r="BU7090" i="10"/>
  <c r="BX7090" i="10" s="1"/>
  <c r="BX7089" i="10"/>
  <c r="BV7089" i="10"/>
  <c r="BY7089" i="10" s="1"/>
  <c r="BU7089" i="10"/>
  <c r="BV7088" i="10"/>
  <c r="BY7088" i="10" s="1"/>
  <c r="BU7088" i="10"/>
  <c r="BX7088" i="10" s="1"/>
  <c r="BV7087" i="10"/>
  <c r="BU7087" i="10"/>
  <c r="BX7086" i="10"/>
  <c r="BV7086" i="10"/>
  <c r="BU7086" i="10"/>
  <c r="BY7086" i="10" s="1"/>
  <c r="BY7085" i="10"/>
  <c r="BX7085" i="10"/>
  <c r="BV7085" i="10"/>
  <c r="BU7085" i="10"/>
  <c r="BV7084" i="10"/>
  <c r="BU7084" i="10"/>
  <c r="BY7083" i="10"/>
  <c r="BV7083" i="10"/>
  <c r="BU7083" i="10"/>
  <c r="BX7083" i="10" s="1"/>
  <c r="BV7082" i="10"/>
  <c r="BU7082" i="10"/>
  <c r="BX7082" i="10" s="1"/>
  <c r="BV7081" i="10"/>
  <c r="BY7081" i="10" s="1"/>
  <c r="BU7081" i="10"/>
  <c r="BV7080" i="10"/>
  <c r="BY7080" i="10" s="1"/>
  <c r="BU7080" i="10"/>
  <c r="BX7079" i="10"/>
  <c r="BV7079" i="10"/>
  <c r="BY7079" i="10" s="1"/>
  <c r="BU7079" i="10"/>
  <c r="BV7078" i="10"/>
  <c r="BU7078" i="10"/>
  <c r="BX7078" i="10" s="1"/>
  <c r="BX7077" i="10"/>
  <c r="BV7077" i="10"/>
  <c r="BY7077" i="10" s="1"/>
  <c r="BU7077" i="10"/>
  <c r="BV7076" i="10"/>
  <c r="BU7076" i="10"/>
  <c r="BX7076" i="10" s="1"/>
  <c r="BY7075" i="10"/>
  <c r="BV7075" i="10"/>
  <c r="BU7075" i="10"/>
  <c r="BX7075" i="10" s="1"/>
  <c r="BV7074" i="10"/>
  <c r="BU7074" i="10"/>
  <c r="BV7073" i="10"/>
  <c r="BU7073" i="10"/>
  <c r="BY7072" i="10"/>
  <c r="BV7072" i="10"/>
  <c r="BU7072" i="10"/>
  <c r="BX7072" i="10" s="1"/>
  <c r="BV7071" i="10"/>
  <c r="BU7071" i="10"/>
  <c r="BV7070" i="10"/>
  <c r="BU7070" i="10"/>
  <c r="BX7070" i="10" s="1"/>
  <c r="BX7069" i="10"/>
  <c r="BV7069" i="10"/>
  <c r="BY7069" i="10" s="1"/>
  <c r="BU7069" i="10"/>
  <c r="BV7068" i="10"/>
  <c r="BY7068" i="10" s="1"/>
  <c r="BU7068" i="10"/>
  <c r="BX7068" i="10" s="1"/>
  <c r="BY7067" i="10"/>
  <c r="BV7067" i="10"/>
  <c r="BU7067" i="10"/>
  <c r="BY7066" i="10"/>
  <c r="BX7066" i="10"/>
  <c r="BV7066" i="10"/>
  <c r="BU7066" i="10"/>
  <c r="BY7065" i="10"/>
  <c r="BX7065" i="10"/>
  <c r="BV7065" i="10"/>
  <c r="BU7065" i="10"/>
  <c r="BX7064" i="10"/>
  <c r="BV7064" i="10"/>
  <c r="BY7064" i="10" s="1"/>
  <c r="BU7064" i="10"/>
  <c r="BX7063" i="10"/>
  <c r="BV7063" i="10"/>
  <c r="BY7063" i="10" s="1"/>
  <c r="BU7063" i="10"/>
  <c r="BV7062" i="10"/>
  <c r="BU7062" i="10"/>
  <c r="BY7061" i="10"/>
  <c r="BX7061" i="10"/>
  <c r="BV7061" i="10"/>
  <c r="BU7061" i="10"/>
  <c r="BV7060" i="10"/>
  <c r="BY7060" i="10" s="1"/>
  <c r="BU7060" i="10"/>
  <c r="BX7060" i="10" s="1"/>
  <c r="BV7059" i="10"/>
  <c r="BU7059" i="10"/>
  <c r="BY7058" i="10"/>
  <c r="BX7058" i="10"/>
  <c r="BV7058" i="10"/>
  <c r="BU7058" i="10"/>
  <c r="BY7057" i="10"/>
  <c r="BX7057" i="10"/>
  <c r="BV7057" i="10"/>
  <c r="BU7057" i="10"/>
  <c r="BV7056" i="10"/>
  <c r="BU7056" i="10"/>
  <c r="BX7056" i="10" s="1"/>
  <c r="BY7055" i="10"/>
  <c r="BV7055" i="10"/>
  <c r="BU7055" i="10"/>
  <c r="BX7055" i="10" s="1"/>
  <c r="BV7054" i="10"/>
  <c r="BY7054" i="10" s="1"/>
  <c r="BU7054" i="10"/>
  <c r="BV7053" i="10"/>
  <c r="BU7053" i="10"/>
  <c r="BY7052" i="10"/>
  <c r="BV7052" i="10"/>
  <c r="BU7052" i="10"/>
  <c r="BY7051" i="10"/>
  <c r="BX7051" i="10"/>
  <c r="BV7051" i="10"/>
  <c r="BU7051" i="10"/>
  <c r="BY7050" i="10"/>
  <c r="BX7050" i="10"/>
  <c r="BV7050" i="10"/>
  <c r="BU7050" i="10"/>
  <c r="BV7049" i="10"/>
  <c r="BU7049" i="10"/>
  <c r="BV7048" i="10"/>
  <c r="BY7048" i="10" s="1"/>
  <c r="BU7048" i="10"/>
  <c r="BX7048" i="10" s="1"/>
  <c r="BY7047" i="10"/>
  <c r="BV7047" i="10"/>
  <c r="BX7047" i="10" s="1"/>
  <c r="BU7047" i="10"/>
  <c r="BY7046" i="10"/>
  <c r="BX7046" i="10"/>
  <c r="BV7046" i="10"/>
  <c r="BU7046" i="10"/>
  <c r="BY7045" i="10"/>
  <c r="BV7045" i="10"/>
  <c r="BX7045" i="10" s="1"/>
  <c r="BU7045" i="10"/>
  <c r="BV7044" i="10"/>
  <c r="BY7044" i="10" s="1"/>
  <c r="BU7044" i="10"/>
  <c r="BY7043" i="10"/>
  <c r="BX7043" i="10"/>
  <c r="BV7043" i="10"/>
  <c r="BU7043" i="10"/>
  <c r="BV7042" i="10"/>
  <c r="BY7042" i="10" s="1"/>
  <c r="BU7042" i="10"/>
  <c r="BV7041" i="10"/>
  <c r="BY7041" i="10" s="1"/>
  <c r="BU7041" i="10"/>
  <c r="BY7040" i="10"/>
  <c r="BV7040" i="10"/>
  <c r="BX7040" i="10" s="1"/>
  <c r="BU7040" i="10"/>
  <c r="BV7039" i="10"/>
  <c r="BU7039" i="10"/>
  <c r="BX7038" i="10"/>
  <c r="BV7038" i="10"/>
  <c r="BY7038" i="10" s="1"/>
  <c r="BU7038" i="10"/>
  <c r="BY7037" i="10"/>
  <c r="BX7037" i="10"/>
  <c r="BV7037" i="10"/>
  <c r="BU7037" i="10"/>
  <c r="BV7036" i="10"/>
  <c r="BU7036" i="10"/>
  <c r="BX7036" i="10" s="1"/>
  <c r="BV7035" i="10"/>
  <c r="BY7035" i="10" s="1"/>
  <c r="BU7035" i="10"/>
  <c r="BX7034" i="10"/>
  <c r="BV7034" i="10"/>
  <c r="BY7034" i="10" s="1"/>
  <c r="BU7034" i="10"/>
  <c r="BV7033" i="10"/>
  <c r="BY7033" i="10" s="1"/>
  <c r="BU7033" i="10"/>
  <c r="BV7032" i="10"/>
  <c r="BU7032" i="10"/>
  <c r="BY7031" i="10"/>
  <c r="BX7031" i="10"/>
  <c r="BV7031" i="10"/>
  <c r="BU7031" i="10"/>
  <c r="BV7030" i="10"/>
  <c r="BU7030" i="10"/>
  <c r="BV7029" i="10"/>
  <c r="BU7029" i="10"/>
  <c r="BY7028" i="10"/>
  <c r="BV7028" i="10"/>
  <c r="BU7028" i="10"/>
  <c r="BX7028" i="10" s="1"/>
  <c r="BV7027" i="10"/>
  <c r="BY7027" i="10" s="1"/>
  <c r="BU7027" i="10"/>
  <c r="BV7026" i="10"/>
  <c r="BU7026" i="10"/>
  <c r="BY7026" i="10" s="1"/>
  <c r="BV7025" i="10"/>
  <c r="BY7025" i="10" s="1"/>
  <c r="BU7025" i="10"/>
  <c r="BX7025" i="10" s="1"/>
  <c r="BX7024" i="10"/>
  <c r="BV7024" i="10"/>
  <c r="BY7024" i="10" s="1"/>
  <c r="BU7024" i="10"/>
  <c r="BX7023" i="10"/>
  <c r="BV7023" i="10"/>
  <c r="BY7023" i="10" s="1"/>
  <c r="BU7023" i="10"/>
  <c r="BV7022" i="10"/>
  <c r="BU7022" i="10"/>
  <c r="BX7022" i="10" s="1"/>
  <c r="BV7021" i="10"/>
  <c r="BU7021" i="10"/>
  <c r="BX7021" i="10" s="1"/>
  <c r="BV7020" i="10"/>
  <c r="BY7020" i="10" s="1"/>
  <c r="BU7020" i="10"/>
  <c r="BV7019" i="10"/>
  <c r="BY7019" i="10" s="1"/>
  <c r="BU7019" i="10"/>
  <c r="BY7018" i="10"/>
  <c r="BV7018" i="10"/>
  <c r="BU7018" i="10"/>
  <c r="BX7018" i="10" s="1"/>
  <c r="BY7017" i="10"/>
  <c r="BV7017" i="10"/>
  <c r="BU7017" i="10"/>
  <c r="BX7017" i="10" s="1"/>
  <c r="BY7016" i="10"/>
  <c r="BV7016" i="10"/>
  <c r="BU7016" i="10"/>
  <c r="BX7016" i="10" s="1"/>
  <c r="BY7015" i="10"/>
  <c r="BX7015" i="10"/>
  <c r="BV7015" i="10"/>
  <c r="BU7015" i="10"/>
  <c r="BX7014" i="10"/>
  <c r="BV7014" i="10"/>
  <c r="BY7014" i="10" s="1"/>
  <c r="BU7014" i="10"/>
  <c r="BV7013" i="10"/>
  <c r="BU7013" i="10"/>
  <c r="BY7013" i="10" s="1"/>
  <c r="BY7012" i="10"/>
  <c r="BX7012" i="10"/>
  <c r="BV7012" i="10"/>
  <c r="BU7012" i="10"/>
  <c r="BY7011" i="10"/>
  <c r="BX7011" i="10"/>
  <c r="BV7011" i="10"/>
  <c r="BU7011" i="10"/>
  <c r="BV7010" i="10"/>
  <c r="BU7010" i="10"/>
  <c r="BX7010" i="10" s="1"/>
  <c r="BX7009" i="10"/>
  <c r="BV7009" i="10"/>
  <c r="BY7009" i="10" s="1"/>
  <c r="BU7009" i="10"/>
  <c r="BY7008" i="10"/>
  <c r="BV7008" i="10"/>
  <c r="BX7008" i="10" s="1"/>
  <c r="BU7008" i="10"/>
  <c r="BV7007" i="10"/>
  <c r="BU7007" i="10"/>
  <c r="BV7006" i="10"/>
  <c r="BY7006" i="10" s="1"/>
  <c r="BU7006" i="10"/>
  <c r="BV7005" i="10"/>
  <c r="BY7005" i="10" s="1"/>
  <c r="BU7005" i="10"/>
  <c r="BX7005" i="10" s="1"/>
  <c r="BV7004" i="10"/>
  <c r="BY7004" i="10" s="1"/>
  <c r="BU7004" i="10"/>
  <c r="BV7003" i="10"/>
  <c r="BY7003" i="10" s="1"/>
  <c r="BU7003" i="10"/>
  <c r="BX7003" i="10" s="1"/>
  <c r="BX7002" i="10"/>
  <c r="BV7002" i="10"/>
  <c r="BU7002" i="10"/>
  <c r="BV7001" i="10"/>
  <c r="BU7001" i="10"/>
  <c r="BY7000" i="10"/>
  <c r="BX7000" i="10"/>
  <c r="BV7000" i="10"/>
  <c r="BU7000" i="10"/>
  <c r="BV6999" i="10"/>
  <c r="BY6999" i="10" s="1"/>
  <c r="BU6999" i="10"/>
  <c r="BX6998" i="10"/>
  <c r="BV6998" i="10"/>
  <c r="BY6998" i="10" s="1"/>
  <c r="BU6998" i="10"/>
  <c r="BV6997" i="10"/>
  <c r="BU6997" i="10"/>
  <c r="BX6997" i="10" s="1"/>
  <c r="BY6996" i="10"/>
  <c r="BX6996" i="10"/>
  <c r="BV6996" i="10"/>
  <c r="BU6996" i="10"/>
  <c r="BV6995" i="10"/>
  <c r="BU6995" i="10"/>
  <c r="BX6995" i="10" s="1"/>
  <c r="BX6994" i="10"/>
  <c r="BV6994" i="10"/>
  <c r="BY6994" i="10" s="1"/>
  <c r="BU6994" i="10"/>
  <c r="BY6993" i="10"/>
  <c r="BV6993" i="10"/>
  <c r="BU6993" i="10"/>
  <c r="BX6993" i="10" s="1"/>
  <c r="BY6992" i="10"/>
  <c r="BX6992" i="10"/>
  <c r="BV6992" i="10"/>
  <c r="BU6992" i="10"/>
  <c r="BV6991" i="10"/>
  <c r="BY6991" i="10" s="1"/>
  <c r="BU6991" i="10"/>
  <c r="BX6991" i="10" s="1"/>
  <c r="BV6990" i="10"/>
  <c r="BY6990" i="10" s="1"/>
  <c r="BU6990" i="10"/>
  <c r="BV6989" i="10"/>
  <c r="BY6989" i="10" s="1"/>
  <c r="BU6989" i="10"/>
  <c r="BV6988" i="10"/>
  <c r="BU6988" i="10"/>
  <c r="BV6987" i="10"/>
  <c r="BU6987" i="10"/>
  <c r="BV6986" i="10"/>
  <c r="BU6986" i="10"/>
  <c r="BX6986" i="10" s="1"/>
  <c r="BV6985" i="10"/>
  <c r="BU6985" i="10"/>
  <c r="BX6985" i="10" s="1"/>
  <c r="BX6984" i="10"/>
  <c r="BV6984" i="10"/>
  <c r="BY6984" i="10" s="1"/>
  <c r="BU6984" i="10"/>
  <c r="BV6983" i="10"/>
  <c r="BU6983" i="10"/>
  <c r="BX6982" i="10"/>
  <c r="BV6982" i="10"/>
  <c r="BY6982" i="10" s="1"/>
  <c r="BU6982" i="10"/>
  <c r="BV6981" i="10"/>
  <c r="BU6981" i="10"/>
  <c r="BX6981" i="10" s="1"/>
  <c r="BX6980" i="10"/>
  <c r="BV6980" i="10"/>
  <c r="BY6980" i="10" s="1"/>
  <c r="BU6980" i="10"/>
  <c r="BV6979" i="10"/>
  <c r="BU6979" i="10"/>
  <c r="BY6978" i="10"/>
  <c r="BV6978" i="10"/>
  <c r="BU6978" i="10"/>
  <c r="BX6978" i="10" s="1"/>
  <c r="BV6977" i="10"/>
  <c r="BU6977" i="10"/>
  <c r="BV6976" i="10"/>
  <c r="BU6976" i="10"/>
  <c r="BX6976" i="10" s="1"/>
  <c r="BY6975" i="10"/>
  <c r="BX6975" i="10"/>
  <c r="BV6975" i="10"/>
  <c r="BU6975" i="10"/>
  <c r="BX6974" i="10"/>
  <c r="BV6974" i="10"/>
  <c r="BY6974" i="10" s="1"/>
  <c r="BU6974" i="10"/>
  <c r="BX6973" i="10"/>
  <c r="BV6973" i="10"/>
  <c r="BY6973" i="10" s="1"/>
  <c r="BU6973" i="10"/>
  <c r="BV6972" i="10"/>
  <c r="BY6972" i="10" s="1"/>
  <c r="BU6972" i="10"/>
  <c r="BX6972" i="10" s="1"/>
  <c r="BY6971" i="10"/>
  <c r="BV6971" i="10"/>
  <c r="BU6971" i="10"/>
  <c r="BX6971" i="10" s="1"/>
  <c r="BV6970" i="10"/>
  <c r="BU6970" i="10"/>
  <c r="BX6969" i="10"/>
  <c r="BV6969" i="10"/>
  <c r="BY6969" i="10" s="1"/>
  <c r="BU6969" i="10"/>
  <c r="BV6968" i="10"/>
  <c r="BU6968" i="10"/>
  <c r="BX6968" i="10" s="1"/>
  <c r="BV6967" i="10"/>
  <c r="BU6967" i="10"/>
  <c r="BV6966" i="10"/>
  <c r="BY6966" i="10" s="1"/>
  <c r="BU6966" i="10"/>
  <c r="BY6965" i="10"/>
  <c r="BV6965" i="10"/>
  <c r="BU6965" i="10"/>
  <c r="BX6965" i="10" s="1"/>
  <c r="BV6964" i="10"/>
  <c r="BU6964" i="10"/>
  <c r="BV6963" i="10"/>
  <c r="BU6963" i="10"/>
  <c r="BX6963" i="10" s="1"/>
  <c r="BY6962" i="10"/>
  <c r="BV6962" i="10"/>
  <c r="BX6962" i="10" s="1"/>
  <c r="BU6962" i="10"/>
  <c r="BV6961" i="10"/>
  <c r="BY6961" i="10" s="1"/>
  <c r="BU6961" i="10"/>
  <c r="BV6960" i="10"/>
  <c r="BY6960" i="10" s="1"/>
  <c r="BU6960" i="10"/>
  <c r="BV6959" i="10"/>
  <c r="BU6959" i="10"/>
  <c r="BY6958" i="10"/>
  <c r="BX6958" i="10"/>
  <c r="BV6958" i="10"/>
  <c r="BU6958" i="10"/>
  <c r="BV6957" i="10"/>
  <c r="BY6957" i="10" s="1"/>
  <c r="BU6957" i="10"/>
  <c r="BV6956" i="10"/>
  <c r="BU6956" i="10"/>
  <c r="BY6955" i="10"/>
  <c r="BV6955" i="10"/>
  <c r="BU6955" i="10"/>
  <c r="BX6954" i="10"/>
  <c r="BV6954" i="10"/>
  <c r="BY6954" i="10" s="1"/>
  <c r="BU6954" i="10"/>
  <c r="BY6953" i="10"/>
  <c r="BX6953" i="10"/>
  <c r="BV6953" i="10"/>
  <c r="BU6953" i="10"/>
  <c r="BV6952" i="10"/>
  <c r="BY6952" i="10" s="1"/>
  <c r="BU6952" i="10"/>
  <c r="BV6951" i="10"/>
  <c r="BU6951" i="10"/>
  <c r="BV6950" i="10"/>
  <c r="BU6950" i="10"/>
  <c r="BV6949" i="10"/>
  <c r="BY6949" i="10" s="1"/>
  <c r="BU6949" i="10"/>
  <c r="BV6948" i="10"/>
  <c r="BY6948" i="10" s="1"/>
  <c r="BU6948" i="10"/>
  <c r="BX6948" i="10" s="1"/>
  <c r="BY6947" i="10"/>
  <c r="BV6947" i="10"/>
  <c r="BU6947" i="10"/>
  <c r="BX6947" i="10" s="1"/>
  <c r="BY6946" i="10"/>
  <c r="BV6946" i="10"/>
  <c r="BU6946" i="10"/>
  <c r="BX6946" i="10" s="1"/>
  <c r="BV6945" i="10"/>
  <c r="BY6945" i="10" s="1"/>
  <c r="BU6945" i="10"/>
  <c r="BV6944" i="10"/>
  <c r="BU6944" i="10"/>
  <c r="BV6943" i="10"/>
  <c r="BY6943" i="10" s="1"/>
  <c r="BU6943" i="10"/>
  <c r="BY6942" i="10"/>
  <c r="BX6942" i="10"/>
  <c r="BV6942" i="10"/>
  <c r="BU6942" i="10"/>
  <c r="BV6941" i="10"/>
  <c r="BU6941" i="10"/>
  <c r="BV6940" i="10"/>
  <c r="BY6940" i="10" s="1"/>
  <c r="BU6940" i="10"/>
  <c r="BX6940" i="10" s="1"/>
  <c r="BV6939" i="10"/>
  <c r="BU6939" i="10"/>
  <c r="BV6938" i="10"/>
  <c r="BU6938" i="10"/>
  <c r="BX6938" i="10" s="1"/>
  <c r="BY6937" i="10"/>
  <c r="BV6937" i="10"/>
  <c r="BU6937" i="10"/>
  <c r="BX6937" i="10" s="1"/>
  <c r="BV6936" i="10"/>
  <c r="BU6936" i="10"/>
  <c r="BX6936" i="10" s="1"/>
  <c r="BY6935" i="10"/>
  <c r="BX6935" i="10"/>
  <c r="BV6935" i="10"/>
  <c r="BU6935" i="10"/>
  <c r="BX6934" i="10"/>
  <c r="BV6934" i="10"/>
  <c r="BY6934" i="10" s="1"/>
  <c r="BU6934" i="10"/>
  <c r="BV6933" i="10"/>
  <c r="BU6933" i="10"/>
  <c r="BV6932" i="10"/>
  <c r="BY6932" i="10" s="1"/>
  <c r="BU6932" i="10"/>
  <c r="BV6931" i="10"/>
  <c r="BU6931" i="10"/>
  <c r="BV6930" i="10"/>
  <c r="BU6930" i="10"/>
  <c r="BX6930" i="10" s="1"/>
  <c r="BX6929" i="10"/>
  <c r="BV6929" i="10"/>
  <c r="BY6929" i="10" s="1"/>
  <c r="BU6929" i="10"/>
  <c r="BV6928" i="10"/>
  <c r="BY6928" i="10" s="1"/>
  <c r="BU6928" i="10"/>
  <c r="BV6927" i="10"/>
  <c r="BY6927" i="10" s="1"/>
  <c r="BU6927" i="10"/>
  <c r="BX6927" i="10" s="1"/>
  <c r="BY6926" i="10"/>
  <c r="BX6926" i="10"/>
  <c r="BV6926" i="10"/>
  <c r="BU6926" i="10"/>
  <c r="BY6925" i="10"/>
  <c r="BV6925" i="10"/>
  <c r="BU6925" i="10"/>
  <c r="BX6925" i="10" s="1"/>
  <c r="BV6924" i="10"/>
  <c r="BU6924" i="10"/>
  <c r="BV6923" i="10"/>
  <c r="BU6923" i="10"/>
  <c r="BX6923" i="10" s="1"/>
  <c r="BY6922" i="10"/>
  <c r="BX6922" i="10"/>
  <c r="BV6922" i="10"/>
  <c r="BU6922" i="10"/>
  <c r="BY6921" i="10"/>
  <c r="BV6921" i="10"/>
  <c r="BU6921" i="10"/>
  <c r="BX6921" i="10" s="1"/>
  <c r="BV6920" i="10"/>
  <c r="BU6920" i="10"/>
  <c r="BX6920" i="10" s="1"/>
  <c r="BX6919" i="10"/>
  <c r="BV6919" i="10"/>
  <c r="BY6919" i="10" s="1"/>
  <c r="BU6919" i="10"/>
  <c r="BV6918" i="10"/>
  <c r="BY6918" i="10" s="1"/>
  <c r="BU6918" i="10"/>
  <c r="BX6918" i="10" s="1"/>
  <c r="BY6917" i="10"/>
  <c r="BV6917" i="10"/>
  <c r="BU6917" i="10"/>
  <c r="BY6916" i="10"/>
  <c r="BX6916" i="10"/>
  <c r="BV6916" i="10"/>
  <c r="BU6916" i="10"/>
  <c r="BY6915" i="10"/>
  <c r="BX6915" i="10"/>
  <c r="BV6915" i="10"/>
  <c r="BU6915" i="10"/>
  <c r="BV6914" i="10"/>
  <c r="BU6914" i="10"/>
  <c r="BY6913" i="10"/>
  <c r="BV6913" i="10"/>
  <c r="BU6913" i="10"/>
  <c r="BX6913" i="10" s="1"/>
  <c r="BV6912" i="10"/>
  <c r="BU6912" i="10"/>
  <c r="BV6911" i="10"/>
  <c r="BU6911" i="10"/>
  <c r="BV6910" i="10"/>
  <c r="BU6910" i="10"/>
  <c r="BV6909" i="10"/>
  <c r="BU6909" i="10"/>
  <c r="BY6908" i="10"/>
  <c r="BV6908" i="10"/>
  <c r="BX6908" i="10" s="1"/>
  <c r="BU6908" i="10"/>
  <c r="BV6907" i="10"/>
  <c r="BU6907" i="10"/>
  <c r="BX6907" i="10" s="1"/>
  <c r="BV6906" i="10"/>
  <c r="BU6906" i="10"/>
  <c r="BX6906" i="10" s="1"/>
  <c r="BV6905" i="10"/>
  <c r="BU6905" i="10"/>
  <c r="BX6905" i="10" s="1"/>
  <c r="BV6904" i="10"/>
  <c r="BY6904" i="10" s="1"/>
  <c r="BU6904" i="10"/>
  <c r="BV6903" i="10"/>
  <c r="BY6903" i="10" s="1"/>
  <c r="BU6903" i="10"/>
  <c r="BV6902" i="10"/>
  <c r="BU6902" i="10"/>
  <c r="BX6902" i="10" s="1"/>
  <c r="BV6901" i="10"/>
  <c r="BY6901" i="10" s="1"/>
  <c r="BU6901" i="10"/>
  <c r="BX6901" i="10" s="1"/>
  <c r="BV6900" i="10"/>
  <c r="BU6900" i="10"/>
  <c r="BV6899" i="10"/>
  <c r="BU6899" i="10"/>
  <c r="BV6898" i="10"/>
  <c r="BU6898" i="10"/>
  <c r="BX6898" i="10" s="1"/>
  <c r="BV6897" i="10"/>
  <c r="BU6897" i="10"/>
  <c r="BX6897" i="10" s="1"/>
  <c r="BV6896" i="10"/>
  <c r="BY6896" i="10" s="1"/>
  <c r="BU6896" i="10"/>
  <c r="BX6896" i="10" s="1"/>
  <c r="BY6895" i="10"/>
  <c r="BV6895" i="10"/>
  <c r="BU6895" i="10"/>
  <c r="BX6895" i="10" s="1"/>
  <c r="BV6894" i="10"/>
  <c r="BU6894" i="10"/>
  <c r="BV6893" i="10"/>
  <c r="BU6893" i="10"/>
  <c r="BY6892" i="10"/>
  <c r="BX6892" i="10"/>
  <c r="BV6892" i="10"/>
  <c r="BU6892" i="10"/>
  <c r="BV6891" i="10"/>
  <c r="BY6891" i="10" s="1"/>
  <c r="BU6891" i="10"/>
  <c r="BY6890" i="10"/>
  <c r="BX6890" i="10"/>
  <c r="BV6890" i="10"/>
  <c r="BU6890" i="10"/>
  <c r="BV6889" i="10"/>
  <c r="BY6889" i="10" s="1"/>
  <c r="BU6889" i="10"/>
  <c r="BY6888" i="10"/>
  <c r="BX6888" i="10"/>
  <c r="BV6888" i="10"/>
  <c r="BU6888" i="10"/>
  <c r="BV6887" i="10"/>
  <c r="BY6887" i="10" s="1"/>
  <c r="BU6887" i="10"/>
  <c r="BV6886" i="10"/>
  <c r="BU6886" i="10"/>
  <c r="BX6886" i="10" s="1"/>
  <c r="BY6885" i="10"/>
  <c r="BV6885" i="10"/>
  <c r="BU6885" i="10"/>
  <c r="BX6885" i="10" s="1"/>
  <c r="BV6884" i="10"/>
  <c r="BU6884" i="10"/>
  <c r="BV6883" i="10"/>
  <c r="BY6883" i="10" s="1"/>
  <c r="BU6883" i="10"/>
  <c r="BX6882" i="10"/>
  <c r="BV6882" i="10"/>
  <c r="BU6882" i="10"/>
  <c r="BV6881" i="10"/>
  <c r="BY6881" i="10" s="1"/>
  <c r="BU6881" i="10"/>
  <c r="BV6880" i="10"/>
  <c r="BY6880" i="10" s="1"/>
  <c r="BU6880" i="10"/>
  <c r="BX6879" i="10"/>
  <c r="BV6879" i="10"/>
  <c r="BY6879" i="10" s="1"/>
  <c r="BU6879" i="10"/>
  <c r="BY6878" i="10"/>
  <c r="BX6878" i="10"/>
  <c r="BV6878" i="10"/>
  <c r="BU6878" i="10"/>
  <c r="BY6877" i="10"/>
  <c r="BV6877" i="10"/>
  <c r="BU6877" i="10"/>
  <c r="BX6877" i="10" s="1"/>
  <c r="BV6876" i="10"/>
  <c r="BU6876" i="10"/>
  <c r="BX6875" i="10"/>
  <c r="BV6875" i="10"/>
  <c r="BU6875" i="10"/>
  <c r="BY6875" i="10" s="1"/>
  <c r="BV6874" i="10"/>
  <c r="BY6874" i="10" s="1"/>
  <c r="BU6874" i="10"/>
  <c r="BY6873" i="10"/>
  <c r="BX6873" i="10"/>
  <c r="BV6873" i="10"/>
  <c r="BU6873" i="10"/>
  <c r="BY6872" i="10"/>
  <c r="BV6872" i="10"/>
  <c r="BX6872" i="10" s="1"/>
  <c r="BU6872" i="10"/>
  <c r="BV6871" i="10"/>
  <c r="BU6871" i="10"/>
  <c r="BV6870" i="10"/>
  <c r="BU6870" i="10"/>
  <c r="BV6869" i="10"/>
  <c r="BU6869" i="10"/>
  <c r="BV6868" i="10"/>
  <c r="BU6868" i="10"/>
  <c r="BV6867" i="10"/>
  <c r="BY6867" i="10" s="1"/>
  <c r="BU6867" i="10"/>
  <c r="BX6867" i="10" s="1"/>
  <c r="BV6866" i="10"/>
  <c r="BU6866" i="10"/>
  <c r="BV6865" i="10"/>
  <c r="BY6865" i="10" s="1"/>
  <c r="BU6865" i="10"/>
  <c r="BX6865" i="10" s="1"/>
  <c r="BX6864" i="10"/>
  <c r="BV6864" i="10"/>
  <c r="BY6864" i="10" s="1"/>
  <c r="BU6864" i="10"/>
  <c r="BV6863" i="10"/>
  <c r="BY6863" i="10" s="1"/>
  <c r="BU6863" i="10"/>
  <c r="BY6862" i="10"/>
  <c r="BV6862" i="10"/>
  <c r="BU6862" i="10"/>
  <c r="BX6862" i="10" s="1"/>
  <c r="BV6861" i="10"/>
  <c r="BU6861" i="10"/>
  <c r="BV6860" i="10"/>
  <c r="BU6860" i="10"/>
  <c r="BV6859" i="10"/>
  <c r="BU6859" i="10"/>
  <c r="BV6858" i="10"/>
  <c r="BY6858" i="10" s="1"/>
  <c r="BU6858" i="10"/>
  <c r="BY6857" i="10"/>
  <c r="BX6857" i="10"/>
  <c r="BV6857" i="10"/>
  <c r="BU6857" i="10"/>
  <c r="BY6856" i="10"/>
  <c r="BX6856" i="10"/>
  <c r="BV6856" i="10"/>
  <c r="BU6856" i="10"/>
  <c r="BV6855" i="10"/>
  <c r="BU6855" i="10"/>
  <c r="BX6855" i="10" s="1"/>
  <c r="BV6854" i="10"/>
  <c r="BU6854" i="10"/>
  <c r="BV6853" i="10"/>
  <c r="BU6853" i="10"/>
  <c r="BX6853" i="10" s="1"/>
  <c r="BY6852" i="10"/>
  <c r="BX6852" i="10"/>
  <c r="BV6852" i="10"/>
  <c r="BU6852" i="10"/>
  <c r="BX6851" i="10"/>
  <c r="BV6851" i="10"/>
  <c r="BY6851" i="10" s="1"/>
  <c r="BU6851" i="10"/>
  <c r="BY6850" i="10"/>
  <c r="BV6850" i="10"/>
  <c r="BU6850" i="10"/>
  <c r="BX6850" i="10" s="1"/>
  <c r="BV6849" i="10"/>
  <c r="BY6849" i="10" s="1"/>
  <c r="BU6849" i="10"/>
  <c r="BY6848" i="10"/>
  <c r="BX6848" i="10"/>
  <c r="BV6848" i="10"/>
  <c r="BU6848" i="10"/>
  <c r="BV6847" i="10"/>
  <c r="BU6847" i="10"/>
  <c r="BX6847" i="10" s="1"/>
  <c r="BX6846" i="10"/>
  <c r="BV6846" i="10"/>
  <c r="BU6846" i="10"/>
  <c r="BY6845" i="10"/>
  <c r="BX6845" i="10"/>
  <c r="BV6845" i="10"/>
  <c r="BU6845" i="10"/>
  <c r="BX6844" i="10"/>
  <c r="BV6844" i="10"/>
  <c r="BY6844" i="10" s="1"/>
  <c r="BU6844" i="10"/>
  <c r="BY6843" i="10"/>
  <c r="BV6843" i="10"/>
  <c r="BX6843" i="10" s="1"/>
  <c r="BU6843" i="10"/>
  <c r="BY6842" i="10"/>
  <c r="BV6842" i="10"/>
  <c r="BU6842" i="10"/>
  <c r="BX6842" i="10" s="1"/>
  <c r="BV6841" i="10"/>
  <c r="BU6841" i="10"/>
  <c r="BX6841" i="10" s="1"/>
  <c r="BV6840" i="10"/>
  <c r="BU6840" i="10"/>
  <c r="BV6839" i="10"/>
  <c r="BU6839" i="10"/>
  <c r="BY6838" i="10"/>
  <c r="BV6838" i="10"/>
  <c r="BU6838" i="10"/>
  <c r="BX6838" i="10" s="1"/>
  <c r="BV6837" i="10"/>
  <c r="BY6837" i="10" s="1"/>
  <c r="BU6837" i="10"/>
  <c r="BY6836" i="10"/>
  <c r="BV6836" i="10"/>
  <c r="BX6836" i="10" s="1"/>
  <c r="BU6836" i="10"/>
  <c r="BV6835" i="10"/>
  <c r="BU6835" i="10"/>
  <c r="BX6834" i="10"/>
  <c r="BV6834" i="10"/>
  <c r="BY6834" i="10" s="1"/>
  <c r="BU6834" i="10"/>
  <c r="BV6833" i="10"/>
  <c r="BU6833" i="10"/>
  <c r="BY6832" i="10"/>
  <c r="BX6832" i="10"/>
  <c r="BV6832" i="10"/>
  <c r="BU6832" i="10"/>
  <c r="BY6831" i="10"/>
  <c r="BX6831" i="10"/>
  <c r="BV6831" i="10"/>
  <c r="BU6831" i="10"/>
  <c r="BV6830" i="10"/>
  <c r="BU6830" i="10"/>
  <c r="BX6830" i="10" s="1"/>
  <c r="BX6829" i="10"/>
  <c r="BV6829" i="10"/>
  <c r="BY6829" i="10" s="1"/>
  <c r="BU6829" i="10"/>
  <c r="BV6828" i="10"/>
  <c r="BY6828" i="10" s="1"/>
  <c r="BU6828" i="10"/>
  <c r="BV6827" i="10"/>
  <c r="BU6827" i="10"/>
  <c r="BX6827" i="10" s="1"/>
  <c r="BX6826" i="10"/>
  <c r="BV6826" i="10"/>
  <c r="BU6826" i="10"/>
  <c r="BY6825" i="10"/>
  <c r="BX6825" i="10"/>
  <c r="BV6825" i="10"/>
  <c r="BU6825" i="10"/>
  <c r="BV6824" i="10"/>
  <c r="BY6824" i="10" s="1"/>
  <c r="BU6824" i="10"/>
  <c r="BV6823" i="10"/>
  <c r="BU6823" i="10"/>
  <c r="BX6823" i="10" s="1"/>
  <c r="BV6822" i="10"/>
  <c r="BU6822" i="10"/>
  <c r="BX6821" i="10"/>
  <c r="BV6821" i="10"/>
  <c r="BY6821" i="10" s="1"/>
  <c r="BU6821" i="10"/>
  <c r="BY6820" i="10"/>
  <c r="BV6820" i="10"/>
  <c r="BU6820" i="10"/>
  <c r="BX6819" i="10"/>
  <c r="BV6819" i="10"/>
  <c r="BY6819" i="10" s="1"/>
  <c r="BU6819" i="10"/>
  <c r="BV6818" i="10"/>
  <c r="BY6818" i="10" s="1"/>
  <c r="BU6818" i="10"/>
  <c r="BV6817" i="10"/>
  <c r="BU6817" i="10"/>
  <c r="BX6817" i="10" s="1"/>
  <c r="BV6816" i="10"/>
  <c r="BU6816" i="10"/>
  <c r="BV6815" i="10"/>
  <c r="BU6815" i="10"/>
  <c r="BV6814" i="10"/>
  <c r="BY6814" i="10" s="1"/>
  <c r="BU6814" i="10"/>
  <c r="BY6813" i="10"/>
  <c r="BV6813" i="10"/>
  <c r="BU6813" i="10"/>
  <c r="BX6813" i="10" s="1"/>
  <c r="BV6812" i="10"/>
  <c r="BU6812" i="10"/>
  <c r="BX6812" i="10" s="1"/>
  <c r="BV6811" i="10"/>
  <c r="BY6811" i="10" s="1"/>
  <c r="BU6811" i="10"/>
  <c r="BX6810" i="10"/>
  <c r="BV6810" i="10"/>
  <c r="BY6810" i="10" s="1"/>
  <c r="BU6810" i="10"/>
  <c r="BV6809" i="10"/>
  <c r="BU6809" i="10"/>
  <c r="BY6808" i="10"/>
  <c r="BX6808" i="10"/>
  <c r="BV6808" i="10"/>
  <c r="BU6808" i="10"/>
  <c r="BY6807" i="10"/>
  <c r="BV6807" i="10"/>
  <c r="BU6807" i="10"/>
  <c r="BX6807" i="10" s="1"/>
  <c r="BV6806" i="10"/>
  <c r="BU6806" i="10"/>
  <c r="BY6805" i="10"/>
  <c r="BV6805" i="10"/>
  <c r="BU6805" i="10"/>
  <c r="BX6805" i="10" s="1"/>
  <c r="BX6804" i="10"/>
  <c r="BV6804" i="10"/>
  <c r="BY6804" i="10" s="1"/>
  <c r="BU6804" i="10"/>
  <c r="BV6803" i="10"/>
  <c r="BU6803" i="10"/>
  <c r="BX6803" i="10" s="1"/>
  <c r="BV6802" i="10"/>
  <c r="BU6802" i="10"/>
  <c r="BX6802" i="10" s="1"/>
  <c r="BV6801" i="10"/>
  <c r="BY6801" i="10" s="1"/>
  <c r="BU6801" i="10"/>
  <c r="BX6801" i="10" s="1"/>
  <c r="BV6800" i="10"/>
  <c r="BU6800" i="10"/>
  <c r="BX6799" i="10"/>
  <c r="BV6799" i="10"/>
  <c r="BY6799" i="10" s="1"/>
  <c r="BU6799" i="10"/>
  <c r="BV6798" i="10"/>
  <c r="BU6798" i="10"/>
  <c r="BX6798" i="10" s="1"/>
  <c r="BV6797" i="10"/>
  <c r="BY6797" i="10" s="1"/>
  <c r="BU6797" i="10"/>
  <c r="BY6796" i="10"/>
  <c r="BX6796" i="10"/>
  <c r="BV6796" i="10"/>
  <c r="BU6796" i="10"/>
  <c r="BV6795" i="10"/>
  <c r="BU6795" i="10"/>
  <c r="BX6795" i="10" s="1"/>
  <c r="BX6794" i="10"/>
  <c r="BV6794" i="10"/>
  <c r="BY6794" i="10" s="1"/>
  <c r="BU6794" i="10"/>
  <c r="BV6793" i="10"/>
  <c r="BU6793" i="10"/>
  <c r="BY6793" i="10" s="1"/>
  <c r="BV6792" i="10"/>
  <c r="BU6792" i="10"/>
  <c r="BY6792" i="10" s="1"/>
  <c r="BX6791" i="10"/>
  <c r="BV6791" i="10"/>
  <c r="BY6791" i="10" s="1"/>
  <c r="BU6791" i="10"/>
  <c r="BY6790" i="10"/>
  <c r="BV6790" i="10"/>
  <c r="BU6790" i="10"/>
  <c r="BX6790" i="10" s="1"/>
  <c r="BV6789" i="10"/>
  <c r="BU6789" i="10"/>
  <c r="BX6788" i="10"/>
  <c r="BV6788" i="10"/>
  <c r="BY6788" i="10" s="1"/>
  <c r="BU6788" i="10"/>
  <c r="BY6787" i="10"/>
  <c r="BV6787" i="10"/>
  <c r="BX6787" i="10" s="1"/>
  <c r="BU6787" i="10"/>
  <c r="BY6786" i="10"/>
  <c r="BV6786" i="10"/>
  <c r="BU6786" i="10"/>
  <c r="BX6786" i="10" s="1"/>
  <c r="BV6785" i="10"/>
  <c r="BU6785" i="10"/>
  <c r="BV6784" i="10"/>
  <c r="BY6784" i="10" s="1"/>
  <c r="BU6784" i="10"/>
  <c r="BX6783" i="10"/>
  <c r="BV6783" i="10"/>
  <c r="BU6783" i="10"/>
  <c r="BY6783" i="10" s="1"/>
  <c r="BX6782" i="10"/>
  <c r="BV6782" i="10"/>
  <c r="BU6782" i="10"/>
  <c r="BV6781" i="10"/>
  <c r="BU6781" i="10"/>
  <c r="BY6780" i="10"/>
  <c r="BX6780" i="10"/>
  <c r="BV6780" i="10"/>
  <c r="BU6780" i="10"/>
  <c r="BV6779" i="10"/>
  <c r="BY6779" i="10" s="1"/>
  <c r="BU6779" i="10"/>
  <c r="BV6778" i="10"/>
  <c r="BY6778" i="10" s="1"/>
  <c r="BU6778" i="10"/>
  <c r="BX6778" i="10" s="1"/>
  <c r="BV6777" i="10"/>
  <c r="BU6777" i="10"/>
  <c r="BV6776" i="10"/>
  <c r="BY6776" i="10" s="1"/>
  <c r="BU6776" i="10"/>
  <c r="BY6775" i="10"/>
  <c r="BV6775" i="10"/>
  <c r="BU6775" i="10"/>
  <c r="BX6775" i="10" s="1"/>
  <c r="BV6774" i="10"/>
  <c r="BU6774" i="10"/>
  <c r="BY6773" i="10"/>
  <c r="BX6773" i="10"/>
  <c r="BV6773" i="10"/>
  <c r="BU6773" i="10"/>
  <c r="BV6772" i="10"/>
  <c r="BU6772" i="10"/>
  <c r="BX6772" i="10" s="1"/>
  <c r="BV6771" i="10"/>
  <c r="BU6771" i="10"/>
  <c r="BY6770" i="10"/>
  <c r="BV6770" i="10"/>
  <c r="BU6770" i="10"/>
  <c r="BX6770" i="10" s="1"/>
  <c r="BV6769" i="10"/>
  <c r="BU6769" i="10"/>
  <c r="BV6768" i="10"/>
  <c r="BU6768" i="10"/>
  <c r="BV6767" i="10"/>
  <c r="BY6767" i="10" s="1"/>
  <c r="BU6767" i="10"/>
  <c r="BX6767" i="10" s="1"/>
  <c r="BV6766" i="10"/>
  <c r="BX6766" i="10" s="1"/>
  <c r="BU6766" i="10"/>
  <c r="BV6765" i="10"/>
  <c r="BU6765" i="10"/>
  <c r="BX6764" i="10"/>
  <c r="BV6764" i="10"/>
  <c r="BY6764" i="10" s="1"/>
  <c r="BU6764" i="10"/>
  <c r="BY6763" i="10"/>
  <c r="BX6763" i="10"/>
  <c r="BV6763" i="10"/>
  <c r="BU6763" i="10"/>
  <c r="BY6762" i="10"/>
  <c r="BX6762" i="10"/>
  <c r="BV6762" i="10"/>
  <c r="BU6762" i="10"/>
  <c r="BV6761" i="10"/>
  <c r="BU6761" i="10"/>
  <c r="BV6760" i="10"/>
  <c r="BU6760" i="10"/>
  <c r="BX6760" i="10" s="1"/>
  <c r="BX6759" i="10"/>
  <c r="BV6759" i="10"/>
  <c r="BY6759" i="10" s="1"/>
  <c r="BU6759" i="10"/>
  <c r="BY6758" i="10"/>
  <c r="BV6758" i="10"/>
  <c r="BU6758" i="10"/>
  <c r="BX6757" i="10"/>
  <c r="BV6757" i="10"/>
  <c r="BY6757" i="10" s="1"/>
  <c r="BU6757" i="10"/>
  <c r="BV6756" i="10"/>
  <c r="BY6756" i="10" s="1"/>
  <c r="BU6756" i="10"/>
  <c r="BX6756" i="10" s="1"/>
  <c r="BV6755" i="10"/>
  <c r="BY6755" i="10" s="1"/>
  <c r="BU6755" i="10"/>
  <c r="BV6754" i="10"/>
  <c r="BU6754" i="10"/>
  <c r="BX6753" i="10"/>
  <c r="BV6753" i="10"/>
  <c r="BU6753" i="10"/>
  <c r="BV6752" i="10"/>
  <c r="BU6752" i="10"/>
  <c r="BX6752" i="10" s="1"/>
  <c r="BV6751" i="10"/>
  <c r="BU6751" i="10"/>
  <c r="BX6751" i="10" s="1"/>
  <c r="BV6750" i="10"/>
  <c r="BU6750" i="10"/>
  <c r="BY6750" i="10" s="1"/>
  <c r="BV6749" i="10"/>
  <c r="BU6749" i="10"/>
  <c r="BY6748" i="10"/>
  <c r="BV6748" i="10"/>
  <c r="BU6748" i="10"/>
  <c r="BX6748" i="10" s="1"/>
  <c r="BY6747" i="10"/>
  <c r="BX6747" i="10"/>
  <c r="BV6747" i="10"/>
  <c r="BU6747" i="10"/>
  <c r="BV6746" i="10"/>
  <c r="BU6746" i="10"/>
  <c r="BX6746" i="10" s="1"/>
  <c r="BY6745" i="10"/>
  <c r="BX6745" i="10"/>
  <c r="BV6745" i="10"/>
  <c r="BU6745" i="10"/>
  <c r="BV6744" i="10"/>
  <c r="BY6744" i="10" s="1"/>
  <c r="BU6744" i="10"/>
  <c r="BY6743" i="10"/>
  <c r="BV6743" i="10"/>
  <c r="BU6743" i="10"/>
  <c r="BX6743" i="10" s="1"/>
  <c r="BY6742" i="10"/>
  <c r="BV6742" i="10"/>
  <c r="BX6742" i="10" s="1"/>
  <c r="BU6742" i="10"/>
  <c r="BY6741" i="10"/>
  <c r="BV6741" i="10"/>
  <c r="BU6741" i="10"/>
  <c r="BX6741" i="10" s="1"/>
  <c r="BV6740" i="10"/>
  <c r="BY6740" i="10" s="1"/>
  <c r="BU6740" i="10"/>
  <c r="BV6739" i="10"/>
  <c r="BU6739" i="10"/>
  <c r="BV6738" i="10"/>
  <c r="BU6738" i="10"/>
  <c r="BV6737" i="10"/>
  <c r="BU6737" i="10"/>
  <c r="BY6736" i="10"/>
  <c r="BX6736" i="10"/>
  <c r="BV6736" i="10"/>
  <c r="BU6736" i="10"/>
  <c r="BY6735" i="10"/>
  <c r="BV6735" i="10"/>
  <c r="BU6735" i="10"/>
  <c r="BX6735" i="10" s="1"/>
  <c r="BX6734" i="10"/>
  <c r="BV6734" i="10"/>
  <c r="BY6734" i="10" s="1"/>
  <c r="BU6734" i="10"/>
  <c r="BV6733" i="10"/>
  <c r="BU6733" i="10"/>
  <c r="BX6733" i="10" s="1"/>
  <c r="BY6732" i="10"/>
  <c r="BV6732" i="10"/>
  <c r="BU6732" i="10"/>
  <c r="BX6732" i="10" s="1"/>
  <c r="BY6731" i="10"/>
  <c r="BV6731" i="10"/>
  <c r="BU6731" i="10"/>
  <c r="BX6731" i="10" s="1"/>
  <c r="BY6730" i="10"/>
  <c r="BX6730" i="10"/>
  <c r="BV6730" i="10"/>
  <c r="BU6730" i="10"/>
  <c r="BX6729" i="10"/>
  <c r="BV6729" i="10"/>
  <c r="BY6729" i="10" s="1"/>
  <c r="BU6729" i="10"/>
  <c r="BX6728" i="10"/>
  <c r="BV6728" i="10"/>
  <c r="BU6728" i="10"/>
  <c r="BV6727" i="10"/>
  <c r="BU6727" i="10"/>
  <c r="BV6726" i="10"/>
  <c r="BU6726" i="10"/>
  <c r="BX6726" i="10" s="1"/>
  <c r="BV6725" i="10"/>
  <c r="BU6725" i="10"/>
  <c r="BX6725" i="10" s="1"/>
  <c r="BV6724" i="10"/>
  <c r="BY6724" i="10" s="1"/>
  <c r="BU6724" i="10"/>
  <c r="BX6723" i="10"/>
  <c r="BV6723" i="10"/>
  <c r="BU6723" i="10"/>
  <c r="BV6722" i="10"/>
  <c r="BY6722" i="10" s="1"/>
  <c r="BU6722" i="10"/>
  <c r="BX6722" i="10" s="1"/>
  <c r="BV6721" i="10"/>
  <c r="BY6721" i="10" s="1"/>
  <c r="BU6721" i="10"/>
  <c r="BY6720" i="10"/>
  <c r="BV6720" i="10"/>
  <c r="BU6720" i="10"/>
  <c r="BX6720" i="10" s="1"/>
  <c r="BV6719" i="10"/>
  <c r="BU6719" i="10"/>
  <c r="BV6718" i="10"/>
  <c r="BU6718" i="10"/>
  <c r="BX6718" i="10" s="1"/>
  <c r="BV6717" i="10"/>
  <c r="BU6717" i="10"/>
  <c r="BX6717" i="10" s="1"/>
  <c r="BV6716" i="10"/>
  <c r="BU6716" i="10"/>
  <c r="BY6716" i="10" s="1"/>
  <c r="BV6715" i="10"/>
  <c r="BU6715" i="10"/>
  <c r="BY6715" i="10" s="1"/>
  <c r="BX6714" i="10"/>
  <c r="BV6714" i="10"/>
  <c r="BY6714" i="10" s="1"/>
  <c r="BU6714" i="10"/>
  <c r="BY6713" i="10"/>
  <c r="BV6713" i="10"/>
  <c r="BU6713" i="10"/>
  <c r="BX6713" i="10" s="1"/>
  <c r="BV6712" i="10"/>
  <c r="BY6712" i="10" s="1"/>
  <c r="BU6712" i="10"/>
  <c r="BY6711" i="10"/>
  <c r="BX6711" i="10"/>
  <c r="BV6711" i="10"/>
  <c r="BU6711" i="10"/>
  <c r="BV6710" i="10"/>
  <c r="BU6710" i="10"/>
  <c r="BX6710" i="10" s="1"/>
  <c r="BV6709" i="10"/>
  <c r="BU6709" i="10"/>
  <c r="BV6708" i="10"/>
  <c r="BU6708" i="10"/>
  <c r="BX6707" i="10"/>
  <c r="BV6707" i="10"/>
  <c r="BU6707" i="10"/>
  <c r="BY6707" i="10" s="1"/>
  <c r="BY6706" i="10"/>
  <c r="BX6706" i="10"/>
  <c r="BV6706" i="10"/>
  <c r="BU6706" i="10"/>
  <c r="BV6705" i="10"/>
  <c r="BU6705" i="10"/>
  <c r="BX6705" i="10" s="1"/>
  <c r="BX6704" i="10"/>
  <c r="BV6704" i="10"/>
  <c r="BY6704" i="10" s="1"/>
  <c r="BU6704" i="10"/>
  <c r="BY6703" i="10"/>
  <c r="BV6703" i="10"/>
  <c r="BU6703" i="10"/>
  <c r="BX6703" i="10" s="1"/>
  <c r="BV6702" i="10"/>
  <c r="BU6702" i="10"/>
  <c r="BX6702" i="10" s="1"/>
  <c r="BV6701" i="10"/>
  <c r="BY6701" i="10" s="1"/>
  <c r="BU6701" i="10"/>
  <c r="BY6700" i="10"/>
  <c r="BX6700" i="10"/>
  <c r="BV6700" i="10"/>
  <c r="BU6700" i="10"/>
  <c r="BV6699" i="10"/>
  <c r="BY6699" i="10" s="1"/>
  <c r="BU6699" i="10"/>
  <c r="BV6698" i="10"/>
  <c r="BU6698" i="10"/>
  <c r="BY6697" i="10"/>
  <c r="BV6697" i="10"/>
  <c r="BU6697" i="10"/>
  <c r="BX6697" i="10" s="1"/>
  <c r="BV6696" i="10"/>
  <c r="BU6696" i="10"/>
  <c r="BV6695" i="10"/>
  <c r="BY6695" i="10" s="1"/>
  <c r="BU6695" i="10"/>
  <c r="BV6694" i="10"/>
  <c r="BU6694" i="10"/>
  <c r="BV6693" i="10"/>
  <c r="BU6693" i="10"/>
  <c r="BX6693" i="10" s="1"/>
  <c r="BV6692" i="10"/>
  <c r="BU6692" i="10"/>
  <c r="BV6691" i="10"/>
  <c r="BY6691" i="10" s="1"/>
  <c r="BU6691" i="10"/>
  <c r="BV6690" i="10"/>
  <c r="BU6690" i="10"/>
  <c r="BX6689" i="10"/>
  <c r="BV6689" i="10"/>
  <c r="BY6689" i="10" s="1"/>
  <c r="BU6689" i="10"/>
  <c r="BV6688" i="10"/>
  <c r="BY6688" i="10" s="1"/>
  <c r="BU6688" i="10"/>
  <c r="BX6688" i="10" s="1"/>
  <c r="BY6687" i="10"/>
  <c r="BX6687" i="10"/>
  <c r="BV6687" i="10"/>
  <c r="BU6687" i="10"/>
  <c r="BV6686" i="10"/>
  <c r="BY6686" i="10" s="1"/>
  <c r="BU6686" i="10"/>
  <c r="BX6685" i="10"/>
  <c r="BV6685" i="10"/>
  <c r="BY6685" i="10" s="1"/>
  <c r="BU6685" i="10"/>
  <c r="BX6684" i="10"/>
  <c r="BV6684" i="10"/>
  <c r="BY6684" i="10" s="1"/>
  <c r="BU6684" i="10"/>
  <c r="BY6683" i="10"/>
  <c r="BX6683" i="10"/>
  <c r="BV6683" i="10"/>
  <c r="BU6683" i="10"/>
  <c r="BV6682" i="10"/>
  <c r="BU6682" i="10"/>
  <c r="BX6682" i="10" s="1"/>
  <c r="BV6681" i="10"/>
  <c r="BY6681" i="10" s="1"/>
  <c r="BU6681" i="10"/>
  <c r="BY6680" i="10"/>
  <c r="BV6680" i="10"/>
  <c r="BU6680" i="10"/>
  <c r="BX6680" i="10" s="1"/>
  <c r="BV6679" i="10"/>
  <c r="BY6679" i="10" s="1"/>
  <c r="BU6679" i="10"/>
  <c r="BY6678" i="10"/>
  <c r="BV6678" i="10"/>
  <c r="BU6678" i="10"/>
  <c r="BX6678" i="10" s="1"/>
  <c r="BY6677" i="10"/>
  <c r="BV6677" i="10"/>
  <c r="BU6677" i="10"/>
  <c r="BX6677" i="10" s="1"/>
  <c r="BV6676" i="10"/>
  <c r="BY6676" i="10" s="1"/>
  <c r="BU6676" i="10"/>
  <c r="BX6675" i="10"/>
  <c r="BV6675" i="10"/>
  <c r="BU6675" i="10"/>
  <c r="BV6674" i="10"/>
  <c r="BU6674" i="10"/>
  <c r="BY6673" i="10"/>
  <c r="BV6673" i="10"/>
  <c r="BX6673" i="10" s="1"/>
  <c r="BU6673" i="10"/>
  <c r="BY6672" i="10"/>
  <c r="BX6672" i="10"/>
  <c r="BV6672" i="10"/>
  <c r="BU6672" i="10"/>
  <c r="BV6671" i="10"/>
  <c r="BU6671" i="10"/>
  <c r="BY6671" i="10" s="1"/>
  <c r="BV6670" i="10"/>
  <c r="BU6670" i="10"/>
  <c r="BX6669" i="10"/>
  <c r="BV6669" i="10"/>
  <c r="BY6669" i="10" s="1"/>
  <c r="BU6669" i="10"/>
  <c r="BY6668" i="10"/>
  <c r="BV6668" i="10"/>
  <c r="BU6668" i="10"/>
  <c r="BX6668" i="10" s="1"/>
  <c r="BV6667" i="10"/>
  <c r="BU6667" i="10"/>
  <c r="BX6667" i="10" s="1"/>
  <c r="BY6666" i="10"/>
  <c r="BX6666" i="10"/>
  <c r="BV6666" i="10"/>
  <c r="BU6666" i="10"/>
  <c r="BV6665" i="10"/>
  <c r="BU6665" i="10"/>
  <c r="BX6665" i="10" s="1"/>
  <c r="BV6664" i="10"/>
  <c r="BU6664" i="10"/>
  <c r="BY6663" i="10"/>
  <c r="BX6663" i="10"/>
  <c r="BV6663" i="10"/>
  <c r="BU6663" i="10"/>
  <c r="BV6662" i="10"/>
  <c r="BY6662" i="10" s="1"/>
  <c r="BU6662" i="10"/>
  <c r="BY6661" i="10"/>
  <c r="BX6661" i="10"/>
  <c r="BV6661" i="10"/>
  <c r="BU6661" i="10"/>
  <c r="BV6660" i="10"/>
  <c r="BU6660" i="10"/>
  <c r="BX6660" i="10" s="1"/>
  <c r="BV6659" i="10"/>
  <c r="BU6659" i="10"/>
  <c r="BV6658" i="10"/>
  <c r="BY6658" i="10" s="1"/>
  <c r="BU6658" i="10"/>
  <c r="BY6657" i="10"/>
  <c r="BV6657" i="10"/>
  <c r="BX6657" i="10" s="1"/>
  <c r="BU6657" i="10"/>
  <c r="BV6656" i="10"/>
  <c r="BY6656" i="10" s="1"/>
  <c r="BU6656" i="10"/>
  <c r="BV6655" i="10"/>
  <c r="BU6655" i="10"/>
  <c r="BX6655" i="10" s="1"/>
  <c r="BV6654" i="10"/>
  <c r="BY6654" i="10" s="1"/>
  <c r="BU6654" i="10"/>
  <c r="BV6653" i="10"/>
  <c r="BU6653" i="10"/>
  <c r="BX6652" i="10"/>
  <c r="BV6652" i="10"/>
  <c r="BY6652" i="10" s="1"/>
  <c r="BU6652" i="10"/>
  <c r="BY6651" i="10"/>
  <c r="BV6651" i="10"/>
  <c r="BU6651" i="10"/>
  <c r="BX6651" i="10" s="1"/>
  <c r="BV6650" i="10"/>
  <c r="BU6650" i="10"/>
  <c r="BX6649" i="10"/>
  <c r="BV6649" i="10"/>
  <c r="BY6649" i="10" s="1"/>
  <c r="BU6649" i="10"/>
  <c r="BV6648" i="10"/>
  <c r="BY6648" i="10" s="1"/>
  <c r="BU6648" i="10"/>
  <c r="BX6648" i="10" s="1"/>
  <c r="BV6647" i="10"/>
  <c r="BU6647" i="10"/>
  <c r="BX6647" i="10" s="1"/>
  <c r="BY6646" i="10"/>
  <c r="BX6646" i="10"/>
  <c r="BV6646" i="10"/>
  <c r="BU6646" i="10"/>
  <c r="BX6645" i="10"/>
  <c r="BV6645" i="10"/>
  <c r="BY6645" i="10" s="1"/>
  <c r="BU6645" i="10"/>
  <c r="BX6644" i="10"/>
  <c r="BV6644" i="10"/>
  <c r="BY6644" i="10" s="1"/>
  <c r="BU6644" i="10"/>
  <c r="BY6643" i="10"/>
  <c r="BV6643" i="10"/>
  <c r="BU6643" i="10"/>
  <c r="BX6643" i="10" s="1"/>
  <c r="BV6642" i="10"/>
  <c r="BU6642" i="10"/>
  <c r="BX6642" i="10" s="1"/>
  <c r="BX6641" i="10"/>
  <c r="BV6641" i="10"/>
  <c r="BY6641" i="10" s="1"/>
  <c r="BU6641" i="10"/>
  <c r="BX6640" i="10"/>
  <c r="BV6640" i="10"/>
  <c r="BU6640" i="10"/>
  <c r="BY6640" i="10" s="1"/>
  <c r="BV6639" i="10"/>
  <c r="BU6639" i="10"/>
  <c r="BV6638" i="10"/>
  <c r="BU6638" i="10"/>
  <c r="BV6637" i="10"/>
  <c r="BY6637" i="10" s="1"/>
  <c r="BU6637" i="10"/>
  <c r="BV6636" i="10"/>
  <c r="BU6636" i="10"/>
  <c r="BV6635" i="10"/>
  <c r="BU6635" i="10"/>
  <c r="BX6634" i="10"/>
  <c r="BV6634" i="10"/>
  <c r="BY6634" i="10" s="1"/>
  <c r="BU6634" i="10"/>
  <c r="BX6633" i="10"/>
  <c r="BV6633" i="10"/>
  <c r="BY6633" i="10" s="1"/>
  <c r="BU6633" i="10"/>
  <c r="BY6632" i="10"/>
  <c r="BX6632" i="10"/>
  <c r="BV6632" i="10"/>
  <c r="BU6632" i="10"/>
  <c r="BV6631" i="10"/>
  <c r="BU6631" i="10"/>
  <c r="BX6631" i="10" s="1"/>
  <c r="BY6630" i="10"/>
  <c r="BV6630" i="10"/>
  <c r="BU6630" i="10"/>
  <c r="BX6630" i="10" s="1"/>
  <c r="BX6629" i="10"/>
  <c r="BV6629" i="10"/>
  <c r="BY6629" i="10" s="1"/>
  <c r="BU6629" i="10"/>
  <c r="BY6628" i="10"/>
  <c r="BX6628" i="10"/>
  <c r="BV6628" i="10"/>
  <c r="BU6628" i="10"/>
  <c r="BV6627" i="10"/>
  <c r="BU6627" i="10"/>
  <c r="BV6626" i="10"/>
  <c r="BY6626" i="10" s="1"/>
  <c r="BU6626" i="10"/>
  <c r="BX6626" i="10" s="1"/>
  <c r="BV6625" i="10"/>
  <c r="BU6625" i="10"/>
  <c r="BV6624" i="10"/>
  <c r="BU6624" i="10"/>
  <c r="BX6623" i="10"/>
  <c r="BV6623" i="10"/>
  <c r="BY6623" i="10" s="1"/>
  <c r="BU6623" i="10"/>
  <c r="BY6622" i="10"/>
  <c r="BX6622" i="10"/>
  <c r="BV6622" i="10"/>
  <c r="BU6622" i="10"/>
  <c r="BY6621" i="10"/>
  <c r="BX6621" i="10"/>
  <c r="BV6621" i="10"/>
  <c r="BU6621" i="10"/>
  <c r="BV6620" i="10"/>
  <c r="BU6620" i="10"/>
  <c r="BX6620" i="10" s="1"/>
  <c r="BX6619" i="10"/>
  <c r="BV6619" i="10"/>
  <c r="BY6619" i="10" s="1"/>
  <c r="BU6619" i="10"/>
  <c r="BY6618" i="10"/>
  <c r="BV6618" i="10"/>
  <c r="BU6618" i="10"/>
  <c r="BX6618" i="10" s="1"/>
  <c r="BY6617" i="10"/>
  <c r="BV6617" i="10"/>
  <c r="BX6617" i="10" s="1"/>
  <c r="BU6617" i="10"/>
  <c r="BY6616" i="10"/>
  <c r="BX6616" i="10"/>
  <c r="BV6616" i="10"/>
  <c r="BU6616" i="10"/>
  <c r="BY6615" i="10"/>
  <c r="BV6615" i="10"/>
  <c r="BU6615" i="10"/>
  <c r="BX6615" i="10" s="1"/>
  <c r="BV6614" i="10"/>
  <c r="BY6614" i="10" s="1"/>
  <c r="BU6614" i="10"/>
  <c r="BX6613" i="10"/>
  <c r="BV6613" i="10"/>
  <c r="BU6613" i="10"/>
  <c r="BY6613" i="10" s="1"/>
  <c r="BY6612" i="10"/>
  <c r="BX6612" i="10"/>
  <c r="BV6612" i="10"/>
  <c r="BU6612" i="10"/>
  <c r="BY6611" i="10"/>
  <c r="BV6611" i="10"/>
  <c r="BX6611" i="10" s="1"/>
  <c r="BU6611" i="10"/>
  <c r="BV6610" i="10"/>
  <c r="BU6610" i="10"/>
  <c r="BY6610" i="10" s="1"/>
  <c r="BV6609" i="10"/>
  <c r="BY6609" i="10" s="1"/>
  <c r="BU6609" i="10"/>
  <c r="BV6608" i="10"/>
  <c r="BU6608" i="10"/>
  <c r="BV6607" i="10"/>
  <c r="BY6607" i="10" s="1"/>
  <c r="BU6607" i="10"/>
  <c r="BX6607" i="10" s="1"/>
  <c r="BV6606" i="10"/>
  <c r="BU6606" i="10"/>
  <c r="BX6605" i="10"/>
  <c r="BV6605" i="10"/>
  <c r="BY6605" i="10" s="1"/>
  <c r="BU6605" i="10"/>
  <c r="BV6604" i="10"/>
  <c r="BY6604" i="10" s="1"/>
  <c r="BU6604" i="10"/>
  <c r="BV6603" i="10"/>
  <c r="BU6603" i="10"/>
  <c r="BV6602" i="10"/>
  <c r="BU6602" i="10"/>
  <c r="BX6602" i="10" s="1"/>
  <c r="BY6601" i="10"/>
  <c r="BV6601" i="10"/>
  <c r="BU6601" i="10"/>
  <c r="BX6601" i="10" s="1"/>
  <c r="BX6600" i="10"/>
  <c r="BV6600" i="10"/>
  <c r="BY6600" i="10" s="1"/>
  <c r="BU6600" i="10"/>
  <c r="BX6599" i="10"/>
  <c r="BV6599" i="10"/>
  <c r="BY6599" i="10" s="1"/>
  <c r="BU6599" i="10"/>
  <c r="BY6598" i="10"/>
  <c r="BV6598" i="10"/>
  <c r="BU6598" i="10"/>
  <c r="BX6598" i="10" s="1"/>
  <c r="BV6597" i="10"/>
  <c r="BU6597" i="10"/>
  <c r="BX6597" i="10" s="1"/>
  <c r="BV6596" i="10"/>
  <c r="BU6596" i="10"/>
  <c r="BX6596" i="10" s="1"/>
  <c r="BY6595" i="10"/>
  <c r="BX6595" i="10"/>
  <c r="BV6595" i="10"/>
  <c r="BU6595" i="10"/>
  <c r="BV6594" i="10"/>
  <c r="BY6594" i="10" s="1"/>
  <c r="BU6594" i="10"/>
  <c r="BX6593" i="10"/>
  <c r="BV6593" i="10"/>
  <c r="BU6593" i="10"/>
  <c r="BY6592" i="10"/>
  <c r="BV6592" i="10"/>
  <c r="BU6592" i="10"/>
  <c r="BX6592" i="10" s="1"/>
  <c r="BV6591" i="10"/>
  <c r="BU6591" i="10"/>
  <c r="BV6590" i="10"/>
  <c r="BU6590" i="10"/>
  <c r="BX6589" i="10"/>
  <c r="BV6589" i="10"/>
  <c r="BY6589" i="10" s="1"/>
  <c r="BU6589" i="10"/>
  <c r="BY6588" i="10"/>
  <c r="BV6588" i="10"/>
  <c r="BU6588" i="10"/>
  <c r="BX6588" i="10" s="1"/>
  <c r="BY6587" i="10"/>
  <c r="BX6587" i="10"/>
  <c r="BV6587" i="10"/>
  <c r="BU6587" i="10"/>
  <c r="BV6586" i="10"/>
  <c r="BY6586" i="10" s="1"/>
  <c r="BU6586" i="10"/>
  <c r="BX6586" i="10" s="1"/>
  <c r="BV6585" i="10"/>
  <c r="BU6585" i="10"/>
  <c r="BX6584" i="10"/>
  <c r="BV6584" i="10"/>
  <c r="BY6584" i="10" s="1"/>
  <c r="BU6584" i="10"/>
  <c r="BY6583" i="10"/>
  <c r="BX6583" i="10"/>
  <c r="BV6583" i="10"/>
  <c r="BU6583" i="10"/>
  <c r="BX6582" i="10"/>
  <c r="BV6582" i="10"/>
  <c r="BY6582" i="10" s="1"/>
  <c r="BU6582" i="10"/>
  <c r="BV6581" i="10"/>
  <c r="BU6581" i="10"/>
  <c r="BX6581" i="10" s="1"/>
  <c r="BV6580" i="10"/>
  <c r="BU6580" i="10"/>
  <c r="BX6580" i="10" s="1"/>
  <c r="BV6579" i="10"/>
  <c r="BU6579" i="10"/>
  <c r="BV6578" i="10"/>
  <c r="BU6578" i="10"/>
  <c r="BV6577" i="10"/>
  <c r="BU6577" i="10"/>
  <c r="BX6577" i="10" s="1"/>
  <c r="BV6576" i="10"/>
  <c r="BY6576" i="10" s="1"/>
  <c r="BU6576" i="10"/>
  <c r="BY6575" i="10"/>
  <c r="BV6575" i="10"/>
  <c r="BU6575" i="10"/>
  <c r="BX6575" i="10" s="1"/>
  <c r="BV6574" i="10"/>
  <c r="BU6574" i="10"/>
  <c r="BV6573" i="10"/>
  <c r="BU6573" i="10"/>
  <c r="BX6573" i="10" s="1"/>
  <c r="BV6572" i="10"/>
  <c r="BU6572" i="10"/>
  <c r="BY6571" i="10"/>
  <c r="BX6571" i="10"/>
  <c r="BV6571" i="10"/>
  <c r="BU6571" i="10"/>
  <c r="BX6570" i="10"/>
  <c r="BV6570" i="10"/>
  <c r="BY6570" i="10" s="1"/>
  <c r="BU6570" i="10"/>
  <c r="BV6569" i="10"/>
  <c r="BY6569" i="10" s="1"/>
  <c r="BU6569" i="10"/>
  <c r="BV6568" i="10"/>
  <c r="BU6568" i="10"/>
  <c r="BY6567" i="10"/>
  <c r="BV6567" i="10"/>
  <c r="BX6567" i="10" s="1"/>
  <c r="BU6567" i="10"/>
  <c r="BY6566" i="10"/>
  <c r="BX6566" i="10"/>
  <c r="BV6566" i="10"/>
  <c r="BU6566" i="10"/>
  <c r="BV6565" i="10"/>
  <c r="BY6565" i="10" s="1"/>
  <c r="BU6565" i="10"/>
  <c r="BX6564" i="10"/>
  <c r="BV6564" i="10"/>
  <c r="BY6564" i="10" s="1"/>
  <c r="BU6564" i="10"/>
  <c r="BV6563" i="10"/>
  <c r="BY6563" i="10" s="1"/>
  <c r="BU6563" i="10"/>
  <c r="BX6562" i="10"/>
  <c r="BV6562" i="10"/>
  <c r="BU6562" i="10"/>
  <c r="BV6561" i="10"/>
  <c r="BU6561" i="10"/>
  <c r="BX6560" i="10"/>
  <c r="BV6560" i="10"/>
  <c r="BY6560" i="10" s="1"/>
  <c r="BU6560" i="10"/>
  <c r="BV6559" i="10"/>
  <c r="BU6559" i="10"/>
  <c r="BY6558" i="10"/>
  <c r="BV6558" i="10"/>
  <c r="BU6558" i="10"/>
  <c r="BX6558" i="10" s="1"/>
  <c r="BX6557" i="10"/>
  <c r="BV6557" i="10"/>
  <c r="BY6557" i="10" s="1"/>
  <c r="BU6557" i="10"/>
  <c r="BY6556" i="10"/>
  <c r="BV6556" i="10"/>
  <c r="BU6556" i="10"/>
  <c r="BX6556" i="10" s="1"/>
  <c r="BV6555" i="10"/>
  <c r="BY6555" i="10" s="1"/>
  <c r="BU6555" i="10"/>
  <c r="BX6554" i="10"/>
  <c r="BV6554" i="10"/>
  <c r="BY6554" i="10" s="1"/>
  <c r="BU6554" i="10"/>
  <c r="BY6553" i="10"/>
  <c r="BX6553" i="10"/>
  <c r="BV6553" i="10"/>
  <c r="BU6553" i="10"/>
  <c r="BV6552" i="10"/>
  <c r="BY6552" i="10" s="1"/>
  <c r="BU6552" i="10"/>
  <c r="BX6552" i="10" s="1"/>
  <c r="BV6551" i="10"/>
  <c r="BY6551" i="10" s="1"/>
  <c r="BU6551" i="10"/>
  <c r="BX6550" i="10"/>
  <c r="BV6550" i="10"/>
  <c r="BU6550" i="10"/>
  <c r="BY6550" i="10" s="1"/>
  <c r="BX6549" i="10"/>
  <c r="BV6549" i="10"/>
  <c r="BY6549" i="10" s="1"/>
  <c r="BU6549" i="10"/>
  <c r="BY6548" i="10"/>
  <c r="BV6548" i="10"/>
  <c r="BU6548" i="10"/>
  <c r="BX6548" i="10" s="1"/>
  <c r="BY6547" i="10"/>
  <c r="BV6547" i="10"/>
  <c r="BU6547" i="10"/>
  <c r="BX6547" i="10" s="1"/>
  <c r="BX6546" i="10"/>
  <c r="BV6546" i="10"/>
  <c r="BY6546" i="10" s="1"/>
  <c r="BU6546" i="10"/>
  <c r="BY6545" i="10"/>
  <c r="BV6545" i="10"/>
  <c r="BX6545" i="10" s="1"/>
  <c r="BU6545" i="10"/>
  <c r="BX6544" i="10"/>
  <c r="BV6544" i="10"/>
  <c r="BY6544" i="10" s="1"/>
  <c r="BU6544" i="10"/>
  <c r="BV6543" i="10"/>
  <c r="BY6543" i="10" s="1"/>
  <c r="BU6543" i="10"/>
  <c r="BX6543" i="10" s="1"/>
  <c r="BV6542" i="10"/>
  <c r="BU6542" i="10"/>
  <c r="BV6541" i="10"/>
  <c r="BY6541" i="10" s="1"/>
  <c r="BU6541" i="10"/>
  <c r="BX6541" i="10" s="1"/>
  <c r="BY6540" i="10"/>
  <c r="BV6540" i="10"/>
  <c r="BU6540" i="10"/>
  <c r="BX6540" i="10" s="1"/>
  <c r="BV6539" i="10"/>
  <c r="BU6539" i="10"/>
  <c r="BV6538" i="10"/>
  <c r="BU6538" i="10"/>
  <c r="BY6537" i="10"/>
  <c r="BV6537" i="10"/>
  <c r="BU6537" i="10"/>
  <c r="BX6537" i="10" s="1"/>
  <c r="BY6536" i="10"/>
  <c r="BX6536" i="10"/>
  <c r="BV6536" i="10"/>
  <c r="BU6536" i="10"/>
  <c r="BV6535" i="10"/>
  <c r="BY6535" i="10" s="1"/>
  <c r="BU6535" i="10"/>
  <c r="BX6534" i="10"/>
  <c r="BV6534" i="10"/>
  <c r="BY6534" i="10" s="1"/>
  <c r="BU6534" i="10"/>
  <c r="BV6533" i="10"/>
  <c r="BX6533" i="10" s="1"/>
  <c r="BU6533" i="10"/>
  <c r="BV6532" i="10"/>
  <c r="BU6532" i="10"/>
  <c r="BY6532" i="10" s="1"/>
  <c r="BX6531" i="10"/>
  <c r="BV6531" i="10"/>
  <c r="BY6531" i="10" s="1"/>
  <c r="BU6531" i="10"/>
  <c r="BV6530" i="10"/>
  <c r="BU6530" i="10"/>
  <c r="BX6530" i="10" s="1"/>
  <c r="BX6529" i="10"/>
  <c r="BV6529" i="10"/>
  <c r="BY6529" i="10" s="1"/>
  <c r="BU6529" i="10"/>
  <c r="BV6528" i="10"/>
  <c r="BU6528" i="10"/>
  <c r="BX6528" i="10" s="1"/>
  <c r="BV6527" i="10"/>
  <c r="BU6527" i="10"/>
  <c r="BX6527" i="10" s="1"/>
  <c r="BV6526" i="10"/>
  <c r="BY6526" i="10" s="1"/>
  <c r="BU6526" i="10"/>
  <c r="BX6526" i="10" s="1"/>
  <c r="BY6525" i="10"/>
  <c r="BV6525" i="10"/>
  <c r="BU6525" i="10"/>
  <c r="BX6525" i="10" s="1"/>
  <c r="BV6524" i="10"/>
  <c r="BU6524" i="10"/>
  <c r="BV6523" i="10"/>
  <c r="BY6523" i="10" s="1"/>
  <c r="BU6523" i="10"/>
  <c r="BY6522" i="10"/>
  <c r="BX6522" i="10"/>
  <c r="BV6522" i="10"/>
  <c r="BU6522" i="10"/>
  <c r="BY6521" i="10"/>
  <c r="BX6521" i="10"/>
  <c r="BV6521" i="10"/>
  <c r="BU6521" i="10"/>
  <c r="BY6520" i="10"/>
  <c r="BX6520" i="10"/>
  <c r="BV6520" i="10"/>
  <c r="BU6520" i="10"/>
  <c r="BV6519" i="10"/>
  <c r="BY6519" i="10" s="1"/>
  <c r="BU6519" i="10"/>
  <c r="BY6518" i="10"/>
  <c r="BV6518" i="10"/>
  <c r="BU6518" i="10"/>
  <c r="BX6518" i="10" s="1"/>
  <c r="BV6517" i="10"/>
  <c r="BU6517" i="10"/>
  <c r="BV6516" i="10"/>
  <c r="BU6516" i="10"/>
  <c r="BX6516" i="10" s="1"/>
  <c r="BY6515" i="10"/>
  <c r="BV6515" i="10"/>
  <c r="BU6515" i="10"/>
  <c r="BX6515" i="10" s="1"/>
  <c r="BV6514" i="10"/>
  <c r="BU6514" i="10"/>
  <c r="BY6513" i="10"/>
  <c r="BX6513" i="10"/>
  <c r="BV6513" i="10"/>
  <c r="BU6513" i="10"/>
  <c r="BV6512" i="10"/>
  <c r="BU6512" i="10"/>
  <c r="BY6511" i="10"/>
  <c r="BV6511" i="10"/>
  <c r="BU6511" i="10"/>
  <c r="BX6511" i="10" s="1"/>
  <c r="BV6510" i="10"/>
  <c r="BU6510" i="10"/>
  <c r="BX6509" i="10"/>
  <c r="BV6509" i="10"/>
  <c r="BY6509" i="10" s="1"/>
  <c r="BU6509" i="10"/>
  <c r="BY6508" i="10"/>
  <c r="BV6508" i="10"/>
  <c r="BX6508" i="10" s="1"/>
  <c r="BU6508" i="10"/>
  <c r="BV6507" i="10"/>
  <c r="BU6507" i="10"/>
  <c r="BX6507" i="10" s="1"/>
  <c r="BV6506" i="10"/>
  <c r="BU6506" i="10"/>
  <c r="BY6506" i="10" s="1"/>
  <c r="BV6505" i="10"/>
  <c r="BY6505" i="10" s="1"/>
  <c r="BU6505" i="10"/>
  <c r="BV6504" i="10"/>
  <c r="BY6504" i="10" s="1"/>
  <c r="BU6504" i="10"/>
  <c r="BY6503" i="10"/>
  <c r="BX6503" i="10"/>
  <c r="BV6503" i="10"/>
  <c r="BU6503" i="10"/>
  <c r="BV6502" i="10"/>
  <c r="BU6502" i="10"/>
  <c r="BX6502" i="10" s="1"/>
  <c r="BY6501" i="10"/>
  <c r="BX6501" i="10"/>
  <c r="BV6501" i="10"/>
  <c r="BU6501" i="10"/>
  <c r="BV6500" i="10"/>
  <c r="BY6500" i="10" s="1"/>
  <c r="BU6500" i="10"/>
  <c r="BX6500" i="10" s="1"/>
  <c r="BV6499" i="10"/>
  <c r="BU6499" i="10"/>
  <c r="BX6498" i="10"/>
  <c r="BV6498" i="10"/>
  <c r="BY6498" i="10" s="1"/>
  <c r="BU6498" i="10"/>
  <c r="BV6497" i="10"/>
  <c r="BY6497" i="10" s="1"/>
  <c r="BU6497" i="10"/>
  <c r="BV6496" i="10"/>
  <c r="BU6496" i="10"/>
  <c r="BX6496" i="10" s="1"/>
  <c r="BV6495" i="10"/>
  <c r="BU6495" i="10"/>
  <c r="BX6494" i="10"/>
  <c r="BV6494" i="10"/>
  <c r="BY6494" i="10" s="1"/>
  <c r="BU6494" i="10"/>
  <c r="BV6493" i="10"/>
  <c r="BU6493" i="10"/>
  <c r="BX6493" i="10" s="1"/>
  <c r="BV6492" i="10"/>
  <c r="BU6492" i="10"/>
  <c r="BY6491" i="10"/>
  <c r="BV6491" i="10"/>
  <c r="BU6491" i="10"/>
  <c r="BX6491" i="10" s="1"/>
  <c r="BV6490" i="10"/>
  <c r="BU6490" i="10"/>
  <c r="BV6489" i="10"/>
  <c r="BU6489" i="10"/>
  <c r="BY6488" i="10"/>
  <c r="BV6488" i="10"/>
  <c r="BX6488" i="10" s="1"/>
  <c r="BU6488" i="10"/>
  <c r="BY6487" i="10"/>
  <c r="BX6487" i="10"/>
  <c r="BV6487" i="10"/>
  <c r="BU6487" i="10"/>
  <c r="BY6486" i="10"/>
  <c r="BX6486" i="10"/>
  <c r="BV6486" i="10"/>
  <c r="BU6486" i="10"/>
  <c r="BV6485" i="10"/>
  <c r="BU6485" i="10"/>
  <c r="BX6485" i="10" s="1"/>
  <c r="BV6484" i="10"/>
  <c r="BU6484" i="10"/>
  <c r="BV6483" i="10"/>
  <c r="BU6483" i="10"/>
  <c r="BY6482" i="10"/>
  <c r="BV6482" i="10"/>
  <c r="BX6482" i="10" s="1"/>
  <c r="BU6482" i="10"/>
  <c r="BX6481" i="10"/>
  <c r="BV6481" i="10"/>
  <c r="BY6481" i="10" s="1"/>
  <c r="BU6481" i="10"/>
  <c r="BV6480" i="10"/>
  <c r="BU6480" i="10"/>
  <c r="BV6479" i="10"/>
  <c r="BY6479" i="10" s="1"/>
  <c r="BU6479" i="10"/>
  <c r="BY6478" i="10"/>
  <c r="BX6478" i="10"/>
  <c r="BV6478" i="10"/>
  <c r="BU6478" i="10"/>
  <c r="BV6477" i="10"/>
  <c r="BU6477" i="10"/>
  <c r="BV6476" i="10"/>
  <c r="BU6476" i="10"/>
  <c r="BX6476" i="10" s="1"/>
  <c r="BX6475" i="10"/>
  <c r="BV6475" i="10"/>
  <c r="BU6475" i="10"/>
  <c r="BY6475" i="10" s="1"/>
  <c r="BX6474" i="10"/>
  <c r="BV6474" i="10"/>
  <c r="BY6474" i="10" s="1"/>
  <c r="BU6474" i="10"/>
  <c r="BV6473" i="10"/>
  <c r="BU6473" i="10"/>
  <c r="BX6473" i="10" s="1"/>
  <c r="BV6472" i="10"/>
  <c r="BY6472" i="10" s="1"/>
  <c r="BU6472" i="10"/>
  <c r="BY6471" i="10"/>
  <c r="BV6471" i="10"/>
  <c r="BU6471" i="10"/>
  <c r="BX6471" i="10" s="1"/>
  <c r="BV6470" i="10"/>
  <c r="BU6470" i="10"/>
  <c r="BV6469" i="10"/>
  <c r="BY6469" i="10" s="1"/>
  <c r="BU6469" i="10"/>
  <c r="BV6468" i="10"/>
  <c r="BU6468" i="10"/>
  <c r="BY6468" i="10" s="1"/>
  <c r="BY6467" i="10"/>
  <c r="BV6467" i="10"/>
  <c r="BU6467" i="10"/>
  <c r="BX6467" i="10" s="1"/>
  <c r="BY6466" i="10"/>
  <c r="BX6466" i="10"/>
  <c r="BV6466" i="10"/>
  <c r="BU6466" i="10"/>
  <c r="BY6465" i="10"/>
  <c r="BX6465" i="10"/>
  <c r="BV6465" i="10"/>
  <c r="BU6465" i="10"/>
  <c r="BV6464" i="10"/>
  <c r="BU6464" i="10"/>
  <c r="BY6463" i="10"/>
  <c r="BX6463" i="10"/>
  <c r="BV6463" i="10"/>
  <c r="BU6463" i="10"/>
  <c r="BV6462" i="10"/>
  <c r="BU6462" i="10"/>
  <c r="BX6462" i="10" s="1"/>
  <c r="BX6461" i="10"/>
  <c r="BV6461" i="10"/>
  <c r="BU6461" i="10"/>
  <c r="BX6460" i="10"/>
  <c r="BV6460" i="10"/>
  <c r="BY6460" i="10" s="1"/>
  <c r="BU6460" i="10"/>
  <c r="BV6459" i="10"/>
  <c r="BU6459" i="10"/>
  <c r="BY6458" i="10"/>
  <c r="BV6458" i="10"/>
  <c r="BU6458" i="10"/>
  <c r="BX6458" i="10" s="1"/>
  <c r="BV6457" i="10"/>
  <c r="BY6457" i="10" s="1"/>
  <c r="BU6457" i="10"/>
  <c r="BX6457" i="10" s="1"/>
  <c r="BV6456" i="10"/>
  <c r="BY6456" i="10" s="1"/>
  <c r="BU6456" i="10"/>
  <c r="BV6455" i="10"/>
  <c r="BY6455" i="10" s="1"/>
  <c r="BU6455" i="10"/>
  <c r="BV6454" i="10"/>
  <c r="BU6454" i="10"/>
  <c r="BV6453" i="10"/>
  <c r="BU6453" i="10"/>
  <c r="BX6453" i="10" s="1"/>
  <c r="BY6452" i="10"/>
  <c r="BX6452" i="10"/>
  <c r="BV6452" i="10"/>
  <c r="BU6452" i="10"/>
  <c r="BV6451" i="10"/>
  <c r="BY6451" i="10" s="1"/>
  <c r="BU6451" i="10"/>
  <c r="BX6451" i="10" s="1"/>
  <c r="BY6450" i="10"/>
  <c r="BX6450" i="10"/>
  <c r="BV6450" i="10"/>
  <c r="BU6450" i="10"/>
  <c r="BX6449" i="10"/>
  <c r="BV6449" i="10"/>
  <c r="BY6449" i="10" s="1"/>
  <c r="BU6449" i="10"/>
  <c r="BY6448" i="10"/>
  <c r="BV6448" i="10"/>
  <c r="BU6448" i="10"/>
  <c r="BX6448" i="10" s="1"/>
  <c r="BV6447" i="10"/>
  <c r="BU6447" i="10"/>
  <c r="BX6447" i="10" s="1"/>
  <c r="BX6446" i="10"/>
  <c r="BV6446" i="10"/>
  <c r="BU6446" i="10"/>
  <c r="BV6445" i="10"/>
  <c r="BU6445" i="10"/>
  <c r="BV6444" i="10"/>
  <c r="BU6444" i="10"/>
  <c r="BX6443" i="10"/>
  <c r="BV6443" i="10"/>
  <c r="BY6443" i="10" s="1"/>
  <c r="BU6443" i="10"/>
  <c r="BX6442" i="10"/>
  <c r="BV6442" i="10"/>
  <c r="BU6442" i="10"/>
  <c r="BY6442" i="10" s="1"/>
  <c r="BY6441" i="10"/>
  <c r="BV6441" i="10"/>
  <c r="BU6441" i="10"/>
  <c r="BV6440" i="10"/>
  <c r="BY6440" i="10" s="1"/>
  <c r="BU6440" i="10"/>
  <c r="BX6440" i="10" s="1"/>
  <c r="BV6439" i="10"/>
  <c r="BU6439" i="10"/>
  <c r="BX6438" i="10"/>
  <c r="BV6438" i="10"/>
  <c r="BY6438" i="10" s="1"/>
  <c r="BU6438" i="10"/>
  <c r="BV6437" i="10"/>
  <c r="BY6437" i="10" s="1"/>
  <c r="BU6437" i="10"/>
  <c r="BY6436" i="10"/>
  <c r="BX6436" i="10"/>
  <c r="BV6436" i="10"/>
  <c r="BU6436" i="10"/>
  <c r="BY6435" i="10"/>
  <c r="BV6435" i="10"/>
  <c r="BX6435" i="10" s="1"/>
  <c r="BU6435" i="10"/>
  <c r="BX6434" i="10"/>
  <c r="BV6434" i="10"/>
  <c r="BY6434" i="10" s="1"/>
  <c r="BU6434" i="10"/>
  <c r="BV6433" i="10"/>
  <c r="BU6433" i="10"/>
  <c r="BV6432" i="10"/>
  <c r="BU6432" i="10"/>
  <c r="BX6431" i="10"/>
  <c r="BV6431" i="10"/>
  <c r="BY6431" i="10" s="1"/>
  <c r="BU6431" i="10"/>
  <c r="BX6430" i="10"/>
  <c r="BV6430" i="10"/>
  <c r="BY6430" i="10" s="1"/>
  <c r="BU6430" i="10"/>
  <c r="BX6429" i="10"/>
  <c r="BV6429" i="10"/>
  <c r="BY6429" i="10" s="1"/>
  <c r="BU6429" i="10"/>
  <c r="BV6428" i="10"/>
  <c r="BU6428" i="10"/>
  <c r="BX6428" i="10" s="1"/>
  <c r="BX6427" i="10"/>
  <c r="BV6427" i="10"/>
  <c r="BY6427" i="10" s="1"/>
  <c r="BU6427" i="10"/>
  <c r="BY6426" i="10"/>
  <c r="BX6426" i="10"/>
  <c r="BV6426" i="10"/>
  <c r="BU6426" i="10"/>
  <c r="BY6425" i="10"/>
  <c r="BV6425" i="10"/>
  <c r="BU6425" i="10"/>
  <c r="BX6425" i="10" s="1"/>
  <c r="BX6424" i="10"/>
  <c r="BV6424" i="10"/>
  <c r="BY6424" i="10" s="1"/>
  <c r="BU6424" i="10"/>
  <c r="BV6423" i="10"/>
  <c r="BU6423" i="10"/>
  <c r="BX6423" i="10" s="1"/>
  <c r="BX6422" i="10"/>
  <c r="BV6422" i="10"/>
  <c r="BY6422" i="10" s="1"/>
  <c r="BU6422" i="10"/>
  <c r="BV6421" i="10"/>
  <c r="BY6421" i="10" s="1"/>
  <c r="BU6421" i="10"/>
  <c r="BY6420" i="10"/>
  <c r="BV6420" i="10"/>
  <c r="BX6420" i="10" s="1"/>
  <c r="BU6420" i="10"/>
  <c r="BX6419" i="10"/>
  <c r="BV6419" i="10"/>
  <c r="BY6419" i="10" s="1"/>
  <c r="BU6419" i="10"/>
  <c r="BV6418" i="10"/>
  <c r="BY6418" i="10" s="1"/>
  <c r="BU6418" i="10"/>
  <c r="BV6417" i="10"/>
  <c r="BY6417" i="10" s="1"/>
  <c r="BU6417" i="10"/>
  <c r="BX6417" i="10" s="1"/>
  <c r="BY6416" i="10"/>
  <c r="BX6416" i="10"/>
  <c r="BV6416" i="10"/>
  <c r="BU6416" i="10"/>
  <c r="BV6415" i="10"/>
  <c r="BU6415" i="10"/>
  <c r="BX6415" i="10" s="1"/>
  <c r="BX6414" i="10"/>
  <c r="BV6414" i="10"/>
  <c r="BY6414" i="10" s="1"/>
  <c r="BU6414" i="10"/>
  <c r="BY6413" i="10"/>
  <c r="BX6413" i="10"/>
  <c r="BV6413" i="10"/>
  <c r="BU6413" i="10"/>
  <c r="BY6412" i="10"/>
  <c r="BV6412" i="10"/>
  <c r="BU6412" i="10"/>
  <c r="BX6412" i="10" s="1"/>
  <c r="BV6411" i="10"/>
  <c r="BU6411" i="10"/>
  <c r="BV6410" i="10"/>
  <c r="BY6410" i="10" s="1"/>
  <c r="BU6410" i="10"/>
  <c r="BX6409" i="10"/>
  <c r="BV6409" i="10"/>
  <c r="BY6409" i="10" s="1"/>
  <c r="BU6409" i="10"/>
  <c r="BV6408" i="10"/>
  <c r="BY6408" i="10" s="1"/>
  <c r="BU6408" i="10"/>
  <c r="BY6407" i="10"/>
  <c r="BX6407" i="10"/>
  <c r="BV6407" i="10"/>
  <c r="BU6407" i="10"/>
  <c r="BV6406" i="10"/>
  <c r="BU6406" i="10"/>
  <c r="BX6406" i="10" s="1"/>
  <c r="BV6405" i="10"/>
  <c r="BU6405" i="10"/>
  <c r="BX6404" i="10"/>
  <c r="BV6404" i="10"/>
  <c r="BY6404" i="10" s="1"/>
  <c r="BU6404" i="10"/>
  <c r="BV6403" i="10"/>
  <c r="BU6403" i="10"/>
  <c r="BX6403" i="10" s="1"/>
  <c r="BV6402" i="10"/>
  <c r="BU6402" i="10"/>
  <c r="BX6402" i="10" s="1"/>
  <c r="BV6401" i="10"/>
  <c r="BX6401" i="10" s="1"/>
  <c r="BU6401" i="10"/>
  <c r="BX6400" i="10"/>
  <c r="BV6400" i="10"/>
  <c r="BY6400" i="10" s="1"/>
  <c r="BU6400" i="10"/>
  <c r="BX6399" i="10"/>
  <c r="BV6399" i="10"/>
  <c r="BY6399" i="10" s="1"/>
  <c r="BU6399" i="10"/>
  <c r="BY6398" i="10"/>
  <c r="BX6398" i="10"/>
  <c r="BV6398" i="10"/>
  <c r="BU6398" i="10"/>
  <c r="BV6397" i="10"/>
  <c r="BU6397" i="10"/>
  <c r="BY6396" i="10"/>
  <c r="BV6396" i="10"/>
  <c r="BU6396" i="10"/>
  <c r="BY6395" i="10"/>
  <c r="BV6395" i="10"/>
  <c r="BU6395" i="10"/>
  <c r="BX6395" i="10" s="1"/>
  <c r="BX6394" i="10"/>
  <c r="BV6394" i="10"/>
  <c r="BY6394" i="10" s="1"/>
  <c r="BU6394" i="10"/>
  <c r="BX6393" i="10"/>
  <c r="BV6393" i="10"/>
  <c r="BY6393" i="10" s="1"/>
  <c r="BU6393" i="10"/>
  <c r="BX6392" i="10"/>
  <c r="BV6392" i="10"/>
  <c r="BU6392" i="10"/>
  <c r="BY6392" i="10" s="1"/>
  <c r="BV6391" i="10"/>
  <c r="BU6391" i="10"/>
  <c r="BY6390" i="10"/>
  <c r="BV6390" i="10"/>
  <c r="BX6390" i="10" s="1"/>
  <c r="BU6390" i="10"/>
  <c r="BV6389" i="10"/>
  <c r="BY6389" i="10" s="1"/>
  <c r="BU6389" i="10"/>
  <c r="BY6388" i="10"/>
  <c r="BX6388" i="10"/>
  <c r="BV6388" i="10"/>
  <c r="BU6388" i="10"/>
  <c r="BY6387" i="10"/>
  <c r="BV6387" i="10"/>
  <c r="BX6387" i="10" s="1"/>
  <c r="BU6387" i="10"/>
  <c r="BY6386" i="10"/>
  <c r="BX6386" i="10"/>
  <c r="BV6386" i="10"/>
  <c r="BU6386" i="10"/>
  <c r="BV6385" i="10"/>
  <c r="BY6385" i="10" s="1"/>
  <c r="BU6385" i="10"/>
  <c r="BX6384" i="10"/>
  <c r="BV6384" i="10"/>
  <c r="BY6384" i="10" s="1"/>
  <c r="BU6384" i="10"/>
  <c r="BV6383" i="10"/>
  <c r="BU6383" i="10"/>
  <c r="BX6383" i="10" s="1"/>
  <c r="BY6382" i="10"/>
  <c r="BV6382" i="10"/>
  <c r="BU6382" i="10"/>
  <c r="BX6382" i="10" s="1"/>
  <c r="BV6381" i="10"/>
  <c r="BY6381" i="10" s="1"/>
  <c r="BU6381" i="10"/>
  <c r="BX6381" i="10" s="1"/>
  <c r="BV6380" i="10"/>
  <c r="BY6380" i="10" s="1"/>
  <c r="BU6380" i="10"/>
  <c r="BX6379" i="10"/>
  <c r="BV6379" i="10"/>
  <c r="BY6379" i="10" s="1"/>
  <c r="BU6379" i="10"/>
  <c r="BY6378" i="10"/>
  <c r="BV6378" i="10"/>
  <c r="BU6378" i="10"/>
  <c r="BX6378" i="10" s="1"/>
  <c r="BX6377" i="10"/>
  <c r="BV6377" i="10"/>
  <c r="BY6377" i="10" s="1"/>
  <c r="BU6377" i="10"/>
  <c r="BV6376" i="10"/>
  <c r="BY6376" i="10" s="1"/>
  <c r="BU6376" i="10"/>
  <c r="BY6375" i="10"/>
  <c r="BX6375" i="10"/>
  <c r="BV6375" i="10"/>
  <c r="BU6375" i="10"/>
  <c r="BX6374" i="10"/>
  <c r="BV6374" i="10"/>
  <c r="BY6374" i="10" s="1"/>
  <c r="BU6374" i="10"/>
  <c r="BV6373" i="10"/>
  <c r="BY6373" i="10" s="1"/>
  <c r="BU6373" i="10"/>
  <c r="BV6372" i="10"/>
  <c r="BU6372" i="10"/>
  <c r="BX6372" i="10" s="1"/>
  <c r="BY6371" i="10"/>
  <c r="BX6371" i="10"/>
  <c r="BV6371" i="10"/>
  <c r="BU6371" i="10"/>
  <c r="BV6370" i="10"/>
  <c r="BU6370" i="10"/>
  <c r="BX6370" i="10" s="1"/>
  <c r="BX6369" i="10"/>
  <c r="BV6369" i="10"/>
  <c r="BY6369" i="10" s="1"/>
  <c r="BU6369" i="10"/>
  <c r="BV6368" i="10"/>
  <c r="BY6368" i="10" s="1"/>
  <c r="BU6368" i="10"/>
  <c r="BV6367" i="10"/>
  <c r="BY6367" i="10" s="1"/>
  <c r="BU6367" i="10"/>
  <c r="BV6366" i="10"/>
  <c r="BY6366" i="10" s="1"/>
  <c r="BU6366" i="10"/>
  <c r="BY6365" i="10"/>
  <c r="BV6365" i="10"/>
  <c r="BU6365" i="10"/>
  <c r="BX6365" i="10" s="1"/>
  <c r="BX6364" i="10"/>
  <c r="BV6364" i="10"/>
  <c r="BY6364" i="10" s="1"/>
  <c r="BU6364" i="10"/>
  <c r="BY6363" i="10"/>
  <c r="BV6363" i="10"/>
  <c r="BX6363" i="10" s="1"/>
  <c r="BU6363" i="10"/>
  <c r="BV6362" i="10"/>
  <c r="BU6362" i="10"/>
  <c r="BV6361" i="10"/>
  <c r="BY6361" i="10" s="1"/>
  <c r="BU6361" i="10"/>
  <c r="BX6361" i="10" s="1"/>
  <c r="BV6360" i="10"/>
  <c r="BU6360" i="10"/>
  <c r="BX6360" i="10" s="1"/>
  <c r="BV6359" i="10"/>
  <c r="BU6359" i="10"/>
  <c r="BV6358" i="10"/>
  <c r="BY6358" i="10" s="1"/>
  <c r="BU6358" i="10"/>
  <c r="BV6357" i="10"/>
  <c r="BU6357" i="10"/>
  <c r="BX6356" i="10"/>
  <c r="BV6356" i="10"/>
  <c r="BU6356" i="10"/>
  <c r="BV6355" i="10"/>
  <c r="BY6355" i="10" s="1"/>
  <c r="BU6355" i="10"/>
  <c r="BV6354" i="10"/>
  <c r="BU6354" i="10"/>
  <c r="BV6353" i="10"/>
  <c r="BU6353" i="10"/>
  <c r="BX6353" i="10" s="1"/>
  <c r="BV6352" i="10"/>
  <c r="BU6352" i="10"/>
  <c r="BY6351" i="10"/>
  <c r="BX6351" i="10"/>
  <c r="BV6351" i="10"/>
  <c r="BU6351" i="10"/>
  <c r="BY6350" i="10"/>
  <c r="BX6350" i="10"/>
  <c r="BV6350" i="10"/>
  <c r="BU6350" i="10"/>
  <c r="BV6349" i="10"/>
  <c r="BU6349" i="10"/>
  <c r="BY6348" i="10"/>
  <c r="BX6348" i="10"/>
  <c r="BV6348" i="10"/>
  <c r="BU6348" i="10"/>
  <c r="BY6347" i="10"/>
  <c r="BX6347" i="10"/>
  <c r="BV6347" i="10"/>
  <c r="BU6347" i="10"/>
  <c r="BV6346" i="10"/>
  <c r="BX6346" i="10" s="1"/>
  <c r="BU6346" i="10"/>
  <c r="BV6345" i="10"/>
  <c r="BY6345" i="10" s="1"/>
  <c r="BU6345" i="10"/>
  <c r="BX6344" i="10"/>
  <c r="BV6344" i="10"/>
  <c r="BY6344" i="10" s="1"/>
  <c r="BU6344" i="10"/>
  <c r="BX6343" i="10"/>
  <c r="BV6343" i="10"/>
  <c r="BY6343" i="10" s="1"/>
  <c r="BU6343" i="10"/>
  <c r="BY6342" i="10"/>
  <c r="BV6342" i="10"/>
  <c r="BU6342" i="10"/>
  <c r="BY6341" i="10"/>
  <c r="BX6341" i="10"/>
  <c r="BV6341" i="10"/>
  <c r="BU6341" i="10"/>
  <c r="BX6340" i="10"/>
  <c r="BV6340" i="10"/>
  <c r="BY6340" i="10" s="1"/>
  <c r="BU6340" i="10"/>
  <c r="BV6339" i="10"/>
  <c r="BU6339" i="10"/>
  <c r="BV6338" i="10"/>
  <c r="BU6338" i="10"/>
  <c r="BX6338" i="10" s="1"/>
  <c r="BV6337" i="10"/>
  <c r="BY6337" i="10" s="1"/>
  <c r="BU6337" i="10"/>
  <c r="BV6336" i="10"/>
  <c r="BU6336" i="10"/>
  <c r="BY6335" i="10"/>
  <c r="BX6335" i="10"/>
  <c r="BV6335" i="10"/>
  <c r="BU6335" i="10"/>
  <c r="BX6334" i="10"/>
  <c r="BV6334" i="10"/>
  <c r="BY6334" i="10" s="1"/>
  <c r="BU6334" i="10"/>
  <c r="BY6333" i="10"/>
  <c r="BV6333" i="10"/>
  <c r="BU6333" i="10"/>
  <c r="BV6332" i="10"/>
  <c r="BY6332" i="10" s="1"/>
  <c r="BU6332" i="10"/>
  <c r="BX6332" i="10" s="1"/>
  <c r="BY6331" i="10"/>
  <c r="BV6331" i="10"/>
  <c r="BU6331" i="10"/>
  <c r="BX6331" i="10" s="1"/>
  <c r="BV6330" i="10"/>
  <c r="BU6330" i="10"/>
  <c r="BV6329" i="10"/>
  <c r="BU6329" i="10"/>
  <c r="BY6328" i="10"/>
  <c r="BX6328" i="10"/>
  <c r="BV6328" i="10"/>
  <c r="BU6328" i="10"/>
  <c r="BV6327" i="10"/>
  <c r="BY6327" i="10" s="1"/>
  <c r="BU6327" i="10"/>
  <c r="BX6327" i="10" s="1"/>
  <c r="BY6326" i="10"/>
  <c r="BX6326" i="10"/>
  <c r="BV6326" i="10"/>
  <c r="BU6326" i="10"/>
  <c r="BY6325" i="10"/>
  <c r="BV6325" i="10"/>
  <c r="BU6325" i="10"/>
  <c r="BX6325" i="10" s="1"/>
  <c r="BV6324" i="10"/>
  <c r="BU6324" i="10"/>
  <c r="BV6323" i="10"/>
  <c r="BU6323" i="10"/>
  <c r="BX6323" i="10" s="1"/>
  <c r="BV6322" i="10"/>
  <c r="BU6322" i="10"/>
  <c r="BX6322" i="10" s="1"/>
  <c r="BV6321" i="10"/>
  <c r="BY6321" i="10" s="1"/>
  <c r="BU6321" i="10"/>
  <c r="BX6321" i="10" s="1"/>
  <c r="BY6320" i="10"/>
  <c r="BX6320" i="10"/>
  <c r="BV6320" i="10"/>
  <c r="BU6320" i="10"/>
  <c r="BV6319" i="10"/>
  <c r="BU6319" i="10"/>
  <c r="BV6318" i="10"/>
  <c r="BY6318" i="10" s="1"/>
  <c r="BU6318" i="10"/>
  <c r="BY6317" i="10"/>
  <c r="BX6317" i="10"/>
  <c r="BV6317" i="10"/>
  <c r="BU6317" i="10"/>
  <c r="BY6316" i="10"/>
  <c r="BX6316" i="10"/>
  <c r="BV6316" i="10"/>
  <c r="BU6316" i="10"/>
  <c r="BV6315" i="10"/>
  <c r="BU6315" i="10"/>
  <c r="BX6315" i="10" s="1"/>
  <c r="BV6314" i="10"/>
  <c r="BU6314" i="10"/>
  <c r="BY6313" i="10"/>
  <c r="BV6313" i="10"/>
  <c r="BU6313" i="10"/>
  <c r="BX6313" i="10" s="1"/>
  <c r="BY6312" i="10"/>
  <c r="BX6312" i="10"/>
  <c r="BV6312" i="10"/>
  <c r="BU6312" i="10"/>
  <c r="BV6311" i="10"/>
  <c r="BY6311" i="10" s="1"/>
  <c r="BU6311" i="10"/>
  <c r="BV6310" i="10"/>
  <c r="BY6310" i="10" s="1"/>
  <c r="BU6310" i="10"/>
  <c r="BX6310" i="10" s="1"/>
  <c r="BV6309" i="10"/>
  <c r="BU6309" i="10"/>
  <c r="BY6308" i="10"/>
  <c r="BX6308" i="10"/>
  <c r="BV6308" i="10"/>
  <c r="BU6308" i="10"/>
  <c r="BV6307" i="10"/>
  <c r="BY6307" i="10" s="1"/>
  <c r="BU6307" i="10"/>
  <c r="BX6307" i="10" s="1"/>
  <c r="BX6306" i="10"/>
  <c r="BV6306" i="10"/>
  <c r="BU6306" i="10"/>
  <c r="BY6305" i="10"/>
  <c r="BX6305" i="10"/>
  <c r="BV6305" i="10"/>
  <c r="BU6305" i="10"/>
  <c r="BV6304" i="10"/>
  <c r="BY6304" i="10" s="1"/>
  <c r="BU6304" i="10"/>
  <c r="BV6303" i="10"/>
  <c r="BU6303" i="10"/>
  <c r="BV6302" i="10"/>
  <c r="BU6302" i="10"/>
  <c r="BX6302" i="10" s="1"/>
  <c r="BV6301" i="10"/>
  <c r="BU6301" i="10"/>
  <c r="BY6301" i="10" s="1"/>
  <c r="BY6300" i="10"/>
  <c r="BX6300" i="10"/>
  <c r="BV6300" i="10"/>
  <c r="BU6300" i="10"/>
  <c r="BV6299" i="10"/>
  <c r="BY6299" i="10" s="1"/>
  <c r="BU6299" i="10"/>
  <c r="BX6298" i="10"/>
  <c r="BV6298" i="10"/>
  <c r="BY6298" i="10" s="1"/>
  <c r="BU6298" i="10"/>
  <c r="BV6297" i="10"/>
  <c r="BU6297" i="10"/>
  <c r="BV6296" i="10"/>
  <c r="BU6296" i="10"/>
  <c r="BV6295" i="10"/>
  <c r="BU6295" i="10"/>
  <c r="BX6295" i="10" s="1"/>
  <c r="BV6294" i="10"/>
  <c r="BU6294" i="10"/>
  <c r="BV6293" i="10"/>
  <c r="BY6293" i="10" s="1"/>
  <c r="BU6293" i="10"/>
  <c r="BX6293" i="10" s="1"/>
  <c r="BY6292" i="10"/>
  <c r="BX6292" i="10"/>
  <c r="BV6292" i="10"/>
  <c r="BU6292" i="10"/>
  <c r="BV6291" i="10"/>
  <c r="BY6291" i="10" s="1"/>
  <c r="BU6291" i="10"/>
  <c r="BY6290" i="10"/>
  <c r="BV6290" i="10"/>
  <c r="BU6290" i="10"/>
  <c r="BX6289" i="10"/>
  <c r="BV6289" i="10"/>
  <c r="BY6289" i="10" s="1"/>
  <c r="BU6289" i="10"/>
  <c r="BY6288" i="10"/>
  <c r="BX6288" i="10"/>
  <c r="BV6288" i="10"/>
  <c r="BU6288" i="10"/>
  <c r="BV6287" i="10"/>
  <c r="BU6287" i="10"/>
  <c r="BV6286" i="10"/>
  <c r="BY6286" i="10" s="1"/>
  <c r="BU6286" i="10"/>
  <c r="BY6285" i="10"/>
  <c r="BX6285" i="10"/>
  <c r="BV6285" i="10"/>
  <c r="BU6285" i="10"/>
  <c r="BX6284" i="10"/>
  <c r="BV6284" i="10"/>
  <c r="BY6284" i="10" s="1"/>
  <c r="BU6284" i="10"/>
  <c r="BV6283" i="10"/>
  <c r="BU6283" i="10"/>
  <c r="BX6283" i="10" s="1"/>
  <c r="BV6282" i="10"/>
  <c r="BY6282" i="10" s="1"/>
  <c r="BU6282" i="10"/>
  <c r="BX6282" i="10" s="1"/>
  <c r="BX6281" i="10"/>
  <c r="BV6281" i="10"/>
  <c r="BU6281" i="10"/>
  <c r="BX6280" i="10"/>
  <c r="BV6280" i="10"/>
  <c r="BY6280" i="10" s="1"/>
  <c r="BU6280" i="10"/>
  <c r="BV6279" i="10"/>
  <c r="BU6279" i="10"/>
  <c r="BX6278" i="10"/>
  <c r="BV6278" i="10"/>
  <c r="BU6278" i="10"/>
  <c r="BV6277" i="10"/>
  <c r="BU6277" i="10"/>
  <c r="BV6276" i="10"/>
  <c r="BY6276" i="10" s="1"/>
  <c r="BU6276" i="10"/>
  <c r="BX6276" i="10" s="1"/>
  <c r="BV6275" i="10"/>
  <c r="BU6275" i="10"/>
  <c r="BX6274" i="10"/>
  <c r="BV6274" i="10"/>
  <c r="BY6274" i="10" s="1"/>
  <c r="BU6274" i="10"/>
  <c r="BV6273" i="10"/>
  <c r="BU6273" i="10"/>
  <c r="BX6273" i="10" s="1"/>
  <c r="BV6272" i="10"/>
  <c r="BU6272" i="10"/>
  <c r="BY6271" i="10"/>
  <c r="BX6271" i="10"/>
  <c r="BV6271" i="10"/>
  <c r="BU6271" i="10"/>
  <c r="BV6270" i="10"/>
  <c r="BU6270" i="10"/>
  <c r="BX6270" i="10" s="1"/>
  <c r="BX6269" i="10"/>
  <c r="BV6269" i="10"/>
  <c r="BY6269" i="10" s="1"/>
  <c r="BU6269" i="10"/>
  <c r="BX6268" i="10"/>
  <c r="BV6268" i="10"/>
  <c r="BU6268" i="10"/>
  <c r="BV6267" i="10"/>
  <c r="BU6267" i="10"/>
  <c r="BX6267" i="10" s="1"/>
  <c r="BV6266" i="10"/>
  <c r="BU6266" i="10"/>
  <c r="BY6265" i="10"/>
  <c r="BV6265" i="10"/>
  <c r="BU6265" i="10"/>
  <c r="BX6265" i="10" s="1"/>
  <c r="BV6264" i="10"/>
  <c r="BU6264" i="10"/>
  <c r="BV6263" i="10"/>
  <c r="BU6263" i="10"/>
  <c r="BX6263" i="10" s="1"/>
  <c r="BX6262" i="10"/>
  <c r="BV6262" i="10"/>
  <c r="BY6262" i="10" s="1"/>
  <c r="BU6262" i="10"/>
  <c r="BV6261" i="10"/>
  <c r="BU6261" i="10"/>
  <c r="BV6260" i="10"/>
  <c r="BU6260" i="10"/>
  <c r="BX6260" i="10" s="1"/>
  <c r="BV6259" i="10"/>
  <c r="BU6259" i="10"/>
  <c r="BV6258" i="10"/>
  <c r="BU6258" i="10"/>
  <c r="BV6257" i="10"/>
  <c r="BY6257" i="10" s="1"/>
  <c r="BU6257" i="10"/>
  <c r="BY6256" i="10"/>
  <c r="BV6256" i="10"/>
  <c r="BU6256" i="10"/>
  <c r="BX6256" i="10" s="1"/>
  <c r="BY6255" i="10"/>
  <c r="BV6255" i="10"/>
  <c r="BU6255" i="10"/>
  <c r="BX6255" i="10" s="1"/>
  <c r="BX6254" i="10"/>
  <c r="BV6254" i="10"/>
  <c r="BY6254" i="10" s="1"/>
  <c r="BU6254" i="10"/>
  <c r="BV6253" i="10"/>
  <c r="BY6253" i="10" s="1"/>
  <c r="BU6253" i="10"/>
  <c r="BX6253" i="10" s="1"/>
  <c r="BY6252" i="10"/>
  <c r="BV6252" i="10"/>
  <c r="BU6252" i="10"/>
  <c r="BX6251" i="10"/>
  <c r="BV6251" i="10"/>
  <c r="BU6251" i="10"/>
  <c r="BY6251" i="10" s="1"/>
  <c r="BY6250" i="10"/>
  <c r="BX6250" i="10"/>
  <c r="BV6250" i="10"/>
  <c r="BU6250" i="10"/>
  <c r="BX6249" i="10"/>
  <c r="BV6249" i="10"/>
  <c r="BY6249" i="10" s="1"/>
  <c r="BU6249" i="10"/>
  <c r="BX6248" i="10"/>
  <c r="BV6248" i="10"/>
  <c r="BY6248" i="10" s="1"/>
  <c r="BU6248" i="10"/>
  <c r="BV6247" i="10"/>
  <c r="BU6247" i="10"/>
  <c r="BV6246" i="10"/>
  <c r="BU6246" i="10"/>
  <c r="BX6246" i="10" s="1"/>
  <c r="BY6245" i="10"/>
  <c r="BV6245" i="10"/>
  <c r="BX6245" i="10" s="1"/>
  <c r="BU6245" i="10"/>
  <c r="BX6244" i="10"/>
  <c r="BV6244" i="10"/>
  <c r="BY6244" i="10" s="1"/>
  <c r="BU6244" i="10"/>
  <c r="BY6243" i="10"/>
  <c r="BV6243" i="10"/>
  <c r="BU6243" i="10"/>
  <c r="BX6243" i="10" s="1"/>
  <c r="BY6242" i="10"/>
  <c r="BV6242" i="10"/>
  <c r="BX6242" i="10" s="1"/>
  <c r="BU6242" i="10"/>
  <c r="BX6241" i="10"/>
  <c r="BV6241" i="10"/>
  <c r="BY6241" i="10" s="1"/>
  <c r="BU6241" i="10"/>
  <c r="BY6240" i="10"/>
  <c r="BV6240" i="10"/>
  <c r="BU6240" i="10"/>
  <c r="BV6239" i="10"/>
  <c r="BU6239" i="10"/>
  <c r="BX6238" i="10"/>
  <c r="BV6238" i="10"/>
  <c r="BY6238" i="10" s="1"/>
  <c r="BU6238" i="10"/>
  <c r="BV6237" i="10"/>
  <c r="BU6237" i="10"/>
  <c r="BV6236" i="10"/>
  <c r="BY6236" i="10" s="1"/>
  <c r="BU6236" i="10"/>
  <c r="BX6236" i="10" s="1"/>
  <c r="BV6235" i="10"/>
  <c r="BU6235" i="10"/>
  <c r="BX6234" i="10"/>
  <c r="BV6234" i="10"/>
  <c r="BY6234" i="10" s="1"/>
  <c r="BU6234" i="10"/>
  <c r="BY6233" i="10"/>
  <c r="BX6233" i="10"/>
  <c r="BV6233" i="10"/>
  <c r="BU6233" i="10"/>
  <c r="BV6232" i="10"/>
  <c r="BU6232" i="10"/>
  <c r="BX6232" i="10" s="1"/>
  <c r="BY6231" i="10"/>
  <c r="BX6231" i="10"/>
  <c r="BV6231" i="10"/>
  <c r="BU6231" i="10"/>
  <c r="BV6230" i="10"/>
  <c r="BY6230" i="10" s="1"/>
  <c r="BU6230" i="10"/>
  <c r="BV6229" i="10"/>
  <c r="BU6229" i="10"/>
  <c r="BV6228" i="10"/>
  <c r="BU6228" i="10"/>
  <c r="BV6227" i="10"/>
  <c r="BY6227" i="10" s="1"/>
  <c r="BU6227" i="10"/>
  <c r="BY6226" i="10"/>
  <c r="BX6226" i="10"/>
  <c r="BV6226" i="10"/>
  <c r="BU6226" i="10"/>
  <c r="BV6225" i="10"/>
  <c r="BY6225" i="10" s="1"/>
  <c r="BU6225" i="10"/>
  <c r="BX6225" i="10" s="1"/>
  <c r="BV6224" i="10"/>
  <c r="BU6224" i="10"/>
  <c r="BX6223" i="10"/>
  <c r="BV6223" i="10"/>
  <c r="BU6223" i="10"/>
  <c r="BV6222" i="10"/>
  <c r="BU6222" i="10"/>
  <c r="BV6221" i="10"/>
  <c r="BY6221" i="10" s="1"/>
  <c r="BU6221" i="10"/>
  <c r="BV6220" i="10"/>
  <c r="BY6220" i="10" s="1"/>
  <c r="BU6220" i="10"/>
  <c r="BV6219" i="10"/>
  <c r="BY6219" i="10" s="1"/>
  <c r="BU6219" i="10"/>
  <c r="BV6218" i="10"/>
  <c r="BY6218" i="10" s="1"/>
  <c r="BU6218" i="10"/>
  <c r="BY6217" i="10"/>
  <c r="BX6217" i="10"/>
  <c r="BV6217" i="10"/>
  <c r="BU6217" i="10"/>
  <c r="BV6216" i="10"/>
  <c r="BU6216" i="10"/>
  <c r="BV6215" i="10"/>
  <c r="BX6215" i="10" s="1"/>
  <c r="BU6215" i="10"/>
  <c r="BV6214" i="10"/>
  <c r="BU6214" i="10"/>
  <c r="BV6213" i="10"/>
  <c r="BU6213" i="10"/>
  <c r="BV6212" i="10"/>
  <c r="BY6212" i="10" s="1"/>
  <c r="BU6212" i="10"/>
  <c r="BY6211" i="10"/>
  <c r="BX6211" i="10"/>
  <c r="BV6211" i="10"/>
  <c r="BU6211" i="10"/>
  <c r="BV6210" i="10"/>
  <c r="BU6210" i="10"/>
  <c r="BV6209" i="10"/>
  <c r="BU6209" i="10"/>
  <c r="BY6208" i="10"/>
  <c r="BV6208" i="10"/>
  <c r="BX6208" i="10" s="1"/>
  <c r="BU6208" i="10"/>
  <c r="BX6207" i="10"/>
  <c r="BV6207" i="10"/>
  <c r="BY6207" i="10" s="1"/>
  <c r="BU6207" i="10"/>
  <c r="BV6206" i="10"/>
  <c r="BU6206" i="10"/>
  <c r="BY6205" i="10"/>
  <c r="BX6205" i="10"/>
  <c r="BV6205" i="10"/>
  <c r="BU6205" i="10"/>
  <c r="BX6204" i="10"/>
  <c r="BV6204" i="10"/>
  <c r="BY6204" i="10" s="1"/>
  <c r="BU6204" i="10"/>
  <c r="BY6203" i="10"/>
  <c r="BX6203" i="10"/>
  <c r="BV6203" i="10"/>
  <c r="BU6203" i="10"/>
  <c r="BV6202" i="10"/>
  <c r="BU6202" i="10"/>
  <c r="BX6202" i="10" s="1"/>
  <c r="BV6201" i="10"/>
  <c r="BU6201" i="10"/>
  <c r="BY6200" i="10"/>
  <c r="BV6200" i="10"/>
  <c r="BU6200" i="10"/>
  <c r="BX6200" i="10" s="1"/>
  <c r="BV6199" i="10"/>
  <c r="BY6199" i="10" s="1"/>
  <c r="BU6199" i="10"/>
  <c r="BX6198" i="10"/>
  <c r="BV6198" i="10"/>
  <c r="BU6198" i="10"/>
  <c r="BY6197" i="10"/>
  <c r="BV6197" i="10"/>
  <c r="BU6197" i="10"/>
  <c r="BV6196" i="10"/>
  <c r="BY6196" i="10" s="1"/>
  <c r="BU6196" i="10"/>
  <c r="BX6196" i="10" s="1"/>
  <c r="BY6195" i="10"/>
  <c r="BV6195" i="10"/>
  <c r="BX6195" i="10" s="1"/>
  <c r="BU6195" i="10"/>
  <c r="BX6194" i="10"/>
  <c r="BV6194" i="10"/>
  <c r="BY6194" i="10" s="1"/>
  <c r="BU6194" i="10"/>
  <c r="BY6193" i="10"/>
  <c r="BV6193" i="10"/>
  <c r="BU6193" i="10"/>
  <c r="BX6193" i="10" s="1"/>
  <c r="BY6192" i="10"/>
  <c r="BX6192" i="10"/>
  <c r="BV6192" i="10"/>
  <c r="BU6192" i="10"/>
  <c r="BV6191" i="10"/>
  <c r="BY6191" i="10" s="1"/>
  <c r="BU6191" i="10"/>
  <c r="BX6191" i="10" s="1"/>
  <c r="BY6190" i="10"/>
  <c r="BX6190" i="10"/>
  <c r="BV6190" i="10"/>
  <c r="BU6190" i="10"/>
  <c r="BV6189" i="10"/>
  <c r="BU6189" i="10"/>
  <c r="BY6188" i="10"/>
  <c r="BX6188" i="10"/>
  <c r="BV6188" i="10"/>
  <c r="BU6188" i="10"/>
  <c r="BV6187" i="10"/>
  <c r="BX6187" i="10" s="1"/>
  <c r="BU6187" i="10"/>
  <c r="BY6186" i="10"/>
  <c r="BX6186" i="10"/>
  <c r="BV6186" i="10"/>
  <c r="BU6186" i="10"/>
  <c r="BV6185" i="10"/>
  <c r="BY6185" i="10" s="1"/>
  <c r="BU6185" i="10"/>
  <c r="BX6184" i="10"/>
  <c r="BV6184" i="10"/>
  <c r="BY6184" i="10" s="1"/>
  <c r="BU6184" i="10"/>
  <c r="BV6183" i="10"/>
  <c r="BY6183" i="10" s="1"/>
  <c r="BU6183" i="10"/>
  <c r="BV6182" i="10"/>
  <c r="BY6182" i="10" s="1"/>
  <c r="BU6182" i="10"/>
  <c r="BV6181" i="10"/>
  <c r="BU6181" i="10"/>
  <c r="BY6180" i="10"/>
  <c r="BV6180" i="10"/>
  <c r="BU6180" i="10"/>
  <c r="BX6180" i="10" s="1"/>
  <c r="BV6179" i="10"/>
  <c r="BU6179" i="10"/>
  <c r="BV6178" i="10"/>
  <c r="BY6178" i="10" s="1"/>
  <c r="BU6178" i="10"/>
  <c r="BY6177" i="10"/>
  <c r="BX6177" i="10"/>
  <c r="BV6177" i="10"/>
  <c r="BU6177" i="10"/>
  <c r="BV6176" i="10"/>
  <c r="BY6176" i="10" s="1"/>
  <c r="BU6176" i="10"/>
  <c r="BV6175" i="10"/>
  <c r="BU6175" i="10"/>
  <c r="BV6174" i="10"/>
  <c r="BY6174" i="10" s="1"/>
  <c r="BU6174" i="10"/>
  <c r="BY6173" i="10"/>
  <c r="BX6173" i="10"/>
  <c r="BV6173" i="10"/>
  <c r="BU6173" i="10"/>
  <c r="BX6172" i="10"/>
  <c r="BV6172" i="10"/>
  <c r="BY6172" i="10" s="1"/>
  <c r="BU6172" i="10"/>
  <c r="BX6171" i="10"/>
  <c r="BV6171" i="10"/>
  <c r="BU6171" i="10"/>
  <c r="BY6171" i="10" s="1"/>
  <c r="BY6170" i="10"/>
  <c r="BX6170" i="10"/>
  <c r="BV6170" i="10"/>
  <c r="BU6170" i="10"/>
  <c r="BV6169" i="10"/>
  <c r="BY6169" i="10" s="1"/>
  <c r="BU6169" i="10"/>
  <c r="BV6168" i="10"/>
  <c r="BY6168" i="10" s="1"/>
  <c r="BU6168" i="10"/>
  <c r="BV6167" i="10"/>
  <c r="BY6167" i="10" s="1"/>
  <c r="BU6167" i="10"/>
  <c r="BY6166" i="10"/>
  <c r="BV6166" i="10"/>
  <c r="BX6166" i="10" s="1"/>
  <c r="BU6166" i="10"/>
  <c r="BV6165" i="10"/>
  <c r="BU6165" i="10"/>
  <c r="BX6165" i="10" s="1"/>
  <c r="BV6164" i="10"/>
  <c r="BU6164" i="10"/>
  <c r="BY6163" i="10"/>
  <c r="BV6163" i="10"/>
  <c r="BU6163" i="10"/>
  <c r="BX6163" i="10" s="1"/>
  <c r="BV6162" i="10"/>
  <c r="BY6162" i="10" s="1"/>
  <c r="BU6162" i="10"/>
  <c r="BX6161" i="10"/>
  <c r="BV6161" i="10"/>
  <c r="BU6161" i="10"/>
  <c r="BY6161" i="10" s="1"/>
  <c r="BX6160" i="10"/>
  <c r="BV6160" i="10"/>
  <c r="BY6160" i="10" s="1"/>
  <c r="BU6160" i="10"/>
  <c r="BV6159" i="10"/>
  <c r="BY6159" i="10" s="1"/>
  <c r="BU6159" i="10"/>
  <c r="BV6158" i="10"/>
  <c r="BU6158" i="10"/>
  <c r="BV6157" i="10"/>
  <c r="BU6157" i="10"/>
  <c r="BY6157" i="10" s="1"/>
  <c r="BY6156" i="10"/>
  <c r="BV6156" i="10"/>
  <c r="BU6156" i="10"/>
  <c r="BX6156" i="10" s="1"/>
  <c r="BV6155" i="10"/>
  <c r="BY6155" i="10" s="1"/>
  <c r="BU6155" i="10"/>
  <c r="BV6154" i="10"/>
  <c r="BY6154" i="10" s="1"/>
  <c r="BU6154" i="10"/>
  <c r="BY6153" i="10"/>
  <c r="BX6153" i="10"/>
  <c r="BV6153" i="10"/>
  <c r="BU6153" i="10"/>
  <c r="BV6152" i="10"/>
  <c r="BU6152" i="10"/>
  <c r="BV6151" i="10"/>
  <c r="BU6151" i="10"/>
  <c r="BX6151" i="10" s="1"/>
  <c r="BY6150" i="10"/>
  <c r="BX6150" i="10"/>
  <c r="BV6150" i="10"/>
  <c r="BU6150" i="10"/>
  <c r="BX6149" i="10"/>
  <c r="BV6149" i="10"/>
  <c r="BY6149" i="10" s="1"/>
  <c r="BU6149" i="10"/>
  <c r="BY6148" i="10"/>
  <c r="BX6148" i="10"/>
  <c r="BV6148" i="10"/>
  <c r="BU6148" i="10"/>
  <c r="BY6147" i="10"/>
  <c r="BV6147" i="10"/>
  <c r="BU6147" i="10"/>
  <c r="BX6147" i="10" s="1"/>
  <c r="BY6146" i="10"/>
  <c r="BV6146" i="10"/>
  <c r="BU6146" i="10"/>
  <c r="BX6146" i="10" s="1"/>
  <c r="BV6145" i="10"/>
  <c r="BU6145" i="10"/>
  <c r="BV6144" i="10"/>
  <c r="BU6144" i="10"/>
  <c r="BY6143" i="10"/>
  <c r="BV6143" i="10"/>
  <c r="BU6143" i="10"/>
  <c r="BX6143" i="10" s="1"/>
  <c r="BV6142" i="10"/>
  <c r="BY6142" i="10" s="1"/>
  <c r="BU6142" i="10"/>
  <c r="BY6141" i="10"/>
  <c r="BX6141" i="10"/>
  <c r="BV6141" i="10"/>
  <c r="BU6141" i="10"/>
  <c r="BV6140" i="10"/>
  <c r="BY6140" i="10" s="1"/>
  <c r="BU6140" i="10"/>
  <c r="BX6140" i="10" s="1"/>
  <c r="BV6139" i="10"/>
  <c r="BU6139" i="10"/>
  <c r="BV6138" i="10"/>
  <c r="BU6138" i="10"/>
  <c r="BX6138" i="10" s="1"/>
  <c r="BY6137" i="10"/>
  <c r="BX6137" i="10"/>
  <c r="BV6137" i="10"/>
  <c r="BU6137" i="10"/>
  <c r="BY6136" i="10"/>
  <c r="BV6136" i="10"/>
  <c r="BU6136" i="10"/>
  <c r="BX6136" i="10" s="1"/>
  <c r="BX6135" i="10"/>
  <c r="BV6135" i="10"/>
  <c r="BU6135" i="10"/>
  <c r="BX6134" i="10"/>
  <c r="BV6134" i="10"/>
  <c r="BY6134" i="10" s="1"/>
  <c r="BU6134" i="10"/>
  <c r="BY6133" i="10"/>
  <c r="BV6133" i="10"/>
  <c r="BU6133" i="10"/>
  <c r="BV6132" i="10"/>
  <c r="BY6132" i="10" s="1"/>
  <c r="BU6132" i="10"/>
  <c r="BX6132" i="10" s="1"/>
  <c r="BY6131" i="10"/>
  <c r="BX6131" i="10"/>
  <c r="BV6131" i="10"/>
  <c r="BU6131" i="10"/>
  <c r="BV6130" i="10"/>
  <c r="BU6130" i="10"/>
  <c r="BV6129" i="10"/>
  <c r="BY6129" i="10" s="1"/>
  <c r="BU6129" i="10"/>
  <c r="BV6128" i="10"/>
  <c r="BU6128" i="10"/>
  <c r="BX6128" i="10" s="1"/>
  <c r="BV6127" i="10"/>
  <c r="BU6127" i="10"/>
  <c r="BX6127" i="10" s="1"/>
  <c r="BV6126" i="10"/>
  <c r="BU6126" i="10"/>
  <c r="BX6126" i="10" s="1"/>
  <c r="BY6125" i="10"/>
  <c r="BV6125" i="10"/>
  <c r="BU6125" i="10"/>
  <c r="BX6125" i="10" s="1"/>
  <c r="BV6124" i="10"/>
  <c r="BU6124" i="10"/>
  <c r="BV6123" i="10"/>
  <c r="BU6123" i="10"/>
  <c r="BX6123" i="10" s="1"/>
  <c r="BY6122" i="10"/>
  <c r="BX6122" i="10"/>
  <c r="BV6122" i="10"/>
  <c r="BU6122" i="10"/>
  <c r="BV6121" i="10"/>
  <c r="BU6121" i="10"/>
  <c r="BX6121" i="10" s="1"/>
  <c r="BV6120" i="10"/>
  <c r="BU6120" i="10"/>
  <c r="BX6120" i="10" s="1"/>
  <c r="BV6119" i="10"/>
  <c r="BU6119" i="10"/>
  <c r="BY6118" i="10"/>
  <c r="BV6118" i="10"/>
  <c r="BU6118" i="10"/>
  <c r="BV6117" i="10"/>
  <c r="BU6117" i="10"/>
  <c r="BX6117" i="10" s="1"/>
  <c r="BY6116" i="10"/>
  <c r="BX6116" i="10"/>
  <c r="BV6116" i="10"/>
  <c r="BU6116" i="10"/>
  <c r="BV6115" i="10"/>
  <c r="BU6115" i="10"/>
  <c r="BX6114" i="10"/>
  <c r="BV6114" i="10"/>
  <c r="BY6114" i="10" s="1"/>
  <c r="BU6114" i="10"/>
  <c r="BV6113" i="10"/>
  <c r="BU6113" i="10"/>
  <c r="BY6112" i="10"/>
  <c r="BV6112" i="10"/>
  <c r="BU6112" i="10"/>
  <c r="BX6112" i="10" s="1"/>
  <c r="BV6111" i="10"/>
  <c r="BU6111" i="10"/>
  <c r="BX6111" i="10" s="1"/>
  <c r="BX6110" i="10"/>
  <c r="BV6110" i="10"/>
  <c r="BU6110" i="10"/>
  <c r="BV6109" i="10"/>
  <c r="BY6109" i="10" s="1"/>
  <c r="BU6109" i="10"/>
  <c r="BV6108" i="10"/>
  <c r="BU6108" i="10"/>
  <c r="BX6107" i="10"/>
  <c r="BV6107" i="10"/>
  <c r="BU6107" i="10"/>
  <c r="BY6107" i="10" s="1"/>
  <c r="BV6106" i="10"/>
  <c r="BY6106" i="10" s="1"/>
  <c r="BU6106" i="10"/>
  <c r="BX6106" i="10" s="1"/>
  <c r="BY6105" i="10"/>
  <c r="BX6105" i="10"/>
  <c r="BV6105" i="10"/>
  <c r="BU6105" i="10"/>
  <c r="BX6104" i="10"/>
  <c r="BV6104" i="10"/>
  <c r="BY6104" i="10" s="1"/>
  <c r="BU6104" i="10"/>
  <c r="BY6103" i="10"/>
  <c r="BV6103" i="10"/>
  <c r="BU6103" i="10"/>
  <c r="BX6103" i="10" s="1"/>
  <c r="BV6102" i="10"/>
  <c r="BU6102" i="10"/>
  <c r="BX6102" i="10" s="1"/>
  <c r="BV6101" i="10"/>
  <c r="BU6101" i="10"/>
  <c r="BX6101" i="10" s="1"/>
  <c r="BV6100" i="10"/>
  <c r="BY6100" i="10" s="1"/>
  <c r="BU6100" i="10"/>
  <c r="BX6100" i="10" s="1"/>
  <c r="BV6099" i="10"/>
  <c r="BY6099" i="10" s="1"/>
  <c r="BU6099" i="10"/>
  <c r="BX6098" i="10"/>
  <c r="BV6098" i="10"/>
  <c r="BY6098" i="10" s="1"/>
  <c r="BU6098" i="10"/>
  <c r="BV6097" i="10"/>
  <c r="BY6097" i="10" s="1"/>
  <c r="BU6097" i="10"/>
  <c r="BX6096" i="10"/>
  <c r="BV6096" i="10"/>
  <c r="BU6096" i="10"/>
  <c r="BY6096" i="10" s="1"/>
  <c r="BY6095" i="10"/>
  <c r="BX6095" i="10"/>
  <c r="BV6095" i="10"/>
  <c r="BU6095" i="10"/>
  <c r="BV6094" i="10"/>
  <c r="BY6094" i="10" s="1"/>
  <c r="BU6094" i="10"/>
  <c r="BY6093" i="10"/>
  <c r="BV6093" i="10"/>
  <c r="BU6093" i="10"/>
  <c r="BX6093" i="10" s="1"/>
  <c r="BV6092" i="10"/>
  <c r="BU6092" i="10"/>
  <c r="BY6091" i="10"/>
  <c r="BV6091" i="10"/>
  <c r="BX6091" i="10" s="1"/>
  <c r="BU6091" i="10"/>
  <c r="BX6090" i="10"/>
  <c r="BV6090" i="10"/>
  <c r="BY6090" i="10" s="1"/>
  <c r="BU6090" i="10"/>
  <c r="BV6089" i="10"/>
  <c r="BY6089" i="10" s="1"/>
  <c r="BU6089" i="10"/>
  <c r="BV6088" i="10"/>
  <c r="BU6088" i="10"/>
  <c r="BY6087" i="10"/>
  <c r="BX6087" i="10"/>
  <c r="BV6087" i="10"/>
  <c r="BU6087" i="10"/>
  <c r="BX6086" i="10"/>
  <c r="BV6086" i="10"/>
  <c r="BY6086" i="10" s="1"/>
  <c r="BU6086" i="10"/>
  <c r="BV6085" i="10"/>
  <c r="BY6085" i="10" s="1"/>
  <c r="BU6085" i="10"/>
  <c r="BV6084" i="10"/>
  <c r="BY6084" i="10" s="1"/>
  <c r="BU6084" i="10"/>
  <c r="BV6083" i="10"/>
  <c r="BU6083" i="10"/>
  <c r="BX6083" i="10" s="1"/>
  <c r="BY6082" i="10"/>
  <c r="BV6082" i="10"/>
  <c r="BX6082" i="10" s="1"/>
  <c r="BU6082" i="10"/>
  <c r="BV6081" i="10"/>
  <c r="BU6081" i="10"/>
  <c r="BX6081" i="10" s="1"/>
  <c r="BY6080" i="10"/>
  <c r="BX6080" i="10"/>
  <c r="BV6080" i="10"/>
  <c r="BU6080" i="10"/>
  <c r="BV6079" i="10"/>
  <c r="BY6079" i="10" s="1"/>
  <c r="BU6079" i="10"/>
  <c r="BY6078" i="10"/>
  <c r="BV6078" i="10"/>
  <c r="BU6078" i="10"/>
  <c r="BX6078" i="10" s="1"/>
  <c r="BX6077" i="10"/>
  <c r="BV6077" i="10"/>
  <c r="BY6077" i="10" s="1"/>
  <c r="BU6077" i="10"/>
  <c r="BY6076" i="10"/>
  <c r="BV6076" i="10"/>
  <c r="BU6076" i="10"/>
  <c r="BX6076" i="10" s="1"/>
  <c r="BV6075" i="10"/>
  <c r="BU6075" i="10"/>
  <c r="BY6075" i="10" s="1"/>
  <c r="BV6074" i="10"/>
  <c r="BU6074" i="10"/>
  <c r="BY6073" i="10"/>
  <c r="BV6073" i="10"/>
  <c r="BU6073" i="10"/>
  <c r="BX6073" i="10" s="1"/>
  <c r="BV6072" i="10"/>
  <c r="BY6072" i="10" s="1"/>
  <c r="BU6072" i="10"/>
  <c r="BX6072" i="10" s="1"/>
  <c r="BY6071" i="10"/>
  <c r="BX6071" i="10"/>
  <c r="BV6071" i="10"/>
  <c r="BU6071" i="10"/>
  <c r="BX6070" i="10"/>
  <c r="BV6070" i="10"/>
  <c r="BY6070" i="10" s="1"/>
  <c r="BU6070" i="10"/>
  <c r="BX6069" i="10"/>
  <c r="BV6069" i="10"/>
  <c r="BY6069" i="10" s="1"/>
  <c r="BU6069" i="10"/>
  <c r="BV6068" i="10"/>
  <c r="BU6068" i="10"/>
  <c r="BX6068" i="10" s="1"/>
  <c r="BY6067" i="10"/>
  <c r="BV6067" i="10"/>
  <c r="BU6067" i="10"/>
  <c r="BX6067" i="10" s="1"/>
  <c r="BX6066" i="10"/>
  <c r="BV6066" i="10"/>
  <c r="BY6066" i="10" s="1"/>
  <c r="BU6066" i="10"/>
  <c r="BV6065" i="10"/>
  <c r="BY6065" i="10" s="1"/>
  <c r="BU6065" i="10"/>
  <c r="BX6065" i="10" s="1"/>
  <c r="BV6064" i="10"/>
  <c r="BU6064" i="10"/>
  <c r="BX6063" i="10"/>
  <c r="BV6063" i="10"/>
  <c r="BY6063" i="10" s="1"/>
  <c r="BU6063" i="10"/>
  <c r="BX6062" i="10"/>
  <c r="BV6062" i="10"/>
  <c r="BY6062" i="10" s="1"/>
  <c r="BU6062" i="10"/>
  <c r="BV6061" i="10"/>
  <c r="BU6061" i="10"/>
  <c r="BX6061" i="10" s="1"/>
  <c r="BX6060" i="10"/>
  <c r="BV6060" i="10"/>
  <c r="BU6060" i="10"/>
  <c r="BX6059" i="10"/>
  <c r="BV6059" i="10"/>
  <c r="BY6059" i="10" s="1"/>
  <c r="BU6059" i="10"/>
  <c r="BV6058" i="10"/>
  <c r="BU6058" i="10"/>
  <c r="BX6058" i="10" s="1"/>
  <c r="BV6057" i="10"/>
  <c r="BU6057" i="10"/>
  <c r="BX6057" i="10" s="1"/>
  <c r="BY6056" i="10"/>
  <c r="BX6056" i="10"/>
  <c r="BV6056" i="10"/>
  <c r="BU6056" i="10"/>
  <c r="BV6055" i="10"/>
  <c r="BU6055" i="10"/>
  <c r="BX6055" i="10" s="1"/>
  <c r="BV6054" i="10"/>
  <c r="BU6054" i="10"/>
  <c r="BV6053" i="10"/>
  <c r="BU6053" i="10"/>
  <c r="BV6052" i="10"/>
  <c r="BU6052" i="10"/>
  <c r="BV6051" i="10"/>
  <c r="BU6051" i="10"/>
  <c r="BX6051" i="10" s="1"/>
  <c r="BY6050" i="10"/>
  <c r="BV6050" i="10"/>
  <c r="BU6050" i="10"/>
  <c r="BX6050" i="10" s="1"/>
  <c r="BX6049" i="10"/>
  <c r="BV6049" i="10"/>
  <c r="BY6049" i="10" s="1"/>
  <c r="BU6049" i="10"/>
  <c r="BX6048" i="10"/>
  <c r="BV6048" i="10"/>
  <c r="BY6048" i="10" s="1"/>
  <c r="BU6048" i="10"/>
  <c r="BV6047" i="10"/>
  <c r="BU6047" i="10"/>
  <c r="BV6046" i="10"/>
  <c r="BU6046" i="10"/>
  <c r="BV6045" i="10"/>
  <c r="BX6045" i="10" s="1"/>
  <c r="BU6045" i="10"/>
  <c r="BV6044" i="10"/>
  <c r="BY6044" i="10" s="1"/>
  <c r="BU6044" i="10"/>
  <c r="BY6043" i="10"/>
  <c r="BV6043" i="10"/>
  <c r="BU6043" i="10"/>
  <c r="BX6043" i="10" s="1"/>
  <c r="BV6042" i="10"/>
  <c r="BY6042" i="10" s="1"/>
  <c r="BU6042" i="10"/>
  <c r="BX6042" i="10" s="1"/>
  <c r="BY6041" i="10"/>
  <c r="BX6041" i="10"/>
  <c r="BV6041" i="10"/>
  <c r="BU6041" i="10"/>
  <c r="BV6040" i="10"/>
  <c r="BU6040" i="10"/>
  <c r="BX6040" i="10" s="1"/>
  <c r="BV6039" i="10"/>
  <c r="BU6039" i="10"/>
  <c r="BV6038" i="10"/>
  <c r="BY6038" i="10" s="1"/>
  <c r="BU6038" i="10"/>
  <c r="BX6038" i="10" s="1"/>
  <c r="BY6037" i="10"/>
  <c r="BX6037" i="10"/>
  <c r="BV6037" i="10"/>
  <c r="BU6037" i="10"/>
  <c r="BV6036" i="10"/>
  <c r="BY6036" i="10" s="1"/>
  <c r="BU6036" i="10"/>
  <c r="BY6035" i="10"/>
  <c r="BX6035" i="10"/>
  <c r="BV6035" i="10"/>
  <c r="BU6035" i="10"/>
  <c r="BX6034" i="10"/>
  <c r="BV6034" i="10"/>
  <c r="BY6034" i="10" s="1"/>
  <c r="BU6034" i="10"/>
  <c r="BY6033" i="10"/>
  <c r="BV6033" i="10"/>
  <c r="BU6033" i="10"/>
  <c r="BX6033" i="10" s="1"/>
  <c r="BV6032" i="10"/>
  <c r="BY6032" i="10" s="1"/>
  <c r="BU6032" i="10"/>
  <c r="BV6031" i="10"/>
  <c r="BU6031" i="10"/>
  <c r="BX6031" i="10" s="1"/>
  <c r="BV6030" i="10"/>
  <c r="BU6030" i="10"/>
  <c r="BX6030" i="10" s="1"/>
  <c r="BV6029" i="10"/>
  <c r="BU6029" i="10"/>
  <c r="BY6028" i="10"/>
  <c r="BX6028" i="10"/>
  <c r="BV6028" i="10"/>
  <c r="BU6028" i="10"/>
  <c r="BV6027" i="10"/>
  <c r="BY6027" i="10" s="1"/>
  <c r="BU6027" i="10"/>
  <c r="BX6027" i="10" s="1"/>
  <c r="BY6026" i="10"/>
  <c r="BV6026" i="10"/>
  <c r="BU6026" i="10"/>
  <c r="BX6026" i="10" s="1"/>
  <c r="BV6025" i="10"/>
  <c r="BU6025" i="10"/>
  <c r="BX6025" i="10" s="1"/>
  <c r="BV6024" i="10"/>
  <c r="BU6024" i="10"/>
  <c r="BV6023" i="10"/>
  <c r="BU6023" i="10"/>
  <c r="BX6023" i="10" s="1"/>
  <c r="BV6022" i="10"/>
  <c r="BY6022" i="10" s="1"/>
  <c r="BU6022" i="10"/>
  <c r="BV6021" i="10"/>
  <c r="BY6021" i="10" s="1"/>
  <c r="BU6021" i="10"/>
  <c r="BY6020" i="10"/>
  <c r="BV6020" i="10"/>
  <c r="BU6020" i="10"/>
  <c r="BX6020" i="10" s="1"/>
  <c r="BX6019" i="10"/>
  <c r="BV6019" i="10"/>
  <c r="BY6019" i="10" s="1"/>
  <c r="BU6019" i="10"/>
  <c r="BV6018" i="10"/>
  <c r="BU6018" i="10"/>
  <c r="BY6017" i="10"/>
  <c r="BV6017" i="10"/>
  <c r="BX6017" i="10" s="1"/>
  <c r="BU6017" i="10"/>
  <c r="BY6016" i="10"/>
  <c r="BV6016" i="10"/>
  <c r="BU6016" i="10"/>
  <c r="BX6016" i="10" s="1"/>
  <c r="BV6015" i="10"/>
  <c r="BY6015" i="10" s="1"/>
  <c r="BU6015" i="10"/>
  <c r="BV6014" i="10"/>
  <c r="BU6014" i="10"/>
  <c r="BY6013" i="10"/>
  <c r="BV6013" i="10"/>
  <c r="BU6013" i="10"/>
  <c r="BX6013" i="10" s="1"/>
  <c r="BY6012" i="10"/>
  <c r="BV6012" i="10"/>
  <c r="BU6012" i="10"/>
  <c r="BX6012" i="10" s="1"/>
  <c r="BV6011" i="10"/>
  <c r="BY6011" i="10" s="1"/>
  <c r="BU6011" i="10"/>
  <c r="BV6010" i="10"/>
  <c r="BU6010" i="10"/>
  <c r="BY6010" i="10" s="1"/>
  <c r="BX6009" i="10"/>
  <c r="BV6009" i="10"/>
  <c r="BY6009" i="10" s="1"/>
  <c r="BU6009" i="10"/>
  <c r="BY6008" i="10"/>
  <c r="BX6008" i="10"/>
  <c r="BV6008" i="10"/>
  <c r="BU6008" i="10"/>
  <c r="BV6007" i="10"/>
  <c r="BY6007" i="10" s="1"/>
  <c r="BU6007" i="10"/>
  <c r="BV6006" i="10"/>
  <c r="BY6006" i="10" s="1"/>
  <c r="BU6006" i="10"/>
  <c r="BY6005" i="10"/>
  <c r="BX6005" i="10"/>
  <c r="BV6005" i="10"/>
  <c r="BU6005" i="10"/>
  <c r="BV6004" i="10"/>
  <c r="BY6004" i="10" s="1"/>
  <c r="BU6004" i="10"/>
  <c r="BV6003" i="10"/>
  <c r="BY6003" i="10" s="1"/>
  <c r="BU6003" i="10"/>
  <c r="BX6002" i="10"/>
  <c r="BV6002" i="10"/>
  <c r="BY6002" i="10" s="1"/>
  <c r="BU6002" i="10"/>
  <c r="BY6001" i="10"/>
  <c r="BX6001" i="10"/>
  <c r="BV6001" i="10"/>
  <c r="BU6001" i="10"/>
  <c r="BY6000" i="10"/>
  <c r="BV6000" i="10"/>
  <c r="BX6000" i="10" s="1"/>
  <c r="BU6000" i="10"/>
  <c r="BX5999" i="10"/>
  <c r="BV5999" i="10"/>
  <c r="BY5999" i="10" s="1"/>
  <c r="BU5999" i="10"/>
  <c r="BX5998" i="10"/>
  <c r="BV5998" i="10"/>
  <c r="BY5998" i="10" s="1"/>
  <c r="BU5998" i="10"/>
  <c r="BV5997" i="10"/>
  <c r="BY5997" i="10" s="1"/>
  <c r="BU5997" i="10"/>
  <c r="BV5996" i="10"/>
  <c r="BU5996" i="10"/>
  <c r="BY5995" i="10"/>
  <c r="BV5995" i="10"/>
  <c r="BU5995" i="10"/>
  <c r="BX5995" i="10" s="1"/>
  <c r="BV5994" i="10"/>
  <c r="BY5994" i="10" s="1"/>
  <c r="BU5994" i="10"/>
  <c r="BV5993" i="10"/>
  <c r="BU5993" i="10"/>
  <c r="BX5993" i="10" s="1"/>
  <c r="BY5992" i="10"/>
  <c r="BX5992" i="10"/>
  <c r="BV5992" i="10"/>
  <c r="BU5992" i="10"/>
  <c r="BY5991" i="10"/>
  <c r="BX5991" i="10"/>
  <c r="BV5991" i="10"/>
  <c r="BU5991" i="10"/>
  <c r="BV5990" i="10"/>
  <c r="BU5990" i="10"/>
  <c r="BX5989" i="10"/>
  <c r="BV5989" i="10"/>
  <c r="BY5989" i="10" s="1"/>
  <c r="BU5989" i="10"/>
  <c r="BY5988" i="10"/>
  <c r="BV5988" i="10"/>
  <c r="BU5988" i="10"/>
  <c r="BV5987" i="10"/>
  <c r="BY5987" i="10" s="1"/>
  <c r="BU5987" i="10"/>
  <c r="BY5986" i="10"/>
  <c r="BV5986" i="10"/>
  <c r="BU5986" i="10"/>
  <c r="BY5985" i="10"/>
  <c r="BX5985" i="10"/>
  <c r="BV5985" i="10"/>
  <c r="BU5985" i="10"/>
  <c r="BV5984" i="10"/>
  <c r="BY5984" i="10" s="1"/>
  <c r="BU5984" i="10"/>
  <c r="BY5983" i="10"/>
  <c r="BX5983" i="10"/>
  <c r="BV5983" i="10"/>
  <c r="BU5983" i="10"/>
  <c r="BV5982" i="10"/>
  <c r="BY5982" i="10" s="1"/>
  <c r="BU5982" i="10"/>
  <c r="BX5982" i="10" s="1"/>
  <c r="BX5981" i="10"/>
  <c r="BV5981" i="10"/>
  <c r="BY5981" i="10" s="1"/>
  <c r="BU5981" i="10"/>
  <c r="BV5980" i="10"/>
  <c r="BU5980" i="10"/>
  <c r="BX5979" i="10"/>
  <c r="BV5979" i="10"/>
  <c r="BY5979" i="10" s="1"/>
  <c r="BU5979" i="10"/>
  <c r="BY5978" i="10"/>
  <c r="BV5978" i="10"/>
  <c r="BU5978" i="10"/>
  <c r="BX5978" i="10" s="1"/>
  <c r="BV5977" i="10"/>
  <c r="BU5977" i="10"/>
  <c r="BV5976" i="10"/>
  <c r="BY5976" i="10" s="1"/>
  <c r="BU5976" i="10"/>
  <c r="BX5976" i="10" s="1"/>
  <c r="BV5975" i="10"/>
  <c r="BU5975" i="10"/>
  <c r="BX5975" i="10" s="1"/>
  <c r="BV5974" i="10"/>
  <c r="BU5974" i="10"/>
  <c r="BV5973" i="10"/>
  <c r="BU5973" i="10"/>
  <c r="BX5973" i="10" s="1"/>
  <c r="BY5972" i="10"/>
  <c r="BX5972" i="10"/>
  <c r="BV5972" i="10"/>
  <c r="BU5972" i="10"/>
  <c r="BY5971" i="10"/>
  <c r="BX5971" i="10"/>
  <c r="BV5971" i="10"/>
  <c r="BU5971" i="10"/>
  <c r="BV5970" i="10"/>
  <c r="BU5970" i="10"/>
  <c r="BX5970" i="10" s="1"/>
  <c r="BV5969" i="10"/>
  <c r="BU5969" i="10"/>
  <c r="BY5968" i="10"/>
  <c r="BV5968" i="10"/>
  <c r="BU5968" i="10"/>
  <c r="BX5967" i="10"/>
  <c r="BV5967" i="10"/>
  <c r="BY5967" i="10" s="1"/>
  <c r="BU5967" i="10"/>
  <c r="BY5966" i="10"/>
  <c r="BV5966" i="10"/>
  <c r="BX5966" i="10" s="1"/>
  <c r="BU5966" i="10"/>
  <c r="BV5965" i="10"/>
  <c r="BY5965" i="10" s="1"/>
  <c r="BU5965" i="10"/>
  <c r="BX5965" i="10" s="1"/>
  <c r="BV5964" i="10"/>
  <c r="BU5964" i="10"/>
  <c r="BV5963" i="10"/>
  <c r="BU5963" i="10"/>
  <c r="BY5962" i="10"/>
  <c r="BX5962" i="10"/>
  <c r="BV5962" i="10"/>
  <c r="BU5962" i="10"/>
  <c r="BX5961" i="10"/>
  <c r="BV5961" i="10"/>
  <c r="BU5961" i="10"/>
  <c r="BV5960" i="10"/>
  <c r="BY5960" i="10" s="1"/>
  <c r="BU5960" i="10"/>
  <c r="BV5959" i="10"/>
  <c r="BY5959" i="10" s="1"/>
  <c r="BU5959" i="10"/>
  <c r="BV5958" i="10"/>
  <c r="BU5958" i="10"/>
  <c r="BV5957" i="10"/>
  <c r="BU5957" i="10"/>
  <c r="BX5957" i="10" s="1"/>
  <c r="BX5956" i="10"/>
  <c r="BV5956" i="10"/>
  <c r="BU5956" i="10"/>
  <c r="BY5956" i="10" s="1"/>
  <c r="BV5955" i="10"/>
  <c r="BU5955" i="10"/>
  <c r="BX5955" i="10" s="1"/>
  <c r="BV5954" i="10"/>
  <c r="BU5954" i="10"/>
  <c r="BV5953" i="10"/>
  <c r="BY5953" i="10" s="1"/>
  <c r="BU5953" i="10"/>
  <c r="BX5953" i="10" s="1"/>
  <c r="BY5952" i="10"/>
  <c r="BV5952" i="10"/>
  <c r="BU5952" i="10"/>
  <c r="BX5952" i="10" s="1"/>
  <c r="BV5951" i="10"/>
  <c r="BU5951" i="10"/>
  <c r="BV5950" i="10"/>
  <c r="BU5950" i="10"/>
  <c r="BX5949" i="10"/>
  <c r="BV5949" i="10"/>
  <c r="BY5949" i="10" s="1"/>
  <c r="BU5949" i="10"/>
  <c r="BY5948" i="10"/>
  <c r="BV5948" i="10"/>
  <c r="BU5948" i="10"/>
  <c r="BX5948" i="10" s="1"/>
  <c r="BX5947" i="10"/>
  <c r="BV5947" i="10"/>
  <c r="BY5947" i="10" s="1"/>
  <c r="BU5947" i="10"/>
  <c r="BX5946" i="10"/>
  <c r="BV5946" i="10"/>
  <c r="BY5946" i="10" s="1"/>
  <c r="BU5946" i="10"/>
  <c r="BV5945" i="10"/>
  <c r="BX5945" i="10" s="1"/>
  <c r="BU5945" i="10"/>
  <c r="BV5944" i="10"/>
  <c r="BU5944" i="10"/>
  <c r="BV5943" i="10"/>
  <c r="BY5943" i="10" s="1"/>
  <c r="BU5943" i="10"/>
  <c r="BV5942" i="10"/>
  <c r="BY5942" i="10" s="1"/>
  <c r="BU5942" i="10"/>
  <c r="BX5942" i="10" s="1"/>
  <c r="BX5941" i="10"/>
  <c r="BV5941" i="10"/>
  <c r="BU5941" i="10"/>
  <c r="BY5940" i="10"/>
  <c r="BV5940" i="10"/>
  <c r="BU5940" i="10"/>
  <c r="BX5940" i="10" s="1"/>
  <c r="BV5939" i="10"/>
  <c r="BU5939" i="10"/>
  <c r="BV5938" i="10"/>
  <c r="BY5938" i="10" s="1"/>
  <c r="BU5938" i="10"/>
  <c r="BY5937" i="10"/>
  <c r="BX5937" i="10"/>
  <c r="BV5937" i="10"/>
  <c r="BU5937" i="10"/>
  <c r="BV5936" i="10"/>
  <c r="BU5936" i="10"/>
  <c r="BV5935" i="10"/>
  <c r="BU5935" i="10"/>
  <c r="BX5935" i="10" s="1"/>
  <c r="BX5934" i="10"/>
  <c r="BV5934" i="10"/>
  <c r="BY5934" i="10" s="1"/>
  <c r="BU5934" i="10"/>
  <c r="BV5933" i="10"/>
  <c r="BU5933" i="10"/>
  <c r="BV5932" i="10"/>
  <c r="BU5932" i="10"/>
  <c r="BV5931" i="10"/>
  <c r="BY5931" i="10" s="1"/>
  <c r="BU5931" i="10"/>
  <c r="BV5930" i="10"/>
  <c r="BU5930" i="10"/>
  <c r="BX5929" i="10"/>
  <c r="BV5929" i="10"/>
  <c r="BY5929" i="10" s="1"/>
  <c r="BU5929" i="10"/>
  <c r="BX5928" i="10"/>
  <c r="BV5928" i="10"/>
  <c r="BY5928" i="10" s="1"/>
  <c r="BU5928" i="10"/>
  <c r="BV5927" i="10"/>
  <c r="BU5927" i="10"/>
  <c r="BV5926" i="10"/>
  <c r="BY5926" i="10" s="1"/>
  <c r="BU5926" i="10"/>
  <c r="BX5926" i="10" s="1"/>
  <c r="BV5925" i="10"/>
  <c r="BU5925" i="10"/>
  <c r="BX5924" i="10"/>
  <c r="BV5924" i="10"/>
  <c r="BY5924" i="10" s="1"/>
  <c r="BU5924" i="10"/>
  <c r="BV5923" i="10"/>
  <c r="BU5923" i="10"/>
  <c r="BX5923" i="10" s="1"/>
  <c r="BV5922" i="10"/>
  <c r="BU5922" i="10"/>
  <c r="BX5921" i="10"/>
  <c r="BV5921" i="10"/>
  <c r="BY5921" i="10" s="1"/>
  <c r="BU5921" i="10"/>
  <c r="BV5920" i="10"/>
  <c r="BU5920" i="10"/>
  <c r="BX5919" i="10"/>
  <c r="BV5919" i="10"/>
  <c r="BY5919" i="10" s="1"/>
  <c r="BU5919" i="10"/>
  <c r="BV5918" i="10"/>
  <c r="BU5918" i="10"/>
  <c r="BX5917" i="10"/>
  <c r="BV5917" i="10"/>
  <c r="BY5917" i="10" s="1"/>
  <c r="BU5917" i="10"/>
  <c r="BY5916" i="10"/>
  <c r="BX5916" i="10"/>
  <c r="BV5916" i="10"/>
  <c r="BU5916" i="10"/>
  <c r="BY5915" i="10"/>
  <c r="BV5915" i="10"/>
  <c r="BU5915" i="10"/>
  <c r="BX5915" i="10" s="1"/>
  <c r="BV5914" i="10"/>
  <c r="BU5914" i="10"/>
  <c r="BY5913" i="10"/>
  <c r="BX5913" i="10"/>
  <c r="BV5913" i="10"/>
  <c r="BU5913" i="10"/>
  <c r="BY5912" i="10"/>
  <c r="BX5912" i="10"/>
  <c r="BV5912" i="10"/>
  <c r="BU5912" i="10"/>
  <c r="BV5911" i="10"/>
  <c r="BU5911" i="10"/>
  <c r="BV5910" i="10"/>
  <c r="BU5910" i="10"/>
  <c r="BX5909" i="10"/>
  <c r="BV5909" i="10"/>
  <c r="BY5909" i="10" s="1"/>
  <c r="BU5909" i="10"/>
  <c r="BY5908" i="10"/>
  <c r="BX5908" i="10"/>
  <c r="BV5908" i="10"/>
  <c r="BU5908" i="10"/>
  <c r="BV5907" i="10"/>
  <c r="BY5907" i="10" s="1"/>
  <c r="BU5907" i="10"/>
  <c r="BY5906" i="10"/>
  <c r="BV5906" i="10"/>
  <c r="BU5906" i="10"/>
  <c r="BX5906" i="10" s="1"/>
  <c r="BV5905" i="10"/>
  <c r="BU5905" i="10"/>
  <c r="BX5904" i="10"/>
  <c r="BV5904" i="10"/>
  <c r="BY5904" i="10" s="1"/>
  <c r="BU5904" i="10"/>
  <c r="BV5903" i="10"/>
  <c r="BY5903" i="10" s="1"/>
  <c r="BU5903" i="10"/>
  <c r="BV5902" i="10"/>
  <c r="BU5902" i="10"/>
  <c r="BX5902" i="10" s="1"/>
  <c r="BV5901" i="10"/>
  <c r="BU5901" i="10"/>
  <c r="BV5900" i="10"/>
  <c r="BY5900" i="10" s="1"/>
  <c r="BU5900" i="10"/>
  <c r="BX5899" i="10"/>
  <c r="BV5899" i="10"/>
  <c r="BY5899" i="10" s="1"/>
  <c r="BU5899" i="10"/>
  <c r="BV5898" i="10"/>
  <c r="BY5898" i="10" s="1"/>
  <c r="BU5898" i="10"/>
  <c r="BX5898" i="10" s="1"/>
  <c r="BV5897" i="10"/>
  <c r="BY5897" i="10" s="1"/>
  <c r="BU5897" i="10"/>
  <c r="BV5896" i="10"/>
  <c r="BY5896" i="10" s="1"/>
  <c r="BU5896" i="10"/>
  <c r="BX5895" i="10"/>
  <c r="BV5895" i="10"/>
  <c r="BY5895" i="10" s="1"/>
  <c r="BU5895" i="10"/>
  <c r="BV5894" i="10"/>
  <c r="BY5894" i="10" s="1"/>
  <c r="BU5894" i="10"/>
  <c r="BX5893" i="10"/>
  <c r="BV5893" i="10"/>
  <c r="BY5893" i="10" s="1"/>
  <c r="BU5893" i="10"/>
  <c r="BV5892" i="10"/>
  <c r="BU5892" i="10"/>
  <c r="BY5892" i="10" s="1"/>
  <c r="BY5891" i="10"/>
  <c r="BV5891" i="10"/>
  <c r="BU5891" i="10"/>
  <c r="BY5890" i="10"/>
  <c r="BV5890" i="10"/>
  <c r="BU5890" i="10"/>
  <c r="BX5890" i="10" s="1"/>
  <c r="BV5889" i="10"/>
  <c r="BU5889" i="10"/>
  <c r="BV5888" i="10"/>
  <c r="BU5888" i="10"/>
  <c r="BX5888" i="10" s="1"/>
  <c r="BV5887" i="10"/>
  <c r="BY5887" i="10" s="1"/>
  <c r="BU5887" i="10"/>
  <c r="BV5886" i="10"/>
  <c r="BU5886" i="10"/>
  <c r="BV5885" i="10"/>
  <c r="BY5885" i="10" s="1"/>
  <c r="BU5885" i="10"/>
  <c r="BX5884" i="10"/>
  <c r="BV5884" i="10"/>
  <c r="BY5884" i="10" s="1"/>
  <c r="BU5884" i="10"/>
  <c r="BV5883" i="10"/>
  <c r="BU5883" i="10"/>
  <c r="BV5882" i="10"/>
  <c r="BU5882" i="10"/>
  <c r="BX5881" i="10"/>
  <c r="BV5881" i="10"/>
  <c r="BU5881" i="10"/>
  <c r="BV5880" i="10"/>
  <c r="BU5880" i="10"/>
  <c r="BX5880" i="10" s="1"/>
  <c r="BX5879" i="10"/>
  <c r="BV5879" i="10"/>
  <c r="BY5879" i="10" s="1"/>
  <c r="BU5879" i="10"/>
  <c r="BX5878" i="10"/>
  <c r="BV5878" i="10"/>
  <c r="BY5878" i="10" s="1"/>
  <c r="BU5878" i="10"/>
  <c r="BX5877" i="10"/>
  <c r="BV5877" i="10"/>
  <c r="BY5877" i="10" s="1"/>
  <c r="BU5877" i="10"/>
  <c r="BY5876" i="10"/>
  <c r="BV5876" i="10"/>
  <c r="BU5876" i="10"/>
  <c r="BY5875" i="10"/>
  <c r="BV5875" i="10"/>
  <c r="BU5875" i="10"/>
  <c r="BX5875" i="10" s="1"/>
  <c r="BV5874" i="10"/>
  <c r="BU5874" i="10"/>
  <c r="BV5873" i="10"/>
  <c r="BU5873" i="10"/>
  <c r="BX5873" i="10" s="1"/>
  <c r="BV5872" i="10"/>
  <c r="BU5872" i="10"/>
  <c r="BY5871" i="10"/>
  <c r="BV5871" i="10"/>
  <c r="BU5871" i="10"/>
  <c r="BX5871" i="10" s="1"/>
  <c r="BV5870" i="10"/>
  <c r="BU5870" i="10"/>
  <c r="BV5869" i="10"/>
  <c r="BY5869" i="10" s="1"/>
  <c r="BU5869" i="10"/>
  <c r="BV5868" i="10"/>
  <c r="BU5868" i="10"/>
  <c r="BX5867" i="10"/>
  <c r="BV5867" i="10"/>
  <c r="BY5867" i="10" s="1"/>
  <c r="BU5867" i="10"/>
  <c r="BY5866" i="10"/>
  <c r="BX5866" i="10"/>
  <c r="BV5866" i="10"/>
  <c r="BU5866" i="10"/>
  <c r="BX5865" i="10"/>
  <c r="BV5865" i="10"/>
  <c r="BY5865" i="10" s="1"/>
  <c r="BU5865" i="10"/>
  <c r="BV5864" i="10"/>
  <c r="BU5864" i="10"/>
  <c r="BV5863" i="10"/>
  <c r="BU5863" i="10"/>
  <c r="BX5863" i="10" s="1"/>
  <c r="BV5862" i="10"/>
  <c r="BU5862" i="10"/>
  <c r="BX5862" i="10" s="1"/>
  <c r="BY5861" i="10"/>
  <c r="BX5861" i="10"/>
  <c r="BV5861" i="10"/>
  <c r="BU5861" i="10"/>
  <c r="BX5860" i="10"/>
  <c r="BV5860" i="10"/>
  <c r="BU5860" i="10"/>
  <c r="BV5859" i="10"/>
  <c r="BU5859" i="10"/>
  <c r="BV5858" i="10"/>
  <c r="BY5858" i="10" s="1"/>
  <c r="BU5858" i="10"/>
  <c r="BX5858" i="10" s="1"/>
  <c r="BY5857" i="10"/>
  <c r="BX5857" i="10"/>
  <c r="BV5857" i="10"/>
  <c r="BU5857" i="10"/>
  <c r="BV5856" i="10"/>
  <c r="BU5856" i="10"/>
  <c r="BY5855" i="10"/>
  <c r="BV5855" i="10"/>
  <c r="BU5855" i="10"/>
  <c r="BX5855" i="10" s="1"/>
  <c r="BV5854" i="10"/>
  <c r="BY5854" i="10" s="1"/>
  <c r="BU5854" i="10"/>
  <c r="BY5853" i="10"/>
  <c r="BV5853" i="10"/>
  <c r="BU5853" i="10"/>
  <c r="BV5852" i="10"/>
  <c r="BU5852" i="10"/>
  <c r="BX5852" i="10" s="1"/>
  <c r="BV5851" i="10"/>
  <c r="BU5851" i="10"/>
  <c r="BY5850" i="10"/>
  <c r="BX5850" i="10"/>
  <c r="BV5850" i="10"/>
  <c r="BU5850" i="10"/>
  <c r="BX5849" i="10"/>
  <c r="BV5849" i="10"/>
  <c r="BY5849" i="10" s="1"/>
  <c r="BU5849" i="10"/>
  <c r="BY5848" i="10"/>
  <c r="BX5848" i="10"/>
  <c r="BV5848" i="10"/>
  <c r="BU5848" i="10"/>
  <c r="BV5847" i="10"/>
  <c r="BY5847" i="10" s="1"/>
  <c r="BU5847" i="10"/>
  <c r="BX5847" i="10" s="1"/>
  <c r="BY5846" i="10"/>
  <c r="BX5846" i="10"/>
  <c r="BV5846" i="10"/>
  <c r="BU5846" i="10"/>
  <c r="BV5845" i="10"/>
  <c r="BU5845" i="10"/>
  <c r="BV5844" i="10"/>
  <c r="BU5844" i="10"/>
  <c r="BV5843" i="10"/>
  <c r="BU5843" i="10"/>
  <c r="BY5842" i="10"/>
  <c r="BX5842" i="10"/>
  <c r="BV5842" i="10"/>
  <c r="BU5842" i="10"/>
  <c r="BV5841" i="10"/>
  <c r="BU5841" i="10"/>
  <c r="BX5841" i="10" s="1"/>
  <c r="BV5840" i="10"/>
  <c r="BU5840" i="10"/>
  <c r="BV5839" i="10"/>
  <c r="BU5839" i="10"/>
  <c r="BX5838" i="10"/>
  <c r="BV5838" i="10"/>
  <c r="BY5838" i="10" s="1"/>
  <c r="BU5838" i="10"/>
  <c r="BV5837" i="10"/>
  <c r="BY5837" i="10" s="1"/>
  <c r="BU5837" i="10"/>
  <c r="BY5836" i="10"/>
  <c r="BV5836" i="10"/>
  <c r="BU5836" i="10"/>
  <c r="BX5836" i="10" s="1"/>
  <c r="BV5835" i="10"/>
  <c r="BU5835" i="10"/>
  <c r="BX5834" i="10"/>
  <c r="BV5834" i="10"/>
  <c r="BY5834" i="10" s="1"/>
  <c r="BU5834" i="10"/>
  <c r="BX5833" i="10"/>
  <c r="BV5833" i="10"/>
  <c r="BU5833" i="10"/>
  <c r="BV5832" i="10"/>
  <c r="BU5832" i="10"/>
  <c r="BV5831" i="10"/>
  <c r="BU5831" i="10"/>
  <c r="BV5830" i="10"/>
  <c r="BU5830" i="10"/>
  <c r="BX5830" i="10" s="1"/>
  <c r="BX5829" i="10"/>
  <c r="BV5829" i="10"/>
  <c r="BY5829" i="10" s="1"/>
  <c r="BU5829" i="10"/>
  <c r="BY5828" i="10"/>
  <c r="BV5828" i="10"/>
  <c r="BU5828" i="10"/>
  <c r="BX5828" i="10" s="1"/>
  <c r="BY5827" i="10"/>
  <c r="BX5827" i="10"/>
  <c r="BV5827" i="10"/>
  <c r="BU5827" i="10"/>
  <c r="BV5826" i="10"/>
  <c r="BY5826" i="10" s="1"/>
  <c r="BU5826" i="10"/>
  <c r="BY5825" i="10"/>
  <c r="BV5825" i="10"/>
  <c r="BU5825" i="10"/>
  <c r="BX5825" i="10" s="1"/>
  <c r="BV5824" i="10"/>
  <c r="BU5824" i="10"/>
  <c r="BV5823" i="10"/>
  <c r="BU5823" i="10"/>
  <c r="BV5822" i="10"/>
  <c r="BU5822" i="10"/>
  <c r="BV5821" i="10"/>
  <c r="BU5821" i="10"/>
  <c r="BX5820" i="10"/>
  <c r="BV5820" i="10"/>
  <c r="BY5820" i="10" s="1"/>
  <c r="BU5820" i="10"/>
  <c r="BV5819" i="10"/>
  <c r="BY5819" i="10" s="1"/>
  <c r="BU5819" i="10"/>
  <c r="BV5818" i="10"/>
  <c r="BU5818" i="10"/>
  <c r="BX5818" i="10" s="1"/>
  <c r="BV5817" i="10"/>
  <c r="BY5817" i="10" s="1"/>
  <c r="BU5817" i="10"/>
  <c r="BY5816" i="10"/>
  <c r="BX5816" i="10"/>
  <c r="BV5816" i="10"/>
  <c r="BU5816" i="10"/>
  <c r="BV5815" i="10"/>
  <c r="BU5815" i="10"/>
  <c r="BX5814" i="10"/>
  <c r="BV5814" i="10"/>
  <c r="BY5814" i="10" s="1"/>
  <c r="BU5814" i="10"/>
  <c r="BV5813" i="10"/>
  <c r="BU5813" i="10"/>
  <c r="BY5813" i="10" s="1"/>
  <c r="BY5812" i="10"/>
  <c r="BX5812" i="10"/>
  <c r="BV5812" i="10"/>
  <c r="BU5812" i="10"/>
  <c r="BV5811" i="10"/>
  <c r="BY5811" i="10" s="1"/>
  <c r="BU5811" i="10"/>
  <c r="BV5810" i="10"/>
  <c r="BU5810" i="10"/>
  <c r="BX5809" i="10"/>
  <c r="BV5809" i="10"/>
  <c r="BY5809" i="10" s="1"/>
  <c r="BU5809" i="10"/>
  <c r="BY5808" i="10"/>
  <c r="BX5808" i="10"/>
  <c r="BV5808" i="10"/>
  <c r="BU5808" i="10"/>
  <c r="BV5807" i="10"/>
  <c r="BU5807" i="10"/>
  <c r="BV5806" i="10"/>
  <c r="BU5806" i="10"/>
  <c r="BX5806" i="10" s="1"/>
  <c r="BV5805" i="10"/>
  <c r="BY5805" i="10" s="1"/>
  <c r="BU5805" i="10"/>
  <c r="BV5804" i="10"/>
  <c r="BU5804" i="10"/>
  <c r="BV5803" i="10"/>
  <c r="BX5803" i="10" s="1"/>
  <c r="BU5803" i="10"/>
  <c r="BV5802" i="10"/>
  <c r="BU5802" i="10"/>
  <c r="BX5802" i="10" s="1"/>
  <c r="BV5801" i="10"/>
  <c r="BU5801" i="10"/>
  <c r="BX5801" i="10" s="1"/>
  <c r="BV5800" i="10"/>
  <c r="BY5800" i="10" s="1"/>
  <c r="BU5800" i="10"/>
  <c r="BV5799" i="10"/>
  <c r="BU5799" i="10"/>
  <c r="BV5798" i="10"/>
  <c r="BU5798" i="10"/>
  <c r="BX5798" i="10" s="1"/>
  <c r="BY5797" i="10"/>
  <c r="BV5797" i="10"/>
  <c r="BU5797" i="10"/>
  <c r="BV5796" i="10"/>
  <c r="BY5796" i="10" s="1"/>
  <c r="BU5796" i="10"/>
  <c r="BY5795" i="10"/>
  <c r="BX5795" i="10"/>
  <c r="BV5795" i="10"/>
  <c r="BU5795" i="10"/>
  <c r="BX5794" i="10"/>
  <c r="BV5794" i="10"/>
  <c r="BY5794" i="10" s="1"/>
  <c r="BU5794" i="10"/>
  <c r="BV5793" i="10"/>
  <c r="BU5793" i="10"/>
  <c r="BX5793" i="10" s="1"/>
  <c r="BV5792" i="10"/>
  <c r="BU5792" i="10"/>
  <c r="BY5791" i="10"/>
  <c r="BV5791" i="10"/>
  <c r="BU5791" i="10"/>
  <c r="BX5791" i="10" s="1"/>
  <c r="BV5790" i="10"/>
  <c r="BY5790" i="10" s="1"/>
  <c r="BU5790" i="10"/>
  <c r="BV5789" i="10"/>
  <c r="BU5789" i="10"/>
  <c r="BY5788" i="10"/>
  <c r="BX5788" i="10"/>
  <c r="BV5788" i="10"/>
  <c r="BU5788" i="10"/>
  <c r="BY5787" i="10"/>
  <c r="BV5787" i="10"/>
  <c r="BX5787" i="10" s="1"/>
  <c r="BU5787" i="10"/>
  <c r="BV5786" i="10"/>
  <c r="BU5786" i="10"/>
  <c r="BV5785" i="10"/>
  <c r="BY5785" i="10" s="1"/>
  <c r="BU5785" i="10"/>
  <c r="BX5785" i="10" s="1"/>
  <c r="BX5784" i="10"/>
  <c r="BV5784" i="10"/>
  <c r="BY5784" i="10" s="1"/>
  <c r="BU5784" i="10"/>
  <c r="BV5783" i="10"/>
  <c r="BU5783" i="10"/>
  <c r="BX5783" i="10" s="1"/>
  <c r="BY5782" i="10"/>
  <c r="BX5782" i="10"/>
  <c r="BV5782" i="10"/>
  <c r="BU5782" i="10"/>
  <c r="BX5781" i="10"/>
  <c r="BV5781" i="10"/>
  <c r="BY5781" i="10" s="1"/>
  <c r="BU5781" i="10"/>
  <c r="BY5780" i="10"/>
  <c r="BX5780" i="10"/>
  <c r="BV5780" i="10"/>
  <c r="BU5780" i="10"/>
  <c r="BV5779" i="10"/>
  <c r="BY5779" i="10" s="1"/>
  <c r="BU5779" i="10"/>
  <c r="BY5778" i="10"/>
  <c r="BX5778" i="10"/>
  <c r="BV5778" i="10"/>
  <c r="BU5778" i="10"/>
  <c r="BV5777" i="10"/>
  <c r="BY5777" i="10" s="1"/>
  <c r="BU5777" i="10"/>
  <c r="BY5776" i="10"/>
  <c r="BV5776" i="10"/>
  <c r="BU5776" i="10"/>
  <c r="BV5775" i="10"/>
  <c r="BU5775" i="10"/>
  <c r="BX5774" i="10"/>
  <c r="BV5774" i="10"/>
  <c r="BY5774" i="10" s="1"/>
  <c r="BU5774" i="10"/>
  <c r="BV5773" i="10"/>
  <c r="BU5773" i="10"/>
  <c r="BX5773" i="10" s="1"/>
  <c r="BV5772" i="10"/>
  <c r="BY5772" i="10" s="1"/>
  <c r="BU5772" i="10"/>
  <c r="BV5771" i="10"/>
  <c r="BU5771" i="10"/>
  <c r="BY5771" i="10" s="1"/>
  <c r="BV5770" i="10"/>
  <c r="BY5770" i="10" s="1"/>
  <c r="BU5770" i="10"/>
  <c r="BV5769" i="10"/>
  <c r="BY5769" i="10" s="1"/>
  <c r="BU5769" i="10"/>
  <c r="BV5768" i="10"/>
  <c r="BY5768" i="10" s="1"/>
  <c r="BU5768" i="10"/>
  <c r="BX5768" i="10" s="1"/>
  <c r="BY5767" i="10"/>
  <c r="BV5767" i="10"/>
  <c r="BU5767" i="10"/>
  <c r="BV5766" i="10"/>
  <c r="BU5766" i="10"/>
  <c r="BX5765" i="10"/>
  <c r="BV5765" i="10"/>
  <c r="BY5765" i="10" s="1"/>
  <c r="BU5765" i="10"/>
  <c r="BX5764" i="10"/>
  <c r="BV5764" i="10"/>
  <c r="BY5764" i="10" s="1"/>
  <c r="BU5764" i="10"/>
  <c r="BX5763" i="10"/>
  <c r="BV5763" i="10"/>
  <c r="BY5763" i="10" s="1"/>
  <c r="BU5763" i="10"/>
  <c r="BV5762" i="10"/>
  <c r="BU5762" i="10"/>
  <c r="BY5761" i="10"/>
  <c r="BV5761" i="10"/>
  <c r="BU5761" i="10"/>
  <c r="BX5760" i="10"/>
  <c r="BV5760" i="10"/>
  <c r="BY5760" i="10" s="1"/>
  <c r="BU5760" i="10"/>
  <c r="BV5759" i="10"/>
  <c r="BY5759" i="10" s="1"/>
  <c r="BU5759" i="10"/>
  <c r="BY5758" i="10"/>
  <c r="BX5758" i="10"/>
  <c r="BV5758" i="10"/>
  <c r="BU5758" i="10"/>
  <c r="BY5757" i="10"/>
  <c r="BV5757" i="10"/>
  <c r="BU5757" i="10"/>
  <c r="BX5757" i="10" s="1"/>
  <c r="BV5756" i="10"/>
  <c r="BU5756" i="10"/>
  <c r="BX5756" i="10" s="1"/>
  <c r="BV5755" i="10"/>
  <c r="BU5755" i="10"/>
  <c r="BX5755" i="10" s="1"/>
  <c r="BX5754" i="10"/>
  <c r="BV5754" i="10"/>
  <c r="BY5754" i="10" s="1"/>
  <c r="BU5754" i="10"/>
  <c r="BV5753" i="10"/>
  <c r="BU5753" i="10"/>
  <c r="BV5752" i="10"/>
  <c r="BU5752" i="10"/>
  <c r="BX5752" i="10" s="1"/>
  <c r="BY5751" i="10"/>
  <c r="BV5751" i="10"/>
  <c r="BU5751" i="10"/>
  <c r="BX5751" i="10" s="1"/>
  <c r="BY5750" i="10"/>
  <c r="BX5750" i="10"/>
  <c r="BV5750" i="10"/>
  <c r="BU5750" i="10"/>
  <c r="BX5749" i="10"/>
  <c r="BV5749" i="10"/>
  <c r="BY5749" i="10" s="1"/>
  <c r="BU5749" i="10"/>
  <c r="BY5748" i="10"/>
  <c r="BX5748" i="10"/>
  <c r="BV5748" i="10"/>
  <c r="BU5748" i="10"/>
  <c r="BV5747" i="10"/>
  <c r="BU5747" i="10"/>
  <c r="BY5746" i="10"/>
  <c r="BV5746" i="10"/>
  <c r="BX5746" i="10" s="1"/>
  <c r="BU5746" i="10"/>
  <c r="BV5745" i="10"/>
  <c r="BY5745" i="10" s="1"/>
  <c r="BU5745" i="10"/>
  <c r="BX5744" i="10"/>
  <c r="BV5744" i="10"/>
  <c r="BY5744" i="10" s="1"/>
  <c r="BU5744" i="10"/>
  <c r="BX5743" i="10"/>
  <c r="BV5743" i="10"/>
  <c r="BY5743" i="10" s="1"/>
  <c r="BU5743" i="10"/>
  <c r="BY5742" i="10"/>
  <c r="BX5742" i="10"/>
  <c r="BV5742" i="10"/>
  <c r="BU5742" i="10"/>
  <c r="BV5741" i="10"/>
  <c r="BU5741" i="10"/>
  <c r="BV5740" i="10"/>
  <c r="BU5740" i="10"/>
  <c r="BX5740" i="10" s="1"/>
  <c r="BV5739" i="10"/>
  <c r="BU5739" i="10"/>
  <c r="BV5738" i="10"/>
  <c r="BU5738" i="10"/>
  <c r="BX5738" i="10" s="1"/>
  <c r="BY5737" i="10"/>
  <c r="BV5737" i="10"/>
  <c r="BU5737" i="10"/>
  <c r="BX5737" i="10" s="1"/>
  <c r="BV5736" i="10"/>
  <c r="BY5736" i="10" s="1"/>
  <c r="BU5736" i="10"/>
  <c r="BX5735" i="10"/>
  <c r="BV5735" i="10"/>
  <c r="BU5735" i="10"/>
  <c r="BY5735" i="10" s="1"/>
  <c r="BX5734" i="10"/>
  <c r="BV5734" i="10"/>
  <c r="BY5734" i="10" s="1"/>
  <c r="BU5734" i="10"/>
  <c r="BV5733" i="10"/>
  <c r="BU5733" i="10"/>
  <c r="BV5732" i="10"/>
  <c r="BU5732" i="10"/>
  <c r="BX5732" i="10" s="1"/>
  <c r="BV5731" i="10"/>
  <c r="BY5731" i="10" s="1"/>
  <c r="BU5731" i="10"/>
  <c r="BX5730" i="10"/>
  <c r="BV5730" i="10"/>
  <c r="BY5730" i="10" s="1"/>
  <c r="BU5730" i="10"/>
  <c r="BV5729" i="10"/>
  <c r="BY5729" i="10" s="1"/>
  <c r="BU5729" i="10"/>
  <c r="BV5728" i="10"/>
  <c r="BY5728" i="10" s="1"/>
  <c r="BU5728" i="10"/>
  <c r="BX5728" i="10" s="1"/>
  <c r="BV5727" i="10"/>
  <c r="BY5727" i="10" s="1"/>
  <c r="BU5727" i="10"/>
  <c r="BY5726" i="10"/>
  <c r="BX5726" i="10"/>
  <c r="BV5726" i="10"/>
  <c r="BU5726" i="10"/>
  <c r="BY5725" i="10"/>
  <c r="BV5725" i="10"/>
  <c r="BU5725" i="10"/>
  <c r="BX5725" i="10" s="1"/>
  <c r="BV5724" i="10"/>
  <c r="BU5724" i="10"/>
  <c r="BX5723" i="10"/>
  <c r="BV5723" i="10"/>
  <c r="BU5723" i="10"/>
  <c r="BV5722" i="10"/>
  <c r="BU5722" i="10"/>
  <c r="BX5722" i="10" s="1"/>
  <c r="BV5721" i="10"/>
  <c r="BU5721" i="10"/>
  <c r="BX5721" i="10" s="1"/>
  <c r="BV5720" i="10"/>
  <c r="BY5720" i="10" s="1"/>
  <c r="BU5720" i="10"/>
  <c r="BX5720" i="10" s="1"/>
  <c r="BV5719" i="10"/>
  <c r="BU5719" i="10"/>
  <c r="BY5718" i="10"/>
  <c r="BV5718" i="10"/>
  <c r="BU5718" i="10"/>
  <c r="BX5718" i="10" s="1"/>
  <c r="BY5717" i="10"/>
  <c r="BV5717" i="10"/>
  <c r="BU5717" i="10"/>
  <c r="BX5717" i="10" s="1"/>
  <c r="BX5716" i="10"/>
  <c r="BV5716" i="10"/>
  <c r="BY5716" i="10" s="1"/>
  <c r="BU5716" i="10"/>
  <c r="BV5715" i="10"/>
  <c r="BU5715" i="10"/>
  <c r="BX5715" i="10" s="1"/>
  <c r="BX5714" i="10"/>
  <c r="BV5714" i="10"/>
  <c r="BY5714" i="10" s="1"/>
  <c r="BU5714" i="10"/>
  <c r="BV5713" i="10"/>
  <c r="BU5713" i="10"/>
  <c r="BY5712" i="10"/>
  <c r="BX5712" i="10"/>
  <c r="BV5712" i="10"/>
  <c r="BU5712" i="10"/>
  <c r="BV5711" i="10"/>
  <c r="BY5711" i="10" s="1"/>
  <c r="BU5711" i="10"/>
  <c r="BX5711" i="10" s="1"/>
  <c r="BV5710" i="10"/>
  <c r="BU5710" i="10"/>
  <c r="BX5709" i="10"/>
  <c r="BV5709" i="10"/>
  <c r="BY5709" i="10" s="1"/>
  <c r="BU5709" i="10"/>
  <c r="BY5708" i="10"/>
  <c r="BX5708" i="10"/>
  <c r="BV5708" i="10"/>
  <c r="BU5708" i="10"/>
  <c r="BV5707" i="10"/>
  <c r="BU5707" i="10"/>
  <c r="BV5706" i="10"/>
  <c r="BY5706" i="10" s="1"/>
  <c r="BU5706" i="10"/>
  <c r="BX5706" i="10" s="1"/>
  <c r="BX5705" i="10"/>
  <c r="BV5705" i="10"/>
  <c r="BU5705" i="10"/>
  <c r="BY5705" i="10" s="1"/>
  <c r="BV5704" i="10"/>
  <c r="BU5704" i="10"/>
  <c r="BX5703" i="10"/>
  <c r="BV5703" i="10"/>
  <c r="BY5703" i="10" s="1"/>
  <c r="BU5703" i="10"/>
  <c r="BX5702" i="10"/>
  <c r="BV5702" i="10"/>
  <c r="BY5702" i="10" s="1"/>
  <c r="BU5702" i="10"/>
  <c r="BY5701" i="10"/>
  <c r="BX5701" i="10"/>
  <c r="BV5701" i="10"/>
  <c r="BU5701" i="10"/>
  <c r="BV5700" i="10"/>
  <c r="BY5700" i="10" s="1"/>
  <c r="BU5700" i="10"/>
  <c r="BX5700" i="10" s="1"/>
  <c r="BX5699" i="10"/>
  <c r="BV5699" i="10"/>
  <c r="BY5699" i="10" s="1"/>
  <c r="BU5699" i="10"/>
  <c r="BV5698" i="10"/>
  <c r="BY5698" i="10" s="1"/>
  <c r="BU5698" i="10"/>
  <c r="BV5697" i="10"/>
  <c r="BU5697" i="10"/>
  <c r="BV5696" i="10"/>
  <c r="BU5696" i="10"/>
  <c r="BY5695" i="10"/>
  <c r="BV5695" i="10"/>
  <c r="BU5695" i="10"/>
  <c r="BX5695" i="10" s="1"/>
  <c r="BV5694" i="10"/>
  <c r="BU5694" i="10"/>
  <c r="BV5693" i="10"/>
  <c r="BU5693" i="10"/>
  <c r="BX5693" i="10" s="1"/>
  <c r="BY5692" i="10"/>
  <c r="BX5692" i="10"/>
  <c r="BV5692" i="10"/>
  <c r="BU5692" i="10"/>
  <c r="BV5691" i="10"/>
  <c r="BU5691" i="10"/>
  <c r="BY5691" i="10" s="1"/>
  <c r="BY5690" i="10"/>
  <c r="BX5690" i="10"/>
  <c r="BV5690" i="10"/>
  <c r="BU5690" i="10"/>
  <c r="BV5689" i="10"/>
  <c r="BY5689" i="10" s="1"/>
  <c r="BU5689" i="10"/>
  <c r="BV5688" i="10"/>
  <c r="BU5688" i="10"/>
  <c r="BY5687" i="10"/>
  <c r="BX5687" i="10"/>
  <c r="BV5687" i="10"/>
  <c r="BU5687" i="10"/>
  <c r="BV5686" i="10"/>
  <c r="BU5686" i="10"/>
  <c r="BX5686" i="10" s="1"/>
  <c r="BV5685" i="10"/>
  <c r="BU5685" i="10"/>
  <c r="BX5685" i="10" s="1"/>
  <c r="BX5684" i="10"/>
  <c r="BV5684" i="10"/>
  <c r="BY5684" i="10" s="1"/>
  <c r="BU5684" i="10"/>
  <c r="BV5683" i="10"/>
  <c r="BU5683" i="10"/>
  <c r="BV5682" i="10"/>
  <c r="BU5682" i="10"/>
  <c r="BX5682" i="10" s="1"/>
  <c r="BX5681" i="10"/>
  <c r="BV5681" i="10"/>
  <c r="BU5681" i="10"/>
  <c r="BX5680" i="10"/>
  <c r="BV5680" i="10"/>
  <c r="BY5680" i="10" s="1"/>
  <c r="BU5680" i="10"/>
  <c r="BV5679" i="10"/>
  <c r="BU5679" i="10"/>
  <c r="BV5678" i="10"/>
  <c r="BY5678" i="10" s="1"/>
  <c r="BU5678" i="10"/>
  <c r="BX5678" i="10" s="1"/>
  <c r="BV5677" i="10"/>
  <c r="BY5677" i="10" s="1"/>
  <c r="BU5677" i="10"/>
  <c r="BV5676" i="10"/>
  <c r="BY5676" i="10" s="1"/>
  <c r="BU5676" i="10"/>
  <c r="BX5676" i="10" s="1"/>
  <c r="BX5675" i="10"/>
  <c r="BV5675" i="10"/>
  <c r="BY5675" i="10" s="1"/>
  <c r="BU5675" i="10"/>
  <c r="BX5674" i="10"/>
  <c r="BV5674" i="10"/>
  <c r="BY5674" i="10" s="1"/>
  <c r="BU5674" i="10"/>
  <c r="BV5673" i="10"/>
  <c r="BU5673" i="10"/>
  <c r="BV5672" i="10"/>
  <c r="BY5672" i="10" s="1"/>
  <c r="BU5672" i="10"/>
  <c r="BV5671" i="10"/>
  <c r="BU5671" i="10"/>
  <c r="BV5670" i="10"/>
  <c r="BY5670" i="10" s="1"/>
  <c r="BU5670" i="10"/>
  <c r="BX5670" i="10" s="1"/>
  <c r="BV5669" i="10"/>
  <c r="BY5669" i="10" s="1"/>
  <c r="BU5669" i="10"/>
  <c r="BY5668" i="10"/>
  <c r="BX5668" i="10"/>
  <c r="BV5668" i="10"/>
  <c r="BU5668" i="10"/>
  <c r="BY5667" i="10"/>
  <c r="BX5667" i="10"/>
  <c r="BV5667" i="10"/>
  <c r="BU5667" i="10"/>
  <c r="BV5666" i="10"/>
  <c r="BY5666" i="10" s="1"/>
  <c r="BU5666" i="10"/>
  <c r="BY5665" i="10"/>
  <c r="BV5665" i="10"/>
  <c r="BU5665" i="10"/>
  <c r="BX5665" i="10" s="1"/>
  <c r="BV5664" i="10"/>
  <c r="BY5664" i="10" s="1"/>
  <c r="BU5664" i="10"/>
  <c r="BV5663" i="10"/>
  <c r="BY5663" i="10" s="1"/>
  <c r="BU5663" i="10"/>
  <c r="BX5663" i="10" s="1"/>
  <c r="BY5662" i="10"/>
  <c r="BX5662" i="10"/>
  <c r="BV5662" i="10"/>
  <c r="BU5662" i="10"/>
  <c r="BV5661" i="10"/>
  <c r="BY5661" i="10" s="1"/>
  <c r="BU5661" i="10"/>
  <c r="BX5661" i="10" s="1"/>
  <c r="BV5660" i="10"/>
  <c r="BU5660" i="10"/>
  <c r="BX5660" i="10" s="1"/>
  <c r="BV5659" i="10"/>
  <c r="BU5659" i="10"/>
  <c r="BX5658" i="10"/>
  <c r="BV5658" i="10"/>
  <c r="BU5658" i="10"/>
  <c r="BY5658" i="10" s="1"/>
  <c r="BV5657" i="10"/>
  <c r="BY5657" i="10" s="1"/>
  <c r="BU5657" i="10"/>
  <c r="BX5657" i="10" s="1"/>
  <c r="BY5656" i="10"/>
  <c r="BX5656" i="10"/>
  <c r="BV5656" i="10"/>
  <c r="BU5656" i="10"/>
  <c r="BV5655" i="10"/>
  <c r="BY5655" i="10" s="1"/>
  <c r="BU5655" i="10"/>
  <c r="BX5655" i="10" s="1"/>
  <c r="BV5654" i="10"/>
  <c r="BU5654" i="10"/>
  <c r="BV5653" i="10"/>
  <c r="BU5653" i="10"/>
  <c r="BX5653" i="10" s="1"/>
  <c r="BV5652" i="10"/>
  <c r="BU5652" i="10"/>
  <c r="BX5652" i="10" s="1"/>
  <c r="BV5651" i="10"/>
  <c r="BY5651" i="10" s="1"/>
  <c r="BU5651" i="10"/>
  <c r="BY5650" i="10"/>
  <c r="BV5650" i="10"/>
  <c r="BU5650" i="10"/>
  <c r="BX5650" i="10" s="1"/>
  <c r="BV5649" i="10"/>
  <c r="BY5649" i="10" s="1"/>
  <c r="BU5649" i="10"/>
  <c r="BX5648" i="10"/>
  <c r="BV5648" i="10"/>
  <c r="BY5648" i="10" s="1"/>
  <c r="BU5648" i="10"/>
  <c r="BV5647" i="10"/>
  <c r="BY5647" i="10" s="1"/>
  <c r="BU5647" i="10"/>
  <c r="BX5646" i="10"/>
  <c r="BV5646" i="10"/>
  <c r="BU5646" i="10"/>
  <c r="BY5645" i="10"/>
  <c r="BX5645" i="10"/>
  <c r="BV5645" i="10"/>
  <c r="BU5645" i="10"/>
  <c r="BX5644" i="10"/>
  <c r="BV5644" i="10"/>
  <c r="BY5644" i="10" s="1"/>
  <c r="BU5644" i="10"/>
  <c r="BV5643" i="10"/>
  <c r="BU5643" i="10"/>
  <c r="BX5643" i="10" s="1"/>
  <c r="BY5642" i="10"/>
  <c r="BV5642" i="10"/>
  <c r="BU5642" i="10"/>
  <c r="BX5642" i="10" s="1"/>
  <c r="BV5641" i="10"/>
  <c r="BU5641" i="10"/>
  <c r="BX5641" i="10" s="1"/>
  <c r="BX5640" i="10"/>
  <c r="BV5640" i="10"/>
  <c r="BY5640" i="10" s="1"/>
  <c r="BU5640" i="10"/>
  <c r="BV5639" i="10"/>
  <c r="BU5639" i="10"/>
  <c r="BY5638" i="10"/>
  <c r="BV5638" i="10"/>
  <c r="BX5638" i="10" s="1"/>
  <c r="BU5638" i="10"/>
  <c r="BX5637" i="10"/>
  <c r="BV5637" i="10"/>
  <c r="BY5637" i="10" s="1"/>
  <c r="BU5637" i="10"/>
  <c r="BY5636" i="10"/>
  <c r="BX5636" i="10"/>
  <c r="BV5636" i="10"/>
  <c r="BU5636" i="10"/>
  <c r="BV5635" i="10"/>
  <c r="BU5635" i="10"/>
  <c r="BX5635" i="10" s="1"/>
  <c r="BX5634" i="10"/>
  <c r="BV5634" i="10"/>
  <c r="BY5634" i="10" s="1"/>
  <c r="BU5634" i="10"/>
  <c r="BY5633" i="10"/>
  <c r="BX5633" i="10"/>
  <c r="BV5633" i="10"/>
  <c r="BU5633" i="10"/>
  <c r="BV5632" i="10"/>
  <c r="BU5632" i="10"/>
  <c r="BX5632" i="10" s="1"/>
  <c r="BV5631" i="10"/>
  <c r="BU5631" i="10"/>
  <c r="BY5630" i="10"/>
  <c r="BX5630" i="10"/>
  <c r="BV5630" i="10"/>
  <c r="BU5630" i="10"/>
  <c r="BV5629" i="10"/>
  <c r="BY5629" i="10" s="1"/>
  <c r="BU5629" i="10"/>
  <c r="BV5628" i="10"/>
  <c r="BU5628" i="10"/>
  <c r="BX5628" i="10" s="1"/>
  <c r="BV5627" i="10"/>
  <c r="BY5627" i="10" s="1"/>
  <c r="BU5627" i="10"/>
  <c r="BX5627" i="10" s="1"/>
  <c r="BX5626" i="10"/>
  <c r="BV5626" i="10"/>
  <c r="BY5626" i="10" s="1"/>
  <c r="BU5626" i="10"/>
  <c r="BY5625" i="10"/>
  <c r="BV5625" i="10"/>
  <c r="BU5625" i="10"/>
  <c r="BX5625" i="10" s="1"/>
  <c r="BV5624" i="10"/>
  <c r="BU5624" i="10"/>
  <c r="BV5623" i="10"/>
  <c r="BY5623" i="10" s="1"/>
  <c r="BU5623" i="10"/>
  <c r="BV5622" i="10"/>
  <c r="BU5622" i="10"/>
  <c r="BV5621" i="10"/>
  <c r="BY5621" i="10" s="1"/>
  <c r="BU5621" i="10"/>
  <c r="BX5621" i="10" s="1"/>
  <c r="BV5620" i="10"/>
  <c r="BU5620" i="10"/>
  <c r="BV5619" i="10"/>
  <c r="BY5619" i="10" s="1"/>
  <c r="BU5619" i="10"/>
  <c r="BV5618" i="10"/>
  <c r="BY5618" i="10" s="1"/>
  <c r="BU5618" i="10"/>
  <c r="BY5617" i="10"/>
  <c r="BV5617" i="10"/>
  <c r="BU5617" i="10"/>
  <c r="BX5617" i="10" s="1"/>
  <c r="BV5616" i="10"/>
  <c r="BY5616" i="10" s="1"/>
  <c r="BU5616" i="10"/>
  <c r="BV5615" i="10"/>
  <c r="BU5615" i="10"/>
  <c r="BX5615" i="10" s="1"/>
  <c r="BX5614" i="10"/>
  <c r="BV5614" i="10"/>
  <c r="BY5614" i="10" s="1"/>
  <c r="BU5614" i="10"/>
  <c r="BX5613" i="10"/>
  <c r="BV5613" i="10"/>
  <c r="BU5613" i="10"/>
  <c r="BY5613" i="10" s="1"/>
  <c r="BV5612" i="10"/>
  <c r="BU5612" i="10"/>
  <c r="BX5612" i="10" s="1"/>
  <c r="BY5611" i="10"/>
  <c r="BX5611" i="10"/>
  <c r="BV5611" i="10"/>
  <c r="BU5611" i="10"/>
  <c r="BY5610" i="10"/>
  <c r="BV5610" i="10"/>
  <c r="BU5610" i="10"/>
  <c r="BX5610" i="10" s="1"/>
  <c r="BV5609" i="10"/>
  <c r="BU5609" i="10"/>
  <c r="BV5608" i="10"/>
  <c r="BU5608" i="10"/>
  <c r="BV5607" i="10"/>
  <c r="BY5607" i="10" s="1"/>
  <c r="BU5607" i="10"/>
  <c r="BY5606" i="10"/>
  <c r="BX5606" i="10"/>
  <c r="BV5606" i="10"/>
  <c r="BU5606" i="10"/>
  <c r="BY5605" i="10"/>
  <c r="BV5605" i="10"/>
  <c r="BX5605" i="10" s="1"/>
  <c r="BU5605" i="10"/>
  <c r="BV5604" i="10"/>
  <c r="BY5604" i="10" s="1"/>
  <c r="BU5604" i="10"/>
  <c r="BY5603" i="10"/>
  <c r="BX5603" i="10"/>
  <c r="BV5603" i="10"/>
  <c r="BU5603" i="10"/>
  <c r="BX5602" i="10"/>
  <c r="BV5602" i="10"/>
  <c r="BY5602" i="10" s="1"/>
  <c r="BU5602" i="10"/>
  <c r="BV5601" i="10"/>
  <c r="BU5601" i="10"/>
  <c r="BV5600" i="10"/>
  <c r="BU5600" i="10"/>
  <c r="BX5600" i="10" s="1"/>
  <c r="BX5599" i="10"/>
  <c r="BV5599" i="10"/>
  <c r="BY5599" i="10" s="1"/>
  <c r="BU5599" i="10"/>
  <c r="BV5598" i="10"/>
  <c r="BU5598" i="10"/>
  <c r="BX5598" i="10" s="1"/>
  <c r="BV5597" i="10"/>
  <c r="BU5597" i="10"/>
  <c r="BV5596" i="10"/>
  <c r="BU5596" i="10"/>
  <c r="BY5595" i="10"/>
  <c r="BX5595" i="10"/>
  <c r="BV5595" i="10"/>
  <c r="BU5595" i="10"/>
  <c r="BV5594" i="10"/>
  <c r="BY5594" i="10" s="1"/>
  <c r="BU5594" i="10"/>
  <c r="BY5593" i="10"/>
  <c r="BX5593" i="10"/>
  <c r="BV5593" i="10"/>
  <c r="BU5593" i="10"/>
  <c r="BV5592" i="10"/>
  <c r="BU5592" i="10"/>
  <c r="BX5591" i="10"/>
  <c r="BV5591" i="10"/>
  <c r="BU5591" i="10"/>
  <c r="BY5591" i="10" s="1"/>
  <c r="BV5590" i="10"/>
  <c r="BU5590" i="10"/>
  <c r="BV5589" i="10"/>
  <c r="BU5589" i="10"/>
  <c r="BV5588" i="10"/>
  <c r="BU5588" i="10"/>
  <c r="BX5588" i="10" s="1"/>
  <c r="BV5587" i="10"/>
  <c r="BY5587" i="10" s="1"/>
  <c r="BU5587" i="10"/>
  <c r="BY5586" i="10"/>
  <c r="BX5586" i="10"/>
  <c r="BV5586" i="10"/>
  <c r="BU5586" i="10"/>
  <c r="BX5585" i="10"/>
  <c r="BV5585" i="10"/>
  <c r="BY5585" i="10" s="1"/>
  <c r="BU5585" i="10"/>
  <c r="BX5584" i="10"/>
  <c r="BV5584" i="10"/>
  <c r="BY5584" i="10" s="1"/>
  <c r="BU5584" i="10"/>
  <c r="BY5583" i="10"/>
  <c r="BX5583" i="10"/>
  <c r="BV5583" i="10"/>
  <c r="BU5583" i="10"/>
  <c r="BY5582" i="10"/>
  <c r="BV5582" i="10"/>
  <c r="BU5582" i="10"/>
  <c r="BX5582" i="10" s="1"/>
  <c r="BV5581" i="10"/>
  <c r="BY5581" i="10" s="1"/>
  <c r="BU5581" i="10"/>
  <c r="BV5580" i="10"/>
  <c r="BU5580" i="10"/>
  <c r="BX5580" i="10" s="1"/>
  <c r="BV5579" i="10"/>
  <c r="BU5579" i="10"/>
  <c r="BX5578" i="10"/>
  <c r="BV5578" i="10"/>
  <c r="BY5578" i="10" s="1"/>
  <c r="BU5578" i="10"/>
  <c r="BV5577" i="10"/>
  <c r="BU5577" i="10"/>
  <c r="BY5576" i="10"/>
  <c r="BV5576" i="10"/>
  <c r="BU5576" i="10"/>
  <c r="BX5576" i="10" s="1"/>
  <c r="BV5575" i="10"/>
  <c r="BU5575" i="10"/>
  <c r="BV5574" i="10"/>
  <c r="BU5574" i="10"/>
  <c r="BY5573" i="10"/>
  <c r="BX5573" i="10"/>
  <c r="BV5573" i="10"/>
  <c r="BU5573" i="10"/>
  <c r="BY5572" i="10"/>
  <c r="BV5572" i="10"/>
  <c r="BU5572" i="10"/>
  <c r="BX5572" i="10" s="1"/>
  <c r="BY5571" i="10"/>
  <c r="BX5571" i="10"/>
  <c r="BV5571" i="10"/>
  <c r="BU5571" i="10"/>
  <c r="BV5570" i="10"/>
  <c r="BU5570" i="10"/>
  <c r="BX5570" i="10" s="1"/>
  <c r="BV5569" i="10"/>
  <c r="BU5569" i="10"/>
  <c r="BY5568" i="10"/>
  <c r="BX5568" i="10"/>
  <c r="BV5568" i="10"/>
  <c r="BU5568" i="10"/>
  <c r="BV5567" i="10"/>
  <c r="BY5567" i="10" s="1"/>
  <c r="BU5567" i="10"/>
  <c r="BY5566" i="10"/>
  <c r="BV5566" i="10"/>
  <c r="BX5566" i="10" s="1"/>
  <c r="BU5566" i="10"/>
  <c r="BY5565" i="10"/>
  <c r="BV5565" i="10"/>
  <c r="BU5565" i="10"/>
  <c r="BX5565" i="10" s="1"/>
  <c r="BX5564" i="10"/>
  <c r="BV5564" i="10"/>
  <c r="BY5564" i="10" s="1"/>
  <c r="BU5564" i="10"/>
  <c r="BV5563" i="10"/>
  <c r="BU5563" i="10"/>
  <c r="BV5562" i="10"/>
  <c r="BU5562" i="10"/>
  <c r="BV5561" i="10"/>
  <c r="BY5561" i="10" s="1"/>
  <c r="BU5561" i="10"/>
  <c r="BX5560" i="10"/>
  <c r="BV5560" i="10"/>
  <c r="BU5560" i="10"/>
  <c r="BV5559" i="10"/>
  <c r="BY5559" i="10" s="1"/>
  <c r="BU5559" i="10"/>
  <c r="BV5558" i="10"/>
  <c r="BY5558" i="10" s="1"/>
  <c r="BU5558" i="10"/>
  <c r="BV5557" i="10"/>
  <c r="BU5557" i="10"/>
  <c r="BX5556" i="10"/>
  <c r="BV5556" i="10"/>
  <c r="BY5556" i="10" s="1"/>
  <c r="BU5556" i="10"/>
  <c r="BV5555" i="10"/>
  <c r="BU5555" i="10"/>
  <c r="BX5555" i="10" s="1"/>
  <c r="BV5554" i="10"/>
  <c r="BU5554" i="10"/>
  <c r="BV5553" i="10"/>
  <c r="BU5553" i="10"/>
  <c r="BY5553" i="10" s="1"/>
  <c r="BV5552" i="10"/>
  <c r="BU5552" i="10"/>
  <c r="BV5551" i="10"/>
  <c r="BU5551" i="10"/>
  <c r="BX5551" i="10" s="1"/>
  <c r="BY5550" i="10"/>
  <c r="BX5550" i="10"/>
  <c r="BV5550" i="10"/>
  <c r="BU5550" i="10"/>
  <c r="BV5549" i="10"/>
  <c r="BU5549" i="10"/>
  <c r="BY5548" i="10"/>
  <c r="BX5548" i="10"/>
  <c r="BV5548" i="10"/>
  <c r="BU5548" i="10"/>
  <c r="BV5547" i="10"/>
  <c r="BY5547" i="10" s="1"/>
  <c r="BU5547" i="10"/>
  <c r="BV5546" i="10"/>
  <c r="BY5546" i="10" s="1"/>
  <c r="BU5546" i="10"/>
  <c r="BV5545" i="10"/>
  <c r="BY5545" i="10" s="1"/>
  <c r="BU5545" i="10"/>
  <c r="BX5544" i="10"/>
  <c r="BV5544" i="10"/>
  <c r="BY5544" i="10" s="1"/>
  <c r="BU5544" i="10"/>
  <c r="BY5543" i="10"/>
  <c r="BX5543" i="10"/>
  <c r="BV5543" i="10"/>
  <c r="BU5543" i="10"/>
  <c r="BV5542" i="10"/>
  <c r="BU5542" i="10"/>
  <c r="BX5542" i="10" s="1"/>
  <c r="BY5541" i="10"/>
  <c r="BX5541" i="10"/>
  <c r="BV5541" i="10"/>
  <c r="BU5541" i="10"/>
  <c r="BX5540" i="10"/>
  <c r="BV5540" i="10"/>
  <c r="BY5540" i="10" s="1"/>
  <c r="BU5540" i="10"/>
  <c r="BV5539" i="10"/>
  <c r="BU5539" i="10"/>
  <c r="BX5538" i="10"/>
  <c r="BV5538" i="10"/>
  <c r="BU5538" i="10"/>
  <c r="BY5537" i="10"/>
  <c r="BX5537" i="10"/>
  <c r="BV5537" i="10"/>
  <c r="BU5537" i="10"/>
  <c r="BV5536" i="10"/>
  <c r="BU5536" i="10"/>
  <c r="BX5536" i="10" s="1"/>
  <c r="BV5535" i="10"/>
  <c r="BU5535" i="10"/>
  <c r="BX5535" i="10" s="1"/>
  <c r="BX5534" i="10"/>
  <c r="BV5534" i="10"/>
  <c r="BY5534" i="10" s="1"/>
  <c r="BU5534" i="10"/>
  <c r="BV5533" i="10"/>
  <c r="BU5533" i="10"/>
  <c r="BX5533" i="10" s="1"/>
  <c r="BX5532" i="10"/>
  <c r="BV5532" i="10"/>
  <c r="BY5532" i="10" s="1"/>
  <c r="BU5532" i="10"/>
  <c r="BY5531" i="10"/>
  <c r="BV5531" i="10"/>
  <c r="BU5531" i="10"/>
  <c r="BX5531" i="10" s="1"/>
  <c r="BV5530" i="10"/>
  <c r="BY5530" i="10" s="1"/>
  <c r="BU5530" i="10"/>
  <c r="BV5529" i="10"/>
  <c r="BU5529" i="10"/>
  <c r="BX5528" i="10"/>
  <c r="BV5528" i="10"/>
  <c r="BY5528" i="10" s="1"/>
  <c r="BU5528" i="10"/>
  <c r="BV5527" i="10"/>
  <c r="BU5527" i="10"/>
  <c r="BV5526" i="10"/>
  <c r="BU5526" i="10"/>
  <c r="BX5526" i="10" s="1"/>
  <c r="BV5525" i="10"/>
  <c r="BU5525" i="10"/>
  <c r="BY5525" i="10" s="1"/>
  <c r="BV5524" i="10"/>
  <c r="BU5524" i="10"/>
  <c r="BV5523" i="10"/>
  <c r="BY5523" i="10" s="1"/>
  <c r="BU5523" i="10"/>
  <c r="BX5523" i="10" s="1"/>
  <c r="BX5522" i="10"/>
  <c r="BV5522" i="10"/>
  <c r="BY5522" i="10" s="1"/>
  <c r="BU5522" i="10"/>
  <c r="BX5521" i="10"/>
  <c r="BV5521" i="10"/>
  <c r="BU5521" i="10"/>
  <c r="BY5521" i="10" s="1"/>
  <c r="BY5520" i="10"/>
  <c r="BX5520" i="10"/>
  <c r="BV5520" i="10"/>
  <c r="BU5520" i="10"/>
  <c r="BV5519" i="10"/>
  <c r="BU5519" i="10"/>
  <c r="BY5518" i="10"/>
  <c r="BV5518" i="10"/>
  <c r="BU5518" i="10"/>
  <c r="BY5517" i="10"/>
  <c r="BV5517" i="10"/>
  <c r="BU5517" i="10"/>
  <c r="BX5517" i="10" s="1"/>
  <c r="BV5516" i="10"/>
  <c r="BY5516" i="10" s="1"/>
  <c r="BU5516" i="10"/>
  <c r="BX5515" i="10"/>
  <c r="BV5515" i="10"/>
  <c r="BY5515" i="10" s="1"/>
  <c r="BU5515" i="10"/>
  <c r="BX5514" i="10"/>
  <c r="BV5514" i="10"/>
  <c r="BY5514" i="10" s="1"/>
  <c r="BU5514" i="10"/>
  <c r="BV5513" i="10"/>
  <c r="BU5513" i="10"/>
  <c r="BV5512" i="10"/>
  <c r="BU5512" i="10"/>
  <c r="BX5512" i="10" s="1"/>
  <c r="BY5511" i="10"/>
  <c r="BX5511" i="10"/>
  <c r="BV5511" i="10"/>
  <c r="BU5511" i="10"/>
  <c r="BV5510" i="10"/>
  <c r="BU5510" i="10"/>
  <c r="BX5509" i="10"/>
  <c r="BV5509" i="10"/>
  <c r="BY5509" i="10" s="1"/>
  <c r="BU5509" i="10"/>
  <c r="BX5508" i="10"/>
  <c r="BV5508" i="10"/>
  <c r="BY5508" i="10" s="1"/>
  <c r="BU5508" i="10"/>
  <c r="BV5507" i="10"/>
  <c r="BY5507" i="10" s="1"/>
  <c r="BU5507" i="10"/>
  <c r="BV5506" i="10"/>
  <c r="BU5506" i="10"/>
  <c r="BX5506" i="10" s="1"/>
  <c r="BV5505" i="10"/>
  <c r="BU5505" i="10"/>
  <c r="BX5505" i="10" s="1"/>
  <c r="BV5504" i="10"/>
  <c r="BY5504" i="10" s="1"/>
  <c r="BU5504" i="10"/>
  <c r="BV5503" i="10"/>
  <c r="BY5503" i="10" s="1"/>
  <c r="BU5503" i="10"/>
  <c r="BV5502" i="10"/>
  <c r="BU5502" i="10"/>
  <c r="BX5502" i="10" s="1"/>
  <c r="BX5501" i="10"/>
  <c r="BV5501" i="10"/>
  <c r="BY5501" i="10" s="1"/>
  <c r="BU5501" i="10"/>
  <c r="BV5500" i="10"/>
  <c r="BY5500" i="10" s="1"/>
  <c r="BU5500" i="10"/>
  <c r="BV5499" i="10"/>
  <c r="BU5499" i="10"/>
  <c r="BX5498" i="10"/>
  <c r="BV5498" i="10"/>
  <c r="BY5498" i="10" s="1"/>
  <c r="BU5498" i="10"/>
  <c r="BV5497" i="10"/>
  <c r="BY5497" i="10" s="1"/>
  <c r="BU5497" i="10"/>
  <c r="BV5496" i="10"/>
  <c r="BY5496" i="10" s="1"/>
  <c r="BU5496" i="10"/>
  <c r="BX5496" i="10" s="1"/>
  <c r="BX5495" i="10"/>
  <c r="BV5495" i="10"/>
  <c r="BU5495" i="10"/>
  <c r="BY5495" i="10" s="1"/>
  <c r="BX5494" i="10"/>
  <c r="BV5494" i="10"/>
  <c r="BY5494" i="10" s="1"/>
  <c r="BU5494" i="10"/>
  <c r="BV5493" i="10"/>
  <c r="BY5493" i="10" s="1"/>
  <c r="BU5493" i="10"/>
  <c r="BV5492" i="10"/>
  <c r="BU5492" i="10"/>
  <c r="BY5491" i="10"/>
  <c r="BX5491" i="10"/>
  <c r="BV5491" i="10"/>
  <c r="BU5491" i="10"/>
  <c r="BV5490" i="10"/>
  <c r="BY5490" i="10" s="1"/>
  <c r="BU5490" i="10"/>
  <c r="BV5489" i="10"/>
  <c r="BU5489" i="10"/>
  <c r="BV5488" i="10"/>
  <c r="BU5488" i="10"/>
  <c r="BX5488" i="10" s="1"/>
  <c r="BY5487" i="10"/>
  <c r="BX5487" i="10"/>
  <c r="BV5487" i="10"/>
  <c r="BU5487" i="10"/>
  <c r="BY5486" i="10"/>
  <c r="BX5486" i="10"/>
  <c r="BV5486" i="10"/>
  <c r="BU5486" i="10"/>
  <c r="BV5485" i="10"/>
  <c r="BY5485" i="10" s="1"/>
  <c r="BU5485" i="10"/>
  <c r="BX5485" i="10" s="1"/>
  <c r="BV5484" i="10"/>
  <c r="BU5484" i="10"/>
  <c r="BY5483" i="10"/>
  <c r="BV5483" i="10"/>
  <c r="BU5483" i="10"/>
  <c r="BY5482" i="10"/>
  <c r="BX5482" i="10"/>
  <c r="BV5482" i="10"/>
  <c r="BU5482" i="10"/>
  <c r="BX5481" i="10"/>
  <c r="BV5481" i="10"/>
  <c r="BU5481" i="10"/>
  <c r="BV5480" i="10"/>
  <c r="BU5480" i="10"/>
  <c r="BV5479" i="10"/>
  <c r="BY5479" i="10" s="1"/>
  <c r="BU5479" i="10"/>
  <c r="BY5478" i="10"/>
  <c r="BX5478" i="10"/>
  <c r="BV5478" i="10"/>
  <c r="BU5478" i="10"/>
  <c r="BY5477" i="10"/>
  <c r="BX5477" i="10"/>
  <c r="BV5477" i="10"/>
  <c r="BU5477" i="10"/>
  <c r="BV5476" i="10"/>
  <c r="BU5476" i="10"/>
  <c r="BV5475" i="10"/>
  <c r="BY5475" i="10" s="1"/>
  <c r="BU5475" i="10"/>
  <c r="BX5475" i="10" s="1"/>
  <c r="BX5474" i="10"/>
  <c r="BV5474" i="10"/>
  <c r="BY5474" i="10" s="1"/>
  <c r="BU5474" i="10"/>
  <c r="BV5473" i="10"/>
  <c r="BY5473" i="10" s="1"/>
  <c r="BU5473" i="10"/>
  <c r="BV5472" i="10"/>
  <c r="BY5472" i="10" s="1"/>
  <c r="BU5472" i="10"/>
  <c r="BY5471" i="10"/>
  <c r="BX5471" i="10"/>
  <c r="BV5471" i="10"/>
  <c r="BU5471" i="10"/>
  <c r="BX5470" i="10"/>
  <c r="BV5470" i="10"/>
  <c r="BY5470" i="10" s="1"/>
  <c r="BU5470" i="10"/>
  <c r="BX5469" i="10"/>
  <c r="BV5469" i="10"/>
  <c r="BY5469" i="10" s="1"/>
  <c r="BU5469" i="10"/>
  <c r="BV5468" i="10"/>
  <c r="BY5468" i="10" s="1"/>
  <c r="BU5468" i="10"/>
  <c r="BX5468" i="10" s="1"/>
  <c r="BY5467" i="10"/>
  <c r="BV5467" i="10"/>
  <c r="BU5467" i="10"/>
  <c r="BX5467" i="10" s="1"/>
  <c r="BY5466" i="10"/>
  <c r="BX5466" i="10"/>
  <c r="BV5466" i="10"/>
  <c r="BU5466" i="10"/>
  <c r="BV5465" i="10"/>
  <c r="BU5465" i="10"/>
  <c r="BX5465" i="10" s="1"/>
  <c r="BV5464" i="10"/>
  <c r="BY5464" i="10" s="1"/>
  <c r="BU5464" i="10"/>
  <c r="BY5463" i="10"/>
  <c r="BX5463" i="10"/>
  <c r="BV5463" i="10"/>
  <c r="BU5463" i="10"/>
  <c r="BV5462" i="10"/>
  <c r="BU5462" i="10"/>
  <c r="BV5461" i="10"/>
  <c r="BY5461" i="10" s="1"/>
  <c r="BU5461" i="10"/>
  <c r="BV5460" i="10"/>
  <c r="BU5460" i="10"/>
  <c r="BX5460" i="10" s="1"/>
  <c r="BX5459" i="10"/>
  <c r="BV5459" i="10"/>
  <c r="BY5459" i="10" s="1"/>
  <c r="BU5459" i="10"/>
  <c r="BY5458" i="10"/>
  <c r="BX5458" i="10"/>
  <c r="BV5458" i="10"/>
  <c r="BU5458" i="10"/>
  <c r="BV5457" i="10"/>
  <c r="BY5457" i="10" s="1"/>
  <c r="BU5457" i="10"/>
  <c r="BX5457" i="10" s="1"/>
  <c r="BV5456" i="10"/>
  <c r="BY5456" i="10" s="1"/>
  <c r="BU5456" i="10"/>
  <c r="BV5455" i="10"/>
  <c r="BY5455" i="10" s="1"/>
  <c r="BU5455" i="10"/>
  <c r="BV5454" i="10"/>
  <c r="BU5454" i="10"/>
  <c r="BY5453" i="10"/>
  <c r="BV5453" i="10"/>
  <c r="BU5453" i="10"/>
  <c r="BX5453" i="10" s="1"/>
  <c r="BY5452" i="10"/>
  <c r="BX5452" i="10"/>
  <c r="BV5452" i="10"/>
  <c r="BU5452" i="10"/>
  <c r="BV5451" i="10"/>
  <c r="BY5451" i="10" s="1"/>
  <c r="BU5451" i="10"/>
  <c r="BV5450" i="10"/>
  <c r="BU5450" i="10"/>
  <c r="BX5449" i="10"/>
  <c r="BV5449" i="10"/>
  <c r="BY5449" i="10" s="1"/>
  <c r="BU5449" i="10"/>
  <c r="BV5448" i="10"/>
  <c r="BU5448" i="10"/>
  <c r="BX5448" i="10" s="1"/>
  <c r="BV5447" i="10"/>
  <c r="BY5447" i="10" s="1"/>
  <c r="BU5447" i="10"/>
  <c r="BY5446" i="10"/>
  <c r="BV5446" i="10"/>
  <c r="BU5446" i="10"/>
  <c r="BX5446" i="10" s="1"/>
  <c r="BV5445" i="10"/>
  <c r="BU5445" i="10"/>
  <c r="BV5444" i="10"/>
  <c r="BU5444" i="10"/>
  <c r="BV5443" i="10"/>
  <c r="BU5443" i="10"/>
  <c r="BV5442" i="10"/>
  <c r="BU5442" i="10"/>
  <c r="BX5442" i="10" s="1"/>
  <c r="BX5441" i="10"/>
  <c r="BV5441" i="10"/>
  <c r="BY5441" i="10" s="1"/>
  <c r="BU5441" i="10"/>
  <c r="BV5440" i="10"/>
  <c r="BY5440" i="10" s="1"/>
  <c r="BU5440" i="10"/>
  <c r="BX5440" i="10" s="1"/>
  <c r="BV5439" i="10"/>
  <c r="BU5439" i="10"/>
  <c r="BV5438" i="10"/>
  <c r="BU5438" i="10"/>
  <c r="BX5438" i="10" s="1"/>
  <c r="BV5437" i="10"/>
  <c r="BY5437" i="10" s="1"/>
  <c r="BU5437" i="10"/>
  <c r="BX5436" i="10"/>
  <c r="BV5436" i="10"/>
  <c r="BY5436" i="10" s="1"/>
  <c r="BU5436" i="10"/>
  <c r="BY5435" i="10"/>
  <c r="BX5435" i="10"/>
  <c r="BV5435" i="10"/>
  <c r="BU5435" i="10"/>
  <c r="BX5434" i="10"/>
  <c r="BV5434" i="10"/>
  <c r="BY5434" i="10" s="1"/>
  <c r="BU5434" i="10"/>
  <c r="BY5433" i="10"/>
  <c r="BX5433" i="10"/>
  <c r="BV5433" i="10"/>
  <c r="BU5433" i="10"/>
  <c r="BV5432" i="10"/>
  <c r="BU5432" i="10"/>
  <c r="BY5431" i="10"/>
  <c r="BV5431" i="10"/>
  <c r="BU5431" i="10"/>
  <c r="BX5431" i="10" s="1"/>
  <c r="BX5430" i="10"/>
  <c r="BV5430" i="10"/>
  <c r="BY5430" i="10" s="1"/>
  <c r="BU5430" i="10"/>
  <c r="BV5429" i="10"/>
  <c r="BU5429" i="10"/>
  <c r="BV5428" i="10"/>
  <c r="BU5428" i="10"/>
  <c r="BV5427" i="10"/>
  <c r="BY5427" i="10" s="1"/>
  <c r="BU5427" i="10"/>
  <c r="BX5426" i="10"/>
  <c r="BV5426" i="10"/>
  <c r="BY5426" i="10" s="1"/>
  <c r="BU5426" i="10"/>
  <c r="BY5425" i="10"/>
  <c r="BX5425" i="10"/>
  <c r="BV5425" i="10"/>
  <c r="BU5425" i="10"/>
  <c r="BX5424" i="10"/>
  <c r="BV5424" i="10"/>
  <c r="BY5424" i="10" s="1"/>
  <c r="BU5424" i="10"/>
  <c r="BV5423" i="10"/>
  <c r="BU5423" i="10"/>
  <c r="BX5423" i="10" s="1"/>
  <c r="BV5422" i="10"/>
  <c r="BY5422" i="10" s="1"/>
  <c r="BU5422" i="10"/>
  <c r="BV5421" i="10"/>
  <c r="BU5421" i="10"/>
  <c r="BX5420" i="10"/>
  <c r="BV5420" i="10"/>
  <c r="BY5420" i="10" s="1"/>
  <c r="BU5420" i="10"/>
  <c r="BX5419" i="10"/>
  <c r="BV5419" i="10"/>
  <c r="BY5419" i="10" s="1"/>
  <c r="BU5419" i="10"/>
  <c r="BV5418" i="10"/>
  <c r="BU5418" i="10"/>
  <c r="BX5418" i="10" s="1"/>
  <c r="BV5417" i="10"/>
  <c r="BY5417" i="10" s="1"/>
  <c r="BU5417" i="10"/>
  <c r="BY5416" i="10"/>
  <c r="BX5416" i="10"/>
  <c r="BV5416" i="10"/>
  <c r="BU5416" i="10"/>
  <c r="BV5415" i="10"/>
  <c r="BU5415" i="10"/>
  <c r="BX5414" i="10"/>
  <c r="BV5414" i="10"/>
  <c r="BY5414" i="10" s="1"/>
  <c r="BU5414" i="10"/>
  <c r="BV5413" i="10"/>
  <c r="BU5413" i="10"/>
  <c r="BY5412" i="10"/>
  <c r="BV5412" i="10"/>
  <c r="BU5412" i="10"/>
  <c r="BX5412" i="10" s="1"/>
  <c r="BV5411" i="10"/>
  <c r="BU5411" i="10"/>
  <c r="BX5411" i="10" s="1"/>
  <c r="BV5410" i="10"/>
  <c r="BY5410" i="10" s="1"/>
  <c r="BU5410" i="10"/>
  <c r="BX5409" i="10"/>
  <c r="BV5409" i="10"/>
  <c r="BY5409" i="10" s="1"/>
  <c r="BU5409" i="10"/>
  <c r="BY5408" i="10"/>
  <c r="BX5408" i="10"/>
  <c r="BV5408" i="10"/>
  <c r="BU5408" i="10"/>
  <c r="BY5407" i="10"/>
  <c r="BX5407" i="10"/>
  <c r="BV5407" i="10"/>
  <c r="BU5407" i="10"/>
  <c r="BV5406" i="10"/>
  <c r="BY5406" i="10" s="1"/>
  <c r="BU5406" i="10"/>
  <c r="BX5405" i="10"/>
  <c r="BV5405" i="10"/>
  <c r="BU5405" i="10"/>
  <c r="BY5405" i="10" s="1"/>
  <c r="BX5404" i="10"/>
  <c r="BV5404" i="10"/>
  <c r="BY5404" i="10" s="1"/>
  <c r="BU5404" i="10"/>
  <c r="BV5403" i="10"/>
  <c r="BU5403" i="10"/>
  <c r="BV5402" i="10"/>
  <c r="BY5402" i="10" s="1"/>
  <c r="BU5402" i="10"/>
  <c r="BX5401" i="10"/>
  <c r="BV5401" i="10"/>
  <c r="BY5401" i="10" s="1"/>
  <c r="BU5401" i="10"/>
  <c r="BV5400" i="10"/>
  <c r="BY5400" i="10" s="1"/>
  <c r="BU5400" i="10"/>
  <c r="BX5400" i="10" s="1"/>
  <c r="BX5399" i="10"/>
  <c r="BV5399" i="10"/>
  <c r="BY5399" i="10" s="1"/>
  <c r="BU5399" i="10"/>
  <c r="BV5398" i="10"/>
  <c r="BU5398" i="10"/>
  <c r="BX5398" i="10" s="1"/>
  <c r="BY5397" i="10"/>
  <c r="BV5397" i="10"/>
  <c r="BU5397" i="10"/>
  <c r="BV5396" i="10"/>
  <c r="BY5396" i="10" s="1"/>
  <c r="BU5396" i="10"/>
  <c r="BY5395" i="10"/>
  <c r="BV5395" i="10"/>
  <c r="BU5395" i="10"/>
  <c r="BX5395" i="10" s="1"/>
  <c r="BV5394" i="10"/>
  <c r="BY5394" i="10" s="1"/>
  <c r="BU5394" i="10"/>
  <c r="BY5393" i="10"/>
  <c r="BV5393" i="10"/>
  <c r="BU5393" i="10"/>
  <c r="BX5393" i="10" s="1"/>
  <c r="BV5392" i="10"/>
  <c r="BU5392" i="10"/>
  <c r="BV5391" i="10"/>
  <c r="BY5391" i="10" s="1"/>
  <c r="BU5391" i="10"/>
  <c r="BV5390" i="10"/>
  <c r="BU5390" i="10"/>
  <c r="BV5389" i="10"/>
  <c r="BY5389" i="10" s="1"/>
  <c r="BU5389" i="10"/>
  <c r="BX5388" i="10"/>
  <c r="BV5388" i="10"/>
  <c r="BY5388" i="10" s="1"/>
  <c r="BU5388" i="10"/>
  <c r="BY5387" i="10"/>
  <c r="BX5387" i="10"/>
  <c r="BV5387" i="10"/>
  <c r="BU5387" i="10"/>
  <c r="BV5386" i="10"/>
  <c r="BU5386" i="10"/>
  <c r="BV5385" i="10"/>
  <c r="BU5385" i="10"/>
  <c r="BX5384" i="10"/>
  <c r="BV5384" i="10"/>
  <c r="BY5384" i="10" s="1"/>
  <c r="BU5384" i="10"/>
  <c r="BV5383" i="10"/>
  <c r="BU5383" i="10"/>
  <c r="BX5383" i="10" s="1"/>
  <c r="BV5382" i="10"/>
  <c r="BY5382" i="10" s="1"/>
  <c r="BU5382" i="10"/>
  <c r="BV5381" i="10"/>
  <c r="BU5381" i="10"/>
  <c r="BV5380" i="10"/>
  <c r="BU5380" i="10"/>
  <c r="BX5380" i="10" s="1"/>
  <c r="BX5379" i="10"/>
  <c r="BV5379" i="10"/>
  <c r="BY5379" i="10" s="1"/>
  <c r="BU5379" i="10"/>
  <c r="BY5378" i="10"/>
  <c r="BV5378" i="10"/>
  <c r="BU5378" i="10"/>
  <c r="BX5378" i="10" s="1"/>
  <c r="BX5377" i="10"/>
  <c r="BV5377" i="10"/>
  <c r="BY5377" i="10" s="1"/>
  <c r="BU5377" i="10"/>
  <c r="BY5376" i="10"/>
  <c r="BV5376" i="10"/>
  <c r="BU5376" i="10"/>
  <c r="BX5376" i="10" s="1"/>
  <c r="BV5375" i="10"/>
  <c r="BU5375" i="10"/>
  <c r="BX5374" i="10"/>
  <c r="BV5374" i="10"/>
  <c r="BY5374" i="10" s="1"/>
  <c r="BU5374" i="10"/>
  <c r="BV5373" i="10"/>
  <c r="BU5373" i="10"/>
  <c r="BX5373" i="10" s="1"/>
  <c r="BY5372" i="10"/>
  <c r="BV5372" i="10"/>
  <c r="BU5372" i="10"/>
  <c r="BX5372" i="10" s="1"/>
  <c r="BY5371" i="10"/>
  <c r="BX5371" i="10"/>
  <c r="BV5371" i="10"/>
  <c r="BU5371" i="10"/>
  <c r="BY5370" i="10"/>
  <c r="BX5370" i="10"/>
  <c r="BV5370" i="10"/>
  <c r="BU5370" i="10"/>
  <c r="BX5369" i="10"/>
  <c r="BV5369" i="10"/>
  <c r="BY5369" i="10" s="1"/>
  <c r="BU5369" i="10"/>
  <c r="BY5368" i="10"/>
  <c r="BV5368" i="10"/>
  <c r="BU5368" i="10"/>
  <c r="BX5368" i="10" s="1"/>
  <c r="BV5367" i="10"/>
  <c r="BU5367" i="10"/>
  <c r="BV5366" i="10"/>
  <c r="BY5366" i="10" s="1"/>
  <c r="BU5366" i="10"/>
  <c r="BV5365" i="10"/>
  <c r="BU5365" i="10"/>
  <c r="BX5364" i="10"/>
  <c r="BV5364" i="10"/>
  <c r="BY5364" i="10" s="1"/>
  <c r="BU5364" i="10"/>
  <c r="BX5363" i="10"/>
  <c r="BV5363" i="10"/>
  <c r="BU5363" i="10"/>
  <c r="BY5363" i="10" s="1"/>
  <c r="BV5362" i="10"/>
  <c r="BU5362" i="10"/>
  <c r="BV5361" i="10"/>
  <c r="BY5361" i="10" s="1"/>
  <c r="BU5361" i="10"/>
  <c r="BX5361" i="10" s="1"/>
  <c r="BX5360" i="10"/>
  <c r="BV5360" i="10"/>
  <c r="BY5360" i="10" s="1"/>
  <c r="BU5360" i="10"/>
  <c r="BX5359" i="10"/>
  <c r="BV5359" i="10"/>
  <c r="BY5359" i="10" s="1"/>
  <c r="BU5359" i="10"/>
  <c r="BY5358" i="10"/>
  <c r="BX5358" i="10"/>
  <c r="BV5358" i="10"/>
  <c r="BU5358" i="10"/>
  <c r="BV5357" i="10"/>
  <c r="BY5357" i="10" s="1"/>
  <c r="BU5357" i="10"/>
  <c r="BX5357" i="10" s="1"/>
  <c r="BV5356" i="10"/>
  <c r="BU5356" i="10"/>
  <c r="BV5355" i="10"/>
  <c r="BY5355" i="10" s="1"/>
  <c r="BU5355" i="10"/>
  <c r="BX5355" i="10" s="1"/>
  <c r="BV5354" i="10"/>
  <c r="BU5354" i="10"/>
  <c r="BX5353" i="10"/>
  <c r="BV5353" i="10"/>
  <c r="BY5353" i="10" s="1"/>
  <c r="BU5353" i="10"/>
  <c r="BY5352" i="10"/>
  <c r="BX5352" i="10"/>
  <c r="BV5352" i="10"/>
  <c r="BU5352" i="10"/>
  <c r="BY5351" i="10"/>
  <c r="BV5351" i="10"/>
  <c r="BU5351" i="10"/>
  <c r="BX5351" i="10" s="1"/>
  <c r="BY5350" i="10"/>
  <c r="BX5350" i="10"/>
  <c r="BV5350" i="10"/>
  <c r="BU5350" i="10"/>
  <c r="BV5349" i="10"/>
  <c r="BY5349" i="10" s="1"/>
  <c r="BU5349" i="10"/>
  <c r="BV5348" i="10"/>
  <c r="BU5348" i="10"/>
  <c r="BY5347" i="10"/>
  <c r="BX5347" i="10"/>
  <c r="BV5347" i="10"/>
  <c r="BU5347" i="10"/>
  <c r="BY5346" i="10"/>
  <c r="BX5346" i="10"/>
  <c r="BV5346" i="10"/>
  <c r="BU5346" i="10"/>
  <c r="BX5345" i="10"/>
  <c r="BV5345" i="10"/>
  <c r="BY5345" i="10" s="1"/>
  <c r="BU5345" i="10"/>
  <c r="BV5344" i="10"/>
  <c r="BY5344" i="10" s="1"/>
  <c r="BU5344" i="10"/>
  <c r="BY5343" i="10"/>
  <c r="BX5343" i="10"/>
  <c r="BV5343" i="10"/>
  <c r="BU5343" i="10"/>
  <c r="BV5342" i="10"/>
  <c r="BU5342" i="10"/>
  <c r="BX5341" i="10"/>
  <c r="BV5341" i="10"/>
  <c r="BY5341" i="10" s="1"/>
  <c r="BU5341" i="10"/>
  <c r="BY5340" i="10"/>
  <c r="BX5340" i="10"/>
  <c r="BV5340" i="10"/>
  <c r="BU5340" i="10"/>
  <c r="BV5339" i="10"/>
  <c r="BU5339" i="10"/>
  <c r="BV5338" i="10"/>
  <c r="BY5338" i="10" s="1"/>
  <c r="BU5338" i="10"/>
  <c r="BX5338" i="10" s="1"/>
  <c r="BX5337" i="10"/>
  <c r="BV5337" i="10"/>
  <c r="BY5337" i="10" s="1"/>
  <c r="BU5337" i="10"/>
  <c r="BY5336" i="10"/>
  <c r="BV5336" i="10"/>
  <c r="BU5336" i="10"/>
  <c r="BX5336" i="10" s="1"/>
  <c r="BY5335" i="10"/>
  <c r="BX5335" i="10"/>
  <c r="BV5335" i="10"/>
  <c r="BU5335" i="10"/>
  <c r="BX5334" i="10"/>
  <c r="BV5334" i="10"/>
  <c r="BY5334" i="10" s="1"/>
  <c r="BU5334" i="10"/>
  <c r="BY5333" i="10"/>
  <c r="BX5333" i="10"/>
  <c r="BV5333" i="10"/>
  <c r="BU5333" i="10"/>
  <c r="BV5332" i="10"/>
  <c r="BU5332" i="10"/>
  <c r="BX5332" i="10" s="1"/>
  <c r="BY5331" i="10"/>
  <c r="BV5331" i="10"/>
  <c r="BX5331" i="10" s="1"/>
  <c r="BU5331" i="10"/>
  <c r="BV5330" i="10"/>
  <c r="BU5330" i="10"/>
  <c r="BX5330" i="10" s="1"/>
  <c r="BV5329" i="10"/>
  <c r="BY5329" i="10" s="1"/>
  <c r="BU5329" i="10"/>
  <c r="BY5328" i="10"/>
  <c r="BX5328" i="10"/>
  <c r="BV5328" i="10"/>
  <c r="BU5328" i="10"/>
  <c r="BV5327" i="10"/>
  <c r="BU5327" i="10"/>
  <c r="BY5327" i="10" s="1"/>
  <c r="BV5326" i="10"/>
  <c r="BU5326" i="10"/>
  <c r="BV5325" i="10"/>
  <c r="BU5325" i="10"/>
  <c r="BX5325" i="10" s="1"/>
  <c r="BV5324" i="10"/>
  <c r="BU5324" i="10"/>
  <c r="BV5323" i="10"/>
  <c r="BU5323" i="10"/>
  <c r="BX5323" i="10" s="1"/>
  <c r="BX5322" i="10"/>
  <c r="BV5322" i="10"/>
  <c r="BY5322" i="10" s="1"/>
  <c r="BU5322" i="10"/>
  <c r="BV5321" i="10"/>
  <c r="BU5321" i="10"/>
  <c r="BX5321" i="10" s="1"/>
  <c r="BX5320" i="10"/>
  <c r="BV5320" i="10"/>
  <c r="BU5320" i="10"/>
  <c r="BY5320" i="10" s="1"/>
  <c r="BV5319" i="10"/>
  <c r="BU5319" i="10"/>
  <c r="BY5318" i="10"/>
  <c r="BV5318" i="10"/>
  <c r="BU5318" i="10"/>
  <c r="BV5317" i="10"/>
  <c r="BU5317" i="10"/>
  <c r="BY5316" i="10"/>
  <c r="BX5316" i="10"/>
  <c r="BV5316" i="10"/>
  <c r="BU5316" i="10"/>
  <c r="BV5315" i="10"/>
  <c r="BU5315" i="10"/>
  <c r="BX5315" i="10" s="1"/>
  <c r="BV5314" i="10"/>
  <c r="BU5314" i="10"/>
  <c r="BV5313" i="10"/>
  <c r="BU5313" i="10"/>
  <c r="BV5312" i="10"/>
  <c r="BU5312" i="10"/>
  <c r="BY5311" i="10"/>
  <c r="BX5311" i="10"/>
  <c r="BV5311" i="10"/>
  <c r="BU5311" i="10"/>
  <c r="BV5310" i="10"/>
  <c r="BY5310" i="10" s="1"/>
  <c r="BU5310" i="10"/>
  <c r="BX5310" i="10" s="1"/>
  <c r="BX5309" i="10"/>
  <c r="BV5309" i="10"/>
  <c r="BY5309" i="10" s="1"/>
  <c r="BU5309" i="10"/>
  <c r="BY5308" i="10"/>
  <c r="BV5308" i="10"/>
  <c r="BX5308" i="10" s="1"/>
  <c r="BU5308" i="10"/>
  <c r="BV5307" i="10"/>
  <c r="BY5307" i="10" s="1"/>
  <c r="BU5307" i="10"/>
  <c r="BV5306" i="10"/>
  <c r="BU5306" i="10"/>
  <c r="BX5305" i="10"/>
  <c r="BV5305" i="10"/>
  <c r="BU5305" i="10"/>
  <c r="BV5304" i="10"/>
  <c r="BY5304" i="10" s="1"/>
  <c r="BU5304" i="10"/>
  <c r="BV5303" i="10"/>
  <c r="BU5303" i="10"/>
  <c r="BX5302" i="10"/>
  <c r="BV5302" i="10"/>
  <c r="BU5302" i="10"/>
  <c r="BV5301" i="10"/>
  <c r="BY5301" i="10" s="1"/>
  <c r="BU5301" i="10"/>
  <c r="BX5300" i="10"/>
  <c r="BV5300" i="10"/>
  <c r="BU5300" i="10"/>
  <c r="BY5300" i="10" s="1"/>
  <c r="BV5299" i="10"/>
  <c r="BY5299" i="10" s="1"/>
  <c r="BU5299" i="10"/>
  <c r="BV5298" i="10"/>
  <c r="BU5298" i="10"/>
  <c r="BX5298" i="10" s="1"/>
  <c r="BV5297" i="10"/>
  <c r="BU5297" i="10"/>
  <c r="BX5297" i="10" s="1"/>
  <c r="BV5296" i="10"/>
  <c r="BU5296" i="10"/>
  <c r="BX5296" i="10" s="1"/>
  <c r="BX5295" i="10"/>
  <c r="BV5295" i="10"/>
  <c r="BY5295" i="10" s="1"/>
  <c r="BU5295" i="10"/>
  <c r="BV5294" i="10"/>
  <c r="BU5294" i="10"/>
  <c r="BY5293" i="10"/>
  <c r="BV5293" i="10"/>
  <c r="BX5293" i="10" s="1"/>
  <c r="BU5293" i="10"/>
  <c r="BY5292" i="10"/>
  <c r="BX5292" i="10"/>
  <c r="BV5292" i="10"/>
  <c r="BU5292" i="10"/>
  <c r="BY5291" i="10"/>
  <c r="BX5291" i="10"/>
  <c r="BV5291" i="10"/>
  <c r="BU5291" i="10"/>
  <c r="BV5290" i="10"/>
  <c r="BU5290" i="10"/>
  <c r="BX5289" i="10"/>
  <c r="BV5289" i="10"/>
  <c r="BY5289" i="10" s="1"/>
  <c r="BU5289" i="10"/>
  <c r="BY5288" i="10"/>
  <c r="BX5288" i="10"/>
  <c r="BV5288" i="10"/>
  <c r="BU5288" i="10"/>
  <c r="BV5287" i="10"/>
  <c r="BY5287" i="10" s="1"/>
  <c r="BU5287" i="10"/>
  <c r="BY5286" i="10"/>
  <c r="BV5286" i="10"/>
  <c r="BU5286" i="10"/>
  <c r="BX5286" i="10" s="1"/>
  <c r="BY5285" i="10"/>
  <c r="BX5285" i="10"/>
  <c r="BV5285" i="10"/>
  <c r="BU5285" i="10"/>
  <c r="BX5284" i="10"/>
  <c r="BV5284" i="10"/>
  <c r="BY5284" i="10" s="1"/>
  <c r="BU5284" i="10"/>
  <c r="BX5283" i="10"/>
  <c r="BV5283" i="10"/>
  <c r="BY5283" i="10" s="1"/>
  <c r="BU5283" i="10"/>
  <c r="BV5282" i="10"/>
  <c r="BY5282" i="10" s="1"/>
  <c r="BU5282" i="10"/>
  <c r="BX5282" i="10" s="1"/>
  <c r="BV5281" i="10"/>
  <c r="BU5281" i="10"/>
  <c r="BX5281" i="10" s="1"/>
  <c r="BV5280" i="10"/>
  <c r="BU5280" i="10"/>
  <c r="BX5280" i="10" s="1"/>
  <c r="BX5279" i="10"/>
  <c r="BV5279" i="10"/>
  <c r="BY5279" i="10" s="1"/>
  <c r="BU5279" i="10"/>
  <c r="BY5278" i="10"/>
  <c r="BV5278" i="10"/>
  <c r="BU5278" i="10"/>
  <c r="BY5277" i="10"/>
  <c r="BX5277" i="10"/>
  <c r="BV5277" i="10"/>
  <c r="BU5277" i="10"/>
  <c r="BV5276" i="10"/>
  <c r="BY5276" i="10" s="1"/>
  <c r="BU5276" i="10"/>
  <c r="BX5276" i="10" s="1"/>
  <c r="BV5275" i="10"/>
  <c r="BU5275" i="10"/>
  <c r="BV5274" i="10"/>
  <c r="BU5274" i="10"/>
  <c r="BV5273" i="10"/>
  <c r="BY5273" i="10" s="1"/>
  <c r="BU5273" i="10"/>
  <c r="BY5272" i="10"/>
  <c r="BV5272" i="10"/>
  <c r="BU5272" i="10"/>
  <c r="BX5272" i="10" s="1"/>
  <c r="BY5271" i="10"/>
  <c r="BV5271" i="10"/>
  <c r="BU5271" i="10"/>
  <c r="BX5271" i="10" s="1"/>
  <c r="BV5270" i="10"/>
  <c r="BU5270" i="10"/>
  <c r="BX5270" i="10" s="1"/>
  <c r="BX5269" i="10"/>
  <c r="BV5269" i="10"/>
  <c r="BY5269" i="10" s="1"/>
  <c r="BU5269" i="10"/>
  <c r="BY5268" i="10"/>
  <c r="BV5268" i="10"/>
  <c r="BU5268" i="10"/>
  <c r="BX5267" i="10"/>
  <c r="BV5267" i="10"/>
  <c r="BU5267" i="10"/>
  <c r="BY5266" i="10"/>
  <c r="BX5266" i="10"/>
  <c r="BV5266" i="10"/>
  <c r="BU5266" i="10"/>
  <c r="BY5265" i="10"/>
  <c r="BV5265" i="10"/>
  <c r="BU5265" i="10"/>
  <c r="BX5265" i="10" s="1"/>
  <c r="BV5264" i="10"/>
  <c r="BU5264" i="10"/>
  <c r="BX5263" i="10"/>
  <c r="BV5263" i="10"/>
  <c r="BY5263" i="10" s="1"/>
  <c r="BU5263" i="10"/>
  <c r="BY5262" i="10"/>
  <c r="BV5262" i="10"/>
  <c r="BU5262" i="10"/>
  <c r="BV5261" i="10"/>
  <c r="BX5261" i="10" s="1"/>
  <c r="BU5261" i="10"/>
  <c r="BV5260" i="10"/>
  <c r="BU5260" i="10"/>
  <c r="BX5260" i="10" s="1"/>
  <c r="BV5259" i="10"/>
  <c r="BY5259" i="10" s="1"/>
  <c r="BU5259" i="10"/>
  <c r="BV5258" i="10"/>
  <c r="BY5258" i="10" s="1"/>
  <c r="BU5258" i="10"/>
  <c r="BY5257" i="10"/>
  <c r="BV5257" i="10"/>
  <c r="BX5257" i="10" s="1"/>
  <c r="BU5257" i="10"/>
  <c r="BV5256" i="10"/>
  <c r="BU5256" i="10"/>
  <c r="BV5255" i="10"/>
  <c r="BU5255" i="10"/>
  <c r="BV5254" i="10"/>
  <c r="BY5254" i="10" s="1"/>
  <c r="BU5254" i="10"/>
  <c r="BV5253" i="10"/>
  <c r="BY5253" i="10" s="1"/>
  <c r="BU5253" i="10"/>
  <c r="BX5253" i="10" s="1"/>
  <c r="BV5252" i="10"/>
  <c r="BY5252" i="10" s="1"/>
  <c r="BU5252" i="10"/>
  <c r="BX5252" i="10" s="1"/>
  <c r="BY5251" i="10"/>
  <c r="BV5251" i="10"/>
  <c r="BU5251" i="10"/>
  <c r="BY5250" i="10"/>
  <c r="BX5250" i="10"/>
  <c r="BV5250" i="10"/>
  <c r="BU5250" i="10"/>
  <c r="BX5249" i="10"/>
  <c r="BV5249" i="10"/>
  <c r="BY5249" i="10" s="1"/>
  <c r="BU5249" i="10"/>
  <c r="BY5248" i="10"/>
  <c r="BV5248" i="10"/>
  <c r="BU5248" i="10"/>
  <c r="BX5248" i="10" s="1"/>
  <c r="BX5247" i="10"/>
  <c r="BV5247" i="10"/>
  <c r="BY5247" i="10" s="1"/>
  <c r="BU5247" i="10"/>
  <c r="BY5246" i="10"/>
  <c r="BV5246" i="10"/>
  <c r="BU5246" i="10"/>
  <c r="BX5246" i="10" s="1"/>
  <c r="BY5245" i="10"/>
  <c r="BX5245" i="10"/>
  <c r="BV5245" i="10"/>
  <c r="BU5245" i="10"/>
  <c r="BV5244" i="10"/>
  <c r="BU5244" i="10"/>
  <c r="BY5243" i="10"/>
  <c r="BX5243" i="10"/>
  <c r="BV5243" i="10"/>
  <c r="BU5243" i="10"/>
  <c r="BV5242" i="10"/>
  <c r="BY5242" i="10" s="1"/>
  <c r="BU5242" i="10"/>
  <c r="BX5242" i="10" s="1"/>
  <c r="BV5241" i="10"/>
  <c r="BX5241" i="10" s="1"/>
  <c r="BU5241" i="10"/>
  <c r="BY5240" i="10"/>
  <c r="BX5240" i="10"/>
  <c r="BV5240" i="10"/>
  <c r="BU5240" i="10"/>
  <c r="BV5239" i="10"/>
  <c r="BU5239" i="10"/>
  <c r="BY5238" i="10"/>
  <c r="BV5238" i="10"/>
  <c r="BU5238" i="10"/>
  <c r="BX5238" i="10" s="1"/>
  <c r="BY5237" i="10"/>
  <c r="BV5237" i="10"/>
  <c r="BU5237" i="10"/>
  <c r="BX5237" i="10" s="1"/>
  <c r="BV5236" i="10"/>
  <c r="BU5236" i="10"/>
  <c r="BV5235" i="10"/>
  <c r="BU5235" i="10"/>
  <c r="BX5235" i="10" s="1"/>
  <c r="BX5234" i="10"/>
  <c r="BV5234" i="10"/>
  <c r="BY5234" i="10" s="1"/>
  <c r="BU5234" i="10"/>
  <c r="BX5233" i="10"/>
  <c r="BV5233" i="10"/>
  <c r="BY5233" i="10" s="1"/>
  <c r="BU5233" i="10"/>
  <c r="BY5232" i="10"/>
  <c r="BV5232" i="10"/>
  <c r="BU5232" i="10"/>
  <c r="BX5232" i="10" s="1"/>
  <c r="BV5231" i="10"/>
  <c r="BU5231" i="10"/>
  <c r="BX5231" i="10" s="1"/>
  <c r="BY5230" i="10"/>
  <c r="BV5230" i="10"/>
  <c r="BU5230" i="10"/>
  <c r="BX5230" i="10" s="1"/>
  <c r="BV5229" i="10"/>
  <c r="BU5229" i="10"/>
  <c r="BV5228" i="10"/>
  <c r="BU5228" i="10"/>
  <c r="BX5228" i="10" s="1"/>
  <c r="BV5227" i="10"/>
  <c r="BY5227" i="10" s="1"/>
  <c r="BU5227" i="10"/>
  <c r="BX5227" i="10" s="1"/>
  <c r="BY5226" i="10"/>
  <c r="BX5226" i="10"/>
  <c r="BV5226" i="10"/>
  <c r="BU5226" i="10"/>
  <c r="BV5225" i="10"/>
  <c r="BU5225" i="10"/>
  <c r="BV5224" i="10"/>
  <c r="BU5224" i="10"/>
  <c r="BX5223" i="10"/>
  <c r="BV5223" i="10"/>
  <c r="BY5223" i="10" s="1"/>
  <c r="BU5223" i="10"/>
  <c r="BV5222" i="10"/>
  <c r="BU5222" i="10"/>
  <c r="BX5222" i="10" s="1"/>
  <c r="BX5221" i="10"/>
  <c r="BV5221" i="10"/>
  <c r="BY5221" i="10" s="1"/>
  <c r="BU5221" i="10"/>
  <c r="BV5220" i="10"/>
  <c r="BY5220" i="10" s="1"/>
  <c r="BU5220" i="10"/>
  <c r="BX5220" i="10" s="1"/>
  <c r="BX5219" i="10"/>
  <c r="BV5219" i="10"/>
  <c r="BY5219" i="10" s="1"/>
  <c r="BU5219" i="10"/>
  <c r="BY5218" i="10"/>
  <c r="BV5218" i="10"/>
  <c r="BU5218" i="10"/>
  <c r="BY5217" i="10"/>
  <c r="BV5217" i="10"/>
  <c r="BU5217" i="10"/>
  <c r="BV5216" i="10"/>
  <c r="BU5216" i="10"/>
  <c r="BY5215" i="10"/>
  <c r="BV5215" i="10"/>
  <c r="BX5215" i="10" s="1"/>
  <c r="BU5215" i="10"/>
  <c r="BV5214" i="10"/>
  <c r="BY5214" i="10" s="1"/>
  <c r="BU5214" i="10"/>
  <c r="BX5213" i="10"/>
  <c r="BV5213" i="10"/>
  <c r="BU5213" i="10"/>
  <c r="BY5213" i="10" s="1"/>
  <c r="BY5212" i="10"/>
  <c r="BX5212" i="10"/>
  <c r="BV5212" i="10"/>
  <c r="BU5212" i="10"/>
  <c r="BV5211" i="10"/>
  <c r="BU5211" i="10"/>
  <c r="BY5210" i="10"/>
  <c r="BV5210" i="10"/>
  <c r="BU5210" i="10"/>
  <c r="BX5209" i="10"/>
  <c r="BV5209" i="10"/>
  <c r="BY5209" i="10" s="1"/>
  <c r="BU5209" i="10"/>
  <c r="BV5208" i="10"/>
  <c r="BU5208" i="10"/>
  <c r="BV5207" i="10"/>
  <c r="BX5207" i="10" s="1"/>
  <c r="BU5207" i="10"/>
  <c r="BX5206" i="10"/>
  <c r="BV5206" i="10"/>
  <c r="BY5206" i="10" s="1"/>
  <c r="BU5206" i="10"/>
  <c r="BY5205" i="10"/>
  <c r="BV5205" i="10"/>
  <c r="BU5205" i="10"/>
  <c r="BX5205" i="10" s="1"/>
  <c r="BV5204" i="10"/>
  <c r="BU5204" i="10"/>
  <c r="BV5203" i="10"/>
  <c r="BU5203" i="10"/>
  <c r="BX5202" i="10"/>
  <c r="BV5202" i="10"/>
  <c r="BY5202" i="10" s="1"/>
  <c r="BU5202" i="10"/>
  <c r="BY5201" i="10"/>
  <c r="BV5201" i="10"/>
  <c r="BU5201" i="10"/>
  <c r="BX5201" i="10" s="1"/>
  <c r="BV5200" i="10"/>
  <c r="BU5200" i="10"/>
  <c r="BX5200" i="10" s="1"/>
  <c r="BV5199" i="10"/>
  <c r="BU5199" i="10"/>
  <c r="BY5198" i="10"/>
  <c r="BX5198" i="10"/>
  <c r="BV5198" i="10"/>
  <c r="BU5198" i="10"/>
  <c r="BV5197" i="10"/>
  <c r="BU5197" i="10"/>
  <c r="BX5197" i="10" s="1"/>
  <c r="BY5196" i="10"/>
  <c r="BX5196" i="10"/>
  <c r="BV5196" i="10"/>
  <c r="BU5196" i="10"/>
  <c r="BY5195" i="10"/>
  <c r="BV5195" i="10"/>
  <c r="BU5195" i="10"/>
  <c r="BX5195" i="10" s="1"/>
  <c r="BV5194" i="10"/>
  <c r="BU5194" i="10"/>
  <c r="BX5193" i="10"/>
  <c r="BV5193" i="10"/>
  <c r="BU5193" i="10"/>
  <c r="BY5192" i="10"/>
  <c r="BX5192" i="10"/>
  <c r="BV5192" i="10"/>
  <c r="BU5192" i="10"/>
  <c r="BX5191" i="10"/>
  <c r="BV5191" i="10"/>
  <c r="BY5191" i="10" s="1"/>
  <c r="BU5191" i="10"/>
  <c r="BV5190" i="10"/>
  <c r="BU5190" i="10"/>
  <c r="BX5190" i="10" s="1"/>
  <c r="BV5189" i="10"/>
  <c r="BY5189" i="10" s="1"/>
  <c r="BU5189" i="10"/>
  <c r="BX5188" i="10"/>
  <c r="BV5188" i="10"/>
  <c r="BY5188" i="10" s="1"/>
  <c r="BU5188" i="10"/>
  <c r="BV5187" i="10"/>
  <c r="BY5187" i="10" s="1"/>
  <c r="BU5187" i="10"/>
  <c r="BV5186" i="10"/>
  <c r="BU5186" i="10"/>
  <c r="BX5186" i="10" s="1"/>
  <c r="BY5185" i="10"/>
  <c r="BV5185" i="10"/>
  <c r="BU5185" i="10"/>
  <c r="BV5184" i="10"/>
  <c r="BY5184" i="10" s="1"/>
  <c r="BU5184" i="10"/>
  <c r="BY5183" i="10"/>
  <c r="BV5183" i="10"/>
  <c r="BU5183" i="10"/>
  <c r="BX5183" i="10" s="1"/>
  <c r="BV5182" i="10"/>
  <c r="BU5182" i="10"/>
  <c r="BV5181" i="10"/>
  <c r="BU5181" i="10"/>
  <c r="BX5181" i="10" s="1"/>
  <c r="BV5180" i="10"/>
  <c r="BU5180" i="10"/>
  <c r="BV5179" i="10"/>
  <c r="BU5179" i="10"/>
  <c r="BY5178" i="10"/>
  <c r="BV5178" i="10"/>
  <c r="BU5178" i="10"/>
  <c r="BX5178" i="10" s="1"/>
  <c r="BY5177" i="10"/>
  <c r="BX5177" i="10"/>
  <c r="BV5177" i="10"/>
  <c r="BU5177" i="10"/>
  <c r="BY5176" i="10"/>
  <c r="BV5176" i="10"/>
  <c r="BU5176" i="10"/>
  <c r="BY5175" i="10"/>
  <c r="BX5175" i="10"/>
  <c r="BV5175" i="10"/>
  <c r="BU5175" i="10"/>
  <c r="BX5174" i="10"/>
  <c r="BV5174" i="10"/>
  <c r="BY5174" i="10" s="1"/>
  <c r="BU5174" i="10"/>
  <c r="BV5173" i="10"/>
  <c r="BY5173" i="10" s="1"/>
  <c r="BU5173" i="10"/>
  <c r="BX5173" i="10" s="1"/>
  <c r="BX5172" i="10"/>
  <c r="BV5172" i="10"/>
  <c r="BY5172" i="10" s="1"/>
  <c r="BU5172" i="10"/>
  <c r="BY5171" i="10"/>
  <c r="BV5171" i="10"/>
  <c r="BU5171" i="10"/>
  <c r="BX5171" i="10" s="1"/>
  <c r="BV5170" i="10"/>
  <c r="BU5170" i="10"/>
  <c r="BX5170" i="10" s="1"/>
  <c r="BV5169" i="10"/>
  <c r="BY5169" i="10" s="1"/>
  <c r="BU5169" i="10"/>
  <c r="BV5168" i="10"/>
  <c r="BY5168" i="10" s="1"/>
  <c r="BU5168" i="10"/>
  <c r="BV5167" i="10"/>
  <c r="BU5167" i="10"/>
  <c r="BX5167" i="10" s="1"/>
  <c r="BV5166" i="10"/>
  <c r="BX5166" i="10" s="1"/>
  <c r="BU5166" i="10"/>
  <c r="BV5165" i="10"/>
  <c r="BY5165" i="10" s="1"/>
  <c r="BU5165" i="10"/>
  <c r="BV5164" i="10"/>
  <c r="BU5164" i="10"/>
  <c r="BV5163" i="10"/>
  <c r="BU5163" i="10"/>
  <c r="BX5163" i="10" s="1"/>
  <c r="BV5162" i="10"/>
  <c r="BU5162" i="10"/>
  <c r="BY5161" i="10"/>
  <c r="BX5161" i="10"/>
  <c r="BV5161" i="10"/>
  <c r="BU5161" i="10"/>
  <c r="BV5160" i="10"/>
  <c r="BU5160" i="10"/>
  <c r="BX5159" i="10"/>
  <c r="BV5159" i="10"/>
  <c r="BY5159" i="10" s="1"/>
  <c r="BU5159" i="10"/>
  <c r="BV5158" i="10"/>
  <c r="BU5158" i="10"/>
  <c r="BV5157" i="10"/>
  <c r="BU5157" i="10"/>
  <c r="BX5157" i="10" s="1"/>
  <c r="BV5156" i="10"/>
  <c r="BU5156" i="10"/>
  <c r="BX5156" i="10" s="1"/>
  <c r="BV5155" i="10"/>
  <c r="BY5155" i="10" s="1"/>
  <c r="BU5155" i="10"/>
  <c r="BX5154" i="10"/>
  <c r="BV5154" i="10"/>
  <c r="BY5154" i="10" s="1"/>
  <c r="BU5154" i="10"/>
  <c r="BY5153" i="10"/>
  <c r="BV5153" i="10"/>
  <c r="BU5153" i="10"/>
  <c r="BX5153" i="10" s="1"/>
  <c r="BV5152" i="10"/>
  <c r="BU5152" i="10"/>
  <c r="BX5152" i="10" s="1"/>
  <c r="BY5151" i="10"/>
  <c r="BV5151" i="10"/>
  <c r="BX5151" i="10" s="1"/>
  <c r="BU5151" i="10"/>
  <c r="BV5150" i="10"/>
  <c r="BU5150" i="10"/>
  <c r="BV5149" i="10"/>
  <c r="BU5149" i="10"/>
  <c r="BV5148" i="10"/>
  <c r="BU5148" i="10"/>
  <c r="BY5148" i="10" s="1"/>
  <c r="BV5147" i="10"/>
  <c r="BY5147" i="10" s="1"/>
  <c r="BU5147" i="10"/>
  <c r="BX5146" i="10"/>
  <c r="BV5146" i="10"/>
  <c r="BY5146" i="10" s="1"/>
  <c r="BU5146" i="10"/>
  <c r="BV5145" i="10"/>
  <c r="BU5145" i="10"/>
  <c r="BX5144" i="10"/>
  <c r="BV5144" i="10"/>
  <c r="BY5144" i="10" s="1"/>
  <c r="BU5144" i="10"/>
  <c r="BX5143" i="10"/>
  <c r="BV5143" i="10"/>
  <c r="BY5143" i="10" s="1"/>
  <c r="BU5143" i="10"/>
  <c r="BY5142" i="10"/>
  <c r="BX5142" i="10"/>
  <c r="BV5142" i="10"/>
  <c r="BU5142" i="10"/>
  <c r="BV5141" i="10"/>
  <c r="BY5141" i="10" s="1"/>
  <c r="BU5141" i="10"/>
  <c r="BV5140" i="10"/>
  <c r="BU5140" i="10"/>
  <c r="BV5139" i="10"/>
  <c r="BU5139" i="10"/>
  <c r="BY5138" i="10"/>
  <c r="BX5138" i="10"/>
  <c r="BV5138" i="10"/>
  <c r="BU5138" i="10"/>
  <c r="BV5137" i="10"/>
  <c r="BU5137" i="10"/>
  <c r="BX5137" i="10" s="1"/>
  <c r="BV5136" i="10"/>
  <c r="BY5136" i="10" s="1"/>
  <c r="BU5136" i="10"/>
  <c r="BV5135" i="10"/>
  <c r="BY5135" i="10" s="1"/>
  <c r="BU5135" i="10"/>
  <c r="BX5135" i="10" s="1"/>
  <c r="BX5134" i="10"/>
  <c r="BV5134" i="10"/>
  <c r="BY5134" i="10" s="1"/>
  <c r="BU5134" i="10"/>
  <c r="BX5133" i="10"/>
  <c r="BV5133" i="10"/>
  <c r="BY5133" i="10" s="1"/>
  <c r="BU5133" i="10"/>
  <c r="BY5132" i="10"/>
  <c r="BX5132" i="10"/>
  <c r="BV5132" i="10"/>
  <c r="BU5132" i="10"/>
  <c r="BY5131" i="10"/>
  <c r="BV5131" i="10"/>
  <c r="BU5131" i="10"/>
  <c r="BY5130" i="10"/>
  <c r="BX5130" i="10"/>
  <c r="BV5130" i="10"/>
  <c r="BU5130" i="10"/>
  <c r="BX5129" i="10"/>
  <c r="BV5129" i="10"/>
  <c r="BY5129" i="10" s="1"/>
  <c r="BU5129" i="10"/>
  <c r="BY5128" i="10"/>
  <c r="BV5128" i="10"/>
  <c r="BU5128" i="10"/>
  <c r="BV5127" i="10"/>
  <c r="BU5127" i="10"/>
  <c r="BX5127" i="10" s="1"/>
  <c r="BY5126" i="10"/>
  <c r="BX5126" i="10"/>
  <c r="BV5126" i="10"/>
  <c r="BU5126" i="10"/>
  <c r="BV5125" i="10"/>
  <c r="BU5125" i="10"/>
  <c r="BV5124" i="10"/>
  <c r="BU5124" i="10"/>
  <c r="BV5123" i="10"/>
  <c r="BY5123" i="10" s="1"/>
  <c r="BU5123" i="10"/>
  <c r="BX5123" i="10" s="1"/>
  <c r="BV5122" i="10"/>
  <c r="BU5122" i="10"/>
  <c r="BV5121" i="10"/>
  <c r="BU5121" i="10"/>
  <c r="BX5121" i="10" s="1"/>
  <c r="BV5120" i="10"/>
  <c r="BU5120" i="10"/>
  <c r="BX5120" i="10" s="1"/>
  <c r="BV5119" i="10"/>
  <c r="BU5119" i="10"/>
  <c r="BV5118" i="10"/>
  <c r="BU5118" i="10"/>
  <c r="BX5118" i="10" s="1"/>
  <c r="BY5117" i="10"/>
  <c r="BX5117" i="10"/>
  <c r="BV5117" i="10"/>
  <c r="BU5117" i="10"/>
  <c r="BV5116" i="10"/>
  <c r="BU5116" i="10"/>
  <c r="BX5116" i="10" s="1"/>
  <c r="BY5115" i="10"/>
  <c r="BV5115" i="10"/>
  <c r="BU5115" i="10"/>
  <c r="BX5115" i="10" s="1"/>
  <c r="BV5114" i="10"/>
  <c r="BU5114" i="10"/>
  <c r="BY5113" i="10"/>
  <c r="BX5113" i="10"/>
  <c r="BV5113" i="10"/>
  <c r="BU5113" i="10"/>
  <c r="BY5112" i="10"/>
  <c r="BX5112" i="10"/>
  <c r="BV5112" i="10"/>
  <c r="BU5112" i="10"/>
  <c r="BV5111" i="10"/>
  <c r="BU5111" i="10"/>
  <c r="BX5111" i="10" s="1"/>
  <c r="BV5110" i="10"/>
  <c r="BY5110" i="10" s="1"/>
  <c r="BU5110" i="10"/>
  <c r="BV5109" i="10"/>
  <c r="BU5109" i="10"/>
  <c r="BV5108" i="10"/>
  <c r="BY5108" i="10" s="1"/>
  <c r="BU5108" i="10"/>
  <c r="BV5107" i="10"/>
  <c r="BY5107" i="10" s="1"/>
  <c r="BU5107" i="10"/>
  <c r="BY5106" i="10"/>
  <c r="BX5106" i="10"/>
  <c r="BV5106" i="10"/>
  <c r="BU5106" i="10"/>
  <c r="BV5105" i="10"/>
  <c r="BU5105" i="10"/>
  <c r="BV5104" i="10"/>
  <c r="BU5104" i="10"/>
  <c r="BV5103" i="10"/>
  <c r="BY5103" i="10" s="1"/>
  <c r="BU5103" i="10"/>
  <c r="BV5102" i="10"/>
  <c r="BU5102" i="10"/>
  <c r="BV5101" i="10"/>
  <c r="BU5101" i="10"/>
  <c r="BX5101" i="10" s="1"/>
  <c r="BV5100" i="10"/>
  <c r="BY5100" i="10" s="1"/>
  <c r="BU5100" i="10"/>
  <c r="BV5099" i="10"/>
  <c r="BY5099" i="10" s="1"/>
  <c r="BU5099" i="10"/>
  <c r="BV5098" i="10"/>
  <c r="BY5098" i="10" s="1"/>
  <c r="BU5098" i="10"/>
  <c r="BV5097" i="10"/>
  <c r="BY5097" i="10" s="1"/>
  <c r="BU5097" i="10"/>
  <c r="BV5096" i="10"/>
  <c r="BU5096" i="10"/>
  <c r="BV5095" i="10"/>
  <c r="BU5095" i="10"/>
  <c r="BX5094" i="10"/>
  <c r="BV5094" i="10"/>
  <c r="BY5094" i="10" s="1"/>
  <c r="BU5094" i="10"/>
  <c r="BY5093" i="10"/>
  <c r="BV5093" i="10"/>
  <c r="BU5093" i="10"/>
  <c r="BY5092" i="10"/>
  <c r="BX5092" i="10"/>
  <c r="BV5092" i="10"/>
  <c r="BU5092" i="10"/>
  <c r="BY5091" i="10"/>
  <c r="BX5091" i="10"/>
  <c r="BV5091" i="10"/>
  <c r="BU5091" i="10"/>
  <c r="BV5090" i="10"/>
  <c r="BX5090" i="10" s="1"/>
  <c r="BU5090" i="10"/>
  <c r="BV5089" i="10"/>
  <c r="BU5089" i="10"/>
  <c r="BX5088" i="10"/>
  <c r="BV5088" i="10"/>
  <c r="BU5088" i="10"/>
  <c r="BY5088" i="10" s="1"/>
  <c r="BY5087" i="10"/>
  <c r="BX5087" i="10"/>
  <c r="BV5087" i="10"/>
  <c r="BU5087" i="10"/>
  <c r="BY5086" i="10"/>
  <c r="BV5086" i="10"/>
  <c r="BU5086" i="10"/>
  <c r="BY5085" i="10"/>
  <c r="BX5085" i="10"/>
  <c r="BV5085" i="10"/>
  <c r="BU5085" i="10"/>
  <c r="BV5084" i="10"/>
  <c r="BU5084" i="10"/>
  <c r="BY5083" i="10"/>
  <c r="BX5083" i="10"/>
  <c r="BV5083" i="10"/>
  <c r="BU5083" i="10"/>
  <c r="BY5082" i="10"/>
  <c r="BV5082" i="10"/>
  <c r="BU5082" i="10"/>
  <c r="BX5082" i="10" s="1"/>
  <c r="BV5081" i="10"/>
  <c r="BY5081" i="10" s="1"/>
  <c r="BU5081" i="10"/>
  <c r="BX5080" i="10"/>
  <c r="BV5080" i="10"/>
  <c r="BU5080" i="10"/>
  <c r="BX5079" i="10"/>
  <c r="BV5079" i="10"/>
  <c r="BY5079" i="10" s="1"/>
  <c r="BU5079" i="10"/>
  <c r="BY5078" i="10"/>
  <c r="BV5078" i="10"/>
  <c r="BU5078" i="10"/>
  <c r="BV5077" i="10"/>
  <c r="BY5077" i="10" s="1"/>
  <c r="BU5077" i="10"/>
  <c r="BY5076" i="10"/>
  <c r="BV5076" i="10"/>
  <c r="BU5076" i="10"/>
  <c r="BX5076" i="10" s="1"/>
  <c r="BV5075" i="10"/>
  <c r="BY5075" i="10" s="1"/>
  <c r="BU5075" i="10"/>
  <c r="BV5074" i="10"/>
  <c r="BU5074" i="10"/>
  <c r="BY5073" i="10"/>
  <c r="BV5073" i="10"/>
  <c r="BU5073" i="10"/>
  <c r="BX5073" i="10" s="1"/>
  <c r="BY5072" i="10"/>
  <c r="BX5072" i="10"/>
  <c r="BV5072" i="10"/>
  <c r="BU5072" i="10"/>
  <c r="BX5071" i="10"/>
  <c r="BV5071" i="10"/>
  <c r="BU5071" i="10"/>
  <c r="BY5071" i="10" s="1"/>
  <c r="BY5070" i="10"/>
  <c r="BV5070" i="10"/>
  <c r="BU5070" i="10"/>
  <c r="BX5070" i="10" s="1"/>
  <c r="BV5069" i="10"/>
  <c r="BU5069" i="10"/>
  <c r="BY5068" i="10"/>
  <c r="BX5068" i="10"/>
  <c r="BV5068" i="10"/>
  <c r="BU5068" i="10"/>
  <c r="BY5067" i="10"/>
  <c r="BX5067" i="10"/>
  <c r="BV5067" i="10"/>
  <c r="BU5067" i="10"/>
  <c r="BX5066" i="10"/>
  <c r="BV5066" i="10"/>
  <c r="BY5066" i="10" s="1"/>
  <c r="BU5066" i="10"/>
  <c r="BY5065" i="10"/>
  <c r="BX5065" i="10"/>
  <c r="BV5065" i="10"/>
  <c r="BU5065" i="10"/>
  <c r="BX5064" i="10"/>
  <c r="BV5064" i="10"/>
  <c r="BY5064" i="10" s="1"/>
  <c r="BU5064" i="10"/>
  <c r="BY5063" i="10"/>
  <c r="BX5063" i="10"/>
  <c r="BV5063" i="10"/>
  <c r="BU5063" i="10"/>
  <c r="BV5062" i="10"/>
  <c r="BY5062" i="10" s="1"/>
  <c r="BU5062" i="10"/>
  <c r="BV5061" i="10"/>
  <c r="BY5061" i="10" s="1"/>
  <c r="BU5061" i="10"/>
  <c r="BV5060" i="10"/>
  <c r="BY5060" i="10" s="1"/>
  <c r="BU5060" i="10"/>
  <c r="BV5059" i="10"/>
  <c r="BU5059" i="10"/>
  <c r="BY5058" i="10"/>
  <c r="BV5058" i="10"/>
  <c r="BU5058" i="10"/>
  <c r="BX5058" i="10" s="1"/>
  <c r="BV5057" i="10"/>
  <c r="BU5057" i="10"/>
  <c r="BX5057" i="10" s="1"/>
  <c r="BV5056" i="10"/>
  <c r="BU5056" i="10"/>
  <c r="BV5055" i="10"/>
  <c r="BY5055" i="10" s="1"/>
  <c r="BU5055" i="10"/>
  <c r="BV5054" i="10"/>
  <c r="BU5054" i="10"/>
  <c r="BY5053" i="10"/>
  <c r="BX5053" i="10"/>
  <c r="BV5053" i="10"/>
  <c r="BU5053" i="10"/>
  <c r="BY5052" i="10"/>
  <c r="BX5052" i="10"/>
  <c r="BV5052" i="10"/>
  <c r="BU5052" i="10"/>
  <c r="BV5051" i="10"/>
  <c r="BU5051" i="10"/>
  <c r="BV5050" i="10"/>
  <c r="BU5050" i="10"/>
  <c r="BV5049" i="10"/>
  <c r="BU5049" i="10"/>
  <c r="BX5048" i="10"/>
  <c r="BV5048" i="10"/>
  <c r="BY5048" i="10" s="1"/>
  <c r="BU5048" i="10"/>
  <c r="BV5047" i="10"/>
  <c r="BY5047" i="10" s="1"/>
  <c r="BU5047" i="10"/>
  <c r="BV5046" i="10"/>
  <c r="BY5046" i="10" s="1"/>
  <c r="BU5046" i="10"/>
  <c r="BX5046" i="10" s="1"/>
  <c r="BY5045" i="10"/>
  <c r="BX5045" i="10"/>
  <c r="BV5045" i="10"/>
  <c r="BU5045" i="10"/>
  <c r="BX5044" i="10"/>
  <c r="BV5044" i="10"/>
  <c r="BY5044" i="10" s="1"/>
  <c r="BU5044" i="10"/>
  <c r="BY5043" i="10"/>
  <c r="BV5043" i="10"/>
  <c r="BU5043" i="10"/>
  <c r="BX5043" i="10" s="1"/>
  <c r="BV5042" i="10"/>
  <c r="BU5042" i="10"/>
  <c r="BY5041" i="10"/>
  <c r="BV5041" i="10"/>
  <c r="BU5041" i="10"/>
  <c r="BX5041" i="10" s="1"/>
  <c r="BX5040" i="10"/>
  <c r="BV5040" i="10"/>
  <c r="BY5040" i="10" s="1"/>
  <c r="BU5040" i="10"/>
  <c r="BV5039" i="10"/>
  <c r="BU5039" i="10"/>
  <c r="BX5038" i="10"/>
  <c r="BV5038" i="10"/>
  <c r="BU5038" i="10"/>
  <c r="BV5037" i="10"/>
  <c r="BU5037" i="10"/>
  <c r="BX5037" i="10" s="1"/>
  <c r="BY5036" i="10"/>
  <c r="BX5036" i="10"/>
  <c r="BV5036" i="10"/>
  <c r="BU5036" i="10"/>
  <c r="BV5035" i="10"/>
  <c r="BU5035" i="10"/>
  <c r="BX5034" i="10"/>
  <c r="BV5034" i="10"/>
  <c r="BY5034" i="10" s="1"/>
  <c r="BU5034" i="10"/>
  <c r="BV5033" i="10"/>
  <c r="BU5033" i="10"/>
  <c r="BV5032" i="10"/>
  <c r="BU5032" i="10"/>
  <c r="BX5032" i="10" s="1"/>
  <c r="BY5031" i="10"/>
  <c r="BX5031" i="10"/>
  <c r="BV5031" i="10"/>
  <c r="BU5031" i="10"/>
  <c r="BX5030" i="10"/>
  <c r="BV5030" i="10"/>
  <c r="BU5030" i="10"/>
  <c r="BV5029" i="10"/>
  <c r="BU5029" i="10"/>
  <c r="BY5028" i="10"/>
  <c r="BV5028" i="10"/>
  <c r="BU5028" i="10"/>
  <c r="BY5027" i="10"/>
  <c r="BX5027" i="10"/>
  <c r="BV5027" i="10"/>
  <c r="BU5027" i="10"/>
  <c r="BV5026" i="10"/>
  <c r="BU5026" i="10"/>
  <c r="BY5025" i="10"/>
  <c r="BV5025" i="10"/>
  <c r="BU5025" i="10"/>
  <c r="BV5024" i="10"/>
  <c r="BU5024" i="10"/>
  <c r="BV5023" i="10"/>
  <c r="BY5023" i="10" s="1"/>
  <c r="BU5023" i="10"/>
  <c r="BV5022" i="10"/>
  <c r="BY5022" i="10" s="1"/>
  <c r="BU5022" i="10"/>
  <c r="BV5021" i="10"/>
  <c r="BY5021" i="10" s="1"/>
  <c r="BU5021" i="10"/>
  <c r="BV5020" i="10"/>
  <c r="BY5020" i="10" s="1"/>
  <c r="BU5020" i="10"/>
  <c r="BX5019" i="10"/>
  <c r="BV5019" i="10"/>
  <c r="BY5019" i="10" s="1"/>
  <c r="BU5019" i="10"/>
  <c r="BV5018" i="10"/>
  <c r="BY5018" i="10" s="1"/>
  <c r="BU5018" i="10"/>
  <c r="BY5017" i="10"/>
  <c r="BX5017" i="10"/>
  <c r="BV5017" i="10"/>
  <c r="BU5017" i="10"/>
  <c r="BV5016" i="10"/>
  <c r="BU5016" i="10"/>
  <c r="BY5015" i="10"/>
  <c r="BV5015" i="10"/>
  <c r="BU5015" i="10"/>
  <c r="BX5015" i="10" s="1"/>
  <c r="BX5014" i="10"/>
  <c r="BV5014" i="10"/>
  <c r="BY5014" i="10" s="1"/>
  <c r="BU5014" i="10"/>
  <c r="BY5013" i="10"/>
  <c r="BV5013" i="10"/>
  <c r="BU5013" i="10"/>
  <c r="BX5013" i="10" s="1"/>
  <c r="BV5012" i="10"/>
  <c r="BU5012" i="10"/>
  <c r="BX5012" i="10" s="1"/>
  <c r="BY5011" i="10"/>
  <c r="BV5011" i="10"/>
  <c r="BU5011" i="10"/>
  <c r="BY5010" i="10"/>
  <c r="BX5010" i="10"/>
  <c r="BV5010" i="10"/>
  <c r="BU5010" i="10"/>
  <c r="BX5009" i="10"/>
  <c r="BV5009" i="10"/>
  <c r="BY5009" i="10" s="1"/>
  <c r="BU5009" i="10"/>
  <c r="BV5008" i="10"/>
  <c r="BU5008" i="10"/>
  <c r="BV5007" i="10"/>
  <c r="BU5007" i="10"/>
  <c r="BX5007" i="10" s="1"/>
  <c r="BY5006" i="10"/>
  <c r="BV5006" i="10"/>
  <c r="BX5006" i="10" s="1"/>
  <c r="BU5006" i="10"/>
  <c r="BY5005" i="10"/>
  <c r="BV5005" i="10"/>
  <c r="BU5005" i="10"/>
  <c r="BX5005" i="10" s="1"/>
  <c r="BX5004" i="10"/>
  <c r="BV5004" i="10"/>
  <c r="BY5004" i="10" s="1"/>
  <c r="BU5004" i="10"/>
  <c r="BV5003" i="10"/>
  <c r="BY5003" i="10" s="1"/>
  <c r="BU5003" i="10"/>
  <c r="BX5002" i="10"/>
  <c r="BV5002" i="10"/>
  <c r="BY5002" i="10" s="1"/>
  <c r="BU5002" i="10"/>
  <c r="BV5001" i="10"/>
  <c r="BU5001" i="10"/>
  <c r="BY5001" i="10" s="1"/>
  <c r="BY5000" i="10"/>
  <c r="BX5000" i="10"/>
  <c r="BV5000" i="10"/>
  <c r="BU5000" i="10"/>
  <c r="BV4999" i="10"/>
  <c r="BY4999" i="10" s="1"/>
  <c r="BU4999" i="10"/>
  <c r="BV4998" i="10"/>
  <c r="BU4998" i="10"/>
  <c r="BV4997" i="10"/>
  <c r="BY4997" i="10" s="1"/>
  <c r="BU4997" i="10"/>
  <c r="BV4996" i="10"/>
  <c r="BY4996" i="10" s="1"/>
  <c r="BU4996" i="10"/>
  <c r="BV4995" i="10"/>
  <c r="BU4995" i="10"/>
  <c r="BX4994" i="10"/>
  <c r="BV4994" i="10"/>
  <c r="BY4994" i="10" s="1"/>
  <c r="BU4994" i="10"/>
  <c r="BY4993" i="10"/>
  <c r="BV4993" i="10"/>
  <c r="BU4993" i="10"/>
  <c r="BX4993" i="10" s="1"/>
  <c r="BV4992" i="10"/>
  <c r="BU4992" i="10"/>
  <c r="BV4991" i="10"/>
  <c r="BU4991" i="10"/>
  <c r="BX4991" i="10" s="1"/>
  <c r="BV4990" i="10"/>
  <c r="BU4990" i="10"/>
  <c r="BV4989" i="10"/>
  <c r="BY4989" i="10" s="1"/>
  <c r="BU4989" i="10"/>
  <c r="BV4988" i="10"/>
  <c r="BU4988" i="10"/>
  <c r="BX4988" i="10" s="1"/>
  <c r="BY4987" i="10"/>
  <c r="BV4987" i="10"/>
  <c r="BX4987" i="10" s="1"/>
  <c r="BU4987" i="10"/>
  <c r="BV4986" i="10"/>
  <c r="BU4986" i="10"/>
  <c r="BV4985" i="10"/>
  <c r="BY4985" i="10" s="1"/>
  <c r="BU4985" i="10"/>
  <c r="BV4984" i="10"/>
  <c r="BY4984" i="10" s="1"/>
  <c r="BU4984" i="10"/>
  <c r="BY4983" i="10"/>
  <c r="BX4983" i="10"/>
  <c r="BV4983" i="10"/>
  <c r="BU4983" i="10"/>
  <c r="BY4982" i="10"/>
  <c r="BX4982" i="10"/>
  <c r="BV4982" i="10"/>
  <c r="BU4982" i="10"/>
  <c r="BV4981" i="10"/>
  <c r="BY4981" i="10" s="1"/>
  <c r="BU4981" i="10"/>
  <c r="BV4980" i="10"/>
  <c r="BU4980" i="10"/>
  <c r="BX4980" i="10" s="1"/>
  <c r="BV4979" i="10"/>
  <c r="BU4979" i="10"/>
  <c r="BV4978" i="10"/>
  <c r="BY4978" i="10" s="1"/>
  <c r="BU4978" i="10"/>
  <c r="BV4977" i="10"/>
  <c r="BY4977" i="10" s="1"/>
  <c r="BU4977" i="10"/>
  <c r="BV4976" i="10"/>
  <c r="BY4976" i="10" s="1"/>
  <c r="BU4976" i="10"/>
  <c r="BV4975" i="10"/>
  <c r="BX4975" i="10" s="1"/>
  <c r="BU4975" i="10"/>
  <c r="BX4974" i="10"/>
  <c r="BV4974" i="10"/>
  <c r="BY4974" i="10" s="1"/>
  <c r="BU4974" i="10"/>
  <c r="BX4973" i="10"/>
  <c r="BV4973" i="10"/>
  <c r="BU4973" i="10"/>
  <c r="BY4973" i="10" s="1"/>
  <c r="BY4972" i="10"/>
  <c r="BX4972" i="10"/>
  <c r="BV4972" i="10"/>
  <c r="BU4972" i="10"/>
  <c r="BX4971" i="10"/>
  <c r="BV4971" i="10"/>
  <c r="BU4971" i="10"/>
  <c r="BY4971" i="10" s="1"/>
  <c r="BY4970" i="10"/>
  <c r="BX4970" i="10"/>
  <c r="BV4970" i="10"/>
  <c r="BU4970" i="10"/>
  <c r="BV4969" i="10"/>
  <c r="BU4969" i="10"/>
  <c r="BV4968" i="10"/>
  <c r="BU4968" i="10"/>
  <c r="BV4967" i="10"/>
  <c r="BU4967" i="10"/>
  <c r="BY4966" i="10"/>
  <c r="BX4966" i="10"/>
  <c r="BV4966" i="10"/>
  <c r="BU4966" i="10"/>
  <c r="BX4965" i="10"/>
  <c r="BV4965" i="10"/>
  <c r="BY4965" i="10" s="1"/>
  <c r="BU4965" i="10"/>
  <c r="BX4964" i="10"/>
  <c r="BV4964" i="10"/>
  <c r="BY4964" i="10" s="1"/>
  <c r="BU4964" i="10"/>
  <c r="BX4963" i="10"/>
  <c r="BV4963" i="10"/>
  <c r="BY4963" i="10" s="1"/>
  <c r="BU4963" i="10"/>
  <c r="BV4962" i="10"/>
  <c r="BU4962" i="10"/>
  <c r="BV4961" i="10"/>
  <c r="BY4961" i="10" s="1"/>
  <c r="BU4961" i="10"/>
  <c r="BV4960" i="10"/>
  <c r="BY4960" i="10" s="1"/>
  <c r="BU4960" i="10"/>
  <c r="BV4959" i="10"/>
  <c r="BU4959" i="10"/>
  <c r="BV4958" i="10"/>
  <c r="BU4958" i="10"/>
  <c r="BX4958" i="10" s="1"/>
  <c r="BY4957" i="10"/>
  <c r="BV4957" i="10"/>
  <c r="BU4957" i="10"/>
  <c r="BX4957" i="10" s="1"/>
  <c r="BV4956" i="10"/>
  <c r="BY4956" i="10" s="1"/>
  <c r="BU4956" i="10"/>
  <c r="BV4955" i="10"/>
  <c r="BY4955" i="10" s="1"/>
  <c r="BU4955" i="10"/>
  <c r="BV4954" i="10"/>
  <c r="BU4954" i="10"/>
  <c r="BY4953" i="10"/>
  <c r="BX4953" i="10"/>
  <c r="BV4953" i="10"/>
  <c r="BU4953" i="10"/>
  <c r="BY4952" i="10"/>
  <c r="BX4952" i="10"/>
  <c r="BV4952" i="10"/>
  <c r="BU4952" i="10"/>
  <c r="BX4951" i="10"/>
  <c r="BV4951" i="10"/>
  <c r="BY4951" i="10" s="1"/>
  <c r="BU4951" i="10"/>
  <c r="BY4950" i="10"/>
  <c r="BV4950" i="10"/>
  <c r="BU4950" i="10"/>
  <c r="BX4950" i="10" s="1"/>
  <c r="BV4949" i="10"/>
  <c r="BU4949" i="10"/>
  <c r="BY4948" i="10"/>
  <c r="BV4948" i="10"/>
  <c r="BX4948" i="10" s="1"/>
  <c r="BU4948" i="10"/>
  <c r="BY4947" i="10"/>
  <c r="BV4947" i="10"/>
  <c r="BU4947" i="10"/>
  <c r="BX4946" i="10"/>
  <c r="BV4946" i="10"/>
  <c r="BY4946" i="10" s="1"/>
  <c r="BU4946" i="10"/>
  <c r="BY4945" i="10"/>
  <c r="BX4945" i="10"/>
  <c r="BV4945" i="10"/>
  <c r="BU4945" i="10"/>
  <c r="BX4944" i="10"/>
  <c r="BV4944" i="10"/>
  <c r="BY4944" i="10" s="1"/>
  <c r="BU4944" i="10"/>
  <c r="BV4943" i="10"/>
  <c r="BU4943" i="10"/>
  <c r="BX4943" i="10" s="1"/>
  <c r="BV4942" i="10"/>
  <c r="BU4942" i="10"/>
  <c r="BY4941" i="10"/>
  <c r="BV4941" i="10"/>
  <c r="BX4941" i="10" s="1"/>
  <c r="BU4941" i="10"/>
  <c r="BY4940" i="10"/>
  <c r="BX4940" i="10"/>
  <c r="BV4940" i="10"/>
  <c r="BU4940" i="10"/>
  <c r="BV4939" i="10"/>
  <c r="BU4939" i="10"/>
  <c r="BX4938" i="10"/>
  <c r="BV4938" i="10"/>
  <c r="BY4938" i="10" s="1"/>
  <c r="BU4938" i="10"/>
  <c r="BV4937" i="10"/>
  <c r="BU4937" i="10"/>
  <c r="BV4936" i="10"/>
  <c r="BU4936" i="10"/>
  <c r="BV4935" i="10"/>
  <c r="BU4935" i="10"/>
  <c r="BX4935" i="10" s="1"/>
  <c r="BX4934" i="10"/>
  <c r="BV4934" i="10"/>
  <c r="BY4934" i="10" s="1"/>
  <c r="BU4934" i="10"/>
  <c r="BY4933" i="10"/>
  <c r="BV4933" i="10"/>
  <c r="BU4933" i="10"/>
  <c r="BY4932" i="10"/>
  <c r="BX4932" i="10"/>
  <c r="BV4932" i="10"/>
  <c r="BU4932" i="10"/>
  <c r="BV4931" i="10"/>
  <c r="BU4931" i="10"/>
  <c r="BV4930" i="10"/>
  <c r="BU4930" i="10"/>
  <c r="BX4930" i="10" s="1"/>
  <c r="BX4929" i="10"/>
  <c r="BV4929" i="10"/>
  <c r="BY4929" i="10" s="1"/>
  <c r="BU4929" i="10"/>
  <c r="BY4928" i="10"/>
  <c r="BX4928" i="10"/>
  <c r="BV4928" i="10"/>
  <c r="BU4928" i="10"/>
  <c r="BV4927" i="10"/>
  <c r="BU4927" i="10"/>
  <c r="BV4926" i="10"/>
  <c r="BY4926" i="10" s="1"/>
  <c r="BU4926" i="10"/>
  <c r="BV4925" i="10"/>
  <c r="BU4925" i="10"/>
  <c r="BX4924" i="10"/>
  <c r="BV4924" i="10"/>
  <c r="BY4924" i="10" s="1"/>
  <c r="BU4924" i="10"/>
  <c r="BV4923" i="10"/>
  <c r="BU4923" i="10"/>
  <c r="BX4922" i="10"/>
  <c r="BV4922" i="10"/>
  <c r="BU4922" i="10"/>
  <c r="BY4921" i="10"/>
  <c r="BX4921" i="10"/>
  <c r="BV4921" i="10"/>
  <c r="BU4921" i="10"/>
  <c r="BV4920" i="10"/>
  <c r="BY4920" i="10" s="1"/>
  <c r="BU4920" i="10"/>
  <c r="BX4919" i="10"/>
  <c r="BV4919" i="10"/>
  <c r="BY4919" i="10" s="1"/>
  <c r="BU4919" i="10"/>
  <c r="BY4918" i="10"/>
  <c r="BV4918" i="10"/>
  <c r="BU4918" i="10"/>
  <c r="BV4917" i="10"/>
  <c r="BU4917" i="10"/>
  <c r="BX4916" i="10"/>
  <c r="BV4916" i="10"/>
  <c r="BY4916" i="10" s="1"/>
  <c r="BU4916" i="10"/>
  <c r="BX4915" i="10"/>
  <c r="BV4915" i="10"/>
  <c r="BU4915" i="10"/>
  <c r="BX4914" i="10"/>
  <c r="BV4914" i="10"/>
  <c r="BY4914" i="10" s="1"/>
  <c r="BU4914" i="10"/>
  <c r="BV4913" i="10"/>
  <c r="BU4913" i="10"/>
  <c r="BX4913" i="10" s="1"/>
  <c r="BX4912" i="10"/>
  <c r="BV4912" i="10"/>
  <c r="BY4912" i="10" s="1"/>
  <c r="BU4912" i="10"/>
  <c r="BY4911" i="10"/>
  <c r="BV4911" i="10"/>
  <c r="BX4911" i="10" s="1"/>
  <c r="BU4911" i="10"/>
  <c r="BY4910" i="10"/>
  <c r="BV4910" i="10"/>
  <c r="BU4910" i="10"/>
  <c r="BV4909" i="10"/>
  <c r="BU4909" i="10"/>
  <c r="BX4908" i="10"/>
  <c r="BV4908" i="10"/>
  <c r="BY4908" i="10" s="1"/>
  <c r="BU4908" i="10"/>
  <c r="BY4907" i="10"/>
  <c r="BV4907" i="10"/>
  <c r="BU4907" i="10"/>
  <c r="BX4907" i="10" s="1"/>
  <c r="BV4906" i="10"/>
  <c r="BU4906" i="10"/>
  <c r="BX4906" i="10" s="1"/>
  <c r="BY4905" i="10"/>
  <c r="BX4905" i="10"/>
  <c r="BV4905" i="10"/>
  <c r="BU4905" i="10"/>
  <c r="BX4904" i="10"/>
  <c r="BV4904" i="10"/>
  <c r="BY4904" i="10" s="1"/>
  <c r="BU4904" i="10"/>
  <c r="BY4903" i="10"/>
  <c r="BX4903" i="10"/>
  <c r="BV4903" i="10"/>
  <c r="BU4903" i="10"/>
  <c r="BX4902" i="10"/>
  <c r="BV4902" i="10"/>
  <c r="BU4902" i="10"/>
  <c r="BY4901" i="10"/>
  <c r="BX4901" i="10"/>
  <c r="BV4901" i="10"/>
  <c r="BU4901" i="10"/>
  <c r="BY4900" i="10"/>
  <c r="BX4900" i="10"/>
  <c r="BV4900" i="10"/>
  <c r="BU4900" i="10"/>
  <c r="BV4899" i="10"/>
  <c r="BU4899" i="10"/>
  <c r="BV4898" i="10"/>
  <c r="BU4898" i="10"/>
  <c r="BV4897" i="10"/>
  <c r="BU4897" i="10"/>
  <c r="BY4896" i="10"/>
  <c r="BV4896" i="10"/>
  <c r="BU4896" i="10"/>
  <c r="BX4896" i="10" s="1"/>
  <c r="BX4895" i="10"/>
  <c r="BV4895" i="10"/>
  <c r="BY4895" i="10" s="1"/>
  <c r="BU4895" i="10"/>
  <c r="BX4894" i="10"/>
  <c r="BV4894" i="10"/>
  <c r="BY4894" i="10" s="1"/>
  <c r="BU4894" i="10"/>
  <c r="BY4893" i="10"/>
  <c r="BX4893" i="10"/>
  <c r="BV4893" i="10"/>
  <c r="BU4893" i="10"/>
  <c r="BY4892" i="10"/>
  <c r="BV4892" i="10"/>
  <c r="BU4892" i="10"/>
  <c r="BY4891" i="10"/>
  <c r="BX4891" i="10"/>
  <c r="BV4891" i="10"/>
  <c r="BU4891" i="10"/>
  <c r="BY4890" i="10"/>
  <c r="BV4890" i="10"/>
  <c r="BU4890" i="10"/>
  <c r="BX4890" i="10" s="1"/>
  <c r="BX4889" i="10"/>
  <c r="BV4889" i="10"/>
  <c r="BY4889" i="10" s="1"/>
  <c r="BU4889" i="10"/>
  <c r="BX4888" i="10"/>
  <c r="BV4888" i="10"/>
  <c r="BY4888" i="10" s="1"/>
  <c r="BU4888" i="10"/>
  <c r="BY4887" i="10"/>
  <c r="BX4887" i="10"/>
  <c r="BV4887" i="10"/>
  <c r="BU4887" i="10"/>
  <c r="BX4886" i="10"/>
  <c r="BV4886" i="10"/>
  <c r="BY4886" i="10" s="1"/>
  <c r="BU4886" i="10"/>
  <c r="BV4885" i="10"/>
  <c r="BU4885" i="10"/>
  <c r="BX4884" i="10"/>
  <c r="BV4884" i="10"/>
  <c r="BY4884" i="10" s="1"/>
  <c r="BU4884" i="10"/>
  <c r="BY4883" i="10"/>
  <c r="BV4883" i="10"/>
  <c r="BU4883" i="10"/>
  <c r="BV4882" i="10"/>
  <c r="BU4882" i="10"/>
  <c r="BY4881" i="10"/>
  <c r="BX4881" i="10"/>
  <c r="BV4881" i="10"/>
  <c r="BU4881" i="10"/>
  <c r="BV4880" i="10"/>
  <c r="BU4880" i="10"/>
  <c r="BV4879" i="10"/>
  <c r="BU4879" i="10"/>
  <c r="BV4878" i="10"/>
  <c r="BU4878" i="10"/>
  <c r="BY4877" i="10"/>
  <c r="BV4877" i="10"/>
  <c r="BX4877" i="10" s="1"/>
  <c r="BU4877" i="10"/>
  <c r="BY4876" i="10"/>
  <c r="BX4876" i="10"/>
  <c r="BV4876" i="10"/>
  <c r="BU4876" i="10"/>
  <c r="BX4875" i="10"/>
  <c r="BV4875" i="10"/>
  <c r="BY4875" i="10" s="1"/>
  <c r="BU4875" i="10"/>
  <c r="BV4874" i="10"/>
  <c r="BU4874" i="10"/>
  <c r="BV4873" i="10"/>
  <c r="BY4873" i="10" s="1"/>
  <c r="BU4873" i="10"/>
  <c r="BV4872" i="10"/>
  <c r="BU4872" i="10"/>
  <c r="BX4872" i="10" s="1"/>
  <c r="BV4871" i="10"/>
  <c r="BX4871" i="10" s="1"/>
  <c r="BU4871" i="10"/>
  <c r="BY4870" i="10"/>
  <c r="BV4870" i="10"/>
  <c r="BU4870" i="10"/>
  <c r="BX4869" i="10"/>
  <c r="BV4869" i="10"/>
  <c r="BY4869" i="10" s="1"/>
  <c r="BU4869" i="10"/>
  <c r="BV4868" i="10"/>
  <c r="BU4868" i="10"/>
  <c r="BV4867" i="10"/>
  <c r="BY4867" i="10" s="1"/>
  <c r="BU4867" i="10"/>
  <c r="BV4866" i="10"/>
  <c r="BU4866" i="10"/>
  <c r="BX4866" i="10" s="1"/>
  <c r="BV4865" i="10"/>
  <c r="BX4865" i="10" s="1"/>
  <c r="BU4865" i="10"/>
  <c r="BX4864" i="10"/>
  <c r="BV4864" i="10"/>
  <c r="BY4864" i="10" s="1"/>
  <c r="BU4864" i="10"/>
  <c r="BV4863" i="10"/>
  <c r="BU4863" i="10"/>
  <c r="BV4862" i="10"/>
  <c r="BU4862" i="10"/>
  <c r="BY4861" i="10"/>
  <c r="BV4861" i="10"/>
  <c r="BU4861" i="10"/>
  <c r="BX4861" i="10" s="1"/>
  <c r="BX4860" i="10"/>
  <c r="BV4860" i="10"/>
  <c r="BY4860" i="10" s="1"/>
  <c r="BU4860" i="10"/>
  <c r="BX4859" i="10"/>
  <c r="BV4859" i="10"/>
  <c r="BY4859" i="10" s="1"/>
  <c r="BU4859" i="10"/>
  <c r="BX4858" i="10"/>
  <c r="BV4858" i="10"/>
  <c r="BU4858" i="10"/>
  <c r="BV4857" i="10"/>
  <c r="BU4857" i="10"/>
  <c r="BV4856" i="10"/>
  <c r="BU4856" i="10"/>
  <c r="BV4855" i="10"/>
  <c r="BU4855" i="10"/>
  <c r="BY4855" i="10" s="1"/>
  <c r="BX4854" i="10"/>
  <c r="BV4854" i="10"/>
  <c r="BY4854" i="10" s="1"/>
  <c r="BU4854" i="10"/>
  <c r="BV4853" i="10"/>
  <c r="BY4853" i="10" s="1"/>
  <c r="BU4853" i="10"/>
  <c r="BX4853" i="10" s="1"/>
  <c r="BY4852" i="10"/>
  <c r="BX4852" i="10"/>
  <c r="BV4852" i="10"/>
  <c r="BU4852" i="10"/>
  <c r="BV4851" i="10"/>
  <c r="BY4851" i="10" s="1"/>
  <c r="BU4851" i="10"/>
  <c r="BV4850" i="10"/>
  <c r="BY4850" i="10" s="1"/>
  <c r="BU4850" i="10"/>
  <c r="BV4849" i="10"/>
  <c r="BU4849" i="10"/>
  <c r="BY4848" i="10"/>
  <c r="BX4848" i="10"/>
  <c r="BV4848" i="10"/>
  <c r="BU4848" i="10"/>
  <c r="BY4847" i="10"/>
  <c r="BX4847" i="10"/>
  <c r="BV4847" i="10"/>
  <c r="BU4847" i="10"/>
  <c r="BV4846" i="10"/>
  <c r="BY4846" i="10" s="1"/>
  <c r="BU4846" i="10"/>
  <c r="BX4845" i="10"/>
  <c r="BV4845" i="10"/>
  <c r="BY4845" i="10" s="1"/>
  <c r="BU4845" i="10"/>
  <c r="BX4844" i="10"/>
  <c r="BV4844" i="10"/>
  <c r="BY4844" i="10" s="1"/>
  <c r="BU4844" i="10"/>
  <c r="BY4843" i="10"/>
  <c r="BV4843" i="10"/>
  <c r="BX4843" i="10" s="1"/>
  <c r="BU4843" i="10"/>
  <c r="BV4842" i="10"/>
  <c r="BY4842" i="10" s="1"/>
  <c r="BU4842" i="10"/>
  <c r="BY4841" i="10"/>
  <c r="BV4841" i="10"/>
  <c r="BU4841" i="10"/>
  <c r="BX4840" i="10"/>
  <c r="BV4840" i="10"/>
  <c r="BY4840" i="10" s="1"/>
  <c r="BU4840" i="10"/>
  <c r="BV4839" i="10"/>
  <c r="BU4839" i="10"/>
  <c r="BV4838" i="10"/>
  <c r="BU4838" i="10"/>
  <c r="BX4837" i="10"/>
  <c r="BV4837" i="10"/>
  <c r="BY4837" i="10" s="1"/>
  <c r="BU4837" i="10"/>
  <c r="BY4836" i="10"/>
  <c r="BX4836" i="10"/>
  <c r="BV4836" i="10"/>
  <c r="BU4836" i="10"/>
  <c r="BY4835" i="10"/>
  <c r="BV4835" i="10"/>
  <c r="BU4835" i="10"/>
  <c r="BX4834" i="10"/>
  <c r="BV4834" i="10"/>
  <c r="BY4834" i="10" s="1"/>
  <c r="BU4834" i="10"/>
  <c r="BY4833" i="10"/>
  <c r="BX4833" i="10"/>
  <c r="BV4833" i="10"/>
  <c r="BU4833" i="10"/>
  <c r="BV4832" i="10"/>
  <c r="BU4832" i="10"/>
  <c r="BY4831" i="10"/>
  <c r="BV4831" i="10"/>
  <c r="BX4831" i="10" s="1"/>
  <c r="BU4831" i="10"/>
  <c r="BY4830" i="10"/>
  <c r="BX4830" i="10"/>
  <c r="BV4830" i="10"/>
  <c r="BU4830" i="10"/>
  <c r="BV4829" i="10"/>
  <c r="BU4829" i="10"/>
  <c r="BV4828" i="10"/>
  <c r="BU4828" i="10"/>
  <c r="BY4827" i="10"/>
  <c r="BV4827" i="10"/>
  <c r="BU4827" i="10"/>
  <c r="BX4827" i="10" s="1"/>
  <c r="BY4826" i="10"/>
  <c r="BX4826" i="10"/>
  <c r="BV4826" i="10"/>
  <c r="BU4826" i="10"/>
  <c r="BX4825" i="10"/>
  <c r="BV4825" i="10"/>
  <c r="BY4825" i="10" s="1"/>
  <c r="BU4825" i="10"/>
  <c r="BX4824" i="10"/>
  <c r="BV4824" i="10"/>
  <c r="BY4824" i="10" s="1"/>
  <c r="BU4824" i="10"/>
  <c r="BY4823" i="10"/>
  <c r="BV4823" i="10"/>
  <c r="BU4823" i="10"/>
  <c r="BX4823" i="10" s="1"/>
  <c r="BV4822" i="10"/>
  <c r="BU4822" i="10"/>
  <c r="BV4821" i="10"/>
  <c r="BY4821" i="10" s="1"/>
  <c r="BU4821" i="10"/>
  <c r="BV4820" i="10"/>
  <c r="BU4820" i="10"/>
  <c r="BX4820" i="10" s="1"/>
  <c r="BX4819" i="10"/>
  <c r="BV4819" i="10"/>
  <c r="BY4819" i="10" s="1"/>
  <c r="BU4819" i="10"/>
  <c r="BX4818" i="10"/>
  <c r="BV4818" i="10"/>
  <c r="BU4818" i="10"/>
  <c r="BY4817" i="10"/>
  <c r="BV4817" i="10"/>
  <c r="BU4817" i="10"/>
  <c r="BX4817" i="10" s="1"/>
  <c r="BV4816" i="10"/>
  <c r="BU4816" i="10"/>
  <c r="BX4816" i="10" s="1"/>
  <c r="BY4815" i="10"/>
  <c r="BX4815" i="10"/>
  <c r="BV4815" i="10"/>
  <c r="BU4815" i="10"/>
  <c r="BV4814" i="10"/>
  <c r="BY4814" i="10" s="1"/>
  <c r="BU4814" i="10"/>
  <c r="BY4813" i="10"/>
  <c r="BX4813" i="10"/>
  <c r="BV4813" i="10"/>
  <c r="BU4813" i="10"/>
  <c r="BY4812" i="10"/>
  <c r="BX4812" i="10"/>
  <c r="BV4812" i="10"/>
  <c r="BU4812" i="10"/>
  <c r="BY4811" i="10"/>
  <c r="BV4811" i="10"/>
  <c r="BU4811" i="10"/>
  <c r="BY4810" i="10"/>
  <c r="BX4810" i="10"/>
  <c r="BV4810" i="10"/>
  <c r="BU4810" i="10"/>
  <c r="BX4809" i="10"/>
  <c r="BV4809" i="10"/>
  <c r="BY4809" i="10" s="1"/>
  <c r="BU4809" i="10"/>
  <c r="BY4808" i="10"/>
  <c r="BX4808" i="10"/>
  <c r="BV4808" i="10"/>
  <c r="BU4808" i="10"/>
  <c r="BV4807" i="10"/>
  <c r="BU4807" i="10"/>
  <c r="BX4807" i="10" s="1"/>
  <c r="BY4806" i="10"/>
  <c r="BX4806" i="10"/>
  <c r="BV4806" i="10"/>
  <c r="BU4806" i="10"/>
  <c r="BV4805" i="10"/>
  <c r="BU4805" i="10"/>
  <c r="BX4805" i="10" s="1"/>
  <c r="BV4804" i="10"/>
  <c r="BU4804" i="10"/>
  <c r="BV4803" i="10"/>
  <c r="BU4803" i="10"/>
  <c r="BX4803" i="10" s="1"/>
  <c r="BV4802" i="10"/>
  <c r="BU4802" i="10"/>
  <c r="BX4801" i="10"/>
  <c r="BV4801" i="10"/>
  <c r="BY4801" i="10" s="1"/>
  <c r="BU4801" i="10"/>
  <c r="BY4800" i="10"/>
  <c r="BV4800" i="10"/>
  <c r="BU4800" i="10"/>
  <c r="BX4800" i="10" s="1"/>
  <c r="BX4799" i="10"/>
  <c r="BV4799" i="10"/>
  <c r="BY4799" i="10" s="1"/>
  <c r="BU4799" i="10"/>
  <c r="BV4798" i="10"/>
  <c r="BU4798" i="10"/>
  <c r="BX4798" i="10" s="1"/>
  <c r="BY4797" i="10"/>
  <c r="BV4797" i="10"/>
  <c r="BX4797" i="10" s="1"/>
  <c r="BU4797" i="10"/>
  <c r="BY4796" i="10"/>
  <c r="BX4796" i="10"/>
  <c r="BV4796" i="10"/>
  <c r="BU4796" i="10"/>
  <c r="BV4795" i="10"/>
  <c r="BY4795" i="10" s="1"/>
  <c r="BU4795" i="10"/>
  <c r="BX4795" i="10" s="1"/>
  <c r="BV4794" i="10"/>
  <c r="BY4794" i="10" s="1"/>
  <c r="BU4794" i="10"/>
  <c r="BX4793" i="10"/>
  <c r="BV4793" i="10"/>
  <c r="BY4793" i="10" s="1"/>
  <c r="BU4793" i="10"/>
  <c r="BX4792" i="10"/>
  <c r="BV4792" i="10"/>
  <c r="BU4792" i="10"/>
  <c r="BY4792" i="10" s="1"/>
  <c r="BY4791" i="10"/>
  <c r="BV4791" i="10"/>
  <c r="BU4791" i="10"/>
  <c r="BV4790" i="10"/>
  <c r="BU4790" i="10"/>
  <c r="BX4790" i="10" s="1"/>
  <c r="BX4789" i="10"/>
  <c r="BV4789" i="10"/>
  <c r="BY4789" i="10" s="1"/>
  <c r="BU4789" i="10"/>
  <c r="BV4788" i="10"/>
  <c r="BY4788" i="10" s="1"/>
  <c r="BU4788" i="10"/>
  <c r="BX4788" i="10" s="1"/>
  <c r="BY4787" i="10"/>
  <c r="BX4787" i="10"/>
  <c r="BV4787" i="10"/>
  <c r="BU4787" i="10"/>
  <c r="BV4786" i="10"/>
  <c r="BU4786" i="10"/>
  <c r="BX4786" i="10" s="1"/>
  <c r="BX4785" i="10"/>
  <c r="BV4785" i="10"/>
  <c r="BU4785" i="10"/>
  <c r="BY4785" i="10" s="1"/>
  <c r="BV4784" i="10"/>
  <c r="BY4784" i="10" s="1"/>
  <c r="BU4784" i="10"/>
  <c r="BV4783" i="10"/>
  <c r="BY4783" i="10" s="1"/>
  <c r="BU4783" i="10"/>
  <c r="BX4782" i="10"/>
  <c r="BV4782" i="10"/>
  <c r="BY4782" i="10" s="1"/>
  <c r="BU4782" i="10"/>
  <c r="BV4781" i="10"/>
  <c r="BU4781" i="10"/>
  <c r="BY4780" i="10"/>
  <c r="BX4780" i="10"/>
  <c r="BV4780" i="10"/>
  <c r="BU4780" i="10"/>
  <c r="BV4779" i="10"/>
  <c r="BY4779" i="10" s="1"/>
  <c r="BU4779" i="10"/>
  <c r="BY4778" i="10"/>
  <c r="BX4778" i="10"/>
  <c r="BV4778" i="10"/>
  <c r="BU4778" i="10"/>
  <c r="BY4777" i="10"/>
  <c r="BX4777" i="10"/>
  <c r="BV4777" i="10"/>
  <c r="BU4777" i="10"/>
  <c r="BV4776" i="10"/>
  <c r="BU4776" i="10"/>
  <c r="BV4775" i="10"/>
  <c r="BU4775" i="10"/>
  <c r="BV4774" i="10"/>
  <c r="BU4774" i="10"/>
  <c r="BX4773" i="10"/>
  <c r="BV4773" i="10"/>
  <c r="BY4773" i="10" s="1"/>
  <c r="BU4773" i="10"/>
  <c r="BY4772" i="10"/>
  <c r="BX4772" i="10"/>
  <c r="BV4772" i="10"/>
  <c r="BU4772" i="10"/>
  <c r="BY4771" i="10"/>
  <c r="BV4771" i="10"/>
  <c r="BX4771" i="10" s="1"/>
  <c r="BU4771" i="10"/>
  <c r="BX4770" i="10"/>
  <c r="BV4770" i="10"/>
  <c r="BY4770" i="10" s="1"/>
  <c r="BU4770" i="10"/>
  <c r="BX4769" i="10"/>
  <c r="BV4769" i="10"/>
  <c r="BY4769" i="10" s="1"/>
  <c r="BU4769" i="10"/>
  <c r="BV4768" i="10"/>
  <c r="BY4768" i="10" s="1"/>
  <c r="BU4768" i="10"/>
  <c r="BV4767" i="10"/>
  <c r="BY4767" i="10" s="1"/>
  <c r="BU4767" i="10"/>
  <c r="BX4767" i="10" s="1"/>
  <c r="BV4766" i="10"/>
  <c r="BU4766" i="10"/>
  <c r="BY4765" i="10"/>
  <c r="BV4765" i="10"/>
  <c r="BU4765" i="10"/>
  <c r="BX4764" i="10"/>
  <c r="BV4764" i="10"/>
  <c r="BY4764" i="10" s="1"/>
  <c r="BU4764" i="10"/>
  <c r="BV4763" i="10"/>
  <c r="BU4763" i="10"/>
  <c r="BX4763" i="10" s="1"/>
  <c r="BV4762" i="10"/>
  <c r="BU4762" i="10"/>
  <c r="BX4762" i="10" s="1"/>
  <c r="BY4761" i="10"/>
  <c r="BX4761" i="10"/>
  <c r="BV4761" i="10"/>
  <c r="BU4761" i="10"/>
  <c r="BV4760" i="10"/>
  <c r="BY4760" i="10" s="1"/>
  <c r="BU4760" i="10"/>
  <c r="BX4759" i="10"/>
  <c r="BV4759" i="10"/>
  <c r="BY4759" i="10" s="1"/>
  <c r="BU4759" i="10"/>
  <c r="BX4758" i="10"/>
  <c r="BV4758" i="10"/>
  <c r="BY4758" i="10" s="1"/>
  <c r="BU4758" i="10"/>
  <c r="BV4757" i="10"/>
  <c r="BU4757" i="10"/>
  <c r="BV4756" i="10"/>
  <c r="BY4756" i="10" s="1"/>
  <c r="BU4756" i="10"/>
  <c r="BV4755" i="10"/>
  <c r="BX4755" i="10" s="1"/>
  <c r="BU4755" i="10"/>
  <c r="BX4754" i="10"/>
  <c r="BV4754" i="10"/>
  <c r="BY4754" i="10" s="1"/>
  <c r="BU4754" i="10"/>
  <c r="BV4753" i="10"/>
  <c r="BU4753" i="10"/>
  <c r="BY4752" i="10"/>
  <c r="BV4752" i="10"/>
  <c r="BX4752" i="10" s="1"/>
  <c r="BU4752" i="10"/>
  <c r="BV4751" i="10"/>
  <c r="BU4751" i="10"/>
  <c r="BX4751" i="10" s="1"/>
  <c r="BV4750" i="10"/>
  <c r="BY4750" i="10" s="1"/>
  <c r="BU4750" i="10"/>
  <c r="BV4749" i="10"/>
  <c r="BY4749" i="10" s="1"/>
  <c r="BU4749" i="10"/>
  <c r="BX4748" i="10"/>
  <c r="BV4748" i="10"/>
  <c r="BU4748" i="10"/>
  <c r="BY4748" i="10" s="1"/>
  <c r="BV4747" i="10"/>
  <c r="BU4747" i="10"/>
  <c r="BV4746" i="10"/>
  <c r="BY4746" i="10" s="1"/>
  <c r="BU4746" i="10"/>
  <c r="BX4745" i="10"/>
  <c r="BV4745" i="10"/>
  <c r="BY4745" i="10" s="1"/>
  <c r="BU4745" i="10"/>
  <c r="BX4744" i="10"/>
  <c r="BV4744" i="10"/>
  <c r="BY4744" i="10" s="1"/>
  <c r="BU4744" i="10"/>
  <c r="BY4743" i="10"/>
  <c r="BX4743" i="10"/>
  <c r="BV4743" i="10"/>
  <c r="BU4743" i="10"/>
  <c r="BX4742" i="10"/>
  <c r="BV4742" i="10"/>
  <c r="BY4742" i="10" s="1"/>
  <c r="BU4742" i="10"/>
  <c r="BV4741" i="10"/>
  <c r="BY4741" i="10" s="1"/>
  <c r="BU4741" i="10"/>
  <c r="BX4740" i="10"/>
  <c r="BV4740" i="10"/>
  <c r="BU4740" i="10"/>
  <c r="BX4739" i="10"/>
  <c r="BV4739" i="10"/>
  <c r="BY4739" i="10" s="1"/>
  <c r="BU4739" i="10"/>
  <c r="BV4738" i="10"/>
  <c r="BY4738" i="10" s="1"/>
  <c r="BU4738" i="10"/>
  <c r="BV4737" i="10"/>
  <c r="BU4737" i="10"/>
  <c r="BX4737" i="10" s="1"/>
  <c r="BY4736" i="10"/>
  <c r="BX4736" i="10"/>
  <c r="BV4736" i="10"/>
  <c r="BU4736" i="10"/>
  <c r="BV4735" i="10"/>
  <c r="BU4735" i="10"/>
  <c r="BV4734" i="10"/>
  <c r="BU4734" i="10"/>
  <c r="BY4733" i="10"/>
  <c r="BX4733" i="10"/>
  <c r="BV4733" i="10"/>
  <c r="BU4733" i="10"/>
  <c r="BY4732" i="10"/>
  <c r="BV4732" i="10"/>
  <c r="BU4732" i="10"/>
  <c r="BV4731" i="10"/>
  <c r="BU4731" i="10"/>
  <c r="BY4730" i="10"/>
  <c r="BV4730" i="10"/>
  <c r="BU4730" i="10"/>
  <c r="BX4729" i="10"/>
  <c r="BV4729" i="10"/>
  <c r="BY4729" i="10" s="1"/>
  <c r="BU4729" i="10"/>
  <c r="BV4728" i="10"/>
  <c r="BY4728" i="10" s="1"/>
  <c r="BU4728" i="10"/>
  <c r="BX4728" i="10" s="1"/>
  <c r="BY4727" i="10"/>
  <c r="BV4727" i="10"/>
  <c r="BU4727" i="10"/>
  <c r="BX4727" i="10" s="1"/>
  <c r="BV4726" i="10"/>
  <c r="BY4726" i="10" s="1"/>
  <c r="BU4726" i="10"/>
  <c r="BV4725" i="10"/>
  <c r="BU4725" i="10"/>
  <c r="BX4724" i="10"/>
  <c r="BV4724" i="10"/>
  <c r="BY4724" i="10" s="1"/>
  <c r="BU4724" i="10"/>
  <c r="BX4723" i="10"/>
  <c r="BV4723" i="10"/>
  <c r="BU4723" i="10"/>
  <c r="BY4723" i="10" s="1"/>
  <c r="BV4722" i="10"/>
  <c r="BY4722" i="10" s="1"/>
  <c r="BU4722" i="10"/>
  <c r="BY4721" i="10"/>
  <c r="BX4721" i="10"/>
  <c r="BV4721" i="10"/>
  <c r="BU4721" i="10"/>
  <c r="BV4720" i="10"/>
  <c r="BY4720" i="10" s="1"/>
  <c r="BU4720" i="10"/>
  <c r="BX4719" i="10"/>
  <c r="BV4719" i="10"/>
  <c r="BY4719" i="10" s="1"/>
  <c r="BU4719" i="10"/>
  <c r="BV4718" i="10"/>
  <c r="BY4718" i="10" s="1"/>
  <c r="BU4718" i="10"/>
  <c r="BV4717" i="10"/>
  <c r="BY4717" i="10" s="1"/>
  <c r="BU4717" i="10"/>
  <c r="BX4716" i="10"/>
  <c r="BV4716" i="10"/>
  <c r="BU4716" i="10"/>
  <c r="BY4715" i="10"/>
  <c r="BV4715" i="10"/>
  <c r="BU4715" i="10"/>
  <c r="BX4715" i="10" s="1"/>
  <c r="BX4714" i="10"/>
  <c r="BV4714" i="10"/>
  <c r="BY4714" i="10" s="1"/>
  <c r="BU4714" i="10"/>
  <c r="BX4713" i="10"/>
  <c r="BV4713" i="10"/>
  <c r="BU4713" i="10"/>
  <c r="BV4712" i="10"/>
  <c r="BU4712" i="10"/>
  <c r="BX4712" i="10" s="1"/>
  <c r="BV4711" i="10"/>
  <c r="BY4711" i="10" s="1"/>
  <c r="BU4711" i="10"/>
  <c r="BV4710" i="10"/>
  <c r="BU4710" i="10"/>
  <c r="BX4709" i="10"/>
  <c r="BV4709" i="10"/>
  <c r="BY4709" i="10" s="1"/>
  <c r="BU4709" i="10"/>
  <c r="BY4708" i="10"/>
  <c r="BX4708" i="10"/>
  <c r="BV4708" i="10"/>
  <c r="BU4708" i="10"/>
  <c r="BX4707" i="10"/>
  <c r="BV4707" i="10"/>
  <c r="BY4707" i="10" s="1"/>
  <c r="BU4707" i="10"/>
  <c r="BY4706" i="10"/>
  <c r="BV4706" i="10"/>
  <c r="BU4706" i="10"/>
  <c r="BX4706" i="10" s="1"/>
  <c r="BV4705" i="10"/>
  <c r="BY4705" i="10" s="1"/>
  <c r="BU4705" i="10"/>
  <c r="BV4704" i="10"/>
  <c r="BU4704" i="10"/>
  <c r="BX4703" i="10"/>
  <c r="BV4703" i="10"/>
  <c r="BU4703" i="10"/>
  <c r="BY4703" i="10" s="1"/>
  <c r="BX4702" i="10"/>
  <c r="BV4702" i="10"/>
  <c r="BY4702" i="10" s="1"/>
  <c r="BU4702" i="10"/>
  <c r="BY4701" i="10"/>
  <c r="BX4701" i="10"/>
  <c r="BV4701" i="10"/>
  <c r="BU4701" i="10"/>
  <c r="BV4700" i="10"/>
  <c r="BU4700" i="10"/>
  <c r="BX4700" i="10" s="1"/>
  <c r="BX4699" i="10"/>
  <c r="BV4699" i="10"/>
  <c r="BY4699" i="10" s="1"/>
  <c r="BU4699" i="10"/>
  <c r="BV4698" i="10"/>
  <c r="BU4698" i="10"/>
  <c r="BX4698" i="10" s="1"/>
  <c r="BY4697" i="10"/>
  <c r="BV4697" i="10"/>
  <c r="BU4697" i="10"/>
  <c r="BY4696" i="10"/>
  <c r="BV4696" i="10"/>
  <c r="BU4696" i="10"/>
  <c r="BX4696" i="10" s="1"/>
  <c r="BV4695" i="10"/>
  <c r="BY4695" i="10" s="1"/>
  <c r="BU4695" i="10"/>
  <c r="BV4694" i="10"/>
  <c r="BU4694" i="10"/>
  <c r="BV4693" i="10"/>
  <c r="BY4693" i="10" s="1"/>
  <c r="BU4693" i="10"/>
  <c r="BY4692" i="10"/>
  <c r="BX4692" i="10"/>
  <c r="BV4692" i="10"/>
  <c r="BU4692" i="10"/>
  <c r="BV4691" i="10"/>
  <c r="BU4691" i="10"/>
  <c r="BX4691" i="10" s="1"/>
  <c r="BV4690" i="10"/>
  <c r="BY4690" i="10" s="1"/>
  <c r="BU4690" i="10"/>
  <c r="BV4689" i="10"/>
  <c r="BU4689" i="10"/>
  <c r="BV4688" i="10"/>
  <c r="BY4688" i="10" s="1"/>
  <c r="BU4688" i="10"/>
  <c r="BV4687" i="10"/>
  <c r="BY4687" i="10" s="1"/>
  <c r="BU4687" i="10"/>
  <c r="BV4686" i="10"/>
  <c r="BU4686" i="10"/>
  <c r="BV4685" i="10"/>
  <c r="BU4685" i="10"/>
  <c r="BX4685" i="10" s="1"/>
  <c r="BV4684" i="10"/>
  <c r="BY4684" i="10" s="1"/>
  <c r="BU4684" i="10"/>
  <c r="BV4683" i="10"/>
  <c r="BU4683" i="10"/>
  <c r="BX4683" i="10" s="1"/>
  <c r="BX4682" i="10"/>
  <c r="BV4682" i="10"/>
  <c r="BU4682" i="10"/>
  <c r="BY4682" i="10" s="1"/>
  <c r="BV4681" i="10"/>
  <c r="BU4681" i="10"/>
  <c r="BX4680" i="10"/>
  <c r="BV4680" i="10"/>
  <c r="BY4680" i="10" s="1"/>
  <c r="BU4680" i="10"/>
  <c r="BV4679" i="10"/>
  <c r="BY4679" i="10" s="1"/>
  <c r="BU4679" i="10"/>
  <c r="BX4678" i="10"/>
  <c r="BV4678" i="10"/>
  <c r="BU4678" i="10"/>
  <c r="BY4678" i="10" s="1"/>
  <c r="BY4677" i="10"/>
  <c r="BX4677" i="10"/>
  <c r="BV4677" i="10"/>
  <c r="BU4677" i="10"/>
  <c r="BY4676" i="10"/>
  <c r="BX4676" i="10"/>
  <c r="BV4676" i="10"/>
  <c r="BU4676" i="10"/>
  <c r="BV4675" i="10"/>
  <c r="BU4675" i="10"/>
  <c r="BV4674" i="10"/>
  <c r="BU4674" i="10"/>
  <c r="BV4673" i="10"/>
  <c r="BY4673" i="10" s="1"/>
  <c r="BU4673" i="10"/>
  <c r="BV4672" i="10"/>
  <c r="BU4672" i="10"/>
  <c r="BY4671" i="10"/>
  <c r="BV4671" i="10"/>
  <c r="BU4671" i="10"/>
  <c r="BX4671" i="10" s="1"/>
  <c r="BY4670" i="10"/>
  <c r="BX4670" i="10"/>
  <c r="BV4670" i="10"/>
  <c r="BU4670" i="10"/>
  <c r="BX4669" i="10"/>
  <c r="BV4669" i="10"/>
  <c r="BY4669" i="10" s="1"/>
  <c r="BU4669" i="10"/>
  <c r="BX4668" i="10"/>
  <c r="BV4668" i="10"/>
  <c r="BY4668" i="10" s="1"/>
  <c r="BU4668" i="10"/>
  <c r="BX4667" i="10"/>
  <c r="BV4667" i="10"/>
  <c r="BU4667" i="10"/>
  <c r="BV4666" i="10"/>
  <c r="BU4666" i="10"/>
  <c r="BV4665" i="10"/>
  <c r="BU4665" i="10"/>
  <c r="BX4665" i="10" s="1"/>
  <c r="BX4664" i="10"/>
  <c r="BV4664" i="10"/>
  <c r="BY4664" i="10" s="1"/>
  <c r="BU4664" i="10"/>
  <c r="BY4663" i="10"/>
  <c r="BX4663" i="10"/>
  <c r="BV4663" i="10"/>
  <c r="BU4663" i="10"/>
  <c r="BV4662" i="10"/>
  <c r="BU4662" i="10"/>
  <c r="BX4661" i="10"/>
  <c r="BV4661" i="10"/>
  <c r="BY4661" i="10" s="1"/>
  <c r="BU4661" i="10"/>
  <c r="BY4660" i="10"/>
  <c r="BV4660" i="10"/>
  <c r="BU4660" i="10"/>
  <c r="BX4659" i="10"/>
  <c r="BV4659" i="10"/>
  <c r="BY4659" i="10" s="1"/>
  <c r="BU4659" i="10"/>
  <c r="BV4658" i="10"/>
  <c r="BU4658" i="10"/>
  <c r="BX4658" i="10" s="1"/>
  <c r="BY4657" i="10"/>
  <c r="BV4657" i="10"/>
  <c r="BU4657" i="10"/>
  <c r="BX4657" i="10" s="1"/>
  <c r="BX4656" i="10"/>
  <c r="BV4656" i="10"/>
  <c r="BY4656" i="10" s="1"/>
  <c r="BU4656" i="10"/>
  <c r="BX4655" i="10"/>
  <c r="BV4655" i="10"/>
  <c r="BY4655" i="10" s="1"/>
  <c r="BU4655" i="10"/>
  <c r="BV4654" i="10"/>
  <c r="BU4654" i="10"/>
  <c r="BV4653" i="10"/>
  <c r="BY4653" i="10" s="1"/>
  <c r="BU4653" i="10"/>
  <c r="BY4652" i="10"/>
  <c r="BX4652" i="10"/>
  <c r="BV4652" i="10"/>
  <c r="BU4652" i="10"/>
  <c r="BX4651" i="10"/>
  <c r="BV4651" i="10"/>
  <c r="BY4651" i="10" s="1"/>
  <c r="BU4651" i="10"/>
  <c r="BY4650" i="10"/>
  <c r="BX4650" i="10"/>
  <c r="BV4650" i="10"/>
  <c r="BU4650" i="10"/>
  <c r="BX4649" i="10"/>
  <c r="BV4649" i="10"/>
  <c r="BY4649" i="10" s="1"/>
  <c r="BU4649" i="10"/>
  <c r="BY4648" i="10"/>
  <c r="BV4648" i="10"/>
  <c r="BU4648" i="10"/>
  <c r="BX4648" i="10" s="1"/>
  <c r="BV4647" i="10"/>
  <c r="BU4647" i="10"/>
  <c r="BX4647" i="10" s="1"/>
  <c r="BX4646" i="10"/>
  <c r="BV4646" i="10"/>
  <c r="BU4646" i="10"/>
  <c r="BX4645" i="10"/>
  <c r="BV4645" i="10"/>
  <c r="BY4645" i="10" s="1"/>
  <c r="BU4645" i="10"/>
  <c r="BX4644" i="10"/>
  <c r="BV4644" i="10"/>
  <c r="BY4644" i="10" s="1"/>
  <c r="BU4644" i="10"/>
  <c r="BX4643" i="10"/>
  <c r="BV4643" i="10"/>
  <c r="BY4643" i="10" s="1"/>
  <c r="BU4643" i="10"/>
  <c r="BV4642" i="10"/>
  <c r="BU4642" i="10"/>
  <c r="BV4641" i="10"/>
  <c r="BU4641" i="10"/>
  <c r="BX4641" i="10" s="1"/>
  <c r="BV4640" i="10"/>
  <c r="BY4640" i="10" s="1"/>
  <c r="BU4640" i="10"/>
  <c r="BX4640" i="10" s="1"/>
  <c r="BV4639" i="10"/>
  <c r="BY4639" i="10" s="1"/>
  <c r="BU4639" i="10"/>
  <c r="BY4638" i="10"/>
  <c r="BV4638" i="10"/>
  <c r="BU4638" i="10"/>
  <c r="BX4638" i="10" s="1"/>
  <c r="BV4637" i="10"/>
  <c r="BU4637" i="10"/>
  <c r="BX4637" i="10" s="1"/>
  <c r="BV4636" i="10"/>
  <c r="BU4636" i="10"/>
  <c r="BV4635" i="10"/>
  <c r="BU4635" i="10"/>
  <c r="BV4634" i="10"/>
  <c r="BY4634" i="10" s="1"/>
  <c r="BU4634" i="10"/>
  <c r="BY4633" i="10"/>
  <c r="BX4633" i="10"/>
  <c r="BV4633" i="10"/>
  <c r="BU4633" i="10"/>
  <c r="BV4632" i="10"/>
  <c r="BU4632" i="10"/>
  <c r="BX4632" i="10" s="1"/>
  <c r="BV4631" i="10"/>
  <c r="BU4631" i="10"/>
  <c r="BV4630" i="10"/>
  <c r="BU4630" i="10"/>
  <c r="BX4630" i="10" s="1"/>
  <c r="BX4629" i="10"/>
  <c r="BV4629" i="10"/>
  <c r="BY4629" i="10" s="1"/>
  <c r="BU4629" i="10"/>
  <c r="BV4628" i="10"/>
  <c r="BY4628" i="10" s="1"/>
  <c r="BU4628" i="10"/>
  <c r="BY4627" i="10"/>
  <c r="BX4627" i="10"/>
  <c r="BV4627" i="10"/>
  <c r="BU4627" i="10"/>
  <c r="BV4626" i="10"/>
  <c r="BU4626" i="10"/>
  <c r="BV4625" i="10"/>
  <c r="BY4625" i="10" s="1"/>
  <c r="BU4625" i="10"/>
  <c r="BV4624" i="10"/>
  <c r="BY4624" i="10" s="1"/>
  <c r="BU4624" i="10"/>
  <c r="BX4623" i="10"/>
  <c r="BV4623" i="10"/>
  <c r="BY4623" i="10" s="1"/>
  <c r="BU4623" i="10"/>
  <c r="BX4622" i="10"/>
  <c r="BV4622" i="10"/>
  <c r="BY4622" i="10" s="1"/>
  <c r="BU4622" i="10"/>
  <c r="BX4621" i="10"/>
  <c r="BV4621" i="10"/>
  <c r="BY4621" i="10" s="1"/>
  <c r="BU4621" i="10"/>
  <c r="BY4620" i="10"/>
  <c r="BV4620" i="10"/>
  <c r="BU4620" i="10"/>
  <c r="BV4619" i="10"/>
  <c r="BY4619" i="10" s="1"/>
  <c r="BU4619" i="10"/>
  <c r="BX4618" i="10"/>
  <c r="BV4618" i="10"/>
  <c r="BY4618" i="10" s="1"/>
  <c r="BU4618" i="10"/>
  <c r="BY4617" i="10"/>
  <c r="BX4617" i="10"/>
  <c r="BV4617" i="10"/>
  <c r="BU4617" i="10"/>
  <c r="BV4616" i="10"/>
  <c r="BU4616" i="10"/>
  <c r="BY4615" i="10"/>
  <c r="BX4615" i="10"/>
  <c r="BV4615" i="10"/>
  <c r="BU4615" i="10"/>
  <c r="BX4614" i="10"/>
  <c r="BV4614" i="10"/>
  <c r="BY4614" i="10" s="1"/>
  <c r="BU4614" i="10"/>
  <c r="BV4613" i="10"/>
  <c r="BY4613" i="10" s="1"/>
  <c r="BU4613" i="10"/>
  <c r="BV4612" i="10"/>
  <c r="BU4612" i="10"/>
  <c r="BV4611" i="10"/>
  <c r="BU4611" i="10"/>
  <c r="BX4611" i="10" s="1"/>
  <c r="BV4610" i="10"/>
  <c r="BX4610" i="10" s="1"/>
  <c r="BU4610" i="10"/>
  <c r="BX4609" i="10"/>
  <c r="BV4609" i="10"/>
  <c r="BY4609" i="10" s="1"/>
  <c r="BU4609" i="10"/>
  <c r="BV4608" i="10"/>
  <c r="BU4608" i="10"/>
  <c r="BX4608" i="10" s="1"/>
  <c r="BV4607" i="10"/>
  <c r="BU4607" i="10"/>
  <c r="BX4607" i="10" s="1"/>
  <c r="BY4606" i="10"/>
  <c r="BV4606" i="10"/>
  <c r="BU4606" i="10"/>
  <c r="BX4606" i="10" s="1"/>
  <c r="BY4605" i="10"/>
  <c r="BX4605" i="10"/>
  <c r="BV4605" i="10"/>
  <c r="BU4605" i="10"/>
  <c r="BV4604" i="10"/>
  <c r="BU4604" i="10"/>
  <c r="BY4603" i="10"/>
  <c r="BV4603" i="10"/>
  <c r="BU4603" i="10"/>
  <c r="BX4603" i="10" s="1"/>
  <c r="BX4602" i="10"/>
  <c r="BV4602" i="10"/>
  <c r="BY4602" i="10" s="1"/>
  <c r="BU4602" i="10"/>
  <c r="BY4601" i="10"/>
  <c r="BX4601" i="10"/>
  <c r="BV4601" i="10"/>
  <c r="BU4601" i="10"/>
  <c r="BY4600" i="10"/>
  <c r="BV4600" i="10"/>
  <c r="BU4600" i="10"/>
  <c r="BX4600" i="10" s="1"/>
  <c r="BX4599" i="10"/>
  <c r="BV4599" i="10"/>
  <c r="BY4599" i="10" s="1"/>
  <c r="BU4599" i="10"/>
  <c r="BY4598" i="10"/>
  <c r="BX4598" i="10"/>
  <c r="BV4598" i="10"/>
  <c r="BU4598" i="10"/>
  <c r="BV4597" i="10"/>
  <c r="BU4597" i="10"/>
  <c r="BX4597" i="10" s="1"/>
  <c r="BV4596" i="10"/>
  <c r="BY4596" i="10" s="1"/>
  <c r="BU4596" i="10"/>
  <c r="BV4595" i="10"/>
  <c r="BU4595" i="10"/>
  <c r="BX4595" i="10" s="1"/>
  <c r="BV4594" i="10"/>
  <c r="BU4594" i="10"/>
  <c r="BV4593" i="10"/>
  <c r="BU4593" i="10"/>
  <c r="BV4592" i="10"/>
  <c r="BY4592" i="10" s="1"/>
  <c r="BU4592" i="10"/>
  <c r="BX4591" i="10"/>
  <c r="BV4591" i="10"/>
  <c r="BY4591" i="10" s="1"/>
  <c r="BU4591" i="10"/>
  <c r="BV4590" i="10"/>
  <c r="BY4590" i="10" s="1"/>
  <c r="BU4590" i="10"/>
  <c r="BV4589" i="10"/>
  <c r="BY4589" i="10" s="1"/>
  <c r="BU4589" i="10"/>
  <c r="BX4588" i="10"/>
  <c r="BV4588" i="10"/>
  <c r="BU4588" i="10"/>
  <c r="BY4587" i="10"/>
  <c r="BV4587" i="10"/>
  <c r="BU4587" i="10"/>
  <c r="BX4587" i="10" s="1"/>
  <c r="BV4586" i="10"/>
  <c r="BY4586" i="10" s="1"/>
  <c r="BU4586" i="10"/>
  <c r="BX4586" i="10" s="1"/>
  <c r="BY4585" i="10"/>
  <c r="BX4585" i="10"/>
  <c r="BV4585" i="10"/>
  <c r="BU4585" i="10"/>
  <c r="BX4584" i="10"/>
  <c r="BV4584" i="10"/>
  <c r="BY4584" i="10" s="1"/>
  <c r="BU4584" i="10"/>
  <c r="BY4583" i="10"/>
  <c r="BV4583" i="10"/>
  <c r="BU4583" i="10"/>
  <c r="BX4583" i="10" s="1"/>
  <c r="BV4582" i="10"/>
  <c r="BU4582" i="10"/>
  <c r="BX4582" i="10" s="1"/>
  <c r="BY4581" i="10"/>
  <c r="BX4581" i="10"/>
  <c r="BV4581" i="10"/>
  <c r="BU4581" i="10"/>
  <c r="BX4580" i="10"/>
  <c r="BV4580" i="10"/>
  <c r="BY4580" i="10" s="1"/>
  <c r="BU4580" i="10"/>
  <c r="BX4579" i="10"/>
  <c r="BV4579" i="10"/>
  <c r="BY4579" i="10" s="1"/>
  <c r="BU4579" i="10"/>
  <c r="BV4578" i="10"/>
  <c r="BU4578" i="10"/>
  <c r="BY4577" i="10"/>
  <c r="BV4577" i="10"/>
  <c r="BU4577" i="10"/>
  <c r="BV4576" i="10"/>
  <c r="BU4576" i="10"/>
  <c r="BY4575" i="10"/>
  <c r="BX4575" i="10"/>
  <c r="BV4575" i="10"/>
  <c r="BU4575" i="10"/>
  <c r="BV4574" i="10"/>
  <c r="BU4574" i="10"/>
  <c r="BY4573" i="10"/>
  <c r="BX4573" i="10"/>
  <c r="BV4573" i="10"/>
  <c r="BU4573" i="10"/>
  <c r="BY4572" i="10"/>
  <c r="BV4572" i="10"/>
  <c r="BX4572" i="10" s="1"/>
  <c r="BU4572" i="10"/>
  <c r="BY4571" i="10"/>
  <c r="BV4571" i="10"/>
  <c r="BU4571" i="10"/>
  <c r="BX4571" i="10" s="1"/>
  <c r="BY4570" i="10"/>
  <c r="BV4570" i="10"/>
  <c r="BU4570" i="10"/>
  <c r="BX4570" i="10" s="1"/>
  <c r="BX4569" i="10"/>
  <c r="BV4569" i="10"/>
  <c r="BY4569" i="10" s="1"/>
  <c r="BU4569" i="10"/>
  <c r="BV4568" i="10"/>
  <c r="BU4568" i="10"/>
  <c r="BX4568" i="10" s="1"/>
  <c r="BV4567" i="10"/>
  <c r="BY4567" i="10" s="1"/>
  <c r="BU4567" i="10"/>
  <c r="BV4566" i="10"/>
  <c r="BY4566" i="10" s="1"/>
  <c r="BU4566" i="10"/>
  <c r="BX4566" i="10" s="1"/>
  <c r="BY4565" i="10"/>
  <c r="BV4565" i="10"/>
  <c r="BX4565" i="10" s="1"/>
  <c r="BU4565" i="10"/>
  <c r="BV4564" i="10"/>
  <c r="BY4564" i="10" s="1"/>
  <c r="BU4564" i="10"/>
  <c r="BY4563" i="10"/>
  <c r="BV4563" i="10"/>
  <c r="BU4563" i="10"/>
  <c r="BX4563" i="10" s="1"/>
  <c r="BV4562" i="10"/>
  <c r="BU4562" i="10"/>
  <c r="BX4562" i="10" s="1"/>
  <c r="BX4561" i="10"/>
  <c r="BV4561" i="10"/>
  <c r="BY4561" i="10" s="1"/>
  <c r="BU4561" i="10"/>
  <c r="BY4560" i="10"/>
  <c r="BV4560" i="10"/>
  <c r="BU4560" i="10"/>
  <c r="BX4560" i="10" s="1"/>
  <c r="BX4559" i="10"/>
  <c r="BV4559" i="10"/>
  <c r="BY4559" i="10" s="1"/>
  <c r="BU4559" i="10"/>
  <c r="BX4558" i="10"/>
  <c r="BV4558" i="10"/>
  <c r="BU4558" i="10"/>
  <c r="BX4557" i="10"/>
  <c r="BV4557" i="10"/>
  <c r="BU4557" i="10"/>
  <c r="BY4557" i="10" s="1"/>
  <c r="BY4556" i="10"/>
  <c r="BX4556" i="10"/>
  <c r="BV4556" i="10"/>
  <c r="BU4556" i="10"/>
  <c r="BV4555" i="10"/>
  <c r="BU4555" i="10"/>
  <c r="BX4554" i="10"/>
  <c r="BV4554" i="10"/>
  <c r="BY4554" i="10" s="1"/>
  <c r="BU4554" i="10"/>
  <c r="BV4553" i="10"/>
  <c r="BU4553" i="10"/>
  <c r="BX4553" i="10" s="1"/>
  <c r="BV4552" i="10"/>
  <c r="BY4552" i="10" s="1"/>
  <c r="BU4552" i="10"/>
  <c r="BX4551" i="10"/>
  <c r="BV4551" i="10"/>
  <c r="BY4551" i="10" s="1"/>
  <c r="BU4551" i="10"/>
  <c r="BY4550" i="10"/>
  <c r="BX4550" i="10"/>
  <c r="BV4550" i="10"/>
  <c r="BU4550" i="10"/>
  <c r="BX4549" i="10"/>
  <c r="BV4549" i="10"/>
  <c r="BY4549" i="10" s="1"/>
  <c r="BU4549" i="10"/>
  <c r="BV4548" i="10"/>
  <c r="BU4548" i="10"/>
  <c r="BY4547" i="10"/>
  <c r="BV4547" i="10"/>
  <c r="BU4547" i="10"/>
  <c r="BX4547" i="10" s="1"/>
  <c r="BX4546" i="10"/>
  <c r="BV4546" i="10"/>
  <c r="BU4546" i="10"/>
  <c r="BV4545" i="10"/>
  <c r="BY4545" i="10" s="1"/>
  <c r="BU4545" i="10"/>
  <c r="BX4544" i="10"/>
  <c r="BV4544" i="10"/>
  <c r="BY4544" i="10" s="1"/>
  <c r="BU4544" i="10"/>
  <c r="BX4543" i="10"/>
  <c r="BV4543" i="10"/>
  <c r="BY4543" i="10" s="1"/>
  <c r="BU4543" i="10"/>
  <c r="BV4542" i="10"/>
  <c r="BU4542" i="10"/>
  <c r="BV4541" i="10"/>
  <c r="BU4541" i="10"/>
  <c r="BX4541" i="10" s="1"/>
  <c r="BY4540" i="10"/>
  <c r="BV4540" i="10"/>
  <c r="BU4540" i="10"/>
  <c r="BX4540" i="10" s="1"/>
  <c r="BV4539" i="10"/>
  <c r="BU4539" i="10"/>
  <c r="BV4538" i="10"/>
  <c r="BU4538" i="10"/>
  <c r="BX4538" i="10" s="1"/>
  <c r="BX4537" i="10"/>
  <c r="BV4537" i="10"/>
  <c r="BY4537" i="10" s="1"/>
  <c r="BU4537" i="10"/>
  <c r="BY4536" i="10"/>
  <c r="BX4536" i="10"/>
  <c r="BV4536" i="10"/>
  <c r="BU4536" i="10"/>
  <c r="BX4535" i="10"/>
  <c r="BV4535" i="10"/>
  <c r="BU4535" i="10"/>
  <c r="BY4535" i="10" s="1"/>
  <c r="BV4534" i="10"/>
  <c r="BY4534" i="10" s="1"/>
  <c r="BU4534" i="10"/>
  <c r="BY4533" i="10"/>
  <c r="BX4533" i="10"/>
  <c r="BV4533" i="10"/>
  <c r="BU4533" i="10"/>
  <c r="BV4532" i="10"/>
  <c r="BU4532" i="10"/>
  <c r="BX4532" i="10" s="1"/>
  <c r="BY4531" i="10"/>
  <c r="BV4531" i="10"/>
  <c r="BX4531" i="10" s="1"/>
  <c r="BU4531" i="10"/>
  <c r="BX4530" i="10"/>
  <c r="BV4530" i="10"/>
  <c r="BY4530" i="10" s="1"/>
  <c r="BU4530" i="10"/>
  <c r="BX4529" i="10"/>
  <c r="BV4529" i="10"/>
  <c r="BY4529" i="10" s="1"/>
  <c r="BU4529" i="10"/>
  <c r="BX4528" i="10"/>
  <c r="BV4528" i="10"/>
  <c r="BY4528" i="10" s="1"/>
  <c r="BU4528" i="10"/>
  <c r="BX4527" i="10"/>
  <c r="BV4527" i="10"/>
  <c r="BU4527" i="10"/>
  <c r="BY4527" i="10" s="1"/>
  <c r="BX4526" i="10"/>
  <c r="BV4526" i="10"/>
  <c r="BU4526" i="10"/>
  <c r="BY4526" i="10" s="1"/>
  <c r="BV4525" i="10"/>
  <c r="BU4525" i="10"/>
  <c r="BV4524" i="10"/>
  <c r="BY4524" i="10" s="1"/>
  <c r="BU4524" i="10"/>
  <c r="BV4523" i="10"/>
  <c r="BU4523" i="10"/>
  <c r="BY4522" i="10"/>
  <c r="BX4522" i="10"/>
  <c r="BV4522" i="10"/>
  <c r="BU4522" i="10"/>
  <c r="BV4521" i="10"/>
  <c r="BY4521" i="10" s="1"/>
  <c r="BU4521" i="10"/>
  <c r="BV4520" i="10"/>
  <c r="BY4520" i="10" s="1"/>
  <c r="BU4520" i="10"/>
  <c r="BX4519" i="10"/>
  <c r="BV4519" i="10"/>
  <c r="BY4519" i="10" s="1"/>
  <c r="BU4519" i="10"/>
  <c r="BY4518" i="10"/>
  <c r="BV4518" i="10"/>
  <c r="BU4518" i="10"/>
  <c r="BX4518" i="10" s="1"/>
  <c r="BY4517" i="10"/>
  <c r="BX4517" i="10"/>
  <c r="BV4517" i="10"/>
  <c r="BU4517" i="10"/>
  <c r="BV4516" i="10"/>
  <c r="BY4516" i="10" s="1"/>
  <c r="BU4516" i="10"/>
  <c r="BY4515" i="10"/>
  <c r="BX4515" i="10"/>
  <c r="BV4515" i="10"/>
  <c r="BU4515" i="10"/>
  <c r="BX4514" i="10"/>
  <c r="BV4514" i="10"/>
  <c r="BY4514" i="10" s="1"/>
  <c r="BU4514" i="10"/>
  <c r="BY4513" i="10"/>
  <c r="BX4513" i="10"/>
  <c r="BV4513" i="10"/>
  <c r="BU4513" i="10"/>
  <c r="BX4512" i="10"/>
  <c r="BV4512" i="10"/>
  <c r="BY4512" i="10" s="1"/>
  <c r="BU4512" i="10"/>
  <c r="BY4511" i="10"/>
  <c r="BV4511" i="10"/>
  <c r="BU4511" i="10"/>
  <c r="BV4510" i="10"/>
  <c r="BU4510" i="10"/>
  <c r="BX4509" i="10"/>
  <c r="BV4509" i="10"/>
  <c r="BY4509" i="10" s="1"/>
  <c r="BU4509" i="10"/>
  <c r="BY4508" i="10"/>
  <c r="BV4508" i="10"/>
  <c r="BU4508" i="10"/>
  <c r="BX4508" i="10" s="1"/>
  <c r="BV4507" i="10"/>
  <c r="BU4507" i="10"/>
  <c r="BX4507" i="10" s="1"/>
  <c r="BY4506" i="10"/>
  <c r="BX4506" i="10"/>
  <c r="BV4506" i="10"/>
  <c r="BU4506" i="10"/>
  <c r="BX4505" i="10"/>
  <c r="BV4505" i="10"/>
  <c r="BY4505" i="10" s="1"/>
  <c r="BU4505" i="10"/>
  <c r="BV4504" i="10"/>
  <c r="BU4504" i="10"/>
  <c r="BV4503" i="10"/>
  <c r="BU4503" i="10"/>
  <c r="BX4503" i="10" s="1"/>
  <c r="BY4502" i="10"/>
  <c r="BX4502" i="10"/>
  <c r="BV4502" i="10"/>
  <c r="BU4502" i="10"/>
  <c r="BY4501" i="10"/>
  <c r="BV4501" i="10"/>
  <c r="BX4501" i="10" s="1"/>
  <c r="BU4501" i="10"/>
  <c r="BY4500" i="10"/>
  <c r="BX4500" i="10"/>
  <c r="BV4500" i="10"/>
  <c r="BU4500" i="10"/>
  <c r="BX4499" i="10"/>
  <c r="BV4499" i="10"/>
  <c r="BY4499" i="10" s="1"/>
  <c r="BU4499" i="10"/>
  <c r="BV4498" i="10"/>
  <c r="BY4498" i="10" s="1"/>
  <c r="BU4498" i="10"/>
  <c r="BV4497" i="10"/>
  <c r="BY4497" i="10" s="1"/>
  <c r="BU4497" i="10"/>
  <c r="BY4496" i="10"/>
  <c r="BX4496" i="10"/>
  <c r="BV4496" i="10"/>
  <c r="BU4496" i="10"/>
  <c r="BX4495" i="10"/>
  <c r="BV4495" i="10"/>
  <c r="BU4495" i="10"/>
  <c r="BV4494" i="10"/>
  <c r="BU4494" i="10"/>
  <c r="BX4493" i="10"/>
  <c r="BV4493" i="10"/>
  <c r="BY4493" i="10" s="1"/>
  <c r="BU4493" i="10"/>
  <c r="BY4492" i="10"/>
  <c r="BV4492" i="10"/>
  <c r="BU4492" i="10"/>
  <c r="BX4492" i="10" s="1"/>
  <c r="BV4491" i="10"/>
  <c r="BU4491" i="10"/>
  <c r="BV4490" i="10"/>
  <c r="BU4490" i="10"/>
  <c r="BX4490" i="10" s="1"/>
  <c r="BV4489" i="10"/>
  <c r="BU4489" i="10"/>
  <c r="BX4488" i="10"/>
  <c r="BV4488" i="10"/>
  <c r="BY4488" i="10" s="1"/>
  <c r="BU4488" i="10"/>
  <c r="BV4487" i="10"/>
  <c r="BU4487" i="10"/>
  <c r="BY4486" i="10"/>
  <c r="BV4486" i="10"/>
  <c r="BU4486" i="10"/>
  <c r="BY4485" i="10"/>
  <c r="BV4485" i="10"/>
  <c r="BU4485" i="10"/>
  <c r="BX4485" i="10" s="1"/>
  <c r="BV4484" i="10"/>
  <c r="BU4484" i="10"/>
  <c r="BY4483" i="10"/>
  <c r="BV4483" i="10"/>
  <c r="BU4483" i="10"/>
  <c r="BX4483" i="10" s="1"/>
  <c r="BY4482" i="10"/>
  <c r="BV4482" i="10"/>
  <c r="BU4482" i="10"/>
  <c r="BX4482" i="10" s="1"/>
  <c r="BV4481" i="10"/>
  <c r="BU4481" i="10"/>
  <c r="BX4481" i="10" s="1"/>
  <c r="BX4480" i="10"/>
  <c r="BV4480" i="10"/>
  <c r="BY4480" i="10" s="1"/>
  <c r="BU4480" i="10"/>
  <c r="BX4479" i="10"/>
  <c r="BV4479" i="10"/>
  <c r="BY4479" i="10" s="1"/>
  <c r="BU4479" i="10"/>
  <c r="BY4478" i="10"/>
  <c r="BX4478" i="10"/>
  <c r="BV4478" i="10"/>
  <c r="BU4478" i="10"/>
  <c r="BV4477" i="10"/>
  <c r="BY4477" i="10" s="1"/>
  <c r="BU4477" i="10"/>
  <c r="BY4476" i="10"/>
  <c r="BV4476" i="10"/>
  <c r="BU4476" i="10"/>
  <c r="BY4475" i="10"/>
  <c r="BV4475" i="10"/>
  <c r="BU4475" i="10"/>
  <c r="BX4475" i="10" s="1"/>
  <c r="BV4474" i="10"/>
  <c r="BU4474" i="10"/>
  <c r="BY4473" i="10"/>
  <c r="BV4473" i="10"/>
  <c r="BX4473" i="10" s="1"/>
  <c r="BU4473" i="10"/>
  <c r="BV4472" i="10"/>
  <c r="BU4472" i="10"/>
  <c r="BX4472" i="10" s="1"/>
  <c r="BV4471" i="10"/>
  <c r="BX4471" i="10" s="1"/>
  <c r="BU4471" i="10"/>
  <c r="BV4470" i="10"/>
  <c r="BU4470" i="10"/>
  <c r="BX4469" i="10"/>
  <c r="BV4469" i="10"/>
  <c r="BY4469" i="10" s="1"/>
  <c r="BU4469" i="10"/>
  <c r="BV4468" i="10"/>
  <c r="BU4468" i="10"/>
  <c r="BX4467" i="10"/>
  <c r="BV4467" i="10"/>
  <c r="BY4467" i="10" s="1"/>
  <c r="BU4467" i="10"/>
  <c r="BY4466" i="10"/>
  <c r="BV4466" i="10"/>
  <c r="BX4466" i="10" s="1"/>
  <c r="BU4466" i="10"/>
  <c r="BY4465" i="10"/>
  <c r="BV4465" i="10"/>
  <c r="BU4465" i="10"/>
  <c r="BX4465" i="10" s="1"/>
  <c r="BX4464" i="10"/>
  <c r="BV4464" i="10"/>
  <c r="BY4464" i="10" s="1"/>
  <c r="BU4464" i="10"/>
  <c r="BV4463" i="10"/>
  <c r="BY4463" i="10" s="1"/>
  <c r="BU4463" i="10"/>
  <c r="BY4462" i="10"/>
  <c r="BV4462" i="10"/>
  <c r="BU4462" i="10"/>
  <c r="BV4461" i="10"/>
  <c r="BY4461" i="10" s="1"/>
  <c r="BU4461" i="10"/>
  <c r="BV4460" i="10"/>
  <c r="BY4460" i="10" s="1"/>
  <c r="BU4460" i="10"/>
  <c r="BX4459" i="10"/>
  <c r="BV4459" i="10"/>
  <c r="BY4459" i="10" s="1"/>
  <c r="BU4459" i="10"/>
  <c r="BV4458" i="10"/>
  <c r="BU4458" i="10"/>
  <c r="BX4458" i="10" s="1"/>
  <c r="BV4457" i="10"/>
  <c r="BU4457" i="10"/>
  <c r="BY4456" i="10"/>
  <c r="BV4456" i="10"/>
  <c r="BX4456" i="10" s="1"/>
  <c r="BU4456" i="10"/>
  <c r="BX4455" i="10"/>
  <c r="BV4455" i="10"/>
  <c r="BY4455" i="10" s="1"/>
  <c r="BU4455" i="10"/>
  <c r="BX4454" i="10"/>
  <c r="BV4454" i="10"/>
  <c r="BY4454" i="10" s="1"/>
  <c r="BU4454" i="10"/>
  <c r="BV4453" i="10"/>
  <c r="BY4453" i="10" s="1"/>
  <c r="BU4453" i="10"/>
  <c r="BX4452" i="10"/>
  <c r="BV4452" i="10"/>
  <c r="BY4452" i="10" s="1"/>
  <c r="BU4452" i="10"/>
  <c r="BY4451" i="10"/>
  <c r="BX4451" i="10"/>
  <c r="BV4451" i="10"/>
  <c r="BU4451" i="10"/>
  <c r="BY4450" i="10"/>
  <c r="BV4450" i="10"/>
  <c r="BU4450" i="10"/>
  <c r="BX4450" i="10" s="1"/>
  <c r="BX4449" i="10"/>
  <c r="BV4449" i="10"/>
  <c r="BY4449" i="10" s="1"/>
  <c r="BU4449" i="10"/>
  <c r="BV4448" i="10"/>
  <c r="BU4448" i="10"/>
  <c r="BX4447" i="10"/>
  <c r="BV4447" i="10"/>
  <c r="BY4447" i="10" s="1"/>
  <c r="BU4447" i="10"/>
  <c r="BV4446" i="10"/>
  <c r="BY4446" i="10" s="1"/>
  <c r="BU4446" i="10"/>
  <c r="BV4445" i="10"/>
  <c r="BY4445" i="10" s="1"/>
  <c r="BU4445" i="10"/>
  <c r="BV4444" i="10"/>
  <c r="BY4444" i="10" s="1"/>
  <c r="BU4444" i="10"/>
  <c r="BY4443" i="10"/>
  <c r="BX4443" i="10"/>
  <c r="BV4443" i="10"/>
  <c r="BU4443" i="10"/>
  <c r="BY4442" i="10"/>
  <c r="BX4442" i="10"/>
  <c r="BV4442" i="10"/>
  <c r="BU4442" i="10"/>
  <c r="BV4441" i="10"/>
  <c r="BU4441" i="10"/>
  <c r="BV4440" i="10"/>
  <c r="BY4440" i="10" s="1"/>
  <c r="BU4440" i="10"/>
  <c r="BX4440" i="10" s="1"/>
  <c r="BX4439" i="10"/>
  <c r="BV4439" i="10"/>
  <c r="BY4439" i="10" s="1"/>
  <c r="BU4439" i="10"/>
  <c r="BX4438" i="10"/>
  <c r="BV4438" i="10"/>
  <c r="BY4438" i="10" s="1"/>
  <c r="BU4438" i="10"/>
  <c r="BV4437" i="10"/>
  <c r="BY4437" i="10" s="1"/>
  <c r="BU4437" i="10"/>
  <c r="BY4436" i="10"/>
  <c r="BX4436" i="10"/>
  <c r="BV4436" i="10"/>
  <c r="BU4436" i="10"/>
  <c r="BV4435" i="10"/>
  <c r="BU4435" i="10"/>
  <c r="BX4435" i="10" s="1"/>
  <c r="BV4434" i="10"/>
  <c r="BU4434" i="10"/>
  <c r="BV4433" i="10"/>
  <c r="BU4433" i="10"/>
  <c r="BX4433" i="10" s="1"/>
  <c r="BV4432" i="10"/>
  <c r="BY4432" i="10" s="1"/>
  <c r="BU4432" i="10"/>
  <c r="BX4431" i="10"/>
  <c r="BV4431" i="10"/>
  <c r="BY4431" i="10" s="1"/>
  <c r="BU4431" i="10"/>
  <c r="BY4430" i="10"/>
  <c r="BV4430" i="10"/>
  <c r="BU4430" i="10"/>
  <c r="BX4430" i="10" s="1"/>
  <c r="BV4429" i="10"/>
  <c r="BU4429" i="10"/>
  <c r="BV4428" i="10"/>
  <c r="BU4428" i="10"/>
  <c r="BV4427" i="10"/>
  <c r="BU4427" i="10"/>
  <c r="BV4426" i="10"/>
  <c r="BY4426" i="10" s="1"/>
  <c r="BU4426" i="10"/>
  <c r="BV4425" i="10"/>
  <c r="BY4425" i="10" s="1"/>
  <c r="BU4425" i="10"/>
  <c r="BV4424" i="10"/>
  <c r="BY4424" i="10" s="1"/>
  <c r="BU4424" i="10"/>
  <c r="BX4423" i="10"/>
  <c r="BV4423" i="10"/>
  <c r="BY4423" i="10" s="1"/>
  <c r="BU4423" i="10"/>
  <c r="BV4422" i="10"/>
  <c r="BU4422" i="10"/>
  <c r="BY4421" i="10"/>
  <c r="BX4421" i="10"/>
  <c r="BV4421" i="10"/>
  <c r="BU4421" i="10"/>
  <c r="BV4420" i="10"/>
  <c r="BY4420" i="10" s="1"/>
  <c r="BU4420" i="10"/>
  <c r="BX4420" i="10" s="1"/>
  <c r="BX4419" i="10"/>
  <c r="BV4419" i="10"/>
  <c r="BY4419" i="10" s="1"/>
  <c r="BU4419" i="10"/>
  <c r="BX4418" i="10"/>
  <c r="BV4418" i="10"/>
  <c r="BY4418" i="10" s="1"/>
  <c r="BU4418" i="10"/>
  <c r="BY4417" i="10"/>
  <c r="BX4417" i="10"/>
  <c r="BV4417" i="10"/>
  <c r="BU4417" i="10"/>
  <c r="BV4416" i="10"/>
  <c r="BU4416" i="10"/>
  <c r="BV4415" i="10"/>
  <c r="BU4415" i="10"/>
  <c r="BV4414" i="10"/>
  <c r="BU4414" i="10"/>
  <c r="BX4414" i="10" s="1"/>
  <c r="BY4413" i="10"/>
  <c r="BX4413" i="10"/>
  <c r="BV4413" i="10"/>
  <c r="BU4413" i="10"/>
  <c r="BV4412" i="10"/>
  <c r="BU4412" i="10"/>
  <c r="BV4411" i="10"/>
  <c r="BY4411" i="10" s="1"/>
  <c r="BU4411" i="10"/>
  <c r="BY4410" i="10"/>
  <c r="BX4410" i="10"/>
  <c r="BV4410" i="10"/>
  <c r="BU4410" i="10"/>
  <c r="BX4409" i="10"/>
  <c r="BV4409" i="10"/>
  <c r="BU4409" i="10"/>
  <c r="BY4408" i="10"/>
  <c r="BX4408" i="10"/>
  <c r="BV4408" i="10"/>
  <c r="BU4408" i="10"/>
  <c r="BY4407" i="10"/>
  <c r="BX4407" i="10"/>
  <c r="BV4407" i="10"/>
  <c r="BU4407" i="10"/>
  <c r="BV4406" i="10"/>
  <c r="BU4406" i="10"/>
  <c r="BV4405" i="10"/>
  <c r="BU4405" i="10"/>
  <c r="BV4404" i="10"/>
  <c r="BU4404" i="10"/>
  <c r="BX4404" i="10" s="1"/>
  <c r="BV4403" i="10"/>
  <c r="BY4403" i="10" s="1"/>
  <c r="BU4403" i="10"/>
  <c r="BV4402" i="10"/>
  <c r="BU4402" i="10"/>
  <c r="BY4402" i="10" s="1"/>
  <c r="BX4401" i="10"/>
  <c r="BV4401" i="10"/>
  <c r="BY4401" i="10" s="1"/>
  <c r="BU4401" i="10"/>
  <c r="BV4400" i="10"/>
  <c r="BY4400" i="10" s="1"/>
  <c r="BU4400" i="10"/>
  <c r="BX4399" i="10"/>
  <c r="BV4399" i="10"/>
  <c r="BU4399" i="10"/>
  <c r="BX4398" i="10"/>
  <c r="BV4398" i="10"/>
  <c r="BY4398" i="10" s="1"/>
  <c r="BU4398" i="10"/>
  <c r="BY4397" i="10"/>
  <c r="BV4397" i="10"/>
  <c r="BU4397" i="10"/>
  <c r="BX4397" i="10" s="1"/>
  <c r="BY4396" i="10"/>
  <c r="BX4396" i="10"/>
  <c r="BV4396" i="10"/>
  <c r="BU4396" i="10"/>
  <c r="BV4395" i="10"/>
  <c r="BU4395" i="10"/>
  <c r="BX4395" i="10" s="1"/>
  <c r="BX4394" i="10"/>
  <c r="BV4394" i="10"/>
  <c r="BY4394" i="10" s="1"/>
  <c r="BU4394" i="10"/>
  <c r="BV4393" i="10"/>
  <c r="BY4393" i="10" s="1"/>
  <c r="BU4393" i="10"/>
  <c r="BX4392" i="10"/>
  <c r="BV4392" i="10"/>
  <c r="BY4392" i="10" s="1"/>
  <c r="BU4392" i="10"/>
  <c r="BY4391" i="10"/>
  <c r="BX4391" i="10"/>
  <c r="BV4391" i="10"/>
  <c r="BU4391" i="10"/>
  <c r="BY4390" i="10"/>
  <c r="BV4390" i="10"/>
  <c r="BU4390" i="10"/>
  <c r="BX4390" i="10" s="1"/>
  <c r="BV4389" i="10"/>
  <c r="BY4389" i="10" s="1"/>
  <c r="BU4389" i="10"/>
  <c r="BV4388" i="10"/>
  <c r="BY4388" i="10" s="1"/>
  <c r="BU4388" i="10"/>
  <c r="BV4387" i="10"/>
  <c r="BY4387" i="10" s="1"/>
  <c r="BU4387" i="10"/>
  <c r="BY4386" i="10"/>
  <c r="BV4386" i="10"/>
  <c r="BU4386" i="10"/>
  <c r="BX4386" i="10" s="1"/>
  <c r="BY4385" i="10"/>
  <c r="BX4385" i="10"/>
  <c r="BV4385" i="10"/>
  <c r="BU4385" i="10"/>
  <c r="BX4384" i="10"/>
  <c r="BV4384" i="10"/>
  <c r="BY4384" i="10" s="1"/>
  <c r="BU4384" i="10"/>
  <c r="BY4383" i="10"/>
  <c r="BV4383" i="10"/>
  <c r="BU4383" i="10"/>
  <c r="BY4382" i="10"/>
  <c r="BX4382" i="10"/>
  <c r="BV4382" i="10"/>
  <c r="BU4382" i="10"/>
  <c r="BY4381" i="10"/>
  <c r="BX4381" i="10"/>
  <c r="BV4381" i="10"/>
  <c r="BU4381" i="10"/>
  <c r="BY4380" i="10"/>
  <c r="BX4380" i="10"/>
  <c r="BV4380" i="10"/>
  <c r="BU4380" i="10"/>
  <c r="BV4379" i="10"/>
  <c r="BU4379" i="10"/>
  <c r="BX4379" i="10" s="1"/>
  <c r="BY4378" i="10"/>
  <c r="BV4378" i="10"/>
  <c r="BU4378" i="10"/>
  <c r="BX4378" i="10" s="1"/>
  <c r="BV4377" i="10"/>
  <c r="BU4377" i="10"/>
  <c r="BV4376" i="10"/>
  <c r="BU4376" i="10"/>
  <c r="BX4376" i="10" s="1"/>
  <c r="BV4375" i="10"/>
  <c r="BY4375" i="10" s="1"/>
  <c r="BU4375" i="10"/>
  <c r="BV4374" i="10"/>
  <c r="BU4374" i="10"/>
  <c r="BX4374" i="10" s="1"/>
  <c r="BV4373" i="10"/>
  <c r="BU4373" i="10"/>
  <c r="BX4372" i="10"/>
  <c r="BV4372" i="10"/>
  <c r="BY4372" i="10" s="1"/>
  <c r="BU4372" i="10"/>
  <c r="BY4371" i="10"/>
  <c r="BV4371" i="10"/>
  <c r="BU4371" i="10"/>
  <c r="BV4370" i="10"/>
  <c r="BY4370" i="10" s="1"/>
  <c r="BU4370" i="10"/>
  <c r="BX4369" i="10"/>
  <c r="BV4369" i="10"/>
  <c r="BU4369" i="10"/>
  <c r="BY4368" i="10"/>
  <c r="BV4368" i="10"/>
  <c r="BU4368" i="10"/>
  <c r="BX4368" i="10" s="1"/>
  <c r="BV4367" i="10"/>
  <c r="BU4367" i="10"/>
  <c r="BX4367" i="10" s="1"/>
  <c r="BX4366" i="10"/>
  <c r="BV4366" i="10"/>
  <c r="BY4366" i="10" s="1"/>
  <c r="BU4366" i="10"/>
  <c r="BY4365" i="10"/>
  <c r="BX4365" i="10"/>
  <c r="BV4365" i="10"/>
  <c r="BU4365" i="10"/>
  <c r="BV4364" i="10"/>
  <c r="BY4364" i="10" s="1"/>
  <c r="BU4364" i="10"/>
  <c r="BV4363" i="10"/>
  <c r="BY4363" i="10" s="1"/>
  <c r="BU4363" i="10"/>
  <c r="BX4363" i="10" s="1"/>
  <c r="BY4362" i="10"/>
  <c r="BV4362" i="10"/>
  <c r="BU4362" i="10"/>
  <c r="BY4361" i="10"/>
  <c r="BX4361" i="10"/>
  <c r="BV4361" i="10"/>
  <c r="BU4361" i="10"/>
  <c r="BV4360" i="10"/>
  <c r="BU4360" i="10"/>
  <c r="BX4359" i="10"/>
  <c r="BV4359" i="10"/>
  <c r="BU4359" i="10"/>
  <c r="BV4358" i="10"/>
  <c r="BU4358" i="10"/>
  <c r="BX4358" i="10" s="1"/>
  <c r="BV4357" i="10"/>
  <c r="BU4357" i="10"/>
  <c r="BY4356" i="10"/>
  <c r="BV4356" i="10"/>
  <c r="BU4356" i="10"/>
  <c r="BY4355" i="10"/>
  <c r="BX4355" i="10"/>
  <c r="BV4355" i="10"/>
  <c r="BU4355" i="10"/>
  <c r="BV4354" i="10"/>
  <c r="BU4354" i="10"/>
  <c r="BX4354" i="10" s="1"/>
  <c r="BY4353" i="10"/>
  <c r="BV4353" i="10"/>
  <c r="BU4353" i="10"/>
  <c r="BX4353" i="10" s="1"/>
  <c r="BY4352" i="10"/>
  <c r="BV4352" i="10"/>
  <c r="BX4352" i="10" s="1"/>
  <c r="BU4352" i="10"/>
  <c r="BY4351" i="10"/>
  <c r="BX4351" i="10"/>
  <c r="BV4351" i="10"/>
  <c r="BU4351" i="10"/>
  <c r="BY4350" i="10"/>
  <c r="BX4350" i="10"/>
  <c r="BV4350" i="10"/>
  <c r="BU4350" i="10"/>
  <c r="BV4349" i="10"/>
  <c r="BU4349" i="10"/>
  <c r="BX4349" i="10" s="1"/>
  <c r="BY4348" i="10"/>
  <c r="BX4348" i="10"/>
  <c r="BV4348" i="10"/>
  <c r="BU4348" i="10"/>
  <c r="BY4347" i="10"/>
  <c r="BV4347" i="10"/>
  <c r="BX4347" i="10" s="1"/>
  <c r="BU4347" i="10"/>
  <c r="BV4346" i="10"/>
  <c r="BU4346" i="10"/>
  <c r="BX4346" i="10" s="1"/>
  <c r="BY4345" i="10"/>
  <c r="BV4345" i="10"/>
  <c r="BU4345" i="10"/>
  <c r="BX4345" i="10" s="1"/>
  <c r="BX4344" i="10"/>
  <c r="BV4344" i="10"/>
  <c r="BY4344" i="10" s="1"/>
  <c r="BU4344" i="10"/>
  <c r="BV4343" i="10"/>
  <c r="BY4343" i="10" s="1"/>
  <c r="BU4343" i="10"/>
  <c r="BV4342" i="10"/>
  <c r="BU4342" i="10"/>
  <c r="BV4341" i="10"/>
  <c r="BU4341" i="10"/>
  <c r="BX4341" i="10" s="1"/>
  <c r="BV4340" i="10"/>
  <c r="BY4340" i="10" s="1"/>
  <c r="BU4340" i="10"/>
  <c r="BV4339" i="10"/>
  <c r="BU4339" i="10"/>
  <c r="BX4339" i="10" s="1"/>
  <c r="BY4338" i="10"/>
  <c r="BX4338" i="10"/>
  <c r="BV4338" i="10"/>
  <c r="BU4338" i="10"/>
  <c r="BX4337" i="10"/>
  <c r="BV4337" i="10"/>
  <c r="BY4337" i="10" s="1"/>
  <c r="BU4337" i="10"/>
  <c r="BY4336" i="10"/>
  <c r="BX4336" i="10"/>
  <c r="BV4336" i="10"/>
  <c r="BU4336" i="10"/>
  <c r="BV4335" i="10"/>
  <c r="BU4335" i="10"/>
  <c r="BX4335" i="10" s="1"/>
  <c r="BV4334" i="10"/>
  <c r="BU4334" i="10"/>
  <c r="BX4334" i="10" s="1"/>
  <c r="BV4333" i="10"/>
  <c r="BU4333" i="10"/>
  <c r="BX4333" i="10" s="1"/>
  <c r="BV4332" i="10"/>
  <c r="BY4332" i="10" s="1"/>
  <c r="BU4332" i="10"/>
  <c r="BY4331" i="10"/>
  <c r="BX4331" i="10"/>
  <c r="BV4331" i="10"/>
  <c r="BU4331" i="10"/>
  <c r="BV4330" i="10"/>
  <c r="BY4330" i="10" s="1"/>
  <c r="BU4330" i="10"/>
  <c r="BV4329" i="10"/>
  <c r="BU4329" i="10"/>
  <c r="BX4329" i="10" s="1"/>
  <c r="BV4328" i="10"/>
  <c r="BU4328" i="10"/>
  <c r="BX4328" i="10" s="1"/>
  <c r="BY4327" i="10"/>
  <c r="BX4327" i="10"/>
  <c r="BV4327" i="10"/>
  <c r="BU4327" i="10"/>
  <c r="BY4326" i="10"/>
  <c r="BV4326" i="10"/>
  <c r="BU4326" i="10"/>
  <c r="BX4326" i="10" s="1"/>
  <c r="BV4325" i="10"/>
  <c r="BU4325" i="10"/>
  <c r="BX4325" i="10" s="1"/>
  <c r="BV4324" i="10"/>
  <c r="BY4324" i="10" s="1"/>
  <c r="BU4324" i="10"/>
  <c r="BY4323" i="10"/>
  <c r="BX4323" i="10"/>
  <c r="BV4323" i="10"/>
  <c r="BU4323" i="10"/>
  <c r="BV4322" i="10"/>
  <c r="BY4322" i="10" s="1"/>
  <c r="BU4322" i="10"/>
  <c r="BV4321" i="10"/>
  <c r="BU4321" i="10"/>
  <c r="BX4321" i="10" s="1"/>
  <c r="BV4320" i="10"/>
  <c r="BY4320" i="10" s="1"/>
  <c r="BU4320" i="10"/>
  <c r="BV4319" i="10"/>
  <c r="BU4319" i="10"/>
  <c r="BX4319" i="10" s="1"/>
  <c r="BX4318" i="10"/>
  <c r="BV4318" i="10"/>
  <c r="BU4318" i="10"/>
  <c r="BV4317" i="10"/>
  <c r="BU4317" i="10"/>
  <c r="BX4317" i="10" s="1"/>
  <c r="BX4316" i="10"/>
  <c r="BV4316" i="10"/>
  <c r="BY4316" i="10" s="1"/>
  <c r="BU4316" i="10"/>
  <c r="BV4315" i="10"/>
  <c r="BU4315" i="10"/>
  <c r="BY4315" i="10" s="1"/>
  <c r="BV4314" i="10"/>
  <c r="BY4314" i="10" s="1"/>
  <c r="BU4314" i="10"/>
  <c r="BX4314" i="10" s="1"/>
  <c r="BV4313" i="10"/>
  <c r="BY4313" i="10" s="1"/>
  <c r="BU4313" i="10"/>
  <c r="BY4312" i="10"/>
  <c r="BX4312" i="10"/>
  <c r="BV4312" i="10"/>
  <c r="BU4312" i="10"/>
  <c r="BY4311" i="10"/>
  <c r="BV4311" i="10"/>
  <c r="BU4311" i="10"/>
  <c r="BY4310" i="10"/>
  <c r="BV4310" i="10"/>
  <c r="BX4310" i="10" s="1"/>
  <c r="BU4310" i="10"/>
  <c r="BV4309" i="10"/>
  <c r="BU4309" i="10"/>
  <c r="BX4309" i="10" s="1"/>
  <c r="BX4308" i="10"/>
  <c r="BV4308" i="10"/>
  <c r="BY4308" i="10" s="1"/>
  <c r="BU4308" i="10"/>
  <c r="BV4307" i="10"/>
  <c r="BU4307" i="10"/>
  <c r="BY4307" i="10" s="1"/>
  <c r="BX4306" i="10"/>
  <c r="BV4306" i="10"/>
  <c r="BU4306" i="10"/>
  <c r="BY4306" i="10" s="1"/>
  <c r="BY4305" i="10"/>
  <c r="BX4305" i="10"/>
  <c r="BV4305" i="10"/>
  <c r="BU4305" i="10"/>
  <c r="BV4304" i="10"/>
  <c r="BY4304" i="10" s="1"/>
  <c r="BU4304" i="10"/>
  <c r="BV4303" i="10"/>
  <c r="BU4303" i="10"/>
  <c r="BV4302" i="10"/>
  <c r="BU4302" i="10"/>
  <c r="BY4301" i="10"/>
  <c r="BX4301" i="10"/>
  <c r="BV4301" i="10"/>
  <c r="BU4301" i="10"/>
  <c r="BV4300" i="10"/>
  <c r="BY4300" i="10" s="1"/>
  <c r="BU4300" i="10"/>
  <c r="BV4299" i="10"/>
  <c r="BU4299" i="10"/>
  <c r="BX4299" i="10" s="1"/>
  <c r="BV4298" i="10"/>
  <c r="BU4298" i="10"/>
  <c r="BX4298" i="10" s="1"/>
  <c r="BY4297" i="10"/>
  <c r="BV4297" i="10"/>
  <c r="BU4297" i="10"/>
  <c r="BX4297" i="10" s="1"/>
  <c r="BV4296" i="10"/>
  <c r="BU4296" i="10"/>
  <c r="BV4295" i="10"/>
  <c r="BU4295" i="10"/>
  <c r="BX4295" i="10" s="1"/>
  <c r="BV4294" i="10"/>
  <c r="BU4294" i="10"/>
  <c r="BY4293" i="10"/>
  <c r="BX4293" i="10"/>
  <c r="BV4293" i="10"/>
  <c r="BU4293" i="10"/>
  <c r="BV4292" i="10"/>
  <c r="BU4292" i="10"/>
  <c r="BV4291" i="10"/>
  <c r="BU4291" i="10"/>
  <c r="BY4290" i="10"/>
  <c r="BV4290" i="10"/>
  <c r="BU4290" i="10"/>
  <c r="BX4290" i="10" s="1"/>
  <c r="BV4289" i="10"/>
  <c r="BU4289" i="10"/>
  <c r="BV4288" i="10"/>
  <c r="BU4288" i="10"/>
  <c r="BX4288" i="10" s="1"/>
  <c r="BV4287" i="10"/>
  <c r="BY4287" i="10" s="1"/>
  <c r="BU4287" i="10"/>
  <c r="BY4286" i="10"/>
  <c r="BX4286" i="10"/>
  <c r="BV4286" i="10"/>
  <c r="BU4286" i="10"/>
  <c r="BV4285" i="10"/>
  <c r="BU4285" i="10"/>
  <c r="BV4284" i="10"/>
  <c r="BU4284" i="10"/>
  <c r="BX4284" i="10" s="1"/>
  <c r="BY4283" i="10"/>
  <c r="BV4283" i="10"/>
  <c r="BU4283" i="10"/>
  <c r="BX4283" i="10" s="1"/>
  <c r="BX4282" i="10"/>
  <c r="BV4282" i="10"/>
  <c r="BU4282" i="10"/>
  <c r="BV4281" i="10"/>
  <c r="BY4281" i="10" s="1"/>
  <c r="BU4281" i="10"/>
  <c r="BX4281" i="10" s="1"/>
  <c r="BY4280" i="10"/>
  <c r="BX4280" i="10"/>
  <c r="BV4280" i="10"/>
  <c r="BU4280" i="10"/>
  <c r="BX4279" i="10"/>
  <c r="BV4279" i="10"/>
  <c r="BY4279" i="10" s="1"/>
  <c r="BU4279" i="10"/>
  <c r="BV4278" i="10"/>
  <c r="BU4278" i="10"/>
  <c r="BV4277" i="10"/>
  <c r="BY4277" i="10" s="1"/>
  <c r="BU4277" i="10"/>
  <c r="BV4276" i="10"/>
  <c r="BU4276" i="10"/>
  <c r="BY4276" i="10" s="1"/>
  <c r="BV4275" i="10"/>
  <c r="BU4275" i="10"/>
  <c r="BX4275" i="10" s="1"/>
  <c r="BV4274" i="10"/>
  <c r="BU4274" i="10"/>
  <c r="BX4274" i="10" s="1"/>
  <c r="BY4273" i="10"/>
  <c r="BV4273" i="10"/>
  <c r="BX4273" i="10" s="1"/>
  <c r="BU4273" i="10"/>
  <c r="BY4272" i="10"/>
  <c r="BV4272" i="10"/>
  <c r="BX4272" i="10" s="1"/>
  <c r="BU4272" i="10"/>
  <c r="BV4271" i="10"/>
  <c r="BX4271" i="10" s="1"/>
  <c r="BU4271" i="10"/>
  <c r="BV4270" i="10"/>
  <c r="BU4270" i="10"/>
  <c r="BY4270" i="10" s="1"/>
  <c r="BV4269" i="10"/>
  <c r="BU4269" i="10"/>
  <c r="BX4269" i="10" s="1"/>
  <c r="BX4268" i="10"/>
  <c r="BV4268" i="10"/>
  <c r="BU4268" i="10"/>
  <c r="BY4268" i="10" s="1"/>
  <c r="BX4267" i="10"/>
  <c r="BV4267" i="10"/>
  <c r="BY4267" i="10" s="1"/>
  <c r="BU4267" i="10"/>
  <c r="BV4266" i="10"/>
  <c r="BU4266" i="10"/>
  <c r="BV4265" i="10"/>
  <c r="BX4265" i="10" s="1"/>
  <c r="BU4265" i="10"/>
  <c r="BV4264" i="10"/>
  <c r="BU4264" i="10"/>
  <c r="BY4263" i="10"/>
  <c r="BV4263" i="10"/>
  <c r="BX4263" i="10" s="1"/>
  <c r="BU4263" i="10"/>
  <c r="BV4262" i="10"/>
  <c r="BY4262" i="10" s="1"/>
  <c r="BU4262" i="10"/>
  <c r="BX4261" i="10"/>
  <c r="BV4261" i="10"/>
  <c r="BY4261" i="10" s="1"/>
  <c r="BU4261" i="10"/>
  <c r="BV4260" i="10"/>
  <c r="BU4260" i="10"/>
  <c r="BV4259" i="10"/>
  <c r="BU4259" i="10"/>
  <c r="BX4259" i="10" s="1"/>
  <c r="BV4258" i="10"/>
  <c r="BY4258" i="10" s="1"/>
  <c r="BU4258" i="10"/>
  <c r="BY4257" i="10"/>
  <c r="BX4257" i="10"/>
  <c r="BV4257" i="10"/>
  <c r="BU4257" i="10"/>
  <c r="BV4256" i="10"/>
  <c r="BU4256" i="10"/>
  <c r="BV4255" i="10"/>
  <c r="BU4255" i="10"/>
  <c r="BX4255" i="10" s="1"/>
  <c r="BV4254" i="10"/>
  <c r="BU4254" i="10"/>
  <c r="BX4254" i="10" s="1"/>
  <c r="BV4253" i="10"/>
  <c r="BY4253" i="10" s="1"/>
  <c r="BU4253" i="10"/>
  <c r="BV4252" i="10"/>
  <c r="BU4252" i="10"/>
  <c r="BY4251" i="10"/>
  <c r="BV4251" i="10"/>
  <c r="BU4251" i="10"/>
  <c r="BY4250" i="10"/>
  <c r="BX4250" i="10"/>
  <c r="BV4250" i="10"/>
  <c r="BU4250" i="10"/>
  <c r="BV4249" i="10"/>
  <c r="BU4249" i="10"/>
  <c r="BX4249" i="10" s="1"/>
  <c r="BY4248" i="10"/>
  <c r="BX4248" i="10"/>
  <c r="BV4248" i="10"/>
  <c r="BU4248" i="10"/>
  <c r="BY4247" i="10"/>
  <c r="BX4247" i="10"/>
  <c r="BV4247" i="10"/>
  <c r="BU4247" i="10"/>
  <c r="BV4246" i="10"/>
  <c r="BU4246" i="10"/>
  <c r="BY4245" i="10"/>
  <c r="BV4245" i="10"/>
  <c r="BU4245" i="10"/>
  <c r="BX4245" i="10" s="1"/>
  <c r="BV4244" i="10"/>
  <c r="BU4244" i="10"/>
  <c r="BX4244" i="10" s="1"/>
  <c r="BX4243" i="10"/>
  <c r="BV4243" i="10"/>
  <c r="BY4243" i="10" s="1"/>
  <c r="BU4243" i="10"/>
  <c r="BV4242" i="10"/>
  <c r="BY4242" i="10" s="1"/>
  <c r="BU4242" i="10"/>
  <c r="BV4241" i="10"/>
  <c r="BY4241" i="10" s="1"/>
  <c r="BU4241" i="10"/>
  <c r="BV4240" i="10"/>
  <c r="BY4240" i="10" s="1"/>
  <c r="BU4240" i="10"/>
  <c r="BV4239" i="10"/>
  <c r="BY4239" i="10" s="1"/>
  <c r="BU4239" i="10"/>
  <c r="BX4239" i="10" s="1"/>
  <c r="BV4238" i="10"/>
  <c r="BU4238" i="10"/>
  <c r="BX4238" i="10" s="1"/>
  <c r="BV4237" i="10"/>
  <c r="BY4237" i="10" s="1"/>
  <c r="BU4237" i="10"/>
  <c r="BY4236" i="10"/>
  <c r="BX4236" i="10"/>
  <c r="BV4236" i="10"/>
  <c r="BU4236" i="10"/>
  <c r="BV4235" i="10"/>
  <c r="BU4235" i="10"/>
  <c r="BV4234" i="10"/>
  <c r="BY4234" i="10" s="1"/>
  <c r="BU4234" i="10"/>
  <c r="BX4233" i="10"/>
  <c r="BV4233" i="10"/>
  <c r="BU4233" i="10"/>
  <c r="BY4233" i="10" s="1"/>
  <c r="BV4232" i="10"/>
  <c r="BY4232" i="10" s="1"/>
  <c r="BU4232" i="10"/>
  <c r="BV4231" i="10"/>
  <c r="BY4231" i="10" s="1"/>
  <c r="BU4231" i="10"/>
  <c r="BY4230" i="10"/>
  <c r="BV4230" i="10"/>
  <c r="BU4230" i="10"/>
  <c r="BX4230" i="10" s="1"/>
  <c r="BV4229" i="10"/>
  <c r="BU4229" i="10"/>
  <c r="BX4229" i="10" s="1"/>
  <c r="BY4228" i="10"/>
  <c r="BX4228" i="10"/>
  <c r="BV4228" i="10"/>
  <c r="BU4228" i="10"/>
  <c r="BV4227" i="10"/>
  <c r="BU4227" i="10"/>
  <c r="BY4226" i="10"/>
  <c r="BV4226" i="10"/>
  <c r="BU4226" i="10"/>
  <c r="BX4226" i="10" s="1"/>
  <c r="BX4225" i="10"/>
  <c r="BV4225" i="10"/>
  <c r="BY4225" i="10" s="1"/>
  <c r="BU4225" i="10"/>
  <c r="BV4224" i="10"/>
  <c r="BY4224" i="10" s="1"/>
  <c r="BU4224" i="10"/>
  <c r="BX4223" i="10"/>
  <c r="BV4223" i="10"/>
  <c r="BY4223" i="10" s="1"/>
  <c r="BU4223" i="10"/>
  <c r="BY4222" i="10"/>
  <c r="BX4222" i="10"/>
  <c r="BV4222" i="10"/>
  <c r="BU4222" i="10"/>
  <c r="BV4221" i="10"/>
  <c r="BU4221" i="10"/>
  <c r="BX4221" i="10" s="1"/>
  <c r="BV4220" i="10"/>
  <c r="BU4220" i="10"/>
  <c r="BX4220" i="10" s="1"/>
  <c r="BV4219" i="10"/>
  <c r="BY4219" i="10" s="1"/>
  <c r="BU4219" i="10"/>
  <c r="BX4219" i="10" s="1"/>
  <c r="BY4218" i="10"/>
  <c r="BX4218" i="10"/>
  <c r="BV4218" i="10"/>
  <c r="BU4218" i="10"/>
  <c r="BY4217" i="10"/>
  <c r="BV4217" i="10"/>
  <c r="BU4217" i="10"/>
  <c r="BX4217" i="10" s="1"/>
  <c r="BV4216" i="10"/>
  <c r="BU4216" i="10"/>
  <c r="BX4216" i="10" s="1"/>
  <c r="BV4215" i="10"/>
  <c r="BU4215" i="10"/>
  <c r="BV4214" i="10"/>
  <c r="BU4214" i="10"/>
  <c r="BX4214" i="10" s="1"/>
  <c r="BV4213" i="10"/>
  <c r="BY4213" i="10" s="1"/>
  <c r="BU4213" i="10"/>
  <c r="BX4213" i="10" s="1"/>
  <c r="BV4212" i="10"/>
  <c r="BY4212" i="10" s="1"/>
  <c r="BU4212" i="10"/>
  <c r="BX4212" i="10" s="1"/>
  <c r="BY4211" i="10"/>
  <c r="BV4211" i="10"/>
  <c r="BU4211" i="10"/>
  <c r="BY4210" i="10"/>
  <c r="BV4210" i="10"/>
  <c r="BX4210" i="10" s="1"/>
  <c r="BU4210" i="10"/>
  <c r="BV4209" i="10"/>
  <c r="BY4209" i="10" s="1"/>
  <c r="BU4209" i="10"/>
  <c r="BV4208" i="10"/>
  <c r="BU4208" i="10"/>
  <c r="BV4207" i="10"/>
  <c r="BU4207" i="10"/>
  <c r="BV4206" i="10"/>
  <c r="BU4206" i="10"/>
  <c r="BX4206" i="10" s="1"/>
  <c r="BX4205" i="10"/>
  <c r="BV4205" i="10"/>
  <c r="BY4205" i="10" s="1"/>
  <c r="BU4205" i="10"/>
  <c r="BV4204" i="10"/>
  <c r="BY4204" i="10" s="1"/>
  <c r="BU4204" i="10"/>
  <c r="BV4203" i="10"/>
  <c r="BY4203" i="10" s="1"/>
  <c r="BU4203" i="10"/>
  <c r="BV4202" i="10"/>
  <c r="BU4202" i="10"/>
  <c r="BV4201" i="10"/>
  <c r="BU4201" i="10"/>
  <c r="BX4200" i="10"/>
  <c r="BV4200" i="10"/>
  <c r="BU4200" i="10"/>
  <c r="BY4200" i="10" s="1"/>
  <c r="BX4199" i="10"/>
  <c r="BV4199" i="10"/>
  <c r="BU4199" i="10"/>
  <c r="BV4198" i="10"/>
  <c r="BU4198" i="10"/>
  <c r="BY4197" i="10"/>
  <c r="BV4197" i="10"/>
  <c r="BU4197" i="10"/>
  <c r="BX4197" i="10" s="1"/>
  <c r="BV4196" i="10"/>
  <c r="BU4196" i="10"/>
  <c r="BX4195" i="10"/>
  <c r="BV4195" i="10"/>
  <c r="BU4195" i="10"/>
  <c r="BV4194" i="10"/>
  <c r="BU4194" i="10"/>
  <c r="BX4193" i="10"/>
  <c r="BV4193" i="10"/>
  <c r="BY4193" i="10" s="1"/>
  <c r="BU4193" i="10"/>
  <c r="BV4192" i="10"/>
  <c r="BU4192" i="10"/>
  <c r="BV4191" i="10"/>
  <c r="BX4191" i="10" s="1"/>
  <c r="BU4191" i="10"/>
  <c r="BY4190" i="10"/>
  <c r="BV4190" i="10"/>
  <c r="BU4190" i="10"/>
  <c r="BX4190" i="10" s="1"/>
  <c r="BX4189" i="10"/>
  <c r="BV4189" i="10"/>
  <c r="BY4189" i="10" s="1"/>
  <c r="BU4189" i="10"/>
  <c r="BX4188" i="10"/>
  <c r="BV4188" i="10"/>
  <c r="BU4188" i="10"/>
  <c r="BY4187" i="10"/>
  <c r="BX4187" i="10"/>
  <c r="BV4187" i="10"/>
  <c r="BU4187" i="10"/>
  <c r="BV4186" i="10"/>
  <c r="BU4186" i="10"/>
  <c r="BX4186" i="10" s="1"/>
  <c r="BV4185" i="10"/>
  <c r="BU4185" i="10"/>
  <c r="BV4184" i="10"/>
  <c r="BU4184" i="10"/>
  <c r="BX4184" i="10" s="1"/>
  <c r="BV4183" i="10"/>
  <c r="BU4183" i="10"/>
  <c r="BX4183" i="10" s="1"/>
  <c r="BV4182" i="10"/>
  <c r="BY4182" i="10" s="1"/>
  <c r="BU4182" i="10"/>
  <c r="BX4181" i="10"/>
  <c r="BV4181" i="10"/>
  <c r="BY4181" i="10" s="1"/>
  <c r="BU4181" i="10"/>
  <c r="BY4180" i="10"/>
  <c r="BX4180" i="10"/>
  <c r="BV4180" i="10"/>
  <c r="BU4180" i="10"/>
  <c r="BV4179" i="10"/>
  <c r="BU4179" i="10"/>
  <c r="BX4179" i="10" s="1"/>
  <c r="BY4178" i="10"/>
  <c r="BX4178" i="10"/>
  <c r="BV4178" i="10"/>
  <c r="BU4178" i="10"/>
  <c r="BX4177" i="10"/>
  <c r="BV4177" i="10"/>
  <c r="BY4177" i="10" s="1"/>
  <c r="BU4177" i="10"/>
  <c r="BY4176" i="10"/>
  <c r="BX4176" i="10"/>
  <c r="BV4176" i="10"/>
  <c r="BU4176" i="10"/>
  <c r="BV4175" i="10"/>
  <c r="BU4175" i="10"/>
  <c r="BX4175" i="10" s="1"/>
  <c r="BV4174" i="10"/>
  <c r="BY4174" i="10" s="1"/>
  <c r="BU4174" i="10"/>
  <c r="BV4173" i="10"/>
  <c r="BU4173" i="10"/>
  <c r="BV4172" i="10"/>
  <c r="BU4172" i="10"/>
  <c r="BX4172" i="10" s="1"/>
  <c r="BY4171" i="10"/>
  <c r="BV4171" i="10"/>
  <c r="BU4171" i="10"/>
  <c r="BX4171" i="10" s="1"/>
  <c r="BY4170" i="10"/>
  <c r="BV4170" i="10"/>
  <c r="BU4170" i="10"/>
  <c r="BX4170" i="10" s="1"/>
  <c r="BV4169" i="10"/>
  <c r="BU4169" i="10"/>
  <c r="BX4169" i="10" s="1"/>
  <c r="BV4168" i="10"/>
  <c r="BY4168" i="10" s="1"/>
  <c r="BU4168" i="10"/>
  <c r="BX4167" i="10"/>
  <c r="BV4167" i="10"/>
  <c r="BY4167" i="10" s="1"/>
  <c r="BU4167" i="10"/>
  <c r="BY4166" i="10"/>
  <c r="BV4166" i="10"/>
  <c r="BU4166" i="10"/>
  <c r="BX4166" i="10" s="1"/>
  <c r="BY4165" i="10"/>
  <c r="BV4165" i="10"/>
  <c r="BX4165" i="10" s="1"/>
  <c r="BU4165" i="10"/>
  <c r="BV4164" i="10"/>
  <c r="BY4164" i="10" s="1"/>
  <c r="BU4164" i="10"/>
  <c r="BY4163" i="10"/>
  <c r="BX4163" i="10"/>
  <c r="BV4163" i="10"/>
  <c r="BU4163" i="10"/>
  <c r="BV4162" i="10"/>
  <c r="BY4162" i="10" s="1"/>
  <c r="BU4162" i="10"/>
  <c r="BX4162" i="10" s="1"/>
  <c r="BV4161" i="10"/>
  <c r="BU4161" i="10"/>
  <c r="BX4161" i="10" s="1"/>
  <c r="BY4160" i="10"/>
  <c r="BV4160" i="10"/>
  <c r="BU4160" i="10"/>
  <c r="BV4159" i="10"/>
  <c r="BY4159" i="10" s="1"/>
  <c r="BU4159" i="10"/>
  <c r="BV4158" i="10"/>
  <c r="BY4158" i="10" s="1"/>
  <c r="BU4158" i="10"/>
  <c r="BX4158" i="10" s="1"/>
  <c r="BV4157" i="10"/>
  <c r="BU4157" i="10"/>
  <c r="BX4156" i="10"/>
  <c r="BV4156" i="10"/>
  <c r="BY4156" i="10" s="1"/>
  <c r="BU4156" i="10"/>
  <c r="BY4155" i="10"/>
  <c r="BV4155" i="10"/>
  <c r="BU4155" i="10"/>
  <c r="BX4155" i="10" s="1"/>
  <c r="BV4154" i="10"/>
  <c r="BU4154" i="10"/>
  <c r="BX4154" i="10" s="1"/>
  <c r="BV4153" i="10"/>
  <c r="BU4153" i="10"/>
  <c r="BX4153" i="10" s="1"/>
  <c r="BX4152" i="10"/>
  <c r="BV4152" i="10"/>
  <c r="BY4152" i="10" s="1"/>
  <c r="BU4152" i="10"/>
  <c r="BY4151" i="10"/>
  <c r="BX4151" i="10"/>
  <c r="BV4151" i="10"/>
  <c r="BU4151" i="10"/>
  <c r="BV4150" i="10"/>
  <c r="BY4150" i="10" s="1"/>
  <c r="BU4150" i="10"/>
  <c r="BV4149" i="10"/>
  <c r="BU4149" i="10"/>
  <c r="BX4149" i="10" s="1"/>
  <c r="BY4148" i="10"/>
  <c r="BV4148" i="10"/>
  <c r="BU4148" i="10"/>
  <c r="BX4148" i="10" s="1"/>
  <c r="BY4147" i="10"/>
  <c r="BX4147" i="10"/>
  <c r="BV4147" i="10"/>
  <c r="BU4147" i="10"/>
  <c r="BV4146" i="10"/>
  <c r="BY4146" i="10" s="1"/>
  <c r="BU4146" i="10"/>
  <c r="BX4146" i="10" s="1"/>
  <c r="BY4145" i="10"/>
  <c r="BX4145" i="10"/>
  <c r="BV4145" i="10"/>
  <c r="BU4145" i="10"/>
  <c r="BV4144" i="10"/>
  <c r="BY4144" i="10" s="1"/>
  <c r="BU4144" i="10"/>
  <c r="BY4143" i="10"/>
  <c r="BV4143" i="10"/>
  <c r="BX4143" i="10" s="1"/>
  <c r="BU4143" i="10"/>
  <c r="BV4142" i="10"/>
  <c r="BY4142" i="10" s="1"/>
  <c r="BU4142" i="10"/>
  <c r="BY4141" i="10"/>
  <c r="BV4141" i="10"/>
  <c r="BU4141" i="10"/>
  <c r="BV4140" i="10"/>
  <c r="BU4140" i="10"/>
  <c r="BX4140" i="10" s="1"/>
  <c r="BV4139" i="10"/>
  <c r="BU4139" i="10"/>
  <c r="BX4139" i="10" s="1"/>
  <c r="BV4138" i="10"/>
  <c r="BY4138" i="10" s="1"/>
  <c r="BU4138" i="10"/>
  <c r="BV4137" i="10"/>
  <c r="BY4137" i="10" s="1"/>
  <c r="BU4137" i="10"/>
  <c r="BY4136" i="10"/>
  <c r="BX4136" i="10"/>
  <c r="BV4136" i="10"/>
  <c r="BU4136" i="10"/>
  <c r="BV4135" i="10"/>
  <c r="BY4135" i="10" s="1"/>
  <c r="BU4135" i="10"/>
  <c r="BV4134" i="10"/>
  <c r="BU4134" i="10"/>
  <c r="BX4134" i="10" s="1"/>
  <c r="BV4133" i="10"/>
  <c r="BU4133" i="10"/>
  <c r="BX4133" i="10" s="1"/>
  <c r="BY4132" i="10"/>
  <c r="BV4132" i="10"/>
  <c r="BU4132" i="10"/>
  <c r="BX4132" i="10" s="1"/>
  <c r="BV4131" i="10"/>
  <c r="BU4131" i="10"/>
  <c r="BV4130" i="10"/>
  <c r="BY4130" i="10" s="1"/>
  <c r="BU4130" i="10"/>
  <c r="BV4129" i="10"/>
  <c r="BY4129" i="10" s="1"/>
  <c r="BU4129" i="10"/>
  <c r="BX4129" i="10" s="1"/>
  <c r="BY4128" i="10"/>
  <c r="BX4128" i="10"/>
  <c r="BV4128" i="10"/>
  <c r="BU4128" i="10"/>
  <c r="BV4127" i="10"/>
  <c r="BU4127" i="10"/>
  <c r="BX4126" i="10"/>
  <c r="BV4126" i="10"/>
  <c r="BY4126" i="10" s="1"/>
  <c r="BU4126" i="10"/>
  <c r="BV4125" i="10"/>
  <c r="BY4125" i="10" s="1"/>
  <c r="BU4125" i="10"/>
  <c r="BX4124" i="10"/>
  <c r="BV4124" i="10"/>
  <c r="BU4124" i="10"/>
  <c r="BV4123" i="10"/>
  <c r="BU4123" i="10"/>
  <c r="BX4122" i="10"/>
  <c r="BV4122" i="10"/>
  <c r="BY4122" i="10" s="1"/>
  <c r="BU4122" i="10"/>
  <c r="BV4121" i="10"/>
  <c r="BU4121" i="10"/>
  <c r="BY4120" i="10"/>
  <c r="BV4120" i="10"/>
  <c r="BU4120" i="10"/>
  <c r="BX4120" i="10" s="1"/>
  <c r="BV4119" i="10"/>
  <c r="BU4119" i="10"/>
  <c r="BX4119" i="10" s="1"/>
  <c r="BX4118" i="10"/>
  <c r="BV4118" i="10"/>
  <c r="BY4118" i="10" s="1"/>
  <c r="BU4118" i="10"/>
  <c r="BV4117" i="10"/>
  <c r="BU4117" i="10"/>
  <c r="BX4116" i="10"/>
  <c r="BV4116" i="10"/>
  <c r="BU4116" i="10"/>
  <c r="BX4115" i="10"/>
  <c r="BV4115" i="10"/>
  <c r="BU4115" i="10"/>
  <c r="BY4115" i="10" s="1"/>
  <c r="BV4114" i="10"/>
  <c r="BU4114" i="10"/>
  <c r="BY4113" i="10"/>
  <c r="BX4113" i="10"/>
  <c r="BV4113" i="10"/>
  <c r="BU4113" i="10"/>
  <c r="BY4112" i="10"/>
  <c r="BV4112" i="10"/>
  <c r="BU4112" i="10"/>
  <c r="BX4112" i="10" s="1"/>
  <c r="BV4111" i="10"/>
  <c r="BU4111" i="10"/>
  <c r="BX4111" i="10" s="1"/>
  <c r="BV4110" i="10"/>
  <c r="BU4110" i="10"/>
  <c r="BV4109" i="10"/>
  <c r="BU4109" i="10"/>
  <c r="BX4109" i="10" s="1"/>
  <c r="BX4108" i="10"/>
  <c r="BV4108" i="10"/>
  <c r="BY4108" i="10" s="1"/>
  <c r="BU4108" i="10"/>
  <c r="BX4107" i="10"/>
  <c r="BV4107" i="10"/>
  <c r="BU4107" i="10"/>
  <c r="BY4106" i="10"/>
  <c r="BV4106" i="10"/>
  <c r="BU4106" i="10"/>
  <c r="BX4106" i="10" s="1"/>
  <c r="BX4105" i="10"/>
  <c r="BV4105" i="10"/>
  <c r="BY4105" i="10" s="1"/>
  <c r="BU4105" i="10"/>
  <c r="BV4104" i="10"/>
  <c r="BY4104" i="10" s="1"/>
  <c r="BU4104" i="10"/>
  <c r="BV4103" i="10"/>
  <c r="BU4103" i="10"/>
  <c r="BY4103" i="10" s="1"/>
  <c r="BY4102" i="10"/>
  <c r="BV4102" i="10"/>
  <c r="BU4102" i="10"/>
  <c r="BX4102" i="10" s="1"/>
  <c r="BY4101" i="10"/>
  <c r="BX4101" i="10"/>
  <c r="BV4101" i="10"/>
  <c r="BU4101" i="10"/>
  <c r="BX4100" i="10"/>
  <c r="BV4100" i="10"/>
  <c r="BY4100" i="10" s="1"/>
  <c r="BU4100" i="10"/>
  <c r="BX4099" i="10"/>
  <c r="BV4099" i="10"/>
  <c r="BU4099" i="10"/>
  <c r="BV4098" i="10"/>
  <c r="BY4098" i="10" s="1"/>
  <c r="BU4098" i="10"/>
  <c r="BX4097" i="10"/>
  <c r="BV4097" i="10"/>
  <c r="BY4097" i="10" s="1"/>
  <c r="BU4097" i="10"/>
  <c r="BY4096" i="10"/>
  <c r="BV4096" i="10"/>
  <c r="BX4096" i="10" s="1"/>
  <c r="BU4096" i="10"/>
  <c r="BX4095" i="10"/>
  <c r="BV4095" i="10"/>
  <c r="BU4095" i="10"/>
  <c r="BX4094" i="10"/>
  <c r="BV4094" i="10"/>
  <c r="BY4094" i="10" s="1"/>
  <c r="BU4094" i="10"/>
  <c r="BV4093" i="10"/>
  <c r="BU4093" i="10"/>
  <c r="BX4093" i="10" s="1"/>
  <c r="BV4092" i="10"/>
  <c r="BU4092" i="10"/>
  <c r="BV4091" i="10"/>
  <c r="BU4091" i="10"/>
  <c r="BX4091" i="10" s="1"/>
  <c r="BY4090" i="10"/>
  <c r="BV4090" i="10"/>
  <c r="BU4090" i="10"/>
  <c r="BX4090" i="10" s="1"/>
  <c r="BX4089" i="10"/>
  <c r="BV4089" i="10"/>
  <c r="BY4089" i="10" s="1"/>
  <c r="BU4089" i="10"/>
  <c r="BV4088" i="10"/>
  <c r="BY4088" i="10" s="1"/>
  <c r="BU4088" i="10"/>
  <c r="BX4087" i="10"/>
  <c r="BV4087" i="10"/>
  <c r="BY4087" i="10" s="1"/>
  <c r="BU4087" i="10"/>
  <c r="BY4086" i="10"/>
  <c r="BX4086" i="10"/>
  <c r="BV4086" i="10"/>
  <c r="BU4086" i="10"/>
  <c r="BY4085" i="10"/>
  <c r="BV4085" i="10"/>
  <c r="BU4085" i="10"/>
  <c r="BV4084" i="10"/>
  <c r="BU4084" i="10"/>
  <c r="BX4083" i="10"/>
  <c r="BV4083" i="10"/>
  <c r="BY4083" i="10" s="1"/>
  <c r="BU4083" i="10"/>
  <c r="BY4082" i="10"/>
  <c r="BX4082" i="10"/>
  <c r="BV4082" i="10"/>
  <c r="BU4082" i="10"/>
  <c r="BY4081" i="10"/>
  <c r="BX4081" i="10"/>
  <c r="BV4081" i="10"/>
  <c r="BU4081" i="10"/>
  <c r="BV4080" i="10"/>
  <c r="BY4080" i="10" s="1"/>
  <c r="BU4080" i="10"/>
  <c r="BY4079" i="10"/>
  <c r="BX4079" i="10"/>
  <c r="BV4079" i="10"/>
  <c r="BU4079" i="10"/>
  <c r="BY4078" i="10"/>
  <c r="BV4078" i="10"/>
  <c r="BU4078" i="10"/>
  <c r="BX4078" i="10" s="1"/>
  <c r="BX4077" i="10"/>
  <c r="BV4077" i="10"/>
  <c r="BY4077" i="10" s="1"/>
  <c r="BU4077" i="10"/>
  <c r="BV4076" i="10"/>
  <c r="BU4076" i="10"/>
  <c r="BV4075" i="10"/>
  <c r="BY4075" i="10" s="1"/>
  <c r="BU4075" i="10"/>
  <c r="BV4074" i="10"/>
  <c r="BY4074" i="10" s="1"/>
  <c r="BU4074" i="10"/>
  <c r="BV4073" i="10"/>
  <c r="BU4073" i="10"/>
  <c r="BV4072" i="10"/>
  <c r="BU4072" i="10"/>
  <c r="BV4071" i="10"/>
  <c r="BU4071" i="10"/>
  <c r="BV4070" i="10"/>
  <c r="BU4070" i="10"/>
  <c r="BX4070" i="10" s="1"/>
  <c r="BV4069" i="10"/>
  <c r="BU4069" i="10"/>
  <c r="BV4068" i="10"/>
  <c r="BY4068" i="10" s="1"/>
  <c r="BU4068" i="10"/>
  <c r="BY4067" i="10"/>
  <c r="BV4067" i="10"/>
  <c r="BU4067" i="10"/>
  <c r="BX4067" i="10" s="1"/>
  <c r="BV4066" i="10"/>
  <c r="BU4066" i="10"/>
  <c r="BV4065" i="10"/>
  <c r="BY4065" i="10" s="1"/>
  <c r="BU4065" i="10"/>
  <c r="BY4064" i="10"/>
  <c r="BV4064" i="10"/>
  <c r="BX4064" i="10" s="1"/>
  <c r="BU4064" i="10"/>
  <c r="BV4063" i="10"/>
  <c r="BU4063" i="10"/>
  <c r="BX4063" i="10" s="1"/>
  <c r="BV4062" i="10"/>
  <c r="BU4062" i="10"/>
  <c r="BV4061" i="10"/>
  <c r="BU4061" i="10"/>
  <c r="BV4060" i="10"/>
  <c r="BU4060" i="10"/>
  <c r="BX4060" i="10" s="1"/>
  <c r="BV4059" i="10"/>
  <c r="BY4059" i="10" s="1"/>
  <c r="BU4059" i="10"/>
  <c r="BY4058" i="10"/>
  <c r="BX4058" i="10"/>
  <c r="BV4058" i="10"/>
  <c r="BU4058" i="10"/>
  <c r="BV4057" i="10"/>
  <c r="BY4057" i="10" s="1"/>
  <c r="BU4057" i="10"/>
  <c r="BY4056" i="10"/>
  <c r="BV4056" i="10"/>
  <c r="BU4056" i="10"/>
  <c r="BX4056" i="10" s="1"/>
  <c r="BV4055" i="10"/>
  <c r="BU4055" i="10"/>
  <c r="BX4055" i="10" s="1"/>
  <c r="BV4054" i="10"/>
  <c r="BU4054" i="10"/>
  <c r="BV4053" i="10"/>
  <c r="BY4053" i="10" s="1"/>
  <c r="BU4053" i="10"/>
  <c r="BV4052" i="10"/>
  <c r="BY4052" i="10" s="1"/>
  <c r="BU4052" i="10"/>
  <c r="BY4051" i="10"/>
  <c r="BX4051" i="10"/>
  <c r="BV4051" i="10"/>
  <c r="BU4051" i="10"/>
  <c r="BY4050" i="10"/>
  <c r="BV4050" i="10"/>
  <c r="BU4050" i="10"/>
  <c r="BX4050" i="10" s="1"/>
  <c r="BY4049" i="10"/>
  <c r="BX4049" i="10"/>
  <c r="BV4049" i="10"/>
  <c r="BU4049" i="10"/>
  <c r="BV4048" i="10"/>
  <c r="BU4048" i="10"/>
  <c r="BX4048" i="10" s="1"/>
  <c r="BV4047" i="10"/>
  <c r="BU4047" i="10"/>
  <c r="BY4046" i="10"/>
  <c r="BV4046" i="10"/>
  <c r="BU4046" i="10"/>
  <c r="BX4046" i="10" s="1"/>
  <c r="BY4045" i="10"/>
  <c r="BV4045" i="10"/>
  <c r="BU4045" i="10"/>
  <c r="BX4045" i="10" s="1"/>
  <c r="BV4044" i="10"/>
  <c r="BU4044" i="10"/>
  <c r="BV4043" i="10"/>
  <c r="BY4043" i="10" s="1"/>
  <c r="BU4043" i="10"/>
  <c r="BY4042" i="10"/>
  <c r="BV4042" i="10"/>
  <c r="BU4042" i="10"/>
  <c r="BV4041" i="10"/>
  <c r="BU4041" i="10"/>
  <c r="BX4041" i="10" s="1"/>
  <c r="BY4040" i="10"/>
  <c r="BV4040" i="10"/>
  <c r="BU4040" i="10"/>
  <c r="BX4039" i="10"/>
  <c r="BV4039" i="10"/>
  <c r="BY4039" i="10" s="1"/>
  <c r="BU4039" i="10"/>
  <c r="BV4038" i="10"/>
  <c r="BU4038" i="10"/>
  <c r="BY4037" i="10"/>
  <c r="BX4037" i="10"/>
  <c r="BV4037" i="10"/>
  <c r="BU4037" i="10"/>
  <c r="BV4036" i="10"/>
  <c r="BU4036" i="10"/>
  <c r="BY4036" i="10" s="1"/>
  <c r="BV4035" i="10"/>
  <c r="BY4035" i="10" s="1"/>
  <c r="BU4035" i="10"/>
  <c r="BY4034" i="10"/>
  <c r="BX4034" i="10"/>
  <c r="BV4034" i="10"/>
  <c r="BU4034" i="10"/>
  <c r="BV4033" i="10"/>
  <c r="BY4033" i="10" s="1"/>
  <c r="BU4033" i="10"/>
  <c r="BX4033" i="10" s="1"/>
  <c r="BV4032" i="10"/>
  <c r="BU4032" i="10"/>
  <c r="BV4031" i="10"/>
  <c r="BY4031" i="10" s="1"/>
  <c r="BU4031" i="10"/>
  <c r="BV4030" i="10"/>
  <c r="BY4030" i="10" s="1"/>
  <c r="BU4030" i="10"/>
  <c r="BY4029" i="10"/>
  <c r="BV4029" i="10"/>
  <c r="BX4029" i="10" s="1"/>
  <c r="BU4029" i="10"/>
  <c r="BX4028" i="10"/>
  <c r="BV4028" i="10"/>
  <c r="BU4028" i="10"/>
  <c r="BY4028" i="10" s="1"/>
  <c r="BV4027" i="10"/>
  <c r="BU4027" i="10"/>
  <c r="BX4026" i="10"/>
  <c r="BV4026" i="10"/>
  <c r="BU4026" i="10"/>
  <c r="BY4025" i="10"/>
  <c r="BV4025" i="10"/>
  <c r="BU4025" i="10"/>
  <c r="BX4025" i="10" s="1"/>
  <c r="BV4024" i="10"/>
  <c r="BU4024" i="10"/>
  <c r="BY4023" i="10"/>
  <c r="BX4023" i="10"/>
  <c r="BV4023" i="10"/>
  <c r="BU4023" i="10"/>
  <c r="BV4022" i="10"/>
  <c r="BY4022" i="10" s="1"/>
  <c r="BU4022" i="10"/>
  <c r="BV4021" i="10"/>
  <c r="BY4021" i="10" s="1"/>
  <c r="BU4021" i="10"/>
  <c r="BV4020" i="10"/>
  <c r="BU4020" i="10"/>
  <c r="BX4020" i="10" s="1"/>
  <c r="BV4019" i="10"/>
  <c r="BU4019" i="10"/>
  <c r="BX4018" i="10"/>
  <c r="BV4018" i="10"/>
  <c r="BU4018" i="10"/>
  <c r="BY4018" i="10" s="1"/>
  <c r="BV4017" i="10"/>
  <c r="BY4017" i="10" s="1"/>
  <c r="BU4017" i="10"/>
  <c r="BX4017" i="10" s="1"/>
  <c r="BY4016" i="10"/>
  <c r="BX4016" i="10"/>
  <c r="BV4016" i="10"/>
  <c r="BU4016" i="10"/>
  <c r="BV4015" i="10"/>
  <c r="BY4015" i="10" s="1"/>
  <c r="BU4015" i="10"/>
  <c r="BX4014" i="10"/>
  <c r="BV4014" i="10"/>
  <c r="BY4014" i="10" s="1"/>
  <c r="BU4014" i="10"/>
  <c r="BV4013" i="10"/>
  <c r="BY4013" i="10" s="1"/>
  <c r="BU4013" i="10"/>
  <c r="BV4012" i="10"/>
  <c r="BY4012" i="10" s="1"/>
  <c r="BU4012" i="10"/>
  <c r="BY4011" i="10"/>
  <c r="BX4011" i="10"/>
  <c r="BV4011" i="10"/>
  <c r="BU4011" i="10"/>
  <c r="BY4010" i="10"/>
  <c r="BV4010" i="10"/>
  <c r="BU4010" i="10"/>
  <c r="BX4010" i="10" s="1"/>
  <c r="BY4009" i="10"/>
  <c r="BX4009" i="10"/>
  <c r="BV4009" i="10"/>
  <c r="BU4009" i="10"/>
  <c r="BY4008" i="10"/>
  <c r="BV4008" i="10"/>
  <c r="BU4008" i="10"/>
  <c r="BX4008" i="10" s="1"/>
  <c r="BY4007" i="10"/>
  <c r="BX4007" i="10"/>
  <c r="BV4007" i="10"/>
  <c r="BU4007" i="10"/>
  <c r="BX4006" i="10"/>
  <c r="BV4006" i="10"/>
  <c r="BY4006" i="10" s="1"/>
  <c r="BU4006" i="10"/>
  <c r="BV4005" i="10"/>
  <c r="BY4005" i="10" s="1"/>
  <c r="BU4005" i="10"/>
  <c r="BV4004" i="10"/>
  <c r="BY4004" i="10" s="1"/>
  <c r="BU4004" i="10"/>
  <c r="BV4003" i="10"/>
  <c r="BU4003" i="10"/>
  <c r="BV4002" i="10"/>
  <c r="BU4002" i="10"/>
  <c r="BY4001" i="10"/>
  <c r="BV4001" i="10"/>
  <c r="BU4001" i="10"/>
  <c r="BX4001" i="10" s="1"/>
  <c r="BV4000" i="10"/>
  <c r="BU4000" i="10"/>
  <c r="BV3999" i="10"/>
  <c r="BU3999" i="10"/>
  <c r="BY3998" i="10"/>
  <c r="BX3998" i="10"/>
  <c r="BV3998" i="10"/>
  <c r="BU3998" i="10"/>
  <c r="BV3997" i="10"/>
  <c r="BY3997" i="10" s="1"/>
  <c r="BU3997" i="10"/>
  <c r="BV3996" i="10"/>
  <c r="BU3996" i="10"/>
  <c r="BX3996" i="10" s="1"/>
  <c r="BV3995" i="10"/>
  <c r="BY3995" i="10" s="1"/>
  <c r="BU3995" i="10"/>
  <c r="BV3994" i="10"/>
  <c r="BU3994" i="10"/>
  <c r="BV3993" i="10"/>
  <c r="BU3993" i="10"/>
  <c r="BX3993" i="10" s="1"/>
  <c r="BY3992" i="10"/>
  <c r="BX3992" i="10"/>
  <c r="BV3992" i="10"/>
  <c r="BU3992" i="10"/>
  <c r="BV3991" i="10"/>
  <c r="BU3991" i="10"/>
  <c r="BY3990" i="10"/>
  <c r="BV3990" i="10"/>
  <c r="BU3990" i="10"/>
  <c r="BX3989" i="10"/>
  <c r="BV3989" i="10"/>
  <c r="BY3989" i="10" s="1"/>
  <c r="BU3989" i="10"/>
  <c r="BY3988" i="10"/>
  <c r="BX3988" i="10"/>
  <c r="BV3988" i="10"/>
  <c r="BU3988" i="10"/>
  <c r="BV3987" i="10"/>
  <c r="BU3987" i="10"/>
  <c r="BX3987" i="10" s="1"/>
  <c r="BY3986" i="10"/>
  <c r="BV3986" i="10"/>
  <c r="BU3986" i="10"/>
  <c r="BX3986" i="10" s="1"/>
  <c r="BV3985" i="10"/>
  <c r="BU3985" i="10"/>
  <c r="BX3985" i="10" s="1"/>
  <c r="BY3984" i="10"/>
  <c r="BV3984" i="10"/>
  <c r="BX3984" i="10" s="1"/>
  <c r="BU3984" i="10"/>
  <c r="BV3983" i="10"/>
  <c r="BU3983" i="10"/>
  <c r="BX3983" i="10" s="1"/>
  <c r="BV3982" i="10"/>
  <c r="BY3982" i="10" s="1"/>
  <c r="BU3982" i="10"/>
  <c r="BX3982" i="10" s="1"/>
  <c r="BY3981" i="10"/>
  <c r="BX3981" i="10"/>
  <c r="BV3981" i="10"/>
  <c r="BU3981" i="10"/>
  <c r="BV3980" i="10"/>
  <c r="BY3980" i="10" s="1"/>
  <c r="BU3980" i="10"/>
  <c r="BY3979" i="10"/>
  <c r="BX3979" i="10"/>
  <c r="BV3979" i="10"/>
  <c r="BU3979" i="10"/>
  <c r="BV3978" i="10"/>
  <c r="BU3978" i="10"/>
  <c r="BX3978" i="10" s="1"/>
  <c r="BY3977" i="10"/>
  <c r="BV3977" i="10"/>
  <c r="BU3977" i="10"/>
  <c r="BX3977" i="10" s="1"/>
  <c r="BY3976" i="10"/>
  <c r="BV3976" i="10"/>
  <c r="BU3976" i="10"/>
  <c r="BX3976" i="10" s="1"/>
  <c r="BV3975" i="10"/>
  <c r="BY3975" i="10" s="1"/>
  <c r="BU3975" i="10"/>
  <c r="BV3974" i="10"/>
  <c r="BU3974" i="10"/>
  <c r="BY3973" i="10"/>
  <c r="BV3973" i="10"/>
  <c r="BU3973" i="10"/>
  <c r="BV3972" i="10"/>
  <c r="BU3972" i="10"/>
  <c r="BV3971" i="10"/>
  <c r="BU3971" i="10"/>
  <c r="BY3971" i="10" s="1"/>
  <c r="BY3970" i="10"/>
  <c r="BV3970" i="10"/>
  <c r="BU3970" i="10"/>
  <c r="BX3970" i="10" s="1"/>
  <c r="BY3969" i="10"/>
  <c r="BX3969" i="10"/>
  <c r="BV3969" i="10"/>
  <c r="BU3969" i="10"/>
  <c r="BV3968" i="10"/>
  <c r="BU3968" i="10"/>
  <c r="BY3967" i="10"/>
  <c r="BV3967" i="10"/>
  <c r="BU3967" i="10"/>
  <c r="BX3967" i="10" s="1"/>
  <c r="BV3966" i="10"/>
  <c r="BY3966" i="10" s="1"/>
  <c r="BU3966" i="10"/>
  <c r="BV3965" i="10"/>
  <c r="BY3965" i="10" s="1"/>
  <c r="BU3965" i="10"/>
  <c r="BV3964" i="10"/>
  <c r="BY3964" i="10" s="1"/>
  <c r="BU3964" i="10"/>
  <c r="BY3963" i="10"/>
  <c r="BV3963" i="10"/>
  <c r="BU3963" i="10"/>
  <c r="BV3962" i="10"/>
  <c r="BY3962" i="10" s="1"/>
  <c r="BU3962" i="10"/>
  <c r="BX3962" i="10" s="1"/>
  <c r="BV3961" i="10"/>
  <c r="BY3961" i="10" s="1"/>
  <c r="BU3961" i="10"/>
  <c r="BV3960" i="10"/>
  <c r="BU3960" i="10"/>
  <c r="BX3960" i="10" s="1"/>
  <c r="BV3959" i="10"/>
  <c r="BU3959" i="10"/>
  <c r="BY3958" i="10"/>
  <c r="BX3958" i="10"/>
  <c r="BV3958" i="10"/>
  <c r="BU3958" i="10"/>
  <c r="BV3957" i="10"/>
  <c r="BY3957" i="10" s="1"/>
  <c r="BU3957" i="10"/>
  <c r="BY3956" i="10"/>
  <c r="BV3956" i="10"/>
  <c r="BU3956" i="10"/>
  <c r="BX3956" i="10" s="1"/>
  <c r="BV3955" i="10"/>
  <c r="BU3955" i="10"/>
  <c r="BX3955" i="10" s="1"/>
  <c r="BV3954" i="10"/>
  <c r="BU3954" i="10"/>
  <c r="BV3953" i="10"/>
  <c r="BU3953" i="10"/>
  <c r="BX3952" i="10"/>
  <c r="BV3952" i="10"/>
  <c r="BU3952" i="10"/>
  <c r="BY3952" i="10" s="1"/>
  <c r="BY3951" i="10"/>
  <c r="BV3951" i="10"/>
  <c r="BU3951" i="10"/>
  <c r="BX3951" i="10" s="1"/>
  <c r="BV3950" i="10"/>
  <c r="BU3950" i="10"/>
  <c r="BX3950" i="10" s="1"/>
  <c r="BY3949" i="10"/>
  <c r="BX3949" i="10"/>
  <c r="BV3949" i="10"/>
  <c r="BU3949" i="10"/>
  <c r="BV3948" i="10"/>
  <c r="BY3948" i="10" s="1"/>
  <c r="BU3948" i="10"/>
  <c r="BX3947" i="10"/>
  <c r="BV3947" i="10"/>
  <c r="BU3947" i="10"/>
  <c r="BV3946" i="10"/>
  <c r="BX3946" i="10" s="1"/>
  <c r="BU3946" i="10"/>
  <c r="BY3945" i="10"/>
  <c r="BV3945" i="10"/>
  <c r="BU3945" i="10"/>
  <c r="BX3945" i="10" s="1"/>
  <c r="BY3944" i="10"/>
  <c r="BX3944" i="10"/>
  <c r="BV3944" i="10"/>
  <c r="BU3944" i="10"/>
  <c r="BV3943" i="10"/>
  <c r="BU3943" i="10"/>
  <c r="BV3942" i="10"/>
  <c r="BU3942" i="10"/>
  <c r="BX3942" i="10" s="1"/>
  <c r="BY3941" i="10"/>
  <c r="BX3941" i="10"/>
  <c r="BV3941" i="10"/>
  <c r="BU3941" i="10"/>
  <c r="BV3940" i="10"/>
  <c r="BU3940" i="10"/>
  <c r="BX3940" i="10" s="1"/>
  <c r="BV3939" i="10"/>
  <c r="BU3939" i="10"/>
  <c r="BV3938" i="10"/>
  <c r="BY3938" i="10" s="1"/>
  <c r="BU3938" i="10"/>
  <c r="BY3937" i="10"/>
  <c r="BV3937" i="10"/>
  <c r="BU3937" i="10"/>
  <c r="BX3937" i="10" s="1"/>
  <c r="BV3936" i="10"/>
  <c r="BY3936" i="10" s="1"/>
  <c r="BU3936" i="10"/>
  <c r="BV3935" i="10"/>
  <c r="BY3935" i="10" s="1"/>
  <c r="BU3935" i="10"/>
  <c r="BX3935" i="10" s="1"/>
  <c r="BX3934" i="10"/>
  <c r="BV3934" i="10"/>
  <c r="BY3934" i="10" s="1"/>
  <c r="BU3934" i="10"/>
  <c r="BV3933" i="10"/>
  <c r="BY3933" i="10" s="1"/>
  <c r="BU3933" i="10"/>
  <c r="BY3932" i="10"/>
  <c r="BV3932" i="10"/>
  <c r="BX3932" i="10" s="1"/>
  <c r="BU3932" i="10"/>
  <c r="BX3931" i="10"/>
  <c r="BV3931" i="10"/>
  <c r="BY3931" i="10" s="1"/>
  <c r="BU3931" i="10"/>
  <c r="BV3930" i="10"/>
  <c r="BY3930" i="10" s="1"/>
  <c r="BU3930" i="10"/>
  <c r="BY3929" i="10"/>
  <c r="BX3929" i="10"/>
  <c r="BV3929" i="10"/>
  <c r="BU3929" i="10"/>
  <c r="BV3928" i="10"/>
  <c r="BU3928" i="10"/>
  <c r="BV3927" i="10"/>
  <c r="BU3927" i="10"/>
  <c r="BX3927" i="10" s="1"/>
  <c r="BX3926" i="10"/>
  <c r="BV3926" i="10"/>
  <c r="BY3926" i="10" s="1"/>
  <c r="BU3926" i="10"/>
  <c r="BY3925" i="10"/>
  <c r="BV3925" i="10"/>
  <c r="BU3925" i="10"/>
  <c r="BX3925" i="10" s="1"/>
  <c r="BV3924" i="10"/>
  <c r="BU3924" i="10"/>
  <c r="BX3923" i="10"/>
  <c r="BV3923" i="10"/>
  <c r="BY3923" i="10" s="1"/>
  <c r="BU3923" i="10"/>
  <c r="BY3922" i="10"/>
  <c r="BX3922" i="10"/>
  <c r="BV3922" i="10"/>
  <c r="BU3922" i="10"/>
  <c r="BV3921" i="10"/>
  <c r="BU3921" i="10"/>
  <c r="BX3921" i="10" s="1"/>
  <c r="BV3920" i="10"/>
  <c r="BU3920" i="10"/>
  <c r="BX3920" i="10" s="1"/>
  <c r="BY3919" i="10"/>
  <c r="BV3919" i="10"/>
  <c r="BX3919" i="10" s="1"/>
  <c r="BU3919" i="10"/>
  <c r="BY3918" i="10"/>
  <c r="BX3918" i="10"/>
  <c r="BV3918" i="10"/>
  <c r="BU3918" i="10"/>
  <c r="BV3917" i="10"/>
  <c r="BU3917" i="10"/>
  <c r="BX3917" i="10" s="1"/>
  <c r="BV3916" i="10"/>
  <c r="BU3916" i="10"/>
  <c r="BV3915" i="10"/>
  <c r="BY3915" i="10" s="1"/>
  <c r="BU3915" i="10"/>
  <c r="BX3915" i="10" s="1"/>
  <c r="BY3914" i="10"/>
  <c r="BX3914" i="10"/>
  <c r="BV3914" i="10"/>
  <c r="BU3914" i="10"/>
  <c r="BY3913" i="10"/>
  <c r="BV3913" i="10"/>
  <c r="BU3913" i="10"/>
  <c r="BX3913" i="10" s="1"/>
  <c r="BV3912" i="10"/>
  <c r="BY3912" i="10" s="1"/>
  <c r="BU3912" i="10"/>
  <c r="BX3911" i="10"/>
  <c r="BV3911" i="10"/>
  <c r="BY3911" i="10" s="1"/>
  <c r="BU3911" i="10"/>
  <c r="BV3910" i="10"/>
  <c r="BY3910" i="10" s="1"/>
  <c r="BU3910" i="10"/>
  <c r="BY3909" i="10"/>
  <c r="BX3909" i="10"/>
  <c r="BV3909" i="10"/>
  <c r="BU3909" i="10"/>
  <c r="BV3908" i="10"/>
  <c r="BY3908" i="10" s="1"/>
  <c r="BU3908" i="10"/>
  <c r="BY3907" i="10"/>
  <c r="BV3907" i="10"/>
  <c r="BU3907" i="10"/>
  <c r="BX3907" i="10" s="1"/>
  <c r="BV3906" i="10"/>
  <c r="BU3906" i="10"/>
  <c r="BX3906" i="10" s="1"/>
  <c r="BV3905" i="10"/>
  <c r="BU3905" i="10"/>
  <c r="BX3905" i="10" s="1"/>
  <c r="BY3904" i="10"/>
  <c r="BV3904" i="10"/>
  <c r="BX3904" i="10" s="1"/>
  <c r="BU3904" i="10"/>
  <c r="BY3903" i="10"/>
  <c r="BV3903" i="10"/>
  <c r="BX3903" i="10" s="1"/>
  <c r="BU3903" i="10"/>
  <c r="BV3902" i="10"/>
  <c r="BU3902" i="10"/>
  <c r="BX3901" i="10"/>
  <c r="BV3901" i="10"/>
  <c r="BY3901" i="10" s="1"/>
  <c r="BU3901" i="10"/>
  <c r="BY3900" i="10"/>
  <c r="BV3900" i="10"/>
  <c r="BU3900" i="10"/>
  <c r="BX3900" i="10" s="1"/>
  <c r="BY3899" i="10"/>
  <c r="BV3899" i="10"/>
  <c r="BX3899" i="10" s="1"/>
  <c r="BU3899" i="10"/>
  <c r="BX3898" i="10"/>
  <c r="BV3898" i="10"/>
  <c r="BY3898" i="10" s="1"/>
  <c r="BU3898" i="10"/>
  <c r="BY3897" i="10"/>
  <c r="BX3897" i="10"/>
  <c r="BV3897" i="10"/>
  <c r="BU3897" i="10"/>
  <c r="BV3896" i="10"/>
  <c r="BU3896" i="10"/>
  <c r="BX3896" i="10" s="1"/>
  <c r="BV3895" i="10"/>
  <c r="BY3895" i="10" s="1"/>
  <c r="BU3895" i="10"/>
  <c r="BY3894" i="10"/>
  <c r="BV3894" i="10"/>
  <c r="BX3894" i="10" s="1"/>
  <c r="BU3894" i="10"/>
  <c r="BV3893" i="10"/>
  <c r="BY3893" i="10" s="1"/>
  <c r="BU3893" i="10"/>
  <c r="BY3892" i="10"/>
  <c r="BX3892" i="10"/>
  <c r="BV3892" i="10"/>
  <c r="BU3892" i="10"/>
  <c r="BV3891" i="10"/>
  <c r="BY3891" i="10" s="1"/>
  <c r="BU3891" i="10"/>
  <c r="BX3891" i="10" s="1"/>
  <c r="BV3890" i="10"/>
  <c r="BY3890" i="10" s="1"/>
  <c r="BU3890" i="10"/>
  <c r="BV3889" i="10"/>
  <c r="BU3889" i="10"/>
  <c r="BV3888" i="10"/>
  <c r="BY3888" i="10" s="1"/>
  <c r="BU3888" i="10"/>
  <c r="BX3888" i="10" s="1"/>
  <c r="BX3887" i="10"/>
  <c r="BV3887" i="10"/>
  <c r="BY3887" i="10" s="1"/>
  <c r="BU3887" i="10"/>
  <c r="BY3886" i="10"/>
  <c r="BX3886" i="10"/>
  <c r="BV3886" i="10"/>
  <c r="BU3886" i="10"/>
  <c r="BV3885" i="10"/>
  <c r="BY3885" i="10" s="1"/>
  <c r="BU3885" i="10"/>
  <c r="BY3884" i="10"/>
  <c r="BV3884" i="10"/>
  <c r="BX3884" i="10" s="1"/>
  <c r="BU3884" i="10"/>
  <c r="BY3883" i="10"/>
  <c r="BX3883" i="10"/>
  <c r="BV3883" i="10"/>
  <c r="BU3883" i="10"/>
  <c r="BV3882" i="10"/>
  <c r="BU3882" i="10"/>
  <c r="BV3881" i="10"/>
  <c r="BU3881" i="10"/>
  <c r="BV3880" i="10"/>
  <c r="BU3880" i="10"/>
  <c r="BY3879" i="10"/>
  <c r="BX3879" i="10"/>
  <c r="BV3879" i="10"/>
  <c r="BU3879" i="10"/>
  <c r="BV3878" i="10"/>
  <c r="BY3878" i="10" s="1"/>
  <c r="BU3878" i="10"/>
  <c r="BY3877" i="10"/>
  <c r="BV3877" i="10"/>
  <c r="BU3877" i="10"/>
  <c r="BX3877" i="10" s="1"/>
  <c r="BV3876" i="10"/>
  <c r="BY3876" i="10" s="1"/>
  <c r="BU3876" i="10"/>
  <c r="BV3875" i="10"/>
  <c r="BY3875" i="10" s="1"/>
  <c r="BU3875" i="10"/>
  <c r="BY3874" i="10"/>
  <c r="BX3874" i="10"/>
  <c r="BV3874" i="10"/>
  <c r="BU3874" i="10"/>
  <c r="BY3873" i="10"/>
  <c r="BV3873" i="10"/>
  <c r="BU3873" i="10"/>
  <c r="BX3873" i="10" s="1"/>
  <c r="BV3872" i="10"/>
  <c r="BY3872" i="10" s="1"/>
  <c r="BU3872" i="10"/>
  <c r="BX3872" i="10" s="1"/>
  <c r="BY3871" i="10"/>
  <c r="BV3871" i="10"/>
  <c r="BU3871" i="10"/>
  <c r="BX3871" i="10" s="1"/>
  <c r="BV3870" i="10"/>
  <c r="BU3870" i="10"/>
  <c r="BV3869" i="10"/>
  <c r="BY3869" i="10" s="1"/>
  <c r="BU3869" i="10"/>
  <c r="BV3868" i="10"/>
  <c r="BY3868" i="10" s="1"/>
  <c r="BU3868" i="10"/>
  <c r="BV3867" i="10"/>
  <c r="BU3867" i="10"/>
  <c r="BX3866" i="10"/>
  <c r="BV3866" i="10"/>
  <c r="BY3866" i="10" s="1"/>
  <c r="BU3866" i="10"/>
  <c r="BY3865" i="10"/>
  <c r="BV3865" i="10"/>
  <c r="BU3865" i="10"/>
  <c r="BV3864" i="10"/>
  <c r="BU3864" i="10"/>
  <c r="BV3863" i="10"/>
  <c r="BY3863" i="10" s="1"/>
  <c r="BU3863" i="10"/>
  <c r="BY3862" i="10"/>
  <c r="BV3862" i="10"/>
  <c r="BU3862" i="10"/>
  <c r="BX3862" i="10" s="1"/>
  <c r="BV3861" i="10"/>
  <c r="BY3861" i="10" s="1"/>
  <c r="BU3861" i="10"/>
  <c r="BV3860" i="10"/>
  <c r="BY3860" i="10" s="1"/>
  <c r="BU3860" i="10"/>
  <c r="BX3859" i="10"/>
  <c r="BV3859" i="10"/>
  <c r="BY3859" i="10" s="1"/>
  <c r="BU3859" i="10"/>
  <c r="BV3858" i="10"/>
  <c r="BU3858" i="10"/>
  <c r="BV3857" i="10"/>
  <c r="BU3857" i="10"/>
  <c r="BX3857" i="10" s="1"/>
  <c r="BV3856" i="10"/>
  <c r="BX3856" i="10" s="1"/>
  <c r="BU3856" i="10"/>
  <c r="BV3855" i="10"/>
  <c r="BY3855" i="10" s="1"/>
  <c r="BU3855" i="10"/>
  <c r="BX3855" i="10" s="1"/>
  <c r="BV3854" i="10"/>
  <c r="BX3854" i="10" s="1"/>
  <c r="BU3854" i="10"/>
  <c r="BY3853" i="10"/>
  <c r="BV3853" i="10"/>
  <c r="BX3853" i="10" s="1"/>
  <c r="BU3853" i="10"/>
  <c r="BV3852" i="10"/>
  <c r="BY3852" i="10" s="1"/>
  <c r="BU3852" i="10"/>
  <c r="BY3851" i="10"/>
  <c r="BV3851" i="10"/>
  <c r="BU3851" i="10"/>
  <c r="BX3851" i="10" s="1"/>
  <c r="BV3850" i="10"/>
  <c r="BU3850" i="10"/>
  <c r="BY3849" i="10"/>
  <c r="BX3849" i="10"/>
  <c r="BV3849" i="10"/>
  <c r="BU3849" i="10"/>
  <c r="BY3848" i="10"/>
  <c r="BX3848" i="10"/>
  <c r="BV3848" i="10"/>
  <c r="BU3848" i="10"/>
  <c r="BV3847" i="10"/>
  <c r="BU3847" i="10"/>
  <c r="BX3847" i="10" s="1"/>
  <c r="BY3846" i="10"/>
  <c r="BV3846" i="10"/>
  <c r="BU3846" i="10"/>
  <c r="BX3846" i="10" s="1"/>
  <c r="BV3845" i="10"/>
  <c r="BU3845" i="10"/>
  <c r="BX3845" i="10" s="1"/>
  <c r="BV3844" i="10"/>
  <c r="BY3844" i="10" s="1"/>
  <c r="BU3844" i="10"/>
  <c r="BY3843" i="10"/>
  <c r="BX3843" i="10"/>
  <c r="BV3843" i="10"/>
  <c r="BU3843" i="10"/>
  <c r="BV3842" i="10"/>
  <c r="BY3842" i="10" s="1"/>
  <c r="BU3842" i="10"/>
  <c r="BY3841" i="10"/>
  <c r="BX3841" i="10"/>
  <c r="BV3841" i="10"/>
  <c r="BU3841" i="10"/>
  <c r="BY3840" i="10"/>
  <c r="BV3840" i="10"/>
  <c r="BU3840" i="10"/>
  <c r="BX3840" i="10" s="1"/>
  <c r="BY3839" i="10"/>
  <c r="BX3839" i="10"/>
  <c r="BV3839" i="10"/>
  <c r="BU3839" i="10"/>
  <c r="BV3838" i="10"/>
  <c r="BY3838" i="10" s="1"/>
  <c r="BU3838" i="10"/>
  <c r="BX3838" i="10" s="1"/>
  <c r="BY3837" i="10"/>
  <c r="BV3837" i="10"/>
  <c r="BU3837" i="10"/>
  <c r="BX3837" i="10" s="1"/>
  <c r="BY3836" i="10"/>
  <c r="BV3836" i="10"/>
  <c r="BU3836" i="10"/>
  <c r="BX3836" i="10" s="1"/>
  <c r="BV3835" i="10"/>
  <c r="BU3835" i="10"/>
  <c r="BV3834" i="10"/>
  <c r="BU3834" i="10"/>
  <c r="BV3833" i="10"/>
  <c r="BU3833" i="10"/>
  <c r="BX3833" i="10" s="1"/>
  <c r="BV3832" i="10"/>
  <c r="BY3832" i="10" s="1"/>
  <c r="BU3832" i="10"/>
  <c r="BY3831" i="10"/>
  <c r="BV3831" i="10"/>
  <c r="BU3831" i="10"/>
  <c r="BX3831" i="10" s="1"/>
  <c r="BV3830" i="10"/>
  <c r="BY3830" i="10" s="1"/>
  <c r="BU3830" i="10"/>
  <c r="BV3829" i="10"/>
  <c r="BU3829" i="10"/>
  <c r="BX3828" i="10"/>
  <c r="BV3828" i="10"/>
  <c r="BU3828" i="10"/>
  <c r="BY3828" i="10" s="1"/>
  <c r="BX3827" i="10"/>
  <c r="BV3827" i="10"/>
  <c r="BY3827" i="10" s="1"/>
  <c r="BU3827" i="10"/>
  <c r="BV3826" i="10"/>
  <c r="BU3826" i="10"/>
  <c r="BX3826" i="10" s="1"/>
  <c r="BV3825" i="10"/>
  <c r="BY3825" i="10" s="1"/>
  <c r="BU3825" i="10"/>
  <c r="BX3825" i="10" s="1"/>
  <c r="BY3824" i="10"/>
  <c r="BX3824" i="10"/>
  <c r="BV3824" i="10"/>
  <c r="BU3824" i="10"/>
  <c r="BY3823" i="10"/>
  <c r="BX3823" i="10"/>
  <c r="BV3823" i="10"/>
  <c r="BU3823" i="10"/>
  <c r="BX3822" i="10"/>
  <c r="BV3822" i="10"/>
  <c r="BY3822" i="10" s="1"/>
  <c r="BU3822" i="10"/>
  <c r="BY3821" i="10"/>
  <c r="BV3821" i="10"/>
  <c r="BU3821" i="10"/>
  <c r="BV3820" i="10"/>
  <c r="BU3820" i="10"/>
  <c r="BX3820" i="10" s="1"/>
  <c r="BV3819" i="10"/>
  <c r="BY3819" i="10" s="1"/>
  <c r="BU3819" i="10"/>
  <c r="BX3818" i="10"/>
  <c r="BV3818" i="10"/>
  <c r="BY3818" i="10" s="1"/>
  <c r="BU3818" i="10"/>
  <c r="BV3817" i="10"/>
  <c r="BY3817" i="10" s="1"/>
  <c r="BU3817" i="10"/>
  <c r="BY3816" i="10"/>
  <c r="BX3816" i="10"/>
  <c r="BV3816" i="10"/>
  <c r="BU3816" i="10"/>
  <c r="BY3815" i="10"/>
  <c r="BV3815" i="10"/>
  <c r="BU3815" i="10"/>
  <c r="BV3814" i="10"/>
  <c r="BU3814" i="10"/>
  <c r="BY3813" i="10"/>
  <c r="BX3813" i="10"/>
  <c r="BV3813" i="10"/>
  <c r="BU3813" i="10"/>
  <c r="BV3812" i="10"/>
  <c r="BU3812" i="10"/>
  <c r="BY3811" i="10"/>
  <c r="BV3811" i="10"/>
  <c r="BX3811" i="10" s="1"/>
  <c r="BU3811" i="10"/>
  <c r="BY3810" i="10"/>
  <c r="BV3810" i="10"/>
  <c r="BU3810" i="10"/>
  <c r="BV3809" i="10"/>
  <c r="BY3809" i="10" s="1"/>
  <c r="BU3809" i="10"/>
  <c r="BV3808" i="10"/>
  <c r="BU3808" i="10"/>
  <c r="BX3808" i="10" s="1"/>
  <c r="BX3807" i="10"/>
  <c r="BV3807" i="10"/>
  <c r="BU3807" i="10"/>
  <c r="BY3807" i="10" s="1"/>
  <c r="BV3806" i="10"/>
  <c r="BU3806" i="10"/>
  <c r="BV3805" i="10"/>
  <c r="BU3805" i="10"/>
  <c r="BX3805" i="10" s="1"/>
  <c r="BV3804" i="10"/>
  <c r="BY3804" i="10" s="1"/>
  <c r="BU3804" i="10"/>
  <c r="BY3803" i="10"/>
  <c r="BV3803" i="10"/>
  <c r="BU3803" i="10"/>
  <c r="BX3803" i="10" s="1"/>
  <c r="BY3802" i="10"/>
  <c r="BX3802" i="10"/>
  <c r="BV3802" i="10"/>
  <c r="BU3802" i="10"/>
  <c r="BX3801" i="10"/>
  <c r="BV3801" i="10"/>
  <c r="BY3801" i="10" s="1"/>
  <c r="BU3801" i="10"/>
  <c r="BV3800" i="10"/>
  <c r="BU3800" i="10"/>
  <c r="BV3799" i="10"/>
  <c r="BY3799" i="10" s="1"/>
  <c r="BU3799" i="10"/>
  <c r="BY3798" i="10"/>
  <c r="BV3798" i="10"/>
  <c r="BU3798" i="10"/>
  <c r="BX3798" i="10" s="1"/>
  <c r="BV3797" i="10"/>
  <c r="BX3797" i="10" s="1"/>
  <c r="BU3797" i="10"/>
  <c r="BV3796" i="10"/>
  <c r="BU3796" i="10"/>
  <c r="BY3795" i="10"/>
  <c r="BV3795" i="10"/>
  <c r="BU3795" i="10"/>
  <c r="BY3794" i="10"/>
  <c r="BX3794" i="10"/>
  <c r="BV3794" i="10"/>
  <c r="BU3794" i="10"/>
  <c r="BY3793" i="10"/>
  <c r="BV3793" i="10"/>
  <c r="BU3793" i="10"/>
  <c r="BX3793" i="10" s="1"/>
  <c r="BY3792" i="10"/>
  <c r="BV3792" i="10"/>
  <c r="BX3792" i="10" s="1"/>
  <c r="BU3792" i="10"/>
  <c r="BY3791" i="10"/>
  <c r="BV3791" i="10"/>
  <c r="BU3791" i="10"/>
  <c r="BX3791" i="10" s="1"/>
  <c r="BY3790" i="10"/>
  <c r="BV3790" i="10"/>
  <c r="BU3790" i="10"/>
  <c r="BX3790" i="10" s="1"/>
  <c r="BX3789" i="10"/>
  <c r="BV3789" i="10"/>
  <c r="BY3789" i="10" s="1"/>
  <c r="BU3789" i="10"/>
  <c r="BV3788" i="10"/>
  <c r="BY3788" i="10" s="1"/>
  <c r="BU3788" i="10"/>
  <c r="BV3787" i="10"/>
  <c r="BU3787" i="10"/>
  <c r="BX3787" i="10" s="1"/>
  <c r="BY3786" i="10"/>
  <c r="BX3786" i="10"/>
  <c r="BV3786" i="10"/>
  <c r="BU3786" i="10"/>
  <c r="BV3785" i="10"/>
  <c r="BU3785" i="10"/>
  <c r="BX3785" i="10" s="1"/>
  <c r="BY3784" i="10"/>
  <c r="BV3784" i="10"/>
  <c r="BX3784" i="10" s="1"/>
  <c r="BU3784" i="10"/>
  <c r="BV3783" i="10"/>
  <c r="BU3783" i="10"/>
  <c r="BX3783" i="10" s="1"/>
  <c r="BV3782" i="10"/>
  <c r="BY3782" i="10" s="1"/>
  <c r="BU3782" i="10"/>
  <c r="BX3782" i="10" s="1"/>
  <c r="BY3781" i="10"/>
  <c r="BV3781" i="10"/>
  <c r="BX3781" i="10" s="1"/>
  <c r="BU3781" i="10"/>
  <c r="BY3780" i="10"/>
  <c r="BV3780" i="10"/>
  <c r="BU3780" i="10"/>
  <c r="BY3779" i="10"/>
  <c r="BX3779" i="10"/>
  <c r="BV3779" i="10"/>
  <c r="BU3779" i="10"/>
  <c r="BV3778" i="10"/>
  <c r="BY3778" i="10" s="1"/>
  <c r="BU3778" i="10"/>
  <c r="BV3777" i="10"/>
  <c r="BY3777" i="10" s="1"/>
  <c r="BU3777" i="10"/>
  <c r="BV3776" i="10"/>
  <c r="BU3776" i="10"/>
  <c r="BY3776" i="10" s="1"/>
  <c r="BV3775" i="10"/>
  <c r="BY3775" i="10" s="1"/>
  <c r="BU3775" i="10"/>
  <c r="BV3774" i="10"/>
  <c r="BU3774" i="10"/>
  <c r="BY3773" i="10"/>
  <c r="BX3773" i="10"/>
  <c r="BV3773" i="10"/>
  <c r="BU3773" i="10"/>
  <c r="BX3772" i="10"/>
  <c r="BV3772" i="10"/>
  <c r="BY3772" i="10" s="1"/>
  <c r="BU3772" i="10"/>
  <c r="BV3771" i="10"/>
  <c r="BU3771" i="10"/>
  <c r="BV3770" i="10"/>
  <c r="BU3770" i="10"/>
  <c r="BY3769" i="10"/>
  <c r="BX3769" i="10"/>
  <c r="BV3769" i="10"/>
  <c r="BU3769" i="10"/>
  <c r="BX3768" i="10"/>
  <c r="BV3768" i="10"/>
  <c r="BU3768" i="10"/>
  <c r="BY3767" i="10"/>
  <c r="BV3767" i="10"/>
  <c r="BU3767" i="10"/>
  <c r="BV3766" i="10"/>
  <c r="BU3766" i="10"/>
  <c r="BY3765" i="10"/>
  <c r="BV3765" i="10"/>
  <c r="BU3765" i="10"/>
  <c r="BY3764" i="10"/>
  <c r="BX3764" i="10"/>
  <c r="BV3764" i="10"/>
  <c r="BU3764" i="10"/>
  <c r="BV3763" i="10"/>
  <c r="BU3763" i="10"/>
  <c r="BX3763" i="10" s="1"/>
  <c r="BV3762" i="10"/>
  <c r="BY3762" i="10" s="1"/>
  <c r="BU3762" i="10"/>
  <c r="BY3761" i="10"/>
  <c r="BX3761" i="10"/>
  <c r="BV3761" i="10"/>
  <c r="BU3761" i="10"/>
  <c r="BV3760" i="10"/>
  <c r="BU3760" i="10"/>
  <c r="BX3759" i="10"/>
  <c r="BV3759" i="10"/>
  <c r="BY3759" i="10" s="1"/>
  <c r="BU3759" i="10"/>
  <c r="BY3758" i="10"/>
  <c r="BX3758" i="10"/>
  <c r="BV3758" i="10"/>
  <c r="BU3758" i="10"/>
  <c r="BY3757" i="10"/>
  <c r="BV3757" i="10"/>
  <c r="BU3757" i="10"/>
  <c r="BX3757" i="10" s="1"/>
  <c r="BV3756" i="10"/>
  <c r="BU3756" i="10"/>
  <c r="BX3756" i="10" s="1"/>
  <c r="BY3755" i="10"/>
  <c r="BV3755" i="10"/>
  <c r="BU3755" i="10"/>
  <c r="BX3755" i="10" s="1"/>
  <c r="BY3754" i="10"/>
  <c r="BV3754" i="10"/>
  <c r="BX3754" i="10" s="1"/>
  <c r="BU3754" i="10"/>
  <c r="BV3753" i="10"/>
  <c r="BU3753" i="10"/>
  <c r="BV3752" i="10"/>
  <c r="BY3752" i="10" s="1"/>
  <c r="BU3752" i="10"/>
  <c r="BX3751" i="10"/>
  <c r="BV3751" i="10"/>
  <c r="BY3751" i="10" s="1"/>
  <c r="BU3751" i="10"/>
  <c r="BY3750" i="10"/>
  <c r="BV3750" i="10"/>
  <c r="BU3750" i="10"/>
  <c r="BX3750" i="10" s="1"/>
  <c r="BY3749" i="10"/>
  <c r="BX3749" i="10"/>
  <c r="BV3749" i="10"/>
  <c r="BU3749" i="10"/>
  <c r="BX3748" i="10"/>
  <c r="BV3748" i="10"/>
  <c r="BY3748" i="10" s="1"/>
  <c r="BU3748" i="10"/>
  <c r="BV3747" i="10"/>
  <c r="BU3747" i="10"/>
  <c r="BV3746" i="10"/>
  <c r="BY3746" i="10" s="1"/>
  <c r="BU3746" i="10"/>
  <c r="BY3745" i="10"/>
  <c r="BV3745" i="10"/>
  <c r="BU3745" i="10"/>
  <c r="BX3745" i="10" s="1"/>
  <c r="BV3744" i="10"/>
  <c r="BY3744" i="10" s="1"/>
  <c r="BU3744" i="10"/>
  <c r="BV3743" i="10"/>
  <c r="BU3743" i="10"/>
  <c r="BY3742" i="10"/>
  <c r="BV3742" i="10"/>
  <c r="BU3742" i="10"/>
  <c r="BX3742" i="10" s="1"/>
  <c r="BV3741" i="10"/>
  <c r="BU3741" i="10"/>
  <c r="BX3741" i="10" s="1"/>
  <c r="BV3740" i="10"/>
  <c r="BY3740" i="10" s="1"/>
  <c r="BU3740" i="10"/>
  <c r="BV3739" i="10"/>
  <c r="BU3739" i="10"/>
  <c r="BV3738" i="10"/>
  <c r="BY3738" i="10" s="1"/>
  <c r="BU3738" i="10"/>
  <c r="BY3737" i="10"/>
  <c r="BX3737" i="10"/>
  <c r="BV3737" i="10"/>
  <c r="BU3737" i="10"/>
  <c r="BY3736" i="10"/>
  <c r="BX3736" i="10"/>
  <c r="BV3736" i="10"/>
  <c r="BU3736" i="10"/>
  <c r="BV3735" i="10"/>
  <c r="BY3735" i="10" s="1"/>
  <c r="BU3735" i="10"/>
  <c r="BY3734" i="10"/>
  <c r="BX3734" i="10"/>
  <c r="BV3734" i="10"/>
  <c r="BU3734" i="10"/>
  <c r="BV3733" i="10"/>
  <c r="BY3733" i="10" s="1"/>
  <c r="BU3733" i="10"/>
  <c r="BY3732" i="10"/>
  <c r="BX3732" i="10"/>
  <c r="BV3732" i="10"/>
  <c r="BU3732" i="10"/>
  <c r="BV3731" i="10"/>
  <c r="BY3731" i="10" s="1"/>
  <c r="BU3731" i="10"/>
  <c r="BV3730" i="10"/>
  <c r="BU3730" i="10"/>
  <c r="BY3729" i="10"/>
  <c r="BX3729" i="10"/>
  <c r="BV3729" i="10"/>
  <c r="BU3729" i="10"/>
  <c r="BV3728" i="10"/>
  <c r="BU3728" i="10"/>
  <c r="BY3728" i="10" s="1"/>
  <c r="BX3727" i="10"/>
  <c r="BV3727" i="10"/>
  <c r="BU3727" i="10"/>
  <c r="BY3727" i="10" s="1"/>
  <c r="BV3726" i="10"/>
  <c r="BY3726" i="10" s="1"/>
  <c r="BU3726" i="10"/>
  <c r="BX3726" i="10" s="1"/>
  <c r="BV3725" i="10"/>
  <c r="BU3725" i="10"/>
  <c r="BX3725" i="10" s="1"/>
  <c r="BV3724" i="10"/>
  <c r="BU3724" i="10"/>
  <c r="BY3723" i="10"/>
  <c r="BX3723" i="10"/>
  <c r="BV3723" i="10"/>
  <c r="BU3723" i="10"/>
  <c r="BV3722" i="10"/>
  <c r="BY3722" i="10" s="1"/>
  <c r="BU3722" i="10"/>
  <c r="BV3721" i="10"/>
  <c r="BU3721" i="10"/>
  <c r="BX3721" i="10" s="1"/>
  <c r="BV3720" i="10"/>
  <c r="BY3720" i="10" s="1"/>
  <c r="BU3720" i="10"/>
  <c r="BY3719" i="10"/>
  <c r="BX3719" i="10"/>
  <c r="BV3719" i="10"/>
  <c r="BU3719" i="10"/>
  <c r="BV3718" i="10"/>
  <c r="BU3718" i="10"/>
  <c r="BX3718" i="10" s="1"/>
  <c r="BV3717" i="10"/>
  <c r="BU3717" i="10"/>
  <c r="BX3717" i="10" s="1"/>
  <c r="BX3716" i="10"/>
  <c r="BV3716" i="10"/>
  <c r="BU3716" i="10"/>
  <c r="BY3716" i="10" s="1"/>
  <c r="BY3715" i="10"/>
  <c r="BV3715" i="10"/>
  <c r="BU3715" i="10"/>
  <c r="BX3715" i="10" s="1"/>
  <c r="BX3714" i="10"/>
  <c r="BV3714" i="10"/>
  <c r="BY3714" i="10" s="1"/>
  <c r="BU3714" i="10"/>
  <c r="BX3713" i="10"/>
  <c r="BV3713" i="10"/>
  <c r="BY3713" i="10" s="1"/>
  <c r="BU3713" i="10"/>
  <c r="BY3712" i="10"/>
  <c r="BV3712" i="10"/>
  <c r="BU3712" i="10"/>
  <c r="BX3711" i="10"/>
  <c r="BV3711" i="10"/>
  <c r="BY3711" i="10" s="1"/>
  <c r="BU3711" i="10"/>
  <c r="BV3710" i="10"/>
  <c r="BY3710" i="10" s="1"/>
  <c r="BU3710" i="10"/>
  <c r="BY3709" i="10"/>
  <c r="BX3709" i="10"/>
  <c r="BV3709" i="10"/>
  <c r="BU3709" i="10"/>
  <c r="BV3708" i="10"/>
  <c r="BU3708" i="10"/>
  <c r="BY3707" i="10"/>
  <c r="BV3707" i="10"/>
  <c r="BU3707" i="10"/>
  <c r="BX3707" i="10" s="1"/>
  <c r="BV3706" i="10"/>
  <c r="BY3706" i="10" s="1"/>
  <c r="BU3706" i="10"/>
  <c r="BV3705" i="10"/>
  <c r="BU3705" i="10"/>
  <c r="BX3705" i="10" s="1"/>
  <c r="BX3704" i="10"/>
  <c r="BV3704" i="10"/>
  <c r="BY3704" i="10" s="1"/>
  <c r="BU3704" i="10"/>
  <c r="BY3703" i="10"/>
  <c r="BX3703" i="10"/>
  <c r="BV3703" i="10"/>
  <c r="BU3703" i="10"/>
  <c r="BX3702" i="10"/>
  <c r="BV3702" i="10"/>
  <c r="BY3702" i="10" s="1"/>
  <c r="BU3702" i="10"/>
  <c r="BV3701" i="10"/>
  <c r="BU3701" i="10"/>
  <c r="BV3700" i="10"/>
  <c r="BU3700" i="10"/>
  <c r="BV3699" i="10"/>
  <c r="BY3699" i="10" s="1"/>
  <c r="BU3699" i="10"/>
  <c r="BV3698" i="10"/>
  <c r="BY3698" i="10" s="1"/>
  <c r="BU3698" i="10"/>
  <c r="BV3697" i="10"/>
  <c r="BY3697" i="10" s="1"/>
  <c r="BU3697" i="10"/>
  <c r="BV3696" i="10"/>
  <c r="BY3696" i="10" s="1"/>
  <c r="BU3696" i="10"/>
  <c r="BV3695" i="10"/>
  <c r="BY3695" i="10" s="1"/>
  <c r="BU3695" i="10"/>
  <c r="BX3694" i="10"/>
  <c r="BV3694" i="10"/>
  <c r="BY3694" i="10" s="1"/>
  <c r="BU3694" i="10"/>
  <c r="BV3693" i="10"/>
  <c r="BU3693" i="10"/>
  <c r="BV3692" i="10"/>
  <c r="BU3692" i="10"/>
  <c r="BV3691" i="10"/>
  <c r="BY3691" i="10" s="1"/>
  <c r="BU3691" i="10"/>
  <c r="BV3690" i="10"/>
  <c r="BY3690" i="10" s="1"/>
  <c r="BU3690" i="10"/>
  <c r="BV3689" i="10"/>
  <c r="BU3689" i="10"/>
  <c r="BV3688" i="10"/>
  <c r="BU3688" i="10"/>
  <c r="BX3688" i="10" s="1"/>
  <c r="BV3687" i="10"/>
  <c r="BY3687" i="10" s="1"/>
  <c r="BU3687" i="10"/>
  <c r="BY3686" i="10"/>
  <c r="BX3686" i="10"/>
  <c r="BV3686" i="10"/>
  <c r="BU3686" i="10"/>
  <c r="BY3685" i="10"/>
  <c r="BV3685" i="10"/>
  <c r="BU3685" i="10"/>
  <c r="BY3684" i="10"/>
  <c r="BV3684" i="10"/>
  <c r="BX3684" i="10" s="1"/>
  <c r="BU3684" i="10"/>
  <c r="BV3683" i="10"/>
  <c r="BY3683" i="10" s="1"/>
  <c r="BU3683" i="10"/>
  <c r="BV3682" i="10"/>
  <c r="BU3682" i="10"/>
  <c r="BX3682" i="10" s="1"/>
  <c r="BV3681" i="10"/>
  <c r="BU3681" i="10"/>
  <c r="BV3680" i="10"/>
  <c r="BY3680" i="10" s="1"/>
  <c r="BU3680" i="10"/>
  <c r="BY3679" i="10"/>
  <c r="BX3679" i="10"/>
  <c r="BV3679" i="10"/>
  <c r="BU3679" i="10"/>
  <c r="BV3678" i="10"/>
  <c r="BY3678" i="10" s="1"/>
  <c r="BU3678" i="10"/>
  <c r="BV3677" i="10"/>
  <c r="BY3677" i="10" s="1"/>
  <c r="BU3677" i="10"/>
  <c r="BV3676" i="10"/>
  <c r="BU3676" i="10"/>
  <c r="BX3676" i="10" s="1"/>
  <c r="BV3675" i="10"/>
  <c r="BY3675" i="10" s="1"/>
  <c r="BU3675" i="10"/>
  <c r="BY3674" i="10"/>
  <c r="BV3674" i="10"/>
  <c r="BX3674" i="10" s="1"/>
  <c r="BU3674" i="10"/>
  <c r="BV3673" i="10"/>
  <c r="BU3673" i="10"/>
  <c r="BX3673" i="10" s="1"/>
  <c r="BX3672" i="10"/>
  <c r="BV3672" i="10"/>
  <c r="BY3672" i="10" s="1"/>
  <c r="BU3672" i="10"/>
  <c r="BV3671" i="10"/>
  <c r="BU3671" i="10"/>
  <c r="BY3670" i="10"/>
  <c r="BV3670" i="10"/>
  <c r="BU3670" i="10"/>
  <c r="BX3670" i="10" s="1"/>
  <c r="BV3669" i="10"/>
  <c r="BY3669" i="10" s="1"/>
  <c r="BU3669" i="10"/>
  <c r="BV3668" i="10"/>
  <c r="BY3668" i="10" s="1"/>
  <c r="BU3668" i="10"/>
  <c r="BV3667" i="10"/>
  <c r="BY3667" i="10" s="1"/>
  <c r="BU3667" i="10"/>
  <c r="BY3666" i="10"/>
  <c r="BV3666" i="10"/>
  <c r="BX3666" i="10" s="1"/>
  <c r="BU3666" i="10"/>
  <c r="BV3665" i="10"/>
  <c r="BY3665" i="10" s="1"/>
  <c r="BU3665" i="10"/>
  <c r="BY3664" i="10"/>
  <c r="BX3664" i="10"/>
  <c r="BV3664" i="10"/>
  <c r="BU3664" i="10"/>
  <c r="BY3663" i="10"/>
  <c r="BV3663" i="10"/>
  <c r="BU3663" i="10"/>
  <c r="BY3662" i="10"/>
  <c r="BV3662" i="10"/>
  <c r="BU3662" i="10"/>
  <c r="BY3661" i="10"/>
  <c r="BX3661" i="10"/>
  <c r="BV3661" i="10"/>
  <c r="BU3661" i="10"/>
  <c r="BY3660" i="10"/>
  <c r="BV3660" i="10"/>
  <c r="BU3660" i="10"/>
  <c r="BX3660" i="10" s="1"/>
  <c r="BV3659" i="10"/>
  <c r="BU3659" i="10"/>
  <c r="BV3658" i="10"/>
  <c r="BU3658" i="10"/>
  <c r="BV3657" i="10"/>
  <c r="BU3657" i="10"/>
  <c r="BV3656" i="10"/>
  <c r="BU3656" i="10"/>
  <c r="BV3655" i="10"/>
  <c r="BU3655" i="10"/>
  <c r="BV3654" i="10"/>
  <c r="BU3654" i="10"/>
  <c r="BY3653" i="10"/>
  <c r="BX3653" i="10"/>
  <c r="BV3653" i="10"/>
  <c r="BU3653" i="10"/>
  <c r="BV3652" i="10"/>
  <c r="BY3652" i="10" s="1"/>
  <c r="BU3652" i="10"/>
  <c r="BY3651" i="10"/>
  <c r="BV3651" i="10"/>
  <c r="BU3651" i="10"/>
  <c r="BX3651" i="10" s="1"/>
  <c r="BV3650" i="10"/>
  <c r="BU3650" i="10"/>
  <c r="BY3649" i="10"/>
  <c r="BX3649" i="10"/>
  <c r="BV3649" i="10"/>
  <c r="BU3649" i="10"/>
  <c r="BV3648" i="10"/>
  <c r="BY3648" i="10" s="1"/>
  <c r="BU3648" i="10"/>
  <c r="BX3648" i="10" s="1"/>
  <c r="BV3647" i="10"/>
  <c r="BY3647" i="10" s="1"/>
  <c r="BU3647" i="10"/>
  <c r="BY3646" i="10"/>
  <c r="BX3646" i="10"/>
  <c r="BV3646" i="10"/>
  <c r="BU3646" i="10"/>
  <c r="BY3645" i="10"/>
  <c r="BV3645" i="10"/>
  <c r="BU3645" i="10"/>
  <c r="BX3645" i="10" s="1"/>
  <c r="BV3644" i="10"/>
  <c r="BU3644" i="10"/>
  <c r="BX3643" i="10"/>
  <c r="BV3643" i="10"/>
  <c r="BY3643" i="10" s="1"/>
  <c r="BU3643" i="10"/>
  <c r="BV3642" i="10"/>
  <c r="BY3642" i="10" s="1"/>
  <c r="BU3642" i="10"/>
  <c r="BV3641" i="10"/>
  <c r="BY3641" i="10" s="1"/>
  <c r="BU3641" i="10"/>
  <c r="BV3640" i="10"/>
  <c r="BU3640" i="10"/>
  <c r="BX3639" i="10"/>
  <c r="BV3639" i="10"/>
  <c r="BY3639" i="10" s="1"/>
  <c r="BU3639" i="10"/>
  <c r="BV3638" i="10"/>
  <c r="BY3638" i="10" s="1"/>
  <c r="BU3638" i="10"/>
  <c r="BY3637" i="10"/>
  <c r="BX3637" i="10"/>
  <c r="BV3637" i="10"/>
  <c r="BU3637" i="10"/>
  <c r="BV3636" i="10"/>
  <c r="BU3636" i="10"/>
  <c r="BX3636" i="10" s="1"/>
  <c r="BY3635" i="10"/>
  <c r="BV3635" i="10"/>
  <c r="BU3635" i="10"/>
  <c r="BX3635" i="10" s="1"/>
  <c r="BX3634" i="10"/>
  <c r="BV3634" i="10"/>
  <c r="BY3634" i="10" s="1"/>
  <c r="BU3634" i="10"/>
  <c r="BV3633" i="10"/>
  <c r="BY3633" i="10" s="1"/>
  <c r="BU3633" i="10"/>
  <c r="BV3632" i="10"/>
  <c r="BY3632" i="10" s="1"/>
  <c r="BU3632" i="10"/>
  <c r="BV3631" i="10"/>
  <c r="BX3631" i="10" s="1"/>
  <c r="BU3631" i="10"/>
  <c r="BY3630" i="10"/>
  <c r="BV3630" i="10"/>
  <c r="BU3630" i="10"/>
  <c r="BY3629" i="10"/>
  <c r="BX3629" i="10"/>
  <c r="BV3629" i="10"/>
  <c r="BU3629" i="10"/>
  <c r="BY3628" i="10"/>
  <c r="BX3628" i="10"/>
  <c r="BV3628" i="10"/>
  <c r="BU3628" i="10"/>
  <c r="BV3627" i="10"/>
  <c r="BY3627" i="10" s="1"/>
  <c r="BU3627" i="10"/>
  <c r="BV3626" i="10"/>
  <c r="BU3626" i="10"/>
  <c r="BX3626" i="10" s="1"/>
  <c r="BV3625" i="10"/>
  <c r="BU3625" i="10"/>
  <c r="BX3625" i="10" s="1"/>
  <c r="BY3624" i="10"/>
  <c r="BX3624" i="10"/>
  <c r="BV3624" i="10"/>
  <c r="BU3624" i="10"/>
  <c r="BV3623" i="10"/>
  <c r="BY3623" i="10" s="1"/>
  <c r="BU3623" i="10"/>
  <c r="BY3622" i="10"/>
  <c r="BV3622" i="10"/>
  <c r="BU3622" i="10"/>
  <c r="BX3622" i="10" s="1"/>
  <c r="BV3621" i="10"/>
  <c r="BY3621" i="10" s="1"/>
  <c r="BU3621" i="10"/>
  <c r="BV3620" i="10"/>
  <c r="BU3620" i="10"/>
  <c r="BX3620" i="10" s="1"/>
  <c r="BV3619" i="10"/>
  <c r="BU3619" i="10"/>
  <c r="BV3618" i="10"/>
  <c r="BU3618" i="10"/>
  <c r="BY3618" i="10" s="1"/>
  <c r="BV3617" i="10"/>
  <c r="BY3617" i="10" s="1"/>
  <c r="BU3617" i="10"/>
  <c r="BY3616" i="10"/>
  <c r="BV3616" i="10"/>
  <c r="BU3616" i="10"/>
  <c r="BX3616" i="10" s="1"/>
  <c r="BV3615" i="10"/>
  <c r="BU3615" i="10"/>
  <c r="BX3615" i="10" s="1"/>
  <c r="BY3614" i="10"/>
  <c r="BX3614" i="10"/>
  <c r="BV3614" i="10"/>
  <c r="BU3614" i="10"/>
  <c r="BV3613" i="10"/>
  <c r="BY3613" i="10" s="1"/>
  <c r="BU3613" i="10"/>
  <c r="BX3613" i="10" s="1"/>
  <c r="BV3612" i="10"/>
  <c r="BY3612" i="10" s="1"/>
  <c r="BU3612" i="10"/>
  <c r="BV3611" i="10"/>
  <c r="BY3611" i="10" s="1"/>
  <c r="BU3611" i="10"/>
  <c r="BV3610" i="10"/>
  <c r="BY3610" i="10" s="1"/>
  <c r="BU3610" i="10"/>
  <c r="BX3609" i="10"/>
  <c r="BV3609" i="10"/>
  <c r="BY3609" i="10" s="1"/>
  <c r="BU3609" i="10"/>
  <c r="BV3608" i="10"/>
  <c r="BY3608" i="10" s="1"/>
  <c r="BU3608" i="10"/>
  <c r="BY3607" i="10"/>
  <c r="BX3607" i="10"/>
  <c r="BV3607" i="10"/>
  <c r="BU3607" i="10"/>
  <c r="BV3606" i="10"/>
  <c r="BY3606" i="10" s="1"/>
  <c r="BU3606" i="10"/>
  <c r="BX3606" i="10" s="1"/>
  <c r="BV3605" i="10"/>
  <c r="BU3605" i="10"/>
  <c r="BX3605" i="10" s="1"/>
  <c r="BX3604" i="10"/>
  <c r="BV3604" i="10"/>
  <c r="BY3604" i="10" s="1"/>
  <c r="BU3604" i="10"/>
  <c r="BY3603" i="10"/>
  <c r="BV3603" i="10"/>
  <c r="BU3603" i="10"/>
  <c r="BX3603" i="10" s="1"/>
  <c r="BY3602" i="10"/>
  <c r="BX3602" i="10"/>
  <c r="BV3602" i="10"/>
  <c r="BU3602" i="10"/>
  <c r="BX3601" i="10"/>
  <c r="BV3601" i="10"/>
  <c r="BY3601" i="10" s="1"/>
  <c r="BU3601" i="10"/>
  <c r="BV3600" i="10"/>
  <c r="BU3600" i="10"/>
  <c r="BX3600" i="10" s="1"/>
  <c r="BY3599" i="10"/>
  <c r="BX3599" i="10"/>
  <c r="BV3599" i="10"/>
  <c r="BU3599" i="10"/>
  <c r="BV3598" i="10"/>
  <c r="BU3598" i="10"/>
  <c r="BX3597" i="10"/>
  <c r="BV3597" i="10"/>
  <c r="BY3597" i="10" s="1"/>
  <c r="BU3597" i="10"/>
  <c r="BV3596" i="10"/>
  <c r="BU3596" i="10"/>
  <c r="BX3596" i="10" s="1"/>
  <c r="BY3595" i="10"/>
  <c r="BV3595" i="10"/>
  <c r="BU3595" i="10"/>
  <c r="BV3594" i="10"/>
  <c r="BU3594" i="10"/>
  <c r="BX3593" i="10"/>
  <c r="BV3593" i="10"/>
  <c r="BY3593" i="10" s="1"/>
  <c r="BU3593" i="10"/>
  <c r="BV3592" i="10"/>
  <c r="BY3592" i="10" s="1"/>
  <c r="BU3592" i="10"/>
  <c r="BV3591" i="10"/>
  <c r="BY3591" i="10" s="1"/>
  <c r="BU3591" i="10"/>
  <c r="BX3591" i="10" s="1"/>
  <c r="BV3590" i="10"/>
  <c r="BY3590" i="10" s="1"/>
  <c r="BU3590" i="10"/>
  <c r="BV3589" i="10"/>
  <c r="BU3589" i="10"/>
  <c r="BV3588" i="10"/>
  <c r="BU3588" i="10"/>
  <c r="BY3587" i="10"/>
  <c r="BV3587" i="10"/>
  <c r="BU3587" i="10"/>
  <c r="BX3587" i="10" s="1"/>
  <c r="BV3586" i="10"/>
  <c r="BU3586" i="10"/>
  <c r="BV3585" i="10"/>
  <c r="BY3585" i="10" s="1"/>
  <c r="BU3585" i="10"/>
  <c r="BV3584" i="10"/>
  <c r="BX3584" i="10" s="1"/>
  <c r="BU3584" i="10"/>
  <c r="BY3583" i="10"/>
  <c r="BX3583" i="10"/>
  <c r="BV3583" i="10"/>
  <c r="BU3583" i="10"/>
  <c r="BY3582" i="10"/>
  <c r="BX3582" i="10"/>
  <c r="BV3582" i="10"/>
  <c r="BU3582" i="10"/>
  <c r="BY3581" i="10"/>
  <c r="BX3581" i="10"/>
  <c r="BV3581" i="10"/>
  <c r="BU3581" i="10"/>
  <c r="BY3580" i="10"/>
  <c r="BV3580" i="10"/>
  <c r="BU3580" i="10"/>
  <c r="BY3579" i="10"/>
  <c r="BX3579" i="10"/>
  <c r="BV3579" i="10"/>
  <c r="BU3579" i="10"/>
  <c r="BY3578" i="10"/>
  <c r="BX3578" i="10"/>
  <c r="BV3578" i="10"/>
  <c r="BU3578" i="10"/>
  <c r="BV3577" i="10"/>
  <c r="BU3577" i="10"/>
  <c r="BY3576" i="10"/>
  <c r="BV3576" i="10"/>
  <c r="BX3576" i="10" s="1"/>
  <c r="BU3576" i="10"/>
  <c r="BV3575" i="10"/>
  <c r="BU3575" i="10"/>
  <c r="BX3575" i="10" s="1"/>
  <c r="BV3574" i="10"/>
  <c r="BX3574" i="10" s="1"/>
  <c r="BU3574" i="10"/>
  <c r="BV3573" i="10"/>
  <c r="BY3573" i="10" s="1"/>
  <c r="BU3573" i="10"/>
  <c r="BV3572" i="10"/>
  <c r="BX3572" i="10" s="1"/>
  <c r="BU3572" i="10"/>
  <c r="BV3571" i="10"/>
  <c r="BU3571" i="10"/>
  <c r="BY3570" i="10"/>
  <c r="BV3570" i="10"/>
  <c r="BU3570" i="10"/>
  <c r="BX3570" i="10" s="1"/>
  <c r="BY3569" i="10"/>
  <c r="BX3569" i="10"/>
  <c r="BV3569" i="10"/>
  <c r="BU3569" i="10"/>
  <c r="BV3568" i="10"/>
  <c r="BU3568" i="10"/>
  <c r="BX3568" i="10" s="1"/>
  <c r="BV3567" i="10"/>
  <c r="BU3567" i="10"/>
  <c r="BX3567" i="10" s="1"/>
  <c r="BY3566" i="10"/>
  <c r="BX3566" i="10"/>
  <c r="BV3566" i="10"/>
  <c r="BU3566" i="10"/>
  <c r="BV3565" i="10"/>
  <c r="BY3565" i="10" s="1"/>
  <c r="BU3565" i="10"/>
  <c r="BX3564" i="10"/>
  <c r="BV3564" i="10"/>
  <c r="BY3564" i="10" s="1"/>
  <c r="BU3564" i="10"/>
  <c r="BV3563" i="10"/>
  <c r="BY3563" i="10" s="1"/>
  <c r="BU3563" i="10"/>
  <c r="BX3562" i="10"/>
  <c r="BV3562" i="10"/>
  <c r="BY3562" i="10" s="1"/>
  <c r="BU3562" i="10"/>
  <c r="BY3561" i="10"/>
  <c r="BX3561" i="10"/>
  <c r="BV3561" i="10"/>
  <c r="BU3561" i="10"/>
  <c r="BY3560" i="10"/>
  <c r="BV3560" i="10"/>
  <c r="BU3560" i="10"/>
  <c r="BV3559" i="10"/>
  <c r="BU3559" i="10"/>
  <c r="BV3558" i="10"/>
  <c r="BU3558" i="10"/>
  <c r="BV3557" i="10"/>
  <c r="BU3557" i="10"/>
  <c r="BV3556" i="10"/>
  <c r="BX3556" i="10" s="1"/>
  <c r="BU3556" i="10"/>
  <c r="BY3555" i="10"/>
  <c r="BV3555" i="10"/>
  <c r="BU3555" i="10"/>
  <c r="BX3555" i="10" s="1"/>
  <c r="BV3554" i="10"/>
  <c r="BU3554" i="10"/>
  <c r="BY3553" i="10"/>
  <c r="BV3553" i="10"/>
  <c r="BX3553" i="10" s="1"/>
  <c r="BU3553" i="10"/>
  <c r="BY3552" i="10"/>
  <c r="BX3552" i="10"/>
  <c r="BV3552" i="10"/>
  <c r="BU3552" i="10"/>
  <c r="BV3551" i="10"/>
  <c r="BU3551" i="10"/>
  <c r="BX3551" i="10" s="1"/>
  <c r="BV3550" i="10"/>
  <c r="BU3550" i="10"/>
  <c r="BX3550" i="10" s="1"/>
  <c r="BY3549" i="10"/>
  <c r="BX3549" i="10"/>
  <c r="BV3549" i="10"/>
  <c r="BU3549" i="10"/>
  <c r="BV3548" i="10"/>
  <c r="BU3548" i="10"/>
  <c r="BV3547" i="10"/>
  <c r="BY3547" i="10" s="1"/>
  <c r="BU3547" i="10"/>
  <c r="BX3547" i="10" s="1"/>
  <c r="BV3546" i="10"/>
  <c r="BY3546" i="10" s="1"/>
  <c r="BU3546" i="10"/>
  <c r="BV3545" i="10"/>
  <c r="BU3545" i="10"/>
  <c r="BX3545" i="10" s="1"/>
  <c r="BV3544" i="10"/>
  <c r="BU3544" i="10"/>
  <c r="BV3543" i="10"/>
  <c r="BU3543" i="10"/>
  <c r="BV3542" i="10"/>
  <c r="BU3542" i="10"/>
  <c r="BX3542" i="10" s="1"/>
  <c r="BY3541" i="10"/>
  <c r="BV3541" i="10"/>
  <c r="BX3541" i="10" s="1"/>
  <c r="BU3541" i="10"/>
  <c r="BV3540" i="10"/>
  <c r="BU3540" i="10"/>
  <c r="BX3540" i="10" s="1"/>
  <c r="BX3539" i="10"/>
  <c r="BV3539" i="10"/>
  <c r="BY3539" i="10" s="1"/>
  <c r="BU3539" i="10"/>
  <c r="BV3538" i="10"/>
  <c r="BU3538" i="10"/>
  <c r="BY3537" i="10"/>
  <c r="BX3537" i="10"/>
  <c r="BV3537" i="10"/>
  <c r="BU3537" i="10"/>
  <c r="BV3536" i="10"/>
  <c r="BU3536" i="10"/>
  <c r="BY3535" i="10"/>
  <c r="BV3535" i="10"/>
  <c r="BU3535" i="10"/>
  <c r="BX3535" i="10" s="1"/>
  <c r="BY3534" i="10"/>
  <c r="BX3534" i="10"/>
  <c r="BV3534" i="10"/>
  <c r="BU3534" i="10"/>
  <c r="BV3533" i="10"/>
  <c r="BU3533" i="10"/>
  <c r="BX3533" i="10" s="1"/>
  <c r="BV3532" i="10"/>
  <c r="BX3532" i="10" s="1"/>
  <c r="BU3532" i="10"/>
  <c r="BV3531" i="10"/>
  <c r="BY3531" i="10" s="1"/>
  <c r="BU3531" i="10"/>
  <c r="BY3530" i="10"/>
  <c r="BV3530" i="10"/>
  <c r="BU3530" i="10"/>
  <c r="BX3529" i="10"/>
  <c r="BV3529" i="10"/>
  <c r="BY3529" i="10" s="1"/>
  <c r="BU3529" i="10"/>
  <c r="BY3528" i="10"/>
  <c r="BX3528" i="10"/>
  <c r="BV3528" i="10"/>
  <c r="BU3528" i="10"/>
  <c r="BY3527" i="10"/>
  <c r="BV3527" i="10"/>
  <c r="BU3527" i="10"/>
  <c r="BV3526" i="10"/>
  <c r="BU3526" i="10"/>
  <c r="BV3525" i="10"/>
  <c r="BU3525" i="10"/>
  <c r="BY3524" i="10"/>
  <c r="BX3524" i="10"/>
  <c r="BV3524" i="10"/>
  <c r="BU3524" i="10"/>
  <c r="BV3523" i="10"/>
  <c r="BU3523" i="10"/>
  <c r="BV3522" i="10"/>
  <c r="BU3522" i="10"/>
  <c r="BY3521" i="10"/>
  <c r="BV3521" i="10"/>
  <c r="BU3521" i="10"/>
  <c r="BY3520" i="10"/>
  <c r="BV3520" i="10"/>
  <c r="BU3520" i="10"/>
  <c r="BX3520" i="10" s="1"/>
  <c r="BX3519" i="10"/>
  <c r="BV3519" i="10"/>
  <c r="BY3519" i="10" s="1"/>
  <c r="BU3519" i="10"/>
  <c r="BV3518" i="10"/>
  <c r="BY3518" i="10" s="1"/>
  <c r="BU3518" i="10"/>
  <c r="BX3518" i="10" s="1"/>
  <c r="BV3517" i="10"/>
  <c r="BU3517" i="10"/>
  <c r="BX3517" i="10" s="1"/>
  <c r="BV3516" i="10"/>
  <c r="BU3516" i="10"/>
  <c r="BY3516" i="10" s="1"/>
  <c r="BV3515" i="10"/>
  <c r="BU3515" i="10"/>
  <c r="BV3514" i="10"/>
  <c r="BU3514" i="10"/>
  <c r="BY3513" i="10"/>
  <c r="BV3513" i="10"/>
  <c r="BU3513" i="10"/>
  <c r="BX3513" i="10" s="1"/>
  <c r="BV3512" i="10"/>
  <c r="BY3512" i="10" s="1"/>
  <c r="BU3512" i="10"/>
  <c r="BV3511" i="10"/>
  <c r="BU3511" i="10"/>
  <c r="BV3510" i="10"/>
  <c r="BU3510" i="10"/>
  <c r="BX3510" i="10" s="1"/>
  <c r="BY3509" i="10"/>
  <c r="BX3509" i="10"/>
  <c r="BV3509" i="10"/>
  <c r="BU3509" i="10"/>
  <c r="BX3508" i="10"/>
  <c r="BV3508" i="10"/>
  <c r="BY3508" i="10" s="1"/>
  <c r="BU3508" i="10"/>
  <c r="BX3507" i="10"/>
  <c r="BV3507" i="10"/>
  <c r="BU3507" i="10"/>
  <c r="BY3507" i="10" s="1"/>
  <c r="BV3506" i="10"/>
  <c r="BU3506" i="10"/>
  <c r="BV3505" i="10"/>
  <c r="BY3505" i="10" s="1"/>
  <c r="BU3505" i="10"/>
  <c r="BV3504" i="10"/>
  <c r="BU3504" i="10"/>
  <c r="BX3504" i="10" s="1"/>
  <c r="BV3503" i="10"/>
  <c r="BU3503" i="10"/>
  <c r="BX3503" i="10" s="1"/>
  <c r="BY3502" i="10"/>
  <c r="BX3502" i="10"/>
  <c r="BV3502" i="10"/>
  <c r="BU3502" i="10"/>
  <c r="BY3501" i="10"/>
  <c r="BX3501" i="10"/>
  <c r="BV3501" i="10"/>
  <c r="BU3501" i="10"/>
  <c r="BV3500" i="10"/>
  <c r="BU3500" i="10"/>
  <c r="BV3499" i="10"/>
  <c r="BY3499" i="10" s="1"/>
  <c r="BU3499" i="10"/>
  <c r="BY3498" i="10"/>
  <c r="BV3498" i="10"/>
  <c r="BU3498" i="10"/>
  <c r="BV3497" i="10"/>
  <c r="BY3497" i="10" s="1"/>
  <c r="BU3497" i="10"/>
  <c r="BV3496" i="10"/>
  <c r="BY3496" i="10" s="1"/>
  <c r="BU3496" i="10"/>
  <c r="BY3495" i="10"/>
  <c r="BV3495" i="10"/>
  <c r="BU3495" i="10"/>
  <c r="BV3494" i="10"/>
  <c r="BY3494" i="10" s="1"/>
  <c r="BU3494" i="10"/>
  <c r="BV3493" i="10"/>
  <c r="BU3493" i="10"/>
  <c r="BV3492" i="10"/>
  <c r="BU3492" i="10"/>
  <c r="BV3491" i="10"/>
  <c r="BU3491" i="10"/>
  <c r="BV3490" i="10"/>
  <c r="BY3490" i="10" s="1"/>
  <c r="BU3490" i="10"/>
  <c r="BX3490" i="10" s="1"/>
  <c r="BV3489" i="10"/>
  <c r="BY3489" i="10" s="1"/>
  <c r="BU3489" i="10"/>
  <c r="BX3489" i="10" s="1"/>
  <c r="BV3488" i="10"/>
  <c r="BY3488" i="10" s="1"/>
  <c r="BU3488" i="10"/>
  <c r="BY3487" i="10"/>
  <c r="BX3487" i="10"/>
  <c r="BV3487" i="10"/>
  <c r="BU3487" i="10"/>
  <c r="BY3486" i="10"/>
  <c r="BX3486" i="10"/>
  <c r="BV3486" i="10"/>
  <c r="BU3486" i="10"/>
  <c r="BV3485" i="10"/>
  <c r="BY3485" i="10" s="1"/>
  <c r="BU3485" i="10"/>
  <c r="BV3484" i="10"/>
  <c r="BU3484" i="10"/>
  <c r="BX3484" i="10" s="1"/>
  <c r="BX3483" i="10"/>
  <c r="BV3483" i="10"/>
  <c r="BY3483" i="10" s="1"/>
  <c r="BU3483" i="10"/>
  <c r="BY3482" i="10"/>
  <c r="BX3482" i="10"/>
  <c r="BV3482" i="10"/>
  <c r="BU3482" i="10"/>
  <c r="BX3481" i="10"/>
  <c r="BV3481" i="10"/>
  <c r="BY3481" i="10" s="1"/>
  <c r="BU3481" i="10"/>
  <c r="BV3480" i="10"/>
  <c r="BY3480" i="10" s="1"/>
  <c r="BU3480" i="10"/>
  <c r="BY3479" i="10"/>
  <c r="BV3479" i="10"/>
  <c r="BU3479" i="10"/>
  <c r="BX3479" i="10" s="1"/>
  <c r="BY3478" i="10"/>
  <c r="BX3478" i="10"/>
  <c r="BV3478" i="10"/>
  <c r="BU3478" i="10"/>
  <c r="BV3477" i="10"/>
  <c r="BU3477" i="10"/>
  <c r="BX3477" i="10" s="1"/>
  <c r="BV3476" i="10"/>
  <c r="BU3476" i="10"/>
  <c r="BX3476" i="10" s="1"/>
  <c r="BV3475" i="10"/>
  <c r="BY3475" i="10" s="1"/>
  <c r="BU3475" i="10"/>
  <c r="BV3474" i="10"/>
  <c r="BX3474" i="10" s="1"/>
  <c r="BU3474" i="10"/>
  <c r="BV3473" i="10"/>
  <c r="BU3473" i="10"/>
  <c r="BX3473" i="10" s="1"/>
  <c r="BY3472" i="10"/>
  <c r="BX3472" i="10"/>
  <c r="BV3472" i="10"/>
  <c r="BU3472" i="10"/>
  <c r="BV3471" i="10"/>
  <c r="BU3471" i="10"/>
  <c r="BV3470" i="10"/>
  <c r="BU3470" i="10"/>
  <c r="BV3469" i="10"/>
  <c r="BU3469" i="10"/>
  <c r="BY3469" i="10" s="1"/>
  <c r="BV3468" i="10"/>
  <c r="BU3468" i="10"/>
  <c r="BX3468" i="10" s="1"/>
  <c r="BX3467" i="10"/>
  <c r="BV3467" i="10"/>
  <c r="BY3467" i="10" s="1"/>
  <c r="BU3467" i="10"/>
  <c r="BX3466" i="10"/>
  <c r="BV3466" i="10"/>
  <c r="BY3466" i="10" s="1"/>
  <c r="BU3466" i="10"/>
  <c r="BY3465" i="10"/>
  <c r="BV3465" i="10"/>
  <c r="BU3465" i="10"/>
  <c r="BV3464" i="10"/>
  <c r="BU3464" i="10"/>
  <c r="BX3464" i="10" s="1"/>
  <c r="BV3463" i="10"/>
  <c r="BY3463" i="10" s="1"/>
  <c r="BU3463" i="10"/>
  <c r="BV3462" i="10"/>
  <c r="BU3462" i="10"/>
  <c r="BX3462" i="10" s="1"/>
  <c r="BV3461" i="10"/>
  <c r="BY3461" i="10" s="1"/>
  <c r="BU3461" i="10"/>
  <c r="BY3460" i="10"/>
  <c r="BV3460" i="10"/>
  <c r="BU3460" i="10"/>
  <c r="BV3459" i="10"/>
  <c r="BU3459" i="10"/>
  <c r="BX3459" i="10" s="1"/>
  <c r="BY3458" i="10"/>
  <c r="BX3458" i="10"/>
  <c r="BV3458" i="10"/>
  <c r="BU3458" i="10"/>
  <c r="BV3457" i="10"/>
  <c r="BU3457" i="10"/>
  <c r="BX3457" i="10" s="1"/>
  <c r="BV3456" i="10"/>
  <c r="BY3456" i="10" s="1"/>
  <c r="BU3456" i="10"/>
  <c r="BV3455" i="10"/>
  <c r="BY3455" i="10" s="1"/>
  <c r="BU3455" i="10"/>
  <c r="BY3454" i="10"/>
  <c r="BV3454" i="10"/>
  <c r="BU3454" i="10"/>
  <c r="BY3453" i="10"/>
  <c r="BX3453" i="10"/>
  <c r="BV3453" i="10"/>
  <c r="BU3453" i="10"/>
  <c r="BY3452" i="10"/>
  <c r="BV3452" i="10"/>
  <c r="BU3452" i="10"/>
  <c r="BV3451" i="10"/>
  <c r="BY3451" i="10" s="1"/>
  <c r="BU3451" i="10"/>
  <c r="BV3450" i="10"/>
  <c r="BY3450" i="10" s="1"/>
  <c r="BU3450" i="10"/>
  <c r="BY3449" i="10"/>
  <c r="BX3449" i="10"/>
  <c r="BV3449" i="10"/>
  <c r="BU3449" i="10"/>
  <c r="BV3448" i="10"/>
  <c r="BU3448" i="10"/>
  <c r="BX3448" i="10" s="1"/>
  <c r="BX3447" i="10"/>
  <c r="BV3447" i="10"/>
  <c r="BY3447" i="10" s="1"/>
  <c r="BU3447" i="10"/>
  <c r="BV3446" i="10"/>
  <c r="BY3446" i="10" s="1"/>
  <c r="BU3446" i="10"/>
  <c r="BY3445" i="10"/>
  <c r="BV3445" i="10"/>
  <c r="BU3445" i="10"/>
  <c r="BX3445" i="10" s="1"/>
  <c r="BV3444" i="10"/>
  <c r="BU3444" i="10"/>
  <c r="BY3443" i="10"/>
  <c r="BV3443" i="10"/>
  <c r="BU3443" i="10"/>
  <c r="BX3443" i="10" s="1"/>
  <c r="BV3442" i="10"/>
  <c r="BY3442" i="10" s="1"/>
  <c r="BU3442" i="10"/>
  <c r="BV3441" i="10"/>
  <c r="BY3441" i="10" s="1"/>
  <c r="BU3441" i="10"/>
  <c r="BV3440" i="10"/>
  <c r="BU3440" i="10"/>
  <c r="BX3440" i="10" s="1"/>
  <c r="BV3439" i="10"/>
  <c r="BY3439" i="10" s="1"/>
  <c r="BU3439" i="10"/>
  <c r="BX3438" i="10"/>
  <c r="BV3438" i="10"/>
  <c r="BY3438" i="10" s="1"/>
  <c r="BU3438" i="10"/>
  <c r="BY3437" i="10"/>
  <c r="BV3437" i="10"/>
  <c r="BU3437" i="10"/>
  <c r="BX3437" i="10" s="1"/>
  <c r="BV3436" i="10"/>
  <c r="BU3436" i="10"/>
  <c r="BV3435" i="10"/>
  <c r="BU3435" i="10"/>
  <c r="BX3435" i="10" s="1"/>
  <c r="BY3434" i="10"/>
  <c r="BV3434" i="10"/>
  <c r="BU3434" i="10"/>
  <c r="BX3434" i="10" s="1"/>
  <c r="BY3433" i="10"/>
  <c r="BV3433" i="10"/>
  <c r="BU3433" i="10"/>
  <c r="BY3432" i="10"/>
  <c r="BX3432" i="10"/>
  <c r="BV3432" i="10"/>
  <c r="BU3432" i="10"/>
  <c r="BX3431" i="10"/>
  <c r="BV3431" i="10"/>
  <c r="BY3431" i="10" s="1"/>
  <c r="BU3431" i="10"/>
  <c r="BY3430" i="10"/>
  <c r="BV3430" i="10"/>
  <c r="BU3430" i="10"/>
  <c r="BX3430" i="10" s="1"/>
  <c r="BY3429" i="10"/>
  <c r="BV3429" i="10"/>
  <c r="BU3429" i="10"/>
  <c r="BX3429" i="10" s="1"/>
  <c r="BV3428" i="10"/>
  <c r="BU3428" i="10"/>
  <c r="BV3427" i="10"/>
  <c r="BU3427" i="10"/>
  <c r="BV3426" i="10"/>
  <c r="BY3426" i="10" s="1"/>
  <c r="BU3426" i="10"/>
  <c r="BY3425" i="10"/>
  <c r="BV3425" i="10"/>
  <c r="BU3425" i="10"/>
  <c r="BX3424" i="10"/>
  <c r="BV3424" i="10"/>
  <c r="BY3424" i="10" s="1"/>
  <c r="BU3424" i="10"/>
  <c r="BV3423" i="10"/>
  <c r="BY3423" i="10" s="1"/>
  <c r="BU3423" i="10"/>
  <c r="BV3422" i="10"/>
  <c r="BU3422" i="10"/>
  <c r="BX3422" i="10" s="1"/>
  <c r="BY3421" i="10"/>
  <c r="BV3421" i="10"/>
  <c r="BU3421" i="10"/>
  <c r="BY3420" i="10"/>
  <c r="BV3420" i="10"/>
  <c r="BU3420" i="10"/>
  <c r="BV3419" i="10"/>
  <c r="BU3419" i="10"/>
  <c r="BV3418" i="10"/>
  <c r="BY3418" i="10" s="1"/>
  <c r="BU3418" i="10"/>
  <c r="BX3417" i="10"/>
  <c r="BV3417" i="10"/>
  <c r="BU3417" i="10"/>
  <c r="BY3416" i="10"/>
  <c r="BX3416" i="10"/>
  <c r="BV3416" i="10"/>
  <c r="BU3416" i="10"/>
  <c r="BV3415" i="10"/>
  <c r="BU3415" i="10"/>
  <c r="BY3414" i="10"/>
  <c r="BV3414" i="10"/>
  <c r="BU3414" i="10"/>
  <c r="BX3414" i="10" s="1"/>
  <c r="BV3413" i="10"/>
  <c r="BU3413" i="10"/>
  <c r="BX3413" i="10" s="1"/>
  <c r="BV3412" i="10"/>
  <c r="BY3412" i="10" s="1"/>
  <c r="BU3412" i="10"/>
  <c r="BY3411" i="10"/>
  <c r="BX3411" i="10"/>
  <c r="BV3411" i="10"/>
  <c r="BU3411" i="10"/>
  <c r="BY3410" i="10"/>
  <c r="BV3410" i="10"/>
  <c r="BU3410" i="10"/>
  <c r="BX3410" i="10" s="1"/>
  <c r="BX3409" i="10"/>
  <c r="BV3409" i="10"/>
  <c r="BY3409" i="10" s="1"/>
  <c r="BU3409" i="10"/>
  <c r="BY3408" i="10"/>
  <c r="BV3408" i="10"/>
  <c r="BU3408" i="10"/>
  <c r="BX3408" i="10" s="1"/>
  <c r="BY3407" i="10"/>
  <c r="BX3407" i="10"/>
  <c r="BV3407" i="10"/>
  <c r="BU3407" i="10"/>
  <c r="BV3406" i="10"/>
  <c r="BU3406" i="10"/>
  <c r="BV3405" i="10"/>
  <c r="BY3405" i="10" s="1"/>
  <c r="BU3405" i="10"/>
  <c r="BY3404" i="10"/>
  <c r="BX3404" i="10"/>
  <c r="BV3404" i="10"/>
  <c r="BU3404" i="10"/>
  <c r="BY3403" i="10"/>
  <c r="BX3403" i="10"/>
  <c r="BV3403" i="10"/>
  <c r="BU3403" i="10"/>
  <c r="BX3402" i="10"/>
  <c r="BV3402" i="10"/>
  <c r="BY3402" i="10" s="1"/>
  <c r="BU3402" i="10"/>
  <c r="BY3401" i="10"/>
  <c r="BV3401" i="10"/>
  <c r="BU3401" i="10"/>
  <c r="BX3401" i="10" s="1"/>
  <c r="BV3400" i="10"/>
  <c r="BU3400" i="10"/>
  <c r="BV3399" i="10"/>
  <c r="BU3399" i="10"/>
  <c r="BY3398" i="10"/>
  <c r="BV3398" i="10"/>
  <c r="BU3398" i="10"/>
  <c r="BX3398" i="10" s="1"/>
  <c r="BY3397" i="10"/>
  <c r="BV3397" i="10"/>
  <c r="BU3397" i="10"/>
  <c r="BX3397" i="10" s="1"/>
  <c r="BV3396" i="10"/>
  <c r="BU3396" i="10"/>
  <c r="BX3396" i="10" s="1"/>
  <c r="BY3395" i="10"/>
  <c r="BV3395" i="10"/>
  <c r="BU3395" i="10"/>
  <c r="BV3394" i="10"/>
  <c r="BU3394" i="10"/>
  <c r="BY3394" i="10" s="1"/>
  <c r="BV3393" i="10"/>
  <c r="BU3393" i="10"/>
  <c r="BV3392" i="10"/>
  <c r="BY3392" i="10" s="1"/>
  <c r="BU3392" i="10"/>
  <c r="BY3391" i="10"/>
  <c r="BV3391" i="10"/>
  <c r="BU3391" i="10"/>
  <c r="BX3391" i="10" s="1"/>
  <c r="BV3390" i="10"/>
  <c r="BU3390" i="10"/>
  <c r="BV3389" i="10"/>
  <c r="BU3389" i="10"/>
  <c r="BX3389" i="10" s="1"/>
  <c r="BV3388" i="10"/>
  <c r="BX3388" i="10" s="1"/>
  <c r="BU3388" i="10"/>
  <c r="BV3387" i="10"/>
  <c r="BU3387" i="10"/>
  <c r="BY3386" i="10"/>
  <c r="BX3386" i="10"/>
  <c r="BV3386" i="10"/>
  <c r="BU3386" i="10"/>
  <c r="BY3385" i="10"/>
  <c r="BV3385" i="10"/>
  <c r="BU3385" i="10"/>
  <c r="BX3385" i="10" s="1"/>
  <c r="BV3384" i="10"/>
  <c r="BU3384" i="10"/>
  <c r="BV3383" i="10"/>
  <c r="BY3383" i="10" s="1"/>
  <c r="BU3383" i="10"/>
  <c r="BV3382" i="10"/>
  <c r="BU3382" i="10"/>
  <c r="BY3382" i="10" s="1"/>
  <c r="BV3381" i="10"/>
  <c r="BY3381" i="10" s="1"/>
  <c r="BU3381" i="10"/>
  <c r="BV3380" i="10"/>
  <c r="BU3380" i="10"/>
  <c r="BX3380" i="10" s="1"/>
  <c r="BY3379" i="10"/>
  <c r="BV3379" i="10"/>
  <c r="BU3379" i="10"/>
  <c r="BX3379" i="10" s="1"/>
  <c r="BX3378" i="10"/>
  <c r="BV3378" i="10"/>
  <c r="BY3378" i="10" s="1"/>
  <c r="BU3378" i="10"/>
  <c r="BV3377" i="10"/>
  <c r="BU3377" i="10"/>
  <c r="BV3376" i="10"/>
  <c r="BU3376" i="10"/>
  <c r="BV3375" i="10"/>
  <c r="BY3375" i="10" s="1"/>
  <c r="BU3375" i="10"/>
  <c r="BV3374" i="10"/>
  <c r="BX3374" i="10" s="1"/>
  <c r="BU3374" i="10"/>
  <c r="BV3373" i="10"/>
  <c r="BU3373" i="10"/>
  <c r="BY3372" i="10"/>
  <c r="BV3372" i="10"/>
  <c r="BU3372" i="10"/>
  <c r="BX3372" i="10" s="1"/>
  <c r="BY3371" i="10"/>
  <c r="BV3371" i="10"/>
  <c r="BU3371" i="10"/>
  <c r="BX3371" i="10" s="1"/>
  <c r="BV3370" i="10"/>
  <c r="BU3370" i="10"/>
  <c r="BV3369" i="10"/>
  <c r="BU3369" i="10"/>
  <c r="BX3369" i="10" s="1"/>
  <c r="BV3368" i="10"/>
  <c r="BU3368" i="10"/>
  <c r="BV3367" i="10"/>
  <c r="BU3367" i="10"/>
  <c r="BY3366" i="10"/>
  <c r="BV3366" i="10"/>
  <c r="BX3366" i="10" s="1"/>
  <c r="BU3366" i="10"/>
  <c r="BY3365" i="10"/>
  <c r="BV3365" i="10"/>
  <c r="BU3365" i="10"/>
  <c r="BY3364" i="10"/>
  <c r="BX3364" i="10"/>
  <c r="BV3364" i="10"/>
  <c r="BU3364" i="10"/>
  <c r="BV3363" i="10"/>
  <c r="BY3363" i="10" s="1"/>
  <c r="BU3363" i="10"/>
  <c r="BY3362" i="10"/>
  <c r="BV3362" i="10"/>
  <c r="BU3362" i="10"/>
  <c r="BX3362" i="10" s="1"/>
  <c r="BV3361" i="10"/>
  <c r="BU3361" i="10"/>
  <c r="BY3360" i="10"/>
  <c r="BV3360" i="10"/>
  <c r="BU3360" i="10"/>
  <c r="BX3360" i="10" s="1"/>
  <c r="BX3359" i="10"/>
  <c r="BV3359" i="10"/>
  <c r="BU3359" i="10"/>
  <c r="BV3358" i="10"/>
  <c r="BU3358" i="10"/>
  <c r="BX3358" i="10" s="1"/>
  <c r="BV3357" i="10"/>
  <c r="BY3357" i="10" s="1"/>
  <c r="BU3357" i="10"/>
  <c r="BX3357" i="10" s="1"/>
  <c r="BX3356" i="10"/>
  <c r="BV3356" i="10"/>
  <c r="BY3356" i="10" s="1"/>
  <c r="BU3356" i="10"/>
  <c r="BV3355" i="10"/>
  <c r="BY3355" i="10" s="1"/>
  <c r="BU3355" i="10"/>
  <c r="BV3354" i="10"/>
  <c r="BU3354" i="10"/>
  <c r="BX3354" i="10" s="1"/>
  <c r="BV3353" i="10"/>
  <c r="BU3353" i="10"/>
  <c r="BV3352" i="10"/>
  <c r="BU3352" i="10"/>
  <c r="BX3352" i="10" s="1"/>
  <c r="BY3351" i="10"/>
  <c r="BV3351" i="10"/>
  <c r="BX3351" i="10" s="1"/>
  <c r="BU3351" i="10"/>
  <c r="BY3350" i="10"/>
  <c r="BV3350" i="10"/>
  <c r="BU3350" i="10"/>
  <c r="BY3349" i="10"/>
  <c r="BX3349" i="10"/>
  <c r="BV3349" i="10"/>
  <c r="BU3349" i="10"/>
  <c r="BV3348" i="10"/>
  <c r="BU3348" i="10"/>
  <c r="BY3348" i="10" s="1"/>
  <c r="BV3347" i="10"/>
  <c r="BY3347" i="10" s="1"/>
  <c r="BU3347" i="10"/>
  <c r="BV3346" i="10"/>
  <c r="BU3346" i="10"/>
  <c r="BX3346" i="10" s="1"/>
  <c r="BV3345" i="10"/>
  <c r="BY3345" i="10" s="1"/>
  <c r="BU3345" i="10"/>
  <c r="BY3344" i="10"/>
  <c r="BX3344" i="10"/>
  <c r="BV3344" i="10"/>
  <c r="BU3344" i="10"/>
  <c r="BX3343" i="10"/>
  <c r="BV3343" i="10"/>
  <c r="BU3343" i="10"/>
  <c r="BV3342" i="10"/>
  <c r="BY3342" i="10" s="1"/>
  <c r="BU3342" i="10"/>
  <c r="BV3341" i="10"/>
  <c r="BU3341" i="10"/>
  <c r="BV3340" i="10"/>
  <c r="BY3340" i="10" s="1"/>
  <c r="BU3340" i="10"/>
  <c r="BY3339" i="10"/>
  <c r="BX3339" i="10"/>
  <c r="BV3339" i="10"/>
  <c r="BU3339" i="10"/>
  <c r="BX3338" i="10"/>
  <c r="BV3338" i="10"/>
  <c r="BY3338" i="10" s="1"/>
  <c r="BU3338" i="10"/>
  <c r="BY3337" i="10"/>
  <c r="BV3337" i="10"/>
  <c r="BU3337" i="10"/>
  <c r="BX3337" i="10" s="1"/>
  <c r="BV3336" i="10"/>
  <c r="BY3336" i="10" s="1"/>
  <c r="BU3336" i="10"/>
  <c r="BV3335" i="10"/>
  <c r="BU3335" i="10"/>
  <c r="BX3335" i="10" s="1"/>
  <c r="BV3334" i="10"/>
  <c r="BY3334" i="10" s="1"/>
  <c r="BU3334" i="10"/>
  <c r="BY3333" i="10"/>
  <c r="BV3333" i="10"/>
  <c r="BU3333" i="10"/>
  <c r="BX3333" i="10" s="1"/>
  <c r="BY3332" i="10"/>
  <c r="BV3332" i="10"/>
  <c r="BX3332" i="10" s="1"/>
  <c r="BU3332" i="10"/>
  <c r="BV3331" i="10"/>
  <c r="BU3331" i="10"/>
  <c r="BV3330" i="10"/>
  <c r="BU3330" i="10"/>
  <c r="BX3330" i="10" s="1"/>
  <c r="BX3329" i="10"/>
  <c r="BV3329" i="10"/>
  <c r="BY3329" i="10" s="1"/>
  <c r="BU3329" i="10"/>
  <c r="BX3328" i="10"/>
  <c r="BV3328" i="10"/>
  <c r="BU3328" i="10"/>
  <c r="BY3328" i="10" s="1"/>
  <c r="BY3327" i="10"/>
  <c r="BX3327" i="10"/>
  <c r="BV3327" i="10"/>
  <c r="BU3327" i="10"/>
  <c r="BV3326" i="10"/>
  <c r="BU3326" i="10"/>
  <c r="BY3325" i="10"/>
  <c r="BV3325" i="10"/>
  <c r="BU3325" i="10"/>
  <c r="BX3325" i="10" s="1"/>
  <c r="BV3324" i="10"/>
  <c r="BU3324" i="10"/>
  <c r="BX3324" i="10" s="1"/>
  <c r="BX3323" i="10"/>
  <c r="BV3323" i="10"/>
  <c r="BY3323" i="10" s="1"/>
  <c r="BU3323" i="10"/>
  <c r="BY3322" i="10"/>
  <c r="BX3322" i="10"/>
  <c r="BV3322" i="10"/>
  <c r="BU3322" i="10"/>
  <c r="BV3321" i="10"/>
  <c r="BY3321" i="10" s="1"/>
  <c r="BU3321" i="10"/>
  <c r="BV3320" i="10"/>
  <c r="BY3320" i="10" s="1"/>
  <c r="BU3320" i="10"/>
  <c r="BV3319" i="10"/>
  <c r="BU3319" i="10"/>
  <c r="BV3318" i="10"/>
  <c r="BY3318" i="10" s="1"/>
  <c r="BU3318" i="10"/>
  <c r="BX3318" i="10" s="1"/>
  <c r="BV3317" i="10"/>
  <c r="BU3317" i="10"/>
  <c r="BX3317" i="10" s="1"/>
  <c r="BY3316" i="10"/>
  <c r="BX3316" i="10"/>
  <c r="BV3316" i="10"/>
  <c r="BU3316" i="10"/>
  <c r="BY3315" i="10"/>
  <c r="BV3315" i="10"/>
  <c r="BU3315" i="10"/>
  <c r="BY3314" i="10"/>
  <c r="BX3314" i="10"/>
  <c r="BV3314" i="10"/>
  <c r="BU3314" i="10"/>
  <c r="BY3313" i="10"/>
  <c r="BV3313" i="10"/>
  <c r="BU3313" i="10"/>
  <c r="BV3312" i="10"/>
  <c r="BY3312" i="10" s="1"/>
  <c r="BU3312" i="10"/>
  <c r="BV3311" i="10"/>
  <c r="BX3311" i="10" s="1"/>
  <c r="BU3311" i="10"/>
  <c r="BY3310" i="10"/>
  <c r="BV3310" i="10"/>
  <c r="BU3310" i="10"/>
  <c r="BX3310" i="10" s="1"/>
  <c r="BV3309" i="10"/>
  <c r="BY3309" i="10" s="1"/>
  <c r="BU3309" i="10"/>
  <c r="BV3308" i="10"/>
  <c r="BU3308" i="10"/>
  <c r="BX3308" i="10" s="1"/>
  <c r="BY3307" i="10"/>
  <c r="BX3307" i="10"/>
  <c r="BV3307" i="10"/>
  <c r="BU3307" i="10"/>
  <c r="BV3306" i="10"/>
  <c r="BY3306" i="10" s="1"/>
  <c r="BU3306" i="10"/>
  <c r="BV3305" i="10"/>
  <c r="BY3305" i="10" s="1"/>
  <c r="BU3305" i="10"/>
  <c r="BX3304" i="10"/>
  <c r="BV3304" i="10"/>
  <c r="BU3304" i="10"/>
  <c r="BV3303" i="10"/>
  <c r="BU3303" i="10"/>
  <c r="BX3302" i="10"/>
  <c r="BV3302" i="10"/>
  <c r="BY3302" i="10" s="1"/>
  <c r="BU3302" i="10"/>
  <c r="BV3301" i="10"/>
  <c r="BU3301" i="10"/>
  <c r="BV3300" i="10"/>
  <c r="BU3300" i="10"/>
  <c r="BV3299" i="10"/>
  <c r="BU3299" i="10"/>
  <c r="BX3299" i="10" s="1"/>
  <c r="BX3298" i="10"/>
  <c r="BV3298" i="10"/>
  <c r="BY3298" i="10" s="1"/>
  <c r="BU3298" i="10"/>
  <c r="BV3297" i="10"/>
  <c r="BU3297" i="10"/>
  <c r="BV3296" i="10"/>
  <c r="BU3296" i="10"/>
  <c r="BV3295" i="10"/>
  <c r="BY3295" i="10" s="1"/>
  <c r="BU3295" i="10"/>
  <c r="BY3294" i="10"/>
  <c r="BX3294" i="10"/>
  <c r="BV3294" i="10"/>
  <c r="BU3294" i="10"/>
  <c r="BY3293" i="10"/>
  <c r="BX3293" i="10"/>
  <c r="BV3293" i="10"/>
  <c r="BU3293" i="10"/>
  <c r="BV3292" i="10"/>
  <c r="BU3292" i="10"/>
  <c r="BY3291" i="10"/>
  <c r="BV3291" i="10"/>
  <c r="BU3291" i="10"/>
  <c r="BX3291" i="10" s="1"/>
  <c r="BV3290" i="10"/>
  <c r="BY3290" i="10" s="1"/>
  <c r="BU3290" i="10"/>
  <c r="BV3289" i="10"/>
  <c r="BU3289" i="10"/>
  <c r="BX3289" i="10" s="1"/>
  <c r="BY3288" i="10"/>
  <c r="BX3288" i="10"/>
  <c r="BV3288" i="10"/>
  <c r="BU3288" i="10"/>
  <c r="BY3287" i="10"/>
  <c r="BX3287" i="10"/>
  <c r="BV3287" i="10"/>
  <c r="BU3287" i="10"/>
  <c r="BV3286" i="10"/>
  <c r="BU3286" i="10"/>
  <c r="BV3285" i="10"/>
  <c r="BU3285" i="10"/>
  <c r="BX3285" i="10" s="1"/>
  <c r="BV3284" i="10"/>
  <c r="BY3284" i="10" s="1"/>
  <c r="BU3284" i="10"/>
  <c r="BX3284" i="10" s="1"/>
  <c r="BY3283" i="10"/>
  <c r="BV3283" i="10"/>
  <c r="BX3283" i="10" s="1"/>
  <c r="BU3283" i="10"/>
  <c r="BV3282" i="10"/>
  <c r="BY3282" i="10" s="1"/>
  <c r="BU3282" i="10"/>
  <c r="BV3281" i="10"/>
  <c r="BU3281" i="10"/>
  <c r="BX3281" i="10" s="1"/>
  <c r="BV3280" i="10"/>
  <c r="BU3280" i="10"/>
  <c r="BV3279" i="10"/>
  <c r="BU3279" i="10"/>
  <c r="BX3279" i="10" s="1"/>
  <c r="BV3278" i="10"/>
  <c r="BY3278" i="10" s="1"/>
  <c r="BU3278" i="10"/>
  <c r="BX3278" i="10" s="1"/>
  <c r="BV3277" i="10"/>
  <c r="BU3277" i="10"/>
  <c r="BY3276" i="10"/>
  <c r="BX3276" i="10"/>
  <c r="BV3276" i="10"/>
  <c r="BU3276" i="10"/>
  <c r="BV3275" i="10"/>
  <c r="BU3275" i="10"/>
  <c r="BV3274" i="10"/>
  <c r="BU3274" i="10"/>
  <c r="BX3274" i="10" s="1"/>
  <c r="BV3273" i="10"/>
  <c r="BU3273" i="10"/>
  <c r="BX3273" i="10" s="1"/>
  <c r="BV3272" i="10"/>
  <c r="BY3272" i="10" s="1"/>
  <c r="BU3272" i="10"/>
  <c r="BX3272" i="10" s="1"/>
  <c r="BY3271" i="10"/>
  <c r="BX3271" i="10"/>
  <c r="BV3271" i="10"/>
  <c r="BU3271" i="10"/>
  <c r="BY3270" i="10"/>
  <c r="BV3270" i="10"/>
  <c r="BU3270" i="10"/>
  <c r="BX3270" i="10" s="1"/>
  <c r="BV3269" i="10"/>
  <c r="BY3269" i="10" s="1"/>
  <c r="BU3269" i="10"/>
  <c r="BX3268" i="10"/>
  <c r="BV3268" i="10"/>
  <c r="BY3268" i="10" s="1"/>
  <c r="BU3268" i="10"/>
  <c r="BV3267" i="10"/>
  <c r="BU3267" i="10"/>
  <c r="BX3267" i="10" s="1"/>
  <c r="BV3266" i="10"/>
  <c r="BU3266" i="10"/>
  <c r="BY3266" i="10" s="1"/>
  <c r="BV3265" i="10"/>
  <c r="BY3265" i="10" s="1"/>
  <c r="BU3265" i="10"/>
  <c r="BX3264" i="10"/>
  <c r="BV3264" i="10"/>
  <c r="BY3264" i="10" s="1"/>
  <c r="BU3264" i="10"/>
  <c r="BY3263" i="10"/>
  <c r="BV3263" i="10"/>
  <c r="BU3263" i="10"/>
  <c r="BX3263" i="10" s="1"/>
  <c r="BV3262" i="10"/>
  <c r="BX3262" i="10" s="1"/>
  <c r="BU3262" i="10"/>
  <c r="BV3261" i="10"/>
  <c r="BU3261" i="10"/>
  <c r="BV3260" i="10"/>
  <c r="BY3260" i="10" s="1"/>
  <c r="BU3260" i="10"/>
  <c r="BX3260" i="10" s="1"/>
  <c r="BX3259" i="10"/>
  <c r="BV3259" i="10"/>
  <c r="BU3259" i="10"/>
  <c r="BV3258" i="10"/>
  <c r="BY3258" i="10" s="1"/>
  <c r="BU3258" i="10"/>
  <c r="BV3257" i="10"/>
  <c r="BY3257" i="10" s="1"/>
  <c r="BU3257" i="10"/>
  <c r="BX3256" i="10"/>
  <c r="BV3256" i="10"/>
  <c r="BU3256" i="10"/>
  <c r="BY3256" i="10" s="1"/>
  <c r="BX3255" i="10"/>
  <c r="BV3255" i="10"/>
  <c r="BU3255" i="10"/>
  <c r="BY3255" i="10" s="1"/>
  <c r="BV3254" i="10"/>
  <c r="BU3254" i="10"/>
  <c r="BX3254" i="10" s="1"/>
  <c r="BX3253" i="10"/>
  <c r="BV3253" i="10"/>
  <c r="BY3253" i="10" s="1"/>
  <c r="BU3253" i="10"/>
  <c r="BY3252" i="10"/>
  <c r="BX3252" i="10"/>
  <c r="BV3252" i="10"/>
  <c r="BU3252" i="10"/>
  <c r="BY3251" i="10"/>
  <c r="BV3251" i="10"/>
  <c r="BU3251" i="10"/>
  <c r="BX3251" i="10" s="1"/>
  <c r="BY3250" i="10"/>
  <c r="BX3250" i="10"/>
  <c r="BV3250" i="10"/>
  <c r="BU3250" i="10"/>
  <c r="BX3249" i="10"/>
  <c r="BV3249" i="10"/>
  <c r="BU3249" i="10"/>
  <c r="BY3248" i="10"/>
  <c r="BX3248" i="10"/>
  <c r="BV3248" i="10"/>
  <c r="BU3248" i="10"/>
  <c r="BV3247" i="10"/>
  <c r="BU3247" i="10"/>
  <c r="BX3247" i="10" s="1"/>
  <c r="BX3246" i="10"/>
  <c r="BV3246" i="10"/>
  <c r="BU3246" i="10"/>
  <c r="BY3246" i="10" s="1"/>
  <c r="BV3245" i="10"/>
  <c r="BU3245" i="10"/>
  <c r="BV3244" i="10"/>
  <c r="BU3244" i="10"/>
  <c r="BX3244" i="10" s="1"/>
  <c r="BY3243" i="10"/>
  <c r="BV3243" i="10"/>
  <c r="BU3243" i="10"/>
  <c r="BX3242" i="10"/>
  <c r="BV3242" i="10"/>
  <c r="BY3242" i="10" s="1"/>
  <c r="BU3242" i="10"/>
  <c r="BY3241" i="10"/>
  <c r="BX3241" i="10"/>
  <c r="BV3241" i="10"/>
  <c r="BU3241" i="10"/>
  <c r="BY3240" i="10"/>
  <c r="BX3240" i="10"/>
  <c r="BV3240" i="10"/>
  <c r="BU3240" i="10"/>
  <c r="BX3239" i="10"/>
  <c r="BV3239" i="10"/>
  <c r="BU3239" i="10"/>
  <c r="BV3238" i="10"/>
  <c r="BY3238" i="10" s="1"/>
  <c r="BU3238" i="10"/>
  <c r="BY3237" i="10"/>
  <c r="BV3237" i="10"/>
  <c r="BU3237" i="10"/>
  <c r="BX3237" i="10" s="1"/>
  <c r="BY3236" i="10"/>
  <c r="BX3236" i="10"/>
  <c r="BV3236" i="10"/>
  <c r="BU3236" i="10"/>
  <c r="BV3235" i="10"/>
  <c r="BU3235" i="10"/>
  <c r="BX3235" i="10" s="1"/>
  <c r="BX3234" i="10"/>
  <c r="BV3234" i="10"/>
  <c r="BY3234" i="10" s="1"/>
  <c r="BU3234" i="10"/>
  <c r="BY3233" i="10"/>
  <c r="BX3233" i="10"/>
  <c r="BV3233" i="10"/>
  <c r="BU3233" i="10"/>
  <c r="BY3232" i="10"/>
  <c r="BX3232" i="10"/>
  <c r="BV3232" i="10"/>
  <c r="BU3232" i="10"/>
  <c r="BV3231" i="10"/>
  <c r="BU3231" i="10"/>
  <c r="BY3230" i="10"/>
  <c r="BV3230" i="10"/>
  <c r="BU3230" i="10"/>
  <c r="BX3230" i="10" s="1"/>
  <c r="BV3229" i="10"/>
  <c r="BU3229" i="10"/>
  <c r="BX3229" i="10" s="1"/>
  <c r="BV3228" i="10"/>
  <c r="BU3228" i="10"/>
  <c r="BV3227" i="10"/>
  <c r="BY3227" i="10" s="1"/>
  <c r="BU3227" i="10"/>
  <c r="BY3226" i="10"/>
  <c r="BX3226" i="10"/>
  <c r="BV3226" i="10"/>
  <c r="BU3226" i="10"/>
  <c r="BV3225" i="10"/>
  <c r="BU3225" i="10"/>
  <c r="BV3224" i="10"/>
  <c r="BY3224" i="10" s="1"/>
  <c r="BU3224" i="10"/>
  <c r="BV3223" i="10"/>
  <c r="BY3223" i="10" s="1"/>
  <c r="BU3223" i="10"/>
  <c r="BX3223" i="10" s="1"/>
  <c r="BV3222" i="10"/>
  <c r="BY3222" i="10" s="1"/>
  <c r="BU3222" i="10"/>
  <c r="BY3221" i="10"/>
  <c r="BV3221" i="10"/>
  <c r="BU3221" i="10"/>
  <c r="BX3221" i="10" s="1"/>
  <c r="BX3220" i="10"/>
  <c r="BV3220" i="10"/>
  <c r="BY3220" i="10" s="1"/>
  <c r="BU3220" i="10"/>
  <c r="BV3219" i="10"/>
  <c r="BU3219" i="10"/>
  <c r="BX3218" i="10"/>
  <c r="BV3218" i="10"/>
  <c r="BU3218" i="10"/>
  <c r="BY3218" i="10" s="1"/>
  <c r="BV3217" i="10"/>
  <c r="BU3217" i="10"/>
  <c r="BY3217" i="10" s="1"/>
  <c r="BY3216" i="10"/>
  <c r="BX3216" i="10"/>
  <c r="BV3216" i="10"/>
  <c r="BU3216" i="10"/>
  <c r="BY3215" i="10"/>
  <c r="BV3215" i="10"/>
  <c r="BU3215" i="10"/>
  <c r="BX3215" i="10" s="1"/>
  <c r="BV3214" i="10"/>
  <c r="BU3214" i="10"/>
  <c r="BX3214" i="10" s="1"/>
  <c r="BV3213" i="10"/>
  <c r="BU3213" i="10"/>
  <c r="BV3212" i="10"/>
  <c r="BY3212" i="10" s="1"/>
  <c r="BU3212" i="10"/>
  <c r="BX3212" i="10" s="1"/>
  <c r="BY3211" i="10"/>
  <c r="BV3211" i="10"/>
  <c r="BU3211" i="10"/>
  <c r="BX3211" i="10" s="1"/>
  <c r="BV3210" i="10"/>
  <c r="BU3210" i="10"/>
  <c r="BX3209" i="10"/>
  <c r="BV3209" i="10"/>
  <c r="BU3209" i="10"/>
  <c r="BV3208" i="10"/>
  <c r="BU3208" i="10"/>
  <c r="BX3208" i="10" s="1"/>
  <c r="BV3207" i="10"/>
  <c r="BU3207" i="10"/>
  <c r="BX3207" i="10" s="1"/>
  <c r="BY3206" i="10"/>
  <c r="BX3206" i="10"/>
  <c r="BV3206" i="10"/>
  <c r="BU3206" i="10"/>
  <c r="BV3205" i="10"/>
  <c r="BU3205" i="10"/>
  <c r="BY3205" i="10" s="1"/>
  <c r="BX3204" i="10"/>
  <c r="BV3204" i="10"/>
  <c r="BY3204" i="10" s="1"/>
  <c r="BU3204" i="10"/>
  <c r="BV3203" i="10"/>
  <c r="BY3203" i="10" s="1"/>
  <c r="BU3203" i="10"/>
  <c r="BV3202" i="10"/>
  <c r="BU3202" i="10"/>
  <c r="BX3202" i="10" s="1"/>
  <c r="BY3201" i="10"/>
  <c r="BX3201" i="10"/>
  <c r="BV3201" i="10"/>
  <c r="BU3201" i="10"/>
  <c r="BV3200" i="10"/>
  <c r="BU3200" i="10"/>
  <c r="BX3200" i="10" s="1"/>
  <c r="BV3199" i="10"/>
  <c r="BY3199" i="10" s="1"/>
  <c r="BU3199" i="10"/>
  <c r="BX3199" i="10" s="1"/>
  <c r="BV3198" i="10"/>
  <c r="BY3198" i="10" s="1"/>
  <c r="BU3198" i="10"/>
  <c r="BX3198" i="10" s="1"/>
  <c r="BY3197" i="10"/>
  <c r="BX3197" i="10"/>
  <c r="BV3197" i="10"/>
  <c r="BU3197" i="10"/>
  <c r="BV3196" i="10"/>
  <c r="BU3196" i="10"/>
  <c r="BV3195" i="10"/>
  <c r="BY3195" i="10" s="1"/>
  <c r="BU3195" i="10"/>
  <c r="BV3194" i="10"/>
  <c r="BU3194" i="10"/>
  <c r="BX3194" i="10" s="1"/>
  <c r="BV3193" i="10"/>
  <c r="BY3193" i="10" s="1"/>
  <c r="BU3193" i="10"/>
  <c r="BY3192" i="10"/>
  <c r="BX3192" i="10"/>
  <c r="BV3192" i="10"/>
  <c r="BU3192" i="10"/>
  <c r="BY3191" i="10"/>
  <c r="BV3191" i="10"/>
  <c r="BU3191" i="10"/>
  <c r="BX3191" i="10" s="1"/>
  <c r="BV3190" i="10"/>
  <c r="BU3190" i="10"/>
  <c r="BV3189" i="10"/>
  <c r="BY3189" i="10" s="1"/>
  <c r="BU3189" i="10"/>
  <c r="BY3188" i="10"/>
  <c r="BX3188" i="10"/>
  <c r="BV3188" i="10"/>
  <c r="BU3188" i="10"/>
  <c r="BX3187" i="10"/>
  <c r="BV3187" i="10"/>
  <c r="BY3187" i="10" s="1"/>
  <c r="BU3187" i="10"/>
  <c r="BX3186" i="10"/>
  <c r="BV3186" i="10"/>
  <c r="BU3186" i="10"/>
  <c r="BY3186" i="10" s="1"/>
  <c r="BY3185" i="10"/>
  <c r="BV3185" i="10"/>
  <c r="BU3185" i="10"/>
  <c r="BX3185" i="10" s="1"/>
  <c r="BV3184" i="10"/>
  <c r="BY3184" i="10" s="1"/>
  <c r="BU3184" i="10"/>
  <c r="BY3183" i="10"/>
  <c r="BX3183" i="10"/>
  <c r="BV3183" i="10"/>
  <c r="BU3183" i="10"/>
  <c r="BY3182" i="10"/>
  <c r="BX3182" i="10"/>
  <c r="BV3182" i="10"/>
  <c r="BU3182" i="10"/>
  <c r="BV3181" i="10"/>
  <c r="BU3181" i="10"/>
  <c r="BY3180" i="10"/>
  <c r="BV3180" i="10"/>
  <c r="BU3180" i="10"/>
  <c r="BX3179" i="10"/>
  <c r="BV3179" i="10"/>
  <c r="BY3179" i="10" s="1"/>
  <c r="BU3179" i="10"/>
  <c r="BX3178" i="10"/>
  <c r="BV3178" i="10"/>
  <c r="BY3178" i="10" s="1"/>
  <c r="BU3178" i="10"/>
  <c r="BV3177" i="10"/>
  <c r="BY3177" i="10" s="1"/>
  <c r="BU3177" i="10"/>
  <c r="BY3176" i="10"/>
  <c r="BV3176" i="10"/>
  <c r="BU3176" i="10"/>
  <c r="BX3176" i="10" s="1"/>
  <c r="BV3175" i="10"/>
  <c r="BY3175" i="10" s="1"/>
  <c r="BU3175" i="10"/>
  <c r="BV3174" i="10"/>
  <c r="BY3174" i="10" s="1"/>
  <c r="BU3174" i="10"/>
  <c r="BX3174" i="10" s="1"/>
  <c r="BV3173" i="10"/>
  <c r="BY3173" i="10" s="1"/>
  <c r="BU3173" i="10"/>
  <c r="BV3172" i="10"/>
  <c r="BU3172" i="10"/>
  <c r="BX3172" i="10" s="1"/>
  <c r="BY3171" i="10"/>
  <c r="BX3171" i="10"/>
  <c r="BV3171" i="10"/>
  <c r="BU3171" i="10"/>
  <c r="BV3170" i="10"/>
  <c r="BU3170" i="10"/>
  <c r="BV3169" i="10"/>
  <c r="BU3169" i="10"/>
  <c r="BX3169" i="10" s="1"/>
  <c r="BY3168" i="10"/>
  <c r="BV3168" i="10"/>
  <c r="BU3168" i="10"/>
  <c r="BX3168" i="10" s="1"/>
  <c r="BY3167" i="10"/>
  <c r="BX3167" i="10"/>
  <c r="BV3167" i="10"/>
  <c r="BU3167" i="10"/>
  <c r="BV3166" i="10"/>
  <c r="BU3166" i="10"/>
  <c r="BV3165" i="10"/>
  <c r="BY3165" i="10" s="1"/>
  <c r="BU3165" i="10"/>
  <c r="BX3165" i="10" s="1"/>
  <c r="BV3164" i="10"/>
  <c r="BY3164" i="10" s="1"/>
  <c r="BU3164" i="10"/>
  <c r="BX3163" i="10"/>
  <c r="BV3163" i="10"/>
  <c r="BU3163" i="10"/>
  <c r="BV3162" i="10"/>
  <c r="BY3162" i="10" s="1"/>
  <c r="BU3162" i="10"/>
  <c r="BV3161" i="10"/>
  <c r="BU3161" i="10"/>
  <c r="BX3161" i="10" s="1"/>
  <c r="BV3160" i="10"/>
  <c r="BY3160" i="10" s="1"/>
  <c r="BU3160" i="10"/>
  <c r="BX3159" i="10"/>
  <c r="BV3159" i="10"/>
  <c r="BY3159" i="10" s="1"/>
  <c r="BU3159" i="10"/>
  <c r="BV3158" i="10"/>
  <c r="BU3158" i="10"/>
  <c r="BV3157" i="10"/>
  <c r="BU3157" i="10"/>
  <c r="BX3157" i="10" s="1"/>
  <c r="BX3156" i="10"/>
  <c r="BV3156" i="10"/>
  <c r="BU3156" i="10"/>
  <c r="BY3156" i="10" s="1"/>
  <c r="BY3155" i="10"/>
  <c r="BX3155" i="10"/>
  <c r="BV3155" i="10"/>
  <c r="BU3155" i="10"/>
  <c r="BX3154" i="10"/>
  <c r="BV3154" i="10"/>
  <c r="BU3154" i="10"/>
  <c r="BV3153" i="10"/>
  <c r="BU3153" i="10"/>
  <c r="BX3153" i="10" s="1"/>
  <c r="BX3152" i="10"/>
  <c r="BV3152" i="10"/>
  <c r="BU3152" i="10"/>
  <c r="BY3151" i="10"/>
  <c r="BV3151" i="10"/>
  <c r="BU3151" i="10"/>
  <c r="BX3151" i="10" s="1"/>
  <c r="BV3150" i="10"/>
  <c r="BY3150" i="10" s="1"/>
  <c r="BU3150" i="10"/>
  <c r="BX3149" i="10"/>
  <c r="BV3149" i="10"/>
  <c r="BU3149" i="10"/>
  <c r="BX3148" i="10"/>
  <c r="BV3148" i="10"/>
  <c r="BY3148" i="10" s="1"/>
  <c r="BU3148" i="10"/>
  <c r="BV3147" i="10"/>
  <c r="BU3147" i="10"/>
  <c r="BY3146" i="10"/>
  <c r="BV3146" i="10"/>
  <c r="BU3146" i="10"/>
  <c r="BX3146" i="10" s="1"/>
  <c r="BV3145" i="10"/>
  <c r="BU3145" i="10"/>
  <c r="BX3145" i="10" s="1"/>
  <c r="BV3144" i="10"/>
  <c r="BY3144" i="10" s="1"/>
  <c r="BU3144" i="10"/>
  <c r="BY3143" i="10"/>
  <c r="BX3143" i="10"/>
  <c r="BV3143" i="10"/>
  <c r="BU3143" i="10"/>
  <c r="BV3142" i="10"/>
  <c r="BU3142" i="10"/>
  <c r="BX3142" i="10" s="1"/>
  <c r="BY3141" i="10"/>
  <c r="BX3141" i="10"/>
  <c r="BV3141" i="10"/>
  <c r="BU3141" i="10"/>
  <c r="BV3140" i="10"/>
  <c r="BY3140" i="10" s="1"/>
  <c r="BU3140" i="10"/>
  <c r="BV3139" i="10"/>
  <c r="BU3139" i="10"/>
  <c r="BX3139" i="10" s="1"/>
  <c r="BV3138" i="10"/>
  <c r="BY3138" i="10" s="1"/>
  <c r="BU3138" i="10"/>
  <c r="BV3137" i="10"/>
  <c r="BU3137" i="10"/>
  <c r="BY3136" i="10"/>
  <c r="BV3136" i="10"/>
  <c r="BU3136" i="10"/>
  <c r="BX3136" i="10" s="1"/>
  <c r="BV3135" i="10"/>
  <c r="BU3135" i="10"/>
  <c r="BX3135" i="10" s="1"/>
  <c r="BV3134" i="10"/>
  <c r="BY3134" i="10" s="1"/>
  <c r="BU3134" i="10"/>
  <c r="BV3133" i="10"/>
  <c r="BU3133" i="10"/>
  <c r="BY3133" i="10" s="1"/>
  <c r="BY3132" i="10"/>
  <c r="BV3132" i="10"/>
  <c r="BU3132" i="10"/>
  <c r="BX3132" i="10" s="1"/>
  <c r="BY3131" i="10"/>
  <c r="BX3131" i="10"/>
  <c r="BV3131" i="10"/>
  <c r="BU3131" i="10"/>
  <c r="BV3130" i="10"/>
  <c r="BU3130" i="10"/>
  <c r="BV3129" i="10"/>
  <c r="BU3129" i="10"/>
  <c r="BX3129" i="10" s="1"/>
  <c r="BV3128" i="10"/>
  <c r="BY3128" i="10" s="1"/>
  <c r="BU3128" i="10"/>
  <c r="BY3127" i="10"/>
  <c r="BV3127" i="10"/>
  <c r="BU3127" i="10"/>
  <c r="BX3127" i="10" s="1"/>
  <c r="BY3126" i="10"/>
  <c r="BX3126" i="10"/>
  <c r="BV3126" i="10"/>
  <c r="BU3126" i="10"/>
  <c r="BV3125" i="10"/>
  <c r="BU3125" i="10"/>
  <c r="BV3124" i="10"/>
  <c r="BU3124" i="10"/>
  <c r="BX3124" i="10" s="1"/>
  <c r="BY3123" i="10"/>
  <c r="BV3123" i="10"/>
  <c r="BU3123" i="10"/>
  <c r="BX3123" i="10" s="1"/>
  <c r="BX3122" i="10"/>
  <c r="BV3122" i="10"/>
  <c r="BY3122" i="10" s="1"/>
  <c r="BU3122" i="10"/>
  <c r="BY3121" i="10"/>
  <c r="BX3121" i="10"/>
  <c r="BV3121" i="10"/>
  <c r="BU3121" i="10"/>
  <c r="BV3120" i="10"/>
  <c r="BU3120" i="10"/>
  <c r="BV3119" i="10"/>
  <c r="BY3119" i="10" s="1"/>
  <c r="BU3119" i="10"/>
  <c r="BV3118" i="10"/>
  <c r="BU3118" i="10"/>
  <c r="BY3117" i="10"/>
  <c r="BX3117" i="10"/>
  <c r="BV3117" i="10"/>
  <c r="BU3117" i="10"/>
  <c r="BY3116" i="10"/>
  <c r="BX3116" i="10"/>
  <c r="BV3116" i="10"/>
  <c r="BU3116" i="10"/>
  <c r="BV3115" i="10"/>
  <c r="BU3115" i="10"/>
  <c r="BV3114" i="10"/>
  <c r="BY3114" i="10" s="1"/>
  <c r="BU3114" i="10"/>
  <c r="BY3113" i="10"/>
  <c r="BX3113" i="10"/>
  <c r="BV3113" i="10"/>
  <c r="BU3113" i="10"/>
  <c r="BV3112" i="10"/>
  <c r="BU3112" i="10"/>
  <c r="BY3111" i="10"/>
  <c r="BX3111" i="10"/>
  <c r="BV3111" i="10"/>
  <c r="BU3111" i="10"/>
  <c r="BY3110" i="10"/>
  <c r="BV3110" i="10"/>
  <c r="BU3110" i="10"/>
  <c r="BX3110" i="10" s="1"/>
  <c r="BV3109" i="10"/>
  <c r="BU3109" i="10"/>
  <c r="BX3109" i="10" s="1"/>
  <c r="BV3108" i="10"/>
  <c r="BU3108" i="10"/>
  <c r="BX3108" i="10" s="1"/>
  <c r="BV3107" i="10"/>
  <c r="BY3107" i="10" s="1"/>
  <c r="BU3107" i="10"/>
  <c r="BY3106" i="10"/>
  <c r="BX3106" i="10"/>
  <c r="BV3106" i="10"/>
  <c r="BU3106" i="10"/>
  <c r="BY3105" i="10"/>
  <c r="BV3105" i="10"/>
  <c r="BX3105" i="10" s="1"/>
  <c r="BU3105" i="10"/>
  <c r="BX3104" i="10"/>
  <c r="BV3104" i="10"/>
  <c r="BY3104" i="10" s="1"/>
  <c r="BU3104" i="10"/>
  <c r="BY3103" i="10"/>
  <c r="BV3103" i="10"/>
  <c r="BU3103" i="10"/>
  <c r="BX3103" i="10" s="1"/>
  <c r="BV3102" i="10"/>
  <c r="BU3102" i="10"/>
  <c r="BX3102" i="10" s="1"/>
  <c r="BY3101" i="10"/>
  <c r="BX3101" i="10"/>
  <c r="BV3101" i="10"/>
  <c r="BU3101" i="10"/>
  <c r="BY3100" i="10"/>
  <c r="BV3100" i="10"/>
  <c r="BU3100" i="10"/>
  <c r="BX3100" i="10" s="1"/>
  <c r="BX3099" i="10"/>
  <c r="BV3099" i="10"/>
  <c r="BU3099" i="10"/>
  <c r="BV3098" i="10"/>
  <c r="BU3098" i="10"/>
  <c r="BX3098" i="10" s="1"/>
  <c r="BY3097" i="10"/>
  <c r="BV3097" i="10"/>
  <c r="BU3097" i="10"/>
  <c r="BX3097" i="10" s="1"/>
  <c r="BY3096" i="10"/>
  <c r="BV3096" i="10"/>
  <c r="BU3096" i="10"/>
  <c r="BX3096" i="10" s="1"/>
  <c r="BV3095" i="10"/>
  <c r="BU3095" i="10"/>
  <c r="BX3095" i="10" s="1"/>
  <c r="BV3094" i="10"/>
  <c r="BU3094" i="10"/>
  <c r="BX3094" i="10" s="1"/>
  <c r="BV3093" i="10"/>
  <c r="BY3093" i="10" s="1"/>
  <c r="BU3093" i="10"/>
  <c r="BX3092" i="10"/>
  <c r="BV3092" i="10"/>
  <c r="BY3092" i="10" s="1"/>
  <c r="BU3092" i="10"/>
  <c r="BY3091" i="10"/>
  <c r="BX3091" i="10"/>
  <c r="BV3091" i="10"/>
  <c r="BU3091" i="10"/>
  <c r="BX3090" i="10"/>
  <c r="BV3090" i="10"/>
  <c r="BU3090" i="10"/>
  <c r="BY3090" i="10" s="1"/>
  <c r="BV3089" i="10"/>
  <c r="BU3089" i="10"/>
  <c r="BY3088" i="10"/>
  <c r="BX3088" i="10"/>
  <c r="BV3088" i="10"/>
  <c r="BU3088" i="10"/>
  <c r="BV3087" i="10"/>
  <c r="BU3087" i="10"/>
  <c r="BX3087" i="10" s="1"/>
  <c r="BV3086" i="10"/>
  <c r="BU3086" i="10"/>
  <c r="BV3085" i="10"/>
  <c r="BU3085" i="10"/>
  <c r="BX3085" i="10" s="1"/>
  <c r="BV3084" i="10"/>
  <c r="BY3084" i="10" s="1"/>
  <c r="BU3084" i="10"/>
  <c r="BX3083" i="10"/>
  <c r="BV3083" i="10"/>
  <c r="BY3083" i="10" s="1"/>
  <c r="BU3083" i="10"/>
  <c r="BX3082" i="10"/>
  <c r="BV3082" i="10"/>
  <c r="BY3082" i="10" s="1"/>
  <c r="BU3082" i="10"/>
  <c r="BY3081" i="10"/>
  <c r="BV3081" i="10"/>
  <c r="BU3081" i="10"/>
  <c r="BX3081" i="10" s="1"/>
  <c r="BY3080" i="10"/>
  <c r="BX3080" i="10"/>
  <c r="BV3080" i="10"/>
  <c r="BU3080" i="10"/>
  <c r="BV3079" i="10"/>
  <c r="BU3079" i="10"/>
  <c r="BX3079" i="10" s="1"/>
  <c r="BV3078" i="10"/>
  <c r="BY3078" i="10" s="1"/>
  <c r="BU3078" i="10"/>
  <c r="BV3077" i="10"/>
  <c r="BY3077" i="10" s="1"/>
  <c r="BU3077" i="10"/>
  <c r="BV3076" i="10"/>
  <c r="BU3076" i="10"/>
  <c r="BY3075" i="10"/>
  <c r="BV3075" i="10"/>
  <c r="BU3075" i="10"/>
  <c r="BX3075" i="10" s="1"/>
  <c r="BV3074" i="10"/>
  <c r="BU3074" i="10"/>
  <c r="BV3073" i="10"/>
  <c r="BU3073" i="10"/>
  <c r="BX3073" i="10" s="1"/>
  <c r="BV3072" i="10"/>
  <c r="BU3072" i="10"/>
  <c r="BX3072" i="10" s="1"/>
  <c r="BY3071" i="10"/>
  <c r="BX3071" i="10"/>
  <c r="BV3071" i="10"/>
  <c r="BU3071" i="10"/>
  <c r="BX3070" i="10"/>
  <c r="BV3070" i="10"/>
  <c r="BY3070" i="10" s="1"/>
  <c r="BU3070" i="10"/>
  <c r="BX3069" i="10"/>
  <c r="BV3069" i="10"/>
  <c r="BU3069" i="10"/>
  <c r="BY3068" i="10"/>
  <c r="BV3068" i="10"/>
  <c r="BX3068" i="10" s="1"/>
  <c r="BU3068" i="10"/>
  <c r="BV3067" i="10"/>
  <c r="BU3067" i="10"/>
  <c r="BY3066" i="10"/>
  <c r="BX3066" i="10"/>
  <c r="BV3066" i="10"/>
  <c r="BU3066" i="10"/>
  <c r="BV3065" i="10"/>
  <c r="BU3065" i="10"/>
  <c r="BX3065" i="10" s="1"/>
  <c r="BV3064" i="10"/>
  <c r="BU3064" i="10"/>
  <c r="BX3064" i="10" s="1"/>
  <c r="BV3063" i="10"/>
  <c r="BY3063" i="10" s="1"/>
  <c r="BU3063" i="10"/>
  <c r="BY3062" i="10"/>
  <c r="BX3062" i="10"/>
  <c r="BV3062" i="10"/>
  <c r="BU3062" i="10"/>
  <c r="BV3061" i="10"/>
  <c r="BU3061" i="10"/>
  <c r="BV3060" i="10"/>
  <c r="BY3060" i="10" s="1"/>
  <c r="BU3060" i="10"/>
  <c r="BV3059" i="10"/>
  <c r="BY3059" i="10" s="1"/>
  <c r="BU3059" i="10"/>
  <c r="BV3058" i="10"/>
  <c r="BY3058" i="10" s="1"/>
  <c r="BU3058" i="10"/>
  <c r="BV3057" i="10"/>
  <c r="BU3057" i="10"/>
  <c r="BV3056" i="10"/>
  <c r="BU3056" i="10"/>
  <c r="BY3056" i="10" s="1"/>
  <c r="BY3055" i="10"/>
  <c r="BX3055" i="10"/>
  <c r="BV3055" i="10"/>
  <c r="BU3055" i="10"/>
  <c r="BX3054" i="10"/>
  <c r="BV3054" i="10"/>
  <c r="BY3054" i="10" s="1"/>
  <c r="BU3054" i="10"/>
  <c r="BX3053" i="10"/>
  <c r="BV3053" i="10"/>
  <c r="BU3053" i="10"/>
  <c r="BY3053" i="10" s="1"/>
  <c r="BV3052" i="10"/>
  <c r="BY3052" i="10" s="1"/>
  <c r="BU3052" i="10"/>
  <c r="BV3051" i="10"/>
  <c r="BU3051" i="10"/>
  <c r="BV3050" i="10"/>
  <c r="BY3050" i="10" s="1"/>
  <c r="BU3050" i="10"/>
  <c r="BX3049" i="10"/>
  <c r="BV3049" i="10"/>
  <c r="BU3049" i="10"/>
  <c r="BV3048" i="10"/>
  <c r="BU3048" i="10"/>
  <c r="BX3048" i="10" s="1"/>
  <c r="BX3047" i="10"/>
  <c r="BV3047" i="10"/>
  <c r="BU3047" i="10"/>
  <c r="BY3046" i="10"/>
  <c r="BV3046" i="10"/>
  <c r="BU3046" i="10"/>
  <c r="BX3046" i="10" s="1"/>
  <c r="BV3045" i="10"/>
  <c r="BY3045" i="10" s="1"/>
  <c r="BU3045" i="10"/>
  <c r="BV3044" i="10"/>
  <c r="BU3044" i="10"/>
  <c r="BX3044" i="10" s="1"/>
  <c r="BX3043" i="10"/>
  <c r="BV3043" i="10"/>
  <c r="BY3043" i="10" s="1"/>
  <c r="BU3043" i="10"/>
  <c r="BY3042" i="10"/>
  <c r="BV3042" i="10"/>
  <c r="BU3042" i="10"/>
  <c r="BX3042" i="10" s="1"/>
  <c r="BY3041" i="10"/>
  <c r="BX3041" i="10"/>
  <c r="BV3041" i="10"/>
  <c r="BU3041" i="10"/>
  <c r="BY3040" i="10"/>
  <c r="BV3040" i="10"/>
  <c r="BU3040" i="10"/>
  <c r="BX3040" i="10" s="1"/>
  <c r="BV3039" i="10"/>
  <c r="BU3039" i="10"/>
  <c r="BX3039" i="10" s="1"/>
  <c r="BY3038" i="10"/>
  <c r="BV3038" i="10"/>
  <c r="BU3038" i="10"/>
  <c r="BX3038" i="10" s="1"/>
  <c r="BV3037" i="10"/>
  <c r="BU3037" i="10"/>
  <c r="BY3036" i="10"/>
  <c r="BX3036" i="10"/>
  <c r="BV3036" i="10"/>
  <c r="BU3036" i="10"/>
  <c r="BV3035" i="10"/>
  <c r="BU3035" i="10"/>
  <c r="BX3035" i="10" s="1"/>
  <c r="BX3034" i="10"/>
  <c r="BV3034" i="10"/>
  <c r="BY3034" i="10" s="1"/>
  <c r="BU3034" i="10"/>
  <c r="BV3033" i="10"/>
  <c r="BU3033" i="10"/>
  <c r="BV3032" i="10"/>
  <c r="BU3032" i="10"/>
  <c r="BV3031" i="10"/>
  <c r="BU3031" i="10"/>
  <c r="BV3030" i="10"/>
  <c r="BY3030" i="10" s="1"/>
  <c r="BU3030" i="10"/>
  <c r="BX3030" i="10" s="1"/>
  <c r="BX3029" i="10"/>
  <c r="BV3029" i="10"/>
  <c r="BU3029" i="10"/>
  <c r="BV3028" i="10"/>
  <c r="BU3028" i="10"/>
  <c r="BX3028" i="10" s="1"/>
  <c r="BY3027" i="10"/>
  <c r="BX3027" i="10"/>
  <c r="BV3027" i="10"/>
  <c r="BU3027" i="10"/>
  <c r="BV3026" i="10"/>
  <c r="BU3026" i="10"/>
  <c r="BV3025" i="10"/>
  <c r="BU3025" i="10"/>
  <c r="BY3025" i="10" s="1"/>
  <c r="BV3024" i="10"/>
  <c r="BU3024" i="10"/>
  <c r="BX3024" i="10" s="1"/>
  <c r="BV3023" i="10"/>
  <c r="BU3023" i="10"/>
  <c r="BX3023" i="10" s="1"/>
  <c r="BV3022" i="10"/>
  <c r="BU3022" i="10"/>
  <c r="BX3022" i="10" s="1"/>
  <c r="BY3021" i="10"/>
  <c r="BX3021" i="10"/>
  <c r="BV3021" i="10"/>
  <c r="BU3021" i="10"/>
  <c r="BY3020" i="10"/>
  <c r="BX3020" i="10"/>
  <c r="BV3020" i="10"/>
  <c r="BU3020" i="10"/>
  <c r="BX3019" i="10"/>
  <c r="BV3019" i="10"/>
  <c r="BU3019" i="10"/>
  <c r="BV3018" i="10"/>
  <c r="BU3018" i="10"/>
  <c r="BY3017" i="10"/>
  <c r="BV3017" i="10"/>
  <c r="BU3017" i="10"/>
  <c r="BX3017" i="10" s="1"/>
  <c r="BY3016" i="10"/>
  <c r="BV3016" i="10"/>
  <c r="BU3016" i="10"/>
  <c r="BX3016" i="10" s="1"/>
  <c r="BX3015" i="10"/>
  <c r="BV3015" i="10"/>
  <c r="BY3015" i="10" s="1"/>
  <c r="BU3015" i="10"/>
  <c r="BV3014" i="10"/>
  <c r="BU3014" i="10"/>
  <c r="BX3014" i="10" s="1"/>
  <c r="BV3013" i="10"/>
  <c r="BY3013" i="10" s="1"/>
  <c r="BU3013" i="10"/>
  <c r="BV3012" i="10"/>
  <c r="BU3012" i="10"/>
  <c r="BY3012" i="10" s="1"/>
  <c r="BY3011" i="10"/>
  <c r="BX3011" i="10"/>
  <c r="BV3011" i="10"/>
  <c r="BU3011" i="10"/>
  <c r="BV3010" i="10"/>
  <c r="BU3010" i="10"/>
  <c r="BV3009" i="10"/>
  <c r="BU3009" i="10"/>
  <c r="BX3009" i="10" s="1"/>
  <c r="BV3008" i="10"/>
  <c r="BU3008" i="10"/>
  <c r="BX3008" i="10" s="1"/>
  <c r="BV3007" i="10"/>
  <c r="BU3007" i="10"/>
  <c r="BX3007" i="10" s="1"/>
  <c r="BY3006" i="10"/>
  <c r="BV3006" i="10"/>
  <c r="BU3006" i="10"/>
  <c r="BX3006" i="10" s="1"/>
  <c r="BY3005" i="10"/>
  <c r="BV3005" i="10"/>
  <c r="BU3005" i="10"/>
  <c r="BX3005" i="10" s="1"/>
  <c r="BV3004" i="10"/>
  <c r="BU3004" i="10"/>
  <c r="BV3003" i="10"/>
  <c r="BU3003" i="10"/>
  <c r="BX3003" i="10" s="1"/>
  <c r="BV3002" i="10"/>
  <c r="BU3002" i="10"/>
  <c r="BV3001" i="10"/>
  <c r="BU3001" i="10"/>
  <c r="BY3001" i="10" s="1"/>
  <c r="BV3000" i="10"/>
  <c r="BU3000" i="10"/>
  <c r="BX2999" i="10"/>
  <c r="BV2999" i="10"/>
  <c r="BY2999" i="10" s="1"/>
  <c r="BU2999" i="10"/>
  <c r="BX2998" i="10"/>
  <c r="BV2998" i="10"/>
  <c r="BY2998" i="10" s="1"/>
  <c r="BU2998" i="10"/>
  <c r="BV2997" i="10"/>
  <c r="BU2997" i="10"/>
  <c r="BV2996" i="10"/>
  <c r="BU2996" i="10"/>
  <c r="BV2995" i="10"/>
  <c r="BU2995" i="10"/>
  <c r="BX2995" i="10" s="1"/>
  <c r="BX2994" i="10"/>
  <c r="BV2994" i="10"/>
  <c r="BU2994" i="10"/>
  <c r="BV2993" i="10"/>
  <c r="BU2993" i="10"/>
  <c r="BY2992" i="10"/>
  <c r="BV2992" i="10"/>
  <c r="BX2992" i="10" s="1"/>
  <c r="BU2992" i="10"/>
  <c r="BV2991" i="10"/>
  <c r="BU2991" i="10"/>
  <c r="BX2991" i="10" s="1"/>
  <c r="BV2990" i="10"/>
  <c r="BY2990" i="10" s="1"/>
  <c r="BU2990" i="10"/>
  <c r="BX2989" i="10"/>
  <c r="BV2989" i="10"/>
  <c r="BY2989" i="10" s="1"/>
  <c r="BU2989" i="10"/>
  <c r="BY2988" i="10"/>
  <c r="BX2988" i="10"/>
  <c r="BV2988" i="10"/>
  <c r="BU2988" i="10"/>
  <c r="BY2987" i="10"/>
  <c r="BV2987" i="10"/>
  <c r="BU2987" i="10"/>
  <c r="BX2987" i="10" s="1"/>
  <c r="BX2986" i="10"/>
  <c r="BV2986" i="10"/>
  <c r="BU2986" i="10"/>
  <c r="BY2986" i="10" s="1"/>
  <c r="BV2985" i="10"/>
  <c r="BU2985" i="10"/>
  <c r="BX2984" i="10"/>
  <c r="BV2984" i="10"/>
  <c r="BU2984" i="10"/>
  <c r="BY2983" i="10"/>
  <c r="BX2983" i="10"/>
  <c r="BV2983" i="10"/>
  <c r="BU2983" i="10"/>
  <c r="BV2982" i="10"/>
  <c r="BU2982" i="10"/>
  <c r="BX2982" i="10" s="1"/>
  <c r="BV2981" i="10"/>
  <c r="BU2981" i="10"/>
  <c r="BV2980" i="10"/>
  <c r="BY2980" i="10" s="1"/>
  <c r="BU2980" i="10"/>
  <c r="BX2980" i="10" s="1"/>
  <c r="BV2979" i="10"/>
  <c r="BY2979" i="10" s="1"/>
  <c r="BU2979" i="10"/>
  <c r="BV2978" i="10"/>
  <c r="BU2978" i="10"/>
  <c r="BX2978" i="10" s="1"/>
  <c r="BV2977" i="10"/>
  <c r="BY2977" i="10" s="1"/>
  <c r="BU2977" i="10"/>
  <c r="BX2977" i="10" s="1"/>
  <c r="BY2976" i="10"/>
  <c r="BX2976" i="10"/>
  <c r="BV2976" i="10"/>
  <c r="BU2976" i="10"/>
  <c r="BV2975" i="10"/>
  <c r="BU2975" i="10"/>
  <c r="BX2975" i="10" s="1"/>
  <c r="BV2974" i="10"/>
  <c r="BU2974" i="10"/>
  <c r="BX2974" i="10" s="1"/>
  <c r="BV2973" i="10"/>
  <c r="BY2973" i="10" s="1"/>
  <c r="BU2973" i="10"/>
  <c r="BY2972" i="10"/>
  <c r="BV2972" i="10"/>
  <c r="BU2972" i="10"/>
  <c r="BY2971" i="10"/>
  <c r="BX2971" i="10"/>
  <c r="BV2971" i="10"/>
  <c r="BU2971" i="10"/>
  <c r="BV2970" i="10"/>
  <c r="BU2970" i="10"/>
  <c r="BV2969" i="10"/>
  <c r="BU2969" i="10"/>
  <c r="BX2969" i="10" s="1"/>
  <c r="BV2968" i="10"/>
  <c r="BY2968" i="10" s="1"/>
  <c r="BU2968" i="10"/>
  <c r="BY2967" i="10"/>
  <c r="BX2967" i="10"/>
  <c r="BV2967" i="10"/>
  <c r="BU2967" i="10"/>
  <c r="BY2966" i="10"/>
  <c r="BX2966" i="10"/>
  <c r="BV2966" i="10"/>
  <c r="BU2966" i="10"/>
  <c r="BV2965" i="10"/>
  <c r="BU2965" i="10"/>
  <c r="BV2964" i="10"/>
  <c r="BU2964" i="10"/>
  <c r="BX2964" i="10" s="1"/>
  <c r="BY2963" i="10"/>
  <c r="BV2963" i="10"/>
  <c r="BU2963" i="10"/>
  <c r="BX2963" i="10" s="1"/>
  <c r="BV2962" i="10"/>
  <c r="BX2962" i="10" s="1"/>
  <c r="BU2962" i="10"/>
  <c r="BY2961" i="10"/>
  <c r="BX2961" i="10"/>
  <c r="BV2961" i="10"/>
  <c r="BU2961" i="10"/>
  <c r="BV2960" i="10"/>
  <c r="BU2960" i="10"/>
  <c r="BX2959" i="10"/>
  <c r="BV2959" i="10"/>
  <c r="BU2959" i="10"/>
  <c r="BY2958" i="10"/>
  <c r="BV2958" i="10"/>
  <c r="BU2958" i="10"/>
  <c r="BX2958" i="10" s="1"/>
  <c r="BX2957" i="10"/>
  <c r="BV2957" i="10"/>
  <c r="BU2957" i="10"/>
  <c r="BY2957" i="10" s="1"/>
  <c r="BV2956" i="10"/>
  <c r="BU2956" i="10"/>
  <c r="BY2955" i="10"/>
  <c r="BV2955" i="10"/>
  <c r="BU2955" i="10"/>
  <c r="BX2955" i="10" s="1"/>
  <c r="BV2954" i="10"/>
  <c r="BY2954" i="10" s="1"/>
  <c r="BU2954" i="10"/>
  <c r="BV2953" i="10"/>
  <c r="BU2953" i="10"/>
  <c r="BX2953" i="10" s="1"/>
  <c r="BV2952" i="10"/>
  <c r="BY2952" i="10" s="1"/>
  <c r="BU2952" i="10"/>
  <c r="BV2951" i="10"/>
  <c r="BU2951" i="10"/>
  <c r="BX2951" i="10" s="1"/>
  <c r="BY2950" i="10"/>
  <c r="BX2950" i="10"/>
  <c r="BV2950" i="10"/>
  <c r="BU2950" i="10"/>
  <c r="BX2949" i="10"/>
  <c r="BV2949" i="10"/>
  <c r="BY2949" i="10" s="1"/>
  <c r="BU2949" i="10"/>
  <c r="BY2948" i="10"/>
  <c r="BV2948" i="10"/>
  <c r="BU2948" i="10"/>
  <c r="BX2948" i="10" s="1"/>
  <c r="BV2947" i="10"/>
  <c r="BU2947" i="10"/>
  <c r="BX2947" i="10" s="1"/>
  <c r="BV2946" i="10"/>
  <c r="BU2946" i="10"/>
  <c r="BX2946" i="10" s="1"/>
  <c r="BX2945" i="10"/>
  <c r="BV2945" i="10"/>
  <c r="BY2945" i="10" s="1"/>
  <c r="BU2945" i="10"/>
  <c r="BV2944" i="10"/>
  <c r="BU2944" i="10"/>
  <c r="BX2944" i="10" s="1"/>
  <c r="BV2943" i="10"/>
  <c r="BU2943" i="10"/>
  <c r="BX2943" i="10" s="1"/>
  <c r="BX2942" i="10"/>
  <c r="BV2942" i="10"/>
  <c r="BY2942" i="10" s="1"/>
  <c r="BU2942" i="10"/>
  <c r="BY2941" i="10"/>
  <c r="BX2941" i="10"/>
  <c r="BV2941" i="10"/>
  <c r="BU2941" i="10"/>
  <c r="BV2940" i="10"/>
  <c r="BU2940" i="10"/>
  <c r="BX2940" i="10" s="1"/>
  <c r="BX2939" i="10"/>
  <c r="BV2939" i="10"/>
  <c r="BU2939" i="10"/>
  <c r="BV2938" i="10"/>
  <c r="BU2938" i="10"/>
  <c r="BV2937" i="10"/>
  <c r="BY2937" i="10" s="1"/>
  <c r="BU2937" i="10"/>
  <c r="BY2936" i="10"/>
  <c r="BX2936" i="10"/>
  <c r="BV2936" i="10"/>
  <c r="BU2936" i="10"/>
  <c r="BV2935" i="10"/>
  <c r="BU2935" i="10"/>
  <c r="BX2935" i="10" s="1"/>
  <c r="BV2934" i="10"/>
  <c r="BU2934" i="10"/>
  <c r="BY2933" i="10"/>
  <c r="BV2933" i="10"/>
  <c r="BU2933" i="10"/>
  <c r="BX2933" i="10" s="1"/>
  <c r="BV2932" i="10"/>
  <c r="BY2932" i="10" s="1"/>
  <c r="BU2932" i="10"/>
  <c r="BY2931" i="10"/>
  <c r="BX2931" i="10"/>
  <c r="BV2931" i="10"/>
  <c r="BU2931" i="10"/>
  <c r="BY2930" i="10"/>
  <c r="BV2930" i="10"/>
  <c r="BU2930" i="10"/>
  <c r="BV2929" i="10"/>
  <c r="BU2929" i="10"/>
  <c r="BX2929" i="10" s="1"/>
  <c r="BX2928" i="10"/>
  <c r="BV2928" i="10"/>
  <c r="BU2928" i="10"/>
  <c r="BX2927" i="10"/>
  <c r="BV2927" i="10"/>
  <c r="BY2927" i="10" s="1"/>
  <c r="BU2927" i="10"/>
  <c r="BV2926" i="10"/>
  <c r="BU2926" i="10"/>
  <c r="BX2926" i="10" s="1"/>
  <c r="BY2925" i="10"/>
  <c r="BX2925" i="10"/>
  <c r="BV2925" i="10"/>
  <c r="BU2925" i="10"/>
  <c r="BV2924" i="10"/>
  <c r="BU2924" i="10"/>
  <c r="BV2923" i="10"/>
  <c r="BU2923" i="10"/>
  <c r="BX2923" i="10" s="1"/>
  <c r="BY2922" i="10"/>
  <c r="BX2922" i="10"/>
  <c r="BV2922" i="10"/>
  <c r="BU2922" i="10"/>
  <c r="BV2921" i="10"/>
  <c r="BU2921" i="10"/>
  <c r="BV2920" i="10"/>
  <c r="BY2920" i="10" s="1"/>
  <c r="BU2920" i="10"/>
  <c r="BX2919" i="10"/>
  <c r="BV2919" i="10"/>
  <c r="BU2919" i="10"/>
  <c r="BY2918" i="10"/>
  <c r="BV2918" i="10"/>
  <c r="BU2918" i="10"/>
  <c r="BX2918" i="10" s="1"/>
  <c r="BY2917" i="10"/>
  <c r="BX2917" i="10"/>
  <c r="BV2917" i="10"/>
  <c r="BU2917" i="10"/>
  <c r="BV2916" i="10"/>
  <c r="BU2916" i="10"/>
  <c r="BV2915" i="10"/>
  <c r="BU2915" i="10"/>
  <c r="BX2915" i="10" s="1"/>
  <c r="BV2914" i="10"/>
  <c r="BU2914" i="10"/>
  <c r="BX2914" i="10" s="1"/>
  <c r="BV2913" i="10"/>
  <c r="BY2913" i="10" s="1"/>
  <c r="BU2913" i="10"/>
  <c r="BY2912" i="10"/>
  <c r="BX2912" i="10"/>
  <c r="BV2912" i="10"/>
  <c r="BU2912" i="10"/>
  <c r="BY2911" i="10"/>
  <c r="BV2911" i="10"/>
  <c r="BU2911" i="10"/>
  <c r="BX2911" i="10" s="1"/>
  <c r="BV2910" i="10"/>
  <c r="BY2910" i="10" s="1"/>
  <c r="BU2910" i="10"/>
  <c r="BV2909" i="10"/>
  <c r="BU2909" i="10"/>
  <c r="BX2909" i="10" s="1"/>
  <c r="BV2908" i="10"/>
  <c r="BU2908" i="10"/>
  <c r="BX2908" i="10" s="1"/>
  <c r="BX2907" i="10"/>
  <c r="BV2907" i="10"/>
  <c r="BY2907" i="10" s="1"/>
  <c r="BU2907" i="10"/>
  <c r="BY2906" i="10"/>
  <c r="BX2906" i="10"/>
  <c r="BV2906" i="10"/>
  <c r="BU2906" i="10"/>
  <c r="BV2905" i="10"/>
  <c r="BU2905" i="10"/>
  <c r="BX2904" i="10"/>
  <c r="BV2904" i="10"/>
  <c r="BY2904" i="10" s="1"/>
  <c r="BU2904" i="10"/>
  <c r="BY2903" i="10"/>
  <c r="BV2903" i="10"/>
  <c r="BU2903" i="10"/>
  <c r="BX2903" i="10" s="1"/>
  <c r="BY2902" i="10"/>
  <c r="BV2902" i="10"/>
  <c r="BU2902" i="10"/>
  <c r="BX2902" i="10" s="1"/>
  <c r="BY2901" i="10"/>
  <c r="BX2901" i="10"/>
  <c r="BV2901" i="10"/>
  <c r="BU2901" i="10"/>
  <c r="BY2900" i="10"/>
  <c r="BV2900" i="10"/>
  <c r="BU2900" i="10"/>
  <c r="BX2900" i="10" s="1"/>
  <c r="BV2899" i="10"/>
  <c r="BY2899" i="10" s="1"/>
  <c r="BU2899" i="10"/>
  <c r="BV2898" i="10"/>
  <c r="BY2898" i="10" s="1"/>
  <c r="BU2898" i="10"/>
  <c r="BV2897" i="10"/>
  <c r="BU2897" i="10"/>
  <c r="BY2896" i="10"/>
  <c r="BX2896" i="10"/>
  <c r="BV2896" i="10"/>
  <c r="BU2896" i="10"/>
  <c r="BY2895" i="10"/>
  <c r="BX2895" i="10"/>
  <c r="BV2895" i="10"/>
  <c r="BU2895" i="10"/>
  <c r="BX2894" i="10"/>
  <c r="BV2894" i="10"/>
  <c r="BY2894" i="10" s="1"/>
  <c r="BU2894" i="10"/>
  <c r="BV2893" i="10"/>
  <c r="BY2893" i="10" s="1"/>
  <c r="BU2893" i="10"/>
  <c r="BY2892" i="10"/>
  <c r="BX2892" i="10"/>
  <c r="BV2892" i="10"/>
  <c r="BU2892" i="10"/>
  <c r="BY2891" i="10"/>
  <c r="BX2891" i="10"/>
  <c r="BV2891" i="10"/>
  <c r="BU2891" i="10"/>
  <c r="BV2890" i="10"/>
  <c r="BU2890" i="10"/>
  <c r="BX2889" i="10"/>
  <c r="BV2889" i="10"/>
  <c r="BU2889" i="10"/>
  <c r="BV2888" i="10"/>
  <c r="BU2888" i="10"/>
  <c r="BV2887" i="10"/>
  <c r="BU2887" i="10"/>
  <c r="BX2887" i="10" s="1"/>
  <c r="BV2886" i="10"/>
  <c r="BU2886" i="10"/>
  <c r="BY2886" i="10" s="1"/>
  <c r="BV2885" i="10"/>
  <c r="BU2885" i="10"/>
  <c r="BX2885" i="10" s="1"/>
  <c r="BV2884" i="10"/>
  <c r="BU2884" i="10"/>
  <c r="BX2884" i="10" s="1"/>
  <c r="BX2883" i="10"/>
  <c r="BV2883" i="10"/>
  <c r="BY2883" i="10" s="1"/>
  <c r="BU2883" i="10"/>
  <c r="BV2882" i="10"/>
  <c r="BU2882" i="10"/>
  <c r="BX2882" i="10" s="1"/>
  <c r="BV2881" i="10"/>
  <c r="BU2881" i="10"/>
  <c r="BV2880" i="10"/>
  <c r="BY2880" i="10" s="1"/>
  <c r="BU2880" i="10"/>
  <c r="BX2880" i="10" s="1"/>
  <c r="BX2879" i="10"/>
  <c r="BV2879" i="10"/>
  <c r="BY2879" i="10" s="1"/>
  <c r="BU2879" i="10"/>
  <c r="BY2878" i="10"/>
  <c r="BX2878" i="10"/>
  <c r="BV2878" i="10"/>
  <c r="BU2878" i="10"/>
  <c r="BV2877" i="10"/>
  <c r="BU2877" i="10"/>
  <c r="BX2877" i="10" s="1"/>
  <c r="BV2876" i="10"/>
  <c r="BU2876" i="10"/>
  <c r="BV2875" i="10"/>
  <c r="BY2875" i="10" s="1"/>
  <c r="BU2875" i="10"/>
  <c r="BV2874" i="10"/>
  <c r="BU2874" i="10"/>
  <c r="BX2874" i="10" s="1"/>
  <c r="BV2873" i="10"/>
  <c r="BY2873" i="10" s="1"/>
  <c r="BU2873" i="10"/>
  <c r="BV2872" i="10"/>
  <c r="BY2872" i="10" s="1"/>
  <c r="BU2872" i="10"/>
  <c r="BY2871" i="10"/>
  <c r="BX2871" i="10"/>
  <c r="BV2871" i="10"/>
  <c r="BU2871" i="10"/>
  <c r="BY2870" i="10"/>
  <c r="BV2870" i="10"/>
  <c r="BU2870" i="10"/>
  <c r="BX2870" i="10" s="1"/>
  <c r="BV2869" i="10"/>
  <c r="BU2869" i="10"/>
  <c r="BX2869" i="10" s="1"/>
  <c r="BY2868" i="10"/>
  <c r="BV2868" i="10"/>
  <c r="BU2868" i="10"/>
  <c r="BX2868" i="10" s="1"/>
  <c r="BY2867" i="10"/>
  <c r="BX2867" i="10"/>
  <c r="BV2867" i="10"/>
  <c r="BU2867" i="10"/>
  <c r="BV2866" i="10"/>
  <c r="BU2866" i="10"/>
  <c r="BV2865" i="10"/>
  <c r="BU2865" i="10"/>
  <c r="BX2865" i="10" s="1"/>
  <c r="BX2864" i="10"/>
  <c r="BV2864" i="10"/>
  <c r="BY2864" i="10" s="1"/>
  <c r="BU2864" i="10"/>
  <c r="BY2863" i="10"/>
  <c r="BV2863" i="10"/>
  <c r="BU2863" i="10"/>
  <c r="BX2863" i="10" s="1"/>
  <c r="BX2862" i="10"/>
  <c r="BV2862" i="10"/>
  <c r="BY2862" i="10" s="1"/>
  <c r="BU2862" i="10"/>
  <c r="BY2861" i="10"/>
  <c r="BX2861" i="10"/>
  <c r="BV2861" i="10"/>
  <c r="BU2861" i="10"/>
  <c r="BY2860" i="10"/>
  <c r="BV2860" i="10"/>
  <c r="BU2860" i="10"/>
  <c r="BV2859" i="10"/>
  <c r="BY2859" i="10" s="1"/>
  <c r="BU2859" i="10"/>
  <c r="BV2858" i="10"/>
  <c r="BU2858" i="10"/>
  <c r="BX2858" i="10" s="1"/>
  <c r="BV2857" i="10"/>
  <c r="BU2857" i="10"/>
  <c r="BX2857" i="10" s="1"/>
  <c r="BX2856" i="10"/>
  <c r="BV2856" i="10"/>
  <c r="BU2856" i="10"/>
  <c r="BY2856" i="10" s="1"/>
  <c r="BV2855" i="10"/>
  <c r="BU2855" i="10"/>
  <c r="BV2854" i="10"/>
  <c r="BU2854" i="10"/>
  <c r="BX2854" i="10" s="1"/>
  <c r="BY2853" i="10"/>
  <c r="BV2853" i="10"/>
  <c r="BU2853" i="10"/>
  <c r="BX2853" i="10" s="1"/>
  <c r="BV2852" i="10"/>
  <c r="BY2852" i="10" s="1"/>
  <c r="BU2852" i="10"/>
  <c r="BV2851" i="10"/>
  <c r="BU2851" i="10"/>
  <c r="BY2850" i="10"/>
  <c r="BV2850" i="10"/>
  <c r="BX2850" i="10" s="1"/>
  <c r="BU2850" i="10"/>
  <c r="BV2849" i="10"/>
  <c r="BU2849" i="10"/>
  <c r="BX2849" i="10" s="1"/>
  <c r="BX2848" i="10"/>
  <c r="BV2848" i="10"/>
  <c r="BU2848" i="10"/>
  <c r="BV2847" i="10"/>
  <c r="BY2847" i="10" s="1"/>
  <c r="BU2847" i="10"/>
  <c r="BX2847" i="10" s="1"/>
  <c r="BV2846" i="10"/>
  <c r="BU2846" i="10"/>
  <c r="BY2845" i="10"/>
  <c r="BX2845" i="10"/>
  <c r="BV2845" i="10"/>
  <c r="BU2845" i="10"/>
  <c r="BV2844" i="10"/>
  <c r="BY2844" i="10" s="1"/>
  <c r="BU2844" i="10"/>
  <c r="BX2843" i="10"/>
  <c r="BV2843" i="10"/>
  <c r="BU2843" i="10"/>
  <c r="BY2843" i="10" s="1"/>
  <c r="BX2842" i="10"/>
  <c r="BV2842" i="10"/>
  <c r="BU2842" i="10"/>
  <c r="BY2842" i="10" s="1"/>
  <c r="BY2841" i="10"/>
  <c r="BX2841" i="10"/>
  <c r="BV2841" i="10"/>
  <c r="BU2841" i="10"/>
  <c r="BV2840" i="10"/>
  <c r="BU2840" i="10"/>
  <c r="BV2839" i="10"/>
  <c r="BU2839" i="10"/>
  <c r="BX2839" i="10" s="1"/>
  <c r="BX2838" i="10"/>
  <c r="BV2838" i="10"/>
  <c r="BY2838" i="10" s="1"/>
  <c r="BU2838" i="10"/>
  <c r="BY2837" i="10"/>
  <c r="BV2837" i="10"/>
  <c r="BU2837" i="10"/>
  <c r="BX2837" i="10" s="1"/>
  <c r="BY2836" i="10"/>
  <c r="BX2836" i="10"/>
  <c r="BV2836" i="10"/>
  <c r="BU2836" i="10"/>
  <c r="BV2835" i="10"/>
  <c r="BU2835" i="10"/>
  <c r="BV2834" i="10"/>
  <c r="BU2834" i="10"/>
  <c r="BV2833" i="10"/>
  <c r="BU2833" i="10"/>
  <c r="BV2832" i="10"/>
  <c r="BY2832" i="10" s="1"/>
  <c r="BU2832" i="10"/>
  <c r="BV2831" i="10"/>
  <c r="BU2831" i="10"/>
  <c r="BY2830" i="10"/>
  <c r="BV2830" i="10"/>
  <c r="BU2830" i="10"/>
  <c r="BX2830" i="10" s="1"/>
  <c r="BV2829" i="10"/>
  <c r="BU2829" i="10"/>
  <c r="BX2829" i="10" s="1"/>
  <c r="BX2828" i="10"/>
  <c r="BV2828" i="10"/>
  <c r="BU2828" i="10"/>
  <c r="BV2827" i="10"/>
  <c r="BU2827" i="10"/>
  <c r="BX2827" i="10" s="1"/>
  <c r="BV2826" i="10"/>
  <c r="BU2826" i="10"/>
  <c r="BY2825" i="10"/>
  <c r="BX2825" i="10"/>
  <c r="BV2825" i="10"/>
  <c r="BU2825" i="10"/>
  <c r="BV2824" i="10"/>
  <c r="BY2824" i="10" s="1"/>
  <c r="BU2824" i="10"/>
  <c r="BX2824" i="10" s="1"/>
  <c r="BY2823" i="10"/>
  <c r="BV2823" i="10"/>
  <c r="BU2823" i="10"/>
  <c r="BX2823" i="10" s="1"/>
  <c r="BX2822" i="10"/>
  <c r="BV2822" i="10"/>
  <c r="BY2822" i="10" s="1"/>
  <c r="BU2822" i="10"/>
  <c r="BY2821" i="10"/>
  <c r="BV2821" i="10"/>
  <c r="BU2821" i="10"/>
  <c r="BX2821" i="10" s="1"/>
  <c r="BV2820" i="10"/>
  <c r="BY2820" i="10" s="1"/>
  <c r="BU2820" i="10"/>
  <c r="BV2819" i="10"/>
  <c r="BU2819" i="10"/>
  <c r="BX2819" i="10" s="1"/>
  <c r="BY2818" i="10"/>
  <c r="BV2818" i="10"/>
  <c r="BU2818" i="10"/>
  <c r="BX2818" i="10" s="1"/>
  <c r="BY2817" i="10"/>
  <c r="BV2817" i="10"/>
  <c r="BU2817" i="10"/>
  <c r="BX2817" i="10" s="1"/>
  <c r="BY2816" i="10"/>
  <c r="BX2816" i="10"/>
  <c r="BV2816" i="10"/>
  <c r="BU2816" i="10"/>
  <c r="BY2815" i="10"/>
  <c r="BX2815" i="10"/>
  <c r="BV2815" i="10"/>
  <c r="BU2815" i="10"/>
  <c r="BV2814" i="10"/>
  <c r="BU2814" i="10"/>
  <c r="BX2814" i="10" s="1"/>
  <c r="BV2813" i="10"/>
  <c r="BX2813" i="10" s="1"/>
  <c r="BU2813" i="10"/>
  <c r="BV2812" i="10"/>
  <c r="BY2812" i="10" s="1"/>
  <c r="BU2812" i="10"/>
  <c r="BV2811" i="10"/>
  <c r="BU2811" i="10"/>
  <c r="BV2810" i="10"/>
  <c r="BU2810" i="10"/>
  <c r="BV2809" i="10"/>
  <c r="BU2809" i="10"/>
  <c r="BX2809" i="10" s="1"/>
  <c r="BX2808" i="10"/>
  <c r="BV2808" i="10"/>
  <c r="BY2808" i="10" s="1"/>
  <c r="BU2808" i="10"/>
  <c r="BV2807" i="10"/>
  <c r="BY2807" i="10" s="1"/>
  <c r="BU2807" i="10"/>
  <c r="BY2806" i="10"/>
  <c r="BV2806" i="10"/>
  <c r="BU2806" i="10"/>
  <c r="BX2806" i="10" s="1"/>
  <c r="BV2805" i="10"/>
  <c r="BU2805" i="10"/>
  <c r="BX2804" i="10"/>
  <c r="BV2804" i="10"/>
  <c r="BY2804" i="10" s="1"/>
  <c r="BU2804" i="10"/>
  <c r="BY2803" i="10"/>
  <c r="BV2803" i="10"/>
  <c r="BU2803" i="10"/>
  <c r="BX2803" i="10" s="1"/>
  <c r="BV2802" i="10"/>
  <c r="BU2802" i="10"/>
  <c r="BX2802" i="10" s="1"/>
  <c r="BY2801" i="10"/>
  <c r="BX2801" i="10"/>
  <c r="BV2801" i="10"/>
  <c r="BU2801" i="10"/>
  <c r="BV2800" i="10"/>
  <c r="BU2800" i="10"/>
  <c r="BV2799" i="10"/>
  <c r="BU2799" i="10"/>
  <c r="BX2799" i="10" s="1"/>
  <c r="BV2798" i="10"/>
  <c r="BU2798" i="10"/>
  <c r="BX2798" i="10" s="1"/>
  <c r="BV2797" i="10"/>
  <c r="BU2797" i="10"/>
  <c r="BY2797" i="10" s="1"/>
  <c r="BV2796" i="10"/>
  <c r="BU2796" i="10"/>
  <c r="BX2796" i="10" s="1"/>
  <c r="BY2795" i="10"/>
  <c r="BV2795" i="10"/>
  <c r="BU2795" i="10"/>
  <c r="BX2795" i="10" s="1"/>
  <c r="BV2794" i="10"/>
  <c r="BU2794" i="10"/>
  <c r="BX2794" i="10" s="1"/>
  <c r="BV2793" i="10"/>
  <c r="BU2793" i="10"/>
  <c r="BX2793" i="10" s="1"/>
  <c r="BV2792" i="10"/>
  <c r="BU2792" i="10"/>
  <c r="BY2791" i="10"/>
  <c r="BX2791" i="10"/>
  <c r="BV2791" i="10"/>
  <c r="BU2791" i="10"/>
  <c r="BY2790" i="10"/>
  <c r="BX2790" i="10"/>
  <c r="BV2790" i="10"/>
  <c r="BU2790" i="10"/>
  <c r="BX2789" i="10"/>
  <c r="BV2789" i="10"/>
  <c r="BY2789" i="10" s="1"/>
  <c r="BU2789" i="10"/>
  <c r="BV2788" i="10"/>
  <c r="BU2788" i="10"/>
  <c r="BV2787" i="10"/>
  <c r="BY2787" i="10" s="1"/>
  <c r="BU2787" i="10"/>
  <c r="BV2786" i="10"/>
  <c r="BU2786" i="10"/>
  <c r="BY2785" i="10"/>
  <c r="BV2785" i="10"/>
  <c r="BU2785" i="10"/>
  <c r="BX2785" i="10" s="1"/>
  <c r="BX2784" i="10"/>
  <c r="BV2784" i="10"/>
  <c r="BU2784" i="10"/>
  <c r="BV2783" i="10"/>
  <c r="BU2783" i="10"/>
  <c r="BX2782" i="10"/>
  <c r="BV2782" i="10"/>
  <c r="BY2782" i="10" s="1"/>
  <c r="BU2782" i="10"/>
  <c r="BV2781" i="10"/>
  <c r="BU2781" i="10"/>
  <c r="BV2780" i="10"/>
  <c r="BY2780" i="10" s="1"/>
  <c r="BU2780" i="10"/>
  <c r="BX2779" i="10"/>
  <c r="BV2779" i="10"/>
  <c r="BY2779" i="10" s="1"/>
  <c r="BU2779" i="10"/>
  <c r="BX2778" i="10"/>
  <c r="BV2778" i="10"/>
  <c r="BY2778" i="10" s="1"/>
  <c r="BU2778" i="10"/>
  <c r="BV2777" i="10"/>
  <c r="BU2777" i="10"/>
  <c r="BY2776" i="10"/>
  <c r="BX2776" i="10"/>
  <c r="BV2776" i="10"/>
  <c r="BU2776" i="10"/>
  <c r="BX2775" i="10"/>
  <c r="BV2775" i="10"/>
  <c r="BY2775" i="10" s="1"/>
  <c r="BU2775" i="10"/>
  <c r="BV2774" i="10"/>
  <c r="BU2774" i="10"/>
  <c r="BY2773" i="10"/>
  <c r="BX2773" i="10"/>
  <c r="BV2773" i="10"/>
  <c r="BU2773" i="10"/>
  <c r="BV2772" i="10"/>
  <c r="BU2772" i="10"/>
  <c r="BY2771" i="10"/>
  <c r="BX2771" i="10"/>
  <c r="BV2771" i="10"/>
  <c r="BU2771" i="10"/>
  <c r="BY2770" i="10"/>
  <c r="BV2770" i="10"/>
  <c r="BU2770" i="10"/>
  <c r="BX2770" i="10" s="1"/>
  <c r="BV2769" i="10"/>
  <c r="BY2769" i="10" s="1"/>
  <c r="BU2769" i="10"/>
  <c r="BY2768" i="10"/>
  <c r="BV2768" i="10"/>
  <c r="BU2768" i="10"/>
  <c r="BX2768" i="10" s="1"/>
  <c r="BY2767" i="10"/>
  <c r="BX2767" i="10"/>
  <c r="BV2767" i="10"/>
  <c r="BU2767" i="10"/>
  <c r="BX2766" i="10"/>
  <c r="BV2766" i="10"/>
  <c r="BU2766" i="10"/>
  <c r="BY2766" i="10" s="1"/>
  <c r="BV2765" i="10"/>
  <c r="BU2765" i="10"/>
  <c r="BX2765" i="10" s="1"/>
  <c r="BV2764" i="10"/>
  <c r="BU2764" i="10"/>
  <c r="BX2764" i="10" s="1"/>
  <c r="BV2763" i="10"/>
  <c r="BU2763" i="10"/>
  <c r="BY2763" i="10" s="1"/>
  <c r="BY2762" i="10"/>
  <c r="BX2762" i="10"/>
  <c r="BV2762" i="10"/>
  <c r="BU2762" i="10"/>
  <c r="BV2761" i="10"/>
  <c r="BU2761" i="10"/>
  <c r="BV2760" i="10"/>
  <c r="BU2760" i="10"/>
  <c r="BX2760" i="10" s="1"/>
  <c r="BV2759" i="10"/>
  <c r="BU2759" i="10"/>
  <c r="BY2758" i="10"/>
  <c r="BX2758" i="10"/>
  <c r="BV2758" i="10"/>
  <c r="BU2758" i="10"/>
  <c r="BV2757" i="10"/>
  <c r="BY2757" i="10" s="1"/>
  <c r="BU2757" i="10"/>
  <c r="BV2756" i="10"/>
  <c r="BU2756" i="10"/>
  <c r="BY2756" i="10" s="1"/>
  <c r="BY2755" i="10"/>
  <c r="BX2755" i="10"/>
  <c r="BV2755" i="10"/>
  <c r="BU2755" i="10"/>
  <c r="BV2754" i="10"/>
  <c r="BU2754" i="10"/>
  <c r="BX2754" i="10" s="1"/>
  <c r="BV2753" i="10"/>
  <c r="BU2753" i="10"/>
  <c r="BY2752" i="10"/>
  <c r="BV2752" i="10"/>
  <c r="BU2752" i="10"/>
  <c r="BX2752" i="10" s="1"/>
  <c r="BY2751" i="10"/>
  <c r="BV2751" i="10"/>
  <c r="BU2751" i="10"/>
  <c r="BX2751" i="10" s="1"/>
  <c r="BY2750" i="10"/>
  <c r="BX2750" i="10"/>
  <c r="BV2750" i="10"/>
  <c r="BU2750" i="10"/>
  <c r="BV2749" i="10"/>
  <c r="BU2749" i="10"/>
  <c r="BX2749" i="10" s="1"/>
  <c r="BX2748" i="10"/>
  <c r="BV2748" i="10"/>
  <c r="BU2748" i="10"/>
  <c r="BV2747" i="10"/>
  <c r="BU2747" i="10"/>
  <c r="BX2747" i="10" s="1"/>
  <c r="BY2746" i="10"/>
  <c r="BV2746" i="10"/>
  <c r="BU2746" i="10"/>
  <c r="BX2746" i="10" s="1"/>
  <c r="BX2745" i="10"/>
  <c r="BV2745" i="10"/>
  <c r="BY2745" i="10" s="1"/>
  <c r="BU2745" i="10"/>
  <c r="BV2744" i="10"/>
  <c r="BU2744" i="10"/>
  <c r="BX2744" i="10" s="1"/>
  <c r="BV2743" i="10"/>
  <c r="BU2743" i="10"/>
  <c r="BX2743" i="10" s="1"/>
  <c r="BV2742" i="10"/>
  <c r="BU2742" i="10"/>
  <c r="BX2742" i="10" s="1"/>
  <c r="BY2741" i="10"/>
  <c r="BX2741" i="10"/>
  <c r="BV2741" i="10"/>
  <c r="BU2741" i="10"/>
  <c r="BY2740" i="10"/>
  <c r="BX2740" i="10"/>
  <c r="BV2740" i="10"/>
  <c r="BU2740" i="10"/>
  <c r="BV2739" i="10"/>
  <c r="BU2739" i="10"/>
  <c r="BX2739" i="10" s="1"/>
  <c r="BY2738" i="10"/>
  <c r="BV2738" i="10"/>
  <c r="BU2738" i="10"/>
  <c r="BV2737" i="10"/>
  <c r="BY2737" i="10" s="1"/>
  <c r="BU2737" i="10"/>
  <c r="BV2736" i="10"/>
  <c r="BU2736" i="10"/>
  <c r="BX2736" i="10" s="1"/>
  <c r="BX2735" i="10"/>
  <c r="BV2735" i="10"/>
  <c r="BU2735" i="10"/>
  <c r="BV2734" i="10"/>
  <c r="BY2734" i="10" s="1"/>
  <c r="BU2734" i="10"/>
  <c r="BV2733" i="10"/>
  <c r="BU2733" i="10"/>
  <c r="BV2732" i="10"/>
  <c r="BU2732" i="10"/>
  <c r="BX2732" i="10" s="1"/>
  <c r="BY2731" i="10"/>
  <c r="BX2731" i="10"/>
  <c r="BV2731" i="10"/>
  <c r="BU2731" i="10"/>
  <c r="BV2730" i="10"/>
  <c r="BY2730" i="10" s="1"/>
  <c r="BU2730" i="10"/>
  <c r="BX2730" i="10" s="1"/>
  <c r="BV2729" i="10"/>
  <c r="BY2729" i="10" s="1"/>
  <c r="BU2729" i="10"/>
  <c r="BX2728" i="10"/>
  <c r="BV2728" i="10"/>
  <c r="BY2728" i="10" s="1"/>
  <c r="BU2728" i="10"/>
  <c r="BY2727" i="10"/>
  <c r="BX2727" i="10"/>
  <c r="BV2727" i="10"/>
  <c r="BU2727" i="10"/>
  <c r="BY2726" i="10"/>
  <c r="BX2726" i="10"/>
  <c r="BV2726" i="10"/>
  <c r="BU2726" i="10"/>
  <c r="BY2725" i="10"/>
  <c r="BV2725" i="10"/>
  <c r="BU2725" i="10"/>
  <c r="BX2725" i="10" s="1"/>
  <c r="BV2724" i="10"/>
  <c r="BU2724" i="10"/>
  <c r="BX2724" i="10" s="1"/>
  <c r="BY2723" i="10"/>
  <c r="BV2723" i="10"/>
  <c r="BU2723" i="10"/>
  <c r="BX2723" i="10" s="1"/>
  <c r="BV2722" i="10"/>
  <c r="BU2722" i="10"/>
  <c r="BX2722" i="10" s="1"/>
  <c r="BX2721" i="10"/>
  <c r="BV2721" i="10"/>
  <c r="BU2721" i="10"/>
  <c r="BY2721" i="10" s="1"/>
  <c r="BV2720" i="10"/>
  <c r="BU2720" i="10"/>
  <c r="BV2719" i="10"/>
  <c r="BU2719" i="10"/>
  <c r="BX2719" i="10" s="1"/>
  <c r="BY2718" i="10"/>
  <c r="BX2718" i="10"/>
  <c r="BV2718" i="10"/>
  <c r="BU2718" i="10"/>
  <c r="BV2717" i="10"/>
  <c r="BU2717" i="10"/>
  <c r="BV2716" i="10"/>
  <c r="BU2716" i="10"/>
  <c r="BX2716" i="10" s="1"/>
  <c r="BY2715" i="10"/>
  <c r="BX2715" i="10"/>
  <c r="BV2715" i="10"/>
  <c r="BU2715" i="10"/>
  <c r="BV2714" i="10"/>
  <c r="BY2714" i="10" s="1"/>
  <c r="BU2714" i="10"/>
  <c r="BY2713" i="10"/>
  <c r="BX2713" i="10"/>
  <c r="BV2713" i="10"/>
  <c r="BU2713" i="10"/>
  <c r="BY2712" i="10"/>
  <c r="BV2712" i="10"/>
  <c r="BU2712" i="10"/>
  <c r="BX2712" i="10" s="1"/>
  <c r="BY2711" i="10"/>
  <c r="BX2711" i="10"/>
  <c r="BV2711" i="10"/>
  <c r="BU2711" i="10"/>
  <c r="BV2710" i="10"/>
  <c r="BY2710" i="10" s="1"/>
  <c r="BU2710" i="10"/>
  <c r="BX2710" i="10" s="1"/>
  <c r="BX2709" i="10"/>
  <c r="BV2709" i="10"/>
  <c r="BU2709" i="10"/>
  <c r="BV2708" i="10"/>
  <c r="BU2708" i="10"/>
  <c r="BX2708" i="10" s="1"/>
  <c r="BV2707" i="10"/>
  <c r="BU2707" i="10"/>
  <c r="BV2706" i="10"/>
  <c r="BU2706" i="10"/>
  <c r="BV2705" i="10"/>
  <c r="BY2705" i="10" s="1"/>
  <c r="BU2705" i="10"/>
  <c r="BX2704" i="10"/>
  <c r="BV2704" i="10"/>
  <c r="BY2704" i="10" s="1"/>
  <c r="BU2704" i="10"/>
  <c r="BV2703" i="10"/>
  <c r="BY2703" i="10" s="1"/>
  <c r="BU2703" i="10"/>
  <c r="BX2703" i="10" s="1"/>
  <c r="BV2702" i="10"/>
  <c r="BY2702" i="10" s="1"/>
  <c r="BU2702" i="10"/>
  <c r="BY2701" i="10"/>
  <c r="BV2701" i="10"/>
  <c r="BU2701" i="10"/>
  <c r="BX2701" i="10" s="1"/>
  <c r="BX2700" i="10"/>
  <c r="BV2700" i="10"/>
  <c r="BY2700" i="10" s="1"/>
  <c r="BU2700" i="10"/>
  <c r="BV2699" i="10"/>
  <c r="BU2699" i="10"/>
  <c r="BX2699" i="10" s="1"/>
  <c r="BV2698" i="10"/>
  <c r="BU2698" i="10"/>
  <c r="BX2698" i="10" s="1"/>
  <c r="BX2697" i="10"/>
  <c r="BV2697" i="10"/>
  <c r="BU2697" i="10"/>
  <c r="BY2697" i="10" s="1"/>
  <c r="BY2696" i="10"/>
  <c r="BX2696" i="10"/>
  <c r="BV2696" i="10"/>
  <c r="BU2696" i="10"/>
  <c r="BV2695" i="10"/>
  <c r="BU2695" i="10"/>
  <c r="BV2694" i="10"/>
  <c r="BU2694" i="10"/>
  <c r="BX2694" i="10" s="1"/>
  <c r="BV2693" i="10"/>
  <c r="BU2693" i="10"/>
  <c r="BX2693" i="10" s="1"/>
  <c r="BV2692" i="10"/>
  <c r="BX2692" i="10" s="1"/>
  <c r="BU2692" i="10"/>
  <c r="BV2691" i="10"/>
  <c r="BU2691" i="10"/>
  <c r="BY2690" i="10"/>
  <c r="BV2690" i="10"/>
  <c r="BU2690" i="10"/>
  <c r="BX2690" i="10" s="1"/>
  <c r="BV2689" i="10"/>
  <c r="BU2689" i="10"/>
  <c r="BX2689" i="10" s="1"/>
  <c r="BV2688" i="10"/>
  <c r="BU2688" i="10"/>
  <c r="BY2688" i="10" s="1"/>
  <c r="BV2687" i="10"/>
  <c r="BY2687" i="10" s="1"/>
  <c r="BU2687" i="10"/>
  <c r="BX2686" i="10"/>
  <c r="BV2686" i="10"/>
  <c r="BU2686" i="10"/>
  <c r="BY2686" i="10" s="1"/>
  <c r="BV2685" i="10"/>
  <c r="BU2685" i="10"/>
  <c r="BX2684" i="10"/>
  <c r="BV2684" i="10"/>
  <c r="BY2684" i="10" s="1"/>
  <c r="BU2684" i="10"/>
  <c r="BY2683" i="10"/>
  <c r="BX2683" i="10"/>
  <c r="BV2683" i="10"/>
  <c r="BU2683" i="10"/>
  <c r="BX2682" i="10"/>
  <c r="BV2682" i="10"/>
  <c r="BY2682" i="10" s="1"/>
  <c r="BU2682" i="10"/>
  <c r="BY2681" i="10"/>
  <c r="BV2681" i="10"/>
  <c r="BU2681" i="10"/>
  <c r="BX2681" i="10" s="1"/>
  <c r="BY2680" i="10"/>
  <c r="BX2680" i="10"/>
  <c r="BV2680" i="10"/>
  <c r="BU2680" i="10"/>
  <c r="BX2679" i="10"/>
  <c r="BV2679" i="10"/>
  <c r="BU2679" i="10"/>
  <c r="BV2678" i="10"/>
  <c r="BU2678" i="10"/>
  <c r="BX2678" i="10" s="1"/>
  <c r="BV2677" i="10"/>
  <c r="BU2677" i="10"/>
  <c r="BX2677" i="10" s="1"/>
  <c r="BY2676" i="10"/>
  <c r="BX2676" i="10"/>
  <c r="BV2676" i="10"/>
  <c r="BU2676" i="10"/>
  <c r="BV2675" i="10"/>
  <c r="BU2675" i="10"/>
  <c r="BX2675" i="10" s="1"/>
  <c r="BV2674" i="10"/>
  <c r="BU2674" i="10"/>
  <c r="BX2674" i="10" s="1"/>
  <c r="BX2673" i="10"/>
  <c r="BV2673" i="10"/>
  <c r="BY2673" i="10" s="1"/>
  <c r="BU2673" i="10"/>
  <c r="BV2672" i="10"/>
  <c r="BY2672" i="10" s="1"/>
  <c r="BU2672" i="10"/>
  <c r="BY2671" i="10"/>
  <c r="BX2671" i="10"/>
  <c r="BV2671" i="10"/>
  <c r="BU2671" i="10"/>
  <c r="BY2670" i="10"/>
  <c r="BV2670" i="10"/>
  <c r="BU2670" i="10"/>
  <c r="BX2670" i="10" s="1"/>
  <c r="BV2669" i="10"/>
  <c r="BY2669" i="10" s="1"/>
  <c r="BU2669" i="10"/>
  <c r="BY2668" i="10"/>
  <c r="BX2668" i="10"/>
  <c r="BV2668" i="10"/>
  <c r="BU2668" i="10"/>
  <c r="BV2667" i="10"/>
  <c r="BU2667" i="10"/>
  <c r="BV2666" i="10"/>
  <c r="BU2666" i="10"/>
  <c r="BV2665" i="10"/>
  <c r="BU2665" i="10"/>
  <c r="BX2665" i="10" s="1"/>
  <c r="BV2664" i="10"/>
  <c r="BY2664" i="10" s="1"/>
  <c r="BU2664" i="10"/>
  <c r="BY2663" i="10"/>
  <c r="BX2663" i="10"/>
  <c r="BV2663" i="10"/>
  <c r="BU2663" i="10"/>
  <c r="BX2662" i="10"/>
  <c r="BV2662" i="10"/>
  <c r="BY2662" i="10" s="1"/>
  <c r="BU2662" i="10"/>
  <c r="BY2661" i="10"/>
  <c r="BV2661" i="10"/>
  <c r="BU2661" i="10"/>
  <c r="BX2661" i="10" s="1"/>
  <c r="BV2660" i="10"/>
  <c r="BU2660" i="10"/>
  <c r="BX2660" i="10" s="1"/>
  <c r="BV2659" i="10"/>
  <c r="BU2659" i="10"/>
  <c r="BV2658" i="10"/>
  <c r="BU2658" i="10"/>
  <c r="BY2658" i="10" s="1"/>
  <c r="BY2657" i="10"/>
  <c r="BX2657" i="10"/>
  <c r="BV2657" i="10"/>
  <c r="BU2657" i="10"/>
  <c r="BV2656" i="10"/>
  <c r="BU2656" i="10"/>
  <c r="BV2655" i="10"/>
  <c r="BU2655" i="10"/>
  <c r="BX2655" i="10" s="1"/>
  <c r="BV2654" i="10"/>
  <c r="BU2654" i="10"/>
  <c r="BX2654" i="10" s="1"/>
  <c r="BV2653" i="10"/>
  <c r="BU2653" i="10"/>
  <c r="BV2652" i="10"/>
  <c r="BU2652" i="10"/>
  <c r="BY2652" i="10" s="1"/>
  <c r="BV2651" i="10"/>
  <c r="BU2651" i="10"/>
  <c r="BX2651" i="10" s="1"/>
  <c r="BX2650" i="10"/>
  <c r="BV2650" i="10"/>
  <c r="BY2650" i="10" s="1"/>
  <c r="BU2650" i="10"/>
  <c r="BV2649" i="10"/>
  <c r="BY2649" i="10" s="1"/>
  <c r="BU2649" i="10"/>
  <c r="BY2648" i="10"/>
  <c r="BV2648" i="10"/>
  <c r="BU2648" i="10"/>
  <c r="BX2648" i="10" s="1"/>
  <c r="BV2647" i="10"/>
  <c r="BU2647" i="10"/>
  <c r="BY2646" i="10"/>
  <c r="BX2646" i="10"/>
  <c r="BV2646" i="10"/>
  <c r="BU2646" i="10"/>
  <c r="BV2645" i="10"/>
  <c r="BY2645" i="10" s="1"/>
  <c r="BU2645" i="10"/>
  <c r="BV2644" i="10"/>
  <c r="BU2644" i="10"/>
  <c r="BX2644" i="10" s="1"/>
  <c r="BV2643" i="10"/>
  <c r="BY2643" i="10" s="1"/>
  <c r="BU2643" i="10"/>
  <c r="BY2642" i="10"/>
  <c r="BX2642" i="10"/>
  <c r="BV2642" i="10"/>
  <c r="BU2642" i="10"/>
  <c r="BY2641" i="10"/>
  <c r="BX2641" i="10"/>
  <c r="BV2641" i="10"/>
  <c r="BU2641" i="10"/>
  <c r="BX2640" i="10"/>
  <c r="BV2640" i="10"/>
  <c r="BY2640" i="10" s="1"/>
  <c r="BU2640" i="10"/>
  <c r="BX2639" i="10"/>
  <c r="BV2639" i="10"/>
  <c r="BU2639" i="10"/>
  <c r="BV2638" i="10"/>
  <c r="BU2638" i="10"/>
  <c r="BX2638" i="10" s="1"/>
  <c r="BV2637" i="10"/>
  <c r="BY2637" i="10" s="1"/>
  <c r="BU2637" i="10"/>
  <c r="BX2637" i="10" s="1"/>
  <c r="BV2636" i="10"/>
  <c r="BU2636" i="10"/>
  <c r="BY2636" i="10" s="1"/>
  <c r="BX2635" i="10"/>
  <c r="BV2635" i="10"/>
  <c r="BU2635" i="10"/>
  <c r="BX2634" i="10"/>
  <c r="BV2634" i="10"/>
  <c r="BY2634" i="10" s="1"/>
  <c r="BU2634" i="10"/>
  <c r="BY2633" i="10"/>
  <c r="BV2633" i="10"/>
  <c r="BU2633" i="10"/>
  <c r="BX2633" i="10" s="1"/>
  <c r="BV2632" i="10"/>
  <c r="BU2632" i="10"/>
  <c r="BX2632" i="10" s="1"/>
  <c r="BY2631" i="10"/>
  <c r="BX2631" i="10"/>
  <c r="BV2631" i="10"/>
  <c r="BU2631" i="10"/>
  <c r="BV2630" i="10"/>
  <c r="BY2630" i="10" s="1"/>
  <c r="BU2630" i="10"/>
  <c r="BX2630" i="10" s="1"/>
  <c r="BV2629" i="10"/>
  <c r="BY2629" i="10" s="1"/>
  <c r="BU2629" i="10"/>
  <c r="BX2629" i="10" s="1"/>
  <c r="BV2628" i="10"/>
  <c r="BU2628" i="10"/>
  <c r="BX2628" i="10" s="1"/>
  <c r="BV2627" i="10"/>
  <c r="BU2627" i="10"/>
  <c r="BX2627" i="10" s="1"/>
  <c r="BX2626" i="10"/>
  <c r="BV2626" i="10"/>
  <c r="BU2626" i="10"/>
  <c r="BY2626" i="10" s="1"/>
  <c r="BV2625" i="10"/>
  <c r="BU2625" i="10"/>
  <c r="BV2624" i="10"/>
  <c r="BU2624" i="10"/>
  <c r="BY2623" i="10"/>
  <c r="BV2623" i="10"/>
  <c r="BU2623" i="10"/>
  <c r="BY2622" i="10"/>
  <c r="BX2622" i="10"/>
  <c r="BV2622" i="10"/>
  <c r="BU2622" i="10"/>
  <c r="BY2621" i="10"/>
  <c r="BX2621" i="10"/>
  <c r="BV2621" i="10"/>
  <c r="BU2621" i="10"/>
  <c r="BY2620" i="10"/>
  <c r="BX2620" i="10"/>
  <c r="BV2620" i="10"/>
  <c r="BU2620" i="10"/>
  <c r="BV2619" i="10"/>
  <c r="BY2619" i="10" s="1"/>
  <c r="BU2619" i="10"/>
  <c r="BY2618" i="10"/>
  <c r="BV2618" i="10"/>
  <c r="BU2618" i="10"/>
  <c r="BX2618" i="10" s="1"/>
  <c r="BV2617" i="10"/>
  <c r="BY2617" i="10" s="1"/>
  <c r="BU2617" i="10"/>
  <c r="BV2616" i="10"/>
  <c r="BU2616" i="10"/>
  <c r="BY2616" i="10" s="1"/>
  <c r="BY2615" i="10"/>
  <c r="BV2615" i="10"/>
  <c r="BU2615" i="10"/>
  <c r="BX2615" i="10" s="1"/>
  <c r="BV2614" i="10"/>
  <c r="BY2614" i="10" s="1"/>
  <c r="BU2614" i="10"/>
  <c r="BV2613" i="10"/>
  <c r="BU2613" i="10"/>
  <c r="BV2612" i="10"/>
  <c r="BU2612" i="10"/>
  <c r="BY2611" i="10"/>
  <c r="BV2611" i="10"/>
  <c r="BU2611" i="10"/>
  <c r="BX2611" i="10" s="1"/>
  <c r="BV2610" i="10"/>
  <c r="BY2610" i="10" s="1"/>
  <c r="BU2610" i="10"/>
  <c r="BX2609" i="10"/>
  <c r="BV2609" i="10"/>
  <c r="BU2609" i="10"/>
  <c r="BY2608" i="10"/>
  <c r="BX2608" i="10"/>
  <c r="BV2608" i="10"/>
  <c r="BU2608" i="10"/>
  <c r="BV2607" i="10"/>
  <c r="BY2607" i="10" s="1"/>
  <c r="BU2607" i="10"/>
  <c r="BX2607" i="10" s="1"/>
  <c r="BY2606" i="10"/>
  <c r="BX2606" i="10"/>
  <c r="BV2606" i="10"/>
  <c r="BU2606" i="10"/>
  <c r="BY2605" i="10"/>
  <c r="BV2605" i="10"/>
  <c r="BU2605" i="10"/>
  <c r="BX2605" i="10" s="1"/>
  <c r="BX2604" i="10"/>
  <c r="BV2604" i="10"/>
  <c r="BY2604" i="10" s="1"/>
  <c r="BU2604" i="10"/>
  <c r="BY2603" i="10"/>
  <c r="BV2603" i="10"/>
  <c r="BU2603" i="10"/>
  <c r="BX2603" i="10" s="1"/>
  <c r="BV2602" i="10"/>
  <c r="BY2602" i="10" s="1"/>
  <c r="BU2602" i="10"/>
  <c r="BV2601" i="10"/>
  <c r="BU2601" i="10"/>
  <c r="BV2600" i="10"/>
  <c r="BY2600" i="10" s="1"/>
  <c r="BU2600" i="10"/>
  <c r="BV2599" i="10"/>
  <c r="BY2599" i="10" s="1"/>
  <c r="BU2599" i="10"/>
  <c r="BV2598" i="10"/>
  <c r="BU2598" i="10"/>
  <c r="BV2597" i="10"/>
  <c r="BU2597" i="10"/>
  <c r="BX2597" i="10" s="1"/>
  <c r="BY2596" i="10"/>
  <c r="BV2596" i="10"/>
  <c r="BU2596" i="10"/>
  <c r="BX2596" i="10" s="1"/>
  <c r="BV2595" i="10"/>
  <c r="BY2595" i="10" s="1"/>
  <c r="BU2595" i="10"/>
  <c r="BV2594" i="10"/>
  <c r="BU2594" i="10"/>
  <c r="BX2594" i="10" s="1"/>
  <c r="BV2593" i="10"/>
  <c r="BU2593" i="10"/>
  <c r="BV2592" i="10"/>
  <c r="BX2592" i="10" s="1"/>
  <c r="BU2592" i="10"/>
  <c r="BY2591" i="10"/>
  <c r="BX2591" i="10"/>
  <c r="BV2591" i="10"/>
  <c r="BU2591" i="10"/>
  <c r="BV2590" i="10"/>
  <c r="BU2590" i="10"/>
  <c r="BV2589" i="10"/>
  <c r="BU2589" i="10"/>
  <c r="BX2589" i="10" s="1"/>
  <c r="BV2588" i="10"/>
  <c r="BU2588" i="10"/>
  <c r="BV2587" i="10"/>
  <c r="BY2587" i="10" s="1"/>
  <c r="BU2587" i="10"/>
  <c r="BV2586" i="10"/>
  <c r="BU2586" i="10"/>
  <c r="BY2585" i="10"/>
  <c r="BV2585" i="10"/>
  <c r="BU2585" i="10"/>
  <c r="BX2585" i="10" s="1"/>
  <c r="BV2584" i="10"/>
  <c r="BY2584" i="10" s="1"/>
  <c r="BU2584" i="10"/>
  <c r="BV2583" i="10"/>
  <c r="BY2583" i="10" s="1"/>
  <c r="BU2583" i="10"/>
  <c r="BY2582" i="10"/>
  <c r="BV2582" i="10"/>
  <c r="BU2582" i="10"/>
  <c r="BX2582" i="10" s="1"/>
  <c r="BY2581" i="10"/>
  <c r="BV2581" i="10"/>
  <c r="BU2581" i="10"/>
  <c r="BX2581" i="10" s="1"/>
  <c r="BY2580" i="10"/>
  <c r="BX2580" i="10"/>
  <c r="BV2580" i="10"/>
  <c r="BU2580" i="10"/>
  <c r="BX2579" i="10"/>
  <c r="BV2579" i="10"/>
  <c r="BY2579" i="10" s="1"/>
  <c r="BU2579" i="10"/>
  <c r="BV2578" i="10"/>
  <c r="BU2578" i="10"/>
  <c r="BV2577" i="10"/>
  <c r="BY2577" i="10" s="1"/>
  <c r="BU2577" i="10"/>
  <c r="BX2577" i="10" s="1"/>
  <c r="BV2576" i="10"/>
  <c r="BU2576" i="10"/>
  <c r="BV2575" i="10"/>
  <c r="BU2575" i="10"/>
  <c r="BX2575" i="10" s="1"/>
  <c r="BX2574" i="10"/>
  <c r="BV2574" i="10"/>
  <c r="BU2574" i="10"/>
  <c r="BV2573" i="10"/>
  <c r="BY2573" i="10" s="1"/>
  <c r="BU2573" i="10"/>
  <c r="BV2572" i="10"/>
  <c r="BU2572" i="10"/>
  <c r="BX2572" i="10" s="1"/>
  <c r="BY2571" i="10"/>
  <c r="BX2571" i="10"/>
  <c r="BV2571" i="10"/>
  <c r="BU2571" i="10"/>
  <c r="BY2570" i="10"/>
  <c r="BV2570" i="10"/>
  <c r="BU2570" i="10"/>
  <c r="BX2570" i="10" s="1"/>
  <c r="BV2569" i="10"/>
  <c r="BY2569" i="10" s="1"/>
  <c r="BU2569" i="10"/>
  <c r="BX2568" i="10"/>
  <c r="BV2568" i="10"/>
  <c r="BY2568" i="10" s="1"/>
  <c r="BU2568" i="10"/>
  <c r="BY2567" i="10"/>
  <c r="BX2567" i="10"/>
  <c r="BV2567" i="10"/>
  <c r="BU2567" i="10"/>
  <c r="BV2566" i="10"/>
  <c r="BU2566" i="10"/>
  <c r="BV2565" i="10"/>
  <c r="BU2565" i="10"/>
  <c r="BX2565" i="10" s="1"/>
  <c r="BV2564" i="10"/>
  <c r="BU2564" i="10"/>
  <c r="BX2564" i="10" s="1"/>
  <c r="BY2563" i="10"/>
  <c r="BX2563" i="10"/>
  <c r="BV2563" i="10"/>
  <c r="BU2563" i="10"/>
  <c r="BV2562" i="10"/>
  <c r="BU2562" i="10"/>
  <c r="BX2561" i="10"/>
  <c r="BV2561" i="10"/>
  <c r="BU2561" i="10"/>
  <c r="BY2561" i="10" s="1"/>
  <c r="BV2560" i="10"/>
  <c r="BU2560" i="10"/>
  <c r="BX2560" i="10" s="1"/>
  <c r="BV2559" i="10"/>
  <c r="BU2559" i="10"/>
  <c r="BX2559" i="10" s="1"/>
  <c r="BX2558" i="10"/>
  <c r="BV2558" i="10"/>
  <c r="BU2558" i="10"/>
  <c r="BY2558" i="10" s="1"/>
  <c r="BX2557" i="10"/>
  <c r="BV2557" i="10"/>
  <c r="BY2557" i="10" s="1"/>
  <c r="BU2557" i="10"/>
  <c r="BX2556" i="10"/>
  <c r="BV2556" i="10"/>
  <c r="BU2556" i="10"/>
  <c r="BY2556" i="10" s="1"/>
  <c r="BX2555" i="10"/>
  <c r="BV2555" i="10"/>
  <c r="BU2555" i="10"/>
  <c r="BY2555" i="10" s="1"/>
  <c r="BV2554" i="10"/>
  <c r="BU2554" i="10"/>
  <c r="BX2554" i="10" s="1"/>
  <c r="BV2553" i="10"/>
  <c r="BY2553" i="10" s="1"/>
  <c r="BU2553" i="10"/>
  <c r="BX2553" i="10" s="1"/>
  <c r="BY2552" i="10"/>
  <c r="BX2552" i="10"/>
  <c r="BV2552" i="10"/>
  <c r="BU2552" i="10"/>
  <c r="BV2551" i="10"/>
  <c r="BU2551" i="10"/>
  <c r="BV2550" i="10"/>
  <c r="BX2550" i="10" s="1"/>
  <c r="BU2550" i="10"/>
  <c r="BX2549" i="10"/>
  <c r="BV2549" i="10"/>
  <c r="BU2549" i="10"/>
  <c r="BV2548" i="10"/>
  <c r="BU2548" i="10"/>
  <c r="BX2548" i="10" s="1"/>
  <c r="BV2547" i="10"/>
  <c r="BY2547" i="10" s="1"/>
  <c r="BU2547" i="10"/>
  <c r="BX2547" i="10" s="1"/>
  <c r="BY2546" i="10"/>
  <c r="BX2546" i="10"/>
  <c r="BV2546" i="10"/>
  <c r="BU2546" i="10"/>
  <c r="BY2545" i="10"/>
  <c r="BX2545" i="10"/>
  <c r="BV2545" i="10"/>
  <c r="BU2545" i="10"/>
  <c r="BV2544" i="10"/>
  <c r="BU2544" i="10"/>
  <c r="BX2544" i="10" s="1"/>
  <c r="BY2543" i="10"/>
  <c r="BX2543" i="10"/>
  <c r="BV2543" i="10"/>
  <c r="BU2543" i="10"/>
  <c r="BV2542" i="10"/>
  <c r="BU2542" i="10"/>
  <c r="BX2542" i="10" s="1"/>
  <c r="BY2541" i="10"/>
  <c r="BX2541" i="10"/>
  <c r="BV2541" i="10"/>
  <c r="BU2541" i="10"/>
  <c r="BV2540" i="10"/>
  <c r="BY2540" i="10" s="1"/>
  <c r="BU2540" i="10"/>
  <c r="BV2539" i="10"/>
  <c r="BU2539" i="10"/>
  <c r="BX2539" i="10" s="1"/>
  <c r="BY2538" i="10"/>
  <c r="BV2538" i="10"/>
  <c r="BU2538" i="10"/>
  <c r="BX2538" i="10" s="1"/>
  <c r="BY2537" i="10"/>
  <c r="BX2537" i="10"/>
  <c r="BV2537" i="10"/>
  <c r="BU2537" i="10"/>
  <c r="BY2536" i="10"/>
  <c r="BX2536" i="10"/>
  <c r="BV2536" i="10"/>
  <c r="BU2536" i="10"/>
  <c r="BX2535" i="10"/>
  <c r="BV2535" i="10"/>
  <c r="BY2535" i="10" s="1"/>
  <c r="BU2535" i="10"/>
  <c r="BX2534" i="10"/>
  <c r="BV2534" i="10"/>
  <c r="BY2534" i="10" s="1"/>
  <c r="BU2534" i="10"/>
  <c r="BV2533" i="10"/>
  <c r="BY2533" i="10" s="1"/>
  <c r="BU2533" i="10"/>
  <c r="BV2532" i="10"/>
  <c r="BU2532" i="10"/>
  <c r="BX2532" i="10" s="1"/>
  <c r="BV2531" i="10"/>
  <c r="BU2531" i="10"/>
  <c r="BY2530" i="10"/>
  <c r="BV2530" i="10"/>
  <c r="BU2530" i="10"/>
  <c r="BX2530" i="10" s="1"/>
  <c r="BV2529" i="10"/>
  <c r="BU2529" i="10"/>
  <c r="BX2529" i="10" s="1"/>
  <c r="BX2528" i="10"/>
  <c r="BV2528" i="10"/>
  <c r="BU2528" i="10"/>
  <c r="BY2527" i="10"/>
  <c r="BX2527" i="10"/>
  <c r="BV2527" i="10"/>
  <c r="BU2527" i="10"/>
  <c r="BV2526" i="10"/>
  <c r="BU2526" i="10"/>
  <c r="BY2525" i="10"/>
  <c r="BV2525" i="10"/>
  <c r="BU2525" i="10"/>
  <c r="BX2525" i="10" s="1"/>
  <c r="BV2524" i="10"/>
  <c r="BY2524" i="10" s="1"/>
  <c r="BU2524" i="10"/>
  <c r="BX2524" i="10" s="1"/>
  <c r="BV2523" i="10"/>
  <c r="BU2523" i="10"/>
  <c r="BX2523" i="10" s="1"/>
  <c r="BV2522" i="10"/>
  <c r="BU2522" i="10"/>
  <c r="BX2522" i="10" s="1"/>
  <c r="BY2521" i="10"/>
  <c r="BX2521" i="10"/>
  <c r="BV2521" i="10"/>
  <c r="BU2521" i="10"/>
  <c r="BY2520" i="10"/>
  <c r="BX2520" i="10"/>
  <c r="BV2520" i="10"/>
  <c r="BU2520" i="10"/>
  <c r="BV2519" i="10"/>
  <c r="BU2519" i="10"/>
  <c r="BV2518" i="10"/>
  <c r="BU2518" i="10"/>
  <c r="BV2517" i="10"/>
  <c r="BY2517" i="10" s="1"/>
  <c r="BU2517" i="10"/>
  <c r="BY2516" i="10"/>
  <c r="BV2516" i="10"/>
  <c r="BU2516" i="10"/>
  <c r="BX2516" i="10" s="1"/>
  <c r="BV2515" i="10"/>
  <c r="BX2515" i="10" s="1"/>
  <c r="BU2515" i="10"/>
  <c r="BV2514" i="10"/>
  <c r="BY2514" i="10" s="1"/>
  <c r="BU2514" i="10"/>
  <c r="BY2513" i="10"/>
  <c r="BV2513" i="10"/>
  <c r="BX2513" i="10" s="1"/>
  <c r="BU2513" i="10"/>
  <c r="BX2512" i="10"/>
  <c r="BV2512" i="10"/>
  <c r="BY2512" i="10" s="1"/>
  <c r="BU2512" i="10"/>
  <c r="BV2511" i="10"/>
  <c r="BU2511" i="10"/>
  <c r="BV2510" i="10"/>
  <c r="BU2510" i="10"/>
  <c r="BX2510" i="10" s="1"/>
  <c r="BX2509" i="10"/>
  <c r="BV2509" i="10"/>
  <c r="BU2509" i="10"/>
  <c r="BY2508" i="10"/>
  <c r="BX2508" i="10"/>
  <c r="BV2508" i="10"/>
  <c r="BU2508" i="10"/>
  <c r="BV2507" i="10"/>
  <c r="BU2507" i="10"/>
  <c r="BX2507" i="10" s="1"/>
  <c r="BV2506" i="10"/>
  <c r="BU2506" i="10"/>
  <c r="BV2505" i="10"/>
  <c r="BU2505" i="10"/>
  <c r="BX2505" i="10" s="1"/>
  <c r="BX2504" i="10"/>
  <c r="BV2504" i="10"/>
  <c r="BY2504" i="10" s="1"/>
  <c r="BU2504" i="10"/>
  <c r="BV2503" i="10"/>
  <c r="BU2503" i="10"/>
  <c r="BX2503" i="10" s="1"/>
  <c r="BV2502" i="10"/>
  <c r="BY2502" i="10" s="1"/>
  <c r="BU2502" i="10"/>
  <c r="BY2501" i="10"/>
  <c r="BX2501" i="10"/>
  <c r="BV2501" i="10"/>
  <c r="BU2501" i="10"/>
  <c r="BV2500" i="10"/>
  <c r="BU2500" i="10"/>
  <c r="BX2500" i="10" s="1"/>
  <c r="BV2499" i="10"/>
  <c r="BY2499" i="10" s="1"/>
  <c r="BU2499" i="10"/>
  <c r="BV2498" i="10"/>
  <c r="BU2498" i="10"/>
  <c r="BX2498" i="10" s="1"/>
  <c r="BY2497" i="10"/>
  <c r="BX2497" i="10"/>
  <c r="BV2497" i="10"/>
  <c r="BU2497" i="10"/>
  <c r="BV2496" i="10"/>
  <c r="BU2496" i="10"/>
  <c r="BV2495" i="10"/>
  <c r="BY2495" i="10" s="1"/>
  <c r="BU2495" i="10"/>
  <c r="BX2495" i="10" s="1"/>
  <c r="BV2494" i="10"/>
  <c r="BY2494" i="10" s="1"/>
  <c r="BU2494" i="10"/>
  <c r="BY2493" i="10"/>
  <c r="BV2493" i="10"/>
  <c r="BU2493" i="10"/>
  <c r="BY2492" i="10"/>
  <c r="BX2492" i="10"/>
  <c r="BV2492" i="10"/>
  <c r="BU2492" i="10"/>
  <c r="BY2491" i="10"/>
  <c r="BV2491" i="10"/>
  <c r="BU2491" i="10"/>
  <c r="BX2491" i="10" s="1"/>
  <c r="BV2490" i="10"/>
  <c r="BU2490" i="10"/>
  <c r="BV2489" i="10"/>
  <c r="BY2489" i="10" s="1"/>
  <c r="BU2489" i="10"/>
  <c r="BY2488" i="10"/>
  <c r="BX2488" i="10"/>
  <c r="BV2488" i="10"/>
  <c r="BU2488" i="10"/>
  <c r="BV2487" i="10"/>
  <c r="BU2487" i="10"/>
  <c r="BX2486" i="10"/>
  <c r="BV2486" i="10"/>
  <c r="BU2486" i="10"/>
  <c r="BY2486" i="10" s="1"/>
  <c r="BV2485" i="10"/>
  <c r="BU2485" i="10"/>
  <c r="BX2484" i="10"/>
  <c r="BV2484" i="10"/>
  <c r="BU2484" i="10"/>
  <c r="BY2483" i="10"/>
  <c r="BX2483" i="10"/>
  <c r="BV2483" i="10"/>
  <c r="BU2483" i="10"/>
  <c r="BV2482" i="10"/>
  <c r="BX2482" i="10" s="1"/>
  <c r="BU2482" i="10"/>
  <c r="BY2481" i="10"/>
  <c r="BV2481" i="10"/>
  <c r="BU2481" i="10"/>
  <c r="BX2481" i="10" s="1"/>
  <c r="BY2480" i="10"/>
  <c r="BV2480" i="10"/>
  <c r="BU2480" i="10"/>
  <c r="BX2480" i="10" s="1"/>
  <c r="BV2479" i="10"/>
  <c r="BY2479" i="10" s="1"/>
  <c r="BU2479" i="10"/>
  <c r="BV2478" i="10"/>
  <c r="BU2478" i="10"/>
  <c r="BX2478" i="10" s="1"/>
  <c r="BV2477" i="10"/>
  <c r="BU2477" i="10"/>
  <c r="BX2477" i="10" s="1"/>
  <c r="BY2476" i="10"/>
  <c r="BV2476" i="10"/>
  <c r="BU2476" i="10"/>
  <c r="BX2476" i="10" s="1"/>
  <c r="BV2475" i="10"/>
  <c r="BU2475" i="10"/>
  <c r="BX2474" i="10"/>
  <c r="BV2474" i="10"/>
  <c r="BY2474" i="10" s="1"/>
  <c r="BU2474" i="10"/>
  <c r="BV2473" i="10"/>
  <c r="BU2473" i="10"/>
  <c r="BX2473" i="10" s="1"/>
  <c r="BV2472" i="10"/>
  <c r="BY2472" i="10" s="1"/>
  <c r="BU2472" i="10"/>
  <c r="BY2471" i="10"/>
  <c r="BX2471" i="10"/>
  <c r="BV2471" i="10"/>
  <c r="BU2471" i="10"/>
  <c r="BY2470" i="10"/>
  <c r="BX2470" i="10"/>
  <c r="BV2470" i="10"/>
  <c r="BU2470" i="10"/>
  <c r="BX2469" i="10"/>
  <c r="BV2469" i="10"/>
  <c r="BU2469" i="10"/>
  <c r="BV2468" i="10"/>
  <c r="BU2468" i="10"/>
  <c r="BX2468" i="10" s="1"/>
  <c r="BV2467" i="10"/>
  <c r="BU2467" i="10"/>
  <c r="BY2467" i="10" s="1"/>
  <c r="BV2466" i="10"/>
  <c r="BU2466" i="10"/>
  <c r="BX2466" i="10" s="1"/>
  <c r="BX2465" i="10"/>
  <c r="BV2465" i="10"/>
  <c r="BU2465" i="10"/>
  <c r="BV2464" i="10"/>
  <c r="BU2464" i="10"/>
  <c r="BX2464" i="10" s="1"/>
  <c r="BX2463" i="10"/>
  <c r="BV2463" i="10"/>
  <c r="BY2463" i="10" s="1"/>
  <c r="BU2463" i="10"/>
  <c r="BY2462" i="10"/>
  <c r="BX2462" i="10"/>
  <c r="BV2462" i="10"/>
  <c r="BU2462" i="10"/>
  <c r="BV2461" i="10"/>
  <c r="BU2461" i="10"/>
  <c r="BV2460" i="10"/>
  <c r="BU2460" i="10"/>
  <c r="BX2460" i="10" s="1"/>
  <c r="BV2459" i="10"/>
  <c r="BU2459" i="10"/>
  <c r="BX2459" i="10" s="1"/>
  <c r="BY2458" i="10"/>
  <c r="BX2458" i="10"/>
  <c r="BV2458" i="10"/>
  <c r="BU2458" i="10"/>
  <c r="BV2457" i="10"/>
  <c r="BU2457" i="10"/>
  <c r="BX2457" i="10" s="1"/>
  <c r="BV2456" i="10"/>
  <c r="BU2456" i="10"/>
  <c r="BY2455" i="10"/>
  <c r="BX2455" i="10"/>
  <c r="BV2455" i="10"/>
  <c r="BU2455" i="10"/>
  <c r="BV2454" i="10"/>
  <c r="BU2454" i="10"/>
  <c r="BV2453" i="10"/>
  <c r="BY2453" i="10" s="1"/>
  <c r="BU2453" i="10"/>
  <c r="BX2453" i="10" s="1"/>
  <c r="BX2452" i="10"/>
  <c r="BV2452" i="10"/>
  <c r="BY2452" i="10" s="1"/>
  <c r="BU2452" i="10"/>
  <c r="BY2451" i="10"/>
  <c r="BV2451" i="10"/>
  <c r="BU2451" i="10"/>
  <c r="BX2451" i="10" s="1"/>
  <c r="BY2450" i="10"/>
  <c r="BX2450" i="10"/>
  <c r="BV2450" i="10"/>
  <c r="BU2450" i="10"/>
  <c r="BX2449" i="10"/>
  <c r="BV2449" i="10"/>
  <c r="BY2449" i="10" s="1"/>
  <c r="BU2449" i="10"/>
  <c r="BV2448" i="10"/>
  <c r="BU2448" i="10"/>
  <c r="BY2448" i="10" s="1"/>
  <c r="BY2447" i="10"/>
  <c r="BX2447" i="10"/>
  <c r="BV2447" i="10"/>
  <c r="BU2447" i="10"/>
  <c r="BV2446" i="10"/>
  <c r="BU2446" i="10"/>
  <c r="BV2445" i="10"/>
  <c r="BY2445" i="10" s="1"/>
  <c r="BU2445" i="10"/>
  <c r="BV2444" i="10"/>
  <c r="BY2444" i="10" s="1"/>
  <c r="BU2444" i="10"/>
  <c r="BV2443" i="10"/>
  <c r="BU2443" i="10"/>
  <c r="BX2443" i="10" s="1"/>
  <c r="BV2442" i="10"/>
  <c r="BY2442" i="10" s="1"/>
  <c r="BU2442" i="10"/>
  <c r="BY2441" i="10"/>
  <c r="BX2441" i="10"/>
  <c r="BV2441" i="10"/>
  <c r="BU2441" i="10"/>
  <c r="BV2440" i="10"/>
  <c r="BU2440" i="10"/>
  <c r="BX2440" i="10" s="1"/>
  <c r="BV2439" i="10"/>
  <c r="BU2439" i="10"/>
  <c r="BX2439" i="10" s="1"/>
  <c r="BY2438" i="10"/>
  <c r="BV2438" i="10"/>
  <c r="BU2438" i="10"/>
  <c r="BV2437" i="10"/>
  <c r="BY2437" i="10" s="1"/>
  <c r="BU2437" i="10"/>
  <c r="BY2436" i="10"/>
  <c r="BV2436" i="10"/>
  <c r="BU2436" i="10"/>
  <c r="BX2436" i="10" s="1"/>
  <c r="BV2435" i="10"/>
  <c r="BY2435" i="10" s="1"/>
  <c r="BU2435" i="10"/>
  <c r="BV2434" i="10"/>
  <c r="BU2434" i="10"/>
  <c r="BV2433" i="10"/>
  <c r="BX2433" i="10" s="1"/>
  <c r="BU2433" i="10"/>
  <c r="BY2432" i="10"/>
  <c r="BX2432" i="10"/>
  <c r="BV2432" i="10"/>
  <c r="BU2432" i="10"/>
  <c r="BY2431" i="10"/>
  <c r="BX2431" i="10"/>
  <c r="BV2431" i="10"/>
  <c r="BU2431" i="10"/>
  <c r="BY2430" i="10"/>
  <c r="BV2430" i="10"/>
  <c r="BU2430" i="10"/>
  <c r="BV2429" i="10"/>
  <c r="BU2429" i="10"/>
  <c r="BV2428" i="10"/>
  <c r="BU2428" i="10"/>
  <c r="BV2427" i="10"/>
  <c r="BU2427" i="10"/>
  <c r="BY2427" i="10" s="1"/>
  <c r="BY2426" i="10"/>
  <c r="BV2426" i="10"/>
  <c r="BU2426" i="10"/>
  <c r="BX2426" i="10" s="1"/>
  <c r="BY2425" i="10"/>
  <c r="BX2425" i="10"/>
  <c r="BV2425" i="10"/>
  <c r="BU2425" i="10"/>
  <c r="BV2424" i="10"/>
  <c r="BU2424" i="10"/>
  <c r="BX2424" i="10" s="1"/>
  <c r="BV2423" i="10"/>
  <c r="BU2423" i="10"/>
  <c r="BX2423" i="10" s="1"/>
  <c r="BV2422" i="10"/>
  <c r="BU2422" i="10"/>
  <c r="BY2421" i="10"/>
  <c r="BV2421" i="10"/>
  <c r="BU2421" i="10"/>
  <c r="BX2421" i="10" s="1"/>
  <c r="BX2420" i="10"/>
  <c r="BV2420" i="10"/>
  <c r="BY2420" i="10" s="1"/>
  <c r="BU2420" i="10"/>
  <c r="BV2419" i="10"/>
  <c r="BY2419" i="10" s="1"/>
  <c r="BU2419" i="10"/>
  <c r="BX2419" i="10" s="1"/>
  <c r="BY2418" i="10"/>
  <c r="BX2418" i="10"/>
  <c r="BV2418" i="10"/>
  <c r="BU2418" i="10"/>
  <c r="BY2417" i="10"/>
  <c r="BV2417" i="10"/>
  <c r="BU2417" i="10"/>
  <c r="BX2417" i="10" s="1"/>
  <c r="BY2416" i="10"/>
  <c r="BX2416" i="10"/>
  <c r="BV2416" i="10"/>
  <c r="BU2416" i="10"/>
  <c r="BY2415" i="10"/>
  <c r="BX2415" i="10"/>
  <c r="BV2415" i="10"/>
  <c r="BU2415" i="10"/>
  <c r="BV2414" i="10"/>
  <c r="BY2414" i="10" s="1"/>
  <c r="BU2414" i="10"/>
  <c r="BY2413" i="10"/>
  <c r="BX2413" i="10"/>
  <c r="BV2413" i="10"/>
  <c r="BU2413" i="10"/>
  <c r="BV2412" i="10"/>
  <c r="BU2412" i="10"/>
  <c r="BV2411" i="10"/>
  <c r="BU2411" i="10"/>
  <c r="BX2411" i="10" s="1"/>
  <c r="BV2410" i="10"/>
  <c r="BU2410" i="10"/>
  <c r="BV2409" i="10"/>
  <c r="BU2409" i="10"/>
  <c r="BX2409" i="10" s="1"/>
  <c r="BX2408" i="10"/>
  <c r="BV2408" i="10"/>
  <c r="BY2408" i="10" s="1"/>
  <c r="BU2408" i="10"/>
  <c r="BV2407" i="10"/>
  <c r="BY2407" i="10" s="1"/>
  <c r="BU2407" i="10"/>
  <c r="BY2406" i="10"/>
  <c r="BV2406" i="10"/>
  <c r="BU2406" i="10"/>
  <c r="BX2406" i="10" s="1"/>
  <c r="BV2405" i="10"/>
  <c r="BU2405" i="10"/>
  <c r="BX2405" i="10" s="1"/>
  <c r="BX2404" i="10"/>
  <c r="BV2404" i="10"/>
  <c r="BY2404" i="10" s="1"/>
  <c r="BU2404" i="10"/>
  <c r="BY2403" i="10"/>
  <c r="BX2403" i="10"/>
  <c r="BV2403" i="10"/>
  <c r="BU2403" i="10"/>
  <c r="BV2402" i="10"/>
  <c r="BU2402" i="10"/>
  <c r="BV2401" i="10"/>
  <c r="BU2401" i="10"/>
  <c r="BY2400" i="10"/>
  <c r="BV2400" i="10"/>
  <c r="BU2400" i="10"/>
  <c r="BX2400" i="10" s="1"/>
  <c r="BV2399" i="10"/>
  <c r="BU2399" i="10"/>
  <c r="BX2399" i="10" s="1"/>
  <c r="BV2398" i="10"/>
  <c r="BY2398" i="10" s="1"/>
  <c r="BU2398" i="10"/>
  <c r="BY2397" i="10"/>
  <c r="BV2397" i="10"/>
  <c r="BU2397" i="10"/>
  <c r="BX2397" i="10" s="1"/>
  <c r="BY2396" i="10"/>
  <c r="BX2396" i="10"/>
  <c r="BV2396" i="10"/>
  <c r="BU2396" i="10"/>
  <c r="BV2395" i="10"/>
  <c r="BU2395" i="10"/>
  <c r="BX2395" i="10" s="1"/>
  <c r="BV2394" i="10"/>
  <c r="BU2394" i="10"/>
  <c r="BX2394" i="10" s="1"/>
  <c r="BV2393" i="10"/>
  <c r="BU2393" i="10"/>
  <c r="BX2393" i="10" s="1"/>
  <c r="BY2392" i="10"/>
  <c r="BX2392" i="10"/>
  <c r="BV2392" i="10"/>
  <c r="BU2392" i="10"/>
  <c r="BV2391" i="10"/>
  <c r="BU2391" i="10"/>
  <c r="BV2390" i="10"/>
  <c r="BY2390" i="10" s="1"/>
  <c r="BU2390" i="10"/>
  <c r="BX2390" i="10" s="1"/>
  <c r="BV2389" i="10"/>
  <c r="BU2389" i="10"/>
  <c r="BX2389" i="10" s="1"/>
  <c r="BY2388" i="10"/>
  <c r="BV2388" i="10"/>
  <c r="BU2388" i="10"/>
  <c r="BX2388" i="10" s="1"/>
  <c r="BY2387" i="10"/>
  <c r="BV2387" i="10"/>
  <c r="BU2387" i="10"/>
  <c r="BX2387" i="10" s="1"/>
  <c r="BV2386" i="10"/>
  <c r="BU2386" i="10"/>
  <c r="BY2386" i="10" s="1"/>
  <c r="BV2385" i="10"/>
  <c r="BU2385" i="10"/>
  <c r="BV2384" i="10"/>
  <c r="BU2384" i="10"/>
  <c r="BX2384" i="10" s="1"/>
  <c r="BV2383" i="10"/>
  <c r="BU2383" i="10"/>
  <c r="BV2382" i="10"/>
  <c r="BU2382" i="10"/>
  <c r="BX2382" i="10" s="1"/>
  <c r="BY2381" i="10"/>
  <c r="BV2381" i="10"/>
  <c r="BU2381" i="10"/>
  <c r="BX2381" i="10" s="1"/>
  <c r="BV2380" i="10"/>
  <c r="BU2380" i="10"/>
  <c r="BV2379" i="10"/>
  <c r="BU2379" i="10"/>
  <c r="BX2379" i="10" s="1"/>
  <c r="BV2378" i="10"/>
  <c r="BY2378" i="10" s="1"/>
  <c r="BU2378" i="10"/>
  <c r="BV2377" i="10"/>
  <c r="BU2377" i="10"/>
  <c r="BX2377" i="10" s="1"/>
  <c r="BY2376" i="10"/>
  <c r="BV2376" i="10"/>
  <c r="BU2376" i="10"/>
  <c r="BX2376" i="10" s="1"/>
  <c r="BY2375" i="10"/>
  <c r="BV2375" i="10"/>
  <c r="BU2375" i="10"/>
  <c r="BX2375" i="10" s="1"/>
  <c r="BV2374" i="10"/>
  <c r="BU2374" i="10"/>
  <c r="BX2374" i="10" s="1"/>
  <c r="BV2373" i="10"/>
  <c r="BU2373" i="10"/>
  <c r="BV2372" i="10"/>
  <c r="BY2372" i="10" s="1"/>
  <c r="BU2372" i="10"/>
  <c r="BY2371" i="10"/>
  <c r="BX2371" i="10"/>
  <c r="BV2371" i="10"/>
  <c r="BU2371" i="10"/>
  <c r="BY2370" i="10"/>
  <c r="BX2370" i="10"/>
  <c r="BV2370" i="10"/>
  <c r="BU2370" i="10"/>
  <c r="BX2369" i="10"/>
  <c r="BV2369" i="10"/>
  <c r="BY2369" i="10" s="1"/>
  <c r="BU2369" i="10"/>
  <c r="BY2368" i="10"/>
  <c r="BX2368" i="10"/>
  <c r="BV2368" i="10"/>
  <c r="BU2368" i="10"/>
  <c r="BY2367" i="10"/>
  <c r="BV2367" i="10"/>
  <c r="BU2367" i="10"/>
  <c r="BX2367" i="10" s="1"/>
  <c r="BX2366" i="10"/>
  <c r="BV2366" i="10"/>
  <c r="BU2366" i="10"/>
  <c r="BY2366" i="10" s="1"/>
  <c r="BV2365" i="10"/>
  <c r="BY2365" i="10" s="1"/>
  <c r="BU2365" i="10"/>
  <c r="BX2365" i="10" s="1"/>
  <c r="BX2364" i="10"/>
  <c r="BV2364" i="10"/>
  <c r="BU2364" i="10"/>
  <c r="BV2363" i="10"/>
  <c r="BU2363" i="10"/>
  <c r="BX2363" i="10" s="1"/>
  <c r="BX2362" i="10"/>
  <c r="BV2362" i="10"/>
  <c r="BY2362" i="10" s="1"/>
  <c r="BU2362" i="10"/>
  <c r="BY2361" i="10"/>
  <c r="BV2361" i="10"/>
  <c r="BU2361" i="10"/>
  <c r="BX2361" i="10" s="1"/>
  <c r="BY2360" i="10"/>
  <c r="BV2360" i="10"/>
  <c r="BU2360" i="10"/>
  <c r="BX2360" i="10" s="1"/>
  <c r="BX2359" i="10"/>
  <c r="BV2359" i="10"/>
  <c r="BY2359" i="10" s="1"/>
  <c r="BU2359" i="10"/>
  <c r="BX2358" i="10"/>
  <c r="BV2358" i="10"/>
  <c r="BY2358" i="10" s="1"/>
  <c r="BU2358" i="10"/>
  <c r="BY2357" i="10"/>
  <c r="BV2357" i="10"/>
  <c r="BU2357" i="10"/>
  <c r="BX2357" i="10" s="1"/>
  <c r="BX2356" i="10"/>
  <c r="BV2356" i="10"/>
  <c r="BU2356" i="10"/>
  <c r="BY2356" i="10" s="1"/>
  <c r="BY2355" i="10"/>
  <c r="BX2355" i="10"/>
  <c r="BV2355" i="10"/>
  <c r="BU2355" i="10"/>
  <c r="BV2354" i="10"/>
  <c r="BU2354" i="10"/>
  <c r="BX2354" i="10" s="1"/>
  <c r="BY2353" i="10"/>
  <c r="BX2353" i="10"/>
  <c r="BV2353" i="10"/>
  <c r="BU2353" i="10"/>
  <c r="BV2352" i="10"/>
  <c r="BY2352" i="10" s="1"/>
  <c r="BU2352" i="10"/>
  <c r="BV2351" i="10"/>
  <c r="BU2351" i="10"/>
  <c r="BV2350" i="10"/>
  <c r="BU2350" i="10"/>
  <c r="BV2349" i="10"/>
  <c r="BU2349" i="10"/>
  <c r="BX2349" i="10" s="1"/>
  <c r="BV2348" i="10"/>
  <c r="BU2348" i="10"/>
  <c r="BX2347" i="10"/>
  <c r="BV2347" i="10"/>
  <c r="BY2347" i="10" s="1"/>
  <c r="BU2347" i="10"/>
  <c r="BY2346" i="10"/>
  <c r="BX2346" i="10"/>
  <c r="BV2346" i="10"/>
  <c r="BU2346" i="10"/>
  <c r="BY2345" i="10"/>
  <c r="BX2345" i="10"/>
  <c r="BV2345" i="10"/>
  <c r="BU2345" i="10"/>
  <c r="BV2344" i="10"/>
  <c r="BU2344" i="10"/>
  <c r="BX2344" i="10" s="1"/>
  <c r="BV2343" i="10"/>
  <c r="BU2343" i="10"/>
  <c r="BY2342" i="10"/>
  <c r="BX2342" i="10"/>
  <c r="BV2342" i="10"/>
  <c r="BU2342" i="10"/>
  <c r="BY2341" i="10"/>
  <c r="BX2341" i="10"/>
  <c r="BV2341" i="10"/>
  <c r="BU2341" i="10"/>
  <c r="BV2340" i="10"/>
  <c r="BU2340" i="10"/>
  <c r="BX2340" i="10" s="1"/>
  <c r="BX2339" i="10"/>
  <c r="BV2339" i="10"/>
  <c r="BU2339" i="10"/>
  <c r="BX2338" i="10"/>
  <c r="BV2338" i="10"/>
  <c r="BY2338" i="10" s="1"/>
  <c r="BU2338" i="10"/>
  <c r="BV2337" i="10"/>
  <c r="BU2337" i="10"/>
  <c r="BV2336" i="10"/>
  <c r="BU2336" i="10"/>
  <c r="BV2335" i="10"/>
  <c r="BU2335" i="10"/>
  <c r="BX2335" i="10" s="1"/>
  <c r="BV2334" i="10"/>
  <c r="BY2334" i="10" s="1"/>
  <c r="BU2334" i="10"/>
  <c r="BV2333" i="10"/>
  <c r="BY2333" i="10" s="1"/>
  <c r="BU2333" i="10"/>
  <c r="BV2332" i="10"/>
  <c r="BY2332" i="10" s="1"/>
  <c r="BU2332" i="10"/>
  <c r="BY2331" i="10"/>
  <c r="BV2331" i="10"/>
  <c r="BU2331" i="10"/>
  <c r="BX2331" i="10" s="1"/>
  <c r="BV2330" i="10"/>
  <c r="BY2330" i="10" s="1"/>
  <c r="BU2330" i="10"/>
  <c r="BV2329" i="10"/>
  <c r="BU2329" i="10"/>
  <c r="BX2329" i="10" s="1"/>
  <c r="BV2328" i="10"/>
  <c r="BU2328" i="10"/>
  <c r="BX2328" i="10" s="1"/>
  <c r="BV2327" i="10"/>
  <c r="BX2327" i="10" s="1"/>
  <c r="BU2327" i="10"/>
  <c r="BY2326" i="10"/>
  <c r="BV2326" i="10"/>
  <c r="BU2326" i="10"/>
  <c r="BX2326" i="10" s="1"/>
  <c r="BY2325" i="10"/>
  <c r="BX2325" i="10"/>
  <c r="BV2325" i="10"/>
  <c r="BU2325" i="10"/>
  <c r="BX2324" i="10"/>
  <c r="BV2324" i="10"/>
  <c r="BY2324" i="10" s="1"/>
  <c r="BU2324" i="10"/>
  <c r="BY2323" i="10"/>
  <c r="BV2323" i="10"/>
  <c r="BU2323" i="10"/>
  <c r="BX2323" i="10" s="1"/>
  <c r="BV2322" i="10"/>
  <c r="BY2322" i="10" s="1"/>
  <c r="BU2322" i="10"/>
  <c r="BX2322" i="10" s="1"/>
  <c r="BY2321" i="10"/>
  <c r="BX2321" i="10"/>
  <c r="BV2321" i="10"/>
  <c r="BU2321" i="10"/>
  <c r="BY2320" i="10"/>
  <c r="BX2320" i="10"/>
  <c r="BV2320" i="10"/>
  <c r="BU2320" i="10"/>
  <c r="BV2319" i="10"/>
  <c r="BU2319" i="10"/>
  <c r="BX2319" i="10" s="1"/>
  <c r="BY2318" i="10"/>
  <c r="BV2318" i="10"/>
  <c r="BU2318" i="10"/>
  <c r="BX2318" i="10" s="1"/>
  <c r="BV2317" i="10"/>
  <c r="BU2317" i="10"/>
  <c r="BY2316" i="10"/>
  <c r="BV2316" i="10"/>
  <c r="BU2316" i="10"/>
  <c r="BX2316" i="10" s="1"/>
  <c r="BY2315" i="10"/>
  <c r="BX2315" i="10"/>
  <c r="BV2315" i="10"/>
  <c r="BU2315" i="10"/>
  <c r="BV2314" i="10"/>
  <c r="BY2314" i="10" s="1"/>
  <c r="BU2314" i="10"/>
  <c r="BX2313" i="10"/>
  <c r="BV2313" i="10"/>
  <c r="BY2313" i="10" s="1"/>
  <c r="BU2313" i="10"/>
  <c r="BV2312" i="10"/>
  <c r="BU2312" i="10"/>
  <c r="BX2312" i="10" s="1"/>
  <c r="BY2311" i="10"/>
  <c r="BV2311" i="10"/>
  <c r="BU2311" i="10"/>
  <c r="BX2311" i="10" s="1"/>
  <c r="BV2310" i="10"/>
  <c r="BY2310" i="10" s="1"/>
  <c r="BU2310" i="10"/>
  <c r="BX2309" i="10"/>
  <c r="BV2309" i="10"/>
  <c r="BU2309" i="10"/>
  <c r="BV2308" i="10"/>
  <c r="BU2308" i="10"/>
  <c r="BX2308" i="10" s="1"/>
  <c r="BV2307" i="10"/>
  <c r="BY2307" i="10" s="1"/>
  <c r="BU2307" i="10"/>
  <c r="BY2306" i="10"/>
  <c r="BX2306" i="10"/>
  <c r="BV2306" i="10"/>
  <c r="BU2306" i="10"/>
  <c r="BX2305" i="10"/>
  <c r="BV2305" i="10"/>
  <c r="BU2305" i="10"/>
  <c r="BY2305" i="10" s="1"/>
  <c r="BX2304" i="10"/>
  <c r="BV2304" i="10"/>
  <c r="BY2304" i="10" s="1"/>
  <c r="BU2304" i="10"/>
  <c r="BX2303" i="10"/>
  <c r="BV2303" i="10"/>
  <c r="BY2303" i="10" s="1"/>
  <c r="BU2303" i="10"/>
  <c r="BY2302" i="10"/>
  <c r="BV2302" i="10"/>
  <c r="BU2302" i="10"/>
  <c r="BY2301" i="10"/>
  <c r="BX2301" i="10"/>
  <c r="BV2301" i="10"/>
  <c r="BU2301" i="10"/>
  <c r="BY2300" i="10"/>
  <c r="BV2300" i="10"/>
  <c r="BU2300" i="10"/>
  <c r="BX2300" i="10" s="1"/>
  <c r="BV2299" i="10"/>
  <c r="BU2299" i="10"/>
  <c r="BV2298" i="10"/>
  <c r="BU2298" i="10"/>
  <c r="BV2297" i="10"/>
  <c r="BU2297" i="10"/>
  <c r="BY2296" i="10"/>
  <c r="BV2296" i="10"/>
  <c r="BU2296" i="10"/>
  <c r="BX2296" i="10" s="1"/>
  <c r="BV2295" i="10"/>
  <c r="BY2295" i="10" s="1"/>
  <c r="BU2295" i="10"/>
  <c r="BV2294" i="10"/>
  <c r="BU2294" i="10"/>
  <c r="BX2294" i="10" s="1"/>
  <c r="BV2293" i="10"/>
  <c r="BU2293" i="10"/>
  <c r="BX2293" i="10" s="1"/>
  <c r="BY2292" i="10"/>
  <c r="BV2292" i="10"/>
  <c r="BX2292" i="10" s="1"/>
  <c r="BU2292" i="10"/>
  <c r="BY2291" i="10"/>
  <c r="BX2291" i="10"/>
  <c r="BV2291" i="10"/>
  <c r="BU2291" i="10"/>
  <c r="BY2290" i="10"/>
  <c r="BX2290" i="10"/>
  <c r="BV2290" i="10"/>
  <c r="BU2290" i="10"/>
  <c r="BV2289" i="10"/>
  <c r="BU2289" i="10"/>
  <c r="BX2289" i="10" s="1"/>
  <c r="BY2288" i="10"/>
  <c r="BX2288" i="10"/>
  <c r="BV2288" i="10"/>
  <c r="BU2288" i="10"/>
  <c r="BY2287" i="10"/>
  <c r="BX2287" i="10"/>
  <c r="BV2287" i="10"/>
  <c r="BU2287" i="10"/>
  <c r="BV2286" i="10"/>
  <c r="BU2286" i="10"/>
  <c r="BY2285" i="10"/>
  <c r="BV2285" i="10"/>
  <c r="BU2285" i="10"/>
  <c r="BX2285" i="10" s="1"/>
  <c r="BV2284" i="10"/>
  <c r="BU2284" i="10"/>
  <c r="BX2284" i="10" s="1"/>
  <c r="BV2283" i="10"/>
  <c r="BY2283" i="10" s="1"/>
  <c r="BU2283" i="10"/>
  <c r="BX2282" i="10"/>
  <c r="BV2282" i="10"/>
  <c r="BY2282" i="10" s="1"/>
  <c r="BU2282" i="10"/>
  <c r="BV2281" i="10"/>
  <c r="BU2281" i="10"/>
  <c r="BX2281" i="10" s="1"/>
  <c r="BX2280" i="10"/>
  <c r="BV2280" i="10"/>
  <c r="BY2280" i="10" s="1"/>
  <c r="BU2280" i="10"/>
  <c r="BX2279" i="10"/>
  <c r="BV2279" i="10"/>
  <c r="BU2279" i="10"/>
  <c r="BX2278" i="10"/>
  <c r="BV2278" i="10"/>
  <c r="BU2278" i="10"/>
  <c r="BY2278" i="10" s="1"/>
  <c r="BX2277" i="10"/>
  <c r="BV2277" i="10"/>
  <c r="BY2277" i="10" s="1"/>
  <c r="BU2277" i="10"/>
  <c r="BY2276" i="10"/>
  <c r="BX2276" i="10"/>
  <c r="BV2276" i="10"/>
  <c r="BU2276" i="10"/>
  <c r="BV2275" i="10"/>
  <c r="BU2275" i="10"/>
  <c r="BV2274" i="10"/>
  <c r="BU2274" i="10"/>
  <c r="BX2274" i="10" s="1"/>
  <c r="BY2273" i="10"/>
  <c r="BV2273" i="10"/>
  <c r="BU2273" i="10"/>
  <c r="BX2273" i="10" s="1"/>
  <c r="BV2272" i="10"/>
  <c r="BY2272" i="10" s="1"/>
  <c r="BU2272" i="10"/>
  <c r="BX2272" i="10" s="1"/>
  <c r="BY2271" i="10"/>
  <c r="BX2271" i="10"/>
  <c r="BV2271" i="10"/>
  <c r="BU2271" i="10"/>
  <c r="BY2270" i="10"/>
  <c r="BV2270" i="10"/>
  <c r="BU2270" i="10"/>
  <c r="BX2270" i="10" s="1"/>
  <c r="BV2269" i="10"/>
  <c r="BY2269" i="10" s="1"/>
  <c r="BU2269" i="10"/>
  <c r="BV2268" i="10"/>
  <c r="BU2268" i="10"/>
  <c r="BX2268" i="10" s="1"/>
  <c r="BY2267" i="10"/>
  <c r="BX2267" i="10"/>
  <c r="BV2267" i="10"/>
  <c r="BU2267" i="10"/>
  <c r="BV2266" i="10"/>
  <c r="BU2266" i="10"/>
  <c r="BV2265" i="10"/>
  <c r="BY2265" i="10" s="1"/>
  <c r="BU2265" i="10"/>
  <c r="BX2264" i="10"/>
  <c r="BV2264" i="10"/>
  <c r="BY2264" i="10" s="1"/>
  <c r="BU2264" i="10"/>
  <c r="BY2263" i="10"/>
  <c r="BV2263" i="10"/>
  <c r="BU2263" i="10"/>
  <c r="BX2263" i="10" s="1"/>
  <c r="BV2262" i="10"/>
  <c r="BU2262" i="10"/>
  <c r="BY2261" i="10"/>
  <c r="BX2261" i="10"/>
  <c r="BV2261" i="10"/>
  <c r="BU2261" i="10"/>
  <c r="BV2260" i="10"/>
  <c r="BY2260" i="10" s="1"/>
  <c r="BU2260" i="10"/>
  <c r="BX2260" i="10" s="1"/>
  <c r="BX2259" i="10"/>
  <c r="BV2259" i="10"/>
  <c r="BU2259" i="10"/>
  <c r="BV2258" i="10"/>
  <c r="BY2258" i="10" s="1"/>
  <c r="BU2258" i="10"/>
  <c r="BX2257" i="10"/>
  <c r="BV2257" i="10"/>
  <c r="BY2257" i="10" s="1"/>
  <c r="BU2257" i="10"/>
  <c r="BX2256" i="10"/>
  <c r="BV2256" i="10"/>
  <c r="BU2256" i="10"/>
  <c r="BY2256" i="10" s="1"/>
  <c r="BV2255" i="10"/>
  <c r="BU2255" i="10"/>
  <c r="BY2255" i="10" s="1"/>
  <c r="BV2254" i="10"/>
  <c r="BY2254" i="10" s="1"/>
  <c r="BU2254" i="10"/>
  <c r="BX2254" i="10" s="1"/>
  <c r="BX2253" i="10"/>
  <c r="BV2253" i="10"/>
  <c r="BY2253" i="10" s="1"/>
  <c r="BU2253" i="10"/>
  <c r="BY2252" i="10"/>
  <c r="BX2252" i="10"/>
  <c r="BV2252" i="10"/>
  <c r="BU2252" i="10"/>
  <c r="BY2251" i="10"/>
  <c r="BV2251" i="10"/>
  <c r="BU2251" i="10"/>
  <c r="BX2251" i="10" s="1"/>
  <c r="BV2250" i="10"/>
  <c r="BU2250" i="10"/>
  <c r="BV2249" i="10"/>
  <c r="BU2249" i="10"/>
  <c r="BX2249" i="10" s="1"/>
  <c r="BY2248" i="10"/>
  <c r="BX2248" i="10"/>
  <c r="BV2248" i="10"/>
  <c r="BU2248" i="10"/>
  <c r="BV2247" i="10"/>
  <c r="BU2247" i="10"/>
  <c r="BX2247" i="10" s="1"/>
  <c r="BV2246" i="10"/>
  <c r="BU2246" i="10"/>
  <c r="BY2246" i="10" s="1"/>
  <c r="BV2245" i="10"/>
  <c r="BU2245" i="10"/>
  <c r="BV2244" i="10"/>
  <c r="BU2244" i="10"/>
  <c r="BX2244" i="10" s="1"/>
  <c r="BV2243" i="10"/>
  <c r="BY2243" i="10" s="1"/>
  <c r="BU2243" i="10"/>
  <c r="BX2242" i="10"/>
  <c r="BV2242" i="10"/>
  <c r="BY2242" i="10" s="1"/>
  <c r="BU2242" i="10"/>
  <c r="BY2241" i="10"/>
  <c r="BX2241" i="10"/>
  <c r="BV2241" i="10"/>
  <c r="BU2241" i="10"/>
  <c r="BY2240" i="10"/>
  <c r="BX2240" i="10"/>
  <c r="BV2240" i="10"/>
  <c r="BU2240" i="10"/>
  <c r="BX2239" i="10"/>
  <c r="BV2239" i="10"/>
  <c r="BU2239" i="10"/>
  <c r="BV2238" i="10"/>
  <c r="BU2238" i="10"/>
  <c r="BY2238" i="10" s="1"/>
  <c r="BY2237" i="10"/>
  <c r="BV2237" i="10"/>
  <c r="BU2237" i="10"/>
  <c r="BX2237" i="10" s="1"/>
  <c r="BY2236" i="10"/>
  <c r="BX2236" i="10"/>
  <c r="BV2236" i="10"/>
  <c r="BU2236" i="10"/>
  <c r="BV2235" i="10"/>
  <c r="BY2235" i="10" s="1"/>
  <c r="BU2235" i="10"/>
  <c r="BX2235" i="10" s="1"/>
  <c r="BX2234" i="10"/>
  <c r="BV2234" i="10"/>
  <c r="BY2234" i="10" s="1"/>
  <c r="BU2234" i="10"/>
  <c r="BV2233" i="10"/>
  <c r="BU2233" i="10"/>
  <c r="BV2232" i="10"/>
  <c r="BX2232" i="10" s="1"/>
  <c r="BU2232" i="10"/>
  <c r="BV2231" i="10"/>
  <c r="BU2231" i="10"/>
  <c r="BY2230" i="10"/>
  <c r="BV2230" i="10"/>
  <c r="BU2230" i="10"/>
  <c r="BX2230" i="10" s="1"/>
  <c r="BX2229" i="10"/>
  <c r="BV2229" i="10"/>
  <c r="BY2229" i="10" s="1"/>
  <c r="BU2229" i="10"/>
  <c r="BX2228" i="10"/>
  <c r="BV2228" i="10"/>
  <c r="BY2228" i="10" s="1"/>
  <c r="BU2228" i="10"/>
  <c r="BV2227" i="10"/>
  <c r="BU2227" i="10"/>
  <c r="BY2226" i="10"/>
  <c r="BX2226" i="10"/>
  <c r="BV2226" i="10"/>
  <c r="BU2226" i="10"/>
  <c r="BV2225" i="10"/>
  <c r="BU2225" i="10"/>
  <c r="BV2224" i="10"/>
  <c r="BU2224" i="10"/>
  <c r="BX2224" i="10" s="1"/>
  <c r="BV2223" i="10"/>
  <c r="BU2223" i="10"/>
  <c r="BX2223" i="10" s="1"/>
  <c r="BX2222" i="10"/>
  <c r="BV2222" i="10"/>
  <c r="BY2222" i="10" s="1"/>
  <c r="BU2222" i="10"/>
  <c r="BV2221" i="10"/>
  <c r="BU2221" i="10"/>
  <c r="BX2221" i="10" s="1"/>
  <c r="BX2220" i="10"/>
  <c r="BV2220" i="10"/>
  <c r="BY2220" i="10" s="1"/>
  <c r="BU2220" i="10"/>
  <c r="BV2219" i="10"/>
  <c r="BY2219" i="10" s="1"/>
  <c r="BU2219" i="10"/>
  <c r="BV2218" i="10"/>
  <c r="BU2218" i="10"/>
  <c r="BY2218" i="10" s="1"/>
  <c r="BY2217" i="10"/>
  <c r="BV2217" i="10"/>
  <c r="BU2217" i="10"/>
  <c r="BX2217" i="10" s="1"/>
  <c r="BY2216" i="10"/>
  <c r="BX2216" i="10"/>
  <c r="BV2216" i="10"/>
  <c r="BU2216" i="10"/>
  <c r="BY2215" i="10"/>
  <c r="BV2215" i="10"/>
  <c r="BU2215" i="10"/>
  <c r="BX2215" i="10" s="1"/>
  <c r="BV2214" i="10"/>
  <c r="BU2214" i="10"/>
  <c r="BX2214" i="10" s="1"/>
  <c r="BV2213" i="10"/>
  <c r="BX2213" i="10" s="1"/>
  <c r="BU2213" i="10"/>
  <c r="BV2212" i="10"/>
  <c r="BY2212" i="10" s="1"/>
  <c r="BU2212" i="10"/>
  <c r="BX2212" i="10" s="1"/>
  <c r="BY2211" i="10"/>
  <c r="BX2211" i="10"/>
  <c r="BV2211" i="10"/>
  <c r="BU2211" i="10"/>
  <c r="BY2210" i="10"/>
  <c r="BX2210" i="10"/>
  <c r="BV2210" i="10"/>
  <c r="BU2210" i="10"/>
  <c r="BX2209" i="10"/>
  <c r="BV2209" i="10"/>
  <c r="BU2209" i="10"/>
  <c r="BY2208" i="10"/>
  <c r="BV2208" i="10"/>
  <c r="BU2208" i="10"/>
  <c r="BX2208" i="10" s="1"/>
  <c r="BV2207" i="10"/>
  <c r="BU2207" i="10"/>
  <c r="BX2207" i="10" s="1"/>
  <c r="BV2206" i="10"/>
  <c r="BU2206" i="10"/>
  <c r="BY2206" i="10" s="1"/>
  <c r="BY2205" i="10"/>
  <c r="BX2205" i="10"/>
  <c r="BV2205" i="10"/>
  <c r="BU2205" i="10"/>
  <c r="BX2204" i="10"/>
  <c r="BV2204" i="10"/>
  <c r="BY2204" i="10" s="1"/>
  <c r="BU2204" i="10"/>
  <c r="BV2203" i="10"/>
  <c r="BY2203" i="10" s="1"/>
  <c r="BU2203" i="10"/>
  <c r="BV2202" i="10"/>
  <c r="BY2202" i="10" s="1"/>
  <c r="BU2202" i="10"/>
  <c r="BX2201" i="10"/>
  <c r="BV2201" i="10"/>
  <c r="BU2201" i="10"/>
  <c r="BY2201" i="10" s="1"/>
  <c r="BV2200" i="10"/>
  <c r="BY2200" i="10" s="1"/>
  <c r="BU2200" i="10"/>
  <c r="BX2200" i="10" s="1"/>
  <c r="BV2199" i="10"/>
  <c r="BU2199" i="10"/>
  <c r="BX2199" i="10" s="1"/>
  <c r="BV2198" i="10"/>
  <c r="BY2198" i="10" s="1"/>
  <c r="BU2198" i="10"/>
  <c r="BX2198" i="10" s="1"/>
  <c r="BY2197" i="10"/>
  <c r="BX2197" i="10"/>
  <c r="BV2197" i="10"/>
  <c r="BU2197" i="10"/>
  <c r="BX2196" i="10"/>
  <c r="BV2196" i="10"/>
  <c r="BU2196" i="10"/>
  <c r="BY2196" i="10" s="1"/>
  <c r="BX2195" i="10"/>
  <c r="BV2195" i="10"/>
  <c r="BU2195" i="10"/>
  <c r="BY2195" i="10" s="1"/>
  <c r="BV2194" i="10"/>
  <c r="BU2194" i="10"/>
  <c r="BX2194" i="10" s="1"/>
  <c r="BV2193" i="10"/>
  <c r="BY2193" i="10" s="1"/>
  <c r="BU2193" i="10"/>
  <c r="BY2192" i="10"/>
  <c r="BX2192" i="10"/>
  <c r="BV2192" i="10"/>
  <c r="BU2192" i="10"/>
  <c r="BY2191" i="10"/>
  <c r="BV2191" i="10"/>
  <c r="BU2191" i="10"/>
  <c r="BX2191" i="10" s="1"/>
  <c r="BV2190" i="10"/>
  <c r="BU2190" i="10"/>
  <c r="BY2190" i="10" s="1"/>
  <c r="BX2189" i="10"/>
  <c r="BV2189" i="10"/>
  <c r="BU2189" i="10"/>
  <c r="BV2188" i="10"/>
  <c r="BU2188" i="10"/>
  <c r="BX2188" i="10" s="1"/>
  <c r="BX2187" i="10"/>
  <c r="BV2187" i="10"/>
  <c r="BY2187" i="10" s="1"/>
  <c r="BU2187" i="10"/>
  <c r="BX2186" i="10"/>
  <c r="BV2186" i="10"/>
  <c r="BU2186" i="10"/>
  <c r="BY2186" i="10" s="1"/>
  <c r="BV2185" i="10"/>
  <c r="BU2185" i="10"/>
  <c r="BV2184" i="10"/>
  <c r="BU2184" i="10"/>
  <c r="BX2184" i="10" s="1"/>
  <c r="BV2183" i="10"/>
  <c r="BX2183" i="10" s="1"/>
  <c r="BU2183" i="10"/>
  <c r="BY2182" i="10"/>
  <c r="BX2182" i="10"/>
  <c r="BV2182" i="10"/>
  <c r="BU2182" i="10"/>
  <c r="BV2181" i="10"/>
  <c r="BU2181" i="10"/>
  <c r="BV2180" i="10"/>
  <c r="BY2180" i="10" s="1"/>
  <c r="BU2180" i="10"/>
  <c r="BX2179" i="10"/>
  <c r="BV2179" i="10"/>
  <c r="BY2179" i="10" s="1"/>
  <c r="BU2179" i="10"/>
  <c r="BY2178" i="10"/>
  <c r="BX2178" i="10"/>
  <c r="BV2178" i="10"/>
  <c r="BU2178" i="10"/>
  <c r="BV2177" i="10"/>
  <c r="BU2177" i="10"/>
  <c r="BX2177" i="10" s="1"/>
  <c r="BY2176" i="10"/>
  <c r="BV2176" i="10"/>
  <c r="BU2176" i="10"/>
  <c r="BX2176" i="10" s="1"/>
  <c r="BV2175" i="10"/>
  <c r="BY2175" i="10" s="1"/>
  <c r="BU2175" i="10"/>
  <c r="BV2174" i="10"/>
  <c r="BU2174" i="10"/>
  <c r="BX2174" i="10" s="1"/>
  <c r="BX2173" i="10"/>
  <c r="BV2173" i="10"/>
  <c r="BY2173" i="10" s="1"/>
  <c r="BU2173" i="10"/>
  <c r="BV2172" i="10"/>
  <c r="BU2172" i="10"/>
  <c r="BX2172" i="10" s="1"/>
  <c r="BY2171" i="10"/>
  <c r="BX2171" i="10"/>
  <c r="BV2171" i="10"/>
  <c r="BU2171" i="10"/>
  <c r="BV2170" i="10"/>
  <c r="BU2170" i="10"/>
  <c r="BX2169" i="10"/>
  <c r="BV2169" i="10"/>
  <c r="BU2169" i="10"/>
  <c r="BV2168" i="10"/>
  <c r="BU2168" i="10"/>
  <c r="BX2168" i="10" s="1"/>
  <c r="BY2167" i="10"/>
  <c r="BX2167" i="10"/>
  <c r="BV2167" i="10"/>
  <c r="BU2167" i="10"/>
  <c r="BY2166" i="10"/>
  <c r="BX2166" i="10"/>
  <c r="BV2166" i="10"/>
  <c r="BU2166" i="10"/>
  <c r="BV2165" i="10"/>
  <c r="BY2165" i="10" s="1"/>
  <c r="BU2165" i="10"/>
  <c r="BX2165" i="10" s="1"/>
  <c r="BV2164" i="10"/>
  <c r="BU2164" i="10"/>
  <c r="BX2164" i="10" s="1"/>
  <c r="BV2163" i="10"/>
  <c r="BU2163" i="10"/>
  <c r="BV2162" i="10"/>
  <c r="BU2162" i="10"/>
  <c r="BV2161" i="10"/>
  <c r="BU2161" i="10"/>
  <c r="BV2160" i="10"/>
  <c r="BY2160" i="10" s="1"/>
  <c r="BU2160" i="10"/>
  <c r="BX2159" i="10"/>
  <c r="BV2159" i="10"/>
  <c r="BY2159" i="10" s="1"/>
  <c r="BU2159" i="10"/>
  <c r="BY2158" i="10"/>
  <c r="BX2158" i="10"/>
  <c r="BV2158" i="10"/>
  <c r="BU2158" i="10"/>
  <c r="BV2157" i="10"/>
  <c r="BU2157" i="10"/>
  <c r="BV2156" i="10"/>
  <c r="BU2156" i="10"/>
  <c r="BY2155" i="10"/>
  <c r="BX2155" i="10"/>
  <c r="BV2155" i="10"/>
  <c r="BU2155" i="10"/>
  <c r="BX2154" i="10"/>
  <c r="BV2154" i="10"/>
  <c r="BU2154" i="10"/>
  <c r="BV2153" i="10"/>
  <c r="BU2153" i="10"/>
  <c r="BX2153" i="10" s="1"/>
  <c r="BV2152" i="10"/>
  <c r="BY2152" i="10" s="1"/>
  <c r="BU2152" i="10"/>
  <c r="BV2151" i="10"/>
  <c r="BU2151" i="10"/>
  <c r="BV2150" i="10"/>
  <c r="BU2150" i="10"/>
  <c r="BV2149" i="10"/>
  <c r="BU2149" i="10"/>
  <c r="BX2149" i="10" s="1"/>
  <c r="BX2148" i="10"/>
  <c r="BV2148" i="10"/>
  <c r="BY2148" i="10" s="1"/>
  <c r="BU2148" i="10"/>
  <c r="BV2147" i="10"/>
  <c r="BU2147" i="10"/>
  <c r="BY2146" i="10"/>
  <c r="BX2146" i="10"/>
  <c r="BV2146" i="10"/>
  <c r="BU2146" i="10"/>
  <c r="BY2145" i="10"/>
  <c r="BV2145" i="10"/>
  <c r="BU2145" i="10"/>
  <c r="BX2145" i="10" s="1"/>
  <c r="BV2144" i="10"/>
  <c r="BU2144" i="10"/>
  <c r="BX2144" i="10" s="1"/>
  <c r="BY2143" i="10"/>
  <c r="BX2143" i="10"/>
  <c r="BV2143" i="10"/>
  <c r="BU2143" i="10"/>
  <c r="BV2142" i="10"/>
  <c r="BU2142" i="10"/>
  <c r="BX2142" i="10" s="1"/>
  <c r="BY2141" i="10"/>
  <c r="BX2141" i="10"/>
  <c r="BV2141" i="10"/>
  <c r="BU2141" i="10"/>
  <c r="BV2140" i="10"/>
  <c r="BU2140" i="10"/>
  <c r="BX2139" i="10"/>
  <c r="BV2139" i="10"/>
  <c r="BU2139" i="10"/>
  <c r="BY2138" i="10"/>
  <c r="BV2138" i="10"/>
  <c r="BX2138" i="10" s="1"/>
  <c r="BU2138" i="10"/>
  <c r="BV2137" i="10"/>
  <c r="BU2137" i="10"/>
  <c r="BY2136" i="10"/>
  <c r="BV2136" i="10"/>
  <c r="BU2136" i="10"/>
  <c r="BX2136" i="10" s="1"/>
  <c r="BV2135" i="10"/>
  <c r="BU2135" i="10"/>
  <c r="BX2135" i="10" s="1"/>
  <c r="BX2134" i="10"/>
  <c r="BV2134" i="10"/>
  <c r="BY2134" i="10" s="1"/>
  <c r="BU2134" i="10"/>
  <c r="BV2133" i="10"/>
  <c r="BU2133" i="10"/>
  <c r="BX2133" i="10" s="1"/>
  <c r="BY2132" i="10"/>
  <c r="BV2132" i="10"/>
  <c r="BU2132" i="10"/>
  <c r="BX2132" i="10" s="1"/>
  <c r="BY2131" i="10"/>
  <c r="BX2131" i="10"/>
  <c r="BV2131" i="10"/>
  <c r="BU2131" i="10"/>
  <c r="BY2130" i="10"/>
  <c r="BV2130" i="10"/>
  <c r="BU2130" i="10"/>
  <c r="BX2130" i="10" s="1"/>
  <c r="BV2129" i="10"/>
  <c r="BU2129" i="10"/>
  <c r="BX2129" i="10" s="1"/>
  <c r="BV2128" i="10"/>
  <c r="BU2128" i="10"/>
  <c r="BX2128" i="10" s="1"/>
  <c r="BV2127" i="10"/>
  <c r="BY2127" i="10" s="1"/>
  <c r="BU2127" i="10"/>
  <c r="BX2127" i="10" s="1"/>
  <c r="BY2126" i="10"/>
  <c r="BX2126" i="10"/>
  <c r="BV2126" i="10"/>
  <c r="BU2126" i="10"/>
  <c r="BV2125" i="10"/>
  <c r="BU2125" i="10"/>
  <c r="BX2125" i="10" s="1"/>
  <c r="BV2124" i="10"/>
  <c r="BU2124" i="10"/>
  <c r="BX2124" i="10" s="1"/>
  <c r="BV2123" i="10"/>
  <c r="BU2123" i="10"/>
  <c r="BX2123" i="10" s="1"/>
  <c r="BV2122" i="10"/>
  <c r="BU2122" i="10"/>
  <c r="BY2122" i="10" s="1"/>
  <c r="BY2121" i="10"/>
  <c r="BX2121" i="10"/>
  <c r="BV2121" i="10"/>
  <c r="BU2121" i="10"/>
  <c r="BV2120" i="10"/>
  <c r="BU2120" i="10"/>
  <c r="BV2119" i="10"/>
  <c r="BY2119" i="10" s="1"/>
  <c r="BU2119" i="10"/>
  <c r="BY2118" i="10"/>
  <c r="BV2118" i="10"/>
  <c r="BU2118" i="10"/>
  <c r="BX2118" i="10" s="1"/>
  <c r="BY2117" i="10"/>
  <c r="BV2117" i="10"/>
  <c r="BU2117" i="10"/>
  <c r="BX2117" i="10" s="1"/>
  <c r="BY2116" i="10"/>
  <c r="BX2116" i="10"/>
  <c r="BV2116" i="10"/>
  <c r="BU2116" i="10"/>
  <c r="BV2115" i="10"/>
  <c r="BU2115" i="10"/>
  <c r="BV2114" i="10"/>
  <c r="BY2114" i="10" s="1"/>
  <c r="BU2114" i="10"/>
  <c r="BV2113" i="10"/>
  <c r="BY2113" i="10" s="1"/>
  <c r="BU2113" i="10"/>
  <c r="BY2112" i="10"/>
  <c r="BX2112" i="10"/>
  <c r="BV2112" i="10"/>
  <c r="BU2112" i="10"/>
  <c r="BY2111" i="10"/>
  <c r="BV2111" i="10"/>
  <c r="BU2111" i="10"/>
  <c r="BX2111" i="10" s="1"/>
  <c r="BY2110" i="10"/>
  <c r="BV2110" i="10"/>
  <c r="BU2110" i="10"/>
  <c r="BX2110" i="10" s="1"/>
  <c r="BV2109" i="10"/>
  <c r="BU2109" i="10"/>
  <c r="BX2109" i="10" s="1"/>
  <c r="BV2108" i="10"/>
  <c r="BU2108" i="10"/>
  <c r="BX2108" i="10" s="1"/>
  <c r="BV2107" i="10"/>
  <c r="BU2107" i="10"/>
  <c r="BX2107" i="10" s="1"/>
  <c r="BY2106" i="10"/>
  <c r="BX2106" i="10"/>
  <c r="BV2106" i="10"/>
  <c r="BU2106" i="10"/>
  <c r="BY2105" i="10"/>
  <c r="BX2105" i="10"/>
  <c r="BV2105" i="10"/>
  <c r="BU2105" i="10"/>
  <c r="BX2104" i="10"/>
  <c r="BV2104" i="10"/>
  <c r="BY2104" i="10" s="1"/>
  <c r="BU2104" i="10"/>
  <c r="BY2103" i="10"/>
  <c r="BX2103" i="10"/>
  <c r="BV2103" i="10"/>
  <c r="BU2103" i="10"/>
  <c r="BV2102" i="10"/>
  <c r="BY2102" i="10" s="1"/>
  <c r="BU2102" i="10"/>
  <c r="BX2102" i="10" s="1"/>
  <c r="BV2101" i="10"/>
  <c r="BU2101" i="10"/>
  <c r="BX2101" i="10" s="1"/>
  <c r="BV2100" i="10"/>
  <c r="BY2100" i="10" s="1"/>
  <c r="BU2100" i="10"/>
  <c r="BX2099" i="10"/>
  <c r="BV2099" i="10"/>
  <c r="BU2099" i="10"/>
  <c r="BV2098" i="10"/>
  <c r="BU2098" i="10"/>
  <c r="BX2098" i="10" s="1"/>
  <c r="BY2097" i="10"/>
  <c r="BV2097" i="10"/>
  <c r="BU2097" i="10"/>
  <c r="BX2097" i="10" s="1"/>
  <c r="BV2096" i="10"/>
  <c r="BU2096" i="10"/>
  <c r="BX2096" i="10" s="1"/>
  <c r="BV2095" i="10"/>
  <c r="BU2095" i="10"/>
  <c r="BX2095" i="10" s="1"/>
  <c r="BV2094" i="10"/>
  <c r="BU2094" i="10"/>
  <c r="BX2094" i="10" s="1"/>
  <c r="BV2093" i="10"/>
  <c r="BY2093" i="10" s="1"/>
  <c r="BU2093" i="10"/>
  <c r="BX2092" i="10"/>
  <c r="BV2092" i="10"/>
  <c r="BY2092" i="10" s="1"/>
  <c r="BU2092" i="10"/>
  <c r="BY2091" i="10"/>
  <c r="BX2091" i="10"/>
  <c r="BV2091" i="10"/>
  <c r="BU2091" i="10"/>
  <c r="BV2090" i="10"/>
  <c r="BY2090" i="10" s="1"/>
  <c r="BU2090" i="10"/>
  <c r="BV2089" i="10"/>
  <c r="BY2089" i="10" s="1"/>
  <c r="BU2089" i="10"/>
  <c r="BY2088" i="10"/>
  <c r="BX2088" i="10"/>
  <c r="BV2088" i="10"/>
  <c r="BU2088" i="10"/>
  <c r="BV2087" i="10"/>
  <c r="BU2087" i="10"/>
  <c r="BX2087" i="10" s="1"/>
  <c r="BV2086" i="10"/>
  <c r="BU2086" i="10"/>
  <c r="BX2085" i="10"/>
  <c r="BV2085" i="10"/>
  <c r="BY2085" i="10" s="1"/>
  <c r="BU2085" i="10"/>
  <c r="BV2084" i="10"/>
  <c r="BU2084" i="10"/>
  <c r="BV2083" i="10"/>
  <c r="BU2083" i="10"/>
  <c r="BX2082" i="10"/>
  <c r="BV2082" i="10"/>
  <c r="BY2082" i="10" s="1"/>
  <c r="BU2082" i="10"/>
  <c r="BY2081" i="10"/>
  <c r="BV2081" i="10"/>
  <c r="BU2081" i="10"/>
  <c r="BX2081" i="10" s="1"/>
  <c r="BY2080" i="10"/>
  <c r="BV2080" i="10"/>
  <c r="BU2080" i="10"/>
  <c r="BX2080" i="10" s="1"/>
  <c r="BV2079" i="10"/>
  <c r="BY2079" i="10" s="1"/>
  <c r="BU2079" i="10"/>
  <c r="BY2078" i="10"/>
  <c r="BX2078" i="10"/>
  <c r="BV2078" i="10"/>
  <c r="BU2078" i="10"/>
  <c r="BV2077" i="10"/>
  <c r="BU2077" i="10"/>
  <c r="BV2076" i="10"/>
  <c r="BU2076" i="10"/>
  <c r="BY2075" i="10"/>
  <c r="BV2075" i="10"/>
  <c r="BU2075" i="10"/>
  <c r="BX2075" i="10" s="1"/>
  <c r="BV2074" i="10"/>
  <c r="BY2074" i="10" s="1"/>
  <c r="BU2074" i="10"/>
  <c r="BV2073" i="10"/>
  <c r="BU2073" i="10"/>
  <c r="BX2073" i="10" s="1"/>
  <c r="BV2072" i="10"/>
  <c r="BU2072" i="10"/>
  <c r="BX2072" i="10" s="1"/>
  <c r="BY2071" i="10"/>
  <c r="BX2071" i="10"/>
  <c r="BV2071" i="10"/>
  <c r="BU2071" i="10"/>
  <c r="BX2070" i="10"/>
  <c r="BV2070" i="10"/>
  <c r="BY2070" i="10" s="1"/>
  <c r="BU2070" i="10"/>
  <c r="BV2069" i="10"/>
  <c r="BU2069" i="10"/>
  <c r="BX2069" i="10" s="1"/>
  <c r="BY2068" i="10"/>
  <c r="BX2068" i="10"/>
  <c r="BV2068" i="10"/>
  <c r="BU2068" i="10"/>
  <c r="BY2067" i="10"/>
  <c r="BX2067" i="10"/>
  <c r="BV2067" i="10"/>
  <c r="BU2067" i="10"/>
  <c r="BY2066" i="10"/>
  <c r="BX2066" i="10"/>
  <c r="BV2066" i="10"/>
  <c r="BU2066" i="10"/>
  <c r="BV2065" i="10"/>
  <c r="BU2065" i="10"/>
  <c r="BX2065" i="10" s="1"/>
  <c r="BV2064" i="10"/>
  <c r="BU2064" i="10"/>
  <c r="BX2064" i="10" s="1"/>
  <c r="BV2063" i="10"/>
  <c r="BY2063" i="10" s="1"/>
  <c r="BU2063" i="10"/>
  <c r="BY2062" i="10"/>
  <c r="BX2062" i="10"/>
  <c r="BV2062" i="10"/>
  <c r="BU2062" i="10"/>
  <c r="BY2061" i="10"/>
  <c r="BX2061" i="10"/>
  <c r="BV2061" i="10"/>
  <c r="BU2061" i="10"/>
  <c r="BV2060" i="10"/>
  <c r="BY2060" i="10" s="1"/>
  <c r="BU2060" i="10"/>
  <c r="BV2059" i="10"/>
  <c r="BU2059" i="10"/>
  <c r="BX2059" i="10" s="1"/>
  <c r="BV2058" i="10"/>
  <c r="BU2058" i="10"/>
  <c r="BX2057" i="10"/>
  <c r="BV2057" i="10"/>
  <c r="BU2057" i="10"/>
  <c r="BY2057" i="10" s="1"/>
  <c r="BX2056" i="10"/>
  <c r="BV2056" i="10"/>
  <c r="BU2056" i="10"/>
  <c r="BY2056" i="10" s="1"/>
  <c r="BY2055" i="10"/>
  <c r="BX2055" i="10"/>
  <c r="BV2055" i="10"/>
  <c r="BU2055" i="10"/>
  <c r="BX2054" i="10"/>
  <c r="BV2054" i="10"/>
  <c r="BY2054" i="10" s="1"/>
  <c r="BU2054" i="10"/>
  <c r="BY2053" i="10"/>
  <c r="BV2053" i="10"/>
  <c r="BU2053" i="10"/>
  <c r="BX2053" i="10" s="1"/>
  <c r="BV2052" i="10"/>
  <c r="BY2052" i="10" s="1"/>
  <c r="BU2052" i="10"/>
  <c r="BV2051" i="10"/>
  <c r="BU2051" i="10"/>
  <c r="BY2050" i="10"/>
  <c r="BV2050" i="10"/>
  <c r="BX2050" i="10" s="1"/>
  <c r="BU2050" i="10"/>
  <c r="BX2049" i="10"/>
  <c r="BV2049" i="10"/>
  <c r="BU2049" i="10"/>
  <c r="BV2048" i="10"/>
  <c r="BY2048" i="10" s="1"/>
  <c r="BU2048" i="10"/>
  <c r="BV2047" i="10"/>
  <c r="BU2047" i="10"/>
  <c r="BX2047" i="10" s="1"/>
  <c r="BV2046" i="10"/>
  <c r="BU2046" i="10"/>
  <c r="BY2046" i="10" s="1"/>
  <c r="BV2045" i="10"/>
  <c r="BU2045" i="10"/>
  <c r="BX2045" i="10" s="1"/>
  <c r="BV2044" i="10"/>
  <c r="BU2044" i="10"/>
  <c r="BX2044" i="10" s="1"/>
  <c r="BX2043" i="10"/>
  <c r="BV2043" i="10"/>
  <c r="BY2043" i="10" s="1"/>
  <c r="BU2043" i="10"/>
  <c r="BV2042" i="10"/>
  <c r="BU2042" i="10"/>
  <c r="BY2041" i="10"/>
  <c r="BX2041" i="10"/>
  <c r="BV2041" i="10"/>
  <c r="BU2041" i="10"/>
  <c r="BV2040" i="10"/>
  <c r="BU2040" i="10"/>
  <c r="BX2040" i="10" s="1"/>
  <c r="BV2039" i="10"/>
  <c r="BU2039" i="10"/>
  <c r="BX2039" i="10" s="1"/>
  <c r="BY2038" i="10"/>
  <c r="BV2038" i="10"/>
  <c r="BU2038" i="10"/>
  <c r="BX2038" i="10" s="1"/>
  <c r="BV2037" i="10"/>
  <c r="BU2037" i="10"/>
  <c r="BY2036" i="10"/>
  <c r="BV2036" i="10"/>
  <c r="BU2036" i="10"/>
  <c r="BX2036" i="10" s="1"/>
  <c r="BX2035" i="10"/>
  <c r="BV2035" i="10"/>
  <c r="BY2035" i="10" s="1"/>
  <c r="BU2035" i="10"/>
  <c r="BX2034" i="10"/>
  <c r="BV2034" i="10"/>
  <c r="BY2034" i="10" s="1"/>
  <c r="BU2034" i="10"/>
  <c r="BY2033" i="10"/>
  <c r="BV2033" i="10"/>
  <c r="BX2033" i="10" s="1"/>
  <c r="BU2033" i="10"/>
  <c r="BV2032" i="10"/>
  <c r="BU2032" i="10"/>
  <c r="BY2031" i="10"/>
  <c r="BV2031" i="10"/>
  <c r="BU2031" i="10"/>
  <c r="BX2031" i="10" s="1"/>
  <c r="BV2030" i="10"/>
  <c r="BY2030" i="10" s="1"/>
  <c r="BU2030" i="10"/>
  <c r="BV2029" i="10"/>
  <c r="BU2029" i="10"/>
  <c r="BX2029" i="10" s="1"/>
  <c r="BV2028" i="10"/>
  <c r="BY2028" i="10" s="1"/>
  <c r="BU2028" i="10"/>
  <c r="BY2027" i="10"/>
  <c r="BX2027" i="10"/>
  <c r="BV2027" i="10"/>
  <c r="BU2027" i="10"/>
  <c r="BV2026" i="10"/>
  <c r="BU2026" i="10"/>
  <c r="BX2025" i="10"/>
  <c r="BV2025" i="10"/>
  <c r="BU2025" i="10"/>
  <c r="BY2025" i="10" s="1"/>
  <c r="BX2024" i="10"/>
  <c r="BV2024" i="10"/>
  <c r="BU2024" i="10"/>
  <c r="BV2023" i="10"/>
  <c r="BY2023" i="10" s="1"/>
  <c r="BU2023" i="10"/>
  <c r="BV2022" i="10"/>
  <c r="BU2022" i="10"/>
  <c r="BX2022" i="10" s="1"/>
  <c r="BY2021" i="10"/>
  <c r="BX2021" i="10"/>
  <c r="BV2021" i="10"/>
  <c r="BU2021" i="10"/>
  <c r="BY2020" i="10"/>
  <c r="BX2020" i="10"/>
  <c r="BV2020" i="10"/>
  <c r="BU2020" i="10"/>
  <c r="BV2019" i="10"/>
  <c r="BU2019" i="10"/>
  <c r="BX2018" i="10"/>
  <c r="BV2018" i="10"/>
  <c r="BU2018" i="10"/>
  <c r="BY2018" i="10" s="1"/>
  <c r="BV2017" i="10"/>
  <c r="BU2017" i="10"/>
  <c r="BX2017" i="10" s="1"/>
  <c r="BY2016" i="10"/>
  <c r="BV2016" i="10"/>
  <c r="BU2016" i="10"/>
  <c r="BX2016" i="10" s="1"/>
  <c r="BX2015" i="10"/>
  <c r="BV2015" i="10"/>
  <c r="BY2015" i="10" s="1"/>
  <c r="BU2015" i="10"/>
  <c r="BV2014" i="10"/>
  <c r="BU2014" i="10"/>
  <c r="BX2014" i="10" s="1"/>
  <c r="BX2013" i="10"/>
  <c r="BV2013" i="10"/>
  <c r="BY2013" i="10" s="1"/>
  <c r="BU2013" i="10"/>
  <c r="BY2012" i="10"/>
  <c r="BX2012" i="10"/>
  <c r="BV2012" i="10"/>
  <c r="BU2012" i="10"/>
  <c r="BY2011" i="10"/>
  <c r="BX2011" i="10"/>
  <c r="BV2011" i="10"/>
  <c r="BU2011" i="10"/>
  <c r="BV2010" i="10"/>
  <c r="BU2010" i="10"/>
  <c r="BV2009" i="10"/>
  <c r="BU2009" i="10"/>
  <c r="BX2009" i="10" s="1"/>
  <c r="BV2008" i="10"/>
  <c r="BU2008" i="10"/>
  <c r="BX2008" i="10" s="1"/>
  <c r="BV2007" i="10"/>
  <c r="BY2007" i="10" s="1"/>
  <c r="BU2007" i="10"/>
  <c r="BY2006" i="10"/>
  <c r="BV2006" i="10"/>
  <c r="BU2006" i="10"/>
  <c r="BX2006" i="10" s="1"/>
  <c r="BY2005" i="10"/>
  <c r="BV2005" i="10"/>
  <c r="BU2005" i="10"/>
  <c r="BX2005" i="10" s="1"/>
  <c r="BV2004" i="10"/>
  <c r="BU2004" i="10"/>
  <c r="BX2003" i="10"/>
  <c r="BV2003" i="10"/>
  <c r="BU2003" i="10"/>
  <c r="BY2002" i="10"/>
  <c r="BV2002" i="10"/>
  <c r="BU2002" i="10"/>
  <c r="BX2002" i="10" s="1"/>
  <c r="BV2001" i="10"/>
  <c r="BU2001" i="10"/>
  <c r="BY2001" i="10" s="1"/>
  <c r="BX2000" i="10"/>
  <c r="BV2000" i="10"/>
  <c r="BY2000" i="10" s="1"/>
  <c r="BU2000" i="10"/>
  <c r="BX1999" i="10"/>
  <c r="BV1999" i="10"/>
  <c r="BY1999" i="10" s="1"/>
  <c r="BU1999" i="10"/>
  <c r="BX1998" i="10"/>
  <c r="BV1998" i="10"/>
  <c r="BY1998" i="10" s="1"/>
  <c r="BU1998" i="10"/>
  <c r="BY1997" i="10"/>
  <c r="BV1997" i="10"/>
  <c r="BU1997" i="10"/>
  <c r="BX1997" i="10" s="1"/>
  <c r="BX1996" i="10"/>
  <c r="BV1996" i="10"/>
  <c r="BU1996" i="10"/>
  <c r="BY1996" i="10" s="1"/>
  <c r="BV1995" i="10"/>
  <c r="BY1995" i="10" s="1"/>
  <c r="BU1995" i="10"/>
  <c r="BX1995" i="10" s="1"/>
  <c r="BX1994" i="10"/>
  <c r="BV1994" i="10"/>
  <c r="BU1994" i="10"/>
  <c r="BV1993" i="10"/>
  <c r="BU1993" i="10"/>
  <c r="BY1992" i="10"/>
  <c r="BV1992" i="10"/>
  <c r="BX1992" i="10" s="1"/>
  <c r="BU1992" i="10"/>
  <c r="BV1991" i="10"/>
  <c r="BU1991" i="10"/>
  <c r="BX1990" i="10"/>
  <c r="BV1990" i="10"/>
  <c r="BU1990" i="10"/>
  <c r="BV1989" i="10"/>
  <c r="BU1989" i="10"/>
  <c r="BX1989" i="10" s="1"/>
  <c r="BY1988" i="10"/>
  <c r="BX1988" i="10"/>
  <c r="BV1988" i="10"/>
  <c r="BU1988" i="10"/>
  <c r="BY1987" i="10"/>
  <c r="BV1987" i="10"/>
  <c r="BU1987" i="10"/>
  <c r="BX1987" i="10" s="1"/>
  <c r="BX1986" i="10"/>
  <c r="BV1986" i="10"/>
  <c r="BU1986" i="10"/>
  <c r="BY1986" i="10" s="1"/>
  <c r="BV1985" i="10"/>
  <c r="BU1985" i="10"/>
  <c r="BV1984" i="10"/>
  <c r="BU1984" i="10"/>
  <c r="BX1984" i="10" s="1"/>
  <c r="BY1983" i="10"/>
  <c r="BX1983" i="10"/>
  <c r="BV1983" i="10"/>
  <c r="BU1983" i="10"/>
  <c r="BV1982" i="10"/>
  <c r="BU1982" i="10"/>
  <c r="BX1982" i="10" s="1"/>
  <c r="BV1981" i="10"/>
  <c r="BU1981" i="10"/>
  <c r="BV1980" i="10"/>
  <c r="BU1980" i="10"/>
  <c r="BY1980" i="10" s="1"/>
  <c r="BV1979" i="10"/>
  <c r="BY1979" i="10" s="1"/>
  <c r="BU1979" i="10"/>
  <c r="BV1978" i="10"/>
  <c r="BY1978" i="10" s="1"/>
  <c r="BU1978" i="10"/>
  <c r="BV1977" i="10"/>
  <c r="BY1977" i="10" s="1"/>
  <c r="BU1977" i="10"/>
  <c r="BX1977" i="10" s="1"/>
  <c r="BY1976" i="10"/>
  <c r="BX1976" i="10"/>
  <c r="BV1976" i="10"/>
  <c r="BU1976" i="10"/>
  <c r="BV1975" i="10"/>
  <c r="BY1975" i="10" s="1"/>
  <c r="BU1975" i="10"/>
  <c r="BX1975" i="10" s="1"/>
  <c r="BV1974" i="10"/>
  <c r="BY1974" i="10" s="1"/>
  <c r="BU1974" i="10"/>
  <c r="BV1973" i="10"/>
  <c r="BY1973" i="10" s="1"/>
  <c r="BU1973" i="10"/>
  <c r="BV1972" i="10"/>
  <c r="BY1972" i="10" s="1"/>
  <c r="BU1972" i="10"/>
  <c r="BY1971" i="10"/>
  <c r="BX1971" i="10"/>
  <c r="BV1971" i="10"/>
  <c r="BU1971" i="10"/>
  <c r="BV1970" i="10"/>
  <c r="BU1970" i="10"/>
  <c r="BX1970" i="10" s="1"/>
  <c r="BX1969" i="10"/>
  <c r="BV1969" i="10"/>
  <c r="BU1969" i="10"/>
  <c r="BX1968" i="10"/>
  <c r="BV1968" i="10"/>
  <c r="BY1968" i="10" s="1"/>
  <c r="BU1968" i="10"/>
  <c r="BY1967" i="10"/>
  <c r="BX1967" i="10"/>
  <c r="BV1967" i="10"/>
  <c r="BU1967" i="10"/>
  <c r="BY1966" i="10"/>
  <c r="BX1966" i="10"/>
  <c r="BV1966" i="10"/>
  <c r="BU1966" i="10"/>
  <c r="BV1965" i="10"/>
  <c r="BY1965" i="10" s="1"/>
  <c r="BU1965" i="10"/>
  <c r="BV1964" i="10"/>
  <c r="BU1964" i="10"/>
  <c r="BX1964" i="10" s="1"/>
  <c r="BV1963" i="10"/>
  <c r="BU1963" i="10"/>
  <c r="BX1963" i="10" s="1"/>
  <c r="BY1962" i="10"/>
  <c r="BV1962" i="10"/>
  <c r="BX1962" i="10" s="1"/>
  <c r="BU1962" i="10"/>
  <c r="BY1961" i="10"/>
  <c r="BX1961" i="10"/>
  <c r="BV1961" i="10"/>
  <c r="BU1961" i="10"/>
  <c r="BV1960" i="10"/>
  <c r="BU1960" i="10"/>
  <c r="BV1959" i="10"/>
  <c r="BU1959" i="10"/>
  <c r="BX1959" i="10" s="1"/>
  <c r="BX1958" i="10"/>
  <c r="BV1958" i="10"/>
  <c r="BU1958" i="10"/>
  <c r="BX1957" i="10"/>
  <c r="BV1957" i="10"/>
  <c r="BU1957" i="10"/>
  <c r="BY1957" i="10" s="1"/>
  <c r="BV1956" i="10"/>
  <c r="BU1956" i="10"/>
  <c r="BY1955" i="10"/>
  <c r="BV1955" i="10"/>
  <c r="BU1955" i="10"/>
  <c r="BX1955" i="10" s="1"/>
  <c r="BV1954" i="10"/>
  <c r="BU1954" i="10"/>
  <c r="BX1954" i="10" s="1"/>
  <c r="BV1953" i="10"/>
  <c r="BY1953" i="10" s="1"/>
  <c r="BU1953" i="10"/>
  <c r="BY1952" i="10"/>
  <c r="BX1952" i="10"/>
  <c r="BV1952" i="10"/>
  <c r="BU1952" i="10"/>
  <c r="BV1951" i="10"/>
  <c r="BU1951" i="10"/>
  <c r="BX1951" i="10" s="1"/>
  <c r="BY1950" i="10"/>
  <c r="BX1950" i="10"/>
  <c r="BV1950" i="10"/>
  <c r="BU1950" i="10"/>
  <c r="BX1949" i="10"/>
  <c r="BV1949" i="10"/>
  <c r="BY1949" i="10" s="1"/>
  <c r="BU1949" i="10"/>
  <c r="BV1948" i="10"/>
  <c r="BU1948" i="10"/>
  <c r="BV1947" i="10"/>
  <c r="BY1947" i="10" s="1"/>
  <c r="BU1947" i="10"/>
  <c r="BX1946" i="10"/>
  <c r="BV1946" i="10"/>
  <c r="BU1946" i="10"/>
  <c r="BY1946" i="10" s="1"/>
  <c r="BX1945" i="10"/>
  <c r="BV1945" i="10"/>
  <c r="BY1945" i="10" s="1"/>
  <c r="BU1945" i="10"/>
  <c r="BV1944" i="10"/>
  <c r="BU1944" i="10"/>
  <c r="BX1944" i="10" s="1"/>
  <c r="BV1943" i="10"/>
  <c r="BU1943" i="10"/>
  <c r="BX1943" i="10" s="1"/>
  <c r="BV1942" i="10"/>
  <c r="BU1942" i="10"/>
  <c r="BX1942" i="10" s="1"/>
  <c r="BY1941" i="10"/>
  <c r="BX1941" i="10"/>
  <c r="BV1941" i="10"/>
  <c r="BU1941" i="10"/>
  <c r="BV1940" i="10"/>
  <c r="BY1940" i="10" s="1"/>
  <c r="BU1940" i="10"/>
  <c r="BX1940" i="10" s="1"/>
  <c r="BX1939" i="10"/>
  <c r="BV1939" i="10"/>
  <c r="BU1939" i="10"/>
  <c r="BV1938" i="10"/>
  <c r="BU1938" i="10"/>
  <c r="BV1937" i="10"/>
  <c r="BY1937" i="10" s="1"/>
  <c r="BU1937" i="10"/>
  <c r="BY1936" i="10"/>
  <c r="BV1936" i="10"/>
  <c r="BU1936" i="10"/>
  <c r="BX1936" i="10" s="1"/>
  <c r="BV1935" i="10"/>
  <c r="BU1935" i="10"/>
  <c r="BV1934" i="10"/>
  <c r="BY1934" i="10" s="1"/>
  <c r="BU1934" i="10"/>
  <c r="BY1933" i="10"/>
  <c r="BV1933" i="10"/>
  <c r="BU1933" i="10"/>
  <c r="BX1933" i="10" s="1"/>
  <c r="BV1932" i="10"/>
  <c r="BY1932" i="10" s="1"/>
  <c r="BU1932" i="10"/>
  <c r="BY1931" i="10"/>
  <c r="BX1931" i="10"/>
  <c r="BV1931" i="10"/>
  <c r="BU1931" i="10"/>
  <c r="BY1930" i="10"/>
  <c r="BV1930" i="10"/>
  <c r="BU1930" i="10"/>
  <c r="BV1929" i="10"/>
  <c r="BU1929" i="10"/>
  <c r="BX1929" i="10" s="1"/>
  <c r="BV1928" i="10"/>
  <c r="BY1928" i="10" s="1"/>
  <c r="BU1928" i="10"/>
  <c r="BX1927" i="10"/>
  <c r="BV1927" i="10"/>
  <c r="BY1927" i="10" s="1"/>
  <c r="BU1927" i="10"/>
  <c r="BY1926" i="10"/>
  <c r="BX1926" i="10"/>
  <c r="BV1926" i="10"/>
  <c r="BU1926" i="10"/>
  <c r="BY1925" i="10"/>
  <c r="BX1925" i="10"/>
  <c r="BV1925" i="10"/>
  <c r="BU1925" i="10"/>
  <c r="BX1924" i="10"/>
  <c r="BV1924" i="10"/>
  <c r="BY1924" i="10" s="1"/>
  <c r="BU1924" i="10"/>
  <c r="BV1923" i="10"/>
  <c r="BY1923" i="10" s="1"/>
  <c r="BU1923" i="10"/>
  <c r="BY1922" i="10"/>
  <c r="BX1922" i="10"/>
  <c r="BV1922" i="10"/>
  <c r="BU1922" i="10"/>
  <c r="BV1921" i="10"/>
  <c r="BU1921" i="10"/>
  <c r="BV1920" i="10"/>
  <c r="BY1920" i="10" s="1"/>
  <c r="BU1920" i="10"/>
  <c r="BV1919" i="10"/>
  <c r="BU1919" i="10"/>
  <c r="BX1919" i="10" s="1"/>
  <c r="BY1918" i="10"/>
  <c r="BV1918" i="10"/>
  <c r="BU1918" i="10"/>
  <c r="BX1918" i="10" s="1"/>
  <c r="BV1917" i="10"/>
  <c r="BY1917" i="10" s="1"/>
  <c r="BU1917" i="10"/>
  <c r="BV1916" i="10"/>
  <c r="BU1916" i="10"/>
  <c r="BV1915" i="10"/>
  <c r="BY1915" i="10" s="1"/>
  <c r="BU1915" i="10"/>
  <c r="BV1914" i="10"/>
  <c r="BU1914" i="10"/>
  <c r="BX1914" i="10" s="1"/>
  <c r="BV1913" i="10"/>
  <c r="BY1913" i="10" s="1"/>
  <c r="BU1913" i="10"/>
  <c r="BY1912" i="10"/>
  <c r="BX1912" i="10"/>
  <c r="BV1912" i="10"/>
  <c r="BU1912" i="10"/>
  <c r="BY1911" i="10"/>
  <c r="BV1911" i="10"/>
  <c r="BU1911" i="10"/>
  <c r="BX1911" i="10" s="1"/>
  <c r="BV1910" i="10"/>
  <c r="BU1910" i="10"/>
  <c r="BV1909" i="10"/>
  <c r="BU1909" i="10"/>
  <c r="BX1909" i="10" s="1"/>
  <c r="BV1908" i="10"/>
  <c r="BU1908" i="10"/>
  <c r="BX1908" i="10" s="1"/>
  <c r="BX1907" i="10"/>
  <c r="BV1907" i="10"/>
  <c r="BY1907" i="10" s="1"/>
  <c r="BU1907" i="10"/>
  <c r="BY1906" i="10"/>
  <c r="BX1906" i="10"/>
  <c r="BV1906" i="10"/>
  <c r="BU1906" i="10"/>
  <c r="BV1905" i="10"/>
  <c r="BU1905" i="10"/>
  <c r="BX1904" i="10"/>
  <c r="BV1904" i="10"/>
  <c r="BY1904" i="10" s="1"/>
  <c r="BU1904" i="10"/>
  <c r="BY1903" i="10"/>
  <c r="BV1903" i="10"/>
  <c r="BU1903" i="10"/>
  <c r="BX1903" i="10" s="1"/>
  <c r="BV1902" i="10"/>
  <c r="BU1902" i="10"/>
  <c r="BX1902" i="10" s="1"/>
  <c r="BY1901" i="10"/>
  <c r="BX1901" i="10"/>
  <c r="BV1901" i="10"/>
  <c r="BU1901" i="10"/>
  <c r="BY1900" i="10"/>
  <c r="BV1900" i="10"/>
  <c r="BU1900" i="10"/>
  <c r="BX1900" i="10" s="1"/>
  <c r="BV1899" i="10"/>
  <c r="BU1899" i="10"/>
  <c r="BX1899" i="10" s="1"/>
  <c r="BV1898" i="10"/>
  <c r="BY1898" i="10" s="1"/>
  <c r="BU1898" i="10"/>
  <c r="BY1897" i="10"/>
  <c r="BX1897" i="10"/>
  <c r="BV1897" i="10"/>
  <c r="BU1897" i="10"/>
  <c r="BV1896" i="10"/>
  <c r="BU1896" i="10"/>
  <c r="BY1896" i="10" s="1"/>
  <c r="BY1895" i="10"/>
  <c r="BV1895" i="10"/>
  <c r="BX1895" i="10" s="1"/>
  <c r="BU1895" i="10"/>
  <c r="BX1894" i="10"/>
  <c r="BV1894" i="10"/>
  <c r="BY1894" i="10" s="1"/>
  <c r="BU1894" i="10"/>
  <c r="BV1893" i="10"/>
  <c r="BY1893" i="10" s="1"/>
  <c r="BU1893" i="10"/>
  <c r="BY1892" i="10"/>
  <c r="BX1892" i="10"/>
  <c r="BV1892" i="10"/>
  <c r="BU1892" i="10"/>
  <c r="BY1891" i="10"/>
  <c r="BX1891" i="10"/>
  <c r="BV1891" i="10"/>
  <c r="BU1891" i="10"/>
  <c r="BV1890" i="10"/>
  <c r="BY1890" i="10" s="1"/>
  <c r="BU1890" i="10"/>
  <c r="BX1890" i="10" s="1"/>
  <c r="BX1889" i="10"/>
  <c r="BV1889" i="10"/>
  <c r="BU1889" i="10"/>
  <c r="BV1888" i="10"/>
  <c r="BU1888" i="10"/>
  <c r="BV1887" i="10"/>
  <c r="BU1887" i="10"/>
  <c r="BX1887" i="10" s="1"/>
  <c r="BX1886" i="10"/>
  <c r="BV1886" i="10"/>
  <c r="BU1886" i="10"/>
  <c r="BY1886" i="10" s="1"/>
  <c r="BV1885" i="10"/>
  <c r="BY1885" i="10" s="1"/>
  <c r="BU1885" i="10"/>
  <c r="BV1884" i="10"/>
  <c r="BU1884" i="10"/>
  <c r="BX1884" i="10" s="1"/>
  <c r="BX1883" i="10"/>
  <c r="BV1883" i="10"/>
  <c r="BY1883" i="10" s="1"/>
  <c r="BU1883" i="10"/>
  <c r="BV1882" i="10"/>
  <c r="BU1882" i="10"/>
  <c r="BX1882" i="10" s="1"/>
  <c r="BV1881" i="10"/>
  <c r="BU1881" i="10"/>
  <c r="BV1880" i="10"/>
  <c r="BU1880" i="10"/>
  <c r="BX1880" i="10" s="1"/>
  <c r="BV1879" i="10"/>
  <c r="BU1879" i="10"/>
  <c r="BX1879" i="10" s="1"/>
  <c r="BY1878" i="10"/>
  <c r="BX1878" i="10"/>
  <c r="BV1878" i="10"/>
  <c r="BU1878" i="10"/>
  <c r="BV1877" i="10"/>
  <c r="BU1877" i="10"/>
  <c r="BX1877" i="10" s="1"/>
  <c r="BY1876" i="10"/>
  <c r="BV1876" i="10"/>
  <c r="BU1876" i="10"/>
  <c r="BX1876" i="10" s="1"/>
  <c r="BV1875" i="10"/>
  <c r="BY1875" i="10" s="1"/>
  <c r="BU1875" i="10"/>
  <c r="BX1875" i="10" s="1"/>
  <c r="BY1874" i="10"/>
  <c r="BV1874" i="10"/>
  <c r="BU1874" i="10"/>
  <c r="BX1874" i="10" s="1"/>
  <c r="BY1873" i="10"/>
  <c r="BX1873" i="10"/>
  <c r="BV1873" i="10"/>
  <c r="BU1873" i="10"/>
  <c r="BX1872" i="10"/>
  <c r="BV1872" i="10"/>
  <c r="BY1872" i="10" s="1"/>
  <c r="BU1872" i="10"/>
  <c r="BY1871" i="10"/>
  <c r="BX1871" i="10"/>
  <c r="BV1871" i="10"/>
  <c r="BU1871" i="10"/>
  <c r="BX1870" i="10"/>
  <c r="BV1870" i="10"/>
  <c r="BU1870" i="10"/>
  <c r="BY1870" i="10" s="1"/>
  <c r="BX1869" i="10"/>
  <c r="BV1869" i="10"/>
  <c r="BU1869" i="10"/>
  <c r="BY1869" i="10" s="1"/>
  <c r="BY1868" i="10"/>
  <c r="BX1868" i="10"/>
  <c r="BV1868" i="10"/>
  <c r="BU1868" i="10"/>
  <c r="BV1867" i="10"/>
  <c r="BY1867" i="10" s="1"/>
  <c r="BU1867" i="10"/>
  <c r="BX1867" i="10" s="1"/>
  <c r="BY1866" i="10"/>
  <c r="BX1866" i="10"/>
  <c r="BV1866" i="10"/>
  <c r="BU1866" i="10"/>
  <c r="BV1865" i="10"/>
  <c r="BU1865" i="10"/>
  <c r="BX1865" i="10" s="1"/>
  <c r="BV1864" i="10"/>
  <c r="BY1864" i="10" s="1"/>
  <c r="BU1864" i="10"/>
  <c r="BX1864" i="10" s="1"/>
  <c r="BV1863" i="10"/>
  <c r="BU1863" i="10"/>
  <c r="BX1862" i="10"/>
  <c r="BV1862" i="10"/>
  <c r="BU1862" i="10"/>
  <c r="BV1861" i="10"/>
  <c r="BU1861" i="10"/>
  <c r="BV1860" i="10"/>
  <c r="BY1860" i="10" s="1"/>
  <c r="BU1860" i="10"/>
  <c r="BV1859" i="10"/>
  <c r="BY1859" i="10" s="1"/>
  <c r="BU1859" i="10"/>
  <c r="BX1858" i="10"/>
  <c r="BV1858" i="10"/>
  <c r="BY1858" i="10" s="1"/>
  <c r="BU1858" i="10"/>
  <c r="BX1857" i="10"/>
  <c r="BV1857" i="10"/>
  <c r="BY1857" i="10" s="1"/>
  <c r="BU1857" i="10"/>
  <c r="BV1856" i="10"/>
  <c r="BU1856" i="10"/>
  <c r="BV1855" i="10"/>
  <c r="BU1855" i="10"/>
  <c r="BX1855" i="10" s="1"/>
  <c r="BV1854" i="10"/>
  <c r="BU1854" i="10"/>
  <c r="BX1854" i="10" s="1"/>
  <c r="BY1853" i="10"/>
  <c r="BV1853" i="10"/>
  <c r="BU1853" i="10"/>
  <c r="BX1853" i="10" s="1"/>
  <c r="BV1852" i="10"/>
  <c r="BY1852" i="10" s="1"/>
  <c r="BU1852" i="10"/>
  <c r="BY1851" i="10"/>
  <c r="BX1851" i="10"/>
  <c r="BV1851" i="10"/>
  <c r="BU1851" i="10"/>
  <c r="BX1850" i="10"/>
  <c r="BV1850" i="10"/>
  <c r="BU1850" i="10"/>
  <c r="BY1850" i="10" s="1"/>
  <c r="BY1849" i="10"/>
  <c r="BX1849" i="10"/>
  <c r="BV1849" i="10"/>
  <c r="BU1849" i="10"/>
  <c r="BV1848" i="10"/>
  <c r="BU1848" i="10"/>
  <c r="BV1847" i="10"/>
  <c r="BU1847" i="10"/>
  <c r="BX1847" i="10" s="1"/>
  <c r="BY1846" i="10"/>
  <c r="BV1846" i="10"/>
  <c r="BU1846" i="10"/>
  <c r="BX1846" i="10" s="1"/>
  <c r="BV1845" i="10"/>
  <c r="BY1845" i="10" s="1"/>
  <c r="BU1845" i="10"/>
  <c r="BY1844" i="10"/>
  <c r="BX1844" i="10"/>
  <c r="BV1844" i="10"/>
  <c r="BU1844" i="10"/>
  <c r="BY1843" i="10"/>
  <c r="BX1843" i="10"/>
  <c r="BV1843" i="10"/>
  <c r="BU1843" i="10"/>
  <c r="BV1842" i="10"/>
  <c r="BU1842" i="10"/>
  <c r="BX1842" i="10" s="1"/>
  <c r="BY1841" i="10"/>
  <c r="BX1841" i="10"/>
  <c r="BV1841" i="10"/>
  <c r="BU1841" i="10"/>
  <c r="BV1840" i="10"/>
  <c r="BU1840" i="10"/>
  <c r="BX1840" i="10" s="1"/>
  <c r="BV1839" i="10"/>
  <c r="BU1839" i="10"/>
  <c r="BX1839" i="10" s="1"/>
  <c r="BV1838" i="10"/>
  <c r="BX1838" i="10" s="1"/>
  <c r="BU1838" i="10"/>
  <c r="BX1837" i="10"/>
  <c r="BV1837" i="10"/>
  <c r="BY1837" i="10" s="1"/>
  <c r="BU1837" i="10"/>
  <c r="BY1836" i="10"/>
  <c r="BX1836" i="10"/>
  <c r="BV1836" i="10"/>
  <c r="BU1836" i="10"/>
  <c r="BV1835" i="10"/>
  <c r="BU1835" i="10"/>
  <c r="BV1834" i="10"/>
  <c r="BU1834" i="10"/>
  <c r="BX1834" i="10" s="1"/>
  <c r="BY1833" i="10"/>
  <c r="BV1833" i="10"/>
  <c r="BU1833" i="10"/>
  <c r="BX1833" i="10" s="1"/>
  <c r="BV1832" i="10"/>
  <c r="BU1832" i="10"/>
  <c r="BX1832" i="10" s="1"/>
  <c r="BY1831" i="10"/>
  <c r="BX1831" i="10"/>
  <c r="BV1831" i="10"/>
  <c r="BU1831" i="10"/>
  <c r="BX1830" i="10"/>
  <c r="BV1830" i="10"/>
  <c r="BY1830" i="10" s="1"/>
  <c r="BU1830" i="10"/>
  <c r="BV1829" i="10"/>
  <c r="BU1829" i="10"/>
  <c r="BV1828" i="10"/>
  <c r="BU1828" i="10"/>
  <c r="BX1828" i="10" s="1"/>
  <c r="BV1827" i="10"/>
  <c r="BY1827" i="10" s="1"/>
  <c r="BU1827" i="10"/>
  <c r="BV1826" i="10"/>
  <c r="BU1826" i="10"/>
  <c r="BY1826" i="10" s="1"/>
  <c r="BY1825" i="10"/>
  <c r="BV1825" i="10"/>
  <c r="BU1825" i="10"/>
  <c r="BX1825" i="10" s="1"/>
  <c r="BX1824" i="10"/>
  <c r="BV1824" i="10"/>
  <c r="BY1824" i="10" s="1"/>
  <c r="BU1824" i="10"/>
  <c r="BV1823" i="10"/>
  <c r="BU1823" i="10"/>
  <c r="BX1823" i="10" s="1"/>
  <c r="BV1822" i="10"/>
  <c r="BU1822" i="10"/>
  <c r="BX1822" i="10" s="1"/>
  <c r="BV1821" i="10"/>
  <c r="BU1821" i="10"/>
  <c r="BY1821" i="10" s="1"/>
  <c r="BY1820" i="10"/>
  <c r="BX1820" i="10"/>
  <c r="BV1820" i="10"/>
  <c r="BU1820" i="10"/>
  <c r="BV1819" i="10"/>
  <c r="BY1819" i="10" s="1"/>
  <c r="BU1819" i="10"/>
  <c r="BV1818" i="10"/>
  <c r="BU1818" i="10"/>
  <c r="BX1818" i="10" s="1"/>
  <c r="BV1817" i="10"/>
  <c r="BU1817" i="10"/>
  <c r="BX1817" i="10" s="1"/>
  <c r="BY1816" i="10"/>
  <c r="BV1816" i="10"/>
  <c r="BU1816" i="10"/>
  <c r="BX1816" i="10" s="1"/>
  <c r="BV1815" i="10"/>
  <c r="BX1815" i="10" s="1"/>
  <c r="BU1815" i="10"/>
  <c r="BV1814" i="10"/>
  <c r="BU1814" i="10"/>
  <c r="BV1813" i="10"/>
  <c r="BY1813" i="10" s="1"/>
  <c r="BU1813" i="10"/>
  <c r="BX1813" i="10" s="1"/>
  <c r="BX1812" i="10"/>
  <c r="BV1812" i="10"/>
  <c r="BY1812" i="10" s="1"/>
  <c r="BU1812" i="10"/>
  <c r="BX1811" i="10"/>
  <c r="BV1811" i="10"/>
  <c r="BU1811" i="10"/>
  <c r="BY1811" i="10" s="1"/>
  <c r="BV1810" i="10"/>
  <c r="BY1810" i="10" s="1"/>
  <c r="BU1810" i="10"/>
  <c r="BY1809" i="10"/>
  <c r="BX1809" i="10"/>
  <c r="BV1809" i="10"/>
  <c r="BU1809" i="10"/>
  <c r="BV1808" i="10"/>
  <c r="BU1808" i="10"/>
  <c r="BY1808" i="10" s="1"/>
  <c r="BX1807" i="10"/>
  <c r="BV1807" i="10"/>
  <c r="BY1807" i="10" s="1"/>
  <c r="BU1807" i="10"/>
  <c r="BY1806" i="10"/>
  <c r="BX1806" i="10"/>
  <c r="BV1806" i="10"/>
  <c r="BU1806" i="10"/>
  <c r="BV1805" i="10"/>
  <c r="BU1805" i="10"/>
  <c r="BY1804" i="10"/>
  <c r="BV1804" i="10"/>
  <c r="BX1804" i="10" s="1"/>
  <c r="BU1804" i="10"/>
  <c r="BV1803" i="10"/>
  <c r="BY1803" i="10" s="1"/>
  <c r="BU1803" i="10"/>
  <c r="BV1802" i="10"/>
  <c r="BU1802" i="10"/>
  <c r="BX1802" i="10" s="1"/>
  <c r="BY1801" i="10"/>
  <c r="BX1801" i="10"/>
  <c r="BV1801" i="10"/>
  <c r="BU1801" i="10"/>
  <c r="BY1800" i="10"/>
  <c r="BV1800" i="10"/>
  <c r="BU1800" i="10"/>
  <c r="BX1800" i="10" s="1"/>
  <c r="BV1799" i="10"/>
  <c r="BU1799" i="10"/>
  <c r="BV1798" i="10"/>
  <c r="BU1798" i="10"/>
  <c r="BX1798" i="10" s="1"/>
  <c r="BV1797" i="10"/>
  <c r="BY1797" i="10" s="1"/>
  <c r="BU1797" i="10"/>
  <c r="BY1796" i="10"/>
  <c r="BV1796" i="10"/>
  <c r="BU1796" i="10"/>
  <c r="BX1796" i="10" s="1"/>
  <c r="BY1795" i="10"/>
  <c r="BX1795" i="10"/>
  <c r="BV1795" i="10"/>
  <c r="BU1795" i="10"/>
  <c r="BY1794" i="10"/>
  <c r="BX1794" i="10"/>
  <c r="BV1794" i="10"/>
  <c r="BU1794" i="10"/>
  <c r="BV1793" i="10"/>
  <c r="BU1793" i="10"/>
  <c r="BX1793" i="10" s="1"/>
  <c r="BX1792" i="10"/>
  <c r="BV1792" i="10"/>
  <c r="BU1792" i="10"/>
  <c r="BV1791" i="10"/>
  <c r="BU1791" i="10"/>
  <c r="BY1791" i="10" s="1"/>
  <c r="BX1790" i="10"/>
  <c r="BV1790" i="10"/>
  <c r="BY1790" i="10" s="1"/>
  <c r="BU1790" i="10"/>
  <c r="BV1789" i="10"/>
  <c r="BU1789" i="10"/>
  <c r="BX1789" i="10" s="1"/>
  <c r="BY1788" i="10"/>
  <c r="BX1788" i="10"/>
  <c r="BV1788" i="10"/>
  <c r="BU1788" i="10"/>
  <c r="BV1787" i="10"/>
  <c r="BU1787" i="10"/>
  <c r="BX1786" i="10"/>
  <c r="BV1786" i="10"/>
  <c r="BU1786" i="10"/>
  <c r="BY1786" i="10" s="1"/>
  <c r="BY1785" i="10"/>
  <c r="BV1785" i="10"/>
  <c r="BX1785" i="10" s="1"/>
  <c r="BU1785" i="10"/>
  <c r="BY1784" i="10"/>
  <c r="BX1784" i="10"/>
  <c r="BV1784" i="10"/>
  <c r="BU1784" i="10"/>
  <c r="BY1783" i="10"/>
  <c r="BV1783" i="10"/>
  <c r="BX1783" i="10" s="1"/>
  <c r="BU1783" i="10"/>
  <c r="BV1782" i="10"/>
  <c r="BY1782" i="10" s="1"/>
  <c r="BU1782" i="10"/>
  <c r="BV1781" i="10"/>
  <c r="BU1781" i="10"/>
  <c r="BV1780" i="10"/>
  <c r="BU1780" i="10"/>
  <c r="BV1779" i="10"/>
  <c r="BU1779" i="10"/>
  <c r="BX1779" i="10" s="1"/>
  <c r="BY1778" i="10"/>
  <c r="BX1778" i="10"/>
  <c r="BV1778" i="10"/>
  <c r="BU1778" i="10"/>
  <c r="BV1777" i="10"/>
  <c r="BU1777" i="10"/>
  <c r="BX1777" i="10" s="1"/>
  <c r="BV1776" i="10"/>
  <c r="BU1776" i="10"/>
  <c r="BX1775" i="10"/>
  <c r="BV1775" i="10"/>
  <c r="BU1775" i="10"/>
  <c r="BV1774" i="10"/>
  <c r="BU1774" i="10"/>
  <c r="BX1774" i="10" s="1"/>
  <c r="BV1773" i="10"/>
  <c r="BU1773" i="10"/>
  <c r="BX1772" i="10"/>
  <c r="BV1772" i="10"/>
  <c r="BY1772" i="10" s="1"/>
  <c r="BU1772" i="10"/>
  <c r="BY1771" i="10"/>
  <c r="BV1771" i="10"/>
  <c r="BU1771" i="10"/>
  <c r="BX1771" i="10" s="1"/>
  <c r="BV1770" i="10"/>
  <c r="BU1770" i="10"/>
  <c r="BY1770" i="10" s="1"/>
  <c r="BX1769" i="10"/>
  <c r="BV1769" i="10"/>
  <c r="BY1769" i="10" s="1"/>
  <c r="BU1769" i="10"/>
  <c r="BX1768" i="10"/>
  <c r="BV1768" i="10"/>
  <c r="BU1768" i="10"/>
  <c r="BY1768" i="10" s="1"/>
  <c r="BV1767" i="10"/>
  <c r="BU1767" i="10"/>
  <c r="BY1766" i="10"/>
  <c r="BX1766" i="10"/>
  <c r="BV1766" i="10"/>
  <c r="BU1766" i="10"/>
  <c r="BV1765" i="10"/>
  <c r="BY1765" i="10" s="1"/>
  <c r="BU1765" i="10"/>
  <c r="BX1765" i="10" s="1"/>
  <c r="BX1764" i="10"/>
  <c r="BV1764" i="10"/>
  <c r="BU1764" i="10"/>
  <c r="BX1763" i="10"/>
  <c r="BV1763" i="10"/>
  <c r="BY1763" i="10" s="1"/>
  <c r="BU1763" i="10"/>
  <c r="BX1762" i="10"/>
  <c r="BV1762" i="10"/>
  <c r="BU1762" i="10"/>
  <c r="BV1761" i="10"/>
  <c r="BU1761" i="10"/>
  <c r="BV1760" i="10"/>
  <c r="BY1760" i="10" s="1"/>
  <c r="BU1760" i="10"/>
  <c r="BV1759" i="10"/>
  <c r="BY1759" i="10" s="1"/>
  <c r="BU1759" i="10"/>
  <c r="BX1759" i="10" s="1"/>
  <c r="BV1758" i="10"/>
  <c r="BU1758" i="10"/>
  <c r="BX1758" i="10" s="1"/>
  <c r="BV1757" i="10"/>
  <c r="BY1757" i="10" s="1"/>
  <c r="BU1757" i="10"/>
  <c r="BV1756" i="10"/>
  <c r="BU1756" i="10"/>
  <c r="BX1756" i="10" s="1"/>
  <c r="BV1755" i="10"/>
  <c r="BY1755" i="10" s="1"/>
  <c r="BU1755" i="10"/>
  <c r="BV1754" i="10"/>
  <c r="BU1754" i="10"/>
  <c r="BX1753" i="10"/>
  <c r="BV1753" i="10"/>
  <c r="BY1753" i="10" s="1"/>
  <c r="BU1753" i="10"/>
  <c r="BV1752" i="10"/>
  <c r="BU1752" i="10"/>
  <c r="BX1752" i="10" s="1"/>
  <c r="BY1751" i="10"/>
  <c r="BX1751" i="10"/>
  <c r="BV1751" i="10"/>
  <c r="BU1751" i="10"/>
  <c r="BY1750" i="10"/>
  <c r="BX1750" i="10"/>
  <c r="BV1750" i="10"/>
  <c r="BU1750" i="10"/>
  <c r="BX1749" i="10"/>
  <c r="BV1749" i="10"/>
  <c r="BY1749" i="10" s="1"/>
  <c r="BU1749" i="10"/>
  <c r="BV1748" i="10"/>
  <c r="BU1748" i="10"/>
  <c r="BX1748" i="10" s="1"/>
  <c r="BV1747" i="10"/>
  <c r="BU1747" i="10"/>
  <c r="BX1747" i="10" s="1"/>
  <c r="BY1746" i="10"/>
  <c r="BX1746" i="10"/>
  <c r="BV1746" i="10"/>
  <c r="BU1746" i="10"/>
  <c r="BV1745" i="10"/>
  <c r="BY1745" i="10" s="1"/>
  <c r="BU1745" i="10"/>
  <c r="BY1744" i="10"/>
  <c r="BX1744" i="10"/>
  <c r="BV1744" i="10"/>
  <c r="BU1744" i="10"/>
  <c r="BV1743" i="10"/>
  <c r="BU1743" i="10"/>
  <c r="BX1743" i="10" s="1"/>
  <c r="BX1742" i="10"/>
  <c r="BV1742" i="10"/>
  <c r="BU1742" i="10"/>
  <c r="BY1741" i="10"/>
  <c r="BV1741" i="10"/>
  <c r="BU1741" i="10"/>
  <c r="BX1741" i="10" s="1"/>
  <c r="BV1740" i="10"/>
  <c r="BU1740" i="10"/>
  <c r="BX1740" i="10" s="1"/>
  <c r="BV1739" i="10"/>
  <c r="BU1739" i="10"/>
  <c r="BX1739" i="10" s="1"/>
  <c r="BV1738" i="10"/>
  <c r="BU1738" i="10"/>
  <c r="BY1738" i="10" s="1"/>
  <c r="BX1737" i="10"/>
  <c r="BV1737" i="10"/>
  <c r="BU1737" i="10"/>
  <c r="BY1736" i="10"/>
  <c r="BX1736" i="10"/>
  <c r="BV1736" i="10"/>
  <c r="BU1736" i="10"/>
  <c r="BV1735" i="10"/>
  <c r="BU1735" i="10"/>
  <c r="BV1734" i="10"/>
  <c r="BU1734" i="10"/>
  <c r="BX1734" i="10" s="1"/>
  <c r="BV1733" i="10"/>
  <c r="BY1733" i="10" s="1"/>
  <c r="BU1733" i="10"/>
  <c r="BX1733" i="10" s="1"/>
  <c r="BV1732" i="10"/>
  <c r="BU1732" i="10"/>
  <c r="BX1732" i="10" s="1"/>
  <c r="BY1731" i="10"/>
  <c r="BV1731" i="10"/>
  <c r="BU1731" i="10"/>
  <c r="BX1731" i="10" s="1"/>
  <c r="BY1730" i="10"/>
  <c r="BX1730" i="10"/>
  <c r="BV1730" i="10"/>
  <c r="BU1730" i="10"/>
  <c r="BV1729" i="10"/>
  <c r="BU1729" i="10"/>
  <c r="BX1728" i="10"/>
  <c r="BV1728" i="10"/>
  <c r="BU1728" i="10"/>
  <c r="BY1728" i="10" s="1"/>
  <c r="BV1727" i="10"/>
  <c r="BY1727" i="10" s="1"/>
  <c r="BU1727" i="10"/>
  <c r="BY1726" i="10"/>
  <c r="BX1726" i="10"/>
  <c r="BV1726" i="10"/>
  <c r="BU1726" i="10"/>
  <c r="BV1725" i="10"/>
  <c r="BU1725" i="10"/>
  <c r="BV1724" i="10"/>
  <c r="BU1724" i="10"/>
  <c r="BX1723" i="10"/>
  <c r="BV1723" i="10"/>
  <c r="BU1723" i="10"/>
  <c r="BV1722" i="10"/>
  <c r="BY1722" i="10" s="1"/>
  <c r="BU1722" i="10"/>
  <c r="BX1722" i="10" s="1"/>
  <c r="BY1721" i="10"/>
  <c r="BV1721" i="10"/>
  <c r="BU1721" i="10"/>
  <c r="BX1721" i="10" s="1"/>
  <c r="BY1720" i="10"/>
  <c r="BV1720" i="10"/>
  <c r="BU1720" i="10"/>
  <c r="BX1720" i="10" s="1"/>
  <c r="BV1719" i="10"/>
  <c r="BU1719" i="10"/>
  <c r="BX1719" i="10" s="1"/>
  <c r="BV1718" i="10"/>
  <c r="BU1718" i="10"/>
  <c r="BX1718" i="10" s="1"/>
  <c r="BV1717" i="10"/>
  <c r="BU1717" i="10"/>
  <c r="BX1717" i="10" s="1"/>
  <c r="BV1716" i="10"/>
  <c r="BU1716" i="10"/>
  <c r="BY1715" i="10"/>
  <c r="BX1715" i="10"/>
  <c r="BV1715" i="10"/>
  <c r="BU1715" i="10"/>
  <c r="BY1714" i="10"/>
  <c r="BV1714" i="10"/>
  <c r="BU1714" i="10"/>
  <c r="BX1714" i="10" s="1"/>
  <c r="BV1713" i="10"/>
  <c r="BY1713" i="10" s="1"/>
  <c r="BU1713" i="10"/>
  <c r="BX1713" i="10" s="1"/>
  <c r="BX1712" i="10"/>
  <c r="BV1712" i="10"/>
  <c r="BU1712" i="10"/>
  <c r="BV1711" i="10"/>
  <c r="BU1711" i="10"/>
  <c r="BX1711" i="10" s="1"/>
  <c r="BV1710" i="10"/>
  <c r="BU1710" i="10"/>
  <c r="BX1710" i="10" s="1"/>
  <c r="BY1709" i="10"/>
  <c r="BX1709" i="10"/>
  <c r="BV1709" i="10"/>
  <c r="BU1709" i="10"/>
  <c r="BX1708" i="10"/>
  <c r="BV1708" i="10"/>
  <c r="BU1708" i="10"/>
  <c r="BY1708" i="10" s="1"/>
  <c r="BV1707" i="10"/>
  <c r="BU1707" i="10"/>
  <c r="BX1707" i="10" s="1"/>
  <c r="BY1706" i="10"/>
  <c r="BX1706" i="10"/>
  <c r="BV1706" i="10"/>
  <c r="BU1706" i="10"/>
  <c r="BV1705" i="10"/>
  <c r="BU1705" i="10"/>
  <c r="BX1705" i="10" s="1"/>
  <c r="BV1704" i="10"/>
  <c r="BX1704" i="10" s="1"/>
  <c r="BU1704" i="10"/>
  <c r="BV1703" i="10"/>
  <c r="BY1703" i="10" s="1"/>
  <c r="BU1703" i="10"/>
  <c r="BX1702" i="10"/>
  <c r="BV1702" i="10"/>
  <c r="BY1702" i="10" s="1"/>
  <c r="BU1702" i="10"/>
  <c r="BY1701" i="10"/>
  <c r="BX1701" i="10"/>
  <c r="BV1701" i="10"/>
  <c r="BU1701" i="10"/>
  <c r="BY1700" i="10"/>
  <c r="BV1700" i="10"/>
  <c r="BU1700" i="10"/>
  <c r="BX1700" i="10" s="1"/>
  <c r="BY1699" i="10"/>
  <c r="BX1699" i="10"/>
  <c r="BV1699" i="10"/>
  <c r="BU1699" i="10"/>
  <c r="BV1698" i="10"/>
  <c r="BY1698" i="10" s="1"/>
  <c r="BU1698" i="10"/>
  <c r="BV1697" i="10"/>
  <c r="BU1697" i="10"/>
  <c r="BX1697" i="10" s="1"/>
  <c r="BX1696" i="10"/>
  <c r="BV1696" i="10"/>
  <c r="BU1696" i="10"/>
  <c r="BY1696" i="10" s="1"/>
  <c r="BV1695" i="10"/>
  <c r="BU1695" i="10"/>
  <c r="BX1695" i="10" s="1"/>
  <c r="BV1694" i="10"/>
  <c r="BU1694" i="10"/>
  <c r="BY1693" i="10"/>
  <c r="BV1693" i="10"/>
  <c r="BU1693" i="10"/>
  <c r="BX1693" i="10" s="1"/>
  <c r="BX1692" i="10"/>
  <c r="BV1692" i="10"/>
  <c r="BU1692" i="10"/>
  <c r="BV1691" i="10"/>
  <c r="BU1691" i="10"/>
  <c r="BX1691" i="10" s="1"/>
  <c r="BY1690" i="10"/>
  <c r="BX1690" i="10"/>
  <c r="BV1690" i="10"/>
  <c r="BU1690" i="10"/>
  <c r="BV1689" i="10"/>
  <c r="BU1689" i="10"/>
  <c r="BY1689" i="10" s="1"/>
  <c r="BY1688" i="10"/>
  <c r="BX1688" i="10"/>
  <c r="BV1688" i="10"/>
  <c r="BU1688" i="10"/>
  <c r="BX1687" i="10"/>
  <c r="BV1687" i="10"/>
  <c r="BY1687" i="10" s="1"/>
  <c r="BU1687" i="10"/>
  <c r="BY1686" i="10"/>
  <c r="BX1686" i="10"/>
  <c r="BV1686" i="10"/>
  <c r="BU1686" i="10"/>
  <c r="BY1685" i="10"/>
  <c r="BX1685" i="10"/>
  <c r="BV1685" i="10"/>
  <c r="BU1685" i="10"/>
  <c r="BV1684" i="10"/>
  <c r="BY1684" i="10" s="1"/>
  <c r="BU1684" i="10"/>
  <c r="BV1683" i="10"/>
  <c r="BX1683" i="10" s="1"/>
  <c r="BU1683" i="10"/>
  <c r="BV1682" i="10"/>
  <c r="BY1682" i="10" s="1"/>
  <c r="BU1682" i="10"/>
  <c r="BV1681" i="10"/>
  <c r="BU1681" i="10"/>
  <c r="BY1681" i="10" s="1"/>
  <c r="BV1680" i="10"/>
  <c r="BY1680" i="10" s="1"/>
  <c r="BU1680" i="10"/>
  <c r="BV1679" i="10"/>
  <c r="BU1679" i="10"/>
  <c r="BV1678" i="10"/>
  <c r="BU1678" i="10"/>
  <c r="BV1677" i="10"/>
  <c r="BU1677" i="10"/>
  <c r="BX1677" i="10" s="1"/>
  <c r="BV1676" i="10"/>
  <c r="BU1676" i="10"/>
  <c r="BX1676" i="10" s="1"/>
  <c r="BV1675" i="10"/>
  <c r="BY1675" i="10" s="1"/>
  <c r="BU1675" i="10"/>
  <c r="BV1674" i="10"/>
  <c r="BU1674" i="10"/>
  <c r="BY1674" i="10" s="1"/>
  <c r="BY1673" i="10"/>
  <c r="BX1673" i="10"/>
  <c r="BV1673" i="10"/>
  <c r="BU1673" i="10"/>
  <c r="BX1672" i="10"/>
  <c r="BV1672" i="10"/>
  <c r="BY1672" i="10" s="1"/>
  <c r="BU1672" i="10"/>
  <c r="BY1671" i="10"/>
  <c r="BX1671" i="10"/>
  <c r="BV1671" i="10"/>
  <c r="BU1671" i="10"/>
  <c r="BV1670" i="10"/>
  <c r="BY1670" i="10" s="1"/>
  <c r="BU1670" i="10"/>
  <c r="BX1670" i="10" s="1"/>
  <c r="BV1669" i="10"/>
  <c r="BY1669" i="10" s="1"/>
  <c r="BU1669" i="10"/>
  <c r="BV1668" i="10"/>
  <c r="BU1668" i="10"/>
  <c r="BX1667" i="10"/>
  <c r="BV1667" i="10"/>
  <c r="BY1667" i="10" s="1"/>
  <c r="BU1667" i="10"/>
  <c r="BY1666" i="10"/>
  <c r="BX1666" i="10"/>
  <c r="BV1666" i="10"/>
  <c r="BU1666" i="10"/>
  <c r="BY1665" i="10"/>
  <c r="BV1665" i="10"/>
  <c r="BU1665" i="10"/>
  <c r="BX1665" i="10" s="1"/>
  <c r="BV1664" i="10"/>
  <c r="BY1664" i="10" s="1"/>
  <c r="BU1664" i="10"/>
  <c r="BX1664" i="10" s="1"/>
  <c r="BV1663" i="10"/>
  <c r="BY1663" i="10" s="1"/>
  <c r="BU1663" i="10"/>
  <c r="BX1663" i="10" s="1"/>
  <c r="BV1662" i="10"/>
  <c r="BU1662" i="10"/>
  <c r="BX1662" i="10" s="1"/>
  <c r="BV1661" i="10"/>
  <c r="BU1661" i="10"/>
  <c r="BV1660" i="10"/>
  <c r="BU1660" i="10"/>
  <c r="BX1660" i="10" s="1"/>
  <c r="BV1659" i="10"/>
  <c r="BY1659" i="10" s="1"/>
  <c r="BU1659" i="10"/>
  <c r="BV1658" i="10"/>
  <c r="BU1658" i="10"/>
  <c r="BX1658" i="10" s="1"/>
  <c r="BV1657" i="10"/>
  <c r="BU1657" i="10"/>
  <c r="BX1657" i="10" s="1"/>
  <c r="BY1656" i="10"/>
  <c r="BV1656" i="10"/>
  <c r="BU1656" i="10"/>
  <c r="BX1656" i="10" s="1"/>
  <c r="BY1655" i="10"/>
  <c r="BV1655" i="10"/>
  <c r="BU1655" i="10"/>
  <c r="BX1655" i="10" s="1"/>
  <c r="BV1654" i="10"/>
  <c r="BU1654" i="10"/>
  <c r="BV1653" i="10"/>
  <c r="BU1653" i="10"/>
  <c r="BX1653" i="10" s="1"/>
  <c r="BV1652" i="10"/>
  <c r="BU1652" i="10"/>
  <c r="BX1652" i="10" s="1"/>
  <c r="BY1651" i="10"/>
  <c r="BX1651" i="10"/>
  <c r="BV1651" i="10"/>
  <c r="BU1651" i="10"/>
  <c r="BV1650" i="10"/>
  <c r="BU1650" i="10"/>
  <c r="BY1650" i="10" s="1"/>
  <c r="BY1649" i="10"/>
  <c r="BX1649" i="10"/>
  <c r="BV1649" i="10"/>
  <c r="BU1649" i="10"/>
  <c r="BV1648" i="10"/>
  <c r="BY1648" i="10" s="1"/>
  <c r="BU1648" i="10"/>
  <c r="BX1647" i="10"/>
  <c r="BV1647" i="10"/>
  <c r="BU1647" i="10"/>
  <c r="BY1646" i="10"/>
  <c r="BX1646" i="10"/>
  <c r="BV1646" i="10"/>
  <c r="BU1646" i="10"/>
  <c r="BX1645" i="10"/>
  <c r="BV1645" i="10"/>
  <c r="BY1645" i="10" s="1"/>
  <c r="BU1645" i="10"/>
  <c r="BV1644" i="10"/>
  <c r="BU1644" i="10"/>
  <c r="BX1644" i="10" s="1"/>
  <c r="BV1643" i="10"/>
  <c r="BU1643" i="10"/>
  <c r="BV1642" i="10"/>
  <c r="BU1642" i="10"/>
  <c r="BX1642" i="10" s="1"/>
  <c r="BY1641" i="10"/>
  <c r="BX1641" i="10"/>
  <c r="BV1641" i="10"/>
  <c r="BU1641" i="10"/>
  <c r="BV1640" i="10"/>
  <c r="BU1640" i="10"/>
  <c r="BX1640" i="10" s="1"/>
  <c r="BV1639" i="10"/>
  <c r="BY1639" i="10" s="1"/>
  <c r="BU1639" i="10"/>
  <c r="BX1639" i="10" s="1"/>
  <c r="BV1638" i="10"/>
  <c r="BU1638" i="10"/>
  <c r="BX1637" i="10"/>
  <c r="BV1637" i="10"/>
  <c r="BU1637" i="10"/>
  <c r="BV1636" i="10"/>
  <c r="BU1636" i="10"/>
  <c r="BY1636" i="10" s="1"/>
  <c r="BV1635" i="10"/>
  <c r="BU1635" i="10"/>
  <c r="BV1634" i="10"/>
  <c r="BU1634" i="10"/>
  <c r="BX1634" i="10" s="1"/>
  <c r="BV1633" i="10"/>
  <c r="BY1633" i="10" s="1"/>
  <c r="BU1633" i="10"/>
  <c r="BX1633" i="10" s="1"/>
  <c r="BV1632" i="10"/>
  <c r="BY1632" i="10" s="1"/>
  <c r="BU1632" i="10"/>
  <c r="BX1632" i="10" s="1"/>
  <c r="BY1631" i="10"/>
  <c r="BX1631" i="10"/>
  <c r="BV1631" i="10"/>
  <c r="BU1631" i="10"/>
  <c r="BY1630" i="10"/>
  <c r="BX1630" i="10"/>
  <c r="BV1630" i="10"/>
  <c r="BU1630" i="10"/>
  <c r="BX1629" i="10"/>
  <c r="BV1629" i="10"/>
  <c r="BU1629" i="10"/>
  <c r="BY1629" i="10" s="1"/>
  <c r="BY1628" i="10"/>
  <c r="BX1628" i="10"/>
  <c r="BV1628" i="10"/>
  <c r="BU1628" i="10"/>
  <c r="BV1627" i="10"/>
  <c r="BY1627" i="10" s="1"/>
  <c r="BU1627" i="10"/>
  <c r="BY1626" i="10"/>
  <c r="BX1626" i="10"/>
  <c r="BV1626" i="10"/>
  <c r="BU1626" i="10"/>
  <c r="BV1625" i="10"/>
  <c r="BU1625" i="10"/>
  <c r="BV1624" i="10"/>
  <c r="BU1624" i="10"/>
  <c r="BV1623" i="10"/>
  <c r="BU1623" i="10"/>
  <c r="BX1623" i="10" s="1"/>
  <c r="BV1622" i="10"/>
  <c r="BU1622" i="10"/>
  <c r="BX1622" i="10" s="1"/>
  <c r="BY1621" i="10"/>
  <c r="BX1621" i="10"/>
  <c r="BV1621" i="10"/>
  <c r="BU1621" i="10"/>
  <c r="BV1620" i="10"/>
  <c r="BY1620" i="10" s="1"/>
  <c r="BU1620" i="10"/>
  <c r="BV1619" i="10"/>
  <c r="BU1619" i="10"/>
  <c r="BX1619" i="10" s="1"/>
  <c r="BV1618" i="10"/>
  <c r="BY1618" i="10" s="1"/>
  <c r="BU1618" i="10"/>
  <c r="BV1617" i="10"/>
  <c r="BU1617" i="10"/>
  <c r="BX1617" i="10" s="1"/>
  <c r="BV1616" i="10"/>
  <c r="BU1616" i="10"/>
  <c r="BV1615" i="10"/>
  <c r="BY1615" i="10" s="1"/>
  <c r="BU1615" i="10"/>
  <c r="BV1614" i="10"/>
  <c r="BU1614" i="10"/>
  <c r="BX1614" i="10" s="1"/>
  <c r="BV1613" i="10"/>
  <c r="BY1613" i="10" s="1"/>
  <c r="BU1613" i="10"/>
  <c r="BV1612" i="10"/>
  <c r="BY1612" i="10" s="1"/>
  <c r="BU1612" i="10"/>
  <c r="BX1612" i="10" s="1"/>
  <c r="BX1611" i="10"/>
  <c r="BV1611" i="10"/>
  <c r="BU1611" i="10"/>
  <c r="BY1611" i="10" s="1"/>
  <c r="BV1610" i="10"/>
  <c r="BU1610" i="10"/>
  <c r="BY1610" i="10" s="1"/>
  <c r="BY1609" i="10"/>
  <c r="BV1609" i="10"/>
  <c r="BX1609" i="10" s="1"/>
  <c r="BU1609" i="10"/>
  <c r="BY1608" i="10"/>
  <c r="BX1608" i="10"/>
  <c r="BV1608" i="10"/>
  <c r="BU1608" i="10"/>
  <c r="BX1607" i="10"/>
  <c r="BV1607" i="10"/>
  <c r="BU1607" i="10"/>
  <c r="BV1606" i="10"/>
  <c r="BU1606" i="10"/>
  <c r="BV1605" i="10"/>
  <c r="BY1605" i="10" s="1"/>
  <c r="BU1605" i="10"/>
  <c r="BX1604" i="10"/>
  <c r="BV1604" i="10"/>
  <c r="BY1604" i="10" s="1"/>
  <c r="BU1604" i="10"/>
  <c r="BV1603" i="10"/>
  <c r="BU1603" i="10"/>
  <c r="BV1602" i="10"/>
  <c r="BU1602" i="10"/>
  <c r="BX1602" i="10" s="1"/>
  <c r="BY1601" i="10"/>
  <c r="BX1601" i="10"/>
  <c r="BV1601" i="10"/>
  <c r="BU1601" i="10"/>
  <c r="BV1600" i="10"/>
  <c r="BY1600" i="10" s="1"/>
  <c r="BU1600" i="10"/>
  <c r="BY1599" i="10"/>
  <c r="BX1599" i="10"/>
  <c r="BV1599" i="10"/>
  <c r="BU1599" i="10"/>
  <c r="BY1598" i="10"/>
  <c r="BV1598" i="10"/>
  <c r="BU1598" i="10"/>
  <c r="BX1598" i="10" s="1"/>
  <c r="BV1597" i="10"/>
  <c r="BU1597" i="10"/>
  <c r="BX1597" i="10" s="1"/>
  <c r="BY1596" i="10"/>
  <c r="BX1596" i="10"/>
  <c r="BV1596" i="10"/>
  <c r="BU1596" i="10"/>
  <c r="BY1595" i="10"/>
  <c r="BX1595" i="10"/>
  <c r="BV1595" i="10"/>
  <c r="BU1595" i="10"/>
  <c r="BV1594" i="10"/>
  <c r="BU1594" i="10"/>
  <c r="BY1594" i="10" s="1"/>
  <c r="BY1593" i="10"/>
  <c r="BV1593" i="10"/>
  <c r="BU1593" i="10"/>
  <c r="BX1593" i="10" s="1"/>
  <c r="BX1592" i="10"/>
  <c r="BV1592" i="10"/>
  <c r="BU1592" i="10"/>
  <c r="BX1591" i="10"/>
  <c r="BV1591" i="10"/>
  <c r="BU1591" i="10"/>
  <c r="BY1591" i="10" s="1"/>
  <c r="BX1590" i="10"/>
  <c r="BV1590" i="10"/>
  <c r="BY1590" i="10" s="1"/>
  <c r="BU1590" i="10"/>
  <c r="BV1589" i="10"/>
  <c r="BU1589" i="10"/>
  <c r="BX1589" i="10" s="1"/>
  <c r="BV1588" i="10"/>
  <c r="BY1588" i="10" s="1"/>
  <c r="BU1588" i="10"/>
  <c r="BV1587" i="10"/>
  <c r="BY1587" i="10" s="1"/>
  <c r="BU1587" i="10"/>
  <c r="BY1586" i="10"/>
  <c r="BV1586" i="10"/>
  <c r="BU1586" i="10"/>
  <c r="BX1586" i="10" s="1"/>
  <c r="BV1585" i="10"/>
  <c r="BU1585" i="10"/>
  <c r="BX1585" i="10" s="1"/>
  <c r="BX1584" i="10"/>
  <c r="BV1584" i="10"/>
  <c r="BY1584" i="10" s="1"/>
  <c r="BU1584" i="10"/>
  <c r="BV1583" i="10"/>
  <c r="BY1583" i="10" s="1"/>
  <c r="BU1583" i="10"/>
  <c r="BV1582" i="10"/>
  <c r="BY1582" i="10" s="1"/>
  <c r="BU1582" i="10"/>
  <c r="BV1581" i="10"/>
  <c r="BU1581" i="10"/>
  <c r="BY1580" i="10"/>
  <c r="BX1580" i="10"/>
  <c r="BV1580" i="10"/>
  <c r="BU1580" i="10"/>
  <c r="BV1579" i="10"/>
  <c r="BY1579" i="10" s="1"/>
  <c r="BU1579" i="10"/>
  <c r="BY1578" i="10"/>
  <c r="BX1578" i="10"/>
  <c r="BV1578" i="10"/>
  <c r="BU1578" i="10"/>
  <c r="BV1577" i="10"/>
  <c r="BU1577" i="10"/>
  <c r="BX1577" i="10" s="1"/>
  <c r="BV1576" i="10"/>
  <c r="BU1576" i="10"/>
  <c r="BV1575" i="10"/>
  <c r="BU1575" i="10"/>
  <c r="BX1575" i="10" s="1"/>
  <c r="BV1574" i="10"/>
  <c r="BU1574" i="10"/>
  <c r="BY1574" i="10" s="1"/>
  <c r="BV1573" i="10"/>
  <c r="BY1573" i="10" s="1"/>
  <c r="BU1573" i="10"/>
  <c r="BX1572" i="10"/>
  <c r="BV1572" i="10"/>
  <c r="BY1572" i="10" s="1"/>
  <c r="BU1572" i="10"/>
  <c r="BY1571" i="10"/>
  <c r="BX1571" i="10"/>
  <c r="BV1571" i="10"/>
  <c r="BU1571" i="10"/>
  <c r="BX1570" i="10"/>
  <c r="BV1570" i="10"/>
  <c r="BU1570" i="10"/>
  <c r="BY1570" i="10" s="1"/>
  <c r="BY1569" i="10"/>
  <c r="BX1569" i="10"/>
  <c r="BV1569" i="10"/>
  <c r="BU1569" i="10"/>
  <c r="BV1568" i="10"/>
  <c r="BU1568" i="10"/>
  <c r="BX1568" i="10" s="1"/>
  <c r="BV1567" i="10"/>
  <c r="BY1567" i="10" s="1"/>
  <c r="BU1567" i="10"/>
  <c r="BY1566" i="10"/>
  <c r="BX1566" i="10"/>
  <c r="BV1566" i="10"/>
  <c r="BU1566" i="10"/>
  <c r="BV1565" i="10"/>
  <c r="BU1565" i="10"/>
  <c r="BX1564" i="10"/>
  <c r="BV1564" i="10"/>
  <c r="BY1564" i="10" s="1"/>
  <c r="BU1564" i="10"/>
  <c r="BV1563" i="10"/>
  <c r="BU1563" i="10"/>
  <c r="BV1562" i="10"/>
  <c r="BU1562" i="10"/>
  <c r="BX1562" i="10" s="1"/>
  <c r="BY1561" i="10"/>
  <c r="BX1561" i="10"/>
  <c r="BV1561" i="10"/>
  <c r="BU1561" i="10"/>
  <c r="BV1560" i="10"/>
  <c r="BU1560" i="10"/>
  <c r="BV1559" i="10"/>
  <c r="BU1559" i="10"/>
  <c r="BY1559" i="10" s="1"/>
  <c r="BY1558" i="10"/>
  <c r="BV1558" i="10"/>
  <c r="BU1558" i="10"/>
  <c r="BX1558" i="10" s="1"/>
  <c r="BV1557" i="10"/>
  <c r="BU1557" i="10"/>
  <c r="BX1557" i="10" s="1"/>
  <c r="BY1556" i="10"/>
  <c r="BX1556" i="10"/>
  <c r="BV1556" i="10"/>
  <c r="BU1556" i="10"/>
  <c r="BV1555" i="10"/>
  <c r="BU1555" i="10"/>
  <c r="BX1555" i="10" s="1"/>
  <c r="BV1554" i="10"/>
  <c r="BY1554" i="10" s="1"/>
  <c r="BU1554" i="10"/>
  <c r="BV1553" i="10"/>
  <c r="BU1553" i="10"/>
  <c r="BX1553" i="10" s="1"/>
  <c r="BV1552" i="10"/>
  <c r="BU1552" i="10"/>
  <c r="BX1552" i="10" s="1"/>
  <c r="BX1551" i="10"/>
  <c r="BV1551" i="10"/>
  <c r="BU1551" i="10"/>
  <c r="BY1551" i="10" s="1"/>
  <c r="BY1550" i="10"/>
  <c r="BX1550" i="10"/>
  <c r="BV1550" i="10"/>
  <c r="BU1550" i="10"/>
  <c r="BV1549" i="10"/>
  <c r="BY1549" i="10" s="1"/>
  <c r="BU1549" i="10"/>
  <c r="BX1548" i="10"/>
  <c r="BV1548" i="10"/>
  <c r="BY1548" i="10" s="1"/>
  <c r="BU1548" i="10"/>
  <c r="BX1547" i="10"/>
  <c r="BV1547" i="10"/>
  <c r="BU1547" i="10"/>
  <c r="BV1546" i="10"/>
  <c r="BU1546" i="10"/>
  <c r="BV1545" i="10"/>
  <c r="BY1545" i="10" s="1"/>
  <c r="BU1545" i="10"/>
  <c r="BY1544" i="10"/>
  <c r="BX1544" i="10"/>
  <c r="BV1544" i="10"/>
  <c r="BU1544" i="10"/>
  <c r="BY1543" i="10"/>
  <c r="BX1543" i="10"/>
  <c r="BV1543" i="10"/>
  <c r="BU1543" i="10"/>
  <c r="BX1542" i="10"/>
  <c r="BV1542" i="10"/>
  <c r="BY1542" i="10" s="1"/>
  <c r="BU1542" i="10"/>
  <c r="BV1541" i="10"/>
  <c r="BU1541" i="10"/>
  <c r="BX1541" i="10" s="1"/>
  <c r="BV1540" i="10"/>
  <c r="BY1540" i="10" s="1"/>
  <c r="BU1540" i="10"/>
  <c r="BX1540" i="10" s="1"/>
  <c r="BX1539" i="10"/>
  <c r="BV1539" i="10"/>
  <c r="BY1539" i="10" s="1"/>
  <c r="BU1539" i="10"/>
  <c r="BV1538" i="10"/>
  <c r="BU1538" i="10"/>
  <c r="BX1538" i="10" s="1"/>
  <c r="BV1537" i="10"/>
  <c r="BU1537" i="10"/>
  <c r="BX1537" i="10" s="1"/>
  <c r="BV1536" i="10"/>
  <c r="BU1536" i="10"/>
  <c r="BV1535" i="10"/>
  <c r="BU1535" i="10"/>
  <c r="BX1535" i="10" s="1"/>
  <c r="BY1534" i="10"/>
  <c r="BV1534" i="10"/>
  <c r="BU1534" i="10"/>
  <c r="BX1534" i="10" s="1"/>
  <c r="BV1533" i="10"/>
  <c r="BX1533" i="10" s="1"/>
  <c r="BU1533" i="10"/>
  <c r="BV1532" i="10"/>
  <c r="BU1532" i="10"/>
  <c r="BX1532" i="10" s="1"/>
  <c r="BY1531" i="10"/>
  <c r="BX1531" i="10"/>
  <c r="BV1531" i="10"/>
  <c r="BU1531" i="10"/>
  <c r="BX1530" i="10"/>
  <c r="BV1530" i="10"/>
  <c r="BU1530" i="10"/>
  <c r="BY1530" i="10" s="1"/>
  <c r="BV1529" i="10"/>
  <c r="BU1529" i="10"/>
  <c r="BY1529" i="10" s="1"/>
  <c r="BV1528" i="10"/>
  <c r="BU1528" i="10"/>
  <c r="BX1527" i="10"/>
  <c r="BV1527" i="10"/>
  <c r="BU1527" i="10"/>
  <c r="BV1526" i="10"/>
  <c r="BU1526" i="10"/>
  <c r="BY1526" i="10" s="1"/>
  <c r="BX1525" i="10"/>
  <c r="BV1525" i="10"/>
  <c r="BY1525" i="10" s="1"/>
  <c r="BU1525" i="10"/>
  <c r="BY1524" i="10"/>
  <c r="BV1524" i="10"/>
  <c r="BX1524" i="10" s="1"/>
  <c r="BU1524" i="10"/>
  <c r="BV1523" i="10"/>
  <c r="BU1523" i="10"/>
  <c r="BV1522" i="10"/>
  <c r="BU1522" i="10"/>
  <c r="BV1521" i="10"/>
  <c r="BU1521" i="10"/>
  <c r="BV1520" i="10"/>
  <c r="BU1520" i="10"/>
  <c r="BX1520" i="10" s="1"/>
  <c r="BV1519" i="10"/>
  <c r="BU1519" i="10"/>
  <c r="BX1519" i="10" s="1"/>
  <c r="BV1518" i="10"/>
  <c r="BU1518" i="10"/>
  <c r="BX1518" i="10" s="1"/>
  <c r="BX1517" i="10"/>
  <c r="BV1517" i="10"/>
  <c r="BU1517" i="10"/>
  <c r="BY1516" i="10"/>
  <c r="BX1516" i="10"/>
  <c r="BV1516" i="10"/>
  <c r="BU1516" i="10"/>
  <c r="BV1515" i="10"/>
  <c r="BU1515" i="10"/>
  <c r="BY1514" i="10"/>
  <c r="BX1514" i="10"/>
  <c r="BV1514" i="10"/>
  <c r="BU1514" i="10"/>
  <c r="BV1513" i="10"/>
  <c r="BY1513" i="10" s="1"/>
  <c r="BU1513" i="10"/>
  <c r="BX1513" i="10" s="1"/>
  <c r="BV1512" i="10"/>
  <c r="BU1512" i="10"/>
  <c r="BX1512" i="10" s="1"/>
  <c r="BY1511" i="10"/>
  <c r="BX1511" i="10"/>
  <c r="BV1511" i="10"/>
  <c r="BU1511" i="10"/>
  <c r="BY1510" i="10"/>
  <c r="BX1510" i="10"/>
  <c r="BV1510" i="10"/>
  <c r="BU1510" i="10"/>
  <c r="BV1509" i="10"/>
  <c r="BY1509" i="10" s="1"/>
  <c r="BU1509" i="10"/>
  <c r="BX1508" i="10"/>
  <c r="BV1508" i="10"/>
  <c r="BU1508" i="10"/>
  <c r="BY1508" i="10" s="1"/>
  <c r="BV1507" i="10"/>
  <c r="BU1507" i="10"/>
  <c r="BX1507" i="10" s="1"/>
  <c r="BV1506" i="10"/>
  <c r="BU1506" i="10"/>
  <c r="BY1506" i="10" s="1"/>
  <c r="BY1505" i="10"/>
  <c r="BV1505" i="10"/>
  <c r="BU1505" i="10"/>
  <c r="BX1505" i="10" s="1"/>
  <c r="BV1504" i="10"/>
  <c r="BU1504" i="10"/>
  <c r="BY1503" i="10"/>
  <c r="BV1503" i="10"/>
  <c r="BX1503" i="10" s="1"/>
  <c r="BU1503" i="10"/>
  <c r="BV1502" i="10"/>
  <c r="BU1502" i="10"/>
  <c r="BX1502" i="10" s="1"/>
  <c r="BY1501" i="10"/>
  <c r="BV1501" i="10"/>
  <c r="BU1501" i="10"/>
  <c r="BX1501" i="10" s="1"/>
  <c r="BV1500" i="10"/>
  <c r="BY1500" i="10" s="1"/>
  <c r="BU1500" i="10"/>
  <c r="BX1500" i="10" s="1"/>
  <c r="BY1499" i="10"/>
  <c r="BX1499" i="10"/>
  <c r="BV1499" i="10"/>
  <c r="BU1499" i="10"/>
  <c r="BY1498" i="10"/>
  <c r="BX1498" i="10"/>
  <c r="BV1498" i="10"/>
  <c r="BU1498" i="10"/>
  <c r="BV1497" i="10"/>
  <c r="BU1497" i="10"/>
  <c r="BX1497" i="10" s="1"/>
  <c r="BV1496" i="10"/>
  <c r="BU1496" i="10"/>
  <c r="BV1495" i="10"/>
  <c r="BY1495" i="10" s="1"/>
  <c r="BU1495" i="10"/>
  <c r="BV1494" i="10"/>
  <c r="BY1494" i="10" s="1"/>
  <c r="BU1494" i="10"/>
  <c r="BX1494" i="10" s="1"/>
  <c r="BY1493" i="10"/>
  <c r="BV1493" i="10"/>
  <c r="BU1493" i="10"/>
  <c r="BX1493" i="10" s="1"/>
  <c r="BV1492" i="10"/>
  <c r="BU1492" i="10"/>
  <c r="BX1492" i="10" s="1"/>
  <c r="BY1491" i="10"/>
  <c r="BX1491" i="10"/>
  <c r="BV1491" i="10"/>
  <c r="BU1491" i="10"/>
  <c r="BV1490" i="10"/>
  <c r="BU1490" i="10"/>
  <c r="BV1489" i="10"/>
  <c r="BY1489" i="10" s="1"/>
  <c r="BU1489" i="10"/>
  <c r="BX1489" i="10" s="1"/>
  <c r="BY1488" i="10"/>
  <c r="BX1488" i="10"/>
  <c r="BV1488" i="10"/>
  <c r="BU1488" i="10"/>
  <c r="BX1487" i="10"/>
  <c r="BV1487" i="10"/>
  <c r="BY1487" i="10" s="1"/>
  <c r="BU1487" i="10"/>
  <c r="BY1486" i="10"/>
  <c r="BV1486" i="10"/>
  <c r="BU1486" i="10"/>
  <c r="BX1486" i="10" s="1"/>
  <c r="BV1485" i="10"/>
  <c r="BY1485" i="10" s="1"/>
  <c r="BU1485" i="10"/>
  <c r="BV1484" i="10"/>
  <c r="BU1484" i="10"/>
  <c r="BV1483" i="10"/>
  <c r="BY1483" i="10" s="1"/>
  <c r="BU1483" i="10"/>
  <c r="BX1482" i="10"/>
  <c r="BV1482" i="10"/>
  <c r="BY1482" i="10" s="1"/>
  <c r="BU1482" i="10"/>
  <c r="BX1481" i="10"/>
  <c r="BV1481" i="10"/>
  <c r="BU1481" i="10"/>
  <c r="BY1481" i="10" s="1"/>
  <c r="BY1480" i="10"/>
  <c r="BX1480" i="10"/>
  <c r="BV1480" i="10"/>
  <c r="BU1480" i="10"/>
  <c r="BY1479" i="10"/>
  <c r="BV1479" i="10"/>
  <c r="BU1479" i="10"/>
  <c r="BX1479" i="10" s="1"/>
  <c r="BV1478" i="10"/>
  <c r="BY1478" i="10" s="1"/>
  <c r="BU1478" i="10"/>
  <c r="BX1478" i="10" s="1"/>
  <c r="BX1477" i="10"/>
  <c r="BV1477" i="10"/>
  <c r="BU1477" i="10"/>
  <c r="BV1476" i="10"/>
  <c r="BU1476" i="10"/>
  <c r="BY1475" i="10"/>
  <c r="BV1475" i="10"/>
  <c r="BU1475" i="10"/>
  <c r="BV1474" i="10"/>
  <c r="BU1474" i="10"/>
  <c r="BV1473" i="10"/>
  <c r="BU1473" i="10"/>
  <c r="BX1473" i="10" s="1"/>
  <c r="BV1472" i="10"/>
  <c r="BY1472" i="10" s="1"/>
  <c r="BU1472" i="10"/>
  <c r="BX1472" i="10" s="1"/>
  <c r="BY1471" i="10"/>
  <c r="BX1471" i="10"/>
  <c r="BV1471" i="10"/>
  <c r="BU1471" i="10"/>
  <c r="BY1470" i="10"/>
  <c r="BX1470" i="10"/>
  <c r="BV1470" i="10"/>
  <c r="BU1470" i="10"/>
  <c r="BV1469" i="10"/>
  <c r="BY1469" i="10" s="1"/>
  <c r="BU1469" i="10"/>
  <c r="BX1469" i="10" s="1"/>
  <c r="BY1468" i="10"/>
  <c r="BV1468" i="10"/>
  <c r="BU1468" i="10"/>
  <c r="BX1468" i="10" s="1"/>
  <c r="BV1467" i="10"/>
  <c r="BY1467" i="10" s="1"/>
  <c r="BU1467" i="10"/>
  <c r="BY1466" i="10"/>
  <c r="BX1466" i="10"/>
  <c r="BV1466" i="10"/>
  <c r="BU1466" i="10"/>
  <c r="BV1465" i="10"/>
  <c r="BY1465" i="10" s="1"/>
  <c r="BU1465" i="10"/>
  <c r="BV1464" i="10"/>
  <c r="BY1464" i="10" s="1"/>
  <c r="BU1464" i="10"/>
  <c r="BV1463" i="10"/>
  <c r="BU1463" i="10"/>
  <c r="BY1463" i="10" s="1"/>
  <c r="BX1462" i="10"/>
  <c r="BV1462" i="10"/>
  <c r="BU1462" i="10"/>
  <c r="BY1461" i="10"/>
  <c r="BV1461" i="10"/>
  <c r="BU1461" i="10"/>
  <c r="BX1461" i="10" s="1"/>
  <c r="BX1460" i="10"/>
  <c r="BV1460" i="10"/>
  <c r="BU1460" i="10"/>
  <c r="BV1459" i="10"/>
  <c r="BU1459" i="10"/>
  <c r="BY1458" i="10"/>
  <c r="BV1458" i="10"/>
  <c r="BU1458" i="10"/>
  <c r="BX1458" i="10" s="1"/>
  <c r="BV1457" i="10"/>
  <c r="BU1457" i="10"/>
  <c r="BX1457" i="10" s="1"/>
  <c r="BY1456" i="10"/>
  <c r="BV1456" i="10"/>
  <c r="BU1456" i="10"/>
  <c r="BX1456" i="10" s="1"/>
  <c r="BV1455" i="10"/>
  <c r="BU1455" i="10"/>
  <c r="BX1455" i="10" s="1"/>
  <c r="BX1454" i="10"/>
  <c r="BV1454" i="10"/>
  <c r="BU1454" i="10"/>
  <c r="BY1453" i="10"/>
  <c r="BV1453" i="10"/>
  <c r="BU1453" i="10"/>
  <c r="BX1453" i="10" s="1"/>
  <c r="BX1452" i="10"/>
  <c r="BV1452" i="10"/>
  <c r="BU1452" i="10"/>
  <c r="BV1451" i="10"/>
  <c r="BU1451" i="10"/>
  <c r="BY1451" i="10" s="1"/>
  <c r="BV1450" i="10"/>
  <c r="BU1450" i="10"/>
  <c r="BX1450" i="10" s="1"/>
  <c r="BV1449" i="10"/>
  <c r="BY1449" i="10" s="1"/>
  <c r="BU1449" i="10"/>
  <c r="BV1448" i="10"/>
  <c r="BU1448" i="10"/>
  <c r="BX1448" i="10" s="1"/>
  <c r="BV1447" i="10"/>
  <c r="BU1447" i="10"/>
  <c r="BX1447" i="10" s="1"/>
  <c r="BX1446" i="10"/>
  <c r="BV1446" i="10"/>
  <c r="BU1446" i="10"/>
  <c r="BY1446" i="10" s="1"/>
  <c r="BY1445" i="10"/>
  <c r="BV1445" i="10"/>
  <c r="BX1445" i="10" s="1"/>
  <c r="BU1445" i="10"/>
  <c r="BY1444" i="10"/>
  <c r="BX1444" i="10"/>
  <c r="BV1444" i="10"/>
  <c r="BU1444" i="10"/>
  <c r="BV1443" i="10"/>
  <c r="BU1443" i="10"/>
  <c r="BV1442" i="10"/>
  <c r="BU1442" i="10"/>
  <c r="BX1442" i="10" s="1"/>
  <c r="BV1441" i="10"/>
  <c r="BU1441" i="10"/>
  <c r="BX1441" i="10" s="1"/>
  <c r="BV1440" i="10"/>
  <c r="BX1440" i="10" s="1"/>
  <c r="BU1440" i="10"/>
  <c r="BV1439" i="10"/>
  <c r="BY1439" i="10" s="1"/>
  <c r="BU1439" i="10"/>
  <c r="BX1438" i="10"/>
  <c r="BV1438" i="10"/>
  <c r="BU1438" i="10"/>
  <c r="BX1437" i="10"/>
  <c r="BV1437" i="10"/>
  <c r="BU1437" i="10"/>
  <c r="BV1436" i="10"/>
  <c r="BU1436" i="10"/>
  <c r="BY1436" i="10" s="1"/>
  <c r="BV1435" i="10"/>
  <c r="BY1435" i="10" s="1"/>
  <c r="BU1435" i="10"/>
  <c r="BV1434" i="10"/>
  <c r="BY1434" i="10" s="1"/>
  <c r="BU1434" i="10"/>
  <c r="BY1433" i="10"/>
  <c r="BX1433" i="10"/>
  <c r="BV1433" i="10"/>
  <c r="BU1433" i="10"/>
  <c r="BX1432" i="10"/>
  <c r="BV1432" i="10"/>
  <c r="BY1432" i="10" s="1"/>
  <c r="BU1432" i="10"/>
  <c r="BV1431" i="10"/>
  <c r="BU1431" i="10"/>
  <c r="BV1430" i="10"/>
  <c r="BY1430" i="10" s="1"/>
  <c r="BU1430" i="10"/>
  <c r="BV1429" i="10"/>
  <c r="BU1429" i="10"/>
  <c r="BY1429" i="10" s="1"/>
  <c r="BX1428" i="10"/>
  <c r="BV1428" i="10"/>
  <c r="BY1428" i="10" s="1"/>
  <c r="BU1428" i="10"/>
  <c r="BV1427" i="10"/>
  <c r="BU1427" i="10"/>
  <c r="BX1427" i="10" s="1"/>
  <c r="BY1426" i="10"/>
  <c r="BX1426" i="10"/>
  <c r="BV1426" i="10"/>
  <c r="BU1426" i="10"/>
  <c r="BY1425" i="10"/>
  <c r="BX1425" i="10"/>
  <c r="BV1425" i="10"/>
  <c r="BU1425" i="10"/>
  <c r="BV1424" i="10"/>
  <c r="BU1424" i="10"/>
  <c r="BV1423" i="10"/>
  <c r="BY1423" i="10" s="1"/>
  <c r="BU1423" i="10"/>
  <c r="BX1423" i="10" s="1"/>
  <c r="BV1422" i="10"/>
  <c r="BU1422" i="10"/>
  <c r="BX1422" i="10" s="1"/>
  <c r="BV1421" i="10"/>
  <c r="BU1421" i="10"/>
  <c r="BY1421" i="10" s="1"/>
  <c r="BV1420" i="10"/>
  <c r="BU1420" i="10"/>
  <c r="BY1419" i="10"/>
  <c r="BV1419" i="10"/>
  <c r="BU1419" i="10"/>
  <c r="BV1418" i="10"/>
  <c r="BU1418" i="10"/>
  <c r="BV1417" i="10"/>
  <c r="BY1417" i="10" s="1"/>
  <c r="BU1417" i="10"/>
  <c r="BV1416" i="10"/>
  <c r="BU1416" i="10"/>
  <c r="BY1416" i="10" s="1"/>
  <c r="BY1415" i="10"/>
  <c r="BX1415" i="10"/>
  <c r="BV1415" i="10"/>
  <c r="BU1415" i="10"/>
  <c r="BV1414" i="10"/>
  <c r="BY1414" i="10" s="1"/>
  <c r="BU1414" i="10"/>
  <c r="BV1413" i="10"/>
  <c r="BY1413" i="10" s="1"/>
  <c r="BU1413" i="10"/>
  <c r="BV1412" i="10"/>
  <c r="BU1412" i="10"/>
  <c r="BX1412" i="10" s="1"/>
  <c r="BV1411" i="10"/>
  <c r="BU1411" i="10"/>
  <c r="BV1410" i="10"/>
  <c r="BU1410" i="10"/>
  <c r="BY1409" i="10"/>
  <c r="BX1409" i="10"/>
  <c r="BV1409" i="10"/>
  <c r="BU1409" i="10"/>
  <c r="BY1408" i="10"/>
  <c r="BX1408" i="10"/>
  <c r="BV1408" i="10"/>
  <c r="BU1408" i="10"/>
  <c r="BX1407" i="10"/>
  <c r="BV1407" i="10"/>
  <c r="BY1407" i="10" s="1"/>
  <c r="BU1407" i="10"/>
  <c r="BX1406" i="10"/>
  <c r="BV1406" i="10"/>
  <c r="BU1406" i="10"/>
  <c r="BY1406" i="10" s="1"/>
  <c r="BY1405" i="10"/>
  <c r="BV1405" i="10"/>
  <c r="BU1405" i="10"/>
  <c r="BX1405" i="10" s="1"/>
  <c r="BY1404" i="10"/>
  <c r="BX1404" i="10"/>
  <c r="BV1404" i="10"/>
  <c r="BU1404" i="10"/>
  <c r="BV1403" i="10"/>
  <c r="BY1403" i="10" s="1"/>
  <c r="BU1403" i="10"/>
  <c r="BX1402" i="10"/>
  <c r="BV1402" i="10"/>
  <c r="BY1402" i="10" s="1"/>
  <c r="BU1402" i="10"/>
  <c r="BY1401" i="10"/>
  <c r="BX1401" i="10"/>
  <c r="BV1401" i="10"/>
  <c r="BU1401" i="10"/>
  <c r="BV1400" i="10"/>
  <c r="BY1400" i="10" s="1"/>
  <c r="BU1400" i="10"/>
  <c r="BY1399" i="10"/>
  <c r="BV1399" i="10"/>
  <c r="BX1399" i="10" s="1"/>
  <c r="BU1399" i="10"/>
  <c r="BV1398" i="10"/>
  <c r="BY1398" i="10" s="1"/>
  <c r="BU1398" i="10"/>
  <c r="BV1397" i="10"/>
  <c r="BU1397" i="10"/>
  <c r="BX1397" i="10" s="1"/>
  <c r="BY1396" i="10"/>
  <c r="BV1396" i="10"/>
  <c r="BU1396" i="10"/>
  <c r="BX1396" i="10" s="1"/>
  <c r="BY1395" i="10"/>
  <c r="BV1395" i="10"/>
  <c r="BU1395" i="10"/>
  <c r="BX1395" i="10" s="1"/>
  <c r="BX1394" i="10"/>
  <c r="BV1394" i="10"/>
  <c r="BU1394" i="10"/>
  <c r="BY1394" i="10" s="1"/>
  <c r="BY1393" i="10"/>
  <c r="BX1393" i="10"/>
  <c r="BV1393" i="10"/>
  <c r="BU1393" i="10"/>
  <c r="BV1392" i="10"/>
  <c r="BU1392" i="10"/>
  <c r="BX1392" i="10" s="1"/>
  <c r="BY1391" i="10"/>
  <c r="BX1391" i="10"/>
  <c r="BV1391" i="10"/>
  <c r="BU1391" i="10"/>
  <c r="BY1390" i="10"/>
  <c r="BX1390" i="10"/>
  <c r="BV1390" i="10"/>
  <c r="BU1390" i="10"/>
  <c r="BV1389" i="10"/>
  <c r="BU1389" i="10"/>
  <c r="BX1389" i="10" s="1"/>
  <c r="BV1388" i="10"/>
  <c r="BU1388" i="10"/>
  <c r="BV1387" i="10"/>
  <c r="BY1387" i="10" s="1"/>
  <c r="BU1387" i="10"/>
  <c r="BY1386" i="10"/>
  <c r="BV1386" i="10"/>
  <c r="BU1386" i="10"/>
  <c r="BX1386" i="10" s="1"/>
  <c r="BV1385" i="10"/>
  <c r="BU1385" i="10"/>
  <c r="BV1384" i="10"/>
  <c r="BU1384" i="10"/>
  <c r="BV1383" i="10"/>
  <c r="BU1383" i="10"/>
  <c r="BY1383" i="10" s="1"/>
  <c r="BX1382" i="10"/>
  <c r="BV1382" i="10"/>
  <c r="BY1382" i="10" s="1"/>
  <c r="BU1382" i="10"/>
  <c r="BV1381" i="10"/>
  <c r="BU1381" i="10"/>
  <c r="BY1380" i="10"/>
  <c r="BX1380" i="10"/>
  <c r="BV1380" i="10"/>
  <c r="BU1380" i="10"/>
  <c r="BV1379" i="10"/>
  <c r="BY1379" i="10" s="1"/>
  <c r="BU1379" i="10"/>
  <c r="BY1378" i="10"/>
  <c r="BV1378" i="10"/>
  <c r="BX1378" i="10" s="1"/>
  <c r="BU1378" i="10"/>
  <c r="BX1377" i="10"/>
  <c r="BV1377" i="10"/>
  <c r="BU1377" i="10"/>
  <c r="BY1376" i="10"/>
  <c r="BV1376" i="10"/>
  <c r="BU1376" i="10"/>
  <c r="BX1376" i="10" s="1"/>
  <c r="BV1375" i="10"/>
  <c r="BU1375" i="10"/>
  <c r="BV1374" i="10"/>
  <c r="BY1374" i="10" s="1"/>
  <c r="BU1374" i="10"/>
  <c r="BV1373" i="10"/>
  <c r="BY1373" i="10" s="1"/>
  <c r="BU1373" i="10"/>
  <c r="BX1373" i="10" s="1"/>
  <c r="BV1372" i="10"/>
  <c r="BY1372" i="10" s="1"/>
  <c r="BU1372" i="10"/>
  <c r="BX1371" i="10"/>
  <c r="BV1371" i="10"/>
  <c r="BU1371" i="10"/>
  <c r="BY1371" i="10" s="1"/>
  <c r="BV1370" i="10"/>
  <c r="BU1370" i="10"/>
  <c r="BV1369" i="10"/>
  <c r="BU1369" i="10"/>
  <c r="BV1368" i="10"/>
  <c r="BU1368" i="10"/>
  <c r="BX1368" i="10" s="1"/>
  <c r="BV1367" i="10"/>
  <c r="BU1367" i="10"/>
  <c r="BX1367" i="10" s="1"/>
  <c r="BY1366" i="10"/>
  <c r="BX1366" i="10"/>
  <c r="BV1366" i="10"/>
  <c r="BU1366" i="10"/>
  <c r="BY1365" i="10"/>
  <c r="BV1365" i="10"/>
  <c r="BX1365" i="10" s="1"/>
  <c r="BU1365" i="10"/>
  <c r="BV1364" i="10"/>
  <c r="BU1364" i="10"/>
  <c r="BV1363" i="10"/>
  <c r="BY1363" i="10" s="1"/>
  <c r="BU1363" i="10"/>
  <c r="BV1362" i="10"/>
  <c r="BU1362" i="10"/>
  <c r="BX1362" i="10" s="1"/>
  <c r="BV1361" i="10"/>
  <c r="BU1361" i="10"/>
  <c r="BY1361" i="10" s="1"/>
  <c r="BV1360" i="10"/>
  <c r="BU1360" i="10"/>
  <c r="BX1360" i="10" s="1"/>
  <c r="BY1359" i="10"/>
  <c r="BX1359" i="10"/>
  <c r="BV1359" i="10"/>
  <c r="BU1359" i="10"/>
  <c r="BV1358" i="10"/>
  <c r="BU1358" i="10"/>
  <c r="BV1357" i="10"/>
  <c r="BU1357" i="10"/>
  <c r="BX1357" i="10" s="1"/>
  <c r="BX1356" i="10"/>
  <c r="BV1356" i="10"/>
  <c r="BU1356" i="10"/>
  <c r="BY1356" i="10" s="1"/>
  <c r="BV1355" i="10"/>
  <c r="BY1355" i="10" s="1"/>
  <c r="BU1355" i="10"/>
  <c r="BV1354" i="10"/>
  <c r="BY1354" i="10" s="1"/>
  <c r="BU1354" i="10"/>
  <c r="BX1354" i="10" s="1"/>
  <c r="BY1353" i="10"/>
  <c r="BX1353" i="10"/>
  <c r="BV1353" i="10"/>
  <c r="BU1353" i="10"/>
  <c r="BX1352" i="10"/>
  <c r="BV1352" i="10"/>
  <c r="BU1352" i="10"/>
  <c r="BV1351" i="10"/>
  <c r="BU1351" i="10"/>
  <c r="BY1351" i="10" s="1"/>
  <c r="BV1350" i="10"/>
  <c r="BU1350" i="10"/>
  <c r="BX1350" i="10" s="1"/>
  <c r="BV1349" i="10"/>
  <c r="BY1349" i="10" s="1"/>
  <c r="BU1349" i="10"/>
  <c r="BX1349" i="10" s="1"/>
  <c r="BY1348" i="10"/>
  <c r="BX1348" i="10"/>
  <c r="BV1348" i="10"/>
  <c r="BU1348" i="10"/>
  <c r="BV1347" i="10"/>
  <c r="BU1347" i="10"/>
  <c r="BY1346" i="10"/>
  <c r="BX1346" i="10"/>
  <c r="BV1346" i="10"/>
  <c r="BU1346" i="10"/>
  <c r="BV1345" i="10"/>
  <c r="BU1345" i="10"/>
  <c r="BX1344" i="10"/>
  <c r="BV1344" i="10"/>
  <c r="BU1344" i="10"/>
  <c r="BY1343" i="10"/>
  <c r="BX1343" i="10"/>
  <c r="BV1343" i="10"/>
  <c r="BU1343" i="10"/>
  <c r="BV1342" i="10"/>
  <c r="BU1342" i="10"/>
  <c r="BX1342" i="10" s="1"/>
  <c r="BX1341" i="10"/>
  <c r="BV1341" i="10"/>
  <c r="BU1341" i="10"/>
  <c r="BY1341" i="10" s="1"/>
  <c r="BX1340" i="10"/>
  <c r="BV1340" i="10"/>
  <c r="BU1340" i="10"/>
  <c r="BY1340" i="10" s="1"/>
  <c r="BV1339" i="10"/>
  <c r="BU1339" i="10"/>
  <c r="BV1338" i="10"/>
  <c r="BY1338" i="10" s="1"/>
  <c r="BU1338" i="10"/>
  <c r="BX1337" i="10"/>
  <c r="BV1337" i="10"/>
  <c r="BY1337" i="10" s="1"/>
  <c r="BU1337" i="10"/>
  <c r="BV1336" i="10"/>
  <c r="BU1336" i="10"/>
  <c r="BV1335" i="10"/>
  <c r="BU1335" i="10"/>
  <c r="BX1335" i="10" s="1"/>
  <c r="BV1334" i="10"/>
  <c r="BY1334" i="10" s="1"/>
  <c r="BU1334" i="10"/>
  <c r="BV1333" i="10"/>
  <c r="BU1333" i="10"/>
  <c r="BY1333" i="10" s="1"/>
  <c r="BX1332" i="10"/>
  <c r="BV1332" i="10"/>
  <c r="BU1332" i="10"/>
  <c r="BY1331" i="10"/>
  <c r="BV1331" i="10"/>
  <c r="BU1331" i="10"/>
  <c r="BX1331" i="10" s="1"/>
  <c r="BV1330" i="10"/>
  <c r="BU1330" i="10"/>
  <c r="BX1330" i="10" s="1"/>
  <c r="BY1329" i="10"/>
  <c r="BV1329" i="10"/>
  <c r="BU1329" i="10"/>
  <c r="BX1329" i="10" s="1"/>
  <c r="BV1328" i="10"/>
  <c r="BU1328" i="10"/>
  <c r="BX1327" i="10"/>
  <c r="BV1327" i="10"/>
  <c r="BU1327" i="10"/>
  <c r="BV1326" i="10"/>
  <c r="BU1326" i="10"/>
  <c r="BY1325" i="10"/>
  <c r="BV1325" i="10"/>
  <c r="BU1325" i="10"/>
  <c r="BV1324" i="10"/>
  <c r="BY1324" i="10" s="1"/>
  <c r="BU1324" i="10"/>
  <c r="BV1323" i="10"/>
  <c r="BU1323" i="10"/>
  <c r="BY1323" i="10" s="1"/>
  <c r="BV1322" i="10"/>
  <c r="BY1322" i="10" s="1"/>
  <c r="BU1322" i="10"/>
  <c r="BX1322" i="10" s="1"/>
  <c r="BY1321" i="10"/>
  <c r="BX1321" i="10"/>
  <c r="BV1321" i="10"/>
  <c r="BU1321" i="10"/>
  <c r="BY1320" i="10"/>
  <c r="BX1320" i="10"/>
  <c r="BV1320" i="10"/>
  <c r="BU1320" i="10"/>
  <c r="BV1319" i="10"/>
  <c r="BU1319" i="10"/>
  <c r="BX1319" i="10" s="1"/>
  <c r="BV1318" i="10"/>
  <c r="BU1318" i="10"/>
  <c r="BX1318" i="10" s="1"/>
  <c r="BV1317" i="10"/>
  <c r="BU1317" i="10"/>
  <c r="BX1317" i="10" s="1"/>
  <c r="BY1316" i="10"/>
  <c r="BV1316" i="10"/>
  <c r="BU1316" i="10"/>
  <c r="BX1316" i="10" s="1"/>
  <c r="BV1315" i="10"/>
  <c r="BU1315" i="10"/>
  <c r="BV1314" i="10"/>
  <c r="BY1314" i="10" s="1"/>
  <c r="BU1314" i="10"/>
  <c r="BV1313" i="10"/>
  <c r="BU1313" i="10"/>
  <c r="BX1313" i="10" s="1"/>
  <c r="BX1312" i="10"/>
  <c r="BV1312" i="10"/>
  <c r="BU1312" i="10"/>
  <c r="BY1311" i="10"/>
  <c r="BV1311" i="10"/>
  <c r="BU1311" i="10"/>
  <c r="BX1311" i="10" s="1"/>
  <c r="BV1310" i="10"/>
  <c r="BY1310" i="10" s="1"/>
  <c r="BU1310" i="10"/>
  <c r="BX1309" i="10"/>
  <c r="BV1309" i="10"/>
  <c r="BU1309" i="10"/>
  <c r="BY1309" i="10" s="1"/>
  <c r="BY1308" i="10"/>
  <c r="BX1308" i="10"/>
  <c r="BV1308" i="10"/>
  <c r="BU1308" i="10"/>
  <c r="BV1307" i="10"/>
  <c r="BY1307" i="10" s="1"/>
  <c r="BU1307" i="10"/>
  <c r="BV1306" i="10"/>
  <c r="BU1306" i="10"/>
  <c r="BV1305" i="10"/>
  <c r="BY1305" i="10" s="1"/>
  <c r="BU1305" i="10"/>
  <c r="BX1305" i="10" s="1"/>
  <c r="BV1304" i="10"/>
  <c r="BY1304" i="10" s="1"/>
  <c r="BU1304" i="10"/>
  <c r="BV1303" i="10"/>
  <c r="BX1303" i="10" s="1"/>
  <c r="BU1303" i="10"/>
  <c r="BV1302" i="10"/>
  <c r="BU1302" i="10"/>
  <c r="BX1302" i="10" s="1"/>
  <c r="BV1301" i="10"/>
  <c r="BU1301" i="10"/>
  <c r="BV1300" i="10"/>
  <c r="BU1300" i="10"/>
  <c r="BX1300" i="10" s="1"/>
  <c r="BV1299" i="10"/>
  <c r="BY1299" i="10" s="1"/>
  <c r="BU1299" i="10"/>
  <c r="BV1298" i="10"/>
  <c r="BU1298" i="10"/>
  <c r="BX1298" i="10" s="1"/>
  <c r="BV1297" i="10"/>
  <c r="BU1297" i="10"/>
  <c r="BX1297" i="10" s="1"/>
  <c r="BV1296" i="10"/>
  <c r="BU1296" i="10"/>
  <c r="BY1295" i="10"/>
  <c r="BV1295" i="10"/>
  <c r="BU1295" i="10"/>
  <c r="BX1295" i="10" s="1"/>
  <c r="BV1294" i="10"/>
  <c r="BY1294" i="10" s="1"/>
  <c r="BU1294" i="10"/>
  <c r="BY1293" i="10"/>
  <c r="BV1293" i="10"/>
  <c r="BU1293" i="10"/>
  <c r="BX1293" i="10" s="1"/>
  <c r="BV1292" i="10"/>
  <c r="BU1292" i="10"/>
  <c r="BX1292" i="10" s="1"/>
  <c r="BY1291" i="10"/>
  <c r="BX1291" i="10"/>
  <c r="BV1291" i="10"/>
  <c r="BU1291" i="10"/>
  <c r="BY1290" i="10"/>
  <c r="BX1290" i="10"/>
  <c r="BV1290" i="10"/>
  <c r="BU1290" i="10"/>
  <c r="BV1289" i="10"/>
  <c r="BY1289" i="10" s="1"/>
  <c r="BU1289" i="10"/>
  <c r="BV1288" i="10"/>
  <c r="BY1288" i="10" s="1"/>
  <c r="BU1288" i="10"/>
  <c r="BV1287" i="10"/>
  <c r="BY1287" i="10" s="1"/>
  <c r="BU1287" i="10"/>
  <c r="BY1286" i="10"/>
  <c r="BX1286" i="10"/>
  <c r="BV1286" i="10"/>
  <c r="BU1286" i="10"/>
  <c r="BV1285" i="10"/>
  <c r="BU1285" i="10"/>
  <c r="BX1285" i="10" s="1"/>
  <c r="BX1284" i="10"/>
  <c r="BV1284" i="10"/>
  <c r="BY1284" i="10" s="1"/>
  <c r="BU1284" i="10"/>
  <c r="BV1283" i="10"/>
  <c r="BY1283" i="10" s="1"/>
  <c r="BU1283" i="10"/>
  <c r="BV1282" i="10"/>
  <c r="BY1282" i="10" s="1"/>
  <c r="BU1282" i="10"/>
  <c r="BV1281" i="10"/>
  <c r="BU1281" i="10"/>
  <c r="BV1280" i="10"/>
  <c r="BU1280" i="10"/>
  <c r="BV1279" i="10"/>
  <c r="BU1279" i="10"/>
  <c r="BX1279" i="10" s="1"/>
  <c r="BV1278" i="10"/>
  <c r="BU1278" i="10"/>
  <c r="BV1277" i="10"/>
  <c r="BY1277" i="10" s="1"/>
  <c r="BU1277" i="10"/>
  <c r="BY1276" i="10"/>
  <c r="BV1276" i="10"/>
  <c r="BU1276" i="10"/>
  <c r="BX1276" i="10" s="1"/>
  <c r="BV1275" i="10"/>
  <c r="BU1275" i="10"/>
  <c r="BY1275" i="10" s="1"/>
  <c r="BY1274" i="10"/>
  <c r="BX1274" i="10"/>
  <c r="BV1274" i="10"/>
  <c r="BU1274" i="10"/>
  <c r="BY1273" i="10"/>
  <c r="BV1273" i="10"/>
  <c r="BU1273" i="10"/>
  <c r="BX1273" i="10" s="1"/>
  <c r="BV1272" i="10"/>
  <c r="BU1272" i="10"/>
  <c r="BX1272" i="10" s="1"/>
  <c r="BV1271" i="10"/>
  <c r="BU1271" i="10"/>
  <c r="BY1270" i="10"/>
  <c r="BV1270" i="10"/>
  <c r="BU1270" i="10"/>
  <c r="BX1270" i="10" s="1"/>
  <c r="BV1269" i="10"/>
  <c r="BU1269" i="10"/>
  <c r="BV1268" i="10"/>
  <c r="BU1268" i="10"/>
  <c r="BX1268" i="10" s="1"/>
  <c r="BV1267" i="10"/>
  <c r="BU1267" i="10"/>
  <c r="BY1266" i="10"/>
  <c r="BX1266" i="10"/>
  <c r="BV1266" i="10"/>
  <c r="BU1266" i="10"/>
  <c r="BV1265" i="10"/>
  <c r="BU1265" i="10"/>
  <c r="BX1265" i="10" s="1"/>
  <c r="BY1264" i="10"/>
  <c r="BV1264" i="10"/>
  <c r="BU1264" i="10"/>
  <c r="BX1264" i="10" s="1"/>
  <c r="BV1263" i="10"/>
  <c r="BU1263" i="10"/>
  <c r="BX1262" i="10"/>
  <c r="BV1262" i="10"/>
  <c r="BU1262" i="10"/>
  <c r="BY1261" i="10"/>
  <c r="BX1261" i="10"/>
  <c r="BV1261" i="10"/>
  <c r="BU1261" i="10"/>
  <c r="BV1260" i="10"/>
  <c r="BY1260" i="10" s="1"/>
  <c r="BU1260" i="10"/>
  <c r="BY1259" i="10"/>
  <c r="BV1259" i="10"/>
  <c r="BU1259" i="10"/>
  <c r="BX1259" i="10" s="1"/>
  <c r="BY1258" i="10"/>
  <c r="BX1258" i="10"/>
  <c r="BV1258" i="10"/>
  <c r="BU1258" i="10"/>
  <c r="BV1257" i="10"/>
  <c r="BU1257" i="10"/>
  <c r="BX1257" i="10" s="1"/>
  <c r="BY1256" i="10"/>
  <c r="BX1256" i="10"/>
  <c r="BV1256" i="10"/>
  <c r="BU1256" i="10"/>
  <c r="BV1255" i="10"/>
  <c r="BU1255" i="10"/>
  <c r="BX1255" i="10" s="1"/>
  <c r="BV1254" i="10"/>
  <c r="BU1254" i="10"/>
  <c r="BY1254" i="10" s="1"/>
  <c r="BV1253" i="10"/>
  <c r="BU1253" i="10"/>
  <c r="BX1253" i="10" s="1"/>
  <c r="BX1252" i="10"/>
  <c r="BV1252" i="10"/>
  <c r="BU1252" i="10"/>
  <c r="BY1251" i="10"/>
  <c r="BX1251" i="10"/>
  <c r="BV1251" i="10"/>
  <c r="BU1251" i="10"/>
  <c r="BY1250" i="10"/>
  <c r="BX1250" i="10"/>
  <c r="BV1250" i="10"/>
  <c r="BU1250" i="10"/>
  <c r="BV1249" i="10"/>
  <c r="BY1249" i="10" s="1"/>
  <c r="BU1249" i="10"/>
  <c r="BY1248" i="10"/>
  <c r="BV1248" i="10"/>
  <c r="BU1248" i="10"/>
  <c r="BX1248" i="10" s="1"/>
  <c r="BX1247" i="10"/>
  <c r="BV1247" i="10"/>
  <c r="BY1247" i="10" s="1"/>
  <c r="BU1247" i="10"/>
  <c r="BY1246" i="10"/>
  <c r="BX1246" i="10"/>
  <c r="BV1246" i="10"/>
  <c r="BU1246" i="10"/>
  <c r="BV1245" i="10"/>
  <c r="BX1245" i="10" s="1"/>
  <c r="BU1245" i="10"/>
  <c r="BV1244" i="10"/>
  <c r="BU1244" i="10"/>
  <c r="BX1244" i="10" s="1"/>
  <c r="BV1243" i="10"/>
  <c r="BY1243" i="10" s="1"/>
  <c r="BU1243" i="10"/>
  <c r="BX1242" i="10"/>
  <c r="BV1242" i="10"/>
  <c r="BU1242" i="10"/>
  <c r="BY1241" i="10"/>
  <c r="BX1241" i="10"/>
  <c r="BV1241" i="10"/>
  <c r="BU1241" i="10"/>
  <c r="BY1240" i="10"/>
  <c r="BX1240" i="10"/>
  <c r="BV1240" i="10"/>
  <c r="BU1240" i="10"/>
  <c r="BV1239" i="10"/>
  <c r="BU1239" i="10"/>
  <c r="BX1239" i="10" s="1"/>
  <c r="BV1238" i="10"/>
  <c r="BY1238" i="10" s="1"/>
  <c r="BU1238" i="10"/>
  <c r="BX1238" i="10" s="1"/>
  <c r="BV1237" i="10"/>
  <c r="BY1237" i="10" s="1"/>
  <c r="BU1237" i="10"/>
  <c r="BY1236" i="10"/>
  <c r="BX1236" i="10"/>
  <c r="BV1236" i="10"/>
  <c r="BU1236" i="10"/>
  <c r="BV1235" i="10"/>
  <c r="BY1235" i="10" s="1"/>
  <c r="BU1235" i="10"/>
  <c r="BV1234" i="10"/>
  <c r="BU1234" i="10"/>
  <c r="BX1234" i="10" s="1"/>
  <c r="BX1233" i="10"/>
  <c r="BV1233" i="10"/>
  <c r="BU1233" i="10"/>
  <c r="BV1232" i="10"/>
  <c r="BU1232" i="10"/>
  <c r="BX1232" i="10" s="1"/>
  <c r="BV1231" i="10"/>
  <c r="BU1231" i="10"/>
  <c r="BX1231" i="10" s="1"/>
  <c r="BV1230" i="10"/>
  <c r="BX1230" i="10" s="1"/>
  <c r="BU1230" i="10"/>
  <c r="BV1229" i="10"/>
  <c r="BU1229" i="10"/>
  <c r="BV1228" i="10"/>
  <c r="BY1228" i="10" s="1"/>
  <c r="BU1228" i="10"/>
  <c r="BV1227" i="10"/>
  <c r="BU1227" i="10"/>
  <c r="BX1227" i="10" s="1"/>
  <c r="BV1226" i="10"/>
  <c r="BU1226" i="10"/>
  <c r="BX1226" i="10" s="1"/>
  <c r="BV1225" i="10"/>
  <c r="BY1225" i="10" s="1"/>
  <c r="BU1225" i="10"/>
  <c r="BX1225" i="10" s="1"/>
  <c r="BY1224" i="10"/>
  <c r="BX1224" i="10"/>
  <c r="BV1224" i="10"/>
  <c r="BU1224" i="10"/>
  <c r="BY1223" i="10"/>
  <c r="BX1223" i="10"/>
  <c r="BV1223" i="10"/>
  <c r="BU1223" i="10"/>
  <c r="BX1222" i="10"/>
  <c r="BV1222" i="10"/>
  <c r="BU1222" i="10"/>
  <c r="BX1221" i="10"/>
  <c r="BV1221" i="10"/>
  <c r="BU1221" i="10"/>
  <c r="BY1221" i="10" s="1"/>
  <c r="BV1220" i="10"/>
  <c r="BY1220" i="10" s="1"/>
  <c r="BU1220" i="10"/>
  <c r="BX1220" i="10" s="1"/>
  <c r="BY1219" i="10"/>
  <c r="BX1219" i="10"/>
  <c r="BV1219" i="10"/>
  <c r="BU1219" i="10"/>
  <c r="BV1218" i="10"/>
  <c r="BU1218" i="10"/>
  <c r="BX1218" i="10" s="1"/>
  <c r="BV1217" i="10"/>
  <c r="BY1217" i="10" s="1"/>
  <c r="BU1217" i="10"/>
  <c r="BX1216" i="10"/>
  <c r="BV1216" i="10"/>
  <c r="BU1216" i="10"/>
  <c r="BY1216" i="10" s="1"/>
  <c r="BX1215" i="10"/>
  <c r="BV1215" i="10"/>
  <c r="BU1215" i="10"/>
  <c r="BY1215" i="10" s="1"/>
  <c r="BV1214" i="10"/>
  <c r="BY1214" i="10" s="1"/>
  <c r="BU1214" i="10"/>
  <c r="BX1214" i="10" s="1"/>
  <c r="BV1213" i="10"/>
  <c r="BY1213" i="10" s="1"/>
  <c r="BU1213" i="10"/>
  <c r="BV1212" i="10"/>
  <c r="BY1212" i="10" s="1"/>
  <c r="BU1212" i="10"/>
  <c r="BV1211" i="10"/>
  <c r="BU1211" i="10"/>
  <c r="BX1211" i="10" s="1"/>
  <c r="BV1210" i="10"/>
  <c r="BY1210" i="10" s="1"/>
  <c r="BU1210" i="10"/>
  <c r="BX1210" i="10" s="1"/>
  <c r="BV1209" i="10"/>
  <c r="BU1209" i="10"/>
  <c r="BX1208" i="10"/>
  <c r="BV1208" i="10"/>
  <c r="BU1208" i="10"/>
  <c r="BY1208" i="10" s="1"/>
  <c r="BV1207" i="10"/>
  <c r="BY1207" i="10" s="1"/>
  <c r="BU1207" i="10"/>
  <c r="BV1206" i="10"/>
  <c r="BU1206" i="10"/>
  <c r="BV1205" i="10"/>
  <c r="BY1205" i="10" s="1"/>
  <c r="BU1205" i="10"/>
  <c r="BY1204" i="10"/>
  <c r="BX1204" i="10"/>
  <c r="BV1204" i="10"/>
  <c r="BU1204" i="10"/>
  <c r="BV1203" i="10"/>
  <c r="BY1203" i="10" s="1"/>
  <c r="BU1203" i="10"/>
  <c r="BV1202" i="10"/>
  <c r="BU1202" i="10"/>
  <c r="BX1202" i="10" s="1"/>
  <c r="BY1201" i="10"/>
  <c r="BV1201" i="10"/>
  <c r="BU1201" i="10"/>
  <c r="BX1201" i="10" s="1"/>
  <c r="BV1200" i="10"/>
  <c r="BU1200" i="10"/>
  <c r="BX1200" i="10" s="1"/>
  <c r="BV1199" i="10"/>
  <c r="BY1199" i="10" s="1"/>
  <c r="BU1199" i="10"/>
  <c r="BX1199" i="10" s="1"/>
  <c r="BY1198" i="10"/>
  <c r="BV1198" i="10"/>
  <c r="BU1198" i="10"/>
  <c r="BX1198" i="10" s="1"/>
  <c r="BV1197" i="10"/>
  <c r="BU1197" i="10"/>
  <c r="BX1197" i="10" s="1"/>
  <c r="BY1196" i="10"/>
  <c r="BX1196" i="10"/>
  <c r="BV1196" i="10"/>
  <c r="BU1196" i="10"/>
  <c r="BV1195" i="10"/>
  <c r="BY1195" i="10" s="1"/>
  <c r="BU1195" i="10"/>
  <c r="BV1194" i="10"/>
  <c r="BY1194" i="10" s="1"/>
  <c r="BU1194" i="10"/>
  <c r="BV1193" i="10"/>
  <c r="BU1193" i="10"/>
  <c r="BX1193" i="10" s="1"/>
  <c r="BX1192" i="10"/>
  <c r="BV1192" i="10"/>
  <c r="BU1192" i="10"/>
  <c r="BY1191" i="10"/>
  <c r="BV1191" i="10"/>
  <c r="BU1191" i="10"/>
  <c r="BX1191" i="10" s="1"/>
  <c r="BX1190" i="10"/>
  <c r="BV1190" i="10"/>
  <c r="BY1190" i="10" s="1"/>
  <c r="BU1190" i="10"/>
  <c r="BV1189" i="10"/>
  <c r="BU1189" i="10"/>
  <c r="BY1188" i="10"/>
  <c r="BV1188" i="10"/>
  <c r="BU1188" i="10"/>
  <c r="BX1188" i="10" s="1"/>
  <c r="BX1187" i="10"/>
  <c r="BV1187" i="10"/>
  <c r="BY1187" i="10" s="1"/>
  <c r="BU1187" i="10"/>
  <c r="BY1186" i="10"/>
  <c r="BX1186" i="10"/>
  <c r="BV1186" i="10"/>
  <c r="BU1186" i="10"/>
  <c r="BY1185" i="10"/>
  <c r="BV1185" i="10"/>
  <c r="BU1185" i="10"/>
  <c r="BX1185" i="10" s="1"/>
  <c r="BV1184" i="10"/>
  <c r="BU1184" i="10"/>
  <c r="BV1183" i="10"/>
  <c r="BU1183" i="10"/>
  <c r="BX1183" i="10" s="1"/>
  <c r="BV1182" i="10"/>
  <c r="BY1182" i="10" s="1"/>
  <c r="BU1182" i="10"/>
  <c r="BX1181" i="10"/>
  <c r="BV1181" i="10"/>
  <c r="BU1181" i="10"/>
  <c r="BY1181" i="10" s="1"/>
  <c r="BV1180" i="10"/>
  <c r="BU1180" i="10"/>
  <c r="BV1179" i="10"/>
  <c r="BY1179" i="10" s="1"/>
  <c r="BU1179" i="10"/>
  <c r="BV1178" i="10"/>
  <c r="BY1178" i="10" s="1"/>
  <c r="BU1178" i="10"/>
  <c r="BV1177" i="10"/>
  <c r="BU1177" i="10"/>
  <c r="BX1177" i="10" s="1"/>
  <c r="BV1176" i="10"/>
  <c r="BU1176" i="10"/>
  <c r="BV1175" i="10"/>
  <c r="BU1175" i="10"/>
  <c r="BY1175" i="10" s="1"/>
  <c r="BV1174" i="10"/>
  <c r="BY1174" i="10" s="1"/>
  <c r="BU1174" i="10"/>
  <c r="BY1173" i="10"/>
  <c r="BX1173" i="10"/>
  <c r="BV1173" i="10"/>
  <c r="BU1173" i="10"/>
  <c r="BV1172" i="10"/>
  <c r="BY1172" i="10" s="1"/>
  <c r="BU1172" i="10"/>
  <c r="BY1171" i="10"/>
  <c r="BX1171" i="10"/>
  <c r="BV1171" i="10"/>
  <c r="BU1171" i="10"/>
  <c r="BY1170" i="10"/>
  <c r="BX1170" i="10"/>
  <c r="BV1170" i="10"/>
  <c r="BU1170" i="10"/>
  <c r="BY1169" i="10"/>
  <c r="BX1169" i="10"/>
  <c r="BV1169" i="10"/>
  <c r="BU1169" i="10"/>
  <c r="BY1168" i="10"/>
  <c r="BV1168" i="10"/>
  <c r="BX1168" i="10" s="1"/>
  <c r="BU1168" i="10"/>
  <c r="BV1167" i="10"/>
  <c r="BU1167" i="10"/>
  <c r="BX1167" i="10" s="1"/>
  <c r="BY1166" i="10"/>
  <c r="BX1166" i="10"/>
  <c r="BV1166" i="10"/>
  <c r="BU1166" i="10"/>
  <c r="BV1165" i="10"/>
  <c r="BU1165" i="10"/>
  <c r="BX1165" i="10" s="1"/>
  <c r="BX1164" i="10"/>
  <c r="BV1164" i="10"/>
  <c r="BY1164" i="10" s="1"/>
  <c r="BU1164" i="10"/>
  <c r="BV1163" i="10"/>
  <c r="BY1163" i="10" s="1"/>
  <c r="BU1163" i="10"/>
  <c r="BX1163" i="10" s="1"/>
  <c r="BX1162" i="10"/>
  <c r="BV1162" i="10"/>
  <c r="BY1162" i="10" s="1"/>
  <c r="BU1162" i="10"/>
  <c r="BY1161" i="10"/>
  <c r="BX1161" i="10"/>
  <c r="BV1161" i="10"/>
  <c r="BU1161" i="10"/>
  <c r="BX1160" i="10"/>
  <c r="BV1160" i="10"/>
  <c r="BY1160" i="10" s="1"/>
  <c r="BU1160" i="10"/>
  <c r="BV1159" i="10"/>
  <c r="BU1159" i="10"/>
  <c r="BV1158" i="10"/>
  <c r="BU1158" i="10"/>
  <c r="BX1158" i="10" s="1"/>
  <c r="BX1157" i="10"/>
  <c r="BV1157" i="10"/>
  <c r="BU1157" i="10"/>
  <c r="BY1156" i="10"/>
  <c r="BX1156" i="10"/>
  <c r="BV1156" i="10"/>
  <c r="BU1156" i="10"/>
  <c r="BY1155" i="10"/>
  <c r="BV1155" i="10"/>
  <c r="BU1155" i="10"/>
  <c r="BY1154" i="10"/>
  <c r="BV1154" i="10"/>
  <c r="BU1154" i="10"/>
  <c r="BX1154" i="10" s="1"/>
  <c r="BV1153" i="10"/>
  <c r="BY1153" i="10" s="1"/>
  <c r="BU1153" i="10"/>
  <c r="BV1152" i="10"/>
  <c r="BU1152" i="10"/>
  <c r="BX1152" i="10" s="1"/>
  <c r="BV1151" i="10"/>
  <c r="BU1151" i="10"/>
  <c r="BY1151" i="10" s="1"/>
  <c r="BV1150" i="10"/>
  <c r="BU1150" i="10"/>
  <c r="BV1149" i="10"/>
  <c r="BY1149" i="10" s="1"/>
  <c r="BU1149" i="10"/>
  <c r="BX1149" i="10" s="1"/>
  <c r="BV1148" i="10"/>
  <c r="BU1148" i="10"/>
  <c r="BX1148" i="10" s="1"/>
  <c r="BV1147" i="10"/>
  <c r="BU1147" i="10"/>
  <c r="BX1147" i="10" s="1"/>
  <c r="BV1146" i="10"/>
  <c r="BU1146" i="10"/>
  <c r="BV1145" i="10"/>
  <c r="BU1145" i="10"/>
  <c r="BV1144" i="10"/>
  <c r="BY1144" i="10" s="1"/>
  <c r="BU1144" i="10"/>
  <c r="BY1143" i="10"/>
  <c r="BX1143" i="10"/>
  <c r="BV1143" i="10"/>
  <c r="BU1143" i="10"/>
  <c r="BX1142" i="10"/>
  <c r="BV1142" i="10"/>
  <c r="BU1142" i="10"/>
  <c r="BY1141" i="10"/>
  <c r="BV1141" i="10"/>
  <c r="BU1141" i="10"/>
  <c r="BX1141" i="10" s="1"/>
  <c r="BV1140" i="10"/>
  <c r="BU1140" i="10"/>
  <c r="BX1139" i="10"/>
  <c r="BV1139" i="10"/>
  <c r="BU1139" i="10"/>
  <c r="BV1138" i="10"/>
  <c r="BU1138" i="10"/>
  <c r="BX1138" i="10" s="1"/>
  <c r="BV1137" i="10"/>
  <c r="BY1137" i="10" s="1"/>
  <c r="BU1137" i="10"/>
  <c r="BV1136" i="10"/>
  <c r="BU1136" i="10"/>
  <c r="BY1136" i="10" s="1"/>
  <c r="BY1135" i="10"/>
  <c r="BV1135" i="10"/>
  <c r="BU1135" i="10"/>
  <c r="BX1135" i="10" s="1"/>
  <c r="BV1134" i="10"/>
  <c r="BU1134" i="10"/>
  <c r="BX1134" i="10" s="1"/>
  <c r="BY1133" i="10"/>
  <c r="BX1133" i="10"/>
  <c r="BV1133" i="10"/>
  <c r="BU1133" i="10"/>
  <c r="BV1132" i="10"/>
  <c r="BY1132" i="10" s="1"/>
  <c r="BU1132" i="10"/>
  <c r="BV1131" i="10"/>
  <c r="BU1131" i="10"/>
  <c r="BY1131" i="10" s="1"/>
  <c r="BY1130" i="10"/>
  <c r="BX1130" i="10"/>
  <c r="BV1130" i="10"/>
  <c r="BU1130" i="10"/>
  <c r="BV1129" i="10"/>
  <c r="BU1129" i="10"/>
  <c r="BY1129" i="10" s="1"/>
  <c r="BY1128" i="10"/>
  <c r="BX1128" i="10"/>
  <c r="BV1128" i="10"/>
  <c r="BU1128" i="10"/>
  <c r="BV1127" i="10"/>
  <c r="BU1127" i="10"/>
  <c r="BX1127" i="10" s="1"/>
  <c r="BY1126" i="10"/>
  <c r="BX1126" i="10"/>
  <c r="BV1126" i="10"/>
  <c r="BU1126" i="10"/>
  <c r="BV1125" i="10"/>
  <c r="BU1125" i="10"/>
  <c r="BX1125" i="10" s="1"/>
  <c r="BY1124" i="10"/>
  <c r="BV1124" i="10"/>
  <c r="BX1124" i="10" s="1"/>
  <c r="BU1124" i="10"/>
  <c r="BV1123" i="10"/>
  <c r="BU1123" i="10"/>
  <c r="BV1122" i="10"/>
  <c r="BU1122" i="10"/>
  <c r="BX1122" i="10" s="1"/>
  <c r="BY1121" i="10"/>
  <c r="BV1121" i="10"/>
  <c r="BU1121" i="10"/>
  <c r="BX1121" i="10" s="1"/>
  <c r="BV1120" i="10"/>
  <c r="BU1120" i="10"/>
  <c r="BX1120" i="10" s="1"/>
  <c r="BV1119" i="10"/>
  <c r="BU1119" i="10"/>
  <c r="BX1118" i="10"/>
  <c r="BV1118" i="10"/>
  <c r="BU1118" i="10"/>
  <c r="BV1117" i="10"/>
  <c r="BU1117" i="10"/>
  <c r="BX1117" i="10" s="1"/>
  <c r="BY1116" i="10"/>
  <c r="BX1116" i="10"/>
  <c r="BV1116" i="10"/>
  <c r="BU1116" i="10"/>
  <c r="BV1115" i="10"/>
  <c r="BU1115" i="10"/>
  <c r="BX1115" i="10" s="1"/>
  <c r="BV1114" i="10"/>
  <c r="BU1114" i="10"/>
  <c r="BX1114" i="10" s="1"/>
  <c r="BV1113" i="10"/>
  <c r="BY1113" i="10" s="1"/>
  <c r="BU1113" i="10"/>
  <c r="BX1113" i="10" s="1"/>
  <c r="BX1112" i="10"/>
  <c r="BV1112" i="10"/>
  <c r="BY1112" i="10" s="1"/>
  <c r="BU1112" i="10"/>
  <c r="BY1111" i="10"/>
  <c r="BX1111" i="10"/>
  <c r="BV1111" i="10"/>
  <c r="BU1111" i="10"/>
  <c r="BV1110" i="10"/>
  <c r="BY1110" i="10" s="1"/>
  <c r="BU1110" i="10"/>
  <c r="BV1109" i="10"/>
  <c r="BU1109" i="10"/>
  <c r="BX1109" i="10" s="1"/>
  <c r="BX1108" i="10"/>
  <c r="BV1108" i="10"/>
  <c r="BU1108" i="10"/>
  <c r="BY1108" i="10" s="1"/>
  <c r="BV1107" i="10"/>
  <c r="BU1107" i="10"/>
  <c r="BX1107" i="10" s="1"/>
  <c r="BV1106" i="10"/>
  <c r="BU1106" i="10"/>
  <c r="BY1105" i="10"/>
  <c r="BX1105" i="10"/>
  <c r="BV1105" i="10"/>
  <c r="BU1105" i="10"/>
  <c r="BV1104" i="10"/>
  <c r="BY1104" i="10" s="1"/>
  <c r="BU1104" i="10"/>
  <c r="BY1103" i="10"/>
  <c r="BX1103" i="10"/>
  <c r="BV1103" i="10"/>
  <c r="BU1103" i="10"/>
  <c r="BV1102" i="10"/>
  <c r="BU1102" i="10"/>
  <c r="BX1102" i="10" s="1"/>
  <c r="BY1101" i="10"/>
  <c r="BV1101" i="10"/>
  <c r="BU1101" i="10"/>
  <c r="BX1101" i="10" s="1"/>
  <c r="BV1100" i="10"/>
  <c r="BU1100" i="10"/>
  <c r="BV1099" i="10"/>
  <c r="BU1099" i="10"/>
  <c r="BV1098" i="10"/>
  <c r="BY1098" i="10" s="1"/>
  <c r="BU1098" i="10"/>
  <c r="BV1097" i="10"/>
  <c r="BU1097" i="10"/>
  <c r="BX1097" i="10" s="1"/>
  <c r="BV1096" i="10"/>
  <c r="BU1096" i="10"/>
  <c r="BX1096" i="10" s="1"/>
  <c r="BV1095" i="10"/>
  <c r="BY1095" i="10" s="1"/>
  <c r="BU1095" i="10"/>
  <c r="BY1094" i="10"/>
  <c r="BV1094" i="10"/>
  <c r="BU1094" i="10"/>
  <c r="BV1093" i="10"/>
  <c r="BY1093" i="10" s="1"/>
  <c r="BU1093" i="10"/>
  <c r="BV1092" i="10"/>
  <c r="BU1092" i="10"/>
  <c r="BX1092" i="10" s="1"/>
  <c r="BV1091" i="10"/>
  <c r="BU1091" i="10"/>
  <c r="BV1090" i="10"/>
  <c r="BU1090" i="10"/>
  <c r="BX1090" i="10" s="1"/>
  <c r="BV1089" i="10"/>
  <c r="BU1089" i="10"/>
  <c r="BY1089" i="10" s="1"/>
  <c r="BY1088" i="10"/>
  <c r="BV1088" i="10"/>
  <c r="BU1088" i="10"/>
  <c r="BX1088" i="10" s="1"/>
  <c r="BX1087" i="10"/>
  <c r="BV1087" i="10"/>
  <c r="BY1087" i="10" s="1"/>
  <c r="BU1087" i="10"/>
  <c r="BX1086" i="10"/>
  <c r="BV1086" i="10"/>
  <c r="BU1086" i="10"/>
  <c r="BY1086" i="10" s="1"/>
  <c r="BX1085" i="10"/>
  <c r="BV1085" i="10"/>
  <c r="BU1085" i="10"/>
  <c r="BY1085" i="10" s="1"/>
  <c r="BV1084" i="10"/>
  <c r="BY1084" i="10" s="1"/>
  <c r="BU1084" i="10"/>
  <c r="BY1083" i="10"/>
  <c r="BX1083" i="10"/>
  <c r="BV1083" i="10"/>
  <c r="BU1083" i="10"/>
  <c r="BV1082" i="10"/>
  <c r="BU1082" i="10"/>
  <c r="BX1082" i="10" s="1"/>
  <c r="BV1081" i="10"/>
  <c r="BU1081" i="10"/>
  <c r="BV1080" i="10"/>
  <c r="BY1080" i="10" s="1"/>
  <c r="BU1080" i="10"/>
  <c r="BX1080" i="10" s="1"/>
  <c r="BV1079" i="10"/>
  <c r="BU1079" i="10"/>
  <c r="BV1078" i="10"/>
  <c r="BU1078" i="10"/>
  <c r="BX1078" i="10" s="1"/>
  <c r="BV1077" i="10"/>
  <c r="BY1077" i="10" s="1"/>
  <c r="BU1077" i="10"/>
  <c r="BV1076" i="10"/>
  <c r="BU1076" i="10"/>
  <c r="BV1075" i="10"/>
  <c r="BY1075" i="10" s="1"/>
  <c r="BU1075" i="10"/>
  <c r="BX1075" i="10" s="1"/>
  <c r="BV1074" i="10"/>
  <c r="BU1074" i="10"/>
  <c r="BX1074" i="10" s="1"/>
  <c r="BX1073" i="10"/>
  <c r="BV1073" i="10"/>
  <c r="BY1073" i="10" s="1"/>
  <c r="BU1073" i="10"/>
  <c r="BV1072" i="10"/>
  <c r="BU1072" i="10"/>
  <c r="BY1071" i="10"/>
  <c r="BX1071" i="10"/>
  <c r="BV1071" i="10"/>
  <c r="BU1071" i="10"/>
  <c r="BV1070" i="10"/>
  <c r="BU1070" i="10"/>
  <c r="BX1070" i="10" s="1"/>
  <c r="BV1069" i="10"/>
  <c r="BY1069" i="10" s="1"/>
  <c r="BU1069" i="10"/>
  <c r="BX1069" i="10" s="1"/>
  <c r="BY1068" i="10"/>
  <c r="BX1068" i="10"/>
  <c r="BV1068" i="10"/>
  <c r="BU1068" i="10"/>
  <c r="BV1067" i="10"/>
  <c r="BU1067" i="10"/>
  <c r="BX1067" i="10" s="1"/>
  <c r="BY1066" i="10"/>
  <c r="BX1066" i="10"/>
  <c r="BV1066" i="10"/>
  <c r="BU1066" i="10"/>
  <c r="BV1065" i="10"/>
  <c r="BU1065" i="10"/>
  <c r="BX1065" i="10" s="1"/>
  <c r="BV1064" i="10"/>
  <c r="BU1064" i="10"/>
  <c r="BV1063" i="10"/>
  <c r="BX1063" i="10" s="1"/>
  <c r="BU1063" i="10"/>
  <c r="BV1062" i="10"/>
  <c r="BU1062" i="10"/>
  <c r="BX1062" i="10" s="1"/>
  <c r="BV1061" i="10"/>
  <c r="BU1061" i="10"/>
  <c r="BX1061" i="10" s="1"/>
  <c r="BX1060" i="10"/>
  <c r="BV1060" i="10"/>
  <c r="BY1060" i="10" s="1"/>
  <c r="BU1060" i="10"/>
  <c r="BV1059" i="10"/>
  <c r="BY1059" i="10" s="1"/>
  <c r="BU1059" i="10"/>
  <c r="BY1058" i="10"/>
  <c r="BV1058" i="10"/>
  <c r="BU1058" i="10"/>
  <c r="BX1058" i="10" s="1"/>
  <c r="BV1057" i="10"/>
  <c r="BU1057" i="10"/>
  <c r="BX1057" i="10" s="1"/>
  <c r="BY1056" i="10"/>
  <c r="BX1056" i="10"/>
  <c r="BV1056" i="10"/>
  <c r="BU1056" i="10"/>
  <c r="BV1055" i="10"/>
  <c r="BY1055" i="10" s="1"/>
  <c r="BU1055" i="10"/>
  <c r="BV1054" i="10"/>
  <c r="BU1054" i="10"/>
  <c r="BY1053" i="10"/>
  <c r="BV1053" i="10"/>
  <c r="BU1053" i="10"/>
  <c r="BX1053" i="10" s="1"/>
  <c r="BV1052" i="10"/>
  <c r="BY1052" i="10" s="1"/>
  <c r="BU1052" i="10"/>
  <c r="BY1051" i="10"/>
  <c r="BV1051" i="10"/>
  <c r="BU1051" i="10"/>
  <c r="BX1051" i="10" s="1"/>
  <c r="BY1050" i="10"/>
  <c r="BV1050" i="10"/>
  <c r="BU1050" i="10"/>
  <c r="BX1050" i="10" s="1"/>
  <c r="BY1049" i="10"/>
  <c r="BX1049" i="10"/>
  <c r="BV1049" i="10"/>
  <c r="BU1049" i="10"/>
  <c r="BX1048" i="10"/>
  <c r="BV1048" i="10"/>
  <c r="BY1048" i="10" s="1"/>
  <c r="BU1048" i="10"/>
  <c r="BV1047" i="10"/>
  <c r="BU1047" i="10"/>
  <c r="BY1046" i="10"/>
  <c r="BX1046" i="10"/>
  <c r="BV1046" i="10"/>
  <c r="BU1046" i="10"/>
  <c r="BY1045" i="10"/>
  <c r="BX1045" i="10"/>
  <c r="BV1045" i="10"/>
  <c r="BU1045" i="10"/>
  <c r="BY1044" i="10"/>
  <c r="BV1044" i="10"/>
  <c r="BX1044" i="10" s="1"/>
  <c r="BU1044" i="10"/>
  <c r="BV1043" i="10"/>
  <c r="BY1043" i="10" s="1"/>
  <c r="BU1043" i="10"/>
  <c r="BV1042" i="10"/>
  <c r="BY1042" i="10" s="1"/>
  <c r="BU1042" i="10"/>
  <c r="BV1041" i="10"/>
  <c r="BU1041" i="10"/>
  <c r="BV1040" i="10"/>
  <c r="BY1040" i="10" s="1"/>
  <c r="BU1040" i="10"/>
  <c r="BV1039" i="10"/>
  <c r="BU1039" i="10"/>
  <c r="BX1039" i="10" s="1"/>
  <c r="BY1038" i="10"/>
  <c r="BX1038" i="10"/>
  <c r="BV1038" i="10"/>
  <c r="BU1038" i="10"/>
  <c r="BV1037" i="10"/>
  <c r="BU1037" i="10"/>
  <c r="BX1037" i="10" s="1"/>
  <c r="BY1036" i="10"/>
  <c r="BX1036" i="10"/>
  <c r="BV1036" i="10"/>
  <c r="BU1036" i="10"/>
  <c r="BV1035" i="10"/>
  <c r="BU1035" i="10"/>
  <c r="BV1034" i="10"/>
  <c r="BU1034" i="10"/>
  <c r="BV1033" i="10"/>
  <c r="BY1033" i="10" s="1"/>
  <c r="BU1033" i="10"/>
  <c r="BX1033" i="10" s="1"/>
  <c r="BX1032" i="10"/>
  <c r="BV1032" i="10"/>
  <c r="BU1032" i="10"/>
  <c r="BY1031" i="10"/>
  <c r="BV1031" i="10"/>
  <c r="BU1031" i="10"/>
  <c r="BX1031" i="10" s="1"/>
  <c r="BV1030" i="10"/>
  <c r="BY1030" i="10" s="1"/>
  <c r="BU1030" i="10"/>
  <c r="BY1029" i="10"/>
  <c r="BX1029" i="10"/>
  <c r="BV1029" i="10"/>
  <c r="BU1029" i="10"/>
  <c r="BV1028" i="10"/>
  <c r="BU1028" i="10"/>
  <c r="BX1028" i="10" s="1"/>
  <c r="BX1027" i="10"/>
  <c r="BV1027" i="10"/>
  <c r="BY1027" i="10" s="1"/>
  <c r="BU1027" i="10"/>
  <c r="BY1026" i="10"/>
  <c r="BX1026" i="10"/>
  <c r="BV1026" i="10"/>
  <c r="BU1026" i="10"/>
  <c r="BY1025" i="10"/>
  <c r="BX1025" i="10"/>
  <c r="BV1025" i="10"/>
  <c r="BU1025" i="10"/>
  <c r="BY1024" i="10"/>
  <c r="BV1024" i="10"/>
  <c r="BX1024" i="10" s="1"/>
  <c r="BU1024" i="10"/>
  <c r="BX1023" i="10"/>
  <c r="BV1023" i="10"/>
  <c r="BU1023" i="10"/>
  <c r="BV1022" i="10"/>
  <c r="BU1022" i="10"/>
  <c r="BX1022" i="10" s="1"/>
  <c r="BY1021" i="10"/>
  <c r="BX1021" i="10"/>
  <c r="BV1021" i="10"/>
  <c r="BU1021" i="10"/>
  <c r="BV1020" i="10"/>
  <c r="BU1020" i="10"/>
  <c r="BY1020" i="10" s="1"/>
  <c r="BY1019" i="10"/>
  <c r="BV1019" i="10"/>
  <c r="BU1019" i="10"/>
  <c r="BX1019" i="10" s="1"/>
  <c r="BV1018" i="10"/>
  <c r="BU1018" i="10"/>
  <c r="BX1018" i="10" s="1"/>
  <c r="BX1017" i="10"/>
  <c r="BV1017" i="10"/>
  <c r="BU1017" i="10"/>
  <c r="BY1016" i="10"/>
  <c r="BX1016" i="10"/>
  <c r="BV1016" i="10"/>
  <c r="BU1016" i="10"/>
  <c r="BV1015" i="10"/>
  <c r="BU1015" i="10"/>
  <c r="BX1015" i="10" s="1"/>
  <c r="BV1014" i="10"/>
  <c r="BY1014" i="10" s="1"/>
  <c r="BU1014" i="10"/>
  <c r="BV1013" i="10"/>
  <c r="BY1013" i="10" s="1"/>
  <c r="BU1013" i="10"/>
  <c r="BV1012" i="10"/>
  <c r="BY1012" i="10" s="1"/>
  <c r="BU1012" i="10"/>
  <c r="BV1011" i="10"/>
  <c r="BU1011" i="10"/>
  <c r="BY1011" i="10" s="1"/>
  <c r="BY1010" i="10"/>
  <c r="BV1010" i="10"/>
  <c r="BX1010" i="10" s="1"/>
  <c r="BU1010" i="10"/>
  <c r="BV1009" i="10"/>
  <c r="BU1009" i="10"/>
  <c r="BX1009" i="10" s="1"/>
  <c r="BY1008" i="10"/>
  <c r="BX1008" i="10"/>
  <c r="BV1008" i="10"/>
  <c r="BU1008" i="10"/>
  <c r="BV1007" i="10"/>
  <c r="BU1007" i="10"/>
  <c r="BX1007" i="10" s="1"/>
  <c r="BY1006" i="10"/>
  <c r="BX1006" i="10"/>
  <c r="BV1006" i="10"/>
  <c r="BU1006" i="10"/>
  <c r="BV1005" i="10"/>
  <c r="BY1005" i="10" s="1"/>
  <c r="BU1005" i="10"/>
  <c r="BX1005" i="10" s="1"/>
  <c r="BV1004" i="10"/>
  <c r="BU1004" i="10"/>
  <c r="BY1003" i="10"/>
  <c r="BV1003" i="10"/>
  <c r="BX1003" i="10" s="1"/>
  <c r="BU1003" i="10"/>
  <c r="BV1002" i="10"/>
  <c r="BU1002" i="10"/>
  <c r="BV1001" i="10"/>
  <c r="BU1001" i="10"/>
  <c r="BY1001" i="10" s="1"/>
  <c r="BV1000" i="10"/>
  <c r="BY1000" i="10" s="1"/>
  <c r="BU1000" i="10"/>
  <c r="BY999" i="10"/>
  <c r="BX999" i="10"/>
  <c r="BV999" i="10"/>
  <c r="BU999" i="10"/>
  <c r="BV998" i="10"/>
  <c r="BU998" i="10"/>
  <c r="BX998" i="10" s="1"/>
  <c r="BV997" i="10"/>
  <c r="BU997" i="10"/>
  <c r="BX997" i="10" s="1"/>
  <c r="BY996" i="10"/>
  <c r="BV996" i="10"/>
  <c r="BU996" i="10"/>
  <c r="BX996" i="10" s="1"/>
  <c r="BV995" i="10"/>
  <c r="BY995" i="10" s="1"/>
  <c r="BU995" i="10"/>
  <c r="BX995" i="10" s="1"/>
  <c r="BY994" i="10"/>
  <c r="BX994" i="10"/>
  <c r="BV994" i="10"/>
  <c r="BU994" i="10"/>
  <c r="BV993" i="10"/>
  <c r="BU993" i="10"/>
  <c r="BX992" i="10"/>
  <c r="BV992" i="10"/>
  <c r="BU992" i="10"/>
  <c r="BV991" i="10"/>
  <c r="BU991" i="10"/>
  <c r="BV990" i="10"/>
  <c r="BY990" i="10" s="1"/>
  <c r="BU990" i="10"/>
  <c r="BX990" i="10" s="1"/>
  <c r="BY989" i="10"/>
  <c r="BV989" i="10"/>
  <c r="BU989" i="10"/>
  <c r="BX989" i="10" s="1"/>
  <c r="BY988" i="10"/>
  <c r="BX988" i="10"/>
  <c r="BV988" i="10"/>
  <c r="BU988" i="10"/>
  <c r="BX987" i="10"/>
  <c r="BV987" i="10"/>
  <c r="BY987" i="10" s="1"/>
  <c r="BU987" i="10"/>
  <c r="BY986" i="10"/>
  <c r="BX986" i="10"/>
  <c r="BV986" i="10"/>
  <c r="BU986" i="10"/>
  <c r="BV985" i="10"/>
  <c r="BU985" i="10"/>
  <c r="BY985" i="10" s="1"/>
  <c r="BV984" i="10"/>
  <c r="BY984" i="10" s="1"/>
  <c r="BU984" i="10"/>
  <c r="BY983" i="10"/>
  <c r="BX983" i="10"/>
  <c r="BV983" i="10"/>
  <c r="BU983" i="10"/>
  <c r="BV982" i="10"/>
  <c r="BY982" i="10" s="1"/>
  <c r="BU982" i="10"/>
  <c r="BV981" i="10"/>
  <c r="BU981" i="10"/>
  <c r="BV980" i="10"/>
  <c r="BY980" i="10" s="1"/>
  <c r="BU980" i="10"/>
  <c r="BV979" i="10"/>
  <c r="BU979" i="10"/>
  <c r="BX979" i="10" s="1"/>
  <c r="BV978" i="10"/>
  <c r="BY978" i="10" s="1"/>
  <c r="BU978" i="10"/>
  <c r="BX978" i="10" s="1"/>
  <c r="BX977" i="10"/>
  <c r="BV977" i="10"/>
  <c r="BY977" i="10" s="1"/>
  <c r="BU977" i="10"/>
  <c r="BV976" i="10"/>
  <c r="BU976" i="10"/>
  <c r="BV975" i="10"/>
  <c r="BU975" i="10"/>
  <c r="BV974" i="10"/>
  <c r="BU974" i="10"/>
  <c r="BX974" i="10" s="1"/>
  <c r="BY973" i="10"/>
  <c r="BV973" i="10"/>
  <c r="BU973" i="10"/>
  <c r="BX973" i="10" s="1"/>
  <c r="BX972" i="10"/>
  <c r="BV972" i="10"/>
  <c r="BU972" i="10"/>
  <c r="BY971" i="10"/>
  <c r="BX971" i="10"/>
  <c r="BV971" i="10"/>
  <c r="BU971" i="10"/>
  <c r="BV970" i="10"/>
  <c r="BY970" i="10" s="1"/>
  <c r="BU970" i="10"/>
  <c r="BX969" i="10"/>
  <c r="BV969" i="10"/>
  <c r="BY969" i="10" s="1"/>
  <c r="BU969" i="10"/>
  <c r="BV968" i="10"/>
  <c r="BU968" i="10"/>
  <c r="BX968" i="10" s="1"/>
  <c r="BV967" i="10"/>
  <c r="BU967" i="10"/>
  <c r="BX967" i="10" s="1"/>
  <c r="BY966" i="10"/>
  <c r="BX966" i="10"/>
  <c r="BV966" i="10"/>
  <c r="BU966" i="10"/>
  <c r="BV965" i="10"/>
  <c r="BU965" i="10"/>
  <c r="BY964" i="10"/>
  <c r="BV964" i="10"/>
  <c r="BU964" i="10"/>
  <c r="BX964" i="10" s="1"/>
  <c r="BV963" i="10"/>
  <c r="BY963" i="10" s="1"/>
  <c r="BU963" i="10"/>
  <c r="BX962" i="10"/>
  <c r="BV962" i="10"/>
  <c r="BY962" i="10" s="1"/>
  <c r="BU962" i="10"/>
  <c r="BX961" i="10"/>
  <c r="BV961" i="10"/>
  <c r="BU961" i="10"/>
  <c r="BY961" i="10" s="1"/>
  <c r="BV960" i="10"/>
  <c r="BY960" i="10" s="1"/>
  <c r="BU960" i="10"/>
  <c r="BV959" i="10"/>
  <c r="BY959" i="10" s="1"/>
  <c r="BU959" i="10"/>
  <c r="BY958" i="10"/>
  <c r="BV958" i="10"/>
  <c r="BU958" i="10"/>
  <c r="BX958" i="10" s="1"/>
  <c r="BV957" i="10"/>
  <c r="BU957" i="10"/>
  <c r="BX957" i="10" s="1"/>
  <c r="BY956" i="10"/>
  <c r="BX956" i="10"/>
  <c r="BV956" i="10"/>
  <c r="BU956" i="10"/>
  <c r="BV955" i="10"/>
  <c r="BU955" i="10"/>
  <c r="BX955" i="10" s="1"/>
  <c r="BY954" i="10"/>
  <c r="BX954" i="10"/>
  <c r="BV954" i="10"/>
  <c r="BU954" i="10"/>
  <c r="BV953" i="10"/>
  <c r="BU953" i="10"/>
  <c r="BX953" i="10" s="1"/>
  <c r="BV952" i="10"/>
  <c r="BY952" i="10" s="1"/>
  <c r="BU952" i="10"/>
  <c r="BV951" i="10"/>
  <c r="BU951" i="10"/>
  <c r="BY951" i="10" s="1"/>
  <c r="BY950" i="10"/>
  <c r="BX950" i="10"/>
  <c r="BV950" i="10"/>
  <c r="BU950" i="10"/>
  <c r="BX949" i="10"/>
  <c r="BV949" i="10"/>
  <c r="BY949" i="10" s="1"/>
  <c r="BU949" i="10"/>
  <c r="BV948" i="10"/>
  <c r="BU948" i="10"/>
  <c r="BV947" i="10"/>
  <c r="BU947" i="10"/>
  <c r="BX947" i="10" s="1"/>
  <c r="BV946" i="10"/>
  <c r="BU946" i="10"/>
  <c r="BX946" i="10" s="1"/>
  <c r="BV945" i="10"/>
  <c r="BX945" i="10" s="1"/>
  <c r="BU945" i="10"/>
  <c r="BY944" i="10"/>
  <c r="BV944" i="10"/>
  <c r="BU944" i="10"/>
  <c r="BX944" i="10" s="1"/>
  <c r="BX943" i="10"/>
  <c r="BV943" i="10"/>
  <c r="BY943" i="10" s="1"/>
  <c r="BU943" i="10"/>
  <c r="BV942" i="10"/>
  <c r="BU942" i="10"/>
  <c r="BX942" i="10" s="1"/>
  <c r="BY941" i="10"/>
  <c r="BX941" i="10"/>
  <c r="BV941" i="10"/>
  <c r="BU941" i="10"/>
  <c r="BY940" i="10"/>
  <c r="BV940" i="10"/>
  <c r="BU940" i="10"/>
  <c r="BX940" i="10" s="1"/>
  <c r="BV939" i="10"/>
  <c r="BY939" i="10" s="1"/>
  <c r="BU939" i="10"/>
  <c r="BY938" i="10"/>
  <c r="BV938" i="10"/>
  <c r="BU938" i="10"/>
  <c r="BX938" i="10" s="1"/>
  <c r="BX937" i="10"/>
  <c r="BV937" i="10"/>
  <c r="BU937" i="10"/>
  <c r="BY936" i="10"/>
  <c r="BX936" i="10"/>
  <c r="BV936" i="10"/>
  <c r="BU936" i="10"/>
  <c r="BV935" i="10"/>
  <c r="BU935" i="10"/>
  <c r="BX935" i="10" s="1"/>
  <c r="BV934" i="10"/>
  <c r="BY934" i="10" s="1"/>
  <c r="BU934" i="10"/>
  <c r="BV933" i="10"/>
  <c r="BY933" i="10" s="1"/>
  <c r="BU933" i="10"/>
  <c r="BV932" i="10"/>
  <c r="BY932" i="10" s="1"/>
  <c r="BU932" i="10"/>
  <c r="BX931" i="10"/>
  <c r="BV931" i="10"/>
  <c r="BU931" i="10"/>
  <c r="BY931" i="10" s="1"/>
  <c r="BV930" i="10"/>
  <c r="BU930" i="10"/>
  <c r="BV929" i="10"/>
  <c r="BU929" i="10"/>
  <c r="BV928" i="10"/>
  <c r="BY928" i="10" s="1"/>
  <c r="BU928" i="10"/>
  <c r="BX928" i="10" s="1"/>
  <c r="BX927" i="10"/>
  <c r="BV927" i="10"/>
  <c r="BU927" i="10"/>
  <c r="BY926" i="10"/>
  <c r="BV926" i="10"/>
  <c r="BU926" i="10"/>
  <c r="BX926" i="10" s="1"/>
  <c r="BV925" i="10"/>
  <c r="BY925" i="10" s="1"/>
  <c r="BU925" i="10"/>
  <c r="BX924" i="10"/>
  <c r="BV924" i="10"/>
  <c r="BY924" i="10" s="1"/>
  <c r="BU924" i="10"/>
  <c r="BX923" i="10"/>
  <c r="BV923" i="10"/>
  <c r="BU923" i="10"/>
  <c r="BY923" i="10" s="1"/>
  <c r="BV922" i="10"/>
  <c r="BY922" i="10" s="1"/>
  <c r="BU922" i="10"/>
  <c r="BV921" i="10"/>
  <c r="BU921" i="10"/>
  <c r="BX921" i="10" s="1"/>
  <c r="BV920" i="10"/>
  <c r="BU920" i="10"/>
  <c r="BV919" i="10"/>
  <c r="BY919" i="10" s="1"/>
  <c r="BU919" i="10"/>
  <c r="BX919" i="10" s="1"/>
  <c r="BV918" i="10"/>
  <c r="BU918" i="10"/>
  <c r="BX918" i="10" s="1"/>
  <c r="BV917" i="10"/>
  <c r="BU917" i="10"/>
  <c r="BX917" i="10" s="1"/>
  <c r="BY916" i="10"/>
  <c r="BV916" i="10"/>
  <c r="BU916" i="10"/>
  <c r="BX916" i="10" s="1"/>
  <c r="BV915" i="10"/>
  <c r="BU915" i="10"/>
  <c r="BX915" i="10" s="1"/>
  <c r="BV914" i="10"/>
  <c r="BU914" i="10"/>
  <c r="BV913" i="10"/>
  <c r="BU913" i="10"/>
  <c r="BX913" i="10" s="1"/>
  <c r="BX912" i="10"/>
  <c r="BV912" i="10"/>
  <c r="BU912" i="10"/>
  <c r="BY911" i="10"/>
  <c r="BX911" i="10"/>
  <c r="BV911" i="10"/>
  <c r="BU911" i="10"/>
  <c r="BY910" i="10"/>
  <c r="BX910" i="10"/>
  <c r="BV910" i="10"/>
  <c r="BU910" i="10"/>
  <c r="BY909" i="10"/>
  <c r="BX909" i="10"/>
  <c r="BV909" i="10"/>
  <c r="BU909" i="10"/>
  <c r="BY908" i="10"/>
  <c r="BX908" i="10"/>
  <c r="BV908" i="10"/>
  <c r="BU908" i="10"/>
  <c r="BV907" i="10"/>
  <c r="BY907" i="10" s="1"/>
  <c r="BU907" i="10"/>
  <c r="BY906" i="10"/>
  <c r="BX906" i="10"/>
  <c r="BV906" i="10"/>
  <c r="BU906" i="10"/>
  <c r="BX905" i="10"/>
  <c r="BV905" i="10"/>
  <c r="BY905" i="10" s="1"/>
  <c r="BU905" i="10"/>
  <c r="BY904" i="10"/>
  <c r="BV904" i="10"/>
  <c r="BU904" i="10"/>
  <c r="BX904" i="10" s="1"/>
  <c r="BY903" i="10"/>
  <c r="BV903" i="10"/>
  <c r="BX903" i="10" s="1"/>
  <c r="BU903" i="10"/>
  <c r="BV902" i="10"/>
  <c r="BU902" i="10"/>
  <c r="BX902" i="10" s="1"/>
  <c r="BV901" i="10"/>
  <c r="BU901" i="10"/>
  <c r="BX901" i="10" s="1"/>
  <c r="BV900" i="10"/>
  <c r="BY900" i="10" s="1"/>
  <c r="BU900" i="10"/>
  <c r="BX899" i="10"/>
  <c r="BV899" i="10"/>
  <c r="BU899" i="10"/>
  <c r="BY898" i="10"/>
  <c r="BX898" i="10"/>
  <c r="BV898" i="10"/>
  <c r="BU898" i="10"/>
  <c r="BV897" i="10"/>
  <c r="BU897" i="10"/>
  <c r="BX897" i="10" s="1"/>
  <c r="BV896" i="10"/>
  <c r="BU896" i="10"/>
  <c r="BY896" i="10" s="1"/>
  <c r="BV895" i="10"/>
  <c r="BX895" i="10" s="1"/>
  <c r="BU895" i="10"/>
  <c r="BY894" i="10"/>
  <c r="BX894" i="10"/>
  <c r="BV894" i="10"/>
  <c r="BU894" i="10"/>
  <c r="BV893" i="10"/>
  <c r="BU893" i="10"/>
  <c r="BY893" i="10" s="1"/>
  <c r="BX892" i="10"/>
  <c r="BV892" i="10"/>
  <c r="BU892" i="10"/>
  <c r="BY891" i="10"/>
  <c r="BX891" i="10"/>
  <c r="BV891" i="10"/>
  <c r="BU891" i="10"/>
  <c r="BV890" i="10"/>
  <c r="BU890" i="10"/>
  <c r="BX890" i="10" s="1"/>
  <c r="BV889" i="10"/>
  <c r="BY889" i="10" s="1"/>
  <c r="BU889" i="10"/>
  <c r="BY888" i="10"/>
  <c r="BV888" i="10"/>
  <c r="BU888" i="10"/>
  <c r="BX888" i="10" s="1"/>
  <c r="BV887" i="10"/>
  <c r="BY887" i="10" s="1"/>
  <c r="BU887" i="10"/>
  <c r="BV886" i="10"/>
  <c r="BU886" i="10"/>
  <c r="BV885" i="10"/>
  <c r="BY885" i="10" s="1"/>
  <c r="BU885" i="10"/>
  <c r="BX885" i="10" s="1"/>
  <c r="BV884" i="10"/>
  <c r="BY884" i="10" s="1"/>
  <c r="BU884" i="10"/>
  <c r="BV883" i="10"/>
  <c r="BU883" i="10"/>
  <c r="BX883" i="10" s="1"/>
  <c r="BV882" i="10"/>
  <c r="BU882" i="10"/>
  <c r="BX882" i="10" s="1"/>
  <c r="BX881" i="10"/>
  <c r="BV881" i="10"/>
  <c r="BU881" i="10"/>
  <c r="BY881" i="10" s="1"/>
  <c r="BV880" i="10"/>
  <c r="BU880" i="10"/>
  <c r="BV879" i="10"/>
  <c r="BU879" i="10"/>
  <c r="BV878" i="10"/>
  <c r="BU878" i="10"/>
  <c r="BV877" i="10"/>
  <c r="BU877" i="10"/>
  <c r="BX877" i="10" s="1"/>
  <c r="BV876" i="10"/>
  <c r="BU876" i="10"/>
  <c r="BX876" i="10" s="1"/>
  <c r="BY875" i="10"/>
  <c r="BX875" i="10"/>
  <c r="BV875" i="10"/>
  <c r="BU875" i="10"/>
  <c r="BV874" i="10"/>
  <c r="BY874" i="10" s="1"/>
  <c r="BU874" i="10"/>
  <c r="BV873" i="10"/>
  <c r="BY873" i="10" s="1"/>
  <c r="BU873" i="10"/>
  <c r="BV872" i="10"/>
  <c r="BU872" i="10"/>
  <c r="BX872" i="10" s="1"/>
  <c r="BV871" i="10"/>
  <c r="BU871" i="10"/>
  <c r="BY871" i="10" s="1"/>
  <c r="BV870" i="10"/>
  <c r="BU870" i="10"/>
  <c r="BX870" i="10" s="1"/>
  <c r="BY869" i="10"/>
  <c r="BX869" i="10"/>
  <c r="BV869" i="10"/>
  <c r="BU869" i="10"/>
  <c r="BX868" i="10"/>
  <c r="BV868" i="10"/>
  <c r="BU868" i="10"/>
  <c r="BY868" i="10" s="1"/>
  <c r="BX867" i="10"/>
  <c r="BV867" i="10"/>
  <c r="BU867" i="10"/>
  <c r="BY866" i="10"/>
  <c r="BX866" i="10"/>
  <c r="BV866" i="10"/>
  <c r="BU866" i="10"/>
  <c r="BX865" i="10"/>
  <c r="BV865" i="10"/>
  <c r="BY865" i="10" s="1"/>
  <c r="BU865" i="10"/>
  <c r="BY864" i="10"/>
  <c r="BX864" i="10"/>
  <c r="BV864" i="10"/>
  <c r="BU864" i="10"/>
  <c r="BX863" i="10"/>
  <c r="BV863" i="10"/>
  <c r="BY863" i="10" s="1"/>
  <c r="BU863" i="10"/>
  <c r="BV862" i="10"/>
  <c r="BY862" i="10" s="1"/>
  <c r="BU862" i="10"/>
  <c r="BV861" i="10"/>
  <c r="BU861" i="10"/>
  <c r="BX861" i="10" s="1"/>
  <c r="BV860" i="10"/>
  <c r="BU860" i="10"/>
  <c r="BX860" i="10" s="1"/>
  <c r="BV859" i="10"/>
  <c r="BY859" i="10" s="1"/>
  <c r="BU859" i="10"/>
  <c r="BV858" i="10"/>
  <c r="BU858" i="10"/>
  <c r="BX857" i="10"/>
  <c r="BV857" i="10"/>
  <c r="BU857" i="10"/>
  <c r="BY856" i="10"/>
  <c r="BV856" i="10"/>
  <c r="BU856" i="10"/>
  <c r="BX856" i="10" s="1"/>
  <c r="BV855" i="10"/>
  <c r="BY855" i="10" s="1"/>
  <c r="BU855" i="10"/>
  <c r="BV854" i="10"/>
  <c r="BU854" i="10"/>
  <c r="BX854" i="10" s="1"/>
  <c r="BV853" i="10"/>
  <c r="BY853" i="10" s="1"/>
  <c r="BU853" i="10"/>
  <c r="BV852" i="10"/>
  <c r="BU852" i="10"/>
  <c r="BX852" i="10" s="1"/>
  <c r="BY851" i="10"/>
  <c r="BX851" i="10"/>
  <c r="BV851" i="10"/>
  <c r="BU851" i="10"/>
  <c r="BX850" i="10"/>
  <c r="BV850" i="10"/>
  <c r="BU850" i="10"/>
  <c r="BY850" i="10" s="1"/>
  <c r="BX849" i="10"/>
  <c r="BV849" i="10"/>
  <c r="BU849" i="10"/>
  <c r="BY849" i="10" s="1"/>
  <c r="BV848" i="10"/>
  <c r="BY848" i="10" s="1"/>
  <c r="BU848" i="10"/>
  <c r="BX848" i="10" s="1"/>
  <c r="BX847" i="10"/>
  <c r="BV847" i="10"/>
  <c r="BU847" i="10"/>
  <c r="BY846" i="10"/>
  <c r="BV846" i="10"/>
  <c r="BU846" i="10"/>
  <c r="BX846" i="10" s="1"/>
  <c r="BV845" i="10"/>
  <c r="BY845" i="10" s="1"/>
  <c r="BU845" i="10"/>
  <c r="BV844" i="10"/>
  <c r="BU844" i="10"/>
  <c r="BY844" i="10" s="1"/>
  <c r="BY843" i="10"/>
  <c r="BV843" i="10"/>
  <c r="BU843" i="10"/>
  <c r="BX843" i="10" s="1"/>
  <c r="BV842" i="10"/>
  <c r="BU842" i="10"/>
  <c r="BX842" i="10" s="1"/>
  <c r="BV841" i="10"/>
  <c r="BU841" i="10"/>
  <c r="BV840" i="10"/>
  <c r="BU840" i="10"/>
  <c r="BX840" i="10" s="1"/>
  <c r="BX839" i="10"/>
  <c r="BV839" i="10"/>
  <c r="BU839" i="10"/>
  <c r="BX838" i="10"/>
  <c r="BV838" i="10"/>
  <c r="BY838" i="10" s="1"/>
  <c r="BU838" i="10"/>
  <c r="BV837" i="10"/>
  <c r="BU837" i="10"/>
  <c r="BY836" i="10"/>
  <c r="BX836" i="10"/>
  <c r="BV836" i="10"/>
  <c r="BU836" i="10"/>
  <c r="BV835" i="10"/>
  <c r="BY835" i="10" s="1"/>
  <c r="BU835" i="10"/>
  <c r="BV834" i="10"/>
  <c r="BU834" i="10"/>
  <c r="BX834" i="10" s="1"/>
  <c r="BV833" i="10"/>
  <c r="BY833" i="10" s="1"/>
  <c r="BU833" i="10"/>
  <c r="BX833" i="10" s="1"/>
  <c r="BX832" i="10"/>
  <c r="BV832" i="10"/>
  <c r="BU832" i="10"/>
  <c r="BV831" i="10"/>
  <c r="BU831" i="10"/>
  <c r="BY830" i="10"/>
  <c r="BX830" i="10"/>
  <c r="BV830" i="10"/>
  <c r="BU830" i="10"/>
  <c r="BV829" i="10"/>
  <c r="BU829" i="10"/>
  <c r="BV828" i="10"/>
  <c r="BY828" i="10" s="1"/>
  <c r="BU828" i="10"/>
  <c r="BV827" i="10"/>
  <c r="BU827" i="10"/>
  <c r="BX827" i="10" s="1"/>
  <c r="BY826" i="10"/>
  <c r="BX826" i="10"/>
  <c r="BV826" i="10"/>
  <c r="BU826" i="10"/>
  <c r="BV825" i="10"/>
  <c r="BY825" i="10" s="1"/>
  <c r="BU825" i="10"/>
  <c r="BY824" i="10"/>
  <c r="BX824" i="10"/>
  <c r="BV824" i="10"/>
  <c r="BU824" i="10"/>
  <c r="BV823" i="10"/>
  <c r="BU823" i="10"/>
  <c r="BX823" i="10" s="1"/>
  <c r="BV822" i="10"/>
  <c r="BY822" i="10" s="1"/>
  <c r="BU822" i="10"/>
  <c r="BV821" i="10"/>
  <c r="BU821" i="10"/>
  <c r="BY821" i="10" s="1"/>
  <c r="BY820" i="10"/>
  <c r="BV820" i="10"/>
  <c r="BU820" i="10"/>
  <c r="BX820" i="10" s="1"/>
  <c r="BX819" i="10"/>
  <c r="BV819" i="10"/>
  <c r="BY819" i="10" s="1"/>
  <c r="BU819" i="10"/>
  <c r="BV818" i="10"/>
  <c r="BU818" i="10"/>
  <c r="BX818" i="10" s="1"/>
  <c r="BV817" i="10"/>
  <c r="BU817" i="10"/>
  <c r="BX817" i="10" s="1"/>
  <c r="BX816" i="10"/>
  <c r="BV816" i="10"/>
  <c r="BU816" i="10"/>
  <c r="BY816" i="10" s="1"/>
  <c r="BY815" i="10"/>
  <c r="BX815" i="10"/>
  <c r="BV815" i="10"/>
  <c r="BU815" i="10"/>
  <c r="BY814" i="10"/>
  <c r="BX814" i="10"/>
  <c r="BV814" i="10"/>
  <c r="BU814" i="10"/>
  <c r="BY813" i="10"/>
  <c r="BV813" i="10"/>
  <c r="BU813" i="10"/>
  <c r="BX813" i="10" s="1"/>
  <c r="BV812" i="10"/>
  <c r="BU812" i="10"/>
  <c r="BV811" i="10"/>
  <c r="BU811" i="10"/>
  <c r="BY811" i="10" s="1"/>
  <c r="BV810" i="10"/>
  <c r="BU810" i="10"/>
  <c r="BV809" i="10"/>
  <c r="BY809" i="10" s="1"/>
  <c r="BU809" i="10"/>
  <c r="BX809" i="10" s="1"/>
  <c r="BY808" i="10"/>
  <c r="BX808" i="10"/>
  <c r="BV808" i="10"/>
  <c r="BU808" i="10"/>
  <c r="BV807" i="10"/>
  <c r="BU807" i="10"/>
  <c r="BX807" i="10" s="1"/>
  <c r="BY806" i="10"/>
  <c r="BX806" i="10"/>
  <c r="BV806" i="10"/>
  <c r="BU806" i="10"/>
  <c r="BY805" i="10"/>
  <c r="BV805" i="10"/>
  <c r="BU805" i="10"/>
  <c r="BX805" i="10" s="1"/>
  <c r="BV804" i="10"/>
  <c r="BY804" i="10" s="1"/>
  <c r="BU804" i="10"/>
  <c r="BV803" i="10"/>
  <c r="BX803" i="10" s="1"/>
  <c r="BU803" i="10"/>
  <c r="BV802" i="10"/>
  <c r="BY802" i="10" s="1"/>
  <c r="BU802" i="10"/>
  <c r="BY801" i="10"/>
  <c r="BX801" i="10"/>
  <c r="BV801" i="10"/>
  <c r="BU801" i="10"/>
  <c r="BV800" i="10"/>
  <c r="BU800" i="10"/>
  <c r="BX799" i="10"/>
  <c r="BV799" i="10"/>
  <c r="BY799" i="10" s="1"/>
  <c r="BU799" i="10"/>
  <c r="BV798" i="10"/>
  <c r="BU798" i="10"/>
  <c r="BY798" i="10" s="1"/>
  <c r="BV797" i="10"/>
  <c r="BY797" i="10" s="1"/>
  <c r="BU797" i="10"/>
  <c r="BV796" i="10"/>
  <c r="BU796" i="10"/>
  <c r="BV795" i="10"/>
  <c r="BY795" i="10" s="1"/>
  <c r="BU795" i="10"/>
  <c r="BX795" i="10" s="1"/>
  <c r="BX794" i="10"/>
  <c r="BV794" i="10"/>
  <c r="BU794" i="10"/>
  <c r="BV793" i="10"/>
  <c r="BY793" i="10" s="1"/>
  <c r="BU793" i="10"/>
  <c r="BV792" i="10"/>
  <c r="BU792" i="10"/>
  <c r="BX792" i="10" s="1"/>
  <c r="BX791" i="10"/>
  <c r="BV791" i="10"/>
  <c r="BU791" i="10"/>
  <c r="BY791" i="10" s="1"/>
  <c r="BV790" i="10"/>
  <c r="BU790" i="10"/>
  <c r="BX790" i="10" s="1"/>
  <c r="BX789" i="10"/>
  <c r="BV789" i="10"/>
  <c r="BY789" i="10" s="1"/>
  <c r="BU789" i="10"/>
  <c r="BV788" i="10"/>
  <c r="BU788" i="10"/>
  <c r="BX788" i="10" s="1"/>
  <c r="BX787" i="10"/>
  <c r="BV787" i="10"/>
  <c r="BY787" i="10" s="1"/>
  <c r="BU787" i="10"/>
  <c r="BV786" i="10"/>
  <c r="BU786" i="10"/>
  <c r="BX786" i="10" s="1"/>
  <c r="BY785" i="10"/>
  <c r="BX785" i="10"/>
  <c r="BV785" i="10"/>
  <c r="BU785" i="10"/>
  <c r="BY784" i="10"/>
  <c r="BX784" i="10"/>
  <c r="BV784" i="10"/>
  <c r="BU784" i="10"/>
  <c r="BV783" i="10"/>
  <c r="BY783" i="10" s="1"/>
  <c r="BU783" i="10"/>
  <c r="BV782" i="10"/>
  <c r="BY782" i="10" s="1"/>
  <c r="BU782" i="10"/>
  <c r="BX781" i="10"/>
  <c r="BV781" i="10"/>
  <c r="BU781" i="10"/>
  <c r="BY781" i="10" s="1"/>
  <c r="BY780" i="10"/>
  <c r="BX780" i="10"/>
  <c r="BV780" i="10"/>
  <c r="BU780" i="10"/>
  <c r="BV779" i="10"/>
  <c r="BU779" i="10"/>
  <c r="BX779" i="10" s="1"/>
  <c r="BV778" i="10"/>
  <c r="BU778" i="10"/>
  <c r="BV777" i="10"/>
  <c r="BY777" i="10" s="1"/>
  <c r="BU777" i="10"/>
  <c r="BY776" i="10"/>
  <c r="BV776" i="10"/>
  <c r="BU776" i="10"/>
  <c r="BX776" i="10" s="1"/>
  <c r="BV775" i="10"/>
  <c r="BY775" i="10" s="1"/>
  <c r="BU775" i="10"/>
  <c r="BY774" i="10"/>
  <c r="BX774" i="10"/>
  <c r="BV774" i="10"/>
  <c r="BU774" i="10"/>
  <c r="BV773" i="10"/>
  <c r="BY773" i="10" s="1"/>
  <c r="BU773" i="10"/>
  <c r="BV772" i="10"/>
  <c r="BY772" i="10" s="1"/>
  <c r="BU772" i="10"/>
  <c r="BY771" i="10"/>
  <c r="BX771" i="10"/>
  <c r="BV771" i="10"/>
  <c r="BU771" i="10"/>
  <c r="BV770" i="10"/>
  <c r="BU770" i="10"/>
  <c r="BY770" i="10" s="1"/>
  <c r="BY769" i="10"/>
  <c r="BV769" i="10"/>
  <c r="BX769" i="10" s="1"/>
  <c r="BU769" i="10"/>
  <c r="BV768" i="10"/>
  <c r="BU768" i="10"/>
  <c r="BX768" i="10" s="1"/>
  <c r="BV767" i="10"/>
  <c r="BU767" i="10"/>
  <c r="BX767" i="10" s="1"/>
  <c r="BY766" i="10"/>
  <c r="BX766" i="10"/>
  <c r="BV766" i="10"/>
  <c r="BU766" i="10"/>
  <c r="BV765" i="10"/>
  <c r="BY765" i="10" s="1"/>
  <c r="BU765" i="10"/>
  <c r="BX764" i="10"/>
  <c r="BV764" i="10"/>
  <c r="BY764" i="10" s="1"/>
  <c r="BU764" i="10"/>
  <c r="BY763" i="10"/>
  <c r="BX763" i="10"/>
  <c r="BV763" i="10"/>
  <c r="BU763" i="10"/>
  <c r="BV762" i="10"/>
  <c r="BY762" i="10" s="1"/>
  <c r="BU762" i="10"/>
  <c r="BY761" i="10"/>
  <c r="BV761" i="10"/>
  <c r="BU761" i="10"/>
  <c r="BX761" i="10" s="1"/>
  <c r="BV760" i="10"/>
  <c r="BU760" i="10"/>
  <c r="BX760" i="10" s="1"/>
  <c r="BV759" i="10"/>
  <c r="BY759" i="10" s="1"/>
  <c r="BU759" i="10"/>
  <c r="BV758" i="10"/>
  <c r="BU758" i="10"/>
  <c r="BY758" i="10" s="1"/>
  <c r="BX757" i="10"/>
  <c r="BV757" i="10"/>
  <c r="BU757" i="10"/>
  <c r="BV756" i="10"/>
  <c r="BU756" i="10"/>
  <c r="BY756" i="10" s="1"/>
  <c r="BV755" i="10"/>
  <c r="BU755" i="10"/>
  <c r="BX755" i="10" s="1"/>
  <c r="BV754" i="10"/>
  <c r="BY754" i="10" s="1"/>
  <c r="BU754" i="10"/>
  <c r="BY753" i="10"/>
  <c r="BX753" i="10"/>
  <c r="BV753" i="10"/>
  <c r="BU753" i="10"/>
  <c r="BV752" i="10"/>
  <c r="BU752" i="10"/>
  <c r="BX752" i="10" s="1"/>
  <c r="BV751" i="10"/>
  <c r="BU751" i="10"/>
  <c r="BV750" i="10"/>
  <c r="BU750" i="10"/>
  <c r="BV749" i="10"/>
  <c r="BU749" i="10"/>
  <c r="BX749" i="10" s="1"/>
  <c r="BV748" i="10"/>
  <c r="BU748" i="10"/>
  <c r="BX748" i="10" s="1"/>
  <c r="BV747" i="10"/>
  <c r="BY747" i="10" s="1"/>
  <c r="BU747" i="10"/>
  <c r="BY746" i="10"/>
  <c r="BX746" i="10"/>
  <c r="BV746" i="10"/>
  <c r="BU746" i="10"/>
  <c r="BV745" i="10"/>
  <c r="BU745" i="10"/>
  <c r="BY744" i="10"/>
  <c r="BX744" i="10"/>
  <c r="BV744" i="10"/>
  <c r="BU744" i="10"/>
  <c r="BV743" i="10"/>
  <c r="BY743" i="10" s="1"/>
  <c r="BU743" i="10"/>
  <c r="BV742" i="10"/>
  <c r="BU742" i="10"/>
  <c r="BX742" i="10" s="1"/>
  <c r="BV741" i="10"/>
  <c r="BU741" i="10"/>
  <c r="BY741" i="10" s="1"/>
  <c r="BY740" i="10"/>
  <c r="BX740" i="10"/>
  <c r="BV740" i="10"/>
  <c r="BU740" i="10"/>
  <c r="BV739" i="10"/>
  <c r="BY739" i="10" s="1"/>
  <c r="BU739" i="10"/>
  <c r="BX738" i="10"/>
  <c r="BV738" i="10"/>
  <c r="BY738" i="10" s="1"/>
  <c r="BU738" i="10"/>
  <c r="BV737" i="10"/>
  <c r="BU737" i="10"/>
  <c r="BX737" i="10" s="1"/>
  <c r="BV736" i="10"/>
  <c r="BU736" i="10"/>
  <c r="BY736" i="10" s="1"/>
  <c r="BV735" i="10"/>
  <c r="BY735" i="10" s="1"/>
  <c r="BU735" i="10"/>
  <c r="BX735" i="10" s="1"/>
  <c r="BY734" i="10"/>
  <c r="BV734" i="10"/>
  <c r="BU734" i="10"/>
  <c r="BX734" i="10" s="1"/>
  <c r="BV733" i="10"/>
  <c r="BU733" i="10"/>
  <c r="BV732" i="10"/>
  <c r="BU732" i="10"/>
  <c r="BX732" i="10" s="1"/>
  <c r="BY731" i="10"/>
  <c r="BV731" i="10"/>
  <c r="BU731" i="10"/>
  <c r="BX731" i="10" s="1"/>
  <c r="BV730" i="10"/>
  <c r="BY730" i="10" s="1"/>
  <c r="BU730" i="10"/>
  <c r="BX730" i="10" s="1"/>
  <c r="BY729" i="10"/>
  <c r="BX729" i="10"/>
  <c r="BV729" i="10"/>
  <c r="BU729" i="10"/>
  <c r="BX728" i="10"/>
  <c r="BV728" i="10"/>
  <c r="BY728" i="10" s="1"/>
  <c r="BU728" i="10"/>
  <c r="BV727" i="10"/>
  <c r="BU727" i="10"/>
  <c r="BX726" i="10"/>
  <c r="BV726" i="10"/>
  <c r="BU726" i="10"/>
  <c r="BY726" i="10" s="1"/>
  <c r="BY725" i="10"/>
  <c r="BV725" i="10"/>
  <c r="BU725" i="10"/>
  <c r="BX725" i="10" s="1"/>
  <c r="BV724" i="10"/>
  <c r="BX724" i="10" s="1"/>
  <c r="BU724" i="10"/>
  <c r="BV723" i="10"/>
  <c r="BY723" i="10" s="1"/>
  <c r="BU723" i="10"/>
  <c r="BV722" i="10"/>
  <c r="BU722" i="10"/>
  <c r="BX722" i="10" s="1"/>
  <c r="BV721" i="10"/>
  <c r="BU721" i="10"/>
  <c r="BV720" i="10"/>
  <c r="BU720" i="10"/>
  <c r="BX720" i="10" s="1"/>
  <c r="BV719" i="10"/>
  <c r="BY719" i="10" s="1"/>
  <c r="BU719" i="10"/>
  <c r="BX718" i="10"/>
  <c r="BV718" i="10"/>
  <c r="BY718" i="10" s="1"/>
  <c r="BU718" i="10"/>
  <c r="BV717" i="10"/>
  <c r="BY717" i="10" s="1"/>
  <c r="BU717" i="10"/>
  <c r="BY716" i="10"/>
  <c r="BV716" i="10"/>
  <c r="BU716" i="10"/>
  <c r="BX716" i="10" s="1"/>
  <c r="BV715" i="10"/>
  <c r="BU715" i="10"/>
  <c r="BX715" i="10" s="1"/>
  <c r="BV714" i="10"/>
  <c r="BU714" i="10"/>
  <c r="BX714" i="10" s="1"/>
  <c r="BV713" i="10"/>
  <c r="BY713" i="10" s="1"/>
  <c r="BU713" i="10"/>
  <c r="BX713" i="10" s="1"/>
  <c r="BX712" i="10"/>
  <c r="BV712" i="10"/>
  <c r="BY712" i="10" s="1"/>
  <c r="BU712" i="10"/>
  <c r="BV711" i="10"/>
  <c r="BU711" i="10"/>
  <c r="BV710" i="10"/>
  <c r="BY710" i="10" s="1"/>
  <c r="BU710" i="10"/>
  <c r="BX709" i="10"/>
  <c r="BV709" i="10"/>
  <c r="BU709" i="10"/>
  <c r="BV708" i="10"/>
  <c r="BU708" i="10"/>
  <c r="BV707" i="10"/>
  <c r="BU707" i="10"/>
  <c r="BX707" i="10" s="1"/>
  <c r="BY706" i="10"/>
  <c r="BX706" i="10"/>
  <c r="BV706" i="10"/>
  <c r="BU706" i="10"/>
  <c r="BV705" i="10"/>
  <c r="BY705" i="10" s="1"/>
  <c r="BU705" i="10"/>
  <c r="BY704" i="10"/>
  <c r="BX704" i="10"/>
  <c r="BV704" i="10"/>
  <c r="BU704" i="10"/>
  <c r="BX703" i="10"/>
  <c r="BV703" i="10"/>
  <c r="BY703" i="10" s="1"/>
  <c r="BU703" i="10"/>
  <c r="BV702" i="10"/>
  <c r="BU702" i="10"/>
  <c r="BY701" i="10"/>
  <c r="BX701" i="10"/>
  <c r="BV701" i="10"/>
  <c r="BU701" i="10"/>
  <c r="BV700" i="10"/>
  <c r="BU700" i="10"/>
  <c r="BV699" i="10"/>
  <c r="BY699" i="10" s="1"/>
  <c r="BU699" i="10"/>
  <c r="BV698" i="10"/>
  <c r="BY698" i="10" s="1"/>
  <c r="BU698" i="10"/>
  <c r="BX698" i="10" s="1"/>
  <c r="BV697" i="10"/>
  <c r="BU697" i="10"/>
  <c r="BX697" i="10" s="1"/>
  <c r="BV696" i="10"/>
  <c r="BU696" i="10"/>
  <c r="BY695" i="10"/>
  <c r="BV695" i="10"/>
  <c r="BU695" i="10"/>
  <c r="BV694" i="10"/>
  <c r="BU694" i="10"/>
  <c r="BX694" i="10" s="1"/>
  <c r="BV693" i="10"/>
  <c r="BY693" i="10" s="1"/>
  <c r="BU693" i="10"/>
  <c r="BV692" i="10"/>
  <c r="BU692" i="10"/>
  <c r="BX692" i="10" s="1"/>
  <c r="BY691" i="10"/>
  <c r="BX691" i="10"/>
  <c r="BV691" i="10"/>
  <c r="BU691" i="10"/>
  <c r="BV690" i="10"/>
  <c r="BU690" i="10"/>
  <c r="BY690" i="10" s="1"/>
  <c r="BY689" i="10"/>
  <c r="BV689" i="10"/>
  <c r="BU689" i="10"/>
  <c r="BX689" i="10" s="1"/>
  <c r="BX688" i="10"/>
  <c r="BV688" i="10"/>
  <c r="BU688" i="10"/>
  <c r="BY688" i="10" s="1"/>
  <c r="BX687" i="10"/>
  <c r="BV687" i="10"/>
  <c r="BY687" i="10" s="1"/>
  <c r="BU687" i="10"/>
  <c r="BV686" i="10"/>
  <c r="BU686" i="10"/>
  <c r="BY686" i="10" s="1"/>
  <c r="BY685" i="10"/>
  <c r="BV685" i="10"/>
  <c r="BX685" i="10" s="1"/>
  <c r="BU685" i="10"/>
  <c r="BY684" i="10"/>
  <c r="BX684" i="10"/>
  <c r="BV684" i="10"/>
  <c r="BU684" i="10"/>
  <c r="BV683" i="10"/>
  <c r="BU683" i="10"/>
  <c r="BV682" i="10"/>
  <c r="BU682" i="10"/>
  <c r="BX681" i="10"/>
  <c r="BV681" i="10"/>
  <c r="BU681" i="10"/>
  <c r="BY681" i="10" s="1"/>
  <c r="BV680" i="10"/>
  <c r="BY680" i="10" s="1"/>
  <c r="BU680" i="10"/>
  <c r="BX680" i="10" s="1"/>
  <c r="BV679" i="10"/>
  <c r="BY679" i="10" s="1"/>
  <c r="BU679" i="10"/>
  <c r="BX678" i="10"/>
  <c r="BV678" i="10"/>
  <c r="BY678" i="10" s="1"/>
  <c r="BU678" i="10"/>
  <c r="BV677" i="10"/>
  <c r="BU677" i="10"/>
  <c r="BX677" i="10" s="1"/>
  <c r="BV676" i="10"/>
  <c r="BU676" i="10"/>
  <c r="BV675" i="10"/>
  <c r="BU675" i="10"/>
  <c r="BX675" i="10" s="1"/>
  <c r="BV674" i="10"/>
  <c r="BY674" i="10" s="1"/>
  <c r="BU674" i="10"/>
  <c r="BY673" i="10"/>
  <c r="BX673" i="10"/>
  <c r="BV673" i="10"/>
  <c r="BU673" i="10"/>
  <c r="BX672" i="10"/>
  <c r="BV672" i="10"/>
  <c r="BU672" i="10"/>
  <c r="BX671" i="10"/>
  <c r="BV671" i="10"/>
  <c r="BU671" i="10"/>
  <c r="BY671" i="10" s="1"/>
  <c r="BV670" i="10"/>
  <c r="BY670" i="10" s="1"/>
  <c r="BU670" i="10"/>
  <c r="BV669" i="10"/>
  <c r="BU669" i="10"/>
  <c r="BV668" i="10"/>
  <c r="BY668" i="10" s="1"/>
  <c r="BU668" i="10"/>
  <c r="BV667" i="10"/>
  <c r="BY667" i="10" s="1"/>
  <c r="BU667" i="10"/>
  <c r="BY666" i="10"/>
  <c r="BX666" i="10"/>
  <c r="BV666" i="10"/>
  <c r="BU666" i="10"/>
  <c r="BX665" i="10"/>
  <c r="BV665" i="10"/>
  <c r="BY665" i="10" s="1"/>
  <c r="BU665" i="10"/>
  <c r="BX664" i="10"/>
  <c r="BV664" i="10"/>
  <c r="BY664" i="10" s="1"/>
  <c r="BU664" i="10"/>
  <c r="BV663" i="10"/>
  <c r="BY663" i="10" s="1"/>
  <c r="BU663" i="10"/>
  <c r="BV662" i="10"/>
  <c r="BU662" i="10"/>
  <c r="BX662" i="10" s="1"/>
  <c r="BY661" i="10"/>
  <c r="BX661" i="10"/>
  <c r="BV661" i="10"/>
  <c r="BU661" i="10"/>
  <c r="BV660" i="10"/>
  <c r="BY660" i="10" s="1"/>
  <c r="BU660" i="10"/>
  <c r="BV659" i="10"/>
  <c r="BY659" i="10" s="1"/>
  <c r="BU659" i="10"/>
  <c r="BV658" i="10"/>
  <c r="BU658" i="10"/>
  <c r="BX657" i="10"/>
  <c r="BV657" i="10"/>
  <c r="BY657" i="10" s="1"/>
  <c r="BU657" i="10"/>
  <c r="BV656" i="10"/>
  <c r="BU656" i="10"/>
  <c r="BY655" i="10"/>
  <c r="BV655" i="10"/>
  <c r="BU655" i="10"/>
  <c r="BX655" i="10" s="1"/>
  <c r="BX654" i="10"/>
  <c r="BV654" i="10"/>
  <c r="BU654" i="10"/>
  <c r="BY654" i="10" s="1"/>
  <c r="BV653" i="10"/>
  <c r="BY653" i="10" s="1"/>
  <c r="BU653" i="10"/>
  <c r="BV652" i="10"/>
  <c r="BU652" i="10"/>
  <c r="BX652" i="10" s="1"/>
  <c r="BY651" i="10"/>
  <c r="BV651" i="10"/>
  <c r="BU651" i="10"/>
  <c r="BX651" i="10" s="1"/>
  <c r="BY650" i="10"/>
  <c r="BX650" i="10"/>
  <c r="BV650" i="10"/>
  <c r="BU650" i="10"/>
  <c r="BV649" i="10"/>
  <c r="BU649" i="10"/>
  <c r="BX649" i="10" s="1"/>
  <c r="BX648" i="10"/>
  <c r="BV648" i="10"/>
  <c r="BY648" i="10" s="1"/>
  <c r="BU648" i="10"/>
  <c r="BV647" i="10"/>
  <c r="BY647" i="10" s="1"/>
  <c r="BU647" i="10"/>
  <c r="BY646" i="10"/>
  <c r="BV646" i="10"/>
  <c r="BU646" i="10"/>
  <c r="BX646" i="10" s="1"/>
  <c r="BV645" i="10"/>
  <c r="BY645" i="10" s="1"/>
  <c r="BU645" i="10"/>
  <c r="BV644" i="10"/>
  <c r="BU644" i="10"/>
  <c r="BV643" i="10"/>
  <c r="BU643" i="10"/>
  <c r="BX643" i="10" s="1"/>
  <c r="BV642" i="10"/>
  <c r="BY642" i="10" s="1"/>
  <c r="BU642" i="10"/>
  <c r="BY641" i="10"/>
  <c r="BX641" i="10"/>
  <c r="BV641" i="10"/>
  <c r="BU641" i="10"/>
  <c r="BX640" i="10"/>
  <c r="BV640" i="10"/>
  <c r="BU640" i="10"/>
  <c r="BY640" i="10" s="1"/>
  <c r="BX639" i="10"/>
  <c r="BV639" i="10"/>
  <c r="BY639" i="10" s="1"/>
  <c r="BU639" i="10"/>
  <c r="BV638" i="10"/>
  <c r="BY638" i="10" s="1"/>
  <c r="BU638" i="10"/>
  <c r="BV637" i="10"/>
  <c r="BY637" i="10" s="1"/>
  <c r="BU637" i="10"/>
  <c r="BY636" i="10"/>
  <c r="BX636" i="10"/>
  <c r="BV636" i="10"/>
  <c r="BU636" i="10"/>
  <c r="BY635" i="10"/>
  <c r="BV635" i="10"/>
  <c r="BU635" i="10"/>
  <c r="BX635" i="10" s="1"/>
  <c r="BV634" i="10"/>
  <c r="BY634" i="10" s="1"/>
  <c r="BU634" i="10"/>
  <c r="BY633" i="10"/>
  <c r="BX633" i="10"/>
  <c r="BV633" i="10"/>
  <c r="BU633" i="10"/>
  <c r="BV632" i="10"/>
  <c r="BY632" i="10" s="1"/>
  <c r="BU632" i="10"/>
  <c r="BY631" i="10"/>
  <c r="BV631" i="10"/>
  <c r="BU631" i="10"/>
  <c r="BX631" i="10" s="1"/>
  <c r="BV630" i="10"/>
  <c r="BU630" i="10"/>
  <c r="BV629" i="10"/>
  <c r="BU629" i="10"/>
  <c r="BY629" i="10" s="1"/>
  <c r="BY628" i="10"/>
  <c r="BV628" i="10"/>
  <c r="BX628" i="10" s="1"/>
  <c r="BU628" i="10"/>
  <c r="BV627" i="10"/>
  <c r="BU627" i="10"/>
  <c r="BX627" i="10" s="1"/>
  <c r="BY626" i="10"/>
  <c r="BV626" i="10"/>
  <c r="BU626" i="10"/>
  <c r="BX626" i="10" s="1"/>
  <c r="BV625" i="10"/>
  <c r="BU625" i="10"/>
  <c r="BX625" i="10" s="1"/>
  <c r="BV624" i="10"/>
  <c r="BY624" i="10" s="1"/>
  <c r="BU624" i="10"/>
  <c r="BY623" i="10"/>
  <c r="BV623" i="10"/>
  <c r="BU623" i="10"/>
  <c r="BX623" i="10" s="1"/>
  <c r="BV622" i="10"/>
  <c r="BY622" i="10" s="1"/>
  <c r="BU622" i="10"/>
  <c r="BV621" i="10"/>
  <c r="BU621" i="10"/>
  <c r="BY620" i="10"/>
  <c r="BX620" i="10"/>
  <c r="BV620" i="10"/>
  <c r="BU620" i="10"/>
  <c r="BV619" i="10"/>
  <c r="BY619" i="10" s="1"/>
  <c r="BU619" i="10"/>
  <c r="BX619" i="10" s="1"/>
  <c r="BV618" i="10"/>
  <c r="BU618" i="10"/>
  <c r="BX618" i="10" s="1"/>
  <c r="BV617" i="10"/>
  <c r="BY617" i="10" s="1"/>
  <c r="BU617" i="10"/>
  <c r="BY616" i="10"/>
  <c r="BX616" i="10"/>
  <c r="BV616" i="10"/>
  <c r="BU616" i="10"/>
  <c r="BX615" i="10"/>
  <c r="BV615" i="10"/>
  <c r="BY615" i="10" s="1"/>
  <c r="BU615" i="10"/>
  <c r="BX614" i="10"/>
  <c r="BV614" i="10"/>
  <c r="BY614" i="10" s="1"/>
  <c r="BU614" i="10"/>
  <c r="BV613" i="10"/>
  <c r="BY613" i="10" s="1"/>
  <c r="BU613" i="10"/>
  <c r="BX613" i="10" s="1"/>
  <c r="BX612" i="10"/>
  <c r="BV612" i="10"/>
  <c r="BU612" i="10"/>
  <c r="BY611" i="10"/>
  <c r="BX611" i="10"/>
  <c r="BV611" i="10"/>
  <c r="BU611" i="10"/>
  <c r="BY610" i="10"/>
  <c r="BX610" i="10"/>
  <c r="BV610" i="10"/>
  <c r="BU610" i="10"/>
  <c r="BV609" i="10"/>
  <c r="BU609" i="10"/>
  <c r="BX609" i="10" s="1"/>
  <c r="BV608" i="10"/>
  <c r="BU608" i="10"/>
  <c r="BX608" i="10" s="1"/>
  <c r="BV607" i="10"/>
  <c r="BU607" i="10"/>
  <c r="BX607" i="10" s="1"/>
  <c r="BY606" i="10"/>
  <c r="BX606" i="10"/>
  <c r="BV606" i="10"/>
  <c r="BU606" i="10"/>
  <c r="BY605" i="10"/>
  <c r="BV605" i="10"/>
  <c r="BX605" i="10" s="1"/>
  <c r="BU605" i="10"/>
  <c r="BV604" i="10"/>
  <c r="BU604" i="10"/>
  <c r="BY603" i="10"/>
  <c r="BX603" i="10"/>
  <c r="BV603" i="10"/>
  <c r="BU603" i="10"/>
  <c r="BV602" i="10"/>
  <c r="BU602" i="10"/>
  <c r="BV601" i="10"/>
  <c r="BU601" i="10"/>
  <c r="BY601" i="10" s="1"/>
  <c r="BV600" i="10"/>
  <c r="BY600" i="10" s="1"/>
  <c r="BU600" i="10"/>
  <c r="BV599" i="10"/>
  <c r="BU599" i="10"/>
  <c r="BX598" i="10"/>
  <c r="BV598" i="10"/>
  <c r="BY598" i="10" s="1"/>
  <c r="BU598" i="10"/>
  <c r="BV597" i="10"/>
  <c r="BY597" i="10" s="1"/>
  <c r="BU597" i="10"/>
  <c r="BV596" i="10"/>
  <c r="BU596" i="10"/>
  <c r="BY596" i="10" s="1"/>
  <c r="BV595" i="10"/>
  <c r="BY595" i="10" s="1"/>
  <c r="BU595" i="10"/>
  <c r="BX595" i="10" s="1"/>
  <c r="BV594" i="10"/>
  <c r="BY594" i="10" s="1"/>
  <c r="BU594" i="10"/>
  <c r="BV593" i="10"/>
  <c r="BU593" i="10"/>
  <c r="BV592" i="10"/>
  <c r="BU592" i="10"/>
  <c r="BX592" i="10" s="1"/>
  <c r="BV591" i="10"/>
  <c r="BU591" i="10"/>
  <c r="BV590" i="10"/>
  <c r="BY590" i="10" s="1"/>
  <c r="BU590" i="10"/>
  <c r="BY589" i="10"/>
  <c r="BV589" i="10"/>
  <c r="BU589" i="10"/>
  <c r="BX589" i="10" s="1"/>
  <c r="BY588" i="10"/>
  <c r="BV588" i="10"/>
  <c r="BX588" i="10" s="1"/>
  <c r="BU588" i="10"/>
  <c r="BX587" i="10"/>
  <c r="BV587" i="10"/>
  <c r="BY587" i="10" s="1"/>
  <c r="BU587" i="10"/>
  <c r="BV586" i="10"/>
  <c r="BU586" i="10"/>
  <c r="BX586" i="10" s="1"/>
  <c r="BV585" i="10"/>
  <c r="BU585" i="10"/>
  <c r="BV584" i="10"/>
  <c r="BY584" i="10" s="1"/>
  <c r="BU584" i="10"/>
  <c r="BY583" i="10"/>
  <c r="BX583" i="10"/>
  <c r="BV583" i="10"/>
  <c r="BU583" i="10"/>
  <c r="BV582" i="10"/>
  <c r="BY582" i="10" s="1"/>
  <c r="BU582" i="10"/>
  <c r="BV581" i="10"/>
  <c r="BU581" i="10"/>
  <c r="BY580" i="10"/>
  <c r="BV580" i="10"/>
  <c r="BU580" i="10"/>
  <c r="BX580" i="10" s="1"/>
  <c r="BV579" i="10"/>
  <c r="BU579" i="10"/>
  <c r="BX579" i="10" s="1"/>
  <c r="BV578" i="10"/>
  <c r="BU578" i="10"/>
  <c r="BX578" i="10" s="1"/>
  <c r="BX577" i="10"/>
  <c r="BV577" i="10"/>
  <c r="BY577" i="10" s="1"/>
  <c r="BU577" i="10"/>
  <c r="BY576" i="10"/>
  <c r="BV576" i="10"/>
  <c r="BU576" i="10"/>
  <c r="BX576" i="10" s="1"/>
  <c r="BX575" i="10"/>
  <c r="BV575" i="10"/>
  <c r="BY575" i="10" s="1"/>
  <c r="BU575" i="10"/>
  <c r="BY574" i="10"/>
  <c r="BV574" i="10"/>
  <c r="BU574" i="10"/>
  <c r="BX574" i="10" s="1"/>
  <c r="BV573" i="10"/>
  <c r="BU573" i="10"/>
  <c r="BV572" i="10"/>
  <c r="BU572" i="10"/>
  <c r="BX572" i="10" s="1"/>
  <c r="BY571" i="10"/>
  <c r="BV571" i="10"/>
  <c r="BU571" i="10"/>
  <c r="BX571" i="10" s="1"/>
  <c r="BV570" i="10"/>
  <c r="BY570" i="10" s="1"/>
  <c r="BU570" i="10"/>
  <c r="BY569" i="10"/>
  <c r="BX569" i="10"/>
  <c r="BV569" i="10"/>
  <c r="BU569" i="10"/>
  <c r="BX568" i="10"/>
  <c r="BV568" i="10"/>
  <c r="BY568" i="10" s="1"/>
  <c r="BU568" i="10"/>
  <c r="BV567" i="10"/>
  <c r="BU567" i="10"/>
  <c r="BY566" i="10"/>
  <c r="BX566" i="10"/>
  <c r="BV566" i="10"/>
  <c r="BU566" i="10"/>
  <c r="BV565" i="10"/>
  <c r="BU565" i="10"/>
  <c r="BX565" i="10" s="1"/>
  <c r="BV564" i="10"/>
  <c r="BY564" i="10" s="1"/>
  <c r="BU564" i="10"/>
  <c r="BX564" i="10" s="1"/>
  <c r="BV563" i="10"/>
  <c r="BU563" i="10"/>
  <c r="BX563" i="10" s="1"/>
  <c r="BX562" i="10"/>
  <c r="BV562" i="10"/>
  <c r="BU562" i="10"/>
  <c r="BY561" i="10"/>
  <c r="BX561" i="10"/>
  <c r="BV561" i="10"/>
  <c r="BU561" i="10"/>
  <c r="BX560" i="10"/>
  <c r="BV560" i="10"/>
  <c r="BY560" i="10" s="1"/>
  <c r="BU560" i="10"/>
  <c r="BV559" i="10"/>
  <c r="BU559" i="10"/>
  <c r="BV558" i="10"/>
  <c r="BU558" i="10"/>
  <c r="BY558" i="10" s="1"/>
  <c r="BV557" i="10"/>
  <c r="BU557" i="10"/>
  <c r="BX557" i="10" s="1"/>
  <c r="BY556" i="10"/>
  <c r="BV556" i="10"/>
  <c r="BU556" i="10"/>
  <c r="BX556" i="10" s="1"/>
  <c r="BV555" i="10"/>
  <c r="BU555" i="10"/>
  <c r="BY554" i="10"/>
  <c r="BV554" i="10"/>
  <c r="BU554" i="10"/>
  <c r="BX554" i="10" s="1"/>
  <c r="BV553" i="10"/>
  <c r="BU553" i="10"/>
  <c r="BY553" i="10" s="1"/>
  <c r="BV552" i="10"/>
  <c r="BU552" i="10"/>
  <c r="BX552" i="10" s="1"/>
  <c r="BV551" i="10"/>
  <c r="BU551" i="10"/>
  <c r="BY551" i="10" s="1"/>
  <c r="BY550" i="10"/>
  <c r="BX550" i="10"/>
  <c r="BV550" i="10"/>
  <c r="BU550" i="10"/>
  <c r="BY549" i="10"/>
  <c r="BX549" i="10"/>
  <c r="BV549" i="10"/>
  <c r="BU549" i="10"/>
  <c r="BV548" i="10"/>
  <c r="BY548" i="10" s="1"/>
  <c r="BU548" i="10"/>
  <c r="BV547" i="10"/>
  <c r="BU547" i="10"/>
  <c r="BV546" i="10"/>
  <c r="BU546" i="10"/>
  <c r="BX546" i="10" s="1"/>
  <c r="BY545" i="10"/>
  <c r="BX545" i="10"/>
  <c r="BV545" i="10"/>
  <c r="BU545" i="10"/>
  <c r="BX544" i="10"/>
  <c r="BV544" i="10"/>
  <c r="BY544" i="10" s="1"/>
  <c r="BU544" i="10"/>
  <c r="BV543" i="10"/>
  <c r="BU543" i="10"/>
  <c r="BV542" i="10"/>
  <c r="BU542" i="10"/>
  <c r="BX542" i="10" s="1"/>
  <c r="BY541" i="10"/>
  <c r="BV541" i="10"/>
  <c r="BU541" i="10"/>
  <c r="BX541" i="10" s="1"/>
  <c r="BV540" i="10"/>
  <c r="BY540" i="10" s="1"/>
  <c r="BU540" i="10"/>
  <c r="BX540" i="10" s="1"/>
  <c r="BV539" i="10"/>
  <c r="BU539" i="10"/>
  <c r="BX539" i="10" s="1"/>
  <c r="BV538" i="10"/>
  <c r="BY538" i="10" s="1"/>
  <c r="BU538" i="10"/>
  <c r="BV537" i="10"/>
  <c r="BU537" i="10"/>
  <c r="BX537" i="10" s="1"/>
  <c r="BY536" i="10"/>
  <c r="BV536" i="10"/>
  <c r="BU536" i="10"/>
  <c r="BX536" i="10" s="1"/>
  <c r="BX535" i="10"/>
  <c r="BV535" i="10"/>
  <c r="BY535" i="10" s="1"/>
  <c r="BU535" i="10"/>
  <c r="BV534" i="10"/>
  <c r="BY534" i="10" s="1"/>
  <c r="BU534" i="10"/>
  <c r="BX533" i="10"/>
  <c r="BV533" i="10"/>
  <c r="BY533" i="10" s="1"/>
  <c r="BU533" i="10"/>
  <c r="BV532" i="10"/>
  <c r="BY532" i="10" s="1"/>
  <c r="BU532" i="10"/>
  <c r="BV531" i="10"/>
  <c r="BU531" i="10"/>
  <c r="BV530" i="10"/>
  <c r="BY530" i="10" s="1"/>
  <c r="BU530" i="10"/>
  <c r="BV529" i="10"/>
  <c r="BU529" i="10"/>
  <c r="BX529" i="10" s="1"/>
  <c r="BV528" i="10"/>
  <c r="BY528" i="10" s="1"/>
  <c r="BU528" i="10"/>
  <c r="BV527" i="10"/>
  <c r="BU527" i="10"/>
  <c r="BX527" i="10" s="1"/>
  <c r="BY526" i="10"/>
  <c r="BX526" i="10"/>
  <c r="BV526" i="10"/>
  <c r="BU526" i="10"/>
  <c r="BV525" i="10"/>
  <c r="BY525" i="10" s="1"/>
  <c r="BU525" i="10"/>
  <c r="BY524" i="10"/>
  <c r="BX524" i="10"/>
  <c r="BV524" i="10"/>
  <c r="BU524" i="10"/>
  <c r="BV523" i="10"/>
  <c r="BU523" i="10"/>
  <c r="BX523" i="10" s="1"/>
  <c r="BV522" i="10"/>
  <c r="BU522" i="10"/>
  <c r="BX522" i="10" s="1"/>
  <c r="BY521" i="10"/>
  <c r="BX521" i="10"/>
  <c r="BV521" i="10"/>
  <c r="BU521" i="10"/>
  <c r="BV520" i="10"/>
  <c r="BU520" i="10"/>
  <c r="BX520" i="10" s="1"/>
  <c r="BX519" i="10"/>
  <c r="BV519" i="10"/>
  <c r="BY519" i="10" s="1"/>
  <c r="BU519" i="10"/>
  <c r="BX518" i="10"/>
  <c r="BV518" i="10"/>
  <c r="BY518" i="10" s="1"/>
  <c r="BU518" i="10"/>
  <c r="BV517" i="10"/>
  <c r="BU517" i="10"/>
  <c r="BX517" i="10" s="1"/>
  <c r="BV516" i="10"/>
  <c r="BU516" i="10"/>
  <c r="BY515" i="10"/>
  <c r="BX515" i="10"/>
  <c r="BV515" i="10"/>
  <c r="BU515" i="10"/>
  <c r="BV514" i="10"/>
  <c r="BY514" i="10" s="1"/>
  <c r="BU514" i="10"/>
  <c r="BV513" i="10"/>
  <c r="BU513" i="10"/>
  <c r="BX513" i="10" s="1"/>
  <c r="BV512" i="10"/>
  <c r="BU512" i="10"/>
  <c r="BY511" i="10"/>
  <c r="BV511" i="10"/>
  <c r="BU511" i="10"/>
  <c r="BX511" i="10" s="1"/>
  <c r="BV510" i="10"/>
  <c r="BU510" i="10"/>
  <c r="BY509" i="10"/>
  <c r="BX509" i="10"/>
  <c r="BV509" i="10"/>
  <c r="BU509" i="10"/>
  <c r="BY508" i="10"/>
  <c r="BX508" i="10"/>
  <c r="BV508" i="10"/>
  <c r="BU508" i="10"/>
  <c r="BX507" i="10"/>
  <c r="BV507" i="10"/>
  <c r="BU507" i="10"/>
  <c r="BY506" i="10"/>
  <c r="BX506" i="10"/>
  <c r="BV506" i="10"/>
  <c r="BU506" i="10"/>
  <c r="BV505" i="10"/>
  <c r="BY505" i="10" s="1"/>
  <c r="BU505" i="10"/>
  <c r="BX505" i="10" s="1"/>
  <c r="BY504" i="10"/>
  <c r="BX504" i="10"/>
  <c r="BV504" i="10"/>
  <c r="BU504" i="10"/>
  <c r="BV503" i="10"/>
  <c r="BY503" i="10" s="1"/>
  <c r="BU503" i="10"/>
  <c r="BV502" i="10"/>
  <c r="BY502" i="10" s="1"/>
  <c r="BU502" i="10"/>
  <c r="BV501" i="10"/>
  <c r="BU501" i="10"/>
  <c r="BX501" i="10" s="1"/>
  <c r="BX500" i="10"/>
  <c r="BV500" i="10"/>
  <c r="BU500" i="10"/>
  <c r="BV499" i="10"/>
  <c r="BU499" i="10"/>
  <c r="BX499" i="10" s="1"/>
  <c r="BY498" i="10"/>
  <c r="BX498" i="10"/>
  <c r="BV498" i="10"/>
  <c r="BU498" i="10"/>
  <c r="BV497" i="10"/>
  <c r="BU497" i="10"/>
  <c r="BX497" i="10" s="1"/>
  <c r="BY496" i="10"/>
  <c r="BX496" i="10"/>
  <c r="BV496" i="10"/>
  <c r="BU496" i="10"/>
  <c r="BV495" i="10"/>
  <c r="BU495" i="10"/>
  <c r="BY495" i="10" s="1"/>
  <c r="BX494" i="10"/>
  <c r="BV494" i="10"/>
  <c r="BY494" i="10" s="1"/>
  <c r="BU494" i="10"/>
  <c r="BY493" i="10"/>
  <c r="BX493" i="10"/>
  <c r="BV493" i="10"/>
  <c r="BU493" i="10"/>
  <c r="BV492" i="10"/>
  <c r="BU492" i="10"/>
  <c r="BX492" i="10" s="1"/>
  <c r="BV491" i="10"/>
  <c r="BU491" i="10"/>
  <c r="BX491" i="10" s="1"/>
  <c r="BV490" i="10"/>
  <c r="BU490" i="10"/>
  <c r="BV489" i="10"/>
  <c r="BY489" i="10" s="1"/>
  <c r="BU489" i="10"/>
  <c r="BX489" i="10" s="1"/>
  <c r="BY488" i="10"/>
  <c r="BV488" i="10"/>
  <c r="BU488" i="10"/>
  <c r="BX488" i="10" s="1"/>
  <c r="BX487" i="10"/>
  <c r="BV487" i="10"/>
  <c r="BY487" i="10" s="1"/>
  <c r="BU487" i="10"/>
  <c r="BY486" i="10"/>
  <c r="BX486" i="10"/>
  <c r="BV486" i="10"/>
  <c r="BU486" i="10"/>
  <c r="BV485" i="10"/>
  <c r="BY485" i="10" s="1"/>
  <c r="BU485" i="10"/>
  <c r="BV484" i="10"/>
  <c r="BU484" i="10"/>
  <c r="BX484" i="10" s="1"/>
  <c r="BV483" i="10"/>
  <c r="BY483" i="10" s="1"/>
  <c r="BU483" i="10"/>
  <c r="BX483" i="10" s="1"/>
  <c r="BV482" i="10"/>
  <c r="BY482" i="10" s="1"/>
  <c r="BU482" i="10"/>
  <c r="BX482" i="10" s="1"/>
  <c r="BX481" i="10"/>
  <c r="BV481" i="10"/>
  <c r="BU481" i="10"/>
  <c r="BY481" i="10" s="1"/>
  <c r="BV480" i="10"/>
  <c r="BY480" i="10" s="1"/>
  <c r="BU480" i="10"/>
  <c r="BY479" i="10"/>
  <c r="BX479" i="10"/>
  <c r="BV479" i="10"/>
  <c r="BU479" i="10"/>
  <c r="BV478" i="10"/>
  <c r="BY478" i="10" s="1"/>
  <c r="BU478" i="10"/>
  <c r="BX478" i="10" s="1"/>
  <c r="BV477" i="10"/>
  <c r="BU477" i="10"/>
  <c r="BX477" i="10" s="1"/>
  <c r="BV476" i="10"/>
  <c r="BU476" i="10"/>
  <c r="BX476" i="10" s="1"/>
  <c r="BV475" i="10"/>
  <c r="BU475" i="10"/>
  <c r="BY474" i="10"/>
  <c r="BV474" i="10"/>
  <c r="BU474" i="10"/>
  <c r="BX474" i="10" s="1"/>
  <c r="BV473" i="10"/>
  <c r="BU473" i="10"/>
  <c r="BX473" i="10" s="1"/>
  <c r="BV472" i="10"/>
  <c r="BY472" i="10" s="1"/>
  <c r="BU472" i="10"/>
  <c r="BV471" i="10"/>
  <c r="BU471" i="10"/>
  <c r="BY471" i="10" s="1"/>
  <c r="BY470" i="10"/>
  <c r="BX470" i="10"/>
  <c r="BV470" i="10"/>
  <c r="BU470" i="10"/>
  <c r="BV469" i="10"/>
  <c r="BU469" i="10"/>
  <c r="BV468" i="10"/>
  <c r="BU468" i="10"/>
  <c r="BX468" i="10" s="1"/>
  <c r="BV467" i="10"/>
  <c r="BU467" i="10"/>
  <c r="BX467" i="10" s="1"/>
  <c r="BY466" i="10"/>
  <c r="BX466" i="10"/>
  <c r="BV466" i="10"/>
  <c r="BU466" i="10"/>
  <c r="BY465" i="10"/>
  <c r="BV465" i="10"/>
  <c r="BU465" i="10"/>
  <c r="BX465" i="10" s="1"/>
  <c r="BY464" i="10"/>
  <c r="BX464" i="10"/>
  <c r="BV464" i="10"/>
  <c r="BU464" i="10"/>
  <c r="BX463" i="10"/>
  <c r="BV463" i="10"/>
  <c r="BU463" i="10"/>
  <c r="BY463" i="10" s="1"/>
  <c r="BX462" i="10"/>
  <c r="BV462" i="10"/>
  <c r="BU462" i="10"/>
  <c r="BV461" i="10"/>
  <c r="BU461" i="10"/>
  <c r="BV460" i="10"/>
  <c r="BU460" i="10"/>
  <c r="BX460" i="10" s="1"/>
  <c r="BV459" i="10"/>
  <c r="BX459" i="10" s="1"/>
  <c r="BU459" i="10"/>
  <c r="BV458" i="10"/>
  <c r="BU458" i="10"/>
  <c r="BX458" i="10" s="1"/>
  <c r="BV457" i="10"/>
  <c r="BY457" i="10" s="1"/>
  <c r="BU457" i="10"/>
  <c r="BV456" i="10"/>
  <c r="BU456" i="10"/>
  <c r="BV455" i="10"/>
  <c r="BY455" i="10" s="1"/>
  <c r="BU455" i="10"/>
  <c r="BX455" i="10" s="1"/>
  <c r="BY454" i="10"/>
  <c r="BV454" i="10"/>
  <c r="BU454" i="10"/>
  <c r="BX454" i="10" s="1"/>
  <c r="BV453" i="10"/>
  <c r="BX453" i="10" s="1"/>
  <c r="BU453" i="10"/>
  <c r="BV452" i="10"/>
  <c r="BY452" i="10" s="1"/>
  <c r="BU452" i="10"/>
  <c r="BY451" i="10"/>
  <c r="BV451" i="10"/>
  <c r="BU451" i="10"/>
  <c r="BX451" i="10" s="1"/>
  <c r="BV450" i="10"/>
  <c r="BU450" i="10"/>
  <c r="BY450" i="10" s="1"/>
  <c r="BV449" i="10"/>
  <c r="BU449" i="10"/>
  <c r="BX449" i="10" s="1"/>
  <c r="BV448" i="10"/>
  <c r="BY448" i="10" s="1"/>
  <c r="BU448" i="10"/>
  <c r="BX448" i="10" s="1"/>
  <c r="BV447" i="10"/>
  <c r="BY447" i="10" s="1"/>
  <c r="BU447" i="10"/>
  <c r="BV446" i="10"/>
  <c r="BU446" i="10"/>
  <c r="BV445" i="10"/>
  <c r="BY445" i="10" s="1"/>
  <c r="BU445" i="10"/>
  <c r="BX444" i="10"/>
  <c r="BV444" i="10"/>
  <c r="BY444" i="10" s="1"/>
  <c r="BU444" i="10"/>
  <c r="BX443" i="10"/>
  <c r="BV443" i="10"/>
  <c r="BU443" i="10"/>
  <c r="BY443" i="10" s="1"/>
  <c r="BV442" i="10"/>
  <c r="BU442" i="10"/>
  <c r="BX442" i="10" s="1"/>
  <c r="BY441" i="10"/>
  <c r="BV441" i="10"/>
  <c r="BU441" i="10"/>
  <c r="BX441" i="10" s="1"/>
  <c r="BV440" i="10"/>
  <c r="BU440" i="10"/>
  <c r="BX439" i="10"/>
  <c r="BV439" i="10"/>
  <c r="BU439" i="10"/>
  <c r="BV438" i="10"/>
  <c r="BU438" i="10"/>
  <c r="BY438" i="10" s="1"/>
  <c r="BX437" i="10"/>
  <c r="BV437" i="10"/>
  <c r="BU437" i="10"/>
  <c r="BY436" i="10"/>
  <c r="BX436" i="10"/>
  <c r="BV436" i="10"/>
  <c r="BU436" i="10"/>
  <c r="BV435" i="10"/>
  <c r="BU435" i="10"/>
  <c r="BX435" i="10" s="1"/>
  <c r="BV434" i="10"/>
  <c r="BU434" i="10"/>
  <c r="BX434" i="10" s="1"/>
  <c r="BV433" i="10"/>
  <c r="BU433" i="10"/>
  <c r="BX433" i="10" s="1"/>
  <c r="BX432" i="10"/>
  <c r="BV432" i="10"/>
  <c r="BU432" i="10"/>
  <c r="BV431" i="10"/>
  <c r="BU431" i="10"/>
  <c r="BY430" i="10"/>
  <c r="BV430" i="10"/>
  <c r="BU430" i="10"/>
  <c r="BY429" i="10"/>
  <c r="BX429" i="10"/>
  <c r="BV429" i="10"/>
  <c r="BU429" i="10"/>
  <c r="BY428" i="10"/>
  <c r="BX428" i="10"/>
  <c r="BV428" i="10"/>
  <c r="BU428" i="10"/>
  <c r="BX427" i="10"/>
  <c r="BV427" i="10"/>
  <c r="BY427" i="10" s="1"/>
  <c r="BU427" i="10"/>
  <c r="BY426" i="10"/>
  <c r="BX426" i="10"/>
  <c r="BV426" i="10"/>
  <c r="BU426" i="10"/>
  <c r="BY425" i="10"/>
  <c r="BX425" i="10"/>
  <c r="BV425" i="10"/>
  <c r="BU425" i="10"/>
  <c r="BV424" i="10"/>
  <c r="BU424" i="10"/>
  <c r="BV423" i="10"/>
  <c r="BY423" i="10" s="1"/>
  <c r="BU423" i="10"/>
  <c r="BX422" i="10"/>
  <c r="BV422" i="10"/>
  <c r="BU422" i="10"/>
  <c r="BX421" i="10"/>
  <c r="BV421" i="10"/>
  <c r="BU421" i="10"/>
  <c r="BY421" i="10" s="1"/>
  <c r="BV420" i="10"/>
  <c r="BY420" i="10" s="1"/>
  <c r="BU420" i="10"/>
  <c r="BY419" i="10"/>
  <c r="BX419" i="10"/>
  <c r="BV419" i="10"/>
  <c r="BU419" i="10"/>
  <c r="BV418" i="10"/>
  <c r="BU418" i="10"/>
  <c r="BX417" i="10"/>
  <c r="BV417" i="10"/>
  <c r="BY417" i="10" s="1"/>
  <c r="BU417" i="10"/>
  <c r="BV416" i="10"/>
  <c r="BU416" i="10"/>
  <c r="BY416" i="10" s="1"/>
  <c r="BY415" i="10"/>
  <c r="BX415" i="10"/>
  <c r="BV415" i="10"/>
  <c r="BU415" i="10"/>
  <c r="BY414" i="10"/>
  <c r="BV414" i="10"/>
  <c r="BU414" i="10"/>
  <c r="BX414" i="10" s="1"/>
  <c r="BY413" i="10"/>
  <c r="BV413" i="10"/>
  <c r="BU413" i="10"/>
  <c r="BX413" i="10" s="1"/>
  <c r="BV412" i="10"/>
  <c r="BU412" i="10"/>
  <c r="BY411" i="10"/>
  <c r="BX411" i="10"/>
  <c r="BV411" i="10"/>
  <c r="BU411" i="10"/>
  <c r="BV410" i="10"/>
  <c r="BY410" i="10" s="1"/>
  <c r="BU410" i="10"/>
  <c r="BX410" i="10" s="1"/>
  <c r="BX409" i="10"/>
  <c r="BV409" i="10"/>
  <c r="BY409" i="10" s="1"/>
  <c r="BU409" i="10"/>
  <c r="BY408" i="10"/>
  <c r="BX408" i="10"/>
  <c r="BV408" i="10"/>
  <c r="BU408" i="10"/>
  <c r="BV407" i="10"/>
  <c r="BU407" i="10"/>
  <c r="BX407" i="10" s="1"/>
  <c r="BV406" i="10"/>
  <c r="BU406" i="10"/>
  <c r="BV405" i="10"/>
  <c r="BU405" i="10"/>
  <c r="BX405" i="10" s="1"/>
  <c r="BV404" i="10"/>
  <c r="BY404" i="10" s="1"/>
  <c r="BU404" i="10"/>
  <c r="BX404" i="10" s="1"/>
  <c r="BV403" i="10"/>
  <c r="BY403" i="10" s="1"/>
  <c r="BU403" i="10"/>
  <c r="BX402" i="10"/>
  <c r="BV402" i="10"/>
  <c r="BY402" i="10" s="1"/>
  <c r="BU402" i="10"/>
  <c r="BV401" i="10"/>
  <c r="BU401" i="10"/>
  <c r="BV400" i="10"/>
  <c r="BU400" i="10"/>
  <c r="BV399" i="10"/>
  <c r="BU399" i="10"/>
  <c r="BV398" i="10"/>
  <c r="BY398" i="10" s="1"/>
  <c r="BU398" i="10"/>
  <c r="BX398" i="10" s="1"/>
  <c r="BV397" i="10"/>
  <c r="BU397" i="10"/>
  <c r="BX397" i="10" s="1"/>
  <c r="BY396" i="10"/>
  <c r="BX396" i="10"/>
  <c r="BV396" i="10"/>
  <c r="BU396" i="10"/>
  <c r="BV395" i="10"/>
  <c r="BY395" i="10" s="1"/>
  <c r="BU395" i="10"/>
  <c r="BY394" i="10"/>
  <c r="BX394" i="10"/>
  <c r="BV394" i="10"/>
  <c r="BU394" i="10"/>
  <c r="BV393" i="10"/>
  <c r="BU393" i="10"/>
  <c r="BV392" i="10"/>
  <c r="BU392" i="10"/>
  <c r="BX392" i="10" s="1"/>
  <c r="BV391" i="10"/>
  <c r="BU391" i="10"/>
  <c r="BY391" i="10" s="1"/>
  <c r="BV390" i="10"/>
  <c r="BU390" i="10"/>
  <c r="BY389" i="10"/>
  <c r="BV389" i="10"/>
  <c r="BU389" i="10"/>
  <c r="BX389" i="10" s="1"/>
  <c r="BV388" i="10"/>
  <c r="BU388" i="10"/>
  <c r="BX388" i="10" s="1"/>
  <c r="BV387" i="10"/>
  <c r="BU387" i="10"/>
  <c r="BV386" i="10"/>
  <c r="BU386" i="10"/>
  <c r="BY385" i="10"/>
  <c r="BX385" i="10"/>
  <c r="BV385" i="10"/>
  <c r="BU385" i="10"/>
  <c r="BV384" i="10"/>
  <c r="BU384" i="10"/>
  <c r="BX384" i="10" s="1"/>
  <c r="BY383" i="10"/>
  <c r="BX383" i="10"/>
  <c r="BV383" i="10"/>
  <c r="BU383" i="10"/>
  <c r="BV382" i="10"/>
  <c r="BU382" i="10"/>
  <c r="BX382" i="10" s="1"/>
  <c r="BV381" i="10"/>
  <c r="BU381" i="10"/>
  <c r="BV380" i="10"/>
  <c r="BU380" i="10"/>
  <c r="BX380" i="10" s="1"/>
  <c r="BY379" i="10"/>
  <c r="BX379" i="10"/>
  <c r="BV379" i="10"/>
  <c r="BU379" i="10"/>
  <c r="BV378" i="10"/>
  <c r="BU378" i="10"/>
  <c r="BY378" i="10" s="1"/>
  <c r="BV377" i="10"/>
  <c r="BY377" i="10" s="1"/>
  <c r="BU377" i="10"/>
  <c r="BV376" i="10"/>
  <c r="BU376" i="10"/>
  <c r="BV375" i="10"/>
  <c r="BU375" i="10"/>
  <c r="BX375" i="10" s="1"/>
  <c r="BV374" i="10"/>
  <c r="BU374" i="10"/>
  <c r="BX374" i="10" s="1"/>
  <c r="BY373" i="10"/>
  <c r="BX373" i="10"/>
  <c r="BV373" i="10"/>
  <c r="BU373" i="10"/>
  <c r="BV372" i="10"/>
  <c r="BU372" i="10"/>
  <c r="BY371" i="10"/>
  <c r="BX371" i="10"/>
  <c r="BV371" i="10"/>
  <c r="BU371" i="10"/>
  <c r="BV370" i="10"/>
  <c r="BU370" i="10"/>
  <c r="BY370" i="10" s="1"/>
  <c r="BV369" i="10"/>
  <c r="BU369" i="10"/>
  <c r="BX369" i="10" s="1"/>
  <c r="BY368" i="10"/>
  <c r="BX368" i="10"/>
  <c r="BV368" i="10"/>
  <c r="BU368" i="10"/>
  <c r="BV367" i="10"/>
  <c r="BY367" i="10" s="1"/>
  <c r="BU367" i="10"/>
  <c r="BY366" i="10"/>
  <c r="BX366" i="10"/>
  <c r="BV366" i="10"/>
  <c r="BU366" i="10"/>
  <c r="BY365" i="10"/>
  <c r="BV365" i="10"/>
  <c r="BU365" i="10"/>
  <c r="BX365" i="10" s="1"/>
  <c r="BV364" i="10"/>
  <c r="BU364" i="10"/>
  <c r="BV363" i="10"/>
  <c r="BY363" i="10" s="1"/>
  <c r="BU363" i="10"/>
  <c r="BV362" i="10"/>
  <c r="BU362" i="10"/>
  <c r="BX362" i="10" s="1"/>
  <c r="BV361" i="10"/>
  <c r="BU361" i="10"/>
  <c r="BX361" i="10" s="1"/>
  <c r="BV360" i="10"/>
  <c r="BY360" i="10" s="1"/>
  <c r="BU360" i="10"/>
  <c r="BY359" i="10"/>
  <c r="BX359" i="10"/>
  <c r="BV359" i="10"/>
  <c r="BU359" i="10"/>
  <c r="BV358" i="10"/>
  <c r="BY358" i="10" s="1"/>
  <c r="BU358" i="10"/>
  <c r="BX358" i="10" s="1"/>
  <c r="BV357" i="10"/>
  <c r="BU357" i="10"/>
  <c r="BX357" i="10" s="1"/>
  <c r="BY356" i="10"/>
  <c r="BX356" i="10"/>
  <c r="BV356" i="10"/>
  <c r="BU356" i="10"/>
  <c r="BY355" i="10"/>
  <c r="BV355" i="10"/>
  <c r="BU355" i="10"/>
  <c r="BV354" i="10"/>
  <c r="BY354" i="10" s="1"/>
  <c r="BU354" i="10"/>
  <c r="BX354" i="10" s="1"/>
  <c r="BY353" i="10"/>
  <c r="BV353" i="10"/>
  <c r="BU353" i="10"/>
  <c r="BX353" i="10" s="1"/>
  <c r="BV352" i="10"/>
  <c r="BU352" i="10"/>
  <c r="BX352" i="10" s="1"/>
  <c r="BY351" i="10"/>
  <c r="BX351" i="10"/>
  <c r="BV351" i="10"/>
  <c r="BU351" i="10"/>
  <c r="BV350" i="10"/>
  <c r="BU350" i="10"/>
  <c r="BV349" i="10"/>
  <c r="BU349" i="10"/>
  <c r="BX349" i="10" s="1"/>
  <c r="BV348" i="10"/>
  <c r="BU348" i="10"/>
  <c r="BX348" i="10" s="1"/>
  <c r="BV347" i="10"/>
  <c r="BU347" i="10"/>
  <c r="BX347" i="10" s="1"/>
  <c r="BX346" i="10"/>
  <c r="BV346" i="10"/>
  <c r="BU346" i="10"/>
  <c r="BY346" i="10" s="1"/>
  <c r="BY345" i="10"/>
  <c r="BX345" i="10"/>
  <c r="BV345" i="10"/>
  <c r="BU345" i="10"/>
  <c r="BY344" i="10"/>
  <c r="BV344" i="10"/>
  <c r="BU344" i="10"/>
  <c r="BV343" i="10"/>
  <c r="BU343" i="10"/>
  <c r="BY343" i="10" s="1"/>
  <c r="BV342" i="10"/>
  <c r="BU342" i="10"/>
  <c r="BX342" i="10" s="1"/>
  <c r="BY341" i="10"/>
  <c r="BX341" i="10"/>
  <c r="BV341" i="10"/>
  <c r="BU341" i="10"/>
  <c r="BV340" i="10"/>
  <c r="BY340" i="10" s="1"/>
  <c r="BU340" i="10"/>
  <c r="BV339" i="10"/>
  <c r="BY339" i="10" s="1"/>
  <c r="BU339" i="10"/>
  <c r="BV338" i="10"/>
  <c r="BU338" i="10"/>
  <c r="BX338" i="10" s="1"/>
  <c r="BV337" i="10"/>
  <c r="BY337" i="10" s="1"/>
  <c r="BU337" i="10"/>
  <c r="BV336" i="10"/>
  <c r="BU336" i="10"/>
  <c r="BY336" i="10" s="1"/>
  <c r="BV335" i="10"/>
  <c r="BY335" i="10" s="1"/>
  <c r="BU335" i="10"/>
  <c r="BY334" i="10"/>
  <c r="BV334" i="10"/>
  <c r="BU334" i="10"/>
  <c r="BX334" i="10" s="1"/>
  <c r="BV333" i="10"/>
  <c r="BU333" i="10"/>
  <c r="BX333" i="10" s="1"/>
  <c r="BV332" i="10"/>
  <c r="BU332" i="10"/>
  <c r="BX332" i="10" s="1"/>
  <c r="BV331" i="10"/>
  <c r="BU331" i="10"/>
  <c r="BY331" i="10" s="1"/>
  <c r="BV330" i="10"/>
  <c r="BU330" i="10"/>
  <c r="BX330" i="10" s="1"/>
  <c r="BY329" i="10"/>
  <c r="BX329" i="10"/>
  <c r="BV329" i="10"/>
  <c r="BU329" i="10"/>
  <c r="BV328" i="10"/>
  <c r="BU328" i="10"/>
  <c r="BX327" i="10"/>
  <c r="BV327" i="10"/>
  <c r="BU327" i="10"/>
  <c r="BY326" i="10"/>
  <c r="BV326" i="10"/>
  <c r="BU326" i="10"/>
  <c r="BX326" i="10" s="1"/>
  <c r="BV325" i="10"/>
  <c r="BY325" i="10" s="1"/>
  <c r="BU325" i="10"/>
  <c r="BY324" i="10"/>
  <c r="BX324" i="10"/>
  <c r="BV324" i="10"/>
  <c r="BU324" i="10"/>
  <c r="BX323" i="10"/>
  <c r="BV323" i="10"/>
  <c r="BY323" i="10" s="1"/>
  <c r="BU323" i="10"/>
  <c r="BV322" i="10"/>
  <c r="BU322" i="10"/>
  <c r="BX322" i="10" s="1"/>
  <c r="BY321" i="10"/>
  <c r="BX321" i="10"/>
  <c r="BV321" i="10"/>
  <c r="BU321" i="10"/>
  <c r="BX320" i="10"/>
  <c r="BV320" i="10"/>
  <c r="BU320" i="10"/>
  <c r="BY320" i="10" s="1"/>
  <c r="BV319" i="10"/>
  <c r="BY319" i="10" s="1"/>
  <c r="BU319" i="10"/>
  <c r="BX318" i="10"/>
  <c r="BV318" i="10"/>
  <c r="BU318" i="10"/>
  <c r="BX317" i="10"/>
  <c r="BV317" i="10"/>
  <c r="BU317" i="10"/>
  <c r="BY316" i="10"/>
  <c r="BX316" i="10"/>
  <c r="BV316" i="10"/>
  <c r="BU316" i="10"/>
  <c r="BV315" i="10"/>
  <c r="BY315" i="10" s="1"/>
  <c r="BU315" i="10"/>
  <c r="BX315" i="10" s="1"/>
  <c r="BV314" i="10"/>
  <c r="BU314" i="10"/>
  <c r="BX314" i="10" s="1"/>
  <c r="BV313" i="10"/>
  <c r="BY313" i="10" s="1"/>
  <c r="BU313" i="10"/>
  <c r="BX313" i="10" s="1"/>
  <c r="BV312" i="10"/>
  <c r="BY312" i="10" s="1"/>
  <c r="BU312" i="10"/>
  <c r="BX311" i="10"/>
  <c r="BV311" i="10"/>
  <c r="BU311" i="10"/>
  <c r="BY311" i="10" s="1"/>
  <c r="BY310" i="10"/>
  <c r="BX310" i="10"/>
  <c r="BV310" i="10"/>
  <c r="BU310" i="10"/>
  <c r="BY309" i="10"/>
  <c r="BV309" i="10"/>
  <c r="BU309" i="10"/>
  <c r="BX309" i="10" s="1"/>
  <c r="BX308" i="10"/>
  <c r="BV308" i="10"/>
  <c r="BU308" i="10"/>
  <c r="BY308" i="10" s="1"/>
  <c r="BV307" i="10"/>
  <c r="BU307" i="10"/>
  <c r="BX307" i="10" s="1"/>
  <c r="BY306" i="10"/>
  <c r="BV306" i="10"/>
  <c r="BU306" i="10"/>
  <c r="BX306" i="10" s="1"/>
  <c r="BV305" i="10"/>
  <c r="BU305" i="10"/>
  <c r="BX305" i="10" s="1"/>
  <c r="BX304" i="10"/>
  <c r="BV304" i="10"/>
  <c r="BY304" i="10" s="1"/>
  <c r="BU304" i="10"/>
  <c r="BY303" i="10"/>
  <c r="BV303" i="10"/>
  <c r="BX303" i="10" s="1"/>
  <c r="BU303" i="10"/>
  <c r="BV302" i="10"/>
  <c r="BY302" i="10" s="1"/>
  <c r="BU302" i="10"/>
  <c r="BV301" i="10"/>
  <c r="BU301" i="10"/>
  <c r="BV300" i="10"/>
  <c r="BU300" i="10"/>
  <c r="BV299" i="10"/>
  <c r="BY299" i="10" s="1"/>
  <c r="BU299" i="10"/>
  <c r="BX299" i="10" s="1"/>
  <c r="BV298" i="10"/>
  <c r="BU298" i="10"/>
  <c r="BX298" i="10" s="1"/>
  <c r="BV297" i="10"/>
  <c r="BU297" i="10"/>
  <c r="BX297" i="10" s="1"/>
  <c r="BV296" i="10"/>
  <c r="BU296" i="10"/>
  <c r="BX296" i="10" s="1"/>
  <c r="BV295" i="10"/>
  <c r="BU295" i="10"/>
  <c r="BX295" i="10" s="1"/>
  <c r="BV294" i="10"/>
  <c r="BU294" i="10"/>
  <c r="BV293" i="10"/>
  <c r="BY293" i="10" s="1"/>
  <c r="BU293" i="10"/>
  <c r="BX293" i="10" s="1"/>
  <c r="BV292" i="10"/>
  <c r="BU292" i="10"/>
  <c r="BX292" i="10" s="1"/>
  <c r="BV291" i="10"/>
  <c r="BU291" i="10"/>
  <c r="BY291" i="10" s="1"/>
  <c r="BV290" i="10"/>
  <c r="BY290" i="10" s="1"/>
  <c r="BU290" i="10"/>
  <c r="BX290" i="10" s="1"/>
  <c r="BY289" i="10"/>
  <c r="BX289" i="10"/>
  <c r="BV289" i="10"/>
  <c r="BU289" i="10"/>
  <c r="BV288" i="10"/>
  <c r="BU288" i="10"/>
  <c r="BV287" i="10"/>
  <c r="BU287" i="10"/>
  <c r="BY286" i="10"/>
  <c r="BX286" i="10"/>
  <c r="BV286" i="10"/>
  <c r="BU286" i="10"/>
  <c r="BV285" i="10"/>
  <c r="BU285" i="10"/>
  <c r="BY285" i="10" s="1"/>
  <c r="BY284" i="10"/>
  <c r="BX284" i="10"/>
  <c r="BV284" i="10"/>
  <c r="BU284" i="10"/>
  <c r="BV283" i="10"/>
  <c r="BU283" i="10"/>
  <c r="BX283" i="10" s="1"/>
  <c r="BV282" i="10"/>
  <c r="BU282" i="10"/>
  <c r="BX282" i="10" s="1"/>
  <c r="BV281" i="10"/>
  <c r="BU281" i="10"/>
  <c r="BV280" i="10"/>
  <c r="BY280" i="10" s="1"/>
  <c r="BU280" i="10"/>
  <c r="BV279" i="10"/>
  <c r="BU279" i="10"/>
  <c r="BX279" i="10" s="1"/>
  <c r="BV278" i="10"/>
  <c r="BY278" i="10" s="1"/>
  <c r="BU278" i="10"/>
  <c r="BV277" i="10"/>
  <c r="BU277" i="10"/>
  <c r="BX277" i="10" s="1"/>
  <c r="BV276" i="10"/>
  <c r="BU276" i="10"/>
  <c r="BX276" i="10" s="1"/>
  <c r="BV275" i="10"/>
  <c r="BX275" i="10" s="1"/>
  <c r="BU275" i="10"/>
  <c r="BV274" i="10"/>
  <c r="BU274" i="10"/>
  <c r="BV273" i="10"/>
  <c r="BU273" i="10"/>
  <c r="BY273" i="10" s="1"/>
  <c r="BX272" i="10"/>
  <c r="BV272" i="10"/>
  <c r="BY272" i="10" s="1"/>
  <c r="BU272" i="10"/>
  <c r="BY271" i="10"/>
  <c r="BX271" i="10"/>
  <c r="BV271" i="10"/>
  <c r="BU271" i="10"/>
  <c r="BV270" i="10"/>
  <c r="BU270" i="10"/>
  <c r="BY270" i="10" s="1"/>
  <c r="BX269" i="10"/>
  <c r="BV269" i="10"/>
  <c r="BY269" i="10" s="1"/>
  <c r="BU269" i="10"/>
  <c r="BX268" i="10"/>
  <c r="BV268" i="10"/>
  <c r="BY268" i="10" s="1"/>
  <c r="BU268" i="10"/>
  <c r="BV267" i="10"/>
  <c r="BU267" i="10"/>
  <c r="BY266" i="10"/>
  <c r="BX266" i="10"/>
  <c r="BV266" i="10"/>
  <c r="BU266" i="10"/>
  <c r="BY265" i="10"/>
  <c r="BV265" i="10"/>
  <c r="BU265" i="10"/>
  <c r="BX265" i="10" s="1"/>
  <c r="BV264" i="10"/>
  <c r="BU264" i="10"/>
  <c r="BX264" i="10" s="1"/>
  <c r="BV263" i="10"/>
  <c r="BU263" i="10"/>
  <c r="BV262" i="10"/>
  <c r="BU262" i="10"/>
  <c r="BX262" i="10" s="1"/>
  <c r="BY261" i="10"/>
  <c r="BX261" i="10"/>
  <c r="BV261" i="10"/>
  <c r="BU261" i="10"/>
  <c r="BV260" i="10"/>
  <c r="BU260" i="10"/>
  <c r="BX260" i="10" s="1"/>
  <c r="BV259" i="10"/>
  <c r="BU259" i="10"/>
  <c r="BX258" i="10"/>
  <c r="BV258" i="10"/>
  <c r="BU258" i="10"/>
  <c r="BY258" i="10" s="1"/>
  <c r="BV257" i="10"/>
  <c r="BU257" i="10"/>
  <c r="BX257" i="10" s="1"/>
  <c r="BV256" i="10"/>
  <c r="BU256" i="10"/>
  <c r="BX256" i="10" s="1"/>
  <c r="BY255" i="10"/>
  <c r="BV255" i="10"/>
  <c r="BU255" i="10"/>
  <c r="BV254" i="10"/>
  <c r="BU254" i="10"/>
  <c r="BV253" i="10"/>
  <c r="BY253" i="10" s="1"/>
  <c r="BU253" i="10"/>
  <c r="BV252" i="10"/>
  <c r="BU252" i="10"/>
  <c r="BX252" i="10" s="1"/>
  <c r="BX251" i="10"/>
  <c r="BV251" i="10"/>
  <c r="BU251" i="10"/>
  <c r="BY251" i="10" s="1"/>
  <c r="BX250" i="10"/>
  <c r="BV250" i="10"/>
  <c r="BU250" i="10"/>
  <c r="BY250" i="10" s="1"/>
  <c r="BY249" i="10"/>
  <c r="BX249" i="10"/>
  <c r="BV249" i="10"/>
  <c r="BU249" i="10"/>
  <c r="BV248" i="10"/>
  <c r="BU248" i="10"/>
  <c r="BY248" i="10" s="1"/>
  <c r="BV247" i="10"/>
  <c r="BU247" i="10"/>
  <c r="BX247" i="10" s="1"/>
  <c r="BY246" i="10"/>
  <c r="BV246" i="10"/>
  <c r="BU246" i="10"/>
  <c r="BX246" i="10" s="1"/>
  <c r="BV245" i="10"/>
  <c r="BU245" i="10"/>
  <c r="BY244" i="10"/>
  <c r="BX244" i="10"/>
  <c r="BV244" i="10"/>
  <c r="BU244" i="10"/>
  <c r="BX243" i="10"/>
  <c r="BV243" i="10"/>
  <c r="BY243" i="10" s="1"/>
  <c r="BU243" i="10"/>
  <c r="BV242" i="10"/>
  <c r="BY242" i="10" s="1"/>
  <c r="BU242" i="10"/>
  <c r="BY241" i="10"/>
  <c r="BX241" i="10"/>
  <c r="BV241" i="10"/>
  <c r="BU241" i="10"/>
  <c r="BV240" i="10"/>
  <c r="BU240" i="10"/>
  <c r="BY240" i="10" s="1"/>
  <c r="BX239" i="10"/>
  <c r="BV239" i="10"/>
  <c r="BU239" i="10"/>
  <c r="BV238" i="10"/>
  <c r="BU238" i="10"/>
  <c r="BV237" i="10"/>
  <c r="BU237" i="10"/>
  <c r="BX237" i="10" s="1"/>
  <c r="BY236" i="10"/>
  <c r="BV236" i="10"/>
  <c r="BU236" i="10"/>
  <c r="BX236" i="10" s="1"/>
  <c r="BV235" i="10"/>
  <c r="BX235" i="10" s="1"/>
  <c r="BU235" i="10"/>
  <c r="BV234" i="10"/>
  <c r="BY234" i="10" s="1"/>
  <c r="BU234" i="10"/>
  <c r="BV233" i="10"/>
  <c r="BU233" i="10"/>
  <c r="BV232" i="10"/>
  <c r="BU232" i="10"/>
  <c r="BX232" i="10" s="1"/>
  <c r="BY231" i="10"/>
  <c r="BX231" i="10"/>
  <c r="BV231" i="10"/>
  <c r="BU231" i="10"/>
  <c r="BV230" i="10"/>
  <c r="BU230" i="10"/>
  <c r="BX230" i="10" s="1"/>
  <c r="BY229" i="10"/>
  <c r="BV229" i="10"/>
  <c r="BU229" i="10"/>
  <c r="BX229" i="10" s="1"/>
  <c r="BX228" i="10"/>
  <c r="BV228" i="10"/>
  <c r="BY228" i="10" s="1"/>
  <c r="BU228" i="10"/>
  <c r="BX227" i="10"/>
  <c r="BV227" i="10"/>
  <c r="BU227" i="10"/>
  <c r="BY226" i="10"/>
  <c r="BV226" i="10"/>
  <c r="BU226" i="10"/>
  <c r="BX226" i="10" s="1"/>
  <c r="BV225" i="10"/>
  <c r="BY225" i="10" s="1"/>
  <c r="BU225" i="10"/>
  <c r="BV224" i="10"/>
  <c r="BY224" i="10" s="1"/>
  <c r="BU224" i="10"/>
  <c r="BY223" i="10"/>
  <c r="BV223" i="10"/>
  <c r="BX223" i="10" s="1"/>
  <c r="BU223" i="10"/>
  <c r="BX222" i="10"/>
  <c r="BV222" i="10"/>
  <c r="BU222" i="10"/>
  <c r="BV221" i="10"/>
  <c r="BU221" i="10"/>
  <c r="BV220" i="10"/>
  <c r="BU220" i="10"/>
  <c r="BV219" i="10"/>
  <c r="BU219" i="10"/>
  <c r="BX219" i="10" s="1"/>
  <c r="BX218" i="10"/>
  <c r="BV218" i="10"/>
  <c r="BU218" i="10"/>
  <c r="BV217" i="10"/>
  <c r="BU217" i="10"/>
  <c r="BX217" i="10" s="1"/>
  <c r="BY216" i="10"/>
  <c r="BX216" i="10"/>
  <c r="BV216" i="10"/>
  <c r="BU216" i="10"/>
  <c r="BV215" i="10"/>
  <c r="BY215" i="10" s="1"/>
  <c r="BU215" i="10"/>
  <c r="BV214" i="10"/>
  <c r="BY214" i="10" s="1"/>
  <c r="BU214" i="10"/>
  <c r="BV213" i="10"/>
  <c r="BU213" i="10"/>
  <c r="BX213" i="10" s="1"/>
  <c r="BV212" i="10"/>
  <c r="BU212" i="10"/>
  <c r="BY211" i="10"/>
  <c r="BX211" i="10"/>
  <c r="BV211" i="10"/>
  <c r="BU211" i="10"/>
  <c r="BY210" i="10"/>
  <c r="BX210" i="10"/>
  <c r="BV210" i="10"/>
  <c r="BU210" i="10"/>
  <c r="BV209" i="10"/>
  <c r="BU209" i="10"/>
  <c r="BX209" i="10" s="1"/>
  <c r="BY208" i="10"/>
  <c r="BX208" i="10"/>
  <c r="BV208" i="10"/>
  <c r="BU208" i="10"/>
  <c r="BV207" i="10"/>
  <c r="BU207" i="10"/>
  <c r="BX207" i="10" s="1"/>
  <c r="BY206" i="10"/>
  <c r="BX206" i="10"/>
  <c r="BV206" i="10"/>
  <c r="BU206" i="10"/>
  <c r="BV205" i="10"/>
  <c r="BX205" i="10" s="1"/>
  <c r="BU205" i="10"/>
  <c r="BV204" i="10"/>
  <c r="BU204" i="10"/>
  <c r="BY203" i="10"/>
  <c r="BV203" i="10"/>
  <c r="BX203" i="10" s="1"/>
  <c r="BU203" i="10"/>
  <c r="BV202" i="10"/>
  <c r="BU202" i="10"/>
  <c r="BX202" i="10" s="1"/>
  <c r="BX201" i="10"/>
  <c r="BV201" i="10"/>
  <c r="BU201" i="10"/>
  <c r="BY201" i="10" s="1"/>
  <c r="BY200" i="10"/>
  <c r="BV200" i="10"/>
  <c r="BU200" i="10"/>
  <c r="BX200" i="10" s="1"/>
  <c r="BX199" i="10"/>
  <c r="BV199" i="10"/>
  <c r="BY199" i="10" s="1"/>
  <c r="BU199" i="10"/>
  <c r="BV198" i="10"/>
  <c r="BY198" i="10" s="1"/>
  <c r="BU198" i="10"/>
  <c r="BV197" i="10"/>
  <c r="BU197" i="10"/>
  <c r="BX197" i="10" s="1"/>
  <c r="BV196" i="10"/>
  <c r="BU196" i="10"/>
  <c r="BY196" i="10" s="1"/>
  <c r="BV195" i="10"/>
  <c r="BU195" i="10"/>
  <c r="BV194" i="10"/>
  <c r="BU194" i="10"/>
  <c r="BY194" i="10" s="1"/>
  <c r="BY193" i="10"/>
  <c r="BV193" i="10"/>
  <c r="BU193" i="10"/>
  <c r="BX193" i="10" s="1"/>
  <c r="BX192" i="10"/>
  <c r="BV192" i="10"/>
  <c r="BU192" i="10"/>
  <c r="BY191" i="10"/>
  <c r="BX191" i="10"/>
  <c r="BV191" i="10"/>
  <c r="BU191" i="10"/>
  <c r="BV190" i="10"/>
  <c r="BU190" i="10"/>
  <c r="BY190" i="10" s="1"/>
  <c r="BY189" i="10"/>
  <c r="BV189" i="10"/>
  <c r="BX189" i="10" s="1"/>
  <c r="BU189" i="10"/>
  <c r="BY188" i="10"/>
  <c r="BX188" i="10"/>
  <c r="BV188" i="10"/>
  <c r="BU188" i="10"/>
  <c r="BV187" i="10"/>
  <c r="BU187" i="10"/>
  <c r="BY186" i="10"/>
  <c r="BX186" i="10"/>
  <c r="BV186" i="10"/>
  <c r="BU186" i="10"/>
  <c r="BY185" i="10"/>
  <c r="BV185" i="10"/>
  <c r="BU185" i="10"/>
  <c r="BX185" i="10" s="1"/>
  <c r="BV184" i="10"/>
  <c r="BU184" i="10"/>
  <c r="BV183" i="10"/>
  <c r="BU183" i="10"/>
  <c r="BX182" i="10"/>
  <c r="BV182" i="10"/>
  <c r="BU182" i="10"/>
  <c r="BX181" i="10"/>
  <c r="BV181" i="10"/>
  <c r="BU181" i="10"/>
  <c r="BY181" i="10" s="1"/>
  <c r="BV180" i="10"/>
  <c r="BU180" i="10"/>
  <c r="BY180" i="10" s="1"/>
  <c r="BX179" i="10"/>
  <c r="BV179" i="10"/>
  <c r="BY179" i="10" s="1"/>
  <c r="BU179" i="10"/>
  <c r="BX178" i="10"/>
  <c r="BV178" i="10"/>
  <c r="BU178" i="10"/>
  <c r="BY178" i="10" s="1"/>
  <c r="BX177" i="10"/>
  <c r="BV177" i="10"/>
  <c r="BU177" i="10"/>
  <c r="BV176" i="10"/>
  <c r="BU176" i="10"/>
  <c r="BV175" i="10"/>
  <c r="BY175" i="10" s="1"/>
  <c r="BU175" i="10"/>
  <c r="BX175" i="10" s="1"/>
  <c r="BX174" i="10"/>
  <c r="BV174" i="10"/>
  <c r="BU174" i="10"/>
  <c r="BY173" i="10"/>
  <c r="BV173" i="10"/>
  <c r="BU173" i="10"/>
  <c r="BX173" i="10" s="1"/>
  <c r="BV172" i="10"/>
  <c r="BU172" i="10"/>
  <c r="BX172" i="10" s="1"/>
  <c r="BX171" i="10"/>
  <c r="BV171" i="10"/>
  <c r="BU171" i="10"/>
  <c r="BY171" i="10" s="1"/>
  <c r="BV170" i="10"/>
  <c r="BU170" i="10"/>
  <c r="BX170" i="10" s="1"/>
  <c r="BV169" i="10"/>
  <c r="BY169" i="10" s="1"/>
  <c r="BU169" i="10"/>
  <c r="BV168" i="10"/>
  <c r="BY168" i="10" s="1"/>
  <c r="BU168" i="10"/>
  <c r="BX168" i="10" s="1"/>
  <c r="BX167" i="10"/>
  <c r="BV167" i="10"/>
  <c r="BU167" i="10"/>
  <c r="BY166" i="10"/>
  <c r="BX166" i="10"/>
  <c r="BV166" i="10"/>
  <c r="BU166" i="10"/>
  <c r="BV165" i="10"/>
  <c r="BU165" i="10"/>
  <c r="BV164" i="10"/>
  <c r="BY164" i="10" s="1"/>
  <c r="BU164" i="10"/>
  <c r="BX164" i="10" s="1"/>
  <c r="BV163" i="10"/>
  <c r="BU163" i="10"/>
  <c r="BX163" i="10" s="1"/>
  <c r="BX162" i="10"/>
  <c r="BV162" i="10"/>
  <c r="BY162" i="10" s="1"/>
  <c r="BU162" i="10"/>
  <c r="BV161" i="10"/>
  <c r="BU161" i="10"/>
  <c r="BY161" i="10" s="1"/>
  <c r="BX160" i="10"/>
  <c r="BV160" i="10"/>
  <c r="BY160" i="10" s="1"/>
  <c r="BU160" i="10"/>
  <c r="BV159" i="10"/>
  <c r="BY159" i="10" s="1"/>
  <c r="BU159" i="10"/>
  <c r="BV158" i="10"/>
  <c r="BU158" i="10"/>
  <c r="BX158" i="10" s="1"/>
  <c r="BV157" i="10"/>
  <c r="BU157" i="10"/>
  <c r="BX157" i="10" s="1"/>
  <c r="BV156" i="10"/>
  <c r="BU156" i="10"/>
  <c r="BX156" i="10" s="1"/>
  <c r="BV155" i="10"/>
  <c r="BY155" i="10" s="1"/>
  <c r="BU155" i="10"/>
  <c r="BY154" i="10"/>
  <c r="BX154" i="10"/>
  <c r="BV154" i="10"/>
  <c r="BU154" i="10"/>
  <c r="BX153" i="10"/>
  <c r="BV153" i="10"/>
  <c r="BY153" i="10" s="1"/>
  <c r="BU153" i="10"/>
  <c r="BV152" i="10"/>
  <c r="BU152" i="10"/>
  <c r="BY151" i="10"/>
  <c r="BX151" i="10"/>
  <c r="BV151" i="10"/>
  <c r="BU151" i="10"/>
  <c r="BV150" i="10"/>
  <c r="BU150" i="10"/>
  <c r="BY150" i="10" s="1"/>
  <c r="BV149" i="10"/>
  <c r="BY149" i="10" s="1"/>
  <c r="BU149" i="10"/>
  <c r="BV148" i="10"/>
  <c r="BY148" i="10" s="1"/>
  <c r="BU148" i="10"/>
  <c r="BV147" i="10"/>
  <c r="BY147" i="10" s="1"/>
  <c r="BU147" i="10"/>
  <c r="BV146" i="10"/>
  <c r="BU146" i="10"/>
  <c r="BV145" i="10"/>
  <c r="BY145" i="10" s="1"/>
  <c r="BU145" i="10"/>
  <c r="BV144" i="10"/>
  <c r="BU144" i="10"/>
  <c r="BX144" i="10" s="1"/>
  <c r="BY143" i="10"/>
  <c r="BX143" i="10"/>
  <c r="BV143" i="10"/>
  <c r="BU143" i="10"/>
  <c r="BV142" i="10"/>
  <c r="BY142" i="10" s="1"/>
  <c r="BU142" i="10"/>
  <c r="BX141" i="10"/>
  <c r="BV141" i="10"/>
  <c r="BU141" i="10"/>
  <c r="BY141" i="10" s="1"/>
  <c r="BV140" i="10"/>
  <c r="BY140" i="10" s="1"/>
  <c r="BU140" i="10"/>
  <c r="BV139" i="10"/>
  <c r="BU139" i="10"/>
  <c r="BX139" i="10" s="1"/>
  <c r="BX138" i="10"/>
  <c r="BV138" i="10"/>
  <c r="BY138" i="10" s="1"/>
  <c r="BU138" i="10"/>
  <c r="BX137" i="10"/>
  <c r="BV137" i="10"/>
  <c r="BY137" i="10" s="1"/>
  <c r="BU137" i="10"/>
  <c r="BY136" i="10"/>
  <c r="BX136" i="10"/>
  <c r="BV136" i="10"/>
  <c r="BU136" i="10"/>
  <c r="BY135" i="10"/>
  <c r="BX135" i="10"/>
  <c r="BV135" i="10"/>
  <c r="BU135" i="10"/>
  <c r="BV134" i="10"/>
  <c r="BY134" i="10" s="1"/>
  <c r="BU134" i="10"/>
  <c r="BV133" i="10"/>
  <c r="BU133" i="10"/>
  <c r="BX133" i="10" s="1"/>
  <c r="BV132" i="10"/>
  <c r="BY132" i="10" s="1"/>
  <c r="BU132" i="10"/>
  <c r="BX132" i="10" s="1"/>
  <c r="BV131" i="10"/>
  <c r="BU131" i="10"/>
  <c r="BV130" i="10"/>
  <c r="BU130" i="10"/>
  <c r="BX130" i="10" s="1"/>
  <c r="BV129" i="10"/>
  <c r="BU129" i="10"/>
  <c r="BX128" i="10"/>
  <c r="BV128" i="10"/>
  <c r="BU128" i="10"/>
  <c r="BV127" i="10"/>
  <c r="BU127" i="10"/>
  <c r="BY126" i="10"/>
  <c r="BX126" i="10"/>
  <c r="BV126" i="10"/>
  <c r="BU126" i="10"/>
  <c r="BV125" i="10"/>
  <c r="BY125" i="10" s="1"/>
  <c r="BU125" i="10"/>
  <c r="BY124" i="10"/>
  <c r="BX124" i="10"/>
  <c r="BV124" i="10"/>
  <c r="BU124" i="10"/>
  <c r="BV123" i="10"/>
  <c r="BU123" i="10"/>
  <c r="BX123" i="10" s="1"/>
  <c r="BV122" i="10"/>
  <c r="BY122" i="10" s="1"/>
  <c r="BU122" i="10"/>
  <c r="BX122" i="10" s="1"/>
  <c r="BY121" i="10"/>
  <c r="BX121" i="10"/>
  <c r="BV121" i="10"/>
  <c r="BU121" i="10"/>
  <c r="BY120" i="10"/>
  <c r="BX120" i="10"/>
  <c r="BV120" i="10"/>
  <c r="BU120" i="10"/>
  <c r="BY119" i="10"/>
  <c r="BX119" i="10"/>
  <c r="BV119" i="10"/>
  <c r="BU119" i="10"/>
  <c r="BX118" i="10"/>
  <c r="BV118" i="10"/>
  <c r="BY118" i="10" s="1"/>
  <c r="BU118" i="10"/>
  <c r="BX117" i="10"/>
  <c r="BV117" i="10"/>
  <c r="BY117" i="10" s="1"/>
  <c r="BU117" i="10"/>
  <c r="BV116" i="10"/>
  <c r="BU116" i="10"/>
  <c r="BY116" i="10" s="1"/>
  <c r="BY115" i="10"/>
  <c r="BV115" i="10"/>
  <c r="BX115" i="10" s="1"/>
  <c r="BU115" i="10"/>
  <c r="BV114" i="10"/>
  <c r="BU114" i="10"/>
  <c r="BX114" i="10" s="1"/>
  <c r="BV113" i="10"/>
  <c r="BU113" i="10"/>
  <c r="BV112" i="10"/>
  <c r="BU112" i="10"/>
  <c r="BX112" i="10" s="1"/>
  <c r="BY111" i="10"/>
  <c r="BV111" i="10"/>
  <c r="BU111" i="10"/>
  <c r="BX111" i="10" s="1"/>
  <c r="BY110" i="10"/>
  <c r="BV110" i="10"/>
  <c r="BU110" i="10"/>
  <c r="BX110" i="10" s="1"/>
  <c r="BY109" i="10"/>
  <c r="BX109" i="10"/>
  <c r="BV109" i="10"/>
  <c r="BU109" i="10"/>
  <c r="BY108" i="10"/>
  <c r="BX108" i="10"/>
  <c r="BV108" i="10"/>
  <c r="BU108" i="10"/>
  <c r="BX107" i="10"/>
  <c r="BV107" i="10"/>
  <c r="BY107" i="10" s="1"/>
  <c r="BU107" i="10"/>
  <c r="BY106" i="10"/>
  <c r="BX106" i="10"/>
  <c r="BV106" i="10"/>
  <c r="BU106" i="10"/>
  <c r="BY105" i="10"/>
  <c r="BX105" i="10"/>
  <c r="BV105" i="10"/>
  <c r="BU105" i="10"/>
  <c r="BY104" i="10"/>
  <c r="BX104" i="10"/>
  <c r="BV104" i="10"/>
  <c r="BU104" i="10"/>
  <c r="BV103" i="10"/>
  <c r="BY103" i="10" s="1"/>
  <c r="BU103" i="10"/>
  <c r="BV102" i="10"/>
  <c r="BU102" i="10"/>
  <c r="BX102" i="10" s="1"/>
  <c r="BV101" i="10"/>
  <c r="BU101" i="10"/>
  <c r="BV100" i="10"/>
  <c r="BX100" i="10" s="1"/>
  <c r="BU100" i="10"/>
  <c r="BV99" i="10"/>
  <c r="BX99" i="10" s="1"/>
  <c r="BU99" i="10"/>
  <c r="BY98" i="10"/>
  <c r="BX98" i="10"/>
  <c r="BV98" i="10"/>
  <c r="BU98" i="10"/>
  <c r="BV97" i="10"/>
  <c r="BY97" i="10" s="1"/>
  <c r="BU97" i="10"/>
  <c r="BY96" i="10"/>
  <c r="BX96" i="10"/>
  <c r="BV96" i="10"/>
  <c r="BU96" i="10"/>
  <c r="BV95" i="10"/>
  <c r="BY95" i="10" s="1"/>
  <c r="BU95" i="10"/>
  <c r="BX95" i="10" s="1"/>
  <c r="BY94" i="10"/>
  <c r="BX94" i="10"/>
  <c r="BV94" i="10"/>
  <c r="BU94" i="10"/>
  <c r="BY93" i="10"/>
  <c r="BV93" i="10"/>
  <c r="BX93" i="10" s="1"/>
  <c r="BU93" i="10"/>
  <c r="BV92" i="10"/>
  <c r="BU92" i="10"/>
  <c r="BX92" i="10" s="1"/>
  <c r="BY91" i="10"/>
  <c r="BX91" i="10"/>
  <c r="BV91" i="10"/>
  <c r="BU91" i="10"/>
  <c r="BV90" i="10"/>
  <c r="BU90" i="10"/>
  <c r="BX90" i="10" s="1"/>
  <c r="BV89" i="10"/>
  <c r="BY89" i="10" s="1"/>
  <c r="BU89" i="10"/>
  <c r="BX89" i="10" s="1"/>
  <c r="BY88" i="10"/>
  <c r="BX88" i="10"/>
  <c r="BV88" i="10"/>
  <c r="BU88" i="10"/>
  <c r="BX87" i="10"/>
  <c r="BV87" i="10"/>
  <c r="BY87" i="10" s="1"/>
  <c r="BU87" i="10"/>
  <c r="BY86" i="10"/>
  <c r="BV86" i="10"/>
  <c r="BU86" i="10"/>
  <c r="BX86" i="10" s="1"/>
  <c r="BV85" i="10"/>
  <c r="BU85" i="10"/>
  <c r="BV84" i="10"/>
  <c r="BY84" i="10" s="1"/>
  <c r="BU84" i="10"/>
  <c r="BX84" i="10" s="1"/>
  <c r="BV83" i="10"/>
  <c r="BY83" i="10" s="1"/>
  <c r="BU83" i="10"/>
  <c r="BX83" i="10" s="1"/>
  <c r="BV82" i="10"/>
  <c r="BY82" i="10" s="1"/>
  <c r="BU82" i="10"/>
  <c r="BX81" i="10"/>
  <c r="BV81" i="10"/>
  <c r="BU81" i="10"/>
  <c r="BY81" i="10" s="1"/>
  <c r="BY80" i="10"/>
  <c r="BX80" i="10"/>
  <c r="BV80" i="10"/>
  <c r="BU80" i="10"/>
  <c r="BV79" i="10"/>
  <c r="BY79" i="10" s="1"/>
  <c r="BU79" i="10"/>
  <c r="BX79" i="10" s="1"/>
  <c r="BV78" i="10"/>
  <c r="BY78" i="10" s="1"/>
  <c r="BU78" i="10"/>
  <c r="BX78" i="10" s="1"/>
  <c r="BV77" i="10"/>
  <c r="BU77" i="10"/>
  <c r="BX77" i="10" s="1"/>
  <c r="BY76" i="10"/>
  <c r="BV76" i="10"/>
  <c r="BU76" i="10"/>
  <c r="BX76" i="10" s="1"/>
  <c r="BV75" i="10"/>
  <c r="BU75" i="10"/>
  <c r="BX75" i="10" s="1"/>
  <c r="BV74" i="10"/>
  <c r="BU74" i="10"/>
  <c r="BX74" i="10" s="1"/>
  <c r="BY73" i="10"/>
  <c r="BV73" i="10"/>
  <c r="BU73" i="10"/>
  <c r="BX73" i="10" s="1"/>
  <c r="BV72" i="10"/>
  <c r="BU72" i="10"/>
  <c r="BX72" i="10" s="1"/>
  <c r="BV71" i="10"/>
  <c r="BU71" i="10"/>
  <c r="BX71" i="10" s="1"/>
  <c r="BY70" i="10"/>
  <c r="BX70" i="10"/>
  <c r="BV70" i="10"/>
  <c r="BU70" i="10"/>
  <c r="BV69" i="10"/>
  <c r="BY69" i="10" s="1"/>
  <c r="BU69" i="10"/>
  <c r="BX68" i="10"/>
  <c r="BV68" i="10"/>
  <c r="BY68" i="10" s="1"/>
  <c r="BU68" i="10"/>
  <c r="BV67" i="10"/>
  <c r="BU67" i="10"/>
  <c r="BY66" i="10"/>
  <c r="BX66" i="10"/>
  <c r="BV66" i="10"/>
  <c r="BU66" i="10"/>
  <c r="BV65" i="10"/>
  <c r="BY65" i="10" s="1"/>
  <c r="BU65" i="10"/>
  <c r="BV64" i="10"/>
  <c r="BU64" i="10"/>
  <c r="BV63" i="10"/>
  <c r="BY63" i="10" s="1"/>
  <c r="BU63" i="10"/>
  <c r="BX63" i="10" s="1"/>
  <c r="BV62" i="10"/>
  <c r="BU62" i="10"/>
  <c r="BX62" i="10" s="1"/>
  <c r="BV61" i="10"/>
  <c r="BU61" i="10"/>
  <c r="BV60" i="10"/>
  <c r="BY60" i="10" s="1"/>
  <c r="BU60" i="10"/>
  <c r="BV59" i="10"/>
  <c r="BY59" i="10" s="1"/>
  <c r="BU59" i="10"/>
  <c r="BV58" i="10"/>
  <c r="BU58" i="10"/>
  <c r="BX58" i="10" s="1"/>
  <c r="BV57" i="10"/>
  <c r="BU57" i="10"/>
  <c r="BX57" i="10" s="1"/>
  <c r="BV56" i="10"/>
  <c r="BU56" i="10"/>
  <c r="BX56" i="10" s="1"/>
  <c r="BV55" i="10"/>
  <c r="BY55" i="10" s="1"/>
  <c r="BU55" i="10"/>
  <c r="BV54" i="10"/>
  <c r="BU54" i="10"/>
  <c r="BY53" i="10"/>
  <c r="BX53" i="10"/>
  <c r="BV53" i="10"/>
  <c r="BU53" i="10"/>
  <c r="BV52" i="10"/>
  <c r="BU52" i="10"/>
  <c r="BX52" i="10" s="1"/>
  <c r="BY51" i="10"/>
  <c r="BX51" i="10"/>
  <c r="BV51" i="10"/>
  <c r="BU51" i="10"/>
  <c r="BY50" i="10"/>
  <c r="BX50" i="10"/>
  <c r="BV50" i="10"/>
  <c r="BU50" i="10"/>
  <c r="BV49" i="10"/>
  <c r="BU49" i="10"/>
  <c r="BY49" i="10" s="1"/>
  <c r="BX48" i="10"/>
  <c r="BV48" i="10"/>
  <c r="BY48" i="10" s="1"/>
  <c r="BU48" i="10"/>
  <c r="BX47" i="10"/>
  <c r="BV47" i="10"/>
  <c r="BU47" i="10"/>
  <c r="BY46" i="10"/>
  <c r="BV46" i="10"/>
  <c r="BU46" i="10"/>
  <c r="BX46" i="10" s="1"/>
  <c r="BY45" i="10"/>
  <c r="BV45" i="10"/>
  <c r="BX45" i="10" s="1"/>
  <c r="BU45" i="10"/>
  <c r="BY44" i="10"/>
  <c r="BX44" i="10"/>
  <c r="BV44" i="10"/>
  <c r="BU44" i="10"/>
  <c r="BV43" i="10"/>
  <c r="BY43" i="10" s="1"/>
  <c r="BU43" i="10"/>
  <c r="BX43" i="10" s="1"/>
  <c r="BV42" i="10"/>
  <c r="BY42" i="10" s="1"/>
  <c r="BU42" i="10"/>
  <c r="BV41" i="10"/>
  <c r="BU41" i="10"/>
  <c r="BV40" i="10"/>
  <c r="BY40" i="10" s="1"/>
  <c r="BU40" i="10"/>
  <c r="BV39" i="10"/>
  <c r="BY39" i="10" s="1"/>
  <c r="BU39" i="10"/>
  <c r="BV38" i="10"/>
  <c r="BU38" i="10"/>
  <c r="BV37" i="10"/>
  <c r="BY37" i="10" s="1"/>
  <c r="BU37" i="10"/>
  <c r="BY36" i="10"/>
  <c r="BX36" i="10"/>
  <c r="BV36" i="10"/>
  <c r="BU36" i="10"/>
  <c r="BX35" i="10"/>
  <c r="BV35" i="10"/>
  <c r="BY35" i="10" s="1"/>
  <c r="BU35" i="10"/>
  <c r="BV34" i="10"/>
  <c r="BY34" i="10" s="1"/>
  <c r="BU34" i="10"/>
  <c r="BX33" i="10"/>
  <c r="BV33" i="10"/>
  <c r="BY33" i="10" s="1"/>
  <c r="BU33" i="10"/>
  <c r="BX32" i="10"/>
  <c r="BV32" i="10"/>
  <c r="BU32" i="10"/>
  <c r="BY31" i="10"/>
  <c r="BV31" i="10"/>
  <c r="BU31" i="10"/>
  <c r="BX31" i="10" s="1"/>
  <c r="BY30" i="10"/>
  <c r="BX30" i="10"/>
  <c r="BV30" i="10"/>
  <c r="BU30" i="10"/>
  <c r="BV29" i="10"/>
  <c r="BU29" i="10"/>
  <c r="BX29" i="10" s="1"/>
  <c r="BV28" i="10"/>
  <c r="BY28" i="10" s="1"/>
  <c r="BU28" i="10"/>
  <c r="BX28" i="10" s="1"/>
  <c r="BV27" i="10"/>
  <c r="BU27" i="10"/>
  <c r="BY26" i="10"/>
  <c r="BX26" i="10"/>
  <c r="BV26" i="10"/>
  <c r="BU26" i="10"/>
  <c r="BY25" i="10"/>
  <c r="BX25" i="10"/>
  <c r="BV25" i="10"/>
  <c r="BU25" i="10"/>
  <c r="BY24" i="10"/>
  <c r="BV24" i="10"/>
  <c r="BU24" i="10"/>
  <c r="BX24" i="10" s="1"/>
  <c r="BV23" i="10"/>
  <c r="BU23" i="10"/>
  <c r="BX23" i="10" s="1"/>
  <c r="BX22" i="10"/>
  <c r="BV22" i="10"/>
  <c r="BY22" i="10" s="1"/>
  <c r="BU22" i="10"/>
  <c r="BY21" i="10"/>
  <c r="BX21" i="10"/>
  <c r="BV21" i="10"/>
  <c r="BU21" i="10"/>
  <c r="BV20" i="10"/>
  <c r="BU20" i="10"/>
  <c r="BY20" i="10" s="1"/>
  <c r="BY19" i="10"/>
  <c r="BX19" i="10"/>
  <c r="BV19" i="10"/>
  <c r="BU19" i="10"/>
  <c r="BV18" i="10"/>
  <c r="BU18" i="10"/>
  <c r="BX18" i="10" s="1"/>
  <c r="BY17" i="10"/>
  <c r="BV17" i="10"/>
  <c r="BU17" i="10"/>
  <c r="BX17" i="10" s="1"/>
  <c r="BY16" i="10"/>
  <c r="BV16" i="10"/>
  <c r="BU16" i="10"/>
  <c r="BX16" i="10" s="1"/>
  <c r="BV15" i="10"/>
  <c r="BU15" i="10"/>
  <c r="BY15" i="10" s="1"/>
  <c r="BY14" i="10"/>
  <c r="BX14" i="10"/>
  <c r="BV14" i="10"/>
  <c r="BU14" i="10"/>
  <c r="BX13" i="10"/>
  <c r="BV13" i="10"/>
  <c r="BY13" i="10" s="1"/>
  <c r="BU13" i="10"/>
  <c r="BX12" i="10"/>
  <c r="BV12" i="10"/>
  <c r="BU12" i="10"/>
  <c r="BV11" i="10"/>
  <c r="BY11" i="10" s="1"/>
  <c r="BU11" i="10"/>
  <c r="BX11" i="10" s="1"/>
  <c r="BY10" i="10"/>
  <c r="BX10" i="10"/>
  <c r="BV10" i="10"/>
  <c r="BU10" i="10"/>
  <c r="BY9" i="10"/>
  <c r="BX9" i="10"/>
  <c r="BV9" i="10"/>
  <c r="BU9" i="10"/>
  <c r="BX8" i="10"/>
  <c r="BV8" i="10"/>
  <c r="BY8" i="10" s="1"/>
  <c r="BU8" i="10"/>
  <c r="BV7" i="10"/>
  <c r="BU7" i="10"/>
  <c r="BX7" i="10" s="1"/>
  <c r="BV6" i="10"/>
  <c r="BU6" i="10"/>
  <c r="D1" i="10"/>
  <c r="C3" i="7" s="1"/>
  <c r="D71" i="9"/>
  <c r="V70" i="9"/>
  <c r="U70" i="9"/>
  <c r="M70" i="9"/>
  <c r="D70" i="9"/>
  <c r="D68" i="7" s="1"/>
  <c r="U69" i="9"/>
  <c r="M69" i="9"/>
  <c r="D69" i="9"/>
  <c r="U68" i="9"/>
  <c r="M68" i="9"/>
  <c r="D68" i="9"/>
  <c r="D66" i="7" s="1"/>
  <c r="U67" i="9"/>
  <c r="M67" i="9"/>
  <c r="D67" i="9"/>
  <c r="D65" i="7" s="1"/>
  <c r="U66" i="9"/>
  <c r="M66" i="9"/>
  <c r="N66" i="9" s="1"/>
  <c r="D66" i="9"/>
  <c r="D64" i="7" s="1"/>
  <c r="U65" i="9"/>
  <c r="M65" i="9"/>
  <c r="D65" i="9"/>
  <c r="U64" i="9"/>
  <c r="M64" i="9"/>
  <c r="D64" i="9"/>
  <c r="D62" i="7" s="1"/>
  <c r="U63" i="9"/>
  <c r="M63" i="9"/>
  <c r="D63" i="9"/>
  <c r="D61" i="7" s="1"/>
  <c r="U62" i="9"/>
  <c r="M62" i="9"/>
  <c r="D62" i="9"/>
  <c r="U61" i="9"/>
  <c r="V61" i="9" s="1"/>
  <c r="M61" i="9"/>
  <c r="N61" i="9" s="1"/>
  <c r="D61" i="9"/>
  <c r="U60" i="9"/>
  <c r="M60" i="9"/>
  <c r="D60" i="9"/>
  <c r="U59" i="9"/>
  <c r="M59" i="9"/>
  <c r="N59" i="9" s="1"/>
  <c r="D59" i="9"/>
  <c r="U58" i="9"/>
  <c r="M58" i="9"/>
  <c r="D58" i="9"/>
  <c r="D56" i="7" s="1"/>
  <c r="U57" i="9"/>
  <c r="M57" i="9"/>
  <c r="D57" i="9"/>
  <c r="U56" i="9"/>
  <c r="V56" i="9" s="1"/>
  <c r="M56" i="9"/>
  <c r="D56" i="9"/>
  <c r="U55" i="9"/>
  <c r="M55" i="9"/>
  <c r="D55" i="9"/>
  <c r="D53" i="7" s="1"/>
  <c r="U54" i="9"/>
  <c r="M54" i="9"/>
  <c r="D54" i="9"/>
  <c r="D52" i="7" s="1"/>
  <c r="V53" i="9"/>
  <c r="U53" i="9"/>
  <c r="M53" i="9"/>
  <c r="D53" i="9"/>
  <c r="D51" i="7" s="1"/>
  <c r="U52" i="9"/>
  <c r="M52" i="9"/>
  <c r="D52" i="9"/>
  <c r="D50" i="7" s="1"/>
  <c r="U51" i="9"/>
  <c r="M51" i="9"/>
  <c r="D51" i="9"/>
  <c r="U50" i="9"/>
  <c r="M50" i="9"/>
  <c r="D50" i="9"/>
  <c r="D48" i="7" s="1"/>
  <c r="U49" i="9"/>
  <c r="M49" i="9"/>
  <c r="D49" i="9"/>
  <c r="D47" i="7" s="1"/>
  <c r="U48" i="9"/>
  <c r="M48" i="9"/>
  <c r="N48" i="9" s="1"/>
  <c r="D48" i="9"/>
  <c r="D46" i="7" s="1"/>
  <c r="U47" i="9"/>
  <c r="V47" i="9" s="1"/>
  <c r="M47" i="9"/>
  <c r="D47" i="9"/>
  <c r="U46" i="9"/>
  <c r="M46" i="9"/>
  <c r="D46" i="9"/>
  <c r="D44" i="7" s="1"/>
  <c r="U45" i="9"/>
  <c r="M45" i="9"/>
  <c r="D45" i="9"/>
  <c r="U44" i="9"/>
  <c r="V44" i="9" s="1"/>
  <c r="M44" i="9"/>
  <c r="N44" i="9" s="1"/>
  <c r="D44" i="9"/>
  <c r="D42" i="7" s="1"/>
  <c r="U43" i="9"/>
  <c r="M43" i="9"/>
  <c r="D43" i="9"/>
  <c r="D41" i="7" s="1"/>
  <c r="V42" i="9"/>
  <c r="U42" i="9"/>
  <c r="M42" i="9"/>
  <c r="D42" i="9"/>
  <c r="U41" i="9"/>
  <c r="M41" i="9"/>
  <c r="D41" i="9"/>
  <c r="D39" i="7" s="1"/>
  <c r="U40" i="9"/>
  <c r="M40" i="9"/>
  <c r="D40" i="9"/>
  <c r="D38" i="7" s="1"/>
  <c r="U39" i="9"/>
  <c r="M39" i="9"/>
  <c r="D39" i="9"/>
  <c r="D37" i="7" s="1"/>
  <c r="U38" i="9"/>
  <c r="M38" i="9"/>
  <c r="D38" i="9"/>
  <c r="D36" i="7" s="1"/>
  <c r="U37" i="9"/>
  <c r="N37" i="9"/>
  <c r="M37" i="9"/>
  <c r="D37" i="9"/>
  <c r="D35" i="7" s="1"/>
  <c r="U36" i="9"/>
  <c r="V36" i="9" s="1"/>
  <c r="M36" i="9"/>
  <c r="D36" i="9"/>
  <c r="U35" i="9"/>
  <c r="M35" i="9"/>
  <c r="D35" i="9"/>
  <c r="D33" i="7" s="1"/>
  <c r="U34" i="9"/>
  <c r="M34" i="9"/>
  <c r="D34" i="9"/>
  <c r="D32" i="7" s="1"/>
  <c r="U33" i="9"/>
  <c r="M33" i="9"/>
  <c r="D33" i="9"/>
  <c r="D31" i="7" s="1"/>
  <c r="U32" i="9"/>
  <c r="M32" i="9"/>
  <c r="D32" i="9"/>
  <c r="U31" i="9"/>
  <c r="M31" i="9"/>
  <c r="N31" i="9" s="1"/>
  <c r="D31" i="9"/>
  <c r="U30" i="9"/>
  <c r="M30" i="9"/>
  <c r="D30" i="9"/>
  <c r="D28" i="7" s="1"/>
  <c r="U29" i="9"/>
  <c r="V29" i="9" s="1"/>
  <c r="M29" i="9"/>
  <c r="D29" i="9"/>
  <c r="U28" i="9"/>
  <c r="M28" i="9"/>
  <c r="D28" i="9"/>
  <c r="D26" i="7" s="1"/>
  <c r="U27" i="9"/>
  <c r="M27" i="9"/>
  <c r="D27" i="9"/>
  <c r="D25" i="7" s="1"/>
  <c r="F25" i="7" s="1"/>
  <c r="U26" i="9"/>
  <c r="M26" i="9"/>
  <c r="N26" i="9" s="1"/>
  <c r="D26" i="9"/>
  <c r="D24" i="7" s="1"/>
  <c r="F24" i="7" s="1"/>
  <c r="U25" i="9"/>
  <c r="M25" i="9"/>
  <c r="N25" i="9" s="1"/>
  <c r="D25" i="9"/>
  <c r="D23" i="7" s="1"/>
  <c r="U24" i="9"/>
  <c r="M24" i="9"/>
  <c r="D24" i="9"/>
  <c r="D22" i="7" s="1"/>
  <c r="U23" i="9"/>
  <c r="M23" i="9"/>
  <c r="D23" i="9"/>
  <c r="U22" i="9"/>
  <c r="M22" i="9"/>
  <c r="D22" i="9"/>
  <c r="D20" i="7" s="1"/>
  <c r="F20" i="7" s="1"/>
  <c r="U21" i="9"/>
  <c r="M21" i="9"/>
  <c r="N21" i="9" s="1"/>
  <c r="D21" i="9"/>
  <c r="D19" i="7" s="1"/>
  <c r="V20" i="9"/>
  <c r="U20" i="9"/>
  <c r="M20" i="9"/>
  <c r="N20" i="9" s="1"/>
  <c r="D20" i="9"/>
  <c r="D18" i="7" s="1"/>
  <c r="U19" i="9"/>
  <c r="M19" i="9"/>
  <c r="D19" i="9"/>
  <c r="D17" i="7" s="1"/>
  <c r="U18" i="9"/>
  <c r="M18" i="9"/>
  <c r="V46" i="9" s="1"/>
  <c r="D18" i="9"/>
  <c r="U17" i="9"/>
  <c r="M17" i="9"/>
  <c r="D17" i="9"/>
  <c r="D15" i="7" s="1"/>
  <c r="AB16" i="9"/>
  <c r="U16" i="9"/>
  <c r="M16" i="9"/>
  <c r="D16" i="9"/>
  <c r="D14" i="7" s="1"/>
  <c r="AB15" i="9"/>
  <c r="U15" i="9"/>
  <c r="V15" i="9" s="1"/>
  <c r="M15" i="9"/>
  <c r="D15" i="9"/>
  <c r="AB14" i="9"/>
  <c r="AC14" i="9" s="1"/>
  <c r="U14" i="9"/>
  <c r="V14" i="9" s="1"/>
  <c r="M14" i="9"/>
  <c r="D14" i="9"/>
  <c r="AB13" i="9"/>
  <c r="U13" i="9"/>
  <c r="M13" i="9"/>
  <c r="D13" i="9"/>
  <c r="AB12" i="9"/>
  <c r="U12" i="9"/>
  <c r="M12" i="9"/>
  <c r="D12" i="9"/>
  <c r="AB11" i="9"/>
  <c r="AC11" i="9" s="1"/>
  <c r="U11" i="9"/>
  <c r="V11" i="9" s="1"/>
  <c r="M11" i="9"/>
  <c r="D11" i="9"/>
  <c r="D9" i="7" s="1"/>
  <c r="AB10" i="9"/>
  <c r="U10" i="9"/>
  <c r="M10" i="9"/>
  <c r="D10" i="9"/>
  <c r="D8" i="7" s="1"/>
  <c r="AB9" i="9"/>
  <c r="U9" i="9"/>
  <c r="M9" i="9"/>
  <c r="D9" i="9"/>
  <c r="AB8" i="9"/>
  <c r="AC8" i="9" s="1"/>
  <c r="U8" i="9"/>
  <c r="V8" i="9" s="1"/>
  <c r="N8" i="9"/>
  <c r="M8" i="9"/>
  <c r="D8" i="9"/>
  <c r="D6" i="7" s="1"/>
  <c r="AC7" i="9"/>
  <c r="AB7" i="9"/>
  <c r="U7" i="9"/>
  <c r="M7" i="9"/>
  <c r="D7" i="9"/>
  <c r="E68" i="7"/>
  <c r="H67" i="7"/>
  <c r="G67" i="7"/>
  <c r="D67" i="7"/>
  <c r="H66" i="7"/>
  <c r="G66" i="7"/>
  <c r="F66" i="7"/>
  <c r="H65" i="7"/>
  <c r="G65" i="7"/>
  <c r="H64" i="7"/>
  <c r="G64" i="7"/>
  <c r="H63" i="7"/>
  <c r="G63" i="7"/>
  <c r="D63" i="7"/>
  <c r="H62" i="7"/>
  <c r="G62" i="7"/>
  <c r="H61" i="7"/>
  <c r="G61" i="7"/>
  <c r="H60" i="7"/>
  <c r="G60" i="7"/>
  <c r="D60" i="7"/>
  <c r="H59" i="7"/>
  <c r="G59" i="7"/>
  <c r="D59" i="7"/>
  <c r="F59" i="7" s="1"/>
  <c r="H58" i="7"/>
  <c r="G58" i="7"/>
  <c r="D58" i="7"/>
  <c r="H57" i="7"/>
  <c r="G57" i="7"/>
  <c r="D57" i="7"/>
  <c r="H56" i="7"/>
  <c r="G56" i="7"/>
  <c r="H55" i="7"/>
  <c r="G55" i="7"/>
  <c r="D55" i="7"/>
  <c r="F55" i="7" s="1"/>
  <c r="H54" i="7"/>
  <c r="F54" i="7" s="1"/>
  <c r="G54" i="7"/>
  <c r="D54" i="7"/>
  <c r="H53" i="7"/>
  <c r="G53" i="7"/>
  <c r="F53" i="7"/>
  <c r="H52" i="7"/>
  <c r="G52" i="7"/>
  <c r="F52" i="7"/>
  <c r="J52" i="7" s="1"/>
  <c r="H51" i="7"/>
  <c r="G51" i="7"/>
  <c r="H50" i="7"/>
  <c r="G50" i="7"/>
  <c r="H49" i="7"/>
  <c r="G49" i="7"/>
  <c r="D49" i="7"/>
  <c r="H48" i="7"/>
  <c r="G48" i="7"/>
  <c r="H47" i="7"/>
  <c r="G47" i="7"/>
  <c r="H46" i="7"/>
  <c r="G46" i="7"/>
  <c r="F46" i="7"/>
  <c r="J46" i="7" s="1"/>
  <c r="H45" i="7"/>
  <c r="G45" i="7"/>
  <c r="D45" i="7"/>
  <c r="H44" i="7"/>
  <c r="G44" i="7"/>
  <c r="H43" i="7"/>
  <c r="G43" i="7"/>
  <c r="D43" i="7"/>
  <c r="H42" i="7"/>
  <c r="G42" i="7"/>
  <c r="F42" i="7"/>
  <c r="J41" i="7"/>
  <c r="K41" i="7" s="1"/>
  <c r="H41" i="7"/>
  <c r="G41" i="7"/>
  <c r="F41" i="7"/>
  <c r="E41" i="7"/>
  <c r="H40" i="7"/>
  <c r="G40" i="7"/>
  <c r="D40" i="7"/>
  <c r="F40" i="7" s="1"/>
  <c r="H39" i="7"/>
  <c r="G39" i="7"/>
  <c r="F39" i="7"/>
  <c r="H38" i="7"/>
  <c r="G38" i="7"/>
  <c r="F38" i="7"/>
  <c r="J38" i="7" s="1"/>
  <c r="H37" i="7"/>
  <c r="G37" i="7"/>
  <c r="H36" i="7"/>
  <c r="G36" i="7"/>
  <c r="F36" i="7" s="1"/>
  <c r="J36" i="7" s="1"/>
  <c r="H35" i="7"/>
  <c r="G35" i="7"/>
  <c r="H34" i="7"/>
  <c r="G34" i="7"/>
  <c r="D34" i="7"/>
  <c r="H33" i="7"/>
  <c r="G33" i="7"/>
  <c r="H32" i="7"/>
  <c r="G32" i="7"/>
  <c r="H31" i="7"/>
  <c r="G31" i="7"/>
  <c r="F31" i="7"/>
  <c r="H30" i="7"/>
  <c r="G30" i="7"/>
  <c r="D30" i="7"/>
  <c r="H29" i="7"/>
  <c r="G29" i="7"/>
  <c r="D29" i="7"/>
  <c r="H28" i="7"/>
  <c r="G28" i="7"/>
  <c r="H27" i="7"/>
  <c r="G27" i="7"/>
  <c r="D27" i="7"/>
  <c r="H26" i="7"/>
  <c r="G26" i="7"/>
  <c r="F26" i="7"/>
  <c r="E26" i="7"/>
  <c r="H25" i="7"/>
  <c r="G25" i="7"/>
  <c r="H24" i="7"/>
  <c r="G24" i="7"/>
  <c r="H23" i="7"/>
  <c r="G23" i="7"/>
  <c r="H22" i="7"/>
  <c r="G22" i="7"/>
  <c r="H21" i="7"/>
  <c r="G21" i="7"/>
  <c r="D21" i="7"/>
  <c r="J20" i="7"/>
  <c r="H20" i="7"/>
  <c r="G20" i="7"/>
  <c r="H19" i="7"/>
  <c r="G19" i="7"/>
  <c r="F19" i="7" s="1"/>
  <c r="H18" i="7"/>
  <c r="G18" i="7"/>
  <c r="H17" i="7"/>
  <c r="G17" i="7"/>
  <c r="H16" i="7"/>
  <c r="G16" i="7"/>
  <c r="D16" i="7"/>
  <c r="H15" i="7"/>
  <c r="G15" i="7"/>
  <c r="H14" i="7"/>
  <c r="G14" i="7"/>
  <c r="H13" i="7"/>
  <c r="G13" i="7"/>
  <c r="D13" i="7"/>
  <c r="H12" i="7"/>
  <c r="G12" i="7"/>
  <c r="D12" i="7"/>
  <c r="H11" i="7"/>
  <c r="G11" i="7"/>
  <c r="D11" i="7"/>
  <c r="H10" i="7"/>
  <c r="G10" i="7"/>
  <c r="D10" i="7"/>
  <c r="F10" i="7" s="1"/>
  <c r="K10" i="7" s="1"/>
  <c r="H9" i="7"/>
  <c r="G9" i="7"/>
  <c r="F9" i="7"/>
  <c r="K9" i="7" s="1"/>
  <c r="H8" i="7"/>
  <c r="G8" i="7"/>
  <c r="H7" i="7"/>
  <c r="G7" i="7"/>
  <c r="D7" i="7"/>
  <c r="H6" i="7"/>
  <c r="G6" i="7"/>
  <c r="H5" i="7"/>
  <c r="G5" i="7"/>
  <c r="D5" i="7"/>
  <c r="AQ16" i="11"/>
  <c r="X16" i="11"/>
  <c r="BA15" i="11"/>
  <c r="BA16" i="11" s="1"/>
  <c r="AZ15" i="11"/>
  <c r="AZ16" i="11" s="1"/>
  <c r="AY15" i="11"/>
  <c r="AY16" i="11" s="1"/>
  <c r="AX15" i="11"/>
  <c r="AX16" i="11" s="1"/>
  <c r="AW15" i="11"/>
  <c r="AW16" i="11" s="1"/>
  <c r="AV15" i="11"/>
  <c r="AV16" i="11" s="1"/>
  <c r="AU15" i="11"/>
  <c r="AU16" i="11" s="1"/>
  <c r="AT15" i="11"/>
  <c r="AT16" i="11" s="1"/>
  <c r="AS15" i="11"/>
  <c r="AS16" i="11" s="1"/>
  <c r="AR15" i="11"/>
  <c r="AR16" i="11" s="1"/>
  <c r="AQ15" i="11"/>
  <c r="AP15" i="11"/>
  <c r="AP16" i="11" s="1"/>
  <c r="AO15" i="11"/>
  <c r="AO16" i="11" s="1"/>
  <c r="AN15" i="11"/>
  <c r="AN16" i="11" s="1"/>
  <c r="AM15" i="11"/>
  <c r="AM16" i="11" s="1"/>
  <c r="AL15" i="11"/>
  <c r="AL16" i="11" s="1"/>
  <c r="AK15" i="11"/>
  <c r="AK16" i="11" s="1"/>
  <c r="AJ15" i="11"/>
  <c r="AJ16" i="11" s="1"/>
  <c r="AI15" i="11"/>
  <c r="AI16" i="11" s="1"/>
  <c r="AH15" i="11"/>
  <c r="AH16" i="11" s="1"/>
  <c r="AG15" i="11"/>
  <c r="AG16" i="11" s="1"/>
  <c r="AF15" i="11"/>
  <c r="AF16" i="11" s="1"/>
  <c r="AE15" i="11"/>
  <c r="AE16" i="11" s="1"/>
  <c r="AD15" i="11"/>
  <c r="AD16" i="11" s="1"/>
  <c r="AC15" i="11"/>
  <c r="AC16" i="11" s="1"/>
  <c r="AB15" i="11"/>
  <c r="AB16" i="11" s="1"/>
  <c r="AA15" i="11"/>
  <c r="AA16" i="11" s="1"/>
  <c r="Z15" i="11"/>
  <c r="Z16" i="11" s="1"/>
  <c r="Y15" i="11"/>
  <c r="Y16" i="11" s="1"/>
  <c r="X15" i="11"/>
  <c r="K15" i="11"/>
  <c r="K16" i="11" s="1"/>
  <c r="J139" i="6" s="1"/>
  <c r="R139" i="6" s="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X13" i="11"/>
  <c r="Q13" i="11"/>
  <c r="P13" i="11"/>
  <c r="N13" i="11"/>
  <c r="AV12" i="11"/>
  <c r="W15" i="11" s="1"/>
  <c r="W16" i="11" s="1"/>
  <c r="AU12" i="11"/>
  <c r="V15" i="11" s="1"/>
  <c r="V16" i="11" s="1"/>
  <c r="AT12" i="11"/>
  <c r="AT13" i="11" s="1"/>
  <c r="AS12" i="11"/>
  <c r="AS13" i="11" s="1"/>
  <c r="AR12" i="11"/>
  <c r="AQ12" i="11"/>
  <c r="AQ13" i="11" s="1"/>
  <c r="AP12" i="11"/>
  <c r="AP13" i="11" s="1"/>
  <c r="AO12" i="11"/>
  <c r="AO13" i="11" s="1"/>
  <c r="AN12" i="11"/>
  <c r="O15" i="11" s="1"/>
  <c r="O16" i="11" s="1"/>
  <c r="AM12" i="11"/>
  <c r="AL12" i="11"/>
  <c r="AK12" i="11"/>
  <c r="L15" i="11" s="1"/>
  <c r="L16" i="11" s="1"/>
  <c r="AJ12" i="11"/>
  <c r="AJ13" i="11" s="1"/>
  <c r="AI12" i="11"/>
  <c r="AH12" i="11"/>
  <c r="AH13" i="11" s="1"/>
  <c r="AG12" i="11"/>
  <c r="AG13" i="11" s="1"/>
  <c r="AF12" i="11"/>
  <c r="AE12" i="11"/>
  <c r="AE13" i="11" s="1"/>
  <c r="AD12" i="11"/>
  <c r="AD13" i="11" s="1"/>
  <c r="AC12" i="11"/>
  <c r="AC13" i="11" s="1"/>
  <c r="AB12" i="11"/>
  <c r="AB13" i="11" s="1"/>
  <c r="AA12" i="11"/>
  <c r="AA13" i="11" s="1"/>
  <c r="Z12" i="11"/>
  <c r="Z13" i="11" s="1"/>
  <c r="Y12" i="11"/>
  <c r="Y13" i="11" s="1"/>
  <c r="X12" i="11"/>
  <c r="X13" i="11" s="1"/>
  <c r="W12" i="11"/>
  <c r="W13" i="11" s="1"/>
  <c r="V12" i="11"/>
  <c r="V13" i="11" s="1"/>
  <c r="U12" i="11"/>
  <c r="U13" i="11" s="1"/>
  <c r="T12" i="11"/>
  <c r="T13" i="11" s="1"/>
  <c r="S12" i="11"/>
  <c r="S13" i="11" s="1"/>
  <c r="R12" i="11"/>
  <c r="R13" i="11" s="1"/>
  <c r="Q12" i="11"/>
  <c r="P12" i="11"/>
  <c r="O12" i="11"/>
  <c r="O13" i="11" s="1"/>
  <c r="N12" i="11"/>
  <c r="M12" i="11"/>
  <c r="M13" i="11" s="1"/>
  <c r="L12" i="11"/>
  <c r="L13" i="11" s="1"/>
  <c r="K12" i="11"/>
  <c r="K13" i="11" s="1"/>
  <c r="J12" i="11"/>
  <c r="J13" i="11" s="1"/>
  <c r="I12" i="11"/>
  <c r="I13" i="11" s="1"/>
  <c r="H12" i="11"/>
  <c r="H13" i="11" s="1"/>
  <c r="G12" i="11"/>
  <c r="G13" i="11" s="1"/>
  <c r="F12" i="11"/>
  <c r="F13" i="11" s="1"/>
  <c r="E12" i="11"/>
  <c r="E13" i="11" s="1"/>
  <c r="D12" i="11"/>
  <c r="D13" i="11" s="1"/>
  <c r="AW10" i="11"/>
  <c r="AU10" i="11"/>
  <c r="AE10" i="11"/>
  <c r="AC10" i="11"/>
  <c r="T10" i="11"/>
  <c r="BA9" i="11"/>
  <c r="BA10" i="11" s="1"/>
  <c r="AZ9" i="11"/>
  <c r="AZ10" i="11" s="1"/>
  <c r="AY9" i="11"/>
  <c r="AY10" i="11" s="1"/>
  <c r="AX9" i="11"/>
  <c r="AX10" i="11" s="1"/>
  <c r="AW9" i="11"/>
  <c r="AV9" i="11"/>
  <c r="AV10" i="11" s="1"/>
  <c r="AU9" i="11"/>
  <c r="AT9" i="11"/>
  <c r="AT10" i="11" s="1"/>
  <c r="AS9" i="11"/>
  <c r="AS10" i="11" s="1"/>
  <c r="AR9" i="11"/>
  <c r="AR10" i="11" s="1"/>
  <c r="AQ9" i="11"/>
  <c r="AQ10" i="11" s="1"/>
  <c r="AP9" i="11"/>
  <c r="AP10" i="11" s="1"/>
  <c r="AO9" i="11"/>
  <c r="AO10" i="11" s="1"/>
  <c r="AN9" i="11"/>
  <c r="AN10" i="11" s="1"/>
  <c r="AM9" i="11"/>
  <c r="AM10" i="11" s="1"/>
  <c r="AL9" i="11"/>
  <c r="AL10" i="11" s="1"/>
  <c r="AK9" i="11"/>
  <c r="AK10" i="11" s="1"/>
  <c r="AJ9" i="11"/>
  <c r="AJ10" i="11" s="1"/>
  <c r="AI9" i="11"/>
  <c r="AI10" i="11" s="1"/>
  <c r="AH9" i="11"/>
  <c r="AH10" i="11" s="1"/>
  <c r="AG9" i="11"/>
  <c r="AG10" i="11" s="1"/>
  <c r="AF9" i="11"/>
  <c r="AF10" i="11" s="1"/>
  <c r="AE9" i="11"/>
  <c r="AD9" i="11"/>
  <c r="AD10" i="11" s="1"/>
  <c r="AC9" i="11"/>
  <c r="AB9" i="11"/>
  <c r="AB10" i="11" s="1"/>
  <c r="AA9" i="11"/>
  <c r="AA10" i="11" s="1"/>
  <c r="Z9" i="11"/>
  <c r="Z10" i="11" s="1"/>
  <c r="Y9" i="11"/>
  <c r="Y10" i="11" s="1"/>
  <c r="X9" i="11"/>
  <c r="X10" i="11" s="1"/>
  <c r="W9" i="11"/>
  <c r="W10" i="11" s="1"/>
  <c r="Q9" i="11"/>
  <c r="Q10" i="11" s="1"/>
  <c r="M9" i="11"/>
  <c r="M10" i="11" s="1"/>
  <c r="I173" i="6" s="1"/>
  <c r="O173" i="6" s="1"/>
  <c r="K9" i="11"/>
  <c r="K10" i="11" s="1"/>
  <c r="I129" i="6" s="1"/>
  <c r="J9" i="11"/>
  <c r="J10" i="11" s="1"/>
  <c r="I116" i="6" s="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S7" i="11"/>
  <c r="T7" i="11"/>
  <c r="O7" i="11"/>
  <c r="N7" i="11"/>
  <c r="M7" i="11"/>
  <c r="E7" i="11"/>
  <c r="AU6" i="11"/>
  <c r="V9" i="11" s="1"/>
  <c r="V10" i="11" s="1"/>
  <c r="AT6" i="11"/>
  <c r="U9" i="11" s="1"/>
  <c r="U10" i="11" s="1"/>
  <c r="AS6" i="11"/>
  <c r="T9" i="11" s="1"/>
  <c r="AR6" i="11"/>
  <c r="AQ6" i="11"/>
  <c r="R9" i="11" s="1"/>
  <c r="R10" i="11" s="1"/>
  <c r="AP6" i="11"/>
  <c r="AP7" i="11" s="1"/>
  <c r="AO6" i="11"/>
  <c r="AO7" i="11" s="1"/>
  <c r="AN6" i="11"/>
  <c r="AM6" i="11"/>
  <c r="AM7" i="11" s="1"/>
  <c r="AL6" i="11"/>
  <c r="AL7" i="11" s="1"/>
  <c r="AK6" i="11"/>
  <c r="AJ6" i="11"/>
  <c r="AJ7" i="11" s="1"/>
  <c r="AI6" i="11"/>
  <c r="AI7" i="11" s="1"/>
  <c r="AH6" i="11"/>
  <c r="AG6" i="11"/>
  <c r="AG7" i="11" s="1"/>
  <c r="AF6" i="11"/>
  <c r="AE6" i="11"/>
  <c r="AE7" i="11" s="1"/>
  <c r="AD6" i="11"/>
  <c r="AD7" i="11" s="1"/>
  <c r="AC6" i="11"/>
  <c r="AC7" i="11" s="1"/>
  <c r="AB6" i="11"/>
  <c r="AB7" i="11" s="1"/>
  <c r="AA6" i="11"/>
  <c r="AA7" i="11" s="1"/>
  <c r="Z6" i="11"/>
  <c r="Z7" i="11" s="1"/>
  <c r="Y6" i="11"/>
  <c r="Y7" i="11" s="1"/>
  <c r="X6" i="11"/>
  <c r="X7" i="11" s="1"/>
  <c r="W6" i="11"/>
  <c r="W7" i="11" s="1"/>
  <c r="V6" i="11"/>
  <c r="V7" i="11" s="1"/>
  <c r="U6" i="11"/>
  <c r="U7" i="11" s="1"/>
  <c r="T6" i="11"/>
  <c r="S6" i="11"/>
  <c r="S7" i="11" s="1"/>
  <c r="R6" i="11"/>
  <c r="R7" i="11" s="1"/>
  <c r="Q6" i="11"/>
  <c r="Q7" i="11" s="1"/>
  <c r="P6" i="11"/>
  <c r="P7" i="11" s="1"/>
  <c r="O6" i="11"/>
  <c r="N6" i="11"/>
  <c r="M6" i="11"/>
  <c r="L6" i="11"/>
  <c r="L7" i="11" s="1"/>
  <c r="K6" i="11"/>
  <c r="K7" i="11" s="1"/>
  <c r="J6" i="11"/>
  <c r="J7" i="11" s="1"/>
  <c r="I6" i="11"/>
  <c r="I7" i="11" s="1"/>
  <c r="H6" i="11"/>
  <c r="H7" i="11" s="1"/>
  <c r="G6" i="11"/>
  <c r="G7" i="11" s="1"/>
  <c r="F6" i="11"/>
  <c r="F7" i="11" s="1"/>
  <c r="E6" i="11"/>
  <c r="D6" i="11"/>
  <c r="D7" i="11" s="1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4" i="2"/>
  <c r="D14" i="2"/>
  <c r="C14" i="2"/>
  <c r="M3" i="2"/>
  <c r="BV1005" i="21"/>
  <c r="BU1005" i="21"/>
  <c r="BV1004" i="21"/>
  <c r="BU1004" i="21"/>
  <c r="BV1003" i="21"/>
  <c r="BU1003" i="21"/>
  <c r="BV1002" i="21"/>
  <c r="BU1002" i="21"/>
  <c r="BV1001" i="21"/>
  <c r="BU1001" i="21"/>
  <c r="BV1000" i="21"/>
  <c r="BU1000" i="21"/>
  <c r="BV999" i="21"/>
  <c r="BU999" i="21"/>
  <c r="BV998" i="21"/>
  <c r="BU998" i="21"/>
  <c r="BV997" i="21"/>
  <c r="BU997" i="21"/>
  <c r="BV996" i="21"/>
  <c r="BU996" i="21"/>
  <c r="BV995" i="21"/>
  <c r="BU995" i="21"/>
  <c r="BV994" i="21"/>
  <c r="BU994" i="21"/>
  <c r="BV993" i="21"/>
  <c r="BU993" i="21"/>
  <c r="BV992" i="21"/>
  <c r="BU992" i="21"/>
  <c r="BV991" i="21"/>
  <c r="BU991" i="21"/>
  <c r="BV990" i="21"/>
  <c r="BU990" i="21"/>
  <c r="BV989" i="21"/>
  <c r="BU989" i="21"/>
  <c r="BV988" i="21"/>
  <c r="BU988" i="21"/>
  <c r="BV987" i="21"/>
  <c r="BU987" i="21"/>
  <c r="BV986" i="21"/>
  <c r="BU986" i="21"/>
  <c r="BV985" i="21"/>
  <c r="BU985" i="21"/>
  <c r="BV984" i="21"/>
  <c r="BU984" i="21"/>
  <c r="BV983" i="21"/>
  <c r="BU983" i="21"/>
  <c r="BV982" i="21"/>
  <c r="BU982" i="21"/>
  <c r="BV981" i="21"/>
  <c r="BU981" i="21"/>
  <c r="BV980" i="21"/>
  <c r="BU980" i="21"/>
  <c r="BV979" i="21"/>
  <c r="BU979" i="21"/>
  <c r="BV978" i="21"/>
  <c r="BU978" i="21"/>
  <c r="BV977" i="21"/>
  <c r="BU977" i="21"/>
  <c r="BV976" i="21"/>
  <c r="BU976" i="21"/>
  <c r="BV975" i="21"/>
  <c r="BU975" i="21"/>
  <c r="BV974" i="21"/>
  <c r="BU974" i="21"/>
  <c r="BV973" i="21"/>
  <c r="BU973" i="21"/>
  <c r="BV972" i="21"/>
  <c r="BU972" i="21"/>
  <c r="BV971" i="21"/>
  <c r="BU971" i="21"/>
  <c r="BV970" i="21"/>
  <c r="BU970" i="21"/>
  <c r="BV969" i="21"/>
  <c r="BU969" i="21"/>
  <c r="BV968" i="21"/>
  <c r="BU968" i="21"/>
  <c r="BV967" i="21"/>
  <c r="BU967" i="21"/>
  <c r="BV966" i="21"/>
  <c r="BU966" i="21"/>
  <c r="BV965" i="21"/>
  <c r="BU965" i="21"/>
  <c r="BV964" i="21"/>
  <c r="BU964" i="21"/>
  <c r="BV963" i="21"/>
  <c r="BU963" i="21"/>
  <c r="BV962" i="21"/>
  <c r="BU962" i="21"/>
  <c r="BV961" i="21"/>
  <c r="BU961" i="21"/>
  <c r="BV960" i="21"/>
  <c r="BU960" i="21"/>
  <c r="BV959" i="21"/>
  <c r="BU959" i="21"/>
  <c r="BV958" i="21"/>
  <c r="BU958" i="21"/>
  <c r="BV957" i="21"/>
  <c r="BU957" i="21"/>
  <c r="BV956" i="21"/>
  <c r="BU956" i="21"/>
  <c r="BV955" i="21"/>
  <c r="BU955" i="21"/>
  <c r="BV954" i="21"/>
  <c r="BU954" i="21"/>
  <c r="BV953" i="21"/>
  <c r="BU953" i="21"/>
  <c r="BV952" i="21"/>
  <c r="BU952" i="21"/>
  <c r="BV951" i="21"/>
  <c r="BU951" i="21"/>
  <c r="BV950" i="21"/>
  <c r="BU950" i="21"/>
  <c r="BV949" i="21"/>
  <c r="BU949" i="21"/>
  <c r="BV948" i="21"/>
  <c r="BU948" i="21"/>
  <c r="BV947" i="21"/>
  <c r="BU947" i="21"/>
  <c r="BV946" i="21"/>
  <c r="BU946" i="21"/>
  <c r="BV945" i="21"/>
  <c r="BU945" i="21"/>
  <c r="BV944" i="21"/>
  <c r="BU944" i="21"/>
  <c r="BV943" i="21"/>
  <c r="BU943" i="21"/>
  <c r="BV942" i="21"/>
  <c r="BU942" i="21"/>
  <c r="BV941" i="21"/>
  <c r="BU941" i="21"/>
  <c r="BV940" i="21"/>
  <c r="BU940" i="21"/>
  <c r="BV939" i="21"/>
  <c r="BU939" i="21"/>
  <c r="BV938" i="21"/>
  <c r="BU938" i="21"/>
  <c r="BV937" i="21"/>
  <c r="BU937" i="21"/>
  <c r="BV936" i="21"/>
  <c r="BU936" i="21"/>
  <c r="BV935" i="21"/>
  <c r="BU935" i="21"/>
  <c r="BV934" i="21"/>
  <c r="BU934" i="21"/>
  <c r="BV933" i="21"/>
  <c r="BU933" i="21"/>
  <c r="BV932" i="21"/>
  <c r="BU932" i="21"/>
  <c r="BV931" i="21"/>
  <c r="BU931" i="21"/>
  <c r="BV930" i="21"/>
  <c r="BU930" i="21"/>
  <c r="BV929" i="21"/>
  <c r="BU929" i="21"/>
  <c r="BV928" i="21"/>
  <c r="BU928" i="21"/>
  <c r="BV927" i="21"/>
  <c r="BU927" i="21"/>
  <c r="BV926" i="21"/>
  <c r="BU926" i="21"/>
  <c r="BV925" i="21"/>
  <c r="BU925" i="21"/>
  <c r="BV924" i="21"/>
  <c r="BU924" i="21"/>
  <c r="BV923" i="21"/>
  <c r="BU923" i="21"/>
  <c r="BV922" i="21"/>
  <c r="BU922" i="21"/>
  <c r="BV921" i="21"/>
  <c r="BU921" i="21"/>
  <c r="BV920" i="21"/>
  <c r="BU920" i="21"/>
  <c r="BV919" i="21"/>
  <c r="BU919" i="21"/>
  <c r="BV918" i="21"/>
  <c r="BU918" i="21"/>
  <c r="BV917" i="21"/>
  <c r="BU917" i="21"/>
  <c r="BV916" i="21"/>
  <c r="BU916" i="21"/>
  <c r="BV915" i="21"/>
  <c r="BU915" i="21"/>
  <c r="BV914" i="21"/>
  <c r="BU914" i="21"/>
  <c r="BV913" i="21"/>
  <c r="BU913" i="21"/>
  <c r="BV912" i="21"/>
  <c r="BU912" i="21"/>
  <c r="BV911" i="21"/>
  <c r="BU911" i="21"/>
  <c r="BV910" i="21"/>
  <c r="BU910" i="21"/>
  <c r="BV909" i="21"/>
  <c r="BU909" i="21"/>
  <c r="BV908" i="21"/>
  <c r="BU908" i="21"/>
  <c r="BV907" i="21"/>
  <c r="BU907" i="21"/>
  <c r="BV906" i="21"/>
  <c r="BU906" i="21"/>
  <c r="BV905" i="21"/>
  <c r="BU905" i="21"/>
  <c r="BV904" i="21"/>
  <c r="BU904" i="21"/>
  <c r="BV903" i="21"/>
  <c r="BU903" i="21"/>
  <c r="BV902" i="21"/>
  <c r="BU902" i="21"/>
  <c r="BV901" i="21"/>
  <c r="BU901" i="21"/>
  <c r="BV900" i="21"/>
  <c r="BU900" i="21"/>
  <c r="BV899" i="21"/>
  <c r="BU899" i="21"/>
  <c r="BV898" i="21"/>
  <c r="BU898" i="21"/>
  <c r="BV897" i="21"/>
  <c r="BU897" i="21"/>
  <c r="BV896" i="21"/>
  <c r="BU896" i="21"/>
  <c r="BV895" i="21"/>
  <c r="BU895" i="21"/>
  <c r="BV894" i="21"/>
  <c r="BU894" i="21"/>
  <c r="BV893" i="21"/>
  <c r="BU893" i="21"/>
  <c r="BV892" i="21"/>
  <c r="BU892" i="21"/>
  <c r="BV891" i="21"/>
  <c r="BU891" i="21"/>
  <c r="BV890" i="21"/>
  <c r="BU890" i="21"/>
  <c r="BV889" i="21"/>
  <c r="BU889" i="21"/>
  <c r="BV888" i="21"/>
  <c r="BU888" i="21"/>
  <c r="BV887" i="21"/>
  <c r="BU887" i="21"/>
  <c r="BV886" i="21"/>
  <c r="BU886" i="21"/>
  <c r="BV885" i="21"/>
  <c r="BU885" i="21"/>
  <c r="BV884" i="21"/>
  <c r="BU884" i="21"/>
  <c r="BV883" i="21"/>
  <c r="BU883" i="21"/>
  <c r="BV882" i="21"/>
  <c r="BU882" i="21"/>
  <c r="BV881" i="21"/>
  <c r="BU881" i="21"/>
  <c r="BV880" i="21"/>
  <c r="BU880" i="21"/>
  <c r="BV879" i="21"/>
  <c r="BU879" i="21"/>
  <c r="BV878" i="21"/>
  <c r="BU878" i="21"/>
  <c r="BV877" i="21"/>
  <c r="BU877" i="21"/>
  <c r="BV876" i="21"/>
  <c r="BU876" i="21"/>
  <c r="BV875" i="21"/>
  <c r="BU875" i="21"/>
  <c r="BV874" i="21"/>
  <c r="BU874" i="21"/>
  <c r="BV873" i="21"/>
  <c r="BU873" i="21"/>
  <c r="BV872" i="21"/>
  <c r="BU872" i="21"/>
  <c r="BV871" i="21"/>
  <c r="BU871" i="21"/>
  <c r="BV870" i="21"/>
  <c r="BU870" i="21"/>
  <c r="BV869" i="21"/>
  <c r="BU869" i="21"/>
  <c r="BV868" i="21"/>
  <c r="BU868" i="21"/>
  <c r="BV867" i="21"/>
  <c r="BU867" i="21"/>
  <c r="BV866" i="21"/>
  <c r="BU866" i="21"/>
  <c r="BV865" i="21"/>
  <c r="BU865" i="21"/>
  <c r="BV864" i="21"/>
  <c r="BU864" i="21"/>
  <c r="BV863" i="21"/>
  <c r="BU863" i="21"/>
  <c r="BV862" i="21"/>
  <c r="BU862" i="21"/>
  <c r="BV861" i="21"/>
  <c r="BU861" i="21"/>
  <c r="BV860" i="21"/>
  <c r="BU860" i="21"/>
  <c r="BV859" i="21"/>
  <c r="BU859" i="21"/>
  <c r="BV858" i="21"/>
  <c r="BU858" i="21"/>
  <c r="BV857" i="21"/>
  <c r="BU857" i="21"/>
  <c r="BV856" i="21"/>
  <c r="BU856" i="21"/>
  <c r="BV855" i="21"/>
  <c r="BU855" i="21"/>
  <c r="BV854" i="21"/>
  <c r="BU854" i="21"/>
  <c r="BV853" i="21"/>
  <c r="BU853" i="21"/>
  <c r="BV852" i="21"/>
  <c r="BU852" i="21"/>
  <c r="BV851" i="21"/>
  <c r="BU851" i="21"/>
  <c r="BV850" i="21"/>
  <c r="BU850" i="21"/>
  <c r="BV849" i="21"/>
  <c r="BU849" i="21"/>
  <c r="BV848" i="21"/>
  <c r="BU848" i="21"/>
  <c r="BV847" i="21"/>
  <c r="BU847" i="21"/>
  <c r="BV846" i="21"/>
  <c r="BU846" i="21"/>
  <c r="BV845" i="21"/>
  <c r="BU845" i="21"/>
  <c r="BV844" i="21"/>
  <c r="BU844" i="21"/>
  <c r="BV843" i="21"/>
  <c r="BU843" i="21"/>
  <c r="BV842" i="21"/>
  <c r="BU842" i="21"/>
  <c r="BV841" i="21"/>
  <c r="BU841" i="21"/>
  <c r="BV840" i="21"/>
  <c r="BU840" i="21"/>
  <c r="BV839" i="21"/>
  <c r="BU839" i="21"/>
  <c r="BV838" i="21"/>
  <c r="BU838" i="21"/>
  <c r="BV837" i="21"/>
  <c r="BU837" i="21"/>
  <c r="BV836" i="21"/>
  <c r="BU836" i="21"/>
  <c r="BV835" i="21"/>
  <c r="BU835" i="21"/>
  <c r="BV834" i="21"/>
  <c r="BU834" i="21"/>
  <c r="BV833" i="21"/>
  <c r="BU833" i="21"/>
  <c r="BV832" i="21"/>
  <c r="BU832" i="21"/>
  <c r="BV831" i="21"/>
  <c r="BU831" i="21"/>
  <c r="BV830" i="21"/>
  <c r="BU830" i="21"/>
  <c r="BV829" i="21"/>
  <c r="BU829" i="21"/>
  <c r="BV828" i="21"/>
  <c r="BU828" i="21"/>
  <c r="BV827" i="21"/>
  <c r="BU827" i="21"/>
  <c r="BV826" i="21"/>
  <c r="BU826" i="21"/>
  <c r="BV825" i="21"/>
  <c r="BU825" i="21"/>
  <c r="BV824" i="21"/>
  <c r="BU824" i="21"/>
  <c r="BV823" i="21"/>
  <c r="BU823" i="21"/>
  <c r="BV822" i="21"/>
  <c r="BU822" i="21"/>
  <c r="BV821" i="21"/>
  <c r="BU821" i="21"/>
  <c r="BV820" i="21"/>
  <c r="BU820" i="21"/>
  <c r="BV819" i="21"/>
  <c r="BU819" i="21"/>
  <c r="BV818" i="21"/>
  <c r="BU818" i="21"/>
  <c r="BV817" i="21"/>
  <c r="BU817" i="21"/>
  <c r="BV816" i="21"/>
  <c r="BU816" i="21"/>
  <c r="BV815" i="21"/>
  <c r="BU815" i="21"/>
  <c r="BV814" i="21"/>
  <c r="BU814" i="21"/>
  <c r="BV813" i="21"/>
  <c r="BU813" i="21"/>
  <c r="BV812" i="21"/>
  <c r="BU812" i="21"/>
  <c r="BV811" i="21"/>
  <c r="BU811" i="21"/>
  <c r="BV810" i="21"/>
  <c r="BU810" i="21"/>
  <c r="BV809" i="21"/>
  <c r="BU809" i="21"/>
  <c r="BV808" i="21"/>
  <c r="BU808" i="21"/>
  <c r="BV807" i="21"/>
  <c r="BU807" i="21"/>
  <c r="BV806" i="21"/>
  <c r="BU806" i="21"/>
  <c r="BV805" i="21"/>
  <c r="BU805" i="21"/>
  <c r="BV804" i="21"/>
  <c r="BU804" i="21"/>
  <c r="BV803" i="21"/>
  <c r="BU803" i="21"/>
  <c r="BV802" i="21"/>
  <c r="BU802" i="21"/>
  <c r="BV801" i="21"/>
  <c r="BU801" i="21"/>
  <c r="BV800" i="21"/>
  <c r="BU800" i="21"/>
  <c r="BV799" i="21"/>
  <c r="BU799" i="21"/>
  <c r="BV798" i="21"/>
  <c r="BU798" i="21"/>
  <c r="BV797" i="21"/>
  <c r="BU797" i="21"/>
  <c r="BV796" i="21"/>
  <c r="BU796" i="21"/>
  <c r="BV795" i="21"/>
  <c r="BU795" i="21"/>
  <c r="BV794" i="21"/>
  <c r="BU794" i="21"/>
  <c r="BV793" i="21"/>
  <c r="BU793" i="21"/>
  <c r="BV792" i="21"/>
  <c r="BU792" i="21"/>
  <c r="BV791" i="21"/>
  <c r="BU791" i="21"/>
  <c r="BV790" i="21"/>
  <c r="BU790" i="21"/>
  <c r="BV789" i="21"/>
  <c r="BU789" i="21"/>
  <c r="BV788" i="21"/>
  <c r="BU788" i="21"/>
  <c r="BV787" i="21"/>
  <c r="BU787" i="21"/>
  <c r="BV786" i="21"/>
  <c r="BU786" i="21"/>
  <c r="BV785" i="21"/>
  <c r="BU785" i="21"/>
  <c r="BV784" i="21"/>
  <c r="BU784" i="21"/>
  <c r="BV783" i="21"/>
  <c r="BU783" i="21"/>
  <c r="BV782" i="21"/>
  <c r="BU782" i="21"/>
  <c r="BV781" i="21"/>
  <c r="BU781" i="21"/>
  <c r="BV780" i="21"/>
  <c r="BU780" i="21"/>
  <c r="BV779" i="21"/>
  <c r="BU779" i="21"/>
  <c r="BV778" i="21"/>
  <c r="BU778" i="21"/>
  <c r="BV777" i="21"/>
  <c r="BU777" i="21"/>
  <c r="BV776" i="21"/>
  <c r="BU776" i="21"/>
  <c r="BV775" i="21"/>
  <c r="BU775" i="21"/>
  <c r="BV774" i="21"/>
  <c r="BU774" i="21"/>
  <c r="BV773" i="21"/>
  <c r="BU773" i="21"/>
  <c r="BV772" i="21"/>
  <c r="BU772" i="21"/>
  <c r="BV771" i="21"/>
  <c r="BU771" i="21"/>
  <c r="BV770" i="21"/>
  <c r="BU770" i="21"/>
  <c r="BV769" i="21"/>
  <c r="BU769" i="21"/>
  <c r="BV768" i="21"/>
  <c r="BU768" i="21"/>
  <c r="BV767" i="21"/>
  <c r="BU767" i="21"/>
  <c r="BV766" i="21"/>
  <c r="BU766" i="21"/>
  <c r="BV765" i="21"/>
  <c r="BU765" i="21"/>
  <c r="BV764" i="21"/>
  <c r="BU764" i="21"/>
  <c r="BV763" i="21"/>
  <c r="BU763" i="21"/>
  <c r="BV762" i="21"/>
  <c r="BU762" i="21"/>
  <c r="BV761" i="21"/>
  <c r="BU761" i="21"/>
  <c r="BV760" i="21"/>
  <c r="BU760" i="21"/>
  <c r="BV759" i="21"/>
  <c r="BU759" i="21"/>
  <c r="BV758" i="21"/>
  <c r="BU758" i="21"/>
  <c r="BV757" i="21"/>
  <c r="BU757" i="21"/>
  <c r="BV756" i="21"/>
  <c r="BU756" i="21"/>
  <c r="BV755" i="21"/>
  <c r="BU755" i="21"/>
  <c r="BV754" i="21"/>
  <c r="BU754" i="21"/>
  <c r="BV753" i="21"/>
  <c r="BU753" i="21"/>
  <c r="BV752" i="21"/>
  <c r="BU752" i="21"/>
  <c r="BV751" i="21"/>
  <c r="BU751" i="21"/>
  <c r="BV750" i="21"/>
  <c r="BU750" i="21"/>
  <c r="BV749" i="21"/>
  <c r="BU749" i="21"/>
  <c r="BV748" i="21"/>
  <c r="BU748" i="21"/>
  <c r="BV747" i="21"/>
  <c r="BU747" i="21"/>
  <c r="BV746" i="21"/>
  <c r="BU746" i="21"/>
  <c r="BV745" i="21"/>
  <c r="BU745" i="21"/>
  <c r="BV744" i="21"/>
  <c r="BU744" i="21"/>
  <c r="BV743" i="21"/>
  <c r="BU743" i="21"/>
  <c r="BV742" i="21"/>
  <c r="BU742" i="21"/>
  <c r="BV741" i="21"/>
  <c r="BU741" i="21"/>
  <c r="BV740" i="21"/>
  <c r="BU740" i="21"/>
  <c r="BV739" i="21"/>
  <c r="BU739" i="21"/>
  <c r="BV738" i="21"/>
  <c r="BU738" i="21"/>
  <c r="BV737" i="21"/>
  <c r="BU737" i="21"/>
  <c r="BV736" i="21"/>
  <c r="BU736" i="21"/>
  <c r="BV735" i="21"/>
  <c r="BU735" i="21"/>
  <c r="BV734" i="21"/>
  <c r="BU734" i="21"/>
  <c r="BV733" i="21"/>
  <c r="BU733" i="21"/>
  <c r="BV732" i="21"/>
  <c r="BU732" i="21"/>
  <c r="BV731" i="21"/>
  <c r="BU731" i="21"/>
  <c r="BV730" i="21"/>
  <c r="BU730" i="21"/>
  <c r="BV729" i="21"/>
  <c r="BU729" i="21"/>
  <c r="BV728" i="21"/>
  <c r="BU728" i="21"/>
  <c r="BV727" i="21"/>
  <c r="BU727" i="21"/>
  <c r="BV726" i="21"/>
  <c r="BU726" i="21"/>
  <c r="BV725" i="21"/>
  <c r="BU725" i="21"/>
  <c r="BV724" i="21"/>
  <c r="BU724" i="21"/>
  <c r="BV723" i="21"/>
  <c r="BU723" i="21"/>
  <c r="BV722" i="21"/>
  <c r="BU722" i="21"/>
  <c r="BV721" i="21"/>
  <c r="BU721" i="21"/>
  <c r="BV720" i="21"/>
  <c r="BU720" i="21"/>
  <c r="BV719" i="21"/>
  <c r="BU719" i="21"/>
  <c r="BV718" i="21"/>
  <c r="BU718" i="21"/>
  <c r="BV717" i="21"/>
  <c r="BU717" i="21"/>
  <c r="BV716" i="21"/>
  <c r="BU716" i="21"/>
  <c r="BV715" i="21"/>
  <c r="BU715" i="21"/>
  <c r="BV714" i="21"/>
  <c r="BU714" i="21"/>
  <c r="BV713" i="21"/>
  <c r="BU713" i="21"/>
  <c r="BV712" i="21"/>
  <c r="BU712" i="21"/>
  <c r="BV711" i="21"/>
  <c r="BU711" i="21"/>
  <c r="BV710" i="21"/>
  <c r="BU710" i="21"/>
  <c r="BV709" i="21"/>
  <c r="BU709" i="21"/>
  <c r="BV708" i="21"/>
  <c r="BU708" i="21"/>
  <c r="BV707" i="21"/>
  <c r="BU707" i="21"/>
  <c r="BV706" i="21"/>
  <c r="BU706" i="21"/>
  <c r="BV705" i="21"/>
  <c r="BU705" i="21"/>
  <c r="BV704" i="21"/>
  <c r="BU704" i="21"/>
  <c r="BV703" i="21"/>
  <c r="BU703" i="21"/>
  <c r="BV702" i="21"/>
  <c r="BU702" i="21"/>
  <c r="BV701" i="21"/>
  <c r="BU701" i="21"/>
  <c r="BV700" i="21"/>
  <c r="BU700" i="21"/>
  <c r="BV699" i="21"/>
  <c r="BU699" i="21"/>
  <c r="BV698" i="21"/>
  <c r="BU698" i="21"/>
  <c r="BV697" i="21"/>
  <c r="BU697" i="21"/>
  <c r="BV696" i="21"/>
  <c r="BU696" i="21"/>
  <c r="BV695" i="21"/>
  <c r="BU695" i="21"/>
  <c r="BV694" i="21"/>
  <c r="BU694" i="21"/>
  <c r="BV693" i="21"/>
  <c r="BU693" i="21"/>
  <c r="BV692" i="21"/>
  <c r="BU692" i="21"/>
  <c r="BV691" i="21"/>
  <c r="BU691" i="21"/>
  <c r="BV690" i="21"/>
  <c r="BU690" i="21"/>
  <c r="BV689" i="21"/>
  <c r="BU689" i="21"/>
  <c r="BV688" i="21"/>
  <c r="BU688" i="21"/>
  <c r="BV687" i="21"/>
  <c r="BU687" i="21"/>
  <c r="BV686" i="21"/>
  <c r="BU686" i="21"/>
  <c r="BV685" i="21"/>
  <c r="BU685" i="21"/>
  <c r="BV684" i="21"/>
  <c r="BU684" i="21"/>
  <c r="BV683" i="21"/>
  <c r="BU683" i="21"/>
  <c r="BV682" i="21"/>
  <c r="BU682" i="21"/>
  <c r="BV681" i="21"/>
  <c r="BU681" i="21"/>
  <c r="BV680" i="21"/>
  <c r="BU680" i="21"/>
  <c r="BV679" i="21"/>
  <c r="BU679" i="21"/>
  <c r="BV678" i="21"/>
  <c r="BU678" i="21"/>
  <c r="BV677" i="21"/>
  <c r="BU677" i="21"/>
  <c r="BV676" i="21"/>
  <c r="BU676" i="21"/>
  <c r="BV675" i="21"/>
  <c r="BU675" i="21"/>
  <c r="BV674" i="21"/>
  <c r="BU674" i="21"/>
  <c r="BV673" i="21"/>
  <c r="BU673" i="21"/>
  <c r="BV672" i="21"/>
  <c r="BU672" i="21"/>
  <c r="BV671" i="21"/>
  <c r="BU671" i="21"/>
  <c r="BV670" i="21"/>
  <c r="BU670" i="21"/>
  <c r="BV669" i="21"/>
  <c r="BU669" i="21"/>
  <c r="BV668" i="21"/>
  <c r="BU668" i="21"/>
  <c r="BV667" i="21"/>
  <c r="BU667" i="21"/>
  <c r="BV666" i="21"/>
  <c r="BU666" i="21"/>
  <c r="BV665" i="21"/>
  <c r="BU665" i="21"/>
  <c r="BV664" i="21"/>
  <c r="BU664" i="21"/>
  <c r="BV663" i="21"/>
  <c r="BU663" i="21"/>
  <c r="BV662" i="21"/>
  <c r="BU662" i="21"/>
  <c r="BV661" i="21"/>
  <c r="BU661" i="21"/>
  <c r="BV660" i="21"/>
  <c r="BU660" i="21"/>
  <c r="BV659" i="21"/>
  <c r="BU659" i="21"/>
  <c r="BV658" i="21"/>
  <c r="BU658" i="21"/>
  <c r="BV657" i="21"/>
  <c r="BU657" i="21"/>
  <c r="BV656" i="21"/>
  <c r="BU656" i="21"/>
  <c r="BV655" i="21"/>
  <c r="BU655" i="21"/>
  <c r="BV654" i="21"/>
  <c r="BU654" i="21"/>
  <c r="BV653" i="21"/>
  <c r="BU653" i="21"/>
  <c r="BV652" i="21"/>
  <c r="BU652" i="21"/>
  <c r="BV651" i="21"/>
  <c r="BU651" i="21"/>
  <c r="BV650" i="21"/>
  <c r="BU650" i="21"/>
  <c r="BV649" i="21"/>
  <c r="BU649" i="21"/>
  <c r="BV648" i="21"/>
  <c r="BU648" i="21"/>
  <c r="BV647" i="21"/>
  <c r="BU647" i="21"/>
  <c r="BV646" i="21"/>
  <c r="BU646" i="21"/>
  <c r="BV645" i="21"/>
  <c r="BU645" i="21"/>
  <c r="BV644" i="21"/>
  <c r="BU644" i="21"/>
  <c r="BV643" i="21"/>
  <c r="BU643" i="21"/>
  <c r="BV642" i="21"/>
  <c r="BU642" i="21"/>
  <c r="BV641" i="21"/>
  <c r="BU641" i="21"/>
  <c r="BV640" i="21"/>
  <c r="BU640" i="21"/>
  <c r="BV639" i="21"/>
  <c r="BU639" i="21"/>
  <c r="BV638" i="21"/>
  <c r="BU638" i="21"/>
  <c r="BV637" i="21"/>
  <c r="BU637" i="21"/>
  <c r="BV636" i="21"/>
  <c r="BU636" i="21"/>
  <c r="BV635" i="21"/>
  <c r="BU635" i="21"/>
  <c r="BV634" i="21"/>
  <c r="BU634" i="21"/>
  <c r="BV633" i="21"/>
  <c r="BU633" i="21"/>
  <c r="BV632" i="21"/>
  <c r="BU632" i="21"/>
  <c r="BV631" i="21"/>
  <c r="BU631" i="21"/>
  <c r="BV630" i="21"/>
  <c r="BU630" i="21"/>
  <c r="BV629" i="21"/>
  <c r="BU629" i="21"/>
  <c r="BV628" i="21"/>
  <c r="BU628" i="21"/>
  <c r="BV627" i="21"/>
  <c r="BU627" i="21"/>
  <c r="BV626" i="21"/>
  <c r="BU626" i="21"/>
  <c r="BV625" i="21"/>
  <c r="BU625" i="21"/>
  <c r="BV624" i="21"/>
  <c r="BU624" i="21"/>
  <c r="BV623" i="21"/>
  <c r="BU623" i="21"/>
  <c r="BV622" i="21"/>
  <c r="BU622" i="21"/>
  <c r="BV621" i="21"/>
  <c r="BU621" i="21"/>
  <c r="BV620" i="21"/>
  <c r="BU620" i="21"/>
  <c r="BV619" i="21"/>
  <c r="BU619" i="21"/>
  <c r="BV618" i="21"/>
  <c r="BU618" i="21"/>
  <c r="BV617" i="21"/>
  <c r="BU617" i="21"/>
  <c r="BV616" i="21"/>
  <c r="BU616" i="21"/>
  <c r="BV615" i="21"/>
  <c r="BU615" i="21"/>
  <c r="BV614" i="21"/>
  <c r="BU614" i="21"/>
  <c r="BV613" i="21"/>
  <c r="BU613" i="21"/>
  <c r="BV612" i="21"/>
  <c r="BU612" i="21"/>
  <c r="BV611" i="21"/>
  <c r="BU611" i="21"/>
  <c r="BV610" i="21"/>
  <c r="BU610" i="21"/>
  <c r="BV609" i="21"/>
  <c r="BU609" i="21"/>
  <c r="BV608" i="21"/>
  <c r="BU608" i="21"/>
  <c r="BV607" i="21"/>
  <c r="BU607" i="21"/>
  <c r="BV606" i="21"/>
  <c r="BU606" i="21"/>
  <c r="BV605" i="21"/>
  <c r="BU605" i="21"/>
  <c r="BV604" i="21"/>
  <c r="BU604" i="21"/>
  <c r="BV603" i="21"/>
  <c r="BU603" i="21"/>
  <c r="BV602" i="21"/>
  <c r="BU602" i="21"/>
  <c r="BV601" i="21"/>
  <c r="BU601" i="21"/>
  <c r="BV600" i="21"/>
  <c r="BU600" i="21"/>
  <c r="BV599" i="21"/>
  <c r="BU599" i="21"/>
  <c r="BV598" i="21"/>
  <c r="BU598" i="21"/>
  <c r="BV597" i="21"/>
  <c r="BU597" i="21"/>
  <c r="BV596" i="21"/>
  <c r="BU596" i="21"/>
  <c r="BV595" i="21"/>
  <c r="BU595" i="21"/>
  <c r="BV594" i="21"/>
  <c r="BU594" i="21"/>
  <c r="BV593" i="21"/>
  <c r="BU593" i="21"/>
  <c r="BV592" i="21"/>
  <c r="BU592" i="21"/>
  <c r="BV591" i="21"/>
  <c r="BU591" i="21"/>
  <c r="BV590" i="21"/>
  <c r="BU590" i="21"/>
  <c r="BV589" i="21"/>
  <c r="BU589" i="21"/>
  <c r="BV588" i="21"/>
  <c r="BU588" i="21"/>
  <c r="BV587" i="21"/>
  <c r="BU587" i="21"/>
  <c r="BV586" i="21"/>
  <c r="BU586" i="21"/>
  <c r="BV585" i="21"/>
  <c r="BU585" i="21"/>
  <c r="BV584" i="21"/>
  <c r="BU584" i="21"/>
  <c r="BV583" i="21"/>
  <c r="BU583" i="21"/>
  <c r="BV582" i="21"/>
  <c r="BU582" i="21"/>
  <c r="BV581" i="21"/>
  <c r="BU581" i="21"/>
  <c r="BV580" i="21"/>
  <c r="BU580" i="21"/>
  <c r="BV579" i="21"/>
  <c r="BU579" i="21"/>
  <c r="BV578" i="21"/>
  <c r="BU578" i="21"/>
  <c r="BV577" i="21"/>
  <c r="BU577" i="21"/>
  <c r="BV576" i="21"/>
  <c r="BU576" i="21"/>
  <c r="BV575" i="21"/>
  <c r="BU575" i="21"/>
  <c r="BV574" i="21"/>
  <c r="BU574" i="21"/>
  <c r="BV573" i="21"/>
  <c r="BU573" i="21"/>
  <c r="BV572" i="21"/>
  <c r="BU572" i="21"/>
  <c r="BV571" i="21"/>
  <c r="BU571" i="21"/>
  <c r="BV570" i="21"/>
  <c r="BU570" i="21"/>
  <c r="BV569" i="21"/>
  <c r="BU569" i="21"/>
  <c r="BV568" i="21"/>
  <c r="BU568" i="21"/>
  <c r="BV567" i="21"/>
  <c r="BU567" i="21"/>
  <c r="BV566" i="21"/>
  <c r="BU566" i="21"/>
  <c r="BV565" i="21"/>
  <c r="BU565" i="21"/>
  <c r="BV564" i="21"/>
  <c r="BU564" i="21"/>
  <c r="BV563" i="21"/>
  <c r="BU563" i="21"/>
  <c r="BV562" i="21"/>
  <c r="BU562" i="21"/>
  <c r="BV561" i="21"/>
  <c r="BU561" i="21"/>
  <c r="BV560" i="21"/>
  <c r="BU560" i="21"/>
  <c r="BV559" i="21"/>
  <c r="BU559" i="21"/>
  <c r="BV558" i="21"/>
  <c r="BU558" i="21"/>
  <c r="BV557" i="21"/>
  <c r="BU557" i="21"/>
  <c r="BV556" i="21"/>
  <c r="BU556" i="21"/>
  <c r="BV555" i="21"/>
  <c r="BU555" i="21"/>
  <c r="BV554" i="21"/>
  <c r="BU554" i="21"/>
  <c r="BV553" i="21"/>
  <c r="BU553" i="21"/>
  <c r="BV552" i="21"/>
  <c r="BU552" i="21"/>
  <c r="BV551" i="21"/>
  <c r="BU551" i="21"/>
  <c r="BV550" i="21"/>
  <c r="BU550" i="21"/>
  <c r="BV549" i="21"/>
  <c r="BU549" i="21"/>
  <c r="BV548" i="21"/>
  <c r="BU548" i="21"/>
  <c r="BV547" i="21"/>
  <c r="BU547" i="21"/>
  <c r="BV546" i="21"/>
  <c r="BU546" i="21"/>
  <c r="BV545" i="21"/>
  <c r="BU545" i="21"/>
  <c r="BV544" i="21"/>
  <c r="BU544" i="21"/>
  <c r="BV543" i="21"/>
  <c r="BU543" i="21"/>
  <c r="BV542" i="21"/>
  <c r="BU542" i="21"/>
  <c r="BV541" i="21"/>
  <c r="BU541" i="21"/>
  <c r="BV540" i="21"/>
  <c r="BU540" i="21"/>
  <c r="BV539" i="21"/>
  <c r="BU539" i="21"/>
  <c r="BV538" i="21"/>
  <c r="BU538" i="21"/>
  <c r="BV537" i="21"/>
  <c r="BU537" i="21"/>
  <c r="BV536" i="21"/>
  <c r="BU536" i="21"/>
  <c r="BV535" i="21"/>
  <c r="BU535" i="21"/>
  <c r="BV534" i="21"/>
  <c r="BU534" i="21"/>
  <c r="BV533" i="21"/>
  <c r="BU533" i="21"/>
  <c r="BV532" i="21"/>
  <c r="BU532" i="21"/>
  <c r="BV531" i="21"/>
  <c r="BU531" i="21"/>
  <c r="BV530" i="21"/>
  <c r="BU530" i="21"/>
  <c r="BV529" i="21"/>
  <c r="BU529" i="21"/>
  <c r="BV528" i="21"/>
  <c r="BU528" i="21"/>
  <c r="BV527" i="21"/>
  <c r="BU527" i="21"/>
  <c r="BV526" i="21"/>
  <c r="BU526" i="21"/>
  <c r="BV525" i="21"/>
  <c r="BU525" i="21"/>
  <c r="BV524" i="21"/>
  <c r="BU524" i="21"/>
  <c r="BV523" i="21"/>
  <c r="BU523" i="21"/>
  <c r="BV522" i="21"/>
  <c r="BU522" i="21"/>
  <c r="BV521" i="21"/>
  <c r="BU521" i="21"/>
  <c r="BV520" i="21"/>
  <c r="BU520" i="21"/>
  <c r="BV519" i="21"/>
  <c r="BU519" i="21"/>
  <c r="BV518" i="21"/>
  <c r="BU518" i="21"/>
  <c r="BV517" i="21"/>
  <c r="BU517" i="21"/>
  <c r="BV516" i="21"/>
  <c r="BU516" i="21"/>
  <c r="BV515" i="21"/>
  <c r="BU515" i="21"/>
  <c r="BV514" i="21"/>
  <c r="BU514" i="21"/>
  <c r="BV513" i="21"/>
  <c r="BU513" i="21"/>
  <c r="BV512" i="21"/>
  <c r="BU512" i="21"/>
  <c r="BV511" i="21"/>
  <c r="BU511" i="21"/>
  <c r="BV510" i="21"/>
  <c r="BU510" i="21"/>
  <c r="BV509" i="21"/>
  <c r="BU509" i="21"/>
  <c r="BV508" i="21"/>
  <c r="BU508" i="21"/>
  <c r="BV507" i="21"/>
  <c r="BU507" i="21"/>
  <c r="BV506" i="21"/>
  <c r="BU506" i="21"/>
  <c r="BV505" i="21"/>
  <c r="BU505" i="21"/>
  <c r="BV504" i="21"/>
  <c r="BU504" i="21"/>
  <c r="BV503" i="21"/>
  <c r="BU503" i="21"/>
  <c r="BV502" i="21"/>
  <c r="BU502" i="21"/>
  <c r="BV501" i="21"/>
  <c r="BU501" i="21"/>
  <c r="BV500" i="21"/>
  <c r="BU500" i="21"/>
  <c r="BV499" i="21"/>
  <c r="BU499" i="21"/>
  <c r="BV498" i="21"/>
  <c r="BU498" i="21"/>
  <c r="BV497" i="21"/>
  <c r="BU497" i="21"/>
  <c r="BV496" i="21"/>
  <c r="BU496" i="21"/>
  <c r="BV495" i="21"/>
  <c r="BU495" i="21"/>
  <c r="BV494" i="21"/>
  <c r="BU494" i="21"/>
  <c r="BV493" i="21"/>
  <c r="BU493" i="21"/>
  <c r="BV492" i="21"/>
  <c r="BU492" i="21"/>
  <c r="BV491" i="21"/>
  <c r="BU491" i="21"/>
  <c r="BV490" i="21"/>
  <c r="BU490" i="21"/>
  <c r="BV489" i="21"/>
  <c r="BU489" i="21"/>
  <c r="BV488" i="21"/>
  <c r="BU488" i="21"/>
  <c r="BV487" i="21"/>
  <c r="BU487" i="21"/>
  <c r="BV486" i="21"/>
  <c r="BU486" i="21"/>
  <c r="BV485" i="21"/>
  <c r="BU485" i="21"/>
  <c r="BV484" i="21"/>
  <c r="BU484" i="21"/>
  <c r="BV483" i="21"/>
  <c r="BU483" i="21"/>
  <c r="BV482" i="21"/>
  <c r="BU482" i="21"/>
  <c r="BV481" i="21"/>
  <c r="BU481" i="21"/>
  <c r="BV480" i="21"/>
  <c r="BU480" i="21"/>
  <c r="BV479" i="21"/>
  <c r="BU479" i="21"/>
  <c r="BV478" i="21"/>
  <c r="BU478" i="21"/>
  <c r="BV477" i="21"/>
  <c r="BU477" i="21"/>
  <c r="BV476" i="21"/>
  <c r="BU476" i="21"/>
  <c r="BV475" i="21"/>
  <c r="BU475" i="21"/>
  <c r="BV474" i="21"/>
  <c r="BU474" i="21"/>
  <c r="BV473" i="21"/>
  <c r="BU473" i="21"/>
  <c r="BV472" i="21"/>
  <c r="BU472" i="21"/>
  <c r="BV471" i="21"/>
  <c r="BU471" i="21"/>
  <c r="BV470" i="21"/>
  <c r="BU470" i="21"/>
  <c r="BV469" i="21"/>
  <c r="BU469" i="21"/>
  <c r="BV468" i="21"/>
  <c r="BU468" i="21"/>
  <c r="BV467" i="21"/>
  <c r="BU467" i="21"/>
  <c r="BV466" i="21"/>
  <c r="BU466" i="21"/>
  <c r="BV465" i="21"/>
  <c r="BU465" i="21"/>
  <c r="BV464" i="21"/>
  <c r="BU464" i="21"/>
  <c r="BV463" i="21"/>
  <c r="BU463" i="21"/>
  <c r="BV462" i="21"/>
  <c r="BU462" i="21"/>
  <c r="BV461" i="21"/>
  <c r="BU461" i="21"/>
  <c r="BV460" i="21"/>
  <c r="BU460" i="21"/>
  <c r="BV459" i="21"/>
  <c r="BU459" i="21"/>
  <c r="BV458" i="21"/>
  <c r="BU458" i="21"/>
  <c r="BV457" i="21"/>
  <c r="BU457" i="21"/>
  <c r="BV456" i="21"/>
  <c r="BU456" i="21"/>
  <c r="BV455" i="21"/>
  <c r="BU455" i="21"/>
  <c r="BV454" i="21"/>
  <c r="BU454" i="21"/>
  <c r="BV453" i="21"/>
  <c r="BU453" i="21"/>
  <c r="BV452" i="21"/>
  <c r="BU452" i="21"/>
  <c r="BV451" i="21"/>
  <c r="BU451" i="21"/>
  <c r="BV450" i="21"/>
  <c r="BU450" i="21"/>
  <c r="BV449" i="21"/>
  <c r="BU449" i="21"/>
  <c r="BV448" i="21"/>
  <c r="BU448" i="21"/>
  <c r="BV447" i="21"/>
  <c r="BU447" i="21"/>
  <c r="BV446" i="21"/>
  <c r="BU446" i="21"/>
  <c r="BV445" i="21"/>
  <c r="BU445" i="21"/>
  <c r="BV444" i="21"/>
  <c r="BU444" i="21"/>
  <c r="BV443" i="21"/>
  <c r="BU443" i="21"/>
  <c r="BV442" i="21"/>
  <c r="BU442" i="21"/>
  <c r="BV441" i="21"/>
  <c r="BU441" i="21"/>
  <c r="BV440" i="21"/>
  <c r="BU440" i="21"/>
  <c r="BV439" i="21"/>
  <c r="BU439" i="21"/>
  <c r="BV438" i="21"/>
  <c r="BU438" i="21"/>
  <c r="BV437" i="21"/>
  <c r="BU437" i="21"/>
  <c r="BV436" i="21"/>
  <c r="BU436" i="21"/>
  <c r="BV435" i="21"/>
  <c r="BU435" i="21"/>
  <c r="BV434" i="21"/>
  <c r="BU434" i="21"/>
  <c r="BV433" i="21"/>
  <c r="BU433" i="21"/>
  <c r="BV432" i="21"/>
  <c r="BU432" i="21"/>
  <c r="BV431" i="21"/>
  <c r="BU431" i="21"/>
  <c r="BV430" i="21"/>
  <c r="BU430" i="21"/>
  <c r="BV429" i="21"/>
  <c r="BU429" i="21"/>
  <c r="BV428" i="21"/>
  <c r="BU428" i="21"/>
  <c r="BV427" i="21"/>
  <c r="BU427" i="21"/>
  <c r="BV426" i="21"/>
  <c r="BU426" i="21"/>
  <c r="BV425" i="21"/>
  <c r="BU425" i="21"/>
  <c r="BV424" i="21"/>
  <c r="BU424" i="21"/>
  <c r="BV423" i="21"/>
  <c r="BU423" i="21"/>
  <c r="BV422" i="21"/>
  <c r="BU422" i="21"/>
  <c r="BV421" i="21"/>
  <c r="BU421" i="21"/>
  <c r="BV420" i="21"/>
  <c r="BU420" i="21"/>
  <c r="BV419" i="21"/>
  <c r="BU419" i="21"/>
  <c r="BV418" i="21"/>
  <c r="BU418" i="21"/>
  <c r="BV417" i="21"/>
  <c r="BU417" i="21"/>
  <c r="BV416" i="21"/>
  <c r="BU416" i="21"/>
  <c r="BV415" i="21"/>
  <c r="BU415" i="21"/>
  <c r="BV414" i="21"/>
  <c r="BU414" i="21"/>
  <c r="BV413" i="21"/>
  <c r="BU413" i="21"/>
  <c r="BV412" i="21"/>
  <c r="BU412" i="21"/>
  <c r="BV411" i="21"/>
  <c r="BU411" i="21"/>
  <c r="BV410" i="21"/>
  <c r="BU410" i="21"/>
  <c r="BV409" i="21"/>
  <c r="BU409" i="21"/>
  <c r="BV408" i="21"/>
  <c r="BU408" i="21"/>
  <c r="BV407" i="21"/>
  <c r="BU407" i="21"/>
  <c r="BV406" i="21"/>
  <c r="BU406" i="21"/>
  <c r="BV405" i="21"/>
  <c r="BU405" i="21"/>
  <c r="BV404" i="21"/>
  <c r="BU404" i="21"/>
  <c r="BV403" i="21"/>
  <c r="BU403" i="21"/>
  <c r="BV402" i="21"/>
  <c r="BU402" i="21"/>
  <c r="BV401" i="21"/>
  <c r="BU401" i="21"/>
  <c r="BV400" i="21"/>
  <c r="BU400" i="21"/>
  <c r="BV399" i="21"/>
  <c r="BU399" i="21"/>
  <c r="BV398" i="21"/>
  <c r="BU398" i="21"/>
  <c r="BV397" i="21"/>
  <c r="BU397" i="21"/>
  <c r="BV396" i="21"/>
  <c r="BU396" i="21"/>
  <c r="BV395" i="21"/>
  <c r="BU395" i="21"/>
  <c r="BV394" i="21"/>
  <c r="BU394" i="21"/>
  <c r="BV393" i="21"/>
  <c r="BU393" i="21"/>
  <c r="BV392" i="21"/>
  <c r="BU392" i="21"/>
  <c r="BV391" i="21"/>
  <c r="BU391" i="21"/>
  <c r="BV390" i="21"/>
  <c r="BU390" i="21"/>
  <c r="BV389" i="21"/>
  <c r="BU389" i="21"/>
  <c r="BV388" i="21"/>
  <c r="BU388" i="21"/>
  <c r="BV387" i="21"/>
  <c r="BU387" i="21"/>
  <c r="BV386" i="21"/>
  <c r="BU386" i="21"/>
  <c r="BV385" i="21"/>
  <c r="BU385" i="21"/>
  <c r="BV384" i="21"/>
  <c r="BU384" i="21"/>
  <c r="BV383" i="21"/>
  <c r="BU383" i="21"/>
  <c r="BV382" i="21"/>
  <c r="BU382" i="21"/>
  <c r="BV381" i="21"/>
  <c r="BU381" i="21"/>
  <c r="BV380" i="21"/>
  <c r="BU380" i="21"/>
  <c r="BV379" i="21"/>
  <c r="BU379" i="21"/>
  <c r="BV378" i="21"/>
  <c r="BU378" i="21"/>
  <c r="BV377" i="21"/>
  <c r="BU377" i="21"/>
  <c r="BV376" i="21"/>
  <c r="BU376" i="21"/>
  <c r="BV375" i="21"/>
  <c r="BU375" i="21"/>
  <c r="BV374" i="21"/>
  <c r="BU374" i="21"/>
  <c r="BV373" i="21"/>
  <c r="BU373" i="21"/>
  <c r="BV372" i="21"/>
  <c r="BU372" i="21"/>
  <c r="BV371" i="21"/>
  <c r="BU371" i="21"/>
  <c r="BV370" i="21"/>
  <c r="BU370" i="21"/>
  <c r="BV369" i="21"/>
  <c r="BU369" i="21"/>
  <c r="BV368" i="21"/>
  <c r="BU368" i="21"/>
  <c r="BV367" i="21"/>
  <c r="BU367" i="21"/>
  <c r="BV366" i="21"/>
  <c r="BU366" i="21"/>
  <c r="BV365" i="21"/>
  <c r="BU365" i="21"/>
  <c r="BV364" i="21"/>
  <c r="BU364" i="21"/>
  <c r="BV363" i="21"/>
  <c r="BU363" i="21"/>
  <c r="BV362" i="21"/>
  <c r="BU362" i="21"/>
  <c r="BV361" i="21"/>
  <c r="BU361" i="21"/>
  <c r="BV360" i="21"/>
  <c r="BU360" i="21"/>
  <c r="BV359" i="21"/>
  <c r="BU359" i="21"/>
  <c r="BV358" i="21"/>
  <c r="BU358" i="21"/>
  <c r="BV357" i="21"/>
  <c r="BU357" i="21"/>
  <c r="BV356" i="21"/>
  <c r="BU356" i="21"/>
  <c r="BV355" i="21"/>
  <c r="BU355" i="21"/>
  <c r="BV354" i="21"/>
  <c r="BU354" i="21"/>
  <c r="BV353" i="21"/>
  <c r="BU353" i="21"/>
  <c r="BV352" i="21"/>
  <c r="BU352" i="21"/>
  <c r="BV351" i="21"/>
  <c r="BU351" i="21"/>
  <c r="BV350" i="21"/>
  <c r="BU350" i="21"/>
  <c r="BV349" i="21"/>
  <c r="BU349" i="21"/>
  <c r="BV348" i="21"/>
  <c r="BU348" i="21"/>
  <c r="BV347" i="21"/>
  <c r="BU347" i="21"/>
  <c r="BV346" i="21"/>
  <c r="BU346" i="21"/>
  <c r="BV345" i="21"/>
  <c r="BU345" i="21"/>
  <c r="BV344" i="21"/>
  <c r="BU344" i="21"/>
  <c r="BV343" i="21"/>
  <c r="BU343" i="21"/>
  <c r="BV342" i="21"/>
  <c r="BU342" i="21"/>
  <c r="BV341" i="21"/>
  <c r="BU341" i="21"/>
  <c r="BV340" i="21"/>
  <c r="BU340" i="21"/>
  <c r="BV339" i="21"/>
  <c r="BU339" i="21"/>
  <c r="BV338" i="21"/>
  <c r="BU338" i="21"/>
  <c r="BV337" i="21"/>
  <c r="BU337" i="21"/>
  <c r="BV336" i="21"/>
  <c r="BU336" i="21"/>
  <c r="BV335" i="21"/>
  <c r="BU335" i="21"/>
  <c r="BV334" i="21"/>
  <c r="BU334" i="21"/>
  <c r="BV333" i="21"/>
  <c r="BU333" i="21"/>
  <c r="BV332" i="21"/>
  <c r="BU332" i="21"/>
  <c r="BV331" i="21"/>
  <c r="BU331" i="21"/>
  <c r="BV330" i="21"/>
  <c r="BU330" i="21"/>
  <c r="BV329" i="21"/>
  <c r="BU329" i="21"/>
  <c r="BV328" i="21"/>
  <c r="BU328" i="21"/>
  <c r="BV327" i="21"/>
  <c r="BU327" i="21"/>
  <c r="BV326" i="21"/>
  <c r="BU326" i="21"/>
  <c r="BV325" i="21"/>
  <c r="BU325" i="21"/>
  <c r="BV324" i="21"/>
  <c r="BU324" i="21"/>
  <c r="BV323" i="21"/>
  <c r="BU323" i="21"/>
  <c r="BV322" i="21"/>
  <c r="BU322" i="21"/>
  <c r="BV321" i="21"/>
  <c r="BU321" i="21"/>
  <c r="BV320" i="21"/>
  <c r="BU320" i="21"/>
  <c r="BV319" i="21"/>
  <c r="BU319" i="21"/>
  <c r="BV318" i="21"/>
  <c r="BU318" i="21"/>
  <c r="BV317" i="21"/>
  <c r="BU317" i="21"/>
  <c r="BV316" i="21"/>
  <c r="BU316" i="21"/>
  <c r="BV315" i="21"/>
  <c r="BU315" i="21"/>
  <c r="BV314" i="21"/>
  <c r="BU314" i="21"/>
  <c r="BV313" i="21"/>
  <c r="BU313" i="21"/>
  <c r="BV312" i="21"/>
  <c r="BU312" i="21"/>
  <c r="BV311" i="21"/>
  <c r="BU311" i="21"/>
  <c r="BV310" i="21"/>
  <c r="BU310" i="21"/>
  <c r="BV309" i="21"/>
  <c r="BU309" i="21"/>
  <c r="BV308" i="21"/>
  <c r="BU308" i="21"/>
  <c r="BV307" i="21"/>
  <c r="BU307" i="21"/>
  <c r="BV306" i="21"/>
  <c r="BU306" i="21"/>
  <c r="BV305" i="21"/>
  <c r="BU305" i="21"/>
  <c r="BV304" i="21"/>
  <c r="BU304" i="21"/>
  <c r="BV303" i="21"/>
  <c r="BU303" i="21"/>
  <c r="BV302" i="21"/>
  <c r="BU302" i="21"/>
  <c r="BV301" i="21"/>
  <c r="BU301" i="21"/>
  <c r="BV300" i="21"/>
  <c r="BU300" i="21"/>
  <c r="BV299" i="21"/>
  <c r="BU299" i="21"/>
  <c r="BV298" i="21"/>
  <c r="BU298" i="21"/>
  <c r="BV297" i="21"/>
  <c r="BU297" i="21"/>
  <c r="BV296" i="21"/>
  <c r="BU296" i="21"/>
  <c r="BV295" i="21"/>
  <c r="BU295" i="21"/>
  <c r="BV294" i="21"/>
  <c r="BU294" i="21"/>
  <c r="BV293" i="21"/>
  <c r="BU293" i="21"/>
  <c r="BV292" i="21"/>
  <c r="BU292" i="21"/>
  <c r="BV291" i="21"/>
  <c r="BU291" i="21"/>
  <c r="BV290" i="21"/>
  <c r="BU290" i="21"/>
  <c r="BV289" i="21"/>
  <c r="BU289" i="21"/>
  <c r="BV288" i="21"/>
  <c r="BU288" i="21"/>
  <c r="BV287" i="21"/>
  <c r="BU287" i="21"/>
  <c r="BV286" i="21"/>
  <c r="BU286" i="21"/>
  <c r="BV285" i="21"/>
  <c r="BU285" i="21"/>
  <c r="BV284" i="21"/>
  <c r="BU284" i="21"/>
  <c r="BV283" i="21"/>
  <c r="BU283" i="21"/>
  <c r="BV282" i="21"/>
  <c r="BU282" i="21"/>
  <c r="BV281" i="21"/>
  <c r="BU281" i="21"/>
  <c r="BV280" i="21"/>
  <c r="BU280" i="21"/>
  <c r="BV279" i="21"/>
  <c r="BU279" i="21"/>
  <c r="BV278" i="21"/>
  <c r="BU278" i="21"/>
  <c r="BV277" i="21"/>
  <c r="BU277" i="21"/>
  <c r="BV276" i="21"/>
  <c r="BU276" i="21"/>
  <c r="BV275" i="21"/>
  <c r="BU275" i="21"/>
  <c r="BV274" i="21"/>
  <c r="BU274" i="21"/>
  <c r="BV273" i="21"/>
  <c r="BU273" i="21"/>
  <c r="BV272" i="21"/>
  <c r="BU272" i="21"/>
  <c r="BV271" i="21"/>
  <c r="BU271" i="21"/>
  <c r="BV270" i="21"/>
  <c r="BU270" i="21"/>
  <c r="BV269" i="21"/>
  <c r="BU269" i="21"/>
  <c r="BV268" i="21"/>
  <c r="BU268" i="21"/>
  <c r="BV267" i="21"/>
  <c r="BU267" i="21"/>
  <c r="BV266" i="21"/>
  <c r="BU266" i="21"/>
  <c r="BV265" i="21"/>
  <c r="BU265" i="21"/>
  <c r="BV264" i="21"/>
  <c r="BU264" i="21"/>
  <c r="BV263" i="21"/>
  <c r="BU263" i="21"/>
  <c r="BV262" i="21"/>
  <c r="BU262" i="21"/>
  <c r="BV261" i="21"/>
  <c r="BU261" i="21"/>
  <c r="BV260" i="21"/>
  <c r="BU260" i="21"/>
  <c r="BV259" i="21"/>
  <c r="BU259" i="21"/>
  <c r="BV258" i="21"/>
  <c r="BU258" i="21"/>
  <c r="BV257" i="21"/>
  <c r="BU257" i="21"/>
  <c r="BV256" i="21"/>
  <c r="BU256" i="21"/>
  <c r="BV255" i="21"/>
  <c r="BU255" i="21"/>
  <c r="BV254" i="21"/>
  <c r="BU254" i="21"/>
  <c r="BV253" i="21"/>
  <c r="BU253" i="21"/>
  <c r="BV252" i="21"/>
  <c r="BU252" i="21"/>
  <c r="BV251" i="21"/>
  <c r="BU251" i="21"/>
  <c r="BV250" i="21"/>
  <c r="BU250" i="21"/>
  <c r="BV249" i="21"/>
  <c r="BU249" i="21"/>
  <c r="BV248" i="21"/>
  <c r="BU248" i="21"/>
  <c r="BV247" i="21"/>
  <c r="BU247" i="21"/>
  <c r="BV246" i="21"/>
  <c r="BU246" i="21"/>
  <c r="BV245" i="21"/>
  <c r="BU245" i="21"/>
  <c r="BV244" i="21"/>
  <c r="BU244" i="21"/>
  <c r="BV243" i="21"/>
  <c r="BU243" i="21"/>
  <c r="BV242" i="21"/>
  <c r="BU242" i="21"/>
  <c r="BV241" i="21"/>
  <c r="BU241" i="21"/>
  <c r="BV240" i="21"/>
  <c r="BU240" i="21"/>
  <c r="BV239" i="21"/>
  <c r="BU239" i="21"/>
  <c r="BV238" i="21"/>
  <c r="BU238" i="21"/>
  <c r="BV237" i="21"/>
  <c r="BU237" i="21"/>
  <c r="BV236" i="21"/>
  <c r="BU236" i="21"/>
  <c r="BV235" i="21"/>
  <c r="BU235" i="21"/>
  <c r="BV234" i="21"/>
  <c r="BU234" i="21"/>
  <c r="BV233" i="21"/>
  <c r="BU233" i="21"/>
  <c r="BV232" i="21"/>
  <c r="BU232" i="21"/>
  <c r="BV231" i="21"/>
  <c r="BU231" i="21"/>
  <c r="BV230" i="21"/>
  <c r="BU230" i="21"/>
  <c r="BV229" i="21"/>
  <c r="BU229" i="21"/>
  <c r="BV228" i="21"/>
  <c r="BU228" i="21"/>
  <c r="BV227" i="21"/>
  <c r="BU227" i="21"/>
  <c r="BV226" i="21"/>
  <c r="BU226" i="21"/>
  <c r="BV225" i="21"/>
  <c r="BU225" i="21"/>
  <c r="BV224" i="21"/>
  <c r="BU224" i="21"/>
  <c r="BV223" i="21"/>
  <c r="BU223" i="21"/>
  <c r="BV222" i="21"/>
  <c r="BU222" i="21"/>
  <c r="BV221" i="21"/>
  <c r="BU221" i="21"/>
  <c r="BV220" i="21"/>
  <c r="BU220" i="21"/>
  <c r="BV219" i="21"/>
  <c r="BU219" i="21"/>
  <c r="BV218" i="21"/>
  <c r="BU218" i="21"/>
  <c r="BV217" i="21"/>
  <c r="BU217" i="21"/>
  <c r="BV216" i="21"/>
  <c r="BU216" i="21"/>
  <c r="BV215" i="21"/>
  <c r="BU215" i="21"/>
  <c r="BV214" i="21"/>
  <c r="BU214" i="21"/>
  <c r="BV213" i="21"/>
  <c r="BU213" i="21"/>
  <c r="BV212" i="21"/>
  <c r="BU212" i="21"/>
  <c r="BV211" i="21"/>
  <c r="BU211" i="21"/>
  <c r="BV210" i="21"/>
  <c r="BU210" i="21"/>
  <c r="BV209" i="21"/>
  <c r="BU209" i="21"/>
  <c r="BV208" i="21"/>
  <c r="BU208" i="21"/>
  <c r="BV207" i="21"/>
  <c r="BU207" i="21"/>
  <c r="BV206" i="21"/>
  <c r="BU206" i="21"/>
  <c r="BV205" i="21"/>
  <c r="BU205" i="21"/>
  <c r="BV204" i="21"/>
  <c r="BU204" i="21"/>
  <c r="BV203" i="21"/>
  <c r="BU203" i="21"/>
  <c r="BV202" i="21"/>
  <c r="BU202" i="21"/>
  <c r="BV201" i="21"/>
  <c r="BU201" i="21"/>
  <c r="BV200" i="21"/>
  <c r="BU200" i="21"/>
  <c r="BV199" i="21"/>
  <c r="BU199" i="21"/>
  <c r="BV198" i="21"/>
  <c r="BU198" i="21"/>
  <c r="BV197" i="21"/>
  <c r="BU197" i="21"/>
  <c r="BV196" i="21"/>
  <c r="BU196" i="21"/>
  <c r="BV195" i="21"/>
  <c r="BU195" i="21"/>
  <c r="BV194" i="21"/>
  <c r="BU194" i="21"/>
  <c r="BV193" i="21"/>
  <c r="BU193" i="21"/>
  <c r="BV192" i="21"/>
  <c r="BU192" i="21"/>
  <c r="BV191" i="21"/>
  <c r="BU191" i="21"/>
  <c r="BV190" i="21"/>
  <c r="BU190" i="21"/>
  <c r="BV189" i="21"/>
  <c r="BU189" i="21"/>
  <c r="BV188" i="21"/>
  <c r="BU188" i="21"/>
  <c r="BV187" i="21"/>
  <c r="BU187" i="21"/>
  <c r="BV186" i="21"/>
  <c r="BU186" i="21"/>
  <c r="BV185" i="21"/>
  <c r="BU185" i="21"/>
  <c r="BV184" i="21"/>
  <c r="BU184" i="21"/>
  <c r="BV183" i="21"/>
  <c r="BU183" i="21"/>
  <c r="BV182" i="21"/>
  <c r="BU182" i="21"/>
  <c r="BV181" i="21"/>
  <c r="BU181" i="21"/>
  <c r="BV180" i="21"/>
  <c r="BU180" i="21"/>
  <c r="BV179" i="21"/>
  <c r="BU179" i="21"/>
  <c r="BV178" i="21"/>
  <c r="BU178" i="21"/>
  <c r="BV177" i="21"/>
  <c r="BU177" i="21"/>
  <c r="BV176" i="21"/>
  <c r="BU176" i="21"/>
  <c r="BV175" i="21"/>
  <c r="BU175" i="21"/>
  <c r="BV174" i="21"/>
  <c r="BU174" i="21"/>
  <c r="BV173" i="21"/>
  <c r="BU173" i="21"/>
  <c r="BV172" i="21"/>
  <c r="BU172" i="21"/>
  <c r="BV171" i="21"/>
  <c r="BU171" i="21"/>
  <c r="BV170" i="21"/>
  <c r="BU170" i="21"/>
  <c r="BV169" i="21"/>
  <c r="BU169" i="21"/>
  <c r="BV168" i="21"/>
  <c r="BU168" i="21"/>
  <c r="BV167" i="21"/>
  <c r="BU167" i="21"/>
  <c r="BV166" i="21"/>
  <c r="BU166" i="21"/>
  <c r="BV165" i="21"/>
  <c r="BU165" i="21"/>
  <c r="BV164" i="21"/>
  <c r="BU164" i="21"/>
  <c r="BV163" i="21"/>
  <c r="BU163" i="21"/>
  <c r="BV162" i="21"/>
  <c r="BU162" i="21"/>
  <c r="BV161" i="21"/>
  <c r="BU161" i="21"/>
  <c r="BV160" i="21"/>
  <c r="BU160" i="21"/>
  <c r="BV159" i="21"/>
  <c r="BU159" i="21"/>
  <c r="BV158" i="21"/>
  <c r="BU158" i="21"/>
  <c r="BV157" i="21"/>
  <c r="BU157" i="21"/>
  <c r="BV156" i="21"/>
  <c r="BU156" i="21"/>
  <c r="BV155" i="21"/>
  <c r="BU155" i="21"/>
  <c r="BV154" i="21"/>
  <c r="BU154" i="21"/>
  <c r="BV153" i="21"/>
  <c r="BU153" i="21"/>
  <c r="BV152" i="21"/>
  <c r="BU152" i="21"/>
  <c r="BV151" i="21"/>
  <c r="BU151" i="21"/>
  <c r="BV150" i="21"/>
  <c r="BU150" i="21"/>
  <c r="BV149" i="21"/>
  <c r="BU149" i="21"/>
  <c r="BV148" i="21"/>
  <c r="BU148" i="21"/>
  <c r="BV147" i="21"/>
  <c r="BU147" i="21"/>
  <c r="BV146" i="21"/>
  <c r="BU146" i="21"/>
  <c r="BV145" i="21"/>
  <c r="BU145" i="21"/>
  <c r="BV144" i="21"/>
  <c r="BU144" i="21"/>
  <c r="BV143" i="21"/>
  <c r="BU143" i="21"/>
  <c r="BV142" i="21"/>
  <c r="BU142" i="21"/>
  <c r="BV141" i="21"/>
  <c r="BU141" i="21"/>
  <c r="BV140" i="21"/>
  <c r="BU140" i="21"/>
  <c r="BV139" i="21"/>
  <c r="BU139" i="21"/>
  <c r="BV138" i="21"/>
  <c r="BU138" i="21"/>
  <c r="BV137" i="21"/>
  <c r="BU137" i="21"/>
  <c r="BV136" i="21"/>
  <c r="BU136" i="21"/>
  <c r="BV135" i="21"/>
  <c r="BU135" i="21"/>
  <c r="BV134" i="21"/>
  <c r="BU134" i="21"/>
  <c r="BV133" i="21"/>
  <c r="BU133" i="21"/>
  <c r="BV132" i="21"/>
  <c r="BU132" i="21"/>
  <c r="BV131" i="21"/>
  <c r="BU131" i="21"/>
  <c r="BV130" i="21"/>
  <c r="BU130" i="21"/>
  <c r="BV129" i="21"/>
  <c r="BU129" i="21"/>
  <c r="BV128" i="21"/>
  <c r="BU128" i="21"/>
  <c r="BV127" i="21"/>
  <c r="BU127" i="21"/>
  <c r="BV126" i="21"/>
  <c r="BU126" i="21"/>
  <c r="BV125" i="21"/>
  <c r="BU125" i="21"/>
  <c r="BV124" i="21"/>
  <c r="BU124" i="21"/>
  <c r="BV123" i="21"/>
  <c r="BU123" i="21"/>
  <c r="BV122" i="21"/>
  <c r="BU122" i="21"/>
  <c r="BV121" i="21"/>
  <c r="BU121" i="21"/>
  <c r="BV120" i="21"/>
  <c r="BU120" i="21"/>
  <c r="BV119" i="21"/>
  <c r="BU119" i="21"/>
  <c r="BV118" i="21"/>
  <c r="BU118" i="21"/>
  <c r="BV117" i="21"/>
  <c r="BU117" i="21"/>
  <c r="BV116" i="21"/>
  <c r="BU116" i="21"/>
  <c r="BV115" i="21"/>
  <c r="BU115" i="21"/>
  <c r="BV114" i="21"/>
  <c r="BU114" i="21"/>
  <c r="BV113" i="21"/>
  <c r="BU113" i="21"/>
  <c r="BV112" i="21"/>
  <c r="BU112" i="21"/>
  <c r="BV111" i="21"/>
  <c r="BU111" i="21"/>
  <c r="BV110" i="21"/>
  <c r="BU110" i="21"/>
  <c r="BV109" i="21"/>
  <c r="BU109" i="21"/>
  <c r="BV108" i="21"/>
  <c r="BU108" i="21"/>
  <c r="BV107" i="21"/>
  <c r="BU107" i="21"/>
  <c r="BV106" i="21"/>
  <c r="BU106" i="21"/>
  <c r="BV105" i="21"/>
  <c r="BU105" i="21"/>
  <c r="BV104" i="21"/>
  <c r="BU104" i="21"/>
  <c r="BV103" i="21"/>
  <c r="BU103" i="21"/>
  <c r="BV102" i="21"/>
  <c r="BU102" i="21"/>
  <c r="BV101" i="21"/>
  <c r="BU101" i="21"/>
  <c r="BV100" i="21"/>
  <c r="BU100" i="21"/>
  <c r="BV99" i="21"/>
  <c r="BU99" i="21"/>
  <c r="BV98" i="21"/>
  <c r="BU98" i="21"/>
  <c r="BV97" i="21"/>
  <c r="BU97" i="21"/>
  <c r="BV96" i="21"/>
  <c r="BU96" i="21"/>
  <c r="BV95" i="21"/>
  <c r="BU95" i="21"/>
  <c r="BV94" i="21"/>
  <c r="BU94" i="21"/>
  <c r="BV93" i="21"/>
  <c r="BU93" i="21"/>
  <c r="BV92" i="21"/>
  <c r="BU92" i="21"/>
  <c r="BV91" i="21"/>
  <c r="BU91" i="21"/>
  <c r="BV90" i="21"/>
  <c r="BU90" i="21"/>
  <c r="BV89" i="21"/>
  <c r="BU89" i="21"/>
  <c r="BV88" i="21"/>
  <c r="BU88" i="21"/>
  <c r="BV87" i="21"/>
  <c r="BU87" i="21"/>
  <c r="BV86" i="21"/>
  <c r="BU86" i="21"/>
  <c r="BV85" i="21"/>
  <c r="BU85" i="21"/>
  <c r="BV84" i="21"/>
  <c r="BU84" i="21"/>
  <c r="BV83" i="21"/>
  <c r="BU83" i="21"/>
  <c r="BV82" i="21"/>
  <c r="BU82" i="21"/>
  <c r="BV81" i="21"/>
  <c r="BU81" i="21"/>
  <c r="BV80" i="21"/>
  <c r="BU80" i="21"/>
  <c r="BV79" i="21"/>
  <c r="BU79" i="21"/>
  <c r="BV78" i="21"/>
  <c r="BU78" i="21"/>
  <c r="BV77" i="21"/>
  <c r="BU77" i="21"/>
  <c r="BV76" i="21"/>
  <c r="BU76" i="21"/>
  <c r="BV75" i="21"/>
  <c r="BU75" i="21"/>
  <c r="BV74" i="21"/>
  <c r="BU74" i="21"/>
  <c r="BV73" i="21"/>
  <c r="BU73" i="21"/>
  <c r="BV72" i="21"/>
  <c r="BU72" i="21"/>
  <c r="BV71" i="21"/>
  <c r="BU71" i="21"/>
  <c r="BV70" i="21"/>
  <c r="BU70" i="21"/>
  <c r="BV69" i="21"/>
  <c r="BU69" i="21"/>
  <c r="BV68" i="21"/>
  <c r="BU68" i="21"/>
  <c r="BV67" i="21"/>
  <c r="BU67" i="21"/>
  <c r="BV66" i="21"/>
  <c r="BU66" i="21"/>
  <c r="BV65" i="21"/>
  <c r="BU65" i="21"/>
  <c r="BV64" i="21"/>
  <c r="BU64" i="21"/>
  <c r="BV63" i="21"/>
  <c r="BU63" i="21"/>
  <c r="BV62" i="21"/>
  <c r="BU62" i="21"/>
  <c r="BV61" i="21"/>
  <c r="BU61" i="21"/>
  <c r="BV60" i="21"/>
  <c r="BU60" i="21"/>
  <c r="BV59" i="21"/>
  <c r="BU59" i="21"/>
  <c r="BV58" i="21"/>
  <c r="BU58" i="21"/>
  <c r="BV57" i="21"/>
  <c r="BU57" i="21"/>
  <c r="BV56" i="21"/>
  <c r="BU56" i="21"/>
  <c r="BV55" i="21"/>
  <c r="BU55" i="21"/>
  <c r="BV54" i="21"/>
  <c r="BU54" i="21"/>
  <c r="BV53" i="21"/>
  <c r="BU53" i="21"/>
  <c r="BV52" i="21"/>
  <c r="BU52" i="21"/>
  <c r="BV51" i="21"/>
  <c r="BU51" i="21"/>
  <c r="BV50" i="21"/>
  <c r="BU50" i="21"/>
  <c r="BV49" i="21"/>
  <c r="BU49" i="21"/>
  <c r="BV48" i="21"/>
  <c r="BU48" i="21"/>
  <c r="BV47" i="21"/>
  <c r="BU47" i="21"/>
  <c r="BV46" i="21"/>
  <c r="BU46" i="21"/>
  <c r="BV45" i="21"/>
  <c r="BU45" i="21"/>
  <c r="BV44" i="21"/>
  <c r="BU44" i="21"/>
  <c r="BV43" i="21"/>
  <c r="BU43" i="21"/>
  <c r="BV42" i="21"/>
  <c r="BU42" i="21"/>
  <c r="BV41" i="21"/>
  <c r="BU41" i="21"/>
  <c r="BV40" i="21"/>
  <c r="BU40" i="21"/>
  <c r="BV39" i="21"/>
  <c r="BU39" i="21"/>
  <c r="BV38" i="21"/>
  <c r="BU38" i="21"/>
  <c r="BV37" i="21"/>
  <c r="BU37" i="21"/>
  <c r="BV36" i="21"/>
  <c r="BU36" i="21"/>
  <c r="BV35" i="21"/>
  <c r="BU35" i="21"/>
  <c r="BV34" i="21"/>
  <c r="BU34" i="21"/>
  <c r="BV33" i="21"/>
  <c r="BU33" i="21"/>
  <c r="BV32" i="21"/>
  <c r="BU32" i="21"/>
  <c r="BV31" i="21"/>
  <c r="BU31" i="21"/>
  <c r="BV30" i="21"/>
  <c r="BU30" i="21"/>
  <c r="BV29" i="21"/>
  <c r="BU29" i="21"/>
  <c r="BV28" i="21"/>
  <c r="BU28" i="21"/>
  <c r="BV27" i="21"/>
  <c r="BU27" i="21"/>
  <c r="BV26" i="21"/>
  <c r="BU26" i="21"/>
  <c r="BV25" i="21"/>
  <c r="BU25" i="21"/>
  <c r="BV24" i="21"/>
  <c r="BU24" i="21"/>
  <c r="BV23" i="21"/>
  <c r="BU23" i="21"/>
  <c r="BV22" i="21"/>
  <c r="BU22" i="21"/>
  <c r="BV21" i="21"/>
  <c r="BU21" i="21"/>
  <c r="BV20" i="21"/>
  <c r="BU20" i="21"/>
  <c r="BV19" i="21"/>
  <c r="BU19" i="21"/>
  <c r="BV18" i="21"/>
  <c r="BU18" i="21"/>
  <c r="BV17" i="21"/>
  <c r="BU17" i="21"/>
  <c r="BV16" i="21"/>
  <c r="BU16" i="21"/>
  <c r="BV15" i="21"/>
  <c r="BU15" i="21"/>
  <c r="BV14" i="21"/>
  <c r="BU14" i="21"/>
  <c r="BV13" i="21"/>
  <c r="BU13" i="21"/>
  <c r="BV12" i="21"/>
  <c r="BU12" i="21"/>
  <c r="BV11" i="21"/>
  <c r="BU11" i="21"/>
  <c r="BV10" i="21"/>
  <c r="BU10" i="21"/>
  <c r="BV9" i="21"/>
  <c r="BU9" i="21"/>
  <c r="BV8" i="21"/>
  <c r="BU8" i="21"/>
  <c r="BV7" i="21"/>
  <c r="BU7" i="21"/>
  <c r="BV6" i="21"/>
  <c r="BU6" i="21"/>
  <c r="D2" i="21"/>
  <c r="C2" i="16" s="1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A23" i="20"/>
  <c r="B7" i="20" s="1"/>
  <c r="J2" i="19" s="1"/>
  <c r="H20" i="20"/>
  <c r="H19" i="20"/>
  <c r="H17" i="20"/>
  <c r="H16" i="20"/>
  <c r="H14" i="20"/>
  <c r="H13" i="20"/>
  <c r="H12" i="20"/>
  <c r="H10" i="20"/>
  <c r="H9" i="20"/>
  <c r="H7" i="20"/>
  <c r="H6" i="20"/>
  <c r="H4" i="20"/>
  <c r="H3" i="20"/>
  <c r="Z351" i="6"/>
  <c r="O351" i="6"/>
  <c r="D351" i="6"/>
  <c r="M351" i="6" s="1"/>
  <c r="B351" i="6"/>
  <c r="O350" i="6"/>
  <c r="D350" i="6"/>
  <c r="M350" i="6" s="1"/>
  <c r="B350" i="6"/>
  <c r="Z350" i="6" s="1"/>
  <c r="Z349" i="6"/>
  <c r="O349" i="6"/>
  <c r="D349" i="6"/>
  <c r="M349" i="6" s="1"/>
  <c r="B349" i="6"/>
  <c r="O348" i="6"/>
  <c r="D348" i="6"/>
  <c r="M348" i="6" s="1"/>
  <c r="B348" i="6"/>
  <c r="Z348" i="6" s="1"/>
  <c r="O347" i="6"/>
  <c r="D347" i="6"/>
  <c r="M347" i="6" s="1"/>
  <c r="B347" i="6"/>
  <c r="Z347" i="6" s="1"/>
  <c r="Z346" i="6"/>
  <c r="O346" i="6"/>
  <c r="D346" i="6"/>
  <c r="M346" i="6" s="1"/>
  <c r="B346" i="6"/>
  <c r="Z345" i="6"/>
  <c r="O345" i="6"/>
  <c r="D345" i="6"/>
  <c r="M345" i="6" s="1"/>
  <c r="B345" i="6"/>
  <c r="O344" i="6"/>
  <c r="D344" i="6"/>
  <c r="M344" i="6" s="1"/>
  <c r="B344" i="6"/>
  <c r="Z344" i="6" s="1"/>
  <c r="Z343" i="6"/>
  <c r="O343" i="6"/>
  <c r="D343" i="6"/>
  <c r="M343" i="6" s="1"/>
  <c r="B343" i="6"/>
  <c r="O342" i="6"/>
  <c r="D342" i="6"/>
  <c r="M342" i="6" s="1"/>
  <c r="B342" i="6"/>
  <c r="Z342" i="6" s="1"/>
  <c r="O341" i="6"/>
  <c r="D341" i="6"/>
  <c r="M341" i="6" s="1"/>
  <c r="B341" i="6"/>
  <c r="Z341" i="6" s="1"/>
  <c r="O340" i="6"/>
  <c r="D340" i="6"/>
  <c r="M340" i="6" s="1"/>
  <c r="B340" i="6"/>
  <c r="Z340" i="6" s="1"/>
  <c r="O339" i="6"/>
  <c r="D339" i="6"/>
  <c r="M339" i="6" s="1"/>
  <c r="B339" i="6"/>
  <c r="Z339" i="6" s="1"/>
  <c r="O338" i="6"/>
  <c r="D338" i="6"/>
  <c r="M338" i="6" s="1"/>
  <c r="B338" i="6"/>
  <c r="Z338" i="6" s="1"/>
  <c r="Z337" i="6"/>
  <c r="O337" i="6"/>
  <c r="D337" i="6"/>
  <c r="M337" i="6" s="1"/>
  <c r="B337" i="6"/>
  <c r="O336" i="6"/>
  <c r="D336" i="6"/>
  <c r="M336" i="6" s="1"/>
  <c r="B336" i="6"/>
  <c r="Z336" i="6" s="1"/>
  <c r="O335" i="6"/>
  <c r="D335" i="6"/>
  <c r="M335" i="6" s="1"/>
  <c r="B335" i="6"/>
  <c r="Z335" i="6" s="1"/>
  <c r="Z334" i="6"/>
  <c r="O334" i="6"/>
  <c r="D334" i="6"/>
  <c r="M334" i="6" s="1"/>
  <c r="B334" i="6"/>
  <c r="Z333" i="6"/>
  <c r="O333" i="6"/>
  <c r="D333" i="6"/>
  <c r="M333" i="6" s="1"/>
  <c r="B333" i="6"/>
  <c r="O332" i="6"/>
  <c r="D332" i="6"/>
  <c r="M332" i="6" s="1"/>
  <c r="B332" i="6"/>
  <c r="Z332" i="6" s="1"/>
  <c r="O331" i="6"/>
  <c r="D331" i="6"/>
  <c r="M331" i="6" s="1"/>
  <c r="B331" i="6"/>
  <c r="Z331" i="6" s="1"/>
  <c r="Z330" i="6"/>
  <c r="O330" i="6"/>
  <c r="D330" i="6"/>
  <c r="M330" i="6" s="1"/>
  <c r="B330" i="6"/>
  <c r="O329" i="6"/>
  <c r="D329" i="6"/>
  <c r="M329" i="6" s="1"/>
  <c r="B329" i="6"/>
  <c r="Z329" i="6" s="1"/>
  <c r="O328" i="6"/>
  <c r="D328" i="6"/>
  <c r="M328" i="6" s="1"/>
  <c r="B328" i="6"/>
  <c r="Z328" i="6" s="1"/>
  <c r="Z327" i="6"/>
  <c r="O327" i="6"/>
  <c r="D327" i="6"/>
  <c r="M327" i="6" s="1"/>
  <c r="B327" i="6"/>
  <c r="Z326" i="6"/>
  <c r="O326" i="6"/>
  <c r="D326" i="6"/>
  <c r="M326" i="6" s="1"/>
  <c r="B326" i="6"/>
  <c r="Z325" i="6"/>
  <c r="O325" i="6"/>
  <c r="D325" i="6"/>
  <c r="M325" i="6" s="1"/>
  <c r="B325" i="6"/>
  <c r="O324" i="6"/>
  <c r="D324" i="6"/>
  <c r="M324" i="6" s="1"/>
  <c r="B324" i="6"/>
  <c r="Z324" i="6" s="1"/>
  <c r="O323" i="6"/>
  <c r="D323" i="6"/>
  <c r="M323" i="6" s="1"/>
  <c r="B323" i="6"/>
  <c r="Z323" i="6" s="1"/>
  <c r="O322" i="6"/>
  <c r="D322" i="6"/>
  <c r="M322" i="6" s="1"/>
  <c r="B322" i="6"/>
  <c r="Z322" i="6" s="1"/>
  <c r="Z321" i="6"/>
  <c r="O321" i="6"/>
  <c r="D321" i="6"/>
  <c r="M321" i="6" s="1"/>
  <c r="B321" i="6"/>
  <c r="O320" i="6"/>
  <c r="D320" i="6"/>
  <c r="M320" i="6" s="1"/>
  <c r="B320" i="6"/>
  <c r="Z320" i="6" s="1"/>
  <c r="Z319" i="6"/>
  <c r="O319" i="6"/>
  <c r="D319" i="6"/>
  <c r="M319" i="6" s="1"/>
  <c r="B319" i="6"/>
  <c r="O318" i="6"/>
  <c r="D318" i="6"/>
  <c r="M318" i="6" s="1"/>
  <c r="B318" i="6"/>
  <c r="Z318" i="6" s="1"/>
  <c r="O317" i="6"/>
  <c r="D317" i="6"/>
  <c r="M317" i="6" s="1"/>
  <c r="B317" i="6"/>
  <c r="Z317" i="6" s="1"/>
  <c r="O316" i="6"/>
  <c r="D316" i="6"/>
  <c r="M316" i="6" s="1"/>
  <c r="B316" i="6"/>
  <c r="Z316" i="6" s="1"/>
  <c r="O315" i="6"/>
  <c r="D315" i="6"/>
  <c r="M315" i="6" s="1"/>
  <c r="B315" i="6"/>
  <c r="Z315" i="6" s="1"/>
  <c r="O314" i="6"/>
  <c r="D314" i="6"/>
  <c r="M314" i="6" s="1"/>
  <c r="B314" i="6"/>
  <c r="Z314" i="6" s="1"/>
  <c r="Z313" i="6"/>
  <c r="O313" i="6"/>
  <c r="D313" i="6"/>
  <c r="M313" i="6" s="1"/>
  <c r="B313" i="6"/>
  <c r="O312" i="6"/>
  <c r="D312" i="6"/>
  <c r="M312" i="6" s="1"/>
  <c r="B312" i="6"/>
  <c r="Z312" i="6" s="1"/>
  <c r="O311" i="6"/>
  <c r="D311" i="6"/>
  <c r="M311" i="6" s="1"/>
  <c r="B311" i="6"/>
  <c r="Z311" i="6" s="1"/>
  <c r="O310" i="6"/>
  <c r="D310" i="6"/>
  <c r="M310" i="6" s="1"/>
  <c r="B310" i="6"/>
  <c r="Z310" i="6" s="1"/>
  <c r="Z309" i="6"/>
  <c r="O309" i="6"/>
  <c r="D309" i="6"/>
  <c r="M309" i="6" s="1"/>
  <c r="B309" i="6"/>
  <c r="O308" i="6"/>
  <c r="D308" i="6"/>
  <c r="M308" i="6" s="1"/>
  <c r="B308" i="6"/>
  <c r="Z308" i="6" s="1"/>
  <c r="O307" i="6"/>
  <c r="D307" i="6"/>
  <c r="M307" i="6" s="1"/>
  <c r="B307" i="6"/>
  <c r="Z307" i="6" s="1"/>
  <c r="Z306" i="6"/>
  <c r="O306" i="6"/>
  <c r="D306" i="6"/>
  <c r="M306" i="6" s="1"/>
  <c r="B306" i="6"/>
  <c r="O305" i="6"/>
  <c r="D305" i="6"/>
  <c r="M305" i="6" s="1"/>
  <c r="B305" i="6"/>
  <c r="Z305" i="6" s="1"/>
  <c r="O304" i="6"/>
  <c r="D304" i="6"/>
  <c r="M304" i="6" s="1"/>
  <c r="B304" i="6"/>
  <c r="Z304" i="6" s="1"/>
  <c r="O303" i="6"/>
  <c r="D303" i="6"/>
  <c r="M303" i="6" s="1"/>
  <c r="B303" i="6"/>
  <c r="Z303" i="6" s="1"/>
  <c r="Z302" i="6"/>
  <c r="O302" i="6"/>
  <c r="D302" i="6"/>
  <c r="M302" i="6" s="1"/>
  <c r="B302" i="6"/>
  <c r="O301" i="6"/>
  <c r="D301" i="6"/>
  <c r="M301" i="6" s="1"/>
  <c r="B301" i="6"/>
  <c r="Z301" i="6" s="1"/>
  <c r="O300" i="6"/>
  <c r="D300" i="6"/>
  <c r="M300" i="6" s="1"/>
  <c r="B300" i="6"/>
  <c r="Z300" i="6" s="1"/>
  <c r="Z299" i="6"/>
  <c r="O299" i="6"/>
  <c r="D299" i="6"/>
  <c r="M299" i="6" s="1"/>
  <c r="B299" i="6"/>
  <c r="Z298" i="6"/>
  <c r="O298" i="6"/>
  <c r="D298" i="6"/>
  <c r="M298" i="6" s="1"/>
  <c r="B298" i="6"/>
  <c r="Z297" i="6"/>
  <c r="O297" i="6"/>
  <c r="D297" i="6"/>
  <c r="M297" i="6" s="1"/>
  <c r="B297" i="6"/>
  <c r="O296" i="6"/>
  <c r="D296" i="6"/>
  <c r="M296" i="6" s="1"/>
  <c r="B296" i="6"/>
  <c r="Z296" i="6" s="1"/>
  <c r="O295" i="6"/>
  <c r="D295" i="6"/>
  <c r="M295" i="6" s="1"/>
  <c r="B295" i="6"/>
  <c r="Z295" i="6" s="1"/>
  <c r="O294" i="6"/>
  <c r="D294" i="6"/>
  <c r="M294" i="6" s="1"/>
  <c r="B294" i="6"/>
  <c r="Z294" i="6" s="1"/>
  <c r="Z293" i="6"/>
  <c r="O293" i="6"/>
  <c r="D293" i="6"/>
  <c r="M293" i="6" s="1"/>
  <c r="B293" i="6"/>
  <c r="O292" i="6"/>
  <c r="D292" i="6"/>
  <c r="M292" i="6" s="1"/>
  <c r="B292" i="6"/>
  <c r="Z292" i="6" s="1"/>
  <c r="O291" i="6"/>
  <c r="D291" i="6"/>
  <c r="M291" i="6" s="1"/>
  <c r="B291" i="6"/>
  <c r="Z291" i="6" s="1"/>
  <c r="O290" i="6"/>
  <c r="D290" i="6"/>
  <c r="M290" i="6" s="1"/>
  <c r="B290" i="6"/>
  <c r="Z290" i="6" s="1"/>
  <c r="O289" i="6"/>
  <c r="D289" i="6"/>
  <c r="M289" i="6" s="1"/>
  <c r="B289" i="6"/>
  <c r="Z289" i="6" s="1"/>
  <c r="O288" i="6"/>
  <c r="D288" i="6"/>
  <c r="M288" i="6" s="1"/>
  <c r="B288" i="6"/>
  <c r="Z288" i="6" s="1"/>
  <c r="Z287" i="6"/>
  <c r="O287" i="6"/>
  <c r="D287" i="6"/>
  <c r="M287" i="6" s="1"/>
  <c r="B287" i="6"/>
  <c r="Z286" i="6"/>
  <c r="O286" i="6"/>
  <c r="D286" i="6"/>
  <c r="M286" i="6" s="1"/>
  <c r="B286" i="6"/>
  <c r="O285" i="6"/>
  <c r="D285" i="6"/>
  <c r="M285" i="6" s="1"/>
  <c r="B285" i="6"/>
  <c r="Z285" i="6" s="1"/>
  <c r="O284" i="6"/>
  <c r="D284" i="6"/>
  <c r="M284" i="6" s="1"/>
  <c r="B284" i="6"/>
  <c r="Z284" i="6" s="1"/>
  <c r="O283" i="6"/>
  <c r="D283" i="6"/>
  <c r="M283" i="6" s="1"/>
  <c r="B283" i="6"/>
  <c r="Z283" i="6" s="1"/>
  <c r="O282" i="6"/>
  <c r="D282" i="6"/>
  <c r="M282" i="6" s="1"/>
  <c r="B282" i="6"/>
  <c r="Z282" i="6" s="1"/>
  <c r="O281" i="6"/>
  <c r="D281" i="6"/>
  <c r="M281" i="6" s="1"/>
  <c r="B281" i="6"/>
  <c r="Z281" i="6" s="1"/>
  <c r="O280" i="6"/>
  <c r="D280" i="6"/>
  <c r="M280" i="6" s="1"/>
  <c r="B280" i="6"/>
  <c r="Z280" i="6" s="1"/>
  <c r="Z279" i="6"/>
  <c r="O279" i="6"/>
  <c r="D279" i="6"/>
  <c r="M279" i="6" s="1"/>
  <c r="B279" i="6"/>
  <c r="Z278" i="6"/>
  <c r="O278" i="6"/>
  <c r="D278" i="6"/>
  <c r="M278" i="6" s="1"/>
  <c r="B278" i="6"/>
  <c r="Z277" i="6"/>
  <c r="O277" i="6"/>
  <c r="D277" i="6"/>
  <c r="M277" i="6" s="1"/>
  <c r="B277" i="6"/>
  <c r="O276" i="6"/>
  <c r="D276" i="6"/>
  <c r="M276" i="6" s="1"/>
  <c r="B276" i="6"/>
  <c r="Z276" i="6" s="1"/>
  <c r="Z275" i="6"/>
  <c r="O275" i="6"/>
  <c r="D275" i="6"/>
  <c r="M275" i="6" s="1"/>
  <c r="B275" i="6"/>
  <c r="O274" i="6"/>
  <c r="D274" i="6"/>
  <c r="M274" i="6" s="1"/>
  <c r="B274" i="6"/>
  <c r="Z274" i="6" s="1"/>
  <c r="O273" i="6"/>
  <c r="D273" i="6"/>
  <c r="M273" i="6" s="1"/>
  <c r="B273" i="6"/>
  <c r="Z273" i="6" s="1"/>
  <c r="O272" i="6"/>
  <c r="D272" i="6"/>
  <c r="M272" i="6" s="1"/>
  <c r="B272" i="6"/>
  <c r="Z272" i="6" s="1"/>
  <c r="Z271" i="6"/>
  <c r="O271" i="6"/>
  <c r="D271" i="6"/>
  <c r="M271" i="6" s="1"/>
  <c r="B271" i="6"/>
  <c r="O270" i="6"/>
  <c r="D270" i="6"/>
  <c r="M270" i="6" s="1"/>
  <c r="B270" i="6"/>
  <c r="Z270" i="6" s="1"/>
  <c r="O269" i="6"/>
  <c r="D269" i="6"/>
  <c r="M269" i="6" s="1"/>
  <c r="B269" i="6"/>
  <c r="Z269" i="6" s="1"/>
  <c r="O268" i="6"/>
  <c r="D268" i="6"/>
  <c r="M268" i="6" s="1"/>
  <c r="B268" i="6"/>
  <c r="Z268" i="6" s="1"/>
  <c r="O267" i="6"/>
  <c r="D267" i="6"/>
  <c r="M267" i="6" s="1"/>
  <c r="B267" i="6"/>
  <c r="Z267" i="6" s="1"/>
  <c r="Z266" i="6"/>
  <c r="O266" i="6"/>
  <c r="D266" i="6"/>
  <c r="M266" i="6" s="1"/>
  <c r="B266" i="6"/>
  <c r="O265" i="6"/>
  <c r="D265" i="6"/>
  <c r="M265" i="6" s="1"/>
  <c r="B265" i="6"/>
  <c r="Z265" i="6" s="1"/>
  <c r="O264" i="6"/>
  <c r="D264" i="6"/>
  <c r="M264" i="6" s="1"/>
  <c r="B264" i="6"/>
  <c r="Z264" i="6" s="1"/>
  <c r="O263" i="6"/>
  <c r="D263" i="6"/>
  <c r="M263" i="6" s="1"/>
  <c r="B263" i="6"/>
  <c r="Z263" i="6" s="1"/>
  <c r="O262" i="6"/>
  <c r="D262" i="6"/>
  <c r="M262" i="6" s="1"/>
  <c r="B262" i="6"/>
  <c r="Z262" i="6" s="1"/>
  <c r="O261" i="6"/>
  <c r="D261" i="6"/>
  <c r="M261" i="6" s="1"/>
  <c r="B261" i="6"/>
  <c r="Z261" i="6" s="1"/>
  <c r="O260" i="6"/>
  <c r="D260" i="6"/>
  <c r="M260" i="6" s="1"/>
  <c r="B260" i="6"/>
  <c r="Z260" i="6" s="1"/>
  <c r="O259" i="6"/>
  <c r="D259" i="6"/>
  <c r="M259" i="6" s="1"/>
  <c r="B259" i="6"/>
  <c r="Z259" i="6" s="1"/>
  <c r="O258" i="6"/>
  <c r="D258" i="6"/>
  <c r="M258" i="6" s="1"/>
  <c r="B258" i="6"/>
  <c r="Z258" i="6" s="1"/>
  <c r="Z257" i="6"/>
  <c r="O257" i="6"/>
  <c r="D257" i="6"/>
  <c r="M257" i="6" s="1"/>
  <c r="B257" i="6"/>
  <c r="O256" i="6"/>
  <c r="D256" i="6"/>
  <c r="M256" i="6" s="1"/>
  <c r="B256" i="6"/>
  <c r="Z256" i="6" s="1"/>
  <c r="O255" i="6"/>
  <c r="D255" i="6"/>
  <c r="M255" i="6" s="1"/>
  <c r="B255" i="6"/>
  <c r="Z255" i="6" s="1"/>
  <c r="Z254" i="6"/>
  <c r="O254" i="6"/>
  <c r="D254" i="6"/>
  <c r="M254" i="6" s="1"/>
  <c r="B254" i="6"/>
  <c r="O253" i="6"/>
  <c r="D253" i="6"/>
  <c r="M253" i="6" s="1"/>
  <c r="B253" i="6"/>
  <c r="Z253" i="6" s="1"/>
  <c r="O252" i="6"/>
  <c r="D252" i="6"/>
  <c r="M252" i="6" s="1"/>
  <c r="B252" i="6"/>
  <c r="Z252" i="6" s="1"/>
  <c r="O251" i="6"/>
  <c r="D251" i="6"/>
  <c r="M251" i="6" s="1"/>
  <c r="B251" i="6"/>
  <c r="Z251" i="6" s="1"/>
  <c r="Z250" i="6"/>
  <c r="O250" i="6"/>
  <c r="D250" i="6"/>
  <c r="M250" i="6" s="1"/>
  <c r="B250" i="6"/>
  <c r="O249" i="6"/>
  <c r="D249" i="6"/>
  <c r="M249" i="6" s="1"/>
  <c r="B249" i="6"/>
  <c r="Z249" i="6" s="1"/>
  <c r="O248" i="6"/>
  <c r="D248" i="6"/>
  <c r="M248" i="6" s="1"/>
  <c r="B248" i="6"/>
  <c r="Z248" i="6" s="1"/>
  <c r="O247" i="6"/>
  <c r="D247" i="6"/>
  <c r="M247" i="6" s="1"/>
  <c r="B247" i="6"/>
  <c r="Z247" i="6" s="1"/>
  <c r="O246" i="6"/>
  <c r="D246" i="6"/>
  <c r="M246" i="6" s="1"/>
  <c r="B246" i="6"/>
  <c r="Z246" i="6" s="1"/>
  <c r="Z245" i="6"/>
  <c r="O245" i="6"/>
  <c r="D245" i="6"/>
  <c r="M245" i="6" s="1"/>
  <c r="B245" i="6"/>
  <c r="O244" i="6"/>
  <c r="D244" i="6"/>
  <c r="M244" i="6" s="1"/>
  <c r="B244" i="6"/>
  <c r="Z244" i="6" s="1"/>
  <c r="O243" i="6"/>
  <c r="D243" i="6"/>
  <c r="M243" i="6" s="1"/>
  <c r="B243" i="6"/>
  <c r="Z243" i="6" s="1"/>
  <c r="Z242" i="6"/>
  <c r="O242" i="6"/>
  <c r="D242" i="6"/>
  <c r="M242" i="6" s="1"/>
  <c r="B242" i="6"/>
  <c r="O241" i="6"/>
  <c r="D241" i="6"/>
  <c r="M241" i="6" s="1"/>
  <c r="B241" i="6"/>
  <c r="Z241" i="6" s="1"/>
  <c r="O240" i="6"/>
  <c r="D240" i="6"/>
  <c r="M240" i="6" s="1"/>
  <c r="B240" i="6"/>
  <c r="Z240" i="6" s="1"/>
  <c r="Z239" i="6"/>
  <c r="O239" i="6"/>
  <c r="D239" i="6"/>
  <c r="M239" i="6" s="1"/>
  <c r="B239" i="6"/>
  <c r="O238" i="6"/>
  <c r="D238" i="6"/>
  <c r="M238" i="6" s="1"/>
  <c r="B238" i="6"/>
  <c r="Z238" i="6" s="1"/>
  <c r="O237" i="6"/>
  <c r="D237" i="6"/>
  <c r="M237" i="6" s="1"/>
  <c r="B237" i="6"/>
  <c r="Z237" i="6" s="1"/>
  <c r="O236" i="6"/>
  <c r="D236" i="6"/>
  <c r="M236" i="6" s="1"/>
  <c r="B236" i="6"/>
  <c r="Z236" i="6" s="1"/>
  <c r="O235" i="6"/>
  <c r="D235" i="6"/>
  <c r="M235" i="6" s="1"/>
  <c r="B235" i="6"/>
  <c r="Z235" i="6" s="1"/>
  <c r="O234" i="6"/>
  <c r="D234" i="6"/>
  <c r="M234" i="6" s="1"/>
  <c r="B234" i="6"/>
  <c r="Z234" i="6" s="1"/>
  <c r="Z233" i="6"/>
  <c r="O233" i="6"/>
  <c r="D233" i="6"/>
  <c r="M233" i="6" s="1"/>
  <c r="B233" i="6"/>
  <c r="O232" i="6"/>
  <c r="D232" i="6"/>
  <c r="M232" i="6" s="1"/>
  <c r="B232" i="6"/>
  <c r="Z232" i="6" s="1"/>
  <c r="O231" i="6"/>
  <c r="D231" i="6"/>
  <c r="M231" i="6" s="1"/>
  <c r="B231" i="6"/>
  <c r="Z231" i="6" s="1"/>
  <c r="Z230" i="6"/>
  <c r="O230" i="6"/>
  <c r="D230" i="6"/>
  <c r="M230" i="6" s="1"/>
  <c r="B230" i="6"/>
  <c r="Z229" i="6"/>
  <c r="O229" i="6"/>
  <c r="D229" i="6"/>
  <c r="M229" i="6" s="1"/>
  <c r="B229" i="6"/>
  <c r="O228" i="6"/>
  <c r="D228" i="6"/>
  <c r="M228" i="6" s="1"/>
  <c r="B228" i="6"/>
  <c r="Z228" i="6" s="1"/>
  <c r="O227" i="6"/>
  <c r="D227" i="6"/>
  <c r="M227" i="6" s="1"/>
  <c r="B227" i="6"/>
  <c r="Z227" i="6" s="1"/>
  <c r="Z226" i="6"/>
  <c r="O226" i="6"/>
  <c r="D226" i="6"/>
  <c r="M226" i="6" s="1"/>
  <c r="B226" i="6"/>
  <c r="Z225" i="6"/>
  <c r="O225" i="6"/>
  <c r="D225" i="6"/>
  <c r="M225" i="6" s="1"/>
  <c r="B225" i="6"/>
  <c r="O224" i="6"/>
  <c r="D224" i="6"/>
  <c r="M224" i="6" s="1"/>
  <c r="B224" i="6"/>
  <c r="Z224" i="6" s="1"/>
  <c r="O223" i="6"/>
  <c r="D223" i="6"/>
  <c r="M223" i="6" s="1"/>
  <c r="B223" i="6"/>
  <c r="Z223" i="6" s="1"/>
  <c r="O222" i="6"/>
  <c r="D222" i="6"/>
  <c r="M222" i="6" s="1"/>
  <c r="B222" i="6"/>
  <c r="Z222" i="6" s="1"/>
  <c r="Z221" i="6"/>
  <c r="O221" i="6"/>
  <c r="D221" i="6"/>
  <c r="M221" i="6" s="1"/>
  <c r="B221" i="6"/>
  <c r="O220" i="6"/>
  <c r="D220" i="6"/>
  <c r="M220" i="6" s="1"/>
  <c r="B220" i="6"/>
  <c r="Z220" i="6" s="1"/>
  <c r="Z219" i="6"/>
  <c r="O219" i="6"/>
  <c r="D219" i="6"/>
  <c r="M219" i="6" s="1"/>
  <c r="B219" i="6"/>
  <c r="O218" i="6"/>
  <c r="D218" i="6"/>
  <c r="M218" i="6" s="1"/>
  <c r="B218" i="6"/>
  <c r="Z218" i="6" s="1"/>
  <c r="Z217" i="6"/>
  <c r="O217" i="6"/>
  <c r="D217" i="6"/>
  <c r="M217" i="6" s="1"/>
  <c r="B217" i="6"/>
  <c r="O216" i="6"/>
  <c r="D216" i="6"/>
  <c r="M216" i="6" s="1"/>
  <c r="B216" i="6"/>
  <c r="Z216" i="6" s="1"/>
  <c r="Z215" i="6"/>
  <c r="O215" i="6"/>
  <c r="D215" i="6"/>
  <c r="M215" i="6" s="1"/>
  <c r="B215" i="6"/>
  <c r="O214" i="6"/>
  <c r="D214" i="6"/>
  <c r="M214" i="6" s="1"/>
  <c r="B214" i="6"/>
  <c r="Z214" i="6" s="1"/>
  <c r="O213" i="6"/>
  <c r="D213" i="6"/>
  <c r="M213" i="6" s="1"/>
  <c r="B213" i="6"/>
  <c r="Z213" i="6" s="1"/>
  <c r="O212" i="6"/>
  <c r="D212" i="6"/>
  <c r="M212" i="6" s="1"/>
  <c r="B212" i="6"/>
  <c r="Z212" i="6" s="1"/>
  <c r="O211" i="6"/>
  <c r="D211" i="6"/>
  <c r="M211" i="6" s="1"/>
  <c r="B211" i="6"/>
  <c r="Z211" i="6" s="1"/>
  <c r="O210" i="6"/>
  <c r="D210" i="6"/>
  <c r="M210" i="6" s="1"/>
  <c r="B210" i="6"/>
  <c r="Z210" i="6" s="1"/>
  <c r="O209" i="6"/>
  <c r="D209" i="6"/>
  <c r="M209" i="6" s="1"/>
  <c r="B209" i="6"/>
  <c r="Z209" i="6" s="1"/>
  <c r="O208" i="6"/>
  <c r="D208" i="6"/>
  <c r="M208" i="6" s="1"/>
  <c r="B208" i="6"/>
  <c r="Z208" i="6" s="1"/>
  <c r="Z207" i="6"/>
  <c r="O207" i="6"/>
  <c r="D207" i="6"/>
  <c r="M207" i="6" s="1"/>
  <c r="B207" i="6"/>
  <c r="Z206" i="6"/>
  <c r="O206" i="6"/>
  <c r="D206" i="6"/>
  <c r="M206" i="6" s="1"/>
  <c r="B206" i="6"/>
  <c r="Z205" i="6"/>
  <c r="O205" i="6"/>
  <c r="D205" i="6"/>
  <c r="M205" i="6" s="1"/>
  <c r="B205" i="6"/>
  <c r="O204" i="6"/>
  <c r="D204" i="6"/>
  <c r="M204" i="6" s="1"/>
  <c r="B204" i="6"/>
  <c r="Z204" i="6" s="1"/>
  <c r="O203" i="6"/>
  <c r="D203" i="6"/>
  <c r="M203" i="6" s="1"/>
  <c r="B203" i="6"/>
  <c r="Z203" i="6" s="1"/>
  <c r="O202" i="6"/>
  <c r="D202" i="6"/>
  <c r="M202" i="6" s="1"/>
  <c r="B202" i="6"/>
  <c r="Z202" i="6" s="1"/>
  <c r="Z201" i="6"/>
  <c r="O201" i="6"/>
  <c r="D201" i="6"/>
  <c r="M201" i="6" s="1"/>
  <c r="B201" i="6"/>
  <c r="O200" i="6"/>
  <c r="D200" i="6"/>
  <c r="M200" i="6" s="1"/>
  <c r="B200" i="6"/>
  <c r="Z200" i="6" s="1"/>
  <c r="Z199" i="6"/>
  <c r="O199" i="6"/>
  <c r="D199" i="6"/>
  <c r="M199" i="6" s="1"/>
  <c r="B199" i="6"/>
  <c r="Z198" i="6"/>
  <c r="O198" i="6"/>
  <c r="D198" i="6"/>
  <c r="M198" i="6" s="1"/>
  <c r="B198" i="6"/>
  <c r="O197" i="6"/>
  <c r="D197" i="6"/>
  <c r="M197" i="6" s="1"/>
  <c r="B197" i="6"/>
  <c r="Z197" i="6" s="1"/>
  <c r="O196" i="6"/>
  <c r="D196" i="6"/>
  <c r="M196" i="6" s="1"/>
  <c r="B196" i="6"/>
  <c r="Z196" i="6" s="1"/>
  <c r="Z195" i="6"/>
  <c r="O195" i="6"/>
  <c r="D195" i="6"/>
  <c r="M195" i="6" s="1"/>
  <c r="B195" i="6"/>
  <c r="O194" i="6"/>
  <c r="D194" i="6"/>
  <c r="M194" i="6" s="1"/>
  <c r="B194" i="6"/>
  <c r="Z194" i="6" s="1"/>
  <c r="O193" i="6"/>
  <c r="D193" i="6"/>
  <c r="M193" i="6" s="1"/>
  <c r="B193" i="6"/>
  <c r="Z193" i="6" s="1"/>
  <c r="O192" i="6"/>
  <c r="D192" i="6"/>
  <c r="M192" i="6" s="1"/>
  <c r="B192" i="6"/>
  <c r="Z192" i="6" s="1"/>
  <c r="Z191" i="6"/>
  <c r="O191" i="6"/>
  <c r="D191" i="6"/>
  <c r="M191" i="6" s="1"/>
  <c r="B191" i="6"/>
  <c r="O190" i="6"/>
  <c r="D190" i="6"/>
  <c r="M190" i="6" s="1"/>
  <c r="B190" i="6"/>
  <c r="Z190" i="6" s="1"/>
  <c r="Z189" i="6"/>
  <c r="O189" i="6"/>
  <c r="D189" i="6"/>
  <c r="M189" i="6" s="1"/>
  <c r="B189" i="6"/>
  <c r="O188" i="6"/>
  <c r="D188" i="6"/>
  <c r="M188" i="6" s="1"/>
  <c r="B188" i="6"/>
  <c r="Z188" i="6" s="1"/>
  <c r="O187" i="6"/>
  <c r="D187" i="6"/>
  <c r="M187" i="6" s="1"/>
  <c r="B187" i="6"/>
  <c r="Z187" i="6" s="1"/>
  <c r="Z186" i="6"/>
  <c r="O186" i="6"/>
  <c r="D186" i="6"/>
  <c r="M186" i="6" s="1"/>
  <c r="B186" i="6"/>
  <c r="O185" i="6"/>
  <c r="D185" i="6"/>
  <c r="M185" i="6" s="1"/>
  <c r="B185" i="6"/>
  <c r="Z185" i="6" s="1"/>
  <c r="O184" i="6"/>
  <c r="D184" i="6"/>
  <c r="M184" i="6" s="1"/>
  <c r="B184" i="6"/>
  <c r="Z184" i="6" s="1"/>
  <c r="Z183" i="6"/>
  <c r="O183" i="6"/>
  <c r="D183" i="6"/>
  <c r="M183" i="6" s="1"/>
  <c r="B183" i="6"/>
  <c r="O182" i="6"/>
  <c r="D182" i="6"/>
  <c r="M182" i="6" s="1"/>
  <c r="B182" i="6"/>
  <c r="Z182" i="6" s="1"/>
  <c r="O181" i="6"/>
  <c r="D181" i="6"/>
  <c r="M181" i="6" s="1"/>
  <c r="B181" i="6"/>
  <c r="Z181" i="6" s="1"/>
  <c r="O180" i="6"/>
  <c r="D180" i="6"/>
  <c r="M180" i="6" s="1"/>
  <c r="B180" i="6"/>
  <c r="Z180" i="6" s="1"/>
  <c r="O179" i="6"/>
  <c r="D179" i="6"/>
  <c r="M179" i="6" s="1"/>
  <c r="B179" i="6"/>
  <c r="Z179" i="6" s="1"/>
  <c r="Z178" i="6"/>
  <c r="O178" i="6"/>
  <c r="D178" i="6"/>
  <c r="M178" i="6" s="1"/>
  <c r="B178" i="6"/>
  <c r="Z177" i="6"/>
  <c r="H177" i="6"/>
  <c r="B177" i="6"/>
  <c r="H176" i="6"/>
  <c r="B176" i="6"/>
  <c r="Z176" i="6" s="1"/>
  <c r="H175" i="6"/>
  <c r="B175" i="6"/>
  <c r="Z175" i="6" s="1"/>
  <c r="H174" i="6"/>
  <c r="B174" i="6"/>
  <c r="Z174" i="6" s="1"/>
  <c r="Z173" i="6"/>
  <c r="H173" i="6"/>
  <c r="B173" i="6"/>
  <c r="H172" i="6"/>
  <c r="B172" i="6"/>
  <c r="Z172" i="6" s="1"/>
  <c r="Z171" i="6"/>
  <c r="H171" i="6"/>
  <c r="B171" i="6"/>
  <c r="H170" i="6"/>
  <c r="B170" i="6"/>
  <c r="Z170" i="6" s="1"/>
  <c r="H169" i="6"/>
  <c r="B169" i="6"/>
  <c r="Z169" i="6" s="1"/>
  <c r="H168" i="6"/>
  <c r="B168" i="6"/>
  <c r="Z168" i="6" s="1"/>
  <c r="H167" i="6"/>
  <c r="B167" i="6"/>
  <c r="Z167" i="6" s="1"/>
  <c r="H166" i="6"/>
  <c r="B166" i="6"/>
  <c r="Z166" i="6" s="1"/>
  <c r="Z165" i="6"/>
  <c r="H165" i="6"/>
  <c r="B165" i="6"/>
  <c r="H164" i="6"/>
  <c r="B164" i="6"/>
  <c r="Z164" i="6" s="1"/>
  <c r="Z163" i="6"/>
  <c r="H163" i="6"/>
  <c r="B163" i="6"/>
  <c r="H162" i="6"/>
  <c r="B162" i="6"/>
  <c r="Z162" i="6" s="1"/>
  <c r="Z161" i="6"/>
  <c r="H161" i="6"/>
  <c r="B161" i="6"/>
  <c r="H160" i="6"/>
  <c r="B160" i="6"/>
  <c r="Z160" i="6" s="1"/>
  <c r="Z159" i="6"/>
  <c r="H159" i="6"/>
  <c r="B159" i="6"/>
  <c r="H158" i="6"/>
  <c r="B158" i="6"/>
  <c r="Z158" i="6" s="1"/>
  <c r="H157" i="6"/>
  <c r="B157" i="6"/>
  <c r="Z157" i="6" s="1"/>
  <c r="Z156" i="6"/>
  <c r="H156" i="6"/>
  <c r="B156" i="6"/>
  <c r="H155" i="6"/>
  <c r="B155" i="6"/>
  <c r="Z155" i="6" s="1"/>
  <c r="H154" i="6"/>
  <c r="B154" i="6"/>
  <c r="Z154" i="6" s="1"/>
  <c r="Z153" i="6"/>
  <c r="H153" i="6"/>
  <c r="B153" i="6"/>
  <c r="H152" i="6"/>
  <c r="B152" i="6"/>
  <c r="Z152" i="6" s="1"/>
  <c r="H151" i="6"/>
  <c r="B151" i="6"/>
  <c r="Z151" i="6" s="1"/>
  <c r="Z150" i="6"/>
  <c r="H150" i="6"/>
  <c r="B150" i="6"/>
  <c r="H149" i="6"/>
  <c r="B149" i="6"/>
  <c r="Z149" i="6" s="1"/>
  <c r="Z148" i="6"/>
  <c r="H148" i="6"/>
  <c r="B148" i="6"/>
  <c r="H147" i="6"/>
  <c r="B147" i="6"/>
  <c r="Z147" i="6" s="1"/>
  <c r="Z146" i="6"/>
  <c r="H146" i="6"/>
  <c r="B146" i="6"/>
  <c r="Z145" i="6"/>
  <c r="H145" i="6"/>
  <c r="B145" i="6"/>
  <c r="H144" i="6"/>
  <c r="B144" i="6"/>
  <c r="Z144" i="6" s="1"/>
  <c r="Z143" i="6"/>
  <c r="H143" i="6"/>
  <c r="B143" i="6"/>
  <c r="Z142" i="6"/>
  <c r="H142" i="6"/>
  <c r="B142" i="6"/>
  <c r="H141" i="6"/>
  <c r="B141" i="6"/>
  <c r="Z141" i="6" s="1"/>
  <c r="H140" i="6"/>
  <c r="B140" i="6"/>
  <c r="Z140" i="6" s="1"/>
  <c r="H139" i="6"/>
  <c r="B139" i="6"/>
  <c r="Z139" i="6" s="1"/>
  <c r="Z138" i="6"/>
  <c r="H138" i="6"/>
  <c r="B138" i="6"/>
  <c r="H137" i="6"/>
  <c r="B137" i="6"/>
  <c r="Z137" i="6" s="1"/>
  <c r="Z136" i="6"/>
  <c r="H136" i="6"/>
  <c r="B136" i="6"/>
  <c r="Z135" i="6"/>
  <c r="H135" i="6"/>
  <c r="B135" i="6"/>
  <c r="H134" i="6"/>
  <c r="B134" i="6"/>
  <c r="Z134" i="6" s="1"/>
  <c r="H133" i="6"/>
  <c r="B133" i="6"/>
  <c r="Z133" i="6" s="1"/>
  <c r="H132" i="6"/>
  <c r="B132" i="6"/>
  <c r="Z132" i="6" s="1"/>
  <c r="Z131" i="6"/>
  <c r="H131" i="6"/>
  <c r="B131" i="6"/>
  <c r="H130" i="6"/>
  <c r="B130" i="6"/>
  <c r="Z130" i="6" s="1"/>
  <c r="H129" i="6"/>
  <c r="B129" i="6"/>
  <c r="Z129" i="6" s="1"/>
  <c r="Z128" i="6"/>
  <c r="H128" i="6"/>
  <c r="B128" i="6"/>
  <c r="H127" i="6"/>
  <c r="B127" i="6"/>
  <c r="Z127" i="6" s="1"/>
  <c r="H126" i="6"/>
  <c r="B126" i="6"/>
  <c r="Z126" i="6" s="1"/>
  <c r="H125" i="6"/>
  <c r="B125" i="6"/>
  <c r="Z125" i="6" s="1"/>
  <c r="H124" i="6"/>
  <c r="B124" i="6"/>
  <c r="Z124" i="6" s="1"/>
  <c r="Z123" i="6"/>
  <c r="H123" i="6"/>
  <c r="B123" i="6"/>
  <c r="H122" i="6"/>
  <c r="B122" i="6"/>
  <c r="Z122" i="6" s="1"/>
  <c r="H121" i="6"/>
  <c r="B121" i="6"/>
  <c r="Z121" i="6" s="1"/>
  <c r="Z120" i="6"/>
  <c r="H120" i="6"/>
  <c r="B120" i="6"/>
  <c r="H119" i="6"/>
  <c r="B119" i="6"/>
  <c r="Z119" i="6" s="1"/>
  <c r="H118" i="6"/>
  <c r="B118" i="6"/>
  <c r="Z118" i="6" s="1"/>
  <c r="H117" i="6"/>
  <c r="B117" i="6"/>
  <c r="Z117" i="6" s="1"/>
  <c r="Z116" i="6"/>
  <c r="H116" i="6"/>
  <c r="B116" i="6"/>
  <c r="H115" i="6"/>
  <c r="B115" i="6"/>
  <c r="Z115" i="6" s="1"/>
  <c r="H114" i="6"/>
  <c r="B114" i="6"/>
  <c r="Z114" i="6" s="1"/>
  <c r="Z113" i="6"/>
  <c r="H113" i="6"/>
  <c r="B113" i="6"/>
  <c r="Z112" i="6"/>
  <c r="H112" i="6"/>
  <c r="B112" i="6"/>
  <c r="Z111" i="6"/>
  <c r="H111" i="6"/>
  <c r="B111" i="6"/>
  <c r="Z110" i="6"/>
  <c r="H110" i="6"/>
  <c r="B110" i="6"/>
  <c r="Z109" i="6"/>
  <c r="H109" i="6"/>
  <c r="B109" i="6"/>
  <c r="H108" i="6"/>
  <c r="B108" i="6"/>
  <c r="Z108" i="6" s="1"/>
  <c r="Z107" i="6"/>
  <c r="H107" i="6"/>
  <c r="B107" i="6"/>
  <c r="H106" i="6"/>
  <c r="B106" i="6"/>
  <c r="Z106" i="6" s="1"/>
  <c r="Z105" i="6"/>
  <c r="H105" i="6"/>
  <c r="B105" i="6"/>
  <c r="Z104" i="6"/>
  <c r="H104" i="6"/>
  <c r="B104" i="6"/>
  <c r="H103" i="6"/>
  <c r="B103" i="6"/>
  <c r="Z103" i="6" s="1"/>
  <c r="H102" i="6"/>
  <c r="B102" i="6"/>
  <c r="Z102" i="6" s="1"/>
  <c r="Z101" i="6"/>
  <c r="H101" i="6"/>
  <c r="B101" i="6"/>
  <c r="Z100" i="6"/>
  <c r="H100" i="6"/>
  <c r="B100" i="6"/>
  <c r="H99" i="6"/>
  <c r="B99" i="6"/>
  <c r="Z99" i="6" s="1"/>
  <c r="H98" i="6"/>
  <c r="B98" i="6"/>
  <c r="Z98" i="6" s="1"/>
  <c r="Z97" i="6"/>
  <c r="H97" i="6"/>
  <c r="B97" i="6"/>
  <c r="H96" i="6"/>
  <c r="B96" i="6"/>
  <c r="Z96" i="6" s="1"/>
  <c r="H95" i="6"/>
  <c r="B95" i="6"/>
  <c r="Z95" i="6" s="1"/>
  <c r="Z94" i="6"/>
  <c r="H94" i="6"/>
  <c r="B94" i="6"/>
  <c r="Z93" i="6"/>
  <c r="H93" i="6"/>
  <c r="B93" i="6"/>
  <c r="Z92" i="6"/>
  <c r="H92" i="6"/>
  <c r="B92" i="6"/>
  <c r="Z91" i="6"/>
  <c r="H91" i="6"/>
  <c r="B91" i="6"/>
  <c r="Z90" i="6"/>
  <c r="H90" i="6"/>
  <c r="B90" i="6"/>
  <c r="Z89" i="6"/>
  <c r="H89" i="6"/>
  <c r="B89" i="6"/>
  <c r="Z88" i="6"/>
  <c r="H88" i="6"/>
  <c r="B88" i="6"/>
  <c r="H87" i="6"/>
  <c r="B87" i="6"/>
  <c r="Z87" i="6" s="1"/>
  <c r="H86" i="6"/>
  <c r="B86" i="6"/>
  <c r="Z86" i="6" s="1"/>
  <c r="Z85" i="6"/>
  <c r="H85" i="6"/>
  <c r="B85" i="6"/>
  <c r="H84" i="6"/>
  <c r="B84" i="6"/>
  <c r="Z84" i="6" s="1"/>
  <c r="Z83" i="6"/>
  <c r="H83" i="6"/>
  <c r="B83" i="6"/>
  <c r="H82" i="6"/>
  <c r="B82" i="6"/>
  <c r="Z82" i="6" s="1"/>
  <c r="Z81" i="6"/>
  <c r="H81" i="6"/>
  <c r="B81" i="6"/>
  <c r="H80" i="6"/>
  <c r="B80" i="6"/>
  <c r="Z80" i="6" s="1"/>
  <c r="Z79" i="6"/>
  <c r="H79" i="6"/>
  <c r="B79" i="6"/>
  <c r="Z78" i="6"/>
  <c r="H78" i="6"/>
  <c r="B78" i="6"/>
  <c r="H77" i="6"/>
  <c r="B77" i="6"/>
  <c r="Z77" i="6" s="1"/>
  <c r="H76" i="6"/>
  <c r="B76" i="6"/>
  <c r="Z76" i="6" s="1"/>
  <c r="Z75" i="6"/>
  <c r="H75" i="6"/>
  <c r="B75" i="6"/>
  <c r="Z74" i="6"/>
  <c r="H74" i="6"/>
  <c r="B74" i="6"/>
  <c r="Z73" i="6"/>
  <c r="H73" i="6"/>
  <c r="B73" i="6"/>
  <c r="H72" i="6"/>
  <c r="B72" i="6"/>
  <c r="Z72" i="6" s="1"/>
  <c r="Z71" i="6"/>
  <c r="H71" i="6"/>
  <c r="B71" i="6"/>
  <c r="H70" i="6"/>
  <c r="B70" i="6"/>
  <c r="Z70" i="6" s="1"/>
  <c r="H69" i="6"/>
  <c r="B69" i="6"/>
  <c r="Z69" i="6" s="1"/>
  <c r="H68" i="6"/>
  <c r="B68" i="6"/>
  <c r="Z68" i="6" s="1"/>
  <c r="H67" i="6"/>
  <c r="B67" i="6"/>
  <c r="Z67" i="6" s="1"/>
  <c r="Z66" i="6"/>
  <c r="H66" i="6"/>
  <c r="B66" i="6"/>
  <c r="Z65" i="6"/>
  <c r="H65" i="6"/>
  <c r="B65" i="6"/>
  <c r="H64" i="6"/>
  <c r="B64" i="6"/>
  <c r="Z64" i="6" s="1"/>
  <c r="Z63" i="6"/>
  <c r="H63" i="6"/>
  <c r="B63" i="6"/>
  <c r="H62" i="6"/>
  <c r="B62" i="6"/>
  <c r="Z62" i="6" s="1"/>
  <c r="Z61" i="6"/>
  <c r="H61" i="6"/>
  <c r="B61" i="6"/>
  <c r="H60" i="6"/>
  <c r="B60" i="6"/>
  <c r="Z60" i="6" s="1"/>
  <c r="Z59" i="6"/>
  <c r="H59" i="6"/>
  <c r="B59" i="6"/>
  <c r="H58" i="6"/>
  <c r="B58" i="6"/>
  <c r="Z58" i="6" s="1"/>
  <c r="H57" i="6"/>
  <c r="B57" i="6"/>
  <c r="Z57" i="6" s="1"/>
  <c r="Z56" i="6"/>
  <c r="H56" i="6"/>
  <c r="B56" i="6"/>
  <c r="H55" i="6"/>
  <c r="B55" i="6"/>
  <c r="Z55" i="6" s="1"/>
  <c r="H54" i="6"/>
  <c r="B54" i="6"/>
  <c r="Z54" i="6" s="1"/>
  <c r="H53" i="6"/>
  <c r="B53" i="6"/>
  <c r="Z53" i="6" s="1"/>
  <c r="H52" i="6"/>
  <c r="B52" i="6"/>
  <c r="Z52" i="6" s="1"/>
  <c r="Z51" i="6"/>
  <c r="H51" i="6"/>
  <c r="B51" i="6"/>
  <c r="H50" i="6"/>
  <c r="B50" i="6"/>
  <c r="Z50" i="6" s="1"/>
  <c r="H49" i="6"/>
  <c r="B49" i="6"/>
  <c r="Z49" i="6" s="1"/>
  <c r="H48" i="6"/>
  <c r="B48" i="6"/>
  <c r="Z48" i="6" s="1"/>
  <c r="H47" i="6"/>
  <c r="B47" i="6"/>
  <c r="Z47" i="6" s="1"/>
  <c r="Z46" i="6"/>
  <c r="H46" i="6"/>
  <c r="B46" i="6"/>
  <c r="H45" i="6"/>
  <c r="B45" i="6"/>
  <c r="Z45" i="6" s="1"/>
  <c r="Z44" i="6"/>
  <c r="H44" i="6"/>
  <c r="B44" i="6"/>
  <c r="Z43" i="6"/>
  <c r="H43" i="6"/>
  <c r="B43" i="6"/>
  <c r="H42" i="6"/>
  <c r="B42" i="6"/>
  <c r="Z42" i="6" s="1"/>
  <c r="Z41" i="6"/>
  <c r="H41" i="6"/>
  <c r="B41" i="6"/>
  <c r="H40" i="6"/>
  <c r="B40" i="6"/>
  <c r="Z40" i="6" s="1"/>
  <c r="Z39" i="6"/>
  <c r="H39" i="6"/>
  <c r="B39" i="6"/>
  <c r="Z38" i="6"/>
  <c r="H38" i="6"/>
  <c r="B38" i="6"/>
  <c r="H37" i="6"/>
  <c r="B37" i="6"/>
  <c r="Z37" i="6" s="1"/>
  <c r="H36" i="6"/>
  <c r="B36" i="6"/>
  <c r="Z36" i="6" s="1"/>
  <c r="Z35" i="6"/>
  <c r="H35" i="6"/>
  <c r="B35" i="6"/>
  <c r="H34" i="6"/>
  <c r="B34" i="6"/>
  <c r="Z34" i="6" s="1"/>
  <c r="H33" i="6"/>
  <c r="B33" i="6"/>
  <c r="Z33" i="6" s="1"/>
  <c r="Z32" i="6"/>
  <c r="H32" i="6"/>
  <c r="B32" i="6"/>
  <c r="H31" i="6"/>
  <c r="B31" i="6"/>
  <c r="Z31" i="6" s="1"/>
  <c r="Z30" i="6"/>
  <c r="H30" i="6"/>
  <c r="B30" i="6"/>
  <c r="Z29" i="6"/>
  <c r="H29" i="6"/>
  <c r="B29" i="6"/>
  <c r="H28" i="6"/>
  <c r="B28" i="6"/>
  <c r="Z28" i="6" s="1"/>
  <c r="H27" i="6"/>
  <c r="B27" i="6"/>
  <c r="Z27" i="6" s="1"/>
  <c r="H26" i="6"/>
  <c r="B26" i="6"/>
  <c r="Z26" i="6" s="1"/>
  <c r="Z25" i="6"/>
  <c r="H25" i="6"/>
  <c r="B25" i="6"/>
  <c r="Z24" i="6"/>
  <c r="P24" i="6"/>
  <c r="Y24" i="6" s="1"/>
  <c r="H24" i="6"/>
  <c r="B24" i="6"/>
  <c r="P23" i="6"/>
  <c r="Y23" i="6" s="1"/>
  <c r="H23" i="6"/>
  <c r="B23" i="6"/>
  <c r="Z23" i="6" s="1"/>
  <c r="Z22" i="6"/>
  <c r="Y22" i="6"/>
  <c r="P22" i="6"/>
  <c r="H22" i="6"/>
  <c r="B22" i="6"/>
  <c r="Y21" i="6"/>
  <c r="P21" i="6"/>
  <c r="H21" i="6"/>
  <c r="B21" i="6"/>
  <c r="Z21" i="6" s="1"/>
  <c r="Z20" i="6"/>
  <c r="Y20" i="6"/>
  <c r="U20" i="6"/>
  <c r="S20" i="6"/>
  <c r="P20" i="6"/>
  <c r="H20" i="6"/>
  <c r="B20" i="6"/>
  <c r="Z19" i="6"/>
  <c r="Y19" i="6"/>
  <c r="U19" i="6"/>
  <c r="W20" i="6" s="1"/>
  <c r="S19" i="6"/>
  <c r="AA20" i="6" s="1"/>
  <c r="P19" i="6"/>
  <c r="H19" i="6"/>
  <c r="B19" i="6"/>
  <c r="Y18" i="6"/>
  <c r="X18" i="6"/>
  <c r="U18" i="6"/>
  <c r="S18" i="6"/>
  <c r="AA18" i="6" s="1"/>
  <c r="P18" i="6"/>
  <c r="H18" i="6"/>
  <c r="B18" i="6"/>
  <c r="Z18" i="6" s="1"/>
  <c r="AA17" i="6"/>
  <c r="Z17" i="6"/>
  <c r="Y17" i="6"/>
  <c r="X17" i="6"/>
  <c r="U17" i="6"/>
  <c r="S17" i="6"/>
  <c r="P17" i="6"/>
  <c r="H17" i="6"/>
  <c r="B17" i="6"/>
  <c r="Z16" i="6"/>
  <c r="U16" i="6"/>
  <c r="W17" i="6" s="1"/>
  <c r="S16" i="6"/>
  <c r="P16" i="6"/>
  <c r="X16" i="6" s="1"/>
  <c r="H16" i="6"/>
  <c r="B16" i="6"/>
  <c r="Z15" i="6"/>
  <c r="X15" i="6"/>
  <c r="W15" i="6"/>
  <c r="U15" i="6"/>
  <c r="S15" i="6"/>
  <c r="P15" i="6"/>
  <c r="H15" i="6"/>
  <c r="B15" i="6"/>
  <c r="W14" i="6"/>
  <c r="U14" i="6"/>
  <c r="S14" i="6"/>
  <c r="P14" i="6"/>
  <c r="X14" i="6" s="1"/>
  <c r="H14" i="6"/>
  <c r="B14" i="6"/>
  <c r="Z14" i="6" s="1"/>
  <c r="Y13" i="6"/>
  <c r="X13" i="6"/>
  <c r="W13" i="6"/>
  <c r="U13" i="6"/>
  <c r="S13" i="6"/>
  <c r="AA14" i="6" s="1"/>
  <c r="P13" i="6"/>
  <c r="H13" i="6"/>
  <c r="B13" i="6"/>
  <c r="Z13" i="6" s="1"/>
  <c r="AA12" i="6"/>
  <c r="Z12" i="6"/>
  <c r="Y12" i="6"/>
  <c r="X12" i="6"/>
  <c r="W12" i="6"/>
  <c r="U12" i="6"/>
  <c r="S12" i="6"/>
  <c r="AA13" i="6" s="1"/>
  <c r="P12" i="6"/>
  <c r="H12" i="6"/>
  <c r="B12" i="6"/>
  <c r="U11" i="6"/>
  <c r="W11" i="6" s="1"/>
  <c r="S11" i="6"/>
  <c r="AA11" i="6" s="1"/>
  <c r="P11" i="6"/>
  <c r="X11" i="6" s="1"/>
  <c r="H11" i="6"/>
  <c r="B11" i="6"/>
  <c r="Z11" i="6" s="1"/>
  <c r="Z10" i="6"/>
  <c r="U10" i="6"/>
  <c r="S10" i="6"/>
  <c r="AA10" i="6" s="1"/>
  <c r="P10" i="6"/>
  <c r="H10" i="6"/>
  <c r="B10" i="6"/>
  <c r="AA9" i="6"/>
  <c r="Z9" i="6"/>
  <c r="Y9" i="6"/>
  <c r="U9" i="6"/>
  <c r="S9" i="6"/>
  <c r="P9" i="6"/>
  <c r="Y10" i="6" s="1"/>
  <c r="H9" i="6"/>
  <c r="B9" i="6"/>
  <c r="U8" i="6"/>
  <c r="W8" i="6" s="1"/>
  <c r="S8" i="6"/>
  <c r="AA8" i="6" s="1"/>
  <c r="P8" i="6"/>
  <c r="Y8" i="6" s="1"/>
  <c r="H8" i="6"/>
  <c r="B8" i="6"/>
  <c r="Z8" i="6" s="1"/>
  <c r="Z7" i="6"/>
  <c r="Y7" i="6"/>
  <c r="W7" i="6"/>
  <c r="U7" i="6"/>
  <c r="S7" i="6"/>
  <c r="P7" i="6"/>
  <c r="H7" i="6"/>
  <c r="B7" i="6"/>
  <c r="AA6" i="6"/>
  <c r="U6" i="6"/>
  <c r="S6" i="6"/>
  <c r="P6" i="6"/>
  <c r="X6" i="6" s="1"/>
  <c r="H6" i="6"/>
  <c r="B6" i="6"/>
  <c r="Z6" i="6" s="1"/>
  <c r="Z5" i="6"/>
  <c r="Y5" i="6"/>
  <c r="U5" i="6"/>
  <c r="W6" i="6" s="1"/>
  <c r="S5" i="6"/>
  <c r="P5" i="6"/>
  <c r="H5" i="6"/>
  <c r="B5" i="6"/>
  <c r="Z4" i="6"/>
  <c r="U4" i="6"/>
  <c r="W5" i="6" s="1"/>
  <c r="S4" i="6"/>
  <c r="AA5" i="6" s="1"/>
  <c r="P4" i="6"/>
  <c r="X4" i="6" s="1"/>
  <c r="H4" i="6"/>
  <c r="B4" i="6"/>
  <c r="Z3" i="6"/>
  <c r="G21" i="1"/>
  <c r="F21" i="1"/>
  <c r="BX16" i="21" l="1"/>
  <c r="BX736" i="21"/>
  <c r="BX846" i="21"/>
  <c r="BX116" i="21"/>
  <c r="BX376" i="21"/>
  <c r="BX766" i="21"/>
  <c r="BX122" i="21"/>
  <c r="BX795" i="21"/>
  <c r="BX212" i="21"/>
  <c r="C41" i="7"/>
  <c r="AM4" i="10" s="1"/>
  <c r="BX816" i="21"/>
  <c r="BX565" i="21"/>
  <c r="BX566" i="21"/>
  <c r="BX280" i="21"/>
  <c r="BX205" i="21"/>
  <c r="BX726" i="21"/>
  <c r="BX632" i="21"/>
  <c r="BX410" i="21"/>
  <c r="BX876" i="21"/>
  <c r="BX366" i="21"/>
  <c r="BX314" i="21"/>
  <c r="BX180" i="21"/>
  <c r="BX176" i="21"/>
  <c r="BX94" i="21"/>
  <c r="BX947" i="21"/>
  <c r="BX753" i="21"/>
  <c r="BX680" i="21"/>
  <c r="BX320" i="21"/>
  <c r="BY721" i="21"/>
  <c r="BX685" i="21"/>
  <c r="BX870" i="21"/>
  <c r="BX703" i="21"/>
  <c r="BX682" i="21"/>
  <c r="BX97" i="21"/>
  <c r="BX900" i="21"/>
  <c r="BX862" i="21"/>
  <c r="BX670" i="21"/>
  <c r="BX627" i="21"/>
  <c r="BX485" i="21"/>
  <c r="BX392" i="21"/>
  <c r="BX234" i="21"/>
  <c r="BX895" i="21"/>
  <c r="BX830" i="21"/>
  <c r="BX576" i="21"/>
  <c r="BX336" i="21"/>
  <c r="BX186" i="21"/>
  <c r="BX133" i="21"/>
  <c r="BX966" i="21"/>
  <c r="BX912" i="21"/>
  <c r="BX562" i="21"/>
  <c r="BX452" i="21"/>
  <c r="BX394" i="21"/>
  <c r="BX242" i="21"/>
  <c r="BX95" i="21"/>
  <c r="BX75" i="21"/>
  <c r="BX46" i="21"/>
  <c r="BX845" i="21"/>
  <c r="BX482" i="21"/>
  <c r="BX467" i="21"/>
  <c r="BX426" i="21"/>
  <c r="BX383" i="21"/>
  <c r="BX365" i="21"/>
  <c r="BX364" i="21"/>
  <c r="BX340" i="21"/>
  <c r="BX245" i="21"/>
  <c r="BX135" i="21"/>
  <c r="BX127" i="21"/>
  <c r="BX920" i="21"/>
  <c r="BX585" i="21"/>
  <c r="BX504" i="21"/>
  <c r="BX472" i="21"/>
  <c r="BX447" i="21"/>
  <c r="BX384" i="21"/>
  <c r="BX354" i="21"/>
  <c r="BX154" i="21"/>
  <c r="BX90" i="21"/>
  <c r="BX43" i="21"/>
  <c r="BX33" i="21"/>
  <c r="BX790" i="21"/>
  <c r="BY591" i="21"/>
  <c r="BX444" i="21"/>
  <c r="BX147" i="21"/>
  <c r="BX145" i="21"/>
  <c r="BX132" i="21"/>
  <c r="BX960" i="21"/>
  <c r="BX940" i="21"/>
  <c r="BX874" i="21"/>
  <c r="BX657" i="21"/>
  <c r="BY655" i="21"/>
  <c r="BX615" i="21"/>
  <c r="BX543" i="21"/>
  <c r="BX535" i="21"/>
  <c r="BX515" i="21"/>
  <c r="BX440" i="21"/>
  <c r="BX402" i="21"/>
  <c r="BY346" i="21"/>
  <c r="BX317" i="21"/>
  <c r="BX316" i="21"/>
  <c r="BX295" i="21"/>
  <c r="BX157" i="21"/>
  <c r="BX72" i="21"/>
  <c r="BX47" i="21"/>
  <c r="BX37" i="21"/>
  <c r="BX996" i="21"/>
  <c r="BX894" i="21"/>
  <c r="BX890" i="21"/>
  <c r="BX850" i="21"/>
  <c r="BX822" i="21"/>
  <c r="BY645" i="21"/>
  <c r="BX583" i="21"/>
  <c r="BX532" i="21"/>
  <c r="BX520" i="21"/>
  <c r="BX414" i="21"/>
  <c r="BX380" i="21"/>
  <c r="BX375" i="21"/>
  <c r="BX192" i="21"/>
  <c r="BX187" i="21"/>
  <c r="BX44" i="21"/>
  <c r="BX32" i="21"/>
  <c r="BX20" i="21"/>
  <c r="BX1002" i="21"/>
  <c r="BX982" i="21"/>
  <c r="BX950" i="21"/>
  <c r="BX934" i="21"/>
  <c r="BX917" i="21"/>
  <c r="BY875" i="21"/>
  <c r="BX826" i="21"/>
  <c r="BY825" i="21"/>
  <c r="BX777" i="21"/>
  <c r="BY776" i="21"/>
  <c r="BX460" i="21"/>
  <c r="BX429" i="21"/>
  <c r="BY390" i="21"/>
  <c r="BY345" i="21"/>
  <c r="BX343" i="21"/>
  <c r="BX334" i="21"/>
  <c r="BX307" i="21"/>
  <c r="BX240" i="21"/>
  <c r="BX237" i="21"/>
  <c r="BX220" i="21"/>
  <c r="BX196" i="21"/>
  <c r="BY184" i="21"/>
  <c r="BX175" i="21"/>
  <c r="BX167" i="21"/>
  <c r="BX166" i="21"/>
  <c r="BX165" i="21"/>
  <c r="BX136" i="21"/>
  <c r="BX87" i="21"/>
  <c r="BX15" i="21"/>
  <c r="BX986" i="21"/>
  <c r="BX977" i="21"/>
  <c r="BY892" i="21"/>
  <c r="BX866" i="21"/>
  <c r="BX844" i="21"/>
  <c r="BX836" i="21"/>
  <c r="BX815" i="21"/>
  <c r="BX807" i="21"/>
  <c r="BX800" i="21"/>
  <c r="BX780" i="21"/>
  <c r="BX742" i="21"/>
  <c r="BX720" i="21"/>
  <c r="BX715" i="21"/>
  <c r="BX714" i="21"/>
  <c r="BX694" i="21"/>
  <c r="BX667" i="21"/>
  <c r="BX649" i="21"/>
  <c r="BX629" i="21"/>
  <c r="BX612" i="21"/>
  <c r="BX599" i="21"/>
  <c r="BX536" i="21"/>
  <c r="BX510" i="21"/>
  <c r="BY496" i="21"/>
  <c r="BY466" i="21"/>
  <c r="BX436" i="21"/>
  <c r="BX424" i="21"/>
  <c r="BX399" i="21"/>
  <c r="BY367" i="21"/>
  <c r="BY337" i="21"/>
  <c r="BX312" i="21"/>
  <c r="BX292" i="21"/>
  <c r="BX284" i="21"/>
  <c r="BX235" i="21"/>
  <c r="BX206" i="21"/>
  <c r="BX185" i="21"/>
  <c r="BX174" i="21"/>
  <c r="BY987" i="21"/>
  <c r="BX985" i="21"/>
  <c r="BY972" i="21"/>
  <c r="BX959" i="21"/>
  <c r="BX936" i="21"/>
  <c r="BY919" i="21"/>
  <c r="BX902" i="21"/>
  <c r="BX849" i="21"/>
  <c r="BX840" i="21"/>
  <c r="BX827" i="21"/>
  <c r="BX824" i="21"/>
  <c r="BX805" i="21"/>
  <c r="BX783" i="21"/>
  <c r="BX756" i="21"/>
  <c r="BX695" i="21"/>
  <c r="BX687" i="21"/>
  <c r="BX660" i="21"/>
  <c r="BX659" i="21"/>
  <c r="BX640" i="21"/>
  <c r="BX607" i="21"/>
  <c r="BX579" i="21"/>
  <c r="BX560" i="21"/>
  <c r="BX559" i="21"/>
  <c r="BX540" i="21"/>
  <c r="BX483" i="21"/>
  <c r="BX480" i="21"/>
  <c r="BX474" i="21"/>
  <c r="BX469" i="21"/>
  <c r="BX465" i="21"/>
  <c r="BX464" i="21"/>
  <c r="BX459" i="21"/>
  <c r="BX454" i="21"/>
  <c r="BX412" i="21"/>
  <c r="BX403" i="21"/>
  <c r="BX382" i="21"/>
  <c r="BX373" i="21"/>
  <c r="BX372" i="21"/>
  <c r="BY368" i="21"/>
  <c r="BX355" i="21"/>
  <c r="BX326" i="21"/>
  <c r="BY305" i="21"/>
  <c r="BX296" i="21"/>
  <c r="BX282" i="21"/>
  <c r="BX260" i="21"/>
  <c r="BX254" i="21"/>
  <c r="BX203" i="21"/>
  <c r="BY163" i="21"/>
  <c r="BX117" i="21"/>
  <c r="BX59" i="21"/>
  <c r="BX29" i="21"/>
  <c r="BX25" i="21"/>
  <c r="BX10" i="21"/>
  <c r="BX990" i="21"/>
  <c r="BX979" i="21"/>
  <c r="BY942" i="21"/>
  <c r="BX939" i="21"/>
  <c r="BX932" i="21"/>
  <c r="BX929" i="21"/>
  <c r="BX907" i="21"/>
  <c r="BX884" i="21"/>
  <c r="BX882" i="21"/>
  <c r="BX834" i="21"/>
  <c r="BY819" i="21"/>
  <c r="BX809" i="21"/>
  <c r="BX804" i="21"/>
  <c r="BX789" i="21"/>
  <c r="BY759" i="21"/>
  <c r="BX739" i="21"/>
  <c r="BX722" i="21"/>
  <c r="BX707" i="21"/>
  <c r="BX699" i="21"/>
  <c r="BY684" i="21"/>
  <c r="BX635" i="21"/>
  <c r="BX539" i="21"/>
  <c r="BY529" i="21"/>
  <c r="BX522" i="21"/>
  <c r="BY519" i="21"/>
  <c r="BX502" i="21"/>
  <c r="BX475" i="21"/>
  <c r="BX473" i="21"/>
  <c r="BX457" i="21"/>
  <c r="BY439" i="21"/>
  <c r="BY420" i="21"/>
  <c r="BX419" i="21"/>
  <c r="BX409" i="21"/>
  <c r="BX379" i="21"/>
  <c r="BX369" i="21"/>
  <c r="BX293" i="21"/>
  <c r="BX287" i="21"/>
  <c r="BX255" i="21"/>
  <c r="BX233" i="21"/>
  <c r="BX227" i="21"/>
  <c r="BX215" i="21"/>
  <c r="BX194" i="21"/>
  <c r="BX137" i="21"/>
  <c r="BX82" i="21"/>
  <c r="BX55" i="21"/>
  <c r="BX24" i="21"/>
  <c r="BX51" i="21"/>
  <c r="BX101" i="21"/>
  <c r="BX141" i="21"/>
  <c r="BX161" i="21"/>
  <c r="BX171" i="21"/>
  <c r="BX181" i="21"/>
  <c r="BX221" i="21"/>
  <c r="BX251" i="21"/>
  <c r="BX271" i="21"/>
  <c r="BX281" i="21"/>
  <c r="BX291" i="21"/>
  <c r="BX341" i="21"/>
  <c r="BX351" i="21"/>
  <c r="BX391" i="21"/>
  <c r="BX401" i="21"/>
  <c r="BX411" i="21"/>
  <c r="BX481" i="21"/>
  <c r="BX491" i="21"/>
  <c r="BX511" i="21"/>
  <c r="BX531" i="21"/>
  <c r="BX551" i="21"/>
  <c r="BX561" i="21"/>
  <c r="BX571" i="21"/>
  <c r="BX591" i="21"/>
  <c r="BX701" i="21"/>
  <c r="BX711" i="21"/>
  <c r="BX721" i="21"/>
  <c r="BX751" i="21"/>
  <c r="BX761" i="21"/>
  <c r="BX771" i="21"/>
  <c r="BX781" i="21"/>
  <c r="BX791" i="21"/>
  <c r="BX821" i="21"/>
  <c r="BX871" i="21"/>
  <c r="BX891" i="21"/>
  <c r="BX911" i="21"/>
  <c r="BY931" i="21"/>
  <c r="BX941" i="21"/>
  <c r="BX951" i="21"/>
  <c r="BX961" i="21"/>
  <c r="BY89" i="21"/>
  <c r="BY129" i="21"/>
  <c r="BY149" i="21"/>
  <c r="BY159" i="21"/>
  <c r="BY189" i="21"/>
  <c r="BY379" i="21"/>
  <c r="BY479" i="21"/>
  <c r="BY312" i="21"/>
  <c r="BY83" i="21"/>
  <c r="BY766" i="21"/>
  <c r="BY47" i="21"/>
  <c r="BY537" i="21"/>
  <c r="BY784" i="21"/>
  <c r="BX8" i="21"/>
  <c r="BX48" i="21"/>
  <c r="BX68" i="21"/>
  <c r="BX118" i="21"/>
  <c r="BX208" i="21"/>
  <c r="BX218" i="21"/>
  <c r="BX228" i="21"/>
  <c r="BX268" i="21"/>
  <c r="BX288" i="21"/>
  <c r="BX338" i="21"/>
  <c r="BX588" i="21"/>
  <c r="BX648" i="21"/>
  <c r="BX668" i="21"/>
  <c r="BX758" i="21"/>
  <c r="BX818" i="21"/>
  <c r="BX858" i="21"/>
  <c r="BX868" i="21"/>
  <c r="BX878" i="21"/>
  <c r="BY888" i="21"/>
  <c r="BX908" i="21"/>
  <c r="BX918" i="21"/>
  <c r="BX928" i="21"/>
  <c r="BX958" i="21"/>
  <c r="BX978" i="21"/>
  <c r="C68" i="7"/>
  <c r="F2" i="2" s="1"/>
  <c r="P15" i="11"/>
  <c r="P16" i="11" s="1"/>
  <c r="R15" i="11"/>
  <c r="R16" i="11" s="1"/>
  <c r="T15" i="11"/>
  <c r="T16" i="11" s="1"/>
  <c r="J149" i="6"/>
  <c r="R149" i="6" s="1"/>
  <c r="J159" i="6"/>
  <c r="J145" i="6"/>
  <c r="R145" i="6" s="1"/>
  <c r="J152" i="6"/>
  <c r="R152" i="6" s="1"/>
  <c r="J158" i="6"/>
  <c r="R158" i="6" s="1"/>
  <c r="J144" i="6"/>
  <c r="R144" i="6" s="1"/>
  <c r="J150" i="6"/>
  <c r="R150" i="6" s="1"/>
  <c r="J156" i="6"/>
  <c r="R156" i="6" s="1"/>
  <c r="J155" i="6"/>
  <c r="R155" i="6" s="1"/>
  <c r="J147" i="6"/>
  <c r="R147" i="6" s="1"/>
  <c r="AV13" i="11"/>
  <c r="N9" i="11"/>
  <c r="N10" i="11" s="1"/>
  <c r="I177" i="6" s="1"/>
  <c r="O177" i="6" s="1"/>
  <c r="J135" i="6"/>
  <c r="R135" i="6" s="1"/>
  <c r="AU7" i="11"/>
  <c r="I130" i="6"/>
  <c r="O130" i="6" s="1"/>
  <c r="J142" i="6"/>
  <c r="R142" i="6" s="1"/>
  <c r="P9" i="11"/>
  <c r="P10" i="11" s="1"/>
  <c r="G15" i="11"/>
  <c r="G16" i="11" s="1"/>
  <c r="J57" i="6" s="1"/>
  <c r="J136" i="6"/>
  <c r="R136" i="6" s="1"/>
  <c r="I9" i="11"/>
  <c r="I10" i="11" s="1"/>
  <c r="J131" i="6"/>
  <c r="R131" i="6" s="1"/>
  <c r="J132" i="6"/>
  <c r="R132" i="6" s="1"/>
  <c r="J138" i="6"/>
  <c r="R138" i="6" s="1"/>
  <c r="AF13" i="11"/>
  <c r="J126" i="6"/>
  <c r="J127" i="6"/>
  <c r="R127" i="6" s="1"/>
  <c r="AK13" i="11"/>
  <c r="AH7" i="11"/>
  <c r="AN13" i="11"/>
  <c r="H9" i="11"/>
  <c r="H10" i="11" s="1"/>
  <c r="I76" i="6" s="1"/>
  <c r="J141" i="6"/>
  <c r="R141" i="6" s="1"/>
  <c r="AT7" i="11"/>
  <c r="J130" i="6"/>
  <c r="R130" i="6" s="1"/>
  <c r="J134" i="6"/>
  <c r="R134" i="6" s="1"/>
  <c r="I167" i="6"/>
  <c r="O167" i="6" s="1"/>
  <c r="E15" i="11"/>
  <c r="E16" i="11" s="1"/>
  <c r="J22" i="6" s="1"/>
  <c r="R22" i="6" s="1"/>
  <c r="BY130" i="21"/>
  <c r="BY310" i="21"/>
  <c r="BY756" i="21"/>
  <c r="BY775" i="21"/>
  <c r="BY914" i="21"/>
  <c r="BY954" i="21"/>
  <c r="BY1004" i="21"/>
  <c r="BY232" i="21"/>
  <c r="BY748" i="21"/>
  <c r="BY896" i="21"/>
  <c r="BY63" i="21"/>
  <c r="BY322" i="21"/>
  <c r="BY411" i="21"/>
  <c r="BX700" i="21"/>
  <c r="BY370" i="21"/>
  <c r="BY102" i="21"/>
  <c r="BY728" i="21"/>
  <c r="BY786" i="21"/>
  <c r="BY906" i="21"/>
  <c r="BY44" i="21"/>
  <c r="BY431" i="21"/>
  <c r="BY103" i="21"/>
  <c r="BY303" i="21"/>
  <c r="BY787" i="21"/>
  <c r="BY134" i="21"/>
  <c r="BY681" i="21"/>
  <c r="BY760" i="21"/>
  <c r="BY165" i="21"/>
  <c r="BY205" i="21"/>
  <c r="BY692" i="21"/>
  <c r="BY731" i="21"/>
  <c r="BY839" i="21"/>
  <c r="BY7" i="21"/>
  <c r="BY286" i="21"/>
  <c r="BY623" i="21"/>
  <c r="BY663" i="21"/>
  <c r="BY810" i="21"/>
  <c r="BY148" i="21"/>
  <c r="BY188" i="21"/>
  <c r="BX377" i="21"/>
  <c r="BY922" i="21"/>
  <c r="BY982" i="21"/>
  <c r="BY121" i="21"/>
  <c r="BY708" i="21"/>
  <c r="BX757" i="21"/>
  <c r="BY785" i="21"/>
  <c r="BY805" i="21"/>
  <c r="BY945" i="21"/>
  <c r="BY539" i="21"/>
  <c r="BY579" i="21"/>
  <c r="BX776" i="21"/>
  <c r="BY92" i="21"/>
  <c r="BY816" i="21"/>
  <c r="BY916" i="21"/>
  <c r="BY25" i="21"/>
  <c r="BY402" i="21"/>
  <c r="BY778" i="21"/>
  <c r="BY304" i="21"/>
  <c r="BY601" i="21"/>
  <c r="BY828" i="21"/>
  <c r="BY878" i="21"/>
  <c r="BY334" i="21"/>
  <c r="BY255" i="21"/>
  <c r="BY809" i="21"/>
  <c r="BY593" i="21"/>
  <c r="BY613" i="21"/>
  <c r="BY820" i="21"/>
  <c r="BY28" i="21"/>
  <c r="BY634" i="21"/>
  <c r="BY821" i="21"/>
  <c r="BX139" i="21"/>
  <c r="BX189" i="21"/>
  <c r="BX209" i="21"/>
  <c r="BX219" i="21"/>
  <c r="BX239" i="21"/>
  <c r="BX269" i="21"/>
  <c r="BY299" i="21"/>
  <c r="BX309" i="21"/>
  <c r="BY338" i="21"/>
  <c r="BX477" i="21"/>
  <c r="BX606" i="21"/>
  <c r="BX616" i="21"/>
  <c r="BX636" i="21"/>
  <c r="BY656" i="21"/>
  <c r="BY666" i="21"/>
  <c r="BX686" i="21"/>
  <c r="BX696" i="21"/>
  <c r="BX706" i="21"/>
  <c r="BX725" i="21"/>
  <c r="BX735" i="21"/>
  <c r="BY765" i="21"/>
  <c r="BX813" i="21"/>
  <c r="BX823" i="21"/>
  <c r="BX843" i="21"/>
  <c r="BX913" i="21"/>
  <c r="BX923" i="21"/>
  <c r="BY963" i="21"/>
  <c r="BX1003" i="21"/>
  <c r="BY51" i="21"/>
  <c r="BY320" i="21"/>
  <c r="BY419" i="21"/>
  <c r="BY538" i="21"/>
  <c r="BX36" i="21"/>
  <c r="BY413" i="21"/>
  <c r="BY562" i="21"/>
  <c r="BY56" i="21"/>
  <c r="BY424" i="21"/>
  <c r="BY226" i="21"/>
  <c r="BY276" i="21"/>
  <c r="BY365" i="21"/>
  <c r="BY683" i="21"/>
  <c r="BY742" i="21"/>
  <c r="BY57" i="21"/>
  <c r="BY564" i="21"/>
  <c r="BY475" i="21"/>
  <c r="BY733" i="21"/>
  <c r="BY811" i="21"/>
  <c r="BY19" i="21"/>
  <c r="BX70" i="21"/>
  <c r="BX80" i="21"/>
  <c r="BX329" i="21"/>
  <c r="BX448" i="21"/>
  <c r="BY497" i="21"/>
  <c r="BY517" i="21"/>
  <c r="BX547" i="21"/>
  <c r="BX557" i="21"/>
  <c r="BX567" i="21"/>
  <c r="BX587" i="21"/>
  <c r="B17" i="20"/>
  <c r="T2" i="19" s="1"/>
  <c r="T65" i="19" s="1"/>
  <c r="B9" i="20"/>
  <c r="L2" i="19" s="1"/>
  <c r="L106" i="19" s="1"/>
  <c r="B10" i="20"/>
  <c r="M2" i="19" s="1"/>
  <c r="M135" i="19" s="1"/>
  <c r="B16" i="20"/>
  <c r="S2" i="19" s="1"/>
  <c r="S153" i="19" s="1"/>
  <c r="J29" i="19"/>
  <c r="J154" i="19"/>
  <c r="J119" i="19"/>
  <c r="J106" i="19"/>
  <c r="J41" i="19"/>
  <c r="J129" i="19"/>
  <c r="J177" i="19"/>
  <c r="J105" i="19"/>
  <c r="J79" i="19"/>
  <c r="J40" i="19"/>
  <c r="J28" i="19"/>
  <c r="J52" i="19"/>
  <c r="J15" i="19"/>
  <c r="J128" i="19"/>
  <c r="J175" i="19"/>
  <c r="J139" i="19"/>
  <c r="J103" i="19"/>
  <c r="J77" i="19"/>
  <c r="J50" i="19"/>
  <c r="J36" i="19"/>
  <c r="J63" i="19"/>
  <c r="J12" i="19"/>
  <c r="J137" i="19"/>
  <c r="J125" i="19"/>
  <c r="J86" i="19"/>
  <c r="J23" i="19"/>
  <c r="J100" i="19"/>
  <c r="J33" i="19"/>
  <c r="J170" i="19"/>
  <c r="J146" i="19"/>
  <c r="J10" i="19"/>
  <c r="J157" i="19"/>
  <c r="J72" i="19"/>
  <c r="J145" i="19"/>
  <c r="J133" i="19"/>
  <c r="J44" i="19"/>
  <c r="J108" i="19"/>
  <c r="J168" i="19"/>
  <c r="J120" i="19"/>
  <c r="J82" i="19"/>
  <c r="J155" i="19"/>
  <c r="J55" i="19"/>
  <c r="B19" i="20"/>
  <c r="V2" i="19" s="1"/>
  <c r="V89" i="19" s="1"/>
  <c r="B3" i="20"/>
  <c r="F2" i="19" s="1"/>
  <c r="F143" i="19" s="1"/>
  <c r="B4" i="20"/>
  <c r="G2" i="19" s="1"/>
  <c r="G74" i="19" s="1"/>
  <c r="BY380" i="21"/>
  <c r="BY371" i="21"/>
  <c r="BY313" i="21"/>
  <c r="BY323" i="21"/>
  <c r="BY116" i="21"/>
  <c r="BX594" i="21"/>
  <c r="BX604" i="21"/>
  <c r="BY614" i="21"/>
  <c r="BX624" i="21"/>
  <c r="BX644" i="21"/>
  <c r="BY29" i="21"/>
  <c r="BY399" i="21"/>
  <c r="BY409" i="21"/>
  <c r="BY995" i="21"/>
  <c r="BY30" i="21"/>
  <c r="BY314" i="21"/>
  <c r="BX605" i="21"/>
  <c r="BX625" i="21"/>
  <c r="BY665" i="21"/>
  <c r="BY518" i="21"/>
  <c r="BY528" i="21"/>
  <c r="BY586" i="21"/>
  <c r="BX946" i="21"/>
  <c r="BY956" i="21"/>
  <c r="BY21" i="21"/>
  <c r="BX286" i="21"/>
  <c r="BY363" i="21"/>
  <c r="BY547" i="21"/>
  <c r="BY257" i="21"/>
  <c r="BY277" i="21"/>
  <c r="BY325" i="21"/>
  <c r="BX927" i="21"/>
  <c r="BY967" i="21"/>
  <c r="BX500" i="21"/>
  <c r="BY548" i="21"/>
  <c r="BY208" i="21"/>
  <c r="BY238" i="21"/>
  <c r="BY248" i="21"/>
  <c r="BY287" i="21"/>
  <c r="BY530" i="21"/>
  <c r="BX839" i="21"/>
  <c r="BY938" i="21"/>
  <c r="BY452" i="21"/>
  <c r="BY462" i="21"/>
  <c r="BX501" i="21"/>
  <c r="BY549" i="21"/>
  <c r="BY849" i="21"/>
  <c r="BY199" i="21"/>
  <c r="BY279" i="21"/>
  <c r="BY298" i="21"/>
  <c r="BY501" i="21"/>
  <c r="BY531" i="21"/>
  <c r="BY879" i="21"/>
  <c r="BY889" i="21"/>
  <c r="BY899" i="21"/>
  <c r="BY909" i="21"/>
  <c r="BY929" i="21"/>
  <c r="BY939" i="21"/>
  <c r="BY453" i="21"/>
  <c r="BY463" i="21"/>
  <c r="BY812" i="21"/>
  <c r="BX121" i="21"/>
  <c r="BY190" i="21"/>
  <c r="BX250" i="21"/>
  <c r="BY270" i="21"/>
  <c r="BY289" i="21"/>
  <c r="BY910" i="21"/>
  <c r="BY54" i="21"/>
  <c r="BY112" i="21"/>
  <c r="BY141" i="21"/>
  <c r="BY171" i="21"/>
  <c r="BX211" i="21"/>
  <c r="BY794" i="21"/>
  <c r="BY804" i="21"/>
  <c r="BY861" i="21"/>
  <c r="BY871" i="21"/>
  <c r="BY64" i="21"/>
  <c r="BY445" i="21"/>
  <c r="BY700" i="21"/>
  <c r="BY739" i="21"/>
  <c r="BY162" i="21"/>
  <c r="BY27" i="21"/>
  <c r="BY65" i="21"/>
  <c r="BY143" i="21"/>
  <c r="BX397" i="21"/>
  <c r="BY612" i="21"/>
  <c r="BY622" i="21"/>
  <c r="BX642" i="21"/>
  <c r="BY652" i="21"/>
  <c r="BY768" i="21"/>
  <c r="BY777" i="21"/>
  <c r="BY796" i="21"/>
  <c r="BY152" i="21"/>
  <c r="BY795" i="21"/>
  <c r="BY18" i="21"/>
  <c r="BX66" i="21"/>
  <c r="BX105" i="21"/>
  <c r="BX115" i="21"/>
  <c r="BX144" i="21"/>
  <c r="BX360" i="21"/>
  <c r="BX370" i="21"/>
  <c r="BY397" i="21"/>
  <c r="BY417" i="21"/>
  <c r="BX603" i="21"/>
  <c r="BX653" i="21"/>
  <c r="BY701" i="21"/>
  <c r="BY711" i="21"/>
  <c r="BY750" i="21"/>
  <c r="BX760" i="21"/>
  <c r="BX9" i="21"/>
  <c r="BX19" i="21"/>
  <c r="BX332" i="21"/>
  <c r="BX398" i="21"/>
  <c r="BX408" i="21"/>
  <c r="BX574" i="21"/>
  <c r="BX702" i="21"/>
  <c r="BX741" i="21"/>
  <c r="BY14" i="21"/>
  <c r="BY675" i="21"/>
  <c r="BY713" i="21"/>
  <c r="BY722" i="21"/>
  <c r="BY732" i="21"/>
  <c r="BY979" i="21"/>
  <c r="BY326" i="21"/>
  <c r="BY335" i="21"/>
  <c r="BY344" i="21"/>
  <c r="BY354" i="21"/>
  <c r="BY391" i="21"/>
  <c r="BY513" i="21"/>
  <c r="BY540" i="21"/>
  <c r="BY568" i="21"/>
  <c r="BY587" i="21"/>
  <c r="BY606" i="21"/>
  <c r="BY761" i="21"/>
  <c r="BY788" i="21"/>
  <c r="BY901" i="21"/>
  <c r="BY58" i="21"/>
  <c r="BY78" i="21"/>
  <c r="BY97" i="21"/>
  <c r="BY154" i="21"/>
  <c r="BY241" i="21"/>
  <c r="BY251" i="21"/>
  <c r="BY281" i="21"/>
  <c r="BY437" i="21"/>
  <c r="BY504" i="21"/>
  <c r="BY695" i="21"/>
  <c r="BY752" i="21"/>
  <c r="BY807" i="21"/>
  <c r="BY921" i="21"/>
  <c r="BY940" i="21"/>
  <c r="BY960" i="21"/>
  <c r="BY88" i="21"/>
  <c r="BY222" i="21"/>
  <c r="BY318" i="21"/>
  <c r="BY327" i="21"/>
  <c r="BY355" i="21"/>
  <c r="BY382" i="21"/>
  <c r="BY485" i="21"/>
  <c r="BY495" i="21"/>
  <c r="BY541" i="21"/>
  <c r="BY569" i="21"/>
  <c r="BY597" i="21"/>
  <c r="BY762" i="21"/>
  <c r="BY863" i="21"/>
  <c r="BY79" i="21"/>
  <c r="BY98" i="21"/>
  <c r="BY117" i="21"/>
  <c r="BY146" i="21"/>
  <c r="BY155" i="21"/>
  <c r="BY242" i="21"/>
  <c r="BY282" i="21"/>
  <c r="BY291" i="21"/>
  <c r="BY438" i="21"/>
  <c r="BY447" i="21"/>
  <c r="BY457" i="21"/>
  <c r="BY476" i="21"/>
  <c r="BY561" i="21"/>
  <c r="BY667" i="21"/>
  <c r="BY724" i="21"/>
  <c r="BY808" i="21"/>
  <c r="BX835" i="21"/>
  <c r="BY844" i="21"/>
  <c r="BY1000" i="21"/>
  <c r="BY24" i="21"/>
  <c r="BY60" i="21"/>
  <c r="BY70" i="21"/>
  <c r="BY99" i="21"/>
  <c r="BY147" i="21"/>
  <c r="BX156" i="21"/>
  <c r="BY214" i="21"/>
  <c r="BY243" i="21"/>
  <c r="BY253" i="21"/>
  <c r="BY283" i="21"/>
  <c r="BY534" i="21"/>
  <c r="BY668" i="21"/>
  <c r="BY678" i="21"/>
  <c r="BY845" i="21"/>
  <c r="BY952" i="21"/>
  <c r="BY991" i="21"/>
  <c r="BY1001" i="21"/>
  <c r="BY176" i="21"/>
  <c r="BY186" i="21"/>
  <c r="BY347" i="21"/>
  <c r="BY366" i="21"/>
  <c r="BY487" i="21"/>
  <c r="BX525" i="21"/>
  <c r="BY553" i="21"/>
  <c r="BY639" i="21"/>
  <c r="BY773" i="21"/>
  <c r="BY827" i="21"/>
  <c r="BY855" i="21"/>
  <c r="BY865" i="21"/>
  <c r="BY933" i="21"/>
  <c r="BY403" i="21"/>
  <c r="BY440" i="21"/>
  <c r="BY801" i="21"/>
  <c r="BY953" i="21"/>
  <c r="BY992" i="21"/>
  <c r="BY177" i="21"/>
  <c r="BX197" i="21"/>
  <c r="BY348" i="21"/>
  <c r="BY395" i="21"/>
  <c r="BY421" i="21"/>
  <c r="BY498" i="21"/>
  <c r="BX526" i="21"/>
  <c r="BY544" i="21"/>
  <c r="BY554" i="21"/>
  <c r="BY610" i="21"/>
  <c r="BY640" i="21"/>
  <c r="BX746" i="21"/>
  <c r="BY866" i="21"/>
  <c r="BY885" i="21"/>
  <c r="BX944" i="21"/>
  <c r="BY356" i="21"/>
  <c r="BY393" i="21"/>
  <c r="BY505" i="21"/>
  <c r="BY552" i="21"/>
  <c r="BY570" i="21"/>
  <c r="BY598" i="21"/>
  <c r="BY618" i="21"/>
  <c r="BY628" i="21"/>
  <c r="BY638" i="21"/>
  <c r="BY706" i="21"/>
  <c r="BY800" i="21"/>
  <c r="BY826" i="21"/>
  <c r="BY854" i="21"/>
  <c r="BY864" i="21"/>
  <c r="BY893" i="21"/>
  <c r="BY71" i="21"/>
  <c r="BY128" i="21"/>
  <c r="BY311" i="21"/>
  <c r="BY469" i="21"/>
  <c r="BX590" i="21"/>
  <c r="BY698" i="21"/>
  <c r="BY717" i="21"/>
  <c r="BY837" i="21"/>
  <c r="BY943" i="21"/>
  <c r="BY1002" i="21"/>
  <c r="BX7" i="21"/>
  <c r="BY53" i="21"/>
  <c r="BX62" i="21"/>
  <c r="BY72" i="21"/>
  <c r="BX111" i="21"/>
  <c r="BX178" i="21"/>
  <c r="BX216" i="21"/>
  <c r="BX226" i="21"/>
  <c r="BX331" i="21"/>
  <c r="BX349" i="21"/>
  <c r="BX368" i="21"/>
  <c r="BX396" i="21"/>
  <c r="BX422" i="21"/>
  <c r="BX441" i="21"/>
  <c r="BY470" i="21"/>
  <c r="BX479" i="21"/>
  <c r="BX489" i="21"/>
  <c r="BX508" i="21"/>
  <c r="BX517" i="21"/>
  <c r="BY621" i="21"/>
  <c r="BY641" i="21"/>
  <c r="BX661" i="21"/>
  <c r="BY689" i="21"/>
  <c r="BX857" i="21"/>
  <c r="BX867" i="21"/>
  <c r="BX896" i="21"/>
  <c r="BX925" i="21"/>
  <c r="BX935" i="21"/>
  <c r="BY974" i="21"/>
  <c r="BX45" i="21"/>
  <c r="BX102" i="21"/>
  <c r="BX236" i="21"/>
  <c r="BX246" i="21"/>
  <c r="BX256" i="21"/>
  <c r="BX266" i="21"/>
  <c r="BX322" i="21"/>
  <c r="BX378" i="21"/>
  <c r="BX432" i="21"/>
  <c r="BX461" i="21"/>
  <c r="BX671" i="21"/>
  <c r="BX690" i="21"/>
  <c r="BX709" i="21"/>
  <c r="BX719" i="21"/>
  <c r="BX811" i="21"/>
  <c r="BX829" i="21"/>
  <c r="BX877" i="21"/>
  <c r="BX916" i="21"/>
  <c r="BX945" i="21"/>
  <c r="BX994" i="21"/>
  <c r="BX1004" i="21"/>
  <c r="BY234" i="21"/>
  <c r="BY262" i="21"/>
  <c r="BY216" i="21"/>
  <c r="BY890" i="21"/>
  <c r="BX199" i="21"/>
  <c r="BY779" i="21"/>
  <c r="BY217" i="21"/>
  <c r="BY406" i="21"/>
  <c r="BY423" i="21"/>
  <c r="BY977" i="21"/>
  <c r="BY986" i="21"/>
  <c r="BY780" i="21"/>
  <c r="BY144" i="21"/>
  <c r="BY191" i="21"/>
  <c r="BX734" i="21"/>
  <c r="BY789" i="21"/>
  <c r="BY882" i="21"/>
  <c r="BY153" i="21"/>
  <c r="BX601" i="21"/>
  <c r="BX717" i="21"/>
  <c r="BY125" i="21"/>
  <c r="BY145" i="21"/>
  <c r="BY183" i="21"/>
  <c r="BY374" i="21"/>
  <c r="BY949" i="21"/>
  <c r="BX99" i="21"/>
  <c r="BY108" i="21"/>
  <c r="BY874" i="21"/>
  <c r="BY81" i="21"/>
  <c r="BY375" i="21"/>
  <c r="BY718" i="21"/>
  <c r="BY932" i="21"/>
  <c r="BY109" i="21"/>
  <c r="BY558" i="21"/>
  <c r="BY566" i="21"/>
  <c r="BY710" i="21"/>
  <c r="BY923" i="21"/>
  <c r="BY951" i="21"/>
  <c r="BY55" i="21"/>
  <c r="BX64" i="21"/>
  <c r="BX92" i="21"/>
  <c r="BY294" i="21"/>
  <c r="BX304" i="21"/>
  <c r="BY559" i="21"/>
  <c r="BX915" i="21"/>
  <c r="BX924" i="21"/>
  <c r="BX942" i="21"/>
  <c r="BX65" i="21"/>
  <c r="BY269" i="21"/>
  <c r="BY550" i="21"/>
  <c r="BX675" i="21"/>
  <c r="BX906" i="21"/>
  <c r="BX514" i="21"/>
  <c r="BY11" i="21"/>
  <c r="BX56" i="21"/>
  <c r="BY260" i="21"/>
  <c r="BX505" i="21"/>
  <c r="BY907" i="21"/>
  <c r="BX270" i="21"/>
  <c r="BY898" i="21"/>
  <c r="BY743" i="21"/>
  <c r="BY847" i="21"/>
  <c r="BX847" i="21"/>
  <c r="BX279" i="21"/>
  <c r="BY40" i="21"/>
  <c r="BX40" i="21"/>
  <c r="BY233" i="21"/>
  <c r="BX899" i="21"/>
  <c r="BY280" i="21"/>
  <c r="BY349" i="21"/>
  <c r="BY542" i="21"/>
  <c r="BY702" i="21"/>
  <c r="BY856" i="21"/>
  <c r="BX244" i="21"/>
  <c r="BY244" i="21"/>
  <c r="BY263" i="21"/>
  <c r="BY392" i="21"/>
  <c r="BY480" i="21"/>
  <c r="BY659" i="21"/>
  <c r="BY685" i="21"/>
  <c r="BY32" i="21"/>
  <c r="BY210" i="21"/>
  <c r="BY254" i="21"/>
  <c r="BY376" i="21"/>
  <c r="BY472" i="21"/>
  <c r="BY632" i="21"/>
  <c r="BY677" i="21"/>
  <c r="BY848" i="21"/>
  <c r="BY990" i="21"/>
  <c r="BY193" i="21"/>
  <c r="BY360" i="21"/>
  <c r="BY660" i="21"/>
  <c r="BX792" i="21"/>
  <c r="BY792" i="21"/>
  <c r="BY883" i="21"/>
  <c r="BY211" i="21"/>
  <c r="BY228" i="21"/>
  <c r="BY454" i="21"/>
  <c r="BX817" i="21"/>
  <c r="BY841" i="21"/>
  <c r="BX42" i="21"/>
  <c r="BY68" i="21"/>
  <c r="BY158" i="21"/>
  <c r="BY246" i="21"/>
  <c r="BX325" i="21"/>
  <c r="BX361" i="21"/>
  <c r="BY369" i="21"/>
  <c r="BY571" i="21"/>
  <c r="BY624" i="21"/>
  <c r="BY633" i="21"/>
  <c r="BY651" i="21"/>
  <c r="BY876" i="21"/>
  <c r="BY884" i="21"/>
  <c r="BY551" i="21"/>
  <c r="BY658" i="21"/>
  <c r="BY719" i="21"/>
  <c r="BY934" i="21"/>
  <c r="BY31" i="21"/>
  <c r="BX200" i="21"/>
  <c r="BY271" i="21"/>
  <c r="BX359" i="21"/>
  <c r="BY631" i="21"/>
  <c r="BY236" i="21"/>
  <c r="BY649" i="21"/>
  <c r="BY840" i="21"/>
  <c r="BY6" i="21"/>
  <c r="BY49" i="21"/>
  <c r="BY219" i="21"/>
  <c r="BY720" i="21"/>
  <c r="BY891" i="21"/>
  <c r="BY999" i="21"/>
  <c r="BY67" i="21"/>
  <c r="BY185" i="21"/>
  <c r="BY316" i="21"/>
  <c r="BY535" i="21"/>
  <c r="BY729" i="21"/>
  <c r="BX729" i="21"/>
  <c r="BY833" i="21"/>
  <c r="BY927" i="21"/>
  <c r="BY202" i="21"/>
  <c r="BY237" i="21"/>
  <c r="BX614" i="21"/>
  <c r="BX1000" i="21"/>
  <c r="BY59" i="21"/>
  <c r="BX131" i="21"/>
  <c r="BX149" i="21"/>
  <c r="BX168" i="21"/>
  <c r="BX300" i="21"/>
  <c r="BY309" i="21"/>
  <c r="BY342" i="21"/>
  <c r="BX428" i="21"/>
  <c r="BX438" i="21"/>
  <c r="BY474" i="21"/>
  <c r="BY509" i="21"/>
  <c r="BY669" i="21"/>
  <c r="BX785" i="21"/>
  <c r="BY818" i="21"/>
  <c r="BY859" i="21"/>
  <c r="BY911" i="21"/>
  <c r="BX954" i="21"/>
  <c r="BX1001" i="21"/>
  <c r="BY8" i="21"/>
  <c r="BY204" i="21"/>
  <c r="BY493" i="21"/>
  <c r="BY616" i="21"/>
  <c r="BX634" i="21"/>
  <c r="BY52" i="21"/>
  <c r="BY132" i="21"/>
  <c r="BY150" i="21"/>
  <c r="BY160" i="21"/>
  <c r="BY178" i="21"/>
  <c r="BY292" i="21"/>
  <c r="BY319" i="21"/>
  <c r="BY573" i="21"/>
  <c r="BY582" i="21"/>
  <c r="BY590" i="21"/>
  <c r="BY643" i="21"/>
  <c r="BX768" i="21"/>
  <c r="BX820" i="21"/>
  <c r="BY835" i="21"/>
  <c r="BX861" i="21"/>
  <c r="BY984" i="21"/>
  <c r="BY353" i="21"/>
  <c r="BY465" i="21"/>
  <c r="BX555" i="21"/>
  <c r="BY869" i="21"/>
  <c r="BX992" i="21"/>
  <c r="BY412" i="21"/>
  <c r="BY886" i="21"/>
  <c r="BX886" i="21"/>
  <c r="BY993" i="21"/>
  <c r="BY343" i="21"/>
  <c r="BY607" i="21"/>
  <c r="BY803" i="21"/>
  <c r="BY877" i="21"/>
  <c r="BY983" i="21"/>
  <c r="BY151" i="21"/>
  <c r="BY170" i="21"/>
  <c r="BY179" i="21"/>
  <c r="BY258" i="21"/>
  <c r="BX277" i="21"/>
  <c r="BX327" i="21"/>
  <c r="BY388" i="21"/>
  <c r="BY404" i="21"/>
  <c r="BX530" i="21"/>
  <c r="BY600" i="21"/>
  <c r="BY608" i="21"/>
  <c r="BX618" i="21"/>
  <c r="BY627" i="21"/>
  <c r="BY644" i="21"/>
  <c r="BY751" i="21"/>
  <c r="BX828" i="21"/>
  <c r="BX956" i="21"/>
  <c r="BY966" i="21"/>
  <c r="BY359" i="21"/>
  <c r="BY114" i="21"/>
  <c r="BY187" i="21"/>
  <c r="BX395" i="21"/>
  <c r="BX750" i="21"/>
  <c r="BY850" i="21"/>
  <c r="BY45" i="21"/>
  <c r="BX71" i="21"/>
  <c r="BX162" i="21"/>
  <c r="BY268" i="21"/>
  <c r="BX389" i="21"/>
  <c r="BX575" i="21"/>
  <c r="BY583" i="21"/>
  <c r="BX752" i="21"/>
  <c r="BX796" i="21"/>
  <c r="BX812" i="21"/>
  <c r="BX837" i="21"/>
  <c r="BX957" i="21"/>
  <c r="BY20" i="21"/>
  <c r="BX85" i="21"/>
  <c r="BY221" i="21"/>
  <c r="BY288" i="21"/>
  <c r="BY336" i="21"/>
  <c r="BY362" i="21"/>
  <c r="BX400" i="21"/>
  <c r="BY494" i="21"/>
  <c r="BY592" i="21"/>
  <c r="BY609" i="21"/>
  <c r="BY746" i="21"/>
  <c r="BY763" i="21"/>
  <c r="BX772" i="21"/>
  <c r="BY902" i="21"/>
  <c r="BY920" i="21"/>
  <c r="BY928" i="21"/>
  <c r="BY978" i="21"/>
  <c r="BX12" i="21"/>
  <c r="BY37" i="21"/>
  <c r="BX69" i="21"/>
  <c r="BY86" i="21"/>
  <c r="BY94" i="21"/>
  <c r="BY110" i="21"/>
  <c r="BX119" i="21"/>
  <c r="BX128" i="21"/>
  <c r="BY196" i="21"/>
  <c r="BX222" i="21"/>
  <c r="BY239" i="21"/>
  <c r="BX273" i="21"/>
  <c r="BX289" i="21"/>
  <c r="BX306" i="21"/>
  <c r="BY400" i="21"/>
  <c r="BY451" i="21"/>
  <c r="BY460" i="21"/>
  <c r="BY502" i="21"/>
  <c r="BX544" i="21"/>
  <c r="BX568" i="21"/>
  <c r="BY577" i="21"/>
  <c r="BX586" i="21"/>
  <c r="BY619" i="21"/>
  <c r="BY747" i="21"/>
  <c r="BX764" i="21"/>
  <c r="BY806" i="21"/>
  <c r="BY814" i="21"/>
  <c r="BY822" i="21"/>
  <c r="BY862" i="21"/>
  <c r="BX887" i="21"/>
  <c r="BX903" i="21"/>
  <c r="BX937" i="21"/>
  <c r="BY969" i="21"/>
  <c r="BY477" i="21"/>
  <c r="BY790" i="21"/>
  <c r="BY38" i="21"/>
  <c r="BY180" i="21"/>
  <c r="BY265" i="21"/>
  <c r="BY425" i="21"/>
  <c r="BY461" i="21"/>
  <c r="BY578" i="21"/>
  <c r="BY620" i="21"/>
  <c r="BY690" i="21"/>
  <c r="BY699" i="21"/>
  <c r="BY730" i="21"/>
  <c r="BX747" i="21"/>
  <c r="BY13" i="21"/>
  <c r="BY22" i="21"/>
  <c r="BY87" i="21"/>
  <c r="BY120" i="21"/>
  <c r="BX155" i="21"/>
  <c r="BY223" i="21"/>
  <c r="BY274" i="21"/>
  <c r="BY290" i="21"/>
  <c r="BY329" i="21"/>
  <c r="BY364" i="21"/>
  <c r="BX417" i="21"/>
  <c r="BY478" i="21"/>
  <c r="BX537" i="21"/>
  <c r="BX569" i="21"/>
  <c r="BY611" i="21"/>
  <c r="BY646" i="21"/>
  <c r="BX673" i="21"/>
  <c r="BY682" i="21"/>
  <c r="BX691" i="21"/>
  <c r="BX716" i="21"/>
  <c r="BY783" i="21"/>
  <c r="BY815" i="21"/>
  <c r="BY872" i="21"/>
  <c r="BY880" i="21"/>
  <c r="BX914" i="21"/>
  <c r="BY76" i="21"/>
  <c r="BX179" i="21"/>
  <c r="BY111" i="21"/>
  <c r="BY138" i="21"/>
  <c r="BY240" i="21"/>
  <c r="BY401" i="21"/>
  <c r="BY503" i="21"/>
  <c r="BY838" i="21"/>
  <c r="BX921" i="21"/>
  <c r="BX14" i="21"/>
  <c r="BY39" i="21"/>
  <c r="BX54" i="21"/>
  <c r="BY95" i="21"/>
  <c r="BX103" i="21"/>
  <c r="BY206" i="21"/>
  <c r="BX224" i="21"/>
  <c r="BX232" i="21"/>
  <c r="BX241" i="21"/>
  <c r="BY256" i="21"/>
  <c r="BX275" i="21"/>
  <c r="BX299" i="21"/>
  <c r="BX315" i="21"/>
  <c r="BX346" i="21"/>
  <c r="BX418" i="21"/>
  <c r="BX445" i="21"/>
  <c r="BX496" i="21"/>
  <c r="BX529" i="21"/>
  <c r="BX595" i="21"/>
  <c r="BY603" i="21"/>
  <c r="BY630" i="21"/>
  <c r="BY647" i="21"/>
  <c r="BX656" i="21"/>
  <c r="BY707" i="21"/>
  <c r="BX723" i="21"/>
  <c r="BY740" i="21"/>
  <c r="BX784" i="21"/>
  <c r="BX873" i="21"/>
  <c r="BX881" i="21"/>
  <c r="BY905" i="21"/>
  <c r="BX922" i="21"/>
  <c r="BX930" i="21"/>
  <c r="BY971" i="21"/>
  <c r="BX987" i="21"/>
  <c r="BX995" i="21"/>
  <c r="BX113" i="21"/>
  <c r="BX190" i="21"/>
  <c r="BX267" i="21"/>
  <c r="BX283" i="21"/>
  <c r="BX347" i="21"/>
  <c r="BX427" i="21"/>
  <c r="BX471" i="21"/>
  <c r="BX538" i="21"/>
  <c r="BY674" i="21"/>
  <c r="BX692" i="21"/>
  <c r="BX708" i="21"/>
  <c r="BY897" i="21"/>
  <c r="BX962" i="21"/>
  <c r="BY415" i="21"/>
  <c r="BY432" i="21"/>
  <c r="BY524" i="21"/>
  <c r="BY563" i="21"/>
  <c r="BY604" i="21"/>
  <c r="BY662" i="21"/>
  <c r="BX679" i="21"/>
  <c r="BY696" i="21"/>
  <c r="BY26" i="21"/>
  <c r="BX35" i="21"/>
  <c r="BX73" i="21"/>
  <c r="BY90" i="21"/>
  <c r="BX106" i="21"/>
  <c r="BX123" i="21"/>
  <c r="BY172" i="21"/>
  <c r="BX229" i="21"/>
  <c r="BX278" i="21"/>
  <c r="BY301" i="21"/>
  <c r="BY324" i="21"/>
  <c r="BY331" i="21"/>
  <c r="BX356" i="21"/>
  <c r="BX386" i="21"/>
  <c r="BX416" i="21"/>
  <c r="BX433" i="21"/>
  <c r="BY449" i="21"/>
  <c r="BY458" i="21"/>
  <c r="BY467" i="21"/>
  <c r="BY491" i="21"/>
  <c r="BY507" i="21"/>
  <c r="BX548" i="21"/>
  <c r="BY580" i="21"/>
  <c r="BX589" i="21"/>
  <c r="BX597" i="21"/>
  <c r="BY605" i="21"/>
  <c r="BX637" i="21"/>
  <c r="BY654" i="21"/>
  <c r="BY670" i="21"/>
  <c r="BY679" i="21"/>
  <c r="BX697" i="21"/>
  <c r="BX728" i="21"/>
  <c r="BX769" i="21"/>
  <c r="BX801" i="21"/>
  <c r="BX831" i="21"/>
  <c r="BX853" i="21"/>
  <c r="BX885" i="21"/>
  <c r="BY900" i="21"/>
  <c r="BY917" i="21"/>
  <c r="BX955" i="21"/>
  <c r="BX973" i="21"/>
  <c r="BY988" i="21"/>
  <c r="D2" i="10"/>
  <c r="BY408" i="21"/>
  <c r="BY441" i="21"/>
  <c r="BY499" i="21"/>
  <c r="BY596" i="21"/>
  <c r="BY704" i="21"/>
  <c r="BY852" i="21"/>
  <c r="BX621" i="21"/>
  <c r="BX645" i="21"/>
  <c r="BY74" i="21"/>
  <c r="BX91" i="21"/>
  <c r="BX107" i="21"/>
  <c r="BX124" i="21"/>
  <c r="BY156" i="21"/>
  <c r="BY173" i="21"/>
  <c r="BY197" i="21"/>
  <c r="BX214" i="21"/>
  <c r="BX230" i="21"/>
  <c r="BY340" i="21"/>
  <c r="BX348" i="21"/>
  <c r="BX357" i="21"/>
  <c r="BX387" i="21"/>
  <c r="BX434" i="21"/>
  <c r="BX442" i="21"/>
  <c r="BY450" i="21"/>
  <c r="BY459" i="21"/>
  <c r="BY508" i="21"/>
  <c r="BY526" i="21"/>
  <c r="BY572" i="21"/>
  <c r="BY581" i="21"/>
  <c r="BY629" i="21"/>
  <c r="BY680" i="21"/>
  <c r="BY737" i="21"/>
  <c r="BY745" i="21"/>
  <c r="BX762" i="21"/>
  <c r="BX770" i="21"/>
  <c r="BX802" i="21"/>
  <c r="BY824" i="21"/>
  <c r="BX832" i="21"/>
  <c r="BY846" i="21"/>
  <c r="BX901" i="21"/>
  <c r="BY918" i="21"/>
  <c r="BY941" i="21"/>
  <c r="BX964" i="21"/>
  <c r="BX974" i="21"/>
  <c r="BY989" i="21"/>
  <c r="T116" i="6"/>
  <c r="O116" i="6"/>
  <c r="T129" i="6"/>
  <c r="O129" i="6"/>
  <c r="F20" i="5"/>
  <c r="E20" i="7"/>
  <c r="C20" i="7" s="1"/>
  <c r="R4" i="21" s="1"/>
  <c r="I86" i="6"/>
  <c r="I82" i="6"/>
  <c r="I83" i="6"/>
  <c r="I81" i="6"/>
  <c r="I75" i="6"/>
  <c r="I80" i="6"/>
  <c r="I89" i="6"/>
  <c r="I87" i="6"/>
  <c r="K38" i="7"/>
  <c r="E38" i="7" s="1"/>
  <c r="C38" i="7" s="1"/>
  <c r="F8" i="5"/>
  <c r="F11" i="5"/>
  <c r="F6" i="7"/>
  <c r="K6" i="7" s="1"/>
  <c r="K52" i="7"/>
  <c r="E52" i="7"/>
  <c r="C52" i="7" s="1"/>
  <c r="C69" i="7"/>
  <c r="B10" i="8"/>
  <c r="J13" i="7"/>
  <c r="E13" i="7" s="1"/>
  <c r="C13" i="7" s="1"/>
  <c r="K4" i="10" s="1"/>
  <c r="BY140" i="21"/>
  <c r="BX140" i="21"/>
  <c r="BY506" i="21"/>
  <c r="BX506" i="21"/>
  <c r="BX113" i="10"/>
  <c r="BY113" i="10"/>
  <c r="BY390" i="10"/>
  <c r="BX390" i="10"/>
  <c r="BY810" i="10"/>
  <c r="BX810" i="10"/>
  <c r="BY1328" i="10"/>
  <c r="BX1328" i="10"/>
  <c r="BX160" i="21"/>
  <c r="BX247" i="21"/>
  <c r="BY247" i="21"/>
  <c r="BX294" i="21"/>
  <c r="BY321" i="21"/>
  <c r="BX321" i="21"/>
  <c r="BY500" i="21"/>
  <c r="BX580" i="21"/>
  <c r="BY716" i="21"/>
  <c r="BY736" i="21"/>
  <c r="BX855" i="21"/>
  <c r="BY962" i="21"/>
  <c r="BX82" i="10"/>
  <c r="BX225" i="10"/>
  <c r="BY374" i="10"/>
  <c r="BY405" i="10"/>
  <c r="BX445" i="10"/>
  <c r="BX584" i="10"/>
  <c r="BX600" i="10"/>
  <c r="BY669" i="10"/>
  <c r="BX669" i="10"/>
  <c r="BY727" i="10"/>
  <c r="BX727" i="10"/>
  <c r="BY768" i="10"/>
  <c r="BY1102" i="10"/>
  <c r="BY1180" i="10"/>
  <c r="BX1180" i="10"/>
  <c r="BY1230" i="10"/>
  <c r="BX1545" i="10"/>
  <c r="BY1552" i="10"/>
  <c r="BX1588" i="10"/>
  <c r="BX1616" i="10"/>
  <c r="BY1616" i="10"/>
  <c r="BY2140" i="10"/>
  <c r="BX2140" i="10"/>
  <c r="BY2163" i="10"/>
  <c r="BX2163" i="10"/>
  <c r="BY2232" i="10"/>
  <c r="BX2317" i="10"/>
  <c r="BY2317" i="10"/>
  <c r="BX2343" i="10"/>
  <c r="BY2343" i="10"/>
  <c r="BX2494" i="10"/>
  <c r="BY2598" i="10"/>
  <c r="BX2598" i="10"/>
  <c r="BY2798" i="10"/>
  <c r="BX2873" i="10"/>
  <c r="BY3026" i="10"/>
  <c r="BX3026" i="10"/>
  <c r="BX3134" i="10"/>
  <c r="BY9652" i="10"/>
  <c r="BX9652" i="10"/>
  <c r="BX9686" i="10"/>
  <c r="BY10438" i="10"/>
  <c r="BX10438" i="10"/>
  <c r="BY10541" i="10"/>
  <c r="BX10541" i="10"/>
  <c r="I119" i="6"/>
  <c r="BX54" i="10"/>
  <c r="BY54" i="10"/>
  <c r="BY100" i="10"/>
  <c r="BY163" i="10"/>
  <c r="BY205" i="10"/>
  <c r="BY298" i="10"/>
  <c r="BX319" i="10"/>
  <c r="BY563" i="10"/>
  <c r="BY755" i="10"/>
  <c r="BY948" i="10"/>
  <c r="BX948" i="10"/>
  <c r="BY1081" i="10"/>
  <c r="BX1081" i="10"/>
  <c r="BX1243" i="10"/>
  <c r="BY1255" i="10"/>
  <c r="BY1716" i="10"/>
  <c r="BX1716" i="10"/>
  <c r="BY1779" i="10"/>
  <c r="BY1963" i="10"/>
  <c r="BY2233" i="10"/>
  <c r="BX2233" i="10"/>
  <c r="BY2459" i="10"/>
  <c r="BX3107" i="10"/>
  <c r="BY3352" i="10"/>
  <c r="BX10038" i="10"/>
  <c r="BY11198" i="10"/>
  <c r="BX11198" i="10"/>
  <c r="BX19733" i="10"/>
  <c r="BY19733" i="10"/>
  <c r="I134" i="6"/>
  <c r="I140" i="6"/>
  <c r="I142" i="6"/>
  <c r="BY105" i="21"/>
  <c r="BY119" i="21"/>
  <c r="BY174" i="21"/>
  <c r="BY235" i="21"/>
  <c r="BY302" i="21"/>
  <c r="BX302" i="21"/>
  <c r="BY361" i="21"/>
  <c r="BX367" i="21"/>
  <c r="BX420" i="21"/>
  <c r="BX641" i="21"/>
  <c r="BY676" i="21"/>
  <c r="BX676" i="21"/>
  <c r="BY709" i="21"/>
  <c r="BY955" i="21"/>
  <c r="BY27" i="10"/>
  <c r="BX27" i="10"/>
  <c r="BY41" i="10"/>
  <c r="BX41" i="10"/>
  <c r="BY77" i="10"/>
  <c r="BY101" i="10"/>
  <c r="BX101" i="10"/>
  <c r="BY114" i="10"/>
  <c r="BY156" i="10"/>
  <c r="BY170" i="10"/>
  <c r="BY219" i="10"/>
  <c r="BX406" i="10"/>
  <c r="BY406" i="10"/>
  <c r="BY748" i="10"/>
  <c r="BX762" i="10"/>
  <c r="BY860" i="10"/>
  <c r="BY895" i="10"/>
  <c r="BY913" i="10"/>
  <c r="BX1095" i="10"/>
  <c r="BY1146" i="10"/>
  <c r="BX1146" i="10"/>
  <c r="BX1429" i="10"/>
  <c r="BY1443" i="10"/>
  <c r="BX1443" i="10"/>
  <c r="BX1546" i="10"/>
  <c r="BY1546" i="10"/>
  <c r="BY1638" i="10"/>
  <c r="BX1638" i="10"/>
  <c r="BY1695" i="10"/>
  <c r="BY1758" i="10"/>
  <c r="BY1828" i="10"/>
  <c r="BY1854" i="10"/>
  <c r="BY1921" i="10"/>
  <c r="BX1921" i="10"/>
  <c r="BY2156" i="10"/>
  <c r="BX2156" i="10"/>
  <c r="BX2218" i="10"/>
  <c r="BY2411" i="10"/>
  <c r="BY2473" i="10"/>
  <c r="BX2511" i="10"/>
  <c r="BY2511" i="10"/>
  <c r="BY2575" i="10"/>
  <c r="BY2656" i="10"/>
  <c r="BX2656" i="10"/>
  <c r="BX3128" i="10"/>
  <c r="BY3285" i="10"/>
  <c r="BX3400" i="10"/>
  <c r="BY3400" i="10"/>
  <c r="BY3556" i="10"/>
  <c r="BY3584" i="10"/>
  <c r="BY3620" i="10"/>
  <c r="BX3852" i="10"/>
  <c r="BY3978" i="10"/>
  <c r="BY4069" i="10"/>
  <c r="BX4069" i="10"/>
  <c r="BX4092" i="10"/>
  <c r="BY4092" i="10"/>
  <c r="BX5729" i="10"/>
  <c r="BX5759" i="10"/>
  <c r="BY6314" i="10"/>
  <c r="BX6314" i="10"/>
  <c r="BY6336" i="10"/>
  <c r="BX6336" i="10"/>
  <c r="BX6358" i="10"/>
  <c r="BY6401" i="10"/>
  <c r="BY6749" i="10"/>
  <c r="BX6749" i="10"/>
  <c r="BY7039" i="10"/>
  <c r="BX7039" i="10"/>
  <c r="BY8228" i="10"/>
  <c r="BX8228" i="10"/>
  <c r="BX8895" i="10"/>
  <c r="BY8895" i="10"/>
  <c r="BY9190" i="10"/>
  <c r="BY9227" i="10"/>
  <c r="BX9227" i="10"/>
  <c r="BX9559" i="10"/>
  <c r="BY9573" i="10"/>
  <c r="BX9573" i="10"/>
  <c r="BY20315" i="10"/>
  <c r="BX20315" i="10"/>
  <c r="BX20933" i="10"/>
  <c r="BY20933" i="10"/>
  <c r="I138" i="6"/>
  <c r="BX26" i="21"/>
  <c r="BY85" i="21"/>
  <c r="BX328" i="21"/>
  <c r="BY328" i="21"/>
  <c r="BX335" i="21"/>
  <c r="BY387" i="21"/>
  <c r="BY414" i="21"/>
  <c r="BY426" i="21"/>
  <c r="BX488" i="21"/>
  <c r="BY488" i="21"/>
  <c r="BY595" i="21"/>
  <c r="BX655" i="21"/>
  <c r="BX730" i="21"/>
  <c r="BX765" i="21"/>
  <c r="BY936" i="21"/>
  <c r="BX984" i="21"/>
  <c r="BY1003" i="21"/>
  <c r="F12" i="7"/>
  <c r="K12" i="7" s="1"/>
  <c r="F21" i="7"/>
  <c r="J21" i="7" s="1"/>
  <c r="K36" i="7"/>
  <c r="E36" i="7" s="1"/>
  <c r="C36" i="7" s="1"/>
  <c r="AH4" i="10" s="1"/>
  <c r="J59" i="7"/>
  <c r="V48" i="9"/>
  <c r="BY64" i="10"/>
  <c r="BX64" i="10"/>
  <c r="BX391" i="10"/>
  <c r="BX495" i="10"/>
  <c r="BX798" i="10"/>
  <c r="BY812" i="10"/>
  <c r="BX812" i="10"/>
  <c r="BX853" i="10"/>
  <c r="BY921" i="10"/>
  <c r="BX1131" i="10"/>
  <c r="BX1277" i="10"/>
  <c r="BX1345" i="10"/>
  <c r="BY1345" i="10"/>
  <c r="BX2206" i="10"/>
  <c r="BY2503" i="10"/>
  <c r="BY2800" i="10"/>
  <c r="BX2800" i="10"/>
  <c r="BX2952" i="10"/>
  <c r="BY2996" i="10"/>
  <c r="BX2996" i="10"/>
  <c r="BX3056" i="10"/>
  <c r="BY3436" i="10"/>
  <c r="BX3436" i="10"/>
  <c r="BY3474" i="10"/>
  <c r="BY3510" i="10"/>
  <c r="BY3600" i="10"/>
  <c r="BX3641" i="10"/>
  <c r="BY3920" i="10"/>
  <c r="BX3957" i="10"/>
  <c r="BX3971" i="10"/>
  <c r="BY4061" i="10"/>
  <c r="BX4061" i="10"/>
  <c r="BY4376" i="10"/>
  <c r="BY4433" i="10"/>
  <c r="BY4468" i="10"/>
  <c r="BX4468" i="10"/>
  <c r="BX4634" i="10"/>
  <c r="BY5815" i="10"/>
  <c r="BX5815" i="10"/>
  <c r="BY5980" i="10"/>
  <c r="BX5980" i="10"/>
  <c r="BY6483" i="10"/>
  <c r="BX6483" i="10"/>
  <c r="BY6696" i="10"/>
  <c r="BX6696" i="10"/>
  <c r="BY7558" i="10"/>
  <c r="BX7558" i="10"/>
  <c r="BY8686" i="10"/>
  <c r="BY9802" i="10"/>
  <c r="BX9802" i="10"/>
  <c r="BX11018" i="10"/>
  <c r="BY11018" i="10"/>
  <c r="I123" i="6"/>
  <c r="I164" i="6"/>
  <c r="O164" i="6" s="1"/>
  <c r="BY106" i="21"/>
  <c r="BY127" i="21"/>
  <c r="BX374" i="21"/>
  <c r="BY574" i="21"/>
  <c r="BY697" i="21"/>
  <c r="BX759" i="21"/>
  <c r="BY772" i="21"/>
  <c r="BY823" i="21"/>
  <c r="BY930" i="21"/>
  <c r="BY950" i="21"/>
  <c r="AC15" i="9"/>
  <c r="N43" i="9"/>
  <c r="F64" i="7"/>
  <c r="J64" i="7"/>
  <c r="BX150" i="10"/>
  <c r="BY254" i="10"/>
  <c r="BX254" i="10"/>
  <c r="BY440" i="10"/>
  <c r="BX440" i="10"/>
  <c r="BY578" i="10"/>
  <c r="BX594" i="10"/>
  <c r="BX601" i="10"/>
  <c r="BY721" i="10"/>
  <c r="BX721" i="10"/>
  <c r="BY742" i="10"/>
  <c r="BX756" i="10"/>
  <c r="BY1231" i="10"/>
  <c r="BX1338" i="10"/>
  <c r="BX1526" i="10"/>
  <c r="BY1568" i="10"/>
  <c r="BX1574" i="10"/>
  <c r="BX1675" i="10"/>
  <c r="BX1689" i="10"/>
  <c r="BY1780" i="10"/>
  <c r="BX1780" i="10"/>
  <c r="BY1855" i="10"/>
  <c r="BY1884" i="10"/>
  <c r="BX1913" i="10"/>
  <c r="BY2087" i="10"/>
  <c r="BY2120" i="10"/>
  <c r="BX2120" i="10"/>
  <c r="BY2946" i="10"/>
  <c r="BY3346" i="10"/>
  <c r="BX3392" i="10"/>
  <c r="BY3550" i="10"/>
  <c r="BY3928" i="10"/>
  <c r="BX3928" i="10"/>
  <c r="BY3943" i="10"/>
  <c r="BX3943" i="10"/>
  <c r="BY3993" i="10"/>
  <c r="BX4053" i="10"/>
  <c r="BY4220" i="10"/>
  <c r="BX4753" i="10"/>
  <c r="BY4753" i="10"/>
  <c r="BY5685" i="10"/>
  <c r="BY6315" i="10"/>
  <c r="BY7581" i="10"/>
  <c r="BY7982" i="10"/>
  <c r="BX7982" i="10"/>
  <c r="BY8554" i="10"/>
  <c r="BX8554" i="10"/>
  <c r="BX8637" i="10"/>
  <c r="BY8679" i="10"/>
  <c r="BX8679" i="10"/>
  <c r="BY8789" i="10"/>
  <c r="BX8789" i="10"/>
  <c r="BY9044" i="10"/>
  <c r="BX9044" i="10"/>
  <c r="BX9205" i="10"/>
  <c r="BY20493" i="10"/>
  <c r="BX20493" i="10"/>
  <c r="BX20545" i="10"/>
  <c r="BY20545" i="10"/>
  <c r="BX20909" i="10"/>
  <c r="X19" i="6"/>
  <c r="BY46" i="21"/>
  <c r="BX79" i="21"/>
  <c r="BX120" i="21"/>
  <c r="BY142" i="21"/>
  <c r="BX142" i="21"/>
  <c r="BY175" i="21"/>
  <c r="BY249" i="21"/>
  <c r="BX249" i="21"/>
  <c r="BY442" i="21"/>
  <c r="BY536" i="21"/>
  <c r="BX609" i="21"/>
  <c r="BY635" i="21"/>
  <c r="BX897" i="21"/>
  <c r="K46" i="7"/>
  <c r="E46" i="7" s="1"/>
  <c r="C46" i="7" s="1"/>
  <c r="F14" i="7"/>
  <c r="K14" i="7" s="1"/>
  <c r="J31" i="7"/>
  <c r="BY102" i="10"/>
  <c r="BX291" i="10"/>
  <c r="BX551" i="10"/>
  <c r="BX896" i="10"/>
  <c r="BX929" i="10"/>
  <c r="BY929" i="10"/>
  <c r="BX1271" i="10"/>
  <c r="BY1271" i="10"/>
  <c r="BX1323" i="10"/>
  <c r="BY1512" i="10"/>
  <c r="BY1533" i="10"/>
  <c r="BX1745" i="10"/>
  <c r="BX2157" i="10"/>
  <c r="BY2157" i="10"/>
  <c r="BY2482" i="10"/>
  <c r="BY2685" i="10"/>
  <c r="BX2685" i="10"/>
  <c r="BY2777" i="10"/>
  <c r="BX2777" i="10"/>
  <c r="BY2953" i="10"/>
  <c r="BY2974" i="10"/>
  <c r="BX3050" i="10"/>
  <c r="BX3497" i="10"/>
  <c r="BY3950" i="10"/>
  <c r="BX4002" i="10"/>
  <c r="BY4002" i="10"/>
  <c r="BY4335" i="10"/>
  <c r="BY4377" i="10"/>
  <c r="BX4377" i="10"/>
  <c r="BY5315" i="10"/>
  <c r="BY5527" i="10"/>
  <c r="BX5527" i="10"/>
  <c r="BY6330" i="10"/>
  <c r="BX6330" i="10"/>
  <c r="BX7701" i="10"/>
  <c r="BY8707" i="10"/>
  <c r="BX8753" i="10"/>
  <c r="BX8774" i="10"/>
  <c r="BY9554" i="10"/>
  <c r="BX9554" i="10"/>
  <c r="BY9582" i="10"/>
  <c r="BX9582" i="10"/>
  <c r="BY9914" i="10"/>
  <c r="BX9914" i="10"/>
  <c r="BY19351" i="10"/>
  <c r="BX19351" i="10"/>
  <c r="BY20902" i="10"/>
  <c r="F14" i="5"/>
  <c r="BY33" i="21"/>
  <c r="BX93" i="21"/>
  <c r="BY93" i="21"/>
  <c r="BY182" i="21"/>
  <c r="BX182" i="21"/>
  <c r="BY381" i="21"/>
  <c r="BX381" i="21"/>
  <c r="BX443" i="21"/>
  <c r="BY443" i="21"/>
  <c r="BY516" i="21"/>
  <c r="BX516" i="21"/>
  <c r="BX523" i="21"/>
  <c r="BY523" i="21"/>
  <c r="BX596" i="21"/>
  <c r="BY648" i="21"/>
  <c r="BX669" i="21"/>
  <c r="O9" i="11"/>
  <c r="O10" i="11" s="1"/>
  <c r="AN7" i="11"/>
  <c r="N33" i="9"/>
  <c r="V49" i="9"/>
  <c r="BY348" i="10"/>
  <c r="BY456" i="10"/>
  <c r="BX456" i="10"/>
  <c r="BX558" i="10"/>
  <c r="BY579" i="10"/>
  <c r="BY700" i="10"/>
  <c r="BX700" i="10"/>
  <c r="BX750" i="10"/>
  <c r="BY750" i="10"/>
  <c r="BY840" i="10"/>
  <c r="BY854" i="10"/>
  <c r="BY890" i="10"/>
  <c r="BX922" i="10"/>
  <c r="BY1074" i="10"/>
  <c r="BY1232" i="10"/>
  <c r="BY1339" i="10"/>
  <c r="BX1339" i="10"/>
  <c r="BY1367" i="10"/>
  <c r="BX1403" i="10"/>
  <c r="BX1506" i="10"/>
  <c r="BY1541" i="10"/>
  <c r="BY1710" i="10"/>
  <c r="BY1815" i="10"/>
  <c r="BX2255" i="10"/>
  <c r="BX2593" i="10"/>
  <c r="BY2593" i="10"/>
  <c r="BX3013" i="10"/>
  <c r="BY3208" i="10"/>
  <c r="BY3542" i="10"/>
  <c r="BY3987" i="10"/>
  <c r="BY4047" i="10"/>
  <c r="BX4047" i="10"/>
  <c r="BY4221" i="10"/>
  <c r="BY5367" i="10"/>
  <c r="BX5367" i="10"/>
  <c r="BY5549" i="10"/>
  <c r="BX5549" i="10"/>
  <c r="BY5840" i="10"/>
  <c r="BX5840" i="10"/>
  <c r="BY6224" i="10"/>
  <c r="BX6224" i="10"/>
  <c r="BX7399" i="10"/>
  <c r="BX7680" i="10"/>
  <c r="BX7695" i="10"/>
  <c r="BY7801" i="10"/>
  <c r="BY8361" i="10"/>
  <c r="BX8535" i="10"/>
  <c r="BY8535" i="10"/>
  <c r="BX8962" i="10"/>
  <c r="BX17286" i="10"/>
  <c r="BY17286" i="10"/>
  <c r="BY19385" i="10"/>
  <c r="BX19385" i="10"/>
  <c r="BY20935" i="10"/>
  <c r="BX20935" i="10"/>
  <c r="W4" i="6"/>
  <c r="I91" i="6"/>
  <c r="BY15" i="21"/>
  <c r="BX27" i="21"/>
  <c r="BY107" i="21"/>
  <c r="BY169" i="21"/>
  <c r="BX169" i="21"/>
  <c r="BY230" i="21"/>
  <c r="BY297" i="21"/>
  <c r="BX297" i="21"/>
  <c r="BY317" i="21"/>
  <c r="BY482" i="21"/>
  <c r="BY555" i="21"/>
  <c r="BY642" i="21"/>
  <c r="BY774" i="21"/>
  <c r="BX774" i="21"/>
  <c r="AC12" i="9"/>
  <c r="BY23" i="10"/>
  <c r="BY71" i="10"/>
  <c r="BX278" i="10"/>
  <c r="BX503" i="10"/>
  <c r="BY565" i="10"/>
  <c r="BY602" i="10"/>
  <c r="BX602" i="10"/>
  <c r="BX736" i="10"/>
  <c r="BY800" i="10"/>
  <c r="BX800" i="10"/>
  <c r="BY841" i="10"/>
  <c r="BX841" i="10"/>
  <c r="BY930" i="10"/>
  <c r="BX930" i="10"/>
  <c r="BX1020" i="10"/>
  <c r="BY1096" i="10"/>
  <c r="BY1519" i="10"/>
  <c r="BY1752" i="10"/>
  <c r="BY2014" i="10"/>
  <c r="BY2101" i="10"/>
  <c r="BY2299" i="10"/>
  <c r="BX2299" i="10"/>
  <c r="BY2440" i="10"/>
  <c r="BX2475" i="10"/>
  <c r="BY2475" i="10"/>
  <c r="BY2578" i="10"/>
  <c r="BX2578" i="10"/>
  <c r="BX2729" i="10"/>
  <c r="BY2736" i="10"/>
  <c r="BY2831" i="10"/>
  <c r="BX2831" i="10"/>
  <c r="BY2926" i="10"/>
  <c r="BY2940" i="10"/>
  <c r="BY3028" i="10"/>
  <c r="BX3051" i="10"/>
  <c r="BY3051" i="10"/>
  <c r="BX3257" i="10"/>
  <c r="BY3476" i="10"/>
  <c r="BX4130" i="10"/>
  <c r="BX4300" i="10"/>
  <c r="BX4313" i="10"/>
  <c r="BY4328" i="10"/>
  <c r="BY5181" i="10"/>
  <c r="BY5390" i="10"/>
  <c r="BX5390" i="10"/>
  <c r="BY5950" i="10"/>
  <c r="BX5950" i="10"/>
  <c r="BY7392" i="10"/>
  <c r="BX7392" i="10"/>
  <c r="BX8528" i="10"/>
  <c r="BX8556" i="10"/>
  <c r="BY8556" i="10"/>
  <c r="BY8622" i="10"/>
  <c r="BX8622" i="10"/>
  <c r="BY8747" i="10"/>
  <c r="BX8790" i="10"/>
  <c r="BY8805" i="10"/>
  <c r="BY9001" i="10"/>
  <c r="BY12628" i="10"/>
  <c r="BX12628" i="10"/>
  <c r="BY14071" i="10"/>
  <c r="BX14071" i="10"/>
  <c r="BY14094" i="10"/>
  <c r="BX14094" i="10"/>
  <c r="BY16045" i="10"/>
  <c r="BX16045" i="10"/>
  <c r="BX16878" i="10"/>
  <c r="BY16878" i="10"/>
  <c r="BX18530" i="10"/>
  <c r="BY18530" i="10"/>
  <c r="BY19477" i="10"/>
  <c r="BX19477" i="10"/>
  <c r="BY19521" i="10"/>
  <c r="BY19743" i="10"/>
  <c r="BX19743" i="10"/>
  <c r="BY20659" i="10"/>
  <c r="BX20659" i="10"/>
  <c r="BX20682" i="10"/>
  <c r="BY20890" i="10"/>
  <c r="BX20890" i="10"/>
  <c r="BY21005" i="10"/>
  <c r="Y4" i="6"/>
  <c r="W16" i="6"/>
  <c r="AA19" i="6"/>
  <c r="BY41" i="21"/>
  <c r="BX41" i="21"/>
  <c r="BY73" i="21"/>
  <c r="BX217" i="21"/>
  <c r="BX231" i="21"/>
  <c r="BY231" i="21"/>
  <c r="BY389" i="21"/>
  <c r="BY464" i="21"/>
  <c r="BX470" i="21"/>
  <c r="BY636" i="21"/>
  <c r="BY664" i="21"/>
  <c r="BX664" i="21"/>
  <c r="BX684" i="21"/>
  <c r="BX919" i="21"/>
  <c r="BY1005" i="21"/>
  <c r="BX1005" i="21"/>
  <c r="V28" i="9"/>
  <c r="V38" i="9"/>
  <c r="F65" i="7"/>
  <c r="J65" i="7" s="1"/>
  <c r="BX335" i="10"/>
  <c r="BY484" i="10"/>
  <c r="BY572" i="10"/>
  <c r="BY778" i="10"/>
  <c r="BX778" i="10"/>
  <c r="BY827" i="10"/>
  <c r="BY1184" i="10"/>
  <c r="BX1184" i="10"/>
  <c r="BY1317" i="10"/>
  <c r="BY1676" i="10"/>
  <c r="BY2073" i="10"/>
  <c r="BX2150" i="10"/>
  <c r="BY2150" i="10"/>
  <c r="BY2373" i="10"/>
  <c r="BX2373" i="10"/>
  <c r="BX2448" i="10"/>
  <c r="BY2765" i="10"/>
  <c r="BY2947" i="10"/>
  <c r="BX2968" i="10"/>
  <c r="BX3238" i="10"/>
  <c r="BY3806" i="10"/>
  <c r="BX3806" i="10"/>
  <c r="BX4307" i="10"/>
  <c r="BX4370" i="10"/>
  <c r="BY5167" i="10"/>
  <c r="BY5512" i="10"/>
  <c r="BY5588" i="10"/>
  <c r="BY5635" i="10"/>
  <c r="BY5671" i="10"/>
  <c r="BX5671" i="10"/>
  <c r="BY6294" i="10"/>
  <c r="BX6294" i="10"/>
  <c r="BY7486" i="10"/>
  <c r="BX8355" i="10"/>
  <c r="BY8355" i="10"/>
  <c r="BY8841" i="10"/>
  <c r="BX8841" i="10"/>
  <c r="BY8979" i="10"/>
  <c r="BX8979" i="10"/>
  <c r="BX9417" i="10"/>
  <c r="BY9417" i="10"/>
  <c r="BY13101" i="10"/>
  <c r="BX13101" i="10"/>
  <c r="BY15393" i="10"/>
  <c r="BX15393" i="10"/>
  <c r="BY17208" i="10"/>
  <c r="BX17208" i="10"/>
  <c r="BY18251" i="10"/>
  <c r="BX18251" i="10"/>
  <c r="BX18930" i="10"/>
  <c r="BY18930" i="10"/>
  <c r="BY19470" i="10"/>
  <c r="BX19470" i="10"/>
  <c r="BY19515" i="10"/>
  <c r="BX19515" i="10"/>
  <c r="BY20547" i="10"/>
  <c r="BX20547" i="10"/>
  <c r="BX20992" i="10"/>
  <c r="I131" i="6"/>
  <c r="BX67" i="21"/>
  <c r="BX337" i="21"/>
  <c r="BY712" i="21"/>
  <c r="BX712" i="21"/>
  <c r="BY753" i="21"/>
  <c r="BX787" i="21"/>
  <c r="BX905" i="21"/>
  <c r="BY926" i="21"/>
  <c r="BX926" i="21"/>
  <c r="F48" i="7"/>
  <c r="K48" i="7" s="1"/>
  <c r="F32" i="7"/>
  <c r="J32" i="7" s="1"/>
  <c r="BY144" i="10"/>
  <c r="BY630" i="10"/>
  <c r="BX630" i="10"/>
  <c r="BY1119" i="10"/>
  <c r="BX1119" i="10"/>
  <c r="BX1205" i="10"/>
  <c r="BY1347" i="10"/>
  <c r="BX1347" i="10"/>
  <c r="BY1507" i="10"/>
  <c r="BY1563" i="10"/>
  <c r="BX1563" i="10"/>
  <c r="BY2095" i="10"/>
  <c r="BY2188" i="10"/>
  <c r="BY2340" i="10"/>
  <c r="BY2382" i="10"/>
  <c r="BX2427" i="10"/>
  <c r="BY2433" i="10"/>
  <c r="BX2506" i="10"/>
  <c r="BY2506" i="10"/>
  <c r="BX2636" i="10"/>
  <c r="BY2716" i="10"/>
  <c r="BY2724" i="10"/>
  <c r="BX2810" i="10"/>
  <c r="BY2810" i="10"/>
  <c r="BY2855" i="10"/>
  <c r="BX2855" i="10"/>
  <c r="BX2913" i="10"/>
  <c r="BX2920" i="10"/>
  <c r="BY3074" i="10"/>
  <c r="BX3074" i="10"/>
  <c r="BY3202" i="10"/>
  <c r="BY3245" i="10"/>
  <c r="BX3245" i="10"/>
  <c r="BX3446" i="10"/>
  <c r="BY3477" i="10"/>
  <c r="BX3491" i="10"/>
  <c r="BY3491" i="10"/>
  <c r="BY3681" i="10"/>
  <c r="BX3681" i="10"/>
  <c r="BY3705" i="10"/>
  <c r="BY3820" i="10"/>
  <c r="BY4131" i="10"/>
  <c r="BX4131" i="10"/>
  <c r="BY4206" i="10"/>
  <c r="BY5182" i="10"/>
  <c r="BX5182" i="10"/>
  <c r="BY5505" i="10"/>
  <c r="BY5513" i="10"/>
  <c r="BX5513" i="10"/>
  <c r="BX5619" i="10"/>
  <c r="BY5628" i="10"/>
  <c r="BY6870" i="10"/>
  <c r="BX6870" i="10"/>
  <c r="BX7303" i="10"/>
  <c r="BY7303" i="10"/>
  <c r="BX7312" i="10"/>
  <c r="BY7312" i="10"/>
  <c r="BX7479" i="10"/>
  <c r="BY7494" i="10"/>
  <c r="BX7494" i="10"/>
  <c r="BX7509" i="10"/>
  <c r="BY7517" i="10"/>
  <c r="BX7517" i="10"/>
  <c r="BY8085" i="10"/>
  <c r="BX8515" i="10"/>
  <c r="BY8536" i="10"/>
  <c r="BX8536" i="10"/>
  <c r="BX8570" i="10"/>
  <c r="BY8755" i="10"/>
  <c r="BY8776" i="10"/>
  <c r="BY9431" i="10"/>
  <c r="BY11429" i="10"/>
  <c r="BX11429" i="10"/>
  <c r="BX12288" i="10"/>
  <c r="BX12303" i="10"/>
  <c r="BY13578" i="10"/>
  <c r="BX13578" i="10"/>
  <c r="BY15368" i="10"/>
  <c r="BX15368" i="10"/>
  <c r="BX15375" i="10"/>
  <c r="BY15375" i="10"/>
  <c r="BY16823" i="10"/>
  <c r="BX16823" i="10"/>
  <c r="BX16852" i="10"/>
  <c r="BY16852" i="10"/>
  <c r="BX17131" i="10"/>
  <c r="BY17131" i="10"/>
  <c r="BY17138" i="10"/>
  <c r="BX17138" i="10"/>
  <c r="BY17259" i="10"/>
  <c r="BX17259" i="10"/>
  <c r="BY18478" i="10"/>
  <c r="BX18478" i="10"/>
  <c r="BX18861" i="10"/>
  <c r="BY18861" i="10"/>
  <c r="BY19175" i="10"/>
  <c r="BX19175" i="10"/>
  <c r="BY19271" i="10"/>
  <c r="BX19392" i="10"/>
  <c r="BY19700" i="10"/>
  <c r="BX19700" i="10"/>
  <c r="BY20319" i="10"/>
  <c r="BX20319" i="10"/>
  <c r="AA4" i="6"/>
  <c r="Y16" i="6"/>
  <c r="I169" i="6"/>
  <c r="O169" i="6" s="1"/>
  <c r="J171" i="19"/>
  <c r="J161" i="19"/>
  <c r="J151" i="19"/>
  <c r="J141" i="19"/>
  <c r="J131" i="19"/>
  <c r="J121" i="19"/>
  <c r="J111" i="19"/>
  <c r="J101" i="19"/>
  <c r="J91" i="19"/>
  <c r="J81" i="19"/>
  <c r="J71" i="19"/>
  <c r="J61" i="19"/>
  <c r="J51" i="19"/>
  <c r="J174" i="19"/>
  <c r="J165" i="19"/>
  <c r="J162" i="19"/>
  <c r="J159" i="19"/>
  <c r="J74" i="19"/>
  <c r="J65" i="19"/>
  <c r="J62" i="19"/>
  <c r="J59" i="19"/>
  <c r="J34" i="19"/>
  <c r="J24" i="19"/>
  <c r="J14" i="19"/>
  <c r="J4" i="19"/>
  <c r="J160" i="19"/>
  <c r="J149" i="19"/>
  <c r="J127" i="19"/>
  <c r="J124" i="19"/>
  <c r="J110" i="19"/>
  <c r="J102" i="19"/>
  <c r="J69" i="19"/>
  <c r="J58" i="19"/>
  <c r="J47" i="19"/>
  <c r="J17" i="19"/>
  <c r="J8" i="19"/>
  <c r="J5" i="19"/>
  <c r="J163" i="19"/>
  <c r="J152" i="19"/>
  <c r="J130" i="19"/>
  <c r="J113" i="19"/>
  <c r="J80" i="19"/>
  <c r="J169" i="19"/>
  <c r="J158" i="19"/>
  <c r="J147" i="19"/>
  <c r="J122" i="19"/>
  <c r="J97" i="19"/>
  <c r="J75" i="19"/>
  <c r="J53" i="19"/>
  <c r="J42" i="19"/>
  <c r="J48" i="19"/>
  <c r="J9" i="19"/>
  <c r="J6" i="19"/>
  <c r="J173" i="19"/>
  <c r="J136" i="19"/>
  <c r="J118" i="19"/>
  <c r="J116" i="19"/>
  <c r="J112" i="19"/>
  <c r="J104" i="19"/>
  <c r="J64" i="19"/>
  <c r="J13" i="19"/>
  <c r="J142" i="19"/>
  <c r="J134" i="19"/>
  <c r="J132" i="19"/>
  <c r="J66" i="19"/>
  <c r="J39" i="19"/>
  <c r="J144" i="19"/>
  <c r="J138" i="19"/>
  <c r="J60" i="19"/>
  <c r="J26" i="19"/>
  <c r="J11" i="19"/>
  <c r="J148" i="19"/>
  <c r="J140" i="19"/>
  <c r="J56" i="19"/>
  <c r="J37" i="19"/>
  <c r="J22" i="19"/>
  <c r="J95" i="19"/>
  <c r="J93" i="19"/>
  <c r="J31" i="19"/>
  <c r="J20" i="19"/>
  <c r="J18" i="19"/>
  <c r="J7" i="19"/>
  <c r="J172" i="19"/>
  <c r="J167" i="19"/>
  <c r="J143" i="19"/>
  <c r="J135" i="19"/>
  <c r="J117" i="19"/>
  <c r="J107" i="19"/>
  <c r="J94" i="19"/>
  <c r="J83" i="19"/>
  <c r="J46" i="19"/>
  <c r="J166" i="19"/>
  <c r="J153" i="19"/>
  <c r="J150" i="19"/>
  <c r="J114" i="19"/>
  <c r="J96" i="19"/>
  <c r="J88" i="19"/>
  <c r="J85" i="19"/>
  <c r="J43" i="19"/>
  <c r="J21" i="19"/>
  <c r="J16" i="19"/>
  <c r="J32" i="19"/>
  <c r="J45" i="19"/>
  <c r="J89" i="19"/>
  <c r="J92" i="19"/>
  <c r="J98" i="19"/>
  <c r="J164" i="19"/>
  <c r="BY35" i="21"/>
  <c r="BY61" i="21"/>
  <c r="BX61" i="21"/>
  <c r="BY101" i="21"/>
  <c r="BX129" i="21"/>
  <c r="BY224" i="21"/>
  <c r="BY250" i="21"/>
  <c r="BY284" i="21"/>
  <c r="BX324" i="21"/>
  <c r="BX344" i="21"/>
  <c r="BX358" i="21"/>
  <c r="BY358" i="21"/>
  <c r="BY396" i="21"/>
  <c r="BY422" i="21"/>
  <c r="BY483" i="21"/>
  <c r="BX497" i="21"/>
  <c r="BX524" i="21"/>
  <c r="BX630" i="21"/>
  <c r="BY650" i="21"/>
  <c r="BX650" i="21"/>
  <c r="BY671" i="21"/>
  <c r="BX754" i="21"/>
  <c r="BY754" i="21"/>
  <c r="BY781" i="21"/>
  <c r="BX794" i="21"/>
  <c r="BX825" i="21"/>
  <c r="BY831" i="21"/>
  <c r="BY851" i="21"/>
  <c r="BX851" i="21"/>
  <c r="BX892" i="21"/>
  <c r="BX999" i="21"/>
  <c r="H15" i="11"/>
  <c r="H16" i="11" s="1"/>
  <c r="F43" i="7"/>
  <c r="J43" i="7" s="1"/>
  <c r="N23" i="9"/>
  <c r="N34" i="9"/>
  <c r="N39" i="9"/>
  <c r="V67" i="9"/>
  <c r="BY85" i="10"/>
  <c r="BX85" i="10"/>
  <c r="BY123" i="10"/>
  <c r="BY130" i="10"/>
  <c r="BX180" i="10"/>
  <c r="BY187" i="10"/>
  <c r="BX187" i="10"/>
  <c r="BY235" i="10"/>
  <c r="BX242" i="10"/>
  <c r="BY256" i="10"/>
  <c r="BY279" i="10"/>
  <c r="BX350" i="10"/>
  <c r="BY350" i="10"/>
  <c r="BX364" i="10"/>
  <c r="BY364" i="10"/>
  <c r="BY449" i="10"/>
  <c r="BX471" i="10"/>
  <c r="BY497" i="10"/>
  <c r="BY510" i="10"/>
  <c r="BX510" i="10"/>
  <c r="BX532" i="10"/>
  <c r="BY546" i="10"/>
  <c r="BX573" i="10"/>
  <c r="BY573" i="10"/>
  <c r="BY581" i="10"/>
  <c r="BX581" i="10"/>
  <c r="BY643" i="10"/>
  <c r="BY658" i="10"/>
  <c r="BX658" i="10"/>
  <c r="BY708" i="10"/>
  <c r="BX708" i="10"/>
  <c r="BY779" i="10"/>
  <c r="BX793" i="10"/>
  <c r="BX821" i="10"/>
  <c r="BY842" i="10"/>
  <c r="BX1014" i="10"/>
  <c r="BY1090" i="10"/>
  <c r="BY1206" i="10"/>
  <c r="BX1206" i="10"/>
  <c r="BY1281" i="10"/>
  <c r="BX1281" i="10"/>
  <c r="BX1310" i="10"/>
  <c r="BY1318" i="10"/>
  <c r="BX1361" i="10"/>
  <c r="BX1467" i="10"/>
  <c r="BY1474" i="10"/>
  <c r="BX1474" i="10"/>
  <c r="BY1521" i="10"/>
  <c r="BX1521" i="10"/>
  <c r="BX1620" i="10"/>
  <c r="BX1627" i="10"/>
  <c r="BY1705" i="10"/>
  <c r="BX1727" i="10"/>
  <c r="BY1740" i="10"/>
  <c r="BX1980" i="10"/>
  <c r="BX2001" i="10"/>
  <c r="BY2008" i="10"/>
  <c r="BY2037" i="10"/>
  <c r="BX2037" i="10"/>
  <c r="BY2045" i="10"/>
  <c r="BY2108" i="10"/>
  <c r="BX2333" i="10"/>
  <c r="BY2374" i="10"/>
  <c r="BY2548" i="10"/>
  <c r="BX2658" i="10"/>
  <c r="BY2666" i="10"/>
  <c r="BX2666" i="10"/>
  <c r="BY2717" i="10"/>
  <c r="BX2717" i="10"/>
  <c r="BX2737" i="10"/>
  <c r="BY2744" i="10"/>
  <c r="BY2840" i="10"/>
  <c r="BX2840" i="10"/>
  <c r="BY2921" i="10"/>
  <c r="BX2921" i="10"/>
  <c r="BY2934" i="10"/>
  <c r="BX2934" i="10"/>
  <c r="BY2962" i="10"/>
  <c r="BX3125" i="10"/>
  <c r="BY3125" i="10"/>
  <c r="BY3280" i="10"/>
  <c r="BX3280" i="10"/>
  <c r="BY3311" i="10"/>
  <c r="BX3461" i="10"/>
  <c r="BX3469" i="10"/>
  <c r="BY3536" i="10"/>
  <c r="BX3536" i="10"/>
  <c r="BY3689" i="10"/>
  <c r="BX3689" i="10"/>
  <c r="BX3698" i="10"/>
  <c r="BY3771" i="10"/>
  <c r="BX3771" i="10"/>
  <c r="BY3864" i="10"/>
  <c r="BX3864" i="10"/>
  <c r="BX3908" i="10"/>
  <c r="BX4073" i="10"/>
  <c r="BY4073" i="10"/>
  <c r="BY4140" i="10"/>
  <c r="BY4184" i="10"/>
  <c r="BY4207" i="10"/>
  <c r="BX4207" i="10"/>
  <c r="BX4278" i="10"/>
  <c r="BY4278" i="10"/>
  <c r="BX4322" i="10"/>
  <c r="BY4507" i="10"/>
  <c r="BY5008" i="10"/>
  <c r="BX5008" i="10"/>
  <c r="BX5095" i="10"/>
  <c r="BY5095" i="10"/>
  <c r="BY5256" i="10"/>
  <c r="BX5256" i="10"/>
  <c r="BX5317" i="10"/>
  <c r="BY5317" i="10"/>
  <c r="BX5567" i="10"/>
  <c r="BX5597" i="10"/>
  <c r="BY5597" i="10"/>
  <c r="BY5620" i="10"/>
  <c r="BX5620" i="10"/>
  <c r="BY5927" i="10"/>
  <c r="BX5927" i="10"/>
  <c r="BX6142" i="10"/>
  <c r="BX6777" i="10"/>
  <c r="BY6777" i="10"/>
  <c r="BY7439" i="10"/>
  <c r="BX7439" i="10"/>
  <c r="BX7480" i="10"/>
  <c r="BY7480" i="10"/>
  <c r="BX8522" i="10"/>
  <c r="BY8529" i="10"/>
  <c r="BX8529" i="10"/>
  <c r="BY8623" i="10"/>
  <c r="BX8623" i="10"/>
  <c r="BY8632" i="10"/>
  <c r="BX8632" i="10"/>
  <c r="BY8741" i="10"/>
  <c r="BX8741" i="10"/>
  <c r="BY9047" i="10"/>
  <c r="BX9047" i="10"/>
  <c r="BY9170" i="10"/>
  <c r="BY11659" i="10"/>
  <c r="BX11659" i="10"/>
  <c r="BY11956" i="10"/>
  <c r="BX11956" i="10"/>
  <c r="BY15224" i="10"/>
  <c r="BX15295" i="10"/>
  <c r="BX15325" i="10"/>
  <c r="BY15325" i="10"/>
  <c r="BY15978" i="10"/>
  <c r="BX15978" i="10"/>
  <c r="BY16003" i="10"/>
  <c r="BX16003" i="10"/>
  <c r="BY16485" i="10"/>
  <c r="BX16485" i="10"/>
  <c r="BY16514" i="10"/>
  <c r="BX16514" i="10"/>
  <c r="BY16655" i="10"/>
  <c r="BX16655" i="10"/>
  <c r="BY16771" i="10"/>
  <c r="BX16771" i="10"/>
  <c r="BY16790" i="10"/>
  <c r="BX16790" i="10"/>
  <c r="BX16845" i="10"/>
  <c r="BY17194" i="10"/>
  <c r="BX17201" i="10"/>
  <c r="BY17201" i="10"/>
  <c r="BX17252" i="10"/>
  <c r="BY17252" i="10"/>
  <c r="BY17636" i="10"/>
  <c r="BX17636" i="10"/>
  <c r="BY17957" i="10"/>
  <c r="BX17957" i="10"/>
  <c r="BY17970" i="10"/>
  <c r="BX17970" i="10"/>
  <c r="BX18047" i="10"/>
  <c r="BY18047" i="10"/>
  <c r="BY18280" i="10"/>
  <c r="BX18280" i="10"/>
  <c r="BY18465" i="10"/>
  <c r="BY18982" i="10"/>
  <c r="BX18982" i="10"/>
  <c r="BX19591" i="10"/>
  <c r="BY20796" i="10"/>
  <c r="BX20830" i="10"/>
  <c r="BY20830" i="10"/>
  <c r="BY20844" i="10"/>
  <c r="BX20844" i="10"/>
  <c r="J19" i="19"/>
  <c r="J67" i="19"/>
  <c r="J109" i="19"/>
  <c r="J115" i="19"/>
  <c r="J126" i="19"/>
  <c r="BY16" i="21"/>
  <c r="BX74" i="21"/>
  <c r="BY122" i="21"/>
  <c r="BY137" i="21"/>
  <c r="BY164" i="21"/>
  <c r="BX164" i="21"/>
  <c r="BX184" i="21"/>
  <c r="BY225" i="21"/>
  <c r="BX225" i="21"/>
  <c r="BX265" i="21"/>
  <c r="BY285" i="21"/>
  <c r="BX285" i="21"/>
  <c r="BX305" i="21"/>
  <c r="BY351" i="21"/>
  <c r="BX390" i="21"/>
  <c r="BY410" i="21"/>
  <c r="BY471" i="21"/>
  <c r="BY484" i="21"/>
  <c r="BX484" i="21"/>
  <c r="BY543" i="21"/>
  <c r="BX550" i="21"/>
  <c r="BY557" i="21"/>
  <c r="BX570" i="21"/>
  <c r="BY637" i="21"/>
  <c r="BY672" i="21"/>
  <c r="BX672" i="21"/>
  <c r="BX693" i="21"/>
  <c r="BY693" i="21"/>
  <c r="BY726" i="21"/>
  <c r="BX740" i="21"/>
  <c r="BY782" i="21"/>
  <c r="BX782" i="21"/>
  <c r="BY873" i="21"/>
  <c r="BX879" i="21"/>
  <c r="BY959" i="21"/>
  <c r="BY973" i="21"/>
  <c r="BY980" i="21"/>
  <c r="BX980" i="21"/>
  <c r="F13" i="7"/>
  <c r="K13" i="7" s="1"/>
  <c r="V17" i="9"/>
  <c r="V39" i="9"/>
  <c r="E66" i="7"/>
  <c r="C66" i="7" s="1"/>
  <c r="N3" i="2" s="1"/>
  <c r="P3" i="2" s="1"/>
  <c r="BY322" i="10"/>
  <c r="BX343" i="10"/>
  <c r="BY435" i="10"/>
  <c r="BY458" i="10"/>
  <c r="BY491" i="10"/>
  <c r="BY644" i="10"/>
  <c r="BX644" i="10"/>
  <c r="BY694" i="10"/>
  <c r="BY876" i="10"/>
  <c r="BX1000" i="10"/>
  <c r="BY1041" i="10"/>
  <c r="BX1041" i="10"/>
  <c r="BX1076" i="10"/>
  <c r="BY1076" i="10"/>
  <c r="BX1084" i="10"/>
  <c r="BY1091" i="10"/>
  <c r="BX1091" i="10"/>
  <c r="BY1134" i="10"/>
  <c r="BY1150" i="10"/>
  <c r="BX1150" i="10"/>
  <c r="BY1226" i="10"/>
  <c r="BY1265" i="10"/>
  <c r="BY1296" i="10"/>
  <c r="BX1296" i="10"/>
  <c r="BX1369" i="10"/>
  <c r="BY1369" i="10"/>
  <c r="BY1585" i="10"/>
  <c r="BY1678" i="10"/>
  <c r="BX1678" i="10"/>
  <c r="BX1960" i="10"/>
  <c r="BY1960" i="10"/>
  <c r="BX1973" i="10"/>
  <c r="BX2074" i="10"/>
  <c r="BX2089" i="10"/>
  <c r="BX2122" i="10"/>
  <c r="BX2250" i="10"/>
  <c r="BY2250" i="10"/>
  <c r="BY2383" i="10"/>
  <c r="BX2383" i="10"/>
  <c r="BY2434" i="10"/>
  <c r="BX2434" i="10"/>
  <c r="BY2542" i="10"/>
  <c r="BX2616" i="10"/>
  <c r="BX2643" i="10"/>
  <c r="BY2956" i="10"/>
  <c r="BX2956" i="10"/>
  <c r="BX3175" i="10"/>
  <c r="BX3195" i="10"/>
  <c r="BX3210" i="10"/>
  <c r="BY3210" i="10"/>
  <c r="BX3266" i="10"/>
  <c r="BY3326" i="10"/>
  <c r="BX3326" i="10"/>
  <c r="BX3341" i="10"/>
  <c r="BY3341" i="10"/>
  <c r="BY3387" i="10"/>
  <c r="BX3387" i="10"/>
  <c r="BY3492" i="10"/>
  <c r="BX3492" i="10"/>
  <c r="BY3522" i="10"/>
  <c r="BX3522" i="10"/>
  <c r="BY3682" i="10"/>
  <c r="BX3799" i="10"/>
  <c r="BY3814" i="10"/>
  <c r="BX3814" i="10"/>
  <c r="BY4027" i="10"/>
  <c r="BX4027" i="10"/>
  <c r="BY4041" i="10"/>
  <c r="BY4191" i="10"/>
  <c r="BY4755" i="10"/>
  <c r="BY4762" i="10"/>
  <c r="BY4899" i="10"/>
  <c r="BX4899" i="10"/>
  <c r="BX4984" i="10"/>
  <c r="BX5001" i="10"/>
  <c r="BX5168" i="10"/>
  <c r="BY5235" i="10"/>
  <c r="BX5392" i="10"/>
  <c r="BY5392" i="10"/>
  <c r="BX5461" i="10"/>
  <c r="BY5506" i="10"/>
  <c r="BY5529" i="10"/>
  <c r="BX5529" i="10"/>
  <c r="BX5590" i="10"/>
  <c r="BY5590" i="10"/>
  <c r="BY5612" i="10"/>
  <c r="BY5975" i="10"/>
  <c r="BY6272" i="10"/>
  <c r="BX6272" i="10"/>
  <c r="BY6950" i="10"/>
  <c r="BX6950" i="10"/>
  <c r="BX7027" i="10"/>
  <c r="BY7370" i="10"/>
  <c r="BX7370" i="10"/>
  <c r="BX7464" i="10"/>
  <c r="BY7471" i="10"/>
  <c r="BX7510" i="10"/>
  <c r="BY7510" i="10"/>
  <c r="BY7599" i="10"/>
  <c r="BX7599" i="10"/>
  <c r="BX7765" i="10"/>
  <c r="BY7765" i="10"/>
  <c r="BY7849" i="10"/>
  <c r="BX7849" i="10"/>
  <c r="BX8508" i="10"/>
  <c r="BX8726" i="10"/>
  <c r="BY8828" i="10"/>
  <c r="BX8828" i="10"/>
  <c r="BY9902" i="10"/>
  <c r="BX9902" i="10"/>
  <c r="BY10689" i="10"/>
  <c r="BX10689" i="10"/>
  <c r="BX10709" i="10"/>
  <c r="BY10709" i="10"/>
  <c r="BY11194" i="10"/>
  <c r="BX11194" i="10"/>
  <c r="BX11824" i="10"/>
  <c r="BY11824" i="10"/>
  <c r="BY11854" i="10"/>
  <c r="BY12273" i="10"/>
  <c r="BX12273" i="10"/>
  <c r="BY12854" i="10"/>
  <c r="BX12854" i="10"/>
  <c r="BX13449" i="10"/>
  <c r="BY13449" i="10"/>
  <c r="BY13510" i="10"/>
  <c r="BX13510" i="10"/>
  <c r="BX15218" i="10"/>
  <c r="BX15263" i="10"/>
  <c r="BX15313" i="10"/>
  <c r="BY15369" i="10"/>
  <c r="BX15545" i="10"/>
  <c r="BY15623" i="10"/>
  <c r="BX15623" i="10"/>
  <c r="BX15888" i="10"/>
  <c r="BY16100" i="10"/>
  <c r="BX16100" i="10"/>
  <c r="BY16285" i="10"/>
  <c r="BX16285" i="10"/>
  <c r="BY17530" i="10"/>
  <c r="BX17530" i="10"/>
  <c r="BY17698" i="10"/>
  <c r="BX17698" i="10"/>
  <c r="BY17992" i="10"/>
  <c r="BX17992" i="10"/>
  <c r="BX18028" i="10"/>
  <c r="BX18041" i="10"/>
  <c r="BY18752" i="10"/>
  <c r="BX18752" i="10"/>
  <c r="BY18770" i="10"/>
  <c r="BY18830" i="10"/>
  <c r="BY18862" i="10"/>
  <c r="BX18862" i="10"/>
  <c r="BY19202" i="10"/>
  <c r="BX19202" i="10"/>
  <c r="BY19290" i="10"/>
  <c r="BX19290" i="10"/>
  <c r="BY19321" i="10"/>
  <c r="J27" i="19"/>
  <c r="J123" i="19"/>
  <c r="BY9" i="21"/>
  <c r="BY42" i="21"/>
  <c r="BX49" i="21"/>
  <c r="BX81" i="21"/>
  <c r="BX198" i="21"/>
  <c r="BY198" i="21"/>
  <c r="BY212" i="21"/>
  <c r="BY218" i="21"/>
  <c r="BX257" i="21"/>
  <c r="BY430" i="21"/>
  <c r="BX430" i="21"/>
  <c r="BX453" i="21"/>
  <c r="BX564" i="21"/>
  <c r="BX578" i="21"/>
  <c r="BX611" i="21"/>
  <c r="BY727" i="21"/>
  <c r="BX727" i="21"/>
  <c r="BY755" i="21"/>
  <c r="BX755" i="21"/>
  <c r="BY813" i="21"/>
  <c r="BX819" i="21"/>
  <c r="BY832" i="21"/>
  <c r="BY860" i="21"/>
  <c r="BX860" i="21"/>
  <c r="BX880" i="21"/>
  <c r="AI13" i="11"/>
  <c r="J15" i="11"/>
  <c r="J16" i="11" s="1"/>
  <c r="U15" i="11"/>
  <c r="U16" i="11" s="1"/>
  <c r="J9" i="7"/>
  <c r="E9" i="7" s="1"/>
  <c r="C9" i="7" s="1"/>
  <c r="J48" i="7"/>
  <c r="E48" i="7" s="1"/>
  <c r="C48" i="7" s="1"/>
  <c r="F57" i="7"/>
  <c r="J57" i="7" s="1"/>
  <c r="F22" i="7"/>
  <c r="J22" i="7"/>
  <c r="V34" i="9"/>
  <c r="N45" i="9"/>
  <c r="V51" i="9"/>
  <c r="BY146" i="10"/>
  <c r="BX146" i="10"/>
  <c r="BY174" i="10"/>
  <c r="BX194" i="10"/>
  <c r="BX280" i="10"/>
  <c r="BX336" i="10"/>
  <c r="BY422" i="10"/>
  <c r="BX525" i="10"/>
  <c r="BY547" i="10"/>
  <c r="BX547" i="10"/>
  <c r="BX553" i="10"/>
  <c r="BX637" i="10"/>
  <c r="BY724" i="10"/>
  <c r="BX765" i="10"/>
  <c r="BX772" i="10"/>
  <c r="BY786" i="10"/>
  <c r="BX822" i="10"/>
  <c r="BX828" i="10"/>
  <c r="BX952" i="10"/>
  <c r="BY1015" i="10"/>
  <c r="BX1034" i="10"/>
  <c r="BY1034" i="10"/>
  <c r="BY1106" i="10"/>
  <c r="BX1106" i="10"/>
  <c r="BY1157" i="10"/>
  <c r="BX1304" i="10"/>
  <c r="BX1355" i="10"/>
  <c r="BY1691" i="10"/>
  <c r="BY1734" i="10"/>
  <c r="BY1888" i="10"/>
  <c r="BX1888" i="10"/>
  <c r="BX1981" i="10"/>
  <c r="BY1981" i="10"/>
  <c r="BX2090" i="10"/>
  <c r="BY2096" i="10"/>
  <c r="BY2428" i="10"/>
  <c r="BX2428" i="10"/>
  <c r="BX2499" i="10"/>
  <c r="BX2595" i="10"/>
  <c r="BY2659" i="10"/>
  <c r="BX2659" i="10"/>
  <c r="BX2886" i="10"/>
  <c r="BY2935" i="10"/>
  <c r="BX2970" i="10"/>
  <c r="BY2970" i="10"/>
  <c r="BY3118" i="10"/>
  <c r="BX3118" i="10"/>
  <c r="BX3140" i="10"/>
  <c r="BY3147" i="10"/>
  <c r="BX3147" i="10"/>
  <c r="BY3161" i="10"/>
  <c r="BY3196" i="10"/>
  <c r="BX3196" i="10"/>
  <c r="BY3273" i="10"/>
  <c r="BX3439" i="10"/>
  <c r="BY3462" i="10"/>
  <c r="BY3514" i="10"/>
  <c r="BX3514" i="10"/>
  <c r="BX3652" i="10"/>
  <c r="BX3800" i="10"/>
  <c r="BY3800" i="10"/>
  <c r="BY3856" i="10"/>
  <c r="BX3880" i="10"/>
  <c r="BY3880" i="10"/>
  <c r="BY4019" i="10"/>
  <c r="CF8" i="10" s="1"/>
  <c r="CR4" i="10" s="1"/>
  <c r="BX4019" i="10"/>
  <c r="BY4109" i="10"/>
  <c r="BY4185" i="10"/>
  <c r="BX4185" i="10"/>
  <c r="BX4315" i="10"/>
  <c r="BY4681" i="10"/>
  <c r="BX4681" i="10"/>
  <c r="BX4711" i="10"/>
  <c r="BY4871" i="10"/>
  <c r="BX4985" i="10"/>
  <c r="BY5016" i="10"/>
  <c r="BX5016" i="10"/>
  <c r="BY5121" i="10"/>
  <c r="BY5160" i="10"/>
  <c r="BX5160" i="10"/>
  <c r="BY5228" i="10"/>
  <c r="BY6074" i="10"/>
  <c r="BX6074" i="10"/>
  <c r="BY6081" i="10"/>
  <c r="BY6120" i="10"/>
  <c r="BY6738" i="10"/>
  <c r="BX6738" i="10"/>
  <c r="BX7006" i="10"/>
  <c r="BY7279" i="10"/>
  <c r="BX7279" i="10"/>
  <c r="BY7342" i="10"/>
  <c r="BX7342" i="10"/>
  <c r="BY7394" i="10"/>
  <c r="BX7394" i="10"/>
  <c r="BX7433" i="10"/>
  <c r="BY7440" i="10"/>
  <c r="BY7726" i="10"/>
  <c r="BX7726" i="10"/>
  <c r="BX8495" i="10"/>
  <c r="BY8495" i="10"/>
  <c r="BY8516" i="10"/>
  <c r="BX8727" i="10"/>
  <c r="BY8727" i="10"/>
  <c r="BY8784" i="10"/>
  <c r="BX8784" i="10"/>
  <c r="BY8792" i="10"/>
  <c r="BX8792" i="10"/>
  <c r="BY8906" i="10"/>
  <c r="BX9097" i="10"/>
  <c r="BY9097" i="10"/>
  <c r="BY9329" i="10"/>
  <c r="BX9329" i="10"/>
  <c r="BY9798" i="10"/>
  <c r="BX9798" i="10"/>
  <c r="BY10142" i="10"/>
  <c r="BX10142" i="10"/>
  <c r="BY10163" i="10"/>
  <c r="BX10163" i="10"/>
  <c r="BY10293" i="10"/>
  <c r="BX10293" i="10"/>
  <c r="BY12168" i="10"/>
  <c r="BX12168" i="10"/>
  <c r="BY12198" i="10"/>
  <c r="BX12198" i="10"/>
  <c r="BX12932" i="10"/>
  <c r="BY12932" i="10"/>
  <c r="BX14700" i="10"/>
  <c r="BY14700" i="10"/>
  <c r="BX14890" i="10"/>
  <c r="BY14890" i="10"/>
  <c r="BY15250" i="10"/>
  <c r="BX15363" i="10"/>
  <c r="BX15575" i="10"/>
  <c r="BY15575" i="10"/>
  <c r="BY15593" i="10"/>
  <c r="BX15593" i="10"/>
  <c r="BY15860" i="10"/>
  <c r="BX15860" i="10"/>
  <c r="BX16125" i="10"/>
  <c r="BY16125" i="10"/>
  <c r="BX16413" i="10"/>
  <c r="BY16413" i="10"/>
  <c r="BX16479" i="10"/>
  <c r="BY16479" i="10"/>
  <c r="BY16765" i="10"/>
  <c r="BX16765" i="10"/>
  <c r="BY17949" i="10"/>
  <c r="BX17949" i="10"/>
  <c r="BX1606" i="10"/>
  <c r="BY1606" i="10"/>
  <c r="J30" i="19"/>
  <c r="J54" i="19"/>
  <c r="BY43" i="21"/>
  <c r="BY50" i="21"/>
  <c r="BX50" i="21"/>
  <c r="BY62" i="21"/>
  <c r="BY69" i="21"/>
  <c r="BX151" i="21"/>
  <c r="BY245" i="21"/>
  <c r="BX333" i="21"/>
  <c r="BY333" i="21"/>
  <c r="BY398" i="21"/>
  <c r="BX439" i="21"/>
  <c r="BX466" i="21"/>
  <c r="BY512" i="21"/>
  <c r="BX512" i="21"/>
  <c r="BY525" i="21"/>
  <c r="BY532" i="21"/>
  <c r="BY599" i="21"/>
  <c r="BX626" i="21"/>
  <c r="BY626" i="21"/>
  <c r="BX666" i="21"/>
  <c r="BY714" i="21"/>
  <c r="BY734" i="21"/>
  <c r="BY769" i="21"/>
  <c r="BX814" i="21"/>
  <c r="BY853" i="21"/>
  <c r="BX967" i="21"/>
  <c r="BX975" i="21"/>
  <c r="BY975" i="21"/>
  <c r="AQ7" i="11"/>
  <c r="AL13" i="11"/>
  <c r="M15" i="11"/>
  <c r="M16" i="11" s="1"/>
  <c r="F34" i="7"/>
  <c r="J34" i="7" s="1"/>
  <c r="F63" i="7"/>
  <c r="J63" i="7" s="1"/>
  <c r="AC10" i="9"/>
  <c r="F17" i="7"/>
  <c r="K17" i="7" s="1"/>
  <c r="F23" i="7"/>
  <c r="J23" i="7" s="1"/>
  <c r="N30" i="9"/>
  <c r="N35" i="9"/>
  <c r="N52" i="9"/>
  <c r="BX161" i="10"/>
  <c r="BY217" i="10"/>
  <c r="BY230" i="10"/>
  <c r="BY330" i="10"/>
  <c r="BY380" i="10"/>
  <c r="BX403" i="10"/>
  <c r="BX416" i="10"/>
  <c r="BY459" i="10"/>
  <c r="BX617" i="10"/>
  <c r="BX624" i="10"/>
  <c r="BX638" i="10"/>
  <c r="BX645" i="10"/>
  <c r="BX667" i="10"/>
  <c r="BX674" i="10"/>
  <c r="BY682" i="10"/>
  <c r="BX682" i="10"/>
  <c r="BX773" i="10"/>
  <c r="BX939" i="10"/>
  <c r="BY945" i="10"/>
  <c r="BY953" i="10"/>
  <c r="BX960" i="10"/>
  <c r="BX1001" i="10"/>
  <c r="BY1063" i="10"/>
  <c r="BY1070" i="10"/>
  <c r="BY1100" i="10"/>
  <c r="BX1100" i="10"/>
  <c r="BX1151" i="10"/>
  <c r="BY1158" i="10"/>
  <c r="BY1193" i="10"/>
  <c r="BY1200" i="10"/>
  <c r="BY1385" i="10"/>
  <c r="BX1385" i="10"/>
  <c r="BY1427" i="10"/>
  <c r="BY1440" i="10"/>
  <c r="BY1447" i="10"/>
  <c r="BY1496" i="10"/>
  <c r="BX1496" i="10"/>
  <c r="BY1805" i="10"/>
  <c r="BX1805" i="10"/>
  <c r="BY1838" i="10"/>
  <c r="BX1947" i="10"/>
  <c r="BX1953" i="10"/>
  <c r="BY1982" i="10"/>
  <c r="BX2048" i="10"/>
  <c r="BY2076" i="10"/>
  <c r="BX2076" i="10"/>
  <c r="BY2083" i="10"/>
  <c r="BX2083" i="10"/>
  <c r="BX2161" i="10"/>
  <c r="BY2161" i="10"/>
  <c r="BX2243" i="10"/>
  <c r="BY2294" i="10"/>
  <c r="BY2327" i="10"/>
  <c r="BY2348" i="10"/>
  <c r="BX2348" i="10"/>
  <c r="BY2422" i="10"/>
  <c r="BX2422" i="10"/>
  <c r="BX2479" i="10"/>
  <c r="BY2515" i="10"/>
  <c r="BY2522" i="10"/>
  <c r="BY2566" i="10"/>
  <c r="BX2566" i="10"/>
  <c r="BX2610" i="10"/>
  <c r="BX2617" i="10"/>
  <c r="BX2652" i="10"/>
  <c r="BY2675" i="10"/>
  <c r="BX2812" i="10"/>
  <c r="BY2826" i="10"/>
  <c r="BX2826" i="10"/>
  <c r="BY2888" i="10"/>
  <c r="BX2888" i="10"/>
  <c r="BY2908" i="10"/>
  <c r="BX3084" i="10"/>
  <c r="BX3162" i="10"/>
  <c r="BY3219" i="10"/>
  <c r="BX3219" i="10"/>
  <c r="BY3267" i="10"/>
  <c r="BY3335" i="10"/>
  <c r="BX3381" i="10"/>
  <c r="BX3554" i="10"/>
  <c r="BY3554" i="10"/>
  <c r="BY3631" i="10"/>
  <c r="BX3638" i="10"/>
  <c r="BX3744" i="10"/>
  <c r="BY3808" i="10"/>
  <c r="BX3850" i="10"/>
  <c r="BY3850" i="10"/>
  <c r="BX4103" i="10"/>
  <c r="BY4698" i="10"/>
  <c r="BX4705" i="10"/>
  <c r="BY4712" i="10"/>
  <c r="BX4749" i="10"/>
  <c r="BY4786" i="10"/>
  <c r="BY4906" i="10"/>
  <c r="BY4935" i="10"/>
  <c r="BY4986" i="10"/>
  <c r="BX4986" i="10"/>
  <c r="BY4995" i="10"/>
  <c r="BX4995" i="10"/>
  <c r="BY5114" i="10"/>
  <c r="BX5114" i="10"/>
  <c r="BY5199" i="10"/>
  <c r="BX5199" i="10"/>
  <c r="BY5222" i="10"/>
  <c r="BX5348" i="10"/>
  <c r="BY5348" i="10"/>
  <c r="BY5432" i="10"/>
  <c r="BX5432" i="10"/>
  <c r="BX5447" i="10"/>
  <c r="BY6029" i="10"/>
  <c r="BX6029" i="10"/>
  <c r="BY6068" i="10"/>
  <c r="BX6075" i="10"/>
  <c r="BY6579" i="10"/>
  <c r="BX6579" i="10"/>
  <c r="BX6610" i="10"/>
  <c r="BY6653" i="10"/>
  <c r="BX6653" i="10"/>
  <c r="BY6983" i="10"/>
  <c r="BX6983" i="10"/>
  <c r="BY7192" i="10"/>
  <c r="BX7192" i="10"/>
  <c r="BY7246" i="10"/>
  <c r="BY7272" i="10"/>
  <c r="BX7272" i="10"/>
  <c r="BY7289" i="10"/>
  <c r="BX7289" i="10"/>
  <c r="BY7328" i="10"/>
  <c r="BX7364" i="10"/>
  <c r="BY8458" i="10"/>
  <c r="BX8458" i="10"/>
  <c r="BY8822" i="10"/>
  <c r="BX8822" i="10"/>
  <c r="BY8973" i="10"/>
  <c r="BX8973" i="10"/>
  <c r="BY8989" i="10"/>
  <c r="BX8989" i="10"/>
  <c r="BY11029" i="10"/>
  <c r="BX11029" i="10"/>
  <c r="BY11352" i="10"/>
  <c r="BX11352" i="10"/>
  <c r="BX15195" i="10"/>
  <c r="BY15195" i="10"/>
  <c r="BY834" i="21"/>
  <c r="BX968" i="21"/>
  <c r="BY968" i="21"/>
  <c r="D9" i="11"/>
  <c r="D10" i="11" s="1"/>
  <c r="E24" i="7"/>
  <c r="C24" i="7" s="1"/>
  <c r="F45" i="7"/>
  <c r="F49" i="7"/>
  <c r="K49" i="7" s="1"/>
  <c r="N19" i="9"/>
  <c r="V52" i="9"/>
  <c r="N58" i="9"/>
  <c r="BY38" i="10"/>
  <c r="BX38" i="10"/>
  <c r="BY61" i="10"/>
  <c r="BX61" i="10"/>
  <c r="BY133" i="10"/>
  <c r="BY204" i="10"/>
  <c r="BX204" i="10"/>
  <c r="BX224" i="10"/>
  <c r="BX273" i="10"/>
  <c r="BY381" i="10"/>
  <c r="BX381" i="10"/>
  <c r="BX423" i="10"/>
  <c r="BY591" i="10"/>
  <c r="BX591" i="10"/>
  <c r="BX632" i="10"/>
  <c r="BY733" i="10"/>
  <c r="BX733" i="10"/>
  <c r="BY823" i="10"/>
  <c r="BX933" i="10"/>
  <c r="BY1159" i="10"/>
  <c r="BX1159" i="10"/>
  <c r="BY1298" i="10"/>
  <c r="BY1335" i="10"/>
  <c r="BY1455" i="10"/>
  <c r="BY1644" i="10"/>
  <c r="BX1650" i="10"/>
  <c r="BX1791" i="10"/>
  <c r="BX1826" i="10"/>
  <c r="BY2223" i="10"/>
  <c r="BY2231" i="10"/>
  <c r="BX2231" i="10"/>
  <c r="BY2774" i="10"/>
  <c r="BX2774" i="10"/>
  <c r="BY2835" i="10"/>
  <c r="BX2835" i="10"/>
  <c r="BY3010" i="10"/>
  <c r="BX3010" i="10"/>
  <c r="CE7" i="10" s="1"/>
  <c r="CO4" i="10" s="1"/>
  <c r="BX3133" i="10"/>
  <c r="BY3190" i="10"/>
  <c r="BX3190" i="10"/>
  <c r="BY3261" i="10"/>
  <c r="BX3261" i="10"/>
  <c r="BY3358" i="10"/>
  <c r="BY3577" i="10"/>
  <c r="BX3577" i="10"/>
  <c r="BY3598" i="10"/>
  <c r="BX3598" i="10"/>
  <c r="BX3611" i="10"/>
  <c r="BY3625" i="10"/>
  <c r="BX3667" i="10"/>
  <c r="BY3692" i="10"/>
  <c r="BX3692" i="10"/>
  <c r="BX3730" i="10"/>
  <c r="BY3730" i="10"/>
  <c r="BY3882" i="10"/>
  <c r="BX3882" i="10"/>
  <c r="BX4036" i="10"/>
  <c r="BY4134" i="10"/>
  <c r="BX4142" i="10"/>
  <c r="BY4647" i="10"/>
  <c r="BY4691" i="10"/>
  <c r="BY4822" i="10"/>
  <c r="BX4822" i="10"/>
  <c r="BY4865" i="10"/>
  <c r="BY4979" i="10"/>
  <c r="BX4979" i="10"/>
  <c r="BY5033" i="10"/>
  <c r="BX5033" i="10"/>
  <c r="BY5170" i="10"/>
  <c r="BX5882" i="10"/>
  <c r="BY5882" i="10"/>
  <c r="BY6053" i="10"/>
  <c r="BX6053" i="10"/>
  <c r="BX6421" i="10"/>
  <c r="BY6480" i="10"/>
  <c r="BX6480" i="10"/>
  <c r="BX6999" i="10"/>
  <c r="BX7258" i="10"/>
  <c r="BY9982" i="10"/>
  <c r="BX9982" i="10"/>
  <c r="BY10056" i="10"/>
  <c r="BY10783" i="10"/>
  <c r="BY10994" i="10"/>
  <c r="BX10994" i="10"/>
  <c r="BX12412" i="10"/>
  <c r="BY12412" i="10"/>
  <c r="BY13458" i="10"/>
  <c r="BX13458" i="10"/>
  <c r="BY14785" i="10"/>
  <c r="BX14785" i="10"/>
  <c r="BY913" i="21"/>
  <c r="N15" i="11"/>
  <c r="N16" i="11" s="1"/>
  <c r="J177" i="6" s="1"/>
  <c r="AM13" i="11"/>
  <c r="BY385" i="21"/>
  <c r="BX385" i="21"/>
  <c r="BY868" i="21"/>
  <c r="BX259" i="10"/>
  <c r="BY259" i="10"/>
  <c r="BX711" i="10"/>
  <c r="BY711" i="10"/>
  <c r="BY2244" i="10"/>
  <c r="BY2328" i="10"/>
  <c r="BX3077" i="10"/>
  <c r="BX3618" i="10"/>
  <c r="BY3676" i="10"/>
  <c r="BY3693" i="10"/>
  <c r="BX3693" i="10"/>
  <c r="BX4127" i="10"/>
  <c r="BY4127" i="10"/>
  <c r="BY4264" i="10"/>
  <c r="BX4264" i="10"/>
  <c r="BY4422" i="10"/>
  <c r="BX4422" i="10"/>
  <c r="BX4596" i="10"/>
  <c r="BX4873" i="10"/>
  <c r="BX4936" i="10"/>
  <c r="BY4936" i="10"/>
  <c r="BY4943" i="10"/>
  <c r="BY5026" i="10"/>
  <c r="BX5026" i="10"/>
  <c r="BY5084" i="10"/>
  <c r="BX5084" i="10"/>
  <c r="BY5859" i="10"/>
  <c r="BX5859" i="10"/>
  <c r="BX5907" i="10"/>
  <c r="BY6258" i="10"/>
  <c r="BX6258" i="10"/>
  <c r="BY6639" i="10"/>
  <c r="BX6639" i="10"/>
  <c r="BY6944" i="10"/>
  <c r="BX6944" i="10"/>
  <c r="BY7322" i="10"/>
  <c r="BX7322" i="10"/>
  <c r="BY7329" i="10"/>
  <c r="BX7329" i="10"/>
  <c r="BY10953" i="10"/>
  <c r="BX10953" i="10"/>
  <c r="BX455" i="21"/>
  <c r="BY455" i="21"/>
  <c r="BX797" i="21"/>
  <c r="BY797" i="21"/>
  <c r="BY183" i="10"/>
  <c r="BX183" i="10"/>
  <c r="BX245" i="10"/>
  <c r="BY245" i="10"/>
  <c r="BY2026" i="10"/>
  <c r="BX2026" i="10"/>
  <c r="BY2185" i="10"/>
  <c r="BX2185" i="10"/>
  <c r="BY2225" i="10"/>
  <c r="BX2225" i="10"/>
  <c r="BY2245" i="10"/>
  <c r="BX2245" i="10"/>
  <c r="BY2275" i="10"/>
  <c r="BX2275" i="10"/>
  <c r="BY2350" i="10"/>
  <c r="BX2350" i="10"/>
  <c r="BY3018" i="10"/>
  <c r="BX3018" i="10"/>
  <c r="BX3213" i="10"/>
  <c r="BY3213" i="10"/>
  <c r="BX3640" i="10"/>
  <c r="BY3640" i="10"/>
  <c r="BX4000" i="10"/>
  <c r="BY4000" i="10"/>
  <c r="BY4416" i="10"/>
  <c r="BX4416" i="10"/>
  <c r="BY4489" i="10"/>
  <c r="BX4489" i="10"/>
  <c r="BX4662" i="10"/>
  <c r="BY4662" i="10"/>
  <c r="BY4874" i="10"/>
  <c r="BX4874" i="10"/>
  <c r="BY4937" i="10"/>
  <c r="BX4937" i="10"/>
  <c r="BY5683" i="10"/>
  <c r="BX5683" i="10"/>
  <c r="BX5922" i="10"/>
  <c r="BY5922" i="10"/>
  <c r="BX6237" i="10"/>
  <c r="BY6237" i="10"/>
  <c r="BY6459" i="10"/>
  <c r="BX6459" i="10"/>
  <c r="BY6572" i="10"/>
  <c r="BX6572" i="10"/>
  <c r="BY7059" i="10"/>
  <c r="BX7059" i="10"/>
  <c r="BY10022" i="10"/>
  <c r="BX10022" i="10"/>
  <c r="BY10596" i="10"/>
  <c r="BX10596" i="10"/>
  <c r="BX10624" i="10"/>
  <c r="BY10624" i="10"/>
  <c r="BY10947" i="10"/>
  <c r="BX10947" i="10"/>
  <c r="F12" i="5"/>
  <c r="BX57" i="21"/>
  <c r="BX112" i="21"/>
  <c r="BY200" i="21"/>
  <c r="BY261" i="21"/>
  <c r="BX261" i="21"/>
  <c r="BY341" i="21"/>
  <c r="BY386" i="21"/>
  <c r="BY433" i="21"/>
  <c r="BX494" i="21"/>
  <c r="BY520" i="21"/>
  <c r="BY527" i="21"/>
  <c r="BX527" i="21"/>
  <c r="BY764" i="21"/>
  <c r="BX841" i="21"/>
  <c r="BY935" i="21"/>
  <c r="I112" i="6"/>
  <c r="I110" i="6"/>
  <c r="I111" i="6"/>
  <c r="I120" i="6"/>
  <c r="I124" i="6"/>
  <c r="I113" i="6"/>
  <c r="I118" i="6"/>
  <c r="I114" i="6"/>
  <c r="BX149" i="10"/>
  <c r="BX169" i="10"/>
  <c r="BY397" i="10"/>
  <c r="BY453" i="10"/>
  <c r="BY662" i="10"/>
  <c r="BX719" i="10"/>
  <c r="BX747" i="10"/>
  <c r="BX907" i="10"/>
  <c r="BX984" i="10"/>
  <c r="BX1249" i="10"/>
  <c r="BY1422" i="10"/>
  <c r="BY1484" i="10"/>
  <c r="BX1484" i="10"/>
  <c r="BY1560" i="10"/>
  <c r="BX1560" i="10"/>
  <c r="BY1694" i="10"/>
  <c r="BX1694" i="10"/>
  <c r="BX1757" i="10"/>
  <c r="BX1827" i="10"/>
  <c r="BY1840" i="10"/>
  <c r="BY2019" i="10"/>
  <c r="BX2019" i="10"/>
  <c r="BX2310" i="10"/>
  <c r="BY2783" i="10"/>
  <c r="BX2783" i="10"/>
  <c r="BX2851" i="10"/>
  <c r="BY2851" i="10"/>
  <c r="BY3299" i="10"/>
  <c r="BY3406" i="10"/>
  <c r="BX3406" i="10"/>
  <c r="BY3619" i="10"/>
  <c r="BX3619" i="10"/>
  <c r="BX3654" i="10"/>
  <c r="BY3654" i="10"/>
  <c r="BX4266" i="10"/>
  <c r="BY4266" i="10"/>
  <c r="BX4460" i="10"/>
  <c r="BY4612" i="10"/>
  <c r="BX4612" i="10"/>
  <c r="BY4626" i="10"/>
  <c r="BX4626" i="10"/>
  <c r="BY4641" i="10"/>
  <c r="BY4700" i="10"/>
  <c r="BY5049" i="10"/>
  <c r="BX5049" i="10"/>
  <c r="BY5524" i="10"/>
  <c r="BX5524" i="10"/>
  <c r="BY5639" i="10"/>
  <c r="BX5639" i="10"/>
  <c r="BY5721" i="10"/>
  <c r="BY5806" i="10"/>
  <c r="BX5900" i="10"/>
  <c r="BY6213" i="10"/>
  <c r="BX6213" i="10"/>
  <c r="BX6408" i="10"/>
  <c r="BY6415" i="10"/>
  <c r="BX6945" i="10"/>
  <c r="BX6970" i="10"/>
  <c r="BY6970" i="10"/>
  <c r="BY7142" i="10"/>
  <c r="BY7241" i="10"/>
  <c r="BX7241" i="10"/>
  <c r="BX9606" i="10"/>
  <c r="BY9706" i="10"/>
  <c r="BX9706" i="10"/>
  <c r="BY11287" i="10"/>
  <c r="BX11287" i="10"/>
  <c r="BY91" i="21"/>
  <c r="BY126" i="21"/>
  <c r="BX126" i="21"/>
  <c r="BY167" i="21"/>
  <c r="BY373" i="21"/>
  <c r="BY407" i="21"/>
  <c r="BX407" i="21"/>
  <c r="BY448" i="21"/>
  <c r="BY456" i="21"/>
  <c r="BX456" i="21"/>
  <c r="BX487" i="21"/>
  <c r="BY514" i="21"/>
  <c r="BY560" i="21"/>
  <c r="BY567" i="21"/>
  <c r="BY661" i="21"/>
  <c r="BY758" i="21"/>
  <c r="BX798" i="21"/>
  <c r="BY798" i="21"/>
  <c r="BY970" i="21"/>
  <c r="BX970" i="21"/>
  <c r="I132" i="6"/>
  <c r="I127" i="6"/>
  <c r="I128" i="6"/>
  <c r="I141" i="6"/>
  <c r="I137" i="6"/>
  <c r="AR13" i="11"/>
  <c r="S15" i="11"/>
  <c r="S16" i="11" s="1"/>
  <c r="BX184" i="10"/>
  <c r="BY184" i="10"/>
  <c r="BX198" i="10"/>
  <c r="BX325" i="10"/>
  <c r="BY418" i="10"/>
  <c r="BX418" i="10"/>
  <c r="BY431" i="10"/>
  <c r="BX431" i="10"/>
  <c r="BX741" i="10"/>
  <c r="BY901" i="10"/>
  <c r="BY1072" i="10"/>
  <c r="BX1072" i="10"/>
  <c r="BX1237" i="10"/>
  <c r="BX1269" i="10"/>
  <c r="BY1269" i="10"/>
  <c r="BY1285" i="10"/>
  <c r="BX1464" i="10"/>
  <c r="BY1581" i="10"/>
  <c r="BX1581" i="10"/>
  <c r="BX1920" i="10"/>
  <c r="BY1956" i="10"/>
  <c r="BX1956" i="10"/>
  <c r="BY2199" i="10"/>
  <c r="BY2466" i="10"/>
  <c r="BX2769" i="10"/>
  <c r="BY2995" i="10"/>
  <c r="BX3300" i="10"/>
  <c r="BY3300" i="10"/>
  <c r="BX3399" i="10"/>
  <c r="BY3399" i="10"/>
  <c r="BX3655" i="10"/>
  <c r="BY3655" i="10"/>
  <c r="BY3845" i="10"/>
  <c r="BX4084" i="10"/>
  <c r="BY4084" i="10"/>
  <c r="BX4375" i="10"/>
  <c r="BX4388" i="10"/>
  <c r="BX4402" i="10"/>
  <c r="BX4446" i="10"/>
  <c r="BY4490" i="10"/>
  <c r="BY4525" i="10"/>
  <c r="BX4525" i="10"/>
  <c r="BY4604" i="10"/>
  <c r="BX4604" i="10"/>
  <c r="BX4642" i="10"/>
  <c r="BY4642" i="10"/>
  <c r="BY4766" i="10"/>
  <c r="BX4766" i="10"/>
  <c r="BY4803" i="10"/>
  <c r="BX4867" i="10"/>
  <c r="BX4998" i="10"/>
  <c r="BY4998" i="10"/>
  <c r="BY5042" i="10"/>
  <c r="BX5042" i="10"/>
  <c r="BX5691" i="10"/>
  <c r="BY5707" i="10"/>
  <c r="BX5707" i="10"/>
  <c r="BY5766" i="10"/>
  <c r="BX5766" i="10"/>
  <c r="BY5868" i="10"/>
  <c r="BX5868" i="10"/>
  <c r="BX6380" i="10"/>
  <c r="BY6444" i="10"/>
  <c r="BX6444" i="10"/>
  <c r="BY6528" i="10"/>
  <c r="BY6781" i="10"/>
  <c r="BX6781" i="10"/>
  <c r="BY9291" i="10"/>
  <c r="BX9291" i="10"/>
  <c r="BX9638" i="10"/>
  <c r="BY9699" i="10"/>
  <c r="BX9699" i="10"/>
  <c r="BY9851" i="10"/>
  <c r="BY10282" i="10"/>
  <c r="BX10282" i="10"/>
  <c r="W10" i="6"/>
  <c r="X9" i="6"/>
  <c r="I104" i="6"/>
  <c r="BY113" i="21"/>
  <c r="BY133" i="21"/>
  <c r="BX276" i="21"/>
  <c r="BY295" i="21"/>
  <c r="BY315" i="21"/>
  <c r="BY744" i="21"/>
  <c r="BX744" i="21"/>
  <c r="BY870" i="21"/>
  <c r="BX949" i="21"/>
  <c r="BY996" i="21"/>
  <c r="I165" i="6"/>
  <c r="O165" i="6" s="1"/>
  <c r="I161" i="6"/>
  <c r="I171" i="6"/>
  <c r="O171" i="6" s="1"/>
  <c r="I168" i="6"/>
  <c r="O168" i="6" s="1"/>
  <c r="I176" i="6"/>
  <c r="O176" i="6" s="1"/>
  <c r="K20" i="7"/>
  <c r="BY127" i="10"/>
  <c r="BX127" i="10"/>
  <c r="BY375" i="10"/>
  <c r="BY412" i="10"/>
  <c r="BX412" i="10"/>
  <c r="BY557" i="10"/>
  <c r="BX585" i="10"/>
  <c r="BY585" i="10"/>
  <c r="BY607" i="10"/>
  <c r="BX889" i="10"/>
  <c r="BY935" i="10"/>
  <c r="BY1138" i="10"/>
  <c r="BX1315" i="10"/>
  <c r="BY1315" i="10"/>
  <c r="BY1388" i="10"/>
  <c r="BX1388" i="10"/>
  <c r="BY1553" i="10"/>
  <c r="BY1668" i="10"/>
  <c r="BX1668" i="10"/>
  <c r="BY1814" i="10"/>
  <c r="BX1814" i="10"/>
  <c r="BX1821" i="10"/>
  <c r="BY1834" i="10"/>
  <c r="BY2133" i="10"/>
  <c r="BY2518" i="10"/>
  <c r="BX2518" i="10"/>
  <c r="BX2960" i="10"/>
  <c r="BY2960" i="10"/>
  <c r="BX2981" i="10"/>
  <c r="BY2981" i="10"/>
  <c r="BY3115" i="10"/>
  <c r="BX3115" i="10"/>
  <c r="BX3150" i="10"/>
  <c r="BY3277" i="10"/>
  <c r="BX3277" i="10"/>
  <c r="BY3376" i="10"/>
  <c r="BX3376" i="10"/>
  <c r="BX3496" i="10"/>
  <c r="BY3571" i="10"/>
  <c r="BX3571" i="10"/>
  <c r="BY3796" i="10"/>
  <c r="BX3796" i="10"/>
  <c r="BX3964" i="10"/>
  <c r="BY4060" i="10"/>
  <c r="BX4340" i="10"/>
  <c r="BX5035" i="10"/>
  <c r="BY5035" i="10"/>
  <c r="BY5901" i="10"/>
  <c r="BX5901" i="10"/>
  <c r="BY6108" i="10"/>
  <c r="BX6108" i="10"/>
  <c r="BY6124" i="10"/>
  <c r="BX6124" i="10"/>
  <c r="BX8047" i="10"/>
  <c r="BY8047" i="10"/>
  <c r="BY8220" i="10"/>
  <c r="BX8220" i="10"/>
  <c r="BY9085" i="10"/>
  <c r="BY9594" i="10"/>
  <c r="BX9594" i="10"/>
  <c r="W9" i="6"/>
  <c r="Y15" i="6"/>
  <c r="Y14" i="6"/>
  <c r="I117" i="6"/>
  <c r="BX39" i="21"/>
  <c r="BY161" i="21"/>
  <c r="BX342" i="21"/>
  <c r="BY434" i="21"/>
  <c r="BX495" i="21"/>
  <c r="BX507" i="21"/>
  <c r="BX521" i="21"/>
  <c r="BY521" i="21"/>
  <c r="BY602" i="21"/>
  <c r="BX602" i="21"/>
  <c r="BY615" i="21"/>
  <c r="BX647" i="21"/>
  <c r="BY723" i="21"/>
  <c r="BX738" i="21"/>
  <c r="BY738" i="21"/>
  <c r="BY842" i="21"/>
  <c r="BX842" i="21"/>
  <c r="AK7" i="11"/>
  <c r="L9" i="11"/>
  <c r="L10" i="11" s="1"/>
  <c r="F16" i="7"/>
  <c r="K16" i="7" s="1"/>
  <c r="N32" i="9"/>
  <c r="V65" i="9"/>
  <c r="BX142" i="10"/>
  <c r="BY212" i="10"/>
  <c r="BX212" i="10"/>
  <c r="BY347" i="10"/>
  <c r="BY361" i="10"/>
  <c r="BY529" i="10"/>
  <c r="BX570" i="10"/>
  <c r="BY720" i="10"/>
  <c r="BY914" i="10"/>
  <c r="BX914" i="10"/>
  <c r="BY1125" i="10"/>
  <c r="BY1211" i="10"/>
  <c r="BX1436" i="10"/>
  <c r="BY1450" i="10"/>
  <c r="BY1625" i="10"/>
  <c r="BX1625" i="10"/>
  <c r="BY1683" i="10"/>
  <c r="BY1848" i="10"/>
  <c r="BX1848" i="10"/>
  <c r="BX1934" i="10"/>
  <c r="BX2412" i="10"/>
  <c r="BY2412" i="10"/>
  <c r="BX2763" i="10"/>
  <c r="BX2973" i="10"/>
  <c r="BY3035" i="10"/>
  <c r="BY3200" i="10"/>
  <c r="BY3286" i="10"/>
  <c r="BX3286" i="10"/>
  <c r="BY3444" i="10"/>
  <c r="BX3444" i="10"/>
  <c r="BX3488" i="10"/>
  <c r="BY3503" i="10"/>
  <c r="BY3739" i="10"/>
  <c r="BX3739" i="10"/>
  <c r="BY4235" i="10"/>
  <c r="BX4235" i="10"/>
  <c r="BY4576" i="10"/>
  <c r="BX4576" i="10"/>
  <c r="BX4619" i="10"/>
  <c r="BY4685" i="10"/>
  <c r="BY4868" i="10"/>
  <c r="BX4868" i="10"/>
  <c r="BY5579" i="10"/>
  <c r="BX5579" i="10"/>
  <c r="BY5823" i="10"/>
  <c r="BX5823" i="10"/>
  <c r="BY6765" i="10"/>
  <c r="BX6765" i="10"/>
  <c r="BY7529" i="10"/>
  <c r="BX7529" i="10"/>
  <c r="BX7731" i="10"/>
  <c r="BY7731" i="10"/>
  <c r="BX10739" i="10"/>
  <c r="BY10739" i="10"/>
  <c r="BX11233" i="10"/>
  <c r="BY11233" i="10"/>
  <c r="BY11751" i="10"/>
  <c r="BX11751" i="10"/>
  <c r="BX12005" i="10"/>
  <c r="BY12005" i="10"/>
  <c r="BY19180" i="10"/>
  <c r="BX19180" i="10"/>
  <c r="I108" i="6"/>
  <c r="I175" i="6"/>
  <c r="O175" i="6" s="1"/>
  <c r="BY195" i="21"/>
  <c r="BX195" i="21"/>
  <c r="BY229" i="21"/>
  <c r="BX262" i="21"/>
  <c r="BY435" i="21"/>
  <c r="BX435" i="21"/>
  <c r="BX449" i="21"/>
  <c r="BY481" i="21"/>
  <c r="BX541" i="21"/>
  <c r="BX554" i="21"/>
  <c r="BX581" i="21"/>
  <c r="BX622" i="21"/>
  <c r="BX662" i="21"/>
  <c r="BY703" i="21"/>
  <c r="BX856" i="21"/>
  <c r="BY903" i="21"/>
  <c r="BY924" i="21"/>
  <c r="BX971" i="21"/>
  <c r="N27" i="9"/>
  <c r="F47" i="7"/>
  <c r="K47" i="7" s="1"/>
  <c r="BY6" i="10"/>
  <c r="BX6" i="10"/>
  <c r="BY399" i="10"/>
  <c r="BX399" i="10"/>
  <c r="BX502" i="10"/>
  <c r="BY516" i="10"/>
  <c r="BX516" i="10"/>
  <c r="BY656" i="10"/>
  <c r="BX656" i="10"/>
  <c r="BY882" i="10"/>
  <c r="BX985" i="10"/>
  <c r="BY1082" i="10"/>
  <c r="BY1189" i="10"/>
  <c r="BX1189" i="10"/>
  <c r="BY1244" i="10"/>
  <c r="BY1389" i="10"/>
  <c r="BY1518" i="10"/>
  <c r="BY1653" i="10"/>
  <c r="BX1738" i="10"/>
  <c r="BX1829" i="10"/>
  <c r="BY1829" i="10"/>
  <c r="BY1899" i="10"/>
  <c r="BY2058" i="10"/>
  <c r="BX2058" i="10"/>
  <c r="BY2460" i="10"/>
  <c r="BX2467" i="10"/>
  <c r="BY3057" i="10"/>
  <c r="BX3057" i="10"/>
  <c r="BX3353" i="10"/>
  <c r="BY3353" i="10"/>
  <c r="BY3459" i="10"/>
  <c r="BX3812" i="10"/>
  <c r="BY3812" i="10"/>
  <c r="BX3832" i="10"/>
  <c r="BX4024" i="10"/>
  <c r="BY4024" i="10"/>
  <c r="BX4441" i="10"/>
  <c r="BY4441" i="10"/>
  <c r="BY4548" i="10"/>
  <c r="BX4548" i="10"/>
  <c r="BX5669" i="10"/>
  <c r="BY5957" i="10"/>
  <c r="BY6322" i="10"/>
  <c r="BY6774" i="10"/>
  <c r="BX6774" i="10"/>
  <c r="BY6806" i="10"/>
  <c r="BX6806" i="10"/>
  <c r="BY7574" i="10"/>
  <c r="BX7574" i="10"/>
  <c r="BY7989" i="10"/>
  <c r="BX7989" i="10"/>
  <c r="BY8881" i="10"/>
  <c r="BX8881" i="10"/>
  <c r="BY9175" i="10"/>
  <c r="BY9566" i="10"/>
  <c r="BX9566" i="10"/>
  <c r="I121" i="6"/>
  <c r="I172" i="6"/>
  <c r="O172" i="6" s="1"/>
  <c r="BY168" i="21"/>
  <c r="BX202" i="21"/>
  <c r="BX362" i="21"/>
  <c r="BY427" i="21"/>
  <c r="BX779" i="21"/>
  <c r="BY843" i="21"/>
  <c r="BY904" i="21"/>
  <c r="BX904" i="21"/>
  <c r="BY937" i="21"/>
  <c r="BX997" i="21"/>
  <c r="BY997" i="21"/>
  <c r="F27" i="7"/>
  <c r="E27" i="7" s="1"/>
  <c r="C27" i="7" s="1"/>
  <c r="N12" i="9"/>
  <c r="V60" i="9"/>
  <c r="BY262" i="10"/>
  <c r="BY384" i="10"/>
  <c r="BY523" i="10"/>
  <c r="BX699" i="10"/>
  <c r="BY1278" i="10"/>
  <c r="BX1278" i="10"/>
  <c r="BY1381" i="10"/>
  <c r="BX1381" i="10"/>
  <c r="BX1416" i="10"/>
  <c r="BY1459" i="10"/>
  <c r="BX1459" i="10"/>
  <c r="BY1654" i="10"/>
  <c r="BX1654" i="10"/>
  <c r="BY1935" i="10"/>
  <c r="BX1935" i="10"/>
  <c r="BX2113" i="10"/>
  <c r="BY2172" i="10"/>
  <c r="BY2262" i="10"/>
  <c r="BX2262" i="10"/>
  <c r="BX2461" i="10"/>
  <c r="BY2461" i="10"/>
  <c r="BY2742" i="10"/>
  <c r="BY2792" i="10"/>
  <c r="BX2792" i="10"/>
  <c r="BX2932" i="10"/>
  <c r="BY2982" i="10"/>
  <c r="BY3095" i="10"/>
  <c r="BX3331" i="10"/>
  <c r="BY3331" i="10"/>
  <c r="BX3393" i="10"/>
  <c r="BY3393" i="10"/>
  <c r="BY3558" i="10"/>
  <c r="BX3558" i="10"/>
  <c r="BY3572" i="10"/>
  <c r="BY3797" i="10"/>
  <c r="BY3921" i="10"/>
  <c r="BX4071" i="10"/>
  <c r="BY4071" i="10"/>
  <c r="BY4275" i="10"/>
  <c r="BX4425" i="10"/>
  <c r="BY5102" i="10"/>
  <c r="BX5102" i="10"/>
  <c r="BX5307" i="10"/>
  <c r="BY5641" i="10"/>
  <c r="BY5715" i="10"/>
  <c r="BY7485" i="10"/>
  <c r="BY7628" i="10"/>
  <c r="BX7628" i="10"/>
  <c r="BY7739" i="10"/>
  <c r="BX7739" i="10"/>
  <c r="BY8374" i="10"/>
  <c r="BX8374" i="10"/>
  <c r="BY8761" i="10"/>
  <c r="BY9527" i="10"/>
  <c r="BX9527" i="10"/>
  <c r="BX9588" i="10"/>
  <c r="BY9588" i="10"/>
  <c r="BY10016" i="10"/>
  <c r="BX10016" i="10"/>
  <c r="BX19831" i="10"/>
  <c r="BY19831" i="10"/>
  <c r="BX20895" i="10"/>
  <c r="BX20998" i="10"/>
  <c r="I125" i="6"/>
  <c r="I136" i="6"/>
  <c r="BX86" i="21"/>
  <c r="BY296" i="21"/>
  <c r="BX421" i="21"/>
  <c r="BY575" i="21"/>
  <c r="BY589" i="21"/>
  <c r="BX677" i="21"/>
  <c r="BY691" i="21"/>
  <c r="BX745" i="21"/>
  <c r="BY817" i="21"/>
  <c r="BX864" i="21"/>
  <c r="BY985" i="21"/>
  <c r="BX998" i="21"/>
  <c r="BY998" i="21"/>
  <c r="J55" i="7"/>
  <c r="F60" i="7"/>
  <c r="J60" i="7" s="1"/>
  <c r="N38" i="9"/>
  <c r="BY56" i="10"/>
  <c r="BY90" i="10"/>
  <c r="BX285" i="10"/>
  <c r="BY300" i="10"/>
  <c r="BX300" i="10"/>
  <c r="BY314" i="10"/>
  <c r="BY369" i="10"/>
  <c r="BY477" i="10"/>
  <c r="BY608" i="10"/>
  <c r="BY861" i="10"/>
  <c r="BY915" i="10"/>
  <c r="BY1360" i="10"/>
  <c r="BX1374" i="10"/>
  <c r="BY1431" i="10"/>
  <c r="BX1431" i="10"/>
  <c r="BY1562" i="10"/>
  <c r="BY1640" i="10"/>
  <c r="BX1684" i="10"/>
  <c r="BX1703" i="10"/>
  <c r="BY1773" i="10"/>
  <c r="BX1773" i="10"/>
  <c r="BX1808" i="10"/>
  <c r="BY2194" i="10"/>
  <c r="BX2757" i="10"/>
  <c r="BY3324" i="10"/>
  <c r="BX3819" i="10"/>
  <c r="BY3972" i="10"/>
  <c r="BX3972" i="10"/>
  <c r="BY3994" i="10"/>
  <c r="BX3994" i="10"/>
  <c r="BX4182" i="10"/>
  <c r="BY4260" i="10"/>
  <c r="BX4260" i="10"/>
  <c r="BY4321" i="10"/>
  <c r="BX5254" i="10"/>
  <c r="BY5381" i="10"/>
  <c r="BX5381" i="10"/>
  <c r="BX6216" i="10"/>
  <c r="BY6216" i="10"/>
  <c r="BX6301" i="10"/>
  <c r="BY7407" i="10"/>
  <c r="BX7407" i="10"/>
  <c r="BY7478" i="10"/>
  <c r="BX7673" i="10"/>
  <c r="BY8091" i="10"/>
  <c r="BX8091" i="10"/>
  <c r="BY8576" i="10"/>
  <c r="BX9548" i="10"/>
  <c r="BX17172" i="10"/>
  <c r="BY17172" i="10"/>
  <c r="BY20950" i="10"/>
  <c r="BX20950" i="10"/>
  <c r="F17" i="5"/>
  <c r="I93" i="6"/>
  <c r="R159" i="6"/>
  <c r="BX21" i="21"/>
  <c r="BY34" i="21"/>
  <c r="BX34" i="21"/>
  <c r="BX415" i="21"/>
  <c r="BY489" i="21"/>
  <c r="BY617" i="21"/>
  <c r="BX617" i="21"/>
  <c r="BY830" i="21"/>
  <c r="BY912" i="21"/>
  <c r="J12" i="7"/>
  <c r="E12" i="7" s="1"/>
  <c r="C12" i="7" s="1"/>
  <c r="BY18" i="10"/>
  <c r="BX65" i="10"/>
  <c r="BX248" i="10"/>
  <c r="BY263" i="10"/>
  <c r="BX263" i="10"/>
  <c r="BY342" i="10"/>
  <c r="BX686" i="10"/>
  <c r="BY714" i="10"/>
  <c r="BY883" i="10"/>
  <c r="BY1039" i="10"/>
  <c r="BX1089" i="10"/>
  <c r="BY1183" i="10"/>
  <c r="BY1697" i="10"/>
  <c r="BY1739" i="10"/>
  <c r="BX2028" i="10"/>
  <c r="BY2107" i="10"/>
  <c r="BY2405" i="10"/>
  <c r="BY2454" i="10"/>
  <c r="BX2454" i="10"/>
  <c r="BX2649" i="10"/>
  <c r="BX2664" i="10"/>
  <c r="BX3181" i="10"/>
  <c r="BY3181" i="10"/>
  <c r="BY3468" i="10"/>
  <c r="BY3504" i="10"/>
  <c r="BX3777" i="10"/>
  <c r="BX3878" i="10"/>
  <c r="BY4198" i="10"/>
  <c r="BX4198" i="10"/>
  <c r="BY4342" i="10"/>
  <c r="BX4342" i="10"/>
  <c r="BY4541" i="10"/>
  <c r="BY5150" i="10"/>
  <c r="BX5150" i="10"/>
  <c r="BY5204" i="10"/>
  <c r="BX5204" i="10"/>
  <c r="BY5398" i="10"/>
  <c r="BY6279" i="10"/>
  <c r="BX6279" i="10"/>
  <c r="BX7221" i="10"/>
  <c r="BY7221" i="10"/>
  <c r="BX7493" i="10"/>
  <c r="BX7523" i="10"/>
  <c r="BX7582" i="10"/>
  <c r="BY8739" i="10"/>
  <c r="BX8739" i="10"/>
  <c r="BX9444" i="10"/>
  <c r="BY14239" i="10"/>
  <c r="BX14239" i="10"/>
  <c r="BY17377" i="10"/>
  <c r="BX17377" i="10"/>
  <c r="BX18410" i="10"/>
  <c r="BY18410" i="10"/>
  <c r="BY19410" i="10"/>
  <c r="BX19410" i="10"/>
  <c r="BY19767" i="10"/>
  <c r="BX19767" i="10"/>
  <c r="BY80" i="21"/>
  <c r="BY100" i="21"/>
  <c r="BX100" i="21"/>
  <c r="BY264" i="21"/>
  <c r="BX264" i="21"/>
  <c r="BX290" i="21"/>
  <c r="BY330" i="21"/>
  <c r="BX330" i="21"/>
  <c r="BX476" i="21"/>
  <c r="BY490" i="21"/>
  <c r="BX490" i="21"/>
  <c r="BX542" i="21"/>
  <c r="BY556" i="21"/>
  <c r="BX556" i="21"/>
  <c r="BY705" i="21"/>
  <c r="BX705" i="21"/>
  <c r="BX732" i="21"/>
  <c r="BX806" i="21"/>
  <c r="BY925" i="21"/>
  <c r="BX972" i="21"/>
  <c r="AC16" i="9"/>
  <c r="V33" i="9"/>
  <c r="N56" i="9"/>
  <c r="BY29" i="10"/>
  <c r="BY301" i="10"/>
  <c r="BX301" i="10"/>
  <c r="BX363" i="10"/>
  <c r="BY490" i="10"/>
  <c r="BX490" i="10"/>
  <c r="BX1175" i="10"/>
  <c r="BY1375" i="10"/>
  <c r="BX1375" i="10"/>
  <c r="BY1767" i="10"/>
  <c r="BX1767" i="10"/>
  <c r="BY1774" i="10"/>
  <c r="BX2007" i="10"/>
  <c r="CE6" i="10" s="1"/>
  <c r="CM4" i="10" s="1"/>
  <c r="BY2975" i="10"/>
  <c r="BY3089" i="10"/>
  <c r="BX3089" i="10"/>
  <c r="BX3265" i="10"/>
  <c r="BY3279" i="10"/>
  <c r="BY3543" i="10"/>
  <c r="BX3543" i="10"/>
  <c r="BY3756" i="10"/>
  <c r="BY3785" i="10"/>
  <c r="BY3826" i="10"/>
  <c r="BX3936" i="10"/>
  <c r="BX4427" i="10"/>
  <c r="BY4427" i="10"/>
  <c r="BY5190" i="10"/>
  <c r="BY5241" i="10"/>
  <c r="BX5664" i="10"/>
  <c r="BX8456" i="10"/>
  <c r="BY8456" i="10"/>
  <c r="BY8963" i="10"/>
  <c r="BX8963" i="10"/>
  <c r="BY9279" i="10"/>
  <c r="BX9279" i="10"/>
  <c r="BY15708" i="10"/>
  <c r="BX15708" i="10"/>
  <c r="BY18258" i="10"/>
  <c r="BX18258" i="10"/>
  <c r="BY18370" i="10"/>
  <c r="BX18370" i="10"/>
  <c r="BY19457" i="10"/>
  <c r="BX19457" i="10"/>
  <c r="BX19522" i="10"/>
  <c r="BY19522" i="10"/>
  <c r="BY19744" i="10"/>
  <c r="BX19744" i="10"/>
  <c r="BX20061" i="10"/>
  <c r="BY20061" i="10"/>
  <c r="BX20610" i="10"/>
  <c r="BY20999" i="10"/>
  <c r="BY136" i="21"/>
  <c r="BY278" i="21"/>
  <c r="BX311" i="21"/>
  <c r="BY350" i="21"/>
  <c r="BX350" i="21"/>
  <c r="BY416" i="21"/>
  <c r="BX509" i="21"/>
  <c r="BY576" i="21"/>
  <c r="BY767" i="21"/>
  <c r="BX767" i="21"/>
  <c r="BX872" i="21"/>
  <c r="BY958" i="21"/>
  <c r="AU13" i="11"/>
  <c r="N9" i="9"/>
  <c r="F37" i="7"/>
  <c r="J37" i="7"/>
  <c r="N67" i="9"/>
  <c r="BY72" i="10"/>
  <c r="BX378" i="10"/>
  <c r="BY559" i="10"/>
  <c r="BX559" i="10"/>
  <c r="BX693" i="10"/>
  <c r="BY834" i="10"/>
  <c r="BY1047" i="10"/>
  <c r="BX1047" i="10"/>
  <c r="BY1303" i="10"/>
  <c r="BX1324" i="10"/>
  <c r="BY1410" i="10"/>
  <c r="BX1410" i="10"/>
  <c r="BY1520" i="10"/>
  <c r="BX1528" i="10"/>
  <c r="BY1528" i="10"/>
  <c r="X8" i="6"/>
  <c r="I135" i="6"/>
  <c r="I162" i="6"/>
  <c r="I166" i="6"/>
  <c r="O166" i="6" s="1"/>
  <c r="BY272" i="21"/>
  <c r="BX272" i="21"/>
  <c r="BY492" i="21"/>
  <c r="BX492" i="21"/>
  <c r="N18" i="9"/>
  <c r="V50" i="9"/>
  <c r="N42" i="9"/>
  <c r="N29" i="9"/>
  <c r="V24" i="9"/>
  <c r="N7" i="9"/>
  <c r="N70" i="9"/>
  <c r="N65" i="9"/>
  <c r="N60" i="9"/>
  <c r="AC13" i="9"/>
  <c r="V16" i="9"/>
  <c r="N55" i="9"/>
  <c r="V45" i="9"/>
  <c r="V21" i="9"/>
  <c r="V10" i="9"/>
  <c r="V13" i="9"/>
  <c r="N54" i="9"/>
  <c r="N49" i="9"/>
  <c r="AC9" i="9"/>
  <c r="V22" i="9"/>
  <c r="N17" i="9"/>
  <c r="V32" i="9"/>
  <c r="N22" i="9"/>
  <c r="N62" i="9"/>
  <c r="N47" i="9"/>
  <c r="N24" i="9"/>
  <c r="F28" i="7"/>
  <c r="E28" i="7" s="1"/>
  <c r="C28" i="7" s="1"/>
  <c r="Z4" i="10" s="1"/>
  <c r="F33" i="7"/>
  <c r="J33" i="7"/>
  <c r="F50" i="7"/>
  <c r="J50" i="7"/>
  <c r="N57" i="9"/>
  <c r="BY702" i="10"/>
  <c r="BX702" i="10"/>
  <c r="BX829" i="10"/>
  <c r="BY829" i="10"/>
  <c r="BY1326" i="10"/>
  <c r="BX1326" i="10"/>
  <c r="BY1370" i="10"/>
  <c r="BX1370" i="10"/>
  <c r="BY1384" i="10"/>
  <c r="BX1384" i="10"/>
  <c r="BY2588" i="10"/>
  <c r="BX2588" i="10"/>
  <c r="BY3296" i="10"/>
  <c r="BX3296" i="10"/>
  <c r="BX3515" i="10"/>
  <c r="BY3515" i="10"/>
  <c r="BY3589" i="10"/>
  <c r="BX3589" i="10"/>
  <c r="BY4294" i="10"/>
  <c r="BX4294" i="10"/>
  <c r="BY4674" i="10"/>
  <c r="BX4674" i="10"/>
  <c r="BY5236" i="10"/>
  <c r="BX5236" i="10"/>
  <c r="BX5362" i="10"/>
  <c r="BY5362" i="10"/>
  <c r="BY5454" i="10"/>
  <c r="BX5454" i="10"/>
  <c r="BY6158" i="10"/>
  <c r="BX6158" i="10"/>
  <c r="BY7264" i="10"/>
  <c r="BX7264" i="10"/>
  <c r="BY7423" i="10"/>
  <c r="BX7423" i="10"/>
  <c r="BY8239" i="10"/>
  <c r="BX8239" i="10"/>
  <c r="BY8337" i="10"/>
  <c r="BX8337" i="10"/>
  <c r="BY8421" i="10"/>
  <c r="BX8421" i="10"/>
  <c r="BY8509" i="10"/>
  <c r="BX8509" i="10"/>
  <c r="BY9266" i="10"/>
  <c r="BX9266" i="10"/>
  <c r="BY10083" i="10"/>
  <c r="BX10083" i="10"/>
  <c r="BY10287" i="10"/>
  <c r="BX10287" i="10"/>
  <c r="BY10463" i="10"/>
  <c r="BX10463" i="10"/>
  <c r="BY12524" i="10"/>
  <c r="BX12524" i="10"/>
  <c r="BY12756" i="10"/>
  <c r="BX12756" i="10"/>
  <c r="BY13610" i="10"/>
  <c r="BX13610" i="10"/>
  <c r="BY13958" i="10"/>
  <c r="BX13958" i="10"/>
  <c r="BY14166" i="10"/>
  <c r="BX14166" i="10"/>
  <c r="BY15063" i="10"/>
  <c r="BX15063" i="10"/>
  <c r="BY15290" i="10"/>
  <c r="BX15290" i="10"/>
  <c r="BY16088" i="10"/>
  <c r="BX16088" i="10"/>
  <c r="BY16235" i="10"/>
  <c r="BX16235" i="10"/>
  <c r="BX16931" i="10"/>
  <c r="BY16931" i="10"/>
  <c r="Y6" i="6"/>
  <c r="Y11" i="6"/>
  <c r="I133" i="6"/>
  <c r="I139" i="6"/>
  <c r="I160" i="6"/>
  <c r="I170" i="6"/>
  <c r="O170" i="6" s="1"/>
  <c r="J35" i="19"/>
  <c r="J70" i="19"/>
  <c r="J78" i="19"/>
  <c r="J176" i="19"/>
  <c r="BY10" i="21"/>
  <c r="BY75" i="21"/>
  <c r="BY82" i="21"/>
  <c r="BY96" i="21"/>
  <c r="BX96" i="21"/>
  <c r="BY123" i="21"/>
  <c r="BX130" i="21"/>
  <c r="BX213" i="21"/>
  <c r="BY213" i="21"/>
  <c r="BX252" i="21"/>
  <c r="BY252" i="21"/>
  <c r="BY266" i="21"/>
  <c r="BY306" i="21"/>
  <c r="BX319" i="21"/>
  <c r="BY332" i="21"/>
  <c r="BY377" i="21"/>
  <c r="BY446" i="21"/>
  <c r="BX446" i="21"/>
  <c r="BY585" i="21"/>
  <c r="BX619" i="21"/>
  <c r="BY625" i="21"/>
  <c r="BY741" i="21"/>
  <c r="BY802" i="21"/>
  <c r="BY867" i="21"/>
  <c r="J10" i="7"/>
  <c r="E10" i="7" s="1"/>
  <c r="C10" i="7" s="1"/>
  <c r="H4" i="10" s="1"/>
  <c r="N14" i="9"/>
  <c r="N40" i="9"/>
  <c r="F44" i="7"/>
  <c r="K44" i="7" s="1"/>
  <c r="V57" i="9"/>
  <c r="BX37" i="10"/>
  <c r="BX195" i="10"/>
  <c r="BY195" i="10"/>
  <c r="BY372" i="10"/>
  <c r="BX372" i="10"/>
  <c r="BX472" i="10"/>
  <c r="BY870" i="10"/>
  <c r="BY878" i="10"/>
  <c r="BX878" i="10"/>
  <c r="BY1022" i="10"/>
  <c r="BY1028" i="10"/>
  <c r="BY1035" i="10"/>
  <c r="BX1035" i="10"/>
  <c r="BY1253" i="10"/>
  <c r="BY1297" i="10"/>
  <c r="BX1495" i="10"/>
  <c r="BY1565" i="10"/>
  <c r="BX1565" i="10"/>
  <c r="BY1657" i="10"/>
  <c r="BY1679" i="10"/>
  <c r="BX1679" i="10"/>
  <c r="BY1832" i="10"/>
  <c r="BY1880" i="10"/>
  <c r="BX1974" i="10"/>
  <c r="BY2047" i="10"/>
  <c r="BY2168" i="10"/>
  <c r="BY2266" i="10"/>
  <c r="BX2266" i="10"/>
  <c r="BX2334" i="10"/>
  <c r="BY2638" i="10"/>
  <c r="BY2689" i="10"/>
  <c r="BX2781" i="10"/>
  <c r="BY2781" i="10"/>
  <c r="BY2887" i="10"/>
  <c r="BY2915" i="10"/>
  <c r="BY3000" i="10"/>
  <c r="BX3000" i="10"/>
  <c r="BY3112" i="10"/>
  <c r="BX3112" i="10"/>
  <c r="BX3189" i="10"/>
  <c r="BY3247" i="10"/>
  <c r="BY3297" i="10"/>
  <c r="BX3297" i="10"/>
  <c r="BY3373" i="10"/>
  <c r="BX3373" i="10"/>
  <c r="BY3388" i="10"/>
  <c r="BY3440" i="10"/>
  <c r="BX3617" i="10"/>
  <c r="BX3700" i="10"/>
  <c r="BY3700" i="10"/>
  <c r="BY3787" i="10"/>
  <c r="BX4110" i="10"/>
  <c r="BY4110" i="10"/>
  <c r="BY4271" i="10"/>
  <c r="BY4734" i="10"/>
  <c r="BX4734" i="10"/>
  <c r="BX4756" i="10"/>
  <c r="BY4872" i="10"/>
  <c r="BX4978" i="10"/>
  <c r="BY5229" i="10"/>
  <c r="BX5229" i="10"/>
  <c r="BY5354" i="10"/>
  <c r="BX5354" i="10"/>
  <c r="BX6036" i="10"/>
  <c r="BX6130" i="10"/>
  <c r="BY6130" i="10"/>
  <c r="BY6533" i="10"/>
  <c r="BY6638" i="10"/>
  <c r="BX6638" i="10"/>
  <c r="BY6833" i="10"/>
  <c r="BX6833" i="10"/>
  <c r="BX7020" i="10"/>
  <c r="BY7239" i="10"/>
  <c r="BX7239" i="10"/>
  <c r="BX7305" i="10"/>
  <c r="BY7305" i="10"/>
  <c r="BY7554" i="10"/>
  <c r="BX7554" i="10"/>
  <c r="BY7971" i="10"/>
  <c r="BX7971" i="10"/>
  <c r="BX11423" i="10"/>
  <c r="BY11423" i="10"/>
  <c r="BY11688" i="10"/>
  <c r="BX11688" i="10"/>
  <c r="BX12090" i="10"/>
  <c r="BY12090" i="10"/>
  <c r="BX12121" i="10"/>
  <c r="BX12162" i="10"/>
  <c r="BX12509" i="10"/>
  <c r="I122" i="6"/>
  <c r="X10" i="6"/>
  <c r="AA16" i="6"/>
  <c r="AA15" i="6"/>
  <c r="I107" i="6"/>
  <c r="J38" i="19"/>
  <c r="J57" i="19"/>
  <c r="J84" i="19"/>
  <c r="J90" i="19"/>
  <c r="J156" i="19"/>
  <c r="BX30" i="21"/>
  <c r="BY124" i="21"/>
  <c r="BY131" i="21"/>
  <c r="BY139" i="21"/>
  <c r="BX172" i="21"/>
  <c r="BX191" i="21"/>
  <c r="BY267" i="21"/>
  <c r="BY384" i="21"/>
  <c r="BX404" i="21"/>
  <c r="BY687" i="21"/>
  <c r="I109" i="6"/>
  <c r="I115" i="6"/>
  <c r="I126" i="6"/>
  <c r="I163" i="6"/>
  <c r="O163" i="6" s="1"/>
  <c r="J25" i="19"/>
  <c r="J68" i="19"/>
  <c r="J73" i="19"/>
  <c r="J99" i="19"/>
  <c r="BY104" i="21"/>
  <c r="BX104" i="21"/>
  <c r="BY293" i="21"/>
  <c r="BY300" i="21"/>
  <c r="BY307" i="21"/>
  <c r="BY378" i="21"/>
  <c r="BY405" i="21"/>
  <c r="BX405" i="21"/>
  <c r="BY486" i="21"/>
  <c r="BX486" i="21"/>
  <c r="BX499" i="21"/>
  <c r="BX519" i="21"/>
  <c r="BY546" i="21"/>
  <c r="BX546" i="21"/>
  <c r="BX620" i="21"/>
  <c r="BY653" i="21"/>
  <c r="BX674" i="21"/>
  <c r="BY735" i="21"/>
  <c r="BY881" i="21"/>
  <c r="BY908" i="21"/>
  <c r="BY947" i="21"/>
  <c r="BY961" i="21"/>
  <c r="E9" i="11"/>
  <c r="E10" i="11" s="1"/>
  <c r="V19" i="9"/>
  <c r="V30" i="9"/>
  <c r="F51" i="7"/>
  <c r="J51" i="7" s="1"/>
  <c r="BY99" i="10"/>
  <c r="BX176" i="10"/>
  <c r="BY176" i="10"/>
  <c r="BY238" i="10"/>
  <c r="BX238" i="10"/>
  <c r="BY338" i="10"/>
  <c r="BY460" i="10"/>
  <c r="BY618" i="10"/>
  <c r="BY625" i="10"/>
  <c r="BY788" i="10"/>
  <c r="BY803" i="10"/>
  <c r="BX871" i="10"/>
  <c r="BX879" i="10"/>
  <c r="BY879" i="10"/>
  <c r="BY968" i="10"/>
  <c r="BY1064" i="10"/>
  <c r="BX1064" i="10"/>
  <c r="BX1136" i="10"/>
  <c r="BX1179" i="10"/>
  <c r="BX1254" i="10"/>
  <c r="BX1260" i="10"/>
  <c r="BY1267" i="10"/>
  <c r="BX1267" i="10"/>
  <c r="BY1306" i="10"/>
  <c r="BX1306" i="10"/>
  <c r="BY1336" i="10"/>
  <c r="BX1336" i="10"/>
  <c r="BX1421" i="10"/>
  <c r="BY1448" i="10"/>
  <c r="BX1483" i="10"/>
  <c r="BX1587" i="10"/>
  <c r="BX1594" i="10"/>
  <c r="BY1614" i="10"/>
  <c r="BY1658" i="10"/>
  <c r="BX1770" i="10"/>
  <c r="BY1839" i="10"/>
  <c r="BX1845" i="10"/>
  <c r="BX1932" i="10"/>
  <c r="BY2040" i="10"/>
  <c r="BX2238" i="10"/>
  <c r="BY2624" i="10"/>
  <c r="BX2624" i="10"/>
  <c r="BY2632" i="10"/>
  <c r="BX2653" i="10"/>
  <c r="BY2653" i="10"/>
  <c r="BX2797" i="10"/>
  <c r="BX3002" i="10"/>
  <c r="BY3002" i="10"/>
  <c r="BY3120" i="10"/>
  <c r="BX3120" i="10"/>
  <c r="BY3170" i="10"/>
  <c r="BX3170" i="10"/>
  <c r="BX3177" i="10"/>
  <c r="BY3228" i="10"/>
  <c r="BX3228" i="10"/>
  <c r="BX3390" i="10"/>
  <c r="BY3390" i="10"/>
  <c r="BX3427" i="10"/>
  <c r="BY3427" i="10"/>
  <c r="BY3548" i="10"/>
  <c r="BX3548" i="10"/>
  <c r="X5" i="6"/>
  <c r="X7" i="6"/>
  <c r="F15" i="5"/>
  <c r="I174" i="6"/>
  <c r="O174" i="6" s="1"/>
  <c r="J49" i="19"/>
  <c r="J76" i="19"/>
  <c r="J87" i="19"/>
  <c r="BY77" i="21"/>
  <c r="BX77" i="21"/>
  <c r="BY84" i="21"/>
  <c r="BX84" i="21"/>
  <c r="BY118" i="21"/>
  <c r="BX125" i="21"/>
  <c r="BY166" i="21"/>
  <c r="BX173" i="21"/>
  <c r="BY192" i="21"/>
  <c r="BX207" i="21"/>
  <c r="BY207" i="21"/>
  <c r="BY227" i="21"/>
  <c r="BX308" i="21"/>
  <c r="BY308" i="21"/>
  <c r="BY372" i="21"/>
  <c r="BX425" i="21"/>
  <c r="BX572" i="21"/>
  <c r="BX593" i="21"/>
  <c r="BX600" i="21"/>
  <c r="BX654" i="21"/>
  <c r="BY715" i="21"/>
  <c r="BY757" i="21"/>
  <c r="BY770" i="21"/>
  <c r="BX869" i="21"/>
  <c r="BX875" i="21"/>
  <c r="BY895" i="21"/>
  <c r="BX909" i="21"/>
  <c r="BX948" i="21"/>
  <c r="BY948" i="21"/>
  <c r="BX983" i="21"/>
  <c r="BX989" i="21"/>
  <c r="G9" i="11"/>
  <c r="G10" i="11" s="1"/>
  <c r="AF7" i="11"/>
  <c r="F9" i="11"/>
  <c r="F10" i="11" s="1"/>
  <c r="N11" i="9"/>
  <c r="F18" i="7"/>
  <c r="V41" i="9"/>
  <c r="N53" i="9"/>
  <c r="V58" i="9"/>
  <c r="BX15" i="10"/>
  <c r="BX155" i="10"/>
  <c r="BY197" i="10"/>
  <c r="BY218" i="10"/>
  <c r="BY267" i="10"/>
  <c r="BX267" i="10"/>
  <c r="BX331" i="10"/>
  <c r="BX367" i="10"/>
  <c r="BY424" i="10"/>
  <c r="BX424" i="10"/>
  <c r="BY461" i="10"/>
  <c r="BX461" i="10"/>
  <c r="BY612" i="10"/>
  <c r="BX668" i="10"/>
  <c r="BX754" i="10"/>
  <c r="BY767" i="10"/>
  <c r="BX804" i="10"/>
  <c r="BX859" i="10"/>
  <c r="BY920" i="10"/>
  <c r="BX920" i="10"/>
  <c r="BX934" i="10"/>
  <c r="BY946" i="10"/>
  <c r="BX976" i="10"/>
  <c r="BY976" i="10"/>
  <c r="BY1002" i="10"/>
  <c r="BX1002" i="10"/>
  <c r="BY1009" i="10"/>
  <c r="BY1115" i="10"/>
  <c r="BX1123" i="10"/>
  <c r="BY1123" i="10"/>
  <c r="BX1144" i="10"/>
  <c r="BX1172" i="10"/>
  <c r="BX1299" i="10"/>
  <c r="BX1372" i="10"/>
  <c r="BX1414" i="10"/>
  <c r="BX1435" i="10"/>
  <c r="BY1441" i="10"/>
  <c r="BY1490" i="10"/>
  <c r="BX1490" i="10"/>
  <c r="BX1559" i="10"/>
  <c r="BX1600" i="10"/>
  <c r="BX1615" i="10"/>
  <c r="BY1764" i="10"/>
  <c r="BX1799" i="10"/>
  <c r="BY1799" i="10"/>
  <c r="BX1860" i="10"/>
  <c r="BY1948" i="10"/>
  <c r="BX1948" i="10"/>
  <c r="BY2162" i="10"/>
  <c r="BX2162" i="10"/>
  <c r="BY2224" i="10"/>
  <c r="BX2295" i="10"/>
  <c r="BY2336" i="10"/>
  <c r="BX2336" i="10"/>
  <c r="BY2410" i="10"/>
  <c r="BX2410" i="10"/>
  <c r="BX2472" i="10"/>
  <c r="BY2487" i="10"/>
  <c r="BX2487" i="10"/>
  <c r="BY2523" i="10"/>
  <c r="BX2531" i="10"/>
  <c r="BY2531" i="10"/>
  <c r="BY2590" i="10"/>
  <c r="BX2590" i="10"/>
  <c r="BY2597" i="10"/>
  <c r="BY2691" i="10"/>
  <c r="BX2691" i="10"/>
  <c r="BY2805" i="10"/>
  <c r="BX2805" i="10"/>
  <c r="BY2813" i="10"/>
  <c r="BX2859" i="10"/>
  <c r="BX3033" i="10"/>
  <c r="BY3033" i="10"/>
  <c r="BX3063" i="10"/>
  <c r="BY3163" i="10"/>
  <c r="BY3359" i="10"/>
  <c r="BY3374" i="10"/>
  <c r="BX3382" i="10"/>
  <c r="BX3525" i="10"/>
  <c r="BY3525" i="10"/>
  <c r="BY3605" i="10"/>
  <c r="BX3612" i="10"/>
  <c r="BY3626" i="10"/>
  <c r="BX3632" i="10"/>
  <c r="BX3677" i="10"/>
  <c r="BY3867" i="10"/>
  <c r="BX3867" i="10"/>
  <c r="BX3999" i="10"/>
  <c r="BY3999" i="10"/>
  <c r="BX4098" i="10"/>
  <c r="BX4387" i="10"/>
  <c r="BX4445" i="10"/>
  <c r="BY4654" i="10"/>
  <c r="BX4654" i="10"/>
  <c r="BX4750" i="10"/>
  <c r="BX4802" i="10"/>
  <c r="BY4802" i="10"/>
  <c r="BY4866" i="10"/>
  <c r="BX5056" i="10"/>
  <c r="BY5056" i="10"/>
  <c r="BY5124" i="10"/>
  <c r="BX5124" i="10"/>
  <c r="BY5403" i="10"/>
  <c r="BX5403" i="10"/>
  <c r="BX5713" i="10"/>
  <c r="BY5713" i="10"/>
  <c r="BX5736" i="10"/>
  <c r="BX5821" i="10"/>
  <c r="BY5821" i="10"/>
  <c r="BY5845" i="10"/>
  <c r="BX5845" i="10"/>
  <c r="BY5883" i="10"/>
  <c r="BX5883" i="10"/>
  <c r="BY6357" i="10"/>
  <c r="BX6357" i="10"/>
  <c r="BX6373" i="10"/>
  <c r="BY6428" i="10"/>
  <c r="BX6880" i="10"/>
  <c r="BX7073" i="10"/>
  <c r="BY7073" i="10"/>
  <c r="BY7247" i="10"/>
  <c r="BY9354" i="10"/>
  <c r="BX9354" i="10"/>
  <c r="BX10064" i="10"/>
  <c r="BY10064" i="10"/>
  <c r="BY10202" i="10"/>
  <c r="BX10202" i="10"/>
  <c r="BY10777" i="10"/>
  <c r="BX10777" i="10"/>
  <c r="W19" i="6"/>
  <c r="W18" i="6"/>
  <c r="X20" i="6"/>
  <c r="R126" i="6"/>
  <c r="BY17" i="21"/>
  <c r="BX17" i="21"/>
  <c r="BY48" i="21"/>
  <c r="BY135" i="21"/>
  <c r="BY201" i="21"/>
  <c r="BX201" i="21"/>
  <c r="BY259" i="21"/>
  <c r="BX259" i="21"/>
  <c r="BX513" i="21"/>
  <c r="BX533" i="21"/>
  <c r="BY533" i="21"/>
  <c r="BX592" i="21"/>
  <c r="BX638" i="21"/>
  <c r="BX651" i="21"/>
  <c r="BX704" i="21"/>
  <c r="BX724" i="21"/>
  <c r="BY771" i="21"/>
  <c r="BX778" i="21"/>
  <c r="BX854" i="21"/>
  <c r="BY944" i="21"/>
  <c r="BY957" i="21"/>
  <c r="BY965" i="21"/>
  <c r="BX965" i="21"/>
  <c r="AR7" i="11"/>
  <c r="S9" i="11"/>
  <c r="S10" i="11" s="1"/>
  <c r="N68" i="9"/>
  <c r="BY157" i="10"/>
  <c r="BY252" i="10"/>
  <c r="BY287" i="10"/>
  <c r="BX287" i="10"/>
  <c r="BY349" i="10"/>
  <c r="BY446" i="10"/>
  <c r="BX446" i="10"/>
  <c r="BY499" i="10"/>
  <c r="BY512" i="10"/>
  <c r="BX512" i="10"/>
  <c r="BY520" i="10"/>
  <c r="BX534" i="10"/>
  <c r="BX663" i="10"/>
  <c r="BX743" i="10"/>
  <c r="BY749" i="10"/>
  <c r="BY790" i="10"/>
  <c r="BX884" i="10"/>
  <c r="BY1057" i="10"/>
  <c r="BY1145" i="10"/>
  <c r="BX1145" i="10"/>
  <c r="BX1301" i="10"/>
  <c r="BY1301" i="10"/>
  <c r="BX1398" i="10"/>
  <c r="BX1424" i="10"/>
  <c r="BY1424" i="10"/>
  <c r="BX1465" i="10"/>
  <c r="BX1582" i="10"/>
  <c r="BY1589" i="10"/>
  <c r="BY1789" i="10"/>
  <c r="BY1802" i="10"/>
  <c r="BY1822" i="10"/>
  <c r="BY1856" i="10"/>
  <c r="BX1856" i="10"/>
  <c r="BX1863" i="10"/>
  <c r="BY1863" i="10"/>
  <c r="BX1885" i="10"/>
  <c r="BX1928" i="10"/>
  <c r="BX2063" i="10"/>
  <c r="BY2153" i="10"/>
  <c r="BY2174" i="10"/>
  <c r="BX2181" i="10"/>
  <c r="BY2181" i="10"/>
  <c r="BY2297" i="10"/>
  <c r="BX2297" i="10"/>
  <c r="BX2337" i="10"/>
  <c r="BY2337" i="10"/>
  <c r="BY2394" i="10"/>
  <c r="BX2489" i="10"/>
  <c r="BY2625" i="10"/>
  <c r="BX2625" i="10"/>
  <c r="BY2759" i="10"/>
  <c r="BX2759" i="10"/>
  <c r="BY2916" i="10"/>
  <c r="BX2916" i="10"/>
  <c r="BY3007" i="10"/>
  <c r="BY3014" i="10"/>
  <c r="BY3037" i="10"/>
  <c r="BX3037" i="10"/>
  <c r="BX3158" i="10"/>
  <c r="BY3158" i="10"/>
  <c r="BY3235" i="10"/>
  <c r="BY3254" i="10"/>
  <c r="BX3290" i="10"/>
  <c r="BY3317" i="10"/>
  <c r="BY3551" i="10"/>
  <c r="BY3671" i="10"/>
  <c r="BX3671" i="10"/>
  <c r="BX3731" i="10"/>
  <c r="BX3752" i="10"/>
  <c r="BX3916" i="10"/>
  <c r="BY3916" i="10"/>
  <c r="BY3974" i="10"/>
  <c r="BX3974" i="10"/>
  <c r="BY4091" i="10"/>
  <c r="BX4241" i="10"/>
  <c r="BY4329" i="10"/>
  <c r="BY4357" i="10"/>
  <c r="BX4357" i="10"/>
  <c r="BY4635" i="10"/>
  <c r="BX4635" i="10"/>
  <c r="BX4731" i="10"/>
  <c r="BY4731" i="10"/>
  <c r="BX4768" i="10"/>
  <c r="BY4781" i="10"/>
  <c r="BX4781" i="10"/>
  <c r="BY4923" i="10"/>
  <c r="BX4923" i="10"/>
  <c r="BX5145" i="10"/>
  <c r="BY5145" i="10"/>
  <c r="BY5162" i="10"/>
  <c r="BX5162" i="10"/>
  <c r="BY5342" i="10"/>
  <c r="BX5342" i="10"/>
  <c r="BY5439" i="10"/>
  <c r="BX5439" i="10"/>
  <c r="BX5455" i="10"/>
  <c r="BY5552" i="10"/>
  <c r="BX5552" i="10"/>
  <c r="BX5561" i="10"/>
  <c r="BY5575" i="10"/>
  <c r="BX5575" i="10"/>
  <c r="BX5918" i="10"/>
  <c r="BY5918" i="10"/>
  <c r="BX6007" i="10"/>
  <c r="BX6097" i="10"/>
  <c r="BY6264" i="10"/>
  <c r="BX6264" i="10"/>
  <c r="BY6559" i="10"/>
  <c r="BX6559" i="10"/>
  <c r="BY6822" i="10"/>
  <c r="BX6822" i="10"/>
  <c r="BY6930" i="10"/>
  <c r="BY6938" i="10"/>
  <c r="BY7053" i="10"/>
  <c r="BX7053" i="10"/>
  <c r="BY7135" i="10"/>
  <c r="BY8210" i="10"/>
  <c r="BX8210" i="10"/>
  <c r="BY9747" i="10"/>
  <c r="BX9747" i="10"/>
  <c r="BX11332" i="10"/>
  <c r="BY11633" i="10"/>
  <c r="BX12434" i="10"/>
  <c r="BY12434" i="10"/>
  <c r="BY12503" i="10"/>
  <c r="BY13390" i="10"/>
  <c r="BX13390" i="10"/>
  <c r="BY14665" i="10"/>
  <c r="BX14665" i="10"/>
  <c r="BX14980" i="10"/>
  <c r="BY14980" i="10"/>
  <c r="BX15284" i="10"/>
  <c r="BY15284" i="10"/>
  <c r="BY16939" i="10"/>
  <c r="BY17407" i="10"/>
  <c r="BX17407" i="10"/>
  <c r="BY17433" i="10"/>
  <c r="BX17433" i="10"/>
  <c r="BY17921" i="10"/>
  <c r="BX17921" i="10"/>
  <c r="BX17964" i="10"/>
  <c r="BY17964" i="10"/>
  <c r="BY18000" i="10"/>
  <c r="BX18000" i="10"/>
  <c r="BY18111" i="10"/>
  <c r="BX18111" i="10"/>
  <c r="BY18124" i="10"/>
  <c r="BX18124" i="10"/>
  <c r="BY18213" i="10"/>
  <c r="BX18213" i="10"/>
  <c r="BY18722" i="10"/>
  <c r="BX18722" i="10"/>
  <c r="BY19157" i="10"/>
  <c r="BX19157" i="10"/>
  <c r="BY19176" i="10"/>
  <c r="BY19580" i="10"/>
  <c r="BX19580" i="10"/>
  <c r="F67" i="7"/>
  <c r="E67" i="7" s="1"/>
  <c r="C67" i="7" s="1"/>
  <c r="BM4" i="10" s="1"/>
  <c r="V9" i="9"/>
  <c r="F15" i="7"/>
  <c r="V37" i="9"/>
  <c r="F61" i="7"/>
  <c r="J61" i="7" s="1"/>
  <c r="BY131" i="10"/>
  <c r="BX131" i="10"/>
  <c r="BY165" i="10"/>
  <c r="BX165" i="10"/>
  <c r="BX220" i="10"/>
  <c r="BY220" i="10"/>
  <c r="BY288" i="10"/>
  <c r="BX288" i="10"/>
  <c r="BY393" i="10"/>
  <c r="BX393" i="10"/>
  <c r="BY400" i="10"/>
  <c r="BX400" i="10"/>
  <c r="BY513" i="10"/>
  <c r="BY675" i="10"/>
  <c r="BY737" i="10"/>
  <c r="BY837" i="10"/>
  <c r="BX837" i="10"/>
  <c r="BY858" i="10"/>
  <c r="BX858" i="10"/>
  <c r="BY957" i="10"/>
  <c r="BX991" i="10"/>
  <c r="BY991" i="10"/>
  <c r="BY1037" i="10"/>
  <c r="BY1078" i="10"/>
  <c r="BY1522" i="10"/>
  <c r="BX1522" i="10"/>
  <c r="BY1575" i="10"/>
  <c r="BY1602" i="10"/>
  <c r="BY1707" i="10"/>
  <c r="BX1735" i="10"/>
  <c r="BY1735" i="10"/>
  <c r="BX1776" i="10"/>
  <c r="BY1776" i="10"/>
  <c r="BY1914" i="10"/>
  <c r="BX1993" i="10"/>
  <c r="BY1993" i="10"/>
  <c r="BY2077" i="10"/>
  <c r="BX2077" i="10"/>
  <c r="BY2084" i="10"/>
  <c r="BX2084" i="10"/>
  <c r="BY2249" i="10"/>
  <c r="BY2284" i="10"/>
  <c r="BY2395" i="10"/>
  <c r="BX2435" i="10"/>
  <c r="BX2442" i="10"/>
  <c r="BY2554" i="10"/>
  <c r="BY2576" i="10"/>
  <c r="BX2576" i="10"/>
  <c r="BY2698" i="10"/>
  <c r="BX2705" i="10"/>
  <c r="BY2788" i="10"/>
  <c r="BX2788" i="10"/>
  <c r="BY2802" i="10"/>
  <c r="BY2846" i="10"/>
  <c r="BX2846" i="10"/>
  <c r="BY2874" i="10"/>
  <c r="BX2881" i="10"/>
  <c r="BY2881" i="10"/>
  <c r="BX2993" i="10"/>
  <c r="BY2993" i="10"/>
  <c r="BY3102" i="10"/>
  <c r="BX3130" i="10"/>
  <c r="BY3130" i="10"/>
  <c r="BY3229" i="10"/>
  <c r="BX3305" i="10"/>
  <c r="BX3312" i="10"/>
  <c r="BX3340" i="10"/>
  <c r="BX3363" i="10"/>
  <c r="BX3442" i="10"/>
  <c r="BY3559" i="10"/>
  <c r="BX3559" i="10"/>
  <c r="BX3573" i="10"/>
  <c r="BX3657" i="10"/>
  <c r="BY3657" i="10"/>
  <c r="BX3738" i="10"/>
  <c r="BX4035" i="10"/>
  <c r="BY4048" i="10"/>
  <c r="BX4054" i="10"/>
  <c r="BY4054" i="10"/>
  <c r="BY4062" i="10"/>
  <c r="BX4062" i="10"/>
  <c r="BX4242" i="10"/>
  <c r="BY4302" i="10"/>
  <c r="BX4302" i="10"/>
  <c r="BX4520" i="10"/>
  <c r="BY4578" i="10"/>
  <c r="BX4578" i="10"/>
  <c r="BY4990" i="10"/>
  <c r="BX4990" i="10"/>
  <c r="BY5125" i="10"/>
  <c r="BX5125" i="10"/>
  <c r="BY5448" i="10"/>
  <c r="BY5484" i="10"/>
  <c r="BX5484" i="10"/>
  <c r="BY5872" i="10"/>
  <c r="BX5872" i="10"/>
  <c r="BY5905" i="10"/>
  <c r="BX5905" i="10"/>
  <c r="BY5935" i="10"/>
  <c r="BY6030" i="10"/>
  <c r="BY6295" i="10"/>
  <c r="BY6302" i="10"/>
  <c r="BY6360" i="10"/>
  <c r="BY6453" i="10"/>
  <c r="BY6606" i="10"/>
  <c r="BX6606" i="10"/>
  <c r="BY6751" i="10"/>
  <c r="BY6868" i="10"/>
  <c r="BX6868" i="10"/>
  <c r="BX6876" i="10"/>
  <c r="BY6876" i="10"/>
  <c r="BY6923" i="10"/>
  <c r="BX7098" i="10"/>
  <c r="BY7098" i="10"/>
  <c r="BY7166" i="10"/>
  <c r="BX7166" i="10"/>
  <c r="BY7259" i="10"/>
  <c r="BX7259" i="10"/>
  <c r="BY7273" i="10"/>
  <c r="BX7273" i="10"/>
  <c r="BY7282" i="10"/>
  <c r="BX7282" i="10"/>
  <c r="BY7380" i="10"/>
  <c r="BX7380" i="10"/>
  <c r="BY7783" i="10"/>
  <c r="BX7783" i="10"/>
  <c r="BY7881" i="10"/>
  <c r="BX8270" i="10"/>
  <c r="BY8270" i="10"/>
  <c r="BY8331" i="10"/>
  <c r="BX8511" i="10"/>
  <c r="BY8511" i="10"/>
  <c r="BY9308" i="10"/>
  <c r="BX9308" i="10"/>
  <c r="BX9418" i="10"/>
  <c r="BY9418" i="10"/>
  <c r="BX11158" i="10"/>
  <c r="BY11158" i="10"/>
  <c r="BY11883" i="10"/>
  <c r="BX11883" i="10"/>
  <c r="F15" i="11"/>
  <c r="F16" i="11" s="1"/>
  <c r="J58" i="7"/>
  <c r="F58" i="7"/>
  <c r="N63" i="9"/>
  <c r="N69" i="9"/>
  <c r="BY52" i="10"/>
  <c r="BX60" i="10"/>
  <c r="BY67" i="10"/>
  <c r="BX67" i="10"/>
  <c r="BX233" i="10"/>
  <c r="BY233" i="10"/>
  <c r="BY274" i="10"/>
  <c r="BX274" i="10"/>
  <c r="BX337" i="10"/>
  <c r="BY386" i="10"/>
  <c r="BX386" i="10"/>
  <c r="BY433" i="10"/>
  <c r="BX514" i="10"/>
  <c r="BY527" i="10"/>
  <c r="BX548" i="10"/>
  <c r="BX582" i="10"/>
  <c r="BX642" i="10"/>
  <c r="BY649" i="10"/>
  <c r="BY696" i="10"/>
  <c r="BX696" i="10"/>
  <c r="BX710" i="10"/>
  <c r="BX777" i="10"/>
  <c r="BY877" i="10"/>
  <c r="BY965" i="10"/>
  <c r="BX965" i="10"/>
  <c r="BY979" i="10"/>
  <c r="BX1132" i="10"/>
  <c r="BX1194" i="10"/>
  <c r="BX1729" i="10"/>
  <c r="BY1729" i="10"/>
  <c r="BY2298" i="10"/>
  <c r="BX2298" i="10"/>
  <c r="BY2490" i="10"/>
  <c r="BX2490" i="10"/>
  <c r="BX2647" i="10"/>
  <c r="BY2647" i="10"/>
  <c r="BX2753" i="10"/>
  <c r="BY2753" i="10"/>
  <c r="BY3061" i="10"/>
  <c r="BX3061" i="10"/>
  <c r="BX3753" i="10"/>
  <c r="BY3753" i="10"/>
  <c r="BX3774" i="10"/>
  <c r="BY3774" i="10"/>
  <c r="BY3857" i="10"/>
  <c r="BY3902" i="10"/>
  <c r="BX3902" i="10"/>
  <c r="BY3924" i="10"/>
  <c r="BX3924" i="10"/>
  <c r="BX4287" i="10"/>
  <c r="BY4429" i="10"/>
  <c r="BX4429" i="10"/>
  <c r="BY4542" i="10"/>
  <c r="BX4542" i="10"/>
  <c r="BX5020" i="10"/>
  <c r="BX5100" i="10"/>
  <c r="BX5492" i="10"/>
  <c r="BY5492" i="10"/>
  <c r="BY5562" i="10"/>
  <c r="BX5562" i="10"/>
  <c r="BY5973" i="10"/>
  <c r="BY6046" i="10"/>
  <c r="BX6046" i="10"/>
  <c r="BY6309" i="10"/>
  <c r="BX6309" i="10"/>
  <c r="BY6346" i="10"/>
  <c r="BY6352" i="10"/>
  <c r="BX6352" i="10"/>
  <c r="BY6538" i="10"/>
  <c r="BX6538" i="10"/>
  <c r="BY6591" i="10"/>
  <c r="BX6591" i="10"/>
  <c r="BX6815" i="10"/>
  <c r="BY6815" i="10"/>
  <c r="BY6899" i="10"/>
  <c r="BX6899" i="10"/>
  <c r="BX6987" i="10"/>
  <c r="BY6987" i="10"/>
  <c r="BY7032" i="10"/>
  <c r="BX7032" i="10"/>
  <c r="BY7151" i="10"/>
  <c r="BY7174" i="10"/>
  <c r="BX7174" i="10"/>
  <c r="BX7181" i="10"/>
  <c r="BY7203" i="10"/>
  <c r="BX7203" i="10"/>
  <c r="BX7227" i="10"/>
  <c r="BY7388" i="10"/>
  <c r="BX7388" i="10"/>
  <c r="BX7647" i="10"/>
  <c r="BY7647" i="10"/>
  <c r="BY8002" i="10"/>
  <c r="BX8002" i="10"/>
  <c r="BY8474" i="10"/>
  <c r="BX8474" i="10"/>
  <c r="BX9742" i="10"/>
  <c r="BY9742" i="10"/>
  <c r="BY9986" i="10"/>
  <c r="BX9986" i="10"/>
  <c r="BY10009" i="10"/>
  <c r="BX10009" i="10"/>
  <c r="BY11339" i="10"/>
  <c r="BX11339" i="10"/>
  <c r="BY11417" i="10"/>
  <c r="BX11417" i="10"/>
  <c r="BY11709" i="10"/>
  <c r="BX11709" i="10"/>
  <c r="BX13267" i="10"/>
  <c r="BY13267" i="10"/>
  <c r="J59" i="6"/>
  <c r="J8" i="7"/>
  <c r="E8" i="7" s="1"/>
  <c r="C8" i="7" s="1"/>
  <c r="F4" i="10" s="1"/>
  <c r="F8" i="7"/>
  <c r="K8" i="7" s="1"/>
  <c r="N28" i="9"/>
  <c r="V69" i="9"/>
  <c r="BX39" i="10"/>
  <c r="BY158" i="10"/>
  <c r="BY221" i="10"/>
  <c r="BX221" i="10"/>
  <c r="BX528" i="10"/>
  <c r="BY567" i="10"/>
  <c r="BX567" i="10"/>
  <c r="BX596" i="10"/>
  <c r="BY609" i="10"/>
  <c r="BX670" i="10"/>
  <c r="BX676" i="10"/>
  <c r="BY676" i="10"/>
  <c r="BY683" i="10"/>
  <c r="BX683" i="10"/>
  <c r="BY817" i="10"/>
  <c r="BY831" i="10"/>
  <c r="BX831" i="10"/>
  <c r="BX845" i="10"/>
  <c r="BX932" i="10"/>
  <c r="BY972" i="10"/>
  <c r="BY998" i="10"/>
  <c r="BY1065" i="10"/>
  <c r="BX1079" i="10"/>
  <c r="BY1079" i="10"/>
  <c r="BX1174" i="10"/>
  <c r="BX1195" i="10"/>
  <c r="BX1209" i="10"/>
  <c r="BY1209" i="10"/>
  <c r="BY1242" i="10"/>
  <c r="BY1279" i="10"/>
  <c r="BY1344" i="10"/>
  <c r="BY1350" i="10"/>
  <c r="BX1411" i="10"/>
  <c r="BY1411" i="10"/>
  <c r="BX1485" i="10"/>
  <c r="BX1523" i="10"/>
  <c r="BY1523" i="10"/>
  <c r="BY1537" i="10"/>
  <c r="BX1576" i="10"/>
  <c r="BY1576" i="10"/>
  <c r="BX1583" i="10"/>
  <c r="BY1603" i="10"/>
  <c r="BX1603" i="10"/>
  <c r="BX1659" i="10"/>
  <c r="BX1682" i="10"/>
  <c r="BY1748" i="10"/>
  <c r="BX1803" i="10"/>
  <c r="BY1865" i="10"/>
  <c r="BY2042" i="10"/>
  <c r="BX2042" i="10"/>
  <c r="BX2175" i="10"/>
  <c r="BY2380" i="10"/>
  <c r="BX2380" i="10"/>
  <c r="BY2429" i="10"/>
  <c r="BX2429" i="10"/>
  <c r="BY2562" i="10"/>
  <c r="BX2562" i="10"/>
  <c r="BX2569" i="10"/>
  <c r="BX2583" i="10"/>
  <c r="BY2655" i="10"/>
  <c r="BY2677" i="10"/>
  <c r="BX2780" i="10"/>
  <c r="BY2811" i="10"/>
  <c r="BX2811" i="10"/>
  <c r="BX2832" i="10"/>
  <c r="BX2875" i="10"/>
  <c r="BY2890" i="10"/>
  <c r="BX2890" i="10"/>
  <c r="BY2924" i="10"/>
  <c r="BX2924" i="10"/>
  <c r="BY3022" i="10"/>
  <c r="BX3031" i="10"/>
  <c r="BY3031" i="10"/>
  <c r="BX3222" i="10"/>
  <c r="BX3306" i="10"/>
  <c r="BY3428" i="10"/>
  <c r="BX3428" i="10"/>
  <c r="BY3457" i="10"/>
  <c r="BY3523" i="10"/>
  <c r="BX3523" i="10"/>
  <c r="BY3544" i="10"/>
  <c r="BX3544" i="10"/>
  <c r="BY3717" i="10"/>
  <c r="BY3724" i="10"/>
  <c r="BX3724" i="10"/>
  <c r="BX3746" i="10"/>
  <c r="BX3844" i="10"/>
  <c r="BY3858" i="10"/>
  <c r="BX3858" i="10"/>
  <c r="BX3881" i="10"/>
  <c r="BY3881" i="10"/>
  <c r="BX4013" i="10"/>
  <c r="BY4063" i="10"/>
  <c r="BY4072" i="10"/>
  <c r="BX4072" i="10"/>
  <c r="BY4121" i="10"/>
  <c r="BX4121" i="10"/>
  <c r="BX4159" i="10"/>
  <c r="BX4234" i="10"/>
  <c r="BY4265" i="10"/>
  <c r="BY4295" i="10"/>
  <c r="BY4472" i="10"/>
  <c r="BY4495" i="10"/>
  <c r="BX4521" i="10"/>
  <c r="BY4593" i="10"/>
  <c r="BX4593" i="10"/>
  <c r="BY4790" i="10"/>
  <c r="BY4839" i="10"/>
  <c r="BX4839" i="10"/>
  <c r="BY5109" i="10"/>
  <c r="BX5109" i="10"/>
  <c r="BX5396" i="10"/>
  <c r="BX5410" i="10"/>
  <c r="BY5418" i="10"/>
  <c r="BY5577" i="10"/>
  <c r="BX5577" i="10"/>
  <c r="BY5803" i="10"/>
  <c r="BX5811" i="10"/>
  <c r="BY5873" i="10"/>
  <c r="BY5936" i="10"/>
  <c r="BX5936" i="10"/>
  <c r="BX5943" i="10"/>
  <c r="BY5951" i="10"/>
  <c r="BX5951" i="10"/>
  <c r="BX5994" i="10"/>
  <c r="BY6031" i="10"/>
  <c r="BY6054" i="10"/>
  <c r="BX6054" i="10"/>
  <c r="BY6175" i="10"/>
  <c r="BX6175" i="10"/>
  <c r="BX6257" i="10"/>
  <c r="BY6273" i="10"/>
  <c r="BX6296" i="10"/>
  <c r="BY6296" i="10"/>
  <c r="BX6635" i="10"/>
  <c r="BY6635" i="10"/>
  <c r="BY6698" i="10"/>
  <c r="BX6698" i="10"/>
  <c r="BY6900" i="10"/>
  <c r="BX6900" i="10"/>
  <c r="BY6909" i="10"/>
  <c r="BX6909" i="10"/>
  <c r="BY6979" i="10"/>
  <c r="BX6979" i="10"/>
  <c r="BY7144" i="10"/>
  <c r="BX7144" i="10"/>
  <c r="BY7175" i="10"/>
  <c r="BX7175" i="10"/>
  <c r="BX7587" i="10"/>
  <c r="BY7587" i="10"/>
  <c r="BX7595" i="10"/>
  <c r="BY7640" i="10"/>
  <c r="BY7715" i="10"/>
  <c r="BX7715" i="10"/>
  <c r="BY7837" i="10"/>
  <c r="BX7837" i="10"/>
  <c r="BY7965" i="10"/>
  <c r="BY9115" i="10"/>
  <c r="BX9115" i="10"/>
  <c r="BY9152" i="10"/>
  <c r="BX9152" i="10"/>
  <c r="BY9159" i="10"/>
  <c r="BX9159" i="10"/>
  <c r="BY9406" i="10"/>
  <c r="BX9412" i="10"/>
  <c r="BY9536" i="10"/>
  <c r="BX11213" i="10"/>
  <c r="BY11234" i="10"/>
  <c r="BY11247" i="10"/>
  <c r="BX11281" i="10"/>
  <c r="BX12048" i="10"/>
  <c r="BY12048" i="10"/>
  <c r="BY12055" i="10"/>
  <c r="BX12055" i="10"/>
  <c r="BY14750" i="10"/>
  <c r="BX14750" i="10"/>
  <c r="BY14940" i="10"/>
  <c r="BX14940" i="10"/>
  <c r="BX15059" i="10"/>
  <c r="BY15059" i="10"/>
  <c r="BY15078" i="10"/>
  <c r="BX15078" i="10"/>
  <c r="BY4992" i="10"/>
  <c r="BX4992" i="10"/>
  <c r="BY5029" i="10"/>
  <c r="BX5029" i="10"/>
  <c r="BX5365" i="10"/>
  <c r="BY5365" i="10"/>
  <c r="BY5563" i="10"/>
  <c r="BX5563" i="10"/>
  <c r="BY5719" i="10"/>
  <c r="BX5719" i="10"/>
  <c r="BY5835" i="10"/>
  <c r="BX5835" i="10"/>
  <c r="BY5843" i="10"/>
  <c r="BX5843" i="10"/>
  <c r="BY5920" i="10"/>
  <c r="BX5920" i="10"/>
  <c r="BY6115" i="10"/>
  <c r="BX6115" i="10"/>
  <c r="BY6674" i="10"/>
  <c r="BX6674" i="10"/>
  <c r="BY6860" i="10"/>
  <c r="BX6860" i="10"/>
  <c r="BY6869" i="10"/>
  <c r="BX6869" i="10"/>
  <c r="BY6884" i="10"/>
  <c r="BX6884" i="10"/>
  <c r="BY6933" i="10"/>
  <c r="BX6933" i="10"/>
  <c r="BX6956" i="10"/>
  <c r="BY6956" i="10"/>
  <c r="BY7212" i="10"/>
  <c r="BX7212" i="10"/>
  <c r="BY7565" i="10"/>
  <c r="BX7565" i="10"/>
  <c r="BY7768" i="10"/>
  <c r="BX7768" i="10"/>
  <c r="BX7868" i="10"/>
  <c r="BY7868" i="10"/>
  <c r="BY7949" i="10"/>
  <c r="BX7949" i="10"/>
  <c r="BY7995" i="10"/>
  <c r="BX7995" i="10"/>
  <c r="BY8068" i="10"/>
  <c r="BX8068" i="10"/>
  <c r="BY8324" i="10"/>
  <c r="BX8324" i="10"/>
  <c r="BY9212" i="10"/>
  <c r="BX9212" i="10"/>
  <c r="BY9239" i="10"/>
  <c r="BX9239" i="10"/>
  <c r="BX9622" i="10"/>
  <c r="BY9622" i="10"/>
  <c r="BY9662" i="10"/>
  <c r="BX9662" i="10"/>
  <c r="BY10907" i="10"/>
  <c r="BX10907" i="10"/>
  <c r="BY10922" i="10"/>
  <c r="BX10922" i="10"/>
  <c r="BY11193" i="10"/>
  <c r="BX11193" i="10"/>
  <c r="BY11261" i="10"/>
  <c r="BX11261" i="10"/>
  <c r="BX12157" i="10"/>
  <c r="BY12157" i="10"/>
  <c r="BY14061" i="10"/>
  <c r="BX14061" i="10"/>
  <c r="BY14068" i="10"/>
  <c r="BX14068" i="10"/>
  <c r="BY14115" i="10"/>
  <c r="BX14115" i="10"/>
  <c r="BX14329" i="10"/>
  <c r="BY14329" i="10"/>
  <c r="B20" i="20"/>
  <c r="W2" i="19" s="1"/>
  <c r="B6" i="20"/>
  <c r="I2" i="19" s="1"/>
  <c r="B14" i="20"/>
  <c r="Q2" i="19" s="1"/>
  <c r="B12" i="20"/>
  <c r="O2" i="19" s="1"/>
  <c r="B13" i="20"/>
  <c r="P2" i="19" s="1"/>
  <c r="BY12" i="21"/>
  <c r="BX31" i="21"/>
  <c r="BX76" i="21"/>
  <c r="BX150" i="21"/>
  <c r="BY203" i="21"/>
  <c r="BX223" i="21"/>
  <c r="BY275" i="21"/>
  <c r="BX339" i="21"/>
  <c r="BY339" i="21"/>
  <c r="BX371" i="21"/>
  <c r="BY383" i="21"/>
  <c r="BY428" i="21"/>
  <c r="BX437" i="21"/>
  <c r="BX451" i="21"/>
  <c r="BY594" i="21"/>
  <c r="BX646" i="21"/>
  <c r="BY686" i="21"/>
  <c r="BY829" i="21"/>
  <c r="BY887" i="21"/>
  <c r="BY946" i="21"/>
  <c r="BY981" i="21"/>
  <c r="BX981" i="21"/>
  <c r="I15" i="11"/>
  <c r="I16" i="11" s="1"/>
  <c r="F7" i="7"/>
  <c r="K7" i="7" s="1"/>
  <c r="J7" i="7"/>
  <c r="E7" i="7" s="1"/>
  <c r="C7" i="7" s="1"/>
  <c r="E4" i="10" s="1"/>
  <c r="F29" i="7"/>
  <c r="J29" i="7" s="1"/>
  <c r="J42" i="7"/>
  <c r="N64" i="9"/>
  <c r="BX40" i="10"/>
  <c r="BX125" i="10"/>
  <c r="BY152" i="10"/>
  <c r="BX152" i="10"/>
  <c r="BY297" i="10"/>
  <c r="BY305" i="10"/>
  <c r="BX312" i="10"/>
  <c r="BY434" i="10"/>
  <c r="BY501" i="10"/>
  <c r="BX555" i="10"/>
  <c r="BY555" i="10"/>
  <c r="BX590" i="10"/>
  <c r="BX811" i="10"/>
  <c r="BX951" i="10"/>
  <c r="BX1013" i="10"/>
  <c r="BX1052" i="10"/>
  <c r="BY1107" i="10"/>
  <c r="BY1114" i="10"/>
  <c r="BY1127" i="10"/>
  <c r="BX1140" i="10"/>
  <c r="BY1140" i="10"/>
  <c r="BY1148" i="10"/>
  <c r="BX1182" i="10"/>
  <c r="BY1280" i="10"/>
  <c r="BX1280" i="10"/>
  <c r="BX1379" i="10"/>
  <c r="BX1400" i="10"/>
  <c r="BY1473" i="10"/>
  <c r="BY1538" i="10"/>
  <c r="BY1660" i="10"/>
  <c r="BX1797" i="10"/>
  <c r="BY1887" i="10"/>
  <c r="BX2051" i="10"/>
  <c r="BY2051" i="10"/>
  <c r="BX2100" i="10"/>
  <c r="BY2147" i="10"/>
  <c r="BX2147" i="10"/>
  <c r="BY2423" i="10"/>
  <c r="BX2514" i="10"/>
  <c r="BY2678" i="10"/>
  <c r="BY2720" i="10"/>
  <c r="BX2720" i="10"/>
  <c r="BY2733" i="10"/>
  <c r="BX2733" i="10"/>
  <c r="BY2747" i="10"/>
  <c r="BY2796" i="10"/>
  <c r="BY2833" i="10"/>
  <c r="BX2833" i="10"/>
  <c r="BY2882" i="10"/>
  <c r="BX3001" i="10"/>
  <c r="BY3023" i="10"/>
  <c r="BY3076" i="10"/>
  <c r="BX3076" i="10"/>
  <c r="BY3194" i="10"/>
  <c r="BX3292" i="10"/>
  <c r="BY3292" i="10"/>
  <c r="BY3319" i="10"/>
  <c r="BX3319" i="10"/>
  <c r="BX3334" i="10"/>
  <c r="BY3380" i="10"/>
  <c r="BX3394" i="10"/>
  <c r="BY3473" i="10"/>
  <c r="BX3516" i="10"/>
  <c r="BY3545" i="10"/>
  <c r="BY3567" i="10"/>
  <c r="BY3659" i="10"/>
  <c r="BX3659" i="10"/>
  <c r="BY3673" i="10"/>
  <c r="BY3688" i="10"/>
  <c r="BY3718" i="10"/>
  <c r="BY3725" i="10"/>
  <c r="BX3733" i="10"/>
  <c r="BX3740" i="10"/>
  <c r="BY3747" i="10"/>
  <c r="BX3747" i="10"/>
  <c r="BY4114" i="10"/>
  <c r="BX4114" i="10"/>
  <c r="BY4227" i="10"/>
  <c r="BX4227" i="10"/>
  <c r="BY4296" i="10"/>
  <c r="BX4296" i="10"/>
  <c r="BX4415" i="10"/>
  <c r="BY4415" i="10"/>
  <c r="BY4710" i="10"/>
  <c r="BX4710" i="10"/>
  <c r="BX4726" i="10"/>
  <c r="BX4741" i="10"/>
  <c r="BY5007" i="10"/>
  <c r="BY5059" i="10"/>
  <c r="BX5059" i="10"/>
  <c r="BY5140" i="10"/>
  <c r="BX5140" i="10"/>
  <c r="BY5411" i="10"/>
  <c r="BX5698" i="10"/>
  <c r="BY5804" i="10"/>
  <c r="BX5804" i="10"/>
  <c r="BY5944" i="10"/>
  <c r="BX5944" i="10"/>
  <c r="BX5960" i="10"/>
  <c r="BY5974" i="10"/>
  <c r="BX5974" i="10"/>
  <c r="BY6047" i="10"/>
  <c r="BX6047" i="10"/>
  <c r="BX6092" i="10"/>
  <c r="BY6092" i="10"/>
  <c r="BY6152" i="10"/>
  <c r="BX6152" i="10"/>
  <c r="BX6183" i="10"/>
  <c r="BY6228" i="10"/>
  <c r="BX6228" i="10"/>
  <c r="BY6433" i="10"/>
  <c r="BX6433" i="10"/>
  <c r="BY6470" i="10"/>
  <c r="BX6470" i="10"/>
  <c r="BX6585" i="10"/>
  <c r="BY6585" i="10"/>
  <c r="BY6667" i="10"/>
  <c r="BY6737" i="10"/>
  <c r="BX6737" i="10"/>
  <c r="BX6861" i="10"/>
  <c r="BY6861" i="10"/>
  <c r="BY6910" i="10"/>
  <c r="BX6910" i="10"/>
  <c r="BX6941" i="10"/>
  <c r="BY6941" i="10"/>
  <c r="BY7588" i="10"/>
  <c r="BY7853" i="10"/>
  <c r="BX7950" i="10"/>
  <c r="BY7950" i="10"/>
  <c r="BX8316" i="10"/>
  <c r="BY8316" i="10"/>
  <c r="BY9182" i="10"/>
  <c r="BX9182" i="10"/>
  <c r="BY9189" i="10"/>
  <c r="BX9189" i="10"/>
  <c r="BY9247" i="10"/>
  <c r="BY9253" i="10"/>
  <c r="BX9253" i="10"/>
  <c r="BX9376" i="10"/>
  <c r="BY9376" i="10"/>
  <c r="BY9544" i="10"/>
  <c r="BX9544" i="10"/>
  <c r="BY10816" i="10"/>
  <c r="BX10816" i="10"/>
  <c r="BY13629" i="10"/>
  <c r="BX13629" i="10"/>
  <c r="BY139" i="10"/>
  <c r="BY207" i="10"/>
  <c r="BY213" i="10"/>
  <c r="BY281" i="10"/>
  <c r="BX281" i="10"/>
  <c r="BY294" i="10"/>
  <c r="BX294" i="10"/>
  <c r="BY357" i="10"/>
  <c r="BY621" i="10"/>
  <c r="BX621" i="10"/>
  <c r="BY707" i="10"/>
  <c r="BY886" i="10"/>
  <c r="BX886" i="10"/>
  <c r="BY967" i="10"/>
  <c r="BY1004" i="10"/>
  <c r="BX1004" i="10"/>
  <c r="BY1109" i="10"/>
  <c r="BY1152" i="10"/>
  <c r="BY1268" i="10"/>
  <c r="BY1300" i="10"/>
  <c r="BY1319" i="10"/>
  <c r="BY1362" i="10"/>
  <c r="BY1497" i="10"/>
  <c r="BY1622" i="10"/>
  <c r="BY1634" i="10"/>
  <c r="BY1754" i="10"/>
  <c r="BX1754" i="10"/>
  <c r="BY1908" i="10"/>
  <c r="BY1929" i="10"/>
  <c r="BY2022" i="10"/>
  <c r="BY2207" i="10"/>
  <c r="BY2349" i="10"/>
  <c r="BY2496" i="10"/>
  <c r="BX2496" i="10"/>
  <c r="BY2510" i="10"/>
  <c r="BY2565" i="10"/>
  <c r="BY2612" i="10"/>
  <c r="BX2612" i="10"/>
  <c r="BY2665" i="10"/>
  <c r="BY2706" i="10"/>
  <c r="BX2706" i="10"/>
  <c r="BY2732" i="10"/>
  <c r="BY2869" i="10"/>
  <c r="BX2876" i="10"/>
  <c r="BY2876" i="10"/>
  <c r="BY2923" i="10"/>
  <c r="BY2969" i="10"/>
  <c r="BY3044" i="10"/>
  <c r="BY3085" i="10"/>
  <c r="BY3137" i="10"/>
  <c r="BX3137" i="10"/>
  <c r="BY3157" i="10"/>
  <c r="BY3367" i="10"/>
  <c r="BX3367" i="10"/>
  <c r="BX3415" i="10"/>
  <c r="BY3415" i="10"/>
  <c r="BY3435" i="10"/>
  <c r="BY3484" i="10"/>
  <c r="BY3538" i="10"/>
  <c r="BX3538" i="10"/>
  <c r="BY3586" i="10"/>
  <c r="BX3586" i="10"/>
  <c r="BY4149" i="10"/>
  <c r="BY4192" i="10"/>
  <c r="BX4192" i="10"/>
  <c r="BY4252" i="10"/>
  <c r="BX4252" i="10"/>
  <c r="BY4405" i="10"/>
  <c r="BX4405" i="10"/>
  <c r="BY4448" i="10"/>
  <c r="BX4448" i="10"/>
  <c r="BY4491" i="10"/>
  <c r="BX4491" i="10"/>
  <c r="BY4686" i="10"/>
  <c r="BX4686" i="10"/>
  <c r="BY5319" i="10"/>
  <c r="BX5319" i="10"/>
  <c r="BY5383" i="10"/>
  <c r="BY5442" i="10"/>
  <c r="BY5799" i="10"/>
  <c r="BX5799" i="10"/>
  <c r="BY5831" i="10"/>
  <c r="BX5831" i="10"/>
  <c r="BY6064" i="10"/>
  <c r="BX6064" i="10"/>
  <c r="BY6266" i="10"/>
  <c r="BX6266" i="10"/>
  <c r="BY6439" i="10"/>
  <c r="BX6439" i="10"/>
  <c r="BY6447" i="10"/>
  <c r="BY6477" i="10"/>
  <c r="BX6477" i="10"/>
  <c r="BY6492" i="10"/>
  <c r="BX6492" i="10"/>
  <c r="BY6603" i="10"/>
  <c r="BX6603" i="10"/>
  <c r="BX6692" i="10"/>
  <c r="BY6692" i="10"/>
  <c r="BY7145" i="10"/>
  <c r="BX7145" i="10"/>
  <c r="BY7160" i="10"/>
  <c r="BX7160" i="10"/>
  <c r="BY7323" i="10"/>
  <c r="BX7323" i="10"/>
  <c r="BX7345" i="10"/>
  <c r="BY7345" i="10"/>
  <c r="BY7488" i="10"/>
  <c r="BX7488" i="10"/>
  <c r="BY7569" i="10"/>
  <c r="BX7569" i="10"/>
  <c r="BY7741" i="10"/>
  <c r="BX7741" i="10"/>
  <c r="BY7945" i="10"/>
  <c r="BX7945" i="10"/>
  <c r="BY8103" i="10"/>
  <c r="BX8103" i="10"/>
  <c r="BX8235" i="10"/>
  <c r="BY8235" i="10"/>
  <c r="BY8323" i="10"/>
  <c r="BX8323" i="10"/>
  <c r="BY8503" i="10"/>
  <c r="BX8503" i="10"/>
  <c r="BY8510" i="10"/>
  <c r="BY8517" i="10"/>
  <c r="BX8517" i="10"/>
  <c r="BX8586" i="10"/>
  <c r="BY8586" i="10"/>
  <c r="BY8899" i="10"/>
  <c r="BX8899" i="10"/>
  <c r="BY9112" i="10"/>
  <c r="BX9112" i="10"/>
  <c r="BX9142" i="10"/>
  <c r="BY9142" i="10"/>
  <c r="BY9241" i="10"/>
  <c r="BX9241" i="10"/>
  <c r="BY9503" i="10"/>
  <c r="BX9503" i="10"/>
  <c r="BY9531" i="10"/>
  <c r="BX9531" i="10"/>
  <c r="BX9957" i="10"/>
  <c r="BY9957" i="10"/>
  <c r="BX9987" i="10"/>
  <c r="BY9987" i="10"/>
  <c r="BY10959" i="10"/>
  <c r="BX10959" i="10"/>
  <c r="BY11014" i="10"/>
  <c r="BY11083" i="10"/>
  <c r="BY11262" i="10"/>
  <c r="BX11262" i="10"/>
  <c r="BY11294" i="10"/>
  <c r="BX11294" i="10"/>
  <c r="BY12497" i="10"/>
  <c r="BX12497" i="10"/>
  <c r="BX13177" i="10"/>
  <c r="BY13177" i="10"/>
  <c r="BY13184" i="10"/>
  <c r="BX13184" i="10"/>
  <c r="BY13229" i="10"/>
  <c r="BX13229" i="10"/>
  <c r="BX14630" i="10"/>
  <c r="BY14630" i="10"/>
  <c r="BY15149" i="10"/>
  <c r="J125" i="6"/>
  <c r="J129" i="6"/>
  <c r="J133" i="6"/>
  <c r="BX22" i="21"/>
  <c r="BX28" i="21"/>
  <c r="BX52" i="21"/>
  <c r="BX58" i="21"/>
  <c r="BX89" i="21"/>
  <c r="BX114" i="21"/>
  <c r="BY181" i="21"/>
  <c r="BY194" i="21"/>
  <c r="BX345" i="21"/>
  <c r="BY429" i="21"/>
  <c r="BX503" i="21"/>
  <c r="BY515" i="21"/>
  <c r="BY545" i="21"/>
  <c r="BX545" i="21"/>
  <c r="BX558" i="21"/>
  <c r="BX582" i="21"/>
  <c r="BY588" i="21"/>
  <c r="BX613" i="21"/>
  <c r="BX631" i="21"/>
  <c r="BX681" i="21"/>
  <c r="BX718" i="21"/>
  <c r="BX748" i="21"/>
  <c r="BX773" i="21"/>
  <c r="BY791" i="21"/>
  <c r="BY857" i="21"/>
  <c r="BY894" i="21"/>
  <c r="F11" i="7"/>
  <c r="J39" i="7"/>
  <c r="J19" i="7"/>
  <c r="V25" i="9"/>
  <c r="F62" i="7"/>
  <c r="J62" i="7" s="1"/>
  <c r="BX42" i="10"/>
  <c r="BX103" i="10"/>
  <c r="BX140" i="10"/>
  <c r="BX145" i="10"/>
  <c r="BX214" i="10"/>
  <c r="BY239" i="10"/>
  <c r="BY332" i="10"/>
  <c r="BY437" i="10"/>
  <c r="BY467" i="10"/>
  <c r="BX480" i="10"/>
  <c r="BY543" i="10"/>
  <c r="BX543" i="10"/>
  <c r="BX634" i="10"/>
  <c r="BX653" i="10"/>
  <c r="BY677" i="10"/>
  <c r="BY751" i="10"/>
  <c r="BX751" i="10"/>
  <c r="BX775" i="10"/>
  <c r="BY794" i="10"/>
  <c r="BY818" i="10"/>
  <c r="BX855" i="10"/>
  <c r="BY872" i="10"/>
  <c r="BX980" i="10"/>
  <c r="BY1017" i="10"/>
  <c r="BY1023" i="10"/>
  <c r="BX1040" i="10"/>
  <c r="BX1059" i="10"/>
  <c r="BY1097" i="10"/>
  <c r="BX1110" i="10"/>
  <c r="BX1176" i="10"/>
  <c r="BY1176" i="10"/>
  <c r="BY1245" i="10"/>
  <c r="BX1287" i="10"/>
  <c r="BY1332" i="10"/>
  <c r="BX1363" i="10"/>
  <c r="BX1417" i="10"/>
  <c r="BX1430" i="10"/>
  <c r="BY1462" i="10"/>
  <c r="BY1515" i="10"/>
  <c r="BX1515" i="10"/>
  <c r="BX1554" i="10"/>
  <c r="BY1704" i="10"/>
  <c r="BY1723" i="10"/>
  <c r="BY1798" i="10"/>
  <c r="BX1810" i="10"/>
  <c r="BY1823" i="10"/>
  <c r="BX1881" i="10"/>
  <c r="BY1881" i="10"/>
  <c r="BX1923" i="10"/>
  <c r="BY1969" i="10"/>
  <c r="BX2030" i="10"/>
  <c r="BY2044" i="10"/>
  <c r="BX2052" i="10"/>
  <c r="BY2137" i="10"/>
  <c r="BX2137" i="10"/>
  <c r="BY2213" i="10"/>
  <c r="BX2219" i="10"/>
  <c r="BX2265" i="10"/>
  <c r="BY2329" i="10"/>
  <c r="BX2398" i="10"/>
  <c r="BX2437" i="10"/>
  <c r="BY2532" i="10"/>
  <c r="BY2592" i="10"/>
  <c r="BX2599" i="10"/>
  <c r="BX2619" i="10"/>
  <c r="BY2692" i="10"/>
  <c r="BX2807" i="10"/>
  <c r="BY2848" i="10"/>
  <c r="BX2997" i="10"/>
  <c r="BY2997" i="10"/>
  <c r="BX3045" i="10"/>
  <c r="BX3052" i="10"/>
  <c r="BX3078" i="10"/>
  <c r="BY3124" i="10"/>
  <c r="BX3144" i="10"/>
  <c r="BX3184" i="10"/>
  <c r="BY3249" i="10"/>
  <c r="BY3301" i="10"/>
  <c r="BX3301" i="10"/>
  <c r="BX3347" i="10"/>
  <c r="BY3422" i="10"/>
  <c r="BX3456" i="10"/>
  <c r="BX3463" i="10"/>
  <c r="BX3470" i="10"/>
  <c r="BY3470" i="10"/>
  <c r="BX3485" i="10"/>
  <c r="BY3511" i="10"/>
  <c r="BX3511" i="10"/>
  <c r="BY3532" i="10"/>
  <c r="BX3594" i="10"/>
  <c r="BY3594" i="10"/>
  <c r="BX3678" i="10"/>
  <c r="BX3699" i="10"/>
  <c r="BX3706" i="10"/>
  <c r="BY3768" i="10"/>
  <c r="BX3775" i="10"/>
  <c r="BX3788" i="10"/>
  <c r="BX3910" i="10"/>
  <c r="BY4003" i="10"/>
  <c r="BX4003" i="10"/>
  <c r="BX4043" i="10"/>
  <c r="BY4208" i="10"/>
  <c r="BX4208" i="10"/>
  <c r="BY4246" i="10"/>
  <c r="BX4246" i="10"/>
  <c r="BY4303" i="10"/>
  <c r="BX4303" i="10"/>
  <c r="BY4406" i="10"/>
  <c r="BX4406" i="10"/>
  <c r="BX4426" i="10"/>
  <c r="BY4434" i="10"/>
  <c r="BX4434" i="10"/>
  <c r="BY4558" i="10"/>
  <c r="BX4628" i="10"/>
  <c r="BX4738" i="10"/>
  <c r="BY4917" i="10"/>
  <c r="BX4917" i="10"/>
  <c r="BY5032" i="10"/>
  <c r="BX5062" i="10"/>
  <c r="BY5074" i="10"/>
  <c r="BX5074" i="10"/>
  <c r="BX5110" i="10"/>
  <c r="BX5155" i="10"/>
  <c r="BX5391" i="10"/>
  <c r="BX5427" i="10"/>
  <c r="BY5443" i="10"/>
  <c r="BX5443" i="10"/>
  <c r="BX5493" i="10"/>
  <c r="BY5554" i="10"/>
  <c r="BX5554" i="10"/>
  <c r="BY5569" i="10"/>
  <c r="BX5569" i="10"/>
  <c r="BY5643" i="10"/>
  <c r="BY5694" i="10"/>
  <c r="BX5694" i="10"/>
  <c r="BY5732" i="10"/>
  <c r="BY5792" i="10"/>
  <c r="BX5792" i="10"/>
  <c r="BY5832" i="10"/>
  <c r="BX5832" i="10"/>
  <c r="BX5854" i="10"/>
  <c r="BX6221" i="10"/>
  <c r="BX6455" i="10"/>
  <c r="BY6485" i="10"/>
  <c r="BY6624" i="10"/>
  <c r="BX6624" i="10"/>
  <c r="BY6725" i="10"/>
  <c r="BY6826" i="10"/>
  <c r="BY6840" i="10"/>
  <c r="BX6840" i="10"/>
  <c r="BY6854" i="10"/>
  <c r="BX6854" i="10"/>
  <c r="BX6911" i="10"/>
  <c r="BY6911" i="10"/>
  <c r="BY7130" i="10"/>
  <c r="BX7130" i="10"/>
  <c r="BX7168" i="10"/>
  <c r="BY7168" i="10"/>
  <c r="BY7403" i="10"/>
  <c r="BX7403" i="10"/>
  <c r="BX7424" i="10"/>
  <c r="BY7667" i="10"/>
  <c r="BY7749" i="10"/>
  <c r="BX7749" i="10"/>
  <c r="BX8168" i="10"/>
  <c r="BY8191" i="10"/>
  <c r="BX8205" i="10"/>
  <c r="BY8996" i="10"/>
  <c r="BX9169" i="10"/>
  <c r="BX9176" i="10"/>
  <c r="BY9532" i="10"/>
  <c r="BX9532" i="10"/>
  <c r="BY10261" i="10"/>
  <c r="BX10261" i="10"/>
  <c r="BX11089" i="10"/>
  <c r="BY12012" i="10"/>
  <c r="BX12012" i="10"/>
  <c r="BX12595" i="10"/>
  <c r="BY12634" i="10"/>
  <c r="BX12634" i="10"/>
  <c r="BY13706" i="10"/>
  <c r="BX13706" i="10"/>
  <c r="BY16023" i="10"/>
  <c r="BX16023" i="10"/>
  <c r="BX16175" i="10"/>
  <c r="BY16175" i="10"/>
  <c r="BX16300" i="10"/>
  <c r="BY16300" i="10"/>
  <c r="BX16343" i="10"/>
  <c r="BY16343" i="10"/>
  <c r="BY16385" i="10"/>
  <c r="BX16385" i="10"/>
  <c r="BX16408" i="10"/>
  <c r="BY16408" i="10"/>
  <c r="BY16439" i="10"/>
  <c r="BX16439" i="10"/>
  <c r="BY17885" i="10"/>
  <c r="BX17885" i="10"/>
  <c r="BX18207" i="10"/>
  <c r="BY18207" i="10"/>
  <c r="BY18227" i="10"/>
  <c r="BX18227" i="10"/>
  <c r="BY19701" i="10"/>
  <c r="BX19701" i="10"/>
  <c r="BX19783" i="10"/>
  <c r="BY19783" i="10"/>
  <c r="BY20519" i="10"/>
  <c r="BX20519" i="10"/>
  <c r="BY20985" i="10"/>
  <c r="BX20985" i="10"/>
  <c r="BY295" i="10"/>
  <c r="BY1263" i="10"/>
  <c r="BX1263" i="10"/>
  <c r="BY2377" i="10"/>
  <c r="BY3079" i="10"/>
  <c r="BX3835" i="10"/>
  <c r="BY3835" i="10"/>
  <c r="BY3960" i="10"/>
  <c r="BY4066" i="10"/>
  <c r="BX4066" i="10"/>
  <c r="BY4289" i="10"/>
  <c r="BX4289" i="10"/>
  <c r="BY4538" i="10"/>
  <c r="BY4607" i="10"/>
  <c r="BX4862" i="10"/>
  <c r="BY4862" i="10"/>
  <c r="BX4897" i="10"/>
  <c r="BY4897" i="10"/>
  <c r="BY5194" i="10"/>
  <c r="BX5194" i="10"/>
  <c r="BY5275" i="10"/>
  <c r="BX5275" i="10"/>
  <c r="BY5312" i="10"/>
  <c r="BX5312" i="10"/>
  <c r="BY5555" i="10"/>
  <c r="BY5688" i="10"/>
  <c r="BX5688" i="10"/>
  <c r="BY6493" i="10"/>
  <c r="BY6596" i="10"/>
  <c r="BY6625" i="10"/>
  <c r="BX6625" i="10"/>
  <c r="BY6693" i="10"/>
  <c r="BY6717" i="10"/>
  <c r="BY6981" i="10"/>
  <c r="BY7123" i="10"/>
  <c r="BY7131" i="10"/>
  <c r="BX7131" i="10"/>
  <c r="BY7138" i="10"/>
  <c r="BX7138" i="10"/>
  <c r="BY7153" i="10"/>
  <c r="BX7205" i="10"/>
  <c r="BY7205" i="10"/>
  <c r="BY7458" i="10"/>
  <c r="BX7458" i="10"/>
  <c r="BY7742" i="10"/>
  <c r="BX7742" i="10"/>
  <c r="BX8050" i="10"/>
  <c r="BY8050" i="10"/>
  <c r="BY8264" i="10"/>
  <c r="BX8264" i="10"/>
  <c r="BX8497" i="10"/>
  <c r="BY8497" i="10"/>
  <c r="BY8648" i="10"/>
  <c r="BX8648" i="10"/>
  <c r="BX9177" i="10"/>
  <c r="BY9177" i="10"/>
  <c r="BX9518" i="10"/>
  <c r="BY9518" i="10"/>
  <c r="BX10134" i="10"/>
  <c r="BY10134" i="10"/>
  <c r="BY10632" i="10"/>
  <c r="BX10632" i="10"/>
  <c r="BY11084" i="10"/>
  <c r="BY11601" i="10"/>
  <c r="BX11601" i="10"/>
  <c r="BY11731" i="10"/>
  <c r="BX11731" i="10"/>
  <c r="BY11926" i="10"/>
  <c r="BX11926" i="10"/>
  <c r="BY12239" i="10"/>
  <c r="BY12324" i="10"/>
  <c r="BY12338" i="10"/>
  <c r="BX12338" i="10"/>
  <c r="BY12445" i="10"/>
  <c r="BX12445" i="10"/>
  <c r="BY14016" i="10"/>
  <c r="BX14016" i="10"/>
  <c r="AA7" i="6"/>
  <c r="BX23" i="21"/>
  <c r="BY23" i="21"/>
  <c r="BX53" i="21"/>
  <c r="BX78" i="21"/>
  <c r="BX146" i="21"/>
  <c r="BY157" i="21"/>
  <c r="BX170" i="21"/>
  <c r="BX243" i="21"/>
  <c r="BX310" i="21"/>
  <c r="BY418" i="21"/>
  <c r="BX462" i="21"/>
  <c r="BX498" i="21"/>
  <c r="BX534" i="21"/>
  <c r="BX552" i="21"/>
  <c r="BX639" i="21"/>
  <c r="BY749" i="21"/>
  <c r="BX749" i="21"/>
  <c r="BY858" i="21"/>
  <c r="BX865" i="21"/>
  <c r="J140" i="6"/>
  <c r="J137" i="6"/>
  <c r="J153" i="6"/>
  <c r="J148" i="6"/>
  <c r="J151" i="6"/>
  <c r="J154" i="6"/>
  <c r="J146" i="6"/>
  <c r="J143" i="6"/>
  <c r="J54" i="7"/>
  <c r="N50" i="9"/>
  <c r="BY172" i="10"/>
  <c r="BY257" i="10"/>
  <c r="BY275" i="10"/>
  <c r="BX302" i="10"/>
  <c r="BX340" i="10"/>
  <c r="BY401" i="10"/>
  <c r="BX401" i="10"/>
  <c r="BY469" i="10"/>
  <c r="BX469" i="10"/>
  <c r="BY604" i="10"/>
  <c r="BX604" i="10"/>
  <c r="BX622" i="10"/>
  <c r="BX659" i="10"/>
  <c r="BY715" i="10"/>
  <c r="BY752" i="10"/>
  <c r="BX782" i="10"/>
  <c r="BY807" i="10"/>
  <c r="BX825" i="10"/>
  <c r="BY880" i="10"/>
  <c r="BX880" i="10"/>
  <c r="BX887" i="10"/>
  <c r="BY917" i="10"/>
  <c r="BY942" i="10"/>
  <c r="BY974" i="10"/>
  <c r="BY993" i="10"/>
  <c r="BX993" i="10"/>
  <c r="BX1098" i="10"/>
  <c r="BY1117" i="10"/>
  <c r="BX1153" i="10"/>
  <c r="BY1165" i="10"/>
  <c r="BY1177" i="10"/>
  <c r="BY1197" i="10"/>
  <c r="BX1203" i="10"/>
  <c r="BY1227" i="10"/>
  <c r="BY1257" i="10"/>
  <c r="BX1288" i="10"/>
  <c r="BX1307" i="10"/>
  <c r="BY1313" i="10"/>
  <c r="BX1419" i="10"/>
  <c r="BY1457" i="10"/>
  <c r="BX1475" i="10"/>
  <c r="BY1535" i="10"/>
  <c r="BX1648" i="10"/>
  <c r="BX1680" i="10"/>
  <c r="BY1724" i="10"/>
  <c r="BX1724" i="10"/>
  <c r="BY1743" i="10"/>
  <c r="BY1970" i="10"/>
  <c r="BY1984" i="10"/>
  <c r="BX1991" i="10"/>
  <c r="BY1991" i="10"/>
  <c r="BY2124" i="10"/>
  <c r="BY2144" i="10"/>
  <c r="BY2183" i="10"/>
  <c r="BY2247" i="10"/>
  <c r="BY2464" i="10"/>
  <c r="BY2477" i="10"/>
  <c r="BY2526" i="10"/>
  <c r="BX2526" i="10"/>
  <c r="BX2533" i="10"/>
  <c r="BY2572" i="10"/>
  <c r="BY2667" i="10"/>
  <c r="BX2667" i="10"/>
  <c r="BY2829" i="10"/>
  <c r="BY2849" i="10"/>
  <c r="BY2964" i="10"/>
  <c r="BX3058" i="10"/>
  <c r="BY3087" i="10"/>
  <c r="BX3138" i="10"/>
  <c r="BY3145" i="10"/>
  <c r="BY3166" i="10"/>
  <c r="BX3166" i="10"/>
  <c r="BY3172" i="10"/>
  <c r="BY3231" i="10"/>
  <c r="BX3231" i="10"/>
  <c r="BX3243" i="10"/>
  <c r="BY3262" i="10"/>
  <c r="BY3361" i="10"/>
  <c r="BX3361" i="10"/>
  <c r="BX3423" i="10"/>
  <c r="BX3451" i="10"/>
  <c r="BY3464" i="10"/>
  <c r="BY3471" i="10"/>
  <c r="BX3471" i="10"/>
  <c r="BY3568" i="10"/>
  <c r="BY3574" i="10"/>
  <c r="BX3608" i="10"/>
  <c r="BY3615" i="10"/>
  <c r="BY3636" i="10"/>
  <c r="BX3701" i="10"/>
  <c r="BY3701" i="10"/>
  <c r="BX3762" i="10"/>
  <c r="BY3953" i="10"/>
  <c r="BX3953" i="10"/>
  <c r="BY3968" i="10"/>
  <c r="BX3968" i="10"/>
  <c r="BY3996" i="10"/>
  <c r="BX4031" i="10"/>
  <c r="BY4172" i="10"/>
  <c r="BY4201" i="10"/>
  <c r="BX4201" i="10"/>
  <c r="BY4254" i="10"/>
  <c r="BY4470" i="10"/>
  <c r="BX4470" i="10"/>
  <c r="BX4477" i="10"/>
  <c r="BX4552" i="10"/>
  <c r="BX4746" i="10"/>
  <c r="BX4760" i="10"/>
  <c r="BX4779" i="10"/>
  <c r="BY4925" i="10"/>
  <c r="BX4925" i="10"/>
  <c r="BY5012" i="10"/>
  <c r="BX5047" i="10"/>
  <c r="BY5089" i="10"/>
  <c r="BX5089" i="10"/>
  <c r="BX5187" i="10"/>
  <c r="BY5421" i="10"/>
  <c r="BX5421" i="10"/>
  <c r="BY5480" i="10"/>
  <c r="BX5480" i="10"/>
  <c r="BY5793" i="10"/>
  <c r="BY5841" i="10"/>
  <c r="BY5886" i="10"/>
  <c r="BX5886" i="10"/>
  <c r="BY5955" i="10"/>
  <c r="BX6199" i="10"/>
  <c r="BX6206" i="10"/>
  <c r="BY6206" i="10"/>
  <c r="BY6275" i="10"/>
  <c r="BX6275" i="10"/>
  <c r="BY6510" i="10"/>
  <c r="BX6510" i="10"/>
  <c r="BX6820" i="10"/>
  <c r="BX7004" i="10"/>
  <c r="BX7104" i="10"/>
  <c r="BX7206" i="10"/>
  <c r="BY7206" i="10"/>
  <c r="BX7309" i="10"/>
  <c r="BX7382" i="10"/>
  <c r="BY7451" i="10"/>
  <c r="BX7451" i="10"/>
  <c r="BY7609" i="10"/>
  <c r="BX7609" i="10"/>
  <c r="BY7826" i="10"/>
  <c r="BX7826" i="10"/>
  <c r="BY8105" i="10"/>
  <c r="BX8105" i="10"/>
  <c r="BY8112" i="10"/>
  <c r="BX8112" i="10"/>
  <c r="BY8162" i="10"/>
  <c r="BX8162" i="10"/>
  <c r="BY8185" i="10"/>
  <c r="BX8185" i="10"/>
  <c r="BY8317" i="10"/>
  <c r="BX8317" i="10"/>
  <c r="BX8721" i="10"/>
  <c r="BY8721" i="10"/>
  <c r="BY8990" i="10"/>
  <c r="BX8990" i="10"/>
  <c r="BY9285" i="10"/>
  <c r="BX9285" i="10"/>
  <c r="BY9869" i="10"/>
  <c r="BY10003" i="10"/>
  <c r="BY10018" i="10"/>
  <c r="BX10667" i="10"/>
  <c r="BY10726" i="10"/>
  <c r="BX10726" i="10"/>
  <c r="BX10913" i="10"/>
  <c r="BX10941" i="10"/>
  <c r="BY11001" i="10"/>
  <c r="BX11001" i="10"/>
  <c r="BY11077" i="10"/>
  <c r="BY11187" i="10"/>
  <c r="BX11187" i="10"/>
  <c r="BY11536" i="10"/>
  <c r="BX11536" i="10"/>
  <c r="BY12331" i="10"/>
  <c r="BX12331" i="10"/>
  <c r="BY12361" i="10"/>
  <c r="BX12361" i="10"/>
  <c r="BX12428" i="10"/>
  <c r="BX13378" i="10"/>
  <c r="BY13378" i="10"/>
  <c r="BX13899" i="10"/>
  <c r="BY13899" i="10"/>
  <c r="BY18445" i="10"/>
  <c r="BX18445" i="10"/>
  <c r="BX19261" i="10"/>
  <c r="BY19261" i="10"/>
  <c r="BY19355" i="10"/>
  <c r="BX19355" i="10"/>
  <c r="BY19605" i="10"/>
  <c r="BX19605" i="10"/>
  <c r="BX108" i="21"/>
  <c r="BX134" i="21"/>
  <c r="BX158" i="21"/>
  <c r="BX183" i="21"/>
  <c r="BX298" i="21"/>
  <c r="BX352" i="21"/>
  <c r="BY352" i="21"/>
  <c r="BX388" i="21"/>
  <c r="BX406" i="21"/>
  <c r="BX431" i="21"/>
  <c r="BX608" i="21"/>
  <c r="BX652" i="21"/>
  <c r="BX658" i="21"/>
  <c r="BX688" i="21"/>
  <c r="BY688" i="21"/>
  <c r="BY799" i="21"/>
  <c r="BX799" i="21"/>
  <c r="BX859" i="21"/>
  <c r="BX883" i="21"/>
  <c r="E25" i="7"/>
  <c r="C25" i="7" s="1"/>
  <c r="V54" i="9"/>
  <c r="N36" i="9"/>
  <c r="N41" i="9"/>
  <c r="BX20" i="10"/>
  <c r="BX49" i="10"/>
  <c r="BX55" i="10"/>
  <c r="BX116" i="10"/>
  <c r="BY128" i="10"/>
  <c r="BX147" i="10"/>
  <c r="BX159" i="10"/>
  <c r="BX190" i="10"/>
  <c r="BY202" i="10"/>
  <c r="BY222" i="10"/>
  <c r="BX234" i="10"/>
  <c r="BX240" i="10"/>
  <c r="BY264" i="10"/>
  <c r="BX270" i="10"/>
  <c r="BY283" i="10"/>
  <c r="BX370" i="10"/>
  <c r="BY388" i="10"/>
  <c r="BX438" i="10"/>
  <c r="BX450" i="10"/>
  <c r="BX530" i="10"/>
  <c r="BX629" i="10"/>
  <c r="BX647" i="10"/>
  <c r="BX660" i="10"/>
  <c r="BX679" i="10"/>
  <c r="BX690" i="10"/>
  <c r="BX739" i="10"/>
  <c r="BY745" i="10"/>
  <c r="BX745" i="10"/>
  <c r="BX758" i="10"/>
  <c r="BX770" i="10"/>
  <c r="BX783" i="10"/>
  <c r="BX844" i="10"/>
  <c r="BX862" i="10"/>
  <c r="BX893" i="10"/>
  <c r="BY899" i="10"/>
  <c r="BY955" i="10"/>
  <c r="BX982" i="10"/>
  <c r="BX1011" i="10"/>
  <c r="CE5" i="10" s="1"/>
  <c r="CK4" i="10" s="1"/>
  <c r="BX1030" i="10"/>
  <c r="BX1042" i="10"/>
  <c r="BX1055" i="10"/>
  <c r="BY1067" i="10"/>
  <c r="BY1099" i="10"/>
  <c r="BX1099" i="10"/>
  <c r="BX1129" i="10"/>
  <c r="BX1178" i="10"/>
  <c r="BX1228" i="10"/>
  <c r="BX1235" i="10"/>
  <c r="BX1275" i="10"/>
  <c r="BX1282" i="10"/>
  <c r="BX1289" i="10"/>
  <c r="BX1294" i="10"/>
  <c r="BX1333" i="10"/>
  <c r="BX1351" i="10"/>
  <c r="BY1357" i="10"/>
  <c r="BY1377" i="10"/>
  <c r="BX1383" i="10"/>
  <c r="BY1438" i="10"/>
  <c r="BX1451" i="10"/>
  <c r="BX1463" i="10"/>
  <c r="BX1529" i="10"/>
  <c r="BY1555" i="10"/>
  <c r="BX1610" i="10"/>
  <c r="BX1636" i="10"/>
  <c r="BX1674" i="10"/>
  <c r="BY1711" i="10"/>
  <c r="BY1781" i="10"/>
  <c r="BX1781" i="10"/>
  <c r="BY1787" i="10"/>
  <c r="BX1787" i="10"/>
  <c r="BY1793" i="10"/>
  <c r="BY1882" i="10"/>
  <c r="BX1896" i="10"/>
  <c r="BY1910" i="10"/>
  <c r="BX1910" i="10"/>
  <c r="BY1951" i="10"/>
  <c r="BY1958" i="10"/>
  <c r="BY1985" i="10"/>
  <c r="BX1985" i="10"/>
  <c r="BY2024" i="10"/>
  <c r="BX2151" i="10"/>
  <c r="BY2151" i="10"/>
  <c r="BX2190" i="10"/>
  <c r="BY2279" i="10"/>
  <c r="BY2312" i="10"/>
  <c r="BX2352" i="10"/>
  <c r="BX2378" i="10"/>
  <c r="BY2385" i="10"/>
  <c r="BX2385" i="10"/>
  <c r="BX2445" i="10"/>
  <c r="BY2519" i="10"/>
  <c r="BX2519" i="10"/>
  <c r="BX2540" i="10"/>
  <c r="BY2559" i="10"/>
  <c r="BX2587" i="10"/>
  <c r="BY2627" i="10"/>
  <c r="BY2660" i="10"/>
  <c r="BY2708" i="10"/>
  <c r="BX2787" i="10"/>
  <c r="BY2793" i="10"/>
  <c r="BY2857" i="10"/>
  <c r="BX2990" i="10"/>
  <c r="BX3012" i="10"/>
  <c r="BY3032" i="10"/>
  <c r="BX3032" i="10"/>
  <c r="BY3072" i="10"/>
  <c r="BX3205" i="10"/>
  <c r="BX3217" i="10"/>
  <c r="BX3224" i="10"/>
  <c r="BY3275" i="10"/>
  <c r="BX3275" i="10"/>
  <c r="BX3336" i="10"/>
  <c r="BX3348" i="10"/>
  <c r="BY3369" i="10"/>
  <c r="BY3377" i="10"/>
  <c r="BX3377" i="10"/>
  <c r="BY3506" i="10"/>
  <c r="BX3506" i="10"/>
  <c r="BY3540" i="10"/>
  <c r="BX3658" i="10"/>
  <c r="BY3658" i="10"/>
  <c r="BY3743" i="10"/>
  <c r="BX3743" i="10"/>
  <c r="BX3776" i="10"/>
  <c r="BX3809" i="10"/>
  <c r="BY3854" i="10"/>
  <c r="BY3946" i="10"/>
  <c r="BX4004" i="10"/>
  <c r="BY4038" i="10"/>
  <c r="BX4038" i="10"/>
  <c r="BY4076" i="10"/>
  <c r="BX4076" i="10"/>
  <c r="BX4137" i="10"/>
  <c r="BX4144" i="10"/>
  <c r="BX4240" i="10"/>
  <c r="BX4276" i="10"/>
  <c r="BX4393" i="10"/>
  <c r="BY4428" i="10"/>
  <c r="BX4428" i="10"/>
  <c r="BY4532" i="10"/>
  <c r="BY4539" i="10"/>
  <c r="BX4539" i="10"/>
  <c r="BX4717" i="10"/>
  <c r="BX4855" i="10"/>
  <c r="BY4885" i="10"/>
  <c r="BX4885" i="10"/>
  <c r="BX4976" i="10"/>
  <c r="BX5055" i="10"/>
  <c r="BX5148" i="10"/>
  <c r="BY5261" i="10"/>
  <c r="BY5290" i="10"/>
  <c r="BX5290" i="10"/>
  <c r="BY5306" i="10"/>
  <c r="BX5306" i="10"/>
  <c r="BX5329" i="10"/>
  <c r="BX5385" i="10"/>
  <c r="BY5385" i="10"/>
  <c r="BX5503" i="10"/>
  <c r="BY5600" i="10"/>
  <c r="BX5771" i="10"/>
  <c r="BX5826" i="10"/>
  <c r="BY5856" i="10"/>
  <c r="BX5856" i="10"/>
  <c r="BX5932" i="10"/>
  <c r="BY5932" i="10"/>
  <c r="BY6126" i="10"/>
  <c r="BY6214" i="10"/>
  <c r="BX6214" i="10"/>
  <c r="BX6532" i="10"/>
  <c r="BX6686" i="10"/>
  <c r="BY6827" i="10"/>
  <c r="BX6967" i="10"/>
  <c r="BY6967" i="10"/>
  <c r="BX7026" i="10"/>
  <c r="BX7033" i="10"/>
  <c r="BX7111" i="10"/>
  <c r="BX7117" i="10"/>
  <c r="BX7285" i="10"/>
  <c r="BY7285" i="10"/>
  <c r="BY7426" i="10"/>
  <c r="BX7426" i="10"/>
  <c r="BY7466" i="10"/>
  <c r="BX7466" i="10"/>
  <c r="BY7713" i="10"/>
  <c r="BX7713" i="10"/>
  <c r="BX7727" i="10"/>
  <c r="BY7727" i="10"/>
  <c r="BX7970" i="10"/>
  <c r="BY7984" i="10"/>
  <c r="BX7984" i="10"/>
  <c r="BX8178" i="10"/>
  <c r="BY8178" i="10"/>
  <c r="BY8221" i="10"/>
  <c r="BY8438" i="10"/>
  <c r="BX8438" i="10"/>
  <c r="BX9056" i="10"/>
  <c r="BY9056" i="10"/>
  <c r="BY9105" i="10"/>
  <c r="BY9364" i="10"/>
  <c r="BX9364" i="10"/>
  <c r="BX9463" i="10"/>
  <c r="BY9463" i="10"/>
  <c r="BY10344" i="10"/>
  <c r="BX10344" i="10"/>
  <c r="BX10948" i="10"/>
  <c r="BY10948" i="10"/>
  <c r="BY12271" i="10"/>
  <c r="BX12271" i="10"/>
  <c r="BX13324" i="10"/>
  <c r="BY13324" i="10"/>
  <c r="BY13355" i="10"/>
  <c r="BX14350" i="10"/>
  <c r="BY14350" i="10"/>
  <c r="BY18202" i="10"/>
  <c r="BX18202" i="10"/>
  <c r="BY19230" i="10"/>
  <c r="BX19230" i="10"/>
  <c r="BY19556" i="10"/>
  <c r="BX19556" i="10"/>
  <c r="BX19763" i="10"/>
  <c r="BY19763" i="10"/>
  <c r="BX19771" i="10"/>
  <c r="BY19771" i="10"/>
  <c r="BX20443" i="10"/>
  <c r="BY20443" i="10"/>
  <c r="BX20498" i="10"/>
  <c r="BY20498" i="10"/>
  <c r="BY20853" i="10"/>
  <c r="BX20853" i="10"/>
  <c r="BX13954" i="10"/>
  <c r="BY13954" i="10"/>
  <c r="BY13979" i="10"/>
  <c r="BX13979" i="10"/>
  <c r="BY14156" i="10"/>
  <c r="BX14156" i="10"/>
  <c r="N10" i="9"/>
  <c r="V35" i="9"/>
  <c r="V40" i="9"/>
  <c r="J53" i="7"/>
  <c r="V64" i="9"/>
  <c r="BY7" i="10"/>
  <c r="BY282" i="10"/>
  <c r="BY333" i="10"/>
  <c r="BY352" i="10"/>
  <c r="BY387" i="10"/>
  <c r="BX387" i="10"/>
  <c r="BY468" i="10"/>
  <c r="BY475" i="10"/>
  <c r="BX475" i="10"/>
  <c r="BY517" i="10"/>
  <c r="BY981" i="10"/>
  <c r="BX981" i="10"/>
  <c r="BY1054" i="10"/>
  <c r="BX1054" i="10"/>
  <c r="BY1364" i="10"/>
  <c r="BX1364" i="10"/>
  <c r="BY1418" i="10"/>
  <c r="BX1418" i="10"/>
  <c r="BY1504" i="10"/>
  <c r="BX1504" i="10"/>
  <c r="BY1597" i="10"/>
  <c r="BY1662" i="10"/>
  <c r="BY1902" i="10"/>
  <c r="BY1964" i="10"/>
  <c r="BY2017" i="10"/>
  <c r="BY2170" i="10"/>
  <c r="BX2170" i="10"/>
  <c r="BY2227" i="10"/>
  <c r="BX2227" i="10"/>
  <c r="BY2286" i="10"/>
  <c r="BX2286" i="10"/>
  <c r="BY2384" i="10"/>
  <c r="BY2399" i="10"/>
  <c r="BY2586" i="10"/>
  <c r="BX2586" i="10"/>
  <c r="BY2613" i="10"/>
  <c r="BX2613" i="10"/>
  <c r="BY2707" i="10"/>
  <c r="BX2707" i="10"/>
  <c r="BY2786" i="10"/>
  <c r="BX2786" i="10"/>
  <c r="BY2897" i="10"/>
  <c r="BX2897" i="10"/>
  <c r="BY3024" i="10"/>
  <c r="BX3650" i="10"/>
  <c r="BY3650" i="10"/>
  <c r="BX793" i="21"/>
  <c r="BY793" i="21"/>
  <c r="BY976" i="21"/>
  <c r="BX976" i="21"/>
  <c r="J5" i="7"/>
  <c r="E5" i="7" s="1"/>
  <c r="C5" i="7" s="1"/>
  <c r="V7" i="9"/>
  <c r="V31" i="9"/>
  <c r="BX376" i="10"/>
  <c r="BY376" i="10"/>
  <c r="BY531" i="10"/>
  <c r="BX531" i="10"/>
  <c r="BY599" i="10"/>
  <c r="BX599" i="10"/>
  <c r="BY796" i="10"/>
  <c r="BX796" i="10"/>
  <c r="BX1536" i="10"/>
  <c r="BY1536" i="10"/>
  <c r="BY1643" i="10"/>
  <c r="BX1643" i="10"/>
  <c r="BX1725" i="10"/>
  <c r="BY1725" i="10"/>
  <c r="BY2446" i="10"/>
  <c r="BX2446" i="10"/>
  <c r="BY2761" i="10"/>
  <c r="BX2761" i="10"/>
  <c r="BY2905" i="10"/>
  <c r="BX2905" i="10"/>
  <c r="BY2965" i="10"/>
  <c r="BX2965" i="10"/>
  <c r="BY3303" i="10"/>
  <c r="BX3303" i="10"/>
  <c r="BX3370" i="10"/>
  <c r="BY3370" i="10"/>
  <c r="BY3588" i="10"/>
  <c r="BX3588" i="10"/>
  <c r="BY3644" i="10"/>
  <c r="BX3644" i="10"/>
  <c r="BX3954" i="10"/>
  <c r="BY3954" i="10"/>
  <c r="BX4032" i="10"/>
  <c r="BY4032" i="10"/>
  <c r="BX4173" i="10"/>
  <c r="BY4173" i="10"/>
  <c r="BY4202" i="10"/>
  <c r="BX4202" i="10"/>
  <c r="BX4457" i="10"/>
  <c r="BY4457" i="10"/>
  <c r="BY4616" i="10"/>
  <c r="BX4616" i="10"/>
  <c r="BY4666" i="10"/>
  <c r="BX4666" i="10"/>
  <c r="BY4747" i="10"/>
  <c r="BX4747" i="10"/>
  <c r="BY5069" i="10"/>
  <c r="BX5069" i="10"/>
  <c r="BY5096" i="10"/>
  <c r="BX5096" i="10"/>
  <c r="BY5119" i="10"/>
  <c r="BX5119" i="10"/>
  <c r="BX5386" i="10"/>
  <c r="BY5386" i="10"/>
  <c r="BX5786" i="10"/>
  <c r="BY5786" i="10"/>
  <c r="BY5810" i="10"/>
  <c r="BX5810" i="10"/>
  <c r="BY6590" i="10"/>
  <c r="BX6590" i="10"/>
  <c r="BY7444" i="10"/>
  <c r="BX7444" i="10"/>
  <c r="BY7624" i="10"/>
  <c r="BX7624" i="10"/>
  <c r="BY8120" i="10"/>
  <c r="BX8120" i="10"/>
  <c r="BY8347" i="10"/>
  <c r="BX8347" i="10"/>
  <c r="BY8432" i="10"/>
  <c r="BX8432" i="10"/>
  <c r="BY9349" i="10"/>
  <c r="BX9349" i="10"/>
  <c r="BY9395" i="10"/>
  <c r="BX9395" i="10"/>
  <c r="BY9637" i="10"/>
  <c r="BX9637" i="10"/>
  <c r="BX9989" i="10"/>
  <c r="BY9989" i="10"/>
  <c r="BY11471" i="10"/>
  <c r="BX11471" i="10"/>
  <c r="BY11949" i="10"/>
  <c r="BX11949" i="10"/>
  <c r="BY11998" i="10"/>
  <c r="BX11998" i="10"/>
  <c r="BX12205" i="10"/>
  <c r="BY12205" i="10"/>
  <c r="BX13132" i="10"/>
  <c r="BY13132" i="10"/>
  <c r="BY13201" i="10"/>
  <c r="BX13201" i="10"/>
  <c r="BX13647" i="10"/>
  <c r="BY13647" i="10"/>
  <c r="J128" i="6"/>
  <c r="J157" i="6"/>
  <c r="BX6" i="21"/>
  <c r="BX11" i="21"/>
  <c r="BY36" i="21"/>
  <c r="BX60" i="21"/>
  <c r="BY66" i="21"/>
  <c r="BX109" i="21"/>
  <c r="BX159" i="21"/>
  <c r="BX177" i="21"/>
  <c r="BY220" i="21"/>
  <c r="BX238" i="21"/>
  <c r="BX274" i="21"/>
  <c r="BY394" i="21"/>
  <c r="BY444" i="21"/>
  <c r="BX450" i="21"/>
  <c r="BX493" i="21"/>
  <c r="BY510" i="21"/>
  <c r="BY522" i="21"/>
  <c r="BX553" i="21"/>
  <c r="BY565" i="21"/>
  <c r="BX577" i="21"/>
  <c r="BY584" i="21"/>
  <c r="BX584" i="21"/>
  <c r="BX633" i="21"/>
  <c r="BX665" i="21"/>
  <c r="BX713" i="21"/>
  <c r="BY725" i="21"/>
  <c r="BX737" i="21"/>
  <c r="BX775" i="21"/>
  <c r="BX852" i="21"/>
  <c r="BX933" i="21"/>
  <c r="BX969" i="21"/>
  <c r="BX988" i="21"/>
  <c r="BY994" i="21"/>
  <c r="F5" i="7"/>
  <c r="K5" i="7" s="1"/>
  <c r="J40" i="7"/>
  <c r="N46" i="9"/>
  <c r="N51" i="9"/>
  <c r="BY62" i="10"/>
  <c r="BX69" i="10"/>
  <c r="BY75" i="10"/>
  <c r="BX129" i="10"/>
  <c r="BY129" i="10"/>
  <c r="BX148" i="10"/>
  <c r="BX196" i="10"/>
  <c r="BY209" i="10"/>
  <c r="BY276" i="10"/>
  <c r="BY296" i="10"/>
  <c r="BY328" i="10"/>
  <c r="BX328" i="10"/>
  <c r="BX395" i="10"/>
  <c r="BX420" i="10"/>
  <c r="BY432" i="10"/>
  <c r="BY476" i="10"/>
  <c r="BY500" i="10"/>
  <c r="BY562" i="10"/>
  <c r="BY586" i="10"/>
  <c r="BY593" i="10"/>
  <c r="BX593" i="10"/>
  <c r="BY697" i="10"/>
  <c r="BY709" i="10"/>
  <c r="BX723" i="10"/>
  <c r="BX759" i="10"/>
  <c r="BY832" i="10"/>
  <c r="BX874" i="10"/>
  <c r="BX900" i="10"/>
  <c r="BY918" i="10"/>
  <c r="BX925" i="10"/>
  <c r="BX963" i="10"/>
  <c r="BY975" i="10"/>
  <c r="BX975" i="10"/>
  <c r="BX1012" i="10"/>
  <c r="BX1043" i="10"/>
  <c r="BY1061" i="10"/>
  <c r="BX1093" i="10"/>
  <c r="BY1118" i="10"/>
  <c r="BY1147" i="10"/>
  <c r="BY1229" i="10"/>
  <c r="BX1229" i="10"/>
  <c r="BX1283" i="10"/>
  <c r="BX1314" i="10"/>
  <c r="BY1327" i="10"/>
  <c r="BX1334" i="10"/>
  <c r="BY1358" i="10"/>
  <c r="BX1358" i="10"/>
  <c r="BY1420" i="10"/>
  <c r="BX1420" i="10"/>
  <c r="BX1439" i="10"/>
  <c r="BX1476" i="10"/>
  <c r="BY1476" i="10"/>
  <c r="BY1517" i="10"/>
  <c r="BX1549" i="10"/>
  <c r="BX1567" i="10"/>
  <c r="BX1573" i="10"/>
  <c r="BX1579" i="10"/>
  <c r="BX1605" i="10"/>
  <c r="BX1618" i="10"/>
  <c r="BX1669" i="10"/>
  <c r="BX1681" i="10"/>
  <c r="BY1756" i="10"/>
  <c r="BY1775" i="10"/>
  <c r="BX1782" i="10"/>
  <c r="BX1965" i="10"/>
  <c r="BX1978" i="10"/>
  <c r="BY2032" i="10"/>
  <c r="BX2032" i="10"/>
  <c r="BX2046" i="10"/>
  <c r="BY2072" i="10"/>
  <c r="BX2079" i="10"/>
  <c r="BY2125" i="10"/>
  <c r="BX2152" i="10"/>
  <c r="BX2332" i="10"/>
  <c r="BY2393" i="10"/>
  <c r="BX2401" i="10"/>
  <c r="BY2401" i="10"/>
  <c r="BY2465" i="10"/>
  <c r="BY2478" i="10"/>
  <c r="BY2498" i="10"/>
  <c r="BY2505" i="10"/>
  <c r="BY2560" i="10"/>
  <c r="BY2628" i="10"/>
  <c r="BY2722" i="10"/>
  <c r="BY2735" i="10"/>
  <c r="BY2748" i="10"/>
  <c r="BY2858" i="10"/>
  <c r="BY2885" i="10"/>
  <c r="BX2899" i="10"/>
  <c r="BY2951" i="10"/>
  <c r="BY2985" i="10"/>
  <c r="BX2985" i="10"/>
  <c r="BY3019" i="10"/>
  <c r="CF7" i="10" s="1"/>
  <c r="CP4" i="10" s="1"/>
  <c r="BX3025" i="10"/>
  <c r="BY3067" i="10"/>
  <c r="BX3067" i="10"/>
  <c r="BY3073" i="10"/>
  <c r="BX3173" i="10"/>
  <c r="BY3225" i="10"/>
  <c r="BX3225" i="10"/>
  <c r="BX3282" i="10"/>
  <c r="BY3417" i="10"/>
  <c r="BX3687" i="10"/>
  <c r="BX3722" i="10"/>
  <c r="BY3763" i="10"/>
  <c r="BX3770" i="10"/>
  <c r="BY3770" i="10"/>
  <c r="BY3940" i="10"/>
  <c r="BX4068" i="10"/>
  <c r="BY4256" i="10"/>
  <c r="BX4256" i="10"/>
  <c r="BX4270" i="10"/>
  <c r="BY4291" i="10"/>
  <c r="BX4291" i="10"/>
  <c r="BY4298" i="10"/>
  <c r="BY4333" i="10"/>
  <c r="BX4360" i="10"/>
  <c r="BY4360" i="10"/>
  <c r="BX4400" i="10"/>
  <c r="BY4414" i="10"/>
  <c r="BY4553" i="10"/>
  <c r="BY4595" i="10"/>
  <c r="BX4673" i="10"/>
  <c r="BY4725" i="10"/>
  <c r="BX4725" i="10"/>
  <c r="BY4740" i="10"/>
  <c r="BX4814" i="10"/>
  <c r="BX4821" i="10"/>
  <c r="BX4842" i="10"/>
  <c r="BX4856" i="10"/>
  <c r="BY4856" i="10"/>
  <c r="BY4878" i="10"/>
  <c r="BX4878" i="10"/>
  <c r="BX4977" i="10"/>
  <c r="BY4991" i="10"/>
  <c r="BX5077" i="10"/>
  <c r="BY5090" i="10"/>
  <c r="BY5149" i="10"/>
  <c r="BX5149" i="10"/>
  <c r="BY5330" i="10"/>
  <c r="BY5415" i="10"/>
  <c r="BX5415" i="10"/>
  <c r="BY5601" i="10"/>
  <c r="BX5601" i="10"/>
  <c r="BY5608" i="10"/>
  <c r="BX5608" i="10"/>
  <c r="BX5631" i="10"/>
  <c r="BY5631" i="10"/>
  <c r="BX5697" i="10"/>
  <c r="BY5697" i="10"/>
  <c r="BY5704" i="10"/>
  <c r="BX5704" i="10"/>
  <c r="BY5964" i="10"/>
  <c r="BX5964" i="10"/>
  <c r="BY6051" i="10"/>
  <c r="BY6088" i="10"/>
  <c r="BX6088" i="10"/>
  <c r="BY6164" i="10"/>
  <c r="BX6164" i="10"/>
  <c r="BY6179" i="10"/>
  <c r="BX6179" i="10"/>
  <c r="BY6495" i="10"/>
  <c r="BX6495" i="10"/>
  <c r="BY6539" i="10"/>
  <c r="BX6539" i="10"/>
  <c r="BY6568" i="10"/>
  <c r="BX6568" i="10"/>
  <c r="BY6627" i="10"/>
  <c r="BX6627" i="10"/>
  <c r="BX6679" i="10"/>
  <c r="BY6719" i="10"/>
  <c r="BX6719" i="10"/>
  <c r="BX7041" i="10"/>
  <c r="BX7097" i="10"/>
  <c r="BX7112" i="10"/>
  <c r="BX7118" i="10"/>
  <c r="BY7118" i="10"/>
  <c r="BY7413" i="10"/>
  <c r="BX7413" i="10"/>
  <c r="BX7452" i="10"/>
  <c r="BY7639" i="10"/>
  <c r="BX7639" i="10"/>
  <c r="BY7646" i="10"/>
  <c r="BX7661" i="10"/>
  <c r="BX7873" i="10"/>
  <c r="BY7963" i="10"/>
  <c r="BX8106" i="10"/>
  <c r="BY8106" i="10"/>
  <c r="BX8135" i="10"/>
  <c r="BY8135" i="10"/>
  <c r="BY8163" i="10"/>
  <c r="BX8163" i="10"/>
  <c r="BY8453" i="10"/>
  <c r="BX8453" i="10"/>
  <c r="BX8462" i="10"/>
  <c r="BY8462" i="10"/>
  <c r="BX8491" i="10"/>
  <c r="BY8491" i="10"/>
  <c r="BY8909" i="10"/>
  <c r="BX8909" i="10"/>
  <c r="BY8923" i="10"/>
  <c r="BX8923" i="10"/>
  <c r="BY9042" i="10"/>
  <c r="BX9042" i="10"/>
  <c r="BY9063" i="10"/>
  <c r="BX9063" i="10"/>
  <c r="BX9342" i="10"/>
  <c r="BY9342" i="10"/>
  <c r="BX9599" i="10"/>
  <c r="BX9631" i="10"/>
  <c r="BY9631" i="10"/>
  <c r="BY9857" i="10"/>
  <c r="BX9939" i="10"/>
  <c r="BY9952" i="10"/>
  <c r="BX9952" i="10"/>
  <c r="BX9967" i="10"/>
  <c r="BY9967" i="10"/>
  <c r="BY10313" i="10"/>
  <c r="BX10313" i="10"/>
  <c r="BX10773" i="10"/>
  <c r="BY10871" i="10"/>
  <c r="BX10871" i="10"/>
  <c r="BY10921" i="10"/>
  <c r="BX10921" i="10"/>
  <c r="BY10928" i="10"/>
  <c r="BY11457" i="10"/>
  <c r="BX11457" i="10"/>
  <c r="BY12731" i="10"/>
  <c r="BX12731" i="10"/>
  <c r="BY20984" i="10"/>
  <c r="BX38" i="21"/>
  <c r="BX152" i="21"/>
  <c r="BY273" i="21"/>
  <c r="BX301" i="21"/>
  <c r="BX318" i="21"/>
  <c r="BX549" i="21"/>
  <c r="BX610" i="21"/>
  <c r="BX643" i="21"/>
  <c r="BX698" i="21"/>
  <c r="BX731" i="21"/>
  <c r="BX786" i="21"/>
  <c r="BX803" i="21"/>
  <c r="BY836" i="21"/>
  <c r="BX952" i="21"/>
  <c r="BX991" i="21"/>
  <c r="Q15" i="11"/>
  <c r="Q16" i="11" s="1"/>
  <c r="D15" i="11"/>
  <c r="D16" i="11" s="1"/>
  <c r="N15" i="9"/>
  <c r="V18" i="9"/>
  <c r="V27" i="9"/>
  <c r="F56" i="7"/>
  <c r="J56" i="7" s="1"/>
  <c r="V66" i="9"/>
  <c r="C26" i="7"/>
  <c r="BX34" i="10"/>
  <c r="BX253" i="10"/>
  <c r="BX360" i="10"/>
  <c r="BX377" i="10"/>
  <c r="BY439" i="10"/>
  <c r="BY462" i="10"/>
  <c r="BY473" i="10"/>
  <c r="BX485" i="10"/>
  <c r="BY507" i="10"/>
  <c r="BY552" i="10"/>
  <c r="BX597" i="10"/>
  <c r="BY839" i="10"/>
  <c r="BX873" i="10"/>
  <c r="BY912" i="10"/>
  <c r="BY1120" i="10"/>
  <c r="BX1137" i="10"/>
  <c r="BY1222" i="10"/>
  <c r="BY1233" i="10"/>
  <c r="BY1368" i="10"/>
  <c r="BX1413" i="10"/>
  <c r="BY1452" i="10"/>
  <c r="BY1502" i="10"/>
  <c r="BY1623" i="10"/>
  <c r="BX1635" i="10"/>
  <c r="BY1635" i="10"/>
  <c r="BY1652" i="10"/>
  <c r="BY1717" i="10"/>
  <c r="BY1747" i="10"/>
  <c r="BX1852" i="10"/>
  <c r="BX1859" i="10"/>
  <c r="BX1915" i="10"/>
  <c r="BY1989" i="10"/>
  <c r="BY2059" i="10"/>
  <c r="BY2115" i="10"/>
  <c r="BX2115" i="10"/>
  <c r="BY2164" i="10"/>
  <c r="BY2177" i="10"/>
  <c r="BY2189" i="10"/>
  <c r="BY2268" i="10"/>
  <c r="BY2293" i="10"/>
  <c r="BY2485" i="10"/>
  <c r="BX2485" i="10"/>
  <c r="BX2517" i="10"/>
  <c r="BY2654" i="10"/>
  <c r="BY2699" i="10"/>
  <c r="BY2743" i="10"/>
  <c r="BY2914" i="10"/>
  <c r="BY3008" i="10"/>
  <c r="BX3059" i="10"/>
  <c r="BY3108" i="10"/>
  <c r="BX3164" i="10"/>
  <c r="BY3207" i="10"/>
  <c r="BX3313" i="10"/>
  <c r="BY3330" i="10"/>
  <c r="BY3368" i="10"/>
  <c r="BX3368" i="10"/>
  <c r="BY3413" i="10"/>
  <c r="BX3452" i="10"/>
  <c r="BX3498" i="10"/>
  <c r="BY3517" i="10"/>
  <c r="BX3531" i="10"/>
  <c r="BX3557" i="10"/>
  <c r="BY3557" i="10"/>
  <c r="BY3834" i="10"/>
  <c r="BX3834" i="10"/>
  <c r="BY3959" i="10"/>
  <c r="BX3959" i="10"/>
  <c r="BY3985" i="10"/>
  <c r="BX4057" i="10"/>
  <c r="BX4085" i="10"/>
  <c r="BY4123" i="10"/>
  <c r="BX4123" i="10"/>
  <c r="BX4138" i="10"/>
  <c r="BY4179" i="10"/>
  <c r="BY4186" i="10"/>
  <c r="BX4258" i="10"/>
  <c r="BY4435" i="10"/>
  <c r="BX4555" i="10"/>
  <c r="BY4555" i="10"/>
  <c r="BY4594" i="10"/>
  <c r="BX4594" i="10"/>
  <c r="BY4829" i="10"/>
  <c r="BX4829" i="10"/>
  <c r="BY4942" i="10"/>
  <c r="BX4942" i="10"/>
  <c r="BY5127" i="10"/>
  <c r="BY5356" i="10"/>
  <c r="BX5356" i="10"/>
  <c r="BY5465" i="10"/>
  <c r="BX5607" i="10"/>
  <c r="BX5651" i="10"/>
  <c r="BY5738" i="10"/>
  <c r="BY5753" i="10"/>
  <c r="BX5753" i="10"/>
  <c r="BY5775" i="10"/>
  <c r="BX5775" i="10"/>
  <c r="BX5930" i="10"/>
  <c r="BY5930" i="10"/>
  <c r="BY6025" i="10"/>
  <c r="BX6376" i="10"/>
  <c r="BY6561" i="10"/>
  <c r="BX6561" i="10"/>
  <c r="BY6977" i="10"/>
  <c r="BX6977" i="10"/>
  <c r="BX7007" i="10"/>
  <c r="BY7007" i="10"/>
  <c r="BX7035" i="10"/>
  <c r="BY7049" i="10"/>
  <c r="BX7049" i="10"/>
  <c r="BY7062" i="10"/>
  <c r="BX7062" i="10"/>
  <c r="BY7076" i="10"/>
  <c r="BY7119" i="10"/>
  <c r="BX7119" i="10"/>
  <c r="BY7235" i="10"/>
  <c r="BX7568" i="10"/>
  <c r="BY7779" i="10"/>
  <c r="BX7779" i="10"/>
  <c r="BX7795" i="10"/>
  <c r="BY7795" i="10"/>
  <c r="BY7884" i="10"/>
  <c r="BX7884" i="10"/>
  <c r="BY7920" i="10"/>
  <c r="BX7920" i="10"/>
  <c r="BY7928" i="10"/>
  <c r="BY7936" i="10"/>
  <c r="BX7936" i="10"/>
  <c r="BY8023" i="10"/>
  <c r="BX8023" i="10"/>
  <c r="BY8403" i="10"/>
  <c r="BX8403" i="10"/>
  <c r="BY8523" i="10"/>
  <c r="BX8523" i="10"/>
  <c r="BX8718" i="10"/>
  <c r="BY8718" i="10"/>
  <c r="BY8807" i="10"/>
  <c r="BX8807" i="10"/>
  <c r="BX8855" i="10"/>
  <c r="BX8955" i="10"/>
  <c r="BY8969" i="10"/>
  <c r="BX8969" i="10"/>
  <c r="BX8985" i="10"/>
  <c r="BX8992" i="10"/>
  <c r="BY8992" i="10"/>
  <c r="BY9516" i="10"/>
  <c r="BY9549" i="10"/>
  <c r="BX9549" i="10"/>
  <c r="BY9674" i="10"/>
  <c r="BX9674" i="10"/>
  <c r="BX10354" i="10"/>
  <c r="BY10354" i="10"/>
  <c r="BY10389" i="10"/>
  <c r="BX10389" i="10"/>
  <c r="BY11104" i="10"/>
  <c r="BX11104" i="10"/>
  <c r="BY11188" i="10"/>
  <c r="BX11188" i="10"/>
  <c r="BY11857" i="10"/>
  <c r="BX11857" i="10"/>
  <c r="BY11911" i="10"/>
  <c r="BX11911" i="10"/>
  <c r="BY11931" i="10"/>
  <c r="BX11931" i="10"/>
  <c r="BY13994" i="10"/>
  <c r="BX13994" i="10"/>
  <c r="BY14341" i="10"/>
  <c r="BX14341" i="10"/>
  <c r="BY14434" i="10"/>
  <c r="BX14434" i="10"/>
  <c r="BY14459" i="10"/>
  <c r="BY14690" i="10"/>
  <c r="BX14690" i="10"/>
  <c r="BY14815" i="10"/>
  <c r="BX14815" i="10"/>
  <c r="BX15214" i="10"/>
  <c r="BY15214" i="10"/>
  <c r="BX15239" i="10"/>
  <c r="BY15239" i="10"/>
  <c r="BX16318" i="10"/>
  <c r="BX16378" i="10"/>
  <c r="BY16378" i="10"/>
  <c r="BX16727" i="10"/>
  <c r="BY16727" i="10"/>
  <c r="BY17303" i="10"/>
  <c r="BX17303" i="10"/>
  <c r="BY17582" i="10"/>
  <c r="BX17582" i="10"/>
  <c r="BY17610" i="10"/>
  <c r="BX17610" i="10"/>
  <c r="BY17935" i="10"/>
  <c r="BX17935" i="10"/>
  <c r="BY17958" i="10"/>
  <c r="BX17958" i="10"/>
  <c r="BX17965" i="10"/>
  <c r="BY17965" i="10"/>
  <c r="BY18096" i="10"/>
  <c r="BX18096" i="10"/>
  <c r="BY5120" i="10"/>
  <c r="BY5216" i="10"/>
  <c r="BX5216" i="10"/>
  <c r="BY5323" i="10"/>
  <c r="BY5580" i="10"/>
  <c r="BY5679" i="10"/>
  <c r="BX5679" i="10"/>
  <c r="BX5747" i="10"/>
  <c r="BY5747" i="10"/>
  <c r="BY5990" i="10"/>
  <c r="BX5990" i="10"/>
  <c r="BX6297" i="10"/>
  <c r="BY6297" i="10"/>
  <c r="BY6353" i="10"/>
  <c r="BY6362" i="10"/>
  <c r="BX6362" i="10"/>
  <c r="BY6391" i="10"/>
  <c r="BX6391" i="10"/>
  <c r="BY6432" i="10"/>
  <c r="BX6432" i="10"/>
  <c r="BY6986" i="10"/>
  <c r="BY7299" i="10"/>
  <c r="BX7299" i="10"/>
  <c r="BY7308" i="10"/>
  <c r="BX7308" i="10"/>
  <c r="BY7511" i="10"/>
  <c r="BX7511" i="10"/>
  <c r="BY7533" i="10"/>
  <c r="BX7533" i="10"/>
  <c r="BY7714" i="10"/>
  <c r="BX7714" i="10"/>
  <c r="BY7751" i="10"/>
  <c r="BY7772" i="10"/>
  <c r="BX7772" i="10"/>
  <c r="BX7856" i="10"/>
  <c r="BY7856" i="10"/>
  <c r="BX7863" i="10"/>
  <c r="BY7863" i="10"/>
  <c r="BX7952" i="10"/>
  <c r="BY7952" i="10"/>
  <c r="BY7981" i="10"/>
  <c r="BY8024" i="10"/>
  <c r="BX8024" i="10"/>
  <c r="BY8137" i="10"/>
  <c r="BX8137" i="10"/>
  <c r="BY8373" i="10"/>
  <c r="BX8373" i="10"/>
  <c r="BX8856" i="10"/>
  <c r="BY8856" i="10"/>
  <c r="BY8876" i="10"/>
  <c r="BY9028" i="10"/>
  <c r="BX9028" i="10"/>
  <c r="BX9092" i="10"/>
  <c r="BY9092" i="10"/>
  <c r="BY9137" i="10"/>
  <c r="BX9137" i="10"/>
  <c r="BY9299" i="10"/>
  <c r="BX9299" i="10"/>
  <c r="BX9356" i="10"/>
  <c r="BY9356" i="10"/>
  <c r="BY9470" i="10"/>
  <c r="BX9470" i="10"/>
  <c r="BY9543" i="10"/>
  <c r="BX9543" i="10"/>
  <c r="BY9803" i="10"/>
  <c r="BX9803" i="10"/>
  <c r="BY10561" i="10"/>
  <c r="BX10561" i="10"/>
  <c r="BY10703" i="10"/>
  <c r="BX10703" i="10"/>
  <c r="BY10881" i="10"/>
  <c r="BX10881" i="10"/>
  <c r="BY10901" i="10"/>
  <c r="BX10901" i="10"/>
  <c r="BY10923" i="10"/>
  <c r="BX10923" i="10"/>
  <c r="BX12785" i="10"/>
  <c r="BY12785" i="10"/>
  <c r="BY13108" i="10"/>
  <c r="BX13108" i="10"/>
  <c r="BY13599" i="10"/>
  <c r="BX13599" i="10"/>
  <c r="BY13849" i="10"/>
  <c r="BX13849" i="10"/>
  <c r="BX13972" i="10"/>
  <c r="BY13972" i="10"/>
  <c r="BY14251" i="10"/>
  <c r="BX14251" i="10"/>
  <c r="BY14336" i="10"/>
  <c r="BX14336" i="10"/>
  <c r="BX98" i="21"/>
  <c r="BX153" i="21"/>
  <c r="BX258" i="21"/>
  <c r="BX313" i="21"/>
  <c r="BY357" i="21"/>
  <c r="BX423" i="21"/>
  <c r="BX478" i="21"/>
  <c r="BY511" i="21"/>
  <c r="BX528" i="21"/>
  <c r="BX710" i="21"/>
  <c r="BX743" i="21"/>
  <c r="BX848" i="21"/>
  <c r="BX898" i="21"/>
  <c r="BX931" i="21"/>
  <c r="BX953" i="21"/>
  <c r="BY964" i="21"/>
  <c r="V12" i="9"/>
  <c r="V23" i="9"/>
  <c r="F35" i="7"/>
  <c r="J35" i="7" s="1"/>
  <c r="V62" i="9"/>
  <c r="BY12" i="10"/>
  <c r="BY57" i="10"/>
  <c r="BY74" i="10"/>
  <c r="BY327" i="10"/>
  <c r="BX344" i="10"/>
  <c r="BX457" i="10"/>
  <c r="BY542" i="10"/>
  <c r="BX705" i="10"/>
  <c r="BY722" i="10"/>
  <c r="BY902" i="10"/>
  <c r="BY947" i="10"/>
  <c r="BX970" i="10"/>
  <c r="BX1104" i="10"/>
  <c r="BX1155" i="10"/>
  <c r="BX1217" i="10"/>
  <c r="BY1234" i="10"/>
  <c r="BY1262" i="10"/>
  <c r="BY1312" i="10"/>
  <c r="BY1397" i="10"/>
  <c r="BY1442" i="10"/>
  <c r="BX1509" i="10"/>
  <c r="BY1617" i="10"/>
  <c r="BY1624" i="10"/>
  <c r="BX1624" i="10"/>
  <c r="BY1642" i="10"/>
  <c r="BY1712" i="10"/>
  <c r="BY1718" i="10"/>
  <c r="BY1742" i="10"/>
  <c r="BY1916" i="10"/>
  <c r="BX1916" i="10"/>
  <c r="BY1990" i="10"/>
  <c r="BY2010" i="10"/>
  <c r="BX2010" i="10"/>
  <c r="BY2128" i="10"/>
  <c r="BY2184" i="10"/>
  <c r="BX2202" i="10"/>
  <c r="BX2307" i="10"/>
  <c r="BY2549" i="10"/>
  <c r="BX2600" i="10"/>
  <c r="BY2674" i="10"/>
  <c r="BX2687" i="10"/>
  <c r="BY2693" i="10"/>
  <c r="BY2719" i="10"/>
  <c r="BX2738" i="10"/>
  <c r="BY2819" i="10"/>
  <c r="BX2852" i="10"/>
  <c r="BY2884" i="10"/>
  <c r="BY2928" i="10"/>
  <c r="BY2984" i="10"/>
  <c r="BY3047" i="10"/>
  <c r="BY3152" i="10"/>
  <c r="BY3244" i="10"/>
  <c r="BX3383" i="10"/>
  <c r="BX3433" i="10"/>
  <c r="BX3499" i="10"/>
  <c r="BX3810" i="10"/>
  <c r="BX3861" i="10"/>
  <c r="BX3868" i="10"/>
  <c r="BX3875" i="10"/>
  <c r="BY3927" i="10"/>
  <c r="BY3947" i="10"/>
  <c r="BX4080" i="10"/>
  <c r="BX4104" i="10"/>
  <c r="BY4117" i="10"/>
  <c r="BX4117" i="10"/>
  <c r="BX4160" i="10"/>
  <c r="BY4194" i="10"/>
  <c r="BX4194" i="10"/>
  <c r="BX4237" i="10"/>
  <c r="BY4259" i="10"/>
  <c r="BX4497" i="10"/>
  <c r="BX4693" i="10"/>
  <c r="BY4735" i="10"/>
  <c r="BX4735" i="10"/>
  <c r="BY4909" i="10"/>
  <c r="BX4909" i="10"/>
  <c r="BY4930" i="10"/>
  <c r="BY5030" i="10"/>
  <c r="BX5107" i="10"/>
  <c r="BX5258" i="10"/>
  <c r="BX5301" i="10"/>
  <c r="BX5581" i="10"/>
  <c r="BX5594" i="10"/>
  <c r="BY5622" i="10"/>
  <c r="BX5622" i="10"/>
  <c r="BX5887" i="10"/>
  <c r="BX5894" i="10"/>
  <c r="BY5954" i="10"/>
  <c r="BX5954" i="10"/>
  <c r="BY5969" i="10"/>
  <c r="BX5969" i="10"/>
  <c r="BX6085" i="10"/>
  <c r="BY6165" i="10"/>
  <c r="BY6187" i="10"/>
  <c r="BX6201" i="10"/>
  <c r="BY6201" i="10"/>
  <c r="BY6283" i="10"/>
  <c r="BY6370" i="10"/>
  <c r="BX6505" i="10"/>
  <c r="BY6527" i="10"/>
  <c r="BX6701" i="10"/>
  <c r="BY6708" i="10"/>
  <c r="BX6708" i="10"/>
  <c r="BX6724" i="10"/>
  <c r="BY6761" i="10"/>
  <c r="BX6761" i="10"/>
  <c r="BY6768" i="10"/>
  <c r="BX6768" i="10"/>
  <c r="BX6776" i="10"/>
  <c r="BX6814" i="10"/>
  <c r="BX6949" i="10"/>
  <c r="BX7292" i="10"/>
  <c r="BY7292" i="10"/>
  <c r="BX7371" i="10"/>
  <c r="BY7371" i="10"/>
  <c r="BX7377" i="10"/>
  <c r="BX7473" i="10"/>
  <c r="BY7473" i="10"/>
  <c r="BY7503" i="10"/>
  <c r="BY7735" i="10"/>
  <c r="BX7780" i="10"/>
  <c r="BY7988" i="10"/>
  <c r="BY8010" i="10"/>
  <c r="BY8053" i="10"/>
  <c r="BX8053" i="10"/>
  <c r="BX8360" i="10"/>
  <c r="BX8476" i="10"/>
  <c r="BY8690" i="10"/>
  <c r="BY8720" i="10"/>
  <c r="BX8720" i="10"/>
  <c r="BX8956" i="10"/>
  <c r="BY8956" i="10"/>
  <c r="BX8978" i="10"/>
  <c r="BX9021" i="10"/>
  <c r="BX9043" i="10"/>
  <c r="BY9278" i="10"/>
  <c r="BX9278" i="10"/>
  <c r="BY9386" i="10"/>
  <c r="BX9386" i="10"/>
  <c r="BX9484" i="10"/>
  <c r="BX9497" i="10"/>
  <c r="BY9497" i="10"/>
  <c r="BY9641" i="10"/>
  <c r="BX9641" i="10"/>
  <c r="BX10029" i="10"/>
  <c r="BY10068" i="10"/>
  <c r="BX10082" i="10"/>
  <c r="BX10174" i="10"/>
  <c r="BY10181" i="10"/>
  <c r="BX10204" i="10"/>
  <c r="BY10637" i="10"/>
  <c r="BX10637" i="10"/>
  <c r="BY10866" i="10"/>
  <c r="BX10866" i="10"/>
  <c r="BX10882" i="10"/>
  <c r="BY12275" i="10"/>
  <c r="BX12275" i="10"/>
  <c r="BY12725" i="10"/>
  <c r="BX12778" i="10"/>
  <c r="BX13624" i="10"/>
  <c r="BY13624" i="10"/>
  <c r="BY13694" i="10"/>
  <c r="BX13694" i="10"/>
  <c r="BY13801" i="10"/>
  <c r="BX13801" i="10"/>
  <c r="BX14245" i="10"/>
  <c r="BY14283" i="10"/>
  <c r="BX14283" i="10"/>
  <c r="BY14304" i="10"/>
  <c r="BY15183" i="10"/>
  <c r="BX15183" i="10"/>
  <c r="BY15993" i="10"/>
  <c r="BX15993" i="10"/>
  <c r="BY16163" i="10"/>
  <c r="BX16163" i="10"/>
  <c r="BY16287" i="10"/>
  <c r="BX16287" i="10"/>
  <c r="BY16819" i="10"/>
  <c r="BX16819" i="10"/>
  <c r="BX17120" i="10"/>
  <c r="BY17120" i="10"/>
  <c r="BX18" i="21"/>
  <c r="BY115" i="21"/>
  <c r="BX148" i="21"/>
  <c r="BY209" i="21"/>
  <c r="BY473" i="21"/>
  <c r="BX628" i="21"/>
  <c r="BX683" i="21"/>
  <c r="BY694" i="21"/>
  <c r="BX733" i="21"/>
  <c r="BX810" i="21"/>
  <c r="BX838" i="21"/>
  <c r="BX893" i="21"/>
  <c r="BY915" i="21"/>
  <c r="F30" i="7"/>
  <c r="J30" i="7" s="1"/>
  <c r="BY58" i="10"/>
  <c r="BY232" i="10"/>
  <c r="BY260" i="10"/>
  <c r="BY277" i="10"/>
  <c r="BY362" i="10"/>
  <c r="BY407" i="10"/>
  <c r="BY537" i="10"/>
  <c r="BY627" i="10"/>
  <c r="BY852" i="10"/>
  <c r="BY1122" i="10"/>
  <c r="BY1167" i="10"/>
  <c r="BY1218" i="10"/>
  <c r="BY1302" i="10"/>
  <c r="BY1330" i="10"/>
  <c r="BY1532" i="10"/>
  <c r="BY1719" i="10"/>
  <c r="BY1861" i="10"/>
  <c r="BX1861" i="10"/>
  <c r="BY2129" i="10"/>
  <c r="BY2135" i="10"/>
  <c r="BY2289" i="10"/>
  <c r="BY2308" i="10"/>
  <c r="BY2344" i="10"/>
  <c r="BY2443" i="10"/>
  <c r="BY2468" i="10"/>
  <c r="BY2594" i="10"/>
  <c r="BY2601" i="10"/>
  <c r="BX2601" i="10"/>
  <c r="BY2695" i="10"/>
  <c r="BX2695" i="10"/>
  <c r="BY2814" i="10"/>
  <c r="BY2865" i="10"/>
  <c r="BY2929" i="10"/>
  <c r="BY2978" i="10"/>
  <c r="BY3048" i="10"/>
  <c r="BY3153" i="10"/>
  <c r="BX3384" i="10"/>
  <c r="BY3384" i="10"/>
  <c r="BX3500" i="10"/>
  <c r="BY3500" i="10"/>
  <c r="BY3526" i="10"/>
  <c r="BX3526" i="10"/>
  <c r="BY3708" i="10"/>
  <c r="BX3708" i="10"/>
  <c r="BY3766" i="10"/>
  <c r="BX3766" i="10"/>
  <c r="BY3829" i="10"/>
  <c r="BX3829" i="10"/>
  <c r="BY3889" i="10"/>
  <c r="BX3889" i="10"/>
  <c r="BY4093" i="10"/>
  <c r="BY4153" i="10"/>
  <c r="BY4238" i="10"/>
  <c r="BY4346" i="10"/>
  <c r="BY4484" i="10"/>
  <c r="BX4484" i="10"/>
  <c r="BY4504" i="10"/>
  <c r="BX4504" i="10"/>
  <c r="BY4510" i="10"/>
  <c r="BX4510" i="10"/>
  <c r="BY4523" i="10"/>
  <c r="BX4523" i="10"/>
  <c r="BY4582" i="10"/>
  <c r="BY4658" i="10"/>
  <c r="BY4665" i="10"/>
  <c r="BY4672" i="10"/>
  <c r="BX4672" i="10"/>
  <c r="BY4694" i="10"/>
  <c r="BX4694" i="10"/>
  <c r="BY4805" i="10"/>
  <c r="BY4931" i="10"/>
  <c r="BX4931" i="10"/>
  <c r="BY5024" i="10"/>
  <c r="BX5024" i="10"/>
  <c r="BY5179" i="10"/>
  <c r="BX5179" i="10"/>
  <c r="BY5239" i="10"/>
  <c r="BX5239" i="10"/>
  <c r="BY5280" i="10"/>
  <c r="BY5609" i="10"/>
  <c r="BX5609" i="10"/>
  <c r="BX5710" i="10"/>
  <c r="BY5710" i="10"/>
  <c r="BX5910" i="10"/>
  <c r="BY5910" i="10"/>
  <c r="BY5963" i="10"/>
  <c r="BX5963" i="10"/>
  <c r="BY6057" i="10"/>
  <c r="BY6144" i="10"/>
  <c r="BX6144" i="10"/>
  <c r="BY6181" i="10"/>
  <c r="BX6181" i="10"/>
  <c r="BY6239" i="10"/>
  <c r="BX6239" i="10"/>
  <c r="BY6261" i="10"/>
  <c r="BX6261" i="10"/>
  <c r="BY6319" i="10"/>
  <c r="BX6319" i="10"/>
  <c r="BY6499" i="10"/>
  <c r="BX6499" i="10"/>
  <c r="BY6514" i="10"/>
  <c r="BX6514" i="10"/>
  <c r="BY6542" i="10"/>
  <c r="BX6542" i="10"/>
  <c r="BY6578" i="10"/>
  <c r="BX6578" i="10"/>
  <c r="BX6608" i="10"/>
  <c r="BY6608" i="10"/>
  <c r="BY6650" i="10"/>
  <c r="BX6650" i="10"/>
  <c r="BY6702" i="10"/>
  <c r="BY6769" i="10"/>
  <c r="BX6769" i="10"/>
  <c r="BY6785" i="10"/>
  <c r="BX6785" i="10"/>
  <c r="BY6800" i="10"/>
  <c r="BX6800" i="10"/>
  <c r="BY6905" i="10"/>
  <c r="BX6988" i="10"/>
  <c r="BY6988" i="10"/>
  <c r="BY7164" i="10"/>
  <c r="BX7164" i="10"/>
  <c r="BY7186" i="10"/>
  <c r="BY7208" i="10"/>
  <c r="BX7208" i="10"/>
  <c r="BY7301" i="10"/>
  <c r="BY7337" i="10"/>
  <c r="BX7358" i="10"/>
  <c r="BY7505" i="10"/>
  <c r="BX7505" i="10"/>
  <c r="BY7541" i="10"/>
  <c r="BY7548" i="10"/>
  <c r="BX7630" i="10"/>
  <c r="BY7708" i="10"/>
  <c r="BX7708" i="10"/>
  <c r="BY7842" i="10"/>
  <c r="BX7842" i="10"/>
  <c r="BX7997" i="10"/>
  <c r="BY7997" i="10"/>
  <c r="BY8152" i="10"/>
  <c r="BX8152" i="10"/>
  <c r="BY8268" i="10"/>
  <c r="BX8268" i="10"/>
  <c r="BY8539" i="10"/>
  <c r="BX8539" i="10"/>
  <c r="BY8580" i="10"/>
  <c r="BX8580" i="10"/>
  <c r="BY8662" i="10"/>
  <c r="BX8662" i="10"/>
  <c r="BY8802" i="10"/>
  <c r="BX8802" i="10"/>
  <c r="BY8816" i="10"/>
  <c r="BX8816" i="10"/>
  <c r="BY9022" i="10"/>
  <c r="BX9022" i="10"/>
  <c r="BY9123" i="10"/>
  <c r="BX9123" i="10"/>
  <c r="BY9379" i="10"/>
  <c r="BX9379" i="10"/>
  <c r="BY9478" i="10"/>
  <c r="BX9478" i="10"/>
  <c r="BX9538" i="10"/>
  <c r="BY9538" i="10"/>
  <c r="BY9584" i="10"/>
  <c r="BX9584" i="10"/>
  <c r="BY9756" i="10"/>
  <c r="BX9756" i="10"/>
  <c r="BY10069" i="10"/>
  <c r="BX10197" i="10"/>
  <c r="BY10197" i="10"/>
  <c r="BX10262" i="10"/>
  <c r="BY10262" i="10"/>
  <c r="BY10384" i="10"/>
  <c r="BX10384" i="10"/>
  <c r="BX10534" i="10"/>
  <c r="BY10534" i="10"/>
  <c r="BY10563" i="10"/>
  <c r="BX10563" i="10"/>
  <c r="BY11311" i="10"/>
  <c r="BX11311" i="10"/>
  <c r="BY11401" i="10"/>
  <c r="BX11401" i="10"/>
  <c r="BY11464" i="10"/>
  <c r="BX11464" i="10"/>
  <c r="BY11671" i="10"/>
  <c r="BX11671" i="10"/>
  <c r="BY11934" i="10"/>
  <c r="BX11934" i="10"/>
  <c r="BY12019" i="10"/>
  <c r="BX12019" i="10"/>
  <c r="BY12049" i="10"/>
  <c r="BX12049" i="10"/>
  <c r="BY12366" i="10"/>
  <c r="BY13426" i="10"/>
  <c r="BX13426" i="10"/>
  <c r="BY13649" i="10"/>
  <c r="BX13649" i="10"/>
  <c r="BY13810" i="10"/>
  <c r="BX13810" i="10"/>
  <c r="BX13834" i="10"/>
  <c r="BY13834" i="10"/>
  <c r="BX13997" i="10"/>
  <c r="BY13997" i="10"/>
  <c r="BY16434" i="10"/>
  <c r="BX16434" i="10"/>
  <c r="BY16559" i="10"/>
  <c r="BX16559" i="10"/>
  <c r="BY16595" i="10"/>
  <c r="BX16595" i="10"/>
  <c r="BX16934" i="10"/>
  <c r="BY16934" i="10"/>
  <c r="BX17541" i="10"/>
  <c r="BY17541" i="10"/>
  <c r="BY17894" i="10"/>
  <c r="BX17894" i="10"/>
  <c r="BX88" i="21"/>
  <c r="BX143" i="21"/>
  <c r="BX204" i="21"/>
  <c r="BX248" i="21"/>
  <c r="BX303" i="21"/>
  <c r="BX413" i="21"/>
  <c r="BX468" i="21"/>
  <c r="BY468" i="21"/>
  <c r="BX518" i="21"/>
  <c r="BX573" i="21"/>
  <c r="BX623" i="21"/>
  <c r="BX678" i="21"/>
  <c r="BX788" i="21"/>
  <c r="BX938" i="21"/>
  <c r="BX993" i="21"/>
  <c r="V26" i="9"/>
  <c r="N13" i="9"/>
  <c r="N16" i="9"/>
  <c r="V63" i="9"/>
  <c r="BY47" i="10"/>
  <c r="BY182" i="10"/>
  <c r="BX215" i="10"/>
  <c r="BY227" i="10"/>
  <c r="BX255" i="10"/>
  <c r="BX339" i="10"/>
  <c r="BX430" i="10"/>
  <c r="BX447" i="10"/>
  <c r="BX452" i="10"/>
  <c r="BY672" i="10"/>
  <c r="BX695" i="10"/>
  <c r="BX717" i="10"/>
  <c r="BY757" i="10"/>
  <c r="BX802" i="10"/>
  <c r="BX835" i="10"/>
  <c r="BY847" i="10"/>
  <c r="BY897" i="10"/>
  <c r="BX959" i="10"/>
  <c r="BY1032" i="10"/>
  <c r="BX1094" i="10"/>
  <c r="BY1139" i="10"/>
  <c r="BX1207" i="10"/>
  <c r="BX1212" i="10"/>
  <c r="BY1252" i="10"/>
  <c r="BX1325" i="10"/>
  <c r="BY1342" i="10"/>
  <c r="BX1387" i="10"/>
  <c r="BY1437" i="10"/>
  <c r="BY1454" i="10"/>
  <c r="BY1527" i="10"/>
  <c r="BY1619" i="10"/>
  <c r="BY1637" i="10"/>
  <c r="BY1661" i="10"/>
  <c r="BX1661" i="10"/>
  <c r="BX1760" i="10"/>
  <c r="BY1879" i="10"/>
  <c r="BX1898" i="10"/>
  <c r="BX1917" i="10"/>
  <c r="BX1930" i="10"/>
  <c r="BY1942" i="10"/>
  <c r="BY1954" i="10"/>
  <c r="BX1979" i="10"/>
  <c r="BY2004" i="10"/>
  <c r="BX2004" i="10"/>
  <c r="BY2029" i="10"/>
  <c r="BY2086" i="10"/>
  <c r="BX2086" i="10"/>
  <c r="BX2283" i="10"/>
  <c r="BY2363" i="10"/>
  <c r="BY2389" i="10"/>
  <c r="BX2407" i="10"/>
  <c r="BX2438" i="10"/>
  <c r="BY2544" i="10"/>
  <c r="BY2550" i="10"/>
  <c r="BY2564" i="10"/>
  <c r="BX2669" i="10"/>
  <c r="BX2714" i="10"/>
  <c r="BY2764" i="10"/>
  <c r="BY2794" i="10"/>
  <c r="BX2820" i="10"/>
  <c r="BY2827" i="10"/>
  <c r="BY2834" i="10"/>
  <c r="BX2834" i="10"/>
  <c r="BY2866" i="10"/>
  <c r="BX2866" i="10"/>
  <c r="BX2910" i="10"/>
  <c r="BX2954" i="10"/>
  <c r="BY3129" i="10"/>
  <c r="BY3135" i="10"/>
  <c r="BX3227" i="10"/>
  <c r="BY3289" i="10"/>
  <c r="BY3308" i="10"/>
  <c r="BX3441" i="10"/>
  <c r="BY3493" i="10"/>
  <c r="BX3493" i="10"/>
  <c r="BX3527" i="10"/>
  <c r="BX3560" i="10"/>
  <c r="BX3590" i="10"/>
  <c r="BX3623" i="10"/>
  <c r="BX3630" i="10"/>
  <c r="BY3656" i="10"/>
  <c r="BX3656" i="10"/>
  <c r="BX3669" i="10"/>
  <c r="BY3741" i="10"/>
  <c r="BX3804" i="10"/>
  <c r="BX3869" i="10"/>
  <c r="BX3876" i="10"/>
  <c r="BX3948" i="10"/>
  <c r="BY4020" i="10"/>
  <c r="BX4052" i="10"/>
  <c r="BX4074" i="10"/>
  <c r="BX4125" i="10"/>
  <c r="BY4175" i="10"/>
  <c r="BX4196" i="10"/>
  <c r="BY4196" i="10"/>
  <c r="BX4224" i="10"/>
  <c r="BX4231" i="10"/>
  <c r="BY4292" i="10"/>
  <c r="BX4292" i="10"/>
  <c r="BY4319" i="10"/>
  <c r="BY4339" i="10"/>
  <c r="BY4358" i="10"/>
  <c r="BX4364" i="10"/>
  <c r="BX4722" i="10"/>
  <c r="BY4838" i="10"/>
  <c r="BX4838" i="10"/>
  <c r="BY4959" i="10"/>
  <c r="BX4959" i="10"/>
  <c r="BX4967" i="10"/>
  <c r="BY4967" i="10"/>
  <c r="BY4988" i="10"/>
  <c r="BY5101" i="10"/>
  <c r="BY5225" i="10"/>
  <c r="BX5225" i="10"/>
  <c r="BY5260" i="10"/>
  <c r="BX5273" i="10"/>
  <c r="BX5516" i="10"/>
  <c r="BX5545" i="10"/>
  <c r="BY5574" i="10"/>
  <c r="BX5574" i="10"/>
  <c r="BY5624" i="10"/>
  <c r="BX5624" i="10"/>
  <c r="BX5770" i="10"/>
  <c r="BX5777" i="10"/>
  <c r="BY5783" i="10"/>
  <c r="BY5798" i="10"/>
  <c r="BY5822" i="10"/>
  <c r="BX5822" i="10"/>
  <c r="BY5874" i="10"/>
  <c r="BX5874" i="10"/>
  <c r="BY5911" i="10"/>
  <c r="BX5911" i="10"/>
  <c r="BY5933" i="10"/>
  <c r="BX5933" i="10"/>
  <c r="BY6247" i="10"/>
  <c r="BX6247" i="10"/>
  <c r="BY6507" i="10"/>
  <c r="BY6694" i="10"/>
  <c r="BX6694" i="10"/>
  <c r="BY6710" i="10"/>
  <c r="BX6858" i="10"/>
  <c r="BX6874" i="10"/>
  <c r="BX6943" i="10"/>
  <c r="BX6957" i="10"/>
  <c r="BY7128" i="10"/>
  <c r="BY7286" i="10"/>
  <c r="BX7286" i="10"/>
  <c r="BY7674" i="10"/>
  <c r="BX7674" i="10"/>
  <c r="BY7931" i="10"/>
  <c r="BY7990" i="10"/>
  <c r="BY8174" i="10"/>
  <c r="BX8174" i="10"/>
  <c r="BX8233" i="10"/>
  <c r="BX8253" i="10"/>
  <c r="BY8253" i="10"/>
  <c r="BX8277" i="10"/>
  <c r="BY8277" i="10"/>
  <c r="BX8455" i="10"/>
  <c r="BY8455" i="10"/>
  <c r="BY8492" i="10"/>
  <c r="BX8492" i="10"/>
  <c r="BY8612" i="10"/>
  <c r="BX8612" i="10"/>
  <c r="BX8722" i="10"/>
  <c r="BY8722" i="10"/>
  <c r="BY8850" i="10"/>
  <c r="BX8850" i="10"/>
  <c r="BY9320" i="10"/>
  <c r="BX9320" i="10"/>
  <c r="BY9721" i="10"/>
  <c r="BX10114" i="10"/>
  <c r="BY10198" i="10"/>
  <c r="BX10198" i="10"/>
  <c r="BX10283" i="10"/>
  <c r="BY10542" i="10"/>
  <c r="BX10549" i="10"/>
  <c r="BY10549" i="10"/>
  <c r="BX10564" i="10"/>
  <c r="BY10564" i="10"/>
  <c r="BX11351" i="10"/>
  <c r="BX11358" i="10"/>
  <c r="BX11389" i="10"/>
  <c r="BY11389" i="10"/>
  <c r="BY11422" i="10"/>
  <c r="BX11422" i="10"/>
  <c r="BX11893" i="10"/>
  <c r="BY11893" i="10"/>
  <c r="BY12093" i="10"/>
  <c r="BX12093" i="10"/>
  <c r="BY12367" i="10"/>
  <c r="BX12367" i="10"/>
  <c r="BX12405" i="10"/>
  <c r="BY12426" i="10"/>
  <c r="BX12426" i="10"/>
  <c r="BY13526" i="10"/>
  <c r="BX13526" i="10"/>
  <c r="BX14135" i="10"/>
  <c r="BY14135" i="10"/>
  <c r="BX14430" i="10"/>
  <c r="BY14430" i="10"/>
  <c r="BX14455" i="10"/>
  <c r="BY14455" i="10"/>
  <c r="BY14590" i="10"/>
  <c r="BX14590" i="10"/>
  <c r="BX15725" i="10"/>
  <c r="BY15725" i="10"/>
  <c r="BY17758" i="10"/>
  <c r="BX17758" i="10"/>
  <c r="BX13" i="21"/>
  <c r="BX83" i="21"/>
  <c r="BX110" i="21"/>
  <c r="BX138" i="21"/>
  <c r="BX193" i="21"/>
  <c r="BX210" i="21"/>
  <c r="BX353" i="21"/>
  <c r="BX689" i="21"/>
  <c r="BX833" i="21"/>
  <c r="BX888" i="21"/>
  <c r="BX910" i="21"/>
  <c r="V59" i="9"/>
  <c r="V68" i="9"/>
  <c r="BX59" i="10"/>
  <c r="BX538" i="10"/>
  <c r="BX1077" i="10"/>
  <c r="BX1449" i="10"/>
  <c r="BX1613" i="10"/>
  <c r="BX1819" i="10"/>
  <c r="BY1905" i="10"/>
  <c r="BX1905" i="10"/>
  <c r="BX2023" i="10"/>
  <c r="BY2123" i="10"/>
  <c r="BY2221" i="10"/>
  <c r="BX2246" i="10"/>
  <c r="BX2351" i="10"/>
  <c r="BY2351" i="10"/>
  <c r="BX2402" i="10"/>
  <c r="BY2402" i="10"/>
  <c r="BX2444" i="10"/>
  <c r="BY2500" i="10"/>
  <c r="BX2551" i="10"/>
  <c r="BY2551" i="10"/>
  <c r="BX2614" i="10"/>
  <c r="BX2688" i="10"/>
  <c r="BX2702" i="10"/>
  <c r="BX2898" i="10"/>
  <c r="BX2930" i="10"/>
  <c r="BX2979" i="10"/>
  <c r="BY2991" i="10"/>
  <c r="BY3004" i="10"/>
  <c r="BX3004" i="10"/>
  <c r="BY3029" i="10"/>
  <c r="BY3086" i="10"/>
  <c r="BX3086" i="10"/>
  <c r="BX3309" i="10"/>
  <c r="BX3494" i="10"/>
  <c r="BY3533" i="10"/>
  <c r="BX3683" i="10"/>
  <c r="BY3721" i="10"/>
  <c r="BX3728" i="10"/>
  <c r="BX3735" i="10"/>
  <c r="BX3817" i="10"/>
  <c r="BX3870" i="10"/>
  <c r="BY3870" i="10"/>
  <c r="BY3942" i="10"/>
  <c r="BX3963" i="10"/>
  <c r="BX3975" i="10"/>
  <c r="BX4059" i="10"/>
  <c r="BY4154" i="10"/>
  <c r="BY4161" i="10"/>
  <c r="BX4168" i="10"/>
  <c r="BX4253" i="10"/>
  <c r="BX4403" i="10"/>
  <c r="BX4444" i="10"/>
  <c r="BY4471" i="10"/>
  <c r="BX4545" i="10"/>
  <c r="BX4564" i="10"/>
  <c r="BX4577" i="10"/>
  <c r="BX4589" i="10"/>
  <c r="BY4611" i="10"/>
  <c r="BX4639" i="10"/>
  <c r="BY4646" i="10"/>
  <c r="BX4679" i="10"/>
  <c r="BX4687" i="10"/>
  <c r="BY4798" i="10"/>
  <c r="BX4832" i="10"/>
  <c r="BY4832" i="10"/>
  <c r="BY4898" i="10"/>
  <c r="BX4898" i="10"/>
  <c r="BX4960" i="10"/>
  <c r="BX5081" i="10"/>
  <c r="BX5108" i="10"/>
  <c r="BY5166" i="10"/>
  <c r="BY5203" i="10"/>
  <c r="BX5203" i="10"/>
  <c r="BY5211" i="10"/>
  <c r="BX5211" i="10"/>
  <c r="BY5267" i="10"/>
  <c r="BY5294" i="10"/>
  <c r="BX5294" i="10"/>
  <c r="BX5303" i="10"/>
  <c r="BY5303" i="10"/>
  <c r="BX5510" i="10"/>
  <c r="BY5510" i="10"/>
  <c r="BY5539" i="10"/>
  <c r="BX5539" i="10"/>
  <c r="BY5696" i="10"/>
  <c r="BX5696" i="10"/>
  <c r="BY5925" i="10"/>
  <c r="BX5925" i="10"/>
  <c r="BY6058" i="10"/>
  <c r="BY6209" i="10"/>
  <c r="BX6209" i="10"/>
  <c r="BX6441" i="10"/>
  <c r="BY6454" i="10"/>
  <c r="BX6454" i="10"/>
  <c r="BY6476" i="10"/>
  <c r="BY6484" i="10"/>
  <c r="BX6484" i="10"/>
  <c r="BY6636" i="10"/>
  <c r="BX6636" i="10"/>
  <c r="BY6659" i="10"/>
  <c r="BX6659" i="10"/>
  <c r="BX6695" i="10"/>
  <c r="BY6718" i="10"/>
  <c r="BY6726" i="10"/>
  <c r="BX6793" i="10"/>
  <c r="BX6928" i="10"/>
  <c r="BY6951" i="10"/>
  <c r="BX6951" i="10"/>
  <c r="BX7270" i="10"/>
  <c r="BX7277" i="10"/>
  <c r="BY7324" i="10"/>
  <c r="BX7324" i="10"/>
  <c r="BX7386" i="10"/>
  <c r="BX7476" i="10"/>
  <c r="BY7476" i="10"/>
  <c r="BY7498" i="10"/>
  <c r="BX7615" i="10"/>
  <c r="BX7631" i="10"/>
  <c r="BX7666" i="10"/>
  <c r="BX7682" i="10"/>
  <c r="BY7806" i="10"/>
  <c r="BX7820" i="10"/>
  <c r="BY7820" i="10"/>
  <c r="BX7879" i="10"/>
  <c r="BX7894" i="10"/>
  <c r="BY7908" i="10"/>
  <c r="BX7908" i="10"/>
  <c r="BY7969" i="10"/>
  <c r="BX7969" i="10"/>
  <c r="BY8041" i="10"/>
  <c r="BX8041" i="10"/>
  <c r="BX8175" i="10"/>
  <c r="BY8307" i="10"/>
  <c r="BX8307" i="10"/>
  <c r="BY8336" i="10"/>
  <c r="BX8485" i="10"/>
  <c r="BY8485" i="10"/>
  <c r="BX8823" i="10"/>
  <c r="BY8936" i="10"/>
  <c r="BX8995" i="10"/>
  <c r="BY9002" i="10"/>
  <c r="BX9002" i="10"/>
  <c r="BY9009" i="10"/>
  <c r="BX9009" i="10"/>
  <c r="CE13" i="10" s="1"/>
  <c r="DA4" i="10" s="1"/>
  <c r="BY9211" i="10"/>
  <c r="BX9246" i="10"/>
  <c r="BY9335" i="10"/>
  <c r="BX9443" i="10"/>
  <c r="BX9663" i="10"/>
  <c r="BY9722" i="10"/>
  <c r="BX9722" i="10"/>
  <c r="BX10023" i="10"/>
  <c r="BX10076" i="10"/>
  <c r="BX10102" i="10"/>
  <c r="BX10378" i="10"/>
  <c r="BY10466" i="10"/>
  <c r="BX10466" i="10"/>
  <c r="BX10508" i="10"/>
  <c r="BX11048" i="10"/>
  <c r="BY11054" i="10"/>
  <c r="BX11066" i="10"/>
  <c r="BX11094" i="10"/>
  <c r="BY11157" i="10"/>
  <c r="BX11292" i="10"/>
  <c r="BY11299" i="10"/>
  <c r="BY11318" i="10"/>
  <c r="BY11369" i="10"/>
  <c r="BY11451" i="10"/>
  <c r="BX11451" i="10"/>
  <c r="BY11852" i="10"/>
  <c r="BY11886" i="10"/>
  <c r="BX11886" i="10"/>
  <c r="BX12027" i="10"/>
  <c r="BY12027" i="10"/>
  <c r="BX12459" i="10"/>
  <c r="BY12459" i="10"/>
  <c r="BY13473" i="10"/>
  <c r="BX13473" i="10"/>
  <c r="BX13519" i="10"/>
  <c r="BX13534" i="10"/>
  <c r="BX13572" i="10"/>
  <c r="BY13572" i="10"/>
  <c r="BY14298" i="10"/>
  <c r="BX14298" i="10"/>
  <c r="BY14740" i="10"/>
  <c r="BX14740" i="10"/>
  <c r="BY14900" i="10"/>
  <c r="BX14900" i="10"/>
  <c r="BX188" i="21"/>
  <c r="BY215" i="21"/>
  <c r="BX253" i="21"/>
  <c r="BX323" i="21"/>
  <c r="BX393" i="21"/>
  <c r="BY436" i="21"/>
  <c r="BX458" i="21"/>
  <c r="BX598" i="21"/>
  <c r="BY657" i="21"/>
  <c r="BY673" i="21"/>
  <c r="BX808" i="21"/>
  <c r="BX889" i="21"/>
  <c r="BX943" i="21"/>
  <c r="V55" i="9"/>
  <c r="BY112" i="10"/>
  <c r="BX134" i="10"/>
  <c r="BY177" i="10"/>
  <c r="BY247" i="10"/>
  <c r="BY317" i="10"/>
  <c r="BX355" i="10"/>
  <c r="BY382" i="10"/>
  <c r="BY522" i="10"/>
  <c r="BY732" i="10"/>
  <c r="BX797" i="10"/>
  <c r="BY867" i="10"/>
  <c r="BY937" i="10"/>
  <c r="BY1007" i="10"/>
  <c r="CF5" i="10" s="1"/>
  <c r="CL4" i="10" s="1"/>
  <c r="BY1018" i="10"/>
  <c r="BY1142" i="10"/>
  <c r="BY1239" i="10"/>
  <c r="BY1352" i="10"/>
  <c r="BY1460" i="10"/>
  <c r="BY1557" i="10"/>
  <c r="BY1737" i="10"/>
  <c r="BY1817" i="10"/>
  <c r="BY1835" i="10"/>
  <c r="BX1835" i="10"/>
  <c r="BY1847" i="10"/>
  <c r="BX1937" i="10"/>
  <c r="BY1943" i="10"/>
  <c r="BY2069" i="10"/>
  <c r="BY2094" i="10"/>
  <c r="BY2142" i="10"/>
  <c r="BX2203" i="10"/>
  <c r="BX2269" i="10"/>
  <c r="BX2330" i="10"/>
  <c r="BY2354" i="10"/>
  <c r="BX2372" i="10"/>
  <c r="BY2391" i="10"/>
  <c r="BX2391" i="10"/>
  <c r="BY2456" i="10"/>
  <c r="BX2456" i="10"/>
  <c r="BX2493" i="10"/>
  <c r="BX2584" i="10"/>
  <c r="BX2645" i="10"/>
  <c r="BY2754" i="10"/>
  <c r="BY2760" i="10"/>
  <c r="BX2772" i="10"/>
  <c r="BY2772" i="10"/>
  <c r="BX2937" i="10"/>
  <c r="BY2943" i="10"/>
  <c r="BY3069" i="10"/>
  <c r="BY3094" i="10"/>
  <c r="BY3142" i="10"/>
  <c r="BX3203" i="10"/>
  <c r="BX3269" i="10"/>
  <c r="BY3354" i="10"/>
  <c r="BX3405" i="10"/>
  <c r="BX3418" i="10"/>
  <c r="BX3450" i="10"/>
  <c r="BX3627" i="10"/>
  <c r="BX3696" i="10"/>
  <c r="BX3815" i="10"/>
  <c r="BX3821" i="10"/>
  <c r="BY3833" i="10"/>
  <c r="BX3893" i="10"/>
  <c r="BX3938" i="10"/>
  <c r="BY3983" i="10"/>
  <c r="BX3997" i="10"/>
  <c r="BX4030" i="10"/>
  <c r="BX4042" i="10"/>
  <c r="BY4133" i="10"/>
  <c r="BY4214" i="10"/>
  <c r="BY4282" i="10"/>
  <c r="BY4309" i="10"/>
  <c r="BY4341" i="10"/>
  <c r="BY4373" i="10"/>
  <c r="BX4373" i="10"/>
  <c r="BY4412" i="10"/>
  <c r="BX4412" i="10"/>
  <c r="BY4503" i="10"/>
  <c r="BX4775" i="10"/>
  <c r="BY4775" i="10"/>
  <c r="BY4958" i="10"/>
  <c r="BY5054" i="10"/>
  <c r="BX5054" i="10"/>
  <c r="BX5075" i="10"/>
  <c r="BY5122" i="10"/>
  <c r="BX5122" i="10"/>
  <c r="BX5136" i="10"/>
  <c r="BX5268" i="10"/>
  <c r="BY5274" i="10"/>
  <c r="BX5274" i="10"/>
  <c r="BY5324" i="10"/>
  <c r="BX5324" i="10"/>
  <c r="BY5413" i="10"/>
  <c r="BX5413" i="10"/>
  <c r="BY5533" i="10"/>
  <c r="BY5722" i="10"/>
  <c r="BY5824" i="10"/>
  <c r="BX5824" i="10"/>
  <c r="BY5860" i="10"/>
  <c r="BY5888" i="10"/>
  <c r="BY5961" i="10"/>
  <c r="BX5968" i="10"/>
  <c r="BY6023" i="10"/>
  <c r="BY6110" i="10"/>
  <c r="BY6138" i="10"/>
  <c r="BX6167" i="10"/>
  <c r="BY6232" i="10"/>
  <c r="BY6267" i="10"/>
  <c r="BX6303" i="10"/>
  <c r="BY6303" i="10"/>
  <c r="BY6359" i="10"/>
  <c r="BX6359" i="10"/>
  <c r="BX6368" i="10"/>
  <c r="BX6396" i="10"/>
  <c r="BX6681" i="10"/>
  <c r="BY6847" i="10"/>
  <c r="BY6964" i="10"/>
  <c r="BX6964" i="10"/>
  <c r="BY7021" i="10"/>
  <c r="BY7099" i="10"/>
  <c r="BX7099" i="10"/>
  <c r="BX7170" i="10"/>
  <c r="BY7219" i="10"/>
  <c r="BX7219" i="10"/>
  <c r="BY7295" i="10"/>
  <c r="BY7311" i="10"/>
  <c r="BY7602" i="10"/>
  <c r="BY7744" i="10"/>
  <c r="BX7744" i="10"/>
  <c r="BY7773" i="10"/>
  <c r="BX7976" i="10"/>
  <c r="BY8003" i="10"/>
  <c r="BX8003" i="10"/>
  <c r="BY8155" i="10"/>
  <c r="BY8206" i="10"/>
  <c r="BX8206" i="10"/>
  <c r="BX8362" i="10"/>
  <c r="BY8362" i="10"/>
  <c r="BY8375" i="10"/>
  <c r="BY8600" i="10"/>
  <c r="BX8600" i="10"/>
  <c r="BY8624" i="10"/>
  <c r="BX8624" i="10"/>
  <c r="BY8824" i="10"/>
  <c r="BX8824" i="10"/>
  <c r="BY8937" i="10"/>
  <c r="BX8937" i="10"/>
  <c r="BY9091" i="10"/>
  <c r="BY9184" i="10"/>
  <c r="BX9184" i="10"/>
  <c r="BY9199" i="10"/>
  <c r="BX9199" i="10"/>
  <c r="BY9449" i="10"/>
  <c r="BX9449" i="10"/>
  <c r="BY9491" i="10"/>
  <c r="BY9668" i="10"/>
  <c r="BX9668" i="10"/>
  <c r="BX9876" i="10"/>
  <c r="BY10002" i="10"/>
  <c r="BX10002" i="10"/>
  <c r="BY10017" i="10"/>
  <c r="BX10017" i="10"/>
  <c r="BY10383" i="10"/>
  <c r="BY10457" i="10"/>
  <c r="BX10457" i="10"/>
  <c r="BX10554" i="10"/>
  <c r="BY10554" i="10"/>
  <c r="BX10589" i="10"/>
  <c r="BY10636" i="10"/>
  <c r="BX10636" i="10"/>
  <c r="BY10656" i="10"/>
  <c r="BX10656" i="10"/>
  <c r="BY10683" i="10"/>
  <c r="BX10683" i="10"/>
  <c r="BX10914" i="10"/>
  <c r="BY10942" i="10"/>
  <c r="BY10961" i="10"/>
  <c r="BX10961" i="10"/>
  <c r="BY11228" i="10"/>
  <c r="BX11228" i="10"/>
  <c r="BY11768" i="10"/>
  <c r="BX11768" i="10"/>
  <c r="BY12204" i="10"/>
  <c r="BY12255" i="10"/>
  <c r="BX12255" i="10"/>
  <c r="BY12352" i="10"/>
  <c r="BX12352" i="10"/>
  <c r="BX12467" i="10"/>
  <c r="BY12467" i="10"/>
  <c r="BY12646" i="10"/>
  <c r="BY12661" i="10"/>
  <c r="BX12661" i="10"/>
  <c r="BY12675" i="10"/>
  <c r="BX12675" i="10"/>
  <c r="BY12735" i="10"/>
  <c r="BY13151" i="10"/>
  <c r="BX13151" i="10"/>
  <c r="BX13197" i="10"/>
  <c r="BY13197" i="10"/>
  <c r="BX13397" i="10"/>
  <c r="BY13397" i="10"/>
  <c r="BY13434" i="10"/>
  <c r="BX13434" i="10"/>
  <c r="BX14324" i="10"/>
  <c r="BY14349" i="10"/>
  <c r="BX14349" i="10"/>
  <c r="BY14565" i="10"/>
  <c r="BX14565" i="10"/>
  <c r="BX14595" i="10"/>
  <c r="BY14595" i="10"/>
  <c r="BY15190" i="10"/>
  <c r="BX15190" i="10"/>
  <c r="BY17112" i="10"/>
  <c r="BX17112" i="10"/>
  <c r="BY17240" i="10"/>
  <c r="BX17240" i="10"/>
  <c r="BY17455" i="10"/>
  <c r="BX17455" i="10"/>
  <c r="BY17871" i="10"/>
  <c r="BX17871" i="10"/>
  <c r="BY17900" i="10"/>
  <c r="BX17900" i="10"/>
  <c r="BX17915" i="10"/>
  <c r="BY17950" i="10"/>
  <c r="BY18206" i="10"/>
  <c r="BX18206" i="10"/>
  <c r="BY18226" i="10"/>
  <c r="BX18226" i="10"/>
  <c r="BY18253" i="10"/>
  <c r="BX18253" i="10"/>
  <c r="BX18532" i="10"/>
  <c r="BY18532" i="10"/>
  <c r="BY18652" i="10"/>
  <c r="BX18652" i="10"/>
  <c r="BX18710" i="10"/>
  <c r="BY18710" i="10"/>
  <c r="BY19131" i="10"/>
  <c r="BX19131" i="10"/>
  <c r="BY32" i="10"/>
  <c r="BX97" i="10"/>
  <c r="BY167" i="10"/>
  <c r="BY237" i="10"/>
  <c r="BY307" i="10"/>
  <c r="BY318" i="10"/>
  <c r="BY442" i="10"/>
  <c r="BY539" i="10"/>
  <c r="BY652" i="10"/>
  <c r="BY760" i="10"/>
  <c r="BY857" i="10"/>
  <c r="BY927" i="10"/>
  <c r="BY997" i="10"/>
  <c r="BY1062" i="10"/>
  <c r="BY1202" i="10"/>
  <c r="BX1213" i="10"/>
  <c r="BY1272" i="10"/>
  <c r="BY1412" i="10"/>
  <c r="BX1434" i="10"/>
  <c r="BY1477" i="10"/>
  <c r="BY1547" i="10"/>
  <c r="BY1607" i="10"/>
  <c r="BY1647" i="10"/>
  <c r="BX1698" i="10"/>
  <c r="BY1732" i="10"/>
  <c r="BX1755" i="10"/>
  <c r="BY1761" i="10"/>
  <c r="BX1761" i="10"/>
  <c r="BY1818" i="10"/>
  <c r="BY1842" i="10"/>
  <c r="BY1919" i="10"/>
  <c r="BY1938" i="10"/>
  <c r="BX1938" i="10"/>
  <c r="BY2003" i="10"/>
  <c r="BX2119" i="10"/>
  <c r="BY2149" i="10"/>
  <c r="BX2180" i="10"/>
  <c r="BX2258" i="10"/>
  <c r="BY2457" i="10"/>
  <c r="BX2573" i="10"/>
  <c r="BY2919" i="10"/>
  <c r="BY2938" i="10"/>
  <c r="BX2938" i="10"/>
  <c r="BY3003" i="10"/>
  <c r="BX3119" i="10"/>
  <c r="BY3149" i="10"/>
  <c r="BX3180" i="10"/>
  <c r="BX3258" i="10"/>
  <c r="BX3412" i="10"/>
  <c r="BY3419" i="10"/>
  <c r="BX3419" i="10"/>
  <c r="BX3475" i="10"/>
  <c r="BX3521" i="10"/>
  <c r="BX3546" i="10"/>
  <c r="BX3621" i="10"/>
  <c r="BX3647" i="10"/>
  <c r="BX3710" i="10"/>
  <c r="BX3760" i="10"/>
  <c r="BY3760" i="10"/>
  <c r="BX3860" i="10"/>
  <c r="BY3939" i="10"/>
  <c r="BX3939" i="10"/>
  <c r="BX3991" i="10"/>
  <c r="BY3991" i="10"/>
  <c r="BX4005" i="10"/>
  <c r="BY4055" i="10"/>
  <c r="BX4277" i="10"/>
  <c r="BX4304" i="10"/>
  <c r="BX4675" i="10"/>
  <c r="BY4675" i="10"/>
  <c r="BY4689" i="10"/>
  <c r="BX4689" i="10"/>
  <c r="BX4697" i="10"/>
  <c r="BY4716" i="10"/>
  <c r="BY4757" i="10"/>
  <c r="BX4757" i="10"/>
  <c r="BX4783" i="10"/>
  <c r="BY4828" i="10"/>
  <c r="BX4828" i="10"/>
  <c r="BY4880" i="10"/>
  <c r="BX4880" i="10"/>
  <c r="BY4980" i="10"/>
  <c r="BX5023" i="10"/>
  <c r="BX5103" i="10"/>
  <c r="BY5137" i="10"/>
  <c r="BY5186" i="10"/>
  <c r="BY5193" i="10"/>
  <c r="BY5200" i="10"/>
  <c r="BX5208" i="10"/>
  <c r="BY5208" i="10"/>
  <c r="BX5255" i="10"/>
  <c r="BY5255" i="10"/>
  <c r="BY5296" i="10"/>
  <c r="BY5326" i="10"/>
  <c r="BX5326" i="10"/>
  <c r="BY5589" i="10"/>
  <c r="BX5589" i="10"/>
  <c r="BX5596" i="10"/>
  <c r="BY5596" i="10"/>
  <c r="BX5817" i="10"/>
  <c r="BY5889" i="10"/>
  <c r="BX5889" i="10"/>
  <c r="BY5996" i="10"/>
  <c r="BX5996" i="10"/>
  <c r="BY6024" i="10"/>
  <c r="BX6024" i="10"/>
  <c r="BY6061" i="10"/>
  <c r="BY6111" i="10"/>
  <c r="BY6189" i="10"/>
  <c r="BX6189" i="10"/>
  <c r="BY6210" i="10"/>
  <c r="BX6210" i="10"/>
  <c r="BX6240" i="10"/>
  <c r="BY6246" i="10"/>
  <c r="BX6397" i="10"/>
  <c r="BY6397" i="10"/>
  <c r="BX6472" i="10"/>
  <c r="BX6662" i="10"/>
  <c r="BY6675" i="10"/>
  <c r="BY6682" i="10"/>
  <c r="BX6712" i="10"/>
  <c r="BY7213" i="10"/>
  <c r="BX7213" i="10"/>
  <c r="BY7395" i="10"/>
  <c r="BX7395" i="10"/>
  <c r="BX7432" i="10"/>
  <c r="BY7504" i="10"/>
  <c r="BX7504" i="10"/>
  <c r="BX7653" i="10"/>
  <c r="BY7738" i="10"/>
  <c r="BX7738" i="10"/>
  <c r="BY7841" i="10"/>
  <c r="BX7841" i="10"/>
  <c r="BY7905" i="10"/>
  <c r="BY8012" i="10"/>
  <c r="BX8012" i="10"/>
  <c r="BY8033" i="10"/>
  <c r="BX8033" i="10"/>
  <c r="BY8075" i="10"/>
  <c r="BX8075" i="10"/>
  <c r="BY8164" i="10"/>
  <c r="BX8164" i="10"/>
  <c r="BY8302" i="10"/>
  <c r="BX8302" i="10"/>
  <c r="BY8363" i="10"/>
  <c r="BX8363" i="10"/>
  <c r="BX8477" i="10"/>
  <c r="BY8477" i="10"/>
  <c r="BY8610" i="10"/>
  <c r="BX8610" i="10"/>
  <c r="BY8703" i="10"/>
  <c r="BX8703" i="10"/>
  <c r="BY8711" i="10"/>
  <c r="BX8740" i="10"/>
  <c r="BY8931" i="10"/>
  <c r="BX8931" i="10"/>
  <c r="BY8966" i="10"/>
  <c r="BX8966" i="10"/>
  <c r="BY9029" i="10"/>
  <c r="BX9029" i="10"/>
  <c r="BY9070" i="10"/>
  <c r="BX9186" i="10"/>
  <c r="BY9270" i="10"/>
  <c r="BX9270" i="10"/>
  <c r="BY9331" i="10"/>
  <c r="BY9424" i="10"/>
  <c r="BX9424" i="10"/>
  <c r="BY9479" i="10"/>
  <c r="BX9479" i="10"/>
  <c r="BX9762" i="10"/>
  <c r="BX9844" i="10"/>
  <c r="BY9844" i="10"/>
  <c r="BY9959" i="10"/>
  <c r="BX9959" i="10"/>
  <c r="BX10004" i="10"/>
  <c r="BX10439" i="10"/>
  <c r="BX10969" i="10"/>
  <c r="BY10969" i="10"/>
  <c r="BY11236" i="10"/>
  <c r="BX11236" i="10"/>
  <c r="BX11243" i="10"/>
  <c r="BY11243" i="10"/>
  <c r="BX11833" i="10"/>
  <c r="BY4751" i="10"/>
  <c r="BY4863" i="10"/>
  <c r="BX4863" i="10"/>
  <c r="BY4927" i="10"/>
  <c r="BX4927" i="10"/>
  <c r="BY5037" i="10"/>
  <c r="BX5050" i="10"/>
  <c r="BY5050" i="10"/>
  <c r="BY5057" i="10"/>
  <c r="BX5078" i="10"/>
  <c r="BX5210" i="10"/>
  <c r="BY5298" i="10"/>
  <c r="BY5373" i="10"/>
  <c r="BY5380" i="10"/>
  <c r="BX5472" i="10"/>
  <c r="BY5557" i="10"/>
  <c r="BX5557" i="10"/>
  <c r="BX5647" i="10"/>
  <c r="BY5682" i="10"/>
  <c r="BX5797" i="10"/>
  <c r="BX6018" i="10"/>
  <c r="BY6018" i="10"/>
  <c r="BY6040" i="10"/>
  <c r="BY6055" i="10"/>
  <c r="BY6113" i="10"/>
  <c r="BX6113" i="10"/>
  <c r="BX6227" i="10"/>
  <c r="BY6277" i="10"/>
  <c r="BX6277" i="10"/>
  <c r="BX6342" i="10"/>
  <c r="BY6354" i="10"/>
  <c r="BX6354" i="10"/>
  <c r="BX6405" i="10"/>
  <c r="BY6405" i="10"/>
  <c r="BY6445" i="10"/>
  <c r="BX6445" i="10"/>
  <c r="BY6473" i="10"/>
  <c r="BY6655" i="10"/>
  <c r="BY6690" i="10"/>
  <c r="BX6690" i="10"/>
  <c r="BY6902" i="10"/>
  <c r="BX6917" i="10"/>
  <c r="BY6924" i="10"/>
  <c r="BX6924" i="10"/>
  <c r="BX7052" i="10"/>
  <c r="BX7080" i="10"/>
  <c r="BY7087" i="10"/>
  <c r="BX7087" i="10"/>
  <c r="BY7362" i="10"/>
  <c r="BX7376" i="10"/>
  <c r="BX7605" i="10"/>
  <c r="BY7605" i="10"/>
  <c r="BX7740" i="10"/>
  <c r="BX7755" i="10"/>
  <c r="BY7827" i="10"/>
  <c r="BY8274" i="10"/>
  <c r="BX8274" i="10"/>
  <c r="BY8464" i="10"/>
  <c r="BX8464" i="10"/>
  <c r="BX8618" i="10"/>
  <c r="BY8618" i="10"/>
  <c r="BX8677" i="10"/>
  <c r="BY8677" i="10"/>
  <c r="BX8705" i="10"/>
  <c r="BY9016" i="10"/>
  <c r="BY9311" i="10"/>
  <c r="BX9311" i="10"/>
  <c r="BX9392" i="10"/>
  <c r="BY9392" i="10"/>
  <c r="BY9438" i="10"/>
  <c r="BX9438" i="10"/>
  <c r="BY9571" i="10"/>
  <c r="BX9571" i="10"/>
  <c r="BX9729" i="10"/>
  <c r="BX9924" i="10"/>
  <c r="BX10267" i="10"/>
  <c r="BY10319" i="10"/>
  <c r="BY10372" i="10"/>
  <c r="BY10379" i="10"/>
  <c r="BX10379" i="10"/>
  <c r="BY10433" i="10"/>
  <c r="BX10527" i="10"/>
  <c r="BY10527" i="10"/>
  <c r="BY10764" i="10"/>
  <c r="BX10764" i="10"/>
  <c r="BY10916" i="10"/>
  <c r="BX10916" i="10"/>
  <c r="BY12070" i="10"/>
  <c r="BX12070" i="10"/>
  <c r="BY12099" i="10"/>
  <c r="BX12099" i="10"/>
  <c r="BY12319" i="10"/>
  <c r="BX12319" i="10"/>
  <c r="BY12588" i="10"/>
  <c r="BX12588" i="10"/>
  <c r="BX12827" i="10"/>
  <c r="BY12827" i="10"/>
  <c r="BX4590" i="10"/>
  <c r="BY4597" i="10"/>
  <c r="BY4610" i="10"/>
  <c r="BY4683" i="10"/>
  <c r="BX4718" i="10"/>
  <c r="BX4784" i="10"/>
  <c r="BX4791" i="10"/>
  <c r="BY4816" i="10"/>
  <c r="BY4849" i="10"/>
  <c r="BX4849" i="10"/>
  <c r="BY4882" i="10"/>
  <c r="BX4882" i="10"/>
  <c r="BX4920" i="10"/>
  <c r="BX4947" i="10"/>
  <c r="BX4961" i="10"/>
  <c r="BY4968" i="10"/>
  <c r="BX4968" i="10"/>
  <c r="BX5025" i="10"/>
  <c r="BX5097" i="10"/>
  <c r="BY5313" i="10"/>
  <c r="BX5313" i="10"/>
  <c r="BY5499" i="10"/>
  <c r="BX5499" i="10"/>
  <c r="BY5741" i="10"/>
  <c r="BX5741" i="10"/>
  <c r="BY5789" i="10"/>
  <c r="BX5789" i="10"/>
  <c r="BX5805" i="10"/>
  <c r="BX6385" i="10"/>
  <c r="BY6517" i="10"/>
  <c r="BX6517" i="10"/>
  <c r="BX6656" i="10"/>
  <c r="BY6670" i="10"/>
  <c r="BX6670" i="10"/>
  <c r="BX6758" i="10"/>
  <c r="BX6932" i="10"/>
  <c r="BY6939" i="10"/>
  <c r="BX6939" i="10"/>
  <c r="BY7158" i="10"/>
  <c r="BX7158" i="10"/>
  <c r="BY7229" i="10"/>
  <c r="BX7229" i="10"/>
  <c r="BY7236" i="10"/>
  <c r="BX7236" i="10"/>
  <c r="BY7275" i="10"/>
  <c r="BX7275" i="10"/>
  <c r="BY7441" i="10"/>
  <c r="BX7441" i="10"/>
  <c r="BX7921" i="10"/>
  <c r="BY7921" i="10"/>
  <c r="BY7929" i="10"/>
  <c r="BX7929" i="10"/>
  <c r="BY8853" i="10"/>
  <c r="BX8853" i="10"/>
  <c r="BY9147" i="10"/>
  <c r="BX9147" i="10"/>
  <c r="BY9362" i="10"/>
  <c r="BX9362" i="10"/>
  <c r="BY9384" i="10"/>
  <c r="BX9384" i="10"/>
  <c r="BY9452" i="10"/>
  <c r="BX9452" i="10"/>
  <c r="BY9466" i="10"/>
  <c r="BX9466" i="10"/>
  <c r="BX9812" i="10"/>
  <c r="BY9812" i="10"/>
  <c r="BX9846" i="10"/>
  <c r="BX10088" i="10"/>
  <c r="BX11562" i="10"/>
  <c r="BY11562" i="10"/>
  <c r="BY11628" i="10"/>
  <c r="BX11628" i="10"/>
  <c r="BX11967" i="10"/>
  <c r="BY11967" i="10"/>
  <c r="BY12155" i="10"/>
  <c r="BX12155" i="10"/>
  <c r="BX12177" i="10"/>
  <c r="BY12177" i="10"/>
  <c r="BX12235" i="10"/>
  <c r="BY12235" i="10"/>
  <c r="BX4850" i="10"/>
  <c r="BX4857" i="10"/>
  <c r="BY4857" i="10"/>
  <c r="BY4962" i="10"/>
  <c r="BX4962" i="10"/>
  <c r="BX4997" i="10"/>
  <c r="BY5139" i="10"/>
  <c r="BX5139" i="10"/>
  <c r="BY5180" i="10"/>
  <c r="BX5180" i="10"/>
  <c r="BX5473" i="10"/>
  <c r="BX5500" i="10"/>
  <c r="BY5733" i="10"/>
  <c r="BX5733" i="10"/>
  <c r="BX5790" i="10"/>
  <c r="BX6011" i="10"/>
  <c r="BX6155" i="10"/>
  <c r="BX6212" i="10"/>
  <c r="BY6235" i="10"/>
  <c r="BX6235" i="10"/>
  <c r="BX6551" i="10"/>
  <c r="BX6565" i="10"/>
  <c r="BY6816" i="10"/>
  <c r="BX6816" i="10"/>
  <c r="BX6837" i="10"/>
  <c r="BY6894" i="10"/>
  <c r="BX6894" i="10"/>
  <c r="BX6903" i="10"/>
  <c r="BX7081" i="10"/>
  <c r="BX7173" i="10"/>
  <c r="BX7335" i="10"/>
  <c r="BX7412" i="10"/>
  <c r="BY7648" i="10"/>
  <c r="BX7648" i="10"/>
  <c r="BX7756" i="10"/>
  <c r="BX7777" i="10"/>
  <c r="BX7785" i="10"/>
  <c r="BX7828" i="10"/>
  <c r="BY7828" i="10"/>
  <c r="BY8182" i="10"/>
  <c r="BX8182" i="10"/>
  <c r="BX8318" i="10"/>
  <c r="BY8318" i="10"/>
  <c r="BY8568" i="10"/>
  <c r="BX8568" i="10"/>
  <c r="BY8596" i="10"/>
  <c r="BX8596" i="10"/>
  <c r="BY8671" i="10"/>
  <c r="BX8671" i="10"/>
  <c r="BX8735" i="10"/>
  <c r="BY8735" i="10"/>
  <c r="BX8926" i="10"/>
  <c r="BY8941" i="10"/>
  <c r="BX8941" i="10"/>
  <c r="BY9003" i="10"/>
  <c r="BX9003" i="10"/>
  <c r="BY9231" i="10"/>
  <c r="BX9231" i="10"/>
  <c r="BX9265" i="10"/>
  <c r="BX9377" i="10"/>
  <c r="BY9377" i="10"/>
  <c r="BX9400" i="10"/>
  <c r="BY9612" i="10"/>
  <c r="BX9612" i="10"/>
  <c r="BY9636" i="10"/>
  <c r="BX9636" i="10"/>
  <c r="BX10373" i="10"/>
  <c r="BY10481" i="10"/>
  <c r="BX10481" i="10"/>
  <c r="BY11443" i="10"/>
  <c r="BX11443" i="10"/>
  <c r="BX11484" i="10"/>
  <c r="BY11484" i="10"/>
  <c r="BX12768" i="10"/>
  <c r="BY12768" i="10"/>
  <c r="BX12798" i="10"/>
  <c r="BY12798" i="10"/>
  <c r="BX63" i="21"/>
  <c r="BX163" i="21"/>
  <c r="BX263" i="21"/>
  <c r="BX363" i="21"/>
  <c r="BX463" i="21"/>
  <c r="BX563" i="21"/>
  <c r="BX663" i="21"/>
  <c r="BX763" i="21"/>
  <c r="BX863" i="21"/>
  <c r="BX963" i="21"/>
  <c r="V43" i="9"/>
  <c r="BY92" i="10"/>
  <c r="BY192" i="10"/>
  <c r="BY292" i="10"/>
  <c r="BY392" i="10"/>
  <c r="BY492" i="10"/>
  <c r="BY592" i="10"/>
  <c r="BY692" i="10"/>
  <c r="BY792" i="10"/>
  <c r="BY892" i="10"/>
  <c r="BY992" i="10"/>
  <c r="BY1092" i="10"/>
  <c r="BY1192" i="10"/>
  <c r="BY1292" i="10"/>
  <c r="BY1392" i="10"/>
  <c r="BY1492" i="10"/>
  <c r="BY1592" i="10"/>
  <c r="BY1692" i="10"/>
  <c r="BY1792" i="10"/>
  <c r="BX1893" i="10"/>
  <c r="BY1959" i="10"/>
  <c r="BY2064" i="10"/>
  <c r="BX2114" i="10"/>
  <c r="BY2169" i="10"/>
  <c r="BY2274" i="10"/>
  <c r="BX2302" i="10"/>
  <c r="BY2335" i="10"/>
  <c r="BY2379" i="10"/>
  <c r="BY2484" i="10"/>
  <c r="BY2528" i="10"/>
  <c r="BY2589" i="10"/>
  <c r="BY2644" i="10"/>
  <c r="BX2672" i="10"/>
  <c r="BY2694" i="10"/>
  <c r="BY2749" i="10"/>
  <c r="BY2799" i="10"/>
  <c r="BY2854" i="10"/>
  <c r="BX2860" i="10"/>
  <c r="BX2893" i="10"/>
  <c r="BY2959" i="10"/>
  <c r="BY3064" i="10"/>
  <c r="BX3114" i="10"/>
  <c r="BY3169" i="10"/>
  <c r="BY3274" i="10"/>
  <c r="BX3320" i="10"/>
  <c r="BY3343" i="10"/>
  <c r="BX3355" i="10"/>
  <c r="BY3389" i="10"/>
  <c r="BX3505" i="10"/>
  <c r="BX3580" i="10"/>
  <c r="BX3592" i="10"/>
  <c r="BY3805" i="10"/>
  <c r="BX3930" i="10"/>
  <c r="BX3966" i="10"/>
  <c r="BY4026" i="10"/>
  <c r="BY4044" i="10"/>
  <c r="BX4044" i="10"/>
  <c r="BX4075" i="10"/>
  <c r="BX4150" i="10"/>
  <c r="BY4188" i="10"/>
  <c r="BY4195" i="10"/>
  <c r="BY4215" i="10"/>
  <c r="BX4215" i="10"/>
  <c r="BY4285" i="10"/>
  <c r="BX4285" i="10"/>
  <c r="BX4330" i="10"/>
  <c r="BY4379" i="10"/>
  <c r="BY4409" i="10"/>
  <c r="BX4461" i="10"/>
  <c r="BX4486" i="10"/>
  <c r="BX4567" i="10"/>
  <c r="BX4636" i="10"/>
  <c r="BY4636" i="10"/>
  <c r="BX4720" i="10"/>
  <c r="BY4737" i="10"/>
  <c r="BY4774" i="10"/>
  <c r="BX4774" i="10"/>
  <c r="BY4818" i="10"/>
  <c r="BX4918" i="10"/>
  <c r="BY4954" i="10"/>
  <c r="BX4954" i="10"/>
  <c r="BY5038" i="10"/>
  <c r="BY5051" i="10"/>
  <c r="BX5051" i="10"/>
  <c r="BY5156" i="10"/>
  <c r="BX5375" i="10"/>
  <c r="BY5375" i="10"/>
  <c r="BX5402" i="10"/>
  <c r="BY5428" i="10"/>
  <c r="BX5428" i="10"/>
  <c r="BY5462" i="10"/>
  <c r="BX5462" i="10"/>
  <c r="BX5476" i="10"/>
  <c r="BY5476" i="10"/>
  <c r="BY5536" i="10"/>
  <c r="BY5570" i="10"/>
  <c r="BY5752" i="10"/>
  <c r="BX5772" i="10"/>
  <c r="BY5862" i="10"/>
  <c r="BY5977" i="10"/>
  <c r="BX5977" i="10"/>
  <c r="BY6119" i="10"/>
  <c r="BX6119" i="10"/>
  <c r="BX6290" i="10"/>
  <c r="BY6329" i="10"/>
  <c r="BX6329" i="10"/>
  <c r="BY6402" i="10"/>
  <c r="BY6516" i="10"/>
  <c r="BX6535" i="10"/>
  <c r="BX6555" i="10"/>
  <c r="BY6642" i="10"/>
  <c r="BY6752" i="10"/>
  <c r="BX6828" i="10"/>
  <c r="BY6959" i="10"/>
  <c r="BX6959" i="10"/>
  <c r="BY7056" i="10"/>
  <c r="BX7106" i="10"/>
  <c r="BX7125" i="10"/>
  <c r="BX7200" i="10"/>
  <c r="BY7207" i="10"/>
  <c r="BY7281" i="10"/>
  <c r="BY7288" i="10"/>
  <c r="BX7318" i="10"/>
  <c r="BY7318" i="10"/>
  <c r="BY7352" i="10"/>
  <c r="BX7352" i="10"/>
  <c r="BY7461" i="10"/>
  <c r="BY7564" i="10"/>
  <c r="BX7564" i="10"/>
  <c r="BY7668" i="10"/>
  <c r="BX7668" i="10"/>
  <c r="BY7703" i="10"/>
  <c r="BX7703" i="10"/>
  <c r="BX7752" i="10"/>
  <c r="BY7787" i="10"/>
  <c r="BX7787" i="10"/>
  <c r="BY7794" i="10"/>
  <c r="BX7794" i="10"/>
  <c r="BY7845" i="10"/>
  <c r="BX7845" i="10"/>
  <c r="BX7888" i="10"/>
  <c r="BY8027" i="10"/>
  <c r="BX8027" i="10"/>
  <c r="BY8061" i="10"/>
  <c r="BY8199" i="10"/>
  <c r="BX8199" i="10"/>
  <c r="BY8276" i="10"/>
  <c r="BX8546" i="10"/>
  <c r="BX9011" i="10"/>
  <c r="BY9032" i="10"/>
  <c r="BX9032" i="10"/>
  <c r="BY9131" i="10"/>
  <c r="BX9131" i="10"/>
  <c r="BY9207" i="10"/>
  <c r="BX9207" i="10"/>
  <c r="BY9328" i="10"/>
  <c r="BX9328" i="10"/>
  <c r="BY9426" i="10"/>
  <c r="BX9521" i="10"/>
  <c r="BY9647" i="10"/>
  <c r="BX9647" i="10"/>
  <c r="BX9834" i="10"/>
  <c r="BY9966" i="10"/>
  <c r="BX10032" i="10"/>
  <c r="BX10177" i="10"/>
  <c r="BY10177" i="10"/>
  <c r="BY10908" i="10"/>
  <c r="BY11767" i="10"/>
  <c r="BY11788" i="10"/>
  <c r="BX11874" i="10"/>
  <c r="BY11887" i="10"/>
  <c r="BX11887" i="10"/>
  <c r="BY12013" i="10"/>
  <c r="BY12215" i="10"/>
  <c r="BX12215" i="10"/>
  <c r="BX13274" i="10"/>
  <c r="BY13274" i="10"/>
  <c r="BY13375" i="10"/>
  <c r="BX13375" i="10"/>
  <c r="BX13556" i="10"/>
  <c r="BX13617" i="10"/>
  <c r="BY13617" i="10"/>
  <c r="BY1577" i="10"/>
  <c r="BY1677" i="10"/>
  <c r="BY1777" i="10"/>
  <c r="BY1877" i="10"/>
  <c r="BY2065" i="10"/>
  <c r="BY2098" i="10"/>
  <c r="BY2214" i="10"/>
  <c r="BY2319" i="10"/>
  <c r="BY2424" i="10"/>
  <c r="BX2430" i="10"/>
  <c r="BY2507" i="10"/>
  <c r="BY2529" i="10"/>
  <c r="BX2623" i="10"/>
  <c r="BX2844" i="10"/>
  <c r="BY2877" i="10"/>
  <c r="BY3065" i="10"/>
  <c r="BY3098" i="10"/>
  <c r="BY3214" i="10"/>
  <c r="BX3315" i="10"/>
  <c r="BX3321" i="10"/>
  <c r="BX3350" i="10"/>
  <c r="BY3396" i="10"/>
  <c r="BX3425" i="10"/>
  <c r="BY3448" i="10"/>
  <c r="BX3460" i="10"/>
  <c r="BY3575" i="10"/>
  <c r="BX3662" i="10"/>
  <c r="BX3685" i="10"/>
  <c r="BY3783" i="10"/>
  <c r="BY3847" i="10"/>
  <c r="BY3906" i="10"/>
  <c r="BX3973" i="10"/>
  <c r="BX4088" i="10"/>
  <c r="BY4119" i="10"/>
  <c r="BX4157" i="10"/>
  <c r="BY4157" i="10"/>
  <c r="BX4209" i="10"/>
  <c r="BX4311" i="10"/>
  <c r="BY4317" i="10"/>
  <c r="BX4324" i="10"/>
  <c r="BY4367" i="10"/>
  <c r="BX4462" i="10"/>
  <c r="BY4474" i="10"/>
  <c r="BX4474" i="10"/>
  <c r="BY4487" i="10"/>
  <c r="BX4487" i="10"/>
  <c r="BY4568" i="10"/>
  <c r="BY4630" i="10"/>
  <c r="BY4637" i="10"/>
  <c r="BX4695" i="10"/>
  <c r="BY4763" i="10"/>
  <c r="BY4807" i="10"/>
  <c r="BY4949" i="10"/>
  <c r="BX4949" i="10"/>
  <c r="BX5086" i="10"/>
  <c r="BY5104" i="10"/>
  <c r="BX5104" i="10"/>
  <c r="BX5131" i="10"/>
  <c r="BY5157" i="10"/>
  <c r="BX5217" i="10"/>
  <c r="BX5318" i="10"/>
  <c r="BX5490" i="10"/>
  <c r="BX5530" i="10"/>
  <c r="BX5558" i="10"/>
  <c r="BY5652" i="10"/>
  <c r="BY5773" i="10"/>
  <c r="BY5801" i="10"/>
  <c r="BY5923" i="10"/>
  <c r="BY5958" i="10"/>
  <c r="BX5958" i="10"/>
  <c r="BY6270" i="10"/>
  <c r="BY6403" i="10"/>
  <c r="BX6410" i="10"/>
  <c r="BY6489" i="10"/>
  <c r="BX6489" i="10"/>
  <c r="BY6746" i="10"/>
  <c r="BY6795" i="10"/>
  <c r="BY6802" i="10"/>
  <c r="BY6835" i="10"/>
  <c r="BX6835" i="10"/>
  <c r="BY6871" i="10"/>
  <c r="BX6871" i="10"/>
  <c r="BY6897" i="10"/>
  <c r="BY6912" i="10"/>
  <c r="BX6912" i="10"/>
  <c r="BY6968" i="10"/>
  <c r="BY7070" i="10"/>
  <c r="BX7182" i="10"/>
  <c r="BY7201" i="10"/>
  <c r="BX7201" i="10"/>
  <c r="BY7230" i="10"/>
  <c r="BX7297" i="10"/>
  <c r="BX7400" i="10"/>
  <c r="BY7400" i="10"/>
  <c r="BY7531" i="10"/>
  <c r="BX7531" i="10"/>
  <c r="BX7607" i="10"/>
  <c r="BY7654" i="10"/>
  <c r="BX7654" i="10"/>
  <c r="BY7662" i="10"/>
  <c r="BX7662" i="10"/>
  <c r="BX7670" i="10"/>
  <c r="BY7684" i="10"/>
  <c r="BX7684" i="10"/>
  <c r="BX7718" i="10"/>
  <c r="BX7767" i="10"/>
  <c r="BX7781" i="10"/>
  <c r="BX7832" i="10"/>
  <c r="BX7847" i="10"/>
  <c r="BY7874" i="10"/>
  <c r="BX7874" i="10"/>
  <c r="BY7902" i="10"/>
  <c r="BY8262" i="10"/>
  <c r="BX8262" i="10"/>
  <c r="BY8380" i="10"/>
  <c r="BY8409" i="10"/>
  <c r="BX8409" i="10"/>
  <c r="BX8540" i="10"/>
  <c r="BY8547" i="10"/>
  <c r="BX8547" i="10"/>
  <c r="BY8602" i="10"/>
  <c r="BX8602" i="10"/>
  <c r="BX8625" i="10"/>
  <c r="BY8666" i="10"/>
  <c r="BX8666" i="10"/>
  <c r="BY8861" i="10"/>
  <c r="BY8910" i="10"/>
  <c r="BX8910" i="10"/>
  <c r="BY8986" i="10"/>
  <c r="BY9039" i="10"/>
  <c r="BX9039" i="10"/>
  <c r="BX9125" i="10"/>
  <c r="BY9139" i="10"/>
  <c r="BX9139" i="10"/>
  <c r="BX9296" i="10"/>
  <c r="BX9681" i="10"/>
  <c r="BY9931" i="10"/>
  <c r="BX9953" i="10"/>
  <c r="BY10271" i="10"/>
  <c r="BX10271" i="10"/>
  <c r="BY10403" i="10"/>
  <c r="BY10417" i="10"/>
  <c r="BX10417" i="10"/>
  <c r="BY10476" i="10"/>
  <c r="BX10476" i="10"/>
  <c r="BY10497" i="10"/>
  <c r="BX10497" i="10"/>
  <c r="BX10587" i="10"/>
  <c r="BY10614" i="10"/>
  <c r="BX10733" i="10"/>
  <c r="BY10733" i="10"/>
  <c r="BY10813" i="10"/>
  <c r="BY10963" i="10"/>
  <c r="BX10963" i="10"/>
  <c r="BY11613" i="10"/>
  <c r="BX11613" i="10"/>
  <c r="BY11846" i="10"/>
  <c r="BX11846" i="10"/>
  <c r="BY11868" i="10"/>
  <c r="BX11868" i="10"/>
  <c r="BX12007" i="10"/>
  <c r="BX12035" i="10"/>
  <c r="BX12561" i="10"/>
  <c r="BY12576" i="10"/>
  <c r="BX12576" i="10"/>
  <c r="BX12590" i="10"/>
  <c r="BY12590" i="10"/>
  <c r="BX13283" i="10"/>
  <c r="BY13283" i="10"/>
  <c r="BY13399" i="10"/>
  <c r="BY13475" i="10"/>
  <c r="BX13475" i="10"/>
  <c r="BX2060" i="10"/>
  <c r="BX2093" i="10"/>
  <c r="BX2314" i="10"/>
  <c r="BX2502" i="10"/>
  <c r="BX2872" i="10"/>
  <c r="BX3060" i="10"/>
  <c r="BX3093" i="10"/>
  <c r="BX3512" i="10"/>
  <c r="BX3610" i="10"/>
  <c r="BX3633" i="10"/>
  <c r="BX3691" i="10"/>
  <c r="BX3697" i="10"/>
  <c r="BX3720" i="10"/>
  <c r="BX3778" i="10"/>
  <c r="BX3830" i="10"/>
  <c r="BX4015" i="10"/>
  <c r="BX4021" i="10"/>
  <c r="BX4437" i="10"/>
  <c r="BX4688" i="10"/>
  <c r="BX4776" i="10"/>
  <c r="BY4776" i="10"/>
  <c r="BX4851" i="10"/>
  <c r="BX5060" i="10"/>
  <c r="BY5105" i="10"/>
  <c r="BX5105" i="10"/>
  <c r="BY5164" i="10"/>
  <c r="BX5164" i="10"/>
  <c r="BY5450" i="10"/>
  <c r="BX5450" i="10"/>
  <c r="BX5497" i="10"/>
  <c r="BX5727" i="10"/>
  <c r="BX5837" i="10"/>
  <c r="BY5870" i="10"/>
  <c r="BX5870" i="10"/>
  <c r="BX5938" i="10"/>
  <c r="BY6052" i="10"/>
  <c r="BX6052" i="10"/>
  <c r="BY6464" i="10"/>
  <c r="BX6464" i="10"/>
  <c r="BY6809" i="10"/>
  <c r="BX6809" i="10"/>
  <c r="BY7030" i="10"/>
  <c r="BX7030" i="10"/>
  <c r="BY7154" i="10"/>
  <c r="BX7154" i="10"/>
  <c r="BY7313" i="10"/>
  <c r="BX7313" i="10"/>
  <c r="BX7427" i="10"/>
  <c r="BY7427" i="10"/>
  <c r="BX7825" i="10"/>
  <c r="BX7882" i="10"/>
  <c r="BY8402" i="10"/>
  <c r="BX8402" i="10"/>
  <c r="BY8429" i="10"/>
  <c r="BX8429" i="10"/>
  <c r="BY8759" i="10"/>
  <c r="BX8759" i="10"/>
  <c r="BY8882" i="10"/>
  <c r="BX8882" i="10"/>
  <c r="BY9453" i="10"/>
  <c r="BX9453" i="10"/>
  <c r="BY10229" i="10"/>
  <c r="BX10229" i="10"/>
  <c r="BY10236" i="10"/>
  <c r="BX10236" i="10"/>
  <c r="BX10707" i="10"/>
  <c r="BY10707" i="10"/>
  <c r="BY11449" i="10"/>
  <c r="BX11449" i="10"/>
  <c r="BX11682" i="10"/>
  <c r="BY11682" i="10"/>
  <c r="BY11847" i="10"/>
  <c r="BX11847" i="10"/>
  <c r="BX11903" i="10"/>
  <c r="BY11903" i="10"/>
  <c r="BY11916" i="10"/>
  <c r="BX11916" i="10"/>
  <c r="BY11999" i="10"/>
  <c r="BX11999" i="10"/>
  <c r="BY12568" i="10"/>
  <c r="BX12568" i="10"/>
  <c r="BY12607" i="10"/>
  <c r="BX12607" i="10"/>
  <c r="BX13207" i="10"/>
  <c r="BY13207" i="10"/>
  <c r="BY13896" i="10"/>
  <c r="BX13896" i="10"/>
  <c r="BX13927" i="10"/>
  <c r="BY13927" i="10"/>
  <c r="BY4969" i="10"/>
  <c r="BX4969" i="10"/>
  <c r="BY5158" i="10"/>
  <c r="BX5158" i="10"/>
  <c r="BY5673" i="10"/>
  <c r="BX5673" i="10"/>
  <c r="BX6079" i="10"/>
  <c r="BY6121" i="10"/>
  <c r="BX6169" i="10"/>
  <c r="BX6182" i="10"/>
  <c r="BY6222" i="10"/>
  <c r="BX6222" i="10"/>
  <c r="BY6263" i="10"/>
  <c r="BX6291" i="10"/>
  <c r="BX6345" i="10"/>
  <c r="BY6490" i="10"/>
  <c r="BX6490" i="10"/>
  <c r="BX6504" i="10"/>
  <c r="BY6530" i="10"/>
  <c r="BY6577" i="10"/>
  <c r="BX6604" i="10"/>
  <c r="BX6691" i="10"/>
  <c r="BX6740" i="10"/>
  <c r="BY6754" i="10"/>
  <c r="BX6754" i="10"/>
  <c r="BY6782" i="10"/>
  <c r="BY6803" i="10"/>
  <c r="BX6863" i="10"/>
  <c r="BX6891" i="10"/>
  <c r="BY6898" i="10"/>
  <c r="BX6961" i="10"/>
  <c r="BY7010" i="10"/>
  <c r="BX7071" i="10"/>
  <c r="BY7071" i="10"/>
  <c r="BY7194" i="10"/>
  <c r="BX7194" i="10"/>
  <c r="BX7238" i="10"/>
  <c r="BY7238" i="10"/>
  <c r="BY7381" i="10"/>
  <c r="BX7393" i="10"/>
  <c r="BX7414" i="10"/>
  <c r="BY7435" i="10"/>
  <c r="BX7469" i="10"/>
  <c r="BY7600" i="10"/>
  <c r="BX7725" i="10"/>
  <c r="BX7818" i="10"/>
  <c r="BX7861" i="10"/>
  <c r="BY8063" i="10"/>
  <c r="BX8063" i="10"/>
  <c r="BY8109" i="10"/>
  <c r="BX8109" i="10"/>
  <c r="BY8116" i="10"/>
  <c r="BY8271" i="10"/>
  <c r="BX8271" i="10"/>
  <c r="BX8329" i="10"/>
  <c r="BX8359" i="10"/>
  <c r="BX8381" i="10"/>
  <c r="BX8395" i="10"/>
  <c r="BY8486" i="10"/>
  <c r="BX8486" i="10"/>
  <c r="BY8574" i="10"/>
  <c r="BX8574" i="10"/>
  <c r="BX8595" i="10"/>
  <c r="BX8611" i="10"/>
  <c r="BY8773" i="10"/>
  <c r="BX8773" i="10"/>
  <c r="BY8903" i="10"/>
  <c r="BX8903" i="10"/>
  <c r="BX9074" i="10"/>
  <c r="BY9088" i="10"/>
  <c r="BX9118" i="10"/>
  <c r="BY9118" i="10"/>
  <c r="BY9140" i="10"/>
  <c r="BY9322" i="10"/>
  <c r="BX9322" i="10"/>
  <c r="BY9402" i="10"/>
  <c r="BX9402" i="10"/>
  <c r="BX9408" i="10"/>
  <c r="BY9578" i="10"/>
  <c r="BY9611" i="10"/>
  <c r="BX9738" i="10"/>
  <c r="BY9849" i="10"/>
  <c r="BX9849" i="10"/>
  <c r="BX9881" i="10"/>
  <c r="BY9932" i="10"/>
  <c r="BY9976" i="10"/>
  <c r="BX9976" i="10"/>
  <c r="BY10026" i="10"/>
  <c r="BX10026" i="10"/>
  <c r="BX10193" i="10"/>
  <c r="BX10356" i="10"/>
  <c r="BX10456" i="10"/>
  <c r="BX10608" i="10"/>
  <c r="BY10647" i="10"/>
  <c r="BX10647" i="10"/>
  <c r="BY10876" i="10"/>
  <c r="BX10876" i="10"/>
  <c r="BY11428" i="10"/>
  <c r="BX11428" i="10"/>
  <c r="BX11476" i="10"/>
  <c r="BX11489" i="10"/>
  <c r="BY11502" i="10"/>
  <c r="BX11502" i="10"/>
  <c r="BX11804" i="10"/>
  <c r="BY11804" i="10"/>
  <c r="BY11862" i="10"/>
  <c r="BX11862" i="10"/>
  <c r="BX12515" i="10"/>
  <c r="BY12531" i="10"/>
  <c r="BX12899" i="10"/>
  <c r="BY12906" i="10"/>
  <c r="BX12938" i="10"/>
  <c r="BY13005" i="10"/>
  <c r="BX13005" i="10"/>
  <c r="BX13115" i="10"/>
  <c r="BX13130" i="10"/>
  <c r="BX13147" i="10"/>
  <c r="BY13147" i="10"/>
  <c r="BX13912" i="10"/>
  <c r="BY13912" i="10"/>
  <c r="BY14029" i="10"/>
  <c r="BY1762" i="10"/>
  <c r="BY1862" i="10"/>
  <c r="BY1889" i="10"/>
  <c r="BY1944" i="10"/>
  <c r="BX1972" i="10"/>
  <c r="BY1994" i="10"/>
  <c r="BY2049" i="10"/>
  <c r="BY2099" i="10"/>
  <c r="BY2154" i="10"/>
  <c r="BX2160" i="10"/>
  <c r="BX2193" i="10"/>
  <c r="BY2259" i="10"/>
  <c r="BY2281" i="10"/>
  <c r="BY2364" i="10"/>
  <c r="BX2386" i="10"/>
  <c r="BX2414" i="10"/>
  <c r="BY2469" i="10"/>
  <c r="BY2574" i="10"/>
  <c r="BX2602" i="10"/>
  <c r="BY2635" i="10"/>
  <c r="BY2651" i="10"/>
  <c r="BY2679" i="10"/>
  <c r="BX2734" i="10"/>
  <c r="BX2756" i="10"/>
  <c r="BY2784" i="10"/>
  <c r="BY2828" i="10"/>
  <c r="BY2889" i="10"/>
  <c r="BY2944" i="10"/>
  <c r="BX2972" i="10"/>
  <c r="BY2994" i="10"/>
  <c r="BY3049" i="10"/>
  <c r="BY3099" i="10"/>
  <c r="BY3154" i="10"/>
  <c r="BX3160" i="10"/>
  <c r="BX3193" i="10"/>
  <c r="BY3259" i="10"/>
  <c r="BY3281" i="10"/>
  <c r="BY3304" i="10"/>
  <c r="BX3345" i="10"/>
  <c r="BX3420" i="10"/>
  <c r="BX3426" i="10"/>
  <c r="BX3455" i="10"/>
  <c r="BX3530" i="10"/>
  <c r="BX3663" i="10"/>
  <c r="BX3668" i="10"/>
  <c r="BX3680" i="10"/>
  <c r="BX3767" i="10"/>
  <c r="BX3842" i="10"/>
  <c r="BY3955" i="10"/>
  <c r="BX3961" i="10"/>
  <c r="BX3980" i="10"/>
  <c r="BX4022" i="10"/>
  <c r="BX4040" i="10"/>
  <c r="BY4070" i="10"/>
  <c r="BY4107" i="10"/>
  <c r="BY4183" i="10"/>
  <c r="BX4203" i="10"/>
  <c r="BY4255" i="10"/>
  <c r="BY4318" i="10"/>
  <c r="BY4325" i="10"/>
  <c r="BX4356" i="10"/>
  <c r="BY4374" i="10"/>
  <c r="BX4463" i="10"/>
  <c r="BY4481" i="10"/>
  <c r="BY4494" i="10"/>
  <c r="BX4494" i="10"/>
  <c r="BX4524" i="10"/>
  <c r="BY4562" i="10"/>
  <c r="BX4613" i="10"/>
  <c r="BX4624" i="10"/>
  <c r="BY4631" i="10"/>
  <c r="BX4631" i="10"/>
  <c r="BY4820" i="10"/>
  <c r="BX4883" i="10"/>
  <c r="BY4913" i="10"/>
  <c r="BX4926" i="10"/>
  <c r="BX4956" i="10"/>
  <c r="BY4975" i="10"/>
  <c r="BX4989" i="10"/>
  <c r="BX4996" i="10"/>
  <c r="BX5003" i="10"/>
  <c r="BX5021" i="10"/>
  <c r="BX5061" i="10"/>
  <c r="BY5080" i="10"/>
  <c r="BX5098" i="10"/>
  <c r="BY5118" i="10"/>
  <c r="BX5184" i="10"/>
  <c r="BY5264" i="10"/>
  <c r="BX5264" i="10"/>
  <c r="BX5278" i="10"/>
  <c r="BY5297" i="10"/>
  <c r="BX5437" i="10"/>
  <c r="BX5504" i="10"/>
  <c r="BY5538" i="10"/>
  <c r="BY5646" i="10"/>
  <c r="BY5653" i="10"/>
  <c r="BY5693" i="10"/>
  <c r="BY5830" i="10"/>
  <c r="BX5851" i="10"/>
  <c r="BY5851" i="10"/>
  <c r="BX5885" i="10"/>
  <c r="BY5945" i="10"/>
  <c r="BX5986" i="10"/>
  <c r="BX6006" i="10"/>
  <c r="BX6032" i="10"/>
  <c r="BY6045" i="10"/>
  <c r="BX6099" i="10"/>
  <c r="BX6154" i="10"/>
  <c r="BX6162" i="10"/>
  <c r="BX6176" i="10"/>
  <c r="BY6215" i="10"/>
  <c r="BY6278" i="10"/>
  <c r="BX6311" i="10"/>
  <c r="BY6339" i="10"/>
  <c r="BX6339" i="10"/>
  <c r="BY6411" i="10"/>
  <c r="BX6411" i="10"/>
  <c r="BX6512" i="10"/>
  <c r="BY6512" i="10"/>
  <c r="BX6755" i="10"/>
  <c r="BY6789" i="10"/>
  <c r="BX6789" i="10"/>
  <c r="BY6906" i="10"/>
  <c r="BX7195" i="10"/>
  <c r="BY7195" i="10"/>
  <c r="BX7298" i="10"/>
  <c r="BY7298" i="10"/>
  <c r="BY7354" i="10"/>
  <c r="BX7354" i="10"/>
  <c r="BX7428" i="10"/>
  <c r="BX7506" i="10"/>
  <c r="BX7671" i="10"/>
  <c r="BY7671" i="10"/>
  <c r="BX7805" i="10"/>
  <c r="BX7855" i="10"/>
  <c r="BX7925" i="10"/>
  <c r="BY8049" i="10"/>
  <c r="BX8049" i="10"/>
  <c r="BX8181" i="10"/>
  <c r="BY8582" i="10"/>
  <c r="BX8582" i="10"/>
  <c r="BX8626" i="10"/>
  <c r="BY8633" i="10"/>
  <c r="BX8633" i="10"/>
  <c r="BY8889" i="10"/>
  <c r="BX8889" i="10"/>
  <c r="BX8925" i="10"/>
  <c r="BX9055" i="10"/>
  <c r="BX9141" i="10"/>
  <c r="BY9141" i="10"/>
  <c r="BY9223" i="10"/>
  <c r="BX9223" i="10"/>
  <c r="BX9297" i="10"/>
  <c r="BY9297" i="10"/>
  <c r="BX9388" i="10"/>
  <c r="BY9388" i="10"/>
  <c r="BY9732" i="10"/>
  <c r="BX9732" i="10"/>
  <c r="BX9829" i="10"/>
  <c r="BY10179" i="10"/>
  <c r="BX10179" i="10"/>
  <c r="BX10357" i="10"/>
  <c r="BX10499" i="10"/>
  <c r="BY10499" i="10"/>
  <c r="BY10701" i="10"/>
  <c r="BX10701" i="10"/>
  <c r="BY10766" i="10"/>
  <c r="BX10766" i="10"/>
  <c r="BY10826" i="10"/>
  <c r="BX10826" i="10"/>
  <c r="BY11238" i="10"/>
  <c r="BX11238" i="10"/>
  <c r="BY11708" i="10"/>
  <c r="BX11708" i="10"/>
  <c r="BY12457" i="10"/>
  <c r="BX12457" i="10"/>
  <c r="BX12652" i="10"/>
  <c r="BY12652" i="10"/>
  <c r="BY12939" i="10"/>
  <c r="BX12939" i="10"/>
  <c r="BX12989" i="10"/>
  <c r="BY12989" i="10"/>
  <c r="BX13238" i="10"/>
  <c r="BY13238" i="10"/>
  <c r="BY13429" i="10"/>
  <c r="BX13429" i="10"/>
  <c r="BY13460" i="10"/>
  <c r="BX13460" i="10"/>
  <c r="BY13499" i="10"/>
  <c r="BX13499" i="10"/>
  <c r="BY13721" i="10"/>
  <c r="BX13721" i="10"/>
  <c r="BY15029" i="10"/>
  <c r="BY15165" i="10"/>
  <c r="BX15165" i="10"/>
  <c r="BY1939" i="10"/>
  <c r="BY2039" i="10"/>
  <c r="BY2139" i="10"/>
  <c r="BY2239" i="10"/>
  <c r="BY2339" i="10"/>
  <c r="BY2439" i="10"/>
  <c r="BY2539" i="10"/>
  <c r="BY2639" i="10"/>
  <c r="BY2739" i="10"/>
  <c r="BY2839" i="10"/>
  <c r="BY2939" i="10"/>
  <c r="BY3039" i="10"/>
  <c r="BY3139" i="10"/>
  <c r="BY3239" i="10"/>
  <c r="BX3342" i="10"/>
  <c r="BX3375" i="10"/>
  <c r="BX3480" i="10"/>
  <c r="BX3563" i="10"/>
  <c r="BX3585" i="10"/>
  <c r="BY3596" i="10"/>
  <c r="BX3690" i="10"/>
  <c r="BX3712" i="10"/>
  <c r="BY3905" i="10"/>
  <c r="BX3933" i="10"/>
  <c r="BY4116" i="10"/>
  <c r="BX4232" i="10"/>
  <c r="BY4249" i="10"/>
  <c r="BY4284" i="10"/>
  <c r="BY4359" i="10"/>
  <c r="BX4371" i="10"/>
  <c r="BX4411" i="10"/>
  <c r="BX4498" i="10"/>
  <c r="BX4625" i="10"/>
  <c r="BX4660" i="10"/>
  <c r="BY4804" i="10"/>
  <c r="BX4804" i="10"/>
  <c r="BY4879" i="10"/>
  <c r="BX4879" i="10"/>
  <c r="BX5128" i="10"/>
  <c r="BY5163" i="10"/>
  <c r="BX5218" i="10"/>
  <c r="BY5224" i="10"/>
  <c r="BX5224" i="10"/>
  <c r="BX5262" i="10"/>
  <c r="BY5281" i="10"/>
  <c r="BY5325" i="10"/>
  <c r="BY5481" i="10"/>
  <c r="BX5507" i="10"/>
  <c r="BY5526" i="10"/>
  <c r="BY5551" i="10"/>
  <c r="BY5615" i="10"/>
  <c r="BX5761" i="10"/>
  <c r="BY5818" i="10"/>
  <c r="BY5844" i="10"/>
  <c r="BX5844" i="10"/>
  <c r="BY5863" i="10"/>
  <c r="BX5876" i="10"/>
  <c r="BY5970" i="10"/>
  <c r="BY6039" i="10"/>
  <c r="BX6039" i="10"/>
  <c r="BY6101" i="10"/>
  <c r="BX6133" i="10"/>
  <c r="BY6145" i="10"/>
  <c r="BX6145" i="10"/>
  <c r="BY6260" i="10"/>
  <c r="BY6323" i="10"/>
  <c r="BY6461" i="10"/>
  <c r="BX6523" i="10"/>
  <c r="BY6573" i="10"/>
  <c r="BY6580" i="10"/>
  <c r="BY6593" i="10"/>
  <c r="BX6676" i="10"/>
  <c r="BY6727" i="10"/>
  <c r="BX6727" i="10"/>
  <c r="BY6733" i="10"/>
  <c r="BY6771" i="10"/>
  <c r="BX6771" i="10"/>
  <c r="BY6841" i="10"/>
  <c r="BY6886" i="10"/>
  <c r="BY6963" i="10"/>
  <c r="BY6976" i="10"/>
  <c r="BX7042" i="10"/>
  <c r="BX7067" i="10"/>
  <c r="BY7124" i="10"/>
  <c r="BX7124" i="10"/>
  <c r="BY7157" i="10"/>
  <c r="BY7223" i="10"/>
  <c r="BY7331" i="10"/>
  <c r="BY7421" i="10"/>
  <c r="BX7447" i="10"/>
  <c r="BY7577" i="10"/>
  <c r="BX7656" i="10"/>
  <c r="BX7702" i="10"/>
  <c r="BY7748" i="10"/>
  <c r="BX7802" i="10"/>
  <c r="BX7911" i="10"/>
  <c r="BY7924" i="10"/>
  <c r="BX7924" i="10"/>
  <c r="BX7946" i="10"/>
  <c r="BY7992" i="10"/>
  <c r="BX7992" i="10"/>
  <c r="BX8161" i="10"/>
  <c r="BY8209" i="10"/>
  <c r="BX8209" i="10"/>
  <c r="BX8216" i="10"/>
  <c r="BY8263" i="10"/>
  <c r="BX8263" i="10"/>
  <c r="BX8325" i="10"/>
  <c r="BY8390" i="10"/>
  <c r="BY8605" i="10"/>
  <c r="BY8627" i="10"/>
  <c r="BX8627" i="10"/>
  <c r="BY8641" i="10"/>
  <c r="BX8641" i="10"/>
  <c r="BX8885" i="10"/>
  <c r="BX9005" i="10"/>
  <c r="BY9208" i="10"/>
  <c r="BX9208" i="10"/>
  <c r="BY9240" i="10"/>
  <c r="BX9260" i="10"/>
  <c r="BY9338" i="10"/>
  <c r="BX9338" i="10"/>
  <c r="BY9380" i="10"/>
  <c r="BY9401" i="10"/>
  <c r="BY9507" i="10"/>
  <c r="BX9507" i="10"/>
  <c r="BX9561" i="10"/>
  <c r="BY9694" i="10"/>
  <c r="BX9694" i="10"/>
  <c r="BX9799" i="10"/>
  <c r="BY9933" i="10"/>
  <c r="BY10019" i="10"/>
  <c r="BX10019" i="10"/>
  <c r="BY10039" i="10"/>
  <c r="BY10136" i="10"/>
  <c r="BX10136" i="10"/>
  <c r="BX10226" i="10"/>
  <c r="BX10367" i="10"/>
  <c r="BY10514" i="10"/>
  <c r="BY10696" i="10"/>
  <c r="BX10696" i="10"/>
  <c r="BX10847" i="10"/>
  <c r="BY10854" i="10"/>
  <c r="BY10929" i="10"/>
  <c r="BY11078" i="10"/>
  <c r="BX11269" i="10"/>
  <c r="BY11452" i="10"/>
  <c r="BX11452" i="10"/>
  <c r="BY11511" i="10"/>
  <c r="BX11511" i="10"/>
  <c r="BY11813" i="10"/>
  <c r="BX11813" i="10"/>
  <c r="BY11826" i="10"/>
  <c r="BX11826" i="10"/>
  <c r="BY11963" i="10"/>
  <c r="BX11990" i="10"/>
  <c r="BY11990" i="10"/>
  <c r="BY12042" i="10"/>
  <c r="BX12042" i="10"/>
  <c r="BY12115" i="10"/>
  <c r="BX12123" i="10"/>
  <c r="BY12139" i="10"/>
  <c r="BX12139" i="10"/>
  <c r="BX12297" i="10"/>
  <c r="BY12297" i="10"/>
  <c r="BX12312" i="10"/>
  <c r="BY12312" i="10"/>
  <c r="BY12940" i="10"/>
  <c r="BX12940" i="10"/>
  <c r="BX13117" i="10"/>
  <c r="BY13117" i="10"/>
  <c r="BY13316" i="10"/>
  <c r="BX13316" i="10"/>
  <c r="BY13728" i="10"/>
  <c r="BX13728" i="10"/>
  <c r="BY13895" i="10"/>
  <c r="BX13895" i="10"/>
  <c r="BY13951" i="10"/>
  <c r="BX13951" i="10"/>
  <c r="BY14178" i="10"/>
  <c r="BX14178" i="10"/>
  <c r="BY3917" i="10"/>
  <c r="BY4111" i="10"/>
  <c r="BY4354" i="10"/>
  <c r="BX4383" i="10"/>
  <c r="BX4389" i="10"/>
  <c r="BY4458" i="10"/>
  <c r="BX4476" i="10"/>
  <c r="BX4516" i="10"/>
  <c r="BY4608" i="10"/>
  <c r="BX4730" i="10"/>
  <c r="BX4765" i="10"/>
  <c r="BX4811" i="10"/>
  <c r="BX4892" i="10"/>
  <c r="BX4910" i="10"/>
  <c r="BX4933" i="10"/>
  <c r="BX5028" i="10"/>
  <c r="BX5093" i="10"/>
  <c r="BY5116" i="10"/>
  <c r="BY5152" i="10"/>
  <c r="BY5231" i="10"/>
  <c r="BY5332" i="10"/>
  <c r="BY5488" i="10"/>
  <c r="BY5660" i="10"/>
  <c r="BY5686" i="10"/>
  <c r="BY5724" i="10"/>
  <c r="BX5724" i="10"/>
  <c r="BY5762" i="10"/>
  <c r="BX5762" i="10"/>
  <c r="BX5903" i="10"/>
  <c r="BY5939" i="10"/>
  <c r="BX5939" i="10"/>
  <c r="BY6014" i="10"/>
  <c r="CF10" i="10" s="1"/>
  <c r="CV4" i="10" s="1"/>
  <c r="BX6014" i="10"/>
  <c r="BY6083" i="10"/>
  <c r="BY6102" i="10"/>
  <c r="BY6127" i="10"/>
  <c r="BX6286" i="10"/>
  <c r="BY6324" i="10"/>
  <c r="BX6324" i="10"/>
  <c r="BY6462" i="10"/>
  <c r="BY6524" i="10"/>
  <c r="BX6524" i="10"/>
  <c r="BY6574" i="10"/>
  <c r="BX6574" i="10"/>
  <c r="BY6772" i="10"/>
  <c r="BY6907" i="10"/>
  <c r="BY7074" i="10"/>
  <c r="BX7074" i="10"/>
  <c r="BY7107" i="10"/>
  <c r="BY7339" i="10"/>
  <c r="BX7339" i="10"/>
  <c r="BY7390" i="10"/>
  <c r="BY7448" i="10"/>
  <c r="BY7519" i="10"/>
  <c r="BX7519" i="10"/>
  <c r="BY7571" i="10"/>
  <c r="BX7571" i="10"/>
  <c r="BX7650" i="10"/>
  <c r="BY7650" i="10"/>
  <c r="BY7939" i="10"/>
  <c r="BX7939" i="10"/>
  <c r="BY7960" i="10"/>
  <c r="BY8094" i="10"/>
  <c r="BX8094" i="10"/>
  <c r="BY8122" i="10"/>
  <c r="BX8122" i="10"/>
  <c r="BY8326" i="10"/>
  <c r="BY8406" i="10"/>
  <c r="BY8620" i="10"/>
  <c r="BX8620" i="10"/>
  <c r="BY8660" i="10"/>
  <c r="BY8886" i="10"/>
  <c r="BX8886" i="10"/>
  <c r="BY9053" i="10"/>
  <c r="BX9053" i="10"/>
  <c r="BY9086" i="10"/>
  <c r="BY9106" i="10"/>
  <c r="BX9135" i="10"/>
  <c r="BY9135" i="10"/>
  <c r="BY9374" i="10"/>
  <c r="BX9374" i="10"/>
  <c r="BY9382" i="10"/>
  <c r="BX9382" i="10"/>
  <c r="BY9926" i="10"/>
  <c r="BX9926" i="10"/>
  <c r="BY9942" i="10"/>
  <c r="BX9942" i="10"/>
  <c r="BY9984" i="10"/>
  <c r="BY10012" i="10"/>
  <c r="BY10461" i="10"/>
  <c r="BX10461" i="10"/>
  <c r="BY10521" i="10"/>
  <c r="BX10521" i="10"/>
  <c r="BY10848" i="10"/>
  <c r="BY11256" i="10"/>
  <c r="BX11256" i="10"/>
  <c r="BY11283" i="10"/>
  <c r="BY11321" i="10"/>
  <c r="BX11321" i="10"/>
  <c r="BX11347" i="10"/>
  <c r="BY11347" i="10"/>
  <c r="BY11596" i="10"/>
  <c r="BX11596" i="10"/>
  <c r="BX11603" i="10"/>
  <c r="BY11603" i="10"/>
  <c r="BY11738" i="10"/>
  <c r="BX11738" i="10"/>
  <c r="BX12133" i="10"/>
  <c r="BY12133" i="10"/>
  <c r="BY12283" i="10"/>
  <c r="BY12454" i="10"/>
  <c r="BX12454" i="10"/>
  <c r="BY12544" i="10"/>
  <c r="BX12544" i="10"/>
  <c r="BX12690" i="10"/>
  <c r="BY12690" i="10"/>
  <c r="BX12973" i="10"/>
  <c r="BY12973" i="10"/>
  <c r="BY13023" i="10"/>
  <c r="BX13023" i="10"/>
  <c r="BY13605" i="10"/>
  <c r="BX13605" i="10"/>
  <c r="BY13621" i="10"/>
  <c r="BY13645" i="10"/>
  <c r="BX13645" i="10"/>
  <c r="BY13805" i="10"/>
  <c r="BX13805" i="10"/>
  <c r="BY13875" i="10"/>
  <c r="BX13875" i="10"/>
  <c r="BX14007" i="10"/>
  <c r="BY14007" i="10"/>
  <c r="BY14221" i="10"/>
  <c r="BX14221" i="10"/>
  <c r="BX3890" i="10"/>
  <c r="BX3912" i="10"/>
  <c r="BX4135" i="10"/>
  <c r="BX4204" i="10"/>
  <c r="BX4262" i="10"/>
  <c r="BX4320" i="10"/>
  <c r="BX4453" i="10"/>
  <c r="BY4574" i="10"/>
  <c r="BX4574" i="10"/>
  <c r="BX4592" i="10"/>
  <c r="BX4690" i="10"/>
  <c r="BX4846" i="10"/>
  <c r="BY4939" i="10"/>
  <c r="BX4939" i="10"/>
  <c r="BX4981" i="10"/>
  <c r="BX5022" i="10"/>
  <c r="BX5141" i="10"/>
  <c r="BX5165" i="10"/>
  <c r="BY5244" i="10"/>
  <c r="BX5244" i="10"/>
  <c r="BX5382" i="10"/>
  <c r="BY5444" i="10"/>
  <c r="BX5444" i="10"/>
  <c r="BX5546" i="10"/>
  <c r="BX5623" i="10"/>
  <c r="BX5629" i="10"/>
  <c r="BX5731" i="10"/>
  <c r="BY5755" i="10"/>
  <c r="BX5896" i="10"/>
  <c r="BX6015" i="10"/>
  <c r="BX6178" i="10"/>
  <c r="BX6185" i="10"/>
  <c r="BX6318" i="10"/>
  <c r="BX6418" i="10"/>
  <c r="BY6562" i="10"/>
  <c r="BX6594" i="10"/>
  <c r="BY6664" i="10"/>
  <c r="BX6664" i="10"/>
  <c r="BX6721" i="10"/>
  <c r="BX6779" i="10"/>
  <c r="BY6798" i="10"/>
  <c r="BX6811" i="10"/>
  <c r="BY6855" i="10"/>
  <c r="BX6887" i="10"/>
  <c r="BX6893" i="10"/>
  <c r="BY6893" i="10"/>
  <c r="BX6952" i="10"/>
  <c r="BY7036" i="10"/>
  <c r="BX7165" i="10"/>
  <c r="BX7224" i="10"/>
  <c r="BY7306" i="10"/>
  <c r="BY7372" i="10"/>
  <c r="BX7372" i="10"/>
  <c r="BX7468" i="10"/>
  <c r="BX7474" i="10"/>
  <c r="BX7507" i="10"/>
  <c r="BY7539" i="10"/>
  <c r="BX7539" i="10"/>
  <c r="BY7585" i="10"/>
  <c r="BX7618" i="10"/>
  <c r="BX7664" i="10"/>
  <c r="BX7685" i="10"/>
  <c r="BY7722" i="10"/>
  <c r="BX7823" i="10"/>
  <c r="BX7953" i="10"/>
  <c r="BY8021" i="10"/>
  <c r="BX8088" i="10"/>
  <c r="BY8088" i="10"/>
  <c r="BX8129" i="10"/>
  <c r="BX8176" i="10"/>
  <c r="BY8176" i="10"/>
  <c r="BX8190" i="10"/>
  <c r="BY8285" i="10"/>
  <c r="BX8285" i="10"/>
  <c r="BX8306" i="10"/>
  <c r="BX8445" i="10"/>
  <c r="BY8459" i="10"/>
  <c r="BX8459" i="10"/>
  <c r="BX8564" i="10"/>
  <c r="BY8585" i="10"/>
  <c r="BX8585" i="10"/>
  <c r="BY8606" i="10"/>
  <c r="BX8786" i="10"/>
  <c r="BY8927" i="10"/>
  <c r="BX8927" i="10"/>
  <c r="BX9073" i="10"/>
  <c r="BY9080" i="10"/>
  <c r="BX9099" i="10"/>
  <c r="BX9242" i="10"/>
  <c r="BY9242" i="10"/>
  <c r="BX9353" i="10"/>
  <c r="BX9359" i="10"/>
  <c r="BX9468" i="10"/>
  <c r="BX9474" i="10"/>
  <c r="BX9501" i="10"/>
  <c r="BX9508" i="10"/>
  <c r="BY9569" i="10"/>
  <c r="BX9569" i="10"/>
  <c r="BY9658" i="10"/>
  <c r="BX9658" i="10"/>
  <c r="BX9689" i="10"/>
  <c r="BY9792" i="10"/>
  <c r="BY9853" i="10"/>
  <c r="BX9859" i="10"/>
  <c r="BY9871" i="10"/>
  <c r="BX9878" i="10"/>
  <c r="BY9878" i="10"/>
  <c r="BY10192" i="10"/>
  <c r="BX10192" i="10"/>
  <c r="BY10214" i="10"/>
  <c r="BY10263" i="10"/>
  <c r="BY10401" i="10"/>
  <c r="BX10401" i="10"/>
  <c r="BY11019" i="10"/>
  <c r="BX11019" i="10"/>
  <c r="BY11216" i="10"/>
  <c r="BX11216" i="10"/>
  <c r="BY11302" i="10"/>
  <c r="BX11302" i="10"/>
  <c r="BY11513" i="10"/>
  <c r="BX11513" i="10"/>
  <c r="BY11912" i="10"/>
  <c r="BX11938" i="10"/>
  <c r="BX11978" i="10"/>
  <c r="BX12103" i="10"/>
  <c r="BY12103" i="10"/>
  <c r="BY12402" i="10"/>
  <c r="BX12402" i="10"/>
  <c r="BY12575" i="10"/>
  <c r="BX12575" i="10"/>
  <c r="BX13055" i="10"/>
  <c r="BY13055" i="10"/>
  <c r="BY13318" i="10"/>
  <c r="BX13318" i="10"/>
  <c r="BY13388" i="10"/>
  <c r="BX13388" i="10"/>
  <c r="BX13524" i="10"/>
  <c r="BY13524" i="10"/>
  <c r="BX13569" i="10"/>
  <c r="BX13576" i="10"/>
  <c r="BX13622" i="10"/>
  <c r="BY13622" i="10"/>
  <c r="BX13868" i="10"/>
  <c r="BY13890" i="10"/>
  <c r="BX13890" i="10"/>
  <c r="BY5339" i="10"/>
  <c r="BX5339" i="10"/>
  <c r="BY5654" i="10"/>
  <c r="BX5654" i="10"/>
  <c r="BY5807" i="10"/>
  <c r="BX5807" i="10"/>
  <c r="BY5839" i="10"/>
  <c r="BX5839" i="10"/>
  <c r="BY6229" i="10"/>
  <c r="BX6229" i="10"/>
  <c r="BX6715" i="10"/>
  <c r="BX6792" i="10"/>
  <c r="BY6914" i="10"/>
  <c r="BX6914" i="10"/>
  <c r="BY6997" i="10"/>
  <c r="BY7029" i="10"/>
  <c r="BX7029" i="10"/>
  <c r="BY7108" i="10"/>
  <c r="BX7108" i="10"/>
  <c r="BY7139" i="10"/>
  <c r="BX7139" i="10"/>
  <c r="BY7244" i="10"/>
  <c r="BX7244" i="10"/>
  <c r="BY7709" i="10"/>
  <c r="BX7709" i="10"/>
  <c r="BY8169" i="10"/>
  <c r="BX8169" i="10"/>
  <c r="BY8439" i="10"/>
  <c r="BX8439" i="10"/>
  <c r="BY8499" i="10"/>
  <c r="BX8499" i="10"/>
  <c r="BY8607" i="10"/>
  <c r="BX8607" i="10"/>
  <c r="BY8717" i="10"/>
  <c r="BX8717" i="10"/>
  <c r="BY8839" i="10"/>
  <c r="BX8839" i="10"/>
  <c r="BY9107" i="10"/>
  <c r="BX9107" i="10"/>
  <c r="BY9128" i="10"/>
  <c r="BX9128" i="10"/>
  <c r="BY9195" i="10"/>
  <c r="BX9222" i="10"/>
  <c r="BY9235" i="10"/>
  <c r="BX9288" i="10"/>
  <c r="BY9288" i="10"/>
  <c r="BX9326" i="10"/>
  <c r="BX9347" i="10"/>
  <c r="BY9389" i="10"/>
  <c r="BX9389" i="10"/>
  <c r="BY9639" i="10"/>
  <c r="BX9639" i="10"/>
  <c r="BY9708" i="10"/>
  <c r="BX9708" i="10"/>
  <c r="BX9793" i="10"/>
  <c r="BY9793" i="10"/>
  <c r="BY9807" i="10"/>
  <c r="BY9872" i="10"/>
  <c r="BX9872" i="10"/>
  <c r="BX10157" i="10"/>
  <c r="BX10557" i="10"/>
  <c r="BY10557" i="10"/>
  <c r="BY10957" i="10"/>
  <c r="BX10957" i="10"/>
  <c r="BY11538" i="10"/>
  <c r="BX11538" i="10"/>
  <c r="BY11551" i="10"/>
  <c r="BX11551" i="10"/>
  <c r="BY11732" i="10"/>
  <c r="BX11732" i="10"/>
  <c r="BY11821" i="10"/>
  <c r="BX11821" i="10"/>
  <c r="BY11878" i="10"/>
  <c r="BX11878" i="10"/>
  <c r="BY11892" i="10"/>
  <c r="BX11892" i="10"/>
  <c r="BY12386" i="10"/>
  <c r="BX12386" i="10"/>
  <c r="BY13776" i="10"/>
  <c r="BX13776" i="10"/>
  <c r="BX13847" i="10"/>
  <c r="BY13847" i="10"/>
  <c r="BY14130" i="10"/>
  <c r="BX14130" i="10"/>
  <c r="BY14138" i="10"/>
  <c r="BX14138" i="10"/>
  <c r="BY14193" i="10"/>
  <c r="BX14193" i="10"/>
  <c r="BY1909" i="10"/>
  <c r="BY2009" i="10"/>
  <c r="CF6" i="10" s="1"/>
  <c r="CN4" i="10" s="1"/>
  <c r="BY2109" i="10"/>
  <c r="BY2209" i="10"/>
  <c r="BY2309" i="10"/>
  <c r="BY2409" i="10"/>
  <c r="BY2509" i="10"/>
  <c r="BY2609" i="10"/>
  <c r="BY2709" i="10"/>
  <c r="BY2809" i="10"/>
  <c r="BY2909" i="10"/>
  <c r="BY3009" i="10"/>
  <c r="BY3109" i="10"/>
  <c r="BY3209" i="10"/>
  <c r="BX3421" i="10"/>
  <c r="BX3454" i="10"/>
  <c r="BX3642" i="10"/>
  <c r="BX3675" i="10"/>
  <c r="BX3780" i="10"/>
  <c r="BX3863" i="10"/>
  <c r="BX3885" i="10"/>
  <c r="BY3896" i="10"/>
  <c r="BX3990" i="10"/>
  <c r="BX4012" i="10"/>
  <c r="BX4164" i="10"/>
  <c r="BY4216" i="10"/>
  <c r="BX4251" i="10"/>
  <c r="BY4274" i="10"/>
  <c r="BX4332" i="10"/>
  <c r="BX4343" i="10"/>
  <c r="BX4424" i="10"/>
  <c r="BX4534" i="10"/>
  <c r="BY4546" i="10"/>
  <c r="BY4632" i="10"/>
  <c r="BY4667" i="10"/>
  <c r="BX4684" i="10"/>
  <c r="BY4713" i="10"/>
  <c r="BX4794" i="10"/>
  <c r="BX4835" i="10"/>
  <c r="BY4858" i="10"/>
  <c r="BX4870" i="10"/>
  <c r="BY4922" i="10"/>
  <c r="BX4999" i="10"/>
  <c r="BX5011" i="10"/>
  <c r="BX5099" i="10"/>
  <c r="BY5111" i="10"/>
  <c r="BX5189" i="10"/>
  <c r="BY5207" i="10"/>
  <c r="BX5251" i="10"/>
  <c r="BY5270" i="10"/>
  <c r="BY5302" i="10"/>
  <c r="BY5438" i="10"/>
  <c r="BY5445" i="10"/>
  <c r="BX5445" i="10"/>
  <c r="BX5464" i="10"/>
  <c r="BX5483" i="10"/>
  <c r="BY5489" i="10"/>
  <c r="BX5489" i="10"/>
  <c r="BX5547" i="10"/>
  <c r="BY5560" i="10"/>
  <c r="BY5592" i="10"/>
  <c r="BX5592" i="10"/>
  <c r="BY5598" i="10"/>
  <c r="BY5756" i="10"/>
  <c r="BX5769" i="10"/>
  <c r="BX5776" i="10"/>
  <c r="BX5800" i="10"/>
  <c r="BY5833" i="10"/>
  <c r="BY5852" i="10"/>
  <c r="BX5897" i="10"/>
  <c r="BX5984" i="10"/>
  <c r="BX5997" i="10"/>
  <c r="BX6003" i="10"/>
  <c r="BX6084" i="10"/>
  <c r="BX6109" i="10"/>
  <c r="BY6128" i="10"/>
  <c r="BX6159" i="10"/>
  <c r="BY6198" i="10"/>
  <c r="BY6223" i="10"/>
  <c r="BX6230" i="10"/>
  <c r="BY6268" i="10"/>
  <c r="BY6287" i="10"/>
  <c r="BX6287" i="10"/>
  <c r="BY6306" i="10"/>
  <c r="BX6337" i="10"/>
  <c r="BY6356" i="10"/>
  <c r="BY6406" i="10"/>
  <c r="BX6437" i="10"/>
  <c r="BX6456" i="10"/>
  <c r="BX6469" i="10"/>
  <c r="BX6506" i="10"/>
  <c r="BX6563" i="10"/>
  <c r="BY6620" i="10"/>
  <c r="BX6658" i="10"/>
  <c r="BY6665" i="10"/>
  <c r="BY6709" i="10"/>
  <c r="BX6709" i="10"/>
  <c r="BY6753" i="10"/>
  <c r="BY6760" i="10"/>
  <c r="BY6766" i="10"/>
  <c r="BX6849" i="10"/>
  <c r="BX6881" i="10"/>
  <c r="BY6985" i="10"/>
  <c r="BY7082" i="10"/>
  <c r="BY7146" i="10"/>
  <c r="BY7197" i="10"/>
  <c r="BX7211" i="10"/>
  <c r="BX7218" i="10"/>
  <c r="BX7300" i="10"/>
  <c r="BY7307" i="10"/>
  <c r="BX7321" i="10"/>
  <c r="BX7429" i="10"/>
  <c r="BX7442" i="10"/>
  <c r="BY7475" i="10"/>
  <c r="BY7540" i="10"/>
  <c r="BX7559" i="10"/>
  <c r="BY7572" i="10"/>
  <c r="BY7625" i="10"/>
  <c r="BY7665" i="10"/>
  <c r="BY7672" i="10"/>
  <c r="BX7750" i="10"/>
  <c r="BX7769" i="10"/>
  <c r="BY7824" i="10"/>
  <c r="BX7824" i="10"/>
  <c r="BX7865" i="10"/>
  <c r="BX7886" i="10"/>
  <c r="BY7941" i="10"/>
  <c r="BX7941" i="10"/>
  <c r="BX8115" i="10"/>
  <c r="BX8170" i="10"/>
  <c r="BX8278" i="10"/>
  <c r="BY8320" i="10"/>
  <c r="BX8320" i="10"/>
  <c r="BY8400" i="10"/>
  <c r="BX8400" i="10"/>
  <c r="BX8440" i="10"/>
  <c r="BX8452" i="10"/>
  <c r="BX8473" i="10"/>
  <c r="BX8545" i="10"/>
  <c r="BX8558" i="10"/>
  <c r="BX8655" i="10"/>
  <c r="BY8661" i="10"/>
  <c r="BY8668" i="10"/>
  <c r="BX8710" i="10"/>
  <c r="BY8710" i="10"/>
  <c r="BX8745" i="10"/>
  <c r="BX8840" i="10"/>
  <c r="BX8846" i="10"/>
  <c r="BX8859" i="10"/>
  <c r="BY8880" i="10"/>
  <c r="BX8880" i="10"/>
  <c r="BX8920" i="10"/>
  <c r="BY8947" i="10"/>
  <c r="BX8947" i="10"/>
  <c r="BY9041" i="10"/>
  <c r="BY9061" i="10"/>
  <c r="BY9100" i="10"/>
  <c r="BX9174" i="10"/>
  <c r="BX9196" i="10"/>
  <c r="BY9196" i="10"/>
  <c r="BX9229" i="10"/>
  <c r="BX9276" i="10"/>
  <c r="BY9360" i="10"/>
  <c r="BX9390" i="10"/>
  <c r="BY9455" i="10"/>
  <c r="BY9502" i="10"/>
  <c r="BX9502" i="10"/>
  <c r="BY9509" i="10"/>
  <c r="BX9509" i="10"/>
  <c r="BY9528" i="10"/>
  <c r="BX9528" i="10"/>
  <c r="BY9671" i="10"/>
  <c r="BY9702" i="10"/>
  <c r="BX9702" i="10"/>
  <c r="BY9822" i="10"/>
  <c r="BX9854" i="10"/>
  <c r="BY9854" i="10"/>
  <c r="BY9928" i="10"/>
  <c r="BX9928" i="10"/>
  <c r="BY9964" i="10"/>
  <c r="BX9964" i="10"/>
  <c r="BY10144" i="10"/>
  <c r="BX10243" i="10"/>
  <c r="BY10243" i="10"/>
  <c r="BX10402" i="10"/>
  <c r="BY10402" i="10"/>
  <c r="BY10469" i="10"/>
  <c r="BX10757" i="10"/>
  <c r="BY10757" i="10"/>
  <c r="BX10776" i="10"/>
  <c r="BX10789" i="10"/>
  <c r="BX11073" i="10"/>
  <c r="BX11118" i="10"/>
  <c r="BY11149" i="10"/>
  <c r="BX11149" i="10"/>
  <c r="BX11183" i="10"/>
  <c r="BY11197" i="10"/>
  <c r="BX11197" i="10"/>
  <c r="BX11204" i="10"/>
  <c r="BY11217" i="10"/>
  <c r="BX11217" i="10"/>
  <c r="BY11264" i="10"/>
  <c r="BY11679" i="10"/>
  <c r="BX11679" i="10"/>
  <c r="BY11939" i="10"/>
  <c r="BX12066" i="10"/>
  <c r="BX12553" i="10"/>
  <c r="BX12560" i="10"/>
  <c r="BX12698" i="10"/>
  <c r="BY13554" i="10"/>
  <c r="BX13554" i="10"/>
  <c r="BY13606" i="10"/>
  <c r="BX13606" i="10"/>
  <c r="BY13661" i="10"/>
  <c r="BX13661" i="10"/>
  <c r="BX13715" i="10"/>
  <c r="BY13745" i="10"/>
  <c r="BX13745" i="10"/>
  <c r="BX13784" i="10"/>
  <c r="BX13945" i="10"/>
  <c r="BY14045" i="10"/>
  <c r="BY14146" i="10"/>
  <c r="BX14146" i="10"/>
  <c r="BX14160" i="10"/>
  <c r="BY14214" i="10"/>
  <c r="BX3295" i="10"/>
  <c r="BX3395" i="10"/>
  <c r="BX3495" i="10"/>
  <c r="BX3595" i="10"/>
  <c r="BX3695" i="10"/>
  <c r="BX3795" i="10"/>
  <c r="BX3895" i="10"/>
  <c r="BX3995" i="10"/>
  <c r="BY4095" i="10"/>
  <c r="BY4139" i="10"/>
  <c r="BX4211" i="10"/>
  <c r="BY4244" i="10"/>
  <c r="BY4288" i="10"/>
  <c r="BY4349" i="10"/>
  <c r="BY4404" i="10"/>
  <c r="BX4432" i="10"/>
  <c r="BX4620" i="10"/>
  <c r="BX4653" i="10"/>
  <c r="BX4841" i="10"/>
  <c r="BY4902" i="10"/>
  <c r="BX5185" i="10"/>
  <c r="BY5314" i="10"/>
  <c r="BX5314" i="10"/>
  <c r="BX5422" i="10"/>
  <c r="BX5456" i="10"/>
  <c r="BX5518" i="10"/>
  <c r="BY5535" i="10"/>
  <c r="BY5659" i="10"/>
  <c r="BX5659" i="10"/>
  <c r="BX5677" i="10"/>
  <c r="BX5767" i="10"/>
  <c r="BX5891" i="10"/>
  <c r="BY5941" i="10"/>
  <c r="BX6218" i="10"/>
  <c r="BX6252" i="10"/>
  <c r="BY6602" i="10"/>
  <c r="BY6647" i="10"/>
  <c r="BY6817" i="10"/>
  <c r="BY6846" i="10"/>
  <c r="BY6882" i="10"/>
  <c r="BY7101" i="10"/>
  <c r="BX7148" i="10"/>
  <c r="BX7265" i="10"/>
  <c r="BX7283" i="10"/>
  <c r="BY7383" i="10"/>
  <c r="BX7418" i="10"/>
  <c r="BX7430" i="10"/>
  <c r="BY7460" i="10"/>
  <c r="BY7518" i="10"/>
  <c r="BX7525" i="10"/>
  <c r="BY7560" i="10"/>
  <c r="BX7643" i="10"/>
  <c r="BY7698" i="10"/>
  <c r="BX7746" i="10"/>
  <c r="BY7770" i="10"/>
  <c r="BY7776" i="10"/>
  <c r="BY7940" i="10"/>
  <c r="BY7959" i="10"/>
  <c r="BX7959" i="10"/>
  <c r="BY7985" i="10"/>
  <c r="BX8056" i="10"/>
  <c r="BY8056" i="10"/>
  <c r="BY8069" i="10"/>
  <c r="BX8069" i="10"/>
  <c r="BY8222" i="10"/>
  <c r="BX8222" i="10"/>
  <c r="BY8280" i="10"/>
  <c r="BY8599" i="10"/>
  <c r="BX8599" i="10"/>
  <c r="BX8825" i="10"/>
  <c r="BX8831" i="10"/>
  <c r="BY8849" i="10"/>
  <c r="BX8849" i="10"/>
  <c r="BY9082" i="10"/>
  <c r="BX9082" i="10"/>
  <c r="BX9101" i="10"/>
  <c r="BY9178" i="10"/>
  <c r="BX9178" i="10"/>
  <c r="BX9261" i="10"/>
  <c r="BY9350" i="10"/>
  <c r="BX9350" i="10"/>
  <c r="BY9439" i="10"/>
  <c r="BX9439" i="10"/>
  <c r="BY9581" i="10"/>
  <c r="BY9659" i="10"/>
  <c r="BX9659" i="10"/>
  <c r="BX9751" i="10"/>
  <c r="BX9796" i="10"/>
  <c r="BX9809" i="10"/>
  <c r="BY9897" i="10"/>
  <c r="BX10078" i="10"/>
  <c r="BY10078" i="10"/>
  <c r="BY10242" i="10"/>
  <c r="BX10269" i="10"/>
  <c r="BY10366" i="10"/>
  <c r="BX10366" i="10"/>
  <c r="BY10426" i="10"/>
  <c r="BY10432" i="10"/>
  <c r="BX10503" i="10"/>
  <c r="BY10543" i="10"/>
  <c r="BX10543" i="10"/>
  <c r="BY10597" i="10"/>
  <c r="BX10597" i="10"/>
  <c r="BX10842" i="10"/>
  <c r="BX10983" i="10"/>
  <c r="BY10983" i="10"/>
  <c r="BX11277" i="10"/>
  <c r="BX11303" i="10"/>
  <c r="BY11303" i="10"/>
  <c r="BX11518" i="10"/>
  <c r="BY11771" i="10"/>
  <c r="BX11771" i="10"/>
  <c r="BX12060" i="10"/>
  <c r="BY12296" i="10"/>
  <c r="BX12304" i="10"/>
  <c r="BY12468" i="10"/>
  <c r="BY12753" i="10"/>
  <c r="BX12753" i="10"/>
  <c r="BY12911" i="10"/>
  <c r="BX12911" i="10"/>
  <c r="BX13116" i="10"/>
  <c r="BY13239" i="10"/>
  <c r="BX13239" i="10"/>
  <c r="BX13385" i="10"/>
  <c r="BY13385" i="10"/>
  <c r="BY13725" i="10"/>
  <c r="BX13725" i="10"/>
  <c r="BY13871" i="10"/>
  <c r="BX13871" i="10"/>
  <c r="BY13916" i="10"/>
  <c r="BX13916" i="10"/>
  <c r="BX13932" i="10"/>
  <c r="BY13932" i="10"/>
  <c r="BX14220" i="10"/>
  <c r="BY14394" i="10"/>
  <c r="BX14680" i="10"/>
  <c r="BY14680" i="10"/>
  <c r="BY15000" i="10"/>
  <c r="BX15000" i="10"/>
  <c r="BX5406" i="10"/>
  <c r="BY5632" i="10"/>
  <c r="BY5739" i="10"/>
  <c r="BX5739" i="10"/>
  <c r="BY5880" i="10"/>
  <c r="BY5914" i="10"/>
  <c r="BX5914" i="10"/>
  <c r="BY6202" i="10"/>
  <c r="BY6383" i="10"/>
  <c r="BY6597" i="10"/>
  <c r="BY6631" i="10"/>
  <c r="BY6812" i="10"/>
  <c r="BY6830" i="10"/>
  <c r="BY6995" i="10"/>
  <c r="BX7001" i="10"/>
  <c r="BY7001" i="10"/>
  <c r="BY7102" i="10"/>
  <c r="BY7231" i="10"/>
  <c r="BY7360" i="10"/>
  <c r="BX7513" i="10"/>
  <c r="BY7513" i="10"/>
  <c r="BY7543" i="10"/>
  <c r="BY7632" i="10"/>
  <c r="BX7675" i="10"/>
  <c r="BY7809" i="10"/>
  <c r="BX7809" i="10"/>
  <c r="BY7915" i="10"/>
  <c r="BX7915" i="10"/>
  <c r="BY8031" i="10"/>
  <c r="BY8139" i="10"/>
  <c r="BX8139" i="10"/>
  <c r="BY8203" i="10"/>
  <c r="BX8203" i="10"/>
  <c r="BY8396" i="10"/>
  <c r="BY8423" i="10"/>
  <c r="BX8423" i="10"/>
  <c r="BY8715" i="10"/>
  <c r="BX8715" i="10"/>
  <c r="BY8729" i="10"/>
  <c r="BX8729" i="10"/>
  <c r="BY8921" i="10"/>
  <c r="BY8960" i="10"/>
  <c r="BX8981" i="10"/>
  <c r="BY9109" i="10"/>
  <c r="BX9109" i="10"/>
  <c r="BY9154" i="10"/>
  <c r="BX9154" i="10"/>
  <c r="BY9324" i="10"/>
  <c r="BX9324" i="10"/>
  <c r="BY9726" i="10"/>
  <c r="BX9733" i="10"/>
  <c r="BX9739" i="10"/>
  <c r="BY10256" i="10"/>
  <c r="BY10303" i="10"/>
  <c r="BX10303" i="10"/>
  <c r="BY10414" i="10"/>
  <c r="BY10504" i="10"/>
  <c r="BX10529" i="10"/>
  <c r="BY10529" i="10"/>
  <c r="BX10752" i="10"/>
  <c r="BY10984" i="10"/>
  <c r="BY11012" i="10"/>
  <c r="CF15" i="10" s="1"/>
  <c r="DF4" i="10" s="1"/>
  <c r="BY11046" i="10"/>
  <c r="BX11046" i="10"/>
  <c r="BY11101" i="10"/>
  <c r="BX11101" i="10"/>
  <c r="BX11199" i="10"/>
  <c r="BY11519" i="10"/>
  <c r="BX11519" i="10"/>
  <c r="BY11673" i="10"/>
  <c r="BY11759" i="10"/>
  <c r="BX11759" i="10"/>
  <c r="BY11799" i="10"/>
  <c r="BY11921" i="10"/>
  <c r="BX11921" i="10"/>
  <c r="BY12150" i="10"/>
  <c r="BY12172" i="10"/>
  <c r="BX12172" i="10"/>
  <c r="BY12229" i="10"/>
  <c r="BX12229" i="10"/>
  <c r="BY12244" i="10"/>
  <c r="BY12260" i="10"/>
  <c r="BX12290" i="10"/>
  <c r="BY12290" i="10"/>
  <c r="BY12761" i="10"/>
  <c r="BX12761" i="10"/>
  <c r="BY13225" i="10"/>
  <c r="BX13225" i="10"/>
  <c r="BY13651" i="10"/>
  <c r="BY13771" i="10"/>
  <c r="BY13811" i="10"/>
  <c r="BX13811" i="10"/>
  <c r="BX14107" i="10"/>
  <c r="BY14107" i="10"/>
  <c r="BY14241" i="10"/>
  <c r="BX14241" i="10"/>
  <c r="BY14286" i="10"/>
  <c r="BX14286" i="10"/>
  <c r="BY14449" i="10"/>
  <c r="BX14449" i="10"/>
  <c r="BY15468" i="10"/>
  <c r="BX15468" i="10"/>
  <c r="BY15633" i="10"/>
  <c r="BX15633" i="10"/>
  <c r="BX5287" i="10"/>
  <c r="BX5304" i="10"/>
  <c r="BY5321" i="10"/>
  <c r="BX5349" i="10"/>
  <c r="BX5366" i="10"/>
  <c r="BX5394" i="10"/>
  <c r="BY5423" i="10"/>
  <c r="BY5519" i="10"/>
  <c r="BX5519" i="10"/>
  <c r="BX5666" i="10"/>
  <c r="BX5745" i="10"/>
  <c r="BX5931" i="10"/>
  <c r="BX5987" i="10"/>
  <c r="BX6004" i="10"/>
  <c r="BX6021" i="10"/>
  <c r="BX6094" i="10"/>
  <c r="BY6117" i="10"/>
  <c r="BY6151" i="10"/>
  <c r="BX6168" i="10"/>
  <c r="BX6304" i="10"/>
  <c r="BY6349" i="10"/>
  <c r="BX6349" i="10"/>
  <c r="BX6366" i="10"/>
  <c r="BY6496" i="10"/>
  <c r="BX6614" i="10"/>
  <c r="BY6705" i="10"/>
  <c r="BX6744" i="10"/>
  <c r="BX6824" i="10"/>
  <c r="BX6883" i="10"/>
  <c r="BY6936" i="10"/>
  <c r="BX6989" i="10"/>
  <c r="BY7084" i="10"/>
  <c r="BX7084" i="10"/>
  <c r="BY7184" i="10"/>
  <c r="BX7184" i="10"/>
  <c r="BY7243" i="10"/>
  <c r="BX7266" i="10"/>
  <c r="BX7366" i="10"/>
  <c r="BY7378" i="10"/>
  <c r="BY7537" i="10"/>
  <c r="BX7561" i="10"/>
  <c r="BX7608" i="10"/>
  <c r="BY7759" i="10"/>
  <c r="BX7759" i="10"/>
  <c r="BX7790" i="10"/>
  <c r="BX7815" i="10"/>
  <c r="BY7909" i="10"/>
  <c r="BX7909" i="10"/>
  <c r="BX7935" i="10"/>
  <c r="BY7935" i="10"/>
  <c r="BY7973" i="10"/>
  <c r="BX7973" i="10"/>
  <c r="BX7999" i="10"/>
  <c r="BX8179" i="10"/>
  <c r="BX8223" i="10"/>
  <c r="BX8294" i="10"/>
  <c r="BX8327" i="10"/>
  <c r="BY8327" i="10"/>
  <c r="BY8411" i="10"/>
  <c r="BX8463" i="10"/>
  <c r="BY8481" i="10"/>
  <c r="BX8708" i="10"/>
  <c r="BX8890" i="10"/>
  <c r="BY9281" i="10"/>
  <c r="BY9344" i="10"/>
  <c r="BX9344" i="10"/>
  <c r="BX9397" i="10"/>
  <c r="BY9397" i="10"/>
  <c r="BX9778" i="10"/>
  <c r="BY9817" i="10"/>
  <c r="BX9817" i="10"/>
  <c r="BY10086" i="10"/>
  <c r="BX10086" i="10"/>
  <c r="BY10117" i="10"/>
  <c r="BX10117" i="10"/>
  <c r="BX10168" i="10"/>
  <c r="BY10216" i="10"/>
  <c r="BY10421" i="10"/>
  <c r="BY10451" i="10"/>
  <c r="BX10451" i="10"/>
  <c r="BX10458" i="10"/>
  <c r="BX10484" i="10"/>
  <c r="BY10558" i="10"/>
  <c r="BX10558" i="10"/>
  <c r="BX10671" i="10"/>
  <c r="BY10804" i="10"/>
  <c r="BX10804" i="10"/>
  <c r="BY10858" i="10"/>
  <c r="BX10858" i="10"/>
  <c r="BX11047" i="10"/>
  <c r="BX11059" i="10"/>
  <c r="BY11433" i="10"/>
  <c r="BX11493" i="10"/>
  <c r="BX11499" i="10"/>
  <c r="BX11647" i="10"/>
  <c r="BY11653" i="10"/>
  <c r="BY11834" i="10"/>
  <c r="BX11834" i="10"/>
  <c r="BX11888" i="10"/>
  <c r="BX12127" i="10"/>
  <c r="BY12127" i="10"/>
  <c r="BX12135" i="10"/>
  <c r="BY12135" i="10"/>
  <c r="BY12298" i="10"/>
  <c r="BX12298" i="10"/>
  <c r="BY12370" i="10"/>
  <c r="BX12370" i="10"/>
  <c r="BY12400" i="10"/>
  <c r="BX12565" i="10"/>
  <c r="BX12594" i="10"/>
  <c r="BX12601" i="10"/>
  <c r="BX12623" i="10"/>
  <c r="BX12814" i="10"/>
  <c r="BY12814" i="10"/>
  <c r="BX12967" i="10"/>
  <c r="BY12967" i="10"/>
  <c r="BY13164" i="10"/>
  <c r="BX13164" i="10"/>
  <c r="BX13317" i="10"/>
  <c r="BY13317" i="10"/>
  <c r="BX13673" i="10"/>
  <c r="BY13711" i="10"/>
  <c r="BX13711" i="10"/>
  <c r="BX13835" i="10"/>
  <c r="BY13835" i="10"/>
  <c r="BY14116" i="10"/>
  <c r="BX14116" i="10"/>
  <c r="BY14181" i="10"/>
  <c r="BX14181" i="10"/>
  <c r="BY14235" i="10"/>
  <c r="BX14235" i="10"/>
  <c r="BY14364" i="10"/>
  <c r="BX14364" i="10"/>
  <c r="BY14615" i="10"/>
  <c r="BX14615" i="10"/>
  <c r="BY5197" i="10"/>
  <c r="BX5214" i="10"/>
  <c r="BX5327" i="10"/>
  <c r="BX5417" i="10"/>
  <c r="BX5451" i="10"/>
  <c r="BX5479" i="10"/>
  <c r="BY5502" i="10"/>
  <c r="BX5525" i="10"/>
  <c r="BY5542" i="10"/>
  <c r="BX5553" i="10"/>
  <c r="BX5587" i="10"/>
  <c r="BX5604" i="10"/>
  <c r="BX5649" i="10"/>
  <c r="BX5672" i="10"/>
  <c r="BX5689" i="10"/>
  <c r="BY5740" i="10"/>
  <c r="BX5779" i="10"/>
  <c r="BX5796" i="10"/>
  <c r="BY5802" i="10"/>
  <c r="BX5813" i="10"/>
  <c r="BX5869" i="10"/>
  <c r="BX5892" i="10"/>
  <c r="BX5959" i="10"/>
  <c r="BY5993" i="10"/>
  <c r="BX6010" i="10"/>
  <c r="BX6044" i="10"/>
  <c r="BX6157" i="10"/>
  <c r="BX6219" i="10"/>
  <c r="BY6338" i="10"/>
  <c r="BY6372" i="10"/>
  <c r="BX6389" i="10"/>
  <c r="BY6423" i="10"/>
  <c r="BX6468" i="10"/>
  <c r="BX6479" i="10"/>
  <c r="BX6519" i="10"/>
  <c r="BX6569" i="10"/>
  <c r="BX6637" i="10"/>
  <c r="BY6660" i="10"/>
  <c r="BX6671" i="10"/>
  <c r="BX6699" i="10"/>
  <c r="BX6716" i="10"/>
  <c r="BX6750" i="10"/>
  <c r="BX6784" i="10"/>
  <c r="BY6853" i="10"/>
  <c r="BY6859" i="10"/>
  <c r="BX6859" i="10"/>
  <c r="BX6966" i="10"/>
  <c r="BX7013" i="10"/>
  <c r="BX7019" i="10"/>
  <c r="BX7054" i="10"/>
  <c r="BY7078" i="10"/>
  <c r="BX7096" i="10"/>
  <c r="BX7126" i="10"/>
  <c r="BX7149" i="10"/>
  <c r="BX7284" i="10"/>
  <c r="BY7343" i="10"/>
  <c r="BX7408" i="10"/>
  <c r="BX7419" i="10"/>
  <c r="BX7425" i="10"/>
  <c r="BY7437" i="10"/>
  <c r="BX7449" i="10"/>
  <c r="BY7502" i="10"/>
  <c r="BX7614" i="10"/>
  <c r="BX7620" i="10"/>
  <c r="BX7687" i="10"/>
  <c r="BX7729" i="10"/>
  <c r="BY7835" i="10"/>
  <c r="BX7859" i="10"/>
  <c r="BX7878" i="10"/>
  <c r="BY7903" i="10"/>
  <c r="BX7954" i="10"/>
  <c r="BY7961" i="10"/>
  <c r="BY8018" i="10"/>
  <c r="BY8077" i="10"/>
  <c r="BY8089" i="10"/>
  <c r="BX8089" i="10"/>
  <c r="BY8127" i="10"/>
  <c r="BX8133" i="10"/>
  <c r="BX8166" i="10"/>
  <c r="BY8211" i="10"/>
  <c r="BY8282" i="10"/>
  <c r="BX8282" i="10"/>
  <c r="BY8288" i="10"/>
  <c r="BY8301" i="10"/>
  <c r="BY8377" i="10"/>
  <c r="BX8384" i="10"/>
  <c r="BX8469" i="10"/>
  <c r="BX8512" i="10"/>
  <c r="BY8581" i="10"/>
  <c r="BY8635" i="10"/>
  <c r="BX8647" i="10"/>
  <c r="BX8684" i="10"/>
  <c r="BX8749" i="10"/>
  <c r="BX8763" i="10"/>
  <c r="BY8801" i="10"/>
  <c r="BX8902" i="10"/>
  <c r="BX8908" i="10"/>
  <c r="BX8935" i="10"/>
  <c r="BY8935" i="10"/>
  <c r="BY8974" i="10"/>
  <c r="BX8974" i="10"/>
  <c r="BX9038" i="10"/>
  <c r="BX9045" i="10"/>
  <c r="BY9076" i="10"/>
  <c r="BX9089" i="10"/>
  <c r="BX9122" i="10"/>
  <c r="BY9224" i="10"/>
  <c r="BX9224" i="10"/>
  <c r="BX9269" i="10"/>
  <c r="BX9275" i="10"/>
  <c r="BX9337" i="10"/>
  <c r="BX9371" i="10"/>
  <c r="BX9421" i="10"/>
  <c r="BY9517" i="10"/>
  <c r="BX9517" i="10"/>
  <c r="BX9629" i="10"/>
  <c r="BY9709" i="10"/>
  <c r="BX9709" i="10"/>
  <c r="BY9753" i="10"/>
  <c r="BX9766" i="10"/>
  <c r="BX9944" i="10"/>
  <c r="BY9972" i="10"/>
  <c r="BY9978" i="10"/>
  <c r="BY9992" i="10"/>
  <c r="BX9992" i="10"/>
  <c r="BX10162" i="10"/>
  <c r="BX10203" i="10"/>
  <c r="BY10264" i="10"/>
  <c r="BX10264" i="10"/>
  <c r="BX10329" i="10"/>
  <c r="BY10329" i="10"/>
  <c r="BY10361" i="10"/>
  <c r="BY10537" i="10"/>
  <c r="BX10537" i="10"/>
  <c r="BX10599" i="10"/>
  <c r="BY10599" i="10"/>
  <c r="BX10797" i="10"/>
  <c r="BY10797" i="10"/>
  <c r="BX10999" i="10"/>
  <c r="BY10999" i="10"/>
  <c r="BX11127" i="10"/>
  <c r="BY11127" i="10"/>
  <c r="BY11139" i="10"/>
  <c r="BX11139" i="10"/>
  <c r="BY11159" i="10"/>
  <c r="BX11159" i="10"/>
  <c r="BX11297" i="10"/>
  <c r="BY11297" i="10"/>
  <c r="BX11556" i="10"/>
  <c r="BX11634" i="10"/>
  <c r="BY11773" i="10"/>
  <c r="BX11773" i="10"/>
  <c r="BX12069" i="10"/>
  <c r="BY12069" i="10"/>
  <c r="BY12209" i="10"/>
  <c r="BY12313" i="10"/>
  <c r="BX12313" i="10"/>
  <c r="BY12363" i="10"/>
  <c r="BX12363" i="10"/>
  <c r="BY12520" i="10"/>
  <c r="BX12520" i="10"/>
  <c r="BY12976" i="10"/>
  <c r="BX12976" i="10"/>
  <c r="BX13049" i="10"/>
  <c r="BY13095" i="10"/>
  <c r="BX13195" i="10"/>
  <c r="BY13195" i="10"/>
  <c r="BY13218" i="10"/>
  <c r="BX13218" i="10"/>
  <c r="BY13356" i="10"/>
  <c r="BY13364" i="10"/>
  <c r="BX13364" i="10"/>
  <c r="BX13643" i="10"/>
  <c r="BX13674" i="10"/>
  <c r="BY13674" i="10"/>
  <c r="BX13957" i="10"/>
  <c r="BY13957" i="10"/>
  <c r="BX13965" i="10"/>
  <c r="BY14101" i="10"/>
  <c r="BX14101" i="10"/>
  <c r="BY14195" i="10"/>
  <c r="BX14195" i="10"/>
  <c r="BY14228" i="10"/>
  <c r="BX14228" i="10"/>
  <c r="BY14640" i="10"/>
  <c r="BX14640" i="10"/>
  <c r="BX3365" i="10"/>
  <c r="BX3465" i="10"/>
  <c r="BX3565" i="10"/>
  <c r="BX3665" i="10"/>
  <c r="BX3765" i="10"/>
  <c r="BX3865" i="10"/>
  <c r="BX3965" i="10"/>
  <c r="BX4065" i="10"/>
  <c r="BY4124" i="10"/>
  <c r="BX4141" i="10"/>
  <c r="BX4174" i="10"/>
  <c r="BY4229" i="10"/>
  <c r="BY4334" i="10"/>
  <c r="BX4362" i="10"/>
  <c r="BY4395" i="10"/>
  <c r="BX4511" i="10"/>
  <c r="BY4588" i="10"/>
  <c r="BY4704" i="10"/>
  <c r="BX4704" i="10"/>
  <c r="BX4732" i="10"/>
  <c r="BY4915" i="10"/>
  <c r="BY5039" i="10"/>
  <c r="BX5039" i="10"/>
  <c r="BX5147" i="10"/>
  <c r="BX5169" i="10"/>
  <c r="BX5259" i="10"/>
  <c r="BX5299" i="10"/>
  <c r="BY5305" i="10"/>
  <c r="BX5344" i="10"/>
  <c r="BX5389" i="10"/>
  <c r="BY5429" i="10"/>
  <c r="BX5429" i="10"/>
  <c r="BX5559" i="10"/>
  <c r="BX5616" i="10"/>
  <c r="BY5723" i="10"/>
  <c r="BX5819" i="10"/>
  <c r="BX5853" i="10"/>
  <c r="BY5864" i="10"/>
  <c r="BX5864" i="10"/>
  <c r="BY5881" i="10"/>
  <c r="BX5988" i="10"/>
  <c r="BX6022" i="10"/>
  <c r="BX6089" i="10"/>
  <c r="BX6118" i="10"/>
  <c r="BX6129" i="10"/>
  <c r="BY6135" i="10"/>
  <c r="BX6174" i="10"/>
  <c r="BX6197" i="10"/>
  <c r="BX6220" i="10"/>
  <c r="BY6259" i="10"/>
  <c r="BX6259" i="10"/>
  <c r="BX6299" i="10"/>
  <c r="BX6333" i="10"/>
  <c r="BX6367" i="10"/>
  <c r="BY6446" i="10"/>
  <c r="BX6497" i="10"/>
  <c r="BY6581" i="10"/>
  <c r="BX6609" i="10"/>
  <c r="BX6654" i="10"/>
  <c r="BY6728" i="10"/>
  <c r="BY6866" i="10"/>
  <c r="BX6866" i="10"/>
  <c r="BX6889" i="10"/>
  <c r="BX6931" i="10"/>
  <c r="BY6931" i="10"/>
  <c r="BX6955" i="10"/>
  <c r="BX6960" i="10"/>
  <c r="BY7002" i="10"/>
  <c r="BY7103" i="10"/>
  <c r="BY7202" i="10"/>
  <c r="BY7214" i="10"/>
  <c r="BX7214" i="10"/>
  <c r="BY7302" i="10"/>
  <c r="BX7332" i="10"/>
  <c r="BY7355" i="10"/>
  <c r="BY7367" i="10"/>
  <c r="BY7443" i="10"/>
  <c r="BX7484" i="10"/>
  <c r="BX7491" i="10"/>
  <c r="BX7556" i="10"/>
  <c r="BY7567" i="10"/>
  <c r="BX7579" i="10"/>
  <c r="BX7597" i="10"/>
  <c r="BX7627" i="10"/>
  <c r="BY7627" i="10"/>
  <c r="BY7651" i="10"/>
  <c r="BY7663" i="10"/>
  <c r="BY7669" i="10"/>
  <c r="BX7669" i="10"/>
  <c r="BX7676" i="10"/>
  <c r="BX7681" i="10"/>
  <c r="BY7723" i="10"/>
  <c r="BY7760" i="10"/>
  <c r="BX7760" i="10"/>
  <c r="BX7784" i="10"/>
  <c r="BX7791" i="10"/>
  <c r="BY7816" i="10"/>
  <c r="BX7829" i="10"/>
  <c r="BX7866" i="10"/>
  <c r="BX7955" i="10"/>
  <c r="BX8032" i="10"/>
  <c r="BY8095" i="10"/>
  <c r="BX8121" i="10"/>
  <c r="BY8160" i="10"/>
  <c r="BY8197" i="10"/>
  <c r="BY8224" i="10"/>
  <c r="BX8224" i="10"/>
  <c r="BY8231" i="10"/>
  <c r="BY8256" i="10"/>
  <c r="BY8308" i="10"/>
  <c r="BX8308" i="10"/>
  <c r="BX8385" i="10"/>
  <c r="BY8397" i="10"/>
  <c r="BY8412" i="10"/>
  <c r="BX8412" i="10"/>
  <c r="BY8431" i="10"/>
  <c r="BY8482" i="10"/>
  <c r="BX8482" i="10"/>
  <c r="BY8608" i="10"/>
  <c r="BX8608" i="10"/>
  <c r="BX8702" i="10"/>
  <c r="BY8709" i="10"/>
  <c r="BX8709" i="10"/>
  <c r="BX8769" i="10"/>
  <c r="BY8782" i="10"/>
  <c r="BX8782" i="10"/>
  <c r="BY8788" i="10"/>
  <c r="BX8794" i="10"/>
  <c r="BY8877" i="10"/>
  <c r="BX8915" i="10"/>
  <c r="BX8954" i="10"/>
  <c r="BY8961" i="10"/>
  <c r="BX8975" i="10"/>
  <c r="BX9077" i="10"/>
  <c r="BY9077" i="10"/>
  <c r="BY9103" i="10"/>
  <c r="BX9103" i="10"/>
  <c r="BY9110" i="10"/>
  <c r="BY9218" i="10"/>
  <c r="BY9282" i="10"/>
  <c r="BX9282" i="10"/>
  <c r="BY9391" i="10"/>
  <c r="BX9589" i="10"/>
  <c r="BY9618" i="10"/>
  <c r="BY9624" i="10"/>
  <c r="BX9624" i="10"/>
  <c r="BX9648" i="10"/>
  <c r="BY9703" i="10"/>
  <c r="BX9703" i="10"/>
  <c r="BY9727" i="10"/>
  <c r="BY9746" i="10"/>
  <c r="BX9746" i="10"/>
  <c r="BY9818" i="10"/>
  <c r="BX9818" i="10"/>
  <c r="BX9893" i="10"/>
  <c r="BY9958" i="10"/>
  <c r="BX9958" i="10"/>
  <c r="BX9993" i="10"/>
  <c r="BY10111" i="10"/>
  <c r="BY10149" i="10"/>
  <c r="BX10169" i="10"/>
  <c r="BY10169" i="10"/>
  <c r="BX10183" i="10"/>
  <c r="BY10217" i="10"/>
  <c r="BX10217" i="10"/>
  <c r="BX10257" i="10"/>
  <c r="BY10408" i="10"/>
  <c r="BX10422" i="10"/>
  <c r="BY10422" i="10"/>
  <c r="BY10452" i="10"/>
  <c r="BX10452" i="10"/>
  <c r="BY10472" i="10"/>
  <c r="BX10573" i="10"/>
  <c r="BX10652" i="10"/>
  <c r="BY10658" i="10"/>
  <c r="BY10708" i="10"/>
  <c r="BX10753" i="10"/>
  <c r="BX10837" i="10"/>
  <c r="BY10851" i="10"/>
  <c r="BX10851" i="10"/>
  <c r="BX11053" i="10"/>
  <c r="BX11102" i="10"/>
  <c r="BY11192" i="10"/>
  <c r="BX11387" i="10"/>
  <c r="BX11413" i="10"/>
  <c r="BX11426" i="10"/>
  <c r="BY11434" i="10"/>
  <c r="BY11469" i="10"/>
  <c r="BX11544" i="10"/>
  <c r="BY11563" i="10"/>
  <c r="BX11648" i="10"/>
  <c r="BX11654" i="10"/>
  <c r="BX11694" i="10"/>
  <c r="BX11786" i="10"/>
  <c r="BY11793" i="10"/>
  <c r="BY11841" i="10"/>
  <c r="BX11841" i="10"/>
  <c r="BX12062" i="10"/>
  <c r="BY12238" i="10"/>
  <c r="BX12238" i="10"/>
  <c r="BY12284" i="10"/>
  <c r="BX12438" i="10"/>
  <c r="BY12513" i="10"/>
  <c r="BX12513" i="10"/>
  <c r="BY12632" i="10"/>
  <c r="BX12632" i="10"/>
  <c r="BY12645" i="10"/>
  <c r="BX12807" i="10"/>
  <c r="BY12807" i="10"/>
  <c r="BY12861" i="10"/>
  <c r="BX12870" i="10"/>
  <c r="BX12876" i="10"/>
  <c r="BX12883" i="10"/>
  <c r="BX12914" i="10"/>
  <c r="BY12914" i="10"/>
  <c r="BY12929" i="10"/>
  <c r="BY12937" i="10"/>
  <c r="BX12960" i="10"/>
  <c r="BY13011" i="10"/>
  <c r="BX13089" i="10"/>
  <c r="BY13089" i="10"/>
  <c r="BY13134" i="10"/>
  <c r="BX13134" i="10"/>
  <c r="BY13334" i="10"/>
  <c r="BX13532" i="10"/>
  <c r="BY13532" i="10"/>
  <c r="BX13583" i="10"/>
  <c r="BX13644" i="10"/>
  <c r="BX13756" i="10"/>
  <c r="BY13796" i="10"/>
  <c r="BX13796" i="10"/>
  <c r="BX14085" i="10"/>
  <c r="BY14085" i="10"/>
  <c r="BY4099" i="10"/>
  <c r="BY4199" i="10"/>
  <c r="BY4299" i="10"/>
  <c r="BY4399" i="10"/>
  <c r="BX5018" i="10"/>
  <c r="BY5460" i="10"/>
  <c r="BY5681" i="10"/>
  <c r="BY5902" i="10"/>
  <c r="BY6123" i="10"/>
  <c r="BY6139" i="10"/>
  <c r="BX6139" i="10"/>
  <c r="BX6355" i="10"/>
  <c r="BX6576" i="10"/>
  <c r="BX6797" i="10"/>
  <c r="BY6920" i="10"/>
  <c r="BY7022" i="10"/>
  <c r="CF11" i="10" s="1"/>
  <c r="CX4" i="10" s="1"/>
  <c r="BX7141" i="10"/>
  <c r="BX7576" i="10"/>
  <c r="BY7610" i="10"/>
  <c r="BY7621" i="10"/>
  <c r="BX7697" i="10"/>
  <c r="BX7737" i="10"/>
  <c r="BY7880" i="10"/>
  <c r="BY7923" i="10"/>
  <c r="BY7996" i="10"/>
  <c r="BY8009" i="10"/>
  <c r="BX8009" i="10"/>
  <c r="BY8680" i="10"/>
  <c r="BY9124" i="10"/>
  <c r="BX9124" i="10"/>
  <c r="BY9201" i="10"/>
  <c r="BY9361" i="10"/>
  <c r="BY9403" i="10"/>
  <c r="BX9403" i="10"/>
  <c r="BY9409" i="10"/>
  <c r="BX9409" i="10"/>
  <c r="BY9774" i="10"/>
  <c r="BX9848" i="10"/>
  <c r="BY9896" i="10"/>
  <c r="BY10011" i="10"/>
  <c r="BX10033" i="10"/>
  <c r="BX10084" i="10"/>
  <c r="BX10297" i="10"/>
  <c r="BY10416" i="10"/>
  <c r="BY10478" i="10"/>
  <c r="BX10498" i="10"/>
  <c r="BY10498" i="10"/>
  <c r="BX10634" i="10"/>
  <c r="BY10772" i="10"/>
  <c r="BY10877" i="10"/>
  <c r="BY10884" i="10"/>
  <c r="BX10903" i="10"/>
  <c r="BY10903" i="10"/>
  <c r="BX10988" i="10"/>
  <c r="BY11276" i="10"/>
  <c r="BX11276" i="10"/>
  <c r="BY11384" i="10"/>
  <c r="BX11384" i="10"/>
  <c r="BY11637" i="10"/>
  <c r="BX11637" i="10"/>
  <c r="BY11774" i="10"/>
  <c r="BY11787" i="10"/>
  <c r="BX11787" i="10"/>
  <c r="BY11807" i="10"/>
  <c r="BX11807" i="10"/>
  <c r="BY11827" i="10"/>
  <c r="BX11894" i="10"/>
  <c r="BY11946" i="10"/>
  <c r="BX11946" i="10"/>
  <c r="BY11979" i="10"/>
  <c r="BX12102" i="10"/>
  <c r="BY12156" i="10"/>
  <c r="BY12232" i="10"/>
  <c r="BX12232" i="10"/>
  <c r="BY12263" i="10"/>
  <c r="BX12263" i="10"/>
  <c r="BX12475" i="10"/>
  <c r="BY12540" i="10"/>
  <c r="BX12563" i="10"/>
  <c r="BY12649" i="10"/>
  <c r="BX12649" i="10"/>
  <c r="BY12720" i="10"/>
  <c r="BX12720" i="10"/>
  <c r="BX12832" i="10"/>
  <c r="BY12832" i="10"/>
  <c r="BX12847" i="10"/>
  <c r="BY12847" i="10"/>
  <c r="BY13004" i="10"/>
  <c r="BX13004" i="10"/>
  <c r="BX13035" i="10"/>
  <c r="BY13035" i="10"/>
  <c r="BY13058" i="10"/>
  <c r="BX13058" i="10"/>
  <c r="BX13234" i="10"/>
  <c r="BX13310" i="10"/>
  <c r="BY13333" i="10"/>
  <c r="BX13333" i="10"/>
  <c r="BY13414" i="10"/>
  <c r="BX13414" i="10"/>
  <c r="BX13505" i="10"/>
  <c r="BY13550" i="10"/>
  <c r="BY13580" i="10"/>
  <c r="BX13580" i="10"/>
  <c r="BY13911" i="10"/>
  <c r="BX13911" i="10"/>
  <c r="BY13966" i="10"/>
  <c r="BX13966" i="10"/>
  <c r="BY13988" i="10"/>
  <c r="BX13988" i="10"/>
  <c r="BY14108" i="10"/>
  <c r="BX14108" i="10"/>
  <c r="BY8260" i="10"/>
  <c r="BY8489" i="10"/>
  <c r="BX8489" i="10"/>
  <c r="BX8525" i="10"/>
  <c r="BX8561" i="10"/>
  <c r="BY8796" i="10"/>
  <c r="BY8809" i="10"/>
  <c r="BX8809" i="10"/>
  <c r="BY9482" i="10"/>
  <c r="BX9482" i="10"/>
  <c r="BY9539" i="10"/>
  <c r="BX9539" i="10"/>
  <c r="BY9591" i="10"/>
  <c r="BX9597" i="10"/>
  <c r="BY9597" i="10"/>
  <c r="BY9724" i="10"/>
  <c r="BX9724" i="10"/>
  <c r="BX9757" i="10"/>
  <c r="BY9961" i="10"/>
  <c r="BX9974" i="10"/>
  <c r="BX10013" i="10"/>
  <c r="BX10027" i="10"/>
  <c r="BY10052" i="10"/>
  <c r="BX10052" i="10"/>
  <c r="BY10059" i="10"/>
  <c r="BX10059" i="10"/>
  <c r="BY10072" i="10"/>
  <c r="BX10072" i="10"/>
  <c r="BY10097" i="10"/>
  <c r="BX10104" i="10"/>
  <c r="BY10153" i="10"/>
  <c r="BX10166" i="10"/>
  <c r="BX10404" i="10"/>
  <c r="BY10404" i="10"/>
  <c r="BX10492" i="10"/>
  <c r="BY10571" i="10"/>
  <c r="BX10571" i="10"/>
  <c r="BY10603" i="10"/>
  <c r="BX10622" i="10"/>
  <c r="BY10622" i="10"/>
  <c r="BX10692" i="10"/>
  <c r="BY10692" i="10"/>
  <c r="BY10811" i="10"/>
  <c r="BX10811" i="10"/>
  <c r="BY10878" i="10"/>
  <c r="BY10931" i="10"/>
  <c r="BX10931" i="10"/>
  <c r="BY10989" i="10"/>
  <c r="BX11043" i="10"/>
  <c r="BY11043" i="10"/>
  <c r="BY11068" i="10"/>
  <c r="BY11161" i="10"/>
  <c r="BX11161" i="10"/>
  <c r="BY11211" i="10"/>
  <c r="BX11211" i="10"/>
  <c r="BY11258" i="10"/>
  <c r="BY11328" i="10"/>
  <c r="BX11328" i="10"/>
  <c r="BY11398" i="10"/>
  <c r="BX11398" i="10"/>
  <c r="BY11541" i="10"/>
  <c r="BX11541" i="10"/>
  <c r="BY11566" i="10"/>
  <c r="BX11566" i="10"/>
  <c r="BY11696" i="10"/>
  <c r="BX11696" i="10"/>
  <c r="BX11703" i="10"/>
  <c r="BY11703" i="10"/>
  <c r="BY11808" i="10"/>
  <c r="BX11808" i="10"/>
  <c r="BY11842" i="10"/>
  <c r="BX11869" i="10"/>
  <c r="BY11881" i="10"/>
  <c r="BX11881" i="10"/>
  <c r="BX12125" i="10"/>
  <c r="BY12241" i="10"/>
  <c r="BX12241" i="10"/>
  <c r="BY12249" i="10"/>
  <c r="BX12491" i="10"/>
  <c r="BY12592" i="10"/>
  <c r="BX12592" i="10"/>
  <c r="BX12629" i="10"/>
  <c r="BX12707" i="10"/>
  <c r="BY12707" i="10"/>
  <c r="BY12795" i="10"/>
  <c r="BX12795" i="10"/>
  <c r="BX12840" i="10"/>
  <c r="BY13288" i="10"/>
  <c r="BX13288" i="10"/>
  <c r="BX13350" i="10"/>
  <c r="BX13485" i="10"/>
  <c r="BY13485" i="10"/>
  <c r="BX13732" i="10"/>
  <c r="BY13732" i="10"/>
  <c r="BY13839" i="10"/>
  <c r="BY13975" i="10"/>
  <c r="BX13975" i="10"/>
  <c r="BY14056" i="10"/>
  <c r="BX14056" i="10"/>
  <c r="BX14830" i="10"/>
  <c r="BY14830" i="10"/>
  <c r="BY14865" i="10"/>
  <c r="BX14865" i="10"/>
  <c r="BY15160" i="10"/>
  <c r="BX15160" i="10"/>
  <c r="BX15640" i="10"/>
  <c r="BY15640" i="10"/>
  <c r="BY8039" i="10"/>
  <c r="BX8039" i="10"/>
  <c r="BX8045" i="10"/>
  <c r="BY8140" i="10"/>
  <c r="BX8158" i="10"/>
  <c r="BY8218" i="10"/>
  <c r="BX8254" i="10"/>
  <c r="BY8339" i="10"/>
  <c r="BX8339" i="10"/>
  <c r="BY8382" i="10"/>
  <c r="BX8382" i="10"/>
  <c r="BX8555" i="10"/>
  <c r="BY8639" i="10"/>
  <c r="BX8639" i="10"/>
  <c r="BY8663" i="10"/>
  <c r="BX8663" i="10"/>
  <c r="BX8681" i="10"/>
  <c r="BX8785" i="10"/>
  <c r="BY8803" i="10"/>
  <c r="BX8803" i="10"/>
  <c r="BY8982" i="10"/>
  <c r="BX8982" i="10"/>
  <c r="BY8999" i="10"/>
  <c r="BX8999" i="10"/>
  <c r="BY9024" i="10"/>
  <c r="BX9024" i="10"/>
  <c r="BX9155" i="10"/>
  <c r="BY9161" i="10"/>
  <c r="BY9303" i="10"/>
  <c r="BX9303" i="10"/>
  <c r="BY9309" i="10"/>
  <c r="BX9309" i="10"/>
  <c r="BY9440" i="10"/>
  <c r="BX9464" i="10"/>
  <c r="BX9476" i="10"/>
  <c r="BX9579" i="10"/>
  <c r="BX9654" i="10"/>
  <c r="BX9666" i="10"/>
  <c r="BX9684" i="10"/>
  <c r="BX10098" i="10"/>
  <c r="BX10219" i="10"/>
  <c r="BY10259" i="10"/>
  <c r="BX10259" i="10"/>
  <c r="BY10397" i="10"/>
  <c r="BX10397" i="10"/>
  <c r="BX10572" i="10"/>
  <c r="BX10648" i="10"/>
  <c r="BX10668" i="10"/>
  <c r="BY10686" i="10"/>
  <c r="BX10686" i="10"/>
  <c r="BY10872" i="10"/>
  <c r="BX10872" i="10"/>
  <c r="BY11016" i="10"/>
  <c r="BX11016" i="10"/>
  <c r="BY11036" i="10"/>
  <c r="BX11036" i="10"/>
  <c r="BX11219" i="10"/>
  <c r="BX11439" i="10"/>
  <c r="BY11516" i="10"/>
  <c r="BX11516" i="10"/>
  <c r="BX11697" i="10"/>
  <c r="BX11769" i="10"/>
  <c r="BY11843" i="10"/>
  <c r="BX11843" i="10"/>
  <c r="BY11901" i="10"/>
  <c r="BX11901" i="10"/>
  <c r="BY11968" i="10"/>
  <c r="BX11968" i="10"/>
  <c r="BY12003" i="10"/>
  <c r="BX12003" i="10"/>
  <c r="BX12046" i="10"/>
  <c r="BY12387" i="10"/>
  <c r="BX12387" i="10"/>
  <c r="BY12477" i="10"/>
  <c r="BX12477" i="10"/>
  <c r="BX12498" i="10"/>
  <c r="BY12542" i="10"/>
  <c r="BX12542" i="10"/>
  <c r="BX12857" i="10"/>
  <c r="BY12857" i="10"/>
  <c r="BY12893" i="10"/>
  <c r="BX12893" i="10"/>
  <c r="BY13145" i="10"/>
  <c r="BX13145" i="10"/>
  <c r="BX13160" i="10"/>
  <c r="BY13190" i="10"/>
  <c r="BX13190" i="10"/>
  <c r="BY13816" i="10"/>
  <c r="BX13816" i="10"/>
  <c r="BY14110" i="10"/>
  <c r="BX14110" i="10"/>
  <c r="BX14409" i="10"/>
  <c r="BY14409" i="10"/>
  <c r="BY15050" i="10"/>
  <c r="BX15050" i="10"/>
  <c r="BX15075" i="10"/>
  <c r="BY15075" i="10"/>
  <c r="BY8147" i="10"/>
  <c r="BX8147" i="10"/>
  <c r="BY8303" i="10"/>
  <c r="BX8303" i="10"/>
  <c r="BY8309" i="10"/>
  <c r="BX8309" i="10"/>
  <c r="BY8315" i="10"/>
  <c r="BX8315" i="10"/>
  <c r="BY8424" i="10"/>
  <c r="BX8424" i="10"/>
  <c r="BY8609" i="10"/>
  <c r="BX8609" i="10"/>
  <c r="BY8682" i="10"/>
  <c r="BX8682" i="10"/>
  <c r="BY8939" i="10"/>
  <c r="BX8939" i="10"/>
  <c r="BX8976" i="10"/>
  <c r="BY8976" i="10"/>
  <c r="BY9209" i="10"/>
  <c r="BX9209" i="10"/>
  <c r="BY10486" i="10"/>
  <c r="BX10486" i="10"/>
  <c r="BY10616" i="10"/>
  <c r="BX10616" i="10"/>
  <c r="BY10711" i="10"/>
  <c r="BX10711" i="10"/>
  <c r="BY11023" i="10"/>
  <c r="BX11023" i="10"/>
  <c r="BY11162" i="10"/>
  <c r="BX11162" i="10"/>
  <c r="BY11349" i="10"/>
  <c r="BX11349" i="10"/>
  <c r="BY11781" i="10"/>
  <c r="BX11781" i="10"/>
  <c r="BY11801" i="10"/>
  <c r="BX11801" i="10"/>
  <c r="BX12373" i="10"/>
  <c r="BY12373" i="10"/>
  <c r="BY12865" i="10"/>
  <c r="BX12865" i="10"/>
  <c r="BX12887" i="10"/>
  <c r="BY12887" i="10"/>
  <c r="BX12998" i="10"/>
  <c r="BY12998" i="10"/>
  <c r="BX13007" i="10"/>
  <c r="BY13007" i="10"/>
  <c r="BY13045" i="10"/>
  <c r="BX13045" i="10"/>
  <c r="BY13168" i="10"/>
  <c r="BX13168" i="10"/>
  <c r="BY13319" i="10"/>
  <c r="BX13319" i="10"/>
  <c r="BY13469" i="10"/>
  <c r="BX13469" i="10"/>
  <c r="BX13657" i="10"/>
  <c r="BY13657" i="10"/>
  <c r="BY13808" i="10"/>
  <c r="BX13808" i="10"/>
  <c r="BY13928" i="10"/>
  <c r="BX13928" i="10"/>
  <c r="BX14057" i="10"/>
  <c r="BY14057" i="10"/>
  <c r="BX14635" i="10"/>
  <c r="BY14670" i="10"/>
  <c r="BX14670" i="10"/>
  <c r="BY14795" i="10"/>
  <c r="BX14795" i="10"/>
  <c r="BX15044" i="10"/>
  <c r="BY15044" i="10"/>
  <c r="BY4169" i="10"/>
  <c r="BY4269" i="10"/>
  <c r="BY4369" i="10"/>
  <c r="BX4955" i="10"/>
  <c r="BX5176" i="10"/>
  <c r="BX5397" i="10"/>
  <c r="BX5618" i="10"/>
  <c r="BY6060" i="10"/>
  <c r="BY6281" i="10"/>
  <c r="BY6502" i="10"/>
  <c r="BY6723" i="10"/>
  <c r="BY6739" i="10"/>
  <c r="BX6739" i="10"/>
  <c r="BX6990" i="10"/>
  <c r="BY7216" i="10"/>
  <c r="BX7351" i="10"/>
  <c r="BY7402" i="10"/>
  <c r="BY7453" i="10"/>
  <c r="BY7583" i="10"/>
  <c r="BY7623" i="10"/>
  <c r="BX7797" i="10"/>
  <c r="BY7803" i="10"/>
  <c r="BX7876" i="10"/>
  <c r="BY8040" i="10"/>
  <c r="BX8064" i="10"/>
  <c r="BX8076" i="10"/>
  <c r="BY8082" i="10"/>
  <c r="BX8082" i="10"/>
  <c r="BY8177" i="10"/>
  <c r="BX8249" i="10"/>
  <c r="BY8261" i="10"/>
  <c r="BX8279" i="10"/>
  <c r="BY8297" i="10"/>
  <c r="BY8340" i="10"/>
  <c r="BX8394" i="10"/>
  <c r="BY8418" i="10"/>
  <c r="BX8425" i="10"/>
  <c r="BX8448" i="10"/>
  <c r="BX8461" i="10"/>
  <c r="BY8603" i="10"/>
  <c r="BX8603" i="10"/>
  <c r="BY8628" i="10"/>
  <c r="BX8628" i="10"/>
  <c r="BX8676" i="10"/>
  <c r="BY8724" i="10"/>
  <c r="BX8724" i="10"/>
  <c r="BX8754" i="10"/>
  <c r="BY8797" i="10"/>
  <c r="BX8869" i="10"/>
  <c r="BX8940" i="10"/>
  <c r="BX8964" i="10"/>
  <c r="BY9060" i="10"/>
  <c r="BY9132" i="10"/>
  <c r="BX9132" i="10"/>
  <c r="BY9185" i="10"/>
  <c r="BY9203" i="10"/>
  <c r="BX9203" i="10"/>
  <c r="BY9339" i="10"/>
  <c r="BX9339" i="10"/>
  <c r="BX9345" i="10"/>
  <c r="BY9363" i="10"/>
  <c r="BX9363" i="10"/>
  <c r="BX9381" i="10"/>
  <c r="BY9488" i="10"/>
  <c r="BX9529" i="10"/>
  <c r="BX9568" i="10"/>
  <c r="BX9649" i="10"/>
  <c r="BY9661" i="10"/>
  <c r="BX9788" i="10"/>
  <c r="BY9813" i="10"/>
  <c r="BY9819" i="10"/>
  <c r="BY9968" i="10"/>
  <c r="BY9994" i="10"/>
  <c r="BY10007" i="10"/>
  <c r="BX10007" i="10"/>
  <c r="BY10021" i="10"/>
  <c r="BY10028" i="10"/>
  <c r="BX10028" i="10"/>
  <c r="BY10079" i="10"/>
  <c r="BX10123" i="10"/>
  <c r="BX10199" i="10"/>
  <c r="BY10212" i="10"/>
  <c r="BY10246" i="10"/>
  <c r="BX10286" i="10"/>
  <c r="BY10299" i="10"/>
  <c r="BX10312" i="10"/>
  <c r="BY10312" i="10"/>
  <c r="BY10368" i="10"/>
  <c r="BY10374" i="10"/>
  <c r="BY10436" i="10"/>
  <c r="BX10436" i="10"/>
  <c r="BX10531" i="10"/>
  <c r="BY10539" i="10"/>
  <c r="BY10642" i="10"/>
  <c r="BX10712" i="10"/>
  <c r="BY10712" i="10"/>
  <c r="BY10812" i="10"/>
  <c r="BX10832" i="10"/>
  <c r="BY10859" i="10"/>
  <c r="BX10859" i="10"/>
  <c r="BY10996" i="10"/>
  <c r="BX10996" i="10"/>
  <c r="BX11024" i="10"/>
  <c r="BY11111" i="10"/>
  <c r="BX11111" i="10"/>
  <c r="BY11117" i="10"/>
  <c r="BX11117" i="10"/>
  <c r="BY11259" i="10"/>
  <c r="BX11259" i="10"/>
  <c r="BY11342" i="10"/>
  <c r="BX11342" i="10"/>
  <c r="BY11399" i="10"/>
  <c r="BY11411" i="10"/>
  <c r="BX11411" i="10"/>
  <c r="BX11432" i="10"/>
  <c r="BY11504" i="10"/>
  <c r="BX11504" i="10"/>
  <c r="BX11651" i="10"/>
  <c r="BX11684" i="10"/>
  <c r="BY11717" i="10"/>
  <c r="BX11717" i="10"/>
  <c r="BX11782" i="10"/>
  <c r="BY11782" i="10"/>
  <c r="BX11909" i="10"/>
  <c r="BY11942" i="10"/>
  <c r="BX11942" i="10"/>
  <c r="BX11996" i="10"/>
  <c r="BX12047" i="10"/>
  <c r="BY12088" i="10"/>
  <c r="BY12149" i="10"/>
  <c r="BX12221" i="10"/>
  <c r="BX12280" i="10"/>
  <c r="BY12280" i="10"/>
  <c r="BX12323" i="10"/>
  <c r="BY12336" i="10"/>
  <c r="BY12381" i="10"/>
  <c r="BX12388" i="10"/>
  <c r="BX12404" i="10"/>
  <c r="BX12424" i="10"/>
  <c r="BY12432" i="10"/>
  <c r="BX12432" i="10"/>
  <c r="BX12439" i="10"/>
  <c r="BY12528" i="10"/>
  <c r="BX12528" i="10"/>
  <c r="BX12535" i="10"/>
  <c r="BX12630" i="10"/>
  <c r="BX12658" i="10"/>
  <c r="BX12672" i="10"/>
  <c r="BY12672" i="10"/>
  <c r="BX12738" i="10"/>
  <c r="BY12811" i="10"/>
  <c r="BX13273" i="10"/>
  <c r="BX13297" i="10"/>
  <c r="BY13297" i="10"/>
  <c r="BY13351" i="10"/>
  <c r="BX13351" i="10"/>
  <c r="BX13366" i="10"/>
  <c r="BX13500" i="10"/>
  <c r="BX13650" i="10"/>
  <c r="BY13695" i="10"/>
  <c r="BX13695" i="10"/>
  <c r="BX13747" i="10"/>
  <c r="BY13747" i="10"/>
  <c r="BY13769" i="10"/>
  <c r="BX13769" i="10"/>
  <c r="BX13840" i="10"/>
  <c r="BY13944" i="10"/>
  <c r="BX14379" i="10"/>
  <c r="BY15665" i="10"/>
  <c r="BX15665" i="10"/>
  <c r="BX15690" i="10"/>
  <c r="BY15690" i="10"/>
  <c r="BY6823" i="10"/>
  <c r="BY6839" i="10"/>
  <c r="BX6839" i="10"/>
  <c r="BY7660" i="10"/>
  <c r="BY7693" i="10"/>
  <c r="BY7839" i="10"/>
  <c r="BX7839" i="10"/>
  <c r="BY8060" i="10"/>
  <c r="BY8460" i="10"/>
  <c r="BX8646" i="10"/>
  <c r="BY8860" i="10"/>
  <c r="BX9040" i="10"/>
  <c r="BX9046" i="10"/>
  <c r="BX9225" i="10"/>
  <c r="BX9340" i="10"/>
  <c r="BX9346" i="10"/>
  <c r="BY9461" i="10"/>
  <c r="BY9524" i="10"/>
  <c r="BX9524" i="10"/>
  <c r="BX9546" i="10"/>
  <c r="BX9752" i="10"/>
  <c r="BY9759" i="10"/>
  <c r="BX9759" i="10"/>
  <c r="BX9771" i="10"/>
  <c r="BY9789" i="10"/>
  <c r="BY10001" i="10"/>
  <c r="BX10001" i="10"/>
  <c r="BX10182" i="10"/>
  <c r="BY10258" i="10"/>
  <c r="BY10277" i="10"/>
  <c r="BY10332" i="10"/>
  <c r="BY10363" i="10"/>
  <c r="BX10454" i="10"/>
  <c r="BX10479" i="10"/>
  <c r="BX10548" i="10"/>
  <c r="BX10669" i="10"/>
  <c r="BY10741" i="10"/>
  <c r="BX10741" i="10"/>
  <c r="BX10803" i="10"/>
  <c r="BY10821" i="10"/>
  <c r="BX10821" i="10"/>
  <c r="BY10853" i="10"/>
  <c r="BX11067" i="10"/>
  <c r="BY11226" i="10"/>
  <c r="BX11226" i="10"/>
  <c r="BY11271" i="10"/>
  <c r="BX11271" i="10"/>
  <c r="BX11353" i="10"/>
  <c r="BY11376" i="10"/>
  <c r="BX11376" i="10"/>
  <c r="BY11479" i="10"/>
  <c r="BY11559" i="10"/>
  <c r="BX11559" i="10"/>
  <c r="BY11687" i="10"/>
  <c r="BX11687" i="10"/>
  <c r="BY11758" i="10"/>
  <c r="BY11783" i="10"/>
  <c r="BX11803" i="10"/>
  <c r="BY11803" i="10"/>
  <c r="BX11858" i="10"/>
  <c r="BY11991" i="10"/>
  <c r="BY12021" i="10"/>
  <c r="BY12056" i="10"/>
  <c r="BY12120" i="10"/>
  <c r="BX12120" i="10"/>
  <c r="BY12355" i="10"/>
  <c r="BY12419" i="10"/>
  <c r="BY12433" i="10"/>
  <c r="BY12462" i="10"/>
  <c r="BX12462" i="10"/>
  <c r="BX12519" i="10"/>
  <c r="BY12526" i="10"/>
  <c r="BY12767" i="10"/>
  <c r="BX12767" i="10"/>
  <c r="BX12775" i="10"/>
  <c r="BX12782" i="10"/>
  <c r="BY12782" i="10"/>
  <c r="BX12972" i="10"/>
  <c r="BY12972" i="10"/>
  <c r="BY12980" i="10"/>
  <c r="BX12980" i="10"/>
  <c r="BX12997" i="10"/>
  <c r="BY12997" i="10"/>
  <c r="BY13564" i="10"/>
  <c r="BX13564" i="10"/>
  <c r="BX13727" i="10"/>
  <c r="BY13727" i="10"/>
  <c r="BX13772" i="10"/>
  <c r="BY13772" i="10"/>
  <c r="BY13906" i="10"/>
  <c r="BX13906" i="10"/>
  <c r="BX13999" i="10"/>
  <c r="BY13999" i="10"/>
  <c r="BY14021" i="10"/>
  <c r="BX14021" i="10"/>
  <c r="BY14036" i="10"/>
  <c r="BX14036" i="10"/>
  <c r="BX14124" i="10"/>
  <c r="BY14124" i="10"/>
  <c r="BX14155" i="10"/>
  <c r="BY14510" i="10"/>
  <c r="BX14510" i="10"/>
  <c r="BY15590" i="10"/>
  <c r="BX15590" i="10"/>
  <c r="BY16753" i="10"/>
  <c r="BX16753" i="10"/>
  <c r="BX6818" i="10"/>
  <c r="BX6904" i="10"/>
  <c r="BX7044" i="10"/>
  <c r="BX7114" i="10"/>
  <c r="BX7319" i="10"/>
  <c r="BX7389" i="10"/>
  <c r="BX7459" i="10"/>
  <c r="BX7524" i="10"/>
  <c r="BX7655" i="10"/>
  <c r="BX7688" i="10"/>
  <c r="BX7788" i="10"/>
  <c r="BX7799" i="10"/>
  <c r="BX7840" i="10"/>
  <c r="BX7846" i="10"/>
  <c r="BX7944" i="10"/>
  <c r="BX7979" i="10"/>
  <c r="BX8008" i="10"/>
  <c r="BX8054" i="10"/>
  <c r="BY8124" i="10"/>
  <c r="BX8124" i="10"/>
  <c r="BX8269" i="10"/>
  <c r="BX8379" i="10"/>
  <c r="BX8408" i="10"/>
  <c r="BX8454" i="10"/>
  <c r="BY8524" i="10"/>
  <c r="BX8524" i="10"/>
  <c r="BX8669" i="10"/>
  <c r="BX8744" i="10"/>
  <c r="BX8779" i="10"/>
  <c r="BX8808" i="10"/>
  <c r="BX8854" i="10"/>
  <c r="BY8924" i="10"/>
  <c r="BX8924" i="10"/>
  <c r="BX9259" i="10"/>
  <c r="BX9369" i="10"/>
  <c r="BY9603" i="10"/>
  <c r="BX9603" i="10"/>
  <c r="BY9609" i="10"/>
  <c r="BX9609" i="10"/>
  <c r="BX9676" i="10"/>
  <c r="BY9682" i="10"/>
  <c r="BX9682" i="10"/>
  <c r="BX9814" i="10"/>
  <c r="BX9921" i="10"/>
  <c r="BX9934" i="10"/>
  <c r="BX9983" i="10"/>
  <c r="BY10053" i="10"/>
  <c r="BX10053" i="10"/>
  <c r="BX10158" i="10"/>
  <c r="BX10189" i="10"/>
  <c r="BY10189" i="10"/>
  <c r="BY10201" i="10"/>
  <c r="BX10201" i="10"/>
  <c r="BX10308" i="10"/>
  <c r="BX10351" i="10"/>
  <c r="BY10586" i="10"/>
  <c r="BX10586" i="10"/>
  <c r="BX10612" i="10"/>
  <c r="BX10729" i="10"/>
  <c r="BY10779" i="10"/>
  <c r="BX10779" i="10"/>
  <c r="BX10973" i="10"/>
  <c r="BY11011" i="10"/>
  <c r="BX11011" i="10"/>
  <c r="CE15" i="10" s="1"/>
  <c r="DE4" i="10" s="1"/>
  <c r="BX11152" i="10"/>
  <c r="BX11171" i="10"/>
  <c r="BX11208" i="10"/>
  <c r="BX11227" i="10"/>
  <c r="BX11383" i="10"/>
  <c r="BX11421" i="10"/>
  <c r="BY11553" i="10"/>
  <c r="BY11602" i="10"/>
  <c r="BX11602" i="10"/>
  <c r="BY11622" i="10"/>
  <c r="BX11622" i="10"/>
  <c r="BY11629" i="10"/>
  <c r="BX11629" i="10"/>
  <c r="BY11636" i="10"/>
  <c r="BX11636" i="10"/>
  <c r="BY11739" i="10"/>
  <c r="BY11752" i="10"/>
  <c r="BX11784" i="10"/>
  <c r="BX12084" i="10"/>
  <c r="BY12084" i="10"/>
  <c r="BX12278" i="10"/>
  <c r="BX12341" i="10"/>
  <c r="BX12527" i="10"/>
  <c r="BY12527" i="10"/>
  <c r="BY12618" i="10"/>
  <c r="BX12618" i="10"/>
  <c r="BY12682" i="10"/>
  <c r="BX12682" i="10"/>
  <c r="BY12703" i="10"/>
  <c r="BX12703" i="10"/>
  <c r="BY12866" i="10"/>
  <c r="BX12866" i="10"/>
  <c r="BY13019" i="10"/>
  <c r="BX13019" i="10"/>
  <c r="BX13082" i="10"/>
  <c r="BY13082" i="10"/>
  <c r="BX13299" i="10"/>
  <c r="BX13506" i="10"/>
  <c r="BX13557" i="10"/>
  <c r="BY13557" i="10"/>
  <c r="BY13579" i="10"/>
  <c r="BX13579" i="10"/>
  <c r="BY13623" i="10"/>
  <c r="BX13623" i="10"/>
  <c r="BY13668" i="10"/>
  <c r="BX13668" i="10"/>
  <c r="BX13812" i="10"/>
  <c r="BY13812" i="10"/>
  <c r="BX14072" i="10"/>
  <c r="BY14072" i="10"/>
  <c r="BY14474" i="10"/>
  <c r="BX14474" i="10"/>
  <c r="BX15093" i="10"/>
  <c r="BY15178" i="10"/>
  <c r="BX15178" i="10"/>
  <c r="BX15675" i="10"/>
  <c r="BY15675" i="10"/>
  <c r="BY16115" i="10"/>
  <c r="BX16115" i="10"/>
  <c r="BY16140" i="10"/>
  <c r="BX16140" i="10"/>
  <c r="BX10227" i="10"/>
  <c r="BX10234" i="10"/>
  <c r="BY10252" i="10"/>
  <c r="BX10468" i="10"/>
  <c r="BX10493" i="10"/>
  <c r="BX10512" i="10"/>
  <c r="BX10518" i="10"/>
  <c r="BX10588" i="10"/>
  <c r="BY10718" i="10"/>
  <c r="BX10798" i="10"/>
  <c r="BY10829" i="10"/>
  <c r="BY10886" i="10"/>
  <c r="BX10886" i="10"/>
  <c r="BY10937" i="10"/>
  <c r="BY10986" i="10"/>
  <c r="BX10986" i="10"/>
  <c r="BY10993" i="10"/>
  <c r="BY11037" i="10"/>
  <c r="BY11153" i="10"/>
  <c r="BY11396" i="10"/>
  <c r="BX11396" i="10"/>
  <c r="BY11403" i="10"/>
  <c r="BX11447" i="10"/>
  <c r="BX11467" i="10"/>
  <c r="BY11573" i="10"/>
  <c r="BY11746" i="10"/>
  <c r="BX11746" i="10"/>
  <c r="BY11818" i="10"/>
  <c r="BY11929" i="10"/>
  <c r="BX11929" i="10"/>
  <c r="BY12471" i="10"/>
  <c r="BY12479" i="10"/>
  <c r="BY12500" i="10"/>
  <c r="BX12500" i="10"/>
  <c r="BY12605" i="10"/>
  <c r="BX12605" i="10"/>
  <c r="BY12620" i="10"/>
  <c r="BX12620" i="10"/>
  <c r="BX12669" i="10"/>
  <c r="BY12669" i="10"/>
  <c r="BX12769" i="10"/>
  <c r="BY12769" i="10"/>
  <c r="BY12851" i="10"/>
  <c r="BY12951" i="10"/>
  <c r="BY12990" i="10"/>
  <c r="BY13083" i="10"/>
  <c r="BX13083" i="10"/>
  <c r="BY13166" i="10"/>
  <c r="BY13339" i="10"/>
  <c r="BX13339" i="10"/>
  <c r="BX13566" i="10"/>
  <c r="BY13714" i="10"/>
  <c r="BX13714" i="10"/>
  <c r="BX13757" i="10"/>
  <c r="BY13757" i="10"/>
  <c r="BX13790" i="10"/>
  <c r="BX13797" i="10"/>
  <c r="BY13797" i="10"/>
  <c r="BX14088" i="10"/>
  <c r="BY14088" i="10"/>
  <c r="BY14230" i="10"/>
  <c r="BY15833" i="10"/>
  <c r="BX15833" i="10"/>
  <c r="BX10253" i="10"/>
  <c r="BY10272" i="10"/>
  <c r="BX10462" i="10"/>
  <c r="BY10581" i="10"/>
  <c r="BX10581" i="10"/>
  <c r="BX10887" i="10"/>
  <c r="BX10987" i="10"/>
  <c r="BX11254" i="10"/>
  <c r="BY11474" i="10"/>
  <c r="BX11474" i="10"/>
  <c r="BY11656" i="10"/>
  <c r="BX11656" i="10"/>
  <c r="BY11831" i="10"/>
  <c r="BX11831" i="10"/>
  <c r="BX11853" i="10"/>
  <c r="BY11871" i="10"/>
  <c r="BX11871" i="10"/>
  <c r="BY11993" i="10"/>
  <c r="BX11993" i="10"/>
  <c r="BY12144" i="10"/>
  <c r="BX12144" i="10"/>
  <c r="BX12696" i="10"/>
  <c r="BY12718" i="10"/>
  <c r="BY12828" i="10"/>
  <c r="BX12828" i="10"/>
  <c r="BX12974" i="10"/>
  <c r="BY12974" i="10"/>
  <c r="BX13075" i="10"/>
  <c r="BY13075" i="10"/>
  <c r="BY13128" i="10"/>
  <c r="BX13128" i="10"/>
  <c r="BX13174" i="10"/>
  <c r="BY13174" i="10"/>
  <c r="BY13376" i="10"/>
  <c r="BX13376" i="10"/>
  <c r="BX13515" i="10"/>
  <c r="BY13515" i="10"/>
  <c r="BY13765" i="10"/>
  <c r="BX13765" i="10"/>
  <c r="BY14058" i="10"/>
  <c r="BX14058" i="10"/>
  <c r="BY14183" i="10"/>
  <c r="BX14183" i="10"/>
  <c r="BY14360" i="10"/>
  <c r="BX14360" i="10"/>
  <c r="BY14920" i="10"/>
  <c r="BX14920" i="10"/>
  <c r="BY15355" i="10"/>
  <c r="BX15355" i="10"/>
  <c r="BY15443" i="10"/>
  <c r="BX15443" i="10"/>
  <c r="BY15495" i="10"/>
  <c r="BX15495" i="10"/>
  <c r="BY15743" i="10"/>
  <c r="BX15743" i="10"/>
  <c r="BY15810" i="10"/>
  <c r="BX15810" i="10"/>
  <c r="BY16135" i="10"/>
  <c r="BX16135" i="10"/>
  <c r="BX10159" i="10"/>
  <c r="BX10413" i="10"/>
  <c r="BX10582" i="10"/>
  <c r="BX10719" i="10"/>
  <c r="BY10749" i="10"/>
  <c r="BX10749" i="10"/>
  <c r="BX10893" i="10"/>
  <c r="BY10944" i="10"/>
  <c r="BX10944" i="10"/>
  <c r="BY11031" i="10"/>
  <c r="BX11031" i="10"/>
  <c r="BY11141" i="10"/>
  <c r="BX11141" i="10"/>
  <c r="BX11154" i="10"/>
  <c r="BY11167" i="10"/>
  <c r="BX11167" i="10"/>
  <c r="BX11329" i="10"/>
  <c r="BY11517" i="10"/>
  <c r="BX11517" i="10"/>
  <c r="BX11624" i="10"/>
  <c r="BY11624" i="10"/>
  <c r="BY11638" i="10"/>
  <c r="BX11638" i="10"/>
  <c r="BY11663" i="10"/>
  <c r="BX11663" i="10"/>
  <c r="BX11812" i="10"/>
  <c r="BX11839" i="10"/>
  <c r="BX11994" i="10"/>
  <c r="BY12002" i="10"/>
  <c r="BX12002" i="10"/>
  <c r="BY12030" i="10"/>
  <c r="BX12030" i="10"/>
  <c r="BY12114" i="10"/>
  <c r="BX12114" i="10"/>
  <c r="BY12145" i="10"/>
  <c r="BX12145" i="10"/>
  <c r="BY12286" i="10"/>
  <c r="BX12286" i="10"/>
  <c r="BY12421" i="10"/>
  <c r="BX12421" i="10"/>
  <c r="BY12557" i="10"/>
  <c r="BX12557" i="10"/>
  <c r="BX12584" i="10"/>
  <c r="BY12689" i="10"/>
  <c r="BX12705" i="10"/>
  <c r="BX12897" i="10"/>
  <c r="BY12897" i="10"/>
  <c r="BX12944" i="10"/>
  <c r="BY12991" i="10"/>
  <c r="BX12991" i="10"/>
  <c r="BX13167" i="10"/>
  <c r="BY13167" i="10"/>
  <c r="BX13377" i="10"/>
  <c r="BY13377" i="10"/>
  <c r="BX13435" i="10"/>
  <c r="BY13435" i="10"/>
  <c r="BY13450" i="10"/>
  <c r="BX13450" i="10"/>
  <c r="BY13472" i="10"/>
  <c r="BY13480" i="10"/>
  <c r="BX13480" i="10"/>
  <c r="BY13494" i="10"/>
  <c r="BX13751" i="10"/>
  <c r="BY13821" i="10"/>
  <c r="BX13821" i="10"/>
  <c r="BY13828" i="10"/>
  <c r="BY13844" i="10"/>
  <c r="BX13844" i="10"/>
  <c r="BY13986" i="10"/>
  <c r="BX13986" i="10"/>
  <c r="BX13993" i="10"/>
  <c r="BY14030" i="10"/>
  <c r="BX14030" i="10"/>
  <c r="BX14044" i="10"/>
  <c r="BX14051" i="10"/>
  <c r="BY14295" i="10"/>
  <c r="BX14295" i="10"/>
  <c r="BX14384" i="10"/>
  <c r="BY14715" i="10"/>
  <c r="BX14715" i="10"/>
  <c r="BX14780" i="10"/>
  <c r="BY14780" i="10"/>
  <c r="BX15114" i="10"/>
  <c r="BY15114" i="10"/>
  <c r="BX15374" i="10"/>
  <c r="BY15488" i="10"/>
  <c r="BX15488" i="10"/>
  <c r="BY15628" i="10"/>
  <c r="BX15628" i="10"/>
  <c r="BY15773" i="10"/>
  <c r="BX15773" i="10"/>
  <c r="BX15780" i="10"/>
  <c r="BY15780" i="10"/>
  <c r="BX16080" i="10"/>
  <c r="BY16080" i="10"/>
  <c r="BX16702" i="10"/>
  <c r="BY16702" i="10"/>
  <c r="BY10046" i="10"/>
  <c r="BY10081" i="10"/>
  <c r="BY10241" i="10"/>
  <c r="BY10532" i="10"/>
  <c r="BY10562" i="10"/>
  <c r="BY10574" i="10"/>
  <c r="BY10879" i="10"/>
  <c r="BY10896" i="10"/>
  <c r="BX10896" i="10"/>
  <c r="BY11079" i="10"/>
  <c r="BY11212" i="10"/>
  <c r="BY11253" i="10"/>
  <c r="BY11382" i="10"/>
  <c r="BX11382" i="10"/>
  <c r="BY11442" i="10"/>
  <c r="BX11442" i="10"/>
  <c r="BY11478" i="10"/>
  <c r="BY11579" i="10"/>
  <c r="BY11616" i="10"/>
  <c r="BX11616" i="10"/>
  <c r="BY11896" i="10"/>
  <c r="BX11896" i="10"/>
  <c r="BY12029" i="10"/>
  <c r="BY12354" i="10"/>
  <c r="BY12571" i="10"/>
  <c r="BY12699" i="10"/>
  <c r="BX12728" i="10"/>
  <c r="BY12728" i="10"/>
  <c r="BY12749" i="10"/>
  <c r="BX12985" i="10"/>
  <c r="BY12985" i="10"/>
  <c r="BY13211" i="10"/>
  <c r="BX13211" i="10"/>
  <c r="BX13422" i="10"/>
  <c r="BY13422" i="10"/>
  <c r="BY13614" i="10"/>
  <c r="BX13614" i="10"/>
  <c r="BY13675" i="10"/>
  <c r="BX13675" i="10"/>
  <c r="BY13851" i="10"/>
  <c r="BX13851" i="10"/>
  <c r="BY13879" i="10"/>
  <c r="BX13974" i="10"/>
  <c r="BY13974" i="10"/>
  <c r="BY14209" i="10"/>
  <c r="BY14440" i="10"/>
  <c r="BX14440" i="10"/>
  <c r="BX14880" i="10"/>
  <c r="BY14880" i="10"/>
  <c r="BY15344" i="10"/>
  <c r="BY15533" i="10"/>
  <c r="BX15533" i="10"/>
  <c r="BY15678" i="10"/>
  <c r="BX15678" i="10"/>
  <c r="BY15685" i="10"/>
  <c r="BX15685" i="10"/>
  <c r="BY16243" i="10"/>
  <c r="BX16243" i="10"/>
  <c r="BY16786" i="10"/>
  <c r="BX16786" i="10"/>
  <c r="BY17625" i="10"/>
  <c r="BX17625" i="10"/>
  <c r="BY17901" i="10"/>
  <c r="BX17901" i="10"/>
  <c r="BY18030" i="10"/>
  <c r="BX18030" i="10"/>
  <c r="BX9741" i="10"/>
  <c r="BY9781" i="10"/>
  <c r="BY9877" i="10"/>
  <c r="BX9899" i="10"/>
  <c r="BY9956" i="10"/>
  <c r="BX10024" i="10"/>
  <c r="BX10047" i="10"/>
  <c r="BX10058" i="10"/>
  <c r="BY10131" i="10"/>
  <c r="BY10171" i="10"/>
  <c r="BY10188" i="10"/>
  <c r="BY10211" i="10"/>
  <c r="BY10276" i="10"/>
  <c r="BX10311" i="10"/>
  <c r="BY10392" i="10"/>
  <c r="BY10434" i="10"/>
  <c r="BX10526" i="10"/>
  <c r="BY10538" i="10"/>
  <c r="BX10538" i="10"/>
  <c r="BX10604" i="10"/>
  <c r="BX10609" i="10"/>
  <c r="BX10621" i="10"/>
  <c r="BY10627" i="10"/>
  <c r="BY10633" i="10"/>
  <c r="BX10651" i="10"/>
  <c r="BY10674" i="10"/>
  <c r="BY10732" i="10"/>
  <c r="BX10774" i="10"/>
  <c r="BY10796" i="10"/>
  <c r="BX10796" i="10"/>
  <c r="BY10802" i="10"/>
  <c r="BX10802" i="10"/>
  <c r="BX10831" i="10"/>
  <c r="BX10966" i="10"/>
  <c r="BY10972" i="10"/>
  <c r="BY11119" i="10"/>
  <c r="BX11166" i="10"/>
  <c r="BY11172" i="10"/>
  <c r="BX11248" i="10"/>
  <c r="BX11278" i="10"/>
  <c r="BX11301" i="10"/>
  <c r="BX11341" i="10"/>
  <c r="BY11412" i="10"/>
  <c r="BY11436" i="10"/>
  <c r="BX11436" i="10"/>
  <c r="BX11466" i="10"/>
  <c r="BX11674" i="10"/>
  <c r="BX11716" i="10"/>
  <c r="BX11897" i="10"/>
  <c r="BX11902" i="10"/>
  <c r="BY11908" i="10"/>
  <c r="BX11908" i="10"/>
  <c r="BX11927" i="10"/>
  <c r="BY11964" i="10"/>
  <c r="BX11964" i="10"/>
  <c r="BX12037" i="10"/>
  <c r="BY12077" i="10"/>
  <c r="BY12124" i="10"/>
  <c r="BX12124" i="10"/>
  <c r="BY12151" i="10"/>
  <c r="BY12171" i="10"/>
  <c r="BX12171" i="10"/>
  <c r="BY12179" i="10"/>
  <c r="BY12186" i="10"/>
  <c r="BY12231" i="10"/>
  <c r="BX12245" i="10"/>
  <c r="BY12320" i="10"/>
  <c r="BX12394" i="10"/>
  <c r="BY12401" i="10"/>
  <c r="BX12401" i="10"/>
  <c r="BY12442" i="10"/>
  <c r="BX12442" i="10"/>
  <c r="BX12470" i="10"/>
  <c r="BX12504" i="10"/>
  <c r="BX12530" i="10"/>
  <c r="BX12572" i="10"/>
  <c r="BY12572" i="10"/>
  <c r="BX12666" i="10"/>
  <c r="BX12686" i="10"/>
  <c r="BX12700" i="10"/>
  <c r="BX12850" i="10"/>
  <c r="BY12916" i="10"/>
  <c r="BX13074" i="10"/>
  <c r="BY13074" i="10"/>
  <c r="BX13110" i="10"/>
  <c r="BY13125" i="10"/>
  <c r="BX13125" i="10"/>
  <c r="BY13169" i="10"/>
  <c r="BX13169" i="10"/>
  <c r="BX13291" i="10"/>
  <c r="BY13305" i="10"/>
  <c r="BY13365" i="10"/>
  <c r="BX13365" i="10"/>
  <c r="BY13551" i="10"/>
  <c r="BY13565" i="10"/>
  <c r="BX13565" i="10"/>
  <c r="BY13593" i="10"/>
  <c r="BX13593" i="10"/>
  <c r="BX13607" i="10"/>
  <c r="BY13607" i="10"/>
  <c r="BY13804" i="10"/>
  <c r="BY13836" i="10"/>
  <c r="BX13836" i="10"/>
  <c r="BY13900" i="10"/>
  <c r="BY13915" i="10"/>
  <c r="BX13967" i="10"/>
  <c r="BY13967" i="10"/>
  <c r="BX13982" i="10"/>
  <c r="BY13982" i="10"/>
  <c r="BY13996" i="10"/>
  <c r="BX13996" i="10"/>
  <c r="BY14090" i="10"/>
  <c r="BX14090" i="10"/>
  <c r="BY14149" i="10"/>
  <c r="BX14300" i="10"/>
  <c r="BX14519" i="10"/>
  <c r="BY14845" i="10"/>
  <c r="BX14845" i="10"/>
  <c r="BY15159" i="10"/>
  <c r="BX15184" i="10"/>
  <c r="BY15233" i="10"/>
  <c r="BX15233" i="10"/>
  <c r="BY15240" i="10"/>
  <c r="BX15240" i="10"/>
  <c r="BY15308" i="10"/>
  <c r="BX15308" i="10"/>
  <c r="BY15439" i="10"/>
  <c r="BX15600" i="10"/>
  <c r="BY15600" i="10"/>
  <c r="BX16933" i="10"/>
  <c r="BY16933" i="10"/>
  <c r="BY17099" i="10"/>
  <c r="BY17113" i="10"/>
  <c r="BX17113" i="10"/>
  <c r="BX18515" i="10"/>
  <c r="BY18515" i="10"/>
  <c r="BX18595" i="10"/>
  <c r="BY18595" i="10"/>
  <c r="BY18612" i="10"/>
  <c r="BX18612" i="10"/>
  <c r="BY18997" i="10"/>
  <c r="BX18997" i="10"/>
  <c r="BY19055" i="10"/>
  <c r="BX19055" i="10"/>
  <c r="BY9826" i="10"/>
  <c r="BY9866" i="10"/>
  <c r="BY9911" i="10"/>
  <c r="BY9951" i="10"/>
  <c r="BY10036" i="10"/>
  <c r="BX10048" i="10"/>
  <c r="BY10071" i="10"/>
  <c r="BY10126" i="10"/>
  <c r="BY10132" i="10"/>
  <c r="BY10172" i="10"/>
  <c r="BX10248" i="10"/>
  <c r="BX10353" i="10"/>
  <c r="BX10387" i="10"/>
  <c r="BY10698" i="10"/>
  <c r="BX10727" i="10"/>
  <c r="BY10868" i="10"/>
  <c r="BY10932" i="10"/>
  <c r="BY11009" i="10"/>
  <c r="BY11097" i="10"/>
  <c r="BY11132" i="10"/>
  <c r="BY11296" i="10"/>
  <c r="BX11296" i="10"/>
  <c r="BY11319" i="10"/>
  <c r="BY11496" i="10"/>
  <c r="BX11496" i="10"/>
  <c r="BY11668" i="10"/>
  <c r="BY11711" i="10"/>
  <c r="BX11711" i="10"/>
  <c r="BY11729" i="10"/>
  <c r="BX11729" i="10"/>
  <c r="BY12010" i="10"/>
  <c r="BX12010" i="10"/>
  <c r="BX12024" i="10"/>
  <c r="BY12044" i="10"/>
  <c r="BX12044" i="10"/>
  <c r="BX12200" i="10"/>
  <c r="BY12300" i="10"/>
  <c r="BY12416" i="10"/>
  <c r="BY12486" i="10"/>
  <c r="BX12505" i="10"/>
  <c r="BY12505" i="10"/>
  <c r="BY12551" i="10"/>
  <c r="BY12653" i="10"/>
  <c r="BX12653" i="10"/>
  <c r="BX12844" i="10"/>
  <c r="BY12894" i="10"/>
  <c r="BX12987" i="10"/>
  <c r="BY12987" i="10"/>
  <c r="BY13249" i="10"/>
  <c r="BX13249" i="10"/>
  <c r="BX13467" i="10"/>
  <c r="BY13467" i="10"/>
  <c r="BX13567" i="10"/>
  <c r="BY13567" i="10"/>
  <c r="BX13632" i="10"/>
  <c r="BY13632" i="10"/>
  <c r="BY13740" i="10"/>
  <c r="BY13908" i="10"/>
  <c r="BX13908" i="10"/>
  <c r="BY14083" i="10"/>
  <c r="BX14083" i="10"/>
  <c r="BY14150" i="10"/>
  <c r="BX14150" i="10"/>
  <c r="BY14255" i="10"/>
  <c r="BX14255" i="10"/>
  <c r="BX14520" i="10"/>
  <c r="BY14520" i="10"/>
  <c r="BY15408" i="10"/>
  <c r="BX15408" i="10"/>
  <c r="BY15433" i="10"/>
  <c r="BX15433" i="10"/>
  <c r="BY15453" i="10"/>
  <c r="BX15453" i="10"/>
  <c r="BX15925" i="10"/>
  <c r="BY15925" i="10"/>
  <c r="BY16068" i="10"/>
  <c r="BX16068" i="10"/>
  <c r="BY16245" i="10"/>
  <c r="BX16245" i="10"/>
  <c r="BY16264" i="10"/>
  <c r="BY16585" i="10"/>
  <c r="BX16585" i="10"/>
  <c r="BX16891" i="10"/>
  <c r="BY16891" i="10"/>
  <c r="BY17298" i="10"/>
  <c r="BX17298" i="10"/>
  <c r="BY17307" i="10"/>
  <c r="BX17307" i="10"/>
  <c r="BY17354" i="10"/>
  <c r="BX17354" i="10"/>
  <c r="BX17471" i="10"/>
  <c r="BY17471" i="10"/>
  <c r="BY17800" i="10"/>
  <c r="BX17800" i="10"/>
  <c r="BX18682" i="10"/>
  <c r="BY18682" i="10"/>
  <c r="BY18712" i="10"/>
  <c r="BX18712" i="10"/>
  <c r="BY18767" i="10"/>
  <c r="BX18767" i="10"/>
  <c r="BX7819" i="10"/>
  <c r="BX7919" i="10"/>
  <c r="BX8019" i="10"/>
  <c r="BX8119" i="10"/>
  <c r="BX8219" i="10"/>
  <c r="BX8319" i="10"/>
  <c r="BX8419" i="10"/>
  <c r="BX8519" i="10"/>
  <c r="BX8619" i="10"/>
  <c r="BX8719" i="10"/>
  <c r="BX8819" i="10"/>
  <c r="BX8919" i="10"/>
  <c r="BX9019" i="10"/>
  <c r="BX9754" i="10"/>
  <c r="BX9867" i="10"/>
  <c r="BX9912" i="10"/>
  <c r="BX9996" i="10"/>
  <c r="BX10014" i="10"/>
  <c r="BX10054" i="10"/>
  <c r="BX10254" i="10"/>
  <c r="BX10278" i="10"/>
  <c r="BX10411" i="10"/>
  <c r="BX10447" i="10"/>
  <c r="BX10569" i="10"/>
  <c r="BY10681" i="10"/>
  <c r="BX10681" i="10"/>
  <c r="BX10827" i="10"/>
  <c r="BX10833" i="10"/>
  <c r="BY10856" i="10"/>
  <c r="BX10856" i="10"/>
  <c r="BX10869" i="10"/>
  <c r="BX10933" i="10"/>
  <c r="BX10939" i="10"/>
  <c r="BX11069" i="10"/>
  <c r="BY11196" i="10"/>
  <c r="BX11196" i="10"/>
  <c r="BX11231" i="10"/>
  <c r="BX11267" i="10"/>
  <c r="BX11308" i="10"/>
  <c r="BX11414" i="10"/>
  <c r="BX11461" i="10"/>
  <c r="BX11468" i="10"/>
  <c r="BY11497" i="10"/>
  <c r="BX11497" i="10"/>
  <c r="BX11539" i="10"/>
  <c r="BY11557" i="10"/>
  <c r="BY11569" i="10"/>
  <c r="BY11611" i="10"/>
  <c r="BX11611" i="10"/>
  <c r="BX11712" i="10"/>
  <c r="BX11718" i="10"/>
  <c r="BX11723" i="10"/>
  <c r="BX11748" i="10"/>
  <c r="BY11778" i="10"/>
  <c r="BX11816" i="10"/>
  <c r="BY11849" i="10"/>
  <c r="BX11849" i="10"/>
  <c r="BY11947" i="10"/>
  <c r="BY11971" i="10"/>
  <c r="BX11971" i="10"/>
  <c r="BX12247" i="10"/>
  <c r="BY12247" i="10"/>
  <c r="BX12266" i="10"/>
  <c r="BX12348" i="10"/>
  <c r="BY12348" i="10"/>
  <c r="BX12822" i="10"/>
  <c r="BY12822" i="10"/>
  <c r="BY12933" i="10"/>
  <c r="BX12933" i="10"/>
  <c r="BY13038" i="10"/>
  <c r="BX13038" i="10"/>
  <c r="BX13097" i="10"/>
  <c r="BY13097" i="10"/>
  <c r="BX13149" i="10"/>
  <c r="BX13199" i="10"/>
  <c r="BY13205" i="10"/>
  <c r="BY13264" i="10"/>
  <c r="BX13264" i="10"/>
  <c r="BY13271" i="10"/>
  <c r="BX13278" i="10"/>
  <c r="BX13307" i="10"/>
  <c r="BY13307" i="10"/>
  <c r="BY13939" i="10"/>
  <c r="BY13946" i="10"/>
  <c r="BX13946" i="10"/>
  <c r="BY13990" i="10"/>
  <c r="BY14034" i="10"/>
  <c r="BX14054" i="10"/>
  <c r="BY14114" i="10"/>
  <c r="BX14114" i="10"/>
  <c r="BX14128" i="10"/>
  <c r="BY14151" i="10"/>
  <c r="BX14151" i="10"/>
  <c r="BY14170" i="10"/>
  <c r="BY14184" i="10"/>
  <c r="BX14184" i="10"/>
  <c r="BY14489" i="10"/>
  <c r="BY15153" i="10"/>
  <c r="BX15153" i="10"/>
  <c r="BX15505" i="10"/>
  <c r="BY15505" i="10"/>
  <c r="BY15765" i="10"/>
  <c r="BX15765" i="10"/>
  <c r="BY16520" i="10"/>
  <c r="BX16520" i="10"/>
  <c r="BX17093" i="10"/>
  <c r="BY17093" i="10"/>
  <c r="BX17982" i="10"/>
  <c r="BY17982" i="10"/>
  <c r="BY18106" i="10"/>
  <c r="BX18106" i="10"/>
  <c r="BY18433" i="10"/>
  <c r="BX18433" i="10"/>
  <c r="BX18462" i="10"/>
  <c r="BY18462" i="10"/>
  <c r="BX11983" i="10"/>
  <c r="BX12112" i="10"/>
  <c r="BX12160" i="10"/>
  <c r="BX12181" i="10"/>
  <c r="BY12226" i="10"/>
  <c r="BX12254" i="10"/>
  <c r="BX12261" i="10"/>
  <c r="BY12267" i="10"/>
  <c r="BX12267" i="10"/>
  <c r="BX12315" i="10"/>
  <c r="BY12396" i="10"/>
  <c r="BX12396" i="10"/>
  <c r="BY12586" i="10"/>
  <c r="BX12614" i="10"/>
  <c r="BX12681" i="10"/>
  <c r="BX12737" i="10"/>
  <c r="BY12744" i="10"/>
  <c r="BY12779" i="10"/>
  <c r="BX12910" i="10"/>
  <c r="BX12934" i="10"/>
  <c r="BX12949" i="10"/>
  <c r="BX13030" i="10"/>
  <c r="BX13039" i="10"/>
  <c r="BX13061" i="10"/>
  <c r="BY13076" i="10"/>
  <c r="BX13076" i="10"/>
  <c r="BY13285" i="10"/>
  <c r="BY13300" i="10"/>
  <c r="BY13338" i="10"/>
  <c r="BY13476" i="10"/>
  <c r="BX13476" i="10"/>
  <c r="BX13518" i="10"/>
  <c r="BY13525" i="10"/>
  <c r="BX13525" i="10"/>
  <c r="BX13640" i="10"/>
  <c r="BX13719" i="10"/>
  <c r="BY13778" i="10"/>
  <c r="BY13822" i="10"/>
  <c r="BX13867" i="10"/>
  <c r="BY13867" i="10"/>
  <c r="BY13961" i="10"/>
  <c r="BX13961" i="10"/>
  <c r="BX14005" i="10"/>
  <c r="BY14005" i="10"/>
  <c r="BX14100" i="10"/>
  <c r="BX14121" i="10"/>
  <c r="BY14136" i="10"/>
  <c r="BX14136" i="10"/>
  <c r="BX14249" i="10"/>
  <c r="BX14346" i="10"/>
  <c r="BX14365" i="10"/>
  <c r="BX14389" i="10"/>
  <c r="BY14400" i="10"/>
  <c r="BX14465" i="10"/>
  <c r="BY14495" i="10"/>
  <c r="BX14550" i="10"/>
  <c r="BX14585" i="10"/>
  <c r="BY14730" i="10"/>
  <c r="BY15253" i="10"/>
  <c r="BX15253" i="10"/>
  <c r="BY15825" i="10"/>
  <c r="BX15943" i="10"/>
  <c r="BX16010" i="10"/>
  <c r="BY16123" i="10"/>
  <c r="BX16123" i="10"/>
  <c r="BY16185" i="10"/>
  <c r="BX16185" i="10"/>
  <c r="BX16358" i="10"/>
  <c r="BY16358" i="10"/>
  <c r="BY16555" i="10"/>
  <c r="BX16555" i="10"/>
  <c r="BY16900" i="10"/>
  <c r="BX16900" i="10"/>
  <c r="BX16915" i="10"/>
  <c r="BY16915" i="10"/>
  <c r="BY17465" i="10"/>
  <c r="BX17465" i="10"/>
  <c r="BX17478" i="10"/>
  <c r="BY17478" i="10"/>
  <c r="BY9731" i="10"/>
  <c r="BX9833" i="10"/>
  <c r="BX9856" i="10"/>
  <c r="BY9941" i="10"/>
  <c r="BX9969" i="10"/>
  <c r="BX9997" i="10"/>
  <c r="BY10031" i="10"/>
  <c r="BY10231" i="10"/>
  <c r="BX10412" i="10"/>
  <c r="BX10448" i="10"/>
  <c r="BY10611" i="10"/>
  <c r="BX10611" i="10"/>
  <c r="BY10664" i="10"/>
  <c r="BY10682" i="10"/>
  <c r="BY10751" i="10"/>
  <c r="BX10751" i="10"/>
  <c r="BX10834" i="10"/>
  <c r="BY10857" i="10"/>
  <c r="BY10974" i="10"/>
  <c r="BX11004" i="10"/>
  <c r="BY11081" i="10"/>
  <c r="BX11081" i="10"/>
  <c r="BY11174" i="10"/>
  <c r="BX11558" i="10"/>
  <c r="BY11581" i="10"/>
  <c r="BX11581" i="10"/>
  <c r="BY11587" i="10"/>
  <c r="BX11587" i="10"/>
  <c r="BX11632" i="10"/>
  <c r="BX11639" i="10"/>
  <c r="BY11681" i="10"/>
  <c r="BX11681" i="10"/>
  <c r="BY11817" i="10"/>
  <c r="BX11817" i="10"/>
  <c r="BY11836" i="10"/>
  <c r="BX11836" i="10"/>
  <c r="BY12154" i="10"/>
  <c r="BX12154" i="10"/>
  <c r="BX12182" i="10"/>
  <c r="BX12248" i="10"/>
  <c r="BY12248" i="10"/>
  <c r="BX12308" i="10"/>
  <c r="BX12349" i="10"/>
  <c r="BY12410" i="10"/>
  <c r="BX12410" i="10"/>
  <c r="BX12444" i="10"/>
  <c r="BX12458" i="10"/>
  <c r="BX12465" i="10"/>
  <c r="BY12525" i="10"/>
  <c r="BX12525" i="10"/>
  <c r="BX12745" i="10"/>
  <c r="BX12845" i="10"/>
  <c r="BY12860" i="10"/>
  <c r="BX12860" i="10"/>
  <c r="BY12918" i="10"/>
  <c r="BX12918" i="10"/>
  <c r="BX13077" i="10"/>
  <c r="BY13077" i="10"/>
  <c r="BX13135" i="10"/>
  <c r="BY13135" i="10"/>
  <c r="BX13206" i="10"/>
  <c r="BY13214" i="10"/>
  <c r="BX13214" i="10"/>
  <c r="BX13410" i="10"/>
  <c r="BX13447" i="10"/>
  <c r="BY13447" i="10"/>
  <c r="BY13468" i="10"/>
  <c r="BX13468" i="10"/>
  <c r="BY13616" i="10"/>
  <c r="BX13616" i="10"/>
  <c r="BY13712" i="10"/>
  <c r="BY13786" i="10"/>
  <c r="BX13786" i="10"/>
  <c r="BY13846" i="10"/>
  <c r="BX13846" i="10"/>
  <c r="BY13882" i="10"/>
  <c r="BY13925" i="10"/>
  <c r="BX13925" i="10"/>
  <c r="BX14309" i="10"/>
  <c r="BY14309" i="10"/>
  <c r="BX14539" i="10"/>
  <c r="BY14620" i="10"/>
  <c r="BY15135" i="10"/>
  <c r="BX15135" i="10"/>
  <c r="BY15410" i="10"/>
  <c r="BX15410" i="10"/>
  <c r="BY15890" i="10"/>
  <c r="BX15890" i="10"/>
  <c r="BY15980" i="10"/>
  <c r="BX15980" i="10"/>
  <c r="BY16674" i="10"/>
  <c r="BX16674" i="10"/>
  <c r="BX16709" i="10"/>
  <c r="BY16828" i="10"/>
  <c r="BX16828" i="10"/>
  <c r="BY17300" i="10"/>
  <c r="BX17300" i="10"/>
  <c r="BY17355" i="10"/>
  <c r="BX17355" i="10"/>
  <c r="BY17696" i="10"/>
  <c r="BX17696" i="10"/>
  <c r="BX17802" i="10"/>
  <c r="BY17802" i="10"/>
  <c r="BX9811" i="10"/>
  <c r="BY9861" i="10"/>
  <c r="BX9954" i="10"/>
  <c r="BY9981" i="10"/>
  <c r="BY10041" i="10"/>
  <c r="BY10074" i="10"/>
  <c r="BX10112" i="10"/>
  <c r="BY10156" i="10"/>
  <c r="BY10221" i="10"/>
  <c r="BY10232" i="10"/>
  <c r="BY10336" i="10"/>
  <c r="BX10396" i="10"/>
  <c r="BX10533" i="10"/>
  <c r="BY10653" i="10"/>
  <c r="BX10954" i="10"/>
  <c r="BY11074" i="10"/>
  <c r="BX11112" i="10"/>
  <c r="BY11232" i="10"/>
  <c r="BX11512" i="10"/>
  <c r="BY11574" i="10"/>
  <c r="BX11597" i="10"/>
  <c r="BY11608" i="10"/>
  <c r="BX11608" i="10"/>
  <c r="BY11811" i="10"/>
  <c r="BX11811" i="10"/>
  <c r="BY11829" i="10"/>
  <c r="BX11829" i="10"/>
  <c r="BY12036" i="10"/>
  <c r="BX12100" i="10"/>
  <c r="BX12152" i="10"/>
  <c r="BX12165" i="10"/>
  <c r="BY12184" i="10"/>
  <c r="BX12184" i="10"/>
  <c r="BX12318" i="10"/>
  <c r="BX12350" i="10"/>
  <c r="BY12350" i="10"/>
  <c r="BX12383" i="10"/>
  <c r="BY12395" i="10"/>
  <c r="BY12408" i="10"/>
  <c r="BX12408" i="10"/>
  <c r="BY12460" i="10"/>
  <c r="BX12460" i="10"/>
  <c r="BY12536" i="10"/>
  <c r="BY12556" i="10"/>
  <c r="BX12556" i="10"/>
  <c r="BX12603" i="10"/>
  <c r="BY12641" i="10"/>
  <c r="BX12947" i="10"/>
  <c r="BY12947" i="10"/>
  <c r="BY13140" i="10"/>
  <c r="BY13216" i="10"/>
  <c r="BX13301" i="10"/>
  <c r="BY13329" i="10"/>
  <c r="BX13357" i="10"/>
  <c r="BY13357" i="10"/>
  <c r="BY13406" i="10"/>
  <c r="BX13471" i="10"/>
  <c r="BY13511" i="10"/>
  <c r="BY13545" i="10"/>
  <c r="BY13601" i="10"/>
  <c r="BY13608" i="10"/>
  <c r="BX13608" i="10"/>
  <c r="BX13682" i="10"/>
  <c r="BY13682" i="10"/>
  <c r="BY13729" i="10"/>
  <c r="BX13785" i="10"/>
  <c r="BY13785" i="10"/>
  <c r="BY13814" i="10"/>
  <c r="BX13814" i="10"/>
  <c r="BX13960" i="10"/>
  <c r="BX14017" i="10"/>
  <c r="BY14017" i="10"/>
  <c r="BY14046" i="10"/>
  <c r="BX14046" i="10"/>
  <c r="BY14129" i="10"/>
  <c r="BY14229" i="10"/>
  <c r="BY14265" i="10"/>
  <c r="BY14278" i="10"/>
  <c r="BX14278" i="10"/>
  <c r="BY14355" i="10"/>
  <c r="BX14355" i="10"/>
  <c r="BY14419" i="10"/>
  <c r="BY14454" i="10"/>
  <c r="BY14484" i="10"/>
  <c r="BX14514" i="10"/>
  <c r="BY14544" i="10"/>
  <c r="BY15033" i="10"/>
  <c r="BX15033" i="10"/>
  <c r="BX15065" i="10"/>
  <c r="BY15065" i="10"/>
  <c r="BY15108" i="10"/>
  <c r="BX15108" i="10"/>
  <c r="BY15115" i="10"/>
  <c r="BX15115" i="10"/>
  <c r="BX15459" i="10"/>
  <c r="BX15484" i="10"/>
  <c r="BY15568" i="10"/>
  <c r="BX15568" i="10"/>
  <c r="BY16425" i="10"/>
  <c r="BX16425" i="10"/>
  <c r="BY16604" i="10"/>
  <c r="BX16604" i="10"/>
  <c r="BX17832" i="10"/>
  <c r="BY17832" i="10"/>
  <c r="BY17916" i="10"/>
  <c r="BX17916" i="10"/>
  <c r="BY17994" i="10"/>
  <c r="BX17994" i="10"/>
  <c r="BX18635" i="10"/>
  <c r="BY18635" i="10"/>
  <c r="BX9769" i="10"/>
  <c r="BX9927" i="10"/>
  <c r="BY9971" i="10"/>
  <c r="BY10096" i="10"/>
  <c r="BY10151" i="10"/>
  <c r="BY10266" i="10"/>
  <c r="BY10331" i="10"/>
  <c r="BX10348" i="10"/>
  <c r="BY10511" i="10"/>
  <c r="BX10511" i="10"/>
  <c r="BX10769" i="10"/>
  <c r="BX10927" i="10"/>
  <c r="BY11096" i="10"/>
  <c r="BX11096" i="10"/>
  <c r="BX11348" i="10"/>
  <c r="BX11524" i="10"/>
  <c r="BX11848" i="10"/>
  <c r="BX11969" i="10"/>
  <c r="BY12076" i="10"/>
  <c r="BX12094" i="10"/>
  <c r="BY12101" i="10"/>
  <c r="BX12101" i="10"/>
  <c r="BY12178" i="10"/>
  <c r="BX12178" i="10"/>
  <c r="BY12279" i="10"/>
  <c r="BX12279" i="10"/>
  <c r="BX12344" i="10"/>
  <c r="BX12441" i="10"/>
  <c r="BX12474" i="10"/>
  <c r="BY12481" i="10"/>
  <c r="BY12604" i="10"/>
  <c r="BX12604" i="10"/>
  <c r="BY12636" i="10"/>
  <c r="BX12797" i="10"/>
  <c r="BY12797" i="10"/>
  <c r="BY12839" i="10"/>
  <c r="BY12969" i="10"/>
  <c r="BX12969" i="10"/>
  <c r="BX13027" i="10"/>
  <c r="BY13027" i="10"/>
  <c r="BX13085" i="10"/>
  <c r="BY13085" i="10"/>
  <c r="BY13161" i="10"/>
  <c r="BY13210" i="10"/>
  <c r="BX13210" i="10"/>
  <c r="BY13479" i="10"/>
  <c r="BY13625" i="10"/>
  <c r="BX13625" i="10"/>
  <c r="BY13764" i="10"/>
  <c r="BX13764" i="10"/>
  <c r="BX13807" i="10"/>
  <c r="BY13807" i="10"/>
  <c r="BX13857" i="10"/>
  <c r="BY13857" i="10"/>
  <c r="BX13947" i="10"/>
  <c r="BY13947" i="10"/>
  <c r="BY14018" i="10"/>
  <c r="BX14018" i="10"/>
  <c r="BY14040" i="10"/>
  <c r="BY14075" i="10"/>
  <c r="BX14075" i="10"/>
  <c r="BY14204" i="10"/>
  <c r="BX14299" i="10"/>
  <c r="BY14325" i="10"/>
  <c r="BY14414" i="10"/>
  <c r="BY14965" i="10"/>
  <c r="BX14965" i="10"/>
  <c r="BY15128" i="10"/>
  <c r="BX15128" i="10"/>
  <c r="BX15155" i="10"/>
  <c r="BY15155" i="10"/>
  <c r="BX15280" i="10"/>
  <c r="BY15280" i="10"/>
  <c r="BX15409" i="10"/>
  <c r="BY15440" i="10"/>
  <c r="BX15440" i="10"/>
  <c r="BX16348" i="10"/>
  <c r="BX16414" i="10"/>
  <c r="BY16450" i="10"/>
  <c r="BX16450" i="10"/>
  <c r="BY17200" i="10"/>
  <c r="BX17200" i="10"/>
  <c r="BY17229" i="10"/>
  <c r="BY17265" i="10"/>
  <c r="BY17279" i="10"/>
  <c r="BX17279" i="10"/>
  <c r="BX17376" i="10"/>
  <c r="BY17376" i="10"/>
  <c r="BX17466" i="10"/>
  <c r="BY17466" i="10"/>
  <c r="BY17534" i="10"/>
  <c r="BY17833" i="10"/>
  <c r="BX17833" i="10"/>
  <c r="BY17846" i="10"/>
  <c r="BX17846" i="10"/>
  <c r="BY17860" i="10"/>
  <c r="BY18460" i="10"/>
  <c r="BX18487" i="10"/>
  <c r="BY18487" i="10"/>
  <c r="BY10371" i="10"/>
  <c r="BY10496" i="10"/>
  <c r="BX10496" i="10"/>
  <c r="BY10911" i="10"/>
  <c r="BX10911" i="10"/>
  <c r="BY11953" i="10"/>
  <c r="BY11981" i="10"/>
  <c r="BX11981" i="10"/>
  <c r="BY11987" i="10"/>
  <c r="BX11987" i="10"/>
  <c r="BY12173" i="10"/>
  <c r="BY12378" i="10"/>
  <c r="BX12483" i="10"/>
  <c r="BY12483" i="10"/>
  <c r="BY12532" i="10"/>
  <c r="BX12532" i="10"/>
  <c r="BY12598" i="10"/>
  <c r="BY12701" i="10"/>
  <c r="BX12701" i="10"/>
  <c r="BY12709" i="10"/>
  <c r="BX12709" i="10"/>
  <c r="BY12763" i="10"/>
  <c r="BX12763" i="10"/>
  <c r="BY12818" i="10"/>
  <c r="BX12818" i="10"/>
  <c r="BX12848" i="10"/>
  <c r="BY12848" i="10"/>
  <c r="BX12912" i="10"/>
  <c r="BY12912" i="10"/>
  <c r="BY13000" i="10"/>
  <c r="BX13000" i="10"/>
  <c r="BY13114" i="10"/>
  <c r="BX13114" i="10"/>
  <c r="BY13121" i="10"/>
  <c r="BX13332" i="10"/>
  <c r="BY13332" i="10"/>
  <c r="BX13507" i="10"/>
  <c r="BY13507" i="10"/>
  <c r="BY13641" i="10"/>
  <c r="BX13641" i="10"/>
  <c r="BY13676" i="10"/>
  <c r="BX13676" i="10"/>
  <c r="BX13773" i="10"/>
  <c r="BY13773" i="10"/>
  <c r="BY13880" i="10"/>
  <c r="BX13880" i="10"/>
  <c r="BY13914" i="10"/>
  <c r="BX13914" i="10"/>
  <c r="BX14097" i="10"/>
  <c r="BY14097" i="10"/>
  <c r="BX14147" i="10"/>
  <c r="BY14147" i="10"/>
  <c r="BY14765" i="10"/>
  <c r="BX14765" i="10"/>
  <c r="BY16294" i="10"/>
  <c r="BY16409" i="10"/>
  <c r="BX16409" i="10"/>
  <c r="BY16925" i="10"/>
  <c r="BX16925" i="10"/>
  <c r="BY17083" i="10"/>
  <c r="BX17083" i="10"/>
  <c r="BY17202" i="10"/>
  <c r="BX17202" i="10"/>
  <c r="BY17223" i="10"/>
  <c r="BX17223" i="10"/>
  <c r="BX17267" i="10"/>
  <c r="BY17267" i="10"/>
  <c r="BX17788" i="10"/>
  <c r="BY17788" i="10"/>
  <c r="BY17890" i="10"/>
  <c r="BX17890" i="10"/>
  <c r="BY18121" i="10"/>
  <c r="BX18121" i="10"/>
  <c r="BY18298" i="10"/>
  <c r="BX18298" i="10"/>
  <c r="BX10196" i="10"/>
  <c r="BY10316" i="10"/>
  <c r="BX10333" i="10"/>
  <c r="BX10338" i="10"/>
  <c r="BY10453" i="10"/>
  <c r="BX10551" i="10"/>
  <c r="BX10666" i="10"/>
  <c r="BX10731" i="10"/>
  <c r="BX10754" i="10"/>
  <c r="BX10759" i="10"/>
  <c r="BX10786" i="10"/>
  <c r="BX10846" i="10"/>
  <c r="BY10874" i="10"/>
  <c r="BX10912" i="10"/>
  <c r="BX10917" i="10"/>
  <c r="BX11026" i="10"/>
  <c r="BY11032" i="10"/>
  <c r="BX11076" i="10"/>
  <c r="BX11201" i="10"/>
  <c r="BX11333" i="10"/>
  <c r="BX11338" i="10"/>
  <c r="BX11371" i="10"/>
  <c r="BY11453" i="10"/>
  <c r="BY11508" i="10"/>
  <c r="BX11646" i="10"/>
  <c r="BX11669" i="10"/>
  <c r="BX11756" i="10"/>
  <c r="BX11936" i="10"/>
  <c r="BX11948" i="10"/>
  <c r="BX12001" i="10"/>
  <c r="BX12058" i="10"/>
  <c r="BY12071" i="10"/>
  <c r="BY12083" i="10"/>
  <c r="BX12096" i="10"/>
  <c r="BX12129" i="10"/>
  <c r="BX12142" i="10"/>
  <c r="BX12147" i="10"/>
  <c r="BY12180" i="10"/>
  <c r="BY12212" i="10"/>
  <c r="BX12212" i="10"/>
  <c r="BX12250" i="10"/>
  <c r="BX12326" i="10"/>
  <c r="BY12333" i="10"/>
  <c r="BX12333" i="10"/>
  <c r="BX12429" i="10"/>
  <c r="BX12436" i="10"/>
  <c r="BX12455" i="10"/>
  <c r="BX12476" i="10"/>
  <c r="BY12624" i="10"/>
  <c r="BX12631" i="10"/>
  <c r="BY12694" i="10"/>
  <c r="BY12702" i="10"/>
  <c r="BX12702" i="10"/>
  <c r="BX12716" i="10"/>
  <c r="BY12729" i="10"/>
  <c r="BY12736" i="10"/>
  <c r="BY12841" i="10"/>
  <c r="BX12841" i="10"/>
  <c r="BX12856" i="10"/>
  <c r="BY12890" i="10"/>
  <c r="BX12905" i="10"/>
  <c r="BY12956" i="10"/>
  <c r="BY12971" i="10"/>
  <c r="BX12978" i="10"/>
  <c r="BX13043" i="10"/>
  <c r="BX13050" i="10"/>
  <c r="BX13057" i="10"/>
  <c r="BY13057" i="10"/>
  <c r="BY13071" i="10"/>
  <c r="BX13106" i="10"/>
  <c r="BX13219" i="10"/>
  <c r="BY13226" i="10"/>
  <c r="BX13226" i="10"/>
  <c r="BX13347" i="10"/>
  <c r="BY13347" i="10"/>
  <c r="BY13360" i="10"/>
  <c r="BX13360" i="10"/>
  <c r="BY13423" i="10"/>
  <c r="BX13430" i="10"/>
  <c r="BY13514" i="10"/>
  <c r="BX13514" i="10"/>
  <c r="BX13597" i="10"/>
  <c r="BY13597" i="10"/>
  <c r="BY13618" i="10"/>
  <c r="BX13618" i="10"/>
  <c r="BX13669" i="10"/>
  <c r="BX13677" i="10"/>
  <c r="BY13677" i="10"/>
  <c r="BX13758" i="10"/>
  <c r="BX13774" i="10"/>
  <c r="BY13774" i="10"/>
  <c r="BX13929" i="10"/>
  <c r="BX14084" i="10"/>
  <c r="BY14161" i="10"/>
  <c r="BX14161" i="10"/>
  <c r="BX14218" i="10"/>
  <c r="BY14293" i="10"/>
  <c r="BX14344" i="10"/>
  <c r="BY15123" i="10"/>
  <c r="BX15123" i="10"/>
  <c r="BY15455" i="10"/>
  <c r="BX15455" i="10"/>
  <c r="BY15923" i="10"/>
  <c r="BX15923" i="10"/>
  <c r="BX15990" i="10"/>
  <c r="BY15990" i="10"/>
  <c r="BX16225" i="10"/>
  <c r="BY16225" i="10"/>
  <c r="BX17075" i="10"/>
  <c r="BX17125" i="10"/>
  <c r="BY17146" i="10"/>
  <c r="BX17181" i="10"/>
  <c r="BY17181" i="10"/>
  <c r="BY17656" i="10"/>
  <c r="BX17656" i="10"/>
  <c r="BY17718" i="10"/>
  <c r="BX17718" i="10"/>
  <c r="BX11448" i="10"/>
  <c r="BX11503" i="10"/>
  <c r="BY11796" i="10"/>
  <c r="BX11796" i="10"/>
  <c r="BX11954" i="10"/>
  <c r="BX11995" i="10"/>
  <c r="BX12033" i="10"/>
  <c r="BX12116" i="10"/>
  <c r="BX12148" i="10"/>
  <c r="BY12148" i="10"/>
  <c r="BX12174" i="10"/>
  <c r="BX12340" i="10"/>
  <c r="BX12353" i="10"/>
  <c r="BX12430" i="10"/>
  <c r="BX12456" i="10"/>
  <c r="BX12619" i="10"/>
  <c r="BX12695" i="10"/>
  <c r="BY12819" i="10"/>
  <c r="BX12819" i="10"/>
  <c r="BY12826" i="10"/>
  <c r="BX12826" i="10"/>
  <c r="BX12921" i="10"/>
  <c r="BX12957" i="10"/>
  <c r="BY12957" i="10"/>
  <c r="BX12979" i="10"/>
  <c r="BX13009" i="10"/>
  <c r="BX13044" i="10"/>
  <c r="BX13051" i="10"/>
  <c r="BX13072" i="10"/>
  <c r="BY13072" i="10"/>
  <c r="BX13107" i="10"/>
  <c r="BY13107" i="10"/>
  <c r="BY13178" i="10"/>
  <c r="BX13178" i="10"/>
  <c r="BY13325" i="10"/>
  <c r="BX13325" i="10"/>
  <c r="BX13424" i="10"/>
  <c r="BY13424" i="10"/>
  <c r="BY13766" i="10"/>
  <c r="BX13766" i="10"/>
  <c r="BY13866" i="10"/>
  <c r="BX13866" i="10"/>
  <c r="BY13901" i="10"/>
  <c r="BX13901" i="10"/>
  <c r="BX13907" i="10"/>
  <c r="BY13907" i="10"/>
  <c r="BY13964" i="10"/>
  <c r="BX13964" i="10"/>
  <c r="BX14499" i="10"/>
  <c r="BY14915" i="10"/>
  <c r="BX14915" i="10"/>
  <c r="BY15018" i="10"/>
  <c r="BX15018" i="10"/>
  <c r="BY15143" i="10"/>
  <c r="BX15143" i="10"/>
  <c r="BY15523" i="10"/>
  <c r="BX15523" i="10"/>
  <c r="BY15763" i="10"/>
  <c r="BX15763" i="10"/>
  <c r="BY15800" i="10"/>
  <c r="BX15800" i="10"/>
  <c r="BY16320" i="10"/>
  <c r="BX16320" i="10"/>
  <c r="BY16713" i="10"/>
  <c r="BX16713" i="10"/>
  <c r="BY16882" i="10"/>
  <c r="BX16882" i="10"/>
  <c r="BY16980" i="10"/>
  <c r="BX16980" i="10"/>
  <c r="BX17008" i="10"/>
  <c r="BY17008" i="10"/>
  <c r="BY17055" i="10"/>
  <c r="BX17055" i="10"/>
  <c r="BX17629" i="10"/>
  <c r="BY17796" i="10"/>
  <c r="BX17796" i="10"/>
  <c r="BY9806" i="10"/>
  <c r="BY9906" i="10"/>
  <c r="BY10006" i="10"/>
  <c r="BY10106" i="10"/>
  <c r="BY10206" i="10"/>
  <c r="BY10306" i="10"/>
  <c r="BY10406" i="10"/>
  <c r="BY12031" i="10"/>
  <c r="BY12141" i="10"/>
  <c r="BX12153" i="10"/>
  <c r="BY12176" i="10"/>
  <c r="BX12216" i="10"/>
  <c r="BY12256" i="10"/>
  <c r="BX12268" i="10"/>
  <c r="BY12291" i="10"/>
  <c r="BY12371" i="10"/>
  <c r="BY12446" i="10"/>
  <c r="BY12521" i="10"/>
  <c r="BY12579" i="10"/>
  <c r="BY12665" i="10"/>
  <c r="BY12806" i="10"/>
  <c r="BY12879" i="10"/>
  <c r="BY12919" i="10"/>
  <c r="BX12919" i="10"/>
  <c r="BY13018" i="10"/>
  <c r="BX13018" i="10"/>
  <c r="BX13032" i="10"/>
  <c r="BY13032" i="10"/>
  <c r="BY13090" i="10"/>
  <c r="BY13221" i="10"/>
  <c r="BX13247" i="10"/>
  <c r="BY13247" i="10"/>
  <c r="BY13266" i="10"/>
  <c r="BY13279" i="10"/>
  <c r="BX13527" i="10"/>
  <c r="BY13527" i="10"/>
  <c r="BY13701" i="10"/>
  <c r="BX13707" i="10"/>
  <c r="BY13707" i="10"/>
  <c r="BY13940" i="10"/>
  <c r="BY14064" i="10"/>
  <c r="BX14064" i="10"/>
  <c r="BY14096" i="10"/>
  <c r="BX14096" i="10"/>
  <c r="BY14186" i="10"/>
  <c r="BX14186" i="10"/>
  <c r="BY14234" i="10"/>
  <c r="BY14319" i="10"/>
  <c r="BX15179" i="10"/>
  <c r="BX15185" i="10"/>
  <c r="BY15185" i="10"/>
  <c r="BX15234" i="10"/>
  <c r="BX15259" i="10"/>
  <c r="BY15908" i="10"/>
  <c r="BX15908" i="10"/>
  <c r="BY15968" i="10"/>
  <c r="BX15968" i="10"/>
  <c r="BX16075" i="10"/>
  <c r="BY16075" i="10"/>
  <c r="BY16534" i="10"/>
  <c r="BX16534" i="10"/>
  <c r="BX16808" i="10"/>
  <c r="BY16808" i="10"/>
  <c r="BX16899" i="10"/>
  <c r="BY16907" i="10"/>
  <c r="BX16907" i="10"/>
  <c r="BX16914" i="10"/>
  <c r="BY16968" i="10"/>
  <c r="BX16968" i="10"/>
  <c r="BY17037" i="10"/>
  <c r="BX17037" i="10"/>
  <c r="BX17126" i="10"/>
  <c r="BY17126" i="10"/>
  <c r="BX17794" i="10"/>
  <c r="BY17888" i="10"/>
  <c r="BX17888" i="10"/>
  <c r="BY18133" i="10"/>
  <c r="BX18133" i="10"/>
  <c r="BY18196" i="10"/>
  <c r="BX18196" i="10"/>
  <c r="BX18467" i="10"/>
  <c r="BY18467" i="10"/>
  <c r="BY9791" i="10"/>
  <c r="BY9891" i="10"/>
  <c r="BY9991" i="10"/>
  <c r="BY10091" i="10"/>
  <c r="BY10191" i="10"/>
  <c r="BY10291" i="10"/>
  <c r="BY10391" i="10"/>
  <c r="BX11992" i="10"/>
  <c r="BY12026" i="10"/>
  <c r="BY12032" i="10"/>
  <c r="BY12061" i="10"/>
  <c r="BY12095" i="10"/>
  <c r="BY12107" i="10"/>
  <c r="BX12119" i="10"/>
  <c r="BY12234" i="10"/>
  <c r="BY12332" i="10"/>
  <c r="BX12332" i="10"/>
  <c r="BX12453" i="10"/>
  <c r="BX12574" i="10"/>
  <c r="BY12591" i="10"/>
  <c r="BX12655" i="10"/>
  <c r="BY12732" i="10"/>
  <c r="BX12732" i="10"/>
  <c r="BY12774" i="10"/>
  <c r="BY12821" i="10"/>
  <c r="BX12907" i="10"/>
  <c r="BY12907" i="10"/>
  <c r="BY12966" i="10"/>
  <c r="BX13006" i="10"/>
  <c r="BX13020" i="10"/>
  <c r="BX13059" i="10"/>
  <c r="BX13124" i="10"/>
  <c r="BY13124" i="10"/>
  <c r="BX13157" i="10"/>
  <c r="BY13157" i="10"/>
  <c r="BX13294" i="10"/>
  <c r="BY13379" i="10"/>
  <c r="BY13656" i="10"/>
  <c r="BX13760" i="10"/>
  <c r="BY13825" i="10"/>
  <c r="BX13825" i="10"/>
  <c r="BX14144" i="10"/>
  <c r="BY14174" i="10"/>
  <c r="BX14174" i="10"/>
  <c r="BX14199" i="10"/>
  <c r="BY14258" i="10"/>
  <c r="BX14258" i="10"/>
  <c r="BY14320" i="10"/>
  <c r="BY14564" i="10"/>
  <c r="BX15069" i="10"/>
  <c r="BX15099" i="10"/>
  <c r="BY15173" i="10"/>
  <c r="BX15173" i="10"/>
  <c r="BY15449" i="10"/>
  <c r="BY15755" i="10"/>
  <c r="BX15755" i="10"/>
  <c r="BY15803" i="10"/>
  <c r="BX15803" i="10"/>
  <c r="BY15845" i="10"/>
  <c r="BX15845" i="10"/>
  <c r="BY16093" i="10"/>
  <c r="BX16093" i="10"/>
  <c r="BY16208" i="10"/>
  <c r="BX16208" i="10"/>
  <c r="BY16720" i="10"/>
  <c r="BX16720" i="10"/>
  <c r="BY16908" i="10"/>
  <c r="BX16908" i="10"/>
  <c r="BY17523" i="10"/>
  <c r="BX17523" i="10"/>
  <c r="BY17683" i="10"/>
  <c r="BX17683" i="10"/>
  <c r="BX18052" i="10"/>
  <c r="BY18052" i="10"/>
  <c r="BX18730" i="10"/>
  <c r="BY18730" i="10"/>
  <c r="BX12016" i="10"/>
  <c r="BY12131" i="10"/>
  <c r="BY12137" i="10"/>
  <c r="BY12166" i="10"/>
  <c r="BY12258" i="10"/>
  <c r="BY12281" i="10"/>
  <c r="BY12321" i="10"/>
  <c r="BX12489" i="10"/>
  <c r="BY12615" i="10"/>
  <c r="BY12626" i="10"/>
  <c r="BY12726" i="10"/>
  <c r="BY12751" i="10"/>
  <c r="BX12809" i="10"/>
  <c r="BY12901" i="10"/>
  <c r="BX12994" i="10"/>
  <c r="BY13040" i="10"/>
  <c r="BX13047" i="10"/>
  <c r="BY13047" i="10"/>
  <c r="BY13079" i="10"/>
  <c r="BY13111" i="10"/>
  <c r="BY13261" i="10"/>
  <c r="BY13321" i="10"/>
  <c r="BY13411" i="10"/>
  <c r="BX13490" i="10"/>
  <c r="BY13529" i="10"/>
  <c r="BY13664" i="10"/>
  <c r="BX13664" i="10"/>
  <c r="BY13684" i="10"/>
  <c r="BX13716" i="10"/>
  <c r="BY13864" i="10"/>
  <c r="BX13864" i="10"/>
  <c r="BX13897" i="10"/>
  <c r="BY13897" i="10"/>
  <c r="BY13936" i="10"/>
  <c r="BX13936" i="10"/>
  <c r="BY14014" i="10"/>
  <c r="BX14014" i="10"/>
  <c r="BY14111" i="10"/>
  <c r="BX14111" i="10"/>
  <c r="BY14125" i="10"/>
  <c r="BX14125" i="10"/>
  <c r="BX14132" i="10"/>
  <c r="BY14132" i="10"/>
  <c r="BY14236" i="10"/>
  <c r="BX14236" i="10"/>
  <c r="BY15040" i="10"/>
  <c r="BX15040" i="10"/>
  <c r="BX15094" i="10"/>
  <c r="BX15144" i="10"/>
  <c r="BY15608" i="10"/>
  <c r="BX15608" i="10"/>
  <c r="BX16257" i="10"/>
  <c r="BY16257" i="10"/>
  <c r="BY16997" i="10"/>
  <c r="BX16997" i="10"/>
  <c r="BX17360" i="10"/>
  <c r="BX17381" i="10"/>
  <c r="BY17381" i="10"/>
  <c r="BX18625" i="10"/>
  <c r="BY18625" i="10"/>
  <c r="BX12627" i="10"/>
  <c r="BY12627" i="10"/>
  <c r="BY12868" i="10"/>
  <c r="BX12868" i="10"/>
  <c r="BX12882" i="10"/>
  <c r="BY12882" i="10"/>
  <c r="BX13112" i="10"/>
  <c r="BY13112" i="10"/>
  <c r="BY13275" i="10"/>
  <c r="BX13275" i="10"/>
  <c r="BX13282" i="10"/>
  <c r="BY13282" i="10"/>
  <c r="BX13497" i="10"/>
  <c r="BY13497" i="10"/>
  <c r="BY13775" i="10"/>
  <c r="BX13775" i="10"/>
  <c r="BX14047" i="10"/>
  <c r="BY14047" i="10"/>
  <c r="BY14271" i="10"/>
  <c r="BX14271" i="10"/>
  <c r="BY14333" i="10"/>
  <c r="BX14333" i="10"/>
  <c r="BY15358" i="10"/>
  <c r="BX15358" i="10"/>
  <c r="BY15555" i="10"/>
  <c r="BX15555" i="10"/>
  <c r="BY15958" i="10"/>
  <c r="BX15958" i="10"/>
  <c r="BY15988" i="10"/>
  <c r="BX15988" i="10"/>
  <c r="BY15995" i="10"/>
  <c r="BX15995" i="10"/>
  <c r="BY16210" i="10"/>
  <c r="BX16210" i="10"/>
  <c r="BY16659" i="10"/>
  <c r="BX16659" i="10"/>
  <c r="BY16746" i="10"/>
  <c r="BX16746" i="10"/>
  <c r="BY16778" i="10"/>
  <c r="BX16778" i="10"/>
  <c r="BY17575" i="10"/>
  <c r="BX17575" i="10"/>
  <c r="BY18337" i="10"/>
  <c r="BX18337" i="10"/>
  <c r="BY18401" i="10"/>
  <c r="BX18401" i="10"/>
  <c r="BX18415" i="10"/>
  <c r="BY18415" i="10"/>
  <c r="BX18580" i="10"/>
  <c r="BY18580" i="10"/>
  <c r="BX18725" i="10"/>
  <c r="BY18725" i="10"/>
  <c r="BY19012" i="10"/>
  <c r="BX19012" i="10"/>
  <c r="BX19032" i="10"/>
  <c r="BY19032" i="10"/>
  <c r="BY19077" i="10"/>
  <c r="BX19077" i="10"/>
  <c r="BY12051" i="10"/>
  <c r="BY12068" i="10"/>
  <c r="BY12161" i="10"/>
  <c r="BY12195" i="10"/>
  <c r="BX12270" i="10"/>
  <c r="BY12276" i="10"/>
  <c r="BX12293" i="10"/>
  <c r="BX12299" i="10"/>
  <c r="BX12310" i="10"/>
  <c r="BY12339" i="10"/>
  <c r="BY12391" i="10"/>
  <c r="BX12403" i="10"/>
  <c r="BX12414" i="10"/>
  <c r="BX12523" i="10"/>
  <c r="BY12546" i="10"/>
  <c r="BX12581" i="10"/>
  <c r="BY12633" i="10"/>
  <c r="BX12656" i="10"/>
  <c r="BX12679" i="10"/>
  <c r="BX12715" i="10"/>
  <c r="BY12721" i="10"/>
  <c r="BX12789" i="10"/>
  <c r="BY12855" i="10"/>
  <c r="BX12928" i="10"/>
  <c r="BX12941" i="10"/>
  <c r="BY12948" i="10"/>
  <c r="BX12961" i="10"/>
  <c r="BY13001" i="10"/>
  <c r="BX13021" i="10"/>
  <c r="BX13034" i="10"/>
  <c r="BX13060" i="10"/>
  <c r="BX13066" i="10"/>
  <c r="BX13099" i="10"/>
  <c r="BX13139" i="10"/>
  <c r="BX13165" i="10"/>
  <c r="BX13191" i="10"/>
  <c r="BX13230" i="10"/>
  <c r="BX13243" i="10"/>
  <c r="BX13255" i="10"/>
  <c r="BX13262" i="10"/>
  <c r="BY13262" i="10"/>
  <c r="BX13308" i="10"/>
  <c r="BX13328" i="10"/>
  <c r="BX13341" i="10"/>
  <c r="BX13393" i="10"/>
  <c r="BX13405" i="10"/>
  <c r="BX13418" i="10"/>
  <c r="BY13425" i="10"/>
  <c r="BX13425" i="10"/>
  <c r="BX13438" i="10"/>
  <c r="BX13444" i="10"/>
  <c r="BX13456" i="10"/>
  <c r="BY13516" i="10"/>
  <c r="BX13549" i="10"/>
  <c r="BY13561" i="10"/>
  <c r="BX13626" i="10"/>
  <c r="BX13639" i="10"/>
  <c r="BX13671" i="10"/>
  <c r="BX13685" i="10"/>
  <c r="BY13685" i="10"/>
  <c r="BX13691" i="10"/>
  <c r="BX13730" i="10"/>
  <c r="BX13788" i="10"/>
  <c r="BX13833" i="10"/>
  <c r="BX13878" i="10"/>
  <c r="BY13923" i="10"/>
  <c r="BX13949" i="10"/>
  <c r="BX13955" i="10"/>
  <c r="BY13962" i="10"/>
  <c r="BX14001" i="10"/>
  <c r="BX14028" i="10"/>
  <c r="BX14066" i="10"/>
  <c r="BY14086" i="10"/>
  <c r="BX14086" i="10"/>
  <c r="BY14099" i="10"/>
  <c r="BX14112" i="10"/>
  <c r="BY14112" i="10"/>
  <c r="BX14213" i="10"/>
  <c r="BY14225" i="10"/>
  <c r="BY14315" i="10"/>
  <c r="BX14345" i="10"/>
  <c r="BX14385" i="10"/>
  <c r="BX14560" i="10"/>
  <c r="BX14610" i="10"/>
  <c r="BX14660" i="10"/>
  <c r="BX14710" i="10"/>
  <c r="BX14760" i="10"/>
  <c r="BX14810" i="10"/>
  <c r="BX14860" i="10"/>
  <c r="BX14910" i="10"/>
  <c r="BX14960" i="10"/>
  <c r="BX15058" i="10"/>
  <c r="BY15100" i="10"/>
  <c r="BX15138" i="10"/>
  <c r="BY15145" i="10"/>
  <c r="BX15145" i="10"/>
  <c r="BY15230" i="10"/>
  <c r="BX15230" i="10"/>
  <c r="BY15268" i="10"/>
  <c r="BX15268" i="10"/>
  <c r="BY15274" i="10"/>
  <c r="BY15543" i="10"/>
  <c r="BX15543" i="10"/>
  <c r="BX15638" i="10"/>
  <c r="BX15775" i="10"/>
  <c r="BY15775" i="10"/>
  <c r="BY15935" i="10"/>
  <c r="BX15935" i="10"/>
  <c r="BY16309" i="10"/>
  <c r="BY16459" i="10"/>
  <c r="BX16459" i="10"/>
  <c r="BX16519" i="10"/>
  <c r="BY16759" i="10"/>
  <c r="BX17235" i="10"/>
  <c r="BY17489" i="10"/>
  <c r="BX17489" i="10"/>
  <c r="BX17596" i="10"/>
  <c r="BY17596" i="10"/>
  <c r="BX11666" i="10"/>
  <c r="BX11766" i="10"/>
  <c r="BX11866" i="10"/>
  <c r="BX11966" i="10"/>
  <c r="BX12063" i="10"/>
  <c r="BX12075" i="10"/>
  <c r="BX12091" i="10"/>
  <c r="BX12097" i="10"/>
  <c r="BY12126" i="10"/>
  <c r="BY12132" i="10"/>
  <c r="BX12201" i="10"/>
  <c r="BX12213" i="10"/>
  <c r="BY12236" i="10"/>
  <c r="BX12253" i="10"/>
  <c r="BY12316" i="10"/>
  <c r="BX12328" i="10"/>
  <c r="BY12374" i="10"/>
  <c r="BY12431" i="10"/>
  <c r="BY12466" i="10"/>
  <c r="BX12501" i="10"/>
  <c r="BY12558" i="10"/>
  <c r="BY12569" i="10"/>
  <c r="BY12616" i="10"/>
  <c r="BX12674" i="10"/>
  <c r="BY12691" i="10"/>
  <c r="BX12758" i="10"/>
  <c r="BY12829" i="10"/>
  <c r="BY12862" i="10"/>
  <c r="BY12869" i="10"/>
  <c r="BX12869" i="10"/>
  <c r="BY12922" i="10"/>
  <c r="BY12968" i="10"/>
  <c r="BX12968" i="10"/>
  <c r="BX12982" i="10"/>
  <c r="BY12982" i="10"/>
  <c r="BX12988" i="10"/>
  <c r="BX13008" i="10"/>
  <c r="BX13100" i="10"/>
  <c r="BX13126" i="10"/>
  <c r="BY13179" i="10"/>
  <c r="BY13185" i="10"/>
  <c r="BY13217" i="10"/>
  <c r="BX13250" i="10"/>
  <c r="BY13367" i="10"/>
  <c r="BX13451" i="10"/>
  <c r="BX13457" i="10"/>
  <c r="BY13457" i="10"/>
  <c r="BY13477" i="10"/>
  <c r="BX13568" i="10"/>
  <c r="BY13575" i="10"/>
  <c r="BX13575" i="10"/>
  <c r="BX13619" i="10"/>
  <c r="BX13658" i="10"/>
  <c r="BY13678" i="10"/>
  <c r="BX13768" i="10"/>
  <c r="BY13782" i="10"/>
  <c r="BX13806" i="10"/>
  <c r="BX13858" i="10"/>
  <c r="BY13885" i="10"/>
  <c r="BX13930" i="10"/>
  <c r="BX13969" i="10"/>
  <c r="BX14008" i="10"/>
  <c r="BY14158" i="10"/>
  <c r="BX14158" i="10"/>
  <c r="BY14194" i="10"/>
  <c r="BY14303" i="10"/>
  <c r="BY14316" i="10"/>
  <c r="BX14316" i="10"/>
  <c r="BY14374" i="10"/>
  <c r="BY14435" i="10"/>
  <c r="BX14435" i="10"/>
  <c r="BY14549" i="10"/>
  <c r="BY15064" i="10"/>
  <c r="BX15088" i="10"/>
  <c r="BX15223" i="10"/>
  <c r="BX15255" i="10"/>
  <c r="BX15269" i="10"/>
  <c r="BX15275" i="10"/>
  <c r="BY15275" i="10"/>
  <c r="BY15458" i="10"/>
  <c r="BX15458" i="10"/>
  <c r="BY15483" i="10"/>
  <c r="BX15483" i="10"/>
  <c r="BX15490" i="10"/>
  <c r="BY15490" i="10"/>
  <c r="BY15710" i="10"/>
  <c r="BX15710" i="10"/>
  <c r="BY15858" i="10"/>
  <c r="BX15858" i="10"/>
  <c r="BY16180" i="10"/>
  <c r="BY16714" i="10"/>
  <c r="BY16760" i="10"/>
  <c r="BX16760" i="10"/>
  <c r="BY16998" i="10"/>
  <c r="BX16998" i="10"/>
  <c r="BX17156" i="10"/>
  <c r="BY17156" i="10"/>
  <c r="BY17483" i="10"/>
  <c r="BX17483" i="10"/>
  <c r="BY17497" i="10"/>
  <c r="BX17497" i="10"/>
  <c r="BX17618" i="10"/>
  <c r="BY17618" i="10"/>
  <c r="BY17755" i="10"/>
  <c r="BX17755" i="10"/>
  <c r="BY18292" i="10"/>
  <c r="BX18377" i="10"/>
  <c r="BY18377" i="10"/>
  <c r="BY18428" i="10"/>
  <c r="BX18428" i="10"/>
  <c r="BY12041" i="10"/>
  <c r="BY12074" i="10"/>
  <c r="BY12196" i="10"/>
  <c r="BY12295" i="10"/>
  <c r="BY12356" i="10"/>
  <c r="BY12461" i="10"/>
  <c r="BY12516" i="10"/>
  <c r="BY12621" i="10"/>
  <c r="BY13175" i="10"/>
  <c r="BX13175" i="10"/>
  <c r="BY13306" i="10"/>
  <c r="BY13401" i="10"/>
  <c r="BX13407" i="10"/>
  <c r="BY13407" i="10"/>
  <c r="BY13464" i="10"/>
  <c r="BX13464" i="10"/>
  <c r="BY13571" i="10"/>
  <c r="BY13590" i="10"/>
  <c r="BX13697" i="10"/>
  <c r="BY13697" i="10"/>
  <c r="BY13829" i="10"/>
  <c r="BY13886" i="10"/>
  <c r="BX13886" i="10"/>
  <c r="BY14179" i="10"/>
  <c r="BX15244" i="10"/>
  <c r="BY15338" i="10"/>
  <c r="BX15338" i="10"/>
  <c r="BY15399" i="10"/>
  <c r="BY15808" i="10"/>
  <c r="BX15808" i="10"/>
  <c r="BY16715" i="10"/>
  <c r="BX16715" i="10"/>
  <c r="BY16839" i="10"/>
  <c r="BX17072" i="10"/>
  <c r="BY17072" i="10"/>
  <c r="BY17100" i="10"/>
  <c r="BX17100" i="10"/>
  <c r="BY17160" i="10"/>
  <c r="BX17160" i="10"/>
  <c r="BX17518" i="10"/>
  <c r="BY17518" i="10"/>
  <c r="BY17684" i="10"/>
  <c r="BX17684" i="10"/>
  <c r="BY17945" i="10"/>
  <c r="BX17945" i="10"/>
  <c r="BX18009" i="10"/>
  <c r="CE22" i="10" s="1"/>
  <c r="DS4" i="10" s="1"/>
  <c r="BY18009" i="10"/>
  <c r="BY18181" i="10"/>
  <c r="BX18181" i="10"/>
  <c r="BY18311" i="10"/>
  <c r="BX18311" i="10"/>
  <c r="BY18330" i="10"/>
  <c r="BY18461" i="10"/>
  <c r="BX18461" i="10"/>
  <c r="BY18527" i="10"/>
  <c r="BX18527" i="10"/>
  <c r="BX18820" i="10"/>
  <c r="BY18820" i="10"/>
  <c r="BY19126" i="10"/>
  <c r="BY19215" i="10"/>
  <c r="BX19215" i="10"/>
  <c r="BX19222" i="10"/>
  <c r="BY19222" i="10"/>
  <c r="BX12053" i="10"/>
  <c r="BY12086" i="10"/>
  <c r="BY12158" i="10"/>
  <c r="BY12191" i="10"/>
  <c r="BY12246" i="10"/>
  <c r="BX12274" i="10"/>
  <c r="BY12351" i="10"/>
  <c r="BY12379" i="10"/>
  <c r="BX12495" i="10"/>
  <c r="BY12600" i="10"/>
  <c r="BY12741" i="10"/>
  <c r="BY13056" i="10"/>
  <c r="BY13156" i="10"/>
  <c r="BY13251" i="10"/>
  <c r="BX13257" i="10"/>
  <c r="BY13257" i="10"/>
  <c r="BY13314" i="10"/>
  <c r="BX13314" i="10"/>
  <c r="BY13421" i="10"/>
  <c r="BY13440" i="10"/>
  <c r="BX13547" i="10"/>
  <c r="BY13547" i="10"/>
  <c r="BY13666" i="10"/>
  <c r="BY13679" i="10"/>
  <c r="BY14025" i="10"/>
  <c r="BX14025" i="10"/>
  <c r="BY14216" i="10"/>
  <c r="BX14216" i="10"/>
  <c r="BX14279" i="10"/>
  <c r="BY14321" i="10"/>
  <c r="BX14321" i="10"/>
  <c r="BY15049" i="10"/>
  <c r="BX15084" i="10"/>
  <c r="BY15090" i="10"/>
  <c r="BX15090" i="10"/>
  <c r="BX15139" i="10"/>
  <c r="BY15513" i="10"/>
  <c r="BX15513" i="10"/>
  <c r="BY16716" i="10"/>
  <c r="BX16716" i="10"/>
  <c r="BX16957" i="10"/>
  <c r="BY16957" i="10"/>
  <c r="BY16963" i="10"/>
  <c r="BX16963" i="10"/>
  <c r="BY17384" i="10"/>
  <c r="BX17424" i="10"/>
  <c r="BY17570" i="10"/>
  <c r="BX17605" i="10"/>
  <c r="BY17631" i="10"/>
  <c r="BX17631" i="10"/>
  <c r="BY17658" i="10"/>
  <c r="BX17658" i="10"/>
  <c r="BY17705" i="10"/>
  <c r="BX17705" i="10"/>
  <c r="BX18058" i="10"/>
  <c r="BY18058" i="10"/>
  <c r="BX18390" i="10"/>
  <c r="BX15264" i="10"/>
  <c r="BY15264" i="10"/>
  <c r="BY15359" i="10"/>
  <c r="BY15395" i="10"/>
  <c r="BX15395" i="10"/>
  <c r="BY16013" i="10"/>
  <c r="BX16013" i="10"/>
  <c r="BY16158" i="10"/>
  <c r="BX16158" i="10"/>
  <c r="BY16223" i="10"/>
  <c r="BX16223" i="10"/>
  <c r="BY16278" i="10"/>
  <c r="BY16644" i="10"/>
  <c r="BY16806" i="10"/>
  <c r="BX16806" i="10"/>
  <c r="BX17026" i="10"/>
  <c r="BY17026" i="10"/>
  <c r="BY17039" i="10"/>
  <c r="BX17039" i="10"/>
  <c r="BY17115" i="10"/>
  <c r="BX17115" i="10"/>
  <c r="BY17204" i="10"/>
  <c r="BX17204" i="10"/>
  <c r="BX17212" i="10"/>
  <c r="BY17212" i="10"/>
  <c r="BY17218" i="10"/>
  <c r="BX17218" i="10"/>
  <c r="BX17391" i="10"/>
  <c r="BY17391" i="10"/>
  <c r="BY17418" i="10"/>
  <c r="BX17418" i="10"/>
  <c r="BY17742" i="10"/>
  <c r="BX17742" i="10"/>
  <c r="BY17777" i="10"/>
  <c r="BX17777" i="10"/>
  <c r="BY18066" i="10"/>
  <c r="BX18066" i="10"/>
  <c r="BX18147" i="10"/>
  <c r="BY18147" i="10"/>
  <c r="BY18247" i="10"/>
  <c r="BX18247" i="10"/>
  <c r="BY18371" i="10"/>
  <c r="BX18371" i="10"/>
  <c r="BY18707" i="10"/>
  <c r="BX18707" i="10"/>
  <c r="BX18897" i="10"/>
  <c r="BY18897" i="10"/>
  <c r="BY18966" i="10"/>
  <c r="BX18966" i="10"/>
  <c r="BY15109" i="10"/>
  <c r="BX15133" i="10"/>
  <c r="BY15163" i="10"/>
  <c r="BX15163" i="10"/>
  <c r="BY15169" i="10"/>
  <c r="BX15199" i="10"/>
  <c r="BX15228" i="10"/>
  <c r="BY15360" i="10"/>
  <c r="BX15360" i="10"/>
  <c r="BY15389" i="10"/>
  <c r="BX15444" i="10"/>
  <c r="BX15578" i="10"/>
  <c r="BX15723" i="10"/>
  <c r="BX15938" i="10"/>
  <c r="BY16165" i="10"/>
  <c r="BX16165" i="10"/>
  <c r="BY16200" i="10"/>
  <c r="BX16200" i="10"/>
  <c r="BY16569" i="10"/>
  <c r="BX16569" i="10"/>
  <c r="BY16676" i="10"/>
  <c r="BX16676" i="10"/>
  <c r="BX16896" i="10"/>
  <c r="BY16896" i="10"/>
  <c r="BX16946" i="10"/>
  <c r="BY16946" i="10"/>
  <c r="BX17081" i="10"/>
  <c r="BY17081" i="10"/>
  <c r="BY17128" i="10"/>
  <c r="BX17128" i="10"/>
  <c r="BY17233" i="10"/>
  <c r="BX17233" i="10"/>
  <c r="BX17392" i="10"/>
  <c r="BY17392" i="10"/>
  <c r="BY18190" i="10"/>
  <c r="BX18208" i="10"/>
  <c r="BY18456" i="10"/>
  <c r="BX18456" i="10"/>
  <c r="BX18632" i="10"/>
  <c r="BY18632" i="10"/>
  <c r="BY14274" i="10"/>
  <c r="BX14274" i="10"/>
  <c r="BY15009" i="10"/>
  <c r="BX15015" i="10"/>
  <c r="BY15265" i="10"/>
  <c r="BX15265" i="10"/>
  <c r="BY15329" i="10"/>
  <c r="BY15419" i="10"/>
  <c r="BY15425" i="10"/>
  <c r="BY15450" i="10"/>
  <c r="BX15450" i="10"/>
  <c r="BY15480" i="10"/>
  <c r="BX15480" i="10"/>
  <c r="BY15613" i="10"/>
  <c r="BX15613" i="10"/>
  <c r="BX15653" i="10"/>
  <c r="BX15735" i="10"/>
  <c r="BY15758" i="10"/>
  <c r="BX15758" i="10"/>
  <c r="BX15903" i="10"/>
  <c r="BX15915" i="10"/>
  <c r="BX15950" i="10"/>
  <c r="BX16060" i="10"/>
  <c r="BX16118" i="10"/>
  <c r="BX16130" i="10"/>
  <c r="BY16315" i="10"/>
  <c r="BX16339" i="10"/>
  <c r="BY16339" i="10"/>
  <c r="BY16429" i="10"/>
  <c r="BX16429" i="10"/>
  <c r="BY16639" i="10"/>
  <c r="BX16698" i="10"/>
  <c r="BX16704" i="10"/>
  <c r="BY16897" i="10"/>
  <c r="BX16897" i="10"/>
  <c r="BX16919" i="10"/>
  <c r="BX16926" i="10"/>
  <c r="BY16926" i="10"/>
  <c r="BY17007" i="10"/>
  <c r="BX17007" i="10"/>
  <c r="CE21" i="10" s="1"/>
  <c r="DQ4" i="10" s="1"/>
  <c r="BX17061" i="10"/>
  <c r="BY17061" i="10"/>
  <c r="BY17082" i="10"/>
  <c r="BX17082" i="10"/>
  <c r="BY17177" i="10"/>
  <c r="BX17177" i="10"/>
  <c r="BX17296" i="10"/>
  <c r="BY17296" i="10"/>
  <c r="BY17345" i="10"/>
  <c r="BX17365" i="10"/>
  <c r="BY17371" i="10"/>
  <c r="BY17729" i="10"/>
  <c r="BY18102" i="10"/>
  <c r="BX18102" i="10"/>
  <c r="BY18162" i="10"/>
  <c r="BX18162" i="10"/>
  <c r="BY18176" i="10"/>
  <c r="BX18176" i="10"/>
  <c r="BY14200" i="10"/>
  <c r="BX15103" i="10"/>
  <c r="BY15134" i="10"/>
  <c r="BX15194" i="10"/>
  <c r="BX15324" i="10"/>
  <c r="BX15383" i="10"/>
  <c r="BX15503" i="10"/>
  <c r="BX15538" i="10"/>
  <c r="BX15683" i="10"/>
  <c r="BX15718" i="10"/>
  <c r="BX15863" i="10"/>
  <c r="BX16043" i="10"/>
  <c r="BY16399" i="10"/>
  <c r="BX16399" i="10"/>
  <c r="BY16535" i="10"/>
  <c r="BX16594" i="10"/>
  <c r="BX16634" i="10"/>
  <c r="BY16691" i="10"/>
  <c r="BX16691" i="10"/>
  <c r="BX16920" i="10"/>
  <c r="BX17033" i="10"/>
  <c r="BY17163" i="10"/>
  <c r="BX17163" i="10"/>
  <c r="BX17331" i="10"/>
  <c r="BY17331" i="10"/>
  <c r="BX17372" i="10"/>
  <c r="BY17372" i="10"/>
  <c r="BX17386" i="10"/>
  <c r="BY17386" i="10"/>
  <c r="BX17493" i="10"/>
  <c r="BY17493" i="10"/>
  <c r="BY17514" i="10"/>
  <c r="BX17565" i="10"/>
  <c r="BY17998" i="10"/>
  <c r="BX17998" i="10"/>
  <c r="BY18082" i="10"/>
  <c r="BX18082" i="10"/>
  <c r="BY18148" i="10"/>
  <c r="BX18148" i="10"/>
  <c r="BY18155" i="10"/>
  <c r="BX18575" i="10"/>
  <c r="BY18575" i="10"/>
  <c r="BY12011" i="10"/>
  <c r="BY12111" i="10"/>
  <c r="BY12211" i="10"/>
  <c r="BY12311" i="10"/>
  <c r="BY12411" i="10"/>
  <c r="BY12511" i="10"/>
  <c r="BY12611" i="10"/>
  <c r="BY12711" i="10"/>
  <c r="BY12796" i="10"/>
  <c r="BY12846" i="10"/>
  <c r="BY12896" i="10"/>
  <c r="BY12946" i="10"/>
  <c r="BY12996" i="10"/>
  <c r="BY13046" i="10"/>
  <c r="BY13096" i="10"/>
  <c r="BY13146" i="10"/>
  <c r="BY13196" i="10"/>
  <c r="BY13246" i="10"/>
  <c r="BY13296" i="10"/>
  <c r="BY13346" i="10"/>
  <c r="BY13396" i="10"/>
  <c r="BY13446" i="10"/>
  <c r="BY13496" i="10"/>
  <c r="BY13546" i="10"/>
  <c r="BY13596" i="10"/>
  <c r="BY13646" i="10"/>
  <c r="BY13696" i="10"/>
  <c r="BY13746" i="10"/>
  <c r="BY15309" i="10"/>
  <c r="BY15658" i="10"/>
  <c r="BX15658" i="10"/>
  <c r="BY16193" i="10"/>
  <c r="BX16193" i="10"/>
  <c r="BY16629" i="10"/>
  <c r="BY16690" i="10"/>
  <c r="BX16690" i="10"/>
  <c r="BY16967" i="10"/>
  <c r="BX16967" i="10"/>
  <c r="BY17183" i="10"/>
  <c r="BX17183" i="10"/>
  <c r="BY17308" i="10"/>
  <c r="BX17308" i="10"/>
  <c r="BY17515" i="10"/>
  <c r="BX17515" i="10"/>
  <c r="BY17535" i="10"/>
  <c r="BY17652" i="10"/>
  <c r="BX17652" i="10"/>
  <c r="BY17707" i="10"/>
  <c r="BX17707" i="10"/>
  <c r="BY17795" i="10"/>
  <c r="BX17910" i="10"/>
  <c r="BY17910" i="10"/>
  <c r="BY17938" i="10"/>
  <c r="BX17938" i="10"/>
  <c r="BY18552" i="10"/>
  <c r="BX18552" i="10"/>
  <c r="BX18620" i="10"/>
  <c r="BY18620" i="10"/>
  <c r="BX18700" i="10"/>
  <c r="BY18700" i="10"/>
  <c r="BY18965" i="10"/>
  <c r="BX18965" i="10"/>
  <c r="BY19885" i="10"/>
  <c r="BX19885" i="10"/>
  <c r="BY20121" i="10"/>
  <c r="BX20121" i="10"/>
  <c r="BX20200" i="10"/>
  <c r="BY20200" i="10"/>
  <c r="BY20298" i="10"/>
  <c r="BX20298" i="10"/>
  <c r="BY20406" i="10"/>
  <c r="BX20406" i="10"/>
  <c r="BY20728" i="10"/>
  <c r="BX20728" i="10"/>
  <c r="BY12006" i="10"/>
  <c r="BY12106" i="10"/>
  <c r="BY12206" i="10"/>
  <c r="BY12306" i="10"/>
  <c r="BY12406" i="10"/>
  <c r="BY12506" i="10"/>
  <c r="BY12606" i="10"/>
  <c r="BY12706" i="10"/>
  <c r="BX15034" i="10"/>
  <c r="BX15083" i="10"/>
  <c r="BX15129" i="10"/>
  <c r="BX15174" i="10"/>
  <c r="BX15213" i="10"/>
  <c r="BY15258" i="10"/>
  <c r="BX15258" i="10"/>
  <c r="BX15303" i="10"/>
  <c r="BX15349" i="10"/>
  <c r="BX15388" i="10"/>
  <c r="BX15434" i="10"/>
  <c r="BX15703" i="10"/>
  <c r="BX15793" i="10"/>
  <c r="BX15838" i="10"/>
  <c r="BX15883" i="10"/>
  <c r="BX15928" i="10"/>
  <c r="BY16108" i="10"/>
  <c r="BX16108" i="10"/>
  <c r="BX16153" i="10"/>
  <c r="BX16228" i="10"/>
  <c r="BY16263" i="10"/>
  <c r="BX16269" i="10"/>
  <c r="BX16288" i="10"/>
  <c r="BY16299" i="10"/>
  <c r="BY16340" i="10"/>
  <c r="BX16340" i="10"/>
  <c r="BY16480" i="10"/>
  <c r="BX16480" i="10"/>
  <c r="BX16509" i="10"/>
  <c r="BX16624" i="10"/>
  <c r="BX16664" i="10"/>
  <c r="BX16683" i="10"/>
  <c r="BY16754" i="10"/>
  <c r="BY16761" i="10"/>
  <c r="BX16761" i="10"/>
  <c r="BX16846" i="10"/>
  <c r="BY16846" i="10"/>
  <c r="BY16859" i="10"/>
  <c r="BX16859" i="10"/>
  <c r="BX16893" i="10"/>
  <c r="BY16893" i="10"/>
  <c r="BX16909" i="10"/>
  <c r="BY16909" i="10"/>
  <c r="BY17089" i="10"/>
  <c r="BX17089" i="10"/>
  <c r="BY17103" i="10"/>
  <c r="BX17103" i="10"/>
  <c r="BY17246" i="10"/>
  <c r="BY17293" i="10"/>
  <c r="BY17599" i="10"/>
  <c r="BX17645" i="10"/>
  <c r="BY17762" i="10"/>
  <c r="BX17762" i="10"/>
  <c r="BY17808" i="10"/>
  <c r="BX17808" i="10"/>
  <c r="BY17896" i="10"/>
  <c r="BX17896" i="10"/>
  <c r="BX18015" i="10"/>
  <c r="BX18170" i="10"/>
  <c r="BX18192" i="10"/>
  <c r="BY18192" i="10"/>
  <c r="BY18275" i="10"/>
  <c r="BY18295" i="10"/>
  <c r="BX18295" i="10"/>
  <c r="BX18972" i="10"/>
  <c r="BY18972" i="10"/>
  <c r="BY19095" i="10"/>
  <c r="BX19095" i="10"/>
  <c r="BY19140" i="10"/>
  <c r="BX19140" i="10"/>
  <c r="BY19310" i="10"/>
  <c r="BX19310" i="10"/>
  <c r="BY19342" i="10"/>
  <c r="BX19342" i="10"/>
  <c r="BY12786" i="10"/>
  <c r="BY12836" i="10"/>
  <c r="BY12886" i="10"/>
  <c r="BY12936" i="10"/>
  <c r="BY12986" i="10"/>
  <c r="BY13036" i="10"/>
  <c r="BY13086" i="10"/>
  <c r="BY13136" i="10"/>
  <c r="BY13186" i="10"/>
  <c r="BY13236" i="10"/>
  <c r="BY13286" i="10"/>
  <c r="BY13336" i="10"/>
  <c r="BY13386" i="10"/>
  <c r="BY13436" i="10"/>
  <c r="BY13486" i="10"/>
  <c r="BY13536" i="10"/>
  <c r="BY13586" i="10"/>
  <c r="BY13636" i="10"/>
  <c r="BY13686" i="10"/>
  <c r="BY13736" i="10"/>
  <c r="BY15208" i="10"/>
  <c r="BX15208" i="10"/>
  <c r="BY15558" i="10"/>
  <c r="BX15558" i="10"/>
  <c r="BY16058" i="10"/>
  <c r="BX16058" i="10"/>
  <c r="BY16504" i="10"/>
  <c r="BX16504" i="10"/>
  <c r="BY16619" i="10"/>
  <c r="BY17170" i="10"/>
  <c r="BY17205" i="10"/>
  <c r="BY17688" i="10"/>
  <c r="BX17688" i="10"/>
  <c r="BX17988" i="10"/>
  <c r="BY17988" i="10"/>
  <c r="BX18017" i="10"/>
  <c r="BY18017" i="10"/>
  <c r="BY18165" i="10"/>
  <c r="BY18178" i="10"/>
  <c r="BX18178" i="10"/>
  <c r="BY18418" i="10"/>
  <c r="BX18418" i="10"/>
  <c r="BX18695" i="10"/>
  <c r="BY18695" i="10"/>
  <c r="BY18960" i="10"/>
  <c r="BX18960" i="10"/>
  <c r="BY19236" i="10"/>
  <c r="BX15013" i="10"/>
  <c r="BX15024" i="10"/>
  <c r="BX15118" i="10"/>
  <c r="BX15209" i="10"/>
  <c r="BX15293" i="10"/>
  <c r="BX15339" i="10"/>
  <c r="BX15378" i="10"/>
  <c r="BX15423" i="10"/>
  <c r="BX15469" i="10"/>
  <c r="BX15603" i="10"/>
  <c r="BX15693" i="10"/>
  <c r="BX15738" i="10"/>
  <c r="BX15783" i="10"/>
  <c r="BX15828" i="10"/>
  <c r="BX16103" i="10"/>
  <c r="BY16143" i="10"/>
  <c r="BX16143" i="10"/>
  <c r="BY16329" i="10"/>
  <c r="BX16614" i="10"/>
  <c r="BY16743" i="10"/>
  <c r="BX16743" i="10"/>
  <c r="BY16820" i="10"/>
  <c r="BX16820" i="10"/>
  <c r="BX16833" i="10"/>
  <c r="BY16975" i="10"/>
  <c r="BX17076" i="10"/>
  <c r="BY17076" i="10"/>
  <c r="BY17137" i="10"/>
  <c r="BX17137" i="10"/>
  <c r="BX17241" i="10"/>
  <c r="BY17241" i="10"/>
  <c r="BX17350" i="10"/>
  <c r="BY17350" i="10"/>
  <c r="BX17566" i="10"/>
  <c r="BY17566" i="10"/>
  <c r="BX17587" i="10"/>
  <c r="BY17587" i="10"/>
  <c r="BY17756" i="10"/>
  <c r="BX17756" i="10"/>
  <c r="BX17876" i="10"/>
  <c r="BX17912" i="10"/>
  <c r="BY17912" i="10"/>
  <c r="BY18406" i="10"/>
  <c r="BX18406" i="10"/>
  <c r="BY18451" i="10"/>
  <c r="BX18451" i="10"/>
  <c r="BY19025" i="10"/>
  <c r="BX19025" i="10"/>
  <c r="BY19071" i="10"/>
  <c r="BX19071" i="10"/>
  <c r="BY19237" i="10"/>
  <c r="BX19237" i="10"/>
  <c r="BY19305" i="10"/>
  <c r="BX19305" i="10"/>
  <c r="BY19356" i="10"/>
  <c r="BX19356" i="10"/>
  <c r="BX19422" i="10"/>
  <c r="BY19422" i="10"/>
  <c r="BX14373" i="10"/>
  <c r="BX14378" i="10"/>
  <c r="BX14383" i="10"/>
  <c r="BX14388" i="10"/>
  <c r="BX14453" i="10"/>
  <c r="BX14458" i="10"/>
  <c r="BX14463" i="10"/>
  <c r="BX14468" i="10"/>
  <c r="BX14473" i="10"/>
  <c r="BX14483" i="10"/>
  <c r="BX14493" i="10"/>
  <c r="BX14498" i="10"/>
  <c r="BX14503" i="10"/>
  <c r="BX14513" i="10"/>
  <c r="BX14518" i="10"/>
  <c r="BX14523" i="10"/>
  <c r="BX14528" i="10"/>
  <c r="BX14533" i="10"/>
  <c r="BX14538" i="10"/>
  <c r="BX15035" i="10"/>
  <c r="BY15079" i="10"/>
  <c r="BY15124" i="10"/>
  <c r="BX15130" i="10"/>
  <c r="BY15175" i="10"/>
  <c r="BX15260" i="10"/>
  <c r="BY15299" i="10"/>
  <c r="BX15350" i="10"/>
  <c r="BY15384" i="10"/>
  <c r="BX15435" i="10"/>
  <c r="BY15508" i="10"/>
  <c r="BX15508" i="10"/>
  <c r="BY15525" i="10"/>
  <c r="BX15615" i="10"/>
  <c r="BX15660" i="10"/>
  <c r="BY16008" i="10"/>
  <c r="BX16008" i="10"/>
  <c r="BY16025" i="10"/>
  <c r="BX16195" i="10"/>
  <c r="BY16258" i="10"/>
  <c r="BY16289" i="10"/>
  <c r="BY16359" i="10"/>
  <c r="BX16359" i="10"/>
  <c r="BY16394" i="10"/>
  <c r="BY16435" i="10"/>
  <c r="BY16469" i="10"/>
  <c r="BX16469" i="10"/>
  <c r="BY16579" i="10"/>
  <c r="BX16665" i="10"/>
  <c r="BY16671" i="10"/>
  <c r="BX16671" i="10"/>
  <c r="BY16756" i="10"/>
  <c r="BX16756" i="10"/>
  <c r="BY16769" i="10"/>
  <c r="BX16769" i="10"/>
  <c r="BY16937" i="10"/>
  <c r="BX16937" i="10"/>
  <c r="BY17050" i="10"/>
  <c r="BX17056" i="10"/>
  <c r="BY17056" i="10"/>
  <c r="BX17130" i="10"/>
  <c r="BY17157" i="10"/>
  <c r="BY17242" i="10"/>
  <c r="BX17242" i="10"/>
  <c r="BX17450" i="10"/>
  <c r="BY17450" i="10"/>
  <c r="BY17552" i="10"/>
  <c r="BY17681" i="10"/>
  <c r="BX17681" i="10"/>
  <c r="BY17716" i="10"/>
  <c r="BX17716" i="10"/>
  <c r="BX17723" i="10"/>
  <c r="BY17736" i="10"/>
  <c r="BX17736" i="10"/>
  <c r="BY18452" i="10"/>
  <c r="BX18452" i="10"/>
  <c r="BX18525" i="10"/>
  <c r="BY18525" i="10"/>
  <c r="BY18542" i="10"/>
  <c r="BX18627" i="10"/>
  <c r="BX18650" i="10"/>
  <c r="BY18650" i="10"/>
  <c r="BY18936" i="10"/>
  <c r="BY19090" i="10"/>
  <c r="BX19090" i="10"/>
  <c r="BX19287" i="10"/>
  <c r="BY19287" i="10"/>
  <c r="BY12676" i="10"/>
  <c r="BY12776" i="10"/>
  <c r="BX13831" i="10"/>
  <c r="BX13881" i="10"/>
  <c r="BX13931" i="10"/>
  <c r="BX13981" i="10"/>
  <c r="BX14031" i="10"/>
  <c r="BX14081" i="10"/>
  <c r="BX14131" i="10"/>
  <c r="BX14206" i="10"/>
  <c r="BX14306" i="10"/>
  <c r="BX15014" i="10"/>
  <c r="BX15074" i="10"/>
  <c r="BX15113" i="10"/>
  <c r="BY15158" i="10"/>
  <c r="BX15158" i="10"/>
  <c r="BX15203" i="10"/>
  <c r="BX15249" i="10"/>
  <c r="BX15288" i="10"/>
  <c r="BX15334" i="10"/>
  <c r="BX15418" i="10"/>
  <c r="BX15553" i="10"/>
  <c r="BX15688" i="10"/>
  <c r="BY16324" i="10"/>
  <c r="BX16324" i="10"/>
  <c r="BY16580" i="10"/>
  <c r="BX16580" i="10"/>
  <c r="BX16609" i="10"/>
  <c r="BX16672" i="10"/>
  <c r="BY16672" i="10"/>
  <c r="BX16814" i="10"/>
  <c r="BY16861" i="10"/>
  <c r="BX17171" i="10"/>
  <c r="BY17171" i="10"/>
  <c r="BY17192" i="10"/>
  <c r="BX17192" i="10"/>
  <c r="BY17329" i="10"/>
  <c r="BX17329" i="10"/>
  <c r="BX17444" i="10"/>
  <c r="BY17444" i="10"/>
  <c r="BY17538" i="10"/>
  <c r="BX17538" i="10"/>
  <c r="BX17675" i="10"/>
  <c r="BY17675" i="10"/>
  <c r="BX17778" i="10"/>
  <c r="BY17778" i="10"/>
  <c r="BX17976" i="10"/>
  <c r="BX18070" i="10"/>
  <c r="BY18278" i="10"/>
  <c r="BX18278" i="10"/>
  <c r="BX18610" i="10"/>
  <c r="BY18610" i="10"/>
  <c r="BX15054" i="10"/>
  <c r="BY16259" i="10"/>
  <c r="BX16259" i="10"/>
  <c r="BX16379" i="10"/>
  <c r="BY16815" i="10"/>
  <c r="BX16815" i="10"/>
  <c r="BY16834" i="10"/>
  <c r="BX16971" i="10"/>
  <c r="BY16971" i="10"/>
  <c r="BY17049" i="10"/>
  <c r="BX17255" i="10"/>
  <c r="BY17282" i="10"/>
  <c r="BX17282" i="10"/>
  <c r="BY17379" i="10"/>
  <c r="BX17379" i="10"/>
  <c r="BX17496" i="10"/>
  <c r="BY17496" i="10"/>
  <c r="BY17598" i="10"/>
  <c r="BX17598" i="10"/>
  <c r="BY17902" i="10"/>
  <c r="BX17902" i="10"/>
  <c r="BX18025" i="10"/>
  <c r="BY18025" i="10"/>
  <c r="BY18577" i="10"/>
  <c r="BX18577" i="10"/>
  <c r="BY18757" i="10"/>
  <c r="BX18757" i="10"/>
  <c r="BX18860" i="10"/>
  <c r="BY18860" i="10"/>
  <c r="BY19406" i="10"/>
  <c r="BX19406" i="10"/>
  <c r="BY19427" i="10"/>
  <c r="BX19427" i="10"/>
  <c r="BY19681" i="10"/>
  <c r="BX19681" i="10"/>
  <c r="BY19906" i="10"/>
  <c r="BX19906" i="10"/>
  <c r="BY20206" i="10"/>
  <c r="BX20206" i="10"/>
  <c r="BX15039" i="10"/>
  <c r="BX15104" i="10"/>
  <c r="BX15154" i="10"/>
  <c r="BX15204" i="10"/>
  <c r="BX15254" i="10"/>
  <c r="BX15304" i="10"/>
  <c r="BX15354" i="10"/>
  <c r="BX15404" i="10"/>
  <c r="BX15454" i="10"/>
  <c r="BY16380" i="10"/>
  <c r="BX16380" i="10"/>
  <c r="BY16678" i="10"/>
  <c r="BX16678" i="10"/>
  <c r="BY16692" i="10"/>
  <c r="BX16692" i="10"/>
  <c r="BY16816" i="10"/>
  <c r="BX16816" i="10"/>
  <c r="BX17044" i="10"/>
  <c r="BY17134" i="10"/>
  <c r="BX17134" i="10"/>
  <c r="BY17349" i="10"/>
  <c r="BY17380" i="10"/>
  <c r="BX17380" i="10"/>
  <c r="BX17420" i="10"/>
  <c r="BX17426" i="10"/>
  <c r="BY17426" i="10"/>
  <c r="BY17600" i="10"/>
  <c r="BX17600" i="10"/>
  <c r="BX18164" i="10"/>
  <c r="BY18164" i="10"/>
  <c r="BY18302" i="10"/>
  <c r="BX18302" i="10"/>
  <c r="BY18333" i="10"/>
  <c r="BX18333" i="10"/>
  <c r="BY18912" i="10"/>
  <c r="BX18912" i="10"/>
  <c r="BX19311" i="10"/>
  <c r="BY19581" i="10"/>
  <c r="BY19871" i="10"/>
  <c r="BX19871" i="10"/>
  <c r="BY19900" i="10"/>
  <c r="BY19915" i="10"/>
  <c r="BX19915" i="10"/>
  <c r="BX19939" i="10"/>
  <c r="BY19939" i="10"/>
  <c r="BY20146" i="10"/>
  <c r="BX20146" i="10"/>
  <c r="BX16279" i="10"/>
  <c r="BX16313" i="10"/>
  <c r="BY16791" i="10"/>
  <c r="BX16791" i="10"/>
  <c r="BX17096" i="10"/>
  <c r="BY17096" i="10"/>
  <c r="BX17224" i="10"/>
  <c r="BY17250" i="10"/>
  <c r="BX17250" i="10"/>
  <c r="BX17276" i="10"/>
  <c r="BY17276" i="10"/>
  <c r="BX17460" i="10"/>
  <c r="BY17567" i="10"/>
  <c r="BX17567" i="10"/>
  <c r="BY17738" i="10"/>
  <c r="BX17738" i="10"/>
  <c r="BY17765" i="10"/>
  <c r="BX17765" i="10"/>
  <c r="BY17830" i="10"/>
  <c r="BX17830" i="10"/>
  <c r="BY17857" i="10"/>
  <c r="BX17857" i="10"/>
  <c r="BY17931" i="10"/>
  <c r="BX17931" i="10"/>
  <c r="BY18020" i="10"/>
  <c r="BY18276" i="10"/>
  <c r="BX18276" i="10"/>
  <c r="BX18675" i="10"/>
  <c r="BY18675" i="10"/>
  <c r="BX18765" i="10"/>
  <c r="BY18765" i="10"/>
  <c r="BY18777" i="10"/>
  <c r="BX18777" i="10"/>
  <c r="BX18825" i="10"/>
  <c r="BY18825" i="10"/>
  <c r="BX18855" i="10"/>
  <c r="BY18855" i="10"/>
  <c r="BY19136" i="10"/>
  <c r="BY19155" i="10"/>
  <c r="BX19155" i="10"/>
  <c r="BY19186" i="10"/>
  <c r="BY19225" i="10"/>
  <c r="BX19225" i="10"/>
  <c r="BY19481" i="10"/>
  <c r="BY19799" i="10"/>
  <c r="BX19799" i="10"/>
  <c r="BY19916" i="10"/>
  <c r="BX19916" i="10"/>
  <c r="BX20155" i="10"/>
  <c r="BY20155" i="10"/>
  <c r="BX20163" i="10"/>
  <c r="BY20163" i="10"/>
  <c r="BX16363" i="10"/>
  <c r="BX16464" i="10"/>
  <c r="BX16564" i="10"/>
  <c r="BY16804" i="10"/>
  <c r="BX16804" i="10"/>
  <c r="BX16856" i="10"/>
  <c r="BY16856" i="10"/>
  <c r="BY17368" i="10"/>
  <c r="BX17368" i="10"/>
  <c r="BY17672" i="10"/>
  <c r="BX17672" i="10"/>
  <c r="BX17953" i="10"/>
  <c r="BY17953" i="10"/>
  <c r="BY18078" i="10"/>
  <c r="BX18078" i="10"/>
  <c r="BY18277" i="10"/>
  <c r="BX18277" i="10"/>
  <c r="BY18366" i="10"/>
  <c r="BX18366" i="10"/>
  <c r="BX18735" i="10"/>
  <c r="BY18735" i="10"/>
  <c r="BY18747" i="10"/>
  <c r="BX18747" i="10"/>
  <c r="BX18882" i="10"/>
  <c r="BY18882" i="10"/>
  <c r="BY19060" i="10"/>
  <c r="BX19060" i="10"/>
  <c r="BY16680" i="10"/>
  <c r="BX16680" i="10"/>
  <c r="BY16798" i="10"/>
  <c r="BX16798" i="10"/>
  <c r="BX16830" i="10"/>
  <c r="BY16863" i="10"/>
  <c r="BX16863" i="10"/>
  <c r="BX16875" i="10"/>
  <c r="BX16981" i="10"/>
  <c r="BY16981" i="10"/>
  <c r="BY17019" i="10"/>
  <c r="BY17031" i="10"/>
  <c r="BX17045" i="10"/>
  <c r="BY17155" i="10"/>
  <c r="BX17182" i="10"/>
  <c r="BY17210" i="10"/>
  <c r="BX17210" i="10"/>
  <c r="BY17291" i="10"/>
  <c r="BX17441" i="10"/>
  <c r="BY17441" i="10"/>
  <c r="BY17507" i="10"/>
  <c r="BX17507" i="10"/>
  <c r="BY17540" i="10"/>
  <c r="BX17560" i="10"/>
  <c r="BY17594" i="10"/>
  <c r="BX17594" i="10"/>
  <c r="BY17870" i="10"/>
  <c r="BX17904" i="10"/>
  <c r="BY17939" i="10"/>
  <c r="BX17939" i="10"/>
  <c r="BY18034" i="10"/>
  <c r="BX18034" i="10"/>
  <c r="BX18065" i="10"/>
  <c r="BY18071" i="10"/>
  <c r="BX18071" i="10"/>
  <c r="BY18098" i="10"/>
  <c r="BY18151" i="10"/>
  <c r="BX18151" i="10"/>
  <c r="BX18158" i="10"/>
  <c r="BY18158" i="10"/>
  <c r="BY18450" i="10"/>
  <c r="BX18450" i="10"/>
  <c r="BY18590" i="10"/>
  <c r="BY19306" i="10"/>
  <c r="BX19306" i="10"/>
  <c r="BX19545" i="10"/>
  <c r="BY16280" i="10"/>
  <c r="BX16280" i="10"/>
  <c r="BX16303" i="10"/>
  <c r="BX16364" i="10"/>
  <c r="BY16499" i="10"/>
  <c r="BY16515" i="10"/>
  <c r="BY16599" i="10"/>
  <c r="BY16650" i="10"/>
  <c r="BX16719" i="10"/>
  <c r="BY16904" i="10"/>
  <c r="BX16904" i="10"/>
  <c r="BY16961" i="10"/>
  <c r="BY17001" i="10"/>
  <c r="BX17025" i="10"/>
  <c r="BY17189" i="10"/>
  <c r="BX17189" i="10"/>
  <c r="BY17238" i="10"/>
  <c r="BX17238" i="10"/>
  <c r="BX17304" i="10"/>
  <c r="BX17344" i="10"/>
  <c r="BY17409" i="10"/>
  <c r="BY17428" i="10"/>
  <c r="BX17428" i="10"/>
  <c r="BY17442" i="10"/>
  <c r="BX17442" i="10"/>
  <c r="BX17461" i="10"/>
  <c r="BY17461" i="10"/>
  <c r="BY17500" i="10"/>
  <c r="BX17500" i="10"/>
  <c r="BY17646" i="10"/>
  <c r="BX17646" i="10"/>
  <c r="BY17687" i="10"/>
  <c r="BX17687" i="10"/>
  <c r="BY17706" i="10"/>
  <c r="BX17706" i="10"/>
  <c r="BY18072" i="10"/>
  <c r="BX18072" i="10"/>
  <c r="BY18079" i="10"/>
  <c r="BX18079" i="10"/>
  <c r="BY18086" i="10"/>
  <c r="BX18086" i="10"/>
  <c r="BX18187" i="10"/>
  <c r="BY18187" i="10"/>
  <c r="BY18443" i="10"/>
  <c r="BX18443" i="10"/>
  <c r="BX18495" i="10"/>
  <c r="BY18495" i="10"/>
  <c r="BY18512" i="10"/>
  <c r="BX18512" i="10"/>
  <c r="BY18540" i="10"/>
  <c r="BY18717" i="10"/>
  <c r="BX18717" i="10"/>
  <c r="BY18772" i="10"/>
  <c r="BX18772" i="10"/>
  <c r="BX18945" i="10"/>
  <c r="BY18945" i="10"/>
  <c r="BY19105" i="10"/>
  <c r="BX19105" i="10"/>
  <c r="BY19571" i="10"/>
  <c r="BX19571" i="10"/>
  <c r="BX19749" i="10"/>
  <c r="BY19749" i="10"/>
  <c r="BX16268" i="10"/>
  <c r="BX16368" i="10"/>
  <c r="BX16876" i="10"/>
  <c r="BY16876" i="10"/>
  <c r="BX17020" i="10"/>
  <c r="BY17114" i="10"/>
  <c r="BY17184" i="10"/>
  <c r="BX17299" i="10"/>
  <c r="BY17337" i="10"/>
  <c r="BX17337" i="10"/>
  <c r="BX17435" i="10"/>
  <c r="BX17505" i="10"/>
  <c r="BY17542" i="10"/>
  <c r="BX17542" i="10"/>
  <c r="BX17561" i="10"/>
  <c r="BY17561" i="10"/>
  <c r="BX17744" i="10"/>
  <c r="BY17971" i="10"/>
  <c r="BX17971" i="10"/>
  <c r="BY18023" i="10"/>
  <c r="BX18023" i="10"/>
  <c r="BX18107" i="10"/>
  <c r="BY18107" i="10"/>
  <c r="BY18163" i="10"/>
  <c r="BX18163" i="10"/>
  <c r="BY18265" i="10"/>
  <c r="BX18265" i="10"/>
  <c r="BY18335" i="10"/>
  <c r="BX18900" i="10"/>
  <c r="BY18900" i="10"/>
  <c r="BY19056" i="10"/>
  <c r="BX19056" i="10"/>
  <c r="BX19201" i="10"/>
  <c r="BY19201" i="10"/>
  <c r="BY19365" i="10"/>
  <c r="BX19365" i="10"/>
  <c r="BX19391" i="10"/>
  <c r="BY19455" i="10"/>
  <c r="BX19455" i="10"/>
  <c r="BY19462" i="10"/>
  <c r="BX19462" i="10"/>
  <c r="BX19716" i="10"/>
  <c r="BY19716" i="10"/>
  <c r="BY19969" i="10"/>
  <c r="BX19969" i="10"/>
  <c r="BY20282" i="10"/>
  <c r="BY20290" i="10"/>
  <c r="BX20297" i="10"/>
  <c r="BY20297" i="10"/>
  <c r="BY20474" i="10"/>
  <c r="BX20474" i="10"/>
  <c r="BY20518" i="10"/>
  <c r="BX20518" i="10"/>
  <c r="BX16253" i="10"/>
  <c r="BX16353" i="10"/>
  <c r="BY16840" i="10"/>
  <c r="BX16865" i="10"/>
  <c r="BY16984" i="10"/>
  <c r="BY17449" i="10"/>
  <c r="BX17549" i="10"/>
  <c r="BY17555" i="10"/>
  <c r="BX17620" i="10"/>
  <c r="BY17620" i="10"/>
  <c r="BX17674" i="10"/>
  <c r="BX17878" i="10"/>
  <c r="BY17878" i="10"/>
  <c r="BY18010" i="10"/>
  <c r="BX18088" i="10"/>
  <c r="BY18088" i="10"/>
  <c r="BY18317" i="10"/>
  <c r="BX18317" i="10"/>
  <c r="BY18336" i="10"/>
  <c r="BX18336" i="10"/>
  <c r="BY18361" i="10"/>
  <c r="BX18361" i="10"/>
  <c r="BX18870" i="10"/>
  <c r="BY18870" i="10"/>
  <c r="BX19026" i="10"/>
  <c r="BY19195" i="10"/>
  <c r="BX19195" i="10"/>
  <c r="BY19476" i="10"/>
  <c r="BX19476" i="10"/>
  <c r="BY19540" i="10"/>
  <c r="BX19540" i="10"/>
  <c r="BY19601" i="10"/>
  <c r="BX19601" i="10"/>
  <c r="BX19813" i="10"/>
  <c r="BY19813" i="10"/>
  <c r="BX19872" i="10"/>
  <c r="BY19932" i="10"/>
  <c r="BX20033" i="10"/>
  <c r="BY20033" i="10"/>
  <c r="BY20130" i="10"/>
  <c r="BX20260" i="10"/>
  <c r="BY20260" i="10"/>
  <c r="BX16338" i="10"/>
  <c r="BX16699" i="10"/>
  <c r="BX16729" i="10"/>
  <c r="BX16841" i="10"/>
  <c r="BY16841" i="10"/>
  <c r="BY16879" i="10"/>
  <c r="BX16879" i="10"/>
  <c r="BY17097" i="10"/>
  <c r="BX17097" i="10"/>
  <c r="BX17256" i="10"/>
  <c r="BY17256" i="10"/>
  <c r="BX17314" i="10"/>
  <c r="BX17320" i="10"/>
  <c r="BX17326" i="10"/>
  <c r="BY17326" i="10"/>
  <c r="BX17339" i="10"/>
  <c r="BX17357" i="10"/>
  <c r="BY17357" i="10"/>
  <c r="BY17437" i="10"/>
  <c r="BX17437" i="10"/>
  <c r="BY17563" i="10"/>
  <c r="BX17563" i="10"/>
  <c r="BY17614" i="10"/>
  <c r="BX17694" i="10"/>
  <c r="BY17746" i="10"/>
  <c r="BX17746" i="10"/>
  <c r="BY17771" i="10"/>
  <c r="BX17771" i="10"/>
  <c r="BY17791" i="10"/>
  <c r="BX17791" i="10"/>
  <c r="BY17816" i="10"/>
  <c r="BX17816" i="10"/>
  <c r="BX17855" i="10"/>
  <c r="BX17940" i="10"/>
  <c r="BY17954" i="10"/>
  <c r="BX17954" i="10"/>
  <c r="BY17973" i="10"/>
  <c r="BX17973" i="10"/>
  <c r="BX18152" i="10"/>
  <c r="BY18152" i="10"/>
  <c r="BY18407" i="10"/>
  <c r="BX18407" i="10"/>
  <c r="BX18755" i="10"/>
  <c r="BY18755" i="10"/>
  <c r="BX18845" i="10"/>
  <c r="BY18845" i="10"/>
  <c r="BY18927" i="10"/>
  <c r="BX18927" i="10"/>
  <c r="BY19020" i="10"/>
  <c r="BX19020" i="10"/>
  <c r="BY19027" i="10"/>
  <c r="BX19027" i="10"/>
  <c r="BY19241" i="10"/>
  <c r="BY19412" i="10"/>
  <c r="BX19412" i="10"/>
  <c r="BY19718" i="10"/>
  <c r="BX19718" i="10"/>
  <c r="BX19858" i="10"/>
  <c r="BY19858" i="10"/>
  <c r="BY20124" i="10"/>
  <c r="BX20124" i="10"/>
  <c r="BX16333" i="10"/>
  <c r="BX16799" i="10"/>
  <c r="BX16829" i="10"/>
  <c r="BX16835" i="10"/>
  <c r="BY16842" i="10"/>
  <c r="BX16842" i="10"/>
  <c r="BX16991" i="10"/>
  <c r="BY16991" i="10"/>
  <c r="BY17028" i="10"/>
  <c r="BX17028" i="10"/>
  <c r="BX17041" i="10"/>
  <c r="BY17041" i="10"/>
  <c r="BX17066" i="10"/>
  <c r="BY17066" i="10"/>
  <c r="BX17141" i="10"/>
  <c r="BY17141" i="10"/>
  <c r="BX17456" i="10"/>
  <c r="BY17456" i="10"/>
  <c r="BY17537" i="10"/>
  <c r="BX17537" i="10"/>
  <c r="BY17727" i="10"/>
  <c r="BX17727" i="10"/>
  <c r="BX17747" i="10"/>
  <c r="BY17747" i="10"/>
  <c r="BY17880" i="10"/>
  <c r="BX17880" i="10"/>
  <c r="BY18012" i="10"/>
  <c r="BX18012" i="10"/>
  <c r="BY18031" i="10"/>
  <c r="BX18031" i="10"/>
  <c r="BY18241" i="10"/>
  <c r="BX18241" i="10"/>
  <c r="BY18702" i="10"/>
  <c r="BX18702" i="10"/>
  <c r="BY18970" i="10"/>
  <c r="BX18970" i="10"/>
  <c r="BX19147" i="10"/>
  <c r="BY19147" i="10"/>
  <c r="BY19190" i="10"/>
  <c r="BX19190" i="10"/>
  <c r="BY19405" i="10"/>
  <c r="BX19405" i="10"/>
  <c r="BY19425" i="10"/>
  <c r="BX19425" i="10"/>
  <c r="BY19490" i="10"/>
  <c r="BX19490" i="10"/>
  <c r="BX19726" i="10"/>
  <c r="BX19750" i="10"/>
  <c r="BY19750" i="10"/>
  <c r="BY19765" i="10"/>
  <c r="BX19765" i="10"/>
  <c r="BY19865" i="10"/>
  <c r="BY19874" i="10"/>
  <c r="BX19874" i="10"/>
  <c r="BX19948" i="10"/>
  <c r="BY19948" i="10"/>
  <c r="BY20057" i="10"/>
  <c r="BX20057" i="10"/>
  <c r="BY16741" i="10"/>
  <c r="BX16741" i="10"/>
  <c r="BY17042" i="10"/>
  <c r="BX17042" i="10"/>
  <c r="BY17142" i="10"/>
  <c r="BX17142" i="10"/>
  <c r="BY17263" i="10"/>
  <c r="BX17263" i="10"/>
  <c r="BX17346" i="10"/>
  <c r="BY17346" i="10"/>
  <c r="BY17363" i="10"/>
  <c r="BX17363" i="10"/>
  <c r="BY17401" i="10"/>
  <c r="BY17419" i="10"/>
  <c r="BY17531" i="10"/>
  <c r="BX17544" i="10"/>
  <c r="BY17668" i="10"/>
  <c r="BX17708" i="10"/>
  <c r="BY17708" i="10"/>
  <c r="BY17873" i="10"/>
  <c r="BX17873" i="10"/>
  <c r="BX18032" i="10"/>
  <c r="BY18032" i="10"/>
  <c r="BY18179" i="10"/>
  <c r="BX18179" i="10"/>
  <c r="BY18261" i="10"/>
  <c r="BX18261" i="10"/>
  <c r="BY18617" i="10"/>
  <c r="BX18617" i="10"/>
  <c r="BX18690" i="10"/>
  <c r="BY18690" i="10"/>
  <c r="BY19096" i="10"/>
  <c r="BY19165" i="10"/>
  <c r="BX19165" i="10"/>
  <c r="BY19335" i="10"/>
  <c r="BX19335" i="10"/>
  <c r="BY19516" i="10"/>
  <c r="BY19560" i="10"/>
  <c r="BX19560" i="10"/>
  <c r="BX19620" i="10"/>
  <c r="BY19620" i="10"/>
  <c r="BY19662" i="10"/>
  <c r="BX19662" i="10"/>
  <c r="BX20133" i="10"/>
  <c r="BY20133" i="10"/>
  <c r="BX16323" i="10"/>
  <c r="BY16433" i="10"/>
  <c r="BY16693" i="10"/>
  <c r="BX16781" i="10"/>
  <c r="BY16886" i="10"/>
  <c r="BY16898" i="10"/>
  <c r="BX16898" i="10"/>
  <c r="BY16966" i="10"/>
  <c r="BY16972" i="10"/>
  <c r="BY16979" i="10"/>
  <c r="BX16979" i="10"/>
  <c r="BX17035" i="10"/>
  <c r="BX17105" i="10"/>
  <c r="BX17135" i="10"/>
  <c r="BY17257" i="10"/>
  <c r="BY17375" i="10"/>
  <c r="BX17414" i="10"/>
  <c r="BY17431" i="10"/>
  <c r="BY17501" i="10"/>
  <c r="BX17513" i="10"/>
  <c r="BY17576" i="10"/>
  <c r="BY17695" i="10"/>
  <c r="BX17740" i="10"/>
  <c r="BY17772" i="10"/>
  <c r="BY17780" i="10"/>
  <c r="BX17780" i="10"/>
  <c r="BX17999" i="10"/>
  <c r="BX18019" i="10"/>
  <c r="BX18159" i="10"/>
  <c r="BX18180" i="10"/>
  <c r="BY18235" i="10"/>
  <c r="BX18281" i="10"/>
  <c r="BY18325" i="10"/>
  <c r="BX18325" i="10"/>
  <c r="BY18376" i="10"/>
  <c r="BX18376" i="10"/>
  <c r="BY18388" i="10"/>
  <c r="BY18425" i="10"/>
  <c r="BX18438" i="10"/>
  <c r="BX18476" i="10"/>
  <c r="BY18940" i="10"/>
  <c r="BY18977" i="10"/>
  <c r="BY19002" i="10"/>
  <c r="BY19040" i="10"/>
  <c r="BX19040" i="10"/>
  <c r="BY19097" i="10"/>
  <c r="BX19097" i="10"/>
  <c r="BY19116" i="10"/>
  <c r="BX19116" i="10"/>
  <c r="BY19705" i="10"/>
  <c r="BY19851" i="10"/>
  <c r="BX16905" i="10"/>
  <c r="BX16956" i="10"/>
  <c r="BY16956" i="10"/>
  <c r="BY17084" i="10"/>
  <c r="BY17119" i="10"/>
  <c r="BX17305" i="10"/>
  <c r="BX17356" i="10"/>
  <c r="BY17356" i="10"/>
  <c r="BY17484" i="10"/>
  <c r="BY17519" i="10"/>
  <c r="BX17647" i="10"/>
  <c r="BY17647" i="10"/>
  <c r="BY17670" i="10"/>
  <c r="BX17689" i="10"/>
  <c r="BY17801" i="10"/>
  <c r="BX17801" i="10"/>
  <c r="BY17831" i="10"/>
  <c r="BX17831" i="10"/>
  <c r="BX18055" i="10"/>
  <c r="BX18073" i="10"/>
  <c r="BY18073" i="10"/>
  <c r="BY18136" i="10"/>
  <c r="BX18136" i="10"/>
  <c r="BX18288" i="10"/>
  <c r="BY18288" i="10"/>
  <c r="BX18355" i="10"/>
  <c r="BX18760" i="10"/>
  <c r="BY18760" i="10"/>
  <c r="BY19015" i="10"/>
  <c r="BX19015" i="10"/>
  <c r="BY19021" i="10"/>
  <c r="BY19065" i="10"/>
  <c r="BX19065" i="10"/>
  <c r="BY19145" i="10"/>
  <c r="BX19145" i="10"/>
  <c r="BY19275" i="10"/>
  <c r="BX19275" i="10"/>
  <c r="BY19431" i="10"/>
  <c r="BX19551" i="10"/>
  <c r="BY19586" i="10"/>
  <c r="BY19645" i="10"/>
  <c r="BX19645" i="10"/>
  <c r="BX19727" i="10"/>
  <c r="BX19734" i="10"/>
  <c r="BY19734" i="10"/>
  <c r="BX19866" i="10"/>
  <c r="BX20466" i="10"/>
  <c r="BX20797" i="10"/>
  <c r="BY20797" i="10"/>
  <c r="BY16940" i="10"/>
  <c r="BY17079" i="10"/>
  <c r="BX17079" i="10"/>
  <c r="BY17340" i="10"/>
  <c r="BY17479" i="10"/>
  <c r="BX17479" i="10"/>
  <c r="BX17526" i="10"/>
  <c r="BY17526" i="10"/>
  <c r="BY17584" i="10"/>
  <c r="BY17619" i="10"/>
  <c r="BY17654" i="10"/>
  <c r="BX17654" i="10"/>
  <c r="BY17720" i="10"/>
  <c r="BX17850" i="10"/>
  <c r="BY18001" i="10"/>
  <c r="BX18001" i="10"/>
  <c r="BY18186" i="10"/>
  <c r="BX18186" i="10"/>
  <c r="BY18210" i="10"/>
  <c r="BX18210" i="10"/>
  <c r="BY18270" i="10"/>
  <c r="BY18343" i="10"/>
  <c r="BX18343" i="10"/>
  <c r="BX18446" i="10"/>
  <c r="BY18881" i="10"/>
  <c r="BY19146" i="10"/>
  <c r="BX19196" i="10"/>
  <c r="BY19270" i="10"/>
  <c r="BX19270" i="10"/>
  <c r="BY19496" i="10"/>
  <c r="BX20020" i="10"/>
  <c r="BY20140" i="10"/>
  <c r="BX20140" i="10"/>
  <c r="BY20391" i="10"/>
  <c r="BX20391" i="10"/>
  <c r="BY20605" i="10"/>
  <c r="BX20630" i="10"/>
  <c r="BY20630" i="10"/>
  <c r="BY20745" i="10"/>
  <c r="BX20745" i="10"/>
  <c r="BX16935" i="10"/>
  <c r="BX16941" i="10"/>
  <c r="BY16941" i="10"/>
  <c r="BX16999" i="10"/>
  <c r="BY17005" i="10"/>
  <c r="BX17214" i="10"/>
  <c r="BX17335" i="10"/>
  <c r="BX17341" i="10"/>
  <c r="BY17341" i="10"/>
  <c r="BX17399" i="10"/>
  <c r="BY17405" i="10"/>
  <c r="BY17579" i="10"/>
  <c r="BX17579" i="10"/>
  <c r="BX17632" i="10"/>
  <c r="BY17632" i="10"/>
  <c r="BY17773" i="10"/>
  <c r="BX17773" i="10"/>
  <c r="BX17874" i="10"/>
  <c r="BY17874" i="10"/>
  <c r="BX18050" i="10"/>
  <c r="BY18100" i="10"/>
  <c r="BY18271" i="10"/>
  <c r="BX18271" i="10"/>
  <c r="BY18350" i="10"/>
  <c r="BY18386" i="10"/>
  <c r="BX18386" i="10"/>
  <c r="BX18510" i="10"/>
  <c r="BY18510" i="10"/>
  <c r="BX18720" i="10"/>
  <c r="BY18720" i="10"/>
  <c r="BX18876" i="10"/>
  <c r="BY19265" i="10"/>
  <c r="BX19265" i="10"/>
  <c r="BY19357" i="10"/>
  <c r="BX19357" i="10"/>
  <c r="BY19465" i="10"/>
  <c r="BX19465" i="10"/>
  <c r="BY19510" i="10"/>
  <c r="BX19510" i="10"/>
  <c r="BX19990" i="10"/>
  <c r="BY19990" i="10"/>
  <c r="BY20082" i="10"/>
  <c r="BX20082" i="10"/>
  <c r="BY20346" i="10"/>
  <c r="BX20346" i="10"/>
  <c r="BY16837" i="10"/>
  <c r="BX16837" i="10"/>
  <c r="BY16942" i="10"/>
  <c r="BX16942" i="10"/>
  <c r="BY17237" i="10"/>
  <c r="BX17237" i="10"/>
  <c r="BY17342" i="10"/>
  <c r="BX17342" i="10"/>
  <c r="BX17626" i="10"/>
  <c r="BY17626" i="10"/>
  <c r="BY17709" i="10"/>
  <c r="BX17709" i="10"/>
  <c r="BY17990" i="10"/>
  <c r="BX17990" i="10"/>
  <c r="BX18925" i="10"/>
  <c r="BY18925" i="10"/>
  <c r="BY19091" i="10"/>
  <c r="BX19091" i="10"/>
  <c r="BY19110" i="10"/>
  <c r="BX19110" i="10"/>
  <c r="BY19665" i="10"/>
  <c r="BX19665" i="10"/>
  <c r="BY19966" i="10"/>
  <c r="BY20005" i="10"/>
  <c r="BX20005" i="10"/>
  <c r="BY20195" i="10"/>
  <c r="BX20195" i="10"/>
  <c r="BY20210" i="10"/>
  <c r="BX20210" i="10"/>
  <c r="BY20438" i="10"/>
  <c r="BX20438" i="10"/>
  <c r="BY20543" i="10"/>
  <c r="BX20543" i="10"/>
  <c r="BX16668" i="10"/>
  <c r="BX16710" i="10"/>
  <c r="BX16731" i="10"/>
  <c r="BX16768" i="10"/>
  <c r="BX16810" i="10"/>
  <c r="BY16831" i="10"/>
  <c r="BY16871" i="10"/>
  <c r="BX16883" i="10"/>
  <c r="BX16889" i="10"/>
  <c r="BY16901" i="10"/>
  <c r="BY17040" i="10"/>
  <c r="BY17046" i="10"/>
  <c r="BY17057" i="10"/>
  <c r="BX17092" i="10"/>
  <c r="BY17161" i="10"/>
  <c r="BX17167" i="10"/>
  <c r="BY17179" i="10"/>
  <c r="BX17179" i="10"/>
  <c r="BY17196" i="10"/>
  <c r="BY17231" i="10"/>
  <c r="BY17271" i="10"/>
  <c r="BX17283" i="10"/>
  <c r="BX17289" i="10"/>
  <c r="BY17301" i="10"/>
  <c r="BY17440" i="10"/>
  <c r="BY17446" i="10"/>
  <c r="BY17457" i="10"/>
  <c r="BX17492" i="10"/>
  <c r="BY17591" i="10"/>
  <c r="BX17603" i="10"/>
  <c r="BX17609" i="10"/>
  <c r="BX17661" i="10"/>
  <c r="BX17679" i="10"/>
  <c r="BY17774" i="10"/>
  <c r="BX17821" i="10"/>
  <c r="BX17839" i="10"/>
  <c r="BY17868" i="10"/>
  <c r="BX17881" i="10"/>
  <c r="BX17887" i="10"/>
  <c r="BY17917" i="10"/>
  <c r="BX17942" i="10"/>
  <c r="BY17978" i="10"/>
  <c r="BX18008" i="10"/>
  <c r="BX18175" i="10"/>
  <c r="BY18236" i="10"/>
  <c r="BX18236" i="10"/>
  <c r="BX18297" i="10"/>
  <c r="BX18320" i="10"/>
  <c r="BX18363" i="10"/>
  <c r="BY18375" i="10"/>
  <c r="BX18393" i="10"/>
  <c r="BX18405" i="10"/>
  <c r="BY18435" i="10"/>
  <c r="BY18647" i="10"/>
  <c r="BX18680" i="10"/>
  <c r="BY18680" i="10"/>
  <c r="BY18901" i="10"/>
  <c r="BY18980" i="10"/>
  <c r="BX18980" i="10"/>
  <c r="BX19036" i="10"/>
  <c r="BY19061" i="10"/>
  <c r="BY19210" i="10"/>
  <c r="BX19210" i="10"/>
  <c r="BX19216" i="10"/>
  <c r="BY19235" i="10"/>
  <c r="BX19235" i="10"/>
  <c r="BX19247" i="10"/>
  <c r="BX19277" i="10"/>
  <c r="BY19415" i="10"/>
  <c r="BX19415" i="10"/>
  <c r="BX19421" i="10"/>
  <c r="BX19566" i="10"/>
  <c r="BY19577" i="10"/>
  <c r="BX19695" i="10"/>
  <c r="BX16877" i="10"/>
  <c r="BX16884" i="10"/>
  <c r="BY17000" i="10"/>
  <c r="BX17000" i="10"/>
  <c r="BY17063" i="10"/>
  <c r="BX17063" i="10"/>
  <c r="BY17220" i="10"/>
  <c r="BX17226" i="10"/>
  <c r="BY17226" i="10"/>
  <c r="BX17277" i="10"/>
  <c r="BX17284" i="10"/>
  <c r="BY17400" i="10"/>
  <c r="BX17400" i="10"/>
  <c r="BY17463" i="10"/>
  <c r="BX17463" i="10"/>
  <c r="BX17556" i="10"/>
  <c r="BY17556" i="10"/>
  <c r="BY17768" i="10"/>
  <c r="BX17775" i="10"/>
  <c r="BX17810" i="10"/>
  <c r="BX17840" i="10"/>
  <c r="BX17845" i="10"/>
  <c r="BY17852" i="10"/>
  <c r="BX17852" i="10"/>
  <c r="BY17929" i="10"/>
  <c r="BX17929" i="10"/>
  <c r="BX17936" i="10"/>
  <c r="BX17961" i="10"/>
  <c r="BX18063" i="10"/>
  <c r="BY18101" i="10"/>
  <c r="BX18101" i="10"/>
  <c r="BX18291" i="10"/>
  <c r="BY18345" i="10"/>
  <c r="BY18387" i="10"/>
  <c r="BX18423" i="10"/>
  <c r="BX18483" i="10"/>
  <c r="BY18517" i="10"/>
  <c r="BX18517" i="10"/>
  <c r="BY18810" i="10"/>
  <c r="BY18865" i="10"/>
  <c r="BY18877" i="10"/>
  <c r="BX18877" i="10"/>
  <c r="BX18926" i="10"/>
  <c r="BY18932" i="10"/>
  <c r="BY18986" i="10"/>
  <c r="BY19011" i="10"/>
  <c r="BX19031" i="10"/>
  <c r="BX19042" i="10"/>
  <c r="BY19390" i="10"/>
  <c r="BX19390" i="10"/>
  <c r="BY19402" i="10"/>
  <c r="BX19402" i="10"/>
  <c r="BY19440" i="10"/>
  <c r="BX19440" i="10"/>
  <c r="BX19542" i="10"/>
  <c r="BY19542" i="10"/>
  <c r="BY19951" i="10"/>
  <c r="BX17895" i="10"/>
  <c r="BY18016" i="10"/>
  <c r="BX18016" i="10"/>
  <c r="BY18135" i="10"/>
  <c r="BY18742" i="10"/>
  <c r="BX18742" i="10"/>
  <c r="BY18931" i="10"/>
  <c r="BY19170" i="10"/>
  <c r="BX19170" i="10"/>
  <c r="BY19177" i="10"/>
  <c r="BX19177" i="10"/>
  <c r="BX19381" i="10"/>
  <c r="BY19411" i="10"/>
  <c r="BX19511" i="10"/>
  <c r="BX19907" i="10"/>
  <c r="BY19937" i="10"/>
  <c r="BY20044" i="10"/>
  <c r="BX20044" i="10"/>
  <c r="BY20247" i="10"/>
  <c r="BY20345" i="10"/>
  <c r="BY20450" i="10"/>
  <c r="BX20467" i="10"/>
  <c r="BY20467" i="10"/>
  <c r="BX17995" i="10"/>
  <c r="BX18215" i="10"/>
  <c r="BY18468" i="10"/>
  <c r="BX18468" i="10"/>
  <c r="BY18737" i="10"/>
  <c r="BX18737" i="10"/>
  <c r="BX18890" i="10"/>
  <c r="BY18890" i="10"/>
  <c r="BY18985" i="10"/>
  <c r="BX18985" i="10"/>
  <c r="BY19080" i="10"/>
  <c r="BX19080" i="10"/>
  <c r="BY19086" i="10"/>
  <c r="BX19111" i="10"/>
  <c r="BY19135" i="10"/>
  <c r="BX19135" i="10"/>
  <c r="BY19171" i="10"/>
  <c r="BY19375" i="10"/>
  <c r="BX19375" i="10"/>
  <c r="BX19713" i="10"/>
  <c r="BY19713" i="10"/>
  <c r="BX20143" i="10"/>
  <c r="BY20143" i="10"/>
  <c r="BY20376" i="10"/>
  <c r="BX20376" i="10"/>
  <c r="BY20444" i="10"/>
  <c r="BX20444" i="10"/>
  <c r="BX20550" i="10"/>
  <c r="BY20550" i="10"/>
  <c r="BY20677" i="10"/>
  <c r="BX20677" i="10"/>
  <c r="BY18458" i="10"/>
  <c r="BX18458" i="10"/>
  <c r="BY18732" i="10"/>
  <c r="BX18732" i="10"/>
  <c r="BY19057" i="10"/>
  <c r="BX19057" i="10"/>
  <c r="BY19220" i="10"/>
  <c r="BX19220" i="10"/>
  <c r="BY19315" i="10"/>
  <c r="BX19315" i="10"/>
  <c r="BY19345" i="10"/>
  <c r="BX19345" i="10"/>
  <c r="BY19737" i="10"/>
  <c r="BY19802" i="10"/>
  <c r="BX19802" i="10"/>
  <c r="BY19852" i="10"/>
  <c r="BY19954" i="10"/>
  <c r="BX19954" i="10"/>
  <c r="BY20069" i="10"/>
  <c r="BX20069" i="10"/>
  <c r="BX20213" i="10"/>
  <c r="BY20213" i="10"/>
  <c r="BX20377" i="10"/>
  <c r="BY20377" i="10"/>
  <c r="BY20640" i="10"/>
  <c r="BX20640" i="10"/>
  <c r="BY20655" i="10"/>
  <c r="BX20655" i="10"/>
  <c r="BY17521" i="10"/>
  <c r="BX17676" i="10"/>
  <c r="BY17731" i="10"/>
  <c r="BX17731" i="10"/>
  <c r="BX17951" i="10"/>
  <c r="BX17979" i="10"/>
  <c r="BX18056" i="10"/>
  <c r="BY18085" i="10"/>
  <c r="BX18108" i="10"/>
  <c r="BX18154" i="10"/>
  <c r="BY18188" i="10"/>
  <c r="BY18256" i="10"/>
  <c r="BX18256" i="10"/>
  <c r="BX18306" i="10"/>
  <c r="BX18356" i="10"/>
  <c r="BX18447" i="10"/>
  <c r="BY18447" i="10"/>
  <c r="BX18480" i="10"/>
  <c r="BY19130" i="10"/>
  <c r="BX19130" i="10"/>
  <c r="BY19262" i="10"/>
  <c r="BX19262" i="10"/>
  <c r="BX19376" i="10"/>
  <c r="BY19420" i="10"/>
  <c r="BX19420" i="10"/>
  <c r="BY19475" i="10"/>
  <c r="BX19475" i="10"/>
  <c r="BY19537" i="10"/>
  <c r="BX19537" i="10"/>
  <c r="BX19631" i="10"/>
  <c r="BY19697" i="10"/>
  <c r="BX19697" i="10"/>
  <c r="BX19738" i="10"/>
  <c r="BX19810" i="10"/>
  <c r="BY19810" i="10"/>
  <c r="BX19845" i="10"/>
  <c r="BX19887" i="10"/>
  <c r="BX20009" i="10"/>
  <c r="CE24" i="10" s="1"/>
  <c r="DW4" i="10" s="1"/>
  <c r="BY20009" i="10"/>
  <c r="BY20242" i="10"/>
  <c r="BX20370" i="10"/>
  <c r="BY20370" i="10"/>
  <c r="BX18080" i="10"/>
  <c r="BX18115" i="10"/>
  <c r="BX18222" i="10"/>
  <c r="BY18267" i="10"/>
  <c r="BX18290" i="10"/>
  <c r="BX18328" i="10"/>
  <c r="BY18367" i="10"/>
  <c r="BX18402" i="10"/>
  <c r="BY18441" i="10"/>
  <c r="BX18507" i="10"/>
  <c r="BY18570" i="10"/>
  <c r="BX18607" i="10"/>
  <c r="BY18670" i="10"/>
  <c r="BY18697" i="10"/>
  <c r="BY18762" i="10"/>
  <c r="BX18762" i="10"/>
  <c r="BY18785" i="10"/>
  <c r="BY18856" i="10"/>
  <c r="BX18910" i="10"/>
  <c r="BY18910" i="10"/>
  <c r="BX18992" i="10"/>
  <c r="BY19070" i="10"/>
  <c r="BX19070" i="10"/>
  <c r="BX19112" i="10"/>
  <c r="BY19137" i="10"/>
  <c r="BX19137" i="10"/>
  <c r="BY19185" i="10"/>
  <c r="BX19185" i="10"/>
  <c r="BX19191" i="10"/>
  <c r="BY19227" i="10"/>
  <c r="BX19327" i="10"/>
  <c r="BY19370" i="10"/>
  <c r="BX19370" i="10"/>
  <c r="BY19377" i="10"/>
  <c r="BX19377" i="10"/>
  <c r="BX19426" i="10"/>
  <c r="BX19437" i="10"/>
  <c r="BY19507" i="10"/>
  <c r="BX19507" i="10"/>
  <c r="BY19562" i="10"/>
  <c r="BX19562" i="10"/>
  <c r="BX19839" i="10"/>
  <c r="BX19978" i="10"/>
  <c r="BY19978" i="10"/>
  <c r="BX20055" i="10"/>
  <c r="BY20243" i="10"/>
  <c r="BX20243" i="10"/>
  <c r="BY20492" i="10"/>
  <c r="BX20492" i="10"/>
  <c r="BX17710" i="10"/>
  <c r="BX17946" i="10"/>
  <c r="BY18051" i="10"/>
  <c r="BX18051" i="10"/>
  <c r="BX18245" i="10"/>
  <c r="BX18250" i="10"/>
  <c r="BY18273" i="10"/>
  <c r="BX18301" i="10"/>
  <c r="BY18351" i="10"/>
  <c r="BX18351" i="10"/>
  <c r="BY18727" i="10"/>
  <c r="BX18727" i="10"/>
  <c r="BY18857" i="10"/>
  <c r="BX18857" i="10"/>
  <c r="BY18917" i="10"/>
  <c r="BX18917" i="10"/>
  <c r="BX18956" i="10"/>
  <c r="BY18975" i="10"/>
  <c r="BX18975" i="10"/>
  <c r="BX19106" i="10"/>
  <c r="BX19161" i="10"/>
  <c r="BY20167" i="10"/>
  <c r="BX20167" i="10"/>
  <c r="BX20236" i="10"/>
  <c r="BX20280" i="10"/>
  <c r="BY20288" i="10"/>
  <c r="BX20288" i="10"/>
  <c r="BX20341" i="10"/>
  <c r="BY20386" i="10"/>
  <c r="BX20386" i="10"/>
  <c r="BY20560" i="10"/>
  <c r="BX20583" i="10"/>
  <c r="BX18130" i="10"/>
  <c r="BY19010" i="10"/>
  <c r="BX19010" i="10"/>
  <c r="BY19260" i="10"/>
  <c r="BX19260" i="10"/>
  <c r="BY19340" i="10"/>
  <c r="BX19340" i="10"/>
  <c r="BY19352" i="10"/>
  <c r="BX19352" i="10"/>
  <c r="BY19445" i="10"/>
  <c r="BX19445" i="10"/>
  <c r="BY19505" i="10"/>
  <c r="BX19505" i="10"/>
  <c r="BY19535" i="10"/>
  <c r="BX19535" i="10"/>
  <c r="BY19576" i="10"/>
  <c r="BY19627" i="10"/>
  <c r="BX19627" i="10"/>
  <c r="BY19696" i="10"/>
  <c r="BX19696" i="10"/>
  <c r="BX19819" i="10"/>
  <c r="BY19819" i="10"/>
  <c r="BX19833" i="10"/>
  <c r="BY19895" i="10"/>
  <c r="BX19895" i="10"/>
  <c r="BX20193" i="10"/>
  <c r="BY20193" i="10"/>
  <c r="BY20316" i="10"/>
  <c r="BY20378" i="10"/>
  <c r="BX20378" i="10"/>
  <c r="BY20491" i="10"/>
  <c r="BX20670" i="10"/>
  <c r="BX20693" i="10"/>
  <c r="BY20693" i="10"/>
  <c r="BX20720" i="10"/>
  <c r="BY20720" i="10"/>
  <c r="BX20798" i="10"/>
  <c r="BY20798" i="10"/>
  <c r="BY20920" i="10"/>
  <c r="BY20977" i="10"/>
  <c r="BX20977" i="10"/>
  <c r="BY18453" i="10"/>
  <c r="BX18453" i="10"/>
  <c r="BY19005" i="10"/>
  <c r="BX19005" i="10"/>
  <c r="BY19045" i="10"/>
  <c r="BX19045" i="10"/>
  <c r="BY19085" i="10"/>
  <c r="BX19085" i="10"/>
  <c r="BY19125" i="10"/>
  <c r="BX19125" i="10"/>
  <c r="BY19255" i="10"/>
  <c r="BX19255" i="10"/>
  <c r="BY19295" i="10"/>
  <c r="BX19295" i="10"/>
  <c r="BY19341" i="10"/>
  <c r="BY19446" i="10"/>
  <c r="BY19661" i="10"/>
  <c r="BY19730" i="10"/>
  <c r="BX19730" i="10"/>
  <c r="BY19876" i="10"/>
  <c r="BX19876" i="10"/>
  <c r="BX20076" i="10"/>
  <c r="BY20126" i="10"/>
  <c r="BX20150" i="10"/>
  <c r="BY20150" i="10"/>
  <c r="BX20342" i="10"/>
  <c r="BY20364" i="10"/>
  <c r="BX20364" i="10"/>
  <c r="BY20694" i="10"/>
  <c r="BY20703" i="10"/>
  <c r="BX20703" i="10"/>
  <c r="BY20783" i="10"/>
  <c r="BY20799" i="10"/>
  <c r="BX20799" i="10"/>
  <c r="BX18961" i="10"/>
  <c r="BY19120" i="10"/>
  <c r="BX19120" i="10"/>
  <c r="BX19211" i="10"/>
  <c r="BY19325" i="10"/>
  <c r="BX19325" i="10"/>
  <c r="BY19435" i="10"/>
  <c r="BX19435" i="10"/>
  <c r="BY19525" i="10"/>
  <c r="BX19525" i="10"/>
  <c r="BY19567" i="10"/>
  <c r="BX19567" i="10"/>
  <c r="BY19656" i="10"/>
  <c r="BY19692" i="10"/>
  <c r="BX19692" i="10"/>
  <c r="BY19751" i="10"/>
  <c r="BX19751" i="10"/>
  <c r="BY19987" i="10"/>
  <c r="BY20334" i="10"/>
  <c r="BX20334" i="10"/>
  <c r="BX20404" i="10"/>
  <c r="BY20404" i="10"/>
  <c r="BX20486" i="10"/>
  <c r="BY20486" i="10"/>
  <c r="BX20665" i="10"/>
  <c r="BY20665" i="10"/>
  <c r="BY20784" i="10"/>
  <c r="BX20784" i="10"/>
  <c r="BX20840" i="10"/>
  <c r="BY20840" i="10"/>
  <c r="BY20955" i="10"/>
  <c r="BY18955" i="10"/>
  <c r="BX18955" i="10"/>
  <c r="BY18995" i="10"/>
  <c r="BX18995" i="10"/>
  <c r="BY19035" i="10"/>
  <c r="BX19035" i="10"/>
  <c r="BY19075" i="10"/>
  <c r="BX19075" i="10"/>
  <c r="BY19205" i="10"/>
  <c r="BX19205" i="10"/>
  <c r="BY19245" i="10"/>
  <c r="BX19245" i="10"/>
  <c r="BY19285" i="10"/>
  <c r="BX19285" i="10"/>
  <c r="BY19360" i="10"/>
  <c r="BX19360" i="10"/>
  <c r="BY19460" i="10"/>
  <c r="BX19460" i="10"/>
  <c r="BY19814" i="10"/>
  <c r="BX19814" i="10"/>
  <c r="BY20187" i="10"/>
  <c r="BX20553" i="10"/>
  <c r="BX18782" i="10"/>
  <c r="BX18787" i="10"/>
  <c r="BX18792" i="10"/>
  <c r="BX18797" i="10"/>
  <c r="BX18802" i="10"/>
  <c r="BX18807" i="10"/>
  <c r="BX18812" i="10"/>
  <c r="BX18817" i="10"/>
  <c r="BX18822" i="10"/>
  <c r="BX18827" i="10"/>
  <c r="BX18832" i="10"/>
  <c r="BX18837" i="10"/>
  <c r="BX18842" i="10"/>
  <c r="BX18847" i="10"/>
  <c r="BX18852" i="10"/>
  <c r="BY18885" i="10"/>
  <c r="BX18907" i="10"/>
  <c r="BY19160" i="10"/>
  <c r="BX19160" i="10"/>
  <c r="BY19395" i="10"/>
  <c r="BX19395" i="10"/>
  <c r="BX19466" i="10"/>
  <c r="BY19495" i="10"/>
  <c r="BX19495" i="10"/>
  <c r="BX19606" i="10"/>
  <c r="BX19651" i="10"/>
  <c r="BY19806" i="10"/>
  <c r="BX19957" i="10"/>
  <c r="BX20113" i="10"/>
  <c r="BY20113" i="10"/>
  <c r="BY20120" i="10"/>
  <c r="BX20120" i="10"/>
  <c r="BY20254" i="10"/>
  <c r="BY20261" i="10"/>
  <c r="BX20261" i="10"/>
  <c r="BY20276" i="10"/>
  <c r="BX20276" i="10"/>
  <c r="BY20305" i="10"/>
  <c r="BY20327" i="10"/>
  <c r="BY20389" i="10"/>
  <c r="BY20480" i="10"/>
  <c r="BX20487" i="10"/>
  <c r="BY20487" i="10"/>
  <c r="BX20509" i="10"/>
  <c r="BY20509" i="10"/>
  <c r="BY20569" i="10"/>
  <c r="BX20569" i="10"/>
  <c r="BX20777" i="10"/>
  <c r="BY18990" i="10"/>
  <c r="BX18990" i="10"/>
  <c r="BY19030" i="10"/>
  <c r="BX19030" i="10"/>
  <c r="BY19115" i="10"/>
  <c r="BX19115" i="10"/>
  <c r="BY19240" i="10"/>
  <c r="BX19240" i="10"/>
  <c r="BY19280" i="10"/>
  <c r="BX19280" i="10"/>
  <c r="BX19302" i="10"/>
  <c r="BY19320" i="10"/>
  <c r="BX19320" i="10"/>
  <c r="BX19361" i="10"/>
  <c r="BY19372" i="10"/>
  <c r="BX19461" i="10"/>
  <c r="BY19472" i="10"/>
  <c r="BY19520" i="10"/>
  <c r="BX19520" i="10"/>
  <c r="BY19526" i="10"/>
  <c r="BY19561" i="10"/>
  <c r="BY19646" i="10"/>
  <c r="BX19686" i="10"/>
  <c r="BX19807" i="10"/>
  <c r="BX20188" i="10"/>
  <c r="BY20188" i="10"/>
  <c r="BX20220" i="10"/>
  <c r="BY20457" i="10"/>
  <c r="BX20457" i="10"/>
  <c r="BY20562" i="10"/>
  <c r="BX20562" i="10"/>
  <c r="BY20577" i="10"/>
  <c r="BX20577" i="10"/>
  <c r="BY18950" i="10"/>
  <c r="BX18950" i="10"/>
  <c r="BY19000" i="10"/>
  <c r="BX19000" i="10"/>
  <c r="BY19050" i="10"/>
  <c r="BX19050" i="10"/>
  <c r="BY19100" i="10"/>
  <c r="BX19100" i="10"/>
  <c r="BY19150" i="10"/>
  <c r="BX19150" i="10"/>
  <c r="BY19200" i="10"/>
  <c r="BX19200" i="10"/>
  <c r="BY19250" i="10"/>
  <c r="BX19250" i="10"/>
  <c r="BY19300" i="10"/>
  <c r="BX19300" i="10"/>
  <c r="BY19350" i="10"/>
  <c r="BX19350" i="10"/>
  <c r="BY19400" i="10"/>
  <c r="BX19400" i="10"/>
  <c r="BY19450" i="10"/>
  <c r="BX19450" i="10"/>
  <c r="BY19500" i="10"/>
  <c r="BX19500" i="10"/>
  <c r="BY19625" i="10"/>
  <c r="BX19625" i="10"/>
  <c r="BY19732" i="10"/>
  <c r="BY19752" i="10"/>
  <c r="BY19820" i="10"/>
  <c r="BX19933" i="10"/>
  <c r="BX19976" i="10"/>
  <c r="BY20221" i="10"/>
  <c r="BY20235" i="10"/>
  <c r="BY20593" i="10"/>
  <c r="BX20625" i="10"/>
  <c r="BY20625" i="10"/>
  <c r="BY20962" i="10"/>
  <c r="BY20993" i="10"/>
  <c r="BX20993" i="10"/>
  <c r="BY19626" i="10"/>
  <c r="BY19746" i="10"/>
  <c r="BX19827" i="10"/>
  <c r="BX20043" i="10"/>
  <c r="BY20043" i="10"/>
  <c r="BY20051" i="10"/>
  <c r="BX20051" i="10"/>
  <c r="BY20119" i="10"/>
  <c r="BX20119" i="10"/>
  <c r="BY20142" i="10"/>
  <c r="BX20262" i="10"/>
  <c r="BX20312" i="10"/>
  <c r="BY20312" i="10"/>
  <c r="BX20453" i="10"/>
  <c r="BX20555" i="10"/>
  <c r="BY20627" i="10"/>
  <c r="BX20627" i="10"/>
  <c r="BX20847" i="10"/>
  <c r="BY20847" i="10"/>
  <c r="BY19485" i="10"/>
  <c r="BX19485" i="10"/>
  <c r="BY19621" i="10"/>
  <c r="BX19728" i="10"/>
  <c r="BY19780" i="10"/>
  <c r="BY19787" i="10"/>
  <c r="BX19787" i="10"/>
  <c r="BY19941" i="10"/>
  <c r="BY20007" i="10"/>
  <c r="BX20343" i="10"/>
  <c r="BY20343" i="10"/>
  <c r="BY20424" i="10"/>
  <c r="BX20424" i="10"/>
  <c r="BY20541" i="10"/>
  <c r="BX20541" i="10"/>
  <c r="BX20644" i="10"/>
  <c r="BY20644" i="10"/>
  <c r="BX20915" i="10"/>
  <c r="BY20915" i="10"/>
  <c r="BY19546" i="10"/>
  <c r="BY19714" i="10"/>
  <c r="BX19714" i="10"/>
  <c r="BY19849" i="10"/>
  <c r="BX19849" i="10"/>
  <c r="BX19863" i="10"/>
  <c r="BY19863" i="10"/>
  <c r="BX19928" i="10"/>
  <c r="BY19928" i="10"/>
  <c r="BY20015" i="10"/>
  <c r="BY20030" i="10"/>
  <c r="BY20087" i="10"/>
  <c r="BX20106" i="10"/>
  <c r="BX20128" i="10"/>
  <c r="BY20128" i="10"/>
  <c r="BY20216" i="10"/>
  <c r="BY20224" i="10"/>
  <c r="BX20224" i="10"/>
  <c r="BY20278" i="10"/>
  <c r="BX20278" i="10"/>
  <c r="BX20819" i="10"/>
  <c r="BY20819" i="10"/>
  <c r="BY19330" i="10"/>
  <c r="BX19330" i="10"/>
  <c r="BY19380" i="10"/>
  <c r="BX19380" i="10"/>
  <c r="BY19430" i="10"/>
  <c r="BX19430" i="10"/>
  <c r="BX19452" i="10"/>
  <c r="BY19480" i="10"/>
  <c r="BX19480" i="10"/>
  <c r="BX19502" i="10"/>
  <c r="BY19557" i="10"/>
  <c r="BX19600" i="10"/>
  <c r="BY19616" i="10"/>
  <c r="BX19687" i="10"/>
  <c r="BY19735" i="10"/>
  <c r="BX19735" i="10"/>
  <c r="BX19755" i="10"/>
  <c r="BY19829" i="10"/>
  <c r="BX19829" i="10"/>
  <c r="BY19898" i="10"/>
  <c r="BX19920" i="10"/>
  <c r="BX19971" i="10"/>
  <c r="BY19979" i="10"/>
  <c r="BX19979" i="10"/>
  <c r="BX20037" i="10"/>
  <c r="BX20074" i="10"/>
  <c r="BX20094" i="10"/>
  <c r="BX20107" i="10"/>
  <c r="BY20151" i="10"/>
  <c r="BX20151" i="10"/>
  <c r="BY20209" i="10"/>
  <c r="BX20209" i="10"/>
  <c r="BX20328" i="10"/>
  <c r="BX20335" i="10"/>
  <c r="BX20403" i="10"/>
  <c r="BY20527" i="10"/>
  <c r="BY20557" i="10"/>
  <c r="BX20557" i="10"/>
  <c r="BX20597" i="10"/>
  <c r="BY20597" i="10"/>
  <c r="BX20684" i="10"/>
  <c r="BX20700" i="10"/>
  <c r="BX20743" i="10"/>
  <c r="BY20743" i="10"/>
  <c r="BY20863" i="10"/>
  <c r="BX20863" i="10"/>
  <c r="BX19530" i="10"/>
  <c r="BY19721" i="10"/>
  <c r="BY19769" i="10"/>
  <c r="BX19769" i="10"/>
  <c r="BY19921" i="10"/>
  <c r="BX19921" i="10"/>
  <c r="BX19972" i="10"/>
  <c r="BY20000" i="10"/>
  <c r="BX20046" i="10"/>
  <c r="BY20159" i="10"/>
  <c r="BX20159" i="10"/>
  <c r="BX20194" i="10"/>
  <c r="BY20271" i="10"/>
  <c r="BX20271" i="10"/>
  <c r="BX20485" i="10"/>
  <c r="BX20710" i="10"/>
  <c r="BY20710" i="10"/>
  <c r="BY19541" i="10"/>
  <c r="BY19641" i="10"/>
  <c r="BY19808" i="10"/>
  <c r="BX19808" i="10"/>
  <c r="BY19869" i="10"/>
  <c r="BX19869" i="10"/>
  <c r="BY20077" i="10"/>
  <c r="BX20139" i="10"/>
  <c r="BY20139" i="10"/>
  <c r="BY20196" i="10"/>
  <c r="BY20571" i="10"/>
  <c r="BX20579" i="10"/>
  <c r="BY20579" i="10"/>
  <c r="BY20656" i="10"/>
  <c r="BY20734" i="10"/>
  <c r="BY20778" i="10"/>
  <c r="BX20778" i="10"/>
  <c r="BY19536" i="10"/>
  <c r="BY19636" i="10"/>
  <c r="BX19768" i="10"/>
  <c r="BY19919" i="10"/>
  <c r="BX19919" i="10"/>
  <c r="BY20013" i="10"/>
  <c r="BX20021" i="10"/>
  <c r="BX20027" i="10"/>
  <c r="BX20132" i="10"/>
  <c r="BY20211" i="10"/>
  <c r="BY20281" i="10"/>
  <c r="BX20336" i="10"/>
  <c r="BX20396" i="10"/>
  <c r="BX20521" i="10"/>
  <c r="BY20521" i="10"/>
  <c r="BX20549" i="10"/>
  <c r="BY20549" i="10"/>
  <c r="BX20727" i="10"/>
  <c r="BY20742" i="10"/>
  <c r="BX20779" i="10"/>
  <c r="BY20779" i="10"/>
  <c r="BY20827" i="10"/>
  <c r="BX20827" i="10"/>
  <c r="BX20930" i="10"/>
  <c r="BY20930" i="10"/>
  <c r="BY20939" i="10"/>
  <c r="BX20970" i="10"/>
  <c r="BY20353" i="10"/>
  <c r="BX20353" i="10"/>
  <c r="BX20619" i="10"/>
  <c r="BY20619" i="10"/>
  <c r="BX20803" i="10"/>
  <c r="BY20803" i="10"/>
  <c r="BX20835" i="10"/>
  <c r="BX20680" i="10"/>
  <c r="BY20680" i="10"/>
  <c r="BY20744" i="10"/>
  <c r="BX20744" i="10"/>
  <c r="BX20339" i="10"/>
  <c r="BY20339" i="10"/>
  <c r="BY20446" i="10"/>
  <c r="BX20461" i="10"/>
  <c r="BX20589" i="10"/>
  <c r="BY20611" i="10"/>
  <c r="BX20821" i="10"/>
  <c r="BY20864" i="10"/>
  <c r="BX20957" i="10"/>
  <c r="BY20957" i="10"/>
  <c r="BX20398" i="10"/>
  <c r="BY20398" i="10"/>
  <c r="BY20419" i="10"/>
  <c r="BX20419" i="10"/>
  <c r="BY20447" i="10"/>
  <c r="BX20447" i="10"/>
  <c r="BY20482" i="10"/>
  <c r="BX20482" i="10"/>
  <c r="BX20516" i="10"/>
  <c r="BY20635" i="10"/>
  <c r="BX20635" i="10"/>
  <c r="BY20658" i="10"/>
  <c r="BX20722" i="10"/>
  <c r="BY20752" i="10"/>
  <c r="BX20752" i="10"/>
  <c r="BX20917" i="10"/>
  <c r="BY20917" i="10"/>
  <c r="BY20924" i="10"/>
  <c r="BX20924" i="10"/>
  <c r="BY19745" i="10"/>
  <c r="BX19745" i="10"/>
  <c r="BX19776" i="10"/>
  <c r="BY19822" i="10"/>
  <c r="BX19861" i="10"/>
  <c r="BY19913" i="10"/>
  <c r="BY19960" i="10"/>
  <c r="BX19988" i="10"/>
  <c r="BX20063" i="10"/>
  <c r="BY20063" i="10"/>
  <c r="BX20070" i="10"/>
  <c r="BY20169" i="10"/>
  <c r="BX20169" i="10"/>
  <c r="BX20310" i="10"/>
  <c r="BX20317" i="10"/>
  <c r="BX20494" i="10"/>
  <c r="BY20494" i="10"/>
  <c r="BX20556" i="10"/>
  <c r="BX20621" i="10"/>
  <c r="BY20628" i="10"/>
  <c r="BX20704" i="10"/>
  <c r="BY20713" i="10"/>
  <c r="BY20735" i="10"/>
  <c r="BX20817" i="10"/>
  <c r="BY20817" i="10"/>
  <c r="BY19722" i="10"/>
  <c r="BX19790" i="10"/>
  <c r="BX19848" i="10"/>
  <c r="BX19855" i="10"/>
  <c r="BX19888" i="10"/>
  <c r="BX19927" i="10"/>
  <c r="BY19982" i="10"/>
  <c r="BX19989" i="10"/>
  <c r="BY19989" i="10"/>
  <c r="BX20078" i="10"/>
  <c r="BY20078" i="10"/>
  <c r="BY20190" i="10"/>
  <c r="BX20190" i="10"/>
  <c r="BX20428" i="10"/>
  <c r="BX20455" i="10"/>
  <c r="BY20592" i="10"/>
  <c r="BX20592" i="10"/>
  <c r="BY20696" i="10"/>
  <c r="BY20860" i="10"/>
  <c r="BX20860" i="10"/>
  <c r="BY20932" i="10"/>
  <c r="BY19723" i="10"/>
  <c r="BX19883" i="10"/>
  <c r="BY19935" i="10"/>
  <c r="BY19983" i="10"/>
  <c r="BY20137" i="10"/>
  <c r="BY20171" i="10"/>
  <c r="BX20226" i="10"/>
  <c r="BX20232" i="10"/>
  <c r="BY20359" i="10"/>
  <c r="BX20359" i="10"/>
  <c r="BY20372" i="10"/>
  <c r="BY20585" i="10"/>
  <c r="BY20715" i="10"/>
  <c r="BY20753" i="10"/>
  <c r="BX20753" i="10"/>
  <c r="BY20854" i="10"/>
  <c r="BX20854" i="10"/>
  <c r="BX19896" i="10"/>
  <c r="BY19929" i="10"/>
  <c r="BX19929" i="10"/>
  <c r="BX19963" i="10"/>
  <c r="BY20004" i="10"/>
  <c r="BX20004" i="10"/>
  <c r="BY20286" i="10"/>
  <c r="BX20286" i="10"/>
  <c r="BX20510" i="10"/>
  <c r="BY20510" i="10"/>
  <c r="BX20517" i="10"/>
  <c r="BX20531" i="10"/>
  <c r="BX20551" i="10"/>
  <c r="BX20616" i="10"/>
  <c r="BX20623" i="10"/>
  <c r="BY20723" i="10"/>
  <c r="BX20730" i="10"/>
  <c r="BY20730" i="10"/>
  <c r="BY20812" i="10"/>
  <c r="BY20896" i="10"/>
  <c r="BY20910" i="10"/>
  <c r="BX20910" i="10"/>
  <c r="BX20117" i="10"/>
  <c r="BX20138" i="10"/>
  <c r="BY20138" i="10"/>
  <c r="BX20145" i="10"/>
  <c r="BY20192" i="10"/>
  <c r="BX20199" i="10"/>
  <c r="BY20219" i="10"/>
  <c r="BX20219" i="10"/>
  <c r="BX20265" i="10"/>
  <c r="BY20272" i="10"/>
  <c r="BY20279" i="10"/>
  <c r="BX20279" i="10"/>
  <c r="BX20306" i="10"/>
  <c r="BX20320" i="10"/>
  <c r="BY20326" i="10"/>
  <c r="BX20366" i="10"/>
  <c r="BY20387" i="10"/>
  <c r="BX20387" i="10"/>
  <c r="BX20429" i="10"/>
  <c r="BX20456" i="10"/>
  <c r="BY20565" i="10"/>
  <c r="BX20647" i="10"/>
  <c r="BY20647" i="10"/>
  <c r="BX20707" i="10"/>
  <c r="BX20747" i="10"/>
  <c r="BY20747" i="10"/>
  <c r="BY20862" i="10"/>
  <c r="BX20883" i="10"/>
  <c r="BX20897" i="10"/>
  <c r="BY20897" i="10"/>
  <c r="BX19761" i="10"/>
  <c r="BX19818" i="10"/>
  <c r="BY19837" i="10"/>
  <c r="BY19857" i="10"/>
  <c r="BX19956" i="10"/>
  <c r="BY20019" i="10"/>
  <c r="BX20019" i="10"/>
  <c r="BY20045" i="10"/>
  <c r="BX20045" i="10"/>
  <c r="BX20092" i="10"/>
  <c r="BY20165" i="10"/>
  <c r="BX20173" i="10"/>
  <c r="BY20173" i="10"/>
  <c r="BX20185" i="10"/>
  <c r="BX20227" i="10"/>
  <c r="BY20227" i="10"/>
  <c r="BX20266" i="10"/>
  <c r="BY20287" i="10"/>
  <c r="BY20360" i="10"/>
  <c r="BY20380" i="10"/>
  <c r="BY20422" i="10"/>
  <c r="BY20463" i="10"/>
  <c r="BX20463" i="10"/>
  <c r="BY20497" i="10"/>
  <c r="BY20578" i="10"/>
  <c r="BX20578" i="10"/>
  <c r="BX20639" i="10"/>
  <c r="BX20676" i="10"/>
  <c r="BX20683" i="10"/>
  <c r="BX20708" i="10"/>
  <c r="BY20708" i="10"/>
  <c r="BX20820" i="10"/>
  <c r="BY19712" i="10"/>
  <c r="BX19740" i="10"/>
  <c r="BY19762" i="10"/>
  <c r="BY19812" i="10"/>
  <c r="BY19946" i="10"/>
  <c r="BY19977" i="10"/>
  <c r="BY20157" i="10"/>
  <c r="BY20182" i="10"/>
  <c r="BX20237" i="10"/>
  <c r="BY20268" i="10"/>
  <c r="BX20268" i="10"/>
  <c r="BX20392" i="10"/>
  <c r="BX20411" i="10"/>
  <c r="BX20475" i="10"/>
  <c r="BY20500" i="10"/>
  <c r="BX20533" i="10"/>
  <c r="BY20584" i="10"/>
  <c r="BY20678" i="10"/>
  <c r="BX20771" i="10"/>
  <c r="BY20807" i="10"/>
  <c r="BX20807" i="10"/>
  <c r="BY19757" i="10"/>
  <c r="BY19836" i="10"/>
  <c r="BX19873" i="10"/>
  <c r="BX19922" i="10"/>
  <c r="BY20096" i="10"/>
  <c r="BY20127" i="10"/>
  <c r="BY20488" i="10"/>
  <c r="BY20534" i="10"/>
  <c r="BX20534" i="10"/>
  <c r="BY20572" i="10"/>
  <c r="BX20594" i="10"/>
  <c r="BX20608" i="10"/>
  <c r="BY20608" i="10"/>
  <c r="BY20615" i="10"/>
  <c r="BY20672" i="10"/>
  <c r="BX20709" i="10"/>
  <c r="BX20717" i="10"/>
  <c r="BX20746" i="10"/>
  <c r="BY20800" i="10"/>
  <c r="BY20824" i="10"/>
  <c r="BX20865" i="10"/>
  <c r="BX20872" i="10"/>
  <c r="BY20934" i="10"/>
  <c r="BX20972" i="10"/>
  <c r="BY19747" i="10"/>
  <c r="BY19892" i="10"/>
  <c r="BY19923" i="10"/>
  <c r="BX19973" i="10"/>
  <c r="BY19985" i="10"/>
  <c r="BY19991" i="10"/>
  <c r="BX19998" i="10"/>
  <c r="BY20022" i="10"/>
  <c r="BX20072" i="10"/>
  <c r="BX20251" i="10"/>
  <c r="BY20381" i="10"/>
  <c r="BX20458" i="10"/>
  <c r="BX20470" i="10"/>
  <c r="BY20477" i="10"/>
  <c r="BX20766" i="10"/>
  <c r="BY20809" i="10"/>
  <c r="BY20973" i="10"/>
  <c r="BX20973" i="10"/>
  <c r="BY20995" i="10"/>
  <c r="BX20995" i="10"/>
  <c r="BY20350" i="10"/>
  <c r="BX20350" i="10"/>
  <c r="BY20793" i="10"/>
  <c r="BX20793" i="10"/>
  <c r="BY19742" i="10"/>
  <c r="BY19797" i="10"/>
  <c r="BX19803" i="10"/>
  <c r="BX19850" i="10"/>
  <c r="BY19880" i="10"/>
  <c r="BX19893" i="10"/>
  <c r="BX19961" i="10"/>
  <c r="BY19992" i="10"/>
  <c r="BY20023" i="10"/>
  <c r="BX20073" i="10"/>
  <c r="BY20073" i="10"/>
  <c r="BY20085" i="10"/>
  <c r="BY20091" i="10"/>
  <c r="BY20122" i="10"/>
  <c r="BX20172" i="10"/>
  <c r="BY20178" i="10"/>
  <c r="BY20295" i="10"/>
  <c r="BY20337" i="10"/>
  <c r="BX20382" i="10"/>
  <c r="BY20394" i="10"/>
  <c r="BY20407" i="10"/>
  <c r="BY20413" i="10"/>
  <c r="BY20451" i="10"/>
  <c r="BX20490" i="10"/>
  <c r="BY20528" i="10"/>
  <c r="BY20567" i="10"/>
  <c r="BX20580" i="10"/>
  <c r="BY20580" i="10"/>
  <c r="BX20645" i="10"/>
  <c r="BY20702" i="10"/>
  <c r="BX20732" i="10"/>
  <c r="BX20767" i="10"/>
  <c r="BY20810" i="10"/>
  <c r="BY20867" i="10"/>
  <c r="BX20867" i="10"/>
  <c r="BX20921" i="10"/>
  <c r="BY20928" i="10"/>
  <c r="BX19798" i="10"/>
  <c r="BX19815" i="10"/>
  <c r="BX19943" i="10"/>
  <c r="BX20011" i="10"/>
  <c r="BX20123" i="10"/>
  <c r="BY20123" i="10"/>
  <c r="BX20222" i="10"/>
  <c r="BY20233" i="10"/>
  <c r="BY20289" i="10"/>
  <c r="BY20338" i="10"/>
  <c r="BX20338" i="10"/>
  <c r="BX20357" i="10"/>
  <c r="BY20375" i="10"/>
  <c r="BY20388" i="10"/>
  <c r="BY20414" i="10"/>
  <c r="BX20414" i="10"/>
  <c r="BX20452" i="10"/>
  <c r="BX20464" i="10"/>
  <c r="BX20695" i="10"/>
  <c r="BX20726" i="10"/>
  <c r="BX20811" i="10"/>
  <c r="BX20826" i="10"/>
  <c r="BX20852" i="10"/>
  <c r="BY19792" i="10"/>
  <c r="BX20332" i="10"/>
  <c r="BX20400" i="10"/>
  <c r="BX20440" i="10"/>
  <c r="BX20573" i="10"/>
  <c r="BY20599" i="10"/>
  <c r="BX20606" i="10"/>
  <c r="BY20716" i="10"/>
  <c r="BX20749" i="10"/>
  <c r="BY20805" i="10"/>
  <c r="BY20813" i="10"/>
  <c r="BY20871" i="10"/>
  <c r="BY20884" i="10"/>
  <c r="BY20937" i="10"/>
  <c r="BX20965" i="10"/>
  <c r="BX20987" i="10"/>
  <c r="BY19777" i="10"/>
  <c r="BY19862" i="10"/>
  <c r="BX19868" i="10"/>
  <c r="BY19912" i="10"/>
  <c r="BX19918" i="10"/>
  <c r="BY19962" i="10"/>
  <c r="BX19968" i="10"/>
  <c r="BY20012" i="10"/>
  <c r="BX20018" i="10"/>
  <c r="BY20062" i="10"/>
  <c r="BY20112" i="10"/>
  <c r="BY20162" i="10"/>
  <c r="BY20212" i="10"/>
  <c r="BX20435" i="10"/>
  <c r="BX20476" i="10"/>
  <c r="BX20646" i="10"/>
  <c r="BY20671" i="10"/>
  <c r="BX20737" i="10"/>
  <c r="BX20787" i="10"/>
  <c r="BY20806" i="10"/>
  <c r="BY20834" i="10"/>
  <c r="BY20866" i="10"/>
  <c r="BY20885" i="10"/>
  <c r="BX20966" i="10"/>
  <c r="BY20666" i="10"/>
  <c r="BY20945" i="10"/>
  <c r="BY19902" i="10"/>
  <c r="BY19952" i="10"/>
  <c r="BY20002" i="10"/>
  <c r="BY20052" i="10"/>
  <c r="BY20102" i="10"/>
  <c r="BY20152" i="10"/>
  <c r="BY20202" i="10"/>
  <c r="BY20301" i="10"/>
  <c r="BY20430" i="10"/>
  <c r="BY20634" i="10"/>
  <c r="BY20660" i="10"/>
  <c r="BY20815" i="10"/>
  <c r="BY20822" i="10"/>
  <c r="BX20822" i="10"/>
  <c r="BX20873" i="10"/>
  <c r="BX20905" i="10"/>
  <c r="BY20912" i="10"/>
  <c r="BX20912" i="10"/>
  <c r="BX20925" i="10"/>
  <c r="BY20952" i="10"/>
  <c r="BY20959" i="10"/>
  <c r="BY20974" i="10"/>
  <c r="BY20989" i="10"/>
  <c r="BX20296" i="10"/>
  <c r="BX20362" i="10"/>
  <c r="BX20436" i="10"/>
  <c r="BX20448" i="10"/>
  <c r="BX20552" i="10"/>
  <c r="BX20558" i="10"/>
  <c r="BX20563" i="10"/>
  <c r="BY20581" i="10"/>
  <c r="BY20602" i="10"/>
  <c r="BX20698" i="10"/>
  <c r="BX20757" i="10"/>
  <c r="BX20776" i="10"/>
  <c r="BX20788" i="10"/>
  <c r="BX20887" i="10"/>
  <c r="BX19853" i="10"/>
  <c r="BX19903" i="10"/>
  <c r="BY19908" i="10"/>
  <c r="BX19953" i="10"/>
  <c r="BY19958" i="10"/>
  <c r="BX20003" i="10"/>
  <c r="BY20008" i="10"/>
  <c r="BY20058" i="10"/>
  <c r="BY20108" i="10"/>
  <c r="BY20158" i="10"/>
  <c r="BY20208" i="10"/>
  <c r="BX20252" i="10"/>
  <c r="BY20257" i="10"/>
  <c r="BX20302" i="10"/>
  <c r="BY20318" i="10"/>
  <c r="BY20373" i="10"/>
  <c r="BX20385" i="10"/>
  <c r="BX20425" i="10"/>
  <c r="BY20425" i="10"/>
  <c r="BX20460" i="10"/>
  <c r="BX20495" i="10"/>
  <c r="BX20535" i="10"/>
  <c r="BY20540" i="10"/>
  <c r="BY20546" i="10"/>
  <c r="BX20661" i="10"/>
  <c r="BX20699" i="10"/>
  <c r="BY20705" i="10"/>
  <c r="BX20739" i="10"/>
  <c r="BY20823" i="10"/>
  <c r="BX20823" i="10"/>
  <c r="BX20926" i="10"/>
  <c r="BX20307" i="10"/>
  <c r="BY20530" i="10"/>
  <c r="BY20612" i="10"/>
  <c r="BX20638" i="10"/>
  <c r="BX20711" i="10"/>
  <c r="BY20724" i="10"/>
  <c r="BX20761" i="10"/>
  <c r="BY20773" i="10"/>
  <c r="BY20785" i="10"/>
  <c r="BY20816" i="10"/>
  <c r="BY20916" i="10"/>
  <c r="BX20292" i="10"/>
  <c r="BY20393" i="10"/>
  <c r="BX20465" i="10"/>
  <c r="BX20515" i="10"/>
  <c r="BX20570" i="10"/>
  <c r="BY20613" i="10"/>
  <c r="BY20663" i="10"/>
  <c r="BY20681" i="10"/>
  <c r="BY20712" i="10"/>
  <c r="BY20731" i="10"/>
  <c r="BY20738" i="10"/>
  <c r="BX20861" i="10"/>
  <c r="BX20911" i="10"/>
  <c r="BY20954" i="10"/>
  <c r="BX20961" i="10"/>
  <c r="BX20981" i="10"/>
  <c r="BY21002" i="10"/>
  <c r="BY20831" i="10"/>
  <c r="BY20856" i="10"/>
  <c r="BY20875" i="10"/>
  <c r="BX20882" i="10"/>
  <c r="BY20888" i="10"/>
  <c r="BY20906" i="10"/>
  <c r="BX20931" i="10"/>
  <c r="BX20976" i="10"/>
  <c r="BY20990" i="10"/>
  <c r="BX20990" i="10"/>
  <c r="BX20956" i="10"/>
  <c r="BX20420" i="10"/>
  <c r="BX20520" i="10"/>
  <c r="BY20595" i="10"/>
  <c r="BY20631" i="10"/>
  <c r="BX20756" i="10"/>
  <c r="BY20762" i="10"/>
  <c r="BY20774" i="10"/>
  <c r="BY20845" i="10"/>
  <c r="BY20881" i="10"/>
  <c r="BX20405" i="10"/>
  <c r="BX20505" i="10"/>
  <c r="BY20596" i="10"/>
  <c r="BY20626" i="10"/>
  <c r="BY20721" i="10"/>
  <c r="BY20763" i="10"/>
  <c r="BX20781" i="10"/>
  <c r="BY20846" i="10"/>
  <c r="BY20876" i="10"/>
  <c r="BY20971" i="10"/>
  <c r="BY20996" i="10"/>
  <c r="BY20601" i="10"/>
  <c r="BY20651" i="10"/>
  <c r="BY20701" i="10"/>
  <c r="BY20751" i="10"/>
  <c r="BY20801" i="10"/>
  <c r="BY20851" i="10"/>
  <c r="BY20901" i="10"/>
  <c r="BY20951" i="10"/>
  <c r="BY21001" i="10"/>
  <c r="BY20591" i="10"/>
  <c r="BY20641" i="10"/>
  <c r="BY20691" i="10"/>
  <c r="BY20741" i="10"/>
  <c r="BY20791" i="10"/>
  <c r="BY20841" i="10"/>
  <c r="BY20891" i="10"/>
  <c r="BY20941" i="10"/>
  <c r="BY20991" i="10"/>
  <c r="BX20586" i="10"/>
  <c r="BX20636" i="10"/>
  <c r="BX20686" i="10"/>
  <c r="BX20736" i="10"/>
  <c r="BX20786" i="10"/>
  <c r="BX20836" i="10"/>
  <c r="BX20886" i="10"/>
  <c r="BX20936" i="10"/>
  <c r="BX20986" i="10"/>
  <c r="L84" i="19" l="1"/>
  <c r="L83" i="19"/>
  <c r="L22" i="19"/>
  <c r="L140" i="19"/>
  <c r="L103" i="19"/>
  <c r="L70" i="19"/>
  <c r="L114" i="19"/>
  <c r="L98" i="19"/>
  <c r="L21" i="19"/>
  <c r="L89" i="19"/>
  <c r="L45" i="19"/>
  <c r="L30" i="19"/>
  <c r="L32" i="19"/>
  <c r="L33" i="19"/>
  <c r="AM4" i="21"/>
  <c r="L37" i="19"/>
  <c r="T20" i="19"/>
  <c r="T136" i="19"/>
  <c r="T41" i="19"/>
  <c r="L175" i="19"/>
  <c r="T145" i="19"/>
  <c r="BL4" i="21"/>
  <c r="N2" i="2"/>
  <c r="P2" i="2" s="1"/>
  <c r="R4" i="10"/>
  <c r="H4" i="21"/>
  <c r="K4" i="21"/>
  <c r="I18" i="2"/>
  <c r="I16" i="2"/>
  <c r="BM4" i="21"/>
  <c r="C2" i="2"/>
  <c r="BL4" i="10"/>
  <c r="AJ4" i="10"/>
  <c r="AJ4" i="21"/>
  <c r="AR4" i="10"/>
  <c r="F17" i="2"/>
  <c r="H17" i="2"/>
  <c r="G17" i="2"/>
  <c r="AR4" i="21"/>
  <c r="H19" i="2"/>
  <c r="AT4" i="21"/>
  <c r="AT4" i="10"/>
  <c r="G19" i="2"/>
  <c r="F19" i="2"/>
  <c r="G4" i="10"/>
  <c r="G4" i="21"/>
  <c r="C4" i="10"/>
  <c r="C4" i="21"/>
  <c r="Z4" i="21"/>
  <c r="I17" i="2"/>
  <c r="C3" i="2"/>
  <c r="I2" i="2"/>
  <c r="AH4" i="21"/>
  <c r="F4" i="21"/>
  <c r="I15" i="2"/>
  <c r="F3" i="2"/>
  <c r="BN4" i="21"/>
  <c r="BN4" i="10"/>
  <c r="I19" i="2"/>
  <c r="AX4" i="21"/>
  <c r="AX4" i="10"/>
  <c r="I14" i="2"/>
  <c r="E4" i="21"/>
  <c r="L118" i="19"/>
  <c r="L163" i="19"/>
  <c r="L115" i="19"/>
  <c r="L102" i="19"/>
  <c r="T36" i="19"/>
  <c r="L65" i="19"/>
  <c r="L165" i="19"/>
  <c r="L67" i="19"/>
  <c r="L171" i="19"/>
  <c r="T88" i="19"/>
  <c r="L57" i="19"/>
  <c r="L162" i="19"/>
  <c r="T42" i="19"/>
  <c r="L47" i="19"/>
  <c r="T132" i="19"/>
  <c r="L38" i="19"/>
  <c r="T23" i="19"/>
  <c r="L159" i="19"/>
  <c r="T37" i="19"/>
  <c r="L50" i="19"/>
  <c r="T12" i="19"/>
  <c r="L53" i="19"/>
  <c r="T121" i="19"/>
  <c r="L43" i="19"/>
  <c r="T95" i="19"/>
  <c r="L35" i="19"/>
  <c r="T134" i="19"/>
  <c r="I84" i="6"/>
  <c r="T84" i="6" s="1"/>
  <c r="I73" i="6"/>
  <c r="I79" i="6"/>
  <c r="J23" i="6"/>
  <c r="R23" i="6" s="1"/>
  <c r="I78" i="6"/>
  <c r="I77" i="6"/>
  <c r="I88" i="6"/>
  <c r="O88" i="6" s="1"/>
  <c r="I74" i="6"/>
  <c r="J68" i="6"/>
  <c r="J63" i="6"/>
  <c r="J35" i="6"/>
  <c r="I103" i="6"/>
  <c r="I94" i="6"/>
  <c r="I100" i="6"/>
  <c r="J66" i="6"/>
  <c r="R66" i="6" s="1"/>
  <c r="J60" i="6"/>
  <c r="R60" i="6" s="1"/>
  <c r="J67" i="6"/>
  <c r="R67" i="6" s="1"/>
  <c r="J61" i="6"/>
  <c r="R61" i="6" s="1"/>
  <c r="J72" i="6"/>
  <c r="R72" i="6" s="1"/>
  <c r="J65" i="6"/>
  <c r="R65" i="6" s="1"/>
  <c r="J71" i="6"/>
  <c r="R71" i="6" s="1"/>
  <c r="J64" i="6"/>
  <c r="R64" i="6" s="1"/>
  <c r="J58" i="6"/>
  <c r="R58" i="6" s="1"/>
  <c r="J70" i="6"/>
  <c r="R70" i="6" s="1"/>
  <c r="J69" i="6"/>
  <c r="R69" i="6" s="1"/>
  <c r="J62" i="6"/>
  <c r="R62" i="6" s="1"/>
  <c r="J29" i="6"/>
  <c r="R29" i="6" s="1"/>
  <c r="J37" i="6"/>
  <c r="R37" i="6" s="1"/>
  <c r="J34" i="6"/>
  <c r="R34" i="6" s="1"/>
  <c r="J26" i="6"/>
  <c r="R26" i="6" s="1"/>
  <c r="J24" i="6"/>
  <c r="R24" i="6" s="1"/>
  <c r="J31" i="6"/>
  <c r="R31" i="6" s="1"/>
  <c r="I99" i="6"/>
  <c r="O99" i="6" s="1"/>
  <c r="J25" i="6"/>
  <c r="R25" i="6" s="1"/>
  <c r="J28" i="6"/>
  <c r="R28" i="6" s="1"/>
  <c r="I98" i="6"/>
  <c r="T98" i="6" s="1"/>
  <c r="J30" i="6"/>
  <c r="I102" i="6"/>
  <c r="T102" i="6" s="1"/>
  <c r="J36" i="6"/>
  <c r="R36" i="6" s="1"/>
  <c r="I106" i="6"/>
  <c r="T106" i="6" s="1"/>
  <c r="J33" i="6"/>
  <c r="R33" i="6" s="1"/>
  <c r="J21" i="6"/>
  <c r="R21" i="6" s="1"/>
  <c r="I90" i="6"/>
  <c r="I105" i="6"/>
  <c r="I96" i="6"/>
  <c r="O96" i="6" s="1"/>
  <c r="I97" i="6"/>
  <c r="O97" i="6" s="1"/>
  <c r="J27" i="6"/>
  <c r="R27" i="6" s="1"/>
  <c r="I101" i="6"/>
  <c r="T101" i="6" s="1"/>
  <c r="I95" i="6"/>
  <c r="T130" i="6"/>
  <c r="J32" i="6"/>
  <c r="I92" i="6"/>
  <c r="O92" i="6" s="1"/>
  <c r="I85" i="6"/>
  <c r="T85" i="6" s="1"/>
  <c r="J56" i="6"/>
  <c r="R56" i="6" s="1"/>
  <c r="T64" i="19"/>
  <c r="T53" i="19"/>
  <c r="T34" i="19"/>
  <c r="T21" i="19"/>
  <c r="T61" i="19"/>
  <c r="T24" i="19"/>
  <c r="L154" i="19"/>
  <c r="L56" i="19"/>
  <c r="L166" i="19"/>
  <c r="T144" i="19"/>
  <c r="L95" i="19"/>
  <c r="L54" i="19"/>
  <c r="T32" i="19"/>
  <c r="T115" i="19"/>
  <c r="T80" i="19"/>
  <c r="S40" i="19"/>
  <c r="L170" i="19"/>
  <c r="L17" i="19"/>
  <c r="L148" i="19"/>
  <c r="L36" i="19"/>
  <c r="L138" i="19"/>
  <c r="T14" i="19"/>
  <c r="T104" i="19"/>
  <c r="L135" i="19"/>
  <c r="L11" i="19"/>
  <c r="L39" i="19"/>
  <c r="L147" i="19"/>
  <c r="T103" i="19"/>
  <c r="L116" i="19"/>
  <c r="L96" i="19"/>
  <c r="L129" i="19"/>
  <c r="L19" i="19"/>
  <c r="L16" i="19"/>
  <c r="L14" i="19"/>
  <c r="L24" i="19"/>
  <c r="L64" i="19"/>
  <c r="L150" i="19"/>
  <c r="L158" i="19"/>
  <c r="L144" i="19"/>
  <c r="L125" i="19"/>
  <c r="L173" i="19"/>
  <c r="L12" i="19"/>
  <c r="L62" i="19"/>
  <c r="L136" i="19"/>
  <c r="L68" i="19"/>
  <c r="T19" i="19"/>
  <c r="L48" i="19"/>
  <c r="T116" i="19"/>
  <c r="L167" i="19"/>
  <c r="L34" i="19"/>
  <c r="L66" i="19"/>
  <c r="L72" i="19"/>
  <c r="L4" i="19"/>
  <c r="L40" i="19"/>
  <c r="L164" i="19"/>
  <c r="L51" i="19"/>
  <c r="L110" i="19"/>
  <c r="L105" i="19"/>
  <c r="L46" i="19"/>
  <c r="L61" i="19"/>
  <c r="L124" i="19"/>
  <c r="L174" i="19"/>
  <c r="T38" i="19"/>
  <c r="L99" i="19"/>
  <c r="L107" i="19"/>
  <c r="L6" i="19"/>
  <c r="L101" i="19"/>
  <c r="L26" i="19"/>
  <c r="L78" i="19"/>
  <c r="L25" i="19"/>
  <c r="L121" i="19"/>
  <c r="L122" i="19"/>
  <c r="L132" i="19"/>
  <c r="L80" i="19"/>
  <c r="T28" i="19"/>
  <c r="L153" i="19"/>
  <c r="L111" i="19"/>
  <c r="L60" i="19"/>
  <c r="L86" i="19"/>
  <c r="L156" i="19"/>
  <c r="L73" i="19"/>
  <c r="L134" i="19"/>
  <c r="L130" i="19"/>
  <c r="T147" i="19"/>
  <c r="L93" i="19"/>
  <c r="T92" i="19"/>
  <c r="L90" i="19"/>
  <c r="T148" i="19"/>
  <c r="L176" i="19"/>
  <c r="L126" i="19"/>
  <c r="L104" i="19"/>
  <c r="S140" i="19"/>
  <c r="L77" i="19"/>
  <c r="L59" i="19"/>
  <c r="L141" i="19"/>
  <c r="T171" i="19"/>
  <c r="L15" i="19"/>
  <c r="L52" i="19"/>
  <c r="M101" i="19"/>
  <c r="M173" i="19"/>
  <c r="T109" i="19"/>
  <c r="M110" i="19"/>
  <c r="T120" i="19"/>
  <c r="M96" i="19"/>
  <c r="M49" i="19"/>
  <c r="T59" i="19"/>
  <c r="M13" i="19"/>
  <c r="M14" i="19"/>
  <c r="M80" i="19"/>
  <c r="M155" i="19"/>
  <c r="M124" i="19"/>
  <c r="M94" i="19"/>
  <c r="M116" i="19"/>
  <c r="M133" i="19"/>
  <c r="M28" i="19"/>
  <c r="L151" i="19"/>
  <c r="S38" i="19"/>
  <c r="M161" i="19"/>
  <c r="S163" i="19"/>
  <c r="M29" i="19"/>
  <c r="M172" i="19"/>
  <c r="M83" i="19"/>
  <c r="S152" i="19"/>
  <c r="M166" i="19"/>
  <c r="L79" i="19"/>
  <c r="L177" i="19"/>
  <c r="L139" i="19"/>
  <c r="M72" i="19"/>
  <c r="M40" i="19"/>
  <c r="M152" i="19"/>
  <c r="M107" i="19"/>
  <c r="M141" i="19"/>
  <c r="M73" i="19"/>
  <c r="L131" i="19"/>
  <c r="M151" i="19"/>
  <c r="L143" i="19"/>
  <c r="M5" i="19"/>
  <c r="L18" i="19"/>
  <c r="M42" i="19"/>
  <c r="L55" i="19"/>
  <c r="T62" i="19"/>
  <c r="M162" i="19"/>
  <c r="L155" i="19"/>
  <c r="T84" i="19"/>
  <c r="M150" i="19"/>
  <c r="L71" i="19"/>
  <c r="S76" i="19"/>
  <c r="G149" i="19"/>
  <c r="L133" i="19"/>
  <c r="L145" i="19"/>
  <c r="L157" i="19"/>
  <c r="L123" i="19"/>
  <c r="S131" i="19"/>
  <c r="T123" i="19"/>
  <c r="T128" i="19"/>
  <c r="T79" i="19"/>
  <c r="S33" i="19"/>
  <c r="T8" i="19"/>
  <c r="T164" i="19"/>
  <c r="T139" i="19"/>
  <c r="M25" i="19"/>
  <c r="M19" i="19"/>
  <c r="M54" i="19"/>
  <c r="M144" i="19"/>
  <c r="T5" i="19"/>
  <c r="S85" i="19"/>
  <c r="T47" i="19"/>
  <c r="T16" i="19"/>
  <c r="T63" i="19"/>
  <c r="M55" i="19"/>
  <c r="M62" i="19"/>
  <c r="M9" i="19"/>
  <c r="M58" i="19"/>
  <c r="L10" i="19"/>
  <c r="T52" i="19"/>
  <c r="S20" i="19"/>
  <c r="T57" i="19"/>
  <c r="M20" i="19"/>
  <c r="M59" i="19"/>
  <c r="M81" i="19"/>
  <c r="M48" i="19"/>
  <c r="T81" i="19"/>
  <c r="S58" i="19"/>
  <c r="S60" i="19"/>
  <c r="S144" i="19"/>
  <c r="T71" i="19"/>
  <c r="T66" i="19"/>
  <c r="M66" i="19"/>
  <c r="M95" i="19"/>
  <c r="M22" i="19"/>
  <c r="M68" i="19"/>
  <c r="L74" i="19"/>
  <c r="T39" i="19"/>
  <c r="S16" i="19"/>
  <c r="T73" i="19"/>
  <c r="T72" i="19"/>
  <c r="M71" i="19"/>
  <c r="M126" i="19"/>
  <c r="M37" i="19"/>
  <c r="M78" i="19"/>
  <c r="L100" i="19"/>
  <c r="S150" i="19"/>
  <c r="T97" i="19"/>
  <c r="T75" i="19"/>
  <c r="M47" i="19"/>
  <c r="M51" i="19"/>
  <c r="M39" i="19"/>
  <c r="M88" i="19"/>
  <c r="L75" i="19"/>
  <c r="T122" i="19"/>
  <c r="S136" i="19"/>
  <c r="T33" i="19"/>
  <c r="M82" i="19"/>
  <c r="M75" i="19"/>
  <c r="M60" i="19"/>
  <c r="M98" i="19"/>
  <c r="L112" i="19"/>
  <c r="T85" i="19"/>
  <c r="S147" i="19"/>
  <c r="T91" i="19"/>
  <c r="M122" i="19"/>
  <c r="M30" i="19"/>
  <c r="M117" i="19"/>
  <c r="M118" i="19"/>
  <c r="L127" i="19"/>
  <c r="S119" i="19"/>
  <c r="T51" i="19"/>
  <c r="T114" i="19"/>
  <c r="S66" i="19"/>
  <c r="S158" i="19"/>
  <c r="T93" i="19"/>
  <c r="M134" i="19"/>
  <c r="M84" i="19"/>
  <c r="M18" i="19"/>
  <c r="L161" i="19"/>
  <c r="S98" i="19"/>
  <c r="T82" i="19"/>
  <c r="S39" i="19"/>
  <c r="S25" i="19"/>
  <c r="T101" i="19"/>
  <c r="M32" i="19"/>
  <c r="M70" i="19"/>
  <c r="M139" i="19"/>
  <c r="L27" i="19"/>
  <c r="T22" i="19"/>
  <c r="T138" i="19"/>
  <c r="T98" i="19"/>
  <c r="T26" i="19"/>
  <c r="T127" i="19"/>
  <c r="T130" i="19"/>
  <c r="T43" i="19"/>
  <c r="T31" i="19"/>
  <c r="T156" i="19"/>
  <c r="M114" i="19"/>
  <c r="M76" i="19"/>
  <c r="M17" i="19"/>
  <c r="M16" i="19"/>
  <c r="M142" i="19"/>
  <c r="M177" i="19"/>
  <c r="M108" i="19"/>
  <c r="T118" i="19"/>
  <c r="T35" i="19"/>
  <c r="T124" i="19"/>
  <c r="T13" i="19"/>
  <c r="T74" i="19"/>
  <c r="T119" i="19"/>
  <c r="T50" i="19"/>
  <c r="T70" i="19"/>
  <c r="M10" i="19"/>
  <c r="M7" i="19"/>
  <c r="M165" i="19"/>
  <c r="M103" i="19"/>
  <c r="M153" i="19"/>
  <c r="M105" i="19"/>
  <c r="M138" i="19"/>
  <c r="M4" i="19"/>
  <c r="M158" i="19"/>
  <c r="T67" i="19"/>
  <c r="T113" i="19"/>
  <c r="T167" i="19"/>
  <c r="T177" i="19"/>
  <c r="T77" i="19"/>
  <c r="T6" i="19"/>
  <c r="M64" i="19"/>
  <c r="M154" i="19"/>
  <c r="M102" i="19"/>
  <c r="M123" i="19"/>
  <c r="M12" i="19"/>
  <c r="M91" i="19"/>
  <c r="M168" i="19"/>
  <c r="M169" i="19"/>
  <c r="M63" i="19"/>
  <c r="M109" i="19"/>
  <c r="M164" i="19"/>
  <c r="M174" i="19"/>
  <c r="T137" i="19"/>
  <c r="T10" i="19"/>
  <c r="T83" i="19"/>
  <c r="T9" i="19"/>
  <c r="M125" i="19"/>
  <c r="M74" i="19"/>
  <c r="M147" i="19"/>
  <c r="M160" i="19"/>
  <c r="M15" i="19"/>
  <c r="M113" i="19"/>
  <c r="T149" i="19"/>
  <c r="T143" i="19"/>
  <c r="T154" i="19"/>
  <c r="T150" i="19"/>
  <c r="M106" i="19"/>
  <c r="M34" i="19"/>
  <c r="M90" i="19"/>
  <c r="M35" i="19"/>
  <c r="M24" i="19"/>
  <c r="M11" i="19"/>
  <c r="T11" i="19"/>
  <c r="T126" i="19"/>
  <c r="T29" i="19"/>
  <c r="T7" i="19"/>
  <c r="T161" i="19"/>
  <c r="M143" i="19"/>
  <c r="M8" i="19"/>
  <c r="M121" i="19"/>
  <c r="M52" i="19"/>
  <c r="M27" i="19"/>
  <c r="M21" i="19"/>
  <c r="T102" i="19"/>
  <c r="T117" i="19"/>
  <c r="T106" i="19"/>
  <c r="T169" i="19"/>
  <c r="T44" i="19"/>
  <c r="T46" i="19"/>
  <c r="T89" i="19"/>
  <c r="M86" i="19"/>
  <c r="M53" i="19"/>
  <c r="M171" i="19"/>
  <c r="M79" i="19"/>
  <c r="M45" i="19"/>
  <c r="M31" i="19"/>
  <c r="T153" i="19"/>
  <c r="T58" i="19"/>
  <c r="T69" i="19"/>
  <c r="T68" i="19"/>
  <c r="T100" i="19"/>
  <c r="M120" i="19"/>
  <c r="M149" i="19"/>
  <c r="M33" i="19"/>
  <c r="M85" i="19"/>
  <c r="M89" i="19"/>
  <c r="M129" i="19"/>
  <c r="T87" i="19"/>
  <c r="L117" i="19"/>
  <c r="T54" i="19"/>
  <c r="T174" i="19"/>
  <c r="T86" i="19"/>
  <c r="T107" i="19"/>
  <c r="T90" i="19"/>
  <c r="T125" i="19"/>
  <c r="G110" i="19"/>
  <c r="M92" i="19"/>
  <c r="M6" i="19"/>
  <c r="M38" i="19"/>
  <c r="M146" i="19"/>
  <c r="M111" i="19"/>
  <c r="M132" i="19"/>
  <c r="L29" i="19"/>
  <c r="L128" i="19"/>
  <c r="G138" i="19"/>
  <c r="F105" i="19"/>
  <c r="F103" i="19"/>
  <c r="F173" i="19"/>
  <c r="F126" i="19"/>
  <c r="F136" i="19"/>
  <c r="F68" i="19"/>
  <c r="G161" i="19"/>
  <c r="G172" i="19"/>
  <c r="G59" i="19"/>
  <c r="G46" i="19"/>
  <c r="G118" i="19"/>
  <c r="G45" i="19"/>
  <c r="G130" i="19"/>
  <c r="G152" i="19"/>
  <c r="G43" i="19"/>
  <c r="G170" i="19"/>
  <c r="G81" i="19"/>
  <c r="G68" i="19"/>
  <c r="G146" i="19"/>
  <c r="G51" i="19"/>
  <c r="G113" i="19"/>
  <c r="G128" i="19"/>
  <c r="G171" i="19"/>
  <c r="F166" i="19"/>
  <c r="F152" i="19"/>
  <c r="G75" i="19"/>
  <c r="G150" i="19"/>
  <c r="G165" i="19"/>
  <c r="G85" i="19"/>
  <c r="F69" i="19"/>
  <c r="F35" i="19"/>
  <c r="G176" i="19"/>
  <c r="G93" i="19"/>
  <c r="G175" i="19"/>
  <c r="G96" i="19"/>
  <c r="F21" i="19"/>
  <c r="F44" i="19"/>
  <c r="G25" i="19"/>
  <c r="G168" i="19"/>
  <c r="G21" i="19"/>
  <c r="G107" i="19"/>
  <c r="F29" i="19"/>
  <c r="F107" i="19"/>
  <c r="G73" i="19"/>
  <c r="G19" i="19"/>
  <c r="G24" i="19"/>
  <c r="G121" i="19"/>
  <c r="F95" i="19"/>
  <c r="F110" i="19"/>
  <c r="G141" i="19"/>
  <c r="G53" i="19"/>
  <c r="G33" i="19"/>
  <c r="G135" i="19"/>
  <c r="F170" i="19"/>
  <c r="F113" i="19"/>
  <c r="G60" i="19"/>
  <c r="G137" i="19"/>
  <c r="G36" i="19"/>
  <c r="G7" i="19"/>
  <c r="F23" i="19"/>
  <c r="F116" i="19"/>
  <c r="G79" i="19"/>
  <c r="G47" i="19"/>
  <c r="G145" i="19"/>
  <c r="G39" i="19"/>
  <c r="G17" i="19"/>
  <c r="F94" i="19"/>
  <c r="G108" i="19"/>
  <c r="G18" i="19"/>
  <c r="G162" i="19"/>
  <c r="G78" i="19"/>
  <c r="G27" i="19"/>
  <c r="F31" i="19"/>
  <c r="G148" i="19"/>
  <c r="G103" i="19"/>
  <c r="G48" i="19"/>
  <c r="G105" i="19"/>
  <c r="G84" i="19"/>
  <c r="F5" i="19"/>
  <c r="G31" i="19"/>
  <c r="G87" i="19"/>
  <c r="F131" i="19"/>
  <c r="G97" i="19"/>
  <c r="F90" i="19"/>
  <c r="G34" i="19"/>
  <c r="G69" i="19"/>
  <c r="G158" i="19"/>
  <c r="G20" i="19"/>
  <c r="G124" i="19"/>
  <c r="F141" i="19"/>
  <c r="G177" i="19"/>
  <c r="G8" i="19"/>
  <c r="G114" i="19"/>
  <c r="G117" i="19"/>
  <c r="G131" i="19"/>
  <c r="G58" i="19"/>
  <c r="G26" i="19"/>
  <c r="G134" i="19"/>
  <c r="F93" i="19"/>
  <c r="G166" i="19"/>
  <c r="G104" i="19"/>
  <c r="G11" i="19"/>
  <c r="G140" i="19"/>
  <c r="G143" i="19"/>
  <c r="G132" i="19"/>
  <c r="G29" i="19"/>
  <c r="G154" i="19"/>
  <c r="F60" i="19"/>
  <c r="G91" i="19"/>
  <c r="G155" i="19"/>
  <c r="G98" i="19"/>
  <c r="G62" i="19"/>
  <c r="G66" i="19"/>
  <c r="G174" i="19"/>
  <c r="F144" i="19"/>
  <c r="G70" i="19"/>
  <c r="G109" i="19"/>
  <c r="G142" i="19"/>
  <c r="G14" i="19"/>
  <c r="G37" i="19"/>
  <c r="M93" i="19"/>
  <c r="M112" i="19"/>
  <c r="M145" i="19"/>
  <c r="M43" i="19"/>
  <c r="M127" i="19"/>
  <c r="M56" i="19"/>
  <c r="M67" i="19"/>
  <c r="M130" i="19"/>
  <c r="M128" i="19"/>
  <c r="L169" i="19"/>
  <c r="L5" i="19"/>
  <c r="G129" i="19"/>
  <c r="G49" i="19"/>
  <c r="G112" i="19"/>
  <c r="G23" i="19"/>
  <c r="G94" i="19"/>
  <c r="M36" i="19"/>
  <c r="M137" i="19"/>
  <c r="M97" i="19"/>
  <c r="M176" i="19"/>
  <c r="M159" i="19"/>
  <c r="M87" i="19"/>
  <c r="M100" i="19"/>
  <c r="M163" i="19"/>
  <c r="M148" i="19"/>
  <c r="L85" i="19"/>
  <c r="M157" i="19"/>
  <c r="M104" i="19"/>
  <c r="M69" i="19"/>
  <c r="M156" i="19"/>
  <c r="M46" i="19"/>
  <c r="M140" i="19"/>
  <c r="M50" i="19"/>
  <c r="M41" i="19"/>
  <c r="S148" i="19"/>
  <c r="G100" i="19"/>
  <c r="G156" i="19"/>
  <c r="G12" i="19"/>
  <c r="G120" i="19"/>
  <c r="G127" i="19"/>
  <c r="G144" i="19"/>
  <c r="M23" i="19"/>
  <c r="M167" i="19"/>
  <c r="M77" i="19"/>
  <c r="M57" i="19"/>
  <c r="M99" i="19"/>
  <c r="M26" i="19"/>
  <c r="M61" i="19"/>
  <c r="M44" i="19"/>
  <c r="L23" i="19"/>
  <c r="S159" i="19"/>
  <c r="S171" i="19"/>
  <c r="S110" i="19"/>
  <c r="S156" i="19"/>
  <c r="S86" i="19"/>
  <c r="S175" i="19"/>
  <c r="S4" i="19"/>
  <c r="S32" i="19"/>
  <c r="S94" i="19"/>
  <c r="S127" i="19"/>
  <c r="S17" i="19"/>
  <c r="S7" i="19"/>
  <c r="S108" i="19"/>
  <c r="S36" i="19"/>
  <c r="S176" i="19"/>
  <c r="S13" i="19"/>
  <c r="S5" i="19"/>
  <c r="S146" i="19"/>
  <c r="S173" i="19"/>
  <c r="S143" i="19"/>
  <c r="S174" i="19"/>
  <c r="S19" i="19"/>
  <c r="S69" i="19"/>
  <c r="S11" i="19"/>
  <c r="S71" i="19"/>
  <c r="S126" i="19"/>
  <c r="S78" i="19"/>
  <c r="S37" i="19"/>
  <c r="S22" i="19"/>
  <c r="S130" i="19"/>
  <c r="S75" i="19"/>
  <c r="S117" i="19"/>
  <c r="S81" i="19"/>
  <c r="S30" i="19"/>
  <c r="S138" i="19"/>
  <c r="S97" i="19"/>
  <c r="S167" i="19"/>
  <c r="S62" i="19"/>
  <c r="S74" i="19"/>
  <c r="S118" i="19"/>
  <c r="S61" i="19"/>
  <c r="S99" i="19"/>
  <c r="S6" i="19"/>
  <c r="S102" i="19"/>
  <c r="S29" i="19"/>
  <c r="S101" i="19"/>
  <c r="S9" i="19"/>
  <c r="S112" i="19"/>
  <c r="S135" i="19"/>
  <c r="S109" i="19"/>
  <c r="S18" i="19"/>
  <c r="S122" i="19"/>
  <c r="S165" i="19"/>
  <c r="S170" i="19"/>
  <c r="S45" i="19"/>
  <c r="S132" i="19"/>
  <c r="S34" i="19"/>
  <c r="S177" i="19"/>
  <c r="S124" i="19"/>
  <c r="S31" i="19"/>
  <c r="S111" i="19"/>
  <c r="S142" i="19"/>
  <c r="S8" i="19"/>
  <c r="S59" i="19"/>
  <c r="S160" i="19"/>
  <c r="S161" i="19"/>
  <c r="S172" i="19"/>
  <c r="S93" i="19"/>
  <c r="S12" i="19"/>
  <c r="S149" i="19"/>
  <c r="S151" i="19"/>
  <c r="S154" i="19"/>
  <c r="S89" i="19"/>
  <c r="S49" i="19"/>
  <c r="S121" i="19"/>
  <c r="F81" i="19"/>
  <c r="F12" i="19"/>
  <c r="F38" i="19"/>
  <c r="F33" i="19"/>
  <c r="F49" i="19"/>
  <c r="F77" i="19"/>
  <c r="F74" i="19"/>
  <c r="F71" i="19"/>
  <c r="F88" i="19"/>
  <c r="F145" i="19"/>
  <c r="F24" i="19"/>
  <c r="F124" i="19"/>
  <c r="F10" i="19"/>
  <c r="F26" i="19"/>
  <c r="F138" i="19"/>
  <c r="F100" i="19"/>
  <c r="F112" i="19"/>
  <c r="F146" i="19"/>
  <c r="F119" i="19"/>
  <c r="F134" i="19"/>
  <c r="F52" i="19"/>
  <c r="F149" i="19"/>
  <c r="F162" i="19"/>
  <c r="F114" i="19"/>
  <c r="F164" i="19"/>
  <c r="F17" i="19"/>
  <c r="F165" i="19"/>
  <c r="F67" i="19"/>
  <c r="F25" i="19"/>
  <c r="F175" i="19"/>
  <c r="F59" i="19"/>
  <c r="F65" i="19"/>
  <c r="F97" i="19"/>
  <c r="F83" i="19"/>
  <c r="F84" i="19"/>
  <c r="F130" i="19"/>
  <c r="S129" i="19"/>
  <c r="S134" i="19"/>
  <c r="S23" i="19"/>
  <c r="S103" i="19"/>
  <c r="S87" i="19"/>
  <c r="S56" i="19"/>
  <c r="S15" i="19"/>
  <c r="S162" i="19"/>
  <c r="S41" i="19"/>
  <c r="S105" i="19"/>
  <c r="S64" i="19"/>
  <c r="S55" i="19"/>
  <c r="S168" i="19"/>
  <c r="S10" i="19"/>
  <c r="S128" i="19"/>
  <c r="S35" i="19"/>
  <c r="S53" i="19"/>
  <c r="S141" i="19"/>
  <c r="S63" i="19"/>
  <c r="S46" i="19"/>
  <c r="S28" i="19"/>
  <c r="S21" i="19"/>
  <c r="S84" i="19"/>
  <c r="S123" i="19"/>
  <c r="S157" i="19"/>
  <c r="S54" i="19"/>
  <c r="S68" i="19"/>
  <c r="S50" i="19"/>
  <c r="S57" i="19"/>
  <c r="S24" i="19"/>
  <c r="S169" i="19"/>
  <c r="S115" i="19"/>
  <c r="S114" i="19"/>
  <c r="S107" i="19"/>
  <c r="S70" i="19"/>
  <c r="S104" i="19"/>
  <c r="S91" i="19"/>
  <c r="S65" i="19"/>
  <c r="S27" i="19"/>
  <c r="S42" i="19"/>
  <c r="S120" i="19"/>
  <c r="S44" i="19"/>
  <c r="S88" i="19"/>
  <c r="S145" i="19"/>
  <c r="S95" i="19"/>
  <c r="S79" i="19"/>
  <c r="S67" i="19"/>
  <c r="S52" i="19"/>
  <c r="S116" i="19"/>
  <c r="S164" i="19"/>
  <c r="S48" i="19"/>
  <c r="S51" i="19"/>
  <c r="S100" i="19"/>
  <c r="S72" i="19"/>
  <c r="S43" i="19"/>
  <c r="S14" i="19"/>
  <c r="S166" i="19"/>
  <c r="S26" i="19"/>
  <c r="S96" i="19"/>
  <c r="S113" i="19"/>
  <c r="S77" i="19"/>
  <c r="S73" i="19"/>
  <c r="S125" i="19"/>
  <c r="S82" i="19"/>
  <c r="S80" i="19"/>
  <c r="S90" i="19"/>
  <c r="S137" i="19"/>
  <c r="S83" i="19"/>
  <c r="S106" i="19"/>
  <c r="S139" i="19"/>
  <c r="S92" i="19"/>
  <c r="S155" i="19"/>
  <c r="S47" i="19"/>
  <c r="S133" i="19"/>
  <c r="V66" i="19"/>
  <c r="V68" i="19"/>
  <c r="V118" i="19"/>
  <c r="V46" i="19"/>
  <c r="V172" i="19"/>
  <c r="V13" i="19"/>
  <c r="V55" i="19"/>
  <c r="V138" i="19"/>
  <c r="V97" i="19"/>
  <c r="V12" i="19"/>
  <c r="V47" i="19"/>
  <c r="V85" i="19"/>
  <c r="V11" i="19"/>
  <c r="V152" i="19"/>
  <c r="V22" i="19"/>
  <c r="V56" i="19"/>
  <c r="V39" i="19"/>
  <c r="V77" i="19"/>
  <c r="V158" i="19"/>
  <c r="V32" i="19"/>
  <c r="V117" i="19"/>
  <c r="V88" i="19"/>
  <c r="V116" i="19"/>
  <c r="V168" i="19"/>
  <c r="V48" i="19"/>
  <c r="T94" i="19"/>
  <c r="T96" i="19"/>
  <c r="T176" i="19"/>
  <c r="T4" i="19"/>
  <c r="T48" i="19"/>
  <c r="T60" i="19"/>
  <c r="G80" i="19"/>
  <c r="G65" i="19"/>
  <c r="G16" i="19"/>
  <c r="G9" i="19"/>
  <c r="G13" i="19"/>
  <c r="G30" i="19"/>
  <c r="G55" i="19"/>
  <c r="G157" i="19"/>
  <c r="G164" i="19"/>
  <c r="F40" i="19"/>
  <c r="F160" i="19"/>
  <c r="F102" i="19"/>
  <c r="F4" i="19"/>
  <c r="F99" i="19"/>
  <c r="V64" i="19"/>
  <c r="V58" i="19"/>
  <c r="V24" i="19"/>
  <c r="V31" i="19"/>
  <c r="V51" i="19"/>
  <c r="L7" i="19"/>
  <c r="L146" i="19"/>
  <c r="L28" i="19"/>
  <c r="V65" i="19"/>
  <c r="V34" i="19"/>
  <c r="V20" i="19"/>
  <c r="V72" i="19"/>
  <c r="V86" i="19"/>
  <c r="V61" i="19"/>
  <c r="V76" i="19"/>
  <c r="V154" i="19"/>
  <c r="T157" i="19"/>
  <c r="G42" i="19"/>
  <c r="G63" i="19"/>
  <c r="G115" i="19"/>
  <c r="G169" i="19"/>
  <c r="G173" i="19"/>
  <c r="G111" i="19"/>
  <c r="G160" i="19"/>
  <c r="G89" i="19"/>
  <c r="F108" i="19"/>
  <c r="F27" i="19"/>
  <c r="F137" i="19"/>
  <c r="F115" i="19"/>
  <c r="F15" i="19"/>
  <c r="F63" i="19"/>
  <c r="V171" i="19"/>
  <c r="V146" i="19"/>
  <c r="V112" i="19"/>
  <c r="V166" i="19"/>
  <c r="V87" i="19"/>
  <c r="V59" i="19"/>
  <c r="L82" i="19"/>
  <c r="L172" i="19"/>
  <c r="L41" i="19"/>
  <c r="V83" i="19"/>
  <c r="V125" i="19"/>
  <c r="V124" i="19"/>
  <c r="V54" i="19"/>
  <c r="V8" i="19"/>
  <c r="T155" i="19"/>
  <c r="L42" i="19"/>
  <c r="L87" i="19"/>
  <c r="L81" i="19"/>
  <c r="L91" i="19"/>
  <c r="T25" i="19"/>
  <c r="T99" i="19"/>
  <c r="T112" i="19"/>
  <c r="T15" i="19"/>
  <c r="T160" i="19"/>
  <c r="G167" i="19"/>
  <c r="G71" i="19"/>
  <c r="G153" i="19"/>
  <c r="G5" i="19"/>
  <c r="G28" i="19"/>
  <c r="G125" i="19"/>
  <c r="G32" i="19"/>
  <c r="G92" i="19"/>
  <c r="F47" i="19"/>
  <c r="F51" i="19"/>
  <c r="F161" i="19"/>
  <c r="F154" i="19"/>
  <c r="F70" i="19"/>
  <c r="F85" i="19"/>
  <c r="V15" i="19"/>
  <c r="V155" i="19"/>
  <c r="V6" i="19"/>
  <c r="V44" i="19"/>
  <c r="V98" i="19"/>
  <c r="V109" i="19"/>
  <c r="L120" i="19"/>
  <c r="L49" i="19"/>
  <c r="L69" i="19"/>
  <c r="V141" i="19"/>
  <c r="V106" i="19"/>
  <c r="V23" i="19"/>
  <c r="V37" i="19"/>
  <c r="V148" i="19"/>
  <c r="V25" i="19"/>
  <c r="V140" i="19"/>
  <c r="V45" i="19"/>
  <c r="V38" i="19"/>
  <c r="V43" i="19"/>
  <c r="V151" i="19"/>
  <c r="T146" i="19"/>
  <c r="L9" i="19"/>
  <c r="L92" i="19"/>
  <c r="L113" i="19"/>
  <c r="T27" i="19"/>
  <c r="T152" i="19"/>
  <c r="T129" i="19"/>
  <c r="T18" i="19"/>
  <c r="T163" i="19"/>
  <c r="G6" i="19"/>
  <c r="G82" i="19"/>
  <c r="G159" i="19"/>
  <c r="G10" i="19"/>
  <c r="G41" i="19"/>
  <c r="G136" i="19"/>
  <c r="G35" i="19"/>
  <c r="G95" i="19"/>
  <c r="F142" i="19"/>
  <c r="F129" i="19"/>
  <c r="F172" i="19"/>
  <c r="F22" i="19"/>
  <c r="F167" i="19"/>
  <c r="F96" i="19"/>
  <c r="V52" i="19"/>
  <c r="V67" i="19"/>
  <c r="V27" i="19"/>
  <c r="V75" i="19"/>
  <c r="V123" i="19"/>
  <c r="V119" i="19"/>
  <c r="L168" i="19"/>
  <c r="L137" i="19"/>
  <c r="L119" i="19"/>
  <c r="T142" i="19"/>
  <c r="T105" i="19"/>
  <c r="T158" i="19"/>
  <c r="T140" i="19"/>
  <c r="T45" i="19"/>
  <c r="T166" i="19"/>
  <c r="G15" i="19"/>
  <c r="G67" i="19"/>
  <c r="G133" i="19"/>
  <c r="G22" i="19"/>
  <c r="G56" i="19"/>
  <c r="G106" i="19"/>
  <c r="G50" i="19"/>
  <c r="G38" i="19"/>
  <c r="G44" i="19"/>
  <c r="F18" i="19"/>
  <c r="F14" i="19"/>
  <c r="F56" i="19"/>
  <c r="F54" i="19"/>
  <c r="F177" i="19"/>
  <c r="F176" i="19"/>
  <c r="V136" i="19"/>
  <c r="V30" i="19"/>
  <c r="V62" i="19"/>
  <c r="V101" i="19"/>
  <c r="V137" i="19"/>
  <c r="V129" i="19"/>
  <c r="L8" i="19"/>
  <c r="L160" i="19"/>
  <c r="T131" i="19"/>
  <c r="T162" i="19"/>
  <c r="T151" i="19"/>
  <c r="T56" i="19"/>
  <c r="T172" i="19"/>
  <c r="G151" i="19"/>
  <c r="G101" i="19"/>
  <c r="G119" i="19"/>
  <c r="G57" i="19"/>
  <c r="G76" i="19"/>
  <c r="G116" i="19"/>
  <c r="G61" i="19"/>
  <c r="G77" i="19"/>
  <c r="G54" i="19"/>
  <c r="F34" i="19"/>
  <c r="F132" i="19"/>
  <c r="F123" i="19"/>
  <c r="F140" i="19"/>
  <c r="F64" i="19"/>
  <c r="F98" i="19"/>
  <c r="V177" i="19"/>
  <c r="V4" i="19"/>
  <c r="V78" i="19"/>
  <c r="V107" i="19"/>
  <c r="V170" i="19"/>
  <c r="V139" i="19"/>
  <c r="L97" i="19"/>
  <c r="L149" i="19"/>
  <c r="L109" i="19"/>
  <c r="L58" i="19"/>
  <c r="L142" i="19"/>
  <c r="L152" i="19"/>
  <c r="T55" i="19"/>
  <c r="T108" i="19"/>
  <c r="T133" i="19"/>
  <c r="T168" i="19"/>
  <c r="T173" i="19"/>
  <c r="T78" i="19"/>
  <c r="T175" i="19"/>
  <c r="G163" i="19"/>
  <c r="G123" i="19"/>
  <c r="G122" i="19"/>
  <c r="G90" i="19"/>
  <c r="G86" i="19"/>
  <c r="G126" i="19"/>
  <c r="G72" i="19"/>
  <c r="G88" i="19"/>
  <c r="G64" i="19"/>
  <c r="F58" i="19"/>
  <c r="F153" i="19"/>
  <c r="F30" i="19"/>
  <c r="F148" i="19"/>
  <c r="F75" i="19"/>
  <c r="F101" i="19"/>
  <c r="V36" i="19"/>
  <c r="V90" i="19"/>
  <c r="V19" i="19"/>
  <c r="V121" i="19"/>
  <c r="V81" i="19"/>
  <c r="T165" i="19"/>
  <c r="L108" i="19"/>
  <c r="L13" i="19"/>
  <c r="V163" i="19"/>
  <c r="T49" i="19"/>
  <c r="T76" i="19"/>
  <c r="T135" i="19"/>
  <c r="T170" i="19"/>
  <c r="T40" i="19"/>
  <c r="T111" i="19"/>
  <c r="G52" i="19"/>
  <c r="G40" i="19"/>
  <c r="G139" i="19"/>
  <c r="G147" i="19"/>
  <c r="G102" i="19"/>
  <c r="G4" i="19"/>
  <c r="G83" i="19"/>
  <c r="G99" i="19"/>
  <c r="F91" i="19"/>
  <c r="F46" i="19"/>
  <c r="F57" i="19"/>
  <c r="F13" i="19"/>
  <c r="F86" i="19"/>
  <c r="F104" i="19"/>
  <c r="V41" i="19"/>
  <c r="V110" i="19"/>
  <c r="V35" i="19"/>
  <c r="V176" i="19"/>
  <c r="V142" i="19"/>
  <c r="T141" i="19"/>
  <c r="L44" i="19"/>
  <c r="L88" i="19"/>
  <c r="V63" i="19"/>
  <c r="V165" i="19"/>
  <c r="V104" i="19"/>
  <c r="V5" i="19"/>
  <c r="V153" i="19"/>
  <c r="V122" i="19"/>
  <c r="V135" i="19"/>
  <c r="V71" i="19"/>
  <c r="V161" i="19"/>
  <c r="V108" i="19"/>
  <c r="V57" i="19"/>
  <c r="V144" i="19"/>
  <c r="V16" i="19"/>
  <c r="V103" i="19"/>
  <c r="F8" i="19"/>
  <c r="F48" i="19"/>
  <c r="F111" i="19"/>
  <c r="F76" i="19"/>
  <c r="F39" i="19"/>
  <c r="F42" i="19"/>
  <c r="F171" i="19"/>
  <c r="V94" i="19"/>
  <c r="V96" i="19"/>
  <c r="V120" i="19"/>
  <c r="V53" i="19"/>
  <c r="V73" i="19"/>
  <c r="V92" i="19"/>
  <c r="V69" i="19"/>
  <c r="L20" i="19"/>
  <c r="L63" i="19"/>
  <c r="L94" i="19"/>
  <c r="F61" i="19"/>
  <c r="F78" i="19"/>
  <c r="F125" i="19"/>
  <c r="F87" i="19"/>
  <c r="F62" i="19"/>
  <c r="F53" i="19"/>
  <c r="F41" i="19"/>
  <c r="V100" i="19"/>
  <c r="V102" i="19"/>
  <c r="V143" i="19"/>
  <c r="V80" i="19"/>
  <c r="V95" i="19"/>
  <c r="V114" i="19"/>
  <c r="V99" i="19"/>
  <c r="M175" i="19"/>
  <c r="M136" i="19"/>
  <c r="M115" i="19"/>
  <c r="M65" i="19"/>
  <c r="M170" i="19"/>
  <c r="M131" i="19"/>
  <c r="M119" i="19"/>
  <c r="L31" i="19"/>
  <c r="L76" i="19"/>
  <c r="F155" i="19"/>
  <c r="F55" i="19"/>
  <c r="F45" i="19"/>
  <c r="F127" i="19"/>
  <c r="F28" i="19"/>
  <c r="F122" i="19"/>
  <c r="F135" i="19"/>
  <c r="V60" i="19"/>
  <c r="V134" i="19"/>
  <c r="V28" i="19"/>
  <c r="V126" i="19"/>
  <c r="V14" i="19"/>
  <c r="V33" i="19"/>
  <c r="V111" i="19"/>
  <c r="V149" i="19"/>
  <c r="F50" i="19"/>
  <c r="F79" i="19"/>
  <c r="F6" i="19"/>
  <c r="F151" i="19"/>
  <c r="F66" i="19"/>
  <c r="F147" i="19"/>
  <c r="F157" i="19"/>
  <c r="V105" i="19"/>
  <c r="V175" i="19"/>
  <c r="V174" i="19"/>
  <c r="V132" i="19"/>
  <c r="V42" i="19"/>
  <c r="V156" i="19"/>
  <c r="V128" i="19"/>
  <c r="V159" i="19"/>
  <c r="F37" i="19"/>
  <c r="F133" i="19"/>
  <c r="F19" i="19"/>
  <c r="F36" i="19"/>
  <c r="F106" i="19"/>
  <c r="F158" i="19"/>
  <c r="F168" i="19"/>
  <c r="V130" i="19"/>
  <c r="V21" i="19"/>
  <c r="V133" i="19"/>
  <c r="V167" i="19"/>
  <c r="V127" i="19"/>
  <c r="V162" i="19"/>
  <c r="V150" i="19"/>
  <c r="V169" i="19"/>
  <c r="T17" i="19"/>
  <c r="T159" i="19"/>
  <c r="T110" i="19"/>
  <c r="T30" i="19"/>
  <c r="F82" i="19"/>
  <c r="F16" i="19"/>
  <c r="F159" i="19"/>
  <c r="F117" i="19"/>
  <c r="F73" i="19"/>
  <c r="F89" i="19"/>
  <c r="F43" i="19"/>
  <c r="F169" i="19"/>
  <c r="F121" i="19"/>
  <c r="V93" i="19"/>
  <c r="V145" i="19"/>
  <c r="V147" i="19"/>
  <c r="V26" i="19"/>
  <c r="V40" i="19"/>
  <c r="V115" i="19"/>
  <c r="V160" i="19"/>
  <c r="V131" i="19"/>
  <c r="V49" i="19"/>
  <c r="F174" i="19"/>
  <c r="F92" i="19"/>
  <c r="F7" i="19"/>
  <c r="F72" i="19"/>
  <c r="F156" i="19"/>
  <c r="F150" i="19"/>
  <c r="F120" i="19"/>
  <c r="F163" i="19"/>
  <c r="F118" i="19"/>
  <c r="V113" i="19"/>
  <c r="V157" i="19"/>
  <c r="V17" i="19"/>
  <c r="V10" i="19"/>
  <c r="V173" i="19"/>
  <c r="V18" i="19"/>
  <c r="V50" i="19"/>
  <c r="V164" i="19"/>
  <c r="V79" i="19"/>
  <c r="F139" i="19"/>
  <c r="F109" i="19"/>
  <c r="F20" i="19"/>
  <c r="F80" i="19"/>
  <c r="F9" i="19"/>
  <c r="F11" i="19"/>
  <c r="F128" i="19"/>
  <c r="F32" i="19"/>
  <c r="V7" i="19"/>
  <c r="V82" i="19"/>
  <c r="V84" i="19"/>
  <c r="V74" i="19"/>
  <c r="V9" i="19"/>
  <c r="V29" i="19"/>
  <c r="V91" i="19"/>
  <c r="V70" i="19"/>
  <c r="CF4" i="21"/>
  <c r="CK4" i="21" s="1"/>
  <c r="K32" i="7"/>
  <c r="E32" i="7" s="1"/>
  <c r="C32" i="7" s="1"/>
  <c r="AD4" i="10" s="1"/>
  <c r="K21" i="7"/>
  <c r="E21" i="7" s="1"/>
  <c r="C21" i="7" s="1"/>
  <c r="S4" i="21" s="1"/>
  <c r="K34" i="7"/>
  <c r="E34" i="7"/>
  <c r="C34" i="7" s="1"/>
  <c r="AF4" i="21" s="1"/>
  <c r="K43" i="7"/>
  <c r="E43" i="7"/>
  <c r="C43" i="7" s="1"/>
  <c r="K61" i="7"/>
  <c r="E61" i="7" s="1"/>
  <c r="C61" i="7" s="1"/>
  <c r="BG4" i="21" s="1"/>
  <c r="K60" i="7"/>
  <c r="E60" i="7"/>
  <c r="C60" i="7" s="1"/>
  <c r="K63" i="7"/>
  <c r="E63" i="7"/>
  <c r="C63" i="7" s="1"/>
  <c r="BI4" i="10" s="1"/>
  <c r="K29" i="7"/>
  <c r="E29" i="7" s="1"/>
  <c r="C29" i="7" s="1"/>
  <c r="K57" i="7"/>
  <c r="E57" i="7"/>
  <c r="C57" i="7" s="1"/>
  <c r="BC4" i="21" s="1"/>
  <c r="CF18" i="10"/>
  <c r="DL4" i="10" s="1"/>
  <c r="K53" i="7"/>
  <c r="E53" i="7" s="1"/>
  <c r="C53" i="7" s="1"/>
  <c r="R146" i="6"/>
  <c r="K42" i="7"/>
  <c r="E42" i="7" s="1"/>
  <c r="C42" i="7" s="1"/>
  <c r="AN4" i="21" s="1"/>
  <c r="I72" i="6"/>
  <c r="I62" i="6"/>
  <c r="I70" i="6"/>
  <c r="I59" i="6"/>
  <c r="I63" i="6"/>
  <c r="I58" i="6"/>
  <c r="I56" i="6"/>
  <c r="I61" i="6"/>
  <c r="I57" i="6"/>
  <c r="I68" i="6"/>
  <c r="I66" i="6"/>
  <c r="I60" i="6"/>
  <c r="I69" i="6"/>
  <c r="I65" i="6"/>
  <c r="I64" i="6"/>
  <c r="I71" i="6"/>
  <c r="I67" i="6"/>
  <c r="O139" i="6"/>
  <c r="T139" i="6"/>
  <c r="K50" i="7"/>
  <c r="E50" i="7"/>
  <c r="C50" i="7" s="1"/>
  <c r="AV4" i="21" s="1"/>
  <c r="T110" i="6"/>
  <c r="O110" i="6"/>
  <c r="J17" i="7"/>
  <c r="E17" i="7" s="1"/>
  <c r="C17" i="7" s="1"/>
  <c r="O4" i="21" s="1"/>
  <c r="T88" i="6"/>
  <c r="O121" i="6"/>
  <c r="T121" i="6"/>
  <c r="CE4" i="10"/>
  <c r="CI4" i="10" s="1"/>
  <c r="BX4" i="10"/>
  <c r="O112" i="6"/>
  <c r="T112" i="6"/>
  <c r="O74" i="6"/>
  <c r="T74" i="6"/>
  <c r="CE18" i="10"/>
  <c r="DK4" i="10" s="1"/>
  <c r="CF22" i="10"/>
  <c r="DT4" i="10" s="1"/>
  <c r="R151" i="6"/>
  <c r="CE20" i="10"/>
  <c r="DO4" i="10" s="1"/>
  <c r="CE10" i="10"/>
  <c r="CU4" i="10" s="1"/>
  <c r="R148" i="6"/>
  <c r="E51" i="7"/>
  <c r="C51" i="7" s="1"/>
  <c r="AW4" i="10" s="1"/>
  <c r="K51" i="7"/>
  <c r="K33" i="7"/>
  <c r="E33" i="7" s="1"/>
  <c r="C33" i="7" s="1"/>
  <c r="AE4" i="21" s="1"/>
  <c r="E65" i="7"/>
  <c r="C65" i="7" s="1"/>
  <c r="G15" i="5" s="1"/>
  <c r="K65" i="7"/>
  <c r="K64" i="7"/>
  <c r="E64" i="7"/>
  <c r="C64" i="7" s="1"/>
  <c r="J6" i="7"/>
  <c r="E6" i="7" s="1"/>
  <c r="C6" i="7" s="1"/>
  <c r="C2" i="3" s="1"/>
  <c r="F16" i="5" s="1"/>
  <c r="T89" i="6"/>
  <c r="O89" i="6"/>
  <c r="CF20" i="10"/>
  <c r="DP4" i="10" s="1"/>
  <c r="CE12" i="10"/>
  <c r="CY4" i="10" s="1"/>
  <c r="CE14" i="10"/>
  <c r="DC4" i="10" s="1"/>
  <c r="R153" i="6"/>
  <c r="O102" i="6"/>
  <c r="K45" i="7"/>
  <c r="J45" i="7"/>
  <c r="O80" i="6"/>
  <c r="T80" i="6"/>
  <c r="CF16" i="10"/>
  <c r="DH4" i="10" s="1"/>
  <c r="R137" i="6"/>
  <c r="T162" i="6"/>
  <c r="O162" i="6"/>
  <c r="J47" i="7"/>
  <c r="E47" i="7" s="1"/>
  <c r="C47" i="7" s="1"/>
  <c r="AS4" i="21" s="1"/>
  <c r="J49" i="7"/>
  <c r="E49" i="7" s="1"/>
  <c r="C49" i="7" s="1"/>
  <c r="K59" i="7"/>
  <c r="E59" i="7" s="1"/>
  <c r="C59" i="7" s="1"/>
  <c r="BE4" i="21" s="1"/>
  <c r="T75" i="6"/>
  <c r="O75" i="6"/>
  <c r="CE17" i="10"/>
  <c r="DI4" i="10" s="1"/>
  <c r="O135" i="6"/>
  <c r="T135" i="6"/>
  <c r="G14" i="2"/>
  <c r="K2" i="2"/>
  <c r="H14" i="2"/>
  <c r="F14" i="2"/>
  <c r="K37" i="7"/>
  <c r="E37" i="7"/>
  <c r="C37" i="7" s="1"/>
  <c r="AI4" i="10" s="1"/>
  <c r="I35" i="6"/>
  <c r="I30" i="6"/>
  <c r="I25" i="6"/>
  <c r="I26" i="6"/>
  <c r="I34" i="6"/>
  <c r="I28" i="6"/>
  <c r="I29" i="6"/>
  <c r="I27" i="6"/>
  <c r="I22" i="6"/>
  <c r="T22" i="6" s="1"/>
  <c r="I23" i="6"/>
  <c r="T23" i="6" s="1"/>
  <c r="I36" i="6"/>
  <c r="I21" i="6"/>
  <c r="T21" i="6" s="1"/>
  <c r="I37" i="6"/>
  <c r="I33" i="6"/>
  <c r="I31" i="6"/>
  <c r="I24" i="6"/>
  <c r="T24" i="6" s="1"/>
  <c r="I32" i="6"/>
  <c r="T82" i="6"/>
  <c r="O82" i="6"/>
  <c r="CE4" i="21"/>
  <c r="CJ4" i="21" s="1"/>
  <c r="BX4" i="21"/>
  <c r="T96" i="6"/>
  <c r="J44" i="7"/>
  <c r="E44" i="7" s="1"/>
  <c r="C44" i="7" s="1"/>
  <c r="H2" i="2" s="1"/>
  <c r="F9" i="5"/>
  <c r="K22" i="7"/>
  <c r="E22" i="7" s="1"/>
  <c r="C22" i="7" s="1"/>
  <c r="T119" i="6"/>
  <c r="O119" i="6"/>
  <c r="T86" i="6"/>
  <c r="O86" i="6"/>
  <c r="CF21" i="10"/>
  <c r="DR4" i="10" s="1"/>
  <c r="CF4" i="10"/>
  <c r="CJ4" i="10" s="1"/>
  <c r="BY4" i="10"/>
  <c r="O117" i="6"/>
  <c r="T117" i="6"/>
  <c r="T131" i="6"/>
  <c r="O131" i="6"/>
  <c r="R140" i="6"/>
  <c r="J99" i="6"/>
  <c r="J105" i="6"/>
  <c r="J106" i="6"/>
  <c r="J90" i="6"/>
  <c r="J94" i="6"/>
  <c r="J107" i="6"/>
  <c r="J92" i="6"/>
  <c r="J103" i="6"/>
  <c r="J97" i="6"/>
  <c r="J93" i="6"/>
  <c r="J91" i="6"/>
  <c r="J102" i="6"/>
  <c r="J100" i="6"/>
  <c r="J96" i="6"/>
  <c r="J101" i="6"/>
  <c r="J95" i="6"/>
  <c r="J104" i="6"/>
  <c r="J98" i="6"/>
  <c r="O123" i="6"/>
  <c r="T123" i="6"/>
  <c r="V4" i="21"/>
  <c r="V4" i="10"/>
  <c r="R125" i="6"/>
  <c r="T97" i="6"/>
  <c r="J170" i="6"/>
  <c r="J167" i="6"/>
  <c r="J164" i="6"/>
  <c r="J162" i="6"/>
  <c r="J171" i="6"/>
  <c r="J168" i="6"/>
  <c r="J165" i="6"/>
  <c r="J173" i="6"/>
  <c r="J176" i="6"/>
  <c r="J160" i="6"/>
  <c r="J163" i="6"/>
  <c r="J166" i="6"/>
  <c r="J161" i="6"/>
  <c r="J174" i="6"/>
  <c r="J169" i="6"/>
  <c r="J172" i="6"/>
  <c r="J175" i="6"/>
  <c r="CF14" i="10"/>
  <c r="DD4" i="10" s="1"/>
  <c r="K35" i="7"/>
  <c r="E35" i="7"/>
  <c r="C35" i="7" s="1"/>
  <c r="R157" i="6"/>
  <c r="CF9" i="10"/>
  <c r="CT4" i="10" s="1"/>
  <c r="P175" i="19"/>
  <c r="P165" i="19"/>
  <c r="P155" i="19"/>
  <c r="P145" i="19"/>
  <c r="P135" i="19"/>
  <c r="P125" i="19"/>
  <c r="P115" i="19"/>
  <c r="P105" i="19"/>
  <c r="P95" i="19"/>
  <c r="P85" i="19"/>
  <c r="P75" i="19"/>
  <c r="P65" i="19"/>
  <c r="P55" i="19"/>
  <c r="P45" i="19"/>
  <c r="P114" i="19"/>
  <c r="P111" i="19"/>
  <c r="P108" i="19"/>
  <c r="P102" i="19"/>
  <c r="P99" i="19"/>
  <c r="P38" i="19"/>
  <c r="P28" i="19"/>
  <c r="P18" i="19"/>
  <c r="P8" i="19"/>
  <c r="P177" i="19"/>
  <c r="P166" i="19"/>
  <c r="P133" i="19"/>
  <c r="P119" i="19"/>
  <c r="P116" i="19"/>
  <c r="P94" i="19"/>
  <c r="P83" i="19"/>
  <c r="P169" i="19"/>
  <c r="P144" i="19"/>
  <c r="P122" i="19"/>
  <c r="P97" i="19"/>
  <c r="P42" i="19"/>
  <c r="P158" i="19"/>
  <c r="P147" i="19"/>
  <c r="P136" i="19"/>
  <c r="P86" i="19"/>
  <c r="P64" i="19"/>
  <c r="P53" i="19"/>
  <c r="P39" i="19"/>
  <c r="P36" i="19"/>
  <c r="P33" i="19"/>
  <c r="P30" i="19"/>
  <c r="P142" i="19"/>
  <c r="P103" i="19"/>
  <c r="P92" i="19"/>
  <c r="P81" i="19"/>
  <c r="P70" i="19"/>
  <c r="P59" i="19"/>
  <c r="P48" i="19"/>
  <c r="P156" i="19"/>
  <c r="P134" i="19"/>
  <c r="P120" i="19"/>
  <c r="P109" i="19"/>
  <c r="P87" i="19"/>
  <c r="P40" i="19"/>
  <c r="P148" i="19"/>
  <c r="P138" i="19"/>
  <c r="P58" i="19"/>
  <c r="P54" i="19"/>
  <c r="P9" i="19"/>
  <c r="P146" i="19"/>
  <c r="P79" i="19"/>
  <c r="P56" i="19"/>
  <c r="P52" i="19"/>
  <c r="P35" i="19"/>
  <c r="P150" i="19"/>
  <c r="P93" i="19"/>
  <c r="P89" i="19"/>
  <c r="P20" i="19"/>
  <c r="P7" i="19"/>
  <c r="P154" i="19"/>
  <c r="P77" i="19"/>
  <c r="P31" i="19"/>
  <c r="P176" i="19"/>
  <c r="P121" i="19"/>
  <c r="P107" i="19"/>
  <c r="P67" i="19"/>
  <c r="P44" i="19"/>
  <c r="P29" i="19"/>
  <c r="P137" i="19"/>
  <c r="P41" i="19"/>
  <c r="P19" i="19"/>
  <c r="P106" i="19"/>
  <c r="P90" i="19"/>
  <c r="P82" i="19"/>
  <c r="P50" i="19"/>
  <c r="P26" i="19"/>
  <c r="P124" i="19"/>
  <c r="P73" i="19"/>
  <c r="P43" i="19"/>
  <c r="P162" i="19"/>
  <c r="P159" i="19"/>
  <c r="P110" i="19"/>
  <c r="P17" i="19"/>
  <c r="P170" i="19"/>
  <c r="P153" i="19"/>
  <c r="P141" i="19"/>
  <c r="P129" i="19"/>
  <c r="P22" i="19"/>
  <c r="P173" i="19"/>
  <c r="P132" i="19"/>
  <c r="P126" i="19"/>
  <c r="P123" i="19"/>
  <c r="P118" i="19"/>
  <c r="P104" i="19"/>
  <c r="P62" i="19"/>
  <c r="P32" i="19"/>
  <c r="P6" i="19"/>
  <c r="P167" i="19"/>
  <c r="P101" i="19"/>
  <c r="P98" i="19"/>
  <c r="P172" i="19"/>
  <c r="P140" i="19"/>
  <c r="P80" i="19"/>
  <c r="P69" i="19"/>
  <c r="P128" i="19"/>
  <c r="P61" i="19"/>
  <c r="P13" i="19"/>
  <c r="P10" i="19"/>
  <c r="P100" i="19"/>
  <c r="P47" i="19"/>
  <c r="P139" i="19"/>
  <c r="P91" i="19"/>
  <c r="P157" i="19"/>
  <c r="P71" i="19"/>
  <c r="P66" i="19"/>
  <c r="P15" i="19"/>
  <c r="P163" i="19"/>
  <c r="P49" i="19"/>
  <c r="P174" i="19"/>
  <c r="P168" i="19"/>
  <c r="P127" i="19"/>
  <c r="P171" i="19"/>
  <c r="P68" i="19"/>
  <c r="P57" i="19"/>
  <c r="P130" i="19"/>
  <c r="P113" i="19"/>
  <c r="P96" i="19"/>
  <c r="P84" i="19"/>
  <c r="P78" i="19"/>
  <c r="P51" i="19"/>
  <c r="P27" i="19"/>
  <c r="P14" i="19"/>
  <c r="P164" i="19"/>
  <c r="P16" i="19"/>
  <c r="P143" i="19"/>
  <c r="P112" i="19"/>
  <c r="P11" i="19"/>
  <c r="P152" i="19"/>
  <c r="P149" i="19"/>
  <c r="P131" i="19"/>
  <c r="P72" i="19"/>
  <c r="P37" i="19"/>
  <c r="P24" i="19"/>
  <c r="P161" i="19"/>
  <c r="P34" i="19"/>
  <c r="P21" i="19"/>
  <c r="P117" i="19"/>
  <c r="P5" i="19"/>
  <c r="P74" i="19"/>
  <c r="P23" i="19"/>
  <c r="P160" i="19"/>
  <c r="P88" i="19"/>
  <c r="P63" i="19"/>
  <c r="P151" i="19"/>
  <c r="P76" i="19"/>
  <c r="P60" i="19"/>
  <c r="P25" i="19"/>
  <c r="P12" i="19"/>
  <c r="P46" i="19"/>
  <c r="P4" i="19"/>
  <c r="T93" i="6"/>
  <c r="O93" i="6"/>
  <c r="O136" i="6"/>
  <c r="T136" i="6"/>
  <c r="T108" i="6"/>
  <c r="O108" i="6"/>
  <c r="O104" i="6"/>
  <c r="T104" i="6"/>
  <c r="T95" i="6"/>
  <c r="O95" i="6"/>
  <c r="O79" i="6"/>
  <c r="T79" i="6"/>
  <c r="R154" i="6"/>
  <c r="R129" i="6"/>
  <c r="R128" i="6"/>
  <c r="O126" i="19"/>
  <c r="O123" i="19"/>
  <c r="O120" i="19"/>
  <c r="O117" i="19"/>
  <c r="O174" i="19"/>
  <c r="O141" i="19"/>
  <c r="O105" i="19"/>
  <c r="O177" i="19"/>
  <c r="O166" i="19"/>
  <c r="O155" i="19"/>
  <c r="O133" i="19"/>
  <c r="O119" i="19"/>
  <c r="O116" i="19"/>
  <c r="O94" i="19"/>
  <c r="O83" i="19"/>
  <c r="O61" i="19"/>
  <c r="O50" i="19"/>
  <c r="O169" i="19"/>
  <c r="O144" i="19"/>
  <c r="O122" i="19"/>
  <c r="O108" i="19"/>
  <c r="O97" i="19"/>
  <c r="O75" i="19"/>
  <c r="O42" i="19"/>
  <c r="O161" i="19"/>
  <c r="O150" i="19"/>
  <c r="O128" i="19"/>
  <c r="O56" i="19"/>
  <c r="O9" i="19"/>
  <c r="O6" i="19"/>
  <c r="O167" i="19"/>
  <c r="O145" i="19"/>
  <c r="O106" i="19"/>
  <c r="O95" i="19"/>
  <c r="O84" i="19"/>
  <c r="O73" i="19"/>
  <c r="O62" i="19"/>
  <c r="O51" i="19"/>
  <c r="O140" i="19"/>
  <c r="O130" i="19"/>
  <c r="O37" i="19"/>
  <c r="O24" i="19"/>
  <c r="O22" i="19"/>
  <c r="O11" i="19"/>
  <c r="O148" i="19"/>
  <c r="O138" i="19"/>
  <c r="O87" i="19"/>
  <c r="O81" i="19"/>
  <c r="O58" i="19"/>
  <c r="O54" i="19"/>
  <c r="O146" i="19"/>
  <c r="O85" i="19"/>
  <c r="O79" i="19"/>
  <c r="O52" i="19"/>
  <c r="O35" i="19"/>
  <c r="O158" i="19"/>
  <c r="O156" i="19"/>
  <c r="O93" i="19"/>
  <c r="O89" i="19"/>
  <c r="O48" i="19"/>
  <c r="O33" i="19"/>
  <c r="O20" i="19"/>
  <c r="O7" i="19"/>
  <c r="O172" i="19"/>
  <c r="O168" i="19"/>
  <c r="O164" i="19"/>
  <c r="O125" i="19"/>
  <c r="O101" i="19"/>
  <c r="O71" i="19"/>
  <c r="O69" i="19"/>
  <c r="O112" i="19"/>
  <c r="O109" i="19"/>
  <c r="O99" i="19"/>
  <c r="O91" i="19"/>
  <c r="O78" i="19"/>
  <c r="O66" i="19"/>
  <c r="O17" i="19"/>
  <c r="O142" i="19"/>
  <c r="O139" i="19"/>
  <c r="O121" i="19"/>
  <c r="O16" i="19"/>
  <c r="O147" i="19"/>
  <c r="O113" i="19"/>
  <c r="O102" i="19"/>
  <c r="O96" i="19"/>
  <c r="O65" i="19"/>
  <c r="O38" i="19"/>
  <c r="O4" i="19"/>
  <c r="O176" i="19"/>
  <c r="O165" i="19"/>
  <c r="O124" i="19"/>
  <c r="O43" i="19"/>
  <c r="O30" i="19"/>
  <c r="O162" i="19"/>
  <c r="O159" i="19"/>
  <c r="O110" i="19"/>
  <c r="O107" i="19"/>
  <c r="O40" i="19"/>
  <c r="O115" i="19"/>
  <c r="O59" i="19"/>
  <c r="O27" i="19"/>
  <c r="O19" i="19"/>
  <c r="O14" i="19"/>
  <c r="O173" i="19"/>
  <c r="O132" i="19"/>
  <c r="O118" i="19"/>
  <c r="O104" i="19"/>
  <c r="O67" i="19"/>
  <c r="O32" i="19"/>
  <c r="O152" i="19"/>
  <c r="O131" i="19"/>
  <c r="O72" i="19"/>
  <c r="O53" i="19"/>
  <c r="O103" i="19"/>
  <c r="O64" i="19"/>
  <c r="O21" i="19"/>
  <c r="O31" i="19"/>
  <c r="O18" i="19"/>
  <c r="O13" i="19"/>
  <c r="O5" i="19"/>
  <c r="O47" i="19"/>
  <c r="O44" i="19"/>
  <c r="O39" i="19"/>
  <c r="O157" i="19"/>
  <c r="O88" i="19"/>
  <c r="O63" i="19"/>
  <c r="O55" i="19"/>
  <c r="O36" i="19"/>
  <c r="O151" i="19"/>
  <c r="O28" i="19"/>
  <c r="O163" i="19"/>
  <c r="O49" i="19"/>
  <c r="O60" i="19"/>
  <c r="O25" i="19"/>
  <c r="O90" i="19"/>
  <c r="O68" i="19"/>
  <c r="O46" i="19"/>
  <c r="O170" i="19"/>
  <c r="O153" i="19"/>
  <c r="O135" i="19"/>
  <c r="O129" i="19"/>
  <c r="O70" i="19"/>
  <c r="O98" i="19"/>
  <c r="O92" i="19"/>
  <c r="O45" i="19"/>
  <c r="O137" i="19"/>
  <c r="O86" i="19"/>
  <c r="O143" i="19"/>
  <c r="O149" i="19"/>
  <c r="O77" i="19"/>
  <c r="O29" i="19"/>
  <c r="O8" i="19"/>
  <c r="O175" i="19"/>
  <c r="O134" i="19"/>
  <c r="O80" i="19"/>
  <c r="O34" i="19"/>
  <c r="O111" i="19"/>
  <c r="O10" i="19"/>
  <c r="O114" i="19"/>
  <c r="O100" i="19"/>
  <c r="O82" i="19"/>
  <c r="O74" i="19"/>
  <c r="O26" i="19"/>
  <c r="O23" i="19"/>
  <c r="O160" i="19"/>
  <c r="O154" i="19"/>
  <c r="O136" i="19"/>
  <c r="O15" i="19"/>
  <c r="O76" i="19"/>
  <c r="O41" i="19"/>
  <c r="O127" i="19"/>
  <c r="O12" i="19"/>
  <c r="O171" i="19"/>
  <c r="O57" i="19"/>
  <c r="E58" i="7"/>
  <c r="C58" i="7" s="1"/>
  <c r="K58" i="7"/>
  <c r="O125" i="6"/>
  <c r="T125" i="6"/>
  <c r="T92" i="6"/>
  <c r="J4" i="10"/>
  <c r="J4" i="21"/>
  <c r="S3" i="2"/>
  <c r="T3" i="2" s="1"/>
  <c r="S2" i="2"/>
  <c r="T2" i="2" s="1"/>
  <c r="O84" i="6"/>
  <c r="J16" i="7"/>
  <c r="E16" i="7" s="1"/>
  <c r="C16" i="7" s="1"/>
  <c r="CE8" i="10"/>
  <c r="CQ4" i="10" s="1"/>
  <c r="CF17" i="10"/>
  <c r="DJ4" i="10" s="1"/>
  <c r="E56" i="7"/>
  <c r="C56" i="7" s="1"/>
  <c r="K56" i="7"/>
  <c r="T99" i="6"/>
  <c r="T87" i="6"/>
  <c r="O87" i="6"/>
  <c r="J16" i="6"/>
  <c r="J11" i="6"/>
  <c r="J6" i="6"/>
  <c r="J18" i="6"/>
  <c r="J14" i="6"/>
  <c r="J5" i="6"/>
  <c r="J20" i="6"/>
  <c r="J9" i="6"/>
  <c r="J4" i="6"/>
  <c r="J17" i="6"/>
  <c r="J7" i="6"/>
  <c r="J12" i="6"/>
  <c r="J15" i="6"/>
  <c r="J10" i="6"/>
  <c r="J8" i="6"/>
  <c r="J19" i="6"/>
  <c r="J13" i="6"/>
  <c r="R133" i="6"/>
  <c r="T81" i="6"/>
  <c r="O81" i="6"/>
  <c r="K15" i="7"/>
  <c r="J15" i="7"/>
  <c r="E15" i="7" s="1"/>
  <c r="C15" i="7" s="1"/>
  <c r="M4" i="21" s="1"/>
  <c r="T107" i="6"/>
  <c r="O107" i="6"/>
  <c r="O105" i="6"/>
  <c r="T105" i="6"/>
  <c r="T83" i="6"/>
  <c r="O83" i="6"/>
  <c r="CE16" i="10"/>
  <c r="DG4" i="10" s="1"/>
  <c r="CE23" i="10"/>
  <c r="DU4" i="10" s="1"/>
  <c r="Q105" i="19"/>
  <c r="Q96" i="19"/>
  <c r="Q93" i="19"/>
  <c r="Q90" i="19"/>
  <c r="Q87" i="19"/>
  <c r="Q169" i="19"/>
  <c r="Q155" i="19"/>
  <c r="Q144" i="19"/>
  <c r="Q122" i="19"/>
  <c r="Q97" i="19"/>
  <c r="Q158" i="19"/>
  <c r="Q147" i="19"/>
  <c r="Q136" i="19"/>
  <c r="Q108" i="19"/>
  <c r="Q86" i="19"/>
  <c r="Q75" i="19"/>
  <c r="Q64" i="19"/>
  <c r="Q53" i="19"/>
  <c r="Q39" i="19"/>
  <c r="Q36" i="19"/>
  <c r="Q33" i="19"/>
  <c r="Q30" i="19"/>
  <c r="Q172" i="19"/>
  <c r="Q139" i="19"/>
  <c r="Q125" i="19"/>
  <c r="Q100" i="19"/>
  <c r="Q89" i="19"/>
  <c r="Q78" i="19"/>
  <c r="Q67" i="19"/>
  <c r="Q27" i="19"/>
  <c r="Q24" i="19"/>
  <c r="Q21" i="19"/>
  <c r="Q15" i="19"/>
  <c r="Q12" i="19"/>
  <c r="Q175" i="19"/>
  <c r="Q164" i="19"/>
  <c r="Q153" i="19"/>
  <c r="Q131" i="19"/>
  <c r="Q114" i="19"/>
  <c r="Q170" i="19"/>
  <c r="Q159" i="19"/>
  <c r="Q148" i="19"/>
  <c r="Q137" i="19"/>
  <c r="Q123" i="19"/>
  <c r="Q98" i="19"/>
  <c r="Q76" i="19"/>
  <c r="Q54" i="19"/>
  <c r="Q43" i="19"/>
  <c r="Q37" i="19"/>
  <c r="Q34" i="19"/>
  <c r="Q31" i="19"/>
  <c r="Q25" i="19"/>
  <c r="Q22" i="19"/>
  <c r="Q146" i="19"/>
  <c r="Q81" i="19"/>
  <c r="Q79" i="19"/>
  <c r="Q56" i="19"/>
  <c r="Q52" i="19"/>
  <c r="Q35" i="19"/>
  <c r="Q150" i="19"/>
  <c r="Q85" i="19"/>
  <c r="Q20" i="19"/>
  <c r="Q7" i="19"/>
  <c r="Q156" i="19"/>
  <c r="Q154" i="19"/>
  <c r="Q83" i="19"/>
  <c r="Q77" i="19"/>
  <c r="Q48" i="19"/>
  <c r="Q162" i="19"/>
  <c r="Q160" i="19"/>
  <c r="Q152" i="19"/>
  <c r="Q95" i="19"/>
  <c r="Q91" i="19"/>
  <c r="Q73" i="19"/>
  <c r="Q50" i="19"/>
  <c r="Q46" i="19"/>
  <c r="Q18" i="19"/>
  <c r="Q16" i="19"/>
  <c r="Q5" i="19"/>
  <c r="Q129" i="19"/>
  <c r="Q127" i="19"/>
  <c r="Q119" i="19"/>
  <c r="Q117" i="19"/>
  <c r="Q115" i="19"/>
  <c r="Q111" i="19"/>
  <c r="Q65" i="19"/>
  <c r="Q63" i="19"/>
  <c r="Q40" i="19"/>
  <c r="Q14" i="19"/>
  <c r="Q140" i="19"/>
  <c r="Q134" i="19"/>
  <c r="Q126" i="19"/>
  <c r="Q60" i="19"/>
  <c r="Q45" i="19"/>
  <c r="Q4" i="19"/>
  <c r="Q176" i="19"/>
  <c r="Q165" i="19"/>
  <c r="Q110" i="19"/>
  <c r="Q17" i="19"/>
  <c r="Q141" i="19"/>
  <c r="Q107" i="19"/>
  <c r="Q9" i="19"/>
  <c r="Q135" i="19"/>
  <c r="Q70" i="19"/>
  <c r="Q51" i="19"/>
  <c r="Q167" i="19"/>
  <c r="Q101" i="19"/>
  <c r="Q109" i="19"/>
  <c r="Q92" i="19"/>
  <c r="Q103" i="19"/>
  <c r="Q61" i="19"/>
  <c r="Q13" i="19"/>
  <c r="Q47" i="19"/>
  <c r="Q166" i="19"/>
  <c r="Q74" i="19"/>
  <c r="Q157" i="19"/>
  <c r="Q145" i="19"/>
  <c r="Q58" i="19"/>
  <c r="Q26" i="19"/>
  <c r="Q55" i="19"/>
  <c r="Q133" i="19"/>
  <c r="Q177" i="19"/>
  <c r="Q168" i="19"/>
  <c r="Q171" i="19"/>
  <c r="Q57" i="19"/>
  <c r="Q84" i="19"/>
  <c r="Q124" i="19"/>
  <c r="Q121" i="19"/>
  <c r="Q102" i="19"/>
  <c r="Q99" i="19"/>
  <c r="Q173" i="19"/>
  <c r="Q138" i="19"/>
  <c r="Q132" i="19"/>
  <c r="Q118" i="19"/>
  <c r="Q104" i="19"/>
  <c r="Q62" i="19"/>
  <c r="Q59" i="19"/>
  <c r="Q32" i="19"/>
  <c r="Q19" i="19"/>
  <c r="Q6" i="19"/>
  <c r="Q143" i="19"/>
  <c r="Q112" i="19"/>
  <c r="Q11" i="19"/>
  <c r="Q149" i="19"/>
  <c r="Q120" i="19"/>
  <c r="Q72" i="19"/>
  <c r="Q42" i="19"/>
  <c r="Q161" i="19"/>
  <c r="Q80" i="19"/>
  <c r="Q69" i="19"/>
  <c r="Q29" i="19"/>
  <c r="Q8" i="19"/>
  <c r="Q106" i="19"/>
  <c r="Q128" i="19"/>
  <c r="Q10" i="19"/>
  <c r="Q82" i="19"/>
  <c r="Q23" i="19"/>
  <c r="Q88" i="19"/>
  <c r="Q44" i="19"/>
  <c r="Q151" i="19"/>
  <c r="Q94" i="19"/>
  <c r="Q71" i="19"/>
  <c r="Q66" i="19"/>
  <c r="Q163" i="19"/>
  <c r="Q142" i="19"/>
  <c r="Q49" i="19"/>
  <c r="Q28" i="19"/>
  <c r="Q174" i="19"/>
  <c r="Q41" i="19"/>
  <c r="Q68" i="19"/>
  <c r="Q130" i="19"/>
  <c r="Q113" i="19"/>
  <c r="Q116" i="19"/>
  <c r="Q38" i="19"/>
  <c r="K55" i="7"/>
  <c r="E55" i="7"/>
  <c r="C55" i="7" s="1"/>
  <c r="O137" i="6"/>
  <c r="T137" i="6"/>
  <c r="O73" i="6"/>
  <c r="T73" i="6"/>
  <c r="J39" i="6"/>
  <c r="J51" i="6"/>
  <c r="J45" i="6"/>
  <c r="J38" i="6"/>
  <c r="J55" i="6"/>
  <c r="J46" i="6"/>
  <c r="J47" i="6"/>
  <c r="J40" i="6"/>
  <c r="J53" i="6"/>
  <c r="J48" i="6"/>
  <c r="J43" i="6"/>
  <c r="J41" i="6"/>
  <c r="J44" i="6"/>
  <c r="J52" i="6"/>
  <c r="J42" i="6"/>
  <c r="J50" i="6"/>
  <c r="J49" i="6"/>
  <c r="J54" i="6"/>
  <c r="T133" i="6"/>
  <c r="O133" i="6"/>
  <c r="O90" i="6"/>
  <c r="T90" i="6"/>
  <c r="I4" i="6"/>
  <c r="I16" i="6"/>
  <c r="I12" i="6"/>
  <c r="I5" i="6"/>
  <c r="I20" i="6"/>
  <c r="I9" i="6"/>
  <c r="I17" i="6"/>
  <c r="I6" i="6"/>
  <c r="I19" i="6"/>
  <c r="I14" i="6"/>
  <c r="I7" i="6"/>
  <c r="I13" i="6"/>
  <c r="I8" i="6"/>
  <c r="I11" i="6"/>
  <c r="I15" i="6"/>
  <c r="I10" i="6"/>
  <c r="I18" i="6"/>
  <c r="CF23" i="10"/>
  <c r="DV4" i="10" s="1"/>
  <c r="I177" i="19"/>
  <c r="I171" i="19"/>
  <c r="I168" i="19"/>
  <c r="I86" i="19"/>
  <c r="I83" i="19"/>
  <c r="I80" i="19"/>
  <c r="I77" i="19"/>
  <c r="I71" i="19"/>
  <c r="I68" i="19"/>
  <c r="I146" i="19"/>
  <c r="I138" i="19"/>
  <c r="I99" i="19"/>
  <c r="I88" i="19"/>
  <c r="I160" i="19"/>
  <c r="I149" i="19"/>
  <c r="I127" i="19"/>
  <c r="I124" i="19"/>
  <c r="I110" i="19"/>
  <c r="I66" i="19"/>
  <c r="I55" i="19"/>
  <c r="I44" i="19"/>
  <c r="I29" i="19"/>
  <c r="I26" i="19"/>
  <c r="I23" i="19"/>
  <c r="I20" i="19"/>
  <c r="I14" i="19"/>
  <c r="I11" i="19"/>
  <c r="I141" i="19"/>
  <c r="I102" i="19"/>
  <c r="I91" i="19"/>
  <c r="I69" i="19"/>
  <c r="I58" i="19"/>
  <c r="I47" i="19"/>
  <c r="I17" i="19"/>
  <c r="I8" i="19"/>
  <c r="I5" i="19"/>
  <c r="I166" i="19"/>
  <c r="I155" i="19"/>
  <c r="I144" i="19"/>
  <c r="I133" i="19"/>
  <c r="I119" i="19"/>
  <c r="I116" i="19"/>
  <c r="I108" i="19"/>
  <c r="I94" i="19"/>
  <c r="I172" i="19"/>
  <c r="I161" i="19"/>
  <c r="I150" i="19"/>
  <c r="I139" i="19"/>
  <c r="I128" i="19"/>
  <c r="I100" i="19"/>
  <c r="I89" i="19"/>
  <c r="I67" i="19"/>
  <c r="I56" i="19"/>
  <c r="I45" i="19"/>
  <c r="I27" i="19"/>
  <c r="I18" i="19"/>
  <c r="I15" i="19"/>
  <c r="I12" i="19"/>
  <c r="I126" i="19"/>
  <c r="I114" i="19"/>
  <c r="I106" i="19"/>
  <c r="I41" i="19"/>
  <c r="I28" i="19"/>
  <c r="I173" i="19"/>
  <c r="I136" i="19"/>
  <c r="I130" i="19"/>
  <c r="I118" i="19"/>
  <c r="I112" i="19"/>
  <c r="I104" i="19"/>
  <c r="I64" i="19"/>
  <c r="I62" i="19"/>
  <c r="I13" i="19"/>
  <c r="I142" i="19"/>
  <c r="I134" i="19"/>
  <c r="I132" i="19"/>
  <c r="I39" i="19"/>
  <c r="I24" i="19"/>
  <c r="I81" i="19"/>
  <c r="I60" i="19"/>
  <c r="I9" i="19"/>
  <c r="I156" i="19"/>
  <c r="I152" i="19"/>
  <c r="I97" i="19"/>
  <c r="I85" i="19"/>
  <c r="I79" i="19"/>
  <c r="I75" i="19"/>
  <c r="I52" i="19"/>
  <c r="I50" i="19"/>
  <c r="I35" i="19"/>
  <c r="I33" i="19"/>
  <c r="I175" i="19"/>
  <c r="I174" i="19"/>
  <c r="I129" i="19"/>
  <c r="I93" i="19"/>
  <c r="I63" i="19"/>
  <c r="I113" i="19"/>
  <c r="I87" i="19"/>
  <c r="I76" i="19"/>
  <c r="I49" i="19"/>
  <c r="I46" i="19"/>
  <c r="I147" i="19"/>
  <c r="I121" i="19"/>
  <c r="I73" i="19"/>
  <c r="I65" i="19"/>
  <c r="I25" i="19"/>
  <c r="I165" i="19"/>
  <c r="I162" i="19"/>
  <c r="I159" i="19"/>
  <c r="I153" i="19"/>
  <c r="I54" i="19"/>
  <c r="I43" i="19"/>
  <c r="I30" i="19"/>
  <c r="I176" i="19"/>
  <c r="I135" i="19"/>
  <c r="I107" i="19"/>
  <c r="I78" i="19"/>
  <c r="I70" i="19"/>
  <c r="I51" i="19"/>
  <c r="I48" i="19"/>
  <c r="I164" i="19"/>
  <c r="I92" i="19"/>
  <c r="I32" i="19"/>
  <c r="I140" i="19"/>
  <c r="I21" i="19"/>
  <c r="I117" i="19"/>
  <c r="I103" i="19"/>
  <c r="I61" i="19"/>
  <c r="I111" i="19"/>
  <c r="I31" i="19"/>
  <c r="I169" i="19"/>
  <c r="I122" i="19"/>
  <c r="I145" i="19"/>
  <c r="I82" i="19"/>
  <c r="I74" i="19"/>
  <c r="I163" i="19"/>
  <c r="I151" i="19"/>
  <c r="I105" i="19"/>
  <c r="I157" i="19"/>
  <c r="I96" i="19"/>
  <c r="I90" i="19"/>
  <c r="I84" i="19"/>
  <c r="I57" i="19"/>
  <c r="I38" i="19"/>
  <c r="I22" i="19"/>
  <c r="I4" i="19"/>
  <c r="I170" i="19"/>
  <c r="I59" i="19"/>
  <c r="I40" i="19"/>
  <c r="I123" i="19"/>
  <c r="I101" i="19"/>
  <c r="I95" i="19"/>
  <c r="I6" i="19"/>
  <c r="I167" i="19"/>
  <c r="I158" i="19"/>
  <c r="I115" i="19"/>
  <c r="I109" i="19"/>
  <c r="I19" i="19"/>
  <c r="I98" i="19"/>
  <c r="I42" i="19"/>
  <c r="I37" i="19"/>
  <c r="I16" i="19"/>
  <c r="I143" i="19"/>
  <c r="I137" i="19"/>
  <c r="I131" i="19"/>
  <c r="I120" i="19"/>
  <c r="I72" i="19"/>
  <c r="I53" i="19"/>
  <c r="I34" i="19"/>
  <c r="I125" i="19"/>
  <c r="I148" i="19"/>
  <c r="I10" i="19"/>
  <c r="I154" i="19"/>
  <c r="I36" i="19"/>
  <c r="I7" i="19"/>
  <c r="T126" i="6"/>
  <c r="O126" i="6"/>
  <c r="T141" i="6"/>
  <c r="O141" i="6"/>
  <c r="J79" i="6"/>
  <c r="J89" i="6"/>
  <c r="J74" i="6"/>
  <c r="J86" i="6"/>
  <c r="J78" i="6"/>
  <c r="J82" i="6"/>
  <c r="J75" i="6"/>
  <c r="J80" i="6"/>
  <c r="J81" i="6"/>
  <c r="J88" i="6"/>
  <c r="J84" i="6"/>
  <c r="J76" i="6"/>
  <c r="J87" i="6"/>
  <c r="J85" i="6"/>
  <c r="J83" i="6"/>
  <c r="J77" i="6"/>
  <c r="J73" i="6"/>
  <c r="T78" i="6"/>
  <c r="O78" i="6"/>
  <c r="T115" i="6"/>
  <c r="O115" i="6"/>
  <c r="K18" i="7"/>
  <c r="J18" i="7"/>
  <c r="O127" i="6"/>
  <c r="T127" i="6"/>
  <c r="CE19" i="10"/>
  <c r="DM4" i="10" s="1"/>
  <c r="X4" i="10"/>
  <c r="X4" i="21"/>
  <c r="K19" i="7"/>
  <c r="E19" i="7" s="1"/>
  <c r="C19" i="7" s="1"/>
  <c r="R68" i="6"/>
  <c r="R63" i="6"/>
  <c r="O132" i="6"/>
  <c r="T132" i="6"/>
  <c r="T113" i="6"/>
  <c r="O113" i="6"/>
  <c r="R30" i="6"/>
  <c r="S32" i="6" s="1"/>
  <c r="T91" i="6"/>
  <c r="O91" i="6"/>
  <c r="K31" i="7"/>
  <c r="E31" i="7"/>
  <c r="C31" i="7" s="1"/>
  <c r="BY4" i="21"/>
  <c r="T114" i="6"/>
  <c r="O114" i="6"/>
  <c r="K40" i="7"/>
  <c r="E40" i="7"/>
  <c r="C40" i="7" s="1"/>
  <c r="AL4" i="21" s="1"/>
  <c r="T161" i="6"/>
  <c r="O161" i="6"/>
  <c r="CF19" i="10"/>
  <c r="DN4" i="10" s="1"/>
  <c r="CF12" i="10"/>
  <c r="CZ4" i="10" s="1"/>
  <c r="E54" i="7"/>
  <c r="C54" i="7" s="1"/>
  <c r="K54" i="7"/>
  <c r="K39" i="7"/>
  <c r="E39" i="7"/>
  <c r="C39" i="7" s="1"/>
  <c r="J19" i="4" s="1"/>
  <c r="R57" i="6"/>
  <c r="O124" i="6"/>
  <c r="T124" i="6"/>
  <c r="J14" i="7"/>
  <c r="E14" i="7" s="1"/>
  <c r="C14" i="7" s="1"/>
  <c r="L4" i="21" s="1"/>
  <c r="T142" i="6"/>
  <c r="O142" i="6"/>
  <c r="O85" i="6"/>
  <c r="K30" i="7"/>
  <c r="E30" i="7" s="1"/>
  <c r="C30" i="7" s="1"/>
  <c r="K62" i="7"/>
  <c r="E62" i="7"/>
  <c r="C62" i="7" s="1"/>
  <c r="W145" i="19"/>
  <c r="W142" i="19"/>
  <c r="W139" i="19"/>
  <c r="W136" i="19"/>
  <c r="W133" i="19"/>
  <c r="W130" i="19"/>
  <c r="W127" i="19"/>
  <c r="W45" i="19"/>
  <c r="W42" i="19"/>
  <c r="W172" i="19"/>
  <c r="W103" i="19"/>
  <c r="W164" i="19"/>
  <c r="W153" i="19"/>
  <c r="W131" i="19"/>
  <c r="W114" i="19"/>
  <c r="W92" i="19"/>
  <c r="W81" i="19"/>
  <c r="W59" i="19"/>
  <c r="W48" i="19"/>
  <c r="W175" i="19"/>
  <c r="W167" i="19"/>
  <c r="W117" i="19"/>
  <c r="W106" i="19"/>
  <c r="W73" i="19"/>
  <c r="W159" i="19"/>
  <c r="W148" i="19"/>
  <c r="W126" i="19"/>
  <c r="W65" i="19"/>
  <c r="W54" i="19"/>
  <c r="W28" i="19"/>
  <c r="W25" i="19"/>
  <c r="W22" i="19"/>
  <c r="W19" i="19"/>
  <c r="W16" i="19"/>
  <c r="W13" i="19"/>
  <c r="W10" i="19"/>
  <c r="W176" i="19"/>
  <c r="W143" i="19"/>
  <c r="W115" i="19"/>
  <c r="W104" i="19"/>
  <c r="W93" i="19"/>
  <c r="W82" i="19"/>
  <c r="W71" i="19"/>
  <c r="W60" i="19"/>
  <c r="W49" i="19"/>
  <c r="W168" i="19"/>
  <c r="W160" i="19"/>
  <c r="W158" i="19"/>
  <c r="W152" i="19"/>
  <c r="W150" i="19"/>
  <c r="W97" i="19"/>
  <c r="W95" i="19"/>
  <c r="W46" i="19"/>
  <c r="W31" i="19"/>
  <c r="W5" i="19"/>
  <c r="W170" i="19"/>
  <c r="W162" i="19"/>
  <c r="W121" i="19"/>
  <c r="W107" i="19"/>
  <c r="W101" i="19"/>
  <c r="W99" i="19"/>
  <c r="W89" i="19"/>
  <c r="W75" i="19"/>
  <c r="W44" i="19"/>
  <c r="W29" i="19"/>
  <c r="W18" i="19"/>
  <c r="W166" i="19"/>
  <c r="W123" i="19"/>
  <c r="W109" i="19"/>
  <c r="W69" i="19"/>
  <c r="W14" i="19"/>
  <c r="W174" i="19"/>
  <c r="W119" i="19"/>
  <c r="W113" i="19"/>
  <c r="W67" i="19"/>
  <c r="W63" i="19"/>
  <c r="W40" i="19"/>
  <c r="W141" i="19"/>
  <c r="W57" i="19"/>
  <c r="W156" i="19"/>
  <c r="W129" i="19"/>
  <c r="W58" i="19"/>
  <c r="W7" i="19"/>
  <c r="W155" i="19"/>
  <c r="W72" i="19"/>
  <c r="W47" i="19"/>
  <c r="W173" i="19"/>
  <c r="W144" i="19"/>
  <c r="W70" i="19"/>
  <c r="W51" i="19"/>
  <c r="W35" i="19"/>
  <c r="W32" i="19"/>
  <c r="W132" i="19"/>
  <c r="W78" i="19"/>
  <c r="W62" i="19"/>
  <c r="W6" i="19"/>
  <c r="W149" i="19"/>
  <c r="W120" i="19"/>
  <c r="W112" i="19"/>
  <c r="W86" i="19"/>
  <c r="W8" i="19"/>
  <c r="W146" i="19"/>
  <c r="W137" i="19"/>
  <c r="W80" i="19"/>
  <c r="W37" i="19"/>
  <c r="W128" i="19"/>
  <c r="W125" i="19"/>
  <c r="W50" i="19"/>
  <c r="W26" i="19"/>
  <c r="W39" i="19"/>
  <c r="W151" i="19"/>
  <c r="W108" i="19"/>
  <c r="W91" i="19"/>
  <c r="W41" i="19"/>
  <c r="W36" i="19"/>
  <c r="W154" i="19"/>
  <c r="W20" i="19"/>
  <c r="W68" i="19"/>
  <c r="W165" i="19"/>
  <c r="W116" i="19"/>
  <c r="W110" i="19"/>
  <c r="W102" i="19"/>
  <c r="W38" i="19"/>
  <c r="W33" i="19"/>
  <c r="W17" i="19"/>
  <c r="W87" i="19"/>
  <c r="W43" i="19"/>
  <c r="W138" i="19"/>
  <c r="W118" i="19"/>
  <c r="W27" i="19"/>
  <c r="W98" i="19"/>
  <c r="W11" i="19"/>
  <c r="W140" i="19"/>
  <c r="W83" i="19"/>
  <c r="W64" i="19"/>
  <c r="W53" i="19"/>
  <c r="W34" i="19"/>
  <c r="W24" i="19"/>
  <c r="W21" i="19"/>
  <c r="W161" i="19"/>
  <c r="W134" i="19"/>
  <c r="W61" i="19"/>
  <c r="W56" i="19"/>
  <c r="W77" i="19"/>
  <c r="W74" i="19"/>
  <c r="W169" i="19"/>
  <c r="W157" i="19"/>
  <c r="W100" i="19"/>
  <c r="W94" i="19"/>
  <c r="W88" i="19"/>
  <c r="W23" i="19"/>
  <c r="W122" i="19"/>
  <c r="W111" i="19"/>
  <c r="W85" i="19"/>
  <c r="W66" i="19"/>
  <c r="W55" i="19"/>
  <c r="W163" i="19"/>
  <c r="W177" i="19"/>
  <c r="W76" i="19"/>
  <c r="W52" i="19"/>
  <c r="W15" i="19"/>
  <c r="W171" i="19"/>
  <c r="W105" i="19"/>
  <c r="W79" i="19"/>
  <c r="W124" i="19"/>
  <c r="W96" i="19"/>
  <c r="W90" i="19"/>
  <c r="W84" i="19"/>
  <c r="W12" i="19"/>
  <c r="W4" i="19"/>
  <c r="W30" i="19"/>
  <c r="W147" i="19"/>
  <c r="W135" i="19"/>
  <c r="W9" i="19"/>
  <c r="T128" i="6"/>
  <c r="O128" i="6"/>
  <c r="R32" i="6"/>
  <c r="CF13" i="10"/>
  <c r="DB4" i="10" s="1"/>
  <c r="O109" i="6"/>
  <c r="T109" i="6"/>
  <c r="O122" i="6"/>
  <c r="T122" i="6"/>
  <c r="T118" i="6"/>
  <c r="O118" i="6"/>
  <c r="R35" i="6"/>
  <c r="O138" i="6"/>
  <c r="T138" i="6"/>
  <c r="W4" i="10"/>
  <c r="W4" i="21"/>
  <c r="R59" i="6"/>
  <c r="I52" i="6"/>
  <c r="I38" i="6"/>
  <c r="I51" i="6"/>
  <c r="I45" i="6"/>
  <c r="I55" i="6"/>
  <c r="I39" i="6"/>
  <c r="I40" i="6"/>
  <c r="I53" i="6"/>
  <c r="I48" i="6"/>
  <c r="I43" i="6"/>
  <c r="I46" i="6"/>
  <c r="I41" i="6"/>
  <c r="I49" i="6"/>
  <c r="I44" i="6"/>
  <c r="I54" i="6"/>
  <c r="I42" i="6"/>
  <c r="I47" i="6"/>
  <c r="I50" i="6"/>
  <c r="I150" i="6"/>
  <c r="I144" i="6"/>
  <c r="I146" i="6"/>
  <c r="I157" i="6"/>
  <c r="I151" i="6"/>
  <c r="I154" i="6"/>
  <c r="I145" i="6"/>
  <c r="I143" i="6"/>
  <c r="I153" i="6"/>
  <c r="I158" i="6"/>
  <c r="I147" i="6"/>
  <c r="I156" i="6"/>
  <c r="I148" i="6"/>
  <c r="I155" i="6"/>
  <c r="I152" i="6"/>
  <c r="I149" i="6"/>
  <c r="I159" i="6"/>
  <c r="O120" i="6"/>
  <c r="T120" i="6"/>
  <c r="CE11" i="10"/>
  <c r="CW4" i="10" s="1"/>
  <c r="J119" i="6"/>
  <c r="J121" i="6"/>
  <c r="J124" i="6"/>
  <c r="J113" i="6"/>
  <c r="J117" i="6"/>
  <c r="J109" i="6"/>
  <c r="J115" i="6"/>
  <c r="J111" i="6"/>
  <c r="J122" i="6"/>
  <c r="J112" i="6"/>
  <c r="J123" i="6"/>
  <c r="J108" i="6"/>
  <c r="J120" i="6"/>
  <c r="J118" i="6"/>
  <c r="J116" i="6"/>
  <c r="J114" i="6"/>
  <c r="J110" i="6"/>
  <c r="CE9" i="10"/>
  <c r="CS4" i="10" s="1"/>
  <c r="S26" i="6"/>
  <c r="O140" i="6"/>
  <c r="T140" i="6"/>
  <c r="T76" i="6"/>
  <c r="O76" i="6"/>
  <c r="CF24" i="10"/>
  <c r="DX4" i="10" s="1"/>
  <c r="R143" i="6"/>
  <c r="K11" i="7"/>
  <c r="J11" i="7"/>
  <c r="F18" i="5"/>
  <c r="T160" i="6"/>
  <c r="O160" i="6"/>
  <c r="Y4" i="10"/>
  <c r="Y4" i="21"/>
  <c r="T111" i="6"/>
  <c r="O111" i="6"/>
  <c r="K23" i="7"/>
  <c r="E23" i="7" s="1"/>
  <c r="C23" i="7" s="1"/>
  <c r="U4" i="21" s="1"/>
  <c r="T134" i="6"/>
  <c r="O134" i="6"/>
  <c r="O77" i="6"/>
  <c r="T77" i="6"/>
  <c r="AN4" i="10" l="1"/>
  <c r="G15" i="2"/>
  <c r="BE4" i="10"/>
  <c r="AV4" i="10"/>
  <c r="F15" i="2"/>
  <c r="BG4" i="10"/>
  <c r="AF4" i="10"/>
  <c r="O4" i="10"/>
  <c r="G16" i="5"/>
  <c r="J9" i="5"/>
  <c r="K9" i="5" s="1"/>
  <c r="J16" i="4"/>
  <c r="K16" i="4" s="1"/>
  <c r="J16" i="5"/>
  <c r="K16" i="5" s="1"/>
  <c r="AI4" i="21"/>
  <c r="H16" i="5"/>
  <c r="I16" i="5" s="1"/>
  <c r="AW4" i="21"/>
  <c r="AP4" i="10"/>
  <c r="H20" i="5"/>
  <c r="I20" i="5" s="1"/>
  <c r="C3" i="13"/>
  <c r="H4" i="5"/>
  <c r="I4" i="5" s="1"/>
  <c r="AP4" i="21"/>
  <c r="H3" i="2"/>
  <c r="K19" i="4"/>
  <c r="BC4" i="10"/>
  <c r="G11" i="5"/>
  <c r="C2" i="13"/>
  <c r="F18" i="2"/>
  <c r="D4" i="21"/>
  <c r="D4" i="10"/>
  <c r="M4" i="10"/>
  <c r="AL4" i="10"/>
  <c r="H14" i="5"/>
  <c r="I14" i="5" s="1"/>
  <c r="G20" i="5"/>
  <c r="BK4" i="21"/>
  <c r="AE4" i="10"/>
  <c r="H5" i="5"/>
  <c r="I5" i="5" s="1"/>
  <c r="G17" i="5"/>
  <c r="AS4" i="10"/>
  <c r="BK4" i="10"/>
  <c r="G18" i="2"/>
  <c r="G9" i="5"/>
  <c r="AC4" i="10"/>
  <c r="AC4" i="21"/>
  <c r="H12" i="5"/>
  <c r="I12" i="5" s="1"/>
  <c r="AA4" i="21"/>
  <c r="G14" i="5"/>
  <c r="L4" i="10"/>
  <c r="H15" i="5"/>
  <c r="I15" i="5" s="1"/>
  <c r="AA4" i="10"/>
  <c r="G20" i="2"/>
  <c r="J20" i="2"/>
  <c r="H20" i="2"/>
  <c r="AU4" i="10"/>
  <c r="AU4" i="21"/>
  <c r="I20" i="2"/>
  <c r="F20" i="2"/>
  <c r="J18" i="5"/>
  <c r="K18" i="5" s="1"/>
  <c r="H18" i="2"/>
  <c r="BF4" i="10"/>
  <c r="BF4" i="21"/>
  <c r="T4" i="21"/>
  <c r="T4" i="10"/>
  <c r="H15" i="2"/>
  <c r="H11" i="5"/>
  <c r="I11" i="5" s="1"/>
  <c r="BA4" i="21"/>
  <c r="BA4" i="10"/>
  <c r="N4" i="10"/>
  <c r="N4" i="21"/>
  <c r="H18" i="5"/>
  <c r="I18" i="5" s="1"/>
  <c r="U4" i="10"/>
  <c r="BH4" i="21"/>
  <c r="BH4" i="10"/>
  <c r="S4" i="10"/>
  <c r="G12" i="5"/>
  <c r="H6" i="5"/>
  <c r="I6" i="5" s="1"/>
  <c r="G8" i="5"/>
  <c r="G18" i="5"/>
  <c r="AB4" i="21"/>
  <c r="AB4" i="10"/>
  <c r="H17" i="5"/>
  <c r="I17" i="5" s="1"/>
  <c r="BJ4" i="21"/>
  <c r="BJ4" i="10"/>
  <c r="H13" i="5"/>
  <c r="I13" i="5" s="1"/>
  <c r="Q4" i="10"/>
  <c r="Q4" i="21"/>
  <c r="AO4" i="10"/>
  <c r="AO4" i="21"/>
  <c r="AY4" i="10"/>
  <c r="AY4" i="21"/>
  <c r="AK4" i="10"/>
  <c r="J9" i="4"/>
  <c r="K9" i="4" s="1"/>
  <c r="AK4" i="21"/>
  <c r="J13" i="4"/>
  <c r="K13" i="4" s="1"/>
  <c r="J6" i="5"/>
  <c r="K6" i="5" s="1"/>
  <c r="J20" i="5"/>
  <c r="K20" i="5" s="1"/>
  <c r="J5" i="4"/>
  <c r="K5" i="4" s="1"/>
  <c r="J12" i="5"/>
  <c r="K12" i="5" s="1"/>
  <c r="J14" i="4"/>
  <c r="K14" i="4" s="1"/>
  <c r="J12" i="4"/>
  <c r="K12" i="4" s="1"/>
  <c r="J13" i="5"/>
  <c r="K13" i="5" s="1"/>
  <c r="J14" i="5"/>
  <c r="K14" i="5" s="1"/>
  <c r="J6" i="4"/>
  <c r="K6" i="4" s="1"/>
  <c r="J10" i="4"/>
  <c r="K10" i="4" s="1"/>
  <c r="J17" i="5"/>
  <c r="K17" i="5" s="1"/>
  <c r="J15" i="5"/>
  <c r="K15" i="5" s="1"/>
  <c r="J5" i="5"/>
  <c r="K5" i="5" s="1"/>
  <c r="J8" i="4"/>
  <c r="K8" i="4" s="1"/>
  <c r="J18" i="4"/>
  <c r="K18" i="4" s="1"/>
  <c r="J17" i="4"/>
  <c r="K17" i="4" s="1"/>
  <c r="J7" i="5"/>
  <c r="K7" i="5" s="1"/>
  <c r="J8" i="5"/>
  <c r="K8" i="5" s="1"/>
  <c r="J11" i="5"/>
  <c r="K11" i="5" s="1"/>
  <c r="J20" i="4"/>
  <c r="K20" i="4" s="1"/>
  <c r="J11" i="4"/>
  <c r="K11" i="4" s="1"/>
  <c r="H7" i="5"/>
  <c r="I7" i="5" s="1"/>
  <c r="J7" i="4"/>
  <c r="K7" i="4" s="1"/>
  <c r="BB4" i="21"/>
  <c r="BB4" i="10"/>
  <c r="J15" i="4"/>
  <c r="K15" i="4" s="1"/>
  <c r="H19" i="5"/>
  <c r="I19" i="5" s="1"/>
  <c r="AZ4" i="10"/>
  <c r="AZ4" i="21"/>
  <c r="AD4" i="21"/>
  <c r="H10" i="5"/>
  <c r="I10" i="5" s="1"/>
  <c r="BI4" i="21"/>
  <c r="J19" i="5"/>
  <c r="K19" i="5" s="1"/>
  <c r="H9" i="5"/>
  <c r="I9" i="5" s="1"/>
  <c r="BD4" i="10"/>
  <c r="BD4" i="21"/>
  <c r="J4" i="5"/>
  <c r="K4" i="5" s="1"/>
  <c r="J10" i="5"/>
  <c r="K10" i="5" s="1"/>
  <c r="AG4" i="10"/>
  <c r="AG4" i="21"/>
  <c r="J4" i="4"/>
  <c r="K4" i="4" s="1"/>
  <c r="H8" i="5"/>
  <c r="I8" i="5" s="1"/>
  <c r="O98" i="6"/>
  <c r="S27" i="6"/>
  <c r="S33" i="6"/>
  <c r="O101" i="6"/>
  <c r="S23" i="6"/>
  <c r="S24" i="6"/>
  <c r="S37" i="6"/>
  <c r="O106" i="6"/>
  <c r="S21" i="6"/>
  <c r="S22" i="6"/>
  <c r="O100" i="6"/>
  <c r="T100" i="6"/>
  <c r="O103" i="6"/>
  <c r="T103" i="6"/>
  <c r="O94" i="6"/>
  <c r="T94" i="6"/>
  <c r="S35" i="6"/>
  <c r="S25" i="6"/>
  <c r="AA26" i="6" s="1"/>
  <c r="AA27" i="6"/>
  <c r="S29" i="6"/>
  <c r="S28" i="6"/>
  <c r="AA28" i="6" s="1"/>
  <c r="D105" i="6"/>
  <c r="M105" i="6" s="1"/>
  <c r="D166" i="6"/>
  <c r="M166" i="6" s="1"/>
  <c r="D145" i="6"/>
  <c r="M145" i="6" s="1"/>
  <c r="D24" i="6"/>
  <c r="N24" i="6" s="1"/>
  <c r="D130" i="6"/>
  <c r="M130" i="6" s="1"/>
  <c r="D69" i="6"/>
  <c r="M69" i="6" s="1"/>
  <c r="D74" i="6"/>
  <c r="M74" i="6" s="1"/>
  <c r="D124" i="6"/>
  <c r="M124" i="6" s="1"/>
  <c r="D23" i="6"/>
  <c r="N23" i="6" s="1"/>
  <c r="D59" i="6"/>
  <c r="M59" i="6" s="1"/>
  <c r="D26" i="6"/>
  <c r="N26" i="6" s="1"/>
  <c r="D143" i="6"/>
  <c r="M143" i="6" s="1"/>
  <c r="D138" i="6"/>
  <c r="M138" i="6" s="1"/>
  <c r="D112" i="6"/>
  <c r="M112" i="6" s="1"/>
  <c r="D141" i="6"/>
  <c r="M141" i="6" s="1"/>
  <c r="D134" i="6"/>
  <c r="M134" i="6" s="1"/>
  <c r="D100" i="6"/>
  <c r="M100" i="6" s="1"/>
  <c r="D144" i="6"/>
  <c r="M144" i="6" s="1"/>
  <c r="D152" i="6"/>
  <c r="M152" i="6" s="1"/>
  <c r="D12" i="6"/>
  <c r="N12" i="6" s="1"/>
  <c r="D110" i="6"/>
  <c r="M110" i="6" s="1"/>
  <c r="D175" i="6"/>
  <c r="M175" i="6" s="1"/>
  <c r="D162" i="6"/>
  <c r="M162" i="6" s="1"/>
  <c r="D103" i="6"/>
  <c r="M103" i="6" s="1"/>
  <c r="D165" i="6"/>
  <c r="M165" i="6" s="1"/>
  <c r="D84" i="6"/>
  <c r="M84" i="6" s="1"/>
  <c r="D114" i="6"/>
  <c r="M114" i="6" s="1"/>
  <c r="D60" i="6"/>
  <c r="M60" i="6" s="1"/>
  <c r="D107" i="6"/>
  <c r="M107" i="6" s="1"/>
  <c r="D93" i="6"/>
  <c r="M93" i="6" s="1"/>
  <c r="D17" i="6"/>
  <c r="N17" i="6" s="1"/>
  <c r="D33" i="6"/>
  <c r="M33" i="6" s="1"/>
  <c r="D146" i="6"/>
  <c r="M146" i="6" s="1"/>
  <c r="D31" i="6"/>
  <c r="M31" i="6" s="1"/>
  <c r="D68" i="6"/>
  <c r="M68" i="6" s="1"/>
  <c r="D25" i="6"/>
  <c r="N25" i="6" s="1"/>
  <c r="D170" i="6"/>
  <c r="M170" i="6" s="1"/>
  <c r="D131" i="6"/>
  <c r="M131" i="6" s="1"/>
  <c r="D21" i="6"/>
  <c r="N21" i="6" s="1"/>
  <c r="D29" i="6"/>
  <c r="N29" i="6" s="1"/>
  <c r="D97" i="6"/>
  <c r="M97" i="6" s="1"/>
  <c r="D49" i="6"/>
  <c r="M49" i="6" s="1"/>
  <c r="D149" i="6"/>
  <c r="M149" i="6" s="1"/>
  <c r="D94" i="6"/>
  <c r="M94" i="6" s="1"/>
  <c r="D81" i="6"/>
  <c r="M81" i="6" s="1"/>
  <c r="D113" i="6"/>
  <c r="M113" i="6" s="1"/>
  <c r="D36" i="6"/>
  <c r="M36" i="6" s="1"/>
  <c r="D46" i="6"/>
  <c r="M46" i="6" s="1"/>
  <c r="D67" i="6"/>
  <c r="M67" i="6" s="1"/>
  <c r="D172" i="6"/>
  <c r="M172" i="6" s="1"/>
  <c r="D85" i="6"/>
  <c r="M85" i="6" s="1"/>
  <c r="D115" i="6"/>
  <c r="M115" i="6" s="1"/>
  <c r="D32" i="6"/>
  <c r="M32" i="6" s="1"/>
  <c r="D150" i="6"/>
  <c r="M150" i="6" s="1"/>
  <c r="D117" i="6"/>
  <c r="M117" i="6" s="1"/>
  <c r="D142" i="6"/>
  <c r="M142" i="6" s="1"/>
  <c r="D154" i="6"/>
  <c r="M154" i="6" s="1"/>
  <c r="D27" i="6"/>
  <c r="N27" i="6" s="1"/>
  <c r="D11" i="6"/>
  <c r="N11" i="6" s="1"/>
  <c r="D128" i="6"/>
  <c r="M128" i="6" s="1"/>
  <c r="D156" i="6"/>
  <c r="M156" i="6" s="1"/>
  <c r="D159" i="6"/>
  <c r="M159" i="6" s="1"/>
  <c r="D19" i="6"/>
  <c r="N19" i="6" s="1"/>
  <c r="D91" i="6"/>
  <c r="M91" i="6" s="1"/>
  <c r="D140" i="6"/>
  <c r="M140" i="6" s="1"/>
  <c r="D129" i="6"/>
  <c r="M129" i="6" s="1"/>
  <c r="D70" i="6"/>
  <c r="M70" i="6" s="1"/>
  <c r="D137" i="6"/>
  <c r="M137" i="6" s="1"/>
  <c r="D65" i="6"/>
  <c r="M65" i="6" s="1"/>
  <c r="D7" i="6"/>
  <c r="N7" i="6" s="1"/>
  <c r="D82" i="6"/>
  <c r="M82" i="6" s="1"/>
  <c r="D37" i="6"/>
  <c r="M37" i="6" s="1"/>
  <c r="D83" i="6"/>
  <c r="M83" i="6" s="1"/>
  <c r="D132" i="6"/>
  <c r="M132" i="6" s="1"/>
  <c r="D95" i="6"/>
  <c r="M95" i="6" s="1"/>
  <c r="D161" i="6"/>
  <c r="M161" i="6" s="1"/>
  <c r="D108" i="6"/>
  <c r="M108" i="6" s="1"/>
  <c r="D92" i="6"/>
  <c r="M92" i="6" s="1"/>
  <c r="D34" i="6"/>
  <c r="M34" i="6" s="1"/>
  <c r="D35" i="6"/>
  <c r="M35" i="6" s="1"/>
  <c r="D51" i="6"/>
  <c r="M51" i="6" s="1"/>
  <c r="D20" i="6"/>
  <c r="N20" i="6" s="1"/>
  <c r="D174" i="6"/>
  <c r="M174" i="6" s="1"/>
  <c r="D136" i="6"/>
  <c r="M136" i="6" s="1"/>
  <c r="D47" i="6"/>
  <c r="M47" i="6" s="1"/>
  <c r="D109" i="6"/>
  <c r="M109" i="6" s="1"/>
  <c r="D75" i="6"/>
  <c r="M75" i="6" s="1"/>
  <c r="D77" i="6"/>
  <c r="M77" i="6" s="1"/>
  <c r="D139" i="6"/>
  <c r="M139" i="6" s="1"/>
  <c r="D135" i="6"/>
  <c r="M135" i="6" s="1"/>
  <c r="D171" i="6"/>
  <c r="M171" i="6" s="1"/>
  <c r="D148" i="6"/>
  <c r="M148" i="6" s="1"/>
  <c r="D176" i="6"/>
  <c r="M176" i="6" s="1"/>
  <c r="D10" i="6"/>
  <c r="N10" i="6" s="1"/>
  <c r="D173" i="6"/>
  <c r="M173" i="6" s="1"/>
  <c r="D116" i="6"/>
  <c r="M116" i="6" s="1"/>
  <c r="D177" i="6"/>
  <c r="M177" i="6" s="1"/>
  <c r="D28" i="6"/>
  <c r="N28" i="6" s="1"/>
  <c r="D39" i="6"/>
  <c r="M39" i="6" s="1"/>
  <c r="D52" i="6"/>
  <c r="M52" i="6" s="1"/>
  <c r="D127" i="6"/>
  <c r="M127" i="6" s="1"/>
  <c r="D41" i="6"/>
  <c r="M41" i="6" s="1"/>
  <c r="D76" i="6"/>
  <c r="M76" i="6" s="1"/>
  <c r="D58" i="6"/>
  <c r="M58" i="6" s="1"/>
  <c r="D56" i="6"/>
  <c r="M56" i="6" s="1"/>
  <c r="D5" i="6"/>
  <c r="N5" i="6" s="1"/>
  <c r="D45" i="6"/>
  <c r="M45" i="6" s="1"/>
  <c r="D53" i="6"/>
  <c r="M53" i="6" s="1"/>
  <c r="D111" i="6"/>
  <c r="M111" i="6" s="1"/>
  <c r="D119" i="6"/>
  <c r="M119" i="6" s="1"/>
  <c r="D14" i="6"/>
  <c r="N14" i="6" s="1"/>
  <c r="D157" i="6"/>
  <c r="M157" i="6" s="1"/>
  <c r="D55" i="6"/>
  <c r="M55" i="6" s="1"/>
  <c r="D62" i="6"/>
  <c r="M62" i="6" s="1"/>
  <c r="D48" i="6"/>
  <c r="M48" i="6" s="1"/>
  <c r="D88" i="6"/>
  <c r="M88" i="6" s="1"/>
  <c r="D18" i="6"/>
  <c r="N18" i="6" s="1"/>
  <c r="D71" i="6"/>
  <c r="M71" i="6" s="1"/>
  <c r="D155" i="6"/>
  <c r="M155" i="6" s="1"/>
  <c r="D87" i="6"/>
  <c r="M87" i="6" s="1"/>
  <c r="D8" i="6"/>
  <c r="N8" i="6" s="1"/>
  <c r="D44" i="6"/>
  <c r="M44" i="6" s="1"/>
  <c r="D66" i="6"/>
  <c r="M66" i="6" s="1"/>
  <c r="D125" i="6"/>
  <c r="M125" i="6" s="1"/>
  <c r="D126" i="6"/>
  <c r="M126" i="6" s="1"/>
  <c r="D38" i="6"/>
  <c r="M38" i="6" s="1"/>
  <c r="D164" i="6"/>
  <c r="M164" i="6" s="1"/>
  <c r="D121" i="6"/>
  <c r="M121" i="6" s="1"/>
  <c r="D78" i="6"/>
  <c r="M78" i="6" s="1"/>
  <c r="D169" i="6"/>
  <c r="M169" i="6" s="1"/>
  <c r="D104" i="6"/>
  <c r="M104" i="6" s="1"/>
  <c r="D90" i="6"/>
  <c r="M90" i="6" s="1"/>
  <c r="D118" i="6"/>
  <c r="M118" i="6" s="1"/>
  <c r="D43" i="6"/>
  <c r="M43" i="6" s="1"/>
  <c r="D168" i="6"/>
  <c r="M168" i="6" s="1"/>
  <c r="D79" i="6"/>
  <c r="M79" i="6" s="1"/>
  <c r="D96" i="6"/>
  <c r="M96" i="6" s="1"/>
  <c r="D89" i="6"/>
  <c r="M89" i="6" s="1"/>
  <c r="D158" i="6"/>
  <c r="M158" i="6" s="1"/>
  <c r="D50" i="6"/>
  <c r="M50" i="6" s="1"/>
  <c r="D13" i="6"/>
  <c r="N13" i="6" s="1"/>
  <c r="D120" i="6"/>
  <c r="M120" i="6" s="1"/>
  <c r="D73" i="6"/>
  <c r="M73" i="6" s="1"/>
  <c r="D106" i="6"/>
  <c r="M106" i="6" s="1"/>
  <c r="D98" i="6"/>
  <c r="M98" i="6" s="1"/>
  <c r="D9" i="6"/>
  <c r="N9" i="6" s="1"/>
  <c r="D80" i="6"/>
  <c r="M80" i="6" s="1"/>
  <c r="D133" i="6"/>
  <c r="M133" i="6" s="1"/>
  <c r="D147" i="6"/>
  <c r="M147" i="6" s="1"/>
  <c r="D61" i="6"/>
  <c r="M61" i="6" s="1"/>
  <c r="D86" i="6"/>
  <c r="M86" i="6" s="1"/>
  <c r="D163" i="6"/>
  <c r="M163" i="6" s="1"/>
  <c r="D151" i="6"/>
  <c r="M151" i="6" s="1"/>
  <c r="D6" i="6"/>
  <c r="N6" i="6" s="1"/>
  <c r="D167" i="6"/>
  <c r="M167" i="6" s="1"/>
  <c r="D63" i="6"/>
  <c r="M63" i="6" s="1"/>
  <c r="D57" i="6"/>
  <c r="M57" i="6" s="1"/>
  <c r="D64" i="6"/>
  <c r="M64" i="6" s="1"/>
  <c r="D72" i="6"/>
  <c r="M72" i="6" s="1"/>
  <c r="D101" i="6"/>
  <c r="M101" i="6" s="1"/>
  <c r="D122" i="6"/>
  <c r="M122" i="6" s="1"/>
  <c r="D42" i="6"/>
  <c r="M42" i="6" s="1"/>
  <c r="D30" i="6"/>
  <c r="M30" i="6" s="1"/>
  <c r="D153" i="6"/>
  <c r="M153" i="6" s="1"/>
  <c r="D54" i="6"/>
  <c r="M54" i="6" s="1"/>
  <c r="D22" i="6"/>
  <c r="N22" i="6" s="1"/>
  <c r="D15" i="6"/>
  <c r="N15" i="6" s="1"/>
  <c r="D16" i="6"/>
  <c r="N16" i="6" s="1"/>
  <c r="D123" i="6"/>
  <c r="M123" i="6" s="1"/>
  <c r="D99" i="6"/>
  <c r="M99" i="6" s="1"/>
  <c r="D4" i="6"/>
  <c r="N4" i="6" s="1"/>
  <c r="AB4" i="6" s="1"/>
  <c r="H4" i="4" s="1"/>
  <c r="I4" i="4" s="1"/>
  <c r="D102" i="6"/>
  <c r="M102" i="6" s="1"/>
  <c r="D160" i="6"/>
  <c r="M160" i="6" s="1"/>
  <c r="D40" i="6"/>
  <c r="M40" i="6" s="1"/>
  <c r="R120" i="6"/>
  <c r="R87" i="6"/>
  <c r="O155" i="6"/>
  <c r="T155" i="6"/>
  <c r="R51" i="6"/>
  <c r="R104" i="6"/>
  <c r="O59" i="6"/>
  <c r="T59" i="6"/>
  <c r="AA33" i="6"/>
  <c r="R122" i="6"/>
  <c r="T147" i="6"/>
  <c r="O147" i="6"/>
  <c r="T48" i="6"/>
  <c r="O48" i="6"/>
  <c r="R81" i="6"/>
  <c r="R39" i="6"/>
  <c r="R95" i="6"/>
  <c r="T70" i="6"/>
  <c r="O70" i="6"/>
  <c r="E11" i="7"/>
  <c r="C11" i="7" s="1"/>
  <c r="R111" i="6"/>
  <c r="O158" i="6"/>
  <c r="T158" i="6"/>
  <c r="T53" i="6"/>
  <c r="O53" i="6"/>
  <c r="R80" i="6"/>
  <c r="R101" i="6"/>
  <c r="T27" i="6"/>
  <c r="O27" i="6"/>
  <c r="T62" i="6"/>
  <c r="O62" i="6"/>
  <c r="R160" i="6"/>
  <c r="U24" i="6"/>
  <c r="U21" i="6"/>
  <c r="U23" i="6"/>
  <c r="U22" i="6"/>
  <c r="O58" i="6"/>
  <c r="T58" i="6"/>
  <c r="R123" i="6"/>
  <c r="O63" i="6"/>
  <c r="T63" i="6"/>
  <c r="T43" i="6"/>
  <c r="O43" i="6"/>
  <c r="O153" i="6"/>
  <c r="T153" i="6"/>
  <c r="T72" i="6"/>
  <c r="O72" i="6"/>
  <c r="R109" i="6"/>
  <c r="R162" i="6"/>
  <c r="T154" i="6"/>
  <c r="O154" i="6"/>
  <c r="R86" i="6"/>
  <c r="R91" i="6"/>
  <c r="T26" i="6"/>
  <c r="O26" i="6"/>
  <c r="F19" i="5"/>
  <c r="G19" i="5" s="1"/>
  <c r="R108" i="6"/>
  <c r="R76" i="6"/>
  <c r="R88" i="6"/>
  <c r="R75" i="6"/>
  <c r="T29" i="6"/>
  <c r="O29" i="6"/>
  <c r="T28" i="6"/>
  <c r="O28" i="6"/>
  <c r="R49" i="6"/>
  <c r="R102" i="6"/>
  <c r="T34" i="6"/>
  <c r="O34" i="6"/>
  <c r="R113" i="6"/>
  <c r="T45" i="6"/>
  <c r="O45" i="6"/>
  <c r="R50" i="6"/>
  <c r="R74" i="6"/>
  <c r="R42" i="6"/>
  <c r="R93" i="6"/>
  <c r="O25" i="6"/>
  <c r="T25" i="6"/>
  <c r="O67" i="6"/>
  <c r="T67" i="6"/>
  <c r="T152" i="6"/>
  <c r="O152" i="6"/>
  <c r="T49" i="6"/>
  <c r="O49" i="6"/>
  <c r="T37" i="6"/>
  <c r="O37" i="6"/>
  <c r="T46" i="6"/>
  <c r="O46" i="6"/>
  <c r="R96" i="6"/>
  <c r="T55" i="6"/>
  <c r="O55" i="6"/>
  <c r="R78" i="6"/>
  <c r="S31" i="6"/>
  <c r="AA32" i="6" s="1"/>
  <c r="R124" i="6"/>
  <c r="T151" i="6"/>
  <c r="O151" i="6"/>
  <c r="O51" i="6"/>
  <c r="T51" i="6"/>
  <c r="S30" i="6"/>
  <c r="R121" i="6"/>
  <c r="T157" i="6"/>
  <c r="O157" i="6"/>
  <c r="O38" i="6"/>
  <c r="T38" i="6"/>
  <c r="R89" i="6"/>
  <c r="R52" i="6"/>
  <c r="R97" i="6"/>
  <c r="T30" i="6"/>
  <c r="O30" i="6"/>
  <c r="O71" i="6"/>
  <c r="T71" i="6"/>
  <c r="F13" i="5"/>
  <c r="G13" i="5" s="1"/>
  <c r="R55" i="6"/>
  <c r="O56" i="6"/>
  <c r="T56" i="6"/>
  <c r="T41" i="6"/>
  <c r="O41" i="6"/>
  <c r="R84" i="6"/>
  <c r="T36" i="6"/>
  <c r="O36" i="6"/>
  <c r="S34" i="6"/>
  <c r="R119" i="6"/>
  <c r="T146" i="6"/>
  <c r="O146" i="6"/>
  <c r="O52" i="6"/>
  <c r="T52" i="6"/>
  <c r="R79" i="6"/>
  <c r="R44" i="6"/>
  <c r="R103" i="6"/>
  <c r="T35" i="6"/>
  <c r="O35" i="6"/>
  <c r="T64" i="6"/>
  <c r="O64" i="6"/>
  <c r="O148" i="6"/>
  <c r="T148" i="6"/>
  <c r="O156" i="6"/>
  <c r="T156" i="6"/>
  <c r="R115" i="6"/>
  <c r="R100" i="6"/>
  <c r="T144" i="6"/>
  <c r="O144" i="6"/>
  <c r="F10" i="5"/>
  <c r="G10" i="5" s="1"/>
  <c r="R41" i="6"/>
  <c r="R92" i="6"/>
  <c r="E45" i="7"/>
  <c r="C45" i="7" s="1"/>
  <c r="T65" i="6"/>
  <c r="O65" i="6"/>
  <c r="O69" i="6"/>
  <c r="T69" i="6"/>
  <c r="R107" i="6"/>
  <c r="O50" i="6"/>
  <c r="T50" i="6"/>
  <c r="R48" i="6"/>
  <c r="R94" i="6"/>
  <c r="O60" i="6"/>
  <c r="T60" i="6"/>
  <c r="R112" i="6"/>
  <c r="O143" i="6"/>
  <c r="T143" i="6"/>
  <c r="R117" i="6"/>
  <c r="R90" i="6"/>
  <c r="O32" i="6"/>
  <c r="T32" i="6"/>
  <c r="T66" i="6"/>
  <c r="O66" i="6"/>
  <c r="R82" i="6"/>
  <c r="R54" i="6"/>
  <c r="AA22" i="6"/>
  <c r="AA21" i="6"/>
  <c r="T145" i="6"/>
  <c r="O145" i="6"/>
  <c r="R43" i="6"/>
  <c r="R110" i="6"/>
  <c r="O47" i="6"/>
  <c r="T47" i="6"/>
  <c r="R114" i="6"/>
  <c r="O42" i="6"/>
  <c r="T42" i="6"/>
  <c r="R77" i="6"/>
  <c r="R40" i="6"/>
  <c r="R106" i="6"/>
  <c r="T68" i="6"/>
  <c r="O68" i="6"/>
  <c r="R45" i="6"/>
  <c r="R98" i="6"/>
  <c r="AA24" i="6"/>
  <c r="O39" i="6"/>
  <c r="T39" i="6"/>
  <c r="T150" i="6"/>
  <c r="O150" i="6"/>
  <c r="R73" i="6"/>
  <c r="R53" i="6"/>
  <c r="S36" i="6"/>
  <c r="AA37" i="6" s="1"/>
  <c r="R116" i="6"/>
  <c r="O159" i="6"/>
  <c r="T159" i="6"/>
  <c r="T54" i="6"/>
  <c r="O54" i="6"/>
  <c r="E18" i="7"/>
  <c r="C18" i="7" s="1"/>
  <c r="R83" i="6"/>
  <c r="R47" i="6"/>
  <c r="R161" i="6"/>
  <c r="R105" i="6"/>
  <c r="O31" i="6"/>
  <c r="T31" i="6"/>
  <c r="T57" i="6"/>
  <c r="O57" i="6"/>
  <c r="R38" i="6"/>
  <c r="T40" i="6"/>
  <c r="O40" i="6"/>
  <c r="R118" i="6"/>
  <c r="O149" i="6"/>
  <c r="T149" i="6"/>
  <c r="T44" i="6"/>
  <c r="O44" i="6"/>
  <c r="R85" i="6"/>
  <c r="R46" i="6"/>
  <c r="R99" i="6"/>
  <c r="T33" i="6"/>
  <c r="O33" i="6"/>
  <c r="T61" i="6"/>
  <c r="O61" i="6"/>
  <c r="AC27" i="6" l="1"/>
  <c r="J17" i="2"/>
  <c r="J18" i="2"/>
  <c r="I4" i="10"/>
  <c r="I4" i="21"/>
  <c r="J14" i="2"/>
  <c r="K14" i="2" s="1"/>
  <c r="J19" i="2"/>
  <c r="L20" i="2"/>
  <c r="K20" i="2"/>
  <c r="P4" i="21"/>
  <c r="P4" i="10"/>
  <c r="M2" i="2"/>
  <c r="F21" i="4" s="1"/>
  <c r="G21" i="4" s="1"/>
  <c r="J15" i="2"/>
  <c r="B2" i="13"/>
  <c r="J16" i="2"/>
  <c r="AQ4" i="21"/>
  <c r="H16" i="2"/>
  <c r="E3" i="2"/>
  <c r="L3" i="2" s="1"/>
  <c r="F6" i="5" s="1"/>
  <c r="G6" i="5" s="1"/>
  <c r="AQ4" i="10"/>
  <c r="F16" i="2"/>
  <c r="G16" i="2"/>
  <c r="E2" i="2"/>
  <c r="L2" i="2" s="1"/>
  <c r="F4" i="4" s="1"/>
  <c r="G4" i="4" s="1"/>
  <c r="B3" i="13"/>
  <c r="S81" i="6"/>
  <c r="U51" i="6"/>
  <c r="S60" i="6"/>
  <c r="AA23" i="6"/>
  <c r="AA30" i="6"/>
  <c r="S67" i="6"/>
  <c r="AA25" i="6"/>
  <c r="AA35" i="6"/>
  <c r="J28" i="4"/>
  <c r="K28" i="4" s="1"/>
  <c r="S53" i="6"/>
  <c r="S153" i="6"/>
  <c r="U45" i="6"/>
  <c r="W46" i="6" s="1"/>
  <c r="S45" i="6"/>
  <c r="S54" i="6"/>
  <c r="AA36" i="6"/>
  <c r="S66" i="6"/>
  <c r="AA67" i="6" s="1"/>
  <c r="F67" i="4" s="1"/>
  <c r="G67" i="4" s="1"/>
  <c r="S88" i="6"/>
  <c r="S155" i="6"/>
  <c r="S94" i="6"/>
  <c r="S70" i="6"/>
  <c r="AA29" i="6"/>
  <c r="J29" i="4" s="1"/>
  <c r="K29" i="4" s="1"/>
  <c r="S57" i="6"/>
  <c r="J27" i="4"/>
  <c r="K27" i="4" s="1"/>
  <c r="S123" i="6"/>
  <c r="S91" i="6"/>
  <c r="AA92" i="6" s="1"/>
  <c r="AA34" i="6"/>
  <c r="S44" i="6"/>
  <c r="S86" i="6"/>
  <c r="U123" i="6"/>
  <c r="S130" i="6"/>
  <c r="U73" i="6"/>
  <c r="AB23" i="6"/>
  <c r="H23" i="4" s="1"/>
  <c r="I23" i="4" s="1"/>
  <c r="AB24" i="6"/>
  <c r="H24" i="4" s="1"/>
  <c r="I24" i="4" s="1"/>
  <c r="AC25" i="6"/>
  <c r="AC24" i="6"/>
  <c r="AB13" i="6"/>
  <c r="H13" i="4" s="1"/>
  <c r="I13" i="4" s="1"/>
  <c r="AB12" i="6"/>
  <c r="H12" i="4" s="1"/>
  <c r="I12" i="4" s="1"/>
  <c r="N31" i="6"/>
  <c r="AB21" i="6"/>
  <c r="H21" i="4" s="1"/>
  <c r="I21" i="4" s="1"/>
  <c r="AC21" i="6"/>
  <c r="AC26" i="6"/>
  <c r="AC18" i="6"/>
  <c r="AB25" i="6"/>
  <c r="H25" i="4" s="1"/>
  <c r="I25" i="4" s="1"/>
  <c r="AB26" i="6"/>
  <c r="H26" i="4" s="1"/>
  <c r="I26" i="4" s="1"/>
  <c r="AB9" i="6"/>
  <c r="H9" i="4" s="1"/>
  <c r="I9" i="4" s="1"/>
  <c r="AB14" i="6"/>
  <c r="H14" i="4" s="1"/>
  <c r="I14" i="4" s="1"/>
  <c r="AB27" i="6"/>
  <c r="H27" i="4" s="1"/>
  <c r="I27" i="4" s="1"/>
  <c r="AB22" i="6"/>
  <c r="H22" i="4" s="1"/>
  <c r="I22" i="4" s="1"/>
  <c r="AC13" i="6"/>
  <c r="AB6" i="6"/>
  <c r="H6" i="4" s="1"/>
  <c r="I6" i="4" s="1"/>
  <c r="AC28" i="6"/>
  <c r="AC14" i="6"/>
  <c r="AC8" i="6"/>
  <c r="AC16" i="6"/>
  <c r="AB15" i="6"/>
  <c r="H15" i="4" s="1"/>
  <c r="I15" i="4" s="1"/>
  <c r="AB11" i="6"/>
  <c r="H11" i="4" s="1"/>
  <c r="I11" i="4" s="1"/>
  <c r="AC9" i="6"/>
  <c r="AC19" i="6"/>
  <c r="AB19" i="6"/>
  <c r="H19" i="4" s="1"/>
  <c r="I19" i="4" s="1"/>
  <c r="AB7" i="6"/>
  <c r="H7" i="4" s="1"/>
  <c r="I7" i="4" s="1"/>
  <c r="AC29" i="6"/>
  <c r="AB20" i="6"/>
  <c r="H20" i="4" s="1"/>
  <c r="I20" i="4" s="1"/>
  <c r="AB10" i="6"/>
  <c r="H10" i="4" s="1"/>
  <c r="I10" i="4" s="1"/>
  <c r="AB29" i="6"/>
  <c r="AB28" i="6"/>
  <c r="H28" i="4" s="1"/>
  <c r="I28" i="4" s="1"/>
  <c r="AC15" i="6"/>
  <c r="AC12" i="6"/>
  <c r="AC20" i="6"/>
  <c r="AB18" i="6"/>
  <c r="H18" i="4" s="1"/>
  <c r="I18" i="4" s="1"/>
  <c r="AB8" i="6"/>
  <c r="H8" i="4" s="1"/>
  <c r="I8" i="4" s="1"/>
  <c r="AC11" i="6"/>
  <c r="AC10" i="6"/>
  <c r="AC6" i="6"/>
  <c r="N36" i="6"/>
  <c r="N34" i="6"/>
  <c r="N35" i="6"/>
  <c r="N33" i="6"/>
  <c r="N32" i="6"/>
  <c r="AC4" i="6"/>
  <c r="N37" i="6"/>
  <c r="AC7" i="6"/>
  <c r="AC17" i="6"/>
  <c r="AB16" i="6"/>
  <c r="H16" i="4" s="1"/>
  <c r="I16" i="4" s="1"/>
  <c r="N30" i="6"/>
  <c r="AB5" i="6"/>
  <c r="H5" i="4" s="1"/>
  <c r="I5" i="4" s="1"/>
  <c r="AC5" i="6"/>
  <c r="AB17" i="6"/>
  <c r="H17" i="4" s="1"/>
  <c r="I17" i="4" s="1"/>
  <c r="AC23" i="6"/>
  <c r="AC22" i="6"/>
  <c r="N66" i="6"/>
  <c r="N83" i="6"/>
  <c r="N129" i="6"/>
  <c r="N144" i="6"/>
  <c r="N143" i="6"/>
  <c r="N116" i="6"/>
  <c r="N104" i="6"/>
  <c r="N45" i="6"/>
  <c r="N63" i="6"/>
  <c r="N123" i="6"/>
  <c r="N64" i="6"/>
  <c r="N78" i="6"/>
  <c r="N58" i="6"/>
  <c r="N112" i="6"/>
  <c r="N54" i="6"/>
  <c r="N72" i="6"/>
  <c r="N40" i="6"/>
  <c r="N52" i="6"/>
  <c r="U159" i="6"/>
  <c r="S160" i="6"/>
  <c r="J24" i="4"/>
  <c r="K24" i="4" s="1"/>
  <c r="U35" i="6"/>
  <c r="N103" i="6"/>
  <c r="S77" i="6"/>
  <c r="S55" i="6"/>
  <c r="S46" i="6"/>
  <c r="S139" i="6"/>
  <c r="S133" i="6"/>
  <c r="U109" i="6"/>
  <c r="U99" i="6"/>
  <c r="J37" i="4"/>
  <c r="K37" i="4" s="1"/>
  <c r="S141" i="6"/>
  <c r="N69" i="6"/>
  <c r="N130" i="6"/>
  <c r="S142" i="6"/>
  <c r="U153" i="6"/>
  <c r="U53" i="6"/>
  <c r="U29" i="6"/>
  <c r="W30" i="6" s="1"/>
  <c r="U103" i="6"/>
  <c r="U154" i="6"/>
  <c r="N42" i="6"/>
  <c r="N136" i="6"/>
  <c r="S65" i="6"/>
  <c r="AA66" i="6" s="1"/>
  <c r="N65" i="6"/>
  <c r="N85" i="6"/>
  <c r="S39" i="6"/>
  <c r="J26" i="4"/>
  <c r="K26" i="4" s="1"/>
  <c r="N41" i="6"/>
  <c r="U77" i="6"/>
  <c r="U78" i="6"/>
  <c r="U83" i="6"/>
  <c r="U93" i="6"/>
  <c r="U62" i="6"/>
  <c r="U122" i="6"/>
  <c r="U106" i="6"/>
  <c r="N51" i="6"/>
  <c r="U91" i="6"/>
  <c r="U37" i="6"/>
  <c r="W38" i="6" s="1"/>
  <c r="U134" i="6"/>
  <c r="S108" i="6"/>
  <c r="U137" i="6"/>
  <c r="U75" i="6"/>
  <c r="S151" i="6"/>
  <c r="S104" i="6"/>
  <c r="U67" i="6"/>
  <c r="U151" i="6"/>
  <c r="U138" i="6"/>
  <c r="N111" i="6"/>
  <c r="S49" i="6"/>
  <c r="N138" i="6"/>
  <c r="N81" i="6"/>
  <c r="U120" i="6"/>
  <c r="U42" i="6"/>
  <c r="U152" i="6"/>
  <c r="U139" i="6"/>
  <c r="U60" i="6"/>
  <c r="U135" i="6"/>
  <c r="N60" i="6"/>
  <c r="N53" i="6"/>
  <c r="S154" i="6"/>
  <c r="U52" i="6"/>
  <c r="U82" i="6"/>
  <c r="U87" i="6"/>
  <c r="S82" i="6"/>
  <c r="S63" i="6"/>
  <c r="N38" i="6"/>
  <c r="N68" i="6"/>
  <c r="S107" i="6"/>
  <c r="S121" i="6"/>
  <c r="S150" i="6"/>
  <c r="N117" i="6"/>
  <c r="U38" i="6"/>
  <c r="U89" i="6"/>
  <c r="U94" i="6"/>
  <c r="X23" i="6"/>
  <c r="W24" i="6"/>
  <c r="U86" i="6"/>
  <c r="U126" i="6"/>
  <c r="U110" i="6"/>
  <c r="U131" i="6"/>
  <c r="S131" i="6"/>
  <c r="N106" i="6"/>
  <c r="U39" i="6"/>
  <c r="U114" i="6"/>
  <c r="N96" i="6"/>
  <c r="U140" i="6"/>
  <c r="N121" i="6"/>
  <c r="U127" i="6"/>
  <c r="U30" i="6"/>
  <c r="S127" i="6"/>
  <c r="U98" i="6"/>
  <c r="S149" i="6"/>
  <c r="N137" i="6"/>
  <c r="S147" i="6"/>
  <c r="N62" i="6"/>
  <c r="N114" i="6"/>
  <c r="U32" i="6"/>
  <c r="U31" i="6"/>
  <c r="W32" i="6" s="1"/>
  <c r="S72" i="6"/>
  <c r="N39" i="6"/>
  <c r="S51" i="6"/>
  <c r="J21" i="4"/>
  <c r="S59" i="6"/>
  <c r="AA60" i="6" s="1"/>
  <c r="AA31" i="6"/>
  <c r="N128" i="6"/>
  <c r="U70" i="6"/>
  <c r="U80" i="6"/>
  <c r="U63" i="6"/>
  <c r="U145" i="6"/>
  <c r="U71" i="6"/>
  <c r="U68" i="6"/>
  <c r="U81" i="6"/>
  <c r="S124" i="6"/>
  <c r="AA124" i="6" s="1"/>
  <c r="J30" i="4"/>
  <c r="K30" i="4" s="1"/>
  <c r="U141" i="6"/>
  <c r="P162" i="6"/>
  <c r="P127" i="6"/>
  <c r="P107" i="6"/>
  <c r="P87" i="6"/>
  <c r="P67" i="6"/>
  <c r="P151" i="6"/>
  <c r="P154" i="6"/>
  <c r="P146" i="6"/>
  <c r="P122" i="6"/>
  <c r="P106" i="6"/>
  <c r="P90" i="6"/>
  <c r="P58" i="6"/>
  <c r="P40" i="6"/>
  <c r="P157" i="6"/>
  <c r="P91" i="6"/>
  <c r="P80" i="6"/>
  <c r="P75" i="6"/>
  <c r="P64" i="6"/>
  <c r="P43" i="6"/>
  <c r="P26" i="6"/>
  <c r="P155" i="6"/>
  <c r="P117" i="6"/>
  <c r="P71" i="6"/>
  <c r="P63" i="6"/>
  <c r="P39" i="6"/>
  <c r="P31" i="6"/>
  <c r="P144" i="6"/>
  <c r="P121" i="6"/>
  <c r="P102" i="6"/>
  <c r="P98" i="6"/>
  <c r="P153" i="6"/>
  <c r="P139" i="6"/>
  <c r="P129" i="6"/>
  <c r="P125" i="6"/>
  <c r="P56" i="6"/>
  <c r="P52" i="6"/>
  <c r="P47" i="6"/>
  <c r="P32" i="6"/>
  <c r="P83" i="6"/>
  <c r="P79" i="6"/>
  <c r="P27" i="6"/>
  <c r="P116" i="6"/>
  <c r="P85" i="6"/>
  <c r="P54" i="6"/>
  <c r="P49" i="6"/>
  <c r="P142" i="6"/>
  <c r="P119" i="6"/>
  <c r="P100" i="6"/>
  <c r="P93" i="6"/>
  <c r="P81" i="6"/>
  <c r="P57" i="6"/>
  <c r="P44" i="6"/>
  <c r="P148" i="6"/>
  <c r="P124" i="6"/>
  <c r="P109" i="6"/>
  <c r="P68" i="6"/>
  <c r="P38" i="6"/>
  <c r="P137" i="6"/>
  <c r="P105" i="6"/>
  <c r="P103" i="6"/>
  <c r="P160" i="6"/>
  <c r="P133" i="6"/>
  <c r="P88" i="6"/>
  <c r="P77" i="6"/>
  <c r="P66" i="6"/>
  <c r="P51" i="6"/>
  <c r="P41" i="6"/>
  <c r="P120" i="6"/>
  <c r="P118" i="6"/>
  <c r="P46" i="6"/>
  <c r="P25" i="6"/>
  <c r="P141" i="6"/>
  <c r="P131" i="6"/>
  <c r="P101" i="6"/>
  <c r="P33" i="6"/>
  <c r="P30" i="6"/>
  <c r="P150" i="6"/>
  <c r="P145" i="6"/>
  <c r="P143" i="6"/>
  <c r="P114" i="6"/>
  <c r="P99" i="6"/>
  <c r="P86" i="6"/>
  <c r="P73" i="6"/>
  <c r="P108" i="6"/>
  <c r="P42" i="6"/>
  <c r="P149" i="6"/>
  <c r="P89" i="6"/>
  <c r="P50" i="6"/>
  <c r="P161" i="6"/>
  <c r="P74" i="6"/>
  <c r="P130" i="6"/>
  <c r="P156" i="6"/>
  <c r="P115" i="6"/>
  <c r="P96" i="6"/>
  <c r="P61" i="6"/>
  <c r="P126" i="6"/>
  <c r="P48" i="6"/>
  <c r="P113" i="6"/>
  <c r="P55" i="6"/>
  <c r="P135" i="6"/>
  <c r="P97" i="6"/>
  <c r="P95" i="6"/>
  <c r="P84" i="6"/>
  <c r="P62" i="6"/>
  <c r="P60" i="6"/>
  <c r="P147" i="6"/>
  <c r="P112" i="6"/>
  <c r="P110" i="6"/>
  <c r="P36" i="6"/>
  <c r="P28" i="6"/>
  <c r="P152" i="6"/>
  <c r="P82" i="6"/>
  <c r="P69" i="6"/>
  <c r="P136" i="6"/>
  <c r="P123" i="6"/>
  <c r="P138" i="6"/>
  <c r="P134" i="6"/>
  <c r="P78" i="6"/>
  <c r="P34" i="6"/>
  <c r="P159" i="6"/>
  <c r="P104" i="6"/>
  <c r="P76" i="6"/>
  <c r="P65" i="6"/>
  <c r="P140" i="6"/>
  <c r="P37" i="6"/>
  <c r="P72" i="6"/>
  <c r="P45" i="6"/>
  <c r="P132" i="6"/>
  <c r="P29" i="6"/>
  <c r="P128" i="6"/>
  <c r="P111" i="6"/>
  <c r="P94" i="6"/>
  <c r="P92" i="6"/>
  <c r="P70" i="6"/>
  <c r="P59" i="6"/>
  <c r="P53" i="6"/>
  <c r="P158" i="6"/>
  <c r="P35" i="6"/>
  <c r="U105" i="6"/>
  <c r="S120" i="6"/>
  <c r="U112" i="6"/>
  <c r="U156" i="6"/>
  <c r="N94" i="6"/>
  <c r="U95" i="6"/>
  <c r="N125" i="6"/>
  <c r="U26" i="6"/>
  <c r="N139" i="6"/>
  <c r="N98" i="6"/>
  <c r="U113" i="6"/>
  <c r="N71" i="6"/>
  <c r="U124" i="6"/>
  <c r="U148" i="6"/>
  <c r="N118" i="6"/>
  <c r="U69" i="6"/>
  <c r="N46" i="6"/>
  <c r="N145" i="6"/>
  <c r="N57" i="6"/>
  <c r="N77" i="6"/>
  <c r="N127" i="6"/>
  <c r="N101" i="6"/>
  <c r="N95" i="6"/>
  <c r="N126" i="6"/>
  <c r="N100" i="6"/>
  <c r="N50" i="6"/>
  <c r="N92" i="6"/>
  <c r="N142" i="6"/>
  <c r="N56" i="6"/>
  <c r="N119" i="6"/>
  <c r="N70" i="6"/>
  <c r="N105" i="6"/>
  <c r="N49" i="6"/>
  <c r="N61" i="6"/>
  <c r="N44" i="6"/>
  <c r="N74" i="6"/>
  <c r="N134" i="6"/>
  <c r="S138" i="6"/>
  <c r="J22" i="4"/>
  <c r="K22" i="4" s="1"/>
  <c r="N107" i="6"/>
  <c r="N82" i="6"/>
  <c r="S161" i="6"/>
  <c r="U111" i="6"/>
  <c r="U136" i="6"/>
  <c r="U96" i="6"/>
  <c r="U49" i="6"/>
  <c r="U90" i="6"/>
  <c r="U118" i="6"/>
  <c r="U92" i="6"/>
  <c r="N97" i="6"/>
  <c r="U162" i="6"/>
  <c r="S126" i="6"/>
  <c r="AA127" i="6" s="1"/>
  <c r="N88" i="6"/>
  <c r="S143" i="6"/>
  <c r="U58" i="6"/>
  <c r="U133" i="6"/>
  <c r="U55" i="6"/>
  <c r="N99" i="6"/>
  <c r="N133" i="6"/>
  <c r="N135" i="6"/>
  <c r="N91" i="6"/>
  <c r="N120" i="6"/>
  <c r="N141" i="6"/>
  <c r="U88" i="6"/>
  <c r="N122" i="6"/>
  <c r="S129" i="6"/>
  <c r="U28" i="6"/>
  <c r="N140" i="6"/>
  <c r="N76" i="6"/>
  <c r="U84" i="6"/>
  <c r="S47" i="6"/>
  <c r="S80" i="6"/>
  <c r="AA81" i="6" s="1"/>
  <c r="S41" i="6"/>
  <c r="S144" i="6"/>
  <c r="U144" i="6"/>
  <c r="N132" i="6"/>
  <c r="S134" i="6"/>
  <c r="S162" i="6"/>
  <c r="S137" i="6"/>
  <c r="S90" i="6"/>
  <c r="S71" i="6"/>
  <c r="S93" i="6"/>
  <c r="S85" i="6"/>
  <c r="AA86" i="6" s="1"/>
  <c r="S64" i="6"/>
  <c r="S122" i="6"/>
  <c r="S116" i="6"/>
  <c r="S117" i="6"/>
  <c r="S42" i="6"/>
  <c r="S95" i="6"/>
  <c r="S158" i="6"/>
  <c r="S140" i="6"/>
  <c r="S92" i="6"/>
  <c r="S136" i="6"/>
  <c r="S99" i="6"/>
  <c r="S97" i="6"/>
  <c r="S156" i="6"/>
  <c r="S111" i="6"/>
  <c r="S112" i="6"/>
  <c r="S103" i="6"/>
  <c r="S159" i="6"/>
  <c r="S73" i="6"/>
  <c r="AA74" i="6" s="1"/>
  <c r="S79" i="6"/>
  <c r="AA80" i="6" s="1"/>
  <c r="S100" i="6"/>
  <c r="S40" i="6"/>
  <c r="S152" i="6"/>
  <c r="S75" i="6"/>
  <c r="S52" i="6"/>
  <c r="AA53" i="6" s="1"/>
  <c r="S69" i="6"/>
  <c r="S48" i="6"/>
  <c r="AA49" i="6" s="1"/>
  <c r="S84" i="6"/>
  <c r="S56" i="6"/>
  <c r="S119" i="6"/>
  <c r="S76" i="6"/>
  <c r="S83" i="6"/>
  <c r="S135" i="6"/>
  <c r="S98" i="6"/>
  <c r="S128" i="6"/>
  <c r="S68" i="6"/>
  <c r="S105" i="6"/>
  <c r="S145" i="6"/>
  <c r="S43" i="6"/>
  <c r="S96" i="6"/>
  <c r="AA97" i="6" s="1"/>
  <c r="S50" i="6"/>
  <c r="S62" i="6"/>
  <c r="S157" i="6"/>
  <c r="N73" i="6"/>
  <c r="N55" i="6"/>
  <c r="N47" i="6"/>
  <c r="S78" i="6"/>
  <c r="N87" i="6"/>
  <c r="U146" i="6"/>
  <c r="U54" i="6"/>
  <c r="U100" i="6"/>
  <c r="U101" i="6"/>
  <c r="U102" i="6"/>
  <c r="U142" i="6"/>
  <c r="U147" i="6"/>
  <c r="S109" i="6"/>
  <c r="AA110" i="6" s="1"/>
  <c r="S146" i="6"/>
  <c r="U79" i="6"/>
  <c r="X24" i="6"/>
  <c r="U143" i="6"/>
  <c r="U161" i="6"/>
  <c r="U149" i="6"/>
  <c r="S101" i="6"/>
  <c r="AA102" i="6" s="1"/>
  <c r="U34" i="6"/>
  <c r="N108" i="6"/>
  <c r="S132" i="6"/>
  <c r="U104" i="6"/>
  <c r="N79" i="6"/>
  <c r="N124" i="6"/>
  <c r="S106" i="6"/>
  <c r="S115" i="6"/>
  <c r="U40" i="6"/>
  <c r="U41" i="6"/>
  <c r="W42" i="6" s="1"/>
  <c r="U47" i="6"/>
  <c r="N110" i="6"/>
  <c r="N93" i="6"/>
  <c r="U64" i="6"/>
  <c r="S102" i="6"/>
  <c r="S113" i="6"/>
  <c r="S87" i="6"/>
  <c r="N113" i="6"/>
  <c r="S38" i="6"/>
  <c r="N59" i="6"/>
  <c r="N75" i="6"/>
  <c r="N86" i="6"/>
  <c r="U57" i="6"/>
  <c r="U56" i="6"/>
  <c r="U117" i="6"/>
  <c r="U155" i="6"/>
  <c r="U121" i="6"/>
  <c r="U160" i="6"/>
  <c r="U44" i="6"/>
  <c r="S74" i="6"/>
  <c r="AA82" i="6"/>
  <c r="U65" i="6"/>
  <c r="X22" i="6"/>
  <c r="W23" i="6"/>
  <c r="U27" i="6"/>
  <c r="W28" i="6" s="1"/>
  <c r="N109" i="6"/>
  <c r="J35" i="4"/>
  <c r="K35" i="4" s="1"/>
  <c r="U115" i="6"/>
  <c r="U43" i="6"/>
  <c r="W44" i="6" s="1"/>
  <c r="U36" i="6"/>
  <c r="W22" i="6"/>
  <c r="W21" i="6"/>
  <c r="X21" i="6"/>
  <c r="N80" i="6"/>
  <c r="J32" i="4"/>
  <c r="K32" i="4" s="1"/>
  <c r="U125" i="6"/>
  <c r="N102" i="6"/>
  <c r="S114" i="6"/>
  <c r="U97" i="6"/>
  <c r="U76" i="6"/>
  <c r="S110" i="6"/>
  <c r="S58" i="6"/>
  <c r="S61" i="6"/>
  <c r="AA61" i="6" s="1"/>
  <c r="N131" i="6"/>
  <c r="N67" i="6"/>
  <c r="N48" i="6"/>
  <c r="U85" i="6"/>
  <c r="U108" i="6"/>
  <c r="U132" i="6"/>
  <c r="U25" i="6"/>
  <c r="U128" i="6"/>
  <c r="U33" i="6"/>
  <c r="U59" i="6"/>
  <c r="N43" i="6"/>
  <c r="U150" i="6"/>
  <c r="U129" i="6"/>
  <c r="N115" i="6"/>
  <c r="U74" i="6"/>
  <c r="U157" i="6"/>
  <c r="U50" i="6"/>
  <c r="U46" i="6"/>
  <c r="U158" i="6"/>
  <c r="U48" i="6"/>
  <c r="U107" i="6"/>
  <c r="S89" i="6"/>
  <c r="N84" i="6"/>
  <c r="N90" i="6"/>
  <c r="S148" i="6"/>
  <c r="S125" i="6"/>
  <c r="AA126" i="6" s="1"/>
  <c r="N89" i="6"/>
  <c r="U130" i="6"/>
  <c r="U66" i="6"/>
  <c r="U119" i="6"/>
  <c r="U116" i="6"/>
  <c r="U61" i="6"/>
  <c r="U72" i="6"/>
  <c r="J33" i="4"/>
  <c r="K33" i="4" s="1"/>
  <c r="S118" i="6"/>
  <c r="AA119" i="6" s="1"/>
  <c r="F36" i="4" l="1"/>
  <c r="G36" i="4" s="1"/>
  <c r="F24" i="4"/>
  <c r="G24" i="4" s="1"/>
  <c r="F35" i="4"/>
  <c r="G35" i="4" s="1"/>
  <c r="F30" i="4"/>
  <c r="G30" i="4" s="1"/>
  <c r="F28" i="4"/>
  <c r="G28" i="4" s="1"/>
  <c r="F27" i="4"/>
  <c r="G27" i="4" s="1"/>
  <c r="F6" i="4"/>
  <c r="G6" i="4" s="1"/>
  <c r="F7" i="4"/>
  <c r="G7" i="4" s="1"/>
  <c r="F22" i="4"/>
  <c r="G22" i="4" s="1"/>
  <c r="F5" i="4"/>
  <c r="G5" i="4" s="1"/>
  <c r="F33" i="4"/>
  <c r="G33" i="4" s="1"/>
  <c r="F26" i="4"/>
  <c r="G26" i="4" s="1"/>
  <c r="F32" i="4"/>
  <c r="G32" i="4" s="1"/>
  <c r="F4" i="5"/>
  <c r="G4" i="5" s="1"/>
  <c r="F5" i="5"/>
  <c r="G5" i="5" s="1"/>
  <c r="F15" i="4"/>
  <c r="G15" i="4" s="1"/>
  <c r="F8" i="4"/>
  <c r="G8" i="4" s="1"/>
  <c r="F10" i="4"/>
  <c r="G10" i="4" s="1"/>
  <c r="F14" i="4"/>
  <c r="G14" i="4" s="1"/>
  <c r="F16" i="4"/>
  <c r="G16" i="4" s="1"/>
  <c r="F13" i="4"/>
  <c r="G13" i="4" s="1"/>
  <c r="F18" i="4"/>
  <c r="G18" i="4" s="1"/>
  <c r="F20" i="4"/>
  <c r="G20" i="4" s="1"/>
  <c r="F11" i="4"/>
  <c r="G11" i="4" s="1"/>
  <c r="F9" i="4"/>
  <c r="G9" i="4" s="1"/>
  <c r="F12" i="4"/>
  <c r="G12" i="4" s="1"/>
  <c r="F17" i="4"/>
  <c r="G17" i="4" s="1"/>
  <c r="F19" i="4"/>
  <c r="G19" i="4" s="1"/>
  <c r="F34" i="4"/>
  <c r="G34" i="4" s="1"/>
  <c r="F7" i="5"/>
  <c r="G7" i="5" s="1"/>
  <c r="F37" i="4"/>
  <c r="G37" i="4" s="1"/>
  <c r="L19" i="2"/>
  <c r="K19" i="2"/>
  <c r="L15" i="2"/>
  <c r="K15" i="2"/>
  <c r="K18" i="2"/>
  <c r="L18" i="2"/>
  <c r="K16" i="2"/>
  <c r="L16" i="2"/>
  <c r="K17" i="2"/>
  <c r="L17" i="2"/>
  <c r="J67" i="4"/>
  <c r="K67" i="4" s="1"/>
  <c r="W26" i="6"/>
  <c r="AA112" i="6"/>
  <c r="J112" i="4" s="1"/>
  <c r="K112" i="4" s="1"/>
  <c r="AA45" i="6"/>
  <c r="F45" i="4" s="1"/>
  <c r="G45" i="4" s="1"/>
  <c r="J36" i="4"/>
  <c r="K36" i="4" s="1"/>
  <c r="W35" i="6"/>
  <c r="AA57" i="6"/>
  <c r="AA122" i="6"/>
  <c r="J25" i="4"/>
  <c r="K25" i="4" s="1"/>
  <c r="F25" i="4"/>
  <c r="G25" i="4" s="1"/>
  <c r="AA94" i="6"/>
  <c r="AA108" i="6"/>
  <c r="F108" i="4" s="1"/>
  <c r="G108" i="4" s="1"/>
  <c r="AA90" i="6"/>
  <c r="F90" i="4" s="1"/>
  <c r="G90" i="4" s="1"/>
  <c r="J23" i="4"/>
  <c r="K23" i="4" s="1"/>
  <c r="F23" i="4"/>
  <c r="G23" i="4" s="1"/>
  <c r="AA88" i="6"/>
  <c r="AA40" i="6"/>
  <c r="AA59" i="6"/>
  <c r="AA114" i="6"/>
  <c r="J114" i="4" s="1"/>
  <c r="K114" i="4" s="1"/>
  <c r="AA130" i="6"/>
  <c r="F130" i="4" s="1"/>
  <c r="G130" i="4" s="1"/>
  <c r="AA105" i="6"/>
  <c r="AA46" i="6"/>
  <c r="AA103" i="6"/>
  <c r="J103" i="4" s="1"/>
  <c r="K103" i="4" s="1"/>
  <c r="AA132" i="6"/>
  <c r="F132" i="4" s="1"/>
  <c r="G132" i="4" s="1"/>
  <c r="AA71" i="6"/>
  <c r="F71" i="4" s="1"/>
  <c r="G71" i="4" s="1"/>
  <c r="H29" i="4"/>
  <c r="I29" i="4" s="1"/>
  <c r="AA44" i="6"/>
  <c r="J44" i="4" s="1"/>
  <c r="K44" i="4" s="1"/>
  <c r="AA73" i="6"/>
  <c r="AA91" i="6"/>
  <c r="W36" i="6"/>
  <c r="AA100" i="6"/>
  <c r="J100" i="4" s="1"/>
  <c r="K100" i="4" s="1"/>
  <c r="AA77" i="6"/>
  <c r="AA120" i="6"/>
  <c r="J120" i="4" s="1"/>
  <c r="K120" i="4" s="1"/>
  <c r="AA111" i="6"/>
  <c r="J111" i="4" s="1"/>
  <c r="K111" i="4" s="1"/>
  <c r="AA48" i="6"/>
  <c r="J34" i="4"/>
  <c r="K34" i="4" s="1"/>
  <c r="AA85" i="6"/>
  <c r="J85" i="4" s="1"/>
  <c r="K85" i="4" s="1"/>
  <c r="F29" i="4"/>
  <c r="G29" i="4" s="1"/>
  <c r="AA79" i="6"/>
  <c r="J79" i="4" s="1"/>
  <c r="K79" i="4" s="1"/>
  <c r="AA96" i="6"/>
  <c r="J96" i="4" s="1"/>
  <c r="K96" i="4" s="1"/>
  <c r="AA50" i="6"/>
  <c r="AA98" i="6"/>
  <c r="F98" i="4" s="1"/>
  <c r="G98" i="4" s="1"/>
  <c r="AA54" i="6"/>
  <c r="AA43" i="6"/>
  <c r="F43" i="4" s="1"/>
  <c r="G43" i="4" s="1"/>
  <c r="AA123" i="6"/>
  <c r="J123" i="4" s="1"/>
  <c r="K123" i="4" s="1"/>
  <c r="W40" i="6"/>
  <c r="F40" i="5" s="1"/>
  <c r="G40" i="5" s="1"/>
  <c r="AA64" i="6"/>
  <c r="AA70" i="6"/>
  <c r="AA115" i="6"/>
  <c r="AA118" i="6"/>
  <c r="F118" i="4" s="1"/>
  <c r="G118" i="4" s="1"/>
  <c r="W29" i="6"/>
  <c r="F29" i="5" s="1"/>
  <c r="G29" i="5" s="1"/>
  <c r="AA131" i="6"/>
  <c r="F131" i="4" s="1"/>
  <c r="G131" i="4" s="1"/>
  <c r="W45" i="6"/>
  <c r="J45" i="5" s="1"/>
  <c r="K45" i="5" s="1"/>
  <c r="AA83" i="6"/>
  <c r="AA134" i="6"/>
  <c r="J134" i="4" s="1"/>
  <c r="K134" i="4" s="1"/>
  <c r="AB32" i="6"/>
  <c r="H32" i="4" s="1"/>
  <c r="I32" i="4" s="1"/>
  <c r="AB31" i="6"/>
  <c r="H31" i="4" s="1"/>
  <c r="I31" i="4" s="1"/>
  <c r="AC35" i="6"/>
  <c r="AB35" i="6"/>
  <c r="H35" i="4" s="1"/>
  <c r="I35" i="4" s="1"/>
  <c r="AB37" i="6"/>
  <c r="H37" i="4" s="1"/>
  <c r="I37" i="4" s="1"/>
  <c r="AB34" i="6"/>
  <c r="H34" i="4" s="1"/>
  <c r="I34" i="4" s="1"/>
  <c r="AC84" i="6"/>
  <c r="AC34" i="6"/>
  <c r="AC33" i="6"/>
  <c r="AB36" i="6"/>
  <c r="H36" i="4" s="1"/>
  <c r="I36" i="4" s="1"/>
  <c r="AC36" i="6"/>
  <c r="AC32" i="6"/>
  <c r="AB33" i="6"/>
  <c r="H33" i="4" s="1"/>
  <c r="I33" i="4" s="1"/>
  <c r="AC37" i="6"/>
  <c r="AC31" i="6"/>
  <c r="AB63" i="6"/>
  <c r="AC38" i="6"/>
  <c r="AB30" i="6"/>
  <c r="H30" i="4" s="1"/>
  <c r="I30" i="4" s="1"/>
  <c r="AC30" i="6"/>
  <c r="AC105" i="6"/>
  <c r="AC41" i="6"/>
  <c r="AB104" i="6"/>
  <c r="AC64" i="6"/>
  <c r="AB54" i="6"/>
  <c r="AB45" i="6"/>
  <c r="AC53" i="6"/>
  <c r="AC113" i="6"/>
  <c r="AC117" i="6"/>
  <c r="AB58" i="6"/>
  <c r="AC79" i="6"/>
  <c r="AB123" i="6"/>
  <c r="AB72" i="6"/>
  <c r="AC124" i="6"/>
  <c r="AB52" i="6"/>
  <c r="AC65" i="6"/>
  <c r="F124" i="4"/>
  <c r="G124" i="4" s="1"/>
  <c r="J124" i="4"/>
  <c r="K124" i="4" s="1"/>
  <c r="AB86" i="6"/>
  <c r="H86" i="4" s="1"/>
  <c r="I86" i="4" s="1"/>
  <c r="AC87" i="6"/>
  <c r="AC135" i="6"/>
  <c r="AB134" i="6"/>
  <c r="Y39" i="6"/>
  <c r="X38" i="6"/>
  <c r="H38" i="5" s="1"/>
  <c r="I38" i="5" s="1"/>
  <c r="AC110" i="6"/>
  <c r="AB109" i="6"/>
  <c r="AB74" i="6"/>
  <c r="AC75" i="6"/>
  <c r="F28" i="5"/>
  <c r="G28" i="5" s="1"/>
  <c r="J28" i="5"/>
  <c r="K28" i="5" s="1"/>
  <c r="AB76" i="6"/>
  <c r="AC77" i="6"/>
  <c r="Y34" i="6"/>
  <c r="X33" i="6"/>
  <c r="J122" i="4"/>
  <c r="K122" i="4" s="1"/>
  <c r="F122" i="4"/>
  <c r="G122" i="4" s="1"/>
  <c r="F70" i="4"/>
  <c r="G70" i="4" s="1"/>
  <c r="J70" i="4"/>
  <c r="K70" i="4" s="1"/>
  <c r="J53" i="4"/>
  <c r="K53" i="4" s="1"/>
  <c r="F53" i="4"/>
  <c r="G53" i="4" s="1"/>
  <c r="Y41" i="6"/>
  <c r="X40" i="6"/>
  <c r="X44" i="6"/>
  <c r="H44" i="5" s="1"/>
  <c r="I44" i="5" s="1"/>
  <c r="Y45" i="6"/>
  <c r="AC52" i="6"/>
  <c r="AB51" i="6"/>
  <c r="AB80" i="6"/>
  <c r="H80" i="4" s="1"/>
  <c r="I80" i="4" s="1"/>
  <c r="AC81" i="6"/>
  <c r="AC71" i="6"/>
  <c r="AB70" i="6"/>
  <c r="H70" i="4" s="1"/>
  <c r="I70" i="4" s="1"/>
  <c r="J30" i="5"/>
  <c r="K30" i="5" s="1"/>
  <c r="F30" i="5"/>
  <c r="G30" i="5" s="1"/>
  <c r="AB103" i="6"/>
  <c r="AC104" i="6"/>
  <c r="J92" i="4"/>
  <c r="K92" i="4" s="1"/>
  <c r="F92" i="4"/>
  <c r="G92" i="4" s="1"/>
  <c r="AB131" i="6"/>
  <c r="H131" i="4" s="1"/>
  <c r="I131" i="4" s="1"/>
  <c r="AC132" i="6"/>
  <c r="AB64" i="6"/>
  <c r="AA63" i="6"/>
  <c r="AA41" i="6"/>
  <c r="AA65" i="6"/>
  <c r="AC120" i="6"/>
  <c r="AB119" i="6"/>
  <c r="H119" i="4" s="1"/>
  <c r="I119" i="4" s="1"/>
  <c r="AB98" i="6"/>
  <c r="AC99" i="6"/>
  <c r="X28" i="6"/>
  <c r="H28" i="5" s="1"/>
  <c r="I28" i="5" s="1"/>
  <c r="Y29" i="6"/>
  <c r="Y47" i="6"/>
  <c r="X46" i="6"/>
  <c r="H46" i="5" s="1"/>
  <c r="I46" i="5" s="1"/>
  <c r="W33" i="6"/>
  <c r="J83" i="4"/>
  <c r="K83" i="4" s="1"/>
  <c r="F83" i="4"/>
  <c r="G83" i="4" s="1"/>
  <c r="J36" i="5"/>
  <c r="K36" i="5" s="1"/>
  <c r="F36" i="5"/>
  <c r="G36" i="5" s="1"/>
  <c r="H36" i="5"/>
  <c r="I36" i="5" s="1"/>
  <c r="AB83" i="6"/>
  <c r="W47" i="6"/>
  <c r="AA62" i="6"/>
  <c r="AA51" i="6"/>
  <c r="AA101" i="6"/>
  <c r="F86" i="4"/>
  <c r="G86" i="4" s="1"/>
  <c r="J86" i="4"/>
  <c r="K86" i="4" s="1"/>
  <c r="AB56" i="6"/>
  <c r="AC57" i="6"/>
  <c r="Y30" i="6"/>
  <c r="X29" i="6"/>
  <c r="X36" i="6"/>
  <c r="Y37" i="6"/>
  <c r="AB114" i="6"/>
  <c r="AC115" i="6"/>
  <c r="AC103" i="6"/>
  <c r="AB102" i="6"/>
  <c r="H102" i="4" s="1"/>
  <c r="I102" i="4" s="1"/>
  <c r="F35" i="5"/>
  <c r="G35" i="5" s="1"/>
  <c r="J35" i="5"/>
  <c r="K35" i="5" s="1"/>
  <c r="J66" i="4"/>
  <c r="K66" i="4" s="1"/>
  <c r="F66" i="4"/>
  <c r="G66" i="4" s="1"/>
  <c r="AC60" i="6"/>
  <c r="AB59" i="6"/>
  <c r="J23" i="5"/>
  <c r="K23" i="5" s="1"/>
  <c r="H23" i="5"/>
  <c r="I23" i="5" s="1"/>
  <c r="F23" i="5"/>
  <c r="G23" i="5" s="1"/>
  <c r="AA56" i="6"/>
  <c r="F88" i="4"/>
  <c r="G88" i="4" s="1"/>
  <c r="J88" i="4"/>
  <c r="K88" i="4" s="1"/>
  <c r="W49" i="6"/>
  <c r="AC123" i="6"/>
  <c r="AB122" i="6"/>
  <c r="H122" i="4" s="1"/>
  <c r="I122" i="4" s="1"/>
  <c r="J64" i="4"/>
  <c r="K64" i="4" s="1"/>
  <c r="F64" i="4"/>
  <c r="G64" i="4" s="1"/>
  <c r="J59" i="4"/>
  <c r="K59" i="4" s="1"/>
  <c r="F59" i="4"/>
  <c r="G59" i="4" s="1"/>
  <c r="AB93" i="6"/>
  <c r="AC94" i="6"/>
  <c r="F97" i="4"/>
  <c r="G97" i="4" s="1"/>
  <c r="J97" i="4"/>
  <c r="K97" i="4" s="1"/>
  <c r="F80" i="4"/>
  <c r="G80" i="4" s="1"/>
  <c r="J80" i="4"/>
  <c r="K80" i="4" s="1"/>
  <c r="F94" i="4"/>
  <c r="G94" i="4" s="1"/>
  <c r="J94" i="4"/>
  <c r="K94" i="4" s="1"/>
  <c r="AC121" i="6"/>
  <c r="AB120" i="6"/>
  <c r="W27" i="6"/>
  <c r="AC63" i="6"/>
  <c r="AB62" i="6"/>
  <c r="J105" i="4"/>
  <c r="K105" i="4" s="1"/>
  <c r="F105" i="4"/>
  <c r="G105" i="4" s="1"/>
  <c r="AA89" i="6"/>
  <c r="AC47" i="6"/>
  <c r="AB46" i="6"/>
  <c r="H46" i="4" s="1"/>
  <c r="I46" i="4" s="1"/>
  <c r="Y48" i="6"/>
  <c r="X47" i="6"/>
  <c r="AC66" i="6"/>
  <c r="AB65" i="6"/>
  <c r="AC76" i="6"/>
  <c r="AB75" i="6"/>
  <c r="J102" i="4"/>
  <c r="K102" i="4" s="1"/>
  <c r="F102" i="4"/>
  <c r="G102" i="4" s="1"/>
  <c r="AB44" i="6"/>
  <c r="H44" i="4" s="1"/>
  <c r="I44" i="4" s="1"/>
  <c r="AC45" i="6"/>
  <c r="AB84" i="6"/>
  <c r="AC85" i="6"/>
  <c r="AC56" i="6"/>
  <c r="AB55" i="6"/>
  <c r="J110" i="4"/>
  <c r="K110" i="4" s="1"/>
  <c r="F110" i="4"/>
  <c r="G110" i="4" s="1"/>
  <c r="J32" i="5"/>
  <c r="K32" i="5" s="1"/>
  <c r="F32" i="5"/>
  <c r="G32" i="5" s="1"/>
  <c r="AC126" i="6"/>
  <c r="AB125" i="6"/>
  <c r="W48" i="6"/>
  <c r="F91" i="4"/>
  <c r="G91" i="4" s="1"/>
  <c r="J91" i="4"/>
  <c r="K91" i="4" s="1"/>
  <c r="AB50" i="6"/>
  <c r="H50" i="4" s="1"/>
  <c r="I50" i="4" s="1"/>
  <c r="AC51" i="6"/>
  <c r="X31" i="6"/>
  <c r="Y32" i="6"/>
  <c r="AC116" i="6"/>
  <c r="AB115" i="6"/>
  <c r="H115" i="4" s="1"/>
  <c r="I115" i="4" s="1"/>
  <c r="H21" i="5"/>
  <c r="J21" i="5"/>
  <c r="F21" i="5"/>
  <c r="G21" i="5" s="1"/>
  <c r="J42" i="5"/>
  <c r="K42" i="5" s="1"/>
  <c r="F42" i="5"/>
  <c r="G42" i="5" s="1"/>
  <c r="AA106" i="6"/>
  <c r="AA104" i="6"/>
  <c r="AC134" i="6"/>
  <c r="AB133" i="6"/>
  <c r="AC83" i="6"/>
  <c r="AB82" i="6"/>
  <c r="AB100" i="6"/>
  <c r="H100" i="4" s="1"/>
  <c r="I100" i="4" s="1"/>
  <c r="AC101" i="6"/>
  <c r="AC95" i="6"/>
  <c r="AB94" i="6"/>
  <c r="Y38" i="6"/>
  <c r="X37" i="6"/>
  <c r="X42" i="6"/>
  <c r="H42" i="5" s="1"/>
  <c r="I42" i="5" s="1"/>
  <c r="Y43" i="6"/>
  <c r="X49" i="6"/>
  <c r="X39" i="6"/>
  <c r="Y40" i="6"/>
  <c r="AB53" i="6"/>
  <c r="AC54" i="6"/>
  <c r="AB130" i="6"/>
  <c r="AC131" i="6"/>
  <c r="AB108" i="6"/>
  <c r="AC109" i="6"/>
  <c r="AA39" i="6"/>
  <c r="AA38" i="6"/>
  <c r="F46" i="4"/>
  <c r="G46" i="4" s="1"/>
  <c r="J46" i="4"/>
  <c r="K46" i="4" s="1"/>
  <c r="AB49" i="6"/>
  <c r="H49" i="4" s="1"/>
  <c r="I49" i="4" s="1"/>
  <c r="AC50" i="6"/>
  <c r="AA95" i="6"/>
  <c r="AB73" i="6"/>
  <c r="H73" i="4" s="1"/>
  <c r="I73" i="4" s="1"/>
  <c r="AC74" i="6"/>
  <c r="AC72" i="6"/>
  <c r="AB71" i="6"/>
  <c r="H71" i="4" s="1"/>
  <c r="I71" i="4" s="1"/>
  <c r="AB67" i="6"/>
  <c r="AC68" i="6"/>
  <c r="AC46" i="6"/>
  <c r="J61" i="4"/>
  <c r="K61" i="4" s="1"/>
  <c r="F61" i="4"/>
  <c r="G61" i="4" s="1"/>
  <c r="AC92" i="6"/>
  <c r="AB91" i="6"/>
  <c r="H91" i="4" s="1"/>
  <c r="I91" i="4" s="1"/>
  <c r="X41" i="6"/>
  <c r="Y42" i="6"/>
  <c r="AB135" i="6"/>
  <c r="AA75" i="6"/>
  <c r="J22" i="5"/>
  <c r="K22" i="5" s="1"/>
  <c r="F22" i="5"/>
  <c r="G22" i="5" s="1"/>
  <c r="H22" i="5"/>
  <c r="I22" i="5" s="1"/>
  <c r="F45" i="5"/>
  <c r="G45" i="5" s="1"/>
  <c r="W41" i="6"/>
  <c r="AA69" i="6"/>
  <c r="AA113" i="6"/>
  <c r="AB99" i="6"/>
  <c r="AC100" i="6"/>
  <c r="AB126" i="6"/>
  <c r="AC127" i="6"/>
  <c r="J24" i="5"/>
  <c r="K24" i="5" s="1"/>
  <c r="F24" i="5"/>
  <c r="G24" i="5" s="1"/>
  <c r="H24" i="5"/>
  <c r="I24" i="5" s="1"/>
  <c r="AA68" i="6"/>
  <c r="AC42" i="6"/>
  <c r="AB41" i="6"/>
  <c r="AB69" i="6"/>
  <c r="AC70" i="6"/>
  <c r="F57" i="4"/>
  <c r="G57" i="4" s="1"/>
  <c r="J57" i="4"/>
  <c r="K57" i="4" s="1"/>
  <c r="Y31" i="6"/>
  <c r="X30" i="6"/>
  <c r="AB118" i="6"/>
  <c r="AC119" i="6"/>
  <c r="AB47" i="6"/>
  <c r="AC48" i="6"/>
  <c r="J29" i="5"/>
  <c r="K29" i="5" s="1"/>
  <c r="AB111" i="6"/>
  <c r="AC112" i="6"/>
  <c r="AA78" i="6"/>
  <c r="AC111" i="6"/>
  <c r="AB110" i="6"/>
  <c r="H110" i="4" s="1"/>
  <c r="I110" i="4" s="1"/>
  <c r="AA72" i="6"/>
  <c r="X45" i="6"/>
  <c r="Y46" i="6"/>
  <c r="W37" i="6"/>
  <c r="AA116" i="6"/>
  <c r="W25" i="6"/>
  <c r="AA129" i="6"/>
  <c r="F112" i="4"/>
  <c r="G112" i="4" s="1"/>
  <c r="AA135" i="6"/>
  <c r="AC108" i="6"/>
  <c r="AB107" i="6"/>
  <c r="AB95" i="6"/>
  <c r="AC96" i="6"/>
  <c r="AC129" i="6"/>
  <c r="AB128" i="6"/>
  <c r="AC61" i="6"/>
  <c r="AB60" i="6"/>
  <c r="H60" i="4" s="1"/>
  <c r="I60" i="4" s="1"/>
  <c r="AA109" i="6"/>
  <c r="AC130" i="6"/>
  <c r="J48" i="4"/>
  <c r="K48" i="4" s="1"/>
  <c r="F48" i="4"/>
  <c r="G48" i="4" s="1"/>
  <c r="F38" i="5"/>
  <c r="G38" i="5" s="1"/>
  <c r="J38" i="5"/>
  <c r="K38" i="5" s="1"/>
  <c r="AC88" i="6"/>
  <c r="AB87" i="6"/>
  <c r="AB81" i="6"/>
  <c r="H81" i="4" s="1"/>
  <c r="I81" i="4" s="1"/>
  <c r="AC82" i="6"/>
  <c r="AC91" i="6"/>
  <c r="AB90" i="6"/>
  <c r="J71" i="4"/>
  <c r="K71" i="4" s="1"/>
  <c r="K21" i="4"/>
  <c r="AC69" i="6"/>
  <c r="AB68" i="6"/>
  <c r="AC49" i="6"/>
  <c r="AB48" i="6"/>
  <c r="H48" i="4" s="1"/>
  <c r="I48" i="4" s="1"/>
  <c r="AA117" i="6"/>
  <c r="AC107" i="6"/>
  <c r="AB106" i="6"/>
  <c r="F119" i="4"/>
  <c r="G119" i="4" s="1"/>
  <c r="J119" i="4"/>
  <c r="K119" i="4" s="1"/>
  <c r="AC73" i="6"/>
  <c r="F82" i="4"/>
  <c r="G82" i="4" s="1"/>
  <c r="J82" i="4"/>
  <c r="K82" i="4" s="1"/>
  <c r="AB92" i="6"/>
  <c r="H92" i="4" s="1"/>
  <c r="I92" i="4" s="1"/>
  <c r="AC93" i="6"/>
  <c r="F44" i="5"/>
  <c r="G44" i="5" s="1"/>
  <c r="J44" i="5"/>
  <c r="K44" i="5" s="1"/>
  <c r="AA107" i="6"/>
  <c r="AA99" i="6"/>
  <c r="AC133" i="6"/>
  <c r="AB132" i="6"/>
  <c r="H132" i="4" s="1"/>
  <c r="I132" i="4" s="1"/>
  <c r="AB101" i="6"/>
  <c r="AC102" i="6"/>
  <c r="AA121" i="6"/>
  <c r="F31" i="4"/>
  <c r="G31" i="4" s="1"/>
  <c r="J31" i="4"/>
  <c r="K31" i="4" s="1"/>
  <c r="AA55" i="6"/>
  <c r="AB129" i="6"/>
  <c r="F49" i="4"/>
  <c r="G49" i="4" s="1"/>
  <c r="J49" i="4"/>
  <c r="K49" i="4" s="1"/>
  <c r="AB96" i="6"/>
  <c r="AC97" i="6"/>
  <c r="AC114" i="6"/>
  <c r="AB113" i="6"/>
  <c r="AB39" i="6"/>
  <c r="AC40" i="6"/>
  <c r="AB105" i="6"/>
  <c r="H105" i="4" s="1"/>
  <c r="I105" i="4" s="1"/>
  <c r="AC106" i="6"/>
  <c r="AB38" i="6"/>
  <c r="AC39" i="6"/>
  <c r="X25" i="6"/>
  <c r="Y26" i="6"/>
  <c r="Y25" i="6"/>
  <c r="AB116" i="6"/>
  <c r="AC125" i="6"/>
  <c r="AB124" i="6"/>
  <c r="H124" i="4" s="1"/>
  <c r="I124" i="4" s="1"/>
  <c r="AB127" i="6"/>
  <c r="H127" i="4" s="1"/>
  <c r="I127" i="4" s="1"/>
  <c r="AC128" i="6"/>
  <c r="AC55" i="6"/>
  <c r="Y28" i="6"/>
  <c r="X27" i="6"/>
  <c r="AA128" i="6"/>
  <c r="AC67" i="6"/>
  <c r="J40" i="5"/>
  <c r="K40" i="5" s="1"/>
  <c r="AA76" i="6"/>
  <c r="J73" i="4"/>
  <c r="K73" i="4" s="1"/>
  <c r="F73" i="4"/>
  <c r="G73" i="4" s="1"/>
  <c r="F74" i="4"/>
  <c r="G74" i="4" s="1"/>
  <c r="J74" i="4"/>
  <c r="K74" i="4" s="1"/>
  <c r="AC90" i="6"/>
  <c r="AB89" i="6"/>
  <c r="AB43" i="6"/>
  <c r="AC44" i="6"/>
  <c r="AC80" i="6"/>
  <c r="AB79" i="6"/>
  <c r="AA84" i="6"/>
  <c r="AC78" i="6"/>
  <c r="AB77" i="6"/>
  <c r="H77" i="4" s="1"/>
  <c r="I77" i="4" s="1"/>
  <c r="Y27" i="6"/>
  <c r="X26" i="6"/>
  <c r="J60" i="4"/>
  <c r="K60" i="4" s="1"/>
  <c r="F60" i="4"/>
  <c r="G60" i="4" s="1"/>
  <c r="W31" i="6"/>
  <c r="W39" i="6"/>
  <c r="AA58" i="6"/>
  <c r="AB66" i="6"/>
  <c r="H66" i="4" s="1"/>
  <c r="I66" i="4" s="1"/>
  <c r="F126" i="4"/>
  <c r="G126" i="4" s="1"/>
  <c r="J126" i="4"/>
  <c r="K126" i="4" s="1"/>
  <c r="AC122" i="6"/>
  <c r="AB121" i="6"/>
  <c r="AB97" i="6"/>
  <c r="H97" i="4" s="1"/>
  <c r="I97" i="4" s="1"/>
  <c r="AC98" i="6"/>
  <c r="F77" i="4"/>
  <c r="G77" i="4" s="1"/>
  <c r="J77" i="4"/>
  <c r="K77" i="4" s="1"/>
  <c r="AA42" i="6"/>
  <c r="AB88" i="6"/>
  <c r="AC89" i="6"/>
  <c r="AB57" i="6"/>
  <c r="AC58" i="6"/>
  <c r="X34" i="6"/>
  <c r="Y35" i="6"/>
  <c r="X43" i="6"/>
  <c r="Y44" i="6"/>
  <c r="AC118" i="6"/>
  <c r="AB117" i="6"/>
  <c r="J40" i="4"/>
  <c r="K40" i="4" s="1"/>
  <c r="F40" i="4"/>
  <c r="G40" i="4" s="1"/>
  <c r="J46" i="5"/>
  <c r="K46" i="5" s="1"/>
  <c r="F46" i="5"/>
  <c r="G46" i="5" s="1"/>
  <c r="W34" i="6"/>
  <c r="J115" i="4"/>
  <c r="K115" i="4" s="1"/>
  <c r="F115" i="4"/>
  <c r="G115" i="4" s="1"/>
  <c r="AA133" i="6"/>
  <c r="AA93" i="6"/>
  <c r="J81" i="4"/>
  <c r="K81" i="4" s="1"/>
  <c r="F81" i="4"/>
  <c r="G81" i="4" s="1"/>
  <c r="F127" i="4"/>
  <c r="G127" i="4" s="1"/>
  <c r="J127" i="4"/>
  <c r="K127" i="4" s="1"/>
  <c r="X35" i="6"/>
  <c r="Y36" i="6"/>
  <c r="Y33" i="6"/>
  <c r="X32" i="6"/>
  <c r="H32" i="5" s="1"/>
  <c r="I32" i="5" s="1"/>
  <c r="W43" i="6"/>
  <c r="AB78" i="6"/>
  <c r="AC86" i="6"/>
  <c r="AB85" i="6"/>
  <c r="AB40" i="6"/>
  <c r="AA87" i="6"/>
  <c r="X48" i="6"/>
  <c r="Y49" i="6"/>
  <c r="J26" i="5"/>
  <c r="K26" i="5" s="1"/>
  <c r="F26" i="5"/>
  <c r="G26" i="5" s="1"/>
  <c r="AC59" i="6"/>
  <c r="J43" i="4"/>
  <c r="K43" i="4" s="1"/>
  <c r="AB61" i="6"/>
  <c r="AC62" i="6"/>
  <c r="AA125" i="6"/>
  <c r="AA52" i="6"/>
  <c r="J108" i="4"/>
  <c r="K108" i="4" s="1"/>
  <c r="J50" i="4"/>
  <c r="K50" i="4" s="1"/>
  <c r="F50" i="4"/>
  <c r="G50" i="4" s="1"/>
  <c r="AB42" i="6"/>
  <c r="AC43" i="6"/>
  <c r="AA47" i="6"/>
  <c r="AB112" i="6"/>
  <c r="H112" i="4" s="1"/>
  <c r="I112" i="4" s="1"/>
  <c r="Q3" i="2" l="1"/>
  <c r="D28" i="5" s="1"/>
  <c r="E28" i="5" s="1"/>
  <c r="R3" i="2"/>
  <c r="D38" i="5" s="1"/>
  <c r="E38" i="5" s="1"/>
  <c r="R2" i="2"/>
  <c r="D88" i="4" s="1"/>
  <c r="E88" i="4" s="1"/>
  <c r="Q2" i="2"/>
  <c r="D34" i="4" s="1"/>
  <c r="E34" i="4" s="1"/>
  <c r="F114" i="4"/>
  <c r="G114" i="4" s="1"/>
  <c r="J130" i="4"/>
  <c r="K130" i="4" s="1"/>
  <c r="H57" i="4"/>
  <c r="I57" i="4" s="1"/>
  <c r="H40" i="5"/>
  <c r="I40" i="5" s="1"/>
  <c r="F100" i="4"/>
  <c r="G100" i="4" s="1"/>
  <c r="F79" i="4"/>
  <c r="G79" i="4" s="1"/>
  <c r="H88" i="4"/>
  <c r="I88" i="4" s="1"/>
  <c r="H111" i="4"/>
  <c r="I111" i="4" s="1"/>
  <c r="H120" i="4"/>
  <c r="I120" i="4" s="1"/>
  <c r="F123" i="4"/>
  <c r="G123" i="4" s="1"/>
  <c r="F111" i="4"/>
  <c r="G111" i="4" s="1"/>
  <c r="H29" i="5"/>
  <c r="I29" i="5" s="1"/>
  <c r="H130" i="4"/>
  <c r="I130" i="4" s="1"/>
  <c r="J118" i="4"/>
  <c r="K118" i="4" s="1"/>
  <c r="F120" i="4"/>
  <c r="G120" i="4" s="1"/>
  <c r="H123" i="4"/>
  <c r="I123" i="4" s="1"/>
  <c r="J45" i="4"/>
  <c r="K45" i="4" s="1"/>
  <c r="F96" i="4"/>
  <c r="G96" i="4" s="1"/>
  <c r="H90" i="4"/>
  <c r="I90" i="4" s="1"/>
  <c r="J90" i="4"/>
  <c r="K90" i="4" s="1"/>
  <c r="J132" i="4"/>
  <c r="K132" i="4" s="1"/>
  <c r="F103" i="4"/>
  <c r="G103" i="4" s="1"/>
  <c r="H45" i="4"/>
  <c r="I45" i="4" s="1"/>
  <c r="H114" i="4"/>
  <c r="I114" i="4" s="1"/>
  <c r="F44" i="4"/>
  <c r="G44" i="4" s="1"/>
  <c r="H96" i="4"/>
  <c r="I96" i="4" s="1"/>
  <c r="H40" i="4"/>
  <c r="I40" i="4" s="1"/>
  <c r="H118" i="4"/>
  <c r="I118" i="4" s="1"/>
  <c r="H59" i="4"/>
  <c r="I59" i="4" s="1"/>
  <c r="H83" i="4"/>
  <c r="I83" i="4" s="1"/>
  <c r="F134" i="4"/>
  <c r="G134" i="4" s="1"/>
  <c r="H54" i="4"/>
  <c r="I54" i="4" s="1"/>
  <c r="J54" i="4"/>
  <c r="K54" i="4" s="1"/>
  <c r="F54" i="4"/>
  <c r="G54" i="4" s="1"/>
  <c r="H134" i="4"/>
  <c r="I134" i="4" s="1"/>
  <c r="H43" i="4"/>
  <c r="I43" i="4" s="1"/>
  <c r="J98" i="4"/>
  <c r="K98" i="4" s="1"/>
  <c r="H98" i="4"/>
  <c r="I98" i="4" s="1"/>
  <c r="H79" i="4"/>
  <c r="I79" i="4" s="1"/>
  <c r="J131" i="4"/>
  <c r="K131" i="4" s="1"/>
  <c r="F85" i="4"/>
  <c r="G85" i="4" s="1"/>
  <c r="H82" i="4"/>
  <c r="I82" i="4" s="1"/>
  <c r="H108" i="4"/>
  <c r="I108" i="4" s="1"/>
  <c r="H53" i="4"/>
  <c r="I53" i="4" s="1"/>
  <c r="H103" i="4"/>
  <c r="I103" i="4" s="1"/>
  <c r="H25" i="5"/>
  <c r="I25" i="5" s="1"/>
  <c r="F25" i="5"/>
  <c r="J25" i="5"/>
  <c r="K25" i="5" s="1"/>
  <c r="H133" i="4"/>
  <c r="I133" i="4" s="1"/>
  <c r="F133" i="4"/>
  <c r="G133" i="4" s="1"/>
  <c r="J133" i="4"/>
  <c r="K133" i="4" s="1"/>
  <c r="H109" i="4"/>
  <c r="I109" i="4" s="1"/>
  <c r="F109" i="4"/>
  <c r="G109" i="4" s="1"/>
  <c r="J109" i="4"/>
  <c r="K109" i="4" s="1"/>
  <c r="H85" i="4"/>
  <c r="I85" i="4" s="1"/>
  <c r="H39" i="4"/>
  <c r="I39" i="4" s="1"/>
  <c r="F39" i="4"/>
  <c r="G39" i="4" s="1"/>
  <c r="J39" i="4"/>
  <c r="K39" i="4" s="1"/>
  <c r="H72" i="4"/>
  <c r="I72" i="4" s="1"/>
  <c r="F72" i="4"/>
  <c r="G72" i="4" s="1"/>
  <c r="J72" i="4"/>
  <c r="K72" i="4" s="1"/>
  <c r="F113" i="4"/>
  <c r="G113" i="4" s="1"/>
  <c r="J113" i="4"/>
  <c r="K113" i="4" s="1"/>
  <c r="H113" i="4"/>
  <c r="I113" i="4" s="1"/>
  <c r="J116" i="4"/>
  <c r="K116" i="4" s="1"/>
  <c r="H116" i="4"/>
  <c r="I116" i="4" s="1"/>
  <c r="F116" i="4"/>
  <c r="G116" i="4" s="1"/>
  <c r="H61" i="4"/>
  <c r="I61" i="4" s="1"/>
  <c r="H106" i="4"/>
  <c r="I106" i="4" s="1"/>
  <c r="F106" i="4"/>
  <c r="G106" i="4" s="1"/>
  <c r="J106" i="4"/>
  <c r="K106" i="4" s="1"/>
  <c r="H47" i="4"/>
  <c r="I47" i="4" s="1"/>
  <c r="J47" i="4"/>
  <c r="K47" i="4" s="1"/>
  <c r="F47" i="4"/>
  <c r="G47" i="4" s="1"/>
  <c r="H107" i="4"/>
  <c r="I107" i="4" s="1"/>
  <c r="J107" i="4"/>
  <c r="K107" i="4" s="1"/>
  <c r="F107" i="4"/>
  <c r="G107" i="4" s="1"/>
  <c r="J78" i="4"/>
  <c r="K78" i="4" s="1"/>
  <c r="H78" i="4"/>
  <c r="I78" i="4" s="1"/>
  <c r="F78" i="4"/>
  <c r="G78" i="4" s="1"/>
  <c r="J33" i="5"/>
  <c r="K33" i="5" s="1"/>
  <c r="F33" i="5"/>
  <c r="G33" i="5" s="1"/>
  <c r="H33" i="5"/>
  <c r="I33" i="5" s="1"/>
  <c r="J37" i="5"/>
  <c r="K37" i="5" s="1"/>
  <c r="H37" i="5"/>
  <c r="I37" i="5" s="1"/>
  <c r="F37" i="5"/>
  <c r="G37" i="5" s="1"/>
  <c r="J38" i="4"/>
  <c r="K38" i="4" s="1"/>
  <c r="H38" i="4"/>
  <c r="I38" i="4" s="1"/>
  <c r="F38" i="4"/>
  <c r="G38" i="4" s="1"/>
  <c r="F3" i="8"/>
  <c r="J3" i="16" s="1"/>
  <c r="C3" i="8"/>
  <c r="G3" i="16" s="1"/>
  <c r="H42" i="4"/>
  <c r="I42" i="4" s="1"/>
  <c r="J42" i="4"/>
  <c r="K42" i="4" s="1"/>
  <c r="F42" i="4"/>
  <c r="G42" i="4" s="1"/>
  <c r="H99" i="4"/>
  <c r="I99" i="4" s="1"/>
  <c r="J99" i="4"/>
  <c r="K99" i="4" s="1"/>
  <c r="F99" i="4"/>
  <c r="G99" i="4" s="1"/>
  <c r="J34" i="5"/>
  <c r="K34" i="5" s="1"/>
  <c r="H34" i="5"/>
  <c r="I34" i="5" s="1"/>
  <c r="F34" i="5"/>
  <c r="G34" i="5" s="1"/>
  <c r="H41" i="5"/>
  <c r="I41" i="5" s="1"/>
  <c r="F41" i="5"/>
  <c r="G41" i="5" s="1"/>
  <c r="J41" i="5"/>
  <c r="K41" i="5" s="1"/>
  <c r="J48" i="5"/>
  <c r="K48" i="5" s="1"/>
  <c r="H48" i="5"/>
  <c r="I48" i="5" s="1"/>
  <c r="F48" i="5"/>
  <c r="G48" i="5" s="1"/>
  <c r="H128" i="4"/>
  <c r="I128" i="4" s="1"/>
  <c r="J128" i="4"/>
  <c r="K128" i="4" s="1"/>
  <c r="F128" i="4"/>
  <c r="G128" i="4" s="1"/>
  <c r="J43" i="5"/>
  <c r="K43" i="5" s="1"/>
  <c r="F43" i="5"/>
  <c r="G43" i="5" s="1"/>
  <c r="H43" i="5"/>
  <c r="I43" i="5" s="1"/>
  <c r="H74" i="4"/>
  <c r="I74" i="4" s="1"/>
  <c r="J89" i="4"/>
  <c r="K89" i="4" s="1"/>
  <c r="F89" i="4"/>
  <c r="G89" i="4" s="1"/>
  <c r="H89" i="4"/>
  <c r="I89" i="4" s="1"/>
  <c r="F27" i="5"/>
  <c r="G27" i="5" s="1"/>
  <c r="H27" i="5"/>
  <c r="I27" i="5" s="1"/>
  <c r="J27" i="5"/>
  <c r="K27" i="5" s="1"/>
  <c r="J69" i="4"/>
  <c r="K69" i="4" s="1"/>
  <c r="H69" i="4"/>
  <c r="I69" i="4" s="1"/>
  <c r="F69" i="4"/>
  <c r="G69" i="4" s="1"/>
  <c r="H67" i="4"/>
  <c r="I67" i="4" s="1"/>
  <c r="J121" i="4"/>
  <c r="K121" i="4" s="1"/>
  <c r="H121" i="4"/>
  <c r="I121" i="4" s="1"/>
  <c r="F121" i="4"/>
  <c r="G121" i="4" s="1"/>
  <c r="H45" i="5"/>
  <c r="I45" i="5" s="1"/>
  <c r="C2" i="8"/>
  <c r="G2" i="16" s="1"/>
  <c r="H64" i="4"/>
  <c r="I64" i="4" s="1"/>
  <c r="H26" i="5"/>
  <c r="I26" i="5" s="1"/>
  <c r="H135" i="4"/>
  <c r="I135" i="4" s="1"/>
  <c r="J135" i="4"/>
  <c r="K135" i="4" s="1"/>
  <c r="F135" i="4"/>
  <c r="G135" i="4" s="1"/>
  <c r="F2" i="8"/>
  <c r="J2" i="16" s="1"/>
  <c r="J39" i="5"/>
  <c r="K39" i="5" s="1"/>
  <c r="H39" i="5"/>
  <c r="I39" i="5" s="1"/>
  <c r="F39" i="5"/>
  <c r="G39" i="5" s="1"/>
  <c r="F117" i="4"/>
  <c r="G117" i="4" s="1"/>
  <c r="J117" i="4"/>
  <c r="K117" i="4" s="1"/>
  <c r="H117" i="4"/>
  <c r="I117" i="4" s="1"/>
  <c r="J68" i="4"/>
  <c r="K68" i="4" s="1"/>
  <c r="F68" i="4"/>
  <c r="G68" i="4" s="1"/>
  <c r="H68" i="4"/>
  <c r="I68" i="4" s="1"/>
  <c r="F84" i="4"/>
  <c r="G84" i="4" s="1"/>
  <c r="J84" i="4"/>
  <c r="K84" i="4" s="1"/>
  <c r="H84" i="4"/>
  <c r="I84" i="4" s="1"/>
  <c r="H94" i="4"/>
  <c r="I94" i="4" s="1"/>
  <c r="J101" i="4"/>
  <c r="K101" i="4" s="1"/>
  <c r="H101" i="4"/>
  <c r="I101" i="4" s="1"/>
  <c r="F101" i="4"/>
  <c r="G101" i="4" s="1"/>
  <c r="H30" i="5"/>
  <c r="I30" i="5" s="1"/>
  <c r="H126" i="4"/>
  <c r="I126" i="4" s="1"/>
  <c r="F76" i="4"/>
  <c r="G76" i="4" s="1"/>
  <c r="H76" i="4"/>
  <c r="I76" i="4" s="1"/>
  <c r="J76" i="4"/>
  <c r="K76" i="4" s="1"/>
  <c r="J95" i="4"/>
  <c r="K95" i="4" s="1"/>
  <c r="H95" i="4"/>
  <c r="I95" i="4" s="1"/>
  <c r="F95" i="4"/>
  <c r="G95" i="4" s="1"/>
  <c r="K21" i="5"/>
  <c r="J51" i="4"/>
  <c r="K51" i="4" s="1"/>
  <c r="H51" i="4"/>
  <c r="I51" i="4" s="1"/>
  <c r="F51" i="4"/>
  <c r="G51" i="4" s="1"/>
  <c r="J31" i="5"/>
  <c r="K31" i="5" s="1"/>
  <c r="F31" i="5"/>
  <c r="G31" i="5" s="1"/>
  <c r="H31" i="5"/>
  <c r="I31" i="5" s="1"/>
  <c r="F56" i="4"/>
  <c r="G56" i="4" s="1"/>
  <c r="J56" i="4"/>
  <c r="K56" i="4" s="1"/>
  <c r="H56" i="4"/>
  <c r="I56" i="4" s="1"/>
  <c r="J104" i="4"/>
  <c r="K104" i="4" s="1"/>
  <c r="H104" i="4"/>
  <c r="I104" i="4" s="1"/>
  <c r="F104" i="4"/>
  <c r="G104" i="4" s="1"/>
  <c r="F55" i="4"/>
  <c r="G55" i="4" s="1"/>
  <c r="J55" i="4"/>
  <c r="K55" i="4" s="1"/>
  <c r="H55" i="4"/>
  <c r="I55" i="4" s="1"/>
  <c r="I21" i="5"/>
  <c r="H49" i="5"/>
  <c r="I49" i="5" s="1"/>
  <c r="F49" i="5"/>
  <c r="G49" i="5" s="1"/>
  <c r="J49" i="5"/>
  <c r="K49" i="5" s="1"/>
  <c r="H35" i="5"/>
  <c r="I35" i="5" s="1"/>
  <c r="F62" i="4"/>
  <c r="G62" i="4" s="1"/>
  <c r="J62" i="4"/>
  <c r="K62" i="4" s="1"/>
  <c r="H62" i="4"/>
  <c r="I62" i="4" s="1"/>
  <c r="H65" i="4"/>
  <c r="I65" i="4" s="1"/>
  <c r="F65" i="4"/>
  <c r="G65" i="4" s="1"/>
  <c r="J65" i="4"/>
  <c r="K65" i="4" s="1"/>
  <c r="J58" i="4"/>
  <c r="K58" i="4" s="1"/>
  <c r="F58" i="4"/>
  <c r="G58" i="4" s="1"/>
  <c r="H58" i="4"/>
  <c r="I58" i="4" s="1"/>
  <c r="H125" i="4"/>
  <c r="I125" i="4" s="1"/>
  <c r="F125" i="4"/>
  <c r="G125" i="4" s="1"/>
  <c r="J125" i="4"/>
  <c r="K125" i="4" s="1"/>
  <c r="H87" i="4"/>
  <c r="I87" i="4" s="1"/>
  <c r="F87" i="4"/>
  <c r="G87" i="4" s="1"/>
  <c r="J87" i="4"/>
  <c r="K87" i="4" s="1"/>
  <c r="H93" i="4"/>
  <c r="I93" i="4" s="1"/>
  <c r="F93" i="4"/>
  <c r="G93" i="4" s="1"/>
  <c r="J93" i="4"/>
  <c r="K93" i="4" s="1"/>
  <c r="H129" i="4"/>
  <c r="I129" i="4" s="1"/>
  <c r="J129" i="4"/>
  <c r="K129" i="4" s="1"/>
  <c r="F129" i="4"/>
  <c r="G129" i="4" s="1"/>
  <c r="F75" i="4"/>
  <c r="G75" i="4" s="1"/>
  <c r="H75" i="4"/>
  <c r="I75" i="4" s="1"/>
  <c r="J75" i="4"/>
  <c r="K75" i="4" s="1"/>
  <c r="F47" i="5"/>
  <c r="G47" i="5" s="1"/>
  <c r="H47" i="5"/>
  <c r="I47" i="5" s="1"/>
  <c r="J47" i="5"/>
  <c r="K47" i="5" s="1"/>
  <c r="J41" i="4"/>
  <c r="K41" i="4" s="1"/>
  <c r="H41" i="4"/>
  <c r="I41" i="4" s="1"/>
  <c r="F41" i="4"/>
  <c r="G41" i="4" s="1"/>
  <c r="J52" i="4"/>
  <c r="K52" i="4" s="1"/>
  <c r="H52" i="4"/>
  <c r="I52" i="4" s="1"/>
  <c r="F52" i="4"/>
  <c r="G52" i="4" s="1"/>
  <c r="H63" i="4"/>
  <c r="I63" i="4" s="1"/>
  <c r="J63" i="4"/>
  <c r="K63" i="4" s="1"/>
  <c r="F63" i="4"/>
  <c r="G63" i="4" s="1"/>
  <c r="D31" i="5" l="1"/>
  <c r="E31" i="5" s="1"/>
  <c r="D43" i="5"/>
  <c r="E43" i="5" s="1"/>
  <c r="D121" i="4"/>
  <c r="E121" i="4" s="1"/>
  <c r="D93" i="4"/>
  <c r="E93" i="4" s="1"/>
  <c r="D33" i="5"/>
  <c r="E33" i="5" s="1"/>
  <c r="D129" i="4"/>
  <c r="E129" i="4" s="1"/>
  <c r="D63" i="4"/>
  <c r="E63" i="4" s="1"/>
  <c r="D75" i="4"/>
  <c r="E75" i="4" s="1"/>
  <c r="D52" i="4"/>
  <c r="E52" i="4" s="1"/>
  <c r="D68" i="4"/>
  <c r="E68" i="4" s="1"/>
  <c r="D125" i="4"/>
  <c r="E125" i="4" s="1"/>
  <c r="D113" i="4"/>
  <c r="E113" i="4" s="1"/>
  <c r="D64" i="4"/>
  <c r="E64" i="4" s="1"/>
  <c r="D90" i="4"/>
  <c r="E90" i="4" s="1"/>
  <c r="D134" i="4"/>
  <c r="E134" i="4" s="1"/>
  <c r="D42" i="5"/>
  <c r="E42" i="5" s="1"/>
  <c r="D114" i="4"/>
  <c r="E114" i="4" s="1"/>
  <c r="D99" i="4"/>
  <c r="E99" i="4" s="1"/>
  <c r="D135" i="4"/>
  <c r="E135" i="4" s="1"/>
  <c r="D131" i="4"/>
  <c r="E131" i="4" s="1"/>
  <c r="D84" i="4"/>
  <c r="E84" i="4" s="1"/>
  <c r="D32" i="4"/>
  <c r="E32" i="4" s="1"/>
  <c r="D31" i="4"/>
  <c r="E31" i="4" s="1"/>
  <c r="D123" i="4"/>
  <c r="E123" i="4" s="1"/>
  <c r="D42" i="4"/>
  <c r="E42" i="4" s="1"/>
  <c r="D107" i="4"/>
  <c r="E107" i="4" s="1"/>
  <c r="D80" i="4"/>
  <c r="E80" i="4" s="1"/>
  <c r="D128" i="4"/>
  <c r="E128" i="4" s="1"/>
  <c r="D79" i="4"/>
  <c r="E79" i="4" s="1"/>
  <c r="D70" i="4"/>
  <c r="E70" i="4" s="1"/>
  <c r="D67" i="4"/>
  <c r="E67" i="4" s="1"/>
  <c r="D58" i="4"/>
  <c r="E58" i="4" s="1"/>
  <c r="D55" i="4"/>
  <c r="E55" i="4" s="1"/>
  <c r="D95" i="4"/>
  <c r="E95" i="4" s="1"/>
  <c r="D100" i="4"/>
  <c r="E100" i="4" s="1"/>
  <c r="D50" i="4"/>
  <c r="E50" i="4" s="1"/>
  <c r="D81" i="4"/>
  <c r="E81" i="4" s="1"/>
  <c r="D104" i="4"/>
  <c r="E104" i="4" s="1"/>
  <c r="D76" i="4"/>
  <c r="E76" i="4" s="1"/>
  <c r="D109" i="4"/>
  <c r="E109" i="4" s="1"/>
  <c r="D65" i="4"/>
  <c r="E65" i="4" s="1"/>
  <c r="D78" i="4"/>
  <c r="E78" i="4" s="1"/>
  <c r="D74" i="4"/>
  <c r="E74" i="4" s="1"/>
  <c r="D73" i="4"/>
  <c r="E73" i="4" s="1"/>
  <c r="D91" i="4"/>
  <c r="E91" i="4" s="1"/>
  <c r="D48" i="4"/>
  <c r="E48" i="4" s="1"/>
  <c r="D96" i="4"/>
  <c r="E96" i="4" s="1"/>
  <c r="D69" i="4"/>
  <c r="E69" i="4" s="1"/>
  <c r="D86" i="4"/>
  <c r="E86" i="4" s="1"/>
  <c r="D108" i="4"/>
  <c r="E108" i="4" s="1"/>
  <c r="D101" i="4"/>
  <c r="E101" i="4" s="1"/>
  <c r="D60" i="4"/>
  <c r="E60" i="4" s="1"/>
  <c r="D115" i="4"/>
  <c r="E115" i="4" s="1"/>
  <c r="D120" i="4"/>
  <c r="E120" i="4" s="1"/>
  <c r="D122" i="4"/>
  <c r="E122" i="4" s="1"/>
  <c r="D110" i="4"/>
  <c r="E110" i="4" s="1"/>
  <c r="D83" i="4"/>
  <c r="E83" i="4" s="1"/>
  <c r="D130" i="4"/>
  <c r="E130" i="4" s="1"/>
  <c r="D45" i="4"/>
  <c r="E45" i="4" s="1"/>
  <c r="D112" i="4"/>
  <c r="E112" i="4" s="1"/>
  <c r="D106" i="4"/>
  <c r="E106" i="4" s="1"/>
  <c r="D77" i="4"/>
  <c r="E77" i="4" s="1"/>
  <c r="D98" i="4"/>
  <c r="E98" i="4" s="1"/>
  <c r="D41" i="4"/>
  <c r="E41" i="4" s="1"/>
  <c r="D87" i="4"/>
  <c r="E87" i="4" s="1"/>
  <c r="D51" i="4"/>
  <c r="E51" i="4" s="1"/>
  <c r="D40" i="4"/>
  <c r="E40" i="4" s="1"/>
  <c r="D126" i="4"/>
  <c r="E126" i="4" s="1"/>
  <c r="D124" i="4"/>
  <c r="E124" i="4" s="1"/>
  <c r="D89" i="4"/>
  <c r="E89" i="4" s="1"/>
  <c r="D43" i="4"/>
  <c r="E43" i="4" s="1"/>
  <c r="D103" i="4"/>
  <c r="E103" i="4" s="1"/>
  <c r="D102" i="4"/>
  <c r="E102" i="4" s="1"/>
  <c r="D49" i="4"/>
  <c r="E49" i="4" s="1"/>
  <c r="D116" i="4"/>
  <c r="E116" i="4" s="1"/>
  <c r="D133" i="4"/>
  <c r="E133" i="4" s="1"/>
  <c r="D35" i="4"/>
  <c r="E35" i="4" s="1"/>
  <c r="D37" i="5"/>
  <c r="E37" i="5" s="1"/>
  <c r="D34" i="5"/>
  <c r="E34" i="5" s="1"/>
  <c r="D26" i="5"/>
  <c r="E26" i="5" s="1"/>
  <c r="D35" i="5"/>
  <c r="E35" i="5" s="1"/>
  <c r="D37" i="4"/>
  <c r="E37" i="4" s="1"/>
  <c r="D30" i="4"/>
  <c r="E30" i="4" s="1"/>
  <c r="D33" i="4"/>
  <c r="E33" i="4" s="1"/>
  <c r="D44" i="5"/>
  <c r="E44" i="5" s="1"/>
  <c r="D29" i="5"/>
  <c r="E29" i="5" s="1"/>
  <c r="D25" i="5"/>
  <c r="E25" i="5" s="1"/>
  <c r="D45" i="5"/>
  <c r="E45" i="5" s="1"/>
  <c r="D39" i="5"/>
  <c r="E39" i="5" s="1"/>
  <c r="D49" i="5"/>
  <c r="E49" i="5" s="1"/>
  <c r="D30" i="5"/>
  <c r="E30" i="5" s="1"/>
  <c r="D47" i="5"/>
  <c r="E47" i="5" s="1"/>
  <c r="D32" i="5"/>
  <c r="E32" i="5" s="1"/>
  <c r="D27" i="5"/>
  <c r="E27" i="5" s="1"/>
  <c r="D40" i="5"/>
  <c r="E40" i="5" s="1"/>
  <c r="D48" i="5"/>
  <c r="E48" i="5" s="1"/>
  <c r="D41" i="5"/>
  <c r="E41" i="5" s="1"/>
  <c r="D111" i="4"/>
  <c r="E111" i="4" s="1"/>
  <c r="D66" i="4"/>
  <c r="E66" i="4" s="1"/>
  <c r="D38" i="4"/>
  <c r="E38" i="4" s="1"/>
  <c r="D57" i="4"/>
  <c r="E57" i="4" s="1"/>
  <c r="D85" i="4"/>
  <c r="E85" i="4" s="1"/>
  <c r="D132" i="4"/>
  <c r="E132" i="4" s="1"/>
  <c r="D46" i="4"/>
  <c r="E46" i="4" s="1"/>
  <c r="D53" i="4"/>
  <c r="E53" i="4" s="1"/>
  <c r="D72" i="4"/>
  <c r="E72" i="4" s="1"/>
  <c r="D127" i="4"/>
  <c r="E127" i="4" s="1"/>
  <c r="D82" i="4"/>
  <c r="E82" i="4" s="1"/>
  <c r="D44" i="4"/>
  <c r="E44" i="4" s="1"/>
  <c r="D97" i="4"/>
  <c r="E97" i="4" s="1"/>
  <c r="D46" i="5"/>
  <c r="E46" i="5" s="1"/>
  <c r="D71" i="4"/>
  <c r="E71" i="4" s="1"/>
  <c r="D118" i="4"/>
  <c r="E118" i="4" s="1"/>
  <c r="D117" i="4"/>
  <c r="E117" i="4" s="1"/>
  <c r="D47" i="4"/>
  <c r="E47" i="4" s="1"/>
  <c r="D119" i="4"/>
  <c r="E119" i="4" s="1"/>
  <c r="D94" i="4"/>
  <c r="E94" i="4" s="1"/>
  <c r="D6" i="4"/>
  <c r="E6" i="4" s="1"/>
  <c r="D8" i="4"/>
  <c r="E8" i="4" s="1"/>
  <c r="D21" i="4"/>
  <c r="E21" i="4" s="1"/>
  <c r="D23" i="4"/>
  <c r="E23" i="4" s="1"/>
  <c r="D18" i="4"/>
  <c r="E18" i="4" s="1"/>
  <c r="D19" i="4"/>
  <c r="E19" i="4" s="1"/>
  <c r="D15" i="4"/>
  <c r="E15" i="4" s="1"/>
  <c r="D10" i="4"/>
  <c r="E10" i="4" s="1"/>
  <c r="D16" i="4"/>
  <c r="E16" i="4" s="1"/>
  <c r="D25" i="4"/>
  <c r="E25" i="4" s="1"/>
  <c r="D29" i="4"/>
  <c r="E29" i="4" s="1"/>
  <c r="D28" i="4"/>
  <c r="E28" i="4" s="1"/>
  <c r="D26" i="4"/>
  <c r="E26" i="4" s="1"/>
  <c r="D22" i="4"/>
  <c r="E22" i="4" s="1"/>
  <c r="D17" i="4"/>
  <c r="E17" i="4" s="1"/>
  <c r="D4" i="4"/>
  <c r="E4" i="4" s="1"/>
  <c r="D11" i="4"/>
  <c r="E11" i="4" s="1"/>
  <c r="D14" i="4"/>
  <c r="E14" i="4" s="1"/>
  <c r="D13" i="4"/>
  <c r="E13" i="4" s="1"/>
  <c r="D5" i="4"/>
  <c r="E5" i="4" s="1"/>
  <c r="D9" i="4"/>
  <c r="E9" i="4" s="1"/>
  <c r="D12" i="4"/>
  <c r="E12" i="4" s="1"/>
  <c r="D27" i="4"/>
  <c r="E27" i="4" s="1"/>
  <c r="D7" i="4"/>
  <c r="E7" i="4" s="1"/>
  <c r="D20" i="4"/>
  <c r="E20" i="4" s="1"/>
  <c r="D24" i="4"/>
  <c r="E24" i="4" s="1"/>
  <c r="D56" i="4"/>
  <c r="E56" i="4" s="1"/>
  <c r="D92" i="4"/>
  <c r="E92" i="4" s="1"/>
  <c r="D59" i="4"/>
  <c r="E59" i="4" s="1"/>
  <c r="D54" i="4"/>
  <c r="E54" i="4" s="1"/>
  <c r="D39" i="4"/>
  <c r="E39" i="4" s="1"/>
  <c r="D62" i="4"/>
  <c r="E62" i="4" s="1"/>
  <c r="D105" i="4"/>
  <c r="E105" i="4" s="1"/>
  <c r="D61" i="4"/>
  <c r="E61" i="4" s="1"/>
  <c r="D36" i="4"/>
  <c r="E36" i="4" s="1"/>
  <c r="D18" i="5"/>
  <c r="E18" i="5" s="1"/>
  <c r="D36" i="5"/>
  <c r="E36" i="5" s="1"/>
  <c r="D10" i="5"/>
  <c r="E10" i="5" s="1"/>
  <c r="D15" i="5"/>
  <c r="E15" i="5" s="1"/>
  <c r="D17" i="5"/>
  <c r="E17" i="5" s="1"/>
  <c r="D19" i="5"/>
  <c r="E19" i="5" s="1"/>
  <c r="D13" i="5"/>
  <c r="E13" i="5" s="1"/>
  <c r="D21" i="5"/>
  <c r="E21" i="5" s="1"/>
  <c r="D16" i="5"/>
  <c r="E16" i="5" s="1"/>
  <c r="D8" i="5"/>
  <c r="E8" i="5" s="1"/>
  <c r="D11" i="5"/>
  <c r="E11" i="5" s="1"/>
  <c r="D23" i="5"/>
  <c r="E23" i="5" s="1"/>
  <c r="D24" i="5"/>
  <c r="E24" i="5" s="1"/>
  <c r="D5" i="5"/>
  <c r="E5" i="5" s="1"/>
  <c r="D7" i="5"/>
  <c r="E7" i="5" s="1"/>
  <c r="D4" i="5"/>
  <c r="E4" i="5" s="1"/>
  <c r="D22" i="5"/>
  <c r="E22" i="5" s="1"/>
  <c r="D9" i="5"/>
  <c r="E9" i="5" s="1"/>
  <c r="D14" i="5"/>
  <c r="E14" i="5" s="1"/>
  <c r="D12" i="5"/>
  <c r="E12" i="5" s="1"/>
  <c r="D6" i="5"/>
  <c r="E6" i="5" s="1"/>
  <c r="D20" i="5"/>
  <c r="E20" i="5" s="1"/>
  <c r="K3" i="4"/>
  <c r="G3" i="8" s="1"/>
  <c r="K3" i="16" s="1"/>
  <c r="F3" i="4"/>
  <c r="H3" i="5"/>
  <c r="I3" i="5"/>
  <c r="D2" i="8" s="1"/>
  <c r="J3" i="5"/>
  <c r="G3" i="4"/>
  <c r="E3" i="8" s="1"/>
  <c r="K3" i="5"/>
  <c r="G2" i="8" s="1"/>
  <c r="K2" i="16" s="1"/>
  <c r="I3" i="4"/>
  <c r="D3" i="8" s="1"/>
  <c r="G25" i="5"/>
  <c r="G3" i="5" s="1"/>
  <c r="E2" i="8" s="1"/>
  <c r="I2" i="16" s="1"/>
  <c r="F3" i="5"/>
  <c r="J3" i="4"/>
  <c r="H3" i="4"/>
  <c r="E3" i="4" l="1"/>
  <c r="B3" i="8" s="1"/>
  <c r="F3" i="16" s="1"/>
  <c r="E3" i="5"/>
  <c r="B2" i="8" s="1"/>
  <c r="BQ4" i="10" s="1"/>
  <c r="D3" i="5"/>
  <c r="D3" i="4"/>
  <c r="I3" i="8"/>
  <c r="M3" i="16" s="1"/>
  <c r="H3" i="16"/>
  <c r="BR4" i="21"/>
  <c r="BR4" i="10"/>
  <c r="I3" i="16"/>
  <c r="K3" i="8"/>
  <c r="BP4" i="10"/>
  <c r="BP4" i="21"/>
  <c r="H2" i="16"/>
  <c r="L3" i="8"/>
  <c r="P3" i="16" s="1"/>
  <c r="BS4" i="10" l="1"/>
  <c r="BS4" i="21"/>
  <c r="H3" i="8"/>
  <c r="J3" i="8" s="1"/>
  <c r="BQ4" i="21"/>
  <c r="F2" i="16"/>
  <c r="M3" i="8"/>
  <c r="Q3" i="16" s="1"/>
  <c r="O3" i="16"/>
  <c r="L3" i="16" l="1"/>
  <c r="N3" i="16"/>
  <c r="G2" i="9"/>
  <c r="CB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点我解锁</author>
  </authors>
  <commentList>
    <comment ref="A13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  <comment ref="A14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ZDC</author>
  </authors>
  <commentList>
    <comment ref="B3" authorId="0" shapeId="0" xr:uid="{00000000-0006-0000-0B00-000001000000}">
      <text>
        <r>
          <rPr>
            <b/>
            <sz val="9"/>
            <rFont val="宋体"/>
            <family val="3"/>
            <charset val="134"/>
          </rPr>
          <t>ZDC:</t>
        </r>
        <r>
          <rPr>
            <sz val="9"/>
            <rFont val="宋体"/>
            <family val="3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J1" authorId="0" shapeId="0" xr:uid="{00000000-0006-0000-0E00-000001000000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<sst xmlns="http://schemas.openxmlformats.org/spreadsheetml/2006/main" count="1904" uniqueCount="655">
  <si>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</si>
  <si>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</si>
  <si>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</si>
  <si>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</si>
  <si>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</si>
  <si>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</si>
  <si>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</si>
  <si>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</si>
  <si>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</si>
  <si>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</si>
  <si>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</si>
  <si>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</si>
  <si>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</si>
  <si>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</si>
  <si>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</si>
  <si>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</si>
  <si>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</si>
  <si>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</si>
  <si>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</si>
  <si>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</si>
  <si>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</si>
  <si>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</si>
  <si>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</si>
  <si>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</si>
  <si>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</si>
  <si>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</si>
  <si>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</si>
  <si>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</si>
  <si>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</si>
  <si>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</si>
  <si>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</si>
  <si>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</si>
  <si>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</si>
  <si>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</si>
  <si>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</si>
  <si>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</si>
  <si>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</si>
  <si>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</si>
  <si>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</si>
  <si>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</si>
  <si>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</si>
  <si>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</si>
  <si>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</si>
  <si>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</si>
  <si>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</si>
  <si>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</si>
  <si>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</si>
  <si>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</si>
  <si>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</si>
  <si>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</si>
  <si>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</si>
  <si>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</si>
  <si>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</si>
  <si>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</si>
  <si>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</si>
  <si>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</si>
  <si>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</si>
  <si>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</si>
  <si>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</si>
  <si>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</si>
  <si>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</si>
  <si>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</si>
  <si>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</si>
  <si>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</si>
  <si>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</si>
  <si>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</si>
  <si>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</si>
  <si>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</si>
  <si>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</si>
  <si>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</si>
  <si>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</si>
  <si>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</si>
  <si>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</si>
  <si>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family val="2"/>
      </rPr>
      <t>同源，J</t>
    </r>
    <r>
      <rPr>
        <sz val="11"/>
        <color theme="1"/>
        <rFont val="Calibri"/>
        <family val="2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</si>
  <si>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</si>
  <si>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</si>
  <si>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</si>
  <si>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</si>
  <si>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</si>
  <si>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</si>
  <si>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</si>
  <si>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</si>
  <si>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</si>
  <si>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</si>
  <si>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</si>
  <si>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</si>
  <si>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</si>
  <si>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</si>
  <si>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</si>
  <si>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</si>
  <si>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</si>
  <si>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</si>
  <si>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</si>
  <si>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</si>
  <si>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</si>
  <si>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</si>
  <si>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</si>
  <si>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</si>
  <si>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</si>
  <si>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</si>
  <si>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</si>
  <si>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family val="2"/>
      </rPr>
      <t>抄的D</t>
    </r>
    <r>
      <rPr>
        <sz val="11"/>
        <color theme="1"/>
        <rFont val="Calibri"/>
        <family val="2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</si>
  <si>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</si>
  <si>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</si>
  <si>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</si>
  <si>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</si>
  <si>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</si>
  <si>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</si>
  <si>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</si>
  <si>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</si>
  <si>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family val="2"/>
      </rPr>
      <t>抄的别的研究，但是是N</t>
    </r>
    <r>
      <rPr>
        <sz val="11"/>
        <color theme="1"/>
        <rFont val="Calibri"/>
        <family val="2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</si>
  <si>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</si>
  <si>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</si>
  <si>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</si>
  <si>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</si>
  <si>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</si>
  <si>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</si>
  <si>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随访及管理成本</t>
  </si>
  <si>
    <t>$</t>
  </si>
  <si>
    <t>c_fu</t>
  </si>
  <si>
    <t>备注：Oncology follow-up visits every 2 mo during y 1, every 3–4 mo during y 2–3, then every 6 mo during 4–5, then annually （NCCN recommendation）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</si>
  <si>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</si>
  <si>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</si>
  <si>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</si>
  <si>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</si>
  <si>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family val="2"/>
      </rPr>
      <t xml:space="preserve">every 5 </t>
    </r>
    <r>
      <rPr>
        <sz val="11"/>
        <color theme="1"/>
        <rFont val="Calibri"/>
        <family val="2"/>
      </rPr>
      <t>cycle/</t>
    </r>
    <r>
      <rPr>
        <sz val="11"/>
        <color theme="1"/>
        <rFont val="Calibri"/>
        <family val="2"/>
      </rPr>
      <t>35</t>
    </r>
    <r>
      <rPr>
        <sz val="11"/>
        <color theme="1"/>
        <rFont val="Calibri"/>
        <family val="2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</si>
  <si>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</si>
  <si>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</si>
  <si>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</si>
  <si>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</si>
  <si>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</si>
  <si>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</si>
  <si>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</si>
  <si>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family val="2"/>
      </rPr>
      <t>every</t>
    </r>
    <r>
      <rPr>
        <sz val="11"/>
        <color theme="1"/>
        <rFont val="Calibri"/>
        <family val="2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</si>
  <si>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</si>
  <si>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</si>
  <si>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</si>
  <si>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</si>
  <si>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</si>
  <si>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</si>
  <si>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</si>
  <si>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</si>
  <si>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r>
      <rPr>
        <sz val="11"/>
        <color theme="1"/>
        <rFont val="宋体"/>
        <family val="3"/>
        <charset val="134"/>
        <scheme val="minor"/>
      </rPr>
      <t>P</t>
    </r>
    <r>
      <rPr>
        <sz val="11"/>
        <color theme="1"/>
        <rFont val="宋体"/>
        <family val="3"/>
        <charset val="134"/>
        <scheme val="minor"/>
      </rPr>
      <t>FS</t>
    </r>
  </si>
  <si>
    <t>NUMBER FOR</t>
  </si>
  <si>
    <t>男比例</t>
  </si>
  <si>
    <t>Cycle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</si>
  <si>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er</t>
    </r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</si>
  <si>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he</t>
    </r>
  </si>
  <si>
    <t>DIE</t>
  </si>
  <si>
    <t>月份</t>
  </si>
  <si>
    <t>mean age</t>
  </si>
  <si>
    <t>Subgroups</t>
  </si>
  <si>
    <t>HR</t>
  </si>
  <si>
    <t>Low</t>
  </si>
  <si>
    <t>UP</t>
  </si>
  <si>
    <t>Age</t>
  </si>
  <si>
    <t>&lt;65</t>
  </si>
  <si>
    <t>0.62 (0.45, 0.86)</t>
  </si>
  <si>
    <t>≥65</t>
  </si>
  <si>
    <t>0.6 (0.4, 0.89)</t>
  </si>
  <si>
    <t>Sex</t>
  </si>
  <si>
    <t>Male</t>
  </si>
  <si>
    <t>0.64 (0.48, 0.84)</t>
  </si>
  <si>
    <t>Female</t>
  </si>
  <si>
    <t>0.57 (0.3, 1.06)</t>
  </si>
  <si>
    <t>ECOG PS</t>
  </si>
  <si>
    <t>0.44 (0.23, 0.84)</t>
  </si>
  <si>
    <t>0.65 (0.49, 0.86)</t>
  </si>
  <si>
    <t>Smoker status</t>
  </si>
  <si>
    <t>Current</t>
  </si>
  <si>
    <t>0.61 (0.36, 1.02)</t>
  </si>
  <si>
    <t>Former</t>
  </si>
  <si>
    <t>0.59 (0.42, 0.83)</t>
  </si>
  <si>
    <t>Never</t>
  </si>
  <si>
    <t>0.75 (0.42, 1.33)</t>
  </si>
  <si>
    <t>Brain metastases</t>
  </si>
  <si>
    <t>No</t>
  </si>
  <si>
    <t>0.62 (0.47, 0.82)</t>
  </si>
  <si>
    <t>Yes</t>
  </si>
  <si>
    <t>0.61 (0.33, 1.13)</t>
  </si>
  <si>
    <t>PD_L1 expression levels</t>
  </si>
  <si>
    <t>TPS&lt;1%</t>
  </si>
  <si>
    <t>0.58 (0.44, 0.76)</t>
  </si>
  <si>
    <t>TPS≥1%</t>
  </si>
  <si>
    <t>0.92 (0.44, 1.89)</t>
  </si>
  <si>
    <t>亚组</t>
  </si>
  <si>
    <t>PSA</t>
  </si>
  <si>
    <t>WTP</t>
  </si>
  <si>
    <t>Acceptability curves</t>
  </si>
  <si>
    <t>ser</t>
  </si>
  <si>
    <t>Pla</t>
  </si>
  <si>
    <t>Ser</t>
  </si>
  <si>
    <t>c_ct</t>
  </si>
  <si>
    <t>c_it</t>
  </si>
  <si>
    <t>c_bt</t>
  </si>
  <si>
    <t>c_ut</t>
  </si>
  <si>
    <t>c_lt</t>
  </si>
  <si>
    <t>c_mri</t>
  </si>
  <si>
    <t>c_iv</t>
  </si>
  <si>
    <t>c_bsc</t>
  </si>
  <si>
    <t>c_eof</t>
  </si>
  <si>
    <t>c_anemia</t>
  </si>
  <si>
    <t>c_nd</t>
  </si>
  <si>
    <t>c_neu</t>
  </si>
  <si>
    <t>c_wbccd</t>
  </si>
  <si>
    <t>c_pcd</t>
  </si>
  <si>
    <t>disu_anemia</t>
  </si>
  <si>
    <t>disu_nd</t>
  </si>
  <si>
    <t>disu_neu</t>
  </si>
  <si>
    <t>disu_wbccd</t>
  </si>
  <si>
    <t>disu_pcd</t>
  </si>
  <si>
    <t>dura_anemia</t>
  </si>
  <si>
    <t>dura_nd</t>
  </si>
  <si>
    <t>dura_neu</t>
  </si>
  <si>
    <t>dura_wbccd</t>
  </si>
  <si>
    <t>dura_pcd</t>
  </si>
  <si>
    <t>p_ser_anemia</t>
  </si>
  <si>
    <t>p_ser_nd</t>
  </si>
  <si>
    <t>p_ser_neu</t>
  </si>
  <si>
    <t>p_ser_wbccd</t>
  </si>
  <si>
    <t>p_ser_pcd</t>
  </si>
  <si>
    <t>p_che_anemia</t>
  </si>
  <si>
    <t>p_che_nd</t>
  </si>
  <si>
    <t>p_che_neu</t>
  </si>
  <si>
    <t>p_che_wbccd</t>
  </si>
  <si>
    <t>p_che_pcd</t>
  </si>
  <si>
    <t>u_p1_on</t>
  </si>
  <si>
    <t>u_p1_off</t>
  </si>
  <si>
    <t>u_p2_off</t>
  </si>
  <si>
    <t>u_p3_off</t>
  </si>
  <si>
    <t>u_p4_off</t>
  </si>
  <si>
    <t>c_carb</t>
  </si>
  <si>
    <t>c_eto</t>
  </si>
  <si>
    <t>c_iri</t>
  </si>
  <si>
    <t>c_pac</t>
  </si>
  <si>
    <t>c_cis</t>
  </si>
  <si>
    <t>c_cat</t>
  </si>
  <si>
    <t>sub_ser_bsc</t>
  </si>
  <si>
    <t>sub_ser_iri</t>
  </si>
  <si>
    <t>sub_ser_car</t>
  </si>
  <si>
    <t>sub_ser_eto</t>
  </si>
  <si>
    <t>sub_ser_pac</t>
  </si>
  <si>
    <t>sub_ser_cis</t>
  </si>
  <si>
    <t>sub_ser_ser</t>
  </si>
  <si>
    <t>sub_ser_cat</t>
  </si>
  <si>
    <t>sub_che_bsc</t>
  </si>
  <si>
    <t>sub_che_iri</t>
  </si>
  <si>
    <t>sub_che_car</t>
  </si>
  <si>
    <t>sub_che_eto</t>
  </si>
  <si>
    <t>sub_che_pac</t>
  </si>
  <si>
    <t>sub_che_cis</t>
  </si>
  <si>
    <t>sub_che_cat</t>
  </si>
  <si>
    <t>disc</t>
  </si>
  <si>
    <t>bsa</t>
  </si>
  <si>
    <t>bw</t>
  </si>
  <si>
    <t>CrC</t>
  </si>
  <si>
    <t>QALYs</t>
  </si>
  <si>
    <t>Costs</t>
  </si>
  <si>
    <t>1~3gdp</t>
  </si>
  <si>
    <t>NMB</t>
  </si>
  <si>
    <t>Subgroup</t>
  </si>
  <si>
    <t>Value</t>
  </si>
  <si>
    <t>S1</t>
  </si>
  <si>
    <t>S2</t>
  </si>
  <si>
    <t>Trials</t>
  </si>
  <si>
    <t>ICER</t>
  </si>
  <si>
    <t>Mean</t>
  </si>
  <si>
    <t>Up</t>
  </si>
  <si>
    <t>Mean(L,U)</t>
  </si>
  <si>
    <t>CEA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</si>
  <si>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</si>
  <si>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</si>
  <si>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</si>
  <si>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</si>
  <si>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</si>
  <si>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</si>
  <si>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</si>
  <si>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</si>
  <si>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</si>
  <si>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</si>
  <si>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</si>
  <si>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</si>
  <si>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</si>
  <si>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</si>
  <si>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</si>
  <si>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</si>
  <si>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类周期总成本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</si>
  <si>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2类周期总成本</t>
    </r>
  </si>
  <si>
    <t>后续治疗成本</t>
  </si>
  <si>
    <t>后续周期总成本</t>
  </si>
  <si>
    <r>
      <rPr>
        <sz val="11"/>
        <color theme="1"/>
        <rFont val="Calibri"/>
        <family val="2"/>
      </rPr>
      <t>4</t>
    </r>
    <r>
      <rPr>
        <sz val="11"/>
        <color theme="1"/>
        <rFont val="宋体"/>
        <family val="3"/>
        <charset val="134"/>
      </rPr>
      <t>个</t>
    </r>
    <r>
      <rPr>
        <sz val="11"/>
        <color theme="1"/>
        <rFont val="Calibri"/>
        <family val="2"/>
      </rPr>
      <t>3week cycles</t>
    </r>
    <r>
      <rPr>
        <sz val="11"/>
        <color theme="1"/>
        <rFont val="宋体"/>
        <family val="3"/>
        <charset val="134"/>
      </rPr>
      <t>，斯鲁利单抗（</t>
    </r>
    <r>
      <rPr>
        <sz val="11"/>
        <color theme="1"/>
        <rFont val="Calibri"/>
        <family val="2"/>
      </rPr>
      <t>d1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依托泊苷（</t>
    </r>
    <r>
      <rPr>
        <sz val="11"/>
        <color theme="1"/>
        <rFont val="Calibri"/>
        <family val="2"/>
      </rPr>
      <t>100mg/m2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Calibri"/>
        <family val="2"/>
      </rPr>
      <t>-3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卡铂（</t>
    </r>
    <r>
      <rPr>
        <sz val="11"/>
        <color theme="1"/>
        <rFont val="Calibri"/>
        <family val="2"/>
      </rPr>
      <t xml:space="preserve">AUC 5 mg/mL/min 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宋体"/>
        <family val="3"/>
        <charset val="134"/>
      </rPr>
      <t>）；</t>
    </r>
    <r>
      <rPr>
        <sz val="11"/>
        <color theme="1"/>
        <rFont val="Calibri"/>
        <family val="2"/>
      </rPr>
      <t>4 cycles</t>
    </r>
    <r>
      <rPr>
        <sz val="11"/>
        <color theme="1"/>
        <rFont val="宋体"/>
        <family val="3"/>
        <charset val="134"/>
      </rPr>
      <t>后，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斯鲁利单抗维持治疗</t>
    </r>
  </si>
  <si>
    <t>10*18*3</t>
  </si>
  <si>
    <t>50*10</t>
  </si>
  <si>
    <t>4*100</t>
  </si>
  <si>
    <t>134/135*0.1</t>
  </si>
  <si>
    <r>
      <rPr>
        <sz val="11"/>
        <color theme="1"/>
        <rFont val="Calibri"/>
        <family val="2"/>
      </rPr>
      <t>4个3week cycles，安慰剂（d1，4.5mg/kg）+依托泊苷（100mg/m2，day1</t>
    </r>
    <r>
      <rPr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）+卡铂（AUC 5 mg/mL/min ，day1）；4 cycles后，4.5mg/kg安慰剂维持治疗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</si>
  <si>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年前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</si>
  <si>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年后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</si>
  <si>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线，</t>
    </r>
    <r>
      <rPr>
        <sz val="11"/>
        <color theme="1"/>
        <rFont val="Calibri"/>
        <family val="2"/>
      </rPr>
      <t>bsc</t>
    </r>
    <r>
      <rPr>
        <sz val="11"/>
        <color theme="1"/>
        <rFont val="宋体"/>
        <family val="3"/>
        <charset val="134"/>
      </rPr>
      <t>或者是</t>
    </r>
    <r>
      <rPr>
        <sz val="11"/>
        <color theme="1"/>
        <rFont val="Calibri"/>
        <family val="2"/>
      </rPr>
      <t>top 1.5mg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1-5d</t>
    </r>
  </si>
  <si>
    <r>
      <rPr>
        <sz val="11"/>
        <color theme="1"/>
        <rFont val="Calibri"/>
        <family val="2"/>
      </rPr>
      <t>iv</t>
    </r>
    <r>
      <rPr>
        <sz val="11"/>
        <color theme="1"/>
        <rFont val="宋体"/>
        <family val="3"/>
        <charset val="134"/>
      </rPr>
      <t>是一个小时这么多钱，因此认为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天之内一个价格，超过一天就是几天几个价格</t>
    </r>
  </si>
  <si>
    <r>
      <rPr>
        <sz val="11"/>
        <color theme="1"/>
        <rFont val="宋体"/>
        <family val="3"/>
        <charset val="134"/>
      </rPr>
      <t>由于间隔</t>
    </r>
    <r>
      <rPr>
        <sz val="11"/>
        <color theme="1"/>
        <rFont val="Calibri"/>
        <family val="2"/>
      </rPr>
      <t>30min</t>
    </r>
    <r>
      <rPr>
        <sz val="11"/>
        <color theme="1"/>
        <rFont val="宋体"/>
        <family val="3"/>
        <charset val="134"/>
      </rPr>
      <t>才能使用化疗，因此认为合并化疗的注射时长超过</t>
    </r>
    <r>
      <rPr>
        <sz val="11"/>
        <color theme="1"/>
        <rFont val="Calibri"/>
        <family val="2"/>
      </rPr>
      <t>1h</t>
    </r>
    <r>
      <rPr>
        <sz val="11"/>
        <color theme="1"/>
        <rFont val="宋体"/>
        <family val="3"/>
        <charset val="134"/>
      </rPr>
      <t>，本研究认为是</t>
    </r>
    <r>
      <rPr>
        <sz val="11"/>
        <color theme="1"/>
        <rFont val="Calibri"/>
        <family val="2"/>
      </rPr>
      <t>2h</t>
    </r>
    <r>
      <rPr>
        <sz val="11"/>
        <color theme="1"/>
        <rFont val="宋体"/>
        <family val="3"/>
        <charset val="134"/>
      </rPr>
      <t>，即成本计算两次</t>
    </r>
  </si>
  <si>
    <t>安慰剂不考虑注射费用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</si>
  <si>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SA:top 1.5 - 5 - 21</t>
    </r>
  </si>
  <si>
    <t>卡铂用量=auc*（肌酐清除率+25）</t>
  </si>
  <si>
    <t>用量</t>
  </si>
  <si>
    <t>成本</t>
  </si>
  <si>
    <t>cycle用量</t>
  </si>
  <si>
    <t>cycle成本</t>
  </si>
  <si>
    <r>
      <rPr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he</t>
    </r>
  </si>
  <si>
    <r>
      <rPr>
        <sz val="11"/>
        <color theme="1"/>
        <rFont val="Calibri"/>
        <family val="2"/>
      </rPr>
      <t>M</t>
    </r>
    <r>
      <rPr>
        <sz val="11"/>
        <color theme="1"/>
        <rFont val="Calibri"/>
        <family val="2"/>
      </rPr>
      <t>ean</t>
    </r>
  </si>
  <si>
    <r>
      <rPr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ow</t>
    </r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</si>
  <si>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p</t>
    </r>
  </si>
  <si>
    <t>Serplulimab (100mg)</t>
  </si>
  <si>
    <t>4.5mg/kg</t>
  </si>
  <si>
    <t>Carboplatin (50 mg)*</t>
  </si>
  <si>
    <t>AUC 5 mg/mL/min/Q3W</t>
  </si>
  <si>
    <t>Etoposide (10 mg)*</t>
  </si>
  <si>
    <t>1-3/Q3W</t>
  </si>
  <si>
    <t>Irinotecan (20 mg)*</t>
  </si>
  <si>
    <t>350 mg/m2 Q3W</t>
  </si>
  <si>
    <t>Paclitaxel (1 mg)*</t>
  </si>
  <si>
    <t>175mg/m2,iv,滴注时间大于3小时/Q3W</t>
  </si>
  <si>
    <t>Cisplatin (10 mg)*</t>
  </si>
  <si>
    <t>75 mg/m2/Q3W</t>
  </si>
  <si>
    <t>Bevacizumab (10 mg)*</t>
  </si>
  <si>
    <t>*7*2/Q3W</t>
  </si>
  <si>
    <t>sub_ser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</si>
  <si>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</si>
  <si>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</si>
  <si>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</si>
  <si>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</si>
  <si>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</si>
  <si>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</si>
  <si>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</si>
  <si>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</si>
  <si>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</si>
  <si>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DRUG</t>
  </si>
  <si>
    <t>CUM COST</t>
  </si>
  <si>
    <t>CUM LIFEYEARS</t>
  </si>
  <si>
    <t>CUM UTILITY</t>
  </si>
  <si>
    <t>CUM COST FOR PFS</t>
  </si>
  <si>
    <t>CUM LIFEYEARS FOR PFS</t>
  </si>
  <si>
    <t>CUM UTILITY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</si>
  <si>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</si>
  <si>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</si>
  <si>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</si>
  <si>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</si>
  <si>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</si>
  <si>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</si>
  <si>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Price</t>
  </si>
  <si>
    <r>
      <rPr>
        <sz val="11"/>
        <color theme="1"/>
        <rFont val="宋体"/>
        <family val="3"/>
        <charset val="134"/>
      </rPr>
      <t>化疗</t>
    </r>
  </si>
  <si>
    <r>
      <rPr>
        <sz val="11"/>
        <color theme="1"/>
        <rFont val="宋体"/>
        <family val="3"/>
        <charset val="134"/>
      </rPr>
      <t>斯鲁利</t>
    </r>
  </si>
  <si>
    <t>Index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</si>
  <si>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</si>
  <si>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</si>
  <si>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</si>
  <si>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</si>
  <si>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</si>
  <si>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</si>
  <si>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</si>
  <si>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</si>
  <si>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</si>
  <si>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</si>
  <si>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</si>
  <si>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Upper</t>
  </si>
  <si>
    <t>Dist</t>
  </si>
  <si>
    <r>
      <rPr>
        <sz val="11"/>
        <color theme="1"/>
        <rFont val="宋体"/>
        <family val="3"/>
        <charset val="134"/>
      </rPr>
      <t>来源</t>
    </r>
  </si>
  <si>
    <r>
      <rPr>
        <sz val="11"/>
        <color theme="1"/>
        <rFont val="宋体"/>
        <family val="3"/>
        <charset val="134"/>
      </rPr>
      <t>备注</t>
    </r>
  </si>
  <si>
    <r>
      <rPr>
        <b/>
        <sz val="11"/>
        <color indexed="8"/>
        <rFont val="Times New Roman"/>
        <family val="1"/>
      </rPr>
      <t>C</t>
    </r>
    <r>
      <rPr>
        <b/>
        <sz val="11"/>
        <color theme="1"/>
        <rFont val="Times New Roman"/>
        <family val="1"/>
      </rPr>
      <t>osts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</si>
  <si>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_ct_</t>
    </r>
    <r>
      <rPr>
        <sz val="11"/>
        <color theme="1"/>
        <rFont val="宋体"/>
        <family val="3"/>
        <charset val="134"/>
      </rPr>
      <t>单次</t>
    </r>
  </si>
  <si>
    <t>Cost of CT examination/one time</t>
  </si>
  <si>
    <t>gamma</t>
  </si>
  <si>
    <t>MENET. MENET.com.cn. (2022). Available online at: https://www.menet.
com.cn/. (accessed 25 March 2022).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</si>
  <si>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血生化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</si>
  <si>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</si>
  <si>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</si>
  <si>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</si>
  <si>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</si>
  <si>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</si>
  <si>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尿常规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</si>
  <si>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</si>
  <si>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</si>
  <si>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诊断</t>
    </r>
  </si>
  <si>
    <t>Cost of diagnosis</t>
  </si>
  <si>
    <t>c_diag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</si>
  <si>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静脉注射</t>
    </r>
  </si>
  <si>
    <t>Cost of intravenous injection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</si>
  <si>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护理</t>
    </r>
  </si>
  <si>
    <t>Cost of care</t>
  </si>
  <si>
    <t>c_care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</si>
  <si>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床位</t>
    </r>
  </si>
  <si>
    <t>Cost of bed</t>
  </si>
  <si>
    <t>c_bed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</si>
  <si>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_BSC*</t>
    </r>
  </si>
  <si>
    <t>Best supportive care</t>
  </si>
  <si>
    <r>
      <rPr>
        <sz val="11"/>
        <color theme="1"/>
        <rFont val="宋体"/>
        <family val="3"/>
        <charset val="134"/>
      </rPr>
      <t>极大范围波动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</si>
  <si>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临终关怀</t>
    </r>
    <r>
      <rPr>
        <sz val="11"/>
        <color theme="1"/>
        <rFont val="Times New Roman"/>
        <family val="1"/>
      </rPr>
      <t>*</t>
    </r>
  </si>
  <si>
    <t>Cost of end-of-life</t>
  </si>
  <si>
    <t>Cost-effectiveness of nivolumab monotherapy in the third-line treatment of small cell lung cancer</t>
  </si>
  <si>
    <r>
      <rPr>
        <sz val="11"/>
        <color theme="1"/>
        <rFont val="宋体"/>
        <family val="3"/>
        <charset val="134"/>
      </rPr>
      <t>考虑波动</t>
    </r>
    <r>
      <rPr>
        <sz val="11"/>
        <color theme="1"/>
        <rFont val="Times New Roman"/>
        <family val="1"/>
      </rPr>
      <t>30%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</si>
  <si>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</si>
  <si>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Cost of 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</si>
  <si>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</si>
  <si>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</si>
  <si>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Cost of neutrophil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</si>
  <si>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</si>
  <si>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Cost of white blood cell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</si>
  <si>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</si>
  <si>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Cost of platelet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</si>
  <si>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</si>
  <si>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hyponatremia</t>
  </si>
  <si>
    <t>c_hypona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</si>
  <si>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</si>
  <si>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</si>
  <si>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_PFS</t>
    </r>
  </si>
  <si>
    <t>Utility of progression-free survival</t>
  </si>
  <si>
    <t>u_pfs</t>
  </si>
  <si>
    <t>beta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</si>
  <si>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</si>
  <si>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_PD</t>
    </r>
  </si>
  <si>
    <t>Utility of disease progression</t>
  </si>
  <si>
    <t>u_pd</t>
  </si>
  <si>
    <t>Utilities</t>
  </si>
  <si>
    <t>Disutility of AE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</si>
  <si>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</si>
  <si>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Disutility of anemia</t>
  </si>
  <si>
    <t>Health State Utilities in Non-small Cell Lung Cancer: An International Study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</si>
  <si>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</si>
  <si>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Disutility of neutrophil count decreased</t>
  </si>
  <si>
    <r>
      <rPr>
        <sz val="11"/>
        <color theme="1"/>
        <rFont val="Times New Roman"/>
        <family val="1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family val="3"/>
        <charset val="134"/>
      </rPr>
      <t>‐</t>
    </r>
    <r>
      <rPr>
        <sz val="11"/>
        <color theme="1"/>
        <rFont val="Times New Roman"/>
        <family val="1"/>
      </rPr>
      <t>Pac J Clin Oncol, 13: e195-e203. https://doi.org/10.1111/ajco.12477</t>
    </r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</si>
  <si>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</si>
  <si>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Disutility of white blood cell count decreased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</si>
  <si>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</si>
  <si>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Disutility of platelet count decreased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</si>
  <si>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</si>
  <si>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</si>
  <si>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Disutility of hyponatremia</t>
  </si>
  <si>
    <t>disu_hypona</t>
  </si>
  <si>
    <t>Time duration of AE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</si>
  <si>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</si>
  <si>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Time duration of anemia</t>
  </si>
  <si>
    <t>normal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</si>
  <si>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</si>
  <si>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Time duration of neutrophil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</si>
  <si>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</si>
  <si>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Time duration of white blood cell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</si>
  <si>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</si>
  <si>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Time duration of platelet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</si>
  <si>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</si>
  <si>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Time duration of hyponatremia</t>
  </si>
  <si>
    <t>dura_hypona</t>
  </si>
  <si>
    <t>Risk of AE</t>
  </si>
  <si>
    <t>Serplulimab plus 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</si>
  <si>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</si>
  <si>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</si>
  <si>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</si>
  <si>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</si>
  <si>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neutrophil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</si>
  <si>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</si>
  <si>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white blood cell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</si>
  <si>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</si>
  <si>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platelet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</si>
  <si>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</si>
  <si>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hyponatremia</t>
  </si>
  <si>
    <t>p_ser_hypona</t>
  </si>
  <si>
    <t>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</si>
  <si>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</si>
  <si>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</si>
  <si>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</si>
  <si>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</si>
  <si>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</si>
  <si>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p_che_hypona</t>
  </si>
  <si>
    <t>Cost of drugs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</si>
  <si>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斯鲁利单抗</t>
    </r>
  </si>
  <si>
    <t>Serplulimab</t>
  </si>
  <si>
    <t>c_ser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</si>
  <si>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卡铂</t>
    </r>
  </si>
  <si>
    <t>Carboplatin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</si>
  <si>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依托泊苷</t>
    </r>
  </si>
  <si>
    <t>Etoposide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</si>
  <si>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拓扑替康（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线）</t>
    </r>
  </si>
  <si>
    <t>Topotecan</t>
  </si>
  <si>
    <t>c_top</t>
  </si>
  <si>
    <t>Proportions of subsequent treatment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</si>
  <si>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</si>
  <si>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</si>
  <si>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</si>
  <si>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</si>
  <si>
    <t>Subsequent chemotherapy proportions of Chemotherapy group</t>
  </si>
  <si>
    <t>sub_che</t>
  </si>
  <si>
    <t>Other</t>
  </si>
  <si>
    <r>
      <rPr>
        <sz val="11"/>
        <color theme="1"/>
        <rFont val="宋体"/>
        <family val="3"/>
        <charset val="134"/>
      </rPr>
      <t>贴现率</t>
    </r>
  </si>
  <si>
    <t>Discount rate</t>
  </si>
  <si>
    <r>
      <rPr>
        <sz val="11"/>
        <color theme="1"/>
        <rFont val="宋体"/>
        <family val="3"/>
        <charset val="134"/>
      </rPr>
      <t>药经指南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</si>
  <si>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倍人均</t>
    </r>
    <r>
      <rPr>
        <sz val="11"/>
        <color theme="1"/>
        <rFont val="Times New Roman"/>
        <family val="1"/>
      </rPr>
      <t>GDP</t>
    </r>
  </si>
  <si>
    <t>GDP</t>
  </si>
  <si>
    <t>DSA (Mean)</t>
  </si>
  <si>
    <t>LOW</t>
  </si>
  <si>
    <t>UPPER</t>
  </si>
  <si>
    <r>
      <rPr>
        <sz val="11"/>
        <color theme="1"/>
        <rFont val="宋体"/>
        <family val="3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</si>
  <si>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</si>
  <si>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</si>
  <si>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</si>
  <si>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</si>
  <si>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</si>
  <si>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</si>
  <si>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</si>
  <si>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</si>
  <si>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</si>
  <si>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</si>
  <si>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CUM COST(USD)</t>
  </si>
  <si>
    <t>CUM UTILITY(QALY)</t>
  </si>
  <si>
    <t>CUM COST(USD) FOR PFS</t>
  </si>
  <si>
    <t>CUM UTILITY(QALY) PFS</t>
  </si>
  <si>
    <t>价格</t>
  </si>
  <si>
    <t>Sd/Se</t>
  </si>
  <si>
    <t>alpha</t>
  </si>
  <si>
    <t>备注</t>
  </si>
  <si>
    <t>Model</t>
  </si>
  <si>
    <t>DSA=0，PSA=1</t>
  </si>
  <si>
    <t>exchange</t>
  </si>
  <si>
    <t>成本_ct_单次</t>
  </si>
  <si>
    <t>成本_免疫检测_单次</t>
  </si>
  <si>
    <t>成本_血常规_单次</t>
  </si>
  <si>
    <t>成本_尿常规_单次</t>
  </si>
  <si>
    <t>成本_肾功能检测</t>
  </si>
  <si>
    <t>成本_MRI</t>
  </si>
  <si>
    <t>成本_静脉注射</t>
  </si>
  <si>
    <t>成本_最佳支持治疗</t>
  </si>
  <si>
    <t>成本_临终关怀*</t>
  </si>
  <si>
    <t>成本_贫血</t>
  </si>
  <si>
    <t>成本_中性粒细胞计数减少</t>
  </si>
  <si>
    <t>成本_中性粒细胞减少症</t>
  </si>
  <si>
    <t>成本_白细胞计数减少</t>
  </si>
  <si>
    <t>成本_血小板计数减少</t>
  </si>
  <si>
    <t>负效用_贫血*</t>
  </si>
  <si>
    <t>负效用_中性粒细胞计数减少*</t>
  </si>
  <si>
    <t>负效用_中性粒细胞减少症</t>
  </si>
  <si>
    <t>负效用_白细胞计数减少*</t>
  </si>
  <si>
    <t>负效用_血小板计数减少*</t>
  </si>
  <si>
    <t>持续时间_贫血*</t>
  </si>
  <si>
    <t>持续时间_中性粒细胞计数减少*</t>
  </si>
  <si>
    <t>持续时间_中性粒细胞减少症*</t>
  </si>
  <si>
    <t>持续时间_白细胞计数减少*</t>
  </si>
  <si>
    <t>持续时间_血小板计数减少*</t>
  </si>
  <si>
    <t>发生率_斯鲁利_贫血</t>
  </si>
  <si>
    <t>发生率_斯鲁利_中性粒细胞计数减少</t>
  </si>
  <si>
    <t>发生率_斯鲁利_中性粒细胞减少症</t>
  </si>
  <si>
    <t>发生率_斯鲁利_白细胞计数减少</t>
  </si>
  <si>
    <t>发生率_斯鲁利_血小板计数减少</t>
  </si>
  <si>
    <t>发生率_化疗_贫血</t>
  </si>
  <si>
    <t>发生率_化疗_中性粒细胞计数减少</t>
  </si>
  <si>
    <t>发生率_化疗_中性粒细胞减少</t>
  </si>
  <si>
    <t>发生率_化疗_白细胞计数减少</t>
  </si>
  <si>
    <t>发生率_化疗_血小板计数减少</t>
  </si>
  <si>
    <t>效用_死前10周期_on treatment</t>
  </si>
  <si>
    <t>效用_死前10周期_off treatment</t>
  </si>
  <si>
    <t>效用_死前5-10周期_off treatment</t>
  </si>
  <si>
    <t>效用_死前2-5周期_off treatment</t>
  </si>
  <si>
    <t>效用_死前2周期_off treatment</t>
  </si>
  <si>
    <t>成本_卡铂(50mg)</t>
  </si>
  <si>
    <t>成本_依托泊苷(10mg)</t>
  </si>
  <si>
    <t>成本_伊立替康（2线）</t>
  </si>
  <si>
    <t>成本_紫杉醇（2线）</t>
  </si>
  <si>
    <t>成本_顺铂（2线）</t>
  </si>
  <si>
    <t>成本_贝伐珠单抗（2线）(替代安罗替尼)</t>
  </si>
  <si>
    <t>后续治疗比例_斯鲁利_bsc</t>
  </si>
  <si>
    <t>后续治疗比例_斯鲁利_Irinotecan</t>
  </si>
  <si>
    <t>后续治疗比例_斯鲁利_Carboplatin</t>
  </si>
  <si>
    <t>后续治疗比例_斯鲁利_Etoposide</t>
  </si>
  <si>
    <t>后续治疗比例_斯鲁利_Paclitaxel</t>
  </si>
  <si>
    <t>后续治疗比例_斯鲁利_Cisplatin</t>
  </si>
  <si>
    <t>后续治疗比例_斯鲁利_Serplulimab</t>
  </si>
  <si>
    <t>后续治疗比例_斯鲁利_Catequentinib</t>
  </si>
  <si>
    <t>后续治疗比例_化疗_bsc</t>
  </si>
  <si>
    <t>后续治疗比例_化疗_Irinotecan</t>
  </si>
  <si>
    <t>后续治疗比例_化疗_Carboplatin</t>
  </si>
  <si>
    <t>后续治疗比例_化疗_Etoposide</t>
  </si>
  <si>
    <t>后续治疗比例_化疗_Paclitaxel</t>
  </si>
  <si>
    <t>后续治疗比例_化疗_Cisplatin</t>
  </si>
  <si>
    <t>后续治疗比例_化疗_Catequentinib</t>
  </si>
  <si>
    <t>贴现率</t>
  </si>
  <si>
    <t>体表面积</t>
  </si>
  <si>
    <t>体重</t>
  </si>
  <si>
    <t>肌酐清除率</t>
  </si>
  <si>
    <t>成本_斯鲁利单抗</t>
  </si>
  <si>
    <t>DSA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</si>
  <si>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</si>
  <si>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</si>
  <si>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</si>
  <si>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</si>
  <si>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</si>
  <si>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</si>
  <si>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</si>
  <si>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ank</t>
    </r>
  </si>
  <si>
    <t>序列</t>
  </si>
  <si>
    <t>Pet image w/ct full body/one time</t>
  </si>
  <si>
    <t>Immunohistochemical test/one time</t>
  </si>
  <si>
    <t>Blood test, comprehensive group of blood chemicals/one time*</t>
  </si>
  <si>
    <t>Urinalysis/one time*</t>
  </si>
  <si>
    <t>Liver function blood test panel/one time*</t>
  </si>
  <si>
    <t>Functional MRI</t>
  </si>
  <si>
    <t>Chemo iv infusion 1 hr</t>
  </si>
  <si>
    <t>End-of-life*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</si>
  <si>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</si>
  <si>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</si>
  <si>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</si>
  <si>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</si>
  <si>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</si>
  <si>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</si>
  <si>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</si>
  <si>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</si>
  <si>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</si>
  <si>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</si>
  <si>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</si>
  <si>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</si>
  <si>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</si>
  <si>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</si>
  <si>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</si>
  <si>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</si>
  <si>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utility &gt; 10 cycles before death on treatment</t>
  </si>
  <si>
    <t>utility &gt; 10 cycles before death off treatment</t>
  </si>
  <si>
    <t>utility &gt; 5 cycles ≤ 10 cycles before death off treatment</t>
  </si>
  <si>
    <t>utility &gt; 2 cycles ≤ 5 cycles before death off treatment</t>
  </si>
  <si>
    <t>utility ≤ 2 cycles before death off treatment</t>
  </si>
  <si>
    <t>成本_卡铂</t>
  </si>
  <si>
    <r>
      <rPr>
        <sz val="11"/>
        <color theme="1"/>
        <rFont val="黑体"/>
        <family val="3"/>
        <charset val="134"/>
      </rPr>
      <t>Carboplatin (50 mg)</t>
    </r>
    <r>
      <rPr>
        <sz val="11"/>
        <color theme="1"/>
        <rFont val="黑体"/>
        <family val="3"/>
        <charset val="134"/>
      </rPr>
      <t>*</t>
    </r>
  </si>
  <si>
    <t>成本_依托泊苷</t>
  </si>
  <si>
    <r>
      <rPr>
        <sz val="11"/>
        <color theme="1"/>
        <rFont val="黑体"/>
        <family val="3"/>
        <charset val="134"/>
      </rPr>
      <t>Etoposide (10 mg)</t>
    </r>
    <r>
      <rPr>
        <sz val="11"/>
        <color theme="1"/>
        <rFont val="黑体"/>
        <family val="3"/>
        <charset val="134"/>
      </rPr>
      <t>*</t>
    </r>
  </si>
  <si>
    <t>Bevacizumab (10 mg)*†</t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</si>
  <si>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</si>
  <si>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</si>
  <si>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</si>
  <si>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</si>
  <si>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</si>
  <si>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</si>
  <si>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</si>
  <si>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</si>
  <si>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Body Surface Area (m2)</t>
  </si>
  <si>
    <t>Body weight (kg)</t>
  </si>
  <si>
    <t>Creatinine clearance (mL/minute)</t>
  </si>
  <si>
    <t>PS: * assumed 20% of baseline value;# assumed 30% of baseline value;† used to replace Catequentinib</t>
  </si>
  <si>
    <r>
      <rPr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>TP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</si>
  <si>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</si>
  <si>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1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</si>
  <si>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2</t>
    </r>
  </si>
  <si>
    <t>Chemotherapy</t>
  </si>
  <si>
    <t>Serplulimab plus chemotherapy</t>
  </si>
  <si>
    <r>
      <rPr>
        <sz val="11"/>
        <color theme="1"/>
        <rFont val="Calibri"/>
        <family val="2"/>
      </rPr>
      <t>ΔQALYs</t>
    </r>
  </si>
  <si>
    <r>
      <rPr>
        <sz val="11"/>
        <color theme="1"/>
        <rFont val="Calibri"/>
        <family val="2"/>
      </rPr>
      <t>ΔCosts</t>
    </r>
  </si>
  <si>
    <r>
      <rPr>
        <sz val="11"/>
        <color theme="1"/>
        <rFont val="Calibri"/>
        <family val="2"/>
      </rPr>
      <t>ΔQALYs/ΔCosts</t>
    </r>
  </si>
  <si>
    <t>WTP= $38184 (3 times  Chinese GDP per capita)</t>
  </si>
  <si>
    <t>WTP= $71850 (serplulimab has 50% probability to be cost-effective)</t>
  </si>
  <si>
    <t>ICER 100000</t>
    <phoneticPr fontId="32" type="noConversion"/>
  </si>
  <si>
    <t>ICER 150000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</si>
</sst>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"/>
    <numFmt numFmtId="177" formatCode="0.00_ "/>
    <numFmt numFmtId="178" formatCode="0_);[Red]\(0\)"/>
    <numFmt numFmtId="179" formatCode="0.000000%"/>
  </numFmts>
  <fonts count="33">
    <font>
      <sz val="11"/>
      <color theme="1"/>
      <name val="Calibri"/>
      <charset val="134"/>
    </font>
    <font>
      <sz val="11"/>
      <color indexed="8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黑体"/>
      <family val="3"/>
      <charset val="134"/>
    </font>
    <font>
      <b/>
      <sz val="10"/>
      <name val="黑体"/>
      <family val="3"/>
      <charset val="134"/>
    </font>
    <font>
      <sz val="11"/>
      <name val="黑体"/>
      <family val="3"/>
      <charset val="134"/>
    </font>
    <font>
      <sz val="11"/>
      <color theme="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i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Calibri"/>
      <family val="2"/>
    </font>
    <font>
      <sz val="11"/>
      <color indexed="8"/>
      <name val="宋体"/>
      <family val="3"/>
      <charset val="134"/>
    </font>
    <font>
      <sz val="11"/>
      <color indexed="8"/>
      <name val="等线"/>
      <family val="3"/>
      <charset val="134"/>
    </font>
    <font>
      <b/>
      <sz val="11"/>
      <color theme="1"/>
      <name val="Times New Roman"/>
      <family val="1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Calibri"/>
      <family val="2"/>
    </font>
    <font>
      <b/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39979247413556324"/>
        <bgColor indexed="64"/>
      </patternFill>
    </fill>
    <fill>
      <patternFill patternType="solid">
        <fgColor theme="7" tint="0.7997375408185064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7924741355632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7924741355632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79857783745845"/>
        <bgColor indexed="64"/>
      </patternFill>
    </fill>
    <fill>
      <patternFill patternType="solid">
        <fgColor theme="8" tint="0.3997924741355632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79247413556324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</borders>
  <cellStyleXfs count="2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2" fillId="0" borderId="0" xfId="0" applyFont="1">
      <alignment vertical="center"/>
    </xf>
    <xf numFmtId="3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8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2" fillId="10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left" vertical="center"/>
    </xf>
    <xf numFmtId="0" fontId="2" fillId="0" borderId="0" xfId="0" applyFont="1" applyAlignment="1"/>
    <xf numFmtId="2" fontId="2" fillId="4" borderId="0" xfId="0" applyNumberFormat="1" applyFont="1" applyFill="1">
      <alignment vertical="center"/>
    </xf>
    <xf numFmtId="0" fontId="2" fillId="13" borderId="0" xfId="0" applyFont="1" applyFill="1" applyAlignment="1"/>
    <xf numFmtId="0" fontId="2" fillId="14" borderId="0" xfId="0" applyFont="1" applyFill="1">
      <alignment vertical="center"/>
    </xf>
    <xf numFmtId="0" fontId="4" fillId="0" borderId="0" xfId="0" applyFont="1">
      <alignment vertical="center"/>
    </xf>
    <xf numFmtId="0" fontId="2" fillId="15" borderId="0" xfId="0" applyFont="1" applyFill="1">
      <alignment vertical="center"/>
    </xf>
    <xf numFmtId="0" fontId="5" fillId="13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15" borderId="0" xfId="0" applyFont="1" applyFill="1" applyAlignment="1">
      <alignment horizontal="center"/>
    </xf>
    <xf numFmtId="3" fontId="6" fillId="15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16" borderId="0" xfId="0" applyFont="1" applyFill="1" applyAlignment="1">
      <alignment horizontal="center"/>
    </xf>
    <xf numFmtId="0" fontId="5" fillId="16" borderId="0" xfId="0" applyFont="1" applyFill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0" xfId="0" applyFont="1" applyFill="1" applyAlignment="1">
      <alignment horizontal="left"/>
    </xf>
    <xf numFmtId="0" fontId="7" fillId="3" borderId="0" xfId="0" applyFont="1" applyFill="1" applyAlignment="1">
      <alignment horizontal="left" vertical="center"/>
    </xf>
    <xf numFmtId="177" fontId="7" fillId="0" borderId="0" xfId="0" applyNumberFormat="1" applyFont="1">
      <alignment vertical="center"/>
    </xf>
    <xf numFmtId="0" fontId="7" fillId="6" borderId="0" xfId="0" applyFont="1" applyFill="1" applyAlignment="1">
      <alignment horizontal="left" vertical="center"/>
    </xf>
    <xf numFmtId="0" fontId="7" fillId="7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7" fillId="11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7" fillId="12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7" fillId="13" borderId="1" xfId="0" applyFont="1" applyFill="1" applyBorder="1" applyAlignment="1">
      <alignment horizontal="left" vertical="center"/>
    </xf>
    <xf numFmtId="0" fontId="7" fillId="13" borderId="2" xfId="0" applyFont="1" applyFill="1" applyBorder="1" applyAlignment="1">
      <alignment horizontal="left" vertical="center"/>
    </xf>
    <xf numFmtId="177" fontId="7" fillId="0" borderId="2" xfId="0" applyNumberFormat="1" applyFont="1" applyBorder="1">
      <alignment vertical="center"/>
    </xf>
    <xf numFmtId="0" fontId="0" fillId="0" borderId="3" xfId="0" applyBorder="1">
      <alignment vertical="center"/>
    </xf>
    <xf numFmtId="0" fontId="9" fillId="0" borderId="0" xfId="0" applyFont="1">
      <alignment vertical="center"/>
    </xf>
    <xf numFmtId="0" fontId="7" fillId="0" borderId="0" xfId="0" applyFont="1" applyFill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17" borderId="4" xfId="0" applyFont="1" applyFill="1" applyBorder="1" applyAlignment="1">
      <alignment horizontal="center" vertical="center"/>
    </xf>
    <xf numFmtId="0" fontId="10" fillId="17" borderId="4" xfId="0" applyFont="1" applyFill="1" applyBorder="1" applyAlignment="1">
      <alignment horizontal="left" vertical="center"/>
    </xf>
    <xf numFmtId="0" fontId="10" fillId="17" borderId="4" xfId="0" applyFont="1" applyFill="1" applyBorder="1" applyAlignment="1">
      <alignment horizontal="center" vertical="center" wrapText="1"/>
    </xf>
    <xf numFmtId="0" fontId="7" fillId="18" borderId="0" xfId="0" applyFont="1" applyFill="1">
      <alignment vertical="center"/>
    </xf>
    <xf numFmtId="0" fontId="7" fillId="15" borderId="0" xfId="0" applyFont="1" applyFill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77" fontId="7" fillId="0" borderId="0" xfId="0" applyNumberFormat="1" applyFont="1" applyFill="1" applyBorder="1">
      <alignment vertical="center"/>
    </xf>
    <xf numFmtId="3" fontId="7" fillId="0" borderId="2" xfId="0" applyNumberFormat="1" applyFont="1" applyFill="1" applyBorder="1">
      <alignment vertical="center"/>
    </xf>
    <xf numFmtId="177" fontId="7" fillId="0" borderId="2" xfId="0" applyNumberFormat="1" applyFont="1" applyFill="1" applyBorder="1">
      <alignment vertical="center"/>
    </xf>
    <xf numFmtId="3" fontId="7" fillId="0" borderId="0" xfId="0" applyNumberFormat="1" applyFont="1" applyFill="1">
      <alignment vertical="center"/>
    </xf>
    <xf numFmtId="3" fontId="7" fillId="0" borderId="0" xfId="0" applyNumberFormat="1" applyFont="1" applyFill="1" applyBorder="1">
      <alignment vertical="center"/>
    </xf>
    <xf numFmtId="177" fontId="0" fillId="0" borderId="0" xfId="0" applyNumberForma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177" fontId="0" fillId="0" borderId="0" xfId="0" applyNumberFormat="1" applyAlignment="1">
      <alignment horizontal="left" vertical="center"/>
    </xf>
    <xf numFmtId="0" fontId="7" fillId="0" borderId="2" xfId="0" applyFont="1" applyFill="1" applyBorder="1">
      <alignment vertical="center"/>
    </xf>
    <xf numFmtId="0" fontId="7" fillId="0" borderId="3" xfId="0" applyFont="1" applyFill="1" applyBorder="1">
      <alignment vertical="center"/>
    </xf>
    <xf numFmtId="0" fontId="0" fillId="19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2" fontId="0" fillId="20" borderId="0" xfId="0" applyNumberFormat="1" applyFill="1" applyAlignment="1">
      <alignment horizontal="center"/>
    </xf>
    <xf numFmtId="177" fontId="0" fillId="11" borderId="0" xfId="0" applyNumberFormat="1" applyFill="1" applyAlignment="1">
      <alignment horizontal="center"/>
    </xf>
    <xf numFmtId="0" fontId="0" fillId="19" borderId="5" xfId="0" applyFill="1" applyBorder="1" applyAlignment="1">
      <alignment horizontal="center" vertical="center"/>
    </xf>
    <xf numFmtId="177" fontId="0" fillId="21" borderId="0" xfId="0" applyNumberFormat="1" applyFill="1" applyAlignment="1">
      <alignment horizontal="center"/>
    </xf>
    <xf numFmtId="2" fontId="0" fillId="22" borderId="0" xfId="0" applyNumberFormat="1" applyFill="1" applyAlignment="1">
      <alignment horizontal="center"/>
    </xf>
    <xf numFmtId="0" fontId="12" fillId="0" borderId="0" xfId="0" applyFont="1">
      <alignment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left" vertical="center"/>
    </xf>
    <xf numFmtId="2" fontId="12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2" borderId="0" xfId="0" applyFill="1" applyAlignment="1"/>
    <xf numFmtId="0" fontId="0" fillId="7" borderId="0" xfId="0" applyFill="1" applyAlignment="1"/>
    <xf numFmtId="0" fontId="0" fillId="23" borderId="0" xfId="0" applyFill="1" applyAlignment="1"/>
    <xf numFmtId="0" fontId="0" fillId="24" borderId="0" xfId="0" applyFill="1" applyAlignment="1"/>
    <xf numFmtId="0" fontId="0" fillId="0" borderId="0" xfId="0" applyAlignment="1"/>
    <xf numFmtId="0" fontId="0" fillId="25" borderId="0" xfId="0" applyFill="1" applyAlignment="1">
      <alignment horizontal="center" vertical="center"/>
    </xf>
    <xf numFmtId="176" fontId="16" fillId="0" borderId="6" xfId="0" applyNumberFormat="1" applyFont="1" applyBorder="1" applyAlignment="1">
      <alignment horizontal="center" vertical="center"/>
    </xf>
    <xf numFmtId="176" fontId="16" fillId="0" borderId="7" xfId="0" applyNumberFormat="1" applyFont="1" applyBorder="1" applyAlignment="1">
      <alignment horizontal="center" vertical="center"/>
    </xf>
    <xf numFmtId="0" fontId="0" fillId="23" borderId="1" xfId="0" applyFill="1" applyBorder="1" applyAlignment="1"/>
    <xf numFmtId="0" fontId="0" fillId="23" borderId="2" xfId="0" applyFill="1" applyBorder="1" applyAlignment="1"/>
    <xf numFmtId="0" fontId="8" fillId="22" borderId="0" xfId="0" applyFont="1" applyFill="1">
      <alignment vertical="center"/>
    </xf>
    <xf numFmtId="1" fontId="0" fillId="22" borderId="0" xfId="0" applyNumberFormat="1" applyFill="1" applyAlignment="1">
      <alignment horizontal="center" vertical="center"/>
    </xf>
    <xf numFmtId="176" fontId="0" fillId="2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23" borderId="0" xfId="0" applyFont="1" applyFill="1" applyAlignment="1"/>
    <xf numFmtId="0" fontId="18" fillId="23" borderId="0" xfId="1" applyFill="1" applyAlignment="1"/>
    <xf numFmtId="176" fontId="16" fillId="22" borderId="2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76" fontId="16" fillId="0" borderId="8" xfId="0" applyNumberFormat="1" applyFont="1" applyBorder="1" applyAlignment="1">
      <alignment horizontal="center" vertical="center"/>
    </xf>
    <xf numFmtId="176" fontId="16" fillId="22" borderId="3" xfId="0" applyNumberFormat="1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5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10" xfId="0" applyFont="1" applyBorder="1">
      <alignment vertical="center"/>
    </xf>
    <xf numFmtId="2" fontId="0" fillId="0" borderId="11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2" fontId="0" fillId="0" borderId="12" xfId="0" applyNumberFormat="1" applyFont="1" applyBorder="1">
      <alignment vertical="center"/>
    </xf>
    <xf numFmtId="2" fontId="0" fillId="0" borderId="13" xfId="0" applyNumberFormat="1" applyFont="1" applyBorder="1">
      <alignment vertical="center"/>
    </xf>
    <xf numFmtId="0" fontId="0" fillId="0" borderId="14" xfId="0" applyFont="1" applyBorder="1">
      <alignment vertical="center"/>
    </xf>
    <xf numFmtId="2" fontId="0" fillId="0" borderId="14" xfId="0" applyNumberFormat="1" applyFont="1" applyBorder="1">
      <alignment vertical="center"/>
    </xf>
    <xf numFmtId="2" fontId="0" fillId="0" borderId="15" xfId="0" applyNumberFormat="1" applyFont="1" applyBorder="1">
      <alignment vertical="center"/>
    </xf>
    <xf numFmtId="0" fontId="0" fillId="26" borderId="0" xfId="0" applyFill="1">
      <alignment vertical="center"/>
    </xf>
    <xf numFmtId="0" fontId="0" fillId="27" borderId="0" xfId="0" applyFill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2" fontId="0" fillId="28" borderId="18" xfId="0" applyNumberFormat="1" applyFill="1" applyBorder="1" applyAlignment="1">
      <alignment horizontal="center" vertical="center"/>
    </xf>
    <xf numFmtId="2" fontId="0" fillId="28" borderId="19" xfId="0" applyNumberFormat="1" applyFill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19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19" fillId="29" borderId="0" xfId="0" applyFont="1" applyFill="1" applyAlignment="1">
      <alignment horizontal="center"/>
    </xf>
    <xf numFmtId="0" fontId="19" fillId="28" borderId="0" xfId="0" applyFont="1" applyFill="1" applyAlignment="1">
      <alignment horizontal="center"/>
    </xf>
    <xf numFmtId="0" fontId="0" fillId="28" borderId="0" xfId="0" applyFill="1" applyAlignment="1">
      <alignment horizontal="center"/>
    </xf>
    <xf numFmtId="0" fontId="19" fillId="27" borderId="0" xfId="0" applyFont="1" applyFill="1" applyAlignment="1">
      <alignment horizontal="center"/>
    </xf>
    <xf numFmtId="0" fontId="0" fillId="28" borderId="20" xfId="0" applyFill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4" borderId="0" xfId="0" applyNumberForma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24" borderId="0" xfId="0" applyNumberFormat="1" applyFont="1" applyFill="1" applyAlignment="1">
      <alignment horizontal="center" vertical="center" wrapText="1"/>
    </xf>
    <xf numFmtId="0" fontId="22" fillId="0" borderId="0" xfId="0" applyFont="1">
      <alignment vertical="center"/>
    </xf>
    <xf numFmtId="0" fontId="0" fillId="0" borderId="11" xfId="0" applyBorder="1">
      <alignment vertical="center"/>
    </xf>
    <xf numFmtId="0" fontId="0" fillId="0" borderId="9" xfId="0" applyBorder="1">
      <alignment vertical="center"/>
    </xf>
    <xf numFmtId="0" fontId="0" fillId="0" borderId="14" xfId="0" applyBorder="1">
      <alignment vertical="center"/>
    </xf>
    <xf numFmtId="0" fontId="0" fillId="0" borderId="10" xfId="0" applyBorder="1">
      <alignment vertical="center"/>
    </xf>
    <xf numFmtId="0" fontId="0" fillId="0" borderId="0" xfId="0" applyBorder="1">
      <alignment vertical="center"/>
    </xf>
    <xf numFmtId="0" fontId="0" fillId="0" borderId="2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30" borderId="0" xfId="0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0" fontId="8" fillId="32" borderId="0" xfId="0" applyFont="1" applyFill="1" applyAlignment="1">
      <alignment horizontal="center" vertical="center" wrapText="1"/>
    </xf>
    <xf numFmtId="2" fontId="8" fillId="32" borderId="0" xfId="0" applyNumberFormat="1" applyFont="1" applyFill="1" applyAlignment="1">
      <alignment horizontal="center" vertical="center" wrapText="1"/>
    </xf>
    <xf numFmtId="2" fontId="0" fillId="30" borderId="0" xfId="0" applyNumberForma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0" fillId="32" borderId="0" xfId="0" applyFill="1" applyAlignment="1">
      <alignment horizontal="center" vertical="center" wrapText="1"/>
    </xf>
    <xf numFmtId="2" fontId="0" fillId="32" borderId="0" xfId="0" applyNumberFormat="1" applyFill="1" applyAlignment="1">
      <alignment horizontal="center" vertical="center" wrapText="1"/>
    </xf>
    <xf numFmtId="0" fontId="2" fillId="22" borderId="0" xfId="0" applyFont="1" applyFill="1" applyAlignment="1">
      <alignment horizontal="center" vertical="center" wrapText="1"/>
    </xf>
    <xf numFmtId="0" fontId="8" fillId="13" borderId="0" xfId="0" applyFont="1" applyFill="1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2" fontId="0" fillId="13" borderId="0" xfId="0" applyNumberFormat="1" applyFill="1" applyAlignment="1">
      <alignment horizontal="center" vertical="center" wrapText="1"/>
    </xf>
    <xf numFmtId="2" fontId="2" fillId="0" borderId="0" xfId="0" applyNumberFormat="1" applyFont="1">
      <alignment vertical="center"/>
    </xf>
    <xf numFmtId="0" fontId="0" fillId="15" borderId="0" xfId="0" applyFill="1">
      <alignment vertical="center"/>
    </xf>
    <xf numFmtId="0" fontId="0" fillId="9" borderId="0" xfId="0" applyFill="1">
      <alignment vertical="center"/>
    </xf>
    <xf numFmtId="0" fontId="2" fillId="9" borderId="0" xfId="0" applyFont="1" applyFill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5" fillId="0" borderId="0" xfId="0" applyFont="1">
      <alignment vertical="center"/>
    </xf>
    <xf numFmtId="0" fontId="0" fillId="13" borderId="0" xfId="0" applyFill="1">
      <alignment vertical="center"/>
    </xf>
    <xf numFmtId="0" fontId="23" fillId="0" borderId="0" xfId="0" applyFont="1">
      <alignment vertical="center"/>
    </xf>
    <xf numFmtId="0" fontId="5" fillId="9" borderId="0" xfId="0" applyFont="1" applyFill="1">
      <alignment vertical="center"/>
    </xf>
    <xf numFmtId="0" fontId="23" fillId="15" borderId="0" xfId="0" applyFont="1" applyFill="1">
      <alignment vertical="center"/>
    </xf>
    <xf numFmtId="0" fontId="23" fillId="9" borderId="0" xfId="0" applyFont="1" applyFill="1">
      <alignment vertical="center"/>
    </xf>
    <xf numFmtId="0" fontId="0" fillId="31" borderId="0" xfId="0" applyFill="1">
      <alignment vertical="center"/>
    </xf>
    <xf numFmtId="0" fontId="17" fillId="0" borderId="0" xfId="0" applyFont="1">
      <alignment vertical="center"/>
    </xf>
    <xf numFmtId="0" fontId="0" fillId="33" borderId="0" xfId="0" applyFill="1">
      <alignment vertical="center"/>
    </xf>
    <xf numFmtId="0" fontId="5" fillId="15" borderId="0" xfId="0" applyFont="1" applyFill="1">
      <alignment vertical="center"/>
    </xf>
    <xf numFmtId="0" fontId="17" fillId="15" borderId="0" xfId="0" applyFont="1" applyFill="1">
      <alignment vertical="center"/>
    </xf>
    <xf numFmtId="11" fontId="23" fillId="15" borderId="0" xfId="0" applyNumberFormat="1" applyFont="1" applyFill="1">
      <alignment vertical="center"/>
    </xf>
    <xf numFmtId="0" fontId="8" fillId="28" borderId="0" xfId="0" applyFont="1" applyFill="1" applyAlignment="1">
      <alignment horizontal="center"/>
    </xf>
    <xf numFmtId="0" fontId="8" fillId="28" borderId="0" xfId="0" applyFont="1" applyFill="1" applyAlignment="1"/>
    <xf numFmtId="1" fontId="0" fillId="28" borderId="0" xfId="0" applyNumberFormat="1" applyFill="1" applyAlignment="1">
      <alignment horizontal="center"/>
    </xf>
    <xf numFmtId="0" fontId="8" fillId="0" borderId="0" xfId="0" applyFont="1" applyFill="1" applyAlignment="1"/>
    <xf numFmtId="1" fontId="8" fillId="0" borderId="0" xfId="0" applyNumberFormat="1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2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24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8" fillId="15" borderId="0" xfId="0" applyFont="1" applyFill="1">
      <alignment vertical="center"/>
    </xf>
    <xf numFmtId="0" fontId="8" fillId="15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9" borderId="0" xfId="0" applyFill="1" applyAlignment="1">
      <alignment vertical="center" wrapText="1"/>
    </xf>
    <xf numFmtId="0" fontId="0" fillId="9" borderId="0" xfId="0" applyFill="1" applyAlignment="1">
      <alignment vertical="center"/>
    </xf>
    <xf numFmtId="0" fontId="17" fillId="9" borderId="0" xfId="0" applyFont="1" applyFill="1" applyAlignment="1">
      <alignment vertical="center" wrapText="1"/>
    </xf>
    <xf numFmtId="0" fontId="17" fillId="9" borderId="0" xfId="0" applyFon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24" fillId="0" borderId="0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Fill="1" applyBorder="1" applyAlignment="1" applyProtection="1">
      <alignment vertical="center"/>
    </xf>
    <xf numFmtId="1" fontId="8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28" borderId="11" xfId="0" applyFont="1" applyFill="1" applyBorder="1" applyAlignment="1">
      <alignment horizontal="center" vertical="center"/>
    </xf>
    <xf numFmtId="0" fontId="0" fillId="28" borderId="9" xfId="0" applyFill="1" applyBorder="1" applyAlignment="1">
      <alignment horizontal="center" vertical="center"/>
    </xf>
    <xf numFmtId="0" fontId="0" fillId="28" borderId="14" xfId="0" applyFill="1" applyBorder="1" applyAlignment="1">
      <alignment horizontal="center" vertical="center"/>
    </xf>
    <xf numFmtId="0" fontId="0" fillId="27" borderId="0" xfId="0" applyFill="1" applyAlignment="1">
      <alignment horizontal="center" vertical="center"/>
    </xf>
    <xf numFmtId="178" fontId="16" fillId="0" borderId="6" xfId="0" applyNumberFormat="1" applyFont="1" applyBorder="1" applyAlignment="1">
      <alignment horizontal="center" vertical="center"/>
    </xf>
    <xf numFmtId="178" fontId="16" fillId="0" borderId="7" xfId="0" applyNumberFormat="1" applyFont="1" applyBorder="1" applyAlignment="1">
      <alignment horizontal="center" vertical="center"/>
    </xf>
    <xf numFmtId="0" fontId="15" fillId="25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22" borderId="0" xfId="0" applyFont="1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179" fontId="15" fillId="25" borderId="0" xfId="0" applyNumberFormat="1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24646.240568230402</c:v>
                </c:pt>
                <c:pt idx="1">
                  <c:v>29664.250974714701</c:v>
                </c:pt>
                <c:pt idx="2">
                  <c:v>34682.261381199103</c:v>
                </c:pt>
                <c:pt idx="3">
                  <c:v>39700.271787683399</c:v>
                </c:pt>
                <c:pt idx="4">
                  <c:v>44718.282194167798</c:v>
                </c:pt>
                <c:pt idx="5">
                  <c:v>49736.292600652101</c:v>
                </c:pt>
                <c:pt idx="6">
                  <c:v>54754.303007136499</c:v>
                </c:pt>
                <c:pt idx="7">
                  <c:v>59772.313413620803</c:v>
                </c:pt>
                <c:pt idx="8">
                  <c:v>64790.323820105201</c:v>
                </c:pt>
                <c:pt idx="9">
                  <c:v>69808.334226589504</c:v>
                </c:pt>
                <c:pt idx="10">
                  <c:v>74826.344633073895</c:v>
                </c:pt>
                <c:pt idx="11">
                  <c:v>79844.355039558199</c:v>
                </c:pt>
                <c:pt idx="12">
                  <c:v>84862.365446042604</c:v>
                </c:pt>
                <c:pt idx="13">
                  <c:v>89880.375852526893</c:v>
                </c:pt>
                <c:pt idx="14">
                  <c:v>94898.386259011299</c:v>
                </c:pt>
                <c:pt idx="15">
                  <c:v>99916.396665495602</c:v>
                </c:pt>
                <c:pt idx="16">
                  <c:v>104934.40707197999</c:v>
                </c:pt>
                <c:pt idx="17">
                  <c:v>109952.41747846401</c:v>
                </c:pt>
                <c:pt idx="18">
                  <c:v>114970.42788494899</c:v>
                </c:pt>
                <c:pt idx="19">
                  <c:v>119988.43829143301</c:v>
                </c:pt>
                <c:pt idx="20">
                  <c:v>125006.448697917</c:v>
                </c:pt>
                <c:pt idx="21">
                  <c:v>130024.45910440201</c:v>
                </c:pt>
                <c:pt idx="22">
                  <c:v>135042.469510886</c:v>
                </c:pt>
                <c:pt idx="23">
                  <c:v>140060.47991737101</c:v>
                </c:pt>
                <c:pt idx="24">
                  <c:v>145078.49032385499</c:v>
                </c:pt>
                <c:pt idx="25">
                  <c:v>150096.500730339</c:v>
                </c:pt>
                <c:pt idx="26">
                  <c:v>155114.511136824</c:v>
                </c:pt>
                <c:pt idx="27">
                  <c:v>160132.52154330799</c:v>
                </c:pt>
                <c:pt idx="28">
                  <c:v>165150.53194979299</c:v>
                </c:pt>
                <c:pt idx="29">
                  <c:v>170168.542356277</c:v>
                </c:pt>
                <c:pt idx="30">
                  <c:v>175186.55276276101</c:v>
                </c:pt>
                <c:pt idx="31">
                  <c:v>180204.56316924599</c:v>
                </c:pt>
                <c:pt idx="32">
                  <c:v>185222.57357573</c:v>
                </c:pt>
                <c:pt idx="33">
                  <c:v>190240.583982215</c:v>
                </c:pt>
                <c:pt idx="34">
                  <c:v>195258.59438869901</c:v>
                </c:pt>
                <c:pt idx="35">
                  <c:v>200276.604795183</c:v>
                </c:pt>
                <c:pt idx="36">
                  <c:v>205294.615201668</c:v>
                </c:pt>
                <c:pt idx="37">
                  <c:v>210312.62560815201</c:v>
                </c:pt>
                <c:pt idx="38">
                  <c:v>215330.63601463599</c:v>
                </c:pt>
                <c:pt idx="39">
                  <c:v>220348.646421121</c:v>
                </c:pt>
                <c:pt idx="40">
                  <c:v>225366.65682760501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4-41B6-9607-606A9BE35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ysClr val="windowText" lastClr="000000"/>
                </a:solidFill>
                <a:effectLst/>
              </a:rPr>
              <a:t>Tornado Diagram Showing Results of DSA</a:t>
            </a:r>
            <a:endParaRPr lang="en-US" altLang="zh-CN" sz="1600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DSA!$Y$7:$Y$16</c:f>
              <c:strCache>
                <c:ptCount val="10"/>
                <c:pt idx="0">
                  <c:v>p_ser_nd</c:v>
                </c:pt>
                <c:pt idx="1">
                  <c:v>u_p1_on</c:v>
                </c:pt>
                <c:pt idx="2">
                  <c:v>c_mri</c:v>
                </c:pt>
                <c:pt idx="3">
                  <c:v>c_iv</c:v>
                </c:pt>
                <c:pt idx="4">
                  <c:v>sub_ser_ser</c:v>
                </c:pt>
                <c:pt idx="5">
                  <c:v>sub_che_bsc</c:v>
                </c:pt>
                <c:pt idx="6">
                  <c:v>c_bsc</c:v>
                </c:pt>
                <c:pt idx="7">
                  <c:v>sub_ser_bsc</c:v>
                </c:pt>
                <c:pt idx="8">
                  <c:v>disc</c:v>
                </c:pt>
                <c:pt idx="9">
                  <c:v>u_p1_off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106118.26746779399</c:v>
                </c:pt>
                <c:pt idx="1">
                  <c:v>107850.282893952</c:v>
                </c:pt>
                <c:pt idx="2">
                  <c:v>105861.56151522</c:v>
                </c:pt>
                <c:pt idx="3">
                  <c:v>105962.842329477</c:v>
                </c:pt>
                <c:pt idx="4">
                  <c:v>104218.629388445</c:v>
                </c:pt>
                <c:pt idx="5">
                  <c:v>109876.798089159</c:v>
                </c:pt>
                <c:pt idx="6">
                  <c:v>103571.083201207</c:v>
                </c:pt>
                <c:pt idx="7">
                  <c:v>102625.407654536</c:v>
                </c:pt>
                <c:pt idx="8">
                  <c:v>102651.664396206</c:v>
                </c:pt>
                <c:pt idx="9">
                  <c:v>116313.938965551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8-4771-A77E-E1449EF3335A}"/>
            </c:ext>
          </c:extLst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2E8-4771-A77E-E1449EF3335A}"/>
              </c:ext>
            </c:extLst>
          </c:dPt>
          <c:cat>
            <c:strRef>
              <c:f>DSA!$Y$7:$Y$16</c:f>
              <c:strCache>
                <c:ptCount val="10"/>
                <c:pt idx="0">
                  <c:v>p_ser_nd</c:v>
                </c:pt>
                <c:pt idx="1">
                  <c:v>u_p1_on</c:v>
                </c:pt>
                <c:pt idx="2">
                  <c:v>c_mri</c:v>
                </c:pt>
                <c:pt idx="3">
                  <c:v>c_iv</c:v>
                </c:pt>
                <c:pt idx="4">
                  <c:v>sub_ser_ser</c:v>
                </c:pt>
                <c:pt idx="5">
                  <c:v>sub_che_bsc</c:v>
                </c:pt>
                <c:pt idx="6">
                  <c:v>c_bsc</c:v>
                </c:pt>
                <c:pt idx="7">
                  <c:v>sub_ser_bsc</c:v>
                </c:pt>
                <c:pt idx="8">
                  <c:v>disc</c:v>
                </c:pt>
                <c:pt idx="9">
                  <c:v>u_p1_off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107395.694355791</c:v>
                </c:pt>
                <c:pt idx="1">
                  <c:v>106218.552082635</c:v>
                </c:pt>
                <c:pt idx="2">
                  <c:v>107673.41941060001</c:v>
                </c:pt>
                <c:pt idx="3">
                  <c:v>108187.743933287</c:v>
                </c:pt>
                <c:pt idx="4">
                  <c:v>109295.267514786</c:v>
                </c:pt>
                <c:pt idx="5">
                  <c:v>103637.098814072</c:v>
                </c:pt>
                <c:pt idx="6">
                  <c:v>109942.81370202301</c:v>
                </c:pt>
                <c:pt idx="7">
                  <c:v>110888.489248695</c:v>
                </c:pt>
                <c:pt idx="8">
                  <c:v>113680.54881172899</c:v>
                </c:pt>
                <c:pt idx="9">
                  <c:v>99490.557917334794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E8-4771-A77E-E1449EF33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0184"/>
        <c:crossesAt val="106756.95"/>
        <c:auto val="1"/>
        <c:lblAlgn val="ctr"/>
        <c:lblOffset val="100"/>
        <c:noMultiLvlLbl val="0"/>
      </c:catAx>
      <c:valAx>
        <c:axId val="799220184"/>
        <c:scaling>
          <c:orientation val="minMax"/>
          <c:max val="117000"/>
          <c:min val="99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0.43390703121781093</c:v>
                </c:pt>
                <c:pt idx="1">
                  <c:v>0.54505799259112198</c:v>
                </c:pt>
                <c:pt idx="2">
                  <c:v>0.52697852844404292</c:v>
                </c:pt>
                <c:pt idx="3">
                  <c:v>0.4497973300012319</c:v>
                </c:pt>
                <c:pt idx="4">
                  <c:v>0.46980540184561392</c:v>
                </c:pt>
                <c:pt idx="5">
                  <c:v>0.5445620445957311</c:v>
                </c:pt>
                <c:pt idx="6">
                  <c:v>0.54845304539190387</c:v>
                </c:pt>
                <c:pt idx="7">
                  <c:v>0.52617660292980395</c:v>
                </c:pt>
                <c:pt idx="8">
                  <c:v>0.51902266084157889</c:v>
                </c:pt>
                <c:pt idx="9">
                  <c:v>0.47241990358743902</c:v>
                </c:pt>
                <c:pt idx="10">
                  <c:v>0.49266893635990694</c:v>
                </c:pt>
                <c:pt idx="11">
                  <c:v>0.50753882593060995</c:v>
                </c:pt>
                <c:pt idx="12">
                  <c:v>0.52187319248474195</c:v>
                </c:pt>
                <c:pt idx="13">
                  <c:v>0.45490997324485194</c:v>
                </c:pt>
                <c:pt idx="14">
                  <c:v>0.532980479925384</c:v>
                </c:pt>
                <c:pt idx="15">
                  <c:v>0.52548805498278606</c:v>
                </c:pt>
                <c:pt idx="16">
                  <c:v>0.50033371445482899</c:v>
                </c:pt>
                <c:pt idx="17">
                  <c:v>0.54203401389972894</c:v>
                </c:pt>
                <c:pt idx="18">
                  <c:v>0.55516912543663299</c:v>
                </c:pt>
                <c:pt idx="19">
                  <c:v>0.53794701192017491</c:v>
                </c:pt>
                <c:pt idx="20">
                  <c:v>0.52628868232688997</c:v>
                </c:pt>
                <c:pt idx="21">
                  <c:v>0.50758784751789199</c:v>
                </c:pt>
                <c:pt idx="22">
                  <c:v>0.57118946720960406</c:v>
                </c:pt>
                <c:pt idx="23">
                  <c:v>0.51115732807113012</c:v>
                </c:pt>
                <c:pt idx="24">
                  <c:v>0.52256665093021304</c:v>
                </c:pt>
                <c:pt idx="25">
                  <c:v>0.53108618461519008</c:v>
                </c:pt>
                <c:pt idx="26">
                  <c:v>0.43523707662522504</c:v>
                </c:pt>
                <c:pt idx="27">
                  <c:v>0.52940752285790993</c:v>
                </c:pt>
                <c:pt idx="28">
                  <c:v>0.50936592110717294</c:v>
                </c:pt>
                <c:pt idx="29">
                  <c:v>0.53664094942286988</c:v>
                </c:pt>
                <c:pt idx="30">
                  <c:v>0.51429092083652705</c:v>
                </c:pt>
                <c:pt idx="31">
                  <c:v>0.48434007198476003</c:v>
                </c:pt>
                <c:pt idx="32">
                  <c:v>0.47264268559014411</c:v>
                </c:pt>
                <c:pt idx="33">
                  <c:v>0.53264843324625399</c:v>
                </c:pt>
                <c:pt idx="34">
                  <c:v>0.48669280779667989</c:v>
                </c:pt>
                <c:pt idx="35">
                  <c:v>0.51747799178915999</c:v>
                </c:pt>
                <c:pt idx="36">
                  <c:v>0.57076218869643891</c:v>
                </c:pt>
                <c:pt idx="37">
                  <c:v>0.51477990346799907</c:v>
                </c:pt>
                <c:pt idx="38">
                  <c:v>0.55111380706743507</c:v>
                </c:pt>
                <c:pt idx="39">
                  <c:v>0.53749735524992703</c:v>
                </c:pt>
                <c:pt idx="40">
                  <c:v>0.55370264745311404</c:v>
                </c:pt>
                <c:pt idx="41">
                  <c:v>0.54991930969337599</c:v>
                </c:pt>
                <c:pt idx="42">
                  <c:v>0.54582786716298903</c:v>
                </c:pt>
                <c:pt idx="43">
                  <c:v>0.50942838800969703</c:v>
                </c:pt>
                <c:pt idx="44">
                  <c:v>0.53557708561721695</c:v>
                </c:pt>
                <c:pt idx="45">
                  <c:v>0.51913613154196991</c:v>
                </c:pt>
                <c:pt idx="46">
                  <c:v>0.51058105840195589</c:v>
                </c:pt>
                <c:pt idx="47">
                  <c:v>0.53116557510386608</c:v>
                </c:pt>
                <c:pt idx="48">
                  <c:v>0.47314057201479187</c:v>
                </c:pt>
                <c:pt idx="49">
                  <c:v>0.55592167938252912</c:v>
                </c:pt>
                <c:pt idx="50">
                  <c:v>0.53249013877440898</c:v>
                </c:pt>
                <c:pt idx="51">
                  <c:v>0.48456750408967997</c:v>
                </c:pt>
                <c:pt idx="52">
                  <c:v>0.50363410429945887</c:v>
                </c:pt>
                <c:pt idx="53">
                  <c:v>0.54599684062627396</c:v>
                </c:pt>
                <c:pt idx="54">
                  <c:v>0.47266982924975209</c:v>
                </c:pt>
                <c:pt idx="55">
                  <c:v>0.479685889412101</c:v>
                </c:pt>
                <c:pt idx="56">
                  <c:v>0.46158605002019393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0.51950928269059105</c:v>
                </c:pt>
                <c:pt idx="60">
                  <c:v>0.49400024272673393</c:v>
                </c:pt>
                <c:pt idx="61">
                  <c:v>0.52459832975651899</c:v>
                </c:pt>
                <c:pt idx="62">
                  <c:v>0.46554499329648891</c:v>
                </c:pt>
                <c:pt idx="63">
                  <c:v>0.51717718532606294</c:v>
                </c:pt>
                <c:pt idx="64">
                  <c:v>0.54868058956040611</c:v>
                </c:pt>
                <c:pt idx="65">
                  <c:v>0.56148353834322406</c:v>
                </c:pt>
                <c:pt idx="66">
                  <c:v>0.47223636341192698</c:v>
                </c:pt>
                <c:pt idx="67">
                  <c:v>0.50699459103238509</c:v>
                </c:pt>
                <c:pt idx="68">
                  <c:v>0.55804658723963396</c:v>
                </c:pt>
                <c:pt idx="69">
                  <c:v>0.46437936255162104</c:v>
                </c:pt>
                <c:pt idx="70">
                  <c:v>0.49638609979941806</c:v>
                </c:pt>
                <c:pt idx="71">
                  <c:v>0.42635258166643597</c:v>
                </c:pt>
                <c:pt idx="72">
                  <c:v>0.50996349778667416</c:v>
                </c:pt>
                <c:pt idx="73">
                  <c:v>0.51057792646654609</c:v>
                </c:pt>
                <c:pt idx="74">
                  <c:v>0.48335274972040398</c:v>
                </c:pt>
                <c:pt idx="75">
                  <c:v>0.50526313760389796</c:v>
                </c:pt>
                <c:pt idx="76">
                  <c:v>0.53110624165240305</c:v>
                </c:pt>
                <c:pt idx="77">
                  <c:v>0.50189962106309394</c:v>
                </c:pt>
                <c:pt idx="78">
                  <c:v>0.55674368331546409</c:v>
                </c:pt>
                <c:pt idx="79">
                  <c:v>0.51491688042412509</c:v>
                </c:pt>
                <c:pt idx="80">
                  <c:v>0.50708856204270503</c:v>
                </c:pt>
                <c:pt idx="81">
                  <c:v>0.55683749379658598</c:v>
                </c:pt>
                <c:pt idx="82">
                  <c:v>0.49844556458341005</c:v>
                </c:pt>
                <c:pt idx="83">
                  <c:v>0.53691352218797106</c:v>
                </c:pt>
                <c:pt idx="84">
                  <c:v>0.48604448807423994</c:v>
                </c:pt>
                <c:pt idx="85">
                  <c:v>0.46836864135909195</c:v>
                </c:pt>
                <c:pt idx="86">
                  <c:v>0.51982168091432401</c:v>
                </c:pt>
                <c:pt idx="87">
                  <c:v>0.52874348776731006</c:v>
                </c:pt>
                <c:pt idx="88">
                  <c:v>0.48754092886845513</c:v>
                </c:pt>
                <c:pt idx="89">
                  <c:v>0.42724431885342007</c:v>
                </c:pt>
                <c:pt idx="90">
                  <c:v>0.53955299280984903</c:v>
                </c:pt>
                <c:pt idx="91">
                  <c:v>0.51821752943926891</c:v>
                </c:pt>
                <c:pt idx="92">
                  <c:v>0.58152483808175204</c:v>
                </c:pt>
                <c:pt idx="93">
                  <c:v>0.52490299691210607</c:v>
                </c:pt>
                <c:pt idx="94">
                  <c:v>0.50531728247947105</c:v>
                </c:pt>
                <c:pt idx="95">
                  <c:v>0.50544820768215593</c:v>
                </c:pt>
                <c:pt idx="96">
                  <c:v>0.56096993960776809</c:v>
                </c:pt>
                <c:pt idx="97">
                  <c:v>0.51353082128832606</c:v>
                </c:pt>
                <c:pt idx="98">
                  <c:v>0.51814231231669905</c:v>
                </c:pt>
                <c:pt idx="99">
                  <c:v>0.539201983246415</c:v>
                </c:pt>
                <c:pt idx="100">
                  <c:v>0.47819229677108688</c:v>
                </c:pt>
                <c:pt idx="101">
                  <c:v>0.55723470268549891</c:v>
                </c:pt>
                <c:pt idx="102">
                  <c:v>0.44930748015492006</c:v>
                </c:pt>
                <c:pt idx="103">
                  <c:v>0.582746636499475</c:v>
                </c:pt>
                <c:pt idx="104">
                  <c:v>0.5022163303433741</c:v>
                </c:pt>
                <c:pt idx="105">
                  <c:v>0.51806969049102503</c:v>
                </c:pt>
                <c:pt idx="106">
                  <c:v>0.54800577427867192</c:v>
                </c:pt>
                <c:pt idx="107">
                  <c:v>0.5011007264599211</c:v>
                </c:pt>
                <c:pt idx="108">
                  <c:v>0.55594679632403499</c:v>
                </c:pt>
                <c:pt idx="109">
                  <c:v>0.52998961349354501</c:v>
                </c:pt>
                <c:pt idx="110">
                  <c:v>0.45433280528961006</c:v>
                </c:pt>
                <c:pt idx="111">
                  <c:v>0.5426862659432351</c:v>
                </c:pt>
                <c:pt idx="112">
                  <c:v>0.51975288173907108</c:v>
                </c:pt>
                <c:pt idx="113">
                  <c:v>0.48276606493375696</c:v>
                </c:pt>
                <c:pt idx="114">
                  <c:v>0.53139204180928001</c:v>
                </c:pt>
                <c:pt idx="115">
                  <c:v>0.53873338781020896</c:v>
                </c:pt>
                <c:pt idx="116">
                  <c:v>0.52788003334142708</c:v>
                </c:pt>
                <c:pt idx="117">
                  <c:v>0.54981516272082909</c:v>
                </c:pt>
                <c:pt idx="118">
                  <c:v>0.50898077494893201</c:v>
                </c:pt>
                <c:pt idx="119">
                  <c:v>0.43871719304271306</c:v>
                </c:pt>
                <c:pt idx="120">
                  <c:v>0.54850800280689493</c:v>
                </c:pt>
                <c:pt idx="121">
                  <c:v>0.4872935459248301</c:v>
                </c:pt>
                <c:pt idx="122">
                  <c:v>0.51401246863542704</c:v>
                </c:pt>
                <c:pt idx="123">
                  <c:v>0.56909022362918305</c:v>
                </c:pt>
                <c:pt idx="124">
                  <c:v>0.51780147006949007</c:v>
                </c:pt>
                <c:pt idx="125">
                  <c:v>0.45666988517247298</c:v>
                </c:pt>
                <c:pt idx="126">
                  <c:v>0.53241889097699202</c:v>
                </c:pt>
                <c:pt idx="127">
                  <c:v>0.4815962747252559</c:v>
                </c:pt>
                <c:pt idx="128">
                  <c:v>0.47549262984069296</c:v>
                </c:pt>
                <c:pt idx="129">
                  <c:v>0.51036872334979599</c:v>
                </c:pt>
                <c:pt idx="130">
                  <c:v>0.52067815918966098</c:v>
                </c:pt>
                <c:pt idx="131">
                  <c:v>0.45550488604506412</c:v>
                </c:pt>
                <c:pt idx="132">
                  <c:v>0.51560027723779112</c:v>
                </c:pt>
                <c:pt idx="133">
                  <c:v>0.55669504704568484</c:v>
                </c:pt>
                <c:pt idx="134">
                  <c:v>0.51023400295589205</c:v>
                </c:pt>
                <c:pt idx="135">
                  <c:v>0.52528961814092501</c:v>
                </c:pt>
                <c:pt idx="136">
                  <c:v>0.45629417836245512</c:v>
                </c:pt>
                <c:pt idx="137">
                  <c:v>0.44002358148694187</c:v>
                </c:pt>
                <c:pt idx="138">
                  <c:v>0.49343444147600213</c:v>
                </c:pt>
                <c:pt idx="139">
                  <c:v>0.52781341704517992</c:v>
                </c:pt>
                <c:pt idx="140">
                  <c:v>0.53143104144505904</c:v>
                </c:pt>
                <c:pt idx="141">
                  <c:v>0.42634805941271692</c:v>
                </c:pt>
                <c:pt idx="142">
                  <c:v>0.54225186324753005</c:v>
                </c:pt>
                <c:pt idx="143">
                  <c:v>0.53572917607752102</c:v>
                </c:pt>
                <c:pt idx="144">
                  <c:v>0.54774809519778611</c:v>
                </c:pt>
                <c:pt idx="145">
                  <c:v>0.50595509379748105</c:v>
                </c:pt>
                <c:pt idx="146">
                  <c:v>0.50165203236549594</c:v>
                </c:pt>
                <c:pt idx="147">
                  <c:v>0.52768203064816599</c:v>
                </c:pt>
                <c:pt idx="148">
                  <c:v>0.52430243833227697</c:v>
                </c:pt>
                <c:pt idx="149">
                  <c:v>0.55314371207754998</c:v>
                </c:pt>
                <c:pt idx="150">
                  <c:v>0.50656337635441206</c:v>
                </c:pt>
                <c:pt idx="151">
                  <c:v>0.49953282988981595</c:v>
                </c:pt>
                <c:pt idx="152">
                  <c:v>0.49387731177502003</c:v>
                </c:pt>
                <c:pt idx="153">
                  <c:v>0.54632825998675505</c:v>
                </c:pt>
                <c:pt idx="154">
                  <c:v>0.52936423915970499</c:v>
                </c:pt>
                <c:pt idx="155">
                  <c:v>0.56178628705332112</c:v>
                </c:pt>
                <c:pt idx="156">
                  <c:v>0.46438959157021598</c:v>
                </c:pt>
                <c:pt idx="157">
                  <c:v>0.51751544733879196</c:v>
                </c:pt>
                <c:pt idx="158">
                  <c:v>0.54873720200832188</c:v>
                </c:pt>
                <c:pt idx="159">
                  <c:v>0.52396773992518209</c:v>
                </c:pt>
                <c:pt idx="160">
                  <c:v>0.51165204309993007</c:v>
                </c:pt>
                <c:pt idx="161">
                  <c:v>0.55295653934330291</c:v>
                </c:pt>
                <c:pt idx="162">
                  <c:v>0.518217986809419</c:v>
                </c:pt>
                <c:pt idx="163">
                  <c:v>0.53253268292400191</c:v>
                </c:pt>
                <c:pt idx="164">
                  <c:v>0.51014387658609606</c:v>
                </c:pt>
                <c:pt idx="165">
                  <c:v>0.49710751059887803</c:v>
                </c:pt>
                <c:pt idx="166">
                  <c:v>0.480541072089402</c:v>
                </c:pt>
                <c:pt idx="167">
                  <c:v>0.56577856311244201</c:v>
                </c:pt>
                <c:pt idx="168">
                  <c:v>0.52041528195483699</c:v>
                </c:pt>
                <c:pt idx="169">
                  <c:v>0.52440983396017105</c:v>
                </c:pt>
                <c:pt idx="170">
                  <c:v>0.55472095291491907</c:v>
                </c:pt>
                <c:pt idx="171">
                  <c:v>0.47218723118742101</c:v>
                </c:pt>
                <c:pt idx="172">
                  <c:v>0.50695059560304401</c:v>
                </c:pt>
                <c:pt idx="173">
                  <c:v>0.51476725308502702</c:v>
                </c:pt>
                <c:pt idx="174">
                  <c:v>0.51458326264164889</c:v>
                </c:pt>
                <c:pt idx="175">
                  <c:v>0.54902400275702312</c:v>
                </c:pt>
                <c:pt idx="176">
                  <c:v>0.51385299787753791</c:v>
                </c:pt>
                <c:pt idx="177">
                  <c:v>0.51491978408274408</c:v>
                </c:pt>
                <c:pt idx="178">
                  <c:v>0.54040729031485391</c:v>
                </c:pt>
                <c:pt idx="179">
                  <c:v>0.51800053783411204</c:v>
                </c:pt>
                <c:pt idx="180">
                  <c:v>0.51779916279264593</c:v>
                </c:pt>
                <c:pt idx="181">
                  <c:v>0.54646225920345504</c:v>
                </c:pt>
                <c:pt idx="182">
                  <c:v>0.49001774755056193</c:v>
                </c:pt>
                <c:pt idx="183">
                  <c:v>0.54846242753276098</c:v>
                </c:pt>
                <c:pt idx="184">
                  <c:v>0.5253624667350939</c:v>
                </c:pt>
                <c:pt idx="185">
                  <c:v>0.46064852079660901</c:v>
                </c:pt>
                <c:pt idx="186">
                  <c:v>0.48952826621448109</c:v>
                </c:pt>
                <c:pt idx="187">
                  <c:v>0.52838596845260011</c:v>
                </c:pt>
                <c:pt idx="188">
                  <c:v>0.53054381544153606</c:v>
                </c:pt>
                <c:pt idx="189">
                  <c:v>0.5139772323014411</c:v>
                </c:pt>
                <c:pt idx="190">
                  <c:v>0.49562068781457402</c:v>
                </c:pt>
                <c:pt idx="191">
                  <c:v>0.54409311140892802</c:v>
                </c:pt>
                <c:pt idx="192">
                  <c:v>0.47391830144789393</c:v>
                </c:pt>
                <c:pt idx="193">
                  <c:v>0.48916106432873208</c:v>
                </c:pt>
                <c:pt idx="194">
                  <c:v>0.50336324981839509</c:v>
                </c:pt>
                <c:pt idx="195">
                  <c:v>0.58082511707083195</c:v>
                </c:pt>
                <c:pt idx="196">
                  <c:v>0.53734706862078896</c:v>
                </c:pt>
                <c:pt idx="197">
                  <c:v>0.57227777797567092</c:v>
                </c:pt>
                <c:pt idx="198">
                  <c:v>0.54885466984051301</c:v>
                </c:pt>
                <c:pt idx="199">
                  <c:v>0.4939816656836391</c:v>
                </c:pt>
                <c:pt idx="200">
                  <c:v>0.53842936673895592</c:v>
                </c:pt>
                <c:pt idx="201">
                  <c:v>0.5463236660008769</c:v>
                </c:pt>
                <c:pt idx="202">
                  <c:v>0.51422828163881007</c:v>
                </c:pt>
                <c:pt idx="203">
                  <c:v>0.52444191867606405</c:v>
                </c:pt>
                <c:pt idx="204">
                  <c:v>0.55038708954815796</c:v>
                </c:pt>
                <c:pt idx="205">
                  <c:v>0.50423833742179902</c:v>
                </c:pt>
                <c:pt idx="206">
                  <c:v>0.51064311536105789</c:v>
                </c:pt>
                <c:pt idx="207">
                  <c:v>0.49356357797064387</c:v>
                </c:pt>
                <c:pt idx="208">
                  <c:v>0.5270825960082749</c:v>
                </c:pt>
                <c:pt idx="209">
                  <c:v>0.55492833624410298</c:v>
                </c:pt>
                <c:pt idx="210">
                  <c:v>0.54508597397886294</c:v>
                </c:pt>
                <c:pt idx="211">
                  <c:v>0.50817980846482702</c:v>
                </c:pt>
                <c:pt idx="212">
                  <c:v>0.527481270466164</c:v>
                </c:pt>
                <c:pt idx="213">
                  <c:v>0.55852744002039301</c:v>
                </c:pt>
                <c:pt idx="214">
                  <c:v>0.54779780558235991</c:v>
                </c:pt>
                <c:pt idx="215">
                  <c:v>0.53685907298994195</c:v>
                </c:pt>
                <c:pt idx="216">
                  <c:v>0.52718235635575506</c:v>
                </c:pt>
                <c:pt idx="217">
                  <c:v>0.52075918669372601</c:v>
                </c:pt>
                <c:pt idx="218">
                  <c:v>0.49659797991017107</c:v>
                </c:pt>
                <c:pt idx="219">
                  <c:v>0.48947479535010197</c:v>
                </c:pt>
                <c:pt idx="220">
                  <c:v>0.51369495881848204</c:v>
                </c:pt>
                <c:pt idx="221">
                  <c:v>0.54386277720318488</c:v>
                </c:pt>
                <c:pt idx="222">
                  <c:v>0.54152558998481393</c:v>
                </c:pt>
                <c:pt idx="223">
                  <c:v>0.50456761561651897</c:v>
                </c:pt>
                <c:pt idx="224">
                  <c:v>0.51927132007645604</c:v>
                </c:pt>
                <c:pt idx="225">
                  <c:v>0.51265474775223896</c:v>
                </c:pt>
                <c:pt idx="226">
                  <c:v>0.61542681859025494</c:v>
                </c:pt>
                <c:pt idx="227">
                  <c:v>0.46753620188782508</c:v>
                </c:pt>
                <c:pt idx="228">
                  <c:v>0.48703008131322501</c:v>
                </c:pt>
                <c:pt idx="229">
                  <c:v>0.54106632963711299</c:v>
                </c:pt>
                <c:pt idx="230">
                  <c:v>0.49283896284779505</c:v>
                </c:pt>
                <c:pt idx="231">
                  <c:v>0.50549271480128111</c:v>
                </c:pt>
                <c:pt idx="232">
                  <c:v>0.519580365160212</c:v>
                </c:pt>
                <c:pt idx="233">
                  <c:v>0.50840235464749506</c:v>
                </c:pt>
                <c:pt idx="234">
                  <c:v>0.47855705150731809</c:v>
                </c:pt>
                <c:pt idx="235">
                  <c:v>0.54549286117376294</c:v>
                </c:pt>
                <c:pt idx="236">
                  <c:v>0.52876365739673892</c:v>
                </c:pt>
                <c:pt idx="237">
                  <c:v>0.49157826190244713</c:v>
                </c:pt>
                <c:pt idx="238">
                  <c:v>0.52486216300965705</c:v>
                </c:pt>
                <c:pt idx="239">
                  <c:v>0.54614389951126696</c:v>
                </c:pt>
                <c:pt idx="240">
                  <c:v>0.52154190241535003</c:v>
                </c:pt>
                <c:pt idx="241">
                  <c:v>0.47360343028602692</c:v>
                </c:pt>
                <c:pt idx="242">
                  <c:v>0.45822082601556902</c:v>
                </c:pt>
                <c:pt idx="243">
                  <c:v>0.52814353405052306</c:v>
                </c:pt>
                <c:pt idx="244">
                  <c:v>0.48718956290250692</c:v>
                </c:pt>
                <c:pt idx="245">
                  <c:v>0.46172873542338499</c:v>
                </c:pt>
                <c:pt idx="246">
                  <c:v>0.51862512376306302</c:v>
                </c:pt>
                <c:pt idx="247">
                  <c:v>0.54853355211523802</c:v>
                </c:pt>
                <c:pt idx="248">
                  <c:v>0.49949575585413208</c:v>
                </c:pt>
                <c:pt idx="249">
                  <c:v>0.55326945701155894</c:v>
                </c:pt>
                <c:pt idx="250">
                  <c:v>0.51551327619075105</c:v>
                </c:pt>
                <c:pt idx="251">
                  <c:v>0.54072880344146002</c:v>
                </c:pt>
                <c:pt idx="252">
                  <c:v>0.49115885315339813</c:v>
                </c:pt>
                <c:pt idx="253">
                  <c:v>0.47761415464007995</c:v>
                </c:pt>
                <c:pt idx="254">
                  <c:v>0.54993093740639298</c:v>
                </c:pt>
                <c:pt idx="255">
                  <c:v>0.48652439410402892</c:v>
                </c:pt>
                <c:pt idx="256">
                  <c:v>0.49827720705680811</c:v>
                </c:pt>
                <c:pt idx="257">
                  <c:v>0.50887306641686103</c:v>
                </c:pt>
                <c:pt idx="258">
                  <c:v>0.50987802595089793</c:v>
                </c:pt>
                <c:pt idx="259">
                  <c:v>0.46075173815062698</c:v>
                </c:pt>
                <c:pt idx="260">
                  <c:v>0.535376315839586</c:v>
                </c:pt>
                <c:pt idx="261">
                  <c:v>0.50823971826532199</c:v>
                </c:pt>
                <c:pt idx="262">
                  <c:v>0.53865932921435788</c:v>
                </c:pt>
                <c:pt idx="263">
                  <c:v>0.47650707339596599</c:v>
                </c:pt>
                <c:pt idx="264">
                  <c:v>0.53826881157043405</c:v>
                </c:pt>
                <c:pt idx="265">
                  <c:v>0.49359847408692403</c:v>
                </c:pt>
                <c:pt idx="266">
                  <c:v>0.48619506946305791</c:v>
                </c:pt>
                <c:pt idx="267">
                  <c:v>0.51915278645225293</c:v>
                </c:pt>
                <c:pt idx="268">
                  <c:v>0.46978126949617593</c:v>
                </c:pt>
                <c:pt idx="269">
                  <c:v>0.48060593560253806</c:v>
                </c:pt>
                <c:pt idx="270">
                  <c:v>0.53256872754526086</c:v>
                </c:pt>
                <c:pt idx="271">
                  <c:v>0.5179777463551869</c:v>
                </c:pt>
                <c:pt idx="272">
                  <c:v>0.5544214352852509</c:v>
                </c:pt>
                <c:pt idx="273">
                  <c:v>0.49668740159230196</c:v>
                </c:pt>
                <c:pt idx="274">
                  <c:v>0.53773912328017093</c:v>
                </c:pt>
                <c:pt idx="275">
                  <c:v>0.49214824006139191</c:v>
                </c:pt>
                <c:pt idx="276">
                  <c:v>0.53731863157170789</c:v>
                </c:pt>
                <c:pt idx="277">
                  <c:v>0.50375861870054706</c:v>
                </c:pt>
                <c:pt idx="278">
                  <c:v>0.46679266157088306</c:v>
                </c:pt>
                <c:pt idx="279">
                  <c:v>0.51721028639170197</c:v>
                </c:pt>
                <c:pt idx="280">
                  <c:v>0.49746140798457894</c:v>
                </c:pt>
                <c:pt idx="281">
                  <c:v>0.55177955233833809</c:v>
                </c:pt>
                <c:pt idx="282">
                  <c:v>0.518930437393189</c:v>
                </c:pt>
                <c:pt idx="283">
                  <c:v>0.4897516383137569</c:v>
                </c:pt>
                <c:pt idx="284">
                  <c:v>0.49652100527900711</c:v>
                </c:pt>
                <c:pt idx="285">
                  <c:v>0.52753116684957091</c:v>
                </c:pt>
                <c:pt idx="286">
                  <c:v>0.47193383893019691</c:v>
                </c:pt>
                <c:pt idx="287">
                  <c:v>0.48748591057607904</c:v>
                </c:pt>
                <c:pt idx="288">
                  <c:v>0.57995168397344798</c:v>
                </c:pt>
                <c:pt idx="289">
                  <c:v>0.56986376616030299</c:v>
                </c:pt>
                <c:pt idx="290">
                  <c:v>0.47468655173375396</c:v>
                </c:pt>
                <c:pt idx="291">
                  <c:v>0.50867159976119591</c:v>
                </c:pt>
                <c:pt idx="292">
                  <c:v>0.55649899397937608</c:v>
                </c:pt>
                <c:pt idx="293">
                  <c:v>0.53116611421609705</c:v>
                </c:pt>
                <c:pt idx="294">
                  <c:v>0.52232273437182897</c:v>
                </c:pt>
                <c:pt idx="295">
                  <c:v>0.48002722932506392</c:v>
                </c:pt>
                <c:pt idx="296">
                  <c:v>0.50232154451749311</c:v>
                </c:pt>
                <c:pt idx="297">
                  <c:v>0.55387433263971508</c:v>
                </c:pt>
                <c:pt idx="298">
                  <c:v>0.52090658536134504</c:v>
                </c:pt>
                <c:pt idx="299">
                  <c:v>0.50299716720589005</c:v>
                </c:pt>
                <c:pt idx="300">
                  <c:v>0.5257731533717791</c:v>
                </c:pt>
                <c:pt idx="301">
                  <c:v>0.48960407597063094</c:v>
                </c:pt>
                <c:pt idx="302">
                  <c:v>0.52404320767773904</c:v>
                </c:pt>
                <c:pt idx="303">
                  <c:v>0.49997013087442388</c:v>
                </c:pt>
                <c:pt idx="304">
                  <c:v>0.47695351481378712</c:v>
                </c:pt>
                <c:pt idx="305">
                  <c:v>0.49081676148576703</c:v>
                </c:pt>
                <c:pt idx="306">
                  <c:v>0.539481300563868</c:v>
                </c:pt>
                <c:pt idx="307">
                  <c:v>0.52456918234044392</c:v>
                </c:pt>
                <c:pt idx="308">
                  <c:v>0.54055542263005107</c:v>
                </c:pt>
                <c:pt idx="309">
                  <c:v>0.50330573059070405</c:v>
                </c:pt>
                <c:pt idx="310">
                  <c:v>0.54205155394396787</c:v>
                </c:pt>
                <c:pt idx="311">
                  <c:v>0.50284130801189109</c:v>
                </c:pt>
                <c:pt idx="312">
                  <c:v>0.48777541095566612</c:v>
                </c:pt>
                <c:pt idx="313">
                  <c:v>0.46247596590341811</c:v>
                </c:pt>
                <c:pt idx="314">
                  <c:v>0.49502250500310907</c:v>
                </c:pt>
                <c:pt idx="315">
                  <c:v>0.45166500119197994</c:v>
                </c:pt>
                <c:pt idx="316">
                  <c:v>0.51994826918770887</c:v>
                </c:pt>
                <c:pt idx="317">
                  <c:v>0.51121058338763203</c:v>
                </c:pt>
                <c:pt idx="318">
                  <c:v>0.52972564237519304</c:v>
                </c:pt>
                <c:pt idx="319">
                  <c:v>0.50626174227511411</c:v>
                </c:pt>
                <c:pt idx="320">
                  <c:v>0.50506789971494892</c:v>
                </c:pt>
                <c:pt idx="321">
                  <c:v>0.49677081670840106</c:v>
                </c:pt>
                <c:pt idx="322">
                  <c:v>0.50238958932389099</c:v>
                </c:pt>
                <c:pt idx="323">
                  <c:v>0.52600897800145408</c:v>
                </c:pt>
                <c:pt idx="324">
                  <c:v>0.51436253272294996</c:v>
                </c:pt>
                <c:pt idx="325">
                  <c:v>0.46768076779670709</c:v>
                </c:pt>
                <c:pt idx="326">
                  <c:v>0.50639931935825488</c:v>
                </c:pt>
                <c:pt idx="327">
                  <c:v>0.54073924478704105</c:v>
                </c:pt>
                <c:pt idx="328">
                  <c:v>0.55579428668609809</c:v>
                </c:pt>
                <c:pt idx="329">
                  <c:v>0.53075444276058203</c:v>
                </c:pt>
                <c:pt idx="330">
                  <c:v>0.52987613367912001</c:v>
                </c:pt>
                <c:pt idx="331">
                  <c:v>0.52560990902524196</c:v>
                </c:pt>
                <c:pt idx="332">
                  <c:v>0.54580370429363312</c:v>
                </c:pt>
                <c:pt idx="333">
                  <c:v>0.50176528597101111</c:v>
                </c:pt>
                <c:pt idx="334">
                  <c:v>0.48345770215505801</c:v>
                </c:pt>
                <c:pt idx="335">
                  <c:v>0.52011781772534893</c:v>
                </c:pt>
                <c:pt idx="336">
                  <c:v>0.55473540175177716</c:v>
                </c:pt>
                <c:pt idx="337">
                  <c:v>0.54826245646798788</c:v>
                </c:pt>
                <c:pt idx="338">
                  <c:v>0.5641606144542749</c:v>
                </c:pt>
                <c:pt idx="339">
                  <c:v>0.56439383317908409</c:v>
                </c:pt>
                <c:pt idx="340">
                  <c:v>0.51088784100719398</c:v>
                </c:pt>
                <c:pt idx="341">
                  <c:v>0.48015198604956</c:v>
                </c:pt>
                <c:pt idx="342">
                  <c:v>0.53201731321687995</c:v>
                </c:pt>
                <c:pt idx="343">
                  <c:v>0.50812658039666592</c:v>
                </c:pt>
                <c:pt idx="344">
                  <c:v>0.53109833556288</c:v>
                </c:pt>
                <c:pt idx="345">
                  <c:v>0.50057218071346099</c:v>
                </c:pt>
                <c:pt idx="346">
                  <c:v>0.487201001066765</c:v>
                </c:pt>
                <c:pt idx="347">
                  <c:v>0.48868381421030704</c:v>
                </c:pt>
                <c:pt idx="348">
                  <c:v>0.50737588277985712</c:v>
                </c:pt>
                <c:pt idx="349">
                  <c:v>0.49985475840207894</c:v>
                </c:pt>
                <c:pt idx="350">
                  <c:v>0.53073333375644305</c:v>
                </c:pt>
                <c:pt idx="351">
                  <c:v>0.54129573115412</c:v>
                </c:pt>
                <c:pt idx="352">
                  <c:v>0.48535628135890008</c:v>
                </c:pt>
                <c:pt idx="353">
                  <c:v>0.56073609972590499</c:v>
                </c:pt>
                <c:pt idx="354">
                  <c:v>0.53343098953040202</c:v>
                </c:pt>
                <c:pt idx="355">
                  <c:v>0.54897917313350109</c:v>
                </c:pt>
                <c:pt idx="356">
                  <c:v>0.54328827115486611</c:v>
                </c:pt>
                <c:pt idx="357">
                  <c:v>0.5243744075987169</c:v>
                </c:pt>
                <c:pt idx="358">
                  <c:v>0.51507819494397999</c:v>
                </c:pt>
                <c:pt idx="359">
                  <c:v>0.498066698201585</c:v>
                </c:pt>
                <c:pt idx="360">
                  <c:v>0.56219262515964807</c:v>
                </c:pt>
                <c:pt idx="361">
                  <c:v>0.55484620350310287</c:v>
                </c:pt>
                <c:pt idx="362">
                  <c:v>0.56059220085217898</c:v>
                </c:pt>
                <c:pt idx="363">
                  <c:v>0.50293055536301301</c:v>
                </c:pt>
                <c:pt idx="364">
                  <c:v>0.48887576053719894</c:v>
                </c:pt>
                <c:pt idx="365">
                  <c:v>0.48551781828490104</c:v>
                </c:pt>
                <c:pt idx="366">
                  <c:v>0.48974173779409702</c:v>
                </c:pt>
                <c:pt idx="367">
                  <c:v>0.51634625347656105</c:v>
                </c:pt>
                <c:pt idx="368">
                  <c:v>0.53186588623262998</c:v>
                </c:pt>
                <c:pt idx="369">
                  <c:v>0.4832095541037571</c:v>
                </c:pt>
                <c:pt idx="370">
                  <c:v>0.52606873533393106</c:v>
                </c:pt>
                <c:pt idx="371">
                  <c:v>0.50888536786096505</c:v>
                </c:pt>
                <c:pt idx="372">
                  <c:v>0.52532434938565098</c:v>
                </c:pt>
                <c:pt idx="373">
                  <c:v>0.52069994434184497</c:v>
                </c:pt>
                <c:pt idx="374">
                  <c:v>0.51905739818686703</c:v>
                </c:pt>
                <c:pt idx="375">
                  <c:v>0.51600754503265989</c:v>
                </c:pt>
                <c:pt idx="376">
                  <c:v>0.48911792635275109</c:v>
                </c:pt>
                <c:pt idx="377">
                  <c:v>0.49474922227403995</c:v>
                </c:pt>
                <c:pt idx="378">
                  <c:v>0.51041920302816712</c:v>
                </c:pt>
                <c:pt idx="379">
                  <c:v>0.53083166812651095</c:v>
                </c:pt>
                <c:pt idx="380">
                  <c:v>0.527229948014308</c:v>
                </c:pt>
                <c:pt idx="381">
                  <c:v>0.53484200406154392</c:v>
                </c:pt>
                <c:pt idx="382">
                  <c:v>0.55624932236535396</c:v>
                </c:pt>
                <c:pt idx="383">
                  <c:v>0.56342344473366401</c:v>
                </c:pt>
                <c:pt idx="384">
                  <c:v>0.47452928317901499</c:v>
                </c:pt>
                <c:pt idx="385">
                  <c:v>0.48848215087327307</c:v>
                </c:pt>
                <c:pt idx="386">
                  <c:v>0.53822148269622294</c:v>
                </c:pt>
                <c:pt idx="387">
                  <c:v>0.53920322473015692</c:v>
                </c:pt>
                <c:pt idx="388">
                  <c:v>0.49412261310168593</c:v>
                </c:pt>
                <c:pt idx="389">
                  <c:v>0.5519068216978259</c:v>
                </c:pt>
                <c:pt idx="390">
                  <c:v>0.50516407988138512</c:v>
                </c:pt>
                <c:pt idx="391">
                  <c:v>0.51629826489685493</c:v>
                </c:pt>
                <c:pt idx="392">
                  <c:v>0.4482026155174601</c:v>
                </c:pt>
                <c:pt idx="393">
                  <c:v>0.51718886416425214</c:v>
                </c:pt>
                <c:pt idx="394">
                  <c:v>0.55270506112611995</c:v>
                </c:pt>
                <c:pt idx="395">
                  <c:v>0.54226933533946187</c:v>
                </c:pt>
                <c:pt idx="396">
                  <c:v>0.51143017241850497</c:v>
                </c:pt>
                <c:pt idx="397">
                  <c:v>0.54417305064099597</c:v>
                </c:pt>
                <c:pt idx="398">
                  <c:v>0.54254830148180799</c:v>
                </c:pt>
                <c:pt idx="399">
                  <c:v>0.51868087898212989</c:v>
                </c:pt>
                <c:pt idx="400">
                  <c:v>0.5232080608261539</c:v>
                </c:pt>
                <c:pt idx="401">
                  <c:v>0.52839846260336398</c:v>
                </c:pt>
                <c:pt idx="402">
                  <c:v>0.50705965928419494</c:v>
                </c:pt>
                <c:pt idx="403">
                  <c:v>0.51362781699890503</c:v>
                </c:pt>
                <c:pt idx="404">
                  <c:v>0.52059983090287698</c:v>
                </c:pt>
                <c:pt idx="405">
                  <c:v>0.49936992733008001</c:v>
                </c:pt>
                <c:pt idx="406">
                  <c:v>0.47932942595460604</c:v>
                </c:pt>
                <c:pt idx="407">
                  <c:v>0.50119697828056997</c:v>
                </c:pt>
                <c:pt idx="408">
                  <c:v>0.50919193025302312</c:v>
                </c:pt>
                <c:pt idx="409">
                  <c:v>0.48763946772950506</c:v>
                </c:pt>
                <c:pt idx="410">
                  <c:v>0.48922932279377396</c:v>
                </c:pt>
                <c:pt idx="411">
                  <c:v>0.47423427517293915</c:v>
                </c:pt>
                <c:pt idx="412">
                  <c:v>0.56182392352290889</c:v>
                </c:pt>
                <c:pt idx="413">
                  <c:v>0.47438736558507011</c:v>
                </c:pt>
                <c:pt idx="414">
                  <c:v>0.51126979544289108</c:v>
                </c:pt>
                <c:pt idx="415">
                  <c:v>0.49962476062726602</c:v>
                </c:pt>
                <c:pt idx="416">
                  <c:v>0.518261332534935</c:v>
                </c:pt>
                <c:pt idx="417">
                  <c:v>0.49941052567602684</c:v>
                </c:pt>
                <c:pt idx="418">
                  <c:v>0.48704486497362587</c:v>
                </c:pt>
                <c:pt idx="419">
                  <c:v>0.54616213820561699</c:v>
                </c:pt>
                <c:pt idx="420">
                  <c:v>0.53544045229261306</c:v>
                </c:pt>
                <c:pt idx="421">
                  <c:v>0.5092661396258279</c:v>
                </c:pt>
                <c:pt idx="422">
                  <c:v>0.51216741637084406</c:v>
                </c:pt>
                <c:pt idx="423">
                  <c:v>0.53006366568946794</c:v>
                </c:pt>
                <c:pt idx="424">
                  <c:v>0.54373822487892709</c:v>
                </c:pt>
                <c:pt idx="425">
                  <c:v>0.50684708728180605</c:v>
                </c:pt>
                <c:pt idx="426">
                  <c:v>0.5152104716922179</c:v>
                </c:pt>
                <c:pt idx="427">
                  <c:v>0.52890003283898213</c:v>
                </c:pt>
                <c:pt idx="428">
                  <c:v>0.50950253140917801</c:v>
                </c:pt>
                <c:pt idx="429">
                  <c:v>0.52722176874731308</c:v>
                </c:pt>
                <c:pt idx="430">
                  <c:v>0.5475788518133009</c:v>
                </c:pt>
                <c:pt idx="431">
                  <c:v>0.53154036424533502</c:v>
                </c:pt>
                <c:pt idx="432">
                  <c:v>0.55604459373720594</c:v>
                </c:pt>
                <c:pt idx="433">
                  <c:v>0.53266889578698096</c:v>
                </c:pt>
                <c:pt idx="434">
                  <c:v>0.46911111039312714</c:v>
                </c:pt>
                <c:pt idx="435">
                  <c:v>0.48138624491295601</c:v>
                </c:pt>
                <c:pt idx="436">
                  <c:v>0.49280276911810394</c:v>
                </c:pt>
                <c:pt idx="437">
                  <c:v>0.53567901745306001</c:v>
                </c:pt>
                <c:pt idx="438">
                  <c:v>0.48577686721296298</c:v>
                </c:pt>
                <c:pt idx="439">
                  <c:v>0.51365183202697207</c:v>
                </c:pt>
                <c:pt idx="440">
                  <c:v>0.54075981088523306</c:v>
                </c:pt>
                <c:pt idx="441">
                  <c:v>0.50691636566722997</c:v>
                </c:pt>
                <c:pt idx="442">
                  <c:v>0.53467910097973503</c:v>
                </c:pt>
                <c:pt idx="443">
                  <c:v>0.53705067674702511</c:v>
                </c:pt>
                <c:pt idx="444">
                  <c:v>0.56942204688127296</c:v>
                </c:pt>
                <c:pt idx="445">
                  <c:v>0.52005524137559189</c:v>
                </c:pt>
                <c:pt idx="446">
                  <c:v>0.53758391252268689</c:v>
                </c:pt>
                <c:pt idx="447">
                  <c:v>0.54996426138756194</c:v>
                </c:pt>
                <c:pt idx="448">
                  <c:v>0.566996025308517</c:v>
                </c:pt>
                <c:pt idx="449">
                  <c:v>0.52578137243227396</c:v>
                </c:pt>
                <c:pt idx="450">
                  <c:v>0.5313162370183111</c:v>
                </c:pt>
                <c:pt idx="451">
                  <c:v>0.52927082943286308</c:v>
                </c:pt>
                <c:pt idx="452">
                  <c:v>0.56101051319400308</c:v>
                </c:pt>
                <c:pt idx="453">
                  <c:v>0.514605578807939</c:v>
                </c:pt>
                <c:pt idx="454">
                  <c:v>0.54445330727474806</c:v>
                </c:pt>
                <c:pt idx="455">
                  <c:v>0.48610085260093305</c:v>
                </c:pt>
                <c:pt idx="456">
                  <c:v>0.49336713613050487</c:v>
                </c:pt>
                <c:pt idx="457">
                  <c:v>0.464084487494966</c:v>
                </c:pt>
                <c:pt idx="458">
                  <c:v>0.42417767266553508</c:v>
                </c:pt>
                <c:pt idx="459">
                  <c:v>0.55821544086263708</c:v>
                </c:pt>
                <c:pt idx="460">
                  <c:v>0.52157776115663301</c:v>
                </c:pt>
                <c:pt idx="461">
                  <c:v>0.51693096395671501</c:v>
                </c:pt>
                <c:pt idx="462">
                  <c:v>0.50990819358886208</c:v>
                </c:pt>
                <c:pt idx="463">
                  <c:v>0.53864601148874891</c:v>
                </c:pt>
                <c:pt idx="464">
                  <c:v>0.50384670567040513</c:v>
                </c:pt>
                <c:pt idx="465">
                  <c:v>0.50165607495293696</c:v>
                </c:pt>
                <c:pt idx="466">
                  <c:v>0.51612968308623097</c:v>
                </c:pt>
                <c:pt idx="467">
                  <c:v>0.46954896797621104</c:v>
                </c:pt>
                <c:pt idx="468">
                  <c:v>0.54143419915992397</c:v>
                </c:pt>
                <c:pt idx="469">
                  <c:v>0.53812150537007009</c:v>
                </c:pt>
                <c:pt idx="470">
                  <c:v>0.51691343834683401</c:v>
                </c:pt>
                <c:pt idx="471">
                  <c:v>0.50716833457531707</c:v>
                </c:pt>
                <c:pt idx="472">
                  <c:v>0.4954223679998</c:v>
                </c:pt>
                <c:pt idx="473">
                  <c:v>0.55949367742559208</c:v>
                </c:pt>
                <c:pt idx="474">
                  <c:v>0.50412441205715297</c:v>
                </c:pt>
                <c:pt idx="475">
                  <c:v>0.45498012014564893</c:v>
                </c:pt>
                <c:pt idx="476">
                  <c:v>0.51317669174082992</c:v>
                </c:pt>
                <c:pt idx="477">
                  <c:v>0.5115315752653149</c:v>
                </c:pt>
                <c:pt idx="478">
                  <c:v>0.49573419818248299</c:v>
                </c:pt>
                <c:pt idx="479">
                  <c:v>0.49721720800858193</c:v>
                </c:pt>
                <c:pt idx="480">
                  <c:v>0.536848914099186</c:v>
                </c:pt>
                <c:pt idx="481">
                  <c:v>0.51865849706861888</c:v>
                </c:pt>
                <c:pt idx="482">
                  <c:v>0.55480182659349586</c:v>
                </c:pt>
                <c:pt idx="483">
                  <c:v>0.52852005117505507</c:v>
                </c:pt>
                <c:pt idx="484">
                  <c:v>0.55480759896988496</c:v>
                </c:pt>
                <c:pt idx="485">
                  <c:v>0.54562087757131794</c:v>
                </c:pt>
                <c:pt idx="486">
                  <c:v>0.48301578717427895</c:v>
                </c:pt>
                <c:pt idx="487">
                  <c:v>0.52551360946585013</c:v>
                </c:pt>
                <c:pt idx="488">
                  <c:v>0.51341315947138899</c:v>
                </c:pt>
                <c:pt idx="489">
                  <c:v>0.50854541235518591</c:v>
                </c:pt>
                <c:pt idx="490">
                  <c:v>0.49733183865864905</c:v>
                </c:pt>
                <c:pt idx="491">
                  <c:v>0.53201270716108406</c:v>
                </c:pt>
                <c:pt idx="492">
                  <c:v>0.51786821172284614</c:v>
                </c:pt>
                <c:pt idx="493">
                  <c:v>0.53662279593127804</c:v>
                </c:pt>
                <c:pt idx="494">
                  <c:v>0.52105050551954712</c:v>
                </c:pt>
                <c:pt idx="495">
                  <c:v>0.5603538111064601</c:v>
                </c:pt>
                <c:pt idx="496">
                  <c:v>0.52611768068274811</c:v>
                </c:pt>
                <c:pt idx="497">
                  <c:v>0.53959457656961285</c:v>
                </c:pt>
                <c:pt idx="498">
                  <c:v>0.47903131712907998</c:v>
                </c:pt>
                <c:pt idx="499">
                  <c:v>0.50138500456565993</c:v>
                </c:pt>
                <c:pt idx="500">
                  <c:v>0.508428264917548</c:v>
                </c:pt>
                <c:pt idx="501">
                  <c:v>0.5527714892933171</c:v>
                </c:pt>
                <c:pt idx="502">
                  <c:v>0.52078093936443204</c:v>
                </c:pt>
                <c:pt idx="503">
                  <c:v>0.50533013893049494</c:v>
                </c:pt>
                <c:pt idx="504">
                  <c:v>0.56837365650659899</c:v>
                </c:pt>
                <c:pt idx="505">
                  <c:v>0.49268771337940098</c:v>
                </c:pt>
                <c:pt idx="506">
                  <c:v>0.48107530588397496</c:v>
                </c:pt>
                <c:pt idx="507">
                  <c:v>0.50853962776256001</c:v>
                </c:pt>
                <c:pt idx="508">
                  <c:v>0.49976473716690595</c:v>
                </c:pt>
                <c:pt idx="509">
                  <c:v>0.49388922336101393</c:v>
                </c:pt>
                <c:pt idx="510">
                  <c:v>0.49071394836633697</c:v>
                </c:pt>
                <c:pt idx="511">
                  <c:v>0.51060866792348092</c:v>
                </c:pt>
                <c:pt idx="512">
                  <c:v>0.53858982064245686</c:v>
                </c:pt>
                <c:pt idx="513">
                  <c:v>0.50143521814150993</c:v>
                </c:pt>
                <c:pt idx="514">
                  <c:v>0.51589637298171309</c:v>
                </c:pt>
                <c:pt idx="515">
                  <c:v>0.46866917907916494</c:v>
                </c:pt>
                <c:pt idx="516">
                  <c:v>0.549152049611764</c:v>
                </c:pt>
                <c:pt idx="517">
                  <c:v>0.49915128504885298</c:v>
                </c:pt>
                <c:pt idx="518">
                  <c:v>0.49665830057946392</c:v>
                </c:pt>
                <c:pt idx="519">
                  <c:v>0.56142973402298302</c:v>
                </c:pt>
                <c:pt idx="520">
                  <c:v>0.51340761241708999</c:v>
                </c:pt>
                <c:pt idx="521">
                  <c:v>0.49145464017527496</c:v>
                </c:pt>
                <c:pt idx="522">
                  <c:v>0.51825977170652904</c:v>
                </c:pt>
                <c:pt idx="523">
                  <c:v>0.49721437251658496</c:v>
                </c:pt>
                <c:pt idx="524">
                  <c:v>0.53933788216396894</c:v>
                </c:pt>
                <c:pt idx="525">
                  <c:v>0.51265413713528907</c:v>
                </c:pt>
                <c:pt idx="526">
                  <c:v>0.54258844586107502</c:v>
                </c:pt>
                <c:pt idx="527">
                  <c:v>0.53197057373122292</c:v>
                </c:pt>
                <c:pt idx="528">
                  <c:v>0.49946141363129093</c:v>
                </c:pt>
                <c:pt idx="529">
                  <c:v>0.51699842550171904</c:v>
                </c:pt>
                <c:pt idx="530">
                  <c:v>0.52407105067904503</c:v>
                </c:pt>
                <c:pt idx="531">
                  <c:v>0.486578530453876</c:v>
                </c:pt>
                <c:pt idx="532">
                  <c:v>0.50170499210207398</c:v>
                </c:pt>
                <c:pt idx="533">
                  <c:v>0.44753440653314702</c:v>
                </c:pt>
                <c:pt idx="534">
                  <c:v>0.49545893302156396</c:v>
                </c:pt>
                <c:pt idx="535">
                  <c:v>0.52498193774149504</c:v>
                </c:pt>
                <c:pt idx="536">
                  <c:v>0.53360507434223903</c:v>
                </c:pt>
                <c:pt idx="537">
                  <c:v>0.53698292185033292</c:v>
                </c:pt>
                <c:pt idx="538">
                  <c:v>0.50188701120466794</c:v>
                </c:pt>
                <c:pt idx="539">
                  <c:v>0.43905848354411892</c:v>
                </c:pt>
                <c:pt idx="540">
                  <c:v>0.50981703299928693</c:v>
                </c:pt>
                <c:pt idx="541">
                  <c:v>0.47960850607508809</c:v>
                </c:pt>
                <c:pt idx="542">
                  <c:v>0.46735977836925591</c:v>
                </c:pt>
                <c:pt idx="543">
                  <c:v>0.50111318245030301</c:v>
                </c:pt>
                <c:pt idx="544">
                  <c:v>0.59036911624057498</c:v>
                </c:pt>
                <c:pt idx="545">
                  <c:v>0.42968853701661502</c:v>
                </c:pt>
                <c:pt idx="546">
                  <c:v>0.49749365543609803</c:v>
                </c:pt>
                <c:pt idx="547">
                  <c:v>0.49549247083818404</c:v>
                </c:pt>
                <c:pt idx="548">
                  <c:v>0.56842788659401811</c:v>
                </c:pt>
                <c:pt idx="549">
                  <c:v>0.48431267630805497</c:v>
                </c:pt>
                <c:pt idx="550">
                  <c:v>0.47626388642019313</c:v>
                </c:pt>
                <c:pt idx="551">
                  <c:v>0.49083072679137807</c:v>
                </c:pt>
                <c:pt idx="552">
                  <c:v>0.54224564984636692</c:v>
                </c:pt>
                <c:pt idx="553">
                  <c:v>0.57670173229595301</c:v>
                </c:pt>
                <c:pt idx="554">
                  <c:v>0.51372996318054487</c:v>
                </c:pt>
                <c:pt idx="555">
                  <c:v>0.53347783599935894</c:v>
                </c:pt>
                <c:pt idx="556">
                  <c:v>0.43838882408434798</c:v>
                </c:pt>
                <c:pt idx="557">
                  <c:v>0.515027749283272</c:v>
                </c:pt>
                <c:pt idx="558">
                  <c:v>0.47380447040962004</c:v>
                </c:pt>
                <c:pt idx="559">
                  <c:v>0.56357311161861889</c:v>
                </c:pt>
                <c:pt idx="560">
                  <c:v>0.56451405213786299</c:v>
                </c:pt>
                <c:pt idx="561">
                  <c:v>0.52053400668170202</c:v>
                </c:pt>
                <c:pt idx="562">
                  <c:v>0.53532489553618001</c:v>
                </c:pt>
                <c:pt idx="563">
                  <c:v>0.46947246008947896</c:v>
                </c:pt>
                <c:pt idx="564">
                  <c:v>0.54411526764102303</c:v>
                </c:pt>
                <c:pt idx="565">
                  <c:v>0.46174757218092588</c:v>
                </c:pt>
                <c:pt idx="566">
                  <c:v>0.48904353100611309</c:v>
                </c:pt>
                <c:pt idx="567">
                  <c:v>0.51778035125623301</c:v>
                </c:pt>
                <c:pt idx="568">
                  <c:v>0.49306650004292896</c:v>
                </c:pt>
                <c:pt idx="569">
                  <c:v>0.50397096061429003</c:v>
                </c:pt>
                <c:pt idx="570">
                  <c:v>0.47847115787568606</c:v>
                </c:pt>
                <c:pt idx="571">
                  <c:v>0.52081815287797384</c:v>
                </c:pt>
                <c:pt idx="572">
                  <c:v>0.50463777195084791</c:v>
                </c:pt>
                <c:pt idx="573">
                  <c:v>0.52653908456936005</c:v>
                </c:pt>
                <c:pt idx="574">
                  <c:v>0.53268238037363591</c:v>
                </c:pt>
                <c:pt idx="575">
                  <c:v>0.51017735844607914</c:v>
                </c:pt>
                <c:pt idx="576">
                  <c:v>0.53698781111308491</c:v>
                </c:pt>
                <c:pt idx="577">
                  <c:v>0.591226308980346</c:v>
                </c:pt>
                <c:pt idx="578">
                  <c:v>0.54347544495066302</c:v>
                </c:pt>
                <c:pt idx="579">
                  <c:v>0.52181608352306597</c:v>
                </c:pt>
                <c:pt idx="580">
                  <c:v>0.51520608858361794</c:v>
                </c:pt>
                <c:pt idx="581">
                  <c:v>0.53910952562565495</c:v>
                </c:pt>
                <c:pt idx="582">
                  <c:v>0.52895549991718704</c:v>
                </c:pt>
                <c:pt idx="583">
                  <c:v>0.44701782002872703</c:v>
                </c:pt>
                <c:pt idx="584">
                  <c:v>0.54755451921009901</c:v>
                </c:pt>
                <c:pt idx="585">
                  <c:v>0.48527647605631696</c:v>
                </c:pt>
                <c:pt idx="586">
                  <c:v>0.535931267873614</c:v>
                </c:pt>
                <c:pt idx="587">
                  <c:v>0.49556606152036198</c:v>
                </c:pt>
                <c:pt idx="588">
                  <c:v>0.49740783753003204</c:v>
                </c:pt>
                <c:pt idx="589">
                  <c:v>0.52365248893039806</c:v>
                </c:pt>
                <c:pt idx="590">
                  <c:v>0.51820792354361411</c:v>
                </c:pt>
                <c:pt idx="591">
                  <c:v>0.50546891601283395</c:v>
                </c:pt>
                <c:pt idx="592">
                  <c:v>0.53113261880310492</c:v>
                </c:pt>
                <c:pt idx="593">
                  <c:v>0.50227625896036698</c:v>
                </c:pt>
                <c:pt idx="594">
                  <c:v>0.54175385939644805</c:v>
                </c:pt>
                <c:pt idx="595">
                  <c:v>0.44066797765934207</c:v>
                </c:pt>
                <c:pt idx="596">
                  <c:v>0.532744491334459</c:v>
                </c:pt>
                <c:pt idx="597">
                  <c:v>0.53484468393367801</c:v>
                </c:pt>
                <c:pt idx="598">
                  <c:v>0.51830323418742597</c:v>
                </c:pt>
                <c:pt idx="599">
                  <c:v>0.5278233124175401</c:v>
                </c:pt>
                <c:pt idx="600">
                  <c:v>0.54295605633100208</c:v>
                </c:pt>
                <c:pt idx="601">
                  <c:v>0.51226880291839605</c:v>
                </c:pt>
                <c:pt idx="602">
                  <c:v>0.476843933242038</c:v>
                </c:pt>
                <c:pt idx="603">
                  <c:v>0.57410426147382898</c:v>
                </c:pt>
                <c:pt idx="604">
                  <c:v>0.47200446789175687</c:v>
                </c:pt>
                <c:pt idx="605">
                  <c:v>0.53693175003596394</c:v>
                </c:pt>
                <c:pt idx="606">
                  <c:v>0.54745306103774094</c:v>
                </c:pt>
                <c:pt idx="607">
                  <c:v>0.55039937275030892</c:v>
                </c:pt>
                <c:pt idx="608">
                  <c:v>0.51131468224913201</c:v>
                </c:pt>
                <c:pt idx="609">
                  <c:v>0.56254924588645405</c:v>
                </c:pt>
                <c:pt idx="610">
                  <c:v>0.46609571756330792</c:v>
                </c:pt>
                <c:pt idx="611">
                  <c:v>0.50616303724229494</c:v>
                </c:pt>
                <c:pt idx="612">
                  <c:v>0.56117885912003707</c:v>
                </c:pt>
                <c:pt idx="613">
                  <c:v>0.51902478457658396</c:v>
                </c:pt>
                <c:pt idx="614">
                  <c:v>0.52105230090489507</c:v>
                </c:pt>
                <c:pt idx="615">
                  <c:v>0.46399195162793294</c:v>
                </c:pt>
                <c:pt idx="616">
                  <c:v>0.47829592844641311</c:v>
                </c:pt>
                <c:pt idx="617">
                  <c:v>0.53457447802731206</c:v>
                </c:pt>
                <c:pt idx="618">
                  <c:v>0.51388143289117194</c:v>
                </c:pt>
                <c:pt idx="619">
                  <c:v>0.51684133617946004</c:v>
                </c:pt>
                <c:pt idx="620">
                  <c:v>0.52547294536120492</c:v>
                </c:pt>
                <c:pt idx="621">
                  <c:v>0.48466774383105293</c:v>
                </c:pt>
                <c:pt idx="622">
                  <c:v>0.51595167563635203</c:v>
                </c:pt>
                <c:pt idx="623">
                  <c:v>0.49730094138873893</c:v>
                </c:pt>
                <c:pt idx="624">
                  <c:v>0.44686218795118893</c:v>
                </c:pt>
                <c:pt idx="625">
                  <c:v>0.55430911762715507</c:v>
                </c:pt>
                <c:pt idx="626">
                  <c:v>0.53327180950315889</c:v>
                </c:pt>
                <c:pt idx="627">
                  <c:v>0.58039872161664807</c:v>
                </c:pt>
                <c:pt idx="628">
                  <c:v>0.50457400764452109</c:v>
                </c:pt>
                <c:pt idx="629">
                  <c:v>0.53338115141885889</c:v>
                </c:pt>
                <c:pt idx="630">
                  <c:v>0.56608580188700885</c:v>
                </c:pt>
                <c:pt idx="631">
                  <c:v>0.52133395198787102</c:v>
                </c:pt>
                <c:pt idx="632">
                  <c:v>0.51926099976910112</c:v>
                </c:pt>
                <c:pt idx="633">
                  <c:v>0.48567312629431503</c:v>
                </c:pt>
                <c:pt idx="634">
                  <c:v>0.50478766277732612</c:v>
                </c:pt>
                <c:pt idx="635">
                  <c:v>0.56250578409833607</c:v>
                </c:pt>
                <c:pt idx="636">
                  <c:v>0.51720016141675396</c:v>
                </c:pt>
                <c:pt idx="637">
                  <c:v>0.45663970635492901</c:v>
                </c:pt>
                <c:pt idx="638">
                  <c:v>0.47299098073255685</c:v>
                </c:pt>
                <c:pt idx="639">
                  <c:v>0.51803103718136301</c:v>
                </c:pt>
                <c:pt idx="640">
                  <c:v>0.46546150254571406</c:v>
                </c:pt>
                <c:pt idx="641">
                  <c:v>0.51114823283560396</c:v>
                </c:pt>
                <c:pt idx="642">
                  <c:v>0.49631360940975999</c:v>
                </c:pt>
                <c:pt idx="643">
                  <c:v>0.51878898557379005</c:v>
                </c:pt>
                <c:pt idx="644">
                  <c:v>0.58871642105457012</c:v>
                </c:pt>
                <c:pt idx="645">
                  <c:v>0.54301407583468009</c:v>
                </c:pt>
                <c:pt idx="646">
                  <c:v>0.51577996079054789</c:v>
                </c:pt>
                <c:pt idx="647">
                  <c:v>0.49963851307006502</c:v>
                </c:pt>
                <c:pt idx="648">
                  <c:v>0.51706593896142294</c:v>
                </c:pt>
                <c:pt idx="649">
                  <c:v>0.51917534769628992</c:v>
                </c:pt>
                <c:pt idx="650">
                  <c:v>0.51806109920598309</c:v>
                </c:pt>
                <c:pt idx="651">
                  <c:v>0.489985779239963</c:v>
                </c:pt>
                <c:pt idx="652">
                  <c:v>0.56718411573326011</c:v>
                </c:pt>
                <c:pt idx="653">
                  <c:v>0.52716762271929196</c:v>
                </c:pt>
                <c:pt idx="654">
                  <c:v>0.50499481054836015</c:v>
                </c:pt>
                <c:pt idx="655">
                  <c:v>0.51698604148126803</c:v>
                </c:pt>
                <c:pt idx="656">
                  <c:v>0.50880286394682794</c:v>
                </c:pt>
                <c:pt idx="657">
                  <c:v>0.54016885728959396</c:v>
                </c:pt>
                <c:pt idx="658">
                  <c:v>0.5580229116753439</c:v>
                </c:pt>
                <c:pt idx="659">
                  <c:v>0.53490408581455395</c:v>
                </c:pt>
                <c:pt idx="660">
                  <c:v>0.53555555516270592</c:v>
                </c:pt>
                <c:pt idx="661">
                  <c:v>0.47924678700075107</c:v>
                </c:pt>
                <c:pt idx="662">
                  <c:v>0.53795815552338111</c:v>
                </c:pt>
                <c:pt idx="663">
                  <c:v>0.52621526246046102</c:v>
                </c:pt>
                <c:pt idx="664">
                  <c:v>0.5649382503805811</c:v>
                </c:pt>
                <c:pt idx="665">
                  <c:v>0.52276635835920193</c:v>
                </c:pt>
                <c:pt idx="666">
                  <c:v>0.54073171719666191</c:v>
                </c:pt>
                <c:pt idx="667">
                  <c:v>0.53927046326597206</c:v>
                </c:pt>
                <c:pt idx="668">
                  <c:v>0.56968700634057012</c:v>
                </c:pt>
                <c:pt idx="669">
                  <c:v>0.545414396847413</c:v>
                </c:pt>
                <c:pt idx="670">
                  <c:v>0.50673237070694188</c:v>
                </c:pt>
                <c:pt idx="671">
                  <c:v>0.54833517654870301</c:v>
                </c:pt>
                <c:pt idx="672">
                  <c:v>0.54753902308488611</c:v>
                </c:pt>
                <c:pt idx="673">
                  <c:v>0.51322424500618091</c:v>
                </c:pt>
                <c:pt idx="674">
                  <c:v>0.52965654966550391</c:v>
                </c:pt>
                <c:pt idx="675">
                  <c:v>0.55163911664929011</c:v>
                </c:pt>
                <c:pt idx="676">
                  <c:v>0.51613764369540704</c:v>
                </c:pt>
                <c:pt idx="677">
                  <c:v>0.47298827276259414</c:v>
                </c:pt>
                <c:pt idx="678">
                  <c:v>0.54914363242721798</c:v>
                </c:pt>
                <c:pt idx="679">
                  <c:v>0.54511391238670015</c:v>
                </c:pt>
                <c:pt idx="680">
                  <c:v>0.53508063118361704</c:v>
                </c:pt>
                <c:pt idx="681">
                  <c:v>0.49637255183587203</c:v>
                </c:pt>
                <c:pt idx="682">
                  <c:v>0.50797278968876991</c:v>
                </c:pt>
                <c:pt idx="683">
                  <c:v>0.52915534097553296</c:v>
                </c:pt>
                <c:pt idx="684">
                  <c:v>0.52942268224463396</c:v>
                </c:pt>
                <c:pt idx="685">
                  <c:v>0.48977676352258503</c:v>
                </c:pt>
                <c:pt idx="686">
                  <c:v>0.51251858973285602</c:v>
                </c:pt>
                <c:pt idx="687">
                  <c:v>0.54496140146166905</c:v>
                </c:pt>
                <c:pt idx="688">
                  <c:v>0.46509614102671204</c:v>
                </c:pt>
                <c:pt idx="689">
                  <c:v>0.54216650562820101</c:v>
                </c:pt>
                <c:pt idx="690">
                  <c:v>0.59965580811315788</c:v>
                </c:pt>
                <c:pt idx="691">
                  <c:v>0.52176097084760997</c:v>
                </c:pt>
                <c:pt idx="692">
                  <c:v>0.53335512715804501</c:v>
                </c:pt>
                <c:pt idx="693">
                  <c:v>0.48649313170745689</c:v>
                </c:pt>
                <c:pt idx="694">
                  <c:v>0.48933724288631397</c:v>
                </c:pt>
                <c:pt idx="695">
                  <c:v>0.48675466477426799</c:v>
                </c:pt>
                <c:pt idx="696">
                  <c:v>0.53447818082280596</c:v>
                </c:pt>
                <c:pt idx="697">
                  <c:v>0.51020483524938287</c:v>
                </c:pt>
                <c:pt idx="698">
                  <c:v>0.55528213637373214</c:v>
                </c:pt>
                <c:pt idx="699">
                  <c:v>0.53847547922841987</c:v>
                </c:pt>
                <c:pt idx="700">
                  <c:v>0.5018841538802401</c:v>
                </c:pt>
                <c:pt idx="701">
                  <c:v>0.52411850084962308</c:v>
                </c:pt>
                <c:pt idx="702">
                  <c:v>0.51765477051102315</c:v>
                </c:pt>
                <c:pt idx="703">
                  <c:v>0.48830777095355293</c:v>
                </c:pt>
                <c:pt idx="704">
                  <c:v>0.49160923105381493</c:v>
                </c:pt>
                <c:pt idx="705">
                  <c:v>0.50737803449306795</c:v>
                </c:pt>
                <c:pt idx="706">
                  <c:v>0.50459964515731404</c:v>
                </c:pt>
                <c:pt idx="707">
                  <c:v>0.52462579064110093</c:v>
                </c:pt>
                <c:pt idx="708">
                  <c:v>0.51054485598892596</c:v>
                </c:pt>
                <c:pt idx="709">
                  <c:v>0.46278832372185408</c:v>
                </c:pt>
                <c:pt idx="710">
                  <c:v>0.54505068337582396</c:v>
                </c:pt>
                <c:pt idx="711">
                  <c:v>0.54347324102023997</c:v>
                </c:pt>
                <c:pt idx="712">
                  <c:v>0.45522496452249606</c:v>
                </c:pt>
                <c:pt idx="713">
                  <c:v>0.47393044080072799</c:v>
                </c:pt>
                <c:pt idx="714">
                  <c:v>0.52338282864476193</c:v>
                </c:pt>
                <c:pt idx="715">
                  <c:v>0.50458377860206804</c:v>
                </c:pt>
                <c:pt idx="716">
                  <c:v>0.50888260068245605</c:v>
                </c:pt>
                <c:pt idx="717">
                  <c:v>0.55465239064830307</c:v>
                </c:pt>
                <c:pt idx="718">
                  <c:v>0.47634937426113311</c:v>
                </c:pt>
                <c:pt idx="719">
                  <c:v>0.50438005515902307</c:v>
                </c:pt>
                <c:pt idx="720">
                  <c:v>0.47791750746358896</c:v>
                </c:pt>
                <c:pt idx="721">
                  <c:v>0.52246992974044604</c:v>
                </c:pt>
                <c:pt idx="722">
                  <c:v>0.51888130040805314</c:v>
                </c:pt>
                <c:pt idx="723">
                  <c:v>0.49551623387017996</c:v>
                </c:pt>
                <c:pt idx="724">
                  <c:v>0.51737983987881109</c:v>
                </c:pt>
                <c:pt idx="725">
                  <c:v>0.55829183950479</c:v>
                </c:pt>
                <c:pt idx="726">
                  <c:v>0.52739383548514696</c:v>
                </c:pt>
                <c:pt idx="727">
                  <c:v>0.50641681971290309</c:v>
                </c:pt>
                <c:pt idx="728">
                  <c:v>0.49392110519107002</c:v>
                </c:pt>
                <c:pt idx="729">
                  <c:v>0.568647123059284</c:v>
                </c:pt>
                <c:pt idx="730">
                  <c:v>0.51659229227404813</c:v>
                </c:pt>
                <c:pt idx="731">
                  <c:v>0.47941916996657707</c:v>
                </c:pt>
                <c:pt idx="732">
                  <c:v>0.55573373795959002</c:v>
                </c:pt>
                <c:pt idx="733">
                  <c:v>0.52888915757869404</c:v>
                </c:pt>
                <c:pt idx="734">
                  <c:v>0.55560876666169812</c:v>
                </c:pt>
                <c:pt idx="735">
                  <c:v>0.51295523068107207</c:v>
                </c:pt>
                <c:pt idx="736">
                  <c:v>0.46333142882061906</c:v>
                </c:pt>
                <c:pt idx="737">
                  <c:v>0.49014847463726186</c:v>
                </c:pt>
                <c:pt idx="738">
                  <c:v>0.52117124948097915</c:v>
                </c:pt>
                <c:pt idx="739">
                  <c:v>0.49659098761418607</c:v>
                </c:pt>
                <c:pt idx="740">
                  <c:v>0.5168771914918151</c:v>
                </c:pt>
                <c:pt idx="741">
                  <c:v>0.54346671331599294</c:v>
                </c:pt>
                <c:pt idx="742">
                  <c:v>0.51379422216883397</c:v>
                </c:pt>
                <c:pt idx="743">
                  <c:v>0.50697740685693993</c:v>
                </c:pt>
                <c:pt idx="744">
                  <c:v>0.52440730018692794</c:v>
                </c:pt>
                <c:pt idx="745">
                  <c:v>0.51307501013979107</c:v>
                </c:pt>
                <c:pt idx="746">
                  <c:v>0.51596305189320391</c:v>
                </c:pt>
                <c:pt idx="747">
                  <c:v>0.57820520544003906</c:v>
                </c:pt>
                <c:pt idx="748">
                  <c:v>0.50893774622979193</c:v>
                </c:pt>
                <c:pt idx="749">
                  <c:v>0.54840650957067905</c:v>
                </c:pt>
                <c:pt idx="750">
                  <c:v>0.49208885689817394</c:v>
                </c:pt>
                <c:pt idx="751">
                  <c:v>0.48891672890164684</c:v>
                </c:pt>
                <c:pt idx="752">
                  <c:v>0.56413397720903302</c:v>
                </c:pt>
                <c:pt idx="753">
                  <c:v>0.50467857566034302</c:v>
                </c:pt>
                <c:pt idx="754">
                  <c:v>0.46305700241844094</c:v>
                </c:pt>
                <c:pt idx="755">
                  <c:v>0.50600096545039697</c:v>
                </c:pt>
                <c:pt idx="756">
                  <c:v>0.51704521234845591</c:v>
                </c:pt>
                <c:pt idx="757">
                  <c:v>0.52557594792611106</c:v>
                </c:pt>
                <c:pt idx="758">
                  <c:v>0.44464937107260705</c:v>
                </c:pt>
                <c:pt idx="759">
                  <c:v>0.54734812198141791</c:v>
                </c:pt>
                <c:pt idx="760">
                  <c:v>0.5571364312293291</c:v>
                </c:pt>
                <c:pt idx="761">
                  <c:v>0.55752897952549096</c:v>
                </c:pt>
                <c:pt idx="762">
                  <c:v>0.50641752352866498</c:v>
                </c:pt>
                <c:pt idx="763">
                  <c:v>0.53726176867925701</c:v>
                </c:pt>
                <c:pt idx="764">
                  <c:v>0.51556325461543207</c:v>
                </c:pt>
                <c:pt idx="765">
                  <c:v>0.52126011864396504</c:v>
                </c:pt>
                <c:pt idx="766">
                  <c:v>0.49680395665773402</c:v>
                </c:pt>
                <c:pt idx="767">
                  <c:v>0.47189509981078304</c:v>
                </c:pt>
                <c:pt idx="768">
                  <c:v>0.553383734005367</c:v>
                </c:pt>
                <c:pt idx="769">
                  <c:v>0.47596273498099007</c:v>
                </c:pt>
                <c:pt idx="770">
                  <c:v>0.55958283277583498</c:v>
                </c:pt>
                <c:pt idx="771">
                  <c:v>0.51611819039199192</c:v>
                </c:pt>
                <c:pt idx="772">
                  <c:v>0.51590348549867093</c:v>
                </c:pt>
                <c:pt idx="773">
                  <c:v>0.49661929524296911</c:v>
                </c:pt>
                <c:pt idx="774">
                  <c:v>0.48500450642714199</c:v>
                </c:pt>
                <c:pt idx="775">
                  <c:v>0.46376342378739188</c:v>
                </c:pt>
                <c:pt idx="776">
                  <c:v>0.52707550882139287</c:v>
                </c:pt>
                <c:pt idx="777">
                  <c:v>0.53175131245240592</c:v>
                </c:pt>
                <c:pt idx="778">
                  <c:v>0.51379881170973796</c:v>
                </c:pt>
                <c:pt idx="779">
                  <c:v>0.49749313975818288</c:v>
                </c:pt>
                <c:pt idx="780">
                  <c:v>0.57857644073107106</c:v>
                </c:pt>
                <c:pt idx="781">
                  <c:v>0.54210155873876098</c:v>
                </c:pt>
                <c:pt idx="782">
                  <c:v>0.52542760550653189</c:v>
                </c:pt>
                <c:pt idx="783">
                  <c:v>0.51672756487369198</c:v>
                </c:pt>
                <c:pt idx="784">
                  <c:v>0.51777610852961908</c:v>
                </c:pt>
                <c:pt idx="785">
                  <c:v>0.52178464282529491</c:v>
                </c:pt>
                <c:pt idx="786">
                  <c:v>0.51016091643505002</c:v>
                </c:pt>
                <c:pt idx="787">
                  <c:v>0.49902045110394899</c:v>
                </c:pt>
                <c:pt idx="788">
                  <c:v>0.52594339409261404</c:v>
                </c:pt>
                <c:pt idx="789">
                  <c:v>0.50155403633892393</c:v>
                </c:pt>
                <c:pt idx="790">
                  <c:v>0.45590475787908691</c:v>
                </c:pt>
                <c:pt idx="791">
                  <c:v>0.54426593968154791</c:v>
                </c:pt>
                <c:pt idx="792">
                  <c:v>0.58928424590057116</c:v>
                </c:pt>
                <c:pt idx="793">
                  <c:v>0.498606975312469</c:v>
                </c:pt>
                <c:pt idx="794">
                  <c:v>0.49377989194259697</c:v>
                </c:pt>
                <c:pt idx="795">
                  <c:v>0.54726738764654892</c:v>
                </c:pt>
                <c:pt idx="796">
                  <c:v>0.48874960868672002</c:v>
                </c:pt>
                <c:pt idx="797">
                  <c:v>0.47988975491440888</c:v>
                </c:pt>
                <c:pt idx="798">
                  <c:v>0.54536788050865515</c:v>
                </c:pt>
                <c:pt idx="799">
                  <c:v>0.52211301000520005</c:v>
                </c:pt>
                <c:pt idx="800">
                  <c:v>0.48835533687335597</c:v>
                </c:pt>
                <c:pt idx="801">
                  <c:v>0.50133245831058404</c:v>
                </c:pt>
                <c:pt idx="802">
                  <c:v>0.47946003500779311</c:v>
                </c:pt>
                <c:pt idx="803">
                  <c:v>0.52142403580605701</c:v>
                </c:pt>
                <c:pt idx="804">
                  <c:v>0.48506815485709687</c:v>
                </c:pt>
                <c:pt idx="805">
                  <c:v>0.50409499257538404</c:v>
                </c:pt>
                <c:pt idx="806">
                  <c:v>0.44677363434790895</c:v>
                </c:pt>
                <c:pt idx="807">
                  <c:v>0.54266902837504905</c:v>
                </c:pt>
                <c:pt idx="808">
                  <c:v>0.51677220131064805</c:v>
                </c:pt>
                <c:pt idx="809">
                  <c:v>0.49175051251988999</c:v>
                </c:pt>
                <c:pt idx="810">
                  <c:v>0.55887823041657692</c:v>
                </c:pt>
                <c:pt idx="811">
                  <c:v>0.45915890185854402</c:v>
                </c:pt>
                <c:pt idx="812">
                  <c:v>0.54410148880215414</c:v>
                </c:pt>
                <c:pt idx="813">
                  <c:v>0.48546403598696009</c:v>
                </c:pt>
                <c:pt idx="814">
                  <c:v>0.52216322216664801</c:v>
                </c:pt>
                <c:pt idx="815">
                  <c:v>0.54979734779724398</c:v>
                </c:pt>
                <c:pt idx="816">
                  <c:v>0.55734754067228187</c:v>
                </c:pt>
                <c:pt idx="817">
                  <c:v>0.53233713246527103</c:v>
                </c:pt>
                <c:pt idx="818">
                  <c:v>0.53257809274491807</c:v>
                </c:pt>
                <c:pt idx="819">
                  <c:v>0.50581152328293388</c:v>
                </c:pt>
                <c:pt idx="820">
                  <c:v>0.53928545099776404</c:v>
                </c:pt>
                <c:pt idx="821">
                  <c:v>0.55531488393942408</c:v>
                </c:pt>
                <c:pt idx="822">
                  <c:v>0.49955655172268087</c:v>
                </c:pt>
                <c:pt idx="823">
                  <c:v>0.56285706470649099</c:v>
                </c:pt>
                <c:pt idx="824">
                  <c:v>0.480772366337197</c:v>
                </c:pt>
                <c:pt idx="825">
                  <c:v>0.52685089046599598</c:v>
                </c:pt>
                <c:pt idx="826">
                  <c:v>0.4869521782603019</c:v>
                </c:pt>
                <c:pt idx="827">
                  <c:v>0.52179589953612804</c:v>
                </c:pt>
                <c:pt idx="828">
                  <c:v>0.55298086097880106</c:v>
                </c:pt>
                <c:pt idx="829">
                  <c:v>0.53741553236504302</c:v>
                </c:pt>
                <c:pt idx="830">
                  <c:v>0.55581592058268492</c:v>
                </c:pt>
                <c:pt idx="831">
                  <c:v>0.488941549289586</c:v>
                </c:pt>
                <c:pt idx="832">
                  <c:v>0.48547149041208304</c:v>
                </c:pt>
                <c:pt idx="833">
                  <c:v>0.52508803876354415</c:v>
                </c:pt>
                <c:pt idx="834">
                  <c:v>0.58935421322813597</c:v>
                </c:pt>
                <c:pt idx="835">
                  <c:v>0.47500678700252896</c:v>
                </c:pt>
                <c:pt idx="836">
                  <c:v>0.4884088078602089</c:v>
                </c:pt>
                <c:pt idx="837">
                  <c:v>0.51125402873910308</c:v>
                </c:pt>
                <c:pt idx="838">
                  <c:v>0.54648169262389201</c:v>
                </c:pt>
                <c:pt idx="839">
                  <c:v>0.50185959319694295</c:v>
                </c:pt>
                <c:pt idx="840">
                  <c:v>0.49193047768049103</c:v>
                </c:pt>
                <c:pt idx="841">
                  <c:v>0.48376041583075102</c:v>
                </c:pt>
                <c:pt idx="842">
                  <c:v>0.51749121907874607</c:v>
                </c:pt>
                <c:pt idx="843">
                  <c:v>0.53958748219926789</c:v>
                </c:pt>
                <c:pt idx="844">
                  <c:v>0.48687699479611213</c:v>
                </c:pt>
                <c:pt idx="845">
                  <c:v>0.5396749010689279</c:v>
                </c:pt>
                <c:pt idx="846">
                  <c:v>0.46122677310930704</c:v>
                </c:pt>
                <c:pt idx="847">
                  <c:v>0.496028587698915</c:v>
                </c:pt>
                <c:pt idx="848">
                  <c:v>0.49455655704160395</c:v>
                </c:pt>
                <c:pt idx="849">
                  <c:v>0.52634994763288601</c:v>
                </c:pt>
                <c:pt idx="850">
                  <c:v>0.47620246421249413</c:v>
                </c:pt>
                <c:pt idx="851">
                  <c:v>0.54147846424962487</c:v>
                </c:pt>
                <c:pt idx="852">
                  <c:v>0.56089728062228994</c:v>
                </c:pt>
                <c:pt idx="853">
                  <c:v>0.50023842237851102</c:v>
                </c:pt>
                <c:pt idx="854">
                  <c:v>0.53543213085088592</c:v>
                </c:pt>
                <c:pt idx="855">
                  <c:v>0.50349621693810198</c:v>
                </c:pt>
                <c:pt idx="856">
                  <c:v>0.50924104582826513</c:v>
                </c:pt>
                <c:pt idx="857">
                  <c:v>0.53124314446112697</c:v>
                </c:pt>
                <c:pt idx="858">
                  <c:v>0.51643966639878591</c:v>
                </c:pt>
                <c:pt idx="859">
                  <c:v>0.53836251690410908</c:v>
                </c:pt>
                <c:pt idx="860">
                  <c:v>0.46380844324300108</c:v>
                </c:pt>
                <c:pt idx="861">
                  <c:v>0.51871297243237713</c:v>
                </c:pt>
                <c:pt idx="862">
                  <c:v>0.483071739551167</c:v>
                </c:pt>
                <c:pt idx="863">
                  <c:v>0.47416535611478505</c:v>
                </c:pt>
                <c:pt idx="864">
                  <c:v>0.53177559324574397</c:v>
                </c:pt>
                <c:pt idx="865">
                  <c:v>0.50402028570381385</c:v>
                </c:pt>
                <c:pt idx="866">
                  <c:v>0.53447211488995905</c:v>
                </c:pt>
                <c:pt idx="867">
                  <c:v>0.52617582155354914</c:v>
                </c:pt>
                <c:pt idx="868">
                  <c:v>0.49412555945579206</c:v>
                </c:pt>
                <c:pt idx="869">
                  <c:v>0.53494870314882803</c:v>
                </c:pt>
                <c:pt idx="870">
                  <c:v>0.47927436340274698</c:v>
                </c:pt>
                <c:pt idx="871">
                  <c:v>0.544413401735929</c:v>
                </c:pt>
                <c:pt idx="872">
                  <c:v>0.48331311363949192</c:v>
                </c:pt>
                <c:pt idx="873">
                  <c:v>0.50764269861397693</c:v>
                </c:pt>
                <c:pt idx="874">
                  <c:v>0.49832029589036608</c:v>
                </c:pt>
                <c:pt idx="875">
                  <c:v>0.54490559632085311</c:v>
                </c:pt>
                <c:pt idx="876">
                  <c:v>0.53450507840943795</c:v>
                </c:pt>
                <c:pt idx="877">
                  <c:v>0.52901768672492311</c:v>
                </c:pt>
                <c:pt idx="878">
                  <c:v>0.51903650482581098</c:v>
                </c:pt>
                <c:pt idx="879">
                  <c:v>0.52314794234644901</c:v>
                </c:pt>
                <c:pt idx="880">
                  <c:v>0.52334877538695102</c:v>
                </c:pt>
                <c:pt idx="881">
                  <c:v>0.51277941852487297</c:v>
                </c:pt>
                <c:pt idx="882">
                  <c:v>0.49993807332147688</c:v>
                </c:pt>
                <c:pt idx="883">
                  <c:v>0.51068265568289606</c:v>
                </c:pt>
                <c:pt idx="884">
                  <c:v>0.46466274920233197</c:v>
                </c:pt>
                <c:pt idx="885">
                  <c:v>0.53459276810872891</c:v>
                </c:pt>
                <c:pt idx="886">
                  <c:v>0.49961441304885001</c:v>
                </c:pt>
                <c:pt idx="887">
                  <c:v>0.51756610027333505</c:v>
                </c:pt>
                <c:pt idx="888">
                  <c:v>0.58011590743811603</c:v>
                </c:pt>
                <c:pt idx="889">
                  <c:v>0.52619819151897507</c:v>
                </c:pt>
                <c:pt idx="890">
                  <c:v>0.47788517029004207</c:v>
                </c:pt>
                <c:pt idx="891">
                  <c:v>0.52918446139887398</c:v>
                </c:pt>
                <c:pt idx="892">
                  <c:v>0.49013649645940105</c:v>
                </c:pt>
                <c:pt idx="893">
                  <c:v>0.47710968008600596</c:v>
                </c:pt>
                <c:pt idx="894">
                  <c:v>0.49383129910291312</c:v>
                </c:pt>
                <c:pt idx="895">
                  <c:v>0.49873853882557706</c:v>
                </c:pt>
                <c:pt idx="896">
                  <c:v>0.58192880939558611</c:v>
                </c:pt>
                <c:pt idx="897">
                  <c:v>0.58682744446358204</c:v>
                </c:pt>
                <c:pt idx="898">
                  <c:v>0.53968904827618314</c:v>
                </c:pt>
                <c:pt idx="899">
                  <c:v>0.55669223242608901</c:v>
                </c:pt>
                <c:pt idx="900">
                  <c:v>0.54774145219066794</c:v>
                </c:pt>
                <c:pt idx="901">
                  <c:v>0.52544525731984815</c:v>
                </c:pt>
                <c:pt idx="902">
                  <c:v>0.516968417600289</c:v>
                </c:pt>
                <c:pt idx="903">
                  <c:v>0.50695073839322691</c:v>
                </c:pt>
                <c:pt idx="904">
                  <c:v>0.53836791903543491</c:v>
                </c:pt>
                <c:pt idx="905">
                  <c:v>0.52269307874498794</c:v>
                </c:pt>
                <c:pt idx="906">
                  <c:v>0.52491985542175301</c:v>
                </c:pt>
                <c:pt idx="907">
                  <c:v>0.49808228522350606</c:v>
                </c:pt>
                <c:pt idx="908">
                  <c:v>0.50038995175690704</c:v>
                </c:pt>
                <c:pt idx="909">
                  <c:v>0.52159460961954496</c:v>
                </c:pt>
                <c:pt idx="910">
                  <c:v>0.43410723058108691</c:v>
                </c:pt>
                <c:pt idx="911">
                  <c:v>0.50537217846079396</c:v>
                </c:pt>
                <c:pt idx="912">
                  <c:v>0.517628553398361</c:v>
                </c:pt>
                <c:pt idx="913">
                  <c:v>0.50856278344401107</c:v>
                </c:pt>
                <c:pt idx="914">
                  <c:v>0.48437510860488309</c:v>
                </c:pt>
                <c:pt idx="915">
                  <c:v>0.53713482825594094</c:v>
                </c:pt>
                <c:pt idx="916">
                  <c:v>0.50875422142314708</c:v>
                </c:pt>
                <c:pt idx="917">
                  <c:v>0.55892716359979699</c:v>
                </c:pt>
                <c:pt idx="918">
                  <c:v>0.48772296111045399</c:v>
                </c:pt>
                <c:pt idx="919">
                  <c:v>0.55495979338888102</c:v>
                </c:pt>
                <c:pt idx="920">
                  <c:v>0.48589768449764792</c:v>
                </c:pt>
                <c:pt idx="921">
                  <c:v>0.52070937340913903</c:v>
                </c:pt>
                <c:pt idx="922">
                  <c:v>0.55468703829631794</c:v>
                </c:pt>
                <c:pt idx="923">
                  <c:v>0.50994580062349004</c:v>
                </c:pt>
                <c:pt idx="924">
                  <c:v>0.52250722423112894</c:v>
                </c:pt>
                <c:pt idx="925">
                  <c:v>0.53790330075650006</c:v>
                </c:pt>
                <c:pt idx="926">
                  <c:v>0.556358478700826</c:v>
                </c:pt>
                <c:pt idx="927">
                  <c:v>0.49525422586471701</c:v>
                </c:pt>
                <c:pt idx="928">
                  <c:v>0.55746637177973091</c:v>
                </c:pt>
                <c:pt idx="929">
                  <c:v>0.48120093087400306</c:v>
                </c:pt>
                <c:pt idx="930">
                  <c:v>0.47218048895534503</c:v>
                </c:pt>
                <c:pt idx="931">
                  <c:v>0.52035433925812002</c:v>
                </c:pt>
                <c:pt idx="932">
                  <c:v>0.52719652050636689</c:v>
                </c:pt>
                <c:pt idx="933">
                  <c:v>0.49243955641178816</c:v>
                </c:pt>
                <c:pt idx="934">
                  <c:v>0.49614582808128505</c:v>
                </c:pt>
                <c:pt idx="935">
                  <c:v>0.48388302421114504</c:v>
                </c:pt>
                <c:pt idx="936">
                  <c:v>0.55419330404961797</c:v>
                </c:pt>
                <c:pt idx="937">
                  <c:v>0.50516055460490794</c:v>
                </c:pt>
                <c:pt idx="938">
                  <c:v>0.53970849924748099</c:v>
                </c:pt>
                <c:pt idx="939">
                  <c:v>0.5460438419568181</c:v>
                </c:pt>
                <c:pt idx="940">
                  <c:v>0.55822899940417015</c:v>
                </c:pt>
                <c:pt idx="941">
                  <c:v>0.49642681952790702</c:v>
                </c:pt>
                <c:pt idx="942">
                  <c:v>0.50347052661673608</c:v>
                </c:pt>
                <c:pt idx="943">
                  <c:v>0.50607742700493308</c:v>
                </c:pt>
                <c:pt idx="944">
                  <c:v>0.54342610729029706</c:v>
                </c:pt>
                <c:pt idx="945">
                  <c:v>0.48801898746288686</c:v>
                </c:pt>
                <c:pt idx="946">
                  <c:v>0.50495769919299105</c:v>
                </c:pt>
                <c:pt idx="947">
                  <c:v>0.53766200062233804</c:v>
                </c:pt>
                <c:pt idx="948">
                  <c:v>0.46032832103095789</c:v>
                </c:pt>
                <c:pt idx="949">
                  <c:v>0.52243294533816287</c:v>
                </c:pt>
                <c:pt idx="950">
                  <c:v>0.52241098254663809</c:v>
                </c:pt>
                <c:pt idx="951">
                  <c:v>0.49974097329242406</c:v>
                </c:pt>
                <c:pt idx="952">
                  <c:v>0.46826150355368601</c:v>
                </c:pt>
                <c:pt idx="953">
                  <c:v>0.50495089032518614</c:v>
                </c:pt>
                <c:pt idx="954">
                  <c:v>0.54304956889843004</c:v>
                </c:pt>
                <c:pt idx="955">
                  <c:v>0.49380787241394808</c:v>
                </c:pt>
                <c:pt idx="956">
                  <c:v>0.49066298106011996</c:v>
                </c:pt>
                <c:pt idx="957">
                  <c:v>0.53413777199398904</c:v>
                </c:pt>
                <c:pt idx="958">
                  <c:v>0.49514058900134594</c:v>
                </c:pt>
                <c:pt idx="959">
                  <c:v>0.54495214306082396</c:v>
                </c:pt>
                <c:pt idx="960">
                  <c:v>0.46475866562339396</c:v>
                </c:pt>
                <c:pt idx="961">
                  <c:v>0.58199597939458303</c:v>
                </c:pt>
                <c:pt idx="962">
                  <c:v>0.57119697529887903</c:v>
                </c:pt>
                <c:pt idx="963">
                  <c:v>0.52195292811859295</c:v>
                </c:pt>
                <c:pt idx="964">
                  <c:v>0.49887230585515596</c:v>
                </c:pt>
                <c:pt idx="965">
                  <c:v>0.57279552963838309</c:v>
                </c:pt>
                <c:pt idx="966">
                  <c:v>0.52155939556790198</c:v>
                </c:pt>
                <c:pt idx="967">
                  <c:v>0.5432744965983819</c:v>
                </c:pt>
                <c:pt idx="968">
                  <c:v>0.52446722398795387</c:v>
                </c:pt>
                <c:pt idx="969">
                  <c:v>0.59060157652307488</c:v>
                </c:pt>
                <c:pt idx="970">
                  <c:v>0.55178924816051911</c:v>
                </c:pt>
                <c:pt idx="971">
                  <c:v>0.51412061320665192</c:v>
                </c:pt>
                <c:pt idx="972">
                  <c:v>0.52068555069119193</c:v>
                </c:pt>
                <c:pt idx="973">
                  <c:v>0.50887863026832103</c:v>
                </c:pt>
                <c:pt idx="974">
                  <c:v>0.53318825730730002</c:v>
                </c:pt>
                <c:pt idx="975">
                  <c:v>0.550126360181039</c:v>
                </c:pt>
                <c:pt idx="976">
                  <c:v>0.46571631524831003</c:v>
                </c:pt>
                <c:pt idx="977">
                  <c:v>0.55464814076367508</c:v>
                </c:pt>
                <c:pt idx="978">
                  <c:v>0.4535910654670241</c:v>
                </c:pt>
                <c:pt idx="979">
                  <c:v>0.52079326506280998</c:v>
                </c:pt>
                <c:pt idx="980">
                  <c:v>0.48529835732918003</c:v>
                </c:pt>
                <c:pt idx="981">
                  <c:v>0.51742349557304801</c:v>
                </c:pt>
                <c:pt idx="982">
                  <c:v>0.53105098449411603</c:v>
                </c:pt>
                <c:pt idx="983">
                  <c:v>0.49032597230645514</c:v>
                </c:pt>
                <c:pt idx="984">
                  <c:v>0.558166299906936</c:v>
                </c:pt>
                <c:pt idx="985">
                  <c:v>0.57058224275330605</c:v>
                </c:pt>
                <c:pt idx="986">
                  <c:v>0.49365251723984993</c:v>
                </c:pt>
                <c:pt idx="987">
                  <c:v>0.5161104015520811</c:v>
                </c:pt>
                <c:pt idx="988">
                  <c:v>0.47115904464148994</c:v>
                </c:pt>
                <c:pt idx="989">
                  <c:v>0.50030813094290694</c:v>
                </c:pt>
                <c:pt idx="990">
                  <c:v>0.52005103092059091</c:v>
                </c:pt>
                <c:pt idx="991">
                  <c:v>0.50006748128784795</c:v>
                </c:pt>
                <c:pt idx="992">
                  <c:v>0.50540945729046305</c:v>
                </c:pt>
                <c:pt idx="993">
                  <c:v>0.58544022909793803</c:v>
                </c:pt>
                <c:pt idx="994">
                  <c:v>0.501395621458259</c:v>
                </c:pt>
                <c:pt idx="995">
                  <c:v>0.55333544461241613</c:v>
                </c:pt>
                <c:pt idx="996">
                  <c:v>0.46834878923078704</c:v>
                </c:pt>
                <c:pt idx="997">
                  <c:v>0.54337532510753406</c:v>
                </c:pt>
                <c:pt idx="998">
                  <c:v>0.55354197060126098</c:v>
                </c:pt>
                <c:pt idx="999">
                  <c:v>0.52096703495386198</c:v>
                </c:pt>
                <c:pt idx="1000">
                  <c:v>0.50822685969028492</c:v>
                </c:pt>
                <c:pt idx="1001">
                  <c:v>0.48590910494089101</c:v>
                </c:pt>
                <c:pt idx="1002">
                  <c:v>0.53123266695367288</c:v>
                </c:pt>
                <c:pt idx="1003">
                  <c:v>0.49467906560842489</c:v>
                </c:pt>
                <c:pt idx="1004">
                  <c:v>0.49338887455771396</c:v>
                </c:pt>
                <c:pt idx="1005">
                  <c:v>0.52764934140476594</c:v>
                </c:pt>
                <c:pt idx="1006">
                  <c:v>0.54352268770798196</c:v>
                </c:pt>
                <c:pt idx="1007">
                  <c:v>0.50761585345368687</c:v>
                </c:pt>
                <c:pt idx="1008">
                  <c:v>0.45885349836605704</c:v>
                </c:pt>
                <c:pt idx="1009">
                  <c:v>0.55616249870810508</c:v>
                </c:pt>
                <c:pt idx="1010">
                  <c:v>0.51341093147292804</c:v>
                </c:pt>
                <c:pt idx="1011">
                  <c:v>0.48724678527898091</c:v>
                </c:pt>
                <c:pt idx="1012">
                  <c:v>0.55883976577668193</c:v>
                </c:pt>
                <c:pt idx="1013">
                  <c:v>0.51995161229285403</c:v>
                </c:pt>
                <c:pt idx="1014">
                  <c:v>0.55827907478154193</c:v>
                </c:pt>
                <c:pt idx="1015">
                  <c:v>0.57085571782808509</c:v>
                </c:pt>
                <c:pt idx="1016">
                  <c:v>0.50530493418983502</c:v>
                </c:pt>
                <c:pt idx="1017">
                  <c:v>0.52960687785661009</c:v>
                </c:pt>
                <c:pt idx="1018">
                  <c:v>0.55295716812097595</c:v>
                </c:pt>
                <c:pt idx="1019">
                  <c:v>0.52243954795037395</c:v>
                </c:pt>
                <c:pt idx="1020">
                  <c:v>0.52236822112819492</c:v>
                </c:pt>
                <c:pt idx="1021">
                  <c:v>0.49035809765543292</c:v>
                </c:pt>
                <c:pt idx="1022">
                  <c:v>0.50075147490664806</c:v>
                </c:pt>
                <c:pt idx="1023">
                  <c:v>0.50123195632486406</c:v>
                </c:pt>
                <c:pt idx="1024">
                  <c:v>0.51768302147997103</c:v>
                </c:pt>
                <c:pt idx="1025">
                  <c:v>0.48306615285338195</c:v>
                </c:pt>
                <c:pt idx="1026">
                  <c:v>0.46069625256503011</c:v>
                </c:pt>
                <c:pt idx="1027">
                  <c:v>0.50010342961549314</c:v>
                </c:pt>
                <c:pt idx="1028">
                  <c:v>0.53856244404093889</c:v>
                </c:pt>
                <c:pt idx="1029">
                  <c:v>0.52477120238897002</c:v>
                </c:pt>
                <c:pt idx="1030">
                  <c:v>0.54338888120470707</c:v>
                </c:pt>
                <c:pt idx="1031">
                  <c:v>0.50425432776139101</c:v>
                </c:pt>
                <c:pt idx="1032">
                  <c:v>0.47771871835415192</c:v>
                </c:pt>
                <c:pt idx="1033">
                  <c:v>0.55146779787829103</c:v>
                </c:pt>
                <c:pt idx="1034">
                  <c:v>0.53324886075880307</c:v>
                </c:pt>
                <c:pt idx="1035">
                  <c:v>0.48238088852979799</c:v>
                </c:pt>
                <c:pt idx="1036">
                  <c:v>0.46402935601733297</c:v>
                </c:pt>
                <c:pt idx="1037">
                  <c:v>0.45833452541907505</c:v>
                </c:pt>
                <c:pt idx="1038">
                  <c:v>0.5338517346121191</c:v>
                </c:pt>
                <c:pt idx="1039">
                  <c:v>0.51106476653893107</c:v>
                </c:pt>
                <c:pt idx="1040">
                  <c:v>0.530558954176924</c:v>
                </c:pt>
                <c:pt idx="1041">
                  <c:v>0.54582114583986208</c:v>
                </c:pt>
                <c:pt idx="1042">
                  <c:v>0.54280812997881112</c:v>
                </c:pt>
                <c:pt idx="1043">
                  <c:v>0.56311644627836688</c:v>
                </c:pt>
                <c:pt idx="1044">
                  <c:v>0.53286068512974294</c:v>
                </c:pt>
                <c:pt idx="1045">
                  <c:v>0.54046925199513596</c:v>
                </c:pt>
                <c:pt idx="1046">
                  <c:v>0.50682180895859608</c:v>
                </c:pt>
                <c:pt idx="1047">
                  <c:v>0.53922891381175486</c:v>
                </c:pt>
                <c:pt idx="1048">
                  <c:v>0.55273124896571102</c:v>
                </c:pt>
                <c:pt idx="1049">
                  <c:v>0.53245907771574896</c:v>
                </c:pt>
                <c:pt idx="1050">
                  <c:v>0.51159236248718898</c:v>
                </c:pt>
                <c:pt idx="1051">
                  <c:v>0.52485586223382907</c:v>
                </c:pt>
                <c:pt idx="1052">
                  <c:v>0.489447939006043</c:v>
                </c:pt>
                <c:pt idx="1053">
                  <c:v>0.49455171468526704</c:v>
                </c:pt>
                <c:pt idx="1054">
                  <c:v>0.52631341607635607</c:v>
                </c:pt>
                <c:pt idx="1055">
                  <c:v>0.57317499551889994</c:v>
                </c:pt>
                <c:pt idx="1056">
                  <c:v>0.50987860470657009</c:v>
                </c:pt>
                <c:pt idx="1057">
                  <c:v>0.52512023416784903</c:v>
                </c:pt>
                <c:pt idx="1058">
                  <c:v>0.50072314462426004</c:v>
                </c:pt>
                <c:pt idx="1059">
                  <c:v>0.50662713469636389</c:v>
                </c:pt>
                <c:pt idx="1060">
                  <c:v>0.49816810273150303</c:v>
                </c:pt>
                <c:pt idx="1061">
                  <c:v>0.51062649093731804</c:v>
                </c:pt>
                <c:pt idx="1062">
                  <c:v>0.51071381580140096</c:v>
                </c:pt>
                <c:pt idx="1063">
                  <c:v>0.50255773834237905</c:v>
                </c:pt>
                <c:pt idx="1064">
                  <c:v>0.51322419886961512</c:v>
                </c:pt>
                <c:pt idx="1065">
                  <c:v>0.49176065400256097</c:v>
                </c:pt>
                <c:pt idx="1066">
                  <c:v>0.50686622929486203</c:v>
                </c:pt>
                <c:pt idx="1067">
                  <c:v>0.52285087438696698</c:v>
                </c:pt>
                <c:pt idx="1068">
                  <c:v>0.50535795648074588</c:v>
                </c:pt>
                <c:pt idx="1069">
                  <c:v>0.54314188394115592</c:v>
                </c:pt>
                <c:pt idx="1070">
                  <c:v>0.52168066616126707</c:v>
                </c:pt>
                <c:pt idx="1071">
                  <c:v>0.52150272324191704</c:v>
                </c:pt>
                <c:pt idx="1072">
                  <c:v>0.48349025829591485</c:v>
                </c:pt>
                <c:pt idx="1073">
                  <c:v>0.5905324100533329</c:v>
                </c:pt>
                <c:pt idx="1074">
                  <c:v>0.53201016833515302</c:v>
                </c:pt>
                <c:pt idx="1075">
                  <c:v>0.48054464348562098</c:v>
                </c:pt>
                <c:pt idx="1076">
                  <c:v>0.49331133811478489</c:v>
                </c:pt>
                <c:pt idx="1077">
                  <c:v>0.53743385490447293</c:v>
                </c:pt>
                <c:pt idx="1078">
                  <c:v>0.49393152317911293</c:v>
                </c:pt>
                <c:pt idx="1079">
                  <c:v>0.55738958186200005</c:v>
                </c:pt>
                <c:pt idx="1080">
                  <c:v>0.49295022213361195</c:v>
                </c:pt>
                <c:pt idx="1081">
                  <c:v>0.53284266997096996</c:v>
                </c:pt>
                <c:pt idx="1082">
                  <c:v>0.49581488026948395</c:v>
                </c:pt>
                <c:pt idx="1083">
                  <c:v>0.50096808917776203</c:v>
                </c:pt>
                <c:pt idx="1084">
                  <c:v>0.43404934913874405</c:v>
                </c:pt>
                <c:pt idx="1085">
                  <c:v>0.52639278657947597</c:v>
                </c:pt>
                <c:pt idx="1086">
                  <c:v>0.51817275041796895</c:v>
                </c:pt>
                <c:pt idx="1087">
                  <c:v>0.56177648121426893</c:v>
                </c:pt>
                <c:pt idx="1088">
                  <c:v>0.49295274364245212</c:v>
                </c:pt>
                <c:pt idx="1089">
                  <c:v>0.48414175728727793</c:v>
                </c:pt>
                <c:pt idx="1090">
                  <c:v>0.54870943624819402</c:v>
                </c:pt>
                <c:pt idx="1091">
                  <c:v>0.52276255254930504</c:v>
                </c:pt>
                <c:pt idx="1092">
                  <c:v>0.49087064907171807</c:v>
                </c:pt>
                <c:pt idx="1093">
                  <c:v>0.55123365278255698</c:v>
                </c:pt>
                <c:pt idx="1094">
                  <c:v>0.50583738770185893</c:v>
                </c:pt>
                <c:pt idx="1095">
                  <c:v>0.49291756418613097</c:v>
                </c:pt>
                <c:pt idx="1096">
                  <c:v>0.51051927810825692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0.48882311047435412</c:v>
                </c:pt>
                <c:pt idx="1100">
                  <c:v>0.52301497126450991</c:v>
                </c:pt>
                <c:pt idx="1101">
                  <c:v>0.51225624136785408</c:v>
                </c:pt>
                <c:pt idx="1102">
                  <c:v>0.51317586531125903</c:v>
                </c:pt>
                <c:pt idx="1103">
                  <c:v>0.46351434018410798</c:v>
                </c:pt>
                <c:pt idx="1104">
                  <c:v>0.51819165708062198</c:v>
                </c:pt>
                <c:pt idx="1105">
                  <c:v>0.50456260532044606</c:v>
                </c:pt>
                <c:pt idx="1106">
                  <c:v>0.50180660736307892</c:v>
                </c:pt>
                <c:pt idx="1107">
                  <c:v>0.45990220106576396</c:v>
                </c:pt>
                <c:pt idx="1108">
                  <c:v>0.50163530008683999</c:v>
                </c:pt>
                <c:pt idx="1109">
                  <c:v>0.5219286500324849</c:v>
                </c:pt>
                <c:pt idx="1110">
                  <c:v>0.54085004771860301</c:v>
                </c:pt>
                <c:pt idx="1111">
                  <c:v>0.52596170007807508</c:v>
                </c:pt>
                <c:pt idx="1112">
                  <c:v>0.47947271239160794</c:v>
                </c:pt>
                <c:pt idx="1113">
                  <c:v>0.53661488640488009</c:v>
                </c:pt>
                <c:pt idx="1114">
                  <c:v>0.51093510281092691</c:v>
                </c:pt>
                <c:pt idx="1115">
                  <c:v>0.49234749064676686</c:v>
                </c:pt>
                <c:pt idx="1116">
                  <c:v>0.50768902179390396</c:v>
                </c:pt>
                <c:pt idx="1117">
                  <c:v>0.48435264667568889</c:v>
                </c:pt>
                <c:pt idx="1118">
                  <c:v>0.48363364160479094</c:v>
                </c:pt>
                <c:pt idx="1119">
                  <c:v>0.54544373135369706</c:v>
                </c:pt>
                <c:pt idx="1120">
                  <c:v>0.56962894963033806</c:v>
                </c:pt>
                <c:pt idx="1121">
                  <c:v>0.52111696785405093</c:v>
                </c:pt>
                <c:pt idx="1122">
                  <c:v>0.46577430741202386</c:v>
                </c:pt>
                <c:pt idx="1123">
                  <c:v>0.49879248929272113</c:v>
                </c:pt>
                <c:pt idx="1124">
                  <c:v>0.52881718621055906</c:v>
                </c:pt>
                <c:pt idx="1125">
                  <c:v>0.53553192188952292</c:v>
                </c:pt>
                <c:pt idx="1126">
                  <c:v>0.52776198916032913</c:v>
                </c:pt>
                <c:pt idx="1127">
                  <c:v>0.51953915326661493</c:v>
                </c:pt>
                <c:pt idx="1128">
                  <c:v>0.53314869398597198</c:v>
                </c:pt>
                <c:pt idx="1129">
                  <c:v>0.5576254354730531</c:v>
                </c:pt>
                <c:pt idx="1130">
                  <c:v>0.54549391288316695</c:v>
                </c:pt>
                <c:pt idx="1131">
                  <c:v>0.49745915822750297</c:v>
                </c:pt>
                <c:pt idx="1132">
                  <c:v>0.50701605379343506</c:v>
                </c:pt>
                <c:pt idx="1133">
                  <c:v>0.47100682997624288</c:v>
                </c:pt>
                <c:pt idx="1134">
                  <c:v>0.49604503239553299</c:v>
                </c:pt>
                <c:pt idx="1135">
                  <c:v>0.52199255260297495</c:v>
                </c:pt>
                <c:pt idx="1136">
                  <c:v>0.46728844364753108</c:v>
                </c:pt>
                <c:pt idx="1137">
                  <c:v>0.56514877424469001</c:v>
                </c:pt>
                <c:pt idx="1138">
                  <c:v>0.48862551369281604</c:v>
                </c:pt>
                <c:pt idx="1139">
                  <c:v>0.54899472960453688</c:v>
                </c:pt>
                <c:pt idx="1140">
                  <c:v>0.510850144616666</c:v>
                </c:pt>
                <c:pt idx="1141">
                  <c:v>0.54546394168573809</c:v>
                </c:pt>
                <c:pt idx="1142">
                  <c:v>0.51585390890606608</c:v>
                </c:pt>
                <c:pt idx="1143">
                  <c:v>0.506790765307085</c:v>
                </c:pt>
                <c:pt idx="1144">
                  <c:v>0.45797338196505999</c:v>
                </c:pt>
                <c:pt idx="1145">
                  <c:v>0.49178729861917514</c:v>
                </c:pt>
                <c:pt idx="1146">
                  <c:v>0.54173104762152713</c:v>
                </c:pt>
                <c:pt idx="1147">
                  <c:v>0.4685639758553769</c:v>
                </c:pt>
                <c:pt idx="1148">
                  <c:v>0.56027750234822615</c:v>
                </c:pt>
                <c:pt idx="1149">
                  <c:v>0.51753124163926201</c:v>
                </c:pt>
                <c:pt idx="1150">
                  <c:v>0.53984301767599008</c:v>
                </c:pt>
                <c:pt idx="1151">
                  <c:v>0.52284836079166197</c:v>
                </c:pt>
                <c:pt idx="1152">
                  <c:v>0.556132656432753</c:v>
                </c:pt>
                <c:pt idx="1153">
                  <c:v>0.50842988328470395</c:v>
                </c:pt>
                <c:pt idx="1154">
                  <c:v>0.49760371615342991</c:v>
                </c:pt>
                <c:pt idx="1155">
                  <c:v>0.54231050328527608</c:v>
                </c:pt>
                <c:pt idx="1156">
                  <c:v>0.56263461956296401</c:v>
                </c:pt>
                <c:pt idx="1157">
                  <c:v>0.46945935320020804</c:v>
                </c:pt>
                <c:pt idx="1158">
                  <c:v>0.51050060859540491</c:v>
                </c:pt>
                <c:pt idx="1159">
                  <c:v>0.52318907563748607</c:v>
                </c:pt>
                <c:pt idx="1160">
                  <c:v>0.47799001434036015</c:v>
                </c:pt>
                <c:pt idx="1161">
                  <c:v>0.47739538845683704</c:v>
                </c:pt>
                <c:pt idx="1162">
                  <c:v>0.54660148268423003</c:v>
                </c:pt>
                <c:pt idx="1163">
                  <c:v>0.48992412850046707</c:v>
                </c:pt>
                <c:pt idx="1164">
                  <c:v>0.49595820827461301</c:v>
                </c:pt>
                <c:pt idx="1165">
                  <c:v>0.49671757267345606</c:v>
                </c:pt>
                <c:pt idx="1166">
                  <c:v>0.53957192674396393</c:v>
                </c:pt>
                <c:pt idx="1167">
                  <c:v>0.54151058020590404</c:v>
                </c:pt>
                <c:pt idx="1168">
                  <c:v>0.54547665586039407</c:v>
                </c:pt>
                <c:pt idx="1169">
                  <c:v>0.56645125419104192</c:v>
                </c:pt>
                <c:pt idx="1170">
                  <c:v>0.52509285732565103</c:v>
                </c:pt>
                <c:pt idx="1171">
                  <c:v>0.515746602525336</c:v>
                </c:pt>
                <c:pt idx="1172">
                  <c:v>0.52903859447688306</c:v>
                </c:pt>
                <c:pt idx="1173">
                  <c:v>0.52640800464382598</c:v>
                </c:pt>
                <c:pt idx="1174">
                  <c:v>0.50012178252662898</c:v>
                </c:pt>
                <c:pt idx="1175">
                  <c:v>0.45590544923140686</c:v>
                </c:pt>
                <c:pt idx="1176">
                  <c:v>0.51185224682530905</c:v>
                </c:pt>
                <c:pt idx="1177">
                  <c:v>0.55013761269196704</c:v>
                </c:pt>
                <c:pt idx="1178">
                  <c:v>0.48631998032701906</c:v>
                </c:pt>
                <c:pt idx="1179">
                  <c:v>0.52285140572123101</c:v>
                </c:pt>
                <c:pt idx="1180">
                  <c:v>0.48463367401712099</c:v>
                </c:pt>
                <c:pt idx="1181">
                  <c:v>0.51561006912364804</c:v>
                </c:pt>
                <c:pt idx="1182">
                  <c:v>0.49360574199114893</c:v>
                </c:pt>
                <c:pt idx="1183">
                  <c:v>0.52988930946117907</c:v>
                </c:pt>
                <c:pt idx="1184">
                  <c:v>0.50748499406553294</c:v>
                </c:pt>
                <c:pt idx="1185">
                  <c:v>0.53829814112186813</c:v>
                </c:pt>
                <c:pt idx="1186">
                  <c:v>0.51378229657284891</c:v>
                </c:pt>
                <c:pt idx="1187">
                  <c:v>0.5228631106412599</c:v>
                </c:pt>
                <c:pt idx="1188">
                  <c:v>0.50890439520089503</c:v>
                </c:pt>
                <c:pt idx="1189">
                  <c:v>0.55194725551986401</c:v>
                </c:pt>
                <c:pt idx="1190">
                  <c:v>0.52588218580905499</c:v>
                </c:pt>
                <c:pt idx="1191">
                  <c:v>0.50890981044238304</c:v>
                </c:pt>
                <c:pt idx="1192">
                  <c:v>0.51311597667339404</c:v>
                </c:pt>
                <c:pt idx="1193">
                  <c:v>0.57095374348902805</c:v>
                </c:pt>
                <c:pt idx="1194">
                  <c:v>0.50051355693015998</c:v>
                </c:pt>
                <c:pt idx="1195">
                  <c:v>0.50834878358689994</c:v>
                </c:pt>
                <c:pt idx="1196">
                  <c:v>0.53556938385446806</c:v>
                </c:pt>
                <c:pt idx="1197">
                  <c:v>0.53963967542826785</c:v>
                </c:pt>
                <c:pt idx="1198">
                  <c:v>0.52902603809323812</c:v>
                </c:pt>
                <c:pt idx="1199">
                  <c:v>0.47307764586745193</c:v>
                </c:pt>
                <c:pt idx="1200">
                  <c:v>0.53448956706249995</c:v>
                </c:pt>
                <c:pt idx="1201">
                  <c:v>0.52946451933685101</c:v>
                </c:pt>
                <c:pt idx="1202">
                  <c:v>0.50397837099084408</c:v>
                </c:pt>
                <c:pt idx="1203">
                  <c:v>0.50767359096784992</c:v>
                </c:pt>
                <c:pt idx="1204">
                  <c:v>0.5263882936103631</c:v>
                </c:pt>
                <c:pt idx="1205">
                  <c:v>0.47283587513281689</c:v>
                </c:pt>
                <c:pt idx="1206">
                  <c:v>0.47381451595546398</c:v>
                </c:pt>
                <c:pt idx="1207">
                  <c:v>0.56354279392160189</c:v>
                </c:pt>
                <c:pt idx="1208">
                  <c:v>0.55136704289912097</c:v>
                </c:pt>
                <c:pt idx="1209">
                  <c:v>0.51393439786499995</c:v>
                </c:pt>
                <c:pt idx="1210">
                  <c:v>0.50892443237748808</c:v>
                </c:pt>
                <c:pt idx="1211">
                  <c:v>0.527889959824976</c:v>
                </c:pt>
                <c:pt idx="1212">
                  <c:v>0.47315683994747104</c:v>
                </c:pt>
                <c:pt idx="1213">
                  <c:v>0.52498589691397901</c:v>
                </c:pt>
                <c:pt idx="1214">
                  <c:v>0.53023024229803395</c:v>
                </c:pt>
                <c:pt idx="1215">
                  <c:v>0.50611224225945695</c:v>
                </c:pt>
                <c:pt idx="1216">
                  <c:v>0.54289690166121196</c:v>
                </c:pt>
                <c:pt idx="1217">
                  <c:v>0.52449252185038198</c:v>
                </c:pt>
                <c:pt idx="1218">
                  <c:v>0.52407878404021002</c:v>
                </c:pt>
                <c:pt idx="1219">
                  <c:v>0.51594202393116007</c:v>
                </c:pt>
                <c:pt idx="1220">
                  <c:v>0.47556165286144714</c:v>
                </c:pt>
                <c:pt idx="1221">
                  <c:v>0.51661317413063801</c:v>
                </c:pt>
                <c:pt idx="1222">
                  <c:v>0.53044018600989096</c:v>
                </c:pt>
                <c:pt idx="1223">
                  <c:v>0.56221537630734497</c:v>
                </c:pt>
                <c:pt idx="1224">
                  <c:v>0.52127574116351894</c:v>
                </c:pt>
                <c:pt idx="1225">
                  <c:v>0.52076414542362803</c:v>
                </c:pt>
                <c:pt idx="1226">
                  <c:v>0.51071735321975698</c:v>
                </c:pt>
                <c:pt idx="1227">
                  <c:v>0.53359928393699096</c:v>
                </c:pt>
                <c:pt idx="1228">
                  <c:v>0.55327637665495411</c:v>
                </c:pt>
                <c:pt idx="1229">
                  <c:v>0.53023788681696804</c:v>
                </c:pt>
                <c:pt idx="1230">
                  <c:v>0.45629869247859101</c:v>
                </c:pt>
                <c:pt idx="1231">
                  <c:v>0.51637538548913398</c:v>
                </c:pt>
                <c:pt idx="1232">
                  <c:v>0.56762653860844392</c:v>
                </c:pt>
                <c:pt idx="1233">
                  <c:v>0.50260624697997902</c:v>
                </c:pt>
                <c:pt idx="1234">
                  <c:v>0.55903703323099407</c:v>
                </c:pt>
                <c:pt idx="1235">
                  <c:v>0.54609118930294698</c:v>
                </c:pt>
                <c:pt idx="1236">
                  <c:v>0.52073254459850893</c:v>
                </c:pt>
                <c:pt idx="1237">
                  <c:v>0.50304275976713508</c:v>
                </c:pt>
                <c:pt idx="1238">
                  <c:v>0.443862531942534</c:v>
                </c:pt>
                <c:pt idx="1239">
                  <c:v>0.52176969649480698</c:v>
                </c:pt>
                <c:pt idx="1240">
                  <c:v>0.55034251007601909</c:v>
                </c:pt>
                <c:pt idx="1241">
                  <c:v>0.54126718781110905</c:v>
                </c:pt>
                <c:pt idx="1242">
                  <c:v>0.56147656003073387</c:v>
                </c:pt>
                <c:pt idx="1243">
                  <c:v>0.46104402132458588</c:v>
                </c:pt>
                <c:pt idx="1244">
                  <c:v>0.50016530884898702</c:v>
                </c:pt>
                <c:pt idx="1245">
                  <c:v>0.48533106299475492</c:v>
                </c:pt>
                <c:pt idx="1246">
                  <c:v>0.51725217384864597</c:v>
                </c:pt>
                <c:pt idx="1247">
                  <c:v>0.50694595511136897</c:v>
                </c:pt>
                <c:pt idx="1248">
                  <c:v>0.54470530671012907</c:v>
                </c:pt>
                <c:pt idx="1249">
                  <c:v>0.51898583317376901</c:v>
                </c:pt>
                <c:pt idx="1250">
                  <c:v>0.51567379561495996</c:v>
                </c:pt>
                <c:pt idx="1251">
                  <c:v>0.50420055111585405</c:v>
                </c:pt>
                <c:pt idx="1252">
                  <c:v>0.56435516798318708</c:v>
                </c:pt>
                <c:pt idx="1253">
                  <c:v>0.52764487889251288</c:v>
                </c:pt>
                <c:pt idx="1254">
                  <c:v>0.54739361843418199</c:v>
                </c:pt>
                <c:pt idx="1255">
                  <c:v>0.50081457096633608</c:v>
                </c:pt>
                <c:pt idx="1256">
                  <c:v>0.52469854708778596</c:v>
                </c:pt>
                <c:pt idx="1257">
                  <c:v>0.50842982006357107</c:v>
                </c:pt>
                <c:pt idx="1258">
                  <c:v>0.49794267997642105</c:v>
                </c:pt>
                <c:pt idx="1259">
                  <c:v>0.50330806788335192</c:v>
                </c:pt>
                <c:pt idx="1260">
                  <c:v>0.56629174993041187</c:v>
                </c:pt>
                <c:pt idx="1261">
                  <c:v>0.50220578309976804</c:v>
                </c:pt>
                <c:pt idx="1262">
                  <c:v>0.45702883861092802</c:v>
                </c:pt>
                <c:pt idx="1263">
                  <c:v>0.54648169310754813</c:v>
                </c:pt>
                <c:pt idx="1264">
                  <c:v>0.54290226440525813</c:v>
                </c:pt>
                <c:pt idx="1265">
                  <c:v>0.47834222012138605</c:v>
                </c:pt>
                <c:pt idx="1266">
                  <c:v>0.49362415809751192</c:v>
                </c:pt>
                <c:pt idx="1267">
                  <c:v>0.49790839580781188</c:v>
                </c:pt>
                <c:pt idx="1268">
                  <c:v>0.49076350167024307</c:v>
                </c:pt>
                <c:pt idx="1269">
                  <c:v>0.4563000968896791</c:v>
                </c:pt>
                <c:pt idx="1270">
                  <c:v>0.54172515819572387</c:v>
                </c:pt>
                <c:pt idx="1271">
                  <c:v>0.48546139179278402</c:v>
                </c:pt>
                <c:pt idx="1272">
                  <c:v>0.55408994689981805</c:v>
                </c:pt>
                <c:pt idx="1273">
                  <c:v>0.51180293104602903</c:v>
                </c:pt>
                <c:pt idx="1274">
                  <c:v>0.49659257895882991</c:v>
                </c:pt>
                <c:pt idx="1275">
                  <c:v>0.57101410122583307</c:v>
                </c:pt>
                <c:pt idx="1276">
                  <c:v>0.55903489625734604</c:v>
                </c:pt>
                <c:pt idx="1277">
                  <c:v>0.56041593594864614</c:v>
                </c:pt>
                <c:pt idx="1278">
                  <c:v>0.49877302608598295</c:v>
                </c:pt>
                <c:pt idx="1279">
                  <c:v>0.52155834777814902</c:v>
                </c:pt>
                <c:pt idx="1280">
                  <c:v>0.55106633388453197</c:v>
                </c:pt>
                <c:pt idx="1281">
                  <c:v>0.523917624870054</c:v>
                </c:pt>
                <c:pt idx="1282">
                  <c:v>0.54209861915579904</c:v>
                </c:pt>
                <c:pt idx="1283">
                  <c:v>0.51819718720031205</c:v>
                </c:pt>
                <c:pt idx="1284">
                  <c:v>0.53918900334182995</c:v>
                </c:pt>
                <c:pt idx="1285">
                  <c:v>0.51249662795027695</c:v>
                </c:pt>
                <c:pt idx="1286">
                  <c:v>0.51071166483990094</c:v>
                </c:pt>
                <c:pt idx="1287">
                  <c:v>0.48506274872849608</c:v>
                </c:pt>
                <c:pt idx="1288">
                  <c:v>0.5679706354870061</c:v>
                </c:pt>
                <c:pt idx="1289">
                  <c:v>0.48225866446416099</c:v>
                </c:pt>
                <c:pt idx="1290">
                  <c:v>0.5060016025829569</c:v>
                </c:pt>
                <c:pt idx="1291">
                  <c:v>0.52371099496815299</c:v>
                </c:pt>
                <c:pt idx="1292">
                  <c:v>0.54909050966078199</c:v>
                </c:pt>
                <c:pt idx="1293">
                  <c:v>0.53644745141702388</c:v>
                </c:pt>
                <c:pt idx="1294">
                  <c:v>0.54717276591679298</c:v>
                </c:pt>
                <c:pt idx="1295">
                  <c:v>0.50531468662847001</c:v>
                </c:pt>
                <c:pt idx="1296">
                  <c:v>0.55400696469317301</c:v>
                </c:pt>
                <c:pt idx="1297">
                  <c:v>0.52266508286878288</c:v>
                </c:pt>
                <c:pt idx="1298">
                  <c:v>0.46758602682198602</c:v>
                </c:pt>
                <c:pt idx="1299">
                  <c:v>0.51747442393957288</c:v>
                </c:pt>
                <c:pt idx="1300">
                  <c:v>0.50340463339323005</c:v>
                </c:pt>
                <c:pt idx="1301">
                  <c:v>0.54668199158025987</c:v>
                </c:pt>
                <c:pt idx="1302">
                  <c:v>0.56057004380688202</c:v>
                </c:pt>
                <c:pt idx="1303">
                  <c:v>0.45822436394829291</c:v>
                </c:pt>
                <c:pt idx="1304">
                  <c:v>0.46145540256063999</c:v>
                </c:pt>
                <c:pt idx="1305">
                  <c:v>0.52920614825524004</c:v>
                </c:pt>
                <c:pt idx="1306">
                  <c:v>0.48133053689194394</c:v>
                </c:pt>
                <c:pt idx="1307">
                  <c:v>0.52667648819544199</c:v>
                </c:pt>
                <c:pt idx="1308">
                  <c:v>0.51375006205710005</c:v>
                </c:pt>
                <c:pt idx="1309">
                  <c:v>0.43942407735675904</c:v>
                </c:pt>
                <c:pt idx="1310">
                  <c:v>0.57424530325022405</c:v>
                </c:pt>
                <c:pt idx="1311">
                  <c:v>0.53555711940108497</c:v>
                </c:pt>
                <c:pt idx="1312">
                  <c:v>0.5240434117942</c:v>
                </c:pt>
                <c:pt idx="1313">
                  <c:v>0.48313180432695202</c:v>
                </c:pt>
                <c:pt idx="1314">
                  <c:v>0.54029701414937203</c:v>
                </c:pt>
                <c:pt idx="1315">
                  <c:v>0.50307049385067804</c:v>
                </c:pt>
                <c:pt idx="1316">
                  <c:v>0.505220010759168</c:v>
                </c:pt>
                <c:pt idx="1317">
                  <c:v>0.50093888262367392</c:v>
                </c:pt>
                <c:pt idx="1318">
                  <c:v>0.51922010072285996</c:v>
                </c:pt>
                <c:pt idx="1319">
                  <c:v>0.52634543913135601</c:v>
                </c:pt>
                <c:pt idx="1320">
                  <c:v>0.53396365024698289</c:v>
                </c:pt>
                <c:pt idx="1321">
                  <c:v>0.48964236891976198</c:v>
                </c:pt>
                <c:pt idx="1322">
                  <c:v>0.47932515342554805</c:v>
                </c:pt>
                <c:pt idx="1323">
                  <c:v>0.48192916430822708</c:v>
                </c:pt>
                <c:pt idx="1324">
                  <c:v>0.45736725165000991</c:v>
                </c:pt>
                <c:pt idx="1325">
                  <c:v>0.51064550180699997</c:v>
                </c:pt>
                <c:pt idx="1326">
                  <c:v>0.56116328857340991</c:v>
                </c:pt>
                <c:pt idx="1327">
                  <c:v>0.54407339882535699</c:v>
                </c:pt>
                <c:pt idx="1328">
                  <c:v>0.47632906984510393</c:v>
                </c:pt>
                <c:pt idx="1329">
                  <c:v>0.52912203946210312</c:v>
                </c:pt>
                <c:pt idx="1330">
                  <c:v>0.49530147717531703</c:v>
                </c:pt>
                <c:pt idx="1331">
                  <c:v>0.56024945044014196</c:v>
                </c:pt>
                <c:pt idx="1332">
                  <c:v>0.52313004181035205</c:v>
                </c:pt>
                <c:pt idx="1333">
                  <c:v>0.54901106812421896</c:v>
                </c:pt>
                <c:pt idx="1334">
                  <c:v>0.49582779364245211</c:v>
                </c:pt>
                <c:pt idx="1335">
                  <c:v>0.48593805919471111</c:v>
                </c:pt>
                <c:pt idx="1336">
                  <c:v>0.51600747991445295</c:v>
                </c:pt>
                <c:pt idx="1337">
                  <c:v>0.45157211383335194</c:v>
                </c:pt>
                <c:pt idx="1338">
                  <c:v>0.5050349804936799</c:v>
                </c:pt>
                <c:pt idx="1339">
                  <c:v>0.49631644787359597</c:v>
                </c:pt>
                <c:pt idx="1340">
                  <c:v>0.56312204204960992</c:v>
                </c:pt>
                <c:pt idx="1341">
                  <c:v>0.52467162968289094</c:v>
                </c:pt>
                <c:pt idx="1342">
                  <c:v>0.52674905586134402</c:v>
                </c:pt>
                <c:pt idx="1343">
                  <c:v>0.48614393944941492</c:v>
                </c:pt>
                <c:pt idx="1344">
                  <c:v>0.55985066930823701</c:v>
                </c:pt>
                <c:pt idx="1345">
                  <c:v>0.58481818386410112</c:v>
                </c:pt>
                <c:pt idx="1346">
                  <c:v>0.50520030947044303</c:v>
                </c:pt>
                <c:pt idx="1347">
                  <c:v>0.44212794910123598</c:v>
                </c:pt>
                <c:pt idx="1348">
                  <c:v>0.56340869470113208</c:v>
                </c:pt>
                <c:pt idx="1349">
                  <c:v>0.53306958972438812</c:v>
                </c:pt>
                <c:pt idx="1350">
                  <c:v>0.51307139566805104</c:v>
                </c:pt>
                <c:pt idx="1351">
                  <c:v>0.48669973621372797</c:v>
                </c:pt>
                <c:pt idx="1352">
                  <c:v>0.46765155256727997</c:v>
                </c:pt>
                <c:pt idx="1353">
                  <c:v>0.52610840808964898</c:v>
                </c:pt>
                <c:pt idx="1354">
                  <c:v>0.4906019137217521</c:v>
                </c:pt>
                <c:pt idx="1355">
                  <c:v>0.58635038917830695</c:v>
                </c:pt>
                <c:pt idx="1356">
                  <c:v>0.51733426792195913</c:v>
                </c:pt>
                <c:pt idx="1357">
                  <c:v>0.56968089755973794</c:v>
                </c:pt>
                <c:pt idx="1358">
                  <c:v>0.54203647344044492</c:v>
                </c:pt>
                <c:pt idx="1359">
                  <c:v>0.53218232173624291</c:v>
                </c:pt>
                <c:pt idx="1360">
                  <c:v>0.56003329986868389</c:v>
                </c:pt>
                <c:pt idx="1361">
                  <c:v>0.49112654400590494</c:v>
                </c:pt>
                <c:pt idx="1362">
                  <c:v>0.4776743545700729</c:v>
                </c:pt>
                <c:pt idx="1363">
                  <c:v>0.5298426756652741</c:v>
                </c:pt>
                <c:pt idx="1364">
                  <c:v>0.51140056962020486</c:v>
                </c:pt>
                <c:pt idx="1365">
                  <c:v>0.48011996255430089</c:v>
                </c:pt>
                <c:pt idx="1366">
                  <c:v>0.53793129154560493</c:v>
                </c:pt>
                <c:pt idx="1367">
                  <c:v>0.55988962514443708</c:v>
                </c:pt>
                <c:pt idx="1368">
                  <c:v>0.54334708180763913</c:v>
                </c:pt>
                <c:pt idx="1369">
                  <c:v>0.526181895845793</c:v>
                </c:pt>
                <c:pt idx="1370">
                  <c:v>0.47518873968013886</c:v>
                </c:pt>
                <c:pt idx="1371">
                  <c:v>0.54320537928082713</c:v>
                </c:pt>
                <c:pt idx="1372">
                  <c:v>0.47456325118908693</c:v>
                </c:pt>
                <c:pt idx="1373">
                  <c:v>0.47924248687723403</c:v>
                </c:pt>
                <c:pt idx="1374">
                  <c:v>0.49727311338451308</c:v>
                </c:pt>
                <c:pt idx="1375">
                  <c:v>0.47600995489949993</c:v>
                </c:pt>
                <c:pt idx="1376">
                  <c:v>0.48386329464459688</c:v>
                </c:pt>
                <c:pt idx="1377">
                  <c:v>0.51192332430023801</c:v>
                </c:pt>
                <c:pt idx="1378">
                  <c:v>0.54416176630946</c:v>
                </c:pt>
                <c:pt idx="1379">
                  <c:v>0.51203916320531706</c:v>
                </c:pt>
                <c:pt idx="1380">
                  <c:v>0.51697352224002302</c:v>
                </c:pt>
                <c:pt idx="1381">
                  <c:v>0.51447092177485299</c:v>
                </c:pt>
                <c:pt idx="1382">
                  <c:v>0.46894836174645393</c:v>
                </c:pt>
                <c:pt idx="1383">
                  <c:v>0.49381900272740697</c:v>
                </c:pt>
                <c:pt idx="1384">
                  <c:v>0.45460085280075813</c:v>
                </c:pt>
                <c:pt idx="1385">
                  <c:v>0.49809608303821895</c:v>
                </c:pt>
                <c:pt idx="1386">
                  <c:v>0.52000753370986796</c:v>
                </c:pt>
                <c:pt idx="1387">
                  <c:v>0.47758613290286489</c:v>
                </c:pt>
                <c:pt idx="1388">
                  <c:v>0.47950391443115503</c:v>
                </c:pt>
                <c:pt idx="1389">
                  <c:v>0.56223467249785009</c:v>
                </c:pt>
                <c:pt idx="1390">
                  <c:v>0.48707685140896395</c:v>
                </c:pt>
                <c:pt idx="1391">
                  <c:v>0.51334508441617788</c:v>
                </c:pt>
                <c:pt idx="1392">
                  <c:v>0.47273943099152604</c:v>
                </c:pt>
                <c:pt idx="1393">
                  <c:v>0.47821632698725691</c:v>
                </c:pt>
                <c:pt idx="1394">
                  <c:v>0.52757644934717296</c:v>
                </c:pt>
                <c:pt idx="1395">
                  <c:v>0.58608917529374815</c:v>
                </c:pt>
                <c:pt idx="1396">
                  <c:v>0.52958383813430498</c:v>
                </c:pt>
                <c:pt idx="1397">
                  <c:v>0.55635180865929101</c:v>
                </c:pt>
                <c:pt idx="1398">
                  <c:v>0.50346015401598398</c:v>
                </c:pt>
                <c:pt idx="1399">
                  <c:v>0.5907690617641681</c:v>
                </c:pt>
                <c:pt idx="1400">
                  <c:v>0.4957782859225639</c:v>
                </c:pt>
                <c:pt idx="1401">
                  <c:v>0.50607588032220796</c:v>
                </c:pt>
                <c:pt idx="1402">
                  <c:v>0.52529187210392791</c:v>
                </c:pt>
                <c:pt idx="1403">
                  <c:v>0.49120470016583506</c:v>
                </c:pt>
                <c:pt idx="1404">
                  <c:v>0.5204874248148309</c:v>
                </c:pt>
                <c:pt idx="1405">
                  <c:v>0.52991396136731495</c:v>
                </c:pt>
                <c:pt idx="1406">
                  <c:v>0.53598399923027085</c:v>
                </c:pt>
                <c:pt idx="1407">
                  <c:v>0.48486304223367094</c:v>
                </c:pt>
                <c:pt idx="1408">
                  <c:v>0.49444702701239496</c:v>
                </c:pt>
                <c:pt idx="1409">
                  <c:v>0.56239067017868194</c:v>
                </c:pt>
                <c:pt idx="1410">
                  <c:v>0.43810395693640003</c:v>
                </c:pt>
                <c:pt idx="1411">
                  <c:v>0.51067059955468697</c:v>
                </c:pt>
                <c:pt idx="1412">
                  <c:v>0.43833345809324709</c:v>
                </c:pt>
                <c:pt idx="1413">
                  <c:v>0.51642783125017389</c:v>
                </c:pt>
                <c:pt idx="1414">
                  <c:v>0.53659806105306007</c:v>
                </c:pt>
                <c:pt idx="1415">
                  <c:v>0.54701100002974401</c:v>
                </c:pt>
                <c:pt idx="1416">
                  <c:v>0.4905554141475601</c:v>
                </c:pt>
                <c:pt idx="1417">
                  <c:v>0.56114637785174604</c:v>
                </c:pt>
                <c:pt idx="1418">
                  <c:v>0.49139329959977207</c:v>
                </c:pt>
                <c:pt idx="1419">
                  <c:v>0.53690098504041195</c:v>
                </c:pt>
                <c:pt idx="1420">
                  <c:v>0.52417142140770201</c:v>
                </c:pt>
                <c:pt idx="1421">
                  <c:v>0.49588703518153487</c:v>
                </c:pt>
                <c:pt idx="1422">
                  <c:v>0.46883823053817197</c:v>
                </c:pt>
                <c:pt idx="1423">
                  <c:v>0.50431391159335692</c:v>
                </c:pt>
                <c:pt idx="1424">
                  <c:v>0.52139248548567296</c:v>
                </c:pt>
                <c:pt idx="1425">
                  <c:v>0.51471953443805696</c:v>
                </c:pt>
                <c:pt idx="1426">
                  <c:v>0.45731288051377006</c:v>
                </c:pt>
                <c:pt idx="1427">
                  <c:v>0.5641916845275331</c:v>
                </c:pt>
                <c:pt idx="1428">
                  <c:v>0.53416550097444404</c:v>
                </c:pt>
                <c:pt idx="1429">
                  <c:v>0.46181737827398495</c:v>
                </c:pt>
                <c:pt idx="1430">
                  <c:v>0.49740612975132803</c:v>
                </c:pt>
                <c:pt idx="1431">
                  <c:v>0.48907378320731498</c:v>
                </c:pt>
                <c:pt idx="1432">
                  <c:v>0.48809930786386591</c:v>
                </c:pt>
                <c:pt idx="1433">
                  <c:v>0.52432903636479611</c:v>
                </c:pt>
                <c:pt idx="1434">
                  <c:v>0.51562064579956202</c:v>
                </c:pt>
                <c:pt idx="1435">
                  <c:v>0.54151691643328803</c:v>
                </c:pt>
                <c:pt idx="1436">
                  <c:v>0.51217309495271701</c:v>
                </c:pt>
                <c:pt idx="1437">
                  <c:v>0.54663446798426707</c:v>
                </c:pt>
                <c:pt idx="1438">
                  <c:v>0.47817572207208703</c:v>
                </c:pt>
                <c:pt idx="1439">
                  <c:v>0.46933316870917607</c:v>
                </c:pt>
                <c:pt idx="1440">
                  <c:v>0.49608971562778592</c:v>
                </c:pt>
                <c:pt idx="1441">
                  <c:v>0.56319986472030992</c:v>
                </c:pt>
                <c:pt idx="1442">
                  <c:v>0.54658464806286999</c:v>
                </c:pt>
                <c:pt idx="1443">
                  <c:v>0.5466833297661331</c:v>
                </c:pt>
                <c:pt idx="1444">
                  <c:v>0.45184256355782493</c:v>
                </c:pt>
                <c:pt idx="1445">
                  <c:v>0.52204796452582791</c:v>
                </c:pt>
                <c:pt idx="1446">
                  <c:v>0.55262002816419198</c:v>
                </c:pt>
                <c:pt idx="1447">
                  <c:v>0.47922628020017288</c:v>
                </c:pt>
                <c:pt idx="1448">
                  <c:v>0.49399431808803596</c:v>
                </c:pt>
                <c:pt idx="1449">
                  <c:v>0.56712918589662897</c:v>
                </c:pt>
                <c:pt idx="1450">
                  <c:v>0.54727017777971199</c:v>
                </c:pt>
                <c:pt idx="1451">
                  <c:v>0.46761778089203809</c:v>
                </c:pt>
                <c:pt idx="1452">
                  <c:v>0.49184682624847398</c:v>
                </c:pt>
                <c:pt idx="1453">
                  <c:v>0.47593001721563588</c:v>
                </c:pt>
                <c:pt idx="1454">
                  <c:v>0.57712226606182104</c:v>
                </c:pt>
                <c:pt idx="1455">
                  <c:v>0.58470064856843995</c:v>
                </c:pt>
                <c:pt idx="1456">
                  <c:v>0.49053510960151103</c:v>
                </c:pt>
                <c:pt idx="1457">
                  <c:v>0.52799577717116797</c:v>
                </c:pt>
                <c:pt idx="1458">
                  <c:v>0.54087732080140594</c:v>
                </c:pt>
                <c:pt idx="1459">
                  <c:v>0.55672354056199203</c:v>
                </c:pt>
                <c:pt idx="1460">
                  <c:v>0.53349092040242896</c:v>
                </c:pt>
                <c:pt idx="1461">
                  <c:v>0.47868675579775299</c:v>
                </c:pt>
                <c:pt idx="1462">
                  <c:v>0.52433434651798305</c:v>
                </c:pt>
                <c:pt idx="1463">
                  <c:v>0.52601745049798698</c:v>
                </c:pt>
                <c:pt idx="1464">
                  <c:v>0.54386727231682097</c:v>
                </c:pt>
                <c:pt idx="1465">
                  <c:v>0.52190438515759596</c:v>
                </c:pt>
                <c:pt idx="1466">
                  <c:v>0.49786426883540913</c:v>
                </c:pt>
                <c:pt idx="1467">
                  <c:v>0.52135749762152506</c:v>
                </c:pt>
                <c:pt idx="1468">
                  <c:v>0.51655858207290695</c:v>
                </c:pt>
                <c:pt idx="1469">
                  <c:v>0.52125940893980194</c:v>
                </c:pt>
                <c:pt idx="1470">
                  <c:v>0.51774929227212096</c:v>
                </c:pt>
                <c:pt idx="1471">
                  <c:v>0.5240275021607691</c:v>
                </c:pt>
                <c:pt idx="1472">
                  <c:v>0.48630495605940394</c:v>
                </c:pt>
                <c:pt idx="1473">
                  <c:v>0.49885627312146796</c:v>
                </c:pt>
                <c:pt idx="1474">
                  <c:v>0.47527243946339304</c:v>
                </c:pt>
                <c:pt idx="1475">
                  <c:v>0.4802454649869089</c:v>
                </c:pt>
                <c:pt idx="1476">
                  <c:v>0.54811583952430598</c:v>
                </c:pt>
                <c:pt idx="1477">
                  <c:v>0.51253094190856596</c:v>
                </c:pt>
                <c:pt idx="1478">
                  <c:v>0.46278933031372493</c:v>
                </c:pt>
                <c:pt idx="1479">
                  <c:v>0.53399964811839196</c:v>
                </c:pt>
                <c:pt idx="1480">
                  <c:v>0.51872257480786088</c:v>
                </c:pt>
                <c:pt idx="1481">
                  <c:v>0.5361413335927091</c:v>
                </c:pt>
                <c:pt idx="1482">
                  <c:v>0.56151726153468995</c:v>
                </c:pt>
                <c:pt idx="1483">
                  <c:v>0.48574629759333088</c:v>
                </c:pt>
                <c:pt idx="1484">
                  <c:v>0.49588082982277104</c:v>
                </c:pt>
                <c:pt idx="1485">
                  <c:v>0.50310306762883106</c:v>
                </c:pt>
                <c:pt idx="1486">
                  <c:v>0.52221725618164194</c:v>
                </c:pt>
                <c:pt idx="1487">
                  <c:v>0.56965033437661594</c:v>
                </c:pt>
                <c:pt idx="1488">
                  <c:v>0.48082886869764296</c:v>
                </c:pt>
                <c:pt idx="1489">
                  <c:v>0.51656497641880805</c:v>
                </c:pt>
                <c:pt idx="1490">
                  <c:v>0.46832798404967901</c:v>
                </c:pt>
                <c:pt idx="1491">
                  <c:v>0.52928109472294804</c:v>
                </c:pt>
                <c:pt idx="1492">
                  <c:v>0.53116757940493398</c:v>
                </c:pt>
                <c:pt idx="1493">
                  <c:v>0.50874007629086093</c:v>
                </c:pt>
                <c:pt idx="1494">
                  <c:v>0.55664991308841993</c:v>
                </c:pt>
                <c:pt idx="1495">
                  <c:v>0.51311957455137702</c:v>
                </c:pt>
                <c:pt idx="1496">
                  <c:v>0.56631102133519895</c:v>
                </c:pt>
                <c:pt idx="1497">
                  <c:v>0.47959327549870612</c:v>
                </c:pt>
                <c:pt idx="1498">
                  <c:v>0.51161402894240104</c:v>
                </c:pt>
                <c:pt idx="1499">
                  <c:v>0.53190564996693901</c:v>
                </c:pt>
                <c:pt idx="1500">
                  <c:v>0.52527769283685388</c:v>
                </c:pt>
                <c:pt idx="1501">
                  <c:v>0.50601780977844102</c:v>
                </c:pt>
                <c:pt idx="1502">
                  <c:v>0.5149138181814541</c:v>
                </c:pt>
                <c:pt idx="1503">
                  <c:v>0.46647760366789792</c:v>
                </c:pt>
                <c:pt idx="1504">
                  <c:v>0.50415972259013708</c:v>
                </c:pt>
                <c:pt idx="1505">
                  <c:v>0.57973851449557701</c:v>
                </c:pt>
                <c:pt idx="1506">
                  <c:v>0.49273023083725997</c:v>
                </c:pt>
                <c:pt idx="1507">
                  <c:v>0.54366334962567997</c:v>
                </c:pt>
                <c:pt idx="1508">
                  <c:v>0.538141057832349</c:v>
                </c:pt>
                <c:pt idx="1509">
                  <c:v>0.48283506180106994</c:v>
                </c:pt>
                <c:pt idx="1510">
                  <c:v>0.51859069708789496</c:v>
                </c:pt>
                <c:pt idx="1511">
                  <c:v>0.50899701591438906</c:v>
                </c:pt>
                <c:pt idx="1512">
                  <c:v>0.52306603319483391</c:v>
                </c:pt>
                <c:pt idx="1513">
                  <c:v>0.54729046059825504</c:v>
                </c:pt>
                <c:pt idx="1514">
                  <c:v>0.54765279940103806</c:v>
                </c:pt>
                <c:pt idx="1515">
                  <c:v>0.55389811017849988</c:v>
                </c:pt>
                <c:pt idx="1516">
                  <c:v>0.50745800924019213</c:v>
                </c:pt>
                <c:pt idx="1517">
                  <c:v>0.53427943406449196</c:v>
                </c:pt>
                <c:pt idx="1518">
                  <c:v>0.55395329079277289</c:v>
                </c:pt>
                <c:pt idx="1519">
                  <c:v>0.57673922191360816</c:v>
                </c:pt>
                <c:pt idx="1520">
                  <c:v>0.559643233978532</c:v>
                </c:pt>
                <c:pt idx="1521">
                  <c:v>0.49743208099930103</c:v>
                </c:pt>
                <c:pt idx="1522">
                  <c:v>0.53756034526763996</c:v>
                </c:pt>
                <c:pt idx="1523">
                  <c:v>0.50010607721172096</c:v>
                </c:pt>
                <c:pt idx="1524">
                  <c:v>0.48015455007415886</c:v>
                </c:pt>
                <c:pt idx="1525">
                  <c:v>0.55086708041360199</c:v>
                </c:pt>
                <c:pt idx="1526">
                  <c:v>0.52871312578257301</c:v>
                </c:pt>
                <c:pt idx="1527">
                  <c:v>0.53331359677521006</c:v>
                </c:pt>
                <c:pt idx="1528">
                  <c:v>0.47089810789038711</c:v>
                </c:pt>
                <c:pt idx="1529">
                  <c:v>0.485088780119456</c:v>
                </c:pt>
                <c:pt idx="1530">
                  <c:v>0.56159190538433801</c:v>
                </c:pt>
                <c:pt idx="1531">
                  <c:v>0.47947294457365996</c:v>
                </c:pt>
                <c:pt idx="1532">
                  <c:v>0.49368466747126394</c:v>
                </c:pt>
                <c:pt idx="1533">
                  <c:v>0.51184547430192007</c:v>
                </c:pt>
                <c:pt idx="1534">
                  <c:v>0.46044982241522092</c:v>
                </c:pt>
                <c:pt idx="1535">
                  <c:v>0.47697477333142313</c:v>
                </c:pt>
                <c:pt idx="1536">
                  <c:v>0.50693766384081795</c:v>
                </c:pt>
                <c:pt idx="1537">
                  <c:v>0.49781665689069687</c:v>
                </c:pt>
                <c:pt idx="1538">
                  <c:v>0.5306013971052389</c:v>
                </c:pt>
                <c:pt idx="1539">
                  <c:v>0.55588490568166204</c:v>
                </c:pt>
                <c:pt idx="1540">
                  <c:v>0.49715088314108502</c:v>
                </c:pt>
                <c:pt idx="1541">
                  <c:v>0.535309960016219</c:v>
                </c:pt>
                <c:pt idx="1542">
                  <c:v>0.54878763080194992</c:v>
                </c:pt>
                <c:pt idx="1543">
                  <c:v>0.52334081563699897</c:v>
                </c:pt>
                <c:pt idx="1544">
                  <c:v>0.52742626467222908</c:v>
                </c:pt>
                <c:pt idx="1545">
                  <c:v>0.52922804795894585</c:v>
                </c:pt>
                <c:pt idx="1546">
                  <c:v>0.516671005081076</c:v>
                </c:pt>
                <c:pt idx="1547">
                  <c:v>0.49939421873879297</c:v>
                </c:pt>
                <c:pt idx="1548">
                  <c:v>0.53865923247830894</c:v>
                </c:pt>
                <c:pt idx="1549">
                  <c:v>0.52499774677593791</c:v>
                </c:pt>
                <c:pt idx="1550">
                  <c:v>0.5066858362818889</c:v>
                </c:pt>
                <c:pt idx="1551">
                  <c:v>0.56684956519574692</c:v>
                </c:pt>
                <c:pt idx="1552">
                  <c:v>0.52562077489999304</c:v>
                </c:pt>
                <c:pt idx="1553">
                  <c:v>0.56628001125695093</c:v>
                </c:pt>
                <c:pt idx="1554">
                  <c:v>0.47677014852462596</c:v>
                </c:pt>
                <c:pt idx="1555">
                  <c:v>0.46813589137602196</c:v>
                </c:pt>
                <c:pt idx="1556">
                  <c:v>0.46313434048175706</c:v>
                </c:pt>
                <c:pt idx="1557">
                  <c:v>0.52986296118561904</c:v>
                </c:pt>
                <c:pt idx="1558">
                  <c:v>0.47542221679266106</c:v>
                </c:pt>
                <c:pt idx="1559">
                  <c:v>0.48689542208876813</c:v>
                </c:pt>
                <c:pt idx="1560">
                  <c:v>0.49949344185670486</c:v>
                </c:pt>
                <c:pt idx="1561">
                  <c:v>0.50253316408613391</c:v>
                </c:pt>
                <c:pt idx="1562">
                  <c:v>0.52311556231141809</c:v>
                </c:pt>
                <c:pt idx="1563">
                  <c:v>0.57842666112421304</c:v>
                </c:pt>
                <c:pt idx="1564">
                  <c:v>0.55868614328870714</c:v>
                </c:pt>
                <c:pt idx="1565">
                  <c:v>0.50672924340041203</c:v>
                </c:pt>
                <c:pt idx="1566">
                  <c:v>0.51050182604334993</c:v>
                </c:pt>
                <c:pt idx="1567">
                  <c:v>0.53671051305355311</c:v>
                </c:pt>
                <c:pt idx="1568">
                  <c:v>0.49225308611584995</c:v>
                </c:pt>
                <c:pt idx="1569">
                  <c:v>0.50313018939679799</c:v>
                </c:pt>
                <c:pt idx="1570">
                  <c:v>0.51412409910271495</c:v>
                </c:pt>
                <c:pt idx="1571">
                  <c:v>0.48878380366734386</c:v>
                </c:pt>
                <c:pt idx="1572">
                  <c:v>0.55286888202911511</c:v>
                </c:pt>
                <c:pt idx="1573">
                  <c:v>0.51414167809851996</c:v>
                </c:pt>
                <c:pt idx="1574">
                  <c:v>0.54172255004591297</c:v>
                </c:pt>
                <c:pt idx="1575">
                  <c:v>0.52813375093314807</c:v>
                </c:pt>
                <c:pt idx="1576">
                  <c:v>0.54545541938280107</c:v>
                </c:pt>
                <c:pt idx="1577">
                  <c:v>0.5037095149384091</c:v>
                </c:pt>
                <c:pt idx="1578">
                  <c:v>0.51571149678946693</c:v>
                </c:pt>
                <c:pt idx="1579">
                  <c:v>0.47717633908837986</c:v>
                </c:pt>
                <c:pt idx="1580">
                  <c:v>0.5132316270784989</c:v>
                </c:pt>
                <c:pt idx="1581">
                  <c:v>0.48905768192433996</c:v>
                </c:pt>
                <c:pt idx="1582">
                  <c:v>0.57429654830453691</c:v>
                </c:pt>
                <c:pt idx="1583">
                  <c:v>0.43200590838785591</c:v>
                </c:pt>
                <c:pt idx="1584">
                  <c:v>0.55827503091832487</c:v>
                </c:pt>
                <c:pt idx="1585">
                  <c:v>0.5341313616346729</c:v>
                </c:pt>
                <c:pt idx="1586">
                  <c:v>0.53126791458867795</c:v>
                </c:pt>
                <c:pt idx="1587">
                  <c:v>0.52421705326469992</c:v>
                </c:pt>
                <c:pt idx="1588">
                  <c:v>0.47486336350246405</c:v>
                </c:pt>
                <c:pt idx="1589">
                  <c:v>0.49201346274501412</c:v>
                </c:pt>
                <c:pt idx="1590">
                  <c:v>0.5295554888978099</c:v>
                </c:pt>
                <c:pt idx="1591">
                  <c:v>0.56079233870013301</c:v>
                </c:pt>
                <c:pt idx="1592">
                  <c:v>0.51730191798785097</c:v>
                </c:pt>
                <c:pt idx="1593">
                  <c:v>0.48921159532030489</c:v>
                </c:pt>
                <c:pt idx="1594">
                  <c:v>0.56695001778597509</c:v>
                </c:pt>
                <c:pt idx="1595">
                  <c:v>0.53452673876940204</c:v>
                </c:pt>
                <c:pt idx="1596">
                  <c:v>0.57988502620576998</c:v>
                </c:pt>
                <c:pt idx="1597">
                  <c:v>0.52881291085272197</c:v>
                </c:pt>
                <c:pt idx="1598">
                  <c:v>0.52360965741821908</c:v>
                </c:pt>
                <c:pt idx="1599">
                  <c:v>0.53671303326880704</c:v>
                </c:pt>
                <c:pt idx="1600">
                  <c:v>0.59664447585424896</c:v>
                </c:pt>
                <c:pt idx="1601">
                  <c:v>0.48703768476938492</c:v>
                </c:pt>
                <c:pt idx="1602">
                  <c:v>0.51542897475103899</c:v>
                </c:pt>
                <c:pt idx="1603">
                  <c:v>0.51143742607684495</c:v>
                </c:pt>
                <c:pt idx="1604">
                  <c:v>0.4991166671903321</c:v>
                </c:pt>
                <c:pt idx="1605">
                  <c:v>0.51926051298337805</c:v>
                </c:pt>
                <c:pt idx="1606">
                  <c:v>0.45214696790420006</c:v>
                </c:pt>
                <c:pt idx="1607">
                  <c:v>0.49641706942684305</c:v>
                </c:pt>
                <c:pt idx="1608">
                  <c:v>0.49428916985563709</c:v>
                </c:pt>
                <c:pt idx="1609">
                  <c:v>0.55176171551384789</c:v>
                </c:pt>
                <c:pt idx="1610">
                  <c:v>0.52692859712218598</c:v>
                </c:pt>
                <c:pt idx="1611">
                  <c:v>0.54610622458408009</c:v>
                </c:pt>
                <c:pt idx="1612">
                  <c:v>0.53672445145445191</c:v>
                </c:pt>
                <c:pt idx="1613">
                  <c:v>0.55140901377832596</c:v>
                </c:pt>
                <c:pt idx="1614">
                  <c:v>0.53178608417333895</c:v>
                </c:pt>
                <c:pt idx="1615">
                  <c:v>0.52392650233502092</c:v>
                </c:pt>
                <c:pt idx="1616">
                  <c:v>0.51024116331812808</c:v>
                </c:pt>
                <c:pt idx="1617">
                  <c:v>0.48267723608382096</c:v>
                </c:pt>
                <c:pt idx="1618">
                  <c:v>0.52538768016154991</c:v>
                </c:pt>
                <c:pt idx="1619">
                  <c:v>0.46064261817412699</c:v>
                </c:pt>
                <c:pt idx="1620">
                  <c:v>0.58287966255188706</c:v>
                </c:pt>
                <c:pt idx="1621">
                  <c:v>0.49402931290606411</c:v>
                </c:pt>
                <c:pt idx="1622">
                  <c:v>0.52879733159187892</c:v>
                </c:pt>
                <c:pt idx="1623">
                  <c:v>0.44837590670077798</c:v>
                </c:pt>
                <c:pt idx="1624">
                  <c:v>0.58453522679861714</c:v>
                </c:pt>
                <c:pt idx="1625">
                  <c:v>0.53733917121092789</c:v>
                </c:pt>
                <c:pt idx="1626">
                  <c:v>0.58387782488821305</c:v>
                </c:pt>
                <c:pt idx="1627">
                  <c:v>0.55878132707071804</c:v>
                </c:pt>
                <c:pt idx="1628">
                  <c:v>0.54867934831546095</c:v>
                </c:pt>
                <c:pt idx="1629">
                  <c:v>0.52562980421660499</c:v>
                </c:pt>
                <c:pt idx="1630">
                  <c:v>0.51955915128784691</c:v>
                </c:pt>
                <c:pt idx="1631">
                  <c:v>0.52127678949991696</c:v>
                </c:pt>
                <c:pt idx="1632">
                  <c:v>0.51337116640776903</c:v>
                </c:pt>
                <c:pt idx="1633">
                  <c:v>0.48655790674288513</c:v>
                </c:pt>
                <c:pt idx="1634">
                  <c:v>0.50063891398202887</c:v>
                </c:pt>
                <c:pt idx="1635">
                  <c:v>0.46053105691821294</c:v>
                </c:pt>
                <c:pt idx="1636">
                  <c:v>0.56233281199145901</c:v>
                </c:pt>
                <c:pt idx="1637">
                  <c:v>0.53916401123048707</c:v>
                </c:pt>
                <c:pt idx="1638">
                  <c:v>0.53314089343694215</c:v>
                </c:pt>
                <c:pt idx="1639">
                  <c:v>0.54492464863646106</c:v>
                </c:pt>
                <c:pt idx="1640">
                  <c:v>0.53693158412111008</c:v>
                </c:pt>
                <c:pt idx="1641">
                  <c:v>0.48099545344288708</c:v>
                </c:pt>
                <c:pt idx="1642">
                  <c:v>0.52810131679280292</c:v>
                </c:pt>
                <c:pt idx="1643">
                  <c:v>0.52351432605204207</c:v>
                </c:pt>
                <c:pt idx="1644">
                  <c:v>0.51632735201693891</c:v>
                </c:pt>
                <c:pt idx="1645">
                  <c:v>0.52486335784679294</c:v>
                </c:pt>
                <c:pt idx="1646">
                  <c:v>0.51048988356101499</c:v>
                </c:pt>
                <c:pt idx="1647">
                  <c:v>0.51468123136660304</c:v>
                </c:pt>
                <c:pt idx="1648">
                  <c:v>0.46609636838473611</c:v>
                </c:pt>
                <c:pt idx="1649">
                  <c:v>0.55915470681013502</c:v>
                </c:pt>
                <c:pt idx="1650">
                  <c:v>0.49202299899510704</c:v>
                </c:pt>
                <c:pt idx="1651">
                  <c:v>0.55621804903356409</c:v>
                </c:pt>
                <c:pt idx="1652">
                  <c:v>0.52399637640523189</c:v>
                </c:pt>
                <c:pt idx="1653">
                  <c:v>0.51514784409629299</c:v>
                </c:pt>
                <c:pt idx="1654">
                  <c:v>0.52951136211428207</c:v>
                </c:pt>
                <c:pt idx="1655">
                  <c:v>0.54568800926608207</c:v>
                </c:pt>
                <c:pt idx="1656">
                  <c:v>0.49481950806362696</c:v>
                </c:pt>
                <c:pt idx="1657">
                  <c:v>0.547726862678101</c:v>
                </c:pt>
                <c:pt idx="1658">
                  <c:v>0.51595769375686396</c:v>
                </c:pt>
                <c:pt idx="1659">
                  <c:v>0.49407930108981601</c:v>
                </c:pt>
                <c:pt idx="1660">
                  <c:v>0.53910957746699006</c:v>
                </c:pt>
                <c:pt idx="1661">
                  <c:v>0.52912973796499008</c:v>
                </c:pt>
                <c:pt idx="1662">
                  <c:v>0.47175239423188897</c:v>
                </c:pt>
                <c:pt idx="1663">
                  <c:v>0.52638779774325994</c:v>
                </c:pt>
                <c:pt idx="1664">
                  <c:v>0.51302712284833407</c:v>
                </c:pt>
                <c:pt idx="1665">
                  <c:v>0.59167381048507506</c:v>
                </c:pt>
                <c:pt idx="1666">
                  <c:v>0.55213570411198798</c:v>
                </c:pt>
                <c:pt idx="1667">
                  <c:v>0.54283741609823288</c:v>
                </c:pt>
                <c:pt idx="1668">
                  <c:v>0.51480076012115705</c:v>
                </c:pt>
                <c:pt idx="1669">
                  <c:v>0.49712235340660793</c:v>
                </c:pt>
                <c:pt idx="1670">
                  <c:v>0.5197427372120621</c:v>
                </c:pt>
                <c:pt idx="1671">
                  <c:v>0.52031806442235706</c:v>
                </c:pt>
                <c:pt idx="1672">
                  <c:v>0.55353861658391901</c:v>
                </c:pt>
                <c:pt idx="1673">
                  <c:v>0.48152527088213593</c:v>
                </c:pt>
                <c:pt idx="1674">
                  <c:v>0.57148619143366908</c:v>
                </c:pt>
                <c:pt idx="1675">
                  <c:v>0.53511849458102301</c:v>
                </c:pt>
                <c:pt idx="1676">
                  <c:v>0.54635984274238703</c:v>
                </c:pt>
                <c:pt idx="1677">
                  <c:v>0.48038257535617501</c:v>
                </c:pt>
                <c:pt idx="1678">
                  <c:v>0.50359253955842009</c:v>
                </c:pt>
                <c:pt idx="1679">
                  <c:v>0.53401896335240806</c:v>
                </c:pt>
                <c:pt idx="1680">
                  <c:v>0.47709569793151207</c:v>
                </c:pt>
                <c:pt idx="1681">
                  <c:v>0.49614845574029498</c:v>
                </c:pt>
                <c:pt idx="1682">
                  <c:v>0.50879263280768205</c:v>
                </c:pt>
                <c:pt idx="1683">
                  <c:v>0.50033580247586806</c:v>
                </c:pt>
                <c:pt idx="1684">
                  <c:v>0.57544617111779295</c:v>
                </c:pt>
                <c:pt idx="1685">
                  <c:v>0.45111752686650686</c:v>
                </c:pt>
                <c:pt idx="1686">
                  <c:v>0.544239773314529</c:v>
                </c:pt>
                <c:pt idx="1687">
                  <c:v>0.52845197073920314</c:v>
                </c:pt>
                <c:pt idx="1688">
                  <c:v>0.51143920592685088</c:v>
                </c:pt>
                <c:pt idx="1689">
                  <c:v>0.46970716931114209</c:v>
                </c:pt>
                <c:pt idx="1690">
                  <c:v>0.54764822207583508</c:v>
                </c:pt>
                <c:pt idx="1691">
                  <c:v>0.52287277169608404</c:v>
                </c:pt>
                <c:pt idx="1692">
                  <c:v>0.50098112304275211</c:v>
                </c:pt>
                <c:pt idx="1693">
                  <c:v>0.51976033432262092</c:v>
                </c:pt>
                <c:pt idx="1694">
                  <c:v>0.47302615648931212</c:v>
                </c:pt>
                <c:pt idx="1695">
                  <c:v>0.509493725365468</c:v>
                </c:pt>
                <c:pt idx="1696">
                  <c:v>0.56344882340827807</c:v>
                </c:pt>
                <c:pt idx="1697">
                  <c:v>0.54983199399604499</c:v>
                </c:pt>
                <c:pt idx="1698">
                  <c:v>0.51550327904721394</c:v>
                </c:pt>
                <c:pt idx="1699">
                  <c:v>0.55617335914433386</c:v>
                </c:pt>
                <c:pt idx="1700">
                  <c:v>0.52407239256898197</c:v>
                </c:pt>
                <c:pt idx="1701">
                  <c:v>0.55655248693571102</c:v>
                </c:pt>
                <c:pt idx="1702">
                  <c:v>0.46173060039579505</c:v>
                </c:pt>
                <c:pt idx="1703">
                  <c:v>0.48622885570188301</c:v>
                </c:pt>
                <c:pt idx="1704">
                  <c:v>0.51017304830260712</c:v>
                </c:pt>
                <c:pt idx="1705">
                  <c:v>0.54842510504841291</c:v>
                </c:pt>
                <c:pt idx="1706">
                  <c:v>0.46299315192919288</c:v>
                </c:pt>
                <c:pt idx="1707">
                  <c:v>0.49128017533537405</c:v>
                </c:pt>
                <c:pt idx="1708">
                  <c:v>0.51806528261575602</c:v>
                </c:pt>
                <c:pt idx="1709">
                  <c:v>0.47951832713517106</c:v>
                </c:pt>
                <c:pt idx="1710">
                  <c:v>0.48380979404766999</c:v>
                </c:pt>
                <c:pt idx="1711">
                  <c:v>0.4418572150193979</c:v>
                </c:pt>
                <c:pt idx="1712">
                  <c:v>0.50348913718452504</c:v>
                </c:pt>
                <c:pt idx="1713">
                  <c:v>0.54544710369906602</c:v>
                </c:pt>
                <c:pt idx="1714">
                  <c:v>0.51643867711176106</c:v>
                </c:pt>
                <c:pt idx="1715">
                  <c:v>0.48734921801322306</c:v>
                </c:pt>
                <c:pt idx="1716">
                  <c:v>0.57895288137918699</c:v>
                </c:pt>
                <c:pt idx="1717">
                  <c:v>0.52597522327071111</c:v>
                </c:pt>
                <c:pt idx="1718">
                  <c:v>0.48939392821236993</c:v>
                </c:pt>
                <c:pt idx="1719">
                  <c:v>0.54153134039783302</c:v>
                </c:pt>
                <c:pt idx="1720">
                  <c:v>0.49153760849208694</c:v>
                </c:pt>
                <c:pt idx="1721">
                  <c:v>0.51866394559481599</c:v>
                </c:pt>
                <c:pt idx="1722">
                  <c:v>0.51738916436995797</c:v>
                </c:pt>
                <c:pt idx="1723">
                  <c:v>0.55255836644874101</c:v>
                </c:pt>
                <c:pt idx="1724">
                  <c:v>0.5330351020261751</c:v>
                </c:pt>
                <c:pt idx="1725">
                  <c:v>0.52321552979458996</c:v>
                </c:pt>
                <c:pt idx="1726">
                  <c:v>0.482854016730631</c:v>
                </c:pt>
                <c:pt idx="1727">
                  <c:v>0.50832841215001301</c:v>
                </c:pt>
                <c:pt idx="1728">
                  <c:v>0.46995796355825192</c:v>
                </c:pt>
                <c:pt idx="1729">
                  <c:v>0.51760085722990001</c:v>
                </c:pt>
                <c:pt idx="1730">
                  <c:v>0.51035971787637802</c:v>
                </c:pt>
                <c:pt idx="1731">
                  <c:v>0.53093163798612597</c:v>
                </c:pt>
                <c:pt idx="1732">
                  <c:v>0.4711558922427419</c:v>
                </c:pt>
                <c:pt idx="1733">
                  <c:v>0.51769000234858809</c:v>
                </c:pt>
                <c:pt idx="1734">
                  <c:v>0.5155409974568731</c:v>
                </c:pt>
                <c:pt idx="1735">
                  <c:v>0.51152811635422291</c:v>
                </c:pt>
                <c:pt idx="1736">
                  <c:v>0.46614278829276312</c:v>
                </c:pt>
                <c:pt idx="1737">
                  <c:v>0.49223403885338901</c:v>
                </c:pt>
                <c:pt idx="1738">
                  <c:v>0.55197546800450903</c:v>
                </c:pt>
                <c:pt idx="1739">
                  <c:v>0.50085134928740294</c:v>
                </c:pt>
                <c:pt idx="1740">
                  <c:v>0.49107646901993995</c:v>
                </c:pt>
                <c:pt idx="1741">
                  <c:v>0.53542783276198092</c:v>
                </c:pt>
                <c:pt idx="1742">
                  <c:v>0.53685817519444101</c:v>
                </c:pt>
                <c:pt idx="1743">
                  <c:v>0.52441047822917597</c:v>
                </c:pt>
                <c:pt idx="1744">
                  <c:v>0.53842248386113911</c:v>
                </c:pt>
                <c:pt idx="1745">
                  <c:v>0.49430127205458707</c:v>
                </c:pt>
                <c:pt idx="1746">
                  <c:v>0.51491911520099898</c:v>
                </c:pt>
                <c:pt idx="1747">
                  <c:v>0.50331232327048891</c:v>
                </c:pt>
                <c:pt idx="1748">
                  <c:v>0.47484234788689095</c:v>
                </c:pt>
                <c:pt idx="1749">
                  <c:v>0.49698533035300796</c:v>
                </c:pt>
                <c:pt idx="1750">
                  <c:v>0.55611468360346894</c:v>
                </c:pt>
                <c:pt idx="1751">
                  <c:v>0.55339420622375091</c:v>
                </c:pt>
                <c:pt idx="1752">
                  <c:v>0.46047316917660808</c:v>
                </c:pt>
                <c:pt idx="1753">
                  <c:v>0.52649013983472293</c:v>
                </c:pt>
                <c:pt idx="1754">
                  <c:v>0.51036787777540293</c:v>
                </c:pt>
                <c:pt idx="1755">
                  <c:v>0.49045107852715897</c:v>
                </c:pt>
                <c:pt idx="1756">
                  <c:v>0.54151922810116004</c:v>
                </c:pt>
                <c:pt idx="1757">
                  <c:v>0.55204683125338294</c:v>
                </c:pt>
                <c:pt idx="1758">
                  <c:v>0.51277874124906209</c:v>
                </c:pt>
                <c:pt idx="1759">
                  <c:v>0.488928626360568</c:v>
                </c:pt>
                <c:pt idx="1760">
                  <c:v>0.49995982784167403</c:v>
                </c:pt>
                <c:pt idx="1761">
                  <c:v>0.5172977644388741</c:v>
                </c:pt>
                <c:pt idx="1762">
                  <c:v>0.497043686009493</c:v>
                </c:pt>
                <c:pt idx="1763">
                  <c:v>0.53474562517874302</c:v>
                </c:pt>
                <c:pt idx="1764">
                  <c:v>0.51012393243724896</c:v>
                </c:pt>
                <c:pt idx="1765">
                  <c:v>0.53768572272380399</c:v>
                </c:pt>
                <c:pt idx="1766">
                  <c:v>0.54099683500356799</c:v>
                </c:pt>
                <c:pt idx="1767">
                  <c:v>0.54507115761380698</c:v>
                </c:pt>
                <c:pt idx="1768">
                  <c:v>0.48669688700091596</c:v>
                </c:pt>
                <c:pt idx="1769">
                  <c:v>0.48729561371686303</c:v>
                </c:pt>
                <c:pt idx="1770">
                  <c:v>0.5228446179840941</c:v>
                </c:pt>
                <c:pt idx="1771">
                  <c:v>0.51561817383179787</c:v>
                </c:pt>
                <c:pt idx="1772">
                  <c:v>0.56592708447641704</c:v>
                </c:pt>
                <c:pt idx="1773">
                  <c:v>0.51770045025564693</c:v>
                </c:pt>
                <c:pt idx="1774">
                  <c:v>0.52397642207584094</c:v>
                </c:pt>
                <c:pt idx="1775">
                  <c:v>0.55012311195505503</c:v>
                </c:pt>
                <c:pt idx="1776">
                  <c:v>0.5494830172277041</c:v>
                </c:pt>
                <c:pt idx="1777">
                  <c:v>0.55980157000349895</c:v>
                </c:pt>
                <c:pt idx="1778">
                  <c:v>0.48560964518466598</c:v>
                </c:pt>
                <c:pt idx="1779">
                  <c:v>0.48732129597698992</c:v>
                </c:pt>
                <c:pt idx="1780">
                  <c:v>0.52506961327935098</c:v>
                </c:pt>
                <c:pt idx="1781">
                  <c:v>0.47385723858376005</c:v>
                </c:pt>
                <c:pt idx="1782">
                  <c:v>0.52856923736027295</c:v>
                </c:pt>
                <c:pt idx="1783">
                  <c:v>0.50128499741992594</c:v>
                </c:pt>
                <c:pt idx="1784">
                  <c:v>0.49191099139262096</c:v>
                </c:pt>
                <c:pt idx="1785">
                  <c:v>0.49298782935472296</c:v>
                </c:pt>
                <c:pt idx="1786">
                  <c:v>0.50249634361145801</c:v>
                </c:pt>
                <c:pt idx="1787">
                  <c:v>0.53492309359533707</c:v>
                </c:pt>
                <c:pt idx="1788">
                  <c:v>0.4723109240855321</c:v>
                </c:pt>
                <c:pt idx="1789">
                  <c:v>0.52450697365687604</c:v>
                </c:pt>
                <c:pt idx="1790">
                  <c:v>0.51040862427401601</c:v>
                </c:pt>
                <c:pt idx="1791">
                  <c:v>0.48898514940358995</c:v>
                </c:pt>
                <c:pt idx="1792">
                  <c:v>0.53554737106779504</c:v>
                </c:pt>
                <c:pt idx="1793">
                  <c:v>0.50201663405215602</c:v>
                </c:pt>
                <c:pt idx="1794">
                  <c:v>0.53364703253115697</c:v>
                </c:pt>
                <c:pt idx="1795">
                  <c:v>0.538961063770376</c:v>
                </c:pt>
                <c:pt idx="1796">
                  <c:v>0.47919026281416388</c:v>
                </c:pt>
                <c:pt idx="1797">
                  <c:v>0.53345645955514198</c:v>
                </c:pt>
                <c:pt idx="1798">
                  <c:v>0.51885424677332603</c:v>
                </c:pt>
                <c:pt idx="1799">
                  <c:v>0.54860948858189007</c:v>
                </c:pt>
                <c:pt idx="1800">
                  <c:v>0.41023246912301203</c:v>
                </c:pt>
                <c:pt idx="1801">
                  <c:v>0.60008909518845099</c:v>
                </c:pt>
                <c:pt idx="1802">
                  <c:v>0.47132030454012586</c:v>
                </c:pt>
                <c:pt idx="1803">
                  <c:v>0.57661867137106892</c:v>
                </c:pt>
                <c:pt idx="1804">
                  <c:v>0.54960846783184902</c:v>
                </c:pt>
                <c:pt idx="1805">
                  <c:v>0.53737943261134513</c:v>
                </c:pt>
                <c:pt idx="1806">
                  <c:v>0.52105077823031898</c:v>
                </c:pt>
                <c:pt idx="1807">
                  <c:v>0.55572681153927195</c:v>
                </c:pt>
                <c:pt idx="1808">
                  <c:v>0.55314106306926503</c:v>
                </c:pt>
                <c:pt idx="1809">
                  <c:v>0.55206454318706699</c:v>
                </c:pt>
                <c:pt idx="1810">
                  <c:v>0.51399586243446305</c:v>
                </c:pt>
                <c:pt idx="1811">
                  <c:v>0.46919133626111487</c:v>
                </c:pt>
                <c:pt idx="1812">
                  <c:v>0.498692785865542</c:v>
                </c:pt>
                <c:pt idx="1813">
                  <c:v>0.47986613581968496</c:v>
                </c:pt>
                <c:pt idx="1814">
                  <c:v>0.49524771078188101</c:v>
                </c:pt>
                <c:pt idx="1815">
                  <c:v>0.49423767128445406</c:v>
                </c:pt>
                <c:pt idx="1816">
                  <c:v>0.54460089441565196</c:v>
                </c:pt>
                <c:pt idx="1817">
                  <c:v>0.54562442833910008</c:v>
                </c:pt>
                <c:pt idx="1818">
                  <c:v>0.51341814630468208</c:v>
                </c:pt>
                <c:pt idx="1819">
                  <c:v>0.568304664838722</c:v>
                </c:pt>
                <c:pt idx="1820">
                  <c:v>0.53363069962776999</c:v>
                </c:pt>
                <c:pt idx="1821">
                  <c:v>0.51543120237777695</c:v>
                </c:pt>
                <c:pt idx="1822">
                  <c:v>0.53540828400470086</c:v>
                </c:pt>
                <c:pt idx="1823">
                  <c:v>0.55480042961020792</c:v>
                </c:pt>
                <c:pt idx="1824">
                  <c:v>0.51467510720426513</c:v>
                </c:pt>
                <c:pt idx="1825">
                  <c:v>0.56539682632704202</c:v>
                </c:pt>
                <c:pt idx="1826">
                  <c:v>0.56397423227703092</c:v>
                </c:pt>
                <c:pt idx="1827">
                  <c:v>0.48745398595887812</c:v>
                </c:pt>
                <c:pt idx="1828">
                  <c:v>0.56776830541411394</c:v>
                </c:pt>
                <c:pt idx="1829">
                  <c:v>0.54720111456841991</c:v>
                </c:pt>
                <c:pt idx="1830">
                  <c:v>0.49662526619209391</c:v>
                </c:pt>
                <c:pt idx="1831">
                  <c:v>0.49925637374253606</c:v>
                </c:pt>
                <c:pt idx="1832">
                  <c:v>0.55520013266557799</c:v>
                </c:pt>
                <c:pt idx="1833">
                  <c:v>0.42764972133618095</c:v>
                </c:pt>
                <c:pt idx="1834">
                  <c:v>0.46399843426809506</c:v>
                </c:pt>
                <c:pt idx="1835">
                  <c:v>0.46108657837930289</c:v>
                </c:pt>
                <c:pt idx="1836">
                  <c:v>0.51297422456099995</c:v>
                </c:pt>
                <c:pt idx="1837">
                  <c:v>0.49235395431300999</c:v>
                </c:pt>
                <c:pt idx="1838">
                  <c:v>0.51916560221926811</c:v>
                </c:pt>
                <c:pt idx="1839">
                  <c:v>0.49172660993907391</c:v>
                </c:pt>
                <c:pt idx="1840">
                  <c:v>0.51274089976125203</c:v>
                </c:pt>
                <c:pt idx="1841">
                  <c:v>0.49272146484921409</c:v>
                </c:pt>
                <c:pt idx="1842">
                  <c:v>0.512782884091598</c:v>
                </c:pt>
                <c:pt idx="1843">
                  <c:v>0.48333452562592893</c:v>
                </c:pt>
                <c:pt idx="1844">
                  <c:v>0.51070161321185292</c:v>
                </c:pt>
                <c:pt idx="1845">
                  <c:v>0.49809800361901291</c:v>
                </c:pt>
                <c:pt idx="1846">
                  <c:v>0.54123602810984106</c:v>
                </c:pt>
                <c:pt idx="1847">
                  <c:v>0.53186512312897993</c:v>
                </c:pt>
                <c:pt idx="1848">
                  <c:v>0.54665261827155109</c:v>
                </c:pt>
                <c:pt idx="1849">
                  <c:v>0.50998618976170207</c:v>
                </c:pt>
                <c:pt idx="1850">
                  <c:v>0.51458686997803815</c:v>
                </c:pt>
                <c:pt idx="1851">
                  <c:v>0.54045323641258713</c:v>
                </c:pt>
                <c:pt idx="1852">
                  <c:v>0.49540014918709396</c:v>
                </c:pt>
                <c:pt idx="1853">
                  <c:v>0.58137708093384899</c:v>
                </c:pt>
                <c:pt idx="1854">
                  <c:v>0.52104189703127313</c:v>
                </c:pt>
                <c:pt idx="1855">
                  <c:v>0.48229020075840612</c:v>
                </c:pt>
                <c:pt idx="1856">
                  <c:v>0.55984421067966994</c:v>
                </c:pt>
                <c:pt idx="1857">
                  <c:v>0.52575749428976792</c:v>
                </c:pt>
                <c:pt idx="1858">
                  <c:v>0.50825849013548785</c:v>
                </c:pt>
                <c:pt idx="1859">
                  <c:v>0.49269778667852093</c:v>
                </c:pt>
                <c:pt idx="1860">
                  <c:v>0.51473412324541101</c:v>
                </c:pt>
                <c:pt idx="1861">
                  <c:v>0.51605870939046705</c:v>
                </c:pt>
                <c:pt idx="1862">
                  <c:v>0.50439350870590294</c:v>
                </c:pt>
                <c:pt idx="1863">
                  <c:v>0.49901918551784397</c:v>
                </c:pt>
                <c:pt idx="1864">
                  <c:v>0.47763067054558206</c:v>
                </c:pt>
                <c:pt idx="1865">
                  <c:v>0.5379259998072381</c:v>
                </c:pt>
                <c:pt idx="1866">
                  <c:v>0.45912200072186404</c:v>
                </c:pt>
                <c:pt idx="1867">
                  <c:v>0.52635570772790397</c:v>
                </c:pt>
                <c:pt idx="1868">
                  <c:v>0.51437862269521706</c:v>
                </c:pt>
                <c:pt idx="1869">
                  <c:v>0.509085188252277</c:v>
                </c:pt>
                <c:pt idx="1870">
                  <c:v>0.50988223101432506</c:v>
                </c:pt>
                <c:pt idx="1871">
                  <c:v>0.44679156576810097</c:v>
                </c:pt>
                <c:pt idx="1872">
                  <c:v>0.496188397936143</c:v>
                </c:pt>
                <c:pt idx="1873">
                  <c:v>0.50356686866367395</c:v>
                </c:pt>
                <c:pt idx="1874">
                  <c:v>0.51086234328648394</c:v>
                </c:pt>
                <c:pt idx="1875">
                  <c:v>0.533922979073016</c:v>
                </c:pt>
                <c:pt idx="1876">
                  <c:v>0.52429256667966107</c:v>
                </c:pt>
                <c:pt idx="1877">
                  <c:v>0.52473852912557195</c:v>
                </c:pt>
                <c:pt idx="1878">
                  <c:v>0.51081386295159903</c:v>
                </c:pt>
                <c:pt idx="1879">
                  <c:v>0.53663336637663095</c:v>
                </c:pt>
                <c:pt idx="1880">
                  <c:v>0.5580968414246199</c:v>
                </c:pt>
                <c:pt idx="1881">
                  <c:v>0.55509612618051407</c:v>
                </c:pt>
                <c:pt idx="1882">
                  <c:v>0.45981108179819596</c:v>
                </c:pt>
                <c:pt idx="1883">
                  <c:v>0.46882720250740295</c:v>
                </c:pt>
                <c:pt idx="1884">
                  <c:v>0.51350364900295098</c:v>
                </c:pt>
                <c:pt idx="1885">
                  <c:v>0.59085953249651291</c:v>
                </c:pt>
                <c:pt idx="1886">
                  <c:v>0.50396886213144287</c:v>
                </c:pt>
                <c:pt idx="1887">
                  <c:v>0.52964752469938392</c:v>
                </c:pt>
                <c:pt idx="1888">
                  <c:v>0.49717065715631703</c:v>
                </c:pt>
                <c:pt idx="1889">
                  <c:v>0.50368578350877413</c:v>
                </c:pt>
                <c:pt idx="1890">
                  <c:v>0.58260893032571304</c:v>
                </c:pt>
                <c:pt idx="1891">
                  <c:v>0.53033823507023692</c:v>
                </c:pt>
                <c:pt idx="1892">
                  <c:v>0.51275186911042903</c:v>
                </c:pt>
                <c:pt idx="1893">
                  <c:v>0.49219704082162297</c:v>
                </c:pt>
                <c:pt idx="1894">
                  <c:v>0.53045225517523198</c:v>
                </c:pt>
                <c:pt idx="1895">
                  <c:v>0.53649811409800408</c:v>
                </c:pt>
                <c:pt idx="1896">
                  <c:v>0.510772866267171</c:v>
                </c:pt>
                <c:pt idx="1897">
                  <c:v>0.47669943725147501</c:v>
                </c:pt>
                <c:pt idx="1898">
                  <c:v>0.53917971036336487</c:v>
                </c:pt>
                <c:pt idx="1899">
                  <c:v>0.51854796866496811</c:v>
                </c:pt>
                <c:pt idx="1900">
                  <c:v>0.49498650889917806</c:v>
                </c:pt>
                <c:pt idx="1901">
                  <c:v>0.52707462285993811</c:v>
                </c:pt>
                <c:pt idx="1902">
                  <c:v>0.49744041958314311</c:v>
                </c:pt>
                <c:pt idx="1903">
                  <c:v>0.49891646544736601</c:v>
                </c:pt>
                <c:pt idx="1904">
                  <c:v>0.48201363342403203</c:v>
                </c:pt>
                <c:pt idx="1905">
                  <c:v>0.55307658607925314</c:v>
                </c:pt>
                <c:pt idx="1906">
                  <c:v>0.500274971561249</c:v>
                </c:pt>
                <c:pt idx="1907">
                  <c:v>0.54324580451516891</c:v>
                </c:pt>
                <c:pt idx="1908">
                  <c:v>0.513578393475141</c:v>
                </c:pt>
                <c:pt idx="1909">
                  <c:v>0.57194305039673388</c:v>
                </c:pt>
                <c:pt idx="1910">
                  <c:v>0.52867371189095591</c:v>
                </c:pt>
                <c:pt idx="1911">
                  <c:v>0.43158998690179906</c:v>
                </c:pt>
                <c:pt idx="1912">
                  <c:v>0.54182557523433095</c:v>
                </c:pt>
                <c:pt idx="1913">
                  <c:v>0.52551380735909103</c:v>
                </c:pt>
                <c:pt idx="1914">
                  <c:v>0.53199891405978494</c:v>
                </c:pt>
                <c:pt idx="1915">
                  <c:v>0.54805618605838113</c:v>
                </c:pt>
                <c:pt idx="1916">
                  <c:v>0.47821381799693408</c:v>
                </c:pt>
                <c:pt idx="1917">
                  <c:v>0.47055812221276705</c:v>
                </c:pt>
                <c:pt idx="1918">
                  <c:v>0.53681494492800386</c:v>
                </c:pt>
                <c:pt idx="1919">
                  <c:v>0.49395797524853102</c:v>
                </c:pt>
                <c:pt idx="1920">
                  <c:v>0.50424448088655294</c:v>
                </c:pt>
                <c:pt idx="1921">
                  <c:v>0.53642645573681713</c:v>
                </c:pt>
                <c:pt idx="1922">
                  <c:v>0.52659769236495091</c:v>
                </c:pt>
                <c:pt idx="1923">
                  <c:v>0.52912512987163896</c:v>
                </c:pt>
                <c:pt idx="1924">
                  <c:v>0.55330009840459393</c:v>
                </c:pt>
                <c:pt idx="1925">
                  <c:v>0.540697806012856</c:v>
                </c:pt>
                <c:pt idx="1926">
                  <c:v>0.48566271501033309</c:v>
                </c:pt>
                <c:pt idx="1927">
                  <c:v>0.54191344574593292</c:v>
                </c:pt>
                <c:pt idx="1928">
                  <c:v>0.50267261333109003</c:v>
                </c:pt>
                <c:pt idx="1929">
                  <c:v>0.5310431824650319</c:v>
                </c:pt>
                <c:pt idx="1930">
                  <c:v>0.51773394892447289</c:v>
                </c:pt>
                <c:pt idx="1931">
                  <c:v>0.49830630624332406</c:v>
                </c:pt>
                <c:pt idx="1932">
                  <c:v>0.5510026825914589</c:v>
                </c:pt>
                <c:pt idx="1933">
                  <c:v>0.50108597317109393</c:v>
                </c:pt>
                <c:pt idx="1934">
                  <c:v>0.47700109361521803</c:v>
                </c:pt>
                <c:pt idx="1935">
                  <c:v>0.50599041948345891</c:v>
                </c:pt>
                <c:pt idx="1936">
                  <c:v>0.51586645239690088</c:v>
                </c:pt>
                <c:pt idx="1937">
                  <c:v>0.50445121981915897</c:v>
                </c:pt>
                <c:pt idx="1938">
                  <c:v>0.49271217732298311</c:v>
                </c:pt>
                <c:pt idx="1939">
                  <c:v>0.50571369284868106</c:v>
                </c:pt>
                <c:pt idx="1940">
                  <c:v>0.47423341871242208</c:v>
                </c:pt>
                <c:pt idx="1941">
                  <c:v>0.51494241945865504</c:v>
                </c:pt>
                <c:pt idx="1942">
                  <c:v>0.54692770295252802</c:v>
                </c:pt>
                <c:pt idx="1943">
                  <c:v>0.55564128878654195</c:v>
                </c:pt>
                <c:pt idx="1944">
                  <c:v>0.49887514337005689</c:v>
                </c:pt>
                <c:pt idx="1945">
                  <c:v>0.47743366380216701</c:v>
                </c:pt>
                <c:pt idx="1946">
                  <c:v>0.546107080745596</c:v>
                </c:pt>
                <c:pt idx="1947">
                  <c:v>0.50551338512783595</c:v>
                </c:pt>
                <c:pt idx="1948">
                  <c:v>0.55842950855500595</c:v>
                </c:pt>
                <c:pt idx="1949">
                  <c:v>0.53411811265373987</c:v>
                </c:pt>
                <c:pt idx="1950">
                  <c:v>0.50787099479341213</c:v>
                </c:pt>
                <c:pt idx="1951">
                  <c:v>0.57380007562453095</c:v>
                </c:pt>
                <c:pt idx="1952">
                  <c:v>0.54286547597635393</c:v>
                </c:pt>
                <c:pt idx="1953">
                  <c:v>0.48157746318644701</c:v>
                </c:pt>
                <c:pt idx="1954">
                  <c:v>0.51668796210653489</c:v>
                </c:pt>
                <c:pt idx="1955">
                  <c:v>0.58002854507699997</c:v>
                </c:pt>
                <c:pt idx="1956">
                  <c:v>0.48314015850845893</c:v>
                </c:pt>
                <c:pt idx="1957">
                  <c:v>0.54462836765914591</c:v>
                </c:pt>
                <c:pt idx="1958">
                  <c:v>0.512118558481648</c:v>
                </c:pt>
                <c:pt idx="1959">
                  <c:v>0.47687925197169401</c:v>
                </c:pt>
                <c:pt idx="1960">
                  <c:v>0.52632030377571204</c:v>
                </c:pt>
                <c:pt idx="1961">
                  <c:v>0.54418542863372099</c:v>
                </c:pt>
                <c:pt idx="1962">
                  <c:v>0.52403714019526593</c:v>
                </c:pt>
                <c:pt idx="1963">
                  <c:v>0.47871532239028292</c:v>
                </c:pt>
                <c:pt idx="1964">
                  <c:v>0.5238425467924791</c:v>
                </c:pt>
                <c:pt idx="1965">
                  <c:v>0.49654915495348495</c:v>
                </c:pt>
                <c:pt idx="1966">
                  <c:v>0.54801010072254097</c:v>
                </c:pt>
                <c:pt idx="1967">
                  <c:v>0.4765389675633851</c:v>
                </c:pt>
                <c:pt idx="1968">
                  <c:v>0.47175686861981103</c:v>
                </c:pt>
                <c:pt idx="1969">
                  <c:v>0.50629547387886098</c:v>
                </c:pt>
                <c:pt idx="1970">
                  <c:v>0.53530567390504302</c:v>
                </c:pt>
                <c:pt idx="1971">
                  <c:v>0.50217426375325791</c:v>
                </c:pt>
                <c:pt idx="1972">
                  <c:v>0.54741375886111798</c:v>
                </c:pt>
                <c:pt idx="1973">
                  <c:v>0.45524130753362491</c:v>
                </c:pt>
                <c:pt idx="1974">
                  <c:v>0.57106487567423503</c:v>
                </c:pt>
                <c:pt idx="1975">
                  <c:v>0.52972503458918807</c:v>
                </c:pt>
                <c:pt idx="1976">
                  <c:v>0.49216790721688508</c:v>
                </c:pt>
                <c:pt idx="1977">
                  <c:v>0.53033168522900509</c:v>
                </c:pt>
                <c:pt idx="1978">
                  <c:v>0.47945580474843807</c:v>
                </c:pt>
                <c:pt idx="1979">
                  <c:v>0.52545345014868505</c:v>
                </c:pt>
                <c:pt idx="1980">
                  <c:v>0.51295914250224295</c:v>
                </c:pt>
                <c:pt idx="1981">
                  <c:v>0.501463194618606</c:v>
                </c:pt>
                <c:pt idx="1982">
                  <c:v>0.52456183994844707</c:v>
                </c:pt>
                <c:pt idx="1983">
                  <c:v>0.55980064842236998</c:v>
                </c:pt>
                <c:pt idx="1984">
                  <c:v>0.48065092226145101</c:v>
                </c:pt>
                <c:pt idx="1985">
                  <c:v>0.53416575570065994</c:v>
                </c:pt>
                <c:pt idx="1986">
                  <c:v>0.53049597255289194</c:v>
                </c:pt>
                <c:pt idx="1987">
                  <c:v>0.51277571796840993</c:v>
                </c:pt>
                <c:pt idx="1988">
                  <c:v>0.46696668362675997</c:v>
                </c:pt>
                <c:pt idx="1989">
                  <c:v>0.53410671778417396</c:v>
                </c:pt>
                <c:pt idx="1990">
                  <c:v>0.48796270147399801</c:v>
                </c:pt>
                <c:pt idx="1991">
                  <c:v>0.551795190731876</c:v>
                </c:pt>
                <c:pt idx="1992">
                  <c:v>0.51690405218265589</c:v>
                </c:pt>
                <c:pt idx="1993">
                  <c:v>0.5064334306352869</c:v>
                </c:pt>
                <c:pt idx="1994">
                  <c:v>0.51699482074226299</c:v>
                </c:pt>
                <c:pt idx="1995">
                  <c:v>0.49924312423555905</c:v>
                </c:pt>
                <c:pt idx="1996">
                  <c:v>0.48231815414666213</c:v>
                </c:pt>
                <c:pt idx="1997">
                  <c:v>0.47119923631072891</c:v>
                </c:pt>
                <c:pt idx="1998">
                  <c:v>0.501560660375582</c:v>
                </c:pt>
                <c:pt idx="1999">
                  <c:v>0.48752356249017403</c:v>
                </c:pt>
                <c:pt idx="2000">
                  <c:v>0.56260227152196207</c:v>
                </c:pt>
                <c:pt idx="2001">
                  <c:v>0.52045121745979694</c:v>
                </c:pt>
                <c:pt idx="2002">
                  <c:v>0.49454047174704008</c:v>
                </c:pt>
                <c:pt idx="2003">
                  <c:v>0.51628958393802005</c:v>
                </c:pt>
                <c:pt idx="2004">
                  <c:v>0.47694182747277114</c:v>
                </c:pt>
                <c:pt idx="2005">
                  <c:v>0.54261745580550402</c:v>
                </c:pt>
                <c:pt idx="2006">
                  <c:v>0.49872911653100405</c:v>
                </c:pt>
                <c:pt idx="2007">
                  <c:v>0.51909822335569</c:v>
                </c:pt>
                <c:pt idx="2008">
                  <c:v>0.52340108742135905</c:v>
                </c:pt>
                <c:pt idx="2009">
                  <c:v>0.495694892634021</c:v>
                </c:pt>
                <c:pt idx="2010">
                  <c:v>0.50384733424301398</c:v>
                </c:pt>
                <c:pt idx="2011">
                  <c:v>0.48737027635215513</c:v>
                </c:pt>
                <c:pt idx="2012">
                  <c:v>0.53712864664166304</c:v>
                </c:pt>
                <c:pt idx="2013">
                  <c:v>0.57291580405970399</c:v>
                </c:pt>
                <c:pt idx="2014">
                  <c:v>0.47618480228861493</c:v>
                </c:pt>
                <c:pt idx="2015">
                  <c:v>0.53239589851884495</c:v>
                </c:pt>
                <c:pt idx="2016">
                  <c:v>0.55025088079115703</c:v>
                </c:pt>
                <c:pt idx="2017">
                  <c:v>0.50545300859585607</c:v>
                </c:pt>
                <c:pt idx="2018">
                  <c:v>0.55930605216868789</c:v>
                </c:pt>
                <c:pt idx="2019">
                  <c:v>0.53613369803260003</c:v>
                </c:pt>
                <c:pt idx="2020">
                  <c:v>0.48270771332595597</c:v>
                </c:pt>
                <c:pt idx="2021">
                  <c:v>0.5365895687703589</c:v>
                </c:pt>
                <c:pt idx="2022">
                  <c:v>0.48716823491479289</c:v>
                </c:pt>
                <c:pt idx="2023">
                  <c:v>0.54554884083538602</c:v>
                </c:pt>
                <c:pt idx="2024">
                  <c:v>0.50209956645910803</c:v>
                </c:pt>
                <c:pt idx="2025">
                  <c:v>0.52488073354261988</c:v>
                </c:pt>
                <c:pt idx="2026">
                  <c:v>0.53587147127352208</c:v>
                </c:pt>
                <c:pt idx="2027">
                  <c:v>0.53565509815305101</c:v>
                </c:pt>
                <c:pt idx="2028">
                  <c:v>0.52282673842800287</c:v>
                </c:pt>
                <c:pt idx="2029">
                  <c:v>0.51066306891304303</c:v>
                </c:pt>
                <c:pt idx="2030">
                  <c:v>0.49813089362227192</c:v>
                </c:pt>
                <c:pt idx="2031">
                  <c:v>0.52992007327208301</c:v>
                </c:pt>
                <c:pt idx="2032">
                  <c:v>0.57817085136507895</c:v>
                </c:pt>
                <c:pt idx="2033">
                  <c:v>0.52276724602228097</c:v>
                </c:pt>
                <c:pt idx="2034">
                  <c:v>0.49728867112492903</c:v>
                </c:pt>
                <c:pt idx="2035">
                  <c:v>0.51282495585695598</c:v>
                </c:pt>
                <c:pt idx="2036">
                  <c:v>0.48422205600971713</c:v>
                </c:pt>
                <c:pt idx="2037">
                  <c:v>0.47402295245461812</c:v>
                </c:pt>
                <c:pt idx="2038">
                  <c:v>0.48231792454475808</c:v>
                </c:pt>
                <c:pt idx="2039">
                  <c:v>0.46749361918934296</c:v>
                </c:pt>
                <c:pt idx="2040">
                  <c:v>0.53235353391794493</c:v>
                </c:pt>
                <c:pt idx="2041">
                  <c:v>0.55883916667625011</c:v>
                </c:pt>
                <c:pt idx="2042">
                  <c:v>0.49948647909893196</c:v>
                </c:pt>
                <c:pt idx="2043">
                  <c:v>0.52275528514249503</c:v>
                </c:pt>
                <c:pt idx="2044">
                  <c:v>0.50839167869210911</c:v>
                </c:pt>
                <c:pt idx="2045">
                  <c:v>0.51449012931209492</c:v>
                </c:pt>
                <c:pt idx="2046">
                  <c:v>0.51963248400596485</c:v>
                </c:pt>
                <c:pt idx="2047">
                  <c:v>0.55543600124806791</c:v>
                </c:pt>
                <c:pt idx="2048">
                  <c:v>0.468906234963955</c:v>
                </c:pt>
                <c:pt idx="2049">
                  <c:v>0.50938511135586306</c:v>
                </c:pt>
                <c:pt idx="2050">
                  <c:v>0.48558334518441792</c:v>
                </c:pt>
                <c:pt idx="2051">
                  <c:v>0.54454339489201309</c:v>
                </c:pt>
                <c:pt idx="2052">
                  <c:v>0.52080345205613898</c:v>
                </c:pt>
                <c:pt idx="2053">
                  <c:v>0.539336037266131</c:v>
                </c:pt>
                <c:pt idx="2054">
                  <c:v>0.50161823098072711</c:v>
                </c:pt>
                <c:pt idx="2055">
                  <c:v>0.55575970827448007</c:v>
                </c:pt>
                <c:pt idx="2056">
                  <c:v>0.54277149721897811</c:v>
                </c:pt>
                <c:pt idx="2057">
                  <c:v>0.50710147041211007</c:v>
                </c:pt>
                <c:pt idx="2058">
                  <c:v>0.48157292115991002</c:v>
                </c:pt>
                <c:pt idx="2059">
                  <c:v>0.51098123350792202</c:v>
                </c:pt>
                <c:pt idx="2060">
                  <c:v>0.50190951860589095</c:v>
                </c:pt>
                <c:pt idx="2061">
                  <c:v>0.54501055195066794</c:v>
                </c:pt>
                <c:pt idx="2062">
                  <c:v>0.45172477630562813</c:v>
                </c:pt>
                <c:pt idx="2063">
                  <c:v>0.58614839371805294</c:v>
                </c:pt>
                <c:pt idx="2064">
                  <c:v>0.53764612152120095</c:v>
                </c:pt>
                <c:pt idx="2065">
                  <c:v>0.53467269245954308</c:v>
                </c:pt>
                <c:pt idx="2066">
                  <c:v>0.50325177716221992</c:v>
                </c:pt>
                <c:pt idx="2067">
                  <c:v>0.50302075622874809</c:v>
                </c:pt>
                <c:pt idx="2068">
                  <c:v>0.55858452947056303</c:v>
                </c:pt>
                <c:pt idx="2069">
                  <c:v>0.48298979226714389</c:v>
                </c:pt>
                <c:pt idx="2070">
                  <c:v>0.51715217228866595</c:v>
                </c:pt>
                <c:pt idx="2071">
                  <c:v>0.57462911912147296</c:v>
                </c:pt>
                <c:pt idx="2072">
                  <c:v>0.53303413230790309</c:v>
                </c:pt>
                <c:pt idx="2073">
                  <c:v>0.53819747084768588</c:v>
                </c:pt>
                <c:pt idx="2074">
                  <c:v>0.54394336600322502</c:v>
                </c:pt>
                <c:pt idx="2075">
                  <c:v>0.53521809400371412</c:v>
                </c:pt>
                <c:pt idx="2076">
                  <c:v>0.51433638083674793</c:v>
                </c:pt>
                <c:pt idx="2077">
                  <c:v>0.56819329589288792</c:v>
                </c:pt>
                <c:pt idx="2078">
                  <c:v>0.53336111580133505</c:v>
                </c:pt>
                <c:pt idx="2079">
                  <c:v>0.53497861150142889</c:v>
                </c:pt>
                <c:pt idx="2080">
                  <c:v>0.50844626699994999</c:v>
                </c:pt>
                <c:pt idx="2081">
                  <c:v>0.51875268960429799</c:v>
                </c:pt>
                <c:pt idx="2082">
                  <c:v>0.49178014235217515</c:v>
                </c:pt>
                <c:pt idx="2083">
                  <c:v>0.51637403750136612</c:v>
                </c:pt>
                <c:pt idx="2084">
                  <c:v>0.53273109236757299</c:v>
                </c:pt>
                <c:pt idx="2085">
                  <c:v>0.55137210452227692</c:v>
                </c:pt>
                <c:pt idx="2086">
                  <c:v>0.50727151609207699</c:v>
                </c:pt>
                <c:pt idx="2087">
                  <c:v>0.58499773745054806</c:v>
                </c:pt>
                <c:pt idx="2088">
                  <c:v>0.557408302130182</c:v>
                </c:pt>
                <c:pt idx="2089">
                  <c:v>0.58198371975304208</c:v>
                </c:pt>
                <c:pt idx="2090">
                  <c:v>0.48204406235685093</c:v>
                </c:pt>
                <c:pt idx="2091">
                  <c:v>0.49013728934844203</c:v>
                </c:pt>
                <c:pt idx="2092">
                  <c:v>0.52927263850308992</c:v>
                </c:pt>
                <c:pt idx="2093">
                  <c:v>0.51172968841074995</c:v>
                </c:pt>
                <c:pt idx="2094">
                  <c:v>0.55675828598376809</c:v>
                </c:pt>
                <c:pt idx="2095">
                  <c:v>0.54141193444392799</c:v>
                </c:pt>
                <c:pt idx="2096">
                  <c:v>0.4969293998366261</c:v>
                </c:pt>
                <c:pt idx="2097">
                  <c:v>0.52536428920068301</c:v>
                </c:pt>
                <c:pt idx="2098">
                  <c:v>0.49980843340455594</c:v>
                </c:pt>
                <c:pt idx="2099">
                  <c:v>0.51115403115065805</c:v>
                </c:pt>
                <c:pt idx="2100">
                  <c:v>0.52930903979444799</c:v>
                </c:pt>
                <c:pt idx="2101">
                  <c:v>0.56153979829962408</c:v>
                </c:pt>
                <c:pt idx="2102">
                  <c:v>0.50167151227412299</c:v>
                </c:pt>
                <c:pt idx="2103">
                  <c:v>0.50951501977487113</c:v>
                </c:pt>
                <c:pt idx="2104">
                  <c:v>0.55827894205596507</c:v>
                </c:pt>
                <c:pt idx="2105">
                  <c:v>0.57229313135333704</c:v>
                </c:pt>
                <c:pt idx="2106">
                  <c:v>0.4595300325729671</c:v>
                </c:pt>
                <c:pt idx="2107">
                  <c:v>0.53022672019002803</c:v>
                </c:pt>
                <c:pt idx="2108">
                  <c:v>0.53608258671058506</c:v>
                </c:pt>
                <c:pt idx="2109">
                  <c:v>0.50024215945179296</c:v>
                </c:pt>
                <c:pt idx="2110">
                  <c:v>0.49510060871707995</c:v>
                </c:pt>
                <c:pt idx="2111">
                  <c:v>0.55968647173989694</c:v>
                </c:pt>
                <c:pt idx="2112">
                  <c:v>0.51113695823154803</c:v>
                </c:pt>
                <c:pt idx="2113">
                  <c:v>0.55504719091663801</c:v>
                </c:pt>
                <c:pt idx="2114">
                  <c:v>0.50715638586576295</c:v>
                </c:pt>
                <c:pt idx="2115">
                  <c:v>0.54866137179268815</c:v>
                </c:pt>
                <c:pt idx="2116">
                  <c:v>0.50473417914960306</c:v>
                </c:pt>
                <c:pt idx="2117">
                  <c:v>0.48515118454937989</c:v>
                </c:pt>
                <c:pt idx="2118">
                  <c:v>0.52440707577596801</c:v>
                </c:pt>
                <c:pt idx="2119">
                  <c:v>0.48561743671383006</c:v>
                </c:pt>
                <c:pt idx="2120">
                  <c:v>0.50948498229119599</c:v>
                </c:pt>
                <c:pt idx="2121">
                  <c:v>0.52856392214046999</c:v>
                </c:pt>
                <c:pt idx="2122">
                  <c:v>0.47454406685760997</c:v>
                </c:pt>
                <c:pt idx="2123">
                  <c:v>0.53795731692911897</c:v>
                </c:pt>
                <c:pt idx="2124">
                  <c:v>0.56856115981601907</c:v>
                </c:pt>
                <c:pt idx="2125">
                  <c:v>0.47597854214122692</c:v>
                </c:pt>
                <c:pt idx="2126">
                  <c:v>0.48089718388302494</c:v>
                </c:pt>
                <c:pt idx="2127">
                  <c:v>0.53190607081462493</c:v>
                </c:pt>
                <c:pt idx="2128">
                  <c:v>0.487269014099458</c:v>
                </c:pt>
                <c:pt idx="2129">
                  <c:v>0.52911603293527698</c:v>
                </c:pt>
                <c:pt idx="2130">
                  <c:v>0.50048836094439808</c:v>
                </c:pt>
                <c:pt idx="2131">
                  <c:v>0.53022669140157097</c:v>
                </c:pt>
                <c:pt idx="2132">
                  <c:v>0.52601208957894507</c:v>
                </c:pt>
                <c:pt idx="2133">
                  <c:v>0.50189326378544097</c:v>
                </c:pt>
                <c:pt idx="2134">
                  <c:v>0.52011789242827111</c:v>
                </c:pt>
                <c:pt idx="2135">
                  <c:v>0.441733624750002</c:v>
                </c:pt>
                <c:pt idx="2136">
                  <c:v>0.51866588742195097</c:v>
                </c:pt>
                <c:pt idx="2137">
                  <c:v>0.50811521287799899</c:v>
                </c:pt>
                <c:pt idx="2138">
                  <c:v>0.48959197471652804</c:v>
                </c:pt>
                <c:pt idx="2139">
                  <c:v>0.50506747574081301</c:v>
                </c:pt>
                <c:pt idx="2140">
                  <c:v>0.54839397553435398</c:v>
                </c:pt>
                <c:pt idx="2141">
                  <c:v>0.49177531958756693</c:v>
                </c:pt>
                <c:pt idx="2142">
                  <c:v>0.52648400646704907</c:v>
                </c:pt>
                <c:pt idx="2143">
                  <c:v>0.49940347544649388</c:v>
                </c:pt>
                <c:pt idx="2144">
                  <c:v>0.51655507607616602</c:v>
                </c:pt>
                <c:pt idx="2145">
                  <c:v>0.5101555461863031</c:v>
                </c:pt>
                <c:pt idx="2146">
                  <c:v>0.50939731374154706</c:v>
                </c:pt>
                <c:pt idx="2147">
                  <c:v>0.47062348261013509</c:v>
                </c:pt>
                <c:pt idx="2148">
                  <c:v>0.49281067452066207</c:v>
                </c:pt>
                <c:pt idx="2149">
                  <c:v>0.53029466040791706</c:v>
                </c:pt>
                <c:pt idx="2150">
                  <c:v>0.50777582697741197</c:v>
                </c:pt>
                <c:pt idx="2151">
                  <c:v>0.47228148001044912</c:v>
                </c:pt>
                <c:pt idx="2152">
                  <c:v>0.52649869103209701</c:v>
                </c:pt>
                <c:pt idx="2153">
                  <c:v>0.53965432606980401</c:v>
                </c:pt>
                <c:pt idx="2154">
                  <c:v>0.51563213864539903</c:v>
                </c:pt>
                <c:pt idx="2155">
                  <c:v>0.5364068154868209</c:v>
                </c:pt>
                <c:pt idx="2156">
                  <c:v>0.49714661063033394</c:v>
                </c:pt>
                <c:pt idx="2157">
                  <c:v>0.49281538714971307</c:v>
                </c:pt>
                <c:pt idx="2158">
                  <c:v>0.54623374946006309</c:v>
                </c:pt>
                <c:pt idx="2159">
                  <c:v>0.47925710306708402</c:v>
                </c:pt>
                <c:pt idx="2160">
                  <c:v>0.53198051842841398</c:v>
                </c:pt>
                <c:pt idx="2161">
                  <c:v>0.55670305471891501</c:v>
                </c:pt>
                <c:pt idx="2162">
                  <c:v>0.51405454015984808</c:v>
                </c:pt>
                <c:pt idx="2163">
                  <c:v>0.51436809241387993</c:v>
                </c:pt>
                <c:pt idx="2164">
                  <c:v>0.55282272908271302</c:v>
                </c:pt>
                <c:pt idx="2165">
                  <c:v>0.48270909161184905</c:v>
                </c:pt>
                <c:pt idx="2166">
                  <c:v>0.53084550731927405</c:v>
                </c:pt>
                <c:pt idx="2167">
                  <c:v>0.52403958967949704</c:v>
                </c:pt>
                <c:pt idx="2168">
                  <c:v>0.51000028054190605</c:v>
                </c:pt>
                <c:pt idx="2169">
                  <c:v>0.4717055235892581</c:v>
                </c:pt>
                <c:pt idx="2170">
                  <c:v>0.49713610693336097</c:v>
                </c:pt>
                <c:pt idx="2171">
                  <c:v>0.5198462151342339</c:v>
                </c:pt>
                <c:pt idx="2172">
                  <c:v>0.50783510717673885</c:v>
                </c:pt>
                <c:pt idx="2173">
                  <c:v>0.55098548112298706</c:v>
                </c:pt>
                <c:pt idx="2174">
                  <c:v>0.5446072529803111</c:v>
                </c:pt>
                <c:pt idx="2175">
                  <c:v>0.54010113049384212</c:v>
                </c:pt>
                <c:pt idx="2176">
                  <c:v>0.53183552804752199</c:v>
                </c:pt>
                <c:pt idx="2177">
                  <c:v>0.49487143208167694</c:v>
                </c:pt>
                <c:pt idx="2178">
                  <c:v>0.51717227452768499</c:v>
                </c:pt>
                <c:pt idx="2179">
                  <c:v>0.53583570927638391</c:v>
                </c:pt>
                <c:pt idx="2180">
                  <c:v>0.5090167323804371</c:v>
                </c:pt>
                <c:pt idx="2181">
                  <c:v>0.52973976151526891</c:v>
                </c:pt>
                <c:pt idx="2182">
                  <c:v>0.52594295561629589</c:v>
                </c:pt>
                <c:pt idx="2183">
                  <c:v>0.4839728210289761</c:v>
                </c:pt>
                <c:pt idx="2184">
                  <c:v>0.55166920503333194</c:v>
                </c:pt>
                <c:pt idx="2185">
                  <c:v>0.51934227072424399</c:v>
                </c:pt>
                <c:pt idx="2186">
                  <c:v>0.50243945800798795</c:v>
                </c:pt>
                <c:pt idx="2187">
                  <c:v>0.47050062881807009</c:v>
                </c:pt>
                <c:pt idx="2188">
                  <c:v>0.48007182968457096</c:v>
                </c:pt>
                <c:pt idx="2189">
                  <c:v>0.56219801589942808</c:v>
                </c:pt>
                <c:pt idx="2190">
                  <c:v>0.55765299298467397</c:v>
                </c:pt>
                <c:pt idx="2191">
                  <c:v>0.53438132991259901</c:v>
                </c:pt>
                <c:pt idx="2192">
                  <c:v>0.51804886249322113</c:v>
                </c:pt>
                <c:pt idx="2193">
                  <c:v>0.51340026621904999</c:v>
                </c:pt>
                <c:pt idx="2194">
                  <c:v>0.56348309871560087</c:v>
                </c:pt>
                <c:pt idx="2195">
                  <c:v>0.53766534893869</c:v>
                </c:pt>
                <c:pt idx="2196">
                  <c:v>0.45610498922877207</c:v>
                </c:pt>
                <c:pt idx="2197">
                  <c:v>0.5458994698200681</c:v>
                </c:pt>
                <c:pt idx="2198">
                  <c:v>0.59142476477276396</c:v>
                </c:pt>
                <c:pt idx="2199">
                  <c:v>0.53580558122646094</c:v>
                </c:pt>
                <c:pt idx="2200">
                  <c:v>0.50678199363132892</c:v>
                </c:pt>
                <c:pt idx="2201">
                  <c:v>0.51403372408970893</c:v>
                </c:pt>
                <c:pt idx="2202">
                  <c:v>0.52282356691018395</c:v>
                </c:pt>
                <c:pt idx="2203">
                  <c:v>0.52675071280101315</c:v>
                </c:pt>
                <c:pt idx="2204">
                  <c:v>0.53343083242983991</c:v>
                </c:pt>
                <c:pt idx="2205">
                  <c:v>0.51331838701307797</c:v>
                </c:pt>
                <c:pt idx="2206">
                  <c:v>0.53818860331793805</c:v>
                </c:pt>
                <c:pt idx="2207">
                  <c:v>0.44675999491604002</c:v>
                </c:pt>
                <c:pt idx="2208">
                  <c:v>0.51274594985805799</c:v>
                </c:pt>
                <c:pt idx="2209">
                  <c:v>0.505177773925509</c:v>
                </c:pt>
                <c:pt idx="2210">
                  <c:v>0.52761964312105791</c:v>
                </c:pt>
                <c:pt idx="2211">
                  <c:v>0.49576281109922293</c:v>
                </c:pt>
                <c:pt idx="2212">
                  <c:v>0.56954679088216709</c:v>
                </c:pt>
                <c:pt idx="2213">
                  <c:v>0.53177311528019899</c:v>
                </c:pt>
                <c:pt idx="2214">
                  <c:v>0.51817487203684198</c:v>
                </c:pt>
                <c:pt idx="2215">
                  <c:v>0.51325600845548291</c:v>
                </c:pt>
                <c:pt idx="2216">
                  <c:v>0.53140895510916109</c:v>
                </c:pt>
                <c:pt idx="2217">
                  <c:v>0.56943780595336491</c:v>
                </c:pt>
                <c:pt idx="2218">
                  <c:v>0.49664943542181406</c:v>
                </c:pt>
                <c:pt idx="2219">
                  <c:v>0.54931542222093799</c:v>
                </c:pt>
                <c:pt idx="2220">
                  <c:v>0.53499348513997291</c:v>
                </c:pt>
                <c:pt idx="2221">
                  <c:v>0.55268911798655596</c:v>
                </c:pt>
                <c:pt idx="2222">
                  <c:v>0.53079908265542397</c:v>
                </c:pt>
                <c:pt idx="2223">
                  <c:v>0.48207785588048002</c:v>
                </c:pt>
                <c:pt idx="2224">
                  <c:v>0.47034941701373401</c:v>
                </c:pt>
                <c:pt idx="2225">
                  <c:v>0.53666029040434304</c:v>
                </c:pt>
                <c:pt idx="2226">
                  <c:v>0.5144792052196171</c:v>
                </c:pt>
                <c:pt idx="2227">
                  <c:v>0.53251261567936603</c:v>
                </c:pt>
                <c:pt idx="2228">
                  <c:v>0.4825024832950271</c:v>
                </c:pt>
                <c:pt idx="2229">
                  <c:v>0.45816833436957205</c:v>
                </c:pt>
                <c:pt idx="2230">
                  <c:v>0.518390816723026</c:v>
                </c:pt>
                <c:pt idx="2231">
                  <c:v>0.50661137038664106</c:v>
                </c:pt>
                <c:pt idx="2232">
                  <c:v>0.52089406881954903</c:v>
                </c:pt>
                <c:pt idx="2233">
                  <c:v>0.52317616721993287</c:v>
                </c:pt>
                <c:pt idx="2234">
                  <c:v>0.50772496874200501</c:v>
                </c:pt>
                <c:pt idx="2235">
                  <c:v>0.52760347263386997</c:v>
                </c:pt>
                <c:pt idx="2236">
                  <c:v>0.53240325456248105</c:v>
                </c:pt>
                <c:pt idx="2237">
                  <c:v>0.51483544321153296</c:v>
                </c:pt>
                <c:pt idx="2238">
                  <c:v>0.53501833750475902</c:v>
                </c:pt>
                <c:pt idx="2239">
                  <c:v>0.51186985782545202</c:v>
                </c:pt>
                <c:pt idx="2240">
                  <c:v>0.51056437523858289</c:v>
                </c:pt>
                <c:pt idx="2241">
                  <c:v>0.48828474635585506</c:v>
                </c:pt>
                <c:pt idx="2242">
                  <c:v>0.52638478470712613</c:v>
                </c:pt>
                <c:pt idx="2243">
                  <c:v>0.54439371316650387</c:v>
                </c:pt>
                <c:pt idx="2244">
                  <c:v>0.53921129584655192</c:v>
                </c:pt>
                <c:pt idx="2245">
                  <c:v>0.44781091836055398</c:v>
                </c:pt>
                <c:pt idx="2246">
                  <c:v>0.50306491443628998</c:v>
                </c:pt>
                <c:pt idx="2247">
                  <c:v>0.54593136003631104</c:v>
                </c:pt>
                <c:pt idx="2248">
                  <c:v>0.51104232737548994</c:v>
                </c:pt>
                <c:pt idx="2249">
                  <c:v>0.48472063616014593</c:v>
                </c:pt>
                <c:pt idx="2250">
                  <c:v>0.5501567757964051</c:v>
                </c:pt>
                <c:pt idx="2251">
                  <c:v>0.59003951894688289</c:v>
                </c:pt>
                <c:pt idx="2252">
                  <c:v>0.51745964634893293</c:v>
                </c:pt>
                <c:pt idx="2253">
                  <c:v>0.51354767441323801</c:v>
                </c:pt>
                <c:pt idx="2254">
                  <c:v>0.54634053646748304</c:v>
                </c:pt>
                <c:pt idx="2255">
                  <c:v>0.58091399932665899</c:v>
                </c:pt>
                <c:pt idx="2256">
                  <c:v>0.50502480559577501</c:v>
                </c:pt>
                <c:pt idx="2257">
                  <c:v>0.52111917424926102</c:v>
                </c:pt>
                <c:pt idx="2258">
                  <c:v>0.52597529205316484</c:v>
                </c:pt>
                <c:pt idx="2259">
                  <c:v>0.48962532432433403</c:v>
                </c:pt>
                <c:pt idx="2260">
                  <c:v>0.48248829444524599</c:v>
                </c:pt>
                <c:pt idx="2261">
                  <c:v>0.52022745393564596</c:v>
                </c:pt>
                <c:pt idx="2262">
                  <c:v>0.52062782241347294</c:v>
                </c:pt>
                <c:pt idx="2263">
                  <c:v>0.5386843087163089</c:v>
                </c:pt>
                <c:pt idx="2264">
                  <c:v>0.56883800168426502</c:v>
                </c:pt>
                <c:pt idx="2265">
                  <c:v>0.51653497862565412</c:v>
                </c:pt>
                <c:pt idx="2266">
                  <c:v>0.5203089458165151</c:v>
                </c:pt>
                <c:pt idx="2267">
                  <c:v>0.5114512365652909</c:v>
                </c:pt>
                <c:pt idx="2268">
                  <c:v>0.49332684106762292</c:v>
                </c:pt>
                <c:pt idx="2269">
                  <c:v>0.51787236730165109</c:v>
                </c:pt>
                <c:pt idx="2270">
                  <c:v>0.46346974917654005</c:v>
                </c:pt>
                <c:pt idx="2271">
                  <c:v>0.47216448314111603</c:v>
                </c:pt>
                <c:pt idx="2272">
                  <c:v>0.49978996970613287</c:v>
                </c:pt>
                <c:pt idx="2273">
                  <c:v>0.53678056567416998</c:v>
                </c:pt>
                <c:pt idx="2274">
                  <c:v>0.49939458701932904</c:v>
                </c:pt>
                <c:pt idx="2275">
                  <c:v>0.57731310158432403</c:v>
                </c:pt>
                <c:pt idx="2276">
                  <c:v>0.51617523301765911</c:v>
                </c:pt>
                <c:pt idx="2277">
                  <c:v>0.46628497286150195</c:v>
                </c:pt>
                <c:pt idx="2278">
                  <c:v>0.50849139059022108</c:v>
                </c:pt>
                <c:pt idx="2279">
                  <c:v>0.50431075018864302</c:v>
                </c:pt>
                <c:pt idx="2280">
                  <c:v>0.49969804395013206</c:v>
                </c:pt>
                <c:pt idx="2281">
                  <c:v>0.53812064468609599</c:v>
                </c:pt>
                <c:pt idx="2282">
                  <c:v>0.55327212887810495</c:v>
                </c:pt>
                <c:pt idx="2283">
                  <c:v>0.52257300491756209</c:v>
                </c:pt>
                <c:pt idx="2284">
                  <c:v>0.51922025413343909</c:v>
                </c:pt>
                <c:pt idx="2285">
                  <c:v>0.54200133123149508</c:v>
                </c:pt>
                <c:pt idx="2286">
                  <c:v>0.53115356002814296</c:v>
                </c:pt>
                <c:pt idx="2287">
                  <c:v>0.53383335550245403</c:v>
                </c:pt>
                <c:pt idx="2288">
                  <c:v>0.49072981522290593</c:v>
                </c:pt>
                <c:pt idx="2289">
                  <c:v>0.50861308897195301</c:v>
                </c:pt>
                <c:pt idx="2290">
                  <c:v>0.56358985398931094</c:v>
                </c:pt>
                <c:pt idx="2291">
                  <c:v>0.54280011798146888</c:v>
                </c:pt>
                <c:pt idx="2292">
                  <c:v>0.504829851951901</c:v>
                </c:pt>
                <c:pt idx="2293">
                  <c:v>0.53085199269321592</c:v>
                </c:pt>
                <c:pt idx="2294">
                  <c:v>0.50102790259395591</c:v>
                </c:pt>
                <c:pt idx="2295">
                  <c:v>0.50875630859562504</c:v>
                </c:pt>
                <c:pt idx="2296">
                  <c:v>0.55686261802054493</c:v>
                </c:pt>
                <c:pt idx="2297">
                  <c:v>0.50611314968157706</c:v>
                </c:pt>
                <c:pt idx="2298">
                  <c:v>0.5440466903488671</c:v>
                </c:pt>
                <c:pt idx="2299">
                  <c:v>0.50975467771606786</c:v>
                </c:pt>
                <c:pt idx="2300">
                  <c:v>0.53440473291023805</c:v>
                </c:pt>
                <c:pt idx="2301">
                  <c:v>0.4434466472103229</c:v>
                </c:pt>
                <c:pt idx="2302">
                  <c:v>0.52329571577639289</c:v>
                </c:pt>
                <c:pt idx="2303">
                  <c:v>0.50287739429032297</c:v>
                </c:pt>
                <c:pt idx="2304">
                  <c:v>0.54470258831539398</c:v>
                </c:pt>
                <c:pt idx="2305">
                  <c:v>0.51340335237598589</c:v>
                </c:pt>
                <c:pt idx="2306">
                  <c:v>0.49461726789209892</c:v>
                </c:pt>
                <c:pt idx="2307">
                  <c:v>0.46081498766762707</c:v>
                </c:pt>
                <c:pt idx="2308">
                  <c:v>0.50645037545178206</c:v>
                </c:pt>
                <c:pt idx="2309">
                  <c:v>0.56978929630223896</c:v>
                </c:pt>
                <c:pt idx="2310">
                  <c:v>0.52306420512049512</c:v>
                </c:pt>
                <c:pt idx="2311">
                  <c:v>0.53764027869046405</c:v>
                </c:pt>
                <c:pt idx="2312">
                  <c:v>0.49866420427745906</c:v>
                </c:pt>
                <c:pt idx="2313">
                  <c:v>0.54586461004862696</c:v>
                </c:pt>
                <c:pt idx="2314">
                  <c:v>0.52400370106871097</c:v>
                </c:pt>
                <c:pt idx="2315">
                  <c:v>0.46303802464847288</c:v>
                </c:pt>
                <c:pt idx="2316">
                  <c:v>0.51553859307193006</c:v>
                </c:pt>
                <c:pt idx="2317">
                  <c:v>0.46140992625278598</c:v>
                </c:pt>
                <c:pt idx="2318">
                  <c:v>0.498310267197839</c:v>
                </c:pt>
                <c:pt idx="2319">
                  <c:v>0.53800322853857796</c:v>
                </c:pt>
                <c:pt idx="2320">
                  <c:v>0.5198921434941931</c:v>
                </c:pt>
                <c:pt idx="2321">
                  <c:v>0.53484313292984698</c:v>
                </c:pt>
                <c:pt idx="2322">
                  <c:v>0.52106844461817103</c:v>
                </c:pt>
                <c:pt idx="2323">
                  <c:v>0.46410355581703389</c:v>
                </c:pt>
                <c:pt idx="2324">
                  <c:v>0.52914725898514803</c:v>
                </c:pt>
                <c:pt idx="2325">
                  <c:v>0.51524739388160101</c:v>
                </c:pt>
                <c:pt idx="2326">
                  <c:v>0.45124583725703005</c:v>
                </c:pt>
                <c:pt idx="2327">
                  <c:v>0.53717289533309798</c:v>
                </c:pt>
                <c:pt idx="2328">
                  <c:v>0.53201803295232797</c:v>
                </c:pt>
                <c:pt idx="2329">
                  <c:v>0.54010710562183606</c:v>
                </c:pt>
                <c:pt idx="2330">
                  <c:v>0.50620941394828611</c:v>
                </c:pt>
                <c:pt idx="2331">
                  <c:v>0.52010957937411895</c:v>
                </c:pt>
                <c:pt idx="2332">
                  <c:v>0.54129968516884297</c:v>
                </c:pt>
                <c:pt idx="2333">
                  <c:v>0.51747689275836095</c:v>
                </c:pt>
                <c:pt idx="2334">
                  <c:v>0.5132617176372859</c:v>
                </c:pt>
                <c:pt idx="2335">
                  <c:v>0.52308596688953501</c:v>
                </c:pt>
                <c:pt idx="2336">
                  <c:v>0.5365483970779239</c:v>
                </c:pt>
                <c:pt idx="2337">
                  <c:v>0.477465739736471</c:v>
                </c:pt>
                <c:pt idx="2338">
                  <c:v>0.54661931615644299</c:v>
                </c:pt>
                <c:pt idx="2339">
                  <c:v>0.50060368052502591</c:v>
                </c:pt>
                <c:pt idx="2340">
                  <c:v>0.47689853485393396</c:v>
                </c:pt>
                <c:pt idx="2341">
                  <c:v>0.52124372093362803</c:v>
                </c:pt>
                <c:pt idx="2342">
                  <c:v>0.55676790372778107</c:v>
                </c:pt>
                <c:pt idx="2343">
                  <c:v>0.46292447792464309</c:v>
                </c:pt>
                <c:pt idx="2344">
                  <c:v>0.5135444789116429</c:v>
                </c:pt>
                <c:pt idx="2345">
                  <c:v>0.55903597091614288</c:v>
                </c:pt>
                <c:pt idx="2346">
                  <c:v>0.4944599024189299</c:v>
                </c:pt>
                <c:pt idx="2347">
                  <c:v>0.52054361194855092</c:v>
                </c:pt>
                <c:pt idx="2348">
                  <c:v>0.51367594675457706</c:v>
                </c:pt>
                <c:pt idx="2349">
                  <c:v>0.54562963071261694</c:v>
                </c:pt>
                <c:pt idx="2350">
                  <c:v>0.43946548007312691</c:v>
                </c:pt>
                <c:pt idx="2351">
                  <c:v>0.53639855661522395</c:v>
                </c:pt>
                <c:pt idx="2352">
                  <c:v>0.50017570478806306</c:v>
                </c:pt>
                <c:pt idx="2353">
                  <c:v>0.54520156421835209</c:v>
                </c:pt>
                <c:pt idx="2354">
                  <c:v>0.51220099601407909</c:v>
                </c:pt>
                <c:pt idx="2355">
                  <c:v>0.54239896050012704</c:v>
                </c:pt>
                <c:pt idx="2356">
                  <c:v>0.46045396513148207</c:v>
                </c:pt>
                <c:pt idx="2357">
                  <c:v>0.47442453450189392</c:v>
                </c:pt>
                <c:pt idx="2358">
                  <c:v>0.45006228157894701</c:v>
                </c:pt>
                <c:pt idx="2359">
                  <c:v>0.54968604182412306</c:v>
                </c:pt>
                <c:pt idx="2360">
                  <c:v>0.47809367951091597</c:v>
                </c:pt>
                <c:pt idx="2361">
                  <c:v>0.52134746861367087</c:v>
                </c:pt>
                <c:pt idx="2362">
                  <c:v>0.506375762928995</c:v>
                </c:pt>
                <c:pt idx="2363">
                  <c:v>0.46425222739427008</c:v>
                </c:pt>
                <c:pt idx="2364">
                  <c:v>0.51121500831895705</c:v>
                </c:pt>
                <c:pt idx="2365">
                  <c:v>0.51240091055795811</c:v>
                </c:pt>
                <c:pt idx="2366">
                  <c:v>0.54195408518515686</c:v>
                </c:pt>
                <c:pt idx="2367">
                  <c:v>0.52333395532495908</c:v>
                </c:pt>
                <c:pt idx="2368">
                  <c:v>0.4713438068228869</c:v>
                </c:pt>
                <c:pt idx="2369">
                  <c:v>0.54086723483414301</c:v>
                </c:pt>
                <c:pt idx="2370">
                  <c:v>0.5241285841078861</c:v>
                </c:pt>
                <c:pt idx="2371">
                  <c:v>0.49195321301801487</c:v>
                </c:pt>
                <c:pt idx="2372">
                  <c:v>0.51483383766798707</c:v>
                </c:pt>
                <c:pt idx="2373">
                  <c:v>0.53648439331236786</c:v>
                </c:pt>
                <c:pt idx="2374">
                  <c:v>0.48049568124830899</c:v>
                </c:pt>
                <c:pt idx="2375">
                  <c:v>0.51457395872134704</c:v>
                </c:pt>
                <c:pt idx="2376">
                  <c:v>0.47976926491000893</c:v>
                </c:pt>
                <c:pt idx="2377">
                  <c:v>0.5401435895465051</c:v>
                </c:pt>
                <c:pt idx="2378">
                  <c:v>0.48796666213091511</c:v>
                </c:pt>
                <c:pt idx="2379">
                  <c:v>0.53157685536287202</c:v>
                </c:pt>
                <c:pt idx="2380">
                  <c:v>0.6055631893086959</c:v>
                </c:pt>
                <c:pt idx="2381">
                  <c:v>0.53170457764693491</c:v>
                </c:pt>
                <c:pt idx="2382">
                  <c:v>0.47616336096746303</c:v>
                </c:pt>
                <c:pt idx="2383">
                  <c:v>0.61696212440113207</c:v>
                </c:pt>
                <c:pt idx="2384">
                  <c:v>0.5237035405464171</c:v>
                </c:pt>
                <c:pt idx="2385">
                  <c:v>0.54863075974181696</c:v>
                </c:pt>
                <c:pt idx="2386">
                  <c:v>0.57330618752767204</c:v>
                </c:pt>
                <c:pt idx="2387">
                  <c:v>0.51971001188148402</c:v>
                </c:pt>
                <c:pt idx="2388">
                  <c:v>0.52203048145874709</c:v>
                </c:pt>
                <c:pt idx="2389">
                  <c:v>0.551560887107574</c:v>
                </c:pt>
                <c:pt idx="2390">
                  <c:v>0.49350505413176993</c:v>
                </c:pt>
                <c:pt idx="2391">
                  <c:v>0.45470759322032606</c:v>
                </c:pt>
                <c:pt idx="2392">
                  <c:v>0.50773437875401206</c:v>
                </c:pt>
                <c:pt idx="2393">
                  <c:v>0.50780329601423591</c:v>
                </c:pt>
                <c:pt idx="2394">
                  <c:v>0.54298352735976496</c:v>
                </c:pt>
                <c:pt idx="2395">
                  <c:v>0.46612487759514598</c:v>
                </c:pt>
                <c:pt idx="2396">
                  <c:v>0.50701875345977099</c:v>
                </c:pt>
                <c:pt idx="2397">
                  <c:v>0.49559911769332998</c:v>
                </c:pt>
                <c:pt idx="2398">
                  <c:v>0.56369798423348205</c:v>
                </c:pt>
                <c:pt idx="2399">
                  <c:v>0.52887779994741402</c:v>
                </c:pt>
                <c:pt idx="2400">
                  <c:v>0.52418958423909001</c:v>
                </c:pt>
                <c:pt idx="2401">
                  <c:v>0.55091747839167315</c:v>
                </c:pt>
                <c:pt idx="2402">
                  <c:v>0.50115560699362205</c:v>
                </c:pt>
                <c:pt idx="2403">
                  <c:v>0.48929143104111394</c:v>
                </c:pt>
                <c:pt idx="2404">
                  <c:v>0.52654395347789595</c:v>
                </c:pt>
                <c:pt idx="2405">
                  <c:v>0.5466862424913681</c:v>
                </c:pt>
                <c:pt idx="2406">
                  <c:v>0.50979956501983592</c:v>
                </c:pt>
                <c:pt idx="2407">
                  <c:v>0.50739672349726705</c:v>
                </c:pt>
                <c:pt idx="2408">
                  <c:v>0.51890702202740702</c:v>
                </c:pt>
                <c:pt idx="2409">
                  <c:v>0.5241504980703221</c:v>
                </c:pt>
                <c:pt idx="2410">
                  <c:v>0.464023469057807</c:v>
                </c:pt>
                <c:pt idx="2411">
                  <c:v>0.53516843368419309</c:v>
                </c:pt>
                <c:pt idx="2412">
                  <c:v>0.48890460899590704</c:v>
                </c:pt>
                <c:pt idx="2413">
                  <c:v>0.49331091204284194</c:v>
                </c:pt>
                <c:pt idx="2414">
                  <c:v>0.54947094027023402</c:v>
                </c:pt>
                <c:pt idx="2415">
                  <c:v>0.52644517536896995</c:v>
                </c:pt>
                <c:pt idx="2416">
                  <c:v>0.54967150299934597</c:v>
                </c:pt>
                <c:pt idx="2417">
                  <c:v>0.48081657005201195</c:v>
                </c:pt>
                <c:pt idx="2418">
                  <c:v>0.57342371349701393</c:v>
                </c:pt>
                <c:pt idx="2419">
                  <c:v>0.54788134260124288</c:v>
                </c:pt>
                <c:pt idx="2420">
                  <c:v>0.52259257552717997</c:v>
                </c:pt>
                <c:pt idx="2421">
                  <c:v>0.523908833539659</c:v>
                </c:pt>
                <c:pt idx="2422">
                  <c:v>0.54798503589887892</c:v>
                </c:pt>
                <c:pt idx="2423">
                  <c:v>0.54367307942639498</c:v>
                </c:pt>
                <c:pt idx="2424">
                  <c:v>0.50819447305893095</c:v>
                </c:pt>
                <c:pt idx="2425">
                  <c:v>0.53981833997781492</c:v>
                </c:pt>
                <c:pt idx="2426">
                  <c:v>0.56550204085122802</c:v>
                </c:pt>
                <c:pt idx="2427">
                  <c:v>0.57460431788768607</c:v>
                </c:pt>
                <c:pt idx="2428">
                  <c:v>0.500728976698535</c:v>
                </c:pt>
                <c:pt idx="2429">
                  <c:v>0.54273717149037193</c:v>
                </c:pt>
                <c:pt idx="2430">
                  <c:v>0.50073717175762389</c:v>
                </c:pt>
                <c:pt idx="2431">
                  <c:v>0.49862770031325998</c:v>
                </c:pt>
                <c:pt idx="2432">
                  <c:v>0.49956055339709704</c:v>
                </c:pt>
                <c:pt idx="2433">
                  <c:v>0.49764134664553294</c:v>
                </c:pt>
                <c:pt idx="2434">
                  <c:v>0.52594571988419292</c:v>
                </c:pt>
                <c:pt idx="2435">
                  <c:v>0.46146698428750199</c:v>
                </c:pt>
                <c:pt idx="2436">
                  <c:v>0.5089612227297059</c:v>
                </c:pt>
                <c:pt idx="2437">
                  <c:v>0.50763654790531298</c:v>
                </c:pt>
                <c:pt idx="2438">
                  <c:v>0.50995090058372095</c:v>
                </c:pt>
                <c:pt idx="2439">
                  <c:v>0.49568773179902903</c:v>
                </c:pt>
                <c:pt idx="2440">
                  <c:v>0.48836136267791996</c:v>
                </c:pt>
                <c:pt idx="2441">
                  <c:v>0.54825830510927609</c:v>
                </c:pt>
                <c:pt idx="2442">
                  <c:v>0.50426730114622009</c:v>
                </c:pt>
                <c:pt idx="2443">
                  <c:v>0.51930481404446793</c:v>
                </c:pt>
                <c:pt idx="2444">
                  <c:v>0.54210469652464888</c:v>
                </c:pt>
                <c:pt idx="2445">
                  <c:v>0.52645692006589206</c:v>
                </c:pt>
                <c:pt idx="2446">
                  <c:v>0.47870874260472385</c:v>
                </c:pt>
                <c:pt idx="2447">
                  <c:v>0.45808721035282307</c:v>
                </c:pt>
                <c:pt idx="2448">
                  <c:v>0.55368968082286696</c:v>
                </c:pt>
                <c:pt idx="2449">
                  <c:v>0.49169140897618591</c:v>
                </c:pt>
                <c:pt idx="2450">
                  <c:v>0.47420524013665399</c:v>
                </c:pt>
                <c:pt idx="2451">
                  <c:v>0.49055187151421997</c:v>
                </c:pt>
                <c:pt idx="2452">
                  <c:v>0.516335399819698</c:v>
                </c:pt>
                <c:pt idx="2453">
                  <c:v>0.52661391226738696</c:v>
                </c:pt>
                <c:pt idx="2454">
                  <c:v>0.49606453278686302</c:v>
                </c:pt>
                <c:pt idx="2455">
                  <c:v>0.53132132842083213</c:v>
                </c:pt>
                <c:pt idx="2456">
                  <c:v>0.51131552667979507</c:v>
                </c:pt>
                <c:pt idx="2457">
                  <c:v>0.49888798643624988</c:v>
                </c:pt>
                <c:pt idx="2458">
                  <c:v>0.53656221105051793</c:v>
                </c:pt>
                <c:pt idx="2459">
                  <c:v>0.49234140180041785</c:v>
                </c:pt>
                <c:pt idx="2460">
                  <c:v>0.50501548832036991</c:v>
                </c:pt>
                <c:pt idx="2461">
                  <c:v>0.57079093805861503</c:v>
                </c:pt>
                <c:pt idx="2462">
                  <c:v>0.49038778018392715</c:v>
                </c:pt>
                <c:pt idx="2463">
                  <c:v>0.51892230525121097</c:v>
                </c:pt>
                <c:pt idx="2464">
                  <c:v>0.52284334582738201</c:v>
                </c:pt>
                <c:pt idx="2465">
                  <c:v>0.55251306796217392</c:v>
                </c:pt>
                <c:pt idx="2466">
                  <c:v>0.543134086000579</c:v>
                </c:pt>
                <c:pt idx="2467">
                  <c:v>0.54032555696412798</c:v>
                </c:pt>
                <c:pt idx="2468">
                  <c:v>0.5148737316346701</c:v>
                </c:pt>
                <c:pt idx="2469">
                  <c:v>0.49116382792851909</c:v>
                </c:pt>
                <c:pt idx="2470">
                  <c:v>0.50765114050813187</c:v>
                </c:pt>
                <c:pt idx="2471">
                  <c:v>0.5348681759855799</c:v>
                </c:pt>
                <c:pt idx="2472">
                  <c:v>0.52019220685664191</c:v>
                </c:pt>
                <c:pt idx="2473">
                  <c:v>0.477897774511438</c:v>
                </c:pt>
                <c:pt idx="2474">
                  <c:v>0.51549241586941896</c:v>
                </c:pt>
                <c:pt idx="2475">
                  <c:v>0.49537481710181508</c:v>
                </c:pt>
                <c:pt idx="2476">
                  <c:v>0.46189548618630405</c:v>
                </c:pt>
                <c:pt idx="2477">
                  <c:v>0.51255044310459985</c:v>
                </c:pt>
                <c:pt idx="2478">
                  <c:v>0.48892139385375688</c:v>
                </c:pt>
                <c:pt idx="2479">
                  <c:v>0.53449525598402992</c:v>
                </c:pt>
                <c:pt idx="2480">
                  <c:v>0.51037097432133793</c:v>
                </c:pt>
                <c:pt idx="2481">
                  <c:v>0.5409445380585951</c:v>
                </c:pt>
                <c:pt idx="2482">
                  <c:v>0.54095435130436809</c:v>
                </c:pt>
                <c:pt idx="2483">
                  <c:v>0.53923347273320799</c:v>
                </c:pt>
                <c:pt idx="2484">
                  <c:v>0.54941004876321797</c:v>
                </c:pt>
                <c:pt idx="2485">
                  <c:v>0.48518385971994504</c:v>
                </c:pt>
                <c:pt idx="2486">
                  <c:v>0.542305722277447</c:v>
                </c:pt>
                <c:pt idx="2487">
                  <c:v>0.52851694089341406</c:v>
                </c:pt>
                <c:pt idx="2488">
                  <c:v>0.52264995475269105</c:v>
                </c:pt>
                <c:pt idx="2489">
                  <c:v>0.47938312249595005</c:v>
                </c:pt>
                <c:pt idx="2490">
                  <c:v>0.45094323218176513</c:v>
                </c:pt>
                <c:pt idx="2491">
                  <c:v>0.53851134327065886</c:v>
                </c:pt>
                <c:pt idx="2492">
                  <c:v>0.47059570419123198</c:v>
                </c:pt>
                <c:pt idx="2493">
                  <c:v>0.50630393128719509</c:v>
                </c:pt>
                <c:pt idx="2494">
                  <c:v>0.52909856007760603</c:v>
                </c:pt>
                <c:pt idx="2495">
                  <c:v>0.47686271889864695</c:v>
                </c:pt>
                <c:pt idx="2496">
                  <c:v>0.48004256355686792</c:v>
                </c:pt>
                <c:pt idx="2497">
                  <c:v>0.51019588977528108</c:v>
                </c:pt>
                <c:pt idx="2498">
                  <c:v>0.45929980281441407</c:v>
                </c:pt>
                <c:pt idx="2499">
                  <c:v>0.54348044045225508</c:v>
                </c:pt>
                <c:pt idx="2500">
                  <c:v>0.53372409703922696</c:v>
                </c:pt>
                <c:pt idx="2501">
                  <c:v>0.52134873020939987</c:v>
                </c:pt>
                <c:pt idx="2502">
                  <c:v>0.47103231680061408</c:v>
                </c:pt>
                <c:pt idx="2503">
                  <c:v>0.55515784290405901</c:v>
                </c:pt>
                <c:pt idx="2504">
                  <c:v>0.51575770297952794</c:v>
                </c:pt>
                <c:pt idx="2505">
                  <c:v>0.55033812112645797</c:v>
                </c:pt>
                <c:pt idx="2506">
                  <c:v>0.51084525378213996</c:v>
                </c:pt>
                <c:pt idx="2507">
                  <c:v>0.52109396581436507</c:v>
                </c:pt>
                <c:pt idx="2508">
                  <c:v>0.52801926120332798</c:v>
                </c:pt>
                <c:pt idx="2509">
                  <c:v>0.47180167371246307</c:v>
                </c:pt>
                <c:pt idx="2510">
                  <c:v>0.54024279909412409</c:v>
                </c:pt>
                <c:pt idx="2511">
                  <c:v>0.47802285403067113</c:v>
                </c:pt>
                <c:pt idx="2512">
                  <c:v>0.5330502719095539</c:v>
                </c:pt>
                <c:pt idx="2513">
                  <c:v>0.51407772947983599</c:v>
                </c:pt>
                <c:pt idx="2514">
                  <c:v>0.59402877379610897</c:v>
                </c:pt>
                <c:pt idx="2515">
                  <c:v>0.57590405128894606</c:v>
                </c:pt>
                <c:pt idx="2516">
                  <c:v>0.54137898352124092</c:v>
                </c:pt>
                <c:pt idx="2517">
                  <c:v>0.52026276966715801</c:v>
                </c:pt>
                <c:pt idx="2518">
                  <c:v>0.48912230611451801</c:v>
                </c:pt>
                <c:pt idx="2519">
                  <c:v>0.54087943127010307</c:v>
                </c:pt>
                <c:pt idx="2520">
                  <c:v>0.49970038436561304</c:v>
                </c:pt>
                <c:pt idx="2521">
                  <c:v>0.4953658566848359</c:v>
                </c:pt>
                <c:pt idx="2522">
                  <c:v>0.51214990631679791</c:v>
                </c:pt>
                <c:pt idx="2523">
                  <c:v>0.52463628286553388</c:v>
                </c:pt>
                <c:pt idx="2524">
                  <c:v>0.55551473272839902</c:v>
                </c:pt>
                <c:pt idx="2525">
                  <c:v>0.54050952643166394</c:v>
                </c:pt>
                <c:pt idx="2526">
                  <c:v>0.4840347107071501</c:v>
                </c:pt>
                <c:pt idx="2527">
                  <c:v>0.4745361369508081</c:v>
                </c:pt>
                <c:pt idx="2528">
                  <c:v>0.51743123769406085</c:v>
                </c:pt>
                <c:pt idx="2529">
                  <c:v>0.5746503343313929</c:v>
                </c:pt>
                <c:pt idx="2530">
                  <c:v>0.519749352031742</c:v>
                </c:pt>
                <c:pt idx="2531">
                  <c:v>0.50565833381173309</c:v>
                </c:pt>
                <c:pt idx="2532">
                  <c:v>0.54047286248166493</c:v>
                </c:pt>
                <c:pt idx="2533">
                  <c:v>0.53104852968842697</c:v>
                </c:pt>
                <c:pt idx="2534">
                  <c:v>0.5085928368851409</c:v>
                </c:pt>
                <c:pt idx="2535">
                  <c:v>0.5176133762703391</c:v>
                </c:pt>
                <c:pt idx="2536">
                  <c:v>0.55133698202302905</c:v>
                </c:pt>
                <c:pt idx="2537">
                  <c:v>0.53480255696489598</c:v>
                </c:pt>
                <c:pt idx="2538">
                  <c:v>0.48496638384178403</c:v>
                </c:pt>
                <c:pt idx="2539">
                  <c:v>0.5653545487707109</c:v>
                </c:pt>
                <c:pt idx="2540">
                  <c:v>0.49618314187331913</c:v>
                </c:pt>
                <c:pt idx="2541">
                  <c:v>0.56323494321003797</c:v>
                </c:pt>
                <c:pt idx="2542">
                  <c:v>0.50847797235423708</c:v>
                </c:pt>
                <c:pt idx="2543">
                  <c:v>0.4552303748880171</c:v>
                </c:pt>
                <c:pt idx="2544">
                  <c:v>0.53491073934811906</c:v>
                </c:pt>
                <c:pt idx="2545">
                  <c:v>0.50896816025276803</c:v>
                </c:pt>
                <c:pt idx="2546">
                  <c:v>0.55218054601217614</c:v>
                </c:pt>
                <c:pt idx="2547">
                  <c:v>0.51999525653516887</c:v>
                </c:pt>
                <c:pt idx="2548">
                  <c:v>0.54015758258852886</c:v>
                </c:pt>
                <c:pt idx="2549">
                  <c:v>0.47681124735266089</c:v>
                </c:pt>
                <c:pt idx="2550">
                  <c:v>0.46023658587499505</c:v>
                </c:pt>
                <c:pt idx="2551">
                  <c:v>0.45708979059506394</c:v>
                </c:pt>
                <c:pt idx="2552">
                  <c:v>0.49359284721034813</c:v>
                </c:pt>
                <c:pt idx="2553">
                  <c:v>0.51395919567619497</c:v>
                </c:pt>
                <c:pt idx="2554">
                  <c:v>0.47456244474671794</c:v>
                </c:pt>
                <c:pt idx="2555">
                  <c:v>0.48392671563994005</c:v>
                </c:pt>
                <c:pt idx="2556">
                  <c:v>0.50447552081574598</c:v>
                </c:pt>
                <c:pt idx="2557">
                  <c:v>0.43399744565444487</c:v>
                </c:pt>
                <c:pt idx="2558">
                  <c:v>0.54702842085189307</c:v>
                </c:pt>
                <c:pt idx="2559">
                  <c:v>0.53370067619863704</c:v>
                </c:pt>
                <c:pt idx="2560">
                  <c:v>0.49720757402883009</c:v>
                </c:pt>
                <c:pt idx="2561">
                  <c:v>0.52608596727937107</c:v>
                </c:pt>
                <c:pt idx="2562">
                  <c:v>0.56539858014976097</c:v>
                </c:pt>
                <c:pt idx="2563">
                  <c:v>0.46821197708389706</c:v>
                </c:pt>
                <c:pt idx="2564">
                  <c:v>0.46133966690217398</c:v>
                </c:pt>
                <c:pt idx="2565">
                  <c:v>0.50774624017716297</c:v>
                </c:pt>
                <c:pt idx="2566">
                  <c:v>0.51392434590728087</c:v>
                </c:pt>
                <c:pt idx="2567">
                  <c:v>0.54702444519414095</c:v>
                </c:pt>
                <c:pt idx="2568">
                  <c:v>0.49130075480454105</c:v>
                </c:pt>
                <c:pt idx="2569">
                  <c:v>0.49424590281860004</c:v>
                </c:pt>
                <c:pt idx="2570">
                  <c:v>0.48582035919348399</c:v>
                </c:pt>
                <c:pt idx="2571">
                  <c:v>0.50669636555988684</c:v>
                </c:pt>
                <c:pt idx="2572">
                  <c:v>0.52575664548837897</c:v>
                </c:pt>
                <c:pt idx="2573">
                  <c:v>0.46223774512537497</c:v>
                </c:pt>
                <c:pt idx="2574">
                  <c:v>0.47231482897803989</c:v>
                </c:pt>
                <c:pt idx="2575">
                  <c:v>0.55372979031050107</c:v>
                </c:pt>
                <c:pt idx="2576">
                  <c:v>0.55554211141895005</c:v>
                </c:pt>
                <c:pt idx="2577">
                  <c:v>0.54322999413758211</c:v>
                </c:pt>
                <c:pt idx="2578">
                  <c:v>0.53037634266836586</c:v>
                </c:pt>
                <c:pt idx="2579">
                  <c:v>0.52996252255246001</c:v>
                </c:pt>
                <c:pt idx="2580">
                  <c:v>0.55025851595472208</c:v>
                </c:pt>
                <c:pt idx="2581">
                  <c:v>0.461866280278317</c:v>
                </c:pt>
                <c:pt idx="2582">
                  <c:v>0.50977780836353292</c:v>
                </c:pt>
                <c:pt idx="2583">
                  <c:v>0.51926045675311305</c:v>
                </c:pt>
                <c:pt idx="2584">
                  <c:v>0.60245786144765101</c:v>
                </c:pt>
                <c:pt idx="2585">
                  <c:v>0.4785894242430031</c:v>
                </c:pt>
                <c:pt idx="2586">
                  <c:v>0.49009519830835502</c:v>
                </c:pt>
                <c:pt idx="2587">
                  <c:v>0.43162349729709903</c:v>
                </c:pt>
                <c:pt idx="2588">
                  <c:v>0.46988339530502699</c:v>
                </c:pt>
                <c:pt idx="2589">
                  <c:v>0.52908456251029989</c:v>
                </c:pt>
                <c:pt idx="2590">
                  <c:v>0.53626237911698804</c:v>
                </c:pt>
                <c:pt idx="2591">
                  <c:v>0.55568921646993696</c:v>
                </c:pt>
                <c:pt idx="2592">
                  <c:v>0.55826362538236496</c:v>
                </c:pt>
                <c:pt idx="2593">
                  <c:v>0.47637611693068305</c:v>
                </c:pt>
                <c:pt idx="2594">
                  <c:v>0.48149029359375906</c:v>
                </c:pt>
                <c:pt idx="2595">
                  <c:v>0.56784132293791501</c:v>
                </c:pt>
                <c:pt idx="2596">
                  <c:v>0.5476720382343031</c:v>
                </c:pt>
                <c:pt idx="2597">
                  <c:v>0.48332327004769393</c:v>
                </c:pt>
                <c:pt idx="2598">
                  <c:v>0.56403816056461309</c:v>
                </c:pt>
                <c:pt idx="2599">
                  <c:v>0.54102966442609102</c:v>
                </c:pt>
                <c:pt idx="2600">
                  <c:v>0.54059100172038199</c:v>
                </c:pt>
                <c:pt idx="2601">
                  <c:v>0.53793154766324702</c:v>
                </c:pt>
                <c:pt idx="2602">
                  <c:v>0.49067907262324206</c:v>
                </c:pt>
                <c:pt idx="2603">
                  <c:v>0.52358360265231796</c:v>
                </c:pt>
                <c:pt idx="2604">
                  <c:v>0.52626719404912892</c:v>
                </c:pt>
                <c:pt idx="2605">
                  <c:v>0.53685915017465891</c:v>
                </c:pt>
                <c:pt idx="2606">
                  <c:v>0.55870314629167195</c:v>
                </c:pt>
                <c:pt idx="2607">
                  <c:v>0.51402246091447401</c:v>
                </c:pt>
                <c:pt idx="2608">
                  <c:v>0.49518373035448804</c:v>
                </c:pt>
                <c:pt idx="2609">
                  <c:v>0.55053222115880107</c:v>
                </c:pt>
                <c:pt idx="2610">
                  <c:v>0.466368720478328</c:v>
                </c:pt>
                <c:pt idx="2611">
                  <c:v>0.46578265244323303</c:v>
                </c:pt>
                <c:pt idx="2612">
                  <c:v>0.5507980008835639</c:v>
                </c:pt>
                <c:pt idx="2613">
                  <c:v>0.48116696042365203</c:v>
                </c:pt>
                <c:pt idx="2614">
                  <c:v>0.52368771995966101</c:v>
                </c:pt>
                <c:pt idx="2615">
                  <c:v>0.54808155412358794</c:v>
                </c:pt>
                <c:pt idx="2616">
                  <c:v>0.55351627463375896</c:v>
                </c:pt>
                <c:pt idx="2617">
                  <c:v>0.51396172939889595</c:v>
                </c:pt>
                <c:pt idx="2618">
                  <c:v>0.51012872267433695</c:v>
                </c:pt>
                <c:pt idx="2619">
                  <c:v>0.50967485478449004</c:v>
                </c:pt>
                <c:pt idx="2620">
                  <c:v>0.51571529387663295</c:v>
                </c:pt>
                <c:pt idx="2621">
                  <c:v>0.47006948984271513</c:v>
                </c:pt>
                <c:pt idx="2622">
                  <c:v>0.48689636259514402</c:v>
                </c:pt>
                <c:pt idx="2623">
                  <c:v>0.51789729226250192</c:v>
                </c:pt>
                <c:pt idx="2624">
                  <c:v>0.50229816095683899</c:v>
                </c:pt>
                <c:pt idx="2625">
                  <c:v>0.549055846998873</c:v>
                </c:pt>
                <c:pt idx="2626">
                  <c:v>0.4870641916960281</c:v>
                </c:pt>
                <c:pt idx="2627">
                  <c:v>0.52434834466597102</c:v>
                </c:pt>
                <c:pt idx="2628">
                  <c:v>0.51138206186863</c:v>
                </c:pt>
                <c:pt idx="2629">
                  <c:v>0.45610910528813708</c:v>
                </c:pt>
                <c:pt idx="2630">
                  <c:v>0.55765402881771498</c:v>
                </c:pt>
                <c:pt idx="2631">
                  <c:v>0.51221273636459108</c:v>
                </c:pt>
                <c:pt idx="2632">
                  <c:v>0.49996190801435603</c:v>
                </c:pt>
                <c:pt idx="2633">
                  <c:v>0.54749761581681811</c:v>
                </c:pt>
                <c:pt idx="2634">
                  <c:v>0.51740316265814001</c:v>
                </c:pt>
                <c:pt idx="2635">
                  <c:v>0.49589222531836707</c:v>
                </c:pt>
                <c:pt idx="2636">
                  <c:v>0.54163049364642302</c:v>
                </c:pt>
                <c:pt idx="2637">
                  <c:v>0.51350151295189406</c:v>
                </c:pt>
                <c:pt idx="2638">
                  <c:v>0.5808895957458371</c:v>
                </c:pt>
                <c:pt idx="2639">
                  <c:v>0.50494756868830892</c:v>
                </c:pt>
                <c:pt idx="2640">
                  <c:v>0.52450835549785901</c:v>
                </c:pt>
                <c:pt idx="2641">
                  <c:v>0.5308060886632131</c:v>
                </c:pt>
                <c:pt idx="2642">
                  <c:v>0.45956784590671695</c:v>
                </c:pt>
                <c:pt idx="2643">
                  <c:v>0.56074156920287288</c:v>
                </c:pt>
                <c:pt idx="2644">
                  <c:v>0.44660106391135601</c:v>
                </c:pt>
                <c:pt idx="2645">
                  <c:v>0.54564170844892801</c:v>
                </c:pt>
                <c:pt idx="2646">
                  <c:v>0.54558455187191701</c:v>
                </c:pt>
                <c:pt idx="2647">
                  <c:v>0.51768193875225799</c:v>
                </c:pt>
                <c:pt idx="2648">
                  <c:v>0.51541894351677398</c:v>
                </c:pt>
                <c:pt idx="2649">
                  <c:v>0.52841046831814498</c:v>
                </c:pt>
                <c:pt idx="2650">
                  <c:v>0.52068017948767298</c:v>
                </c:pt>
                <c:pt idx="2651">
                  <c:v>0.51158008746019901</c:v>
                </c:pt>
                <c:pt idx="2652">
                  <c:v>0.52813938446195297</c:v>
                </c:pt>
                <c:pt idx="2653">
                  <c:v>0.51486181540752696</c:v>
                </c:pt>
                <c:pt idx="2654">
                  <c:v>0.56100142983249912</c:v>
                </c:pt>
                <c:pt idx="2655">
                  <c:v>0.49946993209912804</c:v>
                </c:pt>
                <c:pt idx="2656">
                  <c:v>0.45854740670272898</c:v>
                </c:pt>
                <c:pt idx="2657">
                  <c:v>0.48010194563187303</c:v>
                </c:pt>
                <c:pt idx="2658">
                  <c:v>0.48519809769264199</c:v>
                </c:pt>
                <c:pt idx="2659">
                  <c:v>0.50891222980922701</c:v>
                </c:pt>
                <c:pt idx="2660">
                  <c:v>0.54551498718048086</c:v>
                </c:pt>
                <c:pt idx="2661">
                  <c:v>0.49000794076675191</c:v>
                </c:pt>
                <c:pt idx="2662">
                  <c:v>0.48261220045461595</c:v>
                </c:pt>
                <c:pt idx="2663">
                  <c:v>0.54029577134450502</c:v>
                </c:pt>
                <c:pt idx="2664">
                  <c:v>0.50717748584892108</c:v>
                </c:pt>
                <c:pt idx="2665">
                  <c:v>0.53982744159297602</c:v>
                </c:pt>
                <c:pt idx="2666">
                  <c:v>0.55570697150119408</c:v>
                </c:pt>
                <c:pt idx="2667">
                  <c:v>0.5736739254466291</c:v>
                </c:pt>
                <c:pt idx="2668">
                  <c:v>0.46026681312850193</c:v>
                </c:pt>
                <c:pt idx="2669">
                  <c:v>0.53562480424835501</c:v>
                </c:pt>
                <c:pt idx="2670">
                  <c:v>0.46467000112021006</c:v>
                </c:pt>
                <c:pt idx="2671">
                  <c:v>0.48806101572102811</c:v>
                </c:pt>
                <c:pt idx="2672">
                  <c:v>0.49880182246996496</c:v>
                </c:pt>
                <c:pt idx="2673">
                  <c:v>0.57255021463744804</c:v>
                </c:pt>
                <c:pt idx="2674">
                  <c:v>0.51466868237857011</c:v>
                </c:pt>
                <c:pt idx="2675">
                  <c:v>0.51811862457144409</c:v>
                </c:pt>
                <c:pt idx="2676">
                  <c:v>0.55083279565652699</c:v>
                </c:pt>
                <c:pt idx="2677">
                  <c:v>0.51561023390790506</c:v>
                </c:pt>
                <c:pt idx="2678">
                  <c:v>0.4940220706957491</c:v>
                </c:pt>
                <c:pt idx="2679">
                  <c:v>0.49896771752935998</c:v>
                </c:pt>
                <c:pt idx="2680">
                  <c:v>0.53092929755621099</c:v>
                </c:pt>
                <c:pt idx="2681">
                  <c:v>0.50266431200649997</c:v>
                </c:pt>
                <c:pt idx="2682">
                  <c:v>0.56656484205894497</c:v>
                </c:pt>
                <c:pt idx="2683">
                  <c:v>0.50112805986364894</c:v>
                </c:pt>
                <c:pt idx="2684">
                  <c:v>0.54878750597119608</c:v>
                </c:pt>
                <c:pt idx="2685">
                  <c:v>0.51690396446182096</c:v>
                </c:pt>
                <c:pt idx="2686">
                  <c:v>0.51402239795601712</c:v>
                </c:pt>
                <c:pt idx="2687">
                  <c:v>0.4745325543028831</c:v>
                </c:pt>
                <c:pt idx="2688">
                  <c:v>0.54237630960180505</c:v>
                </c:pt>
                <c:pt idx="2689">
                  <c:v>0.52430381643870005</c:v>
                </c:pt>
                <c:pt idx="2690">
                  <c:v>0.53985729625782586</c:v>
                </c:pt>
                <c:pt idx="2691">
                  <c:v>0.48871396656089894</c:v>
                </c:pt>
                <c:pt idx="2692">
                  <c:v>0.53354465176828003</c:v>
                </c:pt>
                <c:pt idx="2693">
                  <c:v>0.51517711144666001</c:v>
                </c:pt>
                <c:pt idx="2694">
                  <c:v>0.53088548232920507</c:v>
                </c:pt>
                <c:pt idx="2695">
                  <c:v>0.49987365612882295</c:v>
                </c:pt>
                <c:pt idx="2696">
                  <c:v>0.52964155396092494</c:v>
                </c:pt>
                <c:pt idx="2697">
                  <c:v>0.55536708265914292</c:v>
                </c:pt>
                <c:pt idx="2698">
                  <c:v>0.49293840396821997</c:v>
                </c:pt>
                <c:pt idx="2699">
                  <c:v>0.47878897928771402</c:v>
                </c:pt>
                <c:pt idx="2700">
                  <c:v>0.4987949874576949</c:v>
                </c:pt>
                <c:pt idx="2701">
                  <c:v>0.53311269156275298</c:v>
                </c:pt>
                <c:pt idx="2702">
                  <c:v>0.53616412788175594</c:v>
                </c:pt>
                <c:pt idx="2703">
                  <c:v>0.52336637542402298</c:v>
                </c:pt>
                <c:pt idx="2704">
                  <c:v>0.44792759373380997</c:v>
                </c:pt>
                <c:pt idx="2705">
                  <c:v>0.56002162455594606</c:v>
                </c:pt>
                <c:pt idx="2706">
                  <c:v>0.44501296591471595</c:v>
                </c:pt>
                <c:pt idx="2707">
                  <c:v>0.49512860036776507</c:v>
                </c:pt>
                <c:pt idx="2708">
                  <c:v>0.50211130470626908</c:v>
                </c:pt>
                <c:pt idx="2709">
                  <c:v>0.49328130097659395</c:v>
                </c:pt>
                <c:pt idx="2710">
                  <c:v>0.50095082826561199</c:v>
                </c:pt>
                <c:pt idx="2711">
                  <c:v>0.51448910189756392</c:v>
                </c:pt>
                <c:pt idx="2712">
                  <c:v>0.49554027600358708</c:v>
                </c:pt>
                <c:pt idx="2713">
                  <c:v>0.50428263056829803</c:v>
                </c:pt>
                <c:pt idx="2714">
                  <c:v>0.4861625234291781</c:v>
                </c:pt>
                <c:pt idx="2715">
                  <c:v>0.5379519772181619</c:v>
                </c:pt>
                <c:pt idx="2716">
                  <c:v>0.50560066827921002</c:v>
                </c:pt>
                <c:pt idx="2717">
                  <c:v>0.49910421838450403</c:v>
                </c:pt>
                <c:pt idx="2718">
                  <c:v>0.4734867873517431</c:v>
                </c:pt>
                <c:pt idx="2719">
                  <c:v>0.49553762554177005</c:v>
                </c:pt>
                <c:pt idx="2720">
                  <c:v>0.51168463170270206</c:v>
                </c:pt>
                <c:pt idx="2721">
                  <c:v>0.5234803495556839</c:v>
                </c:pt>
                <c:pt idx="2722">
                  <c:v>0.55016884801045907</c:v>
                </c:pt>
                <c:pt idx="2723">
                  <c:v>0.5461791825116471</c:v>
                </c:pt>
                <c:pt idx="2724">
                  <c:v>0.48869582804650702</c:v>
                </c:pt>
                <c:pt idx="2725">
                  <c:v>0.52818226756453301</c:v>
                </c:pt>
                <c:pt idx="2726">
                  <c:v>0.48713799753693499</c:v>
                </c:pt>
                <c:pt idx="2727">
                  <c:v>0.51921921475869892</c:v>
                </c:pt>
                <c:pt idx="2728">
                  <c:v>0.4855289066824211</c:v>
                </c:pt>
                <c:pt idx="2729">
                  <c:v>0.50662964449438208</c:v>
                </c:pt>
                <c:pt idx="2730">
                  <c:v>0.49341048025921685</c:v>
                </c:pt>
                <c:pt idx="2731">
                  <c:v>0.49090597946070291</c:v>
                </c:pt>
                <c:pt idx="2732">
                  <c:v>0.52122622781257999</c:v>
                </c:pt>
                <c:pt idx="2733">
                  <c:v>0.51526479257412106</c:v>
                </c:pt>
                <c:pt idx="2734">
                  <c:v>0.54845404522200192</c:v>
                </c:pt>
                <c:pt idx="2735">
                  <c:v>0.460200074309421</c:v>
                </c:pt>
                <c:pt idx="2736">
                  <c:v>0.55053033864715095</c:v>
                </c:pt>
                <c:pt idx="2737">
                  <c:v>0.46513629294293091</c:v>
                </c:pt>
                <c:pt idx="2738">
                  <c:v>0.52675210083331792</c:v>
                </c:pt>
                <c:pt idx="2739">
                  <c:v>0.53301187263096694</c:v>
                </c:pt>
                <c:pt idx="2740">
                  <c:v>0.52708393778556806</c:v>
                </c:pt>
                <c:pt idx="2741">
                  <c:v>0.52990900099092308</c:v>
                </c:pt>
                <c:pt idx="2742">
                  <c:v>0.50539201379684295</c:v>
                </c:pt>
                <c:pt idx="2743">
                  <c:v>0.54591444299976399</c:v>
                </c:pt>
                <c:pt idx="2744">
                  <c:v>0.46572876840756405</c:v>
                </c:pt>
                <c:pt idx="2745">
                  <c:v>0.44583915855661505</c:v>
                </c:pt>
                <c:pt idx="2746">
                  <c:v>0.47783196873133393</c:v>
                </c:pt>
                <c:pt idx="2747">
                  <c:v>0.49578588729244999</c:v>
                </c:pt>
                <c:pt idx="2748">
                  <c:v>0.47410794718506488</c:v>
                </c:pt>
                <c:pt idx="2749">
                  <c:v>0.55129445503342411</c:v>
                </c:pt>
                <c:pt idx="2750">
                  <c:v>0.49052587147834414</c:v>
                </c:pt>
                <c:pt idx="2751">
                  <c:v>0.49059770831653504</c:v>
                </c:pt>
                <c:pt idx="2752">
                  <c:v>0.52311104131951291</c:v>
                </c:pt>
                <c:pt idx="2753">
                  <c:v>0.51313375939244299</c:v>
                </c:pt>
                <c:pt idx="2754">
                  <c:v>0.54674420323092798</c:v>
                </c:pt>
                <c:pt idx="2755">
                  <c:v>0.53694378699682999</c:v>
                </c:pt>
                <c:pt idx="2756">
                  <c:v>0.53460140959218494</c:v>
                </c:pt>
                <c:pt idx="2757">
                  <c:v>0.552523762224711</c:v>
                </c:pt>
                <c:pt idx="2758">
                  <c:v>0.48966557804031097</c:v>
                </c:pt>
                <c:pt idx="2759">
                  <c:v>0.55993959169951013</c:v>
                </c:pt>
                <c:pt idx="2760">
                  <c:v>0.569946207274873</c:v>
                </c:pt>
                <c:pt idx="2761">
                  <c:v>0.54387754375343811</c:v>
                </c:pt>
                <c:pt idx="2762">
                  <c:v>0.47912981822336198</c:v>
                </c:pt>
                <c:pt idx="2763">
                  <c:v>0.48489160932874698</c:v>
                </c:pt>
                <c:pt idx="2764">
                  <c:v>0.48653428778474705</c:v>
                </c:pt>
                <c:pt idx="2765">
                  <c:v>0.52309451895289605</c:v>
                </c:pt>
                <c:pt idx="2766">
                  <c:v>0.51651015850721194</c:v>
                </c:pt>
                <c:pt idx="2767">
                  <c:v>0.50501009937761709</c:v>
                </c:pt>
                <c:pt idx="2768">
                  <c:v>0.52671705926187395</c:v>
                </c:pt>
                <c:pt idx="2769">
                  <c:v>0.50538070997850193</c:v>
                </c:pt>
                <c:pt idx="2770">
                  <c:v>0.57208379107696894</c:v>
                </c:pt>
                <c:pt idx="2771">
                  <c:v>0.56410353398869006</c:v>
                </c:pt>
                <c:pt idx="2772">
                  <c:v>0.44644248602218606</c:v>
                </c:pt>
                <c:pt idx="2773">
                  <c:v>0.52894040245824203</c:v>
                </c:pt>
                <c:pt idx="2774">
                  <c:v>0.55041856463831484</c:v>
                </c:pt>
                <c:pt idx="2775">
                  <c:v>0.52038494264213786</c:v>
                </c:pt>
                <c:pt idx="2776">
                  <c:v>0.51425385622630604</c:v>
                </c:pt>
                <c:pt idx="2777">
                  <c:v>0.547535561035704</c:v>
                </c:pt>
                <c:pt idx="2778">
                  <c:v>0.51314887683422594</c:v>
                </c:pt>
                <c:pt idx="2779">
                  <c:v>0.54686246665079508</c:v>
                </c:pt>
                <c:pt idx="2780">
                  <c:v>0.52389372100106102</c:v>
                </c:pt>
                <c:pt idx="2781">
                  <c:v>0.51957311689042207</c:v>
                </c:pt>
                <c:pt idx="2782">
                  <c:v>0.46648209685352704</c:v>
                </c:pt>
                <c:pt idx="2783">
                  <c:v>0.52537330914790503</c:v>
                </c:pt>
                <c:pt idx="2784">
                  <c:v>0.48477990411697791</c:v>
                </c:pt>
                <c:pt idx="2785">
                  <c:v>0.49015551607242003</c:v>
                </c:pt>
                <c:pt idx="2786">
                  <c:v>0.45661552944760508</c:v>
                </c:pt>
                <c:pt idx="2787">
                  <c:v>0.55889140618605393</c:v>
                </c:pt>
                <c:pt idx="2788">
                  <c:v>0.50942572189830693</c:v>
                </c:pt>
                <c:pt idx="2789">
                  <c:v>0.50436952062551599</c:v>
                </c:pt>
                <c:pt idx="2790">
                  <c:v>0.5271159511066299</c:v>
                </c:pt>
                <c:pt idx="2791">
                  <c:v>0.55959912946088708</c:v>
                </c:pt>
                <c:pt idx="2792">
                  <c:v>0.51235607248396009</c:v>
                </c:pt>
                <c:pt idx="2793">
                  <c:v>0.51586911246908296</c:v>
                </c:pt>
                <c:pt idx="2794">
                  <c:v>0.55476923338386308</c:v>
                </c:pt>
                <c:pt idx="2795">
                  <c:v>0.49715609874512112</c:v>
                </c:pt>
                <c:pt idx="2796">
                  <c:v>0.52163917535877613</c:v>
                </c:pt>
                <c:pt idx="2797">
                  <c:v>0.48764228919387687</c:v>
                </c:pt>
                <c:pt idx="2798">
                  <c:v>0.54374919890030093</c:v>
                </c:pt>
                <c:pt idx="2799">
                  <c:v>0.504459760895825</c:v>
                </c:pt>
                <c:pt idx="2800">
                  <c:v>0.52418595243138089</c:v>
                </c:pt>
                <c:pt idx="2801">
                  <c:v>0.50452196700650509</c:v>
                </c:pt>
                <c:pt idx="2802">
                  <c:v>0.51187046603154196</c:v>
                </c:pt>
                <c:pt idx="2803">
                  <c:v>0.48793637560858694</c:v>
                </c:pt>
                <c:pt idx="2804">
                  <c:v>0.50277128858059894</c:v>
                </c:pt>
                <c:pt idx="2805">
                  <c:v>0.52662755559432906</c:v>
                </c:pt>
                <c:pt idx="2806">
                  <c:v>0.49829682891037996</c:v>
                </c:pt>
                <c:pt idx="2807">
                  <c:v>0.49086764819059414</c:v>
                </c:pt>
                <c:pt idx="2808">
                  <c:v>0.51738766858528595</c:v>
                </c:pt>
                <c:pt idx="2809">
                  <c:v>0.47625391622129498</c:v>
                </c:pt>
                <c:pt idx="2810">
                  <c:v>0.53184046233517002</c:v>
                </c:pt>
                <c:pt idx="2811">
                  <c:v>0.45198991924673593</c:v>
                </c:pt>
                <c:pt idx="2812">
                  <c:v>0.49674656923227301</c:v>
                </c:pt>
                <c:pt idx="2813">
                  <c:v>0.50255430415967706</c:v>
                </c:pt>
                <c:pt idx="2814">
                  <c:v>0.54386645919481003</c:v>
                </c:pt>
                <c:pt idx="2815">
                  <c:v>0.53365700720229203</c:v>
                </c:pt>
                <c:pt idx="2816">
                  <c:v>0.50002589644419304</c:v>
                </c:pt>
                <c:pt idx="2817">
                  <c:v>0.56056561964206308</c:v>
                </c:pt>
                <c:pt idx="2818">
                  <c:v>0.48888783127325386</c:v>
                </c:pt>
                <c:pt idx="2819">
                  <c:v>0.52326037741109488</c:v>
                </c:pt>
                <c:pt idx="2820">
                  <c:v>0.50136820357485812</c:v>
                </c:pt>
                <c:pt idx="2821">
                  <c:v>0.56554484040646202</c:v>
                </c:pt>
                <c:pt idx="2822">
                  <c:v>0.56039501070283304</c:v>
                </c:pt>
                <c:pt idx="2823">
                  <c:v>0.53594084330737612</c:v>
                </c:pt>
                <c:pt idx="2824">
                  <c:v>0.55094154536005813</c:v>
                </c:pt>
                <c:pt idx="2825">
                  <c:v>0.49759915545225697</c:v>
                </c:pt>
                <c:pt idx="2826">
                  <c:v>0.52627263794090196</c:v>
                </c:pt>
                <c:pt idx="2827">
                  <c:v>0.50646847780202109</c:v>
                </c:pt>
                <c:pt idx="2828">
                  <c:v>0.52222688349672108</c:v>
                </c:pt>
                <c:pt idx="2829">
                  <c:v>0.49989116727859995</c:v>
                </c:pt>
                <c:pt idx="2830">
                  <c:v>0.52809286443594095</c:v>
                </c:pt>
                <c:pt idx="2831">
                  <c:v>0.50621431240367099</c:v>
                </c:pt>
                <c:pt idx="2832">
                  <c:v>0.54018753406479703</c:v>
                </c:pt>
                <c:pt idx="2833">
                  <c:v>0.53007003989625201</c:v>
                </c:pt>
                <c:pt idx="2834">
                  <c:v>0.53166555771314095</c:v>
                </c:pt>
                <c:pt idx="2835">
                  <c:v>0.520503920144614</c:v>
                </c:pt>
                <c:pt idx="2836">
                  <c:v>0.49958021051084511</c:v>
                </c:pt>
                <c:pt idx="2837">
                  <c:v>0.5638977762144769</c:v>
                </c:pt>
                <c:pt idx="2838">
                  <c:v>0.52008633193568898</c:v>
                </c:pt>
                <c:pt idx="2839">
                  <c:v>0.55011624617445098</c:v>
                </c:pt>
                <c:pt idx="2840">
                  <c:v>0.52893710054069798</c:v>
                </c:pt>
                <c:pt idx="2841">
                  <c:v>0.537275590338818</c:v>
                </c:pt>
                <c:pt idx="2842">
                  <c:v>0.51562789050284397</c:v>
                </c:pt>
                <c:pt idx="2843">
                  <c:v>0.51813267907369409</c:v>
                </c:pt>
                <c:pt idx="2844">
                  <c:v>0.560271903672378</c:v>
                </c:pt>
                <c:pt idx="2845">
                  <c:v>0.47476567540957404</c:v>
                </c:pt>
                <c:pt idx="2846">
                  <c:v>0.46779846536838299</c:v>
                </c:pt>
                <c:pt idx="2847">
                  <c:v>0.49240825630809903</c:v>
                </c:pt>
                <c:pt idx="2848">
                  <c:v>0.44801322215431505</c:v>
                </c:pt>
                <c:pt idx="2849">
                  <c:v>0.52989096950850612</c:v>
                </c:pt>
                <c:pt idx="2850">
                  <c:v>0.52432019264281904</c:v>
                </c:pt>
                <c:pt idx="2851">
                  <c:v>0.47996306775615805</c:v>
                </c:pt>
                <c:pt idx="2852">
                  <c:v>0.44860433038259295</c:v>
                </c:pt>
                <c:pt idx="2853">
                  <c:v>0.50969064652819107</c:v>
                </c:pt>
                <c:pt idx="2854">
                  <c:v>0.53259863657435902</c:v>
                </c:pt>
                <c:pt idx="2855">
                  <c:v>0.52832399397500707</c:v>
                </c:pt>
                <c:pt idx="2856">
                  <c:v>0.50183384938055697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0.50961255276515505</c:v>
                </c:pt>
                <c:pt idx="2860">
                  <c:v>0.56471893418157304</c:v>
                </c:pt>
                <c:pt idx="2861">
                  <c:v>0.48180833059871087</c:v>
                </c:pt>
                <c:pt idx="2862">
                  <c:v>0.53972529616319698</c:v>
                </c:pt>
                <c:pt idx="2863">
                  <c:v>0.50890535885031607</c:v>
                </c:pt>
                <c:pt idx="2864">
                  <c:v>0.56109975221009012</c:v>
                </c:pt>
                <c:pt idx="2865">
                  <c:v>0.53776004307743086</c:v>
                </c:pt>
                <c:pt idx="2866">
                  <c:v>0.54676917991568197</c:v>
                </c:pt>
                <c:pt idx="2867">
                  <c:v>0.47256379778123114</c:v>
                </c:pt>
                <c:pt idx="2868">
                  <c:v>0.49196801915729893</c:v>
                </c:pt>
                <c:pt idx="2869">
                  <c:v>0.55629131987836611</c:v>
                </c:pt>
                <c:pt idx="2870">
                  <c:v>0.5157626316227969</c:v>
                </c:pt>
                <c:pt idx="2871">
                  <c:v>0.50525208820248191</c:v>
                </c:pt>
                <c:pt idx="2872">
                  <c:v>0.48554963403802698</c:v>
                </c:pt>
                <c:pt idx="2873">
                  <c:v>0.51985491018206498</c:v>
                </c:pt>
                <c:pt idx="2874">
                  <c:v>0.53790564234666904</c:v>
                </c:pt>
                <c:pt idx="2875">
                  <c:v>0.52712943375271493</c:v>
                </c:pt>
                <c:pt idx="2876">
                  <c:v>0.54938028977940712</c:v>
                </c:pt>
                <c:pt idx="2877">
                  <c:v>0.55884636072205296</c:v>
                </c:pt>
                <c:pt idx="2878">
                  <c:v>0.51750333384932101</c:v>
                </c:pt>
                <c:pt idx="2879">
                  <c:v>0.47175616084652006</c:v>
                </c:pt>
                <c:pt idx="2880">
                  <c:v>0.50077071294197395</c:v>
                </c:pt>
                <c:pt idx="2881">
                  <c:v>0.49458610423357807</c:v>
                </c:pt>
                <c:pt idx="2882">
                  <c:v>0.49208552262159211</c:v>
                </c:pt>
                <c:pt idx="2883">
                  <c:v>0.53508469355763499</c:v>
                </c:pt>
                <c:pt idx="2884">
                  <c:v>0.51571601191147609</c:v>
                </c:pt>
                <c:pt idx="2885">
                  <c:v>0.56286523911843012</c:v>
                </c:pt>
                <c:pt idx="2886">
                  <c:v>0.54999412543207205</c:v>
                </c:pt>
                <c:pt idx="2887">
                  <c:v>0.50345873054240298</c:v>
                </c:pt>
                <c:pt idx="2888">
                  <c:v>0.53180022967945995</c:v>
                </c:pt>
                <c:pt idx="2889">
                  <c:v>0.54093480149426487</c:v>
                </c:pt>
                <c:pt idx="2890">
                  <c:v>0.4866166411493229</c:v>
                </c:pt>
                <c:pt idx="2891">
                  <c:v>0.53141703376131311</c:v>
                </c:pt>
                <c:pt idx="2892">
                  <c:v>0.51830414646035505</c:v>
                </c:pt>
                <c:pt idx="2893">
                  <c:v>0.53075016874337511</c:v>
                </c:pt>
                <c:pt idx="2894">
                  <c:v>0.5044349171961251</c:v>
                </c:pt>
                <c:pt idx="2895">
                  <c:v>0.49303643976284606</c:v>
                </c:pt>
                <c:pt idx="2896">
                  <c:v>0.49391257081959494</c:v>
                </c:pt>
                <c:pt idx="2897">
                  <c:v>0.51502026766479914</c:v>
                </c:pt>
                <c:pt idx="2898">
                  <c:v>0.51051912349243</c:v>
                </c:pt>
                <c:pt idx="2899">
                  <c:v>0.54240504104696896</c:v>
                </c:pt>
                <c:pt idx="2900">
                  <c:v>0.52281216014265708</c:v>
                </c:pt>
                <c:pt idx="2901">
                  <c:v>0.49378073928596899</c:v>
                </c:pt>
                <c:pt idx="2902">
                  <c:v>0.54048588807267606</c:v>
                </c:pt>
                <c:pt idx="2903">
                  <c:v>0.47532154214964506</c:v>
                </c:pt>
                <c:pt idx="2904">
                  <c:v>0.49485381445821608</c:v>
                </c:pt>
                <c:pt idx="2905">
                  <c:v>0.480258746403047</c:v>
                </c:pt>
                <c:pt idx="2906">
                  <c:v>0.52788903028504597</c:v>
                </c:pt>
                <c:pt idx="2907">
                  <c:v>0.50959754713817706</c:v>
                </c:pt>
                <c:pt idx="2908">
                  <c:v>0.49298515993776393</c:v>
                </c:pt>
                <c:pt idx="2909">
                  <c:v>0.50454695927109205</c:v>
                </c:pt>
                <c:pt idx="2910">
                  <c:v>0.5301281322498741</c:v>
                </c:pt>
                <c:pt idx="2911">
                  <c:v>0.47937360378711413</c:v>
                </c:pt>
                <c:pt idx="2912">
                  <c:v>0.51403508085061189</c:v>
                </c:pt>
                <c:pt idx="2913">
                  <c:v>0.56040424739598294</c:v>
                </c:pt>
                <c:pt idx="2914">
                  <c:v>0.54790047277722709</c:v>
                </c:pt>
                <c:pt idx="2915">
                  <c:v>0.491157424630562</c:v>
                </c:pt>
                <c:pt idx="2916">
                  <c:v>0.52848113537945596</c:v>
                </c:pt>
                <c:pt idx="2917">
                  <c:v>0.44677257742404697</c:v>
                </c:pt>
                <c:pt idx="2918">
                  <c:v>0.52782419770362599</c:v>
                </c:pt>
                <c:pt idx="2919">
                  <c:v>0.4927789558037089</c:v>
                </c:pt>
                <c:pt idx="2920">
                  <c:v>0.47220029062030089</c:v>
                </c:pt>
                <c:pt idx="2921">
                  <c:v>0.542766415743135</c:v>
                </c:pt>
                <c:pt idx="2922">
                  <c:v>0.50642477824738097</c:v>
                </c:pt>
                <c:pt idx="2923">
                  <c:v>0.55640321709488294</c:v>
                </c:pt>
                <c:pt idx="2924">
                  <c:v>0.53032688424635399</c:v>
                </c:pt>
                <c:pt idx="2925">
                  <c:v>0.59969084292925301</c:v>
                </c:pt>
                <c:pt idx="2926">
                  <c:v>0.5677686072891539</c:v>
                </c:pt>
                <c:pt idx="2927">
                  <c:v>0.55646204233096908</c:v>
                </c:pt>
                <c:pt idx="2928">
                  <c:v>0.52125403853319907</c:v>
                </c:pt>
                <c:pt idx="2929">
                  <c:v>0.53356408322108695</c:v>
                </c:pt>
                <c:pt idx="2930">
                  <c:v>0.50936468960884207</c:v>
                </c:pt>
                <c:pt idx="2931">
                  <c:v>0.48629145101711391</c:v>
                </c:pt>
                <c:pt idx="2932">
                  <c:v>0.51634383663560712</c:v>
                </c:pt>
                <c:pt idx="2933">
                  <c:v>0.51181057031370791</c:v>
                </c:pt>
                <c:pt idx="2934">
                  <c:v>0.50928821717954198</c:v>
                </c:pt>
                <c:pt idx="2935">
                  <c:v>0.52381801132487693</c:v>
                </c:pt>
                <c:pt idx="2936">
                  <c:v>0.56258199661817399</c:v>
                </c:pt>
                <c:pt idx="2937">
                  <c:v>0.5404961573019369</c:v>
                </c:pt>
                <c:pt idx="2938">
                  <c:v>0.46522127906762112</c:v>
                </c:pt>
                <c:pt idx="2939">
                  <c:v>0.53643497962003606</c:v>
                </c:pt>
                <c:pt idx="2940">
                  <c:v>0.50052078315940407</c:v>
                </c:pt>
                <c:pt idx="2941">
                  <c:v>0.51168135884725197</c:v>
                </c:pt>
                <c:pt idx="2942">
                  <c:v>0.503002804628366</c:v>
                </c:pt>
                <c:pt idx="2943">
                  <c:v>0.51937919752083994</c:v>
                </c:pt>
                <c:pt idx="2944">
                  <c:v>0.47515442045560596</c:v>
                </c:pt>
                <c:pt idx="2945">
                  <c:v>0.555089963664126</c:v>
                </c:pt>
                <c:pt idx="2946">
                  <c:v>0.48733336136465488</c:v>
                </c:pt>
                <c:pt idx="2947">
                  <c:v>0.48788764100413795</c:v>
                </c:pt>
                <c:pt idx="2948">
                  <c:v>0.47280566800618395</c:v>
                </c:pt>
                <c:pt idx="2949">
                  <c:v>0.56887233994311193</c:v>
                </c:pt>
                <c:pt idx="2950">
                  <c:v>0.52817160965709098</c:v>
                </c:pt>
                <c:pt idx="2951">
                  <c:v>0.5007408156342541</c:v>
                </c:pt>
                <c:pt idx="2952">
                  <c:v>0.59310395656238701</c:v>
                </c:pt>
                <c:pt idx="2953">
                  <c:v>0.46861137888292403</c:v>
                </c:pt>
                <c:pt idx="2954">
                  <c:v>0.547628713986268</c:v>
                </c:pt>
                <c:pt idx="2955">
                  <c:v>0.52753800976396192</c:v>
                </c:pt>
                <c:pt idx="2956">
                  <c:v>0.53524327902255597</c:v>
                </c:pt>
                <c:pt idx="2957">
                  <c:v>0.52522862675451509</c:v>
                </c:pt>
                <c:pt idx="2958">
                  <c:v>0.44924626743729701</c:v>
                </c:pt>
                <c:pt idx="2959">
                  <c:v>0.48190700400564401</c:v>
                </c:pt>
                <c:pt idx="2960">
                  <c:v>0.52261811884508402</c:v>
                </c:pt>
                <c:pt idx="2961">
                  <c:v>0.47649134941864602</c:v>
                </c:pt>
                <c:pt idx="2962">
                  <c:v>0.51800642285514309</c:v>
                </c:pt>
                <c:pt idx="2963">
                  <c:v>0.54332716968334793</c:v>
                </c:pt>
                <c:pt idx="2964">
                  <c:v>0.4677000960567339</c:v>
                </c:pt>
                <c:pt idx="2965">
                  <c:v>0.50073216202375304</c:v>
                </c:pt>
                <c:pt idx="2966">
                  <c:v>0.54289384770476801</c:v>
                </c:pt>
                <c:pt idx="2967">
                  <c:v>0.49666217089110798</c:v>
                </c:pt>
                <c:pt idx="2968">
                  <c:v>0.49570522738885703</c:v>
                </c:pt>
                <c:pt idx="2969">
                  <c:v>0.49693514200655398</c:v>
                </c:pt>
                <c:pt idx="2970">
                  <c:v>0.54404017639596403</c:v>
                </c:pt>
                <c:pt idx="2971">
                  <c:v>0.50632749328104298</c:v>
                </c:pt>
                <c:pt idx="2972">
                  <c:v>0.54323182386020108</c:v>
                </c:pt>
                <c:pt idx="2973">
                  <c:v>0.49135574719845299</c:v>
                </c:pt>
                <c:pt idx="2974">
                  <c:v>0.46132060213235593</c:v>
                </c:pt>
                <c:pt idx="2975">
                  <c:v>0.51220763523730106</c:v>
                </c:pt>
                <c:pt idx="2976">
                  <c:v>0.51301918522404999</c:v>
                </c:pt>
                <c:pt idx="2977">
                  <c:v>0.51818426806899498</c:v>
                </c:pt>
                <c:pt idx="2978">
                  <c:v>0.53007459448466998</c:v>
                </c:pt>
                <c:pt idx="2979">
                  <c:v>0.50676306828027995</c:v>
                </c:pt>
                <c:pt idx="2980">
                  <c:v>0.55387270881034589</c:v>
                </c:pt>
                <c:pt idx="2981">
                  <c:v>0.5380863943246641</c:v>
                </c:pt>
                <c:pt idx="2982">
                  <c:v>0.54401674663922894</c:v>
                </c:pt>
                <c:pt idx="2983">
                  <c:v>0.493371133485345</c:v>
                </c:pt>
                <c:pt idx="2984">
                  <c:v>0.52252415246655504</c:v>
                </c:pt>
                <c:pt idx="2985">
                  <c:v>0.51336166650500203</c:v>
                </c:pt>
                <c:pt idx="2986">
                  <c:v>0.50790747381261103</c:v>
                </c:pt>
                <c:pt idx="2987">
                  <c:v>0.48330304435876992</c:v>
                </c:pt>
                <c:pt idx="2988">
                  <c:v>0.54439866538807702</c:v>
                </c:pt>
                <c:pt idx="2989">
                  <c:v>0.54663097337061595</c:v>
                </c:pt>
                <c:pt idx="2990">
                  <c:v>0.51922027947758698</c:v>
                </c:pt>
                <c:pt idx="2991">
                  <c:v>0.49487046174843796</c:v>
                </c:pt>
                <c:pt idx="2992">
                  <c:v>0.538626275548031</c:v>
                </c:pt>
                <c:pt idx="2993">
                  <c:v>0.47157749687842998</c:v>
                </c:pt>
                <c:pt idx="2994">
                  <c:v>0.48114629035825596</c:v>
                </c:pt>
                <c:pt idx="2995">
                  <c:v>0.51966638598147497</c:v>
                </c:pt>
                <c:pt idx="2996">
                  <c:v>0.54997215495679985</c:v>
                </c:pt>
                <c:pt idx="2997">
                  <c:v>0.52169094674002692</c:v>
                </c:pt>
                <c:pt idx="2998">
                  <c:v>0.50001142826283396</c:v>
                </c:pt>
                <c:pt idx="2999">
                  <c:v>0.53937457945434608</c:v>
                </c:pt>
                <c:pt idx="3000">
                  <c:v>0.49220535621309092</c:v>
                </c:pt>
                <c:pt idx="3001">
                  <c:v>0.558121600764513</c:v>
                </c:pt>
                <c:pt idx="3002">
                  <c:v>0.47726808218890304</c:v>
                </c:pt>
                <c:pt idx="3003">
                  <c:v>0.49642545889606593</c:v>
                </c:pt>
                <c:pt idx="3004">
                  <c:v>0.48753224390899808</c:v>
                </c:pt>
                <c:pt idx="3005">
                  <c:v>0.54897372446471804</c:v>
                </c:pt>
                <c:pt idx="3006">
                  <c:v>0.414778843912748</c:v>
                </c:pt>
                <c:pt idx="3007">
                  <c:v>0.57412949805975899</c:v>
                </c:pt>
                <c:pt idx="3008">
                  <c:v>0.53128644157285609</c:v>
                </c:pt>
                <c:pt idx="3009">
                  <c:v>0.561184182544198</c:v>
                </c:pt>
                <c:pt idx="3010">
                  <c:v>0.47013020175005005</c:v>
                </c:pt>
                <c:pt idx="3011">
                  <c:v>0.53935435142499688</c:v>
                </c:pt>
                <c:pt idx="3012">
                  <c:v>0.54198540963101705</c:v>
                </c:pt>
                <c:pt idx="3013">
                  <c:v>0.55975239039164704</c:v>
                </c:pt>
                <c:pt idx="3014">
                  <c:v>0.528805199492559</c:v>
                </c:pt>
                <c:pt idx="3015">
                  <c:v>0.51069777770913805</c:v>
                </c:pt>
                <c:pt idx="3016">
                  <c:v>0.5235459271983679</c:v>
                </c:pt>
                <c:pt idx="3017">
                  <c:v>0.47750835031088501</c:v>
                </c:pt>
                <c:pt idx="3018">
                  <c:v>0.51837487055487397</c:v>
                </c:pt>
                <c:pt idx="3019">
                  <c:v>0.54345602773894697</c:v>
                </c:pt>
                <c:pt idx="3020">
                  <c:v>0.49742764223661096</c:v>
                </c:pt>
                <c:pt idx="3021">
                  <c:v>0.50812044799471989</c:v>
                </c:pt>
                <c:pt idx="3022">
                  <c:v>0.49157739859809002</c:v>
                </c:pt>
                <c:pt idx="3023">
                  <c:v>0.51171811948356605</c:v>
                </c:pt>
                <c:pt idx="3024">
                  <c:v>0.52381992621894502</c:v>
                </c:pt>
                <c:pt idx="3025">
                  <c:v>0.50544076239748692</c:v>
                </c:pt>
                <c:pt idx="3026">
                  <c:v>0.55550637761051214</c:v>
                </c:pt>
                <c:pt idx="3027">
                  <c:v>0.51247462547326905</c:v>
                </c:pt>
                <c:pt idx="3028">
                  <c:v>0.50156551371488589</c:v>
                </c:pt>
                <c:pt idx="3029">
                  <c:v>0.56580553368959585</c:v>
                </c:pt>
                <c:pt idx="3030">
                  <c:v>0.53914559102314308</c:v>
                </c:pt>
                <c:pt idx="3031">
                  <c:v>0.50958407443760589</c:v>
                </c:pt>
                <c:pt idx="3032">
                  <c:v>0.56219734823626899</c:v>
                </c:pt>
                <c:pt idx="3033">
                  <c:v>0.52098664643063908</c:v>
                </c:pt>
                <c:pt idx="3034">
                  <c:v>0.49892173832605691</c:v>
                </c:pt>
                <c:pt idx="3035">
                  <c:v>0.49888324301355413</c:v>
                </c:pt>
                <c:pt idx="3036">
                  <c:v>0.4743176528497659</c:v>
                </c:pt>
                <c:pt idx="3037">
                  <c:v>0.56439819625420506</c:v>
                </c:pt>
                <c:pt idx="3038">
                  <c:v>0.50069198843897411</c:v>
                </c:pt>
                <c:pt idx="3039">
                  <c:v>0.55850374729257302</c:v>
                </c:pt>
                <c:pt idx="3040">
                  <c:v>0.55295247189430008</c:v>
                </c:pt>
                <c:pt idx="3041">
                  <c:v>0.51738319847468295</c:v>
                </c:pt>
                <c:pt idx="3042">
                  <c:v>0.54875428243414504</c:v>
                </c:pt>
                <c:pt idx="3043">
                  <c:v>0.500464281169817</c:v>
                </c:pt>
                <c:pt idx="3044">
                  <c:v>0.52028285598645496</c:v>
                </c:pt>
                <c:pt idx="3045">
                  <c:v>0.48750128674168003</c:v>
                </c:pt>
                <c:pt idx="3046">
                  <c:v>0.50697135309521901</c:v>
                </c:pt>
                <c:pt idx="3047">
                  <c:v>0.51713360415543208</c:v>
                </c:pt>
                <c:pt idx="3048">
                  <c:v>0.50956234786669696</c:v>
                </c:pt>
                <c:pt idx="3049">
                  <c:v>0.46051871841123204</c:v>
                </c:pt>
                <c:pt idx="3050">
                  <c:v>0.51944084580008609</c:v>
                </c:pt>
                <c:pt idx="3051">
                  <c:v>0.47443890610942507</c:v>
                </c:pt>
                <c:pt idx="3052">
                  <c:v>0.42688619369051994</c:v>
                </c:pt>
                <c:pt idx="3053">
                  <c:v>0.48077049611982692</c:v>
                </c:pt>
                <c:pt idx="3054">
                  <c:v>0.46671518542832613</c:v>
                </c:pt>
                <c:pt idx="3055">
                  <c:v>0.43034636351110889</c:v>
                </c:pt>
                <c:pt idx="3056">
                  <c:v>0.51572948770847193</c:v>
                </c:pt>
                <c:pt idx="3057">
                  <c:v>0.51755134728728602</c:v>
                </c:pt>
                <c:pt idx="3058">
                  <c:v>0.53161374056260291</c:v>
                </c:pt>
                <c:pt idx="3059">
                  <c:v>0.47610842158396893</c:v>
                </c:pt>
                <c:pt idx="3060">
                  <c:v>0.52115439993860202</c:v>
                </c:pt>
                <c:pt idx="3061">
                  <c:v>0.51262846145202112</c:v>
                </c:pt>
                <c:pt idx="3062">
                  <c:v>0.50125307656690388</c:v>
                </c:pt>
                <c:pt idx="3063">
                  <c:v>0.53174167375005998</c:v>
                </c:pt>
                <c:pt idx="3064">
                  <c:v>0.48250375720220906</c:v>
                </c:pt>
                <c:pt idx="3065">
                  <c:v>0.47994098487872905</c:v>
                </c:pt>
                <c:pt idx="3066">
                  <c:v>0.55526566834008695</c:v>
                </c:pt>
                <c:pt idx="3067">
                  <c:v>0.46815040882189585</c:v>
                </c:pt>
                <c:pt idx="3068">
                  <c:v>0.51241583513964206</c:v>
                </c:pt>
                <c:pt idx="3069">
                  <c:v>0.53296059507881599</c:v>
                </c:pt>
                <c:pt idx="3070">
                  <c:v>0.48738295006519194</c:v>
                </c:pt>
                <c:pt idx="3071">
                  <c:v>0.508221708478512</c:v>
                </c:pt>
                <c:pt idx="3072">
                  <c:v>0.51495821865823299</c:v>
                </c:pt>
                <c:pt idx="3073">
                  <c:v>0.49124757603517699</c:v>
                </c:pt>
                <c:pt idx="3074">
                  <c:v>0.59089865831431099</c:v>
                </c:pt>
                <c:pt idx="3075">
                  <c:v>0.532289990847571</c:v>
                </c:pt>
                <c:pt idx="3076">
                  <c:v>0.45761670352114414</c:v>
                </c:pt>
                <c:pt idx="3077">
                  <c:v>0.52409821358755904</c:v>
                </c:pt>
                <c:pt idx="3078">
                  <c:v>0.50670644845911605</c:v>
                </c:pt>
                <c:pt idx="3079">
                  <c:v>0.50378922944577598</c:v>
                </c:pt>
                <c:pt idx="3080">
                  <c:v>0.59868478191918206</c:v>
                </c:pt>
                <c:pt idx="3081">
                  <c:v>0.54761988092197411</c:v>
                </c:pt>
                <c:pt idx="3082">
                  <c:v>0.51097787905931691</c:v>
                </c:pt>
                <c:pt idx="3083">
                  <c:v>0.53684485653233804</c:v>
                </c:pt>
                <c:pt idx="3084">
                  <c:v>0.48827937981235892</c:v>
                </c:pt>
                <c:pt idx="3085">
                  <c:v>0.51568835878070296</c:v>
                </c:pt>
                <c:pt idx="3086">
                  <c:v>0.48235425798045595</c:v>
                </c:pt>
                <c:pt idx="3087">
                  <c:v>0.51193578062677902</c:v>
                </c:pt>
                <c:pt idx="3088">
                  <c:v>0.51795026802499788</c:v>
                </c:pt>
                <c:pt idx="3089">
                  <c:v>0.557485881386793</c:v>
                </c:pt>
                <c:pt idx="3090">
                  <c:v>0.54405790146921196</c:v>
                </c:pt>
                <c:pt idx="3091">
                  <c:v>0.48882558880055993</c:v>
                </c:pt>
                <c:pt idx="3092">
                  <c:v>0.52852242431558205</c:v>
                </c:pt>
                <c:pt idx="3093">
                  <c:v>0.54558791257409689</c:v>
                </c:pt>
                <c:pt idx="3094">
                  <c:v>0.46703494131802203</c:v>
                </c:pt>
                <c:pt idx="3095">
                  <c:v>0.52206698717253708</c:v>
                </c:pt>
                <c:pt idx="3096">
                  <c:v>0.52021308982424597</c:v>
                </c:pt>
                <c:pt idx="3097">
                  <c:v>0.55001991855065002</c:v>
                </c:pt>
                <c:pt idx="3098">
                  <c:v>0.49415694882240002</c:v>
                </c:pt>
                <c:pt idx="3099">
                  <c:v>0.49746092051069901</c:v>
                </c:pt>
                <c:pt idx="3100">
                  <c:v>0.55489606392998303</c:v>
                </c:pt>
                <c:pt idx="3101">
                  <c:v>0.53932989616111493</c:v>
                </c:pt>
                <c:pt idx="3102">
                  <c:v>0.53754245825507108</c:v>
                </c:pt>
                <c:pt idx="3103">
                  <c:v>0.50800373029562906</c:v>
                </c:pt>
                <c:pt idx="3104">
                  <c:v>0.51165040337847301</c:v>
                </c:pt>
                <c:pt idx="3105">
                  <c:v>0.50367099836279305</c:v>
                </c:pt>
                <c:pt idx="3106">
                  <c:v>0.47083491501791597</c:v>
                </c:pt>
                <c:pt idx="3107">
                  <c:v>0.53445470187837507</c:v>
                </c:pt>
                <c:pt idx="3108">
                  <c:v>0.49671298101899908</c:v>
                </c:pt>
                <c:pt idx="3109">
                  <c:v>0.52539655382755002</c:v>
                </c:pt>
                <c:pt idx="3110">
                  <c:v>0.53500861281803491</c:v>
                </c:pt>
                <c:pt idx="3111">
                  <c:v>0.50155514260951706</c:v>
                </c:pt>
                <c:pt idx="3112">
                  <c:v>0.54015558308474299</c:v>
                </c:pt>
                <c:pt idx="3113">
                  <c:v>0.50483759987810695</c:v>
                </c:pt>
                <c:pt idx="3114">
                  <c:v>0.56652860129120108</c:v>
                </c:pt>
                <c:pt idx="3115">
                  <c:v>0.52601812852752605</c:v>
                </c:pt>
                <c:pt idx="3116">
                  <c:v>0.54473632357947799</c:v>
                </c:pt>
                <c:pt idx="3117">
                  <c:v>0.51359487524004388</c:v>
                </c:pt>
                <c:pt idx="3118">
                  <c:v>0.50808667844495892</c:v>
                </c:pt>
                <c:pt idx="3119">
                  <c:v>0.57304839110525996</c:v>
                </c:pt>
                <c:pt idx="3120">
                  <c:v>0.49115799988321107</c:v>
                </c:pt>
                <c:pt idx="3121">
                  <c:v>0.5546882899596689</c:v>
                </c:pt>
                <c:pt idx="3122">
                  <c:v>0.51946176848307601</c:v>
                </c:pt>
                <c:pt idx="3123">
                  <c:v>0.5437651017611721</c:v>
                </c:pt>
                <c:pt idx="3124">
                  <c:v>0.53914855430195208</c:v>
                </c:pt>
                <c:pt idx="3125">
                  <c:v>0.56090544347749005</c:v>
                </c:pt>
                <c:pt idx="3126">
                  <c:v>0.50499107165198309</c:v>
                </c:pt>
                <c:pt idx="3127">
                  <c:v>0.44531553479147301</c:v>
                </c:pt>
                <c:pt idx="3128">
                  <c:v>0.47564295589314798</c:v>
                </c:pt>
                <c:pt idx="3129">
                  <c:v>0.52028376552944788</c:v>
                </c:pt>
                <c:pt idx="3130">
                  <c:v>0.52478418771468804</c:v>
                </c:pt>
                <c:pt idx="3131">
                  <c:v>0.48626513450652298</c:v>
                </c:pt>
                <c:pt idx="3132">
                  <c:v>0.50767720828326801</c:v>
                </c:pt>
                <c:pt idx="3133">
                  <c:v>0.5285300541852721</c:v>
                </c:pt>
                <c:pt idx="3134">
                  <c:v>0.54647305765553711</c:v>
                </c:pt>
                <c:pt idx="3135">
                  <c:v>0.54170468271188188</c:v>
                </c:pt>
                <c:pt idx="3136">
                  <c:v>0.54264235868686295</c:v>
                </c:pt>
                <c:pt idx="3137">
                  <c:v>0.56588712360676996</c:v>
                </c:pt>
                <c:pt idx="3138">
                  <c:v>0.48987562738291002</c:v>
                </c:pt>
                <c:pt idx="3139">
                  <c:v>0.45251377018763705</c:v>
                </c:pt>
                <c:pt idx="3140">
                  <c:v>0.48953476657357997</c:v>
                </c:pt>
                <c:pt idx="3141">
                  <c:v>0.49136811325273899</c:v>
                </c:pt>
                <c:pt idx="3142">
                  <c:v>0.4613476779305461</c:v>
                </c:pt>
                <c:pt idx="3143">
                  <c:v>0.51304497275451499</c:v>
                </c:pt>
                <c:pt idx="3144">
                  <c:v>0.5145366482681959</c:v>
                </c:pt>
                <c:pt idx="3145">
                  <c:v>0.52709060544185093</c:v>
                </c:pt>
                <c:pt idx="3146">
                  <c:v>0.51738942859923087</c:v>
                </c:pt>
                <c:pt idx="3147">
                  <c:v>0.52185055151617299</c:v>
                </c:pt>
                <c:pt idx="3148">
                  <c:v>0.51044402576441494</c:v>
                </c:pt>
                <c:pt idx="3149">
                  <c:v>0.48202016497160494</c:v>
                </c:pt>
                <c:pt idx="3150">
                  <c:v>0.48165955609927491</c:v>
                </c:pt>
                <c:pt idx="3151">
                  <c:v>0.48764938082672216</c:v>
                </c:pt>
                <c:pt idx="3152">
                  <c:v>0.54935444652234</c:v>
                </c:pt>
                <c:pt idx="3153">
                  <c:v>0.55269909051038513</c:v>
                </c:pt>
                <c:pt idx="3154">
                  <c:v>0.50699372813881693</c:v>
                </c:pt>
                <c:pt idx="3155">
                  <c:v>0.51075180960026401</c:v>
                </c:pt>
                <c:pt idx="3156">
                  <c:v>0.53974185877527392</c:v>
                </c:pt>
                <c:pt idx="3157">
                  <c:v>0.49156707280418399</c:v>
                </c:pt>
                <c:pt idx="3158">
                  <c:v>0.51560994981768893</c:v>
                </c:pt>
                <c:pt idx="3159">
                  <c:v>0.55426729656460805</c:v>
                </c:pt>
                <c:pt idx="3160">
                  <c:v>0.57016090627064897</c:v>
                </c:pt>
                <c:pt idx="3161">
                  <c:v>0.53017474232362205</c:v>
                </c:pt>
                <c:pt idx="3162">
                  <c:v>0.52876692421817295</c:v>
                </c:pt>
                <c:pt idx="3163">
                  <c:v>0.55801530679176192</c:v>
                </c:pt>
                <c:pt idx="3164">
                  <c:v>0.51816358505415905</c:v>
                </c:pt>
                <c:pt idx="3165">
                  <c:v>0.51801975524949506</c:v>
                </c:pt>
                <c:pt idx="3166">
                  <c:v>0.49687340448293904</c:v>
                </c:pt>
                <c:pt idx="3167">
                  <c:v>0.50758676724653495</c:v>
                </c:pt>
                <c:pt idx="3168">
                  <c:v>0.51925675878731403</c:v>
                </c:pt>
                <c:pt idx="3169">
                  <c:v>0.46662475245674584</c:v>
                </c:pt>
                <c:pt idx="3170">
                  <c:v>0.50613444400446994</c:v>
                </c:pt>
                <c:pt idx="3171">
                  <c:v>0.553998507882002</c:v>
                </c:pt>
                <c:pt idx="3172">
                  <c:v>0.51507990203601806</c:v>
                </c:pt>
                <c:pt idx="3173">
                  <c:v>0.51293492938345386</c:v>
                </c:pt>
                <c:pt idx="3174">
                  <c:v>0.45382262274769802</c:v>
                </c:pt>
                <c:pt idx="3175">
                  <c:v>0.51503135200567907</c:v>
                </c:pt>
                <c:pt idx="3176">
                  <c:v>0.47045846577247707</c:v>
                </c:pt>
                <c:pt idx="3177">
                  <c:v>0.50821965288845394</c:v>
                </c:pt>
                <c:pt idx="3178">
                  <c:v>0.52396931640054201</c:v>
                </c:pt>
                <c:pt idx="3179">
                  <c:v>0.52128926671816989</c:v>
                </c:pt>
                <c:pt idx="3180">
                  <c:v>0.54973727459346411</c:v>
                </c:pt>
                <c:pt idx="3181">
                  <c:v>0.55948586136503209</c:v>
                </c:pt>
                <c:pt idx="3182">
                  <c:v>0.52484386164974894</c:v>
                </c:pt>
                <c:pt idx="3183">
                  <c:v>0.51732871104364397</c:v>
                </c:pt>
                <c:pt idx="3184">
                  <c:v>0.49407089774754398</c:v>
                </c:pt>
                <c:pt idx="3185">
                  <c:v>0.50059884351114503</c:v>
                </c:pt>
                <c:pt idx="3186">
                  <c:v>0.56010657978225598</c:v>
                </c:pt>
                <c:pt idx="3187">
                  <c:v>0.55002119821779005</c:v>
                </c:pt>
                <c:pt idx="3188">
                  <c:v>0.471106121038119</c:v>
                </c:pt>
                <c:pt idx="3189">
                  <c:v>0.52690923067244599</c:v>
                </c:pt>
                <c:pt idx="3190">
                  <c:v>0.49626096645483786</c:v>
                </c:pt>
                <c:pt idx="3191">
                  <c:v>0.54354652000332293</c:v>
                </c:pt>
                <c:pt idx="3192">
                  <c:v>0.55056918080710204</c:v>
                </c:pt>
                <c:pt idx="3193">
                  <c:v>0.52999433525610506</c:v>
                </c:pt>
                <c:pt idx="3194">
                  <c:v>0.51094047046247504</c:v>
                </c:pt>
                <c:pt idx="3195">
                  <c:v>0.55083708459877001</c:v>
                </c:pt>
                <c:pt idx="3196">
                  <c:v>0.51623177992072</c:v>
                </c:pt>
                <c:pt idx="3197">
                  <c:v>0.49039765953246106</c:v>
                </c:pt>
                <c:pt idx="3198">
                  <c:v>0.51973658644765697</c:v>
                </c:pt>
                <c:pt idx="3199">
                  <c:v>0.49771064713106894</c:v>
                </c:pt>
                <c:pt idx="3200">
                  <c:v>0.52086886911099706</c:v>
                </c:pt>
                <c:pt idx="3201">
                  <c:v>0.4896086234724959</c:v>
                </c:pt>
                <c:pt idx="3202">
                  <c:v>0.52932771650120902</c:v>
                </c:pt>
                <c:pt idx="3203">
                  <c:v>0.50510719985585595</c:v>
                </c:pt>
                <c:pt idx="3204">
                  <c:v>0.55918355467081104</c:v>
                </c:pt>
                <c:pt idx="3205">
                  <c:v>0.55343084545632304</c:v>
                </c:pt>
                <c:pt idx="3206">
                  <c:v>0.50600339554330309</c:v>
                </c:pt>
                <c:pt idx="3207">
                  <c:v>0.51007891206972411</c:v>
                </c:pt>
                <c:pt idx="3208">
                  <c:v>0.51490260179683989</c:v>
                </c:pt>
                <c:pt idx="3209">
                  <c:v>0.52972565815150996</c:v>
                </c:pt>
                <c:pt idx="3210">
                  <c:v>0.49905212203847205</c:v>
                </c:pt>
                <c:pt idx="3211">
                  <c:v>0.49157456856927906</c:v>
                </c:pt>
                <c:pt idx="3212">
                  <c:v>0.55792526961385291</c:v>
                </c:pt>
                <c:pt idx="3213">
                  <c:v>0.49807327528814105</c:v>
                </c:pt>
                <c:pt idx="3214">
                  <c:v>0.52504598579094497</c:v>
                </c:pt>
                <c:pt idx="3215">
                  <c:v>0.52740716188727599</c:v>
                </c:pt>
                <c:pt idx="3216">
                  <c:v>0.46133410250319495</c:v>
                </c:pt>
                <c:pt idx="3217">
                  <c:v>0.47283612326972602</c:v>
                </c:pt>
                <c:pt idx="3218">
                  <c:v>0.53435669180448608</c:v>
                </c:pt>
                <c:pt idx="3219">
                  <c:v>0.53879973087858002</c:v>
                </c:pt>
                <c:pt idx="3220">
                  <c:v>0.52415431652451705</c:v>
                </c:pt>
                <c:pt idx="3221">
                  <c:v>0.52880174209344788</c:v>
                </c:pt>
                <c:pt idx="3222">
                  <c:v>0.576137724632236</c:v>
                </c:pt>
                <c:pt idx="3223">
                  <c:v>0.53520013127061405</c:v>
                </c:pt>
                <c:pt idx="3224">
                  <c:v>0.55353847150125002</c:v>
                </c:pt>
                <c:pt idx="3225">
                  <c:v>0.48812697568790908</c:v>
                </c:pt>
                <c:pt idx="3226">
                  <c:v>0.52063762611455811</c:v>
                </c:pt>
                <c:pt idx="3227">
                  <c:v>0.51014038548265805</c:v>
                </c:pt>
                <c:pt idx="3228">
                  <c:v>0.49857269585341601</c:v>
                </c:pt>
                <c:pt idx="3229">
                  <c:v>0.47577235565097598</c:v>
                </c:pt>
                <c:pt idx="3230">
                  <c:v>0.55958070799326998</c:v>
                </c:pt>
                <c:pt idx="3231">
                  <c:v>0.53723257644227607</c:v>
                </c:pt>
                <c:pt idx="3232">
                  <c:v>0.4701439019876209</c:v>
                </c:pt>
                <c:pt idx="3233">
                  <c:v>0.60664931001062516</c:v>
                </c:pt>
                <c:pt idx="3234">
                  <c:v>0.542182674487383</c:v>
                </c:pt>
                <c:pt idx="3235">
                  <c:v>0.48901670320890511</c:v>
                </c:pt>
                <c:pt idx="3236">
                  <c:v>0.53102437825736515</c:v>
                </c:pt>
                <c:pt idx="3237">
                  <c:v>0.48810841753296808</c:v>
                </c:pt>
                <c:pt idx="3238">
                  <c:v>0.48542326903044597</c:v>
                </c:pt>
                <c:pt idx="3239">
                  <c:v>0.49357783146426892</c:v>
                </c:pt>
                <c:pt idx="3240">
                  <c:v>0.57066604540078303</c:v>
                </c:pt>
                <c:pt idx="3241">
                  <c:v>0.51992416611919801</c:v>
                </c:pt>
                <c:pt idx="3242">
                  <c:v>0.49793335829407304</c:v>
                </c:pt>
                <c:pt idx="3243">
                  <c:v>0.49282398431176899</c:v>
                </c:pt>
                <c:pt idx="3244">
                  <c:v>0.5294639323845679</c:v>
                </c:pt>
                <c:pt idx="3245">
                  <c:v>0.58503654537588512</c:v>
                </c:pt>
                <c:pt idx="3246">
                  <c:v>0.56842854585739011</c:v>
                </c:pt>
                <c:pt idx="3247">
                  <c:v>0.48954350410105696</c:v>
                </c:pt>
                <c:pt idx="3248">
                  <c:v>0.49767499471526999</c:v>
                </c:pt>
                <c:pt idx="3249">
                  <c:v>0.49248549096152006</c:v>
                </c:pt>
                <c:pt idx="3250">
                  <c:v>0.4924452524119961</c:v>
                </c:pt>
                <c:pt idx="3251">
                  <c:v>0.50061379024998087</c:v>
                </c:pt>
                <c:pt idx="3252">
                  <c:v>0.48632861502606095</c:v>
                </c:pt>
                <c:pt idx="3253">
                  <c:v>0.45952667633655098</c:v>
                </c:pt>
                <c:pt idx="3254">
                  <c:v>0.51424029682018191</c:v>
                </c:pt>
                <c:pt idx="3255">
                  <c:v>0.55398282660898401</c:v>
                </c:pt>
                <c:pt idx="3256">
                  <c:v>0.52915096766204406</c:v>
                </c:pt>
                <c:pt idx="3257">
                  <c:v>0.548865111571056</c:v>
                </c:pt>
                <c:pt idx="3258">
                  <c:v>0.4818997249901209</c:v>
                </c:pt>
                <c:pt idx="3259">
                  <c:v>0.48478623785258901</c:v>
                </c:pt>
                <c:pt idx="3260">
                  <c:v>0.47086601303817299</c:v>
                </c:pt>
                <c:pt idx="3261">
                  <c:v>0.4699137744451749</c:v>
                </c:pt>
                <c:pt idx="3262">
                  <c:v>0.46563719280320803</c:v>
                </c:pt>
                <c:pt idx="3263">
                  <c:v>0.53324215802563513</c:v>
                </c:pt>
                <c:pt idx="3264">
                  <c:v>0.49745035364638002</c:v>
                </c:pt>
                <c:pt idx="3265">
                  <c:v>0.52005098916766301</c:v>
                </c:pt>
                <c:pt idx="3266">
                  <c:v>0.49649274798933896</c:v>
                </c:pt>
                <c:pt idx="3267">
                  <c:v>0.48820599164347911</c:v>
                </c:pt>
                <c:pt idx="3268">
                  <c:v>0.50810873904878195</c:v>
                </c:pt>
                <c:pt idx="3269">
                  <c:v>0.52476891499334499</c:v>
                </c:pt>
                <c:pt idx="3270">
                  <c:v>0.55562523579496104</c:v>
                </c:pt>
                <c:pt idx="3271">
                  <c:v>0.48355752364010085</c:v>
                </c:pt>
                <c:pt idx="3272">
                  <c:v>0.56531346191267895</c:v>
                </c:pt>
                <c:pt idx="3273">
                  <c:v>0.53002674964040497</c:v>
                </c:pt>
                <c:pt idx="3274">
                  <c:v>0.49693918977630513</c:v>
                </c:pt>
                <c:pt idx="3275">
                  <c:v>0.49472938780672593</c:v>
                </c:pt>
                <c:pt idx="3276">
                  <c:v>0.51070904881490586</c:v>
                </c:pt>
                <c:pt idx="3277">
                  <c:v>0.50935786071051392</c:v>
                </c:pt>
                <c:pt idx="3278">
                  <c:v>0.50480606198830202</c:v>
                </c:pt>
                <c:pt idx="3279">
                  <c:v>0.51830830096038105</c:v>
                </c:pt>
                <c:pt idx="3280">
                  <c:v>0.487454620573464</c:v>
                </c:pt>
                <c:pt idx="3281">
                  <c:v>0.50478129434492003</c:v>
                </c:pt>
                <c:pt idx="3282">
                  <c:v>0.58151076029923399</c:v>
                </c:pt>
                <c:pt idx="3283">
                  <c:v>0.53904806582065112</c:v>
                </c:pt>
                <c:pt idx="3284">
                  <c:v>0.51556525381744311</c:v>
                </c:pt>
                <c:pt idx="3285">
                  <c:v>0.48597219419303506</c:v>
                </c:pt>
                <c:pt idx="3286">
                  <c:v>0.55447853338532405</c:v>
                </c:pt>
                <c:pt idx="3287">
                  <c:v>0.53629480650987504</c:v>
                </c:pt>
                <c:pt idx="3288">
                  <c:v>0.45871467728137305</c:v>
                </c:pt>
                <c:pt idx="3289">
                  <c:v>0.53543372658961308</c:v>
                </c:pt>
                <c:pt idx="3290">
                  <c:v>0.571783399484315</c:v>
                </c:pt>
                <c:pt idx="3291">
                  <c:v>0.49321747226826107</c:v>
                </c:pt>
                <c:pt idx="3292">
                  <c:v>0.50621795412905113</c:v>
                </c:pt>
                <c:pt idx="3293">
                  <c:v>0.493038401365537</c:v>
                </c:pt>
                <c:pt idx="3294">
                  <c:v>0.56036622955294191</c:v>
                </c:pt>
                <c:pt idx="3295">
                  <c:v>0.50574055429890397</c:v>
                </c:pt>
                <c:pt idx="3296">
                  <c:v>0.52855637911605513</c:v>
                </c:pt>
                <c:pt idx="3297">
                  <c:v>0.56041868234306791</c:v>
                </c:pt>
                <c:pt idx="3298">
                  <c:v>0.53399906757452908</c:v>
                </c:pt>
                <c:pt idx="3299">
                  <c:v>0.50502747349327093</c:v>
                </c:pt>
                <c:pt idx="3300">
                  <c:v>0.54569517331724393</c:v>
                </c:pt>
                <c:pt idx="3301">
                  <c:v>0.48936114663984087</c:v>
                </c:pt>
                <c:pt idx="3302">
                  <c:v>0.50746774566893404</c:v>
                </c:pt>
                <c:pt idx="3303">
                  <c:v>0.51176614664130404</c:v>
                </c:pt>
                <c:pt idx="3304">
                  <c:v>0.52823222754817001</c:v>
                </c:pt>
                <c:pt idx="3305">
                  <c:v>0.52881998610566394</c:v>
                </c:pt>
                <c:pt idx="3306">
                  <c:v>0.48409947592853808</c:v>
                </c:pt>
                <c:pt idx="3307">
                  <c:v>0.54693632065737585</c:v>
                </c:pt>
                <c:pt idx="3308">
                  <c:v>0.54496076503809587</c:v>
                </c:pt>
                <c:pt idx="3309">
                  <c:v>0.52823413348634007</c:v>
                </c:pt>
                <c:pt idx="3310">
                  <c:v>0.49640771122091198</c:v>
                </c:pt>
                <c:pt idx="3311">
                  <c:v>0.44034320584793385</c:v>
                </c:pt>
                <c:pt idx="3312">
                  <c:v>0.49197075185390093</c:v>
                </c:pt>
                <c:pt idx="3313">
                  <c:v>0.49871450491735503</c:v>
                </c:pt>
                <c:pt idx="3314">
                  <c:v>0.50177735442843197</c:v>
                </c:pt>
                <c:pt idx="3315">
                  <c:v>0.5163863634122281</c:v>
                </c:pt>
                <c:pt idx="3316">
                  <c:v>0.51386128360911909</c:v>
                </c:pt>
                <c:pt idx="3317">
                  <c:v>0.55312553377497908</c:v>
                </c:pt>
                <c:pt idx="3318">
                  <c:v>0.53243594925622295</c:v>
                </c:pt>
                <c:pt idx="3319">
                  <c:v>0.4966595203757479</c:v>
                </c:pt>
                <c:pt idx="3320">
                  <c:v>0.45749026972078788</c:v>
                </c:pt>
                <c:pt idx="3321">
                  <c:v>0.55155928090490403</c:v>
                </c:pt>
                <c:pt idx="3322">
                  <c:v>0.56039924225441806</c:v>
                </c:pt>
                <c:pt idx="3323">
                  <c:v>0.54900883496029096</c:v>
                </c:pt>
                <c:pt idx="3324">
                  <c:v>0.46235940208941995</c:v>
                </c:pt>
                <c:pt idx="3325">
                  <c:v>0.53675525206295505</c:v>
                </c:pt>
                <c:pt idx="3326">
                  <c:v>0.55313625876272998</c:v>
                </c:pt>
                <c:pt idx="3327">
                  <c:v>0.52496460726235594</c:v>
                </c:pt>
                <c:pt idx="3328">
                  <c:v>0.52958795139339498</c:v>
                </c:pt>
                <c:pt idx="3329">
                  <c:v>0.5012623849558</c:v>
                </c:pt>
                <c:pt idx="3330">
                  <c:v>0.49176433098672701</c:v>
                </c:pt>
                <c:pt idx="3331">
                  <c:v>0.49878187870623403</c:v>
                </c:pt>
                <c:pt idx="3332">
                  <c:v>0.51157950175572608</c:v>
                </c:pt>
                <c:pt idx="3333">
                  <c:v>0.53379245125944808</c:v>
                </c:pt>
                <c:pt idx="3334">
                  <c:v>0.54641203659382809</c:v>
                </c:pt>
                <c:pt idx="3335">
                  <c:v>0.51229183939811307</c:v>
                </c:pt>
                <c:pt idx="3336">
                  <c:v>0.52154555745462006</c:v>
                </c:pt>
                <c:pt idx="3337">
                  <c:v>0.53895841127311805</c:v>
                </c:pt>
                <c:pt idx="3338">
                  <c:v>0.54862150091736794</c:v>
                </c:pt>
                <c:pt idx="3339">
                  <c:v>0.54185670977183797</c:v>
                </c:pt>
                <c:pt idx="3340">
                  <c:v>0.51652415037456012</c:v>
                </c:pt>
                <c:pt idx="3341">
                  <c:v>0.46061795994623989</c:v>
                </c:pt>
                <c:pt idx="3342">
                  <c:v>0.49732274561344691</c:v>
                </c:pt>
                <c:pt idx="3343">
                  <c:v>0.55449028822720514</c:v>
                </c:pt>
                <c:pt idx="3344">
                  <c:v>0.52933179204383507</c:v>
                </c:pt>
                <c:pt idx="3345">
                  <c:v>0.50835283732275405</c:v>
                </c:pt>
                <c:pt idx="3346">
                  <c:v>0.45779618822563495</c:v>
                </c:pt>
                <c:pt idx="3347">
                  <c:v>0.50473987806127107</c:v>
                </c:pt>
                <c:pt idx="3348">
                  <c:v>0.46467684700215806</c:v>
                </c:pt>
                <c:pt idx="3349">
                  <c:v>0.51151427891135992</c:v>
                </c:pt>
                <c:pt idx="3350">
                  <c:v>0.55744225112910895</c:v>
                </c:pt>
                <c:pt idx="3351">
                  <c:v>0.5028775849758671</c:v>
                </c:pt>
                <c:pt idx="3352">
                  <c:v>0.52277945333714193</c:v>
                </c:pt>
                <c:pt idx="3353">
                  <c:v>0.44341173613872109</c:v>
                </c:pt>
                <c:pt idx="3354">
                  <c:v>0.51726898730057791</c:v>
                </c:pt>
                <c:pt idx="3355">
                  <c:v>0.5516625377628811</c:v>
                </c:pt>
                <c:pt idx="3356">
                  <c:v>0.49364118516331701</c:v>
                </c:pt>
                <c:pt idx="3357">
                  <c:v>0.50553239327835109</c:v>
                </c:pt>
                <c:pt idx="3358">
                  <c:v>0.50347648755655006</c:v>
                </c:pt>
                <c:pt idx="3359">
                  <c:v>0.54168763734888203</c:v>
                </c:pt>
                <c:pt idx="3360">
                  <c:v>0.53968801749525497</c:v>
                </c:pt>
                <c:pt idx="3361">
                  <c:v>0.47345021102970297</c:v>
                </c:pt>
                <c:pt idx="3362">
                  <c:v>0.49469517311854994</c:v>
                </c:pt>
                <c:pt idx="3363">
                  <c:v>0.50864307950836596</c:v>
                </c:pt>
                <c:pt idx="3364">
                  <c:v>0.53680661630003201</c:v>
                </c:pt>
                <c:pt idx="3365">
                  <c:v>0.51046162929656902</c:v>
                </c:pt>
                <c:pt idx="3366">
                  <c:v>0.55742958153004507</c:v>
                </c:pt>
                <c:pt idx="3367">
                  <c:v>0.51400757056171997</c:v>
                </c:pt>
                <c:pt idx="3368">
                  <c:v>0.56419814681884406</c:v>
                </c:pt>
                <c:pt idx="3369">
                  <c:v>0.53729600664285404</c:v>
                </c:pt>
                <c:pt idx="3370">
                  <c:v>0.5423527588467999</c:v>
                </c:pt>
                <c:pt idx="3371">
                  <c:v>0.52912687672376313</c:v>
                </c:pt>
                <c:pt idx="3372">
                  <c:v>0.46153889788713198</c:v>
                </c:pt>
                <c:pt idx="3373">
                  <c:v>0.54684010857054799</c:v>
                </c:pt>
                <c:pt idx="3374">
                  <c:v>0.49875472246103303</c:v>
                </c:pt>
                <c:pt idx="3375">
                  <c:v>0.48571491809426992</c:v>
                </c:pt>
                <c:pt idx="3376">
                  <c:v>0.47440889927946095</c:v>
                </c:pt>
                <c:pt idx="3377">
                  <c:v>0.53016612970832888</c:v>
                </c:pt>
                <c:pt idx="3378">
                  <c:v>0.53211332006747503</c:v>
                </c:pt>
                <c:pt idx="3379">
                  <c:v>0.57900259618454297</c:v>
                </c:pt>
                <c:pt idx="3380">
                  <c:v>0.4674619315437889</c:v>
                </c:pt>
                <c:pt idx="3381">
                  <c:v>0.54095466805577985</c:v>
                </c:pt>
                <c:pt idx="3382">
                  <c:v>0.55313492830441391</c:v>
                </c:pt>
                <c:pt idx="3383">
                  <c:v>0.54915974999245498</c:v>
                </c:pt>
                <c:pt idx="3384">
                  <c:v>0.46293514298156901</c:v>
                </c:pt>
                <c:pt idx="3385">
                  <c:v>0.5271338427214981</c:v>
                </c:pt>
                <c:pt idx="3386">
                  <c:v>0.49498824649555695</c:v>
                </c:pt>
                <c:pt idx="3387">
                  <c:v>0.56153406687887197</c:v>
                </c:pt>
                <c:pt idx="3388">
                  <c:v>0.47898861772261403</c:v>
                </c:pt>
                <c:pt idx="3389">
                  <c:v>0.53900718177349594</c:v>
                </c:pt>
                <c:pt idx="3390">
                  <c:v>0.47004992789745392</c:v>
                </c:pt>
                <c:pt idx="3391">
                  <c:v>0.5233475777249631</c:v>
                </c:pt>
                <c:pt idx="3392">
                  <c:v>0.49945534299512406</c:v>
                </c:pt>
                <c:pt idx="3393">
                  <c:v>0.55521647067592805</c:v>
                </c:pt>
                <c:pt idx="3394">
                  <c:v>0.47537077322793797</c:v>
                </c:pt>
                <c:pt idx="3395">
                  <c:v>0.51988689702340984</c:v>
                </c:pt>
                <c:pt idx="3396">
                  <c:v>0.52579366966834695</c:v>
                </c:pt>
                <c:pt idx="3397">
                  <c:v>0.46551965383231508</c:v>
                </c:pt>
                <c:pt idx="3398">
                  <c:v>0.48636479047120096</c:v>
                </c:pt>
                <c:pt idx="3399">
                  <c:v>0.55549012525654096</c:v>
                </c:pt>
                <c:pt idx="3400">
                  <c:v>0.49177707908880608</c:v>
                </c:pt>
                <c:pt idx="3401">
                  <c:v>0.50684888126984606</c:v>
                </c:pt>
                <c:pt idx="3402">
                  <c:v>0.52176977125794499</c:v>
                </c:pt>
                <c:pt idx="3403">
                  <c:v>0.48836802564065307</c:v>
                </c:pt>
                <c:pt idx="3404">
                  <c:v>0.5753868161072101</c:v>
                </c:pt>
                <c:pt idx="3405">
                  <c:v>0.49228834106532504</c:v>
                </c:pt>
                <c:pt idx="3406">
                  <c:v>0.51325114821162598</c:v>
                </c:pt>
                <c:pt idx="3407">
                  <c:v>0.49817847585103903</c:v>
                </c:pt>
                <c:pt idx="3408">
                  <c:v>0.51582244914444786</c:v>
                </c:pt>
                <c:pt idx="3409">
                  <c:v>0.493883538856417</c:v>
                </c:pt>
                <c:pt idx="3410">
                  <c:v>0.53938330239222798</c:v>
                </c:pt>
                <c:pt idx="3411">
                  <c:v>0.54350346456217991</c:v>
                </c:pt>
                <c:pt idx="3412">
                  <c:v>0.52373943992456296</c:v>
                </c:pt>
                <c:pt idx="3413">
                  <c:v>0.51718799113327207</c:v>
                </c:pt>
                <c:pt idx="3414">
                  <c:v>0.52510379574852795</c:v>
                </c:pt>
                <c:pt idx="3415">
                  <c:v>0.52001060717980807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0.54492797314631503</c:v>
                </c:pt>
                <c:pt idx="3419">
                  <c:v>0.527230675428079</c:v>
                </c:pt>
                <c:pt idx="3420">
                  <c:v>0.52461189656367302</c:v>
                </c:pt>
                <c:pt idx="3421">
                  <c:v>0.55420141187932004</c:v>
                </c:pt>
                <c:pt idx="3422">
                  <c:v>0.48389573508070405</c:v>
                </c:pt>
                <c:pt idx="3423">
                  <c:v>0.50782022645475899</c:v>
                </c:pt>
                <c:pt idx="3424">
                  <c:v>0.55735426652998687</c:v>
                </c:pt>
                <c:pt idx="3425">
                  <c:v>0.53391033315391601</c:v>
                </c:pt>
                <c:pt idx="3426">
                  <c:v>0.46086949050546699</c:v>
                </c:pt>
                <c:pt idx="3427">
                  <c:v>0.46994068062539796</c:v>
                </c:pt>
                <c:pt idx="3428">
                  <c:v>0.43501054870545108</c:v>
                </c:pt>
                <c:pt idx="3429">
                  <c:v>0.56182798169064185</c:v>
                </c:pt>
                <c:pt idx="3430">
                  <c:v>0.54732866041881301</c:v>
                </c:pt>
                <c:pt idx="3431">
                  <c:v>0.51871828332509295</c:v>
                </c:pt>
                <c:pt idx="3432">
                  <c:v>0.53779369427769685</c:v>
                </c:pt>
                <c:pt idx="3433">
                  <c:v>0.51287588241923499</c:v>
                </c:pt>
                <c:pt idx="3434">
                  <c:v>0.56892277820220294</c:v>
                </c:pt>
                <c:pt idx="3435">
                  <c:v>0.50286606229825193</c:v>
                </c:pt>
                <c:pt idx="3436">
                  <c:v>0.551564825297156</c:v>
                </c:pt>
                <c:pt idx="3437">
                  <c:v>0.54130136180598709</c:v>
                </c:pt>
                <c:pt idx="3438">
                  <c:v>0.50490408508047102</c:v>
                </c:pt>
                <c:pt idx="3439">
                  <c:v>0.51155440976129696</c:v>
                </c:pt>
                <c:pt idx="3440">
                  <c:v>0.48265647221223706</c:v>
                </c:pt>
                <c:pt idx="3441">
                  <c:v>0.53464409351315301</c:v>
                </c:pt>
                <c:pt idx="3442">
                  <c:v>0.51696839567102704</c:v>
                </c:pt>
                <c:pt idx="3443">
                  <c:v>0.542702286586908</c:v>
                </c:pt>
                <c:pt idx="3444">
                  <c:v>0.51495443622696813</c:v>
                </c:pt>
                <c:pt idx="3445">
                  <c:v>0.56877757886723401</c:v>
                </c:pt>
                <c:pt idx="3446">
                  <c:v>0.52209521097070999</c:v>
                </c:pt>
                <c:pt idx="3447">
                  <c:v>0.50292216074027096</c:v>
                </c:pt>
                <c:pt idx="3448">
                  <c:v>0.51387105256915611</c:v>
                </c:pt>
                <c:pt idx="3449">
                  <c:v>0.53269529910439695</c:v>
                </c:pt>
                <c:pt idx="3450">
                  <c:v>0.52516124883794291</c:v>
                </c:pt>
                <c:pt idx="3451">
                  <c:v>0.55249848600938201</c:v>
                </c:pt>
                <c:pt idx="3452">
                  <c:v>0.548714704086949</c:v>
                </c:pt>
                <c:pt idx="3453">
                  <c:v>0.53377241890915905</c:v>
                </c:pt>
                <c:pt idx="3454">
                  <c:v>0.47169752434013501</c:v>
                </c:pt>
                <c:pt idx="3455">
                  <c:v>0.52976219487209908</c:v>
                </c:pt>
                <c:pt idx="3456">
                  <c:v>0.46983095012181308</c:v>
                </c:pt>
                <c:pt idx="3457">
                  <c:v>0.50087619596052313</c:v>
                </c:pt>
                <c:pt idx="3458">
                  <c:v>0.47588741197907292</c:v>
                </c:pt>
                <c:pt idx="3459">
                  <c:v>0.48314275122482897</c:v>
                </c:pt>
                <c:pt idx="3460">
                  <c:v>0.54237084321889506</c:v>
                </c:pt>
                <c:pt idx="3461">
                  <c:v>0.48611148411584904</c:v>
                </c:pt>
                <c:pt idx="3462">
                  <c:v>0.46387547009384711</c:v>
                </c:pt>
                <c:pt idx="3463">
                  <c:v>0.49475677735992707</c:v>
                </c:pt>
                <c:pt idx="3464">
                  <c:v>0.55428590358230601</c:v>
                </c:pt>
                <c:pt idx="3465">
                  <c:v>0.47551545893977587</c:v>
                </c:pt>
                <c:pt idx="3466">
                  <c:v>0.52004152786054703</c:v>
                </c:pt>
                <c:pt idx="3467">
                  <c:v>0.507749435167557</c:v>
                </c:pt>
                <c:pt idx="3468">
                  <c:v>0.57718408400435706</c:v>
                </c:pt>
                <c:pt idx="3469">
                  <c:v>0.53040906205812488</c:v>
                </c:pt>
                <c:pt idx="3470">
                  <c:v>0.53047661216471709</c:v>
                </c:pt>
                <c:pt idx="3471">
                  <c:v>0.51582494663448697</c:v>
                </c:pt>
                <c:pt idx="3472">
                  <c:v>0.53927064833861504</c:v>
                </c:pt>
                <c:pt idx="3473">
                  <c:v>0.54319916518091604</c:v>
                </c:pt>
                <c:pt idx="3474">
                  <c:v>0.565254286768339</c:v>
                </c:pt>
                <c:pt idx="3475">
                  <c:v>0.50809391191960707</c:v>
                </c:pt>
                <c:pt idx="3476">
                  <c:v>0.50359375003032103</c:v>
                </c:pt>
                <c:pt idx="3477">
                  <c:v>0.54701904123365508</c:v>
                </c:pt>
                <c:pt idx="3478">
                  <c:v>0.49403480179623804</c:v>
                </c:pt>
                <c:pt idx="3479">
                  <c:v>0.54715408244840613</c:v>
                </c:pt>
                <c:pt idx="3480">
                  <c:v>0.55711514174820009</c:v>
                </c:pt>
                <c:pt idx="3481">
                  <c:v>0.53922471100686609</c:v>
                </c:pt>
                <c:pt idx="3482">
                  <c:v>0.52252081840699605</c:v>
                </c:pt>
                <c:pt idx="3483">
                  <c:v>0.482172635395827</c:v>
                </c:pt>
                <c:pt idx="3484">
                  <c:v>0.5303507902740161</c:v>
                </c:pt>
                <c:pt idx="3485">
                  <c:v>0.49586054817664704</c:v>
                </c:pt>
                <c:pt idx="3486">
                  <c:v>0.46814304442337296</c:v>
                </c:pt>
                <c:pt idx="3487">
                  <c:v>0.55161682129869605</c:v>
                </c:pt>
                <c:pt idx="3488">
                  <c:v>0.54104306413609904</c:v>
                </c:pt>
                <c:pt idx="3489">
                  <c:v>0.54957635800350801</c:v>
                </c:pt>
                <c:pt idx="3490">
                  <c:v>0.53113257276414005</c:v>
                </c:pt>
                <c:pt idx="3491">
                  <c:v>0.50064947802073501</c:v>
                </c:pt>
                <c:pt idx="3492">
                  <c:v>0.49844299493952815</c:v>
                </c:pt>
                <c:pt idx="3493">
                  <c:v>0.51700026463905613</c:v>
                </c:pt>
                <c:pt idx="3494">
                  <c:v>0.54724277268549504</c:v>
                </c:pt>
                <c:pt idx="3495">
                  <c:v>0.51709746148464908</c:v>
                </c:pt>
                <c:pt idx="3496">
                  <c:v>0.45762058930344307</c:v>
                </c:pt>
                <c:pt idx="3497">
                  <c:v>0.51169195064680695</c:v>
                </c:pt>
                <c:pt idx="3498">
                  <c:v>0.48635565070291698</c:v>
                </c:pt>
                <c:pt idx="3499">
                  <c:v>0.54394522902099707</c:v>
                </c:pt>
                <c:pt idx="3500">
                  <c:v>0.56987499150859</c:v>
                </c:pt>
                <c:pt idx="3501">
                  <c:v>0.53293087708826303</c:v>
                </c:pt>
                <c:pt idx="3502">
                  <c:v>0.51103671615230495</c:v>
                </c:pt>
                <c:pt idx="3503">
                  <c:v>0.57368571991571204</c:v>
                </c:pt>
                <c:pt idx="3504">
                  <c:v>0.48331849853356201</c:v>
                </c:pt>
                <c:pt idx="3505">
                  <c:v>0.50532908400981003</c:v>
                </c:pt>
                <c:pt idx="3506">
                  <c:v>0.51881804286089395</c:v>
                </c:pt>
                <c:pt idx="3507">
                  <c:v>0.4862632050822161</c:v>
                </c:pt>
                <c:pt idx="3508">
                  <c:v>0.48762927088929697</c:v>
                </c:pt>
                <c:pt idx="3509">
                  <c:v>0.48587195284932394</c:v>
                </c:pt>
                <c:pt idx="3510">
                  <c:v>0.50702384419698099</c:v>
                </c:pt>
                <c:pt idx="3511">
                  <c:v>0.53809316521862205</c:v>
                </c:pt>
                <c:pt idx="3512">
                  <c:v>0.5149858464149929</c:v>
                </c:pt>
                <c:pt idx="3513">
                  <c:v>0.49610923739789292</c:v>
                </c:pt>
                <c:pt idx="3514">
                  <c:v>0.45340721757285096</c:v>
                </c:pt>
                <c:pt idx="3515">
                  <c:v>0.53465657676747103</c:v>
                </c:pt>
                <c:pt idx="3516">
                  <c:v>0.54361146227976198</c:v>
                </c:pt>
                <c:pt idx="3517">
                  <c:v>0.48441738917602795</c:v>
                </c:pt>
                <c:pt idx="3518">
                  <c:v>0.51643482385648409</c:v>
                </c:pt>
                <c:pt idx="3519">
                  <c:v>0.51860440871625113</c:v>
                </c:pt>
                <c:pt idx="3520">
                  <c:v>0.51498713688714093</c:v>
                </c:pt>
                <c:pt idx="3521">
                  <c:v>0.539198958325802</c:v>
                </c:pt>
                <c:pt idx="3522">
                  <c:v>0.52417693406421195</c:v>
                </c:pt>
                <c:pt idx="3523">
                  <c:v>0.50347283654018204</c:v>
                </c:pt>
                <c:pt idx="3524">
                  <c:v>0.50928929609350604</c:v>
                </c:pt>
                <c:pt idx="3525">
                  <c:v>0.57032405656649188</c:v>
                </c:pt>
                <c:pt idx="3526">
                  <c:v>0.45798129748829708</c:v>
                </c:pt>
                <c:pt idx="3527">
                  <c:v>0.55065592654146212</c:v>
                </c:pt>
                <c:pt idx="3528">
                  <c:v>0.51842545043754007</c:v>
                </c:pt>
                <c:pt idx="3529">
                  <c:v>0.51491113520131593</c:v>
                </c:pt>
                <c:pt idx="3530">
                  <c:v>0.50094109349842708</c:v>
                </c:pt>
                <c:pt idx="3531">
                  <c:v>0.5124523393229411</c:v>
                </c:pt>
                <c:pt idx="3532">
                  <c:v>0.49967537749769109</c:v>
                </c:pt>
                <c:pt idx="3533">
                  <c:v>0.45593331570380291</c:v>
                </c:pt>
                <c:pt idx="3534">
                  <c:v>0.48646599794003087</c:v>
                </c:pt>
                <c:pt idx="3535">
                  <c:v>0.52585718383461499</c:v>
                </c:pt>
                <c:pt idx="3536">
                  <c:v>0.57674014077676905</c:v>
                </c:pt>
                <c:pt idx="3537">
                  <c:v>0.51837114926690087</c:v>
                </c:pt>
                <c:pt idx="3538">
                  <c:v>0.42428760766912688</c:v>
                </c:pt>
                <c:pt idx="3539">
                  <c:v>0.55382238762711411</c:v>
                </c:pt>
                <c:pt idx="3540">
                  <c:v>0.48905932681555297</c:v>
                </c:pt>
                <c:pt idx="3541">
                  <c:v>0.49550175944313701</c:v>
                </c:pt>
                <c:pt idx="3542">
                  <c:v>0.49025238566178397</c:v>
                </c:pt>
                <c:pt idx="3543">
                  <c:v>0.50906496145444691</c:v>
                </c:pt>
                <c:pt idx="3544">
                  <c:v>0.49609977158292196</c:v>
                </c:pt>
                <c:pt idx="3545">
                  <c:v>0.52630569827587592</c:v>
                </c:pt>
                <c:pt idx="3546">
                  <c:v>0.53466047312202702</c:v>
                </c:pt>
                <c:pt idx="3547">
                  <c:v>0.54498729612966013</c:v>
                </c:pt>
                <c:pt idx="3548">
                  <c:v>0.55257284832851095</c:v>
                </c:pt>
                <c:pt idx="3549">
                  <c:v>0.51983006914729102</c:v>
                </c:pt>
                <c:pt idx="3550">
                  <c:v>0.49626253778074902</c:v>
                </c:pt>
                <c:pt idx="3551">
                  <c:v>0.55374857575156011</c:v>
                </c:pt>
                <c:pt idx="3552">
                  <c:v>0.56950797134780307</c:v>
                </c:pt>
                <c:pt idx="3553">
                  <c:v>0.51889442061405611</c:v>
                </c:pt>
                <c:pt idx="3554">
                  <c:v>0.54040141510739115</c:v>
                </c:pt>
                <c:pt idx="3555">
                  <c:v>0.54155398738676008</c:v>
                </c:pt>
                <c:pt idx="3556">
                  <c:v>0.48893037301262898</c:v>
                </c:pt>
                <c:pt idx="3557">
                  <c:v>0.52911635246713395</c:v>
                </c:pt>
                <c:pt idx="3558">
                  <c:v>0.52230871043650795</c:v>
                </c:pt>
                <c:pt idx="3559">
                  <c:v>0.47747839800749992</c:v>
                </c:pt>
                <c:pt idx="3560">
                  <c:v>0.53506185407251505</c:v>
                </c:pt>
                <c:pt idx="3561">
                  <c:v>0.52895828038820214</c:v>
                </c:pt>
                <c:pt idx="3562">
                  <c:v>0.48523018026321907</c:v>
                </c:pt>
                <c:pt idx="3563">
                  <c:v>0.490066308727658</c:v>
                </c:pt>
                <c:pt idx="3564">
                  <c:v>0.44722359141438195</c:v>
                </c:pt>
                <c:pt idx="3565">
                  <c:v>0.53499741078276297</c:v>
                </c:pt>
                <c:pt idx="3566">
                  <c:v>0.51968493933471804</c:v>
                </c:pt>
                <c:pt idx="3567">
                  <c:v>0.489533749141292</c:v>
                </c:pt>
                <c:pt idx="3568">
                  <c:v>0.52550580454335194</c:v>
                </c:pt>
                <c:pt idx="3569">
                  <c:v>0.46836268923954194</c:v>
                </c:pt>
                <c:pt idx="3570">
                  <c:v>0.52622972179511596</c:v>
                </c:pt>
                <c:pt idx="3571">
                  <c:v>0.49017801954036111</c:v>
                </c:pt>
                <c:pt idx="3572">
                  <c:v>0.5569293463333419</c:v>
                </c:pt>
                <c:pt idx="3573">
                  <c:v>0.48272465504137707</c:v>
                </c:pt>
                <c:pt idx="3574">
                  <c:v>0.53926328871196516</c:v>
                </c:pt>
                <c:pt idx="3575">
                  <c:v>0.55317103212761387</c:v>
                </c:pt>
                <c:pt idx="3576">
                  <c:v>0.49454470969838804</c:v>
                </c:pt>
                <c:pt idx="3577">
                  <c:v>0.51477841634253407</c:v>
                </c:pt>
                <c:pt idx="3578">
                  <c:v>0.53404633915704991</c:v>
                </c:pt>
                <c:pt idx="3579">
                  <c:v>0.55926902547209001</c:v>
                </c:pt>
                <c:pt idx="3580">
                  <c:v>0.55759768722109793</c:v>
                </c:pt>
                <c:pt idx="3581">
                  <c:v>0.50108991440946704</c:v>
                </c:pt>
                <c:pt idx="3582">
                  <c:v>0.51174400056741298</c:v>
                </c:pt>
                <c:pt idx="3583">
                  <c:v>0.51888047355496592</c:v>
                </c:pt>
                <c:pt idx="3584">
                  <c:v>0.48178282756398494</c:v>
                </c:pt>
                <c:pt idx="3585">
                  <c:v>0.5306062566635289</c:v>
                </c:pt>
                <c:pt idx="3586">
                  <c:v>0.45129649643470504</c:v>
                </c:pt>
                <c:pt idx="3587">
                  <c:v>0.50909259336995993</c:v>
                </c:pt>
                <c:pt idx="3588">
                  <c:v>0.49338178211543415</c:v>
                </c:pt>
                <c:pt idx="3589">
                  <c:v>0.52821414429343105</c:v>
                </c:pt>
                <c:pt idx="3590">
                  <c:v>0.45127435275973105</c:v>
                </c:pt>
                <c:pt idx="3591">
                  <c:v>0.51876223891114004</c:v>
                </c:pt>
                <c:pt idx="3592">
                  <c:v>0.44622786973287099</c:v>
                </c:pt>
                <c:pt idx="3593">
                  <c:v>0.50820515979530689</c:v>
                </c:pt>
                <c:pt idx="3594">
                  <c:v>0.50296082416041588</c:v>
                </c:pt>
                <c:pt idx="3595">
                  <c:v>0.49905557648841892</c:v>
                </c:pt>
                <c:pt idx="3596">
                  <c:v>0.51868070758070295</c:v>
                </c:pt>
                <c:pt idx="3597">
                  <c:v>0.51234051144751103</c:v>
                </c:pt>
                <c:pt idx="3598">
                  <c:v>0.52266832523526985</c:v>
                </c:pt>
                <c:pt idx="3599">
                  <c:v>0.5157394326629301</c:v>
                </c:pt>
                <c:pt idx="3600">
                  <c:v>0.549817761217815</c:v>
                </c:pt>
                <c:pt idx="3601">
                  <c:v>0.5122993229039281</c:v>
                </c:pt>
                <c:pt idx="3602">
                  <c:v>0.57018480501889091</c:v>
                </c:pt>
                <c:pt idx="3603">
                  <c:v>0.55854159476592613</c:v>
                </c:pt>
                <c:pt idx="3604">
                  <c:v>0.50464587860912191</c:v>
                </c:pt>
                <c:pt idx="3605">
                  <c:v>0.56626794344451692</c:v>
                </c:pt>
                <c:pt idx="3606">
                  <c:v>0.43372650988550909</c:v>
                </c:pt>
                <c:pt idx="3607">
                  <c:v>0.52074124603470595</c:v>
                </c:pt>
                <c:pt idx="3608">
                  <c:v>0.52461124324437403</c:v>
                </c:pt>
                <c:pt idx="3609">
                  <c:v>0.53910248084058299</c:v>
                </c:pt>
                <c:pt idx="3610">
                  <c:v>0.50875322384219501</c:v>
                </c:pt>
                <c:pt idx="3611">
                  <c:v>0.45418323197983801</c:v>
                </c:pt>
                <c:pt idx="3612">
                  <c:v>0.54688754540323192</c:v>
                </c:pt>
                <c:pt idx="3613">
                  <c:v>0.51843983633337809</c:v>
                </c:pt>
                <c:pt idx="3614">
                  <c:v>0.52913182986368301</c:v>
                </c:pt>
                <c:pt idx="3615">
                  <c:v>0.53927931402923202</c:v>
                </c:pt>
                <c:pt idx="3616">
                  <c:v>0.53373305032409701</c:v>
                </c:pt>
                <c:pt idx="3617">
                  <c:v>0.49150622888197992</c:v>
                </c:pt>
                <c:pt idx="3618">
                  <c:v>0.518202422363499</c:v>
                </c:pt>
                <c:pt idx="3619">
                  <c:v>0.50133369570197606</c:v>
                </c:pt>
                <c:pt idx="3620">
                  <c:v>0.5256154451641939</c:v>
                </c:pt>
                <c:pt idx="3621">
                  <c:v>0.54954141925352606</c:v>
                </c:pt>
                <c:pt idx="3622">
                  <c:v>0.53428356308356695</c:v>
                </c:pt>
                <c:pt idx="3623">
                  <c:v>0.50239986922690205</c:v>
                </c:pt>
                <c:pt idx="3624">
                  <c:v>0.50525725969887292</c:v>
                </c:pt>
                <c:pt idx="3625">
                  <c:v>0.51305526484754205</c:v>
                </c:pt>
                <c:pt idx="3626">
                  <c:v>0.53194922625672203</c:v>
                </c:pt>
                <c:pt idx="3627">
                  <c:v>0.55511430533905504</c:v>
                </c:pt>
                <c:pt idx="3628">
                  <c:v>0.50314381214587001</c:v>
                </c:pt>
                <c:pt idx="3629">
                  <c:v>0.51977243688153207</c:v>
                </c:pt>
                <c:pt idx="3630">
                  <c:v>0.44313249187520509</c:v>
                </c:pt>
                <c:pt idx="3631">
                  <c:v>0.52511990858498203</c:v>
                </c:pt>
                <c:pt idx="3632">
                  <c:v>0.50937505005071004</c:v>
                </c:pt>
                <c:pt idx="3633">
                  <c:v>0.52999689874510114</c:v>
                </c:pt>
                <c:pt idx="3634">
                  <c:v>0.46512202040966399</c:v>
                </c:pt>
                <c:pt idx="3635">
                  <c:v>0.56390987450351193</c:v>
                </c:pt>
                <c:pt idx="3636">
                  <c:v>0.48095036569992899</c:v>
                </c:pt>
                <c:pt idx="3637">
                  <c:v>0.50741532487118612</c:v>
                </c:pt>
                <c:pt idx="3638">
                  <c:v>0.54045920901098388</c:v>
                </c:pt>
                <c:pt idx="3639">
                  <c:v>0.48318480387373197</c:v>
                </c:pt>
                <c:pt idx="3640">
                  <c:v>0.49172550761717904</c:v>
                </c:pt>
                <c:pt idx="3641">
                  <c:v>0.48206919772325996</c:v>
                </c:pt>
                <c:pt idx="3642">
                  <c:v>0.51230331404114993</c:v>
                </c:pt>
                <c:pt idx="3643">
                  <c:v>0.48484484535586803</c:v>
                </c:pt>
                <c:pt idx="3644">
                  <c:v>0.50804178025664204</c:v>
                </c:pt>
                <c:pt idx="3645">
                  <c:v>0.51547960787604497</c:v>
                </c:pt>
                <c:pt idx="3646">
                  <c:v>0.49774259818658007</c:v>
                </c:pt>
                <c:pt idx="3647">
                  <c:v>0.46746711072830593</c:v>
                </c:pt>
                <c:pt idx="3648">
                  <c:v>0.55381968061373299</c:v>
                </c:pt>
                <c:pt idx="3649">
                  <c:v>0.58468169886176502</c:v>
                </c:pt>
                <c:pt idx="3650">
                  <c:v>0.5292465508360259</c:v>
                </c:pt>
                <c:pt idx="3651">
                  <c:v>0.43034420013881203</c:v>
                </c:pt>
                <c:pt idx="3652">
                  <c:v>0.49130914569646389</c:v>
                </c:pt>
                <c:pt idx="3653">
                  <c:v>0.53663752911305684</c:v>
                </c:pt>
                <c:pt idx="3654">
                  <c:v>0.54581704516970708</c:v>
                </c:pt>
                <c:pt idx="3655">
                  <c:v>0.51399266697403001</c:v>
                </c:pt>
                <c:pt idx="3656">
                  <c:v>0.47987043439773891</c:v>
                </c:pt>
                <c:pt idx="3657">
                  <c:v>0.52186940294327711</c:v>
                </c:pt>
                <c:pt idx="3658">
                  <c:v>0.52713942829227911</c:v>
                </c:pt>
                <c:pt idx="3659">
                  <c:v>0.51874048514869298</c:v>
                </c:pt>
                <c:pt idx="3660">
                  <c:v>0.54739898973986012</c:v>
                </c:pt>
                <c:pt idx="3661">
                  <c:v>0.50468848681456902</c:v>
                </c:pt>
                <c:pt idx="3662">
                  <c:v>0.547598182021242</c:v>
                </c:pt>
                <c:pt idx="3663">
                  <c:v>0.54807292471984592</c:v>
                </c:pt>
                <c:pt idx="3664">
                  <c:v>0.52946107337101511</c:v>
                </c:pt>
                <c:pt idx="3665">
                  <c:v>0.50786483243145597</c:v>
                </c:pt>
                <c:pt idx="3666">
                  <c:v>0.468125908420572</c:v>
                </c:pt>
                <c:pt idx="3667">
                  <c:v>0.46735953307808897</c:v>
                </c:pt>
                <c:pt idx="3668">
                  <c:v>0.55176654015230286</c:v>
                </c:pt>
                <c:pt idx="3669">
                  <c:v>0.552874282761188</c:v>
                </c:pt>
                <c:pt idx="3670">
                  <c:v>0.47835404878980092</c:v>
                </c:pt>
                <c:pt idx="3671">
                  <c:v>0.47646357866728406</c:v>
                </c:pt>
                <c:pt idx="3672">
                  <c:v>0.48795947837542608</c:v>
                </c:pt>
                <c:pt idx="3673">
                  <c:v>0.5285302641935411</c:v>
                </c:pt>
                <c:pt idx="3674">
                  <c:v>0.50069635221013797</c:v>
                </c:pt>
                <c:pt idx="3675">
                  <c:v>0.547977861089184</c:v>
                </c:pt>
                <c:pt idx="3676">
                  <c:v>0.55760041052693998</c:v>
                </c:pt>
                <c:pt idx="3677">
                  <c:v>0.44166114725743399</c:v>
                </c:pt>
                <c:pt idx="3678">
                  <c:v>0.48679992244732495</c:v>
                </c:pt>
                <c:pt idx="3679">
                  <c:v>0.54508698420581092</c:v>
                </c:pt>
                <c:pt idx="3680">
                  <c:v>0.54313153170418604</c:v>
                </c:pt>
                <c:pt idx="3681">
                  <c:v>0.50629205097559105</c:v>
                </c:pt>
                <c:pt idx="3682">
                  <c:v>0.48174658173178198</c:v>
                </c:pt>
                <c:pt idx="3683">
                  <c:v>0.50407780422152793</c:v>
                </c:pt>
                <c:pt idx="3684">
                  <c:v>0.52315579429927095</c:v>
                </c:pt>
                <c:pt idx="3685">
                  <c:v>0.4789021059303441</c:v>
                </c:pt>
                <c:pt idx="3686">
                  <c:v>0.51512096504725902</c:v>
                </c:pt>
                <c:pt idx="3687">
                  <c:v>0.53675049301271693</c:v>
                </c:pt>
                <c:pt idx="3688">
                  <c:v>0.55797780425764298</c:v>
                </c:pt>
                <c:pt idx="3689">
                  <c:v>0.53710701454970888</c:v>
                </c:pt>
                <c:pt idx="3690">
                  <c:v>0.49465959931140802</c:v>
                </c:pt>
                <c:pt idx="3691">
                  <c:v>0.5501854400787809</c:v>
                </c:pt>
                <c:pt idx="3692">
                  <c:v>0.5175705633994101</c:v>
                </c:pt>
                <c:pt idx="3693">
                  <c:v>0.53596722187741908</c:v>
                </c:pt>
                <c:pt idx="3694">
                  <c:v>0.50435422875856395</c:v>
                </c:pt>
                <c:pt idx="3695">
                  <c:v>0.49619389043699791</c:v>
                </c:pt>
                <c:pt idx="3696">
                  <c:v>0.51176047771242994</c:v>
                </c:pt>
                <c:pt idx="3697">
                  <c:v>0.56240309927704801</c:v>
                </c:pt>
                <c:pt idx="3698">
                  <c:v>0.4918284266615669</c:v>
                </c:pt>
                <c:pt idx="3699">
                  <c:v>0.50071932101927297</c:v>
                </c:pt>
                <c:pt idx="3700">
                  <c:v>0.519913020632362</c:v>
                </c:pt>
                <c:pt idx="3701">
                  <c:v>0.49888264309617103</c:v>
                </c:pt>
                <c:pt idx="3702">
                  <c:v>0.53172916357501698</c:v>
                </c:pt>
                <c:pt idx="3703">
                  <c:v>0.4696561075765191</c:v>
                </c:pt>
                <c:pt idx="3704">
                  <c:v>0.49657737426491388</c:v>
                </c:pt>
                <c:pt idx="3705">
                  <c:v>0.56284341710562502</c:v>
                </c:pt>
                <c:pt idx="3706">
                  <c:v>0.53711837361049197</c:v>
                </c:pt>
                <c:pt idx="3707">
                  <c:v>0.51540927500001688</c:v>
                </c:pt>
                <c:pt idx="3708">
                  <c:v>0.46293822650368988</c:v>
                </c:pt>
                <c:pt idx="3709">
                  <c:v>0.52493953161623197</c:v>
                </c:pt>
                <c:pt idx="3710">
                  <c:v>0.50379880189315607</c:v>
                </c:pt>
                <c:pt idx="3711">
                  <c:v>0.55334121190758112</c:v>
                </c:pt>
                <c:pt idx="3712">
                  <c:v>0.48986205037032393</c:v>
                </c:pt>
                <c:pt idx="3713">
                  <c:v>0.51170587856106509</c:v>
                </c:pt>
                <c:pt idx="3714">
                  <c:v>0.46827316771960104</c:v>
                </c:pt>
                <c:pt idx="3715">
                  <c:v>0.50860368679990098</c:v>
                </c:pt>
                <c:pt idx="3716">
                  <c:v>0.52152352621899511</c:v>
                </c:pt>
                <c:pt idx="3717">
                  <c:v>0.55517947313273586</c:v>
                </c:pt>
                <c:pt idx="3718">
                  <c:v>0.51515475712499703</c:v>
                </c:pt>
                <c:pt idx="3719">
                  <c:v>0.55092344306409602</c:v>
                </c:pt>
                <c:pt idx="3720">
                  <c:v>0.5450170051007881</c:v>
                </c:pt>
                <c:pt idx="3721">
                  <c:v>0.54542897321727701</c:v>
                </c:pt>
                <c:pt idx="3722">
                  <c:v>0.49713502773234308</c:v>
                </c:pt>
                <c:pt idx="3723">
                  <c:v>0.48527838476418395</c:v>
                </c:pt>
                <c:pt idx="3724">
                  <c:v>0.57137871642473703</c:v>
                </c:pt>
                <c:pt idx="3725">
                  <c:v>0.55149843148439703</c:v>
                </c:pt>
                <c:pt idx="3726">
                  <c:v>0.46990042453885994</c:v>
                </c:pt>
                <c:pt idx="3727">
                  <c:v>0.464413099225082</c:v>
                </c:pt>
                <c:pt idx="3728">
                  <c:v>0.50453037627652697</c:v>
                </c:pt>
                <c:pt idx="3729">
                  <c:v>0.51039257130573201</c:v>
                </c:pt>
                <c:pt idx="3730">
                  <c:v>0.51550100858673209</c:v>
                </c:pt>
                <c:pt idx="3731">
                  <c:v>0.43435641117505408</c:v>
                </c:pt>
                <c:pt idx="3732">
                  <c:v>0.50373516034329702</c:v>
                </c:pt>
                <c:pt idx="3733">
                  <c:v>0.61427162637364685</c:v>
                </c:pt>
                <c:pt idx="3734">
                  <c:v>0.51234538473596691</c:v>
                </c:pt>
                <c:pt idx="3735">
                  <c:v>0.4604459206261049</c:v>
                </c:pt>
                <c:pt idx="3736">
                  <c:v>0.51963311701036896</c:v>
                </c:pt>
                <c:pt idx="3737">
                  <c:v>0.51356845138334906</c:v>
                </c:pt>
                <c:pt idx="3738">
                  <c:v>0.49822642982725895</c:v>
                </c:pt>
                <c:pt idx="3739">
                  <c:v>0.55387551054775408</c:v>
                </c:pt>
                <c:pt idx="3740">
                  <c:v>0.48086051681931508</c:v>
                </c:pt>
                <c:pt idx="3741">
                  <c:v>0.51497136278777889</c:v>
                </c:pt>
                <c:pt idx="3742">
                  <c:v>0.47822015055878497</c:v>
                </c:pt>
                <c:pt idx="3743">
                  <c:v>0.486543167527269</c:v>
                </c:pt>
                <c:pt idx="3744">
                  <c:v>0.50255972477580191</c:v>
                </c:pt>
                <c:pt idx="3745">
                  <c:v>0.52019266365455286</c:v>
                </c:pt>
                <c:pt idx="3746">
                  <c:v>0.52034899792410905</c:v>
                </c:pt>
                <c:pt idx="3747">
                  <c:v>0.53705478076509705</c:v>
                </c:pt>
                <c:pt idx="3748">
                  <c:v>0.53449360446223593</c:v>
                </c:pt>
                <c:pt idx="3749">
                  <c:v>0.49268915380856293</c:v>
                </c:pt>
                <c:pt idx="3750">
                  <c:v>0.51306304127370905</c:v>
                </c:pt>
                <c:pt idx="3751">
                  <c:v>0.54524429229076599</c:v>
                </c:pt>
                <c:pt idx="3752">
                  <c:v>0.48938627721875294</c:v>
                </c:pt>
                <c:pt idx="3753">
                  <c:v>0.55474843962214304</c:v>
                </c:pt>
                <c:pt idx="3754">
                  <c:v>0.53366811187255814</c:v>
                </c:pt>
                <c:pt idx="3755">
                  <c:v>0.50729367446798312</c:v>
                </c:pt>
                <c:pt idx="3756">
                  <c:v>0.47427943469132194</c:v>
                </c:pt>
                <c:pt idx="3757">
                  <c:v>0.53083392758758907</c:v>
                </c:pt>
                <c:pt idx="3758">
                  <c:v>0.48009028556219702</c:v>
                </c:pt>
                <c:pt idx="3759">
                  <c:v>0.53976538327685808</c:v>
                </c:pt>
                <c:pt idx="3760">
                  <c:v>0.54471085476614212</c:v>
                </c:pt>
                <c:pt idx="3761">
                  <c:v>0.53985384711405104</c:v>
                </c:pt>
                <c:pt idx="3762">
                  <c:v>0.46770834883148193</c:v>
                </c:pt>
                <c:pt idx="3763">
                  <c:v>0.50562041106688305</c:v>
                </c:pt>
                <c:pt idx="3764">
                  <c:v>0.47615984680577994</c:v>
                </c:pt>
                <c:pt idx="3765">
                  <c:v>0.49394614485484611</c:v>
                </c:pt>
                <c:pt idx="3766">
                  <c:v>0.49628997998214586</c:v>
                </c:pt>
                <c:pt idx="3767">
                  <c:v>0.53078708537378294</c:v>
                </c:pt>
                <c:pt idx="3768">
                  <c:v>0.454297145050095</c:v>
                </c:pt>
                <c:pt idx="3769">
                  <c:v>0.47343382975298798</c:v>
                </c:pt>
                <c:pt idx="3770">
                  <c:v>0.58695069820874601</c:v>
                </c:pt>
                <c:pt idx="3771">
                  <c:v>0.55147682046922986</c:v>
                </c:pt>
                <c:pt idx="3772">
                  <c:v>0.50713455287734999</c:v>
                </c:pt>
                <c:pt idx="3773">
                  <c:v>0.52569363231364596</c:v>
                </c:pt>
                <c:pt idx="3774">
                  <c:v>0.51572740742485301</c:v>
                </c:pt>
                <c:pt idx="3775">
                  <c:v>0.56161822508990211</c:v>
                </c:pt>
                <c:pt idx="3776">
                  <c:v>0.53106294344258609</c:v>
                </c:pt>
                <c:pt idx="3777">
                  <c:v>0.54786986037428487</c:v>
                </c:pt>
                <c:pt idx="3778">
                  <c:v>0.52821841744650588</c:v>
                </c:pt>
                <c:pt idx="3779">
                  <c:v>0.50296848843627906</c:v>
                </c:pt>
                <c:pt idx="3780">
                  <c:v>0.50874053048787704</c:v>
                </c:pt>
                <c:pt idx="3781">
                  <c:v>0.49360794029283095</c:v>
                </c:pt>
                <c:pt idx="3782">
                  <c:v>0.51158035651826506</c:v>
                </c:pt>
                <c:pt idx="3783">
                  <c:v>0.54564858859353493</c:v>
                </c:pt>
                <c:pt idx="3784">
                  <c:v>0.51790071231273704</c:v>
                </c:pt>
                <c:pt idx="3785">
                  <c:v>0.51664945849189703</c:v>
                </c:pt>
                <c:pt idx="3786">
                  <c:v>0.54266544571471709</c:v>
                </c:pt>
                <c:pt idx="3787">
                  <c:v>0.54457466294484813</c:v>
                </c:pt>
                <c:pt idx="3788">
                  <c:v>0.54987369651464413</c:v>
                </c:pt>
                <c:pt idx="3789">
                  <c:v>0.47907959899331098</c:v>
                </c:pt>
                <c:pt idx="3790">
                  <c:v>0.54220934171968505</c:v>
                </c:pt>
                <c:pt idx="3791">
                  <c:v>0.5399617769564321</c:v>
                </c:pt>
                <c:pt idx="3792">
                  <c:v>0.4449181893982711</c:v>
                </c:pt>
                <c:pt idx="3793">
                  <c:v>0.52162550535549002</c:v>
                </c:pt>
                <c:pt idx="3794">
                  <c:v>0.59459777856830109</c:v>
                </c:pt>
                <c:pt idx="3795">
                  <c:v>0.49750359787476595</c:v>
                </c:pt>
                <c:pt idx="3796">
                  <c:v>0.55643271895153501</c:v>
                </c:pt>
                <c:pt idx="3797">
                  <c:v>0.52127930175669701</c:v>
                </c:pt>
                <c:pt idx="3798">
                  <c:v>0.48161042505441598</c:v>
                </c:pt>
                <c:pt idx="3799">
                  <c:v>0.54202700605962595</c:v>
                </c:pt>
                <c:pt idx="3800">
                  <c:v>0.470963883101706</c:v>
                </c:pt>
                <c:pt idx="3801">
                  <c:v>0.45876654998223998</c:v>
                </c:pt>
                <c:pt idx="3802">
                  <c:v>0.57404260198637913</c:v>
                </c:pt>
                <c:pt idx="3803">
                  <c:v>0.52661549875701708</c:v>
                </c:pt>
                <c:pt idx="3804">
                  <c:v>0.53678047169849097</c:v>
                </c:pt>
                <c:pt idx="3805">
                  <c:v>0.50322174423439592</c:v>
                </c:pt>
                <c:pt idx="3806">
                  <c:v>0.55993446099846389</c:v>
                </c:pt>
                <c:pt idx="3807">
                  <c:v>0.5054347325867049</c:v>
                </c:pt>
                <c:pt idx="3808">
                  <c:v>0.470887132103046</c:v>
                </c:pt>
                <c:pt idx="3809">
                  <c:v>0.51354936618273306</c:v>
                </c:pt>
                <c:pt idx="3810">
                  <c:v>0.46085960118760594</c:v>
                </c:pt>
                <c:pt idx="3811">
                  <c:v>0.48788585128861894</c:v>
                </c:pt>
                <c:pt idx="3812">
                  <c:v>0.55623218598940094</c:v>
                </c:pt>
                <c:pt idx="3813">
                  <c:v>0.54038143721071397</c:v>
                </c:pt>
                <c:pt idx="3814">
                  <c:v>0.47872801978465096</c:v>
                </c:pt>
                <c:pt idx="3815">
                  <c:v>0.53294693918092795</c:v>
                </c:pt>
                <c:pt idx="3816">
                  <c:v>0.53374326390045801</c:v>
                </c:pt>
                <c:pt idx="3817">
                  <c:v>0.519634386684376</c:v>
                </c:pt>
                <c:pt idx="3818">
                  <c:v>0.54276327133273095</c:v>
                </c:pt>
                <c:pt idx="3819">
                  <c:v>0.51695926263792913</c:v>
                </c:pt>
                <c:pt idx="3820">
                  <c:v>0.50019112973943314</c:v>
                </c:pt>
                <c:pt idx="3821">
                  <c:v>0.56350001749517709</c:v>
                </c:pt>
                <c:pt idx="3822">
                  <c:v>0.48309754736992105</c:v>
                </c:pt>
                <c:pt idx="3823">
                  <c:v>0.50752023327873397</c:v>
                </c:pt>
                <c:pt idx="3824">
                  <c:v>0.56973689345066592</c:v>
                </c:pt>
                <c:pt idx="3825">
                  <c:v>0.53268628865454815</c:v>
                </c:pt>
                <c:pt idx="3826">
                  <c:v>0.55509050139018612</c:v>
                </c:pt>
                <c:pt idx="3827">
                  <c:v>0.4970521160821989</c:v>
                </c:pt>
                <c:pt idx="3828">
                  <c:v>0.55586007710878405</c:v>
                </c:pt>
                <c:pt idx="3829">
                  <c:v>0.46883271047846897</c:v>
                </c:pt>
                <c:pt idx="3830">
                  <c:v>0.53046841945607692</c:v>
                </c:pt>
                <c:pt idx="3831">
                  <c:v>0.53633038119077814</c:v>
                </c:pt>
                <c:pt idx="3832">
                  <c:v>0.54626827153915902</c:v>
                </c:pt>
                <c:pt idx="3833">
                  <c:v>0.50564769786638097</c:v>
                </c:pt>
                <c:pt idx="3834">
                  <c:v>0.488271704802414</c:v>
                </c:pt>
                <c:pt idx="3835">
                  <c:v>0.55735599409964398</c:v>
                </c:pt>
                <c:pt idx="3836">
                  <c:v>0.57233039781189787</c:v>
                </c:pt>
                <c:pt idx="3837">
                  <c:v>0.52212525132988297</c:v>
                </c:pt>
                <c:pt idx="3838">
                  <c:v>0.52179720761643889</c:v>
                </c:pt>
                <c:pt idx="3839">
                  <c:v>0.47812659318882611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0.54044924268986605</c:v>
                </c:pt>
                <c:pt idx="3843">
                  <c:v>0.49077938643970498</c:v>
                </c:pt>
                <c:pt idx="3844">
                  <c:v>0.56838702861110602</c:v>
                </c:pt>
                <c:pt idx="3845">
                  <c:v>0.50785684201542902</c:v>
                </c:pt>
                <c:pt idx="3846">
                  <c:v>0.51387716039272602</c:v>
                </c:pt>
                <c:pt idx="3847">
                  <c:v>0.53224152748332199</c:v>
                </c:pt>
                <c:pt idx="3848">
                  <c:v>0.55141261441174805</c:v>
                </c:pt>
                <c:pt idx="3849">
                  <c:v>0.51342627699871213</c:v>
                </c:pt>
                <c:pt idx="3850">
                  <c:v>0.51659679139681103</c:v>
                </c:pt>
                <c:pt idx="3851">
                  <c:v>0.51108451366784202</c:v>
                </c:pt>
                <c:pt idx="3852">
                  <c:v>0.50457709794859207</c:v>
                </c:pt>
                <c:pt idx="3853">
                  <c:v>0.52759635459079512</c:v>
                </c:pt>
                <c:pt idx="3854">
                  <c:v>0.559610532223908</c:v>
                </c:pt>
                <c:pt idx="3855">
                  <c:v>0.48432953528955502</c:v>
                </c:pt>
                <c:pt idx="3856">
                  <c:v>0.5228986671076119</c:v>
                </c:pt>
                <c:pt idx="3857">
                  <c:v>0.51062289187167997</c:v>
                </c:pt>
                <c:pt idx="3858">
                  <c:v>0.52108867985949703</c:v>
                </c:pt>
                <c:pt idx="3859">
                  <c:v>0.54012736675086503</c:v>
                </c:pt>
                <c:pt idx="3860">
                  <c:v>0.51942639869013907</c:v>
                </c:pt>
                <c:pt idx="3861">
                  <c:v>0.55583310145109899</c:v>
                </c:pt>
                <c:pt idx="3862">
                  <c:v>0.47827343610689188</c:v>
                </c:pt>
                <c:pt idx="3863">
                  <c:v>0.52242659922894108</c:v>
                </c:pt>
                <c:pt idx="3864">
                  <c:v>0.48566441454965792</c:v>
                </c:pt>
                <c:pt idx="3865">
                  <c:v>0.4812077368785681</c:v>
                </c:pt>
                <c:pt idx="3866">
                  <c:v>0.52093337996366296</c:v>
                </c:pt>
                <c:pt idx="3867">
                  <c:v>0.51033122871731207</c:v>
                </c:pt>
                <c:pt idx="3868">
                  <c:v>0.55786197952501093</c:v>
                </c:pt>
                <c:pt idx="3869">
                  <c:v>0.486219859593231</c:v>
                </c:pt>
                <c:pt idx="3870">
                  <c:v>0.51088415103989404</c:v>
                </c:pt>
                <c:pt idx="3871">
                  <c:v>0.54541755791603086</c:v>
                </c:pt>
                <c:pt idx="3872">
                  <c:v>0.52764925197292112</c:v>
                </c:pt>
                <c:pt idx="3873">
                  <c:v>0.50432363002576897</c:v>
                </c:pt>
                <c:pt idx="3874">
                  <c:v>0.49007479703715195</c:v>
                </c:pt>
                <c:pt idx="3875">
                  <c:v>0.50616064645726899</c:v>
                </c:pt>
                <c:pt idx="3876">
                  <c:v>0.50080782164630899</c:v>
                </c:pt>
                <c:pt idx="3877">
                  <c:v>0.55063778469402702</c:v>
                </c:pt>
                <c:pt idx="3878">
                  <c:v>0.56507689312772202</c:v>
                </c:pt>
                <c:pt idx="3879">
                  <c:v>0.497864386298706</c:v>
                </c:pt>
                <c:pt idx="3880">
                  <c:v>0.50490767320035301</c:v>
                </c:pt>
                <c:pt idx="3881">
                  <c:v>0.47988643127900188</c:v>
                </c:pt>
                <c:pt idx="3882">
                  <c:v>0.41067206315119809</c:v>
                </c:pt>
                <c:pt idx="3883">
                  <c:v>0.49048486505384192</c:v>
                </c:pt>
                <c:pt idx="3884">
                  <c:v>0.52998394980873198</c:v>
                </c:pt>
                <c:pt idx="3885">
                  <c:v>0.44509631150543605</c:v>
                </c:pt>
                <c:pt idx="3886">
                  <c:v>0.49756727423574398</c:v>
                </c:pt>
                <c:pt idx="3887">
                  <c:v>0.53845646390965185</c:v>
                </c:pt>
                <c:pt idx="3888">
                  <c:v>0.49809533467264988</c:v>
                </c:pt>
                <c:pt idx="3889">
                  <c:v>0.50580726842950108</c:v>
                </c:pt>
                <c:pt idx="3890">
                  <c:v>0.54600088384136902</c:v>
                </c:pt>
                <c:pt idx="3891">
                  <c:v>0.51638928299341491</c:v>
                </c:pt>
                <c:pt idx="3892">
                  <c:v>0.52105934125350695</c:v>
                </c:pt>
                <c:pt idx="3893">
                  <c:v>0.55480674767980698</c:v>
                </c:pt>
                <c:pt idx="3894">
                  <c:v>0.50476501404025098</c:v>
                </c:pt>
                <c:pt idx="3895">
                  <c:v>0.52639821122368602</c:v>
                </c:pt>
                <c:pt idx="3896">
                  <c:v>0.50036053249334511</c:v>
                </c:pt>
                <c:pt idx="3897">
                  <c:v>0.52612759596666991</c:v>
                </c:pt>
                <c:pt idx="3898">
                  <c:v>0.51373300627077489</c:v>
                </c:pt>
                <c:pt idx="3899">
                  <c:v>0.52217684699304612</c:v>
                </c:pt>
                <c:pt idx="3900">
                  <c:v>0.51708067728495399</c:v>
                </c:pt>
                <c:pt idx="3901">
                  <c:v>0.47078985991896904</c:v>
                </c:pt>
                <c:pt idx="3902">
                  <c:v>0.52266937600830909</c:v>
                </c:pt>
                <c:pt idx="3903">
                  <c:v>0.54616573074954311</c:v>
                </c:pt>
                <c:pt idx="3904">
                  <c:v>0.55004349654766393</c:v>
                </c:pt>
                <c:pt idx="3905">
                  <c:v>0.59594541684224611</c:v>
                </c:pt>
                <c:pt idx="3906">
                  <c:v>0.55372764925413909</c:v>
                </c:pt>
                <c:pt idx="3907">
                  <c:v>0.48115298879661195</c:v>
                </c:pt>
                <c:pt idx="3908">
                  <c:v>0.52050771332380008</c:v>
                </c:pt>
                <c:pt idx="3909">
                  <c:v>0.52853569137634804</c:v>
                </c:pt>
                <c:pt idx="3910">
                  <c:v>0.48643935464541599</c:v>
                </c:pt>
                <c:pt idx="3911">
                  <c:v>0.47551466862737313</c:v>
                </c:pt>
                <c:pt idx="3912">
                  <c:v>0.52866127796348006</c:v>
                </c:pt>
                <c:pt idx="3913">
                  <c:v>0.49552116579914995</c:v>
                </c:pt>
                <c:pt idx="3914">
                  <c:v>0.55693713138490009</c:v>
                </c:pt>
                <c:pt idx="3915">
                  <c:v>0.54686692246275803</c:v>
                </c:pt>
                <c:pt idx="3916">
                  <c:v>0.53300825560063292</c:v>
                </c:pt>
                <c:pt idx="3917">
                  <c:v>0.49177274956916894</c:v>
                </c:pt>
                <c:pt idx="3918">
                  <c:v>0.53148179899532688</c:v>
                </c:pt>
                <c:pt idx="3919">
                  <c:v>0.47165740375878507</c:v>
                </c:pt>
                <c:pt idx="3920">
                  <c:v>0.53849302839777902</c:v>
                </c:pt>
                <c:pt idx="3921">
                  <c:v>0.47677283395051906</c:v>
                </c:pt>
                <c:pt idx="3922">
                  <c:v>0.52404251667247292</c:v>
                </c:pt>
                <c:pt idx="3923">
                  <c:v>0.50134582429811192</c:v>
                </c:pt>
                <c:pt idx="3924">
                  <c:v>0.53703808849080203</c:v>
                </c:pt>
                <c:pt idx="3925">
                  <c:v>0.545822719830244</c:v>
                </c:pt>
                <c:pt idx="3926">
                  <c:v>0.55680865944705205</c:v>
                </c:pt>
                <c:pt idx="3927">
                  <c:v>0.50142922935770895</c:v>
                </c:pt>
                <c:pt idx="3928">
                  <c:v>0.47402795310550194</c:v>
                </c:pt>
                <c:pt idx="3929">
                  <c:v>0.54382407647253994</c:v>
                </c:pt>
                <c:pt idx="3930">
                  <c:v>0.510148565651248</c:v>
                </c:pt>
                <c:pt idx="3931">
                  <c:v>0.51434113575719997</c:v>
                </c:pt>
                <c:pt idx="3932">
                  <c:v>0.55521744647001792</c:v>
                </c:pt>
                <c:pt idx="3933">
                  <c:v>0.53301083559920404</c:v>
                </c:pt>
                <c:pt idx="3934">
                  <c:v>0.52984019438402807</c:v>
                </c:pt>
                <c:pt idx="3935">
                  <c:v>0.49985502608372701</c:v>
                </c:pt>
                <c:pt idx="3936">
                  <c:v>0.46254278608309696</c:v>
                </c:pt>
                <c:pt idx="3937">
                  <c:v>0.542376568225725</c:v>
                </c:pt>
                <c:pt idx="3938">
                  <c:v>0.54046715446405702</c:v>
                </c:pt>
                <c:pt idx="3939">
                  <c:v>0.50304127083964911</c:v>
                </c:pt>
                <c:pt idx="3940">
                  <c:v>0.48707454722457111</c:v>
                </c:pt>
                <c:pt idx="3941">
                  <c:v>0.57825179184365894</c:v>
                </c:pt>
                <c:pt idx="3942">
                  <c:v>0.50667785295871204</c:v>
                </c:pt>
                <c:pt idx="3943">
                  <c:v>0.51301661650696195</c:v>
                </c:pt>
                <c:pt idx="3944">
                  <c:v>0.47099917536891489</c:v>
                </c:pt>
                <c:pt idx="3945">
                  <c:v>0.52536494121675892</c:v>
                </c:pt>
                <c:pt idx="3946">
                  <c:v>0.51499042254973404</c:v>
                </c:pt>
                <c:pt idx="3947">
                  <c:v>0.50070417308410997</c:v>
                </c:pt>
                <c:pt idx="3948">
                  <c:v>0.55798131582864707</c:v>
                </c:pt>
                <c:pt idx="3949">
                  <c:v>0.47037710818480394</c:v>
                </c:pt>
                <c:pt idx="3950">
                  <c:v>0.5035804634155111</c:v>
                </c:pt>
                <c:pt idx="3951">
                  <c:v>0.53148847294019097</c:v>
                </c:pt>
                <c:pt idx="3952">
                  <c:v>0.53608012751883805</c:v>
                </c:pt>
                <c:pt idx="3953">
                  <c:v>0.53723888416321797</c:v>
                </c:pt>
                <c:pt idx="3954">
                  <c:v>0.51708536366465996</c:v>
                </c:pt>
                <c:pt idx="3955">
                  <c:v>0.53824400899895486</c:v>
                </c:pt>
                <c:pt idx="3956">
                  <c:v>0.52078812888153103</c:v>
                </c:pt>
                <c:pt idx="3957">
                  <c:v>0.50147736407776189</c:v>
                </c:pt>
                <c:pt idx="3958">
                  <c:v>0.45925267551613402</c:v>
                </c:pt>
                <c:pt idx="3959">
                  <c:v>0.54730673969756205</c:v>
                </c:pt>
                <c:pt idx="3960">
                  <c:v>0.54277255519243994</c:v>
                </c:pt>
                <c:pt idx="3961">
                  <c:v>0.49792621810158</c:v>
                </c:pt>
                <c:pt idx="3962">
                  <c:v>0.50240852430473404</c:v>
                </c:pt>
                <c:pt idx="3963">
                  <c:v>0.55585757639261191</c:v>
                </c:pt>
                <c:pt idx="3964">
                  <c:v>0.53182402786186989</c:v>
                </c:pt>
                <c:pt idx="3965">
                  <c:v>0.46130720788123403</c:v>
                </c:pt>
                <c:pt idx="3966">
                  <c:v>0.47298012009412893</c:v>
                </c:pt>
                <c:pt idx="3967">
                  <c:v>0.54852195964823602</c:v>
                </c:pt>
                <c:pt idx="3968">
                  <c:v>0.44323578701469413</c:v>
                </c:pt>
                <c:pt idx="3969">
                  <c:v>0.52657246805034408</c:v>
                </c:pt>
                <c:pt idx="3970">
                  <c:v>0.55443591488711108</c:v>
                </c:pt>
                <c:pt idx="3971">
                  <c:v>0.49251248679275195</c:v>
                </c:pt>
                <c:pt idx="3972">
                  <c:v>0.53506616855558098</c:v>
                </c:pt>
                <c:pt idx="3973">
                  <c:v>0.45895824094485016</c:v>
                </c:pt>
                <c:pt idx="3974">
                  <c:v>0.57251567323711794</c:v>
                </c:pt>
                <c:pt idx="3975">
                  <c:v>0.50646800107375389</c:v>
                </c:pt>
                <c:pt idx="3976">
                  <c:v>0.55050573379863699</c:v>
                </c:pt>
                <c:pt idx="3977">
                  <c:v>0.52757344682209795</c:v>
                </c:pt>
                <c:pt idx="3978">
                  <c:v>0.48775946439606899</c:v>
                </c:pt>
                <c:pt idx="3979">
                  <c:v>0.52847726551957686</c:v>
                </c:pt>
                <c:pt idx="3980">
                  <c:v>0.52915790904869986</c:v>
                </c:pt>
                <c:pt idx="3981">
                  <c:v>0.58263427738382689</c:v>
                </c:pt>
                <c:pt idx="3982">
                  <c:v>0.52914795174672602</c:v>
                </c:pt>
                <c:pt idx="3983">
                  <c:v>0.50691665725120594</c:v>
                </c:pt>
                <c:pt idx="3984">
                  <c:v>0.52473587637282704</c:v>
                </c:pt>
                <c:pt idx="3985">
                  <c:v>0.48085301794837199</c:v>
                </c:pt>
                <c:pt idx="3986">
                  <c:v>0.53819563594553299</c:v>
                </c:pt>
                <c:pt idx="3987">
                  <c:v>0.512611059099922</c:v>
                </c:pt>
                <c:pt idx="3988">
                  <c:v>0.50402108954898706</c:v>
                </c:pt>
                <c:pt idx="3989">
                  <c:v>0.5485338420148439</c:v>
                </c:pt>
                <c:pt idx="3990">
                  <c:v>0.52647793678022514</c:v>
                </c:pt>
                <c:pt idx="3991">
                  <c:v>0.52741007773221005</c:v>
                </c:pt>
                <c:pt idx="3992">
                  <c:v>0.50145002031705799</c:v>
                </c:pt>
                <c:pt idx="3993">
                  <c:v>0.46823018812664896</c:v>
                </c:pt>
                <c:pt idx="3994">
                  <c:v>0.51841802254330305</c:v>
                </c:pt>
                <c:pt idx="3995">
                  <c:v>0.53377444053449197</c:v>
                </c:pt>
                <c:pt idx="3996">
                  <c:v>0.46041815378926298</c:v>
                </c:pt>
                <c:pt idx="3997">
                  <c:v>0.55255970940467791</c:v>
                </c:pt>
                <c:pt idx="3998">
                  <c:v>0.51150553327721704</c:v>
                </c:pt>
                <c:pt idx="3999">
                  <c:v>0.49649257353171306</c:v>
                </c:pt>
                <c:pt idx="4000">
                  <c:v>0.47961216033333298</c:v>
                </c:pt>
                <c:pt idx="4001">
                  <c:v>0.50987809397672901</c:v>
                </c:pt>
                <c:pt idx="4002">
                  <c:v>0.50900784190883108</c:v>
                </c:pt>
                <c:pt idx="4003">
                  <c:v>0.51377376692608689</c:v>
                </c:pt>
                <c:pt idx="4004">
                  <c:v>0.50254921264379804</c:v>
                </c:pt>
                <c:pt idx="4005">
                  <c:v>0.46310966652366392</c:v>
                </c:pt>
                <c:pt idx="4006">
                  <c:v>0.54114569487172193</c:v>
                </c:pt>
                <c:pt idx="4007">
                  <c:v>0.47429010454876097</c:v>
                </c:pt>
                <c:pt idx="4008">
                  <c:v>0.56121639528239808</c:v>
                </c:pt>
                <c:pt idx="4009">
                  <c:v>0.49624480660323411</c:v>
                </c:pt>
                <c:pt idx="4010">
                  <c:v>0.52290703754242507</c:v>
                </c:pt>
                <c:pt idx="4011">
                  <c:v>0.52329685689941607</c:v>
                </c:pt>
                <c:pt idx="4012">
                  <c:v>0.52990841628112595</c:v>
                </c:pt>
                <c:pt idx="4013">
                  <c:v>0.52085779666165599</c:v>
                </c:pt>
                <c:pt idx="4014">
                  <c:v>0.51742214445040491</c:v>
                </c:pt>
                <c:pt idx="4015">
                  <c:v>0.5505978588395779</c:v>
                </c:pt>
                <c:pt idx="4016">
                  <c:v>0.47335056492004102</c:v>
                </c:pt>
                <c:pt idx="4017">
                  <c:v>0.51591023930578195</c:v>
                </c:pt>
                <c:pt idx="4018">
                  <c:v>0.4695735977841291</c:v>
                </c:pt>
                <c:pt idx="4019">
                  <c:v>0.47958699046371689</c:v>
                </c:pt>
                <c:pt idx="4020">
                  <c:v>0.5803025134674481</c:v>
                </c:pt>
                <c:pt idx="4021">
                  <c:v>0.5518029859798611</c:v>
                </c:pt>
                <c:pt idx="4022">
                  <c:v>0.49378693351566905</c:v>
                </c:pt>
                <c:pt idx="4023">
                  <c:v>0.5471104294066601</c:v>
                </c:pt>
                <c:pt idx="4024">
                  <c:v>0.46097480738973595</c:v>
                </c:pt>
                <c:pt idx="4025">
                  <c:v>0.47860154285341794</c:v>
                </c:pt>
                <c:pt idx="4026">
                  <c:v>0.58442087190152303</c:v>
                </c:pt>
                <c:pt idx="4027">
                  <c:v>0.57792627910807903</c:v>
                </c:pt>
                <c:pt idx="4028">
                  <c:v>0.52939209593174108</c:v>
                </c:pt>
                <c:pt idx="4029">
                  <c:v>0.52650125379079793</c:v>
                </c:pt>
                <c:pt idx="4030">
                  <c:v>0.51565042554279505</c:v>
                </c:pt>
                <c:pt idx="4031">
                  <c:v>0.52735076431936612</c:v>
                </c:pt>
                <c:pt idx="4032">
                  <c:v>0.5106493533795109</c:v>
                </c:pt>
                <c:pt idx="4033">
                  <c:v>0.51422735111811302</c:v>
                </c:pt>
                <c:pt idx="4034">
                  <c:v>0.52179286088850907</c:v>
                </c:pt>
                <c:pt idx="4035">
                  <c:v>0.47060649719946113</c:v>
                </c:pt>
                <c:pt idx="4036">
                  <c:v>0.48894928603209409</c:v>
                </c:pt>
                <c:pt idx="4037">
                  <c:v>0.51241981331433606</c:v>
                </c:pt>
                <c:pt idx="4038">
                  <c:v>0.48073223043681701</c:v>
                </c:pt>
                <c:pt idx="4039">
                  <c:v>0.51628009367291394</c:v>
                </c:pt>
                <c:pt idx="4040">
                  <c:v>0.52577740379376203</c:v>
                </c:pt>
                <c:pt idx="4041">
                  <c:v>0.49749401093854995</c:v>
                </c:pt>
                <c:pt idx="4042">
                  <c:v>0.44645869927583803</c:v>
                </c:pt>
                <c:pt idx="4043">
                  <c:v>0.57212501016205197</c:v>
                </c:pt>
                <c:pt idx="4044">
                  <c:v>0.53682862009659993</c:v>
                </c:pt>
                <c:pt idx="4045">
                  <c:v>0.51398186684011693</c:v>
                </c:pt>
                <c:pt idx="4046">
                  <c:v>0.57260312196596996</c:v>
                </c:pt>
                <c:pt idx="4047">
                  <c:v>0.50763339293680199</c:v>
                </c:pt>
                <c:pt idx="4048">
                  <c:v>0.51412355416722988</c:v>
                </c:pt>
                <c:pt idx="4049">
                  <c:v>0.48808680819192796</c:v>
                </c:pt>
                <c:pt idx="4050">
                  <c:v>0.57266428021472493</c:v>
                </c:pt>
                <c:pt idx="4051">
                  <c:v>0.53789054737792907</c:v>
                </c:pt>
                <c:pt idx="4052">
                  <c:v>0.46525091722268908</c:v>
                </c:pt>
                <c:pt idx="4053">
                  <c:v>0.51747276305864498</c:v>
                </c:pt>
                <c:pt idx="4054">
                  <c:v>0.52610270459098285</c:v>
                </c:pt>
                <c:pt idx="4055">
                  <c:v>0.49661480916402001</c:v>
                </c:pt>
                <c:pt idx="4056">
                  <c:v>0.54662972534627408</c:v>
                </c:pt>
                <c:pt idx="4057">
                  <c:v>0.52027058344479904</c:v>
                </c:pt>
                <c:pt idx="4058">
                  <c:v>0.55962433865073802</c:v>
                </c:pt>
                <c:pt idx="4059">
                  <c:v>0.47696202156192891</c:v>
                </c:pt>
                <c:pt idx="4060">
                  <c:v>0.48548901971467096</c:v>
                </c:pt>
                <c:pt idx="4061">
                  <c:v>0.53559885101943394</c:v>
                </c:pt>
                <c:pt idx="4062">
                  <c:v>0.50273700921533293</c:v>
                </c:pt>
                <c:pt idx="4063">
                  <c:v>0.5499874385569421</c:v>
                </c:pt>
                <c:pt idx="4064">
                  <c:v>0.50754350703312412</c:v>
                </c:pt>
                <c:pt idx="4065">
                  <c:v>0.47286039974187399</c:v>
                </c:pt>
                <c:pt idx="4066">
                  <c:v>0.48552358799020001</c:v>
                </c:pt>
                <c:pt idx="4067">
                  <c:v>0.55698900022875997</c:v>
                </c:pt>
                <c:pt idx="4068">
                  <c:v>0.49996379554835002</c:v>
                </c:pt>
                <c:pt idx="4069">
                  <c:v>0.53569207569858401</c:v>
                </c:pt>
                <c:pt idx="4070">
                  <c:v>0.50121223827938199</c:v>
                </c:pt>
                <c:pt idx="4071">
                  <c:v>0.49676465376364687</c:v>
                </c:pt>
                <c:pt idx="4072">
                  <c:v>0.52685090304971505</c:v>
                </c:pt>
                <c:pt idx="4073">
                  <c:v>0.52414383820932686</c:v>
                </c:pt>
                <c:pt idx="4074">
                  <c:v>0.54288055895409404</c:v>
                </c:pt>
                <c:pt idx="4075">
                  <c:v>0.47622142202034701</c:v>
                </c:pt>
                <c:pt idx="4076">
                  <c:v>0.49072617915773087</c:v>
                </c:pt>
                <c:pt idx="4077">
                  <c:v>0.49692461369524299</c:v>
                </c:pt>
                <c:pt idx="4078">
                  <c:v>0.52052291263615802</c:v>
                </c:pt>
                <c:pt idx="4079">
                  <c:v>0.51412305294531591</c:v>
                </c:pt>
                <c:pt idx="4080">
                  <c:v>0.4831169695673001</c:v>
                </c:pt>
                <c:pt idx="4081">
                  <c:v>0.53034358026621797</c:v>
                </c:pt>
                <c:pt idx="4082">
                  <c:v>0.51237044674859999</c:v>
                </c:pt>
                <c:pt idx="4083">
                  <c:v>0.49665540194287705</c:v>
                </c:pt>
                <c:pt idx="4084">
                  <c:v>0.51048232217442502</c:v>
                </c:pt>
                <c:pt idx="4085">
                  <c:v>0.57655988426194404</c:v>
                </c:pt>
                <c:pt idx="4086">
                  <c:v>0.54506031322654303</c:v>
                </c:pt>
                <c:pt idx="4087">
                  <c:v>0.54355287025107002</c:v>
                </c:pt>
                <c:pt idx="4088">
                  <c:v>0.47134230349799899</c:v>
                </c:pt>
                <c:pt idx="4089">
                  <c:v>0.52003460946359115</c:v>
                </c:pt>
                <c:pt idx="4090">
                  <c:v>0.50979532357689694</c:v>
                </c:pt>
                <c:pt idx="4091">
                  <c:v>0.54156205308927408</c:v>
                </c:pt>
                <c:pt idx="4092">
                  <c:v>0.50454634303915813</c:v>
                </c:pt>
                <c:pt idx="4093">
                  <c:v>0.53799010396696489</c:v>
                </c:pt>
                <c:pt idx="4094">
                  <c:v>0.53582662296741501</c:v>
                </c:pt>
                <c:pt idx="4095">
                  <c:v>0.55684634132939903</c:v>
                </c:pt>
                <c:pt idx="4096">
                  <c:v>0.53915554545765809</c:v>
                </c:pt>
                <c:pt idx="4097">
                  <c:v>0.58828646870265389</c:v>
                </c:pt>
                <c:pt idx="4098">
                  <c:v>0.46876014017099699</c:v>
                </c:pt>
                <c:pt idx="4099">
                  <c:v>0.529851977538077</c:v>
                </c:pt>
                <c:pt idx="4100">
                  <c:v>0.54798392002811203</c:v>
                </c:pt>
                <c:pt idx="4101">
                  <c:v>0.44896687781738998</c:v>
                </c:pt>
                <c:pt idx="4102">
                  <c:v>0.52854982391085592</c:v>
                </c:pt>
                <c:pt idx="4103">
                  <c:v>0.53230353345167103</c:v>
                </c:pt>
                <c:pt idx="4104">
                  <c:v>0.50022231343650092</c:v>
                </c:pt>
                <c:pt idx="4105">
                  <c:v>0.51278495190659201</c:v>
                </c:pt>
                <c:pt idx="4106">
                  <c:v>0.56576008776256903</c:v>
                </c:pt>
                <c:pt idx="4107">
                  <c:v>0.47536470622110105</c:v>
                </c:pt>
                <c:pt idx="4108">
                  <c:v>0.50267031155707098</c:v>
                </c:pt>
                <c:pt idx="4109">
                  <c:v>0.53151952187357698</c:v>
                </c:pt>
                <c:pt idx="4110">
                  <c:v>0.50462235962124613</c:v>
                </c:pt>
                <c:pt idx="4111">
                  <c:v>0.49174322757373889</c:v>
                </c:pt>
                <c:pt idx="4112">
                  <c:v>0.49322219591663097</c:v>
                </c:pt>
                <c:pt idx="4113">
                  <c:v>0.49315166682370004</c:v>
                </c:pt>
                <c:pt idx="4114">
                  <c:v>0.51800475855452599</c:v>
                </c:pt>
                <c:pt idx="4115">
                  <c:v>0.57351845086993614</c:v>
                </c:pt>
                <c:pt idx="4116">
                  <c:v>0.48624429111947998</c:v>
                </c:pt>
                <c:pt idx="4117">
                  <c:v>0.54687759277097991</c:v>
                </c:pt>
                <c:pt idx="4118">
                  <c:v>0.51773615640761095</c:v>
                </c:pt>
                <c:pt idx="4119">
                  <c:v>0.50520965218879799</c:v>
                </c:pt>
                <c:pt idx="4120">
                  <c:v>0.58090104529359698</c:v>
                </c:pt>
                <c:pt idx="4121">
                  <c:v>0.53139493327905707</c:v>
                </c:pt>
                <c:pt idx="4122">
                  <c:v>0.52066600050895095</c:v>
                </c:pt>
                <c:pt idx="4123">
                  <c:v>0.49020288437250492</c:v>
                </c:pt>
                <c:pt idx="4124">
                  <c:v>0.51579368194409603</c:v>
                </c:pt>
                <c:pt idx="4125">
                  <c:v>0.5169274139949821</c:v>
                </c:pt>
                <c:pt idx="4126">
                  <c:v>0.52874667552259402</c:v>
                </c:pt>
                <c:pt idx="4127">
                  <c:v>0.56036124289088707</c:v>
                </c:pt>
                <c:pt idx="4128">
                  <c:v>0.53301195650811495</c:v>
                </c:pt>
                <c:pt idx="4129">
                  <c:v>0.49216826273810688</c:v>
                </c:pt>
                <c:pt idx="4130">
                  <c:v>0.42202875979330212</c:v>
                </c:pt>
                <c:pt idx="4131">
                  <c:v>0.46808003133851706</c:v>
                </c:pt>
                <c:pt idx="4132">
                  <c:v>0.48692734280937588</c:v>
                </c:pt>
                <c:pt idx="4133">
                  <c:v>0.54660496149844895</c:v>
                </c:pt>
                <c:pt idx="4134">
                  <c:v>0.58566534922502389</c:v>
                </c:pt>
                <c:pt idx="4135">
                  <c:v>0.5503298036815959</c:v>
                </c:pt>
                <c:pt idx="4136">
                  <c:v>0.52659721303542695</c:v>
                </c:pt>
                <c:pt idx="4137">
                  <c:v>0.52632197526339208</c:v>
                </c:pt>
                <c:pt idx="4138">
                  <c:v>0.54679879200025605</c:v>
                </c:pt>
                <c:pt idx="4139">
                  <c:v>0.49438352856678791</c:v>
                </c:pt>
                <c:pt idx="4140">
                  <c:v>0.54036538918349697</c:v>
                </c:pt>
                <c:pt idx="4141">
                  <c:v>0.50401430118293689</c:v>
                </c:pt>
                <c:pt idx="4142">
                  <c:v>0.54333841169815711</c:v>
                </c:pt>
                <c:pt idx="4143">
                  <c:v>0.54494648908560206</c:v>
                </c:pt>
                <c:pt idx="4144">
                  <c:v>0.50586489183785099</c:v>
                </c:pt>
                <c:pt idx="4145">
                  <c:v>0.53383114101722895</c:v>
                </c:pt>
                <c:pt idx="4146">
                  <c:v>0.47410289333038091</c:v>
                </c:pt>
                <c:pt idx="4147">
                  <c:v>0.48968112364903793</c:v>
                </c:pt>
                <c:pt idx="4148">
                  <c:v>0.51439125949797904</c:v>
                </c:pt>
                <c:pt idx="4149">
                  <c:v>0.54463179121390104</c:v>
                </c:pt>
                <c:pt idx="4150">
                  <c:v>0.54667928025144197</c:v>
                </c:pt>
                <c:pt idx="4151">
                  <c:v>0.517205311855918</c:v>
                </c:pt>
                <c:pt idx="4152">
                  <c:v>0.49854795910167715</c:v>
                </c:pt>
                <c:pt idx="4153">
                  <c:v>0.457120452773082</c:v>
                </c:pt>
                <c:pt idx="4154">
                  <c:v>0.53536481553760495</c:v>
                </c:pt>
                <c:pt idx="4155">
                  <c:v>0.51629146959298611</c:v>
                </c:pt>
                <c:pt idx="4156">
                  <c:v>0.458026078550689</c:v>
                </c:pt>
                <c:pt idx="4157">
                  <c:v>0.55100319664517305</c:v>
                </c:pt>
                <c:pt idx="4158">
                  <c:v>0.51318020676222098</c:v>
                </c:pt>
                <c:pt idx="4159">
                  <c:v>0.51728788643315504</c:v>
                </c:pt>
                <c:pt idx="4160">
                  <c:v>0.50695350649516802</c:v>
                </c:pt>
                <c:pt idx="4161">
                  <c:v>0.49581747025702494</c:v>
                </c:pt>
                <c:pt idx="4162">
                  <c:v>0.49066430492209501</c:v>
                </c:pt>
                <c:pt idx="4163">
                  <c:v>0.54162498748883592</c:v>
                </c:pt>
                <c:pt idx="4164">
                  <c:v>0.54267536206133615</c:v>
                </c:pt>
                <c:pt idx="4165">
                  <c:v>0.55805679846314904</c:v>
                </c:pt>
                <c:pt idx="4166">
                  <c:v>0.50202276846433103</c:v>
                </c:pt>
                <c:pt idx="4167">
                  <c:v>0.47845664848346892</c:v>
                </c:pt>
                <c:pt idx="4168">
                  <c:v>0.47400494346901989</c:v>
                </c:pt>
                <c:pt idx="4169">
                  <c:v>0.45982284101439597</c:v>
                </c:pt>
                <c:pt idx="4170">
                  <c:v>0.51815042841128001</c:v>
                </c:pt>
                <c:pt idx="4171">
                  <c:v>0.51566883348141501</c:v>
                </c:pt>
                <c:pt idx="4172">
                  <c:v>0.53001775663030493</c:v>
                </c:pt>
                <c:pt idx="4173">
                  <c:v>0.52658600668703592</c:v>
                </c:pt>
                <c:pt idx="4174">
                  <c:v>0.54229825774652385</c:v>
                </c:pt>
                <c:pt idx="4175">
                  <c:v>0.5007362471644019</c:v>
                </c:pt>
                <c:pt idx="4176">
                  <c:v>0.470375819172417</c:v>
                </c:pt>
                <c:pt idx="4177">
                  <c:v>0.48081212176280697</c:v>
                </c:pt>
                <c:pt idx="4178">
                  <c:v>0.50106747753231595</c:v>
                </c:pt>
                <c:pt idx="4179">
                  <c:v>0.5065118055389759</c:v>
                </c:pt>
                <c:pt idx="4180">
                  <c:v>0.53776204845272191</c:v>
                </c:pt>
                <c:pt idx="4181">
                  <c:v>0.55346635128176991</c:v>
                </c:pt>
                <c:pt idx="4182">
                  <c:v>0.44684178580400302</c:v>
                </c:pt>
                <c:pt idx="4183">
                  <c:v>0.54968966956701693</c:v>
                </c:pt>
                <c:pt idx="4184">
                  <c:v>0.519428811739303</c:v>
                </c:pt>
                <c:pt idx="4185">
                  <c:v>0.46869302604686802</c:v>
                </c:pt>
                <c:pt idx="4186">
                  <c:v>0.54443640098665291</c:v>
                </c:pt>
                <c:pt idx="4187">
                  <c:v>0.47519074744436696</c:v>
                </c:pt>
                <c:pt idx="4188">
                  <c:v>0.46854005312532399</c:v>
                </c:pt>
                <c:pt idx="4189">
                  <c:v>0.54104834829984205</c:v>
                </c:pt>
                <c:pt idx="4190">
                  <c:v>0.54037023367426795</c:v>
                </c:pt>
                <c:pt idx="4191">
                  <c:v>0.51616667819699802</c:v>
                </c:pt>
                <c:pt idx="4192">
                  <c:v>0.55798757981366498</c:v>
                </c:pt>
                <c:pt idx="4193">
                  <c:v>0.46313452410296296</c:v>
                </c:pt>
                <c:pt idx="4194">
                  <c:v>0.51630386178351095</c:v>
                </c:pt>
                <c:pt idx="4195">
                  <c:v>0.55363705287530507</c:v>
                </c:pt>
                <c:pt idx="4196">
                  <c:v>0.49485801144758701</c:v>
                </c:pt>
                <c:pt idx="4197">
                  <c:v>0.52243435019787088</c:v>
                </c:pt>
                <c:pt idx="4198">
                  <c:v>0.53960811705976808</c:v>
                </c:pt>
                <c:pt idx="4199">
                  <c:v>0.51463332380342308</c:v>
                </c:pt>
                <c:pt idx="4200">
                  <c:v>0.52539951687396602</c:v>
                </c:pt>
                <c:pt idx="4201">
                  <c:v>0.49716623958966188</c:v>
                </c:pt>
                <c:pt idx="4202">
                  <c:v>0.50084866135001194</c:v>
                </c:pt>
                <c:pt idx="4203">
                  <c:v>0.51007108666318102</c:v>
                </c:pt>
                <c:pt idx="4204">
                  <c:v>0.46375202390854597</c:v>
                </c:pt>
                <c:pt idx="4205">
                  <c:v>0.50662978613251797</c:v>
                </c:pt>
                <c:pt idx="4206">
                  <c:v>0.56945909286840302</c:v>
                </c:pt>
                <c:pt idx="4207">
                  <c:v>0.51528345702700096</c:v>
                </c:pt>
                <c:pt idx="4208">
                  <c:v>0.50275254916682</c:v>
                </c:pt>
                <c:pt idx="4209">
                  <c:v>0.53800464654022007</c:v>
                </c:pt>
                <c:pt idx="4210">
                  <c:v>0.54896648400065695</c:v>
                </c:pt>
                <c:pt idx="4211">
                  <c:v>0.528565495854736</c:v>
                </c:pt>
                <c:pt idx="4212">
                  <c:v>0.53719586709042688</c:v>
                </c:pt>
                <c:pt idx="4213">
                  <c:v>0.53581552837434698</c:v>
                </c:pt>
                <c:pt idx="4214">
                  <c:v>0.51506402369637805</c:v>
                </c:pt>
                <c:pt idx="4215">
                  <c:v>0.53853598392328605</c:v>
                </c:pt>
                <c:pt idx="4216">
                  <c:v>0.53406280500273795</c:v>
                </c:pt>
                <c:pt idx="4217">
                  <c:v>0.51011767899285398</c:v>
                </c:pt>
                <c:pt idx="4218">
                  <c:v>0.49885385589958198</c:v>
                </c:pt>
                <c:pt idx="4219">
                  <c:v>0.52323634779381689</c:v>
                </c:pt>
                <c:pt idx="4220">
                  <c:v>0.51955744353182998</c:v>
                </c:pt>
                <c:pt idx="4221">
                  <c:v>0.52091306249007407</c:v>
                </c:pt>
                <c:pt idx="4222">
                  <c:v>0.4786311105553509</c:v>
                </c:pt>
                <c:pt idx="4223">
                  <c:v>0.52652345314271387</c:v>
                </c:pt>
                <c:pt idx="4224">
                  <c:v>0.49470349749143194</c:v>
                </c:pt>
                <c:pt idx="4225">
                  <c:v>0.54730705076253006</c:v>
                </c:pt>
                <c:pt idx="4226">
                  <c:v>0.51061510213308503</c:v>
                </c:pt>
                <c:pt idx="4227">
                  <c:v>0.53447810903497106</c:v>
                </c:pt>
                <c:pt idx="4228">
                  <c:v>0.49807214562377189</c:v>
                </c:pt>
                <c:pt idx="4229">
                  <c:v>0.56826543269277807</c:v>
                </c:pt>
                <c:pt idx="4230">
                  <c:v>0.54129080627173998</c:v>
                </c:pt>
                <c:pt idx="4231">
                  <c:v>0.52463432005633392</c:v>
                </c:pt>
                <c:pt idx="4232">
                  <c:v>0.48481236857680199</c:v>
                </c:pt>
                <c:pt idx="4233">
                  <c:v>0.51040371815307406</c:v>
                </c:pt>
                <c:pt idx="4234">
                  <c:v>0.54721776899189511</c:v>
                </c:pt>
                <c:pt idx="4235">
                  <c:v>0.50475355168149294</c:v>
                </c:pt>
                <c:pt idx="4236">
                  <c:v>0.51787443892526186</c:v>
                </c:pt>
                <c:pt idx="4237">
                  <c:v>0.52416756188861702</c:v>
                </c:pt>
                <c:pt idx="4238">
                  <c:v>0.5322236895682001</c:v>
                </c:pt>
                <c:pt idx="4239">
                  <c:v>0.53889239323836602</c:v>
                </c:pt>
                <c:pt idx="4240">
                  <c:v>0.498042228203884</c:v>
                </c:pt>
                <c:pt idx="4241">
                  <c:v>0.49931960195783109</c:v>
                </c:pt>
                <c:pt idx="4242">
                  <c:v>0.55032553662316697</c:v>
                </c:pt>
                <c:pt idx="4243">
                  <c:v>0.53010995001090999</c:v>
                </c:pt>
                <c:pt idx="4244">
                  <c:v>0.52197910187208907</c:v>
                </c:pt>
                <c:pt idx="4245">
                  <c:v>0.47561113007466194</c:v>
                </c:pt>
                <c:pt idx="4246">
                  <c:v>0.48895447151943594</c:v>
                </c:pt>
                <c:pt idx="4247">
                  <c:v>0.48824207874214787</c:v>
                </c:pt>
                <c:pt idx="4248">
                  <c:v>0.51353520773084516</c:v>
                </c:pt>
                <c:pt idx="4249">
                  <c:v>0.51602593656316298</c:v>
                </c:pt>
                <c:pt idx="4250">
                  <c:v>0.52236126488898704</c:v>
                </c:pt>
                <c:pt idx="4251">
                  <c:v>0.53522150552450309</c:v>
                </c:pt>
                <c:pt idx="4252">
                  <c:v>0.57745295850095602</c:v>
                </c:pt>
                <c:pt idx="4253">
                  <c:v>0.52319126943277094</c:v>
                </c:pt>
                <c:pt idx="4254">
                  <c:v>0.45866195439275204</c:v>
                </c:pt>
                <c:pt idx="4255">
                  <c:v>0.55788230917733606</c:v>
                </c:pt>
                <c:pt idx="4256">
                  <c:v>0.55218514704887911</c:v>
                </c:pt>
                <c:pt idx="4257">
                  <c:v>0.54882977409803202</c:v>
                </c:pt>
                <c:pt idx="4258">
                  <c:v>0.52820033327896299</c:v>
                </c:pt>
                <c:pt idx="4259">
                  <c:v>0.51305146594583295</c:v>
                </c:pt>
                <c:pt idx="4260">
                  <c:v>0.44193830043280291</c:v>
                </c:pt>
                <c:pt idx="4261">
                  <c:v>0.54837223346037212</c:v>
                </c:pt>
                <c:pt idx="4262">
                  <c:v>0.517776221458215</c:v>
                </c:pt>
                <c:pt idx="4263">
                  <c:v>0.48323913181314393</c:v>
                </c:pt>
                <c:pt idx="4264">
                  <c:v>0.52166212773868892</c:v>
                </c:pt>
                <c:pt idx="4265">
                  <c:v>0.54818561934423793</c:v>
                </c:pt>
                <c:pt idx="4266">
                  <c:v>0.5343512444753391</c:v>
                </c:pt>
                <c:pt idx="4267">
                  <c:v>0.5335728298883039</c:v>
                </c:pt>
                <c:pt idx="4268">
                  <c:v>0.53012254091713595</c:v>
                </c:pt>
                <c:pt idx="4269">
                  <c:v>0.54627695482444905</c:v>
                </c:pt>
                <c:pt idx="4270">
                  <c:v>0.53178495113710311</c:v>
                </c:pt>
                <c:pt idx="4271">
                  <c:v>0.46159627455809804</c:v>
                </c:pt>
                <c:pt idx="4272">
                  <c:v>0.54540973285088801</c:v>
                </c:pt>
                <c:pt idx="4273">
                  <c:v>0.51368263215261101</c:v>
                </c:pt>
                <c:pt idx="4274">
                  <c:v>0.54480752194834803</c:v>
                </c:pt>
                <c:pt idx="4275">
                  <c:v>0.47226918363458492</c:v>
                </c:pt>
                <c:pt idx="4276">
                  <c:v>0.49909481023883495</c:v>
                </c:pt>
                <c:pt idx="4277">
                  <c:v>0.50259254443384693</c:v>
                </c:pt>
                <c:pt idx="4278">
                  <c:v>0.49739343334115393</c:v>
                </c:pt>
                <c:pt idx="4279">
                  <c:v>0.54901228943332903</c:v>
                </c:pt>
                <c:pt idx="4280">
                  <c:v>0.55644058501706606</c:v>
                </c:pt>
                <c:pt idx="4281">
                  <c:v>0.52067603909815496</c:v>
                </c:pt>
                <c:pt idx="4282">
                  <c:v>0.53911097434949307</c:v>
                </c:pt>
                <c:pt idx="4283">
                  <c:v>0.50895333809028886</c:v>
                </c:pt>
                <c:pt idx="4284">
                  <c:v>0.51912165798762311</c:v>
                </c:pt>
                <c:pt idx="4285">
                  <c:v>0.48041986365656297</c:v>
                </c:pt>
                <c:pt idx="4286">
                  <c:v>0.5242810538020789</c:v>
                </c:pt>
                <c:pt idx="4287">
                  <c:v>0.48864311718269904</c:v>
                </c:pt>
                <c:pt idx="4288">
                  <c:v>0.53474271594100808</c:v>
                </c:pt>
                <c:pt idx="4289">
                  <c:v>0.48672190523280401</c:v>
                </c:pt>
                <c:pt idx="4290">
                  <c:v>0.53659519267375588</c:v>
                </c:pt>
                <c:pt idx="4291">
                  <c:v>0.45592714358697206</c:v>
                </c:pt>
                <c:pt idx="4292">
                  <c:v>0.49721368813135602</c:v>
                </c:pt>
                <c:pt idx="4293">
                  <c:v>0.54163342519245705</c:v>
                </c:pt>
                <c:pt idx="4294">
                  <c:v>0.5347243421192629</c:v>
                </c:pt>
                <c:pt idx="4295">
                  <c:v>0.52573557291138506</c:v>
                </c:pt>
                <c:pt idx="4296">
                  <c:v>0.50719161817058589</c:v>
                </c:pt>
                <c:pt idx="4297">
                  <c:v>0.50688282460156009</c:v>
                </c:pt>
                <c:pt idx="4298">
                  <c:v>0.54099727423534694</c:v>
                </c:pt>
                <c:pt idx="4299">
                  <c:v>0.54931810827334904</c:v>
                </c:pt>
                <c:pt idx="4300">
                  <c:v>0.55104541552259401</c:v>
                </c:pt>
                <c:pt idx="4301">
                  <c:v>0.50834825121361105</c:v>
                </c:pt>
                <c:pt idx="4302">
                  <c:v>0.52934200530482189</c:v>
                </c:pt>
                <c:pt idx="4303">
                  <c:v>0.5035205317306729</c:v>
                </c:pt>
                <c:pt idx="4304">
                  <c:v>0.484494204272512</c:v>
                </c:pt>
                <c:pt idx="4305">
                  <c:v>0.53304153152910294</c:v>
                </c:pt>
                <c:pt idx="4306">
                  <c:v>0.54158854482134688</c:v>
                </c:pt>
                <c:pt idx="4307">
                  <c:v>0.57552515196780407</c:v>
                </c:pt>
                <c:pt idx="4308">
                  <c:v>0.49783559627396601</c:v>
                </c:pt>
                <c:pt idx="4309">
                  <c:v>0.51643729308797404</c:v>
                </c:pt>
                <c:pt idx="4310">
                  <c:v>0.50460141150750903</c:v>
                </c:pt>
                <c:pt idx="4311">
                  <c:v>0.52491646930825098</c:v>
                </c:pt>
                <c:pt idx="4312">
                  <c:v>0.53441442380261106</c:v>
                </c:pt>
                <c:pt idx="4313">
                  <c:v>0.51809728243574193</c:v>
                </c:pt>
                <c:pt idx="4314">
                  <c:v>0.51389376780275398</c:v>
                </c:pt>
                <c:pt idx="4315">
                  <c:v>0.53344449938392313</c:v>
                </c:pt>
                <c:pt idx="4316">
                  <c:v>0.51989018027858902</c:v>
                </c:pt>
                <c:pt idx="4317">
                  <c:v>0.52114261649940685</c:v>
                </c:pt>
                <c:pt idx="4318">
                  <c:v>0.52390320671810298</c:v>
                </c:pt>
                <c:pt idx="4319">
                  <c:v>0.48012901857583701</c:v>
                </c:pt>
                <c:pt idx="4320">
                  <c:v>0.50568000093279708</c:v>
                </c:pt>
                <c:pt idx="4321">
                  <c:v>0.53670575319734104</c:v>
                </c:pt>
                <c:pt idx="4322">
                  <c:v>0.48983059324821809</c:v>
                </c:pt>
                <c:pt idx="4323">
                  <c:v>0.52334551168472698</c:v>
                </c:pt>
                <c:pt idx="4324">
                  <c:v>0.52793205074862493</c:v>
                </c:pt>
                <c:pt idx="4325">
                  <c:v>0.51741257444427091</c:v>
                </c:pt>
                <c:pt idx="4326">
                  <c:v>0.53075042059602606</c:v>
                </c:pt>
                <c:pt idx="4327">
                  <c:v>0.52984278430848009</c:v>
                </c:pt>
                <c:pt idx="4328">
                  <c:v>0.55327901057120388</c:v>
                </c:pt>
                <c:pt idx="4329">
                  <c:v>0.54373368836465197</c:v>
                </c:pt>
                <c:pt idx="4330">
                  <c:v>0.51754376641403599</c:v>
                </c:pt>
                <c:pt idx="4331">
                  <c:v>0.50295927375795402</c:v>
                </c:pt>
                <c:pt idx="4332">
                  <c:v>0.50537388108267101</c:v>
                </c:pt>
                <c:pt idx="4333">
                  <c:v>0.52136994950862503</c:v>
                </c:pt>
                <c:pt idx="4334">
                  <c:v>0.47728901440128702</c:v>
                </c:pt>
                <c:pt idx="4335">
                  <c:v>0.52192443829934487</c:v>
                </c:pt>
                <c:pt idx="4336">
                  <c:v>0.53751076055246494</c:v>
                </c:pt>
                <c:pt idx="4337">
                  <c:v>0.473900366766425</c:v>
                </c:pt>
                <c:pt idx="4338">
                  <c:v>0.5567169596411129</c:v>
                </c:pt>
                <c:pt idx="4339">
                  <c:v>0.55161439260566214</c:v>
                </c:pt>
                <c:pt idx="4340">
                  <c:v>0.4932973920598489</c:v>
                </c:pt>
                <c:pt idx="4341">
                  <c:v>0.47777653131447206</c:v>
                </c:pt>
                <c:pt idx="4342">
                  <c:v>0.49816961176205499</c:v>
                </c:pt>
                <c:pt idx="4343">
                  <c:v>0.572347814355886</c:v>
                </c:pt>
                <c:pt idx="4344">
                  <c:v>0.53311237978235892</c:v>
                </c:pt>
                <c:pt idx="4345">
                  <c:v>0.52579267996750201</c:v>
                </c:pt>
                <c:pt idx="4346">
                  <c:v>0.53930739034480113</c:v>
                </c:pt>
                <c:pt idx="4347">
                  <c:v>0.56006338827539703</c:v>
                </c:pt>
                <c:pt idx="4348">
                  <c:v>0.49174261053945711</c:v>
                </c:pt>
                <c:pt idx="4349">
                  <c:v>0.48507373792843311</c:v>
                </c:pt>
                <c:pt idx="4350">
                  <c:v>0.55683611386328702</c:v>
                </c:pt>
                <c:pt idx="4351">
                  <c:v>0.50836211558085087</c:v>
                </c:pt>
                <c:pt idx="4352">
                  <c:v>0.5488657211015201</c:v>
                </c:pt>
                <c:pt idx="4353">
                  <c:v>0.57527840824387011</c:v>
                </c:pt>
                <c:pt idx="4354">
                  <c:v>0.52988261994998498</c:v>
                </c:pt>
                <c:pt idx="4355">
                  <c:v>0.54975790998816587</c:v>
                </c:pt>
                <c:pt idx="4356">
                  <c:v>0.54403159331607598</c:v>
                </c:pt>
                <c:pt idx="4357">
                  <c:v>0.52666562518934512</c:v>
                </c:pt>
                <c:pt idx="4358">
                  <c:v>0.55453126849900602</c:v>
                </c:pt>
                <c:pt idx="4359">
                  <c:v>0.51818074879332909</c:v>
                </c:pt>
                <c:pt idx="4360">
                  <c:v>0.50510445137326199</c:v>
                </c:pt>
                <c:pt idx="4361">
                  <c:v>0.58716148251944689</c:v>
                </c:pt>
                <c:pt idx="4362">
                  <c:v>0.53443665668053397</c:v>
                </c:pt>
                <c:pt idx="4363">
                  <c:v>0.5382862091321301</c:v>
                </c:pt>
                <c:pt idx="4364">
                  <c:v>0.49471937622772899</c:v>
                </c:pt>
                <c:pt idx="4365">
                  <c:v>0.57668041057816199</c:v>
                </c:pt>
                <c:pt idx="4366">
                  <c:v>0.49880713505491092</c:v>
                </c:pt>
                <c:pt idx="4367">
                  <c:v>0.53444281510445102</c:v>
                </c:pt>
                <c:pt idx="4368">
                  <c:v>0.52242491096554899</c:v>
                </c:pt>
                <c:pt idx="4369">
                  <c:v>0.54178852726002491</c:v>
                </c:pt>
                <c:pt idx="4370">
                  <c:v>0.51207356518349401</c:v>
                </c:pt>
                <c:pt idx="4371">
                  <c:v>0.50482636498656397</c:v>
                </c:pt>
                <c:pt idx="4372">
                  <c:v>0.47665035271022693</c:v>
                </c:pt>
                <c:pt idx="4373">
                  <c:v>0.54275785255630293</c:v>
                </c:pt>
                <c:pt idx="4374">
                  <c:v>0.5460431741314451</c:v>
                </c:pt>
                <c:pt idx="4375">
                  <c:v>0.52145464483225312</c:v>
                </c:pt>
                <c:pt idx="4376">
                  <c:v>0.51156374148903705</c:v>
                </c:pt>
                <c:pt idx="4377">
                  <c:v>0.54512979167321607</c:v>
                </c:pt>
                <c:pt idx="4378">
                  <c:v>0.552658693363411</c:v>
                </c:pt>
                <c:pt idx="4379">
                  <c:v>0.46905776402587895</c:v>
                </c:pt>
                <c:pt idx="4380">
                  <c:v>0.51962512423894403</c:v>
                </c:pt>
                <c:pt idx="4381">
                  <c:v>0.55866112376737209</c:v>
                </c:pt>
                <c:pt idx="4382">
                  <c:v>0.46675910284437905</c:v>
                </c:pt>
                <c:pt idx="4383">
                  <c:v>0.58707477096662597</c:v>
                </c:pt>
                <c:pt idx="4384">
                  <c:v>0.49725957349495209</c:v>
                </c:pt>
                <c:pt idx="4385">
                  <c:v>0.56207909259343003</c:v>
                </c:pt>
                <c:pt idx="4386">
                  <c:v>0.5036411243921789</c:v>
                </c:pt>
                <c:pt idx="4387">
                  <c:v>0.48905923758808489</c:v>
                </c:pt>
                <c:pt idx="4388">
                  <c:v>0.55495358555747398</c:v>
                </c:pt>
                <c:pt idx="4389">
                  <c:v>0.48534290431930693</c:v>
                </c:pt>
                <c:pt idx="4390">
                  <c:v>0.54149035171222104</c:v>
                </c:pt>
                <c:pt idx="4391">
                  <c:v>0.50339361121882609</c:v>
                </c:pt>
                <c:pt idx="4392">
                  <c:v>0.58815865084318508</c:v>
                </c:pt>
                <c:pt idx="4393">
                  <c:v>0.52231299764543804</c:v>
                </c:pt>
                <c:pt idx="4394">
                  <c:v>0.512170161878159</c:v>
                </c:pt>
                <c:pt idx="4395">
                  <c:v>0.58616336808960301</c:v>
                </c:pt>
                <c:pt idx="4396">
                  <c:v>0.50469115734745795</c:v>
                </c:pt>
                <c:pt idx="4397">
                  <c:v>0.51062573340161699</c:v>
                </c:pt>
                <c:pt idx="4398">
                  <c:v>0.50331892574648907</c:v>
                </c:pt>
                <c:pt idx="4399">
                  <c:v>0.52331406669585212</c:v>
                </c:pt>
                <c:pt idx="4400">
                  <c:v>0.53593127179208089</c:v>
                </c:pt>
                <c:pt idx="4401">
                  <c:v>0.50165587824718894</c:v>
                </c:pt>
                <c:pt idx="4402">
                  <c:v>0.49228914871959806</c:v>
                </c:pt>
                <c:pt idx="4403">
                  <c:v>0.48481998163034001</c:v>
                </c:pt>
                <c:pt idx="4404">
                  <c:v>0.48600158384384096</c:v>
                </c:pt>
                <c:pt idx="4405">
                  <c:v>0.48228832956700007</c:v>
                </c:pt>
                <c:pt idx="4406">
                  <c:v>0.45565047466860908</c:v>
                </c:pt>
                <c:pt idx="4407">
                  <c:v>0.5327576363067531</c:v>
                </c:pt>
                <c:pt idx="4408">
                  <c:v>0.51605444173395998</c:v>
                </c:pt>
                <c:pt idx="4409">
                  <c:v>0.54016558756782296</c:v>
                </c:pt>
                <c:pt idx="4410">
                  <c:v>0.50196893456107394</c:v>
                </c:pt>
                <c:pt idx="4411">
                  <c:v>0.54029349507197</c:v>
                </c:pt>
                <c:pt idx="4412">
                  <c:v>0.52738936931993297</c:v>
                </c:pt>
                <c:pt idx="4413">
                  <c:v>0.55609526349315697</c:v>
                </c:pt>
                <c:pt idx="4414">
                  <c:v>0.49997922949483009</c:v>
                </c:pt>
                <c:pt idx="4415">
                  <c:v>0.51311135699517496</c:v>
                </c:pt>
                <c:pt idx="4416">
                  <c:v>0.45206985297579805</c:v>
                </c:pt>
                <c:pt idx="4417">
                  <c:v>0.50098962913052303</c:v>
                </c:pt>
                <c:pt idx="4418">
                  <c:v>0.52608074209937505</c:v>
                </c:pt>
                <c:pt idx="4419">
                  <c:v>0.53560894612029308</c:v>
                </c:pt>
                <c:pt idx="4420">
                  <c:v>0.48186767026727007</c:v>
                </c:pt>
                <c:pt idx="4421">
                  <c:v>0.54570837457656796</c:v>
                </c:pt>
                <c:pt idx="4422">
                  <c:v>0.56736393580003197</c:v>
                </c:pt>
                <c:pt idx="4423">
                  <c:v>0.51501585356767399</c:v>
                </c:pt>
                <c:pt idx="4424">
                  <c:v>0.56194179897491192</c:v>
                </c:pt>
                <c:pt idx="4425">
                  <c:v>0.51145755697647399</c:v>
                </c:pt>
                <c:pt idx="4426">
                  <c:v>0.50170185502668907</c:v>
                </c:pt>
                <c:pt idx="4427">
                  <c:v>0.49949874447580689</c:v>
                </c:pt>
                <c:pt idx="4428">
                  <c:v>0.53123306918265811</c:v>
                </c:pt>
                <c:pt idx="4429">
                  <c:v>0.56470126596616899</c:v>
                </c:pt>
                <c:pt idx="4430">
                  <c:v>0.56611219662341206</c:v>
                </c:pt>
                <c:pt idx="4431">
                  <c:v>0.5170037812988949</c:v>
                </c:pt>
                <c:pt idx="4432">
                  <c:v>0.57465489390205293</c:v>
                </c:pt>
                <c:pt idx="4433">
                  <c:v>0.56880196292252794</c:v>
                </c:pt>
                <c:pt idx="4434">
                  <c:v>0.50825159520388707</c:v>
                </c:pt>
                <c:pt idx="4435">
                  <c:v>0.55995430387060208</c:v>
                </c:pt>
                <c:pt idx="4436">
                  <c:v>0.54005106824661908</c:v>
                </c:pt>
                <c:pt idx="4437">
                  <c:v>0.53780785489981597</c:v>
                </c:pt>
                <c:pt idx="4438">
                  <c:v>0.53905109328849199</c:v>
                </c:pt>
                <c:pt idx="4439">
                  <c:v>0.53262737562151796</c:v>
                </c:pt>
                <c:pt idx="4440">
                  <c:v>0.55376942448948796</c:v>
                </c:pt>
                <c:pt idx="4441">
                  <c:v>0.52670971300832992</c:v>
                </c:pt>
                <c:pt idx="4442">
                  <c:v>0.51009110333005203</c:v>
                </c:pt>
                <c:pt idx="4443">
                  <c:v>0.46235048144163005</c:v>
                </c:pt>
                <c:pt idx="4444">
                  <c:v>0.57336678540007402</c:v>
                </c:pt>
                <c:pt idx="4445">
                  <c:v>0.52408283501934394</c:v>
                </c:pt>
                <c:pt idx="4446">
                  <c:v>0.48173991372915104</c:v>
                </c:pt>
                <c:pt idx="4447">
                  <c:v>0.47000184486416807</c:v>
                </c:pt>
                <c:pt idx="4448">
                  <c:v>0.51598408953122388</c:v>
                </c:pt>
                <c:pt idx="4449">
                  <c:v>0.48625603659365002</c:v>
                </c:pt>
                <c:pt idx="4450">
                  <c:v>0.48234759945878403</c:v>
                </c:pt>
                <c:pt idx="4451">
                  <c:v>0.55891802178057515</c:v>
                </c:pt>
                <c:pt idx="4452">
                  <c:v>0.50390040348536791</c:v>
                </c:pt>
                <c:pt idx="4453">
                  <c:v>0.50253238480444096</c:v>
                </c:pt>
                <c:pt idx="4454">
                  <c:v>0.49693111791310007</c:v>
                </c:pt>
                <c:pt idx="4455">
                  <c:v>0.49605591424091589</c:v>
                </c:pt>
                <c:pt idx="4456">
                  <c:v>0.51171841926884098</c:v>
                </c:pt>
                <c:pt idx="4457">
                  <c:v>0.51154662901357095</c:v>
                </c:pt>
                <c:pt idx="4458">
                  <c:v>0.54439913948642504</c:v>
                </c:pt>
                <c:pt idx="4459">
                  <c:v>0.48725330722269999</c:v>
                </c:pt>
                <c:pt idx="4460">
                  <c:v>0.50054684613521105</c:v>
                </c:pt>
                <c:pt idx="4461">
                  <c:v>0.54988392395166685</c:v>
                </c:pt>
                <c:pt idx="4462">
                  <c:v>0.493551324088778</c:v>
                </c:pt>
                <c:pt idx="4463">
                  <c:v>0.53573060910981407</c:v>
                </c:pt>
                <c:pt idx="4464">
                  <c:v>0.47943555141076699</c:v>
                </c:pt>
                <c:pt idx="4465">
                  <c:v>0.49159402921102702</c:v>
                </c:pt>
                <c:pt idx="4466">
                  <c:v>0.5619917921916211</c:v>
                </c:pt>
                <c:pt idx="4467">
                  <c:v>0.52238862653053497</c:v>
                </c:pt>
                <c:pt idx="4468">
                  <c:v>0.52469744042830402</c:v>
                </c:pt>
                <c:pt idx="4469">
                  <c:v>0.52335034235042988</c:v>
                </c:pt>
                <c:pt idx="4470">
                  <c:v>0.52289004767506697</c:v>
                </c:pt>
                <c:pt idx="4471">
                  <c:v>0.53378799462564097</c:v>
                </c:pt>
                <c:pt idx="4472">
                  <c:v>0.53350309387982608</c:v>
                </c:pt>
                <c:pt idx="4473">
                  <c:v>0.4962336146043681</c:v>
                </c:pt>
                <c:pt idx="4474">
                  <c:v>0.52474509373396394</c:v>
                </c:pt>
                <c:pt idx="4475">
                  <c:v>0.48075678855237902</c:v>
                </c:pt>
                <c:pt idx="4476">
                  <c:v>0.51893261728158602</c:v>
                </c:pt>
                <c:pt idx="4477">
                  <c:v>0.51023136692233606</c:v>
                </c:pt>
                <c:pt idx="4478">
                  <c:v>0.50913177207668903</c:v>
                </c:pt>
                <c:pt idx="4479">
                  <c:v>0.49445252627172598</c:v>
                </c:pt>
                <c:pt idx="4480">
                  <c:v>0.50134492710603895</c:v>
                </c:pt>
                <c:pt idx="4481">
                  <c:v>0.53637348670534601</c:v>
                </c:pt>
                <c:pt idx="4482">
                  <c:v>0.55389927495407498</c:v>
                </c:pt>
                <c:pt idx="4483">
                  <c:v>0.51791235178635098</c:v>
                </c:pt>
                <c:pt idx="4484">
                  <c:v>0.5257821441525049</c:v>
                </c:pt>
                <c:pt idx="4485">
                  <c:v>0.50179388599291108</c:v>
                </c:pt>
                <c:pt idx="4486">
                  <c:v>0.45702798170880199</c:v>
                </c:pt>
                <c:pt idx="4487">
                  <c:v>0.55628926431831993</c:v>
                </c:pt>
                <c:pt idx="4488">
                  <c:v>0.52832711523654297</c:v>
                </c:pt>
                <c:pt idx="4489">
                  <c:v>0.48516051086250489</c:v>
                </c:pt>
                <c:pt idx="4490">
                  <c:v>0.51265909402010212</c:v>
                </c:pt>
                <c:pt idx="4491">
                  <c:v>0.5615712044651181</c:v>
                </c:pt>
                <c:pt idx="4492">
                  <c:v>0.54670014497433594</c:v>
                </c:pt>
                <c:pt idx="4493">
                  <c:v>0.53551098235925798</c:v>
                </c:pt>
                <c:pt idx="4494">
                  <c:v>0.50122142639682299</c:v>
                </c:pt>
                <c:pt idx="4495">
                  <c:v>0.56745557265227398</c:v>
                </c:pt>
                <c:pt idx="4496">
                  <c:v>0.52668092224416707</c:v>
                </c:pt>
                <c:pt idx="4497">
                  <c:v>0.45620007406467</c:v>
                </c:pt>
                <c:pt idx="4498">
                  <c:v>0.49353791266453306</c:v>
                </c:pt>
                <c:pt idx="4499">
                  <c:v>0.55236882751795091</c:v>
                </c:pt>
                <c:pt idx="4500">
                  <c:v>0.50937289618820403</c:v>
                </c:pt>
                <c:pt idx="4501">
                  <c:v>0.47443372647363802</c:v>
                </c:pt>
                <c:pt idx="4502">
                  <c:v>0.51082211160237312</c:v>
                </c:pt>
                <c:pt idx="4503">
                  <c:v>0.54377967340661992</c:v>
                </c:pt>
                <c:pt idx="4504">
                  <c:v>0.52984690516877797</c:v>
                </c:pt>
                <c:pt idx="4505">
                  <c:v>0.55149612493046596</c:v>
                </c:pt>
                <c:pt idx="4506">
                  <c:v>0.47148685261804502</c:v>
                </c:pt>
                <c:pt idx="4507">
                  <c:v>0.54887979448765889</c:v>
                </c:pt>
                <c:pt idx="4508">
                  <c:v>0.52252355517869198</c:v>
                </c:pt>
                <c:pt idx="4509">
                  <c:v>0.49876384723176392</c:v>
                </c:pt>
                <c:pt idx="4510">
                  <c:v>0.49743374535626805</c:v>
                </c:pt>
                <c:pt idx="4511">
                  <c:v>0.56069807216019596</c:v>
                </c:pt>
                <c:pt idx="4512">
                  <c:v>0.52405303851493101</c:v>
                </c:pt>
                <c:pt idx="4513">
                  <c:v>0.54981155386859693</c:v>
                </c:pt>
                <c:pt idx="4514">
                  <c:v>0.52856268067013701</c:v>
                </c:pt>
                <c:pt idx="4515">
                  <c:v>0.60745590996866494</c:v>
                </c:pt>
                <c:pt idx="4516">
                  <c:v>0.51234756025326211</c:v>
                </c:pt>
                <c:pt idx="4517">
                  <c:v>0.48757387123928886</c:v>
                </c:pt>
                <c:pt idx="4518">
                  <c:v>0.53014585922393997</c:v>
                </c:pt>
                <c:pt idx="4519">
                  <c:v>0.57626035027307509</c:v>
                </c:pt>
                <c:pt idx="4520">
                  <c:v>0.51307233161392607</c:v>
                </c:pt>
                <c:pt idx="4521">
                  <c:v>0.51703989078522694</c:v>
                </c:pt>
                <c:pt idx="4522">
                  <c:v>0.51031204198439806</c:v>
                </c:pt>
                <c:pt idx="4523">
                  <c:v>0.48233174831703796</c:v>
                </c:pt>
                <c:pt idx="4524">
                  <c:v>0.48500001592751896</c:v>
                </c:pt>
                <c:pt idx="4525">
                  <c:v>0.53575097195295696</c:v>
                </c:pt>
                <c:pt idx="4526">
                  <c:v>0.57149685422015906</c:v>
                </c:pt>
                <c:pt idx="4527">
                  <c:v>0.48675189558240994</c:v>
                </c:pt>
                <c:pt idx="4528">
                  <c:v>0.50363645870490004</c:v>
                </c:pt>
                <c:pt idx="4529">
                  <c:v>0.48894714413428597</c:v>
                </c:pt>
                <c:pt idx="4530">
                  <c:v>0.477608692097793</c:v>
                </c:pt>
                <c:pt idx="4531">
                  <c:v>0.49143397633374297</c:v>
                </c:pt>
                <c:pt idx="4532">
                  <c:v>0.51833202495099095</c:v>
                </c:pt>
                <c:pt idx="4533">
                  <c:v>0.4966653032921059</c:v>
                </c:pt>
                <c:pt idx="4534">
                  <c:v>0.51722672917033996</c:v>
                </c:pt>
                <c:pt idx="4535">
                  <c:v>0.46470325805524615</c:v>
                </c:pt>
                <c:pt idx="4536">
                  <c:v>0.50509969003197897</c:v>
                </c:pt>
                <c:pt idx="4537">
                  <c:v>0.53894097175298294</c:v>
                </c:pt>
                <c:pt idx="4538">
                  <c:v>0.55625490360141405</c:v>
                </c:pt>
                <c:pt idx="4539">
                  <c:v>0.552260942815332</c:v>
                </c:pt>
                <c:pt idx="4540">
                  <c:v>0.49377459049474393</c:v>
                </c:pt>
                <c:pt idx="4541">
                  <c:v>0.57192007598016703</c:v>
                </c:pt>
                <c:pt idx="4542">
                  <c:v>0.49027007370605202</c:v>
                </c:pt>
                <c:pt idx="4543">
                  <c:v>0.54045121542998897</c:v>
                </c:pt>
                <c:pt idx="4544">
                  <c:v>0.54245422286624301</c:v>
                </c:pt>
                <c:pt idx="4545">
                  <c:v>0.52698099447161595</c:v>
                </c:pt>
                <c:pt idx="4546">
                  <c:v>0.59917494366399404</c:v>
                </c:pt>
                <c:pt idx="4547">
                  <c:v>0.47175909073552602</c:v>
                </c:pt>
                <c:pt idx="4548">
                  <c:v>0.49564525457618203</c:v>
                </c:pt>
                <c:pt idx="4549">
                  <c:v>0.49031283337333109</c:v>
                </c:pt>
                <c:pt idx="4550">
                  <c:v>0.49768986068867704</c:v>
                </c:pt>
                <c:pt idx="4551">
                  <c:v>0.48207466996940895</c:v>
                </c:pt>
                <c:pt idx="4552">
                  <c:v>0.49653968601666187</c:v>
                </c:pt>
                <c:pt idx="4553">
                  <c:v>0.52565082023986098</c:v>
                </c:pt>
                <c:pt idx="4554">
                  <c:v>0.50981991454045195</c:v>
                </c:pt>
                <c:pt idx="4555">
                  <c:v>0.53825182643289204</c:v>
                </c:pt>
                <c:pt idx="4556">
                  <c:v>0.50990160470021106</c:v>
                </c:pt>
                <c:pt idx="4557">
                  <c:v>0.50194619392792506</c:v>
                </c:pt>
                <c:pt idx="4558">
                  <c:v>0.49261418229171006</c:v>
                </c:pt>
                <c:pt idx="4559">
                  <c:v>0.51448220117506094</c:v>
                </c:pt>
                <c:pt idx="4560">
                  <c:v>0.51841069896037306</c:v>
                </c:pt>
                <c:pt idx="4561">
                  <c:v>0.50349316441761294</c:v>
                </c:pt>
                <c:pt idx="4562">
                  <c:v>0.53440863427034102</c:v>
                </c:pt>
                <c:pt idx="4563">
                  <c:v>0.49289067405456011</c:v>
                </c:pt>
                <c:pt idx="4564">
                  <c:v>0.51659710050568708</c:v>
                </c:pt>
                <c:pt idx="4565">
                  <c:v>0.50337556911485093</c:v>
                </c:pt>
                <c:pt idx="4566">
                  <c:v>0.52972327798348595</c:v>
                </c:pt>
                <c:pt idx="4567">
                  <c:v>0.49066299426519899</c:v>
                </c:pt>
                <c:pt idx="4568">
                  <c:v>0.43832468491916599</c:v>
                </c:pt>
                <c:pt idx="4569">
                  <c:v>0.53020319523473602</c:v>
                </c:pt>
                <c:pt idx="4570">
                  <c:v>0.52630085509558988</c:v>
                </c:pt>
                <c:pt idx="4571">
                  <c:v>0.51949236618613104</c:v>
                </c:pt>
                <c:pt idx="4572">
                  <c:v>0.53590125180770298</c:v>
                </c:pt>
                <c:pt idx="4573">
                  <c:v>0.48773499570614609</c:v>
                </c:pt>
                <c:pt idx="4574">
                  <c:v>0.51127212737467109</c:v>
                </c:pt>
                <c:pt idx="4575">
                  <c:v>0.485835105917512</c:v>
                </c:pt>
                <c:pt idx="4576">
                  <c:v>0.53065395139294713</c:v>
                </c:pt>
                <c:pt idx="4577">
                  <c:v>0.48830679441267111</c:v>
                </c:pt>
                <c:pt idx="4578">
                  <c:v>0.52715223495254315</c:v>
                </c:pt>
                <c:pt idx="4579">
                  <c:v>0.51075210514897906</c:v>
                </c:pt>
                <c:pt idx="4580">
                  <c:v>0.48296367773780091</c:v>
                </c:pt>
                <c:pt idx="4581">
                  <c:v>0.51161658552127298</c:v>
                </c:pt>
                <c:pt idx="4582">
                  <c:v>0.47176037965676698</c:v>
                </c:pt>
                <c:pt idx="4583">
                  <c:v>0.49309474445479906</c:v>
                </c:pt>
                <c:pt idx="4584">
                  <c:v>0.52951313881971407</c:v>
                </c:pt>
                <c:pt idx="4585">
                  <c:v>0.53977530154761499</c:v>
                </c:pt>
                <c:pt idx="4586">
                  <c:v>0.48869253801942514</c:v>
                </c:pt>
                <c:pt idx="4587">
                  <c:v>0.54397044730380895</c:v>
                </c:pt>
                <c:pt idx="4588">
                  <c:v>0.48613331678428795</c:v>
                </c:pt>
                <c:pt idx="4589">
                  <c:v>0.51303972034742706</c:v>
                </c:pt>
                <c:pt idx="4590">
                  <c:v>0.50310346562985109</c:v>
                </c:pt>
                <c:pt idx="4591">
                  <c:v>0.49032802912197604</c:v>
                </c:pt>
                <c:pt idx="4592">
                  <c:v>0.514664094369919</c:v>
                </c:pt>
                <c:pt idx="4593">
                  <c:v>0.54483544103610793</c:v>
                </c:pt>
                <c:pt idx="4594">
                  <c:v>0.53674753080393289</c:v>
                </c:pt>
                <c:pt idx="4595">
                  <c:v>0.57899588052841</c:v>
                </c:pt>
                <c:pt idx="4596">
                  <c:v>0.49775602596935797</c:v>
                </c:pt>
                <c:pt idx="4597">
                  <c:v>0.49319495115711898</c:v>
                </c:pt>
                <c:pt idx="4598">
                  <c:v>0.51551623000622293</c:v>
                </c:pt>
                <c:pt idx="4599">
                  <c:v>0.54289606437916504</c:v>
                </c:pt>
                <c:pt idx="4600">
                  <c:v>0.46565280041476409</c:v>
                </c:pt>
                <c:pt idx="4601">
                  <c:v>0.49733639230302096</c:v>
                </c:pt>
                <c:pt idx="4602">
                  <c:v>0.47549740236350091</c:v>
                </c:pt>
                <c:pt idx="4603">
                  <c:v>0.50910397191122403</c:v>
                </c:pt>
                <c:pt idx="4604">
                  <c:v>0.52891148556396395</c:v>
                </c:pt>
                <c:pt idx="4605">
                  <c:v>0.53088036558858398</c:v>
                </c:pt>
                <c:pt idx="4606">
                  <c:v>0.55071734391732807</c:v>
                </c:pt>
                <c:pt idx="4607">
                  <c:v>0.50308296052830004</c:v>
                </c:pt>
                <c:pt idx="4608">
                  <c:v>0.493803340340913</c:v>
                </c:pt>
                <c:pt idx="4609">
                  <c:v>0.52219026518766098</c:v>
                </c:pt>
                <c:pt idx="4610">
                  <c:v>0.48699141296176696</c:v>
                </c:pt>
                <c:pt idx="4611">
                  <c:v>0.43710927146378886</c:v>
                </c:pt>
                <c:pt idx="4612">
                  <c:v>0.57803918145603794</c:v>
                </c:pt>
                <c:pt idx="4613">
                  <c:v>0.56307847042025605</c:v>
                </c:pt>
                <c:pt idx="4614">
                  <c:v>0.52072042083844094</c:v>
                </c:pt>
                <c:pt idx="4615">
                  <c:v>0.53527626823341201</c:v>
                </c:pt>
                <c:pt idx="4616">
                  <c:v>0.51921621717438105</c:v>
                </c:pt>
                <c:pt idx="4617">
                  <c:v>0.555300944587098</c:v>
                </c:pt>
                <c:pt idx="4618">
                  <c:v>0.49815989016698392</c:v>
                </c:pt>
                <c:pt idx="4619">
                  <c:v>0.51775673739696915</c:v>
                </c:pt>
                <c:pt idx="4620">
                  <c:v>0.55441322845552998</c:v>
                </c:pt>
                <c:pt idx="4621">
                  <c:v>0.51350850093541989</c:v>
                </c:pt>
                <c:pt idx="4622">
                  <c:v>0.52266551864668798</c:v>
                </c:pt>
                <c:pt idx="4623">
                  <c:v>0.52186785819144499</c:v>
                </c:pt>
                <c:pt idx="4624">
                  <c:v>0.5024957995037459</c:v>
                </c:pt>
                <c:pt idx="4625">
                  <c:v>0.47573496326171794</c:v>
                </c:pt>
                <c:pt idx="4626">
                  <c:v>0.54246252588312904</c:v>
                </c:pt>
                <c:pt idx="4627">
                  <c:v>0.56592130834703203</c:v>
                </c:pt>
                <c:pt idx="4628">
                  <c:v>0.52148402882094291</c:v>
                </c:pt>
                <c:pt idx="4629">
                  <c:v>0.56370755540899609</c:v>
                </c:pt>
                <c:pt idx="4630">
                  <c:v>0.45390569437462602</c:v>
                </c:pt>
                <c:pt idx="4631">
                  <c:v>0.59587892187562908</c:v>
                </c:pt>
                <c:pt idx="4632">
                  <c:v>0.55275883101359902</c:v>
                </c:pt>
                <c:pt idx="4633">
                  <c:v>0.50268373054277693</c:v>
                </c:pt>
                <c:pt idx="4634">
                  <c:v>0.49952256692872088</c:v>
                </c:pt>
                <c:pt idx="4635">
                  <c:v>0.51432287754221395</c:v>
                </c:pt>
                <c:pt idx="4636">
                  <c:v>0.54562712072094111</c:v>
                </c:pt>
                <c:pt idx="4637">
                  <c:v>0.46718523591859107</c:v>
                </c:pt>
                <c:pt idx="4638">
                  <c:v>0.54567541814650899</c:v>
                </c:pt>
                <c:pt idx="4639">
                  <c:v>0.55627970150043593</c:v>
                </c:pt>
                <c:pt idx="4640">
                  <c:v>0.54448710690608515</c:v>
                </c:pt>
                <c:pt idx="4641">
                  <c:v>0.50474947672767612</c:v>
                </c:pt>
                <c:pt idx="4642">
                  <c:v>0.4666994239749459</c:v>
                </c:pt>
                <c:pt idx="4643">
                  <c:v>0.49666874337761402</c:v>
                </c:pt>
                <c:pt idx="4644">
                  <c:v>0.52280004233601307</c:v>
                </c:pt>
                <c:pt idx="4645">
                  <c:v>0.52401864466774695</c:v>
                </c:pt>
                <c:pt idx="4646">
                  <c:v>0.56204183667488594</c:v>
                </c:pt>
                <c:pt idx="4647">
                  <c:v>0.55465791830337796</c:v>
                </c:pt>
                <c:pt idx="4648">
                  <c:v>0.53081726359718995</c:v>
                </c:pt>
                <c:pt idx="4649">
                  <c:v>0.50537438243083699</c:v>
                </c:pt>
                <c:pt idx="4650">
                  <c:v>0.51843227453099505</c:v>
                </c:pt>
                <c:pt idx="4651">
                  <c:v>0.59191202849270108</c:v>
                </c:pt>
                <c:pt idx="4652">
                  <c:v>0.54163826688932193</c:v>
                </c:pt>
                <c:pt idx="4653">
                  <c:v>0.50590352182860909</c:v>
                </c:pt>
                <c:pt idx="4654">
                  <c:v>0.479677384815413</c:v>
                </c:pt>
                <c:pt idx="4655">
                  <c:v>0.56952184234763992</c:v>
                </c:pt>
                <c:pt idx="4656">
                  <c:v>0.51707421871808101</c:v>
                </c:pt>
                <c:pt idx="4657">
                  <c:v>0.51488725912146593</c:v>
                </c:pt>
                <c:pt idx="4658">
                  <c:v>0.52536501873574004</c:v>
                </c:pt>
                <c:pt idx="4659">
                  <c:v>0.55946162841798008</c:v>
                </c:pt>
                <c:pt idx="4660">
                  <c:v>0.52085365389658511</c:v>
                </c:pt>
                <c:pt idx="4661">
                  <c:v>0.51413101337982503</c:v>
                </c:pt>
                <c:pt idx="4662">
                  <c:v>0.502646183235959</c:v>
                </c:pt>
                <c:pt idx="4663">
                  <c:v>0.47597941266532706</c:v>
                </c:pt>
                <c:pt idx="4664">
                  <c:v>0.534393908681291</c:v>
                </c:pt>
                <c:pt idx="4665">
                  <c:v>0.49139443291589913</c:v>
                </c:pt>
                <c:pt idx="4666">
                  <c:v>0.52602664932799892</c:v>
                </c:pt>
                <c:pt idx="4667">
                  <c:v>0.55053534307012897</c:v>
                </c:pt>
                <c:pt idx="4668">
                  <c:v>0.49546499548201806</c:v>
                </c:pt>
                <c:pt idx="4669">
                  <c:v>0.45116416755601796</c:v>
                </c:pt>
                <c:pt idx="4670">
                  <c:v>0.557076662705843</c:v>
                </c:pt>
                <c:pt idx="4671">
                  <c:v>0.52801576487615898</c:v>
                </c:pt>
                <c:pt idx="4672">
                  <c:v>0.53211826661263706</c:v>
                </c:pt>
                <c:pt idx="4673">
                  <c:v>0.54206557462266003</c:v>
                </c:pt>
                <c:pt idx="4674">
                  <c:v>0.50055569103205599</c:v>
                </c:pt>
                <c:pt idx="4675">
                  <c:v>0.45618725382431813</c:v>
                </c:pt>
                <c:pt idx="4676">
                  <c:v>0.52471213414961093</c:v>
                </c:pt>
                <c:pt idx="4677">
                  <c:v>0.55865588209583095</c:v>
                </c:pt>
                <c:pt idx="4678">
                  <c:v>0.53348566917548201</c:v>
                </c:pt>
                <c:pt idx="4679">
                  <c:v>0.55432378435418095</c:v>
                </c:pt>
                <c:pt idx="4680">
                  <c:v>0.49774654819268604</c:v>
                </c:pt>
                <c:pt idx="4681">
                  <c:v>0.51378326813194897</c:v>
                </c:pt>
                <c:pt idx="4682">
                  <c:v>0.48086015117244008</c:v>
                </c:pt>
                <c:pt idx="4683">
                  <c:v>0.53849196677996314</c:v>
                </c:pt>
                <c:pt idx="4684">
                  <c:v>0.51108647155927889</c:v>
                </c:pt>
                <c:pt idx="4685">
                  <c:v>0.50048584055698797</c:v>
                </c:pt>
                <c:pt idx="4686">
                  <c:v>0.49917654762576003</c:v>
                </c:pt>
                <c:pt idx="4687">
                  <c:v>0.4821542053556479</c:v>
                </c:pt>
                <c:pt idx="4688">
                  <c:v>0.4959979022011799</c:v>
                </c:pt>
                <c:pt idx="4689">
                  <c:v>0.51368861180255998</c:v>
                </c:pt>
                <c:pt idx="4690">
                  <c:v>0.56886878155756793</c:v>
                </c:pt>
                <c:pt idx="4691">
                  <c:v>0.53806125501623392</c:v>
                </c:pt>
                <c:pt idx="4692">
                  <c:v>0.50102265433888604</c:v>
                </c:pt>
                <c:pt idx="4693">
                  <c:v>0.559934792689183</c:v>
                </c:pt>
                <c:pt idx="4694">
                  <c:v>0.53044443982677003</c:v>
                </c:pt>
                <c:pt idx="4695">
                  <c:v>0.54741706670320789</c:v>
                </c:pt>
                <c:pt idx="4696">
                  <c:v>0.49935142338155303</c:v>
                </c:pt>
                <c:pt idx="4697">
                  <c:v>0.53605290492553193</c:v>
                </c:pt>
                <c:pt idx="4698">
                  <c:v>0.50594549608729289</c:v>
                </c:pt>
                <c:pt idx="4699">
                  <c:v>0.46322420976714096</c:v>
                </c:pt>
                <c:pt idx="4700">
                  <c:v>0.57698347142484296</c:v>
                </c:pt>
                <c:pt idx="4701">
                  <c:v>0.50583834929775606</c:v>
                </c:pt>
                <c:pt idx="4702">
                  <c:v>0.53324562571634693</c:v>
                </c:pt>
                <c:pt idx="4703">
                  <c:v>0.52826125948146507</c:v>
                </c:pt>
                <c:pt idx="4704">
                  <c:v>0.48673015229741889</c:v>
                </c:pt>
                <c:pt idx="4705">
                  <c:v>0.51078405111879399</c:v>
                </c:pt>
                <c:pt idx="4706">
                  <c:v>0.52007050566498303</c:v>
                </c:pt>
                <c:pt idx="4707">
                  <c:v>0.45596697720839086</c:v>
                </c:pt>
                <c:pt idx="4708">
                  <c:v>0.53225652040805393</c:v>
                </c:pt>
                <c:pt idx="4709">
                  <c:v>0.48559569144557202</c:v>
                </c:pt>
                <c:pt idx="4710">
                  <c:v>0.52998613401056105</c:v>
                </c:pt>
                <c:pt idx="4711">
                  <c:v>0.49828293046918604</c:v>
                </c:pt>
                <c:pt idx="4712">
                  <c:v>0.51450667210072187</c:v>
                </c:pt>
                <c:pt idx="4713">
                  <c:v>0.49470826924874112</c:v>
                </c:pt>
                <c:pt idx="4714">
                  <c:v>0.55981283309795993</c:v>
                </c:pt>
                <c:pt idx="4715">
                  <c:v>0.51261848423236089</c:v>
                </c:pt>
                <c:pt idx="4716">
                  <c:v>0.52992490669937597</c:v>
                </c:pt>
                <c:pt idx="4717">
                  <c:v>0.47821521561982405</c:v>
                </c:pt>
                <c:pt idx="4718">
                  <c:v>0.53458334508808902</c:v>
                </c:pt>
                <c:pt idx="4719">
                  <c:v>0.50217468172327595</c:v>
                </c:pt>
                <c:pt idx="4720">
                  <c:v>0.51992711724294705</c:v>
                </c:pt>
                <c:pt idx="4721">
                  <c:v>0.45350306987598898</c:v>
                </c:pt>
                <c:pt idx="4722">
                  <c:v>0.57740454175302602</c:v>
                </c:pt>
                <c:pt idx="4723">
                  <c:v>0.47696920080152994</c:v>
                </c:pt>
                <c:pt idx="4724">
                  <c:v>0.54209936993098506</c:v>
                </c:pt>
                <c:pt idx="4725">
                  <c:v>0.49433907301351598</c:v>
                </c:pt>
                <c:pt idx="4726">
                  <c:v>0.52458773633998901</c:v>
                </c:pt>
                <c:pt idx="4727">
                  <c:v>0.49337799068201493</c:v>
                </c:pt>
                <c:pt idx="4728">
                  <c:v>0.48505881094856695</c:v>
                </c:pt>
                <c:pt idx="4729">
                  <c:v>0.52094966030173007</c:v>
                </c:pt>
                <c:pt idx="4730">
                  <c:v>0.51599890143581006</c:v>
                </c:pt>
                <c:pt idx="4731">
                  <c:v>0.52074642628425194</c:v>
                </c:pt>
                <c:pt idx="4732">
                  <c:v>0.51520535639915188</c:v>
                </c:pt>
                <c:pt idx="4733">
                  <c:v>0.50455254226217694</c:v>
                </c:pt>
                <c:pt idx="4734">
                  <c:v>0.50657711759039714</c:v>
                </c:pt>
                <c:pt idx="4735">
                  <c:v>0.47172231126760711</c:v>
                </c:pt>
                <c:pt idx="4736">
                  <c:v>0.55764408415839006</c:v>
                </c:pt>
                <c:pt idx="4737">
                  <c:v>0.50995451761994803</c:v>
                </c:pt>
                <c:pt idx="4738">
                  <c:v>0.52972940075573194</c:v>
                </c:pt>
                <c:pt idx="4739">
                  <c:v>0.49979399057653506</c:v>
                </c:pt>
                <c:pt idx="4740">
                  <c:v>0.52518524675265199</c:v>
                </c:pt>
                <c:pt idx="4741">
                  <c:v>0.53394108054658307</c:v>
                </c:pt>
                <c:pt idx="4742">
                  <c:v>0.55600422860620602</c:v>
                </c:pt>
                <c:pt idx="4743">
                  <c:v>0.50369941588067713</c:v>
                </c:pt>
                <c:pt idx="4744">
                  <c:v>0.49954968996909088</c:v>
                </c:pt>
                <c:pt idx="4745">
                  <c:v>0.53387068382373093</c:v>
                </c:pt>
                <c:pt idx="4746">
                  <c:v>0.53349411349763809</c:v>
                </c:pt>
                <c:pt idx="4747">
                  <c:v>0.55156001110499187</c:v>
                </c:pt>
                <c:pt idx="4748">
                  <c:v>0.52741866940466309</c:v>
                </c:pt>
                <c:pt idx="4749">
                  <c:v>0.52526531668584808</c:v>
                </c:pt>
                <c:pt idx="4750">
                  <c:v>0.50882165769320498</c:v>
                </c:pt>
                <c:pt idx="4751">
                  <c:v>0.55991411892074405</c:v>
                </c:pt>
                <c:pt idx="4752">
                  <c:v>0.47339546392932308</c:v>
                </c:pt>
                <c:pt idx="4753">
                  <c:v>0.50545907830653203</c:v>
                </c:pt>
                <c:pt idx="4754">
                  <c:v>0.53651489236068495</c:v>
                </c:pt>
                <c:pt idx="4755">
                  <c:v>0.49068358130519696</c:v>
                </c:pt>
                <c:pt idx="4756">
                  <c:v>0.50018072928490509</c:v>
                </c:pt>
                <c:pt idx="4757">
                  <c:v>0.52348836876971794</c:v>
                </c:pt>
                <c:pt idx="4758">
                  <c:v>0.52399040439156808</c:v>
                </c:pt>
                <c:pt idx="4759">
                  <c:v>0.5315970413991179</c:v>
                </c:pt>
                <c:pt idx="4760">
                  <c:v>0.48578092384841398</c:v>
                </c:pt>
                <c:pt idx="4761">
                  <c:v>0.53572854733497699</c:v>
                </c:pt>
                <c:pt idx="4762">
                  <c:v>0.48600044433924405</c:v>
                </c:pt>
                <c:pt idx="4763">
                  <c:v>0.52708967937044293</c:v>
                </c:pt>
                <c:pt idx="4764">
                  <c:v>0.54191239486472098</c:v>
                </c:pt>
                <c:pt idx="4765">
                  <c:v>0.47595816062803098</c:v>
                </c:pt>
                <c:pt idx="4766">
                  <c:v>0.50947828611942592</c:v>
                </c:pt>
                <c:pt idx="4767">
                  <c:v>0.52026525866289208</c:v>
                </c:pt>
                <c:pt idx="4768">
                  <c:v>0.51057092528107495</c:v>
                </c:pt>
                <c:pt idx="4769">
                  <c:v>0.5140169883113731</c:v>
                </c:pt>
                <c:pt idx="4770">
                  <c:v>0.526736689150899</c:v>
                </c:pt>
                <c:pt idx="4771">
                  <c:v>0.50988278946864196</c:v>
                </c:pt>
                <c:pt idx="4772">
                  <c:v>0.50460688321035996</c:v>
                </c:pt>
                <c:pt idx="4773">
                  <c:v>0.49459134334149291</c:v>
                </c:pt>
                <c:pt idx="4774">
                  <c:v>0.50991458884978891</c:v>
                </c:pt>
                <c:pt idx="4775">
                  <c:v>0.54878822657238391</c:v>
                </c:pt>
                <c:pt idx="4776">
                  <c:v>0.52317673915744012</c:v>
                </c:pt>
                <c:pt idx="4777">
                  <c:v>0.51611996942146399</c:v>
                </c:pt>
                <c:pt idx="4778">
                  <c:v>0.514994084459653</c:v>
                </c:pt>
                <c:pt idx="4779">
                  <c:v>0.49184914859691209</c:v>
                </c:pt>
                <c:pt idx="4780">
                  <c:v>0.45510096291769697</c:v>
                </c:pt>
                <c:pt idx="4781">
                  <c:v>0.45847170367072598</c:v>
                </c:pt>
                <c:pt idx="4782">
                  <c:v>0.530149697889292</c:v>
                </c:pt>
                <c:pt idx="4783">
                  <c:v>0.51483758417958203</c:v>
                </c:pt>
                <c:pt idx="4784">
                  <c:v>0.54778278764596999</c:v>
                </c:pt>
                <c:pt idx="4785">
                  <c:v>0.541784192466221</c:v>
                </c:pt>
                <c:pt idx="4786">
                  <c:v>0.50356763293227791</c:v>
                </c:pt>
                <c:pt idx="4787">
                  <c:v>0.55018749235758302</c:v>
                </c:pt>
                <c:pt idx="4788">
                  <c:v>0.45340760452965112</c:v>
                </c:pt>
                <c:pt idx="4789">
                  <c:v>0.51953455430225004</c:v>
                </c:pt>
                <c:pt idx="4790">
                  <c:v>0.53846326089666696</c:v>
                </c:pt>
                <c:pt idx="4791">
                  <c:v>0.50820603541168796</c:v>
                </c:pt>
                <c:pt idx="4792">
                  <c:v>0.50044487216985012</c:v>
                </c:pt>
                <c:pt idx="4793">
                  <c:v>0.5030190278617821</c:v>
                </c:pt>
                <c:pt idx="4794">
                  <c:v>0.4822799651190921</c:v>
                </c:pt>
                <c:pt idx="4795">
                  <c:v>0.51158773782656397</c:v>
                </c:pt>
                <c:pt idx="4796">
                  <c:v>0.53764142685522986</c:v>
                </c:pt>
                <c:pt idx="4797">
                  <c:v>0.503427017608991</c:v>
                </c:pt>
                <c:pt idx="4798">
                  <c:v>0.55385016716118707</c:v>
                </c:pt>
                <c:pt idx="4799">
                  <c:v>0.53101171726288787</c:v>
                </c:pt>
                <c:pt idx="4800">
                  <c:v>0.538871759150365</c:v>
                </c:pt>
                <c:pt idx="4801">
                  <c:v>0.54445510442612088</c:v>
                </c:pt>
                <c:pt idx="4802">
                  <c:v>0.53390398321239707</c:v>
                </c:pt>
                <c:pt idx="4803">
                  <c:v>0.44854198062401096</c:v>
                </c:pt>
                <c:pt idx="4804">
                  <c:v>0.52185228889293411</c:v>
                </c:pt>
                <c:pt idx="4805">
                  <c:v>0.46784050388308396</c:v>
                </c:pt>
                <c:pt idx="4806">
                  <c:v>0.5553799330547271</c:v>
                </c:pt>
                <c:pt idx="4807">
                  <c:v>0.51709368730751493</c:v>
                </c:pt>
                <c:pt idx="4808">
                  <c:v>0.57117044941499906</c:v>
                </c:pt>
                <c:pt idx="4809">
                  <c:v>0.51158561326853491</c:v>
                </c:pt>
                <c:pt idx="4810">
                  <c:v>0.54165693786615388</c:v>
                </c:pt>
                <c:pt idx="4811">
                  <c:v>0.53976039394360698</c:v>
                </c:pt>
                <c:pt idx="4812">
                  <c:v>0.54623148850150804</c:v>
                </c:pt>
                <c:pt idx="4813">
                  <c:v>0.50805544189497986</c:v>
                </c:pt>
                <c:pt idx="4814">
                  <c:v>0.45656821620213894</c:v>
                </c:pt>
                <c:pt idx="4815">
                  <c:v>0.52871053821849889</c:v>
                </c:pt>
                <c:pt idx="4816">
                  <c:v>0.54537296146472203</c:v>
                </c:pt>
                <c:pt idx="4817">
                  <c:v>0.49350714078978497</c:v>
                </c:pt>
                <c:pt idx="4818">
                  <c:v>0.53693117152550296</c:v>
                </c:pt>
                <c:pt idx="4819">
                  <c:v>0.47102462737826112</c:v>
                </c:pt>
                <c:pt idx="4820">
                  <c:v>0.52494426762967006</c:v>
                </c:pt>
                <c:pt idx="4821">
                  <c:v>0.53603471844228501</c:v>
                </c:pt>
                <c:pt idx="4822">
                  <c:v>0.5438029959983971</c:v>
                </c:pt>
                <c:pt idx="4823">
                  <c:v>0.50093401925499392</c:v>
                </c:pt>
                <c:pt idx="4824">
                  <c:v>0.53193325809658809</c:v>
                </c:pt>
                <c:pt idx="4825">
                  <c:v>0.50503837491539816</c:v>
                </c:pt>
                <c:pt idx="4826">
                  <c:v>0.53491074359450397</c:v>
                </c:pt>
                <c:pt idx="4827">
                  <c:v>0.51411712784118602</c:v>
                </c:pt>
                <c:pt idx="4828">
                  <c:v>0.58043195038924889</c:v>
                </c:pt>
                <c:pt idx="4829">
                  <c:v>0.52082499485186795</c:v>
                </c:pt>
                <c:pt idx="4830">
                  <c:v>0.47227045418447988</c:v>
                </c:pt>
                <c:pt idx="4831">
                  <c:v>0.50093875929143494</c:v>
                </c:pt>
                <c:pt idx="4832">
                  <c:v>0.52914890899544198</c:v>
                </c:pt>
                <c:pt idx="4833">
                  <c:v>0.51153089303043009</c:v>
                </c:pt>
                <c:pt idx="4834">
                  <c:v>0.52041315102266594</c:v>
                </c:pt>
                <c:pt idx="4835">
                  <c:v>0.48996928284725894</c:v>
                </c:pt>
                <c:pt idx="4836">
                  <c:v>0.57077273437628095</c:v>
                </c:pt>
                <c:pt idx="4837">
                  <c:v>0.52753187015455705</c:v>
                </c:pt>
                <c:pt idx="4838">
                  <c:v>0.48906225012422588</c:v>
                </c:pt>
                <c:pt idx="4839">
                  <c:v>0.54707145740043306</c:v>
                </c:pt>
                <c:pt idx="4840">
                  <c:v>0.54478714574732601</c:v>
                </c:pt>
                <c:pt idx="4841">
                  <c:v>0.50696723449203795</c:v>
                </c:pt>
                <c:pt idx="4842">
                  <c:v>0.52641436381334494</c:v>
                </c:pt>
                <c:pt idx="4843">
                  <c:v>0.54526023990665695</c:v>
                </c:pt>
                <c:pt idx="4844">
                  <c:v>0.54222513633911196</c:v>
                </c:pt>
                <c:pt idx="4845">
                  <c:v>0.50860548831212293</c:v>
                </c:pt>
                <c:pt idx="4846">
                  <c:v>0.56023778160211302</c:v>
                </c:pt>
                <c:pt idx="4847">
                  <c:v>0.5506006537983249</c:v>
                </c:pt>
                <c:pt idx="4848">
                  <c:v>0.59203511285060895</c:v>
                </c:pt>
                <c:pt idx="4849">
                  <c:v>0.50027974599508396</c:v>
                </c:pt>
                <c:pt idx="4850">
                  <c:v>0.51381415176242884</c:v>
                </c:pt>
                <c:pt idx="4851">
                  <c:v>0.5694704066521491</c:v>
                </c:pt>
                <c:pt idx="4852">
                  <c:v>0.53772218605033606</c:v>
                </c:pt>
                <c:pt idx="4853">
                  <c:v>0.49970731107405109</c:v>
                </c:pt>
                <c:pt idx="4854">
                  <c:v>0.50256431922848299</c:v>
                </c:pt>
                <c:pt idx="4855">
                  <c:v>0.57764276368143708</c:v>
                </c:pt>
                <c:pt idx="4856">
                  <c:v>0.51924603133617397</c:v>
                </c:pt>
                <c:pt idx="4857">
                  <c:v>0.53126599778625005</c:v>
                </c:pt>
                <c:pt idx="4858">
                  <c:v>0.52684154808291495</c:v>
                </c:pt>
                <c:pt idx="4859">
                  <c:v>0.49639257146599802</c:v>
                </c:pt>
                <c:pt idx="4860">
                  <c:v>0.54696701354289201</c:v>
                </c:pt>
                <c:pt idx="4861">
                  <c:v>0.48280150192956406</c:v>
                </c:pt>
                <c:pt idx="4862">
                  <c:v>0.54209123515351498</c:v>
                </c:pt>
                <c:pt idx="4863">
                  <c:v>0.52381908249136389</c:v>
                </c:pt>
                <c:pt idx="4864">
                  <c:v>0.48890237638782608</c:v>
                </c:pt>
                <c:pt idx="4865">
                  <c:v>0.50773738639890287</c:v>
                </c:pt>
                <c:pt idx="4866">
                  <c:v>0.48563684212517411</c:v>
                </c:pt>
                <c:pt idx="4867">
                  <c:v>0.51789478393976207</c:v>
                </c:pt>
                <c:pt idx="4868">
                  <c:v>0.53073926212731215</c:v>
                </c:pt>
                <c:pt idx="4869">
                  <c:v>0.51109257545499209</c:v>
                </c:pt>
                <c:pt idx="4870">
                  <c:v>0.484223390148664</c:v>
                </c:pt>
                <c:pt idx="4871">
                  <c:v>0.52734582454917311</c:v>
                </c:pt>
                <c:pt idx="4872">
                  <c:v>0.55857954091798889</c:v>
                </c:pt>
                <c:pt idx="4873">
                  <c:v>0.50046284383175088</c:v>
                </c:pt>
                <c:pt idx="4874">
                  <c:v>0.53269151172305607</c:v>
                </c:pt>
                <c:pt idx="4875">
                  <c:v>0.50202237863360599</c:v>
                </c:pt>
                <c:pt idx="4876">
                  <c:v>0.53013336091223395</c:v>
                </c:pt>
                <c:pt idx="4877">
                  <c:v>0.54430685144283097</c:v>
                </c:pt>
                <c:pt idx="4878">
                  <c:v>0.5169391892789611</c:v>
                </c:pt>
                <c:pt idx="4879">
                  <c:v>0.574052810180808</c:v>
                </c:pt>
                <c:pt idx="4880">
                  <c:v>0.55562202396708216</c:v>
                </c:pt>
                <c:pt idx="4881">
                  <c:v>0.50443634667998105</c:v>
                </c:pt>
                <c:pt idx="4882">
                  <c:v>0.49115943933414707</c:v>
                </c:pt>
                <c:pt idx="4883">
                  <c:v>0.49951598040875711</c:v>
                </c:pt>
                <c:pt idx="4884">
                  <c:v>0.51059232842129487</c:v>
                </c:pt>
                <c:pt idx="4885">
                  <c:v>0.52643699782753695</c:v>
                </c:pt>
                <c:pt idx="4886">
                  <c:v>0.53771243158030602</c:v>
                </c:pt>
                <c:pt idx="4887">
                  <c:v>0.50030921941418405</c:v>
                </c:pt>
                <c:pt idx="4888">
                  <c:v>0.53221264293872905</c:v>
                </c:pt>
                <c:pt idx="4889">
                  <c:v>0.56779497049386307</c:v>
                </c:pt>
                <c:pt idx="4890">
                  <c:v>0.49574759081946296</c:v>
                </c:pt>
                <c:pt idx="4891">
                  <c:v>0.52782940060391703</c:v>
                </c:pt>
                <c:pt idx="4892">
                  <c:v>0.45220217366935689</c:v>
                </c:pt>
                <c:pt idx="4893">
                  <c:v>0.52934967995802096</c:v>
                </c:pt>
                <c:pt idx="4894">
                  <c:v>0.45648389816993096</c:v>
                </c:pt>
                <c:pt idx="4895">
                  <c:v>0.51625796942939606</c:v>
                </c:pt>
                <c:pt idx="4896">
                  <c:v>0.52617095933511204</c:v>
                </c:pt>
                <c:pt idx="4897">
                  <c:v>0.49445230520566885</c:v>
                </c:pt>
                <c:pt idx="4898">
                  <c:v>0.54310881937286004</c:v>
                </c:pt>
                <c:pt idx="4899">
                  <c:v>0.47067310385830097</c:v>
                </c:pt>
                <c:pt idx="4900">
                  <c:v>0.50814362714796901</c:v>
                </c:pt>
                <c:pt idx="4901">
                  <c:v>0.50149585440886391</c:v>
                </c:pt>
                <c:pt idx="4902">
                  <c:v>0.50041087354834091</c:v>
                </c:pt>
                <c:pt idx="4903">
                  <c:v>0.49537530589839096</c:v>
                </c:pt>
                <c:pt idx="4904">
                  <c:v>0.48672539281277094</c:v>
                </c:pt>
                <c:pt idx="4905">
                  <c:v>0.48155297565740196</c:v>
                </c:pt>
                <c:pt idx="4906">
                  <c:v>0.48793667189999801</c:v>
                </c:pt>
                <c:pt idx="4907">
                  <c:v>0.538286579215423</c:v>
                </c:pt>
                <c:pt idx="4908">
                  <c:v>0.52946004381016498</c:v>
                </c:pt>
                <c:pt idx="4909">
                  <c:v>0.51142435066923309</c:v>
                </c:pt>
                <c:pt idx="4910">
                  <c:v>0.52835447720427697</c:v>
                </c:pt>
                <c:pt idx="4911">
                  <c:v>0.48284542348054604</c:v>
                </c:pt>
                <c:pt idx="4912">
                  <c:v>0.55144579259257287</c:v>
                </c:pt>
                <c:pt idx="4913">
                  <c:v>0.57029272991794799</c:v>
                </c:pt>
                <c:pt idx="4914">
                  <c:v>0.54743890717668808</c:v>
                </c:pt>
                <c:pt idx="4915">
                  <c:v>0.48816085292548206</c:v>
                </c:pt>
                <c:pt idx="4916">
                  <c:v>0.52299161164200703</c:v>
                </c:pt>
                <c:pt idx="4917">
                  <c:v>0.48083235705803407</c:v>
                </c:pt>
                <c:pt idx="4918">
                  <c:v>0.56280562405155898</c:v>
                </c:pt>
                <c:pt idx="4919">
                  <c:v>0.52354401283401086</c:v>
                </c:pt>
                <c:pt idx="4920">
                  <c:v>0.50743035992695495</c:v>
                </c:pt>
                <c:pt idx="4921">
                  <c:v>0.53656498582331313</c:v>
                </c:pt>
                <c:pt idx="4922">
                  <c:v>0.54036259408019804</c:v>
                </c:pt>
                <c:pt idx="4923">
                  <c:v>0.44526518547039495</c:v>
                </c:pt>
                <c:pt idx="4924">
                  <c:v>0.48151306643821301</c:v>
                </c:pt>
                <c:pt idx="4925">
                  <c:v>0.47586731833493789</c:v>
                </c:pt>
                <c:pt idx="4926">
                  <c:v>0.53763548780622106</c:v>
                </c:pt>
                <c:pt idx="4927">
                  <c:v>0.49753329412426506</c:v>
                </c:pt>
                <c:pt idx="4928">
                  <c:v>0.51720708432212992</c:v>
                </c:pt>
                <c:pt idx="4929">
                  <c:v>0.49573494962742293</c:v>
                </c:pt>
                <c:pt idx="4930">
                  <c:v>0.52082896505577703</c:v>
                </c:pt>
                <c:pt idx="4931">
                  <c:v>0.49489403291605694</c:v>
                </c:pt>
                <c:pt idx="4932">
                  <c:v>0.56710393933113001</c:v>
                </c:pt>
                <c:pt idx="4933">
                  <c:v>0.51037485027432294</c:v>
                </c:pt>
                <c:pt idx="4934">
                  <c:v>0.52636864043468201</c:v>
                </c:pt>
                <c:pt idx="4935">
                  <c:v>0.48210858522241995</c:v>
                </c:pt>
                <c:pt idx="4936">
                  <c:v>0.53691818420147508</c:v>
                </c:pt>
                <c:pt idx="4937">
                  <c:v>0.55261201900968215</c:v>
                </c:pt>
                <c:pt idx="4938">
                  <c:v>0.55628743090500699</c:v>
                </c:pt>
                <c:pt idx="4939">
                  <c:v>0.50786896350485988</c:v>
                </c:pt>
                <c:pt idx="4940">
                  <c:v>0.53425565531879093</c:v>
                </c:pt>
                <c:pt idx="4941">
                  <c:v>0.45357273110707008</c:v>
                </c:pt>
                <c:pt idx="4942">
                  <c:v>0.50536242713204993</c:v>
                </c:pt>
                <c:pt idx="4943">
                  <c:v>0.55121180376217205</c:v>
                </c:pt>
                <c:pt idx="4944">
                  <c:v>0.51689489361260488</c:v>
                </c:pt>
                <c:pt idx="4945">
                  <c:v>0.51227315658344097</c:v>
                </c:pt>
                <c:pt idx="4946">
                  <c:v>0.49293502969969705</c:v>
                </c:pt>
                <c:pt idx="4947">
                  <c:v>0.53328635260273693</c:v>
                </c:pt>
                <c:pt idx="4948">
                  <c:v>0.49641332831553786</c:v>
                </c:pt>
                <c:pt idx="4949">
                  <c:v>0.53763336332785494</c:v>
                </c:pt>
                <c:pt idx="4950">
                  <c:v>0.4850291297266921</c:v>
                </c:pt>
                <c:pt idx="4951">
                  <c:v>0.51967775073734412</c:v>
                </c:pt>
                <c:pt idx="4952">
                  <c:v>0.50051835056937699</c:v>
                </c:pt>
                <c:pt idx="4953">
                  <c:v>0.46525068281004511</c:v>
                </c:pt>
                <c:pt idx="4954">
                  <c:v>0.52395634107308486</c:v>
                </c:pt>
                <c:pt idx="4955">
                  <c:v>0.47348996569406498</c:v>
                </c:pt>
                <c:pt idx="4956">
                  <c:v>0.50828429812140297</c:v>
                </c:pt>
                <c:pt idx="4957">
                  <c:v>0.47794655342081593</c:v>
                </c:pt>
                <c:pt idx="4958">
                  <c:v>0.57639197266749098</c:v>
                </c:pt>
                <c:pt idx="4959">
                  <c:v>0.54061050471441296</c:v>
                </c:pt>
                <c:pt idx="4960">
                  <c:v>0.49477893132576989</c:v>
                </c:pt>
                <c:pt idx="4961">
                  <c:v>0.54711892522978001</c:v>
                </c:pt>
                <c:pt idx="4962">
                  <c:v>0.52893507184927313</c:v>
                </c:pt>
                <c:pt idx="4963">
                  <c:v>0.51705140086447687</c:v>
                </c:pt>
                <c:pt idx="4964">
                  <c:v>0.5399626677669771</c:v>
                </c:pt>
                <c:pt idx="4965">
                  <c:v>0.51785825271501085</c:v>
                </c:pt>
                <c:pt idx="4966">
                  <c:v>0.52440094816280414</c:v>
                </c:pt>
                <c:pt idx="4967">
                  <c:v>0.48261567997137711</c:v>
                </c:pt>
                <c:pt idx="4968">
                  <c:v>0.54775239420767396</c:v>
                </c:pt>
                <c:pt idx="4969">
                  <c:v>0.55777872708258003</c:v>
                </c:pt>
                <c:pt idx="4970">
                  <c:v>0.56435650849147101</c:v>
                </c:pt>
                <c:pt idx="4971">
                  <c:v>0.48223559665985005</c:v>
                </c:pt>
                <c:pt idx="4972">
                  <c:v>0.50652875376556994</c:v>
                </c:pt>
                <c:pt idx="4973">
                  <c:v>0.47846868337213511</c:v>
                </c:pt>
                <c:pt idx="4974">
                  <c:v>0.50405303089570808</c:v>
                </c:pt>
                <c:pt idx="4975">
                  <c:v>0.51304809579302091</c:v>
                </c:pt>
                <c:pt idx="4976">
                  <c:v>0.55753800147549093</c:v>
                </c:pt>
                <c:pt idx="4977">
                  <c:v>0.4948574758833999</c:v>
                </c:pt>
                <c:pt idx="4978">
                  <c:v>0.53673426293180093</c:v>
                </c:pt>
                <c:pt idx="4979">
                  <c:v>0.52256060512361413</c:v>
                </c:pt>
                <c:pt idx="4980">
                  <c:v>0.54030529742534694</c:v>
                </c:pt>
                <c:pt idx="4981">
                  <c:v>0.55732105092894302</c:v>
                </c:pt>
                <c:pt idx="4982">
                  <c:v>0.49633686489697304</c:v>
                </c:pt>
                <c:pt idx="4983">
                  <c:v>0.56860992246193909</c:v>
                </c:pt>
                <c:pt idx="4984">
                  <c:v>0.51236494880718186</c:v>
                </c:pt>
                <c:pt idx="4985">
                  <c:v>0.53745979550765099</c:v>
                </c:pt>
                <c:pt idx="4986">
                  <c:v>0.51744008514091899</c:v>
                </c:pt>
                <c:pt idx="4987">
                  <c:v>0.58084917002912895</c:v>
                </c:pt>
                <c:pt idx="4988">
                  <c:v>0.52694236515540216</c:v>
                </c:pt>
                <c:pt idx="4989">
                  <c:v>0.47840194194449304</c:v>
                </c:pt>
                <c:pt idx="4990">
                  <c:v>0.50395964033497898</c:v>
                </c:pt>
                <c:pt idx="4991">
                  <c:v>0.4655128091651799</c:v>
                </c:pt>
                <c:pt idx="4992">
                  <c:v>0.51787304487050601</c:v>
                </c:pt>
                <c:pt idx="4993">
                  <c:v>0.53546698447932894</c:v>
                </c:pt>
                <c:pt idx="4994">
                  <c:v>0.52204308538043209</c:v>
                </c:pt>
                <c:pt idx="4995">
                  <c:v>0.53809673308371009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0.53480021999354799</c:v>
                </c:pt>
                <c:pt idx="4999">
                  <c:v>0.47718970829721297</c:v>
                </c:pt>
                <c:pt idx="5000">
                  <c:v>0.52499389676434904</c:v>
                </c:pt>
                <c:pt idx="5001">
                  <c:v>0.51151259725965703</c:v>
                </c:pt>
                <c:pt idx="5002">
                  <c:v>0.52890761651399898</c:v>
                </c:pt>
                <c:pt idx="5003">
                  <c:v>0.50319424722046913</c:v>
                </c:pt>
                <c:pt idx="5004">
                  <c:v>0.546587668171161</c:v>
                </c:pt>
                <c:pt idx="5005">
                  <c:v>0.48174458883214111</c:v>
                </c:pt>
                <c:pt idx="5006">
                  <c:v>0.55440850834914901</c:v>
                </c:pt>
                <c:pt idx="5007">
                  <c:v>0.53249042864438401</c:v>
                </c:pt>
                <c:pt idx="5008">
                  <c:v>0.49828483522636802</c:v>
                </c:pt>
                <c:pt idx="5009">
                  <c:v>0.51163720146008707</c:v>
                </c:pt>
                <c:pt idx="5010">
                  <c:v>0.467053801982941</c:v>
                </c:pt>
                <c:pt idx="5011">
                  <c:v>0.52383011681842906</c:v>
                </c:pt>
                <c:pt idx="5012">
                  <c:v>0.53722252491529898</c:v>
                </c:pt>
                <c:pt idx="5013">
                  <c:v>0.53991502343214104</c:v>
                </c:pt>
                <c:pt idx="5014">
                  <c:v>0.49053540393289996</c:v>
                </c:pt>
                <c:pt idx="5015">
                  <c:v>0.51184185420848705</c:v>
                </c:pt>
                <c:pt idx="5016">
                  <c:v>0.54822099629345911</c:v>
                </c:pt>
                <c:pt idx="5017">
                  <c:v>0.56373985029243201</c:v>
                </c:pt>
                <c:pt idx="5018">
                  <c:v>0.50871580384410697</c:v>
                </c:pt>
                <c:pt idx="5019">
                  <c:v>0.48384959957950791</c:v>
                </c:pt>
                <c:pt idx="5020">
                  <c:v>0.56235923701440294</c:v>
                </c:pt>
                <c:pt idx="5021">
                  <c:v>0.5293076412856671</c:v>
                </c:pt>
                <c:pt idx="5022">
                  <c:v>0.54256498382882312</c:v>
                </c:pt>
                <c:pt idx="5023">
                  <c:v>0.5657811977765731</c:v>
                </c:pt>
                <c:pt idx="5024">
                  <c:v>0.55790110300735607</c:v>
                </c:pt>
                <c:pt idx="5025">
                  <c:v>0.47764609419892401</c:v>
                </c:pt>
                <c:pt idx="5026">
                  <c:v>0.50467605314463104</c:v>
                </c:pt>
                <c:pt idx="5027">
                  <c:v>0.47963525338146995</c:v>
                </c:pt>
                <c:pt idx="5028">
                  <c:v>0.50779569732162189</c:v>
                </c:pt>
                <c:pt idx="5029">
                  <c:v>0.58665077803964505</c:v>
                </c:pt>
                <c:pt idx="5030">
                  <c:v>0.50726820584006593</c:v>
                </c:pt>
                <c:pt idx="5031">
                  <c:v>0.53056097471659103</c:v>
                </c:pt>
                <c:pt idx="5032">
                  <c:v>0.49718296850960297</c:v>
                </c:pt>
                <c:pt idx="5033">
                  <c:v>0.54621925785772107</c:v>
                </c:pt>
                <c:pt idx="5034">
                  <c:v>0.4995229811467381</c:v>
                </c:pt>
                <c:pt idx="5035">
                  <c:v>0.50299847497305994</c:v>
                </c:pt>
                <c:pt idx="5036">
                  <c:v>0.58979130174220196</c:v>
                </c:pt>
                <c:pt idx="5037">
                  <c:v>0.60423391081246491</c:v>
                </c:pt>
                <c:pt idx="5038">
                  <c:v>0.5518685870944039</c:v>
                </c:pt>
                <c:pt idx="5039">
                  <c:v>0.51414603194328201</c:v>
                </c:pt>
                <c:pt idx="5040">
                  <c:v>0.57675930593266389</c:v>
                </c:pt>
                <c:pt idx="5041">
                  <c:v>0.52961374135117001</c:v>
                </c:pt>
                <c:pt idx="5042">
                  <c:v>0.51568960881859094</c:v>
                </c:pt>
                <c:pt idx="5043">
                  <c:v>0.48491860471673998</c:v>
                </c:pt>
                <c:pt idx="5044">
                  <c:v>0.53233479361642411</c:v>
                </c:pt>
                <c:pt idx="5045">
                  <c:v>0.54871081240268804</c:v>
                </c:pt>
                <c:pt idx="5046">
                  <c:v>0.57093323895642889</c:v>
                </c:pt>
                <c:pt idx="5047">
                  <c:v>0.49221205643749799</c:v>
                </c:pt>
                <c:pt idx="5048">
                  <c:v>0.50067630421045406</c:v>
                </c:pt>
                <c:pt idx="5049">
                  <c:v>0.50958160008892694</c:v>
                </c:pt>
                <c:pt idx="5050">
                  <c:v>0.4531462140152539</c:v>
                </c:pt>
                <c:pt idx="5051">
                  <c:v>0.4373247564573941</c:v>
                </c:pt>
                <c:pt idx="5052">
                  <c:v>0.53203303401571911</c:v>
                </c:pt>
                <c:pt idx="5053">
                  <c:v>0.47986877289830498</c:v>
                </c:pt>
                <c:pt idx="5054">
                  <c:v>0.46703584576939905</c:v>
                </c:pt>
                <c:pt idx="5055">
                  <c:v>0.54687058545632095</c:v>
                </c:pt>
                <c:pt idx="5056">
                  <c:v>0.51370611977660996</c:v>
                </c:pt>
                <c:pt idx="5057">
                  <c:v>0.51819489120613893</c:v>
                </c:pt>
                <c:pt idx="5058">
                  <c:v>0.51685660967982805</c:v>
                </c:pt>
                <c:pt idx="5059">
                  <c:v>0.50717236520755293</c:v>
                </c:pt>
                <c:pt idx="5060">
                  <c:v>0.52742486639044905</c:v>
                </c:pt>
                <c:pt idx="5061">
                  <c:v>0.55788387284362495</c:v>
                </c:pt>
                <c:pt idx="5062">
                  <c:v>0.54035782409675404</c:v>
                </c:pt>
                <c:pt idx="5063">
                  <c:v>0.51757955354227292</c:v>
                </c:pt>
                <c:pt idx="5064">
                  <c:v>0.52479295039419704</c:v>
                </c:pt>
                <c:pt idx="5065">
                  <c:v>0.53325627156459998</c:v>
                </c:pt>
                <c:pt idx="5066">
                  <c:v>0.51627344516250395</c:v>
                </c:pt>
                <c:pt idx="5067">
                  <c:v>0.53918665465737692</c:v>
                </c:pt>
                <c:pt idx="5068">
                  <c:v>0.47023329956344195</c:v>
                </c:pt>
                <c:pt idx="5069">
                  <c:v>0.494401493166572</c:v>
                </c:pt>
                <c:pt idx="5070">
                  <c:v>0.52467310844728987</c:v>
                </c:pt>
                <c:pt idx="5071">
                  <c:v>0.47056377967217999</c:v>
                </c:pt>
                <c:pt idx="5072">
                  <c:v>0.48685659503880596</c:v>
                </c:pt>
                <c:pt idx="5073">
                  <c:v>0.49407270853156893</c:v>
                </c:pt>
                <c:pt idx="5074">
                  <c:v>0.53042980798490502</c:v>
                </c:pt>
                <c:pt idx="5075">
                  <c:v>0.5421332056534679</c:v>
                </c:pt>
                <c:pt idx="5076">
                  <c:v>0.55863317881297703</c:v>
                </c:pt>
                <c:pt idx="5077">
                  <c:v>0.50583209185747002</c:v>
                </c:pt>
                <c:pt idx="5078">
                  <c:v>0.4618988149980201</c:v>
                </c:pt>
                <c:pt idx="5079">
                  <c:v>0.52899368580951001</c:v>
                </c:pt>
                <c:pt idx="5080">
                  <c:v>0.50739501636994389</c:v>
                </c:pt>
                <c:pt idx="5081">
                  <c:v>0.51109893076842094</c:v>
                </c:pt>
                <c:pt idx="5082">
                  <c:v>0.58043494723192202</c:v>
                </c:pt>
                <c:pt idx="5083">
                  <c:v>0.53469310067109088</c:v>
                </c:pt>
                <c:pt idx="5084">
                  <c:v>0.48776982209226605</c:v>
                </c:pt>
                <c:pt idx="5085">
                  <c:v>0.55473995245285901</c:v>
                </c:pt>
                <c:pt idx="5086">
                  <c:v>0.49940711170365593</c:v>
                </c:pt>
                <c:pt idx="5087">
                  <c:v>0.53840679491302812</c:v>
                </c:pt>
                <c:pt idx="5088">
                  <c:v>0.46198692914918693</c:v>
                </c:pt>
                <c:pt idx="5089">
                  <c:v>0.46284422487473187</c:v>
                </c:pt>
                <c:pt idx="5090">
                  <c:v>0.49918350220289309</c:v>
                </c:pt>
                <c:pt idx="5091">
                  <c:v>0.51173347197576502</c:v>
                </c:pt>
                <c:pt idx="5092">
                  <c:v>0.51013046457361499</c:v>
                </c:pt>
                <c:pt idx="5093">
                  <c:v>0.54568455719505915</c:v>
                </c:pt>
                <c:pt idx="5094">
                  <c:v>0.53896381250061398</c:v>
                </c:pt>
                <c:pt idx="5095">
                  <c:v>0.47963412611887801</c:v>
                </c:pt>
                <c:pt idx="5096">
                  <c:v>0.48212595588132812</c:v>
                </c:pt>
                <c:pt idx="5097">
                  <c:v>0.54161182993301493</c:v>
                </c:pt>
                <c:pt idx="5098">
                  <c:v>0.54716697200503195</c:v>
                </c:pt>
                <c:pt idx="5099">
                  <c:v>0.51697252473173205</c:v>
                </c:pt>
                <c:pt idx="5100">
                  <c:v>0.46489341166529197</c:v>
                </c:pt>
                <c:pt idx="5101">
                  <c:v>0.51715517354255813</c:v>
                </c:pt>
                <c:pt idx="5102">
                  <c:v>0.47054123781246593</c:v>
                </c:pt>
                <c:pt idx="5103">
                  <c:v>0.51885644320543411</c:v>
                </c:pt>
                <c:pt idx="5104">
                  <c:v>0.5305884200696539</c:v>
                </c:pt>
                <c:pt idx="5105">
                  <c:v>0.52536258907613687</c:v>
                </c:pt>
                <c:pt idx="5106">
                  <c:v>0.48848089849379095</c:v>
                </c:pt>
                <c:pt idx="5107">
                  <c:v>0.56394262705465392</c:v>
                </c:pt>
                <c:pt idx="5108">
                  <c:v>0.50791840643426212</c:v>
                </c:pt>
                <c:pt idx="5109">
                  <c:v>0.51915192388171694</c:v>
                </c:pt>
                <c:pt idx="5110">
                  <c:v>0.5265939848873209</c:v>
                </c:pt>
                <c:pt idx="5111">
                  <c:v>0.5304240097154731</c:v>
                </c:pt>
                <c:pt idx="5112">
                  <c:v>0.57753612029411505</c:v>
                </c:pt>
                <c:pt idx="5113">
                  <c:v>0.5212490890866619</c:v>
                </c:pt>
                <c:pt idx="5114">
                  <c:v>0.49485786274102106</c:v>
                </c:pt>
                <c:pt idx="5115">
                  <c:v>0.5281170642090911</c:v>
                </c:pt>
                <c:pt idx="5116">
                  <c:v>0.5282987427590069</c:v>
                </c:pt>
                <c:pt idx="5117">
                  <c:v>0.50886019901979196</c:v>
                </c:pt>
                <c:pt idx="5118">
                  <c:v>0.57939472273651693</c:v>
                </c:pt>
                <c:pt idx="5119">
                  <c:v>0.46318611343023208</c:v>
                </c:pt>
                <c:pt idx="5120">
                  <c:v>0.47541811166720815</c:v>
                </c:pt>
                <c:pt idx="5121">
                  <c:v>0.49181598323134101</c:v>
                </c:pt>
                <c:pt idx="5122">
                  <c:v>0.543520995988374</c:v>
                </c:pt>
                <c:pt idx="5123">
                  <c:v>0.45255915202013108</c:v>
                </c:pt>
                <c:pt idx="5124">
                  <c:v>0.49116590031442697</c:v>
                </c:pt>
                <c:pt idx="5125">
                  <c:v>0.51938547009953995</c:v>
                </c:pt>
                <c:pt idx="5126">
                  <c:v>0.51417522601997512</c:v>
                </c:pt>
                <c:pt idx="5127">
                  <c:v>0.53117294440723706</c:v>
                </c:pt>
                <c:pt idx="5128">
                  <c:v>0.54875231724626095</c:v>
                </c:pt>
                <c:pt idx="5129">
                  <c:v>0.51913867726698004</c:v>
                </c:pt>
                <c:pt idx="5130">
                  <c:v>0.49216861888871299</c:v>
                </c:pt>
                <c:pt idx="5131">
                  <c:v>0.58285082495314888</c:v>
                </c:pt>
                <c:pt idx="5132">
                  <c:v>0.557731620872568</c:v>
                </c:pt>
                <c:pt idx="5133">
                  <c:v>0.56502690837080705</c:v>
                </c:pt>
                <c:pt idx="5134">
                  <c:v>0.52585041474537098</c:v>
                </c:pt>
                <c:pt idx="5135">
                  <c:v>0.48493945274768402</c:v>
                </c:pt>
                <c:pt idx="5136">
                  <c:v>0.58155563864637394</c:v>
                </c:pt>
                <c:pt idx="5137">
                  <c:v>0.5119925392042739</c:v>
                </c:pt>
                <c:pt idx="5138">
                  <c:v>0.52743442514902805</c:v>
                </c:pt>
                <c:pt idx="5139">
                  <c:v>0.52465689489539091</c:v>
                </c:pt>
                <c:pt idx="5140">
                  <c:v>0.58608937133098604</c:v>
                </c:pt>
                <c:pt idx="5141">
                  <c:v>0.53423771679540588</c:v>
                </c:pt>
                <c:pt idx="5142">
                  <c:v>0.52714858065816506</c:v>
                </c:pt>
                <c:pt idx="5143">
                  <c:v>0.50835657303402104</c:v>
                </c:pt>
                <c:pt idx="5144">
                  <c:v>0.51941135882861511</c:v>
                </c:pt>
                <c:pt idx="5145">
                  <c:v>0.53044817019512502</c:v>
                </c:pt>
                <c:pt idx="5146">
                  <c:v>0.50958317850522505</c:v>
                </c:pt>
                <c:pt idx="5147">
                  <c:v>0.49616032017337086</c:v>
                </c:pt>
                <c:pt idx="5148">
                  <c:v>0.5322244896672349</c:v>
                </c:pt>
                <c:pt idx="5149">
                  <c:v>0.494105576831116</c:v>
                </c:pt>
                <c:pt idx="5150">
                  <c:v>0.50935688686899105</c:v>
                </c:pt>
                <c:pt idx="5151">
                  <c:v>0.52299448465118892</c:v>
                </c:pt>
                <c:pt idx="5152">
                  <c:v>0.4415649320906041</c:v>
                </c:pt>
                <c:pt idx="5153">
                  <c:v>0.55090737517946897</c:v>
                </c:pt>
                <c:pt idx="5154">
                  <c:v>0.503495965674294</c:v>
                </c:pt>
                <c:pt idx="5155">
                  <c:v>0.50839889322354603</c:v>
                </c:pt>
                <c:pt idx="5156">
                  <c:v>0.51761312162580797</c:v>
                </c:pt>
                <c:pt idx="5157">
                  <c:v>0.49912904412891912</c:v>
                </c:pt>
                <c:pt idx="5158">
                  <c:v>0.50397951914899997</c:v>
                </c:pt>
                <c:pt idx="5159">
                  <c:v>0.50334281048765095</c:v>
                </c:pt>
                <c:pt idx="5160">
                  <c:v>0.51931126706214303</c:v>
                </c:pt>
                <c:pt idx="5161">
                  <c:v>0.52227746162974908</c:v>
                </c:pt>
                <c:pt idx="5162">
                  <c:v>0.53881156102586991</c:v>
                </c:pt>
                <c:pt idx="5163">
                  <c:v>0.49381756339166594</c:v>
                </c:pt>
                <c:pt idx="5164">
                  <c:v>0.53030717957140805</c:v>
                </c:pt>
                <c:pt idx="5165">
                  <c:v>0.51959320058500802</c:v>
                </c:pt>
                <c:pt idx="5166">
                  <c:v>0.50570751932673386</c:v>
                </c:pt>
                <c:pt idx="5167">
                  <c:v>0.46666308426270109</c:v>
                </c:pt>
                <c:pt idx="5168">
                  <c:v>0.49141049882667198</c:v>
                </c:pt>
                <c:pt idx="5169">
                  <c:v>0.50424176896673512</c:v>
                </c:pt>
                <c:pt idx="5170">
                  <c:v>0.51559546911560306</c:v>
                </c:pt>
                <c:pt idx="5171">
                  <c:v>0.52556784854256988</c:v>
                </c:pt>
                <c:pt idx="5172">
                  <c:v>0.49260163103752508</c:v>
                </c:pt>
                <c:pt idx="5173">
                  <c:v>0.561813123551267</c:v>
                </c:pt>
                <c:pt idx="5174">
                  <c:v>0.56344491732381297</c:v>
                </c:pt>
                <c:pt idx="5175">
                  <c:v>0.53084979091324302</c:v>
                </c:pt>
                <c:pt idx="5176">
                  <c:v>0.53244025167686204</c:v>
                </c:pt>
                <c:pt idx="5177">
                  <c:v>0.52691382611296289</c:v>
                </c:pt>
                <c:pt idx="5178">
                  <c:v>0.47935424558575312</c:v>
                </c:pt>
                <c:pt idx="5179">
                  <c:v>0.52050612588376399</c:v>
                </c:pt>
                <c:pt idx="5180">
                  <c:v>0.48047888765454305</c:v>
                </c:pt>
                <c:pt idx="5181">
                  <c:v>0.51264346529651794</c:v>
                </c:pt>
                <c:pt idx="5182">
                  <c:v>0.49745092625168708</c:v>
                </c:pt>
                <c:pt idx="5183">
                  <c:v>0.50576870683108599</c:v>
                </c:pt>
                <c:pt idx="5184">
                  <c:v>0.53142166930496493</c:v>
                </c:pt>
                <c:pt idx="5185">
                  <c:v>0.51934951419144415</c:v>
                </c:pt>
                <c:pt idx="5186">
                  <c:v>0.52650133877110694</c:v>
                </c:pt>
                <c:pt idx="5187">
                  <c:v>0.55658253836964089</c:v>
                </c:pt>
                <c:pt idx="5188">
                  <c:v>0.5442802336964051</c:v>
                </c:pt>
                <c:pt idx="5189">
                  <c:v>0.51055906624449388</c:v>
                </c:pt>
                <c:pt idx="5190">
                  <c:v>0.52539708303675392</c:v>
                </c:pt>
                <c:pt idx="5191">
                  <c:v>0.48117215317858109</c:v>
                </c:pt>
                <c:pt idx="5192">
                  <c:v>0.52933338905667315</c:v>
                </c:pt>
                <c:pt idx="5193">
                  <c:v>0.52067943019347096</c:v>
                </c:pt>
                <c:pt idx="5194">
                  <c:v>0.52578517266274893</c:v>
                </c:pt>
                <c:pt idx="5195">
                  <c:v>0.49519858744809786</c:v>
                </c:pt>
                <c:pt idx="5196">
                  <c:v>0.54616089803279089</c:v>
                </c:pt>
                <c:pt idx="5197">
                  <c:v>0.54107183010119997</c:v>
                </c:pt>
                <c:pt idx="5198">
                  <c:v>0.49115540306561389</c:v>
                </c:pt>
                <c:pt idx="5199">
                  <c:v>0.52538737402966007</c:v>
                </c:pt>
                <c:pt idx="5200">
                  <c:v>0.49952632982675593</c:v>
                </c:pt>
                <c:pt idx="5201">
                  <c:v>0.47636428808640208</c:v>
                </c:pt>
                <c:pt idx="5202">
                  <c:v>0.53791438355767596</c:v>
                </c:pt>
                <c:pt idx="5203">
                  <c:v>0.47744998919717596</c:v>
                </c:pt>
                <c:pt idx="5204">
                  <c:v>0.46620043698440194</c:v>
                </c:pt>
                <c:pt idx="5205">
                  <c:v>0.58751168065632997</c:v>
                </c:pt>
                <c:pt idx="5206">
                  <c:v>0.50400427943444004</c:v>
                </c:pt>
                <c:pt idx="5207">
                  <c:v>0.53899382968302612</c:v>
                </c:pt>
                <c:pt idx="5208">
                  <c:v>0.52857829081027008</c:v>
                </c:pt>
                <c:pt idx="5209">
                  <c:v>0.48583530770647398</c:v>
                </c:pt>
                <c:pt idx="5210">
                  <c:v>0.50733479379256208</c:v>
                </c:pt>
                <c:pt idx="5211">
                  <c:v>0.57133060371544497</c:v>
                </c:pt>
                <c:pt idx="5212">
                  <c:v>0.51849100618150612</c:v>
                </c:pt>
                <c:pt idx="5213">
                  <c:v>0.51580062747635402</c:v>
                </c:pt>
                <c:pt idx="5214">
                  <c:v>0.50861887984077614</c:v>
                </c:pt>
                <c:pt idx="5215">
                  <c:v>0.51815153242594514</c:v>
                </c:pt>
                <c:pt idx="5216">
                  <c:v>0.48420832203091801</c:v>
                </c:pt>
                <c:pt idx="5217">
                  <c:v>0.53119958181787597</c:v>
                </c:pt>
                <c:pt idx="5218">
                  <c:v>0.561833278495527</c:v>
                </c:pt>
                <c:pt idx="5219">
                  <c:v>0.49994077970273287</c:v>
                </c:pt>
                <c:pt idx="5220">
                  <c:v>0.51720961047751512</c:v>
                </c:pt>
                <c:pt idx="5221">
                  <c:v>0.56749063700270497</c:v>
                </c:pt>
                <c:pt idx="5222">
                  <c:v>0.5432580070172669</c:v>
                </c:pt>
                <c:pt idx="5223">
                  <c:v>0.54177876487224197</c:v>
                </c:pt>
                <c:pt idx="5224">
                  <c:v>0.52790232034871909</c:v>
                </c:pt>
                <c:pt idx="5225">
                  <c:v>0.52764858265939396</c:v>
                </c:pt>
                <c:pt idx="5226">
                  <c:v>0.5255588761693929</c:v>
                </c:pt>
                <c:pt idx="5227">
                  <c:v>0.50010557899799013</c:v>
                </c:pt>
                <c:pt idx="5228">
                  <c:v>0.53587813750227098</c:v>
                </c:pt>
                <c:pt idx="5229">
                  <c:v>0.51515268383775903</c:v>
                </c:pt>
                <c:pt idx="5230">
                  <c:v>0.54149678283469005</c:v>
                </c:pt>
                <c:pt idx="5231">
                  <c:v>0.48578762496144789</c:v>
                </c:pt>
                <c:pt idx="5232">
                  <c:v>0.54674746058065604</c:v>
                </c:pt>
                <c:pt idx="5233">
                  <c:v>0.5292932818804561</c:v>
                </c:pt>
                <c:pt idx="5234">
                  <c:v>0.51561034898719915</c:v>
                </c:pt>
                <c:pt idx="5235">
                  <c:v>0.47037158637472687</c:v>
                </c:pt>
                <c:pt idx="5236">
                  <c:v>0.55937616252542899</c:v>
                </c:pt>
                <c:pt idx="5237">
                  <c:v>0.45626700992645497</c:v>
                </c:pt>
                <c:pt idx="5238">
                  <c:v>0.54168628725739898</c:v>
                </c:pt>
                <c:pt idx="5239">
                  <c:v>0.54576804866457396</c:v>
                </c:pt>
                <c:pt idx="5240">
                  <c:v>0.49280217191905495</c:v>
                </c:pt>
                <c:pt idx="5241">
                  <c:v>0.49246581353186591</c:v>
                </c:pt>
                <c:pt idx="5242">
                  <c:v>0.48742805387150312</c:v>
                </c:pt>
                <c:pt idx="5243">
                  <c:v>0.54025843647273097</c:v>
                </c:pt>
                <c:pt idx="5244">
                  <c:v>0.50198103204661404</c:v>
                </c:pt>
                <c:pt idx="5245">
                  <c:v>0.58541462484239304</c:v>
                </c:pt>
                <c:pt idx="5246">
                  <c:v>0.55210405697899911</c:v>
                </c:pt>
                <c:pt idx="5247">
                  <c:v>0.49198348711151996</c:v>
                </c:pt>
                <c:pt idx="5248">
                  <c:v>0.52820775155316191</c:v>
                </c:pt>
                <c:pt idx="5249">
                  <c:v>0.52768592230256706</c:v>
                </c:pt>
                <c:pt idx="5250">
                  <c:v>0.4863412582808101</c:v>
                </c:pt>
                <c:pt idx="5251">
                  <c:v>0.56092676072776715</c:v>
                </c:pt>
                <c:pt idx="5252">
                  <c:v>0.53815583413338586</c:v>
                </c:pt>
                <c:pt idx="5253">
                  <c:v>0.50281723864768513</c:v>
                </c:pt>
                <c:pt idx="5254">
                  <c:v>0.54343286074038211</c:v>
                </c:pt>
                <c:pt idx="5255">
                  <c:v>0.54114136560350001</c:v>
                </c:pt>
                <c:pt idx="5256">
                  <c:v>0.57547674993348497</c:v>
                </c:pt>
                <c:pt idx="5257">
                  <c:v>0.50074305472676195</c:v>
                </c:pt>
                <c:pt idx="5258">
                  <c:v>0.46596696614796596</c:v>
                </c:pt>
                <c:pt idx="5259">
                  <c:v>0.50277482762244896</c:v>
                </c:pt>
                <c:pt idx="5260">
                  <c:v>0.45505642324739592</c:v>
                </c:pt>
                <c:pt idx="5261">
                  <c:v>0.55284320572776302</c:v>
                </c:pt>
                <c:pt idx="5262">
                  <c:v>0.53482967707205886</c:v>
                </c:pt>
                <c:pt idx="5263">
                  <c:v>0.54863802525761607</c:v>
                </c:pt>
                <c:pt idx="5264">
                  <c:v>0.52385524425063801</c:v>
                </c:pt>
                <c:pt idx="5265">
                  <c:v>0.55791566481583887</c:v>
                </c:pt>
                <c:pt idx="5266">
                  <c:v>0.54678820660437488</c:v>
                </c:pt>
                <c:pt idx="5267">
                  <c:v>0.52354794191795395</c:v>
                </c:pt>
                <c:pt idx="5268">
                  <c:v>0.55077799362386404</c:v>
                </c:pt>
                <c:pt idx="5269">
                  <c:v>0.50180062149859495</c:v>
                </c:pt>
                <c:pt idx="5270">
                  <c:v>0.52640872759344803</c:v>
                </c:pt>
                <c:pt idx="5271">
                  <c:v>0.53561035209329511</c:v>
                </c:pt>
                <c:pt idx="5272">
                  <c:v>0.49674964039078207</c:v>
                </c:pt>
                <c:pt idx="5273">
                  <c:v>0.53356031492616396</c:v>
                </c:pt>
                <c:pt idx="5274">
                  <c:v>0.48402618252928797</c:v>
                </c:pt>
                <c:pt idx="5275">
                  <c:v>0.52715018513405709</c:v>
                </c:pt>
                <c:pt idx="5276">
                  <c:v>0.55187705317102098</c:v>
                </c:pt>
                <c:pt idx="5277">
                  <c:v>0.502179208151873</c:v>
                </c:pt>
                <c:pt idx="5278">
                  <c:v>0.54225109637800495</c:v>
                </c:pt>
                <c:pt idx="5279">
                  <c:v>0.49689801011017287</c:v>
                </c:pt>
                <c:pt idx="5280">
                  <c:v>0.55484919837912394</c:v>
                </c:pt>
                <c:pt idx="5281">
                  <c:v>0.54441680147857197</c:v>
                </c:pt>
                <c:pt idx="5282">
                  <c:v>0.54205145043718406</c:v>
                </c:pt>
                <c:pt idx="5283">
                  <c:v>0.57001572604207296</c:v>
                </c:pt>
                <c:pt idx="5284">
                  <c:v>0.50481477286323206</c:v>
                </c:pt>
                <c:pt idx="5285">
                  <c:v>0.57296383372487403</c:v>
                </c:pt>
                <c:pt idx="5286">
                  <c:v>0.52156096186375289</c:v>
                </c:pt>
                <c:pt idx="5287">
                  <c:v>0.50390471924079505</c:v>
                </c:pt>
                <c:pt idx="5288">
                  <c:v>0.54917499629489908</c:v>
                </c:pt>
                <c:pt idx="5289">
                  <c:v>0.49536474623201099</c:v>
                </c:pt>
                <c:pt idx="5290">
                  <c:v>0.49102060361798694</c:v>
                </c:pt>
                <c:pt idx="5291">
                  <c:v>0.51143373015919014</c:v>
                </c:pt>
                <c:pt idx="5292">
                  <c:v>0.47909672614616805</c:v>
                </c:pt>
                <c:pt idx="5293">
                  <c:v>0.51738684091450893</c:v>
                </c:pt>
                <c:pt idx="5294">
                  <c:v>0.51968081718814096</c:v>
                </c:pt>
                <c:pt idx="5295">
                  <c:v>0.52445453612810899</c:v>
                </c:pt>
                <c:pt idx="5296">
                  <c:v>0.57011109506021107</c:v>
                </c:pt>
                <c:pt idx="5297">
                  <c:v>0.51891655874969289</c:v>
                </c:pt>
                <c:pt idx="5298">
                  <c:v>0.52091392542702186</c:v>
                </c:pt>
                <c:pt idx="5299">
                  <c:v>0.60911222253439101</c:v>
                </c:pt>
                <c:pt idx="5300">
                  <c:v>0.50232061143519291</c:v>
                </c:pt>
                <c:pt idx="5301">
                  <c:v>0.50742363323179807</c:v>
                </c:pt>
                <c:pt idx="5302">
                  <c:v>0.45781593711957602</c:v>
                </c:pt>
                <c:pt idx="5303">
                  <c:v>0.50742820304509595</c:v>
                </c:pt>
                <c:pt idx="5304">
                  <c:v>0.55174622020636399</c:v>
                </c:pt>
                <c:pt idx="5305">
                  <c:v>0.55703842513704094</c:v>
                </c:pt>
                <c:pt idx="5306">
                  <c:v>0.53266738305720707</c:v>
                </c:pt>
                <c:pt idx="5307">
                  <c:v>0.52759400945051005</c:v>
                </c:pt>
                <c:pt idx="5308">
                  <c:v>0.49320444432280908</c:v>
                </c:pt>
                <c:pt idx="5309">
                  <c:v>0.49275253154998711</c:v>
                </c:pt>
                <c:pt idx="5310">
                  <c:v>0.515933325132229</c:v>
                </c:pt>
                <c:pt idx="5311">
                  <c:v>0.53222064552224113</c:v>
                </c:pt>
                <c:pt idx="5312">
                  <c:v>0.49113791718813193</c:v>
                </c:pt>
                <c:pt idx="5313">
                  <c:v>0.51854434403134098</c:v>
                </c:pt>
                <c:pt idx="5314">
                  <c:v>0.51594457424891704</c:v>
                </c:pt>
                <c:pt idx="5315">
                  <c:v>0.54491862759277698</c:v>
                </c:pt>
                <c:pt idx="5316">
                  <c:v>0.43599792602825005</c:v>
                </c:pt>
                <c:pt idx="5317">
                  <c:v>0.55704976670967499</c:v>
                </c:pt>
                <c:pt idx="5318">
                  <c:v>0.57531621622092799</c:v>
                </c:pt>
                <c:pt idx="5319">
                  <c:v>0.48723200937297806</c:v>
                </c:pt>
                <c:pt idx="5320">
                  <c:v>0.4833004544061501</c:v>
                </c:pt>
                <c:pt idx="5321">
                  <c:v>0.52723928151531108</c:v>
                </c:pt>
                <c:pt idx="5322">
                  <c:v>0.48876743114317389</c:v>
                </c:pt>
                <c:pt idx="5323">
                  <c:v>0.49981379319601305</c:v>
                </c:pt>
                <c:pt idx="5324">
                  <c:v>0.55681335332880799</c:v>
                </c:pt>
                <c:pt idx="5325">
                  <c:v>0.53012722023829395</c:v>
                </c:pt>
                <c:pt idx="5326">
                  <c:v>0.55193544002225203</c:v>
                </c:pt>
                <c:pt idx="5327">
                  <c:v>0.52197902606351299</c:v>
                </c:pt>
                <c:pt idx="5328">
                  <c:v>0.49737502795215793</c:v>
                </c:pt>
                <c:pt idx="5329">
                  <c:v>0.51328360988591792</c:v>
                </c:pt>
                <c:pt idx="5330">
                  <c:v>0.56353059559534013</c:v>
                </c:pt>
                <c:pt idx="5331">
                  <c:v>0.50677783115001995</c:v>
                </c:pt>
                <c:pt idx="5332">
                  <c:v>0.48881959570742095</c:v>
                </c:pt>
                <c:pt idx="5333">
                  <c:v>0.57397147851959307</c:v>
                </c:pt>
                <c:pt idx="5334">
                  <c:v>0.51923860008311795</c:v>
                </c:pt>
                <c:pt idx="5335">
                  <c:v>0.52370699110353602</c:v>
                </c:pt>
                <c:pt idx="5336">
                  <c:v>0.49992505900968609</c:v>
                </c:pt>
                <c:pt idx="5337">
                  <c:v>0.547329134373301</c:v>
                </c:pt>
                <c:pt idx="5338">
                  <c:v>0.46571036729822501</c:v>
                </c:pt>
                <c:pt idx="5339">
                  <c:v>0.51478431024541604</c:v>
                </c:pt>
                <c:pt idx="5340">
                  <c:v>0.52986475869638106</c:v>
                </c:pt>
                <c:pt idx="5341">
                  <c:v>0.4803269109005619</c:v>
                </c:pt>
                <c:pt idx="5342">
                  <c:v>0.49754551132841396</c:v>
                </c:pt>
                <c:pt idx="5343">
                  <c:v>0.45588150629702096</c:v>
                </c:pt>
                <c:pt idx="5344">
                  <c:v>0.52882137338051094</c:v>
                </c:pt>
                <c:pt idx="5345">
                  <c:v>0.49217042790187804</c:v>
                </c:pt>
                <c:pt idx="5346">
                  <c:v>0.56838451288566105</c:v>
                </c:pt>
                <c:pt idx="5347">
                  <c:v>0.46613939384992797</c:v>
                </c:pt>
                <c:pt idx="5348">
                  <c:v>0.47541878070917198</c:v>
                </c:pt>
                <c:pt idx="5349">
                  <c:v>0.529487212202575</c:v>
                </c:pt>
                <c:pt idx="5350">
                  <c:v>0.49778511615469601</c:v>
                </c:pt>
                <c:pt idx="5351">
                  <c:v>0.46537242937842305</c:v>
                </c:pt>
                <c:pt idx="5352">
                  <c:v>0.53110596929858711</c:v>
                </c:pt>
                <c:pt idx="5353">
                  <c:v>0.48995156393178907</c:v>
                </c:pt>
                <c:pt idx="5354">
                  <c:v>0.49985985750669892</c:v>
                </c:pt>
                <c:pt idx="5355">
                  <c:v>0.47045569699371903</c:v>
                </c:pt>
                <c:pt idx="5356">
                  <c:v>0.48108733298049899</c:v>
                </c:pt>
                <c:pt idx="5357">
                  <c:v>0.54902756274507902</c:v>
                </c:pt>
                <c:pt idx="5358">
                  <c:v>0.47073551504319389</c:v>
                </c:pt>
                <c:pt idx="5359">
                  <c:v>0.52979348652390112</c:v>
                </c:pt>
                <c:pt idx="5360">
                  <c:v>0.53583802804660507</c:v>
                </c:pt>
                <c:pt idx="5361">
                  <c:v>0.52889578859903996</c:v>
                </c:pt>
                <c:pt idx="5362">
                  <c:v>0.5206213342733369</c:v>
                </c:pt>
                <c:pt idx="5363">
                  <c:v>0.50089084458169608</c:v>
                </c:pt>
                <c:pt idx="5364">
                  <c:v>0.49093125078722089</c:v>
                </c:pt>
                <c:pt idx="5365">
                  <c:v>0.52225133200567397</c:v>
                </c:pt>
                <c:pt idx="5366">
                  <c:v>0.45382689035333001</c:v>
                </c:pt>
                <c:pt idx="5367">
                  <c:v>0.49240794731914805</c:v>
                </c:pt>
                <c:pt idx="5368">
                  <c:v>0.51562636159181297</c:v>
                </c:pt>
                <c:pt idx="5369">
                  <c:v>0.49585620358252203</c:v>
                </c:pt>
                <c:pt idx="5370">
                  <c:v>0.46924548939858202</c:v>
                </c:pt>
                <c:pt idx="5371">
                  <c:v>0.54255945910018699</c:v>
                </c:pt>
                <c:pt idx="5372">
                  <c:v>0.49167336896938907</c:v>
                </c:pt>
                <c:pt idx="5373">
                  <c:v>0.5160940390789599</c:v>
                </c:pt>
                <c:pt idx="5374">
                  <c:v>0.54573891496365801</c:v>
                </c:pt>
                <c:pt idx="5375">
                  <c:v>0.47919344903967709</c:v>
                </c:pt>
                <c:pt idx="5376">
                  <c:v>0.51776270412641801</c:v>
                </c:pt>
                <c:pt idx="5377">
                  <c:v>0.55394247473442604</c:v>
                </c:pt>
                <c:pt idx="5378">
                  <c:v>0.54005710225853509</c:v>
                </c:pt>
                <c:pt idx="5379">
                  <c:v>0.56055409708687409</c:v>
                </c:pt>
                <c:pt idx="5380">
                  <c:v>0.51951518071782798</c:v>
                </c:pt>
                <c:pt idx="5381">
                  <c:v>0.49791611684020487</c:v>
                </c:pt>
                <c:pt idx="5382">
                  <c:v>0.54890104120099892</c:v>
                </c:pt>
                <c:pt idx="5383">
                  <c:v>0.49046049786855905</c:v>
                </c:pt>
                <c:pt idx="5384">
                  <c:v>0.544128931595389</c:v>
                </c:pt>
                <c:pt idx="5385">
                  <c:v>0.49647078291373092</c:v>
                </c:pt>
                <c:pt idx="5386">
                  <c:v>0.5369722122227969</c:v>
                </c:pt>
                <c:pt idx="5387">
                  <c:v>0.51062979339407311</c:v>
                </c:pt>
                <c:pt idx="5388">
                  <c:v>0.555251735662178</c:v>
                </c:pt>
                <c:pt idx="5389">
                  <c:v>0.53470868967923191</c:v>
                </c:pt>
                <c:pt idx="5390">
                  <c:v>0.56746916309023498</c:v>
                </c:pt>
                <c:pt idx="5391">
                  <c:v>0.55071512225746211</c:v>
                </c:pt>
                <c:pt idx="5392">
                  <c:v>0.52367361445039096</c:v>
                </c:pt>
                <c:pt idx="5393">
                  <c:v>0.50946469306836406</c:v>
                </c:pt>
                <c:pt idx="5394">
                  <c:v>0.52012459559530211</c:v>
                </c:pt>
                <c:pt idx="5395">
                  <c:v>0.50830603766188509</c:v>
                </c:pt>
                <c:pt idx="5396">
                  <c:v>0.58044785243381802</c:v>
                </c:pt>
                <c:pt idx="5397">
                  <c:v>0.4554076211849899</c:v>
                </c:pt>
                <c:pt idx="5398">
                  <c:v>0.56126374116182109</c:v>
                </c:pt>
                <c:pt idx="5399">
                  <c:v>0.48627084923111885</c:v>
                </c:pt>
                <c:pt idx="5400">
                  <c:v>0.51423867414483393</c:v>
                </c:pt>
                <c:pt idx="5401">
                  <c:v>0.49465102990967602</c:v>
                </c:pt>
                <c:pt idx="5402">
                  <c:v>0.51041537210004406</c:v>
                </c:pt>
                <c:pt idx="5403">
                  <c:v>0.53026995219150797</c:v>
                </c:pt>
                <c:pt idx="5404">
                  <c:v>0.48487320213268803</c:v>
                </c:pt>
                <c:pt idx="5405">
                  <c:v>0.53390601774701307</c:v>
                </c:pt>
                <c:pt idx="5406">
                  <c:v>0.54456781666577092</c:v>
                </c:pt>
                <c:pt idx="5407">
                  <c:v>0.53306923097358705</c:v>
                </c:pt>
                <c:pt idx="5408">
                  <c:v>0.53351283810483396</c:v>
                </c:pt>
                <c:pt idx="5409">
                  <c:v>0.45779719835235211</c:v>
                </c:pt>
                <c:pt idx="5410">
                  <c:v>0.48822891291440806</c:v>
                </c:pt>
                <c:pt idx="5411">
                  <c:v>0.51644086784174592</c:v>
                </c:pt>
                <c:pt idx="5412">
                  <c:v>0.53106743970235892</c:v>
                </c:pt>
                <c:pt idx="5413">
                  <c:v>0.49121342652494915</c:v>
                </c:pt>
                <c:pt idx="5414">
                  <c:v>0.56840872301572809</c:v>
                </c:pt>
                <c:pt idx="5415">
                  <c:v>0.50325002647128791</c:v>
                </c:pt>
                <c:pt idx="5416">
                  <c:v>0.49779910458727694</c:v>
                </c:pt>
                <c:pt idx="5417">
                  <c:v>0.50155077287391203</c:v>
                </c:pt>
                <c:pt idx="5418">
                  <c:v>0.50705124149223502</c:v>
                </c:pt>
                <c:pt idx="5419">
                  <c:v>0.50242407799530886</c:v>
                </c:pt>
                <c:pt idx="5420">
                  <c:v>0.51934953333061407</c:v>
                </c:pt>
                <c:pt idx="5421">
                  <c:v>0.54629893757083614</c:v>
                </c:pt>
                <c:pt idx="5422">
                  <c:v>0.51689529281489399</c:v>
                </c:pt>
                <c:pt idx="5423">
                  <c:v>0.46525693609346597</c:v>
                </c:pt>
                <c:pt idx="5424">
                  <c:v>0.59184448586480309</c:v>
                </c:pt>
                <c:pt idx="5425">
                  <c:v>0.53867511066219287</c:v>
                </c:pt>
                <c:pt idx="5426">
                  <c:v>0.54399669960626096</c:v>
                </c:pt>
                <c:pt idx="5427">
                  <c:v>0.49257414278270995</c:v>
                </c:pt>
                <c:pt idx="5428">
                  <c:v>0.49464277820714497</c:v>
                </c:pt>
                <c:pt idx="5429">
                  <c:v>0.54292231553535397</c:v>
                </c:pt>
                <c:pt idx="5430">
                  <c:v>0.47355031621246291</c:v>
                </c:pt>
                <c:pt idx="5431">
                  <c:v>0.55576869784622507</c:v>
                </c:pt>
                <c:pt idx="5432">
                  <c:v>0.57906754688996709</c:v>
                </c:pt>
                <c:pt idx="5433">
                  <c:v>0.51316206551602705</c:v>
                </c:pt>
                <c:pt idx="5434">
                  <c:v>0.45675784726285706</c:v>
                </c:pt>
                <c:pt idx="5435">
                  <c:v>0.52462560595725105</c:v>
                </c:pt>
                <c:pt idx="5436">
                  <c:v>0.51199955893419502</c:v>
                </c:pt>
                <c:pt idx="5437">
                  <c:v>0.54319790654354505</c:v>
                </c:pt>
                <c:pt idx="5438">
                  <c:v>0.47703587357543797</c:v>
                </c:pt>
                <c:pt idx="5439">
                  <c:v>0.51316357271809709</c:v>
                </c:pt>
                <c:pt idx="5440">
                  <c:v>0.55743149405518799</c:v>
                </c:pt>
                <c:pt idx="5441">
                  <c:v>0.56575251710982088</c:v>
                </c:pt>
                <c:pt idx="5442">
                  <c:v>0.47427559244476691</c:v>
                </c:pt>
                <c:pt idx="5443">
                  <c:v>0.57330886874501386</c:v>
                </c:pt>
                <c:pt idx="5444">
                  <c:v>0.51309274005402605</c:v>
                </c:pt>
                <c:pt idx="5445">
                  <c:v>0.49723548553758112</c:v>
                </c:pt>
                <c:pt idx="5446">
                  <c:v>0.51770611016327894</c:v>
                </c:pt>
                <c:pt idx="5447">
                  <c:v>0.53790776716700905</c:v>
                </c:pt>
                <c:pt idx="5448">
                  <c:v>0.52450405119835408</c:v>
                </c:pt>
                <c:pt idx="5449">
                  <c:v>0.51605831239614208</c:v>
                </c:pt>
                <c:pt idx="5450">
                  <c:v>0.47307438589794304</c:v>
                </c:pt>
                <c:pt idx="5451">
                  <c:v>0.53963898525978216</c:v>
                </c:pt>
                <c:pt idx="5452">
                  <c:v>0.57567614543504098</c:v>
                </c:pt>
                <c:pt idx="5453">
                  <c:v>0.55557981628675002</c:v>
                </c:pt>
                <c:pt idx="5454">
                  <c:v>0.53750833165783607</c:v>
                </c:pt>
                <c:pt idx="5455">
                  <c:v>0.54143657695445691</c:v>
                </c:pt>
                <c:pt idx="5456">
                  <c:v>0.50528136306495997</c:v>
                </c:pt>
                <c:pt idx="5457">
                  <c:v>0.50433124565634002</c:v>
                </c:pt>
                <c:pt idx="5458">
                  <c:v>0.51827093274054115</c:v>
                </c:pt>
                <c:pt idx="5459">
                  <c:v>0.45326090530306895</c:v>
                </c:pt>
                <c:pt idx="5460">
                  <c:v>0.51785651149411405</c:v>
                </c:pt>
                <c:pt idx="5461">
                  <c:v>0.51918810652379388</c:v>
                </c:pt>
                <c:pt idx="5462">
                  <c:v>0.51765887138161504</c:v>
                </c:pt>
                <c:pt idx="5463">
                  <c:v>0.50965134286671598</c:v>
                </c:pt>
                <c:pt idx="5464">
                  <c:v>0.51957518540300496</c:v>
                </c:pt>
                <c:pt idx="5465">
                  <c:v>0.49431140731032697</c:v>
                </c:pt>
                <c:pt idx="5466">
                  <c:v>0.46933380705034511</c:v>
                </c:pt>
                <c:pt idx="5467">
                  <c:v>0.51746198728663695</c:v>
                </c:pt>
                <c:pt idx="5468">
                  <c:v>0.4909732030109849</c:v>
                </c:pt>
                <c:pt idx="5469">
                  <c:v>0.51153988668154804</c:v>
                </c:pt>
                <c:pt idx="5470">
                  <c:v>0.5531194321483931</c:v>
                </c:pt>
                <c:pt idx="5471">
                  <c:v>0.51829420682864602</c:v>
                </c:pt>
                <c:pt idx="5472">
                  <c:v>0.48904994578288596</c:v>
                </c:pt>
                <c:pt idx="5473">
                  <c:v>0.58401609867599003</c:v>
                </c:pt>
                <c:pt idx="5474">
                  <c:v>0.53244699944947205</c:v>
                </c:pt>
                <c:pt idx="5475">
                  <c:v>0.54173397652750399</c:v>
                </c:pt>
                <c:pt idx="5476">
                  <c:v>0.48719926749626308</c:v>
                </c:pt>
                <c:pt idx="5477">
                  <c:v>0.47449898228075504</c:v>
                </c:pt>
                <c:pt idx="5478">
                  <c:v>0.46788557812555798</c:v>
                </c:pt>
                <c:pt idx="5479">
                  <c:v>0.52894281808668897</c:v>
                </c:pt>
                <c:pt idx="5480">
                  <c:v>0.47568485685709694</c:v>
                </c:pt>
                <c:pt idx="5481">
                  <c:v>0.5374642585700371</c:v>
                </c:pt>
                <c:pt idx="5482">
                  <c:v>0.5538490807793599</c:v>
                </c:pt>
                <c:pt idx="5483">
                  <c:v>0.53853555002638487</c:v>
                </c:pt>
                <c:pt idx="5484">
                  <c:v>0.5033919601899689</c:v>
                </c:pt>
                <c:pt idx="5485">
                  <c:v>0.50426284606122795</c:v>
                </c:pt>
                <c:pt idx="5486">
                  <c:v>0.55621856168044692</c:v>
                </c:pt>
                <c:pt idx="5487">
                  <c:v>0.46995958877575805</c:v>
                </c:pt>
                <c:pt idx="5488">
                  <c:v>0.53651707327216491</c:v>
                </c:pt>
                <c:pt idx="5489">
                  <c:v>0.51501661568620294</c:v>
                </c:pt>
                <c:pt idx="5490">
                  <c:v>0.50153700254521094</c:v>
                </c:pt>
                <c:pt idx="5491">
                  <c:v>0.50948978269119805</c:v>
                </c:pt>
                <c:pt idx="5492">
                  <c:v>0.514156877490902</c:v>
                </c:pt>
                <c:pt idx="5493">
                  <c:v>0.49277880704232491</c:v>
                </c:pt>
                <c:pt idx="5494">
                  <c:v>0.50185964122098303</c:v>
                </c:pt>
                <c:pt idx="5495">
                  <c:v>0.50168205425366907</c:v>
                </c:pt>
                <c:pt idx="5496">
                  <c:v>0.53000123979978897</c:v>
                </c:pt>
                <c:pt idx="5497">
                  <c:v>0.49300080539972202</c:v>
                </c:pt>
                <c:pt idx="5498">
                  <c:v>0.48910713354685409</c:v>
                </c:pt>
                <c:pt idx="5499">
                  <c:v>0.57708324776784303</c:v>
                </c:pt>
                <c:pt idx="5500">
                  <c:v>0.50356698149607904</c:v>
                </c:pt>
                <c:pt idx="5501">
                  <c:v>0.56126756687459689</c:v>
                </c:pt>
                <c:pt idx="5502">
                  <c:v>0.54768746591313711</c:v>
                </c:pt>
                <c:pt idx="5503">
                  <c:v>0.51357467053788186</c:v>
                </c:pt>
                <c:pt idx="5504">
                  <c:v>0.52599933973318591</c:v>
                </c:pt>
                <c:pt idx="5505">
                  <c:v>0.49684142991374003</c:v>
                </c:pt>
                <c:pt idx="5506">
                  <c:v>0.508618698018237</c:v>
                </c:pt>
                <c:pt idx="5507">
                  <c:v>0.55324781074531404</c:v>
                </c:pt>
                <c:pt idx="5508">
                  <c:v>0.55185463665845302</c:v>
                </c:pt>
                <c:pt idx="5509">
                  <c:v>0.50556686035211806</c:v>
                </c:pt>
                <c:pt idx="5510">
                  <c:v>0.43717410308282612</c:v>
                </c:pt>
                <c:pt idx="5511">
                  <c:v>0.48635352232290296</c:v>
                </c:pt>
                <c:pt idx="5512">
                  <c:v>0.4720622707578499</c:v>
                </c:pt>
                <c:pt idx="5513">
                  <c:v>0.53643363684142087</c:v>
                </c:pt>
                <c:pt idx="5514">
                  <c:v>0.45824737816046213</c:v>
                </c:pt>
                <c:pt idx="5515">
                  <c:v>0.49193892039873999</c:v>
                </c:pt>
                <c:pt idx="5516">
                  <c:v>0.48367661468974799</c:v>
                </c:pt>
                <c:pt idx="5517">
                  <c:v>0.48702413715682391</c:v>
                </c:pt>
                <c:pt idx="5518">
                  <c:v>0.50258269871552597</c:v>
                </c:pt>
                <c:pt idx="5519">
                  <c:v>0.49312554876495185</c:v>
                </c:pt>
                <c:pt idx="5520">
                  <c:v>0.55332895073025012</c:v>
                </c:pt>
                <c:pt idx="5521">
                  <c:v>0.548000538172012</c:v>
                </c:pt>
                <c:pt idx="5522">
                  <c:v>0.53564355418115994</c:v>
                </c:pt>
                <c:pt idx="5523">
                  <c:v>0.51171290164124106</c:v>
                </c:pt>
                <c:pt idx="5524">
                  <c:v>0.51687210739038203</c:v>
                </c:pt>
                <c:pt idx="5525">
                  <c:v>0.45984056044306099</c:v>
                </c:pt>
                <c:pt idx="5526">
                  <c:v>0.51253068176588501</c:v>
                </c:pt>
                <c:pt idx="5527">
                  <c:v>0.54965240632120294</c:v>
                </c:pt>
                <c:pt idx="5528">
                  <c:v>0.56934142871568394</c:v>
                </c:pt>
                <c:pt idx="5529">
                  <c:v>0.42750529766161405</c:v>
                </c:pt>
                <c:pt idx="5530">
                  <c:v>0.47702793763206708</c:v>
                </c:pt>
                <c:pt idx="5531">
                  <c:v>0.49546798004412307</c:v>
                </c:pt>
                <c:pt idx="5532">
                  <c:v>0.52699327444511401</c:v>
                </c:pt>
                <c:pt idx="5533">
                  <c:v>0.54956644948340894</c:v>
                </c:pt>
                <c:pt idx="5534">
                  <c:v>0.52608005390160606</c:v>
                </c:pt>
                <c:pt idx="5535">
                  <c:v>0.52924605213921405</c:v>
                </c:pt>
                <c:pt idx="5536">
                  <c:v>0.58036151328932106</c:v>
                </c:pt>
                <c:pt idx="5537">
                  <c:v>0.50637438897352594</c:v>
                </c:pt>
                <c:pt idx="5538">
                  <c:v>0.50805666827714391</c:v>
                </c:pt>
                <c:pt idx="5539">
                  <c:v>0.51619329664829805</c:v>
                </c:pt>
                <c:pt idx="5540">
                  <c:v>0.48266267352198611</c:v>
                </c:pt>
                <c:pt idx="5541">
                  <c:v>0.49229837113828401</c:v>
                </c:pt>
                <c:pt idx="5542">
                  <c:v>0.52242096312301511</c:v>
                </c:pt>
                <c:pt idx="5543">
                  <c:v>0.55222877678412197</c:v>
                </c:pt>
                <c:pt idx="5544">
                  <c:v>0.51828139906291404</c:v>
                </c:pt>
                <c:pt idx="5545">
                  <c:v>0.49230439699750206</c:v>
                </c:pt>
                <c:pt idx="5546">
                  <c:v>0.49826640533681499</c:v>
                </c:pt>
                <c:pt idx="5547">
                  <c:v>0.49829241340257302</c:v>
                </c:pt>
                <c:pt idx="5548">
                  <c:v>0.54797367610325698</c:v>
                </c:pt>
                <c:pt idx="5549">
                  <c:v>0.51449297831047502</c:v>
                </c:pt>
                <c:pt idx="5550">
                  <c:v>0.52164282630042313</c:v>
                </c:pt>
                <c:pt idx="5551">
                  <c:v>0.54796444820622792</c:v>
                </c:pt>
                <c:pt idx="5552">
                  <c:v>0.47531685994998707</c:v>
                </c:pt>
                <c:pt idx="5553">
                  <c:v>0.53968912978710992</c:v>
                </c:pt>
                <c:pt idx="5554">
                  <c:v>0.56262363634257195</c:v>
                </c:pt>
                <c:pt idx="5555">
                  <c:v>0.49883725290624803</c:v>
                </c:pt>
                <c:pt idx="5556">
                  <c:v>0.55826275634949096</c:v>
                </c:pt>
                <c:pt idx="5557">
                  <c:v>0.504438590518823</c:v>
                </c:pt>
                <c:pt idx="5558">
                  <c:v>0.53695361195800284</c:v>
                </c:pt>
                <c:pt idx="5559">
                  <c:v>0.53136969385057198</c:v>
                </c:pt>
                <c:pt idx="5560">
                  <c:v>0.50498097999208602</c:v>
                </c:pt>
                <c:pt idx="5561">
                  <c:v>0.47533673742451699</c:v>
                </c:pt>
                <c:pt idx="5562">
                  <c:v>0.53944117436365702</c:v>
                </c:pt>
                <c:pt idx="5563">
                  <c:v>0.50729270575475705</c:v>
                </c:pt>
                <c:pt idx="5564">
                  <c:v>0.55559621973836404</c:v>
                </c:pt>
                <c:pt idx="5565">
                  <c:v>0.42297147578147698</c:v>
                </c:pt>
                <c:pt idx="5566">
                  <c:v>0.49117731592102909</c:v>
                </c:pt>
                <c:pt idx="5567">
                  <c:v>0.47990410739643108</c:v>
                </c:pt>
                <c:pt idx="5568">
                  <c:v>0.53762959902738094</c:v>
                </c:pt>
                <c:pt idx="5569">
                  <c:v>0.53727168152122196</c:v>
                </c:pt>
                <c:pt idx="5570">
                  <c:v>0.50255970150528806</c:v>
                </c:pt>
                <c:pt idx="5571">
                  <c:v>0.45258553992925998</c:v>
                </c:pt>
                <c:pt idx="5572">
                  <c:v>0.55805549132515109</c:v>
                </c:pt>
                <c:pt idx="5573">
                  <c:v>0.504529174617385</c:v>
                </c:pt>
                <c:pt idx="5574">
                  <c:v>0.53884974285307907</c:v>
                </c:pt>
                <c:pt idx="5575">
                  <c:v>0.57817053596321299</c:v>
                </c:pt>
                <c:pt idx="5576">
                  <c:v>0.5353042296401449</c:v>
                </c:pt>
                <c:pt idx="5577">
                  <c:v>0.49897445226322901</c:v>
                </c:pt>
                <c:pt idx="5578">
                  <c:v>0.55801725984636108</c:v>
                </c:pt>
                <c:pt idx="5579">
                  <c:v>0.49360128000364389</c:v>
                </c:pt>
                <c:pt idx="5580">
                  <c:v>0.49849052018361706</c:v>
                </c:pt>
                <c:pt idx="5581">
                  <c:v>0.48684092950364299</c:v>
                </c:pt>
                <c:pt idx="5582">
                  <c:v>0.52231257297542399</c:v>
                </c:pt>
                <c:pt idx="5583">
                  <c:v>0.54067496748436106</c:v>
                </c:pt>
                <c:pt idx="5584">
                  <c:v>0.5183650746668711</c:v>
                </c:pt>
                <c:pt idx="5585">
                  <c:v>0.51802187658776888</c:v>
                </c:pt>
                <c:pt idx="5586">
                  <c:v>0.54714675858066286</c:v>
                </c:pt>
                <c:pt idx="5587">
                  <c:v>0.52571761977194109</c:v>
                </c:pt>
                <c:pt idx="5588">
                  <c:v>0.513344694747219</c:v>
                </c:pt>
                <c:pt idx="5589">
                  <c:v>0.54691021505880288</c:v>
                </c:pt>
                <c:pt idx="5590">
                  <c:v>0.49220509505793186</c:v>
                </c:pt>
                <c:pt idx="5591">
                  <c:v>0.48208413586497589</c:v>
                </c:pt>
                <c:pt idx="5592">
                  <c:v>0.50749405181690299</c:v>
                </c:pt>
                <c:pt idx="5593">
                  <c:v>0.50005118866649589</c:v>
                </c:pt>
                <c:pt idx="5594">
                  <c:v>0.47604026737059801</c:v>
                </c:pt>
                <c:pt idx="5595">
                  <c:v>0.48437462351739502</c:v>
                </c:pt>
                <c:pt idx="5596">
                  <c:v>0.48092248952211403</c:v>
                </c:pt>
                <c:pt idx="5597">
                  <c:v>0.485004836310161</c:v>
                </c:pt>
                <c:pt idx="5598">
                  <c:v>0.56524836559623914</c:v>
                </c:pt>
                <c:pt idx="5599">
                  <c:v>0.53459006984831792</c:v>
                </c:pt>
                <c:pt idx="5600">
                  <c:v>0.50030638649791204</c:v>
                </c:pt>
                <c:pt idx="5601">
                  <c:v>0.52691948318613813</c:v>
                </c:pt>
                <c:pt idx="5602">
                  <c:v>0.50268039797183006</c:v>
                </c:pt>
                <c:pt idx="5603">
                  <c:v>0.510953110559767</c:v>
                </c:pt>
                <c:pt idx="5604">
                  <c:v>0.51636112160198511</c:v>
                </c:pt>
                <c:pt idx="5605">
                  <c:v>0.467341202121201</c:v>
                </c:pt>
                <c:pt idx="5606">
                  <c:v>0.50144943250792495</c:v>
                </c:pt>
                <c:pt idx="5607">
                  <c:v>0.52268156362580198</c:v>
                </c:pt>
                <c:pt idx="5608">
                  <c:v>0.49668495791742895</c:v>
                </c:pt>
                <c:pt idx="5609">
                  <c:v>0.480466613963209</c:v>
                </c:pt>
                <c:pt idx="5610">
                  <c:v>0.49645546052576994</c:v>
                </c:pt>
                <c:pt idx="5611">
                  <c:v>0.54369213768075497</c:v>
                </c:pt>
                <c:pt idx="5612">
                  <c:v>0.53361263362783695</c:v>
                </c:pt>
                <c:pt idx="5613">
                  <c:v>0.49317471268732305</c:v>
                </c:pt>
                <c:pt idx="5614">
                  <c:v>0.53577617084705509</c:v>
                </c:pt>
                <c:pt idx="5615">
                  <c:v>0.52452833269307597</c:v>
                </c:pt>
                <c:pt idx="5616">
                  <c:v>0.51053090784337407</c:v>
                </c:pt>
                <c:pt idx="5617">
                  <c:v>0.452854607354511</c:v>
                </c:pt>
                <c:pt idx="5618">
                  <c:v>0.47126312061698394</c:v>
                </c:pt>
                <c:pt idx="5619">
                  <c:v>0.48648318705409499</c:v>
                </c:pt>
                <c:pt idx="5620">
                  <c:v>0.46951297551325799</c:v>
                </c:pt>
                <c:pt idx="5621">
                  <c:v>0.56473199605156299</c:v>
                </c:pt>
                <c:pt idx="5622">
                  <c:v>0.53952713944504804</c:v>
                </c:pt>
                <c:pt idx="5623">
                  <c:v>0.59541459341026093</c:v>
                </c:pt>
                <c:pt idx="5624">
                  <c:v>0.51295651155233102</c:v>
                </c:pt>
                <c:pt idx="5625">
                  <c:v>0.52757700319134104</c:v>
                </c:pt>
                <c:pt idx="5626">
                  <c:v>0.51598049501197396</c:v>
                </c:pt>
                <c:pt idx="5627">
                  <c:v>0.4983993859273631</c:v>
                </c:pt>
                <c:pt idx="5628">
                  <c:v>0.52627327183956407</c:v>
                </c:pt>
                <c:pt idx="5629">
                  <c:v>0.52977490001030891</c:v>
                </c:pt>
                <c:pt idx="5630">
                  <c:v>0.53271460184998198</c:v>
                </c:pt>
                <c:pt idx="5631">
                  <c:v>0.49111932945177295</c:v>
                </c:pt>
                <c:pt idx="5632">
                  <c:v>0.510033824300692</c:v>
                </c:pt>
                <c:pt idx="5633">
                  <c:v>0.52251413107282296</c:v>
                </c:pt>
                <c:pt idx="5634">
                  <c:v>0.55710609406564204</c:v>
                </c:pt>
                <c:pt idx="5635">
                  <c:v>0.54856215936201302</c:v>
                </c:pt>
                <c:pt idx="5636">
                  <c:v>0.49405793444065393</c:v>
                </c:pt>
                <c:pt idx="5637">
                  <c:v>0.53329746182144599</c:v>
                </c:pt>
                <c:pt idx="5638">
                  <c:v>0.54548314167261103</c:v>
                </c:pt>
                <c:pt idx="5639">
                  <c:v>0.51287997855187506</c:v>
                </c:pt>
                <c:pt idx="5640">
                  <c:v>0.50440333336412413</c:v>
                </c:pt>
                <c:pt idx="5641">
                  <c:v>0.49442293986321706</c:v>
                </c:pt>
                <c:pt idx="5642">
                  <c:v>0.55968628725456904</c:v>
                </c:pt>
                <c:pt idx="5643">
                  <c:v>0.50860028787576295</c:v>
                </c:pt>
                <c:pt idx="5644">
                  <c:v>0.48114951394612893</c:v>
                </c:pt>
                <c:pt idx="5645">
                  <c:v>0.53600286086665894</c:v>
                </c:pt>
                <c:pt idx="5646">
                  <c:v>0.49140400000337303</c:v>
                </c:pt>
                <c:pt idx="5647">
                  <c:v>0.50130912736066802</c:v>
                </c:pt>
                <c:pt idx="5648">
                  <c:v>0.51762846792081096</c:v>
                </c:pt>
                <c:pt idx="5649">
                  <c:v>0.49062518893175899</c:v>
                </c:pt>
                <c:pt idx="5650">
                  <c:v>0.51038112324002394</c:v>
                </c:pt>
                <c:pt idx="5651">
                  <c:v>0.478879443018704</c:v>
                </c:pt>
                <c:pt idx="5652">
                  <c:v>0.51601361160621195</c:v>
                </c:pt>
                <c:pt idx="5653">
                  <c:v>0.44902092513700809</c:v>
                </c:pt>
                <c:pt idx="5654">
                  <c:v>0.48713902476436799</c:v>
                </c:pt>
                <c:pt idx="5655">
                  <c:v>0.56494308965043294</c:v>
                </c:pt>
                <c:pt idx="5656">
                  <c:v>0.58226073786931498</c:v>
                </c:pt>
                <c:pt idx="5657">
                  <c:v>0.50696990211316906</c:v>
                </c:pt>
                <c:pt idx="5658">
                  <c:v>0.46275959865413807</c:v>
                </c:pt>
                <c:pt idx="5659">
                  <c:v>0.50772197127420993</c:v>
                </c:pt>
                <c:pt idx="5660">
                  <c:v>0.50843996572205086</c:v>
                </c:pt>
                <c:pt idx="5661">
                  <c:v>0.502798988190855</c:v>
                </c:pt>
                <c:pt idx="5662">
                  <c:v>0.52347006887705594</c:v>
                </c:pt>
                <c:pt idx="5663">
                  <c:v>0.48631684190805402</c:v>
                </c:pt>
                <c:pt idx="5664">
                  <c:v>0.53412408012807899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0.46956184871693307</c:v>
                </c:pt>
                <c:pt idx="5668">
                  <c:v>0.54282031544165599</c:v>
                </c:pt>
                <c:pt idx="5669">
                  <c:v>0.48394993691411292</c:v>
                </c:pt>
                <c:pt idx="5670">
                  <c:v>0.47280166185273498</c:v>
                </c:pt>
                <c:pt idx="5671">
                  <c:v>0.52578830693943812</c:v>
                </c:pt>
                <c:pt idx="5672">
                  <c:v>0.50128727519764493</c:v>
                </c:pt>
                <c:pt idx="5673">
                  <c:v>0.56974096254336692</c:v>
                </c:pt>
                <c:pt idx="5674">
                  <c:v>0.53734740628033406</c:v>
                </c:pt>
                <c:pt idx="5675">
                  <c:v>0.504687258740244</c:v>
                </c:pt>
                <c:pt idx="5676">
                  <c:v>0.46754074864448814</c:v>
                </c:pt>
                <c:pt idx="5677">
                  <c:v>0.50679370283084002</c:v>
                </c:pt>
                <c:pt idx="5678">
                  <c:v>0.45147879277919811</c:v>
                </c:pt>
                <c:pt idx="5679">
                  <c:v>0.47375400529716993</c:v>
                </c:pt>
                <c:pt idx="5680">
                  <c:v>0.54355309236160188</c:v>
                </c:pt>
                <c:pt idx="5681">
                  <c:v>0.497718402848635</c:v>
                </c:pt>
                <c:pt idx="5682">
                  <c:v>0.5315198174915351</c:v>
                </c:pt>
                <c:pt idx="5683">
                  <c:v>0.56504749342121596</c:v>
                </c:pt>
                <c:pt idx="5684">
                  <c:v>0.51126184825452903</c:v>
                </c:pt>
                <c:pt idx="5685">
                  <c:v>0.532243773304233</c:v>
                </c:pt>
                <c:pt idx="5686">
                  <c:v>0.5360864836516791</c:v>
                </c:pt>
                <c:pt idx="5687">
                  <c:v>0.52649313264510089</c:v>
                </c:pt>
                <c:pt idx="5688">
                  <c:v>0.49767124114804906</c:v>
                </c:pt>
                <c:pt idx="5689">
                  <c:v>0.52715035816849787</c:v>
                </c:pt>
                <c:pt idx="5690">
                  <c:v>0.47634857742964587</c:v>
                </c:pt>
                <c:pt idx="5691">
                  <c:v>0.45848327902723607</c:v>
                </c:pt>
                <c:pt idx="5692">
                  <c:v>0.52337481639149197</c:v>
                </c:pt>
                <c:pt idx="5693">
                  <c:v>0.55671033424459293</c:v>
                </c:pt>
                <c:pt idx="5694">
                  <c:v>0.51679439862252197</c:v>
                </c:pt>
                <c:pt idx="5695">
                  <c:v>0.46654642223778597</c:v>
                </c:pt>
                <c:pt idx="5696">
                  <c:v>0.52190773261030798</c:v>
                </c:pt>
                <c:pt idx="5697">
                  <c:v>0.53342831704803395</c:v>
                </c:pt>
                <c:pt idx="5698">
                  <c:v>0.51779959321939506</c:v>
                </c:pt>
                <c:pt idx="5699">
                  <c:v>0.51111029976659905</c:v>
                </c:pt>
                <c:pt idx="5700">
                  <c:v>0.51440615316040106</c:v>
                </c:pt>
                <c:pt idx="5701">
                  <c:v>0.50049616349792092</c:v>
                </c:pt>
                <c:pt idx="5702">
                  <c:v>0.55131796526550192</c:v>
                </c:pt>
                <c:pt idx="5703">
                  <c:v>0.54045598964876496</c:v>
                </c:pt>
                <c:pt idx="5704">
                  <c:v>0.52383637910765901</c:v>
                </c:pt>
                <c:pt idx="5705">
                  <c:v>0.49426068858061412</c:v>
                </c:pt>
                <c:pt idx="5706">
                  <c:v>0.49690590751026897</c:v>
                </c:pt>
                <c:pt idx="5707">
                  <c:v>0.51915657066976195</c:v>
                </c:pt>
                <c:pt idx="5708">
                  <c:v>0.50442200756445288</c:v>
                </c:pt>
                <c:pt idx="5709">
                  <c:v>0.56288033449247898</c:v>
                </c:pt>
                <c:pt idx="5710">
                  <c:v>0.51259130223112903</c:v>
                </c:pt>
                <c:pt idx="5711">
                  <c:v>0.48605730805620606</c:v>
                </c:pt>
                <c:pt idx="5712">
                  <c:v>0.46100696831219901</c:v>
                </c:pt>
                <c:pt idx="5713">
                  <c:v>0.51039260091897498</c:v>
                </c:pt>
                <c:pt idx="5714">
                  <c:v>0.50344622150931706</c:v>
                </c:pt>
                <c:pt idx="5715">
                  <c:v>0.5081098248804029</c:v>
                </c:pt>
                <c:pt idx="5716">
                  <c:v>0.511693047555002</c:v>
                </c:pt>
                <c:pt idx="5717">
                  <c:v>0.49991455086580394</c:v>
                </c:pt>
                <c:pt idx="5718">
                  <c:v>0.55613826005151101</c:v>
                </c:pt>
                <c:pt idx="5719">
                  <c:v>0.50533168792116989</c:v>
                </c:pt>
                <c:pt idx="5720">
                  <c:v>0.49614071904293511</c:v>
                </c:pt>
                <c:pt idx="5721">
                  <c:v>0.51011142081653704</c:v>
                </c:pt>
                <c:pt idx="5722">
                  <c:v>0.50692650120223615</c:v>
                </c:pt>
                <c:pt idx="5723">
                  <c:v>0.52798517664725486</c:v>
                </c:pt>
                <c:pt idx="5724">
                  <c:v>0.50406826727943499</c:v>
                </c:pt>
                <c:pt idx="5725">
                  <c:v>0.54386375278072607</c:v>
                </c:pt>
                <c:pt idx="5726">
                  <c:v>0.54592816759176011</c:v>
                </c:pt>
                <c:pt idx="5727">
                  <c:v>0.49944388495743985</c:v>
                </c:pt>
                <c:pt idx="5728">
                  <c:v>0.547153072688225</c:v>
                </c:pt>
                <c:pt idx="5729">
                  <c:v>0.57614740513234608</c:v>
                </c:pt>
                <c:pt idx="5730">
                  <c:v>0.49089144109735094</c:v>
                </c:pt>
                <c:pt idx="5731">
                  <c:v>0.53441650155830911</c:v>
                </c:pt>
                <c:pt idx="5732">
                  <c:v>0.51783709510519993</c:v>
                </c:pt>
                <c:pt idx="5733">
                  <c:v>0.48186085769089904</c:v>
                </c:pt>
                <c:pt idx="5734">
                  <c:v>0.51281831023919311</c:v>
                </c:pt>
                <c:pt idx="5735">
                  <c:v>0.46510530646562198</c:v>
                </c:pt>
                <c:pt idx="5736">
                  <c:v>0.48257254942469108</c:v>
                </c:pt>
                <c:pt idx="5737">
                  <c:v>0.52737002633704899</c:v>
                </c:pt>
                <c:pt idx="5738">
                  <c:v>0.51712165849149094</c:v>
                </c:pt>
                <c:pt idx="5739">
                  <c:v>0.53154797576457191</c:v>
                </c:pt>
                <c:pt idx="5740">
                  <c:v>0.51423442139299602</c:v>
                </c:pt>
                <c:pt idx="5741">
                  <c:v>0.57322148101312997</c:v>
                </c:pt>
                <c:pt idx="5742">
                  <c:v>0.53227941133379086</c:v>
                </c:pt>
                <c:pt idx="5743">
                  <c:v>0.52399359977181403</c:v>
                </c:pt>
                <c:pt idx="5744">
                  <c:v>0.53648868495455093</c:v>
                </c:pt>
                <c:pt idx="5745">
                  <c:v>0.5121879526975931</c:v>
                </c:pt>
                <c:pt idx="5746">
                  <c:v>0.52450434691677605</c:v>
                </c:pt>
                <c:pt idx="5747">
                  <c:v>0.51259134030999187</c:v>
                </c:pt>
                <c:pt idx="5748">
                  <c:v>0.52055150492593705</c:v>
                </c:pt>
                <c:pt idx="5749">
                  <c:v>0.505056138546225</c:v>
                </c:pt>
                <c:pt idx="5750">
                  <c:v>0.52777524258128095</c:v>
                </c:pt>
                <c:pt idx="5751">
                  <c:v>0.57632470857473306</c:v>
                </c:pt>
                <c:pt idx="5752">
                  <c:v>0.49714851604509203</c:v>
                </c:pt>
                <c:pt idx="5753">
                  <c:v>0.45453235374749212</c:v>
                </c:pt>
                <c:pt idx="5754">
                  <c:v>0.44092549856787999</c:v>
                </c:pt>
                <c:pt idx="5755">
                  <c:v>0.4754728233938661</c:v>
                </c:pt>
                <c:pt idx="5756">
                  <c:v>0.52535972095472105</c:v>
                </c:pt>
                <c:pt idx="5757">
                  <c:v>0.4481081358975979</c:v>
                </c:pt>
                <c:pt idx="5758">
                  <c:v>0.56387452748179612</c:v>
                </c:pt>
                <c:pt idx="5759">
                  <c:v>0.56667196282653098</c:v>
                </c:pt>
                <c:pt idx="5760">
                  <c:v>0.49776935046028303</c:v>
                </c:pt>
                <c:pt idx="5761">
                  <c:v>0.52572144572338908</c:v>
                </c:pt>
                <c:pt idx="5762">
                  <c:v>0.50451607433220691</c:v>
                </c:pt>
                <c:pt idx="5763">
                  <c:v>0.51855710826431289</c:v>
                </c:pt>
                <c:pt idx="5764">
                  <c:v>0.47522161378900507</c:v>
                </c:pt>
                <c:pt idx="5765">
                  <c:v>0.50019042470349706</c:v>
                </c:pt>
                <c:pt idx="5766">
                  <c:v>0.48048495799899915</c:v>
                </c:pt>
                <c:pt idx="5767">
                  <c:v>0.47905405509676813</c:v>
                </c:pt>
                <c:pt idx="5768">
                  <c:v>0.53306551115852507</c:v>
                </c:pt>
                <c:pt idx="5769">
                  <c:v>0.53238802083535608</c:v>
                </c:pt>
                <c:pt idx="5770">
                  <c:v>0.49647909103193399</c:v>
                </c:pt>
                <c:pt idx="5771">
                  <c:v>0.50853559130624093</c:v>
                </c:pt>
                <c:pt idx="5772">
                  <c:v>0.47187582619429913</c:v>
                </c:pt>
                <c:pt idx="5773">
                  <c:v>0.481598607397276</c:v>
                </c:pt>
                <c:pt idx="5774">
                  <c:v>0.50847079463643396</c:v>
                </c:pt>
                <c:pt idx="5775">
                  <c:v>0.53485007805798301</c:v>
                </c:pt>
                <c:pt idx="5776">
                  <c:v>0.57905169626859698</c:v>
                </c:pt>
                <c:pt idx="5777">
                  <c:v>0.50055016052660095</c:v>
                </c:pt>
                <c:pt idx="5778">
                  <c:v>0.52558371454717001</c:v>
                </c:pt>
                <c:pt idx="5779">
                  <c:v>0.54047697169919995</c:v>
                </c:pt>
                <c:pt idx="5780">
                  <c:v>0.47630645633950797</c:v>
                </c:pt>
                <c:pt idx="5781">
                  <c:v>0.47520387272080389</c:v>
                </c:pt>
                <c:pt idx="5782">
                  <c:v>0.49253009471002707</c:v>
                </c:pt>
                <c:pt idx="5783">
                  <c:v>0.528376544064042</c:v>
                </c:pt>
                <c:pt idx="5784">
                  <c:v>0.43587250685036394</c:v>
                </c:pt>
                <c:pt idx="5785">
                  <c:v>0.50342045348865705</c:v>
                </c:pt>
                <c:pt idx="5786">
                  <c:v>0.53168509133540609</c:v>
                </c:pt>
                <c:pt idx="5787">
                  <c:v>0.48192566789180502</c:v>
                </c:pt>
                <c:pt idx="5788">
                  <c:v>0.52150968450135304</c:v>
                </c:pt>
                <c:pt idx="5789">
                  <c:v>0.45539571532092704</c:v>
                </c:pt>
                <c:pt idx="5790">
                  <c:v>0.55094715010246209</c:v>
                </c:pt>
                <c:pt idx="5791">
                  <c:v>0.55834552576889906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0.52945486540751796</c:v>
                </c:pt>
                <c:pt idx="5795">
                  <c:v>0.53624159960315099</c:v>
                </c:pt>
                <c:pt idx="5796">
                  <c:v>0.53456430644587394</c:v>
                </c:pt>
                <c:pt idx="5797">
                  <c:v>0.54186978626831994</c:v>
                </c:pt>
                <c:pt idx="5798">
                  <c:v>0.5659893338387959</c:v>
                </c:pt>
                <c:pt idx="5799">
                  <c:v>0.58378965424878793</c:v>
                </c:pt>
                <c:pt idx="5800">
                  <c:v>0.48061758917320496</c:v>
                </c:pt>
                <c:pt idx="5801">
                  <c:v>0.47950648502999804</c:v>
                </c:pt>
                <c:pt idx="5802">
                  <c:v>0.56147308262501494</c:v>
                </c:pt>
                <c:pt idx="5803">
                  <c:v>0.50128981937572392</c:v>
                </c:pt>
                <c:pt idx="5804">
                  <c:v>0.4956195341597901</c:v>
                </c:pt>
                <c:pt idx="5805">
                  <c:v>0.49744454058906895</c:v>
                </c:pt>
                <c:pt idx="5806">
                  <c:v>0.51363450798890986</c:v>
                </c:pt>
                <c:pt idx="5807">
                  <c:v>0.48392089776982294</c:v>
                </c:pt>
                <c:pt idx="5808">
                  <c:v>0.541492775641091</c:v>
                </c:pt>
                <c:pt idx="5809">
                  <c:v>0.51118848869627886</c:v>
                </c:pt>
                <c:pt idx="5810">
                  <c:v>0.56081137208266907</c:v>
                </c:pt>
                <c:pt idx="5811">
                  <c:v>0.53916472979297203</c:v>
                </c:pt>
                <c:pt idx="5812">
                  <c:v>0.50087692336181289</c:v>
                </c:pt>
                <c:pt idx="5813">
                  <c:v>0.56989983127242905</c:v>
                </c:pt>
                <c:pt idx="5814">
                  <c:v>0.56209687397072405</c:v>
                </c:pt>
                <c:pt idx="5815">
                  <c:v>0.60098398107112794</c:v>
                </c:pt>
                <c:pt idx="5816">
                  <c:v>0.52254150922392506</c:v>
                </c:pt>
                <c:pt idx="5817">
                  <c:v>0.54028446397871799</c:v>
                </c:pt>
                <c:pt idx="5818">
                  <c:v>0.52530453296178803</c:v>
                </c:pt>
                <c:pt idx="5819">
                  <c:v>0.52913888403747689</c:v>
                </c:pt>
                <c:pt idx="5820">
                  <c:v>0.45176374078972792</c:v>
                </c:pt>
                <c:pt idx="5821">
                  <c:v>0.47437147843771799</c:v>
                </c:pt>
                <c:pt idx="5822">
                  <c:v>0.51399505184504413</c:v>
                </c:pt>
                <c:pt idx="5823">
                  <c:v>0.48598086117017514</c:v>
                </c:pt>
                <c:pt idx="5824">
                  <c:v>0.4557704699650621</c:v>
                </c:pt>
                <c:pt idx="5825">
                  <c:v>0.46342155651141692</c:v>
                </c:pt>
                <c:pt idx="5826">
                  <c:v>0.51022430004927499</c:v>
                </c:pt>
                <c:pt idx="5827">
                  <c:v>0.50526948811327799</c:v>
                </c:pt>
                <c:pt idx="5828">
                  <c:v>0.48725057482919709</c:v>
                </c:pt>
                <c:pt idx="5829">
                  <c:v>0.57039214900006008</c:v>
                </c:pt>
                <c:pt idx="5830">
                  <c:v>0.53089850676942285</c:v>
                </c:pt>
                <c:pt idx="5831">
                  <c:v>0.53123918085771005</c:v>
                </c:pt>
                <c:pt idx="5832">
                  <c:v>0.53602941107064406</c:v>
                </c:pt>
                <c:pt idx="5833">
                  <c:v>0.53621495575327005</c:v>
                </c:pt>
                <c:pt idx="5834">
                  <c:v>0.50832944386146806</c:v>
                </c:pt>
                <c:pt idx="5835">
                  <c:v>0.49842113553368994</c:v>
                </c:pt>
                <c:pt idx="5836">
                  <c:v>0.52632048129011011</c:v>
                </c:pt>
                <c:pt idx="5837">
                  <c:v>0.52036505083860507</c:v>
                </c:pt>
                <c:pt idx="5838">
                  <c:v>0.49631795976793502</c:v>
                </c:pt>
                <c:pt idx="5839">
                  <c:v>0.51678117815189595</c:v>
                </c:pt>
                <c:pt idx="5840">
                  <c:v>0.52396233136655601</c:v>
                </c:pt>
                <c:pt idx="5841">
                  <c:v>0.49926465890659211</c:v>
                </c:pt>
                <c:pt idx="5842">
                  <c:v>0.5026355558827279</c:v>
                </c:pt>
                <c:pt idx="5843">
                  <c:v>0.50918218539477211</c:v>
                </c:pt>
                <c:pt idx="5844">
                  <c:v>0.54773418171945809</c:v>
                </c:pt>
                <c:pt idx="5845">
                  <c:v>0.57979973706740007</c:v>
                </c:pt>
                <c:pt idx="5846">
                  <c:v>0.46207967341924205</c:v>
                </c:pt>
                <c:pt idx="5847">
                  <c:v>0.48651189490814006</c:v>
                </c:pt>
                <c:pt idx="5848">
                  <c:v>0.46269316756445311</c:v>
                </c:pt>
                <c:pt idx="5849">
                  <c:v>0.54602924272824893</c:v>
                </c:pt>
                <c:pt idx="5850">
                  <c:v>0.46002261613251094</c:v>
                </c:pt>
                <c:pt idx="5851">
                  <c:v>0.51172099603925114</c:v>
                </c:pt>
                <c:pt idx="5852">
                  <c:v>0.44553783897009891</c:v>
                </c:pt>
                <c:pt idx="5853">
                  <c:v>0.537380347858748</c:v>
                </c:pt>
                <c:pt idx="5854">
                  <c:v>0.49265579115412994</c:v>
                </c:pt>
                <c:pt idx="5855">
                  <c:v>0.55015138718410095</c:v>
                </c:pt>
                <c:pt idx="5856">
                  <c:v>0.50184849309305102</c:v>
                </c:pt>
                <c:pt idx="5857">
                  <c:v>0.47990056694457706</c:v>
                </c:pt>
                <c:pt idx="5858">
                  <c:v>0.46886381320591597</c:v>
                </c:pt>
                <c:pt idx="5859">
                  <c:v>0.51552343373663989</c:v>
                </c:pt>
                <c:pt idx="5860">
                  <c:v>0.54213097543611688</c:v>
                </c:pt>
                <c:pt idx="5861">
                  <c:v>0.49511098432672107</c:v>
                </c:pt>
                <c:pt idx="5862">
                  <c:v>0.51964109546405413</c:v>
                </c:pt>
                <c:pt idx="5863">
                  <c:v>0.5057932900882951</c:v>
                </c:pt>
                <c:pt idx="5864">
                  <c:v>0.56484071731931906</c:v>
                </c:pt>
                <c:pt idx="5865">
                  <c:v>0.43975289937809192</c:v>
                </c:pt>
                <c:pt idx="5866">
                  <c:v>0.49967324006150293</c:v>
                </c:pt>
                <c:pt idx="5867">
                  <c:v>0.56336292172992497</c:v>
                </c:pt>
                <c:pt idx="5868">
                  <c:v>0.51907279062196598</c:v>
                </c:pt>
                <c:pt idx="5869">
                  <c:v>0.5156739557698391</c:v>
                </c:pt>
                <c:pt idx="5870">
                  <c:v>0.51755646021870794</c:v>
                </c:pt>
                <c:pt idx="5871">
                  <c:v>0.46202363997664997</c:v>
                </c:pt>
                <c:pt idx="5872">
                  <c:v>0.49551751581414494</c:v>
                </c:pt>
                <c:pt idx="5873">
                  <c:v>0.48772338876009114</c:v>
                </c:pt>
                <c:pt idx="5874">
                  <c:v>0.521938354613252</c:v>
                </c:pt>
                <c:pt idx="5875">
                  <c:v>0.51152855086947402</c:v>
                </c:pt>
                <c:pt idx="5876">
                  <c:v>0.51130486855478585</c:v>
                </c:pt>
                <c:pt idx="5877">
                  <c:v>0.53042807382013912</c:v>
                </c:pt>
                <c:pt idx="5878">
                  <c:v>0.428999968420401</c:v>
                </c:pt>
                <c:pt idx="5879">
                  <c:v>0.46980693275996999</c:v>
                </c:pt>
                <c:pt idx="5880">
                  <c:v>0.49919714313149299</c:v>
                </c:pt>
                <c:pt idx="5881">
                  <c:v>0.47333671656518406</c:v>
                </c:pt>
                <c:pt idx="5882">
                  <c:v>0.55038150430374788</c:v>
                </c:pt>
                <c:pt idx="5883">
                  <c:v>0.518396005916269</c:v>
                </c:pt>
                <c:pt idx="5884">
                  <c:v>0.50820910826462606</c:v>
                </c:pt>
                <c:pt idx="5885">
                  <c:v>0.51331968335002898</c:v>
                </c:pt>
                <c:pt idx="5886">
                  <c:v>0.47618692694962494</c:v>
                </c:pt>
                <c:pt idx="5887">
                  <c:v>0.52807339023724897</c:v>
                </c:pt>
                <c:pt idx="5888">
                  <c:v>0.55881232745251785</c:v>
                </c:pt>
                <c:pt idx="5889">
                  <c:v>0.54327467787686601</c:v>
                </c:pt>
                <c:pt idx="5890">
                  <c:v>0.52840020245800201</c:v>
                </c:pt>
                <c:pt idx="5891">
                  <c:v>0.46629788759659607</c:v>
                </c:pt>
                <c:pt idx="5892">
                  <c:v>0.54369492242546591</c:v>
                </c:pt>
                <c:pt idx="5893">
                  <c:v>0.51799177236587712</c:v>
                </c:pt>
                <c:pt idx="5894">
                  <c:v>0.50241938334746805</c:v>
                </c:pt>
                <c:pt idx="5895">
                  <c:v>0.45703615485467297</c:v>
                </c:pt>
                <c:pt idx="5896">
                  <c:v>0.47477361010085506</c:v>
                </c:pt>
                <c:pt idx="5897">
                  <c:v>0.50425536777776792</c:v>
                </c:pt>
                <c:pt idx="5898">
                  <c:v>0.46135054451161195</c:v>
                </c:pt>
                <c:pt idx="5899">
                  <c:v>0.52633226319951509</c:v>
                </c:pt>
                <c:pt idx="5900">
                  <c:v>0.50345517810003992</c:v>
                </c:pt>
                <c:pt idx="5901">
                  <c:v>0.52540335934726001</c:v>
                </c:pt>
                <c:pt idx="5902">
                  <c:v>0.51059264020000505</c:v>
                </c:pt>
                <c:pt idx="5903">
                  <c:v>0.52804373161859508</c:v>
                </c:pt>
                <c:pt idx="5904">
                  <c:v>0.48633498552738208</c:v>
                </c:pt>
                <c:pt idx="5905">
                  <c:v>0.545505525949458</c:v>
                </c:pt>
                <c:pt idx="5906">
                  <c:v>0.51594016444700297</c:v>
                </c:pt>
                <c:pt idx="5907">
                  <c:v>0.54444123015035895</c:v>
                </c:pt>
                <c:pt idx="5908">
                  <c:v>0.52514036292280208</c:v>
                </c:pt>
                <c:pt idx="5909">
                  <c:v>0.49949666984293606</c:v>
                </c:pt>
                <c:pt idx="5910">
                  <c:v>0.44438574669041508</c:v>
                </c:pt>
                <c:pt idx="5911">
                  <c:v>0.51273634415828095</c:v>
                </c:pt>
                <c:pt idx="5912">
                  <c:v>0.47418445316102686</c:v>
                </c:pt>
                <c:pt idx="5913">
                  <c:v>0.53007947930794308</c:v>
                </c:pt>
                <c:pt idx="5914">
                  <c:v>0.52336943491627208</c:v>
                </c:pt>
                <c:pt idx="5915">
                  <c:v>0.54833042411647392</c:v>
                </c:pt>
                <c:pt idx="5916">
                  <c:v>0.5418579645464241</c:v>
                </c:pt>
                <c:pt idx="5917">
                  <c:v>0.50587088920535606</c:v>
                </c:pt>
                <c:pt idx="5918">
                  <c:v>0.52903656711168912</c:v>
                </c:pt>
                <c:pt idx="5919">
                  <c:v>0.55173190296437702</c:v>
                </c:pt>
                <c:pt idx="5920">
                  <c:v>0.46866617698207091</c:v>
                </c:pt>
                <c:pt idx="5921">
                  <c:v>0.58866212873953006</c:v>
                </c:pt>
                <c:pt idx="5922">
                  <c:v>0.56503888201493302</c:v>
                </c:pt>
                <c:pt idx="5923">
                  <c:v>0.48465091664590598</c:v>
                </c:pt>
                <c:pt idx="5924">
                  <c:v>0.49680293083166205</c:v>
                </c:pt>
                <c:pt idx="5925">
                  <c:v>0.53403861663579411</c:v>
                </c:pt>
                <c:pt idx="5926">
                  <c:v>0.47513406902329502</c:v>
                </c:pt>
                <c:pt idx="5927">
                  <c:v>0.51693308630602508</c:v>
                </c:pt>
                <c:pt idx="5928">
                  <c:v>0.53174501184874212</c:v>
                </c:pt>
                <c:pt idx="5929">
                  <c:v>0.49341524511733503</c:v>
                </c:pt>
                <c:pt idx="5930">
                  <c:v>0.50023181359824287</c:v>
                </c:pt>
                <c:pt idx="5931">
                  <c:v>0.49506586108580808</c:v>
                </c:pt>
                <c:pt idx="5932">
                  <c:v>0.52761741680058205</c:v>
                </c:pt>
                <c:pt idx="5933">
                  <c:v>0.47099755634352991</c:v>
                </c:pt>
                <c:pt idx="5934">
                  <c:v>0.54967544944087898</c:v>
                </c:pt>
                <c:pt idx="5935">
                  <c:v>0.47578848244911498</c:v>
                </c:pt>
                <c:pt idx="5936">
                  <c:v>0.50036152246895904</c:v>
                </c:pt>
                <c:pt idx="5937">
                  <c:v>0.47768025832799388</c:v>
                </c:pt>
                <c:pt idx="5938">
                  <c:v>0.51167595251312892</c:v>
                </c:pt>
                <c:pt idx="5939">
                  <c:v>0.54182635585158512</c:v>
                </c:pt>
                <c:pt idx="5940">
                  <c:v>0.55423454595282795</c:v>
                </c:pt>
                <c:pt idx="5941">
                  <c:v>0.45341235526707402</c:v>
                </c:pt>
                <c:pt idx="5942">
                  <c:v>0.50874192174810495</c:v>
                </c:pt>
                <c:pt idx="5943">
                  <c:v>0.56782042486695905</c:v>
                </c:pt>
                <c:pt idx="5944">
                  <c:v>0.45316265908200093</c:v>
                </c:pt>
                <c:pt idx="5945">
                  <c:v>0.53794093319121095</c:v>
                </c:pt>
                <c:pt idx="5946">
                  <c:v>0.53744794180362399</c:v>
                </c:pt>
                <c:pt idx="5947">
                  <c:v>0.48347857180807297</c:v>
                </c:pt>
                <c:pt idx="5948">
                  <c:v>0.50376341468250196</c:v>
                </c:pt>
                <c:pt idx="5949">
                  <c:v>0.52051179975003892</c:v>
                </c:pt>
                <c:pt idx="5950">
                  <c:v>0.54507430064476003</c:v>
                </c:pt>
                <c:pt idx="5951">
                  <c:v>0.50936996257384004</c:v>
                </c:pt>
                <c:pt idx="5952">
                  <c:v>0.46965301474107091</c:v>
                </c:pt>
                <c:pt idx="5953">
                  <c:v>0.525667042799146</c:v>
                </c:pt>
                <c:pt idx="5954">
                  <c:v>0.51379619188674097</c:v>
                </c:pt>
                <c:pt idx="5955">
                  <c:v>0.46726187590558099</c:v>
                </c:pt>
                <c:pt idx="5956">
                  <c:v>0.50557061688384186</c:v>
                </c:pt>
                <c:pt idx="5957">
                  <c:v>0.4957808681889021</c:v>
                </c:pt>
                <c:pt idx="5958">
                  <c:v>0.51466336162307691</c:v>
                </c:pt>
                <c:pt idx="5959">
                  <c:v>0.50075762557913506</c:v>
                </c:pt>
                <c:pt idx="5960">
                  <c:v>0.46677377432980893</c:v>
                </c:pt>
                <c:pt idx="5961">
                  <c:v>0.50777766797351387</c:v>
                </c:pt>
                <c:pt idx="5962">
                  <c:v>0.525977834842286</c:v>
                </c:pt>
                <c:pt idx="5963">
                  <c:v>0.51633504426273413</c:v>
                </c:pt>
                <c:pt idx="5964">
                  <c:v>0.51795707503268706</c:v>
                </c:pt>
                <c:pt idx="5965">
                  <c:v>0.49753819965088009</c:v>
                </c:pt>
                <c:pt idx="5966">
                  <c:v>0.50571028929612205</c:v>
                </c:pt>
                <c:pt idx="5967">
                  <c:v>0.54742588064378006</c:v>
                </c:pt>
                <c:pt idx="5968">
                  <c:v>0.54233279828195913</c:v>
                </c:pt>
                <c:pt idx="5969">
                  <c:v>0.50508615426089787</c:v>
                </c:pt>
                <c:pt idx="5970">
                  <c:v>0.50921179651654291</c:v>
                </c:pt>
                <c:pt idx="5971">
                  <c:v>0.50816065008908007</c:v>
                </c:pt>
                <c:pt idx="5972">
                  <c:v>0.49785664301664512</c:v>
                </c:pt>
                <c:pt idx="5973">
                  <c:v>0.52356418796124105</c:v>
                </c:pt>
                <c:pt idx="5974">
                  <c:v>0.4788223415813031</c:v>
                </c:pt>
                <c:pt idx="5975">
                  <c:v>0.50431143466285011</c:v>
                </c:pt>
                <c:pt idx="5976">
                  <c:v>0.52794648841184511</c:v>
                </c:pt>
                <c:pt idx="5977">
                  <c:v>0.48568262423842812</c:v>
                </c:pt>
                <c:pt idx="5978">
                  <c:v>0.53232977840741513</c:v>
                </c:pt>
                <c:pt idx="5979">
                  <c:v>0.51249832232718306</c:v>
                </c:pt>
                <c:pt idx="5980">
                  <c:v>0.49996593009511814</c:v>
                </c:pt>
                <c:pt idx="5981">
                  <c:v>0.54976017647884112</c:v>
                </c:pt>
                <c:pt idx="5982">
                  <c:v>0.52433722944236905</c:v>
                </c:pt>
                <c:pt idx="5983">
                  <c:v>0.46134686405534708</c:v>
                </c:pt>
                <c:pt idx="5984">
                  <c:v>0.51961489614774514</c:v>
                </c:pt>
                <c:pt idx="5985">
                  <c:v>0.53189849781774701</c:v>
                </c:pt>
                <c:pt idx="5986">
                  <c:v>0.47845067610724101</c:v>
                </c:pt>
                <c:pt idx="5987">
                  <c:v>0.48580619080597987</c:v>
                </c:pt>
                <c:pt idx="5988">
                  <c:v>0.4571883514158509</c:v>
                </c:pt>
                <c:pt idx="5989">
                  <c:v>0.50303394770498799</c:v>
                </c:pt>
                <c:pt idx="5990">
                  <c:v>0.52175753071835895</c:v>
                </c:pt>
                <c:pt idx="5991">
                  <c:v>0.49373788309324607</c:v>
                </c:pt>
                <c:pt idx="5992">
                  <c:v>0.51120240695332309</c:v>
                </c:pt>
                <c:pt idx="5993">
                  <c:v>0.50346615746625312</c:v>
                </c:pt>
                <c:pt idx="5994">
                  <c:v>0.51268019087800498</c:v>
                </c:pt>
                <c:pt idx="5995">
                  <c:v>0.46659765059992298</c:v>
                </c:pt>
                <c:pt idx="5996">
                  <c:v>0.50359267666530005</c:v>
                </c:pt>
                <c:pt idx="5997">
                  <c:v>0.51376701821635595</c:v>
                </c:pt>
                <c:pt idx="5998">
                  <c:v>0.56400367354694703</c:v>
                </c:pt>
                <c:pt idx="5999">
                  <c:v>0.52027832691828813</c:v>
                </c:pt>
                <c:pt idx="6000">
                  <c:v>0.47556136806133598</c:v>
                </c:pt>
                <c:pt idx="6001">
                  <c:v>0.51341980792290398</c:v>
                </c:pt>
                <c:pt idx="6002">
                  <c:v>0.52104117375359804</c:v>
                </c:pt>
                <c:pt idx="6003">
                  <c:v>0.55967334685222703</c:v>
                </c:pt>
                <c:pt idx="6004">
                  <c:v>0.48395754504918198</c:v>
                </c:pt>
                <c:pt idx="6005">
                  <c:v>0.53539562556592213</c:v>
                </c:pt>
                <c:pt idx="6006">
                  <c:v>0.53923092206914203</c:v>
                </c:pt>
                <c:pt idx="6007">
                  <c:v>0.50893581457937098</c:v>
                </c:pt>
                <c:pt idx="6008">
                  <c:v>0.50116315970423397</c:v>
                </c:pt>
                <c:pt idx="6009">
                  <c:v>0.52328100561035207</c:v>
                </c:pt>
                <c:pt idx="6010">
                  <c:v>0.53262848122015904</c:v>
                </c:pt>
                <c:pt idx="6011">
                  <c:v>0.49180586112029201</c:v>
                </c:pt>
                <c:pt idx="6012">
                  <c:v>0.53641538742397887</c:v>
                </c:pt>
                <c:pt idx="6013">
                  <c:v>0.50335546747277005</c:v>
                </c:pt>
                <c:pt idx="6014">
                  <c:v>0.50826086535898807</c:v>
                </c:pt>
                <c:pt idx="6015">
                  <c:v>0.53289128020046495</c:v>
                </c:pt>
                <c:pt idx="6016">
                  <c:v>0.49913459299512308</c:v>
                </c:pt>
                <c:pt idx="6017">
                  <c:v>0.46541870362725191</c:v>
                </c:pt>
                <c:pt idx="6018">
                  <c:v>0.44583594924198588</c:v>
                </c:pt>
                <c:pt idx="6019">
                  <c:v>0.49277577658649196</c:v>
                </c:pt>
                <c:pt idx="6020">
                  <c:v>0.54287006752114908</c:v>
                </c:pt>
                <c:pt idx="6021">
                  <c:v>0.53806595337548191</c:v>
                </c:pt>
                <c:pt idx="6022">
                  <c:v>0.46291690125284701</c:v>
                </c:pt>
                <c:pt idx="6023">
                  <c:v>0.49316765454567102</c:v>
                </c:pt>
                <c:pt idx="6024">
                  <c:v>0.49771943007401198</c:v>
                </c:pt>
                <c:pt idx="6025">
                  <c:v>0.5099291119429461</c:v>
                </c:pt>
                <c:pt idx="6026">
                  <c:v>0.51974157960688094</c:v>
                </c:pt>
                <c:pt idx="6027">
                  <c:v>0.53873672274558393</c:v>
                </c:pt>
                <c:pt idx="6028">
                  <c:v>0.53227321283632711</c:v>
                </c:pt>
                <c:pt idx="6029">
                  <c:v>0.50558097825726489</c:v>
                </c:pt>
                <c:pt idx="6030">
                  <c:v>0.52430217221085695</c:v>
                </c:pt>
                <c:pt idx="6031">
                  <c:v>0.47534197195127692</c:v>
                </c:pt>
                <c:pt idx="6032">
                  <c:v>0.52990540321887392</c:v>
                </c:pt>
                <c:pt idx="6033">
                  <c:v>0.52955248219101592</c:v>
                </c:pt>
                <c:pt idx="6034">
                  <c:v>0.47941330722471187</c:v>
                </c:pt>
                <c:pt idx="6035">
                  <c:v>0.50916219882734393</c:v>
                </c:pt>
                <c:pt idx="6036">
                  <c:v>0.53672652212724392</c:v>
                </c:pt>
                <c:pt idx="6037">
                  <c:v>0.49565168357711298</c:v>
                </c:pt>
                <c:pt idx="6038">
                  <c:v>0.49975389781767998</c:v>
                </c:pt>
                <c:pt idx="6039">
                  <c:v>0.48864297376183308</c:v>
                </c:pt>
                <c:pt idx="6040">
                  <c:v>0.54183918150326493</c:v>
                </c:pt>
                <c:pt idx="6041">
                  <c:v>0.50667030647427491</c:v>
                </c:pt>
                <c:pt idx="6042">
                  <c:v>0.5203805995621269</c:v>
                </c:pt>
                <c:pt idx="6043">
                  <c:v>0.46591462170697795</c:v>
                </c:pt>
                <c:pt idx="6044">
                  <c:v>0.51927150565409108</c:v>
                </c:pt>
                <c:pt idx="6045">
                  <c:v>0.54698583905464293</c:v>
                </c:pt>
                <c:pt idx="6046">
                  <c:v>0.54182956363613499</c:v>
                </c:pt>
                <c:pt idx="6047">
                  <c:v>0.53672496661560098</c:v>
                </c:pt>
                <c:pt idx="6048">
                  <c:v>0.50271378089179497</c:v>
                </c:pt>
                <c:pt idx="6049">
                  <c:v>0.52494758767229388</c:v>
                </c:pt>
                <c:pt idx="6050">
                  <c:v>0.49325359028939308</c:v>
                </c:pt>
                <c:pt idx="6051">
                  <c:v>0.56789748083264791</c:v>
                </c:pt>
                <c:pt idx="6052">
                  <c:v>0.48441383707384189</c:v>
                </c:pt>
                <c:pt idx="6053">
                  <c:v>0.52677280166197493</c:v>
                </c:pt>
                <c:pt idx="6054">
                  <c:v>0.50369317860983409</c:v>
                </c:pt>
                <c:pt idx="6055">
                  <c:v>0.50732630251428701</c:v>
                </c:pt>
                <c:pt idx="6056">
                  <c:v>0.49475529449272404</c:v>
                </c:pt>
                <c:pt idx="6057">
                  <c:v>0.51458367538945193</c:v>
                </c:pt>
                <c:pt idx="6058">
                  <c:v>0.51170077718090301</c:v>
                </c:pt>
                <c:pt idx="6059">
                  <c:v>0.47933714799362692</c:v>
                </c:pt>
                <c:pt idx="6060">
                  <c:v>0.47654395103455893</c:v>
                </c:pt>
                <c:pt idx="6061">
                  <c:v>0.50956210972332106</c:v>
                </c:pt>
                <c:pt idx="6062">
                  <c:v>0.45841087219736909</c:v>
                </c:pt>
                <c:pt idx="6063">
                  <c:v>0.51253004934433299</c:v>
                </c:pt>
                <c:pt idx="6064">
                  <c:v>0.53471585687180101</c:v>
                </c:pt>
                <c:pt idx="6065">
                  <c:v>0.50529738326016305</c:v>
                </c:pt>
                <c:pt idx="6066">
                  <c:v>0.53073983756569298</c:v>
                </c:pt>
                <c:pt idx="6067">
                  <c:v>0.47283341174508497</c:v>
                </c:pt>
                <c:pt idx="6068">
                  <c:v>0.48548254022604398</c:v>
                </c:pt>
                <c:pt idx="6069">
                  <c:v>0.49339453042676695</c:v>
                </c:pt>
                <c:pt idx="6070">
                  <c:v>0.53317353109962295</c:v>
                </c:pt>
                <c:pt idx="6071">
                  <c:v>0.56012513259718799</c:v>
                </c:pt>
                <c:pt idx="6072">
                  <c:v>0.52128001291279291</c:v>
                </c:pt>
                <c:pt idx="6073">
                  <c:v>0.53950404503552185</c:v>
                </c:pt>
                <c:pt idx="6074">
                  <c:v>0.53448820611579195</c:v>
                </c:pt>
                <c:pt idx="6075">
                  <c:v>0.505229081107337</c:v>
                </c:pt>
                <c:pt idx="6076">
                  <c:v>0.47343500854327702</c:v>
                </c:pt>
                <c:pt idx="6077">
                  <c:v>0.52092207600439211</c:v>
                </c:pt>
                <c:pt idx="6078">
                  <c:v>0.46557422287121297</c:v>
                </c:pt>
                <c:pt idx="6079">
                  <c:v>0.50220893063368199</c:v>
                </c:pt>
                <c:pt idx="6080">
                  <c:v>0.47729269893399406</c:v>
                </c:pt>
                <c:pt idx="6081">
                  <c:v>0.47575366647044615</c:v>
                </c:pt>
                <c:pt idx="6082">
                  <c:v>0.51958099568235794</c:v>
                </c:pt>
                <c:pt idx="6083">
                  <c:v>0.49718899060593091</c:v>
                </c:pt>
                <c:pt idx="6084">
                  <c:v>0.49339629668587803</c:v>
                </c:pt>
                <c:pt idx="6085">
                  <c:v>0.53029082860746402</c:v>
                </c:pt>
                <c:pt idx="6086">
                  <c:v>0.53461429851779096</c:v>
                </c:pt>
                <c:pt idx="6087">
                  <c:v>0.47837912711227892</c:v>
                </c:pt>
                <c:pt idx="6088">
                  <c:v>0.48756099746736392</c:v>
                </c:pt>
                <c:pt idx="6089">
                  <c:v>0.54592448186896902</c:v>
                </c:pt>
                <c:pt idx="6090">
                  <c:v>0.45122740957574703</c:v>
                </c:pt>
                <c:pt idx="6091">
                  <c:v>0.54133135056668613</c:v>
                </c:pt>
                <c:pt idx="6092">
                  <c:v>0.47586225274592708</c:v>
                </c:pt>
                <c:pt idx="6093">
                  <c:v>0.53043069380732299</c:v>
                </c:pt>
                <c:pt idx="6094">
                  <c:v>0.52096851742661887</c:v>
                </c:pt>
                <c:pt idx="6095">
                  <c:v>0.45555841555359899</c:v>
                </c:pt>
                <c:pt idx="6096">
                  <c:v>0.52326700032779505</c:v>
                </c:pt>
                <c:pt idx="6097">
                  <c:v>0.53444632823063198</c:v>
                </c:pt>
                <c:pt idx="6098">
                  <c:v>0.48250985474836106</c:v>
                </c:pt>
                <c:pt idx="6099">
                  <c:v>0.5402752539024781</c:v>
                </c:pt>
                <c:pt idx="6100">
                  <c:v>0.47391349367244495</c:v>
                </c:pt>
                <c:pt idx="6101">
                  <c:v>0.49370138591845192</c:v>
                </c:pt>
                <c:pt idx="6102">
                  <c:v>0.54238889182361494</c:v>
                </c:pt>
                <c:pt idx="6103">
                  <c:v>0.48959534422918893</c:v>
                </c:pt>
                <c:pt idx="6104">
                  <c:v>0.51438366289655701</c:v>
                </c:pt>
                <c:pt idx="6105">
                  <c:v>0.51637554534751895</c:v>
                </c:pt>
                <c:pt idx="6106">
                  <c:v>0.50797442684225702</c:v>
                </c:pt>
                <c:pt idx="6107">
                  <c:v>0.50885230481003707</c:v>
                </c:pt>
                <c:pt idx="6108">
                  <c:v>0.47702704368655902</c:v>
                </c:pt>
                <c:pt idx="6109">
                  <c:v>0.50709926662813509</c:v>
                </c:pt>
                <c:pt idx="6110">
                  <c:v>0.52593306022109898</c:v>
                </c:pt>
                <c:pt idx="6111">
                  <c:v>0.51025892688666097</c:v>
                </c:pt>
                <c:pt idx="6112">
                  <c:v>0.545874161842691</c:v>
                </c:pt>
                <c:pt idx="6113">
                  <c:v>0.54945166408679702</c:v>
                </c:pt>
                <c:pt idx="6114">
                  <c:v>0.51025035593411094</c:v>
                </c:pt>
                <c:pt idx="6115">
                  <c:v>0.50371252545034095</c:v>
                </c:pt>
                <c:pt idx="6116">
                  <c:v>0.45969272690283891</c:v>
                </c:pt>
                <c:pt idx="6117">
                  <c:v>0.49132147786771696</c:v>
                </c:pt>
                <c:pt idx="6118">
                  <c:v>0.50759594569294286</c:v>
                </c:pt>
                <c:pt idx="6119">
                  <c:v>0.52949154136987797</c:v>
                </c:pt>
                <c:pt idx="6120">
                  <c:v>0.50103142209749796</c:v>
                </c:pt>
                <c:pt idx="6121">
                  <c:v>0.48997489516509596</c:v>
                </c:pt>
                <c:pt idx="6122">
                  <c:v>0.55993189177349001</c:v>
                </c:pt>
                <c:pt idx="6123">
                  <c:v>0.45341238220997893</c:v>
                </c:pt>
                <c:pt idx="6124">
                  <c:v>0.48512537857975901</c:v>
                </c:pt>
                <c:pt idx="6125">
                  <c:v>0.56361598693355186</c:v>
                </c:pt>
                <c:pt idx="6126">
                  <c:v>0.54069631461543699</c:v>
                </c:pt>
                <c:pt idx="6127">
                  <c:v>0.48176460389966702</c:v>
                </c:pt>
                <c:pt idx="6128">
                  <c:v>0.56036820043036795</c:v>
                </c:pt>
                <c:pt idx="6129">
                  <c:v>0.54022485059502801</c:v>
                </c:pt>
                <c:pt idx="6130">
                  <c:v>0.51174932246692695</c:v>
                </c:pt>
                <c:pt idx="6131">
                  <c:v>0.49952701559203405</c:v>
                </c:pt>
                <c:pt idx="6132">
                  <c:v>0.49123509842072199</c:v>
                </c:pt>
                <c:pt idx="6133">
                  <c:v>0.51178305560251192</c:v>
                </c:pt>
                <c:pt idx="6134">
                  <c:v>0.51288554805860487</c:v>
                </c:pt>
                <c:pt idx="6135">
                  <c:v>0.51017443646540106</c:v>
                </c:pt>
                <c:pt idx="6136">
                  <c:v>0.54925917491331</c:v>
                </c:pt>
                <c:pt idx="6137">
                  <c:v>0.50323351113601789</c:v>
                </c:pt>
                <c:pt idx="6138">
                  <c:v>0.52306471689599898</c:v>
                </c:pt>
                <c:pt idx="6139">
                  <c:v>0.52496881047899291</c:v>
                </c:pt>
                <c:pt idx="6140">
                  <c:v>0.52211068181485898</c:v>
                </c:pt>
                <c:pt idx="6141">
                  <c:v>0.51866111578207807</c:v>
                </c:pt>
                <c:pt idx="6142">
                  <c:v>0.56488341840942291</c:v>
                </c:pt>
                <c:pt idx="6143">
                  <c:v>0.50898796480599395</c:v>
                </c:pt>
                <c:pt idx="6144">
                  <c:v>0.52144200316261791</c:v>
                </c:pt>
                <c:pt idx="6145">
                  <c:v>0.51419741187446399</c:v>
                </c:pt>
                <c:pt idx="6146">
                  <c:v>0.49147860382194386</c:v>
                </c:pt>
                <c:pt idx="6147">
                  <c:v>0.48957919325082111</c:v>
                </c:pt>
                <c:pt idx="6148">
                  <c:v>0.52357540766672994</c:v>
                </c:pt>
                <c:pt idx="6149">
                  <c:v>0.48969685471040003</c:v>
                </c:pt>
                <c:pt idx="6150">
                  <c:v>0.52313693276859285</c:v>
                </c:pt>
                <c:pt idx="6151">
                  <c:v>0.53900122632708092</c:v>
                </c:pt>
                <c:pt idx="6152">
                  <c:v>0.55863250829800304</c:v>
                </c:pt>
                <c:pt idx="6153">
                  <c:v>0.49492084103106715</c:v>
                </c:pt>
                <c:pt idx="6154">
                  <c:v>0.51598054115887193</c:v>
                </c:pt>
                <c:pt idx="6155">
                  <c:v>0.52164381355105394</c:v>
                </c:pt>
                <c:pt idx="6156">
                  <c:v>0.49572247448385098</c:v>
                </c:pt>
                <c:pt idx="6157">
                  <c:v>0.51174286086559995</c:v>
                </c:pt>
                <c:pt idx="6158">
                  <c:v>0.48131093943552206</c:v>
                </c:pt>
                <c:pt idx="6159">
                  <c:v>0.52393360699368308</c:v>
                </c:pt>
                <c:pt idx="6160">
                  <c:v>0.50657205067641897</c:v>
                </c:pt>
                <c:pt idx="6161">
                  <c:v>0.45808075723077912</c:v>
                </c:pt>
                <c:pt idx="6162">
                  <c:v>0.50421065254219988</c:v>
                </c:pt>
                <c:pt idx="6163">
                  <c:v>0.48888832165751495</c:v>
                </c:pt>
                <c:pt idx="6164">
                  <c:v>0.53334944207073498</c:v>
                </c:pt>
                <c:pt idx="6165">
                  <c:v>0.53352618829108511</c:v>
                </c:pt>
                <c:pt idx="6166">
                  <c:v>0.51458382879229103</c:v>
                </c:pt>
                <c:pt idx="6167">
                  <c:v>0.49176781920644308</c:v>
                </c:pt>
                <c:pt idx="6168">
                  <c:v>0.53578209613717409</c:v>
                </c:pt>
                <c:pt idx="6169">
                  <c:v>0.52001929762582799</c:v>
                </c:pt>
                <c:pt idx="6170">
                  <c:v>0.55192483107543511</c:v>
                </c:pt>
                <c:pt idx="6171">
                  <c:v>0.491220237626661</c:v>
                </c:pt>
                <c:pt idx="6172">
                  <c:v>0.49724934682140187</c:v>
                </c:pt>
                <c:pt idx="6173">
                  <c:v>0.48727482048110393</c:v>
                </c:pt>
                <c:pt idx="6174">
                  <c:v>0.54283575810968909</c:v>
                </c:pt>
                <c:pt idx="6175">
                  <c:v>0.50411566138453612</c:v>
                </c:pt>
                <c:pt idx="6176">
                  <c:v>0.45268648565649006</c:v>
                </c:pt>
                <c:pt idx="6177">
                  <c:v>0.47145461434899305</c:v>
                </c:pt>
                <c:pt idx="6178">
                  <c:v>0.53150864115618801</c:v>
                </c:pt>
                <c:pt idx="6179">
                  <c:v>0.50700893281405002</c:v>
                </c:pt>
                <c:pt idx="6180">
                  <c:v>0.49330329840681209</c:v>
                </c:pt>
                <c:pt idx="6181">
                  <c:v>0.47870490948552402</c:v>
                </c:pt>
                <c:pt idx="6182">
                  <c:v>0.53025051300800907</c:v>
                </c:pt>
                <c:pt idx="6183">
                  <c:v>0.45885559194858105</c:v>
                </c:pt>
                <c:pt idx="6184">
                  <c:v>0.51939532043791514</c:v>
                </c:pt>
                <c:pt idx="6185">
                  <c:v>0.48248631102352602</c:v>
                </c:pt>
                <c:pt idx="6186">
                  <c:v>0.55261112122595502</c:v>
                </c:pt>
                <c:pt idx="6187">
                  <c:v>0.52629747358063106</c:v>
                </c:pt>
                <c:pt idx="6188">
                  <c:v>0.50223418167252598</c:v>
                </c:pt>
                <c:pt idx="6189">
                  <c:v>0.51160685891445901</c:v>
                </c:pt>
                <c:pt idx="6190">
                  <c:v>0.54846335748375796</c:v>
                </c:pt>
                <c:pt idx="6191">
                  <c:v>0.54307218007807101</c:v>
                </c:pt>
                <c:pt idx="6192">
                  <c:v>0.53889086332449909</c:v>
                </c:pt>
                <c:pt idx="6193">
                  <c:v>0.51207650902833302</c:v>
                </c:pt>
                <c:pt idx="6194">
                  <c:v>0.52291863549893891</c:v>
                </c:pt>
                <c:pt idx="6195">
                  <c:v>0.55101266998991705</c:v>
                </c:pt>
                <c:pt idx="6196">
                  <c:v>0.51986052106384106</c:v>
                </c:pt>
                <c:pt idx="6197">
                  <c:v>0.51665961962671603</c:v>
                </c:pt>
                <c:pt idx="6198">
                  <c:v>0.45607733909664494</c:v>
                </c:pt>
                <c:pt idx="6199">
                  <c:v>0.52789424104072491</c:v>
                </c:pt>
                <c:pt idx="6200">
                  <c:v>0.50506927528335588</c:v>
                </c:pt>
                <c:pt idx="6201">
                  <c:v>0.48282569368073602</c:v>
                </c:pt>
                <c:pt idx="6202">
                  <c:v>0.51645713805343807</c:v>
                </c:pt>
                <c:pt idx="6203">
                  <c:v>0.56736139532200602</c:v>
                </c:pt>
                <c:pt idx="6204">
                  <c:v>0.51359768362298808</c:v>
                </c:pt>
                <c:pt idx="6205">
                  <c:v>0.48163534142990694</c:v>
                </c:pt>
                <c:pt idx="6206">
                  <c:v>0.54932911747305213</c:v>
                </c:pt>
                <c:pt idx="6207">
                  <c:v>0.50367092995249196</c:v>
                </c:pt>
                <c:pt idx="6208">
                  <c:v>0.54142488654571896</c:v>
                </c:pt>
                <c:pt idx="6209">
                  <c:v>0.56721326980993603</c:v>
                </c:pt>
                <c:pt idx="6210">
                  <c:v>0.52627959657891199</c:v>
                </c:pt>
                <c:pt idx="6211">
                  <c:v>0.53681944304112195</c:v>
                </c:pt>
                <c:pt idx="6212">
                  <c:v>0.50213720384926586</c:v>
                </c:pt>
                <c:pt idx="6213">
                  <c:v>0.56395142048971214</c:v>
                </c:pt>
                <c:pt idx="6214">
                  <c:v>0.52233999200671399</c:v>
                </c:pt>
                <c:pt idx="6215">
                  <c:v>0.50324800260366198</c:v>
                </c:pt>
                <c:pt idx="6216">
                  <c:v>0.46359267894755107</c:v>
                </c:pt>
                <c:pt idx="6217">
                  <c:v>0.47232092684366411</c:v>
                </c:pt>
                <c:pt idx="6218">
                  <c:v>0.55215388231272411</c:v>
                </c:pt>
                <c:pt idx="6219">
                  <c:v>0.45820407168852695</c:v>
                </c:pt>
                <c:pt idx="6220">
                  <c:v>0.55065739802583291</c:v>
                </c:pt>
                <c:pt idx="6221">
                  <c:v>0.47259979955966014</c:v>
                </c:pt>
                <c:pt idx="6222">
                  <c:v>0.51496385625887608</c:v>
                </c:pt>
                <c:pt idx="6223">
                  <c:v>0.54040515365345698</c:v>
                </c:pt>
                <c:pt idx="6224">
                  <c:v>0.45109155355700004</c:v>
                </c:pt>
                <c:pt idx="6225">
                  <c:v>0.51088872373951688</c:v>
                </c:pt>
                <c:pt idx="6226">
                  <c:v>0.49174029734920099</c:v>
                </c:pt>
                <c:pt idx="6227">
                  <c:v>0.51762921352517488</c:v>
                </c:pt>
                <c:pt idx="6228">
                  <c:v>0.49729964564857787</c:v>
                </c:pt>
                <c:pt idx="6229">
                  <c:v>0.58574551357063587</c:v>
                </c:pt>
                <c:pt idx="6230">
                  <c:v>0.52134092304819002</c:v>
                </c:pt>
                <c:pt idx="6231">
                  <c:v>0.53581011650273103</c:v>
                </c:pt>
                <c:pt idx="6232">
                  <c:v>0.51531815791610702</c:v>
                </c:pt>
                <c:pt idx="6233">
                  <c:v>0.53523568006073596</c:v>
                </c:pt>
                <c:pt idx="6234">
                  <c:v>0.50800122109691215</c:v>
                </c:pt>
                <c:pt idx="6235">
                  <c:v>0.50596274708361899</c:v>
                </c:pt>
                <c:pt idx="6236">
                  <c:v>0.4803592907216061</c:v>
                </c:pt>
                <c:pt idx="6237">
                  <c:v>0.53019941915862012</c:v>
                </c:pt>
                <c:pt idx="6238">
                  <c:v>0.48243288678692497</c:v>
                </c:pt>
                <c:pt idx="6239">
                  <c:v>0.52751933050093103</c:v>
                </c:pt>
                <c:pt idx="6240">
                  <c:v>0.56020936534864607</c:v>
                </c:pt>
                <c:pt idx="6241">
                  <c:v>0.56098238048342308</c:v>
                </c:pt>
                <c:pt idx="6242">
                  <c:v>0.44863550861892698</c:v>
                </c:pt>
                <c:pt idx="6243">
                  <c:v>0.52503956710468203</c:v>
                </c:pt>
                <c:pt idx="6244">
                  <c:v>0.45893748969571591</c:v>
                </c:pt>
                <c:pt idx="6245">
                  <c:v>0.52561868645198895</c:v>
                </c:pt>
                <c:pt idx="6246">
                  <c:v>0.51686872367966008</c:v>
                </c:pt>
                <c:pt idx="6247">
                  <c:v>0.52454884083773212</c:v>
                </c:pt>
                <c:pt idx="6248">
                  <c:v>0.55832342681868197</c:v>
                </c:pt>
                <c:pt idx="6249">
                  <c:v>0.50553349933020197</c:v>
                </c:pt>
                <c:pt idx="6250">
                  <c:v>0.53038599902734007</c:v>
                </c:pt>
                <c:pt idx="6251">
                  <c:v>0.53083402492875809</c:v>
                </c:pt>
                <c:pt idx="6252">
                  <c:v>0.53185130363686905</c:v>
                </c:pt>
                <c:pt idx="6253">
                  <c:v>0.54165343635847008</c:v>
                </c:pt>
                <c:pt idx="6254">
                  <c:v>0.47190232901275608</c:v>
                </c:pt>
                <c:pt idx="6255">
                  <c:v>0.51123385431967205</c:v>
                </c:pt>
                <c:pt idx="6256">
                  <c:v>0.53535817153475584</c:v>
                </c:pt>
                <c:pt idx="6257">
                  <c:v>0.50740810619023802</c:v>
                </c:pt>
                <c:pt idx="6258">
                  <c:v>0.537334045023111</c:v>
                </c:pt>
                <c:pt idx="6259">
                  <c:v>0.54596496011820106</c:v>
                </c:pt>
                <c:pt idx="6260">
                  <c:v>0.483980713967056</c:v>
                </c:pt>
                <c:pt idx="6261">
                  <c:v>0.47766015436702502</c:v>
                </c:pt>
                <c:pt idx="6262">
                  <c:v>0.54972905264289895</c:v>
                </c:pt>
                <c:pt idx="6263">
                  <c:v>0.5087927884738811</c:v>
                </c:pt>
                <c:pt idx="6264">
                  <c:v>0.5301993414401911</c:v>
                </c:pt>
                <c:pt idx="6265">
                  <c:v>0.49593411755610595</c:v>
                </c:pt>
                <c:pt idx="6266">
                  <c:v>0.52653969864510886</c:v>
                </c:pt>
                <c:pt idx="6267">
                  <c:v>0.54289422939274001</c:v>
                </c:pt>
                <c:pt idx="6268">
                  <c:v>0.42837573985539401</c:v>
                </c:pt>
                <c:pt idx="6269">
                  <c:v>0.54685192174310304</c:v>
                </c:pt>
                <c:pt idx="6270">
                  <c:v>0.47932631695801398</c:v>
                </c:pt>
                <c:pt idx="6271">
                  <c:v>0.53223505710819408</c:v>
                </c:pt>
                <c:pt idx="6272">
                  <c:v>0.50900913102801493</c:v>
                </c:pt>
                <c:pt idx="6273">
                  <c:v>0.53800295187953406</c:v>
                </c:pt>
                <c:pt idx="6274">
                  <c:v>0.48007283052995287</c:v>
                </c:pt>
                <c:pt idx="6275">
                  <c:v>0.52973357496460705</c:v>
                </c:pt>
                <c:pt idx="6276">
                  <c:v>0.53645545606797596</c:v>
                </c:pt>
                <c:pt idx="6277">
                  <c:v>0.48859845499903198</c:v>
                </c:pt>
                <c:pt idx="6278">
                  <c:v>0.50866891266736514</c:v>
                </c:pt>
                <c:pt idx="6279">
                  <c:v>0.56094358199248495</c:v>
                </c:pt>
                <c:pt idx="6280">
                  <c:v>0.57226232559868695</c:v>
                </c:pt>
                <c:pt idx="6281">
                  <c:v>0.47679192385439195</c:v>
                </c:pt>
                <c:pt idx="6282">
                  <c:v>0.53070778319988587</c:v>
                </c:pt>
                <c:pt idx="6283">
                  <c:v>0.47910114201644594</c:v>
                </c:pt>
                <c:pt idx="6284">
                  <c:v>0.55646783926944499</c:v>
                </c:pt>
                <c:pt idx="6285">
                  <c:v>0.51676716770057707</c:v>
                </c:pt>
                <c:pt idx="6286">
                  <c:v>0.53840174448379097</c:v>
                </c:pt>
                <c:pt idx="6287">
                  <c:v>0.49426267332615292</c:v>
                </c:pt>
                <c:pt idx="6288">
                  <c:v>0.48740270236066496</c:v>
                </c:pt>
                <c:pt idx="6289">
                  <c:v>0.4858046827233431</c:v>
                </c:pt>
                <c:pt idx="6290">
                  <c:v>0.58689029452201802</c:v>
                </c:pt>
                <c:pt idx="6291">
                  <c:v>0.51152674524212716</c:v>
                </c:pt>
                <c:pt idx="6292">
                  <c:v>0.5161129489247569</c:v>
                </c:pt>
                <c:pt idx="6293">
                  <c:v>0.49894455183766706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0.53583762568323989</c:v>
                </c:pt>
                <c:pt idx="6297">
                  <c:v>0.52242722686816501</c:v>
                </c:pt>
                <c:pt idx="6298">
                  <c:v>0.55831640580209696</c:v>
                </c:pt>
                <c:pt idx="6299">
                  <c:v>0.51420708523810599</c:v>
                </c:pt>
                <c:pt idx="6300">
                  <c:v>0.49776508893557103</c:v>
                </c:pt>
                <c:pt idx="6301">
                  <c:v>0.50164374198605588</c:v>
                </c:pt>
                <c:pt idx="6302">
                  <c:v>0.53048830761722698</c:v>
                </c:pt>
                <c:pt idx="6303">
                  <c:v>0.53430530852565894</c:v>
                </c:pt>
                <c:pt idx="6304">
                  <c:v>0.49383741148193305</c:v>
                </c:pt>
                <c:pt idx="6305">
                  <c:v>0.54379133782450406</c:v>
                </c:pt>
                <c:pt idx="6306">
                  <c:v>0.528123087428641</c:v>
                </c:pt>
                <c:pt idx="6307">
                  <c:v>0.52926080219966298</c:v>
                </c:pt>
                <c:pt idx="6308">
                  <c:v>0.49985051964939609</c:v>
                </c:pt>
                <c:pt idx="6309">
                  <c:v>0.46288678549300888</c:v>
                </c:pt>
                <c:pt idx="6310">
                  <c:v>0.56797155749763506</c:v>
                </c:pt>
                <c:pt idx="6311">
                  <c:v>0.45494675151364694</c:v>
                </c:pt>
                <c:pt idx="6312">
                  <c:v>0.49114747645194012</c:v>
                </c:pt>
                <c:pt idx="6313">
                  <c:v>0.54502167338463392</c:v>
                </c:pt>
                <c:pt idx="6314">
                  <c:v>0.51565973265416498</c:v>
                </c:pt>
                <c:pt idx="6315">
                  <c:v>0.51901925822566197</c:v>
                </c:pt>
                <c:pt idx="6316">
                  <c:v>0.46677586866527288</c:v>
                </c:pt>
                <c:pt idx="6317">
                  <c:v>0.51217834035986587</c:v>
                </c:pt>
                <c:pt idx="6318">
                  <c:v>0.53411953516785815</c:v>
                </c:pt>
                <c:pt idx="6319">
                  <c:v>0.50163220767401806</c:v>
                </c:pt>
                <c:pt idx="6320">
                  <c:v>0.53335584750523202</c:v>
                </c:pt>
                <c:pt idx="6321">
                  <c:v>0.46985544113851196</c:v>
                </c:pt>
                <c:pt idx="6322">
                  <c:v>0.53336663417295804</c:v>
                </c:pt>
                <c:pt idx="6323">
                  <c:v>0.47178061389349191</c:v>
                </c:pt>
                <c:pt idx="6324">
                  <c:v>0.50050586025749499</c:v>
                </c:pt>
                <c:pt idx="6325">
                  <c:v>0.52751235300102195</c:v>
                </c:pt>
                <c:pt idx="6326">
                  <c:v>0.45291210427003692</c:v>
                </c:pt>
                <c:pt idx="6327">
                  <c:v>0.54684015689271592</c:v>
                </c:pt>
                <c:pt idx="6328">
                  <c:v>0.51024024818624703</c:v>
                </c:pt>
                <c:pt idx="6329">
                  <c:v>0.53136767136946506</c:v>
                </c:pt>
                <c:pt idx="6330">
                  <c:v>0.49794824085603406</c:v>
                </c:pt>
                <c:pt idx="6331">
                  <c:v>0.47214768283468689</c:v>
                </c:pt>
                <c:pt idx="6332">
                  <c:v>0.50707828453069204</c:v>
                </c:pt>
                <c:pt idx="6333">
                  <c:v>0.5401158400343179</c:v>
                </c:pt>
                <c:pt idx="6334">
                  <c:v>0.49938241474310896</c:v>
                </c:pt>
                <c:pt idx="6335">
                  <c:v>0.50592757190024806</c:v>
                </c:pt>
                <c:pt idx="6336">
                  <c:v>0.53494206367749808</c:v>
                </c:pt>
                <c:pt idx="6337">
                  <c:v>0.55897475394846396</c:v>
                </c:pt>
                <c:pt idx="6338">
                  <c:v>0.55249136175163205</c:v>
                </c:pt>
                <c:pt idx="6339">
                  <c:v>0.51946968599059495</c:v>
                </c:pt>
                <c:pt idx="6340">
                  <c:v>0.50855878064811</c:v>
                </c:pt>
                <c:pt idx="6341">
                  <c:v>0.5316450982931209</c:v>
                </c:pt>
                <c:pt idx="6342">
                  <c:v>0.570260791017139</c:v>
                </c:pt>
                <c:pt idx="6343">
                  <c:v>0.48392727939045299</c:v>
                </c:pt>
                <c:pt idx="6344">
                  <c:v>0.49784662696731297</c:v>
                </c:pt>
                <c:pt idx="6345">
                  <c:v>0.50578353741632487</c:v>
                </c:pt>
                <c:pt idx="6346">
                  <c:v>0.52358264270658494</c:v>
                </c:pt>
                <c:pt idx="6347">
                  <c:v>0.514941138280399</c:v>
                </c:pt>
                <c:pt idx="6348">
                  <c:v>0.52119753359576493</c:v>
                </c:pt>
                <c:pt idx="6349">
                  <c:v>0.50399275634075091</c:v>
                </c:pt>
                <c:pt idx="6350">
                  <c:v>0.50789502503210593</c:v>
                </c:pt>
                <c:pt idx="6351">
                  <c:v>0.50112752977154496</c:v>
                </c:pt>
                <c:pt idx="6352">
                  <c:v>0.54164851082526899</c:v>
                </c:pt>
                <c:pt idx="6353">
                  <c:v>0.50249767963425895</c:v>
                </c:pt>
                <c:pt idx="6354">
                  <c:v>0.47214832639623905</c:v>
                </c:pt>
                <c:pt idx="6355">
                  <c:v>0.47784697279478994</c:v>
                </c:pt>
                <c:pt idx="6356">
                  <c:v>0.51897925634686792</c:v>
                </c:pt>
                <c:pt idx="6357">
                  <c:v>0.51220414391925606</c:v>
                </c:pt>
                <c:pt idx="6358">
                  <c:v>0.53667288506877797</c:v>
                </c:pt>
                <c:pt idx="6359">
                  <c:v>0.48880891283397199</c:v>
                </c:pt>
                <c:pt idx="6360">
                  <c:v>0.57079887869990098</c:v>
                </c:pt>
                <c:pt idx="6361">
                  <c:v>0.49204058374578896</c:v>
                </c:pt>
                <c:pt idx="6362">
                  <c:v>0.53560800665792496</c:v>
                </c:pt>
                <c:pt idx="6363">
                  <c:v>0.50286322010330908</c:v>
                </c:pt>
                <c:pt idx="6364">
                  <c:v>0.52296562714759987</c:v>
                </c:pt>
                <c:pt idx="6365">
                  <c:v>0.55233562402081193</c:v>
                </c:pt>
                <c:pt idx="6366">
                  <c:v>0.51494781133035505</c:v>
                </c:pt>
                <c:pt idx="6367">
                  <c:v>0.59020683832076093</c:v>
                </c:pt>
                <c:pt idx="6368">
                  <c:v>0.52007433628299204</c:v>
                </c:pt>
                <c:pt idx="6369">
                  <c:v>0.52882740939681905</c:v>
                </c:pt>
                <c:pt idx="6370">
                  <c:v>0.46075288759380595</c:v>
                </c:pt>
                <c:pt idx="6371">
                  <c:v>0.52412632867807907</c:v>
                </c:pt>
                <c:pt idx="6372">
                  <c:v>0.49520195377096499</c:v>
                </c:pt>
                <c:pt idx="6373">
                  <c:v>0.50900382897935292</c:v>
                </c:pt>
                <c:pt idx="6374">
                  <c:v>0.51914088995154284</c:v>
                </c:pt>
                <c:pt idx="6375">
                  <c:v>0.53795652478357203</c:v>
                </c:pt>
                <c:pt idx="6376">
                  <c:v>0.57104170708526203</c:v>
                </c:pt>
                <c:pt idx="6377">
                  <c:v>0.54080343894974692</c:v>
                </c:pt>
                <c:pt idx="6378">
                  <c:v>0.48718487713680103</c:v>
                </c:pt>
                <c:pt idx="6379">
                  <c:v>0.55299383291125592</c:v>
                </c:pt>
                <c:pt idx="6380">
                  <c:v>0.56725158430486111</c:v>
                </c:pt>
                <c:pt idx="6381">
                  <c:v>0.49631630057242615</c:v>
                </c:pt>
                <c:pt idx="6382">
                  <c:v>0.51640640989093189</c:v>
                </c:pt>
                <c:pt idx="6383">
                  <c:v>0.50153391840029504</c:v>
                </c:pt>
                <c:pt idx="6384">
                  <c:v>0.48467811625264889</c:v>
                </c:pt>
                <c:pt idx="6385">
                  <c:v>0.51078443647699001</c:v>
                </c:pt>
                <c:pt idx="6386">
                  <c:v>0.48455753835964099</c:v>
                </c:pt>
                <c:pt idx="6387">
                  <c:v>0.48050669888490904</c:v>
                </c:pt>
                <c:pt idx="6388">
                  <c:v>0.46017766937628313</c:v>
                </c:pt>
                <c:pt idx="6389">
                  <c:v>0.55097424825460306</c:v>
                </c:pt>
                <c:pt idx="6390">
                  <c:v>0.56671204481578696</c:v>
                </c:pt>
                <c:pt idx="6391">
                  <c:v>0.51865299170852297</c:v>
                </c:pt>
                <c:pt idx="6392">
                  <c:v>0.52547387893832509</c:v>
                </c:pt>
                <c:pt idx="6393">
                  <c:v>0.51581093327282013</c:v>
                </c:pt>
                <c:pt idx="6394">
                  <c:v>0.51053570090395606</c:v>
                </c:pt>
                <c:pt idx="6395">
                  <c:v>0.47849940409208103</c:v>
                </c:pt>
                <c:pt idx="6396">
                  <c:v>0.49955600308383308</c:v>
                </c:pt>
                <c:pt idx="6397">
                  <c:v>0.52120534953005393</c:v>
                </c:pt>
                <c:pt idx="6398">
                  <c:v>0.49145043252861886</c:v>
                </c:pt>
                <c:pt idx="6399">
                  <c:v>0.45901074076915405</c:v>
                </c:pt>
                <c:pt idx="6400">
                  <c:v>0.53516700623185998</c:v>
                </c:pt>
                <c:pt idx="6401">
                  <c:v>0.51073008389486196</c:v>
                </c:pt>
                <c:pt idx="6402">
                  <c:v>0.50254871593326689</c:v>
                </c:pt>
                <c:pt idx="6403">
                  <c:v>0.54386618042617307</c:v>
                </c:pt>
                <c:pt idx="6404">
                  <c:v>0.53119738706803998</c:v>
                </c:pt>
                <c:pt idx="6405">
                  <c:v>0.5535047301804541</c:v>
                </c:pt>
                <c:pt idx="6406">
                  <c:v>0.46779075752981591</c:v>
                </c:pt>
                <c:pt idx="6407">
                  <c:v>0.51369440055287607</c:v>
                </c:pt>
                <c:pt idx="6408">
                  <c:v>0.52411677908577792</c:v>
                </c:pt>
                <c:pt idx="6409">
                  <c:v>0.54425886810690904</c:v>
                </c:pt>
                <c:pt idx="6410">
                  <c:v>0.59635023884664595</c:v>
                </c:pt>
                <c:pt idx="6411">
                  <c:v>0.519732965693816</c:v>
                </c:pt>
                <c:pt idx="6412">
                  <c:v>0.55655490783520212</c:v>
                </c:pt>
                <c:pt idx="6413">
                  <c:v>0.5380125986942379</c:v>
                </c:pt>
                <c:pt idx="6414">
                  <c:v>0.51717148035660188</c:v>
                </c:pt>
                <c:pt idx="6415">
                  <c:v>0.49808403802066792</c:v>
                </c:pt>
                <c:pt idx="6416">
                  <c:v>0.47490820501633713</c:v>
                </c:pt>
                <c:pt idx="6417">
                  <c:v>0.51873426122628596</c:v>
                </c:pt>
                <c:pt idx="6418">
                  <c:v>0.49629286925233207</c:v>
                </c:pt>
                <c:pt idx="6419">
                  <c:v>0.48612036284178695</c:v>
                </c:pt>
                <c:pt idx="6420">
                  <c:v>0.53400640193371007</c:v>
                </c:pt>
                <c:pt idx="6421">
                  <c:v>0.56404463349828504</c:v>
                </c:pt>
                <c:pt idx="6422">
                  <c:v>0.49013411014588792</c:v>
                </c:pt>
                <c:pt idx="6423">
                  <c:v>0.55509837165690101</c:v>
                </c:pt>
                <c:pt idx="6424">
                  <c:v>0.54363994598004406</c:v>
                </c:pt>
                <c:pt idx="6425">
                  <c:v>0.53651677992046798</c:v>
                </c:pt>
                <c:pt idx="6426">
                  <c:v>0.55560260207199907</c:v>
                </c:pt>
                <c:pt idx="6427">
                  <c:v>0.53561506911803392</c:v>
                </c:pt>
                <c:pt idx="6428">
                  <c:v>0.49130460649461605</c:v>
                </c:pt>
                <c:pt idx="6429">
                  <c:v>0.55077488536067609</c:v>
                </c:pt>
                <c:pt idx="6430">
                  <c:v>0.54910941839888394</c:v>
                </c:pt>
                <c:pt idx="6431">
                  <c:v>0.50738442641982195</c:v>
                </c:pt>
                <c:pt idx="6432">
                  <c:v>0.57827992325159305</c:v>
                </c:pt>
                <c:pt idx="6433">
                  <c:v>0.51962252595291603</c:v>
                </c:pt>
                <c:pt idx="6434">
                  <c:v>0.52065084959627694</c:v>
                </c:pt>
                <c:pt idx="6435">
                  <c:v>0.55200055359080613</c:v>
                </c:pt>
                <c:pt idx="6436">
                  <c:v>0.53468850103392485</c:v>
                </c:pt>
                <c:pt idx="6437">
                  <c:v>0.50385218587485514</c:v>
                </c:pt>
                <c:pt idx="6438">
                  <c:v>0.52095011234890498</c:v>
                </c:pt>
                <c:pt idx="6439">
                  <c:v>0.48323727603539601</c:v>
                </c:pt>
                <c:pt idx="6440">
                  <c:v>0.50309700859415296</c:v>
                </c:pt>
                <c:pt idx="6441">
                  <c:v>0.51135235241578703</c:v>
                </c:pt>
                <c:pt idx="6442">
                  <c:v>0.50688882853402095</c:v>
                </c:pt>
                <c:pt idx="6443">
                  <c:v>0.51787737961149993</c:v>
                </c:pt>
                <c:pt idx="6444">
                  <c:v>0.52828829208132211</c:v>
                </c:pt>
                <c:pt idx="6445">
                  <c:v>0.52881700053193703</c:v>
                </c:pt>
                <c:pt idx="6446">
                  <c:v>0.48770730434095699</c:v>
                </c:pt>
                <c:pt idx="6447">
                  <c:v>0.53117838391566996</c:v>
                </c:pt>
                <c:pt idx="6448">
                  <c:v>0.55589940403406901</c:v>
                </c:pt>
                <c:pt idx="6449">
                  <c:v>0.54529670254200102</c:v>
                </c:pt>
                <c:pt idx="6450">
                  <c:v>0.50035234845709009</c:v>
                </c:pt>
                <c:pt idx="6451">
                  <c:v>0.51610829604239894</c:v>
                </c:pt>
                <c:pt idx="6452">
                  <c:v>0.47581041619294584</c:v>
                </c:pt>
                <c:pt idx="6453">
                  <c:v>0.51414693537729095</c:v>
                </c:pt>
                <c:pt idx="6454">
                  <c:v>0.51056041144333797</c:v>
                </c:pt>
                <c:pt idx="6455">
                  <c:v>0.53852675456550703</c:v>
                </c:pt>
                <c:pt idx="6456">
                  <c:v>0.47200975775530607</c:v>
                </c:pt>
                <c:pt idx="6457">
                  <c:v>0.49807646342677192</c:v>
                </c:pt>
                <c:pt idx="6458">
                  <c:v>0.48947016538324595</c:v>
                </c:pt>
                <c:pt idx="6459">
                  <c:v>0.52074255900945199</c:v>
                </c:pt>
                <c:pt idx="6460">
                  <c:v>0.53214105965602798</c:v>
                </c:pt>
                <c:pt idx="6461">
                  <c:v>0.54857107756539503</c:v>
                </c:pt>
                <c:pt idx="6462">
                  <c:v>0.51053609994594207</c:v>
                </c:pt>
                <c:pt idx="6463">
                  <c:v>0.52956062766739109</c:v>
                </c:pt>
                <c:pt idx="6464">
                  <c:v>0.57327990212933599</c:v>
                </c:pt>
                <c:pt idx="6465">
                  <c:v>0.49923459318553809</c:v>
                </c:pt>
                <c:pt idx="6466">
                  <c:v>0.51592279437086497</c:v>
                </c:pt>
                <c:pt idx="6467">
                  <c:v>0.50183650846337691</c:v>
                </c:pt>
                <c:pt idx="6468">
                  <c:v>0.49542665157426491</c:v>
                </c:pt>
                <c:pt idx="6469">
                  <c:v>0.48874951823762292</c:v>
                </c:pt>
                <c:pt idx="6470">
                  <c:v>0.48181699621019303</c:v>
                </c:pt>
                <c:pt idx="6471">
                  <c:v>0.50111683955958208</c:v>
                </c:pt>
                <c:pt idx="6472">
                  <c:v>0.53173437948042701</c:v>
                </c:pt>
                <c:pt idx="6473">
                  <c:v>0.52489367858015001</c:v>
                </c:pt>
                <c:pt idx="6474">
                  <c:v>0.48501213036340896</c:v>
                </c:pt>
                <c:pt idx="6475">
                  <c:v>0.56686571055684098</c:v>
                </c:pt>
                <c:pt idx="6476">
                  <c:v>0.53880056716941305</c:v>
                </c:pt>
                <c:pt idx="6477">
                  <c:v>0.48799710675431707</c:v>
                </c:pt>
                <c:pt idx="6478">
                  <c:v>0.50699364596530094</c:v>
                </c:pt>
                <c:pt idx="6479">
                  <c:v>0.52296098687332093</c:v>
                </c:pt>
                <c:pt idx="6480">
                  <c:v>0.52056190361883892</c:v>
                </c:pt>
                <c:pt idx="6481">
                  <c:v>0.527762374641075</c:v>
                </c:pt>
                <c:pt idx="6482">
                  <c:v>0.53986993343294098</c:v>
                </c:pt>
                <c:pt idx="6483">
                  <c:v>0.49879815838339592</c:v>
                </c:pt>
                <c:pt idx="6484">
                  <c:v>0.49418128402284289</c:v>
                </c:pt>
                <c:pt idx="6485">
                  <c:v>0.49537123730509403</c:v>
                </c:pt>
                <c:pt idx="6486">
                  <c:v>0.53228855708900591</c:v>
                </c:pt>
                <c:pt idx="6487">
                  <c:v>0.49462108547060302</c:v>
                </c:pt>
                <c:pt idx="6488">
                  <c:v>0.54140661655148192</c:v>
                </c:pt>
                <c:pt idx="6489">
                  <c:v>0.47724016598072694</c:v>
                </c:pt>
                <c:pt idx="6490">
                  <c:v>0.55491964847568687</c:v>
                </c:pt>
                <c:pt idx="6491">
                  <c:v>0.54592584651819787</c:v>
                </c:pt>
                <c:pt idx="6492">
                  <c:v>0.52064744141524588</c:v>
                </c:pt>
                <c:pt idx="6493">
                  <c:v>0.50649608448567396</c:v>
                </c:pt>
                <c:pt idx="6494">
                  <c:v>0.57685486602743796</c:v>
                </c:pt>
                <c:pt idx="6495">
                  <c:v>0.50324498445223298</c:v>
                </c:pt>
                <c:pt idx="6496">
                  <c:v>0.49970671765628893</c:v>
                </c:pt>
                <c:pt idx="6497">
                  <c:v>0.53037125478552594</c:v>
                </c:pt>
                <c:pt idx="6498">
                  <c:v>0.52973264916433105</c:v>
                </c:pt>
                <c:pt idx="6499">
                  <c:v>0.47545158952107014</c:v>
                </c:pt>
                <c:pt idx="6500">
                  <c:v>0.4869593307437019</c:v>
                </c:pt>
                <c:pt idx="6501">
                  <c:v>0.48073215063153396</c:v>
                </c:pt>
                <c:pt idx="6502">
                  <c:v>0.51103394596557095</c:v>
                </c:pt>
                <c:pt idx="6503">
                  <c:v>0.584920722459639</c:v>
                </c:pt>
                <c:pt idx="6504">
                  <c:v>0.53273198189651005</c:v>
                </c:pt>
                <c:pt idx="6505">
                  <c:v>0.53625052246026905</c:v>
                </c:pt>
                <c:pt idx="6506">
                  <c:v>0.45243092456353196</c:v>
                </c:pt>
                <c:pt idx="6507">
                  <c:v>0.47932908913632288</c:v>
                </c:pt>
                <c:pt idx="6508">
                  <c:v>0.56042007112320891</c:v>
                </c:pt>
                <c:pt idx="6509">
                  <c:v>0.48965690446986709</c:v>
                </c:pt>
                <c:pt idx="6510">
                  <c:v>0.52917155982330699</c:v>
                </c:pt>
                <c:pt idx="6511">
                  <c:v>0.51406520296022407</c:v>
                </c:pt>
                <c:pt idx="6512">
                  <c:v>0.54400156558536894</c:v>
                </c:pt>
                <c:pt idx="6513">
                  <c:v>0.50002583257562705</c:v>
                </c:pt>
                <c:pt idx="6514">
                  <c:v>0.45101153166727515</c:v>
                </c:pt>
                <c:pt idx="6515">
                  <c:v>0.49378805092772304</c:v>
                </c:pt>
                <c:pt idx="6516">
                  <c:v>0.53279470137962393</c:v>
                </c:pt>
                <c:pt idx="6517">
                  <c:v>0.50209410190085701</c:v>
                </c:pt>
                <c:pt idx="6518">
                  <c:v>0.50153827002353102</c:v>
                </c:pt>
                <c:pt idx="6519">
                  <c:v>0.50148204771427507</c:v>
                </c:pt>
                <c:pt idx="6520">
                  <c:v>0.53443902536225796</c:v>
                </c:pt>
                <c:pt idx="6521">
                  <c:v>0.49006129945853893</c:v>
                </c:pt>
                <c:pt idx="6522">
                  <c:v>0.51793790318090993</c:v>
                </c:pt>
                <c:pt idx="6523">
                  <c:v>0.54070991113690703</c:v>
                </c:pt>
                <c:pt idx="6524">
                  <c:v>0.57714441319109011</c:v>
                </c:pt>
                <c:pt idx="6525">
                  <c:v>0.52924758262500093</c:v>
                </c:pt>
                <c:pt idx="6526">
                  <c:v>0.53640935479636298</c:v>
                </c:pt>
                <c:pt idx="6527">
                  <c:v>0.54514586553042688</c:v>
                </c:pt>
                <c:pt idx="6528">
                  <c:v>0.53442117277035994</c:v>
                </c:pt>
                <c:pt idx="6529">
                  <c:v>0.52180576282253111</c:v>
                </c:pt>
                <c:pt idx="6530">
                  <c:v>0.54144711812636914</c:v>
                </c:pt>
                <c:pt idx="6531">
                  <c:v>0.47612970896615203</c:v>
                </c:pt>
                <c:pt idx="6532">
                  <c:v>0.52276603291489898</c:v>
                </c:pt>
                <c:pt idx="6533">
                  <c:v>0.51898291453784906</c:v>
                </c:pt>
                <c:pt idx="6534">
                  <c:v>0.51648282400918899</c:v>
                </c:pt>
                <c:pt idx="6535">
                  <c:v>0.4983164665353701</c:v>
                </c:pt>
                <c:pt idx="6536">
                  <c:v>0.51315808502415594</c:v>
                </c:pt>
                <c:pt idx="6537">
                  <c:v>0.48961201910532293</c:v>
                </c:pt>
                <c:pt idx="6538">
                  <c:v>0.52367882956930589</c:v>
                </c:pt>
                <c:pt idx="6539">
                  <c:v>0.52340898322612106</c:v>
                </c:pt>
                <c:pt idx="6540">
                  <c:v>0.52050421614054587</c:v>
                </c:pt>
                <c:pt idx="6541">
                  <c:v>0.56011835532727994</c:v>
                </c:pt>
                <c:pt idx="6542">
                  <c:v>0.50819898683014797</c:v>
                </c:pt>
                <c:pt idx="6543">
                  <c:v>0.53434259430730091</c:v>
                </c:pt>
                <c:pt idx="6544">
                  <c:v>0.47247367992607303</c:v>
                </c:pt>
                <c:pt idx="6545">
                  <c:v>0.5832827327512291</c:v>
                </c:pt>
                <c:pt idx="6546">
                  <c:v>0.57583384542900307</c:v>
                </c:pt>
                <c:pt idx="6547">
                  <c:v>0.45631024675691589</c:v>
                </c:pt>
                <c:pt idx="6548">
                  <c:v>0.47961023470217701</c:v>
                </c:pt>
                <c:pt idx="6549">
                  <c:v>0.54311734784986909</c:v>
                </c:pt>
                <c:pt idx="6550">
                  <c:v>0.55551928019018104</c:v>
                </c:pt>
                <c:pt idx="6551">
                  <c:v>0.53040644638949208</c:v>
                </c:pt>
                <c:pt idx="6552">
                  <c:v>0.50735543290756602</c:v>
                </c:pt>
                <c:pt idx="6553">
                  <c:v>0.47874860794632201</c:v>
                </c:pt>
                <c:pt idx="6554">
                  <c:v>0.52472866806610896</c:v>
                </c:pt>
                <c:pt idx="6555">
                  <c:v>0.50363266930019412</c:v>
                </c:pt>
                <c:pt idx="6556">
                  <c:v>0.58149533693129085</c:v>
                </c:pt>
                <c:pt idx="6557">
                  <c:v>0.48934947195360012</c:v>
                </c:pt>
                <c:pt idx="6558">
                  <c:v>0.52645628336351702</c:v>
                </c:pt>
                <c:pt idx="6559">
                  <c:v>0.48975389105566902</c:v>
                </c:pt>
                <c:pt idx="6560">
                  <c:v>0.4445245113847911</c:v>
                </c:pt>
                <c:pt idx="6561">
                  <c:v>0.50609962530464003</c:v>
                </c:pt>
                <c:pt idx="6562">
                  <c:v>0.53054402702742298</c:v>
                </c:pt>
                <c:pt idx="6563">
                  <c:v>0.53799227312138587</c:v>
                </c:pt>
                <c:pt idx="6564">
                  <c:v>0.52874203922645102</c:v>
                </c:pt>
                <c:pt idx="6565">
                  <c:v>0.50115729101238204</c:v>
                </c:pt>
                <c:pt idx="6566">
                  <c:v>0.49595764649011809</c:v>
                </c:pt>
                <c:pt idx="6567">
                  <c:v>0.49222328311688401</c:v>
                </c:pt>
                <c:pt idx="6568">
                  <c:v>0.50654028029409304</c:v>
                </c:pt>
                <c:pt idx="6569">
                  <c:v>0.55691875309369809</c:v>
                </c:pt>
                <c:pt idx="6570">
                  <c:v>0.52069096747337407</c:v>
                </c:pt>
                <c:pt idx="6571">
                  <c:v>0.569883980590012</c:v>
                </c:pt>
                <c:pt idx="6572">
                  <c:v>0.54591578506513205</c:v>
                </c:pt>
                <c:pt idx="6573">
                  <c:v>0.503914823192262</c:v>
                </c:pt>
                <c:pt idx="6574">
                  <c:v>0.56788051968683606</c:v>
                </c:pt>
                <c:pt idx="6575">
                  <c:v>0.50579891112296893</c:v>
                </c:pt>
                <c:pt idx="6576">
                  <c:v>0.49248513534279503</c:v>
                </c:pt>
                <c:pt idx="6577">
                  <c:v>0.53198868577543801</c:v>
                </c:pt>
                <c:pt idx="6578">
                  <c:v>0.54068742123868896</c:v>
                </c:pt>
                <c:pt idx="6579">
                  <c:v>0.51687328193842386</c:v>
                </c:pt>
                <c:pt idx="6580">
                  <c:v>0.52977855229981896</c:v>
                </c:pt>
                <c:pt idx="6581">
                  <c:v>0.48650192310628304</c:v>
                </c:pt>
                <c:pt idx="6582">
                  <c:v>0.4726043867064279</c:v>
                </c:pt>
                <c:pt idx="6583">
                  <c:v>0.51393227171606704</c:v>
                </c:pt>
                <c:pt idx="6584">
                  <c:v>0.51869864316000602</c:v>
                </c:pt>
                <c:pt idx="6585">
                  <c:v>0.48458173505189894</c:v>
                </c:pt>
                <c:pt idx="6586">
                  <c:v>0.48040872228489206</c:v>
                </c:pt>
                <c:pt idx="6587">
                  <c:v>0.52259238258528107</c:v>
                </c:pt>
                <c:pt idx="6588">
                  <c:v>0.52545241131495013</c:v>
                </c:pt>
                <c:pt idx="6589">
                  <c:v>0.54329837412332505</c:v>
                </c:pt>
                <c:pt idx="6590">
                  <c:v>0.56174759690005094</c:v>
                </c:pt>
                <c:pt idx="6591">
                  <c:v>0.53306743470668394</c:v>
                </c:pt>
                <c:pt idx="6592">
                  <c:v>0.51087825898676198</c:v>
                </c:pt>
                <c:pt idx="6593">
                  <c:v>0.52528431774431095</c:v>
                </c:pt>
                <c:pt idx="6594">
                  <c:v>0.52088270092237698</c:v>
                </c:pt>
                <c:pt idx="6595">
                  <c:v>0.498732592567109</c:v>
                </c:pt>
                <c:pt idx="6596">
                  <c:v>0.50704320630044097</c:v>
                </c:pt>
                <c:pt idx="6597">
                  <c:v>0.48390130916518403</c:v>
                </c:pt>
                <c:pt idx="6598">
                  <c:v>0.51585336819432315</c:v>
                </c:pt>
                <c:pt idx="6599">
                  <c:v>0.51515384232721695</c:v>
                </c:pt>
                <c:pt idx="6600">
                  <c:v>0.43146667098194902</c:v>
                </c:pt>
                <c:pt idx="6601">
                  <c:v>0.51390044924302491</c:v>
                </c:pt>
                <c:pt idx="6602">
                  <c:v>0.48488290342126295</c:v>
                </c:pt>
                <c:pt idx="6603">
                  <c:v>0.53763547997861005</c:v>
                </c:pt>
                <c:pt idx="6604">
                  <c:v>0.52289110197983801</c:v>
                </c:pt>
                <c:pt idx="6605">
                  <c:v>0.47065579325697804</c:v>
                </c:pt>
                <c:pt idx="6606">
                  <c:v>0.5116011713919929</c:v>
                </c:pt>
                <c:pt idx="6607">
                  <c:v>0.49921771250855196</c:v>
                </c:pt>
                <c:pt idx="6608">
                  <c:v>0.52068228793903892</c:v>
                </c:pt>
                <c:pt idx="6609">
                  <c:v>0.55627449001884599</c:v>
                </c:pt>
                <c:pt idx="6610">
                  <c:v>0.48994180288523592</c:v>
                </c:pt>
                <c:pt idx="6611">
                  <c:v>0.51060306682407708</c:v>
                </c:pt>
                <c:pt idx="6612">
                  <c:v>0.48716215339676905</c:v>
                </c:pt>
                <c:pt idx="6613">
                  <c:v>0.50442350964264693</c:v>
                </c:pt>
                <c:pt idx="6614">
                  <c:v>0.56326073392341514</c:v>
                </c:pt>
                <c:pt idx="6615">
                  <c:v>0.51867979167598299</c:v>
                </c:pt>
                <c:pt idx="6616">
                  <c:v>0.48889061077101392</c:v>
                </c:pt>
                <c:pt idx="6617">
                  <c:v>0.52625723106105493</c:v>
                </c:pt>
                <c:pt idx="6618">
                  <c:v>0.49714634442291006</c:v>
                </c:pt>
                <c:pt idx="6619">
                  <c:v>0.46896910136931402</c:v>
                </c:pt>
                <c:pt idx="6620">
                  <c:v>0.50724211889535509</c:v>
                </c:pt>
                <c:pt idx="6621">
                  <c:v>0.53319169375702313</c:v>
                </c:pt>
                <c:pt idx="6622">
                  <c:v>0.57586291544789603</c:v>
                </c:pt>
                <c:pt idx="6623">
                  <c:v>0.45721738477530094</c:v>
                </c:pt>
                <c:pt idx="6624">
                  <c:v>0.55279759120105398</c:v>
                </c:pt>
                <c:pt idx="6625">
                  <c:v>0.5398949749520191</c:v>
                </c:pt>
                <c:pt idx="6626">
                  <c:v>0.54563560768140795</c:v>
                </c:pt>
                <c:pt idx="6627">
                  <c:v>0.53484524996076299</c:v>
                </c:pt>
                <c:pt idx="6628">
                  <c:v>0.48817108520922214</c:v>
                </c:pt>
                <c:pt idx="6629">
                  <c:v>0.5455942497035241</c:v>
                </c:pt>
                <c:pt idx="6630">
                  <c:v>0.49805609732781597</c:v>
                </c:pt>
                <c:pt idx="6631">
                  <c:v>0.50963251035397106</c:v>
                </c:pt>
                <c:pt idx="6632">
                  <c:v>0.60796598621128206</c:v>
                </c:pt>
                <c:pt idx="6633">
                  <c:v>0.54807186689910792</c:v>
                </c:pt>
                <c:pt idx="6634">
                  <c:v>0.50845519387350002</c:v>
                </c:pt>
                <c:pt idx="6635">
                  <c:v>0.52957004592023504</c:v>
                </c:pt>
                <c:pt idx="6636">
                  <c:v>0.55731393865636003</c:v>
                </c:pt>
                <c:pt idx="6637">
                  <c:v>0.51465083517584498</c:v>
                </c:pt>
                <c:pt idx="6638">
                  <c:v>0.52582915786084894</c:v>
                </c:pt>
                <c:pt idx="6639">
                  <c:v>0.50892244851012902</c:v>
                </c:pt>
                <c:pt idx="6640">
                  <c:v>0.56418716222554499</c:v>
                </c:pt>
                <c:pt idx="6641">
                  <c:v>0.51257420768374096</c:v>
                </c:pt>
                <c:pt idx="6642">
                  <c:v>0.49844848217363591</c:v>
                </c:pt>
                <c:pt idx="6643">
                  <c:v>0.49749345474002893</c:v>
                </c:pt>
                <c:pt idx="6644">
                  <c:v>0.49776060378437903</c:v>
                </c:pt>
                <c:pt idx="6645">
                  <c:v>0.49251184556014294</c:v>
                </c:pt>
                <c:pt idx="6646">
                  <c:v>0.50158410183513003</c:v>
                </c:pt>
                <c:pt idx="6647">
                  <c:v>0.52950048800822203</c:v>
                </c:pt>
                <c:pt idx="6648">
                  <c:v>0.54964194516798104</c:v>
                </c:pt>
                <c:pt idx="6649">
                  <c:v>0.58032035069288002</c:v>
                </c:pt>
                <c:pt idx="6650">
                  <c:v>0.46602054699289708</c:v>
                </c:pt>
                <c:pt idx="6651">
                  <c:v>0.51153172949127002</c:v>
                </c:pt>
                <c:pt idx="6652">
                  <c:v>0.47640613092264994</c:v>
                </c:pt>
                <c:pt idx="6653">
                  <c:v>0.53105465182172307</c:v>
                </c:pt>
                <c:pt idx="6654">
                  <c:v>0.55266081087612606</c:v>
                </c:pt>
                <c:pt idx="6655">
                  <c:v>0.44893638989287488</c:v>
                </c:pt>
                <c:pt idx="6656">
                  <c:v>0.48900617115393807</c:v>
                </c:pt>
                <c:pt idx="6657">
                  <c:v>0.46819627122082197</c:v>
                </c:pt>
                <c:pt idx="6658">
                  <c:v>0.50947324103677794</c:v>
                </c:pt>
                <c:pt idx="6659">
                  <c:v>0.51217722657823295</c:v>
                </c:pt>
                <c:pt idx="6660">
                  <c:v>0.50324099739371497</c:v>
                </c:pt>
                <c:pt idx="6661">
                  <c:v>0.49274216505467305</c:v>
                </c:pt>
                <c:pt idx="6662">
                  <c:v>0.51561224957522389</c:v>
                </c:pt>
                <c:pt idx="6663">
                  <c:v>0.54582672366409402</c:v>
                </c:pt>
                <c:pt idx="6664">
                  <c:v>0.48544376737811201</c:v>
                </c:pt>
                <c:pt idx="6665">
                  <c:v>0.48620730690141911</c:v>
                </c:pt>
                <c:pt idx="6666">
                  <c:v>0.50314458640504101</c:v>
                </c:pt>
                <c:pt idx="6667">
                  <c:v>0.55061997326798195</c:v>
                </c:pt>
                <c:pt idx="6668">
                  <c:v>0.57273903116497193</c:v>
                </c:pt>
                <c:pt idx="6669">
                  <c:v>0.516780874503179</c:v>
                </c:pt>
                <c:pt idx="6670">
                  <c:v>0.50548127699410894</c:v>
                </c:pt>
                <c:pt idx="6671">
                  <c:v>0.50196008142523896</c:v>
                </c:pt>
                <c:pt idx="6672">
                  <c:v>0.5228657262399381</c:v>
                </c:pt>
                <c:pt idx="6673">
                  <c:v>0.53063562303317091</c:v>
                </c:pt>
                <c:pt idx="6674">
                  <c:v>0.45468141263291606</c:v>
                </c:pt>
                <c:pt idx="6675">
                  <c:v>0.54056822342264588</c:v>
                </c:pt>
                <c:pt idx="6676">
                  <c:v>0.52534670184927901</c:v>
                </c:pt>
                <c:pt idx="6677">
                  <c:v>0.50615837898945404</c:v>
                </c:pt>
                <c:pt idx="6678">
                  <c:v>0.50555852769711107</c:v>
                </c:pt>
                <c:pt idx="6679">
                  <c:v>0.52205711701111002</c:v>
                </c:pt>
                <c:pt idx="6680">
                  <c:v>0.42498474097670591</c:v>
                </c:pt>
                <c:pt idx="6681">
                  <c:v>0.47336695812670804</c:v>
                </c:pt>
                <c:pt idx="6682">
                  <c:v>0.519293201588932</c:v>
                </c:pt>
                <c:pt idx="6683">
                  <c:v>0.56748352057418194</c:v>
                </c:pt>
                <c:pt idx="6684">
                  <c:v>0.49399457772075406</c:v>
                </c:pt>
                <c:pt idx="6685">
                  <c:v>0.50417342140667809</c:v>
                </c:pt>
                <c:pt idx="6686">
                  <c:v>0.46188160712307413</c:v>
                </c:pt>
                <c:pt idx="6687">
                  <c:v>0.56570929692203498</c:v>
                </c:pt>
                <c:pt idx="6688">
                  <c:v>0.56036685328830593</c:v>
                </c:pt>
                <c:pt idx="6689">
                  <c:v>0.56462800995016404</c:v>
                </c:pt>
                <c:pt idx="6690">
                  <c:v>0.53144332241450798</c:v>
                </c:pt>
                <c:pt idx="6691">
                  <c:v>0.55521580849276209</c:v>
                </c:pt>
                <c:pt idx="6692">
                  <c:v>0.49742111169010894</c:v>
                </c:pt>
                <c:pt idx="6693">
                  <c:v>0.59418024782825096</c:v>
                </c:pt>
                <c:pt idx="6694">
                  <c:v>0.50992967230770503</c:v>
                </c:pt>
                <c:pt idx="6695">
                  <c:v>0.51941975980455601</c:v>
                </c:pt>
                <c:pt idx="6696">
                  <c:v>0.53179310970485194</c:v>
                </c:pt>
                <c:pt idx="6697">
                  <c:v>0.49428689475907595</c:v>
                </c:pt>
                <c:pt idx="6698">
                  <c:v>0.48164149160020209</c:v>
                </c:pt>
                <c:pt idx="6699">
                  <c:v>0.538033691475715</c:v>
                </c:pt>
                <c:pt idx="6700">
                  <c:v>0.53144285504232902</c:v>
                </c:pt>
                <c:pt idx="6701">
                  <c:v>0.55608345508940604</c:v>
                </c:pt>
                <c:pt idx="6702">
                  <c:v>0.53340947294661889</c:v>
                </c:pt>
                <c:pt idx="6703">
                  <c:v>0.5261765971653859</c:v>
                </c:pt>
                <c:pt idx="6704">
                  <c:v>0.47371481902101209</c:v>
                </c:pt>
                <c:pt idx="6705">
                  <c:v>0.51921068446559204</c:v>
                </c:pt>
                <c:pt idx="6706">
                  <c:v>0.47221608834209494</c:v>
                </c:pt>
                <c:pt idx="6707">
                  <c:v>0.51185258237770903</c:v>
                </c:pt>
                <c:pt idx="6708">
                  <c:v>0.50410349357601814</c:v>
                </c:pt>
                <c:pt idx="6709">
                  <c:v>0.51220903321987099</c:v>
                </c:pt>
                <c:pt idx="6710">
                  <c:v>0.49442120613378493</c:v>
                </c:pt>
                <c:pt idx="6711">
                  <c:v>0.52278286119666206</c:v>
                </c:pt>
                <c:pt idx="6712">
                  <c:v>0.49593217029144399</c:v>
                </c:pt>
                <c:pt idx="6713">
                  <c:v>0.46964176492667398</c:v>
                </c:pt>
                <c:pt idx="6714">
                  <c:v>0.52414561731356402</c:v>
                </c:pt>
                <c:pt idx="6715">
                  <c:v>0.51109884016352491</c:v>
                </c:pt>
                <c:pt idx="6716">
                  <c:v>0.46728253926933805</c:v>
                </c:pt>
                <c:pt idx="6717">
                  <c:v>0.50184763989561998</c:v>
                </c:pt>
                <c:pt idx="6718">
                  <c:v>0.53818119116142416</c:v>
                </c:pt>
                <c:pt idx="6719">
                  <c:v>0.46635430633661901</c:v>
                </c:pt>
                <c:pt idx="6720">
                  <c:v>0.47418989286922097</c:v>
                </c:pt>
                <c:pt idx="6721">
                  <c:v>0.51351786071038807</c:v>
                </c:pt>
                <c:pt idx="6722">
                  <c:v>0.52554696821847802</c:v>
                </c:pt>
                <c:pt idx="6723">
                  <c:v>0.48433160983073098</c:v>
                </c:pt>
                <c:pt idx="6724">
                  <c:v>0.53229028732377404</c:v>
                </c:pt>
                <c:pt idx="6725">
                  <c:v>0.53309837656745107</c:v>
                </c:pt>
                <c:pt idx="6726">
                  <c:v>0.50324846257194289</c:v>
                </c:pt>
                <c:pt idx="6727">
                  <c:v>0.55789809610623109</c:v>
                </c:pt>
                <c:pt idx="6728">
                  <c:v>0.55884964386840508</c:v>
                </c:pt>
                <c:pt idx="6729">
                  <c:v>0.53090563846524608</c:v>
                </c:pt>
                <c:pt idx="6730">
                  <c:v>0.49943421192694504</c:v>
                </c:pt>
                <c:pt idx="6731">
                  <c:v>0.48542956080933108</c:v>
                </c:pt>
                <c:pt idx="6732">
                  <c:v>0.52430670796519496</c:v>
                </c:pt>
                <c:pt idx="6733">
                  <c:v>0.56032519071358899</c:v>
                </c:pt>
                <c:pt idx="6734">
                  <c:v>0.49432590256831099</c:v>
                </c:pt>
                <c:pt idx="6735">
                  <c:v>0.51188823011876594</c:v>
                </c:pt>
                <c:pt idx="6736">
                  <c:v>0.53836384065155896</c:v>
                </c:pt>
                <c:pt idx="6737">
                  <c:v>0.54200886051096608</c:v>
                </c:pt>
                <c:pt idx="6738">
                  <c:v>0.49687469843141108</c:v>
                </c:pt>
                <c:pt idx="6739">
                  <c:v>0.48395776970215088</c:v>
                </c:pt>
                <c:pt idx="6740">
                  <c:v>0.514583008389076</c:v>
                </c:pt>
                <c:pt idx="6741">
                  <c:v>0.55358901761016588</c:v>
                </c:pt>
                <c:pt idx="6742">
                  <c:v>0.56980398992685699</c:v>
                </c:pt>
                <c:pt idx="6743">
                  <c:v>0.56568309795393401</c:v>
                </c:pt>
                <c:pt idx="6744">
                  <c:v>0.58639995985326998</c:v>
                </c:pt>
                <c:pt idx="6745">
                  <c:v>0.5113000107455471</c:v>
                </c:pt>
                <c:pt idx="6746">
                  <c:v>0.45092991684893291</c:v>
                </c:pt>
                <c:pt idx="6747">
                  <c:v>0.54733746536505201</c:v>
                </c:pt>
                <c:pt idx="6748">
                  <c:v>0.53255053808590391</c:v>
                </c:pt>
                <c:pt idx="6749">
                  <c:v>0.51658564842737209</c:v>
                </c:pt>
                <c:pt idx="6750">
                  <c:v>0.47483420521293007</c:v>
                </c:pt>
                <c:pt idx="6751">
                  <c:v>0.51401047537331401</c:v>
                </c:pt>
                <c:pt idx="6752">
                  <c:v>0.48037028491892708</c:v>
                </c:pt>
                <c:pt idx="6753">
                  <c:v>0.5090272496943149</c:v>
                </c:pt>
                <c:pt idx="6754">
                  <c:v>0.52194041553849702</c:v>
                </c:pt>
                <c:pt idx="6755">
                  <c:v>0.49867766656996604</c:v>
                </c:pt>
                <c:pt idx="6756">
                  <c:v>0.4903846328679089</c:v>
                </c:pt>
                <c:pt idx="6757">
                  <c:v>0.56189271658487505</c:v>
                </c:pt>
                <c:pt idx="6758">
                  <c:v>0.57297942680778213</c:v>
                </c:pt>
                <c:pt idx="6759">
                  <c:v>0.51430231868406295</c:v>
                </c:pt>
                <c:pt idx="6760">
                  <c:v>0.50421141807912595</c:v>
                </c:pt>
                <c:pt idx="6761">
                  <c:v>0.51023952560333197</c:v>
                </c:pt>
                <c:pt idx="6762">
                  <c:v>0.52662294042932789</c:v>
                </c:pt>
                <c:pt idx="6763">
                  <c:v>0.54668494308836091</c:v>
                </c:pt>
                <c:pt idx="6764">
                  <c:v>0.51903435180992796</c:v>
                </c:pt>
                <c:pt idx="6765">
                  <c:v>0.489999208940196</c:v>
                </c:pt>
                <c:pt idx="6766">
                  <c:v>0.55198221276868098</c:v>
                </c:pt>
                <c:pt idx="6767">
                  <c:v>0.57529111719037196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0.51477560469511896</c:v>
                </c:pt>
                <c:pt idx="6771">
                  <c:v>0.51523232199879399</c:v>
                </c:pt>
                <c:pt idx="6772">
                  <c:v>0.50921118253937614</c:v>
                </c:pt>
                <c:pt idx="6773">
                  <c:v>0.49299814749927895</c:v>
                </c:pt>
                <c:pt idx="6774">
                  <c:v>0.50778927552602804</c:v>
                </c:pt>
                <c:pt idx="6775">
                  <c:v>0.55144599878892597</c:v>
                </c:pt>
                <c:pt idx="6776">
                  <c:v>0.53913026038637901</c:v>
                </c:pt>
                <c:pt idx="6777">
                  <c:v>0.57476692316852684</c:v>
                </c:pt>
                <c:pt idx="6778">
                  <c:v>0.54486567839531908</c:v>
                </c:pt>
                <c:pt idx="6779">
                  <c:v>0.51102310877824297</c:v>
                </c:pt>
                <c:pt idx="6780">
                  <c:v>0.55335123184642498</c:v>
                </c:pt>
                <c:pt idx="6781">
                  <c:v>0.56134088420985606</c:v>
                </c:pt>
                <c:pt idx="6782">
                  <c:v>0.53261225363183695</c:v>
                </c:pt>
                <c:pt idx="6783">
                  <c:v>0.50207964571867192</c:v>
                </c:pt>
                <c:pt idx="6784">
                  <c:v>0.54573964228242799</c:v>
                </c:pt>
                <c:pt idx="6785">
                  <c:v>0.53108565103496708</c:v>
                </c:pt>
                <c:pt idx="6786">
                  <c:v>0.4985368023456449</c:v>
                </c:pt>
                <c:pt idx="6787">
                  <c:v>0.53040542112062206</c:v>
                </c:pt>
                <c:pt idx="6788">
                  <c:v>0.53523232068959892</c:v>
                </c:pt>
                <c:pt idx="6789">
                  <c:v>0.53316948644436202</c:v>
                </c:pt>
                <c:pt idx="6790">
                  <c:v>0.44905894615768305</c:v>
                </c:pt>
                <c:pt idx="6791">
                  <c:v>0.55040051245927601</c:v>
                </c:pt>
                <c:pt idx="6792">
                  <c:v>0.53788226690731689</c:v>
                </c:pt>
                <c:pt idx="6793">
                  <c:v>0.48308953369991303</c:v>
                </c:pt>
                <c:pt idx="6794">
                  <c:v>0.57993003884157512</c:v>
                </c:pt>
                <c:pt idx="6795">
                  <c:v>0.54467285626973105</c:v>
                </c:pt>
                <c:pt idx="6796">
                  <c:v>0.56189058758150789</c:v>
                </c:pt>
                <c:pt idx="6797">
                  <c:v>0.54008926313748495</c:v>
                </c:pt>
                <c:pt idx="6798">
                  <c:v>0.52133295025172099</c:v>
                </c:pt>
                <c:pt idx="6799">
                  <c:v>0.53474277163415807</c:v>
                </c:pt>
                <c:pt idx="6800">
                  <c:v>0.47427240176665797</c:v>
                </c:pt>
                <c:pt idx="6801">
                  <c:v>0.46920577935076491</c:v>
                </c:pt>
                <c:pt idx="6802">
                  <c:v>0.534856531212207</c:v>
                </c:pt>
                <c:pt idx="6803">
                  <c:v>0.55868592055556698</c:v>
                </c:pt>
                <c:pt idx="6804">
                  <c:v>0.50839410846342603</c:v>
                </c:pt>
                <c:pt idx="6805">
                  <c:v>0.53587278071519795</c:v>
                </c:pt>
                <c:pt idx="6806">
                  <c:v>0.48699354065370792</c:v>
                </c:pt>
                <c:pt idx="6807">
                  <c:v>0.51566224365354207</c:v>
                </c:pt>
                <c:pt idx="6808">
                  <c:v>0.54739804548706994</c:v>
                </c:pt>
                <c:pt idx="6809">
                  <c:v>0.53881414388237403</c:v>
                </c:pt>
                <c:pt idx="6810">
                  <c:v>0.52995517394494496</c:v>
                </c:pt>
                <c:pt idx="6811">
                  <c:v>0.53533424578635302</c:v>
                </c:pt>
                <c:pt idx="6812">
                  <c:v>0.50406725179930001</c:v>
                </c:pt>
                <c:pt idx="6813">
                  <c:v>0.46160214525775189</c:v>
                </c:pt>
                <c:pt idx="6814">
                  <c:v>0.51135195106837306</c:v>
                </c:pt>
                <c:pt idx="6815">
                  <c:v>0.50540493672683195</c:v>
                </c:pt>
                <c:pt idx="6816">
                  <c:v>0.45881521987001306</c:v>
                </c:pt>
                <c:pt idx="6817">
                  <c:v>0.54922140018488408</c:v>
                </c:pt>
                <c:pt idx="6818">
                  <c:v>0.52893467969550012</c:v>
                </c:pt>
                <c:pt idx="6819">
                  <c:v>0.51714001695151501</c:v>
                </c:pt>
                <c:pt idx="6820">
                  <c:v>0.51857390587266106</c:v>
                </c:pt>
                <c:pt idx="6821">
                  <c:v>0.45212044069995105</c:v>
                </c:pt>
                <c:pt idx="6822">
                  <c:v>0.53168524080741308</c:v>
                </c:pt>
                <c:pt idx="6823">
                  <c:v>0.44012366748151799</c:v>
                </c:pt>
                <c:pt idx="6824">
                  <c:v>0.51995958744329396</c:v>
                </c:pt>
                <c:pt idx="6825">
                  <c:v>0.54573902676894404</c:v>
                </c:pt>
                <c:pt idx="6826">
                  <c:v>0.53766439487802498</c:v>
                </c:pt>
                <c:pt idx="6827">
                  <c:v>0.53681949102375304</c:v>
                </c:pt>
                <c:pt idx="6828">
                  <c:v>0.524442052271613</c:v>
                </c:pt>
                <c:pt idx="6829">
                  <c:v>0.57675913295358705</c:v>
                </c:pt>
                <c:pt idx="6830">
                  <c:v>0.51969386385624616</c:v>
                </c:pt>
                <c:pt idx="6831">
                  <c:v>0.50530455174521094</c:v>
                </c:pt>
                <c:pt idx="6832">
                  <c:v>0.54648322445896003</c:v>
                </c:pt>
                <c:pt idx="6833">
                  <c:v>0.49310516878007404</c:v>
                </c:pt>
                <c:pt idx="6834">
                  <c:v>0.51974367995634907</c:v>
                </c:pt>
                <c:pt idx="6835">
                  <c:v>0.56225326784987906</c:v>
                </c:pt>
                <c:pt idx="6836">
                  <c:v>0.47032682788672986</c:v>
                </c:pt>
                <c:pt idx="6837">
                  <c:v>0.5485408240656019</c:v>
                </c:pt>
                <c:pt idx="6838">
                  <c:v>0.46943886863456896</c:v>
                </c:pt>
                <c:pt idx="6839">
                  <c:v>0.50308714522393294</c:v>
                </c:pt>
                <c:pt idx="6840">
                  <c:v>0.50790686272008811</c:v>
                </c:pt>
                <c:pt idx="6841">
                  <c:v>0.55290027453434487</c:v>
                </c:pt>
                <c:pt idx="6842">
                  <c:v>0.49571790223092405</c:v>
                </c:pt>
                <c:pt idx="6843">
                  <c:v>0.50589634701472497</c:v>
                </c:pt>
                <c:pt idx="6844">
                  <c:v>0.51970167231893405</c:v>
                </c:pt>
                <c:pt idx="6845">
                  <c:v>0.55265208961957701</c:v>
                </c:pt>
                <c:pt idx="6846">
                  <c:v>0.55534745518528894</c:v>
                </c:pt>
                <c:pt idx="6847">
                  <c:v>0.52135747329808502</c:v>
                </c:pt>
                <c:pt idx="6848">
                  <c:v>0.50201527560566006</c:v>
                </c:pt>
                <c:pt idx="6849">
                  <c:v>0.52618696303702295</c:v>
                </c:pt>
                <c:pt idx="6850">
                  <c:v>0.53474903452814904</c:v>
                </c:pt>
                <c:pt idx="6851">
                  <c:v>0.52454317649682403</c:v>
                </c:pt>
                <c:pt idx="6852">
                  <c:v>0.51287103191231109</c:v>
                </c:pt>
                <c:pt idx="6853">
                  <c:v>0.53723624111886004</c:v>
                </c:pt>
                <c:pt idx="6854">
                  <c:v>0.50633100559059308</c:v>
                </c:pt>
                <c:pt idx="6855">
                  <c:v>0.51160270175586897</c:v>
                </c:pt>
                <c:pt idx="6856">
                  <c:v>0.49595236637005391</c:v>
                </c:pt>
                <c:pt idx="6857">
                  <c:v>0.54556214494805899</c:v>
                </c:pt>
                <c:pt idx="6858">
                  <c:v>0.56304521338588487</c:v>
                </c:pt>
                <c:pt idx="6859">
                  <c:v>0.50822274324278804</c:v>
                </c:pt>
                <c:pt idx="6860">
                  <c:v>0.54527695598558412</c:v>
                </c:pt>
                <c:pt idx="6861">
                  <c:v>0.52974497763822892</c:v>
                </c:pt>
                <c:pt idx="6862">
                  <c:v>0.53560831908337392</c:v>
                </c:pt>
                <c:pt idx="6863">
                  <c:v>0.52037542171034212</c:v>
                </c:pt>
                <c:pt idx="6864">
                  <c:v>0.52673843893930805</c:v>
                </c:pt>
                <c:pt idx="6865">
                  <c:v>0.53205171459221201</c:v>
                </c:pt>
                <c:pt idx="6866">
                  <c:v>0.55481854375597495</c:v>
                </c:pt>
                <c:pt idx="6867">
                  <c:v>0.54180244714963599</c:v>
                </c:pt>
                <c:pt idx="6868">
                  <c:v>0.54578651719255611</c:v>
                </c:pt>
                <c:pt idx="6869">
                  <c:v>0.50330851500395712</c:v>
                </c:pt>
                <c:pt idx="6870">
                  <c:v>0.46678413823434206</c:v>
                </c:pt>
                <c:pt idx="6871">
                  <c:v>0.52768520970043609</c:v>
                </c:pt>
                <c:pt idx="6872">
                  <c:v>0.53311240588827102</c:v>
                </c:pt>
                <c:pt idx="6873">
                  <c:v>0.54445096725095998</c:v>
                </c:pt>
                <c:pt idx="6874">
                  <c:v>0.4775397469709729</c:v>
                </c:pt>
                <c:pt idx="6875">
                  <c:v>0.557718402314901</c:v>
                </c:pt>
                <c:pt idx="6876">
                  <c:v>0.55081728719303491</c:v>
                </c:pt>
                <c:pt idx="6877">
                  <c:v>0.52540933200274997</c:v>
                </c:pt>
                <c:pt idx="6878">
                  <c:v>0.53976787782021807</c:v>
                </c:pt>
                <c:pt idx="6879">
                  <c:v>0.50726347968035701</c:v>
                </c:pt>
                <c:pt idx="6880">
                  <c:v>0.46504065450062892</c:v>
                </c:pt>
                <c:pt idx="6881">
                  <c:v>0.53504942254561705</c:v>
                </c:pt>
                <c:pt idx="6882">
                  <c:v>0.52789340749906388</c:v>
                </c:pt>
                <c:pt idx="6883">
                  <c:v>0.55640094717700295</c:v>
                </c:pt>
                <c:pt idx="6884">
                  <c:v>0.52008799568712993</c:v>
                </c:pt>
                <c:pt idx="6885">
                  <c:v>0.53297246812647303</c:v>
                </c:pt>
                <c:pt idx="6886">
                  <c:v>0.54270157337927394</c:v>
                </c:pt>
                <c:pt idx="6887">
                  <c:v>0.52265139430334906</c:v>
                </c:pt>
                <c:pt idx="6888">
                  <c:v>0.52637238226928196</c:v>
                </c:pt>
                <c:pt idx="6889">
                  <c:v>0.49039690453805496</c:v>
                </c:pt>
                <c:pt idx="6890">
                  <c:v>0.51754865094609204</c:v>
                </c:pt>
                <c:pt idx="6891">
                  <c:v>0.51851269942529288</c:v>
                </c:pt>
                <c:pt idx="6892">
                  <c:v>0.48691697048595406</c:v>
                </c:pt>
                <c:pt idx="6893">
                  <c:v>0.53678577084591095</c:v>
                </c:pt>
                <c:pt idx="6894">
                  <c:v>0.56915424379230706</c:v>
                </c:pt>
                <c:pt idx="6895">
                  <c:v>0.50400190064128803</c:v>
                </c:pt>
                <c:pt idx="6896">
                  <c:v>0.57151644093073395</c:v>
                </c:pt>
                <c:pt idx="6897">
                  <c:v>0.45857055958124993</c:v>
                </c:pt>
                <c:pt idx="6898">
                  <c:v>0.53148656014692486</c:v>
                </c:pt>
                <c:pt idx="6899">
                  <c:v>0.52594119826771901</c:v>
                </c:pt>
                <c:pt idx="6900">
                  <c:v>0.50612483319753798</c:v>
                </c:pt>
                <c:pt idx="6901">
                  <c:v>0.53160063288537507</c:v>
                </c:pt>
                <c:pt idx="6902">
                  <c:v>0.50358779172937795</c:v>
                </c:pt>
                <c:pt idx="6903">
                  <c:v>0.472228585992161</c:v>
                </c:pt>
                <c:pt idx="6904">
                  <c:v>0.54577512358577096</c:v>
                </c:pt>
                <c:pt idx="6905">
                  <c:v>0.49924976307360991</c:v>
                </c:pt>
                <c:pt idx="6906">
                  <c:v>0.52872601250027595</c:v>
                </c:pt>
                <c:pt idx="6907">
                  <c:v>0.49856097093018692</c:v>
                </c:pt>
                <c:pt idx="6908">
                  <c:v>0.51601219856136893</c:v>
                </c:pt>
                <c:pt idx="6909">
                  <c:v>0.57548128424076106</c:v>
                </c:pt>
                <c:pt idx="6910">
                  <c:v>0.55871216513631605</c:v>
                </c:pt>
                <c:pt idx="6911">
                  <c:v>0.54368614691175787</c:v>
                </c:pt>
                <c:pt idx="6912">
                  <c:v>0.48421710985331501</c:v>
                </c:pt>
                <c:pt idx="6913">
                  <c:v>0.50559672107368592</c:v>
                </c:pt>
                <c:pt idx="6914">
                  <c:v>0.53006792685246695</c:v>
                </c:pt>
                <c:pt idx="6915">
                  <c:v>0.51360776499459704</c:v>
                </c:pt>
                <c:pt idx="6916">
                  <c:v>0.54186038429335814</c:v>
                </c:pt>
                <c:pt idx="6917">
                  <c:v>0.49747712076660211</c:v>
                </c:pt>
                <c:pt idx="6918">
                  <c:v>0.4998250519185069</c:v>
                </c:pt>
                <c:pt idx="6919">
                  <c:v>0.50268277628418401</c:v>
                </c:pt>
                <c:pt idx="6920">
                  <c:v>0.55234595725043989</c:v>
                </c:pt>
                <c:pt idx="6921">
                  <c:v>0.51840028189979492</c:v>
                </c:pt>
                <c:pt idx="6922">
                  <c:v>0.51367025350990192</c:v>
                </c:pt>
                <c:pt idx="6923">
                  <c:v>0.49134089154549498</c:v>
                </c:pt>
                <c:pt idx="6924">
                  <c:v>0.53623942914537304</c:v>
                </c:pt>
                <c:pt idx="6925">
                  <c:v>0.52973411417572192</c:v>
                </c:pt>
                <c:pt idx="6926">
                  <c:v>0.54350467687777104</c:v>
                </c:pt>
                <c:pt idx="6927">
                  <c:v>0.44067054488662893</c:v>
                </c:pt>
                <c:pt idx="6928">
                  <c:v>0.45594548383691091</c:v>
                </c:pt>
                <c:pt idx="6929">
                  <c:v>0.50725873544733302</c:v>
                </c:pt>
                <c:pt idx="6930">
                  <c:v>0.46767486679212411</c:v>
                </c:pt>
                <c:pt idx="6931">
                  <c:v>0.51077175277494191</c:v>
                </c:pt>
                <c:pt idx="6932">
                  <c:v>0.52825913820839798</c:v>
                </c:pt>
                <c:pt idx="6933">
                  <c:v>0.495765999385818</c:v>
                </c:pt>
                <c:pt idx="6934">
                  <c:v>0.51767277807465595</c:v>
                </c:pt>
                <c:pt idx="6935">
                  <c:v>0.471222300501971</c:v>
                </c:pt>
                <c:pt idx="6936">
                  <c:v>0.53049495630488297</c:v>
                </c:pt>
                <c:pt idx="6937">
                  <c:v>0.5864295046761171</c:v>
                </c:pt>
                <c:pt idx="6938">
                  <c:v>0.47676329089547897</c:v>
                </c:pt>
                <c:pt idx="6939">
                  <c:v>0.53079301992358996</c:v>
                </c:pt>
                <c:pt idx="6940">
                  <c:v>0.52912895370688506</c:v>
                </c:pt>
                <c:pt idx="6941">
                  <c:v>0.57471332903699091</c:v>
                </c:pt>
                <c:pt idx="6942">
                  <c:v>0.51069237708090209</c:v>
                </c:pt>
                <c:pt idx="6943">
                  <c:v>0.53715647533187105</c:v>
                </c:pt>
                <c:pt idx="6944">
                  <c:v>0.47147601042462906</c:v>
                </c:pt>
                <c:pt idx="6945">
                  <c:v>0.53613039577784694</c:v>
                </c:pt>
                <c:pt idx="6946">
                  <c:v>0.504851622661453</c:v>
                </c:pt>
                <c:pt idx="6947">
                  <c:v>0.55973509449049308</c:v>
                </c:pt>
                <c:pt idx="6948">
                  <c:v>0.49931513531891303</c:v>
                </c:pt>
                <c:pt idx="6949">
                  <c:v>0.55278862630721393</c:v>
                </c:pt>
                <c:pt idx="6950">
                  <c:v>0.48752485981214111</c:v>
                </c:pt>
                <c:pt idx="6951">
                  <c:v>0.45231158277920602</c:v>
                </c:pt>
                <c:pt idx="6952">
                  <c:v>0.5368616055386749</c:v>
                </c:pt>
                <c:pt idx="6953">
                  <c:v>0.54060266986834193</c:v>
                </c:pt>
                <c:pt idx="6954">
                  <c:v>0.54505202351764792</c:v>
                </c:pt>
                <c:pt idx="6955">
                  <c:v>0.48650646578315304</c:v>
                </c:pt>
                <c:pt idx="6956">
                  <c:v>0.47391593156087208</c:v>
                </c:pt>
                <c:pt idx="6957">
                  <c:v>0.52208008989572907</c:v>
                </c:pt>
                <c:pt idx="6958">
                  <c:v>0.53840762318055591</c:v>
                </c:pt>
                <c:pt idx="6959">
                  <c:v>0.53924199173966902</c:v>
                </c:pt>
                <c:pt idx="6960">
                  <c:v>0.54489392449270013</c:v>
                </c:pt>
                <c:pt idx="6961">
                  <c:v>0.5458825489991509</c:v>
                </c:pt>
                <c:pt idx="6962">
                  <c:v>0.57965808031632604</c:v>
                </c:pt>
                <c:pt idx="6963">
                  <c:v>0.51795300308758907</c:v>
                </c:pt>
                <c:pt idx="6964">
                  <c:v>0.5031297119291851</c:v>
                </c:pt>
                <c:pt idx="6965">
                  <c:v>0.46294919231937703</c:v>
                </c:pt>
                <c:pt idx="6966">
                  <c:v>0.50026151979577393</c:v>
                </c:pt>
                <c:pt idx="6967">
                  <c:v>0.55809434352027498</c:v>
                </c:pt>
                <c:pt idx="6968">
                  <c:v>0.53278011981159501</c:v>
                </c:pt>
                <c:pt idx="6969">
                  <c:v>0.51797988237308401</c:v>
                </c:pt>
                <c:pt idx="6970">
                  <c:v>0.52941183979457507</c:v>
                </c:pt>
                <c:pt idx="6971">
                  <c:v>0.49926180933906694</c:v>
                </c:pt>
                <c:pt idx="6972">
                  <c:v>0.51502496434590994</c:v>
                </c:pt>
                <c:pt idx="6973">
                  <c:v>0.55249286493495497</c:v>
                </c:pt>
                <c:pt idx="6974">
                  <c:v>0.5369349471255711</c:v>
                </c:pt>
                <c:pt idx="6975">
                  <c:v>0.48291025272105004</c:v>
                </c:pt>
                <c:pt idx="6976">
                  <c:v>0.56507008726921104</c:v>
                </c:pt>
                <c:pt idx="6977">
                  <c:v>0.579611160884412</c:v>
                </c:pt>
                <c:pt idx="6978">
                  <c:v>0.56279069264752191</c:v>
                </c:pt>
                <c:pt idx="6979">
                  <c:v>0.5167136508661101</c:v>
                </c:pt>
                <c:pt idx="6980">
                  <c:v>0.517449796697663</c:v>
                </c:pt>
                <c:pt idx="6981">
                  <c:v>0.51329081354570405</c:v>
                </c:pt>
                <c:pt idx="6982">
                  <c:v>0.52684484431861789</c:v>
                </c:pt>
                <c:pt idx="6983">
                  <c:v>0.51848996677516901</c:v>
                </c:pt>
                <c:pt idx="6984">
                  <c:v>0.55245644277018591</c:v>
                </c:pt>
                <c:pt idx="6985">
                  <c:v>0.52082934930118407</c:v>
                </c:pt>
                <c:pt idx="6986">
                  <c:v>0.49594657390504804</c:v>
                </c:pt>
                <c:pt idx="6987">
                  <c:v>0.48005638230918191</c:v>
                </c:pt>
                <c:pt idx="6988">
                  <c:v>0.5618352300147561</c:v>
                </c:pt>
                <c:pt idx="6989">
                  <c:v>0.51772355955564497</c:v>
                </c:pt>
                <c:pt idx="6990">
                  <c:v>0.523524247637708</c:v>
                </c:pt>
                <c:pt idx="6991">
                  <c:v>0.52237907280157003</c:v>
                </c:pt>
                <c:pt idx="6992">
                  <c:v>0.532090491031735</c:v>
                </c:pt>
                <c:pt idx="6993">
                  <c:v>0.48007143208692293</c:v>
                </c:pt>
                <c:pt idx="6994">
                  <c:v>0.51752479525469708</c:v>
                </c:pt>
                <c:pt idx="6995">
                  <c:v>0.49421784646217204</c:v>
                </c:pt>
                <c:pt idx="6996">
                  <c:v>0.56589050879605607</c:v>
                </c:pt>
                <c:pt idx="6997">
                  <c:v>0.55513838404235694</c:v>
                </c:pt>
                <c:pt idx="6998">
                  <c:v>0.52106560142203806</c:v>
                </c:pt>
                <c:pt idx="6999">
                  <c:v>0.52180023620575799</c:v>
                </c:pt>
                <c:pt idx="7000">
                  <c:v>0.46418937252318693</c:v>
                </c:pt>
                <c:pt idx="7001">
                  <c:v>0.53725907489803415</c:v>
                </c:pt>
                <c:pt idx="7002">
                  <c:v>0.51600381446725896</c:v>
                </c:pt>
                <c:pt idx="7003">
                  <c:v>0.44908340513049094</c:v>
                </c:pt>
                <c:pt idx="7004">
                  <c:v>0.50914229528675092</c:v>
                </c:pt>
                <c:pt idx="7005">
                  <c:v>0.54370339391120404</c:v>
                </c:pt>
                <c:pt idx="7006">
                  <c:v>0.5127500317518161</c:v>
                </c:pt>
                <c:pt idx="7007">
                  <c:v>0.52042956106300298</c:v>
                </c:pt>
                <c:pt idx="7008">
                  <c:v>0.51885731673259994</c:v>
                </c:pt>
                <c:pt idx="7009">
                  <c:v>0.49133686921893094</c:v>
                </c:pt>
                <c:pt idx="7010">
                  <c:v>0.50447410004897897</c:v>
                </c:pt>
                <c:pt idx="7011">
                  <c:v>0.49187421989796598</c:v>
                </c:pt>
                <c:pt idx="7012">
                  <c:v>0.48078607855848399</c:v>
                </c:pt>
                <c:pt idx="7013">
                  <c:v>0.52379033776459705</c:v>
                </c:pt>
                <c:pt idx="7014">
                  <c:v>0.48380316608563001</c:v>
                </c:pt>
                <c:pt idx="7015">
                  <c:v>0.54179964443029405</c:v>
                </c:pt>
                <c:pt idx="7016">
                  <c:v>0.49408893016089506</c:v>
                </c:pt>
                <c:pt idx="7017">
                  <c:v>0.50109549200635495</c:v>
                </c:pt>
                <c:pt idx="7018">
                  <c:v>0.50073020981983407</c:v>
                </c:pt>
                <c:pt idx="7019">
                  <c:v>0.48459004614146406</c:v>
                </c:pt>
                <c:pt idx="7020">
                  <c:v>0.52336231025998803</c:v>
                </c:pt>
                <c:pt idx="7021">
                  <c:v>0.53874720037591306</c:v>
                </c:pt>
                <c:pt idx="7022">
                  <c:v>0.49500164375997091</c:v>
                </c:pt>
                <c:pt idx="7023">
                  <c:v>0.49226303158761797</c:v>
                </c:pt>
                <c:pt idx="7024">
                  <c:v>0.46657715906366892</c:v>
                </c:pt>
                <c:pt idx="7025">
                  <c:v>0.52503996194388491</c:v>
                </c:pt>
                <c:pt idx="7026">
                  <c:v>0.529803990577148</c:v>
                </c:pt>
                <c:pt idx="7027">
                  <c:v>0.50527732839166106</c:v>
                </c:pt>
                <c:pt idx="7028">
                  <c:v>0.53701812746728694</c:v>
                </c:pt>
                <c:pt idx="7029">
                  <c:v>0.49197715990421398</c:v>
                </c:pt>
                <c:pt idx="7030">
                  <c:v>0.48151158726851395</c:v>
                </c:pt>
                <c:pt idx="7031">
                  <c:v>0.54215631327989089</c:v>
                </c:pt>
                <c:pt idx="7032">
                  <c:v>0.52727989540594111</c:v>
                </c:pt>
                <c:pt idx="7033">
                  <c:v>0.52046204570760313</c:v>
                </c:pt>
                <c:pt idx="7034">
                  <c:v>0.50173651395563601</c:v>
                </c:pt>
                <c:pt idx="7035">
                  <c:v>0.51424634857824403</c:v>
                </c:pt>
                <c:pt idx="7036">
                  <c:v>0.55893796807859808</c:v>
                </c:pt>
                <c:pt idx="7037">
                  <c:v>0.61487713885442097</c:v>
                </c:pt>
                <c:pt idx="7038">
                  <c:v>0.52457845195830999</c:v>
                </c:pt>
                <c:pt idx="7039">
                  <c:v>0.59196939651137492</c:v>
                </c:pt>
                <c:pt idx="7040">
                  <c:v>0.52718346368677416</c:v>
                </c:pt>
                <c:pt idx="7041">
                  <c:v>0.53043581281050312</c:v>
                </c:pt>
                <c:pt idx="7042">
                  <c:v>0.486256084687963</c:v>
                </c:pt>
                <c:pt idx="7043">
                  <c:v>0.47298828201028797</c:v>
                </c:pt>
                <c:pt idx="7044">
                  <c:v>0.57695849747764905</c:v>
                </c:pt>
                <c:pt idx="7045">
                  <c:v>0.56025730508179195</c:v>
                </c:pt>
                <c:pt idx="7046">
                  <c:v>0.47740914971150405</c:v>
                </c:pt>
                <c:pt idx="7047">
                  <c:v>0.49301668354859907</c:v>
                </c:pt>
                <c:pt idx="7048">
                  <c:v>0.51913893228400687</c:v>
                </c:pt>
                <c:pt idx="7049">
                  <c:v>0.54921371449426903</c:v>
                </c:pt>
                <c:pt idx="7050">
                  <c:v>0.51115491205058494</c:v>
                </c:pt>
                <c:pt idx="7051">
                  <c:v>0.53157399119806303</c:v>
                </c:pt>
                <c:pt idx="7052">
                  <c:v>0.5057369365921871</c:v>
                </c:pt>
                <c:pt idx="7053">
                  <c:v>0.49200962161959305</c:v>
                </c:pt>
                <c:pt idx="7054">
                  <c:v>0.51951837957991298</c:v>
                </c:pt>
                <c:pt idx="7055">
                  <c:v>0.52043209499786303</c:v>
                </c:pt>
                <c:pt idx="7056">
                  <c:v>0.49709799085544404</c:v>
                </c:pt>
                <c:pt idx="7057">
                  <c:v>0.58222942168924707</c:v>
                </c:pt>
                <c:pt idx="7058">
                  <c:v>0.55526214312294286</c:v>
                </c:pt>
                <c:pt idx="7059">
                  <c:v>0.48332199828577693</c:v>
                </c:pt>
                <c:pt idx="7060">
                  <c:v>0.47936427012668714</c:v>
                </c:pt>
                <c:pt idx="7061">
                  <c:v>0.5134696205574889</c:v>
                </c:pt>
                <c:pt idx="7062">
                  <c:v>0.50881438074349605</c:v>
                </c:pt>
                <c:pt idx="7063">
                  <c:v>0.45418398741080201</c:v>
                </c:pt>
                <c:pt idx="7064">
                  <c:v>0.48134820846076598</c:v>
                </c:pt>
                <c:pt idx="7065">
                  <c:v>0.55359779821306099</c:v>
                </c:pt>
                <c:pt idx="7066">
                  <c:v>0.52343140071631189</c:v>
                </c:pt>
                <c:pt idx="7067">
                  <c:v>0.49249293751189593</c:v>
                </c:pt>
                <c:pt idx="7068">
                  <c:v>0.52474525506680914</c:v>
                </c:pt>
                <c:pt idx="7069">
                  <c:v>0.53209210709558996</c:v>
                </c:pt>
                <c:pt idx="7070">
                  <c:v>0.45485938386618507</c:v>
                </c:pt>
                <c:pt idx="7071">
                  <c:v>0.51501669584741905</c:v>
                </c:pt>
                <c:pt idx="7072">
                  <c:v>0.50229578655519302</c:v>
                </c:pt>
                <c:pt idx="7073">
                  <c:v>0.51582110067933507</c:v>
                </c:pt>
                <c:pt idx="7074">
                  <c:v>0.49451841465281599</c:v>
                </c:pt>
                <c:pt idx="7075">
                  <c:v>0.48617415666499586</c:v>
                </c:pt>
                <c:pt idx="7076">
                  <c:v>0.47391422405649408</c:v>
                </c:pt>
                <c:pt idx="7077">
                  <c:v>0.47074612020350703</c:v>
                </c:pt>
                <c:pt idx="7078">
                  <c:v>0.56287174963236297</c:v>
                </c:pt>
                <c:pt idx="7079">
                  <c:v>0.53221396793823006</c:v>
                </c:pt>
                <c:pt idx="7080">
                  <c:v>0.50222172191750203</c:v>
                </c:pt>
                <c:pt idx="7081">
                  <c:v>0.49938325371002801</c:v>
                </c:pt>
                <c:pt idx="7082">
                  <c:v>0.50787902553334308</c:v>
                </c:pt>
                <c:pt idx="7083">
                  <c:v>0.52161100325267196</c:v>
                </c:pt>
                <c:pt idx="7084">
                  <c:v>0.50127646283885008</c:v>
                </c:pt>
                <c:pt idx="7085">
                  <c:v>0.47174632386104998</c:v>
                </c:pt>
                <c:pt idx="7086">
                  <c:v>0.54487301299474511</c:v>
                </c:pt>
                <c:pt idx="7087">
                  <c:v>0.47672374411209895</c:v>
                </c:pt>
                <c:pt idx="7088">
                  <c:v>0.51875490073450903</c:v>
                </c:pt>
                <c:pt idx="7089">
                  <c:v>0.43095924051996404</c:v>
                </c:pt>
                <c:pt idx="7090">
                  <c:v>0.5163324128055341</c:v>
                </c:pt>
                <c:pt idx="7091">
                  <c:v>0.48865356403401894</c:v>
                </c:pt>
                <c:pt idx="7092">
                  <c:v>0.45748606736333808</c:v>
                </c:pt>
                <c:pt idx="7093">
                  <c:v>0.50281271404395711</c:v>
                </c:pt>
                <c:pt idx="7094">
                  <c:v>0.52170232917621007</c:v>
                </c:pt>
                <c:pt idx="7095">
                  <c:v>0.49700630756437592</c:v>
                </c:pt>
                <c:pt idx="7096">
                  <c:v>0.53568910194709496</c:v>
                </c:pt>
                <c:pt idx="7097">
                  <c:v>0.45688323470474002</c:v>
                </c:pt>
                <c:pt idx="7098">
                  <c:v>0.51344444489457397</c:v>
                </c:pt>
                <c:pt idx="7099">
                  <c:v>0.52835197234673192</c:v>
                </c:pt>
                <c:pt idx="7100">
                  <c:v>0.5553766134302951</c:v>
                </c:pt>
                <c:pt idx="7101">
                  <c:v>0.55191472747471404</c:v>
                </c:pt>
                <c:pt idx="7102">
                  <c:v>0.52198321422319305</c:v>
                </c:pt>
                <c:pt idx="7103">
                  <c:v>0.51301887195271401</c:v>
                </c:pt>
                <c:pt idx="7104">
                  <c:v>0.44922290656193187</c:v>
                </c:pt>
                <c:pt idx="7105">
                  <c:v>0.52736402468560806</c:v>
                </c:pt>
                <c:pt idx="7106">
                  <c:v>0.5812029730610061</c:v>
                </c:pt>
                <c:pt idx="7107">
                  <c:v>0.47832886064828906</c:v>
                </c:pt>
                <c:pt idx="7108">
                  <c:v>0.50507482142829596</c:v>
                </c:pt>
                <c:pt idx="7109">
                  <c:v>0.49709318572225303</c:v>
                </c:pt>
                <c:pt idx="7110">
                  <c:v>0.5023237204179769</c:v>
                </c:pt>
                <c:pt idx="7111">
                  <c:v>0.540046417732442</c:v>
                </c:pt>
                <c:pt idx="7112">
                  <c:v>0.47425547534463208</c:v>
                </c:pt>
                <c:pt idx="7113">
                  <c:v>0.43812375093551703</c:v>
                </c:pt>
                <c:pt idx="7114">
                  <c:v>0.47931152257914689</c:v>
                </c:pt>
                <c:pt idx="7115">
                  <c:v>0.55319590754967107</c:v>
                </c:pt>
                <c:pt idx="7116">
                  <c:v>0.51328857708295395</c:v>
                </c:pt>
                <c:pt idx="7117">
                  <c:v>0.51635194776141591</c:v>
                </c:pt>
                <c:pt idx="7118">
                  <c:v>0.49453986658047999</c:v>
                </c:pt>
                <c:pt idx="7119">
                  <c:v>0.54132902984202691</c:v>
                </c:pt>
                <c:pt idx="7120">
                  <c:v>0.49524577815409498</c:v>
                </c:pt>
                <c:pt idx="7121">
                  <c:v>0.55038742173204891</c:v>
                </c:pt>
                <c:pt idx="7122">
                  <c:v>0.49328951642579588</c:v>
                </c:pt>
                <c:pt idx="7123">
                  <c:v>0.51421438426728006</c:v>
                </c:pt>
                <c:pt idx="7124">
                  <c:v>0.51170237177084299</c:v>
                </c:pt>
                <c:pt idx="7125">
                  <c:v>0.508319890565615</c:v>
                </c:pt>
                <c:pt idx="7126">
                  <c:v>0.47759806368433411</c:v>
                </c:pt>
                <c:pt idx="7127">
                  <c:v>0.54079837324924207</c:v>
                </c:pt>
                <c:pt idx="7128">
                  <c:v>0.55476662791573694</c:v>
                </c:pt>
                <c:pt idx="7129">
                  <c:v>0.51807565386991106</c:v>
                </c:pt>
                <c:pt idx="7130">
                  <c:v>0.55221012792508806</c:v>
                </c:pt>
                <c:pt idx="7131">
                  <c:v>0.51513743231467191</c:v>
                </c:pt>
                <c:pt idx="7132">
                  <c:v>0.48206257758664206</c:v>
                </c:pt>
                <c:pt idx="7133">
                  <c:v>0.52769874847988396</c:v>
                </c:pt>
                <c:pt idx="7134">
                  <c:v>0.43844867089438699</c:v>
                </c:pt>
                <c:pt idx="7135">
                  <c:v>0.50750155090299409</c:v>
                </c:pt>
                <c:pt idx="7136">
                  <c:v>0.53415871738809595</c:v>
                </c:pt>
                <c:pt idx="7137">
                  <c:v>0.52902933806049901</c:v>
                </c:pt>
                <c:pt idx="7138">
                  <c:v>0.51688071431113902</c:v>
                </c:pt>
                <c:pt idx="7139">
                  <c:v>0.53990095066226407</c:v>
                </c:pt>
                <c:pt idx="7140">
                  <c:v>0.48305798580809389</c:v>
                </c:pt>
                <c:pt idx="7141">
                  <c:v>0.52739400570974204</c:v>
                </c:pt>
                <c:pt idx="7142">
                  <c:v>0.52365013673667216</c:v>
                </c:pt>
                <c:pt idx="7143">
                  <c:v>0.53491057454259916</c:v>
                </c:pt>
                <c:pt idx="7144">
                  <c:v>0.53838888236425497</c:v>
                </c:pt>
                <c:pt idx="7145">
                  <c:v>0.47165156901942007</c:v>
                </c:pt>
                <c:pt idx="7146">
                  <c:v>0.47806095907803203</c:v>
                </c:pt>
                <c:pt idx="7147">
                  <c:v>0.55348575072821504</c:v>
                </c:pt>
                <c:pt idx="7148">
                  <c:v>0.53013306686040196</c:v>
                </c:pt>
                <c:pt idx="7149">
                  <c:v>0.51142683533648003</c:v>
                </c:pt>
                <c:pt idx="7150">
                  <c:v>0.59448175165489103</c:v>
                </c:pt>
                <c:pt idx="7151">
                  <c:v>0.51963183506328703</c:v>
                </c:pt>
                <c:pt idx="7152">
                  <c:v>0.4816916650297981</c:v>
                </c:pt>
                <c:pt idx="7153">
                  <c:v>0.5315912621792509</c:v>
                </c:pt>
                <c:pt idx="7154">
                  <c:v>0.56472582450129494</c:v>
                </c:pt>
                <c:pt idx="7155">
                  <c:v>0.55348138602193397</c:v>
                </c:pt>
                <c:pt idx="7156">
                  <c:v>0.53067001838994698</c:v>
                </c:pt>
                <c:pt idx="7157">
                  <c:v>0.47609176843132306</c:v>
                </c:pt>
                <c:pt idx="7158">
                  <c:v>0.48217760952457911</c:v>
                </c:pt>
                <c:pt idx="7159">
                  <c:v>0.48387444361460707</c:v>
                </c:pt>
                <c:pt idx="7160">
                  <c:v>0.52612320373465593</c:v>
                </c:pt>
                <c:pt idx="7161">
                  <c:v>0.51015809772542098</c:v>
                </c:pt>
                <c:pt idx="7162">
                  <c:v>0.528345273664106</c:v>
                </c:pt>
                <c:pt idx="7163">
                  <c:v>0.55063776298637102</c:v>
                </c:pt>
                <c:pt idx="7164">
                  <c:v>0.49519879836148295</c:v>
                </c:pt>
                <c:pt idx="7165">
                  <c:v>0.50551897511253696</c:v>
                </c:pt>
                <c:pt idx="7166">
                  <c:v>0.47687458993550513</c:v>
                </c:pt>
                <c:pt idx="7167">
                  <c:v>0.54282954670854699</c:v>
                </c:pt>
                <c:pt idx="7168">
                  <c:v>0.49259345550269107</c:v>
                </c:pt>
                <c:pt idx="7169">
                  <c:v>0.52556567043992897</c:v>
                </c:pt>
                <c:pt idx="7170">
                  <c:v>0.48579216894506394</c:v>
                </c:pt>
                <c:pt idx="7171">
                  <c:v>0.51534869786301996</c:v>
                </c:pt>
                <c:pt idx="7172">
                  <c:v>0.4864041073552231</c:v>
                </c:pt>
                <c:pt idx="7173">
                  <c:v>0.51796503793061111</c:v>
                </c:pt>
                <c:pt idx="7174">
                  <c:v>0.50272532896415001</c:v>
                </c:pt>
                <c:pt idx="7175">
                  <c:v>0.512646651852802</c:v>
                </c:pt>
                <c:pt idx="7176">
                  <c:v>0.51770455851276698</c:v>
                </c:pt>
                <c:pt idx="7177">
                  <c:v>0.54536302213723498</c:v>
                </c:pt>
                <c:pt idx="7178">
                  <c:v>0.55283337970461399</c:v>
                </c:pt>
                <c:pt idx="7179">
                  <c:v>0.5171899718323979</c:v>
                </c:pt>
                <c:pt idx="7180">
                  <c:v>0.579314670819155</c:v>
                </c:pt>
                <c:pt idx="7181">
                  <c:v>0.52179340984975808</c:v>
                </c:pt>
                <c:pt idx="7182">
                  <c:v>0.55310713898600106</c:v>
                </c:pt>
                <c:pt idx="7183">
                  <c:v>0.51464188954498302</c:v>
                </c:pt>
                <c:pt idx="7184">
                  <c:v>0.5386498976667059</c:v>
                </c:pt>
                <c:pt idx="7185">
                  <c:v>0.53960535699620693</c:v>
                </c:pt>
                <c:pt idx="7186">
                  <c:v>0.53969345970343496</c:v>
                </c:pt>
                <c:pt idx="7187">
                  <c:v>0.51230095088761107</c:v>
                </c:pt>
                <c:pt idx="7188">
                  <c:v>0.54986833760272902</c:v>
                </c:pt>
                <c:pt idx="7189">
                  <c:v>0.56465430242207892</c:v>
                </c:pt>
                <c:pt idx="7190">
                  <c:v>0.54759325028554706</c:v>
                </c:pt>
                <c:pt idx="7191">
                  <c:v>0.54447121041265301</c:v>
                </c:pt>
                <c:pt idx="7192">
                  <c:v>0.5028233909336739</c:v>
                </c:pt>
                <c:pt idx="7193">
                  <c:v>0.4643404086107481</c:v>
                </c:pt>
                <c:pt idx="7194">
                  <c:v>0.51669694068914107</c:v>
                </c:pt>
                <c:pt idx="7195">
                  <c:v>0.57290726513715406</c:v>
                </c:pt>
                <c:pt idx="7196">
                  <c:v>0.47372194015394598</c:v>
                </c:pt>
                <c:pt idx="7197">
                  <c:v>0.47337726148357095</c:v>
                </c:pt>
                <c:pt idx="7198">
                  <c:v>0.51831363481359305</c:v>
                </c:pt>
                <c:pt idx="7199">
                  <c:v>0.51575251109440101</c:v>
                </c:pt>
                <c:pt idx="7200">
                  <c:v>0.4339683818192569</c:v>
                </c:pt>
                <c:pt idx="7201">
                  <c:v>0.56499612516187003</c:v>
                </c:pt>
                <c:pt idx="7202">
                  <c:v>0.51239845688410113</c:v>
                </c:pt>
                <c:pt idx="7203">
                  <c:v>0.52698454979365805</c:v>
                </c:pt>
                <c:pt idx="7204">
                  <c:v>0.52967568078941396</c:v>
                </c:pt>
                <c:pt idx="7205">
                  <c:v>0.50383368416879104</c:v>
                </c:pt>
                <c:pt idx="7206">
                  <c:v>0.53223964591553785</c:v>
                </c:pt>
                <c:pt idx="7207">
                  <c:v>0.5597405574435379</c:v>
                </c:pt>
                <c:pt idx="7208">
                  <c:v>0.53284541904141414</c:v>
                </c:pt>
                <c:pt idx="7209">
                  <c:v>0.51148680604073304</c:v>
                </c:pt>
                <c:pt idx="7210">
                  <c:v>0.55156715478044704</c:v>
                </c:pt>
                <c:pt idx="7211">
                  <c:v>0.508685467109106</c:v>
                </c:pt>
                <c:pt idx="7212">
                  <c:v>0.54900238738152196</c:v>
                </c:pt>
                <c:pt idx="7213">
                  <c:v>0.54011483069704302</c:v>
                </c:pt>
                <c:pt idx="7214">
                  <c:v>0.51611791582460886</c:v>
                </c:pt>
                <c:pt idx="7215">
                  <c:v>0.53143914428312589</c:v>
                </c:pt>
                <c:pt idx="7216">
                  <c:v>0.48436370388897698</c:v>
                </c:pt>
                <c:pt idx="7217">
                  <c:v>0.49610475094903805</c:v>
                </c:pt>
                <c:pt idx="7218">
                  <c:v>0.48172163032630089</c:v>
                </c:pt>
                <c:pt idx="7219">
                  <c:v>0.52851433472411213</c:v>
                </c:pt>
                <c:pt idx="7220">
                  <c:v>0.55641825469043604</c:v>
                </c:pt>
                <c:pt idx="7221">
                  <c:v>0.47683041073591403</c:v>
                </c:pt>
                <c:pt idx="7222">
                  <c:v>0.51341376768707203</c:v>
                </c:pt>
                <c:pt idx="7223">
                  <c:v>0.5137437208988731</c:v>
                </c:pt>
                <c:pt idx="7224">
                  <c:v>0.54274662476105906</c:v>
                </c:pt>
                <c:pt idx="7225">
                  <c:v>0.44256562076831496</c:v>
                </c:pt>
                <c:pt idx="7226">
                  <c:v>0.53544530639846</c:v>
                </c:pt>
                <c:pt idx="7227">
                  <c:v>0.56522137886738399</c:v>
                </c:pt>
                <c:pt idx="7228">
                  <c:v>0.50518651787994706</c:v>
                </c:pt>
                <c:pt idx="7229">
                  <c:v>0.528441596799887</c:v>
                </c:pt>
                <c:pt idx="7230">
                  <c:v>0.53725941664775301</c:v>
                </c:pt>
                <c:pt idx="7231">
                  <c:v>0.57616271167592503</c:v>
                </c:pt>
                <c:pt idx="7232">
                  <c:v>0.55379328078898504</c:v>
                </c:pt>
                <c:pt idx="7233">
                  <c:v>0.54824900682015809</c:v>
                </c:pt>
                <c:pt idx="7234">
                  <c:v>0.55306425533133607</c:v>
                </c:pt>
                <c:pt idx="7235">
                  <c:v>0.50148789184964093</c:v>
                </c:pt>
                <c:pt idx="7236">
                  <c:v>0.48308939746984003</c:v>
                </c:pt>
                <c:pt idx="7237">
                  <c:v>0.54473960554846101</c:v>
                </c:pt>
                <c:pt idx="7238">
                  <c:v>0.47326567811627807</c:v>
                </c:pt>
                <c:pt idx="7239">
                  <c:v>0.60177666950211506</c:v>
                </c:pt>
                <c:pt idx="7240">
                  <c:v>0.49853025115056393</c:v>
                </c:pt>
                <c:pt idx="7241">
                  <c:v>0.51785667218625409</c:v>
                </c:pt>
                <c:pt idx="7242">
                  <c:v>0.49897851215069</c:v>
                </c:pt>
                <c:pt idx="7243">
                  <c:v>0.5201808715158861</c:v>
                </c:pt>
                <c:pt idx="7244">
                  <c:v>0.44395269678205207</c:v>
                </c:pt>
                <c:pt idx="7245">
                  <c:v>0.5493099599442739</c:v>
                </c:pt>
                <c:pt idx="7246">
                  <c:v>0.53248175486234695</c:v>
                </c:pt>
                <c:pt idx="7247">
                  <c:v>0.55861287072451105</c:v>
                </c:pt>
                <c:pt idx="7248">
                  <c:v>0.50711869355309991</c:v>
                </c:pt>
                <c:pt idx="7249">
                  <c:v>0.49743509329867497</c:v>
                </c:pt>
                <c:pt idx="7250">
                  <c:v>0.51813433661161912</c:v>
                </c:pt>
                <c:pt idx="7251">
                  <c:v>0.54140982836782992</c:v>
                </c:pt>
                <c:pt idx="7252">
                  <c:v>0.45700486872666102</c:v>
                </c:pt>
                <c:pt idx="7253">
                  <c:v>0.50205810274807405</c:v>
                </c:pt>
                <c:pt idx="7254">
                  <c:v>0.55531833634003092</c:v>
                </c:pt>
                <c:pt idx="7255">
                  <c:v>0.52530370676770288</c:v>
                </c:pt>
                <c:pt idx="7256">
                  <c:v>0.526748044015239</c:v>
                </c:pt>
                <c:pt idx="7257">
                  <c:v>0.48993333053070087</c:v>
                </c:pt>
                <c:pt idx="7258">
                  <c:v>0.50595130083228113</c:v>
                </c:pt>
                <c:pt idx="7259">
                  <c:v>0.52416626915128106</c:v>
                </c:pt>
                <c:pt idx="7260">
                  <c:v>0.50187612167608797</c:v>
                </c:pt>
                <c:pt idx="7261">
                  <c:v>0.50871853493678298</c:v>
                </c:pt>
                <c:pt idx="7262">
                  <c:v>0.50015388400038596</c:v>
                </c:pt>
                <c:pt idx="7263">
                  <c:v>0.57972962875414402</c:v>
                </c:pt>
                <c:pt idx="7264">
                  <c:v>0.47941456499575608</c:v>
                </c:pt>
                <c:pt idx="7265">
                  <c:v>0.54522513320288701</c:v>
                </c:pt>
                <c:pt idx="7266">
                  <c:v>0.47698576399378112</c:v>
                </c:pt>
                <c:pt idx="7267">
                  <c:v>0.4695973279043969</c:v>
                </c:pt>
                <c:pt idx="7268">
                  <c:v>0.54391789993625594</c:v>
                </c:pt>
                <c:pt idx="7269">
                  <c:v>0.51614434876886706</c:v>
                </c:pt>
                <c:pt idx="7270">
                  <c:v>0.52970393659678505</c:v>
                </c:pt>
                <c:pt idx="7271">
                  <c:v>0.52143040909834415</c:v>
                </c:pt>
                <c:pt idx="7272">
                  <c:v>0.49304226252391303</c:v>
                </c:pt>
                <c:pt idx="7273">
                  <c:v>0.53048510560031104</c:v>
                </c:pt>
                <c:pt idx="7274">
                  <c:v>0.50871982575097996</c:v>
                </c:pt>
                <c:pt idx="7275">
                  <c:v>0.51511605105781111</c:v>
                </c:pt>
                <c:pt idx="7276">
                  <c:v>0.52322789101187406</c:v>
                </c:pt>
                <c:pt idx="7277">
                  <c:v>0.54670442772484606</c:v>
                </c:pt>
                <c:pt idx="7278">
                  <c:v>0.45114566613125306</c:v>
                </c:pt>
                <c:pt idx="7279">
                  <c:v>0.46213176109919585</c:v>
                </c:pt>
                <c:pt idx="7280">
                  <c:v>0.52582308848820503</c:v>
                </c:pt>
                <c:pt idx="7281">
                  <c:v>0.54121215693499192</c:v>
                </c:pt>
                <c:pt idx="7282">
                  <c:v>0.51802671598852301</c:v>
                </c:pt>
                <c:pt idx="7283">
                  <c:v>0.53916497845562894</c:v>
                </c:pt>
                <c:pt idx="7284">
                  <c:v>0.52886333063158986</c:v>
                </c:pt>
                <c:pt idx="7285">
                  <c:v>0.51423755031837504</c:v>
                </c:pt>
                <c:pt idx="7286">
                  <c:v>0.5418491883547949</c:v>
                </c:pt>
                <c:pt idx="7287">
                  <c:v>0.46340913887324209</c:v>
                </c:pt>
                <c:pt idx="7288">
                  <c:v>0.51993747729111306</c:v>
                </c:pt>
                <c:pt idx="7289">
                  <c:v>0.56553854340722098</c:v>
                </c:pt>
                <c:pt idx="7290">
                  <c:v>0.52940451620487206</c:v>
                </c:pt>
                <c:pt idx="7291">
                  <c:v>0.43665022118961094</c:v>
                </c:pt>
                <c:pt idx="7292">
                  <c:v>0.4725642652517611</c:v>
                </c:pt>
                <c:pt idx="7293">
                  <c:v>0.51101526588620705</c:v>
                </c:pt>
                <c:pt idx="7294">
                  <c:v>0.47246733046984013</c:v>
                </c:pt>
                <c:pt idx="7295">
                  <c:v>0.50631711798317591</c:v>
                </c:pt>
                <c:pt idx="7296">
                  <c:v>0.54297552179491193</c:v>
                </c:pt>
                <c:pt idx="7297">
                  <c:v>0.51948845597107107</c:v>
                </c:pt>
                <c:pt idx="7298">
                  <c:v>0.54980950806246109</c:v>
                </c:pt>
                <c:pt idx="7299">
                  <c:v>0.53448522163075496</c:v>
                </c:pt>
                <c:pt idx="7300">
                  <c:v>0.54993488047365091</c:v>
                </c:pt>
                <c:pt idx="7301">
                  <c:v>0.58144667201693101</c:v>
                </c:pt>
                <c:pt idx="7302">
                  <c:v>0.50651845097923498</c:v>
                </c:pt>
                <c:pt idx="7303">
                  <c:v>0.50788939197034588</c:v>
                </c:pt>
                <c:pt idx="7304">
                  <c:v>0.53582066874986201</c:v>
                </c:pt>
                <c:pt idx="7305">
                  <c:v>0.51817034114955285</c:v>
                </c:pt>
                <c:pt idx="7306">
                  <c:v>0.48163737500380788</c:v>
                </c:pt>
                <c:pt idx="7307">
                  <c:v>0.51973317063253399</c:v>
                </c:pt>
                <c:pt idx="7308">
                  <c:v>0.52936133054086598</c:v>
                </c:pt>
                <c:pt idx="7309">
                  <c:v>0.53228161325075107</c:v>
                </c:pt>
                <c:pt idx="7310">
                  <c:v>0.52534692756492796</c:v>
                </c:pt>
                <c:pt idx="7311">
                  <c:v>0.5702100137489241</c:v>
                </c:pt>
                <c:pt idx="7312">
                  <c:v>0.56688678797244596</c:v>
                </c:pt>
                <c:pt idx="7313">
                  <c:v>0.49697107349974501</c:v>
                </c:pt>
                <c:pt idx="7314">
                  <c:v>0.49811843208349393</c:v>
                </c:pt>
                <c:pt idx="7315">
                  <c:v>0.48299711619859798</c:v>
                </c:pt>
                <c:pt idx="7316">
                  <c:v>0.47744956500301794</c:v>
                </c:pt>
                <c:pt idx="7317">
                  <c:v>0.52905192954228697</c:v>
                </c:pt>
                <c:pt idx="7318">
                  <c:v>0.53895191255763708</c:v>
                </c:pt>
                <c:pt idx="7319">
                  <c:v>0.53180504416409591</c:v>
                </c:pt>
                <c:pt idx="7320">
                  <c:v>0.47966618295696806</c:v>
                </c:pt>
                <c:pt idx="7321">
                  <c:v>0.49380933406927296</c:v>
                </c:pt>
                <c:pt idx="7322">
                  <c:v>0.51101325045201207</c:v>
                </c:pt>
                <c:pt idx="7323">
                  <c:v>0.50112091511439405</c:v>
                </c:pt>
                <c:pt idx="7324">
                  <c:v>0.48230870491920808</c:v>
                </c:pt>
                <c:pt idx="7325">
                  <c:v>0.51421626119702413</c:v>
                </c:pt>
                <c:pt idx="7326">
                  <c:v>0.49611350509513208</c:v>
                </c:pt>
                <c:pt idx="7327">
                  <c:v>0.52875819459509998</c:v>
                </c:pt>
                <c:pt idx="7328">
                  <c:v>0.507897792972275</c:v>
                </c:pt>
                <c:pt idx="7329">
                  <c:v>0.4916448930219981</c:v>
                </c:pt>
                <c:pt idx="7330">
                  <c:v>0.5343577524908999</c:v>
                </c:pt>
                <c:pt idx="7331">
                  <c:v>0.54568938792609989</c:v>
                </c:pt>
                <c:pt idx="7332">
                  <c:v>0.509153064018665</c:v>
                </c:pt>
                <c:pt idx="7333">
                  <c:v>0.51426212462614496</c:v>
                </c:pt>
                <c:pt idx="7334">
                  <c:v>0.50217909925141913</c:v>
                </c:pt>
                <c:pt idx="7335">
                  <c:v>0.47166634493856707</c:v>
                </c:pt>
                <c:pt idx="7336">
                  <c:v>0.46065170928283805</c:v>
                </c:pt>
                <c:pt idx="7337">
                  <c:v>0.53490270876963897</c:v>
                </c:pt>
                <c:pt idx="7338">
                  <c:v>0.52783362069733897</c:v>
                </c:pt>
                <c:pt idx="7339">
                  <c:v>0.5240208562499421</c:v>
                </c:pt>
                <c:pt idx="7340">
                  <c:v>0.54356027887584402</c:v>
                </c:pt>
                <c:pt idx="7341">
                  <c:v>0.45664721246723206</c:v>
                </c:pt>
                <c:pt idx="7342">
                  <c:v>0.54284450757326208</c:v>
                </c:pt>
                <c:pt idx="7343">
                  <c:v>0.54599160342291797</c:v>
                </c:pt>
                <c:pt idx="7344">
                  <c:v>0.54359167785180795</c:v>
                </c:pt>
                <c:pt idx="7345">
                  <c:v>0.48827836673139302</c:v>
                </c:pt>
                <c:pt idx="7346">
                  <c:v>0.5148537915430379</c:v>
                </c:pt>
                <c:pt idx="7347">
                  <c:v>0.49807507746704105</c:v>
                </c:pt>
                <c:pt idx="7348">
                  <c:v>0.53236810280204105</c:v>
                </c:pt>
                <c:pt idx="7349">
                  <c:v>0.53809637840296898</c:v>
                </c:pt>
                <c:pt idx="7350">
                  <c:v>0.56915609976737702</c:v>
                </c:pt>
                <c:pt idx="7351">
                  <c:v>0.55616557032653191</c:v>
                </c:pt>
                <c:pt idx="7352">
                  <c:v>0.52612718772599998</c:v>
                </c:pt>
                <c:pt idx="7353">
                  <c:v>0.51868898556536791</c:v>
                </c:pt>
                <c:pt idx="7354">
                  <c:v>0.5552148886871241</c:v>
                </c:pt>
                <c:pt idx="7355">
                  <c:v>0.50766399257821404</c:v>
                </c:pt>
                <c:pt idx="7356">
                  <c:v>0.49635944942636301</c:v>
                </c:pt>
                <c:pt idx="7357">
                  <c:v>0.52300700968825298</c:v>
                </c:pt>
                <c:pt idx="7358">
                  <c:v>0.53997576204687314</c:v>
                </c:pt>
                <c:pt idx="7359">
                  <c:v>0.51642635294264294</c:v>
                </c:pt>
                <c:pt idx="7360">
                  <c:v>0.54125996688470202</c:v>
                </c:pt>
                <c:pt idx="7361">
                  <c:v>0.43056184844282508</c:v>
                </c:pt>
                <c:pt idx="7362">
                  <c:v>0.54382937773496409</c:v>
                </c:pt>
                <c:pt idx="7363">
                  <c:v>0.5178608356937181</c:v>
                </c:pt>
                <c:pt idx="7364">
                  <c:v>0.50824214447810789</c:v>
                </c:pt>
                <c:pt idx="7365">
                  <c:v>0.53793022666126711</c:v>
                </c:pt>
                <c:pt idx="7366">
                  <c:v>0.48332642552626792</c:v>
                </c:pt>
                <c:pt idx="7367">
                  <c:v>0.56974216669264399</c:v>
                </c:pt>
                <c:pt idx="7368">
                  <c:v>0.49737099600025991</c:v>
                </c:pt>
                <c:pt idx="7369">
                  <c:v>0.50623188661370089</c:v>
                </c:pt>
                <c:pt idx="7370">
                  <c:v>0.48902988703911188</c:v>
                </c:pt>
                <c:pt idx="7371">
                  <c:v>0.49156965498261307</c:v>
                </c:pt>
                <c:pt idx="7372">
                  <c:v>0.51102625823348902</c:v>
                </c:pt>
                <c:pt idx="7373">
                  <c:v>0.49506952669626414</c:v>
                </c:pt>
                <c:pt idx="7374">
                  <c:v>0.508246598912103</c:v>
                </c:pt>
                <c:pt idx="7375">
                  <c:v>0.49806307806815908</c:v>
                </c:pt>
                <c:pt idx="7376">
                  <c:v>0.55810155771078807</c:v>
                </c:pt>
                <c:pt idx="7377">
                  <c:v>0.58300448779458014</c:v>
                </c:pt>
                <c:pt idx="7378">
                  <c:v>0.49830019043269991</c:v>
                </c:pt>
                <c:pt idx="7379">
                  <c:v>0.53589839712391896</c:v>
                </c:pt>
                <c:pt idx="7380">
                  <c:v>0.54149425293276998</c:v>
                </c:pt>
                <c:pt idx="7381">
                  <c:v>0.52219139139754189</c:v>
                </c:pt>
                <c:pt idx="7382">
                  <c:v>0.48006537538379301</c:v>
                </c:pt>
                <c:pt idx="7383">
                  <c:v>0.52363452937123789</c:v>
                </c:pt>
                <c:pt idx="7384">
                  <c:v>0.54193335250604813</c:v>
                </c:pt>
                <c:pt idx="7385">
                  <c:v>0.481594208058443</c:v>
                </c:pt>
                <c:pt idx="7386">
                  <c:v>0.55156190760999002</c:v>
                </c:pt>
                <c:pt idx="7387">
                  <c:v>0.5182127994883049</c:v>
                </c:pt>
                <c:pt idx="7388">
                  <c:v>0.49398974824923303</c:v>
                </c:pt>
                <c:pt idx="7389">
                  <c:v>0.53357704106564596</c:v>
                </c:pt>
                <c:pt idx="7390">
                  <c:v>0.52682568840820798</c:v>
                </c:pt>
                <c:pt idx="7391">
                  <c:v>0.53201664093802703</c:v>
                </c:pt>
                <c:pt idx="7392">
                  <c:v>0.49896029727261593</c:v>
                </c:pt>
                <c:pt idx="7393">
                  <c:v>0.48591779644084199</c:v>
                </c:pt>
                <c:pt idx="7394">
                  <c:v>0.54351092331801187</c:v>
                </c:pt>
                <c:pt idx="7395">
                  <c:v>0.49701796113681496</c:v>
                </c:pt>
                <c:pt idx="7396">
                  <c:v>0.47264396119201713</c:v>
                </c:pt>
                <c:pt idx="7397">
                  <c:v>0.53757524154667102</c:v>
                </c:pt>
                <c:pt idx="7398">
                  <c:v>0.53263400963575713</c:v>
                </c:pt>
                <c:pt idx="7399">
                  <c:v>0.51059640772093995</c:v>
                </c:pt>
                <c:pt idx="7400">
                  <c:v>0.51845823403978797</c:v>
                </c:pt>
                <c:pt idx="7401">
                  <c:v>0.46598572711241704</c:v>
                </c:pt>
                <c:pt idx="7402">
                  <c:v>0.52552677755671495</c:v>
                </c:pt>
                <c:pt idx="7403">
                  <c:v>0.53066544574974306</c:v>
                </c:pt>
                <c:pt idx="7404">
                  <c:v>0.49131336704416706</c:v>
                </c:pt>
                <c:pt idx="7405">
                  <c:v>0.52342173641028689</c:v>
                </c:pt>
                <c:pt idx="7406">
                  <c:v>0.52824488655318003</c:v>
                </c:pt>
                <c:pt idx="7407">
                  <c:v>0.56349258358892995</c:v>
                </c:pt>
                <c:pt idx="7408">
                  <c:v>0.51383321244144209</c:v>
                </c:pt>
                <c:pt idx="7409">
                  <c:v>0.56282954715944089</c:v>
                </c:pt>
                <c:pt idx="7410">
                  <c:v>0.5116357595228701</c:v>
                </c:pt>
                <c:pt idx="7411">
                  <c:v>0.55578004132312397</c:v>
                </c:pt>
                <c:pt idx="7412">
                  <c:v>0.45624586608740092</c:v>
                </c:pt>
                <c:pt idx="7413">
                  <c:v>0.50148158464044201</c:v>
                </c:pt>
                <c:pt idx="7414">
                  <c:v>0.52978926672959603</c:v>
                </c:pt>
                <c:pt idx="7415">
                  <c:v>0.493154911779908</c:v>
                </c:pt>
                <c:pt idx="7416">
                  <c:v>0.54870528486439907</c:v>
                </c:pt>
                <c:pt idx="7417">
                  <c:v>0.472540484647751</c:v>
                </c:pt>
                <c:pt idx="7418">
                  <c:v>0.51097621907149493</c:v>
                </c:pt>
                <c:pt idx="7419">
                  <c:v>0.51032144903288301</c:v>
                </c:pt>
                <c:pt idx="7420">
                  <c:v>0.53932327445398898</c:v>
                </c:pt>
                <c:pt idx="7421">
                  <c:v>0.55868690570051205</c:v>
                </c:pt>
                <c:pt idx="7422">
                  <c:v>0.51308707165628109</c:v>
                </c:pt>
                <c:pt idx="7423">
                  <c:v>0.50644929401759209</c:v>
                </c:pt>
                <c:pt idx="7424">
                  <c:v>0.53581871392800906</c:v>
                </c:pt>
                <c:pt idx="7425">
                  <c:v>0.55068928123711702</c:v>
                </c:pt>
                <c:pt idx="7426">
                  <c:v>0.50874956101943913</c:v>
                </c:pt>
                <c:pt idx="7427">
                  <c:v>0.55462060665081403</c:v>
                </c:pt>
                <c:pt idx="7428">
                  <c:v>0.51598649773098204</c:v>
                </c:pt>
                <c:pt idx="7429">
                  <c:v>0.52353239830563003</c:v>
                </c:pt>
                <c:pt idx="7430">
                  <c:v>0.53719932770041012</c:v>
                </c:pt>
                <c:pt idx="7431">
                  <c:v>0.55485086257799898</c:v>
                </c:pt>
                <c:pt idx="7432">
                  <c:v>0.48106287835275507</c:v>
                </c:pt>
                <c:pt idx="7433">
                  <c:v>0.46678765300742497</c:v>
                </c:pt>
                <c:pt idx="7434">
                  <c:v>0.5087578394061929</c:v>
                </c:pt>
                <c:pt idx="7435">
                  <c:v>0.53028931135808099</c:v>
                </c:pt>
                <c:pt idx="7436">
                  <c:v>0.51755590856261791</c:v>
                </c:pt>
                <c:pt idx="7437">
                  <c:v>0.46567163485728091</c:v>
                </c:pt>
                <c:pt idx="7438">
                  <c:v>0.51416030157215298</c:v>
                </c:pt>
                <c:pt idx="7439">
                  <c:v>0.52584110221029601</c:v>
                </c:pt>
                <c:pt idx="7440">
                  <c:v>0.55785479591899101</c:v>
                </c:pt>
                <c:pt idx="7441">
                  <c:v>0.49805961686676403</c:v>
                </c:pt>
                <c:pt idx="7442">
                  <c:v>0.50680443403353892</c:v>
                </c:pt>
                <c:pt idx="7443">
                  <c:v>0.50797913214310686</c:v>
                </c:pt>
                <c:pt idx="7444">
                  <c:v>0.506314923680936</c:v>
                </c:pt>
                <c:pt idx="7445">
                  <c:v>0.47819759927796912</c:v>
                </c:pt>
                <c:pt idx="7446">
                  <c:v>0.455606100199061</c:v>
                </c:pt>
                <c:pt idx="7447">
                  <c:v>0.49758749385405487</c:v>
                </c:pt>
                <c:pt idx="7448">
                  <c:v>0.49830230367080008</c:v>
                </c:pt>
                <c:pt idx="7449">
                  <c:v>0.49485755199741099</c:v>
                </c:pt>
                <c:pt idx="7450">
                  <c:v>0.47971716169126788</c:v>
                </c:pt>
                <c:pt idx="7451">
                  <c:v>0.46964141219303801</c:v>
                </c:pt>
                <c:pt idx="7452">
                  <c:v>0.48478195264800694</c:v>
                </c:pt>
                <c:pt idx="7453">
                  <c:v>0.50938866492335799</c:v>
                </c:pt>
                <c:pt idx="7454">
                  <c:v>0.54258143738277098</c:v>
                </c:pt>
                <c:pt idx="7455">
                  <c:v>0.54122863055382087</c:v>
                </c:pt>
                <c:pt idx="7456">
                  <c:v>0.48397778511341394</c:v>
                </c:pt>
                <c:pt idx="7457">
                  <c:v>0.52939395071278095</c:v>
                </c:pt>
                <c:pt idx="7458">
                  <c:v>0.55310273282115396</c:v>
                </c:pt>
                <c:pt idx="7459">
                  <c:v>0.48954465682965498</c:v>
                </c:pt>
                <c:pt idx="7460">
                  <c:v>0.53033400809428888</c:v>
                </c:pt>
                <c:pt idx="7461">
                  <c:v>0.60080425033670193</c:v>
                </c:pt>
                <c:pt idx="7462">
                  <c:v>0.52002634076827903</c:v>
                </c:pt>
                <c:pt idx="7463">
                  <c:v>0.53260198071800202</c:v>
                </c:pt>
                <c:pt idx="7464">
                  <c:v>0.48159561698364795</c:v>
                </c:pt>
                <c:pt idx="7465">
                  <c:v>0.49227586267204193</c:v>
                </c:pt>
                <c:pt idx="7466">
                  <c:v>0.48964993318066896</c:v>
                </c:pt>
                <c:pt idx="7467">
                  <c:v>0.52331673042881399</c:v>
                </c:pt>
                <c:pt idx="7468">
                  <c:v>0.49275982019674502</c:v>
                </c:pt>
                <c:pt idx="7469">
                  <c:v>0.51910665919146592</c:v>
                </c:pt>
                <c:pt idx="7470">
                  <c:v>0.48141322682322796</c:v>
                </c:pt>
                <c:pt idx="7471">
                  <c:v>0.48969358287146991</c:v>
                </c:pt>
                <c:pt idx="7472">
                  <c:v>0.48432894574442809</c:v>
                </c:pt>
                <c:pt idx="7473">
                  <c:v>0.55642572131326395</c:v>
                </c:pt>
                <c:pt idx="7474">
                  <c:v>0.49271070373701498</c:v>
                </c:pt>
                <c:pt idx="7475">
                  <c:v>0.51367212772006299</c:v>
                </c:pt>
                <c:pt idx="7476">
                  <c:v>0.53175489769889794</c:v>
                </c:pt>
                <c:pt idx="7477">
                  <c:v>0.51359694112987708</c:v>
                </c:pt>
                <c:pt idx="7478">
                  <c:v>0.47394720891387199</c:v>
                </c:pt>
                <c:pt idx="7479">
                  <c:v>0.49186874628933897</c:v>
                </c:pt>
                <c:pt idx="7480">
                  <c:v>0.56408778168723606</c:v>
                </c:pt>
                <c:pt idx="7481">
                  <c:v>0.496102928591029</c:v>
                </c:pt>
                <c:pt idx="7482">
                  <c:v>0.51721718972852804</c:v>
                </c:pt>
                <c:pt idx="7483">
                  <c:v>0.51593802088783913</c:v>
                </c:pt>
                <c:pt idx="7484">
                  <c:v>0.53813056947224402</c:v>
                </c:pt>
                <c:pt idx="7485">
                  <c:v>0.55443496869201203</c:v>
                </c:pt>
                <c:pt idx="7486">
                  <c:v>0.51699631464267404</c:v>
                </c:pt>
                <c:pt idx="7487">
                  <c:v>0.54245901150652198</c:v>
                </c:pt>
                <c:pt idx="7488">
                  <c:v>0.53402639085047787</c:v>
                </c:pt>
                <c:pt idx="7489">
                  <c:v>0.5065250669995901</c:v>
                </c:pt>
                <c:pt idx="7490">
                  <c:v>0.42907827328774395</c:v>
                </c:pt>
                <c:pt idx="7491">
                  <c:v>0.49683088232252703</c:v>
                </c:pt>
                <c:pt idx="7492">
                  <c:v>0.54079065885897792</c:v>
                </c:pt>
                <c:pt idx="7493">
                  <c:v>0.533129311463027</c:v>
                </c:pt>
                <c:pt idx="7494">
                  <c:v>0.49142701855677995</c:v>
                </c:pt>
                <c:pt idx="7495">
                  <c:v>0.52148679177510504</c:v>
                </c:pt>
                <c:pt idx="7496">
                  <c:v>0.50591402848319789</c:v>
                </c:pt>
                <c:pt idx="7497">
                  <c:v>0.56706279162327111</c:v>
                </c:pt>
                <c:pt idx="7498">
                  <c:v>0.53393267711200199</c:v>
                </c:pt>
                <c:pt idx="7499">
                  <c:v>0.47903813099994896</c:v>
                </c:pt>
                <c:pt idx="7500">
                  <c:v>0.49411214793398206</c:v>
                </c:pt>
                <c:pt idx="7501">
                  <c:v>0.51039292440850303</c:v>
                </c:pt>
                <c:pt idx="7502">
                  <c:v>0.53457720814986587</c:v>
                </c:pt>
                <c:pt idx="7503">
                  <c:v>0.56421157727165305</c:v>
                </c:pt>
                <c:pt idx="7504">
                  <c:v>0.55828939548518508</c:v>
                </c:pt>
                <c:pt idx="7505">
                  <c:v>0.50134374175921514</c:v>
                </c:pt>
                <c:pt idx="7506">
                  <c:v>0.56255795636735895</c:v>
                </c:pt>
                <c:pt idx="7507">
                  <c:v>0.50750911103741203</c:v>
                </c:pt>
                <c:pt idx="7508">
                  <c:v>0.50457662657588398</c:v>
                </c:pt>
                <c:pt idx="7509">
                  <c:v>0.52095145878886395</c:v>
                </c:pt>
                <c:pt idx="7510">
                  <c:v>0.4571112211146281</c:v>
                </c:pt>
                <c:pt idx="7511">
                  <c:v>0.49624322387417807</c:v>
                </c:pt>
                <c:pt idx="7512">
                  <c:v>0.50986309081721004</c:v>
                </c:pt>
                <c:pt idx="7513">
                  <c:v>0.53559830597236202</c:v>
                </c:pt>
                <c:pt idx="7514">
                  <c:v>0.524888564247871</c:v>
                </c:pt>
                <c:pt idx="7515">
                  <c:v>0.50574076320698691</c:v>
                </c:pt>
                <c:pt idx="7516">
                  <c:v>0.51861994333318606</c:v>
                </c:pt>
                <c:pt idx="7517">
                  <c:v>0.51658173831367005</c:v>
                </c:pt>
                <c:pt idx="7518">
                  <c:v>0.52082951807108702</c:v>
                </c:pt>
                <c:pt idx="7519">
                  <c:v>0.51008230807478594</c:v>
                </c:pt>
                <c:pt idx="7520">
                  <c:v>0.55428350363421108</c:v>
                </c:pt>
                <c:pt idx="7521">
                  <c:v>0.49092130950154</c:v>
                </c:pt>
                <c:pt idx="7522">
                  <c:v>0.5181092634486939</c:v>
                </c:pt>
                <c:pt idx="7523">
                  <c:v>0.551714048704121</c:v>
                </c:pt>
                <c:pt idx="7524">
                  <c:v>0.49721227595909601</c:v>
                </c:pt>
                <c:pt idx="7525">
                  <c:v>0.55042379651536189</c:v>
                </c:pt>
                <c:pt idx="7526">
                  <c:v>0.44557385388571114</c:v>
                </c:pt>
                <c:pt idx="7527">
                  <c:v>0.49300148419748813</c:v>
                </c:pt>
                <c:pt idx="7528">
                  <c:v>0.51989560581781502</c:v>
                </c:pt>
                <c:pt idx="7529">
                  <c:v>0.46970577306343597</c:v>
                </c:pt>
                <c:pt idx="7530">
                  <c:v>0.52980023901513407</c:v>
                </c:pt>
                <c:pt idx="7531">
                  <c:v>0.49962752541816602</c:v>
                </c:pt>
                <c:pt idx="7532">
                  <c:v>0.51488457239040109</c:v>
                </c:pt>
                <c:pt idx="7533">
                  <c:v>0.52602848746451103</c:v>
                </c:pt>
                <c:pt idx="7534">
                  <c:v>0.52950019344108001</c:v>
                </c:pt>
                <c:pt idx="7535">
                  <c:v>0.47248912427591605</c:v>
                </c:pt>
                <c:pt idx="7536">
                  <c:v>0.50945265400416007</c:v>
                </c:pt>
                <c:pt idx="7537">
                  <c:v>0.52380395102206201</c:v>
                </c:pt>
                <c:pt idx="7538">
                  <c:v>0.51880506140332294</c:v>
                </c:pt>
                <c:pt idx="7539">
                  <c:v>0.55884087836676888</c:v>
                </c:pt>
                <c:pt idx="7540">
                  <c:v>0.50295687119299493</c:v>
                </c:pt>
                <c:pt idx="7541">
                  <c:v>0.55523360626580798</c:v>
                </c:pt>
                <c:pt idx="7542">
                  <c:v>0.57694421485478109</c:v>
                </c:pt>
                <c:pt idx="7543">
                  <c:v>0.47313396076867609</c:v>
                </c:pt>
                <c:pt idx="7544">
                  <c:v>0.56273505642613897</c:v>
                </c:pt>
                <c:pt idx="7545">
                  <c:v>0.50418225862739297</c:v>
                </c:pt>
                <c:pt idx="7546">
                  <c:v>0.49492771465517993</c:v>
                </c:pt>
                <c:pt idx="7547">
                  <c:v>0.558544474946297</c:v>
                </c:pt>
                <c:pt idx="7548">
                  <c:v>0.48719911153957085</c:v>
                </c:pt>
                <c:pt idx="7549">
                  <c:v>0.54964568423251803</c:v>
                </c:pt>
                <c:pt idx="7550">
                  <c:v>0.52081168169549297</c:v>
                </c:pt>
                <c:pt idx="7551">
                  <c:v>0.48667930902567691</c:v>
                </c:pt>
                <c:pt idx="7552">
                  <c:v>0.48812734424354209</c:v>
                </c:pt>
                <c:pt idx="7553">
                  <c:v>0.56678562774525187</c:v>
                </c:pt>
                <c:pt idx="7554">
                  <c:v>0.51658585733042606</c:v>
                </c:pt>
                <c:pt idx="7555">
                  <c:v>0.47794477766959298</c:v>
                </c:pt>
                <c:pt idx="7556">
                  <c:v>0.52386393740863313</c:v>
                </c:pt>
                <c:pt idx="7557">
                  <c:v>0.47215646768559005</c:v>
                </c:pt>
                <c:pt idx="7558">
                  <c:v>0.49548238064715988</c:v>
                </c:pt>
                <c:pt idx="7559">
                  <c:v>0.52122055904070708</c:v>
                </c:pt>
                <c:pt idx="7560">
                  <c:v>0.49930555458415105</c:v>
                </c:pt>
                <c:pt idx="7561">
                  <c:v>0.49943887473701687</c:v>
                </c:pt>
                <c:pt idx="7562">
                  <c:v>0.53154606101334101</c:v>
                </c:pt>
                <c:pt idx="7563">
                  <c:v>0.50580370181330603</c:v>
                </c:pt>
                <c:pt idx="7564">
                  <c:v>0.4858536521672131</c:v>
                </c:pt>
                <c:pt idx="7565">
                  <c:v>0.49494995184507606</c:v>
                </c:pt>
                <c:pt idx="7566">
                  <c:v>0.53290557999779598</c:v>
                </c:pt>
                <c:pt idx="7567">
                  <c:v>0.51137055298799394</c:v>
                </c:pt>
                <c:pt idx="7568">
                  <c:v>0.4899149534958841</c:v>
                </c:pt>
                <c:pt idx="7569">
                  <c:v>0.50245062744114799</c:v>
                </c:pt>
                <c:pt idx="7570">
                  <c:v>0.516736433046737</c:v>
                </c:pt>
                <c:pt idx="7571">
                  <c:v>0.50589299944327293</c:v>
                </c:pt>
                <c:pt idx="7572">
                  <c:v>0.51630509554607484</c:v>
                </c:pt>
                <c:pt idx="7573">
                  <c:v>0.50952720124479511</c:v>
                </c:pt>
                <c:pt idx="7574">
                  <c:v>0.53421446906919889</c:v>
                </c:pt>
                <c:pt idx="7575">
                  <c:v>0.52982792856270999</c:v>
                </c:pt>
                <c:pt idx="7576">
                  <c:v>0.51192408803338907</c:v>
                </c:pt>
                <c:pt idx="7577">
                  <c:v>0.51796474151527006</c:v>
                </c:pt>
                <c:pt idx="7578">
                  <c:v>0.49449235866554908</c:v>
                </c:pt>
                <c:pt idx="7579">
                  <c:v>0.58177986535946002</c:v>
                </c:pt>
                <c:pt idx="7580">
                  <c:v>0.5462082961002781</c:v>
                </c:pt>
                <c:pt idx="7581">
                  <c:v>0.54771987234921893</c:v>
                </c:pt>
                <c:pt idx="7582">
                  <c:v>0.50507509195163691</c:v>
                </c:pt>
                <c:pt idx="7583">
                  <c:v>0.511439467933684</c:v>
                </c:pt>
                <c:pt idx="7584">
                  <c:v>0.51242472700870101</c:v>
                </c:pt>
                <c:pt idx="7585">
                  <c:v>0.52934375371966091</c:v>
                </c:pt>
                <c:pt idx="7586">
                  <c:v>0.51890056346675006</c:v>
                </c:pt>
                <c:pt idx="7587">
                  <c:v>0.56351998599603592</c:v>
                </c:pt>
                <c:pt idx="7588">
                  <c:v>0.50361324091480186</c:v>
                </c:pt>
                <c:pt idx="7589">
                  <c:v>0.52945393135880991</c:v>
                </c:pt>
                <c:pt idx="7590">
                  <c:v>0.53955572206892799</c:v>
                </c:pt>
                <c:pt idx="7591">
                  <c:v>0.44948770067922594</c:v>
                </c:pt>
                <c:pt idx="7592">
                  <c:v>0.4550430287955689</c:v>
                </c:pt>
                <c:pt idx="7593">
                  <c:v>0.47677532187074811</c:v>
                </c:pt>
                <c:pt idx="7594">
                  <c:v>0.48410212696788013</c:v>
                </c:pt>
                <c:pt idx="7595">
                  <c:v>0.502556638382327</c:v>
                </c:pt>
                <c:pt idx="7596">
                  <c:v>0.49204894261879095</c:v>
                </c:pt>
                <c:pt idx="7597">
                  <c:v>0.53495507709003109</c:v>
                </c:pt>
                <c:pt idx="7598">
                  <c:v>0.4443724488228179</c:v>
                </c:pt>
                <c:pt idx="7599">
                  <c:v>0.49983276410828303</c:v>
                </c:pt>
                <c:pt idx="7600">
                  <c:v>0.56114033229819704</c:v>
                </c:pt>
                <c:pt idx="7601">
                  <c:v>0.54506245918520602</c:v>
                </c:pt>
                <c:pt idx="7602">
                  <c:v>0.54854068086382302</c:v>
                </c:pt>
                <c:pt idx="7603">
                  <c:v>0.50430591035000405</c:v>
                </c:pt>
                <c:pt idx="7604">
                  <c:v>0.50450704151737702</c:v>
                </c:pt>
                <c:pt idx="7605">
                  <c:v>0.55137807247329496</c:v>
                </c:pt>
                <c:pt idx="7606">
                  <c:v>0.5045949739367841</c:v>
                </c:pt>
                <c:pt idx="7607">
                  <c:v>0.50489554911239287</c:v>
                </c:pt>
                <c:pt idx="7608">
                  <c:v>0.52681674563985892</c:v>
                </c:pt>
                <c:pt idx="7609">
                  <c:v>0.50848267124464708</c:v>
                </c:pt>
                <c:pt idx="7610">
                  <c:v>0.49338815298260097</c:v>
                </c:pt>
                <c:pt idx="7611">
                  <c:v>0.47165275268529694</c:v>
                </c:pt>
                <c:pt idx="7612">
                  <c:v>0.53586794442984498</c:v>
                </c:pt>
                <c:pt idx="7613">
                  <c:v>0.46138042030974902</c:v>
                </c:pt>
                <c:pt idx="7614">
                  <c:v>0.53627090865569105</c:v>
                </c:pt>
                <c:pt idx="7615">
                  <c:v>0.549172078169748</c:v>
                </c:pt>
                <c:pt idx="7616">
                  <c:v>0.52428162061745098</c:v>
                </c:pt>
                <c:pt idx="7617">
                  <c:v>0.4935061561256141</c:v>
                </c:pt>
                <c:pt idx="7618">
                  <c:v>0.47964757502114508</c:v>
                </c:pt>
                <c:pt idx="7619">
                  <c:v>0.5602106998450529</c:v>
                </c:pt>
                <c:pt idx="7620">
                  <c:v>0.50709575103322413</c:v>
                </c:pt>
                <c:pt idx="7621">
                  <c:v>0.50947338631861094</c:v>
                </c:pt>
                <c:pt idx="7622">
                  <c:v>0.54120695983174605</c:v>
                </c:pt>
                <c:pt idx="7623">
                  <c:v>0.50859719995255004</c:v>
                </c:pt>
                <c:pt idx="7624">
                  <c:v>0.48206866315402008</c:v>
                </c:pt>
                <c:pt idx="7625">
                  <c:v>0.52836938511952503</c:v>
                </c:pt>
                <c:pt idx="7626">
                  <c:v>0.52496952039326494</c:v>
                </c:pt>
                <c:pt idx="7627">
                  <c:v>0.50747297601588193</c:v>
                </c:pt>
                <c:pt idx="7628">
                  <c:v>0.49787686572440004</c:v>
                </c:pt>
                <c:pt idx="7629">
                  <c:v>0.52581173579853313</c:v>
                </c:pt>
                <c:pt idx="7630">
                  <c:v>0.4856232349335371</c:v>
                </c:pt>
                <c:pt idx="7631">
                  <c:v>0.45737039471551499</c:v>
                </c:pt>
                <c:pt idx="7632">
                  <c:v>0.57251229853876207</c:v>
                </c:pt>
                <c:pt idx="7633">
                  <c:v>0.48459484983997003</c:v>
                </c:pt>
                <c:pt idx="7634">
                  <c:v>0.50304514528149302</c:v>
                </c:pt>
                <c:pt idx="7635">
                  <c:v>0.58821044663412791</c:v>
                </c:pt>
                <c:pt idx="7636">
                  <c:v>0.49952264998779705</c:v>
                </c:pt>
                <c:pt idx="7637">
                  <c:v>0.58106230832586714</c:v>
                </c:pt>
                <c:pt idx="7638">
                  <c:v>0.48867992797271997</c:v>
                </c:pt>
                <c:pt idx="7639">
                  <c:v>0.47283488708339705</c:v>
                </c:pt>
                <c:pt idx="7640">
                  <c:v>0.4987338669598631</c:v>
                </c:pt>
                <c:pt idx="7641">
                  <c:v>0.51311700306134589</c:v>
                </c:pt>
                <c:pt idx="7642">
                  <c:v>0.56869339824604193</c:v>
                </c:pt>
                <c:pt idx="7643">
                  <c:v>0.53882182559554592</c:v>
                </c:pt>
                <c:pt idx="7644">
                  <c:v>0.55283707578725694</c:v>
                </c:pt>
                <c:pt idx="7645">
                  <c:v>0.50448756185597587</c:v>
                </c:pt>
                <c:pt idx="7646">
                  <c:v>0.50712496868450485</c:v>
                </c:pt>
                <c:pt idx="7647">
                  <c:v>0.57355641503550214</c:v>
                </c:pt>
                <c:pt idx="7648">
                  <c:v>0.50296880927464604</c:v>
                </c:pt>
                <c:pt idx="7649">
                  <c:v>0.5432474979578551</c:v>
                </c:pt>
                <c:pt idx="7650">
                  <c:v>0.54521542748211305</c:v>
                </c:pt>
                <c:pt idx="7651">
                  <c:v>0.50798433436607404</c:v>
                </c:pt>
                <c:pt idx="7652">
                  <c:v>0.50908275769464195</c:v>
                </c:pt>
                <c:pt idx="7653">
                  <c:v>0.51165660796659496</c:v>
                </c:pt>
                <c:pt idx="7654">
                  <c:v>0.493826910573675</c:v>
                </c:pt>
                <c:pt idx="7655">
                  <c:v>0.56900932337653709</c:v>
                </c:pt>
                <c:pt idx="7656">
                  <c:v>0.45938004436629698</c:v>
                </c:pt>
                <c:pt idx="7657">
                  <c:v>0.53519282996061512</c:v>
                </c:pt>
                <c:pt idx="7658">
                  <c:v>0.45992639769921595</c:v>
                </c:pt>
                <c:pt idx="7659">
                  <c:v>0.49607130557227297</c:v>
                </c:pt>
                <c:pt idx="7660">
                  <c:v>0.44242284289705003</c:v>
                </c:pt>
                <c:pt idx="7661">
                  <c:v>0.50972421141969204</c:v>
                </c:pt>
                <c:pt idx="7662">
                  <c:v>0.549175708199654</c:v>
                </c:pt>
                <c:pt idx="7663">
                  <c:v>0.51423008779036194</c:v>
                </c:pt>
                <c:pt idx="7664">
                  <c:v>0.49617225940395504</c:v>
                </c:pt>
                <c:pt idx="7665">
                  <c:v>0.4468031999132791</c:v>
                </c:pt>
                <c:pt idx="7666">
                  <c:v>0.48828609943172985</c:v>
                </c:pt>
                <c:pt idx="7667">
                  <c:v>0.49700604751722199</c:v>
                </c:pt>
                <c:pt idx="7668">
                  <c:v>0.5017404331676979</c:v>
                </c:pt>
                <c:pt idx="7669">
                  <c:v>0.45244486271496998</c:v>
                </c:pt>
                <c:pt idx="7670">
                  <c:v>0.47163069838447003</c:v>
                </c:pt>
                <c:pt idx="7671">
                  <c:v>0.51619019291930313</c:v>
                </c:pt>
                <c:pt idx="7672">
                  <c:v>0.53963605335920095</c:v>
                </c:pt>
                <c:pt idx="7673">
                  <c:v>0.51228980003609303</c:v>
                </c:pt>
                <c:pt idx="7674">
                  <c:v>0.53131365796236807</c:v>
                </c:pt>
                <c:pt idx="7675">
                  <c:v>0.48271110331312794</c:v>
                </c:pt>
                <c:pt idx="7676">
                  <c:v>0.52365121980502305</c:v>
                </c:pt>
                <c:pt idx="7677">
                  <c:v>0.57827298444497699</c:v>
                </c:pt>
                <c:pt idx="7678">
                  <c:v>0.50812834312730903</c:v>
                </c:pt>
                <c:pt idx="7679">
                  <c:v>0.50771064208182792</c:v>
                </c:pt>
                <c:pt idx="7680">
                  <c:v>0.50503288181806005</c:v>
                </c:pt>
                <c:pt idx="7681">
                  <c:v>0.52319531509859507</c:v>
                </c:pt>
                <c:pt idx="7682">
                  <c:v>0.49538901239043698</c:v>
                </c:pt>
                <c:pt idx="7683">
                  <c:v>0.52428325076234294</c:v>
                </c:pt>
                <c:pt idx="7684">
                  <c:v>0.54002657286358891</c:v>
                </c:pt>
                <c:pt idx="7685">
                  <c:v>0.53460597416070388</c:v>
                </c:pt>
                <c:pt idx="7686">
                  <c:v>0.47951654773369212</c:v>
                </c:pt>
                <c:pt idx="7687">
                  <c:v>0.52624265502426892</c:v>
                </c:pt>
                <c:pt idx="7688">
                  <c:v>0.53757614270269494</c:v>
                </c:pt>
                <c:pt idx="7689">
                  <c:v>0.56268495481923697</c:v>
                </c:pt>
                <c:pt idx="7690">
                  <c:v>0.48409540050085587</c:v>
                </c:pt>
                <c:pt idx="7691">
                  <c:v>0.57317536900066313</c:v>
                </c:pt>
                <c:pt idx="7692">
                  <c:v>0.48540176656644907</c:v>
                </c:pt>
                <c:pt idx="7693">
                  <c:v>0.52569144137829205</c:v>
                </c:pt>
                <c:pt idx="7694">
                  <c:v>0.53651326357300411</c:v>
                </c:pt>
                <c:pt idx="7695">
                  <c:v>0.55474298597973293</c:v>
                </c:pt>
                <c:pt idx="7696">
                  <c:v>0.51440086934892293</c:v>
                </c:pt>
                <c:pt idx="7697">
                  <c:v>0.5288902291376929</c:v>
                </c:pt>
                <c:pt idx="7698">
                  <c:v>0.52499903930076297</c:v>
                </c:pt>
                <c:pt idx="7699">
                  <c:v>0.52440624242226996</c:v>
                </c:pt>
                <c:pt idx="7700">
                  <c:v>0.43989797627315896</c:v>
                </c:pt>
                <c:pt idx="7701">
                  <c:v>0.52480099983625395</c:v>
                </c:pt>
                <c:pt idx="7702">
                  <c:v>0.51596590106792195</c:v>
                </c:pt>
                <c:pt idx="7703">
                  <c:v>0.51623169448949291</c:v>
                </c:pt>
                <c:pt idx="7704">
                  <c:v>0.545188536378726</c:v>
                </c:pt>
                <c:pt idx="7705">
                  <c:v>0.48784440822779396</c:v>
                </c:pt>
                <c:pt idx="7706">
                  <c:v>0.55854859866332607</c:v>
                </c:pt>
                <c:pt idx="7707">
                  <c:v>0.54380618391672297</c:v>
                </c:pt>
                <c:pt idx="7708">
                  <c:v>0.52726389573433108</c:v>
                </c:pt>
                <c:pt idx="7709">
                  <c:v>0.49494080128727713</c:v>
                </c:pt>
                <c:pt idx="7710">
                  <c:v>0.50145761669908295</c:v>
                </c:pt>
                <c:pt idx="7711">
                  <c:v>0.48496812718840399</c:v>
                </c:pt>
                <c:pt idx="7712">
                  <c:v>0.47427666677222502</c:v>
                </c:pt>
                <c:pt idx="7713">
                  <c:v>0.47090785079910802</c:v>
                </c:pt>
                <c:pt idx="7714">
                  <c:v>0.49615386257966299</c:v>
                </c:pt>
                <c:pt idx="7715">
                  <c:v>0.47161598532378002</c:v>
                </c:pt>
                <c:pt idx="7716">
                  <c:v>0.52040611946742599</c:v>
                </c:pt>
                <c:pt idx="7717">
                  <c:v>0.46502693613145407</c:v>
                </c:pt>
                <c:pt idx="7718">
                  <c:v>0.54464399299718413</c:v>
                </c:pt>
                <c:pt idx="7719">
                  <c:v>0.54556536360784091</c:v>
                </c:pt>
                <c:pt idx="7720">
                  <c:v>0.54394404834781296</c:v>
                </c:pt>
                <c:pt idx="7721">
                  <c:v>0.53304228400803289</c:v>
                </c:pt>
                <c:pt idx="7722">
                  <c:v>0.51627226509638391</c:v>
                </c:pt>
                <c:pt idx="7723">
                  <c:v>0.541341579862335</c:v>
                </c:pt>
                <c:pt idx="7724">
                  <c:v>0.55348134375278402</c:v>
                </c:pt>
                <c:pt idx="7725">
                  <c:v>0.54513825760916002</c:v>
                </c:pt>
                <c:pt idx="7726">
                  <c:v>0.54335704592629996</c:v>
                </c:pt>
                <c:pt idx="7727">
                  <c:v>0.53485399686151902</c:v>
                </c:pt>
                <c:pt idx="7728">
                  <c:v>0.52293898080563406</c:v>
                </c:pt>
                <c:pt idx="7729">
                  <c:v>0.50986976533866002</c:v>
                </c:pt>
                <c:pt idx="7730">
                  <c:v>0.49966017623926895</c:v>
                </c:pt>
                <c:pt idx="7731">
                  <c:v>0.50783377278480812</c:v>
                </c:pt>
                <c:pt idx="7732">
                  <c:v>0.54073320539089509</c:v>
                </c:pt>
                <c:pt idx="7733">
                  <c:v>0.54719701594370607</c:v>
                </c:pt>
                <c:pt idx="7734">
                  <c:v>0.49223149823513801</c:v>
                </c:pt>
                <c:pt idx="7735">
                  <c:v>0.54707180489901208</c:v>
                </c:pt>
                <c:pt idx="7736">
                  <c:v>0.46837228269715203</c:v>
                </c:pt>
                <c:pt idx="7737">
                  <c:v>0.50400093017719705</c:v>
                </c:pt>
                <c:pt idx="7738">
                  <c:v>0.52490523071940109</c:v>
                </c:pt>
                <c:pt idx="7739">
                  <c:v>0.4687322442841001</c:v>
                </c:pt>
                <c:pt idx="7740">
                  <c:v>0.49850620748801999</c:v>
                </c:pt>
                <c:pt idx="7741">
                  <c:v>0.53476313834579092</c:v>
                </c:pt>
                <c:pt idx="7742">
                  <c:v>0.50941731751985098</c:v>
                </c:pt>
                <c:pt idx="7743">
                  <c:v>0.51997240240805709</c:v>
                </c:pt>
                <c:pt idx="7744">
                  <c:v>0.48159443785872591</c:v>
                </c:pt>
                <c:pt idx="7745">
                  <c:v>0.49904317152547395</c:v>
                </c:pt>
                <c:pt idx="7746">
                  <c:v>0.45757101790824506</c:v>
                </c:pt>
                <c:pt idx="7747">
                  <c:v>0.4885941720994641</c:v>
                </c:pt>
                <c:pt idx="7748">
                  <c:v>0.53226334767187888</c:v>
                </c:pt>
                <c:pt idx="7749">
                  <c:v>0.58890180735636299</c:v>
                </c:pt>
                <c:pt idx="7750">
                  <c:v>0.47977851872678801</c:v>
                </c:pt>
                <c:pt idx="7751">
                  <c:v>0.51021137538566808</c:v>
                </c:pt>
                <c:pt idx="7752">
                  <c:v>0.48514900362371494</c:v>
                </c:pt>
                <c:pt idx="7753">
                  <c:v>0.53374697980316388</c:v>
                </c:pt>
                <c:pt idx="7754">
                  <c:v>0.552977402153917</c:v>
                </c:pt>
                <c:pt idx="7755">
                  <c:v>0.57485960352146503</c:v>
                </c:pt>
                <c:pt idx="7756">
                  <c:v>0.5637912201810561</c:v>
                </c:pt>
                <c:pt idx="7757">
                  <c:v>0.50095454484638402</c:v>
                </c:pt>
                <c:pt idx="7758">
                  <c:v>0.52483180635853599</c:v>
                </c:pt>
                <c:pt idx="7759">
                  <c:v>0.53337981196024487</c:v>
                </c:pt>
                <c:pt idx="7760">
                  <c:v>0.58233955672059001</c:v>
                </c:pt>
                <c:pt idx="7761">
                  <c:v>0.50040850593781006</c:v>
                </c:pt>
                <c:pt idx="7762">
                  <c:v>0.54493530082172392</c:v>
                </c:pt>
                <c:pt idx="7763">
                  <c:v>0.47600951194601993</c:v>
                </c:pt>
                <c:pt idx="7764">
                  <c:v>0.49888495666282096</c:v>
                </c:pt>
                <c:pt idx="7765">
                  <c:v>0.50304666911517104</c:v>
                </c:pt>
                <c:pt idx="7766">
                  <c:v>0.51628551964277802</c:v>
                </c:pt>
                <c:pt idx="7767">
                  <c:v>0.53359390611631885</c:v>
                </c:pt>
                <c:pt idx="7768">
                  <c:v>0.527862826126833</c:v>
                </c:pt>
                <c:pt idx="7769">
                  <c:v>0.49904323732479905</c:v>
                </c:pt>
                <c:pt idx="7770">
                  <c:v>0.50872564461861713</c:v>
                </c:pt>
                <c:pt idx="7771">
                  <c:v>0.50563867424940101</c:v>
                </c:pt>
                <c:pt idx="7772">
                  <c:v>0.47169120803186493</c:v>
                </c:pt>
                <c:pt idx="7773">
                  <c:v>0.48686662014071813</c:v>
                </c:pt>
                <c:pt idx="7774">
                  <c:v>0.529248336009705</c:v>
                </c:pt>
                <c:pt idx="7775">
                  <c:v>0.49464676282187903</c:v>
                </c:pt>
                <c:pt idx="7776">
                  <c:v>0.49126979565097695</c:v>
                </c:pt>
                <c:pt idx="7777">
                  <c:v>0.53377206215372008</c:v>
                </c:pt>
                <c:pt idx="7778">
                  <c:v>0.52949653748044201</c:v>
                </c:pt>
                <c:pt idx="7779">
                  <c:v>0.50745763282474698</c:v>
                </c:pt>
                <c:pt idx="7780">
                  <c:v>0.53320267492651796</c:v>
                </c:pt>
                <c:pt idx="7781">
                  <c:v>0.50857439660134707</c:v>
                </c:pt>
                <c:pt idx="7782">
                  <c:v>0.52961659938649497</c:v>
                </c:pt>
                <c:pt idx="7783">
                  <c:v>0.50727743115386004</c:v>
                </c:pt>
                <c:pt idx="7784">
                  <c:v>0.463499346753526</c:v>
                </c:pt>
                <c:pt idx="7785">
                  <c:v>0.51542443661247406</c:v>
                </c:pt>
                <c:pt idx="7786">
                  <c:v>0.5325689646346029</c:v>
                </c:pt>
                <c:pt idx="7787">
                  <c:v>0.53190645806468595</c:v>
                </c:pt>
                <c:pt idx="7788">
                  <c:v>0.4915046752046629</c:v>
                </c:pt>
                <c:pt idx="7789">
                  <c:v>0.50010870457145395</c:v>
                </c:pt>
                <c:pt idx="7790">
                  <c:v>0.49040377569020011</c:v>
                </c:pt>
                <c:pt idx="7791">
                  <c:v>0.51128457057556898</c:v>
                </c:pt>
                <c:pt idx="7792">
                  <c:v>0.5126478032214381</c:v>
                </c:pt>
                <c:pt idx="7793">
                  <c:v>0.51562745227315987</c:v>
                </c:pt>
                <c:pt idx="7794">
                  <c:v>0.524413974133486</c:v>
                </c:pt>
                <c:pt idx="7795">
                  <c:v>0.50791385528945499</c:v>
                </c:pt>
                <c:pt idx="7796">
                  <c:v>0.49406607357802801</c:v>
                </c:pt>
                <c:pt idx="7797">
                  <c:v>0.56048459112242199</c:v>
                </c:pt>
                <c:pt idx="7798">
                  <c:v>0.47571329872809009</c:v>
                </c:pt>
                <c:pt idx="7799">
                  <c:v>0.51065323464822998</c:v>
                </c:pt>
                <c:pt idx="7800">
                  <c:v>0.55224531940467292</c:v>
                </c:pt>
                <c:pt idx="7801">
                  <c:v>0.50094112381324507</c:v>
                </c:pt>
                <c:pt idx="7802">
                  <c:v>0.47971977636986196</c:v>
                </c:pt>
                <c:pt idx="7803">
                  <c:v>0.52154226791033398</c:v>
                </c:pt>
                <c:pt idx="7804">
                  <c:v>0.530732140973876</c:v>
                </c:pt>
                <c:pt idx="7805">
                  <c:v>0.56430113774795909</c:v>
                </c:pt>
                <c:pt idx="7806">
                  <c:v>0.5179728014302869</c:v>
                </c:pt>
                <c:pt idx="7807">
                  <c:v>0.50037888986842194</c:v>
                </c:pt>
                <c:pt idx="7808">
                  <c:v>0.41633935287180801</c:v>
                </c:pt>
                <c:pt idx="7809">
                  <c:v>0.52381864991006699</c:v>
                </c:pt>
                <c:pt idx="7810">
                  <c:v>0.5270011907812</c:v>
                </c:pt>
                <c:pt idx="7811">
                  <c:v>0.56706614511518894</c:v>
                </c:pt>
                <c:pt idx="7812">
                  <c:v>0.51801559953707599</c:v>
                </c:pt>
                <c:pt idx="7813">
                  <c:v>0.49861218270460705</c:v>
                </c:pt>
                <c:pt idx="7814">
                  <c:v>0.52684608336470506</c:v>
                </c:pt>
                <c:pt idx="7815">
                  <c:v>0.47221241456448904</c:v>
                </c:pt>
                <c:pt idx="7816">
                  <c:v>0.52455282296756289</c:v>
                </c:pt>
                <c:pt idx="7817">
                  <c:v>0.48996044237744896</c:v>
                </c:pt>
                <c:pt idx="7818">
                  <c:v>0.52325909739573506</c:v>
                </c:pt>
                <c:pt idx="7819">
                  <c:v>0.47929220770884695</c:v>
                </c:pt>
                <c:pt idx="7820">
                  <c:v>0.53556485074947391</c:v>
                </c:pt>
                <c:pt idx="7821">
                  <c:v>0.5508629295540729</c:v>
                </c:pt>
                <c:pt idx="7822">
                  <c:v>0.51111187474030795</c:v>
                </c:pt>
                <c:pt idx="7823">
                  <c:v>0.501382843215328</c:v>
                </c:pt>
                <c:pt idx="7824">
                  <c:v>0.52643927059906304</c:v>
                </c:pt>
                <c:pt idx="7825">
                  <c:v>0.54591590046219485</c:v>
                </c:pt>
                <c:pt idx="7826">
                  <c:v>0.53159880532363812</c:v>
                </c:pt>
                <c:pt idx="7827">
                  <c:v>0.55852104320011497</c:v>
                </c:pt>
                <c:pt idx="7828">
                  <c:v>0.49345426219769195</c:v>
                </c:pt>
                <c:pt idx="7829">
                  <c:v>0.544934676131687</c:v>
                </c:pt>
                <c:pt idx="7830">
                  <c:v>0.50280306032360889</c:v>
                </c:pt>
                <c:pt idx="7831">
                  <c:v>0.50942560328993303</c:v>
                </c:pt>
                <c:pt idx="7832">
                  <c:v>0.49416570153496198</c:v>
                </c:pt>
                <c:pt idx="7833">
                  <c:v>0.56212264244509003</c:v>
                </c:pt>
                <c:pt idx="7834">
                  <c:v>0.49733462870320699</c:v>
                </c:pt>
                <c:pt idx="7835">
                  <c:v>0.53881432469542789</c:v>
                </c:pt>
                <c:pt idx="7836">
                  <c:v>0.56416619819012692</c:v>
                </c:pt>
                <c:pt idx="7837">
                  <c:v>0.52178238808325905</c:v>
                </c:pt>
                <c:pt idx="7838">
                  <c:v>0.51603079246954997</c:v>
                </c:pt>
                <c:pt idx="7839">
                  <c:v>0.450473956581112</c:v>
                </c:pt>
                <c:pt idx="7840">
                  <c:v>0.53617601623294797</c:v>
                </c:pt>
                <c:pt idx="7841">
                  <c:v>0.50949083408688012</c:v>
                </c:pt>
                <c:pt idx="7842">
                  <c:v>0.50786650677430112</c:v>
                </c:pt>
                <c:pt idx="7843">
                  <c:v>0.54682041548434113</c:v>
                </c:pt>
                <c:pt idx="7844">
                  <c:v>0.56833846637100005</c:v>
                </c:pt>
                <c:pt idx="7845">
                  <c:v>0.50625834993817198</c:v>
                </c:pt>
                <c:pt idx="7846">
                  <c:v>0.49851299654403702</c:v>
                </c:pt>
                <c:pt idx="7847">
                  <c:v>0.54893059470752903</c:v>
                </c:pt>
                <c:pt idx="7848">
                  <c:v>0.51285557464032394</c:v>
                </c:pt>
                <c:pt idx="7849">
                  <c:v>0.49554428709229514</c:v>
                </c:pt>
                <c:pt idx="7850">
                  <c:v>0.55462282791949813</c:v>
                </c:pt>
                <c:pt idx="7851">
                  <c:v>0.53293916532304297</c:v>
                </c:pt>
                <c:pt idx="7852">
                  <c:v>0.52615666455432708</c:v>
                </c:pt>
                <c:pt idx="7853">
                  <c:v>0.58706788464869009</c:v>
                </c:pt>
                <c:pt idx="7854">
                  <c:v>0.49586017264044613</c:v>
                </c:pt>
                <c:pt idx="7855">
                  <c:v>0.51554426199350101</c:v>
                </c:pt>
                <c:pt idx="7856">
                  <c:v>0.517144948516708</c:v>
                </c:pt>
                <c:pt idx="7857">
                  <c:v>0.48728411654730608</c:v>
                </c:pt>
                <c:pt idx="7858">
                  <c:v>0.54095541382422596</c:v>
                </c:pt>
                <c:pt idx="7859">
                  <c:v>0.5345741650079151</c:v>
                </c:pt>
                <c:pt idx="7860">
                  <c:v>0.47829646191378805</c:v>
                </c:pt>
                <c:pt idx="7861">
                  <c:v>0.51282423849950709</c:v>
                </c:pt>
                <c:pt idx="7862">
                  <c:v>0.51784501763568191</c:v>
                </c:pt>
                <c:pt idx="7863">
                  <c:v>0.57517691234768298</c:v>
                </c:pt>
                <c:pt idx="7864">
                  <c:v>0.500672275923424</c:v>
                </c:pt>
                <c:pt idx="7865">
                  <c:v>0.50036786039072789</c:v>
                </c:pt>
                <c:pt idx="7866">
                  <c:v>0.48435866731755606</c:v>
                </c:pt>
                <c:pt idx="7867">
                  <c:v>0.51153738190080311</c:v>
                </c:pt>
                <c:pt idx="7868">
                  <c:v>0.47001704530674593</c:v>
                </c:pt>
                <c:pt idx="7869">
                  <c:v>0.55839058254296203</c:v>
                </c:pt>
                <c:pt idx="7870">
                  <c:v>0.49390493701258498</c:v>
                </c:pt>
                <c:pt idx="7871">
                  <c:v>0.50786974531196494</c:v>
                </c:pt>
                <c:pt idx="7872">
                  <c:v>0.52052469229633103</c:v>
                </c:pt>
                <c:pt idx="7873">
                  <c:v>0.44645049169943507</c:v>
                </c:pt>
                <c:pt idx="7874">
                  <c:v>0.51027481502109895</c:v>
                </c:pt>
                <c:pt idx="7875">
                  <c:v>0.49854434248802904</c:v>
                </c:pt>
                <c:pt idx="7876">
                  <c:v>0.51940682680653394</c:v>
                </c:pt>
                <c:pt idx="7877">
                  <c:v>0.50184264848379012</c:v>
                </c:pt>
                <c:pt idx="7878">
                  <c:v>0.53244088399439993</c:v>
                </c:pt>
                <c:pt idx="7879">
                  <c:v>0.51400180803434692</c:v>
                </c:pt>
                <c:pt idx="7880">
                  <c:v>0.511619900619384</c:v>
                </c:pt>
                <c:pt idx="7881">
                  <c:v>0.58014542698898308</c:v>
                </c:pt>
                <c:pt idx="7882">
                  <c:v>0.56160208643289211</c:v>
                </c:pt>
                <c:pt idx="7883">
                  <c:v>0.50072435391107395</c:v>
                </c:pt>
                <c:pt idx="7884">
                  <c:v>0.55505452112888509</c:v>
                </c:pt>
                <c:pt idx="7885">
                  <c:v>0.51421324373781996</c:v>
                </c:pt>
                <c:pt idx="7886">
                  <c:v>0.47894395113631694</c:v>
                </c:pt>
                <c:pt idx="7887">
                  <c:v>0.55470687933990692</c:v>
                </c:pt>
                <c:pt idx="7888">
                  <c:v>0.52128534361945</c:v>
                </c:pt>
                <c:pt idx="7889">
                  <c:v>0.54961891708519806</c:v>
                </c:pt>
                <c:pt idx="7890">
                  <c:v>0.55569298598391614</c:v>
                </c:pt>
                <c:pt idx="7891">
                  <c:v>0.54214009919998907</c:v>
                </c:pt>
                <c:pt idx="7892">
                  <c:v>0.52572619570159806</c:v>
                </c:pt>
                <c:pt idx="7893">
                  <c:v>0.47093430288620697</c:v>
                </c:pt>
                <c:pt idx="7894">
                  <c:v>0.49773638310807811</c:v>
                </c:pt>
                <c:pt idx="7895">
                  <c:v>0.47981148300135301</c:v>
                </c:pt>
                <c:pt idx="7896">
                  <c:v>0.50298335188412513</c:v>
                </c:pt>
                <c:pt idx="7897">
                  <c:v>0.51474477973804889</c:v>
                </c:pt>
                <c:pt idx="7898">
                  <c:v>0.5192025815448289</c:v>
                </c:pt>
                <c:pt idx="7899">
                  <c:v>0.5125761894236579</c:v>
                </c:pt>
                <c:pt idx="7900">
                  <c:v>0.50299360214461597</c:v>
                </c:pt>
                <c:pt idx="7901">
                  <c:v>0.49125502624329997</c:v>
                </c:pt>
                <c:pt idx="7902">
                  <c:v>0.44698140452147195</c:v>
                </c:pt>
                <c:pt idx="7903">
                  <c:v>0.527439652009142</c:v>
                </c:pt>
                <c:pt idx="7904">
                  <c:v>0.49516000983444697</c:v>
                </c:pt>
                <c:pt idx="7905">
                  <c:v>0.51039548337960905</c:v>
                </c:pt>
                <c:pt idx="7906">
                  <c:v>0.49350495414947593</c:v>
                </c:pt>
                <c:pt idx="7907">
                  <c:v>0.52430841191630995</c:v>
                </c:pt>
                <c:pt idx="7908">
                  <c:v>0.54539405782163797</c:v>
                </c:pt>
                <c:pt idx="7909">
                  <c:v>0.48117533496883813</c:v>
                </c:pt>
                <c:pt idx="7910">
                  <c:v>0.56858313828345397</c:v>
                </c:pt>
                <c:pt idx="7911">
                  <c:v>0.51407635552799402</c:v>
                </c:pt>
                <c:pt idx="7912">
                  <c:v>0.55985590526577711</c:v>
                </c:pt>
                <c:pt idx="7913">
                  <c:v>0.55049741648610007</c:v>
                </c:pt>
                <c:pt idx="7914">
                  <c:v>0.4935639158015509</c:v>
                </c:pt>
                <c:pt idx="7915">
                  <c:v>0.54523663643516995</c:v>
                </c:pt>
                <c:pt idx="7916">
                  <c:v>0.57240666903478288</c:v>
                </c:pt>
                <c:pt idx="7917">
                  <c:v>0.54387144432958001</c:v>
                </c:pt>
                <c:pt idx="7918">
                  <c:v>0.53971260923241904</c:v>
                </c:pt>
                <c:pt idx="7919">
                  <c:v>0.53699551011635105</c:v>
                </c:pt>
                <c:pt idx="7920">
                  <c:v>0.47948855161772908</c:v>
                </c:pt>
                <c:pt idx="7921">
                  <c:v>0.50659639950713009</c:v>
                </c:pt>
                <c:pt idx="7922">
                  <c:v>0.53961267788269207</c:v>
                </c:pt>
                <c:pt idx="7923">
                  <c:v>0.47801146517386706</c:v>
                </c:pt>
                <c:pt idx="7924">
                  <c:v>0.52103800312578097</c:v>
                </c:pt>
                <c:pt idx="7925">
                  <c:v>0.49953409893072209</c:v>
                </c:pt>
                <c:pt idx="7926">
                  <c:v>0.53496008230366399</c:v>
                </c:pt>
                <c:pt idx="7927">
                  <c:v>0.44805101579486306</c:v>
                </c:pt>
                <c:pt idx="7928">
                  <c:v>0.49114443686563791</c:v>
                </c:pt>
                <c:pt idx="7929">
                  <c:v>0.53195175678939211</c:v>
                </c:pt>
                <c:pt idx="7930">
                  <c:v>0.52065386902620692</c:v>
                </c:pt>
                <c:pt idx="7931">
                  <c:v>0.54277855281076404</c:v>
                </c:pt>
                <c:pt idx="7932">
                  <c:v>0.54460214284765096</c:v>
                </c:pt>
                <c:pt idx="7933">
                  <c:v>0.54610911696735598</c:v>
                </c:pt>
                <c:pt idx="7934">
                  <c:v>0.52295821050102909</c:v>
                </c:pt>
                <c:pt idx="7935">
                  <c:v>0.47897171049345899</c:v>
                </c:pt>
                <c:pt idx="7936">
                  <c:v>0.5331246875267841</c:v>
                </c:pt>
                <c:pt idx="7937">
                  <c:v>0.48249131961360703</c:v>
                </c:pt>
                <c:pt idx="7938">
                  <c:v>0.46492029473421792</c:v>
                </c:pt>
                <c:pt idx="7939">
                  <c:v>0.53266393105938903</c:v>
                </c:pt>
                <c:pt idx="7940">
                  <c:v>0.53197785859508806</c:v>
                </c:pt>
                <c:pt idx="7941">
                  <c:v>0.49073864508809595</c:v>
                </c:pt>
                <c:pt idx="7942">
                  <c:v>0.53892005653480901</c:v>
                </c:pt>
                <c:pt idx="7943">
                  <c:v>0.50709400490025203</c:v>
                </c:pt>
                <c:pt idx="7944">
                  <c:v>0.49881810190343401</c:v>
                </c:pt>
                <c:pt idx="7945">
                  <c:v>0.48849157756138206</c:v>
                </c:pt>
                <c:pt idx="7946">
                  <c:v>0.562389405083352</c:v>
                </c:pt>
                <c:pt idx="7947">
                  <c:v>0.5415361553846989</c:v>
                </c:pt>
                <c:pt idx="7948">
                  <c:v>0.51052329367603899</c:v>
                </c:pt>
                <c:pt idx="7949">
                  <c:v>0.49090972328885296</c:v>
                </c:pt>
                <c:pt idx="7950">
                  <c:v>0.563792284365639</c:v>
                </c:pt>
                <c:pt idx="7951">
                  <c:v>0.56400726816525903</c:v>
                </c:pt>
                <c:pt idx="7952">
                  <c:v>0.48532763433340398</c:v>
                </c:pt>
                <c:pt idx="7953">
                  <c:v>0.51705920131423899</c:v>
                </c:pt>
                <c:pt idx="7954">
                  <c:v>0.46355430135439302</c:v>
                </c:pt>
                <c:pt idx="7955">
                  <c:v>0.54082291577512109</c:v>
                </c:pt>
                <c:pt idx="7956">
                  <c:v>0.50833010035120996</c:v>
                </c:pt>
                <c:pt idx="7957">
                  <c:v>0.51253781026390999</c:v>
                </c:pt>
                <c:pt idx="7958">
                  <c:v>0.51288666133413896</c:v>
                </c:pt>
                <c:pt idx="7959">
                  <c:v>0.50765507666784804</c:v>
                </c:pt>
                <c:pt idx="7960">
                  <c:v>0.51446592253227408</c:v>
                </c:pt>
                <c:pt idx="7961">
                  <c:v>0.52213444516574403</c:v>
                </c:pt>
                <c:pt idx="7962">
                  <c:v>0.50065066599764896</c:v>
                </c:pt>
                <c:pt idx="7963">
                  <c:v>0.52334518023228405</c:v>
                </c:pt>
                <c:pt idx="7964">
                  <c:v>0.48560514985696912</c:v>
                </c:pt>
                <c:pt idx="7965">
                  <c:v>0.49748265904438294</c:v>
                </c:pt>
                <c:pt idx="7966">
                  <c:v>0.52657355398523897</c:v>
                </c:pt>
                <c:pt idx="7967">
                  <c:v>0.50478884871077301</c:v>
                </c:pt>
                <c:pt idx="7968">
                  <c:v>0.49604984194247914</c:v>
                </c:pt>
                <c:pt idx="7969">
                  <c:v>0.53325105055772204</c:v>
                </c:pt>
                <c:pt idx="7970">
                  <c:v>0.50139453299723613</c:v>
                </c:pt>
                <c:pt idx="7971">
                  <c:v>0.499776105455496</c:v>
                </c:pt>
                <c:pt idx="7972">
                  <c:v>0.52405784149000101</c:v>
                </c:pt>
                <c:pt idx="7973">
                  <c:v>0.48325603775659209</c:v>
                </c:pt>
                <c:pt idx="7974">
                  <c:v>0.46310188197611613</c:v>
                </c:pt>
                <c:pt idx="7975">
                  <c:v>0.47845058553754505</c:v>
                </c:pt>
                <c:pt idx="7976">
                  <c:v>0.55694495305292213</c:v>
                </c:pt>
                <c:pt idx="7977">
                  <c:v>0.51382587494537091</c:v>
                </c:pt>
                <c:pt idx="7978">
                  <c:v>0.50366123088646086</c:v>
                </c:pt>
                <c:pt idx="7979">
                  <c:v>0.53472742789366901</c:v>
                </c:pt>
                <c:pt idx="7980">
                  <c:v>0.55469710146669504</c:v>
                </c:pt>
                <c:pt idx="7981">
                  <c:v>0.52628931677192503</c:v>
                </c:pt>
                <c:pt idx="7982">
                  <c:v>0.51058332702319897</c:v>
                </c:pt>
                <c:pt idx="7983">
                  <c:v>0.48477776790545113</c:v>
                </c:pt>
                <c:pt idx="7984">
                  <c:v>0.52273813121664703</c:v>
                </c:pt>
                <c:pt idx="7985">
                  <c:v>0.51086778759496498</c:v>
                </c:pt>
                <c:pt idx="7986">
                  <c:v>0.52055498784785004</c:v>
                </c:pt>
                <c:pt idx="7987">
                  <c:v>0.54364610220482212</c:v>
                </c:pt>
                <c:pt idx="7988">
                  <c:v>0.48935679757216899</c:v>
                </c:pt>
                <c:pt idx="7989">
                  <c:v>0.49558436329887801</c:v>
                </c:pt>
                <c:pt idx="7990">
                  <c:v>0.50518872529621794</c:v>
                </c:pt>
                <c:pt idx="7991">
                  <c:v>0.56003362207042195</c:v>
                </c:pt>
                <c:pt idx="7992">
                  <c:v>0.49579648279256794</c:v>
                </c:pt>
                <c:pt idx="7993">
                  <c:v>0.54057374950969905</c:v>
                </c:pt>
                <c:pt idx="7994">
                  <c:v>0.51409990410186102</c:v>
                </c:pt>
                <c:pt idx="7995">
                  <c:v>0.49349078947202307</c:v>
                </c:pt>
                <c:pt idx="7996">
                  <c:v>0.51912439429643809</c:v>
                </c:pt>
                <c:pt idx="7997">
                  <c:v>0.47011930911681798</c:v>
                </c:pt>
                <c:pt idx="7998">
                  <c:v>0.47010189852687501</c:v>
                </c:pt>
                <c:pt idx="7999">
                  <c:v>0.473584460435447</c:v>
                </c:pt>
                <c:pt idx="8000">
                  <c:v>0.49235102862515889</c:v>
                </c:pt>
                <c:pt idx="8001">
                  <c:v>0.4390000292439159</c:v>
                </c:pt>
                <c:pt idx="8002">
                  <c:v>0.49797104710053708</c:v>
                </c:pt>
                <c:pt idx="8003">
                  <c:v>0.52766862443846907</c:v>
                </c:pt>
                <c:pt idx="8004">
                  <c:v>0.48118023241064711</c:v>
                </c:pt>
                <c:pt idx="8005">
                  <c:v>0.55900370513473396</c:v>
                </c:pt>
                <c:pt idx="8006">
                  <c:v>0.50680446878237595</c:v>
                </c:pt>
                <c:pt idx="8007">
                  <c:v>0.51393951428006701</c:v>
                </c:pt>
                <c:pt idx="8008">
                  <c:v>0.50948016955614506</c:v>
                </c:pt>
                <c:pt idx="8009">
                  <c:v>0.56127648444929601</c:v>
                </c:pt>
                <c:pt idx="8010">
                  <c:v>0.53460345675292209</c:v>
                </c:pt>
                <c:pt idx="8011">
                  <c:v>0.53299946671906606</c:v>
                </c:pt>
                <c:pt idx="8012">
                  <c:v>0.490455356968585</c:v>
                </c:pt>
                <c:pt idx="8013">
                  <c:v>0.50593738549211309</c:v>
                </c:pt>
                <c:pt idx="8014">
                  <c:v>0.52127224049500998</c:v>
                </c:pt>
                <c:pt idx="8015">
                  <c:v>0.53948322213756794</c:v>
                </c:pt>
                <c:pt idx="8016">
                  <c:v>0.500754182105969</c:v>
                </c:pt>
                <c:pt idx="8017">
                  <c:v>0.48079257227073013</c:v>
                </c:pt>
                <c:pt idx="8018">
                  <c:v>0.51450506445182209</c:v>
                </c:pt>
                <c:pt idx="8019">
                  <c:v>0.48825116564376292</c:v>
                </c:pt>
                <c:pt idx="8020">
                  <c:v>0.52213621449529091</c:v>
                </c:pt>
                <c:pt idx="8021">
                  <c:v>0.55991545157380795</c:v>
                </c:pt>
                <c:pt idx="8022">
                  <c:v>0.54946692170800193</c:v>
                </c:pt>
                <c:pt idx="8023">
                  <c:v>0.53794971557760096</c:v>
                </c:pt>
                <c:pt idx="8024">
                  <c:v>0.49773034020947404</c:v>
                </c:pt>
                <c:pt idx="8025">
                  <c:v>0.54373622287452894</c:v>
                </c:pt>
                <c:pt idx="8026">
                  <c:v>0.49524934665033205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0.50564993292434501</c:v>
                </c:pt>
                <c:pt idx="8030">
                  <c:v>0.47106554464954009</c:v>
                </c:pt>
                <c:pt idx="8031">
                  <c:v>0.49700994329997195</c:v>
                </c:pt>
                <c:pt idx="8032">
                  <c:v>0.57040824745809993</c:v>
                </c:pt>
                <c:pt idx="8033">
                  <c:v>0.48475897526084</c:v>
                </c:pt>
                <c:pt idx="8034">
                  <c:v>0.49614607792322285</c:v>
                </c:pt>
                <c:pt idx="8035">
                  <c:v>0.46801593416406395</c:v>
                </c:pt>
                <c:pt idx="8036">
                  <c:v>0.39981626057506203</c:v>
                </c:pt>
                <c:pt idx="8037">
                  <c:v>0.48624547255238304</c:v>
                </c:pt>
                <c:pt idx="8038">
                  <c:v>0.48882236533712009</c:v>
                </c:pt>
                <c:pt idx="8039">
                  <c:v>0.50657551009696011</c:v>
                </c:pt>
                <c:pt idx="8040">
                  <c:v>0.54666854107561891</c:v>
                </c:pt>
                <c:pt idx="8041">
                  <c:v>0.52110323881555498</c:v>
                </c:pt>
                <c:pt idx="8042">
                  <c:v>0.49636974110451293</c:v>
                </c:pt>
                <c:pt idx="8043">
                  <c:v>0.53037376524028201</c:v>
                </c:pt>
                <c:pt idx="8044">
                  <c:v>0.47938430451693204</c:v>
                </c:pt>
                <c:pt idx="8045">
                  <c:v>0.4940160129407859</c:v>
                </c:pt>
                <c:pt idx="8046">
                  <c:v>0.47984005864130097</c:v>
                </c:pt>
                <c:pt idx="8047">
                  <c:v>0.48401873827404307</c:v>
                </c:pt>
                <c:pt idx="8048">
                  <c:v>0.52773816154724607</c:v>
                </c:pt>
                <c:pt idx="8049">
                  <c:v>0.49221886958125094</c:v>
                </c:pt>
                <c:pt idx="8050">
                  <c:v>0.54306132966203791</c:v>
                </c:pt>
                <c:pt idx="8051">
                  <c:v>0.54636806376309699</c:v>
                </c:pt>
                <c:pt idx="8052">
                  <c:v>0.50828661571642297</c:v>
                </c:pt>
                <c:pt idx="8053">
                  <c:v>0.51211127923535515</c:v>
                </c:pt>
                <c:pt idx="8054">
                  <c:v>0.52601347075251415</c:v>
                </c:pt>
                <c:pt idx="8055">
                  <c:v>0.50928961944306694</c:v>
                </c:pt>
                <c:pt idx="8056">
                  <c:v>0.52765391818732399</c:v>
                </c:pt>
                <c:pt idx="8057">
                  <c:v>0.55392874307881013</c:v>
                </c:pt>
                <c:pt idx="8058">
                  <c:v>0.48420005934361798</c:v>
                </c:pt>
                <c:pt idx="8059">
                  <c:v>0.48049585133502692</c:v>
                </c:pt>
                <c:pt idx="8060">
                  <c:v>0.5317506984612459</c:v>
                </c:pt>
                <c:pt idx="8061">
                  <c:v>0.47283066521215</c:v>
                </c:pt>
                <c:pt idx="8062">
                  <c:v>0.5505179964783089</c:v>
                </c:pt>
                <c:pt idx="8063">
                  <c:v>0.51718181841886901</c:v>
                </c:pt>
                <c:pt idx="8064">
                  <c:v>0.483731378790344</c:v>
                </c:pt>
                <c:pt idx="8065">
                  <c:v>0.47970370223402703</c:v>
                </c:pt>
                <c:pt idx="8066">
                  <c:v>0.49011478418100796</c:v>
                </c:pt>
                <c:pt idx="8067">
                  <c:v>0.5610455236083719</c:v>
                </c:pt>
                <c:pt idx="8068">
                  <c:v>0.55397134394455394</c:v>
                </c:pt>
                <c:pt idx="8069">
                  <c:v>0.48443350412394903</c:v>
                </c:pt>
                <c:pt idx="8070">
                  <c:v>0.56212491689836996</c:v>
                </c:pt>
                <c:pt idx="8071">
                  <c:v>0.48190729448534908</c:v>
                </c:pt>
                <c:pt idx="8072">
                  <c:v>0.48888043091458699</c:v>
                </c:pt>
                <c:pt idx="8073">
                  <c:v>0.54606820173809201</c:v>
                </c:pt>
                <c:pt idx="8074">
                  <c:v>0.4989275201253619</c:v>
                </c:pt>
                <c:pt idx="8075">
                  <c:v>0.55191251258806784</c:v>
                </c:pt>
                <c:pt idx="8076">
                  <c:v>0.51576142445854589</c:v>
                </c:pt>
                <c:pt idx="8077">
                  <c:v>0.52760121238645707</c:v>
                </c:pt>
                <c:pt idx="8078">
                  <c:v>0.50687127052278413</c:v>
                </c:pt>
                <c:pt idx="8079">
                  <c:v>0.57493683168183707</c:v>
                </c:pt>
                <c:pt idx="8080">
                  <c:v>0.50820097882710791</c:v>
                </c:pt>
                <c:pt idx="8081">
                  <c:v>0.51402797474930595</c:v>
                </c:pt>
                <c:pt idx="8082">
                  <c:v>0.5360341773703049</c:v>
                </c:pt>
                <c:pt idx="8083">
                  <c:v>0.55479969622473591</c:v>
                </c:pt>
                <c:pt idx="8084">
                  <c:v>0.52180664444230396</c:v>
                </c:pt>
                <c:pt idx="8085">
                  <c:v>0.43815975159771603</c:v>
                </c:pt>
                <c:pt idx="8086">
                  <c:v>0.56701883722305491</c:v>
                </c:pt>
                <c:pt idx="8087">
                  <c:v>0.46409093202204799</c:v>
                </c:pt>
                <c:pt idx="8088">
                  <c:v>0.5586181569557751</c:v>
                </c:pt>
                <c:pt idx="8089">
                  <c:v>0.46449835319685606</c:v>
                </c:pt>
                <c:pt idx="8090">
                  <c:v>0.55015227124396104</c:v>
                </c:pt>
                <c:pt idx="8091">
                  <c:v>0.49279214944902094</c:v>
                </c:pt>
                <c:pt idx="8092">
                  <c:v>0.45123371263553691</c:v>
                </c:pt>
                <c:pt idx="8093">
                  <c:v>0.50636176347714201</c:v>
                </c:pt>
                <c:pt idx="8094">
                  <c:v>0.56331616401316709</c:v>
                </c:pt>
                <c:pt idx="8095">
                  <c:v>0.54889430762725699</c:v>
                </c:pt>
                <c:pt idx="8096">
                  <c:v>0.52906719079666198</c:v>
                </c:pt>
                <c:pt idx="8097">
                  <c:v>0.50980798869145294</c:v>
                </c:pt>
                <c:pt idx="8098">
                  <c:v>0.53816629237410996</c:v>
                </c:pt>
                <c:pt idx="8099">
                  <c:v>0.5230406488973951</c:v>
                </c:pt>
                <c:pt idx="8100">
                  <c:v>0.50200930315969305</c:v>
                </c:pt>
                <c:pt idx="8101">
                  <c:v>0.50286304378578395</c:v>
                </c:pt>
                <c:pt idx="8102">
                  <c:v>0.51003581786588792</c:v>
                </c:pt>
                <c:pt idx="8103">
                  <c:v>0.49444348490296608</c:v>
                </c:pt>
                <c:pt idx="8104">
                  <c:v>0.53586588472477203</c:v>
                </c:pt>
                <c:pt idx="8105">
                  <c:v>0.49169038972934498</c:v>
                </c:pt>
                <c:pt idx="8106">
                  <c:v>0.47158361478296096</c:v>
                </c:pt>
                <c:pt idx="8107">
                  <c:v>0.54305616137460599</c:v>
                </c:pt>
                <c:pt idx="8108">
                  <c:v>0.50555912397698499</c:v>
                </c:pt>
                <c:pt idx="8109">
                  <c:v>0.5208098393828281</c:v>
                </c:pt>
                <c:pt idx="8110">
                  <c:v>0.48314533910070101</c:v>
                </c:pt>
                <c:pt idx="8111">
                  <c:v>0.52233705236144901</c:v>
                </c:pt>
                <c:pt idx="8112">
                  <c:v>0.477144852973719</c:v>
                </c:pt>
                <c:pt idx="8113">
                  <c:v>0.49122275427079998</c:v>
                </c:pt>
                <c:pt idx="8114">
                  <c:v>0.56017518321249204</c:v>
                </c:pt>
                <c:pt idx="8115">
                  <c:v>0.52732411196956097</c:v>
                </c:pt>
                <c:pt idx="8116">
                  <c:v>0.51590816495095715</c:v>
                </c:pt>
                <c:pt idx="8117">
                  <c:v>0.46847560403121813</c:v>
                </c:pt>
                <c:pt idx="8118">
                  <c:v>0.61095465238352697</c:v>
                </c:pt>
                <c:pt idx="8119">
                  <c:v>0.54489841667225503</c:v>
                </c:pt>
                <c:pt idx="8120">
                  <c:v>0.47691505435716897</c:v>
                </c:pt>
                <c:pt idx="8121">
                  <c:v>0.51541297579811596</c:v>
                </c:pt>
                <c:pt idx="8122">
                  <c:v>0.52826316960254394</c:v>
                </c:pt>
                <c:pt idx="8123">
                  <c:v>0.5200803385673991</c:v>
                </c:pt>
                <c:pt idx="8124">
                  <c:v>0.46105154349941402</c:v>
                </c:pt>
                <c:pt idx="8125">
                  <c:v>0.51735004902974213</c:v>
                </c:pt>
                <c:pt idx="8126">
                  <c:v>0.45570995009996507</c:v>
                </c:pt>
                <c:pt idx="8127">
                  <c:v>0.51683120145176509</c:v>
                </c:pt>
                <c:pt idx="8128">
                  <c:v>0.52541267444737494</c:v>
                </c:pt>
                <c:pt idx="8129">
                  <c:v>0.49991489331259009</c:v>
                </c:pt>
                <c:pt idx="8130">
                  <c:v>0.51064766278027807</c:v>
                </c:pt>
                <c:pt idx="8131">
                  <c:v>0.54520394326310095</c:v>
                </c:pt>
                <c:pt idx="8132">
                  <c:v>0.50285908005894897</c:v>
                </c:pt>
                <c:pt idx="8133">
                  <c:v>0.503608815584483</c:v>
                </c:pt>
                <c:pt idx="8134">
                  <c:v>0.57082945960936904</c:v>
                </c:pt>
                <c:pt idx="8135">
                  <c:v>0.57826979140833412</c:v>
                </c:pt>
                <c:pt idx="8136">
                  <c:v>0.48137486461233014</c:v>
                </c:pt>
                <c:pt idx="8137">
                  <c:v>0.55282334885973894</c:v>
                </c:pt>
                <c:pt idx="8138">
                  <c:v>0.50205077786512486</c:v>
                </c:pt>
                <c:pt idx="8139">
                  <c:v>0.50793146200120309</c:v>
                </c:pt>
                <c:pt idx="8140">
                  <c:v>0.51427146999254802</c:v>
                </c:pt>
                <c:pt idx="8141">
                  <c:v>0.50609764789203793</c:v>
                </c:pt>
                <c:pt idx="8142">
                  <c:v>0.47380389630686193</c:v>
                </c:pt>
                <c:pt idx="8143">
                  <c:v>0.52441958640171904</c:v>
                </c:pt>
                <c:pt idx="8144">
                  <c:v>0.51297818857979616</c:v>
                </c:pt>
                <c:pt idx="8145">
                  <c:v>0.52414212150880901</c:v>
                </c:pt>
                <c:pt idx="8146">
                  <c:v>0.54122021685013399</c:v>
                </c:pt>
                <c:pt idx="8147">
                  <c:v>0.50628711854106401</c:v>
                </c:pt>
                <c:pt idx="8148">
                  <c:v>0.49995951420846496</c:v>
                </c:pt>
                <c:pt idx="8149">
                  <c:v>0.48660310000819706</c:v>
                </c:pt>
                <c:pt idx="8150">
                  <c:v>0.55342463501740091</c:v>
                </c:pt>
                <c:pt idx="8151">
                  <c:v>0.50847513223937102</c:v>
                </c:pt>
                <c:pt idx="8152">
                  <c:v>0.49819660461991788</c:v>
                </c:pt>
                <c:pt idx="8153">
                  <c:v>0.47301990204865396</c:v>
                </c:pt>
                <c:pt idx="8154">
                  <c:v>0.50515468474519487</c:v>
                </c:pt>
                <c:pt idx="8155">
                  <c:v>0.51989210010837106</c:v>
                </c:pt>
                <c:pt idx="8156">
                  <c:v>0.48521516669199394</c:v>
                </c:pt>
                <c:pt idx="8157">
                  <c:v>0.51899779843120308</c:v>
                </c:pt>
                <c:pt idx="8158">
                  <c:v>0.47622524289262902</c:v>
                </c:pt>
                <c:pt idx="8159">
                  <c:v>0.4712666882707971</c:v>
                </c:pt>
                <c:pt idx="8160">
                  <c:v>0.52555522447426595</c:v>
                </c:pt>
                <c:pt idx="8161">
                  <c:v>0.54651793447879493</c:v>
                </c:pt>
                <c:pt idx="8162">
                  <c:v>0.49136541073910089</c:v>
                </c:pt>
                <c:pt idx="8163">
                  <c:v>0.48328232000598192</c:v>
                </c:pt>
                <c:pt idx="8164">
                  <c:v>0.52813581864451609</c:v>
                </c:pt>
                <c:pt idx="8165">
                  <c:v>0.48402279487864996</c:v>
                </c:pt>
                <c:pt idx="8166">
                  <c:v>0.51348979724048305</c:v>
                </c:pt>
                <c:pt idx="8167">
                  <c:v>0.51666460757004296</c:v>
                </c:pt>
                <c:pt idx="8168">
                  <c:v>0.52457475992994196</c:v>
                </c:pt>
                <c:pt idx="8169">
                  <c:v>0.49586496463742713</c:v>
                </c:pt>
                <c:pt idx="8170">
                  <c:v>0.49720344958306306</c:v>
                </c:pt>
                <c:pt idx="8171">
                  <c:v>0.52730540200877796</c:v>
                </c:pt>
                <c:pt idx="8172">
                  <c:v>0.51945858901741704</c:v>
                </c:pt>
                <c:pt idx="8173">
                  <c:v>0.51436888195726704</c:v>
                </c:pt>
                <c:pt idx="8174">
                  <c:v>0.53001623548044696</c:v>
                </c:pt>
                <c:pt idx="8175">
                  <c:v>0.48725803994845995</c:v>
                </c:pt>
                <c:pt idx="8176">
                  <c:v>0.53357451718007987</c:v>
                </c:pt>
                <c:pt idx="8177">
                  <c:v>0.49525618155977813</c:v>
                </c:pt>
                <c:pt idx="8178">
                  <c:v>0.55131762137804008</c:v>
                </c:pt>
                <c:pt idx="8179">
                  <c:v>0.53944820257157911</c:v>
                </c:pt>
                <c:pt idx="8180">
                  <c:v>0.50128503732989094</c:v>
                </c:pt>
                <c:pt idx="8181">
                  <c:v>0.50109657636079408</c:v>
                </c:pt>
                <c:pt idx="8182">
                  <c:v>0.48062331156946991</c:v>
                </c:pt>
                <c:pt idx="8183">
                  <c:v>0.51327137889508401</c:v>
                </c:pt>
                <c:pt idx="8184">
                  <c:v>0.53747018484558506</c:v>
                </c:pt>
                <c:pt idx="8185">
                  <c:v>0.52034598390699394</c:v>
                </c:pt>
                <c:pt idx="8186">
                  <c:v>0.54723026328629709</c:v>
                </c:pt>
                <c:pt idx="8187">
                  <c:v>0.51958689548970793</c:v>
                </c:pt>
                <c:pt idx="8188">
                  <c:v>0.52417062861283104</c:v>
                </c:pt>
                <c:pt idx="8189">
                  <c:v>0.5116304896794529</c:v>
                </c:pt>
                <c:pt idx="8190">
                  <c:v>0.487971931300891</c:v>
                </c:pt>
                <c:pt idx="8191">
                  <c:v>0.55959591560422894</c:v>
                </c:pt>
                <c:pt idx="8192">
                  <c:v>0.57057679867565092</c:v>
                </c:pt>
                <c:pt idx="8193">
                  <c:v>0.54545348135244798</c:v>
                </c:pt>
                <c:pt idx="8194">
                  <c:v>0.52963581726922693</c:v>
                </c:pt>
                <c:pt idx="8195">
                  <c:v>0.51316696331018608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0.50101817923959602</c:v>
                </c:pt>
                <c:pt idx="8199">
                  <c:v>0.51002841527277687</c:v>
                </c:pt>
                <c:pt idx="8200">
                  <c:v>0.55881625887838804</c:v>
                </c:pt>
                <c:pt idx="8201">
                  <c:v>0.532352722360107</c:v>
                </c:pt>
                <c:pt idx="8202">
                  <c:v>0.51839896939278696</c:v>
                </c:pt>
                <c:pt idx="8203">
                  <c:v>0.48776899171874388</c:v>
                </c:pt>
                <c:pt idx="8204">
                  <c:v>0.47936537507212196</c:v>
                </c:pt>
                <c:pt idx="8205">
                  <c:v>0.50400191750509393</c:v>
                </c:pt>
                <c:pt idx="8206">
                  <c:v>0.53624298287441408</c:v>
                </c:pt>
                <c:pt idx="8207">
                  <c:v>0.493329624279364</c:v>
                </c:pt>
                <c:pt idx="8208">
                  <c:v>0.52276809899864196</c:v>
                </c:pt>
                <c:pt idx="8209">
                  <c:v>0.51023065101570597</c:v>
                </c:pt>
                <c:pt idx="8210">
                  <c:v>0.57362771542955593</c:v>
                </c:pt>
                <c:pt idx="8211">
                  <c:v>0.4977578531487119</c:v>
                </c:pt>
                <c:pt idx="8212">
                  <c:v>0.48920014500645392</c:v>
                </c:pt>
                <c:pt idx="8213">
                  <c:v>0.47520198115495405</c:v>
                </c:pt>
                <c:pt idx="8214">
                  <c:v>0.50613676657375994</c:v>
                </c:pt>
                <c:pt idx="8215">
                  <c:v>0.45823594992570094</c:v>
                </c:pt>
                <c:pt idx="8216">
                  <c:v>0.52359230513265786</c:v>
                </c:pt>
                <c:pt idx="8217">
                  <c:v>0.49265207435664804</c:v>
                </c:pt>
                <c:pt idx="8218">
                  <c:v>0.52921119311944897</c:v>
                </c:pt>
                <c:pt idx="8219">
                  <c:v>0.51484560521316602</c:v>
                </c:pt>
                <c:pt idx="8220">
                  <c:v>0.48375560632751802</c:v>
                </c:pt>
                <c:pt idx="8221">
                  <c:v>0.5652319659681081</c:v>
                </c:pt>
                <c:pt idx="8222">
                  <c:v>0.47316543137853495</c:v>
                </c:pt>
                <c:pt idx="8223">
                  <c:v>0.55210269222315111</c:v>
                </c:pt>
                <c:pt idx="8224">
                  <c:v>0.5015163726295041</c:v>
                </c:pt>
                <c:pt idx="8225">
                  <c:v>0.49673366492298299</c:v>
                </c:pt>
                <c:pt idx="8226">
                  <c:v>0.51643463143645107</c:v>
                </c:pt>
                <c:pt idx="8227">
                  <c:v>0.48884490370164002</c:v>
                </c:pt>
                <c:pt idx="8228">
                  <c:v>0.52130588849081694</c:v>
                </c:pt>
                <c:pt idx="8229">
                  <c:v>0.47070093412052705</c:v>
                </c:pt>
                <c:pt idx="8230">
                  <c:v>0.47758677645819392</c:v>
                </c:pt>
                <c:pt idx="8231">
                  <c:v>0.44717592420142294</c:v>
                </c:pt>
                <c:pt idx="8232">
                  <c:v>0.52511913584433689</c:v>
                </c:pt>
                <c:pt idx="8233">
                  <c:v>0.49162201860638099</c:v>
                </c:pt>
                <c:pt idx="8234">
                  <c:v>0.51154916898267888</c:v>
                </c:pt>
                <c:pt idx="8235">
                  <c:v>0.524226274527819</c:v>
                </c:pt>
                <c:pt idx="8236">
                  <c:v>0.51370765165115995</c:v>
                </c:pt>
                <c:pt idx="8237">
                  <c:v>0.52044754025522211</c:v>
                </c:pt>
                <c:pt idx="8238">
                  <c:v>0.51115739875590704</c:v>
                </c:pt>
                <c:pt idx="8239">
                  <c:v>0.53398691425769707</c:v>
                </c:pt>
                <c:pt idx="8240">
                  <c:v>0.50380199645554513</c:v>
                </c:pt>
                <c:pt idx="8241">
                  <c:v>0.48620545695736705</c:v>
                </c:pt>
                <c:pt idx="8242">
                  <c:v>0.51951974740068896</c:v>
                </c:pt>
                <c:pt idx="8243">
                  <c:v>0.54480868015016604</c:v>
                </c:pt>
                <c:pt idx="8244">
                  <c:v>0.56297899967050802</c:v>
                </c:pt>
                <c:pt idx="8245">
                  <c:v>0.50159788715277709</c:v>
                </c:pt>
                <c:pt idx="8246">
                  <c:v>0.50113376897709105</c:v>
                </c:pt>
                <c:pt idx="8247">
                  <c:v>0.52745211015335691</c:v>
                </c:pt>
                <c:pt idx="8248">
                  <c:v>0.48117399276743811</c:v>
                </c:pt>
                <c:pt idx="8249">
                  <c:v>0.51549807252822499</c:v>
                </c:pt>
                <c:pt idx="8250">
                  <c:v>0.51820363240163303</c:v>
                </c:pt>
                <c:pt idx="8251">
                  <c:v>0.53188624144406393</c:v>
                </c:pt>
                <c:pt idx="8252">
                  <c:v>0.544628079014147</c:v>
                </c:pt>
                <c:pt idx="8253">
                  <c:v>0.53473387952751805</c:v>
                </c:pt>
                <c:pt idx="8254">
                  <c:v>0.53433403789795098</c:v>
                </c:pt>
                <c:pt idx="8255">
                  <c:v>0.54869263204596497</c:v>
                </c:pt>
                <c:pt idx="8256">
                  <c:v>0.54093251695106404</c:v>
                </c:pt>
                <c:pt idx="8257">
                  <c:v>0.44551130999252209</c:v>
                </c:pt>
                <c:pt idx="8258">
                  <c:v>0.56370280679219298</c:v>
                </c:pt>
                <c:pt idx="8259">
                  <c:v>0.49123138389243604</c:v>
                </c:pt>
                <c:pt idx="8260">
                  <c:v>0.4613851334627771</c:v>
                </c:pt>
                <c:pt idx="8261">
                  <c:v>0.52437819265615693</c:v>
                </c:pt>
                <c:pt idx="8262">
                  <c:v>0.52682991250053801</c:v>
                </c:pt>
                <c:pt idx="8263">
                  <c:v>0.49828310060486003</c:v>
                </c:pt>
                <c:pt idx="8264">
                  <c:v>0.44530746375819086</c:v>
                </c:pt>
                <c:pt idx="8265">
                  <c:v>0.49017994751558713</c:v>
                </c:pt>
                <c:pt idx="8266">
                  <c:v>0.49650460136627406</c:v>
                </c:pt>
                <c:pt idx="8267">
                  <c:v>0.46679393717082696</c:v>
                </c:pt>
                <c:pt idx="8268">
                  <c:v>0.50100249722515688</c:v>
                </c:pt>
                <c:pt idx="8269">
                  <c:v>0.45396606615166391</c:v>
                </c:pt>
                <c:pt idx="8270">
                  <c:v>0.48789994968271999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0.49116422198856002</c:v>
                </c:pt>
                <c:pt idx="8274">
                  <c:v>0.53016368241893996</c:v>
                </c:pt>
                <c:pt idx="8275">
                  <c:v>0.54257495314718096</c:v>
                </c:pt>
                <c:pt idx="8276">
                  <c:v>0.54152689153238709</c:v>
                </c:pt>
                <c:pt idx="8277">
                  <c:v>0.58707508173671796</c:v>
                </c:pt>
                <c:pt idx="8278">
                  <c:v>0.53395121508576604</c:v>
                </c:pt>
                <c:pt idx="8279">
                  <c:v>0.46692591887302592</c:v>
                </c:pt>
                <c:pt idx="8280">
                  <c:v>0.46066770843060101</c:v>
                </c:pt>
                <c:pt idx="8281">
                  <c:v>0.50061832633415904</c:v>
                </c:pt>
                <c:pt idx="8282">
                  <c:v>0.50043748418126699</c:v>
                </c:pt>
                <c:pt idx="8283">
                  <c:v>0.4799266901284801</c:v>
                </c:pt>
                <c:pt idx="8284">
                  <c:v>0.51334379233662208</c:v>
                </c:pt>
                <c:pt idx="8285">
                  <c:v>0.53115250704261696</c:v>
                </c:pt>
                <c:pt idx="8286">
                  <c:v>0.54725275094125414</c:v>
                </c:pt>
                <c:pt idx="8287">
                  <c:v>0.54374497378264597</c:v>
                </c:pt>
                <c:pt idx="8288">
                  <c:v>0.53911939684010801</c:v>
                </c:pt>
                <c:pt idx="8289">
                  <c:v>0.51341511017609798</c:v>
                </c:pt>
                <c:pt idx="8290">
                  <c:v>0.53722765929096905</c:v>
                </c:pt>
                <c:pt idx="8291">
                  <c:v>0.52622782461919992</c:v>
                </c:pt>
                <c:pt idx="8292">
                  <c:v>0.4882899400173889</c:v>
                </c:pt>
                <c:pt idx="8293">
                  <c:v>0.48886793132096906</c:v>
                </c:pt>
                <c:pt idx="8294">
                  <c:v>0.49661311920038009</c:v>
                </c:pt>
                <c:pt idx="8295">
                  <c:v>0.45206115664164703</c:v>
                </c:pt>
                <c:pt idx="8296">
                  <c:v>0.50158116979490908</c:v>
                </c:pt>
                <c:pt idx="8297">
                  <c:v>0.45149073066933809</c:v>
                </c:pt>
                <c:pt idx="8298">
                  <c:v>0.51877277011777201</c:v>
                </c:pt>
                <c:pt idx="8299">
                  <c:v>0.55780436199949013</c:v>
                </c:pt>
                <c:pt idx="8300">
                  <c:v>0.52666591212374503</c:v>
                </c:pt>
                <c:pt idx="8301">
                  <c:v>0.53052095494446805</c:v>
                </c:pt>
                <c:pt idx="8302">
                  <c:v>0.53710673479373805</c:v>
                </c:pt>
                <c:pt idx="8303">
                  <c:v>0.51666409276861203</c:v>
                </c:pt>
                <c:pt idx="8304">
                  <c:v>0.50303032846683693</c:v>
                </c:pt>
                <c:pt idx="8305">
                  <c:v>0.50495992375350807</c:v>
                </c:pt>
                <c:pt idx="8306">
                  <c:v>0.53863975235419292</c:v>
                </c:pt>
                <c:pt idx="8307">
                  <c:v>0.54492929025905013</c:v>
                </c:pt>
                <c:pt idx="8308">
                  <c:v>0.43414956915541103</c:v>
                </c:pt>
                <c:pt idx="8309">
                  <c:v>0.48134898637869405</c:v>
                </c:pt>
                <c:pt idx="8310">
                  <c:v>0.53620178049645006</c:v>
                </c:pt>
                <c:pt idx="8311">
                  <c:v>0.54691402384594612</c:v>
                </c:pt>
                <c:pt idx="8312">
                  <c:v>0.52159158095812197</c:v>
                </c:pt>
                <c:pt idx="8313">
                  <c:v>0.50305638143815989</c:v>
                </c:pt>
                <c:pt idx="8314">
                  <c:v>0.52905554878470407</c:v>
                </c:pt>
                <c:pt idx="8315">
                  <c:v>0.53462079738337298</c:v>
                </c:pt>
                <c:pt idx="8316">
                  <c:v>0.52001812104414491</c:v>
                </c:pt>
                <c:pt idx="8317">
                  <c:v>0.53797261785140904</c:v>
                </c:pt>
                <c:pt idx="8318">
                  <c:v>0.54117976094116593</c:v>
                </c:pt>
                <c:pt idx="8319">
                  <c:v>0.47518447646205597</c:v>
                </c:pt>
                <c:pt idx="8320">
                  <c:v>0.52035991897177392</c:v>
                </c:pt>
                <c:pt idx="8321">
                  <c:v>0.51716902206791193</c:v>
                </c:pt>
                <c:pt idx="8322">
                  <c:v>0.50859199937223687</c:v>
                </c:pt>
                <c:pt idx="8323">
                  <c:v>0.49255725530105388</c:v>
                </c:pt>
                <c:pt idx="8324">
                  <c:v>0.5106597974083259</c:v>
                </c:pt>
                <c:pt idx="8325">
                  <c:v>0.48976751975517507</c:v>
                </c:pt>
                <c:pt idx="8326">
                  <c:v>0.54212226482699499</c:v>
                </c:pt>
                <c:pt idx="8327">
                  <c:v>0.56408067403576101</c:v>
                </c:pt>
                <c:pt idx="8328">
                  <c:v>0.51444966911685208</c:v>
                </c:pt>
                <c:pt idx="8329">
                  <c:v>0.52317536267383813</c:v>
                </c:pt>
                <c:pt idx="8330">
                  <c:v>0.54904151125519696</c:v>
                </c:pt>
                <c:pt idx="8331">
                  <c:v>0.56605252257829608</c:v>
                </c:pt>
                <c:pt idx="8332">
                  <c:v>0.58697439967958598</c:v>
                </c:pt>
                <c:pt idx="8333">
                  <c:v>0.47357790227944407</c:v>
                </c:pt>
                <c:pt idx="8334">
                  <c:v>0.4920995328239991</c:v>
                </c:pt>
                <c:pt idx="8335">
                  <c:v>0.57582548728662386</c:v>
                </c:pt>
                <c:pt idx="8336">
                  <c:v>0.53559976544819599</c:v>
                </c:pt>
                <c:pt idx="8337">
                  <c:v>0.51238487021455104</c:v>
                </c:pt>
                <c:pt idx="8338">
                  <c:v>0.50701041923382295</c:v>
                </c:pt>
                <c:pt idx="8339">
                  <c:v>0.53198837550170086</c:v>
                </c:pt>
                <c:pt idx="8340">
                  <c:v>0.50239042792557798</c:v>
                </c:pt>
                <c:pt idx="8341">
                  <c:v>0.55611866543312904</c:v>
                </c:pt>
                <c:pt idx="8342">
                  <c:v>0.46057525548964207</c:v>
                </c:pt>
                <c:pt idx="8343">
                  <c:v>0.47584633431074097</c:v>
                </c:pt>
                <c:pt idx="8344">
                  <c:v>0.50325898470600605</c:v>
                </c:pt>
                <c:pt idx="8345">
                  <c:v>0.47252221853736309</c:v>
                </c:pt>
                <c:pt idx="8346">
                  <c:v>0.5128176196221691</c:v>
                </c:pt>
                <c:pt idx="8347">
                  <c:v>0.52385728185642289</c:v>
                </c:pt>
                <c:pt idx="8348">
                  <c:v>0.55760689461703805</c:v>
                </c:pt>
                <c:pt idx="8349">
                  <c:v>0.47428143285556212</c:v>
                </c:pt>
                <c:pt idx="8350">
                  <c:v>0.54006789089327201</c:v>
                </c:pt>
                <c:pt idx="8351">
                  <c:v>0.54234520972741596</c:v>
                </c:pt>
                <c:pt idx="8352">
                  <c:v>0.55205562600176594</c:v>
                </c:pt>
                <c:pt idx="8353">
                  <c:v>0.49617209369441195</c:v>
                </c:pt>
                <c:pt idx="8354">
                  <c:v>0.56026317815664484</c:v>
                </c:pt>
                <c:pt idx="8355">
                  <c:v>0.47900051843839009</c:v>
                </c:pt>
                <c:pt idx="8356">
                  <c:v>0.50256031174208615</c:v>
                </c:pt>
                <c:pt idx="8357">
                  <c:v>0.48407808517801809</c:v>
                </c:pt>
                <c:pt idx="8358">
                  <c:v>0.56174308619651203</c:v>
                </c:pt>
                <c:pt idx="8359">
                  <c:v>0.46427244031732495</c:v>
                </c:pt>
                <c:pt idx="8360">
                  <c:v>0.51056688074931089</c:v>
                </c:pt>
                <c:pt idx="8361">
                  <c:v>0.50920695068796595</c:v>
                </c:pt>
                <c:pt idx="8362">
                  <c:v>0.55017178376206</c:v>
                </c:pt>
                <c:pt idx="8363">
                  <c:v>0.49750925937157309</c:v>
                </c:pt>
                <c:pt idx="8364">
                  <c:v>0.55114992416103992</c:v>
                </c:pt>
                <c:pt idx="8365">
                  <c:v>0.55065529963099291</c:v>
                </c:pt>
                <c:pt idx="8366">
                  <c:v>0.55319415989340504</c:v>
                </c:pt>
                <c:pt idx="8367">
                  <c:v>0.4722050408519759</c:v>
                </c:pt>
                <c:pt idx="8368">
                  <c:v>0.51037755121720496</c:v>
                </c:pt>
                <c:pt idx="8369">
                  <c:v>0.52466408425622502</c:v>
                </c:pt>
                <c:pt idx="8370">
                  <c:v>0.52070725188864009</c:v>
                </c:pt>
                <c:pt idx="8371">
                  <c:v>0.46137949600234907</c:v>
                </c:pt>
                <c:pt idx="8372">
                  <c:v>0.48524837457564107</c:v>
                </c:pt>
                <c:pt idx="8373">
                  <c:v>0.55757500260220805</c:v>
                </c:pt>
                <c:pt idx="8374">
                  <c:v>0.55855927140058192</c:v>
                </c:pt>
                <c:pt idx="8375">
                  <c:v>0.57878510372043301</c:v>
                </c:pt>
                <c:pt idx="8376">
                  <c:v>0.53606625586641587</c:v>
                </c:pt>
                <c:pt idx="8377">
                  <c:v>0.55359201400726499</c:v>
                </c:pt>
                <c:pt idx="8378">
                  <c:v>0.51876845481759304</c:v>
                </c:pt>
                <c:pt idx="8379">
                  <c:v>0.4844608430632219</c:v>
                </c:pt>
                <c:pt idx="8380">
                  <c:v>0.58131222703727103</c:v>
                </c:pt>
                <c:pt idx="8381">
                  <c:v>0.54925762135033895</c:v>
                </c:pt>
                <c:pt idx="8382">
                  <c:v>0.48170014505918812</c:v>
                </c:pt>
                <c:pt idx="8383">
                  <c:v>0.48721119831196313</c:v>
                </c:pt>
                <c:pt idx="8384">
                  <c:v>0.53378708448134904</c:v>
                </c:pt>
                <c:pt idx="8385">
                  <c:v>0.51596032120012014</c:v>
                </c:pt>
                <c:pt idx="8386">
                  <c:v>0.47313757533677503</c:v>
                </c:pt>
                <c:pt idx="8387">
                  <c:v>0.5486598083961699</c:v>
                </c:pt>
                <c:pt idx="8388">
                  <c:v>0.51431318103157109</c:v>
                </c:pt>
                <c:pt idx="8389">
                  <c:v>0.51257200370823108</c:v>
                </c:pt>
                <c:pt idx="8390">
                  <c:v>0.51578668983405895</c:v>
                </c:pt>
                <c:pt idx="8391">
                  <c:v>0.50286652246767194</c:v>
                </c:pt>
                <c:pt idx="8392">
                  <c:v>0.52790453604397591</c:v>
                </c:pt>
                <c:pt idx="8393">
                  <c:v>0.52983489145994989</c:v>
                </c:pt>
                <c:pt idx="8394">
                  <c:v>0.53204179632124005</c:v>
                </c:pt>
                <c:pt idx="8395">
                  <c:v>0.47351221503979801</c:v>
                </c:pt>
                <c:pt idx="8396">
                  <c:v>0.51910275649239213</c:v>
                </c:pt>
                <c:pt idx="8397">
                  <c:v>0.53359094394816298</c:v>
                </c:pt>
                <c:pt idx="8398">
                  <c:v>0.48735058990632507</c:v>
                </c:pt>
                <c:pt idx="8399">
                  <c:v>0.49056515975748194</c:v>
                </c:pt>
                <c:pt idx="8400">
                  <c:v>0.51266817050089097</c:v>
                </c:pt>
                <c:pt idx="8401">
                  <c:v>0.51364185692849307</c:v>
                </c:pt>
                <c:pt idx="8402">
                  <c:v>0.49710584323217288</c:v>
                </c:pt>
                <c:pt idx="8403">
                  <c:v>0.48993294237868601</c:v>
                </c:pt>
                <c:pt idx="8404">
                  <c:v>0.50594398233293314</c:v>
                </c:pt>
                <c:pt idx="8405">
                  <c:v>0.45674280873427797</c:v>
                </c:pt>
                <c:pt idx="8406">
                  <c:v>0.50829747430607697</c:v>
                </c:pt>
                <c:pt idx="8407">
                  <c:v>0.51378204313807996</c:v>
                </c:pt>
                <c:pt idx="8408">
                  <c:v>0.512466512258136</c:v>
                </c:pt>
                <c:pt idx="8409">
                  <c:v>0.52211761793606004</c:v>
                </c:pt>
                <c:pt idx="8410">
                  <c:v>0.52884324631858204</c:v>
                </c:pt>
                <c:pt idx="8411">
                  <c:v>0.51351586055793597</c:v>
                </c:pt>
                <c:pt idx="8412">
                  <c:v>0.51786724234360504</c:v>
                </c:pt>
                <c:pt idx="8413">
                  <c:v>0.50488181602469406</c:v>
                </c:pt>
                <c:pt idx="8414">
                  <c:v>0.50970988168827602</c:v>
                </c:pt>
                <c:pt idx="8415">
                  <c:v>0.54147807178273</c:v>
                </c:pt>
                <c:pt idx="8416">
                  <c:v>0.54963138254088695</c:v>
                </c:pt>
                <c:pt idx="8417">
                  <c:v>0.54666836334369506</c:v>
                </c:pt>
                <c:pt idx="8418">
                  <c:v>0.52028890212856793</c:v>
                </c:pt>
                <c:pt idx="8419">
                  <c:v>0.56094162320892005</c:v>
                </c:pt>
                <c:pt idx="8420">
                  <c:v>0.52737166021562798</c:v>
                </c:pt>
                <c:pt idx="8421">
                  <c:v>0.50371290478056696</c:v>
                </c:pt>
                <c:pt idx="8422">
                  <c:v>0.52854208580442008</c:v>
                </c:pt>
                <c:pt idx="8423">
                  <c:v>0.50687724526245492</c:v>
                </c:pt>
                <c:pt idx="8424">
                  <c:v>0.55345069874600794</c:v>
                </c:pt>
                <c:pt idx="8425">
                  <c:v>0.47784931650294404</c:v>
                </c:pt>
                <c:pt idx="8426">
                  <c:v>0.54027452986382696</c:v>
                </c:pt>
                <c:pt idx="8427">
                  <c:v>0.49288166786178</c:v>
                </c:pt>
                <c:pt idx="8428">
                  <c:v>0.49457302313969498</c:v>
                </c:pt>
                <c:pt idx="8429">
                  <c:v>0.51012888354775099</c:v>
                </c:pt>
                <c:pt idx="8430">
                  <c:v>0.45689785165968899</c:v>
                </c:pt>
                <c:pt idx="8431">
                  <c:v>0.50807025882453904</c:v>
                </c:pt>
                <c:pt idx="8432">
                  <c:v>0.53982710395760092</c:v>
                </c:pt>
                <c:pt idx="8433">
                  <c:v>0.51360569806423906</c:v>
                </c:pt>
                <c:pt idx="8434">
                  <c:v>0.4987547273379711</c:v>
                </c:pt>
                <c:pt idx="8435">
                  <c:v>0.46609251511829608</c:v>
                </c:pt>
                <c:pt idx="8436">
                  <c:v>0.5480081859035929</c:v>
                </c:pt>
                <c:pt idx="8437">
                  <c:v>0.5346767095919841</c:v>
                </c:pt>
                <c:pt idx="8438">
                  <c:v>0.48291024115292491</c:v>
                </c:pt>
                <c:pt idx="8439">
                  <c:v>0.52233754142124988</c:v>
                </c:pt>
                <c:pt idx="8440">
                  <c:v>0.4822544389244009</c:v>
                </c:pt>
                <c:pt idx="8441">
                  <c:v>0.51783477109902709</c:v>
                </c:pt>
                <c:pt idx="8442">
                  <c:v>0.46509579926167099</c:v>
                </c:pt>
                <c:pt idx="8443">
                  <c:v>0.54627248088982705</c:v>
                </c:pt>
                <c:pt idx="8444">
                  <c:v>0.52791335428851993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0.55452624458344713</c:v>
                </c:pt>
                <c:pt idx="8448">
                  <c:v>0.49924794910458192</c:v>
                </c:pt>
                <c:pt idx="8449">
                  <c:v>0.56145575729932806</c:v>
                </c:pt>
                <c:pt idx="8450">
                  <c:v>0.50316717774173303</c:v>
                </c:pt>
                <c:pt idx="8451">
                  <c:v>0.51975169055016601</c:v>
                </c:pt>
                <c:pt idx="8452">
                  <c:v>0.514786149837131</c:v>
                </c:pt>
                <c:pt idx="8453">
                  <c:v>0.51578792259733008</c:v>
                </c:pt>
                <c:pt idx="8454">
                  <c:v>0.56806021249486294</c:v>
                </c:pt>
                <c:pt idx="8455">
                  <c:v>0.51016521774170687</c:v>
                </c:pt>
                <c:pt idx="8456">
                  <c:v>0.55414231793015012</c:v>
                </c:pt>
                <c:pt idx="8457">
                  <c:v>0.52040978829900009</c:v>
                </c:pt>
                <c:pt idx="8458">
                  <c:v>0.54538873507971497</c:v>
                </c:pt>
                <c:pt idx="8459">
                  <c:v>0.55026605630251602</c:v>
                </c:pt>
                <c:pt idx="8460">
                  <c:v>0.54101135302201697</c:v>
                </c:pt>
                <c:pt idx="8461">
                  <c:v>0.51074006032377706</c:v>
                </c:pt>
                <c:pt idx="8462">
                  <c:v>0.56118105172991006</c:v>
                </c:pt>
                <c:pt idx="8463">
                  <c:v>0.54709992534265195</c:v>
                </c:pt>
                <c:pt idx="8464">
                  <c:v>0.49072313140078305</c:v>
                </c:pt>
                <c:pt idx="8465">
                  <c:v>0.53797396500592598</c:v>
                </c:pt>
                <c:pt idx="8466">
                  <c:v>0.51287884049651389</c:v>
                </c:pt>
                <c:pt idx="8467">
                  <c:v>0.46986911993887692</c:v>
                </c:pt>
                <c:pt idx="8468">
                  <c:v>0.46501305775585</c:v>
                </c:pt>
                <c:pt idx="8469">
                  <c:v>0.55272772012563298</c:v>
                </c:pt>
                <c:pt idx="8470">
                  <c:v>0.53221694721573087</c:v>
                </c:pt>
                <c:pt idx="8471">
                  <c:v>0.53151409042650999</c:v>
                </c:pt>
                <c:pt idx="8472">
                  <c:v>0.525392628957291</c:v>
                </c:pt>
                <c:pt idx="8473">
                  <c:v>0.51928617590225512</c:v>
                </c:pt>
                <c:pt idx="8474">
                  <c:v>0.52717609915672403</c:v>
                </c:pt>
                <c:pt idx="8475">
                  <c:v>0.51820760545972788</c:v>
                </c:pt>
                <c:pt idx="8476">
                  <c:v>0.59602937514756416</c:v>
                </c:pt>
                <c:pt idx="8477">
                  <c:v>0.47146247150632103</c:v>
                </c:pt>
                <c:pt idx="8478">
                  <c:v>0.49751255013055895</c:v>
                </c:pt>
                <c:pt idx="8479">
                  <c:v>0.491158003057241</c:v>
                </c:pt>
                <c:pt idx="8480">
                  <c:v>0.48269670996605907</c:v>
                </c:pt>
                <c:pt idx="8481">
                  <c:v>0.52495459144486611</c:v>
                </c:pt>
                <c:pt idx="8482">
                  <c:v>0.48671942269467106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0.51790775470362793</c:v>
                </c:pt>
                <c:pt idx="8486">
                  <c:v>0.54147972239535203</c:v>
                </c:pt>
                <c:pt idx="8487">
                  <c:v>0.45005430611070496</c:v>
                </c:pt>
                <c:pt idx="8488">
                  <c:v>0.49383372945826798</c:v>
                </c:pt>
                <c:pt idx="8489">
                  <c:v>0.55093868715169902</c:v>
                </c:pt>
                <c:pt idx="8490">
                  <c:v>0.50396430363957601</c:v>
                </c:pt>
                <c:pt idx="8491">
                  <c:v>0.54108157268395196</c:v>
                </c:pt>
                <c:pt idx="8492">
                  <c:v>0.51319187370486208</c:v>
                </c:pt>
                <c:pt idx="8493">
                  <c:v>0.55298310153043695</c:v>
                </c:pt>
                <c:pt idx="8494">
                  <c:v>0.52922874951423904</c:v>
                </c:pt>
                <c:pt idx="8495">
                  <c:v>0.49266525580644305</c:v>
                </c:pt>
                <c:pt idx="8496">
                  <c:v>0.51263701904293701</c:v>
                </c:pt>
                <c:pt idx="8497">
                  <c:v>0.46384327549669602</c:v>
                </c:pt>
                <c:pt idx="8498">
                  <c:v>0.50347199095645001</c:v>
                </c:pt>
                <c:pt idx="8499">
                  <c:v>0.4997565854180871</c:v>
                </c:pt>
                <c:pt idx="8500">
                  <c:v>0.50527824089524087</c:v>
                </c:pt>
                <c:pt idx="8501">
                  <c:v>0.49898313840096686</c:v>
                </c:pt>
                <c:pt idx="8502">
                  <c:v>0.53362580861771114</c:v>
                </c:pt>
                <c:pt idx="8503">
                  <c:v>0.52015446863972103</c:v>
                </c:pt>
                <c:pt idx="8504">
                  <c:v>0.57170953085850806</c:v>
                </c:pt>
                <c:pt idx="8505">
                  <c:v>0.438978686589098</c:v>
                </c:pt>
                <c:pt idx="8506">
                  <c:v>0.53063096194657011</c:v>
                </c:pt>
                <c:pt idx="8507">
                  <c:v>0.53069945024573206</c:v>
                </c:pt>
                <c:pt idx="8508">
                  <c:v>0.52471873831177307</c:v>
                </c:pt>
                <c:pt idx="8509">
                  <c:v>0.54776466509434008</c:v>
                </c:pt>
                <c:pt idx="8510">
                  <c:v>0.50614339436606293</c:v>
                </c:pt>
                <c:pt idx="8511">
                  <c:v>0.49638881189069506</c:v>
                </c:pt>
                <c:pt idx="8512">
                  <c:v>0.52186495939400701</c:v>
                </c:pt>
                <c:pt idx="8513">
                  <c:v>0.54071338834446003</c:v>
                </c:pt>
                <c:pt idx="8514">
                  <c:v>0.47776063364462207</c:v>
                </c:pt>
                <c:pt idx="8515">
                  <c:v>0.549677386569979</c:v>
                </c:pt>
                <c:pt idx="8516">
                  <c:v>0.49243959608558696</c:v>
                </c:pt>
                <c:pt idx="8517">
                  <c:v>0.47156082581010095</c:v>
                </c:pt>
                <c:pt idx="8518">
                  <c:v>0.53154815316974102</c:v>
                </c:pt>
                <c:pt idx="8519">
                  <c:v>0.51104252986108101</c:v>
                </c:pt>
                <c:pt idx="8520">
                  <c:v>0.52153899023037709</c:v>
                </c:pt>
                <c:pt idx="8521">
                  <c:v>0.50797837596879292</c:v>
                </c:pt>
                <c:pt idx="8522">
                  <c:v>0.53407407041601795</c:v>
                </c:pt>
                <c:pt idx="8523">
                  <c:v>0.56954278345484199</c:v>
                </c:pt>
                <c:pt idx="8524">
                  <c:v>0.51822875436347204</c:v>
                </c:pt>
                <c:pt idx="8525">
                  <c:v>0.58029670049581494</c:v>
                </c:pt>
                <c:pt idx="8526">
                  <c:v>0.52638409106683604</c:v>
                </c:pt>
                <c:pt idx="8527">
                  <c:v>0.52577903914176094</c:v>
                </c:pt>
                <c:pt idx="8528">
                  <c:v>0.53526315319186391</c:v>
                </c:pt>
                <c:pt idx="8529">
                  <c:v>0.52944945130554</c:v>
                </c:pt>
                <c:pt idx="8530">
                  <c:v>0.52563294304766894</c:v>
                </c:pt>
                <c:pt idx="8531">
                  <c:v>0.46801489509101202</c:v>
                </c:pt>
                <c:pt idx="8532">
                  <c:v>0.51520358035213198</c:v>
                </c:pt>
                <c:pt idx="8533">
                  <c:v>0.59180972243727104</c:v>
                </c:pt>
                <c:pt idx="8534">
                  <c:v>0.50772351738170296</c:v>
                </c:pt>
                <c:pt idx="8535">
                  <c:v>0.52992562930500497</c:v>
                </c:pt>
                <c:pt idx="8536">
                  <c:v>0.45795237274563305</c:v>
                </c:pt>
                <c:pt idx="8537">
                  <c:v>0.46505006926228498</c:v>
                </c:pt>
                <c:pt idx="8538">
                  <c:v>0.52496725238089692</c:v>
                </c:pt>
                <c:pt idx="8539">
                  <c:v>0.55846448628959999</c:v>
                </c:pt>
                <c:pt idx="8540">
                  <c:v>0.50790752275834994</c:v>
                </c:pt>
                <c:pt idx="8541">
                  <c:v>0.50275779713991509</c:v>
                </c:pt>
                <c:pt idx="8542">
                  <c:v>0.56833901477693005</c:v>
                </c:pt>
                <c:pt idx="8543">
                  <c:v>0.51594825508468589</c:v>
                </c:pt>
                <c:pt idx="8544">
                  <c:v>0.46941280982101796</c:v>
                </c:pt>
                <c:pt idx="8545">
                  <c:v>0.49886880587079496</c:v>
                </c:pt>
                <c:pt idx="8546">
                  <c:v>0.569771834389601</c:v>
                </c:pt>
                <c:pt idx="8547">
                  <c:v>0.50815192287227107</c:v>
                </c:pt>
                <c:pt idx="8548">
                  <c:v>0.53092585970847006</c:v>
                </c:pt>
                <c:pt idx="8549">
                  <c:v>0.539203168079192</c:v>
                </c:pt>
                <c:pt idx="8550">
                  <c:v>0.51339840544218807</c:v>
                </c:pt>
                <c:pt idx="8551">
                  <c:v>0.51786441486994295</c:v>
                </c:pt>
                <c:pt idx="8552">
                  <c:v>0.54428524875347095</c:v>
                </c:pt>
                <c:pt idx="8553">
                  <c:v>0.49349234124734398</c:v>
                </c:pt>
                <c:pt idx="8554">
                  <c:v>0.55027217482205815</c:v>
                </c:pt>
                <c:pt idx="8555">
                  <c:v>0.51875055175324603</c:v>
                </c:pt>
                <c:pt idx="8556">
                  <c:v>0.52215447281136407</c:v>
                </c:pt>
                <c:pt idx="8557">
                  <c:v>0.50321883929646605</c:v>
                </c:pt>
                <c:pt idx="8558">
                  <c:v>0.54522838087421988</c:v>
                </c:pt>
                <c:pt idx="8559">
                  <c:v>0.54379317694747797</c:v>
                </c:pt>
                <c:pt idx="8560">
                  <c:v>0.54581232817899994</c:v>
                </c:pt>
                <c:pt idx="8561">
                  <c:v>0.51668024918972399</c:v>
                </c:pt>
                <c:pt idx="8562">
                  <c:v>0.54851582649270902</c:v>
                </c:pt>
                <c:pt idx="8563">
                  <c:v>0.48320374910403896</c:v>
                </c:pt>
                <c:pt idx="8564">
                  <c:v>0.50740995295089497</c:v>
                </c:pt>
                <c:pt idx="8565">
                  <c:v>0.47257380105468805</c:v>
                </c:pt>
                <c:pt idx="8566">
                  <c:v>0.49188444254339192</c:v>
                </c:pt>
                <c:pt idx="8567">
                  <c:v>0.5000733765602019</c:v>
                </c:pt>
                <c:pt idx="8568">
                  <c:v>0.496265345977837</c:v>
                </c:pt>
                <c:pt idx="8569">
                  <c:v>0.51128691028759587</c:v>
                </c:pt>
                <c:pt idx="8570">
                  <c:v>0.49422320850131496</c:v>
                </c:pt>
                <c:pt idx="8571">
                  <c:v>0.57821312200059194</c:v>
                </c:pt>
                <c:pt idx="8572">
                  <c:v>0.52763503142320289</c:v>
                </c:pt>
                <c:pt idx="8573">
                  <c:v>0.55851118425883595</c:v>
                </c:pt>
                <c:pt idx="8574">
                  <c:v>0.48934026751247406</c:v>
                </c:pt>
                <c:pt idx="8575">
                  <c:v>0.51013125828068295</c:v>
                </c:pt>
                <c:pt idx="8576">
                  <c:v>0.43579894073461789</c:v>
                </c:pt>
                <c:pt idx="8577">
                  <c:v>0.54953203515561611</c:v>
                </c:pt>
                <c:pt idx="8578">
                  <c:v>0.54638682486757795</c:v>
                </c:pt>
                <c:pt idx="8579">
                  <c:v>0.54694226450147909</c:v>
                </c:pt>
                <c:pt idx="8580">
                  <c:v>0.50898371810674514</c:v>
                </c:pt>
                <c:pt idx="8581">
                  <c:v>0.52535723115614696</c:v>
                </c:pt>
                <c:pt idx="8582">
                  <c:v>0.45732358842844389</c:v>
                </c:pt>
                <c:pt idx="8583">
                  <c:v>0.50984042259153195</c:v>
                </c:pt>
                <c:pt idx="8584">
                  <c:v>0.54995277504226203</c:v>
                </c:pt>
                <c:pt idx="8585">
                  <c:v>0.55528285069263894</c:v>
                </c:pt>
                <c:pt idx="8586">
                  <c:v>0.46926182818768303</c:v>
                </c:pt>
                <c:pt idx="8587">
                  <c:v>0.46926091506209899</c:v>
                </c:pt>
                <c:pt idx="8588">
                  <c:v>0.51657580112949708</c:v>
                </c:pt>
                <c:pt idx="8589">
                  <c:v>0.50793924711331206</c:v>
                </c:pt>
                <c:pt idx="8590">
                  <c:v>0.51081156466189903</c:v>
                </c:pt>
                <c:pt idx="8591">
                  <c:v>0.49074256415915796</c:v>
                </c:pt>
                <c:pt idx="8592">
                  <c:v>0.51802179129620907</c:v>
                </c:pt>
                <c:pt idx="8593">
                  <c:v>0.49250515733901301</c:v>
                </c:pt>
                <c:pt idx="8594">
                  <c:v>0.49962073211324498</c:v>
                </c:pt>
                <c:pt idx="8595">
                  <c:v>0.50183673613953994</c:v>
                </c:pt>
                <c:pt idx="8596">
                  <c:v>0.55622827338009595</c:v>
                </c:pt>
                <c:pt idx="8597">
                  <c:v>0.48947046866245203</c:v>
                </c:pt>
                <c:pt idx="8598">
                  <c:v>0.4969971656710509</c:v>
                </c:pt>
                <c:pt idx="8599">
                  <c:v>0.54197111424589905</c:v>
                </c:pt>
                <c:pt idx="8600">
                  <c:v>0.5317973431330959</c:v>
                </c:pt>
                <c:pt idx="8601">
                  <c:v>0.55712215821489708</c:v>
                </c:pt>
                <c:pt idx="8602">
                  <c:v>0.47382402780281607</c:v>
                </c:pt>
                <c:pt idx="8603">
                  <c:v>0.58943287551133106</c:v>
                </c:pt>
                <c:pt idx="8604">
                  <c:v>0.50318844154115194</c:v>
                </c:pt>
                <c:pt idx="8605">
                  <c:v>0.46492685114886112</c:v>
                </c:pt>
                <c:pt idx="8606">
                  <c:v>0.46483542122739596</c:v>
                </c:pt>
                <c:pt idx="8607">
                  <c:v>0.53923188256323495</c:v>
                </c:pt>
                <c:pt idx="8608">
                  <c:v>0.54299917349957694</c:v>
                </c:pt>
                <c:pt idx="8609">
                  <c:v>0.48020310612780404</c:v>
                </c:pt>
                <c:pt idx="8610">
                  <c:v>0.50820817580536803</c:v>
                </c:pt>
                <c:pt idx="8611">
                  <c:v>0.57386521247680589</c:v>
                </c:pt>
                <c:pt idx="8612">
                  <c:v>0.51165855704243812</c:v>
                </c:pt>
                <c:pt idx="8613">
                  <c:v>0.489386468046075</c:v>
                </c:pt>
                <c:pt idx="8614">
                  <c:v>0.48039124115089804</c:v>
                </c:pt>
                <c:pt idx="8615">
                  <c:v>0.53101598612843892</c:v>
                </c:pt>
                <c:pt idx="8616">
                  <c:v>0.51113085044375794</c:v>
                </c:pt>
                <c:pt idx="8617">
                  <c:v>0.51902773949452508</c:v>
                </c:pt>
                <c:pt idx="8618">
                  <c:v>0.51750804265378392</c:v>
                </c:pt>
                <c:pt idx="8619">
                  <c:v>0.46584882706704889</c:v>
                </c:pt>
                <c:pt idx="8620">
                  <c:v>0.52106390311657502</c:v>
                </c:pt>
                <c:pt idx="8621">
                  <c:v>0.50416832768875808</c:v>
                </c:pt>
                <c:pt idx="8622">
                  <c:v>0.52506703930410392</c:v>
                </c:pt>
                <c:pt idx="8623">
                  <c:v>0.49860067633274396</c:v>
                </c:pt>
                <c:pt idx="8624">
                  <c:v>0.50582630842098009</c:v>
                </c:pt>
                <c:pt idx="8625">
                  <c:v>0.546228588903379</c:v>
                </c:pt>
                <c:pt idx="8626">
                  <c:v>0.50884856123745414</c:v>
                </c:pt>
                <c:pt idx="8627">
                  <c:v>0.54285122455609902</c:v>
                </c:pt>
                <c:pt idx="8628">
                  <c:v>0.55196687986346804</c:v>
                </c:pt>
                <c:pt idx="8629">
                  <c:v>0.55974750372058413</c:v>
                </c:pt>
                <c:pt idx="8630">
                  <c:v>0.57393084255872795</c:v>
                </c:pt>
                <c:pt idx="8631">
                  <c:v>0.49342302164501994</c:v>
                </c:pt>
                <c:pt idx="8632">
                  <c:v>0.51080090671290601</c:v>
                </c:pt>
                <c:pt idx="8633">
                  <c:v>0.50562018129209196</c:v>
                </c:pt>
                <c:pt idx="8634">
                  <c:v>0.48728152121140711</c:v>
                </c:pt>
                <c:pt idx="8635">
                  <c:v>0.510997095359492</c:v>
                </c:pt>
                <c:pt idx="8636">
                  <c:v>0.47857373829665595</c:v>
                </c:pt>
                <c:pt idx="8637">
                  <c:v>0.53906296882751403</c:v>
                </c:pt>
                <c:pt idx="8638">
                  <c:v>0.52463963537410396</c:v>
                </c:pt>
                <c:pt idx="8639">
                  <c:v>0.53952574583909407</c:v>
                </c:pt>
                <c:pt idx="8640">
                  <c:v>0.55688907391195086</c:v>
                </c:pt>
                <c:pt idx="8641">
                  <c:v>0.486599460696719</c:v>
                </c:pt>
                <c:pt idx="8642">
                  <c:v>0.54385193411487398</c:v>
                </c:pt>
                <c:pt idx="8643">
                  <c:v>0.51617650869523801</c:v>
                </c:pt>
                <c:pt idx="8644">
                  <c:v>0.504482284863213</c:v>
                </c:pt>
                <c:pt idx="8645">
                  <c:v>0.50897612392665403</c:v>
                </c:pt>
                <c:pt idx="8646">
                  <c:v>0.48333122902860592</c:v>
                </c:pt>
                <c:pt idx="8647">
                  <c:v>0.56645429031592109</c:v>
                </c:pt>
                <c:pt idx="8648">
                  <c:v>0.52154163971069989</c:v>
                </c:pt>
                <c:pt idx="8649">
                  <c:v>0.45972076341549895</c:v>
                </c:pt>
                <c:pt idx="8650">
                  <c:v>0.50560010526835997</c:v>
                </c:pt>
                <c:pt idx="8651">
                  <c:v>0.54881651892663097</c:v>
                </c:pt>
                <c:pt idx="8652">
                  <c:v>0.53525329147563194</c:v>
                </c:pt>
                <c:pt idx="8653">
                  <c:v>0.47832018553868005</c:v>
                </c:pt>
                <c:pt idx="8654">
                  <c:v>0.51679067339125706</c:v>
                </c:pt>
                <c:pt idx="8655">
                  <c:v>0.44239717524808486</c:v>
                </c:pt>
                <c:pt idx="8656">
                  <c:v>0.55339942130275699</c:v>
                </c:pt>
                <c:pt idx="8657">
                  <c:v>0.54203394939751204</c:v>
                </c:pt>
                <c:pt idx="8658">
                  <c:v>0.45096801213584814</c:v>
                </c:pt>
                <c:pt idx="8659">
                  <c:v>0.46043510440298097</c:v>
                </c:pt>
                <c:pt idx="8660">
                  <c:v>0.48715094283100902</c:v>
                </c:pt>
                <c:pt idx="8661">
                  <c:v>0.49553627418137802</c:v>
                </c:pt>
                <c:pt idx="8662">
                  <c:v>0.50051699874613609</c:v>
                </c:pt>
                <c:pt idx="8663">
                  <c:v>0.58563460871753803</c:v>
                </c:pt>
                <c:pt idx="8664">
                  <c:v>0.51919691016435598</c:v>
                </c:pt>
                <c:pt idx="8665">
                  <c:v>0.473590109365982</c:v>
                </c:pt>
                <c:pt idx="8666">
                  <c:v>0.53807322519018908</c:v>
                </c:pt>
                <c:pt idx="8667">
                  <c:v>0.52265624272163991</c:v>
                </c:pt>
                <c:pt idx="8668">
                  <c:v>0.53199441971140704</c:v>
                </c:pt>
                <c:pt idx="8669">
                  <c:v>0.48558457584185588</c:v>
                </c:pt>
                <c:pt idx="8670">
                  <c:v>0.52392193964787492</c:v>
                </c:pt>
                <c:pt idx="8671">
                  <c:v>0.48802884990804696</c:v>
                </c:pt>
                <c:pt idx="8672">
                  <c:v>0.53150664840784301</c:v>
                </c:pt>
                <c:pt idx="8673">
                  <c:v>0.518596410880238</c:v>
                </c:pt>
                <c:pt idx="8674">
                  <c:v>0.49541880948871997</c:v>
                </c:pt>
                <c:pt idx="8675">
                  <c:v>0.54809982229560406</c:v>
                </c:pt>
                <c:pt idx="8676">
                  <c:v>0.48163735594118584</c:v>
                </c:pt>
                <c:pt idx="8677">
                  <c:v>0.50303387705550795</c:v>
                </c:pt>
                <c:pt idx="8678">
                  <c:v>0.52841125399660305</c:v>
                </c:pt>
                <c:pt idx="8679">
                  <c:v>0.45845916399084297</c:v>
                </c:pt>
                <c:pt idx="8680">
                  <c:v>0.54130093014981606</c:v>
                </c:pt>
                <c:pt idx="8681">
                  <c:v>0.43613668140195094</c:v>
                </c:pt>
                <c:pt idx="8682">
                  <c:v>0.51069104911571706</c:v>
                </c:pt>
                <c:pt idx="8683">
                  <c:v>0.50887296378710789</c:v>
                </c:pt>
                <c:pt idx="8684">
                  <c:v>0.47997001139153206</c:v>
                </c:pt>
                <c:pt idx="8685">
                  <c:v>0.51124670127888594</c:v>
                </c:pt>
                <c:pt idx="8686">
                  <c:v>0.5285421049752389</c:v>
                </c:pt>
                <c:pt idx="8687">
                  <c:v>0.44847179384392299</c:v>
                </c:pt>
                <c:pt idx="8688">
                  <c:v>0.55433451710806092</c:v>
                </c:pt>
                <c:pt idx="8689">
                  <c:v>0.51471111092926602</c:v>
                </c:pt>
                <c:pt idx="8690">
                  <c:v>0.51754494799176609</c:v>
                </c:pt>
                <c:pt idx="8691">
                  <c:v>0.52256592431843607</c:v>
                </c:pt>
                <c:pt idx="8692">
                  <c:v>0.526694800944564</c:v>
                </c:pt>
                <c:pt idx="8693">
                  <c:v>0.53259366543269293</c:v>
                </c:pt>
                <c:pt idx="8694">
                  <c:v>0.5046611157621701</c:v>
                </c:pt>
                <c:pt idx="8695">
                  <c:v>0.47490791687258305</c:v>
                </c:pt>
                <c:pt idx="8696">
                  <c:v>0.51250817366020796</c:v>
                </c:pt>
                <c:pt idx="8697">
                  <c:v>0.4713899732559681</c:v>
                </c:pt>
                <c:pt idx="8698">
                  <c:v>0.54932719149017206</c:v>
                </c:pt>
                <c:pt idx="8699">
                  <c:v>0.57742812016997302</c:v>
                </c:pt>
                <c:pt idx="8700">
                  <c:v>0.52846554990578598</c:v>
                </c:pt>
                <c:pt idx="8701">
                  <c:v>0.50815959227801888</c:v>
                </c:pt>
                <c:pt idx="8702">
                  <c:v>0.45589584230027502</c:v>
                </c:pt>
                <c:pt idx="8703">
                  <c:v>0.49583228907177201</c:v>
                </c:pt>
                <c:pt idx="8704">
                  <c:v>0.49017552418213495</c:v>
                </c:pt>
                <c:pt idx="8705">
                  <c:v>0.55098887739455904</c:v>
                </c:pt>
                <c:pt idx="8706">
                  <c:v>0.47988136489357103</c:v>
                </c:pt>
                <c:pt idx="8707">
                  <c:v>0.5322665468826141</c:v>
                </c:pt>
                <c:pt idx="8708">
                  <c:v>0.52279924801294608</c:v>
                </c:pt>
                <c:pt idx="8709">
                  <c:v>0.50332121168476496</c:v>
                </c:pt>
                <c:pt idx="8710">
                  <c:v>0.49024444204185791</c:v>
                </c:pt>
                <c:pt idx="8711">
                  <c:v>0.47078676654414797</c:v>
                </c:pt>
                <c:pt idx="8712">
                  <c:v>0.521860017715433</c:v>
                </c:pt>
                <c:pt idx="8713">
                  <c:v>0.51960039953348414</c:v>
                </c:pt>
                <c:pt idx="8714">
                  <c:v>0.52642430968855791</c:v>
                </c:pt>
                <c:pt idx="8715">
                  <c:v>0.47017196617058199</c:v>
                </c:pt>
                <c:pt idx="8716">
                  <c:v>0.56559845503401995</c:v>
                </c:pt>
                <c:pt idx="8717">
                  <c:v>0.49873413997210492</c:v>
                </c:pt>
                <c:pt idx="8718">
                  <c:v>0.5265250420102161</c:v>
                </c:pt>
                <c:pt idx="8719">
                  <c:v>0.50294958888993113</c:v>
                </c:pt>
                <c:pt idx="8720">
                  <c:v>0.45181652507004311</c:v>
                </c:pt>
                <c:pt idx="8721">
                  <c:v>0.51017714825304195</c:v>
                </c:pt>
                <c:pt idx="8722">
                  <c:v>0.51955886659382411</c:v>
                </c:pt>
                <c:pt idx="8723">
                  <c:v>0.52801360569977895</c:v>
                </c:pt>
                <c:pt idx="8724">
                  <c:v>0.51894328338681395</c:v>
                </c:pt>
                <c:pt idx="8725">
                  <c:v>0.51117951505740988</c:v>
                </c:pt>
                <c:pt idx="8726">
                  <c:v>0.53570120514319208</c:v>
                </c:pt>
                <c:pt idx="8727">
                  <c:v>0.49495500442215001</c:v>
                </c:pt>
                <c:pt idx="8728">
                  <c:v>0.52742585312842494</c:v>
                </c:pt>
                <c:pt idx="8729">
                  <c:v>0.51038737182975291</c:v>
                </c:pt>
                <c:pt idx="8730">
                  <c:v>0.53629849875464786</c:v>
                </c:pt>
                <c:pt idx="8731">
                  <c:v>0.56751613231680298</c:v>
                </c:pt>
                <c:pt idx="8732">
                  <c:v>0.46384374792843708</c:v>
                </c:pt>
                <c:pt idx="8733">
                  <c:v>0.51292731742260611</c:v>
                </c:pt>
                <c:pt idx="8734">
                  <c:v>0.49822367517961208</c:v>
                </c:pt>
                <c:pt idx="8735">
                  <c:v>0.50062468649586511</c:v>
                </c:pt>
                <c:pt idx="8736">
                  <c:v>0.48394242724640113</c:v>
                </c:pt>
                <c:pt idx="8737">
                  <c:v>0.51157260279772299</c:v>
                </c:pt>
                <c:pt idx="8738">
                  <c:v>0.54203639256899794</c:v>
                </c:pt>
                <c:pt idx="8739">
                  <c:v>0.55738229964312813</c:v>
                </c:pt>
                <c:pt idx="8740">
                  <c:v>0.44072298141225597</c:v>
                </c:pt>
                <c:pt idx="8741">
                  <c:v>0.4443880907175819</c:v>
                </c:pt>
                <c:pt idx="8742">
                  <c:v>0.51066861242606798</c:v>
                </c:pt>
                <c:pt idx="8743">
                  <c:v>0.51910006582513002</c:v>
                </c:pt>
                <c:pt idx="8744">
                  <c:v>0.49613251520488488</c:v>
                </c:pt>
                <c:pt idx="8745">
                  <c:v>0.55890034685268986</c:v>
                </c:pt>
                <c:pt idx="8746">
                  <c:v>0.53575589925560707</c:v>
                </c:pt>
                <c:pt idx="8747">
                  <c:v>0.50684680671387106</c:v>
                </c:pt>
                <c:pt idx="8748">
                  <c:v>0.51557308375953503</c:v>
                </c:pt>
                <c:pt idx="8749">
                  <c:v>0.53109126614725088</c:v>
                </c:pt>
                <c:pt idx="8750">
                  <c:v>0.47264638164729011</c:v>
                </c:pt>
                <c:pt idx="8751">
                  <c:v>0.53083030875925707</c:v>
                </c:pt>
                <c:pt idx="8752">
                  <c:v>0.49738794768292494</c:v>
                </c:pt>
                <c:pt idx="8753">
                  <c:v>0.51833916617105891</c:v>
                </c:pt>
                <c:pt idx="8754">
                  <c:v>0.50221163173006</c:v>
                </c:pt>
                <c:pt idx="8755">
                  <c:v>0.50108187230204893</c:v>
                </c:pt>
                <c:pt idx="8756">
                  <c:v>0.53591334470962704</c:v>
                </c:pt>
                <c:pt idx="8757">
                  <c:v>0.52038696372806303</c:v>
                </c:pt>
                <c:pt idx="8758">
                  <c:v>0.53057257554525084</c:v>
                </c:pt>
                <c:pt idx="8759">
                  <c:v>0.54780115855080092</c:v>
                </c:pt>
                <c:pt idx="8760">
                  <c:v>0.483737389688358</c:v>
                </c:pt>
                <c:pt idx="8761">
                  <c:v>0.49841464435390004</c:v>
                </c:pt>
                <c:pt idx="8762">
                  <c:v>0.55457639376758294</c:v>
                </c:pt>
                <c:pt idx="8763">
                  <c:v>0.50868797648117792</c:v>
                </c:pt>
                <c:pt idx="8764">
                  <c:v>0.50290956483170701</c:v>
                </c:pt>
                <c:pt idx="8765">
                  <c:v>0.50088131756480103</c:v>
                </c:pt>
                <c:pt idx="8766">
                  <c:v>0.4828783471110939</c:v>
                </c:pt>
                <c:pt idx="8767">
                  <c:v>0.50496453675089814</c:v>
                </c:pt>
                <c:pt idx="8768">
                  <c:v>0.50298535825449908</c:v>
                </c:pt>
                <c:pt idx="8769">
                  <c:v>0.48126612489241705</c:v>
                </c:pt>
                <c:pt idx="8770">
                  <c:v>0.54169605155775491</c:v>
                </c:pt>
                <c:pt idx="8771">
                  <c:v>0.56217025157283107</c:v>
                </c:pt>
                <c:pt idx="8772">
                  <c:v>0.53056942805314289</c:v>
                </c:pt>
                <c:pt idx="8773">
                  <c:v>0.4864982536297161</c:v>
                </c:pt>
                <c:pt idx="8774">
                  <c:v>0.48346310134091897</c:v>
                </c:pt>
                <c:pt idx="8775">
                  <c:v>0.54685815101595392</c:v>
                </c:pt>
                <c:pt idx="8776">
                  <c:v>0.53214109063122306</c:v>
                </c:pt>
                <c:pt idx="8777">
                  <c:v>0.52937889521022496</c:v>
                </c:pt>
                <c:pt idx="8778">
                  <c:v>0.47856817713249999</c:v>
                </c:pt>
                <c:pt idx="8779">
                  <c:v>0.51304326713216208</c:v>
                </c:pt>
                <c:pt idx="8780">
                  <c:v>0.47600910153110987</c:v>
                </c:pt>
                <c:pt idx="8781">
                  <c:v>0.51922469382705494</c:v>
                </c:pt>
                <c:pt idx="8782">
                  <c:v>0.51493731404978915</c:v>
                </c:pt>
                <c:pt idx="8783">
                  <c:v>0.48248034015877894</c:v>
                </c:pt>
                <c:pt idx="8784">
                  <c:v>0.45298502813171004</c:v>
                </c:pt>
                <c:pt idx="8785">
                  <c:v>0.50077640057653805</c:v>
                </c:pt>
                <c:pt idx="8786">
                  <c:v>0.48511233883652793</c:v>
                </c:pt>
                <c:pt idx="8787">
                  <c:v>0.50571561335362614</c:v>
                </c:pt>
                <c:pt idx="8788">
                  <c:v>0.52172351850768006</c:v>
                </c:pt>
                <c:pt idx="8789">
                  <c:v>0.56366631911272802</c:v>
                </c:pt>
                <c:pt idx="8790">
                  <c:v>0.50509568202617505</c:v>
                </c:pt>
                <c:pt idx="8791">
                  <c:v>0.55147585909218499</c:v>
                </c:pt>
                <c:pt idx="8792">
                  <c:v>0.50175617805383388</c:v>
                </c:pt>
                <c:pt idx="8793">
                  <c:v>0.50293094090857204</c:v>
                </c:pt>
                <c:pt idx="8794">
                  <c:v>0.511041006106143</c:v>
                </c:pt>
                <c:pt idx="8795">
                  <c:v>0.5197728194309269</c:v>
                </c:pt>
                <c:pt idx="8796">
                  <c:v>0.53957098403000303</c:v>
                </c:pt>
                <c:pt idx="8797">
                  <c:v>0.52479122138119005</c:v>
                </c:pt>
                <c:pt idx="8798">
                  <c:v>0.52289824211921887</c:v>
                </c:pt>
                <c:pt idx="8799">
                  <c:v>0.54870217031924606</c:v>
                </c:pt>
                <c:pt idx="8800">
                  <c:v>0.55102154412206894</c:v>
                </c:pt>
                <c:pt idx="8801">
                  <c:v>0.51762179924425389</c:v>
                </c:pt>
                <c:pt idx="8802">
                  <c:v>0.55258891427067103</c:v>
                </c:pt>
                <c:pt idx="8803">
                  <c:v>0.49093117801627006</c:v>
                </c:pt>
                <c:pt idx="8804">
                  <c:v>0.49696061025407612</c:v>
                </c:pt>
                <c:pt idx="8805">
                  <c:v>0.51610612391977195</c:v>
                </c:pt>
                <c:pt idx="8806">
                  <c:v>0.47827439133849403</c:v>
                </c:pt>
                <c:pt idx="8807">
                  <c:v>0.53974762308412605</c:v>
                </c:pt>
                <c:pt idx="8808">
                  <c:v>0.52816117635220405</c:v>
                </c:pt>
                <c:pt idx="8809">
                  <c:v>0.55470773092873904</c:v>
                </c:pt>
                <c:pt idx="8810">
                  <c:v>0.506735481217505</c:v>
                </c:pt>
                <c:pt idx="8811">
                  <c:v>0.53544161997402795</c:v>
                </c:pt>
                <c:pt idx="8812">
                  <c:v>0.48560627748292096</c:v>
                </c:pt>
                <c:pt idx="8813">
                  <c:v>0.49917310210376509</c:v>
                </c:pt>
                <c:pt idx="8814">
                  <c:v>0.54705555026281605</c:v>
                </c:pt>
                <c:pt idx="8815">
                  <c:v>0.46544867758407205</c:v>
                </c:pt>
                <c:pt idx="8816">
                  <c:v>0.54277851193732707</c:v>
                </c:pt>
                <c:pt idx="8817">
                  <c:v>0.52088520376330905</c:v>
                </c:pt>
                <c:pt idx="8818">
                  <c:v>0.53447539764479812</c:v>
                </c:pt>
                <c:pt idx="8819">
                  <c:v>0.53123345550115408</c:v>
                </c:pt>
                <c:pt idx="8820">
                  <c:v>0.52183253028568988</c:v>
                </c:pt>
                <c:pt idx="8821">
                  <c:v>0.49356410050505395</c:v>
                </c:pt>
                <c:pt idx="8822">
                  <c:v>0.43763729934074203</c:v>
                </c:pt>
                <c:pt idx="8823">
                  <c:v>0.53409786813080196</c:v>
                </c:pt>
                <c:pt idx="8824">
                  <c:v>0.5472818614608651</c:v>
                </c:pt>
                <c:pt idx="8825">
                  <c:v>0.55152851617200793</c:v>
                </c:pt>
                <c:pt idx="8826">
                  <c:v>0.51368960783819506</c:v>
                </c:pt>
                <c:pt idx="8827">
                  <c:v>0.49489798594333301</c:v>
                </c:pt>
                <c:pt idx="8828">
                  <c:v>0.50242611372868495</c:v>
                </c:pt>
                <c:pt idx="8829">
                  <c:v>0.53183460100282287</c:v>
                </c:pt>
                <c:pt idx="8830">
                  <c:v>0.5285053780308191</c:v>
                </c:pt>
                <c:pt idx="8831">
                  <c:v>0.5241413667073771</c:v>
                </c:pt>
                <c:pt idx="8832">
                  <c:v>0.55562671405331299</c:v>
                </c:pt>
                <c:pt idx="8833">
                  <c:v>0.51018741131952694</c:v>
                </c:pt>
                <c:pt idx="8834">
                  <c:v>0.52652462670065803</c:v>
                </c:pt>
                <c:pt idx="8835">
                  <c:v>0.50173374507859902</c:v>
                </c:pt>
                <c:pt idx="8836">
                  <c:v>0.50302828164822899</c:v>
                </c:pt>
                <c:pt idx="8837">
                  <c:v>0.50122137448008908</c:v>
                </c:pt>
                <c:pt idx="8838">
                  <c:v>0.50213200962870397</c:v>
                </c:pt>
                <c:pt idx="8839">
                  <c:v>0.53350679750045904</c:v>
                </c:pt>
                <c:pt idx="8840">
                  <c:v>0.51135161539989404</c:v>
                </c:pt>
                <c:pt idx="8841">
                  <c:v>0.51202744632538988</c:v>
                </c:pt>
                <c:pt idx="8842">
                  <c:v>0.51356439288048206</c:v>
                </c:pt>
                <c:pt idx="8843">
                  <c:v>0.502720871487221</c:v>
                </c:pt>
                <c:pt idx="8844">
                  <c:v>0.49334986130052605</c:v>
                </c:pt>
                <c:pt idx="8845">
                  <c:v>0.51455597836861589</c:v>
                </c:pt>
                <c:pt idx="8846">
                  <c:v>0.53080251481020901</c:v>
                </c:pt>
                <c:pt idx="8847">
                  <c:v>0.49640302781277101</c:v>
                </c:pt>
                <c:pt idx="8848">
                  <c:v>0.502479533811521</c:v>
                </c:pt>
                <c:pt idx="8849">
                  <c:v>0.55534006248467804</c:v>
                </c:pt>
                <c:pt idx="8850">
                  <c:v>0.55228120557327198</c:v>
                </c:pt>
                <c:pt idx="8851">
                  <c:v>0.46965693033605804</c:v>
                </c:pt>
                <c:pt idx="8852">
                  <c:v>0.50186113053276815</c:v>
                </c:pt>
                <c:pt idx="8853">
                  <c:v>0.49345724338123587</c:v>
                </c:pt>
                <c:pt idx="8854">
                  <c:v>0.55865789838308</c:v>
                </c:pt>
                <c:pt idx="8855">
                  <c:v>0.54051288790130303</c:v>
                </c:pt>
                <c:pt idx="8856">
                  <c:v>0.49152163374286206</c:v>
                </c:pt>
                <c:pt idx="8857">
                  <c:v>0.52850536735354503</c:v>
                </c:pt>
                <c:pt idx="8858">
                  <c:v>0.52938539145114094</c:v>
                </c:pt>
                <c:pt idx="8859">
                  <c:v>0.50144785714095308</c:v>
                </c:pt>
                <c:pt idx="8860">
                  <c:v>0.54084661601241291</c:v>
                </c:pt>
                <c:pt idx="8861">
                  <c:v>0.54923608162555304</c:v>
                </c:pt>
                <c:pt idx="8862">
                  <c:v>0.50273784367460295</c:v>
                </c:pt>
                <c:pt idx="8863">
                  <c:v>0.50896334347110894</c:v>
                </c:pt>
                <c:pt idx="8864">
                  <c:v>0.49011173019088505</c:v>
                </c:pt>
                <c:pt idx="8865">
                  <c:v>0.55077197082649498</c:v>
                </c:pt>
                <c:pt idx="8866">
                  <c:v>0.50673855914701604</c:v>
                </c:pt>
                <c:pt idx="8867">
                  <c:v>0.526750037260445</c:v>
                </c:pt>
                <c:pt idx="8868">
                  <c:v>0.49431145169438295</c:v>
                </c:pt>
                <c:pt idx="8869">
                  <c:v>0.52149977099518907</c:v>
                </c:pt>
                <c:pt idx="8870">
                  <c:v>0.55785945182142305</c:v>
                </c:pt>
                <c:pt idx="8871">
                  <c:v>0.49903644144177806</c:v>
                </c:pt>
                <c:pt idx="8872">
                  <c:v>0.49552437377503888</c:v>
                </c:pt>
                <c:pt idx="8873">
                  <c:v>0.53940017232887794</c:v>
                </c:pt>
                <c:pt idx="8874">
                  <c:v>0.52822510753381191</c:v>
                </c:pt>
                <c:pt idx="8875">
                  <c:v>0.51213748330951103</c:v>
                </c:pt>
                <c:pt idx="8876">
                  <c:v>0.54122463278724209</c:v>
                </c:pt>
                <c:pt idx="8877">
                  <c:v>0.52393991423906905</c:v>
                </c:pt>
                <c:pt idx="8878">
                  <c:v>0.49358498226915903</c:v>
                </c:pt>
                <c:pt idx="8879">
                  <c:v>0.50753995936395402</c:v>
                </c:pt>
                <c:pt idx="8880">
                  <c:v>0.49958571796680296</c:v>
                </c:pt>
                <c:pt idx="8881">
                  <c:v>0.53166245079200602</c:v>
                </c:pt>
                <c:pt idx="8882">
                  <c:v>0.53324236439134409</c:v>
                </c:pt>
                <c:pt idx="8883">
                  <c:v>0.50898104426328605</c:v>
                </c:pt>
                <c:pt idx="8884">
                  <c:v>0.55601913711133399</c:v>
                </c:pt>
                <c:pt idx="8885">
                  <c:v>0.502698892172185</c:v>
                </c:pt>
                <c:pt idx="8886">
                  <c:v>0.53746818730748891</c:v>
                </c:pt>
                <c:pt idx="8887">
                  <c:v>0.44895487574550996</c:v>
                </c:pt>
                <c:pt idx="8888">
                  <c:v>0.52136514320859595</c:v>
                </c:pt>
                <c:pt idx="8889">
                  <c:v>0.53238725818373911</c:v>
                </c:pt>
                <c:pt idx="8890">
                  <c:v>0.50102468332678807</c:v>
                </c:pt>
                <c:pt idx="8891">
                  <c:v>0.54366384977221005</c:v>
                </c:pt>
                <c:pt idx="8892">
                  <c:v>0.49321707072990106</c:v>
                </c:pt>
                <c:pt idx="8893">
                  <c:v>0.5223890101407509</c:v>
                </c:pt>
                <c:pt idx="8894">
                  <c:v>0.51517482330008613</c:v>
                </c:pt>
                <c:pt idx="8895">
                  <c:v>0.55972364305926314</c:v>
                </c:pt>
                <c:pt idx="8896">
                  <c:v>0.54512600462311511</c:v>
                </c:pt>
                <c:pt idx="8897">
                  <c:v>0.50925968082127893</c:v>
                </c:pt>
                <c:pt idx="8898">
                  <c:v>0.53901340936465292</c:v>
                </c:pt>
                <c:pt idx="8899">
                  <c:v>0.55970111343597695</c:v>
                </c:pt>
                <c:pt idx="8900">
                  <c:v>0.51429605767589415</c:v>
                </c:pt>
                <c:pt idx="8901">
                  <c:v>0.53138905393977998</c:v>
                </c:pt>
                <c:pt idx="8902">
                  <c:v>0.47347055679597594</c:v>
                </c:pt>
                <c:pt idx="8903">
                  <c:v>0.53810594377251297</c:v>
                </c:pt>
                <c:pt idx="8904">
                  <c:v>0.54066184862906708</c:v>
                </c:pt>
                <c:pt idx="8905">
                  <c:v>0.49912153178039897</c:v>
                </c:pt>
                <c:pt idx="8906">
                  <c:v>0.47528401701781597</c:v>
                </c:pt>
                <c:pt idx="8907">
                  <c:v>0.50182304339005901</c:v>
                </c:pt>
                <c:pt idx="8908">
                  <c:v>0.53937535154021388</c:v>
                </c:pt>
                <c:pt idx="8909">
                  <c:v>0.49864342217824886</c:v>
                </c:pt>
                <c:pt idx="8910">
                  <c:v>0.51448721305324696</c:v>
                </c:pt>
                <c:pt idx="8911">
                  <c:v>0.50427938937158101</c:v>
                </c:pt>
                <c:pt idx="8912">
                  <c:v>0.48149610991526404</c:v>
                </c:pt>
                <c:pt idx="8913">
                  <c:v>0.5415244504378941</c:v>
                </c:pt>
                <c:pt idx="8914">
                  <c:v>0.49668197753401711</c:v>
                </c:pt>
                <c:pt idx="8915">
                  <c:v>0.54084054418538785</c:v>
                </c:pt>
                <c:pt idx="8916">
                  <c:v>0.47598961018539787</c:v>
                </c:pt>
                <c:pt idx="8917">
                  <c:v>0.5426556700980979</c:v>
                </c:pt>
                <c:pt idx="8918">
                  <c:v>0.47403548497386094</c:v>
                </c:pt>
                <c:pt idx="8919">
                  <c:v>0.51606676133507101</c:v>
                </c:pt>
                <c:pt idx="8920">
                  <c:v>0.45511102930789504</c:v>
                </c:pt>
                <c:pt idx="8921">
                  <c:v>0.49821433696278195</c:v>
                </c:pt>
                <c:pt idx="8922">
                  <c:v>0.52443963455307596</c:v>
                </c:pt>
                <c:pt idx="8923">
                  <c:v>0.49097392573827592</c:v>
                </c:pt>
                <c:pt idx="8924">
                  <c:v>0.49788341631683997</c:v>
                </c:pt>
                <c:pt idx="8925">
                  <c:v>0.48578215823493998</c:v>
                </c:pt>
                <c:pt idx="8926">
                  <c:v>0.53534804332409403</c:v>
                </c:pt>
                <c:pt idx="8927">
                  <c:v>0.51999957514988404</c:v>
                </c:pt>
                <c:pt idx="8928">
                  <c:v>0.53075510451994312</c:v>
                </c:pt>
                <c:pt idx="8929">
                  <c:v>0.53059335748942493</c:v>
                </c:pt>
                <c:pt idx="8930">
                  <c:v>0.46168935057594107</c:v>
                </c:pt>
                <c:pt idx="8931">
                  <c:v>0.45708988591158206</c:v>
                </c:pt>
                <c:pt idx="8932">
                  <c:v>0.54086009781302891</c:v>
                </c:pt>
                <c:pt idx="8933">
                  <c:v>0.530618703692886</c:v>
                </c:pt>
                <c:pt idx="8934">
                  <c:v>0.53811162325209405</c:v>
                </c:pt>
                <c:pt idx="8935">
                  <c:v>0.52994642294506711</c:v>
                </c:pt>
                <c:pt idx="8936">
                  <c:v>0.51698089828541705</c:v>
                </c:pt>
                <c:pt idx="8937">
                  <c:v>0.53124985484278109</c:v>
                </c:pt>
                <c:pt idx="8938">
                  <c:v>0.49458417834065393</c:v>
                </c:pt>
                <c:pt idx="8939">
                  <c:v>0.5200434427853049</c:v>
                </c:pt>
                <c:pt idx="8940">
                  <c:v>0.54351225824961003</c:v>
                </c:pt>
                <c:pt idx="8941">
                  <c:v>0.52390271283773904</c:v>
                </c:pt>
                <c:pt idx="8942">
                  <c:v>0.54256095829876105</c:v>
                </c:pt>
                <c:pt idx="8943">
                  <c:v>0.56368064539126794</c:v>
                </c:pt>
                <c:pt idx="8944">
                  <c:v>0.47710898408763791</c:v>
                </c:pt>
                <c:pt idx="8945">
                  <c:v>0.48522272757379492</c:v>
                </c:pt>
                <c:pt idx="8946">
                  <c:v>0.48458758967276805</c:v>
                </c:pt>
                <c:pt idx="8947">
                  <c:v>0.50163826226464991</c:v>
                </c:pt>
                <c:pt idx="8948">
                  <c:v>0.5366907146621811</c:v>
                </c:pt>
                <c:pt idx="8949">
                  <c:v>0.53868292139784801</c:v>
                </c:pt>
                <c:pt idx="8950">
                  <c:v>0.53942340667828403</c:v>
                </c:pt>
                <c:pt idx="8951">
                  <c:v>0.54328298682386311</c:v>
                </c:pt>
                <c:pt idx="8952">
                  <c:v>0.53445106779285501</c:v>
                </c:pt>
                <c:pt idx="8953">
                  <c:v>0.54617538852372804</c:v>
                </c:pt>
                <c:pt idx="8954">
                  <c:v>0.5279872270108289</c:v>
                </c:pt>
                <c:pt idx="8955">
                  <c:v>0.47768050161023012</c:v>
                </c:pt>
                <c:pt idx="8956">
                  <c:v>0.46143253870584811</c:v>
                </c:pt>
                <c:pt idx="8957">
                  <c:v>0.46145900373904403</c:v>
                </c:pt>
                <c:pt idx="8958">
                  <c:v>0.51344816525673598</c:v>
                </c:pt>
                <c:pt idx="8959">
                  <c:v>0.55205991279303701</c:v>
                </c:pt>
                <c:pt idx="8960">
                  <c:v>0.48975884224915212</c:v>
                </c:pt>
                <c:pt idx="8961">
                  <c:v>0.52950286362991594</c:v>
                </c:pt>
                <c:pt idx="8962">
                  <c:v>0.46259243976266595</c:v>
                </c:pt>
                <c:pt idx="8963">
                  <c:v>0.52656591231828098</c:v>
                </c:pt>
                <c:pt idx="8964">
                  <c:v>0.53810218815121313</c:v>
                </c:pt>
                <c:pt idx="8965">
                  <c:v>0.47207258139509289</c:v>
                </c:pt>
                <c:pt idx="8966">
                  <c:v>0.52987294885970293</c:v>
                </c:pt>
                <c:pt idx="8967">
                  <c:v>0.52900831140334803</c:v>
                </c:pt>
                <c:pt idx="8968">
                  <c:v>0.58033426439803004</c:v>
                </c:pt>
                <c:pt idx="8969">
                  <c:v>0.53078387797025295</c:v>
                </c:pt>
                <c:pt idx="8970">
                  <c:v>0.50853020334444088</c:v>
                </c:pt>
                <c:pt idx="8971">
                  <c:v>0.49283741570732709</c:v>
                </c:pt>
                <c:pt idx="8972">
                  <c:v>0.56680389300021694</c:v>
                </c:pt>
                <c:pt idx="8973">
                  <c:v>0.5477838278035011</c:v>
                </c:pt>
                <c:pt idx="8974">
                  <c:v>0.52805676744474306</c:v>
                </c:pt>
                <c:pt idx="8975">
                  <c:v>0.51587114454580607</c:v>
                </c:pt>
                <c:pt idx="8976">
                  <c:v>0.50825588084197992</c:v>
                </c:pt>
                <c:pt idx="8977">
                  <c:v>0.50462684691266002</c:v>
                </c:pt>
                <c:pt idx="8978">
                  <c:v>0.50518042439667299</c:v>
                </c:pt>
                <c:pt idx="8979">
                  <c:v>0.48909026341903195</c:v>
                </c:pt>
                <c:pt idx="8980">
                  <c:v>0.42421751823009501</c:v>
                </c:pt>
                <c:pt idx="8981">
                  <c:v>0.55995476453800497</c:v>
                </c:pt>
                <c:pt idx="8982">
                  <c:v>0.51425059420470998</c:v>
                </c:pt>
                <c:pt idx="8983">
                  <c:v>0.53569942202396603</c:v>
                </c:pt>
                <c:pt idx="8984">
                  <c:v>0.54278372418832499</c:v>
                </c:pt>
                <c:pt idx="8985">
                  <c:v>0.51417042021930903</c:v>
                </c:pt>
                <c:pt idx="8986">
                  <c:v>0.53490703602151801</c:v>
                </c:pt>
                <c:pt idx="8987">
                  <c:v>0.43316818835180593</c:v>
                </c:pt>
                <c:pt idx="8988">
                  <c:v>0.49265989111470687</c:v>
                </c:pt>
                <c:pt idx="8989">
                  <c:v>0.5252156449634019</c:v>
                </c:pt>
                <c:pt idx="8990">
                  <c:v>0.4632442955893159</c:v>
                </c:pt>
                <c:pt idx="8991">
                  <c:v>0.54644767808968098</c:v>
                </c:pt>
                <c:pt idx="8992">
                  <c:v>0.60978908334084503</c:v>
                </c:pt>
                <c:pt idx="8993">
                  <c:v>0.51008674434499002</c:v>
                </c:pt>
                <c:pt idx="8994">
                  <c:v>0.50978485218962699</c:v>
                </c:pt>
                <c:pt idx="8995">
                  <c:v>0.48995771248022202</c:v>
                </c:pt>
                <c:pt idx="8996">
                  <c:v>0.49270775356317309</c:v>
                </c:pt>
                <c:pt idx="8997">
                  <c:v>0.55914753923191396</c:v>
                </c:pt>
                <c:pt idx="8998">
                  <c:v>0.48298129133591006</c:v>
                </c:pt>
                <c:pt idx="8999">
                  <c:v>0.48705118833665806</c:v>
                </c:pt>
                <c:pt idx="9000">
                  <c:v>0.44762619032959494</c:v>
                </c:pt>
                <c:pt idx="9001">
                  <c:v>0.53525623676038303</c:v>
                </c:pt>
                <c:pt idx="9002">
                  <c:v>0.52828680784816395</c:v>
                </c:pt>
                <c:pt idx="9003">
                  <c:v>0.54453824117075011</c:v>
                </c:pt>
                <c:pt idx="9004">
                  <c:v>0.50609291751218111</c:v>
                </c:pt>
                <c:pt idx="9005">
                  <c:v>0.5096200986993441</c:v>
                </c:pt>
                <c:pt idx="9006">
                  <c:v>0.47632980666056113</c:v>
                </c:pt>
                <c:pt idx="9007">
                  <c:v>0.50453618640568809</c:v>
                </c:pt>
                <c:pt idx="9008">
                  <c:v>0.52162070588876497</c:v>
                </c:pt>
                <c:pt idx="9009">
                  <c:v>0.56428762256626086</c:v>
                </c:pt>
                <c:pt idx="9010">
                  <c:v>0.52517294711002094</c:v>
                </c:pt>
                <c:pt idx="9011">
                  <c:v>0.50994308090502005</c:v>
                </c:pt>
                <c:pt idx="9012">
                  <c:v>0.5745207821700451</c:v>
                </c:pt>
                <c:pt idx="9013">
                  <c:v>0.53081178735857515</c:v>
                </c:pt>
                <c:pt idx="9014">
                  <c:v>0.45834609468510601</c:v>
                </c:pt>
                <c:pt idx="9015">
                  <c:v>0.48276951169520999</c:v>
                </c:pt>
                <c:pt idx="9016">
                  <c:v>0.51881634515963704</c:v>
                </c:pt>
                <c:pt idx="9017">
                  <c:v>0.50193478953351811</c:v>
                </c:pt>
                <c:pt idx="9018">
                  <c:v>0.50240098627190988</c:v>
                </c:pt>
                <c:pt idx="9019">
                  <c:v>0.47654632099917504</c:v>
                </c:pt>
                <c:pt idx="9020">
                  <c:v>0.4983420534770151</c:v>
                </c:pt>
                <c:pt idx="9021">
                  <c:v>0.548787601981364</c:v>
                </c:pt>
                <c:pt idx="9022">
                  <c:v>0.5448006163695549</c:v>
                </c:pt>
                <c:pt idx="9023">
                  <c:v>0.59175026806180309</c:v>
                </c:pt>
                <c:pt idx="9024">
                  <c:v>0.48164848569635088</c:v>
                </c:pt>
                <c:pt idx="9025">
                  <c:v>0.49530578850307805</c:v>
                </c:pt>
                <c:pt idx="9026">
                  <c:v>0.48780232965397208</c:v>
                </c:pt>
                <c:pt idx="9027">
                  <c:v>0.53924510840949602</c:v>
                </c:pt>
                <c:pt idx="9028">
                  <c:v>0.53592452989538097</c:v>
                </c:pt>
                <c:pt idx="9029">
                  <c:v>0.50146910962656599</c:v>
                </c:pt>
                <c:pt idx="9030">
                  <c:v>0.52948864937625306</c:v>
                </c:pt>
                <c:pt idx="9031">
                  <c:v>0.50755602325264193</c:v>
                </c:pt>
                <c:pt idx="9032">
                  <c:v>0.48471307466172397</c:v>
                </c:pt>
                <c:pt idx="9033">
                  <c:v>0.46082477166367608</c:v>
                </c:pt>
                <c:pt idx="9034">
                  <c:v>0.49200222938350791</c:v>
                </c:pt>
                <c:pt idx="9035">
                  <c:v>0.52025304693967001</c:v>
                </c:pt>
                <c:pt idx="9036">
                  <c:v>0.49776623458425606</c:v>
                </c:pt>
                <c:pt idx="9037">
                  <c:v>0.51508822721221792</c:v>
                </c:pt>
                <c:pt idx="9038">
                  <c:v>0.4765091114086939</c:v>
                </c:pt>
                <c:pt idx="9039">
                  <c:v>0.45572752985960296</c:v>
                </c:pt>
                <c:pt idx="9040">
                  <c:v>0.48396353919893487</c:v>
                </c:pt>
                <c:pt idx="9041">
                  <c:v>0.56433918024082197</c:v>
                </c:pt>
                <c:pt idx="9042">
                  <c:v>0.46394570351792097</c:v>
                </c:pt>
                <c:pt idx="9043">
                  <c:v>0.47704063707767608</c:v>
                </c:pt>
                <c:pt idx="9044">
                  <c:v>0.48680016972685702</c:v>
                </c:pt>
                <c:pt idx="9045">
                  <c:v>0.56067022786238396</c:v>
                </c:pt>
                <c:pt idx="9046">
                  <c:v>0.50496441114641299</c:v>
                </c:pt>
                <c:pt idx="9047">
                  <c:v>0.45364772033176892</c:v>
                </c:pt>
                <c:pt idx="9048">
                  <c:v>0.57874470922738008</c:v>
                </c:pt>
                <c:pt idx="9049">
                  <c:v>0.56464265052902696</c:v>
                </c:pt>
                <c:pt idx="9050">
                  <c:v>0.56388933881399106</c:v>
                </c:pt>
                <c:pt idx="9051">
                  <c:v>0.56303505255131203</c:v>
                </c:pt>
                <c:pt idx="9052">
                  <c:v>0.50282211132346588</c:v>
                </c:pt>
                <c:pt idx="9053">
                  <c:v>0.50587140198695102</c:v>
                </c:pt>
                <c:pt idx="9054">
                  <c:v>0.51417003256752813</c:v>
                </c:pt>
                <c:pt idx="9055">
                  <c:v>0.50372823625633911</c:v>
                </c:pt>
                <c:pt idx="9056">
                  <c:v>0.47949093749053806</c:v>
                </c:pt>
                <c:pt idx="9057">
                  <c:v>0.53949336339970999</c:v>
                </c:pt>
                <c:pt idx="9058">
                  <c:v>0.50690978069858506</c:v>
                </c:pt>
                <c:pt idx="9059">
                  <c:v>0.4563640508042579</c:v>
                </c:pt>
                <c:pt idx="9060">
                  <c:v>0.49149703593159311</c:v>
                </c:pt>
                <c:pt idx="9061">
                  <c:v>0.51737509159041895</c:v>
                </c:pt>
                <c:pt idx="9062">
                  <c:v>0.52769894461539302</c:v>
                </c:pt>
                <c:pt idx="9063">
                  <c:v>0.48749886173180301</c:v>
                </c:pt>
                <c:pt idx="9064">
                  <c:v>0.4557767031877451</c:v>
                </c:pt>
                <c:pt idx="9065">
                  <c:v>0.51890358207140297</c:v>
                </c:pt>
                <c:pt idx="9066">
                  <c:v>0.49555938177479897</c:v>
                </c:pt>
                <c:pt idx="9067">
                  <c:v>0.49915983621446103</c:v>
                </c:pt>
                <c:pt idx="9068">
                  <c:v>0.51719415823624504</c:v>
                </c:pt>
                <c:pt idx="9069">
                  <c:v>0.48976414523589495</c:v>
                </c:pt>
                <c:pt idx="9070">
                  <c:v>0.54902071799577812</c:v>
                </c:pt>
                <c:pt idx="9071">
                  <c:v>0.476901071719671</c:v>
                </c:pt>
                <c:pt idx="9072">
                  <c:v>0.57463566343060002</c:v>
                </c:pt>
                <c:pt idx="9073">
                  <c:v>0.48445831498740888</c:v>
                </c:pt>
                <c:pt idx="9074">
                  <c:v>0.5688714572001059</c:v>
                </c:pt>
                <c:pt idx="9075">
                  <c:v>0.53375829335965197</c:v>
                </c:pt>
                <c:pt idx="9076">
                  <c:v>0.50934766782417185</c:v>
                </c:pt>
                <c:pt idx="9077">
                  <c:v>0.52695211122655705</c:v>
                </c:pt>
                <c:pt idx="9078">
                  <c:v>0.52598337523994709</c:v>
                </c:pt>
                <c:pt idx="9079">
                  <c:v>0.51309529268631393</c:v>
                </c:pt>
                <c:pt idx="9080">
                  <c:v>0.51867895627975591</c:v>
                </c:pt>
                <c:pt idx="9081">
                  <c:v>0.516543558801144</c:v>
                </c:pt>
                <c:pt idx="9082">
                  <c:v>0.54305452245668295</c:v>
                </c:pt>
                <c:pt idx="9083">
                  <c:v>0.48458896414548414</c:v>
                </c:pt>
                <c:pt idx="9084">
                  <c:v>0.53538347724152502</c:v>
                </c:pt>
                <c:pt idx="9085">
                  <c:v>0.571967904283326</c:v>
                </c:pt>
                <c:pt idx="9086">
                  <c:v>0.52084854008258197</c:v>
                </c:pt>
                <c:pt idx="9087">
                  <c:v>0.5235702987169899</c:v>
                </c:pt>
                <c:pt idx="9088">
                  <c:v>0.494531004401499</c:v>
                </c:pt>
                <c:pt idx="9089">
                  <c:v>0.49402651868455305</c:v>
                </c:pt>
                <c:pt idx="9090">
                  <c:v>0.52652754223870701</c:v>
                </c:pt>
                <c:pt idx="9091">
                  <c:v>0.52365295237654108</c:v>
                </c:pt>
                <c:pt idx="9092">
                  <c:v>0.51464689964267907</c:v>
                </c:pt>
                <c:pt idx="9093">
                  <c:v>0.50013100755085804</c:v>
                </c:pt>
                <c:pt idx="9094">
                  <c:v>0.51816166440958988</c:v>
                </c:pt>
                <c:pt idx="9095">
                  <c:v>0.45554131983106894</c:v>
                </c:pt>
                <c:pt idx="9096">
                  <c:v>0.55538336804087607</c:v>
                </c:pt>
                <c:pt idx="9097">
                  <c:v>0.53420205379972707</c:v>
                </c:pt>
                <c:pt idx="9098">
                  <c:v>0.54788351188802498</c:v>
                </c:pt>
                <c:pt idx="9099">
                  <c:v>0.47136156981741606</c:v>
                </c:pt>
                <c:pt idx="9100">
                  <c:v>0.5083749035896421</c:v>
                </c:pt>
                <c:pt idx="9101">
                  <c:v>0.52143894918096612</c:v>
                </c:pt>
                <c:pt idx="9102">
                  <c:v>0.54228394229620114</c:v>
                </c:pt>
                <c:pt idx="9103">
                  <c:v>0.51204149933201393</c:v>
                </c:pt>
                <c:pt idx="9104">
                  <c:v>0.47327872341916011</c:v>
                </c:pt>
                <c:pt idx="9105">
                  <c:v>0.50811791802080597</c:v>
                </c:pt>
                <c:pt idx="9106">
                  <c:v>0.52627416588697407</c:v>
                </c:pt>
                <c:pt idx="9107">
                  <c:v>0.51340350730796591</c:v>
                </c:pt>
                <c:pt idx="9108">
                  <c:v>0.46860923952810996</c:v>
                </c:pt>
                <c:pt idx="9109">
                  <c:v>0.47392388834393595</c:v>
                </c:pt>
                <c:pt idx="9110">
                  <c:v>0.50733338550956808</c:v>
                </c:pt>
                <c:pt idx="9111">
                  <c:v>0.58483088016454299</c:v>
                </c:pt>
                <c:pt idx="9112">
                  <c:v>0.56092851374483399</c:v>
                </c:pt>
                <c:pt idx="9113">
                  <c:v>0.49309976619112694</c:v>
                </c:pt>
                <c:pt idx="9114">
                  <c:v>0.51309596180244299</c:v>
                </c:pt>
                <c:pt idx="9115">
                  <c:v>0.49413023154174995</c:v>
                </c:pt>
                <c:pt idx="9116">
                  <c:v>0.48733441460038895</c:v>
                </c:pt>
                <c:pt idx="9117">
                  <c:v>0.46877807400366889</c:v>
                </c:pt>
                <c:pt idx="9118">
                  <c:v>0.53697593145033395</c:v>
                </c:pt>
                <c:pt idx="9119">
                  <c:v>0.48228021056998205</c:v>
                </c:pt>
                <c:pt idx="9120">
                  <c:v>0.57142518953425603</c:v>
                </c:pt>
                <c:pt idx="9121">
                  <c:v>0.484415921566553</c:v>
                </c:pt>
                <c:pt idx="9122">
                  <c:v>0.50245678294918694</c:v>
                </c:pt>
                <c:pt idx="9123">
                  <c:v>0.53424932372864697</c:v>
                </c:pt>
                <c:pt idx="9124">
                  <c:v>0.44911965651715402</c:v>
                </c:pt>
                <c:pt idx="9125">
                  <c:v>0.51593191925158899</c:v>
                </c:pt>
                <c:pt idx="9126">
                  <c:v>0.52145697771745503</c:v>
                </c:pt>
                <c:pt idx="9127">
                  <c:v>0.52890494541283994</c:v>
                </c:pt>
                <c:pt idx="9128">
                  <c:v>0.530827084490467</c:v>
                </c:pt>
                <c:pt idx="9129">
                  <c:v>0.4940046171452791</c:v>
                </c:pt>
                <c:pt idx="9130">
                  <c:v>0.58763564681250602</c:v>
                </c:pt>
                <c:pt idx="9131">
                  <c:v>0.53673818587078392</c:v>
                </c:pt>
                <c:pt idx="9132">
                  <c:v>0.51714155125747108</c:v>
                </c:pt>
                <c:pt idx="9133">
                  <c:v>0.46597906301548608</c:v>
                </c:pt>
                <c:pt idx="9134">
                  <c:v>0.51127858117626501</c:v>
                </c:pt>
                <c:pt idx="9135">
                  <c:v>0.48277192713199002</c:v>
                </c:pt>
                <c:pt idx="9136">
                  <c:v>0.51983485750021807</c:v>
                </c:pt>
                <c:pt idx="9137">
                  <c:v>0.49135599907439997</c:v>
                </c:pt>
                <c:pt idx="9138">
                  <c:v>0.52209854488198693</c:v>
                </c:pt>
                <c:pt idx="9139">
                  <c:v>0.54570490177033304</c:v>
                </c:pt>
                <c:pt idx="9140">
                  <c:v>0.53435597075499908</c:v>
                </c:pt>
                <c:pt idx="9141">
                  <c:v>0.55492716129645192</c:v>
                </c:pt>
                <c:pt idx="9142">
                  <c:v>0.52115320720490499</c:v>
                </c:pt>
                <c:pt idx="9143">
                  <c:v>0.50698489654302414</c:v>
                </c:pt>
                <c:pt idx="9144">
                  <c:v>0.51483050869052693</c:v>
                </c:pt>
                <c:pt idx="9145">
                  <c:v>0.54237616877510209</c:v>
                </c:pt>
                <c:pt idx="9146">
                  <c:v>0.56166698223424905</c:v>
                </c:pt>
                <c:pt idx="9147">
                  <c:v>0.49643096295014089</c:v>
                </c:pt>
                <c:pt idx="9148">
                  <c:v>0.50167383722436198</c:v>
                </c:pt>
                <c:pt idx="9149">
                  <c:v>0.47968541229889805</c:v>
                </c:pt>
                <c:pt idx="9150">
                  <c:v>0.49775375466031802</c:v>
                </c:pt>
                <c:pt idx="9151">
                  <c:v>0.58800235413588908</c:v>
                </c:pt>
                <c:pt idx="9152">
                  <c:v>0.44636225290767506</c:v>
                </c:pt>
                <c:pt idx="9153">
                  <c:v>0.51621131376721696</c:v>
                </c:pt>
                <c:pt idx="9154">
                  <c:v>0.54422762989260698</c:v>
                </c:pt>
                <c:pt idx="9155">
                  <c:v>0.52444061272265508</c:v>
                </c:pt>
                <c:pt idx="9156">
                  <c:v>0.51364551836668404</c:v>
                </c:pt>
                <c:pt idx="9157">
                  <c:v>0.54268599457213296</c:v>
                </c:pt>
                <c:pt idx="9158">
                  <c:v>0.48949037608102797</c:v>
                </c:pt>
                <c:pt idx="9159">
                  <c:v>0.4912658983566649</c:v>
                </c:pt>
                <c:pt idx="9160">
                  <c:v>0.50583193543772387</c:v>
                </c:pt>
                <c:pt idx="9161">
                  <c:v>0.47650960622232397</c:v>
                </c:pt>
                <c:pt idx="9162">
                  <c:v>0.52074470045421806</c:v>
                </c:pt>
                <c:pt idx="9163">
                  <c:v>0.53889334812238099</c:v>
                </c:pt>
                <c:pt idx="9164">
                  <c:v>0.53400065223030391</c:v>
                </c:pt>
                <c:pt idx="9165">
                  <c:v>0.53287021148694802</c:v>
                </c:pt>
                <c:pt idx="9166">
                  <c:v>0.49239429023427306</c:v>
                </c:pt>
                <c:pt idx="9167">
                  <c:v>0.52009377494713593</c:v>
                </c:pt>
                <c:pt idx="9168">
                  <c:v>0.49726500963987685</c:v>
                </c:pt>
                <c:pt idx="9169">
                  <c:v>0.47536496616816004</c:v>
                </c:pt>
                <c:pt idx="9170">
                  <c:v>0.49197724870864812</c:v>
                </c:pt>
                <c:pt idx="9171">
                  <c:v>0.54392854153890702</c:v>
                </c:pt>
                <c:pt idx="9172">
                  <c:v>0.49815037996657796</c:v>
                </c:pt>
                <c:pt idx="9173">
                  <c:v>0.50952536933615011</c:v>
                </c:pt>
                <c:pt idx="9174">
                  <c:v>0.52409154676626002</c:v>
                </c:pt>
                <c:pt idx="9175">
                  <c:v>0.53855858547179214</c:v>
                </c:pt>
                <c:pt idx="9176">
                  <c:v>0.54057346202754297</c:v>
                </c:pt>
                <c:pt idx="9177">
                  <c:v>0.502874397960973</c:v>
                </c:pt>
                <c:pt idx="9178">
                  <c:v>0.48576670329453897</c:v>
                </c:pt>
                <c:pt idx="9179">
                  <c:v>0.51624176012654488</c:v>
                </c:pt>
                <c:pt idx="9180">
                  <c:v>0.49681594269742302</c:v>
                </c:pt>
                <c:pt idx="9181">
                  <c:v>0.56582956888111102</c:v>
                </c:pt>
                <c:pt idx="9182">
                  <c:v>0.5388823176758929</c:v>
                </c:pt>
                <c:pt idx="9183">
                  <c:v>0.55141635143260204</c:v>
                </c:pt>
                <c:pt idx="9184">
                  <c:v>0.48233136554172495</c:v>
                </c:pt>
                <c:pt idx="9185">
                  <c:v>0.51039569019461695</c:v>
                </c:pt>
                <c:pt idx="9186">
                  <c:v>0.48153515357243015</c:v>
                </c:pt>
                <c:pt idx="9187">
                  <c:v>0.54254004614730489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0.52030066790992902</c:v>
                </c:pt>
                <c:pt idx="9191">
                  <c:v>0.54120737475968395</c:v>
                </c:pt>
                <c:pt idx="9192">
                  <c:v>0.52474049871769113</c:v>
                </c:pt>
                <c:pt idx="9193">
                  <c:v>0.53434334688322016</c:v>
                </c:pt>
                <c:pt idx="9194">
                  <c:v>0.51817071283605187</c:v>
                </c:pt>
                <c:pt idx="9195">
                  <c:v>0.57411780496203102</c:v>
                </c:pt>
                <c:pt idx="9196">
                  <c:v>0.50518250102114903</c:v>
                </c:pt>
                <c:pt idx="9197">
                  <c:v>0.53057030325190513</c:v>
                </c:pt>
                <c:pt idx="9198">
                  <c:v>0.47887762003261014</c:v>
                </c:pt>
                <c:pt idx="9199">
                  <c:v>0.54048326886471199</c:v>
                </c:pt>
                <c:pt idx="9200">
                  <c:v>0.49120024428793896</c:v>
                </c:pt>
                <c:pt idx="9201">
                  <c:v>0.56810266717492408</c:v>
                </c:pt>
                <c:pt idx="9202">
                  <c:v>0.50116728643492503</c:v>
                </c:pt>
                <c:pt idx="9203">
                  <c:v>0.48630787605959302</c:v>
                </c:pt>
                <c:pt idx="9204">
                  <c:v>0.52899039541591597</c:v>
                </c:pt>
                <c:pt idx="9205">
                  <c:v>0.53705300246013998</c:v>
                </c:pt>
                <c:pt idx="9206">
                  <c:v>0.53890572887132893</c:v>
                </c:pt>
                <c:pt idx="9207">
                  <c:v>0.58742521245016988</c:v>
                </c:pt>
                <c:pt idx="9208">
                  <c:v>0.502281017936001</c:v>
                </c:pt>
                <c:pt idx="9209">
                  <c:v>0.52343368132796397</c:v>
                </c:pt>
                <c:pt idx="9210">
                  <c:v>0.51722654487388087</c:v>
                </c:pt>
                <c:pt idx="9211">
                  <c:v>0.49009355401167598</c:v>
                </c:pt>
                <c:pt idx="9212">
                  <c:v>0.51426121019154891</c:v>
                </c:pt>
                <c:pt idx="9213">
                  <c:v>0.54365592173451394</c:v>
                </c:pt>
                <c:pt idx="9214">
                  <c:v>0.54596085376826187</c:v>
                </c:pt>
                <c:pt idx="9215">
                  <c:v>0.53819837829694506</c:v>
                </c:pt>
                <c:pt idx="9216">
                  <c:v>0.52712003200419999</c:v>
                </c:pt>
                <c:pt idx="9217">
                  <c:v>0.51653212204967891</c:v>
                </c:pt>
                <c:pt idx="9218">
                  <c:v>0.56073696909129689</c:v>
                </c:pt>
                <c:pt idx="9219">
                  <c:v>0.47047250017982611</c:v>
                </c:pt>
                <c:pt idx="9220">
                  <c:v>0.51074317225031407</c:v>
                </c:pt>
                <c:pt idx="9221">
                  <c:v>0.53170394109047703</c:v>
                </c:pt>
                <c:pt idx="9222">
                  <c:v>0.52592112766261501</c:v>
                </c:pt>
                <c:pt idx="9223">
                  <c:v>0.46885420045004289</c:v>
                </c:pt>
                <c:pt idx="9224">
                  <c:v>0.52553910737408394</c:v>
                </c:pt>
                <c:pt idx="9225">
                  <c:v>0.556482072025552</c:v>
                </c:pt>
                <c:pt idx="9226">
                  <c:v>0.50717529411724294</c:v>
                </c:pt>
                <c:pt idx="9227">
                  <c:v>0.51438424293565299</c:v>
                </c:pt>
                <c:pt idx="9228">
                  <c:v>0.53478427673780793</c:v>
                </c:pt>
                <c:pt idx="9229">
                  <c:v>0.53264514295522103</c:v>
                </c:pt>
                <c:pt idx="9230">
                  <c:v>0.50365187182154691</c:v>
                </c:pt>
                <c:pt idx="9231">
                  <c:v>0.53964717744101898</c:v>
                </c:pt>
                <c:pt idx="9232">
                  <c:v>0.51577509056565396</c:v>
                </c:pt>
                <c:pt idx="9233">
                  <c:v>0.54357770557859697</c:v>
                </c:pt>
                <c:pt idx="9234">
                  <c:v>0.50888555357523102</c:v>
                </c:pt>
                <c:pt idx="9235">
                  <c:v>0.47752886483303092</c:v>
                </c:pt>
                <c:pt idx="9236">
                  <c:v>0.58363650396086308</c:v>
                </c:pt>
                <c:pt idx="9237">
                  <c:v>0.51209121506636401</c:v>
                </c:pt>
                <c:pt idx="9238">
                  <c:v>0.60204355524947295</c:v>
                </c:pt>
                <c:pt idx="9239">
                  <c:v>0.5260178687209669</c:v>
                </c:pt>
                <c:pt idx="9240">
                  <c:v>0.51050376946346709</c:v>
                </c:pt>
                <c:pt idx="9241">
                  <c:v>0.55992573384660704</c:v>
                </c:pt>
                <c:pt idx="9242">
                  <c:v>0.46038335504538497</c:v>
                </c:pt>
                <c:pt idx="9243">
                  <c:v>0.48378050794329708</c:v>
                </c:pt>
                <c:pt idx="9244">
                  <c:v>0.53073841749426409</c:v>
                </c:pt>
                <c:pt idx="9245">
                  <c:v>0.56664000352879107</c:v>
                </c:pt>
                <c:pt idx="9246">
                  <c:v>0.47647336717269406</c:v>
                </c:pt>
                <c:pt idx="9247">
                  <c:v>0.50803846456773394</c:v>
                </c:pt>
                <c:pt idx="9248">
                  <c:v>0.48988194997983003</c:v>
                </c:pt>
                <c:pt idx="9249">
                  <c:v>0.51330307696877908</c:v>
                </c:pt>
                <c:pt idx="9250">
                  <c:v>0.53123986844840398</c:v>
                </c:pt>
                <c:pt idx="9251">
                  <c:v>0.52472137017100284</c:v>
                </c:pt>
                <c:pt idx="9252">
                  <c:v>0.53552388124644201</c:v>
                </c:pt>
                <c:pt idx="9253">
                  <c:v>0.54950806689264209</c:v>
                </c:pt>
                <c:pt idx="9254">
                  <c:v>0.47365817787323905</c:v>
                </c:pt>
                <c:pt idx="9255">
                  <c:v>0.51631766131677803</c:v>
                </c:pt>
                <c:pt idx="9256">
                  <c:v>0.51632132378188589</c:v>
                </c:pt>
                <c:pt idx="9257">
                  <c:v>0.47405629877459809</c:v>
                </c:pt>
                <c:pt idx="9258">
                  <c:v>0.53600116737208392</c:v>
                </c:pt>
                <c:pt idx="9259">
                  <c:v>0.52793280512555196</c:v>
                </c:pt>
                <c:pt idx="9260">
                  <c:v>0.47354830580362506</c:v>
                </c:pt>
                <c:pt idx="9261">
                  <c:v>0.51285684282365995</c:v>
                </c:pt>
                <c:pt idx="9262">
                  <c:v>0.51720981969760393</c:v>
                </c:pt>
                <c:pt idx="9263">
                  <c:v>0.52533129283636393</c:v>
                </c:pt>
                <c:pt idx="9264">
                  <c:v>0.55439036935622588</c:v>
                </c:pt>
                <c:pt idx="9265">
                  <c:v>0.51452955598122807</c:v>
                </c:pt>
                <c:pt idx="9266">
                  <c:v>0.51120576188038713</c:v>
                </c:pt>
                <c:pt idx="9267">
                  <c:v>0.56407702003577909</c:v>
                </c:pt>
                <c:pt idx="9268">
                  <c:v>0.49285363411605609</c:v>
                </c:pt>
                <c:pt idx="9269">
                  <c:v>0.49872686793253296</c:v>
                </c:pt>
                <c:pt idx="9270">
                  <c:v>0.529708539654418</c:v>
                </c:pt>
                <c:pt idx="9271">
                  <c:v>0.53598889589022514</c:v>
                </c:pt>
                <c:pt idx="9272">
                  <c:v>0.41453047429331502</c:v>
                </c:pt>
                <c:pt idx="9273">
                  <c:v>0.46419876251000192</c:v>
                </c:pt>
                <c:pt idx="9274">
                  <c:v>0.52274969695223605</c:v>
                </c:pt>
                <c:pt idx="9275">
                  <c:v>0.46564681771403593</c:v>
                </c:pt>
                <c:pt idx="9276">
                  <c:v>0.56392179398834907</c:v>
                </c:pt>
                <c:pt idx="9277">
                  <c:v>0.51305163105190998</c:v>
                </c:pt>
                <c:pt idx="9278">
                  <c:v>0.46348341184722297</c:v>
                </c:pt>
                <c:pt idx="9279">
                  <c:v>0.53265753557587292</c:v>
                </c:pt>
                <c:pt idx="9280">
                  <c:v>0.51005011812694201</c:v>
                </c:pt>
                <c:pt idx="9281">
                  <c:v>0.51977484175477895</c:v>
                </c:pt>
                <c:pt idx="9282">
                  <c:v>0.53899501939451711</c:v>
                </c:pt>
                <c:pt idx="9283">
                  <c:v>0.50476202217942689</c:v>
                </c:pt>
                <c:pt idx="9284">
                  <c:v>0.50294005940361608</c:v>
                </c:pt>
                <c:pt idx="9285">
                  <c:v>0.51156973565919706</c:v>
                </c:pt>
                <c:pt idx="9286">
                  <c:v>0.55756167961900205</c:v>
                </c:pt>
                <c:pt idx="9287">
                  <c:v>0.54191779369640802</c:v>
                </c:pt>
                <c:pt idx="9288">
                  <c:v>0.48588082331591587</c:v>
                </c:pt>
                <c:pt idx="9289">
                  <c:v>0.50952852931560488</c:v>
                </c:pt>
                <c:pt idx="9290">
                  <c:v>0.58056709499669701</c:v>
                </c:pt>
                <c:pt idx="9291">
                  <c:v>0.54253559231688497</c:v>
                </c:pt>
                <c:pt idx="9292">
                  <c:v>0.44504590028439506</c:v>
                </c:pt>
                <c:pt idx="9293">
                  <c:v>0.50385832696780797</c:v>
                </c:pt>
                <c:pt idx="9294">
                  <c:v>0.51067046706053099</c:v>
                </c:pt>
                <c:pt idx="9295">
                  <c:v>0.46753361271468896</c:v>
                </c:pt>
                <c:pt idx="9296">
                  <c:v>0.54191123945734998</c:v>
                </c:pt>
                <c:pt idx="9297">
                  <c:v>0.52795359330756997</c:v>
                </c:pt>
                <c:pt idx="9298">
                  <c:v>0.51929258352405594</c:v>
                </c:pt>
                <c:pt idx="9299">
                  <c:v>0.49505365186648487</c:v>
                </c:pt>
                <c:pt idx="9300">
                  <c:v>0.56212956161268701</c:v>
                </c:pt>
                <c:pt idx="9301">
                  <c:v>0.51306243129391493</c:v>
                </c:pt>
                <c:pt idx="9302">
                  <c:v>0.47423197305057496</c:v>
                </c:pt>
                <c:pt idx="9303">
                  <c:v>0.45297989960296203</c:v>
                </c:pt>
                <c:pt idx="9304">
                  <c:v>0.51430401460202002</c:v>
                </c:pt>
                <c:pt idx="9305">
                  <c:v>0.52839679896521996</c:v>
                </c:pt>
                <c:pt idx="9306">
                  <c:v>0.49384231466015194</c:v>
                </c:pt>
                <c:pt idx="9307">
                  <c:v>0.58815151892866213</c:v>
                </c:pt>
                <c:pt idx="9308">
                  <c:v>0.50667354385689001</c:v>
                </c:pt>
                <c:pt idx="9309">
                  <c:v>0.51130055818592213</c:v>
                </c:pt>
                <c:pt idx="9310">
                  <c:v>0.45351471523577191</c:v>
                </c:pt>
                <c:pt idx="9311">
                  <c:v>0.50097787815942096</c:v>
                </c:pt>
                <c:pt idx="9312">
                  <c:v>0.49017561853749891</c:v>
                </c:pt>
                <c:pt idx="9313">
                  <c:v>0.47881577691276</c:v>
                </c:pt>
                <c:pt idx="9314">
                  <c:v>0.54027816784008809</c:v>
                </c:pt>
                <c:pt idx="9315">
                  <c:v>0.508152624234396</c:v>
                </c:pt>
                <c:pt idx="9316">
                  <c:v>0.48400863712340403</c:v>
                </c:pt>
                <c:pt idx="9317">
                  <c:v>0.54207473458435707</c:v>
                </c:pt>
                <c:pt idx="9318">
                  <c:v>0.50278034439012897</c:v>
                </c:pt>
                <c:pt idx="9319">
                  <c:v>0.51557326587292596</c:v>
                </c:pt>
                <c:pt idx="9320">
                  <c:v>0.5354229125995329</c:v>
                </c:pt>
                <c:pt idx="9321">
                  <c:v>0.50859828920397998</c:v>
                </c:pt>
                <c:pt idx="9322">
                  <c:v>0.49626941308446515</c:v>
                </c:pt>
                <c:pt idx="9323">
                  <c:v>0.50184095118134697</c:v>
                </c:pt>
                <c:pt idx="9324">
                  <c:v>0.4965938339722501</c:v>
                </c:pt>
                <c:pt idx="9325">
                  <c:v>0.53879134310749088</c:v>
                </c:pt>
                <c:pt idx="9326">
                  <c:v>0.49516345684880703</c:v>
                </c:pt>
                <c:pt idx="9327">
                  <c:v>0.52642667133034604</c:v>
                </c:pt>
                <c:pt idx="9328">
                  <c:v>0.49540793194729704</c:v>
                </c:pt>
                <c:pt idx="9329">
                  <c:v>0.51707746275330202</c:v>
                </c:pt>
                <c:pt idx="9330">
                  <c:v>0.52754411039526206</c:v>
                </c:pt>
                <c:pt idx="9331">
                  <c:v>0.50660261433182907</c:v>
                </c:pt>
                <c:pt idx="9332">
                  <c:v>0.57996450966297797</c:v>
                </c:pt>
                <c:pt idx="9333">
                  <c:v>0.51566423618245494</c:v>
                </c:pt>
                <c:pt idx="9334">
                  <c:v>0.50004816856485013</c:v>
                </c:pt>
                <c:pt idx="9335">
                  <c:v>0.53424830188670691</c:v>
                </c:pt>
                <c:pt idx="9336">
                  <c:v>0.49377195192320011</c:v>
                </c:pt>
                <c:pt idx="9337">
                  <c:v>0.4848460475018419</c:v>
                </c:pt>
                <c:pt idx="9338">
                  <c:v>0.50745815289903995</c:v>
                </c:pt>
                <c:pt idx="9339">
                  <c:v>0.50639762076238704</c:v>
                </c:pt>
                <c:pt idx="9340">
                  <c:v>0.47625139848785791</c:v>
                </c:pt>
                <c:pt idx="9341">
                  <c:v>0.56412178208749297</c:v>
                </c:pt>
                <c:pt idx="9342">
                  <c:v>0.50655554897977384</c:v>
                </c:pt>
                <c:pt idx="9343">
                  <c:v>0.52024435451834095</c:v>
                </c:pt>
                <c:pt idx="9344">
                  <c:v>0.54150531694748805</c:v>
                </c:pt>
                <c:pt idx="9345">
                  <c:v>0.51427163431625089</c:v>
                </c:pt>
                <c:pt idx="9346">
                  <c:v>0.56091480275083005</c:v>
                </c:pt>
                <c:pt idx="9347">
                  <c:v>0.54545255218127997</c:v>
                </c:pt>
                <c:pt idx="9348">
                  <c:v>0.50816183053415798</c:v>
                </c:pt>
                <c:pt idx="9349">
                  <c:v>0.447905555511108</c:v>
                </c:pt>
                <c:pt idx="9350">
                  <c:v>0.50042757679411387</c:v>
                </c:pt>
                <c:pt idx="9351">
                  <c:v>0.54410057421373992</c:v>
                </c:pt>
                <c:pt idx="9352">
                  <c:v>0.50218582222038299</c:v>
                </c:pt>
                <c:pt idx="9353">
                  <c:v>0.50330221125541097</c:v>
                </c:pt>
                <c:pt idx="9354">
                  <c:v>0.49963406153686496</c:v>
                </c:pt>
                <c:pt idx="9355">
                  <c:v>0.56646988495504802</c:v>
                </c:pt>
                <c:pt idx="9356">
                  <c:v>0.51199997696716404</c:v>
                </c:pt>
                <c:pt idx="9357">
                  <c:v>0.54253325669405894</c:v>
                </c:pt>
                <c:pt idx="9358">
                  <c:v>0.4574531330911491</c:v>
                </c:pt>
                <c:pt idx="9359">
                  <c:v>0.51945577524937903</c:v>
                </c:pt>
                <c:pt idx="9360">
                  <c:v>0.50853409948309702</c:v>
                </c:pt>
                <c:pt idx="9361">
                  <c:v>0.48615704490251299</c:v>
                </c:pt>
                <c:pt idx="9362">
                  <c:v>0.57541726554385009</c:v>
                </c:pt>
                <c:pt idx="9363">
                  <c:v>0.52019438343149704</c:v>
                </c:pt>
                <c:pt idx="9364">
                  <c:v>0.53454642262970209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0.45841064358713501</c:v>
                </c:pt>
                <c:pt idx="9368">
                  <c:v>0.52039182511887994</c:v>
                </c:pt>
                <c:pt idx="9369">
                  <c:v>0.56388439541519497</c:v>
                </c:pt>
                <c:pt idx="9370">
                  <c:v>0.55033966159953496</c:v>
                </c:pt>
                <c:pt idx="9371">
                  <c:v>0.54110682184822301</c:v>
                </c:pt>
                <c:pt idx="9372">
                  <c:v>0.53692401382751709</c:v>
                </c:pt>
                <c:pt idx="9373">
                  <c:v>0.51351872568915702</c:v>
                </c:pt>
                <c:pt idx="9374">
                  <c:v>0.55300058736418889</c:v>
                </c:pt>
                <c:pt idx="9375">
                  <c:v>0.47720013218416812</c:v>
                </c:pt>
                <c:pt idx="9376">
                  <c:v>0.53355405149878887</c:v>
                </c:pt>
                <c:pt idx="9377">
                  <c:v>0.43673568095888293</c:v>
                </c:pt>
                <c:pt idx="9378">
                  <c:v>0.55887303182873294</c:v>
                </c:pt>
                <c:pt idx="9379">
                  <c:v>0.54644872310539006</c:v>
                </c:pt>
                <c:pt idx="9380">
                  <c:v>0.49646660583310287</c:v>
                </c:pt>
                <c:pt idx="9381">
                  <c:v>0.497468020781345</c:v>
                </c:pt>
                <c:pt idx="9382">
                  <c:v>0.54711927371311608</c:v>
                </c:pt>
                <c:pt idx="9383">
                  <c:v>0.55582449414581003</c:v>
                </c:pt>
                <c:pt idx="9384">
                  <c:v>0.51879436140291213</c:v>
                </c:pt>
                <c:pt idx="9385">
                  <c:v>0.522005254708789</c:v>
                </c:pt>
                <c:pt idx="9386">
                  <c:v>0.55948058540396794</c:v>
                </c:pt>
                <c:pt idx="9387">
                  <c:v>0.50448378476713196</c:v>
                </c:pt>
                <c:pt idx="9388">
                  <c:v>0.48979731451825592</c:v>
                </c:pt>
                <c:pt idx="9389">
                  <c:v>0.50716899428514295</c:v>
                </c:pt>
                <c:pt idx="9390">
                  <c:v>0.57485431204373194</c:v>
                </c:pt>
                <c:pt idx="9391">
                  <c:v>0.54286570908285692</c:v>
                </c:pt>
                <c:pt idx="9392">
                  <c:v>0.42659480852963194</c:v>
                </c:pt>
                <c:pt idx="9393">
                  <c:v>0.50794516344153584</c:v>
                </c:pt>
                <c:pt idx="9394">
                  <c:v>0.53158875040507203</c:v>
                </c:pt>
                <c:pt idx="9395">
                  <c:v>0.52715602743701695</c:v>
                </c:pt>
                <c:pt idx="9396">
                  <c:v>0.553900065024588</c:v>
                </c:pt>
                <c:pt idx="9397">
                  <c:v>0.55562082255874201</c:v>
                </c:pt>
                <c:pt idx="9398">
                  <c:v>0.52965027047055102</c:v>
                </c:pt>
                <c:pt idx="9399">
                  <c:v>0.51123589998943497</c:v>
                </c:pt>
                <c:pt idx="9400">
                  <c:v>0.53683378046379804</c:v>
                </c:pt>
                <c:pt idx="9401">
                  <c:v>0.49962352824528411</c:v>
                </c:pt>
                <c:pt idx="9402">
                  <c:v>0.52450831207885884</c:v>
                </c:pt>
                <c:pt idx="9403">
                  <c:v>0.53558591756367202</c:v>
                </c:pt>
                <c:pt idx="9404">
                  <c:v>0.49223496655367394</c:v>
                </c:pt>
                <c:pt idx="9405">
                  <c:v>0.46793852524504509</c:v>
                </c:pt>
                <c:pt idx="9406">
                  <c:v>0.47999041124889308</c:v>
                </c:pt>
                <c:pt idx="9407">
                  <c:v>0.50592784621500397</c:v>
                </c:pt>
                <c:pt idx="9408">
                  <c:v>0.52046789230054413</c:v>
                </c:pt>
                <c:pt idx="9409">
                  <c:v>0.50565205227191301</c:v>
                </c:pt>
                <c:pt idx="9410">
                  <c:v>0.5205362453578849</c:v>
                </c:pt>
                <c:pt idx="9411">
                  <c:v>0.48766151663413193</c:v>
                </c:pt>
                <c:pt idx="9412">
                  <c:v>0.51499985849324204</c:v>
                </c:pt>
                <c:pt idx="9413">
                  <c:v>0.54779164479642883</c:v>
                </c:pt>
                <c:pt idx="9414">
                  <c:v>0.48863822291978487</c:v>
                </c:pt>
                <c:pt idx="9415">
                  <c:v>0.49641425856765187</c:v>
                </c:pt>
                <c:pt idx="9416">
                  <c:v>0.53152123423381492</c:v>
                </c:pt>
                <c:pt idx="9417">
                  <c:v>0.53575343863648295</c:v>
                </c:pt>
                <c:pt idx="9418">
                  <c:v>0.44537806596834606</c:v>
                </c:pt>
                <c:pt idx="9419">
                  <c:v>0.50854401281240991</c:v>
                </c:pt>
                <c:pt idx="9420">
                  <c:v>0.53470773968220586</c:v>
                </c:pt>
                <c:pt idx="9421">
                  <c:v>0.50748330271154796</c:v>
                </c:pt>
                <c:pt idx="9422">
                  <c:v>0.48870210120241109</c:v>
                </c:pt>
                <c:pt idx="9423">
                  <c:v>0.49662460866974711</c:v>
                </c:pt>
                <c:pt idx="9424">
                  <c:v>0.50541765372990699</c:v>
                </c:pt>
                <c:pt idx="9425">
                  <c:v>0.51789504916178908</c:v>
                </c:pt>
                <c:pt idx="9426">
                  <c:v>0.53935875135131506</c:v>
                </c:pt>
                <c:pt idx="9427">
                  <c:v>0.48130904388618989</c:v>
                </c:pt>
                <c:pt idx="9428">
                  <c:v>0.5317354071971151</c:v>
                </c:pt>
                <c:pt idx="9429">
                  <c:v>0.52833322203739097</c:v>
                </c:pt>
                <c:pt idx="9430">
                  <c:v>0.53645054061496811</c:v>
                </c:pt>
                <c:pt idx="9431">
                  <c:v>0.46825315458840511</c:v>
                </c:pt>
                <c:pt idx="9432">
                  <c:v>0.48067346497138708</c:v>
                </c:pt>
                <c:pt idx="9433">
                  <c:v>0.53030817422644694</c:v>
                </c:pt>
                <c:pt idx="9434">
                  <c:v>0.50354937557528001</c:v>
                </c:pt>
                <c:pt idx="9435">
                  <c:v>0.46903706884105301</c:v>
                </c:pt>
                <c:pt idx="9436">
                  <c:v>0.49294721643663197</c:v>
                </c:pt>
                <c:pt idx="9437">
                  <c:v>0.51627523934364905</c:v>
                </c:pt>
                <c:pt idx="9438">
                  <c:v>0.54180199166432708</c:v>
                </c:pt>
                <c:pt idx="9439">
                  <c:v>0.53228806945693485</c:v>
                </c:pt>
                <c:pt idx="9440">
                  <c:v>0.45978032592537488</c:v>
                </c:pt>
                <c:pt idx="9441">
                  <c:v>0.53908918444370812</c:v>
                </c:pt>
                <c:pt idx="9442">
                  <c:v>0.49300776792250511</c:v>
                </c:pt>
                <c:pt idx="9443">
                  <c:v>0.458728416733584</c:v>
                </c:pt>
                <c:pt idx="9444">
                  <c:v>0.49560790092283391</c:v>
                </c:pt>
                <c:pt idx="9445">
                  <c:v>0.49595717122387006</c:v>
                </c:pt>
                <c:pt idx="9446">
                  <c:v>0.50575515011263494</c:v>
                </c:pt>
                <c:pt idx="9447">
                  <c:v>0.46030356649339188</c:v>
                </c:pt>
                <c:pt idx="9448">
                  <c:v>0.54811206644813404</c:v>
                </c:pt>
                <c:pt idx="9449">
                  <c:v>0.48594402466608211</c:v>
                </c:pt>
                <c:pt idx="9450">
                  <c:v>0.49248968395583304</c:v>
                </c:pt>
                <c:pt idx="9451">
                  <c:v>0.55182090894454794</c:v>
                </c:pt>
                <c:pt idx="9452">
                  <c:v>0.51786441751233503</c:v>
                </c:pt>
                <c:pt idx="9453">
                  <c:v>0.53980833992337607</c:v>
                </c:pt>
                <c:pt idx="9454">
                  <c:v>0.50181532545982399</c:v>
                </c:pt>
                <c:pt idx="9455">
                  <c:v>0.499179873025833</c:v>
                </c:pt>
                <c:pt idx="9456">
                  <c:v>0.56166589130953704</c:v>
                </c:pt>
                <c:pt idx="9457">
                  <c:v>0.54852927358968495</c:v>
                </c:pt>
                <c:pt idx="9458">
                  <c:v>0.50211621175174903</c:v>
                </c:pt>
                <c:pt idx="9459">
                  <c:v>0.51279621532824005</c:v>
                </c:pt>
                <c:pt idx="9460">
                  <c:v>0.4660623010111149</c:v>
                </c:pt>
                <c:pt idx="9461">
                  <c:v>0.53342384067717308</c:v>
                </c:pt>
                <c:pt idx="9462">
                  <c:v>0.5851323247478869</c:v>
                </c:pt>
                <c:pt idx="9463">
                  <c:v>0.49007173318599595</c:v>
                </c:pt>
                <c:pt idx="9464">
                  <c:v>0.54052653535847506</c:v>
                </c:pt>
                <c:pt idx="9465">
                  <c:v>0.53481960126296402</c:v>
                </c:pt>
                <c:pt idx="9466">
                  <c:v>0.50333815726662601</c:v>
                </c:pt>
                <c:pt idx="9467">
                  <c:v>0.52953771400332805</c:v>
                </c:pt>
                <c:pt idx="9468">
                  <c:v>0.5165669760409749</c:v>
                </c:pt>
                <c:pt idx="9469">
                  <c:v>0.56227380998950105</c:v>
                </c:pt>
                <c:pt idx="9470">
                  <c:v>0.49368581530924993</c:v>
                </c:pt>
                <c:pt idx="9471">
                  <c:v>0.54173303785131888</c:v>
                </c:pt>
                <c:pt idx="9472">
                  <c:v>0.51597338047682706</c:v>
                </c:pt>
                <c:pt idx="9473">
                  <c:v>0.4920715032094739</c:v>
                </c:pt>
                <c:pt idx="9474">
                  <c:v>0.44839962937575406</c:v>
                </c:pt>
                <c:pt idx="9475">
                  <c:v>0.51373525517463703</c:v>
                </c:pt>
                <c:pt idx="9476">
                  <c:v>0.55779129467397104</c:v>
                </c:pt>
                <c:pt idx="9477">
                  <c:v>0.49120738195887803</c:v>
                </c:pt>
                <c:pt idx="9478">
                  <c:v>0.47033620690055811</c:v>
                </c:pt>
                <c:pt idx="9479">
                  <c:v>0.55188730583169798</c:v>
                </c:pt>
                <c:pt idx="9480">
                  <c:v>0.47787852325032298</c:v>
                </c:pt>
                <c:pt idx="9481">
                  <c:v>0.55166429277888096</c:v>
                </c:pt>
                <c:pt idx="9482">
                  <c:v>0.47187806308940095</c:v>
                </c:pt>
                <c:pt idx="9483">
                  <c:v>0.47283573979204307</c:v>
                </c:pt>
                <c:pt idx="9484">
                  <c:v>0.48153764434151003</c:v>
                </c:pt>
                <c:pt idx="9485">
                  <c:v>0.50733341069654092</c:v>
                </c:pt>
                <c:pt idx="9486">
                  <c:v>0.5695924586615031</c:v>
                </c:pt>
                <c:pt idx="9487">
                  <c:v>0.55216484838960089</c:v>
                </c:pt>
                <c:pt idx="9488">
                  <c:v>0.47977368908810203</c:v>
                </c:pt>
                <c:pt idx="9489">
                  <c:v>0.51513155657285892</c:v>
                </c:pt>
                <c:pt idx="9490">
                  <c:v>0.50416901169181505</c:v>
                </c:pt>
                <c:pt idx="9491">
                  <c:v>0.55855003671579095</c:v>
                </c:pt>
                <c:pt idx="9492">
                  <c:v>0.53911754008103308</c:v>
                </c:pt>
                <c:pt idx="9493">
                  <c:v>0.50068746062287606</c:v>
                </c:pt>
                <c:pt idx="9494">
                  <c:v>0.52114741425087008</c:v>
                </c:pt>
                <c:pt idx="9495">
                  <c:v>0.52668969320097714</c:v>
                </c:pt>
                <c:pt idx="9496">
                  <c:v>0.488506089598013</c:v>
                </c:pt>
                <c:pt idx="9497">
                  <c:v>0.49513874609892106</c:v>
                </c:pt>
                <c:pt idx="9498">
                  <c:v>0.56961784234725499</c:v>
                </c:pt>
                <c:pt idx="9499">
                  <c:v>0.48875695598422808</c:v>
                </c:pt>
                <c:pt idx="9500">
                  <c:v>0.47706856202147796</c:v>
                </c:pt>
                <c:pt idx="9501">
                  <c:v>0.53809042701166188</c:v>
                </c:pt>
                <c:pt idx="9502">
                  <c:v>0.48772403494084904</c:v>
                </c:pt>
                <c:pt idx="9503">
                  <c:v>0.42475491770482598</c:v>
                </c:pt>
                <c:pt idx="9504">
                  <c:v>0.50134535710437411</c:v>
                </c:pt>
                <c:pt idx="9505">
                  <c:v>0.52615505548119301</c:v>
                </c:pt>
                <c:pt idx="9506">
                  <c:v>0.52288304841787692</c:v>
                </c:pt>
                <c:pt idx="9507">
                  <c:v>0.45998214621016897</c:v>
                </c:pt>
                <c:pt idx="9508">
                  <c:v>0.54224671613973296</c:v>
                </c:pt>
                <c:pt idx="9509">
                  <c:v>0.53084460392707</c:v>
                </c:pt>
                <c:pt idx="9510">
                  <c:v>0.51021399639905207</c:v>
                </c:pt>
                <c:pt idx="9511">
                  <c:v>0.54210430547355803</c:v>
                </c:pt>
                <c:pt idx="9512">
                  <c:v>0.56889924879393095</c:v>
                </c:pt>
                <c:pt idx="9513">
                  <c:v>0.52890093046250197</c:v>
                </c:pt>
                <c:pt idx="9514">
                  <c:v>0.46251210680802002</c:v>
                </c:pt>
                <c:pt idx="9515">
                  <c:v>0.45993432724041905</c:v>
                </c:pt>
                <c:pt idx="9516">
                  <c:v>0.49084508775260505</c:v>
                </c:pt>
                <c:pt idx="9517">
                  <c:v>0.49637377617215506</c:v>
                </c:pt>
                <c:pt idx="9518">
                  <c:v>0.49886603167483301</c:v>
                </c:pt>
                <c:pt idx="9519">
                  <c:v>0.52680132206092412</c:v>
                </c:pt>
                <c:pt idx="9520">
                  <c:v>0.53219296479700495</c:v>
                </c:pt>
                <c:pt idx="9521">
                  <c:v>0.56586256153481307</c:v>
                </c:pt>
                <c:pt idx="9522">
                  <c:v>0.52064143393622009</c:v>
                </c:pt>
                <c:pt idx="9523">
                  <c:v>0.50441380643301192</c:v>
                </c:pt>
                <c:pt idx="9524">
                  <c:v>0.52290446784769884</c:v>
                </c:pt>
                <c:pt idx="9525">
                  <c:v>0.44337652686260798</c:v>
                </c:pt>
                <c:pt idx="9526">
                  <c:v>0.53372388743154198</c:v>
                </c:pt>
                <c:pt idx="9527">
                  <c:v>0.53566140571707599</c:v>
                </c:pt>
                <c:pt idx="9528">
                  <c:v>0.53315531576680797</c:v>
                </c:pt>
                <c:pt idx="9529">
                  <c:v>0.53738976434551988</c:v>
                </c:pt>
                <c:pt idx="9530">
                  <c:v>0.54338430359809486</c:v>
                </c:pt>
                <c:pt idx="9531">
                  <c:v>0.54146081110572997</c:v>
                </c:pt>
                <c:pt idx="9532">
                  <c:v>0.49887262050773806</c:v>
                </c:pt>
                <c:pt idx="9533">
                  <c:v>0.51442262106726899</c:v>
                </c:pt>
                <c:pt idx="9534">
                  <c:v>0.47977269435450187</c:v>
                </c:pt>
                <c:pt idx="9535">
                  <c:v>0.4948969170374079</c:v>
                </c:pt>
                <c:pt idx="9536">
                  <c:v>0.51380946137707495</c:v>
                </c:pt>
                <c:pt idx="9537">
                  <c:v>0.53699109888186902</c:v>
                </c:pt>
                <c:pt idx="9538">
                  <c:v>0.57527673234644505</c:v>
                </c:pt>
                <c:pt idx="9539">
                  <c:v>0.53999838883824103</c:v>
                </c:pt>
                <c:pt idx="9540">
                  <c:v>0.53785302815851099</c:v>
                </c:pt>
                <c:pt idx="9541">
                  <c:v>0.50884905523434398</c:v>
                </c:pt>
                <c:pt idx="9542">
                  <c:v>0.49706458133082188</c:v>
                </c:pt>
                <c:pt idx="9543">
                  <c:v>0.51729745355231294</c:v>
                </c:pt>
                <c:pt idx="9544">
                  <c:v>0.53856706840650903</c:v>
                </c:pt>
                <c:pt idx="9545">
                  <c:v>0.53606264778283508</c:v>
                </c:pt>
                <c:pt idx="9546">
                  <c:v>0.49493498399902103</c:v>
                </c:pt>
                <c:pt idx="9547">
                  <c:v>0.56613511551826312</c:v>
                </c:pt>
                <c:pt idx="9548">
                  <c:v>0.57723889423344599</c:v>
                </c:pt>
                <c:pt idx="9549">
                  <c:v>0.48583822843840208</c:v>
                </c:pt>
                <c:pt idx="9550">
                  <c:v>0.495184815439071</c:v>
                </c:pt>
                <c:pt idx="9551">
                  <c:v>0.49845914651994194</c:v>
                </c:pt>
                <c:pt idx="9552">
                  <c:v>0.50900114399756713</c:v>
                </c:pt>
                <c:pt idx="9553">
                  <c:v>0.575049649428927</c:v>
                </c:pt>
                <c:pt idx="9554">
                  <c:v>0.52671183368086805</c:v>
                </c:pt>
                <c:pt idx="9555">
                  <c:v>0.50690344896106199</c:v>
                </c:pt>
                <c:pt idx="9556">
                  <c:v>0.48380449883724708</c:v>
                </c:pt>
                <c:pt idx="9557">
                  <c:v>0.50425695104066104</c:v>
                </c:pt>
                <c:pt idx="9558">
                  <c:v>0.46096670783654292</c:v>
                </c:pt>
                <c:pt idx="9559">
                  <c:v>0.50547092254660997</c:v>
                </c:pt>
                <c:pt idx="9560">
                  <c:v>0.51144690278834692</c:v>
                </c:pt>
                <c:pt idx="9561">
                  <c:v>0.49267395049169405</c:v>
                </c:pt>
                <c:pt idx="9562">
                  <c:v>0.57681520962925303</c:v>
                </c:pt>
                <c:pt idx="9563">
                  <c:v>0.50662914201781006</c:v>
                </c:pt>
                <c:pt idx="9564">
                  <c:v>0.47799639347349299</c:v>
                </c:pt>
                <c:pt idx="9565">
                  <c:v>0.50034874660684991</c:v>
                </c:pt>
                <c:pt idx="9566">
                  <c:v>0.55732802106254897</c:v>
                </c:pt>
                <c:pt idx="9567">
                  <c:v>0.55858000123634011</c:v>
                </c:pt>
                <c:pt idx="9568">
                  <c:v>0.51690460430515606</c:v>
                </c:pt>
                <c:pt idx="9569">
                  <c:v>0.48413997634646699</c:v>
                </c:pt>
                <c:pt idx="9570">
                  <c:v>0.49819775749867412</c:v>
                </c:pt>
                <c:pt idx="9571">
                  <c:v>0.55482209645716307</c:v>
                </c:pt>
                <c:pt idx="9572">
                  <c:v>0.50874033846279287</c:v>
                </c:pt>
                <c:pt idx="9573">
                  <c:v>0.434360725365316</c:v>
                </c:pt>
                <c:pt idx="9574">
                  <c:v>0.51475550087333299</c:v>
                </c:pt>
                <c:pt idx="9575">
                  <c:v>0.50361601955447088</c:v>
                </c:pt>
                <c:pt idx="9576">
                  <c:v>0.50344015618187787</c:v>
                </c:pt>
                <c:pt idx="9577">
                  <c:v>0.508817654493954</c:v>
                </c:pt>
                <c:pt idx="9578">
                  <c:v>0.55152792274971307</c:v>
                </c:pt>
                <c:pt idx="9579">
                  <c:v>0.54498413205791296</c:v>
                </c:pt>
                <c:pt idx="9580">
                  <c:v>0.50674573622229202</c:v>
                </c:pt>
                <c:pt idx="9581">
                  <c:v>0.51239799311645895</c:v>
                </c:pt>
                <c:pt idx="9582">
                  <c:v>0.54124959541960704</c:v>
                </c:pt>
                <c:pt idx="9583">
                  <c:v>0.50795635340199297</c:v>
                </c:pt>
                <c:pt idx="9584">
                  <c:v>0.56573473934354102</c:v>
                </c:pt>
                <c:pt idx="9585">
                  <c:v>0.52953296006078887</c:v>
                </c:pt>
                <c:pt idx="9586">
                  <c:v>0.4964168432391709</c:v>
                </c:pt>
                <c:pt idx="9587">
                  <c:v>0.50906785981389691</c:v>
                </c:pt>
                <c:pt idx="9588">
                  <c:v>0.51167731930900096</c:v>
                </c:pt>
                <c:pt idx="9589">
                  <c:v>0.47989231315162706</c:v>
                </c:pt>
                <c:pt idx="9590">
                  <c:v>0.52330824527945896</c:v>
                </c:pt>
                <c:pt idx="9591">
                  <c:v>0.53654577742847298</c:v>
                </c:pt>
                <c:pt idx="9592">
                  <c:v>0.54031392480801799</c:v>
                </c:pt>
                <c:pt idx="9593">
                  <c:v>0.57866045234159291</c:v>
                </c:pt>
                <c:pt idx="9594">
                  <c:v>0.47931957631729505</c:v>
                </c:pt>
                <c:pt idx="9595">
                  <c:v>0.52888070605555604</c:v>
                </c:pt>
                <c:pt idx="9596">
                  <c:v>0.539724270778697</c:v>
                </c:pt>
                <c:pt idx="9597">
                  <c:v>0.53397121001081205</c:v>
                </c:pt>
                <c:pt idx="9598">
                  <c:v>0.56978742287234208</c:v>
                </c:pt>
                <c:pt idx="9599">
                  <c:v>0.4953982067769801</c:v>
                </c:pt>
                <c:pt idx="9600">
                  <c:v>0.51474790451125507</c:v>
                </c:pt>
                <c:pt idx="9601">
                  <c:v>0.5511521186508751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0.45104591826720097</c:v>
                </c:pt>
                <c:pt idx="9605">
                  <c:v>0.51221689229326595</c:v>
                </c:pt>
                <c:pt idx="9606">
                  <c:v>0.51554220416351404</c:v>
                </c:pt>
                <c:pt idx="9607">
                  <c:v>0.49375909065126899</c:v>
                </c:pt>
                <c:pt idx="9608">
                  <c:v>0.50165448824329606</c:v>
                </c:pt>
                <c:pt idx="9609">
                  <c:v>0.55975238639461911</c:v>
                </c:pt>
                <c:pt idx="9610">
                  <c:v>0.56824368562676486</c:v>
                </c:pt>
                <c:pt idx="9611">
                  <c:v>0.56705548116936699</c:v>
                </c:pt>
                <c:pt idx="9612">
                  <c:v>0.51281268337076802</c:v>
                </c:pt>
                <c:pt idx="9613">
                  <c:v>0.48761754434798799</c:v>
                </c:pt>
                <c:pt idx="9614">
                  <c:v>0.55160531304020211</c:v>
                </c:pt>
                <c:pt idx="9615">
                  <c:v>0.52256534617954309</c:v>
                </c:pt>
                <c:pt idx="9616">
                  <c:v>0.53104794641119801</c:v>
                </c:pt>
                <c:pt idx="9617">
                  <c:v>0.50584796907328811</c:v>
                </c:pt>
                <c:pt idx="9618">
                  <c:v>0.51411498509456599</c:v>
                </c:pt>
                <c:pt idx="9619">
                  <c:v>0.48068552329202008</c:v>
                </c:pt>
                <c:pt idx="9620">
                  <c:v>0.57048207534611406</c:v>
                </c:pt>
                <c:pt idx="9621">
                  <c:v>0.53722522540466888</c:v>
                </c:pt>
                <c:pt idx="9622">
                  <c:v>0.53746726466334094</c:v>
                </c:pt>
                <c:pt idx="9623">
                  <c:v>0.49643332842730892</c:v>
                </c:pt>
                <c:pt idx="9624">
                  <c:v>0.50204454453791902</c:v>
                </c:pt>
                <c:pt idx="9625">
                  <c:v>0.49372932250842305</c:v>
                </c:pt>
                <c:pt idx="9626">
                  <c:v>0.48044301806025891</c:v>
                </c:pt>
                <c:pt idx="9627">
                  <c:v>0.5225770532389139</c:v>
                </c:pt>
                <c:pt idx="9628">
                  <c:v>0.55448403939039292</c:v>
                </c:pt>
                <c:pt idx="9629">
                  <c:v>0.533743442401584</c:v>
                </c:pt>
                <c:pt idx="9630">
                  <c:v>0.55020081467918103</c:v>
                </c:pt>
                <c:pt idx="9631">
                  <c:v>0.46086933159037702</c:v>
                </c:pt>
                <c:pt idx="9632">
                  <c:v>0.52585513175435195</c:v>
                </c:pt>
                <c:pt idx="9633">
                  <c:v>0.50990473785502</c:v>
                </c:pt>
                <c:pt idx="9634">
                  <c:v>0.50223786285188898</c:v>
                </c:pt>
                <c:pt idx="9635">
                  <c:v>0.53447866754539697</c:v>
                </c:pt>
                <c:pt idx="9636">
                  <c:v>0.48287800360271504</c:v>
                </c:pt>
                <c:pt idx="9637">
                  <c:v>0.562528859341756</c:v>
                </c:pt>
                <c:pt idx="9638">
                  <c:v>0.53307442363081803</c:v>
                </c:pt>
                <c:pt idx="9639">
                  <c:v>0.54697467628705709</c:v>
                </c:pt>
                <c:pt idx="9640">
                  <c:v>0.5411105944873561</c:v>
                </c:pt>
                <c:pt idx="9641">
                  <c:v>0.55244082152951601</c:v>
                </c:pt>
                <c:pt idx="9642">
                  <c:v>0.49526969726241588</c:v>
                </c:pt>
                <c:pt idx="9643">
                  <c:v>0.52934737254714403</c:v>
                </c:pt>
                <c:pt idx="9644">
                  <c:v>0.51854868184396308</c:v>
                </c:pt>
                <c:pt idx="9645">
                  <c:v>0.56836434646290701</c:v>
                </c:pt>
                <c:pt idx="9646">
                  <c:v>0.53487323801929199</c:v>
                </c:pt>
                <c:pt idx="9647">
                  <c:v>0.49526848816769198</c:v>
                </c:pt>
                <c:pt idx="9648">
                  <c:v>0.52528415378839499</c:v>
                </c:pt>
                <c:pt idx="9649">
                  <c:v>0.53084412671500902</c:v>
                </c:pt>
                <c:pt idx="9650">
                  <c:v>0.51870153600219904</c:v>
                </c:pt>
                <c:pt idx="9651">
                  <c:v>0.52058551562655198</c:v>
                </c:pt>
                <c:pt idx="9652">
                  <c:v>0.49458692787082392</c:v>
                </c:pt>
                <c:pt idx="9653">
                  <c:v>0.55764888818641312</c:v>
                </c:pt>
                <c:pt idx="9654">
                  <c:v>0.52086812316498998</c:v>
                </c:pt>
                <c:pt idx="9655">
                  <c:v>0.47543576912598295</c:v>
                </c:pt>
                <c:pt idx="9656">
                  <c:v>0.4910179716795271</c:v>
                </c:pt>
                <c:pt idx="9657">
                  <c:v>0.53096121175565392</c:v>
                </c:pt>
                <c:pt idx="9658">
                  <c:v>0.499201353210596</c:v>
                </c:pt>
                <c:pt idx="9659">
                  <c:v>0.48800495727325199</c:v>
                </c:pt>
                <c:pt idx="9660">
                  <c:v>0.53639320873867202</c:v>
                </c:pt>
                <c:pt idx="9661">
                  <c:v>0.47722837755702396</c:v>
                </c:pt>
                <c:pt idx="9662">
                  <c:v>0.50567533192981007</c:v>
                </c:pt>
                <c:pt idx="9663">
                  <c:v>0.50746456806318696</c:v>
                </c:pt>
                <c:pt idx="9664">
                  <c:v>0.49375118833474707</c:v>
                </c:pt>
                <c:pt idx="9665">
                  <c:v>0.50739157792316492</c:v>
                </c:pt>
                <c:pt idx="9666">
                  <c:v>0.517039092959658</c:v>
                </c:pt>
                <c:pt idx="9667">
                  <c:v>0.53445118015329607</c:v>
                </c:pt>
                <c:pt idx="9668">
                  <c:v>0.51847797872113788</c:v>
                </c:pt>
                <c:pt idx="9669">
                  <c:v>0.48504380586466189</c:v>
                </c:pt>
                <c:pt idx="9670">
                  <c:v>0.50232202110881308</c:v>
                </c:pt>
                <c:pt idx="9671">
                  <c:v>0.49824692293600792</c:v>
                </c:pt>
                <c:pt idx="9672">
                  <c:v>0.52567072182074792</c:v>
                </c:pt>
                <c:pt idx="9673">
                  <c:v>0.52783581544387614</c:v>
                </c:pt>
                <c:pt idx="9674">
                  <c:v>0.48418952515857805</c:v>
                </c:pt>
                <c:pt idx="9675">
                  <c:v>0.52441439283513092</c:v>
                </c:pt>
                <c:pt idx="9676">
                  <c:v>0.52781577239405686</c:v>
                </c:pt>
                <c:pt idx="9677">
                  <c:v>0.56172528650129894</c:v>
                </c:pt>
                <c:pt idx="9678">
                  <c:v>0.50135604447266091</c:v>
                </c:pt>
                <c:pt idx="9679">
                  <c:v>0.55534939089299495</c:v>
                </c:pt>
                <c:pt idx="9680">
                  <c:v>0.485263556980158</c:v>
                </c:pt>
                <c:pt idx="9681">
                  <c:v>0.52451162180121091</c:v>
                </c:pt>
                <c:pt idx="9682">
                  <c:v>0.49658656116127697</c:v>
                </c:pt>
                <c:pt idx="9683">
                  <c:v>0.44030863173113799</c:v>
                </c:pt>
                <c:pt idx="9684">
                  <c:v>0.47035979534945704</c:v>
                </c:pt>
                <c:pt idx="9685">
                  <c:v>0.52483972212496599</c:v>
                </c:pt>
                <c:pt idx="9686">
                  <c:v>0.5298124718395909</c:v>
                </c:pt>
                <c:pt idx="9687">
                  <c:v>0.47669998052136098</c:v>
                </c:pt>
                <c:pt idx="9688">
                  <c:v>0.50936897763230693</c:v>
                </c:pt>
                <c:pt idx="9689">
                  <c:v>0.48642292476976801</c:v>
                </c:pt>
                <c:pt idx="9690">
                  <c:v>0.52111079106851088</c:v>
                </c:pt>
                <c:pt idx="9691">
                  <c:v>0.53931659727622205</c:v>
                </c:pt>
                <c:pt idx="9692">
                  <c:v>0.53126819751010401</c:v>
                </c:pt>
                <c:pt idx="9693">
                  <c:v>0.51814121817111514</c:v>
                </c:pt>
                <c:pt idx="9694">
                  <c:v>0.51200704834484201</c:v>
                </c:pt>
                <c:pt idx="9695">
                  <c:v>0.51640292092783313</c:v>
                </c:pt>
                <c:pt idx="9696">
                  <c:v>0.50739062633304099</c:v>
                </c:pt>
                <c:pt idx="9697">
                  <c:v>0.50458013815796987</c:v>
                </c:pt>
                <c:pt idx="9698">
                  <c:v>0.55873134057171092</c:v>
                </c:pt>
                <c:pt idx="9699">
                  <c:v>0.47650846849062189</c:v>
                </c:pt>
                <c:pt idx="9700">
                  <c:v>0.53896584269967995</c:v>
                </c:pt>
                <c:pt idx="9701">
                  <c:v>0.54548783382313903</c:v>
                </c:pt>
                <c:pt idx="9702">
                  <c:v>0.501028793600793</c:v>
                </c:pt>
                <c:pt idx="9703">
                  <c:v>0.50474273750019893</c:v>
                </c:pt>
                <c:pt idx="9704">
                  <c:v>0.52860488741549605</c:v>
                </c:pt>
                <c:pt idx="9705">
                  <c:v>0.535099095381802</c:v>
                </c:pt>
                <c:pt idx="9706">
                  <c:v>0.49555171131320408</c:v>
                </c:pt>
                <c:pt idx="9707">
                  <c:v>0.5026251056221549</c:v>
                </c:pt>
                <c:pt idx="9708">
                  <c:v>0.58345120997729005</c:v>
                </c:pt>
                <c:pt idx="9709">
                  <c:v>0.52301790965400807</c:v>
                </c:pt>
                <c:pt idx="9710">
                  <c:v>0.5237087020996829</c:v>
                </c:pt>
                <c:pt idx="9711">
                  <c:v>0.56959576119712507</c:v>
                </c:pt>
                <c:pt idx="9712">
                  <c:v>0.579349720429577</c:v>
                </c:pt>
                <c:pt idx="9713">
                  <c:v>0.54208864991444694</c:v>
                </c:pt>
                <c:pt idx="9714">
                  <c:v>0.53176516365154203</c:v>
                </c:pt>
                <c:pt idx="9715">
                  <c:v>0.51536136995824389</c:v>
                </c:pt>
                <c:pt idx="9716">
                  <c:v>0.50246145301171996</c:v>
                </c:pt>
                <c:pt idx="9717">
                  <c:v>0.52826668877798999</c:v>
                </c:pt>
                <c:pt idx="9718">
                  <c:v>0.50602895506141499</c:v>
                </c:pt>
                <c:pt idx="9719">
                  <c:v>0.4835416594747789</c:v>
                </c:pt>
                <c:pt idx="9720">
                  <c:v>0.55644158421218992</c:v>
                </c:pt>
                <c:pt idx="9721">
                  <c:v>0.49173935975477301</c:v>
                </c:pt>
                <c:pt idx="9722">
                  <c:v>0.45430163262535306</c:v>
                </c:pt>
                <c:pt idx="9723">
                  <c:v>0.52479733011901997</c:v>
                </c:pt>
                <c:pt idx="9724">
                  <c:v>0.48363406547827592</c:v>
                </c:pt>
                <c:pt idx="9725">
                  <c:v>0.52288744343555194</c:v>
                </c:pt>
                <c:pt idx="9726">
                  <c:v>0.52170268949330401</c:v>
                </c:pt>
                <c:pt idx="9727">
                  <c:v>0.53689557934639398</c:v>
                </c:pt>
                <c:pt idx="9728">
                  <c:v>0.49395320409716492</c:v>
                </c:pt>
                <c:pt idx="9729">
                  <c:v>0.44858874047202912</c:v>
                </c:pt>
                <c:pt idx="9730">
                  <c:v>0.52083254474998397</c:v>
                </c:pt>
                <c:pt idx="9731">
                  <c:v>0.53977974384904293</c:v>
                </c:pt>
                <c:pt idx="9732">
                  <c:v>0.52077583132148209</c:v>
                </c:pt>
                <c:pt idx="9733">
                  <c:v>0.51254914204683311</c:v>
                </c:pt>
                <c:pt idx="9734">
                  <c:v>0.51844070046221502</c:v>
                </c:pt>
                <c:pt idx="9735">
                  <c:v>0.53908115330202488</c:v>
                </c:pt>
                <c:pt idx="9736">
                  <c:v>0.55389880503824496</c:v>
                </c:pt>
                <c:pt idx="9737">
                  <c:v>0.49875940983189315</c:v>
                </c:pt>
                <c:pt idx="9738">
                  <c:v>0.50859474668639393</c:v>
                </c:pt>
                <c:pt idx="9739">
                  <c:v>0.50985129445789412</c:v>
                </c:pt>
                <c:pt idx="9740">
                  <c:v>0.498238485583547</c:v>
                </c:pt>
                <c:pt idx="9741">
                  <c:v>0.52995821235417007</c:v>
                </c:pt>
                <c:pt idx="9742">
                  <c:v>0.53845651148519103</c:v>
                </c:pt>
                <c:pt idx="9743">
                  <c:v>0.55310801464774106</c:v>
                </c:pt>
                <c:pt idx="9744">
                  <c:v>0.52928735027458895</c:v>
                </c:pt>
                <c:pt idx="9745">
                  <c:v>0.50407682405161303</c:v>
                </c:pt>
                <c:pt idx="9746">
                  <c:v>0.52128438983451797</c:v>
                </c:pt>
                <c:pt idx="9747">
                  <c:v>0.52715788129946806</c:v>
                </c:pt>
                <c:pt idx="9748">
                  <c:v>0.54941753154883299</c:v>
                </c:pt>
                <c:pt idx="9749">
                  <c:v>0.54948190891321302</c:v>
                </c:pt>
                <c:pt idx="9750">
                  <c:v>0.51433808942272896</c:v>
                </c:pt>
                <c:pt idx="9751">
                  <c:v>0.49023608299412302</c:v>
                </c:pt>
                <c:pt idx="9752">
                  <c:v>0.49960766009278401</c:v>
                </c:pt>
                <c:pt idx="9753">
                  <c:v>0.53863833989558896</c:v>
                </c:pt>
                <c:pt idx="9754">
                  <c:v>0.517462711474727</c:v>
                </c:pt>
                <c:pt idx="9755">
                  <c:v>0.52180287884262599</c:v>
                </c:pt>
                <c:pt idx="9756">
                  <c:v>0.52705680680803091</c:v>
                </c:pt>
                <c:pt idx="9757">
                  <c:v>0.51797486438685303</c:v>
                </c:pt>
                <c:pt idx="9758">
                  <c:v>0.51723448748455692</c:v>
                </c:pt>
                <c:pt idx="9759">
                  <c:v>0.49849589926570792</c:v>
                </c:pt>
                <c:pt idx="9760">
                  <c:v>0.45609960159910501</c:v>
                </c:pt>
                <c:pt idx="9761">
                  <c:v>0.47803126600357604</c:v>
                </c:pt>
                <c:pt idx="9762">
                  <c:v>0.51156237994741294</c:v>
                </c:pt>
                <c:pt idx="9763">
                  <c:v>0.48777152077353103</c:v>
                </c:pt>
                <c:pt idx="9764">
                  <c:v>0.46449003495775698</c:v>
                </c:pt>
                <c:pt idx="9765">
                  <c:v>0.54444425549055708</c:v>
                </c:pt>
                <c:pt idx="9766">
                  <c:v>0.49565505360610596</c:v>
                </c:pt>
                <c:pt idx="9767">
                  <c:v>0.449791069570042</c:v>
                </c:pt>
                <c:pt idx="9768">
                  <c:v>0.54074671164477905</c:v>
                </c:pt>
                <c:pt idx="9769">
                  <c:v>0.51590473443044804</c:v>
                </c:pt>
                <c:pt idx="9770">
                  <c:v>0.51821833343162904</c:v>
                </c:pt>
                <c:pt idx="9771">
                  <c:v>0.56393147452121595</c:v>
                </c:pt>
                <c:pt idx="9772">
                  <c:v>0.560351644430648</c:v>
                </c:pt>
                <c:pt idx="9773">
                  <c:v>0.47783028169548392</c:v>
                </c:pt>
                <c:pt idx="9774">
                  <c:v>0.54496849391172186</c:v>
                </c:pt>
                <c:pt idx="9775">
                  <c:v>0.57125596592877004</c:v>
                </c:pt>
                <c:pt idx="9776">
                  <c:v>0.53470352024245194</c:v>
                </c:pt>
                <c:pt idx="9777">
                  <c:v>0.51984903837052909</c:v>
                </c:pt>
                <c:pt idx="9778">
                  <c:v>0.55312584699385992</c:v>
                </c:pt>
                <c:pt idx="9779">
                  <c:v>0.53181464375649612</c:v>
                </c:pt>
                <c:pt idx="9780">
                  <c:v>0.53209947513748101</c:v>
                </c:pt>
                <c:pt idx="9781">
                  <c:v>0.55430958881484294</c:v>
                </c:pt>
                <c:pt idx="9782">
                  <c:v>0.52776204661861714</c:v>
                </c:pt>
                <c:pt idx="9783">
                  <c:v>0.55832898282949406</c:v>
                </c:pt>
                <c:pt idx="9784">
                  <c:v>0.52049039743160308</c:v>
                </c:pt>
                <c:pt idx="9785">
                  <c:v>0.53138589764282296</c:v>
                </c:pt>
                <c:pt idx="9786">
                  <c:v>0.51224316964054295</c:v>
                </c:pt>
                <c:pt idx="9787">
                  <c:v>0.53176396997297803</c:v>
                </c:pt>
                <c:pt idx="9788">
                  <c:v>0.55157009184147299</c:v>
                </c:pt>
                <c:pt idx="9789">
                  <c:v>0.5150452372904879</c:v>
                </c:pt>
                <c:pt idx="9790">
                  <c:v>0.48694871377816296</c:v>
                </c:pt>
                <c:pt idx="9791">
                  <c:v>0.49505271216474511</c:v>
                </c:pt>
                <c:pt idx="9792">
                  <c:v>0.54275440617386106</c:v>
                </c:pt>
                <c:pt idx="9793">
                  <c:v>0.50709823929362396</c:v>
                </c:pt>
                <c:pt idx="9794">
                  <c:v>0.50233351927734204</c:v>
                </c:pt>
                <c:pt idx="9795">
                  <c:v>0.48607516344307511</c:v>
                </c:pt>
                <c:pt idx="9796">
                  <c:v>0.47363925825552489</c:v>
                </c:pt>
                <c:pt idx="9797">
                  <c:v>0.55496275443003007</c:v>
                </c:pt>
                <c:pt idx="9798">
                  <c:v>0.48396292549997499</c:v>
                </c:pt>
                <c:pt idx="9799">
                  <c:v>0.54274314607623786</c:v>
                </c:pt>
                <c:pt idx="9800">
                  <c:v>0.49237373338803292</c:v>
                </c:pt>
                <c:pt idx="9801">
                  <c:v>0.52217226765976699</c:v>
                </c:pt>
                <c:pt idx="9802">
                  <c:v>0.51769511518595013</c:v>
                </c:pt>
                <c:pt idx="9803">
                  <c:v>0.48232165856568499</c:v>
                </c:pt>
                <c:pt idx="9804">
                  <c:v>0.50042936407574301</c:v>
                </c:pt>
                <c:pt idx="9805">
                  <c:v>0.53670257882622208</c:v>
                </c:pt>
                <c:pt idx="9806">
                  <c:v>0.50830299450084504</c:v>
                </c:pt>
                <c:pt idx="9807">
                  <c:v>0.56574609000950804</c:v>
                </c:pt>
                <c:pt idx="9808">
                  <c:v>0.56726413900314909</c:v>
                </c:pt>
                <c:pt idx="9809">
                  <c:v>0.51343344242007605</c:v>
                </c:pt>
                <c:pt idx="9810">
                  <c:v>0.49345557126223305</c:v>
                </c:pt>
                <c:pt idx="9811">
                  <c:v>0.53696093667061306</c:v>
                </c:pt>
                <c:pt idx="9812">
                  <c:v>0.53197114113911914</c:v>
                </c:pt>
                <c:pt idx="9813">
                  <c:v>0.50835766647853398</c:v>
                </c:pt>
                <c:pt idx="9814">
                  <c:v>0.52919851734394097</c:v>
                </c:pt>
                <c:pt idx="9815">
                  <c:v>0.50520162898429211</c:v>
                </c:pt>
                <c:pt idx="9816">
                  <c:v>0.54046015504748612</c:v>
                </c:pt>
                <c:pt idx="9817">
                  <c:v>0.51852182858034801</c:v>
                </c:pt>
                <c:pt idx="9818">
                  <c:v>0.46626855217617891</c:v>
                </c:pt>
                <c:pt idx="9819">
                  <c:v>0.49985184603141686</c:v>
                </c:pt>
                <c:pt idx="9820">
                  <c:v>0.48230522025956502</c:v>
                </c:pt>
                <c:pt idx="9821">
                  <c:v>0.50108922985326398</c:v>
                </c:pt>
                <c:pt idx="9822">
                  <c:v>0.49960888137335002</c:v>
                </c:pt>
                <c:pt idx="9823">
                  <c:v>0.54328563621011194</c:v>
                </c:pt>
                <c:pt idx="9824">
                  <c:v>0.51795388615471705</c:v>
                </c:pt>
                <c:pt idx="9825">
                  <c:v>0.47720509727702909</c:v>
                </c:pt>
                <c:pt idx="9826">
                  <c:v>0.51582711766996303</c:v>
                </c:pt>
                <c:pt idx="9827">
                  <c:v>0.50549401554403706</c:v>
                </c:pt>
                <c:pt idx="9828">
                  <c:v>0.484659582070054</c:v>
                </c:pt>
                <c:pt idx="9829">
                  <c:v>0.51796577791173304</c:v>
                </c:pt>
                <c:pt idx="9830">
                  <c:v>0.48992137465416008</c:v>
                </c:pt>
                <c:pt idx="9831">
                  <c:v>0.50187390193437587</c:v>
                </c:pt>
                <c:pt idx="9832">
                  <c:v>0.52161203353153596</c:v>
                </c:pt>
                <c:pt idx="9833">
                  <c:v>0.48355319555372289</c:v>
                </c:pt>
                <c:pt idx="9834">
                  <c:v>0.53519747759990499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0.51172712557859201</c:v>
                </c:pt>
                <c:pt idx="9838">
                  <c:v>0.46546750545261595</c:v>
                </c:pt>
                <c:pt idx="9839">
                  <c:v>0.48540275530233301</c:v>
                </c:pt>
                <c:pt idx="9840">
                  <c:v>0.52965824233192604</c:v>
                </c:pt>
                <c:pt idx="9841">
                  <c:v>0.56155076856637909</c:v>
                </c:pt>
                <c:pt idx="9842">
                  <c:v>0.50486953790731204</c:v>
                </c:pt>
                <c:pt idx="9843">
                  <c:v>0.51980081607223394</c:v>
                </c:pt>
                <c:pt idx="9844">
                  <c:v>0.44449513225657389</c:v>
                </c:pt>
                <c:pt idx="9845">
                  <c:v>0.54907273989348793</c:v>
                </c:pt>
                <c:pt idx="9846">
                  <c:v>0.49477347819219997</c:v>
                </c:pt>
                <c:pt idx="9847">
                  <c:v>0.49575089594633504</c:v>
                </c:pt>
                <c:pt idx="9848">
                  <c:v>0.50942981196884696</c:v>
                </c:pt>
                <c:pt idx="9849">
                  <c:v>0.53126370187059913</c:v>
                </c:pt>
                <c:pt idx="9850">
                  <c:v>0.537100317983357</c:v>
                </c:pt>
                <c:pt idx="9851">
                  <c:v>0.50758465336061309</c:v>
                </c:pt>
                <c:pt idx="9852">
                  <c:v>0.48448500247951298</c:v>
                </c:pt>
                <c:pt idx="9853">
                  <c:v>0.50629200241232108</c:v>
                </c:pt>
                <c:pt idx="9854">
                  <c:v>0.54142306565599807</c:v>
                </c:pt>
                <c:pt idx="9855">
                  <c:v>0.50788877546740696</c:v>
                </c:pt>
                <c:pt idx="9856">
                  <c:v>0.51875101666142998</c:v>
                </c:pt>
                <c:pt idx="9857">
                  <c:v>0.50193023395428094</c:v>
                </c:pt>
                <c:pt idx="9858">
                  <c:v>0.54179822895451202</c:v>
                </c:pt>
                <c:pt idx="9859">
                  <c:v>0.53775244606938188</c:v>
                </c:pt>
                <c:pt idx="9860">
                  <c:v>0.46500628862996396</c:v>
                </c:pt>
                <c:pt idx="9861">
                  <c:v>0.52986559343537798</c:v>
                </c:pt>
                <c:pt idx="9862">
                  <c:v>0.53981866073524609</c:v>
                </c:pt>
                <c:pt idx="9863">
                  <c:v>0.533879584291864</c:v>
                </c:pt>
                <c:pt idx="9864">
                  <c:v>0.51670043490856687</c:v>
                </c:pt>
                <c:pt idx="9865">
                  <c:v>0.47494499003287494</c:v>
                </c:pt>
                <c:pt idx="9866">
                  <c:v>0.52407696218710798</c:v>
                </c:pt>
                <c:pt idx="9867">
                  <c:v>0.47374352851083712</c:v>
                </c:pt>
                <c:pt idx="9868">
                  <c:v>0.56173443171113491</c:v>
                </c:pt>
                <c:pt idx="9869">
                  <c:v>0.50982066982870511</c:v>
                </c:pt>
                <c:pt idx="9870">
                  <c:v>0.48905990706488989</c:v>
                </c:pt>
                <c:pt idx="9871">
                  <c:v>0.58239193477829998</c:v>
                </c:pt>
                <c:pt idx="9872">
                  <c:v>0.47034197086083496</c:v>
                </c:pt>
                <c:pt idx="9873">
                  <c:v>0.53627245834779202</c:v>
                </c:pt>
                <c:pt idx="9874">
                  <c:v>0.522225167246403</c:v>
                </c:pt>
                <c:pt idx="9875">
                  <c:v>0.46103775213007114</c:v>
                </c:pt>
                <c:pt idx="9876">
                  <c:v>0.52010089160676609</c:v>
                </c:pt>
                <c:pt idx="9877">
                  <c:v>0.48508861229342892</c:v>
                </c:pt>
                <c:pt idx="9878">
                  <c:v>0.50475310861281297</c:v>
                </c:pt>
                <c:pt idx="9879">
                  <c:v>0.50648904304662001</c:v>
                </c:pt>
                <c:pt idx="9880">
                  <c:v>0.53721085272522695</c:v>
                </c:pt>
                <c:pt idx="9881">
                  <c:v>0.51384043103439903</c:v>
                </c:pt>
                <c:pt idx="9882">
                  <c:v>0.4823467657694589</c:v>
                </c:pt>
                <c:pt idx="9883">
                  <c:v>0.51358512290256098</c:v>
                </c:pt>
                <c:pt idx="9884">
                  <c:v>0.49826744760926689</c:v>
                </c:pt>
                <c:pt idx="9885">
                  <c:v>0.47937066032858011</c:v>
                </c:pt>
                <c:pt idx="9886">
                  <c:v>0.52739080633746904</c:v>
                </c:pt>
                <c:pt idx="9887">
                  <c:v>0.5157903541791401</c:v>
                </c:pt>
                <c:pt idx="9888">
                  <c:v>0.50246176881230098</c:v>
                </c:pt>
                <c:pt idx="9889">
                  <c:v>0.5157719115086139</c:v>
                </c:pt>
                <c:pt idx="9890">
                  <c:v>0.54659296935249702</c:v>
                </c:pt>
                <c:pt idx="9891">
                  <c:v>0.53332300000199206</c:v>
                </c:pt>
                <c:pt idx="9892">
                  <c:v>0.50259484987242498</c:v>
                </c:pt>
                <c:pt idx="9893">
                  <c:v>0.60665139390305389</c:v>
                </c:pt>
                <c:pt idx="9894">
                  <c:v>0.51405018871536301</c:v>
                </c:pt>
                <c:pt idx="9895">
                  <c:v>0.47274883572438009</c:v>
                </c:pt>
                <c:pt idx="9896">
                  <c:v>0.52526267810823712</c:v>
                </c:pt>
                <c:pt idx="9897">
                  <c:v>0.5012943042754231</c:v>
                </c:pt>
                <c:pt idx="9898">
                  <c:v>0.51052572640960803</c:v>
                </c:pt>
                <c:pt idx="9899">
                  <c:v>0.53266372523148209</c:v>
                </c:pt>
                <c:pt idx="9900">
                  <c:v>0.52641943205548603</c:v>
                </c:pt>
                <c:pt idx="9901">
                  <c:v>0.52466024511832199</c:v>
                </c:pt>
                <c:pt idx="9902">
                  <c:v>0.53656073805936588</c:v>
                </c:pt>
                <c:pt idx="9903">
                  <c:v>0.52223511060198313</c:v>
                </c:pt>
                <c:pt idx="9904">
                  <c:v>0.5916943722005279</c:v>
                </c:pt>
                <c:pt idx="9905">
                  <c:v>0.56193264898635709</c:v>
                </c:pt>
                <c:pt idx="9906">
                  <c:v>0.53241472094234399</c:v>
                </c:pt>
                <c:pt idx="9907">
                  <c:v>0.4924015363818941</c:v>
                </c:pt>
                <c:pt idx="9908">
                  <c:v>0.48579366655302902</c:v>
                </c:pt>
                <c:pt idx="9909">
                  <c:v>0.46955011053504703</c:v>
                </c:pt>
                <c:pt idx="9910">
                  <c:v>0.53730890785509089</c:v>
                </c:pt>
                <c:pt idx="9911">
                  <c:v>0.49786156789950498</c:v>
                </c:pt>
                <c:pt idx="9912">
                  <c:v>0.50544764368578887</c:v>
                </c:pt>
                <c:pt idx="9913">
                  <c:v>0.502655305567552</c:v>
                </c:pt>
                <c:pt idx="9914">
                  <c:v>0.45879605604745599</c:v>
                </c:pt>
                <c:pt idx="9915">
                  <c:v>0.51256375682102406</c:v>
                </c:pt>
                <c:pt idx="9916">
                  <c:v>0.49765233931276298</c:v>
                </c:pt>
                <c:pt idx="9917">
                  <c:v>0.5509185016145921</c:v>
                </c:pt>
                <c:pt idx="9918">
                  <c:v>0.49959709199693891</c:v>
                </c:pt>
                <c:pt idx="9919">
                  <c:v>0.47260865555468301</c:v>
                </c:pt>
                <c:pt idx="9920">
                  <c:v>0.49296932899142198</c:v>
                </c:pt>
                <c:pt idx="9921">
                  <c:v>0.53267125627714496</c:v>
                </c:pt>
                <c:pt idx="9922">
                  <c:v>0.54837472734190296</c:v>
                </c:pt>
                <c:pt idx="9923">
                  <c:v>0.55665602138227388</c:v>
                </c:pt>
                <c:pt idx="9924">
                  <c:v>0.49915197731331484</c:v>
                </c:pt>
                <c:pt idx="9925">
                  <c:v>0.56705749712466191</c:v>
                </c:pt>
                <c:pt idx="9926">
                  <c:v>0.51408250252115006</c:v>
                </c:pt>
                <c:pt idx="9927">
                  <c:v>0.50326296356043509</c:v>
                </c:pt>
                <c:pt idx="9928">
                  <c:v>0.5003010207942209</c:v>
                </c:pt>
                <c:pt idx="9929">
                  <c:v>0.51514953218783099</c:v>
                </c:pt>
                <c:pt idx="9930">
                  <c:v>0.52031598757986897</c:v>
                </c:pt>
                <c:pt idx="9931">
                  <c:v>0.52771456224694702</c:v>
                </c:pt>
                <c:pt idx="9932">
                  <c:v>0.49819907673467811</c:v>
                </c:pt>
                <c:pt idx="9933">
                  <c:v>0.52025389868288308</c:v>
                </c:pt>
                <c:pt idx="9934">
                  <c:v>0.50969122600365602</c:v>
                </c:pt>
                <c:pt idx="9935">
                  <c:v>0.48746707219960694</c:v>
                </c:pt>
                <c:pt idx="9936">
                  <c:v>0.51690556323014403</c:v>
                </c:pt>
                <c:pt idx="9937">
                  <c:v>0.52952376655873101</c:v>
                </c:pt>
                <c:pt idx="9938">
                  <c:v>0.58869799926138811</c:v>
                </c:pt>
                <c:pt idx="9939">
                  <c:v>0.52016752882276895</c:v>
                </c:pt>
                <c:pt idx="9940">
                  <c:v>0.52518752192078411</c:v>
                </c:pt>
                <c:pt idx="9941">
                  <c:v>0.53984884307392689</c:v>
                </c:pt>
                <c:pt idx="9942">
                  <c:v>0.50630162286140901</c:v>
                </c:pt>
                <c:pt idx="9943">
                  <c:v>0.44684387829519212</c:v>
                </c:pt>
                <c:pt idx="9944">
                  <c:v>0.54147041949118091</c:v>
                </c:pt>
                <c:pt idx="9945">
                  <c:v>0.53877306102127498</c:v>
                </c:pt>
                <c:pt idx="9946">
                  <c:v>0.55603882430445595</c:v>
                </c:pt>
                <c:pt idx="9947">
                  <c:v>0.52619318805093995</c:v>
                </c:pt>
                <c:pt idx="9948">
                  <c:v>0.51390736546071902</c:v>
                </c:pt>
                <c:pt idx="9949">
                  <c:v>0.50020936074950906</c:v>
                </c:pt>
                <c:pt idx="9950">
                  <c:v>0.52947300217723103</c:v>
                </c:pt>
                <c:pt idx="9951">
                  <c:v>0.51494775117813907</c:v>
                </c:pt>
                <c:pt idx="9952">
                  <c:v>0.53115930264180899</c:v>
                </c:pt>
                <c:pt idx="9953">
                  <c:v>0.51954572723759296</c:v>
                </c:pt>
                <c:pt idx="9954">
                  <c:v>0.47729814768137491</c:v>
                </c:pt>
                <c:pt idx="9955">
                  <c:v>0.48202583784570097</c:v>
                </c:pt>
                <c:pt idx="9956">
                  <c:v>0.50600683688281012</c:v>
                </c:pt>
                <c:pt idx="9957">
                  <c:v>0.56558680608448797</c:v>
                </c:pt>
                <c:pt idx="9958">
                  <c:v>0.50900612814433299</c:v>
                </c:pt>
                <c:pt idx="9959">
                  <c:v>0.48579896731157712</c:v>
                </c:pt>
                <c:pt idx="9960">
                  <c:v>0.53421571995487394</c:v>
                </c:pt>
                <c:pt idx="9961">
                  <c:v>0.56595283341217806</c:v>
                </c:pt>
                <c:pt idx="9962">
                  <c:v>0.51397772094584904</c:v>
                </c:pt>
                <c:pt idx="9963">
                  <c:v>0.53526618147761906</c:v>
                </c:pt>
                <c:pt idx="9964">
                  <c:v>0.57492564776315302</c:v>
                </c:pt>
                <c:pt idx="9965">
                  <c:v>0.51633572879063494</c:v>
                </c:pt>
                <c:pt idx="9966">
                  <c:v>0.53656482810255202</c:v>
                </c:pt>
                <c:pt idx="9967">
                  <c:v>0.51199873226028503</c:v>
                </c:pt>
                <c:pt idx="9968">
                  <c:v>0.51179525766043699</c:v>
                </c:pt>
                <c:pt idx="9969">
                  <c:v>0.57527807579046508</c:v>
                </c:pt>
                <c:pt idx="9970">
                  <c:v>0.49459547062336395</c:v>
                </c:pt>
                <c:pt idx="9971">
                  <c:v>0.56341348249587309</c:v>
                </c:pt>
                <c:pt idx="9972">
                  <c:v>0.56543569682757011</c:v>
                </c:pt>
                <c:pt idx="9973">
                  <c:v>0.5199833051414251</c:v>
                </c:pt>
                <c:pt idx="9974">
                  <c:v>0.5461048922868349</c:v>
                </c:pt>
                <c:pt idx="9975">
                  <c:v>0.48161862072454509</c:v>
                </c:pt>
                <c:pt idx="9976">
                  <c:v>0.52273364348048912</c:v>
                </c:pt>
                <c:pt idx="9977">
                  <c:v>0.536076252332499</c:v>
                </c:pt>
                <c:pt idx="9978">
                  <c:v>0.52270778238636895</c:v>
                </c:pt>
                <c:pt idx="9979">
                  <c:v>0.49612853118994804</c:v>
                </c:pt>
                <c:pt idx="9980">
                  <c:v>0.52746675275787103</c:v>
                </c:pt>
                <c:pt idx="9981">
                  <c:v>0.55115401063178504</c:v>
                </c:pt>
                <c:pt idx="9982">
                  <c:v>0.55261700438582695</c:v>
                </c:pt>
                <c:pt idx="9983">
                  <c:v>0.5129314094283689</c:v>
                </c:pt>
                <c:pt idx="9984">
                  <c:v>0.53766068511882104</c:v>
                </c:pt>
                <c:pt idx="9985">
                  <c:v>0.55598562323906187</c:v>
                </c:pt>
                <c:pt idx="9986">
                  <c:v>0.58140322582014503</c:v>
                </c:pt>
                <c:pt idx="9987">
                  <c:v>0.46928987973415193</c:v>
                </c:pt>
                <c:pt idx="9988">
                  <c:v>0.51780467619564607</c:v>
                </c:pt>
                <c:pt idx="9989">
                  <c:v>0.47936313618195092</c:v>
                </c:pt>
                <c:pt idx="9990">
                  <c:v>0.48643730135002694</c:v>
                </c:pt>
                <c:pt idx="9991">
                  <c:v>0.54473202650838692</c:v>
                </c:pt>
                <c:pt idx="9992">
                  <c:v>0.554287719180659</c:v>
                </c:pt>
                <c:pt idx="9993">
                  <c:v>0.55664347080300602</c:v>
                </c:pt>
                <c:pt idx="9994">
                  <c:v>0.50796789791876207</c:v>
                </c:pt>
                <c:pt idx="9995">
                  <c:v>0.5146179695265789</c:v>
                </c:pt>
                <c:pt idx="9996">
                  <c:v>0.53324523562563808</c:v>
                </c:pt>
                <c:pt idx="9997">
                  <c:v>0.48806722014164905</c:v>
                </c:pt>
                <c:pt idx="9998">
                  <c:v>0.49954362961210508</c:v>
                </c:pt>
                <c:pt idx="9999">
                  <c:v>0.50838944450312096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36160.287093613297</c:v>
                </c:pt>
                <c:pt idx="2">
                  <c:v>36650.7621296609</c:v>
                </c:pt>
                <c:pt idx="3">
                  <c:v>36415.953809292398</c:v>
                </c:pt>
                <c:pt idx="4">
                  <c:v>37279.271391790498</c:v>
                </c:pt>
                <c:pt idx="5">
                  <c:v>36425.714582947301</c:v>
                </c:pt>
                <c:pt idx="6">
                  <c:v>37298.863243302803</c:v>
                </c:pt>
                <c:pt idx="7">
                  <c:v>39620.480634421401</c:v>
                </c:pt>
                <c:pt idx="8">
                  <c:v>35720.709413821096</c:v>
                </c:pt>
                <c:pt idx="9">
                  <c:v>35293.262981822103</c:v>
                </c:pt>
                <c:pt idx="10">
                  <c:v>35803.195018563696</c:v>
                </c:pt>
                <c:pt idx="11">
                  <c:v>38042.328502508499</c:v>
                </c:pt>
                <c:pt idx="12">
                  <c:v>37582.798304755001</c:v>
                </c:pt>
                <c:pt idx="13">
                  <c:v>38889.341054586097</c:v>
                </c:pt>
                <c:pt idx="14">
                  <c:v>37169.013022092899</c:v>
                </c:pt>
                <c:pt idx="15">
                  <c:v>35658.888024893604</c:v>
                </c:pt>
                <c:pt idx="16">
                  <c:v>34554.749405866896</c:v>
                </c:pt>
                <c:pt idx="17">
                  <c:v>38161.612854969993</c:v>
                </c:pt>
                <c:pt idx="18">
                  <c:v>38331.560469121097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37525.301108428801</c:v>
                </c:pt>
                <c:pt idx="22">
                  <c:v>39336.703384920795</c:v>
                </c:pt>
                <c:pt idx="23">
                  <c:v>35796.944777543598</c:v>
                </c:pt>
                <c:pt idx="24">
                  <c:v>40008.986392083098</c:v>
                </c:pt>
                <c:pt idx="25">
                  <c:v>35176.105296289905</c:v>
                </c:pt>
                <c:pt idx="26">
                  <c:v>35446.302421393397</c:v>
                </c:pt>
                <c:pt idx="27">
                  <c:v>36803.692205401705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34944.165262284601</c:v>
                </c:pt>
                <c:pt idx="31">
                  <c:v>35546.099717964302</c:v>
                </c:pt>
                <c:pt idx="32">
                  <c:v>36945.682008365497</c:v>
                </c:pt>
                <c:pt idx="33">
                  <c:v>37744.862409674701</c:v>
                </c:pt>
                <c:pt idx="34">
                  <c:v>36172.151275719501</c:v>
                </c:pt>
                <c:pt idx="35">
                  <c:v>35807.678685501603</c:v>
                </c:pt>
                <c:pt idx="36">
                  <c:v>39889.874159205297</c:v>
                </c:pt>
                <c:pt idx="37">
                  <c:v>37170.231569585398</c:v>
                </c:pt>
                <c:pt idx="38">
                  <c:v>37655.379669985305</c:v>
                </c:pt>
                <c:pt idx="39">
                  <c:v>39942.524571191701</c:v>
                </c:pt>
                <c:pt idx="40">
                  <c:v>36297.938867103199</c:v>
                </c:pt>
                <c:pt idx="41">
                  <c:v>34933.968924951201</c:v>
                </c:pt>
                <c:pt idx="42">
                  <c:v>38802.175250212997</c:v>
                </c:pt>
                <c:pt idx="43">
                  <c:v>35560.831594962801</c:v>
                </c:pt>
                <c:pt idx="44">
                  <c:v>37059.290194554102</c:v>
                </c:pt>
                <c:pt idx="45">
                  <c:v>38716.077032416899</c:v>
                </c:pt>
                <c:pt idx="46">
                  <c:v>40020.490645104997</c:v>
                </c:pt>
                <c:pt idx="47">
                  <c:v>35082.080076102007</c:v>
                </c:pt>
                <c:pt idx="48">
                  <c:v>39680.573713433201</c:v>
                </c:pt>
                <c:pt idx="49">
                  <c:v>38039.615560218095</c:v>
                </c:pt>
                <c:pt idx="50">
                  <c:v>36042.864368115901</c:v>
                </c:pt>
                <c:pt idx="51">
                  <c:v>37555.343370100702</c:v>
                </c:pt>
                <c:pt idx="52">
                  <c:v>37256.484034298301</c:v>
                </c:pt>
                <c:pt idx="53">
                  <c:v>39679.757900461002</c:v>
                </c:pt>
                <c:pt idx="54">
                  <c:v>36758.323793019197</c:v>
                </c:pt>
                <c:pt idx="55">
                  <c:v>35762.540346256297</c:v>
                </c:pt>
                <c:pt idx="56">
                  <c:v>36143.001858864998</c:v>
                </c:pt>
                <c:pt idx="57">
                  <c:v>36006.117957409697</c:v>
                </c:pt>
                <c:pt idx="58">
                  <c:v>40396.200135726205</c:v>
                </c:pt>
                <c:pt idx="59">
                  <c:v>39154.1467686791</c:v>
                </c:pt>
                <c:pt idx="60">
                  <c:v>38603.046248527797</c:v>
                </c:pt>
                <c:pt idx="61">
                  <c:v>38446.767645481203</c:v>
                </c:pt>
                <c:pt idx="62">
                  <c:v>33513.575468220602</c:v>
                </c:pt>
                <c:pt idx="63">
                  <c:v>35189.1258888581</c:v>
                </c:pt>
                <c:pt idx="64">
                  <c:v>39427.076252546205</c:v>
                </c:pt>
                <c:pt idx="65">
                  <c:v>37657.095273536892</c:v>
                </c:pt>
                <c:pt idx="66">
                  <c:v>38629.025953232995</c:v>
                </c:pt>
                <c:pt idx="67">
                  <c:v>36642.509120602801</c:v>
                </c:pt>
                <c:pt idx="68">
                  <c:v>37989.853031278108</c:v>
                </c:pt>
                <c:pt idx="69">
                  <c:v>39718.918728350705</c:v>
                </c:pt>
                <c:pt idx="70">
                  <c:v>39988.563468811204</c:v>
                </c:pt>
                <c:pt idx="71">
                  <c:v>36269.141841951401</c:v>
                </c:pt>
                <c:pt idx="72">
                  <c:v>38684.668612701804</c:v>
                </c:pt>
                <c:pt idx="73">
                  <c:v>37100.098407722697</c:v>
                </c:pt>
                <c:pt idx="74">
                  <c:v>36144.827699746194</c:v>
                </c:pt>
                <c:pt idx="75">
                  <c:v>37933.1045895758</c:v>
                </c:pt>
                <c:pt idx="76">
                  <c:v>35194.124232611197</c:v>
                </c:pt>
                <c:pt idx="77">
                  <c:v>39695.948046525802</c:v>
                </c:pt>
                <c:pt idx="78">
                  <c:v>39892.165077219805</c:v>
                </c:pt>
                <c:pt idx="79">
                  <c:v>36394.4652097711</c:v>
                </c:pt>
                <c:pt idx="80">
                  <c:v>36453.890941773403</c:v>
                </c:pt>
                <c:pt idx="81">
                  <c:v>36953.938040188201</c:v>
                </c:pt>
                <c:pt idx="82">
                  <c:v>36184.485563800801</c:v>
                </c:pt>
                <c:pt idx="83">
                  <c:v>38194.614541258998</c:v>
                </c:pt>
                <c:pt idx="84">
                  <c:v>35778.307300228102</c:v>
                </c:pt>
                <c:pt idx="85">
                  <c:v>36305.303043296699</c:v>
                </c:pt>
                <c:pt idx="86">
                  <c:v>39880.276353016801</c:v>
                </c:pt>
                <c:pt idx="87">
                  <c:v>36979.794355321195</c:v>
                </c:pt>
                <c:pt idx="88">
                  <c:v>38469.321418383202</c:v>
                </c:pt>
                <c:pt idx="89">
                  <c:v>34881.589834164297</c:v>
                </c:pt>
                <c:pt idx="90">
                  <c:v>39676.864495363101</c:v>
                </c:pt>
                <c:pt idx="91">
                  <c:v>38964.550223985803</c:v>
                </c:pt>
                <c:pt idx="92">
                  <c:v>39390.204194277998</c:v>
                </c:pt>
                <c:pt idx="93">
                  <c:v>34008.269526302902</c:v>
                </c:pt>
                <c:pt idx="94">
                  <c:v>37152.106476209796</c:v>
                </c:pt>
                <c:pt idx="95">
                  <c:v>38712.171430681701</c:v>
                </c:pt>
                <c:pt idx="96">
                  <c:v>40417.507918512805</c:v>
                </c:pt>
                <c:pt idx="97">
                  <c:v>37273.501796442404</c:v>
                </c:pt>
                <c:pt idx="98">
                  <c:v>36576.273334129801</c:v>
                </c:pt>
                <c:pt idx="99">
                  <c:v>38557.253941929099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37295.376190205403</c:v>
                </c:pt>
                <c:pt idx="103">
                  <c:v>35637.408355103602</c:v>
                </c:pt>
                <c:pt idx="104">
                  <c:v>34552.749318848902</c:v>
                </c:pt>
                <c:pt idx="105">
                  <c:v>38461.434266849596</c:v>
                </c:pt>
                <c:pt idx="106">
                  <c:v>37401.729484705007</c:v>
                </c:pt>
                <c:pt idx="107">
                  <c:v>35280.386937871801</c:v>
                </c:pt>
                <c:pt idx="108">
                  <c:v>37213.742711644503</c:v>
                </c:pt>
                <c:pt idx="109">
                  <c:v>35063.845081668202</c:v>
                </c:pt>
                <c:pt idx="110">
                  <c:v>34902.224612339298</c:v>
                </c:pt>
                <c:pt idx="111">
                  <c:v>37378.603336914806</c:v>
                </c:pt>
                <c:pt idx="112">
                  <c:v>35381.097079159503</c:v>
                </c:pt>
                <c:pt idx="113">
                  <c:v>35557.979890616203</c:v>
                </c:pt>
                <c:pt idx="114">
                  <c:v>37902.497804034996</c:v>
                </c:pt>
                <c:pt idx="115">
                  <c:v>36475.528784172595</c:v>
                </c:pt>
                <c:pt idx="116">
                  <c:v>35304.968721831101</c:v>
                </c:pt>
                <c:pt idx="117">
                  <c:v>38854.003599249394</c:v>
                </c:pt>
                <c:pt idx="118">
                  <c:v>35930.452792463606</c:v>
                </c:pt>
                <c:pt idx="119">
                  <c:v>35753.668953623499</c:v>
                </c:pt>
                <c:pt idx="120">
                  <c:v>37517.186441754398</c:v>
                </c:pt>
                <c:pt idx="121">
                  <c:v>37470.761498614302</c:v>
                </c:pt>
                <c:pt idx="122">
                  <c:v>35852.985012821402</c:v>
                </c:pt>
                <c:pt idx="123">
                  <c:v>38469.267679615303</c:v>
                </c:pt>
                <c:pt idx="124">
                  <c:v>38663.881417258905</c:v>
                </c:pt>
                <c:pt idx="125">
                  <c:v>37873.151822887099</c:v>
                </c:pt>
                <c:pt idx="126">
                  <c:v>39002.904115448</c:v>
                </c:pt>
                <c:pt idx="127">
                  <c:v>36205.369516989304</c:v>
                </c:pt>
                <c:pt idx="128">
                  <c:v>35236.133159493598</c:v>
                </c:pt>
                <c:pt idx="129">
                  <c:v>37763.755799602397</c:v>
                </c:pt>
                <c:pt idx="130">
                  <c:v>38048.396196113899</c:v>
                </c:pt>
                <c:pt idx="131">
                  <c:v>39107.023927044604</c:v>
                </c:pt>
                <c:pt idx="132">
                  <c:v>35558.858435144197</c:v>
                </c:pt>
                <c:pt idx="133">
                  <c:v>36097.241720559396</c:v>
                </c:pt>
                <c:pt idx="134">
                  <c:v>37436.479077792996</c:v>
                </c:pt>
                <c:pt idx="135">
                  <c:v>35493.956633686801</c:v>
                </c:pt>
                <c:pt idx="136">
                  <c:v>37466.684942533</c:v>
                </c:pt>
                <c:pt idx="137">
                  <c:v>38109.493301779403</c:v>
                </c:pt>
                <c:pt idx="138">
                  <c:v>39131.147429969598</c:v>
                </c:pt>
                <c:pt idx="139">
                  <c:v>37091.960720495605</c:v>
                </c:pt>
                <c:pt idx="140">
                  <c:v>35929.115597811106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36150.284144121906</c:v>
                </c:pt>
                <c:pt idx="144">
                  <c:v>34673.805430705703</c:v>
                </c:pt>
                <c:pt idx="145">
                  <c:v>37511.992052125206</c:v>
                </c:pt>
                <c:pt idx="146">
                  <c:v>36153.379526739605</c:v>
                </c:pt>
                <c:pt idx="147">
                  <c:v>36991.378364742399</c:v>
                </c:pt>
                <c:pt idx="148">
                  <c:v>35214.2509278984</c:v>
                </c:pt>
                <c:pt idx="149">
                  <c:v>39863.277581903298</c:v>
                </c:pt>
                <c:pt idx="150">
                  <c:v>36647.157498920802</c:v>
                </c:pt>
                <c:pt idx="151">
                  <c:v>33705.547876877696</c:v>
                </c:pt>
                <c:pt idx="152">
                  <c:v>36653.308642261705</c:v>
                </c:pt>
                <c:pt idx="153">
                  <c:v>37607.557754633293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36749.164991097001</c:v>
                </c:pt>
                <c:pt idx="157">
                  <c:v>37000.377676268101</c:v>
                </c:pt>
                <c:pt idx="158">
                  <c:v>36056.365934010901</c:v>
                </c:pt>
                <c:pt idx="159">
                  <c:v>38905.6256815378</c:v>
                </c:pt>
                <c:pt idx="160">
                  <c:v>38950.131793476903</c:v>
                </c:pt>
                <c:pt idx="161">
                  <c:v>40858.266948434102</c:v>
                </c:pt>
                <c:pt idx="162">
                  <c:v>37659.015351443697</c:v>
                </c:pt>
                <c:pt idx="163">
                  <c:v>36111.915317247898</c:v>
                </c:pt>
                <c:pt idx="164">
                  <c:v>36491.199570143697</c:v>
                </c:pt>
                <c:pt idx="165">
                  <c:v>35200.501103329902</c:v>
                </c:pt>
                <c:pt idx="166">
                  <c:v>37549.667302514099</c:v>
                </c:pt>
                <c:pt idx="167">
                  <c:v>38246.167929928401</c:v>
                </c:pt>
                <c:pt idx="168">
                  <c:v>37180.465072846098</c:v>
                </c:pt>
                <c:pt idx="169">
                  <c:v>36309.821272217196</c:v>
                </c:pt>
                <c:pt idx="170">
                  <c:v>36086.650537188194</c:v>
                </c:pt>
                <c:pt idx="171">
                  <c:v>35282.730361136899</c:v>
                </c:pt>
                <c:pt idx="172">
                  <c:v>37456.480730389703</c:v>
                </c:pt>
                <c:pt idx="173">
                  <c:v>37572.158438988503</c:v>
                </c:pt>
                <c:pt idx="174">
                  <c:v>38108.463617486705</c:v>
                </c:pt>
                <c:pt idx="175">
                  <c:v>39338.751813315801</c:v>
                </c:pt>
                <c:pt idx="176">
                  <c:v>36748.107822074104</c:v>
                </c:pt>
                <c:pt idx="177">
                  <c:v>36433.001768975599</c:v>
                </c:pt>
                <c:pt idx="178">
                  <c:v>36055.939837234197</c:v>
                </c:pt>
                <c:pt idx="179">
                  <c:v>38349.986965612901</c:v>
                </c:pt>
                <c:pt idx="180">
                  <c:v>36518.513876457298</c:v>
                </c:pt>
                <c:pt idx="181">
                  <c:v>37521.469138924105</c:v>
                </c:pt>
                <c:pt idx="182">
                  <c:v>36983.353103154805</c:v>
                </c:pt>
                <c:pt idx="183">
                  <c:v>37029.226624916599</c:v>
                </c:pt>
                <c:pt idx="184">
                  <c:v>41504.473684498298</c:v>
                </c:pt>
                <c:pt idx="185">
                  <c:v>35508.676064376697</c:v>
                </c:pt>
                <c:pt idx="186">
                  <c:v>36340.268809974797</c:v>
                </c:pt>
                <c:pt idx="187">
                  <c:v>36686.254642157</c:v>
                </c:pt>
                <c:pt idx="188">
                  <c:v>37808.066849913703</c:v>
                </c:pt>
                <c:pt idx="189">
                  <c:v>38132.021939028004</c:v>
                </c:pt>
                <c:pt idx="190">
                  <c:v>35085.395541743303</c:v>
                </c:pt>
                <c:pt idx="191">
                  <c:v>36759.184295270999</c:v>
                </c:pt>
                <c:pt idx="192">
                  <c:v>38770.056772545904</c:v>
                </c:pt>
                <c:pt idx="193">
                  <c:v>35926.354321098799</c:v>
                </c:pt>
                <c:pt idx="194">
                  <c:v>36190.514545695696</c:v>
                </c:pt>
                <c:pt idx="195">
                  <c:v>43931.601242247401</c:v>
                </c:pt>
                <c:pt idx="196">
                  <c:v>37524.494846201997</c:v>
                </c:pt>
                <c:pt idx="197">
                  <c:v>39318.784520173707</c:v>
                </c:pt>
                <c:pt idx="198">
                  <c:v>38532.968958551894</c:v>
                </c:pt>
                <c:pt idx="199">
                  <c:v>36273.879595984297</c:v>
                </c:pt>
                <c:pt idx="200">
                  <c:v>36868.254945444001</c:v>
                </c:pt>
                <c:pt idx="201">
                  <c:v>36903.929930344893</c:v>
                </c:pt>
                <c:pt idx="202">
                  <c:v>37627.92921953</c:v>
                </c:pt>
                <c:pt idx="203">
                  <c:v>35272.871534558297</c:v>
                </c:pt>
                <c:pt idx="204">
                  <c:v>37741.156021574199</c:v>
                </c:pt>
                <c:pt idx="205">
                  <c:v>36968.405951278095</c:v>
                </c:pt>
                <c:pt idx="206">
                  <c:v>35892.411574148296</c:v>
                </c:pt>
                <c:pt idx="207">
                  <c:v>35354.137273069195</c:v>
                </c:pt>
                <c:pt idx="208">
                  <c:v>34826.080441331498</c:v>
                </c:pt>
                <c:pt idx="209">
                  <c:v>38074.399085106103</c:v>
                </c:pt>
                <c:pt idx="210">
                  <c:v>38036.898896994899</c:v>
                </c:pt>
                <c:pt idx="211">
                  <c:v>36112.508674385201</c:v>
                </c:pt>
                <c:pt idx="212">
                  <c:v>36610.255484729802</c:v>
                </c:pt>
                <c:pt idx="213">
                  <c:v>36771.826880480803</c:v>
                </c:pt>
                <c:pt idx="214">
                  <c:v>42156.641459600301</c:v>
                </c:pt>
                <c:pt idx="215">
                  <c:v>37420.089858068706</c:v>
                </c:pt>
                <c:pt idx="216">
                  <c:v>39332.455423747095</c:v>
                </c:pt>
                <c:pt idx="217">
                  <c:v>37842.977950212793</c:v>
                </c:pt>
                <c:pt idx="218">
                  <c:v>35963.388417989307</c:v>
                </c:pt>
                <c:pt idx="219">
                  <c:v>37185.008060029497</c:v>
                </c:pt>
                <c:pt idx="220">
                  <c:v>38365.604023821099</c:v>
                </c:pt>
                <c:pt idx="221">
                  <c:v>35638.448394611303</c:v>
                </c:pt>
                <c:pt idx="222">
                  <c:v>36416.484330224004</c:v>
                </c:pt>
                <c:pt idx="223">
                  <c:v>38526.338492643903</c:v>
                </c:pt>
                <c:pt idx="224">
                  <c:v>37018.808511257797</c:v>
                </c:pt>
                <c:pt idx="225">
                  <c:v>36100.964083767401</c:v>
                </c:pt>
                <c:pt idx="226">
                  <c:v>36812.182340947002</c:v>
                </c:pt>
                <c:pt idx="227">
                  <c:v>35185.954170007899</c:v>
                </c:pt>
                <c:pt idx="228">
                  <c:v>34524.562366785904</c:v>
                </c:pt>
                <c:pt idx="229">
                  <c:v>37416.864923189103</c:v>
                </c:pt>
                <c:pt idx="230">
                  <c:v>38481.1978294523</c:v>
                </c:pt>
                <c:pt idx="231">
                  <c:v>35610.779947970499</c:v>
                </c:pt>
                <c:pt idx="232">
                  <c:v>37381.758452059803</c:v>
                </c:pt>
                <c:pt idx="233">
                  <c:v>36613.928266860901</c:v>
                </c:pt>
                <c:pt idx="234">
                  <c:v>38239.374167197398</c:v>
                </c:pt>
                <c:pt idx="235">
                  <c:v>36828.680277852603</c:v>
                </c:pt>
                <c:pt idx="236">
                  <c:v>38420.042873118393</c:v>
                </c:pt>
                <c:pt idx="237">
                  <c:v>36129.384422792798</c:v>
                </c:pt>
                <c:pt idx="238">
                  <c:v>37341.385620383691</c:v>
                </c:pt>
                <c:pt idx="239">
                  <c:v>38230.948948374804</c:v>
                </c:pt>
                <c:pt idx="240">
                  <c:v>39810.2580217246</c:v>
                </c:pt>
                <c:pt idx="241">
                  <c:v>38398.080535117799</c:v>
                </c:pt>
                <c:pt idx="242">
                  <c:v>38916.255778753599</c:v>
                </c:pt>
                <c:pt idx="243">
                  <c:v>38105.5033330433</c:v>
                </c:pt>
                <c:pt idx="244">
                  <c:v>36961.934732912698</c:v>
                </c:pt>
                <c:pt idx="245">
                  <c:v>35177.564193201004</c:v>
                </c:pt>
                <c:pt idx="246">
                  <c:v>39239.712058460005</c:v>
                </c:pt>
                <c:pt idx="247">
                  <c:v>38237.655878663893</c:v>
                </c:pt>
                <c:pt idx="248">
                  <c:v>37828.465584160906</c:v>
                </c:pt>
                <c:pt idx="249">
                  <c:v>39109.558400557304</c:v>
                </c:pt>
                <c:pt idx="250">
                  <c:v>37084.278458708795</c:v>
                </c:pt>
                <c:pt idx="251">
                  <c:v>36304.640135707901</c:v>
                </c:pt>
                <c:pt idx="252">
                  <c:v>35869.837914102405</c:v>
                </c:pt>
                <c:pt idx="253">
                  <c:v>40417.986680139904</c:v>
                </c:pt>
                <c:pt idx="254">
                  <c:v>37086.101826362399</c:v>
                </c:pt>
                <c:pt idx="255">
                  <c:v>38588.356841646702</c:v>
                </c:pt>
                <c:pt idx="256">
                  <c:v>37857.009350004504</c:v>
                </c:pt>
                <c:pt idx="257">
                  <c:v>37445.854950498499</c:v>
                </c:pt>
                <c:pt idx="258">
                  <c:v>37774.2971070887</c:v>
                </c:pt>
                <c:pt idx="259">
                  <c:v>36902.544238040704</c:v>
                </c:pt>
                <c:pt idx="260">
                  <c:v>41574.766704367306</c:v>
                </c:pt>
                <c:pt idx="261">
                  <c:v>38302.419749984794</c:v>
                </c:pt>
                <c:pt idx="262">
                  <c:v>37695.705254314598</c:v>
                </c:pt>
                <c:pt idx="263">
                  <c:v>35648.817934357001</c:v>
                </c:pt>
                <c:pt idx="264">
                  <c:v>36910.399631738299</c:v>
                </c:pt>
                <c:pt idx="265">
                  <c:v>35440.419602868096</c:v>
                </c:pt>
                <c:pt idx="266">
                  <c:v>35178.018231857903</c:v>
                </c:pt>
                <c:pt idx="267">
                  <c:v>38272.180645605607</c:v>
                </c:pt>
                <c:pt idx="268">
                  <c:v>35176.463125657901</c:v>
                </c:pt>
                <c:pt idx="269">
                  <c:v>36456.420323495899</c:v>
                </c:pt>
                <c:pt idx="270">
                  <c:v>36413.668412818006</c:v>
                </c:pt>
                <c:pt idx="271">
                  <c:v>34796.7945074866</c:v>
                </c:pt>
                <c:pt idx="272">
                  <c:v>35474.828078205101</c:v>
                </c:pt>
                <c:pt idx="273">
                  <c:v>37929.033882652395</c:v>
                </c:pt>
                <c:pt idx="274">
                  <c:v>37537.778272969706</c:v>
                </c:pt>
                <c:pt idx="275">
                  <c:v>37496.819311522107</c:v>
                </c:pt>
                <c:pt idx="276">
                  <c:v>37139.191422358199</c:v>
                </c:pt>
                <c:pt idx="277">
                  <c:v>36687.133702270599</c:v>
                </c:pt>
                <c:pt idx="278">
                  <c:v>35867.586112324905</c:v>
                </c:pt>
                <c:pt idx="279">
                  <c:v>37288.455581069094</c:v>
                </c:pt>
                <c:pt idx="280">
                  <c:v>37183.340200963299</c:v>
                </c:pt>
                <c:pt idx="281">
                  <c:v>37845.025490417902</c:v>
                </c:pt>
                <c:pt idx="282">
                  <c:v>39630.790225721008</c:v>
                </c:pt>
                <c:pt idx="283">
                  <c:v>36760.687093459594</c:v>
                </c:pt>
                <c:pt idx="284">
                  <c:v>37056.378388512108</c:v>
                </c:pt>
                <c:pt idx="285">
                  <c:v>37329.305769579296</c:v>
                </c:pt>
                <c:pt idx="286">
                  <c:v>37438.484450163698</c:v>
                </c:pt>
                <c:pt idx="287">
                  <c:v>37677.068830820397</c:v>
                </c:pt>
                <c:pt idx="288">
                  <c:v>36969.172760031899</c:v>
                </c:pt>
                <c:pt idx="289">
                  <c:v>35923.024818313206</c:v>
                </c:pt>
                <c:pt idx="290">
                  <c:v>36437.443654532399</c:v>
                </c:pt>
                <c:pt idx="291">
                  <c:v>35180.065603945302</c:v>
                </c:pt>
                <c:pt idx="292">
                  <c:v>37552.201721569101</c:v>
                </c:pt>
                <c:pt idx="293">
                  <c:v>36789.331935869603</c:v>
                </c:pt>
                <c:pt idx="294">
                  <c:v>38291.455969461</c:v>
                </c:pt>
                <c:pt idx="295">
                  <c:v>39005.570015675898</c:v>
                </c:pt>
                <c:pt idx="296">
                  <c:v>39180.055193951499</c:v>
                </c:pt>
                <c:pt idx="297">
                  <c:v>37558.2046011895</c:v>
                </c:pt>
                <c:pt idx="298">
                  <c:v>40001.824036621001</c:v>
                </c:pt>
                <c:pt idx="299">
                  <c:v>41094.584204311497</c:v>
                </c:pt>
                <c:pt idx="300">
                  <c:v>35782.870750599803</c:v>
                </c:pt>
                <c:pt idx="301">
                  <c:v>35816.671028976001</c:v>
                </c:pt>
                <c:pt idx="302">
                  <c:v>37243.558117688503</c:v>
                </c:pt>
                <c:pt idx="303">
                  <c:v>37272.309884767194</c:v>
                </c:pt>
                <c:pt idx="304">
                  <c:v>39520.077833885996</c:v>
                </c:pt>
                <c:pt idx="305">
                  <c:v>40689.626324064695</c:v>
                </c:pt>
                <c:pt idx="306">
                  <c:v>36964.154829093102</c:v>
                </c:pt>
                <c:pt idx="307">
                  <c:v>35861.663940081402</c:v>
                </c:pt>
                <c:pt idx="308">
                  <c:v>40587.316285413806</c:v>
                </c:pt>
                <c:pt idx="309">
                  <c:v>35835.220716224605</c:v>
                </c:pt>
                <c:pt idx="310">
                  <c:v>35924.033301670497</c:v>
                </c:pt>
                <c:pt idx="311">
                  <c:v>39005.789214619595</c:v>
                </c:pt>
                <c:pt idx="312">
                  <c:v>38025.906371813799</c:v>
                </c:pt>
                <c:pt idx="313">
                  <c:v>36804.481952507806</c:v>
                </c:pt>
                <c:pt idx="314">
                  <c:v>36190.015725485006</c:v>
                </c:pt>
                <c:pt idx="315">
                  <c:v>35212.328869457197</c:v>
                </c:pt>
                <c:pt idx="316">
                  <c:v>38067.892061619001</c:v>
                </c:pt>
                <c:pt idx="317">
                  <c:v>36863.303524651303</c:v>
                </c:pt>
                <c:pt idx="318">
                  <c:v>35297.117005745793</c:v>
                </c:pt>
                <c:pt idx="319">
                  <c:v>34905.895864950493</c:v>
                </c:pt>
                <c:pt idx="320">
                  <c:v>33536.428465182798</c:v>
                </c:pt>
                <c:pt idx="321">
                  <c:v>36119.504894055193</c:v>
                </c:pt>
                <c:pt idx="322">
                  <c:v>37597.712050130402</c:v>
                </c:pt>
                <c:pt idx="323">
                  <c:v>36582.963141801702</c:v>
                </c:pt>
                <c:pt idx="324">
                  <c:v>36707.189689718805</c:v>
                </c:pt>
                <c:pt idx="325">
                  <c:v>36321.132406604498</c:v>
                </c:pt>
                <c:pt idx="326">
                  <c:v>38505.275485031401</c:v>
                </c:pt>
                <c:pt idx="327">
                  <c:v>35016.486326750193</c:v>
                </c:pt>
                <c:pt idx="328">
                  <c:v>38621.517371297399</c:v>
                </c:pt>
                <c:pt idx="329">
                  <c:v>37313.276739925597</c:v>
                </c:pt>
                <c:pt idx="330">
                  <c:v>37041.726625211602</c:v>
                </c:pt>
                <c:pt idx="331">
                  <c:v>36356.2784332218</c:v>
                </c:pt>
                <c:pt idx="332">
                  <c:v>35468.945380004807</c:v>
                </c:pt>
                <c:pt idx="333">
                  <c:v>41090.519751181098</c:v>
                </c:pt>
                <c:pt idx="334">
                  <c:v>36884.048422268002</c:v>
                </c:pt>
                <c:pt idx="335">
                  <c:v>37868.428170487903</c:v>
                </c:pt>
                <c:pt idx="336">
                  <c:v>37584.182851219099</c:v>
                </c:pt>
                <c:pt idx="337">
                  <c:v>36592.7504886725</c:v>
                </c:pt>
                <c:pt idx="338">
                  <c:v>38502.429215799406</c:v>
                </c:pt>
                <c:pt idx="339">
                  <c:v>40188.416544119798</c:v>
                </c:pt>
                <c:pt idx="340">
                  <c:v>37992.454542074105</c:v>
                </c:pt>
                <c:pt idx="341">
                  <c:v>35348.567907547404</c:v>
                </c:pt>
                <c:pt idx="342">
                  <c:v>35475.372690094999</c:v>
                </c:pt>
                <c:pt idx="343">
                  <c:v>37756.253302552701</c:v>
                </c:pt>
                <c:pt idx="344">
                  <c:v>35951.402843601005</c:v>
                </c:pt>
                <c:pt idx="345">
                  <c:v>36802.963425839</c:v>
                </c:pt>
                <c:pt idx="346">
                  <c:v>35507.584905734606</c:v>
                </c:pt>
                <c:pt idx="347">
                  <c:v>38146.2177594854</c:v>
                </c:pt>
                <c:pt idx="348">
                  <c:v>36771.811750225999</c:v>
                </c:pt>
                <c:pt idx="349">
                  <c:v>35233.153512446901</c:v>
                </c:pt>
                <c:pt idx="350">
                  <c:v>38326.074629097799</c:v>
                </c:pt>
                <c:pt idx="351">
                  <c:v>38076.240072468892</c:v>
                </c:pt>
                <c:pt idx="352">
                  <c:v>35414.438952741199</c:v>
                </c:pt>
                <c:pt idx="353">
                  <c:v>38237.474857864203</c:v>
                </c:pt>
                <c:pt idx="354">
                  <c:v>37016.359291820001</c:v>
                </c:pt>
                <c:pt idx="355">
                  <c:v>37640.0314814757</c:v>
                </c:pt>
                <c:pt idx="356">
                  <c:v>37607.935712863298</c:v>
                </c:pt>
                <c:pt idx="357">
                  <c:v>38066.037057074704</c:v>
                </c:pt>
                <c:pt idx="358">
                  <c:v>38047.595248651603</c:v>
                </c:pt>
                <c:pt idx="359">
                  <c:v>39338.460629169902</c:v>
                </c:pt>
                <c:pt idx="360">
                  <c:v>37535.284629981499</c:v>
                </c:pt>
                <c:pt idx="361">
                  <c:v>38533.315293811102</c:v>
                </c:pt>
                <c:pt idx="362">
                  <c:v>35522.550800544705</c:v>
                </c:pt>
                <c:pt idx="363">
                  <c:v>40794.534547549003</c:v>
                </c:pt>
                <c:pt idx="364">
                  <c:v>38191.664514521806</c:v>
                </c:pt>
                <c:pt idx="365">
                  <c:v>38830.651385789599</c:v>
                </c:pt>
                <c:pt idx="366">
                  <c:v>38494.394731375403</c:v>
                </c:pt>
                <c:pt idx="367">
                  <c:v>37006.3263048792</c:v>
                </c:pt>
                <c:pt idx="368">
                  <c:v>37092.015785702097</c:v>
                </c:pt>
                <c:pt idx="369">
                  <c:v>38059.017025628898</c:v>
                </c:pt>
                <c:pt idx="370">
                  <c:v>36109.269311364798</c:v>
                </c:pt>
                <c:pt idx="371">
                  <c:v>37984.779677503102</c:v>
                </c:pt>
                <c:pt idx="372">
                  <c:v>37410.272656849898</c:v>
                </c:pt>
                <c:pt idx="373">
                  <c:v>35188.7072653465</c:v>
                </c:pt>
                <c:pt idx="374">
                  <c:v>36743.800505135601</c:v>
                </c:pt>
                <c:pt idx="375">
                  <c:v>36292.766432233097</c:v>
                </c:pt>
                <c:pt idx="376">
                  <c:v>35090.944618788199</c:v>
                </c:pt>
                <c:pt idx="377">
                  <c:v>34847.9423010834</c:v>
                </c:pt>
                <c:pt idx="378">
                  <c:v>34185.317019248905</c:v>
                </c:pt>
                <c:pt idx="379">
                  <c:v>39777.566049806403</c:v>
                </c:pt>
                <c:pt idx="380">
                  <c:v>36590.556521147606</c:v>
                </c:pt>
                <c:pt idx="381">
                  <c:v>36409.073960958201</c:v>
                </c:pt>
                <c:pt idx="382">
                  <c:v>37770.2519921434</c:v>
                </c:pt>
                <c:pt idx="383">
                  <c:v>38076.535920658498</c:v>
                </c:pt>
                <c:pt idx="384">
                  <c:v>35922.181623955599</c:v>
                </c:pt>
                <c:pt idx="385">
                  <c:v>35948.731800880101</c:v>
                </c:pt>
                <c:pt idx="386">
                  <c:v>34479.057529510304</c:v>
                </c:pt>
                <c:pt idx="387">
                  <c:v>36139.813671934397</c:v>
                </c:pt>
                <c:pt idx="388">
                  <c:v>36091.438043393893</c:v>
                </c:pt>
                <c:pt idx="389">
                  <c:v>35544.879913338496</c:v>
                </c:pt>
                <c:pt idx="390">
                  <c:v>37811.668155851701</c:v>
                </c:pt>
                <c:pt idx="391">
                  <c:v>37705.277442656807</c:v>
                </c:pt>
                <c:pt idx="392">
                  <c:v>35741.546797200805</c:v>
                </c:pt>
                <c:pt idx="393">
                  <c:v>35573.011984272598</c:v>
                </c:pt>
                <c:pt idx="394">
                  <c:v>35017.5723315539</c:v>
                </c:pt>
                <c:pt idx="395">
                  <c:v>37597.469214581703</c:v>
                </c:pt>
                <c:pt idx="396">
                  <c:v>33848.777965039495</c:v>
                </c:pt>
                <c:pt idx="397">
                  <c:v>36104.5456488009</c:v>
                </c:pt>
                <c:pt idx="398">
                  <c:v>35974.029290994098</c:v>
                </c:pt>
                <c:pt idx="399">
                  <c:v>38026.988217844497</c:v>
                </c:pt>
                <c:pt idx="400">
                  <c:v>39804.146575211402</c:v>
                </c:pt>
                <c:pt idx="401">
                  <c:v>36634.488688358397</c:v>
                </c:pt>
                <c:pt idx="402">
                  <c:v>38056.375105277606</c:v>
                </c:pt>
                <c:pt idx="403">
                  <c:v>36743.673303328193</c:v>
                </c:pt>
                <c:pt idx="404">
                  <c:v>38957.187582927399</c:v>
                </c:pt>
                <c:pt idx="405">
                  <c:v>36971.279015651897</c:v>
                </c:pt>
                <c:pt idx="406">
                  <c:v>36911.172780315304</c:v>
                </c:pt>
                <c:pt idx="407">
                  <c:v>39777.811931511598</c:v>
                </c:pt>
                <c:pt idx="408">
                  <c:v>36667.387894372798</c:v>
                </c:pt>
                <c:pt idx="409">
                  <c:v>38901.154780656798</c:v>
                </c:pt>
                <c:pt idx="410">
                  <c:v>38685.984382234106</c:v>
                </c:pt>
                <c:pt idx="411">
                  <c:v>37546.079877604003</c:v>
                </c:pt>
                <c:pt idx="412">
                  <c:v>34858.066963243102</c:v>
                </c:pt>
                <c:pt idx="413">
                  <c:v>36586.561428954505</c:v>
                </c:pt>
                <c:pt idx="414">
                  <c:v>36524.380362358497</c:v>
                </c:pt>
                <c:pt idx="415">
                  <c:v>38645.577883276404</c:v>
                </c:pt>
                <c:pt idx="416">
                  <c:v>37022.377604276</c:v>
                </c:pt>
                <c:pt idx="417">
                  <c:v>35341.303511416103</c:v>
                </c:pt>
                <c:pt idx="418">
                  <c:v>37054.000263149203</c:v>
                </c:pt>
                <c:pt idx="419">
                  <c:v>37539.291629957603</c:v>
                </c:pt>
                <c:pt idx="420">
                  <c:v>39162.033524308201</c:v>
                </c:pt>
                <c:pt idx="421">
                  <c:v>35772.8849676432</c:v>
                </c:pt>
                <c:pt idx="422">
                  <c:v>35309.210125869198</c:v>
                </c:pt>
                <c:pt idx="423">
                  <c:v>36865.579483923</c:v>
                </c:pt>
                <c:pt idx="424">
                  <c:v>37114.838383312293</c:v>
                </c:pt>
                <c:pt idx="425">
                  <c:v>36966.1221607056</c:v>
                </c:pt>
                <c:pt idx="426">
                  <c:v>35220.337332528899</c:v>
                </c:pt>
                <c:pt idx="427">
                  <c:v>37340.863032985799</c:v>
                </c:pt>
                <c:pt idx="428">
                  <c:v>37261.369102948003</c:v>
                </c:pt>
                <c:pt idx="429">
                  <c:v>36770.416638269598</c:v>
                </c:pt>
                <c:pt idx="430">
                  <c:v>40229.855401341301</c:v>
                </c:pt>
                <c:pt idx="431">
                  <c:v>39237.544777418996</c:v>
                </c:pt>
                <c:pt idx="432">
                  <c:v>37655.263742073497</c:v>
                </c:pt>
                <c:pt idx="433">
                  <c:v>38582.995386453898</c:v>
                </c:pt>
                <c:pt idx="434">
                  <c:v>35170.197231564904</c:v>
                </c:pt>
                <c:pt idx="435">
                  <c:v>40562.135122886102</c:v>
                </c:pt>
                <c:pt idx="436">
                  <c:v>35031.935270248403</c:v>
                </c:pt>
                <c:pt idx="437">
                  <c:v>38037.193478980698</c:v>
                </c:pt>
                <c:pt idx="438">
                  <c:v>40016.856022132</c:v>
                </c:pt>
                <c:pt idx="439">
                  <c:v>35488.978940336296</c:v>
                </c:pt>
                <c:pt idx="440">
                  <c:v>38054.6908629682</c:v>
                </c:pt>
                <c:pt idx="441">
                  <c:v>36252.767605648798</c:v>
                </c:pt>
                <c:pt idx="442">
                  <c:v>37856.536372602102</c:v>
                </c:pt>
                <c:pt idx="443">
                  <c:v>37754.805754299101</c:v>
                </c:pt>
                <c:pt idx="444">
                  <c:v>38526.432363022002</c:v>
                </c:pt>
                <c:pt idx="445">
                  <c:v>37187.034213920502</c:v>
                </c:pt>
                <c:pt idx="446">
                  <c:v>35254.120284828801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38336.120225054998</c:v>
                </c:pt>
                <c:pt idx="450">
                  <c:v>37194.0932344127</c:v>
                </c:pt>
                <c:pt idx="451">
                  <c:v>36931.087847322196</c:v>
                </c:pt>
                <c:pt idx="452">
                  <c:v>38402.254357024001</c:v>
                </c:pt>
                <c:pt idx="453">
                  <c:v>36944.654062367204</c:v>
                </c:pt>
                <c:pt idx="454">
                  <c:v>36781.271016979503</c:v>
                </c:pt>
                <c:pt idx="455">
                  <c:v>35255.272629545703</c:v>
                </c:pt>
                <c:pt idx="456">
                  <c:v>41458.612881565605</c:v>
                </c:pt>
                <c:pt idx="457">
                  <c:v>36741.648738943499</c:v>
                </c:pt>
                <c:pt idx="458">
                  <c:v>37018.648057701401</c:v>
                </c:pt>
                <c:pt idx="459">
                  <c:v>35191.9020539833</c:v>
                </c:pt>
                <c:pt idx="460">
                  <c:v>37268.083849353701</c:v>
                </c:pt>
                <c:pt idx="461">
                  <c:v>36206.217898222007</c:v>
                </c:pt>
                <c:pt idx="462">
                  <c:v>36108.446666087402</c:v>
                </c:pt>
                <c:pt idx="463">
                  <c:v>36941.6625917942</c:v>
                </c:pt>
                <c:pt idx="464">
                  <c:v>38660.500860157699</c:v>
                </c:pt>
                <c:pt idx="465">
                  <c:v>36267.330744880601</c:v>
                </c:pt>
                <c:pt idx="466">
                  <c:v>35244.974458793404</c:v>
                </c:pt>
                <c:pt idx="467">
                  <c:v>36142.349012726801</c:v>
                </c:pt>
                <c:pt idx="468">
                  <c:v>37921.847679052698</c:v>
                </c:pt>
                <c:pt idx="469">
                  <c:v>36345.252978819502</c:v>
                </c:pt>
                <c:pt idx="470">
                  <c:v>38888.8502294055</c:v>
                </c:pt>
                <c:pt idx="471">
                  <c:v>37447.905535844198</c:v>
                </c:pt>
                <c:pt idx="472">
                  <c:v>40984.740700855094</c:v>
                </c:pt>
                <c:pt idx="473">
                  <c:v>36716.049817391999</c:v>
                </c:pt>
                <c:pt idx="474">
                  <c:v>36814.834290224302</c:v>
                </c:pt>
                <c:pt idx="475">
                  <c:v>35546.032673495894</c:v>
                </c:pt>
                <c:pt idx="476">
                  <c:v>34486.650766589803</c:v>
                </c:pt>
                <c:pt idx="477">
                  <c:v>40124.151405944598</c:v>
                </c:pt>
                <c:pt idx="478">
                  <c:v>38320.294141644801</c:v>
                </c:pt>
                <c:pt idx="479">
                  <c:v>37425.698933643405</c:v>
                </c:pt>
                <c:pt idx="480">
                  <c:v>37743.974818561299</c:v>
                </c:pt>
                <c:pt idx="481">
                  <c:v>42443.771102871702</c:v>
                </c:pt>
                <c:pt idx="482">
                  <c:v>35415.711384592199</c:v>
                </c:pt>
                <c:pt idx="483">
                  <c:v>36134.151942691002</c:v>
                </c:pt>
                <c:pt idx="484">
                  <c:v>36826.516250139</c:v>
                </c:pt>
                <c:pt idx="485">
                  <c:v>39064.513828801006</c:v>
                </c:pt>
                <c:pt idx="486">
                  <c:v>40408.591609136201</c:v>
                </c:pt>
                <c:pt idx="487">
                  <c:v>36319.639517528907</c:v>
                </c:pt>
                <c:pt idx="488">
                  <c:v>37936.854165610101</c:v>
                </c:pt>
                <c:pt idx="489">
                  <c:v>34573.380432102196</c:v>
                </c:pt>
                <c:pt idx="490">
                  <c:v>37746.3436293329</c:v>
                </c:pt>
                <c:pt idx="491">
                  <c:v>39022.350765341798</c:v>
                </c:pt>
                <c:pt idx="492">
                  <c:v>34375.917738477197</c:v>
                </c:pt>
                <c:pt idx="493">
                  <c:v>36275.693947308202</c:v>
                </c:pt>
                <c:pt idx="494">
                  <c:v>34768.280405366007</c:v>
                </c:pt>
                <c:pt idx="495">
                  <c:v>35774.508954653</c:v>
                </c:pt>
                <c:pt idx="496">
                  <c:v>36557.443509809804</c:v>
                </c:pt>
                <c:pt idx="497">
                  <c:v>37615.637149256603</c:v>
                </c:pt>
                <c:pt idx="498">
                  <c:v>37203.539592662601</c:v>
                </c:pt>
                <c:pt idx="499">
                  <c:v>36401.8995907961</c:v>
                </c:pt>
                <c:pt idx="500">
                  <c:v>36365.076572093305</c:v>
                </c:pt>
                <c:pt idx="501">
                  <c:v>40055.558854925599</c:v>
                </c:pt>
                <c:pt idx="502">
                  <c:v>36269.903245894398</c:v>
                </c:pt>
                <c:pt idx="503">
                  <c:v>36849.805137748495</c:v>
                </c:pt>
                <c:pt idx="504">
                  <c:v>36321.244017696008</c:v>
                </c:pt>
                <c:pt idx="505">
                  <c:v>35615.886198003398</c:v>
                </c:pt>
                <c:pt idx="506">
                  <c:v>35055.5737887984</c:v>
                </c:pt>
                <c:pt idx="507">
                  <c:v>35520.757102729302</c:v>
                </c:pt>
                <c:pt idx="508">
                  <c:v>35959.652648272298</c:v>
                </c:pt>
                <c:pt idx="509">
                  <c:v>36481.935762606605</c:v>
                </c:pt>
                <c:pt idx="510">
                  <c:v>38757.290377465302</c:v>
                </c:pt>
                <c:pt idx="511">
                  <c:v>37154.209332633298</c:v>
                </c:pt>
                <c:pt idx="512">
                  <c:v>37171.045136235698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39185.091212152794</c:v>
                </c:pt>
                <c:pt idx="516">
                  <c:v>41305.004402078201</c:v>
                </c:pt>
                <c:pt idx="517">
                  <c:v>36469.743752365503</c:v>
                </c:pt>
                <c:pt idx="518">
                  <c:v>40931.046777475996</c:v>
                </c:pt>
                <c:pt idx="519">
                  <c:v>37519.006498942501</c:v>
                </c:pt>
                <c:pt idx="520">
                  <c:v>36006.143303306402</c:v>
                </c:pt>
                <c:pt idx="521">
                  <c:v>36297.752331594798</c:v>
                </c:pt>
                <c:pt idx="522">
                  <c:v>39171.666002073398</c:v>
                </c:pt>
                <c:pt idx="523">
                  <c:v>37935.264359368797</c:v>
                </c:pt>
                <c:pt idx="524">
                  <c:v>42275.464054942597</c:v>
                </c:pt>
                <c:pt idx="525">
                  <c:v>36292.220424425104</c:v>
                </c:pt>
                <c:pt idx="526">
                  <c:v>36227.644533614002</c:v>
                </c:pt>
                <c:pt idx="527">
                  <c:v>36145.8104664778</c:v>
                </c:pt>
                <c:pt idx="528">
                  <c:v>38092.193611839801</c:v>
                </c:pt>
                <c:pt idx="529">
                  <c:v>37015.319254228896</c:v>
                </c:pt>
                <c:pt idx="530">
                  <c:v>35714.735892808501</c:v>
                </c:pt>
                <c:pt idx="531">
                  <c:v>34519.378128545897</c:v>
                </c:pt>
                <c:pt idx="532">
                  <c:v>37310.322945580498</c:v>
                </c:pt>
                <c:pt idx="533">
                  <c:v>35240.078195044902</c:v>
                </c:pt>
                <c:pt idx="534">
                  <c:v>36686.545243271597</c:v>
                </c:pt>
                <c:pt idx="535">
                  <c:v>35082.468846235002</c:v>
                </c:pt>
                <c:pt idx="536">
                  <c:v>39099.580697859405</c:v>
                </c:pt>
                <c:pt idx="537">
                  <c:v>35619.295463215502</c:v>
                </c:pt>
                <c:pt idx="538">
                  <c:v>35468.584121651991</c:v>
                </c:pt>
                <c:pt idx="539">
                  <c:v>36506.1546590945</c:v>
                </c:pt>
                <c:pt idx="540">
                  <c:v>35691.442163614498</c:v>
                </c:pt>
                <c:pt idx="541">
                  <c:v>36508.527226634702</c:v>
                </c:pt>
                <c:pt idx="542">
                  <c:v>34806.390409644402</c:v>
                </c:pt>
                <c:pt idx="543">
                  <c:v>36393.181756497899</c:v>
                </c:pt>
                <c:pt idx="544">
                  <c:v>36324.403517312297</c:v>
                </c:pt>
                <c:pt idx="545">
                  <c:v>36897.329943331701</c:v>
                </c:pt>
                <c:pt idx="546">
                  <c:v>38109.307197789996</c:v>
                </c:pt>
                <c:pt idx="547">
                  <c:v>35369.263842939894</c:v>
                </c:pt>
                <c:pt idx="548">
                  <c:v>36159.887362596302</c:v>
                </c:pt>
                <c:pt idx="549">
                  <c:v>37776.459344272502</c:v>
                </c:pt>
                <c:pt idx="550">
                  <c:v>36784.032924090803</c:v>
                </c:pt>
                <c:pt idx="551">
                  <c:v>36293.313391597403</c:v>
                </c:pt>
                <c:pt idx="552">
                  <c:v>37928.938789748201</c:v>
                </c:pt>
                <c:pt idx="553">
                  <c:v>39296.380008268199</c:v>
                </c:pt>
                <c:pt idx="554">
                  <c:v>36868.354082892896</c:v>
                </c:pt>
                <c:pt idx="555">
                  <c:v>39021.724913122904</c:v>
                </c:pt>
                <c:pt idx="556">
                  <c:v>36602.611509616298</c:v>
                </c:pt>
                <c:pt idx="557">
                  <c:v>37511.492720584196</c:v>
                </c:pt>
                <c:pt idx="558">
                  <c:v>35127.861009318702</c:v>
                </c:pt>
                <c:pt idx="559">
                  <c:v>35891.493580700597</c:v>
                </c:pt>
                <c:pt idx="560">
                  <c:v>37460.217568872205</c:v>
                </c:pt>
                <c:pt idx="561">
                  <c:v>34137.419827994701</c:v>
                </c:pt>
                <c:pt idx="562">
                  <c:v>37506.390451565901</c:v>
                </c:pt>
                <c:pt idx="563">
                  <c:v>35890.085466434801</c:v>
                </c:pt>
                <c:pt idx="564">
                  <c:v>36371.225343288403</c:v>
                </c:pt>
                <c:pt idx="565">
                  <c:v>35736.977929511297</c:v>
                </c:pt>
                <c:pt idx="566">
                  <c:v>38055.138741077491</c:v>
                </c:pt>
                <c:pt idx="567">
                  <c:v>37150.159868959396</c:v>
                </c:pt>
                <c:pt idx="568">
                  <c:v>36785.458401566604</c:v>
                </c:pt>
                <c:pt idx="569">
                  <c:v>35065.221330100401</c:v>
                </c:pt>
                <c:pt idx="570">
                  <c:v>34476.381771164903</c:v>
                </c:pt>
                <c:pt idx="571">
                  <c:v>39236.123102447702</c:v>
                </c:pt>
                <c:pt idx="572">
                  <c:v>37836.250834115599</c:v>
                </c:pt>
                <c:pt idx="573">
                  <c:v>37687.566768495803</c:v>
                </c:pt>
                <c:pt idx="574">
                  <c:v>36973.828738757104</c:v>
                </c:pt>
                <c:pt idx="575">
                  <c:v>34814.336913232597</c:v>
                </c:pt>
                <c:pt idx="576">
                  <c:v>36611.087405596998</c:v>
                </c:pt>
                <c:pt idx="577">
                  <c:v>38351.909503753595</c:v>
                </c:pt>
                <c:pt idx="578">
                  <c:v>40490.365386184101</c:v>
                </c:pt>
                <c:pt idx="579">
                  <c:v>37184.907350884503</c:v>
                </c:pt>
                <c:pt idx="580">
                  <c:v>40078.899968486599</c:v>
                </c:pt>
                <c:pt idx="581">
                  <c:v>36768.489913986996</c:v>
                </c:pt>
                <c:pt idx="582">
                  <c:v>35019.181543461804</c:v>
                </c:pt>
                <c:pt idx="583">
                  <c:v>34976.086102419496</c:v>
                </c:pt>
                <c:pt idx="584">
                  <c:v>35869.174958758704</c:v>
                </c:pt>
                <c:pt idx="585">
                  <c:v>36598.0173101658</c:v>
                </c:pt>
                <c:pt idx="586">
                  <c:v>37050.979965245002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36753.324515695203</c:v>
                </c:pt>
                <c:pt idx="590">
                  <c:v>36503.570116715797</c:v>
                </c:pt>
                <c:pt idx="591">
                  <c:v>38393.972656608501</c:v>
                </c:pt>
                <c:pt idx="592">
                  <c:v>38257.860638586804</c:v>
                </c:pt>
                <c:pt idx="593">
                  <c:v>37303.895818376201</c:v>
                </c:pt>
                <c:pt idx="594">
                  <c:v>38306.349732967399</c:v>
                </c:pt>
                <c:pt idx="595">
                  <c:v>37021.322397038202</c:v>
                </c:pt>
                <c:pt idx="596">
                  <c:v>37345.962204026102</c:v>
                </c:pt>
                <c:pt idx="597">
                  <c:v>37414.749425761504</c:v>
                </c:pt>
                <c:pt idx="598">
                  <c:v>38094.022941798699</c:v>
                </c:pt>
                <c:pt idx="599">
                  <c:v>37382.295824856599</c:v>
                </c:pt>
                <c:pt idx="600">
                  <c:v>38107.978731386502</c:v>
                </c:pt>
                <c:pt idx="601">
                  <c:v>38557.053523855895</c:v>
                </c:pt>
                <c:pt idx="602">
                  <c:v>38244.205394312899</c:v>
                </c:pt>
                <c:pt idx="603">
                  <c:v>38299.200648935002</c:v>
                </c:pt>
                <c:pt idx="604">
                  <c:v>37611.442106544695</c:v>
                </c:pt>
                <c:pt idx="605">
                  <c:v>36003.192244743099</c:v>
                </c:pt>
                <c:pt idx="606">
                  <c:v>37440.354941833</c:v>
                </c:pt>
                <c:pt idx="607">
                  <c:v>39149.827782114196</c:v>
                </c:pt>
                <c:pt idx="608">
                  <c:v>35997.733279726497</c:v>
                </c:pt>
                <c:pt idx="609">
                  <c:v>33951.642602117703</c:v>
                </c:pt>
                <c:pt idx="610">
                  <c:v>34749.397830052199</c:v>
                </c:pt>
                <c:pt idx="611">
                  <c:v>37576.878546366803</c:v>
                </c:pt>
                <c:pt idx="612">
                  <c:v>37289.466876387101</c:v>
                </c:pt>
                <c:pt idx="613">
                  <c:v>36153.697069451504</c:v>
                </c:pt>
                <c:pt idx="614">
                  <c:v>37137.804326445701</c:v>
                </c:pt>
                <c:pt idx="615">
                  <c:v>37069.984085538097</c:v>
                </c:pt>
                <c:pt idx="616">
                  <c:v>35649.231571336197</c:v>
                </c:pt>
                <c:pt idx="617">
                  <c:v>36190.086589159604</c:v>
                </c:pt>
                <c:pt idx="618">
                  <c:v>36916.019277118801</c:v>
                </c:pt>
                <c:pt idx="619">
                  <c:v>39569.877590755306</c:v>
                </c:pt>
                <c:pt idx="620">
                  <c:v>37524.528622160302</c:v>
                </c:pt>
                <c:pt idx="621">
                  <c:v>37823.798568503393</c:v>
                </c:pt>
                <c:pt idx="622">
                  <c:v>37359.400539921699</c:v>
                </c:pt>
                <c:pt idx="623">
                  <c:v>36742.251129078795</c:v>
                </c:pt>
                <c:pt idx="624">
                  <c:v>41183.471672662396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33836.371373795002</c:v>
                </c:pt>
                <c:pt idx="628">
                  <c:v>37772.533732060605</c:v>
                </c:pt>
                <c:pt idx="629">
                  <c:v>36831.6305825948</c:v>
                </c:pt>
                <c:pt idx="630">
                  <c:v>36909.845591505902</c:v>
                </c:pt>
                <c:pt idx="631">
                  <c:v>38587.965980420799</c:v>
                </c:pt>
                <c:pt idx="632">
                  <c:v>38196.997998393694</c:v>
                </c:pt>
                <c:pt idx="633">
                  <c:v>35903.857628908096</c:v>
                </c:pt>
                <c:pt idx="634">
                  <c:v>37025.117677257302</c:v>
                </c:pt>
                <c:pt idx="635">
                  <c:v>36284.3302679525</c:v>
                </c:pt>
                <c:pt idx="636">
                  <c:v>40700.049716435999</c:v>
                </c:pt>
                <c:pt idx="637">
                  <c:v>37438.063092689197</c:v>
                </c:pt>
                <c:pt idx="638">
                  <c:v>34230.798398770494</c:v>
                </c:pt>
                <c:pt idx="639">
                  <c:v>38922.897595198199</c:v>
                </c:pt>
                <c:pt idx="640">
                  <c:v>35828.634898544406</c:v>
                </c:pt>
                <c:pt idx="641">
                  <c:v>35715.961474619296</c:v>
                </c:pt>
                <c:pt idx="642">
                  <c:v>37412.384612368696</c:v>
                </c:pt>
                <c:pt idx="643">
                  <c:v>36984.166019793498</c:v>
                </c:pt>
                <c:pt idx="644">
                  <c:v>40852.334391532102</c:v>
                </c:pt>
                <c:pt idx="645">
                  <c:v>37116.0763617005</c:v>
                </c:pt>
                <c:pt idx="646">
                  <c:v>35235.965388615303</c:v>
                </c:pt>
                <c:pt idx="647">
                  <c:v>35403.677981212102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37305.089181885007</c:v>
                </c:pt>
                <c:pt idx="651">
                  <c:v>41272.242789693701</c:v>
                </c:pt>
                <c:pt idx="652">
                  <c:v>37798.7486443831</c:v>
                </c:pt>
                <c:pt idx="653">
                  <c:v>39195.867364615202</c:v>
                </c:pt>
                <c:pt idx="654">
                  <c:v>40862.721239714301</c:v>
                </c:pt>
                <c:pt idx="655">
                  <c:v>37383.308263628103</c:v>
                </c:pt>
                <c:pt idx="656">
                  <c:v>35426.105949472199</c:v>
                </c:pt>
                <c:pt idx="657">
                  <c:v>35395.154839168805</c:v>
                </c:pt>
                <c:pt idx="658">
                  <c:v>35072.613863885701</c:v>
                </c:pt>
                <c:pt idx="659">
                  <c:v>37238.015654998395</c:v>
                </c:pt>
                <c:pt idx="660">
                  <c:v>35716.9634715254</c:v>
                </c:pt>
                <c:pt idx="661">
                  <c:v>35526.728370757097</c:v>
                </c:pt>
                <c:pt idx="662">
                  <c:v>36919.346711608901</c:v>
                </c:pt>
                <c:pt idx="663">
                  <c:v>35052.370225462204</c:v>
                </c:pt>
                <c:pt idx="664">
                  <c:v>39420.742911697394</c:v>
                </c:pt>
                <c:pt idx="665">
                  <c:v>36370.192262596902</c:v>
                </c:pt>
                <c:pt idx="666">
                  <c:v>36159.374148785195</c:v>
                </c:pt>
                <c:pt idx="667">
                  <c:v>37135.055909712202</c:v>
                </c:pt>
                <c:pt idx="668">
                  <c:v>36142.5588434077</c:v>
                </c:pt>
                <c:pt idx="669">
                  <c:v>35542.202257848498</c:v>
                </c:pt>
                <c:pt idx="670">
                  <c:v>36819.246472179897</c:v>
                </c:pt>
                <c:pt idx="671">
                  <c:v>36389.012439551603</c:v>
                </c:pt>
                <c:pt idx="672">
                  <c:v>37655.763420899304</c:v>
                </c:pt>
                <c:pt idx="673">
                  <c:v>35321.998997458504</c:v>
                </c:pt>
                <c:pt idx="674">
                  <c:v>37141.53529901</c:v>
                </c:pt>
                <c:pt idx="675">
                  <c:v>37212.020624123499</c:v>
                </c:pt>
                <c:pt idx="676">
                  <c:v>37259.293039976998</c:v>
                </c:pt>
                <c:pt idx="677">
                  <c:v>36531.682363786094</c:v>
                </c:pt>
                <c:pt idx="678">
                  <c:v>37743.256821268908</c:v>
                </c:pt>
                <c:pt idx="679">
                  <c:v>35875.198658221503</c:v>
                </c:pt>
                <c:pt idx="680">
                  <c:v>35814.363552364593</c:v>
                </c:pt>
                <c:pt idx="681">
                  <c:v>36973.380334823298</c:v>
                </c:pt>
                <c:pt idx="682">
                  <c:v>36159.4371058084</c:v>
                </c:pt>
                <c:pt idx="683">
                  <c:v>38469.624995140606</c:v>
                </c:pt>
                <c:pt idx="684">
                  <c:v>38483.671260636504</c:v>
                </c:pt>
                <c:pt idx="685">
                  <c:v>39054.055562285605</c:v>
                </c:pt>
                <c:pt idx="686">
                  <c:v>37903.579075797097</c:v>
                </c:pt>
                <c:pt idx="687">
                  <c:v>35199.399701101902</c:v>
                </c:pt>
                <c:pt idx="688">
                  <c:v>37696.897921773903</c:v>
                </c:pt>
                <c:pt idx="689">
                  <c:v>38136.230161243002</c:v>
                </c:pt>
                <c:pt idx="690">
                  <c:v>34716.5692146254</c:v>
                </c:pt>
                <c:pt idx="691">
                  <c:v>35849.108883517794</c:v>
                </c:pt>
                <c:pt idx="692">
                  <c:v>37425.030798108593</c:v>
                </c:pt>
                <c:pt idx="693">
                  <c:v>39505.835108710598</c:v>
                </c:pt>
                <c:pt idx="694">
                  <c:v>35714.991681647603</c:v>
                </c:pt>
                <c:pt idx="695">
                  <c:v>38097.668839942897</c:v>
                </c:pt>
                <c:pt idx="696">
                  <c:v>38174.702482400098</c:v>
                </c:pt>
                <c:pt idx="697">
                  <c:v>36801.196001035001</c:v>
                </c:pt>
                <c:pt idx="698">
                  <c:v>35474.589030049501</c:v>
                </c:pt>
                <c:pt idx="699">
                  <c:v>37273.300491899601</c:v>
                </c:pt>
                <c:pt idx="700">
                  <c:v>38992.983130631794</c:v>
                </c:pt>
                <c:pt idx="701">
                  <c:v>40729.114369356801</c:v>
                </c:pt>
                <c:pt idx="702">
                  <c:v>38529.043804030895</c:v>
                </c:pt>
                <c:pt idx="703">
                  <c:v>37274.385062200105</c:v>
                </c:pt>
                <c:pt idx="704">
                  <c:v>37763.111508817907</c:v>
                </c:pt>
                <c:pt idx="705">
                  <c:v>38284.079488923904</c:v>
                </c:pt>
                <c:pt idx="706">
                  <c:v>34535.243514871196</c:v>
                </c:pt>
                <c:pt idx="707">
                  <c:v>36180.0966675932</c:v>
                </c:pt>
                <c:pt idx="708">
                  <c:v>35176.534313359502</c:v>
                </c:pt>
                <c:pt idx="709">
                  <c:v>37702.964995122697</c:v>
                </c:pt>
                <c:pt idx="710">
                  <c:v>36285.507529846</c:v>
                </c:pt>
                <c:pt idx="711">
                  <c:v>36895.758567585799</c:v>
                </c:pt>
                <c:pt idx="712">
                  <c:v>36994.698242232495</c:v>
                </c:pt>
                <c:pt idx="713">
                  <c:v>34666.811860342503</c:v>
                </c:pt>
                <c:pt idx="714">
                  <c:v>35533.2751970151</c:v>
                </c:pt>
                <c:pt idx="715">
                  <c:v>37347.586978276799</c:v>
                </c:pt>
                <c:pt idx="716">
                  <c:v>36717.035042130003</c:v>
                </c:pt>
                <c:pt idx="717">
                  <c:v>36231.967208877293</c:v>
                </c:pt>
                <c:pt idx="718">
                  <c:v>38110.654687120696</c:v>
                </c:pt>
                <c:pt idx="719">
                  <c:v>36413.582368306597</c:v>
                </c:pt>
                <c:pt idx="720">
                  <c:v>34093.506220484895</c:v>
                </c:pt>
                <c:pt idx="721">
                  <c:v>37369.367020065009</c:v>
                </c:pt>
                <c:pt idx="722">
                  <c:v>36951.862100522398</c:v>
                </c:pt>
                <c:pt idx="723">
                  <c:v>39552.497941138005</c:v>
                </c:pt>
                <c:pt idx="724">
                  <c:v>35296.599725832304</c:v>
                </c:pt>
                <c:pt idx="725">
                  <c:v>36390.655956260402</c:v>
                </c:pt>
                <c:pt idx="726">
                  <c:v>37700.336543557198</c:v>
                </c:pt>
                <c:pt idx="727">
                  <c:v>37195.938689134302</c:v>
                </c:pt>
                <c:pt idx="728">
                  <c:v>36574.671397755199</c:v>
                </c:pt>
                <c:pt idx="729">
                  <c:v>36397.480049055404</c:v>
                </c:pt>
                <c:pt idx="730">
                  <c:v>38294.898492765496</c:v>
                </c:pt>
                <c:pt idx="731">
                  <c:v>38535.1944040667</c:v>
                </c:pt>
                <c:pt idx="732">
                  <c:v>35897.723068391904</c:v>
                </c:pt>
                <c:pt idx="733">
                  <c:v>39409.775574940599</c:v>
                </c:pt>
                <c:pt idx="734">
                  <c:v>36626.812819643703</c:v>
                </c:pt>
                <c:pt idx="735">
                  <c:v>35871.940584436801</c:v>
                </c:pt>
                <c:pt idx="736">
                  <c:v>34954.080999449303</c:v>
                </c:pt>
                <c:pt idx="737">
                  <c:v>38950.010808708001</c:v>
                </c:pt>
                <c:pt idx="738">
                  <c:v>41800.976352597892</c:v>
                </c:pt>
                <c:pt idx="739">
                  <c:v>36582.192999687701</c:v>
                </c:pt>
                <c:pt idx="740">
                  <c:v>36172.677641183705</c:v>
                </c:pt>
                <c:pt idx="741">
                  <c:v>37090.798843550503</c:v>
                </c:pt>
                <c:pt idx="742">
                  <c:v>39227.663617871294</c:v>
                </c:pt>
                <c:pt idx="743">
                  <c:v>35211.196020494201</c:v>
                </c:pt>
                <c:pt idx="744">
                  <c:v>39125.976331617407</c:v>
                </c:pt>
                <c:pt idx="745">
                  <c:v>39569.472212987297</c:v>
                </c:pt>
                <c:pt idx="746">
                  <c:v>37244.315636025305</c:v>
                </c:pt>
                <c:pt idx="747">
                  <c:v>39844.398006850606</c:v>
                </c:pt>
                <c:pt idx="748">
                  <c:v>36525.790163158097</c:v>
                </c:pt>
                <c:pt idx="749">
                  <c:v>41377.892452034197</c:v>
                </c:pt>
                <c:pt idx="750">
                  <c:v>37406.862475933493</c:v>
                </c:pt>
                <c:pt idx="751">
                  <c:v>36695.677569430904</c:v>
                </c:pt>
                <c:pt idx="752">
                  <c:v>35789.140334633899</c:v>
                </c:pt>
                <c:pt idx="753">
                  <c:v>38877.196819361801</c:v>
                </c:pt>
                <c:pt idx="754">
                  <c:v>36235.681872254703</c:v>
                </c:pt>
                <c:pt idx="755">
                  <c:v>36083.796742833198</c:v>
                </c:pt>
                <c:pt idx="756">
                  <c:v>38669.160593170804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40477.184822259704</c:v>
                </c:pt>
                <c:pt idx="760">
                  <c:v>38316.570490713901</c:v>
                </c:pt>
                <c:pt idx="761">
                  <c:v>37195.519325937406</c:v>
                </c:pt>
                <c:pt idx="762">
                  <c:v>35959.900632414698</c:v>
                </c:pt>
                <c:pt idx="763">
                  <c:v>36956.014289502607</c:v>
                </c:pt>
                <c:pt idx="764">
                  <c:v>38953.650659863997</c:v>
                </c:pt>
                <c:pt idx="765">
                  <c:v>35729.791669021201</c:v>
                </c:pt>
                <c:pt idx="766">
                  <c:v>42451.596276799799</c:v>
                </c:pt>
                <c:pt idx="767">
                  <c:v>37690.836237476804</c:v>
                </c:pt>
                <c:pt idx="768">
                  <c:v>36739.257113739397</c:v>
                </c:pt>
                <c:pt idx="769">
                  <c:v>36333.138462712493</c:v>
                </c:pt>
                <c:pt idx="770">
                  <c:v>40481.880937749898</c:v>
                </c:pt>
                <c:pt idx="771">
                  <c:v>36884.391711300501</c:v>
                </c:pt>
                <c:pt idx="772">
                  <c:v>35831.711455967103</c:v>
                </c:pt>
                <c:pt idx="773">
                  <c:v>36673.108903896005</c:v>
                </c:pt>
                <c:pt idx="774">
                  <c:v>37090.5774253622</c:v>
                </c:pt>
                <c:pt idx="775">
                  <c:v>37413.196902525597</c:v>
                </c:pt>
                <c:pt idx="776">
                  <c:v>38140.246002055195</c:v>
                </c:pt>
                <c:pt idx="777">
                  <c:v>36950.989007546203</c:v>
                </c:pt>
                <c:pt idx="778">
                  <c:v>39837.432897397601</c:v>
                </c:pt>
                <c:pt idx="779">
                  <c:v>35001.059096442797</c:v>
                </c:pt>
                <c:pt idx="780">
                  <c:v>39280.305931731702</c:v>
                </c:pt>
                <c:pt idx="781">
                  <c:v>38722.840810072499</c:v>
                </c:pt>
                <c:pt idx="782">
                  <c:v>35411.990283880899</c:v>
                </c:pt>
                <c:pt idx="783">
                  <c:v>38425.575336019596</c:v>
                </c:pt>
                <c:pt idx="784">
                  <c:v>37152.956080317308</c:v>
                </c:pt>
                <c:pt idx="785">
                  <c:v>36378.241251167798</c:v>
                </c:pt>
                <c:pt idx="786">
                  <c:v>37410.757527586502</c:v>
                </c:pt>
                <c:pt idx="787">
                  <c:v>36201.386855253106</c:v>
                </c:pt>
                <c:pt idx="788">
                  <c:v>34679.440059811699</c:v>
                </c:pt>
                <c:pt idx="789">
                  <c:v>35293.499030406107</c:v>
                </c:pt>
                <c:pt idx="790">
                  <c:v>35497.077729812299</c:v>
                </c:pt>
                <c:pt idx="791">
                  <c:v>36059.310347901097</c:v>
                </c:pt>
                <c:pt idx="792">
                  <c:v>39122.561620664601</c:v>
                </c:pt>
                <c:pt idx="793">
                  <c:v>36237.386231518598</c:v>
                </c:pt>
                <c:pt idx="794">
                  <c:v>37110.709959870903</c:v>
                </c:pt>
                <c:pt idx="795">
                  <c:v>37245.595274015803</c:v>
                </c:pt>
                <c:pt idx="796">
                  <c:v>37333.116405533598</c:v>
                </c:pt>
                <c:pt idx="797">
                  <c:v>36712.061739740398</c:v>
                </c:pt>
                <c:pt idx="798">
                  <c:v>37149.178209483303</c:v>
                </c:pt>
                <c:pt idx="799">
                  <c:v>38954.197338839003</c:v>
                </c:pt>
                <c:pt idx="800">
                  <c:v>38032.585088023203</c:v>
                </c:pt>
                <c:pt idx="801">
                  <c:v>35877.167900918896</c:v>
                </c:pt>
                <c:pt idx="802">
                  <c:v>36310.265070702299</c:v>
                </c:pt>
                <c:pt idx="803">
                  <c:v>37900.411677006006</c:v>
                </c:pt>
                <c:pt idx="804">
                  <c:v>36039.120906622004</c:v>
                </c:pt>
                <c:pt idx="805">
                  <c:v>37179.389506871099</c:v>
                </c:pt>
                <c:pt idx="806">
                  <c:v>37348.712797664906</c:v>
                </c:pt>
                <c:pt idx="807">
                  <c:v>36528.346845385997</c:v>
                </c:pt>
                <c:pt idx="808">
                  <c:v>38412.321936109998</c:v>
                </c:pt>
                <c:pt idx="809">
                  <c:v>37772.020968453297</c:v>
                </c:pt>
                <c:pt idx="810">
                  <c:v>38513.284207478806</c:v>
                </c:pt>
                <c:pt idx="811">
                  <c:v>35974.689076345399</c:v>
                </c:pt>
                <c:pt idx="812">
                  <c:v>37042.199867900301</c:v>
                </c:pt>
                <c:pt idx="813">
                  <c:v>38318.636536682403</c:v>
                </c:pt>
                <c:pt idx="814">
                  <c:v>37574.841554696904</c:v>
                </c:pt>
                <c:pt idx="815">
                  <c:v>39230.271262881899</c:v>
                </c:pt>
                <c:pt idx="816">
                  <c:v>39608.371720466603</c:v>
                </c:pt>
                <c:pt idx="817">
                  <c:v>36115.507743155002</c:v>
                </c:pt>
                <c:pt idx="818">
                  <c:v>35810.706608610795</c:v>
                </c:pt>
                <c:pt idx="819">
                  <c:v>35577.4145975871</c:v>
                </c:pt>
                <c:pt idx="820">
                  <c:v>36627.949976975302</c:v>
                </c:pt>
                <c:pt idx="821">
                  <c:v>35726.172697454203</c:v>
                </c:pt>
                <c:pt idx="822">
                  <c:v>37556.080676385696</c:v>
                </c:pt>
                <c:pt idx="823">
                  <c:v>37214.056898985902</c:v>
                </c:pt>
                <c:pt idx="824">
                  <c:v>36072.115278131998</c:v>
                </c:pt>
                <c:pt idx="825">
                  <c:v>37958.113283360501</c:v>
                </c:pt>
                <c:pt idx="826">
                  <c:v>37289.168550112096</c:v>
                </c:pt>
                <c:pt idx="827">
                  <c:v>35245.078176901108</c:v>
                </c:pt>
                <c:pt idx="828">
                  <c:v>40058.163162826801</c:v>
                </c:pt>
                <c:pt idx="829">
                  <c:v>36924.686347622701</c:v>
                </c:pt>
                <c:pt idx="830">
                  <c:v>38854.354531765202</c:v>
                </c:pt>
                <c:pt idx="831">
                  <c:v>37347.118183856102</c:v>
                </c:pt>
                <c:pt idx="832">
                  <c:v>35648.277438446399</c:v>
                </c:pt>
                <c:pt idx="833">
                  <c:v>36185.465000769706</c:v>
                </c:pt>
                <c:pt idx="834">
                  <c:v>36985.847081655098</c:v>
                </c:pt>
                <c:pt idx="835">
                  <c:v>37300.764638804103</c:v>
                </c:pt>
                <c:pt idx="836">
                  <c:v>38123.399319166703</c:v>
                </c:pt>
                <c:pt idx="837">
                  <c:v>38136.099823873301</c:v>
                </c:pt>
                <c:pt idx="838">
                  <c:v>37111.302770363502</c:v>
                </c:pt>
                <c:pt idx="839">
                  <c:v>37896.606775506501</c:v>
                </c:pt>
                <c:pt idx="840">
                  <c:v>36605.920144270203</c:v>
                </c:pt>
                <c:pt idx="841">
                  <c:v>34605.765774499996</c:v>
                </c:pt>
                <c:pt idx="842">
                  <c:v>36179.755906702499</c:v>
                </c:pt>
                <c:pt idx="843">
                  <c:v>40382.907632858507</c:v>
                </c:pt>
                <c:pt idx="844">
                  <c:v>37418.917813828899</c:v>
                </c:pt>
                <c:pt idx="845">
                  <c:v>39077.129245543692</c:v>
                </c:pt>
                <c:pt idx="846">
                  <c:v>38054.964363739797</c:v>
                </c:pt>
                <c:pt idx="847">
                  <c:v>38422.130439751498</c:v>
                </c:pt>
                <c:pt idx="848">
                  <c:v>37169.3460752752</c:v>
                </c:pt>
                <c:pt idx="849">
                  <c:v>36854.887209792301</c:v>
                </c:pt>
                <c:pt idx="850">
                  <c:v>36898.0045297092</c:v>
                </c:pt>
                <c:pt idx="851">
                  <c:v>37013.130116053202</c:v>
                </c:pt>
                <c:pt idx="852">
                  <c:v>36584.349985805296</c:v>
                </c:pt>
                <c:pt idx="853">
                  <c:v>35938.286005208502</c:v>
                </c:pt>
                <c:pt idx="854">
                  <c:v>35641.846762257104</c:v>
                </c:pt>
                <c:pt idx="855">
                  <c:v>35045.865150902202</c:v>
                </c:pt>
                <c:pt idx="856">
                  <c:v>36681.264970045799</c:v>
                </c:pt>
                <c:pt idx="857">
                  <c:v>37053.078137958903</c:v>
                </c:pt>
                <c:pt idx="858">
                  <c:v>36227.228220478202</c:v>
                </c:pt>
                <c:pt idx="859">
                  <c:v>39782.926154901899</c:v>
                </c:pt>
                <c:pt idx="860">
                  <c:v>37365.893182179199</c:v>
                </c:pt>
                <c:pt idx="861">
                  <c:v>40022.433011138499</c:v>
                </c:pt>
                <c:pt idx="862">
                  <c:v>37178.335126940503</c:v>
                </c:pt>
                <c:pt idx="863">
                  <c:v>36369.351305284406</c:v>
                </c:pt>
                <c:pt idx="864">
                  <c:v>36658.819273894595</c:v>
                </c:pt>
                <c:pt idx="865">
                  <c:v>37723.564773500693</c:v>
                </c:pt>
                <c:pt idx="866">
                  <c:v>41590.798212124195</c:v>
                </c:pt>
                <c:pt idx="867">
                  <c:v>36211.180421198296</c:v>
                </c:pt>
                <c:pt idx="868">
                  <c:v>36656.170744117102</c:v>
                </c:pt>
                <c:pt idx="869">
                  <c:v>37904.437058820899</c:v>
                </c:pt>
                <c:pt idx="870">
                  <c:v>37110.104585547204</c:v>
                </c:pt>
                <c:pt idx="871">
                  <c:v>37248.772427643598</c:v>
                </c:pt>
                <c:pt idx="872">
                  <c:v>38433.280205400006</c:v>
                </c:pt>
                <c:pt idx="873">
                  <c:v>37549.736702423004</c:v>
                </c:pt>
                <c:pt idx="874">
                  <c:v>38354.172664685</c:v>
                </c:pt>
                <c:pt idx="875">
                  <c:v>36879.856479890004</c:v>
                </c:pt>
                <c:pt idx="876">
                  <c:v>38818.303408121501</c:v>
                </c:pt>
                <c:pt idx="877">
                  <c:v>39250.4850793226</c:v>
                </c:pt>
                <c:pt idx="878">
                  <c:v>37059.408421221204</c:v>
                </c:pt>
                <c:pt idx="879">
                  <c:v>39267.873185142904</c:v>
                </c:pt>
                <c:pt idx="880">
                  <c:v>36918.325108786201</c:v>
                </c:pt>
                <c:pt idx="881">
                  <c:v>37020.733658754194</c:v>
                </c:pt>
                <c:pt idx="882">
                  <c:v>36480.984093342297</c:v>
                </c:pt>
                <c:pt idx="883">
                  <c:v>36236.378689124802</c:v>
                </c:pt>
                <c:pt idx="884">
                  <c:v>34960.828943264103</c:v>
                </c:pt>
                <c:pt idx="885">
                  <c:v>34709.572920266903</c:v>
                </c:pt>
                <c:pt idx="886">
                  <c:v>37817.101995877201</c:v>
                </c:pt>
                <c:pt idx="887">
                  <c:v>36167.314828185205</c:v>
                </c:pt>
                <c:pt idx="888">
                  <c:v>36515.534654071504</c:v>
                </c:pt>
                <c:pt idx="889">
                  <c:v>38529.336854937894</c:v>
                </c:pt>
                <c:pt idx="890">
                  <c:v>35034.904886186298</c:v>
                </c:pt>
                <c:pt idx="891">
                  <c:v>38776.134550421702</c:v>
                </c:pt>
                <c:pt idx="892">
                  <c:v>37706.556127304197</c:v>
                </c:pt>
                <c:pt idx="893">
                  <c:v>36577.659079734003</c:v>
                </c:pt>
                <c:pt idx="894">
                  <c:v>39257.980167521993</c:v>
                </c:pt>
                <c:pt idx="895">
                  <c:v>36253.002932511001</c:v>
                </c:pt>
                <c:pt idx="896">
                  <c:v>36952.520100163398</c:v>
                </c:pt>
                <c:pt idx="897">
                  <c:v>39436.076834282096</c:v>
                </c:pt>
                <c:pt idx="898">
                  <c:v>36448.731863562898</c:v>
                </c:pt>
                <c:pt idx="899">
                  <c:v>35403.315771316193</c:v>
                </c:pt>
                <c:pt idx="900">
                  <c:v>38046.264429267103</c:v>
                </c:pt>
                <c:pt idx="901">
                  <c:v>36690.411873160498</c:v>
                </c:pt>
                <c:pt idx="902">
                  <c:v>39909.626328717204</c:v>
                </c:pt>
                <c:pt idx="903">
                  <c:v>35445.095409967893</c:v>
                </c:pt>
                <c:pt idx="904">
                  <c:v>35765.354010841205</c:v>
                </c:pt>
                <c:pt idx="905">
                  <c:v>37398.406867029196</c:v>
                </c:pt>
                <c:pt idx="906">
                  <c:v>38099.151312314898</c:v>
                </c:pt>
                <c:pt idx="907">
                  <c:v>39901.468557881104</c:v>
                </c:pt>
                <c:pt idx="908">
                  <c:v>33149.694316638299</c:v>
                </c:pt>
                <c:pt idx="909">
                  <c:v>36878.2040218806</c:v>
                </c:pt>
                <c:pt idx="910">
                  <c:v>35917.630990690595</c:v>
                </c:pt>
                <c:pt idx="911">
                  <c:v>40620.833063974096</c:v>
                </c:pt>
                <c:pt idx="912">
                  <c:v>36253.718525985794</c:v>
                </c:pt>
                <c:pt idx="913">
                  <c:v>39255.046042181406</c:v>
                </c:pt>
                <c:pt idx="914">
                  <c:v>36440.384018299796</c:v>
                </c:pt>
                <c:pt idx="915">
                  <c:v>38056.612218136099</c:v>
                </c:pt>
                <c:pt idx="916">
                  <c:v>34803.771220057606</c:v>
                </c:pt>
                <c:pt idx="917">
                  <c:v>39216.279334562001</c:v>
                </c:pt>
                <c:pt idx="918">
                  <c:v>37197.8827355377</c:v>
                </c:pt>
                <c:pt idx="919">
                  <c:v>36705.279396506201</c:v>
                </c:pt>
                <c:pt idx="920">
                  <c:v>37420.1252486909</c:v>
                </c:pt>
                <c:pt idx="921">
                  <c:v>36485.259581243503</c:v>
                </c:pt>
                <c:pt idx="922">
                  <c:v>37823.337829167402</c:v>
                </c:pt>
                <c:pt idx="923">
                  <c:v>37830.633316557592</c:v>
                </c:pt>
                <c:pt idx="924">
                  <c:v>37814.285168503397</c:v>
                </c:pt>
                <c:pt idx="925">
                  <c:v>36623.521378480305</c:v>
                </c:pt>
                <c:pt idx="926">
                  <c:v>37736.058589476001</c:v>
                </c:pt>
                <c:pt idx="927">
                  <c:v>39022.037146953706</c:v>
                </c:pt>
                <c:pt idx="928">
                  <c:v>38412.198656788692</c:v>
                </c:pt>
                <c:pt idx="929">
                  <c:v>35522.518544324397</c:v>
                </c:pt>
                <c:pt idx="930">
                  <c:v>36128.080758581797</c:v>
                </c:pt>
                <c:pt idx="931">
                  <c:v>36932.085761349699</c:v>
                </c:pt>
                <c:pt idx="932">
                  <c:v>36208.780686186903</c:v>
                </c:pt>
                <c:pt idx="933">
                  <c:v>34555.874492171599</c:v>
                </c:pt>
                <c:pt idx="934">
                  <c:v>36575.189413693501</c:v>
                </c:pt>
                <c:pt idx="935">
                  <c:v>37581.8296874074</c:v>
                </c:pt>
                <c:pt idx="936">
                  <c:v>39978.242321503698</c:v>
                </c:pt>
                <c:pt idx="937">
                  <c:v>37414.280889756199</c:v>
                </c:pt>
                <c:pt idx="938">
                  <c:v>35866.0181453888</c:v>
                </c:pt>
                <c:pt idx="939">
                  <c:v>35538.505867184496</c:v>
                </c:pt>
                <c:pt idx="940">
                  <c:v>36926.015613740499</c:v>
                </c:pt>
                <c:pt idx="941">
                  <c:v>38084.027296435903</c:v>
                </c:pt>
                <c:pt idx="942">
                  <c:v>36925.464023235698</c:v>
                </c:pt>
                <c:pt idx="943">
                  <c:v>36572.047516437597</c:v>
                </c:pt>
                <c:pt idx="944">
                  <c:v>36051.568734406297</c:v>
                </c:pt>
                <c:pt idx="945">
                  <c:v>42355.641183368803</c:v>
                </c:pt>
                <c:pt idx="946">
                  <c:v>40109.224894982297</c:v>
                </c:pt>
                <c:pt idx="947">
                  <c:v>37696.277188070002</c:v>
                </c:pt>
                <c:pt idx="948">
                  <c:v>37387.382960313502</c:v>
                </c:pt>
                <c:pt idx="949">
                  <c:v>35390.352949727203</c:v>
                </c:pt>
                <c:pt idx="950">
                  <c:v>35795.070933740804</c:v>
                </c:pt>
                <c:pt idx="951">
                  <c:v>37284.029228856001</c:v>
                </c:pt>
                <c:pt idx="952">
                  <c:v>37138.734138824395</c:v>
                </c:pt>
                <c:pt idx="953">
                  <c:v>36204.157491354599</c:v>
                </c:pt>
                <c:pt idx="954">
                  <c:v>40691.365829124101</c:v>
                </c:pt>
                <c:pt idx="955">
                  <c:v>36195.817713918303</c:v>
                </c:pt>
                <c:pt idx="956">
                  <c:v>38436.670276334597</c:v>
                </c:pt>
                <c:pt idx="957">
                  <c:v>42087.917934621706</c:v>
                </c:pt>
                <c:pt idx="958">
                  <c:v>36591.822706786304</c:v>
                </c:pt>
                <c:pt idx="959">
                  <c:v>38338.751911881292</c:v>
                </c:pt>
                <c:pt idx="960">
                  <c:v>37928.311057867002</c:v>
                </c:pt>
                <c:pt idx="961">
                  <c:v>36682.202201515698</c:v>
                </c:pt>
                <c:pt idx="962">
                  <c:v>37475.348322781298</c:v>
                </c:pt>
                <c:pt idx="963">
                  <c:v>36412.496979203206</c:v>
                </c:pt>
                <c:pt idx="964">
                  <c:v>37452.195548178701</c:v>
                </c:pt>
                <c:pt idx="965">
                  <c:v>39202.187716923901</c:v>
                </c:pt>
                <c:pt idx="966">
                  <c:v>37507.369258076695</c:v>
                </c:pt>
                <c:pt idx="967">
                  <c:v>35957.128405035095</c:v>
                </c:pt>
                <c:pt idx="968">
                  <c:v>41200.312962378302</c:v>
                </c:pt>
                <c:pt idx="969">
                  <c:v>34784.379360453102</c:v>
                </c:pt>
                <c:pt idx="970">
                  <c:v>38136.985381317005</c:v>
                </c:pt>
                <c:pt idx="971">
                  <c:v>35425.879669660106</c:v>
                </c:pt>
                <c:pt idx="972">
                  <c:v>38507.784436057802</c:v>
                </c:pt>
                <c:pt idx="973">
                  <c:v>40247.575559018296</c:v>
                </c:pt>
                <c:pt idx="974">
                  <c:v>36009.639623190102</c:v>
                </c:pt>
                <c:pt idx="975">
                  <c:v>36248.124588590799</c:v>
                </c:pt>
                <c:pt idx="976">
                  <c:v>34502.385488478598</c:v>
                </c:pt>
                <c:pt idx="977">
                  <c:v>36253.916591382898</c:v>
                </c:pt>
                <c:pt idx="978">
                  <c:v>35677.492846525696</c:v>
                </c:pt>
                <c:pt idx="979">
                  <c:v>39652.925956493506</c:v>
                </c:pt>
                <c:pt idx="980">
                  <c:v>35103.139596881403</c:v>
                </c:pt>
                <c:pt idx="981">
                  <c:v>35880.2792094412</c:v>
                </c:pt>
                <c:pt idx="982">
                  <c:v>36143.891188826907</c:v>
                </c:pt>
                <c:pt idx="983">
                  <c:v>34709.748548285497</c:v>
                </c:pt>
                <c:pt idx="984">
                  <c:v>42126.20899119979</c:v>
                </c:pt>
                <c:pt idx="985">
                  <c:v>37897.110887421397</c:v>
                </c:pt>
                <c:pt idx="986">
                  <c:v>37828.198252464601</c:v>
                </c:pt>
                <c:pt idx="987">
                  <c:v>35329.319604112301</c:v>
                </c:pt>
                <c:pt idx="988">
                  <c:v>35198.896174785099</c:v>
                </c:pt>
                <c:pt idx="989">
                  <c:v>36778.916489652402</c:v>
                </c:pt>
                <c:pt idx="990">
                  <c:v>40902.6054171246</c:v>
                </c:pt>
                <c:pt idx="991">
                  <c:v>37783.618485058098</c:v>
                </c:pt>
                <c:pt idx="992">
                  <c:v>37255.684308712793</c:v>
                </c:pt>
                <c:pt idx="993">
                  <c:v>35521.479429190993</c:v>
                </c:pt>
                <c:pt idx="994">
                  <c:v>38230.899623694502</c:v>
                </c:pt>
                <c:pt idx="995">
                  <c:v>39548.405025482003</c:v>
                </c:pt>
                <c:pt idx="996">
                  <c:v>36354.783880738702</c:v>
                </c:pt>
                <c:pt idx="997">
                  <c:v>35794.305993043396</c:v>
                </c:pt>
                <c:pt idx="998">
                  <c:v>34710.072502874595</c:v>
                </c:pt>
                <c:pt idx="999">
                  <c:v>35034.866989319904</c:v>
                </c:pt>
                <c:pt idx="1000">
                  <c:v>36408.360563695795</c:v>
                </c:pt>
                <c:pt idx="1001">
                  <c:v>36531.784000436601</c:v>
                </c:pt>
                <c:pt idx="1002">
                  <c:v>35921.059085946297</c:v>
                </c:pt>
                <c:pt idx="1003">
                  <c:v>37316.651094064393</c:v>
                </c:pt>
                <c:pt idx="1004">
                  <c:v>36319.085238278101</c:v>
                </c:pt>
                <c:pt idx="1005">
                  <c:v>36931.407742209703</c:v>
                </c:pt>
                <c:pt idx="1006">
                  <c:v>38607.325166400406</c:v>
                </c:pt>
                <c:pt idx="1007">
                  <c:v>39451.7876959368</c:v>
                </c:pt>
                <c:pt idx="1008">
                  <c:v>38719.736971075501</c:v>
                </c:pt>
                <c:pt idx="1009">
                  <c:v>36629.315403586195</c:v>
                </c:pt>
                <c:pt idx="1010">
                  <c:v>38474.553975652103</c:v>
                </c:pt>
                <c:pt idx="1011">
                  <c:v>35962.588669953999</c:v>
                </c:pt>
                <c:pt idx="1012">
                  <c:v>38333.879879887405</c:v>
                </c:pt>
                <c:pt idx="1013">
                  <c:v>36623.626326428297</c:v>
                </c:pt>
                <c:pt idx="1014">
                  <c:v>36287.803511948005</c:v>
                </c:pt>
                <c:pt idx="1015">
                  <c:v>36391.004691953494</c:v>
                </c:pt>
                <c:pt idx="1016">
                  <c:v>38786.377889942203</c:v>
                </c:pt>
                <c:pt idx="1017">
                  <c:v>36670.659056594297</c:v>
                </c:pt>
                <c:pt idx="1018">
                  <c:v>38943.038181031006</c:v>
                </c:pt>
                <c:pt idx="1019">
                  <c:v>36232.427391975303</c:v>
                </c:pt>
                <c:pt idx="1020">
                  <c:v>37300.842516208402</c:v>
                </c:pt>
                <c:pt idx="1021">
                  <c:v>36936.558008759501</c:v>
                </c:pt>
                <c:pt idx="1022">
                  <c:v>38643.606714639202</c:v>
                </c:pt>
                <c:pt idx="1023">
                  <c:v>34811.759823042303</c:v>
                </c:pt>
                <c:pt idx="1024">
                  <c:v>37680.135652551704</c:v>
                </c:pt>
                <c:pt idx="1025">
                  <c:v>36942.426340929298</c:v>
                </c:pt>
                <c:pt idx="1026">
                  <c:v>33580.197373393101</c:v>
                </c:pt>
                <c:pt idx="1027">
                  <c:v>38191.309024323898</c:v>
                </c:pt>
                <c:pt idx="1028">
                  <c:v>36500.3572293982</c:v>
                </c:pt>
                <c:pt idx="1029">
                  <c:v>36457.902185274601</c:v>
                </c:pt>
                <c:pt idx="1030">
                  <c:v>36477.175499157602</c:v>
                </c:pt>
                <c:pt idx="1031">
                  <c:v>39420.221813299402</c:v>
                </c:pt>
                <c:pt idx="1032">
                  <c:v>37221.102674416303</c:v>
                </c:pt>
                <c:pt idx="1033">
                  <c:v>39425.791529582602</c:v>
                </c:pt>
                <c:pt idx="1034">
                  <c:v>34866.489423909297</c:v>
                </c:pt>
                <c:pt idx="1035">
                  <c:v>36145.523150993598</c:v>
                </c:pt>
                <c:pt idx="1036">
                  <c:v>36744.509638809599</c:v>
                </c:pt>
                <c:pt idx="1037">
                  <c:v>35810.836470402894</c:v>
                </c:pt>
                <c:pt idx="1038">
                  <c:v>38350.388242103298</c:v>
                </c:pt>
                <c:pt idx="1039">
                  <c:v>36661.739916669496</c:v>
                </c:pt>
                <c:pt idx="1040">
                  <c:v>36585.875207560195</c:v>
                </c:pt>
                <c:pt idx="1041">
                  <c:v>36293.9532772108</c:v>
                </c:pt>
                <c:pt idx="1042">
                  <c:v>36151.117548716706</c:v>
                </c:pt>
                <c:pt idx="1043">
                  <c:v>37494.458969982399</c:v>
                </c:pt>
                <c:pt idx="1044">
                  <c:v>35220.887169109003</c:v>
                </c:pt>
                <c:pt idx="1045">
                  <c:v>37747.864326812502</c:v>
                </c:pt>
                <c:pt idx="1046">
                  <c:v>36913.090675117695</c:v>
                </c:pt>
                <c:pt idx="1047">
                  <c:v>41110.127566411902</c:v>
                </c:pt>
                <c:pt idx="1048">
                  <c:v>37629.435954529501</c:v>
                </c:pt>
                <c:pt idx="1049">
                  <c:v>38744.252454950009</c:v>
                </c:pt>
                <c:pt idx="1050">
                  <c:v>37438.696660098503</c:v>
                </c:pt>
                <c:pt idx="1051">
                  <c:v>39179.094104207397</c:v>
                </c:pt>
                <c:pt idx="1052">
                  <c:v>36276.134904833103</c:v>
                </c:pt>
                <c:pt idx="1053">
                  <c:v>35598.259526750597</c:v>
                </c:pt>
                <c:pt idx="1054">
                  <c:v>37938.356371493603</c:v>
                </c:pt>
                <c:pt idx="1055">
                  <c:v>36866.029727623602</c:v>
                </c:pt>
                <c:pt idx="1056">
                  <c:v>36909.912769461502</c:v>
                </c:pt>
                <c:pt idx="1057">
                  <c:v>39574.643006218903</c:v>
                </c:pt>
                <c:pt idx="1058">
                  <c:v>35487.100019478501</c:v>
                </c:pt>
                <c:pt idx="1059">
                  <c:v>35200.699696491902</c:v>
                </c:pt>
                <c:pt idx="1060">
                  <c:v>37797.805624145098</c:v>
                </c:pt>
                <c:pt idx="1061">
                  <c:v>35568.9184472341</c:v>
                </c:pt>
                <c:pt idx="1062">
                  <c:v>41536.515569918207</c:v>
                </c:pt>
                <c:pt idx="1063">
                  <c:v>40541.729872471798</c:v>
                </c:pt>
                <c:pt idx="1064">
                  <c:v>39308.958071331697</c:v>
                </c:pt>
                <c:pt idx="1065">
                  <c:v>37374.683212810007</c:v>
                </c:pt>
                <c:pt idx="1066">
                  <c:v>36995.9264358898</c:v>
                </c:pt>
                <c:pt idx="1067">
                  <c:v>36266.965105401105</c:v>
                </c:pt>
                <c:pt idx="1068">
                  <c:v>38063.779127141199</c:v>
                </c:pt>
                <c:pt idx="1069">
                  <c:v>36886.959368309603</c:v>
                </c:pt>
                <c:pt idx="1070">
                  <c:v>36301.198321527001</c:v>
                </c:pt>
                <c:pt idx="1071">
                  <c:v>40101.847651821401</c:v>
                </c:pt>
                <c:pt idx="1072">
                  <c:v>35408.638596809207</c:v>
                </c:pt>
                <c:pt idx="1073">
                  <c:v>37202.409131939799</c:v>
                </c:pt>
                <c:pt idx="1074">
                  <c:v>38846.018759800303</c:v>
                </c:pt>
                <c:pt idx="1075">
                  <c:v>36004.094738268192</c:v>
                </c:pt>
                <c:pt idx="1076">
                  <c:v>35444.908235085597</c:v>
                </c:pt>
                <c:pt idx="1077">
                  <c:v>36387.3207915323</c:v>
                </c:pt>
                <c:pt idx="1078">
                  <c:v>35062.142099756995</c:v>
                </c:pt>
                <c:pt idx="1079">
                  <c:v>38774.365837159705</c:v>
                </c:pt>
                <c:pt idx="1080">
                  <c:v>35079.323700045003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35154.365261708896</c:v>
                </c:pt>
                <c:pt idx="1084">
                  <c:v>37952.5694551653</c:v>
                </c:pt>
                <c:pt idx="1085">
                  <c:v>40676.709868265796</c:v>
                </c:pt>
                <c:pt idx="1086">
                  <c:v>35439.430721670898</c:v>
                </c:pt>
                <c:pt idx="1087">
                  <c:v>38560.091142990394</c:v>
                </c:pt>
                <c:pt idx="1088">
                  <c:v>36948.121960462995</c:v>
                </c:pt>
                <c:pt idx="1089">
                  <c:v>36534.272478607301</c:v>
                </c:pt>
                <c:pt idx="1090">
                  <c:v>37348.0824639403</c:v>
                </c:pt>
                <c:pt idx="1091">
                  <c:v>39807.764678856998</c:v>
                </c:pt>
                <c:pt idx="1092">
                  <c:v>35901.450402577102</c:v>
                </c:pt>
                <c:pt idx="1093">
                  <c:v>38624.421167707202</c:v>
                </c:pt>
                <c:pt idx="1094">
                  <c:v>35548.099174819203</c:v>
                </c:pt>
                <c:pt idx="1095">
                  <c:v>34851.657306039298</c:v>
                </c:pt>
                <c:pt idx="1096">
                  <c:v>35918.362034573205</c:v>
                </c:pt>
                <c:pt idx="1097">
                  <c:v>37527.962033479998</c:v>
                </c:pt>
                <c:pt idx="1098">
                  <c:v>37311.875764109704</c:v>
                </c:pt>
                <c:pt idx="1099">
                  <c:v>38717.9322001174</c:v>
                </c:pt>
                <c:pt idx="1100">
                  <c:v>37404.891479641999</c:v>
                </c:pt>
                <c:pt idx="1101">
                  <c:v>38186.884311338406</c:v>
                </c:pt>
                <c:pt idx="1102">
                  <c:v>37225.595210306099</c:v>
                </c:pt>
                <c:pt idx="1103">
                  <c:v>37466.898626325805</c:v>
                </c:pt>
                <c:pt idx="1104">
                  <c:v>43906.596453963699</c:v>
                </c:pt>
                <c:pt idx="1105">
                  <c:v>38215.959993886994</c:v>
                </c:pt>
                <c:pt idx="1106">
                  <c:v>36409.401984769502</c:v>
                </c:pt>
                <c:pt idx="1107">
                  <c:v>34453.870319006499</c:v>
                </c:pt>
                <c:pt idx="1108">
                  <c:v>39511.974916192004</c:v>
                </c:pt>
                <c:pt idx="1109">
                  <c:v>34032.8137896306</c:v>
                </c:pt>
                <c:pt idx="1110">
                  <c:v>36494.840794952805</c:v>
                </c:pt>
                <c:pt idx="1111">
                  <c:v>36626.581908510801</c:v>
                </c:pt>
                <c:pt idx="1112">
                  <c:v>36999.246298543796</c:v>
                </c:pt>
                <c:pt idx="1113">
                  <c:v>37070.866220906697</c:v>
                </c:pt>
                <c:pt idx="1114">
                  <c:v>38415.364882271897</c:v>
                </c:pt>
                <c:pt idx="1115">
                  <c:v>34178.459055203697</c:v>
                </c:pt>
                <c:pt idx="1116">
                  <c:v>35743.613001687496</c:v>
                </c:pt>
                <c:pt idx="1117">
                  <c:v>35617.936157654498</c:v>
                </c:pt>
                <c:pt idx="1118">
                  <c:v>36943.215481777603</c:v>
                </c:pt>
                <c:pt idx="1119">
                  <c:v>35261.837047230598</c:v>
                </c:pt>
                <c:pt idx="1120">
                  <c:v>38721.426742864394</c:v>
                </c:pt>
                <c:pt idx="1121">
                  <c:v>36672.742501768502</c:v>
                </c:pt>
                <c:pt idx="1122">
                  <c:v>36193.276390399202</c:v>
                </c:pt>
                <c:pt idx="1123">
                  <c:v>35680.479504586903</c:v>
                </c:pt>
                <c:pt idx="1124">
                  <c:v>37995.526484184797</c:v>
                </c:pt>
                <c:pt idx="1125">
                  <c:v>36497.276910800792</c:v>
                </c:pt>
                <c:pt idx="1126">
                  <c:v>36270.049600617698</c:v>
                </c:pt>
                <c:pt idx="1127">
                  <c:v>36499.347438365898</c:v>
                </c:pt>
                <c:pt idx="1128">
                  <c:v>37398.817764134496</c:v>
                </c:pt>
                <c:pt idx="1129">
                  <c:v>37050.175812646004</c:v>
                </c:pt>
                <c:pt idx="1130">
                  <c:v>38879.124447089402</c:v>
                </c:pt>
                <c:pt idx="1131">
                  <c:v>37931.255655511799</c:v>
                </c:pt>
                <c:pt idx="1132">
                  <c:v>37353.750016394799</c:v>
                </c:pt>
                <c:pt idx="1133">
                  <c:v>34902.569312124295</c:v>
                </c:pt>
                <c:pt idx="1134">
                  <c:v>38613.936449284301</c:v>
                </c:pt>
                <c:pt idx="1135">
                  <c:v>36006.0035122025</c:v>
                </c:pt>
                <c:pt idx="1136">
                  <c:v>35114.139783230101</c:v>
                </c:pt>
                <c:pt idx="1137">
                  <c:v>36278.058695685599</c:v>
                </c:pt>
                <c:pt idx="1138">
                  <c:v>36489.367879153702</c:v>
                </c:pt>
                <c:pt idx="1139">
                  <c:v>37418.421258633796</c:v>
                </c:pt>
                <c:pt idx="1140">
                  <c:v>36435.491945180198</c:v>
                </c:pt>
                <c:pt idx="1141">
                  <c:v>38198.960874370401</c:v>
                </c:pt>
                <c:pt idx="1142">
                  <c:v>38157.451317445404</c:v>
                </c:pt>
                <c:pt idx="1143">
                  <c:v>35479.158710100397</c:v>
                </c:pt>
                <c:pt idx="1144">
                  <c:v>37392.873116088798</c:v>
                </c:pt>
                <c:pt idx="1145">
                  <c:v>35936.929836534699</c:v>
                </c:pt>
                <c:pt idx="1146">
                  <c:v>35106.310806373396</c:v>
                </c:pt>
                <c:pt idx="1147">
                  <c:v>35685.474512482804</c:v>
                </c:pt>
                <c:pt idx="1148">
                  <c:v>38323.981866015703</c:v>
                </c:pt>
                <c:pt idx="1149">
                  <c:v>34519.667629989694</c:v>
                </c:pt>
                <c:pt idx="1150">
                  <c:v>38143.253146393108</c:v>
                </c:pt>
                <c:pt idx="1151">
                  <c:v>36744.962651673195</c:v>
                </c:pt>
                <c:pt idx="1152">
                  <c:v>39804.7089872652</c:v>
                </c:pt>
                <c:pt idx="1153">
                  <c:v>38245.032730087303</c:v>
                </c:pt>
                <c:pt idx="1154">
                  <c:v>34862.297546310801</c:v>
                </c:pt>
                <c:pt idx="1155">
                  <c:v>34937.535107874101</c:v>
                </c:pt>
                <c:pt idx="1156">
                  <c:v>36939.778067624102</c:v>
                </c:pt>
                <c:pt idx="1157">
                  <c:v>34275.580619021799</c:v>
                </c:pt>
                <c:pt idx="1158">
                  <c:v>38080.669215116497</c:v>
                </c:pt>
                <c:pt idx="1159">
                  <c:v>37918.595612055899</c:v>
                </c:pt>
                <c:pt idx="1160">
                  <c:v>39214.0797058592</c:v>
                </c:pt>
                <c:pt idx="1161">
                  <c:v>36979.304332822096</c:v>
                </c:pt>
                <c:pt idx="1162">
                  <c:v>38542.866129541901</c:v>
                </c:pt>
                <c:pt idx="1163">
                  <c:v>34947.6985689746</c:v>
                </c:pt>
                <c:pt idx="1164">
                  <c:v>36571.238467251998</c:v>
                </c:pt>
                <c:pt idx="1165">
                  <c:v>37102.889050169302</c:v>
                </c:pt>
                <c:pt idx="1166">
                  <c:v>36634.462815031198</c:v>
                </c:pt>
                <c:pt idx="1167">
                  <c:v>38695.141238982396</c:v>
                </c:pt>
                <c:pt idx="1168">
                  <c:v>35657.8824240631</c:v>
                </c:pt>
                <c:pt idx="1169">
                  <c:v>36064.086395655395</c:v>
                </c:pt>
                <c:pt idx="1170">
                  <c:v>36946.4738438477</c:v>
                </c:pt>
                <c:pt idx="1171">
                  <c:v>36822.663904032393</c:v>
                </c:pt>
                <c:pt idx="1172">
                  <c:v>36004.842543712104</c:v>
                </c:pt>
                <c:pt idx="1173">
                  <c:v>36908.328505334903</c:v>
                </c:pt>
                <c:pt idx="1174">
                  <c:v>36783.4899536187</c:v>
                </c:pt>
                <c:pt idx="1175">
                  <c:v>37900.307920642808</c:v>
                </c:pt>
                <c:pt idx="1176">
                  <c:v>36418.098114070002</c:v>
                </c:pt>
                <c:pt idx="1177">
                  <c:v>38048.326763980105</c:v>
                </c:pt>
                <c:pt idx="1178">
                  <c:v>37764.849831650798</c:v>
                </c:pt>
                <c:pt idx="1179">
                  <c:v>34696.411695781193</c:v>
                </c:pt>
                <c:pt idx="1180">
                  <c:v>38176.989118159705</c:v>
                </c:pt>
                <c:pt idx="1181">
                  <c:v>36686.154138264101</c:v>
                </c:pt>
                <c:pt idx="1182">
                  <c:v>37275.696782083098</c:v>
                </c:pt>
                <c:pt idx="1183">
                  <c:v>42817.8899915949</c:v>
                </c:pt>
                <c:pt idx="1184">
                  <c:v>37412.714888212198</c:v>
                </c:pt>
                <c:pt idx="1185">
                  <c:v>37349.091928656708</c:v>
                </c:pt>
                <c:pt idx="1186">
                  <c:v>38122.219765572299</c:v>
                </c:pt>
                <c:pt idx="1187">
                  <c:v>36869.875835965999</c:v>
                </c:pt>
                <c:pt idx="1188">
                  <c:v>38661.271723011705</c:v>
                </c:pt>
                <c:pt idx="1189">
                  <c:v>38211.229117251598</c:v>
                </c:pt>
                <c:pt idx="1190">
                  <c:v>37271.952129058103</c:v>
                </c:pt>
                <c:pt idx="1191">
                  <c:v>37897.149195557897</c:v>
                </c:pt>
                <c:pt idx="1192">
                  <c:v>37801.212646070504</c:v>
                </c:pt>
                <c:pt idx="1193">
                  <c:v>37459.563277587898</c:v>
                </c:pt>
                <c:pt idx="1194">
                  <c:v>36504.746616415607</c:v>
                </c:pt>
                <c:pt idx="1195">
                  <c:v>37456.268830943802</c:v>
                </c:pt>
                <c:pt idx="1196">
                  <c:v>37954.756985148197</c:v>
                </c:pt>
                <c:pt idx="1197">
                  <c:v>37818.954221759697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36169.125033907694</c:v>
                </c:pt>
                <c:pt idx="1201">
                  <c:v>37586.598704251504</c:v>
                </c:pt>
                <c:pt idx="1202">
                  <c:v>40020.101862424199</c:v>
                </c:pt>
                <c:pt idx="1203">
                  <c:v>39166.851851155203</c:v>
                </c:pt>
                <c:pt idx="1204">
                  <c:v>39470.517388070293</c:v>
                </c:pt>
                <c:pt idx="1205">
                  <c:v>36066.488260882899</c:v>
                </c:pt>
                <c:pt idx="1206">
                  <c:v>37069.268332455395</c:v>
                </c:pt>
                <c:pt idx="1207">
                  <c:v>38471.469133462102</c:v>
                </c:pt>
                <c:pt idx="1208">
                  <c:v>39560.578784750498</c:v>
                </c:pt>
                <c:pt idx="1209">
                  <c:v>34773.419667340502</c:v>
                </c:pt>
                <c:pt idx="1210">
                  <c:v>36770.307873917198</c:v>
                </c:pt>
                <c:pt idx="1211">
                  <c:v>35580.959472829403</c:v>
                </c:pt>
                <c:pt idx="1212">
                  <c:v>35983.819038788599</c:v>
                </c:pt>
                <c:pt idx="1213">
                  <c:v>36773.5239496297</c:v>
                </c:pt>
                <c:pt idx="1214">
                  <c:v>38118.572575087397</c:v>
                </c:pt>
                <c:pt idx="1215">
                  <c:v>39255.854346293301</c:v>
                </c:pt>
                <c:pt idx="1216">
                  <c:v>38221.676127789797</c:v>
                </c:pt>
                <c:pt idx="1217">
                  <c:v>38706.499195971497</c:v>
                </c:pt>
                <c:pt idx="1218">
                  <c:v>38440.659644733802</c:v>
                </c:pt>
                <c:pt idx="1219">
                  <c:v>36954.928274018203</c:v>
                </c:pt>
                <c:pt idx="1220">
                  <c:v>35979.165491914995</c:v>
                </c:pt>
                <c:pt idx="1221">
                  <c:v>37324.354209127501</c:v>
                </c:pt>
                <c:pt idx="1222">
                  <c:v>36353.372309885191</c:v>
                </c:pt>
                <c:pt idx="1223">
                  <c:v>36162.692710297699</c:v>
                </c:pt>
                <c:pt idx="1224">
                  <c:v>37536.202891595298</c:v>
                </c:pt>
                <c:pt idx="1225">
                  <c:v>38500.029829252497</c:v>
                </c:pt>
                <c:pt idx="1226">
                  <c:v>36468.936326445299</c:v>
                </c:pt>
                <c:pt idx="1227">
                  <c:v>37437.097245393197</c:v>
                </c:pt>
                <c:pt idx="1228">
                  <c:v>35881.852085033701</c:v>
                </c:pt>
                <c:pt idx="1229">
                  <c:v>36186.258383734901</c:v>
                </c:pt>
                <c:pt idx="1230">
                  <c:v>37158.152611435202</c:v>
                </c:pt>
                <c:pt idx="1231">
                  <c:v>36356.230982108398</c:v>
                </c:pt>
                <c:pt idx="1232">
                  <c:v>36885.808402952593</c:v>
                </c:pt>
                <c:pt idx="1233">
                  <c:v>40129.933201146101</c:v>
                </c:pt>
                <c:pt idx="1234">
                  <c:v>36451.477963281897</c:v>
                </c:pt>
                <c:pt idx="1235">
                  <c:v>38229.327003721803</c:v>
                </c:pt>
                <c:pt idx="1236">
                  <c:v>36817.111155578299</c:v>
                </c:pt>
                <c:pt idx="1237">
                  <c:v>38244.334857916401</c:v>
                </c:pt>
                <c:pt idx="1238">
                  <c:v>38673.605143316498</c:v>
                </c:pt>
                <c:pt idx="1239">
                  <c:v>34615.662667817596</c:v>
                </c:pt>
                <c:pt idx="1240">
                  <c:v>39501.248913219402</c:v>
                </c:pt>
                <c:pt idx="1241">
                  <c:v>36423.668156652391</c:v>
                </c:pt>
                <c:pt idx="1242">
                  <c:v>37606.990856366596</c:v>
                </c:pt>
                <c:pt idx="1243">
                  <c:v>35016.361553914699</c:v>
                </c:pt>
                <c:pt idx="1244">
                  <c:v>37351.118352684003</c:v>
                </c:pt>
                <c:pt idx="1245">
                  <c:v>36276.639478158206</c:v>
                </c:pt>
                <c:pt idx="1246">
                  <c:v>37062.084727125803</c:v>
                </c:pt>
                <c:pt idx="1247">
                  <c:v>35459.271099818601</c:v>
                </c:pt>
                <c:pt idx="1248">
                  <c:v>38529.537466964895</c:v>
                </c:pt>
                <c:pt idx="1249">
                  <c:v>38962.302237267999</c:v>
                </c:pt>
                <c:pt idx="1250">
                  <c:v>37032.383959979401</c:v>
                </c:pt>
                <c:pt idx="1251">
                  <c:v>37901.410321028801</c:v>
                </c:pt>
                <c:pt idx="1252">
                  <c:v>37207.128833581301</c:v>
                </c:pt>
                <c:pt idx="1253">
                  <c:v>37023.816635860501</c:v>
                </c:pt>
                <c:pt idx="1254">
                  <c:v>39094.6621706019</c:v>
                </c:pt>
                <c:pt idx="1255">
                  <c:v>37919.924690931293</c:v>
                </c:pt>
                <c:pt idx="1256">
                  <c:v>37955.051346172702</c:v>
                </c:pt>
                <c:pt idx="1257">
                  <c:v>39286.382270341303</c:v>
                </c:pt>
                <c:pt idx="1258">
                  <c:v>34349.210031832205</c:v>
                </c:pt>
                <c:pt idx="1259">
                  <c:v>37636.2087748837</c:v>
                </c:pt>
                <c:pt idx="1260">
                  <c:v>39103.782357462507</c:v>
                </c:pt>
                <c:pt idx="1261">
                  <c:v>35086.762555452893</c:v>
                </c:pt>
                <c:pt idx="1262">
                  <c:v>35715.048082518202</c:v>
                </c:pt>
                <c:pt idx="1263">
                  <c:v>37958.670600646801</c:v>
                </c:pt>
                <c:pt idx="1264">
                  <c:v>36095.954034107795</c:v>
                </c:pt>
                <c:pt idx="1265">
                  <c:v>37287.5537031274</c:v>
                </c:pt>
                <c:pt idx="1266">
                  <c:v>38175.218610538694</c:v>
                </c:pt>
                <c:pt idx="1267">
                  <c:v>35811.098200802502</c:v>
                </c:pt>
                <c:pt idx="1268">
                  <c:v>37417.653498120198</c:v>
                </c:pt>
                <c:pt idx="1269">
                  <c:v>35896.201585105198</c:v>
                </c:pt>
                <c:pt idx="1270">
                  <c:v>38725.744890096306</c:v>
                </c:pt>
                <c:pt idx="1271">
                  <c:v>36462.283182920699</c:v>
                </c:pt>
                <c:pt idx="1272">
                  <c:v>35578.537715362792</c:v>
                </c:pt>
                <c:pt idx="1273">
                  <c:v>36295.532785720105</c:v>
                </c:pt>
                <c:pt idx="1274">
                  <c:v>34723.774246382301</c:v>
                </c:pt>
                <c:pt idx="1275">
                  <c:v>39239.754861470006</c:v>
                </c:pt>
                <c:pt idx="1276">
                  <c:v>36129.779836014597</c:v>
                </c:pt>
                <c:pt idx="1277">
                  <c:v>36287.002816407599</c:v>
                </c:pt>
                <c:pt idx="1278">
                  <c:v>36700.915742962403</c:v>
                </c:pt>
                <c:pt idx="1279">
                  <c:v>35207.962357873897</c:v>
                </c:pt>
                <c:pt idx="1280">
                  <c:v>37169.829459393797</c:v>
                </c:pt>
                <c:pt idx="1281">
                  <c:v>37085.869142855707</c:v>
                </c:pt>
                <c:pt idx="1282">
                  <c:v>36901.9666746148</c:v>
                </c:pt>
                <c:pt idx="1283">
                  <c:v>35103.443562490706</c:v>
                </c:pt>
                <c:pt idx="1284">
                  <c:v>40616.791840698301</c:v>
                </c:pt>
                <c:pt idx="1285">
                  <c:v>37092.172230512704</c:v>
                </c:pt>
                <c:pt idx="1286">
                  <c:v>35345.7709737033</c:v>
                </c:pt>
                <c:pt idx="1287">
                  <c:v>36544.014600067698</c:v>
                </c:pt>
                <c:pt idx="1288">
                  <c:v>35756.107726838905</c:v>
                </c:pt>
                <c:pt idx="1289">
                  <c:v>35896.048279746901</c:v>
                </c:pt>
                <c:pt idx="1290">
                  <c:v>36402.366287194403</c:v>
                </c:pt>
                <c:pt idx="1291">
                  <c:v>35724.829407680205</c:v>
                </c:pt>
                <c:pt idx="1292">
                  <c:v>37201.283637606204</c:v>
                </c:pt>
                <c:pt idx="1293">
                  <c:v>40104.7064521059</c:v>
                </c:pt>
                <c:pt idx="1294">
                  <c:v>36804.163874411504</c:v>
                </c:pt>
                <c:pt idx="1295">
                  <c:v>36526.6202094256</c:v>
                </c:pt>
                <c:pt idx="1296">
                  <c:v>38298.670548996997</c:v>
                </c:pt>
                <c:pt idx="1297">
                  <c:v>39391.6054276594</c:v>
                </c:pt>
                <c:pt idx="1298">
                  <c:v>34929.644164355399</c:v>
                </c:pt>
                <c:pt idx="1299">
                  <c:v>36034.399749388904</c:v>
                </c:pt>
                <c:pt idx="1300">
                  <c:v>36333.545699116294</c:v>
                </c:pt>
                <c:pt idx="1301">
                  <c:v>37275.438060438697</c:v>
                </c:pt>
                <c:pt idx="1302">
                  <c:v>36439.304438520499</c:v>
                </c:pt>
                <c:pt idx="1303">
                  <c:v>39549.315979021798</c:v>
                </c:pt>
                <c:pt idx="1304">
                  <c:v>38750.965897992806</c:v>
                </c:pt>
                <c:pt idx="1305">
                  <c:v>35881.827511463503</c:v>
                </c:pt>
                <c:pt idx="1306">
                  <c:v>36095.033111571101</c:v>
                </c:pt>
                <c:pt idx="1307">
                  <c:v>35053.767036037403</c:v>
                </c:pt>
                <c:pt idx="1308">
                  <c:v>38702.434870032201</c:v>
                </c:pt>
                <c:pt idx="1309">
                  <c:v>34628.739688251495</c:v>
                </c:pt>
                <c:pt idx="1310">
                  <c:v>36751.907801891801</c:v>
                </c:pt>
                <c:pt idx="1311">
                  <c:v>38701.096216385296</c:v>
                </c:pt>
                <c:pt idx="1312">
                  <c:v>35618.644970810303</c:v>
                </c:pt>
                <c:pt idx="1313">
                  <c:v>34786.588221174497</c:v>
                </c:pt>
                <c:pt idx="1314">
                  <c:v>37519.317569721999</c:v>
                </c:pt>
                <c:pt idx="1315">
                  <c:v>39240.732748652794</c:v>
                </c:pt>
                <c:pt idx="1316">
                  <c:v>37545.759606770094</c:v>
                </c:pt>
                <c:pt idx="1317">
                  <c:v>37545.130911518398</c:v>
                </c:pt>
                <c:pt idx="1318">
                  <c:v>36830.638521489396</c:v>
                </c:pt>
                <c:pt idx="1319">
                  <c:v>36785.411007516101</c:v>
                </c:pt>
                <c:pt idx="1320">
                  <c:v>36538.761803002999</c:v>
                </c:pt>
                <c:pt idx="1321">
                  <c:v>38018.753022870194</c:v>
                </c:pt>
                <c:pt idx="1322">
                  <c:v>36144.204404669406</c:v>
                </c:pt>
                <c:pt idx="1323">
                  <c:v>38406.201023731301</c:v>
                </c:pt>
                <c:pt idx="1324">
                  <c:v>38226.421763117098</c:v>
                </c:pt>
                <c:pt idx="1325">
                  <c:v>36319.677734288402</c:v>
                </c:pt>
                <c:pt idx="1326">
                  <c:v>34945.166435860301</c:v>
                </c:pt>
                <c:pt idx="1327">
                  <c:v>37016.9424215201</c:v>
                </c:pt>
                <c:pt idx="1328">
                  <c:v>36740.288426901898</c:v>
                </c:pt>
                <c:pt idx="1329">
                  <c:v>34643.968068603994</c:v>
                </c:pt>
                <c:pt idx="1330">
                  <c:v>36073.554574221096</c:v>
                </c:pt>
                <c:pt idx="1331">
                  <c:v>39004.366105277004</c:v>
                </c:pt>
                <c:pt idx="1332">
                  <c:v>35809.940491986999</c:v>
                </c:pt>
                <c:pt idx="1333">
                  <c:v>36826.094749564902</c:v>
                </c:pt>
                <c:pt idx="1334">
                  <c:v>37364.864312560901</c:v>
                </c:pt>
                <c:pt idx="1335">
                  <c:v>37654.810425757802</c:v>
                </c:pt>
                <c:pt idx="1336">
                  <c:v>36496.822805678603</c:v>
                </c:pt>
                <c:pt idx="1337">
                  <c:v>37086.940256501999</c:v>
                </c:pt>
                <c:pt idx="1338">
                  <c:v>36802.354618949699</c:v>
                </c:pt>
                <c:pt idx="1339">
                  <c:v>35360.0016814638</c:v>
                </c:pt>
                <c:pt idx="1340">
                  <c:v>37309.919707255394</c:v>
                </c:pt>
                <c:pt idx="1341">
                  <c:v>36834.380140752895</c:v>
                </c:pt>
                <c:pt idx="1342">
                  <c:v>35389.311516371599</c:v>
                </c:pt>
                <c:pt idx="1343">
                  <c:v>41938.462850952506</c:v>
                </c:pt>
                <c:pt idx="1344">
                  <c:v>39448.826825197306</c:v>
                </c:pt>
                <c:pt idx="1345">
                  <c:v>39566.165906805298</c:v>
                </c:pt>
                <c:pt idx="1346">
                  <c:v>34265.455613165701</c:v>
                </c:pt>
                <c:pt idx="1347">
                  <c:v>39025.391758131904</c:v>
                </c:pt>
                <c:pt idx="1348">
                  <c:v>34906.072870508702</c:v>
                </c:pt>
                <c:pt idx="1349">
                  <c:v>39496.369998693997</c:v>
                </c:pt>
                <c:pt idx="1350">
                  <c:v>38840.246046289198</c:v>
                </c:pt>
                <c:pt idx="1351">
                  <c:v>39432.6730787915</c:v>
                </c:pt>
                <c:pt idx="1352">
                  <c:v>35312.159298923201</c:v>
                </c:pt>
                <c:pt idx="1353">
                  <c:v>37700.963802456601</c:v>
                </c:pt>
                <c:pt idx="1354">
                  <c:v>34564.537596057198</c:v>
                </c:pt>
                <c:pt idx="1355">
                  <c:v>36659.232244225495</c:v>
                </c:pt>
                <c:pt idx="1356">
                  <c:v>37482.418017374999</c:v>
                </c:pt>
                <c:pt idx="1357">
                  <c:v>36706.790656012905</c:v>
                </c:pt>
                <c:pt idx="1358">
                  <c:v>37400.609937925496</c:v>
                </c:pt>
                <c:pt idx="1359">
                  <c:v>33278.636539043</c:v>
                </c:pt>
                <c:pt idx="1360">
                  <c:v>36156.772612365297</c:v>
                </c:pt>
                <c:pt idx="1361">
                  <c:v>36873.473958813396</c:v>
                </c:pt>
                <c:pt idx="1362">
                  <c:v>36362.773777818802</c:v>
                </c:pt>
                <c:pt idx="1363">
                  <c:v>36255.123533510094</c:v>
                </c:pt>
                <c:pt idx="1364">
                  <c:v>36770.514408118797</c:v>
                </c:pt>
                <c:pt idx="1365">
                  <c:v>40284.041552924005</c:v>
                </c:pt>
                <c:pt idx="1366">
                  <c:v>35547.356547060001</c:v>
                </c:pt>
                <c:pt idx="1367">
                  <c:v>39334.189215070001</c:v>
                </c:pt>
                <c:pt idx="1368">
                  <c:v>39009.309343269706</c:v>
                </c:pt>
                <c:pt idx="1369">
                  <c:v>38256.115541161402</c:v>
                </c:pt>
                <c:pt idx="1370">
                  <c:v>41521.726508052205</c:v>
                </c:pt>
                <c:pt idx="1371">
                  <c:v>37413.165458824195</c:v>
                </c:pt>
                <c:pt idx="1372">
                  <c:v>36447.948602921504</c:v>
                </c:pt>
                <c:pt idx="1373">
                  <c:v>36777.006809454098</c:v>
                </c:pt>
                <c:pt idx="1374">
                  <c:v>36308.311728745</c:v>
                </c:pt>
                <c:pt idx="1375">
                  <c:v>37989.983363460102</c:v>
                </c:pt>
                <c:pt idx="1376">
                  <c:v>35524.518073574902</c:v>
                </c:pt>
                <c:pt idx="1377">
                  <c:v>39059.808240783997</c:v>
                </c:pt>
                <c:pt idx="1378">
                  <c:v>39355.9408582592</c:v>
                </c:pt>
                <c:pt idx="1379">
                  <c:v>36943.226056242303</c:v>
                </c:pt>
                <c:pt idx="1380">
                  <c:v>37367.094674086693</c:v>
                </c:pt>
                <c:pt idx="1381">
                  <c:v>36186.423330796693</c:v>
                </c:pt>
                <c:pt idx="1382">
                  <c:v>36873.5637290952</c:v>
                </c:pt>
                <c:pt idx="1383">
                  <c:v>37884.036847572803</c:v>
                </c:pt>
                <c:pt idx="1384">
                  <c:v>38352.193938291792</c:v>
                </c:pt>
                <c:pt idx="1385">
                  <c:v>36299.042448476801</c:v>
                </c:pt>
                <c:pt idx="1386">
                  <c:v>37294.242579622303</c:v>
                </c:pt>
                <c:pt idx="1387">
                  <c:v>35877.277450182897</c:v>
                </c:pt>
                <c:pt idx="1388">
                  <c:v>36160.1625100893</c:v>
                </c:pt>
                <c:pt idx="1389">
                  <c:v>37182.669710134796</c:v>
                </c:pt>
                <c:pt idx="1390">
                  <c:v>35751.634755207793</c:v>
                </c:pt>
                <c:pt idx="1391">
                  <c:v>38109.030615300799</c:v>
                </c:pt>
                <c:pt idx="1392">
                  <c:v>36591.503353597698</c:v>
                </c:pt>
                <c:pt idx="1393">
                  <c:v>36215.601638780798</c:v>
                </c:pt>
                <c:pt idx="1394">
                  <c:v>37432.441715303001</c:v>
                </c:pt>
                <c:pt idx="1395">
                  <c:v>36281.329012192502</c:v>
                </c:pt>
                <c:pt idx="1396">
                  <c:v>38050.711643990602</c:v>
                </c:pt>
                <c:pt idx="1397">
                  <c:v>34121.601428027701</c:v>
                </c:pt>
                <c:pt idx="1398">
                  <c:v>37872.381234195105</c:v>
                </c:pt>
                <c:pt idx="1399">
                  <c:v>37912.769550106605</c:v>
                </c:pt>
                <c:pt idx="1400">
                  <c:v>38322.176196795597</c:v>
                </c:pt>
                <c:pt idx="1401">
                  <c:v>37707.702642235105</c:v>
                </c:pt>
                <c:pt idx="1402">
                  <c:v>36927.121298020604</c:v>
                </c:pt>
                <c:pt idx="1403">
                  <c:v>36767.015776566004</c:v>
                </c:pt>
                <c:pt idx="1404">
                  <c:v>36108.755525396598</c:v>
                </c:pt>
                <c:pt idx="1405">
                  <c:v>35491.919036352301</c:v>
                </c:pt>
                <c:pt idx="1406">
                  <c:v>39164.785786699504</c:v>
                </c:pt>
                <c:pt idx="1407">
                  <c:v>37815.123608137394</c:v>
                </c:pt>
                <c:pt idx="1408">
                  <c:v>37676.887609664496</c:v>
                </c:pt>
                <c:pt idx="1409">
                  <c:v>37343.661680611396</c:v>
                </c:pt>
                <c:pt idx="1410">
                  <c:v>34381.133210088607</c:v>
                </c:pt>
                <c:pt idx="1411">
                  <c:v>35606.886864255503</c:v>
                </c:pt>
                <c:pt idx="1412">
                  <c:v>35476.017274608799</c:v>
                </c:pt>
                <c:pt idx="1413">
                  <c:v>36409.524313482805</c:v>
                </c:pt>
                <c:pt idx="1414">
                  <c:v>35864.888120953801</c:v>
                </c:pt>
                <c:pt idx="1415">
                  <c:v>36600.720900116699</c:v>
                </c:pt>
                <c:pt idx="1416">
                  <c:v>35733.361427318698</c:v>
                </c:pt>
                <c:pt idx="1417">
                  <c:v>38263.888059673598</c:v>
                </c:pt>
                <c:pt idx="1418">
                  <c:v>37121.125963406797</c:v>
                </c:pt>
                <c:pt idx="1419">
                  <c:v>37029.040942021398</c:v>
                </c:pt>
                <c:pt idx="1420">
                  <c:v>37067.110220384799</c:v>
                </c:pt>
                <c:pt idx="1421">
                  <c:v>38104.547940015196</c:v>
                </c:pt>
                <c:pt idx="1422">
                  <c:v>37287.299654503106</c:v>
                </c:pt>
                <c:pt idx="1423">
                  <c:v>36325.674336372598</c:v>
                </c:pt>
                <c:pt idx="1424">
                  <c:v>38849.180227932899</c:v>
                </c:pt>
                <c:pt idx="1425">
                  <c:v>36577.525106662302</c:v>
                </c:pt>
                <c:pt idx="1426">
                  <c:v>38517.094658071197</c:v>
                </c:pt>
                <c:pt idx="1427">
                  <c:v>39581.555892541801</c:v>
                </c:pt>
                <c:pt idx="1428">
                  <c:v>37045.216373636198</c:v>
                </c:pt>
                <c:pt idx="1429">
                  <c:v>36995.043212243902</c:v>
                </c:pt>
                <c:pt idx="1430">
                  <c:v>38196.604434683701</c:v>
                </c:pt>
                <c:pt idx="1431">
                  <c:v>35495.4935405012</c:v>
                </c:pt>
                <c:pt idx="1432">
                  <c:v>39042.889705067901</c:v>
                </c:pt>
                <c:pt idx="1433">
                  <c:v>36226.5514519106</c:v>
                </c:pt>
                <c:pt idx="1434">
                  <c:v>34915.428135721595</c:v>
                </c:pt>
                <c:pt idx="1435">
                  <c:v>37996.855831703499</c:v>
                </c:pt>
                <c:pt idx="1436">
                  <c:v>38135.309847820099</c:v>
                </c:pt>
                <c:pt idx="1437">
                  <c:v>35668.197814114501</c:v>
                </c:pt>
                <c:pt idx="1438">
                  <c:v>35848.193264803194</c:v>
                </c:pt>
                <c:pt idx="1439">
                  <c:v>36155.7691905428</c:v>
                </c:pt>
                <c:pt idx="1440">
                  <c:v>35896.108503450392</c:v>
                </c:pt>
                <c:pt idx="1441">
                  <c:v>38661.155251129901</c:v>
                </c:pt>
                <c:pt idx="1442">
                  <c:v>35818.375192728701</c:v>
                </c:pt>
                <c:pt idx="1443">
                  <c:v>37436.831821314699</c:v>
                </c:pt>
                <c:pt idx="1444">
                  <c:v>39923.116676819802</c:v>
                </c:pt>
                <c:pt idx="1445">
                  <c:v>40994.756750328597</c:v>
                </c:pt>
                <c:pt idx="1446">
                  <c:v>38353.805505305805</c:v>
                </c:pt>
                <c:pt idx="1447">
                  <c:v>38123.204402298798</c:v>
                </c:pt>
                <c:pt idx="1448">
                  <c:v>38477.469442634596</c:v>
                </c:pt>
                <c:pt idx="1449">
                  <c:v>40464.548324239295</c:v>
                </c:pt>
                <c:pt idx="1450">
                  <c:v>39730.189509985299</c:v>
                </c:pt>
                <c:pt idx="1451">
                  <c:v>36596.068753057698</c:v>
                </c:pt>
                <c:pt idx="1452">
                  <c:v>34909.764813009504</c:v>
                </c:pt>
                <c:pt idx="1453">
                  <c:v>35816.181463454501</c:v>
                </c:pt>
                <c:pt idx="1454">
                  <c:v>39840.5542719402</c:v>
                </c:pt>
                <c:pt idx="1455">
                  <c:v>36932.960451803097</c:v>
                </c:pt>
                <c:pt idx="1456">
                  <c:v>35553.876861141202</c:v>
                </c:pt>
                <c:pt idx="1457">
                  <c:v>35877.127692226502</c:v>
                </c:pt>
                <c:pt idx="1458">
                  <c:v>39462.141275110698</c:v>
                </c:pt>
                <c:pt idx="1459">
                  <c:v>39615.566842341097</c:v>
                </c:pt>
                <c:pt idx="1460">
                  <c:v>36231.514417568003</c:v>
                </c:pt>
                <c:pt idx="1461">
                  <c:v>39448.0332155059</c:v>
                </c:pt>
                <c:pt idx="1462">
                  <c:v>40199.186681912703</c:v>
                </c:pt>
                <c:pt idx="1463">
                  <c:v>38923.713539471406</c:v>
                </c:pt>
                <c:pt idx="1464">
                  <c:v>37063.892427598999</c:v>
                </c:pt>
                <c:pt idx="1465">
                  <c:v>38701.184010643003</c:v>
                </c:pt>
                <c:pt idx="1466">
                  <c:v>37807.450900808297</c:v>
                </c:pt>
                <c:pt idx="1467">
                  <c:v>39386.954847640998</c:v>
                </c:pt>
                <c:pt idx="1468">
                  <c:v>35756.704900447497</c:v>
                </c:pt>
                <c:pt idx="1469">
                  <c:v>34275.672191934296</c:v>
                </c:pt>
                <c:pt idx="1470">
                  <c:v>36543.862864016301</c:v>
                </c:pt>
                <c:pt idx="1471">
                  <c:v>36834.589939987403</c:v>
                </c:pt>
                <c:pt idx="1472">
                  <c:v>34438.8031372849</c:v>
                </c:pt>
                <c:pt idx="1473">
                  <c:v>35953.604380214703</c:v>
                </c:pt>
                <c:pt idx="1474">
                  <c:v>36484.489059556203</c:v>
                </c:pt>
                <c:pt idx="1475">
                  <c:v>37160.118407868402</c:v>
                </c:pt>
                <c:pt idx="1476">
                  <c:v>39248.210962830693</c:v>
                </c:pt>
                <c:pt idx="1477">
                  <c:v>39052.497861254393</c:v>
                </c:pt>
                <c:pt idx="1478">
                  <c:v>36616.918594116301</c:v>
                </c:pt>
                <c:pt idx="1479">
                  <c:v>42387.8605046554</c:v>
                </c:pt>
                <c:pt idx="1480">
                  <c:v>36048.538757055896</c:v>
                </c:pt>
                <c:pt idx="1481">
                  <c:v>34427.337627292596</c:v>
                </c:pt>
                <c:pt idx="1482">
                  <c:v>36278.862461927201</c:v>
                </c:pt>
                <c:pt idx="1483">
                  <c:v>37170.124643365598</c:v>
                </c:pt>
                <c:pt idx="1484">
                  <c:v>35670.096606849002</c:v>
                </c:pt>
                <c:pt idx="1485">
                  <c:v>40927.859187726703</c:v>
                </c:pt>
                <c:pt idx="1486">
                  <c:v>36329.972418850703</c:v>
                </c:pt>
                <c:pt idx="1487">
                  <c:v>36841.150297979701</c:v>
                </c:pt>
                <c:pt idx="1488">
                  <c:v>40509.762450250404</c:v>
                </c:pt>
                <c:pt idx="1489">
                  <c:v>37762.419906000301</c:v>
                </c:pt>
                <c:pt idx="1490">
                  <c:v>37514.358163668301</c:v>
                </c:pt>
                <c:pt idx="1491">
                  <c:v>36217.743386332397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37439.823299722098</c:v>
                </c:pt>
                <c:pt idx="1495">
                  <c:v>37327.014499185694</c:v>
                </c:pt>
                <c:pt idx="1496">
                  <c:v>36206.307021327506</c:v>
                </c:pt>
                <c:pt idx="1497">
                  <c:v>35774.873510129401</c:v>
                </c:pt>
                <c:pt idx="1498">
                  <c:v>38264.428597270206</c:v>
                </c:pt>
                <c:pt idx="1499">
                  <c:v>37891.170560652899</c:v>
                </c:pt>
                <c:pt idx="1500">
                  <c:v>37553.960872573</c:v>
                </c:pt>
                <c:pt idx="1501">
                  <c:v>35693.730191599097</c:v>
                </c:pt>
                <c:pt idx="1502">
                  <c:v>37726.634336485906</c:v>
                </c:pt>
                <c:pt idx="1503">
                  <c:v>34605.824734201997</c:v>
                </c:pt>
                <c:pt idx="1504">
                  <c:v>34174.698898334296</c:v>
                </c:pt>
                <c:pt idx="1505">
                  <c:v>38800.780007407797</c:v>
                </c:pt>
                <c:pt idx="1506">
                  <c:v>36880.681617865099</c:v>
                </c:pt>
                <c:pt idx="1507">
                  <c:v>35774.444163219698</c:v>
                </c:pt>
                <c:pt idx="1508">
                  <c:v>36615.759785324393</c:v>
                </c:pt>
                <c:pt idx="1509">
                  <c:v>35722.514100642002</c:v>
                </c:pt>
                <c:pt idx="1510">
                  <c:v>36726.300877465401</c:v>
                </c:pt>
                <c:pt idx="1511">
                  <c:v>37178.478460486192</c:v>
                </c:pt>
                <c:pt idx="1512">
                  <c:v>38545.371780647794</c:v>
                </c:pt>
                <c:pt idx="1513">
                  <c:v>37629.421273198896</c:v>
                </c:pt>
                <c:pt idx="1514">
                  <c:v>37726.467126206604</c:v>
                </c:pt>
                <c:pt idx="1515">
                  <c:v>38206.5541722708</c:v>
                </c:pt>
                <c:pt idx="1516">
                  <c:v>37938.051508687699</c:v>
                </c:pt>
                <c:pt idx="1517">
                  <c:v>37353.176292200296</c:v>
                </c:pt>
                <c:pt idx="1518">
                  <c:v>36346.846244143802</c:v>
                </c:pt>
                <c:pt idx="1519">
                  <c:v>35912.317303433898</c:v>
                </c:pt>
                <c:pt idx="1520">
                  <c:v>37666.116181413803</c:v>
                </c:pt>
                <c:pt idx="1521">
                  <c:v>37051.484330969601</c:v>
                </c:pt>
                <c:pt idx="1522">
                  <c:v>38041.608422475299</c:v>
                </c:pt>
                <c:pt idx="1523">
                  <c:v>34659.775741624995</c:v>
                </c:pt>
                <c:pt idx="1524">
                  <c:v>35302.837807096003</c:v>
                </c:pt>
                <c:pt idx="1525">
                  <c:v>38716.945065435204</c:v>
                </c:pt>
                <c:pt idx="1526">
                  <c:v>37672.420228719697</c:v>
                </c:pt>
                <c:pt idx="1527">
                  <c:v>36022.158263722202</c:v>
                </c:pt>
                <c:pt idx="1528">
                  <c:v>34987.457304330695</c:v>
                </c:pt>
                <c:pt idx="1529">
                  <c:v>35708.208119398099</c:v>
                </c:pt>
                <c:pt idx="1530">
                  <c:v>36034.092329085797</c:v>
                </c:pt>
                <c:pt idx="1531">
                  <c:v>37936.552230042798</c:v>
                </c:pt>
                <c:pt idx="1532">
                  <c:v>35896.761917187498</c:v>
                </c:pt>
                <c:pt idx="1533">
                  <c:v>37208.087112480898</c:v>
                </c:pt>
                <c:pt idx="1534">
                  <c:v>36422.235393427101</c:v>
                </c:pt>
                <c:pt idx="1535">
                  <c:v>39424.416788694405</c:v>
                </c:pt>
                <c:pt idx="1536">
                  <c:v>37907.816233047895</c:v>
                </c:pt>
                <c:pt idx="1537">
                  <c:v>36362.5938052778</c:v>
                </c:pt>
                <c:pt idx="1538">
                  <c:v>37247.009839804799</c:v>
                </c:pt>
                <c:pt idx="1539">
                  <c:v>37850.895733750498</c:v>
                </c:pt>
                <c:pt idx="1540">
                  <c:v>36621.257822402404</c:v>
                </c:pt>
                <c:pt idx="1541">
                  <c:v>35942.274480475302</c:v>
                </c:pt>
                <c:pt idx="1542">
                  <c:v>37769.067751614595</c:v>
                </c:pt>
                <c:pt idx="1543">
                  <c:v>37797.503425555202</c:v>
                </c:pt>
                <c:pt idx="1544">
                  <c:v>37034.172789640201</c:v>
                </c:pt>
                <c:pt idx="1545">
                  <c:v>38299.266582817407</c:v>
                </c:pt>
                <c:pt idx="1546">
                  <c:v>37124.780672106004</c:v>
                </c:pt>
                <c:pt idx="1547">
                  <c:v>37656.798198254204</c:v>
                </c:pt>
                <c:pt idx="1548">
                  <c:v>36622.995068893804</c:v>
                </c:pt>
                <c:pt idx="1549">
                  <c:v>37676.7140298944</c:v>
                </c:pt>
                <c:pt idx="1550">
                  <c:v>39621.931105380907</c:v>
                </c:pt>
                <c:pt idx="1551">
                  <c:v>38269.536781272102</c:v>
                </c:pt>
                <c:pt idx="1552">
                  <c:v>37290.847767855099</c:v>
                </c:pt>
                <c:pt idx="1553">
                  <c:v>38552.623430769905</c:v>
                </c:pt>
                <c:pt idx="1554">
                  <c:v>36730.407428413797</c:v>
                </c:pt>
                <c:pt idx="1555">
                  <c:v>33375.327940146803</c:v>
                </c:pt>
                <c:pt idx="1556">
                  <c:v>37612.097786629005</c:v>
                </c:pt>
                <c:pt idx="1557">
                  <c:v>36901.127544199597</c:v>
                </c:pt>
                <c:pt idx="1558">
                  <c:v>34355.460639732897</c:v>
                </c:pt>
                <c:pt idx="1559">
                  <c:v>35948.165413649098</c:v>
                </c:pt>
                <c:pt idx="1560">
                  <c:v>38978.217325127203</c:v>
                </c:pt>
                <c:pt idx="1561">
                  <c:v>37479.154367405099</c:v>
                </c:pt>
                <c:pt idx="1562">
                  <c:v>35244.929612436397</c:v>
                </c:pt>
                <c:pt idx="1563">
                  <c:v>36249.583222032801</c:v>
                </c:pt>
                <c:pt idx="1564">
                  <c:v>37208.200198091494</c:v>
                </c:pt>
                <c:pt idx="1565">
                  <c:v>35775.819745212197</c:v>
                </c:pt>
                <c:pt idx="1566">
                  <c:v>35183.1011971927</c:v>
                </c:pt>
                <c:pt idx="1567">
                  <c:v>37748.624074577994</c:v>
                </c:pt>
                <c:pt idx="1568">
                  <c:v>36871.392997535295</c:v>
                </c:pt>
                <c:pt idx="1569">
                  <c:v>36094.000878120001</c:v>
                </c:pt>
                <c:pt idx="1570">
                  <c:v>36676.229768534598</c:v>
                </c:pt>
                <c:pt idx="1571">
                  <c:v>37556.671566143705</c:v>
                </c:pt>
                <c:pt idx="1572">
                  <c:v>39356.933378870905</c:v>
                </c:pt>
                <c:pt idx="1573">
                  <c:v>34917.275613382204</c:v>
                </c:pt>
                <c:pt idx="1574">
                  <c:v>39694.586134210498</c:v>
                </c:pt>
                <c:pt idx="1575">
                  <c:v>37205.864138887002</c:v>
                </c:pt>
                <c:pt idx="1576">
                  <c:v>40844.802382512207</c:v>
                </c:pt>
                <c:pt idx="1577">
                  <c:v>38779.448060421506</c:v>
                </c:pt>
                <c:pt idx="1578">
                  <c:v>36425.070637040801</c:v>
                </c:pt>
                <c:pt idx="1579">
                  <c:v>35865.336146429603</c:v>
                </c:pt>
                <c:pt idx="1580">
                  <c:v>36023.165309200602</c:v>
                </c:pt>
                <c:pt idx="1581">
                  <c:v>37832.6681728248</c:v>
                </c:pt>
                <c:pt idx="1582">
                  <c:v>38585.993028555298</c:v>
                </c:pt>
                <c:pt idx="1583">
                  <c:v>39731.758957959799</c:v>
                </c:pt>
                <c:pt idx="1584">
                  <c:v>38755.179983994196</c:v>
                </c:pt>
                <c:pt idx="1585">
                  <c:v>35901.0236169907</c:v>
                </c:pt>
                <c:pt idx="1586">
                  <c:v>38119.679378890796</c:v>
                </c:pt>
                <c:pt idx="1587">
                  <c:v>37454.854941105797</c:v>
                </c:pt>
                <c:pt idx="1588">
                  <c:v>34520.806457240702</c:v>
                </c:pt>
                <c:pt idx="1589">
                  <c:v>36798.221187335206</c:v>
                </c:pt>
                <c:pt idx="1590">
                  <c:v>37269.824497173897</c:v>
                </c:pt>
                <c:pt idx="1591">
                  <c:v>39374.553836865496</c:v>
                </c:pt>
                <c:pt idx="1592">
                  <c:v>39821.648940074701</c:v>
                </c:pt>
                <c:pt idx="1593">
                  <c:v>35834.0101824495</c:v>
                </c:pt>
                <c:pt idx="1594">
                  <c:v>37580.002375609605</c:v>
                </c:pt>
                <c:pt idx="1595">
                  <c:v>34614.904205591803</c:v>
                </c:pt>
                <c:pt idx="1596">
                  <c:v>36940.561122233004</c:v>
                </c:pt>
                <c:pt idx="1597">
                  <c:v>44054.366883437608</c:v>
                </c:pt>
                <c:pt idx="1598">
                  <c:v>37575.207690883093</c:v>
                </c:pt>
                <c:pt idx="1599">
                  <c:v>35795.020257200405</c:v>
                </c:pt>
                <c:pt idx="1600">
                  <c:v>36171.798506187501</c:v>
                </c:pt>
                <c:pt idx="1601">
                  <c:v>39635.718841651702</c:v>
                </c:pt>
                <c:pt idx="1602">
                  <c:v>37597.681037329799</c:v>
                </c:pt>
                <c:pt idx="1603">
                  <c:v>39801.732764341505</c:v>
                </c:pt>
                <c:pt idx="1604">
                  <c:v>37255.828060199696</c:v>
                </c:pt>
                <c:pt idx="1605">
                  <c:v>34604.744469699501</c:v>
                </c:pt>
                <c:pt idx="1606">
                  <c:v>36991.398451136301</c:v>
                </c:pt>
                <c:pt idx="1607">
                  <c:v>38593.572695771392</c:v>
                </c:pt>
                <c:pt idx="1608">
                  <c:v>37568.231829977696</c:v>
                </c:pt>
                <c:pt idx="1609">
                  <c:v>38702.182012138903</c:v>
                </c:pt>
                <c:pt idx="1610">
                  <c:v>36664.376661448099</c:v>
                </c:pt>
                <c:pt idx="1611">
                  <c:v>36979.507419172398</c:v>
                </c:pt>
                <c:pt idx="1612">
                  <c:v>37576.758312311598</c:v>
                </c:pt>
                <c:pt idx="1613">
                  <c:v>39842.548589095102</c:v>
                </c:pt>
                <c:pt idx="1614">
                  <c:v>39381.024325112099</c:v>
                </c:pt>
                <c:pt idx="1615">
                  <c:v>38274.457190351299</c:v>
                </c:pt>
                <c:pt idx="1616">
                  <c:v>37105.883327912801</c:v>
                </c:pt>
                <c:pt idx="1617">
                  <c:v>36780.358516396002</c:v>
                </c:pt>
                <c:pt idx="1618">
                  <c:v>39109.784944034007</c:v>
                </c:pt>
                <c:pt idx="1619">
                  <c:v>34941.614880506299</c:v>
                </c:pt>
                <c:pt idx="1620">
                  <c:v>36448.500977593794</c:v>
                </c:pt>
                <c:pt idx="1621">
                  <c:v>35441.5675899255</c:v>
                </c:pt>
                <c:pt idx="1622">
                  <c:v>37862.607774527198</c:v>
                </c:pt>
                <c:pt idx="1623">
                  <c:v>37696.2013730912</c:v>
                </c:pt>
                <c:pt idx="1624">
                  <c:v>37227.452577641205</c:v>
                </c:pt>
                <c:pt idx="1625">
                  <c:v>39480.030446003395</c:v>
                </c:pt>
                <c:pt idx="1626">
                  <c:v>39136.433591558001</c:v>
                </c:pt>
                <c:pt idx="1627">
                  <c:v>36819.7518204964</c:v>
                </c:pt>
                <c:pt idx="1628">
                  <c:v>37067.531352837897</c:v>
                </c:pt>
                <c:pt idx="1629">
                  <c:v>36855.777786209801</c:v>
                </c:pt>
                <c:pt idx="1630">
                  <c:v>36854.542780493</c:v>
                </c:pt>
                <c:pt idx="1631">
                  <c:v>37418.397676315406</c:v>
                </c:pt>
                <c:pt idx="1632">
                  <c:v>36952.261066869498</c:v>
                </c:pt>
                <c:pt idx="1633">
                  <c:v>35809.897175921695</c:v>
                </c:pt>
                <c:pt idx="1634">
                  <c:v>34823.952389350103</c:v>
                </c:pt>
                <c:pt idx="1635">
                  <c:v>34175.253111713901</c:v>
                </c:pt>
                <c:pt idx="1636">
                  <c:v>40215.698166709997</c:v>
                </c:pt>
                <c:pt idx="1637">
                  <c:v>37378.713148778996</c:v>
                </c:pt>
                <c:pt idx="1638">
                  <c:v>36894.639802533704</c:v>
                </c:pt>
                <c:pt idx="1639">
                  <c:v>37795.157958473807</c:v>
                </c:pt>
                <c:pt idx="1640">
                  <c:v>37957.239681089704</c:v>
                </c:pt>
                <c:pt idx="1641">
                  <c:v>34824.305262014102</c:v>
                </c:pt>
                <c:pt idx="1642">
                  <c:v>39219.3911208348</c:v>
                </c:pt>
                <c:pt idx="1643">
                  <c:v>35435.946855118804</c:v>
                </c:pt>
                <c:pt idx="1644">
                  <c:v>36108.699287696305</c:v>
                </c:pt>
                <c:pt idx="1645">
                  <c:v>34985.920290287802</c:v>
                </c:pt>
                <c:pt idx="1646">
                  <c:v>35238.224856451998</c:v>
                </c:pt>
                <c:pt idx="1647">
                  <c:v>37062.032297848695</c:v>
                </c:pt>
                <c:pt idx="1648">
                  <c:v>37803.991155057607</c:v>
                </c:pt>
                <c:pt idx="1649">
                  <c:v>36985.898326226699</c:v>
                </c:pt>
                <c:pt idx="1650">
                  <c:v>36709.770431810204</c:v>
                </c:pt>
                <c:pt idx="1651">
                  <c:v>38353.756058296902</c:v>
                </c:pt>
                <c:pt idx="1652">
                  <c:v>38112.627089176101</c:v>
                </c:pt>
                <c:pt idx="1653">
                  <c:v>34977.342485759204</c:v>
                </c:pt>
                <c:pt idx="1654">
                  <c:v>36130.6900874684</c:v>
                </c:pt>
                <c:pt idx="1655">
                  <c:v>39229.137073728198</c:v>
                </c:pt>
                <c:pt idx="1656">
                  <c:v>36308.480973420999</c:v>
                </c:pt>
                <c:pt idx="1657">
                  <c:v>38407.0173633831</c:v>
                </c:pt>
                <c:pt idx="1658">
                  <c:v>34828.512336854605</c:v>
                </c:pt>
                <c:pt idx="1659">
                  <c:v>34451.909650719201</c:v>
                </c:pt>
                <c:pt idx="1660">
                  <c:v>34871.205579862595</c:v>
                </c:pt>
                <c:pt idx="1661">
                  <c:v>37523.821360868504</c:v>
                </c:pt>
                <c:pt idx="1662">
                  <c:v>39867.524408931102</c:v>
                </c:pt>
                <c:pt idx="1663">
                  <c:v>37681.306792931005</c:v>
                </c:pt>
                <c:pt idx="1664">
                  <c:v>36972.551453830696</c:v>
                </c:pt>
                <c:pt idx="1665">
                  <c:v>37539.386324695995</c:v>
                </c:pt>
                <c:pt idx="1666">
                  <c:v>37484.703969319402</c:v>
                </c:pt>
                <c:pt idx="1667">
                  <c:v>38464.493126617999</c:v>
                </c:pt>
                <c:pt idx="1668">
                  <c:v>39251.0481097796</c:v>
                </c:pt>
                <c:pt idx="1669">
                  <c:v>39659.308328255502</c:v>
                </c:pt>
                <c:pt idx="1670">
                  <c:v>40230.950312280802</c:v>
                </c:pt>
                <c:pt idx="1671">
                  <c:v>37975.357429983604</c:v>
                </c:pt>
                <c:pt idx="1672">
                  <c:v>36838.878697982305</c:v>
                </c:pt>
                <c:pt idx="1673">
                  <c:v>36063.377725221995</c:v>
                </c:pt>
                <c:pt idx="1674">
                  <c:v>37147.189081320103</c:v>
                </c:pt>
                <c:pt idx="1675">
                  <c:v>35980.224709155402</c:v>
                </c:pt>
                <c:pt idx="1676">
                  <c:v>37408.584226115403</c:v>
                </c:pt>
                <c:pt idx="1677">
                  <c:v>37208.637404610097</c:v>
                </c:pt>
                <c:pt idx="1678">
                  <c:v>37314.143925589</c:v>
                </c:pt>
                <c:pt idx="1679">
                  <c:v>40153.389659855908</c:v>
                </c:pt>
                <c:pt idx="1680">
                  <c:v>40175.562464069895</c:v>
                </c:pt>
                <c:pt idx="1681">
                  <c:v>35496.9506738614</c:v>
                </c:pt>
                <c:pt idx="1682">
                  <c:v>36699.556187019305</c:v>
                </c:pt>
                <c:pt idx="1683">
                  <c:v>35975.160575426497</c:v>
                </c:pt>
                <c:pt idx="1684">
                  <c:v>39197.792649793002</c:v>
                </c:pt>
                <c:pt idx="1685">
                  <c:v>36393.287864080703</c:v>
                </c:pt>
                <c:pt idx="1686">
                  <c:v>35753.409097621297</c:v>
                </c:pt>
                <c:pt idx="1687">
                  <c:v>38088.497839184303</c:v>
                </c:pt>
                <c:pt idx="1688">
                  <c:v>37597.080364524503</c:v>
                </c:pt>
                <c:pt idx="1689">
                  <c:v>34954.928226055694</c:v>
                </c:pt>
                <c:pt idx="1690">
                  <c:v>36500.967809987102</c:v>
                </c:pt>
                <c:pt idx="1691">
                  <c:v>36003.983728515595</c:v>
                </c:pt>
                <c:pt idx="1692">
                  <c:v>38356.212451913801</c:v>
                </c:pt>
                <c:pt idx="1693">
                  <c:v>34841.835172200699</c:v>
                </c:pt>
                <c:pt idx="1694">
                  <c:v>37610.4174172157</c:v>
                </c:pt>
                <c:pt idx="1695">
                  <c:v>38430.007427929304</c:v>
                </c:pt>
                <c:pt idx="1696">
                  <c:v>36888.3886256529</c:v>
                </c:pt>
                <c:pt idx="1697">
                  <c:v>37262.590129969496</c:v>
                </c:pt>
                <c:pt idx="1698">
                  <c:v>36961.749828251399</c:v>
                </c:pt>
                <c:pt idx="1699">
                  <c:v>37033.593469605199</c:v>
                </c:pt>
                <c:pt idx="1700">
                  <c:v>36345.444607286903</c:v>
                </c:pt>
                <c:pt idx="1701">
                  <c:v>38072.751293809997</c:v>
                </c:pt>
                <c:pt idx="1702">
                  <c:v>35069.798766301203</c:v>
                </c:pt>
                <c:pt idx="1703">
                  <c:v>36206.747367782198</c:v>
                </c:pt>
                <c:pt idx="1704">
                  <c:v>38456.216267835407</c:v>
                </c:pt>
                <c:pt idx="1705">
                  <c:v>36928.924662502599</c:v>
                </c:pt>
                <c:pt idx="1706">
                  <c:v>40635.467273896596</c:v>
                </c:pt>
                <c:pt idx="1707">
                  <c:v>36051.936868981102</c:v>
                </c:pt>
                <c:pt idx="1708">
                  <c:v>37858.561635382102</c:v>
                </c:pt>
                <c:pt idx="1709">
                  <c:v>35245.6390490556</c:v>
                </c:pt>
                <c:pt idx="1710">
                  <c:v>36169.216614466299</c:v>
                </c:pt>
                <c:pt idx="1711">
                  <c:v>37370.242281582498</c:v>
                </c:pt>
                <c:pt idx="1712">
                  <c:v>36526.792331570599</c:v>
                </c:pt>
                <c:pt idx="1713">
                  <c:v>38393.490393976601</c:v>
                </c:pt>
                <c:pt idx="1714">
                  <c:v>36068.982966538795</c:v>
                </c:pt>
                <c:pt idx="1715">
                  <c:v>38077.242403921206</c:v>
                </c:pt>
                <c:pt idx="1716">
                  <c:v>38013.295202233996</c:v>
                </c:pt>
                <c:pt idx="1717">
                  <c:v>36735.5786872881</c:v>
                </c:pt>
                <c:pt idx="1718">
                  <c:v>34375.148499266303</c:v>
                </c:pt>
                <c:pt idx="1719">
                  <c:v>36776.6003968441</c:v>
                </c:pt>
                <c:pt idx="1720">
                  <c:v>34681.708876071898</c:v>
                </c:pt>
                <c:pt idx="1721">
                  <c:v>36155.254911747405</c:v>
                </c:pt>
                <c:pt idx="1722">
                  <c:v>35667.221927104692</c:v>
                </c:pt>
                <c:pt idx="1723">
                  <c:v>41374.695989642394</c:v>
                </c:pt>
                <c:pt idx="1724">
                  <c:v>35222.785622155199</c:v>
                </c:pt>
                <c:pt idx="1725">
                  <c:v>41047.012128102797</c:v>
                </c:pt>
                <c:pt idx="1726">
                  <c:v>38781.440481964601</c:v>
                </c:pt>
                <c:pt idx="1727">
                  <c:v>36912.872683741094</c:v>
                </c:pt>
                <c:pt idx="1728">
                  <c:v>34761.976890947299</c:v>
                </c:pt>
                <c:pt idx="1729">
                  <c:v>37643.805479199902</c:v>
                </c:pt>
                <c:pt idx="1730">
                  <c:v>39360.294119184298</c:v>
                </c:pt>
                <c:pt idx="1731">
                  <c:v>35635.296117734099</c:v>
                </c:pt>
                <c:pt idx="1732">
                  <c:v>35615.550161710496</c:v>
                </c:pt>
                <c:pt idx="1733">
                  <c:v>40163.410629356993</c:v>
                </c:pt>
                <c:pt idx="1734">
                  <c:v>38916.777320742505</c:v>
                </c:pt>
                <c:pt idx="1735">
                  <c:v>36740.661357941906</c:v>
                </c:pt>
                <c:pt idx="1736">
                  <c:v>37757.024962116106</c:v>
                </c:pt>
                <c:pt idx="1737">
                  <c:v>38169.270029115403</c:v>
                </c:pt>
                <c:pt idx="1738">
                  <c:v>41043.135288052799</c:v>
                </c:pt>
                <c:pt idx="1739">
                  <c:v>37160.260738438708</c:v>
                </c:pt>
                <c:pt idx="1740">
                  <c:v>36230.775636823004</c:v>
                </c:pt>
                <c:pt idx="1741">
                  <c:v>37034.829983919699</c:v>
                </c:pt>
                <c:pt idx="1742">
                  <c:v>37655.758603777402</c:v>
                </c:pt>
                <c:pt idx="1743">
                  <c:v>37762.223779046297</c:v>
                </c:pt>
                <c:pt idx="1744">
                  <c:v>37487.616699535902</c:v>
                </c:pt>
                <c:pt idx="1745">
                  <c:v>39222.373015951402</c:v>
                </c:pt>
                <c:pt idx="1746">
                  <c:v>37407.023259160997</c:v>
                </c:pt>
                <c:pt idx="1747">
                  <c:v>38853.781873857995</c:v>
                </c:pt>
                <c:pt idx="1748">
                  <c:v>40575.534266919698</c:v>
                </c:pt>
                <c:pt idx="1749">
                  <c:v>36525.155753713698</c:v>
                </c:pt>
                <c:pt idx="1750">
                  <c:v>36870.026710966195</c:v>
                </c:pt>
                <c:pt idx="1751">
                  <c:v>41088.436883606104</c:v>
                </c:pt>
                <c:pt idx="1752">
                  <c:v>35074.234752918703</c:v>
                </c:pt>
                <c:pt idx="1753">
                  <c:v>37167.4653869756</c:v>
                </c:pt>
                <c:pt idx="1754">
                  <c:v>36101.294717881799</c:v>
                </c:pt>
                <c:pt idx="1755">
                  <c:v>37240.763789743498</c:v>
                </c:pt>
                <c:pt idx="1756">
                  <c:v>36054.073659483096</c:v>
                </c:pt>
                <c:pt idx="1757">
                  <c:v>36526.620056403204</c:v>
                </c:pt>
                <c:pt idx="1758">
                  <c:v>37009.756499208204</c:v>
                </c:pt>
                <c:pt idx="1759">
                  <c:v>34966.323369320999</c:v>
                </c:pt>
                <c:pt idx="1760">
                  <c:v>37150.027175206895</c:v>
                </c:pt>
                <c:pt idx="1761">
                  <c:v>36726.919526279598</c:v>
                </c:pt>
                <c:pt idx="1762">
                  <c:v>35693.836906506796</c:v>
                </c:pt>
                <c:pt idx="1763">
                  <c:v>35566.678004960297</c:v>
                </c:pt>
                <c:pt idx="1764">
                  <c:v>38758.155501275498</c:v>
                </c:pt>
                <c:pt idx="1765">
                  <c:v>33565.353541981596</c:v>
                </c:pt>
                <c:pt idx="1766">
                  <c:v>36890.965438192703</c:v>
                </c:pt>
                <c:pt idx="1767">
                  <c:v>37600.091404281004</c:v>
                </c:pt>
                <c:pt idx="1768">
                  <c:v>39401.857066406301</c:v>
                </c:pt>
                <c:pt idx="1769">
                  <c:v>38802.248833143196</c:v>
                </c:pt>
                <c:pt idx="1770">
                  <c:v>37401.685761156004</c:v>
                </c:pt>
                <c:pt idx="1771">
                  <c:v>37209.6950688656</c:v>
                </c:pt>
                <c:pt idx="1772">
                  <c:v>35579.489716977601</c:v>
                </c:pt>
                <c:pt idx="1773">
                  <c:v>37052.765320240898</c:v>
                </c:pt>
                <c:pt idx="1774">
                  <c:v>36376.9462517301</c:v>
                </c:pt>
                <c:pt idx="1775">
                  <c:v>36105.753195828001</c:v>
                </c:pt>
                <c:pt idx="1776">
                  <c:v>40827.242683680699</c:v>
                </c:pt>
                <c:pt idx="1777">
                  <c:v>38148.679857182702</c:v>
                </c:pt>
                <c:pt idx="1778">
                  <c:v>36238.129376057899</c:v>
                </c:pt>
                <c:pt idx="1779">
                  <c:v>36986.819877854199</c:v>
                </c:pt>
                <c:pt idx="1780">
                  <c:v>35509.552199613303</c:v>
                </c:pt>
                <c:pt idx="1781">
                  <c:v>36500.249199149199</c:v>
                </c:pt>
                <c:pt idx="1782">
                  <c:v>36958.447592265904</c:v>
                </c:pt>
                <c:pt idx="1783">
                  <c:v>36725.703106847301</c:v>
                </c:pt>
                <c:pt idx="1784">
                  <c:v>36561.195119437398</c:v>
                </c:pt>
                <c:pt idx="1785">
                  <c:v>37932.882424226409</c:v>
                </c:pt>
                <c:pt idx="1786">
                  <c:v>36970.823825738393</c:v>
                </c:pt>
                <c:pt idx="1787">
                  <c:v>38493.146501596799</c:v>
                </c:pt>
                <c:pt idx="1788">
                  <c:v>36933.565218366901</c:v>
                </c:pt>
                <c:pt idx="1789">
                  <c:v>37528.869860524603</c:v>
                </c:pt>
                <c:pt idx="1790">
                  <c:v>35088.199198222901</c:v>
                </c:pt>
                <c:pt idx="1791">
                  <c:v>37249.253242994106</c:v>
                </c:pt>
                <c:pt idx="1792">
                  <c:v>37450.816508010903</c:v>
                </c:pt>
                <c:pt idx="1793">
                  <c:v>37519.409724534496</c:v>
                </c:pt>
                <c:pt idx="1794">
                  <c:v>36143.720800545401</c:v>
                </c:pt>
                <c:pt idx="1795">
                  <c:v>36265.035343088108</c:v>
                </c:pt>
                <c:pt idx="1796">
                  <c:v>37557.561712783106</c:v>
                </c:pt>
                <c:pt idx="1797">
                  <c:v>36597.507959631694</c:v>
                </c:pt>
                <c:pt idx="1798">
                  <c:v>35514.157761147493</c:v>
                </c:pt>
                <c:pt idx="1799">
                  <c:v>38695.465073780899</c:v>
                </c:pt>
                <c:pt idx="1800">
                  <c:v>36042.975132530701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36495.957155524404</c:v>
                </c:pt>
                <c:pt idx="1804">
                  <c:v>38723.0245487676</c:v>
                </c:pt>
                <c:pt idx="1805">
                  <c:v>35188.532435549292</c:v>
                </c:pt>
                <c:pt idx="1806">
                  <c:v>36737.4611175522</c:v>
                </c:pt>
                <c:pt idx="1807">
                  <c:v>36124.392571922304</c:v>
                </c:pt>
                <c:pt idx="1808">
                  <c:v>36529.809002253598</c:v>
                </c:pt>
                <c:pt idx="1809">
                  <c:v>35450.920653052701</c:v>
                </c:pt>
                <c:pt idx="1810">
                  <c:v>35905.115089362997</c:v>
                </c:pt>
                <c:pt idx="1811">
                  <c:v>34769.475664214202</c:v>
                </c:pt>
                <c:pt idx="1812">
                  <c:v>38678.607310244101</c:v>
                </c:pt>
                <c:pt idx="1813">
                  <c:v>38170.335428662598</c:v>
                </c:pt>
                <c:pt idx="1814">
                  <c:v>34089.517149753701</c:v>
                </c:pt>
                <c:pt idx="1815">
                  <c:v>34490.863669057202</c:v>
                </c:pt>
                <c:pt idx="1816">
                  <c:v>36322.200460089094</c:v>
                </c:pt>
                <c:pt idx="1817">
                  <c:v>37980.579046466199</c:v>
                </c:pt>
                <c:pt idx="1818">
                  <c:v>35422.846735597501</c:v>
                </c:pt>
                <c:pt idx="1819">
                  <c:v>37643.835348876601</c:v>
                </c:pt>
                <c:pt idx="1820">
                  <c:v>39920.460436118701</c:v>
                </c:pt>
                <c:pt idx="1821">
                  <c:v>36597.596748112403</c:v>
                </c:pt>
                <c:pt idx="1822">
                  <c:v>38771.684299543005</c:v>
                </c:pt>
                <c:pt idx="1823">
                  <c:v>37351.734092966595</c:v>
                </c:pt>
                <c:pt idx="1824">
                  <c:v>36431.1306348004</c:v>
                </c:pt>
                <c:pt idx="1825">
                  <c:v>37956.993711761002</c:v>
                </c:pt>
                <c:pt idx="1826">
                  <c:v>38618.952126249394</c:v>
                </c:pt>
                <c:pt idx="1827">
                  <c:v>36805.739274823798</c:v>
                </c:pt>
                <c:pt idx="1828">
                  <c:v>39843.371458691705</c:v>
                </c:pt>
                <c:pt idx="1829">
                  <c:v>40092.511690815605</c:v>
                </c:pt>
                <c:pt idx="1830">
                  <c:v>36491.878778122496</c:v>
                </c:pt>
                <c:pt idx="1831">
                  <c:v>36146.672964864105</c:v>
                </c:pt>
                <c:pt idx="1832">
                  <c:v>36576.949663785606</c:v>
                </c:pt>
                <c:pt idx="1833">
                  <c:v>40908.045878902602</c:v>
                </c:pt>
                <c:pt idx="1834">
                  <c:v>38575.577610616398</c:v>
                </c:pt>
                <c:pt idx="1835">
                  <c:v>36378.691244422807</c:v>
                </c:pt>
                <c:pt idx="1836">
                  <c:v>39308.6617335544</c:v>
                </c:pt>
                <c:pt idx="1837">
                  <c:v>34671.502296939405</c:v>
                </c:pt>
                <c:pt idx="1838">
                  <c:v>37964.544752618902</c:v>
                </c:pt>
                <c:pt idx="1839">
                  <c:v>35272.202073977096</c:v>
                </c:pt>
                <c:pt idx="1840">
                  <c:v>38637.867010545997</c:v>
                </c:pt>
                <c:pt idx="1841">
                  <c:v>36080.459892365696</c:v>
                </c:pt>
                <c:pt idx="1842">
                  <c:v>37811.277808009399</c:v>
                </c:pt>
                <c:pt idx="1843">
                  <c:v>35341.847557109199</c:v>
                </c:pt>
                <c:pt idx="1844">
                  <c:v>39662.500776855297</c:v>
                </c:pt>
                <c:pt idx="1845">
                  <c:v>36625.975324046594</c:v>
                </c:pt>
                <c:pt idx="1846">
                  <c:v>38274.454244193897</c:v>
                </c:pt>
                <c:pt idx="1847">
                  <c:v>37736.079765900897</c:v>
                </c:pt>
                <c:pt idx="1848">
                  <c:v>41894.186145637897</c:v>
                </c:pt>
                <c:pt idx="1849">
                  <c:v>38792.282389365799</c:v>
                </c:pt>
                <c:pt idx="1850">
                  <c:v>37487.651276632707</c:v>
                </c:pt>
                <c:pt idx="1851">
                  <c:v>37700.827983412702</c:v>
                </c:pt>
                <c:pt idx="1852">
                  <c:v>35330.263973069901</c:v>
                </c:pt>
                <c:pt idx="1853">
                  <c:v>36449.460243605601</c:v>
                </c:pt>
                <c:pt idx="1854">
                  <c:v>37365.513336736301</c:v>
                </c:pt>
                <c:pt idx="1855">
                  <c:v>36177.764058195695</c:v>
                </c:pt>
                <c:pt idx="1856">
                  <c:v>34335.489139404599</c:v>
                </c:pt>
                <c:pt idx="1857">
                  <c:v>36470.533008083905</c:v>
                </c:pt>
                <c:pt idx="1858">
                  <c:v>37731.209479690806</c:v>
                </c:pt>
                <c:pt idx="1859">
                  <c:v>36528.540758443007</c:v>
                </c:pt>
                <c:pt idx="1860">
                  <c:v>35894.861383265401</c:v>
                </c:pt>
                <c:pt idx="1861">
                  <c:v>45151.072869030104</c:v>
                </c:pt>
                <c:pt idx="1862">
                  <c:v>37569.665242993608</c:v>
                </c:pt>
                <c:pt idx="1863">
                  <c:v>38411.133661817104</c:v>
                </c:pt>
                <c:pt idx="1864">
                  <c:v>37894.7715916077</c:v>
                </c:pt>
                <c:pt idx="1865">
                  <c:v>38369.014665399998</c:v>
                </c:pt>
                <c:pt idx="1866">
                  <c:v>37582.953238952403</c:v>
                </c:pt>
                <c:pt idx="1867">
                  <c:v>36519.414351033098</c:v>
                </c:pt>
                <c:pt idx="1868">
                  <c:v>40304.216135928495</c:v>
                </c:pt>
                <c:pt idx="1869">
                  <c:v>39972.865389986102</c:v>
                </c:pt>
                <c:pt idx="1870">
                  <c:v>38270.930220518901</c:v>
                </c:pt>
                <c:pt idx="1871">
                  <c:v>37829.340933788597</c:v>
                </c:pt>
                <c:pt idx="1872">
                  <c:v>37354.223353408299</c:v>
                </c:pt>
                <c:pt idx="1873">
                  <c:v>38198.616307538396</c:v>
                </c:pt>
                <c:pt idx="1874">
                  <c:v>36244.119044481798</c:v>
                </c:pt>
                <c:pt idx="1875">
                  <c:v>36411.683537659999</c:v>
                </c:pt>
                <c:pt idx="1876">
                  <c:v>37253.653245679598</c:v>
                </c:pt>
                <c:pt idx="1877">
                  <c:v>35617.4324784169</c:v>
                </c:pt>
                <c:pt idx="1878">
                  <c:v>37709.520574853901</c:v>
                </c:pt>
                <c:pt idx="1879">
                  <c:v>40566.442375477302</c:v>
                </c:pt>
                <c:pt idx="1880">
                  <c:v>39265.963416402199</c:v>
                </c:pt>
                <c:pt idx="1881">
                  <c:v>36869.622866335805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39270.915470792803</c:v>
                </c:pt>
                <c:pt idx="1885">
                  <c:v>36193.555441317207</c:v>
                </c:pt>
                <c:pt idx="1886">
                  <c:v>38340.182762806799</c:v>
                </c:pt>
                <c:pt idx="1887">
                  <c:v>36923.163858762098</c:v>
                </c:pt>
                <c:pt idx="1888">
                  <c:v>36611.1834216059</c:v>
                </c:pt>
                <c:pt idx="1889">
                  <c:v>35542.969237332305</c:v>
                </c:pt>
                <c:pt idx="1890">
                  <c:v>38927.086059264897</c:v>
                </c:pt>
                <c:pt idx="1891">
                  <c:v>37723.854798264802</c:v>
                </c:pt>
                <c:pt idx="1892">
                  <c:v>36050.763204661598</c:v>
                </c:pt>
                <c:pt idx="1893">
                  <c:v>37844.009359189396</c:v>
                </c:pt>
                <c:pt idx="1894">
                  <c:v>35989.166835938304</c:v>
                </c:pt>
                <c:pt idx="1895">
                  <c:v>37302.640016919897</c:v>
                </c:pt>
                <c:pt idx="1896">
                  <c:v>37686.303576801198</c:v>
                </c:pt>
                <c:pt idx="1897">
                  <c:v>37508.099393885204</c:v>
                </c:pt>
                <c:pt idx="1898">
                  <c:v>37197.385246915306</c:v>
                </c:pt>
                <c:pt idx="1899">
                  <c:v>39883.547526531096</c:v>
                </c:pt>
                <c:pt idx="1900">
                  <c:v>36996.204940192896</c:v>
                </c:pt>
                <c:pt idx="1901">
                  <c:v>36272.309306397998</c:v>
                </c:pt>
                <c:pt idx="1902">
                  <c:v>37401.0544299217</c:v>
                </c:pt>
                <c:pt idx="1903">
                  <c:v>34354.398118721205</c:v>
                </c:pt>
                <c:pt idx="1904">
                  <c:v>37724.927560518001</c:v>
                </c:pt>
                <c:pt idx="1905">
                  <c:v>40735.352159451999</c:v>
                </c:pt>
                <c:pt idx="1906">
                  <c:v>36226.6409820595</c:v>
                </c:pt>
                <c:pt idx="1907">
                  <c:v>40578.215360735296</c:v>
                </c:pt>
                <c:pt idx="1908">
                  <c:v>37581.464592208096</c:v>
                </c:pt>
                <c:pt idx="1909">
                  <c:v>34986.937770103803</c:v>
                </c:pt>
                <c:pt idx="1910">
                  <c:v>38141.285314541899</c:v>
                </c:pt>
                <c:pt idx="1911">
                  <c:v>34277.694245981605</c:v>
                </c:pt>
                <c:pt idx="1912">
                  <c:v>37698.659870124597</c:v>
                </c:pt>
                <c:pt idx="1913">
                  <c:v>37965.523118653597</c:v>
                </c:pt>
                <c:pt idx="1914">
                  <c:v>34532.184210765699</c:v>
                </c:pt>
                <c:pt idx="1915">
                  <c:v>37626.653727719699</c:v>
                </c:pt>
                <c:pt idx="1916">
                  <c:v>34567.319196075703</c:v>
                </c:pt>
                <c:pt idx="1917">
                  <c:v>37921.513462314702</c:v>
                </c:pt>
                <c:pt idx="1918">
                  <c:v>37165.3559584342</c:v>
                </c:pt>
                <c:pt idx="1919">
                  <c:v>36447.380713356302</c:v>
                </c:pt>
                <c:pt idx="1920">
                  <c:v>36330.058098012596</c:v>
                </c:pt>
                <c:pt idx="1921">
                  <c:v>38114.3214755312</c:v>
                </c:pt>
                <c:pt idx="1922">
                  <c:v>36418.588587917904</c:v>
                </c:pt>
                <c:pt idx="1923">
                  <c:v>36205.028907421001</c:v>
                </c:pt>
                <c:pt idx="1924">
                  <c:v>36796.355829634704</c:v>
                </c:pt>
                <c:pt idx="1925">
                  <c:v>38380.774026072904</c:v>
                </c:pt>
                <c:pt idx="1926">
                  <c:v>36085.613355662499</c:v>
                </c:pt>
                <c:pt idx="1927">
                  <c:v>39213.187216661201</c:v>
                </c:pt>
                <c:pt idx="1928">
                  <c:v>36552.684153299895</c:v>
                </c:pt>
                <c:pt idx="1929">
                  <c:v>36941.964266916002</c:v>
                </c:pt>
                <c:pt idx="1930">
                  <c:v>38284.927718550098</c:v>
                </c:pt>
                <c:pt idx="1931">
                  <c:v>35619.441027674402</c:v>
                </c:pt>
                <c:pt idx="1932">
                  <c:v>37895.581955918897</c:v>
                </c:pt>
                <c:pt idx="1933">
                  <c:v>37618.484496190897</c:v>
                </c:pt>
                <c:pt idx="1934">
                  <c:v>35726.770783072301</c:v>
                </c:pt>
                <c:pt idx="1935">
                  <c:v>36793.811593349303</c:v>
                </c:pt>
                <c:pt idx="1936">
                  <c:v>37785.562112995001</c:v>
                </c:pt>
                <c:pt idx="1937">
                  <c:v>38357.370264255704</c:v>
                </c:pt>
                <c:pt idx="1938">
                  <c:v>38826.186015034298</c:v>
                </c:pt>
                <c:pt idx="1939">
                  <c:v>37177.182970211303</c:v>
                </c:pt>
                <c:pt idx="1940">
                  <c:v>36609.886079628108</c:v>
                </c:pt>
                <c:pt idx="1941">
                  <c:v>37736.784336803001</c:v>
                </c:pt>
                <c:pt idx="1942">
                  <c:v>37182.339894879202</c:v>
                </c:pt>
                <c:pt idx="1943">
                  <c:v>37573.244378487507</c:v>
                </c:pt>
                <c:pt idx="1944">
                  <c:v>36868.699944015701</c:v>
                </c:pt>
                <c:pt idx="1945">
                  <c:v>36517.753530047892</c:v>
                </c:pt>
                <c:pt idx="1946">
                  <c:v>35712.460690845597</c:v>
                </c:pt>
                <c:pt idx="1947">
                  <c:v>35994.326872973797</c:v>
                </c:pt>
                <c:pt idx="1948">
                  <c:v>36161.933631616303</c:v>
                </c:pt>
                <c:pt idx="1949">
                  <c:v>35887.068697833296</c:v>
                </c:pt>
                <c:pt idx="1950">
                  <c:v>36687.694670316705</c:v>
                </c:pt>
                <c:pt idx="1951">
                  <c:v>35443.613079622701</c:v>
                </c:pt>
                <c:pt idx="1952">
                  <c:v>37800.706238064296</c:v>
                </c:pt>
                <c:pt idx="1953">
                  <c:v>40036.266021886506</c:v>
                </c:pt>
                <c:pt idx="1954">
                  <c:v>38934.944188569803</c:v>
                </c:pt>
                <c:pt idx="1955">
                  <c:v>36079.379979250996</c:v>
                </c:pt>
                <c:pt idx="1956">
                  <c:v>35587.482294157904</c:v>
                </c:pt>
                <c:pt idx="1957">
                  <c:v>39292.261503311398</c:v>
                </c:pt>
                <c:pt idx="1958">
                  <c:v>40253.776092594802</c:v>
                </c:pt>
                <c:pt idx="1959">
                  <c:v>34856.350382456498</c:v>
                </c:pt>
                <c:pt idx="1960">
                  <c:v>36845.315510821099</c:v>
                </c:pt>
                <c:pt idx="1961">
                  <c:v>37561.412727613097</c:v>
                </c:pt>
                <c:pt idx="1962">
                  <c:v>36403.901487325798</c:v>
                </c:pt>
                <c:pt idx="1963">
                  <c:v>35147.423945918796</c:v>
                </c:pt>
                <c:pt idx="1964">
                  <c:v>42023.315841527088</c:v>
                </c:pt>
                <c:pt idx="1965">
                  <c:v>35777.329216448707</c:v>
                </c:pt>
                <c:pt idx="1966">
                  <c:v>35899.633225304598</c:v>
                </c:pt>
                <c:pt idx="1967">
                  <c:v>36668.938974922901</c:v>
                </c:pt>
                <c:pt idx="1968">
                  <c:v>34556.546004010102</c:v>
                </c:pt>
                <c:pt idx="1969">
                  <c:v>36339.770564428203</c:v>
                </c:pt>
                <c:pt idx="1970">
                  <c:v>38204.672287895606</c:v>
                </c:pt>
                <c:pt idx="1971">
                  <c:v>43343.782620263504</c:v>
                </c:pt>
                <c:pt idx="1972">
                  <c:v>36673.555692089401</c:v>
                </c:pt>
                <c:pt idx="1973">
                  <c:v>35700.114100998799</c:v>
                </c:pt>
                <c:pt idx="1974">
                  <c:v>35256.154827712307</c:v>
                </c:pt>
                <c:pt idx="1975">
                  <c:v>36699.949323691202</c:v>
                </c:pt>
                <c:pt idx="1976">
                  <c:v>34781.145885506499</c:v>
                </c:pt>
                <c:pt idx="1977">
                  <c:v>40043.667398397098</c:v>
                </c:pt>
                <c:pt idx="1978">
                  <c:v>35586.3805230496</c:v>
                </c:pt>
                <c:pt idx="1979">
                  <c:v>38443.505016829804</c:v>
                </c:pt>
                <c:pt idx="1980">
                  <c:v>35243.699609637799</c:v>
                </c:pt>
                <c:pt idx="1981">
                  <c:v>41218.266270536697</c:v>
                </c:pt>
                <c:pt idx="1982">
                  <c:v>38162.733426681203</c:v>
                </c:pt>
                <c:pt idx="1983">
                  <c:v>38372.906805188599</c:v>
                </c:pt>
                <c:pt idx="1984">
                  <c:v>35771.886956757808</c:v>
                </c:pt>
                <c:pt idx="1985">
                  <c:v>40677.479713347595</c:v>
                </c:pt>
                <c:pt idx="1986">
                  <c:v>37074.334539178002</c:v>
                </c:pt>
                <c:pt idx="1987">
                  <c:v>37178.295867173896</c:v>
                </c:pt>
                <c:pt idx="1988">
                  <c:v>40491.541687096003</c:v>
                </c:pt>
                <c:pt idx="1989">
                  <c:v>38514.659513079001</c:v>
                </c:pt>
                <c:pt idx="1990">
                  <c:v>38016.764692675199</c:v>
                </c:pt>
                <c:pt idx="1991">
                  <c:v>35132.363276438802</c:v>
                </c:pt>
                <c:pt idx="1992">
                  <c:v>38416.055972304195</c:v>
                </c:pt>
                <c:pt idx="1993">
                  <c:v>37273.9569482839</c:v>
                </c:pt>
                <c:pt idx="1994">
                  <c:v>39442.419714080599</c:v>
                </c:pt>
                <c:pt idx="1995">
                  <c:v>35831.418250067902</c:v>
                </c:pt>
                <c:pt idx="1996">
                  <c:v>37621.893090569101</c:v>
                </c:pt>
                <c:pt idx="1997">
                  <c:v>36626.830323577306</c:v>
                </c:pt>
                <c:pt idx="1998">
                  <c:v>37276.795471535101</c:v>
                </c:pt>
                <c:pt idx="1999">
                  <c:v>36285.233586700801</c:v>
                </c:pt>
                <c:pt idx="2000">
                  <c:v>37554.632991039798</c:v>
                </c:pt>
                <c:pt idx="2001">
                  <c:v>37757.1640583181</c:v>
                </c:pt>
                <c:pt idx="2002">
                  <c:v>38827.471059350806</c:v>
                </c:pt>
                <c:pt idx="2003">
                  <c:v>35378.746827487797</c:v>
                </c:pt>
                <c:pt idx="2004">
                  <c:v>36597.319031551408</c:v>
                </c:pt>
                <c:pt idx="2005">
                  <c:v>37980.519451046697</c:v>
                </c:pt>
                <c:pt idx="2006">
                  <c:v>37089.287041748496</c:v>
                </c:pt>
                <c:pt idx="2007">
                  <c:v>36777.699718406104</c:v>
                </c:pt>
                <c:pt idx="2008">
                  <c:v>36439.887433480697</c:v>
                </c:pt>
                <c:pt idx="2009">
                  <c:v>36897.944085610608</c:v>
                </c:pt>
                <c:pt idx="2010">
                  <c:v>36401.846268602101</c:v>
                </c:pt>
                <c:pt idx="2011">
                  <c:v>37313.819371146892</c:v>
                </c:pt>
                <c:pt idx="2012">
                  <c:v>38824.078838297595</c:v>
                </c:pt>
                <c:pt idx="2013">
                  <c:v>41119.852714562701</c:v>
                </c:pt>
                <c:pt idx="2014">
                  <c:v>37623.202748181706</c:v>
                </c:pt>
                <c:pt idx="2015">
                  <c:v>37770.546302507697</c:v>
                </c:pt>
                <c:pt idx="2016">
                  <c:v>36423.735362826897</c:v>
                </c:pt>
                <c:pt idx="2017">
                  <c:v>36396.713024034601</c:v>
                </c:pt>
                <c:pt idx="2018">
                  <c:v>37367.806434989601</c:v>
                </c:pt>
                <c:pt idx="2019">
                  <c:v>39330.342365246201</c:v>
                </c:pt>
                <c:pt idx="2020">
                  <c:v>36283.203315868697</c:v>
                </c:pt>
                <c:pt idx="2021">
                  <c:v>37308.852378591197</c:v>
                </c:pt>
                <c:pt idx="2022">
                  <c:v>37337.642892336597</c:v>
                </c:pt>
                <c:pt idx="2023">
                  <c:v>38907.191546255599</c:v>
                </c:pt>
                <c:pt idx="2024">
                  <c:v>38293.914175735401</c:v>
                </c:pt>
                <c:pt idx="2025">
                  <c:v>35713.042334528203</c:v>
                </c:pt>
                <c:pt idx="2026">
                  <c:v>36302.059984767002</c:v>
                </c:pt>
                <c:pt idx="2027">
                  <c:v>36478.792797741196</c:v>
                </c:pt>
                <c:pt idx="2028">
                  <c:v>36288.285342549207</c:v>
                </c:pt>
                <c:pt idx="2029">
                  <c:v>39107.968886436895</c:v>
                </c:pt>
                <c:pt idx="2030">
                  <c:v>38997.639308828395</c:v>
                </c:pt>
                <c:pt idx="2031">
                  <c:v>36469.609760159605</c:v>
                </c:pt>
                <c:pt idx="2032">
                  <c:v>40448.158152560696</c:v>
                </c:pt>
                <c:pt idx="2033">
                  <c:v>34562.963447085196</c:v>
                </c:pt>
                <c:pt idx="2034">
                  <c:v>36764.024556841898</c:v>
                </c:pt>
                <c:pt idx="2035">
                  <c:v>35330.350580900398</c:v>
                </c:pt>
                <c:pt idx="2036">
                  <c:v>36896.116846344899</c:v>
                </c:pt>
                <c:pt idx="2037">
                  <c:v>37654.232283683603</c:v>
                </c:pt>
                <c:pt idx="2038">
                  <c:v>39560.096860659207</c:v>
                </c:pt>
                <c:pt idx="2039">
                  <c:v>37957.056980840702</c:v>
                </c:pt>
                <c:pt idx="2040">
                  <c:v>37280.036259035005</c:v>
                </c:pt>
                <c:pt idx="2041">
                  <c:v>37288.347958549493</c:v>
                </c:pt>
                <c:pt idx="2042">
                  <c:v>36306.556041223506</c:v>
                </c:pt>
                <c:pt idx="2043">
                  <c:v>36130.661951078298</c:v>
                </c:pt>
                <c:pt idx="2044">
                  <c:v>37119.730283420497</c:v>
                </c:pt>
                <c:pt idx="2045">
                  <c:v>36118.994277798098</c:v>
                </c:pt>
                <c:pt idx="2046">
                  <c:v>35860.594115795902</c:v>
                </c:pt>
                <c:pt idx="2047">
                  <c:v>36197.444092531994</c:v>
                </c:pt>
                <c:pt idx="2048">
                  <c:v>35808.444632762497</c:v>
                </c:pt>
                <c:pt idx="2049">
                  <c:v>35891.973007000801</c:v>
                </c:pt>
                <c:pt idx="2050">
                  <c:v>36239.286812745893</c:v>
                </c:pt>
                <c:pt idx="2051">
                  <c:v>36345.301150830899</c:v>
                </c:pt>
                <c:pt idx="2052">
                  <c:v>37353.141807870707</c:v>
                </c:pt>
                <c:pt idx="2053">
                  <c:v>34700.233964529994</c:v>
                </c:pt>
                <c:pt idx="2054">
                  <c:v>36200.803934655698</c:v>
                </c:pt>
                <c:pt idx="2055">
                  <c:v>36079.808089073194</c:v>
                </c:pt>
                <c:pt idx="2056">
                  <c:v>35560.851416591206</c:v>
                </c:pt>
                <c:pt idx="2057">
                  <c:v>35718.941024405802</c:v>
                </c:pt>
                <c:pt idx="2058">
                  <c:v>34127.163688729197</c:v>
                </c:pt>
                <c:pt idx="2059">
                  <c:v>37621.522685517899</c:v>
                </c:pt>
                <c:pt idx="2060">
                  <c:v>36594.702216539503</c:v>
                </c:pt>
                <c:pt idx="2061">
                  <c:v>36829.330467774598</c:v>
                </c:pt>
                <c:pt idx="2062">
                  <c:v>36660.322826833202</c:v>
                </c:pt>
                <c:pt idx="2063">
                  <c:v>36619.487847519194</c:v>
                </c:pt>
                <c:pt idx="2064">
                  <c:v>35362.708186729898</c:v>
                </c:pt>
                <c:pt idx="2065">
                  <c:v>38136.808294718903</c:v>
                </c:pt>
                <c:pt idx="2066">
                  <c:v>42869.431281514095</c:v>
                </c:pt>
                <c:pt idx="2067">
                  <c:v>34001.868389548697</c:v>
                </c:pt>
                <c:pt idx="2068">
                  <c:v>39347.953865341398</c:v>
                </c:pt>
                <c:pt idx="2069">
                  <c:v>36450.718512133506</c:v>
                </c:pt>
                <c:pt idx="2070">
                  <c:v>40248.658351458304</c:v>
                </c:pt>
                <c:pt idx="2071">
                  <c:v>35316.738303213802</c:v>
                </c:pt>
                <c:pt idx="2072">
                  <c:v>37202.361477405604</c:v>
                </c:pt>
                <c:pt idx="2073">
                  <c:v>37021.702899046599</c:v>
                </c:pt>
                <c:pt idx="2074">
                  <c:v>37867.827638132097</c:v>
                </c:pt>
                <c:pt idx="2075">
                  <c:v>36040.327893092894</c:v>
                </c:pt>
                <c:pt idx="2076">
                  <c:v>35116.188492455396</c:v>
                </c:pt>
                <c:pt idx="2077">
                  <c:v>36390.905530577002</c:v>
                </c:pt>
                <c:pt idx="2078">
                  <c:v>42909.777406164489</c:v>
                </c:pt>
                <c:pt idx="2079">
                  <c:v>38943.106807824901</c:v>
                </c:pt>
                <c:pt idx="2080">
                  <c:v>36916.753742878696</c:v>
                </c:pt>
                <c:pt idx="2081">
                  <c:v>34644.712788842604</c:v>
                </c:pt>
                <c:pt idx="2082">
                  <c:v>36113.801310555995</c:v>
                </c:pt>
                <c:pt idx="2083">
                  <c:v>36816.992760661698</c:v>
                </c:pt>
                <c:pt idx="2084">
                  <c:v>37446.740220999702</c:v>
                </c:pt>
                <c:pt idx="2085">
                  <c:v>35487.219545991902</c:v>
                </c:pt>
                <c:pt idx="2086">
                  <c:v>38909.457122541098</c:v>
                </c:pt>
                <c:pt idx="2087">
                  <c:v>37951.383036598403</c:v>
                </c:pt>
                <c:pt idx="2088">
                  <c:v>38971.229079333199</c:v>
                </c:pt>
                <c:pt idx="2089">
                  <c:v>37667.3654822018</c:v>
                </c:pt>
                <c:pt idx="2090">
                  <c:v>35913.036447075894</c:v>
                </c:pt>
                <c:pt idx="2091">
                  <c:v>36103.036164306497</c:v>
                </c:pt>
                <c:pt idx="2092">
                  <c:v>34980.159656849195</c:v>
                </c:pt>
                <c:pt idx="2093">
                  <c:v>36240.121707923696</c:v>
                </c:pt>
                <c:pt idx="2094">
                  <c:v>36857.213635154403</c:v>
                </c:pt>
                <c:pt idx="2095">
                  <c:v>42408.113007391999</c:v>
                </c:pt>
                <c:pt idx="2096">
                  <c:v>39257.102859480699</c:v>
                </c:pt>
                <c:pt idx="2097">
                  <c:v>40241.286900223597</c:v>
                </c:pt>
                <c:pt idx="2098">
                  <c:v>38013.2636105454</c:v>
                </c:pt>
                <c:pt idx="2099">
                  <c:v>37773.735545277697</c:v>
                </c:pt>
                <c:pt idx="2100">
                  <c:v>36184.509390933905</c:v>
                </c:pt>
                <c:pt idx="2101">
                  <c:v>35660.124142012806</c:v>
                </c:pt>
                <c:pt idx="2102">
                  <c:v>35938.270894547997</c:v>
                </c:pt>
                <c:pt idx="2103">
                  <c:v>39209.6588878123</c:v>
                </c:pt>
                <c:pt idx="2104">
                  <c:v>35237.534433208901</c:v>
                </c:pt>
                <c:pt idx="2105">
                  <c:v>40261.6264032174</c:v>
                </c:pt>
                <c:pt idx="2106">
                  <c:v>36678.926643156403</c:v>
                </c:pt>
                <c:pt idx="2107">
                  <c:v>36195.9763479178</c:v>
                </c:pt>
                <c:pt idx="2108">
                  <c:v>36743.055753064502</c:v>
                </c:pt>
                <c:pt idx="2109">
                  <c:v>38197.174403223602</c:v>
                </c:pt>
                <c:pt idx="2110">
                  <c:v>36087.964852327597</c:v>
                </c:pt>
                <c:pt idx="2111">
                  <c:v>37999.136616919001</c:v>
                </c:pt>
                <c:pt idx="2112">
                  <c:v>41928.800782764702</c:v>
                </c:pt>
                <c:pt idx="2113">
                  <c:v>36317.473738543202</c:v>
                </c:pt>
                <c:pt idx="2114">
                  <c:v>37654.968224257304</c:v>
                </c:pt>
                <c:pt idx="2115">
                  <c:v>35493.997902003801</c:v>
                </c:pt>
                <c:pt idx="2116">
                  <c:v>37791.863984074196</c:v>
                </c:pt>
                <c:pt idx="2117">
                  <c:v>36900.753646022407</c:v>
                </c:pt>
                <c:pt idx="2118">
                  <c:v>35039.254130632005</c:v>
                </c:pt>
                <c:pt idx="2119">
                  <c:v>38661.413891735108</c:v>
                </c:pt>
                <c:pt idx="2120">
                  <c:v>36382.679679050299</c:v>
                </c:pt>
                <c:pt idx="2121">
                  <c:v>34089.277534228197</c:v>
                </c:pt>
                <c:pt idx="2122">
                  <c:v>37959.482998805004</c:v>
                </c:pt>
                <c:pt idx="2123">
                  <c:v>36671.074224371296</c:v>
                </c:pt>
                <c:pt idx="2124">
                  <c:v>35264.535525496904</c:v>
                </c:pt>
                <c:pt idx="2125">
                  <c:v>34009.880858549397</c:v>
                </c:pt>
                <c:pt idx="2126">
                  <c:v>33709.915654844503</c:v>
                </c:pt>
                <c:pt idx="2127">
                  <c:v>38028.197276183302</c:v>
                </c:pt>
                <c:pt idx="2128">
                  <c:v>35942.642694098002</c:v>
                </c:pt>
                <c:pt idx="2129">
                  <c:v>37430.930268820404</c:v>
                </c:pt>
                <c:pt idx="2130">
                  <c:v>39164.856504870404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36665.084311311097</c:v>
                </c:pt>
                <c:pt idx="2134">
                  <c:v>37860.630923862904</c:v>
                </c:pt>
                <c:pt idx="2135">
                  <c:v>36133.590082561699</c:v>
                </c:pt>
                <c:pt idx="2136">
                  <c:v>38170.364642491499</c:v>
                </c:pt>
                <c:pt idx="2137">
                  <c:v>37928.895236326302</c:v>
                </c:pt>
                <c:pt idx="2138">
                  <c:v>36473.829411628001</c:v>
                </c:pt>
                <c:pt idx="2139">
                  <c:v>35632.560269732392</c:v>
                </c:pt>
                <c:pt idx="2140">
                  <c:v>36119.589272009005</c:v>
                </c:pt>
                <c:pt idx="2141">
                  <c:v>37516.348592831702</c:v>
                </c:pt>
                <c:pt idx="2142">
                  <c:v>38462.6870109827</c:v>
                </c:pt>
                <c:pt idx="2143">
                  <c:v>35418.924438306698</c:v>
                </c:pt>
                <c:pt idx="2144">
                  <c:v>37947.094207291797</c:v>
                </c:pt>
                <c:pt idx="2145">
                  <c:v>36605.945638601996</c:v>
                </c:pt>
                <c:pt idx="2146">
                  <c:v>36201.850557701095</c:v>
                </c:pt>
                <c:pt idx="2147">
                  <c:v>36511.179200217899</c:v>
                </c:pt>
                <c:pt idx="2148">
                  <c:v>35393.578843273499</c:v>
                </c:pt>
                <c:pt idx="2149">
                  <c:v>37664.108009573698</c:v>
                </c:pt>
                <c:pt idx="2150">
                  <c:v>35344.163066898203</c:v>
                </c:pt>
                <c:pt idx="2151">
                  <c:v>37318.062768515403</c:v>
                </c:pt>
                <c:pt idx="2152">
                  <c:v>35159.082057031002</c:v>
                </c:pt>
                <c:pt idx="2153">
                  <c:v>34812.832414344201</c:v>
                </c:pt>
                <c:pt idx="2154">
                  <c:v>36838.888855005498</c:v>
                </c:pt>
                <c:pt idx="2155">
                  <c:v>36259.047901520404</c:v>
                </c:pt>
                <c:pt idx="2156">
                  <c:v>36906.7968878967</c:v>
                </c:pt>
                <c:pt idx="2157">
                  <c:v>36346.173114148405</c:v>
                </c:pt>
                <c:pt idx="2158">
                  <c:v>36500.454518300896</c:v>
                </c:pt>
                <c:pt idx="2159">
                  <c:v>37769.001800717902</c:v>
                </c:pt>
                <c:pt idx="2160">
                  <c:v>36647.894167878098</c:v>
                </c:pt>
                <c:pt idx="2161">
                  <c:v>38720.998829202996</c:v>
                </c:pt>
                <c:pt idx="2162">
                  <c:v>37425.652893570099</c:v>
                </c:pt>
                <c:pt idx="2163">
                  <c:v>36091.348643158897</c:v>
                </c:pt>
                <c:pt idx="2164">
                  <c:v>37753.592083489595</c:v>
                </c:pt>
                <c:pt idx="2165">
                  <c:v>35927.951572764294</c:v>
                </c:pt>
                <c:pt idx="2166">
                  <c:v>41829.074704233703</c:v>
                </c:pt>
                <c:pt idx="2167">
                  <c:v>38793.386982785101</c:v>
                </c:pt>
                <c:pt idx="2168">
                  <c:v>37014.966844045804</c:v>
                </c:pt>
                <c:pt idx="2169">
                  <c:v>37650.489696477402</c:v>
                </c:pt>
                <c:pt idx="2170">
                  <c:v>39288.622524585706</c:v>
                </c:pt>
                <c:pt idx="2171">
                  <c:v>36293.676840208005</c:v>
                </c:pt>
                <c:pt idx="2172">
                  <c:v>37777.292173043505</c:v>
                </c:pt>
                <c:pt idx="2173">
                  <c:v>36584.372890753904</c:v>
                </c:pt>
                <c:pt idx="2174">
                  <c:v>36591.5480447749</c:v>
                </c:pt>
                <c:pt idx="2175">
                  <c:v>34036.301057738099</c:v>
                </c:pt>
                <c:pt idx="2176">
                  <c:v>36200.774199713698</c:v>
                </c:pt>
                <c:pt idx="2177">
                  <c:v>36726.063115505203</c:v>
                </c:pt>
                <c:pt idx="2178">
                  <c:v>36135.605716571801</c:v>
                </c:pt>
                <c:pt idx="2179">
                  <c:v>37927.524029449298</c:v>
                </c:pt>
                <c:pt idx="2180">
                  <c:v>37104.702025943901</c:v>
                </c:pt>
                <c:pt idx="2181">
                  <c:v>40813.298630947407</c:v>
                </c:pt>
                <c:pt idx="2182">
                  <c:v>37094.010197577896</c:v>
                </c:pt>
                <c:pt idx="2183">
                  <c:v>35734.7944607803</c:v>
                </c:pt>
                <c:pt idx="2184">
                  <c:v>39137.993257670503</c:v>
                </c:pt>
                <c:pt idx="2185">
                  <c:v>36768.877870281794</c:v>
                </c:pt>
                <c:pt idx="2186">
                  <c:v>35248.012445919303</c:v>
                </c:pt>
                <c:pt idx="2187">
                  <c:v>34829.354218154403</c:v>
                </c:pt>
                <c:pt idx="2188">
                  <c:v>36731.858559586995</c:v>
                </c:pt>
                <c:pt idx="2189">
                  <c:v>39194.644286555798</c:v>
                </c:pt>
                <c:pt idx="2190">
                  <c:v>38964.245411771306</c:v>
                </c:pt>
                <c:pt idx="2191">
                  <c:v>36095.732971383099</c:v>
                </c:pt>
                <c:pt idx="2192">
                  <c:v>39951.195009643496</c:v>
                </c:pt>
                <c:pt idx="2193">
                  <c:v>35782.259414536398</c:v>
                </c:pt>
                <c:pt idx="2194">
                  <c:v>35281.250006128394</c:v>
                </c:pt>
                <c:pt idx="2195">
                  <c:v>36558.109228966605</c:v>
                </c:pt>
                <c:pt idx="2196">
                  <c:v>35431.276050749497</c:v>
                </c:pt>
                <c:pt idx="2197">
                  <c:v>36658.421702852196</c:v>
                </c:pt>
                <c:pt idx="2198">
                  <c:v>36224.227323970299</c:v>
                </c:pt>
                <c:pt idx="2199">
                  <c:v>37849.435949781895</c:v>
                </c:pt>
                <c:pt idx="2200">
                  <c:v>36518.638550372802</c:v>
                </c:pt>
                <c:pt idx="2201">
                  <c:v>39200.844317981297</c:v>
                </c:pt>
                <c:pt idx="2202">
                  <c:v>40670.712379596298</c:v>
                </c:pt>
                <c:pt idx="2203">
                  <c:v>36776.5377556436</c:v>
                </c:pt>
                <c:pt idx="2204">
                  <c:v>37599.858962327402</c:v>
                </c:pt>
                <c:pt idx="2205">
                  <c:v>37885.686233317298</c:v>
                </c:pt>
                <c:pt idx="2206">
                  <c:v>35180.9043363417</c:v>
                </c:pt>
                <c:pt idx="2207">
                  <c:v>39454.054389395496</c:v>
                </c:pt>
                <c:pt idx="2208">
                  <c:v>37157.499618432295</c:v>
                </c:pt>
                <c:pt idx="2209">
                  <c:v>34993.204775562903</c:v>
                </c:pt>
                <c:pt idx="2210">
                  <c:v>38867.853911248996</c:v>
                </c:pt>
                <c:pt idx="2211">
                  <c:v>38903.541609145002</c:v>
                </c:pt>
                <c:pt idx="2212">
                  <c:v>37596.024031085602</c:v>
                </c:pt>
                <c:pt idx="2213">
                  <c:v>37494.256690687602</c:v>
                </c:pt>
                <c:pt idx="2214">
                  <c:v>36209.807474837799</c:v>
                </c:pt>
                <c:pt idx="2215">
                  <c:v>39784.540247513796</c:v>
                </c:pt>
                <c:pt idx="2216">
                  <c:v>36601.965590122105</c:v>
                </c:pt>
                <c:pt idx="2217">
                  <c:v>36096.856045612505</c:v>
                </c:pt>
                <c:pt idx="2218">
                  <c:v>38447.919616395498</c:v>
                </c:pt>
                <c:pt idx="2219">
                  <c:v>36718.2505576084</c:v>
                </c:pt>
                <c:pt idx="2220">
                  <c:v>39501.059678336504</c:v>
                </c:pt>
                <c:pt idx="2221">
                  <c:v>36410.264152276897</c:v>
                </c:pt>
                <c:pt idx="2222">
                  <c:v>38160.364691267299</c:v>
                </c:pt>
                <c:pt idx="2223">
                  <c:v>38203.978853419394</c:v>
                </c:pt>
                <c:pt idx="2224">
                  <c:v>36341.884632903806</c:v>
                </c:pt>
                <c:pt idx="2225">
                  <c:v>37360.637663282396</c:v>
                </c:pt>
                <c:pt idx="2226">
                  <c:v>36410.6683218775</c:v>
                </c:pt>
                <c:pt idx="2227">
                  <c:v>38770.698783141401</c:v>
                </c:pt>
                <c:pt idx="2228">
                  <c:v>36329.0782476077</c:v>
                </c:pt>
                <c:pt idx="2229">
                  <c:v>35303.470587122203</c:v>
                </c:pt>
                <c:pt idx="2230">
                  <c:v>36455.814742489398</c:v>
                </c:pt>
                <c:pt idx="2231">
                  <c:v>37601.543674139</c:v>
                </c:pt>
                <c:pt idx="2232">
                  <c:v>35856.218321419699</c:v>
                </c:pt>
                <c:pt idx="2233">
                  <c:v>37920.291476653598</c:v>
                </c:pt>
                <c:pt idx="2234">
                  <c:v>38261.944010838895</c:v>
                </c:pt>
                <c:pt idx="2235">
                  <c:v>37343.406554806003</c:v>
                </c:pt>
                <c:pt idx="2236">
                  <c:v>35800.392765230798</c:v>
                </c:pt>
                <c:pt idx="2237">
                  <c:v>36293.9118450081</c:v>
                </c:pt>
                <c:pt idx="2238">
                  <c:v>36401.897263534993</c:v>
                </c:pt>
                <c:pt idx="2239">
                  <c:v>36642.090652571904</c:v>
                </c:pt>
                <c:pt idx="2240">
                  <c:v>36586.095567922792</c:v>
                </c:pt>
                <c:pt idx="2241">
                  <c:v>40014.876633797299</c:v>
                </c:pt>
                <c:pt idx="2242">
                  <c:v>41762.383331271194</c:v>
                </c:pt>
                <c:pt idx="2243">
                  <c:v>37628.393195869503</c:v>
                </c:pt>
                <c:pt idx="2244">
                  <c:v>39397.099381113898</c:v>
                </c:pt>
                <c:pt idx="2245">
                  <c:v>35990.539621939606</c:v>
                </c:pt>
                <c:pt idx="2246">
                  <c:v>39734.962436182701</c:v>
                </c:pt>
                <c:pt idx="2247">
                  <c:v>36485.157974747599</c:v>
                </c:pt>
                <c:pt idx="2248">
                  <c:v>37337.217066211997</c:v>
                </c:pt>
                <c:pt idx="2249">
                  <c:v>35697.704221332708</c:v>
                </c:pt>
                <c:pt idx="2250">
                  <c:v>34135.018756732497</c:v>
                </c:pt>
                <c:pt idx="2251">
                  <c:v>39084.306312343702</c:v>
                </c:pt>
                <c:pt idx="2252">
                  <c:v>37878.177197240395</c:v>
                </c:pt>
                <c:pt idx="2253">
                  <c:v>38087.458612815899</c:v>
                </c:pt>
                <c:pt idx="2254">
                  <c:v>36081.676209267804</c:v>
                </c:pt>
                <c:pt idx="2255">
                  <c:v>39206.616529938401</c:v>
                </c:pt>
                <c:pt idx="2256">
                  <c:v>37532.404024961303</c:v>
                </c:pt>
                <c:pt idx="2257">
                  <c:v>37718.291754994396</c:v>
                </c:pt>
                <c:pt idx="2258">
                  <c:v>35273.417662189699</c:v>
                </c:pt>
                <c:pt idx="2259">
                  <c:v>34801.104068957298</c:v>
                </c:pt>
                <c:pt idx="2260">
                  <c:v>37165.082473511298</c:v>
                </c:pt>
                <c:pt idx="2261">
                  <c:v>38516.016756595898</c:v>
                </c:pt>
                <c:pt idx="2262">
                  <c:v>35254.158614843203</c:v>
                </c:pt>
                <c:pt idx="2263">
                  <c:v>38521.576274581697</c:v>
                </c:pt>
                <c:pt idx="2264">
                  <c:v>36328.757594208801</c:v>
                </c:pt>
                <c:pt idx="2265">
                  <c:v>33974.756808032405</c:v>
                </c:pt>
                <c:pt idx="2266">
                  <c:v>35525.118698914099</c:v>
                </c:pt>
                <c:pt idx="2267">
                  <c:v>35616.352622090904</c:v>
                </c:pt>
                <c:pt idx="2268">
                  <c:v>39728.130127125798</c:v>
                </c:pt>
                <c:pt idx="2269">
                  <c:v>38387.932064622</c:v>
                </c:pt>
                <c:pt idx="2270">
                  <c:v>35180.035140014996</c:v>
                </c:pt>
                <c:pt idx="2271">
                  <c:v>35713.888705543199</c:v>
                </c:pt>
                <c:pt idx="2272">
                  <c:v>36199.493105781701</c:v>
                </c:pt>
                <c:pt idx="2273">
                  <c:v>37255.849137156605</c:v>
                </c:pt>
                <c:pt idx="2274">
                  <c:v>37337.230982738802</c:v>
                </c:pt>
                <c:pt idx="2275">
                  <c:v>38954.531019162503</c:v>
                </c:pt>
                <c:pt idx="2276">
                  <c:v>38794.512591170598</c:v>
                </c:pt>
                <c:pt idx="2277">
                  <c:v>36515.6114209636</c:v>
                </c:pt>
                <c:pt idx="2278">
                  <c:v>35887.504431976195</c:v>
                </c:pt>
                <c:pt idx="2279">
                  <c:v>37726.520525718792</c:v>
                </c:pt>
                <c:pt idx="2280">
                  <c:v>36646.025586482501</c:v>
                </c:pt>
                <c:pt idx="2281">
                  <c:v>36487.656018232999</c:v>
                </c:pt>
                <c:pt idx="2282">
                  <c:v>39045.561230310603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40474.836084009701</c:v>
                </c:pt>
                <c:pt idx="2286">
                  <c:v>35860.439353648297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39486.457385174304</c:v>
                </c:pt>
                <c:pt idx="2290">
                  <c:v>35708.138912159498</c:v>
                </c:pt>
                <c:pt idx="2291">
                  <c:v>38388.674689835701</c:v>
                </c:pt>
                <c:pt idx="2292">
                  <c:v>35048.171366225593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38751.210387880499</c:v>
                </c:pt>
                <c:pt idx="2296">
                  <c:v>37203.800164822198</c:v>
                </c:pt>
                <c:pt idx="2297">
                  <c:v>38378.048359907101</c:v>
                </c:pt>
                <c:pt idx="2298">
                  <c:v>36967.660844482001</c:v>
                </c:pt>
                <c:pt idx="2299">
                  <c:v>39698.410898523201</c:v>
                </c:pt>
                <c:pt idx="2300">
                  <c:v>38017.343635082099</c:v>
                </c:pt>
                <c:pt idx="2301">
                  <c:v>34092.590998688203</c:v>
                </c:pt>
                <c:pt idx="2302">
                  <c:v>35964.4431780499</c:v>
                </c:pt>
                <c:pt idx="2303">
                  <c:v>37825.716785358702</c:v>
                </c:pt>
                <c:pt idx="2304">
                  <c:v>36208.160570443797</c:v>
                </c:pt>
                <c:pt idx="2305">
                  <c:v>35810.7799429972</c:v>
                </c:pt>
                <c:pt idx="2306">
                  <c:v>35444.093996468298</c:v>
                </c:pt>
                <c:pt idx="2307">
                  <c:v>39607.572062025807</c:v>
                </c:pt>
                <c:pt idx="2308">
                  <c:v>34952.553625231507</c:v>
                </c:pt>
                <c:pt idx="2309">
                  <c:v>39119.595595395702</c:v>
                </c:pt>
                <c:pt idx="2310">
                  <c:v>34592.761250293101</c:v>
                </c:pt>
                <c:pt idx="2311">
                  <c:v>36437.459883711897</c:v>
                </c:pt>
                <c:pt idx="2312">
                  <c:v>36805.068199782007</c:v>
                </c:pt>
                <c:pt idx="2313">
                  <c:v>35777.712580483101</c:v>
                </c:pt>
                <c:pt idx="2314">
                  <c:v>36210.546113075397</c:v>
                </c:pt>
                <c:pt idx="2315">
                  <c:v>36924.162558800701</c:v>
                </c:pt>
                <c:pt idx="2316">
                  <c:v>39479.893672895894</c:v>
                </c:pt>
                <c:pt idx="2317">
                  <c:v>39101.818798240696</c:v>
                </c:pt>
                <c:pt idx="2318">
                  <c:v>37931.633064292502</c:v>
                </c:pt>
                <c:pt idx="2319">
                  <c:v>37426.446312558503</c:v>
                </c:pt>
                <c:pt idx="2320">
                  <c:v>39036.983729398504</c:v>
                </c:pt>
                <c:pt idx="2321">
                  <c:v>37930.901443093499</c:v>
                </c:pt>
                <c:pt idx="2322">
                  <c:v>35360.236945422796</c:v>
                </c:pt>
                <c:pt idx="2323">
                  <c:v>36160.886856495097</c:v>
                </c:pt>
                <c:pt idx="2324">
                  <c:v>36330.408349345496</c:v>
                </c:pt>
                <c:pt idx="2325">
                  <c:v>35148.728907272001</c:v>
                </c:pt>
                <c:pt idx="2326">
                  <c:v>37499.010522530603</c:v>
                </c:pt>
                <c:pt idx="2327">
                  <c:v>34014.871466145196</c:v>
                </c:pt>
                <c:pt idx="2328">
                  <c:v>36908.398908775605</c:v>
                </c:pt>
                <c:pt idx="2329">
                  <c:v>35438.380691009006</c:v>
                </c:pt>
                <c:pt idx="2330">
                  <c:v>39031.049872710704</c:v>
                </c:pt>
                <c:pt idx="2331">
                  <c:v>36037.9285612979</c:v>
                </c:pt>
                <c:pt idx="2332">
                  <c:v>39435.582123805798</c:v>
                </c:pt>
                <c:pt idx="2333">
                  <c:v>40112.647582401507</c:v>
                </c:pt>
                <c:pt idx="2334">
                  <c:v>36476.804275374394</c:v>
                </c:pt>
                <c:pt idx="2335">
                  <c:v>36819.653300883801</c:v>
                </c:pt>
                <c:pt idx="2336">
                  <c:v>36751.1477504309</c:v>
                </c:pt>
                <c:pt idx="2337">
                  <c:v>41355.239276351393</c:v>
                </c:pt>
                <c:pt idx="2338">
                  <c:v>36606.810056971502</c:v>
                </c:pt>
                <c:pt idx="2339">
                  <c:v>39826.539533638497</c:v>
                </c:pt>
                <c:pt idx="2340">
                  <c:v>36985.161260056397</c:v>
                </c:pt>
                <c:pt idx="2341">
                  <c:v>36655.3511045946</c:v>
                </c:pt>
                <c:pt idx="2342">
                  <c:v>38721.114973429496</c:v>
                </c:pt>
                <c:pt idx="2343">
                  <c:v>34093.893985888397</c:v>
                </c:pt>
                <c:pt idx="2344">
                  <c:v>36776.939153387204</c:v>
                </c:pt>
                <c:pt idx="2345">
                  <c:v>39357.619424602395</c:v>
                </c:pt>
                <c:pt idx="2346">
                  <c:v>38591.849863337397</c:v>
                </c:pt>
                <c:pt idx="2347">
                  <c:v>39701.8011191603</c:v>
                </c:pt>
                <c:pt idx="2348">
                  <c:v>34977.457647164294</c:v>
                </c:pt>
                <c:pt idx="2349">
                  <c:v>36995.514730768497</c:v>
                </c:pt>
                <c:pt idx="2350">
                  <c:v>38682.038623209999</c:v>
                </c:pt>
                <c:pt idx="2351">
                  <c:v>36750.528582501996</c:v>
                </c:pt>
                <c:pt idx="2352">
                  <c:v>37761.634488570999</c:v>
                </c:pt>
                <c:pt idx="2353">
                  <c:v>37609.214972282396</c:v>
                </c:pt>
                <c:pt idx="2354">
                  <c:v>34857.729884537504</c:v>
                </c:pt>
                <c:pt idx="2355">
                  <c:v>38315.344839228797</c:v>
                </c:pt>
                <c:pt idx="2356">
                  <c:v>35148.598222507397</c:v>
                </c:pt>
                <c:pt idx="2357">
                  <c:v>39617.238713130297</c:v>
                </c:pt>
                <c:pt idx="2358">
                  <c:v>38210.816124560093</c:v>
                </c:pt>
                <c:pt idx="2359">
                  <c:v>37404.186879278597</c:v>
                </c:pt>
                <c:pt idx="2360">
                  <c:v>36078.297320001097</c:v>
                </c:pt>
                <c:pt idx="2361">
                  <c:v>35483.718810680701</c:v>
                </c:pt>
                <c:pt idx="2362">
                  <c:v>36182.740548380796</c:v>
                </c:pt>
                <c:pt idx="2363">
                  <c:v>36242.470814240696</c:v>
                </c:pt>
                <c:pt idx="2364">
                  <c:v>36819.860983794701</c:v>
                </c:pt>
                <c:pt idx="2365">
                  <c:v>36378.899047724197</c:v>
                </c:pt>
                <c:pt idx="2366">
                  <c:v>38307.419022750808</c:v>
                </c:pt>
                <c:pt idx="2367">
                  <c:v>41224.283886894205</c:v>
                </c:pt>
                <c:pt idx="2368">
                  <c:v>36762.490164935996</c:v>
                </c:pt>
                <c:pt idx="2369">
                  <c:v>36183.766326995494</c:v>
                </c:pt>
                <c:pt idx="2370">
                  <c:v>38138.878435736697</c:v>
                </c:pt>
                <c:pt idx="2371">
                  <c:v>39213.523870408302</c:v>
                </c:pt>
                <c:pt idx="2372">
                  <c:v>36828.304490143695</c:v>
                </c:pt>
                <c:pt idx="2373">
                  <c:v>35324.884336509698</c:v>
                </c:pt>
                <c:pt idx="2374">
                  <c:v>37115.332759839199</c:v>
                </c:pt>
                <c:pt idx="2375">
                  <c:v>37986.597008917</c:v>
                </c:pt>
                <c:pt idx="2376">
                  <c:v>38163.519253596496</c:v>
                </c:pt>
                <c:pt idx="2377">
                  <c:v>36432.896888438903</c:v>
                </c:pt>
                <c:pt idx="2378">
                  <c:v>36045.512631509002</c:v>
                </c:pt>
                <c:pt idx="2379">
                  <c:v>35635.960084670005</c:v>
                </c:pt>
                <c:pt idx="2380">
                  <c:v>37329.699857625303</c:v>
                </c:pt>
                <c:pt idx="2381">
                  <c:v>37256.395967289602</c:v>
                </c:pt>
                <c:pt idx="2382">
                  <c:v>34992.631015398802</c:v>
                </c:pt>
                <c:pt idx="2383">
                  <c:v>38489.426658881595</c:v>
                </c:pt>
                <c:pt idx="2384">
                  <c:v>38008.300295644702</c:v>
                </c:pt>
                <c:pt idx="2385">
                  <c:v>36789.524838715297</c:v>
                </c:pt>
                <c:pt idx="2386">
                  <c:v>41456.725736388194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39374.003455318903</c:v>
                </c:pt>
                <c:pt idx="2390">
                  <c:v>36739.028545529</c:v>
                </c:pt>
                <c:pt idx="2391">
                  <c:v>35745.443781998598</c:v>
                </c:pt>
                <c:pt idx="2392">
                  <c:v>37392.667896960906</c:v>
                </c:pt>
                <c:pt idx="2393">
                  <c:v>35367.762327685603</c:v>
                </c:pt>
                <c:pt idx="2394">
                  <c:v>35923.643429992197</c:v>
                </c:pt>
                <c:pt idx="2395">
                  <c:v>39621.798551252701</c:v>
                </c:pt>
                <c:pt idx="2396">
                  <c:v>38795.771038039202</c:v>
                </c:pt>
                <c:pt idx="2397">
                  <c:v>36811.156030062601</c:v>
                </c:pt>
                <c:pt idx="2398">
                  <c:v>37653.951398522506</c:v>
                </c:pt>
                <c:pt idx="2399">
                  <c:v>36884.127766032398</c:v>
                </c:pt>
                <c:pt idx="2400">
                  <c:v>34839.263215693602</c:v>
                </c:pt>
                <c:pt idx="2401">
                  <c:v>37628.737137327902</c:v>
                </c:pt>
                <c:pt idx="2402">
                  <c:v>37410.7708109987</c:v>
                </c:pt>
                <c:pt idx="2403">
                  <c:v>36090.252328836403</c:v>
                </c:pt>
                <c:pt idx="2404">
                  <c:v>35992.082124267108</c:v>
                </c:pt>
                <c:pt idx="2405">
                  <c:v>39787.433276580501</c:v>
                </c:pt>
                <c:pt idx="2406">
                  <c:v>37307.632681782401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35751.096067543403</c:v>
                </c:pt>
                <c:pt idx="2410">
                  <c:v>37297.409288851806</c:v>
                </c:pt>
                <c:pt idx="2411">
                  <c:v>35608.873591116797</c:v>
                </c:pt>
                <c:pt idx="2412">
                  <c:v>38630.634738013105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36419.016371698701</c:v>
                </c:pt>
                <c:pt idx="2416">
                  <c:v>37644.109260564801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39582.911118825104</c:v>
                </c:pt>
                <c:pt idx="2420">
                  <c:v>37589.475386552702</c:v>
                </c:pt>
                <c:pt idx="2421">
                  <c:v>36143.554260755496</c:v>
                </c:pt>
                <c:pt idx="2422">
                  <c:v>39858.371280742896</c:v>
                </c:pt>
                <c:pt idx="2423">
                  <c:v>38226.965461985703</c:v>
                </c:pt>
                <c:pt idx="2424">
                  <c:v>35277.280138976501</c:v>
                </c:pt>
                <c:pt idx="2425">
                  <c:v>38689.691474359905</c:v>
                </c:pt>
                <c:pt idx="2426">
                  <c:v>36463.333093099005</c:v>
                </c:pt>
                <c:pt idx="2427">
                  <c:v>35719.037152256002</c:v>
                </c:pt>
                <c:pt idx="2428">
                  <c:v>35184.176093599097</c:v>
                </c:pt>
                <c:pt idx="2429">
                  <c:v>38404.400426094304</c:v>
                </c:pt>
                <c:pt idx="2430">
                  <c:v>37608.474791190798</c:v>
                </c:pt>
                <c:pt idx="2431">
                  <c:v>36716.671728149304</c:v>
                </c:pt>
                <c:pt idx="2432">
                  <c:v>37834.555133325397</c:v>
                </c:pt>
                <c:pt idx="2433">
                  <c:v>36378.904396456594</c:v>
                </c:pt>
                <c:pt idx="2434">
                  <c:v>37131.087911070797</c:v>
                </c:pt>
                <c:pt idx="2435">
                  <c:v>39408.546452050199</c:v>
                </c:pt>
                <c:pt idx="2436">
                  <c:v>36220.191802457295</c:v>
                </c:pt>
                <c:pt idx="2437">
                  <c:v>36671.9478825181</c:v>
                </c:pt>
                <c:pt idx="2438">
                  <c:v>36920.332797848896</c:v>
                </c:pt>
                <c:pt idx="2439">
                  <c:v>37079.442129062401</c:v>
                </c:pt>
                <c:pt idx="2440">
                  <c:v>36430.7153172424</c:v>
                </c:pt>
                <c:pt idx="2441">
                  <c:v>37622.070853068901</c:v>
                </c:pt>
                <c:pt idx="2442">
                  <c:v>37153.587898441401</c:v>
                </c:pt>
                <c:pt idx="2443">
                  <c:v>37134.549197688</c:v>
                </c:pt>
                <c:pt idx="2444">
                  <c:v>39402.205889242097</c:v>
                </c:pt>
                <c:pt idx="2445">
                  <c:v>43286.642275898499</c:v>
                </c:pt>
                <c:pt idx="2446">
                  <c:v>41827.899886381194</c:v>
                </c:pt>
                <c:pt idx="2447">
                  <c:v>37650.582586132201</c:v>
                </c:pt>
                <c:pt idx="2448">
                  <c:v>39587.121311935101</c:v>
                </c:pt>
                <c:pt idx="2449">
                  <c:v>35732.527387081398</c:v>
                </c:pt>
                <c:pt idx="2450">
                  <c:v>36660.862348274197</c:v>
                </c:pt>
                <c:pt idx="2451">
                  <c:v>39962.548648476899</c:v>
                </c:pt>
                <c:pt idx="2452">
                  <c:v>36833.991809718995</c:v>
                </c:pt>
                <c:pt idx="2453">
                  <c:v>38638.2540788232</c:v>
                </c:pt>
                <c:pt idx="2454">
                  <c:v>37414.161939464902</c:v>
                </c:pt>
                <c:pt idx="2455">
                  <c:v>37177.798373835903</c:v>
                </c:pt>
                <c:pt idx="2456">
                  <c:v>35956.985738760006</c:v>
                </c:pt>
                <c:pt idx="2457">
                  <c:v>35400.053095846393</c:v>
                </c:pt>
                <c:pt idx="2458">
                  <c:v>40841.826786221296</c:v>
                </c:pt>
                <c:pt idx="2459">
                  <c:v>35475.185466399402</c:v>
                </c:pt>
                <c:pt idx="2460">
                  <c:v>37561.497638200199</c:v>
                </c:pt>
                <c:pt idx="2461">
                  <c:v>38270.205630486496</c:v>
                </c:pt>
                <c:pt idx="2462">
                  <c:v>34739.4223161876</c:v>
                </c:pt>
                <c:pt idx="2463">
                  <c:v>36008.457387216404</c:v>
                </c:pt>
                <c:pt idx="2464">
                  <c:v>39268.997901554598</c:v>
                </c:pt>
                <c:pt idx="2465">
                  <c:v>37079.607006571103</c:v>
                </c:pt>
                <c:pt idx="2466">
                  <c:v>37750.921724480599</c:v>
                </c:pt>
                <c:pt idx="2467">
                  <c:v>35145.387969641699</c:v>
                </c:pt>
                <c:pt idx="2468">
                  <c:v>37261.014905017597</c:v>
                </c:pt>
                <c:pt idx="2469">
                  <c:v>35330.069428721807</c:v>
                </c:pt>
                <c:pt idx="2470">
                  <c:v>40051.766943277893</c:v>
                </c:pt>
                <c:pt idx="2471">
                  <c:v>36917.354807065902</c:v>
                </c:pt>
                <c:pt idx="2472">
                  <c:v>39464.253533606701</c:v>
                </c:pt>
                <c:pt idx="2473">
                  <c:v>36175.627001941903</c:v>
                </c:pt>
                <c:pt idx="2474">
                  <c:v>37893.336757105295</c:v>
                </c:pt>
                <c:pt idx="2475">
                  <c:v>36761.825694273903</c:v>
                </c:pt>
                <c:pt idx="2476">
                  <c:v>35676.938245561701</c:v>
                </c:pt>
                <c:pt idx="2477">
                  <c:v>35404.9614479964</c:v>
                </c:pt>
                <c:pt idx="2478">
                  <c:v>35449.628960873903</c:v>
                </c:pt>
                <c:pt idx="2479">
                  <c:v>37131.427757465193</c:v>
                </c:pt>
                <c:pt idx="2480">
                  <c:v>38617.978916174601</c:v>
                </c:pt>
                <c:pt idx="2481">
                  <c:v>36677.028317944496</c:v>
                </c:pt>
                <c:pt idx="2482">
                  <c:v>36148.783053066996</c:v>
                </c:pt>
                <c:pt idx="2483">
                  <c:v>37800.904011895502</c:v>
                </c:pt>
                <c:pt idx="2484">
                  <c:v>39779.555788879195</c:v>
                </c:pt>
                <c:pt idx="2485">
                  <c:v>37175.467766838701</c:v>
                </c:pt>
                <c:pt idx="2486">
                  <c:v>39254.750206108205</c:v>
                </c:pt>
                <c:pt idx="2487">
                  <c:v>36782.4612600439</c:v>
                </c:pt>
                <c:pt idx="2488">
                  <c:v>38501.681901162796</c:v>
                </c:pt>
                <c:pt idx="2489">
                  <c:v>39477.503566989297</c:v>
                </c:pt>
                <c:pt idx="2490">
                  <c:v>38314.679992011799</c:v>
                </c:pt>
                <c:pt idx="2491">
                  <c:v>39802.122331952196</c:v>
                </c:pt>
                <c:pt idx="2492">
                  <c:v>39481.408597822701</c:v>
                </c:pt>
                <c:pt idx="2493">
                  <c:v>39894.012674288795</c:v>
                </c:pt>
                <c:pt idx="2494">
                  <c:v>37901.815033073595</c:v>
                </c:pt>
                <c:pt idx="2495">
                  <c:v>35894.7632811113</c:v>
                </c:pt>
                <c:pt idx="2496">
                  <c:v>40419.595084685599</c:v>
                </c:pt>
                <c:pt idx="2497">
                  <c:v>35200.469502618304</c:v>
                </c:pt>
                <c:pt idx="2498">
                  <c:v>36124.658484989704</c:v>
                </c:pt>
                <c:pt idx="2499">
                  <c:v>37141.915114407806</c:v>
                </c:pt>
                <c:pt idx="2500">
                  <c:v>34713.958376319497</c:v>
                </c:pt>
                <c:pt idx="2501">
                  <c:v>35632.881365482499</c:v>
                </c:pt>
                <c:pt idx="2502">
                  <c:v>35827.416748359901</c:v>
                </c:pt>
                <c:pt idx="2503">
                  <c:v>37309.740498327606</c:v>
                </c:pt>
                <c:pt idx="2504">
                  <c:v>36782.474222893798</c:v>
                </c:pt>
                <c:pt idx="2505">
                  <c:v>35869.834572749605</c:v>
                </c:pt>
                <c:pt idx="2506">
                  <c:v>37430.636707137499</c:v>
                </c:pt>
                <c:pt idx="2507">
                  <c:v>35516.071428031202</c:v>
                </c:pt>
                <c:pt idx="2508">
                  <c:v>38579.9083924722</c:v>
                </c:pt>
                <c:pt idx="2509">
                  <c:v>35548.570323048698</c:v>
                </c:pt>
                <c:pt idx="2510">
                  <c:v>37203.475253342505</c:v>
                </c:pt>
                <c:pt idx="2511">
                  <c:v>35954.893138535997</c:v>
                </c:pt>
                <c:pt idx="2512">
                  <c:v>36804.873343947103</c:v>
                </c:pt>
                <c:pt idx="2513">
                  <c:v>37807.116573859501</c:v>
                </c:pt>
                <c:pt idx="2514">
                  <c:v>35440.857582655401</c:v>
                </c:pt>
                <c:pt idx="2515">
                  <c:v>39689.660440509891</c:v>
                </c:pt>
                <c:pt idx="2516">
                  <c:v>37237.445201515206</c:v>
                </c:pt>
                <c:pt idx="2517">
                  <c:v>39062.297527434799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35123.721747527699</c:v>
                </c:pt>
                <c:pt idx="2521">
                  <c:v>35063.576145560997</c:v>
                </c:pt>
                <c:pt idx="2522">
                  <c:v>38640.215476176192</c:v>
                </c:pt>
                <c:pt idx="2523">
                  <c:v>38095.385624596893</c:v>
                </c:pt>
                <c:pt idx="2524">
                  <c:v>38116.087984824597</c:v>
                </c:pt>
                <c:pt idx="2525">
                  <c:v>37598.951957941303</c:v>
                </c:pt>
                <c:pt idx="2526">
                  <c:v>37330.899716441199</c:v>
                </c:pt>
                <c:pt idx="2527">
                  <c:v>35940.713131283599</c:v>
                </c:pt>
                <c:pt idx="2528">
                  <c:v>38361.488003797102</c:v>
                </c:pt>
                <c:pt idx="2529">
                  <c:v>35837.068292869102</c:v>
                </c:pt>
                <c:pt idx="2530">
                  <c:v>37765.222049826494</c:v>
                </c:pt>
                <c:pt idx="2531">
                  <c:v>36759.445739742201</c:v>
                </c:pt>
                <c:pt idx="2532">
                  <c:v>36517.812310014808</c:v>
                </c:pt>
                <c:pt idx="2533">
                  <c:v>37377.501162900706</c:v>
                </c:pt>
                <c:pt idx="2534">
                  <c:v>37796.824165253398</c:v>
                </c:pt>
                <c:pt idx="2535">
                  <c:v>36622.4093195444</c:v>
                </c:pt>
                <c:pt idx="2536">
                  <c:v>44045.509158419503</c:v>
                </c:pt>
                <c:pt idx="2537">
                  <c:v>35242.951649156399</c:v>
                </c:pt>
                <c:pt idx="2538">
                  <c:v>38694.283139410298</c:v>
                </c:pt>
                <c:pt idx="2539">
                  <c:v>35624.242853821605</c:v>
                </c:pt>
                <c:pt idx="2540">
                  <c:v>37713.016144584602</c:v>
                </c:pt>
                <c:pt idx="2541">
                  <c:v>36714.796967540606</c:v>
                </c:pt>
                <c:pt idx="2542">
                  <c:v>37611.210056292199</c:v>
                </c:pt>
                <c:pt idx="2543">
                  <c:v>37652.4412259772</c:v>
                </c:pt>
                <c:pt idx="2544">
                  <c:v>37056.311210875705</c:v>
                </c:pt>
                <c:pt idx="2545">
                  <c:v>37034.849754168594</c:v>
                </c:pt>
                <c:pt idx="2546">
                  <c:v>38167.772580516394</c:v>
                </c:pt>
                <c:pt idx="2547">
                  <c:v>40992.455802829907</c:v>
                </c:pt>
                <c:pt idx="2548">
                  <c:v>35412.669423701998</c:v>
                </c:pt>
                <c:pt idx="2549">
                  <c:v>35286.054793781004</c:v>
                </c:pt>
                <c:pt idx="2550">
                  <c:v>33741.293249793103</c:v>
                </c:pt>
                <c:pt idx="2551">
                  <c:v>37768.095021066903</c:v>
                </c:pt>
                <c:pt idx="2552">
                  <c:v>37532.893337929403</c:v>
                </c:pt>
                <c:pt idx="2553">
                  <c:v>37817.918561727303</c:v>
                </c:pt>
                <c:pt idx="2554">
                  <c:v>33859.162951325699</c:v>
                </c:pt>
                <c:pt idx="2555">
                  <c:v>35101.898985354506</c:v>
                </c:pt>
                <c:pt idx="2556">
                  <c:v>36029.336529268898</c:v>
                </c:pt>
                <c:pt idx="2557">
                  <c:v>40339.321346981102</c:v>
                </c:pt>
                <c:pt idx="2558">
                  <c:v>37954.387549506704</c:v>
                </c:pt>
                <c:pt idx="2559">
                  <c:v>38314.309811450497</c:v>
                </c:pt>
                <c:pt idx="2560">
                  <c:v>38372.237472898894</c:v>
                </c:pt>
                <c:pt idx="2561">
                  <c:v>37306.000390154797</c:v>
                </c:pt>
                <c:pt idx="2562">
                  <c:v>35765.386546007503</c:v>
                </c:pt>
                <c:pt idx="2563">
                  <c:v>35642.300490739697</c:v>
                </c:pt>
                <c:pt idx="2564">
                  <c:v>37447.359069200393</c:v>
                </c:pt>
                <c:pt idx="2565">
                  <c:v>36254.841333349497</c:v>
                </c:pt>
                <c:pt idx="2566">
                  <c:v>36212.434253528496</c:v>
                </c:pt>
                <c:pt idx="2567">
                  <c:v>35181.5107676146</c:v>
                </c:pt>
                <c:pt idx="2568">
                  <c:v>37017.911049141301</c:v>
                </c:pt>
                <c:pt idx="2569">
                  <c:v>39231.837741720694</c:v>
                </c:pt>
                <c:pt idx="2570">
                  <c:v>36144.485229407997</c:v>
                </c:pt>
                <c:pt idx="2571">
                  <c:v>36385.729276963699</c:v>
                </c:pt>
                <c:pt idx="2572">
                  <c:v>36221.090251018002</c:v>
                </c:pt>
                <c:pt idx="2573">
                  <c:v>34699.097067677802</c:v>
                </c:pt>
                <c:pt idx="2574">
                  <c:v>37945.612908950905</c:v>
                </c:pt>
                <c:pt idx="2575">
                  <c:v>36631.496672440102</c:v>
                </c:pt>
                <c:pt idx="2576">
                  <c:v>38691.857993600097</c:v>
                </c:pt>
                <c:pt idx="2577">
                  <c:v>39878.756492614397</c:v>
                </c:pt>
                <c:pt idx="2578">
                  <c:v>36873.2209770216</c:v>
                </c:pt>
                <c:pt idx="2579">
                  <c:v>37036.855720882697</c:v>
                </c:pt>
                <c:pt idx="2580">
                  <c:v>39144.404673568904</c:v>
                </c:pt>
                <c:pt idx="2581">
                  <c:v>35676.643297945193</c:v>
                </c:pt>
                <c:pt idx="2582">
                  <c:v>36140.544999186299</c:v>
                </c:pt>
                <c:pt idx="2583">
                  <c:v>35501.193704652404</c:v>
                </c:pt>
                <c:pt idx="2584">
                  <c:v>37576.4146032141</c:v>
                </c:pt>
                <c:pt idx="2585">
                  <c:v>38289.604194799394</c:v>
                </c:pt>
                <c:pt idx="2586">
                  <c:v>34535.764359286797</c:v>
                </c:pt>
                <c:pt idx="2587">
                  <c:v>38558.114199579803</c:v>
                </c:pt>
                <c:pt idx="2588">
                  <c:v>37444.704007813605</c:v>
                </c:pt>
                <c:pt idx="2589">
                  <c:v>36012.394764437195</c:v>
                </c:pt>
                <c:pt idx="2590">
                  <c:v>38181.265064360203</c:v>
                </c:pt>
                <c:pt idx="2591">
                  <c:v>36167.802784228799</c:v>
                </c:pt>
                <c:pt idx="2592">
                  <c:v>36366.218192685192</c:v>
                </c:pt>
                <c:pt idx="2593">
                  <c:v>37217.733190498999</c:v>
                </c:pt>
                <c:pt idx="2594">
                  <c:v>35069.931283027501</c:v>
                </c:pt>
                <c:pt idx="2595">
                  <c:v>35748.587909636502</c:v>
                </c:pt>
                <c:pt idx="2596">
                  <c:v>38240.488572491602</c:v>
                </c:pt>
                <c:pt idx="2597">
                  <c:v>37885.535894964603</c:v>
                </c:pt>
                <c:pt idx="2598">
                  <c:v>36601.57333893</c:v>
                </c:pt>
                <c:pt idx="2599">
                  <c:v>41012.396427739797</c:v>
                </c:pt>
                <c:pt idx="2600">
                  <c:v>37680.099386842398</c:v>
                </c:pt>
                <c:pt idx="2601">
                  <c:v>37127.626552100002</c:v>
                </c:pt>
                <c:pt idx="2602">
                  <c:v>34715.807939448307</c:v>
                </c:pt>
                <c:pt idx="2603">
                  <c:v>38024.055719300901</c:v>
                </c:pt>
                <c:pt idx="2604">
                  <c:v>37855.021444485399</c:v>
                </c:pt>
                <c:pt idx="2605">
                  <c:v>37507.638321724204</c:v>
                </c:pt>
                <c:pt idx="2606">
                  <c:v>38259.121366295702</c:v>
                </c:pt>
                <c:pt idx="2607">
                  <c:v>36334.888366307699</c:v>
                </c:pt>
                <c:pt idx="2608">
                  <c:v>35004.234793313299</c:v>
                </c:pt>
                <c:pt idx="2609">
                  <c:v>37046.665931576397</c:v>
                </c:pt>
                <c:pt idx="2610">
                  <c:v>35165.223611464899</c:v>
                </c:pt>
                <c:pt idx="2611">
                  <c:v>35792.6482321976</c:v>
                </c:pt>
                <c:pt idx="2612">
                  <c:v>38560.539850747606</c:v>
                </c:pt>
                <c:pt idx="2613">
                  <c:v>42033.939302394007</c:v>
                </c:pt>
                <c:pt idx="2614">
                  <c:v>37703.304110253404</c:v>
                </c:pt>
                <c:pt idx="2615">
                  <c:v>37263.084074227096</c:v>
                </c:pt>
                <c:pt idx="2616">
                  <c:v>36029.202565750798</c:v>
                </c:pt>
                <c:pt idx="2617">
                  <c:v>37346.221418798406</c:v>
                </c:pt>
                <c:pt idx="2618">
                  <c:v>38518.942581390002</c:v>
                </c:pt>
                <c:pt idx="2619">
                  <c:v>36920.646790578307</c:v>
                </c:pt>
                <c:pt idx="2620">
                  <c:v>38188.623737726695</c:v>
                </c:pt>
                <c:pt idx="2621">
                  <c:v>34934.505237819802</c:v>
                </c:pt>
                <c:pt idx="2622">
                  <c:v>37997.220315345701</c:v>
                </c:pt>
                <c:pt idx="2623">
                  <c:v>37139.552661020803</c:v>
                </c:pt>
                <c:pt idx="2624">
                  <c:v>38233.281623694296</c:v>
                </c:pt>
                <c:pt idx="2625">
                  <c:v>38498.380814404896</c:v>
                </c:pt>
                <c:pt idx="2626">
                  <c:v>35889.400053715799</c:v>
                </c:pt>
                <c:pt idx="2627">
                  <c:v>39071.022318343901</c:v>
                </c:pt>
                <c:pt idx="2628">
                  <c:v>36759.416799647501</c:v>
                </c:pt>
                <c:pt idx="2629">
                  <c:v>39224.365220612206</c:v>
                </c:pt>
                <c:pt idx="2630">
                  <c:v>39976.8306963016</c:v>
                </c:pt>
                <c:pt idx="2631">
                  <c:v>35961.070087810498</c:v>
                </c:pt>
                <c:pt idx="2632">
                  <c:v>36229.245602320101</c:v>
                </c:pt>
                <c:pt idx="2633">
                  <c:v>42474.770835060699</c:v>
                </c:pt>
                <c:pt idx="2634">
                  <c:v>37115.925628826102</c:v>
                </c:pt>
                <c:pt idx="2635">
                  <c:v>37899.018425621602</c:v>
                </c:pt>
                <c:pt idx="2636">
                  <c:v>37061.717277736199</c:v>
                </c:pt>
                <c:pt idx="2637">
                  <c:v>40496.473119458598</c:v>
                </c:pt>
                <c:pt idx="2638">
                  <c:v>39075.438900139903</c:v>
                </c:pt>
                <c:pt idx="2639">
                  <c:v>34594.805226436496</c:v>
                </c:pt>
                <c:pt idx="2640">
                  <c:v>39217.666142124101</c:v>
                </c:pt>
                <c:pt idx="2641">
                  <c:v>36986.137786206906</c:v>
                </c:pt>
                <c:pt idx="2642">
                  <c:v>35223.604451547697</c:v>
                </c:pt>
                <c:pt idx="2643">
                  <c:v>37195.910111971702</c:v>
                </c:pt>
                <c:pt idx="2644">
                  <c:v>38760.448205452005</c:v>
                </c:pt>
                <c:pt idx="2645">
                  <c:v>37495.662411758698</c:v>
                </c:pt>
                <c:pt idx="2646">
                  <c:v>36854.126174699195</c:v>
                </c:pt>
                <c:pt idx="2647">
                  <c:v>39107.659425949103</c:v>
                </c:pt>
                <c:pt idx="2648">
                  <c:v>35637.3902594908</c:v>
                </c:pt>
                <c:pt idx="2649">
                  <c:v>38602.880421324298</c:v>
                </c:pt>
                <c:pt idx="2650">
                  <c:v>38356.145838823097</c:v>
                </c:pt>
                <c:pt idx="2651">
                  <c:v>36392.723681327101</c:v>
                </c:pt>
                <c:pt idx="2652">
                  <c:v>37414.865684310804</c:v>
                </c:pt>
                <c:pt idx="2653">
                  <c:v>37603.081114239903</c:v>
                </c:pt>
                <c:pt idx="2654">
                  <c:v>37332.734327261503</c:v>
                </c:pt>
                <c:pt idx="2655">
                  <c:v>35573.906337028297</c:v>
                </c:pt>
                <c:pt idx="2656">
                  <c:v>36326.489874898303</c:v>
                </c:pt>
                <c:pt idx="2657">
                  <c:v>39145.882756678693</c:v>
                </c:pt>
                <c:pt idx="2658">
                  <c:v>34865.7404339813</c:v>
                </c:pt>
                <c:pt idx="2659">
                  <c:v>35207.681830696398</c:v>
                </c:pt>
                <c:pt idx="2660">
                  <c:v>37715.644550766097</c:v>
                </c:pt>
                <c:pt idx="2661">
                  <c:v>42142.600075357899</c:v>
                </c:pt>
                <c:pt idx="2662">
                  <c:v>37814.6515918726</c:v>
                </c:pt>
                <c:pt idx="2663">
                  <c:v>38134.842241943203</c:v>
                </c:pt>
                <c:pt idx="2664">
                  <c:v>38627.503574590897</c:v>
                </c:pt>
                <c:pt idx="2665">
                  <c:v>36317.917972764102</c:v>
                </c:pt>
                <c:pt idx="2666">
                  <c:v>39788.291317380805</c:v>
                </c:pt>
                <c:pt idx="2667">
                  <c:v>37080.751872748806</c:v>
                </c:pt>
                <c:pt idx="2668">
                  <c:v>38665.5707591967</c:v>
                </c:pt>
                <c:pt idx="2669">
                  <c:v>36779.593055479403</c:v>
                </c:pt>
                <c:pt idx="2670">
                  <c:v>37634.571263486097</c:v>
                </c:pt>
                <c:pt idx="2671">
                  <c:v>38363.3284011738</c:v>
                </c:pt>
                <c:pt idx="2672">
                  <c:v>34479.304538149707</c:v>
                </c:pt>
                <c:pt idx="2673">
                  <c:v>38101.788728442902</c:v>
                </c:pt>
                <c:pt idx="2674">
                  <c:v>35431.941136244306</c:v>
                </c:pt>
                <c:pt idx="2675">
                  <c:v>36816.950001368197</c:v>
                </c:pt>
                <c:pt idx="2676">
                  <c:v>36559.172782934504</c:v>
                </c:pt>
                <c:pt idx="2677">
                  <c:v>36975.442871290594</c:v>
                </c:pt>
                <c:pt idx="2678">
                  <c:v>37247.294198081101</c:v>
                </c:pt>
                <c:pt idx="2679">
                  <c:v>38553.551728817802</c:v>
                </c:pt>
                <c:pt idx="2680">
                  <c:v>38112.945724448495</c:v>
                </c:pt>
                <c:pt idx="2681">
                  <c:v>35972.138659425895</c:v>
                </c:pt>
                <c:pt idx="2682">
                  <c:v>38763.383034341299</c:v>
                </c:pt>
                <c:pt idx="2683">
                  <c:v>36371.824439061602</c:v>
                </c:pt>
                <c:pt idx="2684">
                  <c:v>36927.645170823002</c:v>
                </c:pt>
                <c:pt idx="2685">
                  <c:v>37984.091972714494</c:v>
                </c:pt>
                <c:pt idx="2686">
                  <c:v>36979.596175361796</c:v>
                </c:pt>
                <c:pt idx="2687">
                  <c:v>35184.796019655507</c:v>
                </c:pt>
                <c:pt idx="2688">
                  <c:v>37067.656583464799</c:v>
                </c:pt>
                <c:pt idx="2689">
                  <c:v>36367.313743622995</c:v>
                </c:pt>
                <c:pt idx="2690">
                  <c:v>38167.463651630496</c:v>
                </c:pt>
                <c:pt idx="2691">
                  <c:v>38534.711279067502</c:v>
                </c:pt>
                <c:pt idx="2692">
                  <c:v>37990.644719761898</c:v>
                </c:pt>
                <c:pt idx="2693">
                  <c:v>36208.4241557391</c:v>
                </c:pt>
                <c:pt idx="2694">
                  <c:v>38696.975121652598</c:v>
                </c:pt>
                <c:pt idx="2695">
                  <c:v>36035.783472825206</c:v>
                </c:pt>
                <c:pt idx="2696">
                  <c:v>35683.432382945903</c:v>
                </c:pt>
                <c:pt idx="2697">
                  <c:v>36544.967062229902</c:v>
                </c:pt>
                <c:pt idx="2698">
                  <c:v>36503.328986590102</c:v>
                </c:pt>
                <c:pt idx="2699">
                  <c:v>38694.433587643398</c:v>
                </c:pt>
                <c:pt idx="2700">
                  <c:v>35353.710242131303</c:v>
                </c:pt>
                <c:pt idx="2701">
                  <c:v>36409.267999779702</c:v>
                </c:pt>
                <c:pt idx="2702">
                  <c:v>36958.568894706303</c:v>
                </c:pt>
                <c:pt idx="2703">
                  <c:v>37762.180094911295</c:v>
                </c:pt>
                <c:pt idx="2704">
                  <c:v>35884.914640360104</c:v>
                </c:pt>
                <c:pt idx="2705">
                  <c:v>38092.557874910497</c:v>
                </c:pt>
                <c:pt idx="2706">
                  <c:v>36222.715480104802</c:v>
                </c:pt>
                <c:pt idx="2707">
                  <c:v>38079.495431323499</c:v>
                </c:pt>
                <c:pt idx="2708">
                  <c:v>40217.334220163204</c:v>
                </c:pt>
                <c:pt idx="2709">
                  <c:v>38207.8315206322</c:v>
                </c:pt>
                <c:pt idx="2710">
                  <c:v>39262.048401686901</c:v>
                </c:pt>
                <c:pt idx="2711">
                  <c:v>36113.449189739702</c:v>
                </c:pt>
                <c:pt idx="2712">
                  <c:v>37418.470111908202</c:v>
                </c:pt>
                <c:pt idx="2713">
                  <c:v>37998.569024243101</c:v>
                </c:pt>
                <c:pt idx="2714">
                  <c:v>41352.139024734497</c:v>
                </c:pt>
                <c:pt idx="2715">
                  <c:v>37017.103286099999</c:v>
                </c:pt>
                <c:pt idx="2716">
                  <c:v>37956.450804282103</c:v>
                </c:pt>
                <c:pt idx="2717">
                  <c:v>38267.570677844895</c:v>
                </c:pt>
                <c:pt idx="2718">
                  <c:v>37927.155847864895</c:v>
                </c:pt>
                <c:pt idx="2719">
                  <c:v>40018.570231644204</c:v>
                </c:pt>
                <c:pt idx="2720">
                  <c:v>37167.188640100299</c:v>
                </c:pt>
                <c:pt idx="2721">
                  <c:v>39547.933909214298</c:v>
                </c:pt>
                <c:pt idx="2722">
                  <c:v>36643.0390381041</c:v>
                </c:pt>
                <c:pt idx="2723">
                  <c:v>35935.419803462995</c:v>
                </c:pt>
                <c:pt idx="2724">
                  <c:v>37667.628546063002</c:v>
                </c:pt>
                <c:pt idx="2725">
                  <c:v>40050.881403896594</c:v>
                </c:pt>
                <c:pt idx="2726">
                  <c:v>36745.421636458799</c:v>
                </c:pt>
                <c:pt idx="2727">
                  <c:v>36955.319434579695</c:v>
                </c:pt>
                <c:pt idx="2728">
                  <c:v>37007.729400204495</c:v>
                </c:pt>
                <c:pt idx="2729">
                  <c:v>36248.039978623099</c:v>
                </c:pt>
                <c:pt idx="2730">
                  <c:v>37261.104217795997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39435.306677671804</c:v>
                </c:pt>
                <c:pt idx="2734">
                  <c:v>36996.901823364402</c:v>
                </c:pt>
                <c:pt idx="2735">
                  <c:v>35998.706248115901</c:v>
                </c:pt>
                <c:pt idx="2736">
                  <c:v>34129.374368046803</c:v>
                </c:pt>
                <c:pt idx="2737">
                  <c:v>33739.103586118494</c:v>
                </c:pt>
                <c:pt idx="2738">
                  <c:v>35513.143400014102</c:v>
                </c:pt>
                <c:pt idx="2739">
                  <c:v>37610.3299013223</c:v>
                </c:pt>
                <c:pt idx="2740">
                  <c:v>37436.447132011897</c:v>
                </c:pt>
                <c:pt idx="2741">
                  <c:v>39840.053327654998</c:v>
                </c:pt>
                <c:pt idx="2742">
                  <c:v>38443.064211413497</c:v>
                </c:pt>
                <c:pt idx="2743">
                  <c:v>39971.271753996698</c:v>
                </c:pt>
                <c:pt idx="2744">
                  <c:v>36523.858446318503</c:v>
                </c:pt>
                <c:pt idx="2745">
                  <c:v>38495.904490814704</c:v>
                </c:pt>
                <c:pt idx="2746">
                  <c:v>39372.220341719905</c:v>
                </c:pt>
                <c:pt idx="2747">
                  <c:v>38116.886426512996</c:v>
                </c:pt>
                <c:pt idx="2748">
                  <c:v>38148.5917014117</c:v>
                </c:pt>
                <c:pt idx="2749">
                  <c:v>36465.748692041001</c:v>
                </c:pt>
                <c:pt idx="2750">
                  <c:v>36983.638207575103</c:v>
                </c:pt>
                <c:pt idx="2751">
                  <c:v>34443.015232829901</c:v>
                </c:pt>
                <c:pt idx="2752">
                  <c:v>36774.694728178096</c:v>
                </c:pt>
                <c:pt idx="2753">
                  <c:v>37689.130275793497</c:v>
                </c:pt>
                <c:pt idx="2754">
                  <c:v>40552.3439752005</c:v>
                </c:pt>
                <c:pt idx="2755">
                  <c:v>38406.490358942203</c:v>
                </c:pt>
                <c:pt idx="2756">
                  <c:v>36857.845981991399</c:v>
                </c:pt>
                <c:pt idx="2757">
                  <c:v>37094.236776021004</c:v>
                </c:pt>
                <c:pt idx="2758">
                  <c:v>39372.158873135006</c:v>
                </c:pt>
                <c:pt idx="2759">
                  <c:v>36240.069701808898</c:v>
                </c:pt>
                <c:pt idx="2760">
                  <c:v>37510.794387500806</c:v>
                </c:pt>
                <c:pt idx="2761">
                  <c:v>37956.8873971625</c:v>
                </c:pt>
                <c:pt idx="2762">
                  <c:v>36298.116848239501</c:v>
                </c:pt>
                <c:pt idx="2763">
                  <c:v>35721.721275158299</c:v>
                </c:pt>
                <c:pt idx="2764">
                  <c:v>38323.0020981286</c:v>
                </c:pt>
                <c:pt idx="2765">
                  <c:v>37461.789395911204</c:v>
                </c:pt>
                <c:pt idx="2766">
                  <c:v>37894.735140751203</c:v>
                </c:pt>
                <c:pt idx="2767">
                  <c:v>37718.597723108396</c:v>
                </c:pt>
                <c:pt idx="2768">
                  <c:v>38010.853537378003</c:v>
                </c:pt>
                <c:pt idx="2769">
                  <c:v>37038.195753242704</c:v>
                </c:pt>
                <c:pt idx="2770">
                  <c:v>37172.619253272802</c:v>
                </c:pt>
                <c:pt idx="2771">
                  <c:v>33444.2815598694</c:v>
                </c:pt>
                <c:pt idx="2772">
                  <c:v>36760.945534402097</c:v>
                </c:pt>
                <c:pt idx="2773">
                  <c:v>37851.721718987596</c:v>
                </c:pt>
                <c:pt idx="2774">
                  <c:v>36443.551159964001</c:v>
                </c:pt>
                <c:pt idx="2775">
                  <c:v>38474.386112140899</c:v>
                </c:pt>
                <c:pt idx="2776">
                  <c:v>37290.556091285398</c:v>
                </c:pt>
                <c:pt idx="2777">
                  <c:v>36085.751887331804</c:v>
                </c:pt>
                <c:pt idx="2778">
                  <c:v>40453.781094216902</c:v>
                </c:pt>
                <c:pt idx="2779">
                  <c:v>35763.552964681803</c:v>
                </c:pt>
                <c:pt idx="2780">
                  <c:v>35379.358292240606</c:v>
                </c:pt>
                <c:pt idx="2781">
                  <c:v>37085.658875884401</c:v>
                </c:pt>
                <c:pt idx="2782">
                  <c:v>38037.973041774501</c:v>
                </c:pt>
                <c:pt idx="2783">
                  <c:v>38067.169653423902</c:v>
                </c:pt>
                <c:pt idx="2784">
                  <c:v>39490.296437523102</c:v>
                </c:pt>
                <c:pt idx="2785">
                  <c:v>36268.178768178303</c:v>
                </c:pt>
                <c:pt idx="2786">
                  <c:v>34710.181612181696</c:v>
                </c:pt>
                <c:pt idx="2787">
                  <c:v>36597.114983907901</c:v>
                </c:pt>
                <c:pt idx="2788">
                  <c:v>39602.409504301497</c:v>
                </c:pt>
                <c:pt idx="2789">
                  <c:v>39705.131730852794</c:v>
                </c:pt>
                <c:pt idx="2790">
                  <c:v>40055.455063829497</c:v>
                </c:pt>
                <c:pt idx="2791">
                  <c:v>39976.5366562415</c:v>
                </c:pt>
                <c:pt idx="2792">
                  <c:v>37432.827103325195</c:v>
                </c:pt>
                <c:pt idx="2793">
                  <c:v>37187.6153649224</c:v>
                </c:pt>
                <c:pt idx="2794">
                  <c:v>35883.626037081194</c:v>
                </c:pt>
                <c:pt idx="2795">
                  <c:v>37281.715314777102</c:v>
                </c:pt>
                <c:pt idx="2796">
                  <c:v>37020.970309563592</c:v>
                </c:pt>
                <c:pt idx="2797">
                  <c:v>37826.227534385398</c:v>
                </c:pt>
                <c:pt idx="2798">
                  <c:v>36180.925094682301</c:v>
                </c:pt>
                <c:pt idx="2799">
                  <c:v>35802.068896612298</c:v>
                </c:pt>
                <c:pt idx="2800">
                  <c:v>38479.651031939604</c:v>
                </c:pt>
                <c:pt idx="2801">
                  <c:v>37726.982196843906</c:v>
                </c:pt>
                <c:pt idx="2802">
                  <c:v>35629.843192319197</c:v>
                </c:pt>
                <c:pt idx="2803">
                  <c:v>36144.991529219405</c:v>
                </c:pt>
                <c:pt idx="2804">
                  <c:v>38724.467100942798</c:v>
                </c:pt>
                <c:pt idx="2805">
                  <c:v>38553.983794242602</c:v>
                </c:pt>
                <c:pt idx="2806">
                  <c:v>40264.2322707157</c:v>
                </c:pt>
                <c:pt idx="2807">
                  <c:v>34838.507042751698</c:v>
                </c:pt>
                <c:pt idx="2808">
                  <c:v>39102.147943937307</c:v>
                </c:pt>
                <c:pt idx="2809">
                  <c:v>40064.525587048505</c:v>
                </c:pt>
                <c:pt idx="2810">
                  <c:v>38555.773662795604</c:v>
                </c:pt>
                <c:pt idx="2811">
                  <c:v>35974.950423543502</c:v>
                </c:pt>
                <c:pt idx="2812">
                  <c:v>39635.028115352208</c:v>
                </c:pt>
                <c:pt idx="2813">
                  <c:v>36742.502401553895</c:v>
                </c:pt>
                <c:pt idx="2814">
                  <c:v>39970.1115240871</c:v>
                </c:pt>
                <c:pt idx="2815">
                  <c:v>35897.588853356305</c:v>
                </c:pt>
                <c:pt idx="2816">
                  <c:v>37126.783293765999</c:v>
                </c:pt>
                <c:pt idx="2817">
                  <c:v>34911.367399869901</c:v>
                </c:pt>
                <c:pt idx="2818">
                  <c:v>36374.583294037897</c:v>
                </c:pt>
                <c:pt idx="2819">
                  <c:v>35488.993713930206</c:v>
                </c:pt>
                <c:pt idx="2820">
                  <c:v>35967.170567027002</c:v>
                </c:pt>
                <c:pt idx="2821">
                  <c:v>36679.7763600545</c:v>
                </c:pt>
                <c:pt idx="2822">
                  <c:v>38663.145305056707</c:v>
                </c:pt>
                <c:pt idx="2823">
                  <c:v>34863.767468363105</c:v>
                </c:pt>
                <c:pt idx="2824">
                  <c:v>40885.358106299405</c:v>
                </c:pt>
                <c:pt idx="2825">
                  <c:v>38664.023938650898</c:v>
                </c:pt>
                <c:pt idx="2826">
                  <c:v>37287.231023732202</c:v>
                </c:pt>
                <c:pt idx="2827">
                  <c:v>38447.850244110901</c:v>
                </c:pt>
                <c:pt idx="2828">
                  <c:v>36868.429667836499</c:v>
                </c:pt>
                <c:pt idx="2829">
                  <c:v>35808.077753080201</c:v>
                </c:pt>
                <c:pt idx="2830">
                  <c:v>35700.998714993504</c:v>
                </c:pt>
                <c:pt idx="2831">
                  <c:v>36142.949229098704</c:v>
                </c:pt>
                <c:pt idx="2832">
                  <c:v>34476.266415565697</c:v>
                </c:pt>
                <c:pt idx="2833">
                  <c:v>37887.064221999695</c:v>
                </c:pt>
                <c:pt idx="2834">
                  <c:v>36141.881734161994</c:v>
                </c:pt>
                <c:pt idx="2835">
                  <c:v>37003.754183761303</c:v>
                </c:pt>
                <c:pt idx="2836">
                  <c:v>36056.780959584896</c:v>
                </c:pt>
                <c:pt idx="2837">
                  <c:v>37592.470740174496</c:v>
                </c:pt>
                <c:pt idx="2838">
                  <c:v>37669.791586544205</c:v>
                </c:pt>
                <c:pt idx="2839">
                  <c:v>37365.203446867003</c:v>
                </c:pt>
                <c:pt idx="2840">
                  <c:v>36319.461885160999</c:v>
                </c:pt>
                <c:pt idx="2841">
                  <c:v>38979.317881820796</c:v>
                </c:pt>
                <c:pt idx="2842">
                  <c:v>38035.256850537298</c:v>
                </c:pt>
                <c:pt idx="2843">
                  <c:v>36866.695694555499</c:v>
                </c:pt>
                <c:pt idx="2844">
                  <c:v>38556.142662069193</c:v>
                </c:pt>
                <c:pt idx="2845">
                  <c:v>35337.520633937398</c:v>
                </c:pt>
                <c:pt idx="2846">
                  <c:v>34369.980165729401</c:v>
                </c:pt>
                <c:pt idx="2847">
                  <c:v>38052.014279966701</c:v>
                </c:pt>
                <c:pt idx="2848">
                  <c:v>35797.228562135104</c:v>
                </c:pt>
                <c:pt idx="2849">
                  <c:v>35774.2682763993</c:v>
                </c:pt>
                <c:pt idx="2850">
                  <c:v>39027.890236180901</c:v>
                </c:pt>
                <c:pt idx="2851">
                  <c:v>36545.914315562099</c:v>
                </c:pt>
                <c:pt idx="2852">
                  <c:v>36294.887594202599</c:v>
                </c:pt>
                <c:pt idx="2853">
                  <c:v>37853.310398014204</c:v>
                </c:pt>
                <c:pt idx="2854">
                  <c:v>41925.150599832399</c:v>
                </c:pt>
                <c:pt idx="2855">
                  <c:v>37868.209828338404</c:v>
                </c:pt>
                <c:pt idx="2856">
                  <c:v>38616.168162942799</c:v>
                </c:pt>
                <c:pt idx="2857">
                  <c:v>34540.7401633755</c:v>
                </c:pt>
                <c:pt idx="2858">
                  <c:v>36066.519405728599</c:v>
                </c:pt>
                <c:pt idx="2859">
                  <c:v>37635.256042006098</c:v>
                </c:pt>
                <c:pt idx="2860">
                  <c:v>36628.155134083601</c:v>
                </c:pt>
                <c:pt idx="2861">
                  <c:v>35621.7214989598</c:v>
                </c:pt>
                <c:pt idx="2862">
                  <c:v>35490.252798548296</c:v>
                </c:pt>
                <c:pt idx="2863">
                  <c:v>36386.187057938005</c:v>
                </c:pt>
                <c:pt idx="2864">
                  <c:v>37507.4218850201</c:v>
                </c:pt>
                <c:pt idx="2865">
                  <c:v>37711.651855077303</c:v>
                </c:pt>
                <c:pt idx="2866">
                  <c:v>36455.400128904701</c:v>
                </c:pt>
                <c:pt idx="2867">
                  <c:v>39168.050641427602</c:v>
                </c:pt>
                <c:pt idx="2868">
                  <c:v>36039.215665683601</c:v>
                </c:pt>
                <c:pt idx="2869">
                  <c:v>37562.116939837098</c:v>
                </c:pt>
                <c:pt idx="2870">
                  <c:v>36614.953298942601</c:v>
                </c:pt>
                <c:pt idx="2871">
                  <c:v>37877.435124398304</c:v>
                </c:pt>
                <c:pt idx="2872">
                  <c:v>34877.615402833399</c:v>
                </c:pt>
                <c:pt idx="2873">
                  <c:v>37746.950776733807</c:v>
                </c:pt>
                <c:pt idx="2874">
                  <c:v>36676.499130641198</c:v>
                </c:pt>
                <c:pt idx="2875">
                  <c:v>38844.014338736699</c:v>
                </c:pt>
                <c:pt idx="2876">
                  <c:v>37716.0726967066</c:v>
                </c:pt>
                <c:pt idx="2877">
                  <c:v>37968.384454236999</c:v>
                </c:pt>
                <c:pt idx="2878">
                  <c:v>36661.213529829503</c:v>
                </c:pt>
                <c:pt idx="2879">
                  <c:v>36553.432998635697</c:v>
                </c:pt>
                <c:pt idx="2880">
                  <c:v>36696.788532039209</c:v>
                </c:pt>
                <c:pt idx="2881">
                  <c:v>37790.360671793504</c:v>
                </c:pt>
                <c:pt idx="2882">
                  <c:v>38214.184115013399</c:v>
                </c:pt>
                <c:pt idx="2883">
                  <c:v>35411.575129602403</c:v>
                </c:pt>
                <c:pt idx="2884">
                  <c:v>38135.185988338802</c:v>
                </c:pt>
                <c:pt idx="2885">
                  <c:v>38046.514559659503</c:v>
                </c:pt>
                <c:pt idx="2886">
                  <c:v>39512.2912588861</c:v>
                </c:pt>
                <c:pt idx="2887">
                  <c:v>40106.184629617899</c:v>
                </c:pt>
                <c:pt idx="2888">
                  <c:v>39273.718711298403</c:v>
                </c:pt>
                <c:pt idx="2889">
                  <c:v>36298.455219533498</c:v>
                </c:pt>
                <c:pt idx="2890">
                  <c:v>35410.272028629595</c:v>
                </c:pt>
                <c:pt idx="2891">
                  <c:v>37128.916674497101</c:v>
                </c:pt>
                <c:pt idx="2892">
                  <c:v>38440.717106469499</c:v>
                </c:pt>
                <c:pt idx="2893">
                  <c:v>37795.7350831609</c:v>
                </c:pt>
                <c:pt idx="2894">
                  <c:v>35769.373074993404</c:v>
                </c:pt>
                <c:pt idx="2895">
                  <c:v>39453.394221193601</c:v>
                </c:pt>
                <c:pt idx="2896">
                  <c:v>37148.115901839497</c:v>
                </c:pt>
                <c:pt idx="2897">
                  <c:v>36297.859057550602</c:v>
                </c:pt>
                <c:pt idx="2898">
                  <c:v>38451.381706046799</c:v>
                </c:pt>
                <c:pt idx="2899">
                  <c:v>38825.573931526204</c:v>
                </c:pt>
                <c:pt idx="2900">
                  <c:v>36092.417319167405</c:v>
                </c:pt>
                <c:pt idx="2901">
                  <c:v>37935.567891226106</c:v>
                </c:pt>
                <c:pt idx="2902">
                  <c:v>33554.767756708403</c:v>
                </c:pt>
                <c:pt idx="2903">
                  <c:v>36295.552752427204</c:v>
                </c:pt>
                <c:pt idx="2904">
                  <c:v>38100.325945561104</c:v>
                </c:pt>
                <c:pt idx="2905">
                  <c:v>37281.9098721138</c:v>
                </c:pt>
                <c:pt idx="2906">
                  <c:v>37366.488044284197</c:v>
                </c:pt>
                <c:pt idx="2907">
                  <c:v>34898.331017421704</c:v>
                </c:pt>
                <c:pt idx="2908">
                  <c:v>38714.192528508298</c:v>
                </c:pt>
                <c:pt idx="2909">
                  <c:v>36485.162963741503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38754.551430827298</c:v>
                </c:pt>
                <c:pt idx="2913">
                  <c:v>37140.816184546595</c:v>
                </c:pt>
                <c:pt idx="2914">
                  <c:v>36352.060864865402</c:v>
                </c:pt>
                <c:pt idx="2915">
                  <c:v>42326.809346765702</c:v>
                </c:pt>
                <c:pt idx="2916">
                  <c:v>37791.416023926795</c:v>
                </c:pt>
                <c:pt idx="2917">
                  <c:v>36179.830275496803</c:v>
                </c:pt>
                <c:pt idx="2918">
                  <c:v>38983.1219070855</c:v>
                </c:pt>
                <c:pt idx="2919">
                  <c:v>36914.161659207006</c:v>
                </c:pt>
                <c:pt idx="2920">
                  <c:v>38703.925444763401</c:v>
                </c:pt>
                <c:pt idx="2921">
                  <c:v>36966.826312921497</c:v>
                </c:pt>
                <c:pt idx="2922">
                  <c:v>38116.174028080204</c:v>
                </c:pt>
                <c:pt idx="2923">
                  <c:v>36722.204831735799</c:v>
                </c:pt>
                <c:pt idx="2924">
                  <c:v>37217.222169645698</c:v>
                </c:pt>
                <c:pt idx="2925">
                  <c:v>39101.948867938299</c:v>
                </c:pt>
                <c:pt idx="2926">
                  <c:v>37054.600670879299</c:v>
                </c:pt>
                <c:pt idx="2927">
                  <c:v>39051.322886359099</c:v>
                </c:pt>
                <c:pt idx="2928">
                  <c:v>36812.145423231697</c:v>
                </c:pt>
                <c:pt idx="2929">
                  <c:v>35828.205574483902</c:v>
                </c:pt>
                <c:pt idx="2930">
                  <c:v>38098.5579837314</c:v>
                </c:pt>
                <c:pt idx="2931">
                  <c:v>35030.399443199392</c:v>
                </c:pt>
                <c:pt idx="2932">
                  <c:v>36267.529613232</c:v>
                </c:pt>
                <c:pt idx="2933">
                  <c:v>37697.451862578397</c:v>
                </c:pt>
                <c:pt idx="2934">
                  <c:v>36353.630819308397</c:v>
                </c:pt>
                <c:pt idx="2935">
                  <c:v>37098.423100620297</c:v>
                </c:pt>
                <c:pt idx="2936">
                  <c:v>35668.3944096337</c:v>
                </c:pt>
                <c:pt idx="2937">
                  <c:v>37009.501732630597</c:v>
                </c:pt>
                <c:pt idx="2938">
                  <c:v>36363.562798040599</c:v>
                </c:pt>
                <c:pt idx="2939">
                  <c:v>36723.288411135698</c:v>
                </c:pt>
                <c:pt idx="2940">
                  <c:v>35808.318175570297</c:v>
                </c:pt>
                <c:pt idx="2941">
                  <c:v>37670.177363029499</c:v>
                </c:pt>
                <c:pt idx="2942">
                  <c:v>34787.436880197703</c:v>
                </c:pt>
                <c:pt idx="2943">
                  <c:v>37234.034216571701</c:v>
                </c:pt>
                <c:pt idx="2944">
                  <c:v>37427.343831052502</c:v>
                </c:pt>
                <c:pt idx="2945">
                  <c:v>36631.653467030599</c:v>
                </c:pt>
                <c:pt idx="2946">
                  <c:v>37313.022179847801</c:v>
                </c:pt>
                <c:pt idx="2947">
                  <c:v>38046.214246325297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36411.792725185005</c:v>
                </c:pt>
                <c:pt idx="2951">
                  <c:v>37397.304448678202</c:v>
                </c:pt>
                <c:pt idx="2952">
                  <c:v>36132.110704032006</c:v>
                </c:pt>
                <c:pt idx="2953">
                  <c:v>36004.108570161698</c:v>
                </c:pt>
                <c:pt idx="2954">
                  <c:v>37181.391607695507</c:v>
                </c:pt>
                <c:pt idx="2955">
                  <c:v>36945.499461169704</c:v>
                </c:pt>
                <c:pt idx="2956">
                  <c:v>39519.6307384069</c:v>
                </c:pt>
                <c:pt idx="2957">
                  <c:v>35873.087193763204</c:v>
                </c:pt>
                <c:pt idx="2958">
                  <c:v>38563.332922638299</c:v>
                </c:pt>
                <c:pt idx="2959">
                  <c:v>37894.597377194099</c:v>
                </c:pt>
                <c:pt idx="2960">
                  <c:v>35180.304221117694</c:v>
                </c:pt>
                <c:pt idx="2961">
                  <c:v>35001.897531928596</c:v>
                </c:pt>
                <c:pt idx="2962">
                  <c:v>39205.122429298106</c:v>
                </c:pt>
                <c:pt idx="2963">
                  <c:v>38894.445100113502</c:v>
                </c:pt>
                <c:pt idx="2964">
                  <c:v>35822.431364357195</c:v>
                </c:pt>
                <c:pt idx="2965">
                  <c:v>35919.375550598299</c:v>
                </c:pt>
                <c:pt idx="2966">
                  <c:v>35465.794445513893</c:v>
                </c:pt>
                <c:pt idx="2967">
                  <c:v>37511.313946009701</c:v>
                </c:pt>
                <c:pt idx="2968">
                  <c:v>37018.863796669102</c:v>
                </c:pt>
                <c:pt idx="2969">
                  <c:v>37517.557629006398</c:v>
                </c:pt>
                <c:pt idx="2970">
                  <c:v>39340.929295364607</c:v>
                </c:pt>
                <c:pt idx="2971">
                  <c:v>35750.795087661398</c:v>
                </c:pt>
                <c:pt idx="2972">
                  <c:v>39095.439549002898</c:v>
                </c:pt>
                <c:pt idx="2973">
                  <c:v>33869.384285563705</c:v>
                </c:pt>
                <c:pt idx="2974">
                  <c:v>35292.531826482402</c:v>
                </c:pt>
                <c:pt idx="2975">
                  <c:v>37268.482277211006</c:v>
                </c:pt>
                <c:pt idx="2976">
                  <c:v>38374.858628810602</c:v>
                </c:pt>
                <c:pt idx="2977">
                  <c:v>38640.970987520705</c:v>
                </c:pt>
                <c:pt idx="2978">
                  <c:v>38919.539597918898</c:v>
                </c:pt>
                <c:pt idx="2979">
                  <c:v>36214.273632338198</c:v>
                </c:pt>
                <c:pt idx="2980">
                  <c:v>40414.312652518696</c:v>
                </c:pt>
                <c:pt idx="2981">
                  <c:v>38224.521079095197</c:v>
                </c:pt>
                <c:pt idx="2982">
                  <c:v>35391.623073959505</c:v>
                </c:pt>
                <c:pt idx="2983">
                  <c:v>36390.779469184199</c:v>
                </c:pt>
                <c:pt idx="2984">
                  <c:v>39654.689196351603</c:v>
                </c:pt>
                <c:pt idx="2985">
                  <c:v>37626.825615893104</c:v>
                </c:pt>
                <c:pt idx="2986">
                  <c:v>36134.613404761898</c:v>
                </c:pt>
                <c:pt idx="2987">
                  <c:v>38656.350767527802</c:v>
                </c:pt>
                <c:pt idx="2988">
                  <c:v>35543.593901951099</c:v>
                </c:pt>
                <c:pt idx="2989">
                  <c:v>39220.207530728898</c:v>
                </c:pt>
                <c:pt idx="2990">
                  <c:v>35881.800671042598</c:v>
                </c:pt>
                <c:pt idx="2991">
                  <c:v>37711.074045466899</c:v>
                </c:pt>
                <c:pt idx="2992">
                  <c:v>36539.026677106798</c:v>
                </c:pt>
                <c:pt idx="2993">
                  <c:v>35821.063879429705</c:v>
                </c:pt>
                <c:pt idx="2994">
                  <c:v>38509.588656449996</c:v>
                </c:pt>
                <c:pt idx="2995">
                  <c:v>37464.486686522199</c:v>
                </c:pt>
                <c:pt idx="2996">
                  <c:v>36565.124882342003</c:v>
                </c:pt>
                <c:pt idx="2997">
                  <c:v>35625.634502088098</c:v>
                </c:pt>
                <c:pt idx="2998">
                  <c:v>36929.235061907893</c:v>
                </c:pt>
                <c:pt idx="2999">
                  <c:v>36225.701242363808</c:v>
                </c:pt>
                <c:pt idx="3000">
                  <c:v>37162.213076758402</c:v>
                </c:pt>
                <c:pt idx="3001">
                  <c:v>38023.941083940794</c:v>
                </c:pt>
                <c:pt idx="3002">
                  <c:v>36272.707109642404</c:v>
                </c:pt>
                <c:pt idx="3003">
                  <c:v>39073.9046111075</c:v>
                </c:pt>
                <c:pt idx="3004">
                  <c:v>39899.311843871801</c:v>
                </c:pt>
                <c:pt idx="3005">
                  <c:v>35788.793705762204</c:v>
                </c:pt>
                <c:pt idx="3006">
                  <c:v>36258.654549992905</c:v>
                </c:pt>
                <c:pt idx="3007">
                  <c:v>39011.594150510398</c:v>
                </c:pt>
                <c:pt idx="3008">
                  <c:v>37780.177785151405</c:v>
                </c:pt>
                <c:pt idx="3009">
                  <c:v>36411.857235319505</c:v>
                </c:pt>
                <c:pt idx="3010">
                  <c:v>36204.808648104008</c:v>
                </c:pt>
                <c:pt idx="3011">
                  <c:v>38263.916057964205</c:v>
                </c:pt>
                <c:pt idx="3012">
                  <c:v>35808.732766701796</c:v>
                </c:pt>
                <c:pt idx="3013">
                  <c:v>43420.322088509492</c:v>
                </c:pt>
                <c:pt idx="3014">
                  <c:v>36610.550828867403</c:v>
                </c:pt>
                <c:pt idx="3015">
                  <c:v>35388.802830105997</c:v>
                </c:pt>
                <c:pt idx="3016">
                  <c:v>37190.782134535097</c:v>
                </c:pt>
                <c:pt idx="3017">
                  <c:v>36399.541543347004</c:v>
                </c:pt>
                <c:pt idx="3018">
                  <c:v>38405.947585315502</c:v>
                </c:pt>
                <c:pt idx="3019">
                  <c:v>36173.213007669197</c:v>
                </c:pt>
                <c:pt idx="3020">
                  <c:v>34808.314576305798</c:v>
                </c:pt>
                <c:pt idx="3021">
                  <c:v>35927.006687904803</c:v>
                </c:pt>
                <c:pt idx="3022">
                  <c:v>40888.679842965605</c:v>
                </c:pt>
                <c:pt idx="3023">
                  <c:v>38720.376950187296</c:v>
                </c:pt>
                <c:pt idx="3024">
                  <c:v>39637.295668496299</c:v>
                </c:pt>
                <c:pt idx="3025">
                  <c:v>36984.471213822704</c:v>
                </c:pt>
                <c:pt idx="3026">
                  <c:v>37422.427023528799</c:v>
                </c:pt>
                <c:pt idx="3027">
                  <c:v>38906.142889808601</c:v>
                </c:pt>
                <c:pt idx="3028">
                  <c:v>37145.777899921399</c:v>
                </c:pt>
                <c:pt idx="3029">
                  <c:v>38521.172030280097</c:v>
                </c:pt>
                <c:pt idx="3030">
                  <c:v>38688.001702672998</c:v>
                </c:pt>
                <c:pt idx="3031">
                  <c:v>34465.124573646506</c:v>
                </c:pt>
                <c:pt idx="3032">
                  <c:v>37565.006743394304</c:v>
                </c:pt>
                <c:pt idx="3033">
                  <c:v>36062.594832453906</c:v>
                </c:pt>
                <c:pt idx="3034">
                  <c:v>38709.899909444299</c:v>
                </c:pt>
                <c:pt idx="3035">
                  <c:v>39090.692714137898</c:v>
                </c:pt>
                <c:pt idx="3036">
                  <c:v>37476.514544122401</c:v>
                </c:pt>
                <c:pt idx="3037">
                  <c:v>37881.342968509998</c:v>
                </c:pt>
                <c:pt idx="3038">
                  <c:v>37563.402094926598</c:v>
                </c:pt>
                <c:pt idx="3039">
                  <c:v>37746.820998448602</c:v>
                </c:pt>
                <c:pt idx="3040">
                  <c:v>35455.625704020204</c:v>
                </c:pt>
                <c:pt idx="3041">
                  <c:v>35549.884901809499</c:v>
                </c:pt>
                <c:pt idx="3042">
                  <c:v>37637.178140340897</c:v>
                </c:pt>
                <c:pt idx="3043">
                  <c:v>39255.097196347793</c:v>
                </c:pt>
                <c:pt idx="3044">
                  <c:v>36157.407947148298</c:v>
                </c:pt>
                <c:pt idx="3045">
                  <c:v>38598.2822585346</c:v>
                </c:pt>
                <c:pt idx="3046">
                  <c:v>37544.901668084101</c:v>
                </c:pt>
                <c:pt idx="3047">
                  <c:v>36581.831566283603</c:v>
                </c:pt>
                <c:pt idx="3048">
                  <c:v>38861.084483420702</c:v>
                </c:pt>
                <c:pt idx="3049">
                  <c:v>37893.779992448195</c:v>
                </c:pt>
                <c:pt idx="3050">
                  <c:v>36046.844580532706</c:v>
                </c:pt>
                <c:pt idx="3051">
                  <c:v>37927.786206375997</c:v>
                </c:pt>
                <c:pt idx="3052">
                  <c:v>37474.895670509402</c:v>
                </c:pt>
                <c:pt idx="3053">
                  <c:v>36201.447900820902</c:v>
                </c:pt>
                <c:pt idx="3054">
                  <c:v>39780.258122596308</c:v>
                </c:pt>
                <c:pt idx="3055">
                  <c:v>34019.902287373501</c:v>
                </c:pt>
                <c:pt idx="3056">
                  <c:v>37017.632315214898</c:v>
                </c:pt>
                <c:pt idx="3057">
                  <c:v>37201.084542190896</c:v>
                </c:pt>
                <c:pt idx="3058">
                  <c:v>40053.575593349902</c:v>
                </c:pt>
                <c:pt idx="3059">
                  <c:v>38326.160054307104</c:v>
                </c:pt>
                <c:pt idx="3060">
                  <c:v>36442.218924196903</c:v>
                </c:pt>
                <c:pt idx="3061">
                  <c:v>34933.555698135198</c:v>
                </c:pt>
                <c:pt idx="3062">
                  <c:v>36457.405314336298</c:v>
                </c:pt>
                <c:pt idx="3063">
                  <c:v>34032.146037408907</c:v>
                </c:pt>
                <c:pt idx="3064">
                  <c:v>38819.634138392998</c:v>
                </c:pt>
                <c:pt idx="3065">
                  <c:v>37122.568197413799</c:v>
                </c:pt>
                <c:pt idx="3066">
                  <c:v>36501.919112239804</c:v>
                </c:pt>
                <c:pt idx="3067">
                  <c:v>35924.138278157305</c:v>
                </c:pt>
                <c:pt idx="3068">
                  <c:v>36915.082035671396</c:v>
                </c:pt>
                <c:pt idx="3069">
                  <c:v>36426.092413253005</c:v>
                </c:pt>
                <c:pt idx="3070">
                  <c:v>37116.077835954595</c:v>
                </c:pt>
                <c:pt idx="3071">
                  <c:v>36299.084330813595</c:v>
                </c:pt>
                <c:pt idx="3072">
                  <c:v>35485.243285279401</c:v>
                </c:pt>
                <c:pt idx="3073">
                  <c:v>37876.302924194606</c:v>
                </c:pt>
                <c:pt idx="3074">
                  <c:v>38406.894822926799</c:v>
                </c:pt>
                <c:pt idx="3075">
                  <c:v>35273.091728223502</c:v>
                </c:pt>
                <c:pt idx="3076">
                  <c:v>36692.636247621296</c:v>
                </c:pt>
                <c:pt idx="3077">
                  <c:v>36885.440142859195</c:v>
                </c:pt>
                <c:pt idx="3078">
                  <c:v>37326.357105354706</c:v>
                </c:pt>
                <c:pt idx="3079">
                  <c:v>37133.105784257597</c:v>
                </c:pt>
                <c:pt idx="3080">
                  <c:v>40910.878019195698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40209.797767076394</c:v>
                </c:pt>
                <c:pt idx="3084">
                  <c:v>36661.042543559997</c:v>
                </c:pt>
                <c:pt idx="3085">
                  <c:v>36025.898717829696</c:v>
                </c:pt>
                <c:pt idx="3086">
                  <c:v>36148.545717226196</c:v>
                </c:pt>
                <c:pt idx="3087">
                  <c:v>37288.4806389695</c:v>
                </c:pt>
                <c:pt idx="3088">
                  <c:v>36501.620716602294</c:v>
                </c:pt>
                <c:pt idx="3089">
                  <c:v>37410.089651958595</c:v>
                </c:pt>
                <c:pt idx="3090">
                  <c:v>36578.602634452196</c:v>
                </c:pt>
                <c:pt idx="3091">
                  <c:v>38314.211294335102</c:v>
                </c:pt>
                <c:pt idx="3092">
                  <c:v>36459.147493055498</c:v>
                </c:pt>
                <c:pt idx="3093">
                  <c:v>37055.116903664602</c:v>
                </c:pt>
                <c:pt idx="3094">
                  <c:v>36861.173692176599</c:v>
                </c:pt>
                <c:pt idx="3095">
                  <c:v>39059.741076388396</c:v>
                </c:pt>
                <c:pt idx="3096">
                  <c:v>40183.261488807999</c:v>
                </c:pt>
                <c:pt idx="3097">
                  <c:v>38188.159234593702</c:v>
                </c:pt>
                <c:pt idx="3098">
                  <c:v>35371.966848816999</c:v>
                </c:pt>
                <c:pt idx="3099">
                  <c:v>35542.939660067503</c:v>
                </c:pt>
                <c:pt idx="3100">
                  <c:v>36464.073374744796</c:v>
                </c:pt>
                <c:pt idx="3101">
                  <c:v>37831.936416217199</c:v>
                </c:pt>
                <c:pt idx="3102">
                  <c:v>39159.369652907997</c:v>
                </c:pt>
                <c:pt idx="3103">
                  <c:v>34334.574555417399</c:v>
                </c:pt>
                <c:pt idx="3104">
                  <c:v>38183.530075315</c:v>
                </c:pt>
                <c:pt idx="3105">
                  <c:v>36544.905714752698</c:v>
                </c:pt>
                <c:pt idx="3106">
                  <c:v>37825.018616999805</c:v>
                </c:pt>
                <c:pt idx="3107">
                  <c:v>38639.3915651352</c:v>
                </c:pt>
                <c:pt idx="3108">
                  <c:v>35820.999682394497</c:v>
                </c:pt>
                <c:pt idx="3109">
                  <c:v>38762.499757108904</c:v>
                </c:pt>
                <c:pt idx="3110">
                  <c:v>37094.809797341804</c:v>
                </c:pt>
                <c:pt idx="3111">
                  <c:v>36194.5673869456</c:v>
                </c:pt>
                <c:pt idx="3112">
                  <c:v>37209.198779214101</c:v>
                </c:pt>
                <c:pt idx="3113">
                  <c:v>36588.648599094799</c:v>
                </c:pt>
                <c:pt idx="3114">
                  <c:v>37129.497694078396</c:v>
                </c:pt>
                <c:pt idx="3115">
                  <c:v>37729.949785937002</c:v>
                </c:pt>
                <c:pt idx="3116">
                  <c:v>37211.504442097299</c:v>
                </c:pt>
                <c:pt idx="3117">
                  <c:v>36993.724779899101</c:v>
                </c:pt>
                <c:pt idx="3118">
                  <c:v>35097.273537322806</c:v>
                </c:pt>
                <c:pt idx="3119">
                  <c:v>41327.868015825901</c:v>
                </c:pt>
                <c:pt idx="3120">
                  <c:v>38340.4789196087</c:v>
                </c:pt>
                <c:pt idx="3121">
                  <c:v>35859.879027319403</c:v>
                </c:pt>
                <c:pt idx="3122">
                  <c:v>35598.447433581197</c:v>
                </c:pt>
                <c:pt idx="3123">
                  <c:v>38478.635056739899</c:v>
                </c:pt>
                <c:pt idx="3124">
                  <c:v>37240.5203414879</c:v>
                </c:pt>
                <c:pt idx="3125">
                  <c:v>36127.505440965208</c:v>
                </c:pt>
                <c:pt idx="3126">
                  <c:v>38532.925047007702</c:v>
                </c:pt>
                <c:pt idx="3127">
                  <c:v>36806.990019278099</c:v>
                </c:pt>
                <c:pt idx="3128">
                  <c:v>37026.008569109996</c:v>
                </c:pt>
                <c:pt idx="3129">
                  <c:v>36647.189348413303</c:v>
                </c:pt>
                <c:pt idx="3130">
                  <c:v>34834.018036394395</c:v>
                </c:pt>
                <c:pt idx="3131">
                  <c:v>36131.357279911899</c:v>
                </c:pt>
                <c:pt idx="3132">
                  <c:v>35896.828913141508</c:v>
                </c:pt>
                <c:pt idx="3133">
                  <c:v>38185.700764486799</c:v>
                </c:pt>
                <c:pt idx="3134">
                  <c:v>36966.577568376699</c:v>
                </c:pt>
                <c:pt idx="3135">
                  <c:v>39888.932793546301</c:v>
                </c:pt>
                <c:pt idx="3136">
                  <c:v>39673.414981677401</c:v>
                </c:pt>
                <c:pt idx="3137">
                  <c:v>41665.339216105305</c:v>
                </c:pt>
                <c:pt idx="3138">
                  <c:v>38900.766502139391</c:v>
                </c:pt>
                <c:pt idx="3139">
                  <c:v>35269.801544385104</c:v>
                </c:pt>
                <c:pt idx="3140">
                  <c:v>36518.479962022699</c:v>
                </c:pt>
                <c:pt idx="3141">
                  <c:v>35911.246491488404</c:v>
                </c:pt>
                <c:pt idx="3142">
                  <c:v>36687.269074716198</c:v>
                </c:pt>
                <c:pt idx="3143">
                  <c:v>35832.754121797698</c:v>
                </c:pt>
                <c:pt idx="3144">
                  <c:v>37084.971376352099</c:v>
                </c:pt>
                <c:pt idx="3145">
                  <c:v>33103.459931460195</c:v>
                </c:pt>
                <c:pt idx="3146">
                  <c:v>37324.493872644103</c:v>
                </c:pt>
                <c:pt idx="3147">
                  <c:v>36297.452163610593</c:v>
                </c:pt>
                <c:pt idx="3148">
                  <c:v>36310.964442923796</c:v>
                </c:pt>
                <c:pt idx="3149">
                  <c:v>36092.185178617598</c:v>
                </c:pt>
                <c:pt idx="3150">
                  <c:v>36019.465074539003</c:v>
                </c:pt>
                <c:pt idx="3151">
                  <c:v>37495.187035077499</c:v>
                </c:pt>
                <c:pt idx="3152">
                  <c:v>37729.446558667601</c:v>
                </c:pt>
                <c:pt idx="3153">
                  <c:v>37672.183479545507</c:v>
                </c:pt>
                <c:pt idx="3154">
                  <c:v>36522.681647568701</c:v>
                </c:pt>
                <c:pt idx="3155">
                  <c:v>39823.965927822399</c:v>
                </c:pt>
                <c:pt idx="3156">
                  <c:v>38518.931049914499</c:v>
                </c:pt>
                <c:pt idx="3157">
                  <c:v>37838.871954298702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38430.751270906199</c:v>
                </c:pt>
                <c:pt idx="3161">
                  <c:v>36617.858733206005</c:v>
                </c:pt>
                <c:pt idx="3162">
                  <c:v>38670.641226608299</c:v>
                </c:pt>
                <c:pt idx="3163">
                  <c:v>36049.9937550428</c:v>
                </c:pt>
                <c:pt idx="3164">
                  <c:v>37839.204254521494</c:v>
                </c:pt>
                <c:pt idx="3165">
                  <c:v>38626.677233880102</c:v>
                </c:pt>
                <c:pt idx="3166">
                  <c:v>35316.670183089504</c:v>
                </c:pt>
                <c:pt idx="3167">
                  <c:v>35523.262689602299</c:v>
                </c:pt>
                <c:pt idx="3168">
                  <c:v>38379.332280879695</c:v>
                </c:pt>
                <c:pt idx="3169">
                  <c:v>37434.865132942199</c:v>
                </c:pt>
                <c:pt idx="3170">
                  <c:v>41089.708468110199</c:v>
                </c:pt>
                <c:pt idx="3171">
                  <c:v>40416.703380332605</c:v>
                </c:pt>
                <c:pt idx="3172">
                  <c:v>37082.725419011098</c:v>
                </c:pt>
                <c:pt idx="3173">
                  <c:v>38661.942782072409</c:v>
                </c:pt>
                <c:pt idx="3174">
                  <c:v>36230.8068607569</c:v>
                </c:pt>
                <c:pt idx="3175">
                  <c:v>36913.285999539497</c:v>
                </c:pt>
                <c:pt idx="3176">
                  <c:v>40221.160655366104</c:v>
                </c:pt>
                <c:pt idx="3177">
                  <c:v>35263.498589162104</c:v>
                </c:pt>
                <c:pt idx="3178">
                  <c:v>36654.304867731102</c:v>
                </c:pt>
                <c:pt idx="3179">
                  <c:v>38430.313867128396</c:v>
                </c:pt>
                <c:pt idx="3180">
                  <c:v>37518.511995390698</c:v>
                </c:pt>
                <c:pt idx="3181">
                  <c:v>39633.1025223701</c:v>
                </c:pt>
                <c:pt idx="3182">
                  <c:v>36047.476132302596</c:v>
                </c:pt>
                <c:pt idx="3183">
                  <c:v>35639.973725699107</c:v>
                </c:pt>
                <c:pt idx="3184">
                  <c:v>36312.026739002504</c:v>
                </c:pt>
                <c:pt idx="3185">
                  <c:v>35971.2756589864</c:v>
                </c:pt>
                <c:pt idx="3186">
                  <c:v>39404.098930346197</c:v>
                </c:pt>
                <c:pt idx="3187">
                  <c:v>35714.598061463403</c:v>
                </c:pt>
                <c:pt idx="3188">
                  <c:v>34875.577753768499</c:v>
                </c:pt>
                <c:pt idx="3189">
                  <c:v>36726.663812398801</c:v>
                </c:pt>
                <c:pt idx="3190">
                  <c:v>34961.351488396394</c:v>
                </c:pt>
                <c:pt idx="3191">
                  <c:v>37348.826339875493</c:v>
                </c:pt>
                <c:pt idx="3192">
                  <c:v>35972.632128627505</c:v>
                </c:pt>
                <c:pt idx="3193">
                  <c:v>38914.060361158001</c:v>
                </c:pt>
                <c:pt idx="3194">
                  <c:v>36622.424344440107</c:v>
                </c:pt>
                <c:pt idx="3195">
                  <c:v>36952.192413806406</c:v>
                </c:pt>
                <c:pt idx="3196">
                  <c:v>37513.033799118697</c:v>
                </c:pt>
                <c:pt idx="3197">
                  <c:v>35581.134992354404</c:v>
                </c:pt>
                <c:pt idx="3198">
                  <c:v>37256.006755984199</c:v>
                </c:pt>
                <c:pt idx="3199">
                  <c:v>35530.535141578293</c:v>
                </c:pt>
                <c:pt idx="3200">
                  <c:v>36688.767017901999</c:v>
                </c:pt>
                <c:pt idx="3201">
                  <c:v>38544.801778150097</c:v>
                </c:pt>
                <c:pt idx="3202">
                  <c:v>36284.100893945302</c:v>
                </c:pt>
                <c:pt idx="3203">
                  <c:v>34698.3025614863</c:v>
                </c:pt>
                <c:pt idx="3204">
                  <c:v>38392.321821459103</c:v>
                </c:pt>
                <c:pt idx="3205">
                  <c:v>40300.035602178104</c:v>
                </c:pt>
                <c:pt idx="3206">
                  <c:v>35875.688262527801</c:v>
                </c:pt>
                <c:pt idx="3207">
                  <c:v>36783.648492562992</c:v>
                </c:pt>
                <c:pt idx="3208">
                  <c:v>36099.5044719207</c:v>
                </c:pt>
                <c:pt idx="3209">
                  <c:v>37101.995515605202</c:v>
                </c:pt>
                <c:pt idx="3210">
                  <c:v>36257.344165388997</c:v>
                </c:pt>
                <c:pt idx="3211">
                  <c:v>36542.0092426747</c:v>
                </c:pt>
                <c:pt idx="3212">
                  <c:v>39790.878356191199</c:v>
                </c:pt>
                <c:pt idx="3213">
                  <c:v>38380.133729826201</c:v>
                </c:pt>
                <c:pt idx="3214">
                  <c:v>36997.010037589294</c:v>
                </c:pt>
                <c:pt idx="3215">
                  <c:v>36310.358891166296</c:v>
                </c:pt>
                <c:pt idx="3216">
                  <c:v>36038.062492883801</c:v>
                </c:pt>
                <c:pt idx="3217">
                  <c:v>35435.202747265299</c:v>
                </c:pt>
                <c:pt idx="3218">
                  <c:v>38158.119036644493</c:v>
                </c:pt>
                <c:pt idx="3219">
                  <c:v>35851.281237944502</c:v>
                </c:pt>
                <c:pt idx="3220">
                  <c:v>42248.032641285805</c:v>
                </c:pt>
                <c:pt idx="3221">
                  <c:v>39099.222526258396</c:v>
                </c:pt>
                <c:pt idx="3222">
                  <c:v>35647.001361492999</c:v>
                </c:pt>
                <c:pt idx="3223">
                  <c:v>36690.555168618201</c:v>
                </c:pt>
                <c:pt idx="3224">
                  <c:v>39679.951448948603</c:v>
                </c:pt>
                <c:pt idx="3225">
                  <c:v>35664.741444031199</c:v>
                </c:pt>
                <c:pt idx="3226">
                  <c:v>36855.236788731592</c:v>
                </c:pt>
                <c:pt idx="3227">
                  <c:v>38354.184622225803</c:v>
                </c:pt>
                <c:pt idx="3228">
                  <c:v>37450.4511768866</c:v>
                </c:pt>
                <c:pt idx="3229">
                  <c:v>39729.458419732793</c:v>
                </c:pt>
                <c:pt idx="3230">
                  <c:v>37402.881822361698</c:v>
                </c:pt>
                <c:pt idx="3231">
                  <c:v>36845.752338298698</c:v>
                </c:pt>
                <c:pt idx="3232">
                  <c:v>40097.506498751798</c:v>
                </c:pt>
                <c:pt idx="3233">
                  <c:v>37986.235232129504</c:v>
                </c:pt>
                <c:pt idx="3234">
                  <c:v>36159.311569068304</c:v>
                </c:pt>
                <c:pt idx="3235">
                  <c:v>35183.454695137203</c:v>
                </c:pt>
                <c:pt idx="3236">
                  <c:v>38461.726260908195</c:v>
                </c:pt>
                <c:pt idx="3237">
                  <c:v>37506.448572475798</c:v>
                </c:pt>
                <c:pt idx="3238">
                  <c:v>36607.831308517496</c:v>
                </c:pt>
                <c:pt idx="3239">
                  <c:v>38546.583630758701</c:v>
                </c:pt>
                <c:pt idx="3240">
                  <c:v>36988.955795048401</c:v>
                </c:pt>
                <c:pt idx="3241">
                  <c:v>39135.576793358501</c:v>
                </c:pt>
                <c:pt idx="3242">
                  <c:v>40633.295981852396</c:v>
                </c:pt>
                <c:pt idx="3243">
                  <c:v>37791.461254249902</c:v>
                </c:pt>
                <c:pt idx="3244">
                  <c:v>39047.851608371493</c:v>
                </c:pt>
                <c:pt idx="3245">
                  <c:v>36950.137809223495</c:v>
                </c:pt>
                <c:pt idx="3246">
                  <c:v>37596.074517073997</c:v>
                </c:pt>
                <c:pt idx="3247">
                  <c:v>35352.792516343499</c:v>
                </c:pt>
                <c:pt idx="3248">
                  <c:v>35389.2194059955</c:v>
                </c:pt>
                <c:pt idx="3249">
                  <c:v>35322.943625273299</c:v>
                </c:pt>
                <c:pt idx="3250">
                  <c:v>38979.481158770301</c:v>
                </c:pt>
                <c:pt idx="3251">
                  <c:v>44898.9838910002</c:v>
                </c:pt>
                <c:pt idx="3252">
                  <c:v>37068.839146661005</c:v>
                </c:pt>
                <c:pt idx="3253">
                  <c:v>37807.607603332595</c:v>
                </c:pt>
                <c:pt idx="3254">
                  <c:v>36840.662923560303</c:v>
                </c:pt>
                <c:pt idx="3255">
                  <c:v>37149.656390365097</c:v>
                </c:pt>
                <c:pt idx="3256">
                  <c:v>39450.141395634302</c:v>
                </c:pt>
                <c:pt idx="3257">
                  <c:v>35528.136431910403</c:v>
                </c:pt>
                <c:pt idx="3258">
                  <c:v>38436.890748377802</c:v>
                </c:pt>
                <c:pt idx="3259">
                  <c:v>39335.349479682598</c:v>
                </c:pt>
                <c:pt idx="3260">
                  <c:v>40134.487415740201</c:v>
                </c:pt>
                <c:pt idx="3261">
                  <c:v>34676.513353291703</c:v>
                </c:pt>
                <c:pt idx="3262">
                  <c:v>35862.8402665584</c:v>
                </c:pt>
                <c:pt idx="3263">
                  <c:v>39556.748341300197</c:v>
                </c:pt>
                <c:pt idx="3264">
                  <c:v>35500.636681067801</c:v>
                </c:pt>
                <c:pt idx="3265">
                  <c:v>37065.163912527496</c:v>
                </c:pt>
                <c:pt idx="3266">
                  <c:v>36093.628334995403</c:v>
                </c:pt>
                <c:pt idx="3267">
                  <c:v>36231.896570033103</c:v>
                </c:pt>
                <c:pt idx="3268">
                  <c:v>38166.247059630899</c:v>
                </c:pt>
                <c:pt idx="3269">
                  <c:v>38883.327691424696</c:v>
                </c:pt>
                <c:pt idx="3270">
                  <c:v>35362.000905545203</c:v>
                </c:pt>
                <c:pt idx="3271">
                  <c:v>35876.737832353203</c:v>
                </c:pt>
                <c:pt idx="3272">
                  <c:v>37980.756790824496</c:v>
                </c:pt>
                <c:pt idx="3273">
                  <c:v>40073.028659899297</c:v>
                </c:pt>
                <c:pt idx="3274">
                  <c:v>38419.561428326502</c:v>
                </c:pt>
                <c:pt idx="3275">
                  <c:v>37497.974494615395</c:v>
                </c:pt>
                <c:pt idx="3276">
                  <c:v>36130.7457100459</c:v>
                </c:pt>
                <c:pt idx="3277">
                  <c:v>36288.785955573498</c:v>
                </c:pt>
                <c:pt idx="3278">
                  <c:v>37310.119453522202</c:v>
                </c:pt>
                <c:pt idx="3279">
                  <c:v>37392.516806266794</c:v>
                </c:pt>
                <c:pt idx="3280">
                  <c:v>35979.362086600406</c:v>
                </c:pt>
                <c:pt idx="3281">
                  <c:v>36825.534421400196</c:v>
                </c:pt>
                <c:pt idx="3282">
                  <c:v>35807.156587818798</c:v>
                </c:pt>
                <c:pt idx="3283">
                  <c:v>37903.636254241501</c:v>
                </c:pt>
                <c:pt idx="3284">
                  <c:v>37609.0930611027</c:v>
                </c:pt>
                <c:pt idx="3285">
                  <c:v>37628.802666176496</c:v>
                </c:pt>
                <c:pt idx="3286">
                  <c:v>37998.444917180706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37013.007044026395</c:v>
                </c:pt>
                <c:pt idx="3290">
                  <c:v>37742.6580690767</c:v>
                </c:pt>
                <c:pt idx="3291">
                  <c:v>38374.919852450708</c:v>
                </c:pt>
                <c:pt idx="3292">
                  <c:v>37152.024887407999</c:v>
                </c:pt>
                <c:pt idx="3293">
                  <c:v>35346.367133913001</c:v>
                </c:pt>
                <c:pt idx="3294">
                  <c:v>40559.243231234999</c:v>
                </c:pt>
                <c:pt idx="3295">
                  <c:v>37394.6081718856</c:v>
                </c:pt>
                <c:pt idx="3296">
                  <c:v>36451.714559423301</c:v>
                </c:pt>
                <c:pt idx="3297">
                  <c:v>38203.230937016502</c:v>
                </c:pt>
                <c:pt idx="3298">
                  <c:v>37319.868909980702</c:v>
                </c:pt>
                <c:pt idx="3299">
                  <c:v>36008.991847048703</c:v>
                </c:pt>
                <c:pt idx="3300">
                  <c:v>36328.8396545203</c:v>
                </c:pt>
                <c:pt idx="3301">
                  <c:v>37464.614784304606</c:v>
                </c:pt>
                <c:pt idx="3302">
                  <c:v>34401.554277623101</c:v>
                </c:pt>
                <c:pt idx="3303">
                  <c:v>36118.567626010503</c:v>
                </c:pt>
                <c:pt idx="3304">
                  <c:v>38073.108365911299</c:v>
                </c:pt>
                <c:pt idx="3305">
                  <c:v>37218.660795305004</c:v>
                </c:pt>
                <c:pt idx="3306">
                  <c:v>36983.234198174105</c:v>
                </c:pt>
                <c:pt idx="3307">
                  <c:v>35649.140248916607</c:v>
                </c:pt>
                <c:pt idx="3308">
                  <c:v>36067.453175374903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38181.261999085604</c:v>
                </c:pt>
                <c:pt idx="3312">
                  <c:v>36812.045304070198</c:v>
                </c:pt>
                <c:pt idx="3313">
                  <c:v>36644.951042860295</c:v>
                </c:pt>
                <c:pt idx="3314">
                  <c:v>37508.243797213603</c:v>
                </c:pt>
                <c:pt idx="3315">
                  <c:v>37933.766629912701</c:v>
                </c:pt>
                <c:pt idx="3316">
                  <c:v>37633.912460340696</c:v>
                </c:pt>
                <c:pt idx="3317">
                  <c:v>40690.009449525198</c:v>
                </c:pt>
                <c:pt idx="3318">
                  <c:v>36425.457490251996</c:v>
                </c:pt>
                <c:pt idx="3319">
                  <c:v>35728.418287360699</c:v>
                </c:pt>
                <c:pt idx="3320">
                  <c:v>39203.388316504199</c:v>
                </c:pt>
                <c:pt idx="3321">
                  <c:v>40032.354009162198</c:v>
                </c:pt>
                <c:pt idx="3322">
                  <c:v>35105.531606172604</c:v>
                </c:pt>
                <c:pt idx="3323">
                  <c:v>38173.963680213601</c:v>
                </c:pt>
                <c:pt idx="3324">
                  <c:v>35668.667246484598</c:v>
                </c:pt>
                <c:pt idx="3325">
                  <c:v>38402.957022987801</c:v>
                </c:pt>
                <c:pt idx="3326">
                  <c:v>36624.223886160195</c:v>
                </c:pt>
                <c:pt idx="3327">
                  <c:v>39162.6636968889</c:v>
                </c:pt>
                <c:pt idx="3328">
                  <c:v>39605.216473006301</c:v>
                </c:pt>
                <c:pt idx="3329">
                  <c:v>38269.722944066496</c:v>
                </c:pt>
                <c:pt idx="3330">
                  <c:v>34101.206628667802</c:v>
                </c:pt>
                <c:pt idx="3331">
                  <c:v>35500.777667754403</c:v>
                </c:pt>
                <c:pt idx="3332">
                  <c:v>36710.941536406797</c:v>
                </c:pt>
                <c:pt idx="3333">
                  <c:v>38916.945084552899</c:v>
                </c:pt>
                <c:pt idx="3334">
                  <c:v>35806.618942449095</c:v>
                </c:pt>
                <c:pt idx="3335">
                  <c:v>37633.620058670698</c:v>
                </c:pt>
                <c:pt idx="3336">
                  <c:v>37128.614266026503</c:v>
                </c:pt>
                <c:pt idx="3337">
                  <c:v>37817.624521487298</c:v>
                </c:pt>
                <c:pt idx="3338">
                  <c:v>38334.378531579103</c:v>
                </c:pt>
                <c:pt idx="3339">
                  <c:v>37712.062922885802</c:v>
                </c:pt>
                <c:pt idx="3340">
                  <c:v>35017.248094438604</c:v>
                </c:pt>
                <c:pt idx="3341">
                  <c:v>35493.716894810801</c:v>
                </c:pt>
                <c:pt idx="3342">
                  <c:v>36893.485183696001</c:v>
                </c:pt>
                <c:pt idx="3343">
                  <c:v>38167.857033396001</c:v>
                </c:pt>
                <c:pt idx="3344">
                  <c:v>37240.332997983802</c:v>
                </c:pt>
                <c:pt idx="3345">
                  <c:v>36171.684338732601</c:v>
                </c:pt>
                <c:pt idx="3346">
                  <c:v>36663.878767854199</c:v>
                </c:pt>
                <c:pt idx="3347">
                  <c:v>38173.000297416205</c:v>
                </c:pt>
                <c:pt idx="3348">
                  <c:v>36726.311248208993</c:v>
                </c:pt>
                <c:pt idx="3349">
                  <c:v>37421.966465776299</c:v>
                </c:pt>
                <c:pt idx="3350">
                  <c:v>39424.521421205602</c:v>
                </c:pt>
                <c:pt idx="3351">
                  <c:v>34901.607334987399</c:v>
                </c:pt>
                <c:pt idx="3352">
                  <c:v>37056.401970024992</c:v>
                </c:pt>
                <c:pt idx="3353">
                  <c:v>36912.224687562906</c:v>
                </c:pt>
                <c:pt idx="3354">
                  <c:v>36521.705112691096</c:v>
                </c:pt>
                <c:pt idx="3355">
                  <c:v>36720.130984989795</c:v>
                </c:pt>
                <c:pt idx="3356">
                  <c:v>38070.523363652697</c:v>
                </c:pt>
                <c:pt idx="3357">
                  <c:v>37059.370307296304</c:v>
                </c:pt>
                <c:pt idx="3358">
                  <c:v>40540.591607419701</c:v>
                </c:pt>
                <c:pt idx="3359">
                  <c:v>38061.877992516202</c:v>
                </c:pt>
                <c:pt idx="3360">
                  <c:v>37280.736965212702</c:v>
                </c:pt>
                <c:pt idx="3361">
                  <c:v>36693.175391178505</c:v>
                </c:pt>
                <c:pt idx="3362">
                  <c:v>37218.725508108604</c:v>
                </c:pt>
                <c:pt idx="3363">
                  <c:v>38136.311190406399</c:v>
                </c:pt>
                <c:pt idx="3364">
                  <c:v>35771.440778401098</c:v>
                </c:pt>
                <c:pt idx="3365">
                  <c:v>37105.714271623801</c:v>
                </c:pt>
                <c:pt idx="3366">
                  <c:v>37157.093961641993</c:v>
                </c:pt>
                <c:pt idx="3367">
                  <c:v>35906.448740045496</c:v>
                </c:pt>
                <c:pt idx="3368">
                  <c:v>35456.094875331502</c:v>
                </c:pt>
                <c:pt idx="3369">
                  <c:v>36138.103169452399</c:v>
                </c:pt>
                <c:pt idx="3370">
                  <c:v>38340.264302163894</c:v>
                </c:pt>
                <c:pt idx="3371">
                  <c:v>35810.354110858301</c:v>
                </c:pt>
                <c:pt idx="3372">
                  <c:v>37766.291188202405</c:v>
                </c:pt>
                <c:pt idx="3373">
                  <c:v>37021.398797455702</c:v>
                </c:pt>
                <c:pt idx="3374">
                  <c:v>37289.328679420702</c:v>
                </c:pt>
                <c:pt idx="3375">
                  <c:v>35069.656449570401</c:v>
                </c:pt>
                <c:pt idx="3376">
                  <c:v>36471.034615690107</c:v>
                </c:pt>
                <c:pt idx="3377">
                  <c:v>37187.573137630199</c:v>
                </c:pt>
                <c:pt idx="3378">
                  <c:v>34952.213502030601</c:v>
                </c:pt>
                <c:pt idx="3379">
                  <c:v>38965.218384250104</c:v>
                </c:pt>
                <c:pt idx="3380">
                  <c:v>36755.104665662999</c:v>
                </c:pt>
                <c:pt idx="3381">
                  <c:v>37442.295739639601</c:v>
                </c:pt>
                <c:pt idx="3382">
                  <c:v>35314.6947532185</c:v>
                </c:pt>
                <c:pt idx="3383">
                  <c:v>35099.204620733508</c:v>
                </c:pt>
                <c:pt idx="3384">
                  <c:v>36162.931509005997</c:v>
                </c:pt>
                <c:pt idx="3385">
                  <c:v>37759.544013700499</c:v>
                </c:pt>
                <c:pt idx="3386">
                  <c:v>37955.476398956504</c:v>
                </c:pt>
                <c:pt idx="3387">
                  <c:v>36036.336902574898</c:v>
                </c:pt>
                <c:pt idx="3388">
                  <c:v>36827.358711319801</c:v>
                </c:pt>
                <c:pt idx="3389">
                  <c:v>35974.010364509799</c:v>
                </c:pt>
                <c:pt idx="3390">
                  <c:v>36670.519907598398</c:v>
                </c:pt>
                <c:pt idx="3391">
                  <c:v>38524.185732182304</c:v>
                </c:pt>
                <c:pt idx="3392">
                  <c:v>35410.007876355099</c:v>
                </c:pt>
                <c:pt idx="3393">
                  <c:v>37366.584422261301</c:v>
                </c:pt>
                <c:pt idx="3394">
                  <c:v>37376.619733110594</c:v>
                </c:pt>
                <c:pt idx="3395">
                  <c:v>36048.527556349305</c:v>
                </c:pt>
                <c:pt idx="3396">
                  <c:v>35855.511558150902</c:v>
                </c:pt>
                <c:pt idx="3397">
                  <c:v>36233.965110913603</c:v>
                </c:pt>
                <c:pt idx="3398">
                  <c:v>36956.613439462104</c:v>
                </c:pt>
                <c:pt idx="3399">
                  <c:v>37893.3857871691</c:v>
                </c:pt>
                <c:pt idx="3400">
                  <c:v>37416.672230661294</c:v>
                </c:pt>
                <c:pt idx="3401">
                  <c:v>35455.933965202406</c:v>
                </c:pt>
                <c:pt idx="3402">
                  <c:v>34830.309832598497</c:v>
                </c:pt>
                <c:pt idx="3403">
                  <c:v>37722.953572095401</c:v>
                </c:pt>
                <c:pt idx="3404">
                  <c:v>36529.395613575201</c:v>
                </c:pt>
                <c:pt idx="3405">
                  <c:v>36695.610764818295</c:v>
                </c:pt>
                <c:pt idx="3406">
                  <c:v>37235.937401840303</c:v>
                </c:pt>
                <c:pt idx="3407">
                  <c:v>35306.724278595102</c:v>
                </c:pt>
                <c:pt idx="3408">
                  <c:v>39604.199564698793</c:v>
                </c:pt>
                <c:pt idx="3409">
                  <c:v>36500.302948567303</c:v>
                </c:pt>
                <c:pt idx="3410">
                  <c:v>37316.0237226674</c:v>
                </c:pt>
                <c:pt idx="3411">
                  <c:v>37001.191232009296</c:v>
                </c:pt>
                <c:pt idx="3412">
                  <c:v>39763.440799497199</c:v>
                </c:pt>
                <c:pt idx="3413">
                  <c:v>35475.303522489601</c:v>
                </c:pt>
                <c:pt idx="3414">
                  <c:v>42732.943438892791</c:v>
                </c:pt>
                <c:pt idx="3415">
                  <c:v>37674.247508000997</c:v>
                </c:pt>
                <c:pt idx="3416">
                  <c:v>36397.081446209697</c:v>
                </c:pt>
                <c:pt idx="3417">
                  <c:v>38772.129633766395</c:v>
                </c:pt>
                <c:pt idx="3418">
                  <c:v>37676.7585553588</c:v>
                </c:pt>
                <c:pt idx="3419">
                  <c:v>39638.318222299298</c:v>
                </c:pt>
                <c:pt idx="3420">
                  <c:v>37277.177196020202</c:v>
                </c:pt>
                <c:pt idx="3421">
                  <c:v>41310.364139175399</c:v>
                </c:pt>
                <c:pt idx="3422">
                  <c:v>37824.500961786798</c:v>
                </c:pt>
                <c:pt idx="3423">
                  <c:v>38779.193962998994</c:v>
                </c:pt>
                <c:pt idx="3424">
                  <c:v>39388.884278899495</c:v>
                </c:pt>
                <c:pt idx="3425">
                  <c:v>37837.122800173398</c:v>
                </c:pt>
                <c:pt idx="3426">
                  <c:v>36363.552103122202</c:v>
                </c:pt>
                <c:pt idx="3427">
                  <c:v>37038.996209405901</c:v>
                </c:pt>
                <c:pt idx="3428">
                  <c:v>38107.269730766704</c:v>
                </c:pt>
                <c:pt idx="3429">
                  <c:v>38659.566822050299</c:v>
                </c:pt>
                <c:pt idx="3430">
                  <c:v>37001.809277405802</c:v>
                </c:pt>
                <c:pt idx="3431">
                  <c:v>38420.144343999098</c:v>
                </c:pt>
                <c:pt idx="3432">
                  <c:v>41352.542647675</c:v>
                </c:pt>
                <c:pt idx="3433">
                  <c:v>35938.126018942101</c:v>
                </c:pt>
                <c:pt idx="3434">
                  <c:v>35775.753765442001</c:v>
                </c:pt>
                <c:pt idx="3435">
                  <c:v>35805.449087050001</c:v>
                </c:pt>
                <c:pt idx="3436">
                  <c:v>38374.623422008401</c:v>
                </c:pt>
                <c:pt idx="3437">
                  <c:v>40115.159118235199</c:v>
                </c:pt>
                <c:pt idx="3438">
                  <c:v>36462.320990168999</c:v>
                </c:pt>
                <c:pt idx="3439">
                  <c:v>37862.071064999502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36980.391915860797</c:v>
                </c:pt>
                <c:pt idx="3443">
                  <c:v>37081.651262470703</c:v>
                </c:pt>
                <c:pt idx="3444">
                  <c:v>36574.253983933602</c:v>
                </c:pt>
                <c:pt idx="3445">
                  <c:v>38193.803009084004</c:v>
                </c:pt>
                <c:pt idx="3446">
                  <c:v>36562.673692915501</c:v>
                </c:pt>
                <c:pt idx="3447">
                  <c:v>37139.970653889104</c:v>
                </c:pt>
                <c:pt idx="3448">
                  <c:v>40079.628762806198</c:v>
                </c:pt>
                <c:pt idx="3449">
                  <c:v>38412.180515883396</c:v>
                </c:pt>
                <c:pt idx="3450">
                  <c:v>37886.073998637403</c:v>
                </c:pt>
                <c:pt idx="3451">
                  <c:v>38419.358628923997</c:v>
                </c:pt>
                <c:pt idx="3452">
                  <c:v>39886.162886422797</c:v>
                </c:pt>
                <c:pt idx="3453">
                  <c:v>38818.509100731899</c:v>
                </c:pt>
                <c:pt idx="3454">
                  <c:v>36916.266650732505</c:v>
                </c:pt>
                <c:pt idx="3455">
                  <c:v>36341.578280828893</c:v>
                </c:pt>
                <c:pt idx="3456">
                  <c:v>37774.119962050696</c:v>
                </c:pt>
                <c:pt idx="3457">
                  <c:v>38276.940553948298</c:v>
                </c:pt>
                <c:pt idx="3458">
                  <c:v>35969.888913935501</c:v>
                </c:pt>
                <c:pt idx="3459">
                  <c:v>38284.209087251598</c:v>
                </c:pt>
                <c:pt idx="3460">
                  <c:v>39248.599979595005</c:v>
                </c:pt>
                <c:pt idx="3461">
                  <c:v>36931.407869092698</c:v>
                </c:pt>
                <c:pt idx="3462">
                  <c:v>35206.756610264507</c:v>
                </c:pt>
                <c:pt idx="3463">
                  <c:v>37247.307432206202</c:v>
                </c:pt>
                <c:pt idx="3464">
                  <c:v>35618.351966597504</c:v>
                </c:pt>
                <c:pt idx="3465">
                  <c:v>36659.493254476096</c:v>
                </c:pt>
                <c:pt idx="3466">
                  <c:v>37769.586287899394</c:v>
                </c:pt>
                <c:pt idx="3467">
                  <c:v>35349.1863835736</c:v>
                </c:pt>
                <c:pt idx="3468">
                  <c:v>38996.811950175099</c:v>
                </c:pt>
                <c:pt idx="3469">
                  <c:v>38202.101014024302</c:v>
                </c:pt>
                <c:pt idx="3470">
                  <c:v>38373.081627722997</c:v>
                </c:pt>
                <c:pt idx="3471">
                  <c:v>37105.104738329996</c:v>
                </c:pt>
                <c:pt idx="3472">
                  <c:v>36343.061789622203</c:v>
                </c:pt>
                <c:pt idx="3473">
                  <c:v>39260.15553828</c:v>
                </c:pt>
                <c:pt idx="3474">
                  <c:v>36297.459959284606</c:v>
                </c:pt>
                <c:pt idx="3475">
                  <c:v>38348.196690484801</c:v>
                </c:pt>
                <c:pt idx="3476">
                  <c:v>35372.371714840905</c:v>
                </c:pt>
                <c:pt idx="3477">
                  <c:v>38678.651171147802</c:v>
                </c:pt>
                <c:pt idx="3478">
                  <c:v>36420.908015176508</c:v>
                </c:pt>
                <c:pt idx="3479">
                  <c:v>39444.365960045798</c:v>
                </c:pt>
                <c:pt idx="3480">
                  <c:v>37092.044883210903</c:v>
                </c:pt>
                <c:pt idx="3481">
                  <c:v>36488.7379797217</c:v>
                </c:pt>
                <c:pt idx="3482">
                  <c:v>40623.200793068798</c:v>
                </c:pt>
                <c:pt idx="3483">
                  <c:v>36737.108531564598</c:v>
                </c:pt>
                <c:pt idx="3484">
                  <c:v>36412.175067734599</c:v>
                </c:pt>
                <c:pt idx="3485">
                  <c:v>37061.758180448596</c:v>
                </c:pt>
                <c:pt idx="3486">
                  <c:v>35113.323614582798</c:v>
                </c:pt>
                <c:pt idx="3487">
                  <c:v>40870.605112560304</c:v>
                </c:pt>
                <c:pt idx="3488">
                  <c:v>35553.396402432598</c:v>
                </c:pt>
                <c:pt idx="3489">
                  <c:v>35553.412460100095</c:v>
                </c:pt>
                <c:pt idx="3490">
                  <c:v>36082.112298102104</c:v>
                </c:pt>
                <c:pt idx="3491">
                  <c:v>35895.800463995402</c:v>
                </c:pt>
                <c:pt idx="3492">
                  <c:v>35060.793370367202</c:v>
                </c:pt>
                <c:pt idx="3493">
                  <c:v>36834.062671771302</c:v>
                </c:pt>
                <c:pt idx="3494">
                  <c:v>37871.580455923802</c:v>
                </c:pt>
                <c:pt idx="3495">
                  <c:v>36672.418440919297</c:v>
                </c:pt>
                <c:pt idx="3496">
                  <c:v>36418.305563614893</c:v>
                </c:pt>
                <c:pt idx="3497">
                  <c:v>36921.955208213098</c:v>
                </c:pt>
                <c:pt idx="3498">
                  <c:v>40873.288008014504</c:v>
                </c:pt>
                <c:pt idx="3499">
                  <c:v>38814.387296460896</c:v>
                </c:pt>
                <c:pt idx="3500">
                  <c:v>36979.678001095599</c:v>
                </c:pt>
                <c:pt idx="3501">
                  <c:v>39530.173280720497</c:v>
                </c:pt>
                <c:pt idx="3502">
                  <c:v>35589.793492889999</c:v>
                </c:pt>
                <c:pt idx="3503">
                  <c:v>38029.224677299397</c:v>
                </c:pt>
                <c:pt idx="3504">
                  <c:v>35321.928012311299</c:v>
                </c:pt>
                <c:pt idx="3505">
                  <c:v>38304.123134891299</c:v>
                </c:pt>
                <c:pt idx="3506">
                  <c:v>35384.466597347098</c:v>
                </c:pt>
                <c:pt idx="3507">
                  <c:v>34635.770728116397</c:v>
                </c:pt>
                <c:pt idx="3508">
                  <c:v>36315.649215928104</c:v>
                </c:pt>
                <c:pt idx="3509">
                  <c:v>36701.723134309097</c:v>
                </c:pt>
                <c:pt idx="3510">
                  <c:v>34478.769421725199</c:v>
                </c:pt>
                <c:pt idx="3511">
                  <c:v>35521.379250741898</c:v>
                </c:pt>
                <c:pt idx="3512">
                  <c:v>37634.828271693405</c:v>
                </c:pt>
                <c:pt idx="3513">
                  <c:v>36135.6786980795</c:v>
                </c:pt>
                <c:pt idx="3514">
                  <c:v>36251.187427003904</c:v>
                </c:pt>
                <c:pt idx="3515">
                  <c:v>36130.947343462904</c:v>
                </c:pt>
                <c:pt idx="3516">
                  <c:v>39736.944908268102</c:v>
                </c:pt>
                <c:pt idx="3517">
                  <c:v>35178.109539175595</c:v>
                </c:pt>
                <c:pt idx="3518">
                  <c:v>36531.042514382403</c:v>
                </c:pt>
                <c:pt idx="3519">
                  <c:v>34130.950547253902</c:v>
                </c:pt>
                <c:pt idx="3520">
                  <c:v>36533.292966124602</c:v>
                </c:pt>
                <c:pt idx="3521">
                  <c:v>37078.711675387603</c:v>
                </c:pt>
                <c:pt idx="3522">
                  <c:v>40458.4230156591</c:v>
                </c:pt>
                <c:pt idx="3523">
                  <c:v>37319.862307361007</c:v>
                </c:pt>
                <c:pt idx="3524">
                  <c:v>39325.439100128402</c:v>
                </c:pt>
                <c:pt idx="3525">
                  <c:v>37319.179810574395</c:v>
                </c:pt>
                <c:pt idx="3526">
                  <c:v>35323.420276831901</c:v>
                </c:pt>
                <c:pt idx="3527">
                  <c:v>36017.258049661294</c:v>
                </c:pt>
                <c:pt idx="3528">
                  <c:v>38522.974312942199</c:v>
                </c:pt>
                <c:pt idx="3529">
                  <c:v>39706.093250486607</c:v>
                </c:pt>
                <c:pt idx="3530">
                  <c:v>33855.681933708496</c:v>
                </c:pt>
                <c:pt idx="3531">
                  <c:v>35571.618285168603</c:v>
                </c:pt>
                <c:pt idx="3532">
                  <c:v>37065.870143314402</c:v>
                </c:pt>
                <c:pt idx="3533">
                  <c:v>37304.921075419901</c:v>
                </c:pt>
                <c:pt idx="3534">
                  <c:v>36165.8491066188</c:v>
                </c:pt>
                <c:pt idx="3535">
                  <c:v>40797.933889073101</c:v>
                </c:pt>
                <c:pt idx="3536">
                  <c:v>39467.593394491792</c:v>
                </c:pt>
                <c:pt idx="3537">
                  <c:v>36546.592684679599</c:v>
                </c:pt>
                <c:pt idx="3538">
                  <c:v>36470.308645814504</c:v>
                </c:pt>
                <c:pt idx="3539">
                  <c:v>37088.664431385303</c:v>
                </c:pt>
                <c:pt idx="3540">
                  <c:v>35269.468385980101</c:v>
                </c:pt>
                <c:pt idx="3541">
                  <c:v>36774.7702889559</c:v>
                </c:pt>
                <c:pt idx="3542">
                  <c:v>35779.994439805501</c:v>
                </c:pt>
                <c:pt idx="3543">
                  <c:v>36670.551121124197</c:v>
                </c:pt>
                <c:pt idx="3544">
                  <c:v>37625.594675531393</c:v>
                </c:pt>
                <c:pt idx="3545">
                  <c:v>38160.124853704197</c:v>
                </c:pt>
                <c:pt idx="3546">
                  <c:v>38993.253772562006</c:v>
                </c:pt>
                <c:pt idx="3547">
                  <c:v>34941.204987583202</c:v>
                </c:pt>
                <c:pt idx="3548">
                  <c:v>37645.927665643103</c:v>
                </c:pt>
                <c:pt idx="3549">
                  <c:v>37994.903666671897</c:v>
                </c:pt>
                <c:pt idx="3550">
                  <c:v>38675.709567043901</c:v>
                </c:pt>
                <c:pt idx="3551">
                  <c:v>36347.403007020803</c:v>
                </c:pt>
                <c:pt idx="3552">
                  <c:v>46153.195430110398</c:v>
                </c:pt>
                <c:pt idx="3553">
                  <c:v>35844.267083354898</c:v>
                </c:pt>
                <c:pt idx="3554">
                  <c:v>36355.117193462298</c:v>
                </c:pt>
                <c:pt idx="3555">
                  <c:v>36726.774104335098</c:v>
                </c:pt>
                <c:pt idx="3556">
                  <c:v>38717.753798620797</c:v>
                </c:pt>
                <c:pt idx="3557">
                  <c:v>38404.411419525</c:v>
                </c:pt>
                <c:pt idx="3558">
                  <c:v>35732.081223205802</c:v>
                </c:pt>
                <c:pt idx="3559">
                  <c:v>40567.725460608402</c:v>
                </c:pt>
                <c:pt idx="3560">
                  <c:v>39571.123136791197</c:v>
                </c:pt>
                <c:pt idx="3561">
                  <c:v>38132.833329774599</c:v>
                </c:pt>
                <c:pt idx="3562">
                  <c:v>37759.479390265202</c:v>
                </c:pt>
                <c:pt idx="3563">
                  <c:v>36663.4741013042</c:v>
                </c:pt>
                <c:pt idx="3564">
                  <c:v>37501.497130681208</c:v>
                </c:pt>
                <c:pt idx="3565">
                  <c:v>37093.336190138594</c:v>
                </c:pt>
                <c:pt idx="3566">
                  <c:v>38459.552309989405</c:v>
                </c:pt>
                <c:pt idx="3567">
                  <c:v>37604.714699948599</c:v>
                </c:pt>
                <c:pt idx="3568">
                  <c:v>34930.066585496701</c:v>
                </c:pt>
                <c:pt idx="3569">
                  <c:v>35962.209564445104</c:v>
                </c:pt>
                <c:pt idx="3570">
                  <c:v>38393.561801018193</c:v>
                </c:pt>
                <c:pt idx="3571">
                  <c:v>37139.4885301592</c:v>
                </c:pt>
                <c:pt idx="3572">
                  <c:v>39923.646984391802</c:v>
                </c:pt>
                <c:pt idx="3573">
                  <c:v>38237.509516366292</c:v>
                </c:pt>
                <c:pt idx="3574">
                  <c:v>34976.979922645405</c:v>
                </c:pt>
                <c:pt idx="3575">
                  <c:v>36187.111475208898</c:v>
                </c:pt>
                <c:pt idx="3576">
                  <c:v>36608.980830144996</c:v>
                </c:pt>
                <c:pt idx="3577">
                  <c:v>36802.625125268401</c:v>
                </c:pt>
                <c:pt idx="3578">
                  <c:v>38403.995393517602</c:v>
                </c:pt>
                <c:pt idx="3579">
                  <c:v>36631.263757718603</c:v>
                </c:pt>
                <c:pt idx="3580">
                  <c:v>35805.4538603853</c:v>
                </c:pt>
                <c:pt idx="3581">
                  <c:v>39185.551359988298</c:v>
                </c:pt>
                <c:pt idx="3582">
                  <c:v>36684.417137273602</c:v>
                </c:pt>
                <c:pt idx="3583">
                  <c:v>35206.926064399493</c:v>
                </c:pt>
                <c:pt idx="3584">
                  <c:v>36533.776991065301</c:v>
                </c:pt>
                <c:pt idx="3585">
                  <c:v>39860.560269849593</c:v>
                </c:pt>
                <c:pt idx="3586">
                  <c:v>35871.539574427807</c:v>
                </c:pt>
                <c:pt idx="3587">
                  <c:v>38034.197446318598</c:v>
                </c:pt>
                <c:pt idx="3588">
                  <c:v>37201.741869516802</c:v>
                </c:pt>
                <c:pt idx="3589">
                  <c:v>36464.140862509303</c:v>
                </c:pt>
                <c:pt idx="3590">
                  <c:v>38562.103682252498</c:v>
                </c:pt>
                <c:pt idx="3591">
                  <c:v>35462.552357152199</c:v>
                </c:pt>
                <c:pt idx="3592">
                  <c:v>36859.178896985803</c:v>
                </c:pt>
                <c:pt idx="3593">
                  <c:v>36178.851249441002</c:v>
                </c:pt>
                <c:pt idx="3594">
                  <c:v>37106.676713577603</c:v>
                </c:pt>
                <c:pt idx="3595">
                  <c:v>38157.803562707602</c:v>
                </c:pt>
                <c:pt idx="3596">
                  <c:v>39022.715666518197</c:v>
                </c:pt>
                <c:pt idx="3597">
                  <c:v>39562.009882957296</c:v>
                </c:pt>
                <c:pt idx="3598">
                  <c:v>37316.651542970605</c:v>
                </c:pt>
                <c:pt idx="3599">
                  <c:v>36068.708371644898</c:v>
                </c:pt>
                <c:pt idx="3600">
                  <c:v>36958.849593227598</c:v>
                </c:pt>
                <c:pt idx="3601">
                  <c:v>38495.9839560728</c:v>
                </c:pt>
                <c:pt idx="3602">
                  <c:v>37020.476743396997</c:v>
                </c:pt>
                <c:pt idx="3603">
                  <c:v>38364.836755947399</c:v>
                </c:pt>
                <c:pt idx="3604">
                  <c:v>36116.693755335298</c:v>
                </c:pt>
                <c:pt idx="3605">
                  <c:v>36465.448086617907</c:v>
                </c:pt>
                <c:pt idx="3606">
                  <c:v>34825.003269557696</c:v>
                </c:pt>
                <c:pt idx="3607">
                  <c:v>38829.551261435001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34677.268154830803</c:v>
                </c:pt>
                <c:pt idx="3611">
                  <c:v>38114.6156165477</c:v>
                </c:pt>
                <c:pt idx="3612">
                  <c:v>39428.249896621506</c:v>
                </c:pt>
                <c:pt idx="3613">
                  <c:v>40196.285435921294</c:v>
                </c:pt>
                <c:pt idx="3614">
                  <c:v>36756.673279543902</c:v>
                </c:pt>
                <c:pt idx="3615">
                  <c:v>42026.773830942402</c:v>
                </c:pt>
                <c:pt idx="3616">
                  <c:v>40891.626717165302</c:v>
                </c:pt>
                <c:pt idx="3617">
                  <c:v>38606.129258713998</c:v>
                </c:pt>
                <c:pt idx="3618">
                  <c:v>37686.419461865808</c:v>
                </c:pt>
                <c:pt idx="3619">
                  <c:v>36451.007565579202</c:v>
                </c:pt>
                <c:pt idx="3620">
                  <c:v>40746.490458065098</c:v>
                </c:pt>
                <c:pt idx="3621">
                  <c:v>40259.885921400695</c:v>
                </c:pt>
                <c:pt idx="3622">
                  <c:v>35074.254359224404</c:v>
                </c:pt>
                <c:pt idx="3623">
                  <c:v>34990.582085864706</c:v>
                </c:pt>
                <c:pt idx="3624">
                  <c:v>38688.6604980224</c:v>
                </c:pt>
                <c:pt idx="3625">
                  <c:v>37325.691882123501</c:v>
                </c:pt>
                <c:pt idx="3626">
                  <c:v>35803.553768898601</c:v>
                </c:pt>
                <c:pt idx="3627">
                  <c:v>36013.605825898099</c:v>
                </c:pt>
                <c:pt idx="3628">
                  <c:v>36016.206587892397</c:v>
                </c:pt>
                <c:pt idx="3629">
                  <c:v>36929.801615013799</c:v>
                </c:pt>
                <c:pt idx="3630">
                  <c:v>36734.356313868499</c:v>
                </c:pt>
                <c:pt idx="3631">
                  <c:v>36211.775641426895</c:v>
                </c:pt>
                <c:pt idx="3632">
                  <c:v>37972.427202210398</c:v>
                </c:pt>
                <c:pt idx="3633">
                  <c:v>36017.731758806702</c:v>
                </c:pt>
                <c:pt idx="3634">
                  <c:v>36638.085897926605</c:v>
                </c:pt>
                <c:pt idx="3635">
                  <c:v>37382.891744206107</c:v>
                </c:pt>
                <c:pt idx="3636">
                  <c:v>36431.9652387846</c:v>
                </c:pt>
                <c:pt idx="3637">
                  <c:v>36402.719322311692</c:v>
                </c:pt>
                <c:pt idx="3638">
                  <c:v>38568.267519839501</c:v>
                </c:pt>
                <c:pt idx="3639">
                  <c:v>35504.4625105839</c:v>
                </c:pt>
                <c:pt idx="3640">
                  <c:v>37490.733462593198</c:v>
                </c:pt>
                <c:pt idx="3641">
                  <c:v>38089.598135859895</c:v>
                </c:pt>
                <c:pt idx="3642">
                  <c:v>38809.362298695996</c:v>
                </c:pt>
                <c:pt idx="3643">
                  <c:v>38666.523225947101</c:v>
                </c:pt>
                <c:pt idx="3644">
                  <c:v>37245.242409852901</c:v>
                </c:pt>
                <c:pt idx="3645">
                  <c:v>36818.770178771098</c:v>
                </c:pt>
                <c:pt idx="3646">
                  <c:v>36382.391017724905</c:v>
                </c:pt>
                <c:pt idx="3647">
                  <c:v>37034.646873821708</c:v>
                </c:pt>
                <c:pt idx="3648">
                  <c:v>40547.291404068004</c:v>
                </c:pt>
                <c:pt idx="3649">
                  <c:v>37403.4218057791</c:v>
                </c:pt>
                <c:pt idx="3650">
                  <c:v>38443.973412994404</c:v>
                </c:pt>
                <c:pt idx="3651">
                  <c:v>35940.001314110705</c:v>
                </c:pt>
                <c:pt idx="3652">
                  <c:v>37184.028697854897</c:v>
                </c:pt>
                <c:pt idx="3653">
                  <c:v>37888.472911897297</c:v>
                </c:pt>
                <c:pt idx="3654">
                  <c:v>37670.597395867197</c:v>
                </c:pt>
                <c:pt idx="3655">
                  <c:v>37384.000706283899</c:v>
                </c:pt>
                <c:pt idx="3656">
                  <c:v>36794.862807662197</c:v>
                </c:pt>
                <c:pt idx="3657">
                  <c:v>35923.338848149397</c:v>
                </c:pt>
                <c:pt idx="3658">
                  <c:v>33727.780252440702</c:v>
                </c:pt>
                <c:pt idx="3659">
                  <c:v>39258.055224425494</c:v>
                </c:pt>
                <c:pt idx="3660">
                  <c:v>35212.995330220598</c:v>
                </c:pt>
                <c:pt idx="3661">
                  <c:v>37580.724380277898</c:v>
                </c:pt>
                <c:pt idx="3662">
                  <c:v>40266.553502429597</c:v>
                </c:pt>
                <c:pt idx="3663">
                  <c:v>38222.302972756108</c:v>
                </c:pt>
                <c:pt idx="3664">
                  <c:v>35971.090077471199</c:v>
                </c:pt>
                <c:pt idx="3665">
                  <c:v>41282.312702359399</c:v>
                </c:pt>
                <c:pt idx="3666">
                  <c:v>41797.344173060999</c:v>
                </c:pt>
                <c:pt idx="3667">
                  <c:v>35313.677775988093</c:v>
                </c:pt>
                <c:pt idx="3668">
                  <c:v>40555.436673587392</c:v>
                </c:pt>
                <c:pt idx="3669">
                  <c:v>39486.736272726295</c:v>
                </c:pt>
                <c:pt idx="3670">
                  <c:v>38946.165685241198</c:v>
                </c:pt>
                <c:pt idx="3671">
                  <c:v>37788.516847766099</c:v>
                </c:pt>
                <c:pt idx="3672">
                  <c:v>36980.569065322095</c:v>
                </c:pt>
                <c:pt idx="3673">
                  <c:v>34430.910137189305</c:v>
                </c:pt>
                <c:pt idx="3674">
                  <c:v>36281.742137947207</c:v>
                </c:pt>
                <c:pt idx="3675">
                  <c:v>36790.158994217098</c:v>
                </c:pt>
                <c:pt idx="3676">
                  <c:v>39955.824843087998</c:v>
                </c:pt>
                <c:pt idx="3677">
                  <c:v>36481.355876048503</c:v>
                </c:pt>
                <c:pt idx="3678">
                  <c:v>36838.071766878398</c:v>
                </c:pt>
                <c:pt idx="3679">
                  <c:v>38233.045828628601</c:v>
                </c:pt>
                <c:pt idx="3680">
                  <c:v>37822.106889264309</c:v>
                </c:pt>
                <c:pt idx="3681">
                  <c:v>36051.217787406298</c:v>
                </c:pt>
                <c:pt idx="3682">
                  <c:v>35125.572613696299</c:v>
                </c:pt>
                <c:pt idx="3683">
                  <c:v>37807.876062544499</c:v>
                </c:pt>
                <c:pt idx="3684">
                  <c:v>37603.342211000097</c:v>
                </c:pt>
                <c:pt idx="3685">
                  <c:v>35786.656276282403</c:v>
                </c:pt>
                <c:pt idx="3686">
                  <c:v>37217.148622556706</c:v>
                </c:pt>
                <c:pt idx="3687">
                  <c:v>36516.0663823461</c:v>
                </c:pt>
                <c:pt idx="3688">
                  <c:v>37831.012735663695</c:v>
                </c:pt>
                <c:pt idx="3689">
                  <c:v>39486.404001290502</c:v>
                </c:pt>
                <c:pt idx="3690">
                  <c:v>36382.942617787499</c:v>
                </c:pt>
                <c:pt idx="3691">
                  <c:v>35974.596855294396</c:v>
                </c:pt>
                <c:pt idx="3692">
                  <c:v>37529.718815046901</c:v>
                </c:pt>
                <c:pt idx="3693">
                  <c:v>37836.549407067199</c:v>
                </c:pt>
                <c:pt idx="3694">
                  <c:v>38638.252622540298</c:v>
                </c:pt>
                <c:pt idx="3695">
                  <c:v>34905.189150451493</c:v>
                </c:pt>
                <c:pt idx="3696">
                  <c:v>37954.293493469799</c:v>
                </c:pt>
                <c:pt idx="3697">
                  <c:v>39420.439642672995</c:v>
                </c:pt>
                <c:pt idx="3698">
                  <c:v>35032.947563373797</c:v>
                </c:pt>
                <c:pt idx="3699">
                  <c:v>36749.261067568295</c:v>
                </c:pt>
                <c:pt idx="3700">
                  <c:v>37444.249423724803</c:v>
                </c:pt>
                <c:pt idx="3701">
                  <c:v>36222.371298437502</c:v>
                </c:pt>
                <c:pt idx="3702">
                  <c:v>36095.523517360707</c:v>
                </c:pt>
                <c:pt idx="3703">
                  <c:v>34385.400449281995</c:v>
                </c:pt>
                <c:pt idx="3704">
                  <c:v>34861.3824338919</c:v>
                </c:pt>
                <c:pt idx="3705">
                  <c:v>37726.867414932596</c:v>
                </c:pt>
                <c:pt idx="3706">
                  <c:v>36365.108392990798</c:v>
                </c:pt>
                <c:pt idx="3707">
                  <c:v>35831.7658296562</c:v>
                </c:pt>
                <c:pt idx="3708">
                  <c:v>34490.976206676292</c:v>
                </c:pt>
                <c:pt idx="3709">
                  <c:v>37739.592741553497</c:v>
                </c:pt>
                <c:pt idx="3710">
                  <c:v>37124.203720343896</c:v>
                </c:pt>
                <c:pt idx="3711">
                  <c:v>36464.094034540401</c:v>
                </c:pt>
                <c:pt idx="3712">
                  <c:v>42462.8465742689</c:v>
                </c:pt>
                <c:pt idx="3713">
                  <c:v>39215.344467725597</c:v>
                </c:pt>
                <c:pt idx="3714">
                  <c:v>36201.7473389511</c:v>
                </c:pt>
                <c:pt idx="3715">
                  <c:v>37758.716624638902</c:v>
                </c:pt>
                <c:pt idx="3716">
                  <c:v>37419.208919713899</c:v>
                </c:pt>
                <c:pt idx="3717">
                  <c:v>41447.216446926599</c:v>
                </c:pt>
                <c:pt idx="3718">
                  <c:v>35560.858455074704</c:v>
                </c:pt>
                <c:pt idx="3719">
                  <c:v>37595.410536879404</c:v>
                </c:pt>
                <c:pt idx="3720">
                  <c:v>38755.055466171005</c:v>
                </c:pt>
                <c:pt idx="3721">
                  <c:v>35646.479713048102</c:v>
                </c:pt>
                <c:pt idx="3722">
                  <c:v>37216.4341654237</c:v>
                </c:pt>
                <c:pt idx="3723">
                  <c:v>37340.922322305902</c:v>
                </c:pt>
                <c:pt idx="3724">
                  <c:v>37712.566079891498</c:v>
                </c:pt>
                <c:pt idx="3725">
                  <c:v>35740.039462630899</c:v>
                </c:pt>
                <c:pt idx="3726">
                  <c:v>35595.044926301198</c:v>
                </c:pt>
                <c:pt idx="3727">
                  <c:v>36587.850952844296</c:v>
                </c:pt>
                <c:pt idx="3728">
                  <c:v>37248.367291263596</c:v>
                </c:pt>
                <c:pt idx="3729">
                  <c:v>36911.758566784898</c:v>
                </c:pt>
                <c:pt idx="3730">
                  <c:v>38942.3182888765</c:v>
                </c:pt>
                <c:pt idx="3731">
                  <c:v>36905.369727922094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36849.972921017208</c:v>
                </c:pt>
                <c:pt idx="3735">
                  <c:v>38781.855083974195</c:v>
                </c:pt>
                <c:pt idx="3736">
                  <c:v>35287.821865373699</c:v>
                </c:pt>
                <c:pt idx="3737">
                  <c:v>38517.972174670795</c:v>
                </c:pt>
                <c:pt idx="3738">
                  <c:v>36774.766812248898</c:v>
                </c:pt>
                <c:pt idx="3739">
                  <c:v>35210.819118365893</c:v>
                </c:pt>
                <c:pt idx="3740">
                  <c:v>39090.421382765693</c:v>
                </c:pt>
                <c:pt idx="3741">
                  <c:v>37132.060517159996</c:v>
                </c:pt>
                <c:pt idx="3742">
                  <c:v>35782.347473371199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40329.848139080306</c:v>
                </c:pt>
                <c:pt idx="3746">
                  <c:v>35444.685353876601</c:v>
                </c:pt>
                <c:pt idx="3747">
                  <c:v>36180.629816706292</c:v>
                </c:pt>
                <c:pt idx="3748">
                  <c:v>36487.607210886104</c:v>
                </c:pt>
                <c:pt idx="3749">
                  <c:v>35643.833846537804</c:v>
                </c:pt>
                <c:pt idx="3750">
                  <c:v>36540.816378501302</c:v>
                </c:pt>
                <c:pt idx="3751">
                  <c:v>36779.527369747797</c:v>
                </c:pt>
                <c:pt idx="3752">
                  <c:v>37551.486908134204</c:v>
                </c:pt>
                <c:pt idx="3753">
                  <c:v>36224.358221030707</c:v>
                </c:pt>
                <c:pt idx="3754">
                  <c:v>36038.373072984206</c:v>
                </c:pt>
                <c:pt idx="3755">
                  <c:v>42308.189596275195</c:v>
                </c:pt>
                <c:pt idx="3756">
                  <c:v>34919.111136870699</c:v>
                </c:pt>
                <c:pt idx="3757">
                  <c:v>34293.426322974999</c:v>
                </c:pt>
                <c:pt idx="3758">
                  <c:v>37882.500725945298</c:v>
                </c:pt>
                <c:pt idx="3759">
                  <c:v>41181.633290572805</c:v>
                </c:pt>
                <c:pt idx="3760">
                  <c:v>34907.511034572301</c:v>
                </c:pt>
                <c:pt idx="3761">
                  <c:v>36024.576572456004</c:v>
                </c:pt>
                <c:pt idx="3762">
                  <c:v>35151.863576891803</c:v>
                </c:pt>
                <c:pt idx="3763">
                  <c:v>38956.559352027703</c:v>
                </c:pt>
                <c:pt idx="3764">
                  <c:v>36817.867384142599</c:v>
                </c:pt>
                <c:pt idx="3765">
                  <c:v>37966.480786079301</c:v>
                </c:pt>
                <c:pt idx="3766">
                  <c:v>36146.007381773998</c:v>
                </c:pt>
                <c:pt idx="3767">
                  <c:v>36939.647981380098</c:v>
                </c:pt>
                <c:pt idx="3768">
                  <c:v>37322.342300030301</c:v>
                </c:pt>
                <c:pt idx="3769">
                  <c:v>35876.102624049701</c:v>
                </c:pt>
                <c:pt idx="3770">
                  <c:v>39237.620952964098</c:v>
                </c:pt>
                <c:pt idx="3771">
                  <c:v>37107.578502974196</c:v>
                </c:pt>
                <c:pt idx="3772">
                  <c:v>37390.150891164099</c:v>
                </c:pt>
                <c:pt idx="3773">
                  <c:v>36223.555898330706</c:v>
                </c:pt>
                <c:pt idx="3774">
                  <c:v>34257.298241126002</c:v>
                </c:pt>
                <c:pt idx="3775">
                  <c:v>39988.571900086507</c:v>
                </c:pt>
                <c:pt idx="3776">
                  <c:v>36519.3558213652</c:v>
                </c:pt>
                <c:pt idx="3777">
                  <c:v>41753.733925569999</c:v>
                </c:pt>
                <c:pt idx="3778">
                  <c:v>37837.736035830298</c:v>
                </c:pt>
                <c:pt idx="3779">
                  <c:v>36674.882354229499</c:v>
                </c:pt>
                <c:pt idx="3780">
                  <c:v>37976.353911691498</c:v>
                </c:pt>
                <c:pt idx="3781">
                  <c:v>37556.8285530055</c:v>
                </c:pt>
                <c:pt idx="3782">
                  <c:v>38860.588801291196</c:v>
                </c:pt>
                <c:pt idx="3783">
                  <c:v>36275.873982429504</c:v>
                </c:pt>
                <c:pt idx="3784">
                  <c:v>37191.300844805199</c:v>
                </c:pt>
                <c:pt idx="3785">
                  <c:v>35351.3175048345</c:v>
                </c:pt>
                <c:pt idx="3786">
                  <c:v>37090.124478726299</c:v>
                </c:pt>
                <c:pt idx="3787">
                  <c:v>38548.767720779593</c:v>
                </c:pt>
                <c:pt idx="3788">
                  <c:v>35388.776770857497</c:v>
                </c:pt>
                <c:pt idx="3789">
                  <c:v>37372.758224941397</c:v>
                </c:pt>
                <c:pt idx="3790">
                  <c:v>36621.573021611803</c:v>
                </c:pt>
                <c:pt idx="3791">
                  <c:v>36692.384393163898</c:v>
                </c:pt>
                <c:pt idx="3792">
                  <c:v>35426.537466621594</c:v>
                </c:pt>
                <c:pt idx="3793">
                  <c:v>38229.407396805502</c:v>
                </c:pt>
                <c:pt idx="3794">
                  <c:v>37897.504935463301</c:v>
                </c:pt>
                <c:pt idx="3795">
                  <c:v>37964.790497329901</c:v>
                </c:pt>
                <c:pt idx="3796">
                  <c:v>35830.908669015698</c:v>
                </c:pt>
                <c:pt idx="3797">
                  <c:v>39575.480496391203</c:v>
                </c:pt>
                <c:pt idx="3798">
                  <c:v>37579.032067318098</c:v>
                </c:pt>
                <c:pt idx="3799">
                  <c:v>36987.509948324499</c:v>
                </c:pt>
                <c:pt idx="3800">
                  <c:v>35710.618552178901</c:v>
                </c:pt>
                <c:pt idx="3801">
                  <c:v>36279.200853845497</c:v>
                </c:pt>
                <c:pt idx="3802">
                  <c:v>40568.5037730845</c:v>
                </c:pt>
                <c:pt idx="3803">
                  <c:v>37862.413138088697</c:v>
                </c:pt>
                <c:pt idx="3804">
                  <c:v>34988.414903231002</c:v>
                </c:pt>
                <c:pt idx="3805">
                  <c:v>35532.541104033298</c:v>
                </c:pt>
                <c:pt idx="3806">
                  <c:v>36616.564735533902</c:v>
                </c:pt>
                <c:pt idx="3807">
                  <c:v>36279.532828488002</c:v>
                </c:pt>
                <c:pt idx="3808">
                  <c:v>36683.946680100096</c:v>
                </c:pt>
                <c:pt idx="3809">
                  <c:v>37118.915353493299</c:v>
                </c:pt>
                <c:pt idx="3810">
                  <c:v>35792.026128668302</c:v>
                </c:pt>
                <c:pt idx="3811">
                  <c:v>34486.681359150607</c:v>
                </c:pt>
                <c:pt idx="3812">
                  <c:v>36864.718341524902</c:v>
                </c:pt>
                <c:pt idx="3813">
                  <c:v>38654.661916426303</c:v>
                </c:pt>
                <c:pt idx="3814">
                  <c:v>35462.106785181793</c:v>
                </c:pt>
                <c:pt idx="3815">
                  <c:v>36360.632110533697</c:v>
                </c:pt>
                <c:pt idx="3816">
                  <c:v>36285.566030691101</c:v>
                </c:pt>
                <c:pt idx="3817">
                  <c:v>37765.506093329401</c:v>
                </c:pt>
                <c:pt idx="3818">
                  <c:v>37020.078523529606</c:v>
                </c:pt>
                <c:pt idx="3819">
                  <c:v>34426.276403256401</c:v>
                </c:pt>
                <c:pt idx="3820">
                  <c:v>36328.3542286382</c:v>
                </c:pt>
                <c:pt idx="3821">
                  <c:v>38156.892357473305</c:v>
                </c:pt>
                <c:pt idx="3822">
                  <c:v>37057.058730699995</c:v>
                </c:pt>
                <c:pt idx="3823">
                  <c:v>36208.595472007502</c:v>
                </c:pt>
                <c:pt idx="3824">
                  <c:v>36875.798279821101</c:v>
                </c:pt>
                <c:pt idx="3825">
                  <c:v>35636.5505641208</c:v>
                </c:pt>
                <c:pt idx="3826">
                  <c:v>37668.632160147594</c:v>
                </c:pt>
                <c:pt idx="3827">
                  <c:v>37458.662585404905</c:v>
                </c:pt>
                <c:pt idx="3828">
                  <c:v>35066.967185559697</c:v>
                </c:pt>
                <c:pt idx="3829">
                  <c:v>35933.128413526203</c:v>
                </c:pt>
                <c:pt idx="3830">
                  <c:v>36621.172065784704</c:v>
                </c:pt>
                <c:pt idx="3831">
                  <c:v>36662.14480989</c:v>
                </c:pt>
                <c:pt idx="3832">
                  <c:v>38968.163077985402</c:v>
                </c:pt>
                <c:pt idx="3833">
                  <c:v>35803.315322480601</c:v>
                </c:pt>
                <c:pt idx="3834">
                  <c:v>38042.0363712002</c:v>
                </c:pt>
                <c:pt idx="3835">
                  <c:v>36814.571664895499</c:v>
                </c:pt>
                <c:pt idx="3836">
                  <c:v>35319.255248514404</c:v>
                </c:pt>
                <c:pt idx="3837">
                  <c:v>36905.654665499504</c:v>
                </c:pt>
                <c:pt idx="3838">
                  <c:v>39074.920348295302</c:v>
                </c:pt>
                <c:pt idx="3839">
                  <c:v>38330.966271504498</c:v>
                </c:pt>
                <c:pt idx="3840">
                  <c:v>37775.378890674896</c:v>
                </c:pt>
                <c:pt idx="3841">
                  <c:v>37333.581100416806</c:v>
                </c:pt>
                <c:pt idx="3842">
                  <c:v>35498.368523191006</c:v>
                </c:pt>
                <c:pt idx="3843">
                  <c:v>37484.957222330901</c:v>
                </c:pt>
                <c:pt idx="3844">
                  <c:v>36493.1790073511</c:v>
                </c:pt>
                <c:pt idx="3845">
                  <c:v>34028.450477350794</c:v>
                </c:pt>
                <c:pt idx="3846">
                  <c:v>37846.092568965803</c:v>
                </c:pt>
                <c:pt idx="3847">
                  <c:v>35722.019472924003</c:v>
                </c:pt>
                <c:pt idx="3848">
                  <c:v>38258.743211810506</c:v>
                </c:pt>
                <c:pt idx="3849">
                  <c:v>37302.359505891305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37712.385132501498</c:v>
                </c:pt>
                <c:pt idx="3853">
                  <c:v>34760.550540764103</c:v>
                </c:pt>
                <c:pt idx="3854">
                  <c:v>37552.833834543198</c:v>
                </c:pt>
                <c:pt idx="3855">
                  <c:v>38129.4623761158</c:v>
                </c:pt>
                <c:pt idx="3856">
                  <c:v>36186.631260403199</c:v>
                </c:pt>
                <c:pt idx="3857">
                  <c:v>34884.638567012502</c:v>
                </c:pt>
                <c:pt idx="3858">
                  <c:v>36844.0722242825</c:v>
                </c:pt>
                <c:pt idx="3859">
                  <c:v>36627.043296877004</c:v>
                </c:pt>
                <c:pt idx="3860">
                  <c:v>37387.869837971899</c:v>
                </c:pt>
                <c:pt idx="3861">
                  <c:v>37686.768117182102</c:v>
                </c:pt>
                <c:pt idx="3862">
                  <c:v>37698.978266298596</c:v>
                </c:pt>
                <c:pt idx="3863">
                  <c:v>36352.905107774393</c:v>
                </c:pt>
                <c:pt idx="3864">
                  <c:v>37876.290993445698</c:v>
                </c:pt>
                <c:pt idx="3865">
                  <c:v>36308.443579191793</c:v>
                </c:pt>
                <c:pt idx="3866">
                  <c:v>36663.837670743698</c:v>
                </c:pt>
                <c:pt idx="3867">
                  <c:v>36580.466405180901</c:v>
                </c:pt>
                <c:pt idx="3868">
                  <c:v>39542.933948657606</c:v>
                </c:pt>
                <c:pt idx="3869">
                  <c:v>36778.914325621401</c:v>
                </c:pt>
                <c:pt idx="3870">
                  <c:v>36868.782805274706</c:v>
                </c:pt>
                <c:pt idx="3871">
                  <c:v>36357.264206084998</c:v>
                </c:pt>
                <c:pt idx="3872">
                  <c:v>36355.393937315799</c:v>
                </c:pt>
                <c:pt idx="3873">
                  <c:v>36532.185931849002</c:v>
                </c:pt>
                <c:pt idx="3874">
                  <c:v>36275.278731860803</c:v>
                </c:pt>
                <c:pt idx="3875">
                  <c:v>37947.769980087498</c:v>
                </c:pt>
                <c:pt idx="3876">
                  <c:v>36359.577932851302</c:v>
                </c:pt>
                <c:pt idx="3877">
                  <c:v>39791.725835020297</c:v>
                </c:pt>
                <c:pt idx="3878">
                  <c:v>36914.807482735399</c:v>
                </c:pt>
                <c:pt idx="3879">
                  <c:v>35154.198841187201</c:v>
                </c:pt>
                <c:pt idx="3880">
                  <c:v>38792.341648833899</c:v>
                </c:pt>
                <c:pt idx="3881">
                  <c:v>36060.681614093803</c:v>
                </c:pt>
                <c:pt idx="3882">
                  <c:v>36079.131192941801</c:v>
                </c:pt>
                <c:pt idx="3883">
                  <c:v>38201.007524400098</c:v>
                </c:pt>
                <c:pt idx="3884">
                  <c:v>35792.852558078397</c:v>
                </c:pt>
                <c:pt idx="3885">
                  <c:v>36079.077015895804</c:v>
                </c:pt>
                <c:pt idx="3886">
                  <c:v>36165.963826834901</c:v>
                </c:pt>
                <c:pt idx="3887">
                  <c:v>36553.391549640801</c:v>
                </c:pt>
                <c:pt idx="3888">
                  <c:v>38002.8799754801</c:v>
                </c:pt>
                <c:pt idx="3889">
                  <c:v>36678.391920876194</c:v>
                </c:pt>
                <c:pt idx="3890">
                  <c:v>38360.155464186297</c:v>
                </c:pt>
                <c:pt idx="3891">
                  <c:v>36362.941605790402</c:v>
                </c:pt>
                <c:pt idx="3892">
                  <c:v>35939.5680893682</c:v>
                </c:pt>
                <c:pt idx="3893">
                  <c:v>38154.429552964502</c:v>
                </c:pt>
                <c:pt idx="3894">
                  <c:v>34982.829488969597</c:v>
                </c:pt>
                <c:pt idx="3895">
                  <c:v>41727.372285566606</c:v>
                </c:pt>
                <c:pt idx="3896">
                  <c:v>35741.135633881102</c:v>
                </c:pt>
                <c:pt idx="3897">
                  <c:v>34689.121913519499</c:v>
                </c:pt>
                <c:pt idx="3898">
                  <c:v>36912.394759554998</c:v>
                </c:pt>
                <c:pt idx="3899">
                  <c:v>36614.144752247601</c:v>
                </c:pt>
                <c:pt idx="3900">
                  <c:v>38723.564683512901</c:v>
                </c:pt>
                <c:pt idx="3901">
                  <c:v>36060.482825314895</c:v>
                </c:pt>
                <c:pt idx="3902">
                  <c:v>39789.938617495704</c:v>
                </c:pt>
                <c:pt idx="3903">
                  <c:v>36770.286904802706</c:v>
                </c:pt>
                <c:pt idx="3904">
                  <c:v>40631.9520636671</c:v>
                </c:pt>
                <c:pt idx="3905">
                  <c:v>37561.880379236696</c:v>
                </c:pt>
                <c:pt idx="3906">
                  <c:v>34868.687842289801</c:v>
                </c:pt>
                <c:pt idx="3907">
                  <c:v>36732.392314049604</c:v>
                </c:pt>
                <c:pt idx="3908">
                  <c:v>40547.594383855001</c:v>
                </c:pt>
                <c:pt idx="3909">
                  <c:v>37792.252485477198</c:v>
                </c:pt>
                <c:pt idx="3910">
                  <c:v>39743.381812566702</c:v>
                </c:pt>
                <c:pt idx="3911">
                  <c:v>37370.856470915198</c:v>
                </c:pt>
                <c:pt idx="3912">
                  <c:v>36305.098239237603</c:v>
                </c:pt>
                <c:pt idx="3913">
                  <c:v>34573.862401339902</c:v>
                </c:pt>
                <c:pt idx="3914">
                  <c:v>41475.813314223808</c:v>
                </c:pt>
                <c:pt idx="3915">
                  <c:v>36948.366604787298</c:v>
                </c:pt>
                <c:pt idx="3916">
                  <c:v>35028.215746439004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36458.358408702392</c:v>
                </c:pt>
                <c:pt idx="3920">
                  <c:v>35291.856920672799</c:v>
                </c:pt>
                <c:pt idx="3921">
                  <c:v>37129.946759451501</c:v>
                </c:pt>
                <c:pt idx="3922">
                  <c:v>35726.944875686102</c:v>
                </c:pt>
                <c:pt idx="3923">
                  <c:v>36900.9857421868</c:v>
                </c:pt>
                <c:pt idx="3924">
                  <c:v>40686.395523366402</c:v>
                </c:pt>
                <c:pt idx="3925">
                  <c:v>34222.479488540703</c:v>
                </c:pt>
                <c:pt idx="3926">
                  <c:v>37674.153965172096</c:v>
                </c:pt>
                <c:pt idx="3927">
                  <c:v>36444.8262370663</c:v>
                </c:pt>
                <c:pt idx="3928">
                  <c:v>36761.653638304997</c:v>
                </c:pt>
                <c:pt idx="3929">
                  <c:v>37060.272609372303</c:v>
                </c:pt>
                <c:pt idx="3930">
                  <c:v>40400.006117779398</c:v>
                </c:pt>
                <c:pt idx="3931">
                  <c:v>36145.290838909001</c:v>
                </c:pt>
                <c:pt idx="3932">
                  <c:v>36370.277580118702</c:v>
                </c:pt>
                <c:pt idx="3933">
                  <c:v>35761.388302727108</c:v>
                </c:pt>
                <c:pt idx="3934">
                  <c:v>36257.928510473605</c:v>
                </c:pt>
                <c:pt idx="3935">
                  <c:v>35834.707895202606</c:v>
                </c:pt>
                <c:pt idx="3936">
                  <c:v>35100.155926751104</c:v>
                </c:pt>
                <c:pt idx="3937">
                  <c:v>35932.584946791503</c:v>
                </c:pt>
                <c:pt idx="3938">
                  <c:v>37032.965343557604</c:v>
                </c:pt>
                <c:pt idx="3939">
                  <c:v>37988.982722070003</c:v>
                </c:pt>
                <c:pt idx="3940">
                  <c:v>37722.152615955201</c:v>
                </c:pt>
                <c:pt idx="3941">
                  <c:v>35978.573507535701</c:v>
                </c:pt>
                <c:pt idx="3942">
                  <c:v>37694.5060374924</c:v>
                </c:pt>
                <c:pt idx="3943">
                  <c:v>37350.443631164904</c:v>
                </c:pt>
                <c:pt idx="3944">
                  <c:v>37023.692121654807</c:v>
                </c:pt>
                <c:pt idx="3945">
                  <c:v>36534.365260224302</c:v>
                </c:pt>
                <c:pt idx="3946">
                  <c:v>36675.552816394193</c:v>
                </c:pt>
                <c:pt idx="3947">
                  <c:v>36783.510347191099</c:v>
                </c:pt>
                <c:pt idx="3948">
                  <c:v>36745.588018363997</c:v>
                </c:pt>
                <c:pt idx="3949">
                  <c:v>38029.362426624</c:v>
                </c:pt>
                <c:pt idx="3950">
                  <c:v>38496.127503492498</c:v>
                </c:pt>
                <c:pt idx="3951">
                  <c:v>37663.0495617056</c:v>
                </c:pt>
                <c:pt idx="3952">
                  <c:v>36339.453463281199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42196.989902348199</c:v>
                </c:pt>
                <c:pt idx="3956">
                  <c:v>38303.548392496305</c:v>
                </c:pt>
                <c:pt idx="3957">
                  <c:v>37451.554829960201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42677.288185046302</c:v>
                </c:pt>
                <c:pt idx="3961">
                  <c:v>33814.4716084088</c:v>
                </c:pt>
                <c:pt idx="3962">
                  <c:v>39900.200525453096</c:v>
                </c:pt>
                <c:pt idx="3963">
                  <c:v>38101.814331372399</c:v>
                </c:pt>
                <c:pt idx="3964">
                  <c:v>40504.762597075307</c:v>
                </c:pt>
                <c:pt idx="3965">
                  <c:v>36638.2230953822</c:v>
                </c:pt>
                <c:pt idx="3966">
                  <c:v>36955.286735953108</c:v>
                </c:pt>
                <c:pt idx="3967">
                  <c:v>39068.356496425404</c:v>
                </c:pt>
                <c:pt idx="3968">
                  <c:v>36172.978525685292</c:v>
                </c:pt>
                <c:pt idx="3969">
                  <c:v>34901.347733519608</c:v>
                </c:pt>
                <c:pt idx="3970">
                  <c:v>38951.724763347098</c:v>
                </c:pt>
                <c:pt idx="3971">
                  <c:v>35148.350010288399</c:v>
                </c:pt>
                <c:pt idx="3972">
                  <c:v>39387.432160375596</c:v>
                </c:pt>
                <c:pt idx="3973">
                  <c:v>36034.9187111672</c:v>
                </c:pt>
                <c:pt idx="3974">
                  <c:v>36218.474909648699</c:v>
                </c:pt>
                <c:pt idx="3975">
                  <c:v>37067.088530697307</c:v>
                </c:pt>
                <c:pt idx="3976">
                  <c:v>37298.065556897898</c:v>
                </c:pt>
                <c:pt idx="3977">
                  <c:v>36095.2649091399</c:v>
                </c:pt>
                <c:pt idx="3978">
                  <c:v>34175.697525819996</c:v>
                </c:pt>
                <c:pt idx="3979">
                  <c:v>36335.863476645507</c:v>
                </c:pt>
                <c:pt idx="3980">
                  <c:v>39042.081415636494</c:v>
                </c:pt>
                <c:pt idx="3981">
                  <c:v>38420.999196999102</c:v>
                </c:pt>
                <c:pt idx="3982">
                  <c:v>40284.626326780301</c:v>
                </c:pt>
                <c:pt idx="3983">
                  <c:v>38711.128276487099</c:v>
                </c:pt>
                <c:pt idx="3984">
                  <c:v>38814.373297126993</c:v>
                </c:pt>
                <c:pt idx="3985">
                  <c:v>35504.332300421505</c:v>
                </c:pt>
                <c:pt idx="3986">
                  <c:v>39224.096239674793</c:v>
                </c:pt>
                <c:pt idx="3987">
                  <c:v>35220.947666788299</c:v>
                </c:pt>
                <c:pt idx="3988">
                  <c:v>37476.921134702498</c:v>
                </c:pt>
                <c:pt idx="3989">
                  <c:v>36853.055393717106</c:v>
                </c:pt>
                <c:pt idx="3990">
                  <c:v>38858.482375546198</c:v>
                </c:pt>
                <c:pt idx="3991">
                  <c:v>39003.6226535885</c:v>
                </c:pt>
                <c:pt idx="3992">
                  <c:v>36625.190412044103</c:v>
                </c:pt>
                <c:pt idx="3993">
                  <c:v>37848.660416916398</c:v>
                </c:pt>
                <c:pt idx="3994">
                  <c:v>37013.538248601501</c:v>
                </c:pt>
                <c:pt idx="3995">
                  <c:v>35673.148807056903</c:v>
                </c:pt>
                <c:pt idx="3996">
                  <c:v>37233.436371348798</c:v>
                </c:pt>
                <c:pt idx="3997">
                  <c:v>36766.053687290303</c:v>
                </c:pt>
                <c:pt idx="3998">
                  <c:v>34889.418889961496</c:v>
                </c:pt>
                <c:pt idx="3999">
                  <c:v>35341.315440193102</c:v>
                </c:pt>
                <c:pt idx="4000">
                  <c:v>36781.857837528005</c:v>
                </c:pt>
                <c:pt idx="4001">
                  <c:v>37025.153829743802</c:v>
                </c:pt>
                <c:pt idx="4002">
                  <c:v>37375.336300194205</c:v>
                </c:pt>
                <c:pt idx="4003">
                  <c:v>35379.806916804897</c:v>
                </c:pt>
                <c:pt idx="4004">
                  <c:v>36954.951166475199</c:v>
                </c:pt>
                <c:pt idx="4005">
                  <c:v>35754.303914946402</c:v>
                </c:pt>
                <c:pt idx="4006">
                  <c:v>39325.224138022902</c:v>
                </c:pt>
                <c:pt idx="4007">
                  <c:v>36631.517863248999</c:v>
                </c:pt>
                <c:pt idx="4008">
                  <c:v>39567.034663052997</c:v>
                </c:pt>
                <c:pt idx="4009">
                  <c:v>36515.350399516101</c:v>
                </c:pt>
                <c:pt idx="4010">
                  <c:v>36107.818904161701</c:v>
                </c:pt>
                <c:pt idx="4011">
                  <c:v>36544.151838303194</c:v>
                </c:pt>
                <c:pt idx="4012">
                  <c:v>37544.301434319299</c:v>
                </c:pt>
                <c:pt idx="4013">
                  <c:v>38019.615180167304</c:v>
                </c:pt>
                <c:pt idx="4014">
                  <c:v>35378.522242849998</c:v>
                </c:pt>
                <c:pt idx="4015">
                  <c:v>36734.520698203502</c:v>
                </c:pt>
                <c:pt idx="4016">
                  <c:v>38526.147105247699</c:v>
                </c:pt>
                <c:pt idx="4017">
                  <c:v>37536.481956324998</c:v>
                </c:pt>
                <c:pt idx="4018">
                  <c:v>36686.400066339404</c:v>
                </c:pt>
                <c:pt idx="4019">
                  <c:v>36357.161387861503</c:v>
                </c:pt>
                <c:pt idx="4020">
                  <c:v>34521.910842401994</c:v>
                </c:pt>
                <c:pt idx="4021">
                  <c:v>39004.583073546004</c:v>
                </c:pt>
                <c:pt idx="4022">
                  <c:v>38839.891084577408</c:v>
                </c:pt>
                <c:pt idx="4023">
                  <c:v>38803.467250502901</c:v>
                </c:pt>
                <c:pt idx="4024">
                  <c:v>40542.040229722697</c:v>
                </c:pt>
                <c:pt idx="4025">
                  <c:v>38012.077462181696</c:v>
                </c:pt>
                <c:pt idx="4026">
                  <c:v>36050.434116856602</c:v>
                </c:pt>
                <c:pt idx="4027">
                  <c:v>36943.995994423</c:v>
                </c:pt>
                <c:pt idx="4028">
                  <c:v>36220.427596626105</c:v>
                </c:pt>
                <c:pt idx="4029">
                  <c:v>35625.544133871001</c:v>
                </c:pt>
                <c:pt idx="4030">
                  <c:v>34875.762191540103</c:v>
                </c:pt>
                <c:pt idx="4031">
                  <c:v>38532.900357372404</c:v>
                </c:pt>
                <c:pt idx="4032">
                  <c:v>37863.320936192104</c:v>
                </c:pt>
                <c:pt idx="4033">
                  <c:v>39073.513361213802</c:v>
                </c:pt>
                <c:pt idx="4034">
                  <c:v>38527.659129868101</c:v>
                </c:pt>
                <c:pt idx="4035">
                  <c:v>38468.501135954299</c:v>
                </c:pt>
                <c:pt idx="4036">
                  <c:v>36350.5140703121</c:v>
                </c:pt>
                <c:pt idx="4037">
                  <c:v>36053.021422519298</c:v>
                </c:pt>
                <c:pt idx="4038">
                  <c:v>35550.625266622999</c:v>
                </c:pt>
                <c:pt idx="4039">
                  <c:v>37239.330319120898</c:v>
                </c:pt>
                <c:pt idx="4040">
                  <c:v>35078.740747950098</c:v>
                </c:pt>
                <c:pt idx="4041">
                  <c:v>36424.769622715401</c:v>
                </c:pt>
                <c:pt idx="4042">
                  <c:v>33689.055936085402</c:v>
                </c:pt>
                <c:pt idx="4043">
                  <c:v>36500.232540437195</c:v>
                </c:pt>
                <c:pt idx="4044">
                  <c:v>37723.301657845805</c:v>
                </c:pt>
                <c:pt idx="4045">
                  <c:v>35083.528417124107</c:v>
                </c:pt>
                <c:pt idx="4046">
                  <c:v>39414.517863615598</c:v>
                </c:pt>
                <c:pt idx="4047">
                  <c:v>38079.8667933244</c:v>
                </c:pt>
                <c:pt idx="4048">
                  <c:v>36669.167572830804</c:v>
                </c:pt>
                <c:pt idx="4049">
                  <c:v>35487.568025605498</c:v>
                </c:pt>
                <c:pt idx="4050">
                  <c:v>39098.297394112102</c:v>
                </c:pt>
                <c:pt idx="4051">
                  <c:v>36162.399396043402</c:v>
                </c:pt>
                <c:pt idx="4052">
                  <c:v>35937.990950068299</c:v>
                </c:pt>
                <c:pt idx="4053">
                  <c:v>39886.435237274498</c:v>
                </c:pt>
                <c:pt idx="4054">
                  <c:v>36415.307516094501</c:v>
                </c:pt>
                <c:pt idx="4055">
                  <c:v>37376.195038370002</c:v>
                </c:pt>
                <c:pt idx="4056">
                  <c:v>38174.4716247916</c:v>
                </c:pt>
                <c:pt idx="4057">
                  <c:v>35795.989433237206</c:v>
                </c:pt>
                <c:pt idx="4058">
                  <c:v>39859.377141600497</c:v>
                </c:pt>
                <c:pt idx="4059">
                  <c:v>36874.107219650905</c:v>
                </c:pt>
                <c:pt idx="4060">
                  <c:v>39322.171822369506</c:v>
                </c:pt>
                <c:pt idx="4061">
                  <c:v>35326.511839215804</c:v>
                </c:pt>
                <c:pt idx="4062">
                  <c:v>37100.749365489391</c:v>
                </c:pt>
                <c:pt idx="4063">
                  <c:v>38939.327519960199</c:v>
                </c:pt>
                <c:pt idx="4064">
                  <c:v>36269.745568385602</c:v>
                </c:pt>
                <c:pt idx="4065">
                  <c:v>34522.621802120804</c:v>
                </c:pt>
                <c:pt idx="4066">
                  <c:v>37358.0169422381</c:v>
                </c:pt>
                <c:pt idx="4067">
                  <c:v>35966.119407521794</c:v>
                </c:pt>
                <c:pt idx="4068">
                  <c:v>33816.6797910327</c:v>
                </c:pt>
                <c:pt idx="4069">
                  <c:v>37505.726707275695</c:v>
                </c:pt>
                <c:pt idx="4070">
                  <c:v>35818.748251197998</c:v>
                </c:pt>
                <c:pt idx="4071">
                  <c:v>34190.050388632095</c:v>
                </c:pt>
                <c:pt idx="4072">
                  <c:v>34888.948302274905</c:v>
                </c:pt>
                <c:pt idx="4073">
                  <c:v>35998.055439088399</c:v>
                </c:pt>
                <c:pt idx="4074">
                  <c:v>37063.587236886298</c:v>
                </c:pt>
                <c:pt idx="4075">
                  <c:v>36318.250489216196</c:v>
                </c:pt>
                <c:pt idx="4076">
                  <c:v>36072.819034407999</c:v>
                </c:pt>
                <c:pt idx="4077">
                  <c:v>34867.459108598305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36497.555025984693</c:v>
                </c:pt>
                <c:pt idx="4081">
                  <c:v>35030.653292217801</c:v>
                </c:pt>
                <c:pt idx="4082">
                  <c:v>37670.538553315098</c:v>
                </c:pt>
                <c:pt idx="4083">
                  <c:v>34361.044474583803</c:v>
                </c:pt>
                <c:pt idx="4084">
                  <c:v>36544.898258885907</c:v>
                </c:pt>
                <c:pt idx="4085">
                  <c:v>40733.980444835608</c:v>
                </c:pt>
                <c:pt idx="4086">
                  <c:v>37632.462871877506</c:v>
                </c:pt>
                <c:pt idx="4087">
                  <c:v>37960.517451673993</c:v>
                </c:pt>
                <c:pt idx="4088">
                  <c:v>37453.289993488099</c:v>
                </c:pt>
                <c:pt idx="4089">
                  <c:v>36695.264524715501</c:v>
                </c:pt>
                <c:pt idx="4090">
                  <c:v>36322.785900137897</c:v>
                </c:pt>
                <c:pt idx="4091">
                  <c:v>37611.2144296599</c:v>
                </c:pt>
                <c:pt idx="4092">
                  <c:v>37981.876769555303</c:v>
                </c:pt>
                <c:pt idx="4093">
                  <c:v>35699.809071861207</c:v>
                </c:pt>
                <c:pt idx="4094">
                  <c:v>36300.516320310708</c:v>
                </c:pt>
                <c:pt idx="4095">
                  <c:v>40792.440922437898</c:v>
                </c:pt>
                <c:pt idx="4096">
                  <c:v>36309.536614046898</c:v>
                </c:pt>
                <c:pt idx="4097">
                  <c:v>38129.030489176897</c:v>
                </c:pt>
                <c:pt idx="4098">
                  <c:v>36818.560474214799</c:v>
                </c:pt>
                <c:pt idx="4099">
                  <c:v>39930.709475824697</c:v>
                </c:pt>
                <c:pt idx="4100">
                  <c:v>37325.781682690606</c:v>
                </c:pt>
                <c:pt idx="4101">
                  <c:v>36618.972213114801</c:v>
                </c:pt>
                <c:pt idx="4102">
                  <c:v>36355.403879818899</c:v>
                </c:pt>
                <c:pt idx="4103">
                  <c:v>37731.7973281991</c:v>
                </c:pt>
                <c:pt idx="4104">
                  <c:v>36743.987403395207</c:v>
                </c:pt>
                <c:pt idx="4105">
                  <c:v>37311.523847125602</c:v>
                </c:pt>
                <c:pt idx="4106">
                  <c:v>38158.4456423308</c:v>
                </c:pt>
                <c:pt idx="4107">
                  <c:v>36777.938794733804</c:v>
                </c:pt>
                <c:pt idx="4108">
                  <c:v>38224.504085094799</c:v>
                </c:pt>
                <c:pt idx="4109">
                  <c:v>35908.007135081003</c:v>
                </c:pt>
                <c:pt idx="4110">
                  <c:v>37623.760503451107</c:v>
                </c:pt>
                <c:pt idx="4111">
                  <c:v>36616.256165400308</c:v>
                </c:pt>
                <c:pt idx="4112">
                  <c:v>36213.472975115801</c:v>
                </c:pt>
                <c:pt idx="4113">
                  <c:v>35296.318456865498</c:v>
                </c:pt>
                <c:pt idx="4114">
                  <c:v>38318.616002864597</c:v>
                </c:pt>
                <c:pt idx="4115">
                  <c:v>36729.5283056482</c:v>
                </c:pt>
                <c:pt idx="4116">
                  <c:v>37893.945553832702</c:v>
                </c:pt>
                <c:pt idx="4117">
                  <c:v>42036.362322591696</c:v>
                </c:pt>
                <c:pt idx="4118">
                  <c:v>38841.854427615399</c:v>
                </c:pt>
                <c:pt idx="4119">
                  <c:v>37746.522231666298</c:v>
                </c:pt>
                <c:pt idx="4120">
                  <c:v>36552.421357284096</c:v>
                </c:pt>
                <c:pt idx="4121">
                  <c:v>35556.688984353706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35356.722699099395</c:v>
                </c:pt>
                <c:pt idx="4125">
                  <c:v>35051.696316879403</c:v>
                </c:pt>
                <c:pt idx="4126">
                  <c:v>37098.674801586203</c:v>
                </c:pt>
                <c:pt idx="4127">
                  <c:v>44263.109776182006</c:v>
                </c:pt>
                <c:pt idx="4128">
                  <c:v>36894.902608409102</c:v>
                </c:pt>
                <c:pt idx="4129">
                  <c:v>35107.402352876903</c:v>
                </c:pt>
                <c:pt idx="4130">
                  <c:v>38724.426861205502</c:v>
                </c:pt>
                <c:pt idx="4131">
                  <c:v>39075.300157125595</c:v>
                </c:pt>
                <c:pt idx="4132">
                  <c:v>36993.004459227399</c:v>
                </c:pt>
                <c:pt idx="4133">
                  <c:v>36290.491712014802</c:v>
                </c:pt>
                <c:pt idx="4134">
                  <c:v>39801.788060148603</c:v>
                </c:pt>
                <c:pt idx="4135">
                  <c:v>38594.220413093695</c:v>
                </c:pt>
                <c:pt idx="4136">
                  <c:v>38902.648650784002</c:v>
                </c:pt>
                <c:pt idx="4137">
                  <c:v>40404.515736194298</c:v>
                </c:pt>
                <c:pt idx="4138">
                  <c:v>35687.779319399502</c:v>
                </c:pt>
                <c:pt idx="4139">
                  <c:v>37924.935873402697</c:v>
                </c:pt>
                <c:pt idx="4140">
                  <c:v>34446.427298519404</c:v>
                </c:pt>
                <c:pt idx="4141">
                  <c:v>34676.382267687397</c:v>
                </c:pt>
                <c:pt idx="4142">
                  <c:v>41233.7187064686</c:v>
                </c:pt>
                <c:pt idx="4143">
                  <c:v>36223.239113516101</c:v>
                </c:pt>
                <c:pt idx="4144">
                  <c:v>35557.265501368092</c:v>
                </c:pt>
                <c:pt idx="4145">
                  <c:v>34416.4933707245</c:v>
                </c:pt>
                <c:pt idx="4146">
                  <c:v>37897.842481692198</c:v>
                </c:pt>
                <c:pt idx="4147">
                  <c:v>37535.066503511996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36343.010471874601</c:v>
                </c:pt>
                <c:pt idx="4151">
                  <c:v>36517.735273303297</c:v>
                </c:pt>
                <c:pt idx="4152">
                  <c:v>36742.509017876699</c:v>
                </c:pt>
                <c:pt idx="4153">
                  <c:v>36863.509231950098</c:v>
                </c:pt>
                <c:pt idx="4154">
                  <c:v>35023.230400976303</c:v>
                </c:pt>
                <c:pt idx="4155">
                  <c:v>35058.406725598201</c:v>
                </c:pt>
                <c:pt idx="4156">
                  <c:v>34752.702063088102</c:v>
                </c:pt>
                <c:pt idx="4157">
                  <c:v>37795.359296258495</c:v>
                </c:pt>
                <c:pt idx="4158">
                  <c:v>38644.566727418205</c:v>
                </c:pt>
                <c:pt idx="4159">
                  <c:v>35190.182531745595</c:v>
                </c:pt>
                <c:pt idx="4160">
                  <c:v>35788.120266583792</c:v>
                </c:pt>
                <c:pt idx="4161">
                  <c:v>37074.303835278399</c:v>
                </c:pt>
                <c:pt idx="4162">
                  <c:v>36778.324599296699</c:v>
                </c:pt>
                <c:pt idx="4163">
                  <c:v>40476.669334941202</c:v>
                </c:pt>
                <c:pt idx="4164">
                  <c:v>38303.405754049898</c:v>
                </c:pt>
                <c:pt idx="4165">
                  <c:v>37488.427710766104</c:v>
                </c:pt>
                <c:pt idx="4166">
                  <c:v>37280.528347303494</c:v>
                </c:pt>
                <c:pt idx="4167">
                  <c:v>37972.091305877504</c:v>
                </c:pt>
                <c:pt idx="4168">
                  <c:v>37516.320463743898</c:v>
                </c:pt>
                <c:pt idx="4169">
                  <c:v>32720.641951026202</c:v>
                </c:pt>
                <c:pt idx="4170">
                  <c:v>35477.477905969106</c:v>
                </c:pt>
                <c:pt idx="4171">
                  <c:v>37056.487868839904</c:v>
                </c:pt>
                <c:pt idx="4172">
                  <c:v>38154.3166943611</c:v>
                </c:pt>
                <c:pt idx="4173">
                  <c:v>37303.019813400504</c:v>
                </c:pt>
                <c:pt idx="4174">
                  <c:v>38101.764052959697</c:v>
                </c:pt>
                <c:pt idx="4175">
                  <c:v>41787.198434846694</c:v>
                </c:pt>
                <c:pt idx="4176">
                  <c:v>37545.787489451395</c:v>
                </c:pt>
                <c:pt idx="4177">
                  <c:v>35852.345739528202</c:v>
                </c:pt>
                <c:pt idx="4178">
                  <c:v>37536.1685198165</c:v>
                </c:pt>
                <c:pt idx="4179">
                  <c:v>39810.409824100207</c:v>
                </c:pt>
                <c:pt idx="4180">
                  <c:v>36375.046098014398</c:v>
                </c:pt>
                <c:pt idx="4181">
                  <c:v>36874.827911240202</c:v>
                </c:pt>
                <c:pt idx="4182">
                  <c:v>36244.886884893902</c:v>
                </c:pt>
                <c:pt idx="4183">
                  <c:v>38674.431881655197</c:v>
                </c:pt>
                <c:pt idx="4184">
                  <c:v>35666.551257669904</c:v>
                </c:pt>
                <c:pt idx="4185">
                  <c:v>36197.2674464015</c:v>
                </c:pt>
                <c:pt idx="4186">
                  <c:v>37225.223749619698</c:v>
                </c:pt>
                <c:pt idx="4187">
                  <c:v>37968.7952821898</c:v>
                </c:pt>
                <c:pt idx="4188">
                  <c:v>38422.154863076095</c:v>
                </c:pt>
                <c:pt idx="4189">
                  <c:v>34151.162637715999</c:v>
                </c:pt>
                <c:pt idx="4190">
                  <c:v>36325.017160832402</c:v>
                </c:pt>
                <c:pt idx="4191">
                  <c:v>35472.053748893697</c:v>
                </c:pt>
                <c:pt idx="4192">
                  <c:v>38951.300436008707</c:v>
                </c:pt>
                <c:pt idx="4193">
                  <c:v>36588.114762687197</c:v>
                </c:pt>
                <c:pt idx="4194">
                  <c:v>38336.356443214099</c:v>
                </c:pt>
                <c:pt idx="4195">
                  <c:v>41726.720925531496</c:v>
                </c:pt>
                <c:pt idx="4196">
                  <c:v>36441.436775823197</c:v>
                </c:pt>
                <c:pt idx="4197">
                  <c:v>36963.6187568881</c:v>
                </c:pt>
                <c:pt idx="4198">
                  <c:v>38357.846268114699</c:v>
                </c:pt>
                <c:pt idx="4199">
                  <c:v>36793.211458305705</c:v>
                </c:pt>
                <c:pt idx="4200">
                  <c:v>37920.859695934101</c:v>
                </c:pt>
                <c:pt idx="4201">
                  <c:v>36087.461543251702</c:v>
                </c:pt>
                <c:pt idx="4202">
                  <c:v>35093.9465953541</c:v>
                </c:pt>
                <c:pt idx="4203">
                  <c:v>37700.978847526698</c:v>
                </c:pt>
                <c:pt idx="4204">
                  <c:v>36191.185216979604</c:v>
                </c:pt>
                <c:pt idx="4205">
                  <c:v>36540.717813449402</c:v>
                </c:pt>
                <c:pt idx="4206">
                  <c:v>37283.5812962208</c:v>
                </c:pt>
                <c:pt idx="4207">
                  <c:v>38054.604267896197</c:v>
                </c:pt>
                <c:pt idx="4208">
                  <c:v>37237.712021254207</c:v>
                </c:pt>
                <c:pt idx="4209">
                  <c:v>37499.557257787899</c:v>
                </c:pt>
                <c:pt idx="4210">
                  <c:v>39882.779911982601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35617.607668558194</c:v>
                </c:pt>
                <c:pt idx="4214">
                  <c:v>38158.137059271998</c:v>
                </c:pt>
                <c:pt idx="4215">
                  <c:v>35224.481585125701</c:v>
                </c:pt>
                <c:pt idx="4216">
                  <c:v>36055.293985117904</c:v>
                </c:pt>
                <c:pt idx="4217">
                  <c:v>34952.915837088403</c:v>
                </c:pt>
                <c:pt idx="4218">
                  <c:v>37516.360632599099</c:v>
                </c:pt>
                <c:pt idx="4219">
                  <c:v>38095.146558813598</c:v>
                </c:pt>
                <c:pt idx="4220">
                  <c:v>35763.825263486098</c:v>
                </c:pt>
                <c:pt idx="4221">
                  <c:v>36210.710059710502</c:v>
                </c:pt>
                <c:pt idx="4222">
                  <c:v>38942.494265170099</c:v>
                </c:pt>
                <c:pt idx="4223">
                  <c:v>37962.549567925598</c:v>
                </c:pt>
                <c:pt idx="4224">
                  <c:v>36154.674526353301</c:v>
                </c:pt>
                <c:pt idx="4225">
                  <c:v>38707.632567883004</c:v>
                </c:pt>
                <c:pt idx="4226">
                  <c:v>41226.962245277296</c:v>
                </c:pt>
                <c:pt idx="4227">
                  <c:v>37165.281370619006</c:v>
                </c:pt>
                <c:pt idx="4228">
                  <c:v>39355.512028817</c:v>
                </c:pt>
                <c:pt idx="4229">
                  <c:v>39215.558824991793</c:v>
                </c:pt>
                <c:pt idx="4230">
                  <c:v>35689.450789895607</c:v>
                </c:pt>
                <c:pt idx="4231">
                  <c:v>36411.887891726001</c:v>
                </c:pt>
                <c:pt idx="4232">
                  <c:v>37039.248875918405</c:v>
                </c:pt>
                <c:pt idx="4233">
                  <c:v>36238.031885893004</c:v>
                </c:pt>
                <c:pt idx="4234">
                  <c:v>36391.110527528799</c:v>
                </c:pt>
                <c:pt idx="4235">
                  <c:v>34807.974605641299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37030.828150989095</c:v>
                </c:pt>
                <c:pt idx="4239">
                  <c:v>38211.779109050498</c:v>
                </c:pt>
                <c:pt idx="4240">
                  <c:v>36312.366675521393</c:v>
                </c:pt>
                <c:pt idx="4241">
                  <c:v>38238.534137515999</c:v>
                </c:pt>
                <c:pt idx="4242">
                  <c:v>41006.975709361097</c:v>
                </c:pt>
                <c:pt idx="4243">
                  <c:v>35533.746849458301</c:v>
                </c:pt>
                <c:pt idx="4244">
                  <c:v>38953.245957964406</c:v>
                </c:pt>
                <c:pt idx="4245">
                  <c:v>35021.786035968107</c:v>
                </c:pt>
                <c:pt idx="4246">
                  <c:v>38157.827027096006</c:v>
                </c:pt>
                <c:pt idx="4247">
                  <c:v>34366.967901599404</c:v>
                </c:pt>
                <c:pt idx="4248">
                  <c:v>38647.574212104097</c:v>
                </c:pt>
                <c:pt idx="4249">
                  <c:v>37934.049833829791</c:v>
                </c:pt>
                <c:pt idx="4250">
                  <c:v>39444.674439554001</c:v>
                </c:pt>
                <c:pt idx="4251">
                  <c:v>35569.947601858308</c:v>
                </c:pt>
                <c:pt idx="4252">
                  <c:v>34643.948106398995</c:v>
                </c:pt>
                <c:pt idx="4253">
                  <c:v>37463.448946485798</c:v>
                </c:pt>
                <c:pt idx="4254">
                  <c:v>36617.244852258998</c:v>
                </c:pt>
                <c:pt idx="4255">
                  <c:v>35946.552270978704</c:v>
                </c:pt>
                <c:pt idx="4256">
                  <c:v>36516.333074802998</c:v>
                </c:pt>
                <c:pt idx="4257">
                  <c:v>35878.904471026501</c:v>
                </c:pt>
                <c:pt idx="4258">
                  <c:v>35157.817369582495</c:v>
                </c:pt>
                <c:pt idx="4259">
                  <c:v>36464.7821933222</c:v>
                </c:pt>
                <c:pt idx="4260">
                  <c:v>39689.026832126299</c:v>
                </c:pt>
                <c:pt idx="4261">
                  <c:v>36805.631961199499</c:v>
                </c:pt>
                <c:pt idx="4262">
                  <c:v>36744.455500328499</c:v>
                </c:pt>
                <c:pt idx="4263">
                  <c:v>36047.361483666202</c:v>
                </c:pt>
                <c:pt idx="4264">
                  <c:v>38128.193971094399</c:v>
                </c:pt>
                <c:pt idx="4265">
                  <c:v>35381.104600719002</c:v>
                </c:pt>
                <c:pt idx="4266">
                  <c:v>40503.555147486404</c:v>
                </c:pt>
                <c:pt idx="4267">
                  <c:v>36671.894855563005</c:v>
                </c:pt>
                <c:pt idx="4268">
                  <c:v>35848.325251231203</c:v>
                </c:pt>
                <c:pt idx="4269">
                  <c:v>37375.405556955899</c:v>
                </c:pt>
                <c:pt idx="4270">
                  <c:v>40039.313871133403</c:v>
                </c:pt>
                <c:pt idx="4271">
                  <c:v>35987.494153381398</c:v>
                </c:pt>
                <c:pt idx="4272">
                  <c:v>38574.071615009001</c:v>
                </c:pt>
                <c:pt idx="4273">
                  <c:v>37431.219876067102</c:v>
                </c:pt>
                <c:pt idx="4274">
                  <c:v>37660.6486456368</c:v>
                </c:pt>
                <c:pt idx="4275">
                  <c:v>38508.992979334602</c:v>
                </c:pt>
                <c:pt idx="4276">
                  <c:v>40689.082329694502</c:v>
                </c:pt>
                <c:pt idx="4277">
                  <c:v>38933.415985910098</c:v>
                </c:pt>
                <c:pt idx="4278">
                  <c:v>35991.291850351103</c:v>
                </c:pt>
                <c:pt idx="4279">
                  <c:v>34667.556706247597</c:v>
                </c:pt>
                <c:pt idx="4280">
                  <c:v>37247.596881998907</c:v>
                </c:pt>
                <c:pt idx="4281">
                  <c:v>37398.057415450698</c:v>
                </c:pt>
                <c:pt idx="4282">
                  <c:v>37093.4754230689</c:v>
                </c:pt>
                <c:pt idx="4283">
                  <c:v>37494.944375545994</c:v>
                </c:pt>
                <c:pt idx="4284">
                  <c:v>35327.583603080595</c:v>
                </c:pt>
                <c:pt idx="4285">
                  <c:v>37065.611272800801</c:v>
                </c:pt>
                <c:pt idx="4286">
                  <c:v>35422.305521703296</c:v>
                </c:pt>
                <c:pt idx="4287">
                  <c:v>36822.157731744599</c:v>
                </c:pt>
                <c:pt idx="4288">
                  <c:v>41408.169096002603</c:v>
                </c:pt>
                <c:pt idx="4289">
                  <c:v>34897.200248699395</c:v>
                </c:pt>
                <c:pt idx="4290">
                  <c:v>37000.273858931003</c:v>
                </c:pt>
                <c:pt idx="4291">
                  <c:v>38250.532124371704</c:v>
                </c:pt>
                <c:pt idx="4292">
                  <c:v>37283.481159061797</c:v>
                </c:pt>
                <c:pt idx="4293">
                  <c:v>35123.325802946601</c:v>
                </c:pt>
                <c:pt idx="4294">
                  <c:v>36676.688758014599</c:v>
                </c:pt>
                <c:pt idx="4295">
                  <c:v>35921.791354378998</c:v>
                </c:pt>
                <c:pt idx="4296">
                  <c:v>37491.896191591106</c:v>
                </c:pt>
                <c:pt idx="4297">
                  <c:v>39079.506061798696</c:v>
                </c:pt>
                <c:pt idx="4298">
                  <c:v>37241.558823067098</c:v>
                </c:pt>
                <c:pt idx="4299">
                  <c:v>38063.380128467601</c:v>
                </c:pt>
                <c:pt idx="4300">
                  <c:v>38010.5414970977</c:v>
                </c:pt>
                <c:pt idx="4301">
                  <c:v>36733.668555302604</c:v>
                </c:pt>
                <c:pt idx="4302">
                  <c:v>37674.873788956102</c:v>
                </c:pt>
                <c:pt idx="4303">
                  <c:v>40585.112132881797</c:v>
                </c:pt>
                <c:pt idx="4304">
                  <c:v>36858.912836286807</c:v>
                </c:pt>
                <c:pt idx="4305">
                  <c:v>34584.565324342504</c:v>
                </c:pt>
                <c:pt idx="4306">
                  <c:v>35870.173871368301</c:v>
                </c:pt>
                <c:pt idx="4307">
                  <c:v>37709.686169588196</c:v>
                </c:pt>
                <c:pt idx="4308">
                  <c:v>38220.695246887299</c:v>
                </c:pt>
                <c:pt idx="4309">
                  <c:v>37932.828256930101</c:v>
                </c:pt>
                <c:pt idx="4310">
                  <c:v>38724.503406642092</c:v>
                </c:pt>
                <c:pt idx="4311">
                  <c:v>37474.322871480705</c:v>
                </c:pt>
                <c:pt idx="4312">
                  <c:v>35470.372316880894</c:v>
                </c:pt>
                <c:pt idx="4313">
                  <c:v>35840.154369369804</c:v>
                </c:pt>
                <c:pt idx="4314">
                  <c:v>38972.236274183801</c:v>
                </c:pt>
                <c:pt idx="4315">
                  <c:v>40208.490177353902</c:v>
                </c:pt>
                <c:pt idx="4316">
                  <c:v>36574.046980874795</c:v>
                </c:pt>
                <c:pt idx="4317">
                  <c:v>38497.609319374693</c:v>
                </c:pt>
                <c:pt idx="4318">
                  <c:v>39241.362473330199</c:v>
                </c:pt>
                <c:pt idx="4319">
                  <c:v>35891.9569965517</c:v>
                </c:pt>
                <c:pt idx="4320">
                  <c:v>34002.143428792697</c:v>
                </c:pt>
                <c:pt idx="4321">
                  <c:v>35847.413233476</c:v>
                </c:pt>
                <c:pt idx="4322">
                  <c:v>37331.965160077802</c:v>
                </c:pt>
                <c:pt idx="4323">
                  <c:v>34484.099220985801</c:v>
                </c:pt>
                <c:pt idx="4324">
                  <c:v>36883.7591077834</c:v>
                </c:pt>
                <c:pt idx="4325">
                  <c:v>39624.669206395098</c:v>
                </c:pt>
                <c:pt idx="4326">
                  <c:v>38836.043708847203</c:v>
                </c:pt>
                <c:pt idx="4327">
                  <c:v>38280.779012288898</c:v>
                </c:pt>
                <c:pt idx="4328">
                  <c:v>36583.823908624698</c:v>
                </c:pt>
                <c:pt idx="4329">
                  <c:v>38071.363283721104</c:v>
                </c:pt>
                <c:pt idx="4330">
                  <c:v>38780.2243568263</c:v>
                </c:pt>
                <c:pt idx="4331">
                  <c:v>35974.172982919401</c:v>
                </c:pt>
                <c:pt idx="4332">
                  <c:v>38157.211011285799</c:v>
                </c:pt>
                <c:pt idx="4333">
                  <c:v>36952.607337611698</c:v>
                </c:pt>
                <c:pt idx="4334">
                  <c:v>36422.781081870999</c:v>
                </c:pt>
                <c:pt idx="4335">
                  <c:v>39202.896614337296</c:v>
                </c:pt>
                <c:pt idx="4336">
                  <c:v>40717.772532936098</c:v>
                </c:pt>
                <c:pt idx="4337">
                  <c:v>38470.017093618299</c:v>
                </c:pt>
                <c:pt idx="4338">
                  <c:v>36021.601700471205</c:v>
                </c:pt>
                <c:pt idx="4339">
                  <c:v>34484.093873981896</c:v>
                </c:pt>
                <c:pt idx="4340">
                  <c:v>34971.675016957604</c:v>
                </c:pt>
                <c:pt idx="4341">
                  <c:v>35721.232149047501</c:v>
                </c:pt>
                <c:pt idx="4342">
                  <c:v>37680.733047362402</c:v>
                </c:pt>
                <c:pt idx="4343">
                  <c:v>38236.345407018402</c:v>
                </c:pt>
                <c:pt idx="4344">
                  <c:v>34900.474695503399</c:v>
                </c:pt>
                <c:pt idx="4345">
                  <c:v>39538.923284975695</c:v>
                </c:pt>
                <c:pt idx="4346">
                  <c:v>35415.953186828003</c:v>
                </c:pt>
                <c:pt idx="4347">
                  <c:v>35564.3634500318</c:v>
                </c:pt>
                <c:pt idx="4348">
                  <c:v>37387.188299723399</c:v>
                </c:pt>
                <c:pt idx="4349">
                  <c:v>38240.489533850996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35311.883901128196</c:v>
                </c:pt>
                <c:pt idx="4353">
                  <c:v>37635.245767134096</c:v>
                </c:pt>
                <c:pt idx="4354">
                  <c:v>38841.905402422301</c:v>
                </c:pt>
                <c:pt idx="4355">
                  <c:v>36244.193112926499</c:v>
                </c:pt>
                <c:pt idx="4356">
                  <c:v>39252.661501256101</c:v>
                </c:pt>
                <c:pt idx="4357">
                  <c:v>41675.404379201296</c:v>
                </c:pt>
                <c:pt idx="4358">
                  <c:v>38299.849775638599</c:v>
                </c:pt>
                <c:pt idx="4359">
                  <c:v>38707.562064305603</c:v>
                </c:pt>
                <c:pt idx="4360">
                  <c:v>36406.269391434696</c:v>
                </c:pt>
                <c:pt idx="4361">
                  <c:v>34943.602733772699</c:v>
                </c:pt>
                <c:pt idx="4362">
                  <c:v>36536.966893012795</c:v>
                </c:pt>
                <c:pt idx="4363">
                  <c:v>35729.691550208096</c:v>
                </c:pt>
                <c:pt idx="4364">
                  <c:v>37557.488590215697</c:v>
                </c:pt>
                <c:pt idx="4365">
                  <c:v>38711.498032288298</c:v>
                </c:pt>
                <c:pt idx="4366">
                  <c:v>37705.666964240198</c:v>
                </c:pt>
                <c:pt idx="4367">
                  <c:v>38487.910894246299</c:v>
                </c:pt>
                <c:pt idx="4368">
                  <c:v>37286.337929646805</c:v>
                </c:pt>
                <c:pt idx="4369">
                  <c:v>38372.264959380002</c:v>
                </c:pt>
                <c:pt idx="4370">
                  <c:v>37445.568098374904</c:v>
                </c:pt>
                <c:pt idx="4371">
                  <c:v>35889.296641185203</c:v>
                </c:pt>
                <c:pt idx="4372">
                  <c:v>36274.608823434595</c:v>
                </c:pt>
                <c:pt idx="4373">
                  <c:v>40450.045247543501</c:v>
                </c:pt>
                <c:pt idx="4374">
                  <c:v>37422.288389331901</c:v>
                </c:pt>
                <c:pt idx="4375">
                  <c:v>38046.462648794499</c:v>
                </c:pt>
                <c:pt idx="4376">
                  <c:v>35374.553689734093</c:v>
                </c:pt>
                <c:pt idx="4377">
                  <c:v>35799.6550167936</c:v>
                </c:pt>
                <c:pt idx="4378">
                  <c:v>38042.674059016106</c:v>
                </c:pt>
                <c:pt idx="4379">
                  <c:v>35739.563941008702</c:v>
                </c:pt>
                <c:pt idx="4380">
                  <c:v>38146.060890778506</c:v>
                </c:pt>
                <c:pt idx="4381">
                  <c:v>38432.566604527892</c:v>
                </c:pt>
                <c:pt idx="4382">
                  <c:v>34180.668219281593</c:v>
                </c:pt>
                <c:pt idx="4383">
                  <c:v>36651.641919145201</c:v>
                </c:pt>
                <c:pt idx="4384">
                  <c:v>35545.203641989101</c:v>
                </c:pt>
                <c:pt idx="4385">
                  <c:v>36523.180897921797</c:v>
                </c:pt>
                <c:pt idx="4386">
                  <c:v>38122.481416193303</c:v>
                </c:pt>
                <c:pt idx="4387">
                  <c:v>34659.165092412193</c:v>
                </c:pt>
                <c:pt idx="4388">
                  <c:v>39671.933259852507</c:v>
                </c:pt>
                <c:pt idx="4389">
                  <c:v>36996.206380915799</c:v>
                </c:pt>
                <c:pt idx="4390">
                  <c:v>38123.102430599902</c:v>
                </c:pt>
                <c:pt idx="4391">
                  <c:v>37386.748199255497</c:v>
                </c:pt>
                <c:pt idx="4392">
                  <c:v>37337.593803088894</c:v>
                </c:pt>
                <c:pt idx="4393">
                  <c:v>38653.298578635098</c:v>
                </c:pt>
                <c:pt idx="4394">
                  <c:v>34571.502981696103</c:v>
                </c:pt>
                <c:pt idx="4395">
                  <c:v>38750.297880835205</c:v>
                </c:pt>
                <c:pt idx="4396">
                  <c:v>37241.371474432701</c:v>
                </c:pt>
                <c:pt idx="4397">
                  <c:v>37928.282229606499</c:v>
                </c:pt>
                <c:pt idx="4398">
                  <c:v>36918.814259327897</c:v>
                </c:pt>
                <c:pt idx="4399">
                  <c:v>36273.951298993699</c:v>
                </c:pt>
                <c:pt idx="4400">
                  <c:v>35157.553386408203</c:v>
                </c:pt>
                <c:pt idx="4401">
                  <c:v>34349.089376185897</c:v>
                </c:pt>
                <c:pt idx="4402">
                  <c:v>36725.908308849699</c:v>
                </c:pt>
                <c:pt idx="4403">
                  <c:v>37817.684375283105</c:v>
                </c:pt>
                <c:pt idx="4404">
                  <c:v>34968.058422782604</c:v>
                </c:pt>
                <c:pt idx="4405">
                  <c:v>35500.089461090596</c:v>
                </c:pt>
                <c:pt idx="4406">
                  <c:v>36375.159392595502</c:v>
                </c:pt>
                <c:pt idx="4407">
                  <c:v>36987.437492782301</c:v>
                </c:pt>
                <c:pt idx="4408">
                  <c:v>37016.105614025801</c:v>
                </c:pt>
                <c:pt idx="4409">
                  <c:v>36967.404298313195</c:v>
                </c:pt>
                <c:pt idx="4410">
                  <c:v>35339.947738284303</c:v>
                </c:pt>
                <c:pt idx="4411">
                  <c:v>38012.5437206887</c:v>
                </c:pt>
                <c:pt idx="4412">
                  <c:v>37484.057244379001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35419.057100450103</c:v>
                </c:pt>
                <c:pt idx="4416">
                  <c:v>36616.824245579497</c:v>
                </c:pt>
                <c:pt idx="4417">
                  <c:v>36164.166978981491</c:v>
                </c:pt>
                <c:pt idx="4418">
                  <c:v>35547.332182862505</c:v>
                </c:pt>
                <c:pt idx="4419">
                  <c:v>36579.041061440097</c:v>
                </c:pt>
                <c:pt idx="4420">
                  <c:v>39186.478102811205</c:v>
                </c:pt>
                <c:pt idx="4421">
                  <c:v>39278.619252203898</c:v>
                </c:pt>
                <c:pt idx="4422">
                  <c:v>37365.975625111998</c:v>
                </c:pt>
                <c:pt idx="4423">
                  <c:v>37088.866443990104</c:v>
                </c:pt>
                <c:pt idx="4424">
                  <c:v>35615.121042656101</c:v>
                </c:pt>
                <c:pt idx="4425">
                  <c:v>36768.329515343503</c:v>
                </c:pt>
                <c:pt idx="4426">
                  <c:v>38270.803018363295</c:v>
                </c:pt>
                <c:pt idx="4427">
                  <c:v>35870.545519467596</c:v>
                </c:pt>
                <c:pt idx="4428">
                  <c:v>37158.669347650801</c:v>
                </c:pt>
                <c:pt idx="4429">
                  <c:v>37443.662417468702</c:v>
                </c:pt>
                <c:pt idx="4430">
                  <c:v>39535.118730160997</c:v>
                </c:pt>
                <c:pt idx="4431">
                  <c:v>36485.545085382997</c:v>
                </c:pt>
                <c:pt idx="4432">
                  <c:v>36078.885717010693</c:v>
                </c:pt>
                <c:pt idx="4433">
                  <c:v>37324.062496133702</c:v>
                </c:pt>
                <c:pt idx="4434">
                  <c:v>35617.905237924002</c:v>
                </c:pt>
                <c:pt idx="4435">
                  <c:v>39753.023931466698</c:v>
                </c:pt>
                <c:pt idx="4436">
                  <c:v>36853.340937081695</c:v>
                </c:pt>
                <c:pt idx="4437">
                  <c:v>36150.998733930901</c:v>
                </c:pt>
                <c:pt idx="4438">
                  <c:v>37254.503624920297</c:v>
                </c:pt>
                <c:pt idx="4439">
                  <c:v>37412.518059812799</c:v>
                </c:pt>
                <c:pt idx="4440">
                  <c:v>36750.559789641105</c:v>
                </c:pt>
                <c:pt idx="4441">
                  <c:v>35172.491789699998</c:v>
                </c:pt>
                <c:pt idx="4442">
                  <c:v>38447.851170064896</c:v>
                </c:pt>
                <c:pt idx="4443">
                  <c:v>34799.369286102999</c:v>
                </c:pt>
                <c:pt idx="4444">
                  <c:v>35942.616835067005</c:v>
                </c:pt>
                <c:pt idx="4445">
                  <c:v>38446.378363458804</c:v>
                </c:pt>
                <c:pt idx="4446">
                  <c:v>37181.130043113</c:v>
                </c:pt>
                <c:pt idx="4447">
                  <c:v>35871.725892693903</c:v>
                </c:pt>
                <c:pt idx="4448">
                  <c:v>34524.733681088997</c:v>
                </c:pt>
                <c:pt idx="4449">
                  <c:v>35946.911754594796</c:v>
                </c:pt>
                <c:pt idx="4450">
                  <c:v>37975.231195564695</c:v>
                </c:pt>
                <c:pt idx="4451">
                  <c:v>40502.530714438297</c:v>
                </c:pt>
                <c:pt idx="4452">
                  <c:v>38649.616649344505</c:v>
                </c:pt>
                <c:pt idx="4453">
                  <c:v>37029.154919993001</c:v>
                </c:pt>
                <c:pt idx="4454">
                  <c:v>37487.853442348598</c:v>
                </c:pt>
                <c:pt idx="4455">
                  <c:v>36343.349326273106</c:v>
                </c:pt>
                <c:pt idx="4456">
                  <c:v>36710.566418822396</c:v>
                </c:pt>
                <c:pt idx="4457">
                  <c:v>36049.151826342299</c:v>
                </c:pt>
                <c:pt idx="4458">
                  <c:v>39285.264612692401</c:v>
                </c:pt>
                <c:pt idx="4459">
                  <c:v>39220.890449740698</c:v>
                </c:pt>
                <c:pt idx="4460">
                  <c:v>37441.4467213233</c:v>
                </c:pt>
                <c:pt idx="4461">
                  <c:v>42174.707731495604</c:v>
                </c:pt>
                <c:pt idx="4462">
                  <c:v>37039.331161553098</c:v>
                </c:pt>
                <c:pt idx="4463">
                  <c:v>37422.373497760702</c:v>
                </c:pt>
                <c:pt idx="4464">
                  <c:v>39042.238418386303</c:v>
                </c:pt>
                <c:pt idx="4465">
                  <c:v>38424.777132439696</c:v>
                </c:pt>
                <c:pt idx="4466">
                  <c:v>37825.629905378999</c:v>
                </c:pt>
                <c:pt idx="4467">
                  <c:v>39114.851665254799</c:v>
                </c:pt>
                <c:pt idx="4468">
                  <c:v>35119.294944370398</c:v>
                </c:pt>
                <c:pt idx="4469">
                  <c:v>36905.084766632099</c:v>
                </c:pt>
                <c:pt idx="4470">
                  <c:v>35212.354900362901</c:v>
                </c:pt>
                <c:pt idx="4471">
                  <c:v>39399.715175837599</c:v>
                </c:pt>
                <c:pt idx="4472">
                  <c:v>37365.032281567299</c:v>
                </c:pt>
                <c:pt idx="4473">
                  <c:v>37725.461525235703</c:v>
                </c:pt>
                <c:pt idx="4474">
                  <c:v>37452.351359537992</c:v>
                </c:pt>
                <c:pt idx="4475">
                  <c:v>42991.3926060542</c:v>
                </c:pt>
                <c:pt idx="4476">
                  <c:v>37470.325406292206</c:v>
                </c:pt>
                <c:pt idx="4477">
                  <c:v>34884.434989964597</c:v>
                </c:pt>
                <c:pt idx="4478">
                  <c:v>36131.847839797403</c:v>
                </c:pt>
                <c:pt idx="4479">
                  <c:v>35941.373139981399</c:v>
                </c:pt>
                <c:pt idx="4480">
                  <c:v>34979.696565387392</c:v>
                </c:pt>
                <c:pt idx="4481">
                  <c:v>34780.307048597104</c:v>
                </c:pt>
                <c:pt idx="4482">
                  <c:v>37608.9287765029</c:v>
                </c:pt>
                <c:pt idx="4483">
                  <c:v>40041.115621880803</c:v>
                </c:pt>
                <c:pt idx="4484">
                  <c:v>36279.843292553</c:v>
                </c:pt>
                <c:pt idx="4485">
                  <c:v>36992.565169422996</c:v>
                </c:pt>
                <c:pt idx="4486">
                  <c:v>35025.502447182502</c:v>
                </c:pt>
                <c:pt idx="4487">
                  <c:v>36533.813466392603</c:v>
                </c:pt>
                <c:pt idx="4488">
                  <c:v>39834.257334460599</c:v>
                </c:pt>
                <c:pt idx="4489">
                  <c:v>34024.004920358799</c:v>
                </c:pt>
                <c:pt idx="4490">
                  <c:v>38161.953995520904</c:v>
                </c:pt>
                <c:pt idx="4491">
                  <c:v>37364.972468763299</c:v>
                </c:pt>
                <c:pt idx="4492">
                  <c:v>37141.5869017082</c:v>
                </c:pt>
                <c:pt idx="4493">
                  <c:v>37970.939012903604</c:v>
                </c:pt>
                <c:pt idx="4494">
                  <c:v>36697.733820409107</c:v>
                </c:pt>
                <c:pt idx="4495">
                  <c:v>36841.462880347593</c:v>
                </c:pt>
                <c:pt idx="4496">
                  <c:v>37313.414007983898</c:v>
                </c:pt>
                <c:pt idx="4497">
                  <c:v>35351.363002066297</c:v>
                </c:pt>
                <c:pt idx="4498">
                  <c:v>35098.062474895203</c:v>
                </c:pt>
                <c:pt idx="4499">
                  <c:v>38326.155549567098</c:v>
                </c:pt>
                <c:pt idx="4500">
                  <c:v>36258.363775182304</c:v>
                </c:pt>
                <c:pt idx="4501">
                  <c:v>37015.781001615098</c:v>
                </c:pt>
                <c:pt idx="4502">
                  <c:v>37769.312941414901</c:v>
                </c:pt>
                <c:pt idx="4503">
                  <c:v>35353.760024486794</c:v>
                </c:pt>
                <c:pt idx="4504">
                  <c:v>41019.390389030901</c:v>
                </c:pt>
                <c:pt idx="4505">
                  <c:v>37248.453100396</c:v>
                </c:pt>
                <c:pt idx="4506">
                  <c:v>35743.267019914398</c:v>
                </c:pt>
                <c:pt idx="4507">
                  <c:v>36582.674128599901</c:v>
                </c:pt>
                <c:pt idx="4508">
                  <c:v>35416.074281193607</c:v>
                </c:pt>
                <c:pt idx="4509">
                  <c:v>36157.385548090497</c:v>
                </c:pt>
                <c:pt idx="4510">
                  <c:v>37410.302949647405</c:v>
                </c:pt>
                <c:pt idx="4511">
                  <c:v>36523.418576218304</c:v>
                </c:pt>
                <c:pt idx="4512">
                  <c:v>36318.946170430201</c:v>
                </c:pt>
                <c:pt idx="4513">
                  <c:v>36970.536362865401</c:v>
                </c:pt>
                <c:pt idx="4514">
                  <c:v>39019.522881427401</c:v>
                </c:pt>
                <c:pt idx="4515">
                  <c:v>37776.619190713303</c:v>
                </c:pt>
                <c:pt idx="4516">
                  <c:v>38115.659014008095</c:v>
                </c:pt>
                <c:pt idx="4517">
                  <c:v>35223.601782439197</c:v>
                </c:pt>
                <c:pt idx="4518">
                  <c:v>37210.441316403296</c:v>
                </c:pt>
                <c:pt idx="4519">
                  <c:v>42030.854970201093</c:v>
                </c:pt>
                <c:pt idx="4520">
                  <c:v>37232.530415059795</c:v>
                </c:pt>
                <c:pt idx="4521">
                  <c:v>37642.546739348298</c:v>
                </c:pt>
                <c:pt idx="4522">
                  <c:v>38310.807757839197</c:v>
                </c:pt>
                <c:pt idx="4523">
                  <c:v>38074.896470293403</c:v>
                </c:pt>
                <c:pt idx="4524">
                  <c:v>35358.185765946801</c:v>
                </c:pt>
                <c:pt idx="4525">
                  <c:v>37921.608604846399</c:v>
                </c:pt>
                <c:pt idx="4526">
                  <c:v>35136.7633212117</c:v>
                </c:pt>
                <c:pt idx="4527">
                  <c:v>40088.842507482601</c:v>
                </c:pt>
                <c:pt idx="4528">
                  <c:v>37872.325092060404</c:v>
                </c:pt>
                <c:pt idx="4529">
                  <c:v>34613.593585050199</c:v>
                </c:pt>
                <c:pt idx="4530">
                  <c:v>42511.890945541294</c:v>
                </c:pt>
                <c:pt idx="4531">
                  <c:v>38650.122730968695</c:v>
                </c:pt>
                <c:pt idx="4532">
                  <c:v>38076.987840529502</c:v>
                </c:pt>
                <c:pt idx="4533">
                  <c:v>36963.966483466502</c:v>
                </c:pt>
                <c:pt idx="4534">
                  <c:v>38635.3901616402</c:v>
                </c:pt>
                <c:pt idx="4535">
                  <c:v>38287.541087108999</c:v>
                </c:pt>
                <c:pt idx="4536">
                  <c:v>40437.5879202629</c:v>
                </c:pt>
                <c:pt idx="4537">
                  <c:v>38236.887033175299</c:v>
                </c:pt>
                <c:pt idx="4538">
                  <c:v>36218.490831963201</c:v>
                </c:pt>
                <c:pt idx="4539">
                  <c:v>35649.467683653202</c:v>
                </c:pt>
                <c:pt idx="4540">
                  <c:v>38274.982908607708</c:v>
                </c:pt>
                <c:pt idx="4541">
                  <c:v>37044.952564263003</c:v>
                </c:pt>
                <c:pt idx="4542">
                  <c:v>36263.616411088798</c:v>
                </c:pt>
                <c:pt idx="4543">
                  <c:v>38275.843556435</c:v>
                </c:pt>
                <c:pt idx="4544">
                  <c:v>36144.961830463901</c:v>
                </c:pt>
                <c:pt idx="4545">
                  <c:v>36465.610262770402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35203.972701409402</c:v>
                </c:pt>
                <c:pt idx="4549">
                  <c:v>35977.482951469203</c:v>
                </c:pt>
                <c:pt idx="4550">
                  <c:v>36696.398202731201</c:v>
                </c:pt>
                <c:pt idx="4551">
                  <c:v>41738.260547619502</c:v>
                </c:pt>
                <c:pt idx="4552">
                  <c:v>36301.817801840996</c:v>
                </c:pt>
                <c:pt idx="4553">
                  <c:v>36895.649213893303</c:v>
                </c:pt>
                <c:pt idx="4554">
                  <c:v>41310.738451479701</c:v>
                </c:pt>
                <c:pt idx="4555">
                  <c:v>35675.403616993804</c:v>
                </c:pt>
                <c:pt idx="4556">
                  <c:v>38023.126438500403</c:v>
                </c:pt>
                <c:pt idx="4557">
                  <c:v>38068.792044091693</c:v>
                </c:pt>
                <c:pt idx="4558">
                  <c:v>33843.852718843496</c:v>
                </c:pt>
                <c:pt idx="4559">
                  <c:v>38508.039944598393</c:v>
                </c:pt>
                <c:pt idx="4560">
                  <c:v>37643.148397759796</c:v>
                </c:pt>
                <c:pt idx="4561">
                  <c:v>36072.837175629502</c:v>
                </c:pt>
                <c:pt idx="4562">
                  <c:v>40995.667176964402</c:v>
                </c:pt>
                <c:pt idx="4563">
                  <c:v>36680.8147543089</c:v>
                </c:pt>
                <c:pt idx="4564">
                  <c:v>37474.259764897397</c:v>
                </c:pt>
                <c:pt idx="4565">
                  <c:v>34302.403692639004</c:v>
                </c:pt>
                <c:pt idx="4566">
                  <c:v>38413.913038852799</c:v>
                </c:pt>
                <c:pt idx="4567">
                  <c:v>37047.434049271105</c:v>
                </c:pt>
                <c:pt idx="4568">
                  <c:v>35779.7381418984</c:v>
                </c:pt>
                <c:pt idx="4569">
                  <c:v>34699.965684768496</c:v>
                </c:pt>
                <c:pt idx="4570">
                  <c:v>38704.295358912001</c:v>
                </c:pt>
                <c:pt idx="4571">
                  <c:v>37374.578180162898</c:v>
                </c:pt>
                <c:pt idx="4572">
                  <c:v>37163.421338275897</c:v>
                </c:pt>
                <c:pt idx="4573">
                  <c:v>37274.714262778398</c:v>
                </c:pt>
                <c:pt idx="4574">
                  <c:v>38432.915789460305</c:v>
                </c:pt>
                <c:pt idx="4575">
                  <c:v>35149.953508460603</c:v>
                </c:pt>
                <c:pt idx="4576">
                  <c:v>36754.698490414696</c:v>
                </c:pt>
                <c:pt idx="4577">
                  <c:v>35999.929164364905</c:v>
                </c:pt>
                <c:pt idx="4578">
                  <c:v>40099.996887186004</c:v>
                </c:pt>
                <c:pt idx="4579">
                  <c:v>37042.874330303101</c:v>
                </c:pt>
                <c:pt idx="4580">
                  <c:v>36630.926545188908</c:v>
                </c:pt>
                <c:pt idx="4581">
                  <c:v>41466.478331616505</c:v>
                </c:pt>
                <c:pt idx="4582">
                  <c:v>36050.751108127304</c:v>
                </c:pt>
                <c:pt idx="4583">
                  <c:v>37661.170353045803</c:v>
                </c:pt>
                <c:pt idx="4584">
                  <c:v>37266.410250465597</c:v>
                </c:pt>
                <c:pt idx="4585">
                  <c:v>37271.211566740996</c:v>
                </c:pt>
                <c:pt idx="4586">
                  <c:v>37292.737268884601</c:v>
                </c:pt>
                <c:pt idx="4587">
                  <c:v>34795.578389550195</c:v>
                </c:pt>
                <c:pt idx="4588">
                  <c:v>38892.588844832804</c:v>
                </c:pt>
                <c:pt idx="4589">
                  <c:v>37702.482152244898</c:v>
                </c:pt>
                <c:pt idx="4590">
                  <c:v>36723.773948555201</c:v>
                </c:pt>
                <c:pt idx="4591">
                  <c:v>35973.596029996399</c:v>
                </c:pt>
                <c:pt idx="4592">
                  <c:v>36724.147282536804</c:v>
                </c:pt>
                <c:pt idx="4593">
                  <c:v>37841.294227138897</c:v>
                </c:pt>
                <c:pt idx="4594">
                  <c:v>37766.061965401597</c:v>
                </c:pt>
                <c:pt idx="4595">
                  <c:v>37595.769017468701</c:v>
                </c:pt>
                <c:pt idx="4596">
                  <c:v>37064.278296585697</c:v>
                </c:pt>
                <c:pt idx="4597">
                  <c:v>34673.741156800199</c:v>
                </c:pt>
                <c:pt idx="4598">
                  <c:v>34246.448518274294</c:v>
                </c:pt>
                <c:pt idx="4599">
                  <c:v>42150.593077284604</c:v>
                </c:pt>
                <c:pt idx="4600">
                  <c:v>35325.148074658398</c:v>
                </c:pt>
                <c:pt idx="4601">
                  <c:v>36134.387903722294</c:v>
                </c:pt>
                <c:pt idx="4602">
                  <c:v>35768.838621108007</c:v>
                </c:pt>
                <c:pt idx="4603">
                  <c:v>37705.802628888705</c:v>
                </c:pt>
                <c:pt idx="4604">
                  <c:v>40155.532025709799</c:v>
                </c:pt>
                <c:pt idx="4605">
                  <c:v>37342.331251835305</c:v>
                </c:pt>
                <c:pt idx="4606">
                  <c:v>39554.488144262796</c:v>
                </c:pt>
                <c:pt idx="4607">
                  <c:v>35985.734465219997</c:v>
                </c:pt>
                <c:pt idx="4608">
                  <c:v>37237.234319222407</c:v>
                </c:pt>
                <c:pt idx="4609">
                  <c:v>39149.090564550293</c:v>
                </c:pt>
                <c:pt idx="4610">
                  <c:v>36401.683224232002</c:v>
                </c:pt>
                <c:pt idx="4611">
                  <c:v>35819.016406926705</c:v>
                </c:pt>
                <c:pt idx="4612">
                  <c:v>37714.257600655896</c:v>
                </c:pt>
                <c:pt idx="4613">
                  <c:v>36160.246976685696</c:v>
                </c:pt>
                <c:pt idx="4614">
                  <c:v>34408.127981237893</c:v>
                </c:pt>
                <c:pt idx="4615">
                  <c:v>34919.087525504307</c:v>
                </c:pt>
                <c:pt idx="4616">
                  <c:v>37863.316755071297</c:v>
                </c:pt>
                <c:pt idx="4617">
                  <c:v>36971.5436602154</c:v>
                </c:pt>
                <c:pt idx="4618">
                  <c:v>38708.860647961403</c:v>
                </c:pt>
                <c:pt idx="4619">
                  <c:v>35828.144957166704</c:v>
                </c:pt>
                <c:pt idx="4620">
                  <c:v>38464.534243703398</c:v>
                </c:pt>
                <c:pt idx="4621">
                  <c:v>36069.731340556697</c:v>
                </c:pt>
                <c:pt idx="4622">
                  <c:v>35774.165289473298</c:v>
                </c:pt>
                <c:pt idx="4623">
                  <c:v>36836.401453065198</c:v>
                </c:pt>
                <c:pt idx="4624">
                  <c:v>41487.162186193411</c:v>
                </c:pt>
                <c:pt idx="4625">
                  <c:v>37639.357234437703</c:v>
                </c:pt>
                <c:pt idx="4626">
                  <c:v>35689.1458653913</c:v>
                </c:pt>
                <c:pt idx="4627">
                  <c:v>39621.104055199197</c:v>
                </c:pt>
                <c:pt idx="4628">
                  <c:v>38138.755849016801</c:v>
                </c:pt>
                <c:pt idx="4629">
                  <c:v>37619.720050938806</c:v>
                </c:pt>
                <c:pt idx="4630">
                  <c:v>35644.098731519698</c:v>
                </c:pt>
                <c:pt idx="4631">
                  <c:v>38621.563870393402</c:v>
                </c:pt>
                <c:pt idx="4632">
                  <c:v>40118.147527490597</c:v>
                </c:pt>
                <c:pt idx="4633">
                  <c:v>37413.286249911893</c:v>
                </c:pt>
                <c:pt idx="4634">
                  <c:v>35718.355948326898</c:v>
                </c:pt>
                <c:pt idx="4635">
                  <c:v>37679.841091861905</c:v>
                </c:pt>
                <c:pt idx="4636">
                  <c:v>37443.835631444199</c:v>
                </c:pt>
                <c:pt idx="4637">
                  <c:v>33767.080868511694</c:v>
                </c:pt>
                <c:pt idx="4638">
                  <c:v>35781.202893945097</c:v>
                </c:pt>
                <c:pt idx="4639">
                  <c:v>37314.525912614801</c:v>
                </c:pt>
                <c:pt idx="4640">
                  <c:v>37198.291629870102</c:v>
                </c:pt>
                <c:pt idx="4641">
                  <c:v>37189.138864066801</c:v>
                </c:pt>
                <c:pt idx="4642">
                  <c:v>35286.753497957099</c:v>
                </c:pt>
                <c:pt idx="4643">
                  <c:v>35347.128772604301</c:v>
                </c:pt>
                <c:pt idx="4644">
                  <c:v>39378.081543673397</c:v>
                </c:pt>
                <c:pt idx="4645">
                  <c:v>36746.704951252905</c:v>
                </c:pt>
                <c:pt idx="4646">
                  <c:v>38309.134913426999</c:v>
                </c:pt>
                <c:pt idx="4647">
                  <c:v>37399.839600696592</c:v>
                </c:pt>
                <c:pt idx="4648">
                  <c:v>38972.335359316101</c:v>
                </c:pt>
                <c:pt idx="4649">
                  <c:v>36725.323402986898</c:v>
                </c:pt>
                <c:pt idx="4650">
                  <c:v>36929.774291720496</c:v>
                </c:pt>
                <c:pt idx="4651">
                  <c:v>37688.142050992697</c:v>
                </c:pt>
                <c:pt idx="4652">
                  <c:v>36372.009254986799</c:v>
                </c:pt>
                <c:pt idx="4653">
                  <c:v>36792.041827060995</c:v>
                </c:pt>
                <c:pt idx="4654">
                  <c:v>34538.705164875602</c:v>
                </c:pt>
                <c:pt idx="4655">
                  <c:v>36514.030299971098</c:v>
                </c:pt>
                <c:pt idx="4656">
                  <c:v>36118.315488123801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36641.307867485404</c:v>
                </c:pt>
                <c:pt idx="4660">
                  <c:v>36719.889317608096</c:v>
                </c:pt>
                <c:pt idx="4661">
                  <c:v>39004.740229766001</c:v>
                </c:pt>
                <c:pt idx="4662">
                  <c:v>38282.491100400104</c:v>
                </c:pt>
                <c:pt idx="4663">
                  <c:v>37573.612817159999</c:v>
                </c:pt>
                <c:pt idx="4664">
                  <c:v>36511.139252729801</c:v>
                </c:pt>
                <c:pt idx="4665">
                  <c:v>37840.524822917003</c:v>
                </c:pt>
                <c:pt idx="4666">
                  <c:v>38713.970060815504</c:v>
                </c:pt>
                <c:pt idx="4667">
                  <c:v>35778.049565011301</c:v>
                </c:pt>
                <c:pt idx="4668">
                  <c:v>35148.847941995293</c:v>
                </c:pt>
                <c:pt idx="4669">
                  <c:v>37122.544905000104</c:v>
                </c:pt>
                <c:pt idx="4670">
                  <c:v>36706.226971753698</c:v>
                </c:pt>
                <c:pt idx="4671">
                  <c:v>36623.064650306398</c:v>
                </c:pt>
                <c:pt idx="4672">
                  <c:v>37019.145434861493</c:v>
                </c:pt>
                <c:pt idx="4673">
                  <c:v>36712.837640029698</c:v>
                </c:pt>
                <c:pt idx="4674">
                  <c:v>39465.482691431498</c:v>
                </c:pt>
                <c:pt idx="4675">
                  <c:v>37227.777481051206</c:v>
                </c:pt>
                <c:pt idx="4676">
                  <c:v>35501.698987586802</c:v>
                </c:pt>
                <c:pt idx="4677">
                  <c:v>36597.037654157502</c:v>
                </c:pt>
                <c:pt idx="4678">
                  <c:v>39987.9795488284</c:v>
                </c:pt>
                <c:pt idx="4679">
                  <c:v>36276.635085457499</c:v>
                </c:pt>
                <c:pt idx="4680">
                  <c:v>35799.581785740498</c:v>
                </c:pt>
                <c:pt idx="4681">
                  <c:v>35433.052157039798</c:v>
                </c:pt>
                <c:pt idx="4682">
                  <c:v>37412.1981791285</c:v>
                </c:pt>
                <c:pt idx="4683">
                  <c:v>37253.637899819994</c:v>
                </c:pt>
                <c:pt idx="4684">
                  <c:v>36333.101386185503</c:v>
                </c:pt>
                <c:pt idx="4685">
                  <c:v>37010.293229435403</c:v>
                </c:pt>
                <c:pt idx="4686">
                  <c:v>33988.535208707901</c:v>
                </c:pt>
                <c:pt idx="4687">
                  <c:v>37577.1823468824</c:v>
                </c:pt>
                <c:pt idx="4688">
                  <c:v>39536.763604096006</c:v>
                </c:pt>
                <c:pt idx="4689">
                  <c:v>37726.991820112496</c:v>
                </c:pt>
                <c:pt idx="4690">
                  <c:v>39631.997419476596</c:v>
                </c:pt>
                <c:pt idx="4691">
                  <c:v>37096.540989155808</c:v>
                </c:pt>
                <c:pt idx="4692">
                  <c:v>36381.816411638807</c:v>
                </c:pt>
                <c:pt idx="4693">
                  <c:v>38005.459769568399</c:v>
                </c:pt>
                <c:pt idx="4694">
                  <c:v>39080.688413611002</c:v>
                </c:pt>
                <c:pt idx="4695">
                  <c:v>36340.088735531797</c:v>
                </c:pt>
                <c:pt idx="4696">
                  <c:v>36992.228986653296</c:v>
                </c:pt>
                <c:pt idx="4697">
                  <c:v>44070.159405746905</c:v>
                </c:pt>
                <c:pt idx="4698">
                  <c:v>37497.367471348698</c:v>
                </c:pt>
                <c:pt idx="4699">
                  <c:v>35651.686376360398</c:v>
                </c:pt>
                <c:pt idx="4700">
                  <c:v>35389.075565323496</c:v>
                </c:pt>
                <c:pt idx="4701">
                  <c:v>35232.334647975498</c:v>
                </c:pt>
                <c:pt idx="4702">
                  <c:v>36703.6841159018</c:v>
                </c:pt>
                <c:pt idx="4703">
                  <c:v>38278.899168474702</c:v>
                </c:pt>
                <c:pt idx="4704">
                  <c:v>40668.472236919995</c:v>
                </c:pt>
                <c:pt idx="4705">
                  <c:v>38756.343111069596</c:v>
                </c:pt>
                <c:pt idx="4706">
                  <c:v>38931.692508380802</c:v>
                </c:pt>
                <c:pt idx="4707">
                  <c:v>35996.344660206101</c:v>
                </c:pt>
                <c:pt idx="4708">
                  <c:v>38288.211424704597</c:v>
                </c:pt>
                <c:pt idx="4709">
                  <c:v>38619.269047693902</c:v>
                </c:pt>
                <c:pt idx="4710">
                  <c:v>38017.274059588497</c:v>
                </c:pt>
                <c:pt idx="4711">
                  <c:v>36519.203944240799</c:v>
                </c:pt>
                <c:pt idx="4712">
                  <c:v>33409.628420209003</c:v>
                </c:pt>
                <c:pt idx="4713">
                  <c:v>38546.921274712804</c:v>
                </c:pt>
                <c:pt idx="4714">
                  <c:v>36821.280494120503</c:v>
                </c:pt>
                <c:pt idx="4715">
                  <c:v>38415.959262740704</c:v>
                </c:pt>
                <c:pt idx="4716">
                  <c:v>35593.0702136482</c:v>
                </c:pt>
                <c:pt idx="4717">
                  <c:v>36793.624196298595</c:v>
                </c:pt>
                <c:pt idx="4718">
                  <c:v>35993.658840105898</c:v>
                </c:pt>
                <c:pt idx="4719">
                  <c:v>39765.494872434203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38737.711967370706</c:v>
                </c:pt>
                <c:pt idx="4723">
                  <c:v>37046.775502399905</c:v>
                </c:pt>
                <c:pt idx="4724">
                  <c:v>37576.314472690894</c:v>
                </c:pt>
                <c:pt idx="4725">
                  <c:v>36600.220750912806</c:v>
                </c:pt>
                <c:pt idx="4726">
                  <c:v>38273.063863826697</c:v>
                </c:pt>
                <c:pt idx="4727">
                  <c:v>36666.778611249603</c:v>
                </c:pt>
                <c:pt idx="4728">
                  <c:v>37594.115408206002</c:v>
                </c:pt>
                <c:pt idx="4729">
                  <c:v>36038.2881864187</c:v>
                </c:pt>
                <c:pt idx="4730">
                  <c:v>38046.230383191898</c:v>
                </c:pt>
                <c:pt idx="4731">
                  <c:v>38593.552163516404</c:v>
                </c:pt>
                <c:pt idx="4732">
                  <c:v>38129.332304739604</c:v>
                </c:pt>
                <c:pt idx="4733">
                  <c:v>35890.246697898503</c:v>
                </c:pt>
                <c:pt idx="4734">
                  <c:v>35483.5451198011</c:v>
                </c:pt>
                <c:pt idx="4735">
                  <c:v>36583.584416805999</c:v>
                </c:pt>
                <c:pt idx="4736">
                  <c:v>39350.136110274005</c:v>
                </c:pt>
                <c:pt idx="4737">
                  <c:v>37442.908744791101</c:v>
                </c:pt>
                <c:pt idx="4738">
                  <c:v>40085.017862445296</c:v>
                </c:pt>
                <c:pt idx="4739">
                  <c:v>36609.212309666698</c:v>
                </c:pt>
                <c:pt idx="4740">
                  <c:v>35800.584779264202</c:v>
                </c:pt>
                <c:pt idx="4741">
                  <c:v>39335.810188526506</c:v>
                </c:pt>
                <c:pt idx="4742">
                  <c:v>40172.062632004803</c:v>
                </c:pt>
                <c:pt idx="4743">
                  <c:v>35270.878256874799</c:v>
                </c:pt>
                <c:pt idx="4744">
                  <c:v>35214.566431596497</c:v>
                </c:pt>
                <c:pt idx="4745">
                  <c:v>37125.584818696901</c:v>
                </c:pt>
                <c:pt idx="4746">
                  <c:v>36807.291830738301</c:v>
                </c:pt>
                <c:pt idx="4747">
                  <c:v>38149.571456441896</c:v>
                </c:pt>
                <c:pt idx="4748">
                  <c:v>37037.396465345701</c:v>
                </c:pt>
                <c:pt idx="4749">
                  <c:v>37568.212418179704</c:v>
                </c:pt>
                <c:pt idx="4750">
                  <c:v>38058.1850628967</c:v>
                </c:pt>
                <c:pt idx="4751">
                  <c:v>35370.681048852799</c:v>
                </c:pt>
                <c:pt idx="4752">
                  <c:v>36541.236037224502</c:v>
                </c:pt>
                <c:pt idx="4753">
                  <c:v>36274.627133748501</c:v>
                </c:pt>
                <c:pt idx="4754">
                  <c:v>38793.821255195602</c:v>
                </c:pt>
                <c:pt idx="4755">
                  <c:v>35734.885710025701</c:v>
                </c:pt>
                <c:pt idx="4756">
                  <c:v>37476.482270997702</c:v>
                </c:pt>
                <c:pt idx="4757">
                  <c:v>40598.054702705798</c:v>
                </c:pt>
                <c:pt idx="4758">
                  <c:v>35442.2640466843</c:v>
                </c:pt>
                <c:pt idx="4759">
                  <c:v>37581.109487620299</c:v>
                </c:pt>
                <c:pt idx="4760">
                  <c:v>35906.002386790598</c:v>
                </c:pt>
                <c:pt idx="4761">
                  <c:v>39590.297971641499</c:v>
                </c:pt>
                <c:pt idx="4762">
                  <c:v>39019.791628916893</c:v>
                </c:pt>
                <c:pt idx="4763">
                  <c:v>37430.928000136802</c:v>
                </c:pt>
                <c:pt idx="4764">
                  <c:v>34854.868070844597</c:v>
                </c:pt>
                <c:pt idx="4765">
                  <c:v>37066.8137423562</c:v>
                </c:pt>
                <c:pt idx="4766">
                  <c:v>38343.301401659002</c:v>
                </c:pt>
                <c:pt idx="4767">
                  <c:v>38390.993776533796</c:v>
                </c:pt>
                <c:pt idx="4768">
                  <c:v>41259.353779490404</c:v>
                </c:pt>
                <c:pt idx="4769">
                  <c:v>37964.834596981294</c:v>
                </c:pt>
                <c:pt idx="4770">
                  <c:v>41258.459766806598</c:v>
                </c:pt>
                <c:pt idx="4771">
                  <c:v>38168.425463512001</c:v>
                </c:pt>
                <c:pt idx="4772">
                  <c:v>38437.646882071698</c:v>
                </c:pt>
                <c:pt idx="4773">
                  <c:v>39909.865242077693</c:v>
                </c:pt>
                <c:pt idx="4774">
                  <c:v>39243.614713485702</c:v>
                </c:pt>
                <c:pt idx="4775">
                  <c:v>37174.272967585901</c:v>
                </c:pt>
                <c:pt idx="4776">
                  <c:v>39937.526169591096</c:v>
                </c:pt>
                <c:pt idx="4777">
                  <c:v>37437.219241721497</c:v>
                </c:pt>
                <c:pt idx="4778">
                  <c:v>37619.451407943401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37948.006477795003</c:v>
                </c:pt>
                <c:pt idx="4782">
                  <c:v>36400.946517282093</c:v>
                </c:pt>
                <c:pt idx="4783">
                  <c:v>37324.398134536299</c:v>
                </c:pt>
                <c:pt idx="4784">
                  <c:v>39039.871010749092</c:v>
                </c:pt>
                <c:pt idx="4785">
                  <c:v>35780.547030229798</c:v>
                </c:pt>
                <c:pt idx="4786">
                  <c:v>38816.735751547596</c:v>
                </c:pt>
                <c:pt idx="4787">
                  <c:v>37299.715114548206</c:v>
                </c:pt>
                <c:pt idx="4788">
                  <c:v>34595.208981489799</c:v>
                </c:pt>
                <c:pt idx="4789">
                  <c:v>37313.959634031198</c:v>
                </c:pt>
                <c:pt idx="4790">
                  <c:v>37772.297687901402</c:v>
                </c:pt>
                <c:pt idx="4791">
                  <c:v>34898.181701203604</c:v>
                </c:pt>
                <c:pt idx="4792">
                  <c:v>37452.924127389895</c:v>
                </c:pt>
                <c:pt idx="4793">
                  <c:v>36783.981476631896</c:v>
                </c:pt>
                <c:pt idx="4794">
                  <c:v>34562.181337663904</c:v>
                </c:pt>
                <c:pt idx="4795">
                  <c:v>37262.305110577101</c:v>
                </c:pt>
                <c:pt idx="4796">
                  <c:v>38048.220408516201</c:v>
                </c:pt>
                <c:pt idx="4797">
                  <c:v>38890.649297001699</c:v>
                </c:pt>
                <c:pt idx="4798">
                  <c:v>40307.057687800996</c:v>
                </c:pt>
                <c:pt idx="4799">
                  <c:v>36496.571003252699</c:v>
                </c:pt>
                <c:pt idx="4800">
                  <c:v>36744.986805961904</c:v>
                </c:pt>
                <c:pt idx="4801">
                  <c:v>34129.918932542903</c:v>
                </c:pt>
                <c:pt idx="4802">
                  <c:v>37966.566556124701</c:v>
                </c:pt>
                <c:pt idx="4803">
                  <c:v>36855.057920138395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39540.330684674896</c:v>
                </c:pt>
                <c:pt idx="4807">
                  <c:v>37843.158538327203</c:v>
                </c:pt>
                <c:pt idx="4808">
                  <c:v>36630.820905112698</c:v>
                </c:pt>
                <c:pt idx="4809">
                  <c:v>35294.517330317001</c:v>
                </c:pt>
                <c:pt idx="4810">
                  <c:v>36526.426233959006</c:v>
                </c:pt>
                <c:pt idx="4811">
                  <c:v>37406.682570502402</c:v>
                </c:pt>
                <c:pt idx="4812">
                  <c:v>38275.794580191694</c:v>
                </c:pt>
                <c:pt idx="4813">
                  <c:v>36417.560672519896</c:v>
                </c:pt>
                <c:pt idx="4814">
                  <c:v>35182.680383723899</c:v>
                </c:pt>
                <c:pt idx="4815">
                  <c:v>39111.643532137801</c:v>
                </c:pt>
                <c:pt idx="4816">
                  <c:v>37217.157899945902</c:v>
                </c:pt>
                <c:pt idx="4817">
                  <c:v>35349.678928177294</c:v>
                </c:pt>
                <c:pt idx="4818">
                  <c:v>37479.757328315507</c:v>
                </c:pt>
                <c:pt idx="4819">
                  <c:v>36669.265115930903</c:v>
                </c:pt>
                <c:pt idx="4820">
                  <c:v>37593.0051626809</c:v>
                </c:pt>
                <c:pt idx="4821">
                  <c:v>38590.156956731997</c:v>
                </c:pt>
                <c:pt idx="4822">
                  <c:v>37311.269518478905</c:v>
                </c:pt>
                <c:pt idx="4823">
                  <c:v>37398.020370506594</c:v>
                </c:pt>
                <c:pt idx="4824">
                  <c:v>37652.765387381798</c:v>
                </c:pt>
                <c:pt idx="4825">
                  <c:v>38086.0892804205</c:v>
                </c:pt>
                <c:pt idx="4826">
                  <c:v>35444.467900399395</c:v>
                </c:pt>
                <c:pt idx="4827">
                  <c:v>36270.257085022706</c:v>
                </c:pt>
                <c:pt idx="4828">
                  <c:v>35539.702615749105</c:v>
                </c:pt>
                <c:pt idx="4829">
                  <c:v>34877.8539196821</c:v>
                </c:pt>
                <c:pt idx="4830">
                  <c:v>36612.660029102903</c:v>
                </c:pt>
                <c:pt idx="4831">
                  <c:v>38630.632067953702</c:v>
                </c:pt>
                <c:pt idx="4832">
                  <c:v>36965.843960205399</c:v>
                </c:pt>
                <c:pt idx="4833">
                  <c:v>38293.7196917314</c:v>
                </c:pt>
                <c:pt idx="4834">
                  <c:v>37093.882932778397</c:v>
                </c:pt>
                <c:pt idx="4835">
                  <c:v>35734.764662785397</c:v>
                </c:pt>
                <c:pt idx="4836">
                  <c:v>37666.522206896698</c:v>
                </c:pt>
                <c:pt idx="4837">
                  <c:v>39785.261211595905</c:v>
                </c:pt>
                <c:pt idx="4838">
                  <c:v>36133.041516563899</c:v>
                </c:pt>
                <c:pt idx="4839">
                  <c:v>36202.229246497896</c:v>
                </c:pt>
                <c:pt idx="4840">
                  <c:v>35258.342368324098</c:v>
                </c:pt>
                <c:pt idx="4841">
                  <c:v>35577.8922160613</c:v>
                </c:pt>
                <c:pt idx="4842">
                  <c:v>36502.110281015695</c:v>
                </c:pt>
                <c:pt idx="4843">
                  <c:v>37588.541939645103</c:v>
                </c:pt>
                <c:pt idx="4844">
                  <c:v>36224.234681950504</c:v>
                </c:pt>
                <c:pt idx="4845">
                  <c:v>39731.585329740199</c:v>
                </c:pt>
                <c:pt idx="4846">
                  <c:v>38977.850809585398</c:v>
                </c:pt>
                <c:pt idx="4847">
                  <c:v>35440.661847214396</c:v>
                </c:pt>
                <c:pt idx="4848">
                  <c:v>35927.375664984902</c:v>
                </c:pt>
                <c:pt idx="4849">
                  <c:v>39134.285448046794</c:v>
                </c:pt>
                <c:pt idx="4850">
                  <c:v>38625.881823672396</c:v>
                </c:pt>
                <c:pt idx="4851">
                  <c:v>37222.671868113102</c:v>
                </c:pt>
                <c:pt idx="4852">
                  <c:v>38108.867889980102</c:v>
                </c:pt>
                <c:pt idx="4853">
                  <c:v>35600.808522190404</c:v>
                </c:pt>
                <c:pt idx="4854">
                  <c:v>34658.398086467001</c:v>
                </c:pt>
                <c:pt idx="4855">
                  <c:v>36177.843651107301</c:v>
                </c:pt>
                <c:pt idx="4856">
                  <c:v>38099.420735220803</c:v>
                </c:pt>
                <c:pt idx="4857">
                  <c:v>37680.029225199498</c:v>
                </c:pt>
                <c:pt idx="4858">
                  <c:v>37667.707353791397</c:v>
                </c:pt>
                <c:pt idx="4859">
                  <c:v>37432.301817441796</c:v>
                </c:pt>
                <c:pt idx="4860">
                  <c:v>35058.916510007701</c:v>
                </c:pt>
                <c:pt idx="4861">
                  <c:v>36021.440238440504</c:v>
                </c:pt>
                <c:pt idx="4862">
                  <c:v>37364.144678513403</c:v>
                </c:pt>
                <c:pt idx="4863">
                  <c:v>37393.9574978526</c:v>
                </c:pt>
                <c:pt idx="4864">
                  <c:v>36955.886404491597</c:v>
                </c:pt>
                <c:pt idx="4865">
                  <c:v>37279.029422928099</c:v>
                </c:pt>
                <c:pt idx="4866">
                  <c:v>37119.656258024501</c:v>
                </c:pt>
                <c:pt idx="4867">
                  <c:v>38208.439208627795</c:v>
                </c:pt>
                <c:pt idx="4868">
                  <c:v>38795.341928950395</c:v>
                </c:pt>
                <c:pt idx="4869">
                  <c:v>36551.798078977103</c:v>
                </c:pt>
                <c:pt idx="4870">
                  <c:v>38659.665762970806</c:v>
                </c:pt>
                <c:pt idx="4871">
                  <c:v>37682.864274847299</c:v>
                </c:pt>
                <c:pt idx="4872">
                  <c:v>36835.4205464853</c:v>
                </c:pt>
                <c:pt idx="4873">
                  <c:v>37553.882578881894</c:v>
                </c:pt>
                <c:pt idx="4874">
                  <c:v>33894.011245993301</c:v>
                </c:pt>
                <c:pt idx="4875">
                  <c:v>35671.7738545838</c:v>
                </c:pt>
                <c:pt idx="4876">
                  <c:v>36673.793457364096</c:v>
                </c:pt>
                <c:pt idx="4877">
                  <c:v>38283.2810554311</c:v>
                </c:pt>
                <c:pt idx="4878">
                  <c:v>34325.149650714695</c:v>
                </c:pt>
                <c:pt idx="4879">
                  <c:v>37630.075770799798</c:v>
                </c:pt>
                <c:pt idx="4880">
                  <c:v>36399.811324911396</c:v>
                </c:pt>
                <c:pt idx="4881">
                  <c:v>35428.2760974837</c:v>
                </c:pt>
                <c:pt idx="4882">
                  <c:v>36424.344650411702</c:v>
                </c:pt>
                <c:pt idx="4883">
                  <c:v>35804.757031619694</c:v>
                </c:pt>
                <c:pt idx="4884">
                  <c:v>37675.758542391603</c:v>
                </c:pt>
                <c:pt idx="4885">
                  <c:v>38648.098291872899</c:v>
                </c:pt>
                <c:pt idx="4886">
                  <c:v>35292.827184414004</c:v>
                </c:pt>
                <c:pt idx="4887">
                  <c:v>35871.548153904601</c:v>
                </c:pt>
                <c:pt idx="4888">
                  <c:v>36561.642575907099</c:v>
                </c:pt>
                <c:pt idx="4889">
                  <c:v>37758.950413720901</c:v>
                </c:pt>
                <c:pt idx="4890">
                  <c:v>35991.515760763396</c:v>
                </c:pt>
                <c:pt idx="4891">
                  <c:v>40480.696766056099</c:v>
                </c:pt>
                <c:pt idx="4892">
                  <c:v>34365.688198725795</c:v>
                </c:pt>
                <c:pt idx="4893">
                  <c:v>36184.918592366899</c:v>
                </c:pt>
                <c:pt idx="4894">
                  <c:v>34664.948491386502</c:v>
                </c:pt>
                <c:pt idx="4895">
                  <c:v>40084.511903548497</c:v>
                </c:pt>
                <c:pt idx="4896">
                  <c:v>35415.807053365897</c:v>
                </c:pt>
                <c:pt idx="4897">
                  <c:v>36751.552441227897</c:v>
                </c:pt>
                <c:pt idx="4898">
                  <c:v>35953.631051118005</c:v>
                </c:pt>
                <c:pt idx="4899">
                  <c:v>35102.130614338501</c:v>
                </c:pt>
                <c:pt idx="4900">
                  <c:v>37446.652464501603</c:v>
                </c:pt>
                <c:pt idx="4901">
                  <c:v>36171.068581697902</c:v>
                </c:pt>
                <c:pt idx="4902">
                  <c:v>36452.624275331298</c:v>
                </c:pt>
                <c:pt idx="4903">
                  <c:v>38470.580144683903</c:v>
                </c:pt>
                <c:pt idx="4904">
                  <c:v>38141.436500888201</c:v>
                </c:pt>
                <c:pt idx="4905">
                  <c:v>35027.229456842302</c:v>
                </c:pt>
                <c:pt idx="4906">
                  <c:v>36768.601142229098</c:v>
                </c:pt>
                <c:pt idx="4907">
                  <c:v>37521.2163704821</c:v>
                </c:pt>
                <c:pt idx="4908">
                  <c:v>38261.307353494602</c:v>
                </c:pt>
                <c:pt idx="4909">
                  <c:v>36949.762863615208</c:v>
                </c:pt>
                <c:pt idx="4910">
                  <c:v>36669.994677543997</c:v>
                </c:pt>
                <c:pt idx="4911">
                  <c:v>36339.506447748397</c:v>
                </c:pt>
                <c:pt idx="4912">
                  <c:v>36365.857979797001</c:v>
                </c:pt>
                <c:pt idx="4913">
                  <c:v>38977.508820330098</c:v>
                </c:pt>
                <c:pt idx="4914">
                  <c:v>42453.9539399598</c:v>
                </c:pt>
                <c:pt idx="4915">
                  <c:v>37406.938138854501</c:v>
                </c:pt>
                <c:pt idx="4916">
                  <c:v>37628.399805409194</c:v>
                </c:pt>
                <c:pt idx="4917">
                  <c:v>34840.204768739895</c:v>
                </c:pt>
                <c:pt idx="4918">
                  <c:v>39842.747202845407</c:v>
                </c:pt>
                <c:pt idx="4919">
                  <c:v>36604.962590353505</c:v>
                </c:pt>
                <c:pt idx="4920">
                  <c:v>34951.495313184205</c:v>
                </c:pt>
                <c:pt idx="4921">
                  <c:v>36030.105616036497</c:v>
                </c:pt>
                <c:pt idx="4922">
                  <c:v>40456.688456311102</c:v>
                </c:pt>
                <c:pt idx="4923">
                  <c:v>37648.800371383695</c:v>
                </c:pt>
                <c:pt idx="4924">
                  <c:v>37658.359822701503</c:v>
                </c:pt>
                <c:pt idx="4925">
                  <c:v>34850.829749969998</c:v>
                </c:pt>
                <c:pt idx="4926">
                  <c:v>39394.406027195902</c:v>
                </c:pt>
                <c:pt idx="4927">
                  <c:v>36648.363700161499</c:v>
                </c:pt>
                <c:pt idx="4928">
                  <c:v>40988.061492114997</c:v>
                </c:pt>
                <c:pt idx="4929">
                  <c:v>35556.385848426595</c:v>
                </c:pt>
                <c:pt idx="4930">
                  <c:v>35852.959643180002</c:v>
                </c:pt>
                <c:pt idx="4931">
                  <c:v>36626.014806555402</c:v>
                </c:pt>
                <c:pt idx="4932">
                  <c:v>37538.754755661903</c:v>
                </c:pt>
                <c:pt idx="4933">
                  <c:v>35578.584935966799</c:v>
                </c:pt>
                <c:pt idx="4934">
                  <c:v>35782.0251838724</c:v>
                </c:pt>
                <c:pt idx="4935">
                  <c:v>38200.417125881198</c:v>
                </c:pt>
                <c:pt idx="4936">
                  <c:v>36574.913425873106</c:v>
                </c:pt>
                <c:pt idx="4937">
                  <c:v>38085.532061809005</c:v>
                </c:pt>
                <c:pt idx="4938">
                  <c:v>36253.668240269704</c:v>
                </c:pt>
                <c:pt idx="4939">
                  <c:v>39258.554852476795</c:v>
                </c:pt>
                <c:pt idx="4940">
                  <c:v>37950.640998039402</c:v>
                </c:pt>
                <c:pt idx="4941">
                  <c:v>36332.748144763304</c:v>
                </c:pt>
                <c:pt idx="4942">
                  <c:v>39797.760878996698</c:v>
                </c:pt>
                <c:pt idx="4943">
                  <c:v>34907.438024494404</c:v>
                </c:pt>
                <c:pt idx="4944">
                  <c:v>35431.224412617797</c:v>
                </c:pt>
                <c:pt idx="4945">
                  <c:v>38217.053504985495</c:v>
                </c:pt>
                <c:pt idx="4946">
                  <c:v>36164.449691221205</c:v>
                </c:pt>
                <c:pt idx="4947">
                  <c:v>37344.0933467793</c:v>
                </c:pt>
                <c:pt idx="4948">
                  <c:v>35595.405608715504</c:v>
                </c:pt>
                <c:pt idx="4949">
                  <c:v>36303.220429968802</c:v>
                </c:pt>
                <c:pt idx="4950">
                  <c:v>36697.466697718803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37096.359796363307</c:v>
                </c:pt>
                <c:pt idx="4955">
                  <c:v>37238.661351179297</c:v>
                </c:pt>
                <c:pt idx="4956">
                  <c:v>39396.317240778997</c:v>
                </c:pt>
                <c:pt idx="4957">
                  <c:v>37757.536159810101</c:v>
                </c:pt>
                <c:pt idx="4958">
                  <c:v>39532.77337024</c:v>
                </c:pt>
                <c:pt idx="4959">
                  <c:v>37561.222625396607</c:v>
                </c:pt>
                <c:pt idx="4960">
                  <c:v>37263.9206492628</c:v>
                </c:pt>
                <c:pt idx="4961">
                  <c:v>36199.926901652507</c:v>
                </c:pt>
                <c:pt idx="4962">
                  <c:v>34996.311815285997</c:v>
                </c:pt>
                <c:pt idx="4963">
                  <c:v>37829.420000910097</c:v>
                </c:pt>
                <c:pt idx="4964">
                  <c:v>37447.251463257096</c:v>
                </c:pt>
                <c:pt idx="4965">
                  <c:v>37677.642123221602</c:v>
                </c:pt>
                <c:pt idx="4966">
                  <c:v>37790.150094135606</c:v>
                </c:pt>
                <c:pt idx="4967">
                  <c:v>34474.424812883604</c:v>
                </c:pt>
                <c:pt idx="4968">
                  <c:v>34875.653766273899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36109.830256943802</c:v>
                </c:pt>
                <c:pt idx="4972">
                  <c:v>40277.4941437081</c:v>
                </c:pt>
                <c:pt idx="4973">
                  <c:v>38192.746892566603</c:v>
                </c:pt>
                <c:pt idx="4974">
                  <c:v>37574.288790353799</c:v>
                </c:pt>
                <c:pt idx="4975">
                  <c:v>36937.889134214696</c:v>
                </c:pt>
                <c:pt idx="4976">
                  <c:v>37057.034261324196</c:v>
                </c:pt>
                <c:pt idx="4977">
                  <c:v>37548.272751848104</c:v>
                </c:pt>
                <c:pt idx="4978">
                  <c:v>35722.365466351999</c:v>
                </c:pt>
                <c:pt idx="4979">
                  <c:v>35602.067488838802</c:v>
                </c:pt>
                <c:pt idx="4980">
                  <c:v>37646.246585725901</c:v>
                </c:pt>
                <c:pt idx="4981">
                  <c:v>38163.781085697199</c:v>
                </c:pt>
                <c:pt idx="4982">
                  <c:v>39028.745672832301</c:v>
                </c:pt>
                <c:pt idx="4983">
                  <c:v>40306.049078082593</c:v>
                </c:pt>
                <c:pt idx="4984">
                  <c:v>37567.499027678197</c:v>
                </c:pt>
                <c:pt idx="4985">
                  <c:v>39398.962239566405</c:v>
                </c:pt>
                <c:pt idx="4986">
                  <c:v>35384.018136668499</c:v>
                </c:pt>
                <c:pt idx="4987">
                  <c:v>38072.005839202902</c:v>
                </c:pt>
                <c:pt idx="4988">
                  <c:v>34303.742918602598</c:v>
                </c:pt>
                <c:pt idx="4989">
                  <c:v>36417.653192654601</c:v>
                </c:pt>
                <c:pt idx="4990">
                  <c:v>38898.544155078896</c:v>
                </c:pt>
                <c:pt idx="4991">
                  <c:v>36608.058110945101</c:v>
                </c:pt>
                <c:pt idx="4992">
                  <c:v>37832.871680377502</c:v>
                </c:pt>
                <c:pt idx="4993">
                  <c:v>38952.474397608697</c:v>
                </c:pt>
                <c:pt idx="4994">
                  <c:v>40359.4318850044</c:v>
                </c:pt>
                <c:pt idx="4995">
                  <c:v>40383.481845445902</c:v>
                </c:pt>
                <c:pt idx="4996">
                  <c:v>37235.251044984703</c:v>
                </c:pt>
                <c:pt idx="4997">
                  <c:v>40514.039145924398</c:v>
                </c:pt>
                <c:pt idx="4998">
                  <c:v>35614.809613808902</c:v>
                </c:pt>
                <c:pt idx="4999">
                  <c:v>36674.755874037903</c:v>
                </c:pt>
                <c:pt idx="5000">
                  <c:v>37777.478750981594</c:v>
                </c:pt>
                <c:pt idx="5001">
                  <c:v>36576.666368642997</c:v>
                </c:pt>
                <c:pt idx="5002">
                  <c:v>36283.8730419614</c:v>
                </c:pt>
                <c:pt idx="5003">
                  <c:v>36985.490453663893</c:v>
                </c:pt>
                <c:pt idx="5004">
                  <c:v>39848.985399041892</c:v>
                </c:pt>
                <c:pt idx="5005">
                  <c:v>34790.0430527188</c:v>
                </c:pt>
                <c:pt idx="5006">
                  <c:v>35252.887513604393</c:v>
                </c:pt>
                <c:pt idx="5007">
                  <c:v>36065.814720086004</c:v>
                </c:pt>
                <c:pt idx="5008">
                  <c:v>39555.590765687608</c:v>
                </c:pt>
                <c:pt idx="5009">
                  <c:v>38217.828766717706</c:v>
                </c:pt>
                <c:pt idx="5010">
                  <c:v>36504.743490031397</c:v>
                </c:pt>
                <c:pt idx="5011">
                  <c:v>38057.943690668806</c:v>
                </c:pt>
                <c:pt idx="5012">
                  <c:v>38890.555752672801</c:v>
                </c:pt>
                <c:pt idx="5013">
                  <c:v>37952.8849294717</c:v>
                </c:pt>
                <c:pt idx="5014">
                  <c:v>39765.362818759299</c:v>
                </c:pt>
                <c:pt idx="5015">
                  <c:v>36211.923731752206</c:v>
                </c:pt>
                <c:pt idx="5016">
                  <c:v>36016.047860183498</c:v>
                </c:pt>
                <c:pt idx="5017">
                  <c:v>39763.562827993097</c:v>
                </c:pt>
                <c:pt idx="5018">
                  <c:v>37168.408976001199</c:v>
                </c:pt>
                <c:pt idx="5019">
                  <c:v>37474.653539116603</c:v>
                </c:pt>
                <c:pt idx="5020">
                  <c:v>40227.275779965297</c:v>
                </c:pt>
                <c:pt idx="5021">
                  <c:v>36676.516971319201</c:v>
                </c:pt>
                <c:pt idx="5022">
                  <c:v>36604.450305980805</c:v>
                </c:pt>
                <c:pt idx="5023">
                  <c:v>38632.7987596577</c:v>
                </c:pt>
                <c:pt idx="5024">
                  <c:v>38114.751636541099</c:v>
                </c:pt>
                <c:pt idx="5025">
                  <c:v>35928.2187056025</c:v>
                </c:pt>
                <c:pt idx="5026">
                  <c:v>38030.415971049501</c:v>
                </c:pt>
                <c:pt idx="5027">
                  <c:v>35302.864465384802</c:v>
                </c:pt>
                <c:pt idx="5028">
                  <c:v>36893.534545808405</c:v>
                </c:pt>
                <c:pt idx="5029">
                  <c:v>38471.8238607807</c:v>
                </c:pt>
                <c:pt idx="5030">
                  <c:v>35899.785551974608</c:v>
                </c:pt>
                <c:pt idx="5031">
                  <c:v>39944.112278497094</c:v>
                </c:pt>
                <c:pt idx="5032">
                  <c:v>40213.742305169799</c:v>
                </c:pt>
                <c:pt idx="5033">
                  <c:v>36671.950549741698</c:v>
                </c:pt>
                <c:pt idx="5034">
                  <c:v>37713.825138699598</c:v>
                </c:pt>
                <c:pt idx="5035">
                  <c:v>37855.400320118497</c:v>
                </c:pt>
                <c:pt idx="5036">
                  <c:v>38102.756914119906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36801.824289791301</c:v>
                </c:pt>
                <c:pt idx="5040">
                  <c:v>40303.918613716305</c:v>
                </c:pt>
                <c:pt idx="5041">
                  <c:v>37861.346355950598</c:v>
                </c:pt>
                <c:pt idx="5042">
                  <c:v>37344.886245673202</c:v>
                </c:pt>
                <c:pt idx="5043">
                  <c:v>35036.8693278883</c:v>
                </c:pt>
                <c:pt idx="5044">
                  <c:v>38508.678395657305</c:v>
                </c:pt>
                <c:pt idx="5045">
                  <c:v>38278.360437608499</c:v>
                </c:pt>
                <c:pt idx="5046">
                  <c:v>36238.267167546699</c:v>
                </c:pt>
                <c:pt idx="5047">
                  <c:v>36254.587719262898</c:v>
                </c:pt>
                <c:pt idx="5048">
                  <c:v>36788.236514071992</c:v>
                </c:pt>
                <c:pt idx="5049">
                  <c:v>37645.368430918403</c:v>
                </c:pt>
                <c:pt idx="5050">
                  <c:v>36756.632312001602</c:v>
                </c:pt>
                <c:pt idx="5051">
                  <c:v>36791.497473900701</c:v>
                </c:pt>
                <c:pt idx="5052">
                  <c:v>41760.813196501302</c:v>
                </c:pt>
                <c:pt idx="5053">
                  <c:v>39205.9148633984</c:v>
                </c:pt>
                <c:pt idx="5054">
                  <c:v>37128.171100298401</c:v>
                </c:pt>
                <c:pt idx="5055">
                  <c:v>37465.980079591704</c:v>
                </c:pt>
                <c:pt idx="5056">
                  <c:v>37929.638861202897</c:v>
                </c:pt>
                <c:pt idx="5057">
                  <c:v>37838.641551237102</c:v>
                </c:pt>
                <c:pt idx="5058">
                  <c:v>38598.320848075004</c:v>
                </c:pt>
                <c:pt idx="5059">
                  <c:v>38613.216266711097</c:v>
                </c:pt>
                <c:pt idx="5060">
                  <c:v>36749.117632853697</c:v>
                </c:pt>
                <c:pt idx="5061">
                  <c:v>36159.506947549307</c:v>
                </c:pt>
                <c:pt idx="5062">
                  <c:v>37964.480803975704</c:v>
                </c:pt>
                <c:pt idx="5063">
                  <c:v>40850.473855912103</c:v>
                </c:pt>
                <c:pt idx="5064">
                  <c:v>37568.618191976799</c:v>
                </c:pt>
                <c:pt idx="5065">
                  <c:v>40221.7104133225</c:v>
                </c:pt>
                <c:pt idx="5066">
                  <c:v>35416.876464250105</c:v>
                </c:pt>
                <c:pt idx="5067">
                  <c:v>36616.501083270399</c:v>
                </c:pt>
                <c:pt idx="5068">
                  <c:v>35215.5583232219</c:v>
                </c:pt>
                <c:pt idx="5069">
                  <c:v>38054.414812183095</c:v>
                </c:pt>
                <c:pt idx="5070">
                  <c:v>34141.219837279306</c:v>
                </c:pt>
                <c:pt idx="5071">
                  <c:v>34853.935741979294</c:v>
                </c:pt>
                <c:pt idx="5072">
                  <c:v>41837.806970950303</c:v>
                </c:pt>
                <c:pt idx="5073">
                  <c:v>36820.104138459996</c:v>
                </c:pt>
                <c:pt idx="5074">
                  <c:v>40703.908065019394</c:v>
                </c:pt>
                <c:pt idx="5075">
                  <c:v>38009.675405565802</c:v>
                </c:pt>
                <c:pt idx="5076">
                  <c:v>36588.791943431897</c:v>
                </c:pt>
                <c:pt idx="5077">
                  <c:v>36471.098549797302</c:v>
                </c:pt>
                <c:pt idx="5078">
                  <c:v>37442.300780276302</c:v>
                </c:pt>
                <c:pt idx="5079">
                  <c:v>39506.064458334105</c:v>
                </c:pt>
                <c:pt idx="5080">
                  <c:v>33491.108665827705</c:v>
                </c:pt>
                <c:pt idx="5081">
                  <c:v>36071.705914095801</c:v>
                </c:pt>
                <c:pt idx="5082">
                  <c:v>38489.404027090801</c:v>
                </c:pt>
                <c:pt idx="5083">
                  <c:v>39555.970210132</c:v>
                </c:pt>
                <c:pt idx="5084">
                  <c:v>34922.118441211205</c:v>
                </c:pt>
                <c:pt idx="5085">
                  <c:v>37940.779998319893</c:v>
                </c:pt>
                <c:pt idx="5086">
                  <c:v>37112.684082569598</c:v>
                </c:pt>
                <c:pt idx="5087">
                  <c:v>39116.867930859902</c:v>
                </c:pt>
                <c:pt idx="5088">
                  <c:v>35822.3660579344</c:v>
                </c:pt>
                <c:pt idx="5089">
                  <c:v>38536.345585436902</c:v>
                </c:pt>
                <c:pt idx="5090">
                  <c:v>38441.191892312505</c:v>
                </c:pt>
                <c:pt idx="5091">
                  <c:v>36099.7108481588</c:v>
                </c:pt>
                <c:pt idx="5092">
                  <c:v>36555.223648954008</c:v>
                </c:pt>
                <c:pt idx="5093">
                  <c:v>36103.806545617801</c:v>
                </c:pt>
                <c:pt idx="5094">
                  <c:v>35572.405063632497</c:v>
                </c:pt>
                <c:pt idx="5095">
                  <c:v>35731.823051248502</c:v>
                </c:pt>
                <c:pt idx="5096">
                  <c:v>38398.629325237795</c:v>
                </c:pt>
                <c:pt idx="5097">
                  <c:v>39438.656057233908</c:v>
                </c:pt>
                <c:pt idx="5098">
                  <c:v>36801.758030889498</c:v>
                </c:pt>
                <c:pt idx="5099">
                  <c:v>39860.736201643798</c:v>
                </c:pt>
                <c:pt idx="5100">
                  <c:v>34968.3149226323</c:v>
                </c:pt>
                <c:pt idx="5101">
                  <c:v>38228.333257733801</c:v>
                </c:pt>
                <c:pt idx="5102">
                  <c:v>35505.927284295401</c:v>
                </c:pt>
                <c:pt idx="5103">
                  <c:v>39163.224671300697</c:v>
                </c:pt>
                <c:pt idx="5104">
                  <c:v>37035.898532680701</c:v>
                </c:pt>
                <c:pt idx="5105">
                  <c:v>37588.181815370997</c:v>
                </c:pt>
                <c:pt idx="5106">
                  <c:v>37403.668450751298</c:v>
                </c:pt>
                <c:pt idx="5107">
                  <c:v>37755.062154180501</c:v>
                </c:pt>
                <c:pt idx="5108">
                  <c:v>35357.465111815101</c:v>
                </c:pt>
                <c:pt idx="5109">
                  <c:v>37254.791664909302</c:v>
                </c:pt>
                <c:pt idx="5110">
                  <c:v>38532.839898905499</c:v>
                </c:pt>
                <c:pt idx="5111">
                  <c:v>38835.387402912398</c:v>
                </c:pt>
                <c:pt idx="5112">
                  <c:v>37504.336810792098</c:v>
                </c:pt>
                <c:pt idx="5113">
                  <c:v>35790.698339870694</c:v>
                </c:pt>
                <c:pt idx="5114">
                  <c:v>36753.625204211799</c:v>
                </c:pt>
                <c:pt idx="5115">
                  <c:v>38033.755648181403</c:v>
                </c:pt>
                <c:pt idx="5116">
                  <c:v>36123.0141172453</c:v>
                </c:pt>
                <c:pt idx="5117">
                  <c:v>35975.895397934204</c:v>
                </c:pt>
                <c:pt idx="5118">
                  <c:v>38769.586902577503</c:v>
                </c:pt>
                <c:pt idx="5119">
                  <c:v>35856.705999834499</c:v>
                </c:pt>
                <c:pt idx="5120">
                  <c:v>43389.137955100698</c:v>
                </c:pt>
                <c:pt idx="5121">
                  <c:v>35527.013581221399</c:v>
                </c:pt>
                <c:pt idx="5122">
                  <c:v>38196.294361157903</c:v>
                </c:pt>
                <c:pt idx="5123">
                  <c:v>36388.593620863903</c:v>
                </c:pt>
                <c:pt idx="5124">
                  <c:v>36983.1573869024</c:v>
                </c:pt>
                <c:pt idx="5125">
                  <c:v>37048.502672002898</c:v>
                </c:pt>
                <c:pt idx="5126">
                  <c:v>34554.317370881297</c:v>
                </c:pt>
                <c:pt idx="5127">
                  <c:v>38780.379545187403</c:v>
                </c:pt>
                <c:pt idx="5128">
                  <c:v>38953.221578626704</c:v>
                </c:pt>
                <c:pt idx="5129">
                  <c:v>38129.353267318802</c:v>
                </c:pt>
                <c:pt idx="5130">
                  <c:v>35152.293799498104</c:v>
                </c:pt>
                <c:pt idx="5131">
                  <c:v>41077.129964654101</c:v>
                </c:pt>
                <c:pt idx="5132">
                  <c:v>37281.987667118694</c:v>
                </c:pt>
                <c:pt idx="5133">
                  <c:v>37753.603947980606</c:v>
                </c:pt>
                <c:pt idx="5134">
                  <c:v>36990.196571959503</c:v>
                </c:pt>
                <c:pt idx="5135">
                  <c:v>35004.053641153703</c:v>
                </c:pt>
                <c:pt idx="5136">
                  <c:v>37784.737433212598</c:v>
                </c:pt>
                <c:pt idx="5137">
                  <c:v>37529.962217727603</c:v>
                </c:pt>
                <c:pt idx="5138">
                  <c:v>38965.831302897401</c:v>
                </c:pt>
                <c:pt idx="5139">
                  <c:v>37593.509811229393</c:v>
                </c:pt>
                <c:pt idx="5140">
                  <c:v>37691.240690376602</c:v>
                </c:pt>
                <c:pt idx="5141">
                  <c:v>36820.461393695601</c:v>
                </c:pt>
                <c:pt idx="5142">
                  <c:v>36477.662148715899</c:v>
                </c:pt>
                <c:pt idx="5143">
                  <c:v>37569.192462659303</c:v>
                </c:pt>
                <c:pt idx="5144">
                  <c:v>40989.774614584298</c:v>
                </c:pt>
                <c:pt idx="5145">
                  <c:v>36223.77531641</c:v>
                </c:pt>
                <c:pt idx="5146">
                  <c:v>37880.251184629902</c:v>
                </c:pt>
                <c:pt idx="5147">
                  <c:v>40916.865657064904</c:v>
                </c:pt>
                <c:pt idx="5148">
                  <c:v>36298.047838597297</c:v>
                </c:pt>
                <c:pt idx="5149">
                  <c:v>36022.208814961996</c:v>
                </c:pt>
                <c:pt idx="5150">
                  <c:v>39170.976360486202</c:v>
                </c:pt>
                <c:pt idx="5151">
                  <c:v>34557.457739932099</c:v>
                </c:pt>
                <c:pt idx="5152">
                  <c:v>37180.188415687298</c:v>
                </c:pt>
                <c:pt idx="5153">
                  <c:v>39855.869198710105</c:v>
                </c:pt>
                <c:pt idx="5154">
                  <c:v>38635.179892684799</c:v>
                </c:pt>
                <c:pt idx="5155">
                  <c:v>39544.558426162199</c:v>
                </c:pt>
                <c:pt idx="5156">
                  <c:v>39131.136396172296</c:v>
                </c:pt>
                <c:pt idx="5157">
                  <c:v>35321.782007737507</c:v>
                </c:pt>
                <c:pt idx="5158">
                  <c:v>39766.917146087297</c:v>
                </c:pt>
                <c:pt idx="5159">
                  <c:v>39157.015985134698</c:v>
                </c:pt>
                <c:pt idx="5160">
                  <c:v>35532.149260056205</c:v>
                </c:pt>
                <c:pt idx="5161">
                  <c:v>36508.569079603702</c:v>
                </c:pt>
                <c:pt idx="5162">
                  <c:v>39610.2764562382</c:v>
                </c:pt>
                <c:pt idx="5163">
                  <c:v>36288.554576196701</c:v>
                </c:pt>
                <c:pt idx="5164">
                  <c:v>36496.510628228898</c:v>
                </c:pt>
                <c:pt idx="5165">
                  <c:v>37027.117450834703</c:v>
                </c:pt>
                <c:pt idx="5166">
                  <c:v>35800.982972432299</c:v>
                </c:pt>
                <c:pt idx="5167">
                  <c:v>35483.591989322405</c:v>
                </c:pt>
                <c:pt idx="5168">
                  <c:v>36108.861146788098</c:v>
                </c:pt>
                <c:pt idx="5169">
                  <c:v>40104.063448851797</c:v>
                </c:pt>
                <c:pt idx="5170">
                  <c:v>36551.807052985503</c:v>
                </c:pt>
                <c:pt idx="5171">
                  <c:v>38363.525786270402</c:v>
                </c:pt>
                <c:pt idx="5172">
                  <c:v>36161.0731767857</c:v>
                </c:pt>
                <c:pt idx="5173">
                  <c:v>34358.701518372807</c:v>
                </c:pt>
                <c:pt idx="5174">
                  <c:v>36931.466567508003</c:v>
                </c:pt>
                <c:pt idx="5175">
                  <c:v>36758.357586287908</c:v>
                </c:pt>
                <c:pt idx="5176">
                  <c:v>37430.397806868699</c:v>
                </c:pt>
                <c:pt idx="5177">
                  <c:v>39417.215988279393</c:v>
                </c:pt>
                <c:pt idx="5178">
                  <c:v>35335.981912887</c:v>
                </c:pt>
                <c:pt idx="5179">
                  <c:v>37042.463620791605</c:v>
                </c:pt>
                <c:pt idx="5180">
                  <c:v>36464.613184134199</c:v>
                </c:pt>
                <c:pt idx="5181">
                  <c:v>36653.4765315767</c:v>
                </c:pt>
                <c:pt idx="5182">
                  <c:v>36198.013667489999</c:v>
                </c:pt>
                <c:pt idx="5183">
                  <c:v>35931.446672312901</c:v>
                </c:pt>
                <c:pt idx="5184">
                  <c:v>37396.198442975605</c:v>
                </c:pt>
                <c:pt idx="5185">
                  <c:v>37415.8904719329</c:v>
                </c:pt>
                <c:pt idx="5186">
                  <c:v>34649.743683309396</c:v>
                </c:pt>
                <c:pt idx="5187">
                  <c:v>37139.459092653808</c:v>
                </c:pt>
                <c:pt idx="5188">
                  <c:v>38647.2294006515</c:v>
                </c:pt>
                <c:pt idx="5189">
                  <c:v>38859.066256247403</c:v>
                </c:pt>
                <c:pt idx="5190">
                  <c:v>37467.086002933604</c:v>
                </c:pt>
                <c:pt idx="5191">
                  <c:v>39727.260338042295</c:v>
                </c:pt>
                <c:pt idx="5192">
                  <c:v>38984.415764564001</c:v>
                </c:pt>
                <c:pt idx="5193">
                  <c:v>39038.883691171701</c:v>
                </c:pt>
                <c:pt idx="5194">
                  <c:v>40766.710787820601</c:v>
                </c:pt>
                <c:pt idx="5195">
                  <c:v>38354.817079847999</c:v>
                </c:pt>
                <c:pt idx="5196">
                  <c:v>37452.501968611294</c:v>
                </c:pt>
                <c:pt idx="5197">
                  <c:v>39197.893938137</c:v>
                </c:pt>
                <c:pt idx="5198">
                  <c:v>36480.515046077897</c:v>
                </c:pt>
                <c:pt idx="5199">
                  <c:v>35672.823987292795</c:v>
                </c:pt>
                <c:pt idx="5200">
                  <c:v>36644.851347473101</c:v>
                </c:pt>
                <c:pt idx="5201">
                  <c:v>37186.504678946098</c:v>
                </c:pt>
                <c:pt idx="5202">
                  <c:v>36173.177838326599</c:v>
                </c:pt>
                <c:pt idx="5203">
                  <c:v>37294.870928949204</c:v>
                </c:pt>
                <c:pt idx="5204">
                  <c:v>38284.766529679298</c:v>
                </c:pt>
                <c:pt idx="5205">
                  <c:v>39728.111147487594</c:v>
                </c:pt>
                <c:pt idx="5206">
                  <c:v>37673.025051293196</c:v>
                </c:pt>
                <c:pt idx="5207">
                  <c:v>38565.842858049698</c:v>
                </c:pt>
                <c:pt idx="5208">
                  <c:v>36021.116249903804</c:v>
                </c:pt>
                <c:pt idx="5209">
                  <c:v>36999.433667389305</c:v>
                </c:pt>
                <c:pt idx="5210">
                  <c:v>37244.964104746898</c:v>
                </c:pt>
                <c:pt idx="5211">
                  <c:v>40135.418565715096</c:v>
                </c:pt>
                <c:pt idx="5212">
                  <c:v>37635.213662647904</c:v>
                </c:pt>
                <c:pt idx="5213">
                  <c:v>39632.858779642207</c:v>
                </c:pt>
                <c:pt idx="5214">
                  <c:v>34421.022534257892</c:v>
                </c:pt>
                <c:pt idx="5215">
                  <c:v>40091.475841280699</c:v>
                </c:pt>
                <c:pt idx="5216">
                  <c:v>35982.558310119697</c:v>
                </c:pt>
                <c:pt idx="5217">
                  <c:v>37152.5478067554</c:v>
                </c:pt>
                <c:pt idx="5218">
                  <c:v>36244.355324043499</c:v>
                </c:pt>
                <c:pt idx="5219">
                  <c:v>36430.783809925197</c:v>
                </c:pt>
                <c:pt idx="5220">
                  <c:v>37074.759784229798</c:v>
                </c:pt>
                <c:pt idx="5221">
                  <c:v>38755.763295233992</c:v>
                </c:pt>
                <c:pt idx="5222">
                  <c:v>39497.7281830836</c:v>
                </c:pt>
                <c:pt idx="5223">
                  <c:v>36366.708910893998</c:v>
                </c:pt>
                <c:pt idx="5224">
                  <c:v>36691.656036563101</c:v>
                </c:pt>
                <c:pt idx="5225">
                  <c:v>35857.453388565598</c:v>
                </c:pt>
                <c:pt idx="5226">
                  <c:v>34948.277710785798</c:v>
                </c:pt>
                <c:pt idx="5227">
                  <c:v>36693.405088610103</c:v>
                </c:pt>
                <c:pt idx="5228">
                  <c:v>35040.034449632396</c:v>
                </c:pt>
                <c:pt idx="5229">
                  <c:v>34218.5587649183</c:v>
                </c:pt>
                <c:pt idx="5230">
                  <c:v>40033.892895240002</c:v>
                </c:pt>
                <c:pt idx="5231">
                  <c:v>37724.319127664101</c:v>
                </c:pt>
                <c:pt idx="5232">
                  <c:v>37227.2408912479</c:v>
                </c:pt>
                <c:pt idx="5233">
                  <c:v>39980.172452865794</c:v>
                </c:pt>
                <c:pt idx="5234">
                  <c:v>34979.396671206698</c:v>
                </c:pt>
                <c:pt idx="5235">
                  <c:v>35316.800786736698</c:v>
                </c:pt>
                <c:pt idx="5236">
                  <c:v>38421.243593734798</c:v>
                </c:pt>
                <c:pt idx="5237">
                  <c:v>37231.389665052295</c:v>
                </c:pt>
                <c:pt idx="5238">
                  <c:v>37281.485864758302</c:v>
                </c:pt>
                <c:pt idx="5239">
                  <c:v>34867.417821681505</c:v>
                </c:pt>
                <c:pt idx="5240">
                  <c:v>35684.306013421301</c:v>
                </c:pt>
                <c:pt idx="5241">
                  <c:v>35044.995814337497</c:v>
                </c:pt>
                <c:pt idx="5242">
                  <c:v>37468.475762754402</c:v>
                </c:pt>
                <c:pt idx="5243">
                  <c:v>35885.249682591901</c:v>
                </c:pt>
                <c:pt idx="5244">
                  <c:v>38038.914016557494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36193.830968547503</c:v>
                </c:pt>
                <c:pt idx="5248">
                  <c:v>35545.768735953301</c:v>
                </c:pt>
                <c:pt idx="5249">
                  <c:v>37034.777615810905</c:v>
                </c:pt>
                <c:pt idx="5250">
                  <c:v>37081.210830959404</c:v>
                </c:pt>
                <c:pt idx="5251">
                  <c:v>36969.744123562108</c:v>
                </c:pt>
                <c:pt idx="5252">
                  <c:v>37239.743378192696</c:v>
                </c:pt>
                <c:pt idx="5253">
                  <c:v>35511.795653654204</c:v>
                </c:pt>
                <c:pt idx="5254">
                  <c:v>39322.951396478398</c:v>
                </c:pt>
                <c:pt idx="5255">
                  <c:v>40876.558583064892</c:v>
                </c:pt>
                <c:pt idx="5256">
                  <c:v>39068.821665933196</c:v>
                </c:pt>
                <c:pt idx="5257">
                  <c:v>35851.6780181453</c:v>
                </c:pt>
                <c:pt idx="5258">
                  <c:v>37200.668584354804</c:v>
                </c:pt>
                <c:pt idx="5259">
                  <c:v>36596.488189693198</c:v>
                </c:pt>
                <c:pt idx="5260">
                  <c:v>35619.495133106306</c:v>
                </c:pt>
                <c:pt idx="5261">
                  <c:v>38776.405157797504</c:v>
                </c:pt>
                <c:pt idx="5262">
                  <c:v>39623.982896231493</c:v>
                </c:pt>
                <c:pt idx="5263">
                  <c:v>37982.929850575099</c:v>
                </c:pt>
                <c:pt idx="5264">
                  <c:v>39077.886867433095</c:v>
                </c:pt>
                <c:pt idx="5265">
                  <c:v>40389.164077580106</c:v>
                </c:pt>
                <c:pt idx="5266">
                  <c:v>35791.253556115698</c:v>
                </c:pt>
                <c:pt idx="5267">
                  <c:v>36521.2477300959</c:v>
                </c:pt>
                <c:pt idx="5268">
                  <c:v>38206.149011846996</c:v>
                </c:pt>
                <c:pt idx="5269">
                  <c:v>36709.833895447504</c:v>
                </c:pt>
                <c:pt idx="5270">
                  <c:v>37351.751020879805</c:v>
                </c:pt>
                <c:pt idx="5271">
                  <c:v>36982.960670914807</c:v>
                </c:pt>
                <c:pt idx="5272">
                  <c:v>38478.079718446599</c:v>
                </c:pt>
                <c:pt idx="5273">
                  <c:v>37920.8298647232</c:v>
                </c:pt>
                <c:pt idx="5274">
                  <c:v>38446.155718972601</c:v>
                </c:pt>
                <c:pt idx="5275">
                  <c:v>37702.305348120499</c:v>
                </c:pt>
                <c:pt idx="5276">
                  <c:v>36454.758252719701</c:v>
                </c:pt>
                <c:pt idx="5277">
                  <c:v>35063.094310854802</c:v>
                </c:pt>
                <c:pt idx="5278">
                  <c:v>39959.863903085294</c:v>
                </c:pt>
                <c:pt idx="5279">
                  <c:v>38167.615976088608</c:v>
                </c:pt>
                <c:pt idx="5280">
                  <c:v>35036.2361162343</c:v>
                </c:pt>
                <c:pt idx="5281">
                  <c:v>35114.212722012599</c:v>
                </c:pt>
                <c:pt idx="5282">
                  <c:v>36888.283814095106</c:v>
                </c:pt>
                <c:pt idx="5283">
                  <c:v>37183.234963751704</c:v>
                </c:pt>
                <c:pt idx="5284">
                  <c:v>36889.2322424019</c:v>
                </c:pt>
                <c:pt idx="5285">
                  <c:v>38513.575325851794</c:v>
                </c:pt>
                <c:pt idx="5286">
                  <c:v>35865.404154837997</c:v>
                </c:pt>
                <c:pt idx="5287">
                  <c:v>36497.425165494802</c:v>
                </c:pt>
                <c:pt idx="5288">
                  <c:v>39628.5941642244</c:v>
                </c:pt>
                <c:pt idx="5289">
                  <c:v>34906.804217665202</c:v>
                </c:pt>
                <c:pt idx="5290">
                  <c:v>35793.922507729803</c:v>
                </c:pt>
                <c:pt idx="5291">
                  <c:v>39298.519253033795</c:v>
                </c:pt>
                <c:pt idx="5292">
                  <c:v>37064.153748647397</c:v>
                </c:pt>
                <c:pt idx="5293">
                  <c:v>38547.378614891</c:v>
                </c:pt>
                <c:pt idx="5294">
                  <c:v>36141.725296868397</c:v>
                </c:pt>
                <c:pt idx="5295">
                  <c:v>37343.755800986102</c:v>
                </c:pt>
                <c:pt idx="5296">
                  <c:v>38275.266392936406</c:v>
                </c:pt>
                <c:pt idx="5297">
                  <c:v>36065.550498002398</c:v>
                </c:pt>
                <c:pt idx="5298">
                  <c:v>38013.322547012998</c:v>
                </c:pt>
                <c:pt idx="5299">
                  <c:v>37516.769440972399</c:v>
                </c:pt>
                <c:pt idx="5300">
                  <c:v>38544.9307527524</c:v>
                </c:pt>
                <c:pt idx="5301">
                  <c:v>37045.240940721196</c:v>
                </c:pt>
                <c:pt idx="5302">
                  <c:v>36987.0456440419</c:v>
                </c:pt>
                <c:pt idx="5303">
                  <c:v>37756.319719336796</c:v>
                </c:pt>
                <c:pt idx="5304">
                  <c:v>37945.014989909003</c:v>
                </c:pt>
                <c:pt idx="5305">
                  <c:v>36816.220541879404</c:v>
                </c:pt>
                <c:pt idx="5306">
                  <c:v>37398.286270249198</c:v>
                </c:pt>
                <c:pt idx="5307">
                  <c:v>36041.661120449404</c:v>
                </c:pt>
                <c:pt idx="5308">
                  <c:v>37159.978444511304</c:v>
                </c:pt>
                <c:pt idx="5309">
                  <c:v>38754.830322271097</c:v>
                </c:pt>
                <c:pt idx="5310">
                  <c:v>35870.141748776994</c:v>
                </c:pt>
                <c:pt idx="5311">
                  <c:v>38759.658423414905</c:v>
                </c:pt>
                <c:pt idx="5312">
                  <c:v>39081.800001381096</c:v>
                </c:pt>
                <c:pt idx="5313">
                  <c:v>35671.240373002394</c:v>
                </c:pt>
                <c:pt idx="5314">
                  <c:v>43101.533180010403</c:v>
                </c:pt>
                <c:pt idx="5315">
                  <c:v>36017.377692609298</c:v>
                </c:pt>
                <c:pt idx="5316">
                  <c:v>35849.612295631305</c:v>
                </c:pt>
                <c:pt idx="5317">
                  <c:v>37094.299999445502</c:v>
                </c:pt>
                <c:pt idx="5318">
                  <c:v>34395.258817179703</c:v>
                </c:pt>
                <c:pt idx="5319">
                  <c:v>37304.614056926701</c:v>
                </c:pt>
                <c:pt idx="5320">
                  <c:v>35507.310744377697</c:v>
                </c:pt>
                <c:pt idx="5321">
                  <c:v>35907.272637814698</c:v>
                </c:pt>
                <c:pt idx="5322">
                  <c:v>35553.231859292297</c:v>
                </c:pt>
                <c:pt idx="5323">
                  <c:v>38547.591226012097</c:v>
                </c:pt>
                <c:pt idx="5324">
                  <c:v>36423.113764541602</c:v>
                </c:pt>
                <c:pt idx="5325">
                  <c:v>34253.534107172505</c:v>
                </c:pt>
                <c:pt idx="5326">
                  <c:v>33997.0553287695</c:v>
                </c:pt>
                <c:pt idx="5327">
                  <c:v>38902.453326602204</c:v>
                </c:pt>
                <c:pt idx="5328">
                  <c:v>36722.054170297604</c:v>
                </c:pt>
                <c:pt idx="5329">
                  <c:v>40008.468312125799</c:v>
                </c:pt>
                <c:pt idx="5330">
                  <c:v>42127.587046838802</c:v>
                </c:pt>
                <c:pt idx="5331">
                  <c:v>37325.8662350179</c:v>
                </c:pt>
                <c:pt idx="5332">
                  <c:v>35872.333242113396</c:v>
                </c:pt>
                <c:pt idx="5333">
                  <c:v>36730.659674543698</c:v>
                </c:pt>
                <c:pt idx="5334">
                  <c:v>36718.250672919501</c:v>
                </c:pt>
                <c:pt idx="5335">
                  <c:v>35609.021217623602</c:v>
                </c:pt>
                <c:pt idx="5336">
                  <c:v>36649.001011443499</c:v>
                </c:pt>
                <c:pt idx="5337">
                  <c:v>37362.985488764694</c:v>
                </c:pt>
                <c:pt idx="5338">
                  <c:v>38803.658901092604</c:v>
                </c:pt>
                <c:pt idx="5339">
                  <c:v>33306.827772910801</c:v>
                </c:pt>
                <c:pt idx="5340">
                  <c:v>38284.845448437307</c:v>
                </c:pt>
                <c:pt idx="5341">
                  <c:v>36022.877551794903</c:v>
                </c:pt>
                <c:pt idx="5342">
                  <c:v>36583.876557230295</c:v>
                </c:pt>
                <c:pt idx="5343">
                  <c:v>37324.083940910299</c:v>
                </c:pt>
                <c:pt idx="5344">
                  <c:v>35420.637320734008</c:v>
                </c:pt>
                <c:pt idx="5345">
                  <c:v>37911.483708438202</c:v>
                </c:pt>
                <c:pt idx="5346">
                  <c:v>37091.577177772902</c:v>
                </c:pt>
                <c:pt idx="5347">
                  <c:v>42410.847924228001</c:v>
                </c:pt>
                <c:pt idx="5348">
                  <c:v>37068.040557034197</c:v>
                </c:pt>
                <c:pt idx="5349">
                  <c:v>39852.192343050199</c:v>
                </c:pt>
                <c:pt idx="5350">
                  <c:v>37266.669859802598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39229.670309381298</c:v>
                </c:pt>
                <c:pt idx="5355">
                  <c:v>36523.332257768598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36483.453664553206</c:v>
                </c:pt>
                <c:pt idx="5359">
                  <c:v>36143.706154623695</c:v>
                </c:pt>
                <c:pt idx="5360">
                  <c:v>38634.4195262461</c:v>
                </c:pt>
                <c:pt idx="5361">
                  <c:v>37120.825505035697</c:v>
                </c:pt>
                <c:pt idx="5362">
                  <c:v>36894.139009614199</c:v>
                </c:pt>
                <c:pt idx="5363">
                  <c:v>36230.0183697994</c:v>
                </c:pt>
                <c:pt idx="5364">
                  <c:v>36107.127623379405</c:v>
                </c:pt>
                <c:pt idx="5365">
                  <c:v>40235.686706587992</c:v>
                </c:pt>
                <c:pt idx="5366">
                  <c:v>34896.162809478803</c:v>
                </c:pt>
                <c:pt idx="5367">
                  <c:v>37746.607752495096</c:v>
                </c:pt>
                <c:pt idx="5368">
                  <c:v>37494.5386469777</c:v>
                </c:pt>
                <c:pt idx="5369">
                  <c:v>39951.390496951499</c:v>
                </c:pt>
                <c:pt idx="5370">
                  <c:v>35020.242153407497</c:v>
                </c:pt>
                <c:pt idx="5371">
                  <c:v>40415.281462448096</c:v>
                </c:pt>
                <c:pt idx="5372">
                  <c:v>35892.756980635699</c:v>
                </c:pt>
                <c:pt idx="5373">
                  <c:v>38205.325670748003</c:v>
                </c:pt>
                <c:pt idx="5374">
                  <c:v>35955.211434014396</c:v>
                </c:pt>
                <c:pt idx="5375">
                  <c:v>35156.759481693996</c:v>
                </c:pt>
                <c:pt idx="5376">
                  <c:v>34686.977654121401</c:v>
                </c:pt>
                <c:pt idx="5377">
                  <c:v>39479.425563076598</c:v>
                </c:pt>
                <c:pt idx="5378">
                  <c:v>36132.410416753897</c:v>
                </c:pt>
                <c:pt idx="5379">
                  <c:v>41108.762334405401</c:v>
                </c:pt>
                <c:pt idx="5380">
                  <c:v>36967.628414409002</c:v>
                </c:pt>
                <c:pt idx="5381">
                  <c:v>34971.707365795402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37222.670138801703</c:v>
                </c:pt>
                <c:pt idx="5385">
                  <c:v>39350.925542785</c:v>
                </c:pt>
                <c:pt idx="5386">
                  <c:v>41665.739208847204</c:v>
                </c:pt>
                <c:pt idx="5387">
                  <c:v>37084.696887466198</c:v>
                </c:pt>
                <c:pt idx="5388">
                  <c:v>39437.160493251198</c:v>
                </c:pt>
                <c:pt idx="5389">
                  <c:v>36733.129367059606</c:v>
                </c:pt>
                <c:pt idx="5390">
                  <c:v>37987.913683500701</c:v>
                </c:pt>
                <c:pt idx="5391">
                  <c:v>37200.472198347597</c:v>
                </c:pt>
                <c:pt idx="5392">
                  <c:v>35521.325026523002</c:v>
                </c:pt>
                <c:pt idx="5393">
                  <c:v>35040.956276662007</c:v>
                </c:pt>
                <c:pt idx="5394">
                  <c:v>38874.019652675401</c:v>
                </c:pt>
                <c:pt idx="5395">
                  <c:v>37011.269505489901</c:v>
                </c:pt>
                <c:pt idx="5396">
                  <c:v>39403.367276966295</c:v>
                </c:pt>
                <c:pt idx="5397">
                  <c:v>37056.977204750292</c:v>
                </c:pt>
                <c:pt idx="5398">
                  <c:v>35385.556771852003</c:v>
                </c:pt>
                <c:pt idx="5399">
                  <c:v>37439.882753241902</c:v>
                </c:pt>
                <c:pt idx="5400">
                  <c:v>38187.814550025803</c:v>
                </c:pt>
                <c:pt idx="5401">
                  <c:v>35608.157721105395</c:v>
                </c:pt>
                <c:pt idx="5402">
                  <c:v>38211.951247040903</c:v>
                </c:pt>
                <c:pt idx="5403">
                  <c:v>37465.264921409995</c:v>
                </c:pt>
                <c:pt idx="5404">
                  <c:v>36871.691736235502</c:v>
                </c:pt>
                <c:pt idx="5405">
                  <c:v>40809.202359664007</c:v>
                </c:pt>
                <c:pt idx="5406">
                  <c:v>38974.620110935502</c:v>
                </c:pt>
                <c:pt idx="5407">
                  <c:v>37659.006532347499</c:v>
                </c:pt>
                <c:pt idx="5408">
                  <c:v>39738.387455286604</c:v>
                </c:pt>
                <c:pt idx="5409">
                  <c:v>36913.192008432306</c:v>
                </c:pt>
                <c:pt idx="5410">
                  <c:v>37552.3083885858</c:v>
                </c:pt>
                <c:pt idx="5411">
                  <c:v>40223.506361788197</c:v>
                </c:pt>
                <c:pt idx="5412">
                  <c:v>34722.493418110404</c:v>
                </c:pt>
                <c:pt idx="5413">
                  <c:v>37130.937078982301</c:v>
                </c:pt>
                <c:pt idx="5414">
                  <c:v>39005.536866204595</c:v>
                </c:pt>
                <c:pt idx="5415">
                  <c:v>35428.605311314997</c:v>
                </c:pt>
                <c:pt idx="5416">
                  <c:v>37130.221611142304</c:v>
                </c:pt>
                <c:pt idx="5417">
                  <c:v>35448.238098802496</c:v>
                </c:pt>
                <c:pt idx="5418">
                  <c:v>35983.986108065496</c:v>
                </c:pt>
                <c:pt idx="5419">
                  <c:v>34341.949299525098</c:v>
                </c:pt>
                <c:pt idx="5420">
                  <c:v>38433.8353772798</c:v>
                </c:pt>
                <c:pt idx="5421">
                  <c:v>37729.314855816701</c:v>
                </c:pt>
                <c:pt idx="5422">
                  <c:v>36846.863150157806</c:v>
                </c:pt>
                <c:pt idx="5423">
                  <c:v>35808.289432616199</c:v>
                </c:pt>
                <c:pt idx="5424">
                  <c:v>37695.918198257204</c:v>
                </c:pt>
                <c:pt idx="5425">
                  <c:v>36035.068901733408</c:v>
                </c:pt>
                <c:pt idx="5426">
                  <c:v>37718.400859637295</c:v>
                </c:pt>
                <c:pt idx="5427">
                  <c:v>41983.602833307799</c:v>
                </c:pt>
                <c:pt idx="5428">
                  <c:v>36604.478431057301</c:v>
                </c:pt>
                <c:pt idx="5429">
                  <c:v>39423.227010160495</c:v>
                </c:pt>
                <c:pt idx="5430">
                  <c:v>37154.367344563099</c:v>
                </c:pt>
                <c:pt idx="5431">
                  <c:v>36042.693475074797</c:v>
                </c:pt>
                <c:pt idx="5432">
                  <c:v>39925.6473066943</c:v>
                </c:pt>
                <c:pt idx="5433">
                  <c:v>37777.696456628102</c:v>
                </c:pt>
                <c:pt idx="5434">
                  <c:v>36140.337616385899</c:v>
                </c:pt>
                <c:pt idx="5435">
                  <c:v>38589.060666966703</c:v>
                </c:pt>
                <c:pt idx="5436">
                  <c:v>35350.086152618795</c:v>
                </c:pt>
                <c:pt idx="5437">
                  <c:v>39498.159939267702</c:v>
                </c:pt>
                <c:pt idx="5438">
                  <c:v>35605.843842413698</c:v>
                </c:pt>
                <c:pt idx="5439">
                  <c:v>37283.076686949797</c:v>
                </c:pt>
                <c:pt idx="5440">
                  <c:v>40013.803736465001</c:v>
                </c:pt>
                <c:pt idx="5441">
                  <c:v>36223.556812993993</c:v>
                </c:pt>
                <c:pt idx="5442">
                  <c:v>35564.629004826595</c:v>
                </c:pt>
                <c:pt idx="5443">
                  <c:v>36747.211629673096</c:v>
                </c:pt>
                <c:pt idx="5444">
                  <c:v>36838.527689099203</c:v>
                </c:pt>
                <c:pt idx="5445">
                  <c:v>36006.939995077395</c:v>
                </c:pt>
                <c:pt idx="5446">
                  <c:v>38147.910491787101</c:v>
                </c:pt>
                <c:pt idx="5447">
                  <c:v>35930.582281651201</c:v>
                </c:pt>
                <c:pt idx="5448">
                  <c:v>37076.275304667899</c:v>
                </c:pt>
                <c:pt idx="5449">
                  <c:v>35383.787128948898</c:v>
                </c:pt>
                <c:pt idx="5450">
                  <c:v>34348.2093249834</c:v>
                </c:pt>
                <c:pt idx="5451">
                  <c:v>38533.780463730698</c:v>
                </c:pt>
                <c:pt idx="5452">
                  <c:v>38355.013780964997</c:v>
                </c:pt>
                <c:pt idx="5453">
                  <c:v>37520.112339980697</c:v>
                </c:pt>
                <c:pt idx="5454">
                  <c:v>40063.238708304001</c:v>
                </c:pt>
                <c:pt idx="5455">
                  <c:v>36142.838343847798</c:v>
                </c:pt>
                <c:pt idx="5456">
                  <c:v>39689.650099244798</c:v>
                </c:pt>
                <c:pt idx="5457">
                  <c:v>37388.724632970305</c:v>
                </c:pt>
                <c:pt idx="5458">
                  <c:v>37833.458614819901</c:v>
                </c:pt>
                <c:pt idx="5459">
                  <c:v>37326.393903186705</c:v>
                </c:pt>
                <c:pt idx="5460">
                  <c:v>37406.811779001</c:v>
                </c:pt>
                <c:pt idx="5461">
                  <c:v>38596.217959268804</c:v>
                </c:pt>
                <c:pt idx="5462">
                  <c:v>37238.391129282492</c:v>
                </c:pt>
                <c:pt idx="5463">
                  <c:v>36368.891962169</c:v>
                </c:pt>
                <c:pt idx="5464">
                  <c:v>35985.127913542099</c:v>
                </c:pt>
                <c:pt idx="5465">
                  <c:v>37207.691695637703</c:v>
                </c:pt>
                <c:pt idx="5466">
                  <c:v>37435.935395405504</c:v>
                </c:pt>
                <c:pt idx="5467">
                  <c:v>35961.3305956033</c:v>
                </c:pt>
                <c:pt idx="5468">
                  <c:v>36818.002726605599</c:v>
                </c:pt>
                <c:pt idx="5469">
                  <c:v>36376.285619327202</c:v>
                </c:pt>
                <c:pt idx="5470">
                  <c:v>37552.526785798895</c:v>
                </c:pt>
                <c:pt idx="5471">
                  <c:v>38397.985721761303</c:v>
                </c:pt>
                <c:pt idx="5472">
                  <c:v>35478.097701470695</c:v>
                </c:pt>
                <c:pt idx="5473">
                  <c:v>37223.708684019497</c:v>
                </c:pt>
                <c:pt idx="5474">
                  <c:v>41234.483178930401</c:v>
                </c:pt>
                <c:pt idx="5475">
                  <c:v>39030.953558590198</c:v>
                </c:pt>
                <c:pt idx="5476">
                  <c:v>36064.556486337606</c:v>
                </c:pt>
                <c:pt idx="5477">
                  <c:v>40695.287655754801</c:v>
                </c:pt>
                <c:pt idx="5478">
                  <c:v>34738.889618728295</c:v>
                </c:pt>
                <c:pt idx="5479">
                  <c:v>35049.413190651903</c:v>
                </c:pt>
                <c:pt idx="5480">
                  <c:v>37863.2258837439</c:v>
                </c:pt>
                <c:pt idx="5481">
                  <c:v>41413.179924077405</c:v>
                </c:pt>
                <c:pt idx="5482">
                  <c:v>36035.060796186808</c:v>
                </c:pt>
                <c:pt idx="5483">
                  <c:v>35245.818129720705</c:v>
                </c:pt>
                <c:pt idx="5484">
                  <c:v>34718.664759645195</c:v>
                </c:pt>
                <c:pt idx="5485">
                  <c:v>36028.621038648496</c:v>
                </c:pt>
                <c:pt idx="5486">
                  <c:v>37600.480385476694</c:v>
                </c:pt>
                <c:pt idx="5487">
                  <c:v>36201.382195845901</c:v>
                </c:pt>
                <c:pt idx="5488">
                  <c:v>36741.366751252397</c:v>
                </c:pt>
                <c:pt idx="5489">
                  <c:v>40513.839690362205</c:v>
                </c:pt>
                <c:pt idx="5490">
                  <c:v>35558.081300691105</c:v>
                </c:pt>
                <c:pt idx="5491">
                  <c:v>37689.497284616096</c:v>
                </c:pt>
                <c:pt idx="5492">
                  <c:v>38049.0874060309</c:v>
                </c:pt>
                <c:pt idx="5493">
                  <c:v>37030.274881539895</c:v>
                </c:pt>
                <c:pt idx="5494">
                  <c:v>38500.0525869759</c:v>
                </c:pt>
                <c:pt idx="5495">
                  <c:v>38010.894384696498</c:v>
                </c:pt>
                <c:pt idx="5496">
                  <c:v>40656.862487014601</c:v>
                </c:pt>
                <c:pt idx="5497">
                  <c:v>39090.250044231201</c:v>
                </c:pt>
                <c:pt idx="5498">
                  <c:v>36536.133460905898</c:v>
                </c:pt>
                <c:pt idx="5499">
                  <c:v>38026.4734261306</c:v>
                </c:pt>
                <c:pt idx="5500">
                  <c:v>35741.069432242097</c:v>
                </c:pt>
                <c:pt idx="5501">
                  <c:v>37395.078241223804</c:v>
                </c:pt>
                <c:pt idx="5502">
                  <c:v>35651.064315020099</c:v>
                </c:pt>
                <c:pt idx="5503">
                  <c:v>36916.821354428503</c:v>
                </c:pt>
                <c:pt idx="5504">
                  <c:v>34899.8431117531</c:v>
                </c:pt>
                <c:pt idx="5505">
                  <c:v>38274.145788491704</c:v>
                </c:pt>
                <c:pt idx="5506">
                  <c:v>36312.836951602498</c:v>
                </c:pt>
                <c:pt idx="5507">
                  <c:v>36021.617912257199</c:v>
                </c:pt>
                <c:pt idx="5508">
                  <c:v>35905.862749722502</c:v>
                </c:pt>
                <c:pt idx="5509">
                  <c:v>36219.928634173499</c:v>
                </c:pt>
                <c:pt idx="5510">
                  <c:v>36663.026425928605</c:v>
                </c:pt>
                <c:pt idx="5511">
                  <c:v>35268.815024288204</c:v>
                </c:pt>
                <c:pt idx="5512">
                  <c:v>38497.361988492994</c:v>
                </c:pt>
                <c:pt idx="5513">
                  <c:v>36716.598932096502</c:v>
                </c:pt>
                <c:pt idx="5514">
                  <c:v>35212.228291728694</c:v>
                </c:pt>
                <c:pt idx="5515">
                  <c:v>38920.619951617802</c:v>
                </c:pt>
                <c:pt idx="5516">
                  <c:v>36459.026864019303</c:v>
                </c:pt>
                <c:pt idx="5517">
                  <c:v>34712.437321291596</c:v>
                </c:pt>
                <c:pt idx="5518">
                  <c:v>37359.913397769298</c:v>
                </c:pt>
                <c:pt idx="5519">
                  <c:v>35466.1859723136</c:v>
                </c:pt>
                <c:pt idx="5520">
                  <c:v>36084.820382220001</c:v>
                </c:pt>
                <c:pt idx="5521">
                  <c:v>37848.5562982392</c:v>
                </c:pt>
                <c:pt idx="5522">
                  <c:v>37685.812927658393</c:v>
                </c:pt>
                <c:pt idx="5523">
                  <c:v>37766.521394737298</c:v>
                </c:pt>
                <c:pt idx="5524">
                  <c:v>35599.197107136497</c:v>
                </c:pt>
                <c:pt idx="5525">
                  <c:v>36765.858900524894</c:v>
                </c:pt>
                <c:pt idx="5526">
                  <c:v>38286.716395890398</c:v>
                </c:pt>
                <c:pt idx="5527">
                  <c:v>37930.585761330207</c:v>
                </c:pt>
                <c:pt idx="5528">
                  <c:v>38790.662887421408</c:v>
                </c:pt>
                <c:pt idx="5529">
                  <c:v>36728.090244142499</c:v>
                </c:pt>
                <c:pt idx="5530">
                  <c:v>36762.789179930602</c:v>
                </c:pt>
                <c:pt idx="5531">
                  <c:v>37716.606325844798</c:v>
                </c:pt>
                <c:pt idx="5532">
                  <c:v>36323.743129590599</c:v>
                </c:pt>
                <c:pt idx="5533">
                  <c:v>37355.971064535101</c:v>
                </c:pt>
                <c:pt idx="5534">
                  <c:v>36520.775929880503</c:v>
                </c:pt>
                <c:pt idx="5535">
                  <c:v>35822.688463530008</c:v>
                </c:pt>
                <c:pt idx="5536">
                  <c:v>37743.960516666702</c:v>
                </c:pt>
                <c:pt idx="5537">
                  <c:v>37039.936109835908</c:v>
                </c:pt>
                <c:pt idx="5538">
                  <c:v>35665.106010736097</c:v>
                </c:pt>
                <c:pt idx="5539">
                  <c:v>36235.512129627095</c:v>
                </c:pt>
                <c:pt idx="5540">
                  <c:v>36756.558208574002</c:v>
                </c:pt>
                <c:pt idx="5541">
                  <c:v>37598.828095751902</c:v>
                </c:pt>
                <c:pt idx="5542">
                  <c:v>37518.212649127599</c:v>
                </c:pt>
                <c:pt idx="5543">
                  <c:v>38829.9174858892</c:v>
                </c:pt>
                <c:pt idx="5544">
                  <c:v>34511.323306969396</c:v>
                </c:pt>
                <c:pt idx="5545">
                  <c:v>37206.121802374801</c:v>
                </c:pt>
                <c:pt idx="5546">
                  <c:v>35864.188358931802</c:v>
                </c:pt>
                <c:pt idx="5547">
                  <c:v>37116.412497277401</c:v>
                </c:pt>
                <c:pt idx="5548">
                  <c:v>37018.567856407601</c:v>
                </c:pt>
                <c:pt idx="5549">
                  <c:v>38366.726171898597</c:v>
                </c:pt>
                <c:pt idx="5550">
                  <c:v>37054.734652045096</c:v>
                </c:pt>
                <c:pt idx="5551">
                  <c:v>35990.2483127698</c:v>
                </c:pt>
                <c:pt idx="5552">
                  <c:v>37003.743695672005</c:v>
                </c:pt>
                <c:pt idx="5553">
                  <c:v>35313.1634218299</c:v>
                </c:pt>
                <c:pt idx="5554">
                  <c:v>37833.037583508099</c:v>
                </c:pt>
                <c:pt idx="5555">
                  <c:v>38616.375794350897</c:v>
                </c:pt>
                <c:pt idx="5556">
                  <c:v>36534.345646666407</c:v>
                </c:pt>
                <c:pt idx="5557">
                  <c:v>36678.413937098703</c:v>
                </c:pt>
                <c:pt idx="5558">
                  <c:v>37017.749058535002</c:v>
                </c:pt>
                <c:pt idx="5559">
                  <c:v>36176.978083024704</c:v>
                </c:pt>
                <c:pt idx="5560">
                  <c:v>36069.186424164494</c:v>
                </c:pt>
                <c:pt idx="5561">
                  <c:v>36797.934527297301</c:v>
                </c:pt>
                <c:pt idx="5562">
                  <c:v>36268.867219706699</c:v>
                </c:pt>
                <c:pt idx="5563">
                  <c:v>37962.137294738699</c:v>
                </c:pt>
                <c:pt idx="5564">
                  <c:v>39294.998710695902</c:v>
                </c:pt>
                <c:pt idx="5565">
                  <c:v>34504.416753638405</c:v>
                </c:pt>
                <c:pt idx="5566">
                  <c:v>37465.033323701005</c:v>
                </c:pt>
                <c:pt idx="5567">
                  <c:v>35015.590718715597</c:v>
                </c:pt>
                <c:pt idx="5568">
                  <c:v>35155.568378815195</c:v>
                </c:pt>
                <c:pt idx="5569">
                  <c:v>38441.706210383702</c:v>
                </c:pt>
                <c:pt idx="5570">
                  <c:v>37749.734945016702</c:v>
                </c:pt>
                <c:pt idx="5571">
                  <c:v>35517.044231280204</c:v>
                </c:pt>
                <c:pt idx="5572">
                  <c:v>36251.781488333494</c:v>
                </c:pt>
                <c:pt idx="5573">
                  <c:v>35316.890129399297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39222.610317775499</c:v>
                </c:pt>
                <c:pt idx="5578">
                  <c:v>35582.248935642594</c:v>
                </c:pt>
                <c:pt idx="5579">
                  <c:v>38217.762802389101</c:v>
                </c:pt>
                <c:pt idx="5580">
                  <c:v>37887.928075068397</c:v>
                </c:pt>
                <c:pt idx="5581">
                  <c:v>35701.112749598899</c:v>
                </c:pt>
                <c:pt idx="5582">
                  <c:v>37020.193465267905</c:v>
                </c:pt>
                <c:pt idx="5583">
                  <c:v>38607.846461958005</c:v>
                </c:pt>
                <c:pt idx="5584">
                  <c:v>36921.739523602198</c:v>
                </c:pt>
                <c:pt idx="5585">
                  <c:v>36837.015604374494</c:v>
                </c:pt>
                <c:pt idx="5586">
                  <c:v>38383.422227553296</c:v>
                </c:pt>
                <c:pt idx="5587">
                  <c:v>35642.723959099501</c:v>
                </c:pt>
                <c:pt idx="5588">
                  <c:v>36287.489696438897</c:v>
                </c:pt>
                <c:pt idx="5589">
                  <c:v>38774.7815570534</c:v>
                </c:pt>
                <c:pt idx="5590">
                  <c:v>37066.231770227896</c:v>
                </c:pt>
                <c:pt idx="5591">
                  <c:v>34795.9970278494</c:v>
                </c:pt>
                <c:pt idx="5592">
                  <c:v>39886.416214697303</c:v>
                </c:pt>
                <c:pt idx="5593">
                  <c:v>37781.075930738094</c:v>
                </c:pt>
                <c:pt idx="5594">
                  <c:v>37687.584821001394</c:v>
                </c:pt>
                <c:pt idx="5595">
                  <c:v>35810.142145625097</c:v>
                </c:pt>
                <c:pt idx="5596">
                  <c:v>35805.822983483202</c:v>
                </c:pt>
                <c:pt idx="5597">
                  <c:v>38834.0841598345</c:v>
                </c:pt>
                <c:pt idx="5598">
                  <c:v>38488.390103494501</c:v>
                </c:pt>
                <c:pt idx="5599">
                  <c:v>37514.690396695798</c:v>
                </c:pt>
                <c:pt idx="5600">
                  <c:v>38326.604741385396</c:v>
                </c:pt>
                <c:pt idx="5601">
                  <c:v>37480.9504679526</c:v>
                </c:pt>
                <c:pt idx="5602">
                  <c:v>37649.742797581304</c:v>
                </c:pt>
                <c:pt idx="5603">
                  <c:v>39480.273325277398</c:v>
                </c:pt>
                <c:pt idx="5604">
                  <c:v>39463.374940291193</c:v>
                </c:pt>
                <c:pt idx="5605">
                  <c:v>35436.1054222803</c:v>
                </c:pt>
                <c:pt idx="5606">
                  <c:v>35709.991781544501</c:v>
                </c:pt>
                <c:pt idx="5607">
                  <c:v>35068.219903043602</c:v>
                </c:pt>
                <c:pt idx="5608">
                  <c:v>35720.418988099605</c:v>
                </c:pt>
                <c:pt idx="5609">
                  <c:v>37594.1695979621</c:v>
                </c:pt>
                <c:pt idx="5610">
                  <c:v>36997.312384651304</c:v>
                </c:pt>
                <c:pt idx="5611">
                  <c:v>37530.707321862799</c:v>
                </c:pt>
                <c:pt idx="5612">
                  <c:v>38715.608525396798</c:v>
                </c:pt>
                <c:pt idx="5613">
                  <c:v>38946.456678078102</c:v>
                </c:pt>
                <c:pt idx="5614">
                  <c:v>37863.530804967493</c:v>
                </c:pt>
                <c:pt idx="5615">
                  <c:v>34429.891136482503</c:v>
                </c:pt>
                <c:pt idx="5616">
                  <c:v>36605.734842284197</c:v>
                </c:pt>
                <c:pt idx="5617">
                  <c:v>35560.466650625596</c:v>
                </c:pt>
                <c:pt idx="5618">
                  <c:v>37753.729386189101</c:v>
                </c:pt>
                <c:pt idx="5619">
                  <c:v>35967.063784814003</c:v>
                </c:pt>
                <c:pt idx="5620">
                  <c:v>36474.128476634498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38267.019085527696</c:v>
                </c:pt>
                <c:pt idx="5624">
                  <c:v>38292.025481671197</c:v>
                </c:pt>
                <c:pt idx="5625">
                  <c:v>36272.215162725304</c:v>
                </c:pt>
                <c:pt idx="5626">
                  <c:v>35888.661096241296</c:v>
                </c:pt>
                <c:pt idx="5627">
                  <c:v>35979.794421808503</c:v>
                </c:pt>
                <c:pt idx="5628">
                  <c:v>37261.271376208395</c:v>
                </c:pt>
                <c:pt idx="5629">
                  <c:v>38514.765954372007</c:v>
                </c:pt>
                <c:pt idx="5630">
                  <c:v>37594.802790571099</c:v>
                </c:pt>
                <c:pt idx="5631">
                  <c:v>36761.603605203694</c:v>
                </c:pt>
                <c:pt idx="5632">
                  <c:v>40143.422161858703</c:v>
                </c:pt>
                <c:pt idx="5633">
                  <c:v>38338.977851720098</c:v>
                </c:pt>
                <c:pt idx="5634">
                  <c:v>37393.913555116407</c:v>
                </c:pt>
                <c:pt idx="5635">
                  <c:v>37327.199387038694</c:v>
                </c:pt>
                <c:pt idx="5636">
                  <c:v>35048.723522781198</c:v>
                </c:pt>
                <c:pt idx="5637">
                  <c:v>38806.4030646674</c:v>
                </c:pt>
                <c:pt idx="5638">
                  <c:v>36510.840861184901</c:v>
                </c:pt>
                <c:pt idx="5639">
                  <c:v>37753.758643458903</c:v>
                </c:pt>
                <c:pt idx="5640">
                  <c:v>36428.647680889597</c:v>
                </c:pt>
                <c:pt idx="5641">
                  <c:v>35276.143393017104</c:v>
                </c:pt>
                <c:pt idx="5642">
                  <c:v>38791.394386989297</c:v>
                </c:pt>
                <c:pt idx="5643">
                  <c:v>36384.2065404893</c:v>
                </c:pt>
                <c:pt idx="5644">
                  <c:v>40715.002887885305</c:v>
                </c:pt>
                <c:pt idx="5645">
                  <c:v>38565.500377328499</c:v>
                </c:pt>
                <c:pt idx="5646">
                  <c:v>35739.059177443603</c:v>
                </c:pt>
                <c:pt idx="5647">
                  <c:v>36818.337709030806</c:v>
                </c:pt>
                <c:pt idx="5648">
                  <c:v>36478.760028860306</c:v>
                </c:pt>
                <c:pt idx="5649">
                  <c:v>36780.364636126702</c:v>
                </c:pt>
                <c:pt idx="5650">
                  <c:v>35789.630623824603</c:v>
                </c:pt>
                <c:pt idx="5651">
                  <c:v>36072.475246151706</c:v>
                </c:pt>
                <c:pt idx="5652">
                  <c:v>35994.982144684793</c:v>
                </c:pt>
                <c:pt idx="5653">
                  <c:v>36776.203066476002</c:v>
                </c:pt>
                <c:pt idx="5654">
                  <c:v>36018.833313548399</c:v>
                </c:pt>
                <c:pt idx="5655">
                  <c:v>38722.174208923701</c:v>
                </c:pt>
                <c:pt idx="5656">
                  <c:v>38803.293591649403</c:v>
                </c:pt>
                <c:pt idx="5657">
                  <c:v>36971.072241730799</c:v>
                </c:pt>
                <c:pt idx="5658">
                  <c:v>36804.032527388801</c:v>
                </c:pt>
                <c:pt idx="5659">
                  <c:v>38892.298376754195</c:v>
                </c:pt>
                <c:pt idx="5660">
                  <c:v>44610.471185843591</c:v>
                </c:pt>
                <c:pt idx="5661">
                  <c:v>37872.538999733399</c:v>
                </c:pt>
                <c:pt idx="5662">
                  <c:v>37702.521903661705</c:v>
                </c:pt>
                <c:pt idx="5663">
                  <c:v>35758.056522594299</c:v>
                </c:pt>
                <c:pt idx="5664">
                  <c:v>37715.852799836597</c:v>
                </c:pt>
                <c:pt idx="5665">
                  <c:v>38975.935856033801</c:v>
                </c:pt>
                <c:pt idx="5666">
                  <c:v>36912.5302069069</c:v>
                </c:pt>
                <c:pt idx="5667">
                  <c:v>36710.216394276606</c:v>
                </c:pt>
                <c:pt idx="5668">
                  <c:v>36346.177184990796</c:v>
                </c:pt>
                <c:pt idx="5669">
                  <c:v>35135.028504446193</c:v>
                </c:pt>
                <c:pt idx="5670">
                  <c:v>35656.316653948197</c:v>
                </c:pt>
                <c:pt idx="5671">
                  <c:v>35848.577563071798</c:v>
                </c:pt>
                <c:pt idx="5672">
                  <c:v>35112.563832540502</c:v>
                </c:pt>
                <c:pt idx="5673">
                  <c:v>38407.190724935397</c:v>
                </c:pt>
                <c:pt idx="5674">
                  <c:v>37847.625179364601</c:v>
                </c:pt>
                <c:pt idx="5675">
                  <c:v>37170.105599631999</c:v>
                </c:pt>
                <c:pt idx="5676">
                  <c:v>35109.411757936294</c:v>
                </c:pt>
                <c:pt idx="5677">
                  <c:v>37259.292640350803</c:v>
                </c:pt>
                <c:pt idx="5678">
                  <c:v>36975.018031952495</c:v>
                </c:pt>
                <c:pt idx="5679">
                  <c:v>36839.034592171098</c:v>
                </c:pt>
                <c:pt idx="5680">
                  <c:v>36428.332907460892</c:v>
                </c:pt>
                <c:pt idx="5681">
                  <c:v>37839.829867447697</c:v>
                </c:pt>
                <c:pt idx="5682">
                  <c:v>37012.084103521294</c:v>
                </c:pt>
                <c:pt idx="5683">
                  <c:v>38733.932459306699</c:v>
                </c:pt>
                <c:pt idx="5684">
                  <c:v>36360.339135289301</c:v>
                </c:pt>
                <c:pt idx="5685">
                  <c:v>38548.426051537899</c:v>
                </c:pt>
                <c:pt idx="5686">
                  <c:v>35913.910805974701</c:v>
                </c:pt>
                <c:pt idx="5687">
                  <c:v>39738.760073732192</c:v>
                </c:pt>
                <c:pt idx="5688">
                  <c:v>37213.705883872099</c:v>
                </c:pt>
                <c:pt idx="5689">
                  <c:v>37677.3167201857</c:v>
                </c:pt>
                <c:pt idx="5690">
                  <c:v>34674.413150173496</c:v>
                </c:pt>
                <c:pt idx="5691">
                  <c:v>36121.107706938201</c:v>
                </c:pt>
                <c:pt idx="5692">
                  <c:v>36089.879535920998</c:v>
                </c:pt>
                <c:pt idx="5693">
                  <c:v>36629.106868024595</c:v>
                </c:pt>
                <c:pt idx="5694">
                  <c:v>36900.307400497695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39125.416933631495</c:v>
                </c:pt>
                <c:pt idx="5698">
                  <c:v>38801.4521566654</c:v>
                </c:pt>
                <c:pt idx="5699">
                  <c:v>35115.211701733504</c:v>
                </c:pt>
                <c:pt idx="5700">
                  <c:v>38197.988415690503</c:v>
                </c:pt>
                <c:pt idx="5701">
                  <c:v>37016.174314411401</c:v>
                </c:pt>
                <c:pt idx="5702">
                  <c:v>35477.696469191098</c:v>
                </c:pt>
                <c:pt idx="5703">
                  <c:v>35466.310024735605</c:v>
                </c:pt>
                <c:pt idx="5704">
                  <c:v>39538.832093507503</c:v>
                </c:pt>
                <c:pt idx="5705">
                  <c:v>39900.161836911895</c:v>
                </c:pt>
                <c:pt idx="5706">
                  <c:v>39213.440316036795</c:v>
                </c:pt>
                <c:pt idx="5707">
                  <c:v>36781.312681733601</c:v>
                </c:pt>
                <c:pt idx="5708">
                  <c:v>39077.343817140303</c:v>
                </c:pt>
                <c:pt idx="5709">
                  <c:v>35797.901981259602</c:v>
                </c:pt>
                <c:pt idx="5710">
                  <c:v>35780.518817136792</c:v>
                </c:pt>
                <c:pt idx="5711">
                  <c:v>37217.804413620106</c:v>
                </c:pt>
                <c:pt idx="5712">
                  <c:v>35198.562758783693</c:v>
                </c:pt>
                <c:pt idx="5713">
                  <c:v>35246.546950719101</c:v>
                </c:pt>
                <c:pt idx="5714">
                  <c:v>35338.7690880355</c:v>
                </c:pt>
                <c:pt idx="5715">
                  <c:v>36221.288659193102</c:v>
                </c:pt>
                <c:pt idx="5716">
                  <c:v>38907.967256383301</c:v>
                </c:pt>
                <c:pt idx="5717">
                  <c:v>35924.926754882203</c:v>
                </c:pt>
                <c:pt idx="5718">
                  <c:v>35436.940623828297</c:v>
                </c:pt>
                <c:pt idx="5719">
                  <c:v>37114.866194892704</c:v>
                </c:pt>
                <c:pt idx="5720">
                  <c:v>35790.352804653798</c:v>
                </c:pt>
                <c:pt idx="5721">
                  <c:v>37268.033940803703</c:v>
                </c:pt>
                <c:pt idx="5722">
                  <c:v>37738.651840019302</c:v>
                </c:pt>
                <c:pt idx="5723">
                  <c:v>34702.621463114403</c:v>
                </c:pt>
                <c:pt idx="5724">
                  <c:v>37325.493864963399</c:v>
                </c:pt>
                <c:pt idx="5725">
                  <c:v>37484.722491460401</c:v>
                </c:pt>
                <c:pt idx="5726">
                  <c:v>36242.472785808801</c:v>
                </c:pt>
                <c:pt idx="5727">
                  <c:v>38242.707399100196</c:v>
                </c:pt>
                <c:pt idx="5728">
                  <c:v>35922.638624306506</c:v>
                </c:pt>
                <c:pt idx="5729">
                  <c:v>37912.046879916801</c:v>
                </c:pt>
                <c:pt idx="5730">
                  <c:v>39755.751989798104</c:v>
                </c:pt>
                <c:pt idx="5731">
                  <c:v>37473.671978704195</c:v>
                </c:pt>
                <c:pt idx="5732">
                  <c:v>37229.151831369105</c:v>
                </c:pt>
                <c:pt idx="5733">
                  <c:v>35837.366372770499</c:v>
                </c:pt>
                <c:pt idx="5734">
                  <c:v>37497.227270667703</c:v>
                </c:pt>
                <c:pt idx="5735">
                  <c:v>37452.574743895093</c:v>
                </c:pt>
                <c:pt idx="5736">
                  <c:v>36301.122939567795</c:v>
                </c:pt>
                <c:pt idx="5737">
                  <c:v>37608.677273849506</c:v>
                </c:pt>
                <c:pt idx="5738">
                  <c:v>37461.521191967797</c:v>
                </c:pt>
                <c:pt idx="5739">
                  <c:v>36398.498051436298</c:v>
                </c:pt>
                <c:pt idx="5740">
                  <c:v>36237.5661223157</c:v>
                </c:pt>
                <c:pt idx="5741">
                  <c:v>42058.267465259902</c:v>
                </c:pt>
                <c:pt idx="5742">
                  <c:v>34891.401015707001</c:v>
                </c:pt>
                <c:pt idx="5743">
                  <c:v>37532.388283277396</c:v>
                </c:pt>
                <c:pt idx="5744">
                  <c:v>37411.9729612601</c:v>
                </c:pt>
                <c:pt idx="5745">
                  <c:v>36183.478752488198</c:v>
                </c:pt>
                <c:pt idx="5746">
                  <c:v>36871.603260071104</c:v>
                </c:pt>
                <c:pt idx="5747">
                  <c:v>37648.777324547198</c:v>
                </c:pt>
                <c:pt idx="5748">
                  <c:v>38044.014101728397</c:v>
                </c:pt>
                <c:pt idx="5749">
                  <c:v>38672.416336620197</c:v>
                </c:pt>
                <c:pt idx="5750">
                  <c:v>36432.897935055007</c:v>
                </c:pt>
                <c:pt idx="5751">
                  <c:v>38651.936109752001</c:v>
                </c:pt>
                <c:pt idx="5752">
                  <c:v>35343.361100730101</c:v>
                </c:pt>
                <c:pt idx="5753">
                  <c:v>38587.681165769398</c:v>
                </c:pt>
                <c:pt idx="5754">
                  <c:v>35655.164843271297</c:v>
                </c:pt>
                <c:pt idx="5755">
                  <c:v>37066.157160411705</c:v>
                </c:pt>
                <c:pt idx="5756">
                  <c:v>37078.940057679196</c:v>
                </c:pt>
                <c:pt idx="5757">
                  <c:v>37476.411218674104</c:v>
                </c:pt>
                <c:pt idx="5758">
                  <c:v>40051.7964349701</c:v>
                </c:pt>
                <c:pt idx="5759">
                  <c:v>39608.593215843503</c:v>
                </c:pt>
                <c:pt idx="5760">
                  <c:v>37016.7815398811</c:v>
                </c:pt>
                <c:pt idx="5761">
                  <c:v>38514.414352447508</c:v>
                </c:pt>
                <c:pt idx="5762">
                  <c:v>37609.620862804193</c:v>
                </c:pt>
                <c:pt idx="5763">
                  <c:v>37002.509500740402</c:v>
                </c:pt>
                <c:pt idx="5764">
                  <c:v>34764.973562294501</c:v>
                </c:pt>
                <c:pt idx="5765">
                  <c:v>40637.053331461109</c:v>
                </c:pt>
                <c:pt idx="5766">
                  <c:v>40121.416717851505</c:v>
                </c:pt>
                <c:pt idx="5767">
                  <c:v>36215.753686897602</c:v>
                </c:pt>
                <c:pt idx="5768">
                  <c:v>34396.160138407198</c:v>
                </c:pt>
                <c:pt idx="5769">
                  <c:v>36517.788235761203</c:v>
                </c:pt>
                <c:pt idx="5770">
                  <c:v>35338.6985325196</c:v>
                </c:pt>
                <c:pt idx="5771">
                  <c:v>36840.303877673301</c:v>
                </c:pt>
                <c:pt idx="5772">
                  <c:v>37167.699832133701</c:v>
                </c:pt>
                <c:pt idx="5773">
                  <c:v>37012.707229433203</c:v>
                </c:pt>
                <c:pt idx="5774">
                  <c:v>36777.435389529004</c:v>
                </c:pt>
                <c:pt idx="5775">
                  <c:v>37453.505436156294</c:v>
                </c:pt>
                <c:pt idx="5776">
                  <c:v>36249.789424629198</c:v>
                </c:pt>
                <c:pt idx="5777">
                  <c:v>37403.459775882104</c:v>
                </c:pt>
                <c:pt idx="5778">
                  <c:v>38974.335812170306</c:v>
                </c:pt>
                <c:pt idx="5779">
                  <c:v>37781.565815166599</c:v>
                </c:pt>
                <c:pt idx="5780">
                  <c:v>35732.173778097305</c:v>
                </c:pt>
                <c:pt idx="5781">
                  <c:v>36958.593843171402</c:v>
                </c:pt>
                <c:pt idx="5782">
                  <c:v>37574.621106094404</c:v>
                </c:pt>
                <c:pt idx="5783">
                  <c:v>36705.633263784301</c:v>
                </c:pt>
                <c:pt idx="5784">
                  <c:v>36572.483129519802</c:v>
                </c:pt>
                <c:pt idx="5785">
                  <c:v>36720.477596315803</c:v>
                </c:pt>
                <c:pt idx="5786">
                  <c:v>37525.796687628201</c:v>
                </c:pt>
                <c:pt idx="5787">
                  <c:v>34739.904764128703</c:v>
                </c:pt>
                <c:pt idx="5788">
                  <c:v>36953.486863595797</c:v>
                </c:pt>
                <c:pt idx="5789">
                  <c:v>35925.574503601893</c:v>
                </c:pt>
                <c:pt idx="5790">
                  <c:v>36712.395044237703</c:v>
                </c:pt>
                <c:pt idx="5791">
                  <c:v>37754.554030191801</c:v>
                </c:pt>
                <c:pt idx="5792">
                  <c:v>38636.428621528903</c:v>
                </c:pt>
                <c:pt idx="5793">
                  <c:v>35822.222074548903</c:v>
                </c:pt>
                <c:pt idx="5794">
                  <c:v>37713.599672411598</c:v>
                </c:pt>
                <c:pt idx="5795">
                  <c:v>36221.935406456905</c:v>
                </c:pt>
                <c:pt idx="5796">
                  <c:v>34366.585656634896</c:v>
                </c:pt>
                <c:pt idx="5797">
                  <c:v>37228.146332963894</c:v>
                </c:pt>
                <c:pt idx="5798">
                  <c:v>37219.403391753403</c:v>
                </c:pt>
                <c:pt idx="5799">
                  <c:v>37368.202258691104</c:v>
                </c:pt>
                <c:pt idx="5800">
                  <c:v>35613.5037232791</c:v>
                </c:pt>
                <c:pt idx="5801">
                  <c:v>38188.860444760896</c:v>
                </c:pt>
                <c:pt idx="5802">
                  <c:v>37438.332479301695</c:v>
                </c:pt>
                <c:pt idx="5803">
                  <c:v>36821.486273962306</c:v>
                </c:pt>
                <c:pt idx="5804">
                  <c:v>35532.598209006697</c:v>
                </c:pt>
                <c:pt idx="5805">
                  <c:v>42642.601148409813</c:v>
                </c:pt>
                <c:pt idx="5806">
                  <c:v>36096.233633762902</c:v>
                </c:pt>
                <c:pt idx="5807">
                  <c:v>34963.877668034598</c:v>
                </c:pt>
                <c:pt idx="5808">
                  <c:v>38768.503457108993</c:v>
                </c:pt>
                <c:pt idx="5809">
                  <c:v>37238.057834397601</c:v>
                </c:pt>
                <c:pt idx="5810">
                  <c:v>42155.366233958899</c:v>
                </c:pt>
                <c:pt idx="5811">
                  <c:v>41416.192859429808</c:v>
                </c:pt>
                <c:pt idx="5812">
                  <c:v>37807.1922862297</c:v>
                </c:pt>
                <c:pt idx="5813">
                  <c:v>36583.507780654501</c:v>
                </c:pt>
                <c:pt idx="5814">
                  <c:v>38945.427835202907</c:v>
                </c:pt>
                <c:pt idx="5815">
                  <c:v>39914.486722102003</c:v>
                </c:pt>
                <c:pt idx="5816">
                  <c:v>37844.453209496503</c:v>
                </c:pt>
                <c:pt idx="5817">
                  <c:v>37024.201546899902</c:v>
                </c:pt>
                <c:pt idx="5818">
                  <c:v>37164.242107251899</c:v>
                </c:pt>
                <c:pt idx="5819">
                  <c:v>37041.698137733503</c:v>
                </c:pt>
                <c:pt idx="5820">
                  <c:v>37505.976649975404</c:v>
                </c:pt>
                <c:pt idx="5821">
                  <c:v>34518.3274621366</c:v>
                </c:pt>
                <c:pt idx="5822">
                  <c:v>38494.868648293399</c:v>
                </c:pt>
                <c:pt idx="5823">
                  <c:v>40964.914561377402</c:v>
                </c:pt>
                <c:pt idx="5824">
                  <c:v>36022.118771053902</c:v>
                </c:pt>
                <c:pt idx="5825">
                  <c:v>37249.859426084295</c:v>
                </c:pt>
                <c:pt idx="5826">
                  <c:v>35825.782193537205</c:v>
                </c:pt>
                <c:pt idx="5827">
                  <c:v>35184.226155967903</c:v>
                </c:pt>
                <c:pt idx="5828">
                  <c:v>40060.576016095401</c:v>
                </c:pt>
                <c:pt idx="5829">
                  <c:v>39758.554647290701</c:v>
                </c:pt>
                <c:pt idx="5830">
                  <c:v>35895.370883480602</c:v>
                </c:pt>
                <c:pt idx="5831">
                  <c:v>37643.771185836798</c:v>
                </c:pt>
                <c:pt idx="5832">
                  <c:v>35521.282829084099</c:v>
                </c:pt>
                <c:pt idx="5833">
                  <c:v>36744.045539770595</c:v>
                </c:pt>
                <c:pt idx="5834">
                  <c:v>36420.955651581302</c:v>
                </c:pt>
                <c:pt idx="5835">
                  <c:v>38936.513499561101</c:v>
                </c:pt>
                <c:pt idx="5836">
                  <c:v>37044.260211345099</c:v>
                </c:pt>
                <c:pt idx="5837">
                  <c:v>35934.64259689</c:v>
                </c:pt>
                <c:pt idx="5838">
                  <c:v>39642.024150801997</c:v>
                </c:pt>
                <c:pt idx="5839">
                  <c:v>34902.2725444608</c:v>
                </c:pt>
                <c:pt idx="5840">
                  <c:v>37534.896194343804</c:v>
                </c:pt>
                <c:pt idx="5841">
                  <c:v>35950.361660661998</c:v>
                </c:pt>
                <c:pt idx="5842">
                  <c:v>36763.718692062801</c:v>
                </c:pt>
                <c:pt idx="5843">
                  <c:v>35790.723373052802</c:v>
                </c:pt>
                <c:pt idx="5844">
                  <c:v>35589.1310236465</c:v>
                </c:pt>
                <c:pt idx="5845">
                  <c:v>38716.656401750595</c:v>
                </c:pt>
                <c:pt idx="5846">
                  <c:v>40048.406041161201</c:v>
                </c:pt>
                <c:pt idx="5847">
                  <c:v>34834.368764574407</c:v>
                </c:pt>
                <c:pt idx="5848">
                  <c:v>38069.836351797698</c:v>
                </c:pt>
                <c:pt idx="5849">
                  <c:v>37441.274611976201</c:v>
                </c:pt>
                <c:pt idx="5850">
                  <c:v>37356.823030321306</c:v>
                </c:pt>
                <c:pt idx="5851">
                  <c:v>37976.569371861304</c:v>
                </c:pt>
                <c:pt idx="5852">
                  <c:v>38354.580137807701</c:v>
                </c:pt>
                <c:pt idx="5853">
                  <c:v>38863.273551911603</c:v>
                </c:pt>
                <c:pt idx="5854">
                  <c:v>36980.955617788801</c:v>
                </c:pt>
                <c:pt idx="5855">
                  <c:v>35691.995631430502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34197.525552785301</c:v>
                </c:pt>
                <c:pt idx="5859">
                  <c:v>36810.928719010597</c:v>
                </c:pt>
                <c:pt idx="5860">
                  <c:v>40987.127992318594</c:v>
                </c:pt>
                <c:pt idx="5861">
                  <c:v>35084.540007916599</c:v>
                </c:pt>
                <c:pt idx="5862">
                  <c:v>37891.959085862101</c:v>
                </c:pt>
                <c:pt idx="5863">
                  <c:v>36742.475517488601</c:v>
                </c:pt>
                <c:pt idx="5864">
                  <c:v>36013.393277024305</c:v>
                </c:pt>
                <c:pt idx="5865">
                  <c:v>34894.434679733706</c:v>
                </c:pt>
                <c:pt idx="5866">
                  <c:v>36426.259068136205</c:v>
                </c:pt>
                <c:pt idx="5867">
                  <c:v>38111.717518259902</c:v>
                </c:pt>
                <c:pt idx="5868">
                  <c:v>36136.426146106707</c:v>
                </c:pt>
                <c:pt idx="5869">
                  <c:v>41255.754256091197</c:v>
                </c:pt>
                <c:pt idx="5870">
                  <c:v>36191.814223933005</c:v>
                </c:pt>
                <c:pt idx="5871">
                  <c:v>38397.035097931293</c:v>
                </c:pt>
                <c:pt idx="5872">
                  <c:v>36040.290049204603</c:v>
                </c:pt>
                <c:pt idx="5873">
                  <c:v>37414.150981483996</c:v>
                </c:pt>
                <c:pt idx="5874">
                  <c:v>39174.921589776903</c:v>
                </c:pt>
                <c:pt idx="5875">
                  <c:v>36095.972698960002</c:v>
                </c:pt>
                <c:pt idx="5876">
                  <c:v>36015.660364903597</c:v>
                </c:pt>
                <c:pt idx="5877">
                  <c:v>38208.7298842612</c:v>
                </c:pt>
                <c:pt idx="5878">
                  <c:v>37413.080280703507</c:v>
                </c:pt>
                <c:pt idx="5879">
                  <c:v>38990.631213479399</c:v>
                </c:pt>
                <c:pt idx="5880">
                  <c:v>36050.6517994155</c:v>
                </c:pt>
                <c:pt idx="5881">
                  <c:v>38941.171156286196</c:v>
                </c:pt>
                <c:pt idx="5882">
                  <c:v>35247.358199813898</c:v>
                </c:pt>
                <c:pt idx="5883">
                  <c:v>36547.5730049677</c:v>
                </c:pt>
                <c:pt idx="5884">
                  <c:v>37062.292474972899</c:v>
                </c:pt>
                <c:pt idx="5885">
                  <c:v>37761.630250049595</c:v>
                </c:pt>
                <c:pt idx="5886">
                  <c:v>36736.745544666599</c:v>
                </c:pt>
                <c:pt idx="5887">
                  <c:v>36332.574452480396</c:v>
                </c:pt>
                <c:pt idx="5888">
                  <c:v>42222.047349125001</c:v>
                </c:pt>
                <c:pt idx="5889">
                  <c:v>36176.374246891901</c:v>
                </c:pt>
                <c:pt idx="5890">
                  <c:v>38065.1511503109</c:v>
                </c:pt>
                <c:pt idx="5891">
                  <c:v>35183.015586438894</c:v>
                </c:pt>
                <c:pt idx="5892">
                  <c:v>38328.375622364001</c:v>
                </c:pt>
                <c:pt idx="5893">
                  <c:v>39840.552707362003</c:v>
                </c:pt>
                <c:pt idx="5894">
                  <c:v>38337.022925681798</c:v>
                </c:pt>
                <c:pt idx="5895">
                  <c:v>35522.058444945302</c:v>
                </c:pt>
                <c:pt idx="5896">
                  <c:v>38716.290025509297</c:v>
                </c:pt>
                <c:pt idx="5897">
                  <c:v>36754.999973826794</c:v>
                </c:pt>
                <c:pt idx="5898">
                  <c:v>38865.218567723903</c:v>
                </c:pt>
                <c:pt idx="5899">
                  <c:v>37635.607756129801</c:v>
                </c:pt>
                <c:pt idx="5900">
                  <c:v>37199.93642731</c:v>
                </c:pt>
                <c:pt idx="5901">
                  <c:v>36069.180381686499</c:v>
                </c:pt>
                <c:pt idx="5902">
                  <c:v>39869.252882223795</c:v>
                </c:pt>
                <c:pt idx="5903">
                  <c:v>35886.409283425899</c:v>
                </c:pt>
                <c:pt idx="5904">
                  <c:v>37002.658377784697</c:v>
                </c:pt>
                <c:pt idx="5905">
                  <c:v>37591.551145642101</c:v>
                </c:pt>
                <c:pt idx="5906">
                  <c:v>36036.591351808296</c:v>
                </c:pt>
                <c:pt idx="5907">
                  <c:v>39724.642403445105</c:v>
                </c:pt>
                <c:pt idx="5908">
                  <c:v>38994.6696307151</c:v>
                </c:pt>
                <c:pt idx="5909">
                  <c:v>35680.548321656897</c:v>
                </c:pt>
                <c:pt idx="5910">
                  <c:v>38022.565798262804</c:v>
                </c:pt>
                <c:pt idx="5911">
                  <c:v>37063.738296069903</c:v>
                </c:pt>
                <c:pt idx="5912">
                  <c:v>36098.683077242298</c:v>
                </c:pt>
                <c:pt idx="5913">
                  <c:v>36337.908556238799</c:v>
                </c:pt>
                <c:pt idx="5914">
                  <c:v>40242.198311480897</c:v>
                </c:pt>
                <c:pt idx="5915">
                  <c:v>36782.4993360874</c:v>
                </c:pt>
                <c:pt idx="5916">
                  <c:v>38650.762770810601</c:v>
                </c:pt>
                <c:pt idx="5917">
                  <c:v>36376.016032707099</c:v>
                </c:pt>
                <c:pt idx="5918">
                  <c:v>35803.913005929906</c:v>
                </c:pt>
                <c:pt idx="5919">
                  <c:v>36420.944166916102</c:v>
                </c:pt>
                <c:pt idx="5920">
                  <c:v>38479.491799934804</c:v>
                </c:pt>
                <c:pt idx="5921">
                  <c:v>35409.076983836501</c:v>
                </c:pt>
                <c:pt idx="5922">
                  <c:v>36565.829605184597</c:v>
                </c:pt>
                <c:pt idx="5923">
                  <c:v>37592.378099179397</c:v>
                </c:pt>
                <c:pt idx="5924">
                  <c:v>36369.065368165</c:v>
                </c:pt>
                <c:pt idx="5925">
                  <c:v>35956.346670539395</c:v>
                </c:pt>
                <c:pt idx="5926">
                  <c:v>37365.658303019896</c:v>
                </c:pt>
                <c:pt idx="5927">
                  <c:v>37915.765534783801</c:v>
                </c:pt>
                <c:pt idx="5928">
                  <c:v>37576.529226729297</c:v>
                </c:pt>
                <c:pt idx="5929">
                  <c:v>37205.269232416307</c:v>
                </c:pt>
                <c:pt idx="5930">
                  <c:v>36363.716632683303</c:v>
                </c:pt>
                <c:pt idx="5931">
                  <c:v>36904.019492759806</c:v>
                </c:pt>
                <c:pt idx="5932">
                  <c:v>37011.716736798502</c:v>
                </c:pt>
                <c:pt idx="5933">
                  <c:v>38183.576822994102</c:v>
                </c:pt>
                <c:pt idx="5934">
                  <c:v>37745.400872272294</c:v>
                </c:pt>
                <c:pt idx="5935">
                  <c:v>36705.615451667094</c:v>
                </c:pt>
                <c:pt idx="5936">
                  <c:v>36735.777943131106</c:v>
                </c:pt>
                <c:pt idx="5937">
                  <c:v>35026.414327471997</c:v>
                </c:pt>
                <c:pt idx="5938">
                  <c:v>38403.701527789497</c:v>
                </c:pt>
                <c:pt idx="5939">
                  <c:v>36533.513300282102</c:v>
                </c:pt>
                <c:pt idx="5940">
                  <c:v>38518.491123015308</c:v>
                </c:pt>
                <c:pt idx="5941">
                  <c:v>36016.341680456702</c:v>
                </c:pt>
                <c:pt idx="5942">
                  <c:v>36666.496310281604</c:v>
                </c:pt>
                <c:pt idx="5943">
                  <c:v>37317.881099663704</c:v>
                </c:pt>
                <c:pt idx="5944">
                  <c:v>37108.065356795698</c:v>
                </c:pt>
                <c:pt idx="5945">
                  <c:v>35607.665071200798</c:v>
                </c:pt>
                <c:pt idx="5946">
                  <c:v>36046.884406934609</c:v>
                </c:pt>
                <c:pt idx="5947">
                  <c:v>36003.054901062402</c:v>
                </c:pt>
                <c:pt idx="5948">
                  <c:v>37813.955587497097</c:v>
                </c:pt>
                <c:pt idx="5949">
                  <c:v>36343.563493344904</c:v>
                </c:pt>
                <c:pt idx="5950">
                  <c:v>34683.157674956499</c:v>
                </c:pt>
                <c:pt idx="5951">
                  <c:v>34066.558625943799</c:v>
                </c:pt>
                <c:pt idx="5952">
                  <c:v>36302.430917665901</c:v>
                </c:pt>
                <c:pt idx="5953">
                  <c:v>34477.783574051697</c:v>
                </c:pt>
                <c:pt idx="5954">
                  <c:v>39860.625221437105</c:v>
                </c:pt>
                <c:pt idx="5955">
                  <c:v>34405.664550366499</c:v>
                </c:pt>
                <c:pt idx="5956">
                  <c:v>35341.712387360996</c:v>
                </c:pt>
                <c:pt idx="5957">
                  <c:v>38224.295355973198</c:v>
                </c:pt>
                <c:pt idx="5958">
                  <c:v>38946.855164539003</c:v>
                </c:pt>
                <c:pt idx="5959">
                  <c:v>37089.672377295901</c:v>
                </c:pt>
                <c:pt idx="5960">
                  <c:v>37774.234001969802</c:v>
                </c:pt>
                <c:pt idx="5961">
                  <c:v>33787.720780182193</c:v>
                </c:pt>
                <c:pt idx="5962">
                  <c:v>38947.611499497703</c:v>
                </c:pt>
                <c:pt idx="5963">
                  <c:v>36911.750297089398</c:v>
                </c:pt>
                <c:pt idx="5964">
                  <c:v>36189.4427306133</c:v>
                </c:pt>
                <c:pt idx="5965">
                  <c:v>37595.400665114197</c:v>
                </c:pt>
                <c:pt idx="5966">
                  <c:v>36152.825683801406</c:v>
                </c:pt>
                <c:pt idx="5967">
                  <c:v>37153.8529507075</c:v>
                </c:pt>
                <c:pt idx="5968">
                  <c:v>37895.811149105699</c:v>
                </c:pt>
                <c:pt idx="5969">
                  <c:v>34130.729249304102</c:v>
                </c:pt>
                <c:pt idx="5970">
                  <c:v>36973.114723489794</c:v>
                </c:pt>
                <c:pt idx="5971">
                  <c:v>37133.089248593104</c:v>
                </c:pt>
                <c:pt idx="5972">
                  <c:v>36091.211539119002</c:v>
                </c:pt>
                <c:pt idx="5973">
                  <c:v>35001.883402271895</c:v>
                </c:pt>
                <c:pt idx="5974">
                  <c:v>35770.349484879203</c:v>
                </c:pt>
                <c:pt idx="5975">
                  <c:v>38795.684730062494</c:v>
                </c:pt>
                <c:pt idx="5976">
                  <c:v>36517.474861528899</c:v>
                </c:pt>
                <c:pt idx="5977">
                  <c:v>37624.105749507296</c:v>
                </c:pt>
                <c:pt idx="5978">
                  <c:v>38136.158925311</c:v>
                </c:pt>
                <c:pt idx="5979">
                  <c:v>36490.118192914102</c:v>
                </c:pt>
                <c:pt idx="5980">
                  <c:v>37044.306193727098</c:v>
                </c:pt>
                <c:pt idx="5981">
                  <c:v>37100.866052090598</c:v>
                </c:pt>
                <c:pt idx="5982">
                  <c:v>38990.178707789193</c:v>
                </c:pt>
                <c:pt idx="5983">
                  <c:v>34413.742958405797</c:v>
                </c:pt>
                <c:pt idx="5984">
                  <c:v>36801.7175257544</c:v>
                </c:pt>
                <c:pt idx="5985">
                  <c:v>40144.474810986503</c:v>
                </c:pt>
                <c:pt idx="5986">
                  <c:v>35799.409472480605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40499.254807368598</c:v>
                </c:pt>
                <c:pt idx="5990">
                  <c:v>34668.200803155807</c:v>
                </c:pt>
                <c:pt idx="5991">
                  <c:v>36484.1384291137</c:v>
                </c:pt>
                <c:pt idx="5992">
                  <c:v>36861.966017346997</c:v>
                </c:pt>
                <c:pt idx="5993">
                  <c:v>36384.577518147496</c:v>
                </c:pt>
                <c:pt idx="5994">
                  <c:v>35120.177360575697</c:v>
                </c:pt>
                <c:pt idx="5995">
                  <c:v>37030.9122037056</c:v>
                </c:pt>
                <c:pt idx="5996">
                  <c:v>35783.520039571697</c:v>
                </c:pt>
                <c:pt idx="5997">
                  <c:v>35469.806276449701</c:v>
                </c:pt>
                <c:pt idx="5998">
                  <c:v>39436.468550921199</c:v>
                </c:pt>
                <c:pt idx="5999">
                  <c:v>37322.758904726405</c:v>
                </c:pt>
                <c:pt idx="6000">
                  <c:v>35666.508005661308</c:v>
                </c:pt>
                <c:pt idx="6001">
                  <c:v>35211.710257416002</c:v>
                </c:pt>
                <c:pt idx="6002">
                  <c:v>36916.368372921097</c:v>
                </c:pt>
                <c:pt idx="6003">
                  <c:v>38088.190147073998</c:v>
                </c:pt>
                <c:pt idx="6004">
                  <c:v>37781.022661031908</c:v>
                </c:pt>
                <c:pt idx="6005">
                  <c:v>37592.160085522199</c:v>
                </c:pt>
                <c:pt idx="6006">
                  <c:v>39188.039598768599</c:v>
                </c:pt>
                <c:pt idx="6007">
                  <c:v>37934.967746082497</c:v>
                </c:pt>
                <c:pt idx="6008">
                  <c:v>38751.354440458097</c:v>
                </c:pt>
                <c:pt idx="6009">
                  <c:v>39569.5090866397</c:v>
                </c:pt>
                <c:pt idx="6010">
                  <c:v>34987.262098345702</c:v>
                </c:pt>
                <c:pt idx="6011">
                  <c:v>36081.023752622103</c:v>
                </c:pt>
                <c:pt idx="6012">
                  <c:v>37984.000520765403</c:v>
                </c:pt>
                <c:pt idx="6013">
                  <c:v>37586.8129971499</c:v>
                </c:pt>
                <c:pt idx="6014">
                  <c:v>38514.290129841604</c:v>
                </c:pt>
                <c:pt idx="6015">
                  <c:v>37338.397089903199</c:v>
                </c:pt>
                <c:pt idx="6016">
                  <c:v>37965.754549417805</c:v>
                </c:pt>
                <c:pt idx="6017">
                  <c:v>39176.3278118831</c:v>
                </c:pt>
                <c:pt idx="6018">
                  <c:v>35035.735862031303</c:v>
                </c:pt>
                <c:pt idx="6019">
                  <c:v>39170.111236905497</c:v>
                </c:pt>
                <c:pt idx="6020">
                  <c:v>36742.463211518399</c:v>
                </c:pt>
                <c:pt idx="6021">
                  <c:v>35537.865047558298</c:v>
                </c:pt>
                <c:pt idx="6022">
                  <c:v>36878.480156283404</c:v>
                </c:pt>
                <c:pt idx="6023">
                  <c:v>36820.469783981302</c:v>
                </c:pt>
                <c:pt idx="6024">
                  <c:v>35189.7387355139</c:v>
                </c:pt>
                <c:pt idx="6025">
                  <c:v>38329.905640987199</c:v>
                </c:pt>
                <c:pt idx="6026">
                  <c:v>40924.260269170394</c:v>
                </c:pt>
                <c:pt idx="6027">
                  <c:v>38213.573640237504</c:v>
                </c:pt>
                <c:pt idx="6028">
                  <c:v>36634.306489330396</c:v>
                </c:pt>
                <c:pt idx="6029">
                  <c:v>35709.077260268794</c:v>
                </c:pt>
                <c:pt idx="6030">
                  <c:v>40360.070679451805</c:v>
                </c:pt>
                <c:pt idx="6031">
                  <c:v>39897.573586744802</c:v>
                </c:pt>
                <c:pt idx="6032">
                  <c:v>35949.921156302502</c:v>
                </c:pt>
                <c:pt idx="6033">
                  <c:v>35780.649273642703</c:v>
                </c:pt>
                <c:pt idx="6034">
                  <c:v>36032.609285652099</c:v>
                </c:pt>
                <c:pt idx="6035">
                  <c:v>38312.016615210407</c:v>
                </c:pt>
                <c:pt idx="6036">
                  <c:v>38493.132724541298</c:v>
                </c:pt>
                <c:pt idx="6037">
                  <c:v>35207.607294432397</c:v>
                </c:pt>
                <c:pt idx="6038">
                  <c:v>33001.686933488003</c:v>
                </c:pt>
                <c:pt idx="6039">
                  <c:v>35598.5074824025</c:v>
                </c:pt>
                <c:pt idx="6040">
                  <c:v>36990.076402147504</c:v>
                </c:pt>
                <c:pt idx="6041">
                  <c:v>39997.511957916795</c:v>
                </c:pt>
                <c:pt idx="6042">
                  <c:v>34824.227528947798</c:v>
                </c:pt>
                <c:pt idx="6043">
                  <c:v>36350.740013685892</c:v>
                </c:pt>
                <c:pt idx="6044">
                  <c:v>36961.951121705199</c:v>
                </c:pt>
                <c:pt idx="6045">
                  <c:v>37904.083937403397</c:v>
                </c:pt>
                <c:pt idx="6046">
                  <c:v>37660.118449503905</c:v>
                </c:pt>
                <c:pt idx="6047">
                  <c:v>38378.529498944699</c:v>
                </c:pt>
                <c:pt idx="6048">
                  <c:v>35378.953063527195</c:v>
                </c:pt>
                <c:pt idx="6049">
                  <c:v>38282.072728297797</c:v>
                </c:pt>
                <c:pt idx="6050">
                  <c:v>38624.151171906196</c:v>
                </c:pt>
                <c:pt idx="6051">
                  <c:v>36952.821534870498</c:v>
                </c:pt>
                <c:pt idx="6052">
                  <c:v>37810.733232994098</c:v>
                </c:pt>
                <c:pt idx="6053">
                  <c:v>36878.276225651498</c:v>
                </c:pt>
                <c:pt idx="6054">
                  <c:v>39263.814716555498</c:v>
                </c:pt>
                <c:pt idx="6055">
                  <c:v>38237.135532202607</c:v>
                </c:pt>
                <c:pt idx="6056">
                  <c:v>35945.756888532298</c:v>
                </c:pt>
                <c:pt idx="6057">
                  <c:v>34791.209864576493</c:v>
                </c:pt>
                <c:pt idx="6058">
                  <c:v>36226.031192605107</c:v>
                </c:pt>
                <c:pt idx="6059">
                  <c:v>39518.650490847198</c:v>
                </c:pt>
                <c:pt idx="6060">
                  <c:v>35190.144043349901</c:v>
                </c:pt>
                <c:pt idx="6061">
                  <c:v>37546.234410479796</c:v>
                </c:pt>
                <c:pt idx="6062">
                  <c:v>40295.882418566798</c:v>
                </c:pt>
                <c:pt idx="6063">
                  <c:v>36278.512529831496</c:v>
                </c:pt>
                <c:pt idx="6064">
                  <c:v>36520.493787076201</c:v>
                </c:pt>
                <c:pt idx="6065">
                  <c:v>36974.209827893203</c:v>
                </c:pt>
                <c:pt idx="6066">
                  <c:v>34438.552727370407</c:v>
                </c:pt>
                <c:pt idx="6067">
                  <c:v>35920.022453825295</c:v>
                </c:pt>
                <c:pt idx="6068">
                  <c:v>40725.749851930901</c:v>
                </c:pt>
                <c:pt idx="6069">
                  <c:v>36383.108508450998</c:v>
                </c:pt>
                <c:pt idx="6070">
                  <c:v>37123.851542211596</c:v>
                </c:pt>
                <c:pt idx="6071">
                  <c:v>34624.989702159</c:v>
                </c:pt>
                <c:pt idx="6072">
                  <c:v>37789.468593671598</c:v>
                </c:pt>
                <c:pt idx="6073">
                  <c:v>35893.0521363847</c:v>
                </c:pt>
                <c:pt idx="6074">
                  <c:v>38136.380597655902</c:v>
                </c:pt>
                <c:pt idx="6075">
                  <c:v>36560.573988789009</c:v>
                </c:pt>
                <c:pt idx="6076">
                  <c:v>36319.831520220301</c:v>
                </c:pt>
                <c:pt idx="6077">
                  <c:v>36638.019076454104</c:v>
                </c:pt>
                <c:pt idx="6078">
                  <c:v>36373.254022425492</c:v>
                </c:pt>
                <c:pt idx="6079">
                  <c:v>38269.590663831099</c:v>
                </c:pt>
                <c:pt idx="6080">
                  <c:v>34403.895316614595</c:v>
                </c:pt>
                <c:pt idx="6081">
                  <c:v>36212.772557474702</c:v>
                </c:pt>
                <c:pt idx="6082">
                  <c:v>36869.1172256891</c:v>
                </c:pt>
                <c:pt idx="6083">
                  <c:v>39586.563854034903</c:v>
                </c:pt>
                <c:pt idx="6084">
                  <c:v>37056.737472106994</c:v>
                </c:pt>
                <c:pt idx="6085">
                  <c:v>37737.797952442692</c:v>
                </c:pt>
                <c:pt idx="6086">
                  <c:v>37693.139502832099</c:v>
                </c:pt>
                <c:pt idx="6087">
                  <c:v>36485.143061880401</c:v>
                </c:pt>
                <c:pt idx="6088">
                  <c:v>37523.474101693093</c:v>
                </c:pt>
                <c:pt idx="6089">
                  <c:v>35471.1197136189</c:v>
                </c:pt>
                <c:pt idx="6090">
                  <c:v>35318.546544641198</c:v>
                </c:pt>
                <c:pt idx="6091">
                  <c:v>38611.4368701567</c:v>
                </c:pt>
                <c:pt idx="6092">
                  <c:v>36302.700921331998</c:v>
                </c:pt>
                <c:pt idx="6093">
                  <c:v>38146.958176554705</c:v>
                </c:pt>
                <c:pt idx="6094">
                  <c:v>36786.798995774996</c:v>
                </c:pt>
                <c:pt idx="6095">
                  <c:v>35105.827500954001</c:v>
                </c:pt>
                <c:pt idx="6096">
                  <c:v>39541.970463309699</c:v>
                </c:pt>
                <c:pt idx="6097">
                  <c:v>33846.921313318497</c:v>
                </c:pt>
                <c:pt idx="6098">
                  <c:v>36820.126130557801</c:v>
                </c:pt>
                <c:pt idx="6099">
                  <c:v>37439.703141536702</c:v>
                </c:pt>
                <c:pt idx="6100">
                  <c:v>36138.799945300096</c:v>
                </c:pt>
                <c:pt idx="6101">
                  <c:v>37377.907722432799</c:v>
                </c:pt>
                <c:pt idx="6102">
                  <c:v>35880.838624912096</c:v>
                </c:pt>
                <c:pt idx="6103">
                  <c:v>37290.475045412604</c:v>
                </c:pt>
                <c:pt idx="6104">
                  <c:v>38542.216255148698</c:v>
                </c:pt>
                <c:pt idx="6105">
                  <c:v>36001.976696694095</c:v>
                </c:pt>
                <c:pt idx="6106">
                  <c:v>37660.426264703594</c:v>
                </c:pt>
                <c:pt idx="6107">
                  <c:v>35388.005109687001</c:v>
                </c:pt>
                <c:pt idx="6108">
                  <c:v>39489.5332731612</c:v>
                </c:pt>
                <c:pt idx="6109">
                  <c:v>35439.688493904599</c:v>
                </c:pt>
                <c:pt idx="6110">
                  <c:v>35092.345678772799</c:v>
                </c:pt>
                <c:pt idx="6111">
                  <c:v>35844.051246160598</c:v>
                </c:pt>
                <c:pt idx="6112">
                  <c:v>35873.648991256297</c:v>
                </c:pt>
                <c:pt idx="6113">
                  <c:v>37465.241754010298</c:v>
                </c:pt>
                <c:pt idx="6114">
                  <c:v>36756.235428207998</c:v>
                </c:pt>
                <c:pt idx="6115">
                  <c:v>37116.942850046398</c:v>
                </c:pt>
                <c:pt idx="6116">
                  <c:v>35915.165791369996</c:v>
                </c:pt>
                <c:pt idx="6117">
                  <c:v>39763.235217822403</c:v>
                </c:pt>
                <c:pt idx="6118">
                  <c:v>38259.4658735673</c:v>
                </c:pt>
                <c:pt idx="6119">
                  <c:v>37452.275211446002</c:v>
                </c:pt>
                <c:pt idx="6120">
                  <c:v>39701.317075092797</c:v>
                </c:pt>
                <c:pt idx="6121">
                  <c:v>38880.867779705004</c:v>
                </c:pt>
                <c:pt idx="6122">
                  <c:v>38068.441902681094</c:v>
                </c:pt>
                <c:pt idx="6123">
                  <c:v>36992.436467350402</c:v>
                </c:pt>
                <c:pt idx="6124">
                  <c:v>37371.480705834598</c:v>
                </c:pt>
                <c:pt idx="6125">
                  <c:v>39076.716212469502</c:v>
                </c:pt>
                <c:pt idx="6126">
                  <c:v>35265.560665878904</c:v>
                </c:pt>
                <c:pt idx="6127">
                  <c:v>37623.3189916142</c:v>
                </c:pt>
                <c:pt idx="6128">
                  <c:v>36424.651196255603</c:v>
                </c:pt>
                <c:pt idx="6129">
                  <c:v>40649.045044036298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40588.066019437101</c:v>
                </c:pt>
                <c:pt idx="6133">
                  <c:v>36379.365249933791</c:v>
                </c:pt>
                <c:pt idx="6134">
                  <c:v>38458.554591824402</c:v>
                </c:pt>
                <c:pt idx="6135">
                  <c:v>34718.827771271594</c:v>
                </c:pt>
                <c:pt idx="6136">
                  <c:v>37343.847762251797</c:v>
                </c:pt>
                <c:pt idx="6137">
                  <c:v>38037.431200843697</c:v>
                </c:pt>
                <c:pt idx="6138">
                  <c:v>38301.9166715678</c:v>
                </c:pt>
                <c:pt idx="6139">
                  <c:v>35847.112222858195</c:v>
                </c:pt>
                <c:pt idx="6140">
                  <c:v>38634.017850898701</c:v>
                </c:pt>
                <c:pt idx="6141">
                  <c:v>37700.185866665008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36840.720386286201</c:v>
                </c:pt>
                <c:pt idx="6145">
                  <c:v>36750.0054127943</c:v>
                </c:pt>
                <c:pt idx="6146">
                  <c:v>35622.625132138804</c:v>
                </c:pt>
                <c:pt idx="6147">
                  <c:v>37161.741321469497</c:v>
                </c:pt>
                <c:pt idx="6148">
                  <c:v>37944.805692148395</c:v>
                </c:pt>
                <c:pt idx="6149">
                  <c:v>36995.439361026401</c:v>
                </c:pt>
                <c:pt idx="6150">
                  <c:v>39069.660037170499</c:v>
                </c:pt>
                <c:pt idx="6151">
                  <c:v>35789.273863283001</c:v>
                </c:pt>
                <c:pt idx="6152">
                  <c:v>37904.072021618602</c:v>
                </c:pt>
                <c:pt idx="6153">
                  <c:v>38915.759014804804</c:v>
                </c:pt>
                <c:pt idx="6154">
                  <c:v>37836.391539286298</c:v>
                </c:pt>
                <c:pt idx="6155">
                  <c:v>36105.708772670696</c:v>
                </c:pt>
                <c:pt idx="6156">
                  <c:v>37985.918053303598</c:v>
                </c:pt>
                <c:pt idx="6157">
                  <c:v>38510.725377894094</c:v>
                </c:pt>
                <c:pt idx="6158">
                  <c:v>36111.682230153696</c:v>
                </c:pt>
                <c:pt idx="6159">
                  <c:v>37017.316780671405</c:v>
                </c:pt>
                <c:pt idx="6160">
                  <c:v>35720.019484211894</c:v>
                </c:pt>
                <c:pt idx="6161">
                  <c:v>36995.296690538205</c:v>
                </c:pt>
                <c:pt idx="6162">
                  <c:v>36400.817188992602</c:v>
                </c:pt>
                <c:pt idx="6163">
                  <c:v>37169.868456162905</c:v>
                </c:pt>
                <c:pt idx="6164">
                  <c:v>36981.865306128107</c:v>
                </c:pt>
                <c:pt idx="6165">
                  <c:v>37293.853379641805</c:v>
                </c:pt>
                <c:pt idx="6166">
                  <c:v>41710.840973421306</c:v>
                </c:pt>
                <c:pt idx="6167">
                  <c:v>35370.276988075901</c:v>
                </c:pt>
                <c:pt idx="6168">
                  <c:v>34858.7347750095</c:v>
                </c:pt>
                <c:pt idx="6169">
                  <c:v>37095.018312826396</c:v>
                </c:pt>
                <c:pt idx="6170">
                  <c:v>39049.337235218496</c:v>
                </c:pt>
                <c:pt idx="6171">
                  <c:v>40101.861635052497</c:v>
                </c:pt>
                <c:pt idx="6172">
                  <c:v>35510.797541179505</c:v>
                </c:pt>
                <c:pt idx="6173">
                  <c:v>37184.9543240317</c:v>
                </c:pt>
                <c:pt idx="6174">
                  <c:v>35704.082592312698</c:v>
                </c:pt>
                <c:pt idx="6175">
                  <c:v>39688.547735182903</c:v>
                </c:pt>
                <c:pt idx="6176">
                  <c:v>39264.355022717107</c:v>
                </c:pt>
                <c:pt idx="6177">
                  <c:v>36191.154042012102</c:v>
                </c:pt>
                <c:pt idx="6178">
                  <c:v>37294.636751975602</c:v>
                </c:pt>
                <c:pt idx="6179">
                  <c:v>36166.437930164</c:v>
                </c:pt>
                <c:pt idx="6180">
                  <c:v>35933.099595953798</c:v>
                </c:pt>
                <c:pt idx="6181">
                  <c:v>35823.909650451096</c:v>
                </c:pt>
                <c:pt idx="6182">
                  <c:v>37829.807736593903</c:v>
                </c:pt>
                <c:pt idx="6183">
                  <c:v>35974.578572727703</c:v>
                </c:pt>
                <c:pt idx="6184">
                  <c:v>38316.020801658204</c:v>
                </c:pt>
                <c:pt idx="6185">
                  <c:v>36413.042730266498</c:v>
                </c:pt>
                <c:pt idx="6186">
                  <c:v>41088.308361119503</c:v>
                </c:pt>
                <c:pt idx="6187">
                  <c:v>37045.113567376997</c:v>
                </c:pt>
                <c:pt idx="6188">
                  <c:v>34729.649366679601</c:v>
                </c:pt>
                <c:pt idx="6189">
                  <c:v>38950.620636747</c:v>
                </c:pt>
                <c:pt idx="6190">
                  <c:v>36578.319541949502</c:v>
                </c:pt>
                <c:pt idx="6191">
                  <c:v>39646.117077350602</c:v>
                </c:pt>
                <c:pt idx="6192">
                  <c:v>35507.953271000202</c:v>
                </c:pt>
                <c:pt idx="6193">
                  <c:v>37537.5829014872</c:v>
                </c:pt>
                <c:pt idx="6194">
                  <c:v>37240.309835022403</c:v>
                </c:pt>
                <c:pt idx="6195">
                  <c:v>36846.318520687404</c:v>
                </c:pt>
                <c:pt idx="6196">
                  <c:v>36022.118058675493</c:v>
                </c:pt>
                <c:pt idx="6197">
                  <c:v>36934.744213904203</c:v>
                </c:pt>
                <c:pt idx="6198">
                  <c:v>36143.568788963305</c:v>
                </c:pt>
                <c:pt idx="6199">
                  <c:v>37821.993383167101</c:v>
                </c:pt>
                <c:pt idx="6200">
                  <c:v>36455.566486792799</c:v>
                </c:pt>
                <c:pt idx="6201">
                  <c:v>36703.020148887095</c:v>
                </c:pt>
                <c:pt idx="6202">
                  <c:v>35596.796646177099</c:v>
                </c:pt>
                <c:pt idx="6203">
                  <c:v>38971.674640421101</c:v>
                </c:pt>
                <c:pt idx="6204">
                  <c:v>35284.563309310703</c:v>
                </c:pt>
                <c:pt idx="6205">
                  <c:v>37833.678840404398</c:v>
                </c:pt>
                <c:pt idx="6206">
                  <c:v>39436.998995829097</c:v>
                </c:pt>
                <c:pt idx="6207">
                  <c:v>34460.726128516893</c:v>
                </c:pt>
                <c:pt idx="6208">
                  <c:v>38312.972297690198</c:v>
                </c:pt>
                <c:pt idx="6209">
                  <c:v>36338.790273983803</c:v>
                </c:pt>
                <c:pt idx="6210">
                  <c:v>37264.109097226101</c:v>
                </c:pt>
                <c:pt idx="6211">
                  <c:v>36168.761862568805</c:v>
                </c:pt>
                <c:pt idx="6212">
                  <c:v>36885.277878767592</c:v>
                </c:pt>
                <c:pt idx="6213">
                  <c:v>38334.992569718095</c:v>
                </c:pt>
                <c:pt idx="6214">
                  <c:v>38525.385502428901</c:v>
                </c:pt>
                <c:pt idx="6215">
                  <c:v>39730.818966520397</c:v>
                </c:pt>
                <c:pt idx="6216">
                  <c:v>35754.445497112596</c:v>
                </c:pt>
                <c:pt idx="6217">
                  <c:v>34829.370014838802</c:v>
                </c:pt>
                <c:pt idx="6218">
                  <c:v>36982.306385701406</c:v>
                </c:pt>
                <c:pt idx="6219">
                  <c:v>36787.620825463804</c:v>
                </c:pt>
                <c:pt idx="6220">
                  <c:v>36471.143585912301</c:v>
                </c:pt>
                <c:pt idx="6221">
                  <c:v>39322.010451496499</c:v>
                </c:pt>
                <c:pt idx="6222">
                  <c:v>36020.154165266002</c:v>
                </c:pt>
                <c:pt idx="6223">
                  <c:v>36066.416565609106</c:v>
                </c:pt>
                <c:pt idx="6224">
                  <c:v>35312.691174964297</c:v>
                </c:pt>
                <c:pt idx="6225">
                  <c:v>35593.834765112391</c:v>
                </c:pt>
                <c:pt idx="6226">
                  <c:v>38822.332127296002</c:v>
                </c:pt>
                <c:pt idx="6227">
                  <c:v>36041.748781499293</c:v>
                </c:pt>
                <c:pt idx="6228">
                  <c:v>37529.914340934403</c:v>
                </c:pt>
                <c:pt idx="6229">
                  <c:v>38037.169443670202</c:v>
                </c:pt>
                <c:pt idx="6230">
                  <c:v>38082.391257761199</c:v>
                </c:pt>
                <c:pt idx="6231">
                  <c:v>41132.276176067302</c:v>
                </c:pt>
                <c:pt idx="6232">
                  <c:v>36675.063476901603</c:v>
                </c:pt>
                <c:pt idx="6233">
                  <c:v>37231.514681382898</c:v>
                </c:pt>
                <c:pt idx="6234">
                  <c:v>35851.568821179899</c:v>
                </c:pt>
                <c:pt idx="6235">
                  <c:v>42002.809012777099</c:v>
                </c:pt>
                <c:pt idx="6236">
                  <c:v>37071.366971256801</c:v>
                </c:pt>
                <c:pt idx="6237">
                  <c:v>36347.093569870602</c:v>
                </c:pt>
                <c:pt idx="6238">
                  <c:v>37082.214734472393</c:v>
                </c:pt>
                <c:pt idx="6239">
                  <c:v>35264.832320687696</c:v>
                </c:pt>
                <c:pt idx="6240">
                  <c:v>37037.907761319497</c:v>
                </c:pt>
                <c:pt idx="6241">
                  <c:v>40108.719834844902</c:v>
                </c:pt>
                <c:pt idx="6242">
                  <c:v>34016.752783881697</c:v>
                </c:pt>
                <c:pt idx="6243">
                  <c:v>36280.496790052704</c:v>
                </c:pt>
                <c:pt idx="6244">
                  <c:v>34993.333153434403</c:v>
                </c:pt>
                <c:pt idx="6245">
                  <c:v>34898.402518483897</c:v>
                </c:pt>
                <c:pt idx="6246">
                  <c:v>38531.246484706098</c:v>
                </c:pt>
                <c:pt idx="6247">
                  <c:v>38994.578268568599</c:v>
                </c:pt>
                <c:pt idx="6248">
                  <c:v>35457.912036747904</c:v>
                </c:pt>
                <c:pt idx="6249">
                  <c:v>37941.535656075401</c:v>
                </c:pt>
                <c:pt idx="6250">
                  <c:v>37048.229493156199</c:v>
                </c:pt>
                <c:pt idx="6251">
                  <c:v>36840.798516618801</c:v>
                </c:pt>
                <c:pt idx="6252">
                  <c:v>40337.790499610099</c:v>
                </c:pt>
                <c:pt idx="6253">
                  <c:v>37111.849062559297</c:v>
                </c:pt>
                <c:pt idx="6254">
                  <c:v>35378.855621263501</c:v>
                </c:pt>
                <c:pt idx="6255">
                  <c:v>36597.579334271097</c:v>
                </c:pt>
                <c:pt idx="6256">
                  <c:v>36105.055473955203</c:v>
                </c:pt>
                <c:pt idx="6257">
                  <c:v>36780.187780446606</c:v>
                </c:pt>
                <c:pt idx="6258">
                  <c:v>36866.253035025504</c:v>
                </c:pt>
                <c:pt idx="6259">
                  <c:v>36255.341955540498</c:v>
                </c:pt>
                <c:pt idx="6260">
                  <c:v>36258.117967848899</c:v>
                </c:pt>
                <c:pt idx="6261">
                  <c:v>37861.645320109303</c:v>
                </c:pt>
                <c:pt idx="6262">
                  <c:v>37741.051776555905</c:v>
                </c:pt>
                <c:pt idx="6263">
                  <c:v>34814.225099393501</c:v>
                </c:pt>
                <c:pt idx="6264">
                  <c:v>37276.181668312405</c:v>
                </c:pt>
                <c:pt idx="6265">
                  <c:v>35929.666908910702</c:v>
                </c:pt>
                <c:pt idx="6266">
                  <c:v>37472.060923328201</c:v>
                </c:pt>
                <c:pt idx="6267">
                  <c:v>36074.197980827099</c:v>
                </c:pt>
                <c:pt idx="6268">
                  <c:v>37412.147768098803</c:v>
                </c:pt>
                <c:pt idx="6269">
                  <c:v>38574.484559071992</c:v>
                </c:pt>
                <c:pt idx="6270">
                  <c:v>40846.737028490599</c:v>
                </c:pt>
                <c:pt idx="6271">
                  <c:v>36188.622809274995</c:v>
                </c:pt>
                <c:pt idx="6272">
                  <c:v>39181.819699796004</c:v>
                </c:pt>
                <c:pt idx="6273">
                  <c:v>35693.819644906202</c:v>
                </c:pt>
                <c:pt idx="6274">
                  <c:v>38289.385405435794</c:v>
                </c:pt>
                <c:pt idx="6275">
                  <c:v>40037.415949344599</c:v>
                </c:pt>
                <c:pt idx="6276">
                  <c:v>41037.145624111901</c:v>
                </c:pt>
                <c:pt idx="6277">
                  <c:v>37022.202380188901</c:v>
                </c:pt>
                <c:pt idx="6278">
                  <c:v>36782.274081408003</c:v>
                </c:pt>
                <c:pt idx="6279">
                  <c:v>36942.221996446598</c:v>
                </c:pt>
                <c:pt idx="6280">
                  <c:v>39042.002033369499</c:v>
                </c:pt>
                <c:pt idx="6281">
                  <c:v>36372.881078627208</c:v>
                </c:pt>
                <c:pt idx="6282">
                  <c:v>36289.925904213102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35325.438846609002</c:v>
                </c:pt>
                <c:pt idx="6286">
                  <c:v>34795.469122155002</c:v>
                </c:pt>
                <c:pt idx="6287">
                  <c:v>36503.215768752401</c:v>
                </c:pt>
                <c:pt idx="6288">
                  <c:v>36280.276487656804</c:v>
                </c:pt>
                <c:pt idx="6289">
                  <c:v>37806.984714119499</c:v>
                </c:pt>
                <c:pt idx="6290">
                  <c:v>34609.375120893201</c:v>
                </c:pt>
                <c:pt idx="6291">
                  <c:v>37182.875023191998</c:v>
                </c:pt>
                <c:pt idx="6292">
                  <c:v>39272.790915723301</c:v>
                </c:pt>
                <c:pt idx="6293">
                  <c:v>35732.417680450701</c:v>
                </c:pt>
                <c:pt idx="6294">
                  <c:v>38891.619224894297</c:v>
                </c:pt>
                <c:pt idx="6295">
                  <c:v>35194.242249683899</c:v>
                </c:pt>
                <c:pt idx="6296">
                  <c:v>38727.657390315304</c:v>
                </c:pt>
                <c:pt idx="6297">
                  <c:v>36398.461091910503</c:v>
                </c:pt>
                <c:pt idx="6298">
                  <c:v>37531.0046251186</c:v>
                </c:pt>
                <c:pt idx="6299">
                  <c:v>36478.478957466999</c:v>
                </c:pt>
                <c:pt idx="6300">
                  <c:v>37403.454110960898</c:v>
                </c:pt>
                <c:pt idx="6301">
                  <c:v>34742.2149196561</c:v>
                </c:pt>
                <c:pt idx="6302">
                  <c:v>38529.597356206796</c:v>
                </c:pt>
                <c:pt idx="6303">
                  <c:v>37334.919993948599</c:v>
                </c:pt>
                <c:pt idx="6304">
                  <c:v>37892.256624379996</c:v>
                </c:pt>
                <c:pt idx="6305">
                  <c:v>41047.460252257202</c:v>
                </c:pt>
                <c:pt idx="6306">
                  <c:v>37261.533500506703</c:v>
                </c:pt>
                <c:pt idx="6307">
                  <c:v>37706.658986123803</c:v>
                </c:pt>
                <c:pt idx="6308">
                  <c:v>41602.628943302407</c:v>
                </c:pt>
                <c:pt idx="6309">
                  <c:v>34351.424367686093</c:v>
                </c:pt>
                <c:pt idx="6310">
                  <c:v>36810.703896458595</c:v>
                </c:pt>
                <c:pt idx="6311">
                  <c:v>38815.870547251398</c:v>
                </c:pt>
                <c:pt idx="6312">
                  <c:v>35252.120711000702</c:v>
                </c:pt>
                <c:pt idx="6313">
                  <c:v>35764.664365206801</c:v>
                </c:pt>
                <c:pt idx="6314">
                  <c:v>38579.683574485796</c:v>
                </c:pt>
                <c:pt idx="6315">
                  <c:v>36597.611247938999</c:v>
                </c:pt>
                <c:pt idx="6316">
                  <c:v>37039.0875034411</c:v>
                </c:pt>
                <c:pt idx="6317">
                  <c:v>35506.883556414898</c:v>
                </c:pt>
                <c:pt idx="6318">
                  <c:v>35879.935841568498</c:v>
                </c:pt>
                <c:pt idx="6319">
                  <c:v>38416.085770185295</c:v>
                </c:pt>
                <c:pt idx="6320">
                  <c:v>35851.965461247601</c:v>
                </c:pt>
                <c:pt idx="6321">
                  <c:v>37089.5586638471</c:v>
                </c:pt>
                <c:pt idx="6322">
                  <c:v>38384.334610568199</c:v>
                </c:pt>
                <c:pt idx="6323">
                  <c:v>35480.4768475737</c:v>
                </c:pt>
                <c:pt idx="6324">
                  <c:v>37676.994273611999</c:v>
                </c:pt>
                <c:pt idx="6325">
                  <c:v>36314.9035258152</c:v>
                </c:pt>
                <c:pt idx="6326">
                  <c:v>38820.151154197803</c:v>
                </c:pt>
                <c:pt idx="6327">
                  <c:v>36564.457061375593</c:v>
                </c:pt>
                <c:pt idx="6328">
                  <c:v>35516.728608445199</c:v>
                </c:pt>
                <c:pt idx="6329">
                  <c:v>38227.108305847796</c:v>
                </c:pt>
                <c:pt idx="6330">
                  <c:v>37085.847206410996</c:v>
                </c:pt>
                <c:pt idx="6331">
                  <c:v>37915.104825326198</c:v>
                </c:pt>
                <c:pt idx="6332">
                  <c:v>37771.050030783401</c:v>
                </c:pt>
                <c:pt idx="6333">
                  <c:v>35879.042124245505</c:v>
                </c:pt>
                <c:pt idx="6334">
                  <c:v>35367.422865204695</c:v>
                </c:pt>
                <c:pt idx="6335">
                  <c:v>39235.434614038895</c:v>
                </c:pt>
                <c:pt idx="6336">
                  <c:v>36320.107578928903</c:v>
                </c:pt>
                <c:pt idx="6337">
                  <c:v>36999.357217658398</c:v>
                </c:pt>
                <c:pt idx="6338">
                  <c:v>37687.171390045602</c:v>
                </c:pt>
                <c:pt idx="6339">
                  <c:v>38187.984741646796</c:v>
                </c:pt>
                <c:pt idx="6340">
                  <c:v>38444.242165343603</c:v>
                </c:pt>
                <c:pt idx="6341">
                  <c:v>36601.640046257497</c:v>
                </c:pt>
                <c:pt idx="6342">
                  <c:v>36361.548103184199</c:v>
                </c:pt>
                <c:pt idx="6343">
                  <c:v>37605.623718184201</c:v>
                </c:pt>
                <c:pt idx="6344">
                  <c:v>35337.878558137905</c:v>
                </c:pt>
                <c:pt idx="6345">
                  <c:v>36827.063676080899</c:v>
                </c:pt>
                <c:pt idx="6346">
                  <c:v>37834.613562392798</c:v>
                </c:pt>
                <c:pt idx="6347">
                  <c:v>36324.612193179491</c:v>
                </c:pt>
                <c:pt idx="6348">
                  <c:v>35451.027285643198</c:v>
                </c:pt>
                <c:pt idx="6349">
                  <c:v>35725.889381227695</c:v>
                </c:pt>
                <c:pt idx="6350">
                  <c:v>36024.721771104494</c:v>
                </c:pt>
                <c:pt idx="6351">
                  <c:v>34008.393370641003</c:v>
                </c:pt>
                <c:pt idx="6352">
                  <c:v>35051.560607924097</c:v>
                </c:pt>
                <c:pt idx="6353">
                  <c:v>37632.790703824401</c:v>
                </c:pt>
                <c:pt idx="6354">
                  <c:v>37569.504693742696</c:v>
                </c:pt>
                <c:pt idx="6355">
                  <c:v>35306.353015338798</c:v>
                </c:pt>
                <c:pt idx="6356">
                  <c:v>36416.497404565904</c:v>
                </c:pt>
                <c:pt idx="6357">
                  <c:v>36822.455730404705</c:v>
                </c:pt>
                <c:pt idx="6358">
                  <c:v>36675.000480976501</c:v>
                </c:pt>
                <c:pt idx="6359">
                  <c:v>36877.8676973939</c:v>
                </c:pt>
                <c:pt idx="6360">
                  <c:v>36376.123883339897</c:v>
                </c:pt>
                <c:pt idx="6361">
                  <c:v>36299.654993838602</c:v>
                </c:pt>
                <c:pt idx="6362">
                  <c:v>40388.650664957197</c:v>
                </c:pt>
                <c:pt idx="6363">
                  <c:v>36622.964884511799</c:v>
                </c:pt>
                <c:pt idx="6364">
                  <c:v>38021.395144733295</c:v>
                </c:pt>
                <c:pt idx="6365">
                  <c:v>36187.528253319295</c:v>
                </c:pt>
                <c:pt idx="6366">
                  <c:v>36351.615766309202</c:v>
                </c:pt>
                <c:pt idx="6367">
                  <c:v>39126.183330569496</c:v>
                </c:pt>
                <c:pt idx="6368">
                  <c:v>39358.732967121192</c:v>
                </c:pt>
                <c:pt idx="6369">
                  <c:v>36042.729994429304</c:v>
                </c:pt>
                <c:pt idx="6370">
                  <c:v>35335.2868272591</c:v>
                </c:pt>
                <c:pt idx="6371">
                  <c:v>34494.630090346705</c:v>
                </c:pt>
                <c:pt idx="6372">
                  <c:v>35847.063381047396</c:v>
                </c:pt>
                <c:pt idx="6373">
                  <c:v>36950.365481753899</c:v>
                </c:pt>
                <c:pt idx="6374">
                  <c:v>38232.444448830996</c:v>
                </c:pt>
                <c:pt idx="6375">
                  <c:v>38964.191664666403</c:v>
                </c:pt>
                <c:pt idx="6376">
                  <c:v>39972.128702885602</c:v>
                </c:pt>
                <c:pt idx="6377">
                  <c:v>39228.518400958303</c:v>
                </c:pt>
                <c:pt idx="6378">
                  <c:v>37124.468227086196</c:v>
                </c:pt>
                <c:pt idx="6379">
                  <c:v>39181.718859232395</c:v>
                </c:pt>
                <c:pt idx="6380">
                  <c:v>35358.261728820798</c:v>
                </c:pt>
                <c:pt idx="6381">
                  <c:v>35793.4884977826</c:v>
                </c:pt>
                <c:pt idx="6382">
                  <c:v>37759.290078829305</c:v>
                </c:pt>
                <c:pt idx="6383">
                  <c:v>37251.374500255595</c:v>
                </c:pt>
                <c:pt idx="6384">
                  <c:v>35644.866961151405</c:v>
                </c:pt>
                <c:pt idx="6385">
                  <c:v>35914.847375508296</c:v>
                </c:pt>
                <c:pt idx="6386">
                  <c:v>39398.863260915401</c:v>
                </c:pt>
                <c:pt idx="6387">
                  <c:v>38163.737283512499</c:v>
                </c:pt>
                <c:pt idx="6388">
                  <c:v>41743.566647339103</c:v>
                </c:pt>
                <c:pt idx="6389">
                  <c:v>37914.939765261297</c:v>
                </c:pt>
                <c:pt idx="6390">
                  <c:v>35305.513650841</c:v>
                </c:pt>
                <c:pt idx="6391">
                  <c:v>34968.527212666304</c:v>
                </c:pt>
                <c:pt idx="6392">
                  <c:v>36867.170415969798</c:v>
                </c:pt>
                <c:pt idx="6393">
                  <c:v>37642.772582721896</c:v>
                </c:pt>
                <c:pt idx="6394">
                  <c:v>35022.240581466307</c:v>
                </c:pt>
                <c:pt idx="6395">
                  <c:v>36287.463718388302</c:v>
                </c:pt>
                <c:pt idx="6396">
                  <c:v>36735.956994986307</c:v>
                </c:pt>
                <c:pt idx="6397">
                  <c:v>38831.212058995399</c:v>
                </c:pt>
                <c:pt idx="6398">
                  <c:v>36132.536292794204</c:v>
                </c:pt>
                <c:pt idx="6399">
                  <c:v>35911.836501990998</c:v>
                </c:pt>
                <c:pt idx="6400">
                  <c:v>38251.3824052001</c:v>
                </c:pt>
                <c:pt idx="6401">
                  <c:v>38932.867853887699</c:v>
                </c:pt>
                <c:pt idx="6402">
                  <c:v>34949.144447264996</c:v>
                </c:pt>
                <c:pt idx="6403">
                  <c:v>38406.741501098906</c:v>
                </c:pt>
                <c:pt idx="6404">
                  <c:v>36832.434254371401</c:v>
                </c:pt>
                <c:pt idx="6405">
                  <c:v>36443.482171690906</c:v>
                </c:pt>
                <c:pt idx="6406">
                  <c:v>37074.666072977605</c:v>
                </c:pt>
                <c:pt idx="6407">
                  <c:v>36900.353113233199</c:v>
                </c:pt>
                <c:pt idx="6408">
                  <c:v>36013.828444974206</c:v>
                </c:pt>
                <c:pt idx="6409">
                  <c:v>36933.995143962798</c:v>
                </c:pt>
                <c:pt idx="6410">
                  <c:v>38868.492554046999</c:v>
                </c:pt>
                <c:pt idx="6411">
                  <c:v>37050.148011678306</c:v>
                </c:pt>
                <c:pt idx="6412">
                  <c:v>37956.8367366491</c:v>
                </c:pt>
                <c:pt idx="6413">
                  <c:v>39254.824045355199</c:v>
                </c:pt>
                <c:pt idx="6414">
                  <c:v>39677.207490690402</c:v>
                </c:pt>
                <c:pt idx="6415">
                  <c:v>35945.761272837</c:v>
                </c:pt>
                <c:pt idx="6416">
                  <c:v>36489.889820205201</c:v>
                </c:pt>
                <c:pt idx="6417">
                  <c:v>37358.443123876998</c:v>
                </c:pt>
                <c:pt idx="6418">
                  <c:v>36323.052549311804</c:v>
                </c:pt>
                <c:pt idx="6419">
                  <c:v>36740.353622838506</c:v>
                </c:pt>
                <c:pt idx="6420">
                  <c:v>37709.340490300303</c:v>
                </c:pt>
                <c:pt idx="6421">
                  <c:v>39319.389157870901</c:v>
                </c:pt>
                <c:pt idx="6422">
                  <c:v>36972.560887877407</c:v>
                </c:pt>
                <c:pt idx="6423">
                  <c:v>37007.243929404896</c:v>
                </c:pt>
                <c:pt idx="6424">
                  <c:v>39133.290244396499</c:v>
                </c:pt>
                <c:pt idx="6425">
                  <c:v>41125.776065388302</c:v>
                </c:pt>
                <c:pt idx="6426">
                  <c:v>39229.036485345307</c:v>
                </c:pt>
                <c:pt idx="6427">
                  <c:v>35762.089650331705</c:v>
                </c:pt>
                <c:pt idx="6428">
                  <c:v>37042.711994114899</c:v>
                </c:pt>
                <c:pt idx="6429">
                  <c:v>38426.989422601298</c:v>
                </c:pt>
                <c:pt idx="6430">
                  <c:v>36271.145668459903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39125.270163094101</c:v>
                </c:pt>
                <c:pt idx="6435">
                  <c:v>37202.954020647405</c:v>
                </c:pt>
                <c:pt idx="6436">
                  <c:v>39357.264374923696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36817.721796960301</c:v>
                </c:pt>
                <c:pt idx="6440">
                  <c:v>35605.774865752493</c:v>
                </c:pt>
                <c:pt idx="6441">
                  <c:v>36016.947454849302</c:v>
                </c:pt>
                <c:pt idx="6442">
                  <c:v>36906.234484005603</c:v>
                </c:pt>
                <c:pt idx="6443">
                  <c:v>36080.237199454205</c:v>
                </c:pt>
                <c:pt idx="6444">
                  <c:v>37075.823396686203</c:v>
                </c:pt>
                <c:pt idx="6445">
                  <c:v>37471.816850080497</c:v>
                </c:pt>
                <c:pt idx="6446">
                  <c:v>35488.065944989998</c:v>
                </c:pt>
                <c:pt idx="6447">
                  <c:v>34780.444100454304</c:v>
                </c:pt>
                <c:pt idx="6448">
                  <c:v>38198.600711076302</c:v>
                </c:pt>
                <c:pt idx="6449">
                  <c:v>36803.292037692008</c:v>
                </c:pt>
                <c:pt idx="6450">
                  <c:v>37423.542153119997</c:v>
                </c:pt>
                <c:pt idx="6451">
                  <c:v>36986.5505931441</c:v>
                </c:pt>
                <c:pt idx="6452">
                  <c:v>35078.539258684003</c:v>
                </c:pt>
                <c:pt idx="6453">
                  <c:v>36815.596095485504</c:v>
                </c:pt>
                <c:pt idx="6454">
                  <c:v>39088.1217631377</c:v>
                </c:pt>
                <c:pt idx="6455">
                  <c:v>38616.679810902097</c:v>
                </c:pt>
                <c:pt idx="6456">
                  <c:v>37859.117328313805</c:v>
                </c:pt>
                <c:pt idx="6457">
                  <c:v>36164.180091440001</c:v>
                </c:pt>
                <c:pt idx="6458">
                  <c:v>37309.907842612607</c:v>
                </c:pt>
                <c:pt idx="6459">
                  <c:v>39607.953076854494</c:v>
                </c:pt>
                <c:pt idx="6460">
                  <c:v>37632.533811208399</c:v>
                </c:pt>
                <c:pt idx="6461">
                  <c:v>40806.066716755398</c:v>
                </c:pt>
                <c:pt idx="6462">
                  <c:v>38139.562240956599</c:v>
                </c:pt>
                <c:pt idx="6463">
                  <c:v>37197.662011090404</c:v>
                </c:pt>
                <c:pt idx="6464">
                  <c:v>40186.925984723399</c:v>
                </c:pt>
                <c:pt idx="6465">
                  <c:v>36482.468872228201</c:v>
                </c:pt>
                <c:pt idx="6466">
                  <c:v>36297.952683875199</c:v>
                </c:pt>
                <c:pt idx="6467">
                  <c:v>35583.135190620407</c:v>
                </c:pt>
                <c:pt idx="6468">
                  <c:v>37574.191135761299</c:v>
                </c:pt>
                <c:pt idx="6469">
                  <c:v>37504.101669661904</c:v>
                </c:pt>
                <c:pt idx="6470">
                  <c:v>37695.236576998199</c:v>
                </c:pt>
                <c:pt idx="6471">
                  <c:v>37962.2478079621</c:v>
                </c:pt>
                <c:pt idx="6472">
                  <c:v>39988.526547023299</c:v>
                </c:pt>
                <c:pt idx="6473">
                  <c:v>37481.276429473197</c:v>
                </c:pt>
                <c:pt idx="6474">
                  <c:v>38555.985058391903</c:v>
                </c:pt>
                <c:pt idx="6475">
                  <c:v>35467.870726423796</c:v>
                </c:pt>
                <c:pt idx="6476">
                  <c:v>36500.290610387397</c:v>
                </c:pt>
                <c:pt idx="6477">
                  <c:v>37704.596624589103</c:v>
                </c:pt>
                <c:pt idx="6478">
                  <c:v>38797.015432346401</c:v>
                </c:pt>
                <c:pt idx="6479">
                  <c:v>37395.876069385296</c:v>
                </c:pt>
                <c:pt idx="6480">
                  <c:v>39278.196265842897</c:v>
                </c:pt>
                <c:pt idx="6481">
                  <c:v>36083.966905041292</c:v>
                </c:pt>
                <c:pt idx="6482">
                  <c:v>37358.759575364398</c:v>
                </c:pt>
                <c:pt idx="6483">
                  <c:v>35122.972226183396</c:v>
                </c:pt>
                <c:pt idx="6484">
                  <c:v>38188.218907081398</c:v>
                </c:pt>
                <c:pt idx="6485">
                  <c:v>35184.614938978899</c:v>
                </c:pt>
                <c:pt idx="6486">
                  <c:v>35055.842857894706</c:v>
                </c:pt>
                <c:pt idx="6487">
                  <c:v>36333.047308276495</c:v>
                </c:pt>
                <c:pt idx="6488">
                  <c:v>37472.035432634802</c:v>
                </c:pt>
                <c:pt idx="6489">
                  <c:v>39467.018372058395</c:v>
                </c:pt>
                <c:pt idx="6490">
                  <c:v>39462.117787042698</c:v>
                </c:pt>
                <c:pt idx="6491">
                  <c:v>38497.975279456397</c:v>
                </c:pt>
                <c:pt idx="6492">
                  <c:v>38821.413822285496</c:v>
                </c:pt>
                <c:pt idx="6493">
                  <c:v>37274.307510718805</c:v>
                </c:pt>
                <c:pt idx="6494">
                  <c:v>39519.087150733903</c:v>
                </c:pt>
                <c:pt idx="6495">
                  <c:v>35130.175041751296</c:v>
                </c:pt>
                <c:pt idx="6496">
                  <c:v>38619.610331272197</c:v>
                </c:pt>
                <c:pt idx="6497">
                  <c:v>38078.684658686499</c:v>
                </c:pt>
                <c:pt idx="6498">
                  <c:v>37585.807810358398</c:v>
                </c:pt>
                <c:pt idx="6499">
                  <c:v>38650.378018994299</c:v>
                </c:pt>
                <c:pt idx="6500">
                  <c:v>38192.506220028095</c:v>
                </c:pt>
                <c:pt idx="6501">
                  <c:v>36928.733250522499</c:v>
                </c:pt>
                <c:pt idx="6502">
                  <c:v>36437.5942328815</c:v>
                </c:pt>
                <c:pt idx="6503">
                  <c:v>37546.270495627097</c:v>
                </c:pt>
                <c:pt idx="6504">
                  <c:v>36561.6256305649</c:v>
                </c:pt>
                <c:pt idx="6505">
                  <c:v>38864.579956834699</c:v>
                </c:pt>
                <c:pt idx="6506">
                  <c:v>36847.791280909696</c:v>
                </c:pt>
                <c:pt idx="6507">
                  <c:v>36858.447254029699</c:v>
                </c:pt>
                <c:pt idx="6508">
                  <c:v>36981.759683024196</c:v>
                </c:pt>
                <c:pt idx="6509">
                  <c:v>36174.056448357398</c:v>
                </c:pt>
                <c:pt idx="6510">
                  <c:v>38939.527457224598</c:v>
                </c:pt>
                <c:pt idx="6511">
                  <c:v>37344.645502454303</c:v>
                </c:pt>
                <c:pt idx="6512">
                  <c:v>34319.841300606698</c:v>
                </c:pt>
                <c:pt idx="6513">
                  <c:v>39267.3338025146</c:v>
                </c:pt>
                <c:pt idx="6514">
                  <c:v>36387.607953885701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37172.672117585404</c:v>
                </c:pt>
                <c:pt idx="6518">
                  <c:v>34995.080263466902</c:v>
                </c:pt>
                <c:pt idx="6519">
                  <c:v>37986.524898222997</c:v>
                </c:pt>
                <c:pt idx="6520">
                  <c:v>37321.461903098403</c:v>
                </c:pt>
                <c:pt idx="6521">
                  <c:v>35416.391838560005</c:v>
                </c:pt>
                <c:pt idx="6522">
                  <c:v>34685.538611394004</c:v>
                </c:pt>
                <c:pt idx="6523">
                  <c:v>35328.7813994682</c:v>
                </c:pt>
                <c:pt idx="6524">
                  <c:v>38958.476584475902</c:v>
                </c:pt>
                <c:pt idx="6525">
                  <c:v>38865.930018339495</c:v>
                </c:pt>
                <c:pt idx="6526">
                  <c:v>35627.755210454197</c:v>
                </c:pt>
                <c:pt idx="6527">
                  <c:v>38143.674378346303</c:v>
                </c:pt>
                <c:pt idx="6528">
                  <c:v>37842.0407456229</c:v>
                </c:pt>
                <c:pt idx="6529">
                  <c:v>38329.433584456303</c:v>
                </c:pt>
                <c:pt idx="6530">
                  <c:v>40118.825609007901</c:v>
                </c:pt>
                <c:pt idx="6531">
                  <c:v>35622.164441166999</c:v>
                </c:pt>
                <c:pt idx="6532">
                  <c:v>36303.9083713707</c:v>
                </c:pt>
                <c:pt idx="6533">
                  <c:v>36244.990139134301</c:v>
                </c:pt>
                <c:pt idx="6534">
                  <c:v>37621.252887933995</c:v>
                </c:pt>
                <c:pt idx="6535">
                  <c:v>37512.970155992101</c:v>
                </c:pt>
                <c:pt idx="6536">
                  <c:v>37163.536511522296</c:v>
                </c:pt>
                <c:pt idx="6537">
                  <c:v>37084.958933267699</c:v>
                </c:pt>
                <c:pt idx="6538">
                  <c:v>37674.026936164802</c:v>
                </c:pt>
                <c:pt idx="6539">
                  <c:v>35222.626520013298</c:v>
                </c:pt>
                <c:pt idx="6540">
                  <c:v>38038.252653756092</c:v>
                </c:pt>
                <c:pt idx="6541">
                  <c:v>36916.016150950301</c:v>
                </c:pt>
                <c:pt idx="6542">
                  <c:v>37949.6335472754</c:v>
                </c:pt>
                <c:pt idx="6543">
                  <c:v>36350.481407109197</c:v>
                </c:pt>
                <c:pt idx="6544">
                  <c:v>40786.895687570599</c:v>
                </c:pt>
                <c:pt idx="6545">
                  <c:v>36647.743879178102</c:v>
                </c:pt>
                <c:pt idx="6546">
                  <c:v>37270.5314344953</c:v>
                </c:pt>
                <c:pt idx="6547">
                  <c:v>35712.315736948898</c:v>
                </c:pt>
                <c:pt idx="6548">
                  <c:v>34604.996265198497</c:v>
                </c:pt>
                <c:pt idx="6549">
                  <c:v>38432.382514895602</c:v>
                </c:pt>
                <c:pt idx="6550">
                  <c:v>35009.702608339197</c:v>
                </c:pt>
                <c:pt idx="6551">
                  <c:v>38704.986141510599</c:v>
                </c:pt>
                <c:pt idx="6552">
                  <c:v>40488.580659829895</c:v>
                </c:pt>
                <c:pt idx="6553">
                  <c:v>36275.8326056488</c:v>
                </c:pt>
                <c:pt idx="6554">
                  <c:v>36808.730642516195</c:v>
                </c:pt>
                <c:pt idx="6555">
                  <c:v>36825.908162921201</c:v>
                </c:pt>
                <c:pt idx="6556">
                  <c:v>35812.804982456597</c:v>
                </c:pt>
                <c:pt idx="6557">
                  <c:v>35660.607200590806</c:v>
                </c:pt>
                <c:pt idx="6558">
                  <c:v>38742.000303199005</c:v>
                </c:pt>
                <c:pt idx="6559">
                  <c:v>35089.751990215402</c:v>
                </c:pt>
                <c:pt idx="6560">
                  <c:v>35657.058976443601</c:v>
                </c:pt>
                <c:pt idx="6561">
                  <c:v>38165.388279710009</c:v>
                </c:pt>
                <c:pt idx="6562">
                  <c:v>36812.6282994824</c:v>
                </c:pt>
                <c:pt idx="6563">
                  <c:v>39877.142131337096</c:v>
                </c:pt>
                <c:pt idx="6564">
                  <c:v>38260.899328300999</c:v>
                </c:pt>
                <c:pt idx="6565">
                  <c:v>36997.811849885693</c:v>
                </c:pt>
                <c:pt idx="6566">
                  <c:v>37131.446876635498</c:v>
                </c:pt>
                <c:pt idx="6567">
                  <c:v>36158.817927005497</c:v>
                </c:pt>
                <c:pt idx="6568">
                  <c:v>35842.012621921996</c:v>
                </c:pt>
                <c:pt idx="6569">
                  <c:v>39081.956348272593</c:v>
                </c:pt>
                <c:pt idx="6570">
                  <c:v>38133.315158178404</c:v>
                </c:pt>
                <c:pt idx="6571">
                  <c:v>35440.604733922199</c:v>
                </c:pt>
                <c:pt idx="6572">
                  <c:v>37361.031548623097</c:v>
                </c:pt>
                <c:pt idx="6573">
                  <c:v>38968.356982124104</c:v>
                </c:pt>
                <c:pt idx="6574">
                  <c:v>40588.216673634</c:v>
                </c:pt>
                <c:pt idx="6575">
                  <c:v>38580.112337846796</c:v>
                </c:pt>
                <c:pt idx="6576">
                  <c:v>36669.552396508501</c:v>
                </c:pt>
                <c:pt idx="6577">
                  <c:v>37449.143835558702</c:v>
                </c:pt>
                <c:pt idx="6578">
                  <c:v>37552.874661366397</c:v>
                </c:pt>
                <c:pt idx="6579">
                  <c:v>36581.954998142493</c:v>
                </c:pt>
                <c:pt idx="6580">
                  <c:v>37889.387733567099</c:v>
                </c:pt>
                <c:pt idx="6581">
                  <c:v>36826.519609572002</c:v>
                </c:pt>
                <c:pt idx="6582">
                  <c:v>35449.994773817409</c:v>
                </c:pt>
                <c:pt idx="6583">
                  <c:v>36759.333266224101</c:v>
                </c:pt>
                <c:pt idx="6584">
                  <c:v>38483.3066700294</c:v>
                </c:pt>
                <c:pt idx="6585">
                  <c:v>34979.947753699496</c:v>
                </c:pt>
                <c:pt idx="6586">
                  <c:v>38353.031034943597</c:v>
                </c:pt>
                <c:pt idx="6587">
                  <c:v>37787.902451675698</c:v>
                </c:pt>
                <c:pt idx="6588">
                  <c:v>36954.284468087601</c:v>
                </c:pt>
                <c:pt idx="6589">
                  <c:v>40411.436947900802</c:v>
                </c:pt>
                <c:pt idx="6590">
                  <c:v>39426.621710596701</c:v>
                </c:pt>
                <c:pt idx="6591">
                  <c:v>38317.491573523497</c:v>
                </c:pt>
                <c:pt idx="6592">
                  <c:v>37371.016687608106</c:v>
                </c:pt>
                <c:pt idx="6593">
                  <c:v>38183.037454263598</c:v>
                </c:pt>
                <c:pt idx="6594">
                  <c:v>40103.911733786903</c:v>
                </c:pt>
                <c:pt idx="6595">
                  <c:v>36729.3431082182</c:v>
                </c:pt>
                <c:pt idx="6596">
                  <c:v>38389.332449324604</c:v>
                </c:pt>
                <c:pt idx="6597">
                  <c:v>38229.404786689294</c:v>
                </c:pt>
                <c:pt idx="6598">
                  <c:v>38068.0409254392</c:v>
                </c:pt>
                <c:pt idx="6599">
                  <c:v>36266.711082850699</c:v>
                </c:pt>
                <c:pt idx="6600">
                  <c:v>36215.410232449198</c:v>
                </c:pt>
                <c:pt idx="6601">
                  <c:v>35508.609308530198</c:v>
                </c:pt>
                <c:pt idx="6602">
                  <c:v>40500.853841098804</c:v>
                </c:pt>
                <c:pt idx="6603">
                  <c:v>37701.737965677792</c:v>
                </c:pt>
                <c:pt idx="6604">
                  <c:v>34615.515902261104</c:v>
                </c:pt>
                <c:pt idx="6605">
                  <c:v>37856.468741783101</c:v>
                </c:pt>
                <c:pt idx="6606">
                  <c:v>39181.696807719105</c:v>
                </c:pt>
                <c:pt idx="6607">
                  <c:v>35406.608171341002</c:v>
                </c:pt>
                <c:pt idx="6608">
                  <c:v>34868.830246419901</c:v>
                </c:pt>
                <c:pt idx="6609">
                  <c:v>39643.361936181296</c:v>
                </c:pt>
                <c:pt idx="6610">
                  <c:v>35593.578557881105</c:v>
                </c:pt>
                <c:pt idx="6611">
                  <c:v>37674.497008063299</c:v>
                </c:pt>
                <c:pt idx="6612">
                  <c:v>36743.972525750403</c:v>
                </c:pt>
                <c:pt idx="6613">
                  <c:v>38238.001017414805</c:v>
                </c:pt>
                <c:pt idx="6614">
                  <c:v>36190.205659059196</c:v>
                </c:pt>
                <c:pt idx="6615">
                  <c:v>38953.237999861303</c:v>
                </c:pt>
                <c:pt idx="6616">
                  <c:v>36068.829474224003</c:v>
                </c:pt>
                <c:pt idx="6617">
                  <c:v>36865.414203992499</c:v>
                </c:pt>
                <c:pt idx="6618">
                  <c:v>37866.872145875001</c:v>
                </c:pt>
                <c:pt idx="6619">
                  <c:v>37164.882997935696</c:v>
                </c:pt>
                <c:pt idx="6620">
                  <c:v>35152.621248637006</c:v>
                </c:pt>
                <c:pt idx="6621">
                  <c:v>38471.080305204203</c:v>
                </c:pt>
                <c:pt idx="6622">
                  <c:v>39111.935755914201</c:v>
                </c:pt>
                <c:pt idx="6623">
                  <c:v>35732.775713352501</c:v>
                </c:pt>
                <c:pt idx="6624">
                  <c:v>34795.301585104004</c:v>
                </c:pt>
                <c:pt idx="6625">
                  <c:v>35628.857915867397</c:v>
                </c:pt>
                <c:pt idx="6626">
                  <c:v>38459.010948364397</c:v>
                </c:pt>
                <c:pt idx="6627">
                  <c:v>36888.351910965604</c:v>
                </c:pt>
                <c:pt idx="6628">
                  <c:v>38766.483665397202</c:v>
                </c:pt>
                <c:pt idx="6629">
                  <c:v>35702.332078369604</c:v>
                </c:pt>
                <c:pt idx="6630">
                  <c:v>35169.946396695203</c:v>
                </c:pt>
                <c:pt idx="6631">
                  <c:v>35129.291710935897</c:v>
                </c:pt>
                <c:pt idx="6632">
                  <c:v>37728.400616371102</c:v>
                </c:pt>
                <c:pt idx="6633">
                  <c:v>37987.378062383599</c:v>
                </c:pt>
                <c:pt idx="6634">
                  <c:v>35400.338482928099</c:v>
                </c:pt>
                <c:pt idx="6635">
                  <c:v>35863.058955729794</c:v>
                </c:pt>
                <c:pt idx="6636">
                  <c:v>35236.177379572793</c:v>
                </c:pt>
                <c:pt idx="6637">
                  <c:v>38410.556001961595</c:v>
                </c:pt>
                <c:pt idx="6638">
                  <c:v>39552.617243631503</c:v>
                </c:pt>
                <c:pt idx="6639">
                  <c:v>36281.433626988</c:v>
                </c:pt>
                <c:pt idx="6640">
                  <c:v>35374.379041114997</c:v>
                </c:pt>
                <c:pt idx="6641">
                  <c:v>39212.195394629998</c:v>
                </c:pt>
                <c:pt idx="6642">
                  <c:v>37202.4945610949</c:v>
                </c:pt>
                <c:pt idx="6643">
                  <c:v>36067.005381649105</c:v>
                </c:pt>
                <c:pt idx="6644">
                  <c:v>35274.626473988399</c:v>
                </c:pt>
                <c:pt idx="6645">
                  <c:v>37197.258451212001</c:v>
                </c:pt>
                <c:pt idx="6646">
                  <c:v>37867.974617683401</c:v>
                </c:pt>
                <c:pt idx="6647">
                  <c:v>35976.533322766401</c:v>
                </c:pt>
                <c:pt idx="6648">
                  <c:v>35227.105795562093</c:v>
                </c:pt>
                <c:pt idx="6649">
                  <c:v>37404.994170506303</c:v>
                </c:pt>
                <c:pt idx="6650">
                  <c:v>38017.226209735993</c:v>
                </c:pt>
                <c:pt idx="6651">
                  <c:v>37629.889992757904</c:v>
                </c:pt>
                <c:pt idx="6652">
                  <c:v>40237.08863090181</c:v>
                </c:pt>
                <c:pt idx="6653">
                  <c:v>36082.735271753001</c:v>
                </c:pt>
                <c:pt idx="6654">
                  <c:v>36453.0701044507</c:v>
                </c:pt>
                <c:pt idx="6655">
                  <c:v>35020.795710982602</c:v>
                </c:pt>
                <c:pt idx="6656">
                  <c:v>38645.402013564206</c:v>
                </c:pt>
                <c:pt idx="6657">
                  <c:v>37606.689165237403</c:v>
                </c:pt>
                <c:pt idx="6658">
                  <c:v>37443.2296559393</c:v>
                </c:pt>
                <c:pt idx="6659">
                  <c:v>38706.935406519202</c:v>
                </c:pt>
                <c:pt idx="6660">
                  <c:v>38305.082913981503</c:v>
                </c:pt>
                <c:pt idx="6661">
                  <c:v>38559.315873271597</c:v>
                </c:pt>
                <c:pt idx="6662">
                  <c:v>36558.055574887898</c:v>
                </c:pt>
                <c:pt idx="6663">
                  <c:v>38404.147907735503</c:v>
                </c:pt>
                <c:pt idx="6664">
                  <c:v>37711.035308123399</c:v>
                </c:pt>
                <c:pt idx="6665">
                  <c:v>38798.611424662202</c:v>
                </c:pt>
                <c:pt idx="6666">
                  <c:v>35276.201546545097</c:v>
                </c:pt>
                <c:pt idx="6667">
                  <c:v>38425.570081040307</c:v>
                </c:pt>
                <c:pt idx="6668">
                  <c:v>34937.060420636095</c:v>
                </c:pt>
                <c:pt idx="6669">
                  <c:v>37858.981582690001</c:v>
                </c:pt>
                <c:pt idx="6670">
                  <c:v>40094.666833296898</c:v>
                </c:pt>
                <c:pt idx="6671">
                  <c:v>38275.188343219503</c:v>
                </c:pt>
                <c:pt idx="6672">
                  <c:v>37789.357924087199</c:v>
                </c:pt>
                <c:pt idx="6673">
                  <c:v>38086.542087453301</c:v>
                </c:pt>
                <c:pt idx="6674">
                  <c:v>36092.564732066901</c:v>
                </c:pt>
                <c:pt idx="6675">
                  <c:v>40136.850654244598</c:v>
                </c:pt>
                <c:pt idx="6676">
                  <c:v>35131.622894557397</c:v>
                </c:pt>
                <c:pt idx="6677">
                  <c:v>35731.920195543193</c:v>
                </c:pt>
                <c:pt idx="6678">
                  <c:v>37292.517558499196</c:v>
                </c:pt>
                <c:pt idx="6679">
                  <c:v>35589.624911130202</c:v>
                </c:pt>
                <c:pt idx="6680">
                  <c:v>37865.626020133801</c:v>
                </c:pt>
                <c:pt idx="6681">
                  <c:v>36316.8021742704</c:v>
                </c:pt>
                <c:pt idx="6682">
                  <c:v>38535.230798941891</c:v>
                </c:pt>
                <c:pt idx="6683">
                  <c:v>36762.242214051395</c:v>
                </c:pt>
                <c:pt idx="6684">
                  <c:v>37825.4232306798</c:v>
                </c:pt>
                <c:pt idx="6685">
                  <c:v>37647.156205121602</c:v>
                </c:pt>
                <c:pt idx="6686">
                  <c:v>35994.117427514298</c:v>
                </c:pt>
                <c:pt idx="6687">
                  <c:v>37194.8178400256</c:v>
                </c:pt>
                <c:pt idx="6688">
                  <c:v>37091.792030557801</c:v>
                </c:pt>
                <c:pt idx="6689">
                  <c:v>38583.487080583101</c:v>
                </c:pt>
                <c:pt idx="6690">
                  <c:v>39070.9927842119</c:v>
                </c:pt>
                <c:pt idx="6691">
                  <c:v>35516.097789665597</c:v>
                </c:pt>
                <c:pt idx="6692">
                  <c:v>37568.899215734695</c:v>
                </c:pt>
                <c:pt idx="6693">
                  <c:v>38093.739979488499</c:v>
                </c:pt>
                <c:pt idx="6694">
                  <c:v>38186.661443588499</c:v>
                </c:pt>
                <c:pt idx="6695">
                  <c:v>36333.961377239699</c:v>
                </c:pt>
                <c:pt idx="6696">
                  <c:v>37139.4969976758</c:v>
                </c:pt>
                <c:pt idx="6697">
                  <c:v>37367.599476266405</c:v>
                </c:pt>
                <c:pt idx="6698">
                  <c:v>37567.6416080946</c:v>
                </c:pt>
                <c:pt idx="6699">
                  <c:v>39438.540076469399</c:v>
                </c:pt>
                <c:pt idx="6700">
                  <c:v>36536.804429089694</c:v>
                </c:pt>
                <c:pt idx="6701">
                  <c:v>39449.005816618897</c:v>
                </c:pt>
                <c:pt idx="6702">
                  <c:v>36368.082853401094</c:v>
                </c:pt>
                <c:pt idx="6703">
                  <c:v>38118.582172490896</c:v>
                </c:pt>
                <c:pt idx="6704">
                  <c:v>35516.273321775094</c:v>
                </c:pt>
                <c:pt idx="6705">
                  <c:v>39396.670521531603</c:v>
                </c:pt>
                <c:pt idx="6706">
                  <c:v>34800.734866361199</c:v>
                </c:pt>
                <c:pt idx="6707">
                  <c:v>37192.889028568505</c:v>
                </c:pt>
                <c:pt idx="6708">
                  <c:v>35150.438403701803</c:v>
                </c:pt>
                <c:pt idx="6709">
                  <c:v>36633.297517344196</c:v>
                </c:pt>
                <c:pt idx="6710">
                  <c:v>37064.278202789799</c:v>
                </c:pt>
                <c:pt idx="6711">
                  <c:v>38325.228172898598</c:v>
                </c:pt>
                <c:pt idx="6712">
                  <c:v>36188.728389950993</c:v>
                </c:pt>
                <c:pt idx="6713">
                  <c:v>36811.642327742898</c:v>
                </c:pt>
                <c:pt idx="6714">
                  <c:v>40731.514584288394</c:v>
                </c:pt>
                <c:pt idx="6715">
                  <c:v>36450.260420931605</c:v>
                </c:pt>
                <c:pt idx="6716">
                  <c:v>38405.138964222497</c:v>
                </c:pt>
                <c:pt idx="6717">
                  <c:v>37174.320715867099</c:v>
                </c:pt>
                <c:pt idx="6718">
                  <c:v>38121.568611547904</c:v>
                </c:pt>
                <c:pt idx="6719">
                  <c:v>36700.752271947393</c:v>
                </c:pt>
                <c:pt idx="6720">
                  <c:v>38957.438024094896</c:v>
                </c:pt>
                <c:pt idx="6721">
                  <c:v>39178.944706857394</c:v>
                </c:pt>
                <c:pt idx="6722">
                  <c:v>35517.998927486406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34550.099454438903</c:v>
                </c:pt>
                <c:pt idx="6726">
                  <c:v>37291.963104992297</c:v>
                </c:pt>
                <c:pt idx="6727">
                  <c:v>39463.928209763806</c:v>
                </c:pt>
                <c:pt idx="6728">
                  <c:v>36049.003929264902</c:v>
                </c:pt>
                <c:pt idx="6729">
                  <c:v>40012.661957207209</c:v>
                </c:pt>
                <c:pt idx="6730">
                  <c:v>36595.928175907102</c:v>
                </c:pt>
                <c:pt idx="6731">
                  <c:v>40238.054707052492</c:v>
                </c:pt>
                <c:pt idx="6732">
                  <c:v>36605.698067066602</c:v>
                </c:pt>
                <c:pt idx="6733">
                  <c:v>37503.153644952596</c:v>
                </c:pt>
                <c:pt idx="6734">
                  <c:v>35992.673824893798</c:v>
                </c:pt>
                <c:pt idx="6735">
                  <c:v>33643.339182631498</c:v>
                </c:pt>
                <c:pt idx="6736">
                  <c:v>39796.687475967599</c:v>
                </c:pt>
                <c:pt idx="6737">
                  <c:v>36149.564669404601</c:v>
                </c:pt>
                <c:pt idx="6738">
                  <c:v>37616.382359425595</c:v>
                </c:pt>
                <c:pt idx="6739">
                  <c:v>36920.737104447799</c:v>
                </c:pt>
                <c:pt idx="6740">
                  <c:v>37184.020243538806</c:v>
                </c:pt>
                <c:pt idx="6741">
                  <c:v>36505.525913318503</c:v>
                </c:pt>
                <c:pt idx="6742">
                  <c:v>39099.250957673095</c:v>
                </c:pt>
                <c:pt idx="6743">
                  <c:v>37978.648140995894</c:v>
                </c:pt>
                <c:pt idx="6744">
                  <c:v>38517.325046573897</c:v>
                </c:pt>
                <c:pt idx="6745">
                  <c:v>39225.9622416989</c:v>
                </c:pt>
                <c:pt idx="6746">
                  <c:v>38506.493246098704</c:v>
                </c:pt>
                <c:pt idx="6747">
                  <c:v>41533.715030215797</c:v>
                </c:pt>
                <c:pt idx="6748">
                  <c:v>37969.1362648418</c:v>
                </c:pt>
                <c:pt idx="6749">
                  <c:v>36536.858904749402</c:v>
                </c:pt>
                <c:pt idx="6750">
                  <c:v>35713.230921076902</c:v>
                </c:pt>
                <c:pt idx="6751">
                  <c:v>36330.956983165801</c:v>
                </c:pt>
                <c:pt idx="6752">
                  <c:v>34482.530918828001</c:v>
                </c:pt>
                <c:pt idx="6753">
                  <c:v>35904.025292618797</c:v>
                </c:pt>
                <c:pt idx="6754">
                  <c:v>36757.987730957</c:v>
                </c:pt>
                <c:pt idx="6755">
                  <c:v>33962.493754795694</c:v>
                </c:pt>
                <c:pt idx="6756">
                  <c:v>36969.904991572002</c:v>
                </c:pt>
                <c:pt idx="6757">
                  <c:v>39485.846055836199</c:v>
                </c:pt>
                <c:pt idx="6758">
                  <c:v>36782.123339147904</c:v>
                </c:pt>
                <c:pt idx="6759">
                  <c:v>36912.332646164796</c:v>
                </c:pt>
                <c:pt idx="6760">
                  <c:v>35596.575254140298</c:v>
                </c:pt>
                <c:pt idx="6761">
                  <c:v>35211.824190129497</c:v>
                </c:pt>
                <c:pt idx="6762">
                  <c:v>39565.706566528497</c:v>
                </c:pt>
                <c:pt idx="6763">
                  <c:v>36877.491496418297</c:v>
                </c:pt>
                <c:pt idx="6764">
                  <c:v>36067.026179269102</c:v>
                </c:pt>
                <c:pt idx="6765">
                  <c:v>38005.869074057206</c:v>
                </c:pt>
                <c:pt idx="6766">
                  <c:v>36809.255988354205</c:v>
                </c:pt>
                <c:pt idx="6767">
                  <c:v>37715.108427810701</c:v>
                </c:pt>
                <c:pt idx="6768">
                  <c:v>37769.768362312403</c:v>
                </c:pt>
                <c:pt idx="6769">
                  <c:v>35495.186803237302</c:v>
                </c:pt>
                <c:pt idx="6770">
                  <c:v>38329.630722123402</c:v>
                </c:pt>
                <c:pt idx="6771">
                  <c:v>37154.456009867201</c:v>
                </c:pt>
                <c:pt idx="6772">
                  <c:v>38302.407435456204</c:v>
                </c:pt>
                <c:pt idx="6773">
                  <c:v>35881.290654636097</c:v>
                </c:pt>
                <c:pt idx="6774">
                  <c:v>40458.192995872902</c:v>
                </c:pt>
                <c:pt idx="6775">
                  <c:v>35944.4380375236</c:v>
                </c:pt>
                <c:pt idx="6776">
                  <c:v>37002.014729204806</c:v>
                </c:pt>
                <c:pt idx="6777">
                  <c:v>38150.863906474595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37635.463582946701</c:v>
                </c:pt>
                <c:pt idx="6781">
                  <c:v>36541.224104930305</c:v>
                </c:pt>
                <c:pt idx="6782">
                  <c:v>35548.065555725501</c:v>
                </c:pt>
                <c:pt idx="6783">
                  <c:v>39603.266212557501</c:v>
                </c:pt>
                <c:pt idx="6784">
                  <c:v>38780.570671622598</c:v>
                </c:pt>
                <c:pt idx="6785">
                  <c:v>35768.307843180199</c:v>
                </c:pt>
                <c:pt idx="6786">
                  <c:v>36487.523144184204</c:v>
                </c:pt>
                <c:pt idx="6787">
                  <c:v>35122.626087521799</c:v>
                </c:pt>
                <c:pt idx="6788">
                  <c:v>38117.234104225092</c:v>
                </c:pt>
                <c:pt idx="6789">
                  <c:v>36984.379824530697</c:v>
                </c:pt>
                <c:pt idx="6790">
                  <c:v>37331.104930974194</c:v>
                </c:pt>
                <c:pt idx="6791">
                  <c:v>36642.906629236706</c:v>
                </c:pt>
                <c:pt idx="6792">
                  <c:v>37560.907118951494</c:v>
                </c:pt>
                <c:pt idx="6793">
                  <c:v>34614.737688050896</c:v>
                </c:pt>
                <c:pt idx="6794">
                  <c:v>41569.310447392498</c:v>
                </c:pt>
                <c:pt idx="6795">
                  <c:v>38317.309799986295</c:v>
                </c:pt>
                <c:pt idx="6796">
                  <c:v>41497.176047816305</c:v>
                </c:pt>
                <c:pt idx="6797">
                  <c:v>37601.380431282305</c:v>
                </c:pt>
                <c:pt idx="6798">
                  <c:v>36711.164195452002</c:v>
                </c:pt>
                <c:pt idx="6799">
                  <c:v>37597.451236716995</c:v>
                </c:pt>
                <c:pt idx="6800">
                  <c:v>37486.184570630707</c:v>
                </c:pt>
                <c:pt idx="6801">
                  <c:v>36575.656445236702</c:v>
                </c:pt>
                <c:pt idx="6802">
                  <c:v>36789.705783451995</c:v>
                </c:pt>
                <c:pt idx="6803">
                  <c:v>37267.046245671998</c:v>
                </c:pt>
                <c:pt idx="6804">
                  <c:v>36706.002055286706</c:v>
                </c:pt>
                <c:pt idx="6805">
                  <c:v>38663.604585439607</c:v>
                </c:pt>
                <c:pt idx="6806">
                  <c:v>36199.367157207002</c:v>
                </c:pt>
                <c:pt idx="6807">
                  <c:v>35015.656928513803</c:v>
                </c:pt>
                <c:pt idx="6808">
                  <c:v>40155.9659816071</c:v>
                </c:pt>
                <c:pt idx="6809">
                  <c:v>35241.204193348203</c:v>
                </c:pt>
                <c:pt idx="6810">
                  <c:v>37254.236598048403</c:v>
                </c:pt>
                <c:pt idx="6811">
                  <c:v>37840.771304939597</c:v>
                </c:pt>
                <c:pt idx="6812">
                  <c:v>37244.415908704497</c:v>
                </c:pt>
                <c:pt idx="6813">
                  <c:v>35960.394166718805</c:v>
                </c:pt>
                <c:pt idx="6814">
                  <c:v>36140.191919984107</c:v>
                </c:pt>
                <c:pt idx="6815">
                  <c:v>37112.477543661007</c:v>
                </c:pt>
                <c:pt idx="6816">
                  <c:v>36726.105536664996</c:v>
                </c:pt>
                <c:pt idx="6817">
                  <c:v>38714.067689623298</c:v>
                </c:pt>
                <c:pt idx="6818">
                  <c:v>37449.715187032503</c:v>
                </c:pt>
                <c:pt idx="6819">
                  <c:v>36779.234633570493</c:v>
                </c:pt>
                <c:pt idx="6820">
                  <c:v>37228.011227208401</c:v>
                </c:pt>
                <c:pt idx="6821">
                  <c:v>35940.992931631103</c:v>
                </c:pt>
                <c:pt idx="6822">
                  <c:v>36303.843233372099</c:v>
                </c:pt>
                <c:pt idx="6823">
                  <c:v>36600.470799815797</c:v>
                </c:pt>
                <c:pt idx="6824">
                  <c:v>35807.989978645302</c:v>
                </c:pt>
                <c:pt idx="6825">
                  <c:v>36044.868221111399</c:v>
                </c:pt>
                <c:pt idx="6826">
                  <c:v>36487.965820637706</c:v>
                </c:pt>
                <c:pt idx="6827">
                  <c:v>37618.993811832304</c:v>
                </c:pt>
                <c:pt idx="6828">
                  <c:v>37558.280215409803</c:v>
                </c:pt>
                <c:pt idx="6829">
                  <c:v>37401.798600971495</c:v>
                </c:pt>
                <c:pt idx="6830">
                  <c:v>37555.441510878998</c:v>
                </c:pt>
                <c:pt idx="6831">
                  <c:v>36197.916053342706</c:v>
                </c:pt>
                <c:pt idx="6832">
                  <c:v>36834.401227710099</c:v>
                </c:pt>
                <c:pt idx="6833">
                  <c:v>39276.614614147504</c:v>
                </c:pt>
                <c:pt idx="6834">
                  <c:v>36186.512456795797</c:v>
                </c:pt>
                <c:pt idx="6835">
                  <c:v>37778.285738853694</c:v>
                </c:pt>
                <c:pt idx="6836">
                  <c:v>36789.218829226396</c:v>
                </c:pt>
                <c:pt idx="6837">
                  <c:v>35879.279832433203</c:v>
                </c:pt>
                <c:pt idx="6838">
                  <c:v>36302.3380856492</c:v>
                </c:pt>
                <c:pt idx="6839">
                  <c:v>36812.040809785001</c:v>
                </c:pt>
                <c:pt idx="6840">
                  <c:v>35520.757996597604</c:v>
                </c:pt>
                <c:pt idx="6841">
                  <c:v>38885.884364523699</c:v>
                </c:pt>
                <c:pt idx="6842">
                  <c:v>36989.938249623796</c:v>
                </c:pt>
                <c:pt idx="6843">
                  <c:v>38357.436487744497</c:v>
                </c:pt>
                <c:pt idx="6844">
                  <c:v>36120.474676658603</c:v>
                </c:pt>
                <c:pt idx="6845">
                  <c:v>34671.719163934904</c:v>
                </c:pt>
                <c:pt idx="6846">
                  <c:v>37043.727132358399</c:v>
                </c:pt>
                <c:pt idx="6847">
                  <c:v>36876.598897862496</c:v>
                </c:pt>
                <c:pt idx="6848">
                  <c:v>36218.780949500506</c:v>
                </c:pt>
                <c:pt idx="6849">
                  <c:v>37547.256133159695</c:v>
                </c:pt>
                <c:pt idx="6850">
                  <c:v>38918.959832597699</c:v>
                </c:pt>
                <c:pt idx="6851">
                  <c:v>37439.722879337503</c:v>
                </c:pt>
                <c:pt idx="6852">
                  <c:v>39327.822018885199</c:v>
                </c:pt>
                <c:pt idx="6853">
                  <c:v>39100.510958856801</c:v>
                </c:pt>
                <c:pt idx="6854">
                  <c:v>36867.620916800195</c:v>
                </c:pt>
                <c:pt idx="6855">
                  <c:v>37240.585958385702</c:v>
                </c:pt>
                <c:pt idx="6856">
                  <c:v>35807.322460998999</c:v>
                </c:pt>
                <c:pt idx="6857">
                  <c:v>38713.7507007491</c:v>
                </c:pt>
                <c:pt idx="6858">
                  <c:v>39761.694089372497</c:v>
                </c:pt>
                <c:pt idx="6859">
                  <c:v>35228.957246413207</c:v>
                </c:pt>
                <c:pt idx="6860">
                  <c:v>37964.134157027198</c:v>
                </c:pt>
                <c:pt idx="6861">
                  <c:v>36301.112484584104</c:v>
                </c:pt>
                <c:pt idx="6862">
                  <c:v>38228.480097400607</c:v>
                </c:pt>
                <c:pt idx="6863">
                  <c:v>35824.091276083498</c:v>
                </c:pt>
                <c:pt idx="6864">
                  <c:v>37102.045261869098</c:v>
                </c:pt>
                <c:pt idx="6865">
                  <c:v>38073.987455955299</c:v>
                </c:pt>
                <c:pt idx="6866">
                  <c:v>42088.604501232498</c:v>
                </c:pt>
                <c:pt idx="6867">
                  <c:v>37264.066812160294</c:v>
                </c:pt>
                <c:pt idx="6868">
                  <c:v>37002.397371209707</c:v>
                </c:pt>
                <c:pt idx="6869">
                  <c:v>38740.978976111597</c:v>
                </c:pt>
                <c:pt idx="6870">
                  <c:v>36001.676036588397</c:v>
                </c:pt>
                <c:pt idx="6871">
                  <c:v>40367.319240168603</c:v>
                </c:pt>
                <c:pt idx="6872">
                  <c:v>37783.509799896499</c:v>
                </c:pt>
                <c:pt idx="6873">
                  <c:v>35200.915968351299</c:v>
                </c:pt>
                <c:pt idx="6874">
                  <c:v>37107.204712085004</c:v>
                </c:pt>
                <c:pt idx="6875">
                  <c:v>37868.069412666096</c:v>
                </c:pt>
                <c:pt idx="6876">
                  <c:v>37832.943800454799</c:v>
                </c:pt>
                <c:pt idx="6877">
                  <c:v>36110.540260971298</c:v>
                </c:pt>
                <c:pt idx="6878">
                  <c:v>35156.650054382393</c:v>
                </c:pt>
                <c:pt idx="6879">
                  <c:v>35600.015989404594</c:v>
                </c:pt>
                <c:pt idx="6880">
                  <c:v>42218.188362513094</c:v>
                </c:pt>
                <c:pt idx="6881">
                  <c:v>36646.078636872102</c:v>
                </c:pt>
                <c:pt idx="6882">
                  <c:v>37874.601434625198</c:v>
                </c:pt>
                <c:pt idx="6883">
                  <c:v>36584.519569846998</c:v>
                </c:pt>
                <c:pt idx="6884">
                  <c:v>37826.851244028701</c:v>
                </c:pt>
                <c:pt idx="6885">
                  <c:v>37393.439069491898</c:v>
                </c:pt>
                <c:pt idx="6886">
                  <c:v>36766.329981229195</c:v>
                </c:pt>
                <c:pt idx="6887">
                  <c:v>36610.218001875495</c:v>
                </c:pt>
                <c:pt idx="6888">
                  <c:v>39340.707540020303</c:v>
                </c:pt>
                <c:pt idx="6889">
                  <c:v>40252.403631738795</c:v>
                </c:pt>
                <c:pt idx="6890">
                  <c:v>37537.775446111293</c:v>
                </c:pt>
                <c:pt idx="6891">
                  <c:v>36227.482132764802</c:v>
                </c:pt>
                <c:pt idx="6892">
                  <c:v>38196.968221294796</c:v>
                </c:pt>
                <c:pt idx="6893">
                  <c:v>37578.367940179298</c:v>
                </c:pt>
                <c:pt idx="6894">
                  <c:v>36523.122081309899</c:v>
                </c:pt>
                <c:pt idx="6895">
                  <c:v>40080.179354652806</c:v>
                </c:pt>
                <c:pt idx="6896">
                  <c:v>39224.604868151306</c:v>
                </c:pt>
                <c:pt idx="6897">
                  <c:v>35062.880125565804</c:v>
                </c:pt>
                <c:pt idx="6898">
                  <c:v>38898.363084725803</c:v>
                </c:pt>
                <c:pt idx="6899">
                  <c:v>36979.658079616398</c:v>
                </c:pt>
                <c:pt idx="6900">
                  <c:v>36623.128590225097</c:v>
                </c:pt>
                <c:pt idx="6901">
                  <c:v>35858.417018332504</c:v>
                </c:pt>
                <c:pt idx="6902">
                  <c:v>38659.595131825503</c:v>
                </c:pt>
                <c:pt idx="6903">
                  <c:v>37361.556756370999</c:v>
                </c:pt>
                <c:pt idx="6904">
                  <c:v>36841.789394824402</c:v>
                </c:pt>
                <c:pt idx="6905">
                  <c:v>37365.829042980804</c:v>
                </c:pt>
                <c:pt idx="6906">
                  <c:v>35531.209945987895</c:v>
                </c:pt>
                <c:pt idx="6907">
                  <c:v>38536.418564048698</c:v>
                </c:pt>
                <c:pt idx="6908">
                  <c:v>35476.431860832003</c:v>
                </c:pt>
                <c:pt idx="6909">
                  <c:v>35975.064478951303</c:v>
                </c:pt>
                <c:pt idx="6910">
                  <c:v>36738.843508834601</c:v>
                </c:pt>
                <c:pt idx="6911">
                  <c:v>37314.962881984997</c:v>
                </c:pt>
                <c:pt idx="6912">
                  <c:v>35056.502340280102</c:v>
                </c:pt>
                <c:pt idx="6913">
                  <c:v>39114.6688467598</c:v>
                </c:pt>
                <c:pt idx="6914">
                  <c:v>35654.428636319499</c:v>
                </c:pt>
                <c:pt idx="6915">
                  <c:v>37616.840099962705</c:v>
                </c:pt>
                <c:pt idx="6916">
                  <c:v>38012.231173935696</c:v>
                </c:pt>
                <c:pt idx="6917">
                  <c:v>37811.923387187606</c:v>
                </c:pt>
                <c:pt idx="6918">
                  <c:v>36483.722694298398</c:v>
                </c:pt>
                <c:pt idx="6919">
                  <c:v>36601.894229715399</c:v>
                </c:pt>
                <c:pt idx="6920">
                  <c:v>37806.909096166797</c:v>
                </c:pt>
                <c:pt idx="6921">
                  <c:v>35820.667458817305</c:v>
                </c:pt>
                <c:pt idx="6922">
                  <c:v>36114.097278929694</c:v>
                </c:pt>
                <c:pt idx="6923">
                  <c:v>34949.470015530904</c:v>
                </c:pt>
                <c:pt idx="6924">
                  <c:v>37364.806269525303</c:v>
                </c:pt>
                <c:pt idx="6925">
                  <c:v>36804.602184537202</c:v>
                </c:pt>
                <c:pt idx="6926">
                  <c:v>35345.590236201504</c:v>
                </c:pt>
                <c:pt idx="6927">
                  <c:v>37262.218644692599</c:v>
                </c:pt>
                <c:pt idx="6928">
                  <c:v>39465.554612553096</c:v>
                </c:pt>
                <c:pt idx="6929">
                  <c:v>36735.733421493802</c:v>
                </c:pt>
                <c:pt idx="6930">
                  <c:v>36286.660158576196</c:v>
                </c:pt>
                <c:pt idx="6931">
                  <c:v>35936.355201496801</c:v>
                </c:pt>
                <c:pt idx="6932">
                  <c:v>37561.842431841796</c:v>
                </c:pt>
                <c:pt idx="6933">
                  <c:v>38340.317909155798</c:v>
                </c:pt>
                <c:pt idx="6934">
                  <c:v>37010.497728570299</c:v>
                </c:pt>
                <c:pt idx="6935">
                  <c:v>38167.5098890066</c:v>
                </c:pt>
                <c:pt idx="6936">
                  <c:v>36144.408409666699</c:v>
                </c:pt>
                <c:pt idx="6937">
                  <c:v>39468.862808212798</c:v>
                </c:pt>
                <c:pt idx="6938">
                  <c:v>36430.784986633604</c:v>
                </c:pt>
                <c:pt idx="6939">
                  <c:v>36291.070904222499</c:v>
                </c:pt>
                <c:pt idx="6940">
                  <c:v>38357.703063284003</c:v>
                </c:pt>
                <c:pt idx="6941">
                  <c:v>35893.826892926598</c:v>
                </c:pt>
                <c:pt idx="6942">
                  <c:v>37076.0967697702</c:v>
                </c:pt>
                <c:pt idx="6943">
                  <c:v>37450.346388476202</c:v>
                </c:pt>
                <c:pt idx="6944">
                  <c:v>33865.824050607298</c:v>
                </c:pt>
                <c:pt idx="6945">
                  <c:v>39254.122761269799</c:v>
                </c:pt>
                <c:pt idx="6946">
                  <c:v>36220.395681818205</c:v>
                </c:pt>
                <c:pt idx="6947">
                  <c:v>35358.274904274098</c:v>
                </c:pt>
                <c:pt idx="6948">
                  <c:v>36570.021216412802</c:v>
                </c:pt>
                <c:pt idx="6949">
                  <c:v>37146.279617122702</c:v>
                </c:pt>
                <c:pt idx="6950">
                  <c:v>38099.271275175095</c:v>
                </c:pt>
                <c:pt idx="6951">
                  <c:v>35379.117996506902</c:v>
                </c:pt>
                <c:pt idx="6952">
                  <c:v>36358.784786600605</c:v>
                </c:pt>
                <c:pt idx="6953">
                  <c:v>36133.3792110086</c:v>
                </c:pt>
                <c:pt idx="6954">
                  <c:v>35717.202222513995</c:v>
                </c:pt>
                <c:pt idx="6955">
                  <c:v>38063.753112226805</c:v>
                </c:pt>
                <c:pt idx="6956">
                  <c:v>35784.922717702095</c:v>
                </c:pt>
                <c:pt idx="6957">
                  <c:v>37768.672479804402</c:v>
                </c:pt>
                <c:pt idx="6958">
                  <c:v>36815.819750913397</c:v>
                </c:pt>
                <c:pt idx="6959">
                  <c:v>36304.330878947498</c:v>
                </c:pt>
                <c:pt idx="6960">
                  <c:v>37580.338974839702</c:v>
                </c:pt>
                <c:pt idx="6961">
                  <c:v>40087.924391301101</c:v>
                </c:pt>
                <c:pt idx="6962">
                  <c:v>38383.009768858494</c:v>
                </c:pt>
                <c:pt idx="6963">
                  <c:v>38558.204012888098</c:v>
                </c:pt>
                <c:pt idx="6964">
                  <c:v>37749.497988173804</c:v>
                </c:pt>
                <c:pt idx="6965">
                  <c:v>36872.513583524196</c:v>
                </c:pt>
                <c:pt idx="6966">
                  <c:v>35612.079346967497</c:v>
                </c:pt>
                <c:pt idx="6967">
                  <c:v>37596.216977360396</c:v>
                </c:pt>
                <c:pt idx="6968">
                  <c:v>36022.599872526902</c:v>
                </c:pt>
                <c:pt idx="6969">
                  <c:v>38896.063784809405</c:v>
                </c:pt>
                <c:pt idx="6970">
                  <c:v>39173.293922521305</c:v>
                </c:pt>
                <c:pt idx="6971">
                  <c:v>36833.071957541601</c:v>
                </c:pt>
                <c:pt idx="6972">
                  <c:v>36792.405109925297</c:v>
                </c:pt>
                <c:pt idx="6973">
                  <c:v>36903.9349923517</c:v>
                </c:pt>
                <c:pt idx="6974">
                  <c:v>34987.733643498199</c:v>
                </c:pt>
                <c:pt idx="6975">
                  <c:v>33404.384488441698</c:v>
                </c:pt>
                <c:pt idx="6976">
                  <c:v>37975.232234495597</c:v>
                </c:pt>
                <c:pt idx="6977">
                  <c:v>35914.072502514697</c:v>
                </c:pt>
                <c:pt idx="6978">
                  <c:v>36456.139121521199</c:v>
                </c:pt>
                <c:pt idx="6979">
                  <c:v>40579.317783668899</c:v>
                </c:pt>
                <c:pt idx="6980">
                  <c:v>36491.115627501298</c:v>
                </c:pt>
                <c:pt idx="6981">
                  <c:v>35793.220881931993</c:v>
                </c:pt>
                <c:pt idx="6982">
                  <c:v>36938.440802838202</c:v>
                </c:pt>
                <c:pt idx="6983">
                  <c:v>38273.448545015504</c:v>
                </c:pt>
                <c:pt idx="6984">
                  <c:v>35467.004424573199</c:v>
                </c:pt>
                <c:pt idx="6985">
                  <c:v>36854.401066416598</c:v>
                </c:pt>
                <c:pt idx="6986">
                  <c:v>35994.753865371902</c:v>
                </c:pt>
                <c:pt idx="6987">
                  <c:v>35972.290387472895</c:v>
                </c:pt>
                <c:pt idx="6988">
                  <c:v>39420.611860879297</c:v>
                </c:pt>
                <c:pt idx="6989">
                  <c:v>38522.488015649498</c:v>
                </c:pt>
                <c:pt idx="6990">
                  <c:v>34355.1706181974</c:v>
                </c:pt>
                <c:pt idx="6991">
                  <c:v>37801.640784794203</c:v>
                </c:pt>
                <c:pt idx="6992">
                  <c:v>35681.389599260496</c:v>
                </c:pt>
                <c:pt idx="6993">
                  <c:v>40857.369461973401</c:v>
                </c:pt>
                <c:pt idx="6994">
                  <c:v>38305.181768527298</c:v>
                </c:pt>
                <c:pt idx="6995">
                  <c:v>38015.327527911606</c:v>
                </c:pt>
                <c:pt idx="6996">
                  <c:v>38805.961681617293</c:v>
                </c:pt>
                <c:pt idx="6997">
                  <c:v>37599.7574914547</c:v>
                </c:pt>
                <c:pt idx="6998">
                  <c:v>40064.975367014304</c:v>
                </c:pt>
                <c:pt idx="6999">
                  <c:v>39366.797400070398</c:v>
                </c:pt>
                <c:pt idx="7000">
                  <c:v>36366.169031704601</c:v>
                </c:pt>
                <c:pt idx="7001">
                  <c:v>35660.705473700902</c:v>
                </c:pt>
                <c:pt idx="7002">
                  <c:v>36665.380963651798</c:v>
                </c:pt>
                <c:pt idx="7003">
                  <c:v>38274.844703088704</c:v>
                </c:pt>
                <c:pt idx="7004">
                  <c:v>37673.615408342594</c:v>
                </c:pt>
                <c:pt idx="7005">
                  <c:v>35116.183333006105</c:v>
                </c:pt>
                <c:pt idx="7006">
                  <c:v>36578.501349309197</c:v>
                </c:pt>
                <c:pt idx="7007">
                  <c:v>37109.888070863002</c:v>
                </c:pt>
                <c:pt idx="7008">
                  <c:v>37046.526988853097</c:v>
                </c:pt>
                <c:pt idx="7009">
                  <c:v>35761.953895288592</c:v>
                </c:pt>
                <c:pt idx="7010">
                  <c:v>35281.540706084299</c:v>
                </c:pt>
                <c:pt idx="7011">
                  <c:v>37730.915320704698</c:v>
                </c:pt>
                <c:pt idx="7012">
                  <c:v>37391.762488614899</c:v>
                </c:pt>
                <c:pt idx="7013">
                  <c:v>36111.923829952706</c:v>
                </c:pt>
                <c:pt idx="7014">
                  <c:v>36490.145426958901</c:v>
                </c:pt>
                <c:pt idx="7015">
                  <c:v>39226.740002788996</c:v>
                </c:pt>
                <c:pt idx="7016">
                  <c:v>34836.509557712001</c:v>
                </c:pt>
                <c:pt idx="7017">
                  <c:v>36190.972330973498</c:v>
                </c:pt>
                <c:pt idx="7018">
                  <c:v>36086.718959368904</c:v>
                </c:pt>
                <c:pt idx="7019">
                  <c:v>38297.967547458597</c:v>
                </c:pt>
                <c:pt idx="7020">
                  <c:v>36030.4567788153</c:v>
                </c:pt>
                <c:pt idx="7021">
                  <c:v>35933.958755225496</c:v>
                </c:pt>
                <c:pt idx="7022">
                  <c:v>35219.803060342296</c:v>
                </c:pt>
                <c:pt idx="7023">
                  <c:v>36182.586777992401</c:v>
                </c:pt>
                <c:pt idx="7024">
                  <c:v>38305.579948713799</c:v>
                </c:pt>
                <c:pt idx="7025">
                  <c:v>38124.928705226601</c:v>
                </c:pt>
                <c:pt idx="7026">
                  <c:v>35031.443226994998</c:v>
                </c:pt>
                <c:pt idx="7027">
                  <c:v>36598.667372603501</c:v>
                </c:pt>
                <c:pt idx="7028">
                  <c:v>37952.3627855667</c:v>
                </c:pt>
                <c:pt idx="7029">
                  <c:v>36425.785572692999</c:v>
                </c:pt>
                <c:pt idx="7030">
                  <c:v>37912.338970253302</c:v>
                </c:pt>
                <c:pt idx="7031">
                  <c:v>40074.719859985897</c:v>
                </c:pt>
                <c:pt idx="7032">
                  <c:v>36290.375971400907</c:v>
                </c:pt>
                <c:pt idx="7033">
                  <c:v>36118.832369504096</c:v>
                </c:pt>
                <c:pt idx="7034">
                  <c:v>38039.674516006606</c:v>
                </c:pt>
                <c:pt idx="7035">
                  <c:v>37322.204061400997</c:v>
                </c:pt>
                <c:pt idx="7036">
                  <c:v>38251.717157763196</c:v>
                </c:pt>
                <c:pt idx="7037">
                  <c:v>38138.260296337896</c:v>
                </c:pt>
                <c:pt idx="7038">
                  <c:v>36123.019558629399</c:v>
                </c:pt>
                <c:pt idx="7039">
                  <c:v>36639.135369378098</c:v>
                </c:pt>
                <c:pt idx="7040">
                  <c:v>36171.321246706997</c:v>
                </c:pt>
                <c:pt idx="7041">
                  <c:v>40959.050105753908</c:v>
                </c:pt>
                <c:pt idx="7042">
                  <c:v>36801.6627202948</c:v>
                </c:pt>
                <c:pt idx="7043">
                  <c:v>37093.160705581206</c:v>
                </c:pt>
                <c:pt idx="7044">
                  <c:v>35941.257163568196</c:v>
                </c:pt>
                <c:pt idx="7045">
                  <c:v>37137.560182350295</c:v>
                </c:pt>
                <c:pt idx="7046">
                  <c:v>36400.013820250402</c:v>
                </c:pt>
                <c:pt idx="7047">
                  <c:v>35569.148951268304</c:v>
                </c:pt>
                <c:pt idx="7048">
                  <c:v>38156.7819505402</c:v>
                </c:pt>
                <c:pt idx="7049">
                  <c:v>37275.442374298102</c:v>
                </c:pt>
                <c:pt idx="7050">
                  <c:v>37217.354033153199</c:v>
                </c:pt>
                <c:pt idx="7051">
                  <c:v>35398.598183521404</c:v>
                </c:pt>
                <c:pt idx="7052">
                  <c:v>37051.950172085402</c:v>
                </c:pt>
                <c:pt idx="7053">
                  <c:v>39682.038861493507</c:v>
                </c:pt>
                <c:pt idx="7054">
                  <c:v>37529.634650178501</c:v>
                </c:pt>
                <c:pt idx="7055">
                  <c:v>37113.475920318604</c:v>
                </c:pt>
                <c:pt idx="7056">
                  <c:v>38097.727496326399</c:v>
                </c:pt>
                <c:pt idx="7057">
                  <c:v>37177.357390761797</c:v>
                </c:pt>
                <c:pt idx="7058">
                  <c:v>40266.907191480401</c:v>
                </c:pt>
                <c:pt idx="7059">
                  <c:v>35617.136370624001</c:v>
                </c:pt>
                <c:pt idx="7060">
                  <c:v>36329.553043763597</c:v>
                </c:pt>
                <c:pt idx="7061">
                  <c:v>37687.912814136704</c:v>
                </c:pt>
                <c:pt idx="7062">
                  <c:v>36255.246077564298</c:v>
                </c:pt>
                <c:pt idx="7063">
                  <c:v>35453.485538618399</c:v>
                </c:pt>
                <c:pt idx="7064">
                  <c:v>36900.408150927702</c:v>
                </c:pt>
                <c:pt idx="7065">
                  <c:v>37019.514102232599</c:v>
                </c:pt>
                <c:pt idx="7066">
                  <c:v>36061.681058004498</c:v>
                </c:pt>
                <c:pt idx="7067">
                  <c:v>36592.958615574302</c:v>
                </c:pt>
                <c:pt idx="7068">
                  <c:v>38808.648273213905</c:v>
                </c:pt>
                <c:pt idx="7069">
                  <c:v>35694.499793709401</c:v>
                </c:pt>
                <c:pt idx="7070">
                  <c:v>39682.087139047602</c:v>
                </c:pt>
                <c:pt idx="7071">
                  <c:v>38463.443196243199</c:v>
                </c:pt>
                <c:pt idx="7072">
                  <c:v>34185.586736714598</c:v>
                </c:pt>
                <c:pt idx="7073">
                  <c:v>38428.619465749798</c:v>
                </c:pt>
                <c:pt idx="7074">
                  <c:v>35731.007031355693</c:v>
                </c:pt>
                <c:pt idx="7075">
                  <c:v>37120.686746506697</c:v>
                </c:pt>
                <c:pt idx="7076">
                  <c:v>38854.748440727097</c:v>
                </c:pt>
                <c:pt idx="7077">
                  <c:v>35544.475861836094</c:v>
                </c:pt>
                <c:pt idx="7078">
                  <c:v>38289.064589860704</c:v>
                </c:pt>
                <c:pt idx="7079">
                  <c:v>37481.746353987299</c:v>
                </c:pt>
                <c:pt idx="7080">
                  <c:v>35454.4373865456</c:v>
                </c:pt>
                <c:pt idx="7081">
                  <c:v>37587.877938215701</c:v>
                </c:pt>
                <c:pt idx="7082">
                  <c:v>36340.958212929399</c:v>
                </c:pt>
                <c:pt idx="7083">
                  <c:v>39212.244328917994</c:v>
                </c:pt>
                <c:pt idx="7084">
                  <c:v>40300.300595020104</c:v>
                </c:pt>
                <c:pt idx="7085">
                  <c:v>35644.729994132802</c:v>
                </c:pt>
                <c:pt idx="7086">
                  <c:v>37589.090717525396</c:v>
                </c:pt>
                <c:pt idx="7087">
                  <c:v>36345.009751619102</c:v>
                </c:pt>
                <c:pt idx="7088">
                  <c:v>35885.575914807501</c:v>
                </c:pt>
                <c:pt idx="7089">
                  <c:v>37515.014734555902</c:v>
                </c:pt>
                <c:pt idx="7090">
                  <c:v>36326.586232454501</c:v>
                </c:pt>
                <c:pt idx="7091">
                  <c:v>38149.296941203793</c:v>
                </c:pt>
                <c:pt idx="7092">
                  <c:v>35575.628919200302</c:v>
                </c:pt>
                <c:pt idx="7093">
                  <c:v>35395.330899720502</c:v>
                </c:pt>
                <c:pt idx="7094">
                  <c:v>34637.388764083997</c:v>
                </c:pt>
                <c:pt idx="7095">
                  <c:v>37248.403141060102</c:v>
                </c:pt>
                <c:pt idx="7096">
                  <c:v>37824.627617859704</c:v>
                </c:pt>
                <c:pt idx="7097">
                  <c:v>36715.970617174506</c:v>
                </c:pt>
                <c:pt idx="7098">
                  <c:v>38624.269683177801</c:v>
                </c:pt>
                <c:pt idx="7099">
                  <c:v>35500.714589806797</c:v>
                </c:pt>
                <c:pt idx="7100">
                  <c:v>39918.218505669603</c:v>
                </c:pt>
                <c:pt idx="7101">
                  <c:v>39790.750318756895</c:v>
                </c:pt>
                <c:pt idx="7102">
                  <c:v>38816.326651689204</c:v>
                </c:pt>
                <c:pt idx="7103">
                  <c:v>38965.713521173398</c:v>
                </c:pt>
                <c:pt idx="7104">
                  <c:v>34927.071874100802</c:v>
                </c:pt>
                <c:pt idx="7105">
                  <c:v>36117.789470714299</c:v>
                </c:pt>
                <c:pt idx="7106">
                  <c:v>35714.414055746296</c:v>
                </c:pt>
                <c:pt idx="7107">
                  <c:v>35493.299308158996</c:v>
                </c:pt>
                <c:pt idx="7108">
                  <c:v>38394.722424431195</c:v>
                </c:pt>
                <c:pt idx="7109">
                  <c:v>36468.373539066299</c:v>
                </c:pt>
                <c:pt idx="7110">
                  <c:v>34703.549300228697</c:v>
                </c:pt>
                <c:pt idx="7111">
                  <c:v>38502.189325964602</c:v>
                </c:pt>
                <c:pt idx="7112">
                  <c:v>40190.335136478607</c:v>
                </c:pt>
                <c:pt idx="7113">
                  <c:v>33581.263606082299</c:v>
                </c:pt>
                <c:pt idx="7114">
                  <c:v>36915.937613644695</c:v>
                </c:pt>
                <c:pt idx="7115">
                  <c:v>36472.560001805105</c:v>
                </c:pt>
                <c:pt idx="7116">
                  <c:v>40039.287711387995</c:v>
                </c:pt>
                <c:pt idx="7117">
                  <c:v>39635.130450973797</c:v>
                </c:pt>
                <c:pt idx="7118">
                  <c:v>37794.629062506501</c:v>
                </c:pt>
                <c:pt idx="7119">
                  <c:v>38439.852077885698</c:v>
                </c:pt>
                <c:pt idx="7120">
                  <c:v>36720.998145224497</c:v>
                </c:pt>
                <c:pt idx="7121">
                  <c:v>38343.517956201395</c:v>
                </c:pt>
                <c:pt idx="7122">
                  <c:v>36862.802566074301</c:v>
                </c:pt>
                <c:pt idx="7123">
                  <c:v>36670.231307781301</c:v>
                </c:pt>
                <c:pt idx="7124">
                  <c:v>37116.891732874996</c:v>
                </c:pt>
                <c:pt idx="7125">
                  <c:v>36268.319478651996</c:v>
                </c:pt>
                <c:pt idx="7126">
                  <c:v>35342.620222823098</c:v>
                </c:pt>
                <c:pt idx="7127">
                  <c:v>37295.289302322999</c:v>
                </c:pt>
                <c:pt idx="7128">
                  <c:v>36361.333059131794</c:v>
                </c:pt>
                <c:pt idx="7129">
                  <c:v>37116.085417123904</c:v>
                </c:pt>
                <c:pt idx="7130">
                  <c:v>37600.253786811401</c:v>
                </c:pt>
                <c:pt idx="7131">
                  <c:v>38132.444897067202</c:v>
                </c:pt>
                <c:pt idx="7132">
                  <c:v>38114.928441626907</c:v>
                </c:pt>
                <c:pt idx="7133">
                  <c:v>39428.647708048004</c:v>
                </c:pt>
                <c:pt idx="7134">
                  <c:v>35267.0475663217</c:v>
                </c:pt>
                <c:pt idx="7135">
                  <c:v>34917.750740106698</c:v>
                </c:pt>
                <c:pt idx="7136">
                  <c:v>35943.844744613998</c:v>
                </c:pt>
                <c:pt idx="7137">
                  <c:v>36188.580915288599</c:v>
                </c:pt>
                <c:pt idx="7138">
                  <c:v>39017.803603867702</c:v>
                </c:pt>
                <c:pt idx="7139">
                  <c:v>37602.076670347305</c:v>
                </c:pt>
                <c:pt idx="7140">
                  <c:v>36212.833031432296</c:v>
                </c:pt>
                <c:pt idx="7141">
                  <c:v>35061.244346095904</c:v>
                </c:pt>
                <c:pt idx="7142">
                  <c:v>35642.338113251004</c:v>
                </c:pt>
                <c:pt idx="7143">
                  <c:v>36244.747039410402</c:v>
                </c:pt>
                <c:pt idx="7144">
                  <c:v>36288.108048919203</c:v>
                </c:pt>
                <c:pt idx="7145">
                  <c:v>33928.262920108406</c:v>
                </c:pt>
                <c:pt idx="7146">
                  <c:v>35738.651623309997</c:v>
                </c:pt>
                <c:pt idx="7147">
                  <c:v>36432.035755906902</c:v>
                </c:pt>
                <c:pt idx="7148">
                  <c:v>36748.755338163799</c:v>
                </c:pt>
                <c:pt idx="7149">
                  <c:v>42584.0253582726</c:v>
                </c:pt>
                <c:pt idx="7150">
                  <c:v>35481.341263293303</c:v>
                </c:pt>
                <c:pt idx="7151">
                  <c:v>36393.253307151899</c:v>
                </c:pt>
                <c:pt idx="7152">
                  <c:v>36936.692093016398</c:v>
                </c:pt>
                <c:pt idx="7153">
                  <c:v>39149.0813859927</c:v>
                </c:pt>
                <c:pt idx="7154">
                  <c:v>42176.071605917299</c:v>
                </c:pt>
                <c:pt idx="7155">
                  <c:v>35580.471931551394</c:v>
                </c:pt>
                <c:pt idx="7156">
                  <c:v>38347.587408696098</c:v>
                </c:pt>
                <c:pt idx="7157">
                  <c:v>35516.205250094499</c:v>
                </c:pt>
                <c:pt idx="7158">
                  <c:v>36350.696868440005</c:v>
                </c:pt>
                <c:pt idx="7159">
                  <c:v>36216.827092212596</c:v>
                </c:pt>
                <c:pt idx="7160">
                  <c:v>35879.823994479098</c:v>
                </c:pt>
                <c:pt idx="7161">
                  <c:v>36066.000479939801</c:v>
                </c:pt>
                <c:pt idx="7162">
                  <c:v>36462.303034633005</c:v>
                </c:pt>
                <c:pt idx="7163">
                  <c:v>36604.567088027005</c:v>
                </c:pt>
                <c:pt idx="7164">
                  <c:v>35872.460484509604</c:v>
                </c:pt>
                <c:pt idx="7165">
                  <c:v>38980.7064308275</c:v>
                </c:pt>
                <c:pt idx="7166">
                  <c:v>37853.589457367299</c:v>
                </c:pt>
                <c:pt idx="7167">
                  <c:v>37320.522548627094</c:v>
                </c:pt>
                <c:pt idx="7168">
                  <c:v>36366.019141841498</c:v>
                </c:pt>
                <c:pt idx="7169">
                  <c:v>35581.877744760306</c:v>
                </c:pt>
                <c:pt idx="7170">
                  <c:v>37512.376912909604</c:v>
                </c:pt>
                <c:pt idx="7171">
                  <c:v>38388.247893887696</c:v>
                </c:pt>
                <c:pt idx="7172">
                  <c:v>36284.361285651103</c:v>
                </c:pt>
                <c:pt idx="7173">
                  <c:v>39033.6690253044</c:v>
                </c:pt>
                <c:pt idx="7174">
                  <c:v>35336.441391026005</c:v>
                </c:pt>
                <c:pt idx="7175">
                  <c:v>36107.899927277198</c:v>
                </c:pt>
                <c:pt idx="7176">
                  <c:v>35683.527838185699</c:v>
                </c:pt>
                <c:pt idx="7177">
                  <c:v>35474.742307061504</c:v>
                </c:pt>
                <c:pt idx="7178">
                  <c:v>35745.948169059702</c:v>
                </c:pt>
                <c:pt idx="7179">
                  <c:v>37126.214819929897</c:v>
                </c:pt>
                <c:pt idx="7180">
                  <c:v>37312.7534789524</c:v>
                </c:pt>
                <c:pt idx="7181">
                  <c:v>40504.282658445794</c:v>
                </c:pt>
                <c:pt idx="7182">
                  <c:v>36696.950366397301</c:v>
                </c:pt>
                <c:pt idx="7183">
                  <c:v>38593.430067572001</c:v>
                </c:pt>
                <c:pt idx="7184">
                  <c:v>37980.366162943494</c:v>
                </c:pt>
                <c:pt idx="7185">
                  <c:v>35819.705149031899</c:v>
                </c:pt>
                <c:pt idx="7186">
                  <c:v>36540.524279792196</c:v>
                </c:pt>
                <c:pt idx="7187">
                  <c:v>33808.154920442103</c:v>
                </c:pt>
                <c:pt idx="7188">
                  <c:v>34987.140162710501</c:v>
                </c:pt>
                <c:pt idx="7189">
                  <c:v>36554.982444287998</c:v>
                </c:pt>
                <c:pt idx="7190">
                  <c:v>37047.850336375202</c:v>
                </c:pt>
                <c:pt idx="7191">
                  <c:v>35191.899948761406</c:v>
                </c:pt>
                <c:pt idx="7192">
                  <c:v>36113.463973583406</c:v>
                </c:pt>
                <c:pt idx="7193">
                  <c:v>35247.176144103003</c:v>
                </c:pt>
                <c:pt idx="7194">
                  <c:v>41715.910394646897</c:v>
                </c:pt>
                <c:pt idx="7195">
                  <c:v>37818.8963006298</c:v>
                </c:pt>
                <c:pt idx="7196">
                  <c:v>35360.162338665003</c:v>
                </c:pt>
                <c:pt idx="7197">
                  <c:v>40398.979004242094</c:v>
                </c:pt>
                <c:pt idx="7198">
                  <c:v>37639.515355722207</c:v>
                </c:pt>
                <c:pt idx="7199">
                  <c:v>40931.957447614303</c:v>
                </c:pt>
                <c:pt idx="7200">
                  <c:v>39471.000484150405</c:v>
                </c:pt>
                <c:pt idx="7201">
                  <c:v>37979.361124378804</c:v>
                </c:pt>
                <c:pt idx="7202">
                  <c:v>36809.507755552397</c:v>
                </c:pt>
                <c:pt idx="7203">
                  <c:v>36681.081050410103</c:v>
                </c:pt>
                <c:pt idx="7204">
                  <c:v>35195.467291544097</c:v>
                </c:pt>
                <c:pt idx="7205">
                  <c:v>36696.7939308594</c:v>
                </c:pt>
                <c:pt idx="7206">
                  <c:v>39182.902755539697</c:v>
                </c:pt>
                <c:pt idx="7207">
                  <c:v>37312.157889561306</c:v>
                </c:pt>
                <c:pt idx="7208">
                  <c:v>37581.790648257898</c:v>
                </c:pt>
                <c:pt idx="7209">
                  <c:v>35145.306662326198</c:v>
                </c:pt>
                <c:pt idx="7210">
                  <c:v>36550.481493362597</c:v>
                </c:pt>
                <c:pt idx="7211">
                  <c:v>37505.5003281924</c:v>
                </c:pt>
                <c:pt idx="7212">
                  <c:v>36085.671316533495</c:v>
                </c:pt>
                <c:pt idx="7213">
                  <c:v>36701.540057599297</c:v>
                </c:pt>
                <c:pt idx="7214">
                  <c:v>37648.973643341204</c:v>
                </c:pt>
                <c:pt idx="7215">
                  <c:v>35041.151403706499</c:v>
                </c:pt>
                <c:pt idx="7216">
                  <c:v>36392.997946232295</c:v>
                </c:pt>
                <c:pt idx="7217">
                  <c:v>37775.071631642903</c:v>
                </c:pt>
                <c:pt idx="7218">
                  <c:v>36284.209614325497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36278.954295135496</c:v>
                </c:pt>
                <c:pt idx="7222">
                  <c:v>36682.673481672704</c:v>
                </c:pt>
                <c:pt idx="7223">
                  <c:v>35894.652601776805</c:v>
                </c:pt>
                <c:pt idx="7224">
                  <c:v>37715.7632595061</c:v>
                </c:pt>
                <c:pt idx="7225">
                  <c:v>36674.495399624095</c:v>
                </c:pt>
                <c:pt idx="7226">
                  <c:v>37027.427149599898</c:v>
                </c:pt>
                <c:pt idx="7227">
                  <c:v>37202.003711059202</c:v>
                </c:pt>
                <c:pt idx="7228">
                  <c:v>38134.803670182999</c:v>
                </c:pt>
                <c:pt idx="7229">
                  <c:v>37983.831342579804</c:v>
                </c:pt>
                <c:pt idx="7230">
                  <c:v>37837.336134185702</c:v>
                </c:pt>
                <c:pt idx="7231">
                  <c:v>35786.788599159197</c:v>
                </c:pt>
                <c:pt idx="7232">
                  <c:v>40516.219812437397</c:v>
                </c:pt>
                <c:pt idx="7233">
                  <c:v>36461.431147925905</c:v>
                </c:pt>
                <c:pt idx="7234">
                  <c:v>35924.297990722102</c:v>
                </c:pt>
                <c:pt idx="7235">
                  <c:v>37473.693843956396</c:v>
                </c:pt>
                <c:pt idx="7236">
                  <c:v>38316.9394830362</c:v>
                </c:pt>
                <c:pt idx="7237">
                  <c:v>36350.425442203996</c:v>
                </c:pt>
                <c:pt idx="7238">
                  <c:v>36825.471565255095</c:v>
                </c:pt>
                <c:pt idx="7239">
                  <c:v>40505.786884621004</c:v>
                </c:pt>
                <c:pt idx="7240">
                  <c:v>36905.298137494799</c:v>
                </c:pt>
                <c:pt idx="7241">
                  <c:v>36758.569413328703</c:v>
                </c:pt>
                <c:pt idx="7242">
                  <c:v>35047.802926731201</c:v>
                </c:pt>
                <c:pt idx="7243">
                  <c:v>36249.383248935999</c:v>
                </c:pt>
                <c:pt idx="7244">
                  <c:v>35929.838984785092</c:v>
                </c:pt>
                <c:pt idx="7245">
                  <c:v>39048.328845649696</c:v>
                </c:pt>
                <c:pt idx="7246">
                  <c:v>36854.397458679698</c:v>
                </c:pt>
                <c:pt idx="7247">
                  <c:v>38226.608719661097</c:v>
                </c:pt>
                <c:pt idx="7248">
                  <c:v>38761.578332532998</c:v>
                </c:pt>
                <c:pt idx="7249">
                  <c:v>35725.2885997595</c:v>
                </c:pt>
                <c:pt idx="7250">
                  <c:v>35719.673427791997</c:v>
                </c:pt>
                <c:pt idx="7251">
                  <c:v>34931.007547106201</c:v>
                </c:pt>
                <c:pt idx="7252">
                  <c:v>35345.887747300498</c:v>
                </c:pt>
                <c:pt idx="7253">
                  <c:v>35415.033492422503</c:v>
                </c:pt>
                <c:pt idx="7254">
                  <c:v>38322.989924907</c:v>
                </c:pt>
                <c:pt idx="7255">
                  <c:v>36398.532227807198</c:v>
                </c:pt>
                <c:pt idx="7256">
                  <c:v>37633.100152208302</c:v>
                </c:pt>
                <c:pt idx="7257">
                  <c:v>38635.394900802901</c:v>
                </c:pt>
                <c:pt idx="7258">
                  <c:v>36532.7225670384</c:v>
                </c:pt>
                <c:pt idx="7259">
                  <c:v>39231.994595793396</c:v>
                </c:pt>
                <c:pt idx="7260">
                  <c:v>36423.572749419298</c:v>
                </c:pt>
                <c:pt idx="7261">
                  <c:v>37227.633671546399</c:v>
                </c:pt>
                <c:pt idx="7262">
                  <c:v>36612.597358630795</c:v>
                </c:pt>
                <c:pt idx="7263">
                  <c:v>39286.036320539293</c:v>
                </c:pt>
                <c:pt idx="7264">
                  <c:v>37136.125569227705</c:v>
                </c:pt>
                <c:pt idx="7265">
                  <c:v>37645.435434637497</c:v>
                </c:pt>
                <c:pt idx="7266">
                  <c:v>35701.090688650802</c:v>
                </c:pt>
                <c:pt idx="7267">
                  <c:v>36467.234088961603</c:v>
                </c:pt>
                <c:pt idx="7268">
                  <c:v>37362.712047532899</c:v>
                </c:pt>
                <c:pt idx="7269">
                  <c:v>35853.028907367305</c:v>
                </c:pt>
                <c:pt idx="7270">
                  <c:v>39686.088151283897</c:v>
                </c:pt>
                <c:pt idx="7271">
                  <c:v>35497.185798067701</c:v>
                </c:pt>
                <c:pt idx="7272">
                  <c:v>38355.485280535599</c:v>
                </c:pt>
                <c:pt idx="7273">
                  <c:v>35600.324936099998</c:v>
                </c:pt>
                <c:pt idx="7274">
                  <c:v>36524.719435696403</c:v>
                </c:pt>
                <c:pt idx="7275">
                  <c:v>39317.416751321696</c:v>
                </c:pt>
                <c:pt idx="7276">
                  <c:v>37886.361738932697</c:v>
                </c:pt>
                <c:pt idx="7277">
                  <c:v>37992.843946265697</c:v>
                </c:pt>
                <c:pt idx="7278">
                  <c:v>38288.350916263102</c:v>
                </c:pt>
                <c:pt idx="7279">
                  <c:v>36032.006298234199</c:v>
                </c:pt>
                <c:pt idx="7280">
                  <c:v>35498.150865850301</c:v>
                </c:pt>
                <c:pt idx="7281">
                  <c:v>40353.668390466599</c:v>
                </c:pt>
                <c:pt idx="7282">
                  <c:v>35174.4279441158</c:v>
                </c:pt>
                <c:pt idx="7283">
                  <c:v>36464.047741957496</c:v>
                </c:pt>
                <c:pt idx="7284">
                  <c:v>37413.292039464999</c:v>
                </c:pt>
                <c:pt idx="7285">
                  <c:v>35628.382501124608</c:v>
                </c:pt>
                <c:pt idx="7286">
                  <c:v>36689.620493465802</c:v>
                </c:pt>
                <c:pt idx="7287">
                  <c:v>35452.007579202902</c:v>
                </c:pt>
                <c:pt idx="7288">
                  <c:v>36775.905657996402</c:v>
                </c:pt>
                <c:pt idx="7289">
                  <c:v>36979.577424016301</c:v>
                </c:pt>
                <c:pt idx="7290">
                  <c:v>36183.660177491503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37211.619439753398</c:v>
                </c:pt>
                <c:pt idx="7294">
                  <c:v>34745.330311511003</c:v>
                </c:pt>
                <c:pt idx="7295">
                  <c:v>38226.043112171596</c:v>
                </c:pt>
                <c:pt idx="7296">
                  <c:v>37439.484377528403</c:v>
                </c:pt>
                <c:pt idx="7297">
                  <c:v>37069.326856610496</c:v>
                </c:pt>
                <c:pt idx="7298">
                  <c:v>37478.322519125097</c:v>
                </c:pt>
                <c:pt idx="7299">
                  <c:v>37976.345202629796</c:v>
                </c:pt>
                <c:pt idx="7300">
                  <c:v>36765.428303140296</c:v>
                </c:pt>
                <c:pt idx="7301">
                  <c:v>38565.446292828303</c:v>
                </c:pt>
                <c:pt idx="7302">
                  <c:v>39049.739962973305</c:v>
                </c:pt>
                <c:pt idx="7303">
                  <c:v>35503.970519187402</c:v>
                </c:pt>
                <c:pt idx="7304">
                  <c:v>40288.131438936398</c:v>
                </c:pt>
                <c:pt idx="7305">
                  <c:v>37419.800535099304</c:v>
                </c:pt>
                <c:pt idx="7306">
                  <c:v>40654.9374878815</c:v>
                </c:pt>
                <c:pt idx="7307">
                  <c:v>37703.506564573298</c:v>
                </c:pt>
                <c:pt idx="7308">
                  <c:v>35086.626676782005</c:v>
                </c:pt>
                <c:pt idx="7309">
                  <c:v>35655.631217862196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35416.831111430394</c:v>
                </c:pt>
                <c:pt idx="7313">
                  <c:v>42036.510842703297</c:v>
                </c:pt>
                <c:pt idx="7314">
                  <c:v>37135.141913116793</c:v>
                </c:pt>
                <c:pt idx="7315">
                  <c:v>36609.866490930304</c:v>
                </c:pt>
                <c:pt idx="7316">
                  <c:v>35821.505921035699</c:v>
                </c:pt>
                <c:pt idx="7317">
                  <c:v>35433.716395900905</c:v>
                </c:pt>
                <c:pt idx="7318">
                  <c:v>38172.273430950998</c:v>
                </c:pt>
                <c:pt idx="7319">
                  <c:v>38470.285392423102</c:v>
                </c:pt>
                <c:pt idx="7320">
                  <c:v>36368.647024348102</c:v>
                </c:pt>
                <c:pt idx="7321">
                  <c:v>36242.599711519601</c:v>
                </c:pt>
                <c:pt idx="7322">
                  <c:v>35740.260125150395</c:v>
                </c:pt>
                <c:pt idx="7323">
                  <c:v>38119.7075343451</c:v>
                </c:pt>
                <c:pt idx="7324">
                  <c:v>36509.322513987005</c:v>
                </c:pt>
                <c:pt idx="7325">
                  <c:v>36477.187333291498</c:v>
                </c:pt>
                <c:pt idx="7326">
                  <c:v>39644.820236296</c:v>
                </c:pt>
                <c:pt idx="7327">
                  <c:v>38443.920871546303</c:v>
                </c:pt>
                <c:pt idx="7328">
                  <c:v>39832.609434330501</c:v>
                </c:pt>
                <c:pt idx="7329">
                  <c:v>38373.079735107603</c:v>
                </c:pt>
                <c:pt idx="7330">
                  <c:v>35157.6947442159</c:v>
                </c:pt>
                <c:pt idx="7331">
                  <c:v>35159.731424575191</c:v>
                </c:pt>
                <c:pt idx="7332">
                  <c:v>35256.633363572604</c:v>
                </c:pt>
                <c:pt idx="7333">
                  <c:v>37900.045282513296</c:v>
                </c:pt>
                <c:pt idx="7334">
                  <c:v>34993.554284511702</c:v>
                </c:pt>
                <c:pt idx="7335">
                  <c:v>38811.403610252906</c:v>
                </c:pt>
                <c:pt idx="7336">
                  <c:v>34896.063554608496</c:v>
                </c:pt>
                <c:pt idx="7337">
                  <c:v>38360.634622850797</c:v>
                </c:pt>
                <c:pt idx="7338">
                  <c:v>37090.521111793598</c:v>
                </c:pt>
                <c:pt idx="7339">
                  <c:v>36649.655642954996</c:v>
                </c:pt>
                <c:pt idx="7340">
                  <c:v>34734.501543086095</c:v>
                </c:pt>
                <c:pt idx="7341">
                  <c:v>38857.234580035598</c:v>
                </c:pt>
                <c:pt idx="7342">
                  <c:v>37813.831447216799</c:v>
                </c:pt>
                <c:pt idx="7343">
                  <c:v>34295.171560380593</c:v>
                </c:pt>
                <c:pt idx="7344">
                  <c:v>38869.026574437397</c:v>
                </c:pt>
                <c:pt idx="7345">
                  <c:v>35266.616100249099</c:v>
                </c:pt>
                <c:pt idx="7346">
                  <c:v>37630.922317812598</c:v>
                </c:pt>
                <c:pt idx="7347">
                  <c:v>34511.182764097903</c:v>
                </c:pt>
                <c:pt idx="7348">
                  <c:v>38025.130412865903</c:v>
                </c:pt>
                <c:pt idx="7349">
                  <c:v>36365.190214018199</c:v>
                </c:pt>
                <c:pt idx="7350">
                  <c:v>36181.688985674293</c:v>
                </c:pt>
                <c:pt idx="7351">
                  <c:v>45632.422718106696</c:v>
                </c:pt>
                <c:pt idx="7352">
                  <c:v>36087.265648650202</c:v>
                </c:pt>
                <c:pt idx="7353">
                  <c:v>36454.046542762895</c:v>
                </c:pt>
                <c:pt idx="7354">
                  <c:v>37978.634317406802</c:v>
                </c:pt>
                <c:pt idx="7355">
                  <c:v>38486.998293977202</c:v>
                </c:pt>
                <c:pt idx="7356">
                  <c:v>41939.485698111603</c:v>
                </c:pt>
                <c:pt idx="7357">
                  <c:v>37163.219436798303</c:v>
                </c:pt>
                <c:pt idx="7358">
                  <c:v>34485.576041983397</c:v>
                </c:pt>
                <c:pt idx="7359">
                  <c:v>34690.088352560095</c:v>
                </c:pt>
                <c:pt idx="7360">
                  <c:v>35707.384597782206</c:v>
                </c:pt>
                <c:pt idx="7361">
                  <c:v>35809.717955792701</c:v>
                </c:pt>
                <c:pt idx="7362">
                  <c:v>35321.092865536499</c:v>
                </c:pt>
                <c:pt idx="7363">
                  <c:v>38233.971847966299</c:v>
                </c:pt>
                <c:pt idx="7364">
                  <c:v>40521.803533711703</c:v>
                </c:pt>
                <c:pt idx="7365">
                  <c:v>35861.977563807603</c:v>
                </c:pt>
                <c:pt idx="7366">
                  <c:v>35678.8830302188</c:v>
                </c:pt>
                <c:pt idx="7367">
                  <c:v>35735.406848142302</c:v>
                </c:pt>
                <c:pt idx="7368">
                  <c:v>39877.618763916398</c:v>
                </c:pt>
                <c:pt idx="7369">
                  <c:v>37306.221187428906</c:v>
                </c:pt>
                <c:pt idx="7370">
                  <c:v>36791.625875743601</c:v>
                </c:pt>
                <c:pt idx="7371">
                  <c:v>35163.847941284403</c:v>
                </c:pt>
                <c:pt idx="7372">
                  <c:v>36124.426564827001</c:v>
                </c:pt>
                <c:pt idx="7373">
                  <c:v>36034.044721815197</c:v>
                </c:pt>
                <c:pt idx="7374">
                  <c:v>39018.310332444307</c:v>
                </c:pt>
                <c:pt idx="7375">
                  <c:v>35941.762047167402</c:v>
                </c:pt>
                <c:pt idx="7376">
                  <c:v>37603.059538181406</c:v>
                </c:pt>
                <c:pt idx="7377">
                  <c:v>38667.043566095002</c:v>
                </c:pt>
                <c:pt idx="7378">
                  <c:v>35226.780245212503</c:v>
                </c:pt>
                <c:pt idx="7379">
                  <c:v>35813.723302383994</c:v>
                </c:pt>
                <c:pt idx="7380">
                  <c:v>40268.962115570801</c:v>
                </c:pt>
                <c:pt idx="7381">
                  <c:v>36845.317546430197</c:v>
                </c:pt>
                <c:pt idx="7382">
                  <c:v>41827.534923375599</c:v>
                </c:pt>
                <c:pt idx="7383">
                  <c:v>35358.819588937098</c:v>
                </c:pt>
                <c:pt idx="7384">
                  <c:v>36538.272152251797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38581.815831732296</c:v>
                </c:pt>
                <c:pt idx="7388">
                  <c:v>38052.878227888003</c:v>
                </c:pt>
                <c:pt idx="7389">
                  <c:v>36495.017782843897</c:v>
                </c:pt>
                <c:pt idx="7390">
                  <c:v>36309.316842802102</c:v>
                </c:pt>
                <c:pt idx="7391">
                  <c:v>37815.603703730594</c:v>
                </c:pt>
                <c:pt idx="7392">
                  <c:v>39727.007541093495</c:v>
                </c:pt>
                <c:pt idx="7393">
                  <c:v>35057.336150535397</c:v>
                </c:pt>
                <c:pt idx="7394">
                  <c:v>36278.698136336097</c:v>
                </c:pt>
                <c:pt idx="7395">
                  <c:v>35834.6621717616</c:v>
                </c:pt>
                <c:pt idx="7396">
                  <c:v>34602.549730354396</c:v>
                </c:pt>
                <c:pt idx="7397">
                  <c:v>35860.674655087299</c:v>
                </c:pt>
                <c:pt idx="7398">
                  <c:v>36533.8680443802</c:v>
                </c:pt>
                <c:pt idx="7399">
                  <c:v>34826.679840063698</c:v>
                </c:pt>
                <c:pt idx="7400">
                  <c:v>37103.631744284503</c:v>
                </c:pt>
                <c:pt idx="7401">
                  <c:v>36277.728503629303</c:v>
                </c:pt>
                <c:pt idx="7402">
                  <c:v>36648.638957647097</c:v>
                </c:pt>
                <c:pt idx="7403">
                  <c:v>36950.576569316698</c:v>
                </c:pt>
                <c:pt idx="7404">
                  <c:v>35837.306426575604</c:v>
                </c:pt>
                <c:pt idx="7405">
                  <c:v>36520.795145902302</c:v>
                </c:pt>
                <c:pt idx="7406">
                  <c:v>39833.779121024505</c:v>
                </c:pt>
                <c:pt idx="7407">
                  <c:v>39207.766754774304</c:v>
                </c:pt>
                <c:pt idx="7408">
                  <c:v>33586.434482124707</c:v>
                </c:pt>
                <c:pt idx="7409">
                  <c:v>38462.992246215697</c:v>
                </c:pt>
                <c:pt idx="7410">
                  <c:v>37945.744800856395</c:v>
                </c:pt>
                <c:pt idx="7411">
                  <c:v>35165.1266428909</c:v>
                </c:pt>
                <c:pt idx="7412">
                  <c:v>37194.935203696397</c:v>
                </c:pt>
                <c:pt idx="7413">
                  <c:v>40212.601066181902</c:v>
                </c:pt>
                <c:pt idx="7414">
                  <c:v>36572.597220296702</c:v>
                </c:pt>
                <c:pt idx="7415">
                  <c:v>40996.327119257599</c:v>
                </c:pt>
                <c:pt idx="7416">
                  <c:v>38136.681469269795</c:v>
                </c:pt>
                <c:pt idx="7417">
                  <c:v>37264.504072971496</c:v>
                </c:pt>
                <c:pt idx="7418">
                  <c:v>39313.969254752999</c:v>
                </c:pt>
                <c:pt idx="7419">
                  <c:v>37187.958222347901</c:v>
                </c:pt>
                <c:pt idx="7420">
                  <c:v>38128.491990217197</c:v>
                </c:pt>
                <c:pt idx="7421">
                  <c:v>39758.247916658205</c:v>
                </c:pt>
                <c:pt idx="7422">
                  <c:v>36517.892561424698</c:v>
                </c:pt>
                <c:pt idx="7423">
                  <c:v>38162.747225100204</c:v>
                </c:pt>
                <c:pt idx="7424">
                  <c:v>35589.788054165299</c:v>
                </c:pt>
                <c:pt idx="7425">
                  <c:v>36686.366951102304</c:v>
                </c:pt>
                <c:pt idx="7426">
                  <c:v>36625.100119430106</c:v>
                </c:pt>
                <c:pt idx="7427">
                  <c:v>38715.959195621595</c:v>
                </c:pt>
                <c:pt idx="7428">
                  <c:v>37458.970565377502</c:v>
                </c:pt>
                <c:pt idx="7429">
                  <c:v>34985.484128794793</c:v>
                </c:pt>
                <c:pt idx="7430">
                  <c:v>36874.035144007299</c:v>
                </c:pt>
                <c:pt idx="7431">
                  <c:v>36744.908644446696</c:v>
                </c:pt>
                <c:pt idx="7432">
                  <c:v>37419.956675966896</c:v>
                </c:pt>
                <c:pt idx="7433">
                  <c:v>35987.639402669694</c:v>
                </c:pt>
                <c:pt idx="7434">
                  <c:v>37561.538036243204</c:v>
                </c:pt>
                <c:pt idx="7435">
                  <c:v>36505.923955470906</c:v>
                </c:pt>
                <c:pt idx="7436">
                  <c:v>36106.974291972299</c:v>
                </c:pt>
                <c:pt idx="7437">
                  <c:v>37914.640367950204</c:v>
                </c:pt>
                <c:pt idx="7438">
                  <c:v>39881.600434847904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37366.796676632701</c:v>
                </c:pt>
                <c:pt idx="7442">
                  <c:v>35685.639210836802</c:v>
                </c:pt>
                <c:pt idx="7443">
                  <c:v>39640.722443152401</c:v>
                </c:pt>
                <c:pt idx="7444">
                  <c:v>37672.141655486601</c:v>
                </c:pt>
                <c:pt idx="7445">
                  <c:v>36653.731652793904</c:v>
                </c:pt>
                <c:pt idx="7446">
                  <c:v>35245.837837089501</c:v>
                </c:pt>
                <c:pt idx="7447">
                  <c:v>37218.171628055701</c:v>
                </c:pt>
                <c:pt idx="7448">
                  <c:v>38849.341869177602</c:v>
                </c:pt>
                <c:pt idx="7449">
                  <c:v>36189.893493149604</c:v>
                </c:pt>
                <c:pt idx="7450">
                  <c:v>36822.184024917602</c:v>
                </c:pt>
                <c:pt idx="7451">
                  <c:v>35544.713485986795</c:v>
                </c:pt>
                <c:pt idx="7452">
                  <c:v>37291.649818493301</c:v>
                </c:pt>
                <c:pt idx="7453">
                  <c:v>37491.781068812095</c:v>
                </c:pt>
                <c:pt idx="7454">
                  <c:v>38022.812039710305</c:v>
                </c:pt>
                <c:pt idx="7455">
                  <c:v>39419.978466298606</c:v>
                </c:pt>
                <c:pt idx="7456">
                  <c:v>37767.266677481399</c:v>
                </c:pt>
                <c:pt idx="7457">
                  <c:v>35752.682813477004</c:v>
                </c:pt>
                <c:pt idx="7458">
                  <c:v>36899.259744835399</c:v>
                </c:pt>
                <c:pt idx="7459">
                  <c:v>34817.636535021797</c:v>
                </c:pt>
                <c:pt idx="7460">
                  <c:v>36519.078843561496</c:v>
                </c:pt>
                <c:pt idx="7461">
                  <c:v>38145.848466304604</c:v>
                </c:pt>
                <c:pt idx="7462">
                  <c:v>37996.762027176701</c:v>
                </c:pt>
                <c:pt idx="7463">
                  <c:v>36827.613450072196</c:v>
                </c:pt>
                <c:pt idx="7464">
                  <c:v>38067.457138623999</c:v>
                </c:pt>
                <c:pt idx="7465">
                  <c:v>38205.557049024806</c:v>
                </c:pt>
                <c:pt idx="7466">
                  <c:v>35697.237793448003</c:v>
                </c:pt>
                <c:pt idx="7467">
                  <c:v>42477.866622388603</c:v>
                </c:pt>
                <c:pt idx="7468">
                  <c:v>39392.170644544603</c:v>
                </c:pt>
                <c:pt idx="7469">
                  <c:v>34895.4876194393</c:v>
                </c:pt>
                <c:pt idx="7470">
                  <c:v>35527.137981211701</c:v>
                </c:pt>
                <c:pt idx="7471">
                  <c:v>37084.371586315101</c:v>
                </c:pt>
                <c:pt idx="7472">
                  <c:v>36149.329261911502</c:v>
                </c:pt>
                <c:pt idx="7473">
                  <c:v>36313.761969700296</c:v>
                </c:pt>
                <c:pt idx="7474">
                  <c:v>36068.405887761102</c:v>
                </c:pt>
                <c:pt idx="7475">
                  <c:v>39034.569071547696</c:v>
                </c:pt>
                <c:pt idx="7476">
                  <c:v>36302.523461560093</c:v>
                </c:pt>
                <c:pt idx="7477">
                  <c:v>38406.578543854303</c:v>
                </c:pt>
                <c:pt idx="7478">
                  <c:v>38786.327834073294</c:v>
                </c:pt>
                <c:pt idx="7479">
                  <c:v>35493.135755352094</c:v>
                </c:pt>
                <c:pt idx="7480">
                  <c:v>35366.567676045095</c:v>
                </c:pt>
                <c:pt idx="7481">
                  <c:v>37813.512344789007</c:v>
                </c:pt>
                <c:pt idx="7482">
                  <c:v>36186.140725874604</c:v>
                </c:pt>
                <c:pt idx="7483">
                  <c:v>36192.611874868802</c:v>
                </c:pt>
                <c:pt idx="7484">
                  <c:v>35106.300952239399</c:v>
                </c:pt>
                <c:pt idx="7485">
                  <c:v>35833.267351872804</c:v>
                </c:pt>
                <c:pt idx="7486">
                  <c:v>35675.575915649897</c:v>
                </c:pt>
                <c:pt idx="7487">
                  <c:v>36414.517056733501</c:v>
                </c:pt>
                <c:pt idx="7488">
                  <c:v>38186.991387506299</c:v>
                </c:pt>
                <c:pt idx="7489">
                  <c:v>35884.819030878803</c:v>
                </c:pt>
                <c:pt idx="7490">
                  <c:v>37657.388921057602</c:v>
                </c:pt>
                <c:pt idx="7491">
                  <c:v>35737.762285134799</c:v>
                </c:pt>
                <c:pt idx="7492">
                  <c:v>37430.892537186999</c:v>
                </c:pt>
                <c:pt idx="7493">
                  <c:v>36279.965999100597</c:v>
                </c:pt>
                <c:pt idx="7494">
                  <c:v>36466.145073313499</c:v>
                </c:pt>
                <c:pt idx="7495">
                  <c:v>37496.721117865396</c:v>
                </c:pt>
                <c:pt idx="7496">
                  <c:v>37411.182767414793</c:v>
                </c:pt>
                <c:pt idx="7497">
                  <c:v>36763.129974628799</c:v>
                </c:pt>
                <c:pt idx="7498">
                  <c:v>35226.206614127499</c:v>
                </c:pt>
                <c:pt idx="7499">
                  <c:v>35962.163209537801</c:v>
                </c:pt>
                <c:pt idx="7500">
                  <c:v>37989.952888838896</c:v>
                </c:pt>
                <c:pt idx="7501">
                  <c:v>36869.523120921498</c:v>
                </c:pt>
                <c:pt idx="7502">
                  <c:v>37519.502638044098</c:v>
                </c:pt>
                <c:pt idx="7503">
                  <c:v>38033.742554838696</c:v>
                </c:pt>
                <c:pt idx="7504">
                  <c:v>36443.8202016094</c:v>
                </c:pt>
                <c:pt idx="7505">
                  <c:v>35958.969842482198</c:v>
                </c:pt>
                <c:pt idx="7506">
                  <c:v>38588.165268184101</c:v>
                </c:pt>
                <c:pt idx="7507">
                  <c:v>35482.707313095903</c:v>
                </c:pt>
                <c:pt idx="7508">
                  <c:v>36481.254798918701</c:v>
                </c:pt>
                <c:pt idx="7509">
                  <c:v>41087.161921573206</c:v>
                </c:pt>
                <c:pt idx="7510">
                  <c:v>36387.589274460901</c:v>
                </c:pt>
                <c:pt idx="7511">
                  <c:v>35863.596145784701</c:v>
                </c:pt>
                <c:pt idx="7512">
                  <c:v>38306.380364098804</c:v>
                </c:pt>
                <c:pt idx="7513">
                  <c:v>36858.1208880587</c:v>
                </c:pt>
                <c:pt idx="7514">
                  <c:v>36413.483261927104</c:v>
                </c:pt>
                <c:pt idx="7515">
                  <c:v>37974.524999207497</c:v>
                </c:pt>
                <c:pt idx="7516">
                  <c:v>37937.219438592503</c:v>
                </c:pt>
                <c:pt idx="7517">
                  <c:v>34247.530131950305</c:v>
                </c:pt>
                <c:pt idx="7518">
                  <c:v>35492.354330121801</c:v>
                </c:pt>
                <c:pt idx="7519">
                  <c:v>36518.519021867003</c:v>
                </c:pt>
                <c:pt idx="7520">
                  <c:v>37967.420550556199</c:v>
                </c:pt>
                <c:pt idx="7521">
                  <c:v>37527.991306402299</c:v>
                </c:pt>
                <c:pt idx="7522">
                  <c:v>34200.936668149399</c:v>
                </c:pt>
                <c:pt idx="7523">
                  <c:v>37422.2101107907</c:v>
                </c:pt>
                <c:pt idx="7524">
                  <c:v>35387.032350585505</c:v>
                </c:pt>
                <c:pt idx="7525">
                  <c:v>39424.157308413894</c:v>
                </c:pt>
                <c:pt idx="7526">
                  <c:v>36263.6214021735</c:v>
                </c:pt>
                <c:pt idx="7527">
                  <c:v>34335.571981335896</c:v>
                </c:pt>
                <c:pt idx="7528">
                  <c:v>37575.731363431703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35863.802303564793</c:v>
                </c:pt>
                <c:pt idx="7532">
                  <c:v>36961.9671783597</c:v>
                </c:pt>
                <c:pt idx="7533">
                  <c:v>39884.238984329699</c:v>
                </c:pt>
                <c:pt idx="7534">
                  <c:v>36369.581840640298</c:v>
                </c:pt>
                <c:pt idx="7535">
                  <c:v>36452.829884383798</c:v>
                </c:pt>
                <c:pt idx="7536">
                  <c:v>40639.190574258595</c:v>
                </c:pt>
                <c:pt idx="7537">
                  <c:v>38554.094221725696</c:v>
                </c:pt>
                <c:pt idx="7538">
                  <c:v>39866.7948620241</c:v>
                </c:pt>
                <c:pt idx="7539">
                  <c:v>38199.625318857798</c:v>
                </c:pt>
                <c:pt idx="7540">
                  <c:v>36755.256240829302</c:v>
                </c:pt>
                <c:pt idx="7541">
                  <c:v>40432.449903844899</c:v>
                </c:pt>
                <c:pt idx="7542">
                  <c:v>39309.860924042499</c:v>
                </c:pt>
                <c:pt idx="7543">
                  <c:v>37562.761667543906</c:v>
                </c:pt>
                <c:pt idx="7544">
                  <c:v>39321.443435269895</c:v>
                </c:pt>
                <c:pt idx="7545">
                  <c:v>38527.759724045303</c:v>
                </c:pt>
                <c:pt idx="7546">
                  <c:v>35785.657044163199</c:v>
                </c:pt>
                <c:pt idx="7547">
                  <c:v>35651.400331120996</c:v>
                </c:pt>
                <c:pt idx="7548">
                  <c:v>35836.895190066803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39113.849907885196</c:v>
                </c:pt>
                <c:pt idx="7552">
                  <c:v>36167.309618621002</c:v>
                </c:pt>
                <c:pt idx="7553">
                  <c:v>40651.015835523198</c:v>
                </c:pt>
                <c:pt idx="7554">
                  <c:v>34365.263649931403</c:v>
                </c:pt>
                <c:pt idx="7555">
                  <c:v>35826.006904035297</c:v>
                </c:pt>
                <c:pt idx="7556">
                  <c:v>37471.915745162303</c:v>
                </c:pt>
                <c:pt idx="7557">
                  <c:v>36492.096636816903</c:v>
                </c:pt>
                <c:pt idx="7558">
                  <c:v>35393.988014838396</c:v>
                </c:pt>
                <c:pt idx="7559">
                  <c:v>38274.345425822801</c:v>
                </c:pt>
                <c:pt idx="7560">
                  <c:v>36917.897706591299</c:v>
                </c:pt>
                <c:pt idx="7561">
                  <c:v>36537.859276061805</c:v>
                </c:pt>
                <c:pt idx="7562">
                  <c:v>37606.039797459205</c:v>
                </c:pt>
                <c:pt idx="7563">
                  <c:v>41148.296764628903</c:v>
                </c:pt>
                <c:pt idx="7564">
                  <c:v>40333.789607540901</c:v>
                </c:pt>
                <c:pt idx="7565">
                  <c:v>37362.793136281798</c:v>
                </c:pt>
                <c:pt idx="7566">
                  <c:v>35560.180121575097</c:v>
                </c:pt>
                <c:pt idx="7567">
                  <c:v>36213.814395894893</c:v>
                </c:pt>
                <c:pt idx="7568">
                  <c:v>37253.033609260405</c:v>
                </c:pt>
                <c:pt idx="7569">
                  <c:v>36749.793515747799</c:v>
                </c:pt>
                <c:pt idx="7570">
                  <c:v>35722.038405027197</c:v>
                </c:pt>
                <c:pt idx="7571">
                  <c:v>37210.309602745299</c:v>
                </c:pt>
                <c:pt idx="7572">
                  <c:v>38782.4837069317</c:v>
                </c:pt>
                <c:pt idx="7573">
                  <c:v>35664.312436507505</c:v>
                </c:pt>
                <c:pt idx="7574">
                  <c:v>34765.695322635504</c:v>
                </c:pt>
                <c:pt idx="7575">
                  <c:v>38208.727264128203</c:v>
                </c:pt>
                <c:pt idx="7576">
                  <c:v>34667.2485412639</c:v>
                </c:pt>
                <c:pt idx="7577">
                  <c:v>35373.376553937698</c:v>
                </c:pt>
                <c:pt idx="7578">
                  <c:v>35597.035716194405</c:v>
                </c:pt>
                <c:pt idx="7579">
                  <c:v>36822.475281168801</c:v>
                </c:pt>
                <c:pt idx="7580">
                  <c:v>37580.982248888198</c:v>
                </c:pt>
                <c:pt idx="7581">
                  <c:v>37854.1604248859</c:v>
                </c:pt>
                <c:pt idx="7582">
                  <c:v>37945.984772273994</c:v>
                </c:pt>
                <c:pt idx="7583">
                  <c:v>36928.032905503802</c:v>
                </c:pt>
                <c:pt idx="7584">
                  <c:v>34406.651000712998</c:v>
                </c:pt>
                <c:pt idx="7585">
                  <c:v>37900.473543530898</c:v>
                </c:pt>
                <c:pt idx="7586">
                  <c:v>39593.845439149401</c:v>
                </c:pt>
                <c:pt idx="7587">
                  <c:v>39504.578669239796</c:v>
                </c:pt>
                <c:pt idx="7588">
                  <c:v>35458.954109069302</c:v>
                </c:pt>
                <c:pt idx="7589">
                  <c:v>35972.856064926702</c:v>
                </c:pt>
                <c:pt idx="7590">
                  <c:v>38777.239890876197</c:v>
                </c:pt>
                <c:pt idx="7591">
                  <c:v>37384.986848203</c:v>
                </c:pt>
                <c:pt idx="7592">
                  <c:v>34536.849439632395</c:v>
                </c:pt>
                <c:pt idx="7593">
                  <c:v>36109.544714503398</c:v>
                </c:pt>
                <c:pt idx="7594">
                  <c:v>39818.263640943296</c:v>
                </c:pt>
                <c:pt idx="7595">
                  <c:v>36612.728925663905</c:v>
                </c:pt>
                <c:pt idx="7596">
                  <c:v>35567.545784757705</c:v>
                </c:pt>
                <c:pt idx="7597">
                  <c:v>38166.672150266699</c:v>
                </c:pt>
                <c:pt idx="7598">
                  <c:v>36782.4952724256</c:v>
                </c:pt>
                <c:pt idx="7599">
                  <c:v>36040.283698131097</c:v>
                </c:pt>
                <c:pt idx="7600">
                  <c:v>35700.999335666595</c:v>
                </c:pt>
                <c:pt idx="7601">
                  <c:v>36135.844736178798</c:v>
                </c:pt>
                <c:pt idx="7602">
                  <c:v>38303.324960661703</c:v>
                </c:pt>
                <c:pt idx="7603">
                  <c:v>35955.521707030901</c:v>
                </c:pt>
                <c:pt idx="7604">
                  <c:v>36491.632633771398</c:v>
                </c:pt>
                <c:pt idx="7605">
                  <c:v>37869.111702135502</c:v>
                </c:pt>
                <c:pt idx="7606">
                  <c:v>37543.237239198097</c:v>
                </c:pt>
                <c:pt idx="7607">
                  <c:v>38174.680626643298</c:v>
                </c:pt>
                <c:pt idx="7608">
                  <c:v>37009.767446891594</c:v>
                </c:pt>
                <c:pt idx="7609">
                  <c:v>36405.233864075999</c:v>
                </c:pt>
                <c:pt idx="7610">
                  <c:v>35316.195664769097</c:v>
                </c:pt>
                <c:pt idx="7611">
                  <c:v>34509.794955121804</c:v>
                </c:pt>
                <c:pt idx="7612">
                  <c:v>36197.661333879703</c:v>
                </c:pt>
                <c:pt idx="7613">
                  <c:v>38446.380093569402</c:v>
                </c:pt>
                <c:pt idx="7614">
                  <c:v>38641.086399362299</c:v>
                </c:pt>
                <c:pt idx="7615">
                  <c:v>37230.469079033101</c:v>
                </c:pt>
                <c:pt idx="7616">
                  <c:v>38485.988511663309</c:v>
                </c:pt>
                <c:pt idx="7617">
                  <c:v>35276.263984495905</c:v>
                </c:pt>
                <c:pt idx="7618">
                  <c:v>36795.783815217103</c:v>
                </c:pt>
                <c:pt idx="7619">
                  <c:v>38653.339298608298</c:v>
                </c:pt>
                <c:pt idx="7620">
                  <c:v>35108.070174119901</c:v>
                </c:pt>
                <c:pt idx="7621">
                  <c:v>35305.712971753892</c:v>
                </c:pt>
                <c:pt idx="7622">
                  <c:v>40743.663970786802</c:v>
                </c:pt>
                <c:pt idx="7623">
                  <c:v>38837.941714530796</c:v>
                </c:pt>
                <c:pt idx="7624">
                  <c:v>36421.339772223102</c:v>
                </c:pt>
                <c:pt idx="7625">
                  <c:v>36162.124734116995</c:v>
                </c:pt>
                <c:pt idx="7626">
                  <c:v>36139.581122427997</c:v>
                </c:pt>
                <c:pt idx="7627">
                  <c:v>35333.6672228854</c:v>
                </c:pt>
                <c:pt idx="7628">
                  <c:v>37685.403794575599</c:v>
                </c:pt>
                <c:pt idx="7629">
                  <c:v>36943.260856469904</c:v>
                </c:pt>
                <c:pt idx="7630">
                  <c:v>35102.865986636403</c:v>
                </c:pt>
                <c:pt idx="7631">
                  <c:v>37771.206831258794</c:v>
                </c:pt>
                <c:pt idx="7632">
                  <c:v>38474.357075610096</c:v>
                </c:pt>
                <c:pt idx="7633">
                  <c:v>41122.3371955935</c:v>
                </c:pt>
                <c:pt idx="7634">
                  <c:v>36601.176863626999</c:v>
                </c:pt>
                <c:pt idx="7635">
                  <c:v>38408.437656694601</c:v>
                </c:pt>
                <c:pt idx="7636">
                  <c:v>37106.862393292206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37381.212950209199</c:v>
                </c:pt>
                <c:pt idx="7640">
                  <c:v>37982.137678596206</c:v>
                </c:pt>
                <c:pt idx="7641">
                  <c:v>36765.1753634544</c:v>
                </c:pt>
                <c:pt idx="7642">
                  <c:v>36324.804033285298</c:v>
                </c:pt>
                <c:pt idx="7643">
                  <c:v>36548.722573352701</c:v>
                </c:pt>
                <c:pt idx="7644">
                  <c:v>37554.485616115198</c:v>
                </c:pt>
                <c:pt idx="7645">
                  <c:v>36203.115208447598</c:v>
                </c:pt>
                <c:pt idx="7646">
                  <c:v>36781.2123747816</c:v>
                </c:pt>
                <c:pt idx="7647">
                  <c:v>37843.958080081095</c:v>
                </c:pt>
                <c:pt idx="7648">
                  <c:v>36324.231603591696</c:v>
                </c:pt>
                <c:pt idx="7649">
                  <c:v>35564.830858773697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34891.843560617701</c:v>
                </c:pt>
                <c:pt idx="7653">
                  <c:v>38826.126589683801</c:v>
                </c:pt>
                <c:pt idx="7654">
                  <c:v>37509.067294839799</c:v>
                </c:pt>
                <c:pt idx="7655">
                  <c:v>35994.156360872701</c:v>
                </c:pt>
                <c:pt idx="7656">
                  <c:v>34659.777639328197</c:v>
                </c:pt>
                <c:pt idx="7657">
                  <c:v>37482.412378067798</c:v>
                </c:pt>
                <c:pt idx="7658">
                  <c:v>35653.280034294301</c:v>
                </c:pt>
                <c:pt idx="7659">
                  <c:v>36546.341504357995</c:v>
                </c:pt>
                <c:pt idx="7660">
                  <c:v>36788.236822313804</c:v>
                </c:pt>
                <c:pt idx="7661">
                  <c:v>36108.219661475101</c:v>
                </c:pt>
                <c:pt idx="7662">
                  <c:v>36826.896972866496</c:v>
                </c:pt>
                <c:pt idx="7663">
                  <c:v>37003.464252830599</c:v>
                </c:pt>
                <c:pt idx="7664">
                  <c:v>35730.779428730501</c:v>
                </c:pt>
                <c:pt idx="7665">
                  <c:v>34363.711788132401</c:v>
                </c:pt>
                <c:pt idx="7666">
                  <c:v>40170.023114853</c:v>
                </c:pt>
                <c:pt idx="7667">
                  <c:v>34800.663940091996</c:v>
                </c:pt>
                <c:pt idx="7668">
                  <c:v>37760.463187558598</c:v>
                </c:pt>
                <c:pt idx="7669">
                  <c:v>38858.265292088297</c:v>
                </c:pt>
                <c:pt idx="7670">
                  <c:v>38827.559533178704</c:v>
                </c:pt>
                <c:pt idx="7671">
                  <c:v>36729.685179117005</c:v>
                </c:pt>
                <c:pt idx="7672">
                  <c:v>37783.031334258398</c:v>
                </c:pt>
                <c:pt idx="7673">
                  <c:v>39339.072277202606</c:v>
                </c:pt>
                <c:pt idx="7674">
                  <c:v>36246.991045059302</c:v>
                </c:pt>
                <c:pt idx="7675">
                  <c:v>36061.025747654203</c:v>
                </c:pt>
                <c:pt idx="7676">
                  <c:v>39131.791777121798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43139.705260229093</c:v>
                </c:pt>
                <c:pt idx="7681">
                  <c:v>36823.801421417404</c:v>
                </c:pt>
                <c:pt idx="7682">
                  <c:v>37274.666336825896</c:v>
                </c:pt>
                <c:pt idx="7683">
                  <c:v>34141.414747525996</c:v>
                </c:pt>
                <c:pt idx="7684">
                  <c:v>39233.540924034998</c:v>
                </c:pt>
                <c:pt idx="7685">
                  <c:v>34893.657973083697</c:v>
                </c:pt>
                <c:pt idx="7686">
                  <c:v>34261.235298403495</c:v>
                </c:pt>
                <c:pt idx="7687">
                  <c:v>36371.938585720098</c:v>
                </c:pt>
                <c:pt idx="7688">
                  <c:v>37869.998184609998</c:v>
                </c:pt>
                <c:pt idx="7689">
                  <c:v>37942.337293628501</c:v>
                </c:pt>
                <c:pt idx="7690">
                  <c:v>37708.477670181899</c:v>
                </c:pt>
                <c:pt idx="7691">
                  <c:v>37138.030027097797</c:v>
                </c:pt>
                <c:pt idx="7692">
                  <c:v>37288.8137094017</c:v>
                </c:pt>
                <c:pt idx="7693">
                  <c:v>35363.206056925403</c:v>
                </c:pt>
                <c:pt idx="7694">
                  <c:v>36539.709799753997</c:v>
                </c:pt>
                <c:pt idx="7695">
                  <c:v>38002.993198574601</c:v>
                </c:pt>
                <c:pt idx="7696">
                  <c:v>37007.512201179197</c:v>
                </c:pt>
                <c:pt idx="7697">
                  <c:v>38071.126213118601</c:v>
                </c:pt>
                <c:pt idx="7698">
                  <c:v>35472.465440361797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36968.835351080197</c:v>
                </c:pt>
                <c:pt idx="7702">
                  <c:v>40426.486156835599</c:v>
                </c:pt>
                <c:pt idx="7703">
                  <c:v>37258.316615084594</c:v>
                </c:pt>
                <c:pt idx="7704">
                  <c:v>36350.575556791599</c:v>
                </c:pt>
                <c:pt idx="7705">
                  <c:v>36099.095485474703</c:v>
                </c:pt>
                <c:pt idx="7706">
                  <c:v>38606.272771220902</c:v>
                </c:pt>
                <c:pt idx="7707">
                  <c:v>38226.5840864481</c:v>
                </c:pt>
                <c:pt idx="7708">
                  <c:v>39518.880432404403</c:v>
                </c:pt>
                <c:pt idx="7709">
                  <c:v>36274.558158590298</c:v>
                </c:pt>
                <c:pt idx="7710">
                  <c:v>36233.211746114903</c:v>
                </c:pt>
                <c:pt idx="7711">
                  <c:v>36730.190484842402</c:v>
                </c:pt>
                <c:pt idx="7712">
                  <c:v>37382.048982377004</c:v>
                </c:pt>
                <c:pt idx="7713">
                  <c:v>34874.029388361596</c:v>
                </c:pt>
                <c:pt idx="7714">
                  <c:v>38705.3597847727</c:v>
                </c:pt>
                <c:pt idx="7715">
                  <c:v>36057.675156963305</c:v>
                </c:pt>
                <c:pt idx="7716">
                  <c:v>39088.718366565103</c:v>
                </c:pt>
                <c:pt idx="7717">
                  <c:v>35750.949540972601</c:v>
                </c:pt>
                <c:pt idx="7718">
                  <c:v>35815.549815594495</c:v>
                </c:pt>
                <c:pt idx="7719">
                  <c:v>34962.323302666802</c:v>
                </c:pt>
                <c:pt idx="7720">
                  <c:v>36195.841066254899</c:v>
                </c:pt>
                <c:pt idx="7721">
                  <c:v>35796.221336203802</c:v>
                </c:pt>
                <c:pt idx="7722">
                  <c:v>36411.803944629894</c:v>
                </c:pt>
                <c:pt idx="7723">
                  <c:v>39560.084368940603</c:v>
                </c:pt>
                <c:pt idx="7724">
                  <c:v>40290.837626525201</c:v>
                </c:pt>
                <c:pt idx="7725">
                  <c:v>38492.145595691502</c:v>
                </c:pt>
                <c:pt idx="7726">
                  <c:v>38884.231952008995</c:v>
                </c:pt>
                <c:pt idx="7727">
                  <c:v>37791.813698113103</c:v>
                </c:pt>
                <c:pt idx="7728">
                  <c:v>37238.402676072903</c:v>
                </c:pt>
                <c:pt idx="7729">
                  <c:v>36717.589005755399</c:v>
                </c:pt>
                <c:pt idx="7730">
                  <c:v>41018.793634430695</c:v>
                </c:pt>
                <c:pt idx="7731">
                  <c:v>39163.892809347293</c:v>
                </c:pt>
                <c:pt idx="7732">
                  <c:v>36442.7554775807</c:v>
                </c:pt>
                <c:pt idx="7733">
                  <c:v>34834.419927626994</c:v>
                </c:pt>
                <c:pt idx="7734">
                  <c:v>35985.147457275598</c:v>
                </c:pt>
                <c:pt idx="7735">
                  <c:v>36908.386005375301</c:v>
                </c:pt>
                <c:pt idx="7736">
                  <c:v>37913.375062608902</c:v>
                </c:pt>
                <c:pt idx="7737">
                  <c:v>34999.360927855596</c:v>
                </c:pt>
                <c:pt idx="7738">
                  <c:v>38584.818214958694</c:v>
                </c:pt>
                <c:pt idx="7739">
                  <c:v>37749.501288143598</c:v>
                </c:pt>
                <c:pt idx="7740">
                  <c:v>40356.833055295196</c:v>
                </c:pt>
                <c:pt idx="7741">
                  <c:v>35494.953777335904</c:v>
                </c:pt>
                <c:pt idx="7742">
                  <c:v>36996.991121641302</c:v>
                </c:pt>
                <c:pt idx="7743">
                  <c:v>34969.015933349096</c:v>
                </c:pt>
                <c:pt idx="7744">
                  <c:v>34889.9204118614</c:v>
                </c:pt>
                <c:pt idx="7745">
                  <c:v>37648.078146790896</c:v>
                </c:pt>
                <c:pt idx="7746">
                  <c:v>35741.422240605796</c:v>
                </c:pt>
                <c:pt idx="7747">
                  <c:v>36182.231122236197</c:v>
                </c:pt>
                <c:pt idx="7748">
                  <c:v>37940.268722920999</c:v>
                </c:pt>
                <c:pt idx="7749">
                  <c:v>38946.009040763798</c:v>
                </c:pt>
                <c:pt idx="7750">
                  <c:v>37496.572144000005</c:v>
                </c:pt>
                <c:pt idx="7751">
                  <c:v>35086.974435376003</c:v>
                </c:pt>
                <c:pt idx="7752">
                  <c:v>39021.6076384318</c:v>
                </c:pt>
                <c:pt idx="7753">
                  <c:v>36026.262620007503</c:v>
                </c:pt>
                <c:pt idx="7754">
                  <c:v>37868.154266898004</c:v>
                </c:pt>
                <c:pt idx="7755">
                  <c:v>36319.830267822792</c:v>
                </c:pt>
                <c:pt idx="7756">
                  <c:v>38187.271687481501</c:v>
                </c:pt>
                <c:pt idx="7757">
                  <c:v>34900.524420386704</c:v>
                </c:pt>
                <c:pt idx="7758">
                  <c:v>35249.427518148106</c:v>
                </c:pt>
                <c:pt idx="7759">
                  <c:v>38182.203586509393</c:v>
                </c:pt>
                <c:pt idx="7760">
                  <c:v>35301.461169834598</c:v>
                </c:pt>
                <c:pt idx="7761">
                  <c:v>38108.664657597299</c:v>
                </c:pt>
                <c:pt idx="7762">
                  <c:v>38058.901199550601</c:v>
                </c:pt>
                <c:pt idx="7763">
                  <c:v>36746.7779584979</c:v>
                </c:pt>
                <c:pt idx="7764">
                  <c:v>38916.538558171698</c:v>
                </c:pt>
                <c:pt idx="7765">
                  <c:v>39534.609011895598</c:v>
                </c:pt>
                <c:pt idx="7766">
                  <c:v>37477.440757918099</c:v>
                </c:pt>
                <c:pt idx="7767">
                  <c:v>38862.409919618702</c:v>
                </c:pt>
                <c:pt idx="7768">
                  <c:v>37991.531284625104</c:v>
                </c:pt>
                <c:pt idx="7769">
                  <c:v>37142.814893253701</c:v>
                </c:pt>
                <c:pt idx="7770">
                  <c:v>36739.383377111692</c:v>
                </c:pt>
                <c:pt idx="7771">
                  <c:v>35810.299553730598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36550.738224920504</c:v>
                </c:pt>
                <c:pt idx="7775">
                  <c:v>34963.556312643501</c:v>
                </c:pt>
                <c:pt idx="7776">
                  <c:v>37645.707433565403</c:v>
                </c:pt>
                <c:pt idx="7777">
                  <c:v>36314.836689863201</c:v>
                </c:pt>
                <c:pt idx="7778">
                  <c:v>38209.935457801897</c:v>
                </c:pt>
                <c:pt idx="7779">
                  <c:v>37436.058292591406</c:v>
                </c:pt>
                <c:pt idx="7780">
                  <c:v>37984.659254615399</c:v>
                </c:pt>
                <c:pt idx="7781">
                  <c:v>38845.4687108301</c:v>
                </c:pt>
                <c:pt idx="7782">
                  <c:v>35635.168241575404</c:v>
                </c:pt>
                <c:pt idx="7783">
                  <c:v>39509.082711177201</c:v>
                </c:pt>
                <c:pt idx="7784">
                  <c:v>34137.210221901805</c:v>
                </c:pt>
                <c:pt idx="7785">
                  <c:v>36899.411673305702</c:v>
                </c:pt>
                <c:pt idx="7786">
                  <c:v>37996.641220057398</c:v>
                </c:pt>
                <c:pt idx="7787">
                  <c:v>37632.492020104401</c:v>
                </c:pt>
                <c:pt idx="7788">
                  <c:v>37666.215072085695</c:v>
                </c:pt>
                <c:pt idx="7789">
                  <c:v>38210.023440777004</c:v>
                </c:pt>
                <c:pt idx="7790">
                  <c:v>38880.361300154604</c:v>
                </c:pt>
                <c:pt idx="7791">
                  <c:v>36809.843939778097</c:v>
                </c:pt>
                <c:pt idx="7792">
                  <c:v>37212.138042220096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41204.532715659399</c:v>
                </c:pt>
                <c:pt idx="7796">
                  <c:v>36890.409284501598</c:v>
                </c:pt>
                <c:pt idx="7797">
                  <c:v>37836.859962960101</c:v>
                </c:pt>
                <c:pt idx="7798">
                  <c:v>35673.996821851404</c:v>
                </c:pt>
                <c:pt idx="7799">
                  <c:v>35534.362224943397</c:v>
                </c:pt>
                <c:pt idx="7800">
                  <c:v>36861.350634723996</c:v>
                </c:pt>
                <c:pt idx="7801">
                  <c:v>35565.808183424393</c:v>
                </c:pt>
                <c:pt idx="7802">
                  <c:v>36324.743364851602</c:v>
                </c:pt>
                <c:pt idx="7803">
                  <c:v>36528.154774239796</c:v>
                </c:pt>
                <c:pt idx="7804">
                  <c:v>39523.083526230301</c:v>
                </c:pt>
                <c:pt idx="7805">
                  <c:v>35441.154676740509</c:v>
                </c:pt>
                <c:pt idx="7806">
                  <c:v>37002.621705036698</c:v>
                </c:pt>
                <c:pt idx="7807">
                  <c:v>35720.035608668899</c:v>
                </c:pt>
                <c:pt idx="7808">
                  <c:v>35004.623241938702</c:v>
                </c:pt>
                <c:pt idx="7809">
                  <c:v>39621.206849418901</c:v>
                </c:pt>
                <c:pt idx="7810">
                  <c:v>38161.813084222595</c:v>
                </c:pt>
                <c:pt idx="7811">
                  <c:v>38612.467640477204</c:v>
                </c:pt>
                <c:pt idx="7812">
                  <c:v>36144.839062300205</c:v>
                </c:pt>
                <c:pt idx="7813">
                  <c:v>35753.282493490704</c:v>
                </c:pt>
                <c:pt idx="7814">
                  <c:v>36055.566650585497</c:v>
                </c:pt>
                <c:pt idx="7815">
                  <c:v>36035.6786660855</c:v>
                </c:pt>
                <c:pt idx="7816">
                  <c:v>38507.803607677903</c:v>
                </c:pt>
                <c:pt idx="7817">
                  <c:v>40519.824504214899</c:v>
                </c:pt>
                <c:pt idx="7818">
                  <c:v>37552.023978592697</c:v>
                </c:pt>
                <c:pt idx="7819">
                  <c:v>35536.915694889394</c:v>
                </c:pt>
                <c:pt idx="7820">
                  <c:v>37465.787002418903</c:v>
                </c:pt>
                <c:pt idx="7821">
                  <c:v>37751.314041414</c:v>
                </c:pt>
                <c:pt idx="7822">
                  <c:v>36463.090272715897</c:v>
                </c:pt>
                <c:pt idx="7823">
                  <c:v>36420.825472095996</c:v>
                </c:pt>
                <c:pt idx="7824">
                  <c:v>37413.151856506098</c:v>
                </c:pt>
                <c:pt idx="7825">
                  <c:v>37954.655050140398</c:v>
                </c:pt>
                <c:pt idx="7826">
                  <c:v>34987.416889454005</c:v>
                </c:pt>
                <c:pt idx="7827">
                  <c:v>39615.983797201305</c:v>
                </c:pt>
                <c:pt idx="7828">
                  <c:v>36777.309566666299</c:v>
                </c:pt>
                <c:pt idx="7829">
                  <c:v>38326.091170184503</c:v>
                </c:pt>
                <c:pt idx="7830">
                  <c:v>36137.203644382302</c:v>
                </c:pt>
                <c:pt idx="7831">
                  <c:v>39426.9298773263</c:v>
                </c:pt>
                <c:pt idx="7832">
                  <c:v>34403.797602864899</c:v>
                </c:pt>
                <c:pt idx="7833">
                  <c:v>37677.385136624696</c:v>
                </c:pt>
                <c:pt idx="7834">
                  <c:v>38767.096561819897</c:v>
                </c:pt>
                <c:pt idx="7835">
                  <c:v>38023.790732354202</c:v>
                </c:pt>
                <c:pt idx="7836">
                  <c:v>37122.258114546203</c:v>
                </c:pt>
                <c:pt idx="7837">
                  <c:v>37206.040715351395</c:v>
                </c:pt>
                <c:pt idx="7838">
                  <c:v>39764.530501704692</c:v>
                </c:pt>
                <c:pt idx="7839">
                  <c:v>34195.635621427093</c:v>
                </c:pt>
                <c:pt idx="7840">
                  <c:v>37267.926510516903</c:v>
                </c:pt>
                <c:pt idx="7841">
                  <c:v>41502.412349837294</c:v>
                </c:pt>
                <c:pt idx="7842">
                  <c:v>36975.446918109003</c:v>
                </c:pt>
                <c:pt idx="7843">
                  <c:v>42427.201700676298</c:v>
                </c:pt>
                <c:pt idx="7844">
                  <c:v>36609.066885328299</c:v>
                </c:pt>
                <c:pt idx="7845">
                  <c:v>37872.938008870799</c:v>
                </c:pt>
                <c:pt idx="7846">
                  <c:v>35961.426626529501</c:v>
                </c:pt>
                <c:pt idx="7847">
                  <c:v>36644.003647287405</c:v>
                </c:pt>
                <c:pt idx="7848">
                  <c:v>36981.978970205004</c:v>
                </c:pt>
                <c:pt idx="7849">
                  <c:v>37344.904228741405</c:v>
                </c:pt>
                <c:pt idx="7850">
                  <c:v>37102.877662508297</c:v>
                </c:pt>
                <c:pt idx="7851">
                  <c:v>37716.814805143404</c:v>
                </c:pt>
                <c:pt idx="7852">
                  <c:v>37151.725628108099</c:v>
                </c:pt>
                <c:pt idx="7853">
                  <c:v>36332.542969414404</c:v>
                </c:pt>
                <c:pt idx="7854">
                  <c:v>38856.076878577704</c:v>
                </c:pt>
                <c:pt idx="7855">
                  <c:v>38539.016472296498</c:v>
                </c:pt>
                <c:pt idx="7856">
                  <c:v>35811.474945814</c:v>
                </c:pt>
                <c:pt idx="7857">
                  <c:v>38660.734481057807</c:v>
                </c:pt>
                <c:pt idx="7858">
                  <c:v>43229.263341282196</c:v>
                </c:pt>
                <c:pt idx="7859">
                  <c:v>35340.899513493001</c:v>
                </c:pt>
                <c:pt idx="7860">
                  <c:v>34660.014060748203</c:v>
                </c:pt>
                <c:pt idx="7861">
                  <c:v>36966.118255943904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38637.696478422396</c:v>
                </c:pt>
                <c:pt idx="7865">
                  <c:v>36932.680122861901</c:v>
                </c:pt>
                <c:pt idx="7866">
                  <c:v>36728.555004074602</c:v>
                </c:pt>
                <c:pt idx="7867">
                  <c:v>36579.404185656604</c:v>
                </c:pt>
                <c:pt idx="7868">
                  <c:v>37345.567146089896</c:v>
                </c:pt>
                <c:pt idx="7869">
                  <c:v>37310.000585173504</c:v>
                </c:pt>
                <c:pt idx="7870">
                  <c:v>39491.478744723005</c:v>
                </c:pt>
                <c:pt idx="7871">
                  <c:v>34439.919075526501</c:v>
                </c:pt>
                <c:pt idx="7872">
                  <c:v>35766.808960366499</c:v>
                </c:pt>
                <c:pt idx="7873">
                  <c:v>38722.379059799001</c:v>
                </c:pt>
                <c:pt idx="7874">
                  <c:v>37433.105867623395</c:v>
                </c:pt>
                <c:pt idx="7875">
                  <c:v>36764.327504182002</c:v>
                </c:pt>
                <c:pt idx="7876">
                  <c:v>36504.486615646092</c:v>
                </c:pt>
                <c:pt idx="7877">
                  <c:v>36531.863905122598</c:v>
                </c:pt>
                <c:pt idx="7878">
                  <c:v>36133.149389548606</c:v>
                </c:pt>
                <c:pt idx="7879">
                  <c:v>34857.499000215001</c:v>
                </c:pt>
                <c:pt idx="7880">
                  <c:v>34761.4704031519</c:v>
                </c:pt>
                <c:pt idx="7881">
                  <c:v>38481.583099120093</c:v>
                </c:pt>
                <c:pt idx="7882">
                  <c:v>36932.346573574003</c:v>
                </c:pt>
                <c:pt idx="7883">
                  <c:v>37063.901727167206</c:v>
                </c:pt>
                <c:pt idx="7884">
                  <c:v>39875.733960719197</c:v>
                </c:pt>
                <c:pt idx="7885">
                  <c:v>36178.322460405798</c:v>
                </c:pt>
                <c:pt idx="7886">
                  <c:v>36822.498245825402</c:v>
                </c:pt>
                <c:pt idx="7887">
                  <c:v>36908.736791048701</c:v>
                </c:pt>
                <c:pt idx="7888">
                  <c:v>39362.5337713509</c:v>
                </c:pt>
                <c:pt idx="7889">
                  <c:v>35649.092316605704</c:v>
                </c:pt>
                <c:pt idx="7890">
                  <c:v>40493.839772134801</c:v>
                </c:pt>
                <c:pt idx="7891">
                  <c:v>40226.087475555803</c:v>
                </c:pt>
                <c:pt idx="7892">
                  <c:v>35209.115459647401</c:v>
                </c:pt>
                <c:pt idx="7893">
                  <c:v>36826.931967728204</c:v>
                </c:pt>
                <c:pt idx="7894">
                  <c:v>42470.096466123992</c:v>
                </c:pt>
                <c:pt idx="7895">
                  <c:v>34296.506944758206</c:v>
                </c:pt>
                <c:pt idx="7896">
                  <c:v>36979.2863696942</c:v>
                </c:pt>
                <c:pt idx="7897">
                  <c:v>38498.492277401099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39269.626495888995</c:v>
                </c:pt>
                <c:pt idx="7901">
                  <c:v>41269.604841238499</c:v>
                </c:pt>
                <c:pt idx="7902">
                  <c:v>36592.494423649696</c:v>
                </c:pt>
                <c:pt idx="7903">
                  <c:v>37207.046701152503</c:v>
                </c:pt>
                <c:pt idx="7904">
                  <c:v>37180.242720667098</c:v>
                </c:pt>
                <c:pt idx="7905">
                  <c:v>35507.788552145197</c:v>
                </c:pt>
                <c:pt idx="7906">
                  <c:v>34084.036162199598</c:v>
                </c:pt>
                <c:pt idx="7907">
                  <c:v>36020.972571647406</c:v>
                </c:pt>
                <c:pt idx="7908">
                  <c:v>39273.975269123301</c:v>
                </c:pt>
                <c:pt idx="7909">
                  <c:v>36692.541055591202</c:v>
                </c:pt>
                <c:pt idx="7910">
                  <c:v>35834.483065134402</c:v>
                </c:pt>
                <c:pt idx="7911">
                  <c:v>36663.889969595504</c:v>
                </c:pt>
                <c:pt idx="7912">
                  <c:v>37229.526803335</c:v>
                </c:pt>
                <c:pt idx="7913">
                  <c:v>35970.944123111702</c:v>
                </c:pt>
                <c:pt idx="7914">
                  <c:v>35979.291884159495</c:v>
                </c:pt>
                <c:pt idx="7915">
                  <c:v>37592.4498710591</c:v>
                </c:pt>
                <c:pt idx="7916">
                  <c:v>39223.232085852098</c:v>
                </c:pt>
                <c:pt idx="7917">
                  <c:v>38345.534175496599</c:v>
                </c:pt>
                <c:pt idx="7918">
                  <c:v>39089.914784992303</c:v>
                </c:pt>
                <c:pt idx="7919">
                  <c:v>36187.990851722803</c:v>
                </c:pt>
                <c:pt idx="7920">
                  <c:v>38823.630116536602</c:v>
                </c:pt>
                <c:pt idx="7921">
                  <c:v>38316.293067357095</c:v>
                </c:pt>
                <c:pt idx="7922">
                  <c:v>37221.955576000903</c:v>
                </c:pt>
                <c:pt idx="7923">
                  <c:v>35495.867320661899</c:v>
                </c:pt>
                <c:pt idx="7924">
                  <c:v>35827.870778577606</c:v>
                </c:pt>
                <c:pt idx="7925">
                  <c:v>36864.690133528304</c:v>
                </c:pt>
                <c:pt idx="7926">
                  <c:v>35193.410612241598</c:v>
                </c:pt>
                <c:pt idx="7927">
                  <c:v>36297.013867147602</c:v>
                </c:pt>
                <c:pt idx="7928">
                  <c:v>35779.694468202404</c:v>
                </c:pt>
                <c:pt idx="7929">
                  <c:v>37283.700620044503</c:v>
                </c:pt>
                <c:pt idx="7930">
                  <c:v>40616.0875556346</c:v>
                </c:pt>
                <c:pt idx="7931">
                  <c:v>37930.531100339904</c:v>
                </c:pt>
                <c:pt idx="7932">
                  <c:v>36046.816367617197</c:v>
                </c:pt>
                <c:pt idx="7933">
                  <c:v>36678.687355715505</c:v>
                </c:pt>
                <c:pt idx="7934">
                  <c:v>35054.782304303808</c:v>
                </c:pt>
                <c:pt idx="7935">
                  <c:v>39934.709059455497</c:v>
                </c:pt>
                <c:pt idx="7936">
                  <c:v>40452.848407416604</c:v>
                </c:pt>
                <c:pt idx="7937">
                  <c:v>37726.813156922202</c:v>
                </c:pt>
                <c:pt idx="7938">
                  <c:v>36357.0631085723</c:v>
                </c:pt>
                <c:pt idx="7939">
                  <c:v>40640.192346790602</c:v>
                </c:pt>
                <c:pt idx="7940">
                  <c:v>39225.253720794295</c:v>
                </c:pt>
                <c:pt idx="7941">
                  <c:v>36367.103127241302</c:v>
                </c:pt>
                <c:pt idx="7942">
                  <c:v>35780.790955422002</c:v>
                </c:pt>
                <c:pt idx="7943">
                  <c:v>37116.1968342072</c:v>
                </c:pt>
                <c:pt idx="7944">
                  <c:v>37314.862725903899</c:v>
                </c:pt>
                <c:pt idx="7945">
                  <c:v>38517.4804844217</c:v>
                </c:pt>
                <c:pt idx="7946">
                  <c:v>38157.870377571307</c:v>
                </c:pt>
                <c:pt idx="7947">
                  <c:v>36946.669291732804</c:v>
                </c:pt>
                <c:pt idx="7948">
                  <c:v>34577.9455369231</c:v>
                </c:pt>
                <c:pt idx="7949">
                  <c:v>36371.309420054902</c:v>
                </c:pt>
                <c:pt idx="7950">
                  <c:v>36541.162748383897</c:v>
                </c:pt>
                <c:pt idx="7951">
                  <c:v>35022.575485916495</c:v>
                </c:pt>
                <c:pt idx="7952">
                  <c:v>35938.271912233802</c:v>
                </c:pt>
                <c:pt idx="7953">
                  <c:v>35783.911278908497</c:v>
                </c:pt>
                <c:pt idx="7954">
                  <c:v>38895.044265973098</c:v>
                </c:pt>
                <c:pt idx="7955">
                  <c:v>36693.958407254897</c:v>
                </c:pt>
                <c:pt idx="7956">
                  <c:v>37011.930793858803</c:v>
                </c:pt>
                <c:pt idx="7957">
                  <c:v>38204.819683276699</c:v>
                </c:pt>
                <c:pt idx="7958">
                  <c:v>39947.879461951903</c:v>
                </c:pt>
                <c:pt idx="7959">
                  <c:v>37182.596383889293</c:v>
                </c:pt>
                <c:pt idx="7960">
                  <c:v>39710.6804321339</c:v>
                </c:pt>
                <c:pt idx="7961">
                  <c:v>37088.146183860197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36349.339366109096</c:v>
                </c:pt>
                <c:pt idx="7965">
                  <c:v>44058.379777966606</c:v>
                </c:pt>
                <c:pt idx="7966">
                  <c:v>36533.732440810505</c:v>
                </c:pt>
                <c:pt idx="7967">
                  <c:v>35354.598574905103</c:v>
                </c:pt>
                <c:pt idx="7968">
                  <c:v>38629.369297856407</c:v>
                </c:pt>
                <c:pt idx="7969">
                  <c:v>37546.996462161296</c:v>
                </c:pt>
                <c:pt idx="7970">
                  <c:v>35526.438074897407</c:v>
                </c:pt>
                <c:pt idx="7971">
                  <c:v>34682.427523876497</c:v>
                </c:pt>
                <c:pt idx="7972">
                  <c:v>40243.436341342102</c:v>
                </c:pt>
                <c:pt idx="7973">
                  <c:v>36594.771818153102</c:v>
                </c:pt>
                <c:pt idx="7974">
                  <c:v>34338.733963757397</c:v>
                </c:pt>
                <c:pt idx="7975">
                  <c:v>36542.237149398105</c:v>
                </c:pt>
                <c:pt idx="7976">
                  <c:v>36156.041217878403</c:v>
                </c:pt>
                <c:pt idx="7977">
                  <c:v>36371.600517330604</c:v>
                </c:pt>
                <c:pt idx="7978">
                  <c:v>36028.436149120302</c:v>
                </c:pt>
                <c:pt idx="7979">
                  <c:v>38022.306468329298</c:v>
                </c:pt>
                <c:pt idx="7980">
                  <c:v>41032.367593249903</c:v>
                </c:pt>
                <c:pt idx="7981">
                  <c:v>39578.9962180289</c:v>
                </c:pt>
                <c:pt idx="7982">
                  <c:v>36742.801737030597</c:v>
                </c:pt>
                <c:pt idx="7983">
                  <c:v>35133.4692617689</c:v>
                </c:pt>
                <c:pt idx="7984">
                  <c:v>35341.908096969702</c:v>
                </c:pt>
                <c:pt idx="7985">
                  <c:v>41238.632324453705</c:v>
                </c:pt>
                <c:pt idx="7986">
                  <c:v>37354.906778710603</c:v>
                </c:pt>
                <c:pt idx="7987">
                  <c:v>38367.116144279003</c:v>
                </c:pt>
                <c:pt idx="7988">
                  <c:v>37249.076801671297</c:v>
                </c:pt>
                <c:pt idx="7989">
                  <c:v>35067.6193357304</c:v>
                </c:pt>
                <c:pt idx="7990">
                  <c:v>37750.957166374894</c:v>
                </c:pt>
                <c:pt idx="7991">
                  <c:v>38218.415777297298</c:v>
                </c:pt>
                <c:pt idx="7992">
                  <c:v>36196.046876172004</c:v>
                </c:pt>
                <c:pt idx="7993">
                  <c:v>39267.541370891297</c:v>
                </c:pt>
                <c:pt idx="7994">
                  <c:v>36420.215392131802</c:v>
                </c:pt>
                <c:pt idx="7995">
                  <c:v>39072.182040058004</c:v>
                </c:pt>
                <c:pt idx="7996">
                  <c:v>36773.806360593197</c:v>
                </c:pt>
                <c:pt idx="7997">
                  <c:v>36593.790127271597</c:v>
                </c:pt>
                <c:pt idx="7998">
                  <c:v>37652.6855382266</c:v>
                </c:pt>
                <c:pt idx="7999">
                  <c:v>39665.194259603304</c:v>
                </c:pt>
                <c:pt idx="8000">
                  <c:v>36032.316471922102</c:v>
                </c:pt>
                <c:pt idx="8001">
                  <c:v>34586.741176080104</c:v>
                </c:pt>
                <c:pt idx="8002">
                  <c:v>37330.983155041402</c:v>
                </c:pt>
                <c:pt idx="8003">
                  <c:v>35844.671638538595</c:v>
                </c:pt>
                <c:pt idx="8004">
                  <c:v>37121.503728006195</c:v>
                </c:pt>
                <c:pt idx="8005">
                  <c:v>39053.367711149695</c:v>
                </c:pt>
                <c:pt idx="8006">
                  <c:v>39255.944487983805</c:v>
                </c:pt>
                <c:pt idx="8007">
                  <c:v>36010.745333998195</c:v>
                </c:pt>
                <c:pt idx="8008">
                  <c:v>35137.597180854602</c:v>
                </c:pt>
                <c:pt idx="8009">
                  <c:v>37377.328608205804</c:v>
                </c:pt>
                <c:pt idx="8010">
                  <c:v>35181.167837774599</c:v>
                </c:pt>
                <c:pt idx="8011">
                  <c:v>36864.414783021901</c:v>
                </c:pt>
                <c:pt idx="8012">
                  <c:v>37117.602701311902</c:v>
                </c:pt>
                <c:pt idx="8013">
                  <c:v>38800.656476615695</c:v>
                </c:pt>
                <c:pt idx="8014">
                  <c:v>36703.766849531399</c:v>
                </c:pt>
                <c:pt idx="8015">
                  <c:v>36464.132481848195</c:v>
                </c:pt>
                <c:pt idx="8016">
                  <c:v>39525.127486692298</c:v>
                </c:pt>
                <c:pt idx="8017">
                  <c:v>36928.206548051297</c:v>
                </c:pt>
                <c:pt idx="8018">
                  <c:v>36062.874593729299</c:v>
                </c:pt>
                <c:pt idx="8019">
                  <c:v>35637.4828269141</c:v>
                </c:pt>
                <c:pt idx="8020">
                  <c:v>37182.334848184706</c:v>
                </c:pt>
                <c:pt idx="8021">
                  <c:v>35956.147421792804</c:v>
                </c:pt>
                <c:pt idx="8022">
                  <c:v>38317.156815616196</c:v>
                </c:pt>
                <c:pt idx="8023">
                  <c:v>38080.315447535402</c:v>
                </c:pt>
                <c:pt idx="8024">
                  <c:v>37213.205291544306</c:v>
                </c:pt>
                <c:pt idx="8025">
                  <c:v>36645.875521554502</c:v>
                </c:pt>
                <c:pt idx="8026">
                  <c:v>37603.273894339203</c:v>
                </c:pt>
                <c:pt idx="8027">
                  <c:v>39561.360519130394</c:v>
                </c:pt>
                <c:pt idx="8028">
                  <c:v>37708.700829698799</c:v>
                </c:pt>
                <c:pt idx="8029">
                  <c:v>37235.392649775298</c:v>
                </c:pt>
                <c:pt idx="8030">
                  <c:v>37439.441743181698</c:v>
                </c:pt>
                <c:pt idx="8031">
                  <c:v>37074.372049049496</c:v>
                </c:pt>
                <c:pt idx="8032">
                  <c:v>36169.037816874203</c:v>
                </c:pt>
                <c:pt idx="8033">
                  <c:v>39995.943187655095</c:v>
                </c:pt>
                <c:pt idx="8034">
                  <c:v>37078.355804923194</c:v>
                </c:pt>
                <c:pt idx="8035">
                  <c:v>38316.128682503608</c:v>
                </c:pt>
                <c:pt idx="8036">
                  <c:v>35591.137490805093</c:v>
                </c:pt>
                <c:pt idx="8037">
                  <c:v>35769.611175940598</c:v>
                </c:pt>
                <c:pt idx="8038">
                  <c:v>37098.352991986205</c:v>
                </c:pt>
                <c:pt idx="8039">
                  <c:v>42945.047558679296</c:v>
                </c:pt>
                <c:pt idx="8040">
                  <c:v>36116.832401861604</c:v>
                </c:pt>
                <c:pt idx="8041">
                  <c:v>35578.318239930697</c:v>
                </c:pt>
                <c:pt idx="8042">
                  <c:v>36828.230722203705</c:v>
                </c:pt>
                <c:pt idx="8043">
                  <c:v>36300.090978462998</c:v>
                </c:pt>
                <c:pt idx="8044">
                  <c:v>36504.213427514202</c:v>
                </c:pt>
                <c:pt idx="8045">
                  <c:v>38724.077946120204</c:v>
                </c:pt>
                <c:pt idx="8046">
                  <c:v>39063.840011944696</c:v>
                </c:pt>
                <c:pt idx="8047">
                  <c:v>36389.416964807402</c:v>
                </c:pt>
                <c:pt idx="8048">
                  <c:v>36611.196156622398</c:v>
                </c:pt>
                <c:pt idx="8049">
                  <c:v>36338.671612657003</c:v>
                </c:pt>
                <c:pt idx="8050">
                  <c:v>37238.4292732127</c:v>
                </c:pt>
                <c:pt idx="8051">
                  <c:v>37106.013199018598</c:v>
                </c:pt>
                <c:pt idx="8052">
                  <c:v>36545.782614680997</c:v>
                </c:pt>
                <c:pt idx="8053">
                  <c:v>37820.782062571197</c:v>
                </c:pt>
                <c:pt idx="8054">
                  <c:v>36147.050313222004</c:v>
                </c:pt>
                <c:pt idx="8055">
                  <c:v>37161.437663967401</c:v>
                </c:pt>
                <c:pt idx="8056">
                  <c:v>35861.823838669196</c:v>
                </c:pt>
                <c:pt idx="8057">
                  <c:v>34309.182773823195</c:v>
                </c:pt>
                <c:pt idx="8058">
                  <c:v>38384.645851538698</c:v>
                </c:pt>
                <c:pt idx="8059">
                  <c:v>37489.900329762502</c:v>
                </c:pt>
                <c:pt idx="8060">
                  <c:v>35263.233924901499</c:v>
                </c:pt>
                <c:pt idx="8061">
                  <c:v>35889.851435570599</c:v>
                </c:pt>
                <c:pt idx="8062">
                  <c:v>38056.067353507402</c:v>
                </c:pt>
                <c:pt idx="8063">
                  <c:v>34967.583434849897</c:v>
                </c:pt>
                <c:pt idx="8064">
                  <c:v>37439.238122814502</c:v>
                </c:pt>
                <c:pt idx="8065">
                  <c:v>37246.056417136097</c:v>
                </c:pt>
                <c:pt idx="8066">
                  <c:v>36616.496458638096</c:v>
                </c:pt>
                <c:pt idx="8067">
                  <c:v>35864.449611586097</c:v>
                </c:pt>
                <c:pt idx="8068">
                  <c:v>36111.457162175895</c:v>
                </c:pt>
                <c:pt idx="8069">
                  <c:v>36464.515670361696</c:v>
                </c:pt>
                <c:pt idx="8070">
                  <c:v>36884.025520831696</c:v>
                </c:pt>
                <c:pt idx="8071">
                  <c:v>37771.724143889805</c:v>
                </c:pt>
                <c:pt idx="8072">
                  <c:v>37343.126910122199</c:v>
                </c:pt>
                <c:pt idx="8073">
                  <c:v>38129.847542335003</c:v>
                </c:pt>
                <c:pt idx="8074">
                  <c:v>36676.459665215298</c:v>
                </c:pt>
                <c:pt idx="8075">
                  <c:v>38919.463531063098</c:v>
                </c:pt>
                <c:pt idx="8076">
                  <c:v>36163.508865678406</c:v>
                </c:pt>
                <c:pt idx="8077">
                  <c:v>41347.4607771683</c:v>
                </c:pt>
                <c:pt idx="8078">
                  <c:v>39224.714777572604</c:v>
                </c:pt>
                <c:pt idx="8079">
                  <c:v>37782.825896785405</c:v>
                </c:pt>
                <c:pt idx="8080">
                  <c:v>36745.652112568401</c:v>
                </c:pt>
                <c:pt idx="8081">
                  <c:v>34256.343238163696</c:v>
                </c:pt>
                <c:pt idx="8082">
                  <c:v>37100.2964471698</c:v>
                </c:pt>
                <c:pt idx="8083">
                  <c:v>35391.957300645503</c:v>
                </c:pt>
                <c:pt idx="8084">
                  <c:v>34802.483834170598</c:v>
                </c:pt>
                <c:pt idx="8085">
                  <c:v>37932.390419803996</c:v>
                </c:pt>
                <c:pt idx="8086">
                  <c:v>42947.894645409295</c:v>
                </c:pt>
                <c:pt idx="8087">
                  <c:v>35724.315338160399</c:v>
                </c:pt>
                <c:pt idx="8088">
                  <c:v>35370.155605364504</c:v>
                </c:pt>
                <c:pt idx="8089">
                  <c:v>35802.897110537699</c:v>
                </c:pt>
                <c:pt idx="8090">
                  <c:v>38018.426357506898</c:v>
                </c:pt>
                <c:pt idx="8091">
                  <c:v>36865.115563384403</c:v>
                </c:pt>
                <c:pt idx="8092">
                  <c:v>34874.068841041699</c:v>
                </c:pt>
                <c:pt idx="8093">
                  <c:v>36153.403084729696</c:v>
                </c:pt>
                <c:pt idx="8094">
                  <c:v>37180.878883973593</c:v>
                </c:pt>
                <c:pt idx="8095">
                  <c:v>37570.141832829002</c:v>
                </c:pt>
                <c:pt idx="8096">
                  <c:v>35587.954824543995</c:v>
                </c:pt>
                <c:pt idx="8097">
                  <c:v>37602.684259959598</c:v>
                </c:pt>
                <c:pt idx="8098">
                  <c:v>35051.615179312197</c:v>
                </c:pt>
                <c:pt idx="8099">
                  <c:v>36740.597088736104</c:v>
                </c:pt>
                <c:pt idx="8100">
                  <c:v>35412.640085646708</c:v>
                </c:pt>
                <c:pt idx="8101">
                  <c:v>38628.638098918498</c:v>
                </c:pt>
                <c:pt idx="8102">
                  <c:v>36011.288503581105</c:v>
                </c:pt>
                <c:pt idx="8103">
                  <c:v>36233.3192865483</c:v>
                </c:pt>
                <c:pt idx="8104">
                  <c:v>36256.491623824302</c:v>
                </c:pt>
                <c:pt idx="8105">
                  <c:v>34729.748337768295</c:v>
                </c:pt>
                <c:pt idx="8106">
                  <c:v>35490.127111206399</c:v>
                </c:pt>
                <c:pt idx="8107">
                  <c:v>36099.914130540099</c:v>
                </c:pt>
                <c:pt idx="8108">
                  <c:v>37889.899396767301</c:v>
                </c:pt>
                <c:pt idx="8109">
                  <c:v>37768.880776970298</c:v>
                </c:pt>
                <c:pt idx="8110">
                  <c:v>37294.145316955997</c:v>
                </c:pt>
                <c:pt idx="8111">
                  <c:v>37043.725618688899</c:v>
                </c:pt>
                <c:pt idx="8112">
                  <c:v>36220.261530488599</c:v>
                </c:pt>
                <c:pt idx="8113">
                  <c:v>36943.923957349994</c:v>
                </c:pt>
                <c:pt idx="8114">
                  <c:v>36892.791319560703</c:v>
                </c:pt>
                <c:pt idx="8115">
                  <c:v>36893.687853910997</c:v>
                </c:pt>
                <c:pt idx="8116">
                  <c:v>36940.922064781305</c:v>
                </c:pt>
                <c:pt idx="8117">
                  <c:v>36481.229183415402</c:v>
                </c:pt>
                <c:pt idx="8118">
                  <c:v>42428.461909006495</c:v>
                </c:pt>
                <c:pt idx="8119">
                  <c:v>36509.492039471799</c:v>
                </c:pt>
                <c:pt idx="8120">
                  <c:v>37541.9885520854</c:v>
                </c:pt>
                <c:pt idx="8121">
                  <c:v>37722.924980600394</c:v>
                </c:pt>
                <c:pt idx="8122">
                  <c:v>36878.665501924501</c:v>
                </c:pt>
                <c:pt idx="8123">
                  <c:v>36655.553035716293</c:v>
                </c:pt>
                <c:pt idx="8124">
                  <c:v>34855.388810572898</c:v>
                </c:pt>
                <c:pt idx="8125">
                  <c:v>36025.123028003596</c:v>
                </c:pt>
                <c:pt idx="8126">
                  <c:v>40264.2999495572</c:v>
                </c:pt>
                <c:pt idx="8127">
                  <c:v>37612.388000528998</c:v>
                </c:pt>
                <c:pt idx="8128">
                  <c:v>36725.719091644307</c:v>
                </c:pt>
                <c:pt idx="8129">
                  <c:v>38585.061323176</c:v>
                </c:pt>
                <c:pt idx="8130">
                  <c:v>38733.734261960803</c:v>
                </c:pt>
                <c:pt idx="8131">
                  <c:v>37542.1519264159</c:v>
                </c:pt>
                <c:pt idx="8132">
                  <c:v>35346.999680663401</c:v>
                </c:pt>
                <c:pt idx="8133">
                  <c:v>34693.983799914204</c:v>
                </c:pt>
                <c:pt idx="8134">
                  <c:v>37722.845118803503</c:v>
                </c:pt>
                <c:pt idx="8135">
                  <c:v>36185.902045346505</c:v>
                </c:pt>
                <c:pt idx="8136">
                  <c:v>37606.919712303395</c:v>
                </c:pt>
                <c:pt idx="8137">
                  <c:v>39014.700646074198</c:v>
                </c:pt>
                <c:pt idx="8138">
                  <c:v>37256.882663291704</c:v>
                </c:pt>
                <c:pt idx="8139">
                  <c:v>37777.802804505103</c:v>
                </c:pt>
                <c:pt idx="8140">
                  <c:v>36309.339576940103</c:v>
                </c:pt>
                <c:pt idx="8141">
                  <c:v>34831.144566686504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37594.314782384303</c:v>
                </c:pt>
                <c:pt idx="8146">
                  <c:v>36883.114735954703</c:v>
                </c:pt>
                <c:pt idx="8147">
                  <c:v>36684.142222603201</c:v>
                </c:pt>
                <c:pt idx="8148">
                  <c:v>38643.746289267699</c:v>
                </c:pt>
                <c:pt idx="8149">
                  <c:v>36625.656855909896</c:v>
                </c:pt>
                <c:pt idx="8150">
                  <c:v>36220.789804494605</c:v>
                </c:pt>
                <c:pt idx="8151">
                  <c:v>38483.848282405903</c:v>
                </c:pt>
                <c:pt idx="8152">
                  <c:v>36443.413658880803</c:v>
                </c:pt>
                <c:pt idx="8153">
                  <c:v>37105.670030811205</c:v>
                </c:pt>
                <c:pt idx="8154">
                  <c:v>36719.387061922498</c:v>
                </c:pt>
                <c:pt idx="8155">
                  <c:v>37419.567548706298</c:v>
                </c:pt>
                <c:pt idx="8156">
                  <c:v>40185.283412747493</c:v>
                </c:pt>
                <c:pt idx="8157">
                  <c:v>35391.881359654202</c:v>
                </c:pt>
                <c:pt idx="8158">
                  <c:v>37703.254817115601</c:v>
                </c:pt>
                <c:pt idx="8159">
                  <c:v>34794.5249072968</c:v>
                </c:pt>
                <c:pt idx="8160">
                  <c:v>34661.339340902996</c:v>
                </c:pt>
                <c:pt idx="8161">
                  <c:v>37992.9338913721</c:v>
                </c:pt>
                <c:pt idx="8162">
                  <c:v>37133.628129997698</c:v>
                </c:pt>
                <c:pt idx="8163">
                  <c:v>38726.709623041097</c:v>
                </c:pt>
                <c:pt idx="8164">
                  <c:v>37177.326915503705</c:v>
                </c:pt>
                <c:pt idx="8165">
                  <c:v>34798.154060485198</c:v>
                </c:pt>
                <c:pt idx="8166">
                  <c:v>34994.369311121598</c:v>
                </c:pt>
                <c:pt idx="8167">
                  <c:v>39758.601452332601</c:v>
                </c:pt>
                <c:pt idx="8168">
                  <c:v>36747.836977591898</c:v>
                </c:pt>
                <c:pt idx="8169">
                  <c:v>39038.987444623497</c:v>
                </c:pt>
                <c:pt idx="8170">
                  <c:v>34434.902331234502</c:v>
                </c:pt>
                <c:pt idx="8171">
                  <c:v>35161.981548705298</c:v>
                </c:pt>
                <c:pt idx="8172">
                  <c:v>36897.856324686101</c:v>
                </c:pt>
                <c:pt idx="8173">
                  <c:v>39212.779291990104</c:v>
                </c:pt>
                <c:pt idx="8174">
                  <c:v>41043.207468523105</c:v>
                </c:pt>
                <c:pt idx="8175">
                  <c:v>36241.099102969303</c:v>
                </c:pt>
                <c:pt idx="8176">
                  <c:v>37462.466708809196</c:v>
                </c:pt>
                <c:pt idx="8177">
                  <c:v>36370.894605066598</c:v>
                </c:pt>
                <c:pt idx="8178">
                  <c:v>36965.746077754302</c:v>
                </c:pt>
                <c:pt idx="8179">
                  <c:v>37773.053679433695</c:v>
                </c:pt>
                <c:pt idx="8180">
                  <c:v>35259.387757009797</c:v>
                </c:pt>
                <c:pt idx="8181">
                  <c:v>39500.822297360195</c:v>
                </c:pt>
                <c:pt idx="8182">
                  <c:v>35036.377607127099</c:v>
                </c:pt>
                <c:pt idx="8183">
                  <c:v>40017.863922988305</c:v>
                </c:pt>
                <c:pt idx="8184">
                  <c:v>37910.223740286398</c:v>
                </c:pt>
                <c:pt idx="8185">
                  <c:v>35631.549405940605</c:v>
                </c:pt>
                <c:pt idx="8186">
                  <c:v>37254.703889979297</c:v>
                </c:pt>
                <c:pt idx="8187">
                  <c:v>38929.6714869356</c:v>
                </c:pt>
                <c:pt idx="8188">
                  <c:v>37130.289924394296</c:v>
                </c:pt>
                <c:pt idx="8189">
                  <c:v>35328.957681272499</c:v>
                </c:pt>
                <c:pt idx="8190">
                  <c:v>38408.681835163196</c:v>
                </c:pt>
                <c:pt idx="8191">
                  <c:v>38441.477538200998</c:v>
                </c:pt>
                <c:pt idx="8192">
                  <c:v>37743.3048971198</c:v>
                </c:pt>
                <c:pt idx="8193">
                  <c:v>37990.688181763602</c:v>
                </c:pt>
                <c:pt idx="8194">
                  <c:v>38085.172907914697</c:v>
                </c:pt>
                <c:pt idx="8195">
                  <c:v>36370.920664431098</c:v>
                </c:pt>
                <c:pt idx="8196">
                  <c:v>35256.505834423602</c:v>
                </c:pt>
                <c:pt idx="8197">
                  <c:v>39330.933787865695</c:v>
                </c:pt>
                <c:pt idx="8198">
                  <c:v>35894.110613985598</c:v>
                </c:pt>
                <c:pt idx="8199">
                  <c:v>37251.2725759104</c:v>
                </c:pt>
                <c:pt idx="8200">
                  <c:v>35665.861137995395</c:v>
                </c:pt>
                <c:pt idx="8201">
                  <c:v>39735.596841364997</c:v>
                </c:pt>
                <c:pt idx="8202">
                  <c:v>38473.5346943767</c:v>
                </c:pt>
                <c:pt idx="8203">
                  <c:v>35982.899315144299</c:v>
                </c:pt>
                <c:pt idx="8204">
                  <c:v>38538.854674285103</c:v>
                </c:pt>
                <c:pt idx="8205">
                  <c:v>34752.907296984697</c:v>
                </c:pt>
                <c:pt idx="8206">
                  <c:v>38026.677628470105</c:v>
                </c:pt>
                <c:pt idx="8207">
                  <c:v>38966.105474178403</c:v>
                </c:pt>
                <c:pt idx="8208">
                  <c:v>36500.775262590803</c:v>
                </c:pt>
                <c:pt idx="8209">
                  <c:v>38976.635102890607</c:v>
                </c:pt>
                <c:pt idx="8210">
                  <c:v>39077.844800879306</c:v>
                </c:pt>
                <c:pt idx="8211">
                  <c:v>39376.444748447902</c:v>
                </c:pt>
                <c:pt idx="8212">
                  <c:v>34868.264747790497</c:v>
                </c:pt>
                <c:pt idx="8213">
                  <c:v>38925.470484116799</c:v>
                </c:pt>
                <c:pt idx="8214">
                  <c:v>37231.862595099003</c:v>
                </c:pt>
                <c:pt idx="8215">
                  <c:v>35148.031474875606</c:v>
                </c:pt>
                <c:pt idx="8216">
                  <c:v>39375.439317877805</c:v>
                </c:pt>
                <c:pt idx="8217">
                  <c:v>36495.031495321098</c:v>
                </c:pt>
                <c:pt idx="8218">
                  <c:v>37657.913005247698</c:v>
                </c:pt>
                <c:pt idx="8219">
                  <c:v>38962.944262041507</c:v>
                </c:pt>
                <c:pt idx="8220">
                  <c:v>35834.065234576599</c:v>
                </c:pt>
                <c:pt idx="8221">
                  <c:v>39613.135319516099</c:v>
                </c:pt>
                <c:pt idx="8222">
                  <c:v>35418.029326044401</c:v>
                </c:pt>
                <c:pt idx="8223">
                  <c:v>37880.651387064099</c:v>
                </c:pt>
                <c:pt idx="8224">
                  <c:v>42141.886292372306</c:v>
                </c:pt>
                <c:pt idx="8225">
                  <c:v>35200.502640841994</c:v>
                </c:pt>
                <c:pt idx="8226">
                  <c:v>36545.319180817503</c:v>
                </c:pt>
                <c:pt idx="8227">
                  <c:v>34419.8597041045</c:v>
                </c:pt>
                <c:pt idx="8228">
                  <c:v>38465.011950471002</c:v>
                </c:pt>
                <c:pt idx="8229">
                  <c:v>35540.2704941954</c:v>
                </c:pt>
                <c:pt idx="8230">
                  <c:v>37715.618784805301</c:v>
                </c:pt>
                <c:pt idx="8231">
                  <c:v>36918.6103456329</c:v>
                </c:pt>
                <c:pt idx="8232">
                  <c:v>37502.423046810698</c:v>
                </c:pt>
                <c:pt idx="8233">
                  <c:v>38829.989654414399</c:v>
                </c:pt>
                <c:pt idx="8234">
                  <c:v>38448.483906950903</c:v>
                </c:pt>
                <c:pt idx="8235">
                  <c:v>39236.820057912395</c:v>
                </c:pt>
                <c:pt idx="8236">
                  <c:v>36638.871657730691</c:v>
                </c:pt>
                <c:pt idx="8237">
                  <c:v>36145.824174660302</c:v>
                </c:pt>
                <c:pt idx="8238">
                  <c:v>36152.784852392098</c:v>
                </c:pt>
                <c:pt idx="8239">
                  <c:v>36502.697698678799</c:v>
                </c:pt>
                <c:pt idx="8240">
                  <c:v>38558.633255213703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38485.409049927803</c:v>
                </c:pt>
                <c:pt idx="8245">
                  <c:v>37554.375690203298</c:v>
                </c:pt>
                <c:pt idx="8246">
                  <c:v>35629.564941659104</c:v>
                </c:pt>
                <c:pt idx="8247">
                  <c:v>37258.997480613805</c:v>
                </c:pt>
                <c:pt idx="8248">
                  <c:v>35417.486583417995</c:v>
                </c:pt>
                <c:pt idx="8249">
                  <c:v>36595.861679624897</c:v>
                </c:pt>
                <c:pt idx="8250">
                  <c:v>36069.257251772899</c:v>
                </c:pt>
                <c:pt idx="8251">
                  <c:v>38312.337739899798</c:v>
                </c:pt>
                <c:pt idx="8252">
                  <c:v>37253.742969905696</c:v>
                </c:pt>
                <c:pt idx="8253">
                  <c:v>40667.193270351097</c:v>
                </c:pt>
                <c:pt idx="8254">
                  <c:v>36373.800251720997</c:v>
                </c:pt>
                <c:pt idx="8255">
                  <c:v>37737.138979764102</c:v>
                </c:pt>
                <c:pt idx="8256">
                  <c:v>34851.033386681302</c:v>
                </c:pt>
                <c:pt idx="8257">
                  <c:v>35549.972968668997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36185.767572828598</c:v>
                </c:pt>
                <c:pt idx="8261">
                  <c:v>39209.2991619561</c:v>
                </c:pt>
                <c:pt idx="8262">
                  <c:v>36813.532552362594</c:v>
                </c:pt>
                <c:pt idx="8263">
                  <c:v>36059.967341185504</c:v>
                </c:pt>
                <c:pt idx="8264">
                  <c:v>38175.949964938402</c:v>
                </c:pt>
                <c:pt idx="8265">
                  <c:v>38052.708686048099</c:v>
                </c:pt>
                <c:pt idx="8266">
                  <c:v>37297.767165764206</c:v>
                </c:pt>
                <c:pt idx="8267">
                  <c:v>36713.5711455696</c:v>
                </c:pt>
                <c:pt idx="8268">
                  <c:v>38485.721451451398</c:v>
                </c:pt>
                <c:pt idx="8269">
                  <c:v>37020.637088076794</c:v>
                </c:pt>
                <c:pt idx="8270">
                  <c:v>37530.708407213999</c:v>
                </c:pt>
                <c:pt idx="8271">
                  <c:v>37169.985393088195</c:v>
                </c:pt>
                <c:pt idx="8272">
                  <c:v>37585.665498241004</c:v>
                </c:pt>
                <c:pt idx="8273">
                  <c:v>36886.757210519398</c:v>
                </c:pt>
                <c:pt idx="8274">
                  <c:v>39515.867315408308</c:v>
                </c:pt>
                <c:pt idx="8275">
                  <c:v>38032.375082514904</c:v>
                </c:pt>
                <c:pt idx="8276">
                  <c:v>34726.3928543082</c:v>
                </c:pt>
                <c:pt idx="8277">
                  <c:v>35498.549402715202</c:v>
                </c:pt>
                <c:pt idx="8278">
                  <c:v>38393.622085742601</c:v>
                </c:pt>
                <c:pt idx="8279">
                  <c:v>34670.609991663805</c:v>
                </c:pt>
                <c:pt idx="8280">
                  <c:v>35726.921866979203</c:v>
                </c:pt>
                <c:pt idx="8281">
                  <c:v>36891.158856888404</c:v>
                </c:pt>
                <c:pt idx="8282">
                  <c:v>39525.575530554095</c:v>
                </c:pt>
                <c:pt idx="8283">
                  <c:v>38914.990989902595</c:v>
                </c:pt>
                <c:pt idx="8284">
                  <c:v>39175.221913917201</c:v>
                </c:pt>
                <c:pt idx="8285">
                  <c:v>36443.810736687403</c:v>
                </c:pt>
                <c:pt idx="8286">
                  <c:v>39269.579141447903</c:v>
                </c:pt>
                <c:pt idx="8287">
                  <c:v>38516.2558733763</c:v>
                </c:pt>
                <c:pt idx="8288">
                  <c:v>36752.982516704302</c:v>
                </c:pt>
                <c:pt idx="8289">
                  <c:v>34617.769068585199</c:v>
                </c:pt>
                <c:pt idx="8290">
                  <c:v>36708.407417798902</c:v>
                </c:pt>
                <c:pt idx="8291">
                  <c:v>36672.264469862697</c:v>
                </c:pt>
                <c:pt idx="8292">
                  <c:v>42815.171837038404</c:v>
                </c:pt>
                <c:pt idx="8293">
                  <c:v>35339.601587562604</c:v>
                </c:pt>
                <c:pt idx="8294">
                  <c:v>36968.807275566098</c:v>
                </c:pt>
                <c:pt idx="8295">
                  <c:v>35339.544919838401</c:v>
                </c:pt>
                <c:pt idx="8296">
                  <c:v>36508.118724750202</c:v>
                </c:pt>
                <c:pt idx="8297">
                  <c:v>43417.711034128108</c:v>
                </c:pt>
                <c:pt idx="8298">
                  <c:v>38629.771173749301</c:v>
                </c:pt>
                <c:pt idx="8299">
                  <c:v>35455.134457387205</c:v>
                </c:pt>
                <c:pt idx="8300">
                  <c:v>35385.647428986995</c:v>
                </c:pt>
                <c:pt idx="8301">
                  <c:v>38218.697395664305</c:v>
                </c:pt>
                <c:pt idx="8302">
                  <c:v>37714.163998576201</c:v>
                </c:pt>
                <c:pt idx="8303">
                  <c:v>37481.506003369999</c:v>
                </c:pt>
                <c:pt idx="8304">
                  <c:v>36558.732955093998</c:v>
                </c:pt>
                <c:pt idx="8305">
                  <c:v>38221.704130484301</c:v>
                </c:pt>
                <c:pt idx="8306">
                  <c:v>40144.554470657604</c:v>
                </c:pt>
                <c:pt idx="8307">
                  <c:v>38635.126008318002</c:v>
                </c:pt>
                <c:pt idx="8308">
                  <c:v>36522.058660835304</c:v>
                </c:pt>
                <c:pt idx="8309">
                  <c:v>35916.004239845701</c:v>
                </c:pt>
                <c:pt idx="8310">
                  <c:v>35487.5722009155</c:v>
                </c:pt>
                <c:pt idx="8311">
                  <c:v>38824.623465966601</c:v>
                </c:pt>
                <c:pt idx="8312">
                  <c:v>37561.158771438801</c:v>
                </c:pt>
                <c:pt idx="8313">
                  <c:v>37615.177096318104</c:v>
                </c:pt>
                <c:pt idx="8314">
                  <c:v>39044.817612736297</c:v>
                </c:pt>
                <c:pt idx="8315">
                  <c:v>36242.313107227601</c:v>
                </c:pt>
                <c:pt idx="8316">
                  <c:v>35143.412065663797</c:v>
                </c:pt>
                <c:pt idx="8317">
                  <c:v>33554.052752393698</c:v>
                </c:pt>
                <c:pt idx="8318">
                  <c:v>37808.454215909798</c:v>
                </c:pt>
                <c:pt idx="8319">
                  <c:v>37171.9758646275</c:v>
                </c:pt>
                <c:pt idx="8320">
                  <c:v>35847.790630998003</c:v>
                </c:pt>
                <c:pt idx="8321">
                  <c:v>37418.031251109103</c:v>
                </c:pt>
                <c:pt idx="8322">
                  <c:v>38472.635297804503</c:v>
                </c:pt>
                <c:pt idx="8323">
                  <c:v>35895.324468693201</c:v>
                </c:pt>
                <c:pt idx="8324">
                  <c:v>37574.660539149001</c:v>
                </c:pt>
                <c:pt idx="8325">
                  <c:v>36757.124224657207</c:v>
                </c:pt>
                <c:pt idx="8326">
                  <c:v>38724.553388011802</c:v>
                </c:pt>
                <c:pt idx="8327">
                  <c:v>37555.893146560396</c:v>
                </c:pt>
                <c:pt idx="8328">
                  <c:v>36252.178496552297</c:v>
                </c:pt>
                <c:pt idx="8329">
                  <c:v>35337.2550095099</c:v>
                </c:pt>
                <c:pt idx="8330">
                  <c:v>37905.758169552704</c:v>
                </c:pt>
                <c:pt idx="8331">
                  <c:v>35401.100420255701</c:v>
                </c:pt>
                <c:pt idx="8332">
                  <c:v>38701.5530204143</c:v>
                </c:pt>
                <c:pt idx="8333">
                  <c:v>35385.643229167697</c:v>
                </c:pt>
                <c:pt idx="8334">
                  <c:v>35904.374662061906</c:v>
                </c:pt>
                <c:pt idx="8335">
                  <c:v>37687.356776535598</c:v>
                </c:pt>
                <c:pt idx="8336">
                  <c:v>36733.377454943802</c:v>
                </c:pt>
                <c:pt idx="8337">
                  <c:v>36401.864135186901</c:v>
                </c:pt>
                <c:pt idx="8338">
                  <c:v>35611.3239578512</c:v>
                </c:pt>
                <c:pt idx="8339">
                  <c:v>36856.101545301295</c:v>
                </c:pt>
                <c:pt idx="8340">
                  <c:v>35985.130491181306</c:v>
                </c:pt>
                <c:pt idx="8341">
                  <c:v>37743.104718800401</c:v>
                </c:pt>
                <c:pt idx="8342">
                  <c:v>41862.771955778204</c:v>
                </c:pt>
                <c:pt idx="8343">
                  <c:v>38349.998076718999</c:v>
                </c:pt>
                <c:pt idx="8344">
                  <c:v>40040.5997739905</c:v>
                </c:pt>
                <c:pt idx="8345">
                  <c:v>39192.461959069406</c:v>
                </c:pt>
                <c:pt idx="8346">
                  <c:v>37771.839505545198</c:v>
                </c:pt>
                <c:pt idx="8347">
                  <c:v>36985.989892151301</c:v>
                </c:pt>
                <c:pt idx="8348">
                  <c:v>38748.5960092971</c:v>
                </c:pt>
                <c:pt idx="8349">
                  <c:v>36354.943458582595</c:v>
                </c:pt>
                <c:pt idx="8350">
                  <c:v>35175.509126020799</c:v>
                </c:pt>
                <c:pt idx="8351">
                  <c:v>36407.1261355631</c:v>
                </c:pt>
                <c:pt idx="8352">
                  <c:v>38883.864627610499</c:v>
                </c:pt>
                <c:pt idx="8353">
                  <c:v>38619.819368095195</c:v>
                </c:pt>
                <c:pt idx="8354">
                  <c:v>37429.073601732402</c:v>
                </c:pt>
                <c:pt idx="8355">
                  <c:v>36433.083985740101</c:v>
                </c:pt>
                <c:pt idx="8356">
                  <c:v>34945.323094690903</c:v>
                </c:pt>
                <c:pt idx="8357">
                  <c:v>34465.250203432399</c:v>
                </c:pt>
                <c:pt idx="8358">
                  <c:v>36138.044401642401</c:v>
                </c:pt>
                <c:pt idx="8359">
                  <c:v>35248.164153219201</c:v>
                </c:pt>
                <c:pt idx="8360">
                  <c:v>38101.568472084502</c:v>
                </c:pt>
                <c:pt idx="8361">
                  <c:v>36644.504372081996</c:v>
                </c:pt>
                <c:pt idx="8362">
                  <c:v>38299.437553375203</c:v>
                </c:pt>
                <c:pt idx="8363">
                  <c:v>38744.052971000703</c:v>
                </c:pt>
                <c:pt idx="8364">
                  <c:v>38804.269251563295</c:v>
                </c:pt>
                <c:pt idx="8365">
                  <c:v>36350.484932652296</c:v>
                </c:pt>
                <c:pt idx="8366">
                  <c:v>38749.951232747495</c:v>
                </c:pt>
                <c:pt idx="8367">
                  <c:v>37996.376555376308</c:v>
                </c:pt>
                <c:pt idx="8368">
                  <c:v>36769.745186030501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34247.239259731403</c:v>
                </c:pt>
                <c:pt idx="8372">
                  <c:v>35726.582248766601</c:v>
                </c:pt>
                <c:pt idx="8373">
                  <c:v>36808.066561973697</c:v>
                </c:pt>
                <c:pt idx="8374">
                  <c:v>35209.285075412394</c:v>
                </c:pt>
                <c:pt idx="8375">
                  <c:v>36298.375034486104</c:v>
                </c:pt>
                <c:pt idx="8376">
                  <c:v>37752.044562630101</c:v>
                </c:pt>
                <c:pt idx="8377">
                  <c:v>41462.909353955401</c:v>
                </c:pt>
                <c:pt idx="8378">
                  <c:v>38608.5145441485</c:v>
                </c:pt>
                <c:pt idx="8379">
                  <c:v>35467.566708492304</c:v>
                </c:pt>
                <c:pt idx="8380">
                  <c:v>35444.3935833902</c:v>
                </c:pt>
                <c:pt idx="8381">
                  <c:v>40984.457687075403</c:v>
                </c:pt>
                <c:pt idx="8382">
                  <c:v>37966.787504867098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35904.112386816705</c:v>
                </c:pt>
                <c:pt idx="8386">
                  <c:v>38262.2308368058</c:v>
                </c:pt>
                <c:pt idx="8387">
                  <c:v>35755.090518681798</c:v>
                </c:pt>
                <c:pt idx="8388">
                  <c:v>37314.561298313201</c:v>
                </c:pt>
                <c:pt idx="8389">
                  <c:v>35491.357312526998</c:v>
                </c:pt>
                <c:pt idx="8390">
                  <c:v>37114.634715676904</c:v>
                </c:pt>
                <c:pt idx="8391">
                  <c:v>36300.404608485595</c:v>
                </c:pt>
                <c:pt idx="8392">
                  <c:v>36348.7227471718</c:v>
                </c:pt>
                <c:pt idx="8393">
                  <c:v>38771.072625775501</c:v>
                </c:pt>
                <c:pt idx="8394">
                  <c:v>37568.368845044701</c:v>
                </c:pt>
                <c:pt idx="8395">
                  <c:v>34938.2322610599</c:v>
                </c:pt>
                <c:pt idx="8396">
                  <c:v>36735.124803565799</c:v>
                </c:pt>
                <c:pt idx="8397">
                  <c:v>36557.9506966685</c:v>
                </c:pt>
                <c:pt idx="8398">
                  <c:v>34911.482386024996</c:v>
                </c:pt>
                <c:pt idx="8399">
                  <c:v>37805.347704071595</c:v>
                </c:pt>
                <c:pt idx="8400">
                  <c:v>34486.277795767404</c:v>
                </c:pt>
                <c:pt idx="8401">
                  <c:v>36522.675952471807</c:v>
                </c:pt>
                <c:pt idx="8402">
                  <c:v>36391.133314295701</c:v>
                </c:pt>
                <c:pt idx="8403">
                  <c:v>37611.725814500605</c:v>
                </c:pt>
                <c:pt idx="8404">
                  <c:v>37308.3644866998</c:v>
                </c:pt>
                <c:pt idx="8405">
                  <c:v>37630.105253097703</c:v>
                </c:pt>
                <c:pt idx="8406">
                  <c:v>37452.489237915201</c:v>
                </c:pt>
                <c:pt idx="8407">
                  <c:v>35483.358410068598</c:v>
                </c:pt>
                <c:pt idx="8408">
                  <c:v>40783.893204644104</c:v>
                </c:pt>
                <c:pt idx="8409">
                  <c:v>37115.519486264297</c:v>
                </c:pt>
                <c:pt idx="8410">
                  <c:v>36199.409767873396</c:v>
                </c:pt>
                <c:pt idx="8411">
                  <c:v>35979.161165663405</c:v>
                </c:pt>
                <c:pt idx="8412">
                  <c:v>36852.284022246298</c:v>
                </c:pt>
                <c:pt idx="8413">
                  <c:v>35203.658539517302</c:v>
                </c:pt>
                <c:pt idx="8414">
                  <c:v>35913.497121956701</c:v>
                </c:pt>
                <c:pt idx="8415">
                  <c:v>38809.567830563297</c:v>
                </c:pt>
                <c:pt idx="8416">
                  <c:v>36447.973997659792</c:v>
                </c:pt>
                <c:pt idx="8417">
                  <c:v>37080.565665165195</c:v>
                </c:pt>
                <c:pt idx="8418">
                  <c:v>38861.949273769103</c:v>
                </c:pt>
                <c:pt idx="8419">
                  <c:v>34808.581943422701</c:v>
                </c:pt>
                <c:pt idx="8420">
                  <c:v>38295.415045841903</c:v>
                </c:pt>
                <c:pt idx="8421">
                  <c:v>35755.952048948202</c:v>
                </c:pt>
                <c:pt idx="8422">
                  <c:v>38038.408274171103</c:v>
                </c:pt>
                <c:pt idx="8423">
                  <c:v>36625.686457638702</c:v>
                </c:pt>
                <c:pt idx="8424">
                  <c:v>35310.728940086796</c:v>
                </c:pt>
                <c:pt idx="8425">
                  <c:v>38036.807953374104</c:v>
                </c:pt>
                <c:pt idx="8426">
                  <c:v>35299.7022138467</c:v>
                </c:pt>
                <c:pt idx="8427">
                  <c:v>37233.542652138698</c:v>
                </c:pt>
                <c:pt idx="8428">
                  <c:v>39143.544844626595</c:v>
                </c:pt>
                <c:pt idx="8429">
                  <c:v>37758.385052470301</c:v>
                </c:pt>
                <c:pt idx="8430">
                  <c:v>38209.233919731894</c:v>
                </c:pt>
                <c:pt idx="8431">
                  <c:v>36938.446278031901</c:v>
                </c:pt>
                <c:pt idx="8432">
                  <c:v>36017.060873083603</c:v>
                </c:pt>
                <c:pt idx="8433">
                  <c:v>38173.468706425097</c:v>
                </c:pt>
                <c:pt idx="8434">
                  <c:v>38574.054974870196</c:v>
                </c:pt>
                <c:pt idx="8435">
                  <c:v>38378.186024084498</c:v>
                </c:pt>
                <c:pt idx="8436">
                  <c:v>37820.658200894701</c:v>
                </c:pt>
                <c:pt idx="8437">
                  <c:v>37510.674044351203</c:v>
                </c:pt>
                <c:pt idx="8438">
                  <c:v>35713.432568345597</c:v>
                </c:pt>
                <c:pt idx="8439">
                  <c:v>40542.227662924997</c:v>
                </c:pt>
                <c:pt idx="8440">
                  <c:v>36274.152252102402</c:v>
                </c:pt>
                <c:pt idx="8441">
                  <c:v>37025.235143725899</c:v>
                </c:pt>
                <c:pt idx="8442">
                  <c:v>37379.924999083392</c:v>
                </c:pt>
                <c:pt idx="8443">
                  <c:v>36995.067512138907</c:v>
                </c:pt>
                <c:pt idx="8444">
                  <c:v>35494.847817884904</c:v>
                </c:pt>
                <c:pt idx="8445">
                  <c:v>36419.697406999796</c:v>
                </c:pt>
                <c:pt idx="8446">
                  <c:v>37505.198470288393</c:v>
                </c:pt>
                <c:pt idx="8447">
                  <c:v>40529.291166617004</c:v>
                </c:pt>
                <c:pt idx="8448">
                  <c:v>38454.430052505202</c:v>
                </c:pt>
                <c:pt idx="8449">
                  <c:v>35065.382568958201</c:v>
                </c:pt>
                <c:pt idx="8450">
                  <c:v>35655.4804863795</c:v>
                </c:pt>
                <c:pt idx="8451">
                  <c:v>35679.139224030601</c:v>
                </c:pt>
                <c:pt idx="8452">
                  <c:v>36461.360344046203</c:v>
                </c:pt>
                <c:pt idx="8453">
                  <c:v>37288.907513845304</c:v>
                </c:pt>
                <c:pt idx="8454">
                  <c:v>37296.441199202098</c:v>
                </c:pt>
                <c:pt idx="8455">
                  <c:v>35900.0445635949</c:v>
                </c:pt>
                <c:pt idx="8456">
                  <c:v>37505.324207233301</c:v>
                </c:pt>
                <c:pt idx="8457">
                  <c:v>37494.402494196198</c:v>
                </c:pt>
                <c:pt idx="8458">
                  <c:v>38442.390338982303</c:v>
                </c:pt>
                <c:pt idx="8459">
                  <c:v>35879.849542200704</c:v>
                </c:pt>
                <c:pt idx="8460">
                  <c:v>33258.719389821999</c:v>
                </c:pt>
                <c:pt idx="8461">
                  <c:v>36900.045926444604</c:v>
                </c:pt>
                <c:pt idx="8462">
                  <c:v>37428.228052575694</c:v>
                </c:pt>
                <c:pt idx="8463">
                  <c:v>36123.099008858902</c:v>
                </c:pt>
                <c:pt idx="8464">
                  <c:v>35643.179686003503</c:v>
                </c:pt>
                <c:pt idx="8465">
                  <c:v>37312.662674847204</c:v>
                </c:pt>
                <c:pt idx="8466">
                  <c:v>37372.602526263407</c:v>
                </c:pt>
                <c:pt idx="8467">
                  <c:v>37296.045209592703</c:v>
                </c:pt>
                <c:pt idx="8468">
                  <c:v>36812.581076352304</c:v>
                </c:pt>
                <c:pt idx="8469">
                  <c:v>38363.173474408002</c:v>
                </c:pt>
                <c:pt idx="8470">
                  <c:v>38216.8589397545</c:v>
                </c:pt>
                <c:pt idx="8471">
                  <c:v>36649.677369145997</c:v>
                </c:pt>
                <c:pt idx="8472">
                  <c:v>34601.580511040505</c:v>
                </c:pt>
                <c:pt idx="8473">
                  <c:v>37148.207839050505</c:v>
                </c:pt>
                <c:pt idx="8474">
                  <c:v>36636.430709756794</c:v>
                </c:pt>
                <c:pt idx="8475">
                  <c:v>35533.303958298799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40650.454358733899</c:v>
                </c:pt>
                <c:pt idx="8479">
                  <c:v>35724.868069461598</c:v>
                </c:pt>
                <c:pt idx="8480">
                  <c:v>36477.5264415571</c:v>
                </c:pt>
                <c:pt idx="8481">
                  <c:v>38785.881328393196</c:v>
                </c:pt>
                <c:pt idx="8482">
                  <c:v>37090.038481378695</c:v>
                </c:pt>
                <c:pt idx="8483">
                  <c:v>35998.383045414899</c:v>
                </c:pt>
                <c:pt idx="8484">
                  <c:v>35524.814411099404</c:v>
                </c:pt>
                <c:pt idx="8485">
                  <c:v>35275.758685923996</c:v>
                </c:pt>
                <c:pt idx="8486">
                  <c:v>36430.105055910099</c:v>
                </c:pt>
                <c:pt idx="8487">
                  <c:v>37943.723643639198</c:v>
                </c:pt>
                <c:pt idx="8488">
                  <c:v>37273.431249081797</c:v>
                </c:pt>
                <c:pt idx="8489">
                  <c:v>37617.889598676695</c:v>
                </c:pt>
                <c:pt idx="8490">
                  <c:v>36818.125250770594</c:v>
                </c:pt>
                <c:pt idx="8491">
                  <c:v>35691.0138541407</c:v>
                </c:pt>
                <c:pt idx="8492">
                  <c:v>35925.748517756205</c:v>
                </c:pt>
                <c:pt idx="8493">
                  <c:v>36013.369164846707</c:v>
                </c:pt>
                <c:pt idx="8494">
                  <c:v>38086.3518083542</c:v>
                </c:pt>
                <c:pt idx="8495">
                  <c:v>36201.507172730599</c:v>
                </c:pt>
                <c:pt idx="8496">
                  <c:v>35544.992803214504</c:v>
                </c:pt>
                <c:pt idx="8497">
                  <c:v>35726.129015172701</c:v>
                </c:pt>
                <c:pt idx="8498">
                  <c:v>41354.691917136202</c:v>
                </c:pt>
                <c:pt idx="8499">
                  <c:v>35623.889369712502</c:v>
                </c:pt>
                <c:pt idx="8500">
                  <c:v>38779.920699056893</c:v>
                </c:pt>
                <c:pt idx="8501">
                  <c:v>34710.788563367802</c:v>
                </c:pt>
                <c:pt idx="8502">
                  <c:v>39270.352107202096</c:v>
                </c:pt>
                <c:pt idx="8503">
                  <c:v>40726.962915431497</c:v>
                </c:pt>
                <c:pt idx="8504">
                  <c:v>37009.897864472798</c:v>
                </c:pt>
                <c:pt idx="8505">
                  <c:v>35935.974345659895</c:v>
                </c:pt>
                <c:pt idx="8506">
                  <c:v>36812.820385514598</c:v>
                </c:pt>
                <c:pt idx="8507">
                  <c:v>35555.882387716898</c:v>
                </c:pt>
                <c:pt idx="8508">
                  <c:v>37658.1789089534</c:v>
                </c:pt>
                <c:pt idx="8509">
                  <c:v>36527.190026500801</c:v>
                </c:pt>
                <c:pt idx="8510">
                  <c:v>36118.496312366202</c:v>
                </c:pt>
                <c:pt idx="8511">
                  <c:v>37596.223474963903</c:v>
                </c:pt>
                <c:pt idx="8512">
                  <c:v>37433.857008793799</c:v>
                </c:pt>
                <c:pt idx="8513">
                  <c:v>35379.541009168897</c:v>
                </c:pt>
                <c:pt idx="8514">
                  <c:v>40919.162336789508</c:v>
                </c:pt>
                <c:pt idx="8515">
                  <c:v>37175.034991394401</c:v>
                </c:pt>
                <c:pt idx="8516">
                  <c:v>36982.623978184201</c:v>
                </c:pt>
                <c:pt idx="8517">
                  <c:v>39006.8604176566</c:v>
                </c:pt>
                <c:pt idx="8518">
                  <c:v>37737.705852012397</c:v>
                </c:pt>
                <c:pt idx="8519">
                  <c:v>38642.418142700699</c:v>
                </c:pt>
                <c:pt idx="8520">
                  <c:v>35405.047896487507</c:v>
                </c:pt>
                <c:pt idx="8521">
                  <c:v>38003.414731033597</c:v>
                </c:pt>
                <c:pt idx="8522">
                  <c:v>39072.9217316055</c:v>
                </c:pt>
                <c:pt idx="8523">
                  <c:v>35718.228291139298</c:v>
                </c:pt>
                <c:pt idx="8524">
                  <c:v>34718.894060916995</c:v>
                </c:pt>
                <c:pt idx="8525">
                  <c:v>38883.122198442405</c:v>
                </c:pt>
                <c:pt idx="8526">
                  <c:v>36954.690762211503</c:v>
                </c:pt>
                <c:pt idx="8527">
                  <c:v>38152.827271749498</c:v>
                </c:pt>
                <c:pt idx="8528">
                  <c:v>36251.064627279899</c:v>
                </c:pt>
                <c:pt idx="8529">
                  <c:v>37088.874994055899</c:v>
                </c:pt>
                <c:pt idx="8530">
                  <c:v>36397.833521803797</c:v>
                </c:pt>
                <c:pt idx="8531">
                  <c:v>34386.202920033495</c:v>
                </c:pt>
                <c:pt idx="8532">
                  <c:v>36466.537538187404</c:v>
                </c:pt>
                <c:pt idx="8533">
                  <c:v>37310.885119232</c:v>
                </c:pt>
                <c:pt idx="8534">
                  <c:v>37058.235434741408</c:v>
                </c:pt>
                <c:pt idx="8535">
                  <c:v>36395.808656160603</c:v>
                </c:pt>
                <c:pt idx="8536">
                  <c:v>36793.2243748943</c:v>
                </c:pt>
                <c:pt idx="8537">
                  <c:v>35704.262655240804</c:v>
                </c:pt>
                <c:pt idx="8538">
                  <c:v>38737.819799754201</c:v>
                </c:pt>
                <c:pt idx="8539">
                  <c:v>36725.545281548199</c:v>
                </c:pt>
                <c:pt idx="8540">
                  <c:v>35348.801382992402</c:v>
                </c:pt>
                <c:pt idx="8541">
                  <c:v>38329.028013839903</c:v>
                </c:pt>
                <c:pt idx="8542">
                  <c:v>36052.527319442401</c:v>
                </c:pt>
                <c:pt idx="8543">
                  <c:v>38906.297644055099</c:v>
                </c:pt>
                <c:pt idx="8544">
                  <c:v>38059.241635549304</c:v>
                </c:pt>
                <c:pt idx="8545">
                  <c:v>36459.762620907</c:v>
                </c:pt>
                <c:pt idx="8546">
                  <c:v>38592.605272556699</c:v>
                </c:pt>
                <c:pt idx="8547">
                  <c:v>37061.798275241206</c:v>
                </c:pt>
                <c:pt idx="8548">
                  <c:v>38011.742619081895</c:v>
                </c:pt>
                <c:pt idx="8549">
                  <c:v>36448.994237641295</c:v>
                </c:pt>
                <c:pt idx="8550">
                  <c:v>38912.521620494801</c:v>
                </c:pt>
                <c:pt idx="8551">
                  <c:v>40848.124338648202</c:v>
                </c:pt>
                <c:pt idx="8552">
                  <c:v>38578.524212594595</c:v>
                </c:pt>
                <c:pt idx="8553">
                  <c:v>35660.333804729802</c:v>
                </c:pt>
                <c:pt idx="8554">
                  <c:v>43158.471366486498</c:v>
                </c:pt>
                <c:pt idx="8555">
                  <c:v>37112.110377049903</c:v>
                </c:pt>
                <c:pt idx="8556">
                  <c:v>37336.443832247896</c:v>
                </c:pt>
                <c:pt idx="8557">
                  <c:v>36651.117909484106</c:v>
                </c:pt>
                <c:pt idx="8558">
                  <c:v>37943.186420211903</c:v>
                </c:pt>
                <c:pt idx="8559">
                  <c:v>39201.795937981893</c:v>
                </c:pt>
                <c:pt idx="8560">
                  <c:v>36127.655433472406</c:v>
                </c:pt>
                <c:pt idx="8561">
                  <c:v>39012.089539681299</c:v>
                </c:pt>
                <c:pt idx="8562">
                  <c:v>38580.026795968995</c:v>
                </c:pt>
                <c:pt idx="8563">
                  <c:v>37185.420580288897</c:v>
                </c:pt>
                <c:pt idx="8564">
                  <c:v>39643.889145990805</c:v>
                </c:pt>
                <c:pt idx="8565">
                  <c:v>37447.055935863405</c:v>
                </c:pt>
                <c:pt idx="8566">
                  <c:v>35366.206977027396</c:v>
                </c:pt>
                <c:pt idx="8567">
                  <c:v>40344.128600055104</c:v>
                </c:pt>
                <c:pt idx="8568">
                  <c:v>38127.987688931797</c:v>
                </c:pt>
                <c:pt idx="8569">
                  <c:v>37164.6336030651</c:v>
                </c:pt>
                <c:pt idx="8570">
                  <c:v>36040.783563908502</c:v>
                </c:pt>
                <c:pt idx="8571">
                  <c:v>36861.984087215198</c:v>
                </c:pt>
                <c:pt idx="8572">
                  <c:v>37292.563312696999</c:v>
                </c:pt>
                <c:pt idx="8573">
                  <c:v>37312.155911501897</c:v>
                </c:pt>
                <c:pt idx="8574">
                  <c:v>37227.576992726201</c:v>
                </c:pt>
                <c:pt idx="8575">
                  <c:v>37166.654912399303</c:v>
                </c:pt>
                <c:pt idx="8576">
                  <c:v>34313.232108060503</c:v>
                </c:pt>
                <c:pt idx="8577">
                  <c:v>38802.530873042997</c:v>
                </c:pt>
                <c:pt idx="8578">
                  <c:v>36442.769665338201</c:v>
                </c:pt>
                <c:pt idx="8579">
                  <c:v>38004.218580335699</c:v>
                </c:pt>
                <c:pt idx="8580">
                  <c:v>34893.352737877402</c:v>
                </c:pt>
                <c:pt idx="8581">
                  <c:v>38074.433200510197</c:v>
                </c:pt>
                <c:pt idx="8582">
                  <c:v>35677.605694690901</c:v>
                </c:pt>
                <c:pt idx="8583">
                  <c:v>36725.113164900598</c:v>
                </c:pt>
                <c:pt idx="8584">
                  <c:v>41074.813576645996</c:v>
                </c:pt>
                <c:pt idx="8585">
                  <c:v>37969.079764527196</c:v>
                </c:pt>
                <c:pt idx="8586">
                  <c:v>36852.909397296797</c:v>
                </c:pt>
                <c:pt idx="8587">
                  <c:v>37136.832229608</c:v>
                </c:pt>
                <c:pt idx="8588">
                  <c:v>34745.455238524497</c:v>
                </c:pt>
                <c:pt idx="8589">
                  <c:v>36118.758947354392</c:v>
                </c:pt>
                <c:pt idx="8590">
                  <c:v>41580.892700825003</c:v>
                </c:pt>
                <c:pt idx="8591">
                  <c:v>35446.697982481099</c:v>
                </c:pt>
                <c:pt idx="8592">
                  <c:v>41604.8105703849</c:v>
                </c:pt>
                <c:pt idx="8593">
                  <c:v>35712.504165010403</c:v>
                </c:pt>
                <c:pt idx="8594">
                  <c:v>35543.088530829802</c:v>
                </c:pt>
                <c:pt idx="8595">
                  <c:v>34761.476446183806</c:v>
                </c:pt>
                <c:pt idx="8596">
                  <c:v>37423.2271191213</c:v>
                </c:pt>
                <c:pt idx="8597">
                  <c:v>36084.974168023706</c:v>
                </c:pt>
                <c:pt idx="8598">
                  <c:v>34471.458252804397</c:v>
                </c:pt>
                <c:pt idx="8599">
                  <c:v>41883.638746180601</c:v>
                </c:pt>
                <c:pt idx="8600">
                  <c:v>38367.454369429601</c:v>
                </c:pt>
                <c:pt idx="8601">
                  <c:v>37923.5052583988</c:v>
                </c:pt>
                <c:pt idx="8602">
                  <c:v>38011.262566486403</c:v>
                </c:pt>
                <c:pt idx="8603">
                  <c:v>36287.571772834694</c:v>
                </c:pt>
                <c:pt idx="8604">
                  <c:v>35677.8882912587</c:v>
                </c:pt>
                <c:pt idx="8605">
                  <c:v>36203.135386028196</c:v>
                </c:pt>
                <c:pt idx="8606">
                  <c:v>35838.289292414207</c:v>
                </c:pt>
                <c:pt idx="8607">
                  <c:v>41245.995289606195</c:v>
                </c:pt>
                <c:pt idx="8608">
                  <c:v>34039.355701335997</c:v>
                </c:pt>
                <c:pt idx="8609">
                  <c:v>38937.355878636692</c:v>
                </c:pt>
                <c:pt idx="8610">
                  <c:v>36893.579665901598</c:v>
                </c:pt>
                <c:pt idx="8611">
                  <c:v>36341.240920424301</c:v>
                </c:pt>
                <c:pt idx="8612">
                  <c:v>36500.002209920596</c:v>
                </c:pt>
                <c:pt idx="8613">
                  <c:v>35355.176175473403</c:v>
                </c:pt>
                <c:pt idx="8614">
                  <c:v>35229.5797347509</c:v>
                </c:pt>
                <c:pt idx="8615">
                  <c:v>36921.488364137898</c:v>
                </c:pt>
                <c:pt idx="8616">
                  <c:v>37435.970038968197</c:v>
                </c:pt>
                <c:pt idx="8617">
                  <c:v>37222.504572477097</c:v>
                </c:pt>
                <c:pt idx="8618">
                  <c:v>35966.330691838499</c:v>
                </c:pt>
                <c:pt idx="8619">
                  <c:v>39027.370486825705</c:v>
                </c:pt>
                <c:pt idx="8620">
                  <c:v>36731.6928874238</c:v>
                </c:pt>
                <c:pt idx="8621">
                  <c:v>36568.463901620096</c:v>
                </c:pt>
                <c:pt idx="8622">
                  <c:v>38049.944204774205</c:v>
                </c:pt>
                <c:pt idx="8623">
                  <c:v>35527.124864724698</c:v>
                </c:pt>
                <c:pt idx="8624">
                  <c:v>37642.287734199301</c:v>
                </c:pt>
                <c:pt idx="8625">
                  <c:v>37173.665419598903</c:v>
                </c:pt>
                <c:pt idx="8626">
                  <c:v>39978.905505518705</c:v>
                </c:pt>
                <c:pt idx="8627">
                  <c:v>38862.030541382905</c:v>
                </c:pt>
                <c:pt idx="8628">
                  <c:v>35585.066814264195</c:v>
                </c:pt>
                <c:pt idx="8629">
                  <c:v>35627.359116945998</c:v>
                </c:pt>
                <c:pt idx="8630">
                  <c:v>36299.795681203701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34820.231498209199</c:v>
                </c:pt>
                <c:pt idx="8634">
                  <c:v>40565.245444018597</c:v>
                </c:pt>
                <c:pt idx="8635">
                  <c:v>37184.653013613301</c:v>
                </c:pt>
                <c:pt idx="8636">
                  <c:v>36982.335617727906</c:v>
                </c:pt>
                <c:pt idx="8637">
                  <c:v>37251.683136737302</c:v>
                </c:pt>
                <c:pt idx="8638">
                  <c:v>36249.7785346319</c:v>
                </c:pt>
                <c:pt idx="8639">
                  <c:v>35555.313215399103</c:v>
                </c:pt>
                <c:pt idx="8640">
                  <c:v>39533.0897256842</c:v>
                </c:pt>
                <c:pt idx="8641">
                  <c:v>36372.147994651503</c:v>
                </c:pt>
                <c:pt idx="8642">
                  <c:v>36283.044460327299</c:v>
                </c:pt>
                <c:pt idx="8643">
                  <c:v>35175.865830540002</c:v>
                </c:pt>
                <c:pt idx="8644">
                  <c:v>38885.142790066806</c:v>
                </c:pt>
                <c:pt idx="8645">
                  <c:v>38188.416829514099</c:v>
                </c:pt>
                <c:pt idx="8646">
                  <c:v>37574.509216996099</c:v>
                </c:pt>
                <c:pt idx="8647">
                  <c:v>36831.756028478099</c:v>
                </c:pt>
                <c:pt idx="8648">
                  <c:v>37319.236167505005</c:v>
                </c:pt>
                <c:pt idx="8649">
                  <c:v>36367.0739067049</c:v>
                </c:pt>
                <c:pt idx="8650">
                  <c:v>37107.641775354801</c:v>
                </c:pt>
                <c:pt idx="8651">
                  <c:v>37322.713368436394</c:v>
                </c:pt>
                <c:pt idx="8652">
                  <c:v>38554.625141960903</c:v>
                </c:pt>
                <c:pt idx="8653">
                  <c:v>37939.129496575297</c:v>
                </c:pt>
                <c:pt idx="8654">
                  <c:v>38341.378020341304</c:v>
                </c:pt>
                <c:pt idx="8655">
                  <c:v>38893.489287552104</c:v>
                </c:pt>
                <c:pt idx="8656">
                  <c:v>38536.394487531797</c:v>
                </c:pt>
                <c:pt idx="8657">
                  <c:v>37407.657009149203</c:v>
                </c:pt>
                <c:pt idx="8658">
                  <c:v>36810.882157909</c:v>
                </c:pt>
                <c:pt idx="8659">
                  <c:v>35874.932349941097</c:v>
                </c:pt>
                <c:pt idx="8660">
                  <c:v>36519.141700705004</c:v>
                </c:pt>
                <c:pt idx="8661">
                  <c:v>36617.211030870596</c:v>
                </c:pt>
                <c:pt idx="8662">
                  <c:v>35490.486648746606</c:v>
                </c:pt>
                <c:pt idx="8663">
                  <c:v>37578.587008493792</c:v>
                </c:pt>
                <c:pt idx="8664">
                  <c:v>36556.381969915899</c:v>
                </c:pt>
                <c:pt idx="8665">
                  <c:v>35078.066641504396</c:v>
                </c:pt>
                <c:pt idx="8666">
                  <c:v>36527.270929583203</c:v>
                </c:pt>
                <c:pt idx="8667">
                  <c:v>36796.231267057003</c:v>
                </c:pt>
                <c:pt idx="8668">
                  <c:v>36179.9742808062</c:v>
                </c:pt>
                <c:pt idx="8669">
                  <c:v>37587.672761120004</c:v>
                </c:pt>
                <c:pt idx="8670">
                  <c:v>35841.343219475304</c:v>
                </c:pt>
                <c:pt idx="8671">
                  <c:v>36916.0299368407</c:v>
                </c:pt>
                <c:pt idx="8672">
                  <c:v>37047.648140613295</c:v>
                </c:pt>
                <c:pt idx="8673">
                  <c:v>37631.7915742408</c:v>
                </c:pt>
                <c:pt idx="8674">
                  <c:v>36936.612331014498</c:v>
                </c:pt>
                <c:pt idx="8675">
                  <c:v>37451.760484988001</c:v>
                </c:pt>
                <c:pt idx="8676">
                  <c:v>35456.665920535299</c:v>
                </c:pt>
                <c:pt idx="8677">
                  <c:v>35767.239891870202</c:v>
                </c:pt>
                <c:pt idx="8678">
                  <c:v>36041.375503137693</c:v>
                </c:pt>
                <c:pt idx="8679">
                  <c:v>41172.314141990602</c:v>
                </c:pt>
                <c:pt idx="8680">
                  <c:v>34326.943552537894</c:v>
                </c:pt>
                <c:pt idx="8681">
                  <c:v>36049.505530595699</c:v>
                </c:pt>
                <c:pt idx="8682">
                  <c:v>35091.112697477103</c:v>
                </c:pt>
                <c:pt idx="8683">
                  <c:v>35246.389189236201</c:v>
                </c:pt>
                <c:pt idx="8684">
                  <c:v>35630.117486557203</c:v>
                </c:pt>
                <c:pt idx="8685">
                  <c:v>35977.779955066799</c:v>
                </c:pt>
                <c:pt idx="8686">
                  <c:v>34783.739187263593</c:v>
                </c:pt>
                <c:pt idx="8687">
                  <c:v>34100.780361024503</c:v>
                </c:pt>
                <c:pt idx="8688">
                  <c:v>36535.872950754303</c:v>
                </c:pt>
                <c:pt idx="8689">
                  <c:v>37938.923192464805</c:v>
                </c:pt>
                <c:pt idx="8690">
                  <c:v>38513.837531249599</c:v>
                </c:pt>
                <c:pt idx="8691">
                  <c:v>38585.2108608294</c:v>
                </c:pt>
                <c:pt idx="8692">
                  <c:v>38732.452805153298</c:v>
                </c:pt>
                <c:pt idx="8693">
                  <c:v>35156.749563597601</c:v>
                </c:pt>
                <c:pt idx="8694">
                  <c:v>37400.975242220302</c:v>
                </c:pt>
                <c:pt idx="8695">
                  <c:v>35873.950263481704</c:v>
                </c:pt>
                <c:pt idx="8696">
                  <c:v>36068.203725095504</c:v>
                </c:pt>
                <c:pt idx="8697">
                  <c:v>36013.204095775101</c:v>
                </c:pt>
                <c:pt idx="8698">
                  <c:v>37651.317594894004</c:v>
                </c:pt>
                <c:pt idx="8699">
                  <c:v>38812.707364220594</c:v>
                </c:pt>
                <c:pt idx="8700">
                  <c:v>41730.376130802601</c:v>
                </c:pt>
                <c:pt idx="8701">
                  <c:v>37838.809439644305</c:v>
                </c:pt>
                <c:pt idx="8702">
                  <c:v>36368.903576640092</c:v>
                </c:pt>
                <c:pt idx="8703">
                  <c:v>35535.706815345504</c:v>
                </c:pt>
                <c:pt idx="8704">
                  <c:v>41432.307115905292</c:v>
                </c:pt>
                <c:pt idx="8705">
                  <c:v>37714.9681738707</c:v>
                </c:pt>
                <c:pt idx="8706">
                  <c:v>34614.980512993498</c:v>
                </c:pt>
                <c:pt idx="8707">
                  <c:v>37123.7165400753</c:v>
                </c:pt>
                <c:pt idx="8708">
                  <c:v>36615.754887599396</c:v>
                </c:pt>
                <c:pt idx="8709">
                  <c:v>36911.626270353401</c:v>
                </c:pt>
                <c:pt idx="8710">
                  <c:v>36675.759266064495</c:v>
                </c:pt>
                <c:pt idx="8711">
                  <c:v>37569.879463441001</c:v>
                </c:pt>
                <c:pt idx="8712">
                  <c:v>36125.351877835099</c:v>
                </c:pt>
                <c:pt idx="8713">
                  <c:v>36181.400037541898</c:v>
                </c:pt>
                <c:pt idx="8714">
                  <c:v>40361.349519589101</c:v>
                </c:pt>
                <c:pt idx="8715">
                  <c:v>36835.898996231699</c:v>
                </c:pt>
                <c:pt idx="8716">
                  <c:v>40700.547496089501</c:v>
                </c:pt>
                <c:pt idx="8717">
                  <c:v>36778.1938640546</c:v>
                </c:pt>
                <c:pt idx="8718">
                  <c:v>37844.514160567604</c:v>
                </c:pt>
                <c:pt idx="8719">
                  <c:v>35963.786285829505</c:v>
                </c:pt>
                <c:pt idx="8720">
                  <c:v>36112.067111286597</c:v>
                </c:pt>
                <c:pt idx="8721">
                  <c:v>37026.148646534697</c:v>
                </c:pt>
                <c:pt idx="8722">
                  <c:v>38310.164135037398</c:v>
                </c:pt>
                <c:pt idx="8723">
                  <c:v>36765.858594667203</c:v>
                </c:pt>
                <c:pt idx="8724">
                  <c:v>36283.959827939201</c:v>
                </c:pt>
                <c:pt idx="8725">
                  <c:v>36028.024621157601</c:v>
                </c:pt>
                <c:pt idx="8726">
                  <c:v>36349.123426063801</c:v>
                </c:pt>
                <c:pt idx="8727">
                  <c:v>38003.583032597999</c:v>
                </c:pt>
                <c:pt idx="8728">
                  <c:v>36072.484818463803</c:v>
                </c:pt>
                <c:pt idx="8729">
                  <c:v>38135.242999302602</c:v>
                </c:pt>
                <c:pt idx="8730">
                  <c:v>38437.960391716406</c:v>
                </c:pt>
                <c:pt idx="8731">
                  <c:v>36903.535529983201</c:v>
                </c:pt>
                <c:pt idx="8732">
                  <c:v>36517.871539754204</c:v>
                </c:pt>
                <c:pt idx="8733">
                  <c:v>38685.558710519203</c:v>
                </c:pt>
                <c:pt idx="8734">
                  <c:v>37190.251091431499</c:v>
                </c:pt>
                <c:pt idx="8735">
                  <c:v>41090.796381715802</c:v>
                </c:pt>
                <c:pt idx="8736">
                  <c:v>38463.362552464103</c:v>
                </c:pt>
                <c:pt idx="8737">
                  <c:v>37695.836803610699</c:v>
                </c:pt>
                <c:pt idx="8738">
                  <c:v>36864.887536567403</c:v>
                </c:pt>
                <c:pt idx="8739">
                  <c:v>39014.431789429393</c:v>
                </c:pt>
                <c:pt idx="8740">
                  <c:v>37581.191907043401</c:v>
                </c:pt>
                <c:pt idx="8741">
                  <c:v>35001.148470956003</c:v>
                </c:pt>
                <c:pt idx="8742">
                  <c:v>34626.365269734502</c:v>
                </c:pt>
                <c:pt idx="8743">
                  <c:v>37088.479760420203</c:v>
                </c:pt>
                <c:pt idx="8744">
                  <c:v>37160.663755404399</c:v>
                </c:pt>
                <c:pt idx="8745">
                  <c:v>35184.845443892104</c:v>
                </c:pt>
                <c:pt idx="8746">
                  <c:v>36503.276650885004</c:v>
                </c:pt>
                <c:pt idx="8747">
                  <c:v>35959.052311969106</c:v>
                </c:pt>
                <c:pt idx="8748">
                  <c:v>35172.319388999997</c:v>
                </c:pt>
                <c:pt idx="8749">
                  <c:v>41980.3311052223</c:v>
                </c:pt>
                <c:pt idx="8750">
                  <c:v>34962.612061361695</c:v>
                </c:pt>
                <c:pt idx="8751">
                  <c:v>36371.721182030204</c:v>
                </c:pt>
                <c:pt idx="8752">
                  <c:v>36353.220534915301</c:v>
                </c:pt>
                <c:pt idx="8753">
                  <c:v>37261.870976856299</c:v>
                </c:pt>
                <c:pt idx="8754">
                  <c:v>37255.430202385498</c:v>
                </c:pt>
                <c:pt idx="8755">
                  <c:v>38611.065614370898</c:v>
                </c:pt>
                <c:pt idx="8756">
                  <c:v>40330.709352513106</c:v>
                </c:pt>
                <c:pt idx="8757">
                  <c:v>39200.706629988505</c:v>
                </c:pt>
                <c:pt idx="8758">
                  <c:v>35779.914169479802</c:v>
                </c:pt>
                <c:pt idx="8759">
                  <c:v>36283.962895058197</c:v>
                </c:pt>
                <c:pt idx="8760">
                  <c:v>37308.342888986299</c:v>
                </c:pt>
                <c:pt idx="8761">
                  <c:v>38798.1217048533</c:v>
                </c:pt>
                <c:pt idx="8762">
                  <c:v>34994.849938029307</c:v>
                </c:pt>
                <c:pt idx="8763">
                  <c:v>40666.103124952802</c:v>
                </c:pt>
                <c:pt idx="8764">
                  <c:v>37098.622542320998</c:v>
                </c:pt>
                <c:pt idx="8765">
                  <c:v>38672.1791046047</c:v>
                </c:pt>
                <c:pt idx="8766">
                  <c:v>34965.150680702201</c:v>
                </c:pt>
                <c:pt idx="8767">
                  <c:v>39769.036760713199</c:v>
                </c:pt>
                <c:pt idx="8768">
                  <c:v>37335.387844484496</c:v>
                </c:pt>
                <c:pt idx="8769">
                  <c:v>36700.251096562904</c:v>
                </c:pt>
                <c:pt idx="8770">
                  <c:v>34871.1742791754</c:v>
                </c:pt>
                <c:pt idx="8771">
                  <c:v>37610.521625208392</c:v>
                </c:pt>
                <c:pt idx="8772">
                  <c:v>35145.223790305798</c:v>
                </c:pt>
                <c:pt idx="8773">
                  <c:v>43651.538028790601</c:v>
                </c:pt>
                <c:pt idx="8774">
                  <c:v>35870.168867561006</c:v>
                </c:pt>
                <c:pt idx="8775">
                  <c:v>36845.018488911803</c:v>
                </c:pt>
                <c:pt idx="8776">
                  <c:v>38009.473236134902</c:v>
                </c:pt>
                <c:pt idx="8777">
                  <c:v>36508.234227148001</c:v>
                </c:pt>
                <c:pt idx="8778">
                  <c:v>38837.188273439999</c:v>
                </c:pt>
                <c:pt idx="8779">
                  <c:v>35196.841513966101</c:v>
                </c:pt>
                <c:pt idx="8780">
                  <c:v>38953.579630529297</c:v>
                </c:pt>
                <c:pt idx="8781">
                  <c:v>36400.059862460999</c:v>
                </c:pt>
                <c:pt idx="8782">
                  <c:v>35567.413219107802</c:v>
                </c:pt>
                <c:pt idx="8783">
                  <c:v>38120.849240660304</c:v>
                </c:pt>
                <c:pt idx="8784">
                  <c:v>37732.913209254402</c:v>
                </c:pt>
                <c:pt idx="8785">
                  <c:v>38827.829749081997</c:v>
                </c:pt>
                <c:pt idx="8786">
                  <c:v>37442.035591041204</c:v>
                </c:pt>
                <c:pt idx="8787">
                  <c:v>36459.804315949303</c:v>
                </c:pt>
                <c:pt idx="8788">
                  <c:v>36046.960155766094</c:v>
                </c:pt>
                <c:pt idx="8789">
                  <c:v>39111.752798133093</c:v>
                </c:pt>
                <c:pt idx="8790">
                  <c:v>37568.285584134603</c:v>
                </c:pt>
                <c:pt idx="8791">
                  <c:v>36455.633968078801</c:v>
                </c:pt>
                <c:pt idx="8792">
                  <c:v>37748.312515234102</c:v>
                </c:pt>
                <c:pt idx="8793">
                  <c:v>35564.396290916804</c:v>
                </c:pt>
                <c:pt idx="8794">
                  <c:v>34557.019371489703</c:v>
                </c:pt>
                <c:pt idx="8795">
                  <c:v>33450.428566325703</c:v>
                </c:pt>
                <c:pt idx="8796">
                  <c:v>37771.404306308497</c:v>
                </c:pt>
                <c:pt idx="8797">
                  <c:v>40428.920632421301</c:v>
                </c:pt>
                <c:pt idx="8798">
                  <c:v>34852.981988751708</c:v>
                </c:pt>
                <c:pt idx="8799">
                  <c:v>37161.111532361901</c:v>
                </c:pt>
                <c:pt idx="8800">
                  <c:v>39967.797029166002</c:v>
                </c:pt>
                <c:pt idx="8801">
                  <c:v>35177.118604527896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36028.158701786902</c:v>
                </c:pt>
                <c:pt idx="8805">
                  <c:v>38016.595815143504</c:v>
                </c:pt>
                <c:pt idx="8806">
                  <c:v>37166.426264310896</c:v>
                </c:pt>
                <c:pt idx="8807">
                  <c:v>37692.525477294999</c:v>
                </c:pt>
                <c:pt idx="8808">
                  <c:v>38562.628978362802</c:v>
                </c:pt>
                <c:pt idx="8809">
                  <c:v>35831.485443420701</c:v>
                </c:pt>
                <c:pt idx="8810">
                  <c:v>39561.751668800098</c:v>
                </c:pt>
                <c:pt idx="8811">
                  <c:v>37118.073372669998</c:v>
                </c:pt>
                <c:pt idx="8812">
                  <c:v>37380.427339982998</c:v>
                </c:pt>
                <c:pt idx="8813">
                  <c:v>37640.079215341801</c:v>
                </c:pt>
                <c:pt idx="8814">
                  <c:v>35005.877038131002</c:v>
                </c:pt>
                <c:pt idx="8815">
                  <c:v>34956.124196847406</c:v>
                </c:pt>
                <c:pt idx="8816">
                  <c:v>35418.340081955801</c:v>
                </c:pt>
                <c:pt idx="8817">
                  <c:v>38019.659502119299</c:v>
                </c:pt>
                <c:pt idx="8818">
                  <c:v>37026.824365079607</c:v>
                </c:pt>
                <c:pt idx="8819">
                  <c:v>36331.575503324602</c:v>
                </c:pt>
                <c:pt idx="8820">
                  <c:v>37441.269587822695</c:v>
                </c:pt>
                <c:pt idx="8821">
                  <c:v>37227.962770182399</c:v>
                </c:pt>
                <c:pt idx="8822">
                  <c:v>37422.056815960299</c:v>
                </c:pt>
                <c:pt idx="8823">
                  <c:v>36894.266738798906</c:v>
                </c:pt>
                <c:pt idx="8824">
                  <c:v>37212.816824884598</c:v>
                </c:pt>
                <c:pt idx="8825">
                  <c:v>36723.745076222302</c:v>
                </c:pt>
                <c:pt idx="8826">
                  <c:v>35675.16766092</c:v>
                </c:pt>
                <c:pt idx="8827">
                  <c:v>38028.241830953804</c:v>
                </c:pt>
                <c:pt idx="8828">
                  <c:v>35902.865464859002</c:v>
                </c:pt>
                <c:pt idx="8829">
                  <c:v>37332.475623171602</c:v>
                </c:pt>
                <c:pt idx="8830">
                  <c:v>36422.859051899897</c:v>
                </c:pt>
                <c:pt idx="8831">
                  <c:v>36294.104421686003</c:v>
                </c:pt>
                <c:pt idx="8832">
                  <c:v>36433.686980362902</c:v>
                </c:pt>
                <c:pt idx="8833">
                  <c:v>36802.905662863399</c:v>
                </c:pt>
                <c:pt idx="8834">
                  <c:v>35283.143499518999</c:v>
                </c:pt>
                <c:pt idx="8835">
                  <c:v>36260.373955512303</c:v>
                </c:pt>
                <c:pt idx="8836">
                  <c:v>40740.537531116897</c:v>
                </c:pt>
                <c:pt idx="8837">
                  <c:v>36141.700637404501</c:v>
                </c:pt>
                <c:pt idx="8838">
                  <c:v>38897.168300451594</c:v>
                </c:pt>
                <c:pt idx="8839">
                  <c:v>36230.148977345598</c:v>
                </c:pt>
                <c:pt idx="8840">
                  <c:v>40496.328883119204</c:v>
                </c:pt>
                <c:pt idx="8841">
                  <c:v>35820.801761619805</c:v>
                </c:pt>
                <c:pt idx="8842">
                  <c:v>35424.092672241102</c:v>
                </c:pt>
                <c:pt idx="8843">
                  <c:v>36058.9101294461</c:v>
                </c:pt>
                <c:pt idx="8844">
                  <c:v>36856.771887132098</c:v>
                </c:pt>
                <c:pt idx="8845">
                  <c:v>36756.654409873998</c:v>
                </c:pt>
                <c:pt idx="8846">
                  <c:v>35880.789400104506</c:v>
                </c:pt>
                <c:pt idx="8847">
                  <c:v>36765.389848092105</c:v>
                </c:pt>
                <c:pt idx="8848">
                  <c:v>37424.478283369099</c:v>
                </c:pt>
                <c:pt idx="8849">
                  <c:v>40684.015401562399</c:v>
                </c:pt>
                <c:pt idx="8850">
                  <c:v>35996.2632723321</c:v>
                </c:pt>
                <c:pt idx="8851">
                  <c:v>36101.193734983593</c:v>
                </c:pt>
                <c:pt idx="8852">
                  <c:v>36015.141603759796</c:v>
                </c:pt>
                <c:pt idx="8853">
                  <c:v>36497.096719765002</c:v>
                </c:pt>
                <c:pt idx="8854">
                  <c:v>36973.917546541197</c:v>
                </c:pt>
                <c:pt idx="8855">
                  <c:v>35530.494358472097</c:v>
                </c:pt>
                <c:pt idx="8856">
                  <c:v>36194.848593675997</c:v>
                </c:pt>
                <c:pt idx="8857">
                  <c:v>36856.911885079695</c:v>
                </c:pt>
                <c:pt idx="8858">
                  <c:v>36562.908424324196</c:v>
                </c:pt>
                <c:pt idx="8859">
                  <c:v>35193.476414524899</c:v>
                </c:pt>
                <c:pt idx="8860">
                  <c:v>36279.651694960005</c:v>
                </c:pt>
                <c:pt idx="8861">
                  <c:v>38859.726168901005</c:v>
                </c:pt>
                <c:pt idx="8862">
                  <c:v>37505.144079368794</c:v>
                </c:pt>
                <c:pt idx="8863">
                  <c:v>39474.871814344602</c:v>
                </c:pt>
                <c:pt idx="8864">
                  <c:v>38259.960034380201</c:v>
                </c:pt>
                <c:pt idx="8865">
                  <c:v>37107.867767649797</c:v>
                </c:pt>
                <c:pt idx="8866">
                  <c:v>38898.892121307101</c:v>
                </c:pt>
                <c:pt idx="8867">
                  <c:v>36871.4973590917</c:v>
                </c:pt>
                <c:pt idx="8868">
                  <c:v>36271.559929142903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36566.118680135594</c:v>
                </c:pt>
                <c:pt idx="8872">
                  <c:v>37013.519426927392</c:v>
                </c:pt>
                <c:pt idx="8873">
                  <c:v>36981.561075951395</c:v>
                </c:pt>
                <c:pt idx="8874">
                  <c:v>40300.252543273702</c:v>
                </c:pt>
                <c:pt idx="8875">
                  <c:v>37994.684127834</c:v>
                </c:pt>
                <c:pt idx="8876">
                  <c:v>38086.207026154007</c:v>
                </c:pt>
                <c:pt idx="8877">
                  <c:v>35699.530967530802</c:v>
                </c:pt>
                <c:pt idx="8878">
                  <c:v>35716.025134330193</c:v>
                </c:pt>
                <c:pt idx="8879">
                  <c:v>36191.228922975701</c:v>
                </c:pt>
                <c:pt idx="8880">
                  <c:v>37977.990536167301</c:v>
                </c:pt>
                <c:pt idx="8881">
                  <c:v>36633.396316847095</c:v>
                </c:pt>
                <c:pt idx="8882">
                  <c:v>34691.120587658101</c:v>
                </c:pt>
                <c:pt idx="8883">
                  <c:v>37732.062682428696</c:v>
                </c:pt>
                <c:pt idx="8884">
                  <c:v>37104.372684000802</c:v>
                </c:pt>
                <c:pt idx="8885">
                  <c:v>37345.878392507198</c:v>
                </c:pt>
                <c:pt idx="8886">
                  <c:v>35983.301016719008</c:v>
                </c:pt>
                <c:pt idx="8887">
                  <c:v>35370.8189805316</c:v>
                </c:pt>
                <c:pt idx="8888">
                  <c:v>37615.241634595106</c:v>
                </c:pt>
                <c:pt idx="8889">
                  <c:v>37320.977066190302</c:v>
                </c:pt>
                <c:pt idx="8890">
                  <c:v>37538.261446411103</c:v>
                </c:pt>
                <c:pt idx="8891">
                  <c:v>37527.098216971201</c:v>
                </c:pt>
                <c:pt idx="8892">
                  <c:v>36523.751710291697</c:v>
                </c:pt>
                <c:pt idx="8893">
                  <c:v>39031.792617802595</c:v>
                </c:pt>
                <c:pt idx="8894">
                  <c:v>38182.569609042999</c:v>
                </c:pt>
                <c:pt idx="8895">
                  <c:v>36953.654502895799</c:v>
                </c:pt>
                <c:pt idx="8896">
                  <c:v>36533.785279821401</c:v>
                </c:pt>
                <c:pt idx="8897">
                  <c:v>38320.954151438302</c:v>
                </c:pt>
                <c:pt idx="8898">
                  <c:v>40240.664018715499</c:v>
                </c:pt>
                <c:pt idx="8899">
                  <c:v>39803.838825003797</c:v>
                </c:pt>
                <c:pt idx="8900">
                  <c:v>38239.952687820696</c:v>
                </c:pt>
                <c:pt idx="8901">
                  <c:v>38464.733722661796</c:v>
                </c:pt>
                <c:pt idx="8902">
                  <c:v>36902.993899671797</c:v>
                </c:pt>
                <c:pt idx="8903">
                  <c:v>37152.4976752765</c:v>
                </c:pt>
                <c:pt idx="8904">
                  <c:v>35495.326642154003</c:v>
                </c:pt>
                <c:pt idx="8905">
                  <c:v>36338.811439471305</c:v>
                </c:pt>
                <c:pt idx="8906">
                  <c:v>36131.564720042399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36859.029480431505</c:v>
                </c:pt>
                <c:pt idx="8910">
                  <c:v>38392.250051322</c:v>
                </c:pt>
                <c:pt idx="8911">
                  <c:v>35380.751185038702</c:v>
                </c:pt>
                <c:pt idx="8912">
                  <c:v>36269.765039709397</c:v>
                </c:pt>
                <c:pt idx="8913">
                  <c:v>35366.7393675981</c:v>
                </c:pt>
                <c:pt idx="8914">
                  <c:v>35926.286523987903</c:v>
                </c:pt>
                <c:pt idx="8915">
                  <c:v>37447.866172212198</c:v>
                </c:pt>
                <c:pt idx="8916">
                  <c:v>36782.792573559804</c:v>
                </c:pt>
                <c:pt idx="8917">
                  <c:v>39103.645660368697</c:v>
                </c:pt>
                <c:pt idx="8918">
                  <c:v>37072.1162882918</c:v>
                </c:pt>
                <c:pt idx="8919">
                  <c:v>37032.080868439502</c:v>
                </c:pt>
                <c:pt idx="8920">
                  <c:v>35798.472462317499</c:v>
                </c:pt>
                <c:pt idx="8921">
                  <c:v>35496.411578588799</c:v>
                </c:pt>
                <c:pt idx="8922">
                  <c:v>37701.566494081504</c:v>
                </c:pt>
                <c:pt idx="8923">
                  <c:v>38873.793204109097</c:v>
                </c:pt>
                <c:pt idx="8924">
                  <c:v>34975.860084959699</c:v>
                </c:pt>
                <c:pt idx="8925">
                  <c:v>37862.481532336904</c:v>
                </c:pt>
                <c:pt idx="8926">
                  <c:v>36022.454493249599</c:v>
                </c:pt>
                <c:pt idx="8927">
                  <c:v>36065.255518452403</c:v>
                </c:pt>
                <c:pt idx="8928">
                  <c:v>37436.7749115755</c:v>
                </c:pt>
                <c:pt idx="8929">
                  <c:v>39326.527949642099</c:v>
                </c:pt>
                <c:pt idx="8930">
                  <c:v>35041.752371912196</c:v>
                </c:pt>
                <c:pt idx="8931">
                  <c:v>35575.056139264794</c:v>
                </c:pt>
                <c:pt idx="8932">
                  <c:v>38086.411438846102</c:v>
                </c:pt>
                <c:pt idx="8933">
                  <c:v>35007.535801757898</c:v>
                </c:pt>
                <c:pt idx="8934">
                  <c:v>36806.049308445603</c:v>
                </c:pt>
                <c:pt idx="8935">
                  <c:v>37413.361111522798</c:v>
                </c:pt>
                <c:pt idx="8936">
                  <c:v>36166.5000978303</c:v>
                </c:pt>
                <c:pt idx="8937">
                  <c:v>35919.809879792803</c:v>
                </c:pt>
                <c:pt idx="8938">
                  <c:v>35720.066609703397</c:v>
                </c:pt>
                <c:pt idx="8939">
                  <c:v>35286.522545159998</c:v>
                </c:pt>
                <c:pt idx="8940">
                  <c:v>35350.933991468504</c:v>
                </c:pt>
                <c:pt idx="8941">
                  <c:v>35179.143462953303</c:v>
                </c:pt>
                <c:pt idx="8942">
                  <c:v>40636.411111028297</c:v>
                </c:pt>
                <c:pt idx="8943">
                  <c:v>40950.062291346803</c:v>
                </c:pt>
                <c:pt idx="8944">
                  <c:v>35920.356227781296</c:v>
                </c:pt>
                <c:pt idx="8945">
                  <c:v>41242.179243254905</c:v>
                </c:pt>
                <c:pt idx="8946">
                  <c:v>38151.087277242696</c:v>
                </c:pt>
                <c:pt idx="8947">
                  <c:v>37483.442881130097</c:v>
                </c:pt>
                <c:pt idx="8948">
                  <c:v>37363.780587202804</c:v>
                </c:pt>
                <c:pt idx="8949">
                  <c:v>36476.768439804902</c:v>
                </c:pt>
                <c:pt idx="8950">
                  <c:v>37622.763990574793</c:v>
                </c:pt>
                <c:pt idx="8951">
                  <c:v>38501.983529516205</c:v>
                </c:pt>
                <c:pt idx="8952">
                  <c:v>36708.874083950301</c:v>
                </c:pt>
                <c:pt idx="8953">
                  <c:v>37126.085492866398</c:v>
                </c:pt>
                <c:pt idx="8954">
                  <c:v>36251.493161927705</c:v>
                </c:pt>
                <c:pt idx="8955">
                  <c:v>36442.162015579801</c:v>
                </c:pt>
                <c:pt idx="8956">
                  <c:v>37880.044254088803</c:v>
                </c:pt>
                <c:pt idx="8957">
                  <c:v>36856.140164551805</c:v>
                </c:pt>
                <c:pt idx="8958">
                  <c:v>37216.629794424894</c:v>
                </c:pt>
                <c:pt idx="8959">
                  <c:v>37483.823601415905</c:v>
                </c:pt>
                <c:pt idx="8960">
                  <c:v>36249.456348847998</c:v>
                </c:pt>
                <c:pt idx="8961">
                  <c:v>34816.965152717697</c:v>
                </c:pt>
                <c:pt idx="8962">
                  <c:v>37507.210256047896</c:v>
                </c:pt>
                <c:pt idx="8963">
                  <c:v>35888.031545177</c:v>
                </c:pt>
                <c:pt idx="8964">
                  <c:v>38586.127444461599</c:v>
                </c:pt>
                <c:pt idx="8965">
                  <c:v>34859.4360076011</c:v>
                </c:pt>
                <c:pt idx="8966">
                  <c:v>38986.053805692805</c:v>
                </c:pt>
                <c:pt idx="8967">
                  <c:v>36582.315575722198</c:v>
                </c:pt>
                <c:pt idx="8968">
                  <c:v>37930.541280753103</c:v>
                </c:pt>
                <c:pt idx="8969">
                  <c:v>36884.600550073897</c:v>
                </c:pt>
                <c:pt idx="8970">
                  <c:v>35800.278420619499</c:v>
                </c:pt>
                <c:pt idx="8971">
                  <c:v>37568.459183467705</c:v>
                </c:pt>
                <c:pt idx="8972">
                  <c:v>37495.662660013099</c:v>
                </c:pt>
                <c:pt idx="8973">
                  <c:v>39796.968158859192</c:v>
                </c:pt>
                <c:pt idx="8974">
                  <c:v>37370.590992765108</c:v>
                </c:pt>
                <c:pt idx="8975">
                  <c:v>37198.874752906093</c:v>
                </c:pt>
                <c:pt idx="8976">
                  <c:v>36259.937209225296</c:v>
                </c:pt>
                <c:pt idx="8977">
                  <c:v>39937.180461748598</c:v>
                </c:pt>
                <c:pt idx="8978">
                  <c:v>38855.082328555698</c:v>
                </c:pt>
                <c:pt idx="8979">
                  <c:v>36522.884090273801</c:v>
                </c:pt>
                <c:pt idx="8980">
                  <c:v>39953.526787125898</c:v>
                </c:pt>
                <c:pt idx="8981">
                  <c:v>38162.016230697205</c:v>
                </c:pt>
                <c:pt idx="8982">
                  <c:v>35594.8340749786</c:v>
                </c:pt>
                <c:pt idx="8983">
                  <c:v>36134.106590306503</c:v>
                </c:pt>
                <c:pt idx="8984">
                  <c:v>37140.2658249694</c:v>
                </c:pt>
                <c:pt idx="8985">
                  <c:v>37051.928542116599</c:v>
                </c:pt>
                <c:pt idx="8986">
                  <c:v>37827.207662023</c:v>
                </c:pt>
                <c:pt idx="8987">
                  <c:v>36755.430585706301</c:v>
                </c:pt>
                <c:pt idx="8988">
                  <c:v>35443.442514913397</c:v>
                </c:pt>
                <c:pt idx="8989">
                  <c:v>37063.438582298506</c:v>
                </c:pt>
                <c:pt idx="8990">
                  <c:v>37357.209759075398</c:v>
                </c:pt>
                <c:pt idx="8991">
                  <c:v>37468.797817998595</c:v>
                </c:pt>
                <c:pt idx="8992">
                  <c:v>36635.250335520497</c:v>
                </c:pt>
                <c:pt idx="8993">
                  <c:v>38695.522540769402</c:v>
                </c:pt>
                <c:pt idx="8994">
                  <c:v>35957.022459839602</c:v>
                </c:pt>
                <c:pt idx="8995">
                  <c:v>36333.9664856573</c:v>
                </c:pt>
                <c:pt idx="8996">
                  <c:v>37049.918938454699</c:v>
                </c:pt>
                <c:pt idx="8997">
                  <c:v>34895.381482332901</c:v>
                </c:pt>
                <c:pt idx="8998">
                  <c:v>35328.150123132698</c:v>
                </c:pt>
                <c:pt idx="8999">
                  <c:v>36904.72739054</c:v>
                </c:pt>
                <c:pt idx="9000">
                  <c:v>34731.672563538799</c:v>
                </c:pt>
                <c:pt idx="9001">
                  <c:v>36943.913587174698</c:v>
                </c:pt>
                <c:pt idx="9002">
                  <c:v>37347.277106183501</c:v>
                </c:pt>
                <c:pt idx="9003">
                  <c:v>35170.996933077302</c:v>
                </c:pt>
                <c:pt idx="9004">
                  <c:v>34767.276981150993</c:v>
                </c:pt>
                <c:pt idx="9005">
                  <c:v>36885.433370383798</c:v>
                </c:pt>
                <c:pt idx="9006">
                  <c:v>35540.686128326997</c:v>
                </c:pt>
                <c:pt idx="9007">
                  <c:v>35351.458099969299</c:v>
                </c:pt>
                <c:pt idx="9008">
                  <c:v>36532.368687609007</c:v>
                </c:pt>
                <c:pt idx="9009">
                  <c:v>36132.9344617592</c:v>
                </c:pt>
                <c:pt idx="9010">
                  <c:v>36409.414095297099</c:v>
                </c:pt>
                <c:pt idx="9011">
                  <c:v>37406.256878205699</c:v>
                </c:pt>
                <c:pt idx="9012">
                  <c:v>39365.973292471899</c:v>
                </c:pt>
                <c:pt idx="9013">
                  <c:v>38740.970870142402</c:v>
                </c:pt>
                <c:pt idx="9014">
                  <c:v>35573.624811891495</c:v>
                </c:pt>
                <c:pt idx="9015">
                  <c:v>36124.088009859595</c:v>
                </c:pt>
                <c:pt idx="9016">
                  <c:v>35866.205890184006</c:v>
                </c:pt>
                <c:pt idx="9017">
                  <c:v>37443.232240205194</c:v>
                </c:pt>
                <c:pt idx="9018">
                  <c:v>36793.201971943199</c:v>
                </c:pt>
                <c:pt idx="9019">
                  <c:v>40797.598190767996</c:v>
                </c:pt>
                <c:pt idx="9020">
                  <c:v>36702.3015540622</c:v>
                </c:pt>
                <c:pt idx="9021">
                  <c:v>36945.108123052603</c:v>
                </c:pt>
                <c:pt idx="9022">
                  <c:v>37882.490886085703</c:v>
                </c:pt>
                <c:pt idx="9023">
                  <c:v>33220.077078254501</c:v>
                </c:pt>
                <c:pt idx="9024">
                  <c:v>37275.629323610898</c:v>
                </c:pt>
                <c:pt idx="9025">
                  <c:v>38200.536433911097</c:v>
                </c:pt>
                <c:pt idx="9026">
                  <c:v>36654.495838093302</c:v>
                </c:pt>
                <c:pt idx="9027">
                  <c:v>41315.423444346903</c:v>
                </c:pt>
                <c:pt idx="9028">
                  <c:v>38070.819773651099</c:v>
                </c:pt>
                <c:pt idx="9029">
                  <c:v>39145.228464739499</c:v>
                </c:pt>
                <c:pt idx="9030">
                  <c:v>36296.884796894898</c:v>
                </c:pt>
                <c:pt idx="9031">
                  <c:v>36362.957471938105</c:v>
                </c:pt>
                <c:pt idx="9032">
                  <c:v>37022.5518021147</c:v>
                </c:pt>
                <c:pt idx="9033">
                  <c:v>35975.610122122802</c:v>
                </c:pt>
                <c:pt idx="9034">
                  <c:v>36576.7947700566</c:v>
                </c:pt>
                <c:pt idx="9035">
                  <c:v>35727.857597926093</c:v>
                </c:pt>
                <c:pt idx="9036">
                  <c:v>37064.036425880695</c:v>
                </c:pt>
                <c:pt idx="9037">
                  <c:v>34997.050026008801</c:v>
                </c:pt>
                <c:pt idx="9038">
                  <c:v>37496.154569216</c:v>
                </c:pt>
                <c:pt idx="9039">
                  <c:v>36782.967573530797</c:v>
                </c:pt>
                <c:pt idx="9040">
                  <c:v>36385.369675012495</c:v>
                </c:pt>
                <c:pt idx="9041">
                  <c:v>36389.951308023905</c:v>
                </c:pt>
                <c:pt idx="9042">
                  <c:v>36795.131093748096</c:v>
                </c:pt>
                <c:pt idx="9043">
                  <c:v>34727.574982119804</c:v>
                </c:pt>
                <c:pt idx="9044">
                  <c:v>38567.611310526401</c:v>
                </c:pt>
                <c:pt idx="9045">
                  <c:v>38987.126888138999</c:v>
                </c:pt>
                <c:pt idx="9046">
                  <c:v>38160.762389871103</c:v>
                </c:pt>
                <c:pt idx="9047">
                  <c:v>36017.867316752403</c:v>
                </c:pt>
                <c:pt idx="9048">
                  <c:v>37931.8104538509</c:v>
                </c:pt>
                <c:pt idx="9049">
                  <c:v>38153.006698753292</c:v>
                </c:pt>
                <c:pt idx="9050">
                  <c:v>34247.8450613022</c:v>
                </c:pt>
                <c:pt idx="9051">
                  <c:v>35969.005310836801</c:v>
                </c:pt>
                <c:pt idx="9052">
                  <c:v>35497.684384234497</c:v>
                </c:pt>
                <c:pt idx="9053">
                  <c:v>41847.441747963603</c:v>
                </c:pt>
                <c:pt idx="9054">
                  <c:v>35514.499369946294</c:v>
                </c:pt>
                <c:pt idx="9055">
                  <c:v>35580.7817765906</c:v>
                </c:pt>
                <c:pt idx="9056">
                  <c:v>37647.761727345205</c:v>
                </c:pt>
                <c:pt idx="9057">
                  <c:v>35309.026229010095</c:v>
                </c:pt>
                <c:pt idx="9058">
                  <c:v>38669.7175290698</c:v>
                </c:pt>
                <c:pt idx="9059">
                  <c:v>37896.244533575198</c:v>
                </c:pt>
                <c:pt idx="9060">
                  <c:v>39425.909129783198</c:v>
                </c:pt>
                <c:pt idx="9061">
                  <c:v>35852.631133552291</c:v>
                </c:pt>
                <c:pt idx="9062">
                  <c:v>34442.382908800202</c:v>
                </c:pt>
                <c:pt idx="9063">
                  <c:v>36251.158094337399</c:v>
                </c:pt>
                <c:pt idx="9064">
                  <c:v>35864.745117977203</c:v>
                </c:pt>
                <c:pt idx="9065">
                  <c:v>38686.781905429598</c:v>
                </c:pt>
                <c:pt idx="9066">
                  <c:v>35779.5977096895</c:v>
                </c:pt>
                <c:pt idx="9067">
                  <c:v>36157.165538598696</c:v>
                </c:pt>
                <c:pt idx="9068">
                  <c:v>37758.175329295103</c:v>
                </c:pt>
                <c:pt idx="9069">
                  <c:v>35634.323540924801</c:v>
                </c:pt>
                <c:pt idx="9070">
                  <c:v>38289.507510311407</c:v>
                </c:pt>
                <c:pt idx="9071">
                  <c:v>37232.420226073504</c:v>
                </c:pt>
                <c:pt idx="9072">
                  <c:v>39674.974153666903</c:v>
                </c:pt>
                <c:pt idx="9073">
                  <c:v>36643.461102459492</c:v>
                </c:pt>
                <c:pt idx="9074">
                  <c:v>37393.763770213001</c:v>
                </c:pt>
                <c:pt idx="9075">
                  <c:v>35997.529088052906</c:v>
                </c:pt>
                <c:pt idx="9076">
                  <c:v>36856.093780171999</c:v>
                </c:pt>
                <c:pt idx="9077">
                  <c:v>37343.708794865699</c:v>
                </c:pt>
                <c:pt idx="9078">
                  <c:v>38114.214659876903</c:v>
                </c:pt>
                <c:pt idx="9079">
                  <c:v>39554.672669069601</c:v>
                </c:pt>
                <c:pt idx="9080">
                  <c:v>34740.962370799803</c:v>
                </c:pt>
                <c:pt idx="9081">
                  <c:v>37320.306237584096</c:v>
                </c:pt>
                <c:pt idx="9082">
                  <c:v>35775.676468735401</c:v>
                </c:pt>
                <c:pt idx="9083">
                  <c:v>38385.1815165851</c:v>
                </c:pt>
                <c:pt idx="9084">
                  <c:v>35679.781173037496</c:v>
                </c:pt>
                <c:pt idx="9085">
                  <c:v>36829.817990740499</c:v>
                </c:pt>
                <c:pt idx="9086">
                  <c:v>37220.918212315402</c:v>
                </c:pt>
                <c:pt idx="9087">
                  <c:v>35976.797984644596</c:v>
                </c:pt>
                <c:pt idx="9088">
                  <c:v>38264.994899422803</c:v>
                </c:pt>
                <c:pt idx="9089">
                  <c:v>38659.175214325602</c:v>
                </c:pt>
                <c:pt idx="9090">
                  <c:v>41154.828214495312</c:v>
                </c:pt>
                <c:pt idx="9091">
                  <c:v>35408.653581834398</c:v>
                </c:pt>
                <c:pt idx="9092">
                  <c:v>36266.634710858598</c:v>
                </c:pt>
                <c:pt idx="9093">
                  <c:v>36613.376507023095</c:v>
                </c:pt>
                <c:pt idx="9094">
                  <c:v>37172.565699503204</c:v>
                </c:pt>
                <c:pt idx="9095">
                  <c:v>38515.043815065503</c:v>
                </c:pt>
                <c:pt idx="9096">
                  <c:v>36434.692178095102</c:v>
                </c:pt>
                <c:pt idx="9097">
                  <c:v>35677.9925095703</c:v>
                </c:pt>
                <c:pt idx="9098">
                  <c:v>35988.332575461798</c:v>
                </c:pt>
                <c:pt idx="9099">
                  <c:v>34926.240398908398</c:v>
                </c:pt>
                <c:pt idx="9100">
                  <c:v>37165.068925935499</c:v>
                </c:pt>
                <c:pt idx="9101">
                  <c:v>37018.289056845104</c:v>
                </c:pt>
                <c:pt idx="9102">
                  <c:v>37300.294190428802</c:v>
                </c:pt>
                <c:pt idx="9103">
                  <c:v>35596.990019165896</c:v>
                </c:pt>
                <c:pt idx="9104">
                  <c:v>41655.033660475397</c:v>
                </c:pt>
                <c:pt idx="9105">
                  <c:v>34955.1835966297</c:v>
                </c:pt>
                <c:pt idx="9106">
                  <c:v>37752.248909837901</c:v>
                </c:pt>
                <c:pt idx="9107">
                  <c:v>37805.285388577395</c:v>
                </c:pt>
                <c:pt idx="9108">
                  <c:v>39762.262842748802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37619.227460452901</c:v>
                </c:pt>
                <c:pt idx="9112">
                  <c:v>36748.5625438231</c:v>
                </c:pt>
                <c:pt idx="9113">
                  <c:v>36175.535720146901</c:v>
                </c:pt>
                <c:pt idx="9114">
                  <c:v>40180.303258551401</c:v>
                </c:pt>
                <c:pt idx="9115">
                  <c:v>37503.100466394797</c:v>
                </c:pt>
                <c:pt idx="9116">
                  <c:v>36838.993883745905</c:v>
                </c:pt>
                <c:pt idx="9117">
                  <c:v>40217.351906022595</c:v>
                </c:pt>
                <c:pt idx="9118">
                  <c:v>39819.400374495403</c:v>
                </c:pt>
                <c:pt idx="9119">
                  <c:v>40839.147385125092</c:v>
                </c:pt>
                <c:pt idx="9120">
                  <c:v>39120.854562871202</c:v>
                </c:pt>
                <c:pt idx="9121">
                  <c:v>36847.779995466699</c:v>
                </c:pt>
                <c:pt idx="9122">
                  <c:v>36411.878702898</c:v>
                </c:pt>
                <c:pt idx="9123">
                  <c:v>36879.090918756803</c:v>
                </c:pt>
                <c:pt idx="9124">
                  <c:v>36452.282972354995</c:v>
                </c:pt>
                <c:pt idx="9125">
                  <c:v>39261.471954145192</c:v>
                </c:pt>
                <c:pt idx="9126">
                  <c:v>37445.64480306</c:v>
                </c:pt>
                <c:pt idx="9127">
                  <c:v>37086.161535177904</c:v>
                </c:pt>
                <c:pt idx="9128">
                  <c:v>39186.464648227899</c:v>
                </c:pt>
                <c:pt idx="9129">
                  <c:v>37219.308903158002</c:v>
                </c:pt>
                <c:pt idx="9130">
                  <c:v>36220.994315500298</c:v>
                </c:pt>
                <c:pt idx="9131">
                  <c:v>37810.965366967794</c:v>
                </c:pt>
                <c:pt idx="9132">
                  <c:v>36287.874276814902</c:v>
                </c:pt>
                <c:pt idx="9133">
                  <c:v>36524.391226121093</c:v>
                </c:pt>
                <c:pt idx="9134">
                  <c:v>38115.121322991807</c:v>
                </c:pt>
                <c:pt idx="9135">
                  <c:v>35188.556924334502</c:v>
                </c:pt>
                <c:pt idx="9136">
                  <c:v>33739.3794351783</c:v>
                </c:pt>
                <c:pt idx="9137">
                  <c:v>35230.901216144703</c:v>
                </c:pt>
                <c:pt idx="9138">
                  <c:v>35175.673732559597</c:v>
                </c:pt>
                <c:pt idx="9139">
                  <c:v>35221.099574485997</c:v>
                </c:pt>
                <c:pt idx="9140">
                  <c:v>36990.656567635597</c:v>
                </c:pt>
                <c:pt idx="9141">
                  <c:v>39052.994176131993</c:v>
                </c:pt>
                <c:pt idx="9142">
                  <c:v>36704.913540027803</c:v>
                </c:pt>
                <c:pt idx="9143">
                  <c:v>35217.618920563997</c:v>
                </c:pt>
                <c:pt idx="9144">
                  <c:v>37207.426453888897</c:v>
                </c:pt>
                <c:pt idx="9145">
                  <c:v>37542.857080557704</c:v>
                </c:pt>
                <c:pt idx="9146">
                  <c:v>37836.056984352799</c:v>
                </c:pt>
                <c:pt idx="9147">
                  <c:v>36614.715447944203</c:v>
                </c:pt>
                <c:pt idx="9148">
                  <c:v>38617.418400542098</c:v>
                </c:pt>
                <c:pt idx="9149">
                  <c:v>38457.101696580605</c:v>
                </c:pt>
                <c:pt idx="9150">
                  <c:v>37942.112493446999</c:v>
                </c:pt>
                <c:pt idx="9151">
                  <c:v>39685.875396535208</c:v>
                </c:pt>
                <c:pt idx="9152">
                  <c:v>34580.862421798098</c:v>
                </c:pt>
                <c:pt idx="9153">
                  <c:v>36932.779242863107</c:v>
                </c:pt>
                <c:pt idx="9154">
                  <c:v>38090.967162286601</c:v>
                </c:pt>
                <c:pt idx="9155">
                  <c:v>35722.468807789402</c:v>
                </c:pt>
                <c:pt idx="9156">
                  <c:v>37572.767283222798</c:v>
                </c:pt>
                <c:pt idx="9157">
                  <c:v>41273.675946081399</c:v>
                </c:pt>
                <c:pt idx="9158">
                  <c:v>40588.517668451896</c:v>
                </c:pt>
                <c:pt idx="9159">
                  <c:v>37430.000862840505</c:v>
                </c:pt>
                <c:pt idx="9160">
                  <c:v>35785.198828966095</c:v>
                </c:pt>
                <c:pt idx="9161">
                  <c:v>36609.549048337503</c:v>
                </c:pt>
                <c:pt idx="9162">
                  <c:v>37227.617925736908</c:v>
                </c:pt>
                <c:pt idx="9163">
                  <c:v>37739.9438365018</c:v>
                </c:pt>
                <c:pt idx="9164">
                  <c:v>36743.235261070397</c:v>
                </c:pt>
                <c:pt idx="9165">
                  <c:v>35234.374800259204</c:v>
                </c:pt>
                <c:pt idx="9166">
                  <c:v>38478.720128896704</c:v>
                </c:pt>
                <c:pt idx="9167">
                  <c:v>38230.210884822096</c:v>
                </c:pt>
                <c:pt idx="9168">
                  <c:v>37561.921197810996</c:v>
                </c:pt>
                <c:pt idx="9169">
                  <c:v>36915.141766902598</c:v>
                </c:pt>
                <c:pt idx="9170">
                  <c:v>36425.307541526097</c:v>
                </c:pt>
                <c:pt idx="9171">
                  <c:v>36661.835677598094</c:v>
                </c:pt>
                <c:pt idx="9172">
                  <c:v>38193.049881632003</c:v>
                </c:pt>
                <c:pt idx="9173">
                  <c:v>36265.231777401103</c:v>
                </c:pt>
                <c:pt idx="9174">
                  <c:v>37547.342756878599</c:v>
                </c:pt>
                <c:pt idx="9175">
                  <c:v>35200.247042032293</c:v>
                </c:pt>
                <c:pt idx="9176">
                  <c:v>38646.958164508906</c:v>
                </c:pt>
                <c:pt idx="9177">
                  <c:v>37020.744928602398</c:v>
                </c:pt>
                <c:pt idx="9178">
                  <c:v>39517.425623847201</c:v>
                </c:pt>
                <c:pt idx="9179">
                  <c:v>36499.815274319197</c:v>
                </c:pt>
                <c:pt idx="9180">
                  <c:v>36917.111300563498</c:v>
                </c:pt>
                <c:pt idx="9181">
                  <c:v>38446.204041480902</c:v>
                </c:pt>
                <c:pt idx="9182">
                  <c:v>36318.085130928099</c:v>
                </c:pt>
                <c:pt idx="9183">
                  <c:v>37048.535090338599</c:v>
                </c:pt>
                <c:pt idx="9184">
                  <c:v>38327.115992964798</c:v>
                </c:pt>
                <c:pt idx="9185">
                  <c:v>35365.536149431005</c:v>
                </c:pt>
                <c:pt idx="9186">
                  <c:v>38133.924820500099</c:v>
                </c:pt>
                <c:pt idx="9187">
                  <c:v>36209.480586631005</c:v>
                </c:pt>
                <c:pt idx="9188">
                  <c:v>37013.819640219401</c:v>
                </c:pt>
                <c:pt idx="9189">
                  <c:v>36112.314243699999</c:v>
                </c:pt>
                <c:pt idx="9190">
                  <c:v>37762.207750043293</c:v>
                </c:pt>
                <c:pt idx="9191">
                  <c:v>36875.579045971303</c:v>
                </c:pt>
                <c:pt idx="9192">
                  <c:v>37414.879219693699</c:v>
                </c:pt>
                <c:pt idx="9193">
                  <c:v>35579.589726382401</c:v>
                </c:pt>
                <c:pt idx="9194">
                  <c:v>39955.458060878707</c:v>
                </c:pt>
                <c:pt idx="9195">
                  <c:v>38683.0401565512</c:v>
                </c:pt>
                <c:pt idx="9196">
                  <c:v>36620.358801322604</c:v>
                </c:pt>
                <c:pt idx="9197">
                  <c:v>35776.493341094902</c:v>
                </c:pt>
                <c:pt idx="9198">
                  <c:v>37499.376870508902</c:v>
                </c:pt>
                <c:pt idx="9199">
                  <c:v>41658.346547205001</c:v>
                </c:pt>
                <c:pt idx="9200">
                  <c:v>35589.802733603996</c:v>
                </c:pt>
                <c:pt idx="9201">
                  <c:v>37545.579134757398</c:v>
                </c:pt>
                <c:pt idx="9202">
                  <c:v>34764.2412061715</c:v>
                </c:pt>
                <c:pt idx="9203">
                  <c:v>36226.721404317497</c:v>
                </c:pt>
                <c:pt idx="9204">
                  <c:v>38313.424073969494</c:v>
                </c:pt>
                <c:pt idx="9205">
                  <c:v>36586.164363693999</c:v>
                </c:pt>
                <c:pt idx="9206">
                  <c:v>39772.427719914296</c:v>
                </c:pt>
                <c:pt idx="9207">
                  <c:v>38125.403279125399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39361.389802390004</c:v>
                </c:pt>
                <c:pt idx="9211">
                  <c:v>36626.972669189701</c:v>
                </c:pt>
                <c:pt idx="9212">
                  <c:v>37620.046909874698</c:v>
                </c:pt>
                <c:pt idx="9213">
                  <c:v>38386.355239299599</c:v>
                </c:pt>
                <c:pt idx="9214">
                  <c:v>38456.154383326801</c:v>
                </c:pt>
                <c:pt idx="9215">
                  <c:v>37230.1086372297</c:v>
                </c:pt>
                <c:pt idx="9216">
                  <c:v>37350.021456385002</c:v>
                </c:pt>
                <c:pt idx="9217">
                  <c:v>36043.829858615602</c:v>
                </c:pt>
                <c:pt idx="9218">
                  <c:v>39369.751546487001</c:v>
                </c:pt>
                <c:pt idx="9219">
                  <c:v>35542.794747587395</c:v>
                </c:pt>
                <c:pt idx="9220">
                  <c:v>35878.435827761496</c:v>
                </c:pt>
                <c:pt idx="9221">
                  <c:v>37562.213465026303</c:v>
                </c:pt>
                <c:pt idx="9222">
                  <c:v>38154.9945363238</c:v>
                </c:pt>
                <c:pt idx="9223">
                  <c:v>34899.888660245604</c:v>
                </c:pt>
                <c:pt idx="9224">
                  <c:v>37541.494500470399</c:v>
                </c:pt>
                <c:pt idx="9225">
                  <c:v>37086.130409302306</c:v>
                </c:pt>
                <c:pt idx="9226">
                  <c:v>37419.352759158195</c:v>
                </c:pt>
                <c:pt idx="9227">
                  <c:v>33950.293041027107</c:v>
                </c:pt>
                <c:pt idx="9228">
                  <c:v>35769.581577792102</c:v>
                </c:pt>
                <c:pt idx="9229">
                  <c:v>38939.279098116203</c:v>
                </c:pt>
                <c:pt idx="9230">
                  <c:v>37466.625515692605</c:v>
                </c:pt>
                <c:pt idx="9231">
                  <c:v>38176.005340785196</c:v>
                </c:pt>
                <c:pt idx="9232">
                  <c:v>37853.731422430603</c:v>
                </c:pt>
                <c:pt idx="9233">
                  <c:v>39812.100870820796</c:v>
                </c:pt>
                <c:pt idx="9234">
                  <c:v>37415.963883377495</c:v>
                </c:pt>
                <c:pt idx="9235">
                  <c:v>37140.146611361895</c:v>
                </c:pt>
                <c:pt idx="9236">
                  <c:v>37277.738368332401</c:v>
                </c:pt>
                <c:pt idx="9237">
                  <c:v>41101.686459129196</c:v>
                </c:pt>
                <c:pt idx="9238">
                  <c:v>36841.280093992304</c:v>
                </c:pt>
                <c:pt idx="9239">
                  <c:v>37920.897724219401</c:v>
                </c:pt>
                <c:pt idx="9240">
                  <c:v>34861.897955110595</c:v>
                </c:pt>
                <c:pt idx="9241">
                  <c:v>35145.154877182402</c:v>
                </c:pt>
                <c:pt idx="9242">
                  <c:v>35172.749225243606</c:v>
                </c:pt>
                <c:pt idx="9243">
                  <c:v>37903.335741810901</c:v>
                </c:pt>
                <c:pt idx="9244">
                  <c:v>36823.731358299199</c:v>
                </c:pt>
                <c:pt idx="9245">
                  <c:v>38325.291979031099</c:v>
                </c:pt>
                <c:pt idx="9246">
                  <c:v>36626.699734380396</c:v>
                </c:pt>
                <c:pt idx="9247">
                  <c:v>36965.541032773195</c:v>
                </c:pt>
                <c:pt idx="9248">
                  <c:v>38044.507995777705</c:v>
                </c:pt>
                <c:pt idx="9249">
                  <c:v>36196.147439178196</c:v>
                </c:pt>
                <c:pt idx="9250">
                  <c:v>37303.429103822695</c:v>
                </c:pt>
                <c:pt idx="9251">
                  <c:v>37200.400397475802</c:v>
                </c:pt>
                <c:pt idx="9252">
                  <c:v>37263.348170810204</c:v>
                </c:pt>
                <c:pt idx="9253">
                  <c:v>42798.086242286503</c:v>
                </c:pt>
                <c:pt idx="9254">
                  <c:v>38216.829184797498</c:v>
                </c:pt>
                <c:pt idx="9255">
                  <c:v>34942.355592735701</c:v>
                </c:pt>
                <c:pt idx="9256">
                  <c:v>37552.988080339797</c:v>
                </c:pt>
                <c:pt idx="9257">
                  <c:v>35656.359794667995</c:v>
                </c:pt>
                <c:pt idx="9258">
                  <c:v>36828.777491912995</c:v>
                </c:pt>
                <c:pt idx="9259">
                  <c:v>37895.746622116698</c:v>
                </c:pt>
                <c:pt idx="9260">
                  <c:v>37022.604546658302</c:v>
                </c:pt>
                <c:pt idx="9261">
                  <c:v>35626.866784018501</c:v>
                </c:pt>
                <c:pt idx="9262">
                  <c:v>36758.617458269204</c:v>
                </c:pt>
                <c:pt idx="9263">
                  <c:v>36464.979795568295</c:v>
                </c:pt>
                <c:pt idx="9264">
                  <c:v>38152.708609892798</c:v>
                </c:pt>
                <c:pt idx="9265">
                  <c:v>35117.1901805987</c:v>
                </c:pt>
                <c:pt idx="9266">
                  <c:v>36523.074477662696</c:v>
                </c:pt>
                <c:pt idx="9267">
                  <c:v>37718.9385631271</c:v>
                </c:pt>
                <c:pt idx="9268">
                  <c:v>38256.474029041696</c:v>
                </c:pt>
                <c:pt idx="9269">
                  <c:v>36296.3735390355</c:v>
                </c:pt>
                <c:pt idx="9270">
                  <c:v>39855.424060222605</c:v>
                </c:pt>
                <c:pt idx="9271">
                  <c:v>36514.121308427297</c:v>
                </c:pt>
                <c:pt idx="9272">
                  <c:v>37461.664618309893</c:v>
                </c:pt>
                <c:pt idx="9273">
                  <c:v>37991.704763128801</c:v>
                </c:pt>
                <c:pt idx="9274">
                  <c:v>35651.884807857699</c:v>
                </c:pt>
                <c:pt idx="9275">
                  <c:v>38220.519981663601</c:v>
                </c:pt>
                <c:pt idx="9276">
                  <c:v>37148.174356977601</c:v>
                </c:pt>
                <c:pt idx="9277">
                  <c:v>36618.678756822002</c:v>
                </c:pt>
                <c:pt idx="9278">
                  <c:v>37100.487299790402</c:v>
                </c:pt>
                <c:pt idx="9279">
                  <c:v>37754.406728240501</c:v>
                </c:pt>
                <c:pt idx="9280">
                  <c:v>37945.151848851499</c:v>
                </c:pt>
                <c:pt idx="9281">
                  <c:v>36935.643114199498</c:v>
                </c:pt>
                <c:pt idx="9282">
                  <c:v>35603.985391366805</c:v>
                </c:pt>
                <c:pt idx="9283">
                  <c:v>38081.222568341094</c:v>
                </c:pt>
                <c:pt idx="9284">
                  <c:v>37146.473176067004</c:v>
                </c:pt>
                <c:pt idx="9285">
                  <c:v>37583.256579953202</c:v>
                </c:pt>
                <c:pt idx="9286">
                  <c:v>36277.326373485295</c:v>
                </c:pt>
                <c:pt idx="9287">
                  <c:v>36002.680648335503</c:v>
                </c:pt>
                <c:pt idx="9288">
                  <c:v>37801.842553325099</c:v>
                </c:pt>
                <c:pt idx="9289">
                  <c:v>39501.784818532404</c:v>
                </c:pt>
                <c:pt idx="9290">
                  <c:v>36620.176701184697</c:v>
                </c:pt>
                <c:pt idx="9291">
                  <c:v>35306.759508569099</c:v>
                </c:pt>
                <c:pt idx="9292">
                  <c:v>37174.542005837502</c:v>
                </c:pt>
                <c:pt idx="9293">
                  <c:v>36220.885839849005</c:v>
                </c:pt>
                <c:pt idx="9294">
                  <c:v>39145.732061813702</c:v>
                </c:pt>
                <c:pt idx="9295">
                  <c:v>37482.422693882007</c:v>
                </c:pt>
                <c:pt idx="9296">
                  <c:v>35125.896987365093</c:v>
                </c:pt>
                <c:pt idx="9297">
                  <c:v>37627.168089790401</c:v>
                </c:pt>
                <c:pt idx="9298">
                  <c:v>36786.176769174104</c:v>
                </c:pt>
                <c:pt idx="9299">
                  <c:v>38031.026272363502</c:v>
                </c:pt>
                <c:pt idx="9300">
                  <c:v>38742.005432185208</c:v>
                </c:pt>
                <c:pt idx="9301">
                  <c:v>36756.174302661297</c:v>
                </c:pt>
                <c:pt idx="9302">
                  <c:v>35544.915504329001</c:v>
                </c:pt>
                <c:pt idx="9303">
                  <c:v>37883.048087465701</c:v>
                </c:pt>
                <c:pt idx="9304">
                  <c:v>35176.064259659601</c:v>
                </c:pt>
                <c:pt idx="9305">
                  <c:v>35147.662571259803</c:v>
                </c:pt>
                <c:pt idx="9306">
                  <c:v>36185.082952740398</c:v>
                </c:pt>
                <c:pt idx="9307">
                  <c:v>38120.907975731396</c:v>
                </c:pt>
                <c:pt idx="9308">
                  <c:v>38445.390199990499</c:v>
                </c:pt>
                <c:pt idx="9309">
                  <c:v>38158.518472998701</c:v>
                </c:pt>
                <c:pt idx="9310">
                  <c:v>36906.718159332901</c:v>
                </c:pt>
                <c:pt idx="9311">
                  <c:v>35733.226962125904</c:v>
                </c:pt>
                <c:pt idx="9312">
                  <c:v>36536.354716232701</c:v>
                </c:pt>
                <c:pt idx="9313">
                  <c:v>36862.7956668357</c:v>
                </c:pt>
                <c:pt idx="9314">
                  <c:v>36269.514945054099</c:v>
                </c:pt>
                <c:pt idx="9315">
                  <c:v>36795.676181849893</c:v>
                </c:pt>
                <c:pt idx="9316">
                  <c:v>36161.9912921758</c:v>
                </c:pt>
                <c:pt idx="9317">
                  <c:v>38465.200350836501</c:v>
                </c:pt>
                <c:pt idx="9318">
                  <c:v>37523.005540664199</c:v>
                </c:pt>
                <c:pt idx="9319">
                  <c:v>38164.099809746403</c:v>
                </c:pt>
                <c:pt idx="9320">
                  <c:v>37773.754257639201</c:v>
                </c:pt>
                <c:pt idx="9321">
                  <c:v>38681.722634889302</c:v>
                </c:pt>
                <c:pt idx="9322">
                  <c:v>36950.068780988891</c:v>
                </c:pt>
                <c:pt idx="9323">
                  <c:v>40639.8313872367</c:v>
                </c:pt>
                <c:pt idx="9324">
                  <c:v>36783.645673819701</c:v>
                </c:pt>
                <c:pt idx="9325">
                  <c:v>36192.531262260098</c:v>
                </c:pt>
                <c:pt idx="9326">
                  <c:v>35562.966563379603</c:v>
                </c:pt>
                <c:pt idx="9327">
                  <c:v>39758.782862594802</c:v>
                </c:pt>
                <c:pt idx="9328">
                  <c:v>39243.756289163299</c:v>
                </c:pt>
                <c:pt idx="9329">
                  <c:v>38642.698945690994</c:v>
                </c:pt>
                <c:pt idx="9330">
                  <c:v>37300.746304321394</c:v>
                </c:pt>
                <c:pt idx="9331">
                  <c:v>35053.784757499205</c:v>
                </c:pt>
                <c:pt idx="9332">
                  <c:v>39456.916435937193</c:v>
                </c:pt>
                <c:pt idx="9333">
                  <c:v>37753.712196228298</c:v>
                </c:pt>
                <c:pt idx="9334">
                  <c:v>37644.791393156804</c:v>
                </c:pt>
                <c:pt idx="9335">
                  <c:v>37823.229958374701</c:v>
                </c:pt>
                <c:pt idx="9336">
                  <c:v>34795.183933139197</c:v>
                </c:pt>
                <c:pt idx="9337">
                  <c:v>35383.391168367496</c:v>
                </c:pt>
                <c:pt idx="9338">
                  <c:v>36194.706398109702</c:v>
                </c:pt>
                <c:pt idx="9339">
                  <c:v>34622.146861914101</c:v>
                </c:pt>
                <c:pt idx="9340">
                  <c:v>37129.443402576595</c:v>
                </c:pt>
                <c:pt idx="9341">
                  <c:v>38745.119096581198</c:v>
                </c:pt>
                <c:pt idx="9342">
                  <c:v>35443.243815883601</c:v>
                </c:pt>
                <c:pt idx="9343">
                  <c:v>42690.788574762504</c:v>
                </c:pt>
                <c:pt idx="9344">
                  <c:v>38095.427957136199</c:v>
                </c:pt>
                <c:pt idx="9345">
                  <c:v>38379.880010225199</c:v>
                </c:pt>
                <c:pt idx="9346">
                  <c:v>35807.568125196005</c:v>
                </c:pt>
                <c:pt idx="9347">
                  <c:v>36931.292813210901</c:v>
                </c:pt>
                <c:pt idx="9348">
                  <c:v>39026.196313189692</c:v>
                </c:pt>
                <c:pt idx="9349">
                  <c:v>35461.193380868994</c:v>
                </c:pt>
                <c:pt idx="9350">
                  <c:v>35282.0687396336</c:v>
                </c:pt>
                <c:pt idx="9351">
                  <c:v>36206.562458237699</c:v>
                </c:pt>
                <c:pt idx="9352">
                  <c:v>36229.866787180901</c:v>
                </c:pt>
                <c:pt idx="9353">
                  <c:v>35640.482495642296</c:v>
                </c:pt>
                <c:pt idx="9354">
                  <c:v>36485.014446437002</c:v>
                </c:pt>
                <c:pt idx="9355">
                  <c:v>39227.318745671</c:v>
                </c:pt>
                <c:pt idx="9356">
                  <c:v>35282.132519938699</c:v>
                </c:pt>
                <c:pt idx="9357">
                  <c:v>37368.171875009095</c:v>
                </c:pt>
                <c:pt idx="9358">
                  <c:v>39306.676368655608</c:v>
                </c:pt>
                <c:pt idx="9359">
                  <c:v>35212.844664089898</c:v>
                </c:pt>
                <c:pt idx="9360">
                  <c:v>38373.319741904896</c:v>
                </c:pt>
                <c:pt idx="9361">
                  <c:v>40419.064691727595</c:v>
                </c:pt>
                <c:pt idx="9362">
                  <c:v>39479.910859214404</c:v>
                </c:pt>
                <c:pt idx="9363">
                  <c:v>36475.922949165004</c:v>
                </c:pt>
                <c:pt idx="9364">
                  <c:v>38338.896906706301</c:v>
                </c:pt>
                <c:pt idx="9365">
                  <c:v>38413.692324431395</c:v>
                </c:pt>
                <c:pt idx="9366">
                  <c:v>39278.9081142543</c:v>
                </c:pt>
                <c:pt idx="9367">
                  <c:v>35997.188779355201</c:v>
                </c:pt>
                <c:pt idx="9368">
                  <c:v>38536.880914242895</c:v>
                </c:pt>
                <c:pt idx="9369">
                  <c:v>37306.776496645602</c:v>
                </c:pt>
                <c:pt idx="9370">
                  <c:v>36796.995434681899</c:v>
                </c:pt>
                <c:pt idx="9371">
                  <c:v>37000.203968640795</c:v>
                </c:pt>
                <c:pt idx="9372">
                  <c:v>34653.820954409603</c:v>
                </c:pt>
                <c:pt idx="9373">
                  <c:v>39245.360037270104</c:v>
                </c:pt>
                <c:pt idx="9374">
                  <c:v>40250.487011735197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39585.093534709602</c:v>
                </c:pt>
                <c:pt idx="9378">
                  <c:v>36445.788275696206</c:v>
                </c:pt>
                <c:pt idx="9379">
                  <c:v>37599.996939792996</c:v>
                </c:pt>
                <c:pt idx="9380">
                  <c:v>37975.050312881802</c:v>
                </c:pt>
                <c:pt idx="9381">
                  <c:v>36976.967979827707</c:v>
                </c:pt>
                <c:pt idx="9382">
                  <c:v>35315.483963336097</c:v>
                </c:pt>
                <c:pt idx="9383">
                  <c:v>37991.587474098298</c:v>
                </c:pt>
                <c:pt idx="9384">
                  <c:v>36844.690075701801</c:v>
                </c:pt>
                <c:pt idx="9385">
                  <c:v>37130.173962382301</c:v>
                </c:pt>
                <c:pt idx="9386">
                  <c:v>36495.256977563899</c:v>
                </c:pt>
                <c:pt idx="9387">
                  <c:v>37537.133273266605</c:v>
                </c:pt>
                <c:pt idx="9388">
                  <c:v>36528.487980613703</c:v>
                </c:pt>
                <c:pt idx="9389">
                  <c:v>36135.851153568197</c:v>
                </c:pt>
                <c:pt idx="9390">
                  <c:v>37270.528852443997</c:v>
                </c:pt>
                <c:pt idx="9391">
                  <c:v>36280.019905279099</c:v>
                </c:pt>
                <c:pt idx="9392">
                  <c:v>36219.714259336906</c:v>
                </c:pt>
                <c:pt idx="9393">
                  <c:v>35008.346522832901</c:v>
                </c:pt>
                <c:pt idx="9394">
                  <c:v>36920.1154918635</c:v>
                </c:pt>
                <c:pt idx="9395">
                  <c:v>34666.770830736299</c:v>
                </c:pt>
                <c:pt idx="9396">
                  <c:v>37242.724693504701</c:v>
                </c:pt>
                <c:pt idx="9397">
                  <c:v>35248.5644987532</c:v>
                </c:pt>
                <c:pt idx="9398">
                  <c:v>38002.547472036604</c:v>
                </c:pt>
                <c:pt idx="9399">
                  <c:v>39868.192763261191</c:v>
                </c:pt>
                <c:pt idx="9400">
                  <c:v>35968.9784823808</c:v>
                </c:pt>
                <c:pt idx="9401">
                  <c:v>35892.794896257401</c:v>
                </c:pt>
                <c:pt idx="9402">
                  <c:v>37596.043419659596</c:v>
                </c:pt>
                <c:pt idx="9403">
                  <c:v>40430.479830431199</c:v>
                </c:pt>
                <c:pt idx="9404">
                  <c:v>35442.315649137701</c:v>
                </c:pt>
                <c:pt idx="9405">
                  <c:v>38251.374920935799</c:v>
                </c:pt>
                <c:pt idx="9406">
                  <c:v>35732.124833927701</c:v>
                </c:pt>
                <c:pt idx="9407">
                  <c:v>37753.425850280699</c:v>
                </c:pt>
                <c:pt idx="9408">
                  <c:v>37697.621439729504</c:v>
                </c:pt>
                <c:pt idx="9409">
                  <c:v>40106.289091107297</c:v>
                </c:pt>
                <c:pt idx="9410">
                  <c:v>36009.567883388496</c:v>
                </c:pt>
                <c:pt idx="9411">
                  <c:v>35816.850124280594</c:v>
                </c:pt>
                <c:pt idx="9412">
                  <c:v>38201.190304135198</c:v>
                </c:pt>
                <c:pt idx="9413">
                  <c:v>38622.995718145998</c:v>
                </c:pt>
                <c:pt idx="9414">
                  <c:v>37071.305538440196</c:v>
                </c:pt>
                <c:pt idx="9415">
                  <c:v>36984.531266526799</c:v>
                </c:pt>
                <c:pt idx="9416">
                  <c:v>40772.737616567705</c:v>
                </c:pt>
                <c:pt idx="9417">
                  <c:v>33055.2067728619</c:v>
                </c:pt>
                <c:pt idx="9418">
                  <c:v>36872.576362604203</c:v>
                </c:pt>
                <c:pt idx="9419">
                  <c:v>35865.732103429007</c:v>
                </c:pt>
                <c:pt idx="9420">
                  <c:v>37005.097287753306</c:v>
                </c:pt>
                <c:pt idx="9421">
                  <c:v>37847.070609192408</c:v>
                </c:pt>
                <c:pt idx="9422">
                  <c:v>36225.655545485599</c:v>
                </c:pt>
                <c:pt idx="9423">
                  <c:v>36808.541223002801</c:v>
                </c:pt>
                <c:pt idx="9424">
                  <c:v>37866.210160076102</c:v>
                </c:pt>
                <c:pt idx="9425">
                  <c:v>37596.348126404497</c:v>
                </c:pt>
                <c:pt idx="9426">
                  <c:v>38667.737301129702</c:v>
                </c:pt>
                <c:pt idx="9427">
                  <c:v>35337.975847937108</c:v>
                </c:pt>
                <c:pt idx="9428">
                  <c:v>37873.483135283903</c:v>
                </c:pt>
                <c:pt idx="9429">
                  <c:v>38922.135952297802</c:v>
                </c:pt>
                <c:pt idx="9430">
                  <c:v>37455.615904074402</c:v>
                </c:pt>
                <c:pt idx="9431">
                  <c:v>38830.579658545001</c:v>
                </c:pt>
                <c:pt idx="9432">
                  <c:v>37170.818452735199</c:v>
                </c:pt>
                <c:pt idx="9433">
                  <c:v>35559.354627798995</c:v>
                </c:pt>
                <c:pt idx="9434">
                  <c:v>36983.468880109504</c:v>
                </c:pt>
                <c:pt idx="9435">
                  <c:v>36601.859596635499</c:v>
                </c:pt>
                <c:pt idx="9436">
                  <c:v>36323.872324787793</c:v>
                </c:pt>
                <c:pt idx="9437">
                  <c:v>37199.848371648404</c:v>
                </c:pt>
                <c:pt idx="9438">
                  <c:v>39653.571523364197</c:v>
                </c:pt>
                <c:pt idx="9439">
                  <c:v>39877.315297812005</c:v>
                </c:pt>
                <c:pt idx="9440">
                  <c:v>37777.730758229001</c:v>
                </c:pt>
                <c:pt idx="9441">
                  <c:v>35644.4911025033</c:v>
                </c:pt>
                <c:pt idx="9442">
                  <c:v>35766.058261239399</c:v>
                </c:pt>
                <c:pt idx="9443">
                  <c:v>35635.276133912295</c:v>
                </c:pt>
                <c:pt idx="9444">
                  <c:v>36664.888565123299</c:v>
                </c:pt>
                <c:pt idx="9445">
                  <c:v>37961.0270444122</c:v>
                </c:pt>
                <c:pt idx="9446">
                  <c:v>39209.681278751304</c:v>
                </c:pt>
                <c:pt idx="9447">
                  <c:v>36273.646469458203</c:v>
                </c:pt>
                <c:pt idx="9448">
                  <c:v>37517.954441240596</c:v>
                </c:pt>
                <c:pt idx="9449">
                  <c:v>37355.209886794502</c:v>
                </c:pt>
                <c:pt idx="9450">
                  <c:v>36298.290911390599</c:v>
                </c:pt>
                <c:pt idx="9451">
                  <c:v>37729.837427620099</c:v>
                </c:pt>
                <c:pt idx="9452">
                  <c:v>35040.205997632002</c:v>
                </c:pt>
                <c:pt idx="9453">
                  <c:v>35518.202188792297</c:v>
                </c:pt>
                <c:pt idx="9454">
                  <c:v>36214.336788744695</c:v>
                </c:pt>
                <c:pt idx="9455">
                  <c:v>36572.288700897196</c:v>
                </c:pt>
                <c:pt idx="9456">
                  <c:v>39172.627066990899</c:v>
                </c:pt>
                <c:pt idx="9457">
                  <c:v>37082.180295897</c:v>
                </c:pt>
                <c:pt idx="9458">
                  <c:v>37037.473042333899</c:v>
                </c:pt>
                <c:pt idx="9459">
                  <c:v>36315.633946885799</c:v>
                </c:pt>
                <c:pt idx="9460">
                  <c:v>37129.837255797298</c:v>
                </c:pt>
                <c:pt idx="9461">
                  <c:v>34950.769958766599</c:v>
                </c:pt>
                <c:pt idx="9462">
                  <c:v>35971.052277260198</c:v>
                </c:pt>
                <c:pt idx="9463">
                  <c:v>37133.881083027904</c:v>
                </c:pt>
                <c:pt idx="9464">
                  <c:v>36114.273894168204</c:v>
                </c:pt>
                <c:pt idx="9465">
                  <c:v>37569.239646267204</c:v>
                </c:pt>
                <c:pt idx="9466">
                  <c:v>37098.655005563705</c:v>
                </c:pt>
                <c:pt idx="9467">
                  <c:v>34963.756544367003</c:v>
                </c:pt>
                <c:pt idx="9468">
                  <c:v>39000.719530494302</c:v>
                </c:pt>
                <c:pt idx="9469">
                  <c:v>40736.785889512103</c:v>
                </c:pt>
                <c:pt idx="9470">
                  <c:v>37426.676287091504</c:v>
                </c:pt>
                <c:pt idx="9471">
                  <c:v>37971.3165262818</c:v>
                </c:pt>
                <c:pt idx="9472">
                  <c:v>37178.221826913199</c:v>
                </c:pt>
                <c:pt idx="9473">
                  <c:v>37467.042136814605</c:v>
                </c:pt>
                <c:pt idx="9474">
                  <c:v>36100.759863470797</c:v>
                </c:pt>
                <c:pt idx="9475">
                  <c:v>35199.368572392799</c:v>
                </c:pt>
                <c:pt idx="9476">
                  <c:v>43262.985839581903</c:v>
                </c:pt>
                <c:pt idx="9477">
                  <c:v>36321.787657237001</c:v>
                </c:pt>
                <c:pt idx="9478">
                  <c:v>37185.988305128194</c:v>
                </c:pt>
                <c:pt idx="9479">
                  <c:v>38281.883705466003</c:v>
                </c:pt>
                <c:pt idx="9480">
                  <c:v>38823.933999414308</c:v>
                </c:pt>
                <c:pt idx="9481">
                  <c:v>40307.197270298595</c:v>
                </c:pt>
                <c:pt idx="9482">
                  <c:v>35568.516677752094</c:v>
                </c:pt>
                <c:pt idx="9483">
                  <c:v>38770.313084464498</c:v>
                </c:pt>
                <c:pt idx="9484">
                  <c:v>37820.8835376551</c:v>
                </c:pt>
                <c:pt idx="9485">
                  <c:v>34305.607934868196</c:v>
                </c:pt>
                <c:pt idx="9486">
                  <c:v>35550.566805481896</c:v>
                </c:pt>
                <c:pt idx="9487">
                  <c:v>39623.089281916604</c:v>
                </c:pt>
                <c:pt idx="9488">
                  <c:v>38046.499637047302</c:v>
                </c:pt>
                <c:pt idx="9489">
                  <c:v>36967.887574451393</c:v>
                </c:pt>
                <c:pt idx="9490">
                  <c:v>36484.532663538201</c:v>
                </c:pt>
                <c:pt idx="9491">
                  <c:v>34736.969868835702</c:v>
                </c:pt>
                <c:pt idx="9492">
                  <c:v>35867.022828113601</c:v>
                </c:pt>
                <c:pt idx="9493">
                  <c:v>37918.986483505199</c:v>
                </c:pt>
                <c:pt idx="9494">
                  <c:v>35168.389512440102</c:v>
                </c:pt>
                <c:pt idx="9495">
                  <c:v>37512.877151594701</c:v>
                </c:pt>
                <c:pt idx="9496">
                  <c:v>38071.428203605501</c:v>
                </c:pt>
                <c:pt idx="9497">
                  <c:v>35601.685411767801</c:v>
                </c:pt>
                <c:pt idx="9498">
                  <c:v>38714.507008764296</c:v>
                </c:pt>
                <c:pt idx="9499">
                  <c:v>35510.605152920099</c:v>
                </c:pt>
                <c:pt idx="9500">
                  <c:v>36934.109205320099</c:v>
                </c:pt>
                <c:pt idx="9501">
                  <c:v>36215.116709339898</c:v>
                </c:pt>
                <c:pt idx="9502">
                  <c:v>39110.911219803296</c:v>
                </c:pt>
                <c:pt idx="9503">
                  <c:v>35421.684678225902</c:v>
                </c:pt>
                <c:pt idx="9504">
                  <c:v>36724.006302636393</c:v>
                </c:pt>
                <c:pt idx="9505">
                  <c:v>39879.236143694201</c:v>
                </c:pt>
                <c:pt idx="9506">
                  <c:v>35414.395910798004</c:v>
                </c:pt>
                <c:pt idx="9507">
                  <c:v>38765.298736013501</c:v>
                </c:pt>
                <c:pt idx="9508">
                  <c:v>36714.581782503497</c:v>
                </c:pt>
                <c:pt idx="9509">
                  <c:v>35332.082244827099</c:v>
                </c:pt>
                <c:pt idx="9510">
                  <c:v>36094.204819688195</c:v>
                </c:pt>
                <c:pt idx="9511">
                  <c:v>37597.856748971797</c:v>
                </c:pt>
                <c:pt idx="9512">
                  <c:v>39895.021389699599</c:v>
                </c:pt>
                <c:pt idx="9513">
                  <c:v>37690.308194629804</c:v>
                </c:pt>
                <c:pt idx="9514">
                  <c:v>36274.449681144702</c:v>
                </c:pt>
                <c:pt idx="9515">
                  <c:v>38242.156607295801</c:v>
                </c:pt>
                <c:pt idx="9516">
                  <c:v>37418.698633832704</c:v>
                </c:pt>
                <c:pt idx="9517">
                  <c:v>36535.634381091098</c:v>
                </c:pt>
                <c:pt idx="9518">
                  <c:v>37790.724001931798</c:v>
                </c:pt>
                <c:pt idx="9519">
                  <c:v>35455.634699815695</c:v>
                </c:pt>
                <c:pt idx="9520">
                  <c:v>41080.364578186403</c:v>
                </c:pt>
                <c:pt idx="9521">
                  <c:v>36135.982123854104</c:v>
                </c:pt>
                <c:pt idx="9522">
                  <c:v>37104.744252045202</c:v>
                </c:pt>
                <c:pt idx="9523">
                  <c:v>36830.421940843298</c:v>
                </c:pt>
                <c:pt idx="9524">
                  <c:v>37112.013441010502</c:v>
                </c:pt>
                <c:pt idx="9525">
                  <c:v>35405.151252087308</c:v>
                </c:pt>
                <c:pt idx="9526">
                  <c:v>39763.138717518596</c:v>
                </c:pt>
                <c:pt idx="9527">
                  <c:v>39271.077448828102</c:v>
                </c:pt>
                <c:pt idx="9528">
                  <c:v>38441.362312256198</c:v>
                </c:pt>
                <c:pt idx="9529">
                  <c:v>37931.573022386503</c:v>
                </c:pt>
                <c:pt idx="9530">
                  <c:v>36858.089621461899</c:v>
                </c:pt>
                <c:pt idx="9531">
                  <c:v>36510.914723727794</c:v>
                </c:pt>
                <c:pt idx="9532">
                  <c:v>37156.097249768296</c:v>
                </c:pt>
                <c:pt idx="9533">
                  <c:v>34516.687525666697</c:v>
                </c:pt>
                <c:pt idx="9534">
                  <c:v>40514.585090783803</c:v>
                </c:pt>
                <c:pt idx="9535">
                  <c:v>37170.767035371602</c:v>
                </c:pt>
                <c:pt idx="9536">
                  <c:v>37109.065278501395</c:v>
                </c:pt>
                <c:pt idx="9537">
                  <c:v>37775.249477834601</c:v>
                </c:pt>
                <c:pt idx="9538">
                  <c:v>34393.4580324938</c:v>
                </c:pt>
                <c:pt idx="9539">
                  <c:v>34981.060671897198</c:v>
                </c:pt>
                <c:pt idx="9540">
                  <c:v>39298.782946876105</c:v>
                </c:pt>
                <c:pt idx="9541">
                  <c:v>36206.248085039697</c:v>
                </c:pt>
                <c:pt idx="9542">
                  <c:v>36249.1111621011</c:v>
                </c:pt>
                <c:pt idx="9543">
                  <c:v>37565.046816670598</c:v>
                </c:pt>
                <c:pt idx="9544">
                  <c:v>35127.857638747904</c:v>
                </c:pt>
                <c:pt idx="9545">
                  <c:v>38227.102383777798</c:v>
                </c:pt>
                <c:pt idx="9546">
                  <c:v>36270.568996534901</c:v>
                </c:pt>
                <c:pt idx="9547">
                  <c:v>38565.896092071802</c:v>
                </c:pt>
                <c:pt idx="9548">
                  <c:v>37782.909683114398</c:v>
                </c:pt>
                <c:pt idx="9549">
                  <c:v>35778.598775700797</c:v>
                </c:pt>
                <c:pt idx="9550">
                  <c:v>38498.104048526104</c:v>
                </c:pt>
                <c:pt idx="9551">
                  <c:v>35880.952300320103</c:v>
                </c:pt>
                <c:pt idx="9552">
                  <c:v>35886.221617085597</c:v>
                </c:pt>
                <c:pt idx="9553">
                  <c:v>38166.208341493104</c:v>
                </c:pt>
                <c:pt idx="9554">
                  <c:v>41689.860851721402</c:v>
                </c:pt>
                <c:pt idx="9555">
                  <c:v>37553.264980296502</c:v>
                </c:pt>
                <c:pt idx="9556">
                  <c:v>35107.852873247801</c:v>
                </c:pt>
                <c:pt idx="9557">
                  <c:v>36753.725490287601</c:v>
                </c:pt>
                <c:pt idx="9558">
                  <c:v>34659.616698792895</c:v>
                </c:pt>
                <c:pt idx="9559">
                  <c:v>38201.424445249897</c:v>
                </c:pt>
                <c:pt idx="9560">
                  <c:v>37813.943082387603</c:v>
                </c:pt>
                <c:pt idx="9561">
                  <c:v>34644.711175959106</c:v>
                </c:pt>
                <c:pt idx="9562">
                  <c:v>36013.035350144499</c:v>
                </c:pt>
                <c:pt idx="9563">
                  <c:v>36674.2739876821</c:v>
                </c:pt>
                <c:pt idx="9564">
                  <c:v>38172.428846712202</c:v>
                </c:pt>
                <c:pt idx="9565">
                  <c:v>37468.590439501597</c:v>
                </c:pt>
                <c:pt idx="9566">
                  <c:v>36511.404916196399</c:v>
                </c:pt>
                <c:pt idx="9567">
                  <c:v>39022.9604273246</c:v>
                </c:pt>
                <c:pt idx="9568">
                  <c:v>37265.069816932904</c:v>
                </c:pt>
                <c:pt idx="9569">
                  <c:v>36594.1994418908</c:v>
                </c:pt>
                <c:pt idx="9570">
                  <c:v>37003.980923369803</c:v>
                </c:pt>
                <c:pt idx="9571">
                  <c:v>37043.8069470665</c:v>
                </c:pt>
                <c:pt idx="9572">
                  <c:v>37833.791389353195</c:v>
                </c:pt>
                <c:pt idx="9573">
                  <c:v>36477.126511334209</c:v>
                </c:pt>
                <c:pt idx="9574">
                  <c:v>35323.088048941099</c:v>
                </c:pt>
                <c:pt idx="9575">
                  <c:v>36834.997745403598</c:v>
                </c:pt>
                <c:pt idx="9576">
                  <c:v>37846.858655691802</c:v>
                </c:pt>
                <c:pt idx="9577">
                  <c:v>37076.429180145293</c:v>
                </c:pt>
                <c:pt idx="9578">
                  <c:v>35441.778346655301</c:v>
                </c:pt>
                <c:pt idx="9579">
                  <c:v>39012.387835788497</c:v>
                </c:pt>
                <c:pt idx="9580">
                  <c:v>35343.550871737301</c:v>
                </c:pt>
                <c:pt idx="9581">
                  <c:v>40176.4022537048</c:v>
                </c:pt>
                <c:pt idx="9582">
                  <c:v>36354.029786995299</c:v>
                </c:pt>
                <c:pt idx="9583">
                  <c:v>36075.293817931204</c:v>
                </c:pt>
                <c:pt idx="9584">
                  <c:v>37611.849675968602</c:v>
                </c:pt>
                <c:pt idx="9585">
                  <c:v>37663.771897886894</c:v>
                </c:pt>
                <c:pt idx="9586">
                  <c:v>38802.248235924199</c:v>
                </c:pt>
                <c:pt idx="9587">
                  <c:v>35390.566939900993</c:v>
                </c:pt>
                <c:pt idx="9588">
                  <c:v>37955.100389741201</c:v>
                </c:pt>
                <c:pt idx="9589">
                  <c:v>35085.633135767304</c:v>
                </c:pt>
                <c:pt idx="9590">
                  <c:v>35728.252286171199</c:v>
                </c:pt>
                <c:pt idx="9591">
                  <c:v>36488.598402747899</c:v>
                </c:pt>
                <c:pt idx="9592">
                  <c:v>41461.428708432693</c:v>
                </c:pt>
                <c:pt idx="9593">
                  <c:v>38518.281952829799</c:v>
                </c:pt>
                <c:pt idx="9594">
                  <c:v>37966.523558356304</c:v>
                </c:pt>
                <c:pt idx="9595">
                  <c:v>38652.701923829198</c:v>
                </c:pt>
                <c:pt idx="9596">
                  <c:v>37325.348122600401</c:v>
                </c:pt>
                <c:pt idx="9597">
                  <c:v>36298.947083570994</c:v>
                </c:pt>
                <c:pt idx="9598">
                  <c:v>36638.130144421695</c:v>
                </c:pt>
                <c:pt idx="9599">
                  <c:v>36459.390429312902</c:v>
                </c:pt>
                <c:pt idx="9600">
                  <c:v>37297.890798109001</c:v>
                </c:pt>
                <c:pt idx="9601">
                  <c:v>36637.032627089102</c:v>
                </c:pt>
                <c:pt idx="9602">
                  <c:v>35093.126268494496</c:v>
                </c:pt>
                <c:pt idx="9603">
                  <c:v>37487.7842848316</c:v>
                </c:pt>
                <c:pt idx="9604">
                  <c:v>36853.628894290101</c:v>
                </c:pt>
                <c:pt idx="9605">
                  <c:v>36517.251279930395</c:v>
                </c:pt>
                <c:pt idx="9606">
                  <c:v>36930.383440181802</c:v>
                </c:pt>
                <c:pt idx="9607">
                  <c:v>38792.155056455798</c:v>
                </c:pt>
                <c:pt idx="9608">
                  <c:v>38120.0063194045</c:v>
                </c:pt>
                <c:pt idx="9609">
                  <c:v>37180.923708936301</c:v>
                </c:pt>
                <c:pt idx="9610">
                  <c:v>37830.392212362305</c:v>
                </c:pt>
                <c:pt idx="9611">
                  <c:v>38840.105248189</c:v>
                </c:pt>
                <c:pt idx="9612">
                  <c:v>36639.661333460899</c:v>
                </c:pt>
                <c:pt idx="9613">
                  <c:v>39180.095964786102</c:v>
                </c:pt>
                <c:pt idx="9614">
                  <c:v>36533.874939866597</c:v>
                </c:pt>
                <c:pt idx="9615">
                  <c:v>36055.837256014202</c:v>
                </c:pt>
                <c:pt idx="9616">
                  <c:v>37490.365089888401</c:v>
                </c:pt>
                <c:pt idx="9617">
                  <c:v>37201.459256721006</c:v>
                </c:pt>
                <c:pt idx="9618">
                  <c:v>40016.594959308495</c:v>
                </c:pt>
                <c:pt idx="9619">
                  <c:v>37657.590337052097</c:v>
                </c:pt>
                <c:pt idx="9620">
                  <c:v>37634.0307496522</c:v>
                </c:pt>
                <c:pt idx="9621">
                  <c:v>38054.116741938502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34619.817086447001</c:v>
                </c:pt>
                <c:pt idx="9625">
                  <c:v>34909.396810378501</c:v>
                </c:pt>
                <c:pt idx="9626">
                  <c:v>34798.355435902296</c:v>
                </c:pt>
                <c:pt idx="9627">
                  <c:v>36203.373847549301</c:v>
                </c:pt>
                <c:pt idx="9628">
                  <c:v>37871.0576651706</c:v>
                </c:pt>
                <c:pt idx="9629">
                  <c:v>36651.563519583397</c:v>
                </c:pt>
                <c:pt idx="9630">
                  <c:v>39369.154847038706</c:v>
                </c:pt>
                <c:pt idx="9631">
                  <c:v>38114.300482308798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35480.803624613494</c:v>
                </c:pt>
                <c:pt idx="9635">
                  <c:v>37842.574259844201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38636.102444568496</c:v>
                </c:pt>
                <c:pt idx="9640">
                  <c:v>37931.288123870196</c:v>
                </c:pt>
                <c:pt idx="9641">
                  <c:v>37642.769641585503</c:v>
                </c:pt>
                <c:pt idx="9642">
                  <c:v>35487.352487333999</c:v>
                </c:pt>
                <c:pt idx="9643">
                  <c:v>36393.610181030599</c:v>
                </c:pt>
                <c:pt idx="9644">
                  <c:v>36535.397044379904</c:v>
                </c:pt>
                <c:pt idx="9645">
                  <c:v>37764.714897185098</c:v>
                </c:pt>
                <c:pt idx="9646">
                  <c:v>36057.501154635298</c:v>
                </c:pt>
                <c:pt idx="9647">
                  <c:v>37964.667984062296</c:v>
                </c:pt>
                <c:pt idx="9648">
                  <c:v>38327.202630687199</c:v>
                </c:pt>
                <c:pt idx="9649">
                  <c:v>36279.261769285004</c:v>
                </c:pt>
                <c:pt idx="9650">
                  <c:v>39579.701478919902</c:v>
                </c:pt>
                <c:pt idx="9651">
                  <c:v>37347.919489365595</c:v>
                </c:pt>
                <c:pt idx="9652">
                  <c:v>41375.188944940805</c:v>
                </c:pt>
                <c:pt idx="9653">
                  <c:v>38030.871463991702</c:v>
                </c:pt>
                <c:pt idx="9654">
                  <c:v>37725.380512113501</c:v>
                </c:pt>
                <c:pt idx="9655">
                  <c:v>35994.681375661501</c:v>
                </c:pt>
                <c:pt idx="9656">
                  <c:v>36262.556375216998</c:v>
                </c:pt>
                <c:pt idx="9657">
                  <c:v>34985.549934762894</c:v>
                </c:pt>
                <c:pt idx="9658">
                  <c:v>34710.3508440437</c:v>
                </c:pt>
                <c:pt idx="9659">
                  <c:v>37341.373075104602</c:v>
                </c:pt>
                <c:pt idx="9660">
                  <c:v>38213.9193656934</c:v>
                </c:pt>
                <c:pt idx="9661">
                  <c:v>36797.485582603898</c:v>
                </c:pt>
                <c:pt idx="9662">
                  <c:v>36057.465460224295</c:v>
                </c:pt>
                <c:pt idx="9663">
                  <c:v>37977.656021385796</c:v>
                </c:pt>
                <c:pt idx="9664">
                  <c:v>36302.256793158696</c:v>
                </c:pt>
                <c:pt idx="9665">
                  <c:v>37322.884900888399</c:v>
                </c:pt>
                <c:pt idx="9666">
                  <c:v>35164.955768182001</c:v>
                </c:pt>
                <c:pt idx="9667">
                  <c:v>35117.751345216995</c:v>
                </c:pt>
                <c:pt idx="9668">
                  <c:v>38389.9219213424</c:v>
                </c:pt>
                <c:pt idx="9669">
                  <c:v>38494.045453655599</c:v>
                </c:pt>
                <c:pt idx="9670">
                  <c:v>38626.140575637204</c:v>
                </c:pt>
                <c:pt idx="9671">
                  <c:v>38867.895573776499</c:v>
                </c:pt>
                <c:pt idx="9672">
                  <c:v>38894.556286770501</c:v>
                </c:pt>
                <c:pt idx="9673">
                  <c:v>34931.341011679098</c:v>
                </c:pt>
                <c:pt idx="9674">
                  <c:v>35953.787899637799</c:v>
                </c:pt>
                <c:pt idx="9675">
                  <c:v>35764.951478109004</c:v>
                </c:pt>
                <c:pt idx="9676">
                  <c:v>37837.753586866194</c:v>
                </c:pt>
                <c:pt idx="9677">
                  <c:v>39936.896222141397</c:v>
                </c:pt>
                <c:pt idx="9678">
                  <c:v>36902.4211636213</c:v>
                </c:pt>
                <c:pt idx="9679">
                  <c:v>39839.900952519107</c:v>
                </c:pt>
                <c:pt idx="9680">
                  <c:v>36706.017764755801</c:v>
                </c:pt>
                <c:pt idx="9681">
                  <c:v>35669.970200609197</c:v>
                </c:pt>
                <c:pt idx="9682">
                  <c:v>37416.711298462498</c:v>
                </c:pt>
                <c:pt idx="9683">
                  <c:v>35766.202463048103</c:v>
                </c:pt>
                <c:pt idx="9684">
                  <c:v>37565.350012963703</c:v>
                </c:pt>
                <c:pt idx="9685">
                  <c:v>37382.942684797599</c:v>
                </c:pt>
                <c:pt idx="9686">
                  <c:v>35573.911534410297</c:v>
                </c:pt>
                <c:pt idx="9687">
                  <c:v>35513.204629639193</c:v>
                </c:pt>
                <c:pt idx="9688">
                  <c:v>37928.939242615699</c:v>
                </c:pt>
                <c:pt idx="9689">
                  <c:v>36779.724961400192</c:v>
                </c:pt>
                <c:pt idx="9690">
                  <c:v>39548.3778489326</c:v>
                </c:pt>
                <c:pt idx="9691">
                  <c:v>36386.809446527201</c:v>
                </c:pt>
                <c:pt idx="9692">
                  <c:v>37178.472810524501</c:v>
                </c:pt>
                <c:pt idx="9693">
                  <c:v>36985.080420226499</c:v>
                </c:pt>
                <c:pt idx="9694">
                  <c:v>36934.495620264002</c:v>
                </c:pt>
                <c:pt idx="9695">
                  <c:v>38092.893859550699</c:v>
                </c:pt>
                <c:pt idx="9696">
                  <c:v>37822.957285936704</c:v>
                </c:pt>
                <c:pt idx="9697">
                  <c:v>37218.633468575499</c:v>
                </c:pt>
                <c:pt idx="9698">
                  <c:v>37171.701780306903</c:v>
                </c:pt>
                <c:pt idx="9699">
                  <c:v>36350.263363899503</c:v>
                </c:pt>
                <c:pt idx="9700">
                  <c:v>37962.681822322098</c:v>
                </c:pt>
                <c:pt idx="9701">
                  <c:v>38697.459203503793</c:v>
                </c:pt>
                <c:pt idx="9702">
                  <c:v>35332.978705809204</c:v>
                </c:pt>
                <c:pt idx="9703">
                  <c:v>37957.940071186698</c:v>
                </c:pt>
                <c:pt idx="9704">
                  <c:v>38023.668251366194</c:v>
                </c:pt>
                <c:pt idx="9705">
                  <c:v>41096.545013729803</c:v>
                </c:pt>
                <c:pt idx="9706">
                  <c:v>35047.191287845599</c:v>
                </c:pt>
                <c:pt idx="9707">
                  <c:v>41587.402915618004</c:v>
                </c:pt>
                <c:pt idx="9708">
                  <c:v>39444.195093174603</c:v>
                </c:pt>
                <c:pt idx="9709">
                  <c:v>36309.419251895401</c:v>
                </c:pt>
                <c:pt idx="9710">
                  <c:v>39585.879419011093</c:v>
                </c:pt>
                <c:pt idx="9711">
                  <c:v>37174.544728969297</c:v>
                </c:pt>
                <c:pt idx="9712">
                  <c:v>37835.719499498402</c:v>
                </c:pt>
                <c:pt idx="9713">
                  <c:v>37377.292752806301</c:v>
                </c:pt>
                <c:pt idx="9714">
                  <c:v>38243.742437010005</c:v>
                </c:pt>
                <c:pt idx="9715">
                  <c:v>36939.302714398596</c:v>
                </c:pt>
                <c:pt idx="9716">
                  <c:v>36065.079428024197</c:v>
                </c:pt>
                <c:pt idx="9717">
                  <c:v>36334.196240013393</c:v>
                </c:pt>
                <c:pt idx="9718">
                  <c:v>36966.7158124056</c:v>
                </c:pt>
                <c:pt idx="9719">
                  <c:v>38974.768300129799</c:v>
                </c:pt>
                <c:pt idx="9720">
                  <c:v>37853.251283501704</c:v>
                </c:pt>
                <c:pt idx="9721">
                  <c:v>38602.457163353494</c:v>
                </c:pt>
                <c:pt idx="9722">
                  <c:v>35957.585863578905</c:v>
                </c:pt>
                <c:pt idx="9723">
                  <c:v>36111.306375918997</c:v>
                </c:pt>
                <c:pt idx="9724">
                  <c:v>36751.881758936899</c:v>
                </c:pt>
                <c:pt idx="9725">
                  <c:v>37086.236595104099</c:v>
                </c:pt>
                <c:pt idx="9726">
                  <c:v>36943.603960355904</c:v>
                </c:pt>
                <c:pt idx="9727">
                  <c:v>36175.462685037404</c:v>
                </c:pt>
                <c:pt idx="9728">
                  <c:v>36658.368605537005</c:v>
                </c:pt>
                <c:pt idx="9729">
                  <c:v>38565.132927605599</c:v>
                </c:pt>
                <c:pt idx="9730">
                  <c:v>37769.039852935304</c:v>
                </c:pt>
                <c:pt idx="9731">
                  <c:v>40019.644469098799</c:v>
                </c:pt>
                <c:pt idx="9732">
                  <c:v>38986.795808536001</c:v>
                </c:pt>
                <c:pt idx="9733">
                  <c:v>36266.482591602995</c:v>
                </c:pt>
                <c:pt idx="9734">
                  <c:v>41526.664338457602</c:v>
                </c:pt>
                <c:pt idx="9735">
                  <c:v>34990.904816926894</c:v>
                </c:pt>
                <c:pt idx="9736">
                  <c:v>36699.800060492998</c:v>
                </c:pt>
                <c:pt idx="9737">
                  <c:v>36946.554006180304</c:v>
                </c:pt>
                <c:pt idx="9738">
                  <c:v>36464.509758562694</c:v>
                </c:pt>
                <c:pt idx="9739">
                  <c:v>34711.196730567899</c:v>
                </c:pt>
                <c:pt idx="9740">
                  <c:v>37962.491730172507</c:v>
                </c:pt>
                <c:pt idx="9741">
                  <c:v>35312.294466493106</c:v>
                </c:pt>
                <c:pt idx="9742">
                  <c:v>41025.292467473191</c:v>
                </c:pt>
                <c:pt idx="9743">
                  <c:v>38890.546536451999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36157.507703400493</c:v>
                </c:pt>
                <c:pt idx="9747">
                  <c:v>34590.889037066299</c:v>
                </c:pt>
                <c:pt idx="9748">
                  <c:v>37103.261470875899</c:v>
                </c:pt>
                <c:pt idx="9749">
                  <c:v>36774.451876049105</c:v>
                </c:pt>
                <c:pt idx="9750">
                  <c:v>38609.013085929597</c:v>
                </c:pt>
                <c:pt idx="9751">
                  <c:v>36712.181522341401</c:v>
                </c:pt>
                <c:pt idx="9752">
                  <c:v>35423.932588089599</c:v>
                </c:pt>
                <c:pt idx="9753">
                  <c:v>38138.068179132402</c:v>
                </c:pt>
                <c:pt idx="9754">
                  <c:v>37047.129366211593</c:v>
                </c:pt>
                <c:pt idx="9755">
                  <c:v>37488.429491760297</c:v>
                </c:pt>
                <c:pt idx="9756">
                  <c:v>36832.053373885603</c:v>
                </c:pt>
                <c:pt idx="9757">
                  <c:v>38478.735859599503</c:v>
                </c:pt>
                <c:pt idx="9758">
                  <c:v>36158.801284219502</c:v>
                </c:pt>
                <c:pt idx="9759">
                  <c:v>34680.899841937797</c:v>
                </c:pt>
                <c:pt idx="9760">
                  <c:v>36658.661768273494</c:v>
                </c:pt>
                <c:pt idx="9761">
                  <c:v>35859.335483187002</c:v>
                </c:pt>
                <c:pt idx="9762">
                  <c:v>38645.7468564273</c:v>
                </c:pt>
                <c:pt idx="9763">
                  <c:v>38570.278293318799</c:v>
                </c:pt>
                <c:pt idx="9764">
                  <c:v>38342.635144889195</c:v>
                </c:pt>
                <c:pt idx="9765">
                  <c:v>39294.275516423899</c:v>
                </c:pt>
                <c:pt idx="9766">
                  <c:v>36434.177483469597</c:v>
                </c:pt>
                <c:pt idx="9767">
                  <c:v>36267.180615811405</c:v>
                </c:pt>
                <c:pt idx="9768">
                  <c:v>37452.4583308156</c:v>
                </c:pt>
                <c:pt idx="9769">
                  <c:v>37245.062622360798</c:v>
                </c:pt>
                <c:pt idx="9770">
                  <c:v>36330.691944098595</c:v>
                </c:pt>
                <c:pt idx="9771">
                  <c:v>37584.934214152701</c:v>
                </c:pt>
                <c:pt idx="9772">
                  <c:v>36414.507479878797</c:v>
                </c:pt>
                <c:pt idx="9773">
                  <c:v>36406.156330534599</c:v>
                </c:pt>
                <c:pt idx="9774">
                  <c:v>35920.490335483599</c:v>
                </c:pt>
                <c:pt idx="9775">
                  <c:v>43413.573332261294</c:v>
                </c:pt>
                <c:pt idx="9776">
                  <c:v>37540.407029342001</c:v>
                </c:pt>
                <c:pt idx="9777">
                  <c:v>34984.403127767997</c:v>
                </c:pt>
                <c:pt idx="9778">
                  <c:v>36954.699293400998</c:v>
                </c:pt>
                <c:pt idx="9779">
                  <c:v>38438.652596414104</c:v>
                </c:pt>
                <c:pt idx="9780">
                  <c:v>34245.9088127836</c:v>
                </c:pt>
                <c:pt idx="9781">
                  <c:v>36653.541422293696</c:v>
                </c:pt>
                <c:pt idx="9782">
                  <c:v>35279.151420898896</c:v>
                </c:pt>
                <c:pt idx="9783">
                  <c:v>36177.954994665801</c:v>
                </c:pt>
                <c:pt idx="9784">
                  <c:v>36451.575865248102</c:v>
                </c:pt>
                <c:pt idx="9785">
                  <c:v>36167.030062649595</c:v>
                </c:pt>
                <c:pt idx="9786">
                  <c:v>40053.020486545603</c:v>
                </c:pt>
                <c:pt idx="9787">
                  <c:v>40665.886168287994</c:v>
                </c:pt>
                <c:pt idx="9788">
                  <c:v>38191.021608863201</c:v>
                </c:pt>
                <c:pt idx="9789">
                  <c:v>38658.867999633498</c:v>
                </c:pt>
                <c:pt idx="9790">
                  <c:v>36389.001776090001</c:v>
                </c:pt>
                <c:pt idx="9791">
                  <c:v>34002.799913138799</c:v>
                </c:pt>
                <c:pt idx="9792">
                  <c:v>37220.430318918603</c:v>
                </c:pt>
                <c:pt idx="9793">
                  <c:v>37163.781179872603</c:v>
                </c:pt>
                <c:pt idx="9794">
                  <c:v>37781.104511654601</c:v>
                </c:pt>
                <c:pt idx="9795">
                  <c:v>37979.368091540498</c:v>
                </c:pt>
                <c:pt idx="9796">
                  <c:v>40919.543986191798</c:v>
                </c:pt>
                <c:pt idx="9797">
                  <c:v>36641.739076877297</c:v>
                </c:pt>
                <c:pt idx="9798">
                  <c:v>37753.324436757597</c:v>
                </c:pt>
                <c:pt idx="9799">
                  <c:v>34148.7718635645</c:v>
                </c:pt>
                <c:pt idx="9800">
                  <c:v>37436.648358571001</c:v>
                </c:pt>
                <c:pt idx="9801">
                  <c:v>37772.146486908503</c:v>
                </c:pt>
                <c:pt idx="9802">
                  <c:v>36409.170121743402</c:v>
                </c:pt>
                <c:pt idx="9803">
                  <c:v>35703.319041095107</c:v>
                </c:pt>
                <c:pt idx="9804">
                  <c:v>36407.070919516198</c:v>
                </c:pt>
                <c:pt idx="9805">
                  <c:v>38768.624835830298</c:v>
                </c:pt>
                <c:pt idx="9806">
                  <c:v>38778.345302679198</c:v>
                </c:pt>
                <c:pt idx="9807">
                  <c:v>36665.237472259498</c:v>
                </c:pt>
                <c:pt idx="9808">
                  <c:v>39108.4155724109</c:v>
                </c:pt>
                <c:pt idx="9809">
                  <c:v>34768.583627546999</c:v>
                </c:pt>
                <c:pt idx="9810">
                  <c:v>38119.647726486903</c:v>
                </c:pt>
                <c:pt idx="9811">
                  <c:v>38224.434510628402</c:v>
                </c:pt>
                <c:pt idx="9812">
                  <c:v>37394.179278616102</c:v>
                </c:pt>
                <c:pt idx="9813">
                  <c:v>35552.940073899299</c:v>
                </c:pt>
                <c:pt idx="9814">
                  <c:v>36395.157731105501</c:v>
                </c:pt>
                <c:pt idx="9815">
                  <c:v>35732.599188355001</c:v>
                </c:pt>
                <c:pt idx="9816">
                  <c:v>35172.532516808904</c:v>
                </c:pt>
                <c:pt idx="9817">
                  <c:v>34843.2603219476</c:v>
                </c:pt>
                <c:pt idx="9818">
                  <c:v>35293.570494031999</c:v>
                </c:pt>
                <c:pt idx="9819">
                  <c:v>37558.361842312006</c:v>
                </c:pt>
                <c:pt idx="9820">
                  <c:v>33918.917413591298</c:v>
                </c:pt>
                <c:pt idx="9821">
                  <c:v>35664.9403272856</c:v>
                </c:pt>
                <c:pt idx="9822">
                  <c:v>35526.806573073394</c:v>
                </c:pt>
                <c:pt idx="9823">
                  <c:v>38782.940601382797</c:v>
                </c:pt>
                <c:pt idx="9824">
                  <c:v>38673.506771002802</c:v>
                </c:pt>
                <c:pt idx="9825">
                  <c:v>36343.864812716296</c:v>
                </c:pt>
                <c:pt idx="9826">
                  <c:v>37934.786873720397</c:v>
                </c:pt>
                <c:pt idx="9827">
                  <c:v>36163.317853508299</c:v>
                </c:pt>
                <c:pt idx="9828">
                  <c:v>36669.454093343404</c:v>
                </c:pt>
                <c:pt idx="9829">
                  <c:v>37638.677291529995</c:v>
                </c:pt>
                <c:pt idx="9830">
                  <c:v>37804.693437063805</c:v>
                </c:pt>
                <c:pt idx="9831">
                  <c:v>37489.0449744086</c:v>
                </c:pt>
                <c:pt idx="9832">
                  <c:v>38156.821737793303</c:v>
                </c:pt>
                <c:pt idx="9833">
                  <c:v>35893.274537168705</c:v>
                </c:pt>
                <c:pt idx="9834">
                  <c:v>35987.965893921995</c:v>
                </c:pt>
                <c:pt idx="9835">
                  <c:v>38651.949201429597</c:v>
                </c:pt>
                <c:pt idx="9836">
                  <c:v>35867.440259554904</c:v>
                </c:pt>
                <c:pt idx="9837">
                  <c:v>37065.246030722192</c:v>
                </c:pt>
                <c:pt idx="9838">
                  <c:v>37422.947299957203</c:v>
                </c:pt>
                <c:pt idx="9839">
                  <c:v>36753.7470955178</c:v>
                </c:pt>
                <c:pt idx="9840">
                  <c:v>38470.126217475401</c:v>
                </c:pt>
                <c:pt idx="9841">
                  <c:v>35915.602685419304</c:v>
                </c:pt>
                <c:pt idx="9842">
                  <c:v>38276.509141527</c:v>
                </c:pt>
                <c:pt idx="9843">
                  <c:v>37594.976760482197</c:v>
                </c:pt>
                <c:pt idx="9844">
                  <c:v>37428.4076790002</c:v>
                </c:pt>
                <c:pt idx="9845">
                  <c:v>35781.554458068204</c:v>
                </c:pt>
                <c:pt idx="9846">
                  <c:v>39965.133721370294</c:v>
                </c:pt>
                <c:pt idx="9847">
                  <c:v>35797.5025686714</c:v>
                </c:pt>
                <c:pt idx="9848">
                  <c:v>37655.582858170499</c:v>
                </c:pt>
                <c:pt idx="9849">
                  <c:v>39156.080132208997</c:v>
                </c:pt>
                <c:pt idx="9850">
                  <c:v>37037.060797017803</c:v>
                </c:pt>
                <c:pt idx="9851">
                  <c:v>39050.825842324804</c:v>
                </c:pt>
                <c:pt idx="9852">
                  <c:v>36540.122864413803</c:v>
                </c:pt>
                <c:pt idx="9853">
                  <c:v>34211.611711710197</c:v>
                </c:pt>
                <c:pt idx="9854">
                  <c:v>38654.002003394104</c:v>
                </c:pt>
                <c:pt idx="9855">
                  <c:v>40030.658274754198</c:v>
                </c:pt>
                <c:pt idx="9856">
                  <c:v>35827.955435767704</c:v>
                </c:pt>
                <c:pt idx="9857">
                  <c:v>36704.467207547103</c:v>
                </c:pt>
                <c:pt idx="9858">
                  <c:v>38306.195937932003</c:v>
                </c:pt>
                <c:pt idx="9859">
                  <c:v>36013.238436449399</c:v>
                </c:pt>
                <c:pt idx="9860">
                  <c:v>36449.392613304903</c:v>
                </c:pt>
                <c:pt idx="9861">
                  <c:v>38532.745820267897</c:v>
                </c:pt>
                <c:pt idx="9862">
                  <c:v>37012.928014910904</c:v>
                </c:pt>
                <c:pt idx="9863">
                  <c:v>36907.928469778097</c:v>
                </c:pt>
                <c:pt idx="9864">
                  <c:v>37468.136421270799</c:v>
                </c:pt>
                <c:pt idx="9865">
                  <c:v>36979.458241574903</c:v>
                </c:pt>
                <c:pt idx="9866">
                  <c:v>35604.302971305602</c:v>
                </c:pt>
                <c:pt idx="9867">
                  <c:v>34704.064253362201</c:v>
                </c:pt>
                <c:pt idx="9868">
                  <c:v>35686.023735773</c:v>
                </c:pt>
                <c:pt idx="9869">
                  <c:v>37053.519054619799</c:v>
                </c:pt>
                <c:pt idx="9870">
                  <c:v>39587.308286758795</c:v>
                </c:pt>
                <c:pt idx="9871">
                  <c:v>35418.120924728595</c:v>
                </c:pt>
                <c:pt idx="9872">
                  <c:v>36626.185081367003</c:v>
                </c:pt>
                <c:pt idx="9873">
                  <c:v>37849.274060583193</c:v>
                </c:pt>
                <c:pt idx="9874">
                  <c:v>38020.860778004193</c:v>
                </c:pt>
                <c:pt idx="9875">
                  <c:v>36573.013008576905</c:v>
                </c:pt>
                <c:pt idx="9876">
                  <c:v>36571.5227145838</c:v>
                </c:pt>
                <c:pt idx="9877">
                  <c:v>35582.223134857799</c:v>
                </c:pt>
                <c:pt idx="9878">
                  <c:v>38153.043391208099</c:v>
                </c:pt>
                <c:pt idx="9879">
                  <c:v>39327.911410280198</c:v>
                </c:pt>
                <c:pt idx="9880">
                  <c:v>36326.656503692298</c:v>
                </c:pt>
                <c:pt idx="9881">
                  <c:v>35986.534121509598</c:v>
                </c:pt>
                <c:pt idx="9882">
                  <c:v>36387.936138703197</c:v>
                </c:pt>
                <c:pt idx="9883">
                  <c:v>36468.652971159601</c:v>
                </c:pt>
                <c:pt idx="9884">
                  <c:v>36188.7489460262</c:v>
                </c:pt>
                <c:pt idx="9885">
                  <c:v>34492.417605583702</c:v>
                </c:pt>
                <c:pt idx="9886">
                  <c:v>38582.135508184198</c:v>
                </c:pt>
                <c:pt idx="9887">
                  <c:v>35689.299260605199</c:v>
                </c:pt>
                <c:pt idx="9888">
                  <c:v>37380.719973523905</c:v>
                </c:pt>
                <c:pt idx="9889">
                  <c:v>35872.935288532099</c:v>
                </c:pt>
                <c:pt idx="9890">
                  <c:v>36409.389172375704</c:v>
                </c:pt>
                <c:pt idx="9891">
                  <c:v>38334.494758041503</c:v>
                </c:pt>
                <c:pt idx="9892">
                  <c:v>36110.963842953701</c:v>
                </c:pt>
                <c:pt idx="9893">
                  <c:v>39139.751806767898</c:v>
                </c:pt>
                <c:pt idx="9894">
                  <c:v>34845.774578270997</c:v>
                </c:pt>
                <c:pt idx="9895">
                  <c:v>36662.819419574902</c:v>
                </c:pt>
                <c:pt idx="9896">
                  <c:v>38061.7381013759</c:v>
                </c:pt>
                <c:pt idx="9897">
                  <c:v>37605.725979083101</c:v>
                </c:pt>
                <c:pt idx="9898">
                  <c:v>35574.194219996702</c:v>
                </c:pt>
                <c:pt idx="9899">
                  <c:v>36276.172015155506</c:v>
                </c:pt>
                <c:pt idx="9900">
                  <c:v>36654.7600619929</c:v>
                </c:pt>
                <c:pt idx="9901">
                  <c:v>34756.332513248301</c:v>
                </c:pt>
                <c:pt idx="9902">
                  <c:v>42011.462477656096</c:v>
                </c:pt>
                <c:pt idx="9903">
                  <c:v>34979.2415827941</c:v>
                </c:pt>
                <c:pt idx="9904">
                  <c:v>36863.042681841202</c:v>
                </c:pt>
                <c:pt idx="9905">
                  <c:v>36830.466872796598</c:v>
                </c:pt>
                <c:pt idx="9906">
                  <c:v>35482.074634214405</c:v>
                </c:pt>
                <c:pt idx="9907">
                  <c:v>36468.693114946</c:v>
                </c:pt>
                <c:pt idx="9908">
                  <c:v>36804.070267567397</c:v>
                </c:pt>
                <c:pt idx="9909">
                  <c:v>37059.291900381802</c:v>
                </c:pt>
                <c:pt idx="9910">
                  <c:v>38925.989130136397</c:v>
                </c:pt>
                <c:pt idx="9911">
                  <c:v>36173.582779905199</c:v>
                </c:pt>
                <c:pt idx="9912">
                  <c:v>36307.797251075201</c:v>
                </c:pt>
                <c:pt idx="9913">
                  <c:v>36240.112450081899</c:v>
                </c:pt>
                <c:pt idx="9914">
                  <c:v>36374.811741874102</c:v>
                </c:pt>
                <c:pt idx="9915">
                  <c:v>35484.468438973403</c:v>
                </c:pt>
                <c:pt idx="9916">
                  <c:v>37746.927361303598</c:v>
                </c:pt>
                <c:pt idx="9917">
                  <c:v>35417.474823715696</c:v>
                </c:pt>
                <c:pt idx="9918">
                  <c:v>35438.632083732598</c:v>
                </c:pt>
                <c:pt idx="9919">
                  <c:v>37272.847566949495</c:v>
                </c:pt>
                <c:pt idx="9920">
                  <c:v>39455.995378204199</c:v>
                </c:pt>
                <c:pt idx="9921">
                  <c:v>38363.114844738702</c:v>
                </c:pt>
                <c:pt idx="9922">
                  <c:v>36791.282253031997</c:v>
                </c:pt>
                <c:pt idx="9923">
                  <c:v>37789.336225548002</c:v>
                </c:pt>
                <c:pt idx="9924">
                  <c:v>35672.726785481696</c:v>
                </c:pt>
                <c:pt idx="9925">
                  <c:v>37222.362181751902</c:v>
                </c:pt>
                <c:pt idx="9926">
                  <c:v>34972.766170281699</c:v>
                </c:pt>
                <c:pt idx="9927">
                  <c:v>39100.734845302199</c:v>
                </c:pt>
                <c:pt idx="9928">
                  <c:v>37012.833069746499</c:v>
                </c:pt>
                <c:pt idx="9929">
                  <c:v>39037.465563379694</c:v>
                </c:pt>
                <c:pt idx="9930">
                  <c:v>35422.622550826301</c:v>
                </c:pt>
                <c:pt idx="9931">
                  <c:v>38173.2564119655</c:v>
                </c:pt>
                <c:pt idx="9932">
                  <c:v>35395.908638531204</c:v>
                </c:pt>
                <c:pt idx="9933">
                  <c:v>37595.478081951202</c:v>
                </c:pt>
                <c:pt idx="9934">
                  <c:v>36792.197166881</c:v>
                </c:pt>
                <c:pt idx="9935">
                  <c:v>38369.089326132103</c:v>
                </c:pt>
                <c:pt idx="9936">
                  <c:v>36690.909849997704</c:v>
                </c:pt>
                <c:pt idx="9937">
                  <c:v>36453.450431046993</c:v>
                </c:pt>
                <c:pt idx="9938">
                  <c:v>37932.190163294101</c:v>
                </c:pt>
                <c:pt idx="9939">
                  <c:v>37862.077215496902</c:v>
                </c:pt>
                <c:pt idx="9940">
                  <c:v>36132.124804391999</c:v>
                </c:pt>
                <c:pt idx="9941">
                  <c:v>38089.930264907402</c:v>
                </c:pt>
                <c:pt idx="9942">
                  <c:v>36124.120006573197</c:v>
                </c:pt>
                <c:pt idx="9943">
                  <c:v>35154.312694667999</c:v>
                </c:pt>
                <c:pt idx="9944">
                  <c:v>39502.877942434396</c:v>
                </c:pt>
                <c:pt idx="9945">
                  <c:v>40012.853384517904</c:v>
                </c:pt>
                <c:pt idx="9946">
                  <c:v>38912.9836246212</c:v>
                </c:pt>
                <c:pt idx="9947">
                  <c:v>37134.853925105606</c:v>
                </c:pt>
                <c:pt idx="9948">
                  <c:v>38536.380735541505</c:v>
                </c:pt>
                <c:pt idx="9949">
                  <c:v>37947.029871501501</c:v>
                </c:pt>
                <c:pt idx="9950">
                  <c:v>38767.780709374696</c:v>
                </c:pt>
                <c:pt idx="9951">
                  <c:v>35803.071336635701</c:v>
                </c:pt>
                <c:pt idx="9952">
                  <c:v>38225.779871306098</c:v>
                </c:pt>
                <c:pt idx="9953">
                  <c:v>37714.662808027402</c:v>
                </c:pt>
                <c:pt idx="9954">
                  <c:v>37237.483743516001</c:v>
                </c:pt>
                <c:pt idx="9955">
                  <c:v>37863.943850800599</c:v>
                </c:pt>
                <c:pt idx="9956">
                  <c:v>36442.182895441096</c:v>
                </c:pt>
                <c:pt idx="9957">
                  <c:v>39012.687155749802</c:v>
                </c:pt>
                <c:pt idx="9958">
                  <c:v>36788.846289378402</c:v>
                </c:pt>
                <c:pt idx="9959">
                  <c:v>33975.406420460604</c:v>
                </c:pt>
                <c:pt idx="9960">
                  <c:v>39364.988416838096</c:v>
                </c:pt>
                <c:pt idx="9961">
                  <c:v>38467.039564629697</c:v>
                </c:pt>
                <c:pt idx="9962">
                  <c:v>35033.227334023395</c:v>
                </c:pt>
                <c:pt idx="9963">
                  <c:v>37882.952501721404</c:v>
                </c:pt>
                <c:pt idx="9964">
                  <c:v>35007.297529793497</c:v>
                </c:pt>
                <c:pt idx="9965">
                  <c:v>36649.687062815698</c:v>
                </c:pt>
                <c:pt idx="9966">
                  <c:v>38066.823707970601</c:v>
                </c:pt>
                <c:pt idx="9967">
                  <c:v>37484.633562581395</c:v>
                </c:pt>
                <c:pt idx="9968">
                  <c:v>38760.190664996699</c:v>
                </c:pt>
                <c:pt idx="9969">
                  <c:v>38056.091388723202</c:v>
                </c:pt>
                <c:pt idx="9970">
                  <c:v>32682.661828084798</c:v>
                </c:pt>
                <c:pt idx="9971">
                  <c:v>42436.4880571459</c:v>
                </c:pt>
                <c:pt idx="9972">
                  <c:v>37539.988186254108</c:v>
                </c:pt>
                <c:pt idx="9973">
                  <c:v>37971.863557486999</c:v>
                </c:pt>
                <c:pt idx="9974">
                  <c:v>35781.867831725496</c:v>
                </c:pt>
                <c:pt idx="9975">
                  <c:v>35403.678658823097</c:v>
                </c:pt>
                <c:pt idx="9976">
                  <c:v>37132.196557414398</c:v>
                </c:pt>
                <c:pt idx="9977">
                  <c:v>35411.773036639104</c:v>
                </c:pt>
                <c:pt idx="9978">
                  <c:v>39078.267135288203</c:v>
                </c:pt>
                <c:pt idx="9979">
                  <c:v>36493.320210580903</c:v>
                </c:pt>
                <c:pt idx="9980">
                  <c:v>36849.313040260706</c:v>
                </c:pt>
                <c:pt idx="9981">
                  <c:v>39789.466304964502</c:v>
                </c:pt>
                <c:pt idx="9982">
                  <c:v>36505.6555182343</c:v>
                </c:pt>
                <c:pt idx="9983">
                  <c:v>37611.073150578901</c:v>
                </c:pt>
                <c:pt idx="9984">
                  <c:v>36929.287396023399</c:v>
                </c:pt>
                <c:pt idx="9985">
                  <c:v>35393.700090699698</c:v>
                </c:pt>
                <c:pt idx="9986">
                  <c:v>37501.870260251497</c:v>
                </c:pt>
                <c:pt idx="9987">
                  <c:v>37049.084483300001</c:v>
                </c:pt>
                <c:pt idx="9988">
                  <c:v>36779.398080849904</c:v>
                </c:pt>
                <c:pt idx="9989">
                  <c:v>37361.264043674702</c:v>
                </c:pt>
                <c:pt idx="9990">
                  <c:v>36002.150927082002</c:v>
                </c:pt>
                <c:pt idx="9991">
                  <c:v>38133.393283159792</c:v>
                </c:pt>
                <c:pt idx="9992">
                  <c:v>35905.616695957404</c:v>
                </c:pt>
                <c:pt idx="9993">
                  <c:v>35421.278175013693</c:v>
                </c:pt>
                <c:pt idx="9994">
                  <c:v>38057.898797907103</c:v>
                </c:pt>
                <c:pt idx="9995">
                  <c:v>36004.653603871098</c:v>
                </c:pt>
                <c:pt idx="9996">
                  <c:v>35376.795382038094</c:v>
                </c:pt>
                <c:pt idx="9997">
                  <c:v>37117.921091453398</c:v>
                </c:pt>
                <c:pt idx="9998">
                  <c:v>39538.701330768701</c:v>
                </c:pt>
                <c:pt idx="9999">
                  <c:v>38258.188389479794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6-41B0-B444-2FE4148675D8}"/>
            </c:ext>
          </c:extLst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11455.199999999999</c:v>
                </c:pt>
                <c:pt idx="1">
                  <c:v>15273.6</c:v>
                </c:pt>
                <c:pt idx="2">
                  <c:v>19092</c:v>
                </c:pt>
                <c:pt idx="3">
                  <c:v>22910.399999999998</c:v>
                </c:pt>
                <c:pt idx="4">
                  <c:v>26728.799999999999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6-41B0-B444-2FE4148675D8}"/>
            </c:ext>
          </c:extLst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56-41B0-B444-2FE414867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0.99399999999999999</c:v>
                </c:pt>
                <c:pt idx="608">
                  <c:v>0.99399999999999999</c:v>
                </c:pt>
                <c:pt idx="609">
                  <c:v>0.99399999999999999</c:v>
                </c:pt>
                <c:pt idx="610">
                  <c:v>0.99399999999999999</c:v>
                </c:pt>
                <c:pt idx="611">
                  <c:v>0.99399999999999999</c:v>
                </c:pt>
                <c:pt idx="612">
                  <c:v>0.99299999999999999</c:v>
                </c:pt>
                <c:pt idx="613">
                  <c:v>0.99299999999999999</c:v>
                </c:pt>
                <c:pt idx="614">
                  <c:v>0.99299999999999999</c:v>
                </c:pt>
                <c:pt idx="615">
                  <c:v>0.99299999999999999</c:v>
                </c:pt>
                <c:pt idx="616">
                  <c:v>0.99199999999999999</c:v>
                </c:pt>
                <c:pt idx="617">
                  <c:v>0.99199999999999999</c:v>
                </c:pt>
                <c:pt idx="618">
                  <c:v>0.99199999999999999</c:v>
                </c:pt>
                <c:pt idx="619">
                  <c:v>0.99199999999999999</c:v>
                </c:pt>
                <c:pt idx="620">
                  <c:v>0.99199999999999999</c:v>
                </c:pt>
                <c:pt idx="621">
                  <c:v>0.99099999999999999</c:v>
                </c:pt>
                <c:pt idx="622">
                  <c:v>0.99099999999999999</c:v>
                </c:pt>
                <c:pt idx="623">
                  <c:v>0.99099999999999999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0.98799999999999999</c:v>
                </c:pt>
                <c:pt idx="629">
                  <c:v>0.98699999999999999</c:v>
                </c:pt>
                <c:pt idx="630">
                  <c:v>0.98599999999999999</c:v>
                </c:pt>
                <c:pt idx="631">
                  <c:v>0.98299999999999998</c:v>
                </c:pt>
                <c:pt idx="632">
                  <c:v>0.98299999999999998</c:v>
                </c:pt>
                <c:pt idx="633">
                  <c:v>0.98299999999999998</c:v>
                </c:pt>
                <c:pt idx="634">
                  <c:v>0.98</c:v>
                </c:pt>
                <c:pt idx="635">
                  <c:v>0.97799999999999998</c:v>
                </c:pt>
                <c:pt idx="636">
                  <c:v>0.97499999999999998</c:v>
                </c:pt>
                <c:pt idx="637">
                  <c:v>0.97299999999999998</c:v>
                </c:pt>
                <c:pt idx="638">
                  <c:v>0.97199999999999998</c:v>
                </c:pt>
                <c:pt idx="639">
                  <c:v>0.96899999999999997</c:v>
                </c:pt>
                <c:pt idx="640">
                  <c:v>0.96699999999999997</c:v>
                </c:pt>
                <c:pt idx="641">
                  <c:v>0.96499999999999997</c:v>
                </c:pt>
                <c:pt idx="642">
                  <c:v>0.96499999999999997</c:v>
                </c:pt>
                <c:pt idx="643">
                  <c:v>0.96499999999999997</c:v>
                </c:pt>
                <c:pt idx="644">
                  <c:v>0.96399999999999997</c:v>
                </c:pt>
                <c:pt idx="645">
                  <c:v>0.96299999999999997</c:v>
                </c:pt>
                <c:pt idx="646">
                  <c:v>0.96</c:v>
                </c:pt>
                <c:pt idx="647">
                  <c:v>0.96</c:v>
                </c:pt>
                <c:pt idx="648">
                  <c:v>0.95799999999999996</c:v>
                </c:pt>
                <c:pt idx="649">
                  <c:v>0.95599999999999996</c:v>
                </c:pt>
                <c:pt idx="650">
                  <c:v>0.95399999999999996</c:v>
                </c:pt>
                <c:pt idx="651">
                  <c:v>0.95199999999999996</c:v>
                </c:pt>
                <c:pt idx="652">
                  <c:v>0.94899999999999995</c:v>
                </c:pt>
                <c:pt idx="653">
                  <c:v>0.94699999999999995</c:v>
                </c:pt>
                <c:pt idx="654">
                  <c:v>0.94499999999999995</c:v>
                </c:pt>
                <c:pt idx="655">
                  <c:v>0.94499999999999995</c:v>
                </c:pt>
                <c:pt idx="656">
                  <c:v>0.93899999999999995</c:v>
                </c:pt>
                <c:pt idx="657">
                  <c:v>0.93700000000000006</c:v>
                </c:pt>
                <c:pt idx="658">
                  <c:v>0.93500000000000005</c:v>
                </c:pt>
                <c:pt idx="659">
                  <c:v>0.93100000000000005</c:v>
                </c:pt>
                <c:pt idx="660">
                  <c:v>0.92900000000000005</c:v>
                </c:pt>
                <c:pt idx="661">
                  <c:v>0.92700000000000005</c:v>
                </c:pt>
                <c:pt idx="662">
                  <c:v>0.92100000000000004</c:v>
                </c:pt>
                <c:pt idx="663">
                  <c:v>0.91500000000000004</c:v>
                </c:pt>
                <c:pt idx="664">
                  <c:v>0.90200000000000002</c:v>
                </c:pt>
                <c:pt idx="665">
                  <c:v>0.89700000000000002</c:v>
                </c:pt>
                <c:pt idx="666">
                  <c:v>0.89500000000000002</c:v>
                </c:pt>
                <c:pt idx="667">
                  <c:v>0.89</c:v>
                </c:pt>
                <c:pt idx="668">
                  <c:v>0.88300000000000001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0.86699999999999999</c:v>
                </c:pt>
                <c:pt idx="673">
                  <c:v>0.86099999999999999</c:v>
                </c:pt>
                <c:pt idx="674">
                  <c:v>0.85899999999999999</c:v>
                </c:pt>
                <c:pt idx="675">
                  <c:v>0.85299999999999998</c:v>
                </c:pt>
                <c:pt idx="676">
                  <c:v>0.83799999999999997</c:v>
                </c:pt>
                <c:pt idx="677">
                  <c:v>0.83199999999999996</c:v>
                </c:pt>
                <c:pt idx="678">
                  <c:v>0.82699999999999996</c:v>
                </c:pt>
                <c:pt idx="679">
                  <c:v>0.81899999999999995</c:v>
                </c:pt>
                <c:pt idx="680">
                  <c:v>0.81200000000000006</c:v>
                </c:pt>
                <c:pt idx="681">
                  <c:v>0.80200000000000005</c:v>
                </c:pt>
                <c:pt idx="682">
                  <c:v>0.79500000000000004</c:v>
                </c:pt>
                <c:pt idx="683">
                  <c:v>0.78700000000000003</c:v>
                </c:pt>
                <c:pt idx="684">
                  <c:v>0.77700000000000002</c:v>
                </c:pt>
                <c:pt idx="685">
                  <c:v>0.76900000000000002</c:v>
                </c:pt>
                <c:pt idx="686">
                  <c:v>0.76100000000000001</c:v>
                </c:pt>
                <c:pt idx="687">
                  <c:v>0.75600000000000001</c:v>
                </c:pt>
                <c:pt idx="688">
                  <c:v>0.747</c:v>
                </c:pt>
                <c:pt idx="689">
                  <c:v>0.73699999999999999</c:v>
                </c:pt>
                <c:pt idx="690">
                  <c:v>0.72699999999999998</c:v>
                </c:pt>
                <c:pt idx="691">
                  <c:v>0.72099999999999997</c:v>
                </c:pt>
                <c:pt idx="692">
                  <c:v>0.71199999999999997</c:v>
                </c:pt>
                <c:pt idx="693">
                  <c:v>0.70799999999999996</c:v>
                </c:pt>
                <c:pt idx="694">
                  <c:v>0.70299999999999996</c:v>
                </c:pt>
                <c:pt idx="695">
                  <c:v>0.69199999999999995</c:v>
                </c:pt>
                <c:pt idx="696">
                  <c:v>0.68600000000000005</c:v>
                </c:pt>
                <c:pt idx="697">
                  <c:v>0.68100000000000005</c:v>
                </c:pt>
                <c:pt idx="698">
                  <c:v>0.66800000000000004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0.61399999999999999</c:v>
                </c:pt>
                <c:pt idx="705">
                  <c:v>0.60599999999999998</c:v>
                </c:pt>
                <c:pt idx="706">
                  <c:v>0.60199999999999998</c:v>
                </c:pt>
                <c:pt idx="707">
                  <c:v>0.59599999999999997</c:v>
                </c:pt>
                <c:pt idx="708">
                  <c:v>0.58499999999999996</c:v>
                </c:pt>
                <c:pt idx="709">
                  <c:v>0.57599999999999996</c:v>
                </c:pt>
                <c:pt idx="710">
                  <c:v>0.57199999999999995</c:v>
                </c:pt>
                <c:pt idx="711">
                  <c:v>0.56499999999999995</c:v>
                </c:pt>
                <c:pt idx="712">
                  <c:v>0.56000000000000005</c:v>
                </c:pt>
                <c:pt idx="713">
                  <c:v>0.55200000000000005</c:v>
                </c:pt>
                <c:pt idx="714">
                  <c:v>0.54600000000000004</c:v>
                </c:pt>
                <c:pt idx="715">
                  <c:v>0.53300000000000003</c:v>
                </c:pt>
                <c:pt idx="716">
                  <c:v>0.51900000000000002</c:v>
                </c:pt>
                <c:pt idx="717">
                  <c:v>0.51400000000000001</c:v>
                </c:pt>
                <c:pt idx="718">
                  <c:v>0.50800000000000001</c:v>
                </c:pt>
                <c:pt idx="719">
                  <c:v>0.501</c:v>
                </c:pt>
                <c:pt idx="720">
                  <c:v>0.495</c:v>
                </c:pt>
                <c:pt idx="721">
                  <c:v>0.48299999999999998</c:v>
                </c:pt>
                <c:pt idx="722">
                  <c:v>0.47399999999999998</c:v>
                </c:pt>
                <c:pt idx="723">
                  <c:v>0.46800000000000003</c:v>
                </c:pt>
                <c:pt idx="724">
                  <c:v>0.46</c:v>
                </c:pt>
                <c:pt idx="725">
                  <c:v>0.45300000000000001</c:v>
                </c:pt>
                <c:pt idx="726">
                  <c:v>0.44700000000000001</c:v>
                </c:pt>
                <c:pt idx="727">
                  <c:v>0.433</c:v>
                </c:pt>
                <c:pt idx="728">
                  <c:v>0.43</c:v>
                </c:pt>
                <c:pt idx="729">
                  <c:v>0.42399999999999999</c:v>
                </c:pt>
                <c:pt idx="730">
                  <c:v>0.41699999999999998</c:v>
                </c:pt>
                <c:pt idx="731">
                  <c:v>0.41099999999999998</c:v>
                </c:pt>
                <c:pt idx="732">
                  <c:v>0.40400000000000003</c:v>
                </c:pt>
                <c:pt idx="733">
                  <c:v>0.39700000000000002</c:v>
                </c:pt>
                <c:pt idx="734">
                  <c:v>0.38700000000000001</c:v>
                </c:pt>
                <c:pt idx="735">
                  <c:v>0.38</c:v>
                </c:pt>
                <c:pt idx="736">
                  <c:v>0.373</c:v>
                </c:pt>
                <c:pt idx="737">
                  <c:v>0.36899999999999999</c:v>
                </c:pt>
                <c:pt idx="738">
                  <c:v>0.36499999999999999</c:v>
                </c:pt>
                <c:pt idx="739">
                  <c:v>0.35299999999999998</c:v>
                </c:pt>
                <c:pt idx="740">
                  <c:v>0.34200000000000003</c:v>
                </c:pt>
                <c:pt idx="741">
                  <c:v>0.33200000000000002</c:v>
                </c:pt>
                <c:pt idx="742">
                  <c:v>0.32300000000000001</c:v>
                </c:pt>
                <c:pt idx="743">
                  <c:v>0.316</c:v>
                </c:pt>
                <c:pt idx="744">
                  <c:v>0.307</c:v>
                </c:pt>
                <c:pt idx="745">
                  <c:v>0.30299999999999999</c:v>
                </c:pt>
                <c:pt idx="746">
                  <c:v>0.29499999999999998</c:v>
                </c:pt>
                <c:pt idx="747">
                  <c:v>0.28599999999999998</c:v>
                </c:pt>
                <c:pt idx="748">
                  <c:v>0.28000000000000003</c:v>
                </c:pt>
                <c:pt idx="749">
                  <c:v>0.27200000000000002</c:v>
                </c:pt>
                <c:pt idx="750">
                  <c:v>0.26700000000000002</c:v>
                </c:pt>
                <c:pt idx="751">
                  <c:v>0.25900000000000001</c:v>
                </c:pt>
                <c:pt idx="752">
                  <c:v>0.253</c:v>
                </c:pt>
                <c:pt idx="753">
                  <c:v>0.245</c:v>
                </c:pt>
                <c:pt idx="754">
                  <c:v>0.24099999999999999</c:v>
                </c:pt>
                <c:pt idx="755">
                  <c:v>0.23499999999999999</c:v>
                </c:pt>
                <c:pt idx="756">
                  <c:v>0.23100000000000001</c:v>
                </c:pt>
                <c:pt idx="757">
                  <c:v>0.22800000000000001</c:v>
                </c:pt>
                <c:pt idx="758">
                  <c:v>0.22500000000000001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0.20899999999999999</c:v>
                </c:pt>
                <c:pt idx="763">
                  <c:v>0.20300000000000001</c:v>
                </c:pt>
                <c:pt idx="764">
                  <c:v>0.19400000000000001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0.17699999999999999</c:v>
                </c:pt>
                <c:pt idx="769">
                  <c:v>0.17100000000000001</c:v>
                </c:pt>
                <c:pt idx="770">
                  <c:v>0.16500000000000001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0.14599999999999999</c:v>
                </c:pt>
                <c:pt idx="776">
                  <c:v>0.14199999999999999</c:v>
                </c:pt>
                <c:pt idx="777">
                  <c:v>0.13600000000000001</c:v>
                </c:pt>
                <c:pt idx="778">
                  <c:v>0.13300000000000001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0.11600000000000001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9.6000000000000002E-2</c:v>
                </c:pt>
                <c:pt idx="789">
                  <c:v>9.5000000000000001E-2</c:v>
                </c:pt>
                <c:pt idx="790">
                  <c:v>9.0999999999999998E-2</c:v>
                </c:pt>
                <c:pt idx="791">
                  <c:v>8.6999999999999994E-2</c:v>
                </c:pt>
                <c:pt idx="792">
                  <c:v>8.4000000000000005E-2</c:v>
                </c:pt>
                <c:pt idx="793">
                  <c:v>8.4000000000000005E-2</c:v>
                </c:pt>
                <c:pt idx="794">
                  <c:v>7.8E-2</c:v>
                </c:pt>
                <c:pt idx="795">
                  <c:v>7.4999999999999997E-2</c:v>
                </c:pt>
                <c:pt idx="796">
                  <c:v>7.2999999999999995E-2</c:v>
                </c:pt>
                <c:pt idx="797">
                  <c:v>7.1999999999999995E-2</c:v>
                </c:pt>
                <c:pt idx="798">
                  <c:v>6.9000000000000006E-2</c:v>
                </c:pt>
                <c:pt idx="799">
                  <c:v>6.6000000000000003E-2</c:v>
                </c:pt>
                <c:pt idx="800">
                  <c:v>6.4000000000000001E-2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B0-4114-872A-D37766404E7D}"/>
            </c:ext>
          </c:extLst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1E-3</c:v>
                </c:pt>
                <c:pt idx="580">
                  <c:v>1E-3</c:v>
                </c:pt>
                <c:pt idx="581">
                  <c:v>1E-3</c:v>
                </c:pt>
                <c:pt idx="582">
                  <c:v>1E-3</c:v>
                </c:pt>
                <c:pt idx="583">
                  <c:v>2E-3</c:v>
                </c:pt>
                <c:pt idx="584">
                  <c:v>2E-3</c:v>
                </c:pt>
                <c:pt idx="585">
                  <c:v>2E-3</c:v>
                </c:pt>
                <c:pt idx="586">
                  <c:v>2E-3</c:v>
                </c:pt>
                <c:pt idx="587">
                  <c:v>2E-3</c:v>
                </c:pt>
                <c:pt idx="588">
                  <c:v>2E-3</c:v>
                </c:pt>
                <c:pt idx="589">
                  <c:v>3.0000000000000001E-3</c:v>
                </c:pt>
                <c:pt idx="590">
                  <c:v>3.0000000000000001E-3</c:v>
                </c:pt>
                <c:pt idx="591">
                  <c:v>3.0000000000000001E-3</c:v>
                </c:pt>
                <c:pt idx="592">
                  <c:v>3.0000000000000001E-3</c:v>
                </c:pt>
                <c:pt idx="593">
                  <c:v>3.0000000000000001E-3</c:v>
                </c:pt>
                <c:pt idx="594">
                  <c:v>3.0000000000000001E-3</c:v>
                </c:pt>
                <c:pt idx="595">
                  <c:v>3.0000000000000001E-3</c:v>
                </c:pt>
                <c:pt idx="596">
                  <c:v>3.0000000000000001E-3</c:v>
                </c:pt>
                <c:pt idx="597">
                  <c:v>3.0000000000000001E-3</c:v>
                </c:pt>
                <c:pt idx="598">
                  <c:v>3.0000000000000001E-3</c:v>
                </c:pt>
                <c:pt idx="599">
                  <c:v>4.0000000000000001E-3</c:v>
                </c:pt>
                <c:pt idx="600">
                  <c:v>4.0000000000000001E-3</c:v>
                </c:pt>
                <c:pt idx="601">
                  <c:v>4.0000000000000001E-3</c:v>
                </c:pt>
                <c:pt idx="602">
                  <c:v>4.0000000000000001E-3</c:v>
                </c:pt>
                <c:pt idx="603">
                  <c:v>4.0000000000000001E-3</c:v>
                </c:pt>
                <c:pt idx="604">
                  <c:v>5.0000000000000001E-3</c:v>
                </c:pt>
                <c:pt idx="605">
                  <c:v>5.0000000000000001E-3</c:v>
                </c:pt>
                <c:pt idx="606">
                  <c:v>5.0000000000000001E-3</c:v>
                </c:pt>
                <c:pt idx="607">
                  <c:v>6.0000000000000001E-3</c:v>
                </c:pt>
                <c:pt idx="608">
                  <c:v>6.0000000000000001E-3</c:v>
                </c:pt>
                <c:pt idx="609">
                  <c:v>6.0000000000000001E-3</c:v>
                </c:pt>
                <c:pt idx="610">
                  <c:v>6.0000000000000001E-3</c:v>
                </c:pt>
                <c:pt idx="611">
                  <c:v>6.0000000000000001E-3</c:v>
                </c:pt>
                <c:pt idx="612">
                  <c:v>7.0000000000000001E-3</c:v>
                </c:pt>
                <c:pt idx="613">
                  <c:v>7.0000000000000001E-3</c:v>
                </c:pt>
                <c:pt idx="614">
                  <c:v>7.0000000000000001E-3</c:v>
                </c:pt>
                <c:pt idx="615">
                  <c:v>7.0000000000000001E-3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8.9999999999999993E-3</c:v>
                </c:pt>
                <c:pt idx="622">
                  <c:v>8.9999999999999993E-3</c:v>
                </c:pt>
                <c:pt idx="623">
                  <c:v>8.9999999999999993E-3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1.2E-2</c:v>
                </c:pt>
                <c:pt idx="629">
                  <c:v>1.2999999999999999E-2</c:v>
                </c:pt>
                <c:pt idx="630">
                  <c:v>1.4E-2</c:v>
                </c:pt>
                <c:pt idx="631">
                  <c:v>1.7000000000000001E-2</c:v>
                </c:pt>
                <c:pt idx="632">
                  <c:v>1.7000000000000001E-2</c:v>
                </c:pt>
                <c:pt idx="633">
                  <c:v>1.7000000000000001E-2</c:v>
                </c:pt>
                <c:pt idx="634">
                  <c:v>0.02</c:v>
                </c:pt>
                <c:pt idx="635">
                  <c:v>2.1999999999999999E-2</c:v>
                </c:pt>
                <c:pt idx="636">
                  <c:v>2.5000000000000001E-2</c:v>
                </c:pt>
                <c:pt idx="637">
                  <c:v>2.7E-2</c:v>
                </c:pt>
                <c:pt idx="638">
                  <c:v>2.8000000000000001E-2</c:v>
                </c:pt>
                <c:pt idx="639">
                  <c:v>3.1E-2</c:v>
                </c:pt>
                <c:pt idx="640">
                  <c:v>3.3000000000000002E-2</c:v>
                </c:pt>
                <c:pt idx="641">
                  <c:v>3.5000000000000003E-2</c:v>
                </c:pt>
                <c:pt idx="642">
                  <c:v>3.5000000000000003E-2</c:v>
                </c:pt>
                <c:pt idx="643">
                  <c:v>3.5000000000000003E-2</c:v>
                </c:pt>
                <c:pt idx="644">
                  <c:v>3.5999999999999997E-2</c:v>
                </c:pt>
                <c:pt idx="645">
                  <c:v>3.6999999999999998E-2</c:v>
                </c:pt>
                <c:pt idx="646">
                  <c:v>0.04</c:v>
                </c:pt>
                <c:pt idx="647">
                  <c:v>0.04</c:v>
                </c:pt>
                <c:pt idx="648">
                  <c:v>4.2000000000000003E-2</c:v>
                </c:pt>
                <c:pt idx="649">
                  <c:v>4.3999999999999997E-2</c:v>
                </c:pt>
                <c:pt idx="650">
                  <c:v>4.5999999999999999E-2</c:v>
                </c:pt>
                <c:pt idx="651">
                  <c:v>4.8000000000000001E-2</c:v>
                </c:pt>
                <c:pt idx="652">
                  <c:v>5.0999999999999997E-2</c:v>
                </c:pt>
                <c:pt idx="653">
                  <c:v>5.2999999999999999E-2</c:v>
                </c:pt>
                <c:pt idx="654">
                  <c:v>5.5E-2</c:v>
                </c:pt>
                <c:pt idx="655">
                  <c:v>5.5E-2</c:v>
                </c:pt>
                <c:pt idx="656">
                  <c:v>6.0999999999999999E-2</c:v>
                </c:pt>
                <c:pt idx="657">
                  <c:v>6.3E-2</c:v>
                </c:pt>
                <c:pt idx="658">
                  <c:v>6.5000000000000002E-2</c:v>
                </c:pt>
                <c:pt idx="659">
                  <c:v>6.9000000000000006E-2</c:v>
                </c:pt>
                <c:pt idx="660">
                  <c:v>7.0999999999999994E-2</c:v>
                </c:pt>
                <c:pt idx="661">
                  <c:v>7.2999999999999995E-2</c:v>
                </c:pt>
                <c:pt idx="662">
                  <c:v>7.9000000000000001E-2</c:v>
                </c:pt>
                <c:pt idx="663">
                  <c:v>8.5000000000000006E-2</c:v>
                </c:pt>
                <c:pt idx="664">
                  <c:v>9.8000000000000004E-2</c:v>
                </c:pt>
                <c:pt idx="665">
                  <c:v>0.10299999999999999</c:v>
                </c:pt>
                <c:pt idx="666">
                  <c:v>0.105</c:v>
                </c:pt>
                <c:pt idx="667">
                  <c:v>0.11</c:v>
                </c:pt>
                <c:pt idx="668">
                  <c:v>0.11700000000000001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0.13300000000000001</c:v>
                </c:pt>
                <c:pt idx="673">
                  <c:v>0.13900000000000001</c:v>
                </c:pt>
                <c:pt idx="674">
                  <c:v>0.14099999999999999</c:v>
                </c:pt>
                <c:pt idx="675">
                  <c:v>0.14699999999999999</c:v>
                </c:pt>
                <c:pt idx="676">
                  <c:v>0.16200000000000001</c:v>
                </c:pt>
                <c:pt idx="677">
                  <c:v>0.16800000000000001</c:v>
                </c:pt>
                <c:pt idx="678">
                  <c:v>0.17299999999999999</c:v>
                </c:pt>
                <c:pt idx="679">
                  <c:v>0.18099999999999999</c:v>
                </c:pt>
                <c:pt idx="680">
                  <c:v>0.188</c:v>
                </c:pt>
                <c:pt idx="681">
                  <c:v>0.19800000000000001</c:v>
                </c:pt>
                <c:pt idx="682">
                  <c:v>0.20499999999999999</c:v>
                </c:pt>
                <c:pt idx="683">
                  <c:v>0.21299999999999999</c:v>
                </c:pt>
                <c:pt idx="684">
                  <c:v>0.223</c:v>
                </c:pt>
                <c:pt idx="685">
                  <c:v>0.23100000000000001</c:v>
                </c:pt>
                <c:pt idx="686">
                  <c:v>0.23899999999999999</c:v>
                </c:pt>
                <c:pt idx="687">
                  <c:v>0.24399999999999999</c:v>
                </c:pt>
                <c:pt idx="688">
                  <c:v>0.253</c:v>
                </c:pt>
                <c:pt idx="689">
                  <c:v>0.26300000000000001</c:v>
                </c:pt>
                <c:pt idx="690">
                  <c:v>0.27300000000000002</c:v>
                </c:pt>
                <c:pt idx="691">
                  <c:v>0.27900000000000003</c:v>
                </c:pt>
                <c:pt idx="692">
                  <c:v>0.28799999999999998</c:v>
                </c:pt>
                <c:pt idx="693">
                  <c:v>0.29199999999999998</c:v>
                </c:pt>
                <c:pt idx="694">
                  <c:v>0.29699999999999999</c:v>
                </c:pt>
                <c:pt idx="695">
                  <c:v>0.308</c:v>
                </c:pt>
                <c:pt idx="696">
                  <c:v>0.314</c:v>
                </c:pt>
                <c:pt idx="697">
                  <c:v>0.31900000000000001</c:v>
                </c:pt>
                <c:pt idx="698">
                  <c:v>0.33200000000000002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0.38600000000000001</c:v>
                </c:pt>
                <c:pt idx="705">
                  <c:v>0.39400000000000002</c:v>
                </c:pt>
                <c:pt idx="706">
                  <c:v>0.39800000000000002</c:v>
                </c:pt>
                <c:pt idx="707">
                  <c:v>0.40400000000000003</c:v>
                </c:pt>
                <c:pt idx="708">
                  <c:v>0.41499999999999998</c:v>
                </c:pt>
                <c:pt idx="709">
                  <c:v>0.42399999999999999</c:v>
                </c:pt>
                <c:pt idx="710">
                  <c:v>0.42799999999999999</c:v>
                </c:pt>
                <c:pt idx="711">
                  <c:v>0.435</c:v>
                </c:pt>
                <c:pt idx="712">
                  <c:v>0.44</c:v>
                </c:pt>
                <c:pt idx="713">
                  <c:v>0.44800000000000001</c:v>
                </c:pt>
                <c:pt idx="714">
                  <c:v>0.45400000000000001</c:v>
                </c:pt>
                <c:pt idx="715">
                  <c:v>0.46700000000000003</c:v>
                </c:pt>
                <c:pt idx="716">
                  <c:v>0.48099999999999998</c:v>
                </c:pt>
                <c:pt idx="717">
                  <c:v>0.48599999999999999</c:v>
                </c:pt>
                <c:pt idx="718">
                  <c:v>0.49199999999999999</c:v>
                </c:pt>
                <c:pt idx="719">
                  <c:v>0.499</c:v>
                </c:pt>
                <c:pt idx="720">
                  <c:v>0.505</c:v>
                </c:pt>
                <c:pt idx="721">
                  <c:v>0.51700000000000002</c:v>
                </c:pt>
                <c:pt idx="722">
                  <c:v>0.52600000000000002</c:v>
                </c:pt>
                <c:pt idx="723">
                  <c:v>0.53200000000000003</c:v>
                </c:pt>
                <c:pt idx="724">
                  <c:v>0.54</c:v>
                </c:pt>
                <c:pt idx="725">
                  <c:v>0.54700000000000004</c:v>
                </c:pt>
                <c:pt idx="726">
                  <c:v>0.55300000000000005</c:v>
                </c:pt>
                <c:pt idx="727">
                  <c:v>0.56699999999999995</c:v>
                </c:pt>
                <c:pt idx="728">
                  <c:v>0.56999999999999995</c:v>
                </c:pt>
                <c:pt idx="729">
                  <c:v>0.57599999999999996</c:v>
                </c:pt>
                <c:pt idx="730">
                  <c:v>0.58299999999999996</c:v>
                </c:pt>
                <c:pt idx="731">
                  <c:v>0.58899999999999997</c:v>
                </c:pt>
                <c:pt idx="732">
                  <c:v>0.59599999999999997</c:v>
                </c:pt>
                <c:pt idx="733">
                  <c:v>0.60299999999999998</c:v>
                </c:pt>
                <c:pt idx="734">
                  <c:v>0.61299999999999999</c:v>
                </c:pt>
                <c:pt idx="735">
                  <c:v>0.62</c:v>
                </c:pt>
                <c:pt idx="736">
                  <c:v>0.627</c:v>
                </c:pt>
                <c:pt idx="737">
                  <c:v>0.63100000000000001</c:v>
                </c:pt>
                <c:pt idx="738">
                  <c:v>0.63500000000000001</c:v>
                </c:pt>
                <c:pt idx="739">
                  <c:v>0.64700000000000002</c:v>
                </c:pt>
                <c:pt idx="740">
                  <c:v>0.65800000000000003</c:v>
                </c:pt>
                <c:pt idx="741">
                  <c:v>0.66800000000000004</c:v>
                </c:pt>
                <c:pt idx="742">
                  <c:v>0.67700000000000005</c:v>
                </c:pt>
                <c:pt idx="743">
                  <c:v>0.68400000000000005</c:v>
                </c:pt>
                <c:pt idx="744">
                  <c:v>0.69299999999999995</c:v>
                </c:pt>
                <c:pt idx="745">
                  <c:v>0.69699999999999995</c:v>
                </c:pt>
                <c:pt idx="746">
                  <c:v>0.70499999999999996</c:v>
                </c:pt>
                <c:pt idx="747">
                  <c:v>0.71399999999999997</c:v>
                </c:pt>
                <c:pt idx="748">
                  <c:v>0.72</c:v>
                </c:pt>
                <c:pt idx="749">
                  <c:v>0.72799999999999998</c:v>
                </c:pt>
                <c:pt idx="750">
                  <c:v>0.73299999999999998</c:v>
                </c:pt>
                <c:pt idx="751">
                  <c:v>0.74099999999999999</c:v>
                </c:pt>
                <c:pt idx="752">
                  <c:v>0.747</c:v>
                </c:pt>
                <c:pt idx="753">
                  <c:v>0.755</c:v>
                </c:pt>
                <c:pt idx="754">
                  <c:v>0.75900000000000001</c:v>
                </c:pt>
                <c:pt idx="755">
                  <c:v>0.76500000000000001</c:v>
                </c:pt>
                <c:pt idx="756">
                  <c:v>0.76900000000000002</c:v>
                </c:pt>
                <c:pt idx="757">
                  <c:v>0.77200000000000002</c:v>
                </c:pt>
                <c:pt idx="758">
                  <c:v>0.77500000000000002</c:v>
                </c:pt>
                <c:pt idx="759">
                  <c:v>0.77900000000000003</c:v>
                </c:pt>
                <c:pt idx="760">
                  <c:v>0.78200000000000003</c:v>
                </c:pt>
                <c:pt idx="761">
                  <c:v>0.78600000000000003</c:v>
                </c:pt>
                <c:pt idx="762">
                  <c:v>0.79100000000000004</c:v>
                </c:pt>
                <c:pt idx="763">
                  <c:v>0.79700000000000004</c:v>
                </c:pt>
                <c:pt idx="764">
                  <c:v>0.80600000000000005</c:v>
                </c:pt>
                <c:pt idx="765">
                  <c:v>0.80800000000000005</c:v>
                </c:pt>
                <c:pt idx="766">
                  <c:v>0.81399999999999995</c:v>
                </c:pt>
                <c:pt idx="767">
                  <c:v>0.81699999999999995</c:v>
                </c:pt>
                <c:pt idx="768">
                  <c:v>0.82299999999999995</c:v>
                </c:pt>
                <c:pt idx="769">
                  <c:v>0.82899999999999996</c:v>
                </c:pt>
                <c:pt idx="770">
                  <c:v>0.83499999999999996</c:v>
                </c:pt>
                <c:pt idx="771">
                  <c:v>0.83899999999999997</c:v>
                </c:pt>
                <c:pt idx="772">
                  <c:v>0.84399999999999997</c:v>
                </c:pt>
                <c:pt idx="773">
                  <c:v>0.84699999999999998</c:v>
                </c:pt>
                <c:pt idx="774">
                  <c:v>0.85</c:v>
                </c:pt>
                <c:pt idx="775">
                  <c:v>0.85399999999999998</c:v>
                </c:pt>
                <c:pt idx="776">
                  <c:v>0.85799999999999998</c:v>
                </c:pt>
                <c:pt idx="777">
                  <c:v>0.86399999999999999</c:v>
                </c:pt>
                <c:pt idx="778">
                  <c:v>0.86699999999999999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0.88400000000000001</c:v>
                </c:pt>
                <c:pt idx="783">
                  <c:v>0.88800000000000001</c:v>
                </c:pt>
                <c:pt idx="784">
                  <c:v>0.89300000000000002</c:v>
                </c:pt>
                <c:pt idx="785">
                  <c:v>0.89400000000000002</c:v>
                </c:pt>
                <c:pt idx="786">
                  <c:v>0.89600000000000002</c:v>
                </c:pt>
                <c:pt idx="787">
                  <c:v>0.9</c:v>
                </c:pt>
                <c:pt idx="788">
                  <c:v>0.90400000000000003</c:v>
                </c:pt>
                <c:pt idx="789">
                  <c:v>0.90500000000000003</c:v>
                </c:pt>
                <c:pt idx="790">
                  <c:v>0.90900000000000003</c:v>
                </c:pt>
                <c:pt idx="791">
                  <c:v>0.91300000000000003</c:v>
                </c:pt>
                <c:pt idx="792">
                  <c:v>0.91600000000000004</c:v>
                </c:pt>
                <c:pt idx="793">
                  <c:v>0.91600000000000004</c:v>
                </c:pt>
                <c:pt idx="794">
                  <c:v>0.92200000000000004</c:v>
                </c:pt>
                <c:pt idx="795">
                  <c:v>0.92500000000000004</c:v>
                </c:pt>
                <c:pt idx="796">
                  <c:v>0.92700000000000005</c:v>
                </c:pt>
                <c:pt idx="797">
                  <c:v>0.92800000000000005</c:v>
                </c:pt>
                <c:pt idx="798">
                  <c:v>0.93100000000000005</c:v>
                </c:pt>
                <c:pt idx="799">
                  <c:v>0.93400000000000005</c:v>
                </c:pt>
                <c:pt idx="800">
                  <c:v>0.93600000000000005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2B0-4114-872A-D37766404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121920</xdr:colOff>
          <xdr:row>6</xdr:row>
          <xdr:rowOff>45720</xdr:rowOff>
        </xdr:from>
        <xdr:to>
          <xdr:col>80</xdr:col>
          <xdr:colOff>281940</xdr:colOff>
          <xdr:row>7</xdr:row>
          <xdr:rowOff>114300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6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396240</xdr:colOff>
          <xdr:row>15</xdr:row>
          <xdr:rowOff>0</xdr:rowOff>
        </xdr:from>
        <xdr:to>
          <xdr:col>80</xdr:col>
          <xdr:colOff>137160</xdr:colOff>
          <xdr:row>16</xdr:row>
          <xdr:rowOff>152400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6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 5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Ser_Price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53340</xdr:colOff>
      <xdr:row>17</xdr:row>
      <xdr:rowOff>45720</xdr:rowOff>
    </xdr:from>
    <xdr:to>
      <xdr:col>31</xdr:col>
      <xdr:colOff>358140</xdr:colOff>
      <xdr:row>32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DSA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387724</xdr:colOff>
      <xdr:row>18</xdr:row>
      <xdr:rowOff>152400</xdr:rowOff>
    </xdr:from>
    <xdr:to>
      <xdr:col>39</xdr:col>
      <xdr:colOff>579120</xdr:colOff>
      <xdr:row>41</xdr:row>
      <xdr:rowOff>144780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0</xdr:row>
          <xdr:rowOff>76200</xdr:rowOff>
        </xdr:from>
        <xdr:to>
          <xdr:col>9</xdr:col>
          <xdr:colOff>121920</xdr:colOff>
          <xdr:row>1</xdr:row>
          <xdr:rowOff>129540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480060</xdr:colOff>
          <xdr:row>0</xdr:row>
          <xdr:rowOff>99060</xdr:rowOff>
        </xdr:from>
        <xdr:to>
          <xdr:col>86</xdr:col>
          <xdr:colOff>68580</xdr:colOff>
          <xdr:row>1</xdr:row>
          <xdr:rowOff>175260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1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CEAC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WPS&#20849;&#20139;&#25991;&#20214;&#22841;/ser-price/&#26031;&#40065;&#21033;&#21333;&#25239;/models/sll-CEA%20-%20&#20122;&#32452;&#20998;&#265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ll-CEA-TTD%20utility-Chinese-subgroup-P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假设"/>
      <sheetName val="price"/>
      <sheetName val="disu&amp;cost for AE"/>
      <sheetName val="cost for cycle"/>
      <sheetName val="随访及检查成本"/>
      <sheetName val="survival rate"/>
      <sheetName val="calculation-pla"/>
      <sheetName val="calculation-ser"/>
      <sheetName val="lifetable"/>
      <sheetName val="summary results"/>
      <sheetName val="DSA"/>
      <sheetName val="parameters"/>
      <sheetName val="PSA+res"/>
      <sheetName val="HR"/>
      <sheetName val="surv"/>
      <sheetName val="PSA散点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C6">
            <v>43.819912152269403</v>
          </cell>
        </row>
        <row r="7">
          <cell r="C7">
            <v>2.9282576866764276</v>
          </cell>
        </row>
        <row r="8">
          <cell r="C8">
            <v>0.58565153733528552</v>
          </cell>
        </row>
        <row r="9">
          <cell r="C9">
            <v>2.9282576866764276</v>
          </cell>
        </row>
        <row r="11">
          <cell r="C11">
            <v>3.5139092240117131</v>
          </cell>
        </row>
        <row r="12">
          <cell r="C12">
            <v>6.1493411420204973</v>
          </cell>
        </row>
      </sheetData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disu&amp;cost for AE"/>
      <sheetName val="随访及检查成本"/>
      <sheetName val="survival rate"/>
      <sheetName val="cost for cycle"/>
      <sheetName val="calculation-pla"/>
      <sheetName val="calculation-ser"/>
      <sheetName val="lifetable"/>
      <sheetName val="pram-text"/>
      <sheetName val="summary results"/>
      <sheetName val="parameters"/>
      <sheetName val="DSA"/>
      <sheetName val="SER_price"/>
      <sheetName val="surv"/>
      <sheetName val="HR"/>
      <sheetName val="PSA+res"/>
      <sheetName val="PSA"/>
      <sheetName val="PSA散点图"/>
      <sheetName val="Sheet1"/>
    </sheetNames>
    <definedNames>
      <definedName name="PSA_sub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cdc.gov/nchs/data/nvsr/nvsr71/nvsr71-01.pdf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69"/>
  <sheetViews>
    <sheetView workbookViewId="0">
      <selection activeCell="B20" sqref="B20"/>
    </sheetView>
  </sheetViews>
  <sheetFormatPr defaultColWidth="8.88671875" defaultRowHeight="14.4"/>
  <cols>
    <col min="1" max="1" width="19.44140625" customWidth="1"/>
    <col min="2" max="2" width="17.21875" customWidth="1"/>
    <col min="3" max="3" width="8.88671875" customWidth="1"/>
    <col min="4" max="4" width="17.44140625" customWidth="1"/>
    <col min="5" max="5" width="17.6640625" style="197" customWidth="1"/>
    <col min="6" max="6" width="13.33203125" customWidth="1"/>
    <col min="9" max="9" width="13.88671875" customWidth="1"/>
    <col min="10" max="10" width="37.109375" style="198" customWidth="1"/>
    <col min="11" max="11" width="37.109375" style="72" customWidth="1"/>
    <col min="12" max="12" width="24.33203125" customWidth="1"/>
  </cols>
  <sheetData>
    <row r="1" spans="1:10">
      <c r="A1" s="90" t="s">
        <v>0</v>
      </c>
      <c r="B1" s="78" t="s">
        <v>1</v>
      </c>
      <c r="C1" s="199" t="s">
        <v>2</v>
      </c>
      <c r="D1" s="200" t="s">
        <v>3</v>
      </c>
      <c r="E1" s="201" t="s">
        <v>4</v>
      </c>
      <c r="F1" s="202" t="s">
        <v>5</v>
      </c>
      <c r="G1" s="202" t="s">
        <v>6</v>
      </c>
      <c r="H1" s="202" t="s">
        <v>7</v>
      </c>
      <c r="I1" s="194" t="s">
        <v>8</v>
      </c>
      <c r="J1" s="141" t="s">
        <v>9</v>
      </c>
    </row>
    <row r="2" spans="1:10">
      <c r="A2" s="90" t="s">
        <v>10</v>
      </c>
      <c r="B2" s="78">
        <v>2928</v>
      </c>
      <c r="C2" s="199" t="s">
        <v>11</v>
      </c>
      <c r="D2" s="200" t="s">
        <v>12</v>
      </c>
      <c r="E2" s="201" t="s">
        <v>13</v>
      </c>
      <c r="F2" s="202"/>
      <c r="G2" s="202"/>
      <c r="H2" s="202"/>
      <c r="I2" s="194" t="s">
        <v>14</v>
      </c>
      <c r="J2" s="141" t="s">
        <v>15</v>
      </c>
    </row>
    <row r="3" spans="1:10">
      <c r="A3" s="90" t="s">
        <v>16</v>
      </c>
      <c r="B3" s="78">
        <v>156.31</v>
      </c>
      <c r="C3" s="199"/>
      <c r="D3" s="200" t="s">
        <v>17</v>
      </c>
      <c r="E3" s="203" t="s">
        <v>18</v>
      </c>
      <c r="F3" s="204">
        <v>30.35</v>
      </c>
      <c r="G3" s="204">
        <v>30.35</v>
      </c>
      <c r="H3" s="204">
        <v>30.35</v>
      </c>
      <c r="I3" s="194" t="s">
        <v>14</v>
      </c>
      <c r="J3" s="141" t="s">
        <v>19</v>
      </c>
    </row>
    <row r="4" spans="1:10">
      <c r="A4" s="90" t="s">
        <v>20</v>
      </c>
      <c r="B4" s="78">
        <v>156.31</v>
      </c>
      <c r="C4" s="199"/>
      <c r="D4" s="200" t="s">
        <v>21</v>
      </c>
      <c r="E4" s="203" t="s">
        <v>18</v>
      </c>
      <c r="F4" s="204">
        <v>51.74</v>
      </c>
      <c r="G4" s="204">
        <v>51.74</v>
      </c>
      <c r="H4" s="204">
        <v>55</v>
      </c>
      <c r="I4" s="194" t="s">
        <v>14</v>
      </c>
      <c r="J4" s="141" t="s">
        <v>19</v>
      </c>
    </row>
    <row r="5" spans="1:10">
      <c r="A5" s="90" t="s">
        <v>22</v>
      </c>
      <c r="B5" s="78">
        <v>156.31</v>
      </c>
      <c r="C5" s="199"/>
      <c r="D5" s="200" t="s">
        <v>23</v>
      </c>
      <c r="E5" s="203" t="s">
        <v>18</v>
      </c>
      <c r="F5" s="204">
        <v>156.31</v>
      </c>
      <c r="G5" s="204">
        <v>156.31</v>
      </c>
      <c r="H5" s="204">
        <v>163.16999999999999</v>
      </c>
      <c r="I5" s="194" t="s">
        <v>14</v>
      </c>
      <c r="J5" s="141" t="s">
        <v>19</v>
      </c>
    </row>
    <row r="6" spans="1:10">
      <c r="A6" s="90" t="s">
        <v>24</v>
      </c>
      <c r="B6" s="78">
        <v>78.400000000000006</v>
      </c>
      <c r="C6" s="199"/>
      <c r="D6" s="200" t="s">
        <v>25</v>
      </c>
      <c r="E6" s="201" t="s">
        <v>26</v>
      </c>
      <c r="F6" s="202">
        <v>9.32</v>
      </c>
      <c r="G6" s="202">
        <v>8.8000000000000007</v>
      </c>
      <c r="H6" s="202">
        <v>9.32</v>
      </c>
      <c r="I6" s="194" t="s">
        <v>14</v>
      </c>
      <c r="J6" s="141" t="s">
        <v>19</v>
      </c>
    </row>
    <row r="7" spans="1:10">
      <c r="A7" s="90" t="s">
        <v>27</v>
      </c>
      <c r="B7" s="78">
        <v>78.400000000000006</v>
      </c>
      <c r="C7" s="199"/>
      <c r="D7" s="200" t="s">
        <v>28</v>
      </c>
      <c r="E7" s="201" t="s">
        <v>26</v>
      </c>
      <c r="F7" s="202">
        <v>19.12</v>
      </c>
      <c r="G7" s="202">
        <v>19.12</v>
      </c>
      <c r="H7" s="202">
        <v>27.96</v>
      </c>
      <c r="I7" s="194" t="s">
        <v>14</v>
      </c>
      <c r="J7" s="141" t="s">
        <v>19</v>
      </c>
    </row>
    <row r="8" spans="1:10">
      <c r="A8" s="90" t="s">
        <v>29</v>
      </c>
      <c r="B8" s="78">
        <v>78.400000000000006</v>
      </c>
      <c r="C8" s="199"/>
      <c r="D8" s="200" t="s">
        <v>30</v>
      </c>
      <c r="E8" s="201" t="s">
        <v>26</v>
      </c>
      <c r="F8" s="202">
        <v>76</v>
      </c>
      <c r="G8" s="202">
        <v>76</v>
      </c>
      <c r="H8" s="202">
        <v>78.400000000000006</v>
      </c>
      <c r="I8" s="194" t="s">
        <v>14</v>
      </c>
      <c r="J8" s="141" t="s">
        <v>19</v>
      </c>
    </row>
    <row r="9" spans="1:10">
      <c r="A9" s="90" t="s">
        <v>31</v>
      </c>
      <c r="B9" s="78">
        <v>117</v>
      </c>
      <c r="C9" s="199"/>
      <c r="D9" s="200" t="s">
        <v>32</v>
      </c>
      <c r="E9" s="201" t="s">
        <v>33</v>
      </c>
      <c r="F9" s="202">
        <v>67.239999999999995</v>
      </c>
      <c r="G9" s="202">
        <v>67.239999999999995</v>
      </c>
      <c r="H9" s="202">
        <v>67.239999999999995</v>
      </c>
      <c r="I9" s="194" t="s">
        <v>14</v>
      </c>
      <c r="J9" s="141" t="s">
        <v>34</v>
      </c>
    </row>
    <row r="10" spans="1:10">
      <c r="A10" s="90" t="s">
        <v>35</v>
      </c>
      <c r="B10" s="78">
        <v>117</v>
      </c>
      <c r="C10" s="199"/>
      <c r="D10" s="200" t="s">
        <v>36</v>
      </c>
      <c r="E10" s="201" t="s">
        <v>33</v>
      </c>
      <c r="F10" s="202">
        <v>178</v>
      </c>
      <c r="G10" s="202">
        <v>170.92</v>
      </c>
      <c r="H10" s="202">
        <v>185.5</v>
      </c>
      <c r="I10" s="194" t="s">
        <v>14</v>
      </c>
      <c r="J10" s="141" t="s">
        <v>37</v>
      </c>
    </row>
    <row r="11" spans="1:10">
      <c r="A11" s="90" t="s">
        <v>38</v>
      </c>
      <c r="B11" s="78">
        <v>3350</v>
      </c>
      <c r="C11" s="199"/>
      <c r="D11" s="200" t="s">
        <v>39</v>
      </c>
      <c r="E11" s="201" t="s">
        <v>33</v>
      </c>
      <c r="F11" s="202">
        <v>698</v>
      </c>
      <c r="G11" s="202">
        <v>690</v>
      </c>
      <c r="H11" s="202">
        <v>2300</v>
      </c>
      <c r="I11" s="194" t="s">
        <v>14</v>
      </c>
      <c r="J11" s="141" t="s">
        <v>19</v>
      </c>
    </row>
    <row r="12" spans="1:10">
      <c r="A12" s="90" t="s">
        <v>40</v>
      </c>
      <c r="B12" s="78">
        <v>272.45</v>
      </c>
      <c r="C12" s="199"/>
      <c r="D12" s="200" t="s">
        <v>12</v>
      </c>
      <c r="E12" s="201" t="s">
        <v>41</v>
      </c>
      <c r="F12" s="202">
        <v>59.98</v>
      </c>
      <c r="G12" s="202">
        <v>8</v>
      </c>
      <c r="H12" s="202">
        <v>64</v>
      </c>
      <c r="I12" s="194" t="s">
        <v>14</v>
      </c>
      <c r="J12" s="141" t="s">
        <v>37</v>
      </c>
    </row>
    <row r="13" spans="1:10">
      <c r="A13" s="194" t="s">
        <v>42</v>
      </c>
      <c r="B13" s="194" t="s">
        <v>43</v>
      </c>
      <c r="C13" s="199"/>
      <c r="D13" s="194" t="s">
        <v>44</v>
      </c>
      <c r="E13" s="201"/>
      <c r="F13" s="194">
        <v>22.6</v>
      </c>
      <c r="G13" s="194">
        <v>22.6</v>
      </c>
      <c r="H13" s="194">
        <v>22.6</v>
      </c>
      <c r="I13" s="194" t="s">
        <v>45</v>
      </c>
      <c r="J13" s="141" t="s">
        <v>19</v>
      </c>
    </row>
    <row r="14" spans="1:10">
      <c r="A14" s="194" t="s">
        <v>42</v>
      </c>
      <c r="B14" s="194" t="s">
        <v>43</v>
      </c>
      <c r="C14" s="199"/>
      <c r="D14" s="194" t="s">
        <v>46</v>
      </c>
      <c r="E14" s="201"/>
      <c r="F14" s="194">
        <v>162</v>
      </c>
      <c r="G14" s="194">
        <v>156.4</v>
      </c>
      <c r="H14" s="194">
        <v>169.93</v>
      </c>
      <c r="I14" s="194" t="s">
        <v>45</v>
      </c>
      <c r="J14" s="141" t="s">
        <v>19</v>
      </c>
    </row>
    <row r="20" spans="1:11">
      <c r="A20" t="s">
        <v>47</v>
      </c>
      <c r="B20">
        <v>5588</v>
      </c>
      <c r="D20" s="198" t="s">
        <v>21</v>
      </c>
      <c r="E20" s="197" t="s">
        <v>48</v>
      </c>
      <c r="F20">
        <v>5588</v>
      </c>
      <c r="G20">
        <v>5588</v>
      </c>
      <c r="H20">
        <v>5588</v>
      </c>
    </row>
    <row r="21" spans="1:11">
      <c r="A21" t="s">
        <v>49</v>
      </c>
      <c r="B21" t="s">
        <v>43</v>
      </c>
      <c r="D21" t="s">
        <v>50</v>
      </c>
      <c r="F21">
        <f>251.95/2</f>
        <v>125.97499999999999</v>
      </c>
      <c r="G21">
        <f>251.95/2</f>
        <v>125.97499999999999</v>
      </c>
      <c r="H21">
        <v>251.95</v>
      </c>
    </row>
    <row r="22" spans="1:11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11">
      <c r="A23" t="s">
        <v>52</v>
      </c>
      <c r="D23" t="s">
        <v>53</v>
      </c>
      <c r="E23" s="197" t="s">
        <v>54</v>
      </c>
      <c r="F23">
        <v>401</v>
      </c>
      <c r="G23" t="s">
        <v>43</v>
      </c>
      <c r="H23" t="s">
        <v>43</v>
      </c>
    </row>
    <row r="24" spans="1:11">
      <c r="A24" t="s">
        <v>52</v>
      </c>
      <c r="D24" t="s">
        <v>55</v>
      </c>
      <c r="E24" s="197" t="s">
        <v>56</v>
      </c>
      <c r="F24">
        <v>102.63</v>
      </c>
    </row>
    <row r="25" spans="1:11" s="172" customFormat="1">
      <c r="E25" s="205"/>
      <c r="J25" s="209"/>
      <c r="K25" s="210"/>
    </row>
    <row r="26" spans="1:11">
      <c r="A26" t="s">
        <v>57</v>
      </c>
    </row>
    <row r="27" spans="1:11">
      <c r="A27" s="206" t="s">
        <v>58</v>
      </c>
      <c r="F27" s="5">
        <v>11387</v>
      </c>
      <c r="G27" s="44" t="s">
        <v>59</v>
      </c>
      <c r="H27" s="44" t="s">
        <v>59</v>
      </c>
      <c r="J27" s="71" t="s">
        <v>60</v>
      </c>
    </row>
    <row r="28" spans="1:11">
      <c r="A28" s="44" t="s">
        <v>61</v>
      </c>
      <c r="F28" s="5">
        <v>9433</v>
      </c>
      <c r="G28" s="44">
        <v>7546.4</v>
      </c>
      <c r="H28">
        <v>11319.6</v>
      </c>
      <c r="J28" s="71" t="s">
        <v>62</v>
      </c>
      <c r="K28" s="71" t="s">
        <v>63</v>
      </c>
    </row>
    <row r="29" spans="1:11">
      <c r="A29" s="44" t="s">
        <v>64</v>
      </c>
      <c r="F29" s="5">
        <v>2176</v>
      </c>
      <c r="G29">
        <v>845</v>
      </c>
      <c r="H29">
        <v>5812</v>
      </c>
      <c r="J29" s="71" t="s">
        <v>65</v>
      </c>
      <c r="K29" s="71" t="s">
        <v>66</v>
      </c>
    </row>
    <row r="30" spans="1:11">
      <c r="A30" s="44" t="s">
        <v>67</v>
      </c>
      <c r="F30" s="5">
        <v>2385</v>
      </c>
      <c r="G30">
        <v>1908</v>
      </c>
      <c r="H30">
        <v>2862</v>
      </c>
      <c r="J30" s="71" t="s">
        <v>68</v>
      </c>
      <c r="K30" s="71" t="s">
        <v>69</v>
      </c>
    </row>
    <row r="31" spans="1:11" s="172" customFormat="1">
      <c r="E31" s="205"/>
      <c r="J31" s="210"/>
      <c r="K31" s="210"/>
    </row>
    <row r="32" spans="1:11" s="72" customFormat="1">
      <c r="A32" s="207" t="s">
        <v>70</v>
      </c>
      <c r="E32" s="197"/>
      <c r="F32" s="72">
        <v>359</v>
      </c>
      <c r="G32" s="72">
        <v>169</v>
      </c>
      <c r="H32" s="72">
        <v>845</v>
      </c>
      <c r="J32" s="71" t="s">
        <v>65</v>
      </c>
      <c r="K32" s="71" t="s">
        <v>66</v>
      </c>
    </row>
    <row r="33" spans="1:19">
      <c r="A33" s="44" t="s">
        <v>71</v>
      </c>
      <c r="F33">
        <v>478</v>
      </c>
      <c r="G33">
        <v>359</v>
      </c>
      <c r="H33">
        <v>597</v>
      </c>
      <c r="J33" s="71" t="s">
        <v>72</v>
      </c>
      <c r="K33" s="218" t="s">
        <v>73</v>
      </c>
    </row>
    <row r="34" spans="1:19">
      <c r="A34" s="44" t="s">
        <v>74</v>
      </c>
      <c r="F34">
        <v>637</v>
      </c>
      <c r="G34">
        <v>477.75</v>
      </c>
      <c r="H34">
        <v>796.25</v>
      </c>
      <c r="J34" s="71" t="s">
        <v>75</v>
      </c>
      <c r="K34" s="218"/>
    </row>
    <row r="35" spans="1:19">
      <c r="A35" s="44" t="s">
        <v>76</v>
      </c>
      <c r="F35">
        <v>637</v>
      </c>
      <c r="G35">
        <v>478</v>
      </c>
      <c r="H35">
        <v>796</v>
      </c>
      <c r="J35" s="71" t="s">
        <v>68</v>
      </c>
      <c r="K35" s="218"/>
    </row>
    <row r="36" spans="1:19">
      <c r="A36" s="44" t="s">
        <v>77</v>
      </c>
      <c r="F36">
        <v>637</v>
      </c>
      <c r="G36">
        <v>509.6</v>
      </c>
      <c r="H36">
        <v>764.4</v>
      </c>
      <c r="J36" s="71" t="s">
        <v>78</v>
      </c>
      <c r="K36" s="218"/>
    </row>
    <row r="37" spans="1:19" s="172" customFormat="1">
      <c r="E37" s="205"/>
      <c r="J37" s="211" t="s">
        <v>79</v>
      </c>
      <c r="K37" s="212" t="s">
        <v>80</v>
      </c>
    </row>
    <row r="38" spans="1:19" s="43" customFormat="1">
      <c r="A38" s="206" t="s">
        <v>81</v>
      </c>
      <c r="E38" s="208"/>
      <c r="F38">
        <v>0.7</v>
      </c>
      <c r="G38">
        <v>0.63</v>
      </c>
      <c r="H38">
        <v>0.78</v>
      </c>
      <c r="J38" s="222" t="s">
        <v>82</v>
      </c>
      <c r="K38" s="220" t="s">
        <v>83</v>
      </c>
    </row>
    <row r="39" spans="1:19" s="43" customFormat="1">
      <c r="A39" s="206" t="s">
        <v>84</v>
      </c>
      <c r="E39" s="208"/>
      <c r="F39">
        <v>0.6</v>
      </c>
      <c r="G39">
        <v>0.54</v>
      </c>
      <c r="H39">
        <v>0.66</v>
      </c>
      <c r="J39" s="223"/>
      <c r="K39" s="221"/>
    </row>
    <row r="40" spans="1:19" s="43" customFormat="1">
      <c r="E40" s="208"/>
      <c r="J40" s="213"/>
      <c r="K40" s="214"/>
    </row>
    <row r="41" spans="1:19">
      <c r="A41" s="44" t="s">
        <v>81</v>
      </c>
      <c r="F41">
        <v>0.84</v>
      </c>
      <c r="G41">
        <v>0.67200000000000004</v>
      </c>
      <c r="H41">
        <v>0.88300000000000001</v>
      </c>
      <c r="J41" s="216" t="s">
        <v>85</v>
      </c>
      <c r="K41" s="71" t="s">
        <v>86</v>
      </c>
      <c r="L41" s="218" t="s">
        <v>87</v>
      </c>
      <c r="N41" s="216" t="s">
        <v>88</v>
      </c>
      <c r="O41" s="217"/>
      <c r="P41" s="217"/>
      <c r="Q41" s="217"/>
      <c r="R41" s="217"/>
      <c r="S41" s="217"/>
    </row>
    <row r="42" spans="1:19">
      <c r="A42" s="44" t="s">
        <v>84</v>
      </c>
      <c r="F42">
        <v>0.47299999999999998</v>
      </c>
      <c r="G42">
        <v>0.378</v>
      </c>
      <c r="H42">
        <v>0.56799999999999995</v>
      </c>
      <c r="J42" s="219"/>
      <c r="K42" s="71" t="s">
        <v>89</v>
      </c>
      <c r="L42" s="217"/>
      <c r="N42" s="217"/>
      <c r="O42" s="217"/>
      <c r="P42" s="217"/>
      <c r="Q42" s="217"/>
      <c r="R42" s="217"/>
      <c r="S42" s="217"/>
    </row>
    <row r="43" spans="1:19">
      <c r="N43" s="217"/>
      <c r="O43" s="217"/>
      <c r="P43" s="217"/>
      <c r="Q43" s="217"/>
      <c r="R43" s="217"/>
      <c r="S43" s="217"/>
    </row>
    <row r="44" spans="1:19">
      <c r="A44" s="44" t="s">
        <v>81</v>
      </c>
      <c r="F44">
        <v>0.67300000000000004</v>
      </c>
      <c r="J44" s="216" t="s">
        <v>90</v>
      </c>
      <c r="K44" s="216" t="s">
        <v>91</v>
      </c>
      <c r="L44" s="218" t="s">
        <v>92</v>
      </c>
      <c r="N44" s="217"/>
      <c r="O44" s="217"/>
      <c r="P44" s="217"/>
      <c r="Q44" s="217"/>
      <c r="R44" s="217"/>
      <c r="S44" s="217"/>
    </row>
    <row r="45" spans="1:19">
      <c r="A45" s="44" t="s">
        <v>84</v>
      </c>
      <c r="F45">
        <v>0.47299999999999998</v>
      </c>
      <c r="J45" s="219"/>
      <c r="K45" s="219"/>
      <c r="L45" s="217"/>
      <c r="N45" s="216" t="s">
        <v>93</v>
      </c>
      <c r="O45" s="217"/>
      <c r="P45" s="217"/>
      <c r="Q45" s="217"/>
      <c r="R45" s="217"/>
      <c r="S45" s="217"/>
    </row>
    <row r="46" spans="1:19">
      <c r="N46" s="217"/>
      <c r="O46" s="217"/>
      <c r="P46" s="217"/>
      <c r="Q46" s="217"/>
      <c r="R46" s="217"/>
      <c r="S46" s="217"/>
    </row>
    <row r="47" spans="1:19" ht="14.4" customHeight="1">
      <c r="A47" s="44" t="s">
        <v>81</v>
      </c>
      <c r="F47">
        <v>0.84</v>
      </c>
      <c r="J47" s="216" t="s">
        <v>94</v>
      </c>
      <c r="K47" s="71" t="s">
        <v>89</v>
      </c>
      <c r="L47" s="218" t="s">
        <v>95</v>
      </c>
      <c r="N47" s="217"/>
      <c r="O47" s="217"/>
      <c r="P47" s="217"/>
      <c r="Q47" s="217"/>
      <c r="R47" s="217"/>
      <c r="S47" s="217"/>
    </row>
    <row r="48" spans="1:19" ht="72">
      <c r="A48" s="44" t="s">
        <v>84</v>
      </c>
      <c r="F48">
        <v>0.47299999999999998</v>
      </c>
      <c r="J48" s="219"/>
      <c r="K48" s="215" t="s">
        <v>91</v>
      </c>
      <c r="L48" s="217"/>
      <c r="N48" s="217"/>
      <c r="O48" s="217"/>
      <c r="P48" s="217"/>
      <c r="Q48" s="217"/>
      <c r="R48" s="217"/>
      <c r="S48" s="217"/>
    </row>
    <row r="49" spans="1:19">
      <c r="N49" s="216" t="s">
        <v>96</v>
      </c>
      <c r="O49" s="216"/>
      <c r="P49" s="216"/>
      <c r="Q49" s="216"/>
      <c r="R49" s="216"/>
      <c r="S49" s="216"/>
    </row>
    <row r="50" spans="1:19" ht="14.4" customHeight="1">
      <c r="A50" s="44" t="s">
        <v>81</v>
      </c>
      <c r="F50">
        <v>0.65300000000000002</v>
      </c>
      <c r="J50" s="216" t="s">
        <v>97</v>
      </c>
      <c r="K50" s="216" t="s">
        <v>98</v>
      </c>
      <c r="L50" s="218" t="s">
        <v>99</v>
      </c>
      <c r="N50" s="216"/>
      <c r="O50" s="216"/>
      <c r="P50" s="216"/>
      <c r="Q50" s="216"/>
      <c r="R50" s="216"/>
      <c r="S50" s="216"/>
    </row>
    <row r="51" spans="1:19">
      <c r="A51" s="44" t="s">
        <v>84</v>
      </c>
      <c r="F51">
        <v>0.32100000000000001</v>
      </c>
      <c r="J51" s="219"/>
      <c r="K51" s="217"/>
      <c r="L51" s="217"/>
      <c r="N51" s="216"/>
      <c r="O51" s="216"/>
      <c r="P51" s="216"/>
      <c r="Q51" s="216"/>
      <c r="R51" s="216"/>
      <c r="S51" s="216"/>
    </row>
    <row r="52" spans="1:19">
      <c r="N52" s="216"/>
      <c r="O52" s="216"/>
      <c r="P52" s="216"/>
      <c r="Q52" s="216"/>
      <c r="R52" s="216"/>
      <c r="S52" s="216"/>
    </row>
    <row r="53" spans="1:19">
      <c r="A53" s="44" t="s">
        <v>81</v>
      </c>
      <c r="F53">
        <v>0.67300000000000004</v>
      </c>
      <c r="J53" s="216" t="s">
        <v>75</v>
      </c>
      <c r="K53" s="216" t="s">
        <v>100</v>
      </c>
      <c r="L53" s="218" t="s">
        <v>101</v>
      </c>
      <c r="N53" s="216"/>
      <c r="O53" s="216"/>
      <c r="P53" s="216"/>
      <c r="Q53" s="216"/>
      <c r="R53" s="216"/>
      <c r="S53" s="216"/>
    </row>
    <row r="54" spans="1:19">
      <c r="A54" s="44" t="s">
        <v>84</v>
      </c>
      <c r="F54">
        <v>0.47299999999999998</v>
      </c>
      <c r="J54" s="219"/>
      <c r="K54" s="217"/>
      <c r="L54" s="217"/>
      <c r="N54" s="216"/>
      <c r="O54" s="216"/>
      <c r="P54" s="216"/>
      <c r="Q54" s="216"/>
      <c r="R54" s="216"/>
      <c r="S54" s="216"/>
    </row>
    <row r="55" spans="1:19">
      <c r="N55" s="216"/>
      <c r="O55" s="216"/>
      <c r="P55" s="216"/>
      <c r="Q55" s="216"/>
      <c r="R55" s="216"/>
      <c r="S55" s="216"/>
    </row>
    <row r="56" spans="1:19">
      <c r="A56" s="44" t="s">
        <v>81</v>
      </c>
      <c r="F56">
        <v>0.67300000000000004</v>
      </c>
      <c r="J56" s="216" t="s">
        <v>65</v>
      </c>
      <c r="K56" s="216" t="s">
        <v>102</v>
      </c>
      <c r="L56" s="218" t="s">
        <v>99</v>
      </c>
      <c r="N56" s="216"/>
      <c r="O56" s="216"/>
      <c r="P56" s="216"/>
      <c r="Q56" s="216"/>
      <c r="R56" s="216"/>
      <c r="S56" s="216"/>
    </row>
    <row r="57" spans="1:19">
      <c r="A57" s="44" t="s">
        <v>84</v>
      </c>
      <c r="F57">
        <v>0.47299999999999998</v>
      </c>
      <c r="J57" s="219"/>
      <c r="K57" s="217"/>
      <c r="L57" s="217"/>
      <c r="N57" s="216"/>
      <c r="O57" s="216"/>
      <c r="P57" s="216"/>
      <c r="Q57" s="216"/>
      <c r="R57" s="216"/>
      <c r="S57" s="216"/>
    </row>
    <row r="58" spans="1:19">
      <c r="N58" s="216"/>
      <c r="O58" s="216"/>
      <c r="P58" s="216"/>
      <c r="Q58" s="216"/>
      <c r="R58" s="216"/>
      <c r="S58" s="216"/>
    </row>
    <row r="59" spans="1:19" s="72" customFormat="1" ht="13.8" customHeight="1">
      <c r="A59" s="71" t="s">
        <v>81</v>
      </c>
      <c r="E59" s="197"/>
      <c r="F59" s="72">
        <v>0.84</v>
      </c>
      <c r="J59" s="218" t="s">
        <v>72</v>
      </c>
      <c r="K59" s="218" t="s">
        <v>103</v>
      </c>
      <c r="L59" s="216" t="s">
        <v>104</v>
      </c>
    </row>
    <row r="60" spans="1:19" s="72" customFormat="1">
      <c r="A60" s="71" t="s">
        <v>84</v>
      </c>
      <c r="E60" s="197"/>
      <c r="F60" s="72">
        <v>0.47299999999999998</v>
      </c>
      <c r="J60" s="218"/>
      <c r="K60" s="217"/>
      <c r="L60" s="219"/>
    </row>
    <row r="62" spans="1:19">
      <c r="A62" s="71" t="s">
        <v>81</v>
      </c>
      <c r="F62">
        <v>0.67300000000000004</v>
      </c>
      <c r="J62" s="216" t="s">
        <v>105</v>
      </c>
      <c r="K62" s="218" t="s">
        <v>106</v>
      </c>
      <c r="L62" s="218" t="s">
        <v>107</v>
      </c>
    </row>
    <row r="63" spans="1:19">
      <c r="A63" s="71" t="s">
        <v>84</v>
      </c>
      <c r="F63">
        <v>0.47299999999999998</v>
      </c>
      <c r="J63" s="219"/>
      <c r="K63" s="217"/>
      <c r="L63" s="217"/>
    </row>
    <row r="65" spans="1:12">
      <c r="A65" s="216" t="s">
        <v>108</v>
      </c>
      <c r="B65" s="217"/>
      <c r="C65" s="217"/>
      <c r="D65" s="217"/>
      <c r="E65" s="217"/>
      <c r="F65" s="217"/>
      <c r="J65" s="216" t="s">
        <v>78</v>
      </c>
      <c r="K65" s="216" t="s">
        <v>109</v>
      </c>
      <c r="L65" s="216" t="s">
        <v>110</v>
      </c>
    </row>
    <row r="66" spans="1:12">
      <c r="A66" s="217"/>
      <c r="B66" s="217"/>
      <c r="C66" s="217"/>
      <c r="D66" s="217"/>
      <c r="E66" s="217"/>
      <c r="F66" s="217"/>
      <c r="J66" s="219"/>
      <c r="K66" s="217"/>
      <c r="L66" s="219"/>
    </row>
    <row r="68" spans="1:12">
      <c r="A68" s="44" t="s">
        <v>81</v>
      </c>
      <c r="F68">
        <v>0.67300000000000004</v>
      </c>
      <c r="J68" s="216" t="s">
        <v>111</v>
      </c>
      <c r="K68" s="218" t="s">
        <v>112</v>
      </c>
      <c r="L68" s="218" t="s">
        <v>113</v>
      </c>
    </row>
    <row r="69" spans="1:12">
      <c r="A69" s="44" t="s">
        <v>84</v>
      </c>
      <c r="F69">
        <v>0.47299999999999998</v>
      </c>
      <c r="J69" s="219"/>
      <c r="K69" s="217"/>
      <c r="L69" s="217"/>
    </row>
  </sheetData>
  <mergeCells count="35">
    <mergeCell ref="J38:J39"/>
    <mergeCell ref="J41:J42"/>
    <mergeCell ref="J44:J45"/>
    <mergeCell ref="J47:J48"/>
    <mergeCell ref="J50:J51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J53:J54"/>
    <mergeCell ref="J56:J57"/>
    <mergeCell ref="J59:J60"/>
    <mergeCell ref="J62:J63"/>
    <mergeCell ref="J65:J66"/>
    <mergeCell ref="L68:L69"/>
    <mergeCell ref="L41:L42"/>
    <mergeCell ref="L44:L45"/>
    <mergeCell ref="L47:L48"/>
    <mergeCell ref="L50:L51"/>
    <mergeCell ref="L53:L54"/>
    <mergeCell ref="A65:F66"/>
    <mergeCell ref="N49:S58"/>
    <mergeCell ref="N41:S44"/>
    <mergeCell ref="N45:S48"/>
    <mergeCell ref="L56:L57"/>
    <mergeCell ref="L59:L60"/>
    <mergeCell ref="L62:L63"/>
    <mergeCell ref="L65:L66"/>
  </mergeCells>
  <phoneticPr fontId="32" type="noConversion"/>
  <pageMargins left="0.75" right="0.75" top="1" bottom="1" header="0.5" footer="0.5"/>
  <pageSetup paperSize="9" orientation="portrait" horizontalDpi="1200" verticalDpi="12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3"/>
  <sheetViews>
    <sheetView workbookViewId="0">
      <selection activeCell="G19" sqref="G19"/>
    </sheetView>
  </sheetViews>
  <sheetFormatPr defaultColWidth="9" defaultRowHeight="14.4"/>
  <cols>
    <col min="1" max="1" width="13.77734375" customWidth="1"/>
    <col min="2" max="2" width="18" customWidth="1"/>
    <col min="3" max="3" width="17.6640625" customWidth="1"/>
  </cols>
  <sheetData>
    <row r="1" spans="1:3">
      <c r="A1" s="194" t="s">
        <v>0</v>
      </c>
      <c r="B1" s="195" t="s">
        <v>114</v>
      </c>
      <c r="C1" s="196" t="s">
        <v>115</v>
      </c>
    </row>
    <row r="2" spans="1:3">
      <c r="A2" t="s">
        <v>47</v>
      </c>
      <c r="B2">
        <f ca="1">c_anemia*p_ser_anemia+c_nd*p_ser_nd+c_wbccd*p_ser_wbccd+c_pcd*p_ser_pcd+c_neu*p_ser_neu</f>
        <v>5061.5156810615663</v>
      </c>
      <c r="C2">
        <f ca="1">(disu_anemia*dura_anemia*p_ser_anemia+disu_nd*dura_nd*p_ser_nd+disu_wbccd*dura_wbccd*p_ser_wbccd++disu_pcd*dura_pcd*p_ser_pcd+disu_neu*dura_neu*p_ser_neu)/365</f>
        <v>7.6974323331500927E-4</v>
      </c>
    </row>
    <row r="3" spans="1:3">
      <c r="A3" t="s">
        <v>116</v>
      </c>
      <c r="B3">
        <f ca="1">c_anemia*p_che_anemia+c_nd*p_che_nd+c_wbccd*p_che_wbccd+c_pcd*p_che_pcd+c_neu*p_che_neu</f>
        <v>5855.2945014551251</v>
      </c>
      <c r="C3">
        <f ca="1">(disu_anemia*dura_anemia*p_che_anemia+disu_nd*dura_nd*p_che_nd+disu_wbccd*dura_wbccd*p_che_wbccd+disu_pcd*dura_pcd*p_che_pcd+disu_neu*dura_neu*p_che_neu)/365</f>
        <v>8.4484518064085058E-4</v>
      </c>
    </row>
  </sheetData>
  <phoneticPr fontId="3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14"/>
  <sheetViews>
    <sheetView workbookViewId="0">
      <selection activeCell="B43" sqref="B43"/>
    </sheetView>
  </sheetViews>
  <sheetFormatPr defaultColWidth="9" defaultRowHeight="14.4"/>
  <cols>
    <col min="1" max="1" width="38.109375" customWidth="1"/>
    <col min="2" max="2" width="12.109375" customWidth="1"/>
    <col min="3" max="3" width="44" customWidth="1"/>
    <col min="4" max="4" width="35.77734375" style="89" customWidth="1"/>
  </cols>
  <sheetData>
    <row r="1" spans="1:4" ht="15">
      <c r="A1" s="187" t="s">
        <v>117</v>
      </c>
      <c r="B1" s="137"/>
      <c r="C1" s="137" t="s">
        <v>118</v>
      </c>
    </row>
    <row r="2" spans="1:4" ht="15">
      <c r="A2" s="188" t="s">
        <v>117</v>
      </c>
      <c r="B2" s="188" t="s">
        <v>119</v>
      </c>
      <c r="C2" s="189">
        <f ca="1">c_ct+c_it+c_bt+c_ut+c_lt+c_mri</f>
        <v>497.55569241700931</v>
      </c>
    </row>
    <row r="3" spans="1:4">
      <c r="A3" s="224" t="s">
        <v>120</v>
      </c>
      <c r="B3" s="190" t="s">
        <v>121</v>
      </c>
      <c r="C3" s="191" t="s">
        <v>122</v>
      </c>
      <c r="D3" s="192" t="s">
        <v>123</v>
      </c>
    </row>
    <row r="4" spans="1:4">
      <c r="A4" s="224"/>
      <c r="B4" s="190" t="s">
        <v>124</v>
      </c>
      <c r="C4" s="226" t="s">
        <v>125</v>
      </c>
      <c r="D4" s="218" t="s">
        <v>126</v>
      </c>
    </row>
    <row r="5" spans="1:4">
      <c r="A5" s="224"/>
      <c r="B5" s="190" t="s">
        <v>127</v>
      </c>
      <c r="C5" s="227"/>
      <c r="D5" s="217"/>
    </row>
    <row r="6" spans="1:4">
      <c r="A6" s="224"/>
      <c r="B6" s="190" t="s">
        <v>128</v>
      </c>
      <c r="C6" s="226" t="s">
        <v>129</v>
      </c>
      <c r="D6" s="218" t="s">
        <v>130</v>
      </c>
    </row>
    <row r="7" spans="1:4">
      <c r="A7" s="224"/>
      <c r="B7" s="190" t="s">
        <v>131</v>
      </c>
      <c r="C7" s="227"/>
      <c r="D7" s="217"/>
    </row>
    <row r="8" spans="1:4" ht="15">
      <c r="A8" s="224"/>
      <c r="B8" s="190" t="s">
        <v>132</v>
      </c>
      <c r="C8" s="191" t="s">
        <v>133</v>
      </c>
      <c r="D8" s="193" t="s">
        <v>134</v>
      </c>
    </row>
    <row r="9" spans="1:4">
      <c r="A9" s="225"/>
      <c r="B9" s="190"/>
      <c r="C9" s="43"/>
    </row>
    <row r="10" spans="1:4">
      <c r="C10" s="46"/>
    </row>
    <row r="11" spans="1:4">
      <c r="C11" s="46"/>
    </row>
    <row r="12" spans="1:4">
      <c r="C12" s="46"/>
    </row>
    <row r="13" spans="1:4">
      <c r="C13" s="46"/>
    </row>
    <row r="14" spans="1:4">
      <c r="C14" s="46"/>
    </row>
  </sheetData>
  <mergeCells count="5">
    <mergeCell ref="A3:A9"/>
    <mergeCell ref="C4:C5"/>
    <mergeCell ref="C6:C7"/>
    <mergeCell ref="D4:D5"/>
    <mergeCell ref="D6:D7"/>
  </mergeCells>
  <phoneticPr fontId="3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C351"/>
  <sheetViews>
    <sheetView workbookViewId="0">
      <selection sqref="A1:XFD1048576"/>
    </sheetView>
  </sheetViews>
  <sheetFormatPr defaultColWidth="9" defaultRowHeight="14.4"/>
  <cols>
    <col min="2" max="2" width="8.88671875" style="175"/>
    <col min="3" max="3" width="8.88671875" style="171"/>
    <col min="5" max="6" width="8.88671875" style="171"/>
    <col min="7" max="10" width="8.88671875" style="181"/>
    <col min="12" max="12" width="8.88671875" style="182"/>
    <col min="15" max="15" width="12.77734375" customWidth="1"/>
    <col min="17" max="17" width="8.88671875" style="182"/>
    <col min="22" max="22" width="8.88671875" style="172"/>
    <col min="26" max="26" width="8.88671875" style="182"/>
    <col min="28" max="28" width="13.88671875" customWidth="1"/>
  </cols>
  <sheetData>
    <row r="1" spans="1:29">
      <c r="A1" t="s">
        <v>135</v>
      </c>
      <c r="C1" s="171" t="s">
        <v>136</v>
      </c>
      <c r="D1" s="183"/>
      <c r="E1" s="171" t="s">
        <v>137</v>
      </c>
      <c r="G1" s="181" t="s">
        <v>138</v>
      </c>
      <c r="H1" s="181" t="s">
        <v>139</v>
      </c>
      <c r="I1" s="181" t="s">
        <v>116</v>
      </c>
      <c r="J1" s="181" t="s">
        <v>140</v>
      </c>
      <c r="K1" t="s">
        <v>141</v>
      </c>
      <c r="L1" s="182" t="s">
        <v>135</v>
      </c>
      <c r="N1" t="s">
        <v>136</v>
      </c>
      <c r="R1" s="44" t="s">
        <v>142</v>
      </c>
      <c r="V1" s="172" t="s">
        <v>143</v>
      </c>
      <c r="W1" s="184" t="s">
        <v>116</v>
      </c>
      <c r="AA1" s="185" t="s">
        <v>140</v>
      </c>
    </row>
    <row r="2" spans="1:29">
      <c r="C2" s="171" t="s">
        <v>116</v>
      </c>
      <c r="D2" s="183" t="s">
        <v>140</v>
      </c>
      <c r="E2" s="171" t="s">
        <v>116</v>
      </c>
      <c r="F2" s="171" t="s">
        <v>140</v>
      </c>
      <c r="H2" s="181" t="s">
        <v>144</v>
      </c>
      <c r="I2" s="181">
        <v>0.83699999999999997</v>
      </c>
      <c r="J2" s="181">
        <v>0.81499999999999995</v>
      </c>
      <c r="L2" s="182" t="s">
        <v>145</v>
      </c>
      <c r="N2" s="44" t="s">
        <v>146</v>
      </c>
      <c r="P2" s="44" t="s">
        <v>147</v>
      </c>
      <c r="Q2" s="182" t="s">
        <v>145</v>
      </c>
      <c r="R2" s="44"/>
      <c r="S2" s="44" t="s">
        <v>146</v>
      </c>
      <c r="U2" s="44" t="s">
        <v>147</v>
      </c>
      <c r="W2" t="s">
        <v>137</v>
      </c>
      <c r="X2" t="s">
        <v>84</v>
      </c>
      <c r="Y2" t="s">
        <v>148</v>
      </c>
      <c r="Z2" s="182" t="s">
        <v>149</v>
      </c>
      <c r="AA2" t="s">
        <v>137</v>
      </c>
      <c r="AB2" t="s">
        <v>84</v>
      </c>
      <c r="AC2" t="s">
        <v>148</v>
      </c>
    </row>
    <row r="3" spans="1:29">
      <c r="A3">
        <v>1E-4</v>
      </c>
      <c r="B3" s="175" t="s">
        <v>149</v>
      </c>
      <c r="C3" s="171">
        <v>1</v>
      </c>
      <c r="D3" s="183">
        <v>1</v>
      </c>
      <c r="E3" s="171">
        <v>1</v>
      </c>
      <c r="F3" s="171">
        <v>1</v>
      </c>
      <c r="H3" s="181" t="s">
        <v>150</v>
      </c>
      <c r="I3" s="181">
        <v>62</v>
      </c>
      <c r="J3" s="181">
        <v>63</v>
      </c>
      <c r="L3" s="182">
        <v>0</v>
      </c>
      <c r="N3">
        <v>1</v>
      </c>
      <c r="P3">
        <v>1</v>
      </c>
      <c r="Q3" s="182">
        <v>0</v>
      </c>
      <c r="S3">
        <v>1</v>
      </c>
      <c r="U3">
        <v>1</v>
      </c>
      <c r="W3">
        <v>1</v>
      </c>
      <c r="X3">
        <v>0</v>
      </c>
      <c r="Y3">
        <v>0</v>
      </c>
      <c r="Z3" s="182">
        <f>0</f>
        <v>0</v>
      </c>
      <c r="AA3">
        <v>1</v>
      </c>
      <c r="AB3">
        <v>0</v>
      </c>
      <c r="AC3">
        <v>0</v>
      </c>
    </row>
    <row r="4" spans="1:29">
      <c r="A4">
        <v>1</v>
      </c>
      <c r="B4" s="175">
        <f>A4*21/365*12</f>
        <v>0.69041095890410964</v>
      </c>
      <c r="C4" s="179">
        <v>0.99467405296050104</v>
      </c>
      <c r="D4" s="177">
        <f>CHOOSE('PSA+res'!$CB$11,surv!$F4,surv!$G4,surv!$I4,surv!$J4,surv!$L4,surv!$M4,surv!$O4,surv!$P4,surv!$Q4,surv!$S4,surv!$T4,surv!$V4,surv!$W4)</f>
        <v>0.99765307893538024</v>
      </c>
      <c r="E4" s="179">
        <v>0.99067107600806403</v>
      </c>
      <c r="F4" s="179">
        <v>0.98670156242749896</v>
      </c>
      <c r="G4" s="181">
        <v>1</v>
      </c>
      <c r="H4" s="181">
        <f>A4*21/365.25</f>
        <v>5.7494866529774126E-2</v>
      </c>
      <c r="I4" s="181">
        <f>lifetable!$D$10</f>
        <v>7.0950523787571829E-4</v>
      </c>
      <c r="J4" s="181">
        <f>lifetable!$D$16</f>
        <v>7.5556169239909821E-4</v>
      </c>
      <c r="L4" s="182">
        <v>1</v>
      </c>
      <c r="N4">
        <f>D4</f>
        <v>0.99765307893538024</v>
      </c>
      <c r="P4">
        <f t="shared" ref="P4:P24" si="0">C4</f>
        <v>0.99467405296050104</v>
      </c>
      <c r="Q4" s="182">
        <v>1</v>
      </c>
      <c r="S4">
        <f t="shared" ref="S4:S20" si="1">F4</f>
        <v>0.98670156242749896</v>
      </c>
      <c r="U4">
        <f t="shared" ref="U4:U20" si="2">E4</f>
        <v>0.99067107600806403</v>
      </c>
      <c r="V4" s="172">
        <v>1</v>
      </c>
      <c r="W4">
        <f>(U3+U4)/2</f>
        <v>0.99533553800403207</v>
      </c>
      <c r="X4">
        <f t="shared" ref="X4:X49" si="3">((P4-U4)+(P3-U3))/2</f>
        <v>2.0014884762185048E-3</v>
      </c>
      <c r="Y4">
        <f t="shared" ref="Y4:Y49" si="4">1-(P3+P4)/2</f>
        <v>2.6629735197494231E-3</v>
      </c>
      <c r="Z4" s="182">
        <f t="shared" ref="Z4:Z67" si="5">B4</f>
        <v>0.69041095890410964</v>
      </c>
      <c r="AA4">
        <f>(S3+S4)/2</f>
        <v>0.99335078121374942</v>
      </c>
      <c r="AB4">
        <f t="shared" ref="AB4:AB67" si="6">((N4-S4)+(N3-S3))/2</f>
        <v>5.4757582539406435E-3</v>
      </c>
      <c r="AC4">
        <f t="shared" ref="AC4:AC67" si="7">1-(N3+N4)/2</f>
        <v>1.1734605323099334E-3</v>
      </c>
    </row>
    <row r="5" spans="1:29">
      <c r="A5">
        <v>2</v>
      </c>
      <c r="B5" s="175">
        <f t="shared" ref="B5:B68" si="8">A5*21/365*12</f>
        <v>1.3808219178082193</v>
      </c>
      <c r="C5" s="179">
        <v>0.983195612002432</v>
      </c>
      <c r="D5" s="177">
        <f>CHOOSE('PSA+res'!$CB$11,surv!$F5,surv!$G5,surv!$I5,surv!$J5,surv!$L5,surv!$M5,surv!$O5,surv!$P5,surv!$Q5,surv!$S5,surv!$T5,surv!$V5,surv!$W5)</f>
        <v>0.99257097183134435</v>
      </c>
      <c r="E5" s="179">
        <v>0.96503304965779901</v>
      </c>
      <c r="F5" s="179">
        <v>0.96278638593364496</v>
      </c>
      <c r="G5" s="181">
        <v>2</v>
      </c>
      <c r="H5" s="181">
        <f t="shared" ref="H5:H68" si="9">A5*21/365.25</f>
        <v>0.11498973305954825</v>
      </c>
      <c r="I5" s="181">
        <f>lifetable!$D$10</f>
        <v>7.0950523787571829E-4</v>
      </c>
      <c r="J5" s="181">
        <f>lifetable!$D$16</f>
        <v>7.5556169239909821E-4</v>
      </c>
      <c r="L5" s="182">
        <v>2</v>
      </c>
      <c r="N5">
        <f t="shared" ref="N5:N29" si="10">D5</f>
        <v>0.99257097183134435</v>
      </c>
      <c r="P5">
        <f t="shared" si="0"/>
        <v>0.983195612002432</v>
      </c>
      <c r="Q5" s="182">
        <v>2</v>
      </c>
      <c r="S5">
        <f t="shared" si="1"/>
        <v>0.96278638593364496</v>
      </c>
      <c r="U5">
        <f t="shared" si="2"/>
        <v>0.96503304965779901</v>
      </c>
      <c r="V5" s="172">
        <v>2</v>
      </c>
      <c r="W5">
        <f t="shared" ref="W5:W49" si="11">(U4+U5)/2</f>
        <v>0.97785206283293147</v>
      </c>
      <c r="X5">
        <f t="shared" si="3"/>
        <v>1.1082769648534996E-2</v>
      </c>
      <c r="Y5">
        <f t="shared" si="4"/>
        <v>1.1065167518533481E-2</v>
      </c>
      <c r="Z5" s="182">
        <f t="shared" si="5"/>
        <v>1.3808219178082193</v>
      </c>
      <c r="AA5">
        <f t="shared" ref="AA5:AA68" si="12">(S4+S5)/2</f>
        <v>0.9747439741805719</v>
      </c>
      <c r="AB5">
        <f t="shared" si="6"/>
        <v>2.0368051202790338E-2</v>
      </c>
      <c r="AC5">
        <f t="shared" si="7"/>
        <v>4.8879746166377025E-3</v>
      </c>
    </row>
    <row r="6" spans="1:29">
      <c r="A6">
        <v>3</v>
      </c>
      <c r="B6" s="175">
        <f t="shared" si="8"/>
        <v>2.0712328767123287</v>
      </c>
      <c r="C6" s="179">
        <v>0.96556123345284695</v>
      </c>
      <c r="D6" s="177">
        <f>CHOOSE('PSA+res'!$CB$11,surv!$F6,surv!$G6,surv!$I6,surv!$J6,surv!$L6,surv!$M6,surv!$O6,surv!$P6,surv!$Q6,surv!$S6,surv!$T6,surv!$V6,surv!$W6)</f>
        <v>0.98469814814644674</v>
      </c>
      <c r="E6" s="179">
        <v>0.90630876943971495</v>
      </c>
      <c r="F6" s="179">
        <v>0.93501105956364206</v>
      </c>
      <c r="G6" s="181">
        <v>3</v>
      </c>
      <c r="H6" s="181">
        <f t="shared" si="9"/>
        <v>0.17248459958932238</v>
      </c>
      <c r="I6" s="181">
        <f>lifetable!$D$10</f>
        <v>7.0950523787571829E-4</v>
      </c>
      <c r="J6" s="181">
        <f>lifetable!$D$16</f>
        <v>7.5556169239909821E-4</v>
      </c>
      <c r="L6" s="182">
        <v>3</v>
      </c>
      <c r="N6">
        <f t="shared" si="10"/>
        <v>0.98469814814644674</v>
      </c>
      <c r="P6">
        <f t="shared" si="0"/>
        <v>0.96556123345284695</v>
      </c>
      <c r="Q6" s="182">
        <v>3</v>
      </c>
      <c r="S6">
        <f t="shared" si="1"/>
        <v>0.93501105956364206</v>
      </c>
      <c r="U6">
        <f t="shared" si="2"/>
        <v>0.90630876943971495</v>
      </c>
      <c r="V6" s="172">
        <v>3</v>
      </c>
      <c r="W6">
        <f t="shared" si="11"/>
        <v>0.93567090954875698</v>
      </c>
      <c r="X6">
        <f t="shared" si="3"/>
        <v>3.8707513178882491E-2</v>
      </c>
      <c r="Y6">
        <f t="shared" si="4"/>
        <v>2.5621577272360474E-2</v>
      </c>
      <c r="Z6" s="182">
        <f t="shared" si="5"/>
        <v>2.0712328767123287</v>
      </c>
      <c r="AA6">
        <f t="shared" si="12"/>
        <v>0.94889872274864351</v>
      </c>
      <c r="AB6">
        <f t="shared" si="6"/>
        <v>3.9735837240252037E-2</v>
      </c>
      <c r="AC6">
        <f t="shared" si="7"/>
        <v>1.1365440011104511E-2</v>
      </c>
    </row>
    <row r="7" spans="1:29">
      <c r="A7">
        <v>4</v>
      </c>
      <c r="B7" s="175">
        <f t="shared" si="8"/>
        <v>2.7616438356164386</v>
      </c>
      <c r="C7" s="179">
        <v>0.94215672653883098</v>
      </c>
      <c r="D7" s="177">
        <f>CHOOSE('PSA+res'!$CB$11,surv!$F7,surv!$G7,surv!$I7,surv!$J7,surv!$L7,surv!$M7,surv!$O7,surv!$P7,surv!$Q7,surv!$S7,surv!$T7,surv!$V7,surv!$W7)</f>
        <v>0.9741238742946966</v>
      </c>
      <c r="E7" s="179">
        <v>0.80151825711441904</v>
      </c>
      <c r="F7" s="179">
        <v>0.90759428758262595</v>
      </c>
      <c r="G7" s="181">
        <v>4</v>
      </c>
      <c r="H7" s="181">
        <f t="shared" si="9"/>
        <v>0.2299794661190965</v>
      </c>
      <c r="I7" s="181">
        <f>lifetable!$D$10</f>
        <v>7.0950523787571829E-4</v>
      </c>
      <c r="J7" s="181">
        <f>lifetable!$D$16</f>
        <v>7.5556169239909821E-4</v>
      </c>
      <c r="L7" s="182">
        <v>4</v>
      </c>
      <c r="N7">
        <f t="shared" si="10"/>
        <v>0.9741238742946966</v>
      </c>
      <c r="P7">
        <f t="shared" si="0"/>
        <v>0.94215672653883098</v>
      </c>
      <c r="Q7" s="182">
        <v>4</v>
      </c>
      <c r="S7">
        <f t="shared" si="1"/>
        <v>0.90759428758262595</v>
      </c>
      <c r="U7">
        <f t="shared" si="2"/>
        <v>0.80151825711441904</v>
      </c>
      <c r="V7" s="172">
        <v>4</v>
      </c>
      <c r="W7">
        <f t="shared" si="11"/>
        <v>0.85391351327706699</v>
      </c>
      <c r="X7">
        <f t="shared" si="3"/>
        <v>9.9945466718771969E-2</v>
      </c>
      <c r="Y7">
        <f t="shared" si="4"/>
        <v>4.6141020004160982E-2</v>
      </c>
      <c r="Z7" s="182">
        <f t="shared" si="5"/>
        <v>2.7616438356164386</v>
      </c>
      <c r="AA7">
        <f t="shared" si="12"/>
        <v>0.921302673573134</v>
      </c>
      <c r="AB7">
        <f t="shared" si="6"/>
        <v>5.8108337647437669E-2</v>
      </c>
      <c r="AC7">
        <f t="shared" si="7"/>
        <v>2.0588988779428385E-2</v>
      </c>
    </row>
    <row r="8" spans="1:29">
      <c r="A8">
        <v>5</v>
      </c>
      <c r="B8" s="175">
        <f t="shared" si="8"/>
        <v>3.4520547945205475</v>
      </c>
      <c r="C8" s="179">
        <v>0.91364560979679299</v>
      </c>
      <c r="D8" s="177">
        <f>CHOOSE('PSA+res'!$CB$11,surv!$F8,surv!$G8,surv!$I8,surv!$J8,surv!$L8,surv!$M8,surv!$O8,surv!$P8,surv!$Q8,surv!$S8,surv!$T8,surv!$V8,surv!$W8)</f>
        <v>0.96104167180232514</v>
      </c>
      <c r="E8" s="179">
        <v>0.65345405785167299</v>
      </c>
      <c r="F8" s="179">
        <v>0.86790954762460404</v>
      </c>
      <c r="G8" s="181">
        <v>5</v>
      </c>
      <c r="H8" s="181">
        <f t="shared" si="9"/>
        <v>0.28747433264887062</v>
      </c>
      <c r="I8" s="181">
        <f>lifetable!$D$10</f>
        <v>7.0950523787571829E-4</v>
      </c>
      <c r="J8" s="181">
        <f>lifetable!$D$16</f>
        <v>7.5556169239909821E-4</v>
      </c>
      <c r="L8" s="182">
        <v>5</v>
      </c>
      <c r="N8">
        <f t="shared" si="10"/>
        <v>0.96104167180232514</v>
      </c>
      <c r="P8">
        <f t="shared" si="0"/>
        <v>0.91364560979679299</v>
      </c>
      <c r="Q8" s="182">
        <v>5</v>
      </c>
      <c r="S8">
        <f t="shared" si="1"/>
        <v>0.86790954762460404</v>
      </c>
      <c r="U8">
        <f t="shared" si="2"/>
        <v>0.65345405785167299</v>
      </c>
      <c r="V8" s="172">
        <v>5</v>
      </c>
      <c r="W8">
        <f t="shared" si="11"/>
        <v>0.72748615748304601</v>
      </c>
      <c r="X8">
        <f t="shared" si="3"/>
        <v>0.20041501068476597</v>
      </c>
      <c r="Y8">
        <f t="shared" si="4"/>
        <v>7.2098831832188015E-2</v>
      </c>
      <c r="Z8" s="182">
        <f t="shared" si="5"/>
        <v>3.4520547945205475</v>
      </c>
      <c r="AA8">
        <f t="shared" si="12"/>
        <v>0.88775191760361505</v>
      </c>
      <c r="AB8">
        <f t="shared" si="6"/>
        <v>7.9830855444895876E-2</v>
      </c>
      <c r="AC8">
        <f t="shared" si="7"/>
        <v>3.2417226951489075E-2</v>
      </c>
    </row>
    <row r="9" spans="1:29">
      <c r="A9">
        <v>6</v>
      </c>
      <c r="B9" s="175">
        <f t="shared" si="8"/>
        <v>4.1424657534246574</v>
      </c>
      <c r="C9" s="179">
        <v>0.88087782229937195</v>
      </c>
      <c r="D9" s="177">
        <f>CHOOSE('PSA+res'!$CB$11,surv!$F9,surv!$G9,surv!$I9,surv!$J9,surv!$L9,surv!$M9,surv!$O9,surv!$P9,surv!$Q9,surv!$S9,surv!$T9,surv!$V9,surv!$W9)</f>
        <v>0.94572070526801166</v>
      </c>
      <c r="E9" s="179">
        <v>0.48401457578212298</v>
      </c>
      <c r="F9" s="179">
        <v>0.71370409015580305</v>
      </c>
      <c r="G9" s="181">
        <v>6</v>
      </c>
      <c r="H9" s="181">
        <f t="shared" si="9"/>
        <v>0.34496919917864477</v>
      </c>
      <c r="I9" s="181">
        <f>lifetable!$D$10</f>
        <v>7.0950523787571829E-4</v>
      </c>
      <c r="J9" s="181">
        <f>lifetable!$D$16</f>
        <v>7.5556169239909821E-4</v>
      </c>
      <c r="L9" s="182">
        <v>6</v>
      </c>
      <c r="N9">
        <f t="shared" si="10"/>
        <v>0.94572070526801166</v>
      </c>
      <c r="P9">
        <f t="shared" si="0"/>
        <v>0.88087782229937195</v>
      </c>
      <c r="Q9" s="182">
        <v>6</v>
      </c>
      <c r="S9">
        <f t="shared" si="1"/>
        <v>0.71370409015580305</v>
      </c>
      <c r="U9">
        <f t="shared" si="2"/>
        <v>0.48401457578212298</v>
      </c>
      <c r="V9" s="172">
        <v>6</v>
      </c>
      <c r="W9">
        <f t="shared" si="11"/>
        <v>0.56873431681689801</v>
      </c>
      <c r="X9">
        <f t="shared" si="3"/>
        <v>0.32852739923118446</v>
      </c>
      <c r="Y9">
        <f t="shared" si="4"/>
        <v>0.10273828395191753</v>
      </c>
      <c r="Z9" s="182">
        <f t="shared" si="5"/>
        <v>4.1424657534246574</v>
      </c>
      <c r="AA9">
        <f t="shared" si="12"/>
        <v>0.79080681889020354</v>
      </c>
      <c r="AB9">
        <f t="shared" si="6"/>
        <v>0.16257436964496486</v>
      </c>
      <c r="AC9">
        <f t="shared" si="7"/>
        <v>4.66188114648316E-2</v>
      </c>
    </row>
    <row r="10" spans="1:29">
      <c r="A10">
        <v>7</v>
      </c>
      <c r="B10" s="175">
        <f t="shared" si="8"/>
        <v>4.8328767123287673</v>
      </c>
      <c r="C10" s="179">
        <v>0.84480250014714797</v>
      </c>
      <c r="D10" s="177">
        <f>CHOOSE('PSA+res'!$CB$11,surv!$F10,surv!$G10,surv!$I10,surv!$J10,surv!$L10,surv!$M10,surv!$O10,surv!$P10,surv!$Q10,surv!$S10,surv!$T10,surv!$V10,surv!$W10)</f>
        <v>0.92847942401261851</v>
      </c>
      <c r="E10" s="179">
        <v>0.35296238269778801</v>
      </c>
      <c r="F10" s="179">
        <v>0.58946835803532605</v>
      </c>
      <c r="G10" s="181">
        <v>7</v>
      </c>
      <c r="H10" s="181">
        <f t="shared" si="9"/>
        <v>0.40246406570841892</v>
      </c>
      <c r="I10" s="181">
        <f>lifetable!$D$10</f>
        <v>7.0950523787571829E-4</v>
      </c>
      <c r="J10" s="181">
        <f>lifetable!$D$16</f>
        <v>7.5556169239909821E-4</v>
      </c>
      <c r="L10" s="182">
        <v>7</v>
      </c>
      <c r="N10">
        <f t="shared" si="10"/>
        <v>0.92847942401261851</v>
      </c>
      <c r="P10">
        <f t="shared" si="0"/>
        <v>0.84480250014714797</v>
      </c>
      <c r="Q10" s="182">
        <v>7</v>
      </c>
      <c r="S10">
        <f t="shared" si="1"/>
        <v>0.58946835803532605</v>
      </c>
      <c r="U10">
        <f t="shared" si="2"/>
        <v>0.35296238269778801</v>
      </c>
      <c r="V10" s="172">
        <v>7</v>
      </c>
      <c r="W10">
        <f t="shared" si="11"/>
        <v>0.41848847923995547</v>
      </c>
      <c r="X10">
        <f t="shared" si="3"/>
        <v>0.44435168198330444</v>
      </c>
      <c r="Y10">
        <f t="shared" si="4"/>
        <v>0.1371598387767401</v>
      </c>
      <c r="Z10" s="182">
        <f t="shared" si="5"/>
        <v>4.8328767123287673</v>
      </c>
      <c r="AA10">
        <f t="shared" si="12"/>
        <v>0.65158622409556455</v>
      </c>
      <c r="AB10">
        <f t="shared" si="6"/>
        <v>0.28551384054475054</v>
      </c>
      <c r="AC10">
        <f t="shared" si="7"/>
        <v>6.2899935359684855E-2</v>
      </c>
    </row>
    <row r="11" spans="1:29">
      <c r="A11">
        <v>8</v>
      </c>
      <c r="B11" s="175">
        <f t="shared" si="8"/>
        <v>5.5232876712328771</v>
      </c>
      <c r="C11" s="179">
        <v>0.80638896934517601</v>
      </c>
      <c r="D11" s="177">
        <f>CHOOSE('PSA+res'!$CB$11,surv!$F11,surv!$G11,surv!$I11,surv!$J11,surv!$L11,surv!$M11,surv!$O11,surv!$P11,surv!$Q11,surv!$S11,surv!$T11,surv!$V11,surv!$W11)</f>
        <v>0.90966108156486303</v>
      </c>
      <c r="E11" s="179">
        <v>0.26845348640205702</v>
      </c>
      <c r="F11" s="179">
        <v>0.53183695342701698</v>
      </c>
      <c r="G11" s="181">
        <v>8</v>
      </c>
      <c r="H11" s="181">
        <f t="shared" si="9"/>
        <v>0.45995893223819301</v>
      </c>
      <c r="I11" s="181">
        <f>lifetable!$D$10</f>
        <v>7.0950523787571829E-4</v>
      </c>
      <c r="J11" s="181">
        <f>lifetable!$D$16</f>
        <v>7.5556169239909821E-4</v>
      </c>
      <c r="L11" s="182">
        <v>8</v>
      </c>
      <c r="N11">
        <f t="shared" si="10"/>
        <v>0.90966108156486303</v>
      </c>
      <c r="P11">
        <f t="shared" si="0"/>
        <v>0.80638896934517601</v>
      </c>
      <c r="Q11" s="182">
        <v>8</v>
      </c>
      <c r="S11">
        <f t="shared" si="1"/>
        <v>0.53183695342701698</v>
      </c>
      <c r="U11">
        <f t="shared" si="2"/>
        <v>0.26845348640205702</v>
      </c>
      <c r="V11" s="172">
        <v>8</v>
      </c>
      <c r="W11">
        <f t="shared" si="11"/>
        <v>0.31070793454992252</v>
      </c>
      <c r="X11">
        <f t="shared" si="3"/>
        <v>0.51488780019623948</v>
      </c>
      <c r="Y11">
        <f t="shared" si="4"/>
        <v>0.17440426525383801</v>
      </c>
      <c r="Z11" s="182">
        <f t="shared" si="5"/>
        <v>5.5232876712328771</v>
      </c>
      <c r="AA11">
        <f t="shared" si="12"/>
        <v>0.56065265573117151</v>
      </c>
      <c r="AB11">
        <f t="shared" si="6"/>
        <v>0.35841759705756926</v>
      </c>
      <c r="AC11">
        <f t="shared" si="7"/>
        <v>8.0929747211259229E-2</v>
      </c>
    </row>
    <row r="12" spans="1:29">
      <c r="A12">
        <v>9</v>
      </c>
      <c r="B12" s="175">
        <f t="shared" si="8"/>
        <v>6.2136986301369861</v>
      </c>
      <c r="C12" s="179">
        <v>0.76656204513373305</v>
      </c>
      <c r="D12" s="177">
        <f>CHOOSE('PSA+res'!$CB$11,surv!$F12,surv!$G12,surv!$I12,surv!$J12,surv!$L12,surv!$M12,surv!$O12,surv!$P12,surv!$Q12,surv!$S12,surv!$T12,surv!$V12,surv!$W12)</f>
        <v>0.88961237869547649</v>
      </c>
      <c r="E12" s="179">
        <v>0.213124600653609</v>
      </c>
      <c r="F12" s="179">
        <v>0.47279947612617501</v>
      </c>
      <c r="G12" s="181">
        <v>9</v>
      </c>
      <c r="H12" s="181">
        <f t="shared" si="9"/>
        <v>0.51745379876796715</v>
      </c>
      <c r="I12" s="181">
        <f>lifetable!$D$10</f>
        <v>7.0950523787571829E-4</v>
      </c>
      <c r="J12" s="181">
        <f>lifetable!$D$16</f>
        <v>7.5556169239909821E-4</v>
      </c>
      <c r="L12" s="182">
        <v>9</v>
      </c>
      <c r="N12">
        <f t="shared" si="10"/>
        <v>0.88961237869547649</v>
      </c>
      <c r="P12">
        <f t="shared" si="0"/>
        <v>0.76656204513373305</v>
      </c>
      <c r="Q12" s="182">
        <v>9</v>
      </c>
      <c r="S12">
        <f t="shared" si="1"/>
        <v>0.47279947612617501</v>
      </c>
      <c r="U12">
        <f t="shared" si="2"/>
        <v>0.213124600653609</v>
      </c>
      <c r="V12" s="172">
        <v>9</v>
      </c>
      <c r="W12">
        <f t="shared" si="11"/>
        <v>0.24078904352783301</v>
      </c>
      <c r="X12">
        <f t="shared" si="3"/>
        <v>0.54568646371162144</v>
      </c>
      <c r="Y12">
        <f t="shared" si="4"/>
        <v>0.21352449276054553</v>
      </c>
      <c r="Z12" s="182">
        <f t="shared" si="5"/>
        <v>6.2136986301369861</v>
      </c>
      <c r="AA12">
        <f t="shared" si="12"/>
        <v>0.50231821477659599</v>
      </c>
      <c r="AB12">
        <f t="shared" si="6"/>
        <v>0.39731851535357376</v>
      </c>
      <c r="AC12">
        <f t="shared" si="7"/>
        <v>0.10036326986983024</v>
      </c>
    </row>
    <row r="13" spans="1:29">
      <c r="A13">
        <v>10</v>
      </c>
      <c r="B13" s="175">
        <f t="shared" si="8"/>
        <v>6.9041095890410951</v>
      </c>
      <c r="C13" s="179">
        <v>0.72615533720786796</v>
      </c>
      <c r="D13" s="177">
        <f>CHOOSE('PSA+res'!$CB$11,surv!$F13,surv!$G13,surv!$I13,surv!$J13,surv!$L13,surv!$M13,surv!$O13,surv!$P13,surv!$Q13,surv!$S13,surv!$T13,surv!$V13,surv!$W13)</f>
        <v>0.86866634302616363</v>
      </c>
      <c r="E13" s="179">
        <v>0.17548644055176499</v>
      </c>
      <c r="F13" s="179">
        <v>0.41980935499024702</v>
      </c>
      <c r="G13" s="181">
        <v>10</v>
      </c>
      <c r="H13" s="181">
        <f t="shared" si="9"/>
        <v>0.57494866529774125</v>
      </c>
      <c r="I13" s="181">
        <f>lifetable!$D$10</f>
        <v>7.0950523787571829E-4</v>
      </c>
      <c r="J13" s="181">
        <f>lifetable!$D$16</f>
        <v>7.5556169239909821E-4</v>
      </c>
      <c r="L13" s="182">
        <v>10</v>
      </c>
      <c r="N13">
        <f t="shared" si="10"/>
        <v>0.86866634302616363</v>
      </c>
      <c r="P13">
        <f t="shared" si="0"/>
        <v>0.72615533720786796</v>
      </c>
      <c r="Q13" s="182">
        <v>10</v>
      </c>
      <c r="S13">
        <f t="shared" si="1"/>
        <v>0.41980935499024702</v>
      </c>
      <c r="U13">
        <f t="shared" si="2"/>
        <v>0.17548644055176499</v>
      </c>
      <c r="V13" s="172">
        <v>10</v>
      </c>
      <c r="W13">
        <f t="shared" si="11"/>
        <v>0.19430552060268699</v>
      </c>
      <c r="X13">
        <f t="shared" si="3"/>
        <v>0.55205317056811354</v>
      </c>
      <c r="Y13">
        <f t="shared" si="4"/>
        <v>0.25364130882919955</v>
      </c>
      <c r="Z13" s="182">
        <f t="shared" si="5"/>
        <v>6.9041095890410951</v>
      </c>
      <c r="AA13">
        <f t="shared" si="12"/>
        <v>0.44630441555821099</v>
      </c>
      <c r="AB13">
        <f t="shared" si="6"/>
        <v>0.43283494530260902</v>
      </c>
      <c r="AC13">
        <f t="shared" si="7"/>
        <v>0.12086063913917999</v>
      </c>
    </row>
    <row r="14" spans="1:29">
      <c r="A14">
        <v>11</v>
      </c>
      <c r="B14" s="175">
        <f t="shared" si="8"/>
        <v>7.5945205479452049</v>
      </c>
      <c r="C14" s="179">
        <v>0.68588305354439705</v>
      </c>
      <c r="D14" s="177">
        <f>CHOOSE('PSA+res'!$CB$11,surv!$F14,surv!$G14,surv!$I14,surv!$J14,surv!$L14,surv!$M14,surv!$O14,surv!$P14,surv!$Q14,surv!$S14,surv!$T14,surv!$V14,surv!$W14)</f>
        <v>0.84712994145574783</v>
      </c>
      <c r="E14" s="179">
        <v>0.14871131119877601</v>
      </c>
      <c r="F14" s="179">
        <v>0.37750995514720498</v>
      </c>
      <c r="G14" s="181">
        <v>11</v>
      </c>
      <c r="H14" s="181">
        <f t="shared" si="9"/>
        <v>0.63244353182751545</v>
      </c>
      <c r="I14" s="181">
        <f>lifetable!$D$10</f>
        <v>7.0950523787571829E-4</v>
      </c>
      <c r="J14" s="181">
        <f>lifetable!$D$16</f>
        <v>7.5556169239909821E-4</v>
      </c>
      <c r="L14" s="182">
        <v>11</v>
      </c>
      <c r="N14">
        <f t="shared" si="10"/>
        <v>0.84712994145574783</v>
      </c>
      <c r="P14">
        <f t="shared" si="0"/>
        <v>0.68588305354439705</v>
      </c>
      <c r="Q14" s="182">
        <v>11</v>
      </c>
      <c r="S14">
        <f t="shared" si="1"/>
        <v>0.37750995514720498</v>
      </c>
      <c r="U14">
        <f t="shared" si="2"/>
        <v>0.14871131119877601</v>
      </c>
      <c r="V14" s="172">
        <v>11</v>
      </c>
      <c r="W14">
        <f t="shared" si="11"/>
        <v>0.1620988758752705</v>
      </c>
      <c r="X14">
        <f t="shared" si="3"/>
        <v>0.54392031950086195</v>
      </c>
      <c r="Y14">
        <f t="shared" si="4"/>
        <v>0.29398080462386744</v>
      </c>
      <c r="Z14" s="182">
        <f t="shared" si="5"/>
        <v>7.5945205479452049</v>
      </c>
      <c r="AA14">
        <f t="shared" si="12"/>
        <v>0.39865965506872603</v>
      </c>
      <c r="AB14">
        <f t="shared" si="6"/>
        <v>0.4592384871722297</v>
      </c>
      <c r="AC14">
        <f t="shared" si="7"/>
        <v>0.14210185775904427</v>
      </c>
    </row>
    <row r="15" spans="1:29">
      <c r="A15">
        <v>12</v>
      </c>
      <c r="B15" s="175">
        <f t="shared" si="8"/>
        <v>8.2849315068493148</v>
      </c>
      <c r="C15" s="179">
        <v>0.64632820005481995</v>
      </c>
      <c r="D15" s="177">
        <f>CHOOSE('PSA+res'!$CB$11,surv!$F15,surv!$G15,surv!$I15,surv!$J15,surv!$L15,surv!$M15,surv!$O15,surv!$P15,surv!$Q15,surv!$S15,surv!$T15,surv!$V15,surv!$W15)</f>
        <v>0.82527628646987661</v>
      </c>
      <c r="E15" s="179">
        <v>0.12878890270791199</v>
      </c>
      <c r="F15" s="179">
        <v>0.34427523755563899</v>
      </c>
      <c r="G15" s="181">
        <v>12</v>
      </c>
      <c r="H15" s="181">
        <f t="shared" si="9"/>
        <v>0.68993839835728954</v>
      </c>
      <c r="I15" s="181">
        <f>lifetable!$D$10</f>
        <v>7.0950523787571829E-4</v>
      </c>
      <c r="J15" s="181">
        <f>lifetable!$D$16</f>
        <v>7.5556169239909821E-4</v>
      </c>
      <c r="L15" s="182">
        <v>12</v>
      </c>
      <c r="N15">
        <f t="shared" si="10"/>
        <v>0.82527628646987661</v>
      </c>
      <c r="P15">
        <f t="shared" si="0"/>
        <v>0.64632820005481995</v>
      </c>
      <c r="Q15" s="182">
        <v>12</v>
      </c>
      <c r="S15">
        <f t="shared" si="1"/>
        <v>0.34427523755563899</v>
      </c>
      <c r="U15">
        <f t="shared" si="2"/>
        <v>0.12878890270791199</v>
      </c>
      <c r="V15" s="172">
        <v>12</v>
      </c>
      <c r="W15">
        <f t="shared" si="11"/>
        <v>0.138750106953344</v>
      </c>
      <c r="X15">
        <f t="shared" si="3"/>
        <v>0.5273555198462645</v>
      </c>
      <c r="Y15">
        <f t="shared" si="4"/>
        <v>0.3338943732003915</v>
      </c>
      <c r="Z15" s="182">
        <f t="shared" si="5"/>
        <v>8.2849315068493148</v>
      </c>
      <c r="AA15">
        <f t="shared" si="12"/>
        <v>0.36089259635142201</v>
      </c>
      <c r="AB15">
        <f t="shared" si="6"/>
        <v>0.4753105176113902</v>
      </c>
      <c r="AC15">
        <f t="shared" si="7"/>
        <v>0.16379688603718778</v>
      </c>
    </row>
    <row r="16" spans="1:29">
      <c r="A16">
        <v>13</v>
      </c>
      <c r="B16" s="175">
        <f t="shared" si="8"/>
        <v>8.9753424657534246</v>
      </c>
      <c r="C16" s="179">
        <v>0.60794358626711598</v>
      </c>
      <c r="D16" s="177">
        <f>CHOOSE('PSA+res'!$CB$11,surv!$F16,surv!$G16,surv!$I16,surv!$J16,surv!$L16,surv!$M16,surv!$O16,surv!$P16,surv!$Q16,surv!$S16,surv!$T16,surv!$V16,surv!$W16)</f>
        <v>0.80334083558319402</v>
      </c>
      <c r="E16" s="179">
        <v>0.113321927828619</v>
      </c>
      <c r="F16" s="179">
        <v>0.31790202143840801</v>
      </c>
      <c r="G16" s="181">
        <v>13</v>
      </c>
      <c r="H16" s="181">
        <f t="shared" si="9"/>
        <v>0.74743326488706363</v>
      </c>
      <c r="I16" s="181">
        <f>lifetable!$D$10</f>
        <v>7.0950523787571829E-4</v>
      </c>
      <c r="J16" s="181">
        <f>lifetable!$D$16</f>
        <v>7.5556169239909821E-4</v>
      </c>
      <c r="L16" s="182">
        <v>13</v>
      </c>
      <c r="N16">
        <f t="shared" si="10"/>
        <v>0.80334083558319402</v>
      </c>
      <c r="P16">
        <f t="shared" si="0"/>
        <v>0.60794358626711598</v>
      </c>
      <c r="Q16" s="182">
        <v>13</v>
      </c>
      <c r="S16">
        <f t="shared" si="1"/>
        <v>0.31790202143840801</v>
      </c>
      <c r="U16">
        <f t="shared" si="2"/>
        <v>0.113321927828619</v>
      </c>
      <c r="V16" s="172">
        <v>13</v>
      </c>
      <c r="W16">
        <f t="shared" si="11"/>
        <v>0.12105541526826549</v>
      </c>
      <c r="X16">
        <f t="shared" si="3"/>
        <v>0.5060804778927025</v>
      </c>
      <c r="Y16">
        <f t="shared" si="4"/>
        <v>0.37286410683903204</v>
      </c>
      <c r="Z16" s="182">
        <f t="shared" si="5"/>
        <v>8.9753424657534246</v>
      </c>
      <c r="AA16">
        <f t="shared" si="12"/>
        <v>0.3310886294970235</v>
      </c>
      <c r="AB16">
        <f t="shared" si="6"/>
        <v>0.48321993152951181</v>
      </c>
      <c r="AC16">
        <f t="shared" si="7"/>
        <v>0.18569143897346474</v>
      </c>
    </row>
    <row r="17" spans="1:29">
      <c r="A17">
        <v>14</v>
      </c>
      <c r="B17" s="175">
        <f t="shared" si="8"/>
        <v>9.6657534246575345</v>
      </c>
      <c r="C17" s="179">
        <v>0.57106162302910002</v>
      </c>
      <c r="D17" s="177">
        <f>CHOOSE('PSA+res'!$CB$11,surv!$F17,surv!$G17,surv!$I17,surv!$J17,surv!$L17,surv!$M17,surv!$O17,surv!$P17,surv!$Q17,surv!$S17,surv!$T17,surv!$V17,surv!$W17)</f>
        <v>0.78152074238043723</v>
      </c>
      <c r="E17" s="179">
        <v>0.100840253995972</v>
      </c>
      <c r="F17" s="179">
        <v>0.29668278273598298</v>
      </c>
      <c r="G17" s="181">
        <v>14</v>
      </c>
      <c r="H17" s="181">
        <f t="shared" si="9"/>
        <v>0.80492813141683783</v>
      </c>
      <c r="I17" s="181">
        <f>lifetable!$D$10</f>
        <v>7.0950523787571829E-4</v>
      </c>
      <c r="J17" s="181">
        <f>lifetable!$D$16</f>
        <v>7.5556169239909821E-4</v>
      </c>
      <c r="L17" s="182">
        <v>14</v>
      </c>
      <c r="N17">
        <f t="shared" si="10"/>
        <v>0.78152074238043723</v>
      </c>
      <c r="P17">
        <f t="shared" si="0"/>
        <v>0.57106162302910002</v>
      </c>
      <c r="Q17" s="182">
        <v>14</v>
      </c>
      <c r="S17">
        <f t="shared" si="1"/>
        <v>0.29668278273598298</v>
      </c>
      <c r="U17">
        <f t="shared" si="2"/>
        <v>0.100840253995972</v>
      </c>
      <c r="V17" s="172">
        <v>14</v>
      </c>
      <c r="W17">
        <f t="shared" si="11"/>
        <v>0.10708109091229551</v>
      </c>
      <c r="X17">
        <f t="shared" si="3"/>
        <v>0.48242151373581249</v>
      </c>
      <c r="Y17">
        <f t="shared" si="4"/>
        <v>0.410497395351892</v>
      </c>
      <c r="Z17" s="182">
        <f t="shared" si="5"/>
        <v>9.6657534246575345</v>
      </c>
      <c r="AA17">
        <f t="shared" si="12"/>
        <v>0.30729240208719549</v>
      </c>
      <c r="AB17">
        <f t="shared" si="6"/>
        <v>0.48513838689462013</v>
      </c>
      <c r="AC17">
        <f t="shared" si="7"/>
        <v>0.20756921101818437</v>
      </c>
    </row>
    <row r="18" spans="1:29">
      <c r="A18">
        <v>15</v>
      </c>
      <c r="B18" s="175">
        <f t="shared" si="8"/>
        <v>10.356164383561644</v>
      </c>
      <c r="C18" s="179">
        <v>0.53590923130889201</v>
      </c>
      <c r="D18" s="177">
        <f>CHOOSE('PSA+res'!$CB$11,surv!$F18,surv!$G18,surv!$I18,surv!$J18,surv!$L18,surv!$M18,surv!$O18,surv!$P18,surv!$Q18,surv!$S18,surv!$T18,surv!$V18,surv!$W18)</f>
        <v>0.75997646764748605</v>
      </c>
      <c r="E18" s="179">
        <v>9.0419214127950898E-2</v>
      </c>
      <c r="F18" s="179">
        <v>0.27932700389262499</v>
      </c>
      <c r="G18" s="181">
        <v>15</v>
      </c>
      <c r="H18" s="181">
        <f t="shared" si="9"/>
        <v>0.86242299794661192</v>
      </c>
      <c r="I18" s="181">
        <f>lifetable!$D$10</f>
        <v>7.0950523787571829E-4</v>
      </c>
      <c r="J18" s="181">
        <f>lifetable!$D$16</f>
        <v>7.5556169239909821E-4</v>
      </c>
      <c r="L18" s="182">
        <v>15</v>
      </c>
      <c r="N18">
        <f t="shared" si="10"/>
        <v>0.75997646764748605</v>
      </c>
      <c r="P18">
        <f t="shared" si="0"/>
        <v>0.53590923130889201</v>
      </c>
      <c r="Q18" s="182">
        <v>15</v>
      </c>
      <c r="S18">
        <f t="shared" si="1"/>
        <v>0.27932700389262499</v>
      </c>
      <c r="U18">
        <f t="shared" si="2"/>
        <v>9.0419214127950898E-2</v>
      </c>
      <c r="V18" s="172">
        <v>15</v>
      </c>
      <c r="W18">
        <f t="shared" si="11"/>
        <v>9.5629734061961458E-2</v>
      </c>
      <c r="X18">
        <f t="shared" si="3"/>
        <v>0.45785569310703456</v>
      </c>
      <c r="Y18">
        <f t="shared" si="4"/>
        <v>0.44651457283100404</v>
      </c>
      <c r="Z18" s="182">
        <f t="shared" si="5"/>
        <v>10.356164383561644</v>
      </c>
      <c r="AA18">
        <f t="shared" si="12"/>
        <v>0.28800489331430401</v>
      </c>
      <c r="AB18">
        <f t="shared" si="6"/>
        <v>0.48274371169965768</v>
      </c>
      <c r="AC18">
        <f t="shared" si="7"/>
        <v>0.22925139498603841</v>
      </c>
    </row>
    <row r="19" spans="1:29">
      <c r="A19">
        <v>16</v>
      </c>
      <c r="B19" s="175">
        <f t="shared" si="8"/>
        <v>11.046575342465754</v>
      </c>
      <c r="C19" s="179">
        <v>0.50262491542853205</v>
      </c>
      <c r="D19" s="177">
        <f>CHOOSE('PSA+res'!$CB$11,surv!$F19,surv!$G19,surv!$I19,surv!$J19,surv!$L19,surv!$M19,surv!$O19,surv!$P19,surv!$Q19,surv!$S19,surv!$T19,surv!$V19,surv!$W19)</f>
        <v>0.73883483861502475</v>
      </c>
      <c r="E19" s="179">
        <v>8.1465194802311E-2</v>
      </c>
      <c r="F19" s="179">
        <v>0.26486811828494999</v>
      </c>
      <c r="G19" s="181">
        <v>16</v>
      </c>
      <c r="H19" s="181">
        <f t="shared" si="9"/>
        <v>0.91991786447638602</v>
      </c>
      <c r="I19" s="181">
        <f>lifetable!$D$10</f>
        <v>7.0950523787571829E-4</v>
      </c>
      <c r="J19" s="181">
        <f>lifetable!$D$16</f>
        <v>7.5556169239909821E-4</v>
      </c>
      <c r="L19" s="182">
        <v>16</v>
      </c>
      <c r="N19">
        <f t="shared" si="10"/>
        <v>0.73883483861502475</v>
      </c>
      <c r="P19">
        <f t="shared" si="0"/>
        <v>0.50262491542853205</v>
      </c>
      <c r="Q19" s="182">
        <v>16</v>
      </c>
      <c r="S19">
        <f t="shared" si="1"/>
        <v>0.26486811828494999</v>
      </c>
      <c r="U19">
        <f t="shared" si="2"/>
        <v>8.1465194802311E-2</v>
      </c>
      <c r="V19" s="172">
        <v>16</v>
      </c>
      <c r="W19">
        <f t="shared" si="11"/>
        <v>8.5942204465130956E-2</v>
      </c>
      <c r="X19">
        <f t="shared" si="3"/>
        <v>0.43332486890358107</v>
      </c>
      <c r="Y19">
        <f t="shared" si="4"/>
        <v>0.48073292663128797</v>
      </c>
      <c r="Z19" s="182">
        <f t="shared" si="5"/>
        <v>11.046575342465754</v>
      </c>
      <c r="AA19">
        <f t="shared" si="12"/>
        <v>0.27209756108878747</v>
      </c>
      <c r="AB19">
        <f t="shared" si="6"/>
        <v>0.47730809204246794</v>
      </c>
      <c r="AC19">
        <f t="shared" si="7"/>
        <v>0.2505943468687446</v>
      </c>
    </row>
    <row r="20" spans="1:29">
      <c r="A20">
        <v>17</v>
      </c>
      <c r="B20" s="175">
        <f t="shared" si="8"/>
        <v>11.736986301369862</v>
      </c>
      <c r="C20" s="179">
        <v>0.47127590062844399</v>
      </c>
      <c r="D20" s="177">
        <f>CHOOSE('PSA+res'!$CB$11,surv!$F20,surv!$G20,surv!$I20,surv!$J20,surv!$L20,surv!$M20,surv!$O20,surv!$P20,surv!$Q20,surv!$S20,surv!$T20,surv!$V20,surv!$W20)</f>
        <v>0.71819289122621444</v>
      </c>
      <c r="E20" s="179">
        <v>7.3665195304804101E-2</v>
      </c>
      <c r="F20" s="179">
        <v>0.25258281718077003</v>
      </c>
      <c r="G20" s="181">
        <v>17</v>
      </c>
      <c r="H20" s="181">
        <f t="shared" si="9"/>
        <v>0.97741273100616022</v>
      </c>
      <c r="I20" s="181">
        <f>lifetable!$D$10</f>
        <v>7.0950523787571829E-4</v>
      </c>
      <c r="J20" s="181">
        <f>lifetable!$D$16</f>
        <v>7.5556169239909821E-4</v>
      </c>
      <c r="L20" s="182">
        <v>17</v>
      </c>
      <c r="N20">
        <f t="shared" si="10"/>
        <v>0.71819289122621444</v>
      </c>
      <c r="P20">
        <f t="shared" si="0"/>
        <v>0.47127590062844399</v>
      </c>
      <c r="Q20" s="182">
        <v>17</v>
      </c>
      <c r="S20">
        <f t="shared" si="1"/>
        <v>0.25258281718077003</v>
      </c>
      <c r="U20">
        <f t="shared" si="2"/>
        <v>7.3665195304804101E-2</v>
      </c>
      <c r="V20" s="172">
        <v>17</v>
      </c>
      <c r="W20">
        <f t="shared" si="11"/>
        <v>7.7565195053557551E-2</v>
      </c>
      <c r="X20">
        <f t="shared" si="3"/>
        <v>0.40938521297493047</v>
      </c>
      <c r="Y20">
        <f t="shared" si="4"/>
        <v>0.51304959197151201</v>
      </c>
      <c r="Z20" s="182">
        <f t="shared" si="5"/>
        <v>11.736986301369862</v>
      </c>
      <c r="AA20">
        <f t="shared" si="12"/>
        <v>0.25872546773285998</v>
      </c>
      <c r="AB20">
        <f t="shared" si="6"/>
        <v>0.46978839718775955</v>
      </c>
      <c r="AC20">
        <f t="shared" si="7"/>
        <v>0.27148613507938046</v>
      </c>
    </row>
    <row r="21" spans="1:29">
      <c r="A21" s="172">
        <v>18</v>
      </c>
      <c r="B21" s="178">
        <f t="shared" si="8"/>
        <v>12.427397260273972</v>
      </c>
      <c r="C21" s="179">
        <v>0.441874010965144</v>
      </c>
      <c r="D21" s="177">
        <f>CHOOSE('PSA+res'!$CB$11,surv!$F21,surv!$G21,surv!$I21,surv!$J21,surv!$L21,surv!$M21,surv!$O21,surv!$P21,surv!$Q21,surv!$S21,surv!$T21,surv!$V21,surv!$W21)</f>
        <v>0.69812199645887196</v>
      </c>
      <c r="E21" s="179">
        <v>6.6835811317779006E-2</v>
      </c>
      <c r="F21" s="179">
        <v>0.241928117957313</v>
      </c>
      <c r="G21" s="181">
        <v>18</v>
      </c>
      <c r="H21" s="181">
        <f t="shared" si="9"/>
        <v>1.0349075975359343</v>
      </c>
      <c r="I21" s="181">
        <f>lifetable!$E$10</f>
        <v>7.5556169239909821E-4</v>
      </c>
      <c r="J21" s="181">
        <f>lifetable!$E$16</f>
        <v>8.0212248674138564E-4</v>
      </c>
      <c r="L21" s="182">
        <v>18</v>
      </c>
      <c r="N21">
        <f t="shared" si="10"/>
        <v>0.69812199645887196</v>
      </c>
      <c r="P21">
        <f t="shared" si="0"/>
        <v>0.441874010965144</v>
      </c>
      <c r="Q21" s="182">
        <v>18</v>
      </c>
      <c r="R21">
        <f>F21*J21</f>
        <v>1.9405598358858319E-4</v>
      </c>
      <c r="S21">
        <f>F21-SUM($R21:R$21)</f>
        <v>0.24173406197372443</v>
      </c>
      <c r="T21">
        <f>I21*E21</f>
        <v>5.0498578712127905E-5</v>
      </c>
      <c r="U21">
        <f>E21-SUM($T21:T$21)</f>
        <v>6.6785312739066877E-2</v>
      </c>
      <c r="V21" s="172">
        <v>18</v>
      </c>
      <c r="W21">
        <f t="shared" si="11"/>
        <v>7.0225254021935496E-2</v>
      </c>
      <c r="X21">
        <f t="shared" si="3"/>
        <v>0.3863497017748585</v>
      </c>
      <c r="Y21">
        <f t="shared" si="4"/>
        <v>0.54342504420320603</v>
      </c>
      <c r="Z21" s="182">
        <f t="shared" si="5"/>
        <v>12.427397260273972</v>
      </c>
      <c r="AA21">
        <f t="shared" si="12"/>
        <v>0.24715843957724723</v>
      </c>
      <c r="AB21">
        <f t="shared" si="6"/>
        <v>0.46099900426529594</v>
      </c>
      <c r="AC21">
        <f t="shared" si="7"/>
        <v>0.2918425561574568</v>
      </c>
    </row>
    <row r="22" spans="1:29">
      <c r="A22">
        <v>19</v>
      </c>
      <c r="B22" s="175">
        <f t="shared" si="8"/>
        <v>13.117808219178084</v>
      </c>
      <c r="C22" s="179">
        <v>0.41438958293108002</v>
      </c>
      <c r="D22" s="177">
        <f>CHOOSE('PSA+res'!$CB$11,surv!$F22,surv!$G22,surv!$I22,surv!$J22,surv!$L22,surv!$M22,surv!$O22,surv!$P22,surv!$Q22,surv!$S22,surv!$T22,surv!$V22,surv!$W22)</f>
        <v>0.67867192669995868</v>
      </c>
      <c r="E22" s="179">
        <v>6.0828174183830797E-2</v>
      </c>
      <c r="F22" s="179">
        <v>0.232494445665229</v>
      </c>
      <c r="G22" s="181">
        <v>19</v>
      </c>
      <c r="H22" s="181">
        <f t="shared" si="9"/>
        <v>1.0924024640657084</v>
      </c>
      <c r="I22" s="181">
        <f>lifetable!$E$10</f>
        <v>7.5556169239909821E-4</v>
      </c>
      <c r="J22" s="181">
        <f>lifetable!$E$16</f>
        <v>8.0212248674138564E-4</v>
      </c>
      <c r="L22" s="182">
        <v>19</v>
      </c>
      <c r="N22">
        <f t="shared" si="10"/>
        <v>0.67867192669995868</v>
      </c>
      <c r="P22">
        <f t="shared" si="0"/>
        <v>0.41438958293108002</v>
      </c>
      <c r="Q22" s="182">
        <v>19</v>
      </c>
      <c r="R22">
        <f t="shared" ref="R22:R85" si="13">F22*J22</f>
        <v>1.8648902291055347E-4</v>
      </c>
      <c r="S22">
        <f>F22-SUM($R$21:R22)</f>
        <v>0.23211390065872986</v>
      </c>
      <c r="T22">
        <f t="shared" ref="T22:T85" si="14">I22*E22</f>
        <v>4.5959438231882333E-5</v>
      </c>
      <c r="U22">
        <f>E22-SUM($T$21:T22)</f>
        <v>6.0731716166886787E-2</v>
      </c>
      <c r="V22" s="172">
        <v>19</v>
      </c>
      <c r="W22">
        <f t="shared" si="11"/>
        <v>6.3758514452976839E-2</v>
      </c>
      <c r="X22">
        <f t="shared" si="3"/>
        <v>0.36437328249513523</v>
      </c>
      <c r="Y22">
        <f t="shared" si="4"/>
        <v>0.57186820305188801</v>
      </c>
      <c r="Z22" s="182">
        <f t="shared" si="5"/>
        <v>13.117808219178084</v>
      </c>
      <c r="AA22">
        <f t="shared" si="12"/>
        <v>0.23692398131622716</v>
      </c>
      <c r="AB22">
        <f t="shared" si="6"/>
        <v>0.45147298026318816</v>
      </c>
      <c r="AC22">
        <f t="shared" si="7"/>
        <v>0.31160303842058468</v>
      </c>
    </row>
    <row r="23" spans="1:29">
      <c r="A23">
        <v>20</v>
      </c>
      <c r="B23" s="175">
        <f t="shared" si="8"/>
        <v>13.80821917808219</v>
      </c>
      <c r="C23" s="179">
        <v>0.38876315404526501</v>
      </c>
      <c r="D23" s="177">
        <f>CHOOSE('PSA+res'!$CB$11,surv!$F23,surv!$G23,surv!$I23,surv!$J23,surv!$L23,surv!$M23,surv!$O23,surv!$P23,surv!$Q23,surv!$S23,surv!$T23,surv!$V23,surv!$W23)</f>
        <v>0.65987464693483566</v>
      </c>
      <c r="E23" s="179">
        <v>5.5520473356659501E-2</v>
      </c>
      <c r="F23" s="179">
        <v>0.22397130773651899</v>
      </c>
      <c r="G23" s="181">
        <v>20</v>
      </c>
      <c r="H23" s="181">
        <f t="shared" si="9"/>
        <v>1.1498973305954825</v>
      </c>
      <c r="I23" s="181">
        <f>lifetable!$E$10</f>
        <v>7.5556169239909821E-4</v>
      </c>
      <c r="J23" s="181">
        <f>lifetable!$E$16</f>
        <v>8.0212248674138564E-4</v>
      </c>
      <c r="L23" s="182">
        <v>20</v>
      </c>
      <c r="N23">
        <f t="shared" si="10"/>
        <v>0.65987464693483566</v>
      </c>
      <c r="P23">
        <f t="shared" si="0"/>
        <v>0.38876315404526501</v>
      </c>
      <c r="Q23" s="182">
        <v>20</v>
      </c>
      <c r="R23">
        <f t="shared" si="13"/>
        <v>1.7965242232033675E-4</v>
      </c>
      <c r="S23">
        <f>F23-SUM($R$21:R23)</f>
        <v>0.22341111030769953</v>
      </c>
      <c r="T23">
        <f t="shared" si="14"/>
        <v>4.1949142812156694E-5</v>
      </c>
      <c r="U23">
        <f>E23-SUM($T$21:T23)</f>
        <v>5.5382066196903335E-2</v>
      </c>
      <c r="V23" s="172">
        <v>20</v>
      </c>
      <c r="W23">
        <f t="shared" si="11"/>
        <v>5.8056891181895061E-2</v>
      </c>
      <c r="X23">
        <f t="shared" si="3"/>
        <v>0.34351947730627747</v>
      </c>
      <c r="Y23">
        <f t="shared" si="4"/>
        <v>0.59842363151182743</v>
      </c>
      <c r="Z23" s="182">
        <f t="shared" si="5"/>
        <v>13.80821917808219</v>
      </c>
      <c r="AA23">
        <f t="shared" si="12"/>
        <v>0.22776250548321469</v>
      </c>
      <c r="AB23">
        <f t="shared" si="6"/>
        <v>0.44151078133418248</v>
      </c>
      <c r="AC23">
        <f t="shared" si="7"/>
        <v>0.33072671318260283</v>
      </c>
    </row>
    <row r="24" spans="1:29">
      <c r="A24">
        <v>21</v>
      </c>
      <c r="B24" s="175">
        <f t="shared" si="8"/>
        <v>14.498630136986302</v>
      </c>
      <c r="C24" s="179">
        <v>0.36491495282158798</v>
      </c>
      <c r="D24" s="177">
        <f>CHOOSE('PSA+res'!$CB$11,surv!$F24,surv!$G24,surv!$I24,surv!$J24,surv!$L24,surv!$M24,surv!$O24,surv!$P24,surv!$Q24,surv!$S24,surv!$T24,surv!$V24,surv!$W24)</f>
        <v>0.64174771375876505</v>
      </c>
      <c r="E24" s="179">
        <v>5.0812298165147401E-2</v>
      </c>
      <c r="F24" s="179">
        <v>0.216122325536027</v>
      </c>
      <c r="G24" s="181">
        <v>21</v>
      </c>
      <c r="H24" s="181">
        <f t="shared" si="9"/>
        <v>1.2073921971252566</v>
      </c>
      <c r="I24" s="181">
        <f>lifetable!$E$10</f>
        <v>7.5556169239909821E-4</v>
      </c>
      <c r="J24" s="181">
        <f>lifetable!$E$16</f>
        <v>8.0212248674138564E-4</v>
      </c>
      <c r="L24" s="182">
        <v>21</v>
      </c>
      <c r="N24">
        <f t="shared" si="10"/>
        <v>0.64174771375876505</v>
      </c>
      <c r="P24">
        <f t="shared" si="0"/>
        <v>0.36491495282158798</v>
      </c>
      <c r="Q24" s="182">
        <v>21</v>
      </c>
      <c r="R24">
        <f t="shared" si="13"/>
        <v>1.7335657719928926E-4</v>
      </c>
      <c r="S24">
        <f>F24-SUM($R$21:R24)</f>
        <v>0.21538877153000824</v>
      </c>
      <c r="T24">
        <f t="shared" si="14"/>
        <v>3.8391825996346366E-5</v>
      </c>
      <c r="U24">
        <f>E24-SUM($T$21:T24)</f>
        <v>5.0635499179394888E-2</v>
      </c>
      <c r="V24" s="172">
        <v>21</v>
      </c>
      <c r="W24">
        <f t="shared" si="11"/>
        <v>5.3008782688149111E-2</v>
      </c>
      <c r="X24">
        <f t="shared" si="3"/>
        <v>0.32383027074527737</v>
      </c>
      <c r="Y24">
        <f t="shared" si="4"/>
        <v>0.6231609465665735</v>
      </c>
      <c r="Z24" s="182">
        <f t="shared" si="5"/>
        <v>14.498630136986302</v>
      </c>
      <c r="AA24">
        <f t="shared" si="12"/>
        <v>0.2193999409188539</v>
      </c>
      <c r="AB24">
        <f t="shared" si="6"/>
        <v>0.43141123942794646</v>
      </c>
      <c r="AC24">
        <f t="shared" si="7"/>
        <v>0.34918881965319959</v>
      </c>
    </row>
    <row r="25" spans="1:29">
      <c r="A25" s="172">
        <v>22</v>
      </c>
      <c r="B25" s="178">
        <f t="shared" si="8"/>
        <v>15.18904109589041</v>
      </c>
      <c r="C25" s="179">
        <v>0.34275238101608901</v>
      </c>
      <c r="D25" s="177">
        <f>CHOOSE('PSA+res'!$CB$11,surv!$F25,surv!$G25,surv!$I25,surv!$J25,surv!$L25,surv!$M25,surv!$O25,surv!$P25,surv!$Q25,surv!$S25,surv!$T25,surv!$V25,surv!$W25)</f>
        <v>0.62429723489330191</v>
      </c>
      <c r="E25" s="179">
        <v>4.6620310324917903E-2</v>
      </c>
      <c r="F25" s="179">
        <v>0.20876733011277401</v>
      </c>
      <c r="G25" s="181">
        <v>22</v>
      </c>
      <c r="H25" s="181">
        <f t="shared" si="9"/>
        <v>1.2648870636550309</v>
      </c>
      <c r="I25" s="181">
        <f>lifetable!$E$10</f>
        <v>7.5556169239909821E-4</v>
      </c>
      <c r="J25" s="181">
        <f>lifetable!$E$16</f>
        <v>8.0212248674138564E-4</v>
      </c>
      <c r="L25" s="182">
        <v>22</v>
      </c>
      <c r="N25">
        <f t="shared" si="10"/>
        <v>0.62429723489330191</v>
      </c>
      <c r="O25">
        <f>I25*C25</f>
        <v>2.5897056907433678E-4</v>
      </c>
      <c r="P25">
        <f>C25-SUM($O25:O$25)</f>
        <v>0.3424934104470147</v>
      </c>
      <c r="Q25" s="182">
        <v>22</v>
      </c>
      <c r="R25">
        <f t="shared" si="13"/>
        <v>1.6745696998041805E-4</v>
      </c>
      <c r="S25">
        <f>F25-SUM($R$21:R25)</f>
        <v>0.20786631913677484</v>
      </c>
      <c r="T25">
        <f t="shared" si="14"/>
        <v>3.522452056926612E-5</v>
      </c>
      <c r="U25">
        <f>E25-SUM($T$21:T25)</f>
        <v>4.6408286818596121E-2</v>
      </c>
      <c r="V25" s="172">
        <v>22</v>
      </c>
      <c r="W25">
        <f t="shared" si="11"/>
        <v>4.8521892998995508E-2</v>
      </c>
      <c r="X25">
        <f t="shared" si="3"/>
        <v>0.30518228863530583</v>
      </c>
      <c r="Y25">
        <f t="shared" si="4"/>
        <v>0.6462958183656986</v>
      </c>
      <c r="Z25" s="182">
        <f t="shared" si="5"/>
        <v>15.18904109589041</v>
      </c>
      <c r="AA25">
        <f t="shared" si="12"/>
        <v>0.21162754533339154</v>
      </c>
      <c r="AB25">
        <f t="shared" si="6"/>
        <v>0.42139492899264197</v>
      </c>
      <c r="AC25">
        <f t="shared" si="7"/>
        <v>0.36697752567396646</v>
      </c>
    </row>
    <row r="26" spans="1:29">
      <c r="A26">
        <v>23</v>
      </c>
      <c r="B26" s="175">
        <f t="shared" si="8"/>
        <v>15.87945205479452</v>
      </c>
      <c r="C26" s="179">
        <v>0.322175756471546</v>
      </c>
      <c r="D26" s="177">
        <f>CHOOSE('PSA+res'!$CB$11,surv!$F26,surv!$G26,surv!$I26,surv!$J26,surv!$L26,surv!$M26,surv!$O26,surv!$P26,surv!$Q26,surv!$S26,surv!$T26,surv!$V26,surv!$W26)</f>
        <v>0.60752038783384266</v>
      </c>
      <c r="E26" s="179">
        <v>4.28749013924907E-2</v>
      </c>
      <c r="F26" s="179">
        <v>0.20181981592682999</v>
      </c>
      <c r="G26" s="181">
        <v>23</v>
      </c>
      <c r="H26" s="181">
        <f t="shared" si="9"/>
        <v>1.322381930184805</v>
      </c>
      <c r="I26" s="181">
        <f>lifetable!$E$10</f>
        <v>7.5556169239909821E-4</v>
      </c>
      <c r="J26" s="181">
        <f>lifetable!$E$16</f>
        <v>8.0212248674138564E-4</v>
      </c>
      <c r="L26" s="182">
        <v>23</v>
      </c>
      <c r="N26">
        <f t="shared" si="10"/>
        <v>0.60752038783384266</v>
      </c>
      <c r="O26">
        <f t="shared" ref="O26:O89" si="15">I26*C26</f>
        <v>2.4342365980960102E-4</v>
      </c>
      <c r="P26">
        <f>C26-SUM($O$25:O26)</f>
        <v>0.32167336224266208</v>
      </c>
      <c r="Q26" s="182">
        <v>23</v>
      </c>
      <c r="R26">
        <f t="shared" si="13"/>
        <v>1.6188421262491759E-4</v>
      </c>
      <c r="S26">
        <f>F26-SUM($R$21:R26)</f>
        <v>0.20075692073820589</v>
      </c>
      <c r="T26">
        <f t="shared" si="14"/>
        <v>3.2394633057554723E-5</v>
      </c>
      <c r="U26">
        <f>E26-SUM($T$21:T26)</f>
        <v>4.2630483253111369E-2</v>
      </c>
      <c r="V26" s="172">
        <v>23</v>
      </c>
      <c r="W26">
        <f t="shared" si="11"/>
        <v>4.4519385035853745E-2</v>
      </c>
      <c r="X26">
        <f t="shared" si="3"/>
        <v>0.28756400130898463</v>
      </c>
      <c r="Y26">
        <f t="shared" si="4"/>
        <v>0.66791661365516164</v>
      </c>
      <c r="Z26" s="182">
        <f t="shared" si="5"/>
        <v>15.87945205479452</v>
      </c>
      <c r="AA26">
        <f t="shared" si="12"/>
        <v>0.20431161993749036</v>
      </c>
      <c r="AB26">
        <f t="shared" si="6"/>
        <v>0.41159719142608192</v>
      </c>
      <c r="AC26">
        <f t="shared" si="7"/>
        <v>0.38409118863642777</v>
      </c>
    </row>
    <row r="27" spans="1:29">
      <c r="A27">
        <v>24</v>
      </c>
      <c r="B27" s="175">
        <f t="shared" si="8"/>
        <v>16.56986301369863</v>
      </c>
      <c r="C27" s="179">
        <v>0.303082605686606</v>
      </c>
      <c r="D27" s="177">
        <f>CHOOSE('PSA+res'!$CB$11,surv!$F27,surv!$G27,surv!$I27,surv!$J27,surv!$L27,surv!$M27,surv!$O27,surv!$P27,surv!$Q27,surv!$S27,surv!$T27,surv!$V27,surv!$W27)</f>
        <v>0.59140752403957286</v>
      </c>
      <c r="E27" s="179">
        <v>3.9517587248870001E-2</v>
      </c>
      <c r="F27" s="179">
        <v>0.19524588885647701</v>
      </c>
      <c r="G27" s="181">
        <v>24</v>
      </c>
      <c r="H27" s="181">
        <f t="shared" si="9"/>
        <v>1.3798767967145791</v>
      </c>
      <c r="I27" s="181">
        <f>lifetable!$E$10</f>
        <v>7.5556169239909821E-4</v>
      </c>
      <c r="J27" s="181">
        <f>lifetable!$E$16</f>
        <v>8.0212248674138564E-4</v>
      </c>
      <c r="L27" s="182">
        <v>24</v>
      </c>
      <c r="N27">
        <f t="shared" si="10"/>
        <v>0.59140752403957286</v>
      </c>
      <c r="O27">
        <f t="shared" si="15"/>
        <v>2.2899760648930058E-4</v>
      </c>
      <c r="P27">
        <f>C27-SUM($O$25:O27)</f>
        <v>0.30235121385123276</v>
      </c>
      <c r="Q27" s="182">
        <v>24</v>
      </c>
      <c r="R27">
        <f t="shared" si="13"/>
        <v>1.5661111789558953E-4</v>
      </c>
      <c r="S27">
        <f>F27-SUM($R$21:R27)</f>
        <v>0.19402638254995733</v>
      </c>
      <c r="T27">
        <f t="shared" si="14"/>
        <v>2.9857975101285241E-5</v>
      </c>
      <c r="U27">
        <f>E27-SUM($T$21:T27)</f>
        <v>3.9243311134389385E-2</v>
      </c>
      <c r="V27" s="172">
        <v>24</v>
      </c>
      <c r="W27">
        <f t="shared" si="11"/>
        <v>4.0936897193750377E-2</v>
      </c>
      <c r="X27">
        <f t="shared" si="3"/>
        <v>0.27107539085319704</v>
      </c>
      <c r="Y27">
        <f t="shared" si="4"/>
        <v>0.68798771195305264</v>
      </c>
      <c r="Z27" s="182">
        <f t="shared" si="5"/>
        <v>16.56986301369863</v>
      </c>
      <c r="AA27">
        <f t="shared" si="12"/>
        <v>0.19739165164408162</v>
      </c>
      <c r="AB27">
        <f t="shared" si="6"/>
        <v>0.40207230429262619</v>
      </c>
      <c r="AC27">
        <f t="shared" si="7"/>
        <v>0.40053604406329224</v>
      </c>
    </row>
    <row r="28" spans="1:29">
      <c r="A28">
        <v>25</v>
      </c>
      <c r="B28" s="175">
        <f t="shared" si="8"/>
        <v>17.260273972602739</v>
      </c>
      <c r="C28" s="179">
        <v>0.28537078263999599</v>
      </c>
      <c r="D28" s="177">
        <f>CHOOSE('PSA+res'!$CB$11,surv!$F28,surv!$G28,surv!$I28,surv!$J28,surv!$L28,surv!$M28,surv!$O28,surv!$P28,surv!$Q28,surv!$S28,surv!$T28,surv!$V28,surv!$W28)</f>
        <v>0.57594389985059002</v>
      </c>
      <c r="E28" s="179">
        <v>3.6498959746672499E-2</v>
      </c>
      <c r="F28" s="179">
        <v>0.18901551784919399</v>
      </c>
      <c r="G28" s="181">
        <v>25</v>
      </c>
      <c r="H28" s="181">
        <f t="shared" si="9"/>
        <v>1.4373716632443532</v>
      </c>
      <c r="I28" s="181">
        <f>lifetable!$E$10</f>
        <v>7.5556169239909821E-4</v>
      </c>
      <c r="J28" s="181">
        <f>lifetable!$E$16</f>
        <v>8.0212248674138564E-4</v>
      </c>
      <c r="L28" s="182">
        <v>25</v>
      </c>
      <c r="N28">
        <f t="shared" si="10"/>
        <v>0.57594389985059002</v>
      </c>
      <c r="O28">
        <f t="shared" si="15"/>
        <v>2.1561523149273056E-4</v>
      </c>
      <c r="P28">
        <f>C28-SUM($O$25:O28)</f>
        <v>0.28442377557313003</v>
      </c>
      <c r="Q28" s="182">
        <v>25</v>
      </c>
      <c r="R28">
        <f t="shared" si="13"/>
        <v>1.5161359720990624E-4</v>
      </c>
      <c r="S28">
        <f>F28-SUM($R$21:R28)</f>
        <v>0.18764439794546439</v>
      </c>
      <c r="T28">
        <f t="shared" si="14"/>
        <v>2.7577215797002433E-5</v>
      </c>
      <c r="U28">
        <f>E28-SUM($T$21:T28)</f>
        <v>3.6197106416394877E-2</v>
      </c>
      <c r="V28" s="172">
        <v>25</v>
      </c>
      <c r="W28">
        <f t="shared" si="11"/>
        <v>3.7720208775392131E-2</v>
      </c>
      <c r="X28">
        <f t="shared" si="3"/>
        <v>0.25566728593678928</v>
      </c>
      <c r="Y28">
        <f t="shared" si="4"/>
        <v>0.7066125052878186</v>
      </c>
      <c r="Z28" s="182">
        <f t="shared" si="5"/>
        <v>17.260273972602739</v>
      </c>
      <c r="AA28">
        <f t="shared" si="12"/>
        <v>0.19083539024771085</v>
      </c>
      <c r="AB28">
        <f t="shared" si="6"/>
        <v>0.3928403216973706</v>
      </c>
      <c r="AC28">
        <f t="shared" si="7"/>
        <v>0.4163242880549185</v>
      </c>
    </row>
    <row r="29" spans="1:29">
      <c r="A29">
        <v>26</v>
      </c>
      <c r="B29" s="175">
        <f t="shared" si="8"/>
        <v>17.950684931506849</v>
      </c>
      <c r="C29" s="179">
        <v>0.268940660603115</v>
      </c>
      <c r="D29" s="177">
        <f>CHOOSE('PSA+res'!$CB$11,surv!$F29,surv!$G29,surv!$I29,surv!$J29,surv!$L29,surv!$M29,surv!$O29,surv!$P29,surv!$Q29,surv!$S29,surv!$T29,surv!$V29,surv!$W29)</f>
        <v>0.56111108131110654</v>
      </c>
      <c r="E29" s="179">
        <v>3.3777063564751998E-2</v>
      </c>
      <c r="F29" s="179">
        <v>0.18310197442962201</v>
      </c>
      <c r="G29" s="181">
        <v>26</v>
      </c>
      <c r="H29" s="181">
        <f t="shared" si="9"/>
        <v>1.4948665297741273</v>
      </c>
      <c r="I29" s="181">
        <f>lifetable!$E$10</f>
        <v>7.5556169239909821E-4</v>
      </c>
      <c r="J29" s="181">
        <f>lifetable!$E$16</f>
        <v>8.0212248674138564E-4</v>
      </c>
      <c r="L29" s="182">
        <v>26</v>
      </c>
      <c r="N29">
        <f t="shared" si="10"/>
        <v>0.56111108131110654</v>
      </c>
      <c r="O29">
        <f t="shared" si="15"/>
        <v>2.0320126068022106E-4</v>
      </c>
      <c r="P29">
        <f>C29-SUM($O$25:O29)</f>
        <v>0.2677904522755688</v>
      </c>
      <c r="Q29" s="182">
        <v>26</v>
      </c>
      <c r="R29">
        <f t="shared" si="13"/>
        <v>1.4687021105674601E-4</v>
      </c>
      <c r="S29">
        <f>F29-SUM($R$21:R29)</f>
        <v>0.18158398431483566</v>
      </c>
      <c r="T29">
        <f t="shared" si="14"/>
        <v>2.5520655311255936E-5</v>
      </c>
      <c r="U29">
        <f>E29-SUM($T$21:T29)</f>
        <v>3.3449689579163118E-2</v>
      </c>
      <c r="V29" s="172">
        <v>26</v>
      </c>
      <c r="W29">
        <f t="shared" si="11"/>
        <v>3.4823397997778997E-2</v>
      </c>
      <c r="X29">
        <f t="shared" si="3"/>
        <v>0.24128371592657044</v>
      </c>
      <c r="Y29">
        <f t="shared" si="4"/>
        <v>0.72389288607565061</v>
      </c>
      <c r="Z29" s="182">
        <f t="shared" si="5"/>
        <v>17.950684931506849</v>
      </c>
      <c r="AA29">
        <f t="shared" si="12"/>
        <v>0.18461419113015004</v>
      </c>
      <c r="AB29">
        <f t="shared" si="6"/>
        <v>0.38391329945069824</v>
      </c>
      <c r="AC29">
        <f t="shared" si="7"/>
        <v>0.43147250941915172</v>
      </c>
    </row>
    <row r="30" spans="1:29">
      <c r="A30" s="172">
        <v>27</v>
      </c>
      <c r="B30" s="178">
        <f t="shared" si="8"/>
        <v>18.641095890410959</v>
      </c>
      <c r="C30" s="179">
        <v>0.25369660716540798</v>
      </c>
      <c r="D30" s="177">
        <f>CHOOSE('PSA+res'!$CB$11,surv!$F30,surv!$G30,surv!$I30,surv!$J30,surv!$L30,surv!$M30,surv!$O30,surv!$P30,surv!$Q30,surv!$S30,surv!$T30,surv!$V30,surv!$W30)</f>
        <v>0.54688807051454857</v>
      </c>
      <c r="E30" s="179">
        <v>3.1316100451858002E-2</v>
      </c>
      <c r="F30" s="179">
        <v>0.17748137040014</v>
      </c>
      <c r="G30" s="181">
        <v>27</v>
      </c>
      <c r="H30" s="181">
        <f t="shared" si="9"/>
        <v>1.5523613963039014</v>
      </c>
      <c r="I30" s="181">
        <f>lifetable!$E$10</f>
        <v>7.5556169239909821E-4</v>
      </c>
      <c r="J30" s="181">
        <f>lifetable!$E$16</f>
        <v>8.0212248674138564E-4</v>
      </c>
      <c r="L30" s="182">
        <v>27</v>
      </c>
      <c r="M30">
        <f>J30*D30</f>
        <v>4.3867121909032798E-4</v>
      </c>
      <c r="N30">
        <f>D30-SUM($M$30:M30)</f>
        <v>0.54644939929545822</v>
      </c>
      <c r="O30">
        <f t="shared" si="15"/>
        <v>1.9168343786580484E-4</v>
      </c>
      <c r="P30">
        <f>C30-SUM($O$25:O30)</f>
        <v>0.25235471539999599</v>
      </c>
      <c r="Q30" s="182">
        <v>27</v>
      </c>
      <c r="R30">
        <f t="shared" si="13"/>
        <v>1.4236179817562924E-4</v>
      </c>
      <c r="S30">
        <f>F30-SUM($R$21:R30)</f>
        <v>0.17582101848717804</v>
      </c>
      <c r="T30">
        <f t="shared" si="14"/>
        <v>2.3661245856745996E-5</v>
      </c>
      <c r="U30">
        <f>E30-SUM($T$21:T30)</f>
        <v>3.0965065220412379E-2</v>
      </c>
      <c r="V30" s="172">
        <v>27</v>
      </c>
      <c r="W30">
        <f t="shared" si="11"/>
        <v>3.2207377399787747E-2</v>
      </c>
      <c r="X30">
        <f t="shared" si="3"/>
        <v>0.22786520643799466</v>
      </c>
      <c r="Y30">
        <f t="shared" si="4"/>
        <v>0.73992741616221758</v>
      </c>
      <c r="Z30" s="182">
        <f t="shared" si="5"/>
        <v>18.641095890410959</v>
      </c>
      <c r="AA30">
        <f t="shared" si="12"/>
        <v>0.17870250140100685</v>
      </c>
      <c r="AB30">
        <f t="shared" si="6"/>
        <v>0.37507773890227553</v>
      </c>
      <c r="AC30">
        <f t="shared" si="7"/>
        <v>0.44621975969671768</v>
      </c>
    </row>
    <row r="31" spans="1:29">
      <c r="A31">
        <v>28</v>
      </c>
      <c r="B31" s="175">
        <f t="shared" si="8"/>
        <v>19.331506849315069</v>
      </c>
      <c r="C31" s="179">
        <v>0.23954791574098999</v>
      </c>
      <c r="D31" s="177">
        <f>CHOOSE('PSA+res'!$CB$11,surv!$F31,surv!$G31,surv!$I31,surv!$J31,surv!$L31,surv!$M31,surv!$O31,surv!$P31,surv!$Q31,surv!$S31,surv!$T31,surv!$V31,surv!$W31)</f>
        <v>0.53325219827810766</v>
      </c>
      <c r="E31" s="179">
        <v>2.90853876391707E-2</v>
      </c>
      <c r="F31" s="179">
        <v>0.17213227372467199</v>
      </c>
      <c r="G31" s="181">
        <v>28</v>
      </c>
      <c r="H31" s="181">
        <f t="shared" si="9"/>
        <v>1.6098562628336757</v>
      </c>
      <c r="I31" s="181">
        <f>lifetable!$E$10</f>
        <v>7.5556169239909821E-4</v>
      </c>
      <c r="J31" s="181">
        <f>lifetable!$E$16</f>
        <v>8.0212248674138564E-4</v>
      </c>
      <c r="L31" s="182">
        <v>28</v>
      </c>
      <c r="M31">
        <f t="shared" ref="M31:M94" si="16">J31*D31</f>
        <v>4.2773357934314618E-4</v>
      </c>
      <c r="N31">
        <f>D31-SUM($M$30:M31)</f>
        <v>0.53238579347967419</v>
      </c>
      <c r="O31">
        <f t="shared" si="15"/>
        <v>1.8099322862793899E-4</v>
      </c>
      <c r="P31">
        <f>C31-SUM($O$25:O31)</f>
        <v>0.23802503074695006</v>
      </c>
      <c r="Q31" s="182">
        <v>28</v>
      </c>
      <c r="R31">
        <f t="shared" si="13"/>
        <v>1.3807116744848279E-4</v>
      </c>
      <c r="S31">
        <f>F31-SUM($R$21:R31)</f>
        <v>0.17033385064426154</v>
      </c>
      <c r="T31">
        <f t="shared" si="14"/>
        <v>2.1975804708735626E-5</v>
      </c>
      <c r="U31">
        <f>E31-SUM($T$21:T31)</f>
        <v>2.871237660301634E-2</v>
      </c>
      <c r="V31" s="172">
        <v>28</v>
      </c>
      <c r="W31">
        <f t="shared" si="11"/>
        <v>2.9838720911714359E-2</v>
      </c>
      <c r="X31">
        <f t="shared" si="3"/>
        <v>0.21535115216175865</v>
      </c>
      <c r="Y31">
        <f t="shared" si="4"/>
        <v>0.75481012692652705</v>
      </c>
      <c r="Z31" s="182">
        <f t="shared" si="5"/>
        <v>19.331506849315069</v>
      </c>
      <c r="AA31">
        <f t="shared" si="12"/>
        <v>0.17307743456571978</v>
      </c>
      <c r="AB31">
        <f t="shared" si="6"/>
        <v>0.36634016182184642</v>
      </c>
      <c r="AC31">
        <f t="shared" si="7"/>
        <v>0.46058240361243374</v>
      </c>
    </row>
    <row r="32" spans="1:29">
      <c r="A32">
        <v>29</v>
      </c>
      <c r="B32" s="175">
        <f t="shared" si="8"/>
        <v>20.021917808219179</v>
      </c>
      <c r="C32" s="179">
        <v>0.22640933279094899</v>
      </c>
      <c r="D32" s="177">
        <f>CHOOSE('PSA+res'!$CB$11,surv!$F32,surv!$G32,surv!$I32,surv!$J32,surv!$L32,surv!$M32,surv!$O32,surv!$P32,surv!$Q32,surv!$S32,surv!$T32,surv!$V32,surv!$W32)</f>
        <v>0.5201798234767735</v>
      </c>
      <c r="E32" s="179">
        <v>2.7058515113260701E-2</v>
      </c>
      <c r="F32" s="179">
        <v>0.16703538720295699</v>
      </c>
      <c r="G32" s="181">
        <v>29</v>
      </c>
      <c r="H32" s="181">
        <f t="shared" si="9"/>
        <v>1.6673511293634498</v>
      </c>
      <c r="I32" s="181">
        <f>lifetable!$E$10</f>
        <v>7.5556169239909821E-4</v>
      </c>
      <c r="J32" s="181">
        <f>lifetable!$E$16</f>
        <v>8.0212248674138564E-4</v>
      </c>
      <c r="L32" s="182">
        <v>29</v>
      </c>
      <c r="M32">
        <f t="shared" si="16"/>
        <v>4.1724793355988455E-4</v>
      </c>
      <c r="N32">
        <f>D32-SUM($M$30:M32)</f>
        <v>0.51889617074478012</v>
      </c>
      <c r="O32">
        <f t="shared" si="15"/>
        <v>1.7106621865848007E-4</v>
      </c>
      <c r="P32">
        <f>C32-SUM($O$25:O32)</f>
        <v>0.22471538157825058</v>
      </c>
      <c r="Q32" s="182">
        <v>29</v>
      </c>
      <c r="R32">
        <f t="shared" si="13"/>
        <v>1.3398284015704609E-4</v>
      </c>
      <c r="S32">
        <f>F32-SUM($R$21:R32)</f>
        <v>0.16510298128238948</v>
      </c>
      <c r="T32">
        <f t="shared" si="14"/>
        <v>2.0444377472781832E-5</v>
      </c>
      <c r="U32">
        <f>E32-SUM($T$21:T32)</f>
        <v>2.6665059699633561E-2</v>
      </c>
      <c r="V32" s="172">
        <v>29</v>
      </c>
      <c r="W32">
        <f t="shared" si="11"/>
        <v>2.768871815132495E-2</v>
      </c>
      <c r="X32">
        <f t="shared" si="3"/>
        <v>0.20368148801127536</v>
      </c>
      <c r="Y32">
        <f t="shared" si="4"/>
        <v>0.76862979383739971</v>
      </c>
      <c r="Z32" s="182">
        <f t="shared" si="5"/>
        <v>20.021917808219179</v>
      </c>
      <c r="AA32">
        <f t="shared" si="12"/>
        <v>0.16771841596332551</v>
      </c>
      <c r="AB32">
        <f t="shared" si="6"/>
        <v>0.35792256614890161</v>
      </c>
      <c r="AC32">
        <f t="shared" si="7"/>
        <v>0.47435901788777279</v>
      </c>
    </row>
    <row r="33" spans="1:29">
      <c r="A33">
        <v>30</v>
      </c>
      <c r="B33" s="175">
        <f t="shared" si="8"/>
        <v>20.712328767123289</v>
      </c>
      <c r="C33" s="179">
        <v>0.21420129039369601</v>
      </c>
      <c r="D33" s="177">
        <f>CHOOSE('PSA+res'!$CB$11,surv!$F33,surv!$G33,surv!$I33,surv!$J33,surv!$L33,surv!$M33,surv!$O33,surv!$P33,surv!$Q33,surv!$S33,surv!$T33,surv!$V33,surv!$W33)</f>
        <v>0.50764687424076582</v>
      </c>
      <c r="E33" s="179">
        <v>2.5212659612924002E-2</v>
      </c>
      <c r="F33" s="179">
        <v>0.16217327797699399</v>
      </c>
      <c r="G33" s="181">
        <v>30</v>
      </c>
      <c r="H33" s="181">
        <f t="shared" si="9"/>
        <v>1.7248459958932238</v>
      </c>
      <c r="I33" s="181">
        <f>lifetable!$E$10</f>
        <v>7.5556169239909821E-4</v>
      </c>
      <c r="J33" s="181">
        <f>lifetable!$E$16</f>
        <v>8.0212248674138564E-4</v>
      </c>
      <c r="L33" s="182">
        <v>30</v>
      </c>
      <c r="M33">
        <f t="shared" si="16"/>
        <v>4.0719497315249456E-4</v>
      </c>
      <c r="N33">
        <f>D33-SUM($M$30:M33)</f>
        <v>0.50595602653562</v>
      </c>
      <c r="O33">
        <f t="shared" si="15"/>
        <v>1.6184228948393166E-4</v>
      </c>
      <c r="P33">
        <f>C33-SUM($O$25:O33)</f>
        <v>0.21234549689151366</v>
      </c>
      <c r="Q33" s="182">
        <v>30</v>
      </c>
      <c r="R33">
        <f t="shared" si="13"/>
        <v>1.300828330139084E-4</v>
      </c>
      <c r="S33">
        <f>F33-SUM($R$21:R33)</f>
        <v>0.1601107892234126</v>
      </c>
      <c r="T33">
        <f t="shared" si="14"/>
        <v>1.9049719767023252E-5</v>
      </c>
      <c r="U33">
        <f>E33-SUM($T$21:T33)</f>
        <v>2.4800154479529837E-2</v>
      </c>
      <c r="V33" s="172">
        <v>30</v>
      </c>
      <c r="W33">
        <f t="shared" si="11"/>
        <v>2.5732607089581701E-2</v>
      </c>
      <c r="X33">
        <f t="shared" si="3"/>
        <v>0.19279783214530044</v>
      </c>
      <c r="Y33">
        <f t="shared" si="4"/>
        <v>0.78146956076511787</v>
      </c>
      <c r="Z33" s="182">
        <f t="shared" si="5"/>
        <v>20.712328767123289</v>
      </c>
      <c r="AA33">
        <f t="shared" si="12"/>
        <v>0.16260688525290104</v>
      </c>
      <c r="AB33">
        <f t="shared" si="6"/>
        <v>0.34981921338729904</v>
      </c>
      <c r="AC33">
        <f t="shared" si="7"/>
        <v>0.48757390135979994</v>
      </c>
    </row>
    <row r="34" spans="1:29">
      <c r="A34">
        <v>31</v>
      </c>
      <c r="B34" s="175">
        <f t="shared" si="8"/>
        <v>21.402739726027395</v>
      </c>
      <c r="C34" s="179">
        <v>0.202849929020921</v>
      </c>
      <c r="D34" s="177">
        <f>CHOOSE('PSA+res'!$CB$11,surv!$F34,surv!$G34,surv!$I34,surv!$J34,surv!$L34,surv!$M34,surv!$O34,surv!$P34,surv!$Q34,surv!$S34,surv!$T34,surv!$V34,surv!$W34)</f>
        <v>0.49562926106895477</v>
      </c>
      <c r="E34" s="179">
        <v>2.3528022989801299E-2</v>
      </c>
      <c r="F34" s="179">
        <v>0.15753014849494201</v>
      </c>
      <c r="G34" s="181">
        <v>31</v>
      </c>
      <c r="H34" s="181">
        <f t="shared" si="9"/>
        <v>1.7823408624229979</v>
      </c>
      <c r="I34" s="181">
        <f>lifetable!$E$10</f>
        <v>7.5556169239909821E-4</v>
      </c>
      <c r="J34" s="181">
        <f>lifetable!$E$16</f>
        <v>8.0212248674138564E-4</v>
      </c>
      <c r="L34" s="182">
        <v>31</v>
      </c>
      <c r="M34">
        <f t="shared" si="16"/>
        <v>3.9755537539042546E-4</v>
      </c>
      <c r="N34">
        <f>D34-SUM($M$30:M34)</f>
        <v>0.49354085798841851</v>
      </c>
      <c r="O34">
        <f t="shared" si="15"/>
        <v>1.5326563567408401E-4</v>
      </c>
      <c r="P34">
        <f>C34-SUM($O$25:O34)</f>
        <v>0.20084086988306457</v>
      </c>
      <c r="Q34" s="182">
        <v>31</v>
      </c>
      <c r="R34">
        <f t="shared" si="13"/>
        <v>1.2635847444750263E-4</v>
      </c>
      <c r="S34">
        <f>F34-SUM($R$21:R34)</f>
        <v>0.15534130126691309</v>
      </c>
      <c r="T34">
        <f t="shared" si="14"/>
        <v>1.777687286897916E-5</v>
      </c>
      <c r="U34">
        <f>E34-SUM($T$21:T34)</f>
        <v>2.3097740983538156E-2</v>
      </c>
      <c r="V34" s="172">
        <v>31</v>
      </c>
      <c r="W34">
        <f t="shared" si="11"/>
        <v>2.3948947731533998E-2</v>
      </c>
      <c r="X34">
        <f t="shared" si="3"/>
        <v>0.18264423565575513</v>
      </c>
      <c r="Y34">
        <f t="shared" si="4"/>
        <v>0.79340681661271084</v>
      </c>
      <c r="Z34" s="182">
        <f t="shared" si="5"/>
        <v>21.402739726027395</v>
      </c>
      <c r="AA34">
        <f t="shared" si="12"/>
        <v>0.15772604524516284</v>
      </c>
      <c r="AB34">
        <f t="shared" si="6"/>
        <v>0.34202239701685644</v>
      </c>
      <c r="AC34">
        <f t="shared" si="7"/>
        <v>0.50025155773798069</v>
      </c>
    </row>
    <row r="35" spans="1:29">
      <c r="A35">
        <v>32</v>
      </c>
      <c r="B35" s="175">
        <f t="shared" si="8"/>
        <v>22.093150684931508</v>
      </c>
      <c r="C35" s="179">
        <v>0.192286975210814</v>
      </c>
      <c r="D35" s="177">
        <f>CHOOSE('PSA+res'!$CB$11,surv!$F35,surv!$G35,surv!$I35,surv!$J35,surv!$L35,surv!$M35,surv!$O35,surv!$P35,surv!$Q35,surv!$S35,surv!$T35,surv!$V35,surv!$W35)</f>
        <v>0.48410318708622296</v>
      </c>
      <c r="E35" s="179">
        <v>2.1987369892491601E-2</v>
      </c>
      <c r="F35" s="179">
        <v>0.15309164152016499</v>
      </c>
      <c r="G35" s="181">
        <v>32</v>
      </c>
      <c r="H35" s="181">
        <f t="shared" si="9"/>
        <v>1.839835728952772</v>
      </c>
      <c r="I35" s="181">
        <f>lifetable!$E$10</f>
        <v>7.5556169239909821E-4</v>
      </c>
      <c r="J35" s="181">
        <f>lifetable!$E$16</f>
        <v>8.0212248674138564E-4</v>
      </c>
      <c r="L35" s="182">
        <v>32</v>
      </c>
      <c r="M35">
        <f t="shared" si="16"/>
        <v>3.8831005226503139E-4</v>
      </c>
      <c r="N35">
        <f>D35-SUM($M$30:M35)</f>
        <v>0.48162647395342167</v>
      </c>
      <c r="O35">
        <f t="shared" si="15"/>
        <v>1.4528467241658606E-4</v>
      </c>
      <c r="P35">
        <f>C35-SUM($O$25:O35)</f>
        <v>0.19013263140054099</v>
      </c>
      <c r="Q35" s="182">
        <v>32</v>
      </c>
      <c r="R35">
        <f t="shared" si="13"/>
        <v>1.2279824819547551E-4</v>
      </c>
      <c r="S35">
        <f>F35-SUM($R$21:R35)</f>
        <v>0.1507799960439406</v>
      </c>
      <c r="T35">
        <f t="shared" si="14"/>
        <v>1.6612814407375932E-5</v>
      </c>
      <c r="U35">
        <f>E35-SUM($T$21:T35)</f>
        <v>2.154047507182108E-2</v>
      </c>
      <c r="V35" s="172">
        <v>32</v>
      </c>
      <c r="W35">
        <f t="shared" si="11"/>
        <v>2.231910802767962E-2</v>
      </c>
      <c r="X35">
        <f t="shared" si="3"/>
        <v>0.17316764261412315</v>
      </c>
      <c r="Y35">
        <f t="shared" si="4"/>
        <v>0.80451324935819724</v>
      </c>
      <c r="Z35" s="182">
        <f t="shared" si="5"/>
        <v>22.093150684931508</v>
      </c>
      <c r="AA35">
        <f t="shared" si="12"/>
        <v>0.15306064865542685</v>
      </c>
      <c r="AB35">
        <f t="shared" si="6"/>
        <v>0.33452301731549328</v>
      </c>
      <c r="AC35">
        <f t="shared" si="7"/>
        <v>0.51241633402907993</v>
      </c>
    </row>
    <row r="36" spans="1:29">
      <c r="A36">
        <v>33</v>
      </c>
      <c r="B36" s="175">
        <f t="shared" si="8"/>
        <v>22.783561643835618</v>
      </c>
      <c r="C36" s="179">
        <v>0.18244952275937201</v>
      </c>
      <c r="D36" s="177">
        <f>CHOOSE('PSA+res'!$CB$11,surv!$F36,surv!$G36,surv!$I36,surv!$J36,surv!$L36,surv!$M36,surv!$O36,surv!$P36,surv!$Q36,surv!$S36,surv!$T36,surv!$V36,surv!$W36)</f>
        <v>0.47304537634838228</v>
      </c>
      <c r="E36" s="179">
        <v>2.05756452595405E-2</v>
      </c>
      <c r="F36" s="179">
        <v>0.14884467327877901</v>
      </c>
      <c r="G36" s="181">
        <v>33</v>
      </c>
      <c r="H36" s="181">
        <f t="shared" si="9"/>
        <v>1.8973305954825461</v>
      </c>
      <c r="I36" s="181">
        <f>lifetable!$E$10</f>
        <v>7.5556169239909821E-4</v>
      </c>
      <c r="J36" s="181">
        <f>lifetable!$E$16</f>
        <v>8.0212248674138564E-4</v>
      </c>
      <c r="L36" s="182">
        <v>33</v>
      </c>
      <c r="M36">
        <f t="shared" si="16"/>
        <v>3.7944033361807906E-4</v>
      </c>
      <c r="N36">
        <f>D36-SUM($M$30:M36)</f>
        <v>0.47018922288196291</v>
      </c>
      <c r="O36">
        <f t="shared" si="15"/>
        <v>1.3785187019347891E-4</v>
      </c>
      <c r="P36">
        <f>C36-SUM($O$25:O36)</f>
        <v>0.18015732707890553</v>
      </c>
      <c r="Q36" s="182">
        <v>33</v>
      </c>
      <c r="R36">
        <f t="shared" si="13"/>
        <v>1.1939165946858329E-4</v>
      </c>
      <c r="S36">
        <f>F36-SUM($R$21:R36)</f>
        <v>0.14641363614308603</v>
      </c>
      <c r="T36">
        <f t="shared" si="14"/>
        <v>1.5546169354501902E-5</v>
      </c>
      <c r="U36">
        <f>E36-SUM($T$21:T36)</f>
        <v>2.0113204269515478E-2</v>
      </c>
      <c r="V36" s="172">
        <v>33</v>
      </c>
      <c r="W36">
        <f t="shared" si="11"/>
        <v>2.0826839670668278E-2</v>
      </c>
      <c r="X36">
        <f t="shared" si="3"/>
        <v>0.16431813956905497</v>
      </c>
      <c r="Y36">
        <f t="shared" si="4"/>
        <v>0.81485502076027672</v>
      </c>
      <c r="Z36" s="182">
        <f t="shared" si="5"/>
        <v>22.783561643835618</v>
      </c>
      <c r="AA36">
        <f t="shared" si="12"/>
        <v>0.14859681609351333</v>
      </c>
      <c r="AB36">
        <f t="shared" si="6"/>
        <v>0.32731103232417896</v>
      </c>
      <c r="AC36">
        <f t="shared" si="7"/>
        <v>0.52409215158230771</v>
      </c>
    </row>
    <row r="37" spans="1:29">
      <c r="A37">
        <v>34</v>
      </c>
      <c r="B37" s="175">
        <f t="shared" si="8"/>
        <v>23.473972602739725</v>
      </c>
      <c r="C37" s="179">
        <v>0.17327975345681601</v>
      </c>
      <c r="D37" s="177">
        <f>CHOOSE('PSA+res'!$CB$11,surv!$F37,surv!$G37,surv!$I37,surv!$J37,surv!$L37,surv!$M37,surv!$O37,surv!$P37,surv!$Q37,surv!$S37,surv!$T37,surv!$V37,surv!$W37)</f>
        <v>0.46243323733641228</v>
      </c>
      <c r="E37" s="179">
        <v>1.9279656310431499E-2</v>
      </c>
      <c r="F37" s="179">
        <v>0.144777290003894</v>
      </c>
      <c r="G37" s="181">
        <v>34</v>
      </c>
      <c r="H37" s="181">
        <f t="shared" si="9"/>
        <v>1.9548254620123204</v>
      </c>
      <c r="I37" s="181">
        <f>lifetable!$E$10</f>
        <v>7.5556169239909821E-4</v>
      </c>
      <c r="J37" s="181">
        <f>lifetable!$E$16</f>
        <v>8.0212248674138564E-4</v>
      </c>
      <c r="L37" s="182">
        <v>34</v>
      </c>
      <c r="M37">
        <f t="shared" si="16"/>
        <v>3.7092809828415238E-4</v>
      </c>
      <c r="N37">
        <f>D37-SUM($M$30:M37)</f>
        <v>0.45920615577170876</v>
      </c>
      <c r="O37">
        <f t="shared" si="15"/>
        <v>1.3092354378033038E-4</v>
      </c>
      <c r="P37">
        <f>C37-SUM($O$25:O37)</f>
        <v>0.17085663423256919</v>
      </c>
      <c r="Q37" s="182">
        <v>34</v>
      </c>
      <c r="R37">
        <f t="shared" si="13"/>
        <v>1.161291198816022E-4</v>
      </c>
      <c r="S37">
        <f>F37-SUM($R$21:R37)</f>
        <v>0.14223012374831942</v>
      </c>
      <c r="T37">
        <f t="shared" si="14"/>
        <v>1.4566969750782577E-5</v>
      </c>
      <c r="U37">
        <f>E37-SUM($T$21:T37)</f>
        <v>1.8802648350655694E-2</v>
      </c>
      <c r="V37" s="172">
        <v>34</v>
      </c>
      <c r="W37">
        <f t="shared" si="11"/>
        <v>1.9457926310085586E-2</v>
      </c>
      <c r="X37">
        <f t="shared" si="3"/>
        <v>0.15604905434565175</v>
      </c>
      <c r="Y37">
        <f t="shared" si="4"/>
        <v>0.82449301934426267</v>
      </c>
      <c r="Z37" s="182">
        <f t="shared" si="5"/>
        <v>23.473972602739725</v>
      </c>
      <c r="AA37">
        <f t="shared" si="12"/>
        <v>0.14432187994570272</v>
      </c>
      <c r="AB37">
        <f t="shared" si="6"/>
        <v>0.32037580938113308</v>
      </c>
      <c r="AC37">
        <f t="shared" si="7"/>
        <v>0.53530231067316414</v>
      </c>
    </row>
    <row r="38" spans="1:29">
      <c r="A38">
        <v>35</v>
      </c>
      <c r="B38" s="175">
        <f t="shared" si="8"/>
        <v>24.164383561643838</v>
      </c>
      <c r="C38" s="179">
        <v>0.16472462366358401</v>
      </c>
      <c r="D38" s="177">
        <f>CHOOSE('PSA+res'!$CB$11,surv!$F38,surv!$G38,surv!$I38,surv!$J38,surv!$L38,surv!$M38,surv!$O38,surv!$P38,surv!$Q38,surv!$S38,surv!$T38,surv!$V38,surv!$W38)</f>
        <v>0.45224497557844762</v>
      </c>
      <c r="E38" s="179">
        <v>1.8087806945305301E-2</v>
      </c>
      <c r="F38" s="179">
        <v>0.140878544043752</v>
      </c>
      <c r="G38" s="181">
        <v>35</v>
      </c>
      <c r="H38" s="181">
        <f t="shared" si="9"/>
        <v>2.0123203285420943</v>
      </c>
      <c r="I38" s="181">
        <f>lifetable!$F$10</f>
        <v>8.0212248674138564E-4</v>
      </c>
      <c r="J38" s="181">
        <f>lifetable!$F$16</f>
        <v>8.5166811154424593E-4</v>
      </c>
      <c r="L38" s="182">
        <v>35</v>
      </c>
      <c r="M38">
        <f t="shared" si="16"/>
        <v>3.8516262430627013E-4</v>
      </c>
      <c r="N38">
        <f>D38-SUM($M$30:M38)</f>
        <v>0.44863273138943782</v>
      </c>
      <c r="O38">
        <f t="shared" si="15"/>
        <v>1.3212932476057291E-4</v>
      </c>
      <c r="P38">
        <f>C38-SUM($O$25:O38)</f>
        <v>0.1621693751145766</v>
      </c>
      <c r="Q38" s="182">
        <v>35</v>
      </c>
      <c r="R38">
        <f t="shared" si="13"/>
        <v>1.1998176356284514E-4</v>
      </c>
      <c r="S38">
        <f>F38-SUM($R$21:R38)</f>
        <v>0.13821139602461457</v>
      </c>
      <c r="T38">
        <f t="shared" si="14"/>
        <v>1.4508636686666394E-5</v>
      </c>
      <c r="U38">
        <f>E38-SUM($T$21:T38)</f>
        <v>1.759629034884283E-2</v>
      </c>
      <c r="V38" s="172">
        <v>35</v>
      </c>
      <c r="W38">
        <f t="shared" si="11"/>
        <v>1.819946934974926E-2</v>
      </c>
      <c r="X38">
        <f t="shared" si="3"/>
        <v>0.14831353532382363</v>
      </c>
      <c r="Y38">
        <f t="shared" si="4"/>
        <v>0.83348699532642712</v>
      </c>
      <c r="Z38" s="182">
        <f t="shared" si="5"/>
        <v>24.164383561643838</v>
      </c>
      <c r="AA38">
        <f t="shared" si="12"/>
        <v>0.14022075988646698</v>
      </c>
      <c r="AB38">
        <f t="shared" si="6"/>
        <v>0.31369868369410625</v>
      </c>
      <c r="AC38">
        <f t="shared" si="7"/>
        <v>0.54608055641942665</v>
      </c>
    </row>
    <row r="39" spans="1:29">
      <c r="A39">
        <v>36</v>
      </c>
      <c r="B39" s="175">
        <f t="shared" si="8"/>
        <v>24.854794520547944</v>
      </c>
      <c r="C39" s="179">
        <v>0.156735535589199</v>
      </c>
      <c r="D39" s="177">
        <f>CHOOSE('PSA+res'!$CB$11,surv!$F39,surv!$G39,surv!$I39,surv!$J39,surv!$L39,surv!$M39,surv!$O39,surv!$P39,surv!$Q39,surv!$S39,surv!$T39,surv!$V39,surv!$W39)</f>
        <v>0.44245966665323344</v>
      </c>
      <c r="E39" s="179">
        <v>1.6989874950232301E-2</v>
      </c>
      <c r="F39" s="179">
        <v>0.13713838641545201</v>
      </c>
      <c r="G39" s="181">
        <v>36</v>
      </c>
      <c r="H39" s="181">
        <f t="shared" si="9"/>
        <v>2.0698151950718686</v>
      </c>
      <c r="I39" s="181">
        <f>lifetable!$F$10</f>
        <v>8.0212248674138564E-4</v>
      </c>
      <c r="J39" s="181">
        <f>lifetable!$F$16</f>
        <v>8.5166811154424593E-4</v>
      </c>
      <c r="L39" s="182">
        <v>36</v>
      </c>
      <c r="M39">
        <f t="shared" si="16"/>
        <v>3.7682878873305587E-4</v>
      </c>
      <c r="N39">
        <f>D39-SUM($M$30:M39)</f>
        <v>0.43847059367549057</v>
      </c>
      <c r="O39">
        <f t="shared" si="15"/>
        <v>1.2572109756755126E-4</v>
      </c>
      <c r="P39">
        <f>C39-SUM($O$25:O39)</f>
        <v>0.15405456594262407</v>
      </c>
      <c r="Q39" s="182">
        <v>36</v>
      </c>
      <c r="R39">
        <f t="shared" si="13"/>
        <v>1.1679639057867308E-4</v>
      </c>
      <c r="S39">
        <f>F39-SUM($R$21:R39)</f>
        <v>0.13435444200573593</v>
      </c>
      <c r="T39">
        <f t="shared" si="14"/>
        <v>1.3627960744505509E-5</v>
      </c>
      <c r="U39">
        <f>E39-SUM($T$21:T39)</f>
        <v>1.6484730393025324E-2</v>
      </c>
      <c r="V39" s="172">
        <v>36</v>
      </c>
      <c r="W39">
        <f t="shared" si="11"/>
        <v>1.7040510370934077E-2</v>
      </c>
      <c r="X39">
        <f t="shared" si="3"/>
        <v>0.14107146015766625</v>
      </c>
      <c r="Y39">
        <f t="shared" si="4"/>
        <v>0.84188802947139973</v>
      </c>
      <c r="Z39" s="182">
        <f t="shared" si="5"/>
        <v>24.854794520547944</v>
      </c>
      <c r="AA39">
        <f t="shared" si="12"/>
        <v>0.13628291901517525</v>
      </c>
      <c r="AB39">
        <f t="shared" si="6"/>
        <v>0.30726874351728894</v>
      </c>
      <c r="AC39">
        <f t="shared" si="7"/>
        <v>0.55644833746753575</v>
      </c>
    </row>
    <row r="40" spans="1:29">
      <c r="A40">
        <v>37</v>
      </c>
      <c r="B40" s="175">
        <f t="shared" si="8"/>
        <v>25.545205479452051</v>
      </c>
      <c r="C40" s="179">
        <v>0.149268006525268</v>
      </c>
      <c r="D40" s="177">
        <f>CHOOSE('PSA+res'!$CB$11,surv!$F40,surv!$G40,surv!$I40,surv!$J40,surv!$L40,surv!$M40,surv!$O40,surv!$P40,surv!$Q40,surv!$S40,surv!$T40,surv!$V40,surv!$W40)</f>
        <v>0.43305729860589887</v>
      </c>
      <c r="E40" s="179">
        <v>1.59768243360238E-2</v>
      </c>
      <c r="F40" s="179">
        <v>0.13354757325199501</v>
      </c>
      <c r="G40" s="181">
        <v>37</v>
      </c>
      <c r="H40" s="181">
        <f t="shared" si="9"/>
        <v>2.1273100616016429</v>
      </c>
      <c r="I40" s="181">
        <f>lifetable!$F$10</f>
        <v>8.0212248674138564E-4</v>
      </c>
      <c r="J40" s="181">
        <f>lifetable!$F$16</f>
        <v>8.5166811154424593E-4</v>
      </c>
      <c r="L40" s="182">
        <v>37</v>
      </c>
      <c r="M40">
        <f t="shared" si="16"/>
        <v>3.6882109169413847E-4</v>
      </c>
      <c r="N40">
        <f>D40-SUM($M$30:M40)</f>
        <v>0.42869940453646188</v>
      </c>
      <c r="O40">
        <f t="shared" si="15"/>
        <v>1.1973122458497735E-4</v>
      </c>
      <c r="P40">
        <f>C40-SUM($O$25:O40)</f>
        <v>0.14646730565410807</v>
      </c>
      <c r="Q40" s="182">
        <v>37</v>
      </c>
      <c r="R40">
        <f t="shared" si="13"/>
        <v>1.1373820951284344E-4</v>
      </c>
      <c r="S40">
        <f>F40-SUM($R$21:R40)</f>
        <v>0.13064989063276608</v>
      </c>
      <c r="T40">
        <f t="shared" si="14"/>
        <v>1.2815370066641698E-5</v>
      </c>
      <c r="U40">
        <f>E40-SUM($T$21:T40)</f>
        <v>1.5458864408750182E-2</v>
      </c>
      <c r="V40" s="172">
        <v>37</v>
      </c>
      <c r="W40">
        <f t="shared" si="11"/>
        <v>1.5971797400887753E-2</v>
      </c>
      <c r="X40">
        <f t="shared" si="3"/>
        <v>0.1342891383974783</v>
      </c>
      <c r="Y40">
        <f t="shared" si="4"/>
        <v>0.84973906420163392</v>
      </c>
      <c r="Z40" s="182">
        <f t="shared" si="5"/>
        <v>25.545205479452051</v>
      </c>
      <c r="AA40">
        <f t="shared" si="12"/>
        <v>0.13250216631925099</v>
      </c>
      <c r="AB40">
        <f t="shared" si="6"/>
        <v>0.30108283278672521</v>
      </c>
      <c r="AC40">
        <f t="shared" si="7"/>
        <v>0.56641500089402375</v>
      </c>
    </row>
    <row r="41" spans="1:29">
      <c r="A41">
        <v>38</v>
      </c>
      <c r="B41" s="175">
        <f t="shared" si="8"/>
        <v>26.235616438356168</v>
      </c>
      <c r="C41" s="179">
        <v>0.14228134508999199</v>
      </c>
      <c r="D41" s="177">
        <f>CHOOSE('PSA+res'!$CB$11,surv!$F41,surv!$G41,surv!$I41,surv!$J41,surv!$L41,surv!$M41,surv!$O41,surv!$P41,surv!$Q41,surv!$S41,surv!$T41,surv!$V41,surv!$W41)</f>
        <v>0.42401879098379613</v>
      </c>
      <c r="E41" s="179">
        <v>1.5040646648065301E-2</v>
      </c>
      <c r="F41" s="179">
        <v>0.13009758404152999</v>
      </c>
      <c r="G41" s="181">
        <v>38</v>
      </c>
      <c r="H41" s="181">
        <f t="shared" si="9"/>
        <v>2.1848049281314168</v>
      </c>
      <c r="I41" s="181">
        <f>lifetable!$F$10</f>
        <v>8.0212248674138564E-4</v>
      </c>
      <c r="J41" s="181">
        <f>lifetable!$F$16</f>
        <v>8.5166811154424593E-4</v>
      </c>
      <c r="L41" s="182">
        <v>38</v>
      </c>
      <c r="M41">
        <f t="shared" si="16"/>
        <v>3.6112328297644401E-4</v>
      </c>
      <c r="N41">
        <f>D41-SUM($M$30:M41)</f>
        <v>0.41929977363138271</v>
      </c>
      <c r="O41">
        <f t="shared" si="15"/>
        <v>1.1412706634049362E-4</v>
      </c>
      <c r="P41">
        <f>C41-SUM($O$25:O41)</f>
        <v>0.13936651715249157</v>
      </c>
      <c r="Q41" s="182">
        <v>38</v>
      </c>
      <c r="R41">
        <f t="shared" si="13"/>
        <v>1.1079996371711867E-4</v>
      </c>
      <c r="S41">
        <f>F41-SUM($R$21:R41)</f>
        <v>0.12708910145858393</v>
      </c>
      <c r="T41">
        <f t="shared" si="14"/>
        <v>1.2064440891544626E-5</v>
      </c>
      <c r="U41">
        <f>E41-SUM($T$21:T41)</f>
        <v>1.4510622279900139E-2</v>
      </c>
      <c r="V41" s="172">
        <v>38</v>
      </c>
      <c r="W41">
        <f t="shared" si="11"/>
        <v>1.498474334432516E-2</v>
      </c>
      <c r="X41">
        <f t="shared" si="3"/>
        <v>0.12793216805897467</v>
      </c>
      <c r="Y41">
        <f t="shared" si="4"/>
        <v>0.85708308859670024</v>
      </c>
      <c r="Z41" s="182">
        <f t="shared" si="5"/>
        <v>26.235616438356168</v>
      </c>
      <c r="AA41">
        <f t="shared" si="12"/>
        <v>0.12886949604567499</v>
      </c>
      <c r="AB41">
        <f t="shared" si="6"/>
        <v>0.29513009303824733</v>
      </c>
      <c r="AC41">
        <f t="shared" si="7"/>
        <v>0.57600041091607768</v>
      </c>
    </row>
    <row r="42" spans="1:29">
      <c r="A42">
        <v>39</v>
      </c>
      <c r="B42" s="175">
        <f t="shared" si="8"/>
        <v>26.926027397260274</v>
      </c>
      <c r="C42" s="179">
        <v>0.13573834044077299</v>
      </c>
      <c r="D42" s="177">
        <f>CHOOSE('PSA+res'!$CB$11,surv!$F42,surv!$G42,surv!$I42,surv!$J42,surv!$L42,surv!$M42,surv!$O42,surv!$P42,surv!$Q42,surv!$S42,surv!$T42,surv!$V42,surv!$W42)</f>
        <v>0.41532599621610278</v>
      </c>
      <c r="E42" s="179">
        <v>1.41742262715581E-2</v>
      </c>
      <c r="F42" s="179">
        <v>0.12678054992005</v>
      </c>
      <c r="G42" s="181">
        <v>39</v>
      </c>
      <c r="H42" s="181">
        <f t="shared" si="9"/>
        <v>2.2422997946611911</v>
      </c>
      <c r="I42" s="181">
        <f>lifetable!$F$10</f>
        <v>8.0212248674138564E-4</v>
      </c>
      <c r="J42" s="181">
        <f>lifetable!$F$16</f>
        <v>8.5166811154424593E-4</v>
      </c>
      <c r="L42" s="182">
        <v>39</v>
      </c>
      <c r="M42">
        <f t="shared" si="16"/>
        <v>3.5371990687260089E-4</v>
      </c>
      <c r="N42">
        <f>D42-SUM($M$30:M42)</f>
        <v>0.41025325895681675</v>
      </c>
      <c r="O42">
        <f t="shared" si="15"/>
        <v>1.0887877518050163E-4</v>
      </c>
      <c r="P42">
        <f>C42-SUM($O$25:O42)</f>
        <v>0.13271463372809206</v>
      </c>
      <c r="Q42" s="182">
        <v>39</v>
      </c>
      <c r="R42">
        <f t="shared" si="13"/>
        <v>1.0797495153094999E-4</v>
      </c>
      <c r="S42">
        <f>F42-SUM($R$21:R42)</f>
        <v>0.12366409238557301</v>
      </c>
      <c r="T42">
        <f t="shared" si="14"/>
        <v>1.1369465624577263E-5</v>
      </c>
      <c r="U42">
        <f>E42-SUM($T$21:T42)</f>
        <v>1.3632832437768361E-2</v>
      </c>
      <c r="V42" s="172">
        <v>39</v>
      </c>
      <c r="W42">
        <f t="shared" si="11"/>
        <v>1.407172735883425E-2</v>
      </c>
      <c r="X42">
        <f t="shared" si="3"/>
        <v>0.12196884808145757</v>
      </c>
      <c r="Y42">
        <f t="shared" si="4"/>
        <v>0.8639594245597082</v>
      </c>
      <c r="Z42" s="182">
        <f t="shared" si="5"/>
        <v>26.926027397260274</v>
      </c>
      <c r="AA42">
        <f t="shared" si="12"/>
        <v>0.12537659692207848</v>
      </c>
      <c r="AB42">
        <f t="shared" si="6"/>
        <v>0.28939991937202125</v>
      </c>
      <c r="AC42">
        <f t="shared" si="7"/>
        <v>0.58522348370590027</v>
      </c>
    </row>
    <row r="43" spans="1:29">
      <c r="A43">
        <v>40</v>
      </c>
      <c r="B43" s="175">
        <f t="shared" si="8"/>
        <v>27.61643835616438</v>
      </c>
      <c r="C43" s="179">
        <v>0.12960496814530501</v>
      </c>
      <c r="D43" s="177">
        <f>CHOOSE('PSA+res'!$CB$11,surv!$F43,surv!$G43,surv!$I43,surv!$J43,surv!$L43,surv!$M43,surv!$O43,surv!$P43,surv!$Q43,surv!$S43,surv!$T43,surv!$V43,surv!$W43)</f>
        <v>0.4069616878604071</v>
      </c>
      <c r="E43" s="179">
        <v>1.3371225695096399E-2</v>
      </c>
      <c r="F43" s="179">
        <v>0.123589190570802</v>
      </c>
      <c r="G43" s="181">
        <v>40</v>
      </c>
      <c r="H43" s="181">
        <f t="shared" si="9"/>
        <v>2.299794661190965</v>
      </c>
      <c r="I43" s="181">
        <f>lifetable!$F$10</f>
        <v>8.0212248674138564E-4</v>
      </c>
      <c r="J43" s="181">
        <f>lifetable!$F$16</f>
        <v>8.5166811154424593E-4</v>
      </c>
      <c r="L43" s="182">
        <v>40</v>
      </c>
      <c r="M43">
        <f t="shared" si="16"/>
        <v>3.4659629217093178E-4</v>
      </c>
      <c r="N43">
        <f>D43-SUM($M$30:M43)</f>
        <v>0.40154235430895013</v>
      </c>
      <c r="O43">
        <f t="shared" si="15"/>
        <v>1.0395905934275013E-4</v>
      </c>
      <c r="P43">
        <f>C43-SUM($O$25:O43)</f>
        <v>0.12647730237328134</v>
      </c>
      <c r="Q43" s="182">
        <v>40</v>
      </c>
      <c r="R43">
        <f t="shared" si="13"/>
        <v>1.0525697254071687E-4</v>
      </c>
      <c r="S43">
        <f>F43-SUM($R$21:R43)</f>
        <v>0.12036747606378428</v>
      </c>
      <c r="T43">
        <f t="shared" si="14"/>
        <v>1.0725360805331036E-5</v>
      </c>
      <c r="U43">
        <f>E43-SUM($T$21:T43)</f>
        <v>1.2819106500501328E-2</v>
      </c>
      <c r="V43" s="172">
        <v>40</v>
      </c>
      <c r="W43">
        <f t="shared" si="11"/>
        <v>1.3225969469134844E-2</v>
      </c>
      <c r="X43">
        <f t="shared" si="3"/>
        <v>0.11636999858155185</v>
      </c>
      <c r="Y43">
        <f t="shared" si="4"/>
        <v>0.87040403194931337</v>
      </c>
      <c r="Z43" s="182">
        <f t="shared" si="5"/>
        <v>27.61643835616438</v>
      </c>
      <c r="AA43">
        <f t="shared" si="12"/>
        <v>0.12201578422467865</v>
      </c>
      <c r="AB43">
        <f t="shared" si="6"/>
        <v>0.28388202240820481</v>
      </c>
      <c r="AC43">
        <f t="shared" si="7"/>
        <v>0.59410219336711656</v>
      </c>
    </row>
    <row r="44" spans="1:29">
      <c r="A44">
        <v>41</v>
      </c>
      <c r="B44" s="175">
        <f t="shared" si="8"/>
        <v>28.306849315068497</v>
      </c>
      <c r="C44" s="179">
        <v>0.123850114766766</v>
      </c>
      <c r="D44" s="177">
        <f>CHOOSE('PSA+res'!$CB$11,surv!$F44,surv!$G44,surv!$I44,surv!$J44,surv!$L44,surv!$M44,surv!$O44,surv!$P44,surv!$Q44,surv!$S44,surv!$T44,surv!$V44,surv!$W44)</f>
        <v>0.39890953927308986</v>
      </c>
      <c r="E44" s="179">
        <v>1.26259874416481E-2</v>
      </c>
      <c r="F44" s="179">
        <v>0.12051675852156001</v>
      </c>
      <c r="G44" s="181">
        <v>41</v>
      </c>
      <c r="H44" s="181">
        <f t="shared" si="9"/>
        <v>2.3572895277207393</v>
      </c>
      <c r="I44" s="181">
        <f>lifetable!$F$10</f>
        <v>8.0212248674138564E-4</v>
      </c>
      <c r="J44" s="181">
        <f>lifetable!$F$16</f>
        <v>8.5166811154424593E-4</v>
      </c>
      <c r="L44" s="182">
        <v>41</v>
      </c>
      <c r="M44">
        <f t="shared" si="16"/>
        <v>3.3973853398969764E-4</v>
      </c>
      <c r="N44">
        <f>D44-SUM($M$30:M44)</f>
        <v>0.39315046718764318</v>
      </c>
      <c r="O44">
        <f t="shared" si="15"/>
        <v>9.9342962039924353E-5</v>
      </c>
      <c r="P44">
        <f>C44-SUM($O$25:O44)</f>
        <v>0.1206231060327024</v>
      </c>
      <c r="Q44" s="182">
        <v>41</v>
      </c>
      <c r="R44">
        <f t="shared" si="13"/>
        <v>1.0264028013949092E-4</v>
      </c>
      <c r="S44">
        <f>F44-SUM($R$21:R44)</f>
        <v>0.1171924037344028</v>
      </c>
      <c r="T44">
        <f t="shared" si="14"/>
        <v>1.012758844426028E-5</v>
      </c>
      <c r="U44">
        <f>E44-SUM($T$21:T44)</f>
        <v>1.2063740658608768E-2</v>
      </c>
      <c r="V44" s="172">
        <v>41</v>
      </c>
      <c r="W44">
        <f t="shared" si="11"/>
        <v>1.2441423579555048E-2</v>
      </c>
      <c r="X44">
        <f t="shared" si="3"/>
        <v>0.11110878062343682</v>
      </c>
      <c r="Y44">
        <f t="shared" si="4"/>
        <v>0.8764497957970081</v>
      </c>
      <c r="Z44" s="182">
        <f t="shared" si="5"/>
        <v>28.306849315068497</v>
      </c>
      <c r="AA44">
        <f t="shared" si="12"/>
        <v>0.11877993989909355</v>
      </c>
      <c r="AB44">
        <f t="shared" si="6"/>
        <v>0.27856647084920311</v>
      </c>
      <c r="AC44">
        <f t="shared" si="7"/>
        <v>0.60265358925170331</v>
      </c>
    </row>
    <row r="45" spans="1:29">
      <c r="A45">
        <v>42</v>
      </c>
      <c r="B45" s="175">
        <f t="shared" si="8"/>
        <v>28.997260273972604</v>
      </c>
      <c r="C45" s="179">
        <v>0.118445322058245</v>
      </c>
      <c r="D45" s="177">
        <f>CHOOSE('PSA+res'!$CB$11,surv!$F45,surv!$G45,surv!$I45,surv!$J45,surv!$L45,surv!$M45,surv!$O45,surv!$P45,surv!$Q45,surv!$S45,surv!$T45,surv!$V45,surv!$W45)</f>
        <v>0.3911540954859688</v>
      </c>
      <c r="E45" s="179">
        <v>1.1933449972241E-2</v>
      </c>
      <c r="F45" s="179">
        <v>0.11755698982408801</v>
      </c>
      <c r="G45" s="181">
        <v>42</v>
      </c>
      <c r="H45" s="181">
        <f t="shared" si="9"/>
        <v>2.4147843942505132</v>
      </c>
      <c r="I45" s="181">
        <f>lifetable!$F$10</f>
        <v>8.0212248674138564E-4</v>
      </c>
      <c r="J45" s="181">
        <f>lifetable!$F$16</f>
        <v>8.5166811154424593E-4</v>
      </c>
      <c r="L45" s="182">
        <v>42</v>
      </c>
      <c r="M45">
        <f t="shared" si="16"/>
        <v>3.3313346982533272E-4</v>
      </c>
      <c r="N45">
        <f>D45-SUM($M$30:M45)</f>
        <v>0.38506188993069679</v>
      </c>
      <c r="O45">
        <f t="shared" si="15"/>
        <v>9.5007656272243777E-5</v>
      </c>
      <c r="P45">
        <f>C45-SUM($O$25:O45)</f>
        <v>0.11512330566790915</v>
      </c>
      <c r="Q45" s="182">
        <v>42</v>
      </c>
      <c r="R45">
        <f t="shared" si="13"/>
        <v>1.0011953952230717E-4</v>
      </c>
      <c r="S45">
        <f>F45-SUM($R$21:R45)</f>
        <v>0.11413251549740849</v>
      </c>
      <c r="T45">
        <f t="shared" si="14"/>
        <v>9.5720885671378706E-6</v>
      </c>
      <c r="U45">
        <f>E45-SUM($T$21:T45)</f>
        <v>1.1361631100634531E-2</v>
      </c>
      <c r="V45" s="172">
        <v>42</v>
      </c>
      <c r="W45">
        <f t="shared" si="11"/>
        <v>1.171268587962165E-2</v>
      </c>
      <c r="X45">
        <f t="shared" si="3"/>
        <v>0.10616051997068413</v>
      </c>
      <c r="Y45">
        <f t="shared" si="4"/>
        <v>0.88212679414969419</v>
      </c>
      <c r="Z45" s="182">
        <f t="shared" si="5"/>
        <v>28.997260273972604</v>
      </c>
      <c r="AA45">
        <f t="shared" si="12"/>
        <v>0.11566245961590566</v>
      </c>
      <c r="AB45">
        <f t="shared" si="6"/>
        <v>0.27344371894326436</v>
      </c>
      <c r="AC45">
        <f t="shared" si="7"/>
        <v>0.61089382144083004</v>
      </c>
    </row>
    <row r="46" spans="1:29">
      <c r="A46">
        <v>43</v>
      </c>
      <c r="B46" s="175">
        <f t="shared" si="8"/>
        <v>29.68767123287671</v>
      </c>
      <c r="C46" s="179">
        <v>0.113364550854106</v>
      </c>
      <c r="D46" s="177">
        <f>CHOOSE('PSA+res'!$CB$11,surv!$F46,surv!$G46,surv!$I46,surv!$J46,surv!$L46,surv!$M46,surv!$O46,surv!$P46,surv!$Q46,surv!$S46,surv!$T46,surv!$V46,surv!$W46)</f>
        <v>0.38368074045330675</v>
      </c>
      <c r="E46" s="179">
        <v>1.1289075346432999E-2</v>
      </c>
      <c r="F46" s="179">
        <v>0.11470406025996201</v>
      </c>
      <c r="G46" s="181">
        <v>43</v>
      </c>
      <c r="H46" s="181">
        <f t="shared" si="9"/>
        <v>2.4722792607802875</v>
      </c>
      <c r="I46" s="181">
        <f>lifetable!$F$10</f>
        <v>8.0212248674138564E-4</v>
      </c>
      <c r="J46" s="181">
        <f>lifetable!$F$16</f>
        <v>8.5166811154424593E-4</v>
      </c>
      <c r="L46" s="182">
        <v>43</v>
      </c>
      <c r="M46">
        <f t="shared" si="16"/>
        <v>3.2676865165776574E-4</v>
      </c>
      <c r="N46">
        <f>D46-SUM($M$30:M46)</f>
        <v>0.37726176624637697</v>
      </c>
      <c r="O46">
        <f t="shared" si="15"/>
        <v>9.0932255439415784E-5</v>
      </c>
      <c r="P46">
        <f>C46-SUM($O$25:O46)</f>
        <v>0.10995160220833075</v>
      </c>
      <c r="Q46" s="182">
        <v>43</v>
      </c>
      <c r="R46">
        <f t="shared" si="13"/>
        <v>9.7689790388059234E-5</v>
      </c>
      <c r="S46">
        <f>F46-SUM($R$21:R46)</f>
        <v>0.11118189614289443</v>
      </c>
      <c r="T46">
        <f t="shared" si="14"/>
        <v>9.055221189891707E-6</v>
      </c>
      <c r="U46">
        <f>E46-SUM($T$21:T46)</f>
        <v>1.0708201253636638E-2</v>
      </c>
      <c r="V46" s="172">
        <v>43</v>
      </c>
      <c r="W46">
        <f t="shared" si="11"/>
        <v>1.1034916177135584E-2</v>
      </c>
      <c r="X46">
        <f t="shared" si="3"/>
        <v>0.10150253776098436</v>
      </c>
      <c r="Y46">
        <f t="shared" si="4"/>
        <v>0.88746254606188002</v>
      </c>
      <c r="Z46" s="182">
        <f t="shared" si="5"/>
        <v>29.68767123287671</v>
      </c>
      <c r="AA46">
        <f t="shared" si="12"/>
        <v>0.11265720582015146</v>
      </c>
      <c r="AB46">
        <f t="shared" si="6"/>
        <v>0.26850462226838545</v>
      </c>
      <c r="AC46">
        <f t="shared" si="7"/>
        <v>0.61883817191146306</v>
      </c>
    </row>
    <row r="47" spans="1:29">
      <c r="A47">
        <v>44</v>
      </c>
      <c r="B47" s="175">
        <f t="shared" si="8"/>
        <v>30.37808219178082</v>
      </c>
      <c r="C47" s="179">
        <v>0.10858396419956901</v>
      </c>
      <c r="D47" s="177">
        <f>CHOOSE('PSA+res'!$CB$11,surv!$F47,surv!$G47,surv!$I47,surv!$J47,surv!$L47,surv!$M47,surv!$O47,surv!$P47,surv!$Q47,surv!$S47,surv!$T47,surv!$V47,surv!$W47)</f>
        <v>0.37647566134142157</v>
      </c>
      <c r="E47" s="179">
        <v>1.06887868099102E-2</v>
      </c>
      <c r="F47" s="179">
        <v>0.111952546347305</v>
      </c>
      <c r="G47" s="181">
        <v>44</v>
      </c>
      <c r="H47" s="181">
        <f t="shared" si="9"/>
        <v>2.5297741273100618</v>
      </c>
      <c r="I47" s="181">
        <f>lifetable!$F$10</f>
        <v>8.0212248674138564E-4</v>
      </c>
      <c r="J47" s="181">
        <f>lifetable!$F$16</f>
        <v>8.5166811154424593E-4</v>
      </c>
      <c r="L47" s="182">
        <v>44</v>
      </c>
      <c r="M47">
        <f t="shared" si="16"/>
        <v>3.2063231553701958E-4</v>
      </c>
      <c r="N47">
        <f>D47-SUM($M$30:M47)</f>
        <v>0.36973605481895477</v>
      </c>
      <c r="O47">
        <f t="shared" si="15"/>
        <v>8.7097639383995886E-5</v>
      </c>
      <c r="P47">
        <f>C47-SUM($O$25:O47)</f>
        <v>0.10508391791440976</v>
      </c>
      <c r="Q47" s="182">
        <v>44</v>
      </c>
      <c r="R47">
        <f t="shared" si="13"/>
        <v>9.5346413730178919E-5</v>
      </c>
      <c r="S47">
        <f>F47-SUM($R$21:R47)</f>
        <v>0.10833503581650725</v>
      </c>
      <c r="T47">
        <f t="shared" si="14"/>
        <v>8.5737162562136914E-6</v>
      </c>
      <c r="U47">
        <f>E47-SUM($T$21:T47)</f>
        <v>1.0099339000857625E-2</v>
      </c>
      <c r="V47" s="172">
        <v>44</v>
      </c>
      <c r="W47">
        <f t="shared" si="11"/>
        <v>1.0403770127247133E-2</v>
      </c>
      <c r="X47">
        <f t="shared" si="3"/>
        <v>9.7113989934123124E-2</v>
      </c>
      <c r="Y47">
        <f t="shared" si="4"/>
        <v>0.89248223993862974</v>
      </c>
      <c r="Z47" s="182">
        <f t="shared" si="5"/>
        <v>30.37808219178082</v>
      </c>
      <c r="AA47">
        <f t="shared" si="12"/>
        <v>0.10975846597970085</v>
      </c>
      <c r="AB47">
        <f t="shared" si="6"/>
        <v>0.26374044455296503</v>
      </c>
      <c r="AC47">
        <f t="shared" si="7"/>
        <v>0.62650108946733418</v>
      </c>
    </row>
    <row r="48" spans="1:29">
      <c r="A48">
        <v>45</v>
      </c>
      <c r="B48" s="175">
        <f t="shared" si="8"/>
        <v>31.068493150684933</v>
      </c>
      <c r="C48" s="179">
        <v>0.10408172890428</v>
      </c>
      <c r="D48" s="177">
        <f>CHOOSE('PSA+res'!$CB$11,surv!$F48,surv!$G48,surv!$I48,surv!$J48,surv!$L48,surv!$M48,surv!$O48,surv!$P48,surv!$Q48,surv!$S48,surv!$T48,surv!$V48,surv!$W48)</f>
        <v>0.36952581114291527</v>
      </c>
      <c r="E48" s="179">
        <v>1.0128914792575499E-2</v>
      </c>
      <c r="F48" s="179">
        <v>0.109297390532197</v>
      </c>
      <c r="G48" s="181">
        <v>45</v>
      </c>
      <c r="H48" s="181">
        <f t="shared" si="9"/>
        <v>2.5872689938398357</v>
      </c>
      <c r="I48" s="181">
        <f>lifetable!$F$10</f>
        <v>8.0212248674138564E-4</v>
      </c>
      <c r="J48" s="181">
        <f>lifetable!$F$16</f>
        <v>8.5166811154424593E-4</v>
      </c>
      <c r="L48" s="182">
        <v>45</v>
      </c>
      <c r="M48">
        <f t="shared" si="16"/>
        <v>3.1471334974294234E-4</v>
      </c>
      <c r="N48">
        <f>D48-SUM($M$30:M48)</f>
        <v>0.36247149127070555</v>
      </c>
      <c r="O48">
        <f t="shared" si="15"/>
        <v>8.3486295213043823E-5</v>
      </c>
      <c r="P48">
        <f>C48-SUM($O$25:O48)</f>
        <v>0.1004981963239077</v>
      </c>
      <c r="Q48" s="182">
        <v>45</v>
      </c>
      <c r="R48">
        <f t="shared" si="13"/>
        <v>9.308510219127017E-5</v>
      </c>
      <c r="S48">
        <f>F48-SUM($R$21:R48)</f>
        <v>0.10558679489920798</v>
      </c>
      <c r="T48">
        <f t="shared" si="14"/>
        <v>8.1246303214122665E-6</v>
      </c>
      <c r="U48">
        <f>E48-SUM($T$21:T48)</f>
        <v>9.5313423532015131E-3</v>
      </c>
      <c r="V48" s="172">
        <v>45</v>
      </c>
      <c r="W48">
        <f t="shared" si="11"/>
        <v>9.8153406770295701E-3</v>
      </c>
      <c r="X48">
        <f t="shared" si="3"/>
        <v>9.2975716442129167E-2</v>
      </c>
      <c r="Y48">
        <f t="shared" si="4"/>
        <v>0.8972089428808413</v>
      </c>
      <c r="Z48" s="182">
        <f t="shared" si="5"/>
        <v>31.068493150684933</v>
      </c>
      <c r="AA48">
        <f t="shared" si="12"/>
        <v>0.10696091535785762</v>
      </c>
      <c r="AB48">
        <f t="shared" si="6"/>
        <v>0.25914285768697254</v>
      </c>
      <c r="AC48">
        <f t="shared" si="7"/>
        <v>0.63389622695516978</v>
      </c>
    </row>
    <row r="49" spans="1:29">
      <c r="A49">
        <v>46</v>
      </c>
      <c r="B49" s="175">
        <f t="shared" si="8"/>
        <v>31.758904109589039</v>
      </c>
      <c r="C49" s="179">
        <v>9.9837834488646499E-2</v>
      </c>
      <c r="D49" s="177">
        <f>CHOOSE('PSA+res'!$CB$11,surv!$F49,surv!$G49,surv!$I49,surv!$J49,surv!$L49,surv!$M49,surv!$O49,surv!$P49,surv!$Q49,surv!$S49,surv!$T49,surv!$V49,surv!$W49)</f>
        <v>0.36281887058918511</v>
      </c>
      <c r="E49" s="179">
        <v>9.6061500552514101E-3</v>
      </c>
      <c r="F49" s="179">
        <v>0.10673387003869</v>
      </c>
      <c r="G49" s="181">
        <v>46</v>
      </c>
      <c r="H49" s="181">
        <f t="shared" si="9"/>
        <v>2.64476386036961</v>
      </c>
      <c r="I49" s="181">
        <f>lifetable!$F$10</f>
        <v>8.0212248674138564E-4</v>
      </c>
      <c r="J49" s="181">
        <f>lifetable!$F$16</f>
        <v>8.5166811154424593E-4</v>
      </c>
      <c r="L49" s="182">
        <v>46</v>
      </c>
      <c r="M49">
        <f t="shared" si="16"/>
        <v>3.0900126234730744E-4</v>
      </c>
      <c r="N49">
        <f>D49-SUM($M$30:M49)</f>
        <v>0.35545554945462804</v>
      </c>
      <c r="O49">
        <f t="shared" si="15"/>
        <v>8.0082172070908002E-5</v>
      </c>
      <c r="P49">
        <f>C49-SUM($O$25:O49)</f>
        <v>9.6174219736203298E-2</v>
      </c>
      <c r="Q49" s="182">
        <v>46</v>
      </c>
      <c r="R49">
        <f t="shared" si="13"/>
        <v>9.0901833533660092E-5</v>
      </c>
      <c r="S49">
        <f>F49-SUM($R$21:R49)</f>
        <v>0.10293237257216732</v>
      </c>
      <c r="T49">
        <f t="shared" si="14"/>
        <v>7.7053089703291594E-6</v>
      </c>
      <c r="U49">
        <f>E49-SUM($T$21:T49)</f>
        <v>9.0008723069070935E-3</v>
      </c>
      <c r="V49" s="172">
        <v>46</v>
      </c>
      <c r="W49">
        <f t="shared" si="11"/>
        <v>9.2661073300543025E-3</v>
      </c>
      <c r="X49">
        <f t="shared" si="3"/>
        <v>8.9070100700001209E-2</v>
      </c>
      <c r="Y49">
        <f t="shared" si="4"/>
        <v>0.90166379196994451</v>
      </c>
      <c r="Z49" s="182">
        <f t="shared" si="5"/>
        <v>31.758904109589039</v>
      </c>
      <c r="AA49">
        <f t="shared" si="12"/>
        <v>0.10425958373568765</v>
      </c>
      <c r="AB49">
        <f t="shared" si="6"/>
        <v>0.25470393662697915</v>
      </c>
      <c r="AC49">
        <f t="shared" si="7"/>
        <v>0.64103647963733323</v>
      </c>
    </row>
    <row r="50" spans="1:29">
      <c r="A50">
        <v>47</v>
      </c>
      <c r="B50" s="175">
        <f t="shared" si="8"/>
        <v>32.449315068493149</v>
      </c>
      <c r="C50" s="179">
        <v>9.5833928373694005E-2</v>
      </c>
      <c r="D50" s="177">
        <f>CHOOSE('PSA+res'!$CB$11,surv!$F50,surv!$G50,surv!$I50,surv!$J50,surv!$L50,surv!$M50,surv!$O50,surv!$P50,surv!$Q50,surv!$S50,surv!$T50,surv!$V50,surv!$W50)</f>
        <v>0.35634321009179509</v>
      </c>
      <c r="E50" s="179">
        <v>9.1175029313056693E-3</v>
      </c>
      <c r="F50" s="179">
        <v>0.10425756892693901</v>
      </c>
      <c r="G50" s="181">
        <v>47</v>
      </c>
      <c r="H50" s="181">
        <f t="shared" si="9"/>
        <v>2.7022587268993838</v>
      </c>
      <c r="I50" s="181">
        <f>lifetable!$F$10</f>
        <v>8.0212248674138564E-4</v>
      </c>
      <c r="J50" s="181">
        <f>lifetable!$F$16</f>
        <v>8.5166811154424593E-4</v>
      </c>
      <c r="L50" s="182">
        <v>47</v>
      </c>
      <c r="M50">
        <f t="shared" si="16"/>
        <v>3.0348614880049363E-4</v>
      </c>
      <c r="N50">
        <f>D50-SUM($M$30:M50)</f>
        <v>0.34867640280843754</v>
      </c>
      <c r="O50">
        <f t="shared" si="15"/>
        <v>7.6870548941303276E-5</v>
      </c>
      <c r="P50">
        <f>C50-SUM($O$25:O50)</f>
        <v>9.2093443072309503E-2</v>
      </c>
      <c r="Q50" s="182">
        <v>47</v>
      </c>
      <c r="R50">
        <f t="shared" si="13"/>
        <v>8.8792846842200205E-5</v>
      </c>
      <c r="S50">
        <f>F50-SUM($R$21:R50)</f>
        <v>0.10036727861357413</v>
      </c>
      <c r="T50">
        <f t="shared" si="14"/>
        <v>7.3133541241307761E-6</v>
      </c>
      <c r="U50">
        <f>E50-SUM($T$21:T50)</f>
        <v>8.5049118288372232E-3</v>
      </c>
      <c r="V50" s="172">
        <v>47</v>
      </c>
      <c r="Z50" s="182">
        <f t="shared" si="5"/>
        <v>32.449315068493149</v>
      </c>
      <c r="AA50">
        <f t="shared" si="12"/>
        <v>0.10164982559287072</v>
      </c>
      <c r="AB50">
        <f t="shared" si="6"/>
        <v>0.25041615053866206</v>
      </c>
      <c r="AC50">
        <f t="shared" si="7"/>
        <v>0.64793402386846721</v>
      </c>
    </row>
    <row r="51" spans="1:29">
      <c r="A51">
        <v>48</v>
      </c>
      <c r="B51" s="175">
        <f t="shared" si="8"/>
        <v>33.139726027397259</v>
      </c>
      <c r="C51" s="179">
        <v>9.2053166117038399E-2</v>
      </c>
      <c r="D51" s="177">
        <f>CHOOSE('PSA+res'!$CB$11,surv!$F51,surv!$G51,surv!$I51,surv!$J51,surv!$L51,surv!$M51,surv!$O51,surv!$P51,surv!$Q51,surv!$S51,surv!$T51,surv!$V51,surv!$W51)</f>
        <v>0.35008785225251343</v>
      </c>
      <c r="E51" s="179">
        <v>8.6602677803183196E-3</v>
      </c>
      <c r="F51" s="179">
        <v>0.101864352972367</v>
      </c>
      <c r="G51" s="181">
        <v>48</v>
      </c>
      <c r="H51" s="181">
        <f t="shared" si="9"/>
        <v>2.7597535934291582</v>
      </c>
      <c r="I51" s="181">
        <f>lifetable!$F$10</f>
        <v>8.0212248674138564E-4</v>
      </c>
      <c r="J51" s="181">
        <f>lifetable!$F$16</f>
        <v>8.5166811154424593E-4</v>
      </c>
      <c r="L51" s="182">
        <v>48</v>
      </c>
      <c r="M51">
        <f t="shared" si="16"/>
        <v>2.9815866000247907E-4</v>
      </c>
      <c r="N51">
        <f>D51-SUM($M$30:M51)</f>
        <v>0.34212288630915338</v>
      </c>
      <c r="O51">
        <f t="shared" si="15"/>
        <v>7.3837914518216707E-5</v>
      </c>
      <c r="P51">
        <f>C51-SUM($O$25:O51)</f>
        <v>8.8238842901135678E-2</v>
      </c>
      <c r="Q51" s="182">
        <v>48</v>
      </c>
      <c r="R51">
        <f t="shared" si="13"/>
        <v>8.6754621129652299E-5</v>
      </c>
      <c r="S51">
        <f>F51-SUM($R$21:R51)</f>
        <v>9.7887308037872461E-2</v>
      </c>
      <c r="T51">
        <f t="shared" si="14"/>
        <v>6.946595527795231E-6</v>
      </c>
      <c r="U51">
        <f>E51-SUM($T$21:T51)</f>
        <v>8.0407300823220774E-3</v>
      </c>
      <c r="V51" s="172">
        <v>48</v>
      </c>
      <c r="Z51" s="182">
        <f t="shared" si="5"/>
        <v>33.139726027397259</v>
      </c>
      <c r="AA51">
        <f t="shared" si="12"/>
        <v>9.9127293325723287E-2</v>
      </c>
      <c r="AB51">
        <f t="shared" si="6"/>
        <v>0.24627235123307217</v>
      </c>
      <c r="AC51">
        <f t="shared" si="7"/>
        <v>0.65460035544120454</v>
      </c>
    </row>
    <row r="52" spans="1:29">
      <c r="A52">
        <v>49</v>
      </c>
      <c r="B52" s="175">
        <f t="shared" si="8"/>
        <v>33.830136986301369</v>
      </c>
      <c r="C52" s="179">
        <v>8.8480075497526706E-2</v>
      </c>
      <c r="D52" s="177">
        <f>CHOOSE('PSA+res'!$CB$11,surv!$F52,surv!$G52,surv!$I52,surv!$J52,surv!$L52,surv!$M52,surv!$O52,surv!$P52,surv!$Q52,surv!$S52,surv!$T52,surv!$V52,surv!$W52)</f>
        <v>0.34404243533254031</v>
      </c>
      <c r="E52" s="179">
        <v>8.2319919115708094E-3</v>
      </c>
      <c r="F52" s="179">
        <v>9.9550347032245301E-2</v>
      </c>
      <c r="G52" s="181">
        <v>49</v>
      </c>
      <c r="H52" s="181">
        <f t="shared" si="9"/>
        <v>2.817248459958932</v>
      </c>
      <c r="I52" s="181">
        <f>lifetable!$F$10</f>
        <v>8.0212248674138564E-4</v>
      </c>
      <c r="J52" s="181">
        <f>lifetable!$F$16</f>
        <v>8.5166811154424593E-4</v>
      </c>
      <c r="L52" s="182">
        <v>49</v>
      </c>
      <c r="M52">
        <f t="shared" si="16"/>
        <v>2.9300997119074794E-4</v>
      </c>
      <c r="N52">
        <f>D52-SUM($M$30:M52)</f>
        <v>0.33578445941798951</v>
      </c>
      <c r="O52">
        <f t="shared" si="15"/>
        <v>7.0971858185141665E-5</v>
      </c>
      <c r="P52">
        <f>C52-SUM($O$25:O52)</f>
        <v>8.4594780423438834E-2</v>
      </c>
      <c r="Q52" s="182">
        <v>49</v>
      </c>
      <c r="R52">
        <f t="shared" si="13"/>
        <v>8.4783856060526683E-5</v>
      </c>
      <c r="S52">
        <f>F52-SUM($R$21:R52)</f>
        <v>9.5488518241690232E-2</v>
      </c>
      <c r="T52">
        <f t="shared" si="14"/>
        <v>6.6030658229441506E-6</v>
      </c>
      <c r="U52">
        <f>E52-SUM($T$21:T52)</f>
        <v>7.6058511477516237E-3</v>
      </c>
      <c r="V52" s="172">
        <v>49</v>
      </c>
      <c r="Z52" s="182">
        <f t="shared" si="5"/>
        <v>33.830136986301369</v>
      </c>
      <c r="AA52">
        <f t="shared" si="12"/>
        <v>9.668791313978134E-2</v>
      </c>
      <c r="AB52">
        <f t="shared" si="6"/>
        <v>0.24226575972379011</v>
      </c>
      <c r="AC52">
        <f t="shared" si="7"/>
        <v>0.66104632713642852</v>
      </c>
    </row>
    <row r="53" spans="1:29">
      <c r="A53">
        <v>50</v>
      </c>
      <c r="B53" s="175">
        <f t="shared" si="8"/>
        <v>34.520547945205479</v>
      </c>
      <c r="C53" s="179">
        <v>8.5100433283392105E-2</v>
      </c>
      <c r="D53" s="177">
        <f>CHOOSE('PSA+res'!$CB$11,surv!$F53,surv!$G53,surv!$I53,surv!$J53,surv!$L53,surv!$M53,surv!$O53,surv!$P53,surv!$Q53,surv!$S53,surv!$T53,surv!$V53,surv!$W53)</f>
        <v>0.33819717795526699</v>
      </c>
      <c r="E53" s="179">
        <v>7.8304483514062499E-3</v>
      </c>
      <c r="F53" s="179">
        <v>9.7311914610983694E-2</v>
      </c>
      <c r="G53" s="181">
        <v>50</v>
      </c>
      <c r="H53" s="181">
        <f t="shared" si="9"/>
        <v>2.8747433264887063</v>
      </c>
      <c r="I53" s="181">
        <f>lifetable!$F$10</f>
        <v>8.0212248674138564E-4</v>
      </c>
      <c r="J53" s="181">
        <f>lifetable!$F$16</f>
        <v>8.5166811154424593E-4</v>
      </c>
      <c r="L53" s="182">
        <v>50</v>
      </c>
      <c r="M53">
        <f t="shared" si="16"/>
        <v>2.880317518787555E-4</v>
      </c>
      <c r="N53">
        <f>D53-SUM($M$30:M53)</f>
        <v>0.32965117028883745</v>
      </c>
      <c r="O53">
        <f t="shared" si="15"/>
        <v>6.8260971168043852E-5</v>
      </c>
      <c r="P53">
        <f>C53-SUM($O$25:O53)</f>
        <v>8.1146877238136197E-2</v>
      </c>
      <c r="Q53" s="182">
        <v>50</v>
      </c>
      <c r="R53">
        <f t="shared" si="13"/>
        <v>8.2877454547491402E-5</v>
      </c>
      <c r="S53">
        <f>F53-SUM($R$21:R53)</f>
        <v>9.3167208365881132E-2</v>
      </c>
      <c r="T53">
        <f t="shared" si="14"/>
        <v>6.2809787039299651E-6</v>
      </c>
      <c r="U53">
        <f>E53-SUM($T$21:T53)</f>
        <v>7.1980266088831337E-3</v>
      </c>
      <c r="V53" s="172">
        <v>50</v>
      </c>
      <c r="Z53" s="182">
        <f t="shared" si="5"/>
        <v>34.520547945205479</v>
      </c>
      <c r="AA53">
        <f t="shared" si="12"/>
        <v>9.4327863303785675E-2</v>
      </c>
      <c r="AB53">
        <f t="shared" si="6"/>
        <v>0.23838995154962778</v>
      </c>
      <c r="AC53">
        <f t="shared" si="7"/>
        <v>0.66728218514658655</v>
      </c>
    </row>
    <row r="54" spans="1:29">
      <c r="A54">
        <v>51</v>
      </c>
      <c r="B54" s="175">
        <f t="shared" si="8"/>
        <v>35.210958904109589</v>
      </c>
      <c r="C54" s="179">
        <v>8.1901153571806107E-2</v>
      </c>
      <c r="D54" s="177">
        <f>CHOOSE('PSA+res'!$CB$11,surv!$F54,surv!$G54,surv!$I54,surv!$J54,surv!$L54,surv!$M54,surv!$O54,surv!$P54,surv!$Q54,surv!$S54,surv!$T54,surv!$V54,surv!$W54)</f>
        <v>0.33254284522689154</v>
      </c>
      <c r="E54" s="179">
        <v>7.4536119249422701E-3</v>
      </c>
      <c r="F54" s="179">
        <v>9.5145639374001001E-2</v>
      </c>
      <c r="G54" s="181">
        <v>51</v>
      </c>
      <c r="H54" s="181">
        <f t="shared" si="9"/>
        <v>2.9322381930184807</v>
      </c>
      <c r="I54" s="181">
        <f>lifetable!$F$10</f>
        <v>8.0212248674138564E-4</v>
      </c>
      <c r="J54" s="181">
        <f>lifetable!$F$16</f>
        <v>8.5166811154424593E-4</v>
      </c>
      <c r="L54" s="182">
        <v>51</v>
      </c>
      <c r="M54">
        <f t="shared" si="16"/>
        <v>2.8321613700193717E-4</v>
      </c>
      <c r="N54">
        <f>D54-SUM($M$30:M54)</f>
        <v>0.32371362142346005</v>
      </c>
      <c r="O54">
        <f t="shared" si="15"/>
        <v>6.5694756970005231E-5</v>
      </c>
      <c r="P54">
        <f>C54-SUM($O$25:O54)</f>
        <v>7.7881902769580194E-2</v>
      </c>
      <c r="Q54" s="182">
        <v>51</v>
      </c>
      <c r="R54">
        <f t="shared" si="13"/>
        <v>8.1032507007325276E-5</v>
      </c>
      <c r="S54">
        <f>F54-SUM($R$21:R54)</f>
        <v>9.091990062189112E-2</v>
      </c>
      <c r="T54">
        <f t="shared" si="14"/>
        <v>5.9787097324399398E-6</v>
      </c>
      <c r="U54">
        <f>E54-SUM($T$21:T54)</f>
        <v>6.8152114726867143E-3</v>
      </c>
      <c r="V54" s="172">
        <v>51</v>
      </c>
      <c r="Z54" s="182">
        <f t="shared" si="5"/>
        <v>35.210958904109589</v>
      </c>
      <c r="AA54">
        <f t="shared" si="12"/>
        <v>9.2043554493886126E-2</v>
      </c>
      <c r="AB54">
        <f t="shared" si="6"/>
        <v>0.23463884136226262</v>
      </c>
      <c r="AC54">
        <f t="shared" si="7"/>
        <v>0.67331760414385122</v>
      </c>
    </row>
    <row r="55" spans="1:29">
      <c r="A55">
        <v>52</v>
      </c>
      <c r="B55" s="175">
        <f t="shared" si="8"/>
        <v>35.901369863013699</v>
      </c>
      <c r="C55" s="179">
        <v>7.8870186653195201E-2</v>
      </c>
      <c r="D55" s="177">
        <f>CHOOSE('PSA+res'!$CB$11,surv!$F55,surv!$G55,surv!$I55,surv!$J55,surv!$L55,surv!$M55,surv!$O55,surv!$P55,surv!$Q55,surv!$S55,surv!$T55,surv!$V55,surv!$W55)</f>
        <v>0.32707071638994384</v>
      </c>
      <c r="E55" s="179">
        <v>7.0996382028734603E-3</v>
      </c>
      <c r="F55" s="179">
        <v>9.3048308392399401E-2</v>
      </c>
      <c r="G55" s="181">
        <v>52</v>
      </c>
      <c r="H55" s="181">
        <f t="shared" si="9"/>
        <v>2.9897330595482545</v>
      </c>
      <c r="I55" s="181">
        <f>lifetable!$F$10</f>
        <v>8.0212248674138564E-4</v>
      </c>
      <c r="J55" s="181">
        <f>lifetable!$F$16</f>
        <v>8.5166811154424593E-4</v>
      </c>
      <c r="L55" s="182">
        <v>52</v>
      </c>
      <c r="M55">
        <f t="shared" si="16"/>
        <v>2.7855569936924713E-4</v>
      </c>
      <c r="N55">
        <f>D55-SUM($M$30:M55)</f>
        <v>0.31796293688714311</v>
      </c>
      <c r="O55">
        <f t="shared" si="15"/>
        <v>6.3263550248018177E-5</v>
      </c>
      <c r="P55">
        <f>C55-SUM($O$25:O55)</f>
        <v>7.4787672300721267E-2</v>
      </c>
      <c r="Q55" s="182">
        <v>52</v>
      </c>
      <c r="R55">
        <f t="shared" si="13"/>
        <v>7.9246277090941412E-5</v>
      </c>
      <c r="S55">
        <f>F55-SUM($R$21:R55)</f>
        <v>8.8743323363198581E-2</v>
      </c>
      <c r="T55">
        <f t="shared" si="14"/>
        <v>5.6947794502530018E-6</v>
      </c>
      <c r="U55">
        <f>E55-SUM($T$21:T55)</f>
        <v>6.4555429711676514E-3</v>
      </c>
      <c r="V55" s="172">
        <v>52</v>
      </c>
      <c r="Z55" s="182">
        <f t="shared" si="5"/>
        <v>35.901369863013699</v>
      </c>
      <c r="AA55">
        <f t="shared" si="12"/>
        <v>8.9831611992544858E-2</v>
      </c>
      <c r="AB55">
        <f t="shared" si="6"/>
        <v>0.23100666716275675</v>
      </c>
      <c r="AC55">
        <f t="shared" si="7"/>
        <v>0.67916172084469839</v>
      </c>
    </row>
    <row r="56" spans="1:29">
      <c r="A56">
        <v>53</v>
      </c>
      <c r="B56" s="175">
        <f t="shared" si="8"/>
        <v>36.591780821917808</v>
      </c>
      <c r="C56" s="179">
        <v>7.5996427425709903E-2</v>
      </c>
      <c r="D56" s="177">
        <f>CHOOSE('PSA+res'!$CB$11,surv!$F56,surv!$G56,surv!$I56,surv!$J56,surv!$L56,surv!$M56,surv!$O56,surv!$P56,surv!$Q56,surv!$S56,surv!$T56,surv!$V56,surv!$W56)</f>
        <v>0.32177255407188488</v>
      </c>
      <c r="E56" s="179">
        <v>6.7668449311073398E-3</v>
      </c>
      <c r="F56" s="179">
        <v>9.1016896928526506E-2</v>
      </c>
      <c r="G56" s="181">
        <v>53</v>
      </c>
      <c r="H56" s="181">
        <f t="shared" si="9"/>
        <v>3.0472279260780288</v>
      </c>
      <c r="I56" s="181">
        <f>lifetable!$G$10</f>
        <v>8.5166811154424593E-4</v>
      </c>
      <c r="J56" s="181">
        <f>lifetable!$G$16</f>
        <v>9.1091491564354587E-4</v>
      </c>
      <c r="L56" s="182">
        <v>53</v>
      </c>
      <c r="M56">
        <f t="shared" si="16"/>
        <v>2.9310741894879929E-4</v>
      </c>
      <c r="N56">
        <f>D56-SUM($M$30:M56)</f>
        <v>0.31237166715013537</v>
      </c>
      <c r="O56">
        <f t="shared" si="15"/>
        <v>6.4723733829763689E-5</v>
      </c>
      <c r="P56">
        <f>C56-SUM($O$25:O56)</f>
        <v>7.1849189339406205E-2</v>
      </c>
      <c r="Q56" s="182">
        <v>53</v>
      </c>
      <c r="R56">
        <f t="shared" si="13"/>
        <v>8.2908648987786037E-5</v>
      </c>
      <c r="S56">
        <f>F56-SUM($R$21:R56)</f>
        <v>8.6629003250337899E-2</v>
      </c>
      <c r="T56">
        <f t="shared" si="14"/>
        <v>5.7631060435889411E-6</v>
      </c>
      <c r="U56">
        <f>E56-SUM($T$21:T56)</f>
        <v>6.1169865933579422E-3</v>
      </c>
      <c r="V56" s="172">
        <v>53</v>
      </c>
      <c r="Z56" s="182">
        <f t="shared" si="5"/>
        <v>36.591780821917808</v>
      </c>
      <c r="AA56">
        <f t="shared" si="12"/>
        <v>8.7686163306768233E-2</v>
      </c>
      <c r="AB56">
        <f t="shared" si="6"/>
        <v>0.22748113871187101</v>
      </c>
      <c r="AC56">
        <f t="shared" si="7"/>
        <v>0.68483269798136082</v>
      </c>
    </row>
    <row r="57" spans="1:29">
      <c r="A57">
        <v>54</v>
      </c>
      <c r="B57" s="175">
        <f t="shared" si="8"/>
        <v>37.282191780821918</v>
      </c>
      <c r="C57" s="179">
        <v>7.3269632459628503E-2</v>
      </c>
      <c r="D57" s="177">
        <f>CHOOSE('PSA+res'!$CB$11,surv!$F57,surv!$G57,surv!$I57,surv!$J57,surv!$L57,surv!$M57,surv!$O57,surv!$P57,surv!$Q57,surv!$S57,surv!$T57,surv!$V57,surv!$W57)</f>
        <v>0.31664057515093635</v>
      </c>
      <c r="E57" s="179">
        <v>6.4536956170980998E-3</v>
      </c>
      <c r="F57" s="179">
        <v>8.9048554596459703E-2</v>
      </c>
      <c r="G57" s="181">
        <v>54</v>
      </c>
      <c r="H57" s="181">
        <f t="shared" si="9"/>
        <v>3.1047227926078027</v>
      </c>
      <c r="I57" s="181">
        <f>lifetable!$G$10</f>
        <v>8.5166811154424593E-4</v>
      </c>
      <c r="J57" s="181">
        <f>lifetable!$G$16</f>
        <v>9.1091491564354587E-4</v>
      </c>
      <c r="L57" s="182">
        <v>54</v>
      </c>
      <c r="M57">
        <f t="shared" si="16"/>
        <v>2.8843262280293903E-4</v>
      </c>
      <c r="N57">
        <f>D57-SUM($M$30:M57)</f>
        <v>0.30695125560638392</v>
      </c>
      <c r="O57">
        <f t="shared" si="15"/>
        <v>6.2401409510432794E-5</v>
      </c>
      <c r="P57">
        <f>C57-SUM($O$25:O57)</f>
        <v>6.9059992963814376E-2</v>
      </c>
      <c r="Q57" s="182">
        <v>54</v>
      </c>
      <c r="R57">
        <f t="shared" si="13"/>
        <v>8.1115656598413781E-5</v>
      </c>
      <c r="S57">
        <f>F57-SUM($R$21:R57)</f>
        <v>8.4579545261672689E-2</v>
      </c>
      <c r="T57">
        <f t="shared" si="14"/>
        <v>5.4964067586953155E-6</v>
      </c>
      <c r="U57">
        <f>E57-SUM($T$21:T57)</f>
        <v>5.7983408725900062E-3</v>
      </c>
      <c r="V57" s="172">
        <v>54</v>
      </c>
      <c r="Z57" s="182">
        <f t="shared" si="5"/>
        <v>37.282191780821918</v>
      </c>
      <c r="AA57">
        <f t="shared" si="12"/>
        <v>8.5604274256005294E-2</v>
      </c>
      <c r="AB57">
        <f t="shared" si="6"/>
        <v>0.22405718712225436</v>
      </c>
      <c r="AC57">
        <f t="shared" si="7"/>
        <v>0.69033853862174033</v>
      </c>
    </row>
    <row r="58" spans="1:29">
      <c r="A58">
        <v>55</v>
      </c>
      <c r="B58" s="175">
        <f t="shared" si="8"/>
        <v>37.972602739726028</v>
      </c>
      <c r="C58" s="179">
        <v>7.0680344885434995E-2</v>
      </c>
      <c r="D58" s="177">
        <f>CHOOSE('PSA+res'!$CB$11,surv!$F58,surv!$G58,surv!$I58,surv!$J58,surv!$L58,surv!$M58,surv!$O58,surv!$P58,surv!$Q58,surv!$S58,surv!$T58,surv!$V58,surv!$W58)</f>
        <v>0.31166742323144453</v>
      </c>
      <c r="E58" s="179">
        <v>6.1587849938868197E-3</v>
      </c>
      <c r="F58" s="179">
        <v>8.7140592751775103E-2</v>
      </c>
      <c r="G58" s="181">
        <v>55</v>
      </c>
      <c r="H58" s="181">
        <f t="shared" si="9"/>
        <v>3.162217659137577</v>
      </c>
      <c r="I58" s="181">
        <f>lifetable!$G$10</f>
        <v>8.5166811154424593E-4</v>
      </c>
      <c r="J58" s="181">
        <f>lifetable!$G$16</f>
        <v>9.1091491564354587E-4</v>
      </c>
      <c r="L58" s="182">
        <v>55</v>
      </c>
      <c r="M58">
        <f t="shared" si="16"/>
        <v>2.839025045417126E-4</v>
      </c>
      <c r="N58">
        <f>D58-SUM($M$30:M58)</f>
        <v>0.30169420118235035</v>
      </c>
      <c r="O58">
        <f t="shared" si="15"/>
        <v>6.0196195851874423E-5</v>
      </c>
      <c r="P58">
        <f>C58-SUM($O$25:O58)</f>
        <v>6.6410509193768993E-2</v>
      </c>
      <c r="Q58" s="182">
        <v>55</v>
      </c>
      <c r="R58">
        <f t="shared" si="13"/>
        <v>7.9377665695611803E-5</v>
      </c>
      <c r="S58">
        <f>F58-SUM($R$21:R58)</f>
        <v>8.2592205751292475E-2</v>
      </c>
      <c r="T58">
        <f t="shared" si="14"/>
        <v>5.2452407851506281E-6</v>
      </c>
      <c r="U58">
        <f>E58-SUM($T$21:T58)</f>
        <v>5.4981850085935764E-3</v>
      </c>
      <c r="V58" s="172">
        <v>55</v>
      </c>
      <c r="Z58" s="182">
        <f t="shared" si="5"/>
        <v>37.972602739726028</v>
      </c>
      <c r="AA58">
        <f t="shared" si="12"/>
        <v>8.3585875506482582E-2</v>
      </c>
      <c r="AB58">
        <f t="shared" si="6"/>
        <v>0.22073685288788455</v>
      </c>
      <c r="AC58">
        <f t="shared" si="7"/>
        <v>0.69567727160563286</v>
      </c>
    </row>
    <row r="59" spans="1:29">
      <c r="A59">
        <v>56</v>
      </c>
      <c r="B59" s="175">
        <f t="shared" si="8"/>
        <v>38.663013698630138</v>
      </c>
      <c r="C59" s="179">
        <v>6.8219826350921095E-2</v>
      </c>
      <c r="D59" s="177">
        <f>CHOOSE('PSA+res'!$CB$11,surv!$F59,surv!$G59,surv!$I59,surv!$J59,surv!$L59,surv!$M59,surv!$O59,surv!$P59,surv!$Q59,surv!$S59,surv!$T59,surv!$V59,surv!$W59)</f>
        <v>0.30684614269914684</v>
      </c>
      <c r="E59" s="179">
        <v>5.8808261225763497E-3</v>
      </c>
      <c r="F59" s="179">
        <v>8.5290472982680998E-2</v>
      </c>
      <c r="G59" s="181">
        <v>56</v>
      </c>
      <c r="H59" s="181">
        <f t="shared" si="9"/>
        <v>3.2197125256673513</v>
      </c>
      <c r="I59" s="181">
        <f>lifetable!$G$10</f>
        <v>8.5166811154424593E-4</v>
      </c>
      <c r="J59" s="181">
        <f>lifetable!$G$16</f>
        <v>9.1091491564354587E-4</v>
      </c>
      <c r="L59" s="182">
        <v>56</v>
      </c>
      <c r="M59">
        <f t="shared" si="16"/>
        <v>2.795107281923408E-4</v>
      </c>
      <c r="N59">
        <f>D59-SUM($M$30:M59)</f>
        <v>0.29659340992186034</v>
      </c>
      <c r="O59">
        <f t="shared" si="15"/>
        <v>5.8100650678165356E-5</v>
      </c>
      <c r="P59">
        <f>C59-SUM($O$25:O59)</f>
        <v>6.3891890008576924E-2</v>
      </c>
      <c r="Q59" s="182">
        <v>56</v>
      </c>
      <c r="R59">
        <f t="shared" si="13"/>
        <v>7.7692364002216987E-5</v>
      </c>
      <c r="S59">
        <f>F59-SUM($R$21:R59)</f>
        <v>8.0664393618196148E-2</v>
      </c>
      <c r="T59">
        <f t="shared" si="14"/>
        <v>5.0085120781346702E-6</v>
      </c>
      <c r="U59">
        <f>E59-SUM($T$21:T59)</f>
        <v>5.2152176252049714E-3</v>
      </c>
      <c r="V59" s="172">
        <v>56</v>
      </c>
      <c r="Z59" s="182">
        <f t="shared" si="5"/>
        <v>38.663013698630138</v>
      </c>
      <c r="AA59">
        <f t="shared" si="12"/>
        <v>8.1628299684744304E-2</v>
      </c>
      <c r="AB59">
        <f t="shared" si="6"/>
        <v>0.21751550586736101</v>
      </c>
      <c r="AC59">
        <f t="shared" si="7"/>
        <v>0.7008561944478946</v>
      </c>
    </row>
    <row r="60" spans="1:29">
      <c r="A60">
        <v>57</v>
      </c>
      <c r="B60" s="175">
        <f t="shared" si="8"/>
        <v>39.353424657534248</v>
      </c>
      <c r="C60" s="179">
        <v>6.5879995360750704E-2</v>
      </c>
      <c r="D60" s="177">
        <f>CHOOSE('PSA+res'!$CB$11,surv!$F60,surv!$G60,surv!$I60,surv!$J60,surv!$L60,surv!$M60,surv!$O60,surv!$P60,surv!$Q60,surv!$S60,surv!$T60,surv!$V60,surv!$W60)</f>
        <v>0.30217015431098565</v>
      </c>
      <c r="E60" s="179">
        <v>5.6186389275269099E-3</v>
      </c>
      <c r="F60" s="179">
        <v>8.3495796589770202E-2</v>
      </c>
      <c r="G60" s="181">
        <v>57</v>
      </c>
      <c r="H60" s="181">
        <f t="shared" si="9"/>
        <v>3.2772073921971252</v>
      </c>
      <c r="I60" s="181">
        <f>lifetable!$G$10</f>
        <v>8.5166811154424593E-4</v>
      </c>
      <c r="J60" s="181">
        <f>lifetable!$G$16</f>
        <v>9.1091491564354587E-4</v>
      </c>
      <c r="L60" s="182">
        <v>57</v>
      </c>
      <c r="M60">
        <f t="shared" si="16"/>
        <v>2.7525130062418875E-4</v>
      </c>
      <c r="N60">
        <f>D60-SUM($M$30:M60)</f>
        <v>0.29164217023307498</v>
      </c>
      <c r="O60">
        <f t="shared" si="15"/>
        <v>5.6107891237434232E-5</v>
      </c>
      <c r="P60">
        <f>C60-SUM($O$25:O60)</f>
        <v>6.1495951127169102E-2</v>
      </c>
      <c r="Q60" s="182">
        <v>57</v>
      </c>
      <c r="R60">
        <f t="shared" si="13"/>
        <v>7.6057566507161189E-5</v>
      </c>
      <c r="S60">
        <f>F60-SUM($R$21:R60)</f>
        <v>7.8793659658778187E-2</v>
      </c>
      <c r="T60">
        <f t="shared" si="14"/>
        <v>4.7852156048558309E-6</v>
      </c>
      <c r="U60">
        <f>E60-SUM($T$21:T60)</f>
        <v>4.9482452145506754E-3</v>
      </c>
      <c r="V60" s="172">
        <v>57</v>
      </c>
      <c r="Z60" s="182">
        <f t="shared" si="5"/>
        <v>39.353424657534248</v>
      </c>
      <c r="AA60">
        <f t="shared" si="12"/>
        <v>7.972902663848716E-2</v>
      </c>
      <c r="AB60">
        <f t="shared" si="6"/>
        <v>0.2143887634389805</v>
      </c>
      <c r="AC60">
        <f t="shared" si="7"/>
        <v>0.70588220992253237</v>
      </c>
    </row>
    <row r="61" spans="1:29">
      <c r="A61">
        <v>58</v>
      </c>
      <c r="B61" s="175">
        <f t="shared" si="8"/>
        <v>40.043835616438358</v>
      </c>
      <c r="C61" s="179">
        <v>6.3653371375779699E-2</v>
      </c>
      <c r="D61" s="177">
        <f>CHOOSE('PSA+res'!$CB$11,surv!$F61,surv!$G61,surv!$I61,surv!$J61,surv!$L61,surv!$M61,surv!$O61,surv!$P61,surv!$Q61,surv!$S61,surv!$T61,surv!$V61,surv!$W61)</f>
        <v>0.29763323226319011</v>
      </c>
      <c r="E61" s="179">
        <v>5.3711399869875104E-3</v>
      </c>
      <c r="F61" s="179">
        <v>8.1754294955083906E-2</v>
      </c>
      <c r="G61" s="181">
        <v>58</v>
      </c>
      <c r="H61" s="181">
        <f t="shared" si="9"/>
        <v>3.3347022587268995</v>
      </c>
      <c r="I61" s="181">
        <f>lifetable!$G$10</f>
        <v>8.5166811154424593E-4</v>
      </c>
      <c r="J61" s="181">
        <f>lifetable!$G$16</f>
        <v>9.1091491564354587E-4</v>
      </c>
      <c r="L61" s="182">
        <v>58</v>
      </c>
      <c r="M61">
        <f t="shared" si="16"/>
        <v>2.7111855065973969E-4</v>
      </c>
      <c r="N61">
        <f>D61-SUM($M$30:M61)</f>
        <v>0.28683412963461968</v>
      </c>
      <c r="O61">
        <f t="shared" si="15"/>
        <v>5.4211546593034858E-5</v>
      </c>
      <c r="P61">
        <f>C61-SUM($O$25:O61)</f>
        <v>5.9215115595605064E-2</v>
      </c>
      <c r="Q61" s="182">
        <v>58</v>
      </c>
      <c r="R61">
        <f t="shared" si="13"/>
        <v>7.4471206692507821E-5</v>
      </c>
      <c r="S61">
        <f>F61-SUM($R$21:R61)</f>
        <v>7.6977686817399388E-2</v>
      </c>
      <c r="T61">
        <f t="shared" si="14"/>
        <v>4.574428649557439E-6</v>
      </c>
      <c r="U61">
        <f>E61-SUM($T$21:T61)</f>
        <v>4.6961718453617188E-3</v>
      </c>
      <c r="V61" s="172">
        <v>58</v>
      </c>
      <c r="Z61" s="182">
        <f t="shared" si="5"/>
        <v>40.043835616438358</v>
      </c>
      <c r="AA61">
        <f t="shared" si="12"/>
        <v>7.7885673238088787E-2</v>
      </c>
      <c r="AB61">
        <f t="shared" si="6"/>
        <v>0.21135247669575855</v>
      </c>
      <c r="AC61">
        <f t="shared" si="7"/>
        <v>0.71076185006615267</v>
      </c>
    </row>
    <row r="62" spans="1:29">
      <c r="A62">
        <v>59</v>
      </c>
      <c r="B62" s="175">
        <f t="shared" si="8"/>
        <v>40.734246575342468</v>
      </c>
      <c r="C62" s="179">
        <v>6.1533024108703399E-2</v>
      </c>
      <c r="D62" s="177">
        <f>CHOOSE('PSA+res'!$CB$11,surv!$F62,surv!$G62,surv!$I62,surv!$J62,surv!$L62,surv!$M62,surv!$O62,surv!$P62,surv!$Q62,surv!$S62,surv!$T62,surv!$V62,surv!$W62)</f>
        <v>0.29322948267415011</v>
      </c>
      <c r="E62" s="179">
        <v>5.1373334260255699E-3</v>
      </c>
      <c r="F62" s="179">
        <v>8.0063820712076295E-2</v>
      </c>
      <c r="G62" s="181">
        <v>59</v>
      </c>
      <c r="H62" s="181">
        <f t="shared" si="9"/>
        <v>3.3921971252566734</v>
      </c>
      <c r="I62" s="181">
        <f>lifetable!$G$10</f>
        <v>8.5166811154424593E-4</v>
      </c>
      <c r="J62" s="181">
        <f>lifetable!$G$16</f>
        <v>9.1091491564354587E-4</v>
      </c>
      <c r="L62" s="182">
        <v>59</v>
      </c>
      <c r="M62">
        <f t="shared" si="16"/>
        <v>2.6710710947432402E-4</v>
      </c>
      <c r="N62">
        <f>D62-SUM($M$30:M62)</f>
        <v>0.28216327293610538</v>
      </c>
      <c r="O62">
        <f t="shared" si="15"/>
        <v>5.2405714440265978E-5</v>
      </c>
      <c r="P62">
        <f>C62-SUM($O$25:O62)</f>
        <v>5.7042362614088495E-2</v>
      </c>
      <c r="Q62" s="182">
        <v>59</v>
      </c>
      <c r="R62">
        <f t="shared" si="13"/>
        <v>7.2931328490040965E-5</v>
      </c>
      <c r="S62">
        <f>F62-SUM($R$21:R62)</f>
        <v>7.5214281245901737E-2</v>
      </c>
      <c r="T62">
        <f t="shared" si="14"/>
        <v>4.3753030573163285E-6</v>
      </c>
      <c r="U62">
        <f>E62-SUM($T$21:T62)</f>
        <v>4.457989981342462E-3</v>
      </c>
      <c r="V62" s="172">
        <v>59</v>
      </c>
      <c r="Z62" s="182">
        <f t="shared" si="5"/>
        <v>40.734246575342468</v>
      </c>
      <c r="AA62">
        <f t="shared" si="12"/>
        <v>7.6095984031650563E-2</v>
      </c>
      <c r="AB62">
        <f t="shared" si="6"/>
        <v>0.20840271725371196</v>
      </c>
      <c r="AC62">
        <f t="shared" si="7"/>
        <v>0.71550129871463741</v>
      </c>
    </row>
    <row r="63" spans="1:29">
      <c r="A63">
        <v>60</v>
      </c>
      <c r="B63" s="175">
        <f t="shared" si="8"/>
        <v>41.424657534246577</v>
      </c>
      <c r="C63" s="179">
        <v>5.9512527507196697E-2</v>
      </c>
      <c r="D63" s="177">
        <f>CHOOSE('PSA+res'!$CB$11,surv!$F63,surv!$G63,surv!$I63,surv!$J63,surv!$L63,surv!$M63,surv!$O63,surv!$P63,surv!$Q63,surv!$S63,surv!$T63,surv!$V63,surv!$W63)</f>
        <v>0.28895332341425761</v>
      </c>
      <c r="E63" s="179">
        <v>4.9163027791795004E-3</v>
      </c>
      <c r="F63" s="179">
        <v>7.8422339638761898E-2</v>
      </c>
      <c r="G63" s="181">
        <v>60</v>
      </c>
      <c r="H63" s="181">
        <f t="shared" si="9"/>
        <v>3.4496919917864477</v>
      </c>
      <c r="I63" s="181">
        <f>lifetable!$G$10</f>
        <v>8.5166811154424593E-4</v>
      </c>
      <c r="J63" s="181">
        <f>lifetable!$G$16</f>
        <v>9.1091491564354587E-4</v>
      </c>
      <c r="L63" s="182">
        <v>60</v>
      </c>
      <c r="M63">
        <f t="shared" si="16"/>
        <v>2.632118922228207E-4</v>
      </c>
      <c r="N63">
        <f>D63-SUM($M$30:M63)</f>
        <v>0.27762390178399005</v>
      </c>
      <c r="O63">
        <f t="shared" si="15"/>
        <v>5.0684921915279202E-5</v>
      </c>
      <c r="P63">
        <f>C63-SUM($O$25:O63)</f>
        <v>5.4971181090666517E-2</v>
      </c>
      <c r="Q63" s="182">
        <v>60</v>
      </c>
      <c r="R63">
        <f t="shared" si="13"/>
        <v>7.1436078896612305E-5</v>
      </c>
      <c r="S63">
        <f>F63-SUM($R$21:R63)</f>
        <v>7.3501364093690721E-2</v>
      </c>
      <c r="T63">
        <f t="shared" si="14"/>
        <v>4.1870583037235332E-6</v>
      </c>
      <c r="U63">
        <f>E63-SUM($T$21:T63)</f>
        <v>4.2327722761926687E-3</v>
      </c>
      <c r="V63" s="172">
        <v>60</v>
      </c>
      <c r="Z63" s="182">
        <f t="shared" si="5"/>
        <v>41.424657534246577</v>
      </c>
      <c r="AA63">
        <f t="shared" si="12"/>
        <v>7.4357822669796236E-2</v>
      </c>
      <c r="AB63">
        <f t="shared" si="6"/>
        <v>0.20553576469025148</v>
      </c>
      <c r="AC63">
        <f t="shared" si="7"/>
        <v>0.72010641263995234</v>
      </c>
    </row>
    <row r="64" spans="1:29">
      <c r="A64">
        <v>61</v>
      </c>
      <c r="B64" s="175">
        <f t="shared" si="8"/>
        <v>42.115068493150687</v>
      </c>
      <c r="C64" s="179">
        <v>5.7585917965687197E-2</v>
      </c>
      <c r="D64" s="177">
        <f>CHOOSE('PSA+res'!$CB$11,surv!$F64,surv!$G64,surv!$I64,surv!$J64,surv!$L64,surv!$M64,surv!$O64,surv!$P64,surv!$Q64,surv!$S64,surv!$T64,surv!$V64,surv!$W64)</f>
        <v>0.28479946521272298</v>
      </c>
      <c r="E64" s="179">
        <v>4.7072037078122299E-3</v>
      </c>
      <c r="F64" s="179">
        <v>7.68279232045459E-2</v>
      </c>
      <c r="G64" s="181">
        <v>61</v>
      </c>
      <c r="H64" s="181">
        <f t="shared" si="9"/>
        <v>3.5071868583162216</v>
      </c>
      <c r="I64" s="181">
        <f>lifetable!$G$10</f>
        <v>8.5166811154424593E-4</v>
      </c>
      <c r="J64" s="181">
        <f>lifetable!$G$16</f>
        <v>9.1091491564354587E-4</v>
      </c>
      <c r="L64" s="182">
        <v>61</v>
      </c>
      <c r="M64">
        <f t="shared" si="16"/>
        <v>2.5942808082957456E-4</v>
      </c>
      <c r="N64">
        <f>D64-SUM($M$30:M64)</f>
        <v>0.27321061550162584</v>
      </c>
      <c r="O64">
        <f t="shared" si="15"/>
        <v>4.9044090005378679E-5</v>
      </c>
      <c r="P64">
        <f>C64-SUM($O$25:O64)</f>
        <v>5.2995527459151634E-2</v>
      </c>
      <c r="Q64" s="182">
        <v>61</v>
      </c>
      <c r="R64">
        <f t="shared" si="13"/>
        <v>6.9983701184937746E-5</v>
      </c>
      <c r="S64">
        <f>F64-SUM($R$21:R64)</f>
        <v>7.1836963958289785E-2</v>
      </c>
      <c r="T64">
        <f t="shared" si="14"/>
        <v>4.0089752924865144E-6</v>
      </c>
      <c r="U64">
        <f>E64-SUM($T$21:T64)</f>
        <v>4.0196642295329118E-3</v>
      </c>
      <c r="V64" s="172">
        <v>61</v>
      </c>
      <c r="Z64" s="182">
        <f t="shared" si="5"/>
        <v>42.115068493150687</v>
      </c>
      <c r="AA64">
        <f t="shared" si="12"/>
        <v>7.2669164025990246E-2</v>
      </c>
      <c r="AB64">
        <f t="shared" si="6"/>
        <v>0.2027480946168177</v>
      </c>
      <c r="AC64">
        <f t="shared" si="7"/>
        <v>0.72458274135719203</v>
      </c>
    </row>
    <row r="65" spans="1:29">
      <c r="A65">
        <v>62</v>
      </c>
      <c r="B65" s="175">
        <f t="shared" si="8"/>
        <v>42.80547945205479</v>
      </c>
      <c r="C65" s="179">
        <v>5.5747656352416103E-2</v>
      </c>
      <c r="D65" s="177">
        <f>CHOOSE('PSA+res'!$CB$11,surv!$F65,surv!$G65,surv!$I65,surv!$J65,surv!$L65,surv!$M65,surv!$O65,surv!$P65,surv!$Q65,surv!$S65,surv!$T65,surv!$V65,surv!$W65)</f>
        <v>0.28076289397083204</v>
      </c>
      <c r="E65" s="179">
        <v>4.50925747216339E-3</v>
      </c>
      <c r="F65" s="179">
        <v>7.5278741708992097E-2</v>
      </c>
      <c r="G65" s="181">
        <v>62</v>
      </c>
      <c r="H65" s="181">
        <f t="shared" si="9"/>
        <v>3.5646817248459959</v>
      </c>
      <c r="I65" s="181">
        <f>lifetable!$G$10</f>
        <v>8.5166811154424593E-4</v>
      </c>
      <c r="J65" s="181">
        <f>lifetable!$G$16</f>
        <v>9.1091491564354587E-4</v>
      </c>
      <c r="L65" s="182">
        <v>62</v>
      </c>
      <c r="M65">
        <f t="shared" si="16"/>
        <v>2.5575110787727826E-4</v>
      </c>
      <c r="N65">
        <f>D65-SUM($M$30:M65)</f>
        <v>0.26891829315185761</v>
      </c>
      <c r="O65">
        <f t="shared" si="15"/>
        <v>4.7478501208679806E-5</v>
      </c>
      <c r="P65">
        <f>C65-SUM($O$25:O65)</f>
        <v>5.1109787344671864E-2</v>
      </c>
      <c r="Q65" s="182">
        <v>62</v>
      </c>
      <c r="R65">
        <f t="shared" si="13"/>
        <v>6.8572528653598809E-5</v>
      </c>
      <c r="S65">
        <f>F65-SUM($R$21:R65)</f>
        <v>7.0219209934082386E-2</v>
      </c>
      <c r="T65">
        <f t="shared" si="14"/>
        <v>3.8403907957841741E-6</v>
      </c>
      <c r="U65">
        <f>E65-SUM($T$21:T65)</f>
        <v>3.817877603088288E-3</v>
      </c>
      <c r="V65" s="172">
        <v>62</v>
      </c>
      <c r="Z65" s="182">
        <f t="shared" si="5"/>
        <v>42.80547945205479</v>
      </c>
      <c r="AA65">
        <f t="shared" si="12"/>
        <v>7.1028086946186092E-2</v>
      </c>
      <c r="AB65">
        <f t="shared" si="6"/>
        <v>0.20003636738055564</v>
      </c>
      <c r="AC65">
        <f t="shared" si="7"/>
        <v>0.72893554567325825</v>
      </c>
    </row>
    <row r="66" spans="1:29">
      <c r="A66">
        <v>63</v>
      </c>
      <c r="B66" s="175">
        <f t="shared" si="8"/>
        <v>43.495890410958907</v>
      </c>
      <c r="C66" s="179">
        <v>5.3992593479751098E-2</v>
      </c>
      <c r="D66" s="177">
        <f>CHOOSE('PSA+res'!$CB$11,surv!$F66,surv!$G66,surv!$I66,surv!$J66,surv!$L66,surv!$M66,surv!$O66,surv!$P66,surv!$Q66,surv!$S66,surv!$T66,surv!$V66,surv!$W66)</f>
        <v>0.27683885421179927</v>
      </c>
      <c r="E66" s="179">
        <v>4.3217450709789702E-3</v>
      </c>
      <c r="F66" s="179">
        <v>7.3773057957462002E-2</v>
      </c>
      <c r="G66" s="181">
        <v>63</v>
      </c>
      <c r="H66" s="181">
        <f t="shared" si="9"/>
        <v>3.6221765913757702</v>
      </c>
      <c r="I66" s="181">
        <f>lifetable!$G$10</f>
        <v>8.5166811154424593E-4</v>
      </c>
      <c r="J66" s="181">
        <f>lifetable!$G$16</f>
        <v>9.1091491564354587E-4</v>
      </c>
      <c r="L66" s="182">
        <v>63</v>
      </c>
      <c r="M66">
        <f t="shared" si="16"/>
        <v>2.5217664153119704E-4</v>
      </c>
      <c r="N66">
        <f>D66-SUM($M$30:M66)</f>
        <v>0.26474207675129363</v>
      </c>
      <c r="O66">
        <f t="shared" si="15"/>
        <v>4.5983770126275783E-5</v>
      </c>
      <c r="P66">
        <f>C66-SUM($O$25:O66)</f>
        <v>4.9308740701880585E-2</v>
      </c>
      <c r="Q66" s="182">
        <v>63</v>
      </c>
      <c r="R66">
        <f t="shared" si="13"/>
        <v>6.7200978866087925E-5</v>
      </c>
      <c r="S66">
        <f>F66-SUM($R$21:R66)</f>
        <v>6.8646325203686201E-2</v>
      </c>
      <c r="T66">
        <f t="shared" si="14"/>
        <v>3.6806924631763125E-6</v>
      </c>
      <c r="U66">
        <f>E66-SUM($T$21:T66)</f>
        <v>3.6266845094406917E-3</v>
      </c>
      <c r="V66" s="172">
        <v>63</v>
      </c>
      <c r="Z66" s="182">
        <f t="shared" si="5"/>
        <v>43.495890410958907</v>
      </c>
      <c r="AA66">
        <f t="shared" si="12"/>
        <v>6.9432767568884293E-2</v>
      </c>
      <c r="AB66">
        <f t="shared" si="6"/>
        <v>0.19739741738269134</v>
      </c>
      <c r="AC66">
        <f t="shared" si="7"/>
        <v>0.73316981504842438</v>
      </c>
    </row>
    <row r="67" spans="1:29">
      <c r="A67">
        <v>64</v>
      </c>
      <c r="B67" s="175">
        <f t="shared" si="8"/>
        <v>44.186301369863017</v>
      </c>
      <c r="C67" s="179">
        <v>5.2315938683075401E-2</v>
      </c>
      <c r="D67" s="177">
        <f>CHOOSE('PSA+res'!$CB$11,surv!$F67,surv!$G67,surv!$I67,surv!$J67,surv!$L67,surv!$M67,surv!$O67,surv!$P67,surv!$Q67,surv!$S67,surv!$T67,surv!$V67,surv!$W67)</f>
        <v>0.27302283359893254</v>
      </c>
      <c r="E67" s="179">
        <v>4.1440019726703102E-3</v>
      </c>
      <c r="F67" s="179">
        <v>7.2309221424504896E-2</v>
      </c>
      <c r="G67" s="181">
        <v>64</v>
      </c>
      <c r="H67" s="181">
        <f t="shared" si="9"/>
        <v>3.6796714579055441</v>
      </c>
      <c r="I67" s="181">
        <f>lifetable!$G$10</f>
        <v>8.5166811154424593E-4</v>
      </c>
      <c r="J67" s="181">
        <f>lifetable!$G$16</f>
        <v>9.1091491564354587E-4</v>
      </c>
      <c r="L67" s="182">
        <v>64</v>
      </c>
      <c r="M67">
        <f t="shared" si="16"/>
        <v>2.4870057143653348E-4</v>
      </c>
      <c r="N67">
        <f>D67-SUM($M$30:M67)</f>
        <v>0.2606773555669904</v>
      </c>
      <c r="O67">
        <f t="shared" si="15"/>
        <v>4.4555816701879393E-5</v>
      </c>
      <c r="P67">
        <f>C67-SUM($O$25:O67)</f>
        <v>4.7587530088503006E-2</v>
      </c>
      <c r="Q67" s="182">
        <v>64</v>
      </c>
      <c r="R67">
        <f t="shared" si="13"/>
        <v>6.5867548334153363E-5</v>
      </c>
      <c r="S67">
        <f>F67-SUM($R$21:R67)</f>
        <v>6.7116621122394943E-2</v>
      </c>
      <c r="T67">
        <f t="shared" si="14"/>
        <v>3.529314334299753E-6</v>
      </c>
      <c r="U67">
        <f>E67-SUM($T$21:T67)</f>
        <v>3.4454120967977318E-3</v>
      </c>
      <c r="V67" s="172">
        <v>64</v>
      </c>
      <c r="Z67" s="182">
        <f t="shared" si="5"/>
        <v>44.186301369863017</v>
      </c>
      <c r="AA67">
        <f t="shared" si="12"/>
        <v>6.7881473163040579E-2</v>
      </c>
      <c r="AB67">
        <f t="shared" si="6"/>
        <v>0.19482824299610146</v>
      </c>
      <c r="AC67">
        <f t="shared" si="7"/>
        <v>0.73729028384085793</v>
      </c>
    </row>
    <row r="68" spans="1:29">
      <c r="A68">
        <v>65</v>
      </c>
      <c r="B68" s="175">
        <f t="shared" si="8"/>
        <v>44.87671232876712</v>
      </c>
      <c r="C68" s="179">
        <v>5.0713231207298697E-2</v>
      </c>
      <c r="D68" s="177">
        <f>CHOOSE('PSA+res'!$CB$11,surv!$F68,surv!$G68,surv!$I68,surv!$J68,surv!$L68,surv!$M68,surv!$O68,surv!$P68,surv!$Q68,surv!$S68,surv!$T68,surv!$V68,surv!$W68)</f>
        <v>0.26931054845602576</v>
      </c>
      <c r="E68" s="179">
        <v>3.97541337149238E-3</v>
      </c>
      <c r="F68" s="179">
        <v>7.0885662860773496E-2</v>
      </c>
      <c r="G68" s="181">
        <v>65</v>
      </c>
      <c r="H68" s="181">
        <f t="shared" si="9"/>
        <v>3.7371663244353184</v>
      </c>
      <c r="I68" s="181">
        <f>lifetable!$G$10</f>
        <v>8.5166811154424593E-4</v>
      </c>
      <c r="J68" s="181">
        <f>lifetable!$G$16</f>
        <v>9.1091491564354587E-4</v>
      </c>
      <c r="L68" s="182">
        <v>65</v>
      </c>
      <c r="M68">
        <f t="shared" si="16"/>
        <v>2.453189955287378E-4</v>
      </c>
      <c r="N68">
        <f>D68-SUM($M$30:M68)</f>
        <v>0.25671975142855485</v>
      </c>
      <c r="O68">
        <f t="shared" si="15"/>
        <v>4.3190841852626799E-5</v>
      </c>
      <c r="P68">
        <f>C68-SUM($O$25:O68)</f>
        <v>4.5941631770873674E-2</v>
      </c>
      <c r="Q68" s="182">
        <v>65</v>
      </c>
      <c r="R68">
        <f t="shared" si="13"/>
        <v>6.4570807605158326E-5</v>
      </c>
      <c r="S68">
        <f>F68-SUM($R$21:R68)</f>
        <v>6.5628491751058393E-2</v>
      </c>
      <c r="T68">
        <f t="shared" si="14"/>
        <v>3.3857327987066591E-6</v>
      </c>
      <c r="U68">
        <f>E68-SUM($T$21:T68)</f>
        <v>3.2734377628210951E-3</v>
      </c>
      <c r="V68" s="172">
        <v>65</v>
      </c>
      <c r="Z68" s="182">
        <f t="shared" ref="Z68:Z131" si="17">B68</f>
        <v>44.87671232876712</v>
      </c>
      <c r="AA68">
        <f t="shared" si="12"/>
        <v>6.6372556436726668E-2</v>
      </c>
      <c r="AB68">
        <f t="shared" ref="AB68:AB131" si="18">((N68-S68)+(N67-S67))/2</f>
        <v>0.19232599706104597</v>
      </c>
      <c r="AC68">
        <f t="shared" ref="AC68:AC131" si="19">1-(N67+N68)/2</f>
        <v>0.7413014465022274</v>
      </c>
    </row>
    <row r="69" spans="1:29">
      <c r="A69">
        <v>66</v>
      </c>
      <c r="B69" s="175">
        <f t="shared" ref="B69:B132" si="20">A69*21/365*12</f>
        <v>45.567123287671237</v>
      </c>
      <c r="C69" s="179">
        <v>4.9180314130407098E-2</v>
      </c>
      <c r="D69" s="177">
        <f>CHOOSE('PSA+res'!$CB$11,surv!$F69,surv!$G69,surv!$I69,surv!$J69,surv!$L69,surv!$M69,surv!$O69,surv!$P69,surv!$Q69,surv!$S69,surv!$T69,surv!$V69,surv!$W69)</f>
        <v>0.26569793022652288</v>
      </c>
      <c r="E69" s="179">
        <v>3.8154099104647202E-3</v>
      </c>
      <c r="F69" s="179">
        <v>6.9500889304253896E-2</v>
      </c>
      <c r="G69" s="181">
        <v>66</v>
      </c>
      <c r="H69" s="181">
        <f t="shared" ref="H69:H132" si="21">A69*21/365.25</f>
        <v>3.7946611909650922</v>
      </c>
      <c r="I69" s="181">
        <f>lifetable!$G$10</f>
        <v>8.5166811154424593E-4</v>
      </c>
      <c r="J69" s="181">
        <f>lifetable!$G$16</f>
        <v>9.1091491564354587E-4</v>
      </c>
      <c r="L69" s="182">
        <v>66</v>
      </c>
      <c r="M69">
        <f t="shared" si="16"/>
        <v>2.4202820769895784E-4</v>
      </c>
      <c r="N69">
        <f>D69-SUM($M$30:M69)</f>
        <v>0.25286510499135301</v>
      </c>
      <c r="O69">
        <f t="shared" si="15"/>
        <v>4.1885305260596609E-5</v>
      </c>
      <c r="P69">
        <f>C69-SUM($O$25:O69)</f>
        <v>4.4366829388721475E-2</v>
      </c>
      <c r="Q69" s="182">
        <v>66</v>
      </c>
      <c r="R69">
        <f t="shared" si="13"/>
        <v>6.3309396717735851E-5</v>
      </c>
      <c r="S69">
        <f>F69-SUM($R$21:R69)</f>
        <v>6.4180408797821054E-2</v>
      </c>
      <c r="T69">
        <f t="shared" si="14"/>
        <v>3.2494629532126889E-6</v>
      </c>
      <c r="U69">
        <f>E69-SUM($T$21:T69)</f>
        <v>3.1101848388402228E-3</v>
      </c>
      <c r="V69" s="172">
        <v>66</v>
      </c>
      <c r="Z69" s="182">
        <f t="shared" si="17"/>
        <v>45.567123287671237</v>
      </c>
      <c r="AA69">
        <f t="shared" ref="AA69:AA132" si="22">(S68+S69)/2</f>
        <v>6.4904450274439723E-2</v>
      </c>
      <c r="AB69">
        <f t="shared" si="18"/>
        <v>0.18988797793551421</v>
      </c>
      <c r="AC69">
        <f t="shared" si="19"/>
        <v>0.74520757179004604</v>
      </c>
    </row>
    <row r="70" spans="1:29">
      <c r="A70">
        <v>67</v>
      </c>
      <c r="B70" s="175">
        <f t="shared" si="20"/>
        <v>46.257534246575347</v>
      </c>
      <c r="C70" s="179">
        <v>4.7713310580784998E-2</v>
      </c>
      <c r="D70" s="177">
        <f>CHOOSE('PSA+res'!$CB$11,surv!$F70,surv!$G70,surv!$I70,surv!$J70,surv!$L70,surv!$M70,surv!$O70,surv!$P70,surv!$Q70,surv!$S70,surv!$T70,surv!$V70,surv!$W70)</f>
        <v>0.26218111281090117</v>
      </c>
      <c r="E70" s="179">
        <v>3.6634638198814202E-3</v>
      </c>
      <c r="F70" s="179">
        <v>6.8153479460062505E-2</v>
      </c>
      <c r="G70" s="181">
        <v>67</v>
      </c>
      <c r="H70" s="181">
        <f t="shared" si="21"/>
        <v>3.8521560574948666</v>
      </c>
      <c r="I70" s="181">
        <f>lifetable!$G$10</f>
        <v>8.5166811154424593E-4</v>
      </c>
      <c r="J70" s="181">
        <f>lifetable!$G$16</f>
        <v>9.1091491564354587E-4</v>
      </c>
      <c r="L70" s="182">
        <v>67</v>
      </c>
      <c r="M70">
        <f t="shared" si="16"/>
        <v>2.3882468625947302E-4</v>
      </c>
      <c r="N70">
        <f>D70-SUM($M$30:M70)</f>
        <v>0.24910946288947186</v>
      </c>
      <c r="O70">
        <f t="shared" si="15"/>
        <v>4.0635905117861249E-5</v>
      </c>
      <c r="P70">
        <f>C70-SUM($O$25:O70)</f>
        <v>4.2859189933981516E-2</v>
      </c>
      <c r="Q70" s="182">
        <v>67</v>
      </c>
      <c r="R70">
        <f t="shared" si="13"/>
        <v>6.208202099317697E-5</v>
      </c>
      <c r="S70">
        <f>F70-SUM($R$21:R70)</f>
        <v>6.2770916932636478E-2</v>
      </c>
      <c r="T70">
        <f t="shared" si="14"/>
        <v>3.1200553131890785E-6</v>
      </c>
      <c r="U70">
        <f>E70-SUM($T$21:T70)</f>
        <v>2.9551186929437337E-3</v>
      </c>
      <c r="V70" s="172">
        <v>67</v>
      </c>
      <c r="Z70" s="182">
        <f t="shared" si="17"/>
        <v>46.257534246575347</v>
      </c>
      <c r="AA70">
        <f t="shared" si="22"/>
        <v>6.3475662865228766E-2</v>
      </c>
      <c r="AB70">
        <f t="shared" si="18"/>
        <v>0.18751162107518365</v>
      </c>
      <c r="AC70">
        <f t="shared" si="19"/>
        <v>0.74901271605958764</v>
      </c>
    </row>
    <row r="71" spans="1:29">
      <c r="A71">
        <v>68</v>
      </c>
      <c r="B71" s="175">
        <f t="shared" si="20"/>
        <v>46.947945205479449</v>
      </c>
      <c r="C71" s="179">
        <v>4.6308602029581702E-2</v>
      </c>
      <c r="D71" s="177">
        <f>CHOOSE('PSA+res'!$CB$11,surv!$F71,surv!$G71,surv!$I71,surv!$J71,surv!$L71,surv!$M71,surv!$O71,surv!$P71,surv!$Q71,surv!$S71,surv!$T71,surv!$V71,surv!$W71)</f>
        <v>0.2587564207247855</v>
      </c>
      <c r="E71" s="179">
        <v>3.51908542642889E-3</v>
      </c>
      <c r="F71" s="179">
        <v>6.6842079417160402E-2</v>
      </c>
      <c r="G71" s="181">
        <v>68</v>
      </c>
      <c r="H71" s="181">
        <f t="shared" si="21"/>
        <v>3.9096509240246409</v>
      </c>
      <c r="I71" s="181">
        <f>lifetable!$G$10</f>
        <v>8.5166811154424593E-4</v>
      </c>
      <c r="J71" s="181">
        <f>lifetable!$G$16</f>
        <v>9.1091491564354587E-4</v>
      </c>
      <c r="L71" s="182">
        <v>68</v>
      </c>
      <c r="M71">
        <f t="shared" si="16"/>
        <v>2.3570508315674384E-4</v>
      </c>
      <c r="N71">
        <f>D71-SUM($M$30:M71)</f>
        <v>0.24544906572019942</v>
      </c>
      <c r="O71">
        <f t="shared" si="15"/>
        <v>3.943955963878788E-5</v>
      </c>
      <c r="P71">
        <f>C71-SUM($O$25:O71)</f>
        <v>4.1415041823139431E-2</v>
      </c>
      <c r="Q71" s="182">
        <v>68</v>
      </c>
      <c r="R71">
        <f t="shared" si="13"/>
        <v>6.0887447133721862E-5</v>
      </c>
      <c r="S71">
        <f>F71-SUM($R$21:R71)</f>
        <v>6.1398629442600661E-2</v>
      </c>
      <c r="T71">
        <f t="shared" si="14"/>
        <v>2.9970928394895703E-6</v>
      </c>
      <c r="U71">
        <f>E71-SUM($T$21:T71)</f>
        <v>2.8077432066517137E-3</v>
      </c>
      <c r="V71" s="172">
        <v>68</v>
      </c>
      <c r="Z71" s="182">
        <f t="shared" si="17"/>
        <v>46.947945205479449</v>
      </c>
      <c r="AA71">
        <f t="shared" si="22"/>
        <v>6.2084773187618569E-2</v>
      </c>
      <c r="AB71">
        <f t="shared" si="18"/>
        <v>0.18519449111721709</v>
      </c>
      <c r="AC71">
        <f t="shared" si="19"/>
        <v>0.7527207356951644</v>
      </c>
    </row>
    <row r="72" spans="1:29">
      <c r="A72">
        <v>69</v>
      </c>
      <c r="B72" s="175">
        <f t="shared" si="20"/>
        <v>47.638356164383559</v>
      </c>
      <c r="C72" s="179">
        <v>4.4962808461423101E-2</v>
      </c>
      <c r="D72" s="177">
        <f>CHOOSE('PSA+res'!$CB$11,surv!$F72,surv!$G72,surv!$I72,surv!$J72,surv!$L72,surv!$M72,surv!$O72,surv!$P72,surv!$Q72,surv!$S72,surv!$T72,surv!$V72,surv!$W72)</f>
        <v>0.25542035802344237</v>
      </c>
      <c r="E72" s="179">
        <v>3.3818199932917101E-3</v>
      </c>
      <c r="F72" s="179">
        <v>6.55653986730209E-2</v>
      </c>
      <c r="G72" s="181">
        <v>69</v>
      </c>
      <c r="H72" s="181">
        <f t="shared" si="21"/>
        <v>3.9671457905544147</v>
      </c>
      <c r="I72" s="181">
        <f>lifetable!$G$10</f>
        <v>8.5166811154424593E-4</v>
      </c>
      <c r="J72" s="181">
        <f>lifetable!$G$16</f>
        <v>9.1091491564354587E-4</v>
      </c>
      <c r="L72" s="182">
        <v>69</v>
      </c>
      <c r="M72">
        <f t="shared" si="16"/>
        <v>2.3266621388256828E-4</v>
      </c>
      <c r="N72">
        <f>D72-SUM($M$30:M72)</f>
        <v>0.24188033680497373</v>
      </c>
      <c r="O72">
        <f t="shared" si="15"/>
        <v>3.8293390172065854E-5</v>
      </c>
      <c r="P72">
        <f>C72-SUM($O$25:O72)</f>
        <v>4.0030954864808767E-2</v>
      </c>
      <c r="Q72" s="182">
        <v>69</v>
      </c>
      <c r="R72">
        <f t="shared" si="13"/>
        <v>5.972449960137029E-5</v>
      </c>
      <c r="S72">
        <f>F72-SUM($R$21:R72)</f>
        <v>6.0062224198859787E-2</v>
      </c>
      <c r="T72">
        <f t="shared" si="14"/>
        <v>2.8801882472693254E-6</v>
      </c>
      <c r="U72">
        <f>E72-SUM($T$21:T72)</f>
        <v>2.6675975852672646E-3</v>
      </c>
      <c r="V72" s="172">
        <v>69</v>
      </c>
      <c r="Z72" s="182">
        <f t="shared" si="17"/>
        <v>47.638356164383559</v>
      </c>
      <c r="AA72">
        <f t="shared" si="22"/>
        <v>6.0730426820730224E-2</v>
      </c>
      <c r="AB72">
        <f t="shared" si="18"/>
        <v>0.18293427444185634</v>
      </c>
      <c r="AC72">
        <f t="shared" si="19"/>
        <v>0.75633529873741345</v>
      </c>
    </row>
    <row r="73" spans="1:29">
      <c r="A73">
        <v>70</v>
      </c>
      <c r="B73" s="175">
        <f t="shared" si="20"/>
        <v>48.328767123287676</v>
      </c>
      <c r="C73" s="179">
        <v>4.3672770246524099E-2</v>
      </c>
      <c r="D73" s="177">
        <f>CHOOSE('PSA+res'!$CB$11,surv!$F73,surv!$G73,surv!$I73,surv!$J73,surv!$L73,surv!$M73,surv!$O73,surv!$P73,surv!$Q73,surv!$S73,surv!$T73,surv!$V73,surv!$W73)</f>
        <v>0.2521695979414299</v>
      </c>
      <c r="E73" s="179">
        <v>3.2512448562900102E-3</v>
      </c>
      <c r="F73" s="179">
        <v>6.4322206440502794E-2</v>
      </c>
      <c r="G73" s="181">
        <v>70</v>
      </c>
      <c r="H73" s="181">
        <f t="shared" si="21"/>
        <v>4.0246406570841886</v>
      </c>
      <c r="I73" s="181">
        <f>lifetable!$H$10</f>
        <v>9.1091491564354587E-4</v>
      </c>
      <c r="J73" s="181">
        <f>lifetable!$H$16</f>
        <v>9.7565794234177883E-4</v>
      </c>
      <c r="L73" s="182">
        <v>70</v>
      </c>
      <c r="M73">
        <f t="shared" si="16"/>
        <v>2.4603127104868915E-4</v>
      </c>
      <c r="N73">
        <f>D73-SUM($M$30:M73)</f>
        <v>0.23838354545191257</v>
      </c>
      <c r="O73">
        <f t="shared" si="15"/>
        <v>3.9782177825032463E-5</v>
      </c>
      <c r="P73">
        <f>C73-SUM($O$25:O73)</f>
        <v>3.8701134472084731E-2</v>
      </c>
      <c r="Q73" s="182">
        <v>70</v>
      </c>
      <c r="R73">
        <f t="shared" si="13"/>
        <v>6.2756471582624073E-5</v>
      </c>
      <c r="S73">
        <f>F73-SUM($R$21:R73)</f>
        <v>5.8756275494759057E-2</v>
      </c>
      <c r="T73">
        <f t="shared" si="14"/>
        <v>2.9616074340039271E-6</v>
      </c>
      <c r="U73">
        <f>E73-SUM($T$21:T73)</f>
        <v>2.5340608408315609E-3</v>
      </c>
      <c r="V73" s="172">
        <v>70</v>
      </c>
      <c r="Z73" s="182">
        <f t="shared" si="17"/>
        <v>48.328767123287676</v>
      </c>
      <c r="AA73">
        <f t="shared" si="22"/>
        <v>5.9409249846809425E-2</v>
      </c>
      <c r="AB73">
        <f t="shared" si="18"/>
        <v>0.18072269128163371</v>
      </c>
      <c r="AC73">
        <f t="shared" si="19"/>
        <v>0.75986805887155684</v>
      </c>
    </row>
    <row r="74" spans="1:29">
      <c r="A74">
        <v>71</v>
      </c>
      <c r="B74" s="175">
        <f t="shared" si="20"/>
        <v>49.019178082191786</v>
      </c>
      <c r="C74" s="179">
        <v>4.2435531554980102E-2</v>
      </c>
      <c r="D74" s="177">
        <f>CHOOSE('PSA+res'!$CB$11,surv!$F74,surv!$G74,surv!$I74,surv!$J74,surv!$L74,surv!$M74,surv!$O74,surv!$P74,surv!$Q74,surv!$S74,surv!$T74,surv!$V74,surv!$W74)</f>
        <v>0.24900097319928316</v>
      </c>
      <c r="E74" s="179">
        <v>3.1269668251575999E-3</v>
      </c>
      <c r="F74" s="179">
        <v>6.3111328213339493E-2</v>
      </c>
      <c r="G74" s="181">
        <v>71</v>
      </c>
      <c r="H74" s="181">
        <f t="shared" si="21"/>
        <v>4.0821355236139629</v>
      </c>
      <c r="I74" s="181">
        <f>lifetable!$H$10</f>
        <v>9.1091491564354587E-4</v>
      </c>
      <c r="J74" s="181">
        <f>lifetable!$H$16</f>
        <v>9.7565794234177883E-4</v>
      </c>
      <c r="L74" s="182">
        <v>71</v>
      </c>
      <c r="M74">
        <f t="shared" si="16"/>
        <v>2.4293977715271302E-4</v>
      </c>
      <c r="N74">
        <f>D74-SUM($M$30:M74)</f>
        <v>0.23497198093261312</v>
      </c>
      <c r="O74">
        <f t="shared" si="15"/>
        <v>3.8655158646693732E-5</v>
      </c>
      <c r="P74">
        <f>C74-SUM($O$25:O74)</f>
        <v>3.7425240621894042E-2</v>
      </c>
      <c r="Q74" s="182">
        <v>71</v>
      </c>
      <c r="R74">
        <f t="shared" si="13"/>
        <v>6.1575068623083459E-5</v>
      </c>
      <c r="S74">
        <f>F74-SUM($R$21:R74)</f>
        <v>5.7483822198972676E-2</v>
      </c>
      <c r="T74">
        <f t="shared" si="14"/>
        <v>2.8484007217586015E-6</v>
      </c>
      <c r="U74">
        <f>E74-SUM($T$21:T74)</f>
        <v>2.4069344089773918E-3</v>
      </c>
      <c r="V74" s="172">
        <v>71</v>
      </c>
      <c r="Z74" s="182">
        <f t="shared" si="17"/>
        <v>49.019178082191786</v>
      </c>
      <c r="AA74">
        <f t="shared" si="22"/>
        <v>5.8120048846865863E-2</v>
      </c>
      <c r="AB74">
        <f t="shared" si="18"/>
        <v>0.17855771434539697</v>
      </c>
      <c r="AC74">
        <f t="shared" si="19"/>
        <v>0.76332223680773714</v>
      </c>
    </row>
    <row r="75" spans="1:29">
      <c r="A75">
        <v>72</v>
      </c>
      <c r="B75" s="175">
        <f t="shared" si="20"/>
        <v>49.709589041095889</v>
      </c>
      <c r="C75" s="179">
        <v>4.1248325169892998E-2</v>
      </c>
      <c r="D75" s="177">
        <f>CHOOSE('PSA+res'!$CB$11,surv!$F75,surv!$G75,surv!$I75,surv!$J75,surv!$L75,surv!$M75,surv!$O75,surv!$P75,surv!$Q75,surv!$S75,surv!$T75,surv!$V75,surv!$W75)</f>
        <v>0.24591146693210814</v>
      </c>
      <c r="E75" s="179">
        <v>3.0086198226195E-3</v>
      </c>
      <c r="F75" s="179">
        <v>6.1931642569213602E-2</v>
      </c>
      <c r="G75" s="181">
        <v>72</v>
      </c>
      <c r="H75" s="181">
        <f t="shared" si="21"/>
        <v>4.1396303901437372</v>
      </c>
      <c r="I75" s="181">
        <f>lifetable!$H$10</f>
        <v>9.1091491564354587E-4</v>
      </c>
      <c r="J75" s="181">
        <f>lifetable!$H$16</f>
        <v>9.7565794234177883E-4</v>
      </c>
      <c r="L75" s="182">
        <v>72</v>
      </c>
      <c r="M75">
        <f t="shared" si="16"/>
        <v>2.3992547582522901E-4</v>
      </c>
      <c r="N75">
        <f>D75-SUM($M$30:M75)</f>
        <v>0.23164254918961286</v>
      </c>
      <c r="O75">
        <f t="shared" si="15"/>
        <v>3.7573714642570633E-5</v>
      </c>
      <c r="P75">
        <f>C75-SUM($O$25:O75)</f>
        <v>3.6200460522164364E-2</v>
      </c>
      <c r="Q75" s="182">
        <v>72</v>
      </c>
      <c r="R75">
        <f t="shared" si="13"/>
        <v>6.0424098954925461E-5</v>
      </c>
      <c r="S75">
        <f>F75-SUM($R$21:R75)</f>
        <v>5.6243712455891853E-2</v>
      </c>
      <c r="T75">
        <f t="shared" si="14"/>
        <v>2.7405966719249417E-6</v>
      </c>
      <c r="U75">
        <f>E75-SUM($T$21:T75)</f>
        <v>2.2858468097673671E-3</v>
      </c>
      <c r="V75" s="172">
        <v>72</v>
      </c>
      <c r="Z75" s="182">
        <f t="shared" si="17"/>
        <v>49.709589041095889</v>
      </c>
      <c r="AA75">
        <f t="shared" si="22"/>
        <v>5.6863767327432264E-2</v>
      </c>
      <c r="AB75">
        <f t="shared" si="18"/>
        <v>0.17644349773368073</v>
      </c>
      <c r="AC75">
        <f t="shared" si="19"/>
        <v>0.76669273493888701</v>
      </c>
    </row>
    <row r="76" spans="1:29">
      <c r="A76">
        <v>73</v>
      </c>
      <c r="B76" s="175">
        <f t="shared" si="20"/>
        <v>50.400000000000006</v>
      </c>
      <c r="C76" s="179">
        <v>4.01085585702287E-2</v>
      </c>
      <c r="D76" s="177">
        <f>CHOOSE('PSA+res'!$CB$11,surv!$F76,surv!$G76,surv!$I76,surv!$J76,surv!$L76,surv!$M76,surv!$O76,surv!$P76,surv!$Q76,surv!$S76,surv!$T76,surv!$V76,surv!$W76)</f>
        <v>0.24289820419787034</v>
      </c>
      <c r="E76" s="179">
        <v>2.8958627370321401E-3</v>
      </c>
      <c r="F76" s="179">
        <v>6.0782078191041998E-2</v>
      </c>
      <c r="G76" s="181">
        <v>73</v>
      </c>
      <c r="H76" s="181">
        <f t="shared" si="21"/>
        <v>4.1971252566735116</v>
      </c>
      <c r="I76" s="181">
        <f>lifetable!$H$10</f>
        <v>9.1091491564354587E-4</v>
      </c>
      <c r="J76" s="181">
        <f>lifetable!$H$16</f>
        <v>9.7565794234177883E-4</v>
      </c>
      <c r="L76" s="182">
        <v>73</v>
      </c>
      <c r="M76">
        <f t="shared" si="16"/>
        <v>2.3698556210620739E-4</v>
      </c>
      <c r="N76">
        <f>D76-SUM($M$30:M76)</f>
        <v>0.22839230089326887</v>
      </c>
      <c r="O76">
        <f t="shared" si="15"/>
        <v>3.6535484246584097E-5</v>
      </c>
      <c r="P76">
        <f>C76-SUM($O$25:O76)</f>
        <v>3.5024158438253482E-2</v>
      </c>
      <c r="Q76" s="182">
        <v>73</v>
      </c>
      <c r="R76">
        <f t="shared" si="13"/>
        <v>5.9302517339129146E-5</v>
      </c>
      <c r="S76">
        <f>F76-SUM($R$21:R76)</f>
        <v>5.5034845560381122E-2</v>
      </c>
      <c r="T76">
        <f t="shared" si="14"/>
        <v>2.6378845608189196E-6</v>
      </c>
      <c r="U76">
        <f>E76-SUM($T$21:T76)</f>
        <v>2.1704518396191883E-3</v>
      </c>
      <c r="V76" s="172">
        <v>73</v>
      </c>
      <c r="Z76" s="182">
        <f t="shared" si="17"/>
        <v>50.400000000000006</v>
      </c>
      <c r="AA76">
        <f t="shared" si="22"/>
        <v>5.5639279008136491E-2</v>
      </c>
      <c r="AB76">
        <f t="shared" si="18"/>
        <v>0.17437814603330437</v>
      </c>
      <c r="AC76">
        <f t="shared" si="19"/>
        <v>0.76998257495855915</v>
      </c>
    </row>
    <row r="77" spans="1:29">
      <c r="A77">
        <v>74</v>
      </c>
      <c r="B77" s="175">
        <f t="shared" si="20"/>
        <v>51.090410958904101</v>
      </c>
      <c r="C77" s="179">
        <v>3.9013801167059797E-2</v>
      </c>
      <c r="D77" s="177">
        <f>CHOOSE('PSA+res'!$CB$11,surv!$F77,surv!$G77,surv!$I77,surv!$J77,surv!$L77,surv!$M77,surv!$O77,surv!$P77,surv!$Q77,surv!$S77,surv!$T77,surv!$V77,surv!$W77)</f>
        <v>0.23995844402592487</v>
      </c>
      <c r="E77" s="179">
        <v>2.78837746706971E-3</v>
      </c>
      <c r="F77" s="179">
        <v>5.9661611089119403E-2</v>
      </c>
      <c r="G77" s="181">
        <v>74</v>
      </c>
      <c r="H77" s="181">
        <f t="shared" si="21"/>
        <v>4.2546201232032859</v>
      </c>
      <c r="I77" s="181">
        <f>lifetable!$H$10</f>
        <v>9.1091491564354587E-4</v>
      </c>
      <c r="J77" s="181">
        <f>lifetable!$H$16</f>
        <v>9.7565794234177883E-4</v>
      </c>
      <c r="L77" s="182">
        <v>74</v>
      </c>
      <c r="M77">
        <f t="shared" si="16"/>
        <v>2.3411736174586877E-4</v>
      </c>
      <c r="N77">
        <f>D77-SUM($M$30:M77)</f>
        <v>0.22521842335957754</v>
      </c>
      <c r="O77">
        <f t="shared" si="15"/>
        <v>3.5538253399026349E-5</v>
      </c>
      <c r="P77">
        <f>C77-SUM($O$25:O77)</f>
        <v>3.3893862781685553E-2</v>
      </c>
      <c r="Q77" s="182">
        <v>74</v>
      </c>
      <c r="R77">
        <f t="shared" si="13"/>
        <v>5.8209324712005688E-5</v>
      </c>
      <c r="S77">
        <f>F77-SUM($R$21:R77)</f>
        <v>5.3856169133746523E-2</v>
      </c>
      <c r="T77">
        <f t="shared" si="14"/>
        <v>2.5399746251981689E-6</v>
      </c>
      <c r="U77">
        <f>E77-SUM($T$21:T77)</f>
        <v>2.0604265950315602E-3</v>
      </c>
      <c r="V77" s="172">
        <v>74</v>
      </c>
      <c r="Z77" s="182">
        <f t="shared" si="17"/>
        <v>51.090410958904101</v>
      </c>
      <c r="AA77">
        <f t="shared" si="22"/>
        <v>5.4445507347063826E-2</v>
      </c>
      <c r="AB77">
        <f t="shared" si="18"/>
        <v>0.17235985477935939</v>
      </c>
      <c r="AC77">
        <f t="shared" si="19"/>
        <v>0.77319463787357678</v>
      </c>
    </row>
    <row r="78" spans="1:29">
      <c r="A78">
        <v>75</v>
      </c>
      <c r="B78" s="175">
        <f t="shared" si="20"/>
        <v>51.780821917808218</v>
      </c>
      <c r="C78" s="179">
        <v>3.7961772588293703E-2</v>
      </c>
      <c r="D78" s="177">
        <f>CHOOSE('PSA+res'!$CB$11,surv!$F78,surv!$G78,surv!$I78,surv!$J78,surv!$L78,surv!$M78,surv!$O78,surv!$P78,surv!$Q78,surv!$S78,surv!$T78,surv!$V78,surv!$W78)</f>
        <v>0.23708957196899202</v>
      </c>
      <c r="E78" s="179">
        <v>2.6858671393275601E-3</v>
      </c>
      <c r="F78" s="179">
        <v>5.8569262008211199E-2</v>
      </c>
      <c r="G78" s="181">
        <v>75</v>
      </c>
      <c r="H78" s="181">
        <f t="shared" si="21"/>
        <v>4.3121149897330593</v>
      </c>
      <c r="I78" s="181">
        <f>lifetable!$H$10</f>
        <v>9.1091491564354587E-4</v>
      </c>
      <c r="J78" s="181">
        <f>lifetable!$H$16</f>
        <v>9.7565794234177883E-4</v>
      </c>
      <c r="L78" s="182">
        <v>75</v>
      </c>
      <c r="M78">
        <f t="shared" si="16"/>
        <v>2.3131832393795984E-4</v>
      </c>
      <c r="N78">
        <f>D78-SUM($M$30:M78)</f>
        <v>0.22211823297870673</v>
      </c>
      <c r="O78">
        <f t="shared" si="15"/>
        <v>3.4579944874945032E-5</v>
      </c>
      <c r="P78">
        <f>C78-SUM($O$25:O78)</f>
        <v>3.2807254258044517E-2</v>
      </c>
      <c r="Q78" s="182">
        <v>75</v>
      </c>
      <c r="R78">
        <f t="shared" si="13"/>
        <v>5.7143565655407861E-5</v>
      </c>
      <c r="S78">
        <f>F78-SUM($R$21:R78)</f>
        <v>5.2706676487182913E-2</v>
      </c>
      <c r="T78">
        <f t="shared" si="14"/>
        <v>2.4465964386503362E-6</v>
      </c>
      <c r="U78">
        <f>E78-SUM($T$21:T78)</f>
        <v>1.95546967085076E-3</v>
      </c>
      <c r="V78" s="172">
        <v>75</v>
      </c>
      <c r="Z78" s="182">
        <f t="shared" si="17"/>
        <v>51.780821917808218</v>
      </c>
      <c r="AA78">
        <f t="shared" si="22"/>
        <v>5.3281422810464718E-2</v>
      </c>
      <c r="AB78">
        <f t="shared" si="18"/>
        <v>0.1703869053586774</v>
      </c>
      <c r="AC78">
        <f t="shared" si="19"/>
        <v>0.77633167183085794</v>
      </c>
    </row>
    <row r="79" spans="1:29">
      <c r="A79">
        <v>76</v>
      </c>
      <c r="B79" s="175">
        <f t="shared" si="20"/>
        <v>52.471232876712335</v>
      </c>
      <c r="C79" s="179">
        <v>3.6950331917240502E-2</v>
      </c>
      <c r="D79" s="177">
        <f>CHOOSE('PSA+res'!$CB$11,surv!$F79,surv!$G79,surv!$I79,surv!$J79,surv!$L79,surv!$M79,surv!$O79,surv!$P79,surv!$Q79,surv!$S79,surv!$T79,surv!$V79,surv!$W79)</f>
        <v>0.23428909312426685</v>
      </c>
      <c r="E79" s="179">
        <v>2.5880544818112899E-3</v>
      </c>
      <c r="F79" s="179">
        <v>5.7504094005348699E-2</v>
      </c>
      <c r="G79" s="181">
        <v>76</v>
      </c>
      <c r="H79" s="181">
        <f t="shared" si="21"/>
        <v>4.3696098562628336</v>
      </c>
      <c r="I79" s="181">
        <f>lifetable!$H$10</f>
        <v>9.1091491564354587E-4</v>
      </c>
      <c r="J79" s="181">
        <f>lifetable!$H$16</f>
        <v>9.7565794234177883E-4</v>
      </c>
      <c r="L79" s="182">
        <v>76</v>
      </c>
      <c r="M79">
        <f t="shared" si="16"/>
        <v>2.285860145107436E-4</v>
      </c>
      <c r="N79">
        <f>D79-SUM($M$30:M79)</f>
        <v>0.2190891681194708</v>
      </c>
      <c r="O79">
        <f t="shared" si="15"/>
        <v>3.3658608481394152E-5</v>
      </c>
      <c r="P79">
        <f>C79-SUM($O$25:O79)</f>
        <v>3.176215497850992E-2</v>
      </c>
      <c r="Q79" s="182">
        <v>76</v>
      </c>
      <c r="R79">
        <f t="shared" si="13"/>
        <v>5.6104326033486731E-5</v>
      </c>
      <c r="S79">
        <f>F79-SUM($R$21:R79)</f>
        <v>5.1585404158286927E-2</v>
      </c>
      <c r="T79">
        <f t="shared" si="14"/>
        <v>2.3574974299800321E-6</v>
      </c>
      <c r="U79">
        <f>E79-SUM($T$21:T79)</f>
        <v>1.8552995159045096E-3</v>
      </c>
      <c r="V79" s="172">
        <v>76</v>
      </c>
      <c r="Z79" s="182">
        <f t="shared" si="17"/>
        <v>52.471232876712335</v>
      </c>
      <c r="AA79">
        <f t="shared" si="22"/>
        <v>5.214604032273492E-2</v>
      </c>
      <c r="AB79">
        <f t="shared" si="18"/>
        <v>0.16845766022635383</v>
      </c>
      <c r="AC79">
        <f t="shared" si="19"/>
        <v>0.77939629945091127</v>
      </c>
    </row>
    <row r="80" spans="1:29">
      <c r="A80">
        <v>77</v>
      </c>
      <c r="B80" s="175">
        <f t="shared" si="20"/>
        <v>53.161643835616431</v>
      </c>
      <c r="C80" s="179">
        <v>3.5977467799580803E-2</v>
      </c>
      <c r="D80" s="177">
        <f>CHOOSE('PSA+res'!$CB$11,surv!$F80,surv!$G80,surv!$I80,surv!$J80,surv!$L80,surv!$M80,surv!$O80,surv!$P80,surv!$Q80,surv!$S80,surv!$T80,surv!$V80,surv!$W80)</f>
        <v>0.23155462559172046</v>
      </c>
      <c r="E80" s="179">
        <v>2.4946803381279701E-3</v>
      </c>
      <c r="F80" s="179">
        <v>5.6465210184988901E-2</v>
      </c>
      <c r="G80" s="181">
        <v>77</v>
      </c>
      <c r="H80" s="181">
        <f t="shared" si="21"/>
        <v>4.4271047227926079</v>
      </c>
      <c r="I80" s="181">
        <f>lifetable!$H$10</f>
        <v>9.1091491564354587E-4</v>
      </c>
      <c r="J80" s="181">
        <f>lifetable!$H$16</f>
        <v>9.7565794234177883E-4</v>
      </c>
      <c r="L80" s="182">
        <v>77</v>
      </c>
      <c r="M80">
        <f t="shared" si="16"/>
        <v>2.25918109544539E-4</v>
      </c>
      <c r="N80">
        <f>D80-SUM($M$30:M80)</f>
        <v>0.21612878247737988</v>
      </c>
      <c r="O80">
        <f t="shared" si="15"/>
        <v>3.2772412045723534E-5</v>
      </c>
      <c r="P80">
        <f>C80-SUM($O$25:O80)</f>
        <v>3.0756518448804497E-2</v>
      </c>
      <c r="Q80" s="182">
        <v>77</v>
      </c>
      <c r="R80">
        <f t="shared" si="13"/>
        <v>5.5090730782982321E-5</v>
      </c>
      <c r="S80">
        <f>F80-SUM($R$21:R80)</f>
        <v>5.0491429607144145E-2</v>
      </c>
      <c r="T80">
        <f t="shared" si="14"/>
        <v>2.2724415297634522E-6</v>
      </c>
      <c r="U80">
        <f>E80-SUM($T$21:T80)</f>
        <v>1.7596529306914263E-3</v>
      </c>
      <c r="V80" s="172">
        <v>77</v>
      </c>
      <c r="Z80" s="182">
        <f t="shared" si="17"/>
        <v>53.161643835616431</v>
      </c>
      <c r="AA80">
        <f t="shared" si="22"/>
        <v>5.1038416882715536E-2</v>
      </c>
      <c r="AB80">
        <f t="shared" si="18"/>
        <v>0.16657055841570981</v>
      </c>
      <c r="AC80">
        <f t="shared" si="19"/>
        <v>0.78239102470157462</v>
      </c>
    </row>
    <row r="81" spans="1:29">
      <c r="A81">
        <v>78</v>
      </c>
      <c r="B81" s="175">
        <f t="shared" si="20"/>
        <v>53.852054794520548</v>
      </c>
      <c r="C81" s="179">
        <v>3.5041289341549701E-2</v>
      </c>
      <c r="D81" s="177">
        <f>CHOOSE('PSA+res'!$CB$11,surv!$F81,surv!$G81,surv!$I81,surv!$J81,surv!$L81,surv!$M81,surv!$O81,surv!$P81,surv!$Q81,surv!$S81,surv!$T81,surv!$V81,surv!$W81)</f>
        <v>0.22888389433986081</v>
      </c>
      <c r="E81" s="179">
        <v>2.40550230882424E-3</v>
      </c>
      <c r="F81" s="179">
        <v>5.5451751579689797E-2</v>
      </c>
      <c r="G81" s="181">
        <v>78</v>
      </c>
      <c r="H81" s="181">
        <f t="shared" si="21"/>
        <v>4.4845995893223822</v>
      </c>
      <c r="I81" s="181">
        <f>lifetable!$H$10</f>
        <v>9.1091491564354587E-4</v>
      </c>
      <c r="J81" s="181">
        <f>lifetable!$H$16</f>
        <v>9.7565794234177883E-4</v>
      </c>
      <c r="L81" s="182">
        <v>78</v>
      </c>
      <c r="M81">
        <f t="shared" si="16"/>
        <v>2.2331238938680173E-4</v>
      </c>
      <c r="N81">
        <f>D81-SUM($M$30:M81)</f>
        <v>0.21323473883613342</v>
      </c>
      <c r="O81">
        <f t="shared" si="15"/>
        <v>3.1919633124598826E-5</v>
      </c>
      <c r="P81">
        <f>C81-SUM($O$25:O81)</f>
        <v>2.9788420357648795E-2</v>
      </c>
      <c r="Q81" s="182">
        <v>78</v>
      </c>
      <c r="R81">
        <f t="shared" si="13"/>
        <v>5.4101941845487631E-5</v>
      </c>
      <c r="S81">
        <f>F81-SUM($R$21:R81)</f>
        <v>4.9423869059999549E-2</v>
      </c>
      <c r="T81">
        <f t="shared" si="14"/>
        <v>2.1912079327229874E-6</v>
      </c>
      <c r="U81">
        <f>E81-SUM($T$21:T81)</f>
        <v>1.6682836934549731E-3</v>
      </c>
      <c r="V81" s="172">
        <v>78</v>
      </c>
      <c r="Z81" s="182">
        <f t="shared" si="17"/>
        <v>53.852054794520548</v>
      </c>
      <c r="AA81">
        <f t="shared" si="22"/>
        <v>4.9957649333571844E-2</v>
      </c>
      <c r="AB81">
        <f t="shared" si="18"/>
        <v>0.16472411132318482</v>
      </c>
      <c r="AC81">
        <f t="shared" si="19"/>
        <v>0.78531823934324341</v>
      </c>
    </row>
    <row r="82" spans="1:29">
      <c r="A82">
        <v>79</v>
      </c>
      <c r="B82" s="175">
        <f t="shared" si="20"/>
        <v>54.542465753424665</v>
      </c>
      <c r="C82" s="179">
        <v>3.4140017729565098E-2</v>
      </c>
      <c r="D82" s="177">
        <f>CHOOSE('PSA+res'!$CB$11,surv!$F82,surv!$G82,surv!$I82,surv!$J82,surv!$L82,surv!$M82,surv!$O82,surv!$P82,surv!$Q82,surv!$S82,surv!$T82,surv!$V82,surv!$W82)</f>
        <v>0.22627472545130026</v>
      </c>
      <c r="E82" s="179">
        <v>2.32029350775403E-3</v>
      </c>
      <c r="F82" s="179">
        <v>5.4462895165388603E-2</v>
      </c>
      <c r="G82" s="181">
        <v>79</v>
      </c>
      <c r="H82" s="181">
        <f t="shared" si="21"/>
        <v>4.5420944558521557</v>
      </c>
      <c r="I82" s="181">
        <f>lifetable!$H$10</f>
        <v>9.1091491564354587E-4</v>
      </c>
      <c r="J82" s="181">
        <f>lifetable!$H$16</f>
        <v>9.7565794234177883E-4</v>
      </c>
      <c r="L82" s="182">
        <v>79</v>
      </c>
      <c r="M82">
        <f t="shared" si="16"/>
        <v>2.2076673303776653E-4</v>
      </c>
      <c r="N82">
        <f>D82-SUM($M$30:M82)</f>
        <v>0.21040480321453511</v>
      </c>
      <c r="O82">
        <f t="shared" si="15"/>
        <v>3.1098651370195953E-5</v>
      </c>
      <c r="P82">
        <f>C82-SUM($O$25:O82)</f>
        <v>2.8856050094293997E-2</v>
      </c>
      <c r="Q82" s="182">
        <v>79</v>
      </c>
      <c r="R82">
        <f t="shared" si="13"/>
        <v>5.3137156231039061E-5</v>
      </c>
      <c r="S82">
        <f>F82-SUM($R$21:R82)</f>
        <v>4.8381875489467319E-2</v>
      </c>
      <c r="T82">
        <f t="shared" si="14"/>
        <v>2.1135899648840292E-6</v>
      </c>
      <c r="U82">
        <f>E82-SUM($T$21:T82)</f>
        <v>1.5809613024198792E-3</v>
      </c>
      <c r="V82" s="172">
        <v>79</v>
      </c>
      <c r="Z82" s="182">
        <f t="shared" si="17"/>
        <v>54.542465753424665</v>
      </c>
      <c r="AA82">
        <f t="shared" si="22"/>
        <v>4.890287227473343E-2</v>
      </c>
      <c r="AB82">
        <f t="shared" si="18"/>
        <v>0.16291689875060084</v>
      </c>
      <c r="AC82">
        <f t="shared" si="19"/>
        <v>0.78818022897466578</v>
      </c>
    </row>
    <row r="83" spans="1:29">
      <c r="A83">
        <v>80</v>
      </c>
      <c r="B83" s="175">
        <f t="shared" si="20"/>
        <v>55.232876712328761</v>
      </c>
      <c r="C83" s="179">
        <v>3.3271978508186799E-2</v>
      </c>
      <c r="D83" s="177">
        <f>CHOOSE('PSA+res'!$CB$11,surv!$F83,surv!$G83,surv!$I83,surv!$J83,surv!$L83,surv!$M83,surv!$O83,surv!$P83,surv!$Q83,surv!$S83,surv!$T83,surv!$V83,surv!$W83)</f>
        <v>0.22372504072241972</v>
      </c>
      <c r="E83" s="179">
        <v>2.2388414226307499E-3</v>
      </c>
      <c r="F83" s="179">
        <v>5.3497852001238001E-2</v>
      </c>
      <c r="G83" s="181">
        <v>80</v>
      </c>
      <c r="H83" s="181">
        <f t="shared" si="21"/>
        <v>4.59958932238193</v>
      </c>
      <c r="I83" s="181">
        <f>lifetable!$H$10</f>
        <v>9.1091491564354587E-4</v>
      </c>
      <c r="J83" s="181">
        <f>lifetable!$H$16</f>
        <v>9.7565794234177883E-4</v>
      </c>
      <c r="L83" s="182">
        <v>80</v>
      </c>
      <c r="M83">
        <f t="shared" si="16"/>
        <v>2.1827911288156671E-4</v>
      </c>
      <c r="N83">
        <f>D83-SUM($M$30:M83)</f>
        <v>0.207636839372773</v>
      </c>
      <c r="O83">
        <f t="shared" si="15"/>
        <v>3.0307941496078849E-5</v>
      </c>
      <c r="P83">
        <f>C83-SUM($O$25:O83)</f>
        <v>2.7957702931419619E-2</v>
      </c>
      <c r="Q83" s="182">
        <v>80</v>
      </c>
      <c r="R83">
        <f t="shared" si="13"/>
        <v>5.219560420323288E-5</v>
      </c>
      <c r="S83">
        <f>F83-SUM($R$21:R83)</f>
        <v>4.7364636721113483E-2</v>
      </c>
      <c r="T83">
        <f t="shared" si="14"/>
        <v>2.0393940456349658E-6</v>
      </c>
      <c r="U83">
        <f>E83-SUM($T$21:T83)</f>
        <v>1.4974698232509639E-3</v>
      </c>
      <c r="V83" s="172">
        <v>80</v>
      </c>
      <c r="Z83" s="182">
        <f t="shared" si="17"/>
        <v>55.232876712328761</v>
      </c>
      <c r="AA83">
        <f t="shared" si="22"/>
        <v>4.7873256105290404E-2</v>
      </c>
      <c r="AB83">
        <f t="shared" si="18"/>
        <v>0.16114756518836365</v>
      </c>
      <c r="AC83">
        <f t="shared" si="19"/>
        <v>0.79097917870634593</v>
      </c>
    </row>
    <row r="84" spans="1:29">
      <c r="A84">
        <v>81</v>
      </c>
      <c r="B84" s="175">
        <f t="shared" si="20"/>
        <v>55.923287671232877</v>
      </c>
      <c r="C84" s="179">
        <v>3.2435594459274103E-2</v>
      </c>
      <c r="D84" s="177">
        <f>CHOOSE('PSA+res'!$CB$11,surv!$F84,surv!$G84,surv!$I84,surv!$J84,surv!$L84,surv!$M84,surv!$O84,surv!$P84,surv!$Q84,surv!$S84,surv!$T84,surv!$V84,surv!$W84)</f>
        <v>0.22123285259323397</v>
      </c>
      <c r="E84" s="179">
        <v>2.1609468700443E-3</v>
      </c>
      <c r="F84" s="179">
        <v>5.2555865484827102E-2</v>
      </c>
      <c r="G84" s="181">
        <v>81</v>
      </c>
      <c r="H84" s="181">
        <f t="shared" si="21"/>
        <v>4.6570841889117043</v>
      </c>
      <c r="I84" s="181">
        <f>lifetable!$H$10</f>
        <v>9.1091491564354587E-4</v>
      </c>
      <c r="J84" s="181">
        <f>lifetable!$H$16</f>
        <v>9.7565794234177883E-4</v>
      </c>
      <c r="L84" s="182">
        <v>81</v>
      </c>
      <c r="M84">
        <f t="shared" si="16"/>
        <v>2.1584758973951671E-4</v>
      </c>
      <c r="N84">
        <f>D84-SUM($M$30:M84)</f>
        <v>0.20492880365384775</v>
      </c>
      <c r="O84">
        <f t="shared" si="15"/>
        <v>2.9546066790717933E-5</v>
      </c>
      <c r="P84">
        <f>C84-SUM($O$25:O84)</f>
        <v>2.7091772815716206E-2</v>
      </c>
      <c r="Q84" s="182">
        <v>81</v>
      </c>
      <c r="R84">
        <f t="shared" si="13"/>
        <v>5.1276547576917723E-5</v>
      </c>
      <c r="S84">
        <f>F84-SUM($R$21:R84)</f>
        <v>4.6371373657125667E-2</v>
      </c>
      <c r="T84">
        <f t="shared" si="14"/>
        <v>1.9684387358365878E-6</v>
      </c>
      <c r="U84">
        <f>E84-SUM($T$21:T84)</f>
        <v>1.4176068319286775E-3</v>
      </c>
      <c r="V84" s="172">
        <v>81</v>
      </c>
      <c r="Z84" s="182">
        <f t="shared" si="17"/>
        <v>55.923287671232877</v>
      </c>
      <c r="AA84">
        <f t="shared" si="22"/>
        <v>4.6868005189119571E-2</v>
      </c>
      <c r="AB84">
        <f t="shared" si="18"/>
        <v>0.1594148163241908</v>
      </c>
      <c r="AC84">
        <f t="shared" si="19"/>
        <v>0.79371717848668966</v>
      </c>
    </row>
    <row r="85" spans="1:29">
      <c r="A85">
        <v>82</v>
      </c>
      <c r="B85" s="175">
        <f t="shared" si="20"/>
        <v>56.613698630136994</v>
      </c>
      <c r="C85" s="179">
        <v>3.1629379030587802E-2</v>
      </c>
      <c r="D85" s="177">
        <f>CHOOSE('PSA+res'!$CB$11,surv!$F85,surv!$G85,surv!$I85,surv!$J85,surv!$L85,surv!$M85,surv!$O85,surv!$P85,surv!$Q85,surv!$S85,surv!$T85,surv!$V85,surv!$W85)</f>
        <v>0.21879625938525207</v>
      </c>
      <c r="E85" s="179">
        <v>2.0864230362221199E-3</v>
      </c>
      <c r="F85" s="179">
        <v>5.16362097145628E-2</v>
      </c>
      <c r="G85" s="181">
        <v>82</v>
      </c>
      <c r="H85" s="181">
        <f t="shared" si="21"/>
        <v>4.7145790554414786</v>
      </c>
      <c r="I85" s="181">
        <f>lifetable!$H$10</f>
        <v>9.1091491564354587E-4</v>
      </c>
      <c r="J85" s="181">
        <f>lifetable!$H$16</f>
        <v>9.7565794234177883E-4</v>
      </c>
      <c r="L85" s="182">
        <v>82</v>
      </c>
      <c r="M85">
        <f t="shared" si="16"/>
        <v>2.1347030822389316E-4</v>
      </c>
      <c r="N85">
        <f>D85-SUM($M$30:M85)</f>
        <v>0.20227874013764194</v>
      </c>
      <c r="O85">
        <f t="shared" si="15"/>
        <v>2.8811673131505626E-5</v>
      </c>
      <c r="P85">
        <f>C85-SUM($O$25:O85)</f>
        <v>2.62567457138984E-2</v>
      </c>
      <c r="Q85" s="182">
        <v>82</v>
      </c>
      <c r="R85">
        <f t="shared" si="13"/>
        <v>5.037927812043891E-5</v>
      </c>
      <c r="S85">
        <f>F85-SUM($R$21:R85)</f>
        <v>4.5401338608740925E-2</v>
      </c>
      <c r="T85">
        <f t="shared" si="14"/>
        <v>1.9005538640370232E-6</v>
      </c>
      <c r="U85">
        <f>E85-SUM($T$21:T85)</f>
        <v>1.3411824442424603E-3</v>
      </c>
      <c r="V85" s="172">
        <v>82</v>
      </c>
      <c r="Z85" s="182">
        <f t="shared" si="17"/>
        <v>56.613698630136994</v>
      </c>
      <c r="AA85">
        <f t="shared" si="22"/>
        <v>4.5886356132933293E-2</v>
      </c>
      <c r="AB85">
        <f t="shared" si="18"/>
        <v>0.15771741576281154</v>
      </c>
      <c r="AC85">
        <f t="shared" si="19"/>
        <v>0.79639622810425514</v>
      </c>
    </row>
    <row r="86" spans="1:29">
      <c r="A86">
        <v>83</v>
      </c>
      <c r="B86" s="175">
        <f t="shared" si="20"/>
        <v>57.30410958904109</v>
      </c>
      <c r="C86" s="179">
        <v>3.0851930266921599E-2</v>
      </c>
      <c r="D86" s="177">
        <f>CHOOSE('PSA+res'!$CB$11,surv!$F86,surv!$G86,surv!$I86,surv!$J86,surv!$L86,surv!$M86,surv!$O86,surv!$P86,surv!$Q86,surv!$S86,surv!$T86,surv!$V86,surv!$W86)</f>
        <v>0.2164134408267043</v>
      </c>
      <c r="E86" s="179">
        <v>2.01509459569999E-3</v>
      </c>
      <c r="F86" s="179">
        <v>5.0738187951403099E-2</v>
      </c>
      <c r="G86" s="181">
        <v>83</v>
      </c>
      <c r="H86" s="181">
        <f t="shared" si="21"/>
        <v>4.7720739219712529</v>
      </c>
      <c r="I86" s="181">
        <f>lifetable!$H$10</f>
        <v>9.1091491564354587E-4</v>
      </c>
      <c r="J86" s="181">
        <f>lifetable!$H$16</f>
        <v>9.7565794234177883E-4</v>
      </c>
      <c r="L86" s="182">
        <v>83</v>
      </c>
      <c r="M86">
        <f t="shared" si="16"/>
        <v>2.1114549237208664E-4</v>
      </c>
      <c r="N86">
        <f>D86-SUM($M$30:M86)</f>
        <v>0.19968477608672208</v>
      </c>
      <c r="O86">
        <f t="shared" si="15"/>
        <v>2.8103483456533448E-5</v>
      </c>
      <c r="P86">
        <f>C86-SUM($O$25:O86)</f>
        <v>2.5451193466775664E-2</v>
      </c>
      <c r="Q86" s="182">
        <v>83</v>
      </c>
      <c r="R86">
        <f t="shared" ref="R86:R149" si="23">F86*J86</f>
        <v>4.9503116054816382E-5</v>
      </c>
      <c r="S86">
        <f>F86-SUM($R$21:R86)</f>
        <v>4.4453813729526406E-2</v>
      </c>
      <c r="T86">
        <f t="shared" ref="T86:T149" si="24">I86*E86</f>
        <v>1.8355797236558217E-6</v>
      </c>
      <c r="U86">
        <f>E86-SUM($T$21:T86)</f>
        <v>1.2680184239966747E-3</v>
      </c>
      <c r="V86" s="172">
        <v>83</v>
      </c>
      <c r="Z86" s="182">
        <f t="shared" si="17"/>
        <v>57.30410958904109</v>
      </c>
      <c r="AA86">
        <f t="shared" si="22"/>
        <v>4.4927576169133662E-2</v>
      </c>
      <c r="AB86">
        <f t="shared" si="18"/>
        <v>0.15605418194304835</v>
      </c>
      <c r="AC86">
        <f t="shared" si="19"/>
        <v>0.799018241887818</v>
      </c>
    </row>
    <row r="87" spans="1:29">
      <c r="A87">
        <v>84</v>
      </c>
      <c r="B87" s="175">
        <f t="shared" si="20"/>
        <v>57.994520547945207</v>
      </c>
      <c r="C87" s="179">
        <v>3.0101925201200301E-2</v>
      </c>
      <c r="D87" s="177">
        <f>CHOOSE('PSA+res'!$CB$11,surv!$F87,surv!$G87,surv!$I87,surv!$J87,surv!$L87,surv!$M87,surv!$O87,surv!$P87,surv!$Q87,surv!$S87,surv!$T87,surv!$V87,surv!$W87)</f>
        <v>0.2140826538459637</v>
      </c>
      <c r="E87" s="179">
        <v>1.94679690085642E-3</v>
      </c>
      <c r="F87" s="179">
        <v>4.9861131172899302E-2</v>
      </c>
      <c r="G87" s="181">
        <v>84</v>
      </c>
      <c r="H87" s="181">
        <f t="shared" si="21"/>
        <v>4.8295687885010263</v>
      </c>
      <c r="I87" s="181">
        <f>lifetable!$H$10</f>
        <v>9.1091491564354587E-4</v>
      </c>
      <c r="J87" s="181">
        <f>lifetable!$H$16</f>
        <v>9.7565794234177883E-4</v>
      </c>
      <c r="L87" s="182">
        <v>84</v>
      </c>
      <c r="M87">
        <f t="shared" si="16"/>
        <v>2.0887144154242023E-4</v>
      </c>
      <c r="N87">
        <f>D87-SUM($M$30:M87)</f>
        <v>0.19714511766443907</v>
      </c>
      <c r="O87">
        <f t="shared" si="15"/>
        <v>2.7420292655359698E-5</v>
      </c>
      <c r="P87">
        <f>C87-SUM($O$25:O87)</f>
        <v>2.4673768108399004E-2</v>
      </c>
      <c r="Q87" s="182">
        <v>84</v>
      </c>
      <c r="R87">
        <f t="shared" si="23"/>
        <v>4.8647408642984458E-5</v>
      </c>
      <c r="S87">
        <f>F87-SUM($R$21:R87)</f>
        <v>4.352810954237963E-2</v>
      </c>
      <c r="T87">
        <f t="shared" si="24"/>
        <v>1.7733663347187425E-6</v>
      </c>
      <c r="U87">
        <f>E87-SUM($T$21:T87)</f>
        <v>1.197947362818386E-3</v>
      </c>
      <c r="V87" s="172">
        <v>84</v>
      </c>
      <c r="Z87" s="182">
        <f t="shared" si="17"/>
        <v>57.994520547945207</v>
      </c>
      <c r="AA87">
        <f t="shared" si="22"/>
        <v>4.3990961635953021E-2</v>
      </c>
      <c r="AB87">
        <f t="shared" si="18"/>
        <v>0.15442398523962758</v>
      </c>
      <c r="AC87">
        <f t="shared" si="19"/>
        <v>0.80158505312441941</v>
      </c>
    </row>
    <row r="88" spans="1:29">
      <c r="A88">
        <v>85</v>
      </c>
      <c r="B88" s="175">
        <f t="shared" si="20"/>
        <v>58.68493150684931</v>
      </c>
      <c r="C88" s="179">
        <v>2.93781146669078E-2</v>
      </c>
      <c r="D88" s="177">
        <f>CHOOSE('PSA+res'!$CB$11,surv!$F88,surv!$G88,surv!$I88,surv!$J88,surv!$L88,surv!$M88,surv!$O88,surv!$P88,surv!$Q88,surv!$S88,surv!$T88,surv!$V88,surv!$W88)</f>
        <v>0.21180222861535813</v>
      </c>
      <c r="E88" s="179">
        <v>1.88137523596652E-3</v>
      </c>
      <c r="F88" s="179">
        <v>4.9004396713143598E-2</v>
      </c>
      <c r="G88" s="181">
        <v>85</v>
      </c>
      <c r="H88" s="181">
        <f t="shared" si="21"/>
        <v>4.8870636550308006</v>
      </c>
      <c r="I88" s="181">
        <f>lifetable!$H$10</f>
        <v>9.1091491564354587E-4</v>
      </c>
      <c r="J88" s="181">
        <f>lifetable!$H$16</f>
        <v>9.7565794234177883E-4</v>
      </c>
      <c r="L88" s="182">
        <v>85</v>
      </c>
      <c r="M88">
        <f t="shared" si="16"/>
        <v>2.0664652655426335E-4</v>
      </c>
      <c r="N88">
        <f>D88-SUM($M$30:M88)</f>
        <v>0.19465804590727923</v>
      </c>
      <c r="O88">
        <f t="shared" si="15"/>
        <v>2.6760962843572736E-5</v>
      </c>
      <c r="P88">
        <f>C88-SUM($O$25:O88)</f>
        <v>2.392319661126293E-2</v>
      </c>
      <c r="Q88" s="182">
        <v>85</v>
      </c>
      <c r="R88">
        <f t="shared" si="23"/>
        <v>4.7811528862845912E-5</v>
      </c>
      <c r="S88">
        <f>F88-SUM($R$21:R88)</f>
        <v>4.2623563553761075E-2</v>
      </c>
      <c r="T88">
        <f t="shared" si="24"/>
        <v>1.7137727643642988E-6</v>
      </c>
      <c r="U88">
        <f>E88-SUM($T$21:T88)</f>
        <v>1.1308119251641218E-3</v>
      </c>
      <c r="V88" s="172">
        <v>85</v>
      </c>
      <c r="Z88" s="182">
        <f t="shared" si="17"/>
        <v>58.68493150684931</v>
      </c>
      <c r="AA88">
        <f t="shared" si="22"/>
        <v>4.3075836548070352E-2</v>
      </c>
      <c r="AB88">
        <f t="shared" si="18"/>
        <v>0.1528257452377888</v>
      </c>
      <c r="AC88">
        <f t="shared" si="19"/>
        <v>0.80409841821414085</v>
      </c>
    </row>
    <row r="89" spans="1:29">
      <c r="A89">
        <v>86</v>
      </c>
      <c r="B89" s="175">
        <f t="shared" si="20"/>
        <v>59.37534246575342</v>
      </c>
      <c r="C89" s="179">
        <v>2.8679318496740699E-2</v>
      </c>
      <c r="D89" s="177">
        <f>CHOOSE('PSA+res'!$CB$11,surv!$F89,surv!$G89,surv!$I89,surv!$J89,surv!$L89,surv!$M89,surv!$O89,surv!$P89,surv!$Q89,surv!$S89,surv!$T89,surv!$V89,surv!$W89)</f>
        <v>0.20957056482882622</v>
      </c>
      <c r="E89" s="179">
        <v>1.8186841300562701E-3</v>
      </c>
      <c r="F89" s="179">
        <v>4.8167366982621397E-2</v>
      </c>
      <c r="G89" s="181">
        <v>86</v>
      </c>
      <c r="H89" s="181">
        <f t="shared" si="21"/>
        <v>4.944558521560575</v>
      </c>
      <c r="I89" s="181">
        <f>lifetable!$H$10</f>
        <v>9.1091491564354587E-4</v>
      </c>
      <c r="J89" s="181">
        <f>lifetable!$H$16</f>
        <v>9.7565794234177883E-4</v>
      </c>
      <c r="L89" s="182">
        <v>86</v>
      </c>
      <c r="M89">
        <f t="shared" si="16"/>
        <v>2.0446918605629695E-4</v>
      </c>
      <c r="N89">
        <f>D89-SUM($M$30:M89)</f>
        <v>0.19222191293469101</v>
      </c>
      <c r="O89">
        <f t="shared" si="15"/>
        <v>2.6124418989172939E-5</v>
      </c>
      <c r="P89">
        <f>C89-SUM($O$25:O89)</f>
        <v>2.3198276022106657E-2</v>
      </c>
      <c r="Q89" s="182">
        <v>86</v>
      </c>
      <c r="R89">
        <f t="shared" si="23"/>
        <v>4.6994874158285726E-5</v>
      </c>
      <c r="S89">
        <f>F89-SUM($R$21:R89)</f>
        <v>4.1739538949080592E-2</v>
      </c>
      <c r="T89">
        <f t="shared" si="24"/>
        <v>1.6566665009124628E-6</v>
      </c>
      <c r="U89">
        <f>E89-SUM($T$21:T89)</f>
        <v>1.0664641527529592E-3</v>
      </c>
      <c r="V89" s="172">
        <v>86</v>
      </c>
      <c r="Z89" s="182">
        <f t="shared" si="17"/>
        <v>59.37534246575342</v>
      </c>
      <c r="AA89">
        <f t="shared" si="22"/>
        <v>4.2181551251420833E-2</v>
      </c>
      <c r="AB89">
        <f t="shared" si="18"/>
        <v>0.15125842816956431</v>
      </c>
      <c r="AC89">
        <f t="shared" si="19"/>
        <v>0.80656002057901488</v>
      </c>
    </row>
    <row r="90" spans="1:29">
      <c r="A90">
        <v>87</v>
      </c>
      <c r="B90" s="175">
        <f t="shared" si="20"/>
        <v>60.065753424657537</v>
      </c>
      <c r="C90" s="179">
        <v>2.80044210755728E-2</v>
      </c>
      <c r="D90" s="177">
        <f>CHOOSE('PSA+res'!$CB$11,surv!$F90,surv!$G90,surv!$I90,surv!$J90,surv!$L90,surv!$M90,surv!$O90,surv!$P90,surv!$Q90,surv!$S90,surv!$T90,surv!$V90,surv!$W90)</f>
        <v>0.20738612819804345</v>
      </c>
      <c r="E90" s="179">
        <v>1.7585867233967599E-3</v>
      </c>
      <c r="F90" s="179">
        <v>4.73494482624583E-2</v>
      </c>
      <c r="G90" s="181">
        <v>87</v>
      </c>
      <c r="H90" s="181">
        <f t="shared" si="21"/>
        <v>5.0020533880903493</v>
      </c>
      <c r="I90" s="181">
        <f>lifetable!$I$10</f>
        <v>9.7565794234177883E-4</v>
      </c>
      <c r="J90" s="181">
        <f>lifetable!$I$16</f>
        <v>1.0500086596022529E-3</v>
      </c>
      <c r="L90" s="182">
        <v>87</v>
      </c>
      <c r="M90">
        <f t="shared" si="16"/>
        <v>2.1775723048932859E-4</v>
      </c>
      <c r="N90">
        <f>D90-SUM($M$30:M90)</f>
        <v>0.18981971907341891</v>
      </c>
      <c r="O90">
        <f t="shared" ref="O90:O153" si="25">I90*C90</f>
        <v>2.7322735843066103E-5</v>
      </c>
      <c r="P90">
        <f>C90-SUM($O$25:O90)</f>
        <v>2.249605586509569E-2</v>
      </c>
      <c r="Q90" s="182">
        <v>87</v>
      </c>
      <c r="R90">
        <f t="shared" si="23"/>
        <v>4.9717330702970059E-5</v>
      </c>
      <c r="S90">
        <f>F90-SUM($R$21:R90)</f>
        <v>4.0871902898214525E-2</v>
      </c>
      <c r="T90">
        <f t="shared" si="24"/>
        <v>1.7157791039788538E-6</v>
      </c>
      <c r="U90">
        <f>E90-SUM($T$21:T90)</f>
        <v>1.0046509669894704E-3</v>
      </c>
      <c r="V90" s="172">
        <v>87</v>
      </c>
      <c r="Z90" s="182">
        <f t="shared" si="17"/>
        <v>60.065753424657537</v>
      </c>
      <c r="AA90">
        <f t="shared" si="22"/>
        <v>4.1305720923647558E-2</v>
      </c>
      <c r="AB90">
        <f t="shared" si="18"/>
        <v>0.14971509508040742</v>
      </c>
      <c r="AC90">
        <f t="shared" si="19"/>
        <v>0.80897918399594504</v>
      </c>
    </row>
    <row r="91" spans="1:29">
      <c r="A91">
        <v>88</v>
      </c>
      <c r="B91" s="175">
        <f t="shared" si="20"/>
        <v>60.756164383561639</v>
      </c>
      <c r="C91" s="179">
        <v>2.7352367218691699E-2</v>
      </c>
      <c r="D91" s="177">
        <f>CHOOSE('PSA+res'!$CB$11,surv!$F91,surv!$G91,surv!$I91,surv!$J91,surv!$L91,surv!$M91,surv!$O91,surv!$P91,surv!$Q91,surv!$S91,surv!$T91,surv!$V91,surv!$W91)</f>
        <v>0.20524744715272952</v>
      </c>
      <c r="E91" s="179">
        <v>1.7009541829763699E-3</v>
      </c>
      <c r="F91" s="179">
        <v>4.6550069568127898E-2</v>
      </c>
      <c r="G91" s="181">
        <v>88</v>
      </c>
      <c r="H91" s="181">
        <f t="shared" si="21"/>
        <v>5.0595482546201236</v>
      </c>
      <c r="I91" s="181">
        <f>lifetable!$I$10</f>
        <v>9.7565794234177883E-4</v>
      </c>
      <c r="J91" s="181">
        <f>lifetable!$I$16</f>
        <v>1.0500086596022529E-3</v>
      </c>
      <c r="L91" s="182">
        <v>88</v>
      </c>
      <c r="M91">
        <f t="shared" si="16"/>
        <v>2.1551159687162175E-4</v>
      </c>
      <c r="N91">
        <f>D91-SUM($M$30:M91)</f>
        <v>0.18746552643123338</v>
      </c>
      <c r="O91">
        <f t="shared" si="25"/>
        <v>2.6686554318765468E-5</v>
      </c>
      <c r="P91">
        <f>C91-SUM($O$25:O91)</f>
        <v>2.1817315453895827E-2</v>
      </c>
      <c r="Q91" s="182">
        <v>88</v>
      </c>
      <c r="R91">
        <f t="shared" si="23"/>
        <v>4.8877976151621598E-5</v>
      </c>
      <c r="S91">
        <f>F91-SUM($R$21:R91)</f>
        <v>4.0023646227732503E-2</v>
      </c>
      <c r="T91">
        <f t="shared" si="24"/>
        <v>1.6595494581803666E-6</v>
      </c>
      <c r="U91">
        <f>E91-SUM($T$21:T91)</f>
        <v>9.4535887711089995E-4</v>
      </c>
      <c r="V91" s="172">
        <v>88</v>
      </c>
      <c r="Z91" s="182">
        <f t="shared" si="17"/>
        <v>60.756164383561639</v>
      </c>
      <c r="AA91">
        <f t="shared" si="22"/>
        <v>4.0447774562973514E-2</v>
      </c>
      <c r="AB91">
        <f t="shared" si="18"/>
        <v>0.14819484818935263</v>
      </c>
      <c r="AC91">
        <f t="shared" si="19"/>
        <v>0.81135737724767387</v>
      </c>
    </row>
    <row r="92" spans="1:29">
      <c r="A92">
        <v>89</v>
      </c>
      <c r="B92" s="175">
        <f t="shared" si="20"/>
        <v>61.446575342465749</v>
      </c>
      <c r="C92" s="179">
        <v>2.6722158348869599E-2</v>
      </c>
      <c r="D92" s="177">
        <f>CHOOSE('PSA+res'!$CB$11,surv!$F92,surv!$G92,surv!$I92,surv!$J92,surv!$L92,surv!$M92,surv!$O92,surv!$P92,surv!$Q92,surv!$S92,surv!$T92,surv!$V92,surv!$W92)</f>
        <v>0.20315310973186013</v>
      </c>
      <c r="E92" s="179">
        <v>1.64566516273521E-3</v>
      </c>
      <c r="F92" s="179">
        <v>4.5768681577739299E-2</v>
      </c>
      <c r="G92" s="181">
        <v>89</v>
      </c>
      <c r="H92" s="181">
        <f t="shared" si="21"/>
        <v>5.117043121149897</v>
      </c>
      <c r="I92" s="181">
        <f>lifetable!$I$10</f>
        <v>9.7565794234177883E-4</v>
      </c>
      <c r="J92" s="181">
        <f>lifetable!$I$16</f>
        <v>1.0500086596022529E-3</v>
      </c>
      <c r="L92" s="182">
        <v>89</v>
      </c>
      <c r="M92">
        <f t="shared" si="16"/>
        <v>2.1331252444357985E-4</v>
      </c>
      <c r="N92">
        <f>D92-SUM($M$30:M92)</f>
        <v>0.18515787648592039</v>
      </c>
      <c r="O92">
        <f t="shared" si="25"/>
        <v>2.6071686029589298E-5</v>
      </c>
      <c r="P92">
        <f>C92-SUM($O$25:O92)</f>
        <v>2.1161034898044138E-2</v>
      </c>
      <c r="Q92" s="182">
        <v>89</v>
      </c>
      <c r="R92">
        <f t="shared" si="23"/>
        <v>4.8057511995204369E-5</v>
      </c>
      <c r="S92">
        <f>F92-SUM($R$21:R92)</f>
        <v>3.9194200725348696E-2</v>
      </c>
      <c r="T92">
        <f t="shared" si="24"/>
        <v>1.6056062864577837E-6</v>
      </c>
      <c r="U92">
        <f>E92-SUM($T$21:T92)</f>
        <v>8.8846425058328226E-4</v>
      </c>
      <c r="V92" s="172">
        <v>89</v>
      </c>
      <c r="Z92" s="182">
        <f t="shared" si="17"/>
        <v>61.446575342465749</v>
      </c>
      <c r="AA92">
        <f t="shared" si="22"/>
        <v>3.9608923476540603E-2</v>
      </c>
      <c r="AB92">
        <f t="shared" si="18"/>
        <v>0.14670277798203629</v>
      </c>
      <c r="AC92">
        <f t="shared" si="19"/>
        <v>0.81368829854142311</v>
      </c>
    </row>
    <row r="93" spans="1:29">
      <c r="A93">
        <v>90</v>
      </c>
      <c r="B93" s="175">
        <f t="shared" si="20"/>
        <v>62.136986301369866</v>
      </c>
      <c r="C93" s="179">
        <v>2.6112848948175501E-2</v>
      </c>
      <c r="D93" s="177">
        <f>CHOOSE('PSA+res'!$CB$11,surv!$F93,surv!$G93,surv!$I93,surv!$J93,surv!$L93,surv!$M93,surv!$O93,surv!$P93,surv!$Q93,surv!$S93,surv!$T93,surv!$V93,surv!$W93)</f>
        <v>0.20110176065343185</v>
      </c>
      <c r="E93" s="179">
        <v>1.5926053047456801E-3</v>
      </c>
      <c r="F93" s="179">
        <v>4.5004755620878301E-2</v>
      </c>
      <c r="G93" s="181">
        <v>90</v>
      </c>
      <c r="H93" s="181">
        <f t="shared" si="21"/>
        <v>5.1745379876796713</v>
      </c>
      <c r="I93" s="181">
        <f>lifetable!$I$10</f>
        <v>9.7565794234177883E-4</v>
      </c>
      <c r="J93" s="181">
        <f>lifetable!$I$16</f>
        <v>1.0500086596022529E-3</v>
      </c>
      <c r="L93" s="182">
        <v>90</v>
      </c>
      <c r="M93">
        <f t="shared" si="16"/>
        <v>2.1115859014736305E-4</v>
      </c>
      <c r="N93">
        <f>D93-SUM($M$30:M93)</f>
        <v>0.18289536881734475</v>
      </c>
      <c r="O93">
        <f t="shared" si="25"/>
        <v>2.5477208473458592E-5</v>
      </c>
      <c r="P93">
        <f>C93-SUM($O$25:O93)</f>
        <v>2.0526248288876579E-2</v>
      </c>
      <c r="Q93" s="182">
        <v>90</v>
      </c>
      <c r="R93">
        <f t="shared" si="23"/>
        <v>4.7255383125205383E-5</v>
      </c>
      <c r="S93">
        <f>F93-SUM($R$21:R93)</f>
        <v>3.8383019385362496E-2</v>
      </c>
      <c r="T93">
        <f t="shared" si="24"/>
        <v>1.5538380145907719E-6</v>
      </c>
      <c r="U93">
        <f>E93-SUM($T$21:T93)</f>
        <v>8.3385055457916159E-4</v>
      </c>
      <c r="V93" s="172">
        <v>90</v>
      </c>
      <c r="Z93" s="182">
        <f t="shared" si="17"/>
        <v>62.136986301369866</v>
      </c>
      <c r="AA93">
        <f t="shared" si="22"/>
        <v>3.8788610055355596E-2</v>
      </c>
      <c r="AB93">
        <f t="shared" si="18"/>
        <v>0.14523801259627697</v>
      </c>
      <c r="AC93">
        <f t="shared" si="19"/>
        <v>0.8159733773483675</v>
      </c>
    </row>
    <row r="94" spans="1:29">
      <c r="A94">
        <v>91</v>
      </c>
      <c r="B94" s="175">
        <f t="shared" si="20"/>
        <v>62.827397260273969</v>
      </c>
      <c r="C94" s="179">
        <v>2.5523543262562499E-2</v>
      </c>
      <c r="D94" s="177">
        <f>CHOOSE('PSA+res'!$CB$11,surv!$F94,surv!$G94,surv!$I94,surv!$J94,surv!$L94,surv!$M94,surv!$O94,surv!$P94,surv!$Q94,surv!$S94,surv!$T94,surv!$V94,surv!$W94)</f>
        <v>0.19909209855130275</v>
      </c>
      <c r="E94" s="179">
        <v>1.5416667778812799E-3</v>
      </c>
      <c r="F94" s="179">
        <v>4.42577827238066E-2</v>
      </c>
      <c r="G94" s="181">
        <v>91</v>
      </c>
      <c r="H94" s="181">
        <f t="shared" si="21"/>
        <v>5.2320328542094456</v>
      </c>
      <c r="I94" s="181">
        <f>lifetable!$I$10</f>
        <v>9.7565794234177883E-4</v>
      </c>
      <c r="J94" s="181">
        <f>lifetable!$I$16</f>
        <v>1.0500086596022529E-3</v>
      </c>
      <c r="L94" s="182">
        <v>91</v>
      </c>
      <c r="M94">
        <f t="shared" si="16"/>
        <v>2.0904842753725303E-4</v>
      </c>
      <c r="N94">
        <f>D94-SUM($M$30:M94)</f>
        <v>0.1806766582876784</v>
      </c>
      <c r="O94">
        <f t="shared" si="25"/>
        <v>2.4902247700823099E-5</v>
      </c>
      <c r="P94">
        <f>C94-SUM($O$25:O94)</f>
        <v>1.9912040355562755E-2</v>
      </c>
      <c r="Q94" s="182">
        <v>91</v>
      </c>
      <c r="R94">
        <f t="shared" si="23"/>
        <v>4.6471055114791911E-5</v>
      </c>
      <c r="S94">
        <f>F94-SUM($R$21:R94)</f>
        <v>3.7589575433176002E-2</v>
      </c>
      <c r="T94">
        <f t="shared" si="24"/>
        <v>1.5041394362843297E-6</v>
      </c>
      <c r="U94">
        <f>E94-SUM($T$21:T94)</f>
        <v>7.8140788827847716E-4</v>
      </c>
      <c r="V94" s="172">
        <v>91</v>
      </c>
      <c r="Z94" s="182">
        <f t="shared" si="17"/>
        <v>62.827397260273969</v>
      </c>
      <c r="AA94">
        <f t="shared" si="22"/>
        <v>3.7986297409269246E-2</v>
      </c>
      <c r="AB94">
        <f t="shared" si="18"/>
        <v>0.14379971614324233</v>
      </c>
      <c r="AC94">
        <f t="shared" si="19"/>
        <v>0.81821398644748844</v>
      </c>
    </row>
    <row r="95" spans="1:29">
      <c r="A95">
        <v>92</v>
      </c>
      <c r="B95" s="175">
        <f t="shared" si="20"/>
        <v>63.517808219178079</v>
      </c>
      <c r="C95" s="179">
        <v>2.4953392239184299E-2</v>
      </c>
      <c r="D95" s="177">
        <f>CHOOSE('PSA+res'!$CB$11,surv!$F95,surv!$G95,surv!$I95,surv!$J95,surv!$L95,surv!$M95,surv!$O95,surv!$P95,surv!$Q95,surv!$S95,surv!$T95,surv!$V95,surv!$W95)</f>
        <v>0.1971228733684281</v>
      </c>
      <c r="E95" s="179">
        <v>1.4927478508372401E-3</v>
      </c>
      <c r="F95" s="179">
        <v>4.3527272707424298E-2</v>
      </c>
      <c r="G95" s="181">
        <v>92</v>
      </c>
      <c r="H95" s="181">
        <f t="shared" si="21"/>
        <v>5.28952772073922</v>
      </c>
      <c r="I95" s="181">
        <f>lifetable!$I$10</f>
        <v>9.7565794234177883E-4</v>
      </c>
      <c r="J95" s="181">
        <f>lifetable!$I$16</f>
        <v>1.0500086596022529E-3</v>
      </c>
      <c r="L95" s="182">
        <v>92</v>
      </c>
      <c r="M95">
        <f t="shared" ref="M95:M158" si="26">J95*D95</f>
        <v>2.0698072404252781E-4</v>
      </c>
      <c r="N95">
        <f>D95-SUM($M$30:M95)</f>
        <v>0.17850045238076123</v>
      </c>
      <c r="O95">
        <f t="shared" si="25"/>
        <v>2.4345975326529865E-5</v>
      </c>
      <c r="P95">
        <f>C95-SUM($O$25:O95)</f>
        <v>1.9317543356858025E-2</v>
      </c>
      <c r="Q95" s="182">
        <v>92</v>
      </c>
      <c r="R95">
        <f t="shared" si="23"/>
        <v>4.5704013271664314E-5</v>
      </c>
      <c r="S95">
        <f>F95-SUM($R$21:R95)</f>
        <v>3.6813361403522031E-2</v>
      </c>
      <c r="T95">
        <f t="shared" si="24"/>
        <v>1.4564112965829743E-6</v>
      </c>
      <c r="U95">
        <f>E95-SUM($T$21:T95)</f>
        <v>7.3103254993785432E-4</v>
      </c>
      <c r="V95" s="172">
        <v>92</v>
      </c>
      <c r="Z95" s="182">
        <f t="shared" si="17"/>
        <v>63.517808219178079</v>
      </c>
      <c r="AA95">
        <f t="shared" si="22"/>
        <v>3.7201468418349017E-2</v>
      </c>
      <c r="AB95">
        <f t="shared" si="18"/>
        <v>0.14238708691587079</v>
      </c>
      <c r="AC95">
        <f t="shared" si="19"/>
        <v>0.8204114446657802</v>
      </c>
    </row>
    <row r="96" spans="1:29">
      <c r="A96">
        <v>93</v>
      </c>
      <c r="B96" s="175">
        <f t="shared" si="20"/>
        <v>64.208219178082203</v>
      </c>
      <c r="C96" s="179">
        <v>2.4401590678135299E-2</v>
      </c>
      <c r="D96" s="177">
        <f>CHOOSE('PSA+res'!$CB$11,surv!$F96,surv!$G96,surv!$I96,surv!$J96,surv!$L96,surv!$M96,surv!$O96,surv!$P96,surv!$Q96,surv!$S96,surv!$T96,surv!$V96,surv!$W96)</f>
        <v>0.19519288389655343</v>
      </c>
      <c r="E96" s="179">
        <v>1.44575249665557E-3</v>
      </c>
      <c r="F96" s="179">
        <v>4.2812753334623102E-2</v>
      </c>
      <c r="G96" s="181">
        <v>93</v>
      </c>
      <c r="H96" s="181">
        <f t="shared" si="21"/>
        <v>5.3470225872689943</v>
      </c>
      <c r="I96" s="181">
        <f>lifetable!$I$10</f>
        <v>9.7565794234177883E-4</v>
      </c>
      <c r="J96" s="181">
        <f>lifetable!$I$16</f>
        <v>1.0500086596022529E-3</v>
      </c>
      <c r="L96" s="182">
        <v>93</v>
      </c>
      <c r="M96">
        <f t="shared" si="26"/>
        <v>2.0495421838411822E-4</v>
      </c>
      <c r="N96">
        <f>D96-SUM($M$30:M96)</f>
        <v>0.17636550869050244</v>
      </c>
      <c r="O96">
        <f t="shared" si="25"/>
        <v>2.3807605750895818E-5</v>
      </c>
      <c r="P96">
        <f>C96-SUM($O$25:O96)</f>
        <v>1.8741934190058131E-2</v>
      </c>
      <c r="Q96" s="182">
        <v>93</v>
      </c>
      <c r="R96">
        <f t="shared" si="23"/>
        <v>4.4953761742769483E-5</v>
      </c>
      <c r="S96">
        <f>F96-SUM($R$21:R96)</f>
        <v>3.6053888268978068E-2</v>
      </c>
      <c r="T96">
        <f t="shared" si="24"/>
        <v>1.4105599060224628E-6</v>
      </c>
      <c r="U96">
        <f>E96-SUM($T$21:T96)</f>
        <v>6.8262663585016178E-4</v>
      </c>
      <c r="V96" s="172">
        <v>93</v>
      </c>
      <c r="Z96" s="182">
        <f t="shared" si="17"/>
        <v>64.208219178082203</v>
      </c>
      <c r="AA96">
        <f t="shared" si="22"/>
        <v>3.6433624836250053E-2</v>
      </c>
      <c r="AB96">
        <f t="shared" si="18"/>
        <v>0.14099935569938177</v>
      </c>
      <c r="AC96">
        <f t="shared" si="19"/>
        <v>0.82256701946436817</v>
      </c>
    </row>
    <row r="97" spans="1:29">
      <c r="A97">
        <v>94</v>
      </c>
      <c r="B97" s="175">
        <f t="shared" si="20"/>
        <v>64.898630136986299</v>
      </c>
      <c r="C97" s="179">
        <v>2.38673745818863E-2</v>
      </c>
      <c r="D97" s="177">
        <f>CHOOSE('PSA+res'!$CB$11,surv!$F97,surv!$G97,surv!$I97,surv!$J97,surv!$L97,surv!$M97,surv!$O97,surv!$P97,surv!$Q97,surv!$S97,surv!$T97,surv!$V97,surv!$W97)</f>
        <v>0.193300975453116</v>
      </c>
      <c r="E97" s="179">
        <v>1.40059002616716E-3</v>
      </c>
      <c r="F97" s="179">
        <v>4.21137695038186E-2</v>
      </c>
      <c r="G97" s="181">
        <v>94</v>
      </c>
      <c r="H97" s="181">
        <f t="shared" si="21"/>
        <v>5.4045174537987677</v>
      </c>
      <c r="I97" s="181">
        <f>lifetable!$I$10</f>
        <v>9.7565794234177883E-4</v>
      </c>
      <c r="J97" s="181">
        <f>lifetable!$I$16</f>
        <v>1.0500086596022529E-3</v>
      </c>
      <c r="L97" s="182">
        <v>94</v>
      </c>
      <c r="M97">
        <f t="shared" si="26"/>
        <v>2.0296769813533432E-4</v>
      </c>
      <c r="N97">
        <f>D97-SUM($M$30:M97)</f>
        <v>0.17427063254892969</v>
      </c>
      <c r="O97">
        <f t="shared" si="25"/>
        <v>2.328639357366366E-5</v>
      </c>
      <c r="P97">
        <f>C97-SUM($O$25:O97)</f>
        <v>1.8184431700235468E-2</v>
      </c>
      <c r="Q97" s="182">
        <v>94</v>
      </c>
      <c r="R97">
        <f t="shared" si="23"/>
        <v>4.4219822667502803E-5</v>
      </c>
      <c r="S97">
        <f>F97-SUM($R$21:R97)</f>
        <v>3.5310684615506065E-2</v>
      </c>
      <c r="T97">
        <f t="shared" si="24"/>
        <v>1.3664967829946695E-6</v>
      </c>
      <c r="U97">
        <f>E97-SUM($T$21:T97)</f>
        <v>6.360976685787571E-4</v>
      </c>
      <c r="V97" s="172">
        <v>94</v>
      </c>
      <c r="Z97" s="182">
        <f t="shared" si="17"/>
        <v>64.898630136986299</v>
      </c>
      <c r="AA97">
        <f t="shared" si="22"/>
        <v>3.568228644224207E-2</v>
      </c>
      <c r="AB97">
        <f t="shared" si="18"/>
        <v>0.13963578417747399</v>
      </c>
      <c r="AC97">
        <f t="shared" si="19"/>
        <v>0.82468192938028395</v>
      </c>
    </row>
    <row r="98" spans="1:29">
      <c r="A98">
        <v>95</v>
      </c>
      <c r="B98" s="175">
        <f t="shared" si="20"/>
        <v>65.589041095890408</v>
      </c>
      <c r="C98" s="179">
        <v>2.3350018687119899E-2</v>
      </c>
      <c r="D98" s="177">
        <f>CHOOSE('PSA+res'!$CB$11,surv!$F98,surv!$G98,surv!$I98,surv!$J98,surv!$L98,surv!$M98,surv!$O98,surv!$P98,surv!$Q98,surv!$S98,surv!$T98,surv!$V98,surv!$W98)</f>
        <v>0.19144603768675009</v>
      </c>
      <c r="E98" s="179">
        <v>1.3571747479971101E-3</v>
      </c>
      <c r="F98" s="179">
        <v>4.1429882485823001E-2</v>
      </c>
      <c r="G98" s="181">
        <v>95</v>
      </c>
      <c r="H98" s="181">
        <f t="shared" si="21"/>
        <v>5.462012320328542</v>
      </c>
      <c r="I98" s="181">
        <f>lifetable!$I$10</f>
        <v>9.7565794234177883E-4</v>
      </c>
      <c r="J98" s="181">
        <f>lifetable!$I$16</f>
        <v>1.0500086596022529E-3</v>
      </c>
      <c r="L98" s="182">
        <v>95</v>
      </c>
      <c r="M98">
        <f t="shared" si="26"/>
        <v>2.0101999741762685E-4</v>
      </c>
      <c r="N98">
        <f>D98-SUM($M$30:M98)</f>
        <v>0.17221467478514613</v>
      </c>
      <c r="O98">
        <f t="shared" si="25"/>
        <v>2.2781631185917485E-5</v>
      </c>
      <c r="P98">
        <f>C98-SUM($O$25:O98)</f>
        <v>1.7644294174283148E-2</v>
      </c>
      <c r="Q98" s="182">
        <v>95</v>
      </c>
      <c r="R98">
        <f t="shared" si="23"/>
        <v>4.3501735376417864E-5</v>
      </c>
      <c r="S98">
        <f>F98-SUM($R$21:R98)</f>
        <v>3.4583295862134045E-2</v>
      </c>
      <c r="T98">
        <f t="shared" si="24"/>
        <v>1.3241383220290825E-6</v>
      </c>
      <c r="U98">
        <f>E98-SUM($T$21:T98)</f>
        <v>5.9135825208667808E-4</v>
      </c>
      <c r="V98" s="172">
        <v>95</v>
      </c>
      <c r="Z98" s="182">
        <f t="shared" si="17"/>
        <v>65.589041095890408</v>
      </c>
      <c r="AA98">
        <f t="shared" si="22"/>
        <v>3.4946990238820058E-2</v>
      </c>
      <c r="AB98">
        <f t="shared" si="18"/>
        <v>0.13829566342821786</v>
      </c>
      <c r="AC98">
        <f t="shared" si="19"/>
        <v>0.82675734633296205</v>
      </c>
    </row>
    <row r="99" spans="1:29">
      <c r="A99">
        <v>96</v>
      </c>
      <c r="B99" s="175">
        <f t="shared" si="20"/>
        <v>66.279452054794518</v>
      </c>
      <c r="C99" s="179">
        <v>2.2848834164963999E-2</v>
      </c>
      <c r="D99" s="177">
        <f>CHOOSE('PSA+res'!$CB$11,surv!$F99,surv!$G99,surv!$I99,surv!$J99,surv!$L99,surv!$M99,surv!$O99,surv!$P99,surv!$Q99,surv!$S99,surv!$T99,surv!$V99,surv!$W99)</f>
        <v>0.18962700250336828</v>
      </c>
      <c r="E99" s="179">
        <v>1.31542565299095E-3</v>
      </c>
      <c r="F99" s="179">
        <v>4.0760669201236902E-2</v>
      </c>
      <c r="G99" s="181">
        <v>96</v>
      </c>
      <c r="H99" s="181">
        <f t="shared" si="21"/>
        <v>5.5195071868583163</v>
      </c>
      <c r="I99" s="181">
        <f>lifetable!$I$10</f>
        <v>9.7565794234177883E-4</v>
      </c>
      <c r="J99" s="181">
        <f>lifetable!$I$16</f>
        <v>1.0500086596022529E-3</v>
      </c>
      <c r="L99" s="182">
        <v>96</v>
      </c>
      <c r="M99">
        <f t="shared" si="26"/>
        <v>1.9910999472295477E-4</v>
      </c>
      <c r="N99">
        <f>D99-SUM($M$30:M99)</f>
        <v>0.17019652960704137</v>
      </c>
      <c r="O99">
        <f t="shared" si="25"/>
        <v>2.2292646526297311E-5</v>
      </c>
      <c r="P99">
        <f>C99-SUM($O$25:O99)</f>
        <v>1.7120817005600954E-2</v>
      </c>
      <c r="Q99" s="182">
        <v>96</v>
      </c>
      <c r="R99">
        <f t="shared" si="23"/>
        <v>4.2799055632481587E-5</v>
      </c>
      <c r="S99">
        <f>F99-SUM($R$21:R99)</f>
        <v>3.3871283521915464E-2</v>
      </c>
      <c r="T99">
        <f t="shared" si="24"/>
        <v>1.2834054859007411E-6</v>
      </c>
      <c r="U99">
        <f>E99-SUM($T$21:T99)</f>
        <v>5.4832575159461728E-4</v>
      </c>
      <c r="V99" s="172">
        <v>96</v>
      </c>
      <c r="Z99" s="182">
        <f t="shared" si="17"/>
        <v>66.279452054794518</v>
      </c>
      <c r="AA99">
        <f t="shared" si="22"/>
        <v>3.4227289692024751E-2</v>
      </c>
      <c r="AB99">
        <f t="shared" si="18"/>
        <v>0.136978312504069</v>
      </c>
      <c r="AC99">
        <f t="shared" si="19"/>
        <v>0.82879439780390629</v>
      </c>
    </row>
    <row r="100" spans="1:29">
      <c r="A100">
        <v>97</v>
      </c>
      <c r="B100" s="175">
        <f t="shared" si="20"/>
        <v>66.969863013698628</v>
      </c>
      <c r="C100" s="179">
        <v>2.2363166476805099E-2</v>
      </c>
      <c r="D100" s="177">
        <f>CHOOSE('PSA+res'!$CB$11,surv!$F100,surv!$G100,surv!$I100,surv!$J100,surv!$L100,surv!$M100,surv!$O100,surv!$P100,surv!$Q100,surv!$S100,surv!$T100,surv!$V100,surv!$W100)</f>
        <v>0.18784284210535496</v>
      </c>
      <c r="E100" s="179">
        <v>1.27526612110932E-3</v>
      </c>
      <c r="F100" s="179">
        <v>4.0105721535922803E-2</v>
      </c>
      <c r="G100" s="181">
        <v>97</v>
      </c>
      <c r="H100" s="181">
        <f t="shared" si="21"/>
        <v>5.5770020533880906</v>
      </c>
      <c r="I100" s="181">
        <f>lifetable!$I$10</f>
        <v>9.7565794234177883E-4</v>
      </c>
      <c r="J100" s="181">
        <f>lifetable!$I$16</f>
        <v>1.0500086596022529E-3</v>
      </c>
      <c r="L100" s="182">
        <v>97</v>
      </c>
      <c r="M100">
        <f t="shared" si="26"/>
        <v>1.9723661085492138E-4</v>
      </c>
      <c r="N100">
        <f>D100-SUM($M$30:M100)</f>
        <v>0.16821513259817314</v>
      </c>
      <c r="O100">
        <f t="shared" si="25"/>
        <v>2.181880098900631E-5</v>
      </c>
      <c r="P100">
        <f>C100-SUM($O$25:O100)</f>
        <v>1.6613330516453046E-2</v>
      </c>
      <c r="Q100" s="182">
        <v>97</v>
      </c>
      <c r="R100">
        <f t="shared" si="23"/>
        <v>4.211135491231551E-5</v>
      </c>
      <c r="S100">
        <f>F100-SUM($R$21:R100)</f>
        <v>3.3174224501689054E-2</v>
      </c>
      <c r="T100">
        <f t="shared" si="24"/>
        <v>1.2442235196597008E-6</v>
      </c>
      <c r="U100">
        <f>E100-SUM($T$21:T100)</f>
        <v>5.0692199619332761E-4</v>
      </c>
      <c r="V100" s="172">
        <v>97</v>
      </c>
      <c r="Z100" s="182">
        <f t="shared" si="17"/>
        <v>66.969863013698628</v>
      </c>
      <c r="AA100">
        <f t="shared" si="22"/>
        <v>3.3522754011802255E-2</v>
      </c>
      <c r="AB100">
        <f t="shared" si="18"/>
        <v>0.13568307709080502</v>
      </c>
      <c r="AC100">
        <f t="shared" si="19"/>
        <v>0.83079416889739277</v>
      </c>
    </row>
    <row r="101" spans="1:29">
      <c r="A101">
        <v>98</v>
      </c>
      <c r="B101" s="175">
        <f t="shared" si="20"/>
        <v>67.660273972602738</v>
      </c>
      <c r="C101" s="179">
        <v>2.1892393373932E-2</v>
      </c>
      <c r="D101" s="177">
        <f>CHOOSE('PSA+res'!$CB$11,surv!$F101,surv!$G101,surv!$I101,surv!$J101,surv!$L101,surv!$M101,surv!$O101,surv!$P101,surv!$Q101,surv!$S101,surv!$T101,surv!$V101,surv!$W101)</f>
        <v>0.18609256713690642</v>
      </c>
      <c r="E101" s="179">
        <v>1.23662364901063E-3</v>
      </c>
      <c r="F101" s="179">
        <v>3.9464645692236497E-2</v>
      </c>
      <c r="G101" s="181">
        <v>98</v>
      </c>
      <c r="H101" s="181">
        <f t="shared" si="21"/>
        <v>5.6344969199178641</v>
      </c>
      <c r="I101" s="181">
        <f>lifetable!$I$10</f>
        <v>9.7565794234177883E-4</v>
      </c>
      <c r="J101" s="181">
        <f>lifetable!$I$16</f>
        <v>1.0500086596022529E-3</v>
      </c>
      <c r="L101" s="182">
        <v>98</v>
      </c>
      <c r="M101">
        <f t="shared" si="26"/>
        <v>1.9539880698136536E-4</v>
      </c>
      <c r="N101">
        <f>D101-SUM($M$30:M101)</f>
        <v>0.16626945882274322</v>
      </c>
      <c r="O101">
        <f t="shared" si="25"/>
        <v>2.1359487472147287E-5</v>
      </c>
      <c r="P101">
        <f>C101-SUM($O$25:O101)</f>
        <v>1.6121197926107798E-2</v>
      </c>
      <c r="Q101" s="182">
        <v>98</v>
      </c>
      <c r="R101">
        <f t="shared" si="23"/>
        <v>4.1438219724983066E-5</v>
      </c>
      <c r="S101">
        <f>F101-SUM($R$21:R101)</f>
        <v>3.2491710438277761E-2</v>
      </c>
      <c r="T101">
        <f t="shared" si="24"/>
        <v>1.2065216848448934E-6</v>
      </c>
      <c r="U101">
        <f>E101-SUM($T$21:T101)</f>
        <v>4.6707300240979278E-4</v>
      </c>
      <c r="V101" s="172">
        <v>98</v>
      </c>
      <c r="Z101" s="182">
        <f t="shared" si="17"/>
        <v>67.660273972602738</v>
      </c>
      <c r="AA101">
        <f t="shared" si="22"/>
        <v>3.2832967469983404E-2</v>
      </c>
      <c r="AB101">
        <f t="shared" si="18"/>
        <v>0.13440932824047477</v>
      </c>
      <c r="AC101">
        <f t="shared" si="19"/>
        <v>0.83275770428954177</v>
      </c>
    </row>
    <row r="102" spans="1:29">
      <c r="A102">
        <v>99</v>
      </c>
      <c r="B102" s="175">
        <f t="shared" si="20"/>
        <v>68.350684931506848</v>
      </c>
      <c r="C102" s="179">
        <v>2.1435923030235698E-2</v>
      </c>
      <c r="D102" s="177">
        <f>CHOOSE('PSA+res'!$CB$11,surv!$F102,surv!$G102,surv!$I102,surv!$J102,surv!$L102,surv!$M102,surv!$O102,surv!$P102,surv!$Q102,surv!$S102,surv!$T102,surv!$V102,surv!$W102)</f>
        <v>0.18437522492902553</v>
      </c>
      <c r="E102" s="179">
        <v>1.1994295966966499E-3</v>
      </c>
      <c r="F102" s="179">
        <v>3.8837061573739402E-2</v>
      </c>
      <c r="G102" s="181">
        <v>99</v>
      </c>
      <c r="H102" s="181">
        <f t="shared" si="21"/>
        <v>5.6919917864476384</v>
      </c>
      <c r="I102" s="181">
        <f>lifetable!$I$10</f>
        <v>9.7565794234177883E-4</v>
      </c>
      <c r="J102" s="181">
        <f>lifetable!$I$16</f>
        <v>1.0500086596022529E-3</v>
      </c>
      <c r="L102" s="182">
        <v>99</v>
      </c>
      <c r="M102">
        <f t="shared" si="26"/>
        <v>1.9359558279158996E-4</v>
      </c>
      <c r="N102">
        <f>D102-SUM($M$30:M102)</f>
        <v>0.16435852103207074</v>
      </c>
      <c r="O102">
        <f t="shared" si="25"/>
        <v>2.0914128555876509E-5</v>
      </c>
      <c r="P102">
        <f>C102-SUM($O$25:O102)</f>
        <v>1.5643813453855623E-2</v>
      </c>
      <c r="Q102" s="182">
        <v>99</v>
      </c>
      <c r="R102">
        <f t="shared" si="23"/>
        <v>4.0779250965932271E-5</v>
      </c>
      <c r="S102">
        <f>F102-SUM($R$21:R102)</f>
        <v>3.1823347068814734E-2</v>
      </c>
      <c r="T102">
        <f t="shared" si="24"/>
        <v>1.1702330122968831E-6</v>
      </c>
      <c r="U102">
        <f>E102-SUM($T$21:T102)</f>
        <v>4.2870871708351581E-4</v>
      </c>
      <c r="V102" s="172">
        <v>99</v>
      </c>
      <c r="Z102" s="182">
        <f t="shared" si="17"/>
        <v>68.350684931506848</v>
      </c>
      <c r="AA102">
        <f t="shared" si="22"/>
        <v>3.2157528753546244E-2</v>
      </c>
      <c r="AB102">
        <f t="shared" si="18"/>
        <v>0.13315646117386074</v>
      </c>
      <c r="AC102">
        <f t="shared" si="19"/>
        <v>0.83468601007259302</v>
      </c>
    </row>
    <row r="103" spans="1:29">
      <c r="A103">
        <v>100</v>
      </c>
      <c r="B103" s="175">
        <f t="shared" si="20"/>
        <v>69.041095890410958</v>
      </c>
      <c r="C103" s="179">
        <v>2.09931922980779E-2</v>
      </c>
      <c r="D103" s="177">
        <f>CHOOSE('PSA+res'!$CB$11,surv!$F103,surv!$G103,surv!$I103,surv!$J103,surv!$L103,surv!$M103,surv!$O103,surv!$P103,surv!$Q103,surv!$S103,surv!$T103,surv!$V103,surv!$W103)</f>
        <v>0.18268989783811568</v>
      </c>
      <c r="E103" s="179">
        <v>1.1636189517363E-3</v>
      </c>
      <c r="F103" s="179">
        <v>3.8222602201542097E-2</v>
      </c>
      <c r="G103" s="181">
        <v>100</v>
      </c>
      <c r="H103" s="181">
        <f t="shared" si="21"/>
        <v>5.7494866529774127</v>
      </c>
      <c r="I103" s="181">
        <f>lifetable!$I$10</f>
        <v>9.7565794234177883E-4</v>
      </c>
      <c r="J103" s="181">
        <f>lifetable!$I$16</f>
        <v>1.0500086596022529E-3</v>
      </c>
      <c r="L103" s="182">
        <v>100</v>
      </c>
      <c r="M103">
        <f t="shared" si="26"/>
        <v>1.9182597475187236E-4</v>
      </c>
      <c r="N103">
        <f>D103-SUM($M$30:M103)</f>
        <v>0.16248136796640902</v>
      </c>
      <c r="O103">
        <f t="shared" si="25"/>
        <v>2.0482174800727964E-5</v>
      </c>
      <c r="P103">
        <f>C103-SUM($O$25:O103)</f>
        <v>1.5180600546897096E-2</v>
      </c>
      <c r="Q103" s="182">
        <v>100</v>
      </c>
      <c r="R103">
        <f t="shared" si="23"/>
        <v>4.0134063304151335E-5</v>
      </c>
      <c r="S103">
        <f>F103-SUM($R$21:R103)</f>
        <v>3.1168753633313277E-2</v>
      </c>
      <c r="T103">
        <f t="shared" si="24"/>
        <v>1.135294072120936E-6</v>
      </c>
      <c r="U103">
        <f>E103-SUM($T$21:T103)</f>
        <v>3.9176277805104496E-4</v>
      </c>
      <c r="V103" s="172">
        <v>100</v>
      </c>
      <c r="Z103" s="182">
        <f t="shared" si="17"/>
        <v>69.041095890410958</v>
      </c>
      <c r="AA103">
        <f t="shared" si="22"/>
        <v>3.1496050351064009E-2</v>
      </c>
      <c r="AB103">
        <f t="shared" si="18"/>
        <v>0.13192389414817587</v>
      </c>
      <c r="AC103">
        <f t="shared" si="19"/>
        <v>0.83658005550076009</v>
      </c>
    </row>
    <row r="104" spans="1:29">
      <c r="A104">
        <v>101</v>
      </c>
      <c r="B104" s="175">
        <f t="shared" si="20"/>
        <v>69.731506849315068</v>
      </c>
      <c r="C104" s="179">
        <v>2.05636650782496E-2</v>
      </c>
      <c r="D104" s="177">
        <f>CHOOSE('PSA+res'!$CB$11,surv!$F104,surv!$G104,surv!$I104,surv!$J104,surv!$L104,surv!$M104,surv!$O104,surv!$P104,surv!$Q104,surv!$S104,surv!$T104,surv!$V104,surv!$W104)</f>
        <v>0.18103570167252744</v>
      </c>
      <c r="E104" s="179">
        <v>1.1291301097106901E-3</v>
      </c>
      <c r="F104" s="179">
        <v>3.7620913160182699E-2</v>
      </c>
      <c r="G104" s="181">
        <v>101</v>
      </c>
      <c r="H104" s="181">
        <f t="shared" si="21"/>
        <v>5.806981519507187</v>
      </c>
      <c r="I104" s="181">
        <f>lifetable!$I$10</f>
        <v>9.7565794234177883E-4</v>
      </c>
      <c r="J104" s="181">
        <f>lifetable!$I$16</f>
        <v>1.0500086596022529E-3</v>
      </c>
      <c r="L104" s="182">
        <v>101</v>
      </c>
      <c r="M104">
        <f t="shared" si="26"/>
        <v>1.9008905445332388E-4</v>
      </c>
      <c r="N104">
        <f>D104-SUM($M$30:M104)</f>
        <v>0.16063708274636745</v>
      </c>
      <c r="O104">
        <f t="shared" si="25"/>
        <v>2.0063103157250497E-5</v>
      </c>
      <c r="P104">
        <f>C104-SUM($O$25:O104)</f>
        <v>1.4731010223911545E-2</v>
      </c>
      <c r="Q104" s="182">
        <v>101</v>
      </c>
      <c r="R104">
        <f t="shared" si="23"/>
        <v>3.9502284600336193E-5</v>
      </c>
      <c r="S104">
        <f>F104-SUM($R$21:R104)</f>
        <v>3.0527562307353543E-2</v>
      </c>
      <c r="T104">
        <f t="shared" si="24"/>
        <v>1.1016447594764789E-6</v>
      </c>
      <c r="U104">
        <f>E104-SUM($T$21:T104)</f>
        <v>3.5617229126595859E-4</v>
      </c>
      <c r="V104" s="172">
        <v>101</v>
      </c>
      <c r="Z104" s="182">
        <f t="shared" si="17"/>
        <v>69.731506849315068</v>
      </c>
      <c r="AA104">
        <f t="shared" si="22"/>
        <v>3.0848157970333412E-2</v>
      </c>
      <c r="AB104">
        <f t="shared" si="18"/>
        <v>0.13071106738605481</v>
      </c>
      <c r="AC104">
        <f t="shared" si="19"/>
        <v>0.83844077464361177</v>
      </c>
    </row>
    <row r="105" spans="1:29">
      <c r="A105">
        <v>102</v>
      </c>
      <c r="B105" s="175">
        <f t="shared" si="20"/>
        <v>70.421917808219177</v>
      </c>
      <c r="C105" s="179">
        <v>2.01468307956752E-2</v>
      </c>
      <c r="D105" s="177">
        <f>CHOOSE('PSA+res'!$CB$11,surv!$F105,surv!$G105,surv!$I105,surv!$J105,surv!$L105,surv!$M105,surv!$O105,surv!$P105,surv!$Q105,surv!$S105,surv!$T105,surv!$V105,surv!$W105)</f>
        <v>0.17941178420178128</v>
      </c>
      <c r="E105" s="179">
        <v>1.09590466963706E-3</v>
      </c>
      <c r="F105" s="179">
        <v>3.70316520715014E-2</v>
      </c>
      <c r="G105" s="181">
        <v>102</v>
      </c>
      <c r="H105" s="181">
        <f t="shared" si="21"/>
        <v>5.8644763860369613</v>
      </c>
      <c r="I105" s="181">
        <f>lifetable!$I$10</f>
        <v>9.7565794234177883E-4</v>
      </c>
      <c r="J105" s="181">
        <f>lifetable!$I$16</f>
        <v>1.0500086596022529E-3</v>
      </c>
      <c r="L105" s="182">
        <v>102</v>
      </c>
      <c r="M105">
        <f t="shared" si="26"/>
        <v>1.8838392704656102E-4</v>
      </c>
      <c r="N105">
        <f>D105-SUM($M$30:M105)</f>
        <v>0.15882478134857472</v>
      </c>
      <c r="O105">
        <f t="shared" si="25"/>
        <v>1.9656415478816447E-5</v>
      </c>
      <c r="P105">
        <f>C105-SUM($O$25:O105)</f>
        <v>1.4294519525858328E-2</v>
      </c>
      <c r="Q105" s="182">
        <v>102</v>
      </c>
      <c r="R105">
        <f t="shared" si="23"/>
        <v>3.8883555354454176E-5</v>
      </c>
      <c r="S105">
        <f>F105-SUM($R$21:R105)</f>
        <v>2.9899417663317791E-2</v>
      </c>
      <c r="T105">
        <f t="shared" si="24"/>
        <v>1.0692280949808408E-6</v>
      </c>
      <c r="U105">
        <f>E105-SUM($T$21:T105)</f>
        <v>3.2187762309734763E-4</v>
      </c>
      <c r="V105" s="172">
        <v>102</v>
      </c>
      <c r="Z105" s="182">
        <f t="shared" si="17"/>
        <v>70.421917808219177</v>
      </c>
      <c r="AA105">
        <f t="shared" si="22"/>
        <v>3.0213489985335667E-2</v>
      </c>
      <c r="AB105">
        <f t="shared" si="18"/>
        <v>0.12951744206213542</v>
      </c>
      <c r="AC105">
        <f t="shared" si="19"/>
        <v>0.84026906795252887</v>
      </c>
    </row>
    <row r="106" spans="1:29">
      <c r="A106">
        <v>103</v>
      </c>
      <c r="B106" s="175">
        <f t="shared" si="20"/>
        <v>71.112328767123287</v>
      </c>
      <c r="C106" s="179">
        <v>1.97422029731903E-2</v>
      </c>
      <c r="D106" s="177">
        <f>CHOOSE('PSA+res'!$CB$11,surv!$F106,surv!$G106,surv!$I106,surv!$J106,surv!$L106,surv!$M106,surv!$O106,surv!$P106,surv!$Q106,surv!$S106,surv!$T106,surv!$V106,surv!$W106)</f>
        <v>0.17781732374354287</v>
      </c>
      <c r="E106" s="179">
        <v>1.0638872432349E-3</v>
      </c>
      <c r="F106" s="179">
        <v>3.6454488094691297E-2</v>
      </c>
      <c r="G106" s="181">
        <v>103</v>
      </c>
      <c r="H106" s="181">
        <f t="shared" si="21"/>
        <v>5.9219712525667347</v>
      </c>
      <c r="I106" s="181">
        <f>lifetable!$I$10</f>
        <v>9.7565794234177883E-4</v>
      </c>
      <c r="J106" s="181">
        <f>lifetable!$I$16</f>
        <v>1.0500086596022529E-3</v>
      </c>
      <c r="L106" s="182">
        <v>103</v>
      </c>
      <c r="M106">
        <f t="shared" si="26"/>
        <v>1.867097297580173E-4</v>
      </c>
      <c r="N106">
        <f>D106-SUM($M$30:M106)</f>
        <v>0.1570436111605783</v>
      </c>
      <c r="O106">
        <f t="shared" si="25"/>
        <v>1.9261637130116597E-5</v>
      </c>
      <c r="P106">
        <f>C106-SUM($O$25:O106)</f>
        <v>1.3870630066243311E-2</v>
      </c>
      <c r="Q106" s="182">
        <v>103</v>
      </c>
      <c r="R106">
        <f t="shared" si="23"/>
        <v>3.8277528180793095E-5</v>
      </c>
      <c r="S106">
        <f>F106-SUM($R$21:R106)</f>
        <v>2.9283976158326893E-2</v>
      </c>
      <c r="T106">
        <f t="shared" si="24"/>
        <v>1.03799003861823E-6</v>
      </c>
      <c r="U106">
        <f>E106-SUM($T$21:T106)</f>
        <v>2.8882220665656945E-4</v>
      </c>
      <c r="V106" s="172">
        <v>103</v>
      </c>
      <c r="Z106" s="182">
        <f t="shared" si="17"/>
        <v>71.112328767123287</v>
      </c>
      <c r="AA106">
        <f t="shared" si="22"/>
        <v>2.9591696910822342E-2</v>
      </c>
      <c r="AB106">
        <f t="shared" si="18"/>
        <v>0.12834249934375416</v>
      </c>
      <c r="AC106">
        <f t="shared" si="19"/>
        <v>0.8420658037454235</v>
      </c>
    </row>
    <row r="107" spans="1:29">
      <c r="A107">
        <v>104</v>
      </c>
      <c r="B107" s="175">
        <f t="shared" si="20"/>
        <v>71.802739726027397</v>
      </c>
      <c r="C107" s="179">
        <v>1.9349317896334699E-2</v>
      </c>
      <c r="D107" s="177">
        <f>CHOOSE('PSA+res'!$CB$11,surv!$F107,surv!$G107,surv!$I107,surv!$J107,surv!$L107,surv!$M107,surv!$O107,surv!$P107,surv!$Q107,surv!$S107,surv!$T107,surv!$V107,surv!$W107)</f>
        <v>0.17625152782375453</v>
      </c>
      <c r="E107" s="179">
        <v>1.03302527699167E-3</v>
      </c>
      <c r="F107" s="179">
        <v>3.58891014511247E-2</v>
      </c>
      <c r="G107" s="181">
        <v>104</v>
      </c>
      <c r="H107" s="181">
        <f t="shared" si="21"/>
        <v>5.979466119096509</v>
      </c>
      <c r="I107" s="181">
        <f>lifetable!$I$10</f>
        <v>9.7565794234177883E-4</v>
      </c>
      <c r="J107" s="181">
        <f>lifetable!$I$16</f>
        <v>1.0500086596022529E-3</v>
      </c>
      <c r="L107" s="182">
        <v>104</v>
      </c>
      <c r="M107">
        <f t="shared" si="26"/>
        <v>1.8506563048306966E-4</v>
      </c>
      <c r="N107">
        <f>D107-SUM($M$30:M107)</f>
        <v>0.1552927496103069</v>
      </c>
      <c r="O107">
        <f t="shared" si="25"/>
        <v>1.8878315684454869E-5</v>
      </c>
      <c r="P107">
        <f>C107-SUM($O$25:O107)</f>
        <v>1.3458866673703256E-2</v>
      </c>
      <c r="Q107" s="182">
        <v>104</v>
      </c>
      <c r="R107">
        <f t="shared" si="23"/>
        <v>3.7683867309024714E-5</v>
      </c>
      <c r="S107">
        <f>F107-SUM($R$21:R107)</f>
        <v>2.8680905647451273E-2</v>
      </c>
      <c r="T107">
        <f t="shared" si="24"/>
        <v>1.0078793161367389E-6</v>
      </c>
      <c r="U107">
        <f>E107-SUM($T$21:T107)</f>
        <v>2.5695236109720266E-4</v>
      </c>
      <c r="V107" s="172">
        <v>104</v>
      </c>
      <c r="Z107" s="182">
        <f t="shared" si="17"/>
        <v>71.802739726027397</v>
      </c>
      <c r="AA107">
        <f t="shared" si="22"/>
        <v>2.8982440902889081E-2</v>
      </c>
      <c r="AB107">
        <f t="shared" si="18"/>
        <v>0.12718573948255352</v>
      </c>
      <c r="AC107">
        <f t="shared" si="19"/>
        <v>0.84383181961455733</v>
      </c>
    </row>
    <row r="108" spans="1:29">
      <c r="A108">
        <v>105</v>
      </c>
      <c r="B108" s="175">
        <f t="shared" si="20"/>
        <v>72.493150684931507</v>
      </c>
      <c r="C108" s="179">
        <v>1.89677333626589E-2</v>
      </c>
      <c r="D108" s="177">
        <f>CHOOSE('PSA+res'!$CB$11,surv!$F108,surv!$G108,surv!$I108,surv!$J108,surv!$L108,surv!$M108,surv!$O108,surv!$P108,surv!$Q108,surv!$S108,surv!$T108,surv!$V108,surv!$W108)</f>
        <v>0.17471363190561653</v>
      </c>
      <c r="E108" s="179">
        <v>1.0032688860726799E-3</v>
      </c>
      <c r="F108" s="179">
        <v>3.5335182972482698E-2</v>
      </c>
      <c r="G108" s="181">
        <v>105</v>
      </c>
      <c r="H108" s="181">
        <f t="shared" si="21"/>
        <v>6.0369609856262834</v>
      </c>
      <c r="I108" s="181">
        <f>lifetable!$J$10</f>
        <v>1.0500086596022529E-3</v>
      </c>
      <c r="J108" s="181">
        <f>lifetable!$J$16</f>
        <v>1.1306407893416637E-3</v>
      </c>
      <c r="L108" s="182">
        <v>105</v>
      </c>
      <c r="M108">
        <f t="shared" si="26"/>
        <v>1.9753835868651515E-4</v>
      </c>
      <c r="N108">
        <f>D108-SUM($M$30:M108)</f>
        <v>0.15355731533348238</v>
      </c>
      <c r="O108">
        <f t="shared" si="25"/>
        <v>1.9916284283818403E-5</v>
      </c>
      <c r="P108">
        <f>C108-SUM($O$25:O108)</f>
        <v>1.3057365855743637E-2</v>
      </c>
      <c r="Q108" s="182">
        <v>105</v>
      </c>
      <c r="R108">
        <f t="shared" si="23"/>
        <v>3.9951399167539955E-5</v>
      </c>
      <c r="S108">
        <f>F108-SUM($R$21:R108)</f>
        <v>2.8087035769641729E-2</v>
      </c>
      <c r="T108">
        <f t="shared" si="24"/>
        <v>1.0534410182858199E-6</v>
      </c>
      <c r="U108">
        <f>E108-SUM($T$21:T108)</f>
        <v>2.2614252915992685E-4</v>
      </c>
      <c r="V108" s="172">
        <v>105</v>
      </c>
      <c r="Z108" s="182">
        <f t="shared" si="17"/>
        <v>72.493150684931507</v>
      </c>
      <c r="AA108">
        <f t="shared" si="22"/>
        <v>2.8383970708546501E-2</v>
      </c>
      <c r="AB108">
        <f t="shared" si="18"/>
        <v>0.12604106176334814</v>
      </c>
      <c r="AC108">
        <f t="shared" si="19"/>
        <v>0.84557496752810535</v>
      </c>
    </row>
    <row r="109" spans="1:29">
      <c r="A109">
        <v>106</v>
      </c>
      <c r="B109" s="175">
        <f t="shared" si="20"/>
        <v>73.183561643835617</v>
      </c>
      <c r="C109" s="179">
        <v>1.8597027509557499E-2</v>
      </c>
      <c r="D109" s="177">
        <f>CHOOSE('PSA+res'!$CB$11,surv!$F109,surv!$G109,surv!$I109,surv!$J109,surv!$L109,surv!$M109,surv!$O109,surv!$P109,surv!$Q109,surv!$S109,surv!$T109,surv!$V109,surv!$W109)</f>
        <v>0.1732028981834082</v>
      </c>
      <c r="E109" s="179">
        <v>9.7457069919761898E-4</v>
      </c>
      <c r="F109" s="179">
        <v>3.4792433670835198E-2</v>
      </c>
      <c r="G109" s="181">
        <v>106</v>
      </c>
      <c r="H109" s="181">
        <f t="shared" si="21"/>
        <v>6.0944558521560577</v>
      </c>
      <c r="I109" s="181">
        <f>lifetable!$J$10</f>
        <v>1.0500086596022529E-3</v>
      </c>
      <c r="J109" s="181">
        <f>lifetable!$J$16</f>
        <v>1.1306407893416637E-3</v>
      </c>
      <c r="L109" s="182">
        <v>106</v>
      </c>
      <c r="M109">
        <f t="shared" si="26"/>
        <v>1.9583026151835247E-4</v>
      </c>
      <c r="N109">
        <f>D109-SUM($M$30:M109)</f>
        <v>0.1518507513497557</v>
      </c>
      <c r="O109">
        <f t="shared" si="25"/>
        <v>1.9527039927896694E-5</v>
      </c>
      <c r="P109">
        <f>C109-SUM($O$25:O109)</f>
        <v>1.266713296271434E-2</v>
      </c>
      <c r="Q109" s="182">
        <v>106</v>
      </c>
      <c r="R109">
        <f t="shared" si="23"/>
        <v>3.9337744668710585E-5</v>
      </c>
      <c r="S109">
        <f>F109-SUM($R$21:R109)</f>
        <v>2.7504948723325519E-2</v>
      </c>
      <c r="T109">
        <f t="shared" si="24"/>
        <v>1.0233076735521223E-6</v>
      </c>
      <c r="U109">
        <f>E109-SUM($T$21:T109)</f>
        <v>1.9642103461131372E-4</v>
      </c>
      <c r="V109" s="172">
        <v>106</v>
      </c>
      <c r="Z109" s="182">
        <f t="shared" si="17"/>
        <v>73.183561643835617</v>
      </c>
      <c r="AA109">
        <f t="shared" si="22"/>
        <v>2.7795992246483624E-2</v>
      </c>
      <c r="AB109">
        <f t="shared" si="18"/>
        <v>0.12490804109513542</v>
      </c>
      <c r="AC109">
        <f t="shared" si="19"/>
        <v>0.84729596665838103</v>
      </c>
    </row>
    <row r="110" spans="1:29">
      <c r="A110">
        <v>107</v>
      </c>
      <c r="B110" s="175">
        <f t="shared" si="20"/>
        <v>73.873972602739727</v>
      </c>
      <c r="C110" s="179">
        <v>1.8236797715107601E-2</v>
      </c>
      <c r="D110" s="177">
        <f>CHOOSE('PSA+res'!$CB$11,surv!$F110,surv!$G110,surv!$I110,surv!$J110,surv!$L110,surv!$M110,surv!$O110,surv!$P110,surv!$Q110,surv!$S110,surv!$T110,surv!$V110,surv!$W110)</f>
        <v>0.17171861443738476</v>
      </c>
      <c r="E110" s="179">
        <v>9.4688571367836105E-4</v>
      </c>
      <c r="F110" s="179">
        <v>3.42605643294819E-2</v>
      </c>
      <c r="G110" s="181">
        <v>107</v>
      </c>
      <c r="H110" s="181">
        <f t="shared" si="21"/>
        <v>6.151950718685832</v>
      </c>
      <c r="I110" s="181">
        <f>lifetable!$J$10</f>
        <v>1.0500086596022529E-3</v>
      </c>
      <c r="J110" s="181">
        <f>lifetable!$J$16</f>
        <v>1.1306407893416637E-3</v>
      </c>
      <c r="L110" s="182">
        <v>107</v>
      </c>
      <c r="M110">
        <f t="shared" si="26"/>
        <v>1.941520697721415E-4</v>
      </c>
      <c r="N110">
        <f>D110-SUM($M$30:M110)</f>
        <v>0.15017231553396013</v>
      </c>
      <c r="O110">
        <f t="shared" si="25"/>
        <v>1.914879552427756E-5</v>
      </c>
      <c r="P110">
        <f>C110-SUM($O$25:O110)</f>
        <v>1.2287754372740163E-2</v>
      </c>
      <c r="Q110" s="182">
        <v>107</v>
      </c>
      <c r="R110">
        <f t="shared" si="23"/>
        <v>3.8736391496776265E-5</v>
      </c>
      <c r="S110">
        <f>F110-SUM($R$21:R110)</f>
        <v>2.6934342990475445E-2</v>
      </c>
      <c r="T110">
        <f t="shared" si="24"/>
        <v>9.9423819901593853E-7</v>
      </c>
      <c r="U110">
        <f>E110-SUM($T$21:T110)</f>
        <v>1.677418108930399E-4</v>
      </c>
      <c r="V110" s="172">
        <v>107</v>
      </c>
      <c r="Z110" s="182">
        <f t="shared" si="17"/>
        <v>73.873972602739727</v>
      </c>
      <c r="AA110">
        <f t="shared" si="22"/>
        <v>2.7219645856900482E-2</v>
      </c>
      <c r="AB110">
        <f t="shared" si="18"/>
        <v>0.12379188758495743</v>
      </c>
      <c r="AC110">
        <f t="shared" si="19"/>
        <v>0.84898846655814209</v>
      </c>
    </row>
    <row r="111" spans="1:29">
      <c r="A111">
        <v>108</v>
      </c>
      <c r="B111" s="175">
        <f t="shared" si="20"/>
        <v>74.564383561643837</v>
      </c>
      <c r="C111" s="179">
        <v>1.78866595668183E-2</v>
      </c>
      <c r="D111" s="177">
        <f>CHOOSE('PSA+res'!$CB$11,surv!$F111,surv!$G111,surv!$I111,surv!$J111,surv!$L111,surv!$M111,surv!$O111,surv!$P111,surv!$Q111,surv!$S111,surv!$T111,surv!$V111,surv!$W111)</f>
        <v>0.17026009294623062</v>
      </c>
      <c r="E111" s="179">
        <v>9.2017115987728297E-4</v>
      </c>
      <c r="F111" s="179">
        <v>3.3739295113329099E-2</v>
      </c>
      <c r="G111" s="181">
        <v>108</v>
      </c>
      <c r="H111" s="181">
        <f t="shared" si="21"/>
        <v>6.2094455852156054</v>
      </c>
      <c r="I111" s="181">
        <f>lifetable!$J$10</f>
        <v>1.0500086596022529E-3</v>
      </c>
      <c r="J111" s="181">
        <f>lifetable!$J$16</f>
        <v>1.1306407893416637E-3</v>
      </c>
      <c r="L111" s="182">
        <v>108</v>
      </c>
      <c r="M111">
        <f t="shared" si="26"/>
        <v>1.9250300588211121E-4</v>
      </c>
      <c r="N111">
        <f>D111-SUM($M$30:M111)</f>
        <v>0.14852129103692388</v>
      </c>
      <c r="O111">
        <f t="shared" si="25"/>
        <v>1.8781147436516695E-5</v>
      </c>
      <c r="P111">
        <f>C111-SUM($O$25:O111)</f>
        <v>1.1918835077014345E-2</v>
      </c>
      <c r="Q111" s="182">
        <v>108</v>
      </c>
      <c r="R111">
        <f t="shared" si="23"/>
        <v>3.8147023258765749E-5</v>
      </c>
      <c r="S111">
        <f>F111-SUM($R$21:R111)</f>
        <v>2.6374926751063878E-2</v>
      </c>
      <c r="T111">
        <f t="shared" si="24"/>
        <v>9.6618768618739627E-7</v>
      </c>
      <c r="U111">
        <f>E111-SUM($T$21:T111)</f>
        <v>1.4006106940577445E-4</v>
      </c>
      <c r="V111" s="172">
        <v>108</v>
      </c>
      <c r="Z111" s="182">
        <f t="shared" si="17"/>
        <v>74.564383561643837</v>
      </c>
      <c r="AA111">
        <f t="shared" si="22"/>
        <v>2.6654634870769661E-2</v>
      </c>
      <c r="AB111">
        <f t="shared" si="18"/>
        <v>0.12269216841467234</v>
      </c>
      <c r="AC111">
        <f t="shared" si="19"/>
        <v>0.85065319671455797</v>
      </c>
    </row>
    <row r="112" spans="1:29">
      <c r="A112">
        <v>109</v>
      </c>
      <c r="B112" s="175">
        <f t="shared" si="20"/>
        <v>75.254794520547946</v>
      </c>
      <c r="C112" s="179">
        <v>1.7546245893591599E-2</v>
      </c>
      <c r="D112" s="177">
        <f>CHOOSE('PSA+res'!$CB$11,surv!$F112,surv!$G112,surv!$I112,surv!$J112,surv!$L112,surv!$M112,surv!$O112,surv!$P112,surv!$Q112,surv!$S112,surv!$T112,surv!$V112,surv!$W112)</f>
        <v>0.16882666945378333</v>
      </c>
      <c r="E112" s="179">
        <v>8.9438637440510495E-4</v>
      </c>
      <c r="F112" s="179">
        <v>3.3228355197781001E-2</v>
      </c>
      <c r="G112" s="181">
        <v>109</v>
      </c>
      <c r="H112" s="181">
        <f t="shared" si="21"/>
        <v>6.2669404517453797</v>
      </c>
      <c r="I112" s="181">
        <f>lifetable!$J$10</f>
        <v>1.0500086596022529E-3</v>
      </c>
      <c r="J112" s="181">
        <f>lifetable!$J$16</f>
        <v>1.1306407893416637E-3</v>
      </c>
      <c r="L112" s="182">
        <v>109</v>
      </c>
      <c r="M112">
        <f t="shared" si="26"/>
        <v>1.9088231881314973E-4</v>
      </c>
      <c r="N112">
        <f>D112-SUM($M$30:M112)</f>
        <v>0.14689698522566341</v>
      </c>
      <c r="O112">
        <f t="shared" si="25"/>
        <v>1.8423710131781649E-5</v>
      </c>
      <c r="P112">
        <f>C112-SUM($O$25:O112)</f>
        <v>1.1559997693655864E-2</v>
      </c>
      <c r="Q112" s="182">
        <v>109</v>
      </c>
      <c r="R112">
        <f t="shared" si="23"/>
        <v>3.7569333749344282E-5</v>
      </c>
      <c r="S112">
        <f>F112-SUM($R$21:R112)</f>
        <v>2.5826417501766435E-2</v>
      </c>
      <c r="T112">
        <f t="shared" si="24"/>
        <v>9.391134381556229E-7</v>
      </c>
      <c r="U112">
        <f>E112-SUM($T$21:T112)</f>
        <v>1.1333717049544082E-4</v>
      </c>
      <c r="V112" s="172">
        <v>109</v>
      </c>
      <c r="Z112" s="182">
        <f t="shared" si="17"/>
        <v>75.254794520547946</v>
      </c>
      <c r="AA112">
        <f t="shared" si="22"/>
        <v>2.6100672126415154E-2</v>
      </c>
      <c r="AB112">
        <f t="shared" si="18"/>
        <v>0.12160846600487848</v>
      </c>
      <c r="AC112">
        <f t="shared" si="19"/>
        <v>0.8522908618687064</v>
      </c>
    </row>
    <row r="113" spans="1:29">
      <c r="A113">
        <v>110</v>
      </c>
      <c r="B113" s="175">
        <f t="shared" si="20"/>
        <v>75.945205479452056</v>
      </c>
      <c r="C113" s="179">
        <v>1.7215205856551299E-2</v>
      </c>
      <c r="D113" s="177">
        <f>CHOOSE('PSA+res'!$CB$11,surv!$F113,surv!$G113,surv!$I113,surv!$J113,surv!$L113,surv!$M113,surv!$O113,surv!$P113,surv!$Q113,surv!$S113,surv!$T113,surv!$V113,surv!$W113)</f>
        <v>0.16741770218694019</v>
      </c>
      <c r="E113" s="179">
        <v>8.6949268143131201E-4</v>
      </c>
      <c r="F113" s="179">
        <v>3.2727482415077398E-2</v>
      </c>
      <c r="G113" s="181">
        <v>110</v>
      </c>
      <c r="H113" s="181">
        <f t="shared" si="21"/>
        <v>6.324435318275154</v>
      </c>
      <c r="I113" s="181">
        <f>lifetable!$J$10</f>
        <v>1.0500086596022529E-3</v>
      </c>
      <c r="J113" s="181">
        <f>lifetable!$J$16</f>
        <v>1.1306407893416637E-3</v>
      </c>
      <c r="L113" s="182">
        <v>110</v>
      </c>
      <c r="M113">
        <f t="shared" si="26"/>
        <v>1.8928928295040961E-4</v>
      </c>
      <c r="N113">
        <f>D113-SUM($M$30:M113)</f>
        <v>0.14529872867586988</v>
      </c>
      <c r="O113">
        <f t="shared" si="25"/>
        <v>1.8076115226214283E-5</v>
      </c>
      <c r="P113">
        <f>C113-SUM($O$25:O113)</f>
        <v>1.1210881541389349E-2</v>
      </c>
      <c r="Q113" s="182">
        <v>110</v>
      </c>
      <c r="R113">
        <f t="shared" si="23"/>
        <v>3.7003026550948524E-5</v>
      </c>
      <c r="S113">
        <f>F113-SUM($R$21:R113)</f>
        <v>2.5288541692511882E-2</v>
      </c>
      <c r="T113">
        <f t="shared" si="24"/>
        <v>9.1297484496366059E-7</v>
      </c>
      <c r="U113">
        <f>E113-SUM($T$21:T113)</f>
        <v>8.7530502676684183E-5</v>
      </c>
      <c r="V113" s="172">
        <v>110</v>
      </c>
      <c r="Z113" s="182">
        <f t="shared" si="17"/>
        <v>75.945205479452056</v>
      </c>
      <c r="AA113">
        <f t="shared" si="22"/>
        <v>2.5557479597139159E-2</v>
      </c>
      <c r="AB113">
        <f t="shared" si="18"/>
        <v>0.12054037735362749</v>
      </c>
      <c r="AC113">
        <f t="shared" si="19"/>
        <v>0.85390214304923329</v>
      </c>
    </row>
    <row r="114" spans="1:29">
      <c r="A114">
        <v>111</v>
      </c>
      <c r="B114" s="175">
        <f t="shared" si="20"/>
        <v>76.635616438356166</v>
      </c>
      <c r="C114" s="179">
        <v>1.68932040947261E-2</v>
      </c>
      <c r="D114" s="177">
        <f>CHOOSE('PSA+res'!$CB$11,surv!$F114,surv!$G114,surv!$I114,surv!$J114,surv!$L114,surv!$M114,surv!$O114,surv!$P114,surv!$Q114,surv!$S114,surv!$T114,surv!$V114,surv!$W114)</f>
        <v>0.16603257092185836</v>
      </c>
      <c r="E114" s="179">
        <v>8.4545328152981403E-4</v>
      </c>
      <c r="F114" s="179">
        <v>3.2236422917097697E-2</v>
      </c>
      <c r="G114" s="181">
        <v>111</v>
      </c>
      <c r="H114" s="181">
        <f t="shared" si="21"/>
        <v>6.3819301848049284</v>
      </c>
      <c r="I114" s="181">
        <f>lifetable!$J$10</f>
        <v>1.0500086596022529E-3</v>
      </c>
      <c r="J114" s="181">
        <f>lifetable!$J$16</f>
        <v>1.1306407893416637E-3</v>
      </c>
      <c r="L114" s="182">
        <v>111</v>
      </c>
      <c r="M114">
        <f t="shared" si="26"/>
        <v>1.8772319704351569E-4</v>
      </c>
      <c r="N114">
        <f>D114-SUM($M$30:M114)</f>
        <v>0.14372587421374453</v>
      </c>
      <c r="O114">
        <f t="shared" si="25"/>
        <v>1.7738010587890643E-5</v>
      </c>
      <c r="P114">
        <f>C114-SUM($O$25:O114)</f>
        <v>1.087114176897626E-2</v>
      </c>
      <c r="Q114" s="182">
        <v>111</v>
      </c>
      <c r="R114">
        <f t="shared" si="23"/>
        <v>3.6447814652539036E-5</v>
      </c>
      <c r="S114">
        <f>F114-SUM($R$21:R114)</f>
        <v>2.4761034379879643E-2</v>
      </c>
      <c r="T114">
        <f t="shared" si="24"/>
        <v>8.8773326689544613E-7</v>
      </c>
      <c r="U114">
        <f>E114-SUM($T$21:T114)</f>
        <v>6.260336950829077E-5</v>
      </c>
      <c r="V114" s="172">
        <v>111</v>
      </c>
      <c r="Z114" s="182">
        <f t="shared" si="17"/>
        <v>76.635616438356166</v>
      </c>
      <c r="AA114">
        <f t="shared" si="22"/>
        <v>2.5024788036195761E-2</v>
      </c>
      <c r="AB114">
        <f t="shared" si="18"/>
        <v>0.11948751340861144</v>
      </c>
      <c r="AC114">
        <f t="shared" si="19"/>
        <v>0.8554876985551928</v>
      </c>
    </row>
    <row r="115" spans="1:29">
      <c r="A115">
        <v>112</v>
      </c>
      <c r="B115" s="175">
        <f t="shared" si="20"/>
        <v>77.326027397260276</v>
      </c>
      <c r="C115" s="179">
        <v>1.6579919921878E-2</v>
      </c>
      <c r="D115" s="177">
        <f>CHOOSE('PSA+res'!$CB$11,surv!$F115,surv!$G115,surv!$I115,surv!$J115,surv!$L115,surv!$M115,surv!$O115,surv!$P115,surv!$Q115,surv!$S115,surv!$T115,surv!$V115,surv!$W115)</f>
        <v>0.16467067609574995</v>
      </c>
      <c r="E115" s="179">
        <v>8.2223314752757795E-4</v>
      </c>
      <c r="F115" s="179">
        <v>3.1754930853840901E-2</v>
      </c>
      <c r="G115" s="181">
        <v>112</v>
      </c>
      <c r="H115" s="181">
        <f t="shared" si="21"/>
        <v>6.4394250513347027</v>
      </c>
      <c r="I115" s="181">
        <f>lifetable!$J$10</f>
        <v>1.0500086596022529E-3</v>
      </c>
      <c r="J115" s="181">
        <f>lifetable!$J$16</f>
        <v>1.1306407893416637E-3</v>
      </c>
      <c r="L115" s="182">
        <v>112</v>
      </c>
      <c r="M115">
        <f t="shared" si="26"/>
        <v>1.8618338320232415E-4</v>
      </c>
      <c r="N115">
        <f>D115-SUM($M$30:M115)</f>
        <v>0.14217779600443381</v>
      </c>
      <c r="O115">
        <f t="shared" si="25"/>
        <v>1.7409059493483808E-5</v>
      </c>
      <c r="P115">
        <f>C115-SUM($O$25:O115)</f>
        <v>1.0540448536634675E-2</v>
      </c>
      <c r="Q115" s="182">
        <v>112</v>
      </c>
      <c r="R115">
        <f t="shared" si="23"/>
        <v>3.5903420086076627E-5</v>
      </c>
      <c r="S115">
        <f>F115-SUM($R$21:R115)</f>
        <v>2.424363889653677E-2</v>
      </c>
      <c r="T115">
        <f t="shared" si="24"/>
        <v>8.6335192511597359E-7</v>
      </c>
      <c r="U115">
        <f>E115-SUM($T$21:T115)</f>
        <v>3.8519883580938764E-5</v>
      </c>
      <c r="V115" s="172">
        <v>112</v>
      </c>
      <c r="Z115" s="182">
        <f t="shared" si="17"/>
        <v>77.326027397260276</v>
      </c>
      <c r="AA115">
        <f t="shared" si="22"/>
        <v>2.4502336638208208E-2</v>
      </c>
      <c r="AB115">
        <f t="shared" si="18"/>
        <v>0.11844949847088096</v>
      </c>
      <c r="AC115">
        <f t="shared" si="19"/>
        <v>0.85704816489091085</v>
      </c>
    </row>
    <row r="116" spans="1:29">
      <c r="A116">
        <v>113</v>
      </c>
      <c r="B116" s="175">
        <f t="shared" si="20"/>
        <v>78.016438356164372</v>
      </c>
      <c r="C116" s="179">
        <v>1.62750465710381E-2</v>
      </c>
      <c r="D116" s="177">
        <f>CHOOSE('PSA+res'!$CB$11,surv!$F116,surv!$G116,surv!$I116,surv!$J116,surv!$L116,surv!$M116,surv!$O116,surv!$P116,surv!$Q116,surv!$S116,surv!$T116,surv!$V116,surv!$W116)</f>
        <v>0.16333143796171953</v>
      </c>
      <c r="E116" s="179">
        <v>7.9979892686556705E-4</v>
      </c>
      <c r="F116" s="179">
        <v>3.1282768066609297E-2</v>
      </c>
      <c r="G116" s="181">
        <v>113</v>
      </c>
      <c r="H116" s="181">
        <f t="shared" si="21"/>
        <v>6.4969199178644761</v>
      </c>
      <c r="I116" s="181">
        <f>lifetable!$J$10</f>
        <v>1.0500086596022529E-3</v>
      </c>
      <c r="J116" s="181">
        <f>lifetable!$J$16</f>
        <v>1.1306407893416637E-3</v>
      </c>
      <c r="L116" s="182">
        <v>113</v>
      </c>
      <c r="M116">
        <f t="shared" si="26"/>
        <v>1.8466918594134754E-4</v>
      </c>
      <c r="N116">
        <f>D116-SUM($M$30:M116)</f>
        <v>0.14065388868446205</v>
      </c>
      <c r="O116">
        <f t="shared" si="25"/>
        <v>1.7088939835019958E-5</v>
      </c>
      <c r="P116">
        <f>C116-SUM($O$25:O116)</f>
        <v>1.0218486245959757E-2</v>
      </c>
      <c r="Q116" s="182">
        <v>113</v>
      </c>
      <c r="R116">
        <f t="shared" si="23"/>
        <v>3.5369573579623325E-5</v>
      </c>
      <c r="S116">
        <f>F116-SUM($R$21:R116)</f>
        <v>2.3736106535725544E-2</v>
      </c>
      <c r="T116">
        <f t="shared" si="24"/>
        <v>8.3979579914943429E-7</v>
      </c>
      <c r="U116">
        <f>E116-SUM($T$21:T116)</f>
        <v>1.5245867119778427E-5</v>
      </c>
      <c r="V116" s="172">
        <v>113</v>
      </c>
      <c r="Z116" s="182">
        <f t="shared" si="17"/>
        <v>78.016438356164372</v>
      </c>
      <c r="AA116">
        <f t="shared" si="22"/>
        <v>2.3989872716131157E-2</v>
      </c>
      <c r="AB116">
        <f t="shared" si="18"/>
        <v>0.11742596962831678</v>
      </c>
      <c r="AC116">
        <f t="shared" si="19"/>
        <v>0.85858415765555207</v>
      </c>
    </row>
    <row r="117" spans="1:29">
      <c r="A117">
        <v>114</v>
      </c>
      <c r="B117" s="175">
        <f t="shared" si="20"/>
        <v>78.706849315068496</v>
      </c>
      <c r="C117" s="179">
        <v>1.59782904835741E-2</v>
      </c>
      <c r="D117" s="177">
        <f>CHOOSE('PSA+res'!$CB$11,surv!$F117,surv!$G117,surv!$I117,surv!$J117,surv!$L117,surv!$M117,surv!$O117,surv!$P117,surv!$Q117,surv!$S117,surv!$T117,surv!$V117,surv!$W117)</f>
        <v>0.16201429578427864</v>
      </c>
      <c r="E117" s="179">
        <v>7.7811885001895405E-4</v>
      </c>
      <c r="F117" s="179">
        <v>3.0819703795215401E-2</v>
      </c>
      <c r="G117" s="181">
        <v>114</v>
      </c>
      <c r="H117" s="181">
        <f t="shared" si="21"/>
        <v>6.5544147843942504</v>
      </c>
      <c r="I117" s="181">
        <f>lifetable!$J$10</f>
        <v>1.0500086596022529E-3</v>
      </c>
      <c r="J117" s="181">
        <f>lifetable!$J$16</f>
        <v>1.1306407893416637E-3</v>
      </c>
      <c r="L117" s="182">
        <v>114</v>
      </c>
      <c r="M117">
        <f t="shared" si="26"/>
        <v>1.8317997127017058E-4</v>
      </c>
      <c r="N117">
        <f>D117-SUM($M$30:M117)</f>
        <v>0.13915356653575098</v>
      </c>
      <c r="O117">
        <f t="shared" si="25"/>
        <v>1.6777343373393072E-5</v>
      </c>
      <c r="P117">
        <f>C117-SUM($O$25:O117)</f>
        <v>9.9049528151223636E-3</v>
      </c>
      <c r="Q117" s="182">
        <v>114</v>
      </c>
      <c r="R117">
        <f t="shared" si="23"/>
        <v>3.4846014226298611E-5</v>
      </c>
      <c r="S117">
        <f>F117-SUM($R$21:R117)</f>
        <v>2.3238196250105349E-2</v>
      </c>
      <c r="T117">
        <f t="shared" si="24"/>
        <v>8.170315307196484E-7</v>
      </c>
      <c r="U117">
        <f>E117-SUM($T$21:T117)</f>
        <v>-7.2512412575541927E-6</v>
      </c>
      <c r="V117" s="172">
        <v>114</v>
      </c>
      <c r="Z117" s="182">
        <f t="shared" si="17"/>
        <v>78.706849315068496</v>
      </c>
      <c r="AA117">
        <f t="shared" si="22"/>
        <v>2.3487151392915448E-2</v>
      </c>
      <c r="AB117">
        <f t="shared" si="18"/>
        <v>0.11641657621719106</v>
      </c>
      <c r="AC117">
        <f t="shared" si="19"/>
        <v>0.8600962723898935</v>
      </c>
    </row>
    <row r="118" spans="1:29">
      <c r="A118">
        <v>115</v>
      </c>
      <c r="B118" s="175">
        <f t="shared" si="20"/>
        <v>79.397260273972606</v>
      </c>
      <c r="C118" s="179">
        <v>1.5689370639841899E-2</v>
      </c>
      <c r="D118" s="177">
        <f>CHOOSE('PSA+res'!$CB$11,surv!$F118,surv!$G118,surv!$I118,surv!$J118,surv!$L118,surv!$M118,surv!$O118,surv!$P118,surv!$Q118,surv!$S118,surv!$T118,surv!$V118,surv!$W118)</f>
        <v>0.16071870707329455</v>
      </c>
      <c r="E118" s="179">
        <v>7.5716264455841502E-4</v>
      </c>
      <c r="F118" s="179">
        <v>3.0365514398395702E-2</v>
      </c>
      <c r="G118" s="181">
        <v>115</v>
      </c>
      <c r="H118" s="181">
        <f t="shared" si="21"/>
        <v>6.6119096509240247</v>
      </c>
      <c r="I118" s="181">
        <f>lifetable!$J$10</f>
        <v>1.0500086596022529E-3</v>
      </c>
      <c r="J118" s="181">
        <f>lifetable!$J$16</f>
        <v>1.1306407893416637E-3</v>
      </c>
      <c r="L118" s="182">
        <v>115</v>
      </c>
      <c r="M118">
        <f t="shared" si="26"/>
        <v>1.8171512582732137E-4</v>
      </c>
      <c r="N118">
        <f>D118-SUM($M$30:M118)</f>
        <v>0.13767626269893957</v>
      </c>
      <c r="O118">
        <f t="shared" si="25"/>
        <v>1.6473975035543332E-5</v>
      </c>
      <c r="P118">
        <f>C118-SUM($O$25:O118)</f>
        <v>9.5995589963546197E-3</v>
      </c>
      <c r="Q118" s="182">
        <v>115</v>
      </c>
      <c r="R118">
        <f t="shared" si="23"/>
        <v>3.4332489168167767E-5</v>
      </c>
      <c r="S118">
        <f>F118-SUM($R$21:R118)</f>
        <v>2.274967436411748E-2</v>
      </c>
      <c r="T118">
        <f t="shared" si="24"/>
        <v>7.9502733351367843E-7</v>
      </c>
      <c r="U118">
        <f>E118-SUM($T$21:T118)</f>
        <v>-2.9002474051606866E-5</v>
      </c>
      <c r="V118" s="172">
        <v>115</v>
      </c>
      <c r="Z118" s="182">
        <f t="shared" si="17"/>
        <v>79.397260273972606</v>
      </c>
      <c r="AA118">
        <f t="shared" si="22"/>
        <v>2.2993935307111413E-2</v>
      </c>
      <c r="AB118">
        <f t="shared" si="18"/>
        <v>0.11542097931023386</v>
      </c>
      <c r="AC118">
        <f t="shared" si="19"/>
        <v>0.86158508538265477</v>
      </c>
    </row>
    <row r="119" spans="1:29">
      <c r="A119">
        <v>116</v>
      </c>
      <c r="B119" s="175">
        <f t="shared" si="20"/>
        <v>80.087671232876716</v>
      </c>
      <c r="C119" s="179">
        <v>1.54080179286912E-2</v>
      </c>
      <c r="D119" s="177">
        <f>CHOOSE('PSA+res'!$CB$11,surv!$F119,surv!$G119,surv!$I119,surv!$J119,surv!$L119,surv!$M119,surv!$O119,surv!$P119,surv!$Q119,surv!$S119,surv!$T119,surv!$V119,surv!$W119)</f>
        <v>0.15944414685427713</v>
      </c>
      <c r="E119" s="179">
        <v>7.3690145446599596E-4</v>
      </c>
      <c r="F119" s="179">
        <v>2.9919983086801102E-2</v>
      </c>
      <c r="G119" s="181">
        <v>116</v>
      </c>
      <c r="H119" s="181">
        <f t="shared" si="21"/>
        <v>6.669404517453799</v>
      </c>
      <c r="I119" s="181">
        <f>lifetable!$J$10</f>
        <v>1.0500086596022529E-3</v>
      </c>
      <c r="J119" s="181">
        <f>lifetable!$J$16</f>
        <v>1.1306407893416637E-3</v>
      </c>
      <c r="L119" s="182">
        <v>116</v>
      </c>
      <c r="M119">
        <f t="shared" si="26"/>
        <v>1.8027405605522805E-4</v>
      </c>
      <c r="N119">
        <f>D119-SUM($M$30:M119)</f>
        <v>0.13622142842386692</v>
      </c>
      <c r="O119">
        <f t="shared" si="25"/>
        <v>1.6178552252432528E-5</v>
      </c>
      <c r="P119">
        <f>C119-SUM($O$25:O119)</f>
        <v>9.3020277329514886E-3</v>
      </c>
      <c r="Q119" s="182">
        <v>116</v>
      </c>
      <c r="R119">
        <f t="shared" si="23"/>
        <v>3.3828753294350023E-5</v>
      </c>
      <c r="S119">
        <f>F119-SUM($R$21:R119)</f>
        <v>2.227031429922853E-2</v>
      </c>
      <c r="T119">
        <f t="shared" si="24"/>
        <v>7.7375290846279103E-7</v>
      </c>
      <c r="U119">
        <f>E119-SUM($T$21:T119)</f>
        <v>-5.0037417052488744E-5</v>
      </c>
      <c r="V119" s="172">
        <v>116</v>
      </c>
      <c r="Z119" s="182">
        <f t="shared" si="17"/>
        <v>80.087671232876716</v>
      </c>
      <c r="AA119">
        <f t="shared" si="22"/>
        <v>2.2509994331673007E-2</v>
      </c>
      <c r="AB119">
        <f t="shared" si="18"/>
        <v>0.11443885122973024</v>
      </c>
      <c r="AC119">
        <f t="shared" si="19"/>
        <v>0.86305115443859681</v>
      </c>
    </row>
    <row r="120" spans="1:29">
      <c r="A120">
        <v>117</v>
      </c>
      <c r="B120" s="175">
        <f t="shared" si="20"/>
        <v>80.778082191780825</v>
      </c>
      <c r="C120" s="179">
        <v>1.51339745532937E-2</v>
      </c>
      <c r="D120" s="177">
        <f>CHOOSE('PSA+res'!$CB$11,surv!$F120,surv!$G120,surv!$I120,surv!$J120,surv!$L120,surv!$M120,surv!$O120,surv!$P120,surv!$Q120,surv!$S120,surv!$T120,surv!$V120,surv!$W120)</f>
        <v>0.15819010697303706</v>
      </c>
      <c r="E120" s="179">
        <v>7.1730776434823405E-4</v>
      </c>
      <c r="F120" s="179">
        <v>2.9482899667828098E-2</v>
      </c>
      <c r="G120" s="181">
        <v>117</v>
      </c>
      <c r="H120" s="181">
        <f t="shared" si="21"/>
        <v>6.7268993839835725</v>
      </c>
      <c r="I120" s="181">
        <f>lifetable!$J$10</f>
        <v>1.0500086596022529E-3</v>
      </c>
      <c r="J120" s="181">
        <f>lifetable!$J$16</f>
        <v>1.1306407893416637E-3</v>
      </c>
      <c r="L120" s="182">
        <v>117</v>
      </c>
      <c r="M120">
        <f t="shared" si="26"/>
        <v>1.7885618741403684E-4</v>
      </c>
      <c r="N120">
        <f>D120-SUM($M$30:M120)</f>
        <v>0.13478853235521282</v>
      </c>
      <c r="O120">
        <f t="shared" si="25"/>
        <v>1.5890804335158521E-5</v>
      </c>
      <c r="P120">
        <f>C120-SUM($O$25:O120)</f>
        <v>9.0120935532188307E-3</v>
      </c>
      <c r="Q120" s="182">
        <v>117</v>
      </c>
      <c r="R120">
        <f t="shared" si="23"/>
        <v>3.3334568952514235E-5</v>
      </c>
      <c r="S120">
        <f>F120-SUM($R$21:R120)</f>
        <v>2.1799896311303014E-2</v>
      </c>
      <c r="T120">
        <f t="shared" si="24"/>
        <v>7.5317936416557794E-7</v>
      </c>
      <c r="U120">
        <f>E120-SUM($T$21:T120)</f>
        <v>-7.0384286534416252E-5</v>
      </c>
      <c r="V120" s="172">
        <v>117</v>
      </c>
      <c r="Z120" s="182">
        <f t="shared" si="17"/>
        <v>80.778082191780825</v>
      </c>
      <c r="AA120">
        <f t="shared" si="22"/>
        <v>2.203510530526577E-2</v>
      </c>
      <c r="AB120">
        <f t="shared" si="18"/>
        <v>0.1134698750842741</v>
      </c>
      <c r="AC120">
        <f t="shared" si="19"/>
        <v>0.86449501961046016</v>
      </c>
    </row>
    <row r="121" spans="1:29">
      <c r="A121">
        <v>118</v>
      </c>
      <c r="B121" s="175">
        <f t="shared" si="20"/>
        <v>81.468493150684935</v>
      </c>
      <c r="C121" s="179">
        <v>1.4866993470943999E-2</v>
      </c>
      <c r="D121" s="177">
        <f>CHOOSE('PSA+res'!$CB$11,surv!$F121,surv!$G121,surv!$I121,surv!$J121,surv!$L121,surv!$M121,surv!$O121,surv!$P121,surv!$Q121,surv!$S121,surv!$T121,surv!$V121,surv!$W121)</f>
        <v>0.15695609543286454</v>
      </c>
      <c r="E121" s="179">
        <v>6.9835532821594705E-4</v>
      </c>
      <c r="F121" s="179">
        <v>2.9054060301772499E-2</v>
      </c>
      <c r="G121" s="181">
        <v>118</v>
      </c>
      <c r="H121" s="181">
        <f t="shared" si="21"/>
        <v>6.7843942505133468</v>
      </c>
      <c r="I121" s="181">
        <f>lifetable!$J$10</f>
        <v>1.0500086596022529E-3</v>
      </c>
      <c r="J121" s="181">
        <f>lifetable!$J$16</f>
        <v>1.1306407893416637E-3</v>
      </c>
      <c r="L121" s="182">
        <v>118</v>
      </c>
      <c r="M121">
        <f t="shared" si="26"/>
        <v>1.7746096363219945E-4</v>
      </c>
      <c r="N121">
        <f>D121-SUM($M$30:M121)</f>
        <v>0.13337705985140808</v>
      </c>
      <c r="O121">
        <f t="shared" si="25"/>
        <v>1.5610471886741353E-5</v>
      </c>
      <c r="P121">
        <f>C121-SUM($O$25:O121)</f>
        <v>8.729501998982387E-3</v>
      </c>
      <c r="Q121" s="182">
        <v>118</v>
      </c>
      <c r="R121">
        <f t="shared" si="23"/>
        <v>3.284970567317635E-5</v>
      </c>
      <c r="S121">
        <f>F121-SUM($R$21:R121)</f>
        <v>2.1338207239574237E-2</v>
      </c>
      <c r="T121">
        <f t="shared" si="24"/>
        <v>7.3327914210611795E-7</v>
      </c>
      <c r="U121">
        <f>E121-SUM($T$21:T121)</f>
        <v>-9.0070001808809324E-5</v>
      </c>
      <c r="V121" s="172">
        <v>118</v>
      </c>
      <c r="Z121" s="182">
        <f t="shared" si="17"/>
        <v>81.468493150684935</v>
      </c>
      <c r="AA121">
        <f t="shared" si="22"/>
        <v>2.1569051775438625E-2</v>
      </c>
      <c r="AB121">
        <f t="shared" si="18"/>
        <v>0.11251374432787183</v>
      </c>
      <c r="AC121">
        <f t="shared" si="19"/>
        <v>0.86591720389668958</v>
      </c>
    </row>
    <row r="122" spans="1:29">
      <c r="A122">
        <v>119</v>
      </c>
      <c r="B122" s="175">
        <f t="shared" si="20"/>
        <v>82.158904109589031</v>
      </c>
      <c r="C122" s="179">
        <v>1.46068378646509E-2</v>
      </c>
      <c r="D122" s="177">
        <f>CHOOSE('PSA+res'!$CB$11,surv!$F122,surv!$G122,surv!$I122,surv!$J122,surv!$L122,surv!$M122,surv!$O122,surv!$P122,surv!$Q122,surv!$S122,surv!$T122,surv!$V122,surv!$W122)</f>
        <v>0.15574163576248734</v>
      </c>
      <c r="E122" s="179">
        <v>6.8001910252465101E-4</v>
      </c>
      <c r="F122" s="179">
        <v>2.8633267268635399E-2</v>
      </c>
      <c r="G122" s="181">
        <v>119</v>
      </c>
      <c r="H122" s="181">
        <f t="shared" si="21"/>
        <v>6.8418891170431211</v>
      </c>
      <c r="I122" s="181">
        <f>lifetable!$J$10</f>
        <v>1.0500086596022529E-3</v>
      </c>
      <c r="J122" s="181">
        <f>lifetable!$J$16</f>
        <v>1.1306407893416637E-3</v>
      </c>
      <c r="L122" s="182">
        <v>119</v>
      </c>
      <c r="M122">
        <f t="shared" si="26"/>
        <v>1.7608784599186056E-4</v>
      </c>
      <c r="N122">
        <f>D122-SUM($M$30:M122)</f>
        <v>0.13198651233503902</v>
      </c>
      <c r="O122">
        <f t="shared" si="25"/>
        <v>1.5337306247289527E-5</v>
      </c>
      <c r="P122">
        <f>C122-SUM($O$25:O122)</f>
        <v>8.4540090864419978E-3</v>
      </c>
      <c r="Q122" s="182">
        <v>119</v>
      </c>
      <c r="R122">
        <f t="shared" si="23"/>
        <v>3.2373939906040751E-5</v>
      </c>
      <c r="S122">
        <f>F122-SUM($R$21:R122)</f>
        <v>2.0885040266531096E-2</v>
      </c>
      <c r="T122">
        <f t="shared" si="24"/>
        <v>7.1402594634583578E-7</v>
      </c>
      <c r="U122">
        <f>E122-SUM($T$21:T122)</f>
        <v>-1.091202534464512E-4</v>
      </c>
      <c r="V122" s="172">
        <v>119</v>
      </c>
      <c r="Z122" s="182">
        <f t="shared" si="17"/>
        <v>82.158904109589031</v>
      </c>
      <c r="AA122">
        <f t="shared" si="22"/>
        <v>2.1111623753052665E-2</v>
      </c>
      <c r="AB122">
        <f t="shared" si="18"/>
        <v>0.11157016234017089</v>
      </c>
      <c r="AC122">
        <f t="shared" si="19"/>
        <v>0.86731821390677644</v>
      </c>
    </row>
    <row r="123" spans="1:29">
      <c r="A123">
        <v>120</v>
      </c>
      <c r="B123" s="175">
        <f t="shared" si="20"/>
        <v>82.849315068493155</v>
      </c>
      <c r="C123" s="179">
        <v>1.43532806444935E-2</v>
      </c>
      <c r="D123" s="177">
        <f>CHOOSE('PSA+res'!$CB$11,surv!$F123,surv!$G123,surv!$I123,surv!$J123,surv!$L123,surv!$M123,surv!$O123,surv!$P123,surv!$Q123,surv!$S123,surv!$T123,surv!$V123,surv!$W123)</f>
        <v>0.15454626641317759</v>
      </c>
      <c r="E123" s="179">
        <v>6.6227518319216297E-4</v>
      </c>
      <c r="F123" s="179">
        <v>2.8220328745123799E-2</v>
      </c>
      <c r="G123" s="181">
        <v>120</v>
      </c>
      <c r="H123" s="181">
        <f t="shared" si="21"/>
        <v>6.8993839835728954</v>
      </c>
      <c r="I123" s="181">
        <f>lifetable!$J$10</f>
        <v>1.0500086596022529E-3</v>
      </c>
      <c r="J123" s="181">
        <f>lifetable!$J$16</f>
        <v>1.1306407893416637E-3</v>
      </c>
      <c r="L123" s="182">
        <v>120</v>
      </c>
      <c r="M123">
        <f t="shared" si="26"/>
        <v>1.7473631264720217E-4</v>
      </c>
      <c r="N123">
        <f>D123-SUM($M$30:M123)</f>
        <v>0.13061640667308208</v>
      </c>
      <c r="O123">
        <f t="shared" si="25"/>
        <v>1.5071068970419581E-5</v>
      </c>
      <c r="P123">
        <f>C123-SUM($O$25:O123)</f>
        <v>8.185380797314179E-3</v>
      </c>
      <c r="Q123" s="182">
        <v>120</v>
      </c>
      <c r="R123">
        <f t="shared" si="23"/>
        <v>3.1907054767868014E-5</v>
      </c>
      <c r="S123">
        <f>F123-SUM($R$21:R123)</f>
        <v>2.0440194688251631E-2</v>
      </c>
      <c r="T123">
        <f t="shared" si="24"/>
        <v>6.9539467739143955E-7</v>
      </c>
      <c r="U123">
        <f>E123-SUM($T$21:T123)</f>
        <v>-1.2755956745633069E-4</v>
      </c>
      <c r="V123" s="172">
        <v>120</v>
      </c>
      <c r="Z123" s="182">
        <f t="shared" si="17"/>
        <v>82.849315068493155</v>
      </c>
      <c r="AA123">
        <f t="shared" si="22"/>
        <v>2.0662617477391364E-2</v>
      </c>
      <c r="AB123">
        <f t="shared" si="18"/>
        <v>0.11063884202666918</v>
      </c>
      <c r="AC123">
        <f t="shared" si="19"/>
        <v>0.86869854049593942</v>
      </c>
    </row>
    <row r="124" spans="1:29">
      <c r="A124">
        <v>121</v>
      </c>
      <c r="B124" s="175">
        <f t="shared" si="20"/>
        <v>83.539726027397265</v>
      </c>
      <c r="C124" s="179">
        <v>1.41061039768568E-2</v>
      </c>
      <c r="D124" s="177">
        <f>CHOOSE('PSA+res'!$CB$11,surv!$F124,surv!$G124,surv!$I124,surv!$J124,surv!$L124,surv!$M124,surv!$O124,surv!$P124,surv!$Q124,surv!$S124,surv!$T124,surv!$V124,surv!$W124)</f>
        <v>0.15336954018346324</v>
      </c>
      <c r="E124" s="179">
        <v>6.45100746330689E-4</v>
      </c>
      <c r="F124" s="179">
        <v>2.7815058591256998E-2</v>
      </c>
      <c r="G124" s="181">
        <v>121</v>
      </c>
      <c r="H124" s="181">
        <f t="shared" si="21"/>
        <v>6.9568788501026697</v>
      </c>
      <c r="I124" s="181">
        <f>lifetable!$J$10</f>
        <v>1.0500086596022529E-3</v>
      </c>
      <c r="J124" s="181">
        <f>lifetable!$J$16</f>
        <v>1.1306407893416637E-3</v>
      </c>
      <c r="L124" s="182">
        <v>121</v>
      </c>
      <c r="M124">
        <f t="shared" si="26"/>
        <v>1.7340585797399888E-4</v>
      </c>
      <c r="N124">
        <f>D124-SUM($M$30:M124)</f>
        <v>0.12926627458539372</v>
      </c>
      <c r="O124">
        <f t="shared" si="25"/>
        <v>1.4811531328949418E-5</v>
      </c>
      <c r="P124">
        <f>C124-SUM($O$25:O124)</f>
        <v>7.9233925983485283E-3</v>
      </c>
      <c r="Q124" s="182">
        <v>121</v>
      </c>
      <c r="R124">
        <f t="shared" si="23"/>
        <v>3.1448839801203433E-5</v>
      </c>
      <c r="S124">
        <f>F124-SUM($R$21:R124)</f>
        <v>2.0003475694583626E-2</v>
      </c>
      <c r="T124">
        <f t="shared" si="24"/>
        <v>6.7736136996309966E-7</v>
      </c>
      <c r="U124">
        <f>E124-SUM($T$21:T124)</f>
        <v>-1.4541136568776774E-4</v>
      </c>
      <c r="V124" s="172">
        <v>121</v>
      </c>
      <c r="Z124" s="182">
        <f t="shared" si="17"/>
        <v>83.539726027397265</v>
      </c>
      <c r="AA124">
        <f t="shared" si="22"/>
        <v>2.0221835191417629E-2</v>
      </c>
      <c r="AB124">
        <f t="shared" si="18"/>
        <v>0.10971950543782027</v>
      </c>
      <c r="AC124">
        <f t="shared" si="19"/>
        <v>0.8700586593707621</v>
      </c>
    </row>
    <row r="125" spans="1:29">
      <c r="A125">
        <v>122</v>
      </c>
      <c r="B125" s="175">
        <f t="shared" si="20"/>
        <v>84.230136986301375</v>
      </c>
      <c r="C125" s="179">
        <v>1.38650988397967E-2</v>
      </c>
      <c r="D125" s="177">
        <f>CHOOSE('PSA+res'!$CB$11,surv!$F125,surv!$G125,surv!$I125,surv!$J125,surv!$L125,surv!$M125,surv!$O125,surv!$P125,surv!$Q125,surv!$S125,surv!$T125,surv!$V125,surv!$W125)</f>
        <v>0.15221102367000494</v>
      </c>
      <c r="E125" s="179">
        <v>6.28473992449801E-4</v>
      </c>
      <c r="F125" s="179">
        <v>2.7417276146118E-2</v>
      </c>
      <c r="G125" s="181">
        <v>122</v>
      </c>
      <c r="H125" s="181">
        <f t="shared" si="21"/>
        <v>7.0143737166324431</v>
      </c>
      <c r="I125" s="181">
        <f>lifetable!$K$10</f>
        <v>1.1306407893416637E-3</v>
      </c>
      <c r="J125" s="181">
        <f>lifetable!$K$16</f>
        <v>1.2180904011723781E-3</v>
      </c>
      <c r="L125" s="182">
        <v>122</v>
      </c>
      <c r="M125">
        <f t="shared" si="26"/>
        <v>1.8540678688505467E-4</v>
      </c>
      <c r="N125">
        <f>D125-SUM($M$30:M125)</f>
        <v>0.12792235128505036</v>
      </c>
      <c r="O125">
        <f t="shared" si="25"/>
        <v>1.5676446296527926E-5</v>
      </c>
      <c r="P125">
        <f>C125-SUM($O$25:O125)</f>
        <v>7.6667110149919015E-3</v>
      </c>
      <c r="Q125" s="182">
        <v>122</v>
      </c>
      <c r="R125">
        <f t="shared" si="23"/>
        <v>3.339672089987875E-5</v>
      </c>
      <c r="S125">
        <f>F125-SUM($R$21:R125)</f>
        <v>1.9572296528544749E-2</v>
      </c>
      <c r="T125">
        <f t="shared" si="24"/>
        <v>7.1057833090414973E-7</v>
      </c>
      <c r="U125">
        <f>E125-SUM($T$21:T125)</f>
        <v>-1.6274869789955986E-4</v>
      </c>
      <c r="V125" s="172">
        <v>122</v>
      </c>
      <c r="Z125" s="182">
        <f t="shared" si="17"/>
        <v>84.230136986301375</v>
      </c>
      <c r="AA125">
        <f t="shared" si="22"/>
        <v>1.9787886111564186E-2</v>
      </c>
      <c r="AB125">
        <f t="shared" si="18"/>
        <v>0.10880642682365785</v>
      </c>
      <c r="AC125">
        <f t="shared" si="19"/>
        <v>0.87140568706477795</v>
      </c>
    </row>
    <row r="126" spans="1:29">
      <c r="A126">
        <v>123</v>
      </c>
      <c r="B126" s="175">
        <f t="shared" si="20"/>
        <v>84.920547945205485</v>
      </c>
      <c r="C126" s="179">
        <v>1.3630064602902701E-2</v>
      </c>
      <c r="D126" s="177">
        <f>CHOOSE('PSA+res'!$CB$11,surv!$F126,surv!$G126,surv!$I126,surv!$J126,surv!$L126,surv!$M126,surv!$O126,surv!$P126,surv!$Q126,surv!$S126,surv!$T126,surv!$V126,surv!$W126)</f>
        <v>0.15107029674326927</v>
      </c>
      <c r="E126" s="179">
        <v>6.1237409390425097E-4</v>
      </c>
      <c r="F126" s="179">
        <v>2.7026806032332401E-2</v>
      </c>
      <c r="G126" s="181">
        <v>123</v>
      </c>
      <c r="H126" s="181">
        <f t="shared" si="21"/>
        <v>7.0718685831622174</v>
      </c>
      <c r="I126" s="181">
        <f>lifetable!$K$10</f>
        <v>1.1306407893416637E-3</v>
      </c>
      <c r="J126" s="181">
        <f>lifetable!$K$16</f>
        <v>1.2180904011723781E-3</v>
      </c>
      <c r="L126" s="182">
        <v>123</v>
      </c>
      <c r="M126">
        <f t="shared" si="26"/>
        <v>1.8401727836523909E-4</v>
      </c>
      <c r="N126">
        <f>D126-SUM($M$30:M126)</f>
        <v>0.12659760707994946</v>
      </c>
      <c r="O126">
        <f t="shared" si="25"/>
        <v>1.5410707001403778E-5</v>
      </c>
      <c r="P126">
        <f>C126-SUM($O$25:O126)</f>
        <v>7.416266071096498E-3</v>
      </c>
      <c r="Q126" s="182">
        <v>123</v>
      </c>
      <c r="R126">
        <f t="shared" si="23"/>
        <v>3.2921093002331821E-5</v>
      </c>
      <c r="S126">
        <f>F126-SUM($R$21:R126)</f>
        <v>1.9148905321756816E-2</v>
      </c>
      <c r="T126">
        <f t="shared" si="24"/>
        <v>6.9237512890428837E-7</v>
      </c>
      <c r="U126">
        <f>E126-SUM($T$21:T126)</f>
        <v>-1.7954097157401423E-4</v>
      </c>
      <c r="V126" s="172">
        <v>123</v>
      </c>
      <c r="Z126" s="182">
        <f t="shared" si="17"/>
        <v>84.920547945205485</v>
      </c>
      <c r="AA126">
        <f t="shared" si="22"/>
        <v>1.9360600925150781E-2</v>
      </c>
      <c r="AB126">
        <f t="shared" si="18"/>
        <v>0.10789937825734913</v>
      </c>
      <c r="AC126">
        <f t="shared" si="19"/>
        <v>0.87274002081750002</v>
      </c>
    </row>
    <row r="127" spans="1:29">
      <c r="A127">
        <v>124</v>
      </c>
      <c r="B127" s="175">
        <f t="shared" si="20"/>
        <v>85.61095890410958</v>
      </c>
      <c r="C127" s="179">
        <v>1.34008086301413E-2</v>
      </c>
      <c r="D127" s="177">
        <f>CHOOSE('PSA+res'!$CB$11,surv!$F127,surv!$G127,surv!$I127,surv!$J127,surv!$L127,surv!$M127,surv!$O127,surv!$P127,surv!$Q127,surv!$S127,surv!$T127,surv!$V127,surv!$W127)</f>
        <v>0.1499469520467171</v>
      </c>
      <c r="E127" s="179">
        <v>5.9678114537684501E-4</v>
      </c>
      <c r="F127" s="179">
        <v>2.6643477968795199E-2</v>
      </c>
      <c r="G127" s="181">
        <v>124</v>
      </c>
      <c r="H127" s="181">
        <f t="shared" si="21"/>
        <v>7.1293634496919918</v>
      </c>
      <c r="I127" s="181">
        <f>lifetable!$K$10</f>
        <v>1.1306407893416637E-3</v>
      </c>
      <c r="J127" s="181">
        <f>lifetable!$K$16</f>
        <v>1.2180904011723781E-3</v>
      </c>
      <c r="L127" s="182">
        <v>124</v>
      </c>
      <c r="M127">
        <f t="shared" si="26"/>
        <v>1.8264894297316097E-4</v>
      </c>
      <c r="N127">
        <f>D127-SUM($M$30:M127)</f>
        <v>0.12529161344042414</v>
      </c>
      <c r="O127">
        <f t="shared" si="25"/>
        <v>1.5151500847399539E-5</v>
      </c>
      <c r="P127">
        <f>C127-SUM($O$25:O127)</f>
        <v>7.1718585974876979E-3</v>
      </c>
      <c r="Q127" s="182">
        <v>124</v>
      </c>
      <c r="R127">
        <f t="shared" si="23"/>
        <v>3.2454164767637161E-5</v>
      </c>
      <c r="S127">
        <f>F127-SUM($R$21:R127)</f>
        <v>1.873312309345198E-2</v>
      </c>
      <c r="T127">
        <f t="shared" si="24"/>
        <v>6.7474510527309815E-7</v>
      </c>
      <c r="U127">
        <f>E127-SUM($T$21:T127)</f>
        <v>-1.9580866520669334E-4</v>
      </c>
      <c r="V127" s="172">
        <v>124</v>
      </c>
      <c r="Z127" s="182">
        <f t="shared" si="17"/>
        <v>85.61095890410958</v>
      </c>
      <c r="AA127">
        <f t="shared" si="22"/>
        <v>1.8941014207604398E-2</v>
      </c>
      <c r="AB127">
        <f t="shared" si="18"/>
        <v>0.1070035960525824</v>
      </c>
      <c r="AC127">
        <f t="shared" si="19"/>
        <v>0.87405538973981323</v>
      </c>
    </row>
    <row r="128" spans="1:29">
      <c r="A128">
        <v>125</v>
      </c>
      <c r="B128" s="175">
        <f t="shared" si="20"/>
        <v>86.30136986301369</v>
      </c>
      <c r="C128" s="179">
        <v>1.31771459042677E-2</v>
      </c>
      <c r="D128" s="177">
        <f>CHOOSE('PSA+res'!$CB$11,surv!$F128,surv!$G128,surv!$I128,surv!$J128,surv!$L128,surv!$M128,surv!$O128,surv!$P128,surv!$Q128,surv!$S128,surv!$T128,surv!$V128,surv!$W128)</f>
        <v>0.14884059451830528</v>
      </c>
      <c r="E128" s="179">
        <v>5.8167611720145497E-4</v>
      </c>
      <c r="F128" s="179">
        <v>2.6267126591265798E-2</v>
      </c>
      <c r="G128" s="181">
        <v>125</v>
      </c>
      <c r="H128" s="181">
        <f t="shared" si="21"/>
        <v>7.1868583162217661</v>
      </c>
      <c r="I128" s="181">
        <f>lifetable!$K$10</f>
        <v>1.1306407893416637E-3</v>
      </c>
      <c r="J128" s="181">
        <f>lifetable!$K$16</f>
        <v>1.2180904011723781E-3</v>
      </c>
      <c r="L128" s="182">
        <v>125</v>
      </c>
      <c r="M128">
        <f t="shared" si="26"/>
        <v>1.8130129948753775E-4</v>
      </c>
      <c r="N128">
        <f>D128-SUM($M$30:M128)</f>
        <v>0.12400395461252478</v>
      </c>
      <c r="O128">
        <f t="shared" si="25"/>
        <v>1.4898618646471503E-5</v>
      </c>
      <c r="P128">
        <f>C128-SUM($O$25:O128)</f>
        <v>6.9332972529676257E-3</v>
      </c>
      <c r="Q128" s="182">
        <v>125</v>
      </c>
      <c r="R128">
        <f t="shared" si="23"/>
        <v>3.1995734767200596E-5</v>
      </c>
      <c r="S128">
        <f>F128-SUM($R$21:R128)</f>
        <v>1.8324775981155381E-2</v>
      </c>
      <c r="T128">
        <f t="shared" si="24"/>
        <v>6.5766674429384709E-7</v>
      </c>
      <c r="U128">
        <f>E128-SUM($T$21:T128)</f>
        <v>-2.115713601263772E-4</v>
      </c>
      <c r="V128" s="172">
        <v>125</v>
      </c>
      <c r="Z128" s="182">
        <f t="shared" si="17"/>
        <v>86.30136986301369</v>
      </c>
      <c r="AA128">
        <f t="shared" si="22"/>
        <v>1.852894953730368E-2</v>
      </c>
      <c r="AB128">
        <f t="shared" si="18"/>
        <v>0.10611883448917078</v>
      </c>
      <c r="AC128">
        <f t="shared" si="19"/>
        <v>0.87535221597352553</v>
      </c>
    </row>
    <row r="129" spans="1:29">
      <c r="A129">
        <v>126</v>
      </c>
      <c r="B129" s="175">
        <f t="shared" si="20"/>
        <v>86.991780821917814</v>
      </c>
      <c r="C129" s="179">
        <v>1.2958898671486099E-2</v>
      </c>
      <c r="D129" s="177">
        <f>CHOOSE('PSA+res'!$CB$11,surv!$F129,surv!$G129,surv!$I129,surv!$J129,surv!$L129,surv!$M129,surv!$O129,surv!$P129,surv!$Q129,surv!$S129,surv!$T129,surv!$V129,surv!$W129)</f>
        <v>0.14775084093314894</v>
      </c>
      <c r="E129" s="179">
        <v>5.6704081134503997E-4</v>
      </c>
      <c r="F129" s="179">
        <v>2.58975912804256E-2</v>
      </c>
      <c r="G129" s="181">
        <v>126</v>
      </c>
      <c r="H129" s="181">
        <f t="shared" si="21"/>
        <v>7.2443531827515404</v>
      </c>
      <c r="I129" s="181">
        <f>lifetable!$K$10</f>
        <v>1.1306407893416637E-3</v>
      </c>
      <c r="J129" s="181">
        <f>lifetable!$K$16</f>
        <v>1.2180904011723781E-3</v>
      </c>
      <c r="L129" s="182">
        <v>126</v>
      </c>
      <c r="M129">
        <f t="shared" si="26"/>
        <v>1.7997388110581561E-4</v>
      </c>
      <c r="N129">
        <f>D129-SUM($M$30:M129)</f>
        <v>0.12273422714626261</v>
      </c>
      <c r="O129">
        <f t="shared" si="25"/>
        <v>1.465185942292768E-5</v>
      </c>
      <c r="P129">
        <f>C129-SUM($O$25:O129)</f>
        <v>6.700398160763097E-3</v>
      </c>
      <c r="Q129" s="182">
        <v>126</v>
      </c>
      <c r="R129">
        <f t="shared" si="23"/>
        <v>3.1545607352171902E-5</v>
      </c>
      <c r="S129">
        <f>F129-SUM($R$21:R129)</f>
        <v>1.792369506296301E-2</v>
      </c>
      <c r="T129">
        <f t="shared" si="24"/>
        <v>6.4111947052809338E-7</v>
      </c>
      <c r="U129">
        <f>E129-SUM($T$21:T129)</f>
        <v>-2.268477854533203E-4</v>
      </c>
      <c r="V129" s="172">
        <v>126</v>
      </c>
      <c r="Z129" s="182">
        <f t="shared" si="17"/>
        <v>86.991780821917814</v>
      </c>
      <c r="AA129">
        <f t="shared" si="22"/>
        <v>1.8124235522059197E-2</v>
      </c>
      <c r="AB129">
        <f t="shared" si="18"/>
        <v>0.10524485535733449</v>
      </c>
      <c r="AC129">
        <f t="shared" si="19"/>
        <v>0.87663090912060626</v>
      </c>
    </row>
    <row r="130" spans="1:29">
      <c r="A130">
        <v>127</v>
      </c>
      <c r="B130" s="175">
        <f t="shared" si="20"/>
        <v>87.68219178082191</v>
      </c>
      <c r="C130" s="179">
        <v>1.2745896105133801E-2</v>
      </c>
      <c r="D130" s="177">
        <f>CHOOSE('PSA+res'!$CB$11,surv!$F130,surv!$G130,surv!$I130,surv!$J130,surv!$L130,surv!$M130,surv!$O130,surv!$P130,surv!$Q130,surv!$S130,surv!$T130,surv!$V130,surv!$W130)</f>
        <v>0.14667731946628834</v>
      </c>
      <c r="E130" s="179">
        <v>5.5285781988030798E-4</v>
      </c>
      <c r="F130" s="179">
        <v>2.55347159970968E-2</v>
      </c>
      <c r="G130" s="181">
        <v>127</v>
      </c>
      <c r="H130" s="181">
        <f t="shared" si="21"/>
        <v>7.3018480492813138</v>
      </c>
      <c r="I130" s="181">
        <f>lifetable!$K$10</f>
        <v>1.1306407893416637E-3</v>
      </c>
      <c r="J130" s="181">
        <f>lifetable!$K$16</f>
        <v>1.2180904011723781E-3</v>
      </c>
      <c r="L130" s="182">
        <v>127</v>
      </c>
      <c r="M130">
        <f t="shared" si="26"/>
        <v>1.7866623491158022E-4</v>
      </c>
      <c r="N130">
        <f>D130-SUM($M$30:M130)</f>
        <v>0.12148203944449043</v>
      </c>
      <c r="O130">
        <f t="shared" si="25"/>
        <v>1.4411030033175318E-5</v>
      </c>
      <c r="P130">
        <f>C130-SUM($O$25:O130)</f>
        <v>6.472984564377623E-3</v>
      </c>
      <c r="Q130" s="182">
        <v>127</v>
      </c>
      <c r="R130">
        <f t="shared" si="23"/>
        <v>3.1103592452726381E-5</v>
      </c>
      <c r="S130">
        <f>F130-SUM($R$21:R130)</f>
        <v>1.7529716187181483E-2</v>
      </c>
      <c r="T130">
        <f t="shared" si="24"/>
        <v>6.2508360186318276E-7</v>
      </c>
      <c r="U130">
        <f>E130-SUM($T$21:T130)</f>
        <v>-2.4165586051991543E-4</v>
      </c>
      <c r="V130" s="172">
        <v>127</v>
      </c>
      <c r="Z130" s="182">
        <f t="shared" si="17"/>
        <v>87.68219178082191</v>
      </c>
      <c r="AA130">
        <f t="shared" si="22"/>
        <v>1.7726705625072246E-2</v>
      </c>
      <c r="AB130">
        <f t="shared" si="18"/>
        <v>0.10438142767030428</v>
      </c>
      <c r="AC130">
        <f t="shared" si="19"/>
        <v>0.87789186670462349</v>
      </c>
    </row>
    <row r="131" spans="1:29">
      <c r="A131">
        <v>128</v>
      </c>
      <c r="B131" s="175">
        <f t="shared" si="20"/>
        <v>88.372602739726034</v>
      </c>
      <c r="C131" s="179">
        <v>1.2537973987240001E-2</v>
      </c>
      <c r="D131" s="177">
        <f>CHOOSE('PSA+res'!$CB$11,surv!$F131,surv!$G131,surv!$I131,surv!$J131,surv!$L131,surv!$M131,surv!$O131,surv!$P131,surv!$Q131,surv!$S131,surv!$T131,surv!$V131,surv!$W131)</f>
        <v>0.14561966927452988</v>
      </c>
      <c r="E131" s="179">
        <v>5.3911048579229905E-4</v>
      </c>
      <c r="F131" s="179">
        <v>2.5178349124176599E-2</v>
      </c>
      <c r="G131" s="181">
        <v>128</v>
      </c>
      <c r="H131" s="181">
        <f t="shared" si="21"/>
        <v>7.3593429158110881</v>
      </c>
      <c r="I131" s="181">
        <f>lifetable!$K$10</f>
        <v>1.1306407893416637E-3</v>
      </c>
      <c r="J131" s="181">
        <f>lifetable!$K$16</f>
        <v>1.2180904011723781E-3</v>
      </c>
      <c r="L131" s="182">
        <v>128</v>
      </c>
      <c r="M131">
        <f t="shared" si="26"/>
        <v>1.7737792136520111E-4</v>
      </c>
      <c r="N131">
        <f>D131-SUM($M$30:M131)</f>
        <v>0.12024701133136677</v>
      </c>
      <c r="O131">
        <f t="shared" si="25"/>
        <v>1.4175944805678281E-5</v>
      </c>
      <c r="P131">
        <f>C131-SUM($O$25:O131)</f>
        <v>6.250886501678145E-3</v>
      </c>
      <c r="Q131" s="182">
        <v>128</v>
      </c>
      <c r="R131">
        <f t="shared" si="23"/>
        <v>3.0669505385526465E-5</v>
      </c>
      <c r="S131">
        <f>F131-SUM($R$21:R131)</f>
        <v>1.7142679808875756E-2</v>
      </c>
      <c r="T131">
        <f t="shared" si="24"/>
        <v>6.0954030519857273E-7</v>
      </c>
      <c r="U131">
        <f>E131-SUM($T$21:T131)</f>
        <v>-2.5601273491312289E-4</v>
      </c>
      <c r="V131" s="172">
        <v>128</v>
      </c>
      <c r="Z131" s="182">
        <f t="shared" si="17"/>
        <v>88.372602739726034</v>
      </c>
      <c r="AA131">
        <f t="shared" si="22"/>
        <v>1.7336197998028619E-2</v>
      </c>
      <c r="AB131">
        <f t="shared" si="18"/>
        <v>0.10352832738989998</v>
      </c>
      <c r="AC131">
        <f t="shared" si="19"/>
        <v>0.87913547461207142</v>
      </c>
    </row>
    <row r="132" spans="1:29">
      <c r="A132">
        <v>129</v>
      </c>
      <c r="B132" s="175">
        <f t="shared" si="20"/>
        <v>89.063013698630144</v>
      </c>
      <c r="C132" s="179">
        <v>1.2334974406893E-2</v>
      </c>
      <c r="D132" s="177">
        <f>CHOOSE('PSA+res'!$CB$11,surv!$F132,surv!$G132,surv!$I132,surv!$J132,surv!$L132,surv!$M132,surv!$O132,surv!$P132,surv!$Q132,surv!$S132,surv!$T132,surv!$V132,surv!$W132)</f>
        <v>0.14457754009642029</v>
      </c>
      <c r="E132" s="179">
        <v>5.2578286597309903E-4</v>
      </c>
      <c r="F132" s="179">
        <v>2.4828343315060598E-2</v>
      </c>
      <c r="G132" s="181">
        <v>129</v>
      </c>
      <c r="H132" s="181">
        <f t="shared" si="21"/>
        <v>7.4168377823408624</v>
      </c>
      <c r="I132" s="181">
        <f>lifetable!$K$10</f>
        <v>1.1306407893416637E-3</v>
      </c>
      <c r="J132" s="181">
        <f>lifetable!$K$16</f>
        <v>1.2180904011723781E-3</v>
      </c>
      <c r="L132" s="182">
        <v>129</v>
      </c>
      <c r="M132">
        <f t="shared" si="26"/>
        <v>1.7610851381656418E-4</v>
      </c>
      <c r="N132">
        <f>D132-SUM($M$30:M132)</f>
        <v>0.11902877363944062</v>
      </c>
      <c r="O132">
        <f t="shared" si="25"/>
        <v>1.3946425199918721E-5</v>
      </c>
      <c r="P132">
        <f>C132-SUM($O$25:O132)</f>
        <v>6.0339404961312262E-3</v>
      </c>
      <c r="Q132" s="182">
        <v>129</v>
      </c>
      <c r="R132">
        <f t="shared" si="23"/>
        <v>3.0243166669087696E-5</v>
      </c>
      <c r="S132">
        <f>F132-SUM($R$21:R132)</f>
        <v>1.6762430833090668E-2</v>
      </c>
      <c r="T132">
        <f t="shared" si="24"/>
        <v>5.9447155460614686E-7</v>
      </c>
      <c r="U132">
        <f>E132-SUM($T$21:T132)</f>
        <v>-2.6993482628692906E-4</v>
      </c>
      <c r="V132" s="172">
        <v>129</v>
      </c>
      <c r="Z132" s="182">
        <f t="shared" ref="Z132:Z195" si="27">B132</f>
        <v>89.063013698630144</v>
      </c>
      <c r="AA132">
        <f t="shared" si="22"/>
        <v>1.6952555320983213E-2</v>
      </c>
      <c r="AB132">
        <f t="shared" ref="AB132:AB135" si="28">((N132-S132)+(N131-S131))/2</f>
        <v>0.10268533716442048</v>
      </c>
      <c r="AC132">
        <f t="shared" ref="AC132:AC135" si="29">1-(N131+N132)/2</f>
        <v>0.88036210751459631</v>
      </c>
    </row>
    <row r="133" spans="1:29">
      <c r="A133">
        <v>130</v>
      </c>
      <c r="B133" s="175">
        <f t="shared" ref="B133:B196" si="30">A133*21/365*12</f>
        <v>89.753424657534239</v>
      </c>
      <c r="C133" s="179">
        <v>1.21367454744157E-2</v>
      </c>
      <c r="D133" s="177">
        <f>CHOOSE('PSA+res'!$CB$11,surv!$F133,surv!$G133,surv!$I133,surv!$J133,surv!$L133,surv!$M133,surv!$O133,surv!$P133,surv!$Q133,surv!$S133,surv!$T133,surv!$V133,surv!$W133)</f>
        <v>0.14355059186944383</v>
      </c>
      <c r="E133" s="179">
        <v>5.1285969626886001E-4</v>
      </c>
      <c r="F133" s="179">
        <v>2.4484555348210198E-2</v>
      </c>
      <c r="G133" s="181">
        <v>130</v>
      </c>
      <c r="H133" s="181">
        <f t="shared" ref="H133:H177" si="31">A133*21/365.25</f>
        <v>7.4743326488706368</v>
      </c>
      <c r="I133" s="181">
        <f>lifetable!$K$10</f>
        <v>1.1306407893416637E-3</v>
      </c>
      <c r="J133" s="181">
        <f>lifetable!$K$16</f>
        <v>1.2180904011723781E-3</v>
      </c>
      <c r="L133" s="182">
        <v>130</v>
      </c>
      <c r="M133">
        <f t="shared" si="26"/>
        <v>1.7485759803878315E-4</v>
      </c>
      <c r="N133">
        <f>D133-SUM($M$30:M133)</f>
        <v>0.11782696781442538</v>
      </c>
      <c r="O133">
        <f t="shared" si="25"/>
        <v>1.3722299483232232E-5</v>
      </c>
      <c r="P133">
        <f>C133-SUM($O$25:O133)</f>
        <v>5.8219892641706936E-3</v>
      </c>
      <c r="Q133" s="182">
        <v>130</v>
      </c>
      <c r="R133">
        <f t="shared" si="23"/>
        <v>2.9824401846628656E-5</v>
      </c>
      <c r="S133">
        <f>F133-SUM($R$21:R133)</f>
        <v>1.6388818464393641E-2</v>
      </c>
      <c r="T133">
        <f t="shared" si="24"/>
        <v>5.7986009181094979E-7</v>
      </c>
      <c r="U133">
        <f>E133-SUM($T$21:T133)</f>
        <v>-2.8343785608297902E-4</v>
      </c>
      <c r="V133" s="172">
        <v>130</v>
      </c>
      <c r="Z133" s="182">
        <f t="shared" si="27"/>
        <v>89.753424657534239</v>
      </c>
      <c r="AA133">
        <f t="shared" ref="AA133:AA135" si="32">(S132+S133)/2</f>
        <v>1.6575624648742154E-2</v>
      </c>
      <c r="AB133">
        <f t="shared" si="28"/>
        <v>0.10185224607819084</v>
      </c>
      <c r="AC133">
        <f t="shared" si="29"/>
        <v>0.88157212927306694</v>
      </c>
    </row>
    <row r="134" spans="1:29">
      <c r="A134">
        <v>131</v>
      </c>
      <c r="B134" s="175">
        <f t="shared" si="30"/>
        <v>90.443835616438349</v>
      </c>
      <c r="C134" s="179">
        <v>1.19431410504176E-2</v>
      </c>
      <c r="D134" s="177">
        <f>CHOOSE('PSA+res'!$CB$11,surv!$F134,surv!$G134,surv!$I134,surv!$J134,surv!$L134,surv!$M134,surv!$O134,surv!$P134,surv!$Q134,surv!$S134,surv!$T134,surv!$V134,surv!$W134)</f>
        <v>0.14253849436359467</v>
      </c>
      <c r="E134" s="179">
        <v>5.0032635845260998E-4</v>
      </c>
      <c r="F134" s="179">
        <v>2.4146845987574699E-2</v>
      </c>
      <c r="G134" s="181">
        <v>131</v>
      </c>
      <c r="H134" s="181">
        <f t="shared" si="31"/>
        <v>7.5318275154004111</v>
      </c>
      <c r="I134" s="181">
        <f>lifetable!$K$10</f>
        <v>1.1306407893416637E-3</v>
      </c>
      <c r="J134" s="181">
        <f>lifetable!$K$16</f>
        <v>1.2180904011723781E-3</v>
      </c>
      <c r="L134" s="182">
        <v>131</v>
      </c>
      <c r="M134">
        <f t="shared" si="26"/>
        <v>1.7362477178185779E-4</v>
      </c>
      <c r="N134">
        <f>D134-SUM($M$30:M134)</f>
        <v>0.11664124553679436</v>
      </c>
      <c r="O134">
        <f t="shared" si="25"/>
        <v>1.3503402424462981E-5</v>
      </c>
      <c r="P134">
        <f>C134-SUM($O$25:O134)</f>
        <v>5.6148814377481298E-3</v>
      </c>
      <c r="Q134" s="182">
        <v>131</v>
      </c>
      <c r="R134">
        <f t="shared" si="23"/>
        <v>2.9413041316052496E-5</v>
      </c>
      <c r="S134">
        <f>F134-SUM($R$21:R134)</f>
        <v>1.6021696062442088E-2</v>
      </c>
      <c r="T134">
        <f t="shared" si="24"/>
        <v>5.6568938884929906E-7</v>
      </c>
      <c r="U134">
        <f>E134-SUM($T$21:T134)</f>
        <v>-2.9653688328807833E-4</v>
      </c>
      <c r="V134" s="172">
        <v>131</v>
      </c>
      <c r="Z134" s="182">
        <f t="shared" si="27"/>
        <v>90.443835616438349</v>
      </c>
      <c r="AA134">
        <f t="shared" si="32"/>
        <v>1.6205257263417865E-2</v>
      </c>
      <c r="AB134">
        <f t="shared" si="28"/>
        <v>0.10102884941219201</v>
      </c>
      <c r="AC134">
        <f t="shared" si="29"/>
        <v>0.88276589332439015</v>
      </c>
    </row>
    <row r="135" spans="1:29">
      <c r="A135">
        <v>132</v>
      </c>
      <c r="B135" s="175">
        <f t="shared" si="30"/>
        <v>91.134246575342473</v>
      </c>
      <c r="C135" s="179">
        <v>1.17540204888512E-2</v>
      </c>
      <c r="D135" s="177">
        <f>CHOOSE('PSA+res'!$CB$11,surv!$F135,surv!$G135,surv!$I135,surv!$J135,surv!$L135,surv!$M135,surv!$O135,surv!$P135,surv!$Q135,surv!$S135,surv!$T135,surv!$V135,surv!$W135)</f>
        <v>0.141540926830518</v>
      </c>
      <c r="E135" s="179">
        <v>4.8816884900490602E-4</v>
      </c>
      <c r="F135" s="179">
        <v>2.3815079848572899E-2</v>
      </c>
      <c r="G135" s="181">
        <v>132</v>
      </c>
      <c r="H135" s="181">
        <f t="shared" si="31"/>
        <v>7.5893223819301845</v>
      </c>
      <c r="I135" s="181">
        <f>lifetable!$K$10</f>
        <v>1.1306407893416637E-3</v>
      </c>
      <c r="J135" s="181">
        <f>lifetable!$K$16</f>
        <v>1.2180904011723781E-3</v>
      </c>
      <c r="L135" s="182">
        <v>132</v>
      </c>
      <c r="M135">
        <f t="shared" si="26"/>
        <v>1.7240964434529589E-4</v>
      </c>
      <c r="N135">
        <f>D135-SUM($M$30:M135)</f>
        <v>0.11547126835937239</v>
      </c>
      <c r="O135">
        <f t="shared" si="25"/>
        <v>1.3289575003452808E-5</v>
      </c>
      <c r="P135">
        <f>C135-SUM($O$25:O135)</f>
        <v>5.4124713011782771E-3</v>
      </c>
      <c r="Q135" s="182">
        <v>132</v>
      </c>
      <c r="R135">
        <f t="shared" si="23"/>
        <v>2.9008920166700381E-5</v>
      </c>
      <c r="S135">
        <f>F135-SUM($R$21:R135)</f>
        <v>1.5660921003273588E-2</v>
      </c>
      <c r="T135">
        <f t="shared" si="24"/>
        <v>5.5194361277091833E-7</v>
      </c>
      <c r="U135">
        <f>E135-SUM($T$21:T135)</f>
        <v>-3.0924633634855323E-4</v>
      </c>
      <c r="V135" s="172">
        <v>132</v>
      </c>
      <c r="Z135" s="182">
        <f t="shared" si="27"/>
        <v>91.134246575342473</v>
      </c>
      <c r="AA135">
        <f t="shared" si="32"/>
        <v>1.584130853285784E-2</v>
      </c>
      <c r="AB135">
        <f t="shared" si="28"/>
        <v>0.10021494841522555</v>
      </c>
      <c r="AC135">
        <f t="shared" si="29"/>
        <v>0.88394374305191659</v>
      </c>
    </row>
    <row r="136" spans="1:29">
      <c r="A136">
        <v>133</v>
      </c>
      <c r="B136" s="175">
        <f t="shared" si="30"/>
        <v>91.824657534246569</v>
      </c>
      <c r="C136" s="179">
        <v>1.1569248393258199E-2</v>
      </c>
      <c r="D136" s="177">
        <f>CHOOSE('PSA+res'!$CB$11,surv!$F136,surv!$G136,surv!$I136,surv!$J136,surv!$L136,surv!$M136,surv!$O136,surv!$P136,surv!$Q136,surv!$S136,surv!$T136,surv!$V136,surv!$W136)</f>
        <v>0.1405575776674631</v>
      </c>
      <c r="E136" s="179">
        <v>4.76373749592338E-4</v>
      </c>
      <c r="F136" s="179">
        <v>2.3489125269443599E-2</v>
      </c>
      <c r="G136" s="181">
        <v>133</v>
      </c>
      <c r="H136" s="181">
        <f t="shared" si="31"/>
        <v>7.6468172484599588</v>
      </c>
      <c r="I136" s="181">
        <f>lifetable!$K$10</f>
        <v>1.1306407893416637E-3</v>
      </c>
      <c r="J136" s="181">
        <f>lifetable!$K$16</f>
        <v>1.2180904011723781E-3</v>
      </c>
      <c r="L136" s="182">
        <v>133</v>
      </c>
      <c r="M136">
        <f t="shared" si="26"/>
        <v>1.7121183616877782E-4</v>
      </c>
      <c r="N136">
        <f>D136-SUM($M$30:M136)</f>
        <v>0.11431670736014872</v>
      </c>
      <c r="O136">
        <f t="shared" si="25"/>
        <v>1.3080664135443224E-5</v>
      </c>
      <c r="P136">
        <f>C136-SUM($O$25:O136)</f>
        <v>5.2146185414498336E-3</v>
      </c>
      <c r="Q136" s="182">
        <v>133</v>
      </c>
      <c r="R136">
        <f t="shared" si="23"/>
        <v>2.8611878022644798E-5</v>
      </c>
      <c r="S136">
        <f>F136-SUM($R$21:R136)</f>
        <v>1.5306354546121642E-2</v>
      </c>
      <c r="T136">
        <f t="shared" si="24"/>
        <v>5.3860759226072905E-7</v>
      </c>
      <c r="U136">
        <f>E136-SUM($T$21:T136)</f>
        <v>-3.2158004335338194E-4</v>
      </c>
      <c r="V136" s="172">
        <v>133</v>
      </c>
      <c r="Z136" s="182">
        <f t="shared" si="27"/>
        <v>91.824657534246569</v>
      </c>
    </row>
    <row r="137" spans="1:29">
      <c r="A137">
        <v>134</v>
      </c>
      <c r="B137" s="175">
        <f t="shared" si="30"/>
        <v>92.515068493150693</v>
      </c>
      <c r="C137" s="179">
        <v>1.13886943854427E-2</v>
      </c>
      <c r="D137" s="177">
        <f>CHOOSE('PSA+res'!$CB$11,surv!$F137,surv!$G137,surv!$I137,surv!$J137,surv!$L137,surv!$M137,surv!$O137,surv!$P137,surv!$Q137,surv!$S137,surv!$T137,surv!$V137,surv!$W137)</f>
        <v>0.13958814409532749</v>
      </c>
      <c r="E137" s="179">
        <v>4.6492819914122801E-4</v>
      </c>
      <c r="F137" s="179">
        <v>2.3168854187658201E-2</v>
      </c>
      <c r="G137" s="181">
        <v>134</v>
      </c>
      <c r="H137" s="181">
        <f t="shared" si="31"/>
        <v>7.7043121149897331</v>
      </c>
      <c r="I137" s="181">
        <f>lifetable!$K$10</f>
        <v>1.1306407893416637E-3</v>
      </c>
      <c r="J137" s="181">
        <f>lifetable!$K$16</f>
        <v>1.2180904011723781E-3</v>
      </c>
      <c r="L137" s="182">
        <v>134</v>
      </c>
      <c r="M137">
        <f t="shared" si="26"/>
        <v>1.700309784399852E-4</v>
      </c>
      <c r="N137">
        <f>D137-SUM($M$30:M137)</f>
        <v>0.11317724280957313</v>
      </c>
      <c r="O137">
        <f t="shared" si="25"/>
        <v>1.2876522409527907E-5</v>
      </c>
      <c r="P137">
        <f>C137-SUM($O$25:O137)</f>
        <v>5.021188011224806E-3</v>
      </c>
      <c r="Q137" s="182">
        <v>134</v>
      </c>
      <c r="R137">
        <f t="shared" si="23"/>
        <v>2.822175889214891E-5</v>
      </c>
      <c r="S137">
        <f>F137-SUM($R$21:R137)</f>
        <v>1.4957861705444095E-2</v>
      </c>
      <c r="T137">
        <f t="shared" si="24"/>
        <v>5.2566678606423624E-7</v>
      </c>
      <c r="U137">
        <f>E137-SUM($T$21:T137)</f>
        <v>-3.3355126059055615E-4</v>
      </c>
      <c r="V137" s="172">
        <v>134</v>
      </c>
      <c r="Z137" s="182">
        <f t="shared" si="27"/>
        <v>92.515068493150693</v>
      </c>
    </row>
    <row r="138" spans="1:29">
      <c r="A138">
        <v>135</v>
      </c>
      <c r="B138" s="175">
        <f t="shared" si="30"/>
        <v>93.205479452054803</v>
      </c>
      <c r="C138" s="179">
        <v>1.12122328858582E-2</v>
      </c>
      <c r="D138" s="177">
        <f>CHOOSE('PSA+res'!$CB$11,surv!$F138,surv!$G138,surv!$I138,surv!$J138,surv!$L138,surv!$M138,surv!$O138,surv!$P138,surv!$Q138,surv!$S138,surv!$T138,surv!$V138,surv!$W138)</f>
        <v>0.13863233185011498</v>
      </c>
      <c r="E138" s="179">
        <v>4.5381986741077E-4</v>
      </c>
      <c r="F138" s="179">
        <v>2.2854142021148698E-2</v>
      </c>
      <c r="G138" s="181">
        <v>135</v>
      </c>
      <c r="H138" s="181">
        <f t="shared" si="31"/>
        <v>7.7618069815195074</v>
      </c>
      <c r="I138" s="181">
        <f>lifetable!$K$10</f>
        <v>1.1306407893416637E-3</v>
      </c>
      <c r="J138" s="181">
        <f>lifetable!$K$16</f>
        <v>1.2180904011723781E-3</v>
      </c>
      <c r="L138" s="182">
        <v>135</v>
      </c>
      <c r="M138">
        <f t="shared" si="26"/>
        <v>1.6886671271876879E-4</v>
      </c>
      <c r="N138">
        <f>D138-SUM($M$30:M138)</f>
        <v>0.11205256385164183</v>
      </c>
      <c r="O138">
        <f t="shared" si="25"/>
        <v>1.2677007840349274E-5</v>
      </c>
      <c r="P138">
        <f>C138-SUM($O$25:O138)</f>
        <v>4.8320495037999572E-3</v>
      </c>
      <c r="Q138" s="182">
        <v>135</v>
      </c>
      <c r="R138">
        <f t="shared" si="23"/>
        <v>2.7838411022991521E-5</v>
      </c>
      <c r="S138">
        <f>F138-SUM($R$21:R138)</f>
        <v>1.46153111279116E-2</v>
      </c>
      <c r="T138">
        <f t="shared" si="24"/>
        <v>5.1310725310824219E-7</v>
      </c>
      <c r="U138">
        <f>E138-SUM($T$21:T138)</f>
        <v>-3.4517269957412241E-4</v>
      </c>
      <c r="V138" s="172">
        <v>135</v>
      </c>
      <c r="Z138" s="182">
        <f t="shared" si="27"/>
        <v>93.205479452054803</v>
      </c>
    </row>
    <row r="139" spans="1:29">
      <c r="A139">
        <v>136</v>
      </c>
      <c r="B139" s="175">
        <f t="shared" si="30"/>
        <v>93.895890410958899</v>
      </c>
      <c r="C139" s="179">
        <v>1.1039742905039901E-2</v>
      </c>
      <c r="D139" s="177">
        <f>CHOOSE('PSA+res'!$CB$11,surv!$F139,surv!$G139,surv!$I139,surv!$J139,surv!$L139,surv!$M139,surv!$O139,surv!$P139,surv!$Q139,surv!$S139,surv!$T139,surv!$V139,surv!$W139)</f>
        <v>0.13768985488716423</v>
      </c>
      <c r="E139" s="179">
        <v>4.4303692997606101E-4</v>
      </c>
      <c r="F139" s="179">
        <v>2.2544867554223899E-2</v>
      </c>
      <c r="G139" s="181">
        <v>136</v>
      </c>
      <c r="H139" s="181">
        <f t="shared" si="31"/>
        <v>7.8193018480492817</v>
      </c>
      <c r="I139" s="181">
        <f>lifetable!$K$10</f>
        <v>1.1306407893416637E-3</v>
      </c>
      <c r="J139" s="181">
        <f>lifetable!$K$16</f>
        <v>1.2180904011723781E-3</v>
      </c>
      <c r="L139" s="182">
        <v>136</v>
      </c>
      <c r="M139">
        <f t="shared" si="26"/>
        <v>1.677186905768724E-4</v>
      </c>
      <c r="N139">
        <f>D139-SUM($M$30:M139)</f>
        <v>0.11094236819811422</v>
      </c>
      <c r="O139">
        <f t="shared" si="25"/>
        <v>1.2481983632283344E-5</v>
      </c>
      <c r="P139">
        <f>C139-SUM($O$25:O139)</f>
        <v>4.6470775393493745E-3</v>
      </c>
      <c r="Q139" s="182">
        <v>136</v>
      </c>
      <c r="R139">
        <f t="shared" si="23"/>
        <v>2.7461686763502719E-5</v>
      </c>
      <c r="S139">
        <f>F139-SUM($R$21:R139)</f>
        <v>1.4278574974223298E-2</v>
      </c>
      <c r="T139">
        <f t="shared" si="24"/>
        <v>5.0091562421564101E-7</v>
      </c>
      <c r="U139">
        <f>E139-SUM($T$21:T139)</f>
        <v>-3.5645655263304702E-4</v>
      </c>
      <c r="V139" s="172">
        <v>136</v>
      </c>
      <c r="Z139" s="182">
        <f t="shared" si="27"/>
        <v>93.895890410958899</v>
      </c>
    </row>
    <row r="140" spans="1:29">
      <c r="A140">
        <v>137</v>
      </c>
      <c r="B140" s="175">
        <f t="shared" si="30"/>
        <v>94.586301369863008</v>
      </c>
      <c r="C140" s="179">
        <v>1.08711078454568E-2</v>
      </c>
      <c r="D140" s="177">
        <f>CHOOSE('PSA+res'!$CB$11,surv!$F140,surv!$G140,surv!$I140,surv!$J140,surv!$L140,surv!$M140,surv!$O140,surv!$P140,surv!$Q140,surv!$S140,surv!$T140,surv!$V140,surv!$W140)</f>
        <v>0.13676043509754118</v>
      </c>
      <c r="E140" s="179">
        <v>4.32568044537499E-4</v>
      </c>
      <c r="F140" s="179">
        <v>2.2240912827834199E-2</v>
      </c>
      <c r="G140" s="181">
        <v>137</v>
      </c>
      <c r="H140" s="181">
        <f t="shared" si="31"/>
        <v>7.8767967145790552</v>
      </c>
      <c r="I140" s="181">
        <f>lifetable!$K$10</f>
        <v>1.1306407893416637E-3</v>
      </c>
      <c r="J140" s="181">
        <f>lifetable!$K$16</f>
        <v>1.2180904011723781E-3</v>
      </c>
      <c r="L140" s="182">
        <v>137</v>
      </c>
      <c r="M140">
        <f t="shared" si="26"/>
        <v>1.6658657325247292E-4</v>
      </c>
      <c r="N140">
        <f>D140-SUM($M$30:M140)</f>
        <v>0.1098463618352387</v>
      </c>
      <c r="O140">
        <f t="shared" si="25"/>
        <v>1.2291317955405629E-5</v>
      </c>
      <c r="P140">
        <f>C140-SUM($O$25:O140)</f>
        <v>4.4661511618108683E-3</v>
      </c>
      <c r="Q140" s="182">
        <v>137</v>
      </c>
      <c r="R140">
        <f t="shared" si="23"/>
        <v>2.7091442428896449E-5</v>
      </c>
      <c r="S140">
        <f>F140-SUM($R$21:R140)</f>
        <v>1.39475288054047E-2</v>
      </c>
      <c r="T140">
        <f t="shared" si="24"/>
        <v>4.8907907531985776E-7</v>
      </c>
      <c r="U140">
        <f>E140-SUM($T$21:T140)</f>
        <v>-3.6741451714692889E-4</v>
      </c>
      <c r="V140" s="172">
        <v>137</v>
      </c>
      <c r="Z140" s="182">
        <f t="shared" si="27"/>
        <v>94.586301369863008</v>
      </c>
    </row>
    <row r="141" spans="1:29">
      <c r="A141">
        <v>138</v>
      </c>
      <c r="B141" s="175">
        <f t="shared" si="30"/>
        <v>95.276712328767118</v>
      </c>
      <c r="C141" s="179">
        <v>1.0706215313196901E-2</v>
      </c>
      <c r="D141" s="177">
        <f>CHOOSE('PSA+res'!$CB$11,surv!$F141,surv!$G141,surv!$I141,surv!$J141,surv!$L141,surv!$M141,surv!$O141,surv!$P141,surv!$Q141,surv!$S141,surv!$T141,surv!$V141,surv!$W141)</f>
        <v>0.13584380203602003</v>
      </c>
      <c r="E141" s="179">
        <v>4.2240232847832998E-4</v>
      </c>
      <c r="F141" s="179">
        <v>2.1942163034133301E-2</v>
      </c>
      <c r="G141" s="181">
        <v>138</v>
      </c>
      <c r="H141" s="181">
        <f t="shared" si="31"/>
        <v>7.9342915811088295</v>
      </c>
      <c r="I141" s="181">
        <f>lifetable!$K$10</f>
        <v>1.1306407893416637E-3</v>
      </c>
      <c r="J141" s="181">
        <f>lifetable!$K$16</f>
        <v>1.2180904011723781E-3</v>
      </c>
      <c r="L141" s="182">
        <v>138</v>
      </c>
      <c r="M141">
        <f t="shared" si="26"/>
        <v>1.6547003131883677E-4</v>
      </c>
      <c r="N141">
        <f>D141-SUM($M$30:M141)</f>
        <v>0.10876425874239871</v>
      </c>
      <c r="O141">
        <f t="shared" si="25"/>
        <v>1.2104883732574751E-5</v>
      </c>
      <c r="P141">
        <f>C141-SUM($O$25:O141)</f>
        <v>4.2891537458183944E-3</v>
      </c>
      <c r="Q141" s="182">
        <v>138</v>
      </c>
      <c r="R141">
        <f t="shared" si="23"/>
        <v>2.6727538172837156E-5</v>
      </c>
      <c r="S141">
        <f>F141-SUM($R$21:R141)</f>
        <v>1.3622051473530966E-2</v>
      </c>
      <c r="T141">
        <f t="shared" si="24"/>
        <v>4.7758530209049576E-7</v>
      </c>
      <c r="U141">
        <f>E141-SUM($T$21:T141)</f>
        <v>-3.7805781850818837E-4</v>
      </c>
      <c r="V141" s="172">
        <v>138</v>
      </c>
      <c r="Z141" s="182">
        <f t="shared" si="27"/>
        <v>95.276712328767118</v>
      </c>
    </row>
    <row r="142" spans="1:29">
      <c r="A142">
        <v>139</v>
      </c>
      <c r="B142" s="175">
        <f t="shared" si="30"/>
        <v>95.967123287671228</v>
      </c>
      <c r="C142" s="179">
        <v>1.05449569389355E-2</v>
      </c>
      <c r="D142" s="177">
        <f>CHOOSE('PSA+res'!$CB$11,surv!$F142,surv!$G142,surv!$I142,surv!$J142,surv!$L142,surv!$M142,surv!$O142,surv!$P142,surv!$Q142,surv!$S142,surv!$T142,surv!$V142,surv!$W142)</f>
        <v>0.13493969266010622</v>
      </c>
      <c r="E142" s="179">
        <v>4.12529337597323E-4</v>
      </c>
      <c r="F142" s="179">
        <v>2.16485064149965E-2</v>
      </c>
      <c r="G142" s="181">
        <v>139</v>
      </c>
      <c r="H142" s="181">
        <f t="shared" si="31"/>
        <v>7.9917864476386038</v>
      </c>
      <c r="I142" s="181">
        <f>lifetable!$K$10</f>
        <v>1.1306407893416637E-3</v>
      </c>
      <c r="J142" s="181">
        <f>lifetable!$K$16</f>
        <v>1.2180904011723781E-3</v>
      </c>
      <c r="L142" s="182">
        <v>139</v>
      </c>
      <c r="M142">
        <f t="shared" si="26"/>
        <v>1.6436874436642619E-4</v>
      </c>
      <c r="N142">
        <f>D142-SUM($M$30:M142)</f>
        <v>0.10769578062211847</v>
      </c>
      <c r="O142">
        <f t="shared" si="25"/>
        <v>1.1922558437011887E-5</v>
      </c>
      <c r="P142">
        <f>C142-SUM($O$25:O142)</f>
        <v>4.1159728131199818E-3</v>
      </c>
      <c r="Q142" s="182">
        <v>139</v>
      </c>
      <c r="R142">
        <f t="shared" si="23"/>
        <v>2.6369837863825888E-5</v>
      </c>
      <c r="S142">
        <f>F142-SUM($R$21:R142)</f>
        <v>1.330202501653034E-2</v>
      </c>
      <c r="T142">
        <f t="shared" si="24"/>
        <v>4.6642249588763093E-7</v>
      </c>
      <c r="U142">
        <f>E142-SUM($T$21:T142)</f>
        <v>-3.8839723188508298E-4</v>
      </c>
      <c r="V142" s="172">
        <v>139</v>
      </c>
      <c r="Z142" s="182">
        <f t="shared" si="27"/>
        <v>95.967123287671228</v>
      </c>
    </row>
    <row r="143" spans="1:29">
      <c r="A143">
        <v>140</v>
      </c>
      <c r="B143" s="175">
        <f t="shared" si="30"/>
        <v>96.657534246575352</v>
      </c>
      <c r="C143" s="179">
        <v>1.03872282076713E-2</v>
      </c>
      <c r="D143" s="177">
        <f>CHOOSE('PSA+res'!$CB$11,surv!$F143,surv!$G143,surv!$I143,surv!$J143,surv!$L143,surv!$M143,surv!$O143,surv!$P143,surv!$Q143,surv!$S143,surv!$T143,surv!$V143,surv!$W143)</f>
        <v>0.13404785107959058</v>
      </c>
      <c r="E143" s="179">
        <v>4.0293904594814302E-4</v>
      </c>
      <c r="F143" s="179">
        <v>2.13598341644427E-2</v>
      </c>
      <c r="G143" s="181">
        <v>140</v>
      </c>
      <c r="H143" s="181">
        <f t="shared" si="31"/>
        <v>8.0492813141683772</v>
      </c>
      <c r="I143" s="181">
        <f>lifetable!$L$10</f>
        <v>1.2180904011723781E-3</v>
      </c>
      <c r="J143" s="181">
        <f>lifetable!$L$16</f>
        <v>1.3146505695562638E-3</v>
      </c>
      <c r="L143" s="182">
        <v>140</v>
      </c>
      <c r="M143">
        <f t="shared" si="26"/>
        <v>1.76226083769577E-4</v>
      </c>
      <c r="N143">
        <f>D143-SUM($M$30:M143)</f>
        <v>0.10662771295783326</v>
      </c>
      <c r="O143">
        <f t="shared" si="25"/>
        <v>1.2652582974551376E-5</v>
      </c>
      <c r="P143">
        <f>C143-SUM($O$25:O143)</f>
        <v>3.9455914988812306E-3</v>
      </c>
      <c r="Q143" s="182">
        <v>140</v>
      </c>
      <c r="R143">
        <f t="shared" si="23"/>
        <v>2.8080718149911939E-5</v>
      </c>
      <c r="S143">
        <f>F143-SUM($R$21:R143)</f>
        <v>1.2985272047826627E-2</v>
      </c>
      <c r="T143">
        <f t="shared" si="24"/>
        <v>4.9081618412698885E-7</v>
      </c>
      <c r="U143">
        <f>E143-SUM($T$21:T143)</f>
        <v>-3.9847833971838999E-4</v>
      </c>
      <c r="V143" s="172">
        <v>140</v>
      </c>
      <c r="Z143" s="182">
        <f t="shared" si="27"/>
        <v>96.657534246575352</v>
      </c>
    </row>
    <row r="144" spans="1:29">
      <c r="A144">
        <v>141</v>
      </c>
      <c r="B144" s="175">
        <f t="shared" si="30"/>
        <v>97.347945205479448</v>
      </c>
      <c r="C144" s="179">
        <v>1.02329282967457E-2</v>
      </c>
      <c r="D144" s="177">
        <f>CHOOSE('PSA+res'!$CB$11,surv!$F144,surv!$G144,surv!$I144,surv!$J144,surv!$L144,surv!$M144,surv!$O144,surv!$P144,surv!$Q144,surv!$S144,surv!$T144,surv!$V144,surv!$W144)</f>
        <v>0.13316802831613897</v>
      </c>
      <c r="E144" s="179">
        <v>3.9362182672146698E-4</v>
      </c>
      <c r="F144" s="179">
        <v>2.1076040334724801E-2</v>
      </c>
      <c r="G144" s="181">
        <v>141</v>
      </c>
      <c r="H144" s="181">
        <f t="shared" si="31"/>
        <v>8.1067761806981515</v>
      </c>
      <c r="I144" s="181">
        <f>lifetable!$L$10</f>
        <v>1.2180904011723781E-3</v>
      </c>
      <c r="J144" s="181">
        <f>lifetable!$L$16</f>
        <v>1.3146505695562638E-3</v>
      </c>
      <c r="L144" s="182">
        <v>141</v>
      </c>
      <c r="M144">
        <f t="shared" si="26"/>
        <v>1.7506942427249677E-4</v>
      </c>
      <c r="N144">
        <f>D144-SUM($M$30:M144)</f>
        <v>0.10557282077010915</v>
      </c>
      <c r="O144">
        <f t="shared" si="25"/>
        <v>1.2464631734151149E-5</v>
      </c>
      <c r="P144">
        <f>C144-SUM($O$25:O144)</f>
        <v>3.7788269562214786E-3</v>
      </c>
      <c r="Q144" s="182">
        <v>141</v>
      </c>
      <c r="R144">
        <f t="shared" si="23"/>
        <v>2.7707628430036749E-5</v>
      </c>
      <c r="S144">
        <f>F144-SUM($R$21:R144)</f>
        <v>1.267377058967869E-2</v>
      </c>
      <c r="T144">
        <f t="shared" si="24"/>
        <v>4.7946696882135605E-7</v>
      </c>
      <c r="U144">
        <f>E144-SUM($T$21:T144)</f>
        <v>-4.0827502591388735E-4</v>
      </c>
      <c r="V144" s="172">
        <v>141</v>
      </c>
      <c r="Z144" s="182">
        <f t="shared" si="27"/>
        <v>97.347945205479448</v>
      </c>
    </row>
    <row r="145" spans="1:26">
      <c r="A145">
        <v>142</v>
      </c>
      <c r="B145" s="175">
        <f t="shared" si="30"/>
        <v>98.038356164383572</v>
      </c>
      <c r="C145" s="179">
        <v>1.0081959921691801E-2</v>
      </c>
      <c r="D145" s="177">
        <f>CHOOSE('PSA+res'!$CB$11,surv!$F145,surv!$G145,surv!$I145,surv!$J145,surv!$L145,surv!$M145,surv!$O145,surv!$P145,surv!$Q145,surv!$S145,surv!$T145,surv!$V145,surv!$W145)</f>
        <v>0.13229998207246302</v>
      </c>
      <c r="E145" s="179">
        <v>3.8456843410989702E-4</v>
      </c>
      <c r="F145" s="179">
        <v>2.0797021745939E-2</v>
      </c>
      <c r="G145" s="181">
        <v>142</v>
      </c>
      <c r="H145" s="181">
        <f t="shared" si="31"/>
        <v>8.1642710472279258</v>
      </c>
      <c r="I145" s="181">
        <f>lifetable!$L$10</f>
        <v>1.2180904011723781E-3</v>
      </c>
      <c r="J145" s="181">
        <f>lifetable!$L$16</f>
        <v>1.3146505695562638E-3</v>
      </c>
      <c r="L145" s="182">
        <v>142</v>
      </c>
      <c r="M145">
        <f t="shared" si="26"/>
        <v>1.73928246783847E-4</v>
      </c>
      <c r="N145">
        <f>D145-SUM($M$30:M145)</f>
        <v>0.10453084627964936</v>
      </c>
      <c r="O145">
        <f t="shared" si="25"/>
        <v>1.2280738605617403E-5</v>
      </c>
      <c r="P145">
        <f>C145-SUM($O$25:O145)</f>
        <v>3.6155778425619621E-3</v>
      </c>
      <c r="Q145" s="182">
        <v>142</v>
      </c>
      <c r="R145">
        <f t="shared" si="23"/>
        <v>2.7340816483372712E-5</v>
      </c>
      <c r="S145">
        <f>F145-SUM($R$21:R145)</f>
        <v>1.2367411184409517E-2</v>
      </c>
      <c r="T145">
        <f t="shared" si="24"/>
        <v>4.684391181831577E-7</v>
      </c>
      <c r="U145">
        <f>E145-SUM($T$21:T145)</f>
        <v>-4.1779685764364041E-4</v>
      </c>
      <c r="V145" s="172">
        <v>142</v>
      </c>
      <c r="Z145" s="182">
        <f t="shared" si="27"/>
        <v>98.038356164383572</v>
      </c>
    </row>
    <row r="146" spans="1:26">
      <c r="A146">
        <v>143</v>
      </c>
      <c r="B146" s="175">
        <f t="shared" si="30"/>
        <v>98.728767123287668</v>
      </c>
      <c r="C146" s="179">
        <v>9.9342291894855498E-3</v>
      </c>
      <c r="D146" s="177">
        <f>CHOOSE('PSA+res'!$CB$11,surv!$F146,surv!$G146,surv!$I146,surv!$J146,surv!$L146,surv!$M146,surv!$O146,surv!$P146,surv!$Q146,surv!$S146,surv!$T146,surv!$V146,surv!$W146)</f>
        <v>0.13144347651062341</v>
      </c>
      <c r="E146" s="179">
        <v>3.7576998609951902E-4</v>
      </c>
      <c r="F146" s="179">
        <v>2.0522677899026599E-2</v>
      </c>
      <c r="G146" s="181">
        <v>143</v>
      </c>
      <c r="H146" s="181">
        <f t="shared" si="31"/>
        <v>8.2217659137577002</v>
      </c>
      <c r="I146" s="181">
        <f>lifetable!$L$10</f>
        <v>1.2180904011723781E-3</v>
      </c>
      <c r="J146" s="181">
        <f>lifetable!$L$16</f>
        <v>1.3146505695562638E-3</v>
      </c>
      <c r="L146" s="182">
        <v>143</v>
      </c>
      <c r="M146">
        <f t="shared" si="26"/>
        <v>1.7280224125914645E-4</v>
      </c>
      <c r="N146">
        <v>0</v>
      </c>
      <c r="O146">
        <f t="shared" si="25"/>
        <v>1.2100789218758803E-5</v>
      </c>
      <c r="P146">
        <f>C146-SUM($O$25:O146)</f>
        <v>3.4557463211369521E-3</v>
      </c>
      <c r="Q146" s="182">
        <v>143</v>
      </c>
      <c r="R146">
        <f t="shared" si="23"/>
        <v>2.6980150188775065E-5</v>
      </c>
      <c r="S146">
        <f>F146-SUM($R$21:R146)</f>
        <v>1.206608718730834E-2</v>
      </c>
      <c r="T146">
        <f t="shared" si="24"/>
        <v>4.5772181311650209E-7</v>
      </c>
      <c r="U146">
        <f>E146-SUM($T$21:T146)</f>
        <v>-4.270530274671349E-4</v>
      </c>
      <c r="V146" s="172">
        <v>143</v>
      </c>
      <c r="Z146" s="182">
        <f t="shared" si="27"/>
        <v>98.728767123287668</v>
      </c>
    </row>
    <row r="147" spans="1:26">
      <c r="A147">
        <v>144</v>
      </c>
      <c r="B147" s="175">
        <f t="shared" si="30"/>
        <v>99.419178082191777</v>
      </c>
      <c r="C147" s="179">
        <v>9.7896454587988804E-3</v>
      </c>
      <c r="D147" s="177">
        <f>CHOOSE('PSA+res'!$CB$11,surv!$F147,surv!$G147,surv!$I147,surv!$J147,surv!$L147,surv!$M147,surv!$O147,surv!$P147,surv!$Q147,surv!$S147,surv!$T147,surv!$V147,surv!$W147)</f>
        <v>0.13059828203905702</v>
      </c>
      <c r="E147" s="179">
        <v>3.6721794813553398E-4</v>
      </c>
      <c r="F147" s="179">
        <v>2.0252910891948701E-2</v>
      </c>
      <c r="G147" s="181">
        <v>144</v>
      </c>
      <c r="H147" s="181">
        <f t="shared" si="31"/>
        <v>8.2792607802874745</v>
      </c>
      <c r="I147" s="181">
        <f>lifetable!$L$10</f>
        <v>1.2180904011723781E-3</v>
      </c>
      <c r="J147" s="181">
        <f>lifetable!$L$16</f>
        <v>1.3146505695562638E-3</v>
      </c>
      <c r="L147" s="182">
        <v>144</v>
      </c>
      <c r="M147">
        <f t="shared" si="26"/>
        <v>1.7169110586571587E-4</v>
      </c>
      <c r="N147">
        <v>0</v>
      </c>
      <c r="O147">
        <f t="shared" si="25"/>
        <v>1.1924673164243677E-5</v>
      </c>
      <c r="P147">
        <f>C147-SUM($O$25:O147)</f>
        <v>3.2992379172860388E-3</v>
      </c>
      <c r="Q147" s="182">
        <v>144</v>
      </c>
      <c r="R147">
        <f t="shared" si="23"/>
        <v>2.6625500839272619E-5</v>
      </c>
      <c r="S147">
        <f>F147-SUM($R$21:R147)</f>
        <v>1.1769694679391169E-2</v>
      </c>
      <c r="T147">
        <f t="shared" si="24"/>
        <v>4.4730465776211011E-7</v>
      </c>
      <c r="U147">
        <f>E147-SUM($T$21:T147)</f>
        <v>-4.3605237008888204E-4</v>
      </c>
      <c r="V147" s="172">
        <v>144</v>
      </c>
      <c r="Z147" s="182">
        <f t="shared" si="27"/>
        <v>99.419178082191777</v>
      </c>
    </row>
    <row r="148" spans="1:26">
      <c r="A148">
        <v>145</v>
      </c>
      <c r="B148" s="175">
        <f t="shared" si="30"/>
        <v>100.10958904109589</v>
      </c>
      <c r="C148" s="179">
        <v>9.6481212068780103E-3</v>
      </c>
      <c r="D148" s="177">
        <f>CHOOSE('PSA+res'!$CB$11,surv!$F148,surv!$G148,surv!$I148,surv!$J148,surv!$L148,surv!$M148,surv!$O148,surv!$P148,surv!$Q148,surv!$S148,surv!$T148,surv!$V148,surv!$W148)</f>
        <v>0.12976417510792948</v>
      </c>
      <c r="E148" s="179">
        <v>3.5890411761259502E-4</v>
      </c>
      <c r="F148" s="179">
        <v>1.9987625339016199E-2</v>
      </c>
      <c r="G148" s="181">
        <v>145</v>
      </c>
      <c r="H148" s="181">
        <f t="shared" si="31"/>
        <v>8.3367556468172488</v>
      </c>
      <c r="I148" s="181">
        <f>lifetable!$L$10</f>
        <v>1.2180904011723781E-3</v>
      </c>
      <c r="J148" s="181">
        <f>lifetable!$L$16</f>
        <v>1.3146505695562638E-3</v>
      </c>
      <c r="L148" s="182">
        <v>145</v>
      </c>
      <c r="M148">
        <f t="shared" si="26"/>
        <v>1.7059454671363824E-4</v>
      </c>
      <c r="N148">
        <v>0</v>
      </c>
      <c r="O148">
        <f t="shared" si="25"/>
        <v>1.1752283831445765E-5</v>
      </c>
      <c r="P148">
        <f>C148-SUM($O$25:O148)</f>
        <v>3.1459613815337231E-3</v>
      </c>
      <c r="Q148" s="182">
        <v>145</v>
      </c>
      <c r="R148">
        <f t="shared" si="23"/>
        <v>2.6276743036014858E-5</v>
      </c>
      <c r="S148">
        <f>F148-SUM($R$21:R148)</f>
        <v>1.1478132383422652E-2</v>
      </c>
      <c r="T148">
        <f t="shared" si="24"/>
        <v>4.3717766060514425E-7</v>
      </c>
      <c r="U148">
        <f>E148-SUM($T$21:T148)</f>
        <v>-4.4480337827242615E-4</v>
      </c>
      <c r="V148" s="172">
        <v>145</v>
      </c>
      <c r="Z148" s="182">
        <f t="shared" si="27"/>
        <v>100.10958904109589</v>
      </c>
    </row>
    <row r="149" spans="1:26">
      <c r="A149">
        <v>146</v>
      </c>
      <c r="B149" s="175">
        <f t="shared" si="30"/>
        <v>100.80000000000001</v>
      </c>
      <c r="C149" s="179">
        <v>9.5095719026922904E-3</v>
      </c>
      <c r="D149" s="177">
        <f>CHOOSE('PSA+res'!$CB$11,surv!$F149,surv!$G149,surv!$I149,surv!$J149,surv!$L149,surv!$M149,surv!$O149,surv!$P149,surv!$Q149,surv!$S149,surv!$T149,surv!$V149,surv!$W149)</f>
        <v>0.12894093801243817</v>
      </c>
      <c r="E149" s="179">
        <v>3.5082060914361002E-4</v>
      </c>
      <c r="F149" s="179">
        <v>1.9726728293121699E-2</v>
      </c>
      <c r="G149" s="181">
        <v>146</v>
      </c>
      <c r="H149" s="181">
        <f t="shared" si="31"/>
        <v>8.3942505133470231</v>
      </c>
      <c r="I149" s="181">
        <f>lifetable!$L$10</f>
        <v>1.2180904011723781E-3</v>
      </c>
      <c r="J149" s="181">
        <f>lifetable!$L$16</f>
        <v>1.3146505695562638E-3</v>
      </c>
      <c r="L149" s="182">
        <v>146</v>
      </c>
      <c r="M149">
        <f t="shared" si="26"/>
        <v>1.6951227759717075E-4</v>
      </c>
      <c r="N149">
        <v>0</v>
      </c>
      <c r="O149">
        <f t="shared" si="25"/>
        <v>1.1583518253928027E-5</v>
      </c>
      <c r="P149">
        <f>C149-SUM($O$25:O149)</f>
        <v>2.9958285590940747E-3</v>
      </c>
      <c r="Q149" s="182">
        <v>146</v>
      </c>
      <c r="R149">
        <f t="shared" si="23"/>
        <v>2.5933754586034107E-5</v>
      </c>
      <c r="S149">
        <f>F149-SUM($R$21:R149)</f>
        <v>1.1191301582942117E-2</v>
      </c>
      <c r="T149">
        <f t="shared" si="24"/>
        <v>4.2733121653127798E-7</v>
      </c>
      <c r="U149">
        <f>E149-SUM($T$21:T149)</f>
        <v>-4.5331421795794246E-4</v>
      </c>
      <c r="V149" s="172">
        <v>146</v>
      </c>
      <c r="Z149" s="182">
        <f t="shared" si="27"/>
        <v>100.80000000000001</v>
      </c>
    </row>
    <row r="150" spans="1:26">
      <c r="A150">
        <v>147</v>
      </c>
      <c r="B150" s="175">
        <f t="shared" si="30"/>
        <v>101.49041095890411</v>
      </c>
      <c r="C150" s="179">
        <v>9.3739158860209407E-3</v>
      </c>
      <c r="D150" s="177">
        <f>CHOOSE('PSA+res'!$CB$11,surv!$F150,surv!$G150,surv!$I150,surv!$J150,surv!$L150,surv!$M150,surv!$O150,surv!$P150,surv!$Q150,surv!$S150,surv!$T150,surv!$V150,surv!$W150)</f>
        <v>0.12812835870371139</v>
      </c>
      <c r="E150" s="179">
        <v>3.4295984056359702E-4</v>
      </c>
      <c r="F150" s="179">
        <v>1.9470129170824399E-2</v>
      </c>
      <c r="G150" s="181">
        <v>147</v>
      </c>
      <c r="H150" s="181">
        <f t="shared" si="31"/>
        <v>8.4517453798767974</v>
      </c>
      <c r="I150" s="181">
        <f>lifetable!$L$10</f>
        <v>1.2180904011723781E-3</v>
      </c>
      <c r="J150" s="181">
        <f>lifetable!$L$16</f>
        <v>1.3146505695562638E-3</v>
      </c>
      <c r="L150" s="182">
        <v>147</v>
      </c>
      <c r="M150">
        <f t="shared" si="26"/>
        <v>1.6844401974614346E-4</v>
      </c>
      <c r="N150">
        <v>0</v>
      </c>
      <c r="O150">
        <f t="shared" si="25"/>
        <v>1.1418276962159377E-5</v>
      </c>
      <c r="P150">
        <f>C150-SUM($O$25:O150)</f>
        <v>2.8487542654605661E-3</v>
      </c>
      <c r="Q150" s="182">
        <v>147</v>
      </c>
      <c r="R150">
        <f t="shared" ref="R150:R162" si="33">F150*J150</f>
        <v>2.5596416403758324E-5</v>
      </c>
      <c r="S150">
        <f>F150-SUM($R$21:R150)</f>
        <v>1.0909106044241059E-2</v>
      </c>
      <c r="T150">
        <f t="shared" ref="T150:T162" si="34">I150*E150</f>
        <v>4.1775608977812672E-7</v>
      </c>
      <c r="U150">
        <f>E150-SUM($T$21:T150)</f>
        <v>-4.6159274262773354E-4</v>
      </c>
      <c r="V150" s="172">
        <v>147</v>
      </c>
      <c r="Z150" s="182">
        <f t="shared" si="27"/>
        <v>101.49041095890411</v>
      </c>
    </row>
    <row r="151" spans="1:26">
      <c r="A151">
        <v>148</v>
      </c>
      <c r="B151" s="175">
        <f t="shared" si="30"/>
        <v>102.1808219178082</v>
      </c>
      <c r="C151" s="179">
        <v>9.2410742521637692E-3</v>
      </c>
      <c r="D151" s="177">
        <f>CHOOSE('PSA+res'!$CB$11,surv!$F151,surv!$G151,surv!$I151,surv!$J151,surv!$L151,surv!$M151,surv!$O151,surv!$P151,surv!$Q151,surv!$S151,surv!$T151,surv!$V151,surv!$W151)</f>
        <v>0.12732623060696394</v>
      </c>
      <c r="E151" s="179">
        <v>3.3531451962784799E-4</v>
      </c>
      <c r="F151" s="179">
        <v>1.9217739680143901E-2</v>
      </c>
      <c r="G151" s="181">
        <v>148</v>
      </c>
      <c r="H151" s="181">
        <f t="shared" si="31"/>
        <v>8.5092402464065717</v>
      </c>
      <c r="I151" s="181">
        <f>lifetable!$L$10</f>
        <v>1.2180904011723781E-3</v>
      </c>
      <c r="J151" s="181">
        <f>lifetable!$L$16</f>
        <v>1.3146505695562638E-3</v>
      </c>
      <c r="L151" s="182">
        <v>148</v>
      </c>
      <c r="M151">
        <f t="shared" si="26"/>
        <v>1.6738950158689733E-4</v>
      </c>
      <c r="N151">
        <v>0</v>
      </c>
      <c r="O151">
        <f t="shared" si="25"/>
        <v>1.12564638430819E-5</v>
      </c>
      <c r="P151">
        <f>C151-SUM($O$25:O151)</f>
        <v>2.7046561677603123E-3</v>
      </c>
      <c r="Q151" s="182">
        <v>148</v>
      </c>
      <c r="R151">
        <f t="shared" si="33"/>
        <v>2.5264612416085191E-5</v>
      </c>
      <c r="S151">
        <f>F151-SUM($R$21:R151)</f>
        <v>1.0631451941144475E-2</v>
      </c>
      <c r="T151">
        <f t="shared" si="34"/>
        <v>4.0844339773240859E-7</v>
      </c>
      <c r="U151">
        <f>E151-SUM($T$21:T151)</f>
        <v>-4.6964650696121497E-4</v>
      </c>
      <c r="V151" s="172">
        <v>148</v>
      </c>
      <c r="Z151" s="182">
        <f t="shared" si="27"/>
        <v>102.1808219178082</v>
      </c>
    </row>
    <row r="152" spans="1:26">
      <c r="A152">
        <v>149</v>
      </c>
      <c r="B152" s="175">
        <f t="shared" si="30"/>
        <v>102.87123287671233</v>
      </c>
      <c r="C152" s="179">
        <v>9.1109707419809605E-3</v>
      </c>
      <c r="D152" s="177">
        <f>CHOOSE('PSA+res'!$CB$11,surv!$F152,surv!$G152,surv!$I152,surv!$J152,surv!$L152,surv!$M152,surv!$O152,surv!$P152,surv!$Q152,surv!$S152,surv!$T152,surv!$V152,surv!$W152)</f>
        <v>0.12653435244659073</v>
      </c>
      <c r="E152" s="179">
        <v>3.2787763136612498E-4</v>
      </c>
      <c r="F152" s="179">
        <v>1.8969473750930201E-2</v>
      </c>
      <c r="G152" s="181">
        <v>149</v>
      </c>
      <c r="H152" s="181">
        <f t="shared" si="31"/>
        <v>8.5667351129363443</v>
      </c>
      <c r="I152" s="181">
        <f>lifetable!$L$10</f>
        <v>1.2180904011723781E-3</v>
      </c>
      <c r="J152" s="181">
        <f>lifetable!$L$16</f>
        <v>1.3146505695562638E-3</v>
      </c>
      <c r="L152" s="182">
        <v>149</v>
      </c>
      <c r="M152">
        <f t="shared" si="26"/>
        <v>1.6634845851234352E-4</v>
      </c>
      <c r="N152">
        <v>0</v>
      </c>
      <c r="O152">
        <f t="shared" si="25"/>
        <v>1.1097986006169388E-5</v>
      </c>
      <c r="P152">
        <f>C152-SUM($O$25:O152)</f>
        <v>2.5634546715713339E-3</v>
      </c>
      <c r="Q152" s="182">
        <v>149</v>
      </c>
      <c r="R152">
        <f t="shared" si="33"/>
        <v>2.4938229470842983E-5</v>
      </c>
      <c r="S152">
        <f>F152-SUM($R$21:R152)</f>
        <v>1.0358247782459931E-2</v>
      </c>
      <c r="T152">
        <f t="shared" si="34"/>
        <v>3.993845955262123E-7</v>
      </c>
      <c r="U152">
        <f>E152-SUM($T$21:T152)</f>
        <v>-4.7748277981846419E-4</v>
      </c>
      <c r="V152" s="172">
        <v>149</v>
      </c>
      <c r="Z152" s="182">
        <f t="shared" si="27"/>
        <v>102.87123287671233</v>
      </c>
    </row>
    <row r="153" spans="1:26">
      <c r="A153">
        <v>150</v>
      </c>
      <c r="B153" s="175">
        <f t="shared" si="30"/>
        <v>103.56164383561644</v>
      </c>
      <c r="C153" s="179">
        <v>8.9835316369838592E-3</v>
      </c>
      <c r="D153" s="177">
        <f>CHOOSE('PSA+res'!$CB$11,surv!$F153,surv!$G153,surv!$I153,surv!$J153,surv!$L153,surv!$M153,surv!$O153,surv!$P153,surv!$Q153,surv!$S153,surv!$T153,surv!$V153,surv!$W153)</f>
        <v>0.12575252807789003</v>
      </c>
      <c r="E153" s="179">
        <v>3.2064242605696602E-4</v>
      </c>
      <c r="F153" s="179">
        <v>1.8725247467772401E-2</v>
      </c>
      <c r="G153" s="181">
        <v>150</v>
      </c>
      <c r="H153" s="181">
        <f t="shared" si="31"/>
        <v>8.6242299794661186</v>
      </c>
      <c r="I153" s="181">
        <f>lifetable!$L$10</f>
        <v>1.2180904011723781E-3</v>
      </c>
      <c r="J153" s="181">
        <f>lifetable!$L$16</f>
        <v>1.3146505695562638E-3</v>
      </c>
      <c r="L153" s="182">
        <v>150</v>
      </c>
      <c r="M153">
        <f t="shared" si="26"/>
        <v>1.6532063266073819E-4</v>
      </c>
      <c r="N153">
        <v>0</v>
      </c>
      <c r="O153">
        <f t="shared" si="25"/>
        <v>1.094275365563842E-5</v>
      </c>
      <c r="P153">
        <f>C153-SUM($O$25:O153)</f>
        <v>2.4250728129185939E-3</v>
      </c>
      <c r="Q153" s="182">
        <v>150</v>
      </c>
      <c r="R153">
        <f t="shared" si="33"/>
        <v>2.4617157248588972E-5</v>
      </c>
      <c r="S153">
        <f>F153-SUM($R$21:R153)</f>
        <v>1.0089404342053543E-2</v>
      </c>
      <c r="T153">
        <f t="shared" si="34"/>
        <v>3.9057146138861431E-7</v>
      </c>
      <c r="U153">
        <f>E153-SUM($T$21:T153)</f>
        <v>-4.8510855658901174E-4</v>
      </c>
      <c r="V153" s="172">
        <v>150</v>
      </c>
      <c r="Z153" s="182">
        <f t="shared" si="27"/>
        <v>103.56164383561644</v>
      </c>
    </row>
    <row r="154" spans="1:26">
      <c r="A154">
        <v>151</v>
      </c>
      <c r="B154" s="175">
        <f t="shared" si="30"/>
        <v>104.25205479452055</v>
      </c>
      <c r="C154" s="179">
        <v>8.8586856592150504E-3</v>
      </c>
      <c r="D154" s="177">
        <f>CHOOSE('PSA+res'!$CB$11,surv!$F154,surv!$G154,surv!$I154,surv!$J154,surv!$L154,surv!$M154,surv!$O154,surv!$P154,surv!$Q154,surv!$S154,surv!$T154,surv!$V154,surv!$W154)</f>
        <v>0.12498056632513063</v>
      </c>
      <c r="E154" s="179">
        <v>3.13602407788304E-4</v>
      </c>
      <c r="F154" s="179">
        <v>1.8484979005240199E-2</v>
      </c>
      <c r="G154" s="181">
        <v>151</v>
      </c>
      <c r="H154" s="181">
        <f t="shared" si="31"/>
        <v>8.6817248459958929</v>
      </c>
      <c r="I154" s="181">
        <f>lifetable!$L$10</f>
        <v>1.2180904011723781E-3</v>
      </c>
      <c r="J154" s="181">
        <f>lifetable!$L$16</f>
        <v>1.3146505695562638E-3</v>
      </c>
      <c r="L154" s="182">
        <v>151</v>
      </c>
      <c r="M154">
        <f t="shared" si="26"/>
        <v>1.643057727027974E-4</v>
      </c>
      <c r="N154">
        <v>0</v>
      </c>
      <c r="O154">
        <f t="shared" ref="O154:O217" si="35">I154*C154</f>
        <v>1.0790679968493253E-5</v>
      </c>
      <c r="P154">
        <f>C154-SUM($O$25:O154)</f>
        <v>2.289436155181292E-3</v>
      </c>
      <c r="Q154" s="182">
        <v>151</v>
      </c>
      <c r="R154">
        <f t="shared" si="33"/>
        <v>2.4301288177474606E-5</v>
      </c>
      <c r="S154">
        <f>F154-SUM($R$21:R154)</f>
        <v>9.8248345913438673E-3</v>
      </c>
      <c r="T154">
        <f t="shared" si="34"/>
        <v>3.8199608271147891E-7</v>
      </c>
      <c r="U154">
        <f>E154-SUM($T$21:T154)</f>
        <v>-4.9253057094038517E-4</v>
      </c>
      <c r="V154" s="172">
        <v>151</v>
      </c>
      <c r="Z154" s="182">
        <f t="shared" si="27"/>
        <v>104.25205479452055</v>
      </c>
    </row>
    <row r="155" spans="1:26">
      <c r="A155">
        <v>152</v>
      </c>
      <c r="B155" s="175">
        <f t="shared" si="30"/>
        <v>104.94246575342467</v>
      </c>
      <c r="C155" s="179">
        <v>8.7363638756709702E-3</v>
      </c>
      <c r="D155" s="177">
        <f>CHOOSE('PSA+res'!$CB$11,surv!$F155,surv!$G155,surv!$I155,surv!$J155,surv!$L155,surv!$M155,surv!$O155,surv!$P155,surv!$Q155,surv!$S155,surv!$T155,surv!$V155,surv!$W155)</f>
        <v>0.12421828082568345</v>
      </c>
      <c r="E155" s="179">
        <v>3.0675132357266401E-4</v>
      </c>
      <c r="F155" s="179">
        <v>1.82485885654451E-2</v>
      </c>
      <c r="G155" s="181">
        <v>152</v>
      </c>
      <c r="H155" s="181">
        <f t="shared" si="31"/>
        <v>8.7392197125256672</v>
      </c>
      <c r="I155" s="181">
        <f>lifetable!$L$10</f>
        <v>1.2180904011723781E-3</v>
      </c>
      <c r="J155" s="181">
        <f>lifetable!$L$16</f>
        <v>1.3146505695562638E-3</v>
      </c>
      <c r="L155" s="182">
        <v>152</v>
      </c>
      <c r="M155">
        <f t="shared" si="26"/>
        <v>1.6330363363678468E-4</v>
      </c>
      <c r="N155">
        <v>0</v>
      </c>
      <c r="O155">
        <f t="shared" si="35"/>
        <v>1.0641680978103924E-5</v>
      </c>
      <c r="P155">
        <f>C155-SUM($O$25:O155)</f>
        <v>2.1564726906591076E-3</v>
      </c>
      <c r="Q155" s="182">
        <v>152</v>
      </c>
      <c r="R155">
        <f t="shared" si="33"/>
        <v>2.3990517351160324E-5</v>
      </c>
      <c r="S155">
        <f>F155-SUM($R$21:R155)</f>
        <v>9.5644536341976082E-3</v>
      </c>
      <c r="T155">
        <f t="shared" si="34"/>
        <v>3.7365084279078429E-7</v>
      </c>
      <c r="U155">
        <f>E155-SUM($T$21:T155)</f>
        <v>-4.9975530599881608E-4</v>
      </c>
      <c r="V155" s="172">
        <v>152</v>
      </c>
      <c r="Z155" s="182">
        <f t="shared" si="27"/>
        <v>104.94246575342467</v>
      </c>
    </row>
    <row r="156" spans="1:26">
      <c r="A156">
        <v>153</v>
      </c>
      <c r="B156" s="175">
        <f t="shared" si="30"/>
        <v>105.63287671232877</v>
      </c>
      <c r="C156" s="179">
        <v>8.6164996070343496E-3</v>
      </c>
      <c r="D156" s="177">
        <f>CHOOSE('PSA+res'!$CB$11,surv!$F156,surv!$G156,surv!$I156,surv!$J156,surv!$L156,surv!$M156,surv!$O156,surv!$P156,surv!$Q156,surv!$S156,surv!$T156,surv!$V156,surv!$W156)</f>
        <v>0.12346548987995869</v>
      </c>
      <c r="E156" s="179">
        <v>3.0008315298706001E-4</v>
      </c>
      <c r="F156" s="179">
        <v>1.8015998317782601E-2</v>
      </c>
      <c r="G156" s="181">
        <v>153</v>
      </c>
      <c r="H156" s="181">
        <f t="shared" si="31"/>
        <v>8.7967145790554415</v>
      </c>
      <c r="I156" s="181">
        <f>lifetable!$L$10</f>
        <v>1.2180904011723781E-3</v>
      </c>
      <c r="J156" s="181">
        <f>lifetable!$L$16</f>
        <v>1.3146505695562638E-3</v>
      </c>
      <c r="L156" s="182">
        <v>153</v>
      </c>
      <c r="M156">
        <f t="shared" si="26"/>
        <v>1.6231397659123082E-4</v>
      </c>
      <c r="N156">
        <v>0</v>
      </c>
      <c r="O156">
        <f t="shared" si="35"/>
        <v>1.049567546303411E-5</v>
      </c>
      <c r="P156">
        <f>C156-SUM($O$25:O156)</f>
        <v>2.0261127465594532E-3</v>
      </c>
      <c r="Q156" s="182">
        <v>153</v>
      </c>
      <c r="R156">
        <f t="shared" si="33"/>
        <v>2.3684742449597586E-5</v>
      </c>
      <c r="S156">
        <f>F156-SUM($R$21:R156)</f>
        <v>9.3081786440855109E-3</v>
      </c>
      <c r="T156">
        <f t="shared" si="34"/>
        <v>3.6552840820708003E-7</v>
      </c>
      <c r="U156">
        <f>E156-SUM($T$21:T156)</f>
        <v>-5.0678900499262708E-4</v>
      </c>
      <c r="V156" s="172">
        <v>153</v>
      </c>
      <c r="Z156" s="182">
        <f t="shared" si="27"/>
        <v>105.63287671232877</v>
      </c>
    </row>
    <row r="157" spans="1:26">
      <c r="A157">
        <v>154</v>
      </c>
      <c r="B157" s="175">
        <f t="shared" si="30"/>
        <v>106.32328767123286</v>
      </c>
      <c r="C157" s="179">
        <v>8.4990283404972698E-3</v>
      </c>
      <c r="D157" s="177">
        <f>CHOOSE('PSA+res'!$CB$11,surv!$F157,surv!$G157,surv!$I157,surv!$J157,surv!$L157,surv!$M157,surv!$O157,surv!$P157,surv!$Q157,surv!$S157,surv!$T157,surv!$V157,surv!$W157)</f>
        <v>0.12272201630689758</v>
      </c>
      <c r="E157" s="179">
        <v>2.93592098309504E-4</v>
      </c>
      <c r="F157" s="179">
        <v>1.7787132340791899E-2</v>
      </c>
      <c r="G157" s="181">
        <v>154</v>
      </c>
      <c r="H157" s="181">
        <f t="shared" si="31"/>
        <v>8.8542094455852158</v>
      </c>
      <c r="I157" s="181">
        <f>lifetable!$L$10</f>
        <v>1.2180904011723781E-3</v>
      </c>
      <c r="J157" s="181">
        <f>lifetable!$L$16</f>
        <v>1.3146505695562638E-3</v>
      </c>
      <c r="L157" s="182">
        <v>154</v>
      </c>
      <c r="M157">
        <f t="shared" si="26"/>
        <v>1.61336568634956E-4</v>
      </c>
      <c r="N157">
        <v>0</v>
      </c>
      <c r="O157">
        <f t="shared" si="35"/>
        <v>1.035258484085173E-5</v>
      </c>
      <c r="P157">
        <f>C157-SUM($O$25:O157)</f>
        <v>1.8982888951815215E-3</v>
      </c>
      <c r="Q157" s="182">
        <v>154</v>
      </c>
      <c r="R157">
        <f t="shared" si="33"/>
        <v>2.3383863662594708E-5</v>
      </c>
      <c r="S157">
        <f>F157-SUM($R$21:R157)</f>
        <v>9.0559288034322144E-3</v>
      </c>
      <c r="T157">
        <f t="shared" si="34"/>
        <v>3.5762171681086398E-7</v>
      </c>
      <c r="U157">
        <f>E157-SUM($T$21:T157)</f>
        <v>-5.1363768138699387E-4</v>
      </c>
      <c r="V157" s="172">
        <v>154</v>
      </c>
      <c r="Z157" s="182">
        <f t="shared" si="27"/>
        <v>106.32328767123286</v>
      </c>
    </row>
    <row r="158" spans="1:26">
      <c r="A158">
        <v>155</v>
      </c>
      <c r="B158" s="175">
        <f t="shared" si="30"/>
        <v>107.01369863013699</v>
      </c>
      <c r="C158" s="179">
        <v>8.38388764646774E-3</v>
      </c>
      <c r="D158" s="177">
        <f>CHOOSE('PSA+res'!$CB$11,surv!$F158,surv!$G158,surv!$I158,surv!$J158,surv!$L158,surv!$M158,surv!$O158,surv!$P158,surv!$Q158,surv!$S158,surv!$T158,surv!$V158,surv!$W158)</f>
        <v>0.12198768730478178</v>
      </c>
      <c r="E158" s="179">
        <v>2.8727257512569E-4</v>
      </c>
      <c r="F158" s="179">
        <v>1.7561916566014201E-2</v>
      </c>
      <c r="G158" s="181">
        <v>155</v>
      </c>
      <c r="H158" s="181">
        <f t="shared" si="31"/>
        <v>8.9117043121149901</v>
      </c>
      <c r="I158" s="181">
        <f>lifetable!$L$10</f>
        <v>1.2180904011723781E-3</v>
      </c>
      <c r="J158" s="181">
        <f>lifetable!$L$16</f>
        <v>1.3146505695562638E-3</v>
      </c>
      <c r="L158" s="182">
        <v>155</v>
      </c>
      <c r="M158">
        <f t="shared" si="26"/>
        <v>1.6037118259408278E-4</v>
      </c>
      <c r="N158">
        <v>0</v>
      </c>
      <c r="O158">
        <f t="shared" si="35"/>
        <v>1.0212333066670035E-5</v>
      </c>
      <c r="P158">
        <f>C158-SUM($O$25:O158)</f>
        <v>1.7729358680853222E-3</v>
      </c>
      <c r="Q158" s="182">
        <v>155</v>
      </c>
      <c r="R158">
        <f t="shared" si="33"/>
        <v>2.3087783616010155E-5</v>
      </c>
      <c r="S158">
        <f>F158-SUM($R$21:R158)</f>
        <v>8.8076252450385063E-3</v>
      </c>
      <c r="T158">
        <f t="shared" si="34"/>
        <v>3.4992396628067388E-7</v>
      </c>
      <c r="U158">
        <f>E158-SUM($T$21:T158)</f>
        <v>-5.2030712853708854E-4</v>
      </c>
      <c r="V158" s="172">
        <v>155</v>
      </c>
      <c r="Z158" s="182">
        <f t="shared" si="27"/>
        <v>107.01369863013699</v>
      </c>
    </row>
    <row r="159" spans="1:26">
      <c r="A159">
        <v>156</v>
      </c>
      <c r="B159" s="175">
        <f t="shared" si="30"/>
        <v>107.7041095890411</v>
      </c>
      <c r="C159" s="179">
        <v>8.2710170989645695E-3</v>
      </c>
      <c r="D159" s="177">
        <f>CHOOSE('PSA+res'!$CB$11,surv!$F159,surv!$G159,surv!$I159,surv!$J159,surv!$L159,surv!$M159,surv!$O159,surv!$P159,surv!$Q159,surv!$S159,surv!$T159,surv!$V159,surv!$W159)</f>
        <v>0.12126233431713554</v>
      </c>
      <c r="E159" s="179">
        <v>2.8111920338095799E-4</v>
      </c>
      <c r="F159" s="179">
        <v>1.734027872383E-2</v>
      </c>
      <c r="G159" s="181">
        <v>156</v>
      </c>
      <c r="H159" s="181">
        <f t="shared" si="31"/>
        <v>8.9691991786447645</v>
      </c>
      <c r="I159" s="181">
        <f>lifetable!$L$10</f>
        <v>1.2180904011723781E-3</v>
      </c>
      <c r="J159" s="181">
        <f>lifetable!$L$16</f>
        <v>1.3146505695562638E-3</v>
      </c>
      <c r="L159" s="182">
        <v>156</v>
      </c>
      <c r="M159">
        <f t="shared" ref="M159:M222" si="36">J159*D159</f>
        <v>1.594175968757443E-4</v>
      </c>
      <c r="N159">
        <v>0</v>
      </c>
      <c r="O159">
        <f t="shared" si="35"/>
        <v>1.0074846536181351E-5</v>
      </c>
      <c r="P159">
        <f>C159-SUM($O$25:O159)</f>
        <v>1.6499904740459705E-3</v>
      </c>
      <c r="Q159" s="182">
        <v>156</v>
      </c>
      <c r="R159">
        <f t="shared" si="33"/>
        <v>2.2796407300547473E-5</v>
      </c>
      <c r="S159">
        <f>F159-SUM($R$21:R159)</f>
        <v>8.5631909955537575E-3</v>
      </c>
      <c r="T159">
        <f t="shared" si="34"/>
        <v>3.4242860322357047E-7</v>
      </c>
      <c r="U159">
        <f>E159-SUM($T$21:T159)</f>
        <v>-5.2680292888504423E-4</v>
      </c>
      <c r="V159" s="172">
        <v>156</v>
      </c>
      <c r="Z159" s="182">
        <f t="shared" si="27"/>
        <v>107.7041095890411</v>
      </c>
    </row>
    <row r="160" spans="1:26">
      <c r="A160">
        <v>157</v>
      </c>
      <c r="B160" s="175">
        <f t="shared" si="30"/>
        <v>108.39452054794521</v>
      </c>
      <c r="C160" s="179">
        <v>8.1603581995161097E-3</v>
      </c>
      <c r="D160" s="177">
        <f>CHOOSE('PSA+res'!$CB$11,surv!$F160,surv!$G160,surv!$I160,surv!$J160,surv!$L160,surv!$M160,surv!$O160,surv!$P160,surv!$Q160,surv!$S160,surv!$T160,surv!$V160,surv!$W160)</f>
        <v>0.12054579290350488</v>
      </c>
      <c r="E160" s="179">
        <v>2.7512679885409398E-4</v>
      </c>
      <c r="F160" s="179">
        <v>1.7122148291119101E-2</v>
      </c>
      <c r="G160" s="181">
        <v>157</v>
      </c>
      <c r="H160" s="181">
        <f t="shared" si="31"/>
        <v>9.0266940451745388</v>
      </c>
      <c r="I160" s="181">
        <f>lifetable!$M$10</f>
        <v>1.3146505695562638E-3</v>
      </c>
      <c r="J160" s="181">
        <f>lifetable!$M$16</f>
        <v>1.4266781637394255E-3</v>
      </c>
      <c r="L160" s="182">
        <v>157</v>
      </c>
      <c r="M160">
        <f t="shared" si="36"/>
        <v>1.719800504660854E-4</v>
      </c>
      <c r="N160">
        <v>0</v>
      </c>
      <c r="O160">
        <f t="shared" si="35"/>
        <v>1.0728019554776982E-5</v>
      </c>
      <c r="P160">
        <f>C160-SUM($O$25:O160)</f>
        <v>1.5286035550427339E-3</v>
      </c>
      <c r="Q160" s="182">
        <v>157</v>
      </c>
      <c r="R160">
        <f t="shared" si="33"/>
        <v>2.4427795083247939E-5</v>
      </c>
      <c r="S160">
        <f>F160-SUM($R$21:R160)</f>
        <v>8.3206327677596108E-3</v>
      </c>
      <c r="T160">
        <f t="shared" si="34"/>
        <v>3.6169560281372629E-7</v>
      </c>
      <c r="U160">
        <f>E160-SUM($T$21:T160)</f>
        <v>-5.3315702901472186E-4</v>
      </c>
      <c r="V160" s="172">
        <v>157</v>
      </c>
      <c r="Z160" s="182">
        <f t="shared" si="27"/>
        <v>108.39452054794521</v>
      </c>
    </row>
    <row r="161" spans="1:26">
      <c r="A161">
        <v>158</v>
      </c>
      <c r="B161" s="175">
        <f t="shared" si="30"/>
        <v>109.08493150684933</v>
      </c>
      <c r="C161" s="179">
        <v>8.0518543043886E-3</v>
      </c>
      <c r="D161" s="177">
        <f>CHOOSE('PSA+res'!$CB$11,surv!$F161,surv!$G161,surv!$I161,surv!$J161,surv!$L161,surv!$M161,surv!$O161,surv!$P161,surv!$Q161,surv!$S161,surv!$T161,surv!$V161,surv!$W161)</f>
        <v>0.1198379026149085</v>
      </c>
      <c r="E161" s="179">
        <v>2.6929036503088398E-4</v>
      </c>
      <c r="F161" s="179">
        <v>1.6907456440716399E-2</v>
      </c>
      <c r="G161" s="181">
        <v>158</v>
      </c>
      <c r="H161" s="181">
        <f t="shared" si="31"/>
        <v>9.0841889117043113</v>
      </c>
      <c r="I161" s="181">
        <f>lifetable!$M$10</f>
        <v>1.3146505695562638E-3</v>
      </c>
      <c r="J161" s="181">
        <f>lifetable!$M$16</f>
        <v>1.4266781637394255E-3</v>
      </c>
      <c r="L161" s="182">
        <v>158</v>
      </c>
      <c r="M161">
        <f t="shared" si="36"/>
        <v>1.7097011884902174E-4</v>
      </c>
      <c r="N161">
        <v>0</v>
      </c>
      <c r="O161">
        <f t="shared" si="35"/>
        <v>1.0585374847248528E-5</v>
      </c>
      <c r="P161">
        <f>C161-SUM($O$25:O161)</f>
        <v>1.4095142850679759E-3</v>
      </c>
      <c r="Q161" s="182">
        <v>158</v>
      </c>
      <c r="R161">
        <f t="shared" si="33"/>
        <v>2.4121498908345594E-5</v>
      </c>
      <c r="S161">
        <f>F161-SUM($R$21:R161)</f>
        <v>8.0818194184485628E-3</v>
      </c>
      <c r="T161">
        <f t="shared" si="34"/>
        <v>3.540227317638658E-7</v>
      </c>
      <c r="U161">
        <f>E161-SUM($T$21:T161)</f>
        <v>-5.393474855696957E-4</v>
      </c>
      <c r="V161" s="172">
        <v>158</v>
      </c>
      <c r="Z161" s="182">
        <f t="shared" si="27"/>
        <v>109.08493150684933</v>
      </c>
    </row>
    <row r="162" spans="1:26">
      <c r="A162">
        <v>159</v>
      </c>
      <c r="B162" s="175">
        <f t="shared" si="30"/>
        <v>109.77534246575343</v>
      </c>
      <c r="C162" s="179">
        <v>7.9454505549799107E-3</v>
      </c>
      <c r="D162" s="177">
        <f>CHOOSE('PSA+res'!$CB$11,surv!$F162,surv!$G162,surv!$I162,surv!$J162,surv!$L162,surv!$M162,surv!$O162,surv!$P162,surv!$Q162,surv!$S162,surv!$T162,surv!$V162,surv!$W162)</f>
        <v>0.11913850687376809</v>
      </c>
      <c r="E162" s="179">
        <v>2.6360508535660902E-4</v>
      </c>
      <c r="F162" s="179">
        <v>1.66961359926199E-2</v>
      </c>
      <c r="G162" s="181">
        <v>159</v>
      </c>
      <c r="H162" s="181">
        <f t="shared" si="31"/>
        <v>9.1416837782340856</v>
      </c>
      <c r="I162" s="181">
        <f>lifetable!$M$10</f>
        <v>1.3146505695562638E-3</v>
      </c>
      <c r="J162" s="181">
        <f>lifetable!$M$16</f>
        <v>1.4266781637394255E-3</v>
      </c>
      <c r="L162" s="182">
        <v>159</v>
      </c>
      <c r="M162">
        <f t="shared" si="36"/>
        <v>1.6997230621732437E-4</v>
      </c>
      <c r="N162">
        <v>0</v>
      </c>
      <c r="O162">
        <f t="shared" si="35"/>
        <v>1.0445491097485471E-5</v>
      </c>
      <c r="P162">
        <f>C162-SUM($O$25:O162)</f>
        <v>1.2926650445618014E-3</v>
      </c>
      <c r="Q162" s="182">
        <v>159</v>
      </c>
      <c r="R162">
        <f t="shared" si="33"/>
        <v>2.3820012639494688E-5</v>
      </c>
      <c r="S162">
        <f>F162-SUM($R$21:R162)</f>
        <v>7.84667895771257E-3</v>
      </c>
      <c r="T162">
        <f t="shared" si="34"/>
        <v>3.4654857560199358E-7</v>
      </c>
      <c r="U162">
        <f>E162-SUM($T$21:T162)</f>
        <v>-5.4537931381957267E-4</v>
      </c>
      <c r="V162" s="172">
        <v>159</v>
      </c>
      <c r="Z162" s="182">
        <f t="shared" si="27"/>
        <v>109.77534246575343</v>
      </c>
    </row>
    <row r="163" spans="1:26">
      <c r="A163">
        <v>160</v>
      </c>
      <c r="B163" s="175">
        <f t="shared" si="30"/>
        <v>110.46575342465752</v>
      </c>
      <c r="C163" s="179">
        <v>7.8410938112228601E-3</v>
      </c>
      <c r="D163" s="177">
        <f>CHOOSE('PSA+res'!$CB$11,surv!$F163,surv!$G163,surv!$I163,surv!$J163,surv!$L163,surv!$M163,surv!$O163,surv!$P163,surv!$Q163,surv!$S163,surv!$T163,surv!$V163,surv!$W163)</f>
        <v>0.11844745285812916</v>
      </c>
      <c r="E163" s="179">
        <v>2.5806631584784998E-4</v>
      </c>
      <c r="F163" s="179">
        <v>1.6488121366802999E-2</v>
      </c>
      <c r="G163" s="181">
        <v>160</v>
      </c>
      <c r="H163" s="181">
        <f t="shared" si="31"/>
        <v>9.1991786447638599</v>
      </c>
      <c r="I163" s="181">
        <f>lifetable!$M$10</f>
        <v>1.3146505695562638E-3</v>
      </c>
      <c r="J163" s="181">
        <f>lifetable!$M$16</f>
        <v>1.4266781637394255E-3</v>
      </c>
      <c r="L163" s="182">
        <v>160</v>
      </c>
      <c r="M163">
        <f t="shared" si="36"/>
        <v>1.6898639454324788E-4</v>
      </c>
      <c r="O163">
        <f t="shared" si="35"/>
        <v>1.0308298444868228E-5</v>
      </c>
      <c r="Q163" s="182">
        <v>160</v>
      </c>
      <c r="V163" s="172">
        <v>160</v>
      </c>
      <c r="Z163" s="182">
        <f t="shared" si="27"/>
        <v>110.46575342465752</v>
      </c>
    </row>
    <row r="164" spans="1:26">
      <c r="A164">
        <v>161</v>
      </c>
      <c r="B164" s="175">
        <f t="shared" si="30"/>
        <v>111.15616438356165</v>
      </c>
      <c r="C164" s="179">
        <v>7.7387325878512598E-3</v>
      </c>
      <c r="D164" s="177">
        <f>CHOOSE('PSA+res'!$CB$11,surv!$F164,surv!$G164,surv!$I164,surv!$J164,surv!$L164,surv!$M164,surv!$O164,surv!$P164,surv!$Q164,surv!$S164,surv!$T164,surv!$V164,surv!$W164)</f>
        <v>0.11776459138999658</v>
      </c>
      <c r="E164" s="179">
        <v>2.5266957804511E-4</v>
      </c>
      <c r="F164" s="179">
        <v>1.6283348537627401E-2</v>
      </c>
      <c r="G164" s="181">
        <v>161</v>
      </c>
      <c r="H164" s="181">
        <f t="shared" si="31"/>
        <v>9.2566735112936342</v>
      </c>
      <c r="I164" s="181">
        <f>lifetable!$M$10</f>
        <v>1.3146505695562638E-3</v>
      </c>
      <c r="J164" s="181">
        <f>lifetable!$M$16</f>
        <v>1.4266781637394255E-3</v>
      </c>
      <c r="L164" s="182">
        <v>161</v>
      </c>
      <c r="M164">
        <f t="shared" si="36"/>
        <v>1.6801217099780407E-4</v>
      </c>
      <c r="O164">
        <f t="shared" si="35"/>
        <v>1.0173729204262278E-5</v>
      </c>
      <c r="Q164" s="182">
        <v>161</v>
      </c>
      <c r="V164" s="172">
        <v>161</v>
      </c>
      <c r="Z164" s="182">
        <f t="shared" si="27"/>
        <v>111.15616438356165</v>
      </c>
    </row>
    <row r="165" spans="1:26">
      <c r="A165">
        <v>162</v>
      </c>
      <c r="B165" s="175">
        <f t="shared" si="30"/>
        <v>111.84657534246575</v>
      </c>
      <c r="C165" s="179">
        <v>7.6383169933897802E-3</v>
      </c>
      <c r="D165" s="177">
        <f>CHOOSE('PSA+res'!$CB$11,surv!$F165,surv!$G165,surv!$I165,surv!$J165,surv!$L165,surv!$M165,surv!$O165,surv!$P165,surv!$Q165,surv!$S165,surv!$T165,surv!$V165,surv!$W165)</f>
        <v>0.11708977682761687</v>
      </c>
      <c r="E165" s="179">
        <v>2.47410552288792E-4</v>
      </c>
      <c r="F165" s="179">
        <v>1.6081754989806699E-2</v>
      </c>
      <c r="G165" s="181">
        <v>162</v>
      </c>
      <c r="H165" s="181">
        <f t="shared" si="31"/>
        <v>9.3141683778234086</v>
      </c>
      <c r="I165" s="181">
        <f>lifetable!$M$10</f>
        <v>1.3146505695562638E-3</v>
      </c>
      <c r="J165" s="181">
        <f>lifetable!$M$16</f>
        <v>1.4266781637394255E-3</v>
      </c>
      <c r="L165" s="182">
        <v>162</v>
      </c>
      <c r="M165">
        <f t="shared" si="36"/>
        <v>1.6704942779708357E-4</v>
      </c>
      <c r="O165">
        <f t="shared" si="35"/>
        <v>1.0041717785811163E-5</v>
      </c>
      <c r="Q165" s="182">
        <v>162</v>
      </c>
      <c r="V165" s="172">
        <v>162</v>
      </c>
      <c r="Z165" s="182">
        <f t="shared" si="27"/>
        <v>111.84657534246575</v>
      </c>
    </row>
    <row r="166" spans="1:26">
      <c r="A166">
        <v>163</v>
      </c>
      <c r="B166" s="175">
        <f t="shared" si="30"/>
        <v>112.53698630136986</v>
      </c>
      <c r="C166" s="179">
        <v>7.53979867173601E-3</v>
      </c>
      <c r="D166" s="177">
        <f>CHOOSE('PSA+res'!$CB$11,surv!$F166,surv!$G166,surv!$I166,surv!$J166,surv!$L166,surv!$M166,surv!$O166,surv!$P166,surv!$Q166,surv!$S166,surv!$T166,surv!$V166,surv!$W166)</f>
        <v>0.11642286696154515</v>
      </c>
      <c r="E166" s="179">
        <v>2.4228507130205E-4</v>
      </c>
      <c r="F166" s="179">
        <v>1.58832796757944E-2</v>
      </c>
      <c r="G166" s="181">
        <v>163</v>
      </c>
      <c r="H166" s="181">
        <f t="shared" si="31"/>
        <v>9.3716632443531829</v>
      </c>
      <c r="I166" s="181">
        <f>lifetable!$M$10</f>
        <v>1.3146505695562638E-3</v>
      </c>
      <c r="J166" s="181">
        <f>lifetable!$M$16</f>
        <v>1.4266781637394255E-3</v>
      </c>
      <c r="L166" s="182">
        <v>163</v>
      </c>
      <c r="M166">
        <f t="shared" si="36"/>
        <v>1.6609796205397666E-4</v>
      </c>
      <c r="O166">
        <f t="shared" si="35"/>
        <v>9.9122006181373075E-6</v>
      </c>
      <c r="Q166" s="182">
        <v>163</v>
      </c>
      <c r="V166" s="172">
        <v>163</v>
      </c>
      <c r="Z166" s="182">
        <f t="shared" si="27"/>
        <v>112.53698630136986</v>
      </c>
    </row>
    <row r="167" spans="1:26">
      <c r="A167">
        <v>164</v>
      </c>
      <c r="B167" s="175">
        <f t="shared" si="30"/>
        <v>113.22739726027399</v>
      </c>
      <c r="C167" s="179">
        <v>7.4431307462102898E-3</v>
      </c>
      <c r="D167" s="177">
        <f>CHOOSE('PSA+res'!$CB$11,surv!$F167,surv!$G167,surv!$I167,surv!$J167,surv!$L167,surv!$M167,surv!$O167,surv!$P167,surv!$Q167,surv!$S167,surv!$T167,surv!$V167,surv!$W167)</f>
        <v>0.11576372291434318</v>
      </c>
      <c r="E167" s="179">
        <v>2.37289114064973E-4</v>
      </c>
      <c r="F167" s="179">
        <v>1.5687862974619798E-2</v>
      </c>
      <c r="G167" s="181">
        <v>164</v>
      </c>
      <c r="H167" s="181">
        <f t="shared" si="31"/>
        <v>9.4291581108829572</v>
      </c>
      <c r="I167" s="181">
        <f>lifetable!$M$10</f>
        <v>1.3146505695562638E-3</v>
      </c>
      <c r="J167" s="181">
        <f>lifetable!$M$16</f>
        <v>1.4266781637394255E-3</v>
      </c>
      <c r="L167" s="182">
        <v>164</v>
      </c>
      <c r="M167">
        <f t="shared" si="36"/>
        <v>1.6515757563507479E-4</v>
      </c>
      <c r="O167">
        <f t="shared" si="35"/>
        <v>9.7851160747870963E-6</v>
      </c>
      <c r="Q167" s="182">
        <v>164</v>
      </c>
      <c r="V167" s="172">
        <v>164</v>
      </c>
      <c r="Z167" s="182">
        <f t="shared" si="27"/>
        <v>113.22739726027399</v>
      </c>
    </row>
    <row r="168" spans="1:26">
      <c r="A168">
        <v>165</v>
      </c>
      <c r="B168" s="175">
        <f t="shared" si="30"/>
        <v>113.91780821917808</v>
      </c>
      <c r="C168" s="179">
        <v>7.3482677659556196E-3</v>
      </c>
      <c r="D168" s="177">
        <f>CHOOSE('PSA+res'!$CB$11,surv!$F168,surv!$G168,surv!$I168,surv!$J168,surv!$L168,surv!$M168,surv!$O168,surv!$P168,surv!$Q168,surv!$S168,surv!$T168,surv!$V168,surv!$W168)</f>
        <v>0.11511220904376246</v>
      </c>
      <c r="E168" s="179">
        <v>2.3241879996541601E-4</v>
      </c>
      <c r="F168" s="179">
        <v>1.54954466520383E-2</v>
      </c>
      <c r="G168" s="181">
        <v>165</v>
      </c>
      <c r="H168" s="181">
        <f t="shared" si="31"/>
        <v>9.4866529774127315</v>
      </c>
      <c r="I168" s="181">
        <f>lifetable!$M$10</f>
        <v>1.3146505695562638E-3</v>
      </c>
      <c r="J168" s="181">
        <f>lifetable!$M$16</f>
        <v>1.4266781637394255E-3</v>
      </c>
      <c r="L168" s="182">
        <v>165</v>
      </c>
      <c r="M168">
        <f t="shared" si="36"/>
        <v>1.6422807502254391E-4</v>
      </c>
      <c r="O168">
        <f t="shared" si="35"/>
        <v>9.6604044037654889E-6</v>
      </c>
      <c r="Q168" s="182">
        <v>165</v>
      </c>
      <c r="V168" s="172">
        <v>165</v>
      </c>
      <c r="Z168" s="182">
        <f t="shared" si="27"/>
        <v>113.91780821917808</v>
      </c>
    </row>
    <row r="169" spans="1:26">
      <c r="A169">
        <v>166</v>
      </c>
      <c r="B169" s="175">
        <f t="shared" si="30"/>
        <v>114.60821917808218</v>
      </c>
      <c r="C169" s="179">
        <v>7.2551656545760601E-3</v>
      </c>
      <c r="D169" s="177">
        <f>CHOOSE('PSA+res'!$CB$11,surv!$F169,surv!$G169,surv!$I169,surv!$J169,surv!$L169,surv!$M169,surv!$O169,surv!$P169,surv!$Q169,surv!$S169,surv!$T169,surv!$V169,surv!$W169)</f>
        <v>0.11446819284927284</v>
      </c>
      <c r="E169" s="179">
        <v>2.27670383212602E-4</v>
      </c>
      <c r="F169" s="179">
        <v>1.53059738220289E-2</v>
      </c>
      <c r="G169" s="181">
        <v>166</v>
      </c>
      <c r="H169" s="181">
        <f t="shared" si="31"/>
        <v>9.5441478439425058</v>
      </c>
      <c r="I169" s="181">
        <f>lifetable!$M$10</f>
        <v>1.3146505695562638E-3</v>
      </c>
      <c r="J169" s="181">
        <f>lifetable!$M$16</f>
        <v>1.4266781637394255E-3</v>
      </c>
      <c r="L169" s="182">
        <v>166</v>
      </c>
      <c r="M169">
        <f t="shared" si="36"/>
        <v>1.63309271180771E-4</v>
      </c>
      <c r="O169">
        <f t="shared" si="35"/>
        <v>9.5380076600134613E-6</v>
      </c>
      <c r="Q169" s="182">
        <v>166</v>
      </c>
      <c r="V169" s="172">
        <v>166</v>
      </c>
      <c r="Z169" s="182">
        <f t="shared" si="27"/>
        <v>114.60821917808218</v>
      </c>
    </row>
    <row r="170" spans="1:26">
      <c r="A170">
        <v>167</v>
      </c>
      <c r="B170" s="175">
        <f t="shared" si="30"/>
        <v>115.2986301369863</v>
      </c>
      <c r="C170" s="179">
        <v>7.1637816609079197E-3</v>
      </c>
      <c r="D170" s="177">
        <f>CHOOSE('PSA+res'!$CB$11,surv!$F170,surv!$G170,surv!$I170,surv!$J170,surv!$L170,surv!$M170,surv!$O170,surv!$P170,surv!$Q170,surv!$S170,surv!$T170,surv!$V170,surv!$W170)</f>
        <v>0.11383154488180161</v>
      </c>
      <c r="E170" s="179">
        <v>2.2304024750039201E-4</v>
      </c>
      <c r="F170" s="179">
        <v>1.51193889095132E-2</v>
      </c>
      <c r="G170" s="181">
        <v>167</v>
      </c>
      <c r="H170" s="181">
        <f t="shared" si="31"/>
        <v>9.6016427104722801</v>
      </c>
      <c r="I170" s="181">
        <f>lifetable!$M$10</f>
        <v>1.3146505695562638E-3</v>
      </c>
      <c r="J170" s="181">
        <f>lifetable!$M$16</f>
        <v>1.4266781637394255E-3</v>
      </c>
      <c r="L170" s="182">
        <v>167</v>
      </c>
      <c r="M170">
        <f t="shared" si="36"/>
        <v>1.6240097942759072E-4</v>
      </c>
      <c r="O170">
        <f t="shared" si="35"/>
        <v>9.4178696406893146E-6</v>
      </c>
      <c r="Q170" s="182">
        <v>167</v>
      </c>
      <c r="V170" s="172">
        <v>167</v>
      </c>
      <c r="Z170" s="182">
        <f t="shared" si="27"/>
        <v>115.2986301369863</v>
      </c>
    </row>
    <row r="171" spans="1:26">
      <c r="A171">
        <v>168</v>
      </c>
      <c r="B171" s="175">
        <f t="shared" si="30"/>
        <v>115.98904109589041</v>
      </c>
      <c r="C171" s="179">
        <v>7.0740743118238303E-3</v>
      </c>
      <c r="D171" s="177">
        <f>CHOOSE('PSA+res'!$CB$11,surv!$F171,surv!$G171,surv!$I171,surv!$J171,surv!$L171,surv!$M171,surv!$O171,surv!$P171,surv!$Q171,surv!$S171,surv!$T171,surv!$V171,surv!$W171)</f>
        <v>0.11320213865655801</v>
      </c>
      <c r="E171" s="179">
        <v>2.18524900907833E-4</v>
      </c>
      <c r="F171" s="179">
        <v>1.49356376143038E-2</v>
      </c>
      <c r="G171" s="181">
        <v>168</v>
      </c>
      <c r="H171" s="181">
        <f t="shared" si="31"/>
        <v>9.6591375770020527</v>
      </c>
      <c r="I171" s="181">
        <f>lifetable!$M$10</f>
        <v>1.3146505695562638E-3</v>
      </c>
      <c r="J171" s="181">
        <f>lifetable!$M$16</f>
        <v>1.4266781637394255E-3</v>
      </c>
      <c r="L171" s="182">
        <v>168</v>
      </c>
      <c r="M171">
        <f t="shared" si="36"/>
        <v>1.6150301930991401E-4</v>
      </c>
      <c r="O171">
        <f t="shared" si="35"/>
        <v>9.2999358231225332E-6</v>
      </c>
      <c r="Q171" s="182">
        <v>168</v>
      </c>
      <c r="V171" s="172">
        <v>168</v>
      </c>
      <c r="Z171" s="182">
        <f t="shared" si="27"/>
        <v>115.98904109589041</v>
      </c>
    </row>
    <row r="172" spans="1:26">
      <c r="A172">
        <v>169</v>
      </c>
      <c r="B172" s="175">
        <f t="shared" si="30"/>
        <v>116.67945205479452</v>
      </c>
      <c r="C172" s="179">
        <v>6.9860033669745898E-3</v>
      </c>
      <c r="D172" s="177">
        <f>CHOOSE('PSA+res'!$CB$11,surv!$F172,surv!$G172,surv!$I172,surv!$J172,surv!$L172,surv!$M172,surv!$O172,surv!$P172,surv!$Q172,surv!$S172,surv!$T172,surv!$V172,surv!$W172)</f>
        <v>0.11257985056881886</v>
      </c>
      <c r="E172" s="179">
        <v>2.1412097102527699E-4</v>
      </c>
      <c r="F172" s="179">
        <v>1.4754666876203601E-2</v>
      </c>
      <c r="G172" s="181">
        <v>169</v>
      </c>
      <c r="H172" s="181">
        <f t="shared" si="31"/>
        <v>9.716632443531827</v>
      </c>
      <c r="I172" s="181">
        <f>lifetable!$M$10</f>
        <v>1.3146505695562638E-3</v>
      </c>
      <c r="J172" s="181">
        <f>lifetable!$M$16</f>
        <v>1.4266781637394255E-3</v>
      </c>
      <c r="L172" s="182">
        <v>169</v>
      </c>
      <c r="M172">
        <f t="shared" si="36"/>
        <v>1.6061521448358141E-4</v>
      </c>
      <c r="O172">
        <f t="shared" si="35"/>
        <v>9.1841533053151204E-6</v>
      </c>
      <c r="Q172" s="182">
        <v>169</v>
      </c>
      <c r="V172" s="172">
        <v>169</v>
      </c>
      <c r="Z172" s="182">
        <f t="shared" si="27"/>
        <v>116.67945205479452</v>
      </c>
    </row>
    <row r="173" spans="1:26">
      <c r="A173">
        <v>170</v>
      </c>
      <c r="B173" s="175">
        <f t="shared" si="30"/>
        <v>117.36986301369862</v>
      </c>
      <c r="C173" s="179">
        <v>6.8995297753790298E-3</v>
      </c>
      <c r="D173" s="177">
        <f>CHOOSE('PSA+res'!$CB$11,surv!$F173,surv!$G173,surv!$I173,surv!$J173,surv!$L173,surv!$M173,surv!$O173,surv!$P173,surv!$Q173,surv!$S173,surv!$T173,surv!$V173,surv!$W173)</f>
        <v>0.11196455981256073</v>
      </c>
      <c r="E173" s="179">
        <v>2.0982520029499E-4</v>
      </c>
      <c r="F173" s="179">
        <v>1.45764248412298E-2</v>
      </c>
      <c r="G173" s="181">
        <v>170</v>
      </c>
      <c r="H173" s="181">
        <f t="shared" si="31"/>
        <v>9.7741273100616013</v>
      </c>
      <c r="I173" s="181">
        <f>lifetable!$M$10</f>
        <v>1.3146505695562638E-3</v>
      </c>
      <c r="J173" s="181">
        <f>lifetable!$M$16</f>
        <v>1.4266781637394255E-3</v>
      </c>
      <c r="L173" s="182">
        <v>170</v>
      </c>
      <c r="M173">
        <f t="shared" si="36"/>
        <v>1.5973739259727722E-4</v>
      </c>
      <c r="O173">
        <f t="shared" si="35"/>
        <v>9.0704707488724422E-6</v>
      </c>
      <c r="Q173" s="182">
        <v>170</v>
      </c>
      <c r="V173" s="172">
        <v>170</v>
      </c>
      <c r="Z173" s="182">
        <f t="shared" si="27"/>
        <v>117.36986301369862</v>
      </c>
    </row>
    <row r="174" spans="1:26">
      <c r="A174">
        <v>171</v>
      </c>
      <c r="B174" s="175">
        <f t="shared" si="30"/>
        <v>118.06027397260274</v>
      </c>
      <c r="C174" s="179">
        <v>6.8146156337765898E-3</v>
      </c>
      <c r="D174" s="177">
        <f>CHOOSE('PSA+res'!$CB$11,surv!$F174,surv!$G174,surv!$I174,surv!$J174,surv!$L174,surv!$M174,surv!$O174,surv!$P174,surv!$Q174,surv!$S174,surv!$T174,surv!$V174,surv!$W174)</f>
        <v>0.11135614830182751</v>
      </c>
      <c r="E174" s="179">
        <v>2.05634441555777E-4</v>
      </c>
      <c r="F174" s="179">
        <v>1.44008608289013E-2</v>
      </c>
      <c r="G174" s="181">
        <v>171</v>
      </c>
      <c r="H174" s="181">
        <f t="shared" si="31"/>
        <v>9.8316221765913756</v>
      </c>
      <c r="I174" s="181">
        <f>lifetable!$M$10</f>
        <v>1.3146505695562638E-3</v>
      </c>
      <c r="J174" s="181">
        <f>lifetable!$M$16</f>
        <v>1.4266781637394255E-3</v>
      </c>
      <c r="L174" s="182">
        <v>171</v>
      </c>
      <c r="M174">
        <f t="shared" si="36"/>
        <v>1.588693851803464E-4</v>
      </c>
      <c r="O174">
        <f t="shared" si="35"/>
        <v>8.958838324251414E-6</v>
      </c>
      <c r="Q174" s="182">
        <v>171</v>
      </c>
      <c r="V174" s="172">
        <v>171</v>
      </c>
      <c r="Z174" s="182">
        <f t="shared" si="27"/>
        <v>118.06027397260274</v>
      </c>
    </row>
    <row r="175" spans="1:26">
      <c r="A175">
        <v>172</v>
      </c>
      <c r="B175" s="175">
        <f t="shared" si="30"/>
        <v>118.75068493150684</v>
      </c>
      <c r="C175" s="179">
        <v>6.7312241466615796E-3</v>
      </c>
      <c r="D175" s="177">
        <f>CHOOSE('PSA+res'!$CB$11,surv!$F175,surv!$G175,surv!$I175,surv!$J175,surv!$L175,surv!$M175,surv!$O175,surv!$P175,surv!$Q175,surv!$S175,surv!$T175,surv!$V175,surv!$W175)</f>
        <v>0.11075450059472527</v>
      </c>
      <c r="E175" s="179">
        <v>2.0154565378169601E-4</v>
      </c>
      <c r="F175" s="179">
        <v>1.42279253005948E-2</v>
      </c>
      <c r="G175" s="181">
        <v>172</v>
      </c>
      <c r="H175" s="181">
        <f t="shared" si="31"/>
        <v>9.8891170431211499</v>
      </c>
      <c r="I175" s="181">
        <f>lifetable!$M$10</f>
        <v>1.3146505695562638E-3</v>
      </c>
      <c r="J175" s="181">
        <f>lifetable!$M$16</f>
        <v>1.4266781637394255E-3</v>
      </c>
      <c r="L175" s="182">
        <v>172</v>
      </c>
      <c r="M175">
        <f t="shared" si="36"/>
        <v>1.5801102753435975E-4</v>
      </c>
      <c r="O175">
        <f t="shared" si="35"/>
        <v>8.8492076582195208E-6</v>
      </c>
      <c r="Q175" s="182">
        <v>172</v>
      </c>
      <c r="V175" s="172">
        <v>172</v>
      </c>
      <c r="Z175" s="182">
        <f t="shared" si="27"/>
        <v>118.75068493150684</v>
      </c>
    </row>
    <row r="176" spans="1:26">
      <c r="A176">
        <v>173</v>
      </c>
      <c r="B176" s="175">
        <f t="shared" si="30"/>
        <v>119.44109589041095</v>
      </c>
      <c r="C176" s="179">
        <v>6.6493195879224701E-3</v>
      </c>
      <c r="D176" s="177">
        <f>CHOOSE('PSA+res'!$CB$11,surv!$F176,surv!$G176,surv!$I176,surv!$J176,surv!$L176,surv!$M176,surv!$O176,surv!$P176,surv!$Q176,surv!$S176,surv!$T176,surv!$V176,surv!$W176)</f>
        <v>0.11015950381994541</v>
      </c>
      <c r="E176" s="179">
        <v>1.97555898005497E-4</v>
      </c>
      <c r="F176" s="179">
        <v>1.40575698288735E-2</v>
      </c>
      <c r="G176" s="181">
        <v>173</v>
      </c>
      <c r="H176" s="181">
        <f t="shared" si="31"/>
        <v>9.9466119096509242</v>
      </c>
      <c r="I176" s="181">
        <f>lifetable!$M$10</f>
        <v>1.3146505695562638E-3</v>
      </c>
      <c r="J176" s="181">
        <f>lifetable!$M$16</f>
        <v>1.4266781637394255E-3</v>
      </c>
      <c r="L176" s="182">
        <v>173</v>
      </c>
      <c r="M176">
        <f t="shared" si="36"/>
        <v>1.5716215862828593E-4</v>
      </c>
      <c r="O176">
        <f t="shared" si="35"/>
        <v>8.7415317834238975E-6</v>
      </c>
      <c r="Q176" s="182">
        <v>173</v>
      </c>
      <c r="V176" s="172">
        <v>173</v>
      </c>
      <c r="Z176" s="182">
        <f t="shared" si="27"/>
        <v>119.44109589041095</v>
      </c>
    </row>
    <row r="177" spans="1:26">
      <c r="A177">
        <v>174</v>
      </c>
      <c r="B177" s="175">
        <f t="shared" si="30"/>
        <v>120.13150684931507</v>
      </c>
      <c r="C177" s="179">
        <v>6.5688672640133398E-3</v>
      </c>
      <c r="D177" s="177">
        <f>CHOOSE('PSA+res'!$CB$11,surv!$F177,surv!$G177,surv!$I177,surv!$J177,surv!$L177,surv!$M177,surv!$O177,surv!$P177,surv!$Q177,surv!$S177,surv!$T177,surv!$V177,surv!$W177)</f>
        <v>0.1095710476057174</v>
      </c>
      <c r="E177" s="179">
        <v>1.9366233341787099E-4</v>
      </c>
      <c r="F177" s="179">
        <v>1.3889747067786701E-2</v>
      </c>
      <c r="G177" s="181">
        <v>174</v>
      </c>
      <c r="H177" s="181">
        <f t="shared" si="31"/>
        <v>10.004106776180699</v>
      </c>
      <c r="I177" s="181">
        <f>lifetable!$N$10</f>
        <v>1.4266781637394255E-3</v>
      </c>
      <c r="J177" s="181">
        <f>lifetable!$N$16</f>
        <v>1.5353692295979604E-3</v>
      </c>
      <c r="L177" s="182">
        <v>174</v>
      </c>
      <c r="M177">
        <f t="shared" si="36"/>
        <v>1.6823201494863175E-4</v>
      </c>
      <c r="O177">
        <f t="shared" si="35"/>
        <v>9.371659486070575E-6</v>
      </c>
      <c r="Q177" s="182">
        <v>174</v>
      </c>
      <c r="V177" s="172">
        <v>174</v>
      </c>
      <c r="Z177" s="182">
        <f t="shared" si="27"/>
        <v>120.13150684931507</v>
      </c>
    </row>
    <row r="178" spans="1:26">
      <c r="B178" s="175">
        <f t="shared" si="30"/>
        <v>0</v>
      </c>
      <c r="C178" s="179">
        <v>6.48983347858814E-3</v>
      </c>
      <c r="D178" s="177">
        <f>CHOOSE('PSA+res'!$CB$11,surv!$F178,surv!$G178,surv!$I178,surv!$J178,surv!$L178,surv!$M178,surv!$O178,surv!$P178,surv!$Q178,surv!$S178,surv!$T178,surv!$V178,surv!$W178)</f>
        <v>0</v>
      </c>
      <c r="E178" s="179">
        <v>1.8986221363411599E-4</v>
      </c>
      <c r="F178" s="179">
        <v>1.37244107241181E-2</v>
      </c>
      <c r="M178">
        <f t="shared" si="36"/>
        <v>0</v>
      </c>
      <c r="O178">
        <f t="shared" si="35"/>
        <v>0</v>
      </c>
      <c r="Z178" s="182">
        <f t="shared" si="27"/>
        <v>0</v>
      </c>
    </row>
    <row r="179" spans="1:26">
      <c r="B179" s="175">
        <f t="shared" si="30"/>
        <v>0</v>
      </c>
      <c r="C179" s="179">
        <v>6.4121854985323603E-3</v>
      </c>
      <c r="D179" s="177">
        <f>CHOOSE('PSA+res'!$CB$11,surv!$F179,surv!$G179,surv!$I179,surv!$J179,surv!$L179,surv!$M179,surv!$O179,surv!$P179,surv!$Q179,surv!$S179,surv!$T179,surv!$V179,surv!$W179)</f>
        <v>0</v>
      </c>
      <c r="E179" s="179">
        <v>1.8615288312023799E-4</v>
      </c>
      <c r="F179" s="179">
        <v>1.35615155294897E-2</v>
      </c>
      <c r="M179">
        <f t="shared" si="36"/>
        <v>0</v>
      </c>
      <c r="O179">
        <f t="shared" si="35"/>
        <v>0</v>
      </c>
      <c r="Z179" s="182">
        <f t="shared" si="27"/>
        <v>0</v>
      </c>
    </row>
    <row r="180" spans="1:26">
      <c r="B180" s="175">
        <f t="shared" si="30"/>
        <v>0</v>
      </c>
      <c r="C180" s="179">
        <v>6.3358915213292902E-3</v>
      </c>
      <c r="D180" s="177">
        <f>CHOOSE('PSA+res'!$CB$11,surv!$F180,surv!$G180,surv!$I180,surv!$J180,surv!$L180,surv!$M180,surv!$O180,surv!$P180,surv!$Q180,surv!$S180,surv!$T180,surv!$V180,surv!$W180)</f>
        <v>0</v>
      </c>
      <c r="E180" s="179">
        <v>1.8253177377091501E-4</v>
      </c>
      <c r="F180" s="179">
        <v>1.34010172133712E-2</v>
      </c>
      <c r="M180">
        <f t="shared" si="36"/>
        <v>0</v>
      </c>
      <c r="O180">
        <f t="shared" si="35"/>
        <v>0</v>
      </c>
      <c r="Z180" s="182">
        <f t="shared" si="27"/>
        <v>0</v>
      </c>
    </row>
    <row r="181" spans="1:26">
      <c r="B181" s="175">
        <f t="shared" si="30"/>
        <v>0</v>
      </c>
      <c r="C181" s="179">
        <v>6.2609206437019404E-3</v>
      </c>
      <c r="D181" s="177">
        <f>CHOOSE('PSA+res'!$CB$11,surv!$F181,surv!$G181,surv!$I181,surv!$J181,surv!$L181,surv!$M181,surv!$O181,surv!$P181,surv!$Q181,surv!$S181,surv!$T181,surv!$V181,surv!$W181)</f>
        <v>0</v>
      </c>
      <c r="E181" s="179">
        <v>1.7899640163219699E-4</v>
      </c>
      <c r="F181" s="179">
        <v>1.32428724768905E-2</v>
      </c>
      <c r="M181">
        <f t="shared" si="36"/>
        <v>0</v>
      </c>
      <c r="O181">
        <f t="shared" si="35"/>
        <v>0</v>
      </c>
      <c r="Z181" s="182">
        <f t="shared" si="27"/>
        <v>0</v>
      </c>
    </row>
    <row r="182" spans="1:26">
      <c r="B182" s="175">
        <f t="shared" si="30"/>
        <v>0</v>
      </c>
      <c r="C182" s="179">
        <v>6.18724283147394E-3</v>
      </c>
      <c r="D182" s="177">
        <f>CHOOSE('PSA+res'!$CB$11,surv!$F182,surv!$G182,surv!$I182,surv!$J182,surv!$L182,surv!$M182,surv!$O182,surv!$P182,surv!$Q182,surv!$S182,surv!$T182,surv!$V182,surv!$W182)</f>
        <v>0</v>
      </c>
      <c r="E182" s="179">
        <v>1.7554436376210499E-4</v>
      </c>
      <c r="F182" s="179">
        <v>1.3087038967475401E-2</v>
      </c>
      <c r="M182">
        <f t="shared" si="36"/>
        <v>0</v>
      </c>
      <c r="O182">
        <f t="shared" si="35"/>
        <v>0</v>
      </c>
      <c r="Z182" s="182">
        <f t="shared" si="27"/>
        <v>0</v>
      </c>
    </row>
    <row r="183" spans="1:26">
      <c r="B183" s="175">
        <f t="shared" si="30"/>
        <v>0</v>
      </c>
      <c r="C183" s="179">
        <v>6.1148288905960302E-3</v>
      </c>
      <c r="D183" s="177">
        <f>CHOOSE('PSA+res'!$CB$11,surv!$F183,surv!$G183,surv!$I183,surv!$J183,surv!$L183,surv!$M183,surv!$O183,surv!$P183,surv!$Q183,surv!$S183,surv!$T183,surv!$V183,surv!$W183)</f>
        <v>0</v>
      </c>
      <c r="E183" s="179">
        <v>1.72173335222724E-4</v>
      </c>
      <c r="F183" s="179">
        <v>1.2933475254242301E-2</v>
      </c>
      <c r="M183">
        <f t="shared" si="36"/>
        <v>0</v>
      </c>
      <c r="O183">
        <f t="shared" si="35"/>
        <v>0</v>
      </c>
      <c r="Z183" s="182">
        <f t="shared" si="27"/>
        <v>0</v>
      </c>
    </row>
    <row r="184" spans="1:26">
      <c r="B184" s="175">
        <f t="shared" si="30"/>
        <v>0</v>
      </c>
      <c r="C184" s="179">
        <v>6.0436504392870098E-3</v>
      </c>
      <c r="D184" s="177">
        <f>CHOOSE('PSA+res'!$CB$11,surv!$F184,surv!$G184,surv!$I184,surv!$J184,surv!$L184,surv!$M184,surv!$O184,surv!$P184,surv!$Q184,surv!$S184,surv!$T184,surv!$V184,surv!$W184)</f>
        <v>0</v>
      </c>
      <c r="E184" s="179">
        <v>1.6888106619766799E-4</v>
      </c>
      <c r="F184" s="179">
        <v>1.27821408041535E-2</v>
      </c>
      <c r="M184">
        <f t="shared" si="36"/>
        <v>0</v>
      </c>
      <c r="O184">
        <f t="shared" si="35"/>
        <v>0</v>
      </c>
      <c r="Z184" s="182">
        <f t="shared" si="27"/>
        <v>0</v>
      </c>
    </row>
    <row r="185" spans="1:26">
      <c r="B185" s="175">
        <f t="shared" si="30"/>
        <v>0</v>
      </c>
      <c r="C185" s="179">
        <v>5.9736798812407401E-3</v>
      </c>
      <c r="D185" s="177">
        <f>CHOOSE('PSA+res'!$CB$11,surv!$F185,surv!$G185,surv!$I185,surv!$J185,surv!$L185,surv!$M185,surv!$O185,surv!$P185,surv!$Q185,surv!$S185,surv!$T185,surv!$V185,surv!$W185)</f>
        <v>0</v>
      </c>
      <c r="E185" s="179">
        <v>1.6566537922910901E-4</v>
      </c>
      <c r="F185" s="179">
        <v>1.2632995958874099E-2</v>
      </c>
      <c r="M185">
        <f t="shared" si="36"/>
        <v>0</v>
      </c>
      <c r="O185">
        <f t="shared" si="35"/>
        <v>0</v>
      </c>
      <c r="Z185" s="182">
        <f t="shared" si="27"/>
        <v>0</v>
      </c>
    </row>
    <row r="186" spans="1:26">
      <c r="B186" s="175">
        <f t="shared" si="30"/>
        <v>0</v>
      </c>
      <c r="C186" s="179">
        <v>5.90489037985302E-3</v>
      </c>
      <c r="D186" s="177">
        <f>CHOOSE('PSA+res'!$CB$11,surv!$F186,surv!$G186,surv!$I186,surv!$J186,surv!$L186,surv!$M186,surv!$O186,surv!$P186,surv!$Q186,surv!$S186,surv!$T186,surv!$V186,surv!$W186)</f>
        <v>0</v>
      </c>
      <c r="E186" s="179">
        <v>1.62524166568875E-4</v>
      </c>
      <c r="F186" s="179">
        <v>1.24860019123637E-2</v>
      </c>
      <c r="M186">
        <f t="shared" si="36"/>
        <v>0</v>
      </c>
      <c r="O186">
        <f t="shared" si="35"/>
        <v>0</v>
      </c>
      <c r="Z186" s="182">
        <f t="shared" si="27"/>
        <v>0</v>
      </c>
    </row>
    <row r="187" spans="1:26">
      <c r="B187" s="175">
        <f t="shared" si="30"/>
        <v>0</v>
      </c>
      <c r="C187" s="179">
        <v>5.8372558334244297E-3</v>
      </c>
      <c r="D187" s="177">
        <f>CHOOSE('PSA+res'!$CB$11,surv!$F187,surv!$G187,surv!$I187,surv!$J187,surv!$L187,surv!$M187,surv!$O187,surv!$P187,surv!$Q187,surv!$S187,surv!$T187,surv!$V187,surv!$W187)</f>
        <v>0</v>
      </c>
      <c r="E187" s="179">
        <v>1.594553876384E-4</v>
      </c>
      <c r="F187" s="179">
        <v>1.2341120689089701E-2</v>
      </c>
      <c r="M187">
        <f t="shared" si="36"/>
        <v>0</v>
      </c>
      <c r="O187">
        <f t="shared" si="35"/>
        <v>0</v>
      </c>
      <c r="Z187" s="182">
        <f t="shared" si="27"/>
        <v>0</v>
      </c>
    </row>
    <row r="188" spans="1:26">
      <c r="B188" s="175">
        <f t="shared" si="30"/>
        <v>0</v>
      </c>
      <c r="C188" s="179">
        <v>5.7707508512973103E-3</v>
      </c>
      <c r="D188" s="177">
        <f>CHOOSE('PSA+res'!$CB$11,surv!$F188,surv!$G188,surv!$I188,surv!$J188,surv!$L188,surv!$M188,surv!$O188,surv!$P188,surv!$Q188,surv!$S188,surv!$T188,surv!$V188,surv!$W188)</f>
        <v>0</v>
      </c>
      <c r="E188" s="179">
        <v>1.56457066592538E-4</v>
      </c>
      <c r="F188" s="179">
        <v>1.2198315122931999E-2</v>
      </c>
      <c r="M188">
        <f t="shared" si="36"/>
        <v>0</v>
      </c>
      <c r="O188">
        <f t="shared" si="35"/>
        <v>0</v>
      </c>
      <c r="Z188" s="182">
        <f t="shared" si="27"/>
        <v>0</v>
      </c>
    </row>
    <row r="189" spans="1:26">
      <c r="B189" s="175">
        <f t="shared" si="30"/>
        <v>0</v>
      </c>
      <c r="C189" s="179">
        <v>5.7053507308870996E-3</v>
      </c>
      <c r="D189" s="177">
        <f>CHOOSE('PSA+res'!$CB$11,surv!$F189,surv!$G189,surv!$I189,surv!$J189,surv!$L189,surv!$M189,surv!$O189,surv!$P189,surv!$Q189,surv!$S189,surv!$T189,surv!$V189,surv!$W189)</f>
        <v>0</v>
      </c>
      <c r="E189" s="179">
        <v>1.5352728998255799E-4</v>
      </c>
      <c r="F189" s="179">
        <v>1.2057548836690701E-2</v>
      </c>
      <c r="M189">
        <f t="shared" si="36"/>
        <v>0</v>
      </c>
      <c r="O189">
        <f t="shared" si="35"/>
        <v>0</v>
      </c>
      <c r="Z189" s="182">
        <f t="shared" si="27"/>
        <v>0</v>
      </c>
    </row>
    <row r="190" spans="1:26">
      <c r="B190" s="175">
        <f t="shared" si="30"/>
        <v>0</v>
      </c>
      <c r="C190" s="179">
        <v>5.64103143557005E-3</v>
      </c>
      <c r="D190" s="177">
        <f>CHOOSE('PSA+res'!$CB$11,surv!$F190,surv!$G190,surv!$I190,surv!$J190,surv!$L190,surv!$M190,surv!$O190,surv!$P190,surv!$Q190,surv!$S190,surv!$T190,surv!$V190,surv!$W190)</f>
        <v>0</v>
      </c>
      <c r="E190" s="179">
        <v>1.5066420451382E-4</v>
      </c>
      <c r="F190" s="179">
        <v>1.19187862222113E-2</v>
      </c>
      <c r="M190">
        <f t="shared" si="36"/>
        <v>0</v>
      </c>
      <c r="O190">
        <f t="shared" si="35"/>
        <v>0</v>
      </c>
      <c r="Z190" s="182">
        <f t="shared" si="27"/>
        <v>0</v>
      </c>
    </row>
    <row r="191" spans="1:26">
      <c r="B191" s="175">
        <f t="shared" si="30"/>
        <v>0</v>
      </c>
      <c r="C191" s="179">
        <v>5.5777695733912197E-3</v>
      </c>
      <c r="D191" s="177">
        <f>CHOOSE('PSA+res'!$CB$11,surv!$F191,surv!$G191,surv!$I191,surv!$J191,surv!$L191,surv!$M191,surv!$O191,surv!$P191,surv!$Q191,surv!$S191,surv!$T191,surv!$V191,surv!$W191)</f>
        <v>0</v>
      </c>
      <c r="E191" s="179">
        <v>1.4786601489388099E-4</v>
      </c>
      <c r="F191" s="179">
        <v>1.1781992421083401E-2</v>
      </c>
      <c r="M191">
        <f t="shared" si="36"/>
        <v>0</v>
      </c>
      <c r="O191">
        <f t="shared" si="35"/>
        <v>0</v>
      </c>
      <c r="Z191" s="182">
        <f t="shared" si="27"/>
        <v>0</v>
      </c>
    </row>
    <row r="192" spans="1:26">
      <c r="B192" s="175">
        <f t="shared" si="30"/>
        <v>0</v>
      </c>
      <c r="C192" s="179">
        <v>5.5155423765583696E-3</v>
      </c>
      <c r="D192" s="177">
        <f>CHOOSE('PSA+res'!$CB$11,surv!$F192,surv!$G192,surv!$I192,surv!$J192,surv!$L192,surv!$M192,surv!$O192,surv!$P192,surv!$Q192,surv!$S192,surv!$T192,surv!$V192,surv!$W192)</f>
        <v>0</v>
      </c>
      <c r="E192" s="179">
        <v>1.4513098176699099E-4</v>
      </c>
      <c r="F192" s="179">
        <v>1.1647133305921801E-2</v>
      </c>
      <c r="M192">
        <f t="shared" si="36"/>
        <v>0</v>
      </c>
      <c r="O192">
        <f t="shared" si="35"/>
        <v>0</v>
      </c>
      <c r="Z192" s="182">
        <f t="shared" si="27"/>
        <v>0</v>
      </c>
    </row>
    <row r="193" spans="2:26">
      <c r="B193" s="175">
        <f t="shared" si="30"/>
        <v>0</v>
      </c>
      <c r="C193" s="179">
        <v>5.4543276816888002E-3</v>
      </c>
      <c r="D193" s="177">
        <f>CHOOSE('PSA+res'!$CB$11,surv!$F193,surv!$G193,surv!$I193,surv!$J193,surv!$L193,surv!$M193,surv!$O193,surv!$P193,surv!$Q193,surv!$S193,surv!$T193,surv!$V193,surv!$W193)</f>
        <v>0</v>
      </c>
      <c r="E193" s="179">
        <v>1.4245741973112599E-4</v>
      </c>
      <c r="F193" s="179">
        <v>1.15141754621688E-2</v>
      </c>
      <c r="M193">
        <f t="shared" si="36"/>
        <v>0</v>
      </c>
      <c r="O193">
        <f t="shared" si="35"/>
        <v>0</v>
      </c>
      <c r="Z193" s="182">
        <f t="shared" si="27"/>
        <v>0</v>
      </c>
    </row>
    <row r="194" spans="2:26">
      <c r="B194" s="175">
        <f t="shared" si="30"/>
        <v>0</v>
      </c>
      <c r="C194" s="179">
        <v>5.39410391077792E-3</v>
      </c>
      <c r="D194" s="177">
        <f>CHOOSE('PSA+res'!$CB$11,surv!$F194,surv!$G194,surv!$I194,surv!$J194,surv!$L194,surv!$M194,surv!$O194,surv!$P194,surv!$Q194,surv!$S194,surv!$T194,surv!$V194,surv!$W194)</f>
        <v>0</v>
      </c>
      <c r="E194" s="179">
        <v>1.39843695433895E-4</v>
      </c>
      <c r="F194" s="179">
        <v>1.13830861704528E-2</v>
      </c>
      <c r="M194">
        <f t="shared" si="36"/>
        <v>0</v>
      </c>
      <c r="O194">
        <f t="shared" si="35"/>
        <v>0</v>
      </c>
      <c r="Z194" s="182">
        <f t="shared" si="27"/>
        <v>0</v>
      </c>
    </row>
    <row r="195" spans="2:26">
      <c r="B195" s="175">
        <f t="shared" si="30"/>
        <v>0</v>
      </c>
      <c r="C195" s="179">
        <v>5.3348500528597699E-3</v>
      </c>
      <c r="D195" s="177">
        <f>CHOOSE('PSA+res'!$CB$11,surv!$F195,surv!$G195,surv!$I195,surv!$J195,surv!$L195,surv!$M195,surv!$O195,surv!$P195,surv!$Q195,surv!$S195,surv!$T195,surv!$V195,surv!$W195)</f>
        <v>0</v>
      </c>
      <c r="E195" s="179">
        <v>1.37288225743851E-4</v>
      </c>
      <c r="F195" s="179">
        <v>1.1253833389430999E-2</v>
      </c>
      <c r="M195">
        <f t="shared" si="36"/>
        <v>0</v>
      </c>
      <c r="O195">
        <f t="shared" si="35"/>
        <v>0</v>
      </c>
      <c r="Z195" s="182">
        <f t="shared" si="27"/>
        <v>0</v>
      </c>
    </row>
    <row r="196" spans="2:26">
      <c r="B196" s="175">
        <f t="shared" si="30"/>
        <v>0</v>
      </c>
      <c r="C196" s="179">
        <v>5.27654564633088E-3</v>
      </c>
      <c r="D196" s="177">
        <f>CHOOSE('PSA+res'!$CB$11,surv!$F196,surv!$G196,surv!$I196,surv!$J196,surv!$L196,surv!$M196,surv!$O196,surv!$P196,surv!$Q196,surv!$S196,surv!$T196,surv!$V196,surv!$W196)</f>
        <v>0</v>
      </c>
      <c r="E196" s="179">
        <v>1.3478947599388801E-4</v>
      </c>
      <c r="F196" s="179">
        <v>1.11263857391436E-2</v>
      </c>
      <c r="M196">
        <f t="shared" si="36"/>
        <v>0</v>
      </c>
      <c r="O196">
        <f t="shared" si="35"/>
        <v>0</v>
      </c>
      <c r="Z196" s="182">
        <f t="shared" ref="Z196:Z259" si="37">B196</f>
        <v>0</v>
      </c>
    </row>
    <row r="197" spans="2:26">
      <c r="B197" s="175">
        <f t="shared" ref="B197:B260" si="38">A197*21/365*12</f>
        <v>0</v>
      </c>
      <c r="C197" s="179">
        <v>5.2191707619103703E-3</v>
      </c>
      <c r="D197" s="177">
        <f>CHOOSE('PSA+res'!$CB$11,surv!$F197,surv!$G197,surv!$I197,surv!$J197,surv!$L197,surv!$M197,surv!$O197,surv!$P197,surv!$Q197,surv!$S197,surv!$T197,surv!$V197,surv!$W197)</f>
        <v>0</v>
      </c>
      <c r="E197" s="179">
        <v>1.3234595829357201E-4</v>
      </c>
      <c r="F197" s="179">
        <v>1.1000712484836099E-2</v>
      </c>
      <c r="M197">
        <f t="shared" si="36"/>
        <v>0</v>
      </c>
      <c r="O197">
        <f t="shared" si="35"/>
        <v>0</v>
      </c>
      <c r="Z197" s="182">
        <f t="shared" si="37"/>
        <v>0</v>
      </c>
    </row>
    <row r="198" spans="2:26">
      <c r="B198" s="175">
        <f t="shared" si="38"/>
        <v>0</v>
      </c>
      <c r="C198" s="179">
        <v>5.1627059862104302E-3</v>
      </c>
      <c r="D198" s="177">
        <f>CHOOSE('PSA+res'!$CB$11,surv!$F198,surv!$G198,surv!$I198,surv!$J198,surv!$L198,surv!$M198,surv!$O198,surv!$P198,surv!$Q198,surv!$S198,surv!$T198,surv!$V198,surv!$W198)</f>
        <v>0</v>
      </c>
      <c r="E198" s="179">
        <v>1.299562299074E-4</v>
      </c>
      <c r="F198" s="179">
        <v>1.0876783521245E-2</v>
      </c>
      <c r="M198">
        <f t="shared" si="36"/>
        <v>0</v>
      </c>
      <c r="O198">
        <f t="shared" si="35"/>
        <v>0</v>
      </c>
      <c r="Z198" s="182">
        <f t="shared" si="37"/>
        <v>0</v>
      </c>
    </row>
    <row r="199" spans="2:26">
      <c r="B199" s="175">
        <f t="shared" si="38"/>
        <v>0</v>
      </c>
      <c r="C199" s="179">
        <v>5.1071324058923496E-3</v>
      </c>
      <c r="D199" s="177">
        <f>CHOOSE('PSA+res'!$CB$11,surv!$F199,surv!$G199,surv!$I199,surv!$J199,surv!$L199,surv!$M199,surv!$O199,surv!$P199,surv!$Q199,surv!$S199,surv!$T199,surv!$V199,surv!$W199)</f>
        <v>0</v>
      </c>
      <c r="E199" s="179">
        <v>1.2761889169614501E-4</v>
      </c>
      <c r="F199" s="179">
        <v>1.0754569357331E-2</v>
      </c>
      <c r="M199">
        <f t="shared" si="36"/>
        <v>0</v>
      </c>
      <c r="O199">
        <f t="shared" si="35"/>
        <v>0</v>
      </c>
      <c r="Z199" s="182">
        <f t="shared" si="37"/>
        <v>0</v>
      </c>
    </row>
    <row r="200" spans="2:26">
      <c r="B200" s="175">
        <f t="shared" si="38"/>
        <v>0</v>
      </c>
      <c r="C200" s="179">
        <v>5.0524315923844701E-3</v>
      </c>
      <c r="D200" s="177">
        <f>CHOOSE('PSA+res'!$CB$11,surv!$F200,surv!$G200,surv!$I200,surv!$J200,surv!$L200,surv!$M200,surv!$O200,surv!$P200,surv!$Q200,surv!$S200,surv!$T200,surv!$V200,surv!$W200)</f>
        <v>0</v>
      </c>
      <c r="E200" s="179">
        <v>1.2533258661855001E-4</v>
      </c>
      <c r="F200" s="179">
        <v>1.0634041101435499E-2</v>
      </c>
      <c r="M200">
        <f t="shared" si="36"/>
        <v>0</v>
      </c>
      <c r="O200">
        <f t="shared" si="35"/>
        <v>0</v>
      </c>
      <c r="Z200" s="182">
        <f t="shared" si="37"/>
        <v>0</v>
      </c>
    </row>
    <row r="201" spans="2:26">
      <c r="B201" s="175">
        <f t="shared" si="38"/>
        <v>0</v>
      </c>
      <c r="C201" s="179">
        <v>4.9985855871395304E-3</v>
      </c>
      <c r="D201" s="177">
        <f>CHOOSE('PSA+res'!$CB$11,surv!$F201,surv!$G201,surv!$I201,surv!$J201,surv!$L201,surv!$M201,surv!$O201,surv!$P201,surv!$Q201,surv!$S201,surv!$T201,surv!$V201,surv!$W201)</f>
        <v>0</v>
      </c>
      <c r="E201" s="179">
        <v>1.23095998290789E-4</v>
      </c>
      <c r="F201" s="179">
        <v>1.05151704468743E-2</v>
      </c>
      <c r="M201">
        <f t="shared" si="36"/>
        <v>0</v>
      </c>
      <c r="O201">
        <f t="shared" si="35"/>
        <v>0</v>
      </c>
      <c r="Z201" s="182">
        <f t="shared" si="37"/>
        <v>0</v>
      </c>
    </row>
    <row r="202" spans="2:26">
      <c r="B202" s="175">
        <f t="shared" si="38"/>
        <v>0</v>
      </c>
      <c r="C202" s="179">
        <v>4.9455768874098801E-3</v>
      </c>
      <c r="D202" s="177">
        <f>CHOOSE('PSA+res'!$CB$11,surv!$F202,surv!$G202,surv!$I202,surv!$J202,surv!$L202,surv!$M202,surv!$O202,surv!$P202,surv!$Q202,surv!$S202,surv!$T202,surv!$V202,surv!$W202)</f>
        <v>0</v>
      </c>
      <c r="E202" s="179">
        <v>1.20907849601217E-4</v>
      </c>
      <c r="F202" s="179">
        <v>1.03979296579124E-2</v>
      </c>
      <c r="M202">
        <f t="shared" si="36"/>
        <v>0</v>
      </c>
      <c r="O202">
        <f t="shared" si="35"/>
        <v>0</v>
      </c>
      <c r="Z202" s="182">
        <f t="shared" si="37"/>
        <v>0</v>
      </c>
    </row>
    <row r="203" spans="2:26">
      <c r="B203" s="175">
        <f t="shared" si="38"/>
        <v>0</v>
      </c>
      <c r="C203" s="179">
        <v>4.89338843251987E-3</v>
      </c>
      <c r="D203" s="177">
        <f>CHOOSE('PSA+res'!$CB$11,surv!$F203,surv!$G203,surv!$I203,surv!$J203,surv!$L203,surv!$M203,surv!$O203,surv!$P203,surv!$Q203,surv!$S203,surv!$T203,surv!$V203,surv!$W203)</f>
        <v>0</v>
      </c>
      <c r="E203" s="179">
        <v>1.18766901378062E-4</v>
      </c>
      <c r="F203" s="179">
        <v>1.02822915561461E-2</v>
      </c>
      <c r="M203">
        <f t="shared" si="36"/>
        <v>0</v>
      </c>
      <c r="O203">
        <f t="shared" si="35"/>
        <v>0</v>
      </c>
      <c r="Z203" s="182">
        <f t="shared" si="37"/>
        <v>0</v>
      </c>
    </row>
    <row r="204" spans="2:26">
      <c r="B204" s="175">
        <f t="shared" si="38"/>
        <v>0</v>
      </c>
      <c r="C204" s="179">
        <v>4.8420035906158697E-3</v>
      </c>
      <c r="D204" s="177">
        <f>CHOOSE('PSA+res'!$CB$11,surv!$F204,surv!$G204,surv!$I204,surv!$J204,surv!$L204,surv!$M204,surv!$O204,surv!$P204,surv!$Q204,surv!$S204,surv!$T204,surv!$V204,surv!$W204)</f>
        <v>0</v>
      </c>
      <c r="E204" s="179">
        <v>1.16671951107818E-4</v>
      </c>
      <c r="F204" s="179">
        <v>1.0168229507248E-2</v>
      </c>
      <c r="M204">
        <f t="shared" si="36"/>
        <v>0</v>
      </c>
      <c r="O204">
        <f t="shared" si="35"/>
        <v>0</v>
      </c>
      <c r="Z204" s="182">
        <f t="shared" si="37"/>
        <v>0</v>
      </c>
    </row>
    <row r="205" spans="2:26">
      <c r="B205" s="175">
        <f t="shared" si="38"/>
        <v>0</v>
      </c>
      <c r="C205" s="179">
        <v>4.7914061458749196E-3</v>
      </c>
      <c r="D205" s="177">
        <f>CHOOSE('PSA+res'!$CB$11,surv!$F205,surv!$G205,surv!$I205,surv!$J205,surv!$L205,surv!$M205,surv!$O205,surv!$P205,surv!$Q205,surv!$S205,surv!$T205,surv!$V205,surv!$W205)</f>
        <v>0</v>
      </c>
      <c r="E205" s="179">
        <v>1.1462183170218299E-4</v>
      </c>
      <c r="F205" s="179">
        <v>1.0055717408105E-2</v>
      </c>
      <c r="M205">
        <f t="shared" si="36"/>
        <v>0</v>
      </c>
      <c r="O205">
        <f t="shared" si="35"/>
        <v>0</v>
      </c>
      <c r="Z205" s="182">
        <f t="shared" si="37"/>
        <v>0</v>
      </c>
    </row>
    <row r="206" spans="2:26">
      <c r="B206" s="175">
        <f t="shared" si="38"/>
        <v>0</v>
      </c>
      <c r="C206" s="179">
        <v>4.7415802861542596E-3</v>
      </c>
      <c r="D206" s="177">
        <f>CHOOSE('PSA+res'!$CB$11,surv!$F206,surv!$G206,surv!$I206,surv!$J206,surv!$L206,surv!$M206,surv!$O206,surv!$P206,surv!$Q206,surv!$S206,surv!$T206,surv!$V206,surv!$W206)</f>
        <v>0</v>
      </c>
      <c r="E206" s="179">
        <v>1.12615410311525E-4</v>
      </c>
      <c r="F206" s="179">
        <v>9.9447296742750206E-3</v>
      </c>
      <c r="M206">
        <f t="shared" si="36"/>
        <v>0</v>
      </c>
      <c r="O206">
        <f t="shared" si="35"/>
        <v>0</v>
      </c>
      <c r="Z206" s="182">
        <f t="shared" si="37"/>
        <v>0</v>
      </c>
    </row>
    <row r="207" spans="2:26">
      <c r="B207" s="175">
        <f t="shared" si="38"/>
        <v>0</v>
      </c>
      <c r="C207" s="179">
        <v>4.6925105910643403E-3</v>
      </c>
      <c r="D207" s="177">
        <f>CHOOSE('PSA+res'!$CB$11,surv!$F207,surv!$G207,surv!$I207,surv!$J207,surv!$L207,surv!$M207,surv!$O207,surv!$P207,surv!$Q207,surv!$S207,surv!$T207,surv!$V207,surv!$W207)</f>
        <v>0</v>
      </c>
      <c r="E207" s="179">
        <v>1.1065158718291E-4</v>
      </c>
      <c r="F207" s="179">
        <v>9.8352412278259697E-3</v>
      </c>
      <c r="M207">
        <f t="shared" si="36"/>
        <v>0</v>
      </c>
      <c r="O207">
        <f t="shared" si="35"/>
        <v>0</v>
      </c>
      <c r="Z207" s="182">
        <f t="shared" si="37"/>
        <v>0</v>
      </c>
    </row>
    <row r="208" spans="2:26">
      <c r="B208" s="175">
        <f t="shared" si="38"/>
        <v>0</v>
      </c>
      <c r="C208" s="179">
        <v>4.64418202044895E-3</v>
      </c>
      <c r="D208" s="177">
        <f>CHOOSE('PSA+res'!$CB$11,surv!$F208,surv!$G208,surv!$I208,surv!$J208,surv!$L208,surv!$M208,surv!$O208,surv!$P208,surv!$Q208,surv!$S208,surv!$T208,surv!$V208,surv!$W208)</f>
        <v>0</v>
      </c>
      <c r="E208" s="179">
        <v>1.08729294560852E-4</v>
      </c>
      <c r="F208" s="179">
        <v>9.7272274854722108E-3</v>
      </c>
      <c r="M208">
        <f t="shared" si="36"/>
        <v>0</v>
      </c>
      <c r="O208">
        <f t="shared" si="35"/>
        <v>0</v>
      </c>
      <c r="Z208" s="182">
        <f t="shared" si="37"/>
        <v>0</v>
      </c>
    </row>
    <row r="209" spans="2:26">
      <c r="B209" s="175">
        <f t="shared" si="38"/>
        <v>0</v>
      </c>
      <c r="C209" s="179">
        <v>4.5965799032567298E-3</v>
      </c>
      <c r="D209" s="177">
        <f>CHOOSE('PSA+res'!$CB$11,surv!$F209,surv!$G209,surv!$I209,surv!$J209,surv!$L209,surv!$M209,surv!$O209,surv!$P209,surv!$Q209,surv!$S209,surv!$T209,surv!$V209,surv!$W209)</f>
        <v>0</v>
      </c>
      <c r="E209" s="179">
        <v>1.06847495628998E-4</v>
      </c>
      <c r="F209" s="179">
        <v>9.6206643470562805E-3</v>
      </c>
      <c r="M209">
        <f t="shared" si="36"/>
        <v>0</v>
      </c>
      <c r="O209">
        <f t="shared" si="35"/>
        <v>0</v>
      </c>
      <c r="Z209" s="182">
        <f t="shared" si="37"/>
        <v>0</v>
      </c>
    </row>
    <row r="210" spans="2:26">
      <c r="B210" s="175">
        <f t="shared" si="38"/>
        <v>0</v>
      </c>
      <c r="C210" s="179">
        <v>4.5496899267890101E-3</v>
      </c>
      <c r="D210" s="177">
        <f>CHOOSE('PSA+res'!$CB$11,surv!$F210,surv!$G210,surv!$I210,surv!$J210,surv!$L210,surv!$M210,surv!$O210,surv!$P210,surv!$Q210,surv!$S210,surv!$T210,surv!$V210,surv!$W210)</f>
        <v>0</v>
      </c>
      <c r="E210" s="179">
        <v>1.05005183491066E-4</v>
      </c>
      <c r="F210" s="179">
        <v>9.5155281843434993E-3</v>
      </c>
      <c r="M210">
        <f t="shared" si="36"/>
        <v>0</v>
      </c>
      <c r="O210">
        <f t="shared" si="35"/>
        <v>0</v>
      </c>
      <c r="Z210" s="182">
        <f t="shared" si="37"/>
        <v>0</v>
      </c>
    </row>
    <row r="211" spans="2:26">
      <c r="B211" s="175">
        <f t="shared" si="38"/>
        <v>0</v>
      </c>
      <c r="C211" s="179">
        <v>4.5034981263094897E-3</v>
      </c>
      <c r="D211" s="177">
        <f>CHOOSE('PSA+res'!$CB$11,surv!$F211,surv!$G211,surv!$I211,surv!$J211,surv!$L211,surv!$M211,surv!$O211,surv!$P211,surv!$Q211,surv!$S211,surv!$T211,surv!$V211,surv!$W211)</f>
        <v>0</v>
      </c>
      <c r="E211" s="179">
        <v>1.03201380189428E-4</v>
      </c>
      <c r="F211" s="179">
        <v>9.4117958300959197E-3</v>
      </c>
      <c r="M211">
        <f t="shared" si="36"/>
        <v>0</v>
      </c>
      <c r="O211">
        <f t="shared" si="35"/>
        <v>0</v>
      </c>
      <c r="Z211" s="182">
        <f t="shared" si="37"/>
        <v>0</v>
      </c>
    </row>
    <row r="212" spans="2:26">
      <c r="B212" s="175">
        <f t="shared" si="38"/>
        <v>0</v>
      </c>
      <c r="C212" s="179">
        <v>4.4579908750020797E-3</v>
      </c>
      <c r="D212" s="177">
        <f>CHOOSE('PSA+res'!$CB$11,surv!$F212,surv!$G212,surv!$I212,surv!$J212,surv!$L212,surv!$M212,surv!$O212,surv!$P212,surv!$Q212,surv!$S212,surv!$T212,surv!$V212,surv!$W212)</f>
        <v>0</v>
      </c>
      <c r="E212" s="179">
        <v>1.01435135759776E-4</v>
      </c>
      <c r="F212" s="179">
        <v>9.3094445674715993E-3</v>
      </c>
      <c r="M212">
        <f t="shared" si="36"/>
        <v>0</v>
      </c>
      <c r="O212">
        <f t="shared" si="35"/>
        <v>0</v>
      </c>
      <c r="Z212" s="182">
        <f t="shared" si="37"/>
        <v>0</v>
      </c>
    </row>
    <row r="213" spans="2:26">
      <c r="B213" s="175">
        <f t="shared" si="38"/>
        <v>0</v>
      </c>
      <c r="C213" s="179">
        <v>4.4131548742635997E-3</v>
      </c>
      <c r="D213" s="177">
        <f>CHOOSE('PSA+res'!$CB$11,surv!$F213,surv!$G213,surv!$I213,surv!$J213,surv!$L213,surv!$M213,surv!$O213,surv!$P213,surv!$Q213,surv!$S213,surv!$T213,surv!$V213,surv!$W213)</f>
        <v>0</v>
      </c>
      <c r="E213" s="186">
        <v>9.9705527320422701E-5</v>
      </c>
      <c r="F213" s="179">
        <v>9.2084521196809099E-3</v>
      </c>
      <c r="M213">
        <f t="shared" si="36"/>
        <v>0</v>
      </c>
      <c r="O213">
        <f t="shared" si="35"/>
        <v>0</v>
      </c>
      <c r="Z213" s="182">
        <f t="shared" si="37"/>
        <v>0</v>
      </c>
    </row>
    <row r="214" spans="2:26">
      <c r="B214" s="175">
        <f t="shared" si="38"/>
        <v>0</v>
      </c>
      <c r="C214" s="179">
        <v>4.3689771443187102E-3</v>
      </c>
      <c r="D214" s="177">
        <f>CHOOSE('PSA+res'!$CB$11,surv!$F214,surv!$G214,surv!$I214,surv!$J214,surv!$L214,surv!$M214,surv!$O214,surv!$P214,surv!$Q214,surv!$S214,surv!$T214,surv!$V214,surv!$W214)</f>
        <v>0</v>
      </c>
      <c r="E214" s="186">
        <v>9.8011658194818195E-5</v>
      </c>
      <c r="F214" s="179">
        <v>9.1087966399366494E-3</v>
      </c>
      <c r="M214">
        <f t="shared" si="36"/>
        <v>0</v>
      </c>
      <c r="O214">
        <f t="shared" si="35"/>
        <v>0</v>
      </c>
      <c r="Z214" s="182">
        <f t="shared" si="37"/>
        <v>0</v>
      </c>
    </row>
    <row r="215" spans="2:26">
      <c r="B215" s="175">
        <f t="shared" si="38"/>
        <v>0</v>
      </c>
      <c r="C215" s="179">
        <v>4.3254450151449797E-3</v>
      </c>
      <c r="D215" s="177">
        <f>CHOOSE('PSA+res'!$CB$11,surv!$F215,surv!$G215,surv!$I215,surv!$J215,surv!$L215,surv!$M215,surv!$O215,surv!$P215,surv!$Q215,surv!$S215,surv!$T215,surv!$V215,surv!$W215)</f>
        <v>0</v>
      </c>
      <c r="E215" s="186">
        <v>9.6352657065937401E-5</v>
      </c>
      <c r="F215" s="179">
        <v>9.0104567016609793E-3</v>
      </c>
      <c r="M215">
        <f t="shared" si="36"/>
        <v>0</v>
      </c>
      <c r="O215">
        <f t="shared" si="35"/>
        <v>0</v>
      </c>
      <c r="Z215" s="182">
        <f t="shared" si="37"/>
        <v>0</v>
      </c>
    </row>
    <row r="216" spans="2:26">
      <c r="B216" s="175">
        <f t="shared" si="38"/>
        <v>0</v>
      </c>
      <c r="C216" s="179">
        <v>4.2825461176964601E-3</v>
      </c>
      <c r="D216" s="177">
        <f>CHOOSE('PSA+res'!$CB$11,surv!$F216,surv!$G216,surv!$I216,surv!$J216,surv!$L216,surv!$M216,surv!$O216,surv!$P216,surv!$Q216,surv!$S216,surv!$T216,surv!$V216,surv!$W216)</f>
        <v>0</v>
      </c>
      <c r="E216" s="186">
        <v>9.4727677161263494E-5</v>
      </c>
      <c r="F216" s="179">
        <v>8.9134112889566203E-3</v>
      </c>
      <c r="M216">
        <f t="shared" si="36"/>
        <v>0</v>
      </c>
      <c r="O216">
        <f t="shared" si="35"/>
        <v>0</v>
      </c>
      <c r="Z216" s="182">
        <f t="shared" si="37"/>
        <v>0</v>
      </c>
    </row>
    <row r="217" spans="2:26">
      <c r="B217" s="175">
        <f t="shared" si="38"/>
        <v>0</v>
      </c>
      <c r="C217" s="179">
        <v>4.24026837541467E-3</v>
      </c>
      <c r="D217" s="177">
        <f>CHOOSE('PSA+res'!$CB$11,surv!$F217,surv!$G217,surv!$I217,surv!$J217,surv!$L217,surv!$M217,surv!$O217,surv!$P217,surv!$Q217,surv!$S217,surv!$T217,surv!$V217,surv!$W217)</f>
        <v>0</v>
      </c>
      <c r="E217" s="186">
        <v>9.3135895467132297E-5</v>
      </c>
      <c r="F217" s="179">
        <v>8.8176397873219303E-3</v>
      </c>
      <c r="M217">
        <f t="shared" si="36"/>
        <v>0</v>
      </c>
      <c r="O217">
        <f t="shared" si="35"/>
        <v>0</v>
      </c>
      <c r="Z217" s="182">
        <f t="shared" si="37"/>
        <v>0</v>
      </c>
    </row>
    <row r="218" spans="2:26">
      <c r="B218" s="175">
        <f t="shared" si="38"/>
        <v>0</v>
      </c>
      <c r="C218" s="179">
        <v>4.1985999960162503E-3</v>
      </c>
      <c r="D218" s="177">
        <f>CHOOSE('PSA+res'!$CB$11,surv!$F218,surv!$G218,surv!$I218,surv!$J218,surv!$L218,surv!$M218,surv!$O218,surv!$P218,surv!$Q218,surv!$S218,surv!$T218,surv!$V218,surv!$W218)</f>
        <v>0</v>
      </c>
      <c r="E218" s="186">
        <v>9.1576511971270803E-5</v>
      </c>
      <c r="F218" s="179">
        <v>8.7231219746213094E-3</v>
      </c>
      <c r="M218">
        <f t="shared" si="36"/>
        <v>0</v>
      </c>
      <c r="O218">
        <f t="shared" ref="O218:O281" si="39">I218*C218</f>
        <v>0</v>
      </c>
      <c r="Z218" s="182">
        <f t="shared" si="37"/>
        <v>0</v>
      </c>
    </row>
    <row r="219" spans="2:26">
      <c r="B219" s="175">
        <f t="shared" si="38"/>
        <v>0</v>
      </c>
      <c r="C219" s="179">
        <v>4.1575294635471296E-3</v>
      </c>
      <c r="D219" s="177">
        <f>CHOOSE('PSA+res'!$CB$11,surv!$F219,surv!$G219,surv!$I219,surv!$J219,surv!$L219,surv!$M219,surv!$O219,surv!$P219,surv!$Q219,surv!$S219,surv!$T219,surv!$V219,surv!$W219)</f>
        <v>0</v>
      </c>
      <c r="E219" s="186">
        <v>9.0048748932403604E-5</v>
      </c>
      <c r="F219" s="179">
        <v>8.6298380122821101E-3</v>
      </c>
      <c r="M219">
        <f t="shared" si="36"/>
        <v>0</v>
      </c>
      <c r="O219">
        <f t="shared" si="39"/>
        <v>0</v>
      </c>
      <c r="Z219" s="182">
        <f t="shared" si="37"/>
        <v>0</v>
      </c>
    </row>
    <row r="220" spans="2:26">
      <c r="B220" s="175">
        <f t="shared" si="38"/>
        <v>0</v>
      </c>
      <c r="C220" s="179">
        <v>4.1170455306935097E-3</v>
      </c>
      <c r="D220" s="177">
        <f>CHOOSE('PSA+res'!$CB$11,surv!$F220,surv!$G220,surv!$I220,surv!$J220,surv!$L220,surv!$M220,surv!$O220,surv!$P220,surv!$Q220,surv!$S220,surv!$T220,surv!$V220,surv!$W220)</f>
        <v>0</v>
      </c>
      <c r="E220" s="186">
        <v>8.8551850175858898E-5</v>
      </c>
      <c r="F220" s="179">
        <v>8.5377684367225308E-3</v>
      </c>
      <c r="M220">
        <f t="shared" si="36"/>
        <v>0</v>
      </c>
      <c r="O220">
        <f t="shared" si="39"/>
        <v>0</v>
      </c>
      <c r="Z220" s="182">
        <f t="shared" si="37"/>
        <v>0</v>
      </c>
    </row>
    <row r="221" spans="2:26">
      <c r="B221" s="175">
        <f t="shared" si="38"/>
        <v>0</v>
      </c>
      <c r="C221" s="179">
        <v>4.0771372113399696E-3</v>
      </c>
      <c r="D221" s="177">
        <f>CHOOSE('PSA+res'!$CB$11,surv!$F221,surv!$G221,surv!$I221,surv!$J221,surv!$L221,surv!$M221,surv!$O221,surv!$P221,surv!$Q221,surv!$S221,surv!$T221,surv!$V221,surv!$W221)</f>
        <v>0</v>
      </c>
      <c r="E221" s="186">
        <v>8.7085080414145094E-5</v>
      </c>
      <c r="F221" s="179">
        <v>8.4468941510094306E-3</v>
      </c>
      <c r="M221">
        <f t="shared" si="36"/>
        <v>0</v>
      </c>
      <c r="O221">
        <f t="shared" si="39"/>
        <v>0</v>
      </c>
      <c r="Z221" s="182">
        <f t="shared" si="37"/>
        <v>0</v>
      </c>
    </row>
    <row r="222" spans="2:26">
      <c r="B222" s="175">
        <f t="shared" si="38"/>
        <v>0</v>
      </c>
      <c r="C222" s="179">
        <v>4.0377937733660097E-3</v>
      </c>
      <c r="D222" s="177">
        <f>CHOOSE('PSA+res'!$CB$11,surv!$F222,surv!$G222,surv!$I222,surv!$J222,surv!$L222,surv!$M222,surv!$O222,surv!$P222,surv!$Q222,surv!$S222,surv!$T222,surv!$V222,surv!$W222)</f>
        <v>0</v>
      </c>
      <c r="E222" s="186">
        <v>8.5647724591519003E-5</v>
      </c>
      <c r="F222" s="179">
        <v>8.3571964167185094E-3</v>
      </c>
      <c r="M222">
        <f t="shared" si="36"/>
        <v>0</v>
      </c>
      <c r="O222">
        <f t="shared" si="39"/>
        <v>0</v>
      </c>
      <c r="Z222" s="182">
        <f t="shared" si="37"/>
        <v>0</v>
      </c>
    </row>
    <row r="223" spans="2:26">
      <c r="B223" s="175">
        <f t="shared" si="38"/>
        <v>0</v>
      </c>
      <c r="C223" s="179">
        <v>3.9990047316721903E-3</v>
      </c>
      <c r="D223" s="177">
        <f>CHOOSE('PSA+res'!$CB$11,surv!$F223,surv!$G223,surv!$I223,surv!$J223,surv!$L223,surv!$M223,surv!$O223,surv!$P223,surv!$Q223,surv!$S223,surv!$T223,surv!$V223,surv!$W223)</f>
        <v>0</v>
      </c>
      <c r="E223" s="186">
        <v>8.4239087251604993E-5</v>
      </c>
      <c r="F223" s="179">
        <v>8.2686568460171306E-3</v>
      </c>
      <c r="M223">
        <f t="shared" ref="M223:M286" si="40">J223*D223</f>
        <v>0</v>
      </c>
      <c r="O223">
        <f t="shared" si="39"/>
        <v>0</v>
      </c>
      <c r="Z223" s="182">
        <f t="shared" si="37"/>
        <v>0</v>
      </c>
    </row>
    <row r="224" spans="2:26">
      <c r="B224" s="175">
        <f t="shared" si="38"/>
        <v>0</v>
      </c>
      <c r="C224" s="179">
        <v>3.9607598414276197E-3</v>
      </c>
      <c r="D224" s="177">
        <f>CHOOSE('PSA+res'!$CB$11,surv!$F224,surv!$G224,surv!$I224,surv!$J224,surv!$L224,surv!$M224,surv!$O224,surv!$P224,surv!$Q224,surv!$S224,surv!$T224,surv!$V224,surv!$W224)</f>
        <v>0</v>
      </c>
      <c r="E224" s="186">
        <v>8.2858491927168595E-5</v>
      </c>
      <c r="F224" s="179">
        <v>8.1812573939360408E-3</v>
      </c>
      <c r="M224">
        <f t="shared" si="40"/>
        <v>0</v>
      </c>
      <c r="O224">
        <f t="shared" si="39"/>
        <v>0</v>
      </c>
      <c r="Z224" s="182">
        <f t="shared" si="37"/>
        <v>0</v>
      </c>
    </row>
    <row r="225" spans="2:26">
      <c r="B225" s="175">
        <f t="shared" si="38"/>
        <v>0</v>
      </c>
      <c r="C225" s="179">
        <v>3.9230490915308398E-3</v>
      </c>
      <c r="D225" s="177">
        <f>CHOOSE('PSA+res'!$CB$11,surv!$F225,surv!$G225,surv!$I225,surv!$J225,surv!$L225,surv!$M225,surv!$O225,surv!$P225,surv!$Q225,surv!$S225,surv!$T225,surv!$V225,surv!$W225)</f>
        <v>0</v>
      </c>
      <c r="E225" s="186">
        <v>8.1505280551181502E-5</v>
      </c>
      <c r="F225" s="179">
        <v>8.0949803508526402E-3</v>
      </c>
      <c r="M225">
        <f t="shared" si="40"/>
        <v>0</v>
      </c>
      <c r="O225">
        <f t="shared" si="39"/>
        <v>0</v>
      </c>
      <c r="Z225" s="182">
        <f t="shared" si="37"/>
        <v>0</v>
      </c>
    </row>
    <row r="226" spans="2:26">
      <c r="B226" s="175">
        <f t="shared" si="38"/>
        <v>0</v>
      </c>
      <c r="C226" s="179">
        <v>3.88586269827646E-3</v>
      </c>
      <c r="D226" s="177">
        <f>CHOOSE('PSA+res'!$CB$11,surv!$F226,surv!$G226,surv!$I226,surv!$J226,surv!$L226,surv!$M226,surv!$O226,surv!$P226,surv!$Q226,surv!$S226,surv!$T226,surv!$V226,surv!$W226)</f>
        <v>0</v>
      </c>
      <c r="E226" s="186">
        <v>8.0178812888356796E-5</v>
      </c>
      <c r="F226" s="179">
        <v>8.0098083351607292E-3</v>
      </c>
      <c r="M226">
        <f t="shared" si="40"/>
        <v>0</v>
      </c>
      <c r="O226">
        <f t="shared" si="39"/>
        <v>0</v>
      </c>
      <c r="Z226" s="182">
        <f t="shared" si="37"/>
        <v>0</v>
      </c>
    </row>
    <row r="227" spans="2:26">
      <c r="B227" s="175">
        <f t="shared" si="38"/>
        <v>0</v>
      </c>
      <c r="C227" s="179">
        <v>3.8491910992201799E-3</v>
      </c>
      <c r="D227" s="177">
        <f>CHOOSE('PSA+res'!$CB$11,surv!$F227,surv!$G227,surv!$I227,surv!$J227,surv!$L227,surv!$M227,surv!$O227,surv!$P227,surv!$Q227,surv!$S227,surv!$T227,surv!$V227,surv!$W227)</f>
        <v>0</v>
      </c>
      <c r="E227" s="186">
        <v>7.8878465986365203E-5</v>
      </c>
      <c r="F227" s="179">
        <v>7.9257242861235297E-3</v>
      </c>
      <c r="M227">
        <f t="shared" si="40"/>
        <v>0</v>
      </c>
      <c r="O227">
        <f t="shared" si="39"/>
        <v>0</v>
      </c>
      <c r="Z227" s="182">
        <f t="shared" si="37"/>
        <v>0</v>
      </c>
    </row>
    <row r="228" spans="2:26">
      <c r="B228" s="175">
        <f t="shared" si="38"/>
        <v>0</v>
      </c>
      <c r="C228" s="179">
        <v>3.8130249472352199E-3</v>
      </c>
      <c r="D228" s="177">
        <f>CHOOSE('PSA+res'!$CB$11,surv!$F228,surv!$G228,surv!$I228,surv!$J228,surv!$L228,surv!$M228,surv!$O228,surv!$P228,surv!$Q228,surv!$S228,surv!$T228,surv!$V228,surv!$W228)</f>
        <v>0</v>
      </c>
      <c r="E228" s="186">
        <v>7.7603633645978294E-5</v>
      </c>
      <c r="F228" s="179">
        <v>7.8427114569008909E-3</v>
      </c>
      <c r="M228">
        <f t="shared" si="40"/>
        <v>0</v>
      </c>
      <c r="O228">
        <f t="shared" si="39"/>
        <v>0</v>
      </c>
      <c r="Z228" s="182">
        <f t="shared" si="37"/>
        <v>0</v>
      </c>
    </row>
    <row r="229" spans="2:26">
      <c r="B229" s="175">
        <f t="shared" si="38"/>
        <v>0</v>
      </c>
      <c r="C229" s="179">
        <v>3.7773551047532898E-3</v>
      </c>
      <c r="D229" s="177">
        <f>CHOOSE('PSA+res'!$CB$11,surv!$F229,surv!$G229,surv!$I229,surv!$J229,surv!$L229,surv!$M229,surv!$O229,surv!$P229,surv!$Q229,surv!$S229,surv!$T229,surv!$V229,surv!$W229)</f>
        <v>0</v>
      </c>
      <c r="E229" s="186">
        <v>7.6353725909411607E-5</v>
      </c>
      <c r="F229" s="179">
        <v>7.7607534077730597E-3</v>
      </c>
      <c r="M229">
        <f t="shared" si="40"/>
        <v>0</v>
      </c>
      <c r="O229">
        <f t="shared" si="39"/>
        <v>0</v>
      </c>
      <c r="Z229" s="182">
        <f t="shared" si="37"/>
        <v>0</v>
      </c>
    </row>
    <row r="230" spans="2:26">
      <c r="B230" s="175">
        <f t="shared" si="38"/>
        <v>0</v>
      </c>
      <c r="C230" s="179">
        <v>3.7421726381837101E-3</v>
      </c>
      <c r="D230" s="177">
        <f>CHOOSE('PSA+res'!$CB$11,surv!$F230,surv!$G230,surv!$I230,surv!$J230,surv!$L230,surv!$M230,surv!$O230,surv!$P230,surv!$Q230,surv!$S230,surv!$T230,surv!$V230,surv!$W230)</f>
        <v>0</v>
      </c>
      <c r="E230" s="186">
        <v>7.5128168566179803E-5</v>
      </c>
      <c r="F230" s="179">
        <v>7.6798339995107403E-3</v>
      </c>
      <c r="M230">
        <f t="shared" si="40"/>
        <v>0</v>
      </c>
      <c r="O230">
        <f t="shared" si="39"/>
        <v>0</v>
      </c>
      <c r="Z230" s="182">
        <f t="shared" si="37"/>
        <v>0</v>
      </c>
    </row>
    <row r="231" spans="2:26">
      <c r="B231" s="175">
        <f t="shared" si="38"/>
        <v>0</v>
      </c>
      <c r="C231" s="179">
        <v>3.7074688125043899E-3</v>
      </c>
      <c r="D231" s="177">
        <f>CHOOSE('PSA+res'!$CB$11,surv!$F231,surv!$G231,surv!$I231,surv!$J231,surv!$L231,surv!$M231,surv!$O231,surv!$P231,surv!$Q231,surv!$S231,surv!$T231,surv!$V231,surv!$W231)</f>
        <v>0</v>
      </c>
      <c r="E231" s="186">
        <v>7.3926402675796797E-5</v>
      </c>
      <c r="F231" s="179">
        <v>7.5999373869235403E-3</v>
      </c>
      <c r="M231">
        <f t="shared" si="40"/>
        <v>0</v>
      </c>
      <c r="O231">
        <f t="shared" si="39"/>
        <v>0</v>
      </c>
      <c r="Z231" s="182">
        <f t="shared" si="37"/>
        <v>0</v>
      </c>
    </row>
    <row r="232" spans="2:26">
      <c r="B232" s="175">
        <f t="shared" si="38"/>
        <v>0</v>
      </c>
      <c r="C232" s="179">
        <v>3.6732350860186102E-3</v>
      </c>
      <c r="D232" s="177">
        <f>CHOOSE('PSA+res'!$CB$11,surv!$F232,surv!$G232,surv!$I232,surv!$J232,surv!$L232,surv!$M232,surv!$O232,surv!$P232,surv!$Q232,surv!$S232,surv!$T232,surv!$V232,surv!$W232)</f>
        <v>0</v>
      </c>
      <c r="E232" s="186">
        <v>7.2747884106684496E-5</v>
      </c>
      <c r="F232" s="179">
        <v>7.5210480125690099E-3</v>
      </c>
      <c r="M232">
        <f t="shared" si="40"/>
        <v>0</v>
      </c>
      <c r="O232">
        <f t="shared" si="39"/>
        <v>0</v>
      </c>
      <c r="Z232" s="182">
        <f t="shared" si="37"/>
        <v>0</v>
      </c>
    </row>
    <row r="233" spans="2:26">
      <c r="B233" s="175">
        <f t="shared" si="38"/>
        <v>0</v>
      </c>
      <c r="C233" s="179">
        <v>3.63946310527193E-3</v>
      </c>
      <c r="D233" s="177">
        <f>CHOOSE('PSA+res'!$CB$11,surv!$F233,surv!$G233,surv!$I233,surv!$J233,surv!$L233,surv!$M233,surv!$O233,surv!$P233,surv!$Q233,surv!$S233,surv!$T233,surv!$V233,surv!$W233)</f>
        <v>0</v>
      </c>
      <c r="E233" s="186">
        <v>7.1592083090680497E-5</v>
      </c>
      <c r="F233" s="179">
        <v>7.4431506006102498E-3</v>
      </c>
      <c r="M233">
        <f t="shared" si="40"/>
        <v>0</v>
      </c>
      <c r="O233">
        <f t="shared" si="39"/>
        <v>0</v>
      </c>
      <c r="Z233" s="182">
        <f t="shared" si="37"/>
        <v>0</v>
      </c>
    </row>
    <row r="234" spans="2:26">
      <c r="B234" s="175">
        <f t="shared" si="38"/>
        <v>0</v>
      </c>
      <c r="C234" s="179">
        <v>3.6061447001237098E-3</v>
      </c>
      <c r="D234" s="177">
        <f>CHOOSE('PSA+res'!$CB$11,surv!$F234,surv!$G234,surv!$I234,surv!$J234,surv!$L234,surv!$M234,surv!$O234,surv!$P234,surv!$Q234,surv!$S234,surv!$T234,surv!$V234,surv!$W234)</f>
        <v>0</v>
      </c>
      <c r="E234" s="186">
        <v>7.04584837925614E-5</v>
      </c>
      <c r="F234" s="179">
        <v>7.36623015083841E-3</v>
      </c>
      <c r="M234">
        <f t="shared" si="40"/>
        <v>0</v>
      </c>
      <c r="O234">
        <f t="shared" si="39"/>
        <v>0</v>
      </c>
      <c r="Z234" s="182">
        <f t="shared" si="37"/>
        <v>0</v>
      </c>
    </row>
    <row r="235" spans="2:26">
      <c r="B235" s="175">
        <f t="shared" si="38"/>
        <v>0</v>
      </c>
      <c r="C235" s="179">
        <v>3.57327187896774E-3</v>
      </c>
      <c r="D235" s="177">
        <f>CHOOSE('PSA+res'!$CB$11,surv!$F235,surv!$G235,surv!$I235,surv!$J235,surv!$L235,surv!$M235,surv!$O235,surv!$P235,surv!$Q235,surv!$S235,surv!$T235,surv!$V235,surv!$W235)</f>
        <v>0</v>
      </c>
      <c r="E235" s="186">
        <v>6.9346583894019204E-5</v>
      </c>
      <c r="F235" s="179">
        <v>7.2902719328209603E-3</v>
      </c>
      <c r="M235">
        <f t="shared" si="40"/>
        <v>0</v>
      </c>
      <c r="O235">
        <f t="shared" si="39"/>
        <v>0</v>
      </c>
      <c r="Z235" s="182">
        <f t="shared" si="37"/>
        <v>0</v>
      </c>
    </row>
    <row r="236" spans="2:26">
      <c r="B236" s="175">
        <f t="shared" si="38"/>
        <v>0</v>
      </c>
      <c r="C236" s="179">
        <v>3.5408368240970401E-3</v>
      </c>
      <c r="D236" s="177">
        <f>CHOOSE('PSA+res'!$CB$11,surv!$F236,surv!$G236,surv!$I236,surv!$J236,surv!$L236,surv!$M236,surv!$O236,surv!$P236,surv!$Q236,surv!$S236,surv!$T236,surv!$V236,surv!$W236)</f>
        <v>0</v>
      </c>
      <c r="E236" s="186">
        <v>6.8255894191553704E-5</v>
      </c>
      <c r="F236" s="179">
        <v>7.2152614802219401E-3</v>
      </c>
      <c r="M236">
        <f t="shared" si="40"/>
        <v>0</v>
      </c>
      <c r="O236">
        <f t="shared" si="39"/>
        <v>0</v>
      </c>
      <c r="Z236" s="182">
        <f t="shared" si="37"/>
        <v>0</v>
      </c>
    </row>
    <row r="237" spans="2:26">
      <c r="B237" s="175">
        <f t="shared" si="38"/>
        <v>0</v>
      </c>
      <c r="C237" s="179">
        <v>3.5088318872078402E-3</v>
      </c>
      <c r="D237" s="177">
        <f>CHOOSE('PSA+res'!$CB$11,surv!$F237,surv!$G237,surv!$I237,surv!$J237,surv!$L237,surv!$M237,surv!$O237,surv!$P237,surv!$Q237,surv!$S237,surv!$T237,surv!$V237,surv!$W237)</f>
        <v>0</v>
      </c>
      <c r="E237" s="186">
        <v>6.7185938207765195E-5</v>
      </c>
      <c r="F237" s="179">
        <v>7.14118458523219E-3</v>
      </c>
      <c r="M237">
        <f t="shared" si="40"/>
        <v>0</v>
      </c>
      <c r="O237">
        <f t="shared" si="39"/>
        <v>0</v>
      </c>
      <c r="Z237" s="182">
        <f t="shared" si="37"/>
        <v>0</v>
      </c>
    </row>
    <row r="238" spans="2:26">
      <c r="B238" s="175">
        <f t="shared" si="38"/>
        <v>0</v>
      </c>
      <c r="C238" s="179">
        <v>3.4772495850379798E-3</v>
      </c>
      <c r="D238" s="177">
        <f>CHOOSE('PSA+res'!$CB$11,surv!$F238,surv!$G238,surv!$I238,surv!$J238,surv!$L238,surv!$M238,surv!$O238,surv!$P238,surv!$Q238,surv!$S238,surv!$T238,surv!$V238,surv!$W238)</f>
        <v>0</v>
      </c>
      <c r="E238" s="186">
        <v>6.6136251815553102E-5</v>
      </c>
      <c r="F238" s="179">
        <v>7.0680272931538902E-3</v>
      </c>
      <c r="M238">
        <f t="shared" si="40"/>
        <v>0</v>
      </c>
      <c r="O238">
        <f t="shared" si="39"/>
        <v>0</v>
      </c>
      <c r="Z238" s="182">
        <f t="shared" si="37"/>
        <v>0</v>
      </c>
    </row>
    <row r="239" spans="2:26">
      <c r="B239" s="175">
        <f t="shared" si="38"/>
        <v>0</v>
      </c>
      <c r="C239" s="179">
        <v>3.4460825951351899E-3</v>
      </c>
      <c r="D239" s="177">
        <f>CHOOSE('PSA+res'!$CB$11,surv!$F239,surv!$G239,surv!$I239,surv!$J239,surv!$L239,surv!$M239,surv!$O239,surv!$P239,surv!$Q239,surv!$S239,surv!$T239,surv!$V239,surv!$W239)</f>
        <v>0</v>
      </c>
      <c r="E239" s="186">
        <v>6.5106382874743801E-5</v>
      </c>
      <c r="F239" s="179">
        <v>6.9957758971159103E-3</v>
      </c>
      <c r="M239">
        <f t="shared" si="40"/>
        <v>0</v>
      </c>
      <c r="O239">
        <f t="shared" si="39"/>
        <v>0</v>
      </c>
      <c r="Z239" s="182">
        <f t="shared" si="37"/>
        <v>0</v>
      </c>
    </row>
    <row r="240" spans="2:26">
      <c r="B240" s="175">
        <f t="shared" si="38"/>
        <v>0</v>
      </c>
      <c r="C240" s="179">
        <v>3.4153237517508699E-3</v>
      </c>
      <c r="D240" s="177">
        <f>CHOOSE('PSA+res'!$CB$11,surv!$F240,surv!$G240,surv!$I240,surv!$J240,surv!$L240,surv!$M240,surv!$O240,surv!$P240,surv!$Q240,surv!$S240,surv!$T240,surv!$V240,surv!$W240)</f>
        <v>0</v>
      </c>
      <c r="E240" s="186">
        <v>6.4095890880696595E-5</v>
      </c>
      <c r="F240" s="179">
        <v>6.9244169329042296E-3</v>
      </c>
      <c r="M240">
        <f t="shared" si="40"/>
        <v>0</v>
      </c>
      <c r="O240">
        <f t="shared" si="39"/>
        <v>0</v>
      </c>
      <c r="Z240" s="182">
        <f t="shared" si="37"/>
        <v>0</v>
      </c>
    </row>
    <row r="241" spans="2:26">
      <c r="B241" s="175">
        <f t="shared" si="38"/>
        <v>0</v>
      </c>
      <c r="C241" s="179">
        <v>3.38496604185517E-3</v>
      </c>
      <c r="D241" s="177">
        <f>CHOOSE('PSA+res'!$CB$11,surv!$F241,surv!$G241,surv!$I241,surv!$J241,surv!$L241,surv!$M241,surv!$O241,surv!$P241,surv!$Q241,surv!$S241,surv!$T241,surv!$V241,surv!$W241)</f>
        <v>0</v>
      </c>
      <c r="E241" s="186">
        <v>6.3104346624444206E-5</v>
      </c>
      <c r="F241" s="179">
        <v>6.8539371739304404E-3</v>
      </c>
      <c r="M241">
        <f t="shared" si="40"/>
        <v>0</v>
      </c>
      <c r="O241">
        <f t="shared" si="39"/>
        <v>0</v>
      </c>
      <c r="Z241" s="182">
        <f t="shared" si="37"/>
        <v>0</v>
      </c>
    </row>
    <row r="242" spans="2:26">
      <c r="B242" s="175">
        <f t="shared" si="38"/>
        <v>0</v>
      </c>
      <c r="C242" s="179">
        <v>3.35500260126919E-3</v>
      </c>
      <c r="D242" s="177">
        <f>CHOOSE('PSA+res'!$CB$11,surv!$F242,surv!$G242,surv!$I242,surv!$J242,surv!$L242,surv!$M242,surv!$O242,surv!$P242,surv!$Q242,surv!$S242,surv!$T242,surv!$V242,surv!$W242)</f>
        <v>0</v>
      </c>
      <c r="E242" s="186">
        <v>6.2131331863954698E-5</v>
      </c>
      <c r="F242" s="179">
        <v>6.7843236263124404E-3</v>
      </c>
      <c r="M242">
        <f t="shared" si="40"/>
        <v>0</v>
      </c>
      <c r="O242">
        <f t="shared" si="39"/>
        <v>0</v>
      </c>
      <c r="Z242" s="182">
        <f t="shared" si="37"/>
        <v>0</v>
      </c>
    </row>
    <row r="243" spans="2:26">
      <c r="B243" s="175">
        <f t="shared" si="38"/>
        <v>0</v>
      </c>
      <c r="C243" s="179">
        <v>3.32542671091066E-3</v>
      </c>
      <c r="D243" s="177">
        <f>CHOOSE('PSA+res'!$CB$11,surv!$F243,surv!$G243,surv!$I243,surv!$J243,surv!$L243,surv!$M243,surv!$O243,surv!$P243,surv!$Q243,surv!$S243,surv!$T243,surv!$V243,surv!$W243)</f>
        <v>0</v>
      </c>
      <c r="E243" s="186">
        <v>6.1176439006106802E-5</v>
      </c>
      <c r="F243" s="179">
        <v>6.7155635240771297E-3</v>
      </c>
      <c r="M243">
        <f t="shared" si="40"/>
        <v>0</v>
      </c>
      <c r="O243">
        <f t="shared" si="39"/>
        <v>0</v>
      </c>
      <c r="Z243" s="182">
        <f t="shared" si="37"/>
        <v>0</v>
      </c>
    </row>
    <row r="244" spans="2:26">
      <c r="B244" s="175">
        <f t="shared" si="38"/>
        <v>0</v>
      </c>
      <c r="C244" s="179">
        <v>3.2962317931489599E-3</v>
      </c>
      <c r="D244" s="177">
        <f>CHOOSE('PSA+res'!$CB$11,surv!$F244,surv!$G244,surv!$I244,surv!$J244,surv!$L244,surv!$M244,surv!$O244,surv!$P244,surv!$Q244,surv!$S244,surv!$T244,surv!$V244,surv!$W244)</f>
        <v>0</v>
      </c>
      <c r="E244" s="186">
        <v>6.0239270798993998E-5</v>
      </c>
      <c r="F244" s="179">
        <v>6.6476443244797203E-3</v>
      </c>
      <c r="M244">
        <f t="shared" si="40"/>
        <v>0</v>
      </c>
      <c r="O244">
        <f t="shared" si="39"/>
        <v>0</v>
      </c>
      <c r="Z244" s="182">
        <f t="shared" si="37"/>
        <v>0</v>
      </c>
    </row>
    <row r="245" spans="2:26">
      <c r="B245" s="175">
        <f t="shared" si="38"/>
        <v>0</v>
      </c>
      <c r="C245" s="179">
        <v>3.26741140826619E-3</v>
      </c>
      <c r="D245" s="177">
        <f>CHOOSE('PSA+res'!$CB$11,surv!$F245,surv!$G245,surv!$I245,surv!$J245,surv!$L245,surv!$M245,surv!$O245,surv!$P245,surv!$Q245,surv!$S245,surv!$T245,surv!$V245,surv!$W245)</f>
        <v>0</v>
      </c>
      <c r="E245" s="186">
        <v>5.9319440034185798E-5</v>
      </c>
      <c r="F245" s="179">
        <v>6.58055370342585E-3</v>
      </c>
      <c r="M245">
        <f t="shared" si="40"/>
        <v>0</v>
      </c>
      <c r="O245">
        <f t="shared" si="39"/>
        <v>0</v>
      </c>
      <c r="Z245" s="182">
        <f t="shared" si="37"/>
        <v>0</v>
      </c>
    </row>
    <row r="246" spans="2:26">
      <c r="B246" s="175">
        <f t="shared" si="38"/>
        <v>0</v>
      </c>
      <c r="C246" s="179">
        <v>3.2389592510206301E-3</v>
      </c>
      <c r="D246" s="177">
        <f>CHOOSE('PSA+res'!$CB$11,surv!$F246,surv!$G246,surv!$I246,surv!$J246,surv!$L246,surv!$M246,surv!$O246,surv!$P246,surv!$Q246,surv!$S246,surv!$T246,surv!$V246,surv!$W246)</f>
        <v>0</v>
      </c>
      <c r="E246" s="186">
        <v>5.8416569258589903E-5</v>
      </c>
      <c r="F246" s="179">
        <v>6.5142795510074996E-3</v>
      </c>
      <c r="M246">
        <f t="shared" si="40"/>
        <v>0</v>
      </c>
      <c r="O246">
        <f t="shared" si="39"/>
        <v>0</v>
      </c>
      <c r="Z246" s="182">
        <f t="shared" si="37"/>
        <v>0</v>
      </c>
    </row>
    <row r="247" spans="2:26">
      <c r="B247" s="175">
        <f t="shared" si="38"/>
        <v>0</v>
      </c>
      <c r="C247" s="179">
        <v>3.2108691473092701E-3</v>
      </c>
      <c r="D247" s="177">
        <f>CHOOSE('PSA+res'!$CB$11,surv!$F247,surv!$G247,surv!$I247,surv!$J247,surv!$L247,surv!$M247,surv!$O247,surv!$P247,surv!$Q247,surv!$S247,surv!$T247,surv!$V247,surv!$W247)</f>
        <v>0</v>
      </c>
      <c r="E247" s="186">
        <v>5.7530290495568999E-5</v>
      </c>
      <c r="F247" s="179">
        <v>6.4488099671487498E-3</v>
      </c>
      <c r="M247">
        <f t="shared" si="40"/>
        <v>0</v>
      </c>
      <c r="O247">
        <f t="shared" si="39"/>
        <v>0</v>
      </c>
      <c r="Z247" s="182">
        <f t="shared" si="37"/>
        <v>0</v>
      </c>
    </row>
    <row r="248" spans="2:26">
      <c r="B248" s="175">
        <f t="shared" si="38"/>
        <v>0</v>
      </c>
      <c r="C248" s="179">
        <v>3.1831350509261098E-3</v>
      </c>
      <c r="D248" s="177">
        <f>CHOOSE('PSA+res'!$CB$11,surv!$F248,surv!$G248,surv!$I248,surv!$J248,surv!$L248,surv!$M248,surv!$O248,surv!$P248,surv!$Q248,surv!$S248,surv!$T248,surv!$V248,surv!$W248)</f>
        <v>0</v>
      </c>
      <c r="E248" s="186">
        <v>5.6660244974987998E-5</v>
      </c>
      <c r="F248" s="179">
        <v>6.3841332573442199E-3</v>
      </c>
      <c r="M248">
        <f t="shared" si="40"/>
        <v>0</v>
      </c>
      <c r="O248">
        <f t="shared" si="39"/>
        <v>0</v>
      </c>
      <c r="Z248" s="182">
        <f t="shared" si="37"/>
        <v>0</v>
      </c>
    </row>
    <row r="249" spans="2:26">
      <c r="B249" s="175">
        <f t="shared" si="38"/>
        <v>0</v>
      </c>
      <c r="C249" s="179">
        <v>3.15575104041326E-3</v>
      </c>
      <c r="D249" s="177">
        <f>CHOOSE('PSA+res'!$CB$11,surv!$F249,surv!$G249,surv!$I249,surv!$J249,surv!$L249,surv!$M249,surv!$O249,surv!$P249,surv!$Q249,surv!$S249,surv!$T249,surv!$V249,surv!$W249)</f>
        <v>0</v>
      </c>
      <c r="E249" s="186">
        <v>5.5806082871870398E-5</v>
      </c>
      <c r="F249" s="179">
        <v>6.3202379285040699E-3</v>
      </c>
      <c r="M249">
        <f t="shared" si="40"/>
        <v>0</v>
      </c>
      <c r="O249">
        <f t="shared" si="39"/>
        <v>0</v>
      </c>
      <c r="Z249" s="182">
        <f t="shared" si="37"/>
        <v>0</v>
      </c>
    </row>
    <row r="250" spans="2:26">
      <c r="B250" s="175">
        <f t="shared" si="38"/>
        <v>0</v>
      </c>
      <c r="C250" s="179">
        <v>3.1287113160016699E-3</v>
      </c>
      <c r="D250" s="177">
        <f>CHOOSE('PSA+res'!$CB$11,surv!$F250,surv!$G250,surv!$I250,surv!$J250,surv!$L250,surv!$M250,surv!$O250,surv!$P250,surv!$Q250,surv!$S250,surv!$T250,surv!$V250,surv!$W250)</f>
        <v>0</v>
      </c>
      <c r="E250" s="186">
        <v>5.4967463053362599E-5</v>
      </c>
      <c r="F250" s="179">
        <v>6.2571126848949598E-3</v>
      </c>
      <c r="M250">
        <f t="shared" si="40"/>
        <v>0</v>
      </c>
      <c r="O250">
        <f t="shared" si="39"/>
        <v>0</v>
      </c>
      <c r="Z250" s="182">
        <f t="shared" si="37"/>
        <v>0</v>
      </c>
    </row>
    <row r="251" spans="2:26">
      <c r="B251" s="175">
        <f t="shared" si="38"/>
        <v>0</v>
      </c>
      <c r="C251" s="179">
        <v>3.1020101966386699E-3</v>
      </c>
      <c r="D251" s="177">
        <f>CHOOSE('PSA+res'!$CB$11,surv!$F251,surv!$G251,surv!$I251,surv!$J251,surv!$L251,surv!$M251,surv!$O251,surv!$P251,surv!$Q251,surv!$S251,surv!$T251,surv!$V251,surv!$W251)</f>
        <v>0</v>
      </c>
      <c r="E251" s="186">
        <v>5.4144052833711902E-5</v>
      </c>
      <c r="F251" s="179">
        <v>6.1947464241734898E-3</v>
      </c>
      <c r="M251">
        <f t="shared" si="40"/>
        <v>0</v>
      </c>
      <c r="O251">
        <f t="shared" si="39"/>
        <v>0</v>
      </c>
      <c r="Z251" s="182">
        <f t="shared" si="37"/>
        <v>0</v>
      </c>
    </row>
    <row r="252" spans="2:26">
      <c r="B252" s="175">
        <f t="shared" si="38"/>
        <v>0</v>
      </c>
      <c r="C252" s="179">
        <v>3.07564211709956E-3</v>
      </c>
      <c r="D252" s="177">
        <f>CHOOSE('PSA+res'!$CB$11,surv!$F252,surv!$G252,surv!$I252,surv!$J252,surv!$L252,surv!$M252,surv!$O252,surv!$P252,surv!$Q252,surv!$S252,surv!$T252,surv!$V252,surv!$W252)</f>
        <v>0</v>
      </c>
      <c r="E252" s="186">
        <v>5.3335527736978998E-5</v>
      </c>
      <c r="F252" s="179">
        <v>6.13312823351284E-3</v>
      </c>
      <c r="M252">
        <f t="shared" si="40"/>
        <v>0</v>
      </c>
      <c r="O252">
        <f t="shared" si="39"/>
        <v>0</v>
      </c>
      <c r="Z252" s="182">
        <f t="shared" si="37"/>
        <v>0</v>
      </c>
    </row>
    <row r="253" spans="2:26">
      <c r="B253" s="175">
        <f t="shared" si="38"/>
        <v>0</v>
      </c>
      <c r="C253" s="179">
        <v>3.0496016251804299E-3</v>
      </c>
      <c r="D253" s="177">
        <f>CHOOSE('PSA+res'!$CB$11,surv!$F253,surv!$G253,surv!$I253,surv!$J253,surv!$L253,surv!$M253,surv!$O253,surv!$P253,surv!$Q253,surv!$S253,surv!$T253,surv!$V253,surv!$W253)</f>
        <v>0</v>
      </c>
      <c r="E253" s="186">
        <v>5.2541571267211498E-5</v>
      </c>
      <c r="F253" s="179">
        <v>6.07224738582356E-3</v>
      </c>
      <c r="M253">
        <f t="shared" si="40"/>
        <v>0</v>
      </c>
      <c r="O253">
        <f t="shared" si="39"/>
        <v>0</v>
      </c>
      <c r="Z253" s="182">
        <f t="shared" si="37"/>
        <v>0</v>
      </c>
    </row>
    <row r="254" spans="2:26">
      <c r="B254" s="175">
        <f t="shared" si="38"/>
        <v>0</v>
      </c>
      <c r="C254" s="179">
        <v>3.0238833789697698E-3</v>
      </c>
      <c r="D254" s="177">
        <f>CHOOSE('PSA+res'!$CB$11,surv!$F254,surv!$G254,surv!$I254,surv!$J254,surv!$L254,surv!$M254,surv!$O254,surv!$P254,surv!$Q254,surv!$S254,surv!$T254,surv!$V254,surv!$W254)</f>
        <v>0</v>
      </c>
      <c r="E254" s="186">
        <v>5.1761874685823E-5</v>
      </c>
      <c r="F254" s="179">
        <v>6.0120933360508196E-3</v>
      </c>
      <c r="M254">
        <f t="shared" si="40"/>
        <v>0</v>
      </c>
      <c r="O254">
        <f t="shared" si="39"/>
        <v>0</v>
      </c>
      <c r="Z254" s="182">
        <f t="shared" si="37"/>
        <v>0</v>
      </c>
    </row>
    <row r="255" spans="2:26">
      <c r="B255" s="175">
        <f t="shared" si="38"/>
        <v>0</v>
      </c>
      <c r="C255" s="179">
        <v>2.9984821441963001E-3</v>
      </c>
      <c r="D255" s="177">
        <f>CHOOSE('PSA+res'!$CB$11,surv!$F255,surv!$G255,surv!$I255,surv!$J255,surv!$L255,surv!$M255,surv!$O255,surv!$P255,surv!$Q255,surv!$S255,surv!$T255,surv!$V255,surv!$W255)</f>
        <v>0</v>
      </c>
      <c r="E255" s="186">
        <v>5.0996136795923003E-5</v>
      </c>
      <c r="F255" s="179">
        <v>5.9526557175652202E-3</v>
      </c>
      <c r="M255">
        <f t="shared" si="40"/>
        <v>0</v>
      </c>
      <c r="O255">
        <f t="shared" si="39"/>
        <v>0</v>
      </c>
      <c r="Z255" s="182">
        <f t="shared" si="37"/>
        <v>0</v>
      </c>
    </row>
    <row r="256" spans="2:26">
      <c r="B256" s="175">
        <f t="shared" si="38"/>
        <v>0</v>
      </c>
      <c r="C256" s="179">
        <v>2.9733927916505199E-3</v>
      </c>
      <c r="D256" s="177">
        <f>CHOOSE('PSA+res'!$CB$11,surv!$F256,surv!$G256,surv!$I256,surv!$J256,surv!$L256,surv!$M256,surv!$O256,surv!$P256,surv!$Q256,surv!$S256,surv!$T256,surv!$V256,surv!$W256)</f>
        <v>0</v>
      </c>
      <c r="E256" s="186">
        <v>5.0244063733360198E-5</v>
      </c>
      <c r="F256" s="179">
        <v>5.8939243386362103E-3</v>
      </c>
      <c r="M256">
        <f t="shared" si="40"/>
        <v>0</v>
      </c>
      <c r="O256">
        <f t="shared" si="39"/>
        <v>0</v>
      </c>
      <c r="Z256" s="182">
        <f t="shared" si="37"/>
        <v>0</v>
      </c>
    </row>
    <row r="257" spans="2:26">
      <c r="B257" s="175">
        <f t="shared" si="38"/>
        <v>0</v>
      </c>
      <c r="C257" s="179">
        <v>2.9486102946778099E-3</v>
      </c>
      <c r="D257" s="177">
        <f>CHOOSE('PSA+res'!$CB$11,surv!$F257,surv!$G257,surv!$I257,surv!$J257,surv!$L257,surv!$M257,surv!$O257,surv!$P257,surv!$Q257,surv!$S257,surv!$T257,surv!$V257,surv!$W257)</f>
        <v>0</v>
      </c>
      <c r="E257" s="186">
        <v>4.9505368764247201E-5</v>
      </c>
      <c r="F257" s="179">
        <v>5.8358891789818401E-3</v>
      </c>
      <c r="M257">
        <f t="shared" si="40"/>
        <v>0</v>
      </c>
      <c r="O257">
        <f t="shared" si="39"/>
        <v>0</v>
      </c>
      <c r="Z257" s="182">
        <f t="shared" si="37"/>
        <v>0</v>
      </c>
    </row>
    <row r="258" spans="2:26">
      <c r="B258" s="175">
        <f t="shared" si="38"/>
        <v>0</v>
      </c>
      <c r="C258" s="179">
        <v>2.9241297267406999E-3</v>
      </c>
      <c r="D258" s="177">
        <f>CHOOSE('PSA+res'!$CB$11,surv!$F258,surv!$G258,surv!$I258,surv!$J258,surv!$L258,surv!$M258,surv!$O258,surv!$P258,surv!$Q258,surv!$S258,surv!$T258,surv!$V258,surv!$W258)</f>
        <v>0</v>
      </c>
      <c r="E258" s="186">
        <v>4.8779772088743798E-5</v>
      </c>
      <c r="F258" s="179">
        <v>5.7785403864004997E-3</v>
      </c>
      <c r="M258">
        <f t="shared" si="40"/>
        <v>0</v>
      </c>
      <c r="O258">
        <f t="shared" si="39"/>
        <v>0</v>
      </c>
      <c r="Z258" s="182">
        <f t="shared" si="37"/>
        <v>0</v>
      </c>
    </row>
    <row r="259" spans="2:26">
      <c r="B259" s="175">
        <f t="shared" si="38"/>
        <v>0</v>
      </c>
      <c r="C259" s="179">
        <v>2.8999462590482299E-3</v>
      </c>
      <c r="D259" s="177">
        <f>CHOOSE('PSA+res'!$CB$11,surv!$F259,surv!$G259,surv!$I259,surv!$J259,surv!$L259,surv!$M259,surv!$O259,surv!$P259,surv!$Q259,surv!$S259,surv!$T259,surv!$V259,surv!$W259)</f>
        <v>0</v>
      </c>
      <c r="E259" s="186">
        <v>4.8067000650884097E-5</v>
      </c>
      <c r="F259" s="179">
        <v>5.7218682734726098E-3</v>
      </c>
      <c r="M259">
        <f t="shared" si="40"/>
        <v>0</v>
      </c>
      <c r="O259">
        <f t="shared" si="39"/>
        <v>0</v>
      </c>
      <c r="Z259" s="182">
        <f t="shared" si="37"/>
        <v>0</v>
      </c>
    </row>
    <row r="260" spans="2:26">
      <c r="B260" s="175">
        <f t="shared" si="38"/>
        <v>0</v>
      </c>
      <c r="C260" s="179">
        <v>2.8760551582502499E-3</v>
      </c>
      <c r="D260" s="177">
        <f>CHOOSE('PSA+res'!$CB$11,surv!$F260,surv!$G260,surv!$I260,surv!$J260,surv!$L260,surv!$M260,surv!$O260,surv!$P260,surv!$Q260,surv!$S260,surv!$T260,surv!$V260,surv!$W260)</f>
        <v>0</v>
      </c>
      <c r="E260" s="186">
        <v>4.7366787954241297E-5</v>
      </c>
      <c r="F260" s="179">
        <v>5.6658633143502604E-3</v>
      </c>
      <c r="M260">
        <f t="shared" si="40"/>
        <v>0</v>
      </c>
      <c r="O260">
        <f t="shared" si="39"/>
        <v>0</v>
      </c>
      <c r="Z260" s="182">
        <f t="shared" ref="Z260:Z323" si="41">B260</f>
        <v>0</v>
      </c>
    </row>
    <row r="261" spans="2:26">
      <c r="B261" s="175">
        <f t="shared" ref="B261:B324" si="42">A261*21/365*12</f>
        <v>0</v>
      </c>
      <c r="C261" s="179">
        <v>2.8524517841946799E-3</v>
      </c>
      <c r="D261" s="177">
        <f>CHOOSE('PSA+res'!$CB$11,surv!$F261,surv!$G261,surv!$I261,surv!$J261,surv!$L261,surv!$M261,surv!$O261,surv!$P261,surv!$Q261,surv!$S261,surv!$T261,surv!$V261,surv!$W261)</f>
        <v>0</v>
      </c>
      <c r="E261" s="186">
        <v>4.6678873883234503E-5</v>
      </c>
      <c r="F261" s="179">
        <v>5.6105161416007999E-3</v>
      </c>
      <c r="M261">
        <f t="shared" si="40"/>
        <v>0</v>
      </c>
      <c r="O261">
        <f t="shared" si="39"/>
        <v>0</v>
      </c>
      <c r="Z261" s="182">
        <f t="shared" si="41"/>
        <v>0</v>
      </c>
    </row>
    <row r="262" spans="2:26">
      <c r="B262" s="175">
        <f t="shared" si="42"/>
        <v>0</v>
      </c>
      <c r="C262" s="179">
        <v>2.8291315877456901E-3</v>
      </c>
      <c r="D262" s="177">
        <f>CHOOSE('PSA+res'!$CB$11,surv!$F262,surv!$G262,surv!$I262,surv!$J262,surv!$L262,surv!$M262,surv!$O262,surv!$P262,surv!$Q262,surv!$S262,surv!$T262,surv!$V262,surv!$W262)</f>
        <v>0</v>
      </c>
      <c r="E262" s="186">
        <v>4.6003004529881197E-5</v>
      </c>
      <c r="F262" s="179">
        <v>5.5558175431408502E-3</v>
      </c>
      <c r="M262">
        <f t="shared" si="40"/>
        <v>0</v>
      </c>
      <c r="O262">
        <f t="shared" si="39"/>
        <v>0</v>
      </c>
      <c r="Z262" s="182">
        <f t="shared" si="41"/>
        <v>0</v>
      </c>
    </row>
    <row r="263" spans="2:26">
      <c r="B263" s="175">
        <f t="shared" si="42"/>
        <v>0</v>
      </c>
      <c r="C263" s="179">
        <v>2.8060901086611502E-3</v>
      </c>
      <c r="D263" s="177">
        <f>CHOOSE('PSA+res'!$CB$11,surv!$F263,surv!$G263,surv!$I263,surv!$J263,surv!$L263,surv!$M263,surv!$O263,surv!$P263,surv!$Q263,surv!$S263,surv!$T263,surv!$V263,surv!$W263)</f>
        <v>0</v>
      </c>
      <c r="E263" s="186">
        <v>4.53389320258168E-5</v>
      </c>
      <c r="F263" s="179">
        <v>5.5017584592202996E-3</v>
      </c>
      <c r="M263">
        <f t="shared" si="40"/>
        <v>0</v>
      </c>
      <c r="O263">
        <f t="shared" si="39"/>
        <v>0</v>
      </c>
      <c r="Z263" s="182">
        <f t="shared" si="41"/>
        <v>0</v>
      </c>
    </row>
    <row r="264" spans="2:26">
      <c r="B264" s="175">
        <f t="shared" si="42"/>
        <v>0</v>
      </c>
      <c r="C264" s="179">
        <v>2.7833229735271699E-3</v>
      </c>
      <c r="D264" s="177">
        <f>CHOOSE('PSA+res'!$CB$11,surv!$F264,surv!$G264,surv!$I264,surv!$J264,surv!$L264,surv!$M264,surv!$O264,surv!$P264,surv!$Q264,surv!$S264,surv!$T264,surv!$V264,surv!$W264)</f>
        <v>0</v>
      </c>
      <c r="E264" s="186">
        <v>4.4686414379400102E-5</v>
      </c>
      <c r="F264" s="179">
        <v>5.4483299794908097E-3</v>
      </c>
      <c r="M264">
        <f t="shared" si="40"/>
        <v>0</v>
      </c>
      <c r="O264">
        <f t="shared" si="39"/>
        <v>0</v>
      </c>
      <c r="Z264" s="182">
        <f t="shared" si="41"/>
        <v>0</v>
      </c>
    </row>
    <row r="265" spans="2:26">
      <c r="B265" s="175">
        <f t="shared" si="42"/>
        <v>0</v>
      </c>
      <c r="C265" s="179">
        <v>2.7608258937483398E-3</v>
      </c>
      <c r="D265" s="177">
        <f>CHOOSE('PSA+res'!$CB$11,surv!$F265,surv!$G265,surv!$I265,surv!$J265,surv!$L265,surv!$M265,surv!$O265,surv!$P265,surv!$Q265,surv!$S265,surv!$T265,surv!$V265,surv!$W265)</f>
        <v>0</v>
      </c>
      <c r="E265" s="186">
        <v>4.4045215317736998E-5</v>
      </c>
      <c r="F265" s="179">
        <v>5.39552334012482E-3</v>
      </c>
      <c r="M265">
        <f t="shared" si="40"/>
        <v>0</v>
      </c>
      <c r="O265">
        <f t="shared" si="39"/>
        <v>0</v>
      </c>
      <c r="Z265" s="182">
        <f t="shared" si="41"/>
        <v>0</v>
      </c>
    </row>
    <row r="266" spans="2:26">
      <c r="B266" s="175">
        <f t="shared" si="42"/>
        <v>0</v>
      </c>
      <c r="C266" s="179">
        <v>2.7385946635917501E-3</v>
      </c>
      <c r="D266" s="177">
        <f>CHOOSE('PSA+res'!$CB$11,surv!$F266,surv!$G266,surv!$I266,surv!$J266,surv!$L266,surv!$M266,surv!$O266,surv!$P266,surv!$Q266,surv!$S266,surv!$T266,surv!$V266,surv!$W266)</f>
        <v>0</v>
      </c>
      <c r="E266" s="186">
        <v>4.34151041334561E-5</v>
      </c>
      <c r="F266" s="179">
        <v>5.3433299210061099E-3</v>
      </c>
      <c r="M266">
        <f t="shared" si="40"/>
        <v>0</v>
      </c>
      <c r="O266">
        <f t="shared" si="39"/>
        <v>0</v>
      </c>
      <c r="Z266" s="182">
        <f t="shared" si="41"/>
        <v>0</v>
      </c>
    </row>
    <row r="267" spans="2:26">
      <c r="B267" s="175">
        <f t="shared" si="42"/>
        <v>0</v>
      </c>
      <c r="C267" s="179">
        <v>2.7166251582832102E-3</v>
      </c>
      <c r="D267" s="177">
        <f>CHOOSE('PSA+res'!$CB$11,surv!$F267,surv!$G267,surv!$I267,surv!$J267,surv!$L267,surv!$M267,surv!$O267,surv!$P267,surv!$Q267,surv!$S267,surv!$T267,surv!$V267,surv!$W267)</f>
        <v>0</v>
      </c>
      <c r="E267" s="186">
        <v>4.2795855536078497E-5</v>
      </c>
      <c r="F267" s="179">
        <v>5.2917412429854703E-3</v>
      </c>
      <c r="M267">
        <f t="shared" si="40"/>
        <v>0</v>
      </c>
      <c r="O267">
        <f t="shared" si="39"/>
        <v>0</v>
      </c>
      <c r="Z267" s="182">
        <f t="shared" si="41"/>
        <v>0</v>
      </c>
    </row>
    <row r="268" spans="2:26">
      <c r="B268" s="175">
        <f t="shared" si="42"/>
        <v>0</v>
      </c>
      <c r="C268" s="179">
        <v>2.6949133321541E-3</v>
      </c>
      <c r="D268" s="177">
        <f>CHOOSE('PSA+res'!$CB$11,surv!$F268,surv!$G268,surv!$I268,surv!$J268,surv!$L268,surv!$M268,surv!$O268,surv!$P268,surv!$Q268,surv!$S268,surv!$T268,surv!$V268,surv!$W268)</f>
        <v>0</v>
      </c>
      <c r="E268" s="186">
        <v>4.2187249507830102E-5</v>
      </c>
      <c r="F268" s="179">
        <v>5.2407489651886399E-3</v>
      </c>
      <c r="M268">
        <f t="shared" si="40"/>
        <v>0</v>
      </c>
      <c r="O268">
        <f t="shared" si="39"/>
        <v>0</v>
      </c>
      <c r="Z268" s="182">
        <f t="shared" si="41"/>
        <v>0</v>
      </c>
    </row>
    <row r="269" spans="2:26">
      <c r="B269" s="175">
        <f t="shared" si="42"/>
        <v>0</v>
      </c>
      <c r="C269" s="179">
        <v>2.67345521683737E-3</v>
      </c>
      <c r="D269" s="177">
        <f>CHOOSE('PSA+res'!$CB$11,surv!$F269,surv!$G269,surv!$I269,surv!$J269,surv!$L269,surv!$M269,surv!$O269,surv!$P269,surv!$Q269,surv!$S269,surv!$T269,surv!$V269,surv!$W269)</f>
        <v>0</v>
      </c>
      <c r="E269" s="186">
        <v>4.1589071163748401E-5</v>
      </c>
      <c r="F269" s="179">
        <v>5.1903448823873198E-3</v>
      </c>
      <c r="M269">
        <f t="shared" si="40"/>
        <v>0</v>
      </c>
      <c r="O269">
        <f t="shared" si="39"/>
        <v>0</v>
      </c>
      <c r="Z269" s="182">
        <f t="shared" si="41"/>
        <v>0</v>
      </c>
    </row>
    <row r="270" spans="2:26">
      <c r="B270" s="175">
        <f t="shared" si="42"/>
        <v>0</v>
      </c>
      <c r="C270" s="179">
        <v>2.6522469195110702E-3</v>
      </c>
      <c r="D270" s="177">
        <f>CHOOSE('PSA+res'!$CB$11,surv!$F270,surv!$G270,surv!$I270,surv!$J270,surv!$L270,surv!$M270,surv!$O270,surv!$P270,surv!$Q270,surv!$S270,surv!$T270,surv!$V270,surv!$W270)</f>
        <v>0</v>
      </c>
      <c r="E270" s="186">
        <v>4.1001110615942102E-5</v>
      </c>
      <c r="F270" s="179">
        <v>5.1405209224296197E-3</v>
      </c>
      <c r="M270">
        <f t="shared" si="40"/>
        <v>0</v>
      </c>
      <c r="O270">
        <f t="shared" si="39"/>
        <v>0</v>
      </c>
      <c r="Z270" s="182">
        <f t="shared" si="41"/>
        <v>0</v>
      </c>
    </row>
    <row r="271" spans="2:26">
      <c r="B271" s="175">
        <f t="shared" si="42"/>
        <v>0</v>
      </c>
      <c r="C271" s="179">
        <v>2.6312846211881502E-3</v>
      </c>
      <c r="D271" s="177">
        <f>CHOOSE('PSA+res'!$CB$11,surv!$F271,surv!$G271,surv!$I271,surv!$J271,surv!$L271,surv!$M271,surv!$O271,surv!$P271,surv!$Q271,surv!$S271,surv!$T271,surv!$V271,surv!$W271)</f>
        <v>0</v>
      </c>
      <c r="E271" s="186">
        <v>4.0423162841868898E-5</v>
      </c>
      <c r="F271" s="179">
        <v>5.09126914372346E-3</v>
      </c>
      <c r="M271">
        <f t="shared" si="40"/>
        <v>0</v>
      </c>
      <c r="O271">
        <f t="shared" si="39"/>
        <v>0</v>
      </c>
      <c r="Z271" s="182">
        <f t="shared" si="41"/>
        <v>0</v>
      </c>
    </row>
    <row r="272" spans="2:26">
      <c r="B272" s="175">
        <f t="shared" si="42"/>
        <v>0</v>
      </c>
      <c r="C272" s="179">
        <v>2.6105645750510798E-3</v>
      </c>
      <c r="D272" s="177">
        <f>CHOOSE('PSA+res'!$CB$11,surv!$F272,surv!$G272,surv!$I272,surv!$J272,surv!$L272,surv!$M272,surv!$O272,surv!$P272,surv!$Q272,surv!$S272,surv!$T272,surv!$V272,surv!$W272)</f>
        <v>0</v>
      </c>
      <c r="E272" s="186">
        <v>3.9855027556496598E-5</v>
      </c>
      <c r="F272" s="179">
        <v>5.0425817327764298E-3</v>
      </c>
      <c r="M272">
        <f t="shared" si="40"/>
        <v>0</v>
      </c>
      <c r="O272">
        <f t="shared" si="39"/>
        <v>0</v>
      </c>
      <c r="Z272" s="182">
        <f t="shared" si="41"/>
        <v>0</v>
      </c>
    </row>
    <row r="273" spans="2:26">
      <c r="B273" s="175">
        <f t="shared" si="42"/>
        <v>0</v>
      </c>
      <c r="C273" s="179">
        <v>2.59008310482987E-3</v>
      </c>
      <c r="D273" s="177">
        <f>CHOOSE('PSA+res'!$CB$11,surv!$F273,surv!$G273,surv!$I273,surv!$J273,surv!$L273,surv!$M273,surv!$O273,surv!$P273,surv!$Q273,surv!$S273,surv!$T273,surv!$V273,surv!$W273)</f>
        <v>0</v>
      </c>
      <c r="E273" s="186">
        <v>3.9296509088223499E-5</v>
      </c>
      <c r="F273" s="179">
        <v>4.9944510017891804E-3</v>
      </c>
      <c r="M273">
        <f t="shared" si="40"/>
        <v>0</v>
      </c>
      <c r="O273">
        <f t="shared" si="39"/>
        <v>0</v>
      </c>
      <c r="Z273" s="182">
        <f t="shared" si="41"/>
        <v>0</v>
      </c>
    </row>
    <row r="274" spans="2:26">
      <c r="B274" s="175">
        <f t="shared" si="42"/>
        <v>0</v>
      </c>
      <c r="C274" s="179">
        <v>2.5698366032223898E-3</v>
      </c>
      <c r="D274" s="177">
        <f>CHOOSE('PSA+res'!$CB$11,surv!$F274,surv!$G274,surv!$I274,surv!$J274,surv!$L274,surv!$M274,surv!$O274,surv!$P274,surv!$Q274,surv!$S274,surv!$T274,surv!$V274,surv!$W274)</f>
        <v>0</v>
      </c>
      <c r="E274" s="186">
        <v>3.8747416258435198E-5</v>
      </c>
      <c r="F274" s="179">
        <v>4.9468693862965802E-3</v>
      </c>
      <c r="M274">
        <f t="shared" si="40"/>
        <v>0</v>
      </c>
      <c r="O274">
        <f t="shared" si="39"/>
        <v>0</v>
      </c>
      <c r="Z274" s="182">
        <f t="shared" si="41"/>
        <v>0</v>
      </c>
    </row>
    <row r="275" spans="2:26">
      <c r="B275" s="175">
        <f t="shared" si="42"/>
        <v>0</v>
      </c>
      <c r="C275" s="179">
        <v>2.5498215303555801E-3</v>
      </c>
      <c r="D275" s="177">
        <f>CHOOSE('PSA+res'!$CB$11,surv!$F275,surv!$G275,surv!$I275,surv!$J275,surv!$L275,surv!$M275,surv!$O275,surv!$P275,surv!$Q275,surv!$S275,surv!$T275,surv!$V275,surv!$W275)</f>
        <v>0</v>
      </c>
      <c r="E275" s="186">
        <v>3.8207562264578499E-5</v>
      </c>
      <c r="F275" s="179">
        <v>4.8998294428712298E-3</v>
      </c>
      <c r="M275">
        <f t="shared" si="40"/>
        <v>0</v>
      </c>
      <c r="O275">
        <f t="shared" si="39"/>
        <v>0</v>
      </c>
      <c r="Z275" s="182">
        <f t="shared" si="41"/>
        <v>0</v>
      </c>
    </row>
    <row r="276" spans="2:26">
      <c r="B276" s="175">
        <f t="shared" si="42"/>
        <v>0</v>
      </c>
      <c r="C276" s="179">
        <v>2.5300344122864199E-3</v>
      </c>
      <c r="D276" s="177">
        <f>CHOOSE('PSA+res'!$CB$11,surv!$F276,surv!$G276,surv!$I276,surv!$J276,surv!$L276,surv!$M276,surv!$O276,surv!$P276,surv!$Q276,surv!$S276,surv!$T276,surv!$V276,surv!$W276)</f>
        <v>0</v>
      </c>
      <c r="E276" s="186">
        <v>3.7676764566640599E-5</v>
      </c>
      <c r="F276" s="179">
        <v>4.8533238468593696E-3</v>
      </c>
      <c r="M276">
        <f t="shared" si="40"/>
        <v>0</v>
      </c>
      <c r="O276">
        <f t="shared" si="39"/>
        <v>0</v>
      </c>
      <c r="Z276" s="182">
        <f t="shared" si="41"/>
        <v>0</v>
      </c>
    </row>
    <row r="277" spans="2:26">
      <c r="B277" s="175">
        <f t="shared" si="42"/>
        <v>0</v>
      </c>
      <c r="C277" s="179">
        <v>2.5104718395414899E-3</v>
      </c>
      <c r="D277" s="177">
        <f>CHOOSE('PSA+res'!$CB$11,surv!$F277,surv!$G277,surv!$I277,surv!$J277,surv!$L277,surv!$M277,surv!$O277,surv!$P277,surv!$Q277,surv!$S277,surv!$T277,surv!$V277,surv!$W277)</f>
        <v>0</v>
      </c>
      <c r="E277" s="186">
        <v>3.7154844776921698E-5</v>
      </c>
      <c r="F277" s="179">
        <v>4.8073453901831898E-3</v>
      </c>
      <c r="M277">
        <f t="shared" si="40"/>
        <v>0</v>
      </c>
      <c r="O277">
        <f t="shared" si="39"/>
        <v>0</v>
      </c>
      <c r="Z277" s="182">
        <f t="shared" si="41"/>
        <v>0</v>
      </c>
    </row>
    <row r="278" spans="2:26">
      <c r="B278" s="175">
        <f t="shared" si="42"/>
        <v>0</v>
      </c>
      <c r="C278" s="179">
        <v>2.4911304656939398E-3</v>
      </c>
      <c r="D278" s="177">
        <f>CHOOSE('PSA+res'!$CB$11,surv!$F278,surv!$G278,surv!$I278,surv!$J278,surv!$L278,surv!$M278,surv!$O278,surv!$P278,surv!$Q278,surv!$S278,surv!$T278,surv!$V278,surv!$W278)</f>
        <v>0</v>
      </c>
      <c r="E278" s="186">
        <v>3.6641628552997997E-5</v>
      </c>
      <c r="F278" s="179">
        <v>4.7618869791742104E-3</v>
      </c>
      <c r="M278">
        <f t="shared" si="40"/>
        <v>0</v>
      </c>
      <c r="O278">
        <f t="shared" si="39"/>
        <v>0</v>
      </c>
      <c r="Z278" s="182">
        <f t="shared" si="41"/>
        <v>0</v>
      </c>
    </row>
    <row r="279" spans="2:26">
      <c r="B279" s="175">
        <f t="shared" si="42"/>
        <v>0</v>
      </c>
      <c r="C279" s="179">
        <v>2.47200700597691E-3</v>
      </c>
      <c r="D279" s="177">
        <f>CHOOSE('PSA+res'!$CB$11,surv!$F279,surv!$G279,surv!$I279,surv!$J279,surv!$L279,surv!$M279,surv!$O279,surv!$P279,surv!$Q279,surv!$S279,surv!$T279,surv!$V279,surv!$W279)</f>
        <v>0</v>
      </c>
      <c r="E279" s="186">
        <v>3.6136945493769602E-5</v>
      </c>
      <c r="F279" s="179">
        <v>4.7169416324638396E-3</v>
      </c>
      <c r="M279">
        <f t="shared" si="40"/>
        <v>0</v>
      </c>
      <c r="O279">
        <f t="shared" si="39"/>
        <v>0</v>
      </c>
      <c r="Z279" s="182">
        <f t="shared" si="41"/>
        <v>0</v>
      </c>
    </row>
    <row r="280" spans="2:26">
      <c r="B280" s="175">
        <f t="shared" si="42"/>
        <v>0</v>
      </c>
      <c r="C280" s="179">
        <v>2.45309823593217E-3</v>
      </c>
      <c r="D280" s="177">
        <f>CHOOSE('PSA+res'!$CB$11,surv!$F280,surv!$G280,surv!$I280,surv!$J280,surv!$L280,surv!$M280,surv!$O280,surv!$P280,surv!$Q280,surv!$S280,surv!$T280,surv!$V280,surv!$W280)</f>
        <v>0</v>
      </c>
      <c r="E280" s="186">
        <v>3.5640629038498499E-5</v>
      </c>
      <c r="F280" s="179">
        <v>4.67250247891396E-3</v>
      </c>
      <c r="M280">
        <f t="shared" si="40"/>
        <v>0</v>
      </c>
      <c r="O280">
        <f t="shared" si="39"/>
        <v>0</v>
      </c>
      <c r="Z280" s="182">
        <f t="shared" si="41"/>
        <v>0</v>
      </c>
    </row>
    <row r="281" spans="2:26">
      <c r="B281" s="175">
        <f t="shared" si="42"/>
        <v>0</v>
      </c>
      <c r="C281" s="179">
        <v>2.4344009900930802E-3</v>
      </c>
      <c r="D281" s="177">
        <f>CHOOSE('PSA+res'!$CB$11,surv!$F281,surv!$G281,surv!$I281,surv!$J281,surv!$L281,surv!$M281,surv!$O281,surv!$P281,surv!$Q281,surv!$S281,surv!$T281,surv!$V281,surv!$W281)</f>
        <v>0</v>
      </c>
      <c r="E281" s="186">
        <v>3.5152516368737501E-5</v>
      </c>
      <c r="F281" s="179">
        <v>4.6285627555933797E-3</v>
      </c>
      <c r="M281">
        <f t="shared" si="40"/>
        <v>0</v>
      </c>
      <c r="O281">
        <f t="shared" si="39"/>
        <v>0</v>
      </c>
      <c r="Z281" s="182">
        <f t="shared" si="41"/>
        <v>0</v>
      </c>
    </row>
    <row r="282" spans="2:26">
      <c r="B282" s="175">
        <f t="shared" si="42"/>
        <v>0</v>
      </c>
      <c r="C282" s="179">
        <v>2.4159121607008698E-3</v>
      </c>
      <c r="D282" s="177">
        <f>CHOOSE('PSA+res'!$CB$11,surv!$F282,surv!$G282,surv!$I282,surv!$J282,surv!$L282,surv!$M282,surv!$O282,surv!$P282,surv!$Q282,surv!$S282,surv!$T282,surv!$V282,surv!$W282)</f>
        <v>0</v>
      </c>
      <c r="E282" s="186">
        <v>3.46724483130626E-5</v>
      </c>
      <c r="F282" s="179">
        <v>4.5851158057949402E-3</v>
      </c>
      <c r="M282">
        <f t="shared" si="40"/>
        <v>0</v>
      </c>
      <c r="O282">
        <f t="shared" ref="O282:O345" si="43">I282*C282</f>
        <v>0</v>
      </c>
      <c r="Z282" s="182">
        <f t="shared" si="41"/>
        <v>0</v>
      </c>
    </row>
    <row r="283" spans="2:26">
      <c r="B283" s="175">
        <f t="shared" si="42"/>
        <v>0</v>
      </c>
      <c r="C283" s="179">
        <v>2.3976286964532598E-3</v>
      </c>
      <c r="D283" s="177">
        <f>CHOOSE('PSA+res'!$CB$11,surv!$F283,surv!$G283,surv!$I283,surv!$J283,surv!$L283,surv!$M283,surv!$O283,surv!$P283,surv!$Q283,surv!$S283,surv!$T283,surv!$V283,surv!$W283)</f>
        <v>0</v>
      </c>
      <c r="E283" s="186">
        <v>3.4200269254516501E-5</v>
      </c>
      <c r="F283" s="179">
        <v>4.5421550770960804E-3</v>
      </c>
      <c r="M283">
        <f t="shared" si="40"/>
        <v>0</v>
      </c>
      <c r="O283">
        <f t="shared" si="43"/>
        <v>0</v>
      </c>
      <c r="Z283" s="182">
        <f t="shared" si="41"/>
        <v>0</v>
      </c>
    </row>
    <row r="284" spans="2:26">
      <c r="B284" s="175">
        <f t="shared" si="42"/>
        <v>0</v>
      </c>
      <c r="C284" s="179">
        <v>2.3795476012844702E-3</v>
      </c>
      <c r="D284" s="177">
        <f>CHOOSE('PSA+res'!$CB$11,surv!$F284,surv!$G284,surv!$I284,surv!$J284,surv!$L284,surv!$M284,surv!$O284,surv!$P284,surv!$Q284,surv!$S284,surv!$T284,surv!$V284,surv!$W284)</f>
        <v>0</v>
      </c>
      <c r="E284" s="186">
        <v>3.3735827040680801E-5</v>
      </c>
      <c r="F284" s="179">
        <v>4.4996741194575397E-3</v>
      </c>
      <c r="M284">
        <f t="shared" si="40"/>
        <v>0</v>
      </c>
      <c r="O284">
        <f t="shared" si="43"/>
        <v>0</v>
      </c>
      <c r="Z284" s="182">
        <f t="shared" si="41"/>
        <v>0</v>
      </c>
    </row>
    <row r="285" spans="2:26">
      <c r="B285" s="175">
        <f t="shared" si="42"/>
        <v>0</v>
      </c>
      <c r="C285" s="179">
        <v>2.36166593317576E-3</v>
      </c>
      <c r="D285" s="177">
        <f>CHOOSE('PSA+res'!$CB$11,surv!$F285,surv!$G285,surv!$I285,surv!$J285,surv!$L285,surv!$M285,surv!$O285,surv!$P285,surv!$Q285,surv!$S285,surv!$T285,surv!$V285,surv!$W285)</f>
        <v>0</v>
      </c>
      <c r="E285" s="186">
        <v>3.3278972896291601E-5</v>
      </c>
      <c r="F285" s="179">
        <v>4.4576665833649699E-3</v>
      </c>
      <c r="M285">
        <f t="shared" si="40"/>
        <v>0</v>
      </c>
      <c r="O285">
        <f t="shared" si="43"/>
        <v>0</v>
      </c>
      <c r="Z285" s="182">
        <f t="shared" si="41"/>
        <v>0</v>
      </c>
    </row>
    <row r="286" spans="2:26">
      <c r="B286" s="175">
        <f t="shared" si="42"/>
        <v>0</v>
      </c>
      <c r="C286" s="179">
        <v>2.3439808029956802E-3</v>
      </c>
      <c r="D286" s="177">
        <f>CHOOSE('PSA+res'!$CB$11,surv!$F286,surv!$G286,surv!$I286,surv!$J286,surv!$L286,surv!$M286,surv!$O286,surv!$P286,surv!$Q286,surv!$S286,surv!$T286,surv!$V286,surv!$W286)</f>
        <v>0</v>
      </c>
      <c r="E286" s="186">
        <v>3.2829561338321603E-5</v>
      </c>
      <c r="F286" s="179">
        <v>4.4161262180084397E-3</v>
      </c>
      <c r="M286">
        <f t="shared" si="40"/>
        <v>0</v>
      </c>
      <c r="O286">
        <f t="shared" si="43"/>
        <v>0</v>
      </c>
      <c r="Z286" s="182">
        <f t="shared" si="41"/>
        <v>0</v>
      </c>
    </row>
    <row r="287" spans="2:26">
      <c r="B287" s="175">
        <f t="shared" si="42"/>
        <v>0</v>
      </c>
      <c r="C287" s="179">
        <v>2.3264893733690901E-3</v>
      </c>
      <c r="D287" s="177">
        <f>CHOOSE('PSA+res'!$CB$11,surv!$F287,surv!$G287,surv!$I287,surv!$J287,surv!$L287,surv!$M287,surv!$O287,surv!$P287,surv!$Q287,surv!$S287,surv!$T287,surv!$V287,surv!$W287)</f>
        <v>0</v>
      </c>
      <c r="E287" s="186">
        <v>3.2387450093448399E-5</v>
      </c>
      <c r="F287" s="179">
        <v>4.3750468695016699E-3</v>
      </c>
      <c r="M287">
        <f t="shared" ref="M287:M350" si="44">J287*D287</f>
        <v>0</v>
      </c>
      <c r="O287">
        <f t="shared" si="43"/>
        <v>0</v>
      </c>
      <c r="Z287" s="182">
        <f t="shared" si="41"/>
        <v>0</v>
      </c>
    </row>
    <row r="288" spans="2:26">
      <c r="B288" s="175">
        <f t="shared" si="42"/>
        <v>0</v>
      </c>
      <c r="C288" s="179">
        <v>2.3091888575741599E-3</v>
      </c>
      <c r="D288" s="177">
        <f>CHOOSE('PSA+res'!$CB$11,surv!$F288,surv!$G288,surv!$I288,surv!$J288,surv!$L288,surv!$M288,surv!$O288,surv!$P288,surv!$Q288,surv!$S288,surv!$T288,surv!$V288,surv!$W288)</f>
        <v>0</v>
      </c>
      <c r="E288" s="186">
        <v>3.1952500017839303E-5</v>
      </c>
      <c r="F288" s="179">
        <v>4.3344224791304498E-3</v>
      </c>
      <c r="M288">
        <f t="shared" si="44"/>
        <v>0</v>
      </c>
      <c r="O288">
        <f t="shared" si="43"/>
        <v>0</v>
      </c>
      <c r="Z288" s="182">
        <f t="shared" si="41"/>
        <v>0</v>
      </c>
    </row>
    <row r="289" spans="2:26">
      <c r="B289" s="175">
        <f t="shared" si="42"/>
        <v>0</v>
      </c>
      <c r="C289" s="179">
        <v>2.2920765184666699E-3</v>
      </c>
      <c r="D289" s="177">
        <f>CHOOSE('PSA+res'!$CB$11,surv!$F289,surv!$G289,surv!$I289,surv!$J289,surv!$L289,surv!$M289,surv!$O289,surv!$P289,surv!$Q289,surv!$S289,surv!$T289,surv!$V289,surv!$W289)</f>
        <v>0</v>
      </c>
      <c r="E289" s="186">
        <v>3.1524575019175502E-5</v>
      </c>
      <c r="F289" s="179">
        <v>4.2942470816468396E-3</v>
      </c>
      <c r="M289">
        <f t="shared" si="44"/>
        <v>0</v>
      </c>
      <c r="O289">
        <f t="shared" si="43"/>
        <v>0</v>
      </c>
      <c r="Z289" s="182">
        <f t="shared" si="41"/>
        <v>0</v>
      </c>
    </row>
    <row r="290" spans="2:26">
      <c r="B290" s="175">
        <f t="shared" si="42"/>
        <v>0</v>
      </c>
      <c r="C290" s="179">
        <v>2.2751496674306799E-3</v>
      </c>
      <c r="D290" s="177">
        <f>CHOOSE('PSA+res'!$CB$11,surv!$F290,surv!$G290,surv!$I290,surv!$J290,surv!$L290,surv!$M290,surv!$O290,surv!$P290,surv!$Q290,surv!$S290,surv!$T290,surv!$V290,surv!$W290)</f>
        <v>0</v>
      </c>
      <c r="E290" s="186">
        <v>3.1103541980850699E-5</v>
      </c>
      <c r="F290" s="179">
        <v>4.2545148035962E-3</v>
      </c>
      <c r="M290">
        <f t="shared" si="44"/>
        <v>0</v>
      </c>
      <c r="O290">
        <f t="shared" si="43"/>
        <v>0</v>
      </c>
      <c r="Z290" s="182">
        <f t="shared" si="41"/>
        <v>0</v>
      </c>
    </row>
    <row r="291" spans="2:26">
      <c r="B291" s="175">
        <f t="shared" si="42"/>
        <v>0</v>
      </c>
      <c r="C291" s="179">
        <v>2.2584056633549801E-3</v>
      </c>
      <c r="D291" s="177">
        <f>CHOOSE('PSA+res'!$CB$11,surv!$F291,surv!$G291,surv!$I291,surv!$J291,surv!$L291,surv!$M291,surv!$O291,surv!$P291,surv!$Q291,surv!$S291,surv!$T291,surv!$V291,surv!$W291)</f>
        <v>0</v>
      </c>
      <c r="E291" s="186">
        <v>3.0689270688274398E-5</v>
      </c>
      <c r="F291" s="179">
        <v>4.2152198616716499E-3</v>
      </c>
      <c r="M291">
        <f t="shared" si="44"/>
        <v>0</v>
      </c>
      <c r="O291">
        <f t="shared" si="43"/>
        <v>0</v>
      </c>
      <c r="Z291" s="182">
        <f t="shared" si="41"/>
        <v>0</v>
      </c>
    </row>
    <row r="292" spans="2:26">
      <c r="B292" s="175">
        <f t="shared" si="42"/>
        <v>0</v>
      </c>
      <c r="C292" s="179">
        <v>2.2418419116345401E-3</v>
      </c>
      <c r="D292" s="177">
        <f>CHOOSE('PSA+res'!$CB$11,surv!$F292,surv!$G292,surv!$I292,surv!$J292,surv!$L292,surv!$M292,surv!$O292,surv!$P292,surv!$Q292,surv!$S292,surv!$T292,surv!$V292,surv!$W292)</f>
        <v>0</v>
      </c>
      <c r="E292" s="186">
        <v>3.0281633757217099E-5</v>
      </c>
      <c r="F292" s="179">
        <v>4.1763565611114602E-3</v>
      </c>
      <c r="M292">
        <f t="shared" si="44"/>
        <v>0</v>
      </c>
      <c r="O292">
        <f t="shared" si="43"/>
        <v>0</v>
      </c>
      <c r="Z292" s="182">
        <f t="shared" si="41"/>
        <v>0</v>
      </c>
    </row>
    <row r="293" spans="2:26">
      <c r="B293" s="175">
        <f t="shared" si="42"/>
        <v>0</v>
      </c>
      <c r="C293" s="179">
        <v>2.2254558631961598E-3</v>
      </c>
      <c r="D293" s="177">
        <f>CHOOSE('PSA+res'!$CB$11,surv!$F293,surv!$G293,surv!$I293,surv!$J293,surv!$L293,surv!$M293,surv!$O293,surv!$P293,surv!$Q293,surv!$S293,surv!$T293,surv!$V293,surv!$W293)</f>
        <v>0</v>
      </c>
      <c r="E293" s="186">
        <v>2.9880506564132999E-5</v>
      </c>
      <c r="F293" s="179">
        <v>4.1379192941246997E-3</v>
      </c>
      <c r="M293">
        <f t="shared" si="44"/>
        <v>0</v>
      </c>
      <c r="O293">
        <f t="shared" si="43"/>
        <v>0</v>
      </c>
      <c r="Z293" s="182">
        <f t="shared" si="41"/>
        <v>0</v>
      </c>
    </row>
    <row r="294" spans="2:26">
      <c r="B294" s="175">
        <f t="shared" si="42"/>
        <v>0</v>
      </c>
      <c r="C294" s="179">
        <v>2.20924501354793E-3</v>
      </c>
      <c r="D294" s="177">
        <f>CHOOSE('PSA+res'!$CB$11,surv!$F294,surv!$G294,surv!$I294,surv!$J294,surv!$L294,surv!$M294,surv!$O294,surv!$P294,surv!$Q294,surv!$S294,surv!$T294,surv!$V294,surv!$W294)</f>
        <v>0</v>
      </c>
      <c r="E294" s="186">
        <v>2.94857671784014E-5</v>
      </c>
      <c r="F294" s="179">
        <v>4.0999025383511899E-3</v>
      </c>
      <c r="M294">
        <f t="shared" si="44"/>
        <v>0</v>
      </c>
      <c r="O294">
        <f t="shared" si="43"/>
        <v>0</v>
      </c>
      <c r="Z294" s="182">
        <f t="shared" si="41"/>
        <v>0</v>
      </c>
    </row>
    <row r="295" spans="2:26">
      <c r="B295" s="175">
        <f t="shared" si="42"/>
        <v>0</v>
      </c>
      <c r="C295" s="179">
        <v>2.1932069018515601E-3</v>
      </c>
      <c r="D295" s="177">
        <f>CHOOSE('PSA+res'!$CB$11,surv!$F295,surv!$G295,surv!$I295,surv!$J295,surv!$L295,surv!$M295,surv!$O295,surv!$P295,surv!$Q295,surv!$S295,surv!$T295,surv!$V295,surv!$W295)</f>
        <v>0</v>
      </c>
      <c r="E295" s="186">
        <v>2.90972962964273E-5</v>
      </c>
      <c r="F295" s="179">
        <v>4.0623008553471304E-3</v>
      </c>
      <c r="M295">
        <f t="shared" si="44"/>
        <v>0</v>
      </c>
      <c r="O295">
        <f t="shared" si="43"/>
        <v>0</v>
      </c>
      <c r="Z295" s="182">
        <f t="shared" si="41"/>
        <v>0</v>
      </c>
    </row>
    <row r="296" spans="2:26">
      <c r="B296" s="175">
        <f t="shared" si="42"/>
        <v>0</v>
      </c>
      <c r="C296" s="179">
        <v>2.17733911001707E-3</v>
      </c>
      <c r="D296" s="177">
        <f>CHOOSE('PSA+res'!$CB$11,surv!$F296,surv!$G296,surv!$I296,surv!$J296,surv!$L296,surv!$M296,surv!$O296,surv!$P296,surv!$Q296,surv!$S296,surv!$T296,surv!$V296,surv!$W296)</f>
        <v>0</v>
      </c>
      <c r="E296" s="186">
        <v>2.8714977177545301E-5</v>
      </c>
      <c r="F296" s="179">
        <v>4.0251088891111201E-3</v>
      </c>
      <c r="M296">
        <f t="shared" si="44"/>
        <v>0</v>
      </c>
      <c r="O296">
        <f t="shared" si="43"/>
        <v>0</v>
      </c>
      <c r="Z296" s="182">
        <f t="shared" si="41"/>
        <v>0</v>
      </c>
    </row>
    <row r="297" spans="2:26">
      <c r="B297" s="175">
        <f t="shared" si="42"/>
        <v>0</v>
      </c>
      <c r="C297" s="179">
        <v>2.1616392618192702E-3</v>
      </c>
      <c r="D297" s="177">
        <f>CHOOSE('PSA+res'!$CB$11,surv!$F297,surv!$G297,surv!$I297,surv!$J297,surv!$L297,surv!$M297,surv!$O297,surv!$P297,surv!$Q297,surv!$S297,surv!$T297,surv!$V297,surv!$W297)</f>
        <v>0</v>
      </c>
      <c r="E297" s="186">
        <v>2.8338695581672101E-5</v>
      </c>
      <c r="F297" s="179">
        <v>3.9883213646290496E-3</v>
      </c>
      <c r="M297">
        <f t="shared" si="44"/>
        <v>0</v>
      </c>
      <c r="O297">
        <f t="shared" si="43"/>
        <v>0</v>
      </c>
      <c r="Z297" s="182">
        <f t="shared" si="41"/>
        <v>0</v>
      </c>
    </row>
    <row r="298" spans="2:26">
      <c r="B298" s="175">
        <f t="shared" si="42"/>
        <v>0</v>
      </c>
      <c r="C298" s="179">
        <v>2.1461050220353398E-3</v>
      </c>
      <c r="D298" s="177">
        <f>CHOOSE('PSA+res'!$CB$11,surv!$F298,surv!$G298,surv!$I298,surv!$J298,surv!$L298,surv!$M298,surv!$O298,surv!$P298,surv!$Q298,surv!$S298,surv!$T298,surv!$V298,surv!$W298)</f>
        <v>0</v>
      </c>
      <c r="E298" s="186">
        <v>2.7968339708654301E-5</v>
      </c>
      <c r="F298" s="179">
        <v>3.9519330864589402E-3</v>
      </c>
      <c r="M298">
        <f t="shared" si="44"/>
        <v>0</v>
      </c>
      <c r="O298">
        <f t="shared" si="43"/>
        <v>0</v>
      </c>
      <c r="Z298" s="182">
        <f t="shared" si="41"/>
        <v>0</v>
      </c>
    </row>
    <row r="299" spans="2:26">
      <c r="B299" s="175">
        <f t="shared" si="42"/>
        <v>0</v>
      </c>
      <c r="C299" s="179">
        <v>2.1307340956030298E-3</v>
      </c>
      <c r="D299" s="177">
        <f>CHOOSE('PSA+res'!$CB$11,surv!$F299,surv!$G299,surv!$I299,surv!$J299,surv!$L299,surv!$M299,surv!$O299,surv!$P299,surv!$Q299,surv!$S299,surv!$T299,surv!$V299,surv!$W299)</f>
        <v>0</v>
      </c>
      <c r="E299" s="186">
        <v>2.7603800139261901E-5</v>
      </c>
      <c r="F299" s="179">
        <v>3.9159389373341503E-3</v>
      </c>
      <c r="M299">
        <f t="shared" si="44"/>
        <v>0</v>
      </c>
      <c r="O299">
        <f t="shared" si="43"/>
        <v>0</v>
      </c>
      <c r="Z299" s="182">
        <f t="shared" si="41"/>
        <v>0</v>
      </c>
    </row>
    <row r="300" spans="2:26">
      <c r="B300" s="175">
        <f t="shared" si="42"/>
        <v>0</v>
      </c>
      <c r="C300" s="179">
        <v>2.1155242267988498E-3</v>
      </c>
      <c r="D300" s="177">
        <f>CHOOSE('PSA+res'!$CB$11,surv!$F300,surv!$G300,surv!$I300,surv!$J300,surv!$L300,surv!$M300,surv!$O300,surv!$P300,surv!$Q300,surv!$S300,surv!$T300,surv!$V300,surv!$W300)</f>
        <v>0</v>
      </c>
      <c r="E300" s="186">
        <v>2.7244969777775701E-5</v>
      </c>
      <c r="F300" s="179">
        <v>3.8803338768048099E-3</v>
      </c>
      <c r="M300">
        <f t="shared" si="44"/>
        <v>0</v>
      </c>
      <c r="O300">
        <f t="shared" si="43"/>
        <v>0</v>
      </c>
      <c r="Z300" s="182">
        <f t="shared" si="41"/>
        <v>0</v>
      </c>
    </row>
    <row r="301" spans="2:26">
      <c r="B301" s="175">
        <f t="shared" si="42"/>
        <v>0</v>
      </c>
      <c r="C301" s="179">
        <v>2.1004731984357499E-3</v>
      </c>
      <c r="D301" s="177">
        <f>CHOOSE('PSA+res'!$CB$11,surv!$F301,surv!$G301,surv!$I301,surv!$J301,surv!$L301,surv!$M301,surv!$O301,surv!$P301,surv!$Q301,surv!$S301,surv!$T301,surv!$V301,surv!$W301)</f>
        <v>0</v>
      </c>
      <c r="E301" s="186">
        <v>2.6891743796124302E-5</v>
      </c>
      <c r="F301" s="179">
        <v>3.84511293989544E-3</v>
      </c>
      <c r="M301">
        <f t="shared" si="44"/>
        <v>0</v>
      </c>
      <c r="O301">
        <f t="shared" si="43"/>
        <v>0</v>
      </c>
      <c r="Z301" s="182">
        <f t="shared" si="41"/>
        <v>0</v>
      </c>
    </row>
    <row r="302" spans="2:26">
      <c r="B302" s="175">
        <f t="shared" si="42"/>
        <v>0</v>
      </c>
      <c r="C302" s="179">
        <v>2.08557883107973E-3</v>
      </c>
      <c r="D302" s="177">
        <f>CHOOSE('PSA+res'!$CB$11,surv!$F302,surv!$G302,surv!$I302,surv!$J302,surv!$L302,surv!$M302,surv!$O302,surv!$P302,surv!$Q302,surv!$S302,surv!$T302,surv!$V302,surv!$W302)</f>
        <v>0</v>
      </c>
      <c r="E302" s="186">
        <v>2.6544019579521E-5</v>
      </c>
      <c r="F302" s="179">
        <v>3.8102712358009001E-3</v>
      </c>
      <c r="M302">
        <f t="shared" si="44"/>
        <v>0</v>
      </c>
      <c r="O302">
        <f t="shared" si="43"/>
        <v>0</v>
      </c>
      <c r="Z302" s="182">
        <f t="shared" si="41"/>
        <v>0</v>
      </c>
    </row>
    <row r="303" spans="2:26">
      <c r="B303" s="175">
        <f t="shared" si="42"/>
        <v>0</v>
      </c>
      <c r="C303" s="179">
        <v>2.0708389822849198E-3</v>
      </c>
      <c r="D303" s="177">
        <f>CHOOSE('PSA+res'!$CB$11,surv!$F303,surv!$G303,surv!$I303,surv!$J303,surv!$L303,surv!$M303,surv!$O303,surv!$P303,surv!$Q303,surv!$S303,surv!$T303,surv!$V303,surv!$W303)</f>
        <v>0</v>
      </c>
      <c r="E303" s="186">
        <v>2.62016966735582E-5</v>
      </c>
      <c r="F303" s="179">
        <v>3.7758039465966599E-3</v>
      </c>
      <c r="M303">
        <f t="shared" si="44"/>
        <v>0</v>
      </c>
      <c r="O303">
        <f t="shared" si="43"/>
        <v>0</v>
      </c>
      <c r="Z303" s="182">
        <f t="shared" si="41"/>
        <v>0</v>
      </c>
    </row>
    <row r="304" spans="2:26">
      <c r="B304" s="175">
        <f t="shared" si="42"/>
        <v>0</v>
      </c>
      <c r="C304" s="179">
        <v>2.0562515458466099E-3</v>
      </c>
      <c r="D304" s="177">
        <f>CHOOSE('PSA+res'!$CB$11,surv!$F304,surv!$G304,surv!$I304,surv!$J304,surv!$L304,surv!$M304,surv!$O304,surv!$P304,surv!$Q304,surv!$S304,surv!$T304,surv!$V304,surv!$W304)</f>
        <v>0</v>
      </c>
      <c r="E304" s="186">
        <v>2.5864676732715599E-5</v>
      </c>
      <c r="F304" s="179">
        <v>3.7417063259869302E-3</v>
      </c>
      <c r="M304">
        <f t="shared" si="44"/>
        <v>0</v>
      </c>
      <c r="O304">
        <f t="shared" si="43"/>
        <v>0</v>
      </c>
      <c r="Z304" s="182">
        <f t="shared" si="41"/>
        <v>0</v>
      </c>
    </row>
    <row r="305" spans="2:26">
      <c r="B305" s="175">
        <f t="shared" si="42"/>
        <v>0</v>
      </c>
      <c r="C305" s="179">
        <v>2.0418144510717402E-3</v>
      </c>
      <c r="D305" s="177">
        <f>CHOOSE('PSA+res'!$CB$11,surv!$F305,surv!$G305,surv!$I305,surv!$J305,surv!$L305,surv!$M305,surv!$O305,surv!$P305,surv!$Q305,surv!$S305,surv!$T305,surv!$V305,surv!$W305)</f>
        <v>0</v>
      </c>
      <c r="E305" s="186">
        <v>2.55328634702402E-5</v>
      </c>
      <c r="F305" s="179">
        <v>3.7079736980636601E-3</v>
      </c>
      <c r="M305">
        <f t="shared" si="44"/>
        <v>0</v>
      </c>
      <c r="O305">
        <f t="shared" si="43"/>
        <v>0</v>
      </c>
      <c r="Z305" s="182">
        <f t="shared" si="41"/>
        <v>0</v>
      </c>
    </row>
    <row r="306" spans="2:26">
      <c r="B306" s="175">
        <f t="shared" si="42"/>
        <v>0</v>
      </c>
      <c r="C306" s="179">
        <v>2.02752566206642E-3</v>
      </c>
      <c r="D306" s="177">
        <f>CHOOSE('PSA+res'!$CB$11,surv!$F306,surv!$G306,surv!$I306,surv!$J306,surv!$L306,surv!$M306,surv!$O306,surv!$P306,surv!$Q306,surv!$S306,surv!$T306,surv!$V306,surv!$W306)</f>
        <v>0</v>
      </c>
      <c r="E306" s="186">
        <v>2.52061626093579E-5</v>
      </c>
      <c r="F306" s="179">
        <v>3.6746014561056702E-3</v>
      </c>
      <c r="M306">
        <f t="shared" si="44"/>
        <v>0</v>
      </c>
      <c r="O306">
        <f t="shared" si="43"/>
        <v>0</v>
      </c>
      <c r="Z306" s="182">
        <f t="shared" si="41"/>
        <v>0</v>
      </c>
    </row>
    <row r="307" spans="2:26">
      <c r="B307" s="175">
        <f t="shared" si="42"/>
        <v>0</v>
      </c>
      <c r="C307" s="179">
        <v>2.0133831770399501E-3</v>
      </c>
      <c r="D307" s="177">
        <f>CHOOSE('PSA+res'!$CB$11,surv!$F307,surv!$G307,surv!$I307,surv!$J307,surv!$L307,surv!$M307,surv!$O307,surv!$P307,surv!$Q307,surv!$S307,surv!$T307,surv!$V307,surv!$W307)</f>
        <v>0</v>
      </c>
      <c r="E307" s="186">
        <v>2.4884481835776899E-5</v>
      </c>
      <c r="F307" s="179">
        <v>3.6415850613849398E-3</v>
      </c>
      <c r="M307">
        <f t="shared" si="44"/>
        <v>0</v>
      </c>
      <c r="O307">
        <f t="shared" si="43"/>
        <v>0</v>
      </c>
      <c r="Z307" s="182">
        <f t="shared" si="41"/>
        <v>0</v>
      </c>
    </row>
    <row r="308" spans="2:26">
      <c r="B308" s="175">
        <f t="shared" si="42"/>
        <v>0</v>
      </c>
      <c r="C308" s="179">
        <v>1.99938502762507E-3</v>
      </c>
      <c r="D308" s="177">
        <f>CHOOSE('PSA+res'!$CB$11,surv!$F308,surv!$G308,surv!$I308,surv!$J308,surv!$L308,surv!$M308,surv!$O308,surv!$P308,surv!$Q308,surv!$S308,surv!$T308,surv!$V308,surv!$W308)</f>
        <v>0</v>
      </c>
      <c r="E308" s="186">
        <v>2.45677307514465E-5</v>
      </c>
      <c r="F308" s="179">
        <v>3.6089200420120798E-3</v>
      </c>
      <c r="M308">
        <f t="shared" si="44"/>
        <v>0</v>
      </c>
      <c r="O308">
        <f t="shared" si="43"/>
        <v>0</v>
      </c>
      <c r="Z308" s="182">
        <f t="shared" si="41"/>
        <v>0</v>
      </c>
    </row>
    <row r="309" spans="2:26">
      <c r="B309" s="175">
        <f t="shared" si="42"/>
        <v>0</v>
      </c>
      <c r="C309" s="179">
        <v>1.9855292782137899E-3</v>
      </c>
      <c r="D309" s="177">
        <f>CHOOSE('PSA+res'!$CB$11,surv!$F309,surv!$G309,surv!$I309,surv!$J309,surv!$L309,surv!$M309,surv!$O309,surv!$P309,surv!$Q309,surv!$S309,surv!$T309,surv!$V309,surv!$W309)</f>
        <v>0</v>
      </c>
      <c r="E309" s="186">
        <v>2.4255820829533E-5</v>
      </c>
      <c r="F309" s="179">
        <v>3.5766019917908899E-3</v>
      </c>
      <c r="M309">
        <f t="shared" si="44"/>
        <v>0</v>
      </c>
      <c r="O309">
        <f t="shared" si="43"/>
        <v>0</v>
      </c>
      <c r="Z309" s="182">
        <f t="shared" si="41"/>
        <v>0</v>
      </c>
    </row>
    <row r="310" spans="2:26">
      <c r="B310" s="175">
        <f t="shared" si="42"/>
        <v>0</v>
      </c>
      <c r="C310" s="179">
        <v>1.97181402530859E-3</v>
      </c>
      <c r="D310" s="177">
        <f>CHOOSE('PSA+res'!$CB$11,surv!$F310,surv!$G310,surv!$I310,surv!$J310,surv!$L310,surv!$M310,surv!$O310,surv!$P310,surv!$Q310,surv!$S310,surv!$T310,surv!$V310,surv!$W310)</f>
        <v>0</v>
      </c>
      <c r="E310" s="186">
        <v>2.3948665370577999E-5</v>
      </c>
      <c r="F310" s="179">
        <v>3.54462656910605E-3</v>
      </c>
      <c r="M310">
        <f t="shared" si="44"/>
        <v>0</v>
      </c>
      <c r="O310">
        <f t="shared" si="43"/>
        <v>0</v>
      </c>
      <c r="Z310" s="182">
        <f t="shared" si="41"/>
        <v>0</v>
      </c>
    </row>
    <row r="311" spans="2:26">
      <c r="B311" s="175">
        <f t="shared" si="42"/>
        <v>0</v>
      </c>
      <c r="C311" s="179">
        <v>1.9582373968884698E-3</v>
      </c>
      <c r="D311" s="177">
        <f>CHOOSE('PSA+res'!$CB$11,surv!$F311,surv!$G311,surv!$I311,surv!$J311,surv!$L311,surv!$M311,surv!$O311,surv!$P311,surv!$Q311,surv!$S311,surv!$T311,surv!$V311,surv!$W311)</f>
        <v>0</v>
      </c>
      <c r="E311" s="186">
        <v>2.3646179459805401E-5</v>
      </c>
      <c r="F311" s="179">
        <v>3.5129894958240101E-3</v>
      </c>
      <c r="M311">
        <f t="shared" si="44"/>
        <v>0</v>
      </c>
      <c r="O311">
        <f t="shared" si="43"/>
        <v>0</v>
      </c>
      <c r="Z311" s="182">
        <f t="shared" si="41"/>
        <v>0</v>
      </c>
    </row>
    <row r="312" spans="2:26">
      <c r="B312" s="175">
        <f t="shared" si="42"/>
        <v>0</v>
      </c>
      <c r="C312" s="179">
        <v>1.9447975517894801E-3</v>
      </c>
      <c r="D312" s="177">
        <f>CHOOSE('PSA+res'!$CB$11,surv!$F312,surv!$G312,surv!$I312,surv!$J312,surv!$L312,surv!$M312,surv!$O312,surv!$P312,surv!$Q312,surv!$S312,surv!$T312,surv!$V312,surv!$W312)</f>
        <v>0</v>
      </c>
      <c r="E312" s="186">
        <v>2.33482799255427E-5</v>
      </c>
      <c r="F312" s="179">
        <v>3.4816865562211801E-3</v>
      </c>
      <c r="M312">
        <f t="shared" si="44"/>
        <v>0</v>
      </c>
      <c r="O312">
        <f t="shared" si="43"/>
        <v>0</v>
      </c>
      <c r="Z312" s="182">
        <f t="shared" si="41"/>
        <v>0</v>
      </c>
    </row>
    <row r="313" spans="2:26">
      <c r="B313" s="175">
        <f t="shared" si="42"/>
        <v>0</v>
      </c>
      <c r="C313" s="179">
        <v>1.93149267909945E-3</v>
      </c>
      <c r="D313" s="177">
        <f>CHOOSE('PSA+res'!$CB$11,surv!$F313,surv!$G313,surv!$I313,surv!$J313,surv!$L313,surv!$M313,surv!$O313,surv!$P313,surv!$Q313,surv!$S313,surv!$T313,surv!$V313,surv!$W313)</f>
        <v>0</v>
      </c>
      <c r="E313" s="186">
        <v>2.3054885298724201E-5</v>
      </c>
      <c r="F313" s="179">
        <v>3.4507135959298001E-3</v>
      </c>
      <c r="M313">
        <f t="shared" si="44"/>
        <v>0</v>
      </c>
      <c r="O313">
        <f t="shared" si="43"/>
        <v>0</v>
      </c>
      <c r="Z313" s="182">
        <f t="shared" si="41"/>
        <v>0</v>
      </c>
    </row>
    <row r="314" spans="2:26">
      <c r="B314" s="175">
        <f t="shared" si="42"/>
        <v>0</v>
      </c>
      <c r="C314" s="179">
        <v>1.9183209975663501E-3</v>
      </c>
      <c r="D314" s="177">
        <f>CHOOSE('PSA+res'!$CB$11,surv!$F314,surv!$G314,surv!$I314,surv!$J314,surv!$L314,surv!$M314,surv!$O314,surv!$P314,surv!$Q314,surv!$S314,surv!$T314,surv!$V314,surv!$W314)</f>
        <v>0</v>
      </c>
      <c r="E314" s="186">
        <v>2.2765915773447102E-5</v>
      </c>
      <c r="F314" s="179">
        <v>3.4200665209048399E-3</v>
      </c>
      <c r="M314">
        <f t="shared" si="44"/>
        <v>0</v>
      </c>
      <c r="O314">
        <f t="shared" si="43"/>
        <v>0</v>
      </c>
      <c r="Z314" s="182">
        <f t="shared" si="41"/>
        <v>0</v>
      </c>
    </row>
    <row r="315" spans="2:26">
      <c r="B315" s="175">
        <f t="shared" si="42"/>
        <v>0</v>
      </c>
      <c r="C315" s="179">
        <v>1.9052807550202101E-3</v>
      </c>
      <c r="D315" s="177">
        <f>CHOOSE('PSA+res'!$CB$11,surv!$F315,surv!$G315,surv!$I315,surv!$J315,surv!$L315,surv!$M315,surv!$O315,surv!$P315,surv!$Q315,surv!$S315,surv!$T315,surv!$V315,surv!$W315)</f>
        <v>0</v>
      </c>
      <c r="E315" s="186">
        <v>2.24812931685479E-5</v>
      </c>
      <c r="F315" s="179">
        <v>3.38974129641281E-3</v>
      </c>
      <c r="M315">
        <f t="shared" si="44"/>
        <v>0</v>
      </c>
      <c r="O315">
        <f t="shared" si="43"/>
        <v>0</v>
      </c>
      <c r="Z315" s="182">
        <f t="shared" si="41"/>
        <v>0</v>
      </c>
    </row>
    <row r="316" spans="2:26">
      <c r="B316" s="175">
        <f t="shared" si="42"/>
        <v>0</v>
      </c>
      <c r="C316" s="179">
        <v>1.8923702278079301E-3</v>
      </c>
      <c r="D316" s="177">
        <f>CHOOSE('PSA+res'!$CB$11,surv!$F316,surv!$G316,surv!$I316,surv!$J316,surv!$L316,surv!$M316,surv!$O316,surv!$P316,surv!$Q316,surv!$S316,surv!$T316,surv!$V316,surv!$W316)</f>
        <v>0</v>
      </c>
      <c r="E316" s="186">
        <v>2.2200940890170301E-5</v>
      </c>
      <c r="F316" s="179">
        <v>3.3597339460367101E-3</v>
      </c>
      <c r="M316">
        <f t="shared" si="44"/>
        <v>0</v>
      </c>
      <c r="O316">
        <f t="shared" si="43"/>
        <v>0</v>
      </c>
      <c r="Z316" s="182">
        <f t="shared" si="41"/>
        <v>0</v>
      </c>
    </row>
    <row r="317" spans="2:26">
      <c r="B317" s="175">
        <f t="shared" si="42"/>
        <v>0</v>
      </c>
      <c r="C317" s="179">
        <v>1.8795877202409401E-3</v>
      </c>
      <c r="D317" s="177">
        <f>CHOOSE('PSA+res'!$CB$11,surv!$F317,surv!$G317,surv!$I317,surv!$J317,surv!$L317,surv!$M317,surv!$O317,surv!$P317,surv!$Q317,surv!$S317,surv!$T317,surv!$V317,surv!$W317)</f>
        <v>0</v>
      </c>
      <c r="E317" s="186">
        <v>2.1924783895298102E-5</v>
      </c>
      <c r="F317" s="179">
        <v>3.3300405507005601E-3</v>
      </c>
      <c r="M317">
        <f t="shared" si="44"/>
        <v>0</v>
      </c>
      <c r="O317">
        <f t="shared" si="43"/>
        <v>0</v>
      </c>
      <c r="Z317" s="182">
        <f t="shared" si="41"/>
        <v>0</v>
      </c>
    </row>
    <row r="318" spans="2:26">
      <c r="B318" s="175">
        <f t="shared" si="42"/>
        <v>0</v>
      </c>
      <c r="C318" s="179">
        <v>1.8669315640552E-3</v>
      </c>
      <c r="D318" s="177">
        <f>CHOOSE('PSA+res'!$CB$11,surv!$F318,surv!$G318,surv!$I318,surv!$J318,surv!$L318,surv!$M318,surv!$O318,surv!$P318,surv!$Q318,surv!$S318,surv!$T318,surv!$V318,surv!$W318)</f>
        <v>0</v>
      </c>
      <c r="E318" s="186">
        <v>2.16527486562235E-5</v>
      </c>
      <c r="F318" s="179">
        <v>3.3006572477139698E-3</v>
      </c>
      <c r="M318">
        <f t="shared" si="44"/>
        <v>0</v>
      </c>
      <c r="O318">
        <f t="shared" si="43"/>
        <v>0</v>
      </c>
      <c r="Z318" s="182">
        <f t="shared" si="41"/>
        <v>0</v>
      </c>
    </row>
    <row r="319" spans="2:26">
      <c r="B319" s="175">
        <f t="shared" si="42"/>
        <v>0</v>
      </c>
      <c r="C319" s="179">
        <v>1.8544001178832899E-3</v>
      </c>
      <c r="D319" s="177">
        <f>CHOOSE('PSA+res'!$CB$11,surv!$F319,surv!$G319,surv!$I319,surv!$J319,surv!$L319,surv!$M319,surv!$O319,surv!$P319,surv!$Q319,surv!$S319,surv!$T319,surv!$V319,surv!$W319)</f>
        <v>0</v>
      </c>
      <c r="E319" s="186">
        <v>2.13847631259245E-5</v>
      </c>
      <c r="F319" s="179">
        <v>3.2715802298369299E-3</v>
      </c>
      <c r="M319">
        <f t="shared" si="44"/>
        <v>0</v>
      </c>
      <c r="O319">
        <f t="shared" si="43"/>
        <v>0</v>
      </c>
      <c r="Z319" s="182">
        <f t="shared" si="41"/>
        <v>0</v>
      </c>
    </row>
    <row r="320" spans="2:26">
      <c r="B320" s="175">
        <f t="shared" si="42"/>
        <v>0</v>
      </c>
      <c r="C320" s="179">
        <v>1.84199176673825E-3</v>
      </c>
      <c r="D320" s="177">
        <f>CHOOSE('PSA+res'!$CB$11,surv!$F320,surv!$G320,surv!$I320,surv!$J320,surv!$L320,surv!$M320,surv!$O320,surv!$P320,surv!$Q320,surv!$S320,surv!$T320,surv!$V320,surv!$W320)</f>
        <v>0</v>
      </c>
      <c r="E320" s="186">
        <v>2.11207567043276E-5</v>
      </c>
      <c r="F320" s="179">
        <v>3.2428057443583398E-3</v>
      </c>
      <c r="M320">
        <f t="shared" si="44"/>
        <v>0</v>
      </c>
      <c r="O320">
        <f t="shared" si="43"/>
        <v>0</v>
      </c>
      <c r="Z320" s="182">
        <f t="shared" si="41"/>
        <v>0</v>
      </c>
    </row>
    <row r="321" spans="2:26">
      <c r="B321" s="175">
        <f t="shared" si="42"/>
        <v>0</v>
      </c>
      <c r="C321" s="179">
        <v>1.82970492150896E-3</v>
      </c>
      <c r="D321" s="177">
        <f>CHOOSE('PSA+res'!$CB$11,surv!$F321,surv!$G321,surv!$I321,surv!$J321,surv!$L321,surv!$M321,surv!$O321,surv!$P321,surv!$Q321,surv!$S321,surv!$T321,surv!$V321,surv!$W321)</f>
        <v>0</v>
      </c>
      <c r="E321" s="186">
        <v>2.0860660205428301E-5</v>
      </c>
      <c r="F321" s="179">
        <v>3.2143300921914498E-3</v>
      </c>
      <c r="M321">
        <f t="shared" si="44"/>
        <v>0</v>
      </c>
      <c r="O321">
        <f t="shared" si="43"/>
        <v>0</v>
      </c>
      <c r="Z321" s="182">
        <f t="shared" si="41"/>
        <v>0</v>
      </c>
    </row>
    <row r="322" spans="2:26">
      <c r="B322" s="175">
        <f t="shared" si="42"/>
        <v>0</v>
      </c>
      <c r="C322" s="179">
        <v>1.81753801846661E-3</v>
      </c>
      <c r="D322" s="177">
        <f>CHOOSE('PSA+res'!$CB$11,surv!$F322,surv!$G322,surv!$I322,surv!$J322,surv!$L322,surv!$M322,surv!$O322,surv!$P322,surv!$Q322,surv!$S322,surv!$T322,surv!$V322,surv!$W322)</f>
        <v>0</v>
      </c>
      <c r="E322" s="186">
        <v>2.06044058252469E-5</v>
      </c>
      <c r="F322" s="179">
        <v>3.18614962699222E-3</v>
      </c>
      <c r="M322">
        <f t="shared" si="44"/>
        <v>0</v>
      </c>
      <c r="O322">
        <f t="shared" si="43"/>
        <v>0</v>
      </c>
      <c r="Z322" s="182">
        <f t="shared" si="41"/>
        <v>0</v>
      </c>
    </row>
    <row r="323" spans="2:26">
      <c r="B323" s="175">
        <f t="shared" si="42"/>
        <v>0</v>
      </c>
      <c r="C323" s="179">
        <v>1.8054895187822001E-3</v>
      </c>
      <c r="D323" s="177">
        <f>CHOOSE('PSA+res'!$CB$11,surv!$F323,surv!$G323,surv!$I323,surv!$J323,surv!$L323,surv!$M323,surv!$O323,surv!$P323,surv!$Q323,surv!$S323,surv!$T323,surv!$V323,surv!$W323)</f>
        <v>0</v>
      </c>
      <c r="E323" s="186">
        <v>2.0351927110595399E-5</v>
      </c>
      <c r="F323" s="179">
        <v>3.1582607542892101E-3</v>
      </c>
      <c r="M323">
        <f t="shared" si="44"/>
        <v>0</v>
      </c>
      <c r="O323">
        <f t="shared" si="43"/>
        <v>0</v>
      </c>
      <c r="Z323" s="182">
        <f t="shared" si="41"/>
        <v>0</v>
      </c>
    </row>
    <row r="324" spans="2:26">
      <c r="B324" s="175">
        <f t="shared" si="42"/>
        <v>0</v>
      </c>
      <c r="C324" s="179">
        <v>1.7935579080545099E-3</v>
      </c>
      <c r="D324" s="177">
        <f>CHOOSE('PSA+res'!$CB$11,surv!$F324,surv!$G324,surv!$I324,surv!$J324,surv!$L324,surv!$M324,surv!$O324,surv!$P324,surv!$Q324,surv!$S324,surv!$T324,surv!$V324,surv!$W324)</f>
        <v>0</v>
      </c>
      <c r="E324" s="186">
        <v>2.0103158928633001E-5</v>
      </c>
      <c r="F324" s="179">
        <v>3.1306599306301199E-3</v>
      </c>
      <c r="M324">
        <f t="shared" si="44"/>
        <v>0</v>
      </c>
      <c r="O324">
        <f t="shared" si="43"/>
        <v>0</v>
      </c>
      <c r="Z324" s="182">
        <f t="shared" ref="Z324:Z351" si="45">B324</f>
        <v>0</v>
      </c>
    </row>
    <row r="325" spans="2:26">
      <c r="B325" s="175">
        <f t="shared" ref="B325:B351" si="46">A325*21/365*12</f>
        <v>0</v>
      </c>
      <c r="C325" s="179">
        <v>1.7817416958486099E-3</v>
      </c>
      <c r="D325" s="177">
        <f>CHOOSE('PSA+res'!$CB$11,surv!$F325,surv!$G325,surv!$I325,surv!$J325,surv!$L325,surv!$M325,surv!$O325,surv!$P325,surv!$Q325,surv!$S325,surv!$T325,surv!$V325,surv!$W325)</f>
        <v>0</v>
      </c>
      <c r="E325" s="186">
        <v>1.9858037437188398E-5</v>
      </c>
      <c r="F325" s="179">
        <v>3.10334366274881E-3</v>
      </c>
      <c r="M325">
        <f t="shared" si="44"/>
        <v>0</v>
      </c>
      <c r="O325">
        <f t="shared" si="43"/>
        <v>0</v>
      </c>
      <c r="Z325" s="182">
        <f t="shared" si="45"/>
        <v>0</v>
      </c>
    </row>
    <row r="326" spans="2:26">
      <c r="B326" s="175">
        <f t="shared" si="46"/>
        <v>0</v>
      </c>
      <c r="C326" s="179">
        <v>1.7700394152443E-3</v>
      </c>
      <c r="D326" s="177">
        <f>CHOOSE('PSA+res'!$CB$11,surv!$F326,surv!$G326,surv!$I326,surv!$J326,surv!$L326,surv!$M326,surv!$O326,surv!$P326,surv!$Q326,surv!$S326,surv!$T326,surv!$V326,surv!$W326)</f>
        <v>0</v>
      </c>
      <c r="E326" s="186">
        <v>1.9616500055827299E-5</v>
      </c>
      <c r="F326" s="179">
        <v>3.0763085067400998E-3</v>
      </c>
      <c r="M326">
        <f t="shared" si="44"/>
        <v>0</v>
      </c>
      <c r="O326">
        <f t="shared" si="43"/>
        <v>0</v>
      </c>
      <c r="Z326" s="182">
        <f t="shared" si="45"/>
        <v>0</v>
      </c>
    </row>
    <row r="327" spans="2:26">
      <c r="B327" s="175">
        <f t="shared" si="46"/>
        <v>0</v>
      </c>
      <c r="C327" s="179">
        <v>1.75844962239456E-3</v>
      </c>
      <c r="D327" s="177">
        <f>CHOOSE('PSA+res'!$CB$11,surv!$F327,surv!$G327,surv!$I327,surv!$J327,surv!$L327,surv!$M327,surv!$O327,surv!$P327,surv!$Q327,surv!$S327,surv!$T327,surv!$V327,surv!$W327)</f>
        <v>0</v>
      </c>
      <c r="E327" s="186">
        <v>1.93784854376442E-5</v>
      </c>
      <c r="F327" s="179">
        <v>3.0495510672593801E-3</v>
      </c>
      <c r="M327">
        <f t="shared" si="44"/>
        <v>0</v>
      </c>
      <c r="O327">
        <f t="shared" si="43"/>
        <v>0</v>
      </c>
      <c r="Z327" s="182">
        <f t="shared" si="45"/>
        <v>0</v>
      </c>
    </row>
    <row r="328" spans="2:26">
      <c r="B328" s="175">
        <f t="shared" si="46"/>
        <v>0</v>
      </c>
      <c r="C328" s="179">
        <v>1.7469708960935299E-3</v>
      </c>
      <c r="D328" s="177">
        <f>CHOOSE('PSA+res'!$CB$11,surv!$F328,surv!$G328,surv!$I328,surv!$J328,surv!$L328,surv!$M328,surv!$O328,surv!$P328,surv!$Q328,surv!$S328,surv!$T328,surv!$V328,surv!$W328)</f>
        <v>0</v>
      </c>
      <c r="E328" s="186">
        <v>1.91439334417592E-5</v>
      </c>
      <c r="F328" s="179">
        <v>3.0230679967285599E-3</v>
      </c>
      <c r="M328">
        <f t="shared" si="44"/>
        <v>0</v>
      </c>
      <c r="O328">
        <f t="shared" si="43"/>
        <v>0</v>
      </c>
      <c r="Z328" s="182">
        <f t="shared" si="45"/>
        <v>0</v>
      </c>
    </row>
    <row r="329" spans="2:26">
      <c r="B329" s="175">
        <f t="shared" si="46"/>
        <v>0</v>
      </c>
      <c r="C329" s="179">
        <v>1.7356018373538499E-3</v>
      </c>
      <c r="D329" s="177">
        <f>CHOOSE('PSA+res'!$CB$11,surv!$F329,surv!$G329,surv!$I329,surv!$J329,surv!$L329,surv!$M329,surv!$O329,surv!$P329,surv!$Q329,surv!$S329,surv!$T329,surv!$V329,surv!$W329)</f>
        <v>0</v>
      </c>
      <c r="E329" s="186">
        <v>1.8912785106499199E-5</v>
      </c>
      <c r="F329" s="179">
        <v>2.9968559945633198E-3</v>
      </c>
      <c r="M329">
        <f t="shared" si="44"/>
        <v>0</v>
      </c>
      <c r="O329">
        <f t="shared" si="43"/>
        <v>0</v>
      </c>
      <c r="Z329" s="182">
        <f t="shared" si="45"/>
        <v>0</v>
      </c>
    </row>
    <row r="330" spans="2:26">
      <c r="B330" s="175">
        <f t="shared" si="46"/>
        <v>0</v>
      </c>
      <c r="C330" s="179">
        <v>1.7243410689931501E-3</v>
      </c>
      <c r="D330" s="177">
        <f>CHOOSE('PSA+res'!$CB$11,surv!$F330,surv!$G330,surv!$I330,surv!$J330,surv!$L330,surv!$M330,surv!$O330,surv!$P330,surv!$Q330,surv!$S330,surv!$T330,surv!$V330,surv!$W330)</f>
        <v>0</v>
      </c>
      <c r="E330" s="186">
        <v>1.86849826232459E-5</v>
      </c>
      <c r="F330" s="179">
        <v>2.9709118064106298E-3</v>
      </c>
      <c r="M330">
        <f t="shared" si="44"/>
        <v>0</v>
      </c>
      <c r="O330">
        <f t="shared" si="43"/>
        <v>0</v>
      </c>
      <c r="Z330" s="182">
        <f t="shared" si="45"/>
        <v>0</v>
      </c>
    </row>
    <row r="331" spans="2:26">
      <c r="B331" s="175">
        <f t="shared" si="46"/>
        <v>0</v>
      </c>
      <c r="C331" s="179">
        <v>1.7131872352295599E-3</v>
      </c>
      <c r="D331" s="177">
        <f>CHOOSE('PSA+res'!$CB$11,surv!$F331,surv!$G331,surv!$I331,surv!$J331,surv!$L331,surv!$M331,surv!$O331,surv!$P331,surv!$Q331,surv!$S331,surv!$T331,surv!$V331,surv!$W331)</f>
        <v>0</v>
      </c>
      <c r="E331" s="186">
        <v>1.84604693109313E-5</v>
      </c>
      <c r="F331" s="179">
        <v>2.9452322234020901E-3</v>
      </c>
      <c r="M331">
        <f t="shared" si="44"/>
        <v>0</v>
      </c>
      <c r="O331">
        <f t="shared" si="43"/>
        <v>0</v>
      </c>
      <c r="Z331" s="182">
        <f t="shared" si="45"/>
        <v>0</v>
      </c>
    </row>
    <row r="332" spans="2:26">
      <c r="B332" s="175">
        <f t="shared" si="46"/>
        <v>0</v>
      </c>
      <c r="C332" s="179">
        <v>1.7021390012857099E-3</v>
      </c>
      <c r="D332" s="177">
        <f>CHOOSE('PSA+res'!$CB$11,surv!$F332,surv!$G332,surv!$I332,surv!$J332,surv!$L332,surv!$M332,surv!$O332,surv!$P332,surv!$Q332,surv!$S332,surv!$T332,surv!$V332,surv!$W332)</f>
        <v>0</v>
      </c>
      <c r="E332" s="186">
        <v>1.8239189591163799E-5</v>
      </c>
      <c r="F332" s="179">
        <v>2.9198140814189902E-3</v>
      </c>
      <c r="M332">
        <f t="shared" si="44"/>
        <v>0</v>
      </c>
      <c r="O332">
        <f t="shared" si="43"/>
        <v>0</v>
      </c>
      <c r="Z332" s="182">
        <f t="shared" si="45"/>
        <v>0</v>
      </c>
    </row>
    <row r="333" spans="2:26">
      <c r="B333" s="175">
        <f t="shared" si="46"/>
        <v>0</v>
      </c>
      <c r="C333" s="179">
        <v>1.69119505300145E-3</v>
      </c>
      <c r="D333" s="177">
        <f>CHOOSE('PSA+res'!$CB$11,surv!$F333,surv!$G333,surv!$I333,surv!$J333,surv!$L333,surv!$M333,surv!$O333,surv!$P333,surv!$Q333,surv!$S333,surv!$T333,surv!$V333,surv!$W333)</f>
        <v>0</v>
      </c>
      <c r="E333" s="186">
        <v>1.8021088963966201E-5</v>
      </c>
      <c r="F333" s="179">
        <v>2.8946542603763702E-3</v>
      </c>
      <c r="M333">
        <f t="shared" si="44"/>
        <v>0</v>
      </c>
      <c r="O333">
        <f t="shared" si="43"/>
        <v>0</v>
      </c>
      <c r="Z333" s="182">
        <f t="shared" si="45"/>
        <v>0</v>
      </c>
    </row>
    <row r="334" spans="2:26">
      <c r="B334" s="175">
        <f t="shared" si="46"/>
        <v>0</v>
      </c>
      <c r="C334" s="179">
        <v>1.68035409645467E-3</v>
      </c>
      <c r="D334" s="177">
        <f>CHOOSE('PSA+res'!$CB$11,surv!$F334,surv!$G334,surv!$I334,surv!$J334,surv!$L334,surv!$M334,surv!$O334,surv!$P334,surv!$Q334,surv!$S334,surv!$T334,surv!$V334,surv!$W334)</f>
        <v>0</v>
      </c>
      <c r="E334" s="186">
        <v>1.7806113984111499E-5</v>
      </c>
      <c r="F334" s="179">
        <v>2.8697496835116102E-3</v>
      </c>
      <c r="M334">
        <f t="shared" si="44"/>
        <v>0</v>
      </c>
      <c r="O334">
        <f t="shared" si="43"/>
        <v>0</v>
      </c>
      <c r="Z334" s="182">
        <f t="shared" si="45"/>
        <v>0</v>
      </c>
    </row>
    <row r="335" spans="2:26">
      <c r="B335" s="175">
        <f t="shared" si="46"/>
        <v>0</v>
      </c>
      <c r="C335" s="179">
        <v>1.6696148575902599E-3</v>
      </c>
      <c r="D335" s="177">
        <f>CHOOSE('PSA+res'!$CB$11,surv!$F335,surv!$G335,surv!$I335,surv!$J335,surv!$L335,surv!$M335,surv!$O335,surv!$P335,surv!$Q335,surv!$S335,surv!$T335,surv!$V335,surv!$W335)</f>
        <v>0</v>
      </c>
      <c r="E335" s="186">
        <v>1.7594212238037201E-5</v>
      </c>
      <c r="F335" s="179">
        <v>2.8450973166959E-3</v>
      </c>
      <c r="M335">
        <f t="shared" si="44"/>
        <v>0</v>
      </c>
      <c r="O335">
        <f t="shared" si="43"/>
        <v>0</v>
      </c>
      <c r="Z335" s="182">
        <f t="shared" si="45"/>
        <v>0</v>
      </c>
    </row>
    <row r="336" spans="2:26">
      <c r="B336" s="175">
        <f t="shared" si="46"/>
        <v>0</v>
      </c>
      <c r="C336" s="179">
        <v>1.6589760818570001E-3</v>
      </c>
      <c r="D336" s="177">
        <f>CHOOSE('PSA+res'!$CB$11,surv!$F336,surv!$G336,surv!$I336,surv!$J336,surv!$L336,surv!$M336,surv!$O336,surv!$P336,surv!$Q336,surv!$S336,surv!$T336,surv!$V336,surv!$W336)</f>
        <v>0</v>
      </c>
      <c r="E336" s="186">
        <v>1.7385332321325101E-5</v>
      </c>
      <c r="F336" s="179">
        <v>2.8206941677481399E-3</v>
      </c>
      <c r="M336">
        <f t="shared" si="44"/>
        <v>0</v>
      </c>
      <c r="O336">
        <f t="shared" si="43"/>
        <v>0</v>
      </c>
      <c r="Z336" s="182">
        <f t="shared" si="45"/>
        <v>0</v>
      </c>
    </row>
    <row r="337" spans="2:26">
      <c r="B337" s="175">
        <f t="shared" si="46"/>
        <v>0</v>
      </c>
      <c r="C337" s="179">
        <v>1.64843653385209E-3</v>
      </c>
      <c r="D337" s="177">
        <f>CHOOSE('PSA+res'!$CB$11,surv!$F337,surv!$G337,surv!$I337,surv!$J337,surv!$L337,surv!$M337,surv!$O337,surv!$P337,surv!$Q337,surv!$S337,surv!$T337,surv!$V337,surv!$W337)</f>
        <v>0</v>
      </c>
      <c r="E337" s="186">
        <v>1.71794238167293E-5</v>
      </c>
      <c r="F337" s="179">
        <v>2.7965372857715102E-3</v>
      </c>
      <c r="M337">
        <f t="shared" si="44"/>
        <v>0</v>
      </c>
      <c r="O337">
        <f t="shared" si="43"/>
        <v>0</v>
      </c>
      <c r="Z337" s="182">
        <f t="shared" si="45"/>
        <v>0</v>
      </c>
    </row>
    <row r="338" spans="2:26">
      <c r="B338" s="175">
        <f t="shared" si="46"/>
        <v>0</v>
      </c>
      <c r="C338" s="179">
        <v>1.6379949969731701E-3</v>
      </c>
      <c r="D338" s="177">
        <f>CHOOSE('PSA+res'!$CB$11,surv!$F338,surv!$G338,surv!$I338,surv!$J338,surv!$L338,surv!$M338,surv!$O338,surv!$P338,surv!$Q338,surv!$S338,surv!$T338,surv!$V338,surv!$W338)</f>
        <v>0</v>
      </c>
      <c r="E338" s="186">
        <v>1.69764372727391E-5</v>
      </c>
      <c r="F338" s="179">
        <v>2.7726237604923602E-3</v>
      </c>
      <c r="M338">
        <f t="shared" si="44"/>
        <v>0</v>
      </c>
      <c r="O338">
        <f t="shared" si="43"/>
        <v>0</v>
      </c>
      <c r="Z338" s="182">
        <f t="shared" si="45"/>
        <v>0</v>
      </c>
    </row>
    <row r="339" spans="2:26">
      <c r="B339" s="175">
        <f t="shared" si="46"/>
        <v>0</v>
      </c>
      <c r="C339" s="179">
        <v>1.62765027307771E-3</v>
      </c>
      <c r="D339" s="177">
        <f>CHOOSE('PSA+res'!$CB$11,surv!$F339,surv!$G339,surv!$I339,surv!$J339,surv!$L339,surv!$M339,surv!$O339,surv!$P339,surv!$Q339,surv!$S339,surv!$T339,surv!$V339,surv!$W339)</f>
        <v>0</v>
      </c>
      <c r="E339" s="186">
        <v>1.6776324182661499E-5</v>
      </c>
      <c r="F339" s="179">
        <v>2.7489507216197301E-3</v>
      </c>
      <c r="M339">
        <f t="shared" si="44"/>
        <v>0</v>
      </c>
      <c r="O339">
        <f t="shared" si="43"/>
        <v>0</v>
      </c>
      <c r="Z339" s="182">
        <f t="shared" si="45"/>
        <v>0</v>
      </c>
    </row>
    <row r="340" spans="2:26">
      <c r="B340" s="175">
        <f t="shared" si="46"/>
        <v>0</v>
      </c>
      <c r="C340" s="179">
        <v>1.6174011821495501E-3</v>
      </c>
      <c r="D340" s="177">
        <f>CHOOSE('PSA+res'!$CB$11,surv!$F340,surv!$G340,surv!$I340,surv!$J340,surv!$L340,surv!$M340,surv!$O340,surv!$P340,surv!$Q340,surv!$S340,surv!$T340,surv!$V340,surv!$W340)</f>
        <v>0</v>
      </c>
      <c r="E340" s="186">
        <v>1.65790369642097E-5</v>
      </c>
      <c r="F340" s="179">
        <v>2.7255153382100502E-3</v>
      </c>
      <c r="M340">
        <f t="shared" si="44"/>
        <v>0</v>
      </c>
      <c r="O340">
        <f t="shared" si="43"/>
        <v>0</v>
      </c>
      <c r="Z340" s="182">
        <f t="shared" si="45"/>
        <v>0</v>
      </c>
    </row>
    <row r="341" spans="2:26">
      <c r="B341" s="175">
        <f t="shared" si="46"/>
        <v>0</v>
      </c>
      <c r="C341" s="179">
        <v>1.6072465619723999E-3</v>
      </c>
      <c r="D341" s="177">
        <f>CHOOSE('PSA+res'!$CB$11,surv!$F341,surv!$G341,surv!$I341,surv!$J341,surv!$L341,surv!$M341,surv!$O341,surv!$P341,surv!$Q341,surv!$S341,surv!$T341,surv!$V341,surv!$W341)</f>
        <v>0</v>
      </c>
      <c r="E341" s="186">
        <v>1.6384528939584299E-5</v>
      </c>
      <c r="F341" s="179">
        <v>2.7023148180470198E-3</v>
      </c>
      <c r="M341">
        <f t="shared" si="44"/>
        <v>0</v>
      </c>
      <c r="O341">
        <f t="shared" si="43"/>
        <v>0</v>
      </c>
      <c r="Z341" s="182">
        <f t="shared" si="45"/>
        <v>0</v>
      </c>
    </row>
    <row r="342" spans="2:26">
      <c r="B342" s="175">
        <f t="shared" si="46"/>
        <v>0</v>
      </c>
      <c r="C342" s="179">
        <v>1.59718526781016E-3</v>
      </c>
      <c r="D342" s="177">
        <f>CHOOSE('PSA+res'!$CB$11,surv!$F342,surv!$G342,surv!$I342,surv!$J342,surv!$L342,surv!$M342,surv!$O342,surv!$P342,surv!$Q342,surv!$S342,surv!$T342,surv!$V342,surv!$W342)</f>
        <v>0</v>
      </c>
      <c r="E342" s="186">
        <v>1.61927543160332E-5</v>
      </c>
      <c r="F342" s="179">
        <v>2.6793464070313799E-3</v>
      </c>
      <c r="M342">
        <f t="shared" si="44"/>
        <v>0</v>
      </c>
      <c r="O342">
        <f t="shared" si="43"/>
        <v>0</v>
      </c>
      <c r="Z342" s="182">
        <f t="shared" si="45"/>
        <v>0</v>
      </c>
    </row>
    <row r="343" spans="2:26">
      <c r="B343" s="175">
        <f t="shared" si="46"/>
        <v>0</v>
      </c>
      <c r="C343" s="179">
        <v>1.5872161720938999E-3</v>
      </c>
      <c r="D343" s="177">
        <f>CHOOSE('PSA+res'!$CB$11,surv!$F343,surv!$G343,surv!$I343,surv!$J343,surv!$L343,surv!$M343,surv!$O343,surv!$P343,surv!$Q343,surv!$S343,surv!$T343,surv!$V343,surv!$W343)</f>
        <v>0</v>
      </c>
      <c r="E343" s="186">
        <v>1.60036681668791E-5</v>
      </c>
      <c r="F343" s="179">
        <v>2.6566073885800501E-3</v>
      </c>
      <c r="M343">
        <f t="shared" si="44"/>
        <v>0</v>
      </c>
      <c r="O343">
        <f t="shared" si="43"/>
        <v>0</v>
      </c>
      <c r="Z343" s="182">
        <f t="shared" si="45"/>
        <v>0</v>
      </c>
    </row>
    <row r="344" spans="2:26">
      <c r="B344" s="175">
        <f t="shared" si="46"/>
        <v>0</v>
      </c>
      <c r="C344" s="179">
        <v>1.57733816411533E-3</v>
      </c>
      <c r="D344" s="177">
        <f>CHOOSE('PSA+res'!$CB$11,surv!$F344,surv!$G344,surv!$I344,surv!$J344,surv!$L344,surv!$M344,surv!$O344,surv!$P344,surv!$Q344,surv!$S344,surv!$T344,surv!$V344,surv!$W344)</f>
        <v>0</v>
      </c>
      <c r="E344" s="186">
        <v>1.5817226413000102E-5</v>
      </c>
      <c r="F344" s="179">
        <v>2.6340950830394498E-3</v>
      </c>
      <c r="M344">
        <f t="shared" si="44"/>
        <v>0</v>
      </c>
      <c r="O344">
        <f t="shared" si="43"/>
        <v>0</v>
      </c>
      <c r="Z344" s="182">
        <f t="shared" si="45"/>
        <v>0</v>
      </c>
    </row>
    <row r="345" spans="2:26">
      <c r="B345" s="175">
        <f t="shared" si="46"/>
        <v>0</v>
      </c>
      <c r="C345" s="179">
        <v>1.56755014972662E-3</v>
      </c>
      <c r="D345" s="177">
        <f>CHOOSE('PSA+res'!$CB$11,surv!$F345,surv!$G345,surv!$I345,surv!$J345,surv!$L345,surv!$M345,surv!$O345,surv!$P345,surv!$Q345,surv!$S345,surv!$T345,surv!$V345,surv!$W345)</f>
        <v>0</v>
      </c>
      <c r="E345" s="186">
        <v>1.5633385804752899E-5</v>
      </c>
      <c r="F345" s="179">
        <v>2.6118068471081201E-3</v>
      </c>
      <c r="M345">
        <f t="shared" si="44"/>
        <v>0</v>
      </c>
      <c r="O345">
        <f t="shared" si="43"/>
        <v>0</v>
      </c>
      <c r="Z345" s="182">
        <f t="shared" si="45"/>
        <v>0</v>
      </c>
    </row>
    <row r="346" spans="2:26">
      <c r="B346" s="175">
        <f t="shared" si="46"/>
        <v>0</v>
      </c>
      <c r="C346" s="179">
        <v>1.55785105104641E-3</v>
      </c>
      <c r="D346" s="177">
        <f>CHOOSE('PSA+res'!$CB$11,surv!$F346,surv!$G346,surv!$I346,surv!$J346,surv!$L346,surv!$M346,surv!$O346,surv!$P346,surv!$Q346,surv!$S346,surv!$T346,surv!$V346,surv!$W346)</f>
        <v>0</v>
      </c>
      <c r="E346" s="186">
        <v>1.5452103904327102E-5</v>
      </c>
      <c r="F346" s="179">
        <v>2.58974007326707E-3</v>
      </c>
      <c r="M346">
        <f t="shared" si="44"/>
        <v>0</v>
      </c>
      <c r="O346">
        <f t="shared" ref="O346:O351" si="47">I346*C346</f>
        <v>0</v>
      </c>
      <c r="Z346" s="182">
        <f t="shared" si="45"/>
        <v>0</v>
      </c>
    </row>
    <row r="347" spans="2:26">
      <c r="B347" s="175">
        <f t="shared" si="46"/>
        <v>0</v>
      </c>
      <c r="C347" s="179">
        <v>1.54823980617189E-3</v>
      </c>
      <c r="D347" s="177">
        <f>CHOOSE('PSA+res'!$CB$11,surv!$F347,surv!$G347,surv!$I347,surv!$J347,surv!$L347,surv!$M347,surv!$O347,surv!$P347,surv!$Q347,surv!$S347,surv!$T347,surv!$V347,surv!$W347)</f>
        <v>0</v>
      </c>
      <c r="E347" s="186">
        <v>1.5273339068517601E-5</v>
      </c>
      <c r="F347" s="179">
        <v>2.5678921892234698E-3</v>
      </c>
      <c r="M347">
        <f t="shared" si="44"/>
        <v>0</v>
      </c>
      <c r="O347">
        <f t="shared" si="47"/>
        <v>0</v>
      </c>
      <c r="Z347" s="182">
        <f t="shared" si="45"/>
        <v>0</v>
      </c>
    </row>
    <row r="348" spans="2:26">
      <c r="B348" s="175">
        <f t="shared" si="46"/>
        <v>0</v>
      </c>
      <c r="C348" s="179">
        <v>1.53871536889673E-3</v>
      </c>
      <c r="D348" s="177">
        <f>CHOOSE('PSA+res'!$CB$11,surv!$F348,surv!$G348,surv!$I348,surv!$J348,surv!$L348,surv!$M348,surv!$O348,surv!$P348,surv!$Q348,surv!$S348,surv!$T348,surv!$V348,surv!$W348)</f>
        <v>0</v>
      </c>
      <c r="E348" s="186">
        <v>1.5097050431905899E-5</v>
      </c>
      <c r="F348" s="179">
        <v>2.5462606573626399E-3</v>
      </c>
      <c r="M348">
        <f t="shared" si="44"/>
        <v>0</v>
      </c>
      <c r="O348">
        <f t="shared" si="47"/>
        <v>0</v>
      </c>
      <c r="Z348" s="182">
        <f t="shared" si="45"/>
        <v>0</v>
      </c>
    </row>
    <row r="349" spans="2:26">
      <c r="B349" s="175">
        <f t="shared" si="46"/>
        <v>0</v>
      </c>
      <c r="C349" s="179">
        <v>1.5292767084348401E-3</v>
      </c>
      <c r="D349" s="177">
        <f>CHOOSE('PSA+res'!$CB$11,surv!$F349,surv!$G349,surv!$I349,surv!$J349,surv!$L349,surv!$M349,surv!$O349,surv!$P349,surv!$Q349,surv!$S349,surv!$T349,surv!$V349,surv!$W349)</f>
        <v>0</v>
      </c>
      <c r="E349" s="186">
        <v>1.49231978904389E-5</v>
      </c>
      <c r="F349" s="179">
        <v>2.5248429742105501E-3</v>
      </c>
      <c r="M349">
        <f t="shared" si="44"/>
        <v>0</v>
      </c>
      <c r="O349">
        <f t="shared" si="47"/>
        <v>0</v>
      </c>
      <c r="Z349" s="182">
        <f t="shared" si="45"/>
        <v>0</v>
      </c>
    </row>
    <row r="350" spans="2:26">
      <c r="B350" s="175">
        <f t="shared" si="46"/>
        <v>0</v>
      </c>
      <c r="C350" s="179">
        <v>1.51992280914974E-3</v>
      </c>
      <c r="D350" s="177">
        <f>CHOOSE('PSA+res'!$CB$11,surv!$F350,surv!$G350,surv!$I350,surv!$J350,surv!$L350,surv!$M350,surv!$O350,surv!$P350,surv!$Q350,surv!$S350,surv!$T350,surv!$V350,surv!$W350)</f>
        <v>0</v>
      </c>
      <c r="E350" s="186">
        <v>1.47517420853942E-5</v>
      </c>
      <c r="F350" s="179">
        <v>2.5036366699048101E-3</v>
      </c>
      <c r="M350">
        <f t="shared" si="44"/>
        <v>0</v>
      </c>
      <c r="O350">
        <f t="shared" si="47"/>
        <v>0</v>
      </c>
      <c r="Z350" s="182">
        <f t="shared" si="45"/>
        <v>0</v>
      </c>
    </row>
    <row r="351" spans="2:26">
      <c r="B351" s="175">
        <f t="shared" si="46"/>
        <v>0</v>
      </c>
      <c r="C351" s="179">
        <v>1.51065267028944E-3</v>
      </c>
      <c r="D351" s="177">
        <f>CHOOSE('PSA+res'!$CB$11,surv!$F351,surv!$G351,surv!$I351,surv!$J351,surv!$L351,surv!$M351,surv!$O351,surv!$P351,surv!$Q351,surv!$S351,surv!$T351,surv!$V351,surv!$W351)</f>
        <v>0</v>
      </c>
      <c r="E351" s="186">
        <v>1.4582644387723099E-5</v>
      </c>
      <c r="F351" s="179">
        <v>2.4826393076773702E-3</v>
      </c>
      <c r="M351">
        <f t="shared" ref="M351" si="48">J351*D351</f>
        <v>0</v>
      </c>
      <c r="O351">
        <f t="shared" si="47"/>
        <v>0</v>
      </c>
      <c r="Z351" s="182">
        <f t="shared" si="45"/>
        <v>0</v>
      </c>
    </row>
  </sheetData>
  <phoneticPr fontId="32" type="noConversion"/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K26"/>
  <sheetViews>
    <sheetView workbookViewId="0">
      <selection sqref="A1:XFD1048576"/>
    </sheetView>
  </sheetViews>
  <sheetFormatPr defaultColWidth="9" defaultRowHeight="14.4"/>
  <sheetData>
    <row r="1" spans="1:11">
      <c r="A1" t="s">
        <v>151</v>
      </c>
      <c r="B1" t="s">
        <v>152</v>
      </c>
      <c r="C1" t="s">
        <v>152</v>
      </c>
      <c r="D1" t="s">
        <v>153</v>
      </c>
      <c r="E1" t="s">
        <v>154</v>
      </c>
    </row>
    <row r="2" spans="1:11">
      <c r="A2" t="s">
        <v>155</v>
      </c>
    </row>
    <row r="3" spans="1:11">
      <c r="A3" t="s">
        <v>156</v>
      </c>
      <c r="B3">
        <f>CHOOSE($A$23,C3,D3,E3)</f>
        <v>0.45</v>
      </c>
      <c r="C3">
        <v>0.62</v>
      </c>
      <c r="D3">
        <v>0.45</v>
      </c>
      <c r="E3">
        <v>0.86</v>
      </c>
      <c r="H3" t="str">
        <f>C3&amp;" ("&amp;D3&amp;", "&amp;E3&amp;")"</f>
        <v>0.62 (0.45, 0.86)</v>
      </c>
      <c r="K3" t="s">
        <v>157</v>
      </c>
    </row>
    <row r="4" spans="1:11">
      <c r="A4" t="s">
        <v>158</v>
      </c>
      <c r="B4">
        <f>CHOOSE($A$23,C4,D4,E4)</f>
        <v>0.4</v>
      </c>
      <c r="C4">
        <v>0.6</v>
      </c>
      <c r="D4">
        <v>0.4</v>
      </c>
      <c r="E4">
        <v>0.89</v>
      </c>
      <c r="H4" t="str">
        <f t="shared" ref="H4:H20" si="0">C4&amp;" ("&amp;D4&amp;", "&amp;E4&amp;")"</f>
        <v>0.6 (0.4, 0.89)</v>
      </c>
      <c r="K4" t="s">
        <v>159</v>
      </c>
    </row>
    <row r="5" spans="1:11">
      <c r="A5" t="s">
        <v>160</v>
      </c>
    </row>
    <row r="6" spans="1:11">
      <c r="A6" t="s">
        <v>161</v>
      </c>
      <c r="B6">
        <f>CHOOSE($A$23,C6,D6,E6)</f>
        <v>0.48</v>
      </c>
      <c r="C6">
        <v>0.64</v>
      </c>
      <c r="D6">
        <v>0.48</v>
      </c>
      <c r="E6">
        <v>0.84</v>
      </c>
      <c r="H6" t="str">
        <f t="shared" si="0"/>
        <v>0.64 (0.48, 0.84)</v>
      </c>
      <c r="K6" t="s">
        <v>162</v>
      </c>
    </row>
    <row r="7" spans="1:11">
      <c r="A7" t="s">
        <v>163</v>
      </c>
      <c r="B7">
        <f>CHOOSE($A$23,C7,D7,E7)</f>
        <v>0.3</v>
      </c>
      <c r="C7">
        <v>0.56999999999999995</v>
      </c>
      <c r="D7">
        <v>0.3</v>
      </c>
      <c r="E7">
        <v>1.06</v>
      </c>
      <c r="H7" t="str">
        <f t="shared" si="0"/>
        <v>0.57 (0.3, 1.06)</v>
      </c>
      <c r="K7" t="s">
        <v>164</v>
      </c>
    </row>
    <row r="8" spans="1:11">
      <c r="A8" t="s">
        <v>165</v>
      </c>
    </row>
    <row r="9" spans="1:11">
      <c r="A9">
        <v>0</v>
      </c>
      <c r="B9">
        <f>CHOOSE($A$23,C9,D9,E9)</f>
        <v>0.23</v>
      </c>
      <c r="C9">
        <v>0.44</v>
      </c>
      <c r="D9">
        <v>0.23</v>
      </c>
      <c r="E9">
        <v>0.84</v>
      </c>
      <c r="H9" t="str">
        <f t="shared" si="0"/>
        <v>0.44 (0.23, 0.84)</v>
      </c>
      <c r="K9" t="s">
        <v>166</v>
      </c>
    </row>
    <row r="10" spans="1:11">
      <c r="A10">
        <v>1</v>
      </c>
      <c r="B10">
        <f>CHOOSE($A$23,C10,D10,E10)</f>
        <v>0.49</v>
      </c>
      <c r="C10">
        <v>0.65</v>
      </c>
      <c r="D10">
        <v>0.49</v>
      </c>
      <c r="E10">
        <v>0.86</v>
      </c>
      <c r="H10" t="str">
        <f t="shared" si="0"/>
        <v>0.65 (0.49, 0.86)</v>
      </c>
      <c r="K10" t="s">
        <v>167</v>
      </c>
    </row>
    <row r="11" spans="1:11">
      <c r="A11" t="s">
        <v>168</v>
      </c>
    </row>
    <row r="12" spans="1:11">
      <c r="A12" t="s">
        <v>169</v>
      </c>
      <c r="B12">
        <f>CHOOSE($A$23,C12,D12,E12)</f>
        <v>0.36</v>
      </c>
      <c r="C12">
        <v>0.61</v>
      </c>
      <c r="D12">
        <v>0.36</v>
      </c>
      <c r="E12">
        <v>1.02</v>
      </c>
      <c r="H12" t="str">
        <f t="shared" si="0"/>
        <v>0.61 (0.36, 1.02)</v>
      </c>
      <c r="K12" t="s">
        <v>170</v>
      </c>
    </row>
    <row r="13" spans="1:11">
      <c r="A13" t="s">
        <v>171</v>
      </c>
      <c r="B13">
        <f>CHOOSE($A$23,C13,D13,E13)</f>
        <v>0.42</v>
      </c>
      <c r="C13">
        <v>0.59</v>
      </c>
      <c r="D13">
        <v>0.42</v>
      </c>
      <c r="E13">
        <v>0.83</v>
      </c>
      <c r="H13" t="str">
        <f t="shared" si="0"/>
        <v>0.59 (0.42, 0.83)</v>
      </c>
      <c r="K13" t="s">
        <v>172</v>
      </c>
    </row>
    <row r="14" spans="1:11">
      <c r="A14" t="s">
        <v>173</v>
      </c>
      <c r="B14">
        <f>CHOOSE($A$23,C14,D14,E14)</f>
        <v>0.42</v>
      </c>
      <c r="C14">
        <v>0.75</v>
      </c>
      <c r="D14">
        <v>0.42</v>
      </c>
      <c r="E14">
        <v>1.33</v>
      </c>
      <c r="H14" t="str">
        <f t="shared" si="0"/>
        <v>0.75 (0.42, 1.33)</v>
      </c>
      <c r="K14" t="s">
        <v>174</v>
      </c>
    </row>
    <row r="15" spans="1:11">
      <c r="A15" t="s">
        <v>175</v>
      </c>
    </row>
    <row r="16" spans="1:11">
      <c r="A16" t="s">
        <v>176</v>
      </c>
      <c r="B16">
        <f>CHOOSE($A$23,C16,D16,E16)</f>
        <v>0.47</v>
      </c>
      <c r="C16">
        <v>0.62</v>
      </c>
      <c r="D16">
        <v>0.47</v>
      </c>
      <c r="E16">
        <v>0.82</v>
      </c>
      <c r="H16" t="str">
        <f t="shared" si="0"/>
        <v>0.62 (0.47, 0.82)</v>
      </c>
      <c r="K16" t="s">
        <v>177</v>
      </c>
    </row>
    <row r="17" spans="1:11">
      <c r="A17" t="s">
        <v>178</v>
      </c>
      <c r="B17">
        <f>CHOOSE($A$23,C17,D17,E17)</f>
        <v>0.33</v>
      </c>
      <c r="C17">
        <v>0.61</v>
      </c>
      <c r="D17">
        <v>0.33</v>
      </c>
      <c r="E17">
        <v>1.1299999999999999</v>
      </c>
      <c r="H17" t="str">
        <f t="shared" si="0"/>
        <v>0.61 (0.33, 1.13)</v>
      </c>
      <c r="K17" t="s">
        <v>179</v>
      </c>
    </row>
    <row r="18" spans="1:11">
      <c r="A18" t="s">
        <v>180</v>
      </c>
    </row>
    <row r="19" spans="1:11">
      <c r="A19" t="s">
        <v>181</v>
      </c>
      <c r="B19">
        <f>CHOOSE($A$23,C19,D19,E19)</f>
        <v>0.44</v>
      </c>
      <c r="C19">
        <v>0.57999999999999996</v>
      </c>
      <c r="D19">
        <v>0.44</v>
      </c>
      <c r="E19">
        <v>0.76</v>
      </c>
      <c r="H19" t="str">
        <f t="shared" si="0"/>
        <v>0.58 (0.44, 0.76)</v>
      </c>
      <c r="K19" t="s">
        <v>182</v>
      </c>
    </row>
    <row r="20" spans="1:11">
      <c r="A20" t="s">
        <v>183</v>
      </c>
      <c r="B20">
        <f>CHOOSE($A$23,C20,D20,E20)</f>
        <v>0.44</v>
      </c>
      <c r="C20">
        <v>0.92</v>
      </c>
      <c r="D20">
        <v>0.44</v>
      </c>
      <c r="E20">
        <v>1.89</v>
      </c>
      <c r="H20" t="str">
        <f t="shared" si="0"/>
        <v>0.92 (0.44, 1.89)</v>
      </c>
      <c r="K20" t="s">
        <v>184</v>
      </c>
    </row>
    <row r="23" spans="1:11">
      <c r="A23" s="176">
        <f>'PSA+res'!CB9</f>
        <v>2</v>
      </c>
    </row>
    <row r="24" spans="1:11">
      <c r="A24">
        <v>1</v>
      </c>
    </row>
    <row r="25" spans="1:11">
      <c r="A25">
        <v>2</v>
      </c>
    </row>
    <row r="26" spans="1:11">
      <c r="A26">
        <v>3</v>
      </c>
    </row>
  </sheetData>
  <phoneticPr fontId="3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Y351"/>
  <sheetViews>
    <sheetView workbookViewId="0">
      <selection sqref="A1:XFD1048576"/>
    </sheetView>
  </sheetViews>
  <sheetFormatPr defaultColWidth="9" defaultRowHeight="14.4"/>
  <cols>
    <col min="2" max="2" width="8.88671875" style="175"/>
  </cols>
  <sheetData>
    <row r="1" spans="1:25">
      <c r="A1" t="s">
        <v>135</v>
      </c>
      <c r="C1" s="171" t="s">
        <v>136</v>
      </c>
      <c r="D1" s="171" t="s">
        <v>185</v>
      </c>
      <c r="E1" s="172" t="s">
        <v>155</v>
      </c>
      <c r="F1" s="176" t="s">
        <v>156</v>
      </c>
      <c r="G1" s="176" t="s">
        <v>158</v>
      </c>
      <c r="H1" s="172" t="s">
        <v>160</v>
      </c>
      <c r="I1" s="176" t="s">
        <v>161</v>
      </c>
      <c r="J1" s="176" t="s">
        <v>163</v>
      </c>
      <c r="K1" s="172" t="s">
        <v>165</v>
      </c>
      <c r="L1" s="176">
        <v>0</v>
      </c>
      <c r="M1" s="176">
        <v>1</v>
      </c>
      <c r="N1" s="172" t="s">
        <v>168</v>
      </c>
      <c r="O1" s="176" t="s">
        <v>169</v>
      </c>
      <c r="P1" s="176" t="s">
        <v>171</v>
      </c>
      <c r="Q1" s="176" t="s">
        <v>173</v>
      </c>
      <c r="R1" s="172" t="s">
        <v>175</v>
      </c>
      <c r="S1" s="176" t="s">
        <v>176</v>
      </c>
      <c r="T1" s="176" t="s">
        <v>178</v>
      </c>
      <c r="U1" s="172" t="s">
        <v>180</v>
      </c>
      <c r="V1" s="176" t="s">
        <v>181</v>
      </c>
      <c r="W1" s="176" t="s">
        <v>183</v>
      </c>
    </row>
    <row r="2" spans="1:25">
      <c r="C2" s="171" t="s">
        <v>116</v>
      </c>
      <c r="D2" s="171" t="s">
        <v>152</v>
      </c>
      <c r="F2">
        <f>HR!B3</f>
        <v>0.45</v>
      </c>
      <c r="G2">
        <f>HR!B4</f>
        <v>0.4</v>
      </c>
      <c r="I2">
        <f>HR!B6</f>
        <v>0.48</v>
      </c>
      <c r="J2">
        <f>HR!B7</f>
        <v>0.3</v>
      </c>
      <c r="L2">
        <f>HR!B9</f>
        <v>0.23</v>
      </c>
      <c r="M2">
        <f>HR!B10</f>
        <v>0.49</v>
      </c>
      <c r="O2">
        <f>HR!B12</f>
        <v>0.36</v>
      </c>
      <c r="P2">
        <f>HR!B13</f>
        <v>0.42</v>
      </c>
      <c r="Q2">
        <f>HR!B14</f>
        <v>0.42</v>
      </c>
      <c r="S2">
        <f>HR!B16</f>
        <v>0.47</v>
      </c>
      <c r="T2">
        <f>HR!B17</f>
        <v>0.33</v>
      </c>
      <c r="V2">
        <f>HR!B19</f>
        <v>0.44</v>
      </c>
      <c r="W2">
        <f>HR!B20</f>
        <v>0.44</v>
      </c>
    </row>
    <row r="3" spans="1:25">
      <c r="A3">
        <v>1E-4</v>
      </c>
      <c r="B3" s="175" t="s">
        <v>149</v>
      </c>
      <c r="C3">
        <v>1</v>
      </c>
      <c r="F3">
        <v>1</v>
      </c>
      <c r="G3">
        <v>1</v>
      </c>
      <c r="I3">
        <v>1</v>
      </c>
      <c r="J3">
        <v>1</v>
      </c>
      <c r="L3">
        <v>1</v>
      </c>
      <c r="M3">
        <v>1</v>
      </c>
      <c r="O3">
        <v>1</v>
      </c>
      <c r="P3">
        <v>1</v>
      </c>
      <c r="Q3">
        <v>1</v>
      </c>
      <c r="S3">
        <v>1</v>
      </c>
      <c r="T3">
        <v>1</v>
      </c>
      <c r="V3">
        <v>1</v>
      </c>
      <c r="W3">
        <v>1</v>
      </c>
    </row>
    <row r="4" spans="1:25">
      <c r="A4">
        <v>1</v>
      </c>
      <c r="B4" s="175">
        <f>A4*21/365*12</f>
        <v>0.69041095890410964</v>
      </c>
      <c r="C4" s="177">
        <v>0.99467405296050104</v>
      </c>
      <c r="D4" s="177"/>
      <c r="F4">
        <f>EXP(F$2*LN($C4))</f>
        <v>0.99759980388314939</v>
      </c>
      <c r="G4">
        <f>EXP(G$2*LN($C4))</f>
        <v>0.99786620759642164</v>
      </c>
      <c r="I4">
        <f>EXP(I$2*LN($C4))</f>
        <v>0.99743999579529719</v>
      </c>
      <c r="J4">
        <f>EXP(J$2*LN($C4))</f>
        <v>0.99839922846704143</v>
      </c>
      <c r="L4">
        <f>EXP(L$2*LN($C4))</f>
        <v>0.99877251247510146</v>
      </c>
      <c r="M4">
        <f>EXP(M$2*LN($C4))</f>
        <v>0.99738673212178686</v>
      </c>
      <c r="O4">
        <f>EXP(O$2*LN($C4))</f>
        <v>0.99807938178814615</v>
      </c>
      <c r="P4">
        <f t="shared" ref="P4:Q19" si="0">EXP(P$2*LN($C4))</f>
        <v>0.99775963757517339</v>
      </c>
      <c r="Q4">
        <f t="shared" si="0"/>
        <v>0.99775963757517339</v>
      </c>
      <c r="S4">
        <f>EXP(S$2*LN($C4))</f>
        <v>0.99749326231325985</v>
      </c>
      <c r="T4">
        <f>EXP(T$2*LN($C4))</f>
        <v>0.99823929231730146</v>
      </c>
      <c r="V4">
        <f>EXP(V$2*LN($C4))</f>
        <v>0.99765307893538024</v>
      </c>
      <c r="W4">
        <f>EXP(W$2*LN($C4))</f>
        <v>0.99765307893538024</v>
      </c>
      <c r="Y4">
        <v>1</v>
      </c>
    </row>
    <row r="5" spans="1:25">
      <c r="A5">
        <v>2</v>
      </c>
      <c r="B5" s="175">
        <f>A5*21/365*12</f>
        <v>1.3808219178082193</v>
      </c>
      <c r="C5" s="177">
        <v>0.983195612002432</v>
      </c>
      <c r="D5" s="177"/>
      <c r="F5">
        <f t="shared" ref="F5:G68" si="1">EXP(F$2*LN($C5))</f>
        <v>0.99240277325810122</v>
      </c>
      <c r="G5">
        <f t="shared" si="1"/>
        <v>0.99324405124600412</v>
      </c>
      <c r="I5">
        <f t="shared" ref="I5:J68" si="2">EXP(I$2*LN($C5))</f>
        <v>0.99189834853408876</v>
      </c>
      <c r="J5">
        <f t="shared" si="2"/>
        <v>0.99492874732660141</v>
      </c>
      <c r="L5">
        <f t="shared" ref="L5:M68" si="3">EXP(L$2*LN($C5))</f>
        <v>0.99610973451089424</v>
      </c>
      <c r="M5">
        <f t="shared" si="3"/>
        <v>0.99173026394189301</v>
      </c>
      <c r="O5">
        <f t="shared" ref="O5:Q36" si="4">EXP(O$2*LN($C5))</f>
        <v>0.99391758708736921</v>
      </c>
      <c r="P5">
        <f t="shared" si="0"/>
        <v>0.99290745450467222</v>
      </c>
      <c r="Q5">
        <f t="shared" si="0"/>
        <v>0.99290745450467222</v>
      </c>
      <c r="S5">
        <f t="shared" ref="S5:T36" si="5">EXP(S$2*LN($C5))</f>
        <v>0.99206646161430301</v>
      </c>
      <c r="T5">
        <f t="shared" si="5"/>
        <v>0.99442303868460047</v>
      </c>
      <c r="V5">
        <f t="shared" ref="V5:W36" si="6">EXP(V$2*LN($C5))</f>
        <v>0.99257097183134435</v>
      </c>
      <c r="W5">
        <f t="shared" si="6"/>
        <v>0.99257097183134435</v>
      </c>
      <c r="Y5">
        <v>2</v>
      </c>
    </row>
    <row r="6" spans="1:25">
      <c r="A6">
        <v>3</v>
      </c>
      <c r="B6" s="175">
        <f t="shared" ref="B6:B69" si="7">A6*21/365*12</f>
        <v>2.0712328767123287</v>
      </c>
      <c r="C6" s="177">
        <v>0.96556123345284695</v>
      </c>
      <c r="D6" s="177"/>
      <c r="F6">
        <f t="shared" si="1"/>
        <v>0.98435311368356027</v>
      </c>
      <c r="G6">
        <f t="shared" si="1"/>
        <v>0.98607949583331578</v>
      </c>
      <c r="I6">
        <f t="shared" si="2"/>
        <v>0.98331873551799853</v>
      </c>
      <c r="J6">
        <f t="shared" si="2"/>
        <v>0.98954134875452726</v>
      </c>
      <c r="L6">
        <f t="shared" si="3"/>
        <v>0.99197187466148917</v>
      </c>
      <c r="M6">
        <f t="shared" si="3"/>
        <v>0.98297418439601836</v>
      </c>
      <c r="O6">
        <f t="shared" si="4"/>
        <v>0.98746278129313148</v>
      </c>
      <c r="P6">
        <f t="shared" si="0"/>
        <v>0.98538857993800999</v>
      </c>
      <c r="Q6">
        <f t="shared" si="0"/>
        <v>0.98538857993800999</v>
      </c>
      <c r="S6">
        <f t="shared" si="5"/>
        <v>0.98366340741169123</v>
      </c>
      <c r="T6">
        <f t="shared" si="5"/>
        <v>0.98850151868659364</v>
      </c>
      <c r="V6">
        <f t="shared" si="6"/>
        <v>0.98469814814644674</v>
      </c>
      <c r="W6">
        <f t="shared" si="6"/>
        <v>0.98469814814644674</v>
      </c>
      <c r="Y6">
        <v>3</v>
      </c>
    </row>
    <row r="7" spans="1:25">
      <c r="A7">
        <v>4</v>
      </c>
      <c r="B7" s="175">
        <f t="shared" si="7"/>
        <v>2.7616438356164386</v>
      </c>
      <c r="C7" s="177">
        <v>0.94215672653883098</v>
      </c>
      <c r="D7" s="177"/>
      <c r="F7">
        <f t="shared" si="1"/>
        <v>0.97354362869689848</v>
      </c>
      <c r="G7">
        <f t="shared" si="1"/>
        <v>0.97644831709251678</v>
      </c>
      <c r="I7">
        <f t="shared" si="2"/>
        <v>0.97180496485099854</v>
      </c>
      <c r="J7">
        <f t="shared" si="2"/>
        <v>0.98228371923768543</v>
      </c>
      <c r="L7">
        <f t="shared" si="3"/>
        <v>0.98638923794188882</v>
      </c>
      <c r="M7">
        <f t="shared" si="3"/>
        <v>0.97122610053234981</v>
      </c>
      <c r="O7">
        <f t="shared" si="4"/>
        <v>0.97877830644808261</v>
      </c>
      <c r="P7">
        <f t="shared" si="0"/>
        <v>0.97528540319985246</v>
      </c>
      <c r="Q7">
        <f t="shared" si="0"/>
        <v>0.97528540319985246</v>
      </c>
      <c r="S7">
        <f t="shared" si="5"/>
        <v>0.97238417418086487</v>
      </c>
      <c r="T7">
        <f t="shared" si="5"/>
        <v>0.98052944635384898</v>
      </c>
      <c r="V7">
        <f t="shared" si="6"/>
        <v>0.9741238742946966</v>
      </c>
      <c r="W7">
        <f t="shared" si="6"/>
        <v>0.9741238742946966</v>
      </c>
      <c r="Y7">
        <v>4</v>
      </c>
    </row>
    <row r="8" spans="1:25">
      <c r="A8">
        <v>5</v>
      </c>
      <c r="B8" s="175">
        <f t="shared" si="7"/>
        <v>3.4520547945205475</v>
      </c>
      <c r="C8" s="177">
        <v>0.91364560979679299</v>
      </c>
      <c r="D8" s="177"/>
      <c r="F8">
        <f t="shared" si="1"/>
        <v>0.96017412267956448</v>
      </c>
      <c r="G8">
        <f t="shared" si="1"/>
        <v>0.964519713972671</v>
      </c>
      <c r="I8">
        <f t="shared" si="2"/>
        <v>0.95757617139464457</v>
      </c>
      <c r="J8">
        <f t="shared" si="2"/>
        <v>0.97326998788030306</v>
      </c>
      <c r="L8">
        <f t="shared" si="3"/>
        <v>0.97944237028452452</v>
      </c>
      <c r="M8">
        <f t="shared" si="3"/>
        <v>0.95671175063970271</v>
      </c>
      <c r="O8">
        <f t="shared" si="4"/>
        <v>0.96801034329474356</v>
      </c>
      <c r="P8">
        <f t="shared" si="0"/>
        <v>0.9627791223341915</v>
      </c>
      <c r="Q8">
        <f t="shared" si="0"/>
        <v>0.9627791223341915</v>
      </c>
      <c r="S8">
        <f t="shared" si="5"/>
        <v>0.95844137318236988</v>
      </c>
      <c r="T8">
        <f t="shared" si="5"/>
        <v>0.97063660300159871</v>
      </c>
      <c r="V8">
        <f t="shared" si="6"/>
        <v>0.96104167180232514</v>
      </c>
      <c r="W8">
        <f t="shared" si="6"/>
        <v>0.96104167180232514</v>
      </c>
      <c r="Y8">
        <v>5</v>
      </c>
    </row>
    <row r="9" spans="1:25">
      <c r="A9">
        <v>6</v>
      </c>
      <c r="B9" s="175">
        <f t="shared" si="7"/>
        <v>4.1424657534246574</v>
      </c>
      <c r="C9" s="177">
        <v>0.88087782229937195</v>
      </c>
      <c r="D9" s="177"/>
      <c r="F9">
        <f t="shared" si="1"/>
        <v>0.94452194809756906</v>
      </c>
      <c r="G9">
        <f t="shared" si="1"/>
        <v>0.95053096751563726</v>
      </c>
      <c r="I9">
        <f t="shared" si="2"/>
        <v>0.94093478586000079</v>
      </c>
      <c r="J9">
        <f t="shared" si="2"/>
        <v>0.96266393715173848</v>
      </c>
      <c r="L9">
        <f t="shared" si="3"/>
        <v>0.97124904654936317</v>
      </c>
      <c r="M9">
        <f t="shared" si="3"/>
        <v>0.93974209512669493</v>
      </c>
      <c r="O9">
        <f t="shared" si="4"/>
        <v>0.95536569641896996</v>
      </c>
      <c r="P9">
        <f t="shared" si="0"/>
        <v>0.94812278581308973</v>
      </c>
      <c r="Q9">
        <f t="shared" si="0"/>
        <v>0.94812278581308973</v>
      </c>
      <c r="S9">
        <f t="shared" si="5"/>
        <v>0.94212899031839425</v>
      </c>
      <c r="T9">
        <f t="shared" si="5"/>
        <v>0.95900787417747413</v>
      </c>
      <c r="V9">
        <f t="shared" si="6"/>
        <v>0.94572070526801166</v>
      </c>
      <c r="W9">
        <f t="shared" si="6"/>
        <v>0.94572070526801166</v>
      </c>
      <c r="Y9">
        <v>6</v>
      </c>
    </row>
    <row r="10" spans="1:25">
      <c r="A10">
        <v>7</v>
      </c>
      <c r="B10" s="175">
        <f t="shared" si="7"/>
        <v>4.8328767123287673</v>
      </c>
      <c r="C10" s="177">
        <v>0.84480250014714797</v>
      </c>
      <c r="D10" s="177"/>
      <c r="F10">
        <f t="shared" si="1"/>
        <v>0.92691484084385789</v>
      </c>
      <c r="G10">
        <f t="shared" si="1"/>
        <v>0.93476421063825643</v>
      </c>
      <c r="I10">
        <f t="shared" si="2"/>
        <v>0.92223689247385743</v>
      </c>
      <c r="J10">
        <f t="shared" si="2"/>
        <v>0.95066292498507188</v>
      </c>
      <c r="L10">
        <f t="shared" si="3"/>
        <v>0.9619526465260092</v>
      </c>
      <c r="M10">
        <f t="shared" si="3"/>
        <v>0.92068282861174322</v>
      </c>
      <c r="O10">
        <f t="shared" si="4"/>
        <v>0.94109153837133108</v>
      </c>
      <c r="P10">
        <f t="shared" si="0"/>
        <v>0.93161651760851594</v>
      </c>
      <c r="Q10">
        <f t="shared" si="0"/>
        <v>0.93161651760851594</v>
      </c>
      <c r="S10">
        <f t="shared" si="5"/>
        <v>0.92379357951347918</v>
      </c>
      <c r="T10">
        <f t="shared" si="5"/>
        <v>0.94586512492362806</v>
      </c>
      <c r="V10">
        <f t="shared" si="6"/>
        <v>0.92847942401261851</v>
      </c>
      <c r="W10">
        <f t="shared" si="6"/>
        <v>0.92847942401261851</v>
      </c>
      <c r="Y10">
        <v>7</v>
      </c>
    </row>
    <row r="11" spans="1:25">
      <c r="A11">
        <v>8</v>
      </c>
      <c r="B11" s="175">
        <f t="shared" si="7"/>
        <v>5.5232876712328771</v>
      </c>
      <c r="C11" s="177">
        <v>0.80638896934517601</v>
      </c>
      <c r="D11" s="177"/>
      <c r="F11">
        <f t="shared" si="1"/>
        <v>0.90770569507185073</v>
      </c>
      <c r="G11">
        <f t="shared" si="1"/>
        <v>0.91752484146070301</v>
      </c>
      <c r="I11">
        <f t="shared" si="2"/>
        <v>0.90186471899376575</v>
      </c>
      <c r="J11">
        <f t="shared" si="2"/>
        <v>0.93748294041499736</v>
      </c>
      <c r="L11">
        <f t="shared" si="3"/>
        <v>0.95171135951640906</v>
      </c>
      <c r="M11">
        <f t="shared" si="3"/>
        <v>0.89992609138202817</v>
      </c>
      <c r="O11">
        <f t="shared" si="4"/>
        <v>0.92545658131188313</v>
      </c>
      <c r="P11">
        <f t="shared" si="0"/>
        <v>0.91358450055031726</v>
      </c>
      <c r="Q11">
        <f t="shared" si="0"/>
        <v>0.91358450055031726</v>
      </c>
      <c r="S11">
        <f t="shared" si="5"/>
        <v>0.90380752281180843</v>
      </c>
      <c r="T11">
        <f t="shared" si="5"/>
        <v>0.93145035137396093</v>
      </c>
      <c r="V11">
        <f t="shared" si="6"/>
        <v>0.90966108156486303</v>
      </c>
      <c r="W11">
        <f t="shared" si="6"/>
        <v>0.90966108156486303</v>
      </c>
      <c r="Y11">
        <v>8</v>
      </c>
    </row>
    <row r="12" spans="1:25">
      <c r="A12">
        <v>9</v>
      </c>
      <c r="B12" s="175">
        <f t="shared" si="7"/>
        <v>6.2136986301369861</v>
      </c>
      <c r="C12" s="177">
        <v>0.76656204513373305</v>
      </c>
      <c r="D12" s="177"/>
      <c r="F12">
        <f t="shared" si="1"/>
        <v>0.88725057706248767</v>
      </c>
      <c r="G12">
        <f t="shared" si="1"/>
        <v>0.89912262238309992</v>
      </c>
      <c r="I12">
        <f t="shared" si="2"/>
        <v>0.88020272722158066</v>
      </c>
      <c r="J12">
        <f t="shared" si="2"/>
        <v>0.92334540792970132</v>
      </c>
      <c r="L12">
        <f t="shared" si="3"/>
        <v>0.94068860187433345</v>
      </c>
      <c r="M12">
        <f t="shared" si="3"/>
        <v>0.87786590695210365</v>
      </c>
      <c r="O12">
        <f t="shared" si="4"/>
        <v>0.9087345336477084</v>
      </c>
      <c r="P12">
        <f t="shared" si="0"/>
        <v>0.89435485957037442</v>
      </c>
      <c r="Q12">
        <f t="shared" si="0"/>
        <v>0.89435485957037442</v>
      </c>
      <c r="S12">
        <f t="shared" si="5"/>
        <v>0.88254576795016026</v>
      </c>
      <c r="T12">
        <f t="shared" si="5"/>
        <v>0.91601083982164222</v>
      </c>
      <c r="V12">
        <f t="shared" si="6"/>
        <v>0.88961237869547649</v>
      </c>
      <c r="W12">
        <f t="shared" si="6"/>
        <v>0.88961237869547649</v>
      </c>
      <c r="Y12">
        <v>9</v>
      </c>
    </row>
    <row r="13" spans="1:25">
      <c r="A13">
        <v>10</v>
      </c>
      <c r="B13" s="175">
        <f t="shared" si="7"/>
        <v>6.9041095890410951</v>
      </c>
      <c r="C13" s="177">
        <v>0.72615533720786796</v>
      </c>
      <c r="D13" s="177"/>
      <c r="F13">
        <f t="shared" si="1"/>
        <v>0.86589112868503437</v>
      </c>
      <c r="G13">
        <f t="shared" si="1"/>
        <v>0.87985643261143032</v>
      </c>
      <c r="I13">
        <f t="shared" si="2"/>
        <v>0.85761856996014396</v>
      </c>
      <c r="J13">
        <f t="shared" si="2"/>
        <v>0.90846638063611207</v>
      </c>
      <c r="L13">
        <f t="shared" si="3"/>
        <v>0.92904509072263752</v>
      </c>
      <c r="M13">
        <f t="shared" si="3"/>
        <v>0.85487865103306693</v>
      </c>
      <c r="O13">
        <f t="shared" si="4"/>
        <v>0.89119067202583624</v>
      </c>
      <c r="P13">
        <f t="shared" si="0"/>
        <v>0.87424348422199716</v>
      </c>
      <c r="Q13">
        <f t="shared" si="0"/>
        <v>0.87424348422199716</v>
      </c>
      <c r="S13">
        <f t="shared" si="5"/>
        <v>0.86036727043266936</v>
      </c>
      <c r="T13">
        <f t="shared" si="5"/>
        <v>0.89978706607284364</v>
      </c>
      <c r="V13">
        <f t="shared" si="6"/>
        <v>0.86866634302616363</v>
      </c>
      <c r="W13">
        <f t="shared" si="6"/>
        <v>0.86866634302616363</v>
      </c>
      <c r="Y13">
        <v>10</v>
      </c>
    </row>
    <row r="14" spans="1:25">
      <c r="A14">
        <v>11</v>
      </c>
      <c r="B14" s="175">
        <f t="shared" si="7"/>
        <v>7.5945205479452049</v>
      </c>
      <c r="C14" s="177">
        <v>0.68588305354439705</v>
      </c>
      <c r="D14" s="177"/>
      <c r="F14">
        <f t="shared" si="1"/>
        <v>0.84394186781709357</v>
      </c>
      <c r="G14">
        <f t="shared" si="1"/>
        <v>0.86000312444234583</v>
      </c>
      <c r="I14">
        <f t="shared" si="2"/>
        <v>0.83444945409489402</v>
      </c>
      <c r="J14">
        <f t="shared" si="2"/>
        <v>0.89304845156885371</v>
      </c>
      <c r="L14">
        <f t="shared" si="3"/>
        <v>0.9169328176685746</v>
      </c>
      <c r="M14">
        <f t="shared" si="3"/>
        <v>0.83130910197510255</v>
      </c>
      <c r="O14">
        <f t="shared" si="4"/>
        <v>0.87307193130209104</v>
      </c>
      <c r="P14">
        <f t="shared" si="0"/>
        <v>0.85354226401544098</v>
      </c>
      <c r="Q14">
        <f t="shared" si="0"/>
        <v>0.85354226401544098</v>
      </c>
      <c r="S14">
        <f t="shared" si="5"/>
        <v>0.83760166920453227</v>
      </c>
      <c r="T14">
        <f t="shared" si="5"/>
        <v>0.88300370121396488</v>
      </c>
      <c r="V14">
        <f t="shared" si="6"/>
        <v>0.84712994145574783</v>
      </c>
      <c r="W14">
        <f t="shared" si="6"/>
        <v>0.84712994145574783</v>
      </c>
      <c r="Y14">
        <v>11</v>
      </c>
    </row>
    <row r="15" spans="1:25">
      <c r="A15">
        <v>12</v>
      </c>
      <c r="B15" s="175">
        <f t="shared" si="7"/>
        <v>8.2849315068493148</v>
      </c>
      <c r="C15" s="177">
        <v>0.64632820005481995</v>
      </c>
      <c r="D15" s="177"/>
      <c r="F15">
        <f t="shared" si="1"/>
        <v>0.82168223460939449</v>
      </c>
      <c r="G15">
        <f t="shared" si="1"/>
        <v>0.83981038746227032</v>
      </c>
      <c r="I15">
        <f t="shared" si="2"/>
        <v>0.810993718555438</v>
      </c>
      <c r="J15">
        <f t="shared" si="2"/>
        <v>0.87727536003327888</v>
      </c>
      <c r="L15">
        <f t="shared" si="3"/>
        <v>0.90449092573111922</v>
      </c>
      <c r="M15">
        <f t="shared" si="3"/>
        <v>0.80746186682190368</v>
      </c>
      <c r="O15">
        <f t="shared" si="4"/>
        <v>0.85460045133051588</v>
      </c>
      <c r="P15">
        <f t="shared" si="0"/>
        <v>0.83251162028147729</v>
      </c>
      <c r="Q15">
        <f t="shared" si="0"/>
        <v>0.83251162028147729</v>
      </c>
      <c r="S15">
        <f t="shared" si="5"/>
        <v>0.81454101866762685</v>
      </c>
      <c r="T15">
        <f t="shared" si="5"/>
        <v>0.86586368362784505</v>
      </c>
      <c r="V15">
        <f t="shared" si="6"/>
        <v>0.82527628646987661</v>
      </c>
      <c r="W15">
        <f t="shared" si="6"/>
        <v>0.82527628646987661</v>
      </c>
      <c r="Y15">
        <v>12</v>
      </c>
    </row>
    <row r="16" spans="1:25">
      <c r="A16">
        <v>13</v>
      </c>
      <c r="B16" s="175">
        <f t="shared" si="7"/>
        <v>8.9753424657534246</v>
      </c>
      <c r="C16" s="177">
        <v>0.60794358626711598</v>
      </c>
      <c r="D16" s="177"/>
      <c r="F16">
        <f t="shared" si="1"/>
        <v>0.79935275567727915</v>
      </c>
      <c r="G16">
        <f t="shared" si="1"/>
        <v>0.81949312112289951</v>
      </c>
      <c r="I16">
        <f t="shared" si="2"/>
        <v>0.78750691309185517</v>
      </c>
      <c r="J16">
        <f t="shared" si="2"/>
        <v>0.86130899810606432</v>
      </c>
      <c r="L16">
        <f t="shared" si="3"/>
        <v>0.89184330129763312</v>
      </c>
      <c r="M16">
        <f t="shared" si="3"/>
        <v>0.78359743861133691</v>
      </c>
      <c r="O16">
        <f t="shared" si="4"/>
        <v>0.83597017084313729</v>
      </c>
      <c r="P16">
        <f t="shared" si="0"/>
        <v>0.81137678588775863</v>
      </c>
      <c r="Q16">
        <f t="shared" si="0"/>
        <v>0.81137678588775863</v>
      </c>
      <c r="S16">
        <f t="shared" si="5"/>
        <v>0.79143589247369217</v>
      </c>
      <c r="T16">
        <f t="shared" si="5"/>
        <v>0.8485450078195369</v>
      </c>
      <c r="V16">
        <f t="shared" si="6"/>
        <v>0.80334083558319402</v>
      </c>
      <c r="W16">
        <f t="shared" si="6"/>
        <v>0.80334083558319402</v>
      </c>
      <c r="Y16">
        <v>13</v>
      </c>
    </row>
    <row r="17" spans="1:23">
      <c r="A17">
        <v>14</v>
      </c>
      <c r="B17" s="175">
        <f t="shared" si="7"/>
        <v>9.6657534246575345</v>
      </c>
      <c r="C17" s="177">
        <v>0.57106162302910002</v>
      </c>
      <c r="D17" s="177"/>
      <c r="F17">
        <f t="shared" si="1"/>
        <v>0.77715445136857275</v>
      </c>
      <c r="G17">
        <f t="shared" si="1"/>
        <v>0.79923260010069108</v>
      </c>
      <c r="I17">
        <f t="shared" si="2"/>
        <v>0.76420139855896951</v>
      </c>
      <c r="J17">
        <f t="shared" si="2"/>
        <v>0.84528836780111638</v>
      </c>
      <c r="L17">
        <f t="shared" si="3"/>
        <v>0.87909757960043466</v>
      </c>
      <c r="M17">
        <f t="shared" si="3"/>
        <v>0.75993186927223688</v>
      </c>
      <c r="O17">
        <f t="shared" si="4"/>
        <v>0.81734586738935511</v>
      </c>
      <c r="P17">
        <f t="shared" si="0"/>
        <v>0.79032705569614614</v>
      </c>
      <c r="Q17">
        <f t="shared" si="0"/>
        <v>0.79032705569614614</v>
      </c>
      <c r="S17">
        <f t="shared" si="5"/>
        <v>0.76849491536493542</v>
      </c>
      <c r="T17">
        <f t="shared" si="5"/>
        <v>0.83119970775652685</v>
      </c>
      <c r="V17">
        <f t="shared" si="6"/>
        <v>0.78152074238043723</v>
      </c>
      <c r="W17">
        <f t="shared" si="6"/>
        <v>0.78152074238043723</v>
      </c>
    </row>
    <row r="18" spans="1:23">
      <c r="A18">
        <v>15</v>
      </c>
      <c r="B18" s="175">
        <f t="shared" si="7"/>
        <v>10.356164383561644</v>
      </c>
      <c r="C18" s="177">
        <v>0.53590923130889201</v>
      </c>
      <c r="D18" s="177"/>
      <c r="F18">
        <f t="shared" si="1"/>
        <v>0.75525056201514384</v>
      </c>
      <c r="G18">
        <f t="shared" si="1"/>
        <v>0.77917766527202847</v>
      </c>
      <c r="I18">
        <f t="shared" si="2"/>
        <v>0.74124844322419048</v>
      </c>
      <c r="J18">
        <f t="shared" si="2"/>
        <v>0.82932999174356037</v>
      </c>
      <c r="L18">
        <f t="shared" si="3"/>
        <v>0.86634522240099598</v>
      </c>
      <c r="M18">
        <f t="shared" si="3"/>
        <v>0.73663899761379947</v>
      </c>
      <c r="O18">
        <f t="shared" si="4"/>
        <v>0.79886399106291794</v>
      </c>
      <c r="P18">
        <f t="shared" si="0"/>
        <v>0.76951717961540766</v>
      </c>
      <c r="Q18">
        <f t="shared" si="0"/>
        <v>0.76951717961540766</v>
      </c>
      <c r="S18">
        <f t="shared" si="5"/>
        <v>0.7458867319842164</v>
      </c>
      <c r="T18">
        <f t="shared" si="5"/>
        <v>0.81395446255453219</v>
      </c>
      <c r="V18">
        <f t="shared" si="6"/>
        <v>0.75997646764748605</v>
      </c>
      <c r="W18">
        <f t="shared" si="6"/>
        <v>0.75997646764748605</v>
      </c>
    </row>
    <row r="19" spans="1:23">
      <c r="A19">
        <v>16</v>
      </c>
      <c r="B19" s="175">
        <f t="shared" si="7"/>
        <v>11.046575342465754</v>
      </c>
      <c r="C19" s="177">
        <v>0.50262491542853205</v>
      </c>
      <c r="D19" s="177"/>
      <c r="F19">
        <f t="shared" si="1"/>
        <v>0.73376975349747187</v>
      </c>
      <c r="G19">
        <f>EXP(G$2*LN($C19))</f>
        <v>0.759447234914715</v>
      </c>
      <c r="I19">
        <f t="shared" si="2"/>
        <v>0.71878188984727953</v>
      </c>
      <c r="J19">
        <f t="shared" si="2"/>
        <v>0.81352930907473597</v>
      </c>
      <c r="L19">
        <f t="shared" si="3"/>
        <v>0.85366234079447134</v>
      </c>
      <c r="M19">
        <f t="shared" si="3"/>
        <v>0.71385427779820965</v>
      </c>
      <c r="O19">
        <f t="shared" si="4"/>
        <v>0.78063468650282664</v>
      </c>
      <c r="P19">
        <f t="shared" si="0"/>
        <v>0.74907014040398134</v>
      </c>
      <c r="Q19">
        <f t="shared" si="0"/>
        <v>0.74907014040398134</v>
      </c>
      <c r="S19">
        <f t="shared" si="5"/>
        <v>0.72374351634616263</v>
      </c>
      <c r="T19">
        <f t="shared" si="5"/>
        <v>0.79691228949641479</v>
      </c>
      <c r="V19">
        <f t="shared" si="6"/>
        <v>0.73883483861502475</v>
      </c>
      <c r="W19">
        <f t="shared" si="6"/>
        <v>0.73883483861502475</v>
      </c>
    </row>
    <row r="20" spans="1:23">
      <c r="A20">
        <v>17</v>
      </c>
      <c r="B20" s="175">
        <f t="shared" si="7"/>
        <v>11.736986301369862</v>
      </c>
      <c r="C20" s="177">
        <v>0.47127590062844399</v>
      </c>
      <c r="D20" s="177"/>
      <c r="F20">
        <f t="shared" si="1"/>
        <v>0.71281011594585153</v>
      </c>
      <c r="G20">
        <f t="shared" si="1"/>
        <v>0.74013355297566674</v>
      </c>
      <c r="I20">
        <f t="shared" si="2"/>
        <v>0.69690264268403879</v>
      </c>
      <c r="J20">
        <f t="shared" si="2"/>
        <v>0.79796266044024711</v>
      </c>
      <c r="L20">
        <f t="shared" si="3"/>
        <v>0.84111098195382683</v>
      </c>
      <c r="M20">
        <f t="shared" si="3"/>
        <v>0.69167943543193899</v>
      </c>
      <c r="O20">
        <f t="shared" si="4"/>
        <v>0.76274449793717081</v>
      </c>
      <c r="P20">
        <f t="shared" si="4"/>
        <v>0.72908069258836139</v>
      </c>
      <c r="Q20">
        <f t="shared" si="4"/>
        <v>0.72908069258836139</v>
      </c>
      <c r="S20">
        <f t="shared" si="5"/>
        <v>0.70216529291015339</v>
      </c>
      <c r="T20">
        <f t="shared" si="5"/>
        <v>0.78015487488709911</v>
      </c>
      <c r="V20">
        <f t="shared" si="6"/>
        <v>0.71819289122621444</v>
      </c>
      <c r="W20">
        <f t="shared" si="6"/>
        <v>0.71819289122621444</v>
      </c>
    </row>
    <row r="21" spans="1:23">
      <c r="A21" s="172">
        <v>18</v>
      </c>
      <c r="B21" s="178">
        <f t="shared" si="7"/>
        <v>12.427397260273972</v>
      </c>
      <c r="C21" s="177">
        <v>0.441874010965144</v>
      </c>
      <c r="D21" s="177"/>
      <c r="F21">
        <f>EXP(F$2*LN($C21))</f>
        <v>0.69244344212960218</v>
      </c>
      <c r="G21">
        <f t="shared" si="1"/>
        <v>0.72130573236094708</v>
      </c>
      <c r="I21">
        <f t="shared" si="2"/>
        <v>0.67568341699499379</v>
      </c>
      <c r="J21">
        <f t="shared" si="2"/>
        <v>0.78268955414820951</v>
      </c>
      <c r="L21">
        <f t="shared" si="3"/>
        <v>0.82874065750712977</v>
      </c>
      <c r="M21">
        <f t="shared" si="3"/>
        <v>0.67018737903564729</v>
      </c>
      <c r="O21">
        <f t="shared" si="4"/>
        <v>0.74525937039059253</v>
      </c>
      <c r="P21">
        <f t="shared" si="4"/>
        <v>0.70961919219610536</v>
      </c>
      <c r="Q21">
        <f t="shared" si="4"/>
        <v>0.70961919219610536</v>
      </c>
      <c r="S21">
        <f t="shared" si="5"/>
        <v>0.68122452657788235</v>
      </c>
      <c r="T21">
        <f t="shared" si="5"/>
        <v>0.76374519594940049</v>
      </c>
      <c r="V21">
        <f t="shared" si="6"/>
        <v>0.69812199645887196</v>
      </c>
      <c r="W21">
        <f t="shared" si="6"/>
        <v>0.69812199645887196</v>
      </c>
    </row>
    <row r="22" spans="1:23">
      <c r="A22">
        <v>19</v>
      </c>
      <c r="B22" s="175">
        <f t="shared" si="7"/>
        <v>13.117808219178084</v>
      </c>
      <c r="C22" s="177">
        <v>0.41438958293108002</v>
      </c>
      <c r="D22" s="177"/>
      <c r="F22">
        <f t="shared" si="1"/>
        <v>0.67271943271373835</v>
      </c>
      <c r="G22">
        <f t="shared" si="1"/>
        <v>0.70301328453690981</v>
      </c>
      <c r="I22">
        <f t="shared" si="2"/>
        <v>0.6551733718574585</v>
      </c>
      <c r="J22">
        <f t="shared" si="2"/>
        <v>0.76775499180464524</v>
      </c>
      <c r="L22">
        <f t="shared" si="3"/>
        <v>0.81658995024824832</v>
      </c>
      <c r="M22">
        <f t="shared" si="3"/>
        <v>0.64942697893551082</v>
      </c>
      <c r="O22">
        <f t="shared" si="4"/>
        <v>0.72822767347775175</v>
      </c>
      <c r="P22">
        <f t="shared" si="4"/>
        <v>0.69073539095107239</v>
      </c>
      <c r="Q22">
        <f t="shared" si="4"/>
        <v>0.69073539095107239</v>
      </c>
      <c r="S22">
        <f t="shared" si="5"/>
        <v>0.66097061119121914</v>
      </c>
      <c r="T22">
        <f t="shared" si="5"/>
        <v>0.74773018628568622</v>
      </c>
      <c r="V22">
        <f t="shared" si="6"/>
        <v>0.67867192669995868</v>
      </c>
      <c r="W22">
        <f t="shared" si="6"/>
        <v>0.67867192669995868</v>
      </c>
    </row>
    <row r="23" spans="1:23">
      <c r="A23">
        <v>20</v>
      </c>
      <c r="B23" s="175">
        <f t="shared" si="7"/>
        <v>13.80821917808219</v>
      </c>
      <c r="C23" s="177">
        <v>0.38876315404526501</v>
      </c>
      <c r="D23" s="177"/>
      <c r="F23">
        <f t="shared" si="1"/>
        <v>0.65366960867919877</v>
      </c>
      <c r="G23">
        <f t="shared" si="1"/>
        <v>0.68528943870026071</v>
      </c>
      <c r="I23">
        <f t="shared" si="2"/>
        <v>0.63540239361229833</v>
      </c>
      <c r="J23">
        <f t="shared" si="2"/>
        <v>0.75319170611796882</v>
      </c>
      <c r="L23">
        <f t="shared" si="3"/>
        <v>0.80468808778706946</v>
      </c>
      <c r="M23">
        <f t="shared" si="3"/>
        <v>0.62942747674225086</v>
      </c>
      <c r="O23">
        <f t="shared" si="4"/>
        <v>0.71168307037638734</v>
      </c>
      <c r="P23">
        <f t="shared" si="4"/>
        <v>0.67246198882204955</v>
      </c>
      <c r="Q23">
        <f t="shared" si="4"/>
        <v>0.67246198882204955</v>
      </c>
      <c r="S23">
        <f t="shared" si="5"/>
        <v>0.64143402810736705</v>
      </c>
      <c r="T23">
        <f t="shared" si="5"/>
        <v>0.73214328241954496</v>
      </c>
      <c r="V23">
        <f t="shared" si="6"/>
        <v>0.65987464693483566</v>
      </c>
      <c r="W23">
        <f t="shared" si="6"/>
        <v>0.65987464693483566</v>
      </c>
    </row>
    <row r="24" spans="1:23">
      <c r="A24">
        <v>21</v>
      </c>
      <c r="B24" s="175">
        <f t="shared" si="7"/>
        <v>14.498630136986302</v>
      </c>
      <c r="C24" s="177">
        <v>0.36491495282158798</v>
      </c>
      <c r="D24" s="177"/>
      <c r="F24">
        <f t="shared" si="1"/>
        <v>0.635310812501931</v>
      </c>
      <c r="G24">
        <f t="shared" si="1"/>
        <v>0.66815414010265262</v>
      </c>
      <c r="I24">
        <f t="shared" si="2"/>
        <v>0.61638490790662204</v>
      </c>
      <c r="J24">
        <f t="shared" si="2"/>
        <v>0.73902222241775395</v>
      </c>
      <c r="L24">
        <f t="shared" si="3"/>
        <v>0.79305641355881984</v>
      </c>
      <c r="M24">
        <f t="shared" si="3"/>
        <v>0.61020240237783863</v>
      </c>
      <c r="O24">
        <f t="shared" si="4"/>
        <v>0.69564712949508001</v>
      </c>
      <c r="P24">
        <f t="shared" si="4"/>
        <v>0.65481783104106972</v>
      </c>
      <c r="Q24">
        <f t="shared" si="4"/>
        <v>0.65481783104106972</v>
      </c>
      <c r="S24">
        <f t="shared" si="5"/>
        <v>0.62263005392070092</v>
      </c>
      <c r="T24">
        <f t="shared" si="5"/>
        <v>0.71700675565714522</v>
      </c>
      <c r="V24">
        <f t="shared" si="6"/>
        <v>0.64174771375876505</v>
      </c>
      <c r="W24">
        <f t="shared" si="6"/>
        <v>0.64174771375876505</v>
      </c>
    </row>
    <row r="25" spans="1:23">
      <c r="A25" s="172">
        <v>22</v>
      </c>
      <c r="B25" s="178">
        <f t="shared" si="7"/>
        <v>15.18904109589041</v>
      </c>
      <c r="C25" s="177">
        <v>0.34275238101608901</v>
      </c>
      <c r="D25" s="177"/>
      <c r="F25">
        <f t="shared" si="1"/>
        <v>0.61764825131556067</v>
      </c>
      <c r="G25">
        <f t="shared" si="1"/>
        <v>0.65161667905521914</v>
      </c>
      <c r="I25">
        <f t="shared" si="2"/>
        <v>0.59812317582250651</v>
      </c>
      <c r="J25">
        <f t="shared" si="2"/>
        <v>0.72526069885944011</v>
      </c>
      <c r="L25">
        <f t="shared" si="3"/>
        <v>0.78170971705293302</v>
      </c>
      <c r="M25">
        <f t="shared" si="3"/>
        <v>0.59175295511475334</v>
      </c>
      <c r="O25">
        <f t="shared" si="4"/>
        <v>0.68013163072157645</v>
      </c>
      <c r="P25">
        <f t="shared" si="4"/>
        <v>0.63781070149734043</v>
      </c>
      <c r="Q25">
        <f t="shared" si="4"/>
        <v>0.63781070149734043</v>
      </c>
      <c r="S25">
        <f t="shared" si="5"/>
        <v>0.60456197195774963</v>
      </c>
      <c r="T25">
        <f t="shared" si="5"/>
        <v>0.70233378233824206</v>
      </c>
      <c r="V25">
        <f t="shared" si="6"/>
        <v>0.62429723489330191</v>
      </c>
      <c r="W25">
        <f t="shared" si="6"/>
        <v>0.62429723489330191</v>
      </c>
    </row>
    <row r="26" spans="1:23">
      <c r="A26">
        <v>23</v>
      </c>
      <c r="B26" s="175">
        <f t="shared" si="7"/>
        <v>15.87945205479452</v>
      </c>
      <c r="C26" s="177">
        <v>0.322175756471546</v>
      </c>
      <c r="D26" s="177"/>
      <c r="F26">
        <f t="shared" si="1"/>
        <v>0.60067808233927844</v>
      </c>
      <c r="G26">
        <f t="shared" si="1"/>
        <v>0.63567794357689955</v>
      </c>
      <c r="I26">
        <f t="shared" si="2"/>
        <v>0.58061007993607372</v>
      </c>
      <c r="J26">
        <f t="shared" si="2"/>
        <v>0.71191453033589625</v>
      </c>
      <c r="L26">
        <f t="shared" si="3"/>
        <v>0.77065740735872956</v>
      </c>
      <c r="M26">
        <f t="shared" si="3"/>
        <v>0.57407085652941414</v>
      </c>
      <c r="O26">
        <f t="shared" si="4"/>
        <v>0.66514055502063896</v>
      </c>
      <c r="P26">
        <f t="shared" si="4"/>
        <v>0.62143970811274807</v>
      </c>
      <c r="Q26">
        <f t="shared" si="4"/>
        <v>0.62143970811274807</v>
      </c>
      <c r="S26">
        <f t="shared" si="5"/>
        <v>0.58722379143470982</v>
      </c>
      <c r="T26">
        <f t="shared" si="5"/>
        <v>0.68813023900630577</v>
      </c>
      <c r="V26">
        <f t="shared" si="6"/>
        <v>0.60752038783384266</v>
      </c>
      <c r="W26">
        <f t="shared" si="6"/>
        <v>0.60752038783384266</v>
      </c>
    </row>
    <row r="27" spans="1:23">
      <c r="A27">
        <v>24</v>
      </c>
      <c r="B27" s="175">
        <f t="shared" si="7"/>
        <v>16.56986301369863</v>
      </c>
      <c r="C27" s="177">
        <v>0.303082605686606</v>
      </c>
      <c r="D27" s="177"/>
      <c r="F27">
        <f t="shared" si="1"/>
        <v>0.58438956915826734</v>
      </c>
      <c r="G27">
        <f t="shared" si="1"/>
        <v>0.62033231423069546</v>
      </c>
      <c r="I27">
        <f t="shared" si="2"/>
        <v>0.56383143593668184</v>
      </c>
      <c r="J27">
        <f t="shared" si="2"/>
        <v>0.69898572053229746</v>
      </c>
      <c r="L27">
        <f t="shared" si="3"/>
        <v>0.75990452890227789</v>
      </c>
      <c r="M27">
        <f t="shared" si="3"/>
        <v>0.55714071352071115</v>
      </c>
      <c r="O27">
        <f t="shared" si="4"/>
        <v>0.6506717693585875</v>
      </c>
      <c r="P27">
        <f t="shared" si="4"/>
        <v>0.6056972825107555</v>
      </c>
      <c r="Q27">
        <f t="shared" si="4"/>
        <v>0.6056972825107555</v>
      </c>
      <c r="S27">
        <f t="shared" si="5"/>
        <v>0.5706025074733706</v>
      </c>
      <c r="T27">
        <f t="shared" si="5"/>
        <v>0.67439623036842156</v>
      </c>
      <c r="V27">
        <f t="shared" si="6"/>
        <v>0.59140752403957286</v>
      </c>
      <c r="W27">
        <f t="shared" si="6"/>
        <v>0.59140752403957286</v>
      </c>
    </row>
    <row r="28" spans="1:23">
      <c r="A28">
        <v>25</v>
      </c>
      <c r="B28" s="175">
        <f t="shared" si="7"/>
        <v>17.260273972602739</v>
      </c>
      <c r="C28" s="177">
        <v>0.28537078263999599</v>
      </c>
      <c r="D28" s="177"/>
      <c r="F28">
        <f t="shared" si="1"/>
        <v>0.56876685235151969</v>
      </c>
      <c r="G28">
        <f t="shared" si="1"/>
        <v>0.60556923378141569</v>
      </c>
      <c r="I28">
        <f t="shared" si="2"/>
        <v>0.54776788064969617</v>
      </c>
      <c r="J28">
        <f t="shared" si="2"/>
        <v>0.68647203805760104</v>
      </c>
      <c r="L28">
        <f t="shared" si="3"/>
        <v>0.7494526273656249</v>
      </c>
      <c r="M28">
        <f t="shared" si="3"/>
        <v>0.54094194482694014</v>
      </c>
      <c r="O28">
        <f t="shared" si="4"/>
        <v>0.63671843212115442</v>
      </c>
      <c r="P28">
        <f t="shared" si="4"/>
        <v>0.59057083075072558</v>
      </c>
      <c r="Q28">
        <f t="shared" si="4"/>
        <v>0.59057083075072558</v>
      </c>
      <c r="S28">
        <f t="shared" si="5"/>
        <v>0.55467995029938499</v>
      </c>
      <c r="T28">
        <f t="shared" si="5"/>
        <v>0.66112737030548752</v>
      </c>
      <c r="V28">
        <f t="shared" si="6"/>
        <v>0.57594389985059002</v>
      </c>
      <c r="W28">
        <f t="shared" si="6"/>
        <v>0.57594389985059002</v>
      </c>
    </row>
    <row r="29" spans="1:23">
      <c r="A29">
        <v>26</v>
      </c>
      <c r="B29" s="175">
        <f t="shared" si="7"/>
        <v>17.950684931506849</v>
      </c>
      <c r="C29" s="177">
        <v>0.268940660603115</v>
      </c>
      <c r="D29" s="177"/>
      <c r="F29">
        <f t="shared" si="1"/>
        <v>0.55379038385860069</v>
      </c>
      <c r="G29">
        <f t="shared" si="1"/>
        <v>0.59137449054465419</v>
      </c>
      <c r="I29">
        <f t="shared" si="2"/>
        <v>0.5323963928172607</v>
      </c>
      <c r="J29">
        <f t="shared" si="2"/>
        <v>0.67436797850432328</v>
      </c>
      <c r="L29">
        <f t="shared" si="3"/>
        <v>0.73930047882810723</v>
      </c>
      <c r="M29">
        <f t="shared" si="3"/>
        <v>0.52545032982468254</v>
      </c>
      <c r="O29">
        <f t="shared" si="4"/>
        <v>0.62327015044824241</v>
      </c>
      <c r="P29">
        <f t="shared" si="4"/>
        <v>0.57604407804378621</v>
      </c>
      <c r="Q29">
        <f t="shared" si="4"/>
        <v>0.57604407804378621</v>
      </c>
      <c r="S29">
        <f t="shared" si="5"/>
        <v>0.53943427760222962</v>
      </c>
      <c r="T29">
        <f t="shared" si="5"/>
        <v>0.64831584233293771</v>
      </c>
      <c r="V29">
        <f t="shared" si="6"/>
        <v>0.56111108131110654</v>
      </c>
      <c r="W29">
        <f t="shared" si="6"/>
        <v>0.56111108131110654</v>
      </c>
    </row>
    <row r="30" spans="1:23">
      <c r="A30" s="172">
        <v>27</v>
      </c>
      <c r="B30" s="178">
        <f t="shared" si="7"/>
        <v>18.641095890410959</v>
      </c>
      <c r="C30" s="177">
        <v>0.25369660716540798</v>
      </c>
      <c r="D30" s="177"/>
      <c r="F30">
        <f t="shared" si="1"/>
        <v>0.5394380746938614</v>
      </c>
      <c r="G30">
        <f t="shared" si="1"/>
        <v>0.5777312554805516</v>
      </c>
      <c r="I30">
        <f t="shared" si="2"/>
        <v>0.51769150246570683</v>
      </c>
      <c r="J30">
        <f t="shared" si="2"/>
        <v>0.66266555648242753</v>
      </c>
      <c r="L30">
        <f t="shared" si="3"/>
        <v>0.72944469743732154</v>
      </c>
      <c r="M30">
        <f t="shared" si="3"/>
        <v>0.51063923759156893</v>
      </c>
      <c r="O30">
        <f t="shared" si="4"/>
        <v>0.61031392263703654</v>
      </c>
      <c r="P30">
        <f t="shared" si="4"/>
        <v>0.56209815120288964</v>
      </c>
      <c r="Q30">
        <f t="shared" si="4"/>
        <v>0.56209815120288964</v>
      </c>
      <c r="S30">
        <f t="shared" si="5"/>
        <v>0.52484116377199042</v>
      </c>
      <c r="T30">
        <f t="shared" si="5"/>
        <v>0.63595126792329382</v>
      </c>
      <c r="V30">
        <f t="shared" si="6"/>
        <v>0.54688807051454857</v>
      </c>
      <c r="W30">
        <f t="shared" si="6"/>
        <v>0.54688807051454857</v>
      </c>
    </row>
    <row r="31" spans="1:23">
      <c r="A31">
        <v>28</v>
      </c>
      <c r="B31" s="175">
        <f t="shared" si="7"/>
        <v>19.331506849315069</v>
      </c>
      <c r="C31" s="177">
        <v>0.23954791574098999</v>
      </c>
      <c r="D31" s="177"/>
      <c r="F31">
        <f t="shared" si="1"/>
        <v>0.52568620253741249</v>
      </c>
      <c r="G31">
        <f t="shared" si="1"/>
        <v>0.56462091124925173</v>
      </c>
      <c r="I31">
        <f t="shared" si="2"/>
        <v>0.50362624072721351</v>
      </c>
      <c r="J31">
        <f t="shared" si="2"/>
        <v>0.65135495152510425</v>
      </c>
      <c r="L31">
        <f t="shared" si="3"/>
        <v>0.71988023738274753</v>
      </c>
      <c r="M31">
        <f t="shared" si="3"/>
        <v>0.49648058993655864</v>
      </c>
      <c r="O31">
        <f t="shared" si="4"/>
        <v>0.59783489772633414</v>
      </c>
      <c r="P31">
        <f t="shared" si="4"/>
        <v>0.54871244027947075</v>
      </c>
      <c r="Q31">
        <f t="shared" si="4"/>
        <v>0.54871244027947075</v>
      </c>
      <c r="S31">
        <f t="shared" si="5"/>
        <v>0.51087473607263445</v>
      </c>
      <c r="T31">
        <f t="shared" si="5"/>
        <v>0.62402141055299698</v>
      </c>
      <c r="V31">
        <f t="shared" si="6"/>
        <v>0.53325219827810766</v>
      </c>
      <c r="W31">
        <f t="shared" si="6"/>
        <v>0.53325219827810766</v>
      </c>
    </row>
    <row r="32" spans="1:23">
      <c r="A32">
        <v>29</v>
      </c>
      <c r="B32" s="175">
        <f t="shared" si="7"/>
        <v>20.021917808219179</v>
      </c>
      <c r="C32" s="177">
        <v>0.22640933279094899</v>
      </c>
      <c r="D32" s="177"/>
      <c r="F32">
        <f t="shared" si="1"/>
        <v>0.51251012097660031</v>
      </c>
      <c r="G32">
        <f t="shared" si="1"/>
        <v>0.55202370798941425</v>
      </c>
      <c r="I32">
        <f t="shared" si="2"/>
        <v>0.49017287633870255</v>
      </c>
      <c r="J32">
        <f t="shared" si="2"/>
        <v>0.64042503025495578</v>
      </c>
      <c r="L32">
        <f t="shared" si="3"/>
        <v>0.71060080431566197</v>
      </c>
      <c r="M32">
        <f t="shared" si="3"/>
        <v>0.48294560614193777</v>
      </c>
      <c r="O32">
        <f t="shared" si="4"/>
        <v>0.58581698179992692</v>
      </c>
      <c r="P32">
        <f t="shared" si="4"/>
        <v>0.53586527689049557</v>
      </c>
      <c r="Q32">
        <f t="shared" si="4"/>
        <v>0.53586527689049557</v>
      </c>
      <c r="S32">
        <f t="shared" si="5"/>
        <v>0.49750830247235284</v>
      </c>
      <c r="T32">
        <f t="shared" si="5"/>
        <v>0.61251274133121913</v>
      </c>
      <c r="V32">
        <f t="shared" si="6"/>
        <v>0.5201798234767735</v>
      </c>
      <c r="W32">
        <f t="shared" si="6"/>
        <v>0.5201798234767735</v>
      </c>
    </row>
    <row r="33" spans="1:23">
      <c r="A33">
        <v>30</v>
      </c>
      <c r="B33" s="175">
        <f t="shared" si="7"/>
        <v>20.712328767123289</v>
      </c>
      <c r="C33" s="177">
        <v>0.21420129039369601</v>
      </c>
      <c r="D33" s="177"/>
      <c r="F33">
        <f t="shared" si="1"/>
        <v>0.4998848067850582</v>
      </c>
      <c r="G33">
        <f t="shared" si="1"/>
        <v>0.53991927642729665</v>
      </c>
      <c r="I33">
        <f t="shared" si="2"/>
        <v>0.47730347883054602</v>
      </c>
      <c r="J33">
        <f t="shared" si="2"/>
        <v>0.62986376499429531</v>
      </c>
      <c r="L33">
        <f t="shared" si="3"/>
        <v>0.70159919012537086</v>
      </c>
      <c r="M33">
        <f t="shared" si="3"/>
        <v>0.47000537066221026</v>
      </c>
      <c r="O33">
        <f t="shared" si="4"/>
        <v>0.57424331725426414</v>
      </c>
      <c r="P33">
        <f t="shared" si="4"/>
        <v>0.52353446211367327</v>
      </c>
      <c r="Q33">
        <f t="shared" si="4"/>
        <v>0.52353446211367327</v>
      </c>
      <c r="S33">
        <f t="shared" si="5"/>
        <v>0.48471490992274896</v>
      </c>
      <c r="T33">
        <f t="shared" si="5"/>
        <v>0.60141088934985565</v>
      </c>
      <c r="V33">
        <f t="shared" si="6"/>
        <v>0.50764687424076582</v>
      </c>
      <c r="W33">
        <f t="shared" si="6"/>
        <v>0.50764687424076582</v>
      </c>
    </row>
    <row r="34" spans="1:23">
      <c r="A34">
        <v>31</v>
      </c>
      <c r="B34" s="175">
        <f t="shared" si="7"/>
        <v>21.402739726027395</v>
      </c>
      <c r="C34" s="177">
        <v>0.202849929020921</v>
      </c>
      <c r="D34" s="177"/>
      <c r="F34">
        <f t="shared" si="1"/>
        <v>0.48778527624399237</v>
      </c>
      <c r="G34">
        <f t="shared" si="1"/>
        <v>0.52828702464448207</v>
      </c>
      <c r="I34">
        <f t="shared" si="2"/>
        <v>0.46499034231073638</v>
      </c>
      <c r="J34">
        <f t="shared" si="2"/>
        <v>0.61965856653430607</v>
      </c>
      <c r="L34">
        <f t="shared" si="3"/>
        <v>0.69286754346987511</v>
      </c>
      <c r="M34">
        <f t="shared" si="3"/>
        <v>0.45763125866629417</v>
      </c>
      <c r="O34">
        <f t="shared" si="4"/>
        <v>0.56309665778367235</v>
      </c>
      <c r="P34">
        <f t="shared" si="4"/>
        <v>0.51169767212374673</v>
      </c>
      <c r="Q34">
        <f t="shared" si="4"/>
        <v>0.51169767212374673</v>
      </c>
      <c r="S34">
        <f t="shared" si="5"/>
        <v>0.47246776601840706</v>
      </c>
      <c r="T34">
        <f t="shared" si="5"/>
        <v>0.59070099693710454</v>
      </c>
      <c r="V34">
        <f t="shared" si="6"/>
        <v>0.49562926106895477</v>
      </c>
      <c r="W34">
        <f t="shared" si="6"/>
        <v>0.49562926106895477</v>
      </c>
    </row>
    <row r="35" spans="1:23">
      <c r="A35">
        <v>32</v>
      </c>
      <c r="B35" s="175">
        <f t="shared" si="7"/>
        <v>22.093150684931508</v>
      </c>
      <c r="C35" s="177">
        <v>0.192286975210814</v>
      </c>
      <c r="D35" s="177"/>
      <c r="F35">
        <f t="shared" si="1"/>
        <v>0.47618689648818435</v>
      </c>
      <c r="G35">
        <f t="shared" si="1"/>
        <v>0.51710644075963119</v>
      </c>
      <c r="I35">
        <f t="shared" si="2"/>
        <v>0.45320629811295504</v>
      </c>
      <c r="J35">
        <f t="shared" si="2"/>
        <v>0.60979654630972047</v>
      </c>
      <c r="L35">
        <f t="shared" si="3"/>
        <v>0.68439758687583319</v>
      </c>
      <c r="M35">
        <f t="shared" si="3"/>
        <v>0.44579524845984786</v>
      </c>
      <c r="O35">
        <f t="shared" si="4"/>
        <v>0.55235965845328738</v>
      </c>
      <c r="P35">
        <f t="shared" si="4"/>
        <v>0.50033276530180448</v>
      </c>
      <c r="Q35">
        <f t="shared" si="4"/>
        <v>0.50033276530180448</v>
      </c>
      <c r="S35">
        <f t="shared" si="5"/>
        <v>0.4607405515398813</v>
      </c>
      <c r="T35">
        <f t="shared" si="5"/>
        <v>0.58036799708946007</v>
      </c>
      <c r="V35">
        <f t="shared" si="6"/>
        <v>0.48410318708622296</v>
      </c>
      <c r="W35">
        <f t="shared" si="6"/>
        <v>0.48410318708622296</v>
      </c>
    </row>
    <row r="36" spans="1:23">
      <c r="A36">
        <v>33</v>
      </c>
      <c r="B36" s="175">
        <f t="shared" si="7"/>
        <v>22.783561643835618</v>
      </c>
      <c r="C36" s="177">
        <v>0.18244952275937201</v>
      </c>
      <c r="D36" s="177"/>
      <c r="F36">
        <f t="shared" si="1"/>
        <v>0.46506561337042562</v>
      </c>
      <c r="G36">
        <f t="shared" si="1"/>
        <v>0.50635732008603529</v>
      </c>
      <c r="I36">
        <f t="shared" si="2"/>
        <v>0.44192493957934981</v>
      </c>
      <c r="J36">
        <f t="shared" si="2"/>
        <v>0.60026472090941807</v>
      </c>
      <c r="L36">
        <f t="shared" si="3"/>
        <v>0.67618078969180451</v>
      </c>
      <c r="M36">
        <f t="shared" si="3"/>
        <v>0.43447014465224765</v>
      </c>
      <c r="O36">
        <f t="shared" si="4"/>
        <v>0.54201509712227514</v>
      </c>
      <c r="P36">
        <f t="shared" si="4"/>
        <v>0.48941801054605338</v>
      </c>
      <c r="Q36">
        <f t="shared" si="4"/>
        <v>0.48941801054605338</v>
      </c>
      <c r="S36">
        <f t="shared" si="5"/>
        <v>0.44950764655769221</v>
      </c>
      <c r="T36">
        <f t="shared" si="5"/>
        <v>0.57039682765842381</v>
      </c>
      <c r="V36">
        <f t="shared" si="6"/>
        <v>0.47304537634838228</v>
      </c>
      <c r="W36">
        <f t="shared" si="6"/>
        <v>0.47304537634838228</v>
      </c>
    </row>
    <row r="37" spans="1:23">
      <c r="A37">
        <v>34</v>
      </c>
      <c r="B37" s="175">
        <f t="shared" si="7"/>
        <v>23.473972602739725</v>
      </c>
      <c r="C37" s="177">
        <v>0.17327975345681601</v>
      </c>
      <c r="D37" s="177"/>
      <c r="F37">
        <f t="shared" si="1"/>
        <v>0.45439811344210285</v>
      </c>
      <c r="G37">
        <f t="shared" si="1"/>
        <v>0.49601993208315409</v>
      </c>
      <c r="I37">
        <f t="shared" si="2"/>
        <v>0.43112077793999842</v>
      </c>
      <c r="J37">
        <f t="shared" si="2"/>
        <v>0.59105016976490321</v>
      </c>
      <c r="L37">
        <f t="shared" si="3"/>
        <v>0.66820850476804017</v>
      </c>
      <c r="M37">
        <f t="shared" si="3"/>
        <v>0.42362973148297467</v>
      </c>
      <c r="O37">
        <f t="shared" ref="O37:Q68" si="8">EXP(O$2*LN($C37))</f>
        <v>0.53204604072347428</v>
      </c>
      <c r="P37">
        <f t="shared" si="8"/>
        <v>0.47893225301351366</v>
      </c>
      <c r="Q37">
        <f t="shared" si="8"/>
        <v>0.47893225301351366</v>
      </c>
      <c r="S37">
        <f t="shared" ref="S37:T68" si="9">EXP(S$2*LN($C37))</f>
        <v>0.43874428860538833</v>
      </c>
      <c r="T37">
        <f t="shared" si="9"/>
        <v>0.56077259445550132</v>
      </c>
      <c r="V37">
        <f t="shared" ref="V37:W68" si="10">EXP(V$2*LN($C37))</f>
        <v>0.46243323733641228</v>
      </c>
      <c r="W37">
        <f t="shared" si="10"/>
        <v>0.46243323733641228</v>
      </c>
    </row>
    <row r="38" spans="1:23">
      <c r="A38">
        <v>35</v>
      </c>
      <c r="B38" s="175">
        <f t="shared" si="7"/>
        <v>24.164383561643838</v>
      </c>
      <c r="C38" s="177">
        <v>0.16472462366358401</v>
      </c>
      <c r="D38" s="177"/>
      <c r="F38">
        <f t="shared" si="1"/>
        <v>0.44416193433657725</v>
      </c>
      <c r="G38">
        <f t="shared" si="1"/>
        <v>0.48607513963600402</v>
      </c>
      <c r="I38">
        <f t="shared" si="2"/>
        <v>0.42076934461019549</v>
      </c>
      <c r="J38">
        <f t="shared" si="2"/>
        <v>0.58214015502633965</v>
      </c>
      <c r="L38">
        <f t="shared" si="3"/>
        <v>0.66047207547679898</v>
      </c>
      <c r="M38">
        <f t="shared" si="3"/>
        <v>0.41324887196934684</v>
      </c>
      <c r="O38">
        <f t="shared" si="8"/>
        <v>0.52243596751950427</v>
      </c>
      <c r="P38">
        <f t="shared" si="8"/>
        <v>0.46885503053073363</v>
      </c>
      <c r="Q38">
        <f t="shared" si="8"/>
        <v>0.46885503053073363</v>
      </c>
      <c r="S38">
        <f t="shared" si="9"/>
        <v>0.42842667789986383</v>
      </c>
      <c r="T38">
        <f t="shared" si="9"/>
        <v>0.55148069333671135</v>
      </c>
      <c r="V38">
        <f t="shared" si="10"/>
        <v>0.45224497557844762</v>
      </c>
      <c r="W38">
        <f t="shared" si="10"/>
        <v>0.45224497557844762</v>
      </c>
    </row>
    <row r="39" spans="1:23">
      <c r="A39">
        <v>36</v>
      </c>
      <c r="B39" s="175">
        <f t="shared" si="7"/>
        <v>24.854794520547944</v>
      </c>
      <c r="C39" s="177">
        <v>0.156735535589199</v>
      </c>
      <c r="D39" s="177"/>
      <c r="F39">
        <f t="shared" si="1"/>
        <v>0.43433553507186851</v>
      </c>
      <c r="G39">
        <f t="shared" si="1"/>
        <v>0.47650448084598002</v>
      </c>
      <c r="I39">
        <f t="shared" si="2"/>
        <v>0.41084725219649953</v>
      </c>
      <c r="J39">
        <f t="shared" si="2"/>
        <v>0.57352221105954648</v>
      </c>
      <c r="L39">
        <f t="shared" si="3"/>
        <v>0.65296291858792621</v>
      </c>
      <c r="M39">
        <f t="shared" si="3"/>
        <v>0.40330356541950235</v>
      </c>
      <c r="O39">
        <f t="shared" si="8"/>
        <v>0.51316885442633298</v>
      </c>
      <c r="P39">
        <f t="shared" si="8"/>
        <v>0.45916665139563911</v>
      </c>
      <c r="Q39">
        <f t="shared" si="8"/>
        <v>0.45916665139563911</v>
      </c>
      <c r="S39">
        <f t="shared" si="9"/>
        <v>0.41853204164421137</v>
      </c>
      <c r="T39">
        <f t="shared" si="9"/>
        <v>0.54250689952984466</v>
      </c>
      <c r="V39">
        <f t="shared" si="10"/>
        <v>0.44245966665323344</v>
      </c>
      <c r="W39">
        <f t="shared" si="10"/>
        <v>0.44245966665323344</v>
      </c>
    </row>
    <row r="40" spans="1:23">
      <c r="A40">
        <v>37</v>
      </c>
      <c r="B40" s="175">
        <f t="shared" si="7"/>
        <v>25.545205479452051</v>
      </c>
      <c r="C40" s="177">
        <v>0.149268006525268</v>
      </c>
      <c r="D40" s="177"/>
      <c r="F40">
        <f t="shared" si="1"/>
        <v>0.42489833549929235</v>
      </c>
      <c r="G40">
        <f t="shared" si="1"/>
        <v>0.46729022155787825</v>
      </c>
      <c r="I40">
        <f t="shared" si="2"/>
        <v>0.40133222400976404</v>
      </c>
      <c r="J40">
        <f t="shared" si="2"/>
        <v>0.56518420966094529</v>
      </c>
      <c r="L40">
        <f t="shared" si="3"/>
        <v>0.64567258757044699</v>
      </c>
      <c r="M40">
        <f t="shared" si="3"/>
        <v>0.39377097329368294</v>
      </c>
      <c r="O40">
        <f t="shared" si="8"/>
        <v>0.50422923679281595</v>
      </c>
      <c r="P40">
        <f t="shared" si="8"/>
        <v>0.44984824220264186</v>
      </c>
      <c r="Q40">
        <f t="shared" si="8"/>
        <v>0.44984824220264186</v>
      </c>
      <c r="S40">
        <f t="shared" si="9"/>
        <v>0.40903866702357394</v>
      </c>
      <c r="T40">
        <f t="shared" si="9"/>
        <v>0.53383743095130498</v>
      </c>
      <c r="V40">
        <f t="shared" si="10"/>
        <v>0.43305729860589887</v>
      </c>
      <c r="W40">
        <f t="shared" si="10"/>
        <v>0.43305729860589887</v>
      </c>
    </row>
    <row r="41" spans="1:23">
      <c r="A41">
        <v>38</v>
      </c>
      <c r="B41" s="175">
        <f t="shared" si="7"/>
        <v>26.235616438356168</v>
      </c>
      <c r="C41" s="177">
        <v>0.14228134508999199</v>
      </c>
      <c r="D41" s="177"/>
      <c r="F41">
        <f t="shared" si="1"/>
        <v>0.41583073224955341</v>
      </c>
      <c r="G41">
        <f t="shared" si="1"/>
        <v>0.45841538523132325</v>
      </c>
      <c r="I41">
        <f t="shared" si="2"/>
        <v>0.39220309985153423</v>
      </c>
      <c r="J41">
        <f t="shared" si="2"/>
        <v>0.55711440596686579</v>
      </c>
      <c r="L41">
        <f t="shared" si="3"/>
        <v>0.63859282009013596</v>
      </c>
      <c r="M41">
        <f t="shared" si="3"/>
        <v>0.38462942131269995</v>
      </c>
      <c r="O41">
        <f t="shared" si="8"/>
        <v>0.49560224661084229</v>
      </c>
      <c r="P41">
        <f t="shared" si="8"/>
        <v>0.44088177260367306</v>
      </c>
      <c r="Q41">
        <f t="shared" si="8"/>
        <v>0.44088177260367306</v>
      </c>
      <c r="S41">
        <f t="shared" si="9"/>
        <v>0.39992591052491461</v>
      </c>
      <c r="T41">
        <f t="shared" si="9"/>
        <v>0.52545899099401039</v>
      </c>
      <c r="V41">
        <f t="shared" si="10"/>
        <v>0.42401879098379613</v>
      </c>
      <c r="W41">
        <f t="shared" si="10"/>
        <v>0.42401879098379613</v>
      </c>
    </row>
    <row r="42" spans="1:23">
      <c r="A42">
        <v>39</v>
      </c>
      <c r="B42" s="175">
        <f t="shared" si="7"/>
        <v>26.926027397260274</v>
      </c>
      <c r="C42" s="177">
        <v>0.13573834044077299</v>
      </c>
      <c r="D42" s="177"/>
      <c r="F42">
        <f t="shared" si="1"/>
        <v>0.40711409700367007</v>
      </c>
      <c r="G42">
        <f t="shared" si="1"/>
        <v>0.44986376544095918</v>
      </c>
      <c r="I42">
        <f t="shared" si="2"/>
        <v>0.38343982419614719</v>
      </c>
      <c r="J42">
        <f t="shared" si="2"/>
        <v>0.54930146910195377</v>
      </c>
      <c r="L42">
        <f t="shared" si="3"/>
        <v>0.63171557279997403</v>
      </c>
      <c r="M42">
        <f t="shared" si="3"/>
        <v>0.37585838402861843</v>
      </c>
      <c r="O42">
        <f t="shared" si="8"/>
        <v>0.48727363396587686</v>
      </c>
      <c r="P42">
        <f t="shared" si="8"/>
        <v>0.43225006251392678</v>
      </c>
      <c r="Q42">
        <f t="shared" si="8"/>
        <v>0.43225006251392678</v>
      </c>
      <c r="S42">
        <f t="shared" si="9"/>
        <v>0.39117418960748124</v>
      </c>
      <c r="T42">
        <f t="shared" si="9"/>
        <v>0.51735879522059325</v>
      </c>
      <c r="V42">
        <f t="shared" si="10"/>
        <v>0.41532599621610278</v>
      </c>
      <c r="W42">
        <f t="shared" si="10"/>
        <v>0.41532599621610278</v>
      </c>
    </row>
    <row r="43" spans="1:23">
      <c r="A43">
        <v>40</v>
      </c>
      <c r="B43" s="175">
        <f t="shared" si="7"/>
        <v>27.61643835616438</v>
      </c>
      <c r="C43" s="177">
        <v>0.12960496814530501</v>
      </c>
      <c r="D43" s="177"/>
      <c r="F43">
        <f t="shared" si="1"/>
        <v>0.39873076168503635</v>
      </c>
      <c r="G43">
        <f t="shared" si="1"/>
        <v>0.4416199252125671</v>
      </c>
      <c r="I43">
        <f t="shared" si="2"/>
        <v>0.37502342156883833</v>
      </c>
      <c r="J43">
        <f t="shared" si="2"/>
        <v>0.54173450084220098</v>
      </c>
      <c r="L43">
        <f t="shared" si="3"/>
        <v>0.62503304595895415</v>
      </c>
      <c r="M43">
        <f t="shared" si="3"/>
        <v>0.36743845672068082</v>
      </c>
      <c r="O43">
        <f t="shared" si="8"/>
        <v>0.47922977558430624</v>
      </c>
      <c r="P43">
        <f t="shared" si="8"/>
        <v>0.42393677613211744</v>
      </c>
      <c r="Q43">
        <f t="shared" si="8"/>
        <v>0.42393677613211744</v>
      </c>
      <c r="S43">
        <f t="shared" si="9"/>
        <v>0.38276496145887146</v>
      </c>
      <c r="T43">
        <f t="shared" si="9"/>
        <v>0.50952458553526547</v>
      </c>
      <c r="V43">
        <f t="shared" si="10"/>
        <v>0.4069616878604071</v>
      </c>
      <c r="W43">
        <f t="shared" si="10"/>
        <v>0.4069616878604071</v>
      </c>
    </row>
    <row r="44" spans="1:23">
      <c r="A44">
        <v>41</v>
      </c>
      <c r="B44" s="175">
        <f t="shared" si="7"/>
        <v>28.306849315068497</v>
      </c>
      <c r="C44" s="177">
        <v>0.123850114766766</v>
      </c>
      <c r="D44" s="177"/>
      <c r="F44">
        <f t="shared" si="1"/>
        <v>0.39066399417935671</v>
      </c>
      <c r="G44">
        <f t="shared" si="1"/>
        <v>0.43366918652998382</v>
      </c>
      <c r="I44">
        <f t="shared" si="2"/>
        <v>0.36693596286225127</v>
      </c>
      <c r="J44">
        <f t="shared" si="2"/>
        <v>0.53440304493616642</v>
      </c>
      <c r="L44">
        <f t="shared" si="3"/>
        <v>0.61853769994880881</v>
      </c>
      <c r="M44">
        <f t="shared" si="3"/>
        <v>0.35935131839923223</v>
      </c>
      <c r="O44">
        <f t="shared" si="8"/>
        <v>0.47145767355748192</v>
      </c>
      <c r="P44">
        <f t="shared" si="8"/>
        <v>0.41592640622544219</v>
      </c>
      <c r="Q44">
        <f t="shared" si="8"/>
        <v>0.41592640622544219</v>
      </c>
      <c r="S44">
        <f t="shared" si="9"/>
        <v>0.37468069253627395</v>
      </c>
      <c r="T44">
        <f t="shared" si="9"/>
        <v>0.50194463470350936</v>
      </c>
      <c r="V44">
        <f t="shared" si="10"/>
        <v>0.39890953927308986</v>
      </c>
      <c r="W44">
        <f t="shared" si="10"/>
        <v>0.39890953927308986</v>
      </c>
    </row>
    <row r="45" spans="1:23">
      <c r="A45">
        <v>42</v>
      </c>
      <c r="B45" s="175">
        <f t="shared" si="7"/>
        <v>28.997260273972604</v>
      </c>
      <c r="C45" s="177">
        <v>0.118445322058245</v>
      </c>
      <c r="D45" s="177"/>
      <c r="F45">
        <f t="shared" si="1"/>
        <v>0.382897967397478</v>
      </c>
      <c r="G45">
        <f t="shared" si="1"/>
        <v>0.42599761264463043</v>
      </c>
      <c r="I45">
        <f t="shared" si="2"/>
        <v>0.35916052549120997</v>
      </c>
      <c r="J45">
        <f t="shared" si="2"/>
        <v>0.52729708921127827</v>
      </c>
      <c r="L45">
        <f t="shared" si="3"/>
        <v>0.61222226537359858</v>
      </c>
      <c r="M45">
        <f t="shared" si="3"/>
        <v>0.35157968884139545</v>
      </c>
      <c r="O45">
        <f t="shared" si="8"/>
        <v>0.46394494669284198</v>
      </c>
      <c r="P45">
        <f t="shared" si="8"/>
        <v>0.40820425139039468</v>
      </c>
      <c r="Q45">
        <f t="shared" si="8"/>
        <v>0.40820425139039468</v>
      </c>
      <c r="S45">
        <f t="shared" si="9"/>
        <v>0.36690482176663758</v>
      </c>
      <c r="T45">
        <f t="shared" si="9"/>
        <v>0.49460774351542169</v>
      </c>
      <c r="V45">
        <f t="shared" si="10"/>
        <v>0.3911540954859688</v>
      </c>
      <c r="W45">
        <f t="shared" si="10"/>
        <v>0.3911540954859688</v>
      </c>
    </row>
    <row r="46" spans="1:23">
      <c r="A46">
        <v>43</v>
      </c>
      <c r="B46" s="175">
        <f t="shared" si="7"/>
        <v>29.68767123287671</v>
      </c>
      <c r="C46" s="177">
        <v>0.113364550854106</v>
      </c>
      <c r="D46" s="177"/>
      <c r="F46">
        <f t="shared" si="1"/>
        <v>0.37541772386488897</v>
      </c>
      <c r="G46">
        <f t="shared" si="1"/>
        <v>0.41859198525458297</v>
      </c>
      <c r="I46">
        <f t="shared" si="2"/>
        <v>0.35168114961700875</v>
      </c>
      <c r="J46">
        <f t="shared" si="2"/>
        <v>0.5204070621709207</v>
      </c>
      <c r="L46">
        <f t="shared" si="3"/>
        <v>0.60607974811048471</v>
      </c>
      <c r="M46">
        <f t="shared" si="3"/>
        <v>0.34410728190166329</v>
      </c>
      <c r="O46">
        <f t="shared" si="8"/>
        <v>0.45667981643372818</v>
      </c>
      <c r="P46">
        <f t="shared" si="8"/>
        <v>0.40075638840859179</v>
      </c>
      <c r="Q46">
        <f t="shared" si="8"/>
        <v>0.40075638840859179</v>
      </c>
      <c r="S46">
        <f t="shared" si="9"/>
        <v>0.35942171962314151</v>
      </c>
      <c r="T46">
        <f t="shared" si="9"/>
        <v>0.48750323242316229</v>
      </c>
      <c r="V46">
        <f t="shared" si="10"/>
        <v>0.38368074045330675</v>
      </c>
      <c r="W46">
        <f t="shared" si="10"/>
        <v>0.38368074045330675</v>
      </c>
    </row>
    <row r="47" spans="1:23">
      <c r="A47">
        <v>44</v>
      </c>
      <c r="B47" s="175">
        <f t="shared" si="7"/>
        <v>30.37808219178082</v>
      </c>
      <c r="C47" s="177">
        <v>0.10858396419956901</v>
      </c>
      <c r="D47" s="177"/>
      <c r="F47">
        <f t="shared" si="1"/>
        <v>0.36820913752034173</v>
      </c>
      <c r="G47">
        <f t="shared" si="1"/>
        <v>0.41143977816799165</v>
      </c>
      <c r="I47">
        <f t="shared" si="2"/>
        <v>0.34448279214410454</v>
      </c>
      <c r="J47">
        <f t="shared" si="2"/>
        <v>0.51372382544590867</v>
      </c>
      <c r="L47">
        <f t="shared" si="3"/>
        <v>0.60010343042034209</v>
      </c>
      <c r="M47">
        <f t="shared" si="3"/>
        <v>0.33691875680363981</v>
      </c>
      <c r="O47">
        <f t="shared" si="8"/>
        <v>0.44965108887983496</v>
      </c>
      <c r="P47">
        <f t="shared" si="8"/>
        <v>0.39356964134440359</v>
      </c>
      <c r="Q47">
        <f t="shared" si="8"/>
        <v>0.39356964134440359</v>
      </c>
      <c r="S47">
        <f t="shared" si="9"/>
        <v>0.35221664477576015</v>
      </c>
      <c r="T47">
        <f t="shared" si="9"/>
        <v>0.48062092910657467</v>
      </c>
      <c r="V47">
        <f t="shared" si="10"/>
        <v>0.37647566134142157</v>
      </c>
      <c r="W47">
        <f t="shared" si="10"/>
        <v>0.37647566134142157</v>
      </c>
    </row>
    <row r="48" spans="1:23">
      <c r="A48">
        <v>45</v>
      </c>
      <c r="B48" s="175">
        <f t="shared" si="7"/>
        <v>31.068493150684933</v>
      </c>
      <c r="C48" s="177">
        <v>0.10408172890428</v>
      </c>
      <c r="D48" s="177"/>
      <c r="F48">
        <f t="shared" si="1"/>
        <v>0.36125887400901235</v>
      </c>
      <c r="G48">
        <f t="shared" si="1"/>
        <v>0.40452912870459329</v>
      </c>
      <c r="I48">
        <f t="shared" si="2"/>
        <v>0.33755127977581156</v>
      </c>
      <c r="J48">
        <f t="shared" si="2"/>
        <v>0.50723866318656208</v>
      </c>
      <c r="L48">
        <f t="shared" si="3"/>
        <v>0.59428686901421857</v>
      </c>
      <c r="M48">
        <f t="shared" si="3"/>
        <v>0.3299996686968879</v>
      </c>
      <c r="O48">
        <f t="shared" si="8"/>
        <v>0.44284813411100982</v>
      </c>
      <c r="P48">
        <f t="shared" si="8"/>
        <v>0.38663154865517846</v>
      </c>
      <c r="Q48">
        <f t="shared" si="8"/>
        <v>0.38663154865517846</v>
      </c>
      <c r="S48">
        <f t="shared" si="9"/>
        <v>0.34527569960364263</v>
      </c>
      <c r="T48">
        <f t="shared" si="9"/>
        <v>0.47395115311720887</v>
      </c>
      <c r="V48">
        <f t="shared" si="10"/>
        <v>0.36952581114291527</v>
      </c>
      <c r="W48">
        <f t="shared" si="10"/>
        <v>0.36952581114291527</v>
      </c>
    </row>
    <row r="49" spans="1:23">
      <c r="A49">
        <v>46</v>
      </c>
      <c r="B49" s="175">
        <f t="shared" si="7"/>
        <v>31.758904109589039</v>
      </c>
      <c r="C49" s="177">
        <v>9.9837834488646499E-2</v>
      </c>
      <c r="D49" s="177"/>
      <c r="F49">
        <f t="shared" si="1"/>
        <v>0.35455435044243133</v>
      </c>
      <c r="G49">
        <f t="shared" si="1"/>
        <v>0.39784880780176979</v>
      </c>
      <c r="I49">
        <f t="shared" si="2"/>
        <v>0.33087326208905193</v>
      </c>
      <c r="J49">
        <f t="shared" si="2"/>
        <v>0.50094326925738164</v>
      </c>
      <c r="L49">
        <f t="shared" si="3"/>
        <v>0.58862389079804678</v>
      </c>
      <c r="M49">
        <f t="shared" si="3"/>
        <v>0.32333641943222846</v>
      </c>
      <c r="O49">
        <f t="shared" si="8"/>
        <v>0.43626086375345141</v>
      </c>
      <c r="P49">
        <f t="shared" si="8"/>
        <v>0.37993032928668896</v>
      </c>
      <c r="Q49">
        <f t="shared" si="8"/>
        <v>0.37993032928668896</v>
      </c>
      <c r="S49">
        <f t="shared" si="9"/>
        <v>0.33858578553473762</v>
      </c>
      <c r="T49">
        <f t="shared" si="9"/>
        <v>0.46748469850648916</v>
      </c>
      <c r="V49">
        <f t="shared" si="10"/>
        <v>0.36281887058918511</v>
      </c>
      <c r="W49">
        <f t="shared" si="10"/>
        <v>0.36281887058918511</v>
      </c>
    </row>
    <row r="50" spans="1:23">
      <c r="A50">
        <v>47</v>
      </c>
      <c r="B50" s="175">
        <f t="shared" si="7"/>
        <v>32.449315068493149</v>
      </c>
      <c r="C50" s="177">
        <v>9.5833928373694005E-2</v>
      </c>
      <c r="D50" s="177"/>
      <c r="F50">
        <f t="shared" si="1"/>
        <v>0.34808369535100392</v>
      </c>
      <c r="G50">
        <f t="shared" si="1"/>
        <v>0.39138818956343863</v>
      </c>
      <c r="I50">
        <f t="shared" si="2"/>
        <v>0.32443616533284136</v>
      </c>
      <c r="J50">
        <f t="shared" si="2"/>
        <v>0.49482973291526672</v>
      </c>
      <c r="L50">
        <f t="shared" si="3"/>
        <v>0.58310858687633726</v>
      </c>
      <c r="M50">
        <f t="shared" si="3"/>
        <v>0.31691620925083241</v>
      </c>
      <c r="O50">
        <f t="shared" si="8"/>
        <v>0.4298797075164848</v>
      </c>
      <c r="P50">
        <f t="shared" si="8"/>
        <v>0.37345484849048588</v>
      </c>
      <c r="Q50">
        <f t="shared" si="8"/>
        <v>0.37345484849048588</v>
      </c>
      <c r="S50">
        <f t="shared" si="9"/>
        <v>0.33213455892553811</v>
      </c>
      <c r="T50">
        <f t="shared" si="9"/>
        <v>0.46121281514727569</v>
      </c>
      <c r="V50">
        <f t="shared" si="10"/>
        <v>0.35634321009179509</v>
      </c>
      <c r="W50">
        <f t="shared" si="10"/>
        <v>0.35634321009179509</v>
      </c>
    </row>
    <row r="51" spans="1:23">
      <c r="A51">
        <v>48</v>
      </c>
      <c r="B51" s="175">
        <f t="shared" si="7"/>
        <v>33.139726027397259</v>
      </c>
      <c r="C51" s="177">
        <v>9.2053166117038399E-2</v>
      </c>
      <c r="D51" s="177"/>
      <c r="F51">
        <f t="shared" si="1"/>
        <v>0.341835709361961</v>
      </c>
      <c r="G51">
        <f t="shared" si="1"/>
        <v>0.38513722080955914</v>
      </c>
      <c r="I51">
        <f t="shared" si="2"/>
        <v>0.3182281474565174</v>
      </c>
      <c r="J51">
        <f t="shared" si="2"/>
        <v>0.48889052350645573</v>
      </c>
      <c r="L51">
        <f t="shared" si="3"/>
        <v>0.57773530528031058</v>
      </c>
      <c r="M51">
        <f t="shared" si="3"/>
        <v>0.31072698988218139</v>
      </c>
      <c r="O51">
        <f t="shared" si="8"/>
        <v>0.4236955892600418</v>
      </c>
      <c r="P51">
        <f t="shared" si="8"/>
        <v>0.36719458391392512</v>
      </c>
      <c r="Q51">
        <f t="shared" si="8"/>
        <v>0.36719458391392512</v>
      </c>
      <c r="S51">
        <f t="shared" si="9"/>
        <v>0.32591038799688848</v>
      </c>
      <c r="T51">
        <f t="shared" si="9"/>
        <v>0.45512718930065921</v>
      </c>
      <c r="V51">
        <f t="shared" si="10"/>
        <v>0.35008785225251343</v>
      </c>
      <c r="W51">
        <f t="shared" si="10"/>
        <v>0.35008785225251343</v>
      </c>
    </row>
    <row r="52" spans="1:23">
      <c r="A52">
        <v>49</v>
      </c>
      <c r="B52" s="175">
        <f t="shared" si="7"/>
        <v>33.830136986301369</v>
      </c>
      <c r="C52" s="177">
        <v>8.8480075497526706E-2</v>
      </c>
      <c r="D52" s="177"/>
      <c r="F52">
        <f t="shared" si="1"/>
        <v>0.33579982698493233</v>
      </c>
      <c r="G52">
        <f t="shared" si="1"/>
        <v>0.37908639104154906</v>
      </c>
      <c r="I52">
        <f t="shared" si="2"/>
        <v>0.31223805471975374</v>
      </c>
      <c r="J52">
        <f t="shared" si="2"/>
        <v>0.48311847460010121</v>
      </c>
      <c r="L52">
        <f t="shared" si="3"/>
        <v>0.5724986427921207</v>
      </c>
      <c r="M52">
        <f t="shared" si="3"/>
        <v>0.30475741939118944</v>
      </c>
      <c r="O52">
        <f t="shared" si="8"/>
        <v>0.41769990301924309</v>
      </c>
      <c r="P52">
        <f t="shared" si="8"/>
        <v>0.36113959236749199</v>
      </c>
      <c r="Q52">
        <f t="shared" si="8"/>
        <v>0.36113959236749199</v>
      </c>
      <c r="S52">
        <f t="shared" si="9"/>
        <v>0.31990231118880008</v>
      </c>
      <c r="T52">
        <f t="shared" si="9"/>
        <v>0.44921992385385906</v>
      </c>
      <c r="V52">
        <f t="shared" si="10"/>
        <v>0.34404243533254031</v>
      </c>
      <c r="W52">
        <f t="shared" si="10"/>
        <v>0.34404243533254031</v>
      </c>
    </row>
    <row r="53" spans="1:23">
      <c r="A53">
        <v>50</v>
      </c>
      <c r="B53" s="175">
        <f t="shared" si="7"/>
        <v>34.520547945205479</v>
      </c>
      <c r="C53" s="177">
        <v>8.5100433283392105E-2</v>
      </c>
      <c r="D53" s="177"/>
      <c r="F53">
        <f t="shared" si="1"/>
        <v>0.32996607977038023</v>
      </c>
      <c r="G53">
        <f t="shared" si="1"/>
        <v>0.37322670312692108</v>
      </c>
      <c r="I53">
        <f t="shared" si="2"/>
        <v>0.30645538011788737</v>
      </c>
      <c r="J53">
        <f t="shared" si="2"/>
        <v>0.47750676788233959</v>
      </c>
      <c r="L53">
        <f t="shared" si="3"/>
        <v>0.56739343616068938</v>
      </c>
      <c r="M53">
        <f t="shared" si="3"/>
        <v>0.29899681899597658</v>
      </c>
      <c r="O53">
        <f t="shared" si="8"/>
        <v>0.41188448930645943</v>
      </c>
      <c r="P53">
        <f t="shared" si="8"/>
        <v>0.35528047755973441</v>
      </c>
      <c r="Q53">
        <f t="shared" si="8"/>
        <v>0.35528047755973441</v>
      </c>
      <c r="S53">
        <f t="shared" si="9"/>
        <v>0.31409999717910914</v>
      </c>
      <c r="T53">
        <f t="shared" si="9"/>
        <v>0.4434835185546307</v>
      </c>
      <c r="V53">
        <f t="shared" si="10"/>
        <v>0.33819717795526699</v>
      </c>
      <c r="W53">
        <f t="shared" si="10"/>
        <v>0.33819717795526699</v>
      </c>
    </row>
    <row r="54" spans="1:23">
      <c r="A54">
        <v>51</v>
      </c>
      <c r="B54" s="175">
        <f t="shared" si="7"/>
        <v>35.210958904109589</v>
      </c>
      <c r="C54" s="177">
        <v>8.1901153571806107E-2</v>
      </c>
      <c r="D54" s="177"/>
      <c r="F54">
        <f t="shared" si="1"/>
        <v>0.32432506101580288</v>
      </c>
      <c r="G54">
        <f t="shared" si="1"/>
        <v>0.36754964491873643</v>
      </c>
      <c r="I54">
        <f t="shared" si="2"/>
        <v>0.30087022376540767</v>
      </c>
      <c r="J54">
        <f t="shared" si="2"/>
        <v>0.4720489170593804</v>
      </c>
      <c r="L54">
        <f t="shared" si="3"/>
        <v>0.56241475294290988</v>
      </c>
      <c r="M54">
        <f t="shared" si="3"/>
        <v>0.2934351319872065</v>
      </c>
      <c r="O54">
        <f t="shared" si="8"/>
        <v>0.40624161192737868</v>
      </c>
      <c r="P54">
        <f t="shared" si="8"/>
        <v>0.34960835900105469</v>
      </c>
      <c r="Q54">
        <f t="shared" si="8"/>
        <v>0.34960835900105469</v>
      </c>
      <c r="S54">
        <f t="shared" si="9"/>
        <v>0.30849370672013871</v>
      </c>
      <c r="T54">
        <f t="shared" si="9"/>
        <v>0.43791085048760342</v>
      </c>
      <c r="V54">
        <f t="shared" si="10"/>
        <v>0.33254284522689154</v>
      </c>
      <c r="W54">
        <f t="shared" si="10"/>
        <v>0.33254284522689154</v>
      </c>
    </row>
    <row r="55" spans="1:23">
      <c r="A55">
        <v>52</v>
      </c>
      <c r="B55" s="175">
        <f t="shared" si="7"/>
        <v>35.901369863013699</v>
      </c>
      <c r="C55" s="177">
        <v>7.8870186653195201E-2</v>
      </c>
      <c r="D55" s="177"/>
      <c r="F55">
        <f t="shared" si="1"/>
        <v>0.31886789212532995</v>
      </c>
      <c r="G55">
        <f t="shared" si="1"/>
        <v>0.362047161957117</v>
      </c>
      <c r="I55">
        <f t="shared" si="2"/>
        <v>0.29547325531169844</v>
      </c>
      <c r="J55">
        <f t="shared" si="2"/>
        <v>0.46673875195795539</v>
      </c>
      <c r="L55">
        <f t="shared" si="3"/>
        <v>0.55755788215395519</v>
      </c>
      <c r="M55">
        <f t="shared" si="3"/>
        <v>0.28806288481149867</v>
      </c>
      <c r="O55">
        <f t="shared" si="8"/>
        <v>0.40076393548154743</v>
      </c>
      <c r="P55">
        <f t="shared" si="8"/>
        <v>0.34411484220861549</v>
      </c>
      <c r="Q55">
        <f t="shared" si="8"/>
        <v>0.34411484220861549</v>
      </c>
      <c r="S55">
        <f t="shared" si="9"/>
        <v>0.30307425637850588</v>
      </c>
      <c r="T55">
        <f t="shared" si="9"/>
        <v>0.43249515497449909</v>
      </c>
      <c r="V55">
        <f t="shared" si="10"/>
        <v>0.32707071638994384</v>
      </c>
      <c r="W55">
        <f t="shared" si="10"/>
        <v>0.32707071638994384</v>
      </c>
    </row>
    <row r="56" spans="1:23">
      <c r="A56">
        <v>53</v>
      </c>
      <c r="B56" s="175">
        <f t="shared" si="7"/>
        <v>36.591780821917808</v>
      </c>
      <c r="C56" s="177">
        <v>7.5996427425709903E-2</v>
      </c>
      <c r="D56" s="177"/>
      <c r="F56">
        <f t="shared" si="1"/>
        <v>0.31358619067565963</v>
      </c>
      <c r="G56">
        <f t="shared" si="1"/>
        <v>0.35671163134710493</v>
      </c>
      <c r="I56">
        <f t="shared" si="2"/>
        <v>0.29025567841154826</v>
      </c>
      <c r="J56">
        <f t="shared" si="2"/>
        <v>0.46157040296353491</v>
      </c>
      <c r="L56">
        <f t="shared" si="3"/>
        <v>0.55281832486999638</v>
      </c>
      <c r="M56">
        <f t="shared" si="3"/>
        <v>0.28287115033037458</v>
      </c>
      <c r="O56">
        <f t="shared" si="8"/>
        <v>0.3954445036660475</v>
      </c>
      <c r="P56">
        <f t="shared" si="8"/>
        <v>0.33879199029154539</v>
      </c>
      <c r="Q56">
        <f t="shared" si="8"/>
        <v>0.33879199029154539</v>
      </c>
      <c r="S56">
        <f t="shared" si="9"/>
        <v>0.29783298421119186</v>
      </c>
      <c r="T56">
        <f t="shared" si="9"/>
        <v>0.42723000702999853</v>
      </c>
      <c r="V56">
        <f t="shared" si="10"/>
        <v>0.32177255407188488</v>
      </c>
      <c r="W56">
        <f t="shared" si="10"/>
        <v>0.32177255407188488</v>
      </c>
    </row>
    <row r="57" spans="1:23">
      <c r="A57">
        <v>54</v>
      </c>
      <c r="B57" s="175">
        <f t="shared" si="7"/>
        <v>37.282191780821918</v>
      </c>
      <c r="C57" s="177">
        <v>7.3269632459628503E-2</v>
      </c>
      <c r="D57" s="177"/>
      <c r="F57">
        <f t="shared" si="1"/>
        <v>0.30847204020163138</v>
      </c>
      <c r="G57">
        <f t="shared" si="1"/>
        <v>0.35153583686639506</v>
      </c>
      <c r="I57">
        <f t="shared" si="2"/>
        <v>0.28520919723476473</v>
      </c>
      <c r="J57">
        <f t="shared" si="2"/>
        <v>0.45653828589862616</v>
      </c>
      <c r="L57">
        <f t="shared" si="3"/>
        <v>0.54819178489397979</v>
      </c>
      <c r="M57">
        <f t="shared" si="3"/>
        <v>0.27785151322864882</v>
      </c>
      <c r="O57">
        <f t="shared" si="8"/>
        <v>0.39027671846051265</v>
      </c>
      <c r="P57">
        <f t="shared" si="8"/>
        <v>0.33363229695510754</v>
      </c>
      <c r="Q57">
        <f t="shared" si="8"/>
        <v>0.33363229695510754</v>
      </c>
      <c r="S57">
        <f t="shared" si="9"/>
        <v>0.29276171737225459</v>
      </c>
      <c r="T57">
        <f t="shared" si="9"/>
        <v>0.4221093034654686</v>
      </c>
      <c r="V57">
        <f t="shared" si="10"/>
        <v>0.31664057515093635</v>
      </c>
      <c r="W57">
        <f t="shared" si="10"/>
        <v>0.31664057515093635</v>
      </c>
    </row>
    <row r="58" spans="1:23">
      <c r="A58">
        <v>55</v>
      </c>
      <c r="B58" s="175">
        <f t="shared" si="7"/>
        <v>37.972602739726028</v>
      </c>
      <c r="C58" s="177">
        <v>7.0680344885434995E-2</v>
      </c>
      <c r="D58" s="177"/>
      <c r="F58">
        <f t="shared" si="1"/>
        <v>0.30351796168532441</v>
      </c>
      <c r="G58">
        <f t="shared" si="1"/>
        <v>0.34651294532540461</v>
      </c>
      <c r="I58">
        <f t="shared" si="2"/>
        <v>0.28032598497152528</v>
      </c>
      <c r="J58">
        <f t="shared" si="2"/>
        <v>0.45163708741335118</v>
      </c>
      <c r="L58">
        <f t="shared" si="3"/>
        <v>0.54367415956882148</v>
      </c>
      <c r="M58">
        <f t="shared" si="3"/>
        <v>0.27299603751915008</v>
      </c>
      <c r="O58">
        <f t="shared" si="8"/>
        <v>0.38525432024033479</v>
      </c>
      <c r="P58">
        <f t="shared" si="8"/>
        <v>0.32862866093192067</v>
      </c>
      <c r="Q58">
        <f t="shared" si="8"/>
        <v>0.32862866093192067</v>
      </c>
      <c r="S58">
        <f t="shared" si="9"/>
        <v>0.28785274161623475</v>
      </c>
      <c r="T58">
        <f t="shared" si="9"/>
        <v>0.41712724570178256</v>
      </c>
      <c r="V58">
        <f t="shared" si="10"/>
        <v>0.31166742323144453</v>
      </c>
      <c r="W58">
        <f t="shared" si="10"/>
        <v>0.31166742323144453</v>
      </c>
    </row>
    <row r="59" spans="1:23">
      <c r="A59">
        <v>56</v>
      </c>
      <c r="B59" s="175">
        <f t="shared" si="7"/>
        <v>38.663013698630138</v>
      </c>
      <c r="C59" s="177">
        <v>6.8219826350921095E-2</v>
      </c>
      <c r="D59" s="177"/>
      <c r="F59">
        <f t="shared" si="1"/>
        <v>0.29871688671114449</v>
      </c>
      <c r="G59">
        <f t="shared" si="1"/>
        <v>0.34163648417869635</v>
      </c>
      <c r="I59">
        <f t="shared" si="2"/>
        <v>0.27559865427047509</v>
      </c>
      <c r="J59">
        <f t="shared" si="2"/>
        <v>0.44686175093676395</v>
      </c>
      <c r="L59">
        <f t="shared" si="3"/>
        <v>0.53926153080123995</v>
      </c>
      <c r="M59">
        <f t="shared" si="3"/>
        <v>0.26829723607174516</v>
      </c>
      <c r="O59">
        <f t="shared" si="8"/>
        <v>0.38037136884075667</v>
      </c>
      <c r="P59">
        <f t="shared" si="8"/>
        <v>0.32377436182553287</v>
      </c>
      <c r="Q59">
        <f t="shared" si="8"/>
        <v>0.32377436182553287</v>
      </c>
      <c r="S59">
        <f t="shared" si="9"/>
        <v>0.28309877264403094</v>
      </c>
      <c r="T59">
        <f t="shared" si="9"/>
        <v>0.41227832332829989</v>
      </c>
      <c r="V59">
        <f t="shared" si="10"/>
        <v>0.30684614269914684</v>
      </c>
      <c r="W59">
        <f t="shared" si="10"/>
        <v>0.30684614269914684</v>
      </c>
    </row>
    <row r="60" spans="1:23">
      <c r="A60">
        <v>57</v>
      </c>
      <c r="B60" s="175">
        <f t="shared" si="7"/>
        <v>39.353424657534248</v>
      </c>
      <c r="C60" s="177">
        <v>6.5879995360750704E-2</v>
      </c>
      <c r="D60" s="177"/>
      <c r="F60">
        <f t="shared" si="1"/>
        <v>0.29406213223415839</v>
      </c>
      <c r="G60">
        <f t="shared" si="1"/>
        <v>0.3369003203693699</v>
      </c>
      <c r="I60">
        <f t="shared" si="2"/>
        <v>0.27102022953322863</v>
      </c>
      <c r="J60">
        <f t="shared" si="2"/>
        <v>0.44220746321878018</v>
      </c>
      <c r="L60">
        <f t="shared" si="3"/>
        <v>0.53495015634251519</v>
      </c>
      <c r="M60">
        <f t="shared" si="3"/>
        <v>0.26374804208198005</v>
      </c>
      <c r="O60">
        <f t="shared" si="8"/>
        <v>0.37562222557615987</v>
      </c>
      <c r="P60">
        <f t="shared" si="8"/>
        <v>0.31906303733499591</v>
      </c>
      <c r="Q60">
        <f t="shared" si="8"/>
        <v>0.31906303733499591</v>
      </c>
      <c r="S60">
        <f t="shared" si="9"/>
        <v>0.27849292922300845</v>
      </c>
      <c r="T60">
        <f t="shared" si="9"/>
        <v>0.40755729842640043</v>
      </c>
      <c r="V60">
        <f t="shared" si="10"/>
        <v>0.30217015431098565</v>
      </c>
      <c r="W60">
        <f t="shared" si="10"/>
        <v>0.30217015431098565</v>
      </c>
    </row>
    <row r="61" spans="1:23">
      <c r="A61">
        <v>58</v>
      </c>
      <c r="B61" s="175">
        <f t="shared" si="7"/>
        <v>40.043835616438358</v>
      </c>
      <c r="C61" s="177">
        <v>6.3653371375779699E-2</v>
      </c>
      <c r="D61" s="177"/>
      <c r="F61">
        <f t="shared" si="1"/>
        <v>0.28954737689855342</v>
      </c>
      <c r="G61">
        <f t="shared" si="1"/>
        <v>0.33229864037534901</v>
      </c>
      <c r="I61">
        <f t="shared" si="2"/>
        <v>0.26658412098036871</v>
      </c>
      <c r="J61">
        <f t="shared" si="2"/>
        <v>0.4376696414781347</v>
      </c>
      <c r="L61">
        <f t="shared" si="3"/>
        <v>0.53073646135893748</v>
      </c>
      <c r="M61">
        <f t="shared" si="3"/>
        <v>0.25934178238677391</v>
      </c>
      <c r="O61">
        <f t="shared" si="8"/>
        <v>0.3710015362050082</v>
      </c>
      <c r="P61">
        <f t="shared" si="8"/>
        <v>0.31448866181720853</v>
      </c>
      <c r="Q61">
        <f t="shared" si="8"/>
        <v>0.31448866181720853</v>
      </c>
      <c r="S61">
        <f t="shared" si="9"/>
        <v>0.2740287080038985</v>
      </c>
      <c r="T61">
        <f t="shared" si="9"/>
        <v>0.40295919066163899</v>
      </c>
      <c r="V61">
        <f t="shared" si="10"/>
        <v>0.29763323226319011</v>
      </c>
      <c r="W61">
        <f t="shared" si="10"/>
        <v>0.29763323226319011</v>
      </c>
    </row>
    <row r="62" spans="1:23">
      <c r="A62">
        <v>59</v>
      </c>
      <c r="B62" s="175">
        <f t="shared" si="7"/>
        <v>40.734246575342468</v>
      </c>
      <c r="C62" s="177">
        <v>6.1533024108703399E-2</v>
      </c>
      <c r="D62" s="177"/>
      <c r="F62">
        <f t="shared" si="1"/>
        <v>0.28516663883642257</v>
      </c>
      <c r="G62">
        <f t="shared" si="1"/>
        <v>0.32782593141751493</v>
      </c>
      <c r="I62">
        <f t="shared" si="2"/>
        <v>0.26228410039912975</v>
      </c>
      <c r="J62">
        <f t="shared" si="2"/>
        <v>0.43324392116062832</v>
      </c>
      <c r="L62">
        <f t="shared" si="3"/>
        <v>0.52661703031395235</v>
      </c>
      <c r="M62">
        <f t="shared" si="3"/>
        <v>0.25507215253034382</v>
      </c>
      <c r="O62">
        <f t="shared" si="8"/>
        <v>0.36650421482067186</v>
      </c>
      <c r="P62">
        <f t="shared" si="8"/>
        <v>0.31004552613564562</v>
      </c>
      <c r="Q62">
        <f t="shared" si="8"/>
        <v>0.31004552613564562</v>
      </c>
      <c r="S62">
        <f t="shared" si="9"/>
        <v>0.26969995995151624</v>
      </c>
      <c r="T62">
        <f t="shared" si="9"/>
        <v>0.39847926313775112</v>
      </c>
      <c r="V62">
        <f t="shared" si="10"/>
        <v>0.29322948267415011</v>
      </c>
      <c r="W62">
        <f t="shared" si="10"/>
        <v>0.29322948267415011</v>
      </c>
    </row>
    <row r="63" spans="1:23">
      <c r="A63">
        <v>60</v>
      </c>
      <c r="B63" s="175">
        <f t="shared" si="7"/>
        <v>41.424657534246577</v>
      </c>
      <c r="C63" s="177">
        <v>5.9512527507196697E-2</v>
      </c>
      <c r="D63" s="177"/>
      <c r="F63">
        <f t="shared" si="1"/>
        <v>0.2809142548732369</v>
      </c>
      <c r="G63">
        <f t="shared" si="1"/>
        <v>0.32347696378353497</v>
      </c>
      <c r="I63">
        <f t="shared" si="2"/>
        <v>0.25811427848079244</v>
      </c>
      <c r="J63">
        <f t="shared" si="2"/>
        <v>0.42892614430341847</v>
      </c>
      <c r="L63">
        <f t="shared" si="3"/>
        <v>0.52258859917550127</v>
      </c>
      <c r="M63">
        <f t="shared" si="3"/>
        <v>0.25093319348199356</v>
      </c>
      <c r="O63">
        <f t="shared" si="8"/>
        <v>0.36212542864094766</v>
      </c>
      <c r="P63">
        <f t="shared" si="8"/>
        <v>0.3057282187388104</v>
      </c>
      <c r="Q63">
        <f t="shared" si="8"/>
        <v>0.3057282187388104</v>
      </c>
      <c r="S63">
        <f t="shared" si="9"/>
        <v>0.26550086830358205</v>
      </c>
      <c r="T63">
        <f t="shared" si="9"/>
        <v>0.39411300899765328</v>
      </c>
      <c r="V63">
        <f t="shared" si="10"/>
        <v>0.28895332341425761</v>
      </c>
      <c r="W63">
        <f t="shared" si="10"/>
        <v>0.28895332341425761</v>
      </c>
    </row>
    <row r="64" spans="1:23">
      <c r="A64">
        <v>61</v>
      </c>
      <c r="B64" s="175">
        <f t="shared" si="7"/>
        <v>42.115068493150687</v>
      </c>
      <c r="C64" s="177">
        <v>5.7585917965687197E-2</v>
      </c>
      <c r="D64" s="177"/>
      <c r="F64">
        <f t="shared" si="1"/>
        <v>0.27678486106468131</v>
      </c>
      <c r="G64">
        <f t="shared" si="1"/>
        <v>0.31924677421737352</v>
      </c>
      <c r="I64">
        <f t="shared" si="2"/>
        <v>0.25406908365572112</v>
      </c>
      <c r="J64">
        <f t="shared" si="2"/>
        <v>0.42471234849471906</v>
      </c>
      <c r="L64">
        <f t="shared" si="3"/>
        <v>0.51864804795536557</v>
      </c>
      <c r="M64">
        <f t="shared" si="3"/>
        <v>0.24691926990787805</v>
      </c>
      <c r="O64">
        <f t="shared" si="8"/>
        <v>0.35786058366392492</v>
      </c>
      <c r="P64">
        <f t="shared" si="8"/>
        <v>0.30153160790868166</v>
      </c>
      <c r="Q64">
        <f t="shared" si="8"/>
        <v>0.30153160790868166</v>
      </c>
      <c r="S64">
        <f t="shared" si="9"/>
        <v>0.26142592797127945</v>
      </c>
      <c r="T64">
        <f t="shared" si="9"/>
        <v>0.38985613875068886</v>
      </c>
      <c r="V64">
        <f t="shared" si="10"/>
        <v>0.28479946521272298</v>
      </c>
      <c r="W64">
        <f t="shared" si="10"/>
        <v>0.28479946521272298</v>
      </c>
    </row>
    <row r="65" spans="1:23">
      <c r="A65">
        <v>62</v>
      </c>
      <c r="B65" s="175">
        <f t="shared" si="7"/>
        <v>42.80547945205479</v>
      </c>
      <c r="C65" s="177">
        <v>5.5747656352416103E-2</v>
      </c>
      <c r="D65" s="177"/>
      <c r="F65">
        <f t="shared" si="1"/>
        <v>0.27277337448944194</v>
      </c>
      <c r="G65">
        <f t="shared" si="1"/>
        <v>0.31513065032231252</v>
      </c>
      <c r="I65">
        <f t="shared" si="2"/>
        <v>0.25014324233536905</v>
      </c>
      <c r="J65">
        <f t="shared" si="2"/>
        <v>0.42059875641355204</v>
      </c>
      <c r="L65">
        <f t="shared" si="3"/>
        <v>0.51479239358210294</v>
      </c>
      <c r="M65">
        <f t="shared" si="3"/>
        <v>0.24302504990078</v>
      </c>
      <c r="O65">
        <f t="shared" si="8"/>
        <v>0.35370531115440229</v>
      </c>
      <c r="P65">
        <f t="shared" si="8"/>
        <v>0.29745082511803994</v>
      </c>
      <c r="Q65">
        <f t="shared" si="8"/>
        <v>0.29745082511803994</v>
      </c>
      <c r="S65">
        <f t="shared" si="9"/>
        <v>0.2574699262960643</v>
      </c>
      <c r="T65">
        <f t="shared" si="9"/>
        <v>0.38570456830119354</v>
      </c>
      <c r="V65">
        <f t="shared" si="10"/>
        <v>0.28076289397083204</v>
      </c>
      <c r="W65">
        <f t="shared" si="10"/>
        <v>0.28076289397083204</v>
      </c>
    </row>
    <row r="66" spans="1:23">
      <c r="A66">
        <v>63</v>
      </c>
      <c r="B66" s="175">
        <f t="shared" si="7"/>
        <v>43.495890410958907</v>
      </c>
      <c r="C66" s="177">
        <v>5.3992593479751098E-2</v>
      </c>
      <c r="D66" s="177"/>
      <c r="F66">
        <f t="shared" si="1"/>
        <v>0.26887497622364975</v>
      </c>
      <c r="G66">
        <f t="shared" si="1"/>
        <v>0.31112411592447453</v>
      </c>
      <c r="I66">
        <f t="shared" si="2"/>
        <v>0.24633176047306535</v>
      </c>
      <c r="J66">
        <f t="shared" si="2"/>
        <v>0.41658176593082397</v>
      </c>
      <c r="L66">
        <f t="shared" si="3"/>
        <v>0.51101878310514226</v>
      </c>
      <c r="M66">
        <f t="shared" si="3"/>
        <v>0.23924548607491786</v>
      </c>
      <c r="O66">
        <f t="shared" si="8"/>
        <v>0.34965545492298955</v>
      </c>
      <c r="P66">
        <f t="shared" si="8"/>
        <v>0.29348124943544618</v>
      </c>
      <c r="Q66">
        <f t="shared" si="8"/>
        <v>0.29348124943544618</v>
      </c>
      <c r="S66">
        <f t="shared" si="9"/>
        <v>0.25362792507925674</v>
      </c>
      <c r="T66">
        <f t="shared" si="9"/>
        <v>0.38165440765064479</v>
      </c>
      <c r="V66">
        <f t="shared" si="10"/>
        <v>0.27683885421179927</v>
      </c>
      <c r="W66">
        <f t="shared" si="10"/>
        <v>0.27683885421179927</v>
      </c>
    </row>
    <row r="67" spans="1:23">
      <c r="A67">
        <v>64</v>
      </c>
      <c r="B67" s="175">
        <f t="shared" si="7"/>
        <v>44.186301369863017</v>
      </c>
      <c r="C67" s="177">
        <v>5.2315938683075401E-2</v>
      </c>
      <c r="D67" s="177"/>
      <c r="F67">
        <f t="shared" si="1"/>
        <v>0.2650850954246366</v>
      </c>
      <c r="G67">
        <f t="shared" si="1"/>
        <v>0.30722291734397311</v>
      </c>
      <c r="I67">
        <f t="shared" si="2"/>
        <v>0.24262990635862056</v>
      </c>
      <c r="J67">
        <f t="shared" si="2"/>
        <v>0.41265794075066087</v>
      </c>
      <c r="L67">
        <f t="shared" si="3"/>
        <v>0.5073244872245255</v>
      </c>
      <c r="M67">
        <f t="shared" si="3"/>
        <v>0.23557579793647351</v>
      </c>
      <c r="O67">
        <f t="shared" si="8"/>
        <v>0.345707059358975</v>
      </c>
      <c r="P67">
        <f t="shared" si="8"/>
        <v>0.28961849291746233</v>
      </c>
      <c r="Q67">
        <f t="shared" si="8"/>
        <v>0.28961849291746233</v>
      </c>
      <c r="S67">
        <f t="shared" si="9"/>
        <v>0.24989524380372868</v>
      </c>
      <c r="T67">
        <f t="shared" si="9"/>
        <v>0.37770195024389419</v>
      </c>
      <c r="V67">
        <f t="shared" si="10"/>
        <v>0.27302283359893254</v>
      </c>
      <c r="W67">
        <f t="shared" si="10"/>
        <v>0.27302283359893254</v>
      </c>
    </row>
    <row r="68" spans="1:23">
      <c r="A68">
        <v>65</v>
      </c>
      <c r="B68" s="175">
        <f t="shared" si="7"/>
        <v>44.87671232876712</v>
      </c>
      <c r="C68" s="177">
        <v>5.0713231207298697E-2</v>
      </c>
      <c r="D68" s="177"/>
      <c r="F68">
        <f t="shared" si="1"/>
        <v>0.26139939445422711</v>
      </c>
      <c r="G68">
        <f t="shared" si="1"/>
        <v>0.30342301052168563</v>
      </c>
      <c r="I68">
        <f t="shared" si="2"/>
        <v>0.23903319456551828</v>
      </c>
      <c r="J68">
        <f t="shared" si="2"/>
        <v>0.40882400156944321</v>
      </c>
      <c r="L68">
        <f t="shared" si="3"/>
        <v>0.5037068941384949</v>
      </c>
      <c r="M68">
        <f t="shared" si="3"/>
        <v>0.23201145544467394</v>
      </c>
      <c r="O68">
        <f t="shared" si="8"/>
        <v>0.34185635817780036</v>
      </c>
      <c r="P68">
        <f t="shared" si="8"/>
        <v>0.28585838692921645</v>
      </c>
      <c r="Q68">
        <f t="shared" si="8"/>
        <v>0.28585838692921645</v>
      </c>
      <c r="S68">
        <f t="shared" si="9"/>
        <v>0.24626744397033415</v>
      </c>
      <c r="T68">
        <f t="shared" si="9"/>
        <v>0.37384366292904464</v>
      </c>
      <c r="V68">
        <f t="shared" si="10"/>
        <v>0.26931054845602576</v>
      </c>
      <c r="W68">
        <f t="shared" si="10"/>
        <v>0.26931054845602576</v>
      </c>
    </row>
    <row r="69" spans="1:23">
      <c r="A69">
        <v>66</v>
      </c>
      <c r="B69" s="175">
        <f t="shared" si="7"/>
        <v>45.567123287671237</v>
      </c>
      <c r="C69" s="177">
        <v>4.9180314130407098E-2</v>
      </c>
      <c r="D69" s="177"/>
      <c r="F69">
        <f t="shared" ref="F69:G132" si="11">EXP(F$2*LN($C69))</f>
        <v>0.25781375497475068</v>
      </c>
      <c r="G69">
        <f t="shared" si="11"/>
        <v>0.29972054895104272</v>
      </c>
      <c r="I69">
        <f t="shared" ref="I69:J132" si="12">EXP(I$2*LN($C69))</f>
        <v>0.23553737097348459</v>
      </c>
      <c r="J69">
        <f t="shared" si="12"/>
        <v>0.40507681772912024</v>
      </c>
      <c r="L69">
        <f t="shared" ref="L69:M132" si="13">EXP(L$2*LN($C69))</f>
        <v>0.50016350369943829</v>
      </c>
      <c r="M69">
        <f t="shared" si="13"/>
        <v>0.22854816368265846</v>
      </c>
      <c r="O69">
        <f t="shared" ref="O69:Q100" si="14">EXP(O$2*LN($C69))</f>
        <v>0.33809976384432922</v>
      </c>
      <c r="P69">
        <f t="shared" si="14"/>
        <v>0.28219696933640037</v>
      </c>
      <c r="Q69">
        <f t="shared" si="14"/>
        <v>0.28219696933640037</v>
      </c>
      <c r="S69">
        <f t="shared" ref="S69:T100" si="15">EXP(S$2*LN($C69))</f>
        <v>0.24274031447538771</v>
      </c>
      <c r="T69">
        <f t="shared" si="15"/>
        <v>0.370076176500228</v>
      </c>
      <c r="V69">
        <f t="shared" ref="V69:W100" si="16">EXP(V$2*LN($C69))</f>
        <v>0.26569793022652288</v>
      </c>
      <c r="W69">
        <f t="shared" si="16"/>
        <v>0.26569793022652288</v>
      </c>
    </row>
    <row r="70" spans="1:23">
      <c r="A70">
        <v>67</v>
      </c>
      <c r="B70" s="175">
        <f t="shared" ref="B70:B133" si="17">A70*21/365*12</f>
        <v>46.257534246575347</v>
      </c>
      <c r="C70" s="177">
        <v>4.7713310580784998E-2</v>
      </c>
      <c r="D70" s="177"/>
      <c r="F70">
        <f t="shared" si="11"/>
        <v>0.25432426495416849</v>
      </c>
      <c r="G70">
        <f t="shared" si="11"/>
        <v>0.2961118723659979</v>
      </c>
      <c r="I70">
        <f t="shared" si="12"/>
        <v>0.23213839879341391</v>
      </c>
      <c r="J70">
        <f t="shared" si="12"/>
        <v>0.40141339934103498</v>
      </c>
      <c r="L70">
        <f t="shared" si="13"/>
        <v>0.49669192186752581</v>
      </c>
      <c r="M70">
        <f t="shared" si="13"/>
        <v>0.22518184856189177</v>
      </c>
      <c r="O70">
        <f t="shared" si="14"/>
        <v>0.33443385763389472</v>
      </c>
      <c r="P70">
        <f t="shared" si="14"/>
        <v>0.27863047251411116</v>
      </c>
      <c r="Q70">
        <f t="shared" si="14"/>
        <v>0.27863047251411116</v>
      </c>
      <c r="S70">
        <f t="shared" si="15"/>
        <v>0.23930985795934945</v>
      </c>
      <c r="T70">
        <f t="shared" si="15"/>
        <v>0.36639627679270631</v>
      </c>
      <c r="V70">
        <f t="shared" si="16"/>
        <v>0.26218111281090117</v>
      </c>
      <c r="W70">
        <f t="shared" si="16"/>
        <v>0.26218111281090117</v>
      </c>
    </row>
    <row r="71" spans="1:23">
      <c r="A71">
        <v>68</v>
      </c>
      <c r="B71" s="175">
        <f t="shared" si="17"/>
        <v>46.947945205479449</v>
      </c>
      <c r="C71" s="177">
        <v>4.6308602029581702E-2</v>
      </c>
      <c r="D71" s="177"/>
      <c r="F71">
        <f t="shared" si="11"/>
        <v>0.25092720652005446</v>
      </c>
      <c r="G71">
        <f t="shared" si="11"/>
        <v>0.29259349613836411</v>
      </c>
      <c r="I71">
        <f t="shared" si="12"/>
        <v>0.2288324455258568</v>
      </c>
      <c r="J71">
        <f t="shared" si="12"/>
        <v>0.39783088985651671</v>
      </c>
      <c r="L71">
        <f t="shared" si="13"/>
        <v>0.49328985545057336</v>
      </c>
      <c r="M71">
        <f t="shared" si="13"/>
        <v>0.22190864348841902</v>
      </c>
      <c r="O71">
        <f t="shared" si="14"/>
        <v>0.33085538029422318</v>
      </c>
      <c r="P71">
        <f t="shared" si="14"/>
        <v>0.27515531212047212</v>
      </c>
      <c r="Q71">
        <f t="shared" si="14"/>
        <v>0.27515531212047212</v>
      </c>
      <c r="S71">
        <f t="shared" si="15"/>
        <v>0.23597227806080032</v>
      </c>
      <c r="T71">
        <f t="shared" si="15"/>
        <v>0.36280089630025314</v>
      </c>
      <c r="V71">
        <f t="shared" si="16"/>
        <v>0.2587564207247855</v>
      </c>
      <c r="W71">
        <f t="shared" si="16"/>
        <v>0.2587564207247855</v>
      </c>
    </row>
    <row r="72" spans="1:23">
      <c r="A72">
        <v>69</v>
      </c>
      <c r="B72" s="175">
        <f t="shared" si="17"/>
        <v>47.638356164383559</v>
      </c>
      <c r="C72" s="177">
        <v>4.4962808461423101E-2</v>
      </c>
      <c r="D72" s="177"/>
      <c r="F72">
        <f t="shared" si="11"/>
        <v>0.24761904460556364</v>
      </c>
      <c r="G72">
        <f t="shared" si="11"/>
        <v>0.28916210133988773</v>
      </c>
      <c r="I72">
        <f t="shared" si="12"/>
        <v>0.22561587078847312</v>
      </c>
      <c r="J72">
        <f t="shared" si="12"/>
        <v>0.39432655906082381</v>
      </c>
      <c r="L72">
        <f t="shared" si="13"/>
        <v>0.48995510711820034</v>
      </c>
      <c r="M72">
        <f t="shared" si="13"/>
        <v>0.21872487692373599</v>
      </c>
      <c r="O72">
        <f t="shared" si="14"/>
        <v>0.32736122327267819</v>
      </c>
      <c r="P72">
        <f t="shared" si="14"/>
        <v>0.27176807658561564</v>
      </c>
      <c r="Q72">
        <f t="shared" si="14"/>
        <v>0.27176807658561564</v>
      </c>
      <c r="S72">
        <f t="shared" si="15"/>
        <v>0.23272396751371571</v>
      </c>
      <c r="T72">
        <f t="shared" si="15"/>
        <v>0.35928710628556826</v>
      </c>
      <c r="V72">
        <f t="shared" si="16"/>
        <v>0.25542035802344237</v>
      </c>
      <c r="W72">
        <f t="shared" si="16"/>
        <v>0.25542035802344237</v>
      </c>
    </row>
    <row r="73" spans="1:23">
      <c r="A73">
        <v>70</v>
      </c>
      <c r="B73" s="175">
        <f t="shared" si="17"/>
        <v>48.328767123287676</v>
      </c>
      <c r="C73" s="177">
        <v>4.3672770246524099E-2</v>
      </c>
      <c r="D73" s="177"/>
      <c r="F73">
        <f t="shared" si="11"/>
        <v>0.24439641633387749</v>
      </c>
      <c r="G73">
        <f t="shared" si="11"/>
        <v>0.28581452542668107</v>
      </c>
      <c r="I73">
        <f t="shared" si="12"/>
        <v>0.22248521495194198</v>
      </c>
      <c r="J73">
        <f t="shared" si="12"/>
        <v>0.3908977964675473</v>
      </c>
      <c r="L73">
        <f t="shared" si="13"/>
        <v>0.4866855706780962</v>
      </c>
      <c r="M73">
        <f t="shared" si="13"/>
        <v>0.21562706077739133</v>
      </c>
      <c r="O73">
        <f t="shared" si="14"/>
        <v>0.3239484204747497</v>
      </c>
      <c r="P73">
        <f t="shared" si="14"/>
        <v>0.26846551726928874</v>
      </c>
      <c r="Q73">
        <f t="shared" si="14"/>
        <v>0.26846551726928874</v>
      </c>
      <c r="S73">
        <f t="shared" si="15"/>
        <v>0.22956149702988446</v>
      </c>
      <c r="T73">
        <f t="shared" si="15"/>
        <v>0.35585210935544853</v>
      </c>
      <c r="V73">
        <f t="shared" si="16"/>
        <v>0.2521695979414299</v>
      </c>
      <c r="W73">
        <f t="shared" si="16"/>
        <v>0.2521695979414299</v>
      </c>
    </row>
    <row r="74" spans="1:23">
      <c r="A74">
        <v>71</v>
      </c>
      <c r="B74" s="175">
        <f t="shared" si="17"/>
        <v>49.019178082191786</v>
      </c>
      <c r="C74" s="177">
        <v>4.2435531554980102E-2</v>
      </c>
      <c r="D74" s="177"/>
      <c r="F74">
        <f t="shared" si="11"/>
        <v>0.24125612109093403</v>
      </c>
      <c r="G74">
        <f t="shared" si="11"/>
        <v>0.28254775350594746</v>
      </c>
      <c r="I74">
        <f t="shared" si="12"/>
        <v>0.21943718852779703</v>
      </c>
      <c r="J74">
        <f t="shared" si="12"/>
        <v>0.38754210509129383</v>
      </c>
      <c r="L74">
        <f t="shared" si="13"/>
        <v>0.48347922660218706</v>
      </c>
      <c r="M74">
        <f t="shared" si="13"/>
        <v>0.21261187957264072</v>
      </c>
      <c r="O74">
        <f t="shared" si="14"/>
        <v>0.32061414052130899</v>
      </c>
      <c r="P74">
        <f t="shared" si="14"/>
        <v>0.26524453924303909</v>
      </c>
      <c r="Q74">
        <f t="shared" si="14"/>
        <v>0.26524453924303909</v>
      </c>
      <c r="S74">
        <f t="shared" si="15"/>
        <v>0.22648160491207248</v>
      </c>
      <c r="T74">
        <f t="shared" si="15"/>
        <v>0.35249323247356673</v>
      </c>
      <c r="V74">
        <f t="shared" si="16"/>
        <v>0.24900097319928316</v>
      </c>
      <c r="W74">
        <f t="shared" si="16"/>
        <v>0.24900097319928316</v>
      </c>
    </row>
    <row r="75" spans="1:23">
      <c r="A75">
        <v>72</v>
      </c>
      <c r="B75" s="175">
        <f t="shared" si="17"/>
        <v>49.709589041095889</v>
      </c>
      <c r="C75" s="177">
        <v>4.1248325169892998E-2</v>
      </c>
      <c r="D75" s="177"/>
      <c r="F75">
        <f t="shared" si="11"/>
        <v>0.23819511123943435</v>
      </c>
      <c r="G75">
        <f t="shared" si="11"/>
        <v>0.27935891014719755</v>
      </c>
      <c r="I75">
        <f t="shared" si="12"/>
        <v>0.21646866225543926</v>
      </c>
      <c r="J75">
        <f t="shared" si="12"/>
        <v>0.38425709557725801</v>
      </c>
      <c r="L75">
        <f t="shared" si="13"/>
        <v>0.48033413779058165</v>
      </c>
      <c r="M75">
        <f t="shared" si="13"/>
        <v>0.20967618033046506</v>
      </c>
      <c r="O75">
        <f t="shared" si="14"/>
        <v>0.31735567947376714</v>
      </c>
      <c r="P75">
        <f t="shared" si="14"/>
        <v>0.26210219265556006</v>
      </c>
      <c r="Q75">
        <f t="shared" si="14"/>
        <v>0.26210219265556006</v>
      </c>
      <c r="S75">
        <f t="shared" si="15"/>
        <v>0.22348118734711167</v>
      </c>
      <c r="T75">
        <f t="shared" si="15"/>
        <v>0.34920792038488618</v>
      </c>
      <c r="V75">
        <f t="shared" si="16"/>
        <v>0.24591146693210814</v>
      </c>
      <c r="W75">
        <f t="shared" si="16"/>
        <v>0.24591146693210814</v>
      </c>
    </row>
    <row r="76" spans="1:23">
      <c r="A76">
        <v>73</v>
      </c>
      <c r="B76" s="175">
        <f t="shared" si="17"/>
        <v>50.400000000000006</v>
      </c>
      <c r="C76" s="177">
        <v>4.01085585702287E-2</v>
      </c>
      <c r="D76" s="177"/>
      <c r="F76">
        <f t="shared" si="11"/>
        <v>0.23521048343020379</v>
      </c>
      <c r="G76">
        <f t="shared" si="11"/>
        <v>0.27624525170240727</v>
      </c>
      <c r="I76">
        <f t="shared" si="12"/>
        <v>0.21357665783920574</v>
      </c>
      <c r="J76">
        <f t="shared" si="12"/>
        <v>0.3810404806671846</v>
      </c>
      <c r="L76">
        <f t="shared" si="13"/>
        <v>0.47724844556140378</v>
      </c>
      <c r="M76">
        <f t="shared" si="13"/>
        <v>0.20681696312107714</v>
      </c>
      <c r="O76">
        <f t="shared" si="14"/>
        <v>0.31417045399792803</v>
      </c>
      <c r="P76">
        <f t="shared" si="14"/>
        <v>0.25903566464234884</v>
      </c>
      <c r="Q76">
        <f t="shared" si="14"/>
        <v>0.25903566464234884</v>
      </c>
      <c r="S76">
        <f t="shared" si="15"/>
        <v>0.2205572893315367</v>
      </c>
      <c r="T76">
        <f t="shared" si="15"/>
        <v>0.34599372942699136</v>
      </c>
      <c r="V76">
        <f t="shared" si="16"/>
        <v>0.24289820419787034</v>
      </c>
      <c r="W76">
        <f t="shared" si="16"/>
        <v>0.24289820419787034</v>
      </c>
    </row>
    <row r="77" spans="1:23">
      <c r="A77">
        <v>74</v>
      </c>
      <c r="B77" s="175">
        <f t="shared" si="17"/>
        <v>51.090410958904101</v>
      </c>
      <c r="C77" s="177">
        <v>3.9013801167059797E-2</v>
      </c>
      <c r="D77" s="177"/>
      <c r="F77">
        <f t="shared" si="11"/>
        <v>0.23229947046990573</v>
      </c>
      <c r="G77">
        <f t="shared" si="11"/>
        <v>0.27320415910173135</v>
      </c>
      <c r="I77">
        <f t="shared" si="12"/>
        <v>0.21075833928978432</v>
      </c>
      <c r="J77">
        <f t="shared" si="12"/>
        <v>0.37789006998213159</v>
      </c>
      <c r="L77">
        <f t="shared" si="13"/>
        <v>0.47422036585490662</v>
      </c>
      <c r="M77">
        <f t="shared" si="13"/>
        <v>0.20403137223561987</v>
      </c>
      <c r="O77">
        <f t="shared" si="14"/>
        <v>0.31105599493894071</v>
      </c>
      <c r="P77">
        <f t="shared" si="14"/>
        <v>0.25604227174328598</v>
      </c>
      <c r="Q77">
        <f t="shared" si="14"/>
        <v>0.25604227174328598</v>
      </c>
      <c r="S77">
        <f t="shared" si="15"/>
        <v>0.21770709618563822</v>
      </c>
      <c r="T77">
        <f t="shared" si="15"/>
        <v>0.34284832170485807</v>
      </c>
      <c r="V77">
        <f t="shared" si="16"/>
        <v>0.23995844402592487</v>
      </c>
      <c r="W77">
        <f t="shared" si="16"/>
        <v>0.23995844402592487</v>
      </c>
    </row>
    <row r="78" spans="1:23">
      <c r="A78">
        <v>75</v>
      </c>
      <c r="B78" s="175">
        <f t="shared" si="17"/>
        <v>51.780821917808218</v>
      </c>
      <c r="C78" s="177">
        <v>3.7961772588293703E-2</v>
      </c>
      <c r="D78" s="177"/>
      <c r="F78">
        <f t="shared" si="11"/>
        <v>0.22945943370690461</v>
      </c>
      <c r="G78">
        <f t="shared" si="11"/>
        <v>0.27023313109349428</v>
      </c>
      <c r="I78">
        <f t="shared" si="12"/>
        <v>0.20801100482750207</v>
      </c>
      <c r="J78">
        <f t="shared" si="12"/>
        <v>0.37480376510340391</v>
      </c>
      <c r="L78">
        <f t="shared" si="13"/>
        <v>0.47124818564063992</v>
      </c>
      <c r="M78">
        <f t="shared" si="13"/>
        <v>0.20131668793415025</v>
      </c>
      <c r="O78">
        <f t="shared" si="14"/>
        <v>0.30800994128136711</v>
      </c>
      <c r="P78">
        <f t="shared" si="14"/>
        <v>0.25311945279412468</v>
      </c>
      <c r="Q78">
        <f t="shared" si="14"/>
        <v>0.25311945279412468</v>
      </c>
      <c r="S78">
        <f t="shared" si="15"/>
        <v>0.21492792561489016</v>
      </c>
      <c r="T78">
        <f t="shared" si="15"/>
        <v>0.33976945960685567</v>
      </c>
      <c r="V78">
        <f t="shared" si="16"/>
        <v>0.23708957196899202</v>
      </c>
      <c r="W78">
        <f t="shared" si="16"/>
        <v>0.23708957196899202</v>
      </c>
    </row>
    <row r="79" spans="1:23">
      <c r="A79">
        <v>76</v>
      </c>
      <c r="B79" s="175">
        <f t="shared" si="17"/>
        <v>52.471232876712335</v>
      </c>
      <c r="C79" s="177">
        <v>3.6950331917240502E-2</v>
      </c>
      <c r="D79" s="177"/>
      <c r="F79">
        <f t="shared" si="11"/>
        <v>0.22668785589968973</v>
      </c>
      <c r="G79">
        <f t="shared" si="11"/>
        <v>0.26732977789917112</v>
      </c>
      <c r="I79">
        <f t="shared" si="12"/>
        <v>0.20533207930803279</v>
      </c>
      <c r="J79">
        <f t="shared" si="12"/>
        <v>0.37177955493396392</v>
      </c>
      <c r="L79">
        <f t="shared" si="13"/>
        <v>0.46833025951683183</v>
      </c>
      <c r="M79">
        <f t="shared" si="13"/>
        <v>0.19867031872915597</v>
      </c>
      <c r="O79">
        <f t="shared" si="14"/>
        <v>0.30503003446991467</v>
      </c>
      <c r="P79">
        <f t="shared" si="14"/>
        <v>0.25026476226010819</v>
      </c>
      <c r="Q79">
        <f t="shared" si="14"/>
        <v>0.25026476226010819</v>
      </c>
      <c r="S79">
        <f t="shared" si="15"/>
        <v>0.21221722028058976</v>
      </c>
      <c r="T79">
        <f t="shared" si="15"/>
        <v>0.33675500064099495</v>
      </c>
      <c r="V79">
        <f t="shared" si="16"/>
        <v>0.23428909312426685</v>
      </c>
      <c r="W79">
        <f t="shared" si="16"/>
        <v>0.23428909312426685</v>
      </c>
    </row>
    <row r="80" spans="1:23">
      <c r="A80">
        <v>77</v>
      </c>
      <c r="B80" s="175">
        <f t="shared" si="17"/>
        <v>53.161643835616431</v>
      </c>
      <c r="C80" s="177">
        <v>3.5977467799580803E-2</v>
      </c>
      <c r="D80" s="177"/>
      <c r="F80">
        <f t="shared" si="11"/>
        <v>0.22398233453475763</v>
      </c>
      <c r="G80">
        <f t="shared" si="11"/>
        <v>0.26449181525598869</v>
      </c>
      <c r="I80">
        <f t="shared" si="12"/>
        <v>0.20271910713391278</v>
      </c>
      <c r="J80">
        <f t="shared" si="12"/>
        <v>0.36881551132357521</v>
      </c>
      <c r="L80">
        <f t="shared" si="13"/>
        <v>0.4654650064915884</v>
      </c>
      <c r="M80">
        <f t="shared" si="13"/>
        <v>0.19608979416681949</v>
      </c>
      <c r="O80">
        <f t="shared" si="14"/>
        <v>0.30211411306788188</v>
      </c>
      <c r="P80">
        <f t="shared" si="14"/>
        <v>0.24747586398207599</v>
      </c>
      <c r="Q80">
        <f t="shared" si="14"/>
        <v>0.24747586398207599</v>
      </c>
      <c r="S80">
        <f t="shared" si="15"/>
        <v>0.20957254084427268</v>
      </c>
      <c r="T80">
        <f t="shared" si="15"/>
        <v>0.33380289257164808</v>
      </c>
      <c r="V80">
        <f t="shared" si="16"/>
        <v>0.23155462559172046</v>
      </c>
      <c r="W80">
        <f t="shared" si="16"/>
        <v>0.23155462559172046</v>
      </c>
    </row>
    <row r="81" spans="1:23">
      <c r="A81">
        <v>78</v>
      </c>
      <c r="B81" s="175">
        <f t="shared" si="17"/>
        <v>53.852054794520548</v>
      </c>
      <c r="C81" s="177">
        <v>3.5041289341549701E-2</v>
      </c>
      <c r="D81" s="177"/>
      <c r="F81">
        <f t="shared" si="11"/>
        <v>0.22134057556316544</v>
      </c>
      <c r="G81">
        <f t="shared" si="11"/>
        <v>0.26171705882158069</v>
      </c>
      <c r="I81">
        <f t="shared" si="12"/>
        <v>0.20016974561789916</v>
      </c>
      <c r="J81">
        <f t="shared" si="12"/>
        <v>0.36590978494185333</v>
      </c>
      <c r="L81">
        <f t="shared" si="13"/>
        <v>0.46265090693596089</v>
      </c>
      <c r="M81">
        <f t="shared" si="13"/>
        <v>0.19357275807100005</v>
      </c>
      <c r="O81">
        <f t="shared" si="14"/>
        <v>0.29926010773179162</v>
      </c>
      <c r="P81">
        <f t="shared" si="14"/>
        <v>0.24475052530741953</v>
      </c>
      <c r="Q81">
        <f t="shared" si="14"/>
        <v>0.24475052530741953</v>
      </c>
      <c r="S81">
        <f t="shared" si="15"/>
        <v>0.20699155945299927</v>
      </c>
      <c r="T81">
        <f t="shared" si="15"/>
        <v>0.33091116883812749</v>
      </c>
      <c r="V81">
        <f t="shared" si="16"/>
        <v>0.22888389433986081</v>
      </c>
      <c r="W81">
        <f t="shared" si="16"/>
        <v>0.22888389433986081</v>
      </c>
    </row>
    <row r="82" spans="1:23">
      <c r="A82">
        <v>79</v>
      </c>
      <c r="B82" s="175">
        <f t="shared" si="17"/>
        <v>54.542465753424665</v>
      </c>
      <c r="C82" s="177">
        <v>3.4140017729565098E-2</v>
      </c>
      <c r="D82" s="177"/>
      <c r="F82">
        <f t="shared" si="11"/>
        <v>0.21876038752714572</v>
      </c>
      <c r="G82">
        <f t="shared" si="11"/>
        <v>0.25900341891683559</v>
      </c>
      <c r="I82">
        <f t="shared" si="12"/>
        <v>0.19768175876667246</v>
      </c>
      <c r="J82">
        <f t="shared" si="12"/>
        <v>0.36306060138429547</v>
      </c>
      <c r="L82">
        <f t="shared" si="13"/>
        <v>0.45988649969938644</v>
      </c>
      <c r="M82">
        <f t="shared" si="13"/>
        <v>0.19111696221747201</v>
      </c>
      <c r="O82">
        <f t="shared" si="14"/>
        <v>0.29646603648204478</v>
      </c>
      <c r="P82">
        <f t="shared" si="14"/>
        <v>0.24208661158014311</v>
      </c>
      <c r="Q82">
        <f t="shared" si="14"/>
        <v>0.24208661158014311</v>
      </c>
      <c r="S82">
        <f t="shared" si="15"/>
        <v>0.20447205363497736</v>
      </c>
      <c r="T82">
        <f t="shared" si="15"/>
        <v>0.32807794423763026</v>
      </c>
      <c r="V82">
        <f t="shared" si="16"/>
        <v>0.22627472545130026</v>
      </c>
      <c r="W82">
        <f t="shared" si="16"/>
        <v>0.22627472545130026</v>
      </c>
    </row>
    <row r="83" spans="1:23">
      <c r="A83">
        <v>80</v>
      </c>
      <c r="B83" s="175">
        <f t="shared" si="17"/>
        <v>55.232876712328761</v>
      </c>
      <c r="C83" s="177">
        <v>3.3271978508186799E-2</v>
      </c>
      <c r="D83" s="177"/>
      <c r="F83">
        <f t="shared" si="11"/>
        <v>0.21623967605020022</v>
      </c>
      <c r="G83">
        <f t="shared" si="11"/>
        <v>0.25634889558468615</v>
      </c>
      <c r="I83">
        <f t="shared" si="12"/>
        <v>0.19525301145568283</v>
      </c>
      <c r="J83">
        <f t="shared" si="12"/>
        <v>0.36026625749722357</v>
      </c>
      <c r="L83">
        <f t="shared" si="13"/>
        <v>0.45717037937846899</v>
      </c>
      <c r="M83">
        <f t="shared" si="13"/>
        <v>0.18872026040834611</v>
      </c>
      <c r="O83">
        <f t="shared" si="14"/>
        <v>0.29373000025071844</v>
      </c>
      <c r="P83">
        <f t="shared" si="14"/>
        <v>0.23948208096605314</v>
      </c>
      <c r="Q83">
        <f t="shared" si="14"/>
        <v>0.23948208096605314</v>
      </c>
      <c r="S83">
        <f t="shared" si="15"/>
        <v>0.2020119005771942</v>
      </c>
      <c r="T83">
        <f t="shared" si="15"/>
        <v>0.32530141085612407</v>
      </c>
      <c r="V83">
        <f t="shared" si="16"/>
        <v>0.22372504072241972</v>
      </c>
      <c r="W83">
        <f t="shared" si="16"/>
        <v>0.22372504072241972</v>
      </c>
    </row>
    <row r="84" spans="1:23">
      <c r="A84">
        <v>81</v>
      </c>
      <c r="B84" s="175">
        <f t="shared" si="17"/>
        <v>55.923287671232877</v>
      </c>
      <c r="C84" s="177">
        <v>3.2435594459274103E-2</v>
      </c>
      <c r="D84" s="177"/>
      <c r="F84">
        <f t="shared" si="11"/>
        <v>0.21377643866598481</v>
      </c>
      <c r="G84">
        <f t="shared" si="11"/>
        <v>0.25375157394409564</v>
      </c>
      <c r="I84">
        <f t="shared" si="12"/>
        <v>0.19288146396807179</v>
      </c>
      <c r="J84">
        <f t="shared" si="12"/>
        <v>0.35752511790841074</v>
      </c>
      <c r="L84">
        <f t="shared" si="13"/>
        <v>0.45450119373051889</v>
      </c>
      <c r="M84">
        <f t="shared" si="13"/>
        <v>0.18638060291881309</v>
      </c>
      <c r="O84">
        <f t="shared" si="14"/>
        <v>0.29105017868885497</v>
      </c>
      <c r="P84">
        <f t="shared" si="14"/>
        <v>0.2369349795907629</v>
      </c>
      <c r="Q84">
        <f t="shared" si="14"/>
        <v>0.2369349795907629</v>
      </c>
      <c r="S84">
        <f t="shared" si="15"/>
        <v>0.19960907175878281</v>
      </c>
      <c r="T84">
        <f t="shared" si="15"/>
        <v>0.32257983423177106</v>
      </c>
      <c r="V84">
        <f t="shared" si="16"/>
        <v>0.22123285259323397</v>
      </c>
      <c r="W84">
        <f t="shared" si="16"/>
        <v>0.22123285259323397</v>
      </c>
    </row>
    <row r="85" spans="1:23">
      <c r="A85">
        <v>82</v>
      </c>
      <c r="B85" s="175">
        <f t="shared" si="17"/>
        <v>56.613698630136994</v>
      </c>
      <c r="C85" s="177">
        <v>3.1629379030587802E-2</v>
      </c>
      <c r="D85" s="177"/>
      <c r="F85">
        <f t="shared" si="11"/>
        <v>0.2113687599630584</v>
      </c>
      <c r="G85">
        <f t="shared" si="11"/>
        <v>0.2512096198199093</v>
      </c>
      <c r="I85">
        <f t="shared" si="12"/>
        <v>0.19056516687258038</v>
      </c>
      <c r="J85">
        <f t="shared" si="12"/>
        <v>0.35483561175094797</v>
      </c>
      <c r="L85">
        <f t="shared" si="13"/>
        <v>0.45187764122371477</v>
      </c>
      <c r="M85">
        <f t="shared" si="13"/>
        <v>0.18409603129040358</v>
      </c>
      <c r="O85">
        <f t="shared" si="14"/>
        <v>0.28842482621673671</v>
      </c>
      <c r="P85">
        <f t="shared" si="14"/>
        <v>0.23444343696974634</v>
      </c>
      <c r="Q85">
        <f t="shared" si="14"/>
        <v>0.23444343696974634</v>
      </c>
      <c r="S85">
        <f t="shared" si="15"/>
        <v>0.19726162791575305</v>
      </c>
      <c r="T85">
        <f t="shared" si="15"/>
        <v>0.3199115497364492</v>
      </c>
      <c r="V85">
        <f t="shared" si="16"/>
        <v>0.21879625938525207</v>
      </c>
      <c r="W85">
        <f t="shared" si="16"/>
        <v>0.21879625938525207</v>
      </c>
    </row>
    <row r="86" spans="1:23">
      <c r="A86">
        <v>83</v>
      </c>
      <c r="B86" s="175">
        <f t="shared" si="17"/>
        <v>57.30410958904109</v>
      </c>
      <c r="C86" s="177">
        <v>3.0851930266921599E-2</v>
      </c>
      <c r="D86" s="177"/>
      <c r="F86">
        <f t="shared" si="11"/>
        <v>0.20901480702420996</v>
      </c>
      <c r="G86">
        <f t="shared" si="11"/>
        <v>0.24872127563056448</v>
      </c>
      <c r="I86">
        <f t="shared" si="12"/>
        <v>0.18830225621719221</v>
      </c>
      <c r="J86">
        <f t="shared" si="12"/>
        <v>0.35219622956867047</v>
      </c>
      <c r="L86">
        <f t="shared" si="13"/>
        <v>0.44929846871618639</v>
      </c>
      <c r="M86">
        <f t="shared" si="13"/>
        <v>0.18186467344685925</v>
      </c>
      <c r="O86">
        <f t="shared" si="14"/>
        <v>0.28585226830172811</v>
      </c>
      <c r="P86">
        <f t="shared" si="14"/>
        <v>0.2320056617111263</v>
      </c>
      <c r="Q86">
        <f t="shared" si="14"/>
        <v>0.2320056617111263</v>
      </c>
      <c r="S86">
        <f t="shared" si="15"/>
        <v>0.19496771431448912</v>
      </c>
      <c r="T86">
        <f t="shared" si="15"/>
        <v>0.31729495916185085</v>
      </c>
      <c r="V86">
        <f t="shared" si="16"/>
        <v>0.2164134408267043</v>
      </c>
      <c r="W86">
        <f t="shared" si="16"/>
        <v>0.2164134408267043</v>
      </c>
    </row>
    <row r="87" spans="1:23">
      <c r="A87">
        <v>84</v>
      </c>
      <c r="B87" s="175">
        <f t="shared" si="17"/>
        <v>57.994520547945207</v>
      </c>
      <c r="C87" s="177">
        <v>3.0101925201200301E-2</v>
      </c>
      <c r="D87" s="177"/>
      <c r="F87">
        <f t="shared" si="11"/>
        <v>0.20671282514059297</v>
      </c>
      <c r="G87">
        <f t="shared" si="11"/>
        <v>0.24628485651688198</v>
      </c>
      <c r="I87">
        <f t="shared" si="12"/>
        <v>0.18609094901695317</v>
      </c>
      <c r="J87">
        <f t="shared" si="12"/>
        <v>0.3496055203921713</v>
      </c>
      <c r="L87">
        <f t="shared" si="13"/>
        <v>0.44676246925673019</v>
      </c>
      <c r="M87">
        <f t="shared" si="13"/>
        <v>0.1796847391104672</v>
      </c>
      <c r="O87">
        <f t="shared" si="14"/>
        <v>0.28333089794927713</v>
      </c>
      <c r="P87">
        <f t="shared" si="14"/>
        <v>0.22961993747322221</v>
      </c>
      <c r="Q87">
        <f t="shared" si="14"/>
        <v>0.22961993747322221</v>
      </c>
      <c r="S87">
        <f t="shared" si="15"/>
        <v>0.19272555631305122</v>
      </c>
      <c r="T87">
        <f t="shared" si="15"/>
        <v>0.31472852749748981</v>
      </c>
      <c r="V87">
        <f t="shared" si="16"/>
        <v>0.2140826538459637</v>
      </c>
      <c r="W87">
        <f t="shared" si="16"/>
        <v>0.2140826538459637</v>
      </c>
    </row>
    <row r="88" spans="1:23">
      <c r="A88">
        <v>85</v>
      </c>
      <c r="B88" s="175">
        <f t="shared" si="17"/>
        <v>58.68493150684931</v>
      </c>
      <c r="C88" s="177">
        <v>2.93781146669078E-2</v>
      </c>
      <c r="D88" s="177"/>
      <c r="F88">
        <f t="shared" si="11"/>
        <v>0.20446113378231887</v>
      </c>
      <c r="G88">
        <f t="shared" si="11"/>
        <v>0.24389874669632039</v>
      </c>
      <c r="I88">
        <f t="shared" si="12"/>
        <v>0.1839295390159921</v>
      </c>
      <c r="J88">
        <f t="shared" si="12"/>
        <v>0.34706208897511659</v>
      </c>
      <c r="L88">
        <f t="shared" si="13"/>
        <v>0.44426848000028046</v>
      </c>
      <c r="M88">
        <f t="shared" si="13"/>
        <v>0.17755451549834206</v>
      </c>
      <c r="O88">
        <f t="shared" si="14"/>
        <v>0.28085917239362984</v>
      </c>
      <c r="P88">
        <f t="shared" si="14"/>
        <v>0.22728461916014772</v>
      </c>
      <c r="Q88">
        <f t="shared" si="14"/>
        <v>0.22728461916014772</v>
      </c>
      <c r="S88">
        <f t="shared" si="15"/>
        <v>0.19053345519084391</v>
      </c>
      <c r="T88">
        <f t="shared" si="15"/>
        <v>0.31221077988877249</v>
      </c>
      <c r="V88">
        <f t="shared" si="16"/>
        <v>0.21180222861535813</v>
      </c>
      <c r="W88">
        <f t="shared" si="16"/>
        <v>0.21180222861535813</v>
      </c>
    </row>
    <row r="89" spans="1:23">
      <c r="A89">
        <v>86</v>
      </c>
      <c r="B89" s="175">
        <f t="shared" si="17"/>
        <v>59.37534246575342</v>
      </c>
      <c r="C89" s="177">
        <v>2.8679318496740699E-2</v>
      </c>
      <c r="D89" s="177"/>
      <c r="F89">
        <f t="shared" si="11"/>
        <v>0.20225812280846392</v>
      </c>
      <c r="G89">
        <f t="shared" si="11"/>
        <v>0.24156139602814408</v>
      </c>
      <c r="I89">
        <f t="shared" si="12"/>
        <v>0.18181639270521602</v>
      </c>
      <c r="J89">
        <f t="shared" si="12"/>
        <v>0.34456459318121246</v>
      </c>
      <c r="L89">
        <f t="shared" si="13"/>
        <v>0.44181538023163913</v>
      </c>
      <c r="M89">
        <f t="shared" si="13"/>
        <v>0.17547236327964169</v>
      </c>
      <c r="O89">
        <f t="shared" si="14"/>
        <v>0.27843560997569833</v>
      </c>
      <c r="P89">
        <f t="shared" si="14"/>
        <v>0.22499812933990793</v>
      </c>
      <c r="Q89">
        <f t="shared" si="14"/>
        <v>0.22499812933990793</v>
      </c>
      <c r="S89">
        <f t="shared" si="15"/>
        <v>0.1883897842286178</v>
      </c>
      <c r="T89">
        <f t="shared" si="15"/>
        <v>0.30974029876404396</v>
      </c>
      <c r="V89">
        <f t="shared" si="16"/>
        <v>0.20957056482882622</v>
      </c>
      <c r="W89">
        <f t="shared" si="16"/>
        <v>0.20957056482882622</v>
      </c>
    </row>
    <row r="90" spans="1:23">
      <c r="A90">
        <v>87</v>
      </c>
      <c r="B90" s="175">
        <f t="shared" si="17"/>
        <v>60.065753424657537</v>
      </c>
      <c r="C90" s="177">
        <v>2.80044210755728E-2</v>
      </c>
      <c r="D90" s="177"/>
      <c r="F90">
        <f t="shared" si="11"/>
        <v>0.20010224890066364</v>
      </c>
      <c r="G90">
        <f t="shared" si="11"/>
        <v>0.239271316775958</v>
      </c>
      <c r="I90">
        <f t="shared" si="12"/>
        <v>0.17974994557850346</v>
      </c>
      <c r="J90">
        <f t="shared" si="12"/>
        <v>0.34211174151277868</v>
      </c>
      <c r="L90">
        <f t="shared" si="13"/>
        <v>0.43940208949134052</v>
      </c>
      <c r="M90">
        <f t="shared" si="13"/>
        <v>0.17343671277609485</v>
      </c>
      <c r="O90">
        <f t="shared" si="14"/>
        <v>0.27605878719636068</v>
      </c>
      <c r="P90">
        <f t="shared" si="14"/>
        <v>0.22275895487053601</v>
      </c>
      <c r="Q90">
        <f t="shared" si="14"/>
        <v>0.22275895487053601</v>
      </c>
      <c r="S90">
        <f t="shared" si="15"/>
        <v>0.18629298502207498</v>
      </c>
      <c r="T90">
        <f t="shared" si="15"/>
        <v>0.30731572112023897</v>
      </c>
      <c r="V90">
        <f t="shared" si="16"/>
        <v>0.20738612819804345</v>
      </c>
      <c r="W90">
        <f t="shared" si="16"/>
        <v>0.20738612819804345</v>
      </c>
    </row>
    <row r="91" spans="1:23">
      <c r="A91">
        <v>88</v>
      </c>
      <c r="B91" s="175">
        <f t="shared" si="17"/>
        <v>60.756164383561639</v>
      </c>
      <c r="C91" s="177">
        <v>2.7352367218691699E-2</v>
      </c>
      <c r="D91" s="177"/>
      <c r="F91">
        <f t="shared" si="11"/>
        <v>0.19799203220558959</v>
      </c>
      <c r="G91">
        <f t="shared" si="11"/>
        <v>0.23702708055498986</v>
      </c>
      <c r="I91">
        <f t="shared" si="12"/>
        <v>0.17772869861146193</v>
      </c>
      <c r="J91">
        <f t="shared" si="12"/>
        <v>0.33970229077244979</v>
      </c>
      <c r="L91">
        <f t="shared" si="13"/>
        <v>0.43702756579787488</v>
      </c>
      <c r="M91">
        <f t="shared" si="13"/>
        <v>0.17144606038950252</v>
      </c>
      <c r="O91">
        <f t="shared" si="14"/>
        <v>0.27372733593424636</v>
      </c>
      <c r="P91">
        <f t="shared" si="14"/>
        <v>0.22056564372081175</v>
      </c>
      <c r="Q91">
        <f t="shared" si="14"/>
        <v>0.22056564372081175</v>
      </c>
      <c r="S91">
        <f t="shared" si="15"/>
        <v>0.18424156401355218</v>
      </c>
      <c r="T91">
        <f t="shared" si="15"/>
        <v>0.30493573595743639</v>
      </c>
      <c r="V91">
        <f t="shared" si="16"/>
        <v>0.20524744715272952</v>
      </c>
      <c r="W91">
        <f t="shared" si="16"/>
        <v>0.20524744715272952</v>
      </c>
    </row>
    <row r="92" spans="1:23">
      <c r="A92">
        <v>89</v>
      </c>
      <c r="B92" s="175">
        <f t="shared" si="17"/>
        <v>61.446575342465749</v>
      </c>
      <c r="C92" s="177">
        <v>2.6722158348869599E-2</v>
      </c>
      <c r="D92" s="177"/>
      <c r="F92">
        <f t="shared" si="11"/>
        <v>0.19592605317265502</v>
      </c>
      <c r="G92">
        <f t="shared" si="11"/>
        <v>0.23482731545237145</v>
      </c>
      <c r="I92">
        <f t="shared" si="12"/>
        <v>0.17575121494797302</v>
      </c>
      <c r="J92">
        <f t="shared" si="12"/>
        <v>0.33733504385006546</v>
      </c>
      <c r="L92">
        <f t="shared" si="13"/>
        <v>0.4346908039608357</v>
      </c>
      <c r="M92">
        <f t="shared" si="13"/>
        <v>0.16949896524106728</v>
      </c>
      <c r="O92">
        <f t="shared" si="14"/>
        <v>0.27143994081779732</v>
      </c>
      <c r="P92">
        <f t="shared" si="14"/>
        <v>0.21841680197304825</v>
      </c>
      <c r="Q92">
        <f t="shared" si="14"/>
        <v>0.21841680197304825</v>
      </c>
      <c r="S92">
        <f t="shared" si="15"/>
        <v>0.18223408922737633</v>
      </c>
      <c r="T92">
        <f t="shared" si="15"/>
        <v>0.30259908185325146</v>
      </c>
      <c r="V92">
        <f t="shared" si="16"/>
        <v>0.20315310973186013</v>
      </c>
      <c r="W92">
        <f t="shared" si="16"/>
        <v>0.20315310973186013</v>
      </c>
    </row>
    <row r="93" spans="1:23">
      <c r="A93">
        <v>90</v>
      </c>
      <c r="B93" s="175">
        <f t="shared" si="17"/>
        <v>62.136986301369866</v>
      </c>
      <c r="C93" s="177">
        <v>2.6112848948175501E-2</v>
      </c>
      <c r="D93" s="177"/>
      <c r="F93">
        <f t="shared" si="11"/>
        <v>0.19390294957425128</v>
      </c>
      <c r="G93">
        <f t="shared" si="11"/>
        <v>0.23267070330946743</v>
      </c>
      <c r="I93">
        <f t="shared" si="12"/>
        <v>0.17381611678080403</v>
      </c>
      <c r="J93">
        <f t="shared" si="12"/>
        <v>0.33500884762730243</v>
      </c>
      <c r="L93">
        <f t="shared" si="13"/>
        <v>0.43239083397986366</v>
      </c>
      <c r="M93">
        <f t="shared" si="13"/>
        <v>0.16759404600849401</v>
      </c>
      <c r="O93">
        <f t="shared" si="14"/>
        <v>0.26919533674206242</v>
      </c>
      <c r="P93">
        <f t="shared" si="14"/>
        <v>0.21631109099629214</v>
      </c>
      <c r="Q93">
        <f t="shared" si="14"/>
        <v>0.21631109099629214</v>
      </c>
      <c r="S93">
        <f t="shared" si="15"/>
        <v>0.18026918719550986</v>
      </c>
      <c r="T93">
        <f t="shared" si="15"/>
        <v>0.30030454466857798</v>
      </c>
      <c r="V93">
        <f t="shared" si="16"/>
        <v>0.20110176065343185</v>
      </c>
      <c r="W93">
        <f t="shared" si="16"/>
        <v>0.20110176065343185</v>
      </c>
    </row>
    <row r="94" spans="1:23">
      <c r="A94">
        <v>91</v>
      </c>
      <c r="B94" s="175">
        <f t="shared" si="17"/>
        <v>62.827397260273969</v>
      </c>
      <c r="C94" s="177">
        <v>2.5523543262562499E-2</v>
      </c>
      <c r="D94" s="177"/>
      <c r="F94">
        <f t="shared" si="11"/>
        <v>0.19192141369672125</v>
      </c>
      <c r="G94">
        <f t="shared" si="11"/>
        <v>0.23055597715605564</v>
      </c>
      <c r="I94">
        <f t="shared" si="12"/>
        <v>0.1719220824135573</v>
      </c>
      <c r="J94">
        <f t="shared" si="12"/>
        <v>0.33272259099307977</v>
      </c>
      <c r="L94">
        <f t="shared" si="13"/>
        <v>0.43012671952456882</v>
      </c>
      <c r="M94">
        <f t="shared" si="13"/>
        <v>0.16572997794782768</v>
      </c>
      <c r="O94">
        <f t="shared" si="14"/>
        <v>0.26699230652132705</v>
      </c>
      <c r="P94">
        <f t="shared" si="14"/>
        <v>0.21424722477909797</v>
      </c>
      <c r="Q94">
        <f t="shared" si="14"/>
        <v>0.21424722477909797</v>
      </c>
      <c r="S94">
        <f t="shared" si="15"/>
        <v>0.17834554006106665</v>
      </c>
      <c r="T94">
        <f t="shared" si="15"/>
        <v>0.2980509553767518</v>
      </c>
      <c r="V94">
        <f t="shared" si="16"/>
        <v>0.19909209855130275</v>
      </c>
      <c r="W94">
        <f t="shared" si="16"/>
        <v>0.19909209855130275</v>
      </c>
    </row>
    <row r="95" spans="1:23">
      <c r="A95">
        <v>92</v>
      </c>
      <c r="B95" s="175">
        <f t="shared" si="17"/>
        <v>63.517808219178079</v>
      </c>
      <c r="C95" s="177">
        <v>2.4953392239184299E-2</v>
      </c>
      <c r="D95" s="177"/>
      <c r="F95">
        <f t="shared" si="11"/>
        <v>0.18998018969110064</v>
      </c>
      <c r="G95">
        <f t="shared" si="11"/>
        <v>0.22848191878685423</v>
      </c>
      <c r="I95">
        <f t="shared" si="12"/>
        <v>0.17006784349213463</v>
      </c>
      <c r="J95">
        <f t="shared" si="12"/>
        <v>0.33047520296320659</v>
      </c>
      <c r="L95">
        <f t="shared" si="13"/>
        <v>0.42789755649089201</v>
      </c>
      <c r="M95">
        <f t="shared" si="13"/>
        <v>0.16390549008792485</v>
      </c>
      <c r="O95">
        <f t="shared" si="14"/>
        <v>0.26482967866926316</v>
      </c>
      <c r="P95">
        <f t="shared" si="14"/>
        <v>0.21222396741178068</v>
      </c>
      <c r="Q95">
        <f t="shared" si="14"/>
        <v>0.21222396741178068</v>
      </c>
      <c r="S95">
        <f t="shared" si="15"/>
        <v>0.17646188284815728</v>
      </c>
      <c r="T95">
        <f t="shared" si="15"/>
        <v>0.29583718800871789</v>
      </c>
      <c r="V95">
        <f t="shared" si="16"/>
        <v>0.1971228733684281</v>
      </c>
      <c r="W95">
        <f t="shared" si="16"/>
        <v>0.1971228733684281</v>
      </c>
    </row>
    <row r="96" spans="1:23">
      <c r="A96">
        <v>93</v>
      </c>
      <c r="B96" s="175">
        <f t="shared" si="17"/>
        <v>64.208219178082203</v>
      </c>
      <c r="C96" s="177">
        <v>2.4401590678135299E-2</v>
      </c>
      <c r="D96" s="177"/>
      <c r="F96">
        <f t="shared" si="11"/>
        <v>0.18807807107342367</v>
      </c>
      <c r="G96">
        <f t="shared" si="11"/>
        <v>0.22644735647153355</v>
      </c>
      <c r="I96">
        <f t="shared" si="12"/>
        <v>0.16825218239473211</v>
      </c>
      <c r="J96">
        <f t="shared" si="12"/>
        <v>0.32826565089814913</v>
      </c>
      <c r="L96">
        <f t="shared" si="13"/>
        <v>0.42570247162963265</v>
      </c>
      <c r="M96">
        <f t="shared" si="13"/>
        <v>0.16211936258632134</v>
      </c>
      <c r="O96">
        <f t="shared" si="14"/>
        <v>0.26270632529883553</v>
      </c>
      <c r="P96">
        <f t="shared" si="14"/>
        <v>0.21024013070874339</v>
      </c>
      <c r="Q96">
        <f t="shared" si="14"/>
        <v>0.21024013070874339</v>
      </c>
      <c r="S96">
        <f t="shared" si="15"/>
        <v>0.17461700088733711</v>
      </c>
      <c r="T96">
        <f t="shared" si="15"/>
        <v>0.29366215770725912</v>
      </c>
      <c r="V96">
        <f t="shared" si="16"/>
        <v>0.19519288389655343</v>
      </c>
      <c r="W96">
        <f t="shared" si="16"/>
        <v>0.19519288389655343</v>
      </c>
    </row>
    <row r="97" spans="1:23">
      <c r="A97">
        <v>94</v>
      </c>
      <c r="B97" s="175">
        <f t="shared" si="17"/>
        <v>64.898630136986299</v>
      </c>
      <c r="C97" s="177">
        <v>2.38673745818863E-2</v>
      </c>
      <c r="D97" s="177"/>
      <c r="F97">
        <f t="shared" si="11"/>
        <v>0.18621389836510213</v>
      </c>
      <c r="G97">
        <f t="shared" si="11"/>
        <v>0.22445116278995469</v>
      </c>
      <c r="I97">
        <f t="shared" si="12"/>
        <v>0.1664739297701622</v>
      </c>
      <c r="J97">
        <f t="shared" si="12"/>
        <v>0.32609293881318624</v>
      </c>
      <c r="L97">
        <f t="shared" si="13"/>
        <v>0.42354062124312469</v>
      </c>
      <c r="M97">
        <f t="shared" si="13"/>
        <v>0.16037042423605843</v>
      </c>
      <c r="O97">
        <f t="shared" si="14"/>
        <v>0.26062116013471287</v>
      </c>
      <c r="P97">
        <f t="shared" si="14"/>
        <v>0.20829457196212381</v>
      </c>
      <c r="Q97">
        <f t="shared" si="14"/>
        <v>0.20829457196212381</v>
      </c>
      <c r="S97">
        <f t="shared" si="15"/>
        <v>0.17280972738668879</v>
      </c>
      <c r="T97">
        <f t="shared" si="15"/>
        <v>0.29152481888379683</v>
      </c>
      <c r="V97">
        <f t="shared" si="16"/>
        <v>0.193300975453116</v>
      </c>
      <c r="W97">
        <f t="shared" si="16"/>
        <v>0.193300975453116</v>
      </c>
    </row>
    <row r="98" spans="1:23">
      <c r="A98">
        <v>95</v>
      </c>
      <c r="B98" s="175">
        <f t="shared" si="17"/>
        <v>65.589041095890408</v>
      </c>
      <c r="C98" s="177">
        <v>2.3350018687119899E-2</v>
      </c>
      <c r="D98" s="177"/>
      <c r="F98">
        <f t="shared" si="11"/>
        <v>0.18438655686455099</v>
      </c>
      <c r="G98">
        <f t="shared" si="11"/>
        <v>0.22249225258493577</v>
      </c>
      <c r="I98">
        <f t="shared" si="12"/>
        <v>0.16473196221502093</v>
      </c>
      <c r="J98">
        <f t="shared" si="12"/>
        <v>0.32395610577558565</v>
      </c>
      <c r="L98">
        <f t="shared" si="13"/>
        <v>0.4214111899462854</v>
      </c>
      <c r="M98">
        <f t="shared" si="13"/>
        <v>0.158657550113774</v>
      </c>
      <c r="O98">
        <f t="shared" si="14"/>
        <v>0.25857313663141407</v>
      </c>
      <c r="P98">
        <f t="shared" si="14"/>
        <v>0.20638619181860388</v>
      </c>
      <c r="Q98">
        <f t="shared" si="14"/>
        <v>0.20638619181860388</v>
      </c>
      <c r="S98">
        <f t="shared" si="15"/>
        <v>0.17103894113927315</v>
      </c>
      <c r="T98">
        <f t="shared" si="15"/>
        <v>0.28942416347169647</v>
      </c>
      <c r="V98">
        <f t="shared" si="16"/>
        <v>0.19144603768675009</v>
      </c>
      <c r="W98">
        <f t="shared" si="16"/>
        <v>0.19144603768675009</v>
      </c>
    </row>
    <row r="99" spans="1:23">
      <c r="A99">
        <v>96</v>
      </c>
      <c r="B99" s="175">
        <f t="shared" si="17"/>
        <v>66.279452054794518</v>
      </c>
      <c r="C99" s="177">
        <v>2.2848834164963999E-2</v>
      </c>
      <c r="D99" s="177"/>
      <c r="F99">
        <f t="shared" si="11"/>
        <v>0.18259497454182877</v>
      </c>
      <c r="G99">
        <f t="shared" si="11"/>
        <v>0.22056958102535304</v>
      </c>
      <c r="I99">
        <f t="shared" si="12"/>
        <v>0.16302520008087271</v>
      </c>
      <c r="J99">
        <f t="shared" si="12"/>
        <v>0.32185422438375788</v>
      </c>
      <c r="L99">
        <f t="shared" si="13"/>
        <v>0.41931338948847136</v>
      </c>
      <c r="M99">
        <f t="shared" si="13"/>
        <v>0.15697965936003627</v>
      </c>
      <c r="O99">
        <f t="shared" si="14"/>
        <v>0.25656124619085097</v>
      </c>
      <c r="P99">
        <f t="shared" si="14"/>
        <v>0.20451393227176853</v>
      </c>
      <c r="Q99">
        <f t="shared" si="14"/>
        <v>0.20451393227176853</v>
      </c>
      <c r="S99">
        <f t="shared" si="15"/>
        <v>0.169303564358317</v>
      </c>
      <c r="T99">
        <f t="shared" si="15"/>
        <v>0.2873592192703876</v>
      </c>
      <c r="V99">
        <f t="shared" si="16"/>
        <v>0.18962700250336828</v>
      </c>
      <c r="W99">
        <f t="shared" si="16"/>
        <v>0.18962700250336828</v>
      </c>
    </row>
    <row r="100" spans="1:23">
      <c r="A100">
        <v>97</v>
      </c>
      <c r="B100" s="175">
        <f t="shared" si="17"/>
        <v>66.969863013698628</v>
      </c>
      <c r="C100" s="177">
        <v>2.2363166476805099E-2</v>
      </c>
      <c r="D100" s="177"/>
      <c r="F100">
        <f t="shared" si="11"/>
        <v>0.1808381200486418</v>
      </c>
      <c r="G100">
        <f t="shared" si="11"/>
        <v>0.2186821417728779</v>
      </c>
      <c r="I100">
        <f t="shared" si="12"/>
        <v>0.16135260540325261</v>
      </c>
      <c r="J100">
        <f t="shared" si="12"/>
        <v>0.31978639932367708</v>
      </c>
      <c r="L100">
        <f t="shared" si="13"/>
        <v>0.41724645763280271</v>
      </c>
      <c r="M100">
        <f t="shared" si="13"/>
        <v>0.15533571308354213</v>
      </c>
      <c r="O100">
        <f t="shared" si="14"/>
        <v>0.25458451647335778</v>
      </c>
      <c r="P100">
        <f t="shared" si="14"/>
        <v>0.20267677476293025</v>
      </c>
      <c r="Q100">
        <f t="shared" si="14"/>
        <v>0.20267677476293025</v>
      </c>
      <c r="S100">
        <f t="shared" si="15"/>
        <v>0.16760256063211854</v>
      </c>
      <c r="T100">
        <f t="shared" si="15"/>
        <v>0.2853290483749848</v>
      </c>
      <c r="V100">
        <f t="shared" si="16"/>
        <v>0.18784284210535496</v>
      </c>
      <c r="W100">
        <f t="shared" si="16"/>
        <v>0.18784284210535496</v>
      </c>
    </row>
    <row r="101" spans="1:23">
      <c r="A101">
        <v>98</v>
      </c>
      <c r="B101" s="175">
        <f t="shared" si="17"/>
        <v>67.660273972602738</v>
      </c>
      <c r="C101" s="177">
        <v>2.1892393373932E-2</v>
      </c>
      <c r="D101" s="177"/>
      <c r="F101">
        <f t="shared" si="11"/>
        <v>0.17911500083657556</v>
      </c>
      <c r="G101">
        <f t="shared" si="11"/>
        <v>0.21682896524609019</v>
      </c>
      <c r="I101">
        <f t="shared" si="12"/>
        <v>0.15971317994484813</v>
      </c>
      <c r="J101">
        <f t="shared" si="12"/>
        <v>0.31775176599814253</v>
      </c>
      <c r="L101">
        <f t="shared" si="13"/>
        <v>0.41520965708980567</v>
      </c>
      <c r="M101">
        <f t="shared" si="13"/>
        <v>0.15372471238138008</v>
      </c>
      <c r="O101">
        <f t="shared" ref="O101:Q132" si="18">EXP(O$2*LN($C101))</f>
        <v>0.25264200979667228</v>
      </c>
      <c r="P101">
        <f t="shared" si="18"/>
        <v>0.20087373838380165</v>
      </c>
      <c r="Q101">
        <f t="shared" si="18"/>
        <v>0.20087373838380165</v>
      </c>
      <c r="S101">
        <f t="shared" ref="S101:T132" si="19">EXP(S$2*LN($C101))</f>
        <v>0.1659349329911976</v>
      </c>
      <c r="T101">
        <f t="shared" si="19"/>
        <v>0.28333274568643246</v>
      </c>
      <c r="V101">
        <f t="shared" ref="V101:W132" si="20">EXP(V$2*LN($C101))</f>
        <v>0.18609256713690642</v>
      </c>
      <c r="W101">
        <f t="shared" si="20"/>
        <v>0.18609256713690642</v>
      </c>
    </row>
    <row r="102" spans="1:23">
      <c r="A102">
        <v>99</v>
      </c>
      <c r="B102" s="175">
        <f t="shared" si="17"/>
        <v>68.350684931506848</v>
      </c>
      <c r="C102" s="177">
        <v>2.1435923030235698E-2</v>
      </c>
      <c r="D102" s="177"/>
      <c r="F102">
        <f t="shared" si="11"/>
        <v>0.17742466137690302</v>
      </c>
      <c r="G102">
        <f t="shared" si="11"/>
        <v>0.21500911697612216</v>
      </c>
      <c r="I102">
        <f t="shared" si="12"/>
        <v>0.15810596334574961</v>
      </c>
      <c r="J102">
        <f t="shared" si="12"/>
        <v>0.31574948922473323</v>
      </c>
      <c r="L102">
        <f t="shared" si="13"/>
        <v>0.41320227450240926</v>
      </c>
      <c r="M102">
        <f t="shared" si="13"/>
        <v>0.1521456964680972</v>
      </c>
      <c r="O102">
        <f t="shared" si="18"/>
        <v>0.25073282161769517</v>
      </c>
      <c r="P102">
        <f t="shared" si="18"/>
        <v>0.19910387817484543</v>
      </c>
      <c r="Q102">
        <f t="shared" si="18"/>
        <v>0.19910387817484543</v>
      </c>
      <c r="S102">
        <f t="shared" si="19"/>
        <v>0.16429972208073032</v>
      </c>
      <c r="T102">
        <f t="shared" si="19"/>
        <v>0.28136943749750681</v>
      </c>
      <c r="V102">
        <f t="shared" si="20"/>
        <v>0.18437522492902553</v>
      </c>
      <c r="W102">
        <f t="shared" si="20"/>
        <v>0.18437522492902553</v>
      </c>
    </row>
    <row r="103" spans="1:23">
      <c r="A103">
        <v>100</v>
      </c>
      <c r="B103" s="175">
        <f t="shared" si="17"/>
        <v>69.041095890410958</v>
      </c>
      <c r="C103" s="177">
        <v>2.09931922980779E-2</v>
      </c>
      <c r="D103" s="177"/>
      <c r="F103">
        <f t="shared" si="11"/>
        <v>0.17576618147577053</v>
      </c>
      <c r="G103">
        <f t="shared" si="11"/>
        <v>0.21322169604837504</v>
      </c>
      <c r="I103">
        <f t="shared" si="12"/>
        <v>0.15653003137414775</v>
      </c>
      <c r="J103">
        <f t="shared" si="12"/>
        <v>0.31377876199856547</v>
      </c>
      <c r="L103">
        <f t="shared" si="13"/>
        <v>0.41122361947951014</v>
      </c>
      <c r="M103">
        <f t="shared" si="13"/>
        <v>0.15059774090681202</v>
      </c>
      <c r="O103">
        <f t="shared" si="18"/>
        <v>0.24885607909218682</v>
      </c>
      <c r="P103">
        <f t="shared" si="18"/>
        <v>0.19736628351354088</v>
      </c>
      <c r="Q103">
        <f t="shared" si="18"/>
        <v>0.19736628351354088</v>
      </c>
      <c r="S103">
        <f t="shared" si="19"/>
        <v>0.1626960044317862</v>
      </c>
      <c r="T103">
        <f t="shared" si="19"/>
        <v>0.27943828015031058</v>
      </c>
      <c r="V103">
        <f t="shared" si="20"/>
        <v>0.18268989783811568</v>
      </c>
      <c r="W103">
        <f t="shared" si="20"/>
        <v>0.18268989783811568</v>
      </c>
    </row>
    <row r="104" spans="1:23">
      <c r="A104">
        <v>101</v>
      </c>
      <c r="B104" s="175">
        <f t="shared" si="17"/>
        <v>69.731506849315068</v>
      </c>
      <c r="C104" s="177">
        <v>2.05636650782496E-2</v>
      </c>
      <c r="D104" s="177"/>
      <c r="F104">
        <f t="shared" si="11"/>
        <v>0.17413867467898048</v>
      </c>
      <c r="G104">
        <f t="shared" si="11"/>
        <v>0.21146583362521162</v>
      </c>
      <c r="I104">
        <f t="shared" si="12"/>
        <v>0.15498449427130973</v>
      </c>
      <c r="J104">
        <f t="shared" si="12"/>
        <v>0.31183880431620831</v>
      </c>
      <c r="L104">
        <f t="shared" si="13"/>
        <v>0.40927302367548452</v>
      </c>
      <c r="M104">
        <f t="shared" si="13"/>
        <v>0.14907995593608114</v>
      </c>
      <c r="O104">
        <f t="shared" si="18"/>
        <v>0.24701093970787599</v>
      </c>
      <c r="P104">
        <f t="shared" si="18"/>
        <v>0.19566007658719275</v>
      </c>
      <c r="Q104">
        <f t="shared" si="18"/>
        <v>0.19566007658719275</v>
      </c>
      <c r="S104">
        <f t="shared" si="19"/>
        <v>0.16112289082532619</v>
      </c>
      <c r="T104">
        <f t="shared" si="19"/>
        <v>0.2775384587611725</v>
      </c>
      <c r="V104">
        <f t="shared" si="20"/>
        <v>0.18103570167252744</v>
      </c>
      <c r="W104">
        <f t="shared" si="20"/>
        <v>0.18103570167252744</v>
      </c>
    </row>
    <row r="105" spans="1:23">
      <c r="A105">
        <v>102</v>
      </c>
      <c r="B105" s="175">
        <f t="shared" si="17"/>
        <v>70.421917808219177</v>
      </c>
      <c r="C105" s="177">
        <v>2.01468307956752E-2</v>
      </c>
      <c r="D105" s="177"/>
      <c r="F105">
        <f t="shared" si="11"/>
        <v>0.17254128676097311</v>
      </c>
      <c r="G105">
        <f t="shared" si="11"/>
        <v>0.20974069154485292</v>
      </c>
      <c r="I105">
        <f t="shared" si="12"/>
        <v>0.15346849518507963</v>
      </c>
      <c r="J105">
        <f t="shared" si="12"/>
        <v>0.309928862057329</v>
      </c>
      <c r="L105">
        <f t="shared" si="13"/>
        <v>0.40734983991317542</v>
      </c>
      <c r="M105">
        <f t="shared" si="13"/>
        <v>0.1475914848866485</v>
      </c>
      <c r="O105">
        <f t="shared" si="18"/>
        <v>0.24519658998673721</v>
      </c>
      <c r="P105">
        <f t="shared" si="18"/>
        <v>0.19398441094525487</v>
      </c>
      <c r="Q105">
        <f t="shared" si="18"/>
        <v>0.19398441094525487</v>
      </c>
      <c r="S105">
        <f t="shared" si="19"/>
        <v>0.15957952474332365</v>
      </c>
      <c r="T105">
        <f t="shared" si="19"/>
        <v>0.275669186009113</v>
      </c>
      <c r="V105">
        <f t="shared" si="20"/>
        <v>0.17941178420178128</v>
      </c>
      <c r="W105">
        <f t="shared" si="20"/>
        <v>0.17941178420178128</v>
      </c>
    </row>
    <row r="106" spans="1:23">
      <c r="A106">
        <v>103</v>
      </c>
      <c r="B106" s="175">
        <f t="shared" si="17"/>
        <v>71.112328767123287</v>
      </c>
      <c r="C106" s="177">
        <v>1.97422029731903E-2</v>
      </c>
      <c r="D106" s="177"/>
      <c r="F106">
        <f t="shared" si="11"/>
        <v>0.17097319429296984</v>
      </c>
      <c r="G106">
        <f t="shared" si="11"/>
        <v>0.20804546099202315</v>
      </c>
      <c r="I106">
        <f t="shared" si="12"/>
        <v>0.1519812086865393</v>
      </c>
      <c r="J106">
        <f t="shared" si="12"/>
        <v>0.30804820592085658</v>
      </c>
      <c r="L106">
        <f t="shared" si="13"/>
        <v>0.40545344134802996</v>
      </c>
      <c r="M106">
        <f t="shared" si="13"/>
        <v>0.14613150268261005</v>
      </c>
      <c r="O106">
        <f t="shared" si="18"/>
        <v>0.24341224425246799</v>
      </c>
      <c r="P106">
        <f t="shared" si="18"/>
        <v>0.19233847012647576</v>
      </c>
      <c r="Q106">
        <f t="shared" si="18"/>
        <v>0.19233847012647576</v>
      </c>
      <c r="S106">
        <f t="shared" si="19"/>
        <v>0.15806508090175242</v>
      </c>
      <c r="T106">
        <f t="shared" si="19"/>
        <v>0.27382970098428339</v>
      </c>
      <c r="V106">
        <f t="shared" si="20"/>
        <v>0.17781732374354287</v>
      </c>
      <c r="W106">
        <f t="shared" si="20"/>
        <v>0.17781732374354287</v>
      </c>
    </row>
    <row r="107" spans="1:23">
      <c r="A107">
        <v>104</v>
      </c>
      <c r="B107" s="175">
        <f t="shared" si="17"/>
        <v>71.802739726027397</v>
      </c>
      <c r="C107" s="177">
        <v>1.9349317896334699E-2</v>
      </c>
      <c r="D107" s="177"/>
      <c r="F107">
        <f t="shared" si="11"/>
        <v>0.16943360328557883</v>
      </c>
      <c r="G107">
        <f t="shared" si="11"/>
        <v>0.20637936123617678</v>
      </c>
      <c r="I107">
        <f t="shared" si="12"/>
        <v>0.15052183936482849</v>
      </c>
      <c r="J107">
        <f t="shared" si="12"/>
        <v>0.30619613041265098</v>
      </c>
      <c r="L107">
        <f t="shared" si="13"/>
        <v>0.40358322067120428</v>
      </c>
      <c r="M107">
        <f t="shared" si="13"/>
        <v>0.14469921442189457</v>
      </c>
      <c r="O107">
        <f t="shared" si="18"/>
        <v>0.24165714345945041</v>
      </c>
      <c r="P107">
        <f t="shared" si="18"/>
        <v>0.19072146635648202</v>
      </c>
      <c r="Q107">
        <f t="shared" si="18"/>
        <v>0.19072146635648202</v>
      </c>
      <c r="S107">
        <f t="shared" si="19"/>
        <v>0.15657876386053826</v>
      </c>
      <c r="T107">
        <f t="shared" si="19"/>
        <v>0.27201926809301313</v>
      </c>
      <c r="V107">
        <f t="shared" si="20"/>
        <v>0.17625152782375453</v>
      </c>
      <c r="W107">
        <f t="shared" si="20"/>
        <v>0.17625152782375453</v>
      </c>
    </row>
    <row r="108" spans="1:23">
      <c r="A108">
        <v>105</v>
      </c>
      <c r="B108" s="175">
        <f t="shared" si="17"/>
        <v>72.493150684931507</v>
      </c>
      <c r="C108" s="177">
        <v>1.89677333626589E-2</v>
      </c>
      <c r="D108" s="177"/>
      <c r="F108">
        <f t="shared" si="11"/>
        <v>0.16792174790146125</v>
      </c>
      <c r="G108">
        <f t="shared" si="11"/>
        <v>0.20474163843339854</v>
      </c>
      <c r="I108">
        <f t="shared" si="12"/>
        <v>0.14908962049544633</v>
      </c>
      <c r="J108">
        <f t="shared" si="12"/>
        <v>0.30437195288183722</v>
      </c>
      <c r="L108">
        <f t="shared" si="13"/>
        <v>0.40173858934956508</v>
      </c>
      <c r="M108">
        <f t="shared" si="13"/>
        <v>0.14329385403129527</v>
      </c>
      <c r="O108">
        <f t="shared" si="18"/>
        <v>0.2399305540797067</v>
      </c>
      <c r="P108">
        <f t="shared" si="18"/>
        <v>0.1891326393116895</v>
      </c>
      <c r="Q108">
        <f t="shared" si="18"/>
        <v>0.1891326393116895</v>
      </c>
      <c r="S108">
        <f t="shared" si="19"/>
        <v>0.15511980670588768</v>
      </c>
      <c r="T108">
        <f t="shared" si="19"/>
        <v>0.27023717601629416</v>
      </c>
      <c r="V108">
        <f t="shared" si="20"/>
        <v>0.17471363190561653</v>
      </c>
      <c r="W108">
        <f t="shared" si="20"/>
        <v>0.17471363190561653</v>
      </c>
    </row>
    <row r="109" spans="1:23">
      <c r="A109">
        <v>106</v>
      </c>
      <c r="B109" s="175">
        <f t="shared" si="17"/>
        <v>73.183561643835617</v>
      </c>
      <c r="C109" s="177">
        <v>1.8597027509557499E-2</v>
      </c>
      <c r="D109" s="177"/>
      <c r="F109">
        <f t="shared" si="11"/>
        <v>0.16643688923395825</v>
      </c>
      <c r="G109">
        <f t="shared" si="11"/>
        <v>0.20313156448833225</v>
      </c>
      <c r="I109">
        <f t="shared" si="12"/>
        <v>0.14768381277767986</v>
      </c>
      <c r="J109">
        <f t="shared" si="12"/>
        <v>0.30257501260315206</v>
      </c>
      <c r="L109">
        <f t="shared" si="13"/>
        <v>0.39991897690065653</v>
      </c>
      <c r="M109">
        <f t="shared" si="13"/>
        <v>0.14191468299161494</v>
      </c>
      <c r="O109">
        <f t="shared" si="18"/>
        <v>0.23823176704458968</v>
      </c>
      <c r="P109">
        <f t="shared" si="18"/>
        <v>0.18757125494571131</v>
      </c>
      <c r="Q109">
        <f t="shared" si="18"/>
        <v>0.18757125494571131</v>
      </c>
      <c r="S109">
        <f t="shared" si="19"/>
        <v>0.15368746980072159</v>
      </c>
      <c r="T109">
        <f t="shared" si="19"/>
        <v>0.26848273671874678</v>
      </c>
      <c r="V109">
        <f t="shared" si="20"/>
        <v>0.1732028981834082</v>
      </c>
      <c r="W109">
        <f t="shared" si="20"/>
        <v>0.1732028981834082</v>
      </c>
    </row>
    <row r="110" spans="1:23">
      <c r="A110">
        <v>107</v>
      </c>
      <c r="B110" s="175">
        <f t="shared" si="17"/>
        <v>73.873972602739727</v>
      </c>
      <c r="C110" s="177">
        <v>1.8236797715107601E-2</v>
      </c>
      <c r="D110" s="177"/>
      <c r="F110">
        <f t="shared" si="11"/>
        <v>0.16497831414783592</v>
      </c>
      <c r="G110">
        <f t="shared" si="11"/>
        <v>0.20154843597271524</v>
      </c>
      <c r="I110">
        <f t="shared" si="12"/>
        <v>0.14630370313708144</v>
      </c>
      <c r="J110">
        <f t="shared" si="12"/>
        <v>0.30080466990280064</v>
      </c>
      <c r="L110">
        <f t="shared" si="13"/>
        <v>0.39812383020079861</v>
      </c>
      <c r="M110">
        <f t="shared" si="13"/>
        <v>0.14056098912877274</v>
      </c>
      <c r="O110">
        <f t="shared" si="18"/>
        <v>0.23656009673814352</v>
      </c>
      <c r="P110">
        <f t="shared" si="18"/>
        <v>0.18603660437466768</v>
      </c>
      <c r="Q110">
        <f t="shared" si="18"/>
        <v>0.18603660437466768</v>
      </c>
      <c r="S110">
        <f t="shared" si="19"/>
        <v>0.15228103959921349</v>
      </c>
      <c r="T110">
        <f t="shared" si="19"/>
        <v>0.26675528450527802</v>
      </c>
      <c r="V110">
        <f t="shared" si="20"/>
        <v>0.17171861443738476</v>
      </c>
      <c r="W110">
        <f t="shared" si="20"/>
        <v>0.17171861443738476</v>
      </c>
    </row>
    <row r="111" spans="1:23">
      <c r="A111">
        <v>108</v>
      </c>
      <c r="B111" s="175">
        <f t="shared" si="17"/>
        <v>74.564383561643837</v>
      </c>
      <c r="C111" s="177">
        <v>1.78866595668183E-2</v>
      </c>
      <c r="D111" s="177"/>
      <c r="F111">
        <f t="shared" si="11"/>
        <v>0.16354533417855213</v>
      </c>
      <c r="G111">
        <f t="shared" si="11"/>
        <v>0.19999157309730964</v>
      </c>
      <c r="I111">
        <f t="shared" si="12"/>
        <v>0.14494860358918327</v>
      </c>
      <c r="J111">
        <f t="shared" si="12"/>
        <v>0.29906030532546662</v>
      </c>
      <c r="L111">
        <f t="shared" si="13"/>
        <v>0.39635261282458967</v>
      </c>
      <c r="M111">
        <f t="shared" si="13"/>
        <v>0.13923208546699126</v>
      </c>
      <c r="O111">
        <f t="shared" si="18"/>
        <v>0.23491488003925715</v>
      </c>
      <c r="P111">
        <f t="shared" si="18"/>
        <v>0.18452800281802981</v>
      </c>
      <c r="Q111">
        <f t="shared" si="18"/>
        <v>0.18452800281802981</v>
      </c>
      <c r="S111">
        <f t="shared" si="19"/>
        <v>0.15089982752169009</v>
      </c>
      <c r="T111">
        <f t="shared" si="19"/>
        <v>0.26505417512281448</v>
      </c>
      <c r="V111">
        <f t="shared" si="20"/>
        <v>0.17026009294623062</v>
      </c>
      <c r="W111">
        <f t="shared" si="20"/>
        <v>0.17026009294623062</v>
      </c>
    </row>
    <row r="112" spans="1:23">
      <c r="A112">
        <v>109</v>
      </c>
      <c r="B112" s="175">
        <f t="shared" si="17"/>
        <v>75.254794520547946</v>
      </c>
      <c r="C112" s="177">
        <v>1.7546245893591599E-2</v>
      </c>
      <c r="D112" s="177"/>
      <c r="F112">
        <f t="shared" si="11"/>
        <v>0.1621372844866904</v>
      </c>
      <c r="G112">
        <f t="shared" si="11"/>
        <v>0.19846031873423564</v>
      </c>
      <c r="I112">
        <f t="shared" si="12"/>
        <v>0.14361785016089548</v>
      </c>
      <c r="J112">
        <f t="shared" si="12"/>
        <v>0.29734131884027754</v>
      </c>
      <c r="L112">
        <f t="shared" si="13"/>
        <v>0.39460480441419565</v>
      </c>
      <c r="M112">
        <f t="shared" si="13"/>
        <v>0.13792730914044674</v>
      </c>
      <c r="O112">
        <f t="shared" si="18"/>
        <v>0.23329547540992362</v>
      </c>
      <c r="P112">
        <f t="shared" si="18"/>
        <v>0.18304478859185608</v>
      </c>
      <c r="Q112">
        <f t="shared" si="18"/>
        <v>0.18304478859185608</v>
      </c>
      <c r="S112">
        <f t="shared" si="19"/>
        <v>0.14954316888640656</v>
      </c>
      <c r="T112">
        <f t="shared" si="19"/>
        <v>0.26337878490466204</v>
      </c>
      <c r="V112">
        <f t="shared" si="20"/>
        <v>0.16882666945378333</v>
      </c>
      <c r="W112">
        <f t="shared" si="20"/>
        <v>0.16882666945378333</v>
      </c>
    </row>
    <row r="113" spans="1:23">
      <c r="A113">
        <v>110</v>
      </c>
      <c r="B113" s="175">
        <f t="shared" si="17"/>
        <v>75.945205479452056</v>
      </c>
      <c r="C113" s="177">
        <v>1.7215205856551299E-2</v>
      </c>
      <c r="D113" s="177"/>
      <c r="F113">
        <f t="shared" si="11"/>
        <v>0.16075352286441041</v>
      </c>
      <c r="G113">
        <f t="shared" si="11"/>
        <v>0.19695403748688756</v>
      </c>
      <c r="I113">
        <f t="shared" si="12"/>
        <v>0.14231080186625289</v>
      </c>
      <c r="J113">
        <f t="shared" si="12"/>
        <v>0.2956471290836401</v>
      </c>
      <c r="L113">
        <f t="shared" si="13"/>
        <v>0.39287990007688978</v>
      </c>
      <c r="M113">
        <f t="shared" si="13"/>
        <v>0.13664602035998938</v>
      </c>
      <c r="O113">
        <f t="shared" si="18"/>
        <v>0.2317012620270707</v>
      </c>
      <c r="P113">
        <f t="shared" si="18"/>
        <v>0.18158632215146384</v>
      </c>
      <c r="Q113">
        <f t="shared" si="18"/>
        <v>0.18158632215146384</v>
      </c>
      <c r="S113">
        <f t="shared" si="19"/>
        <v>0.14821042189492026</v>
      </c>
      <c r="T113">
        <f t="shared" si="19"/>
        <v>0.26172850995518177</v>
      </c>
      <c r="V113">
        <f t="shared" si="20"/>
        <v>0.16741770218694019</v>
      </c>
      <c r="W113">
        <f t="shared" si="20"/>
        <v>0.16741770218694019</v>
      </c>
    </row>
    <row r="114" spans="1:23">
      <c r="A114">
        <v>111</v>
      </c>
      <c r="B114" s="175">
        <f t="shared" si="17"/>
        <v>76.635616438356166</v>
      </c>
      <c r="C114" s="177">
        <v>1.68932040947261E-2</v>
      </c>
      <c r="D114" s="177"/>
      <c r="F114">
        <f t="shared" si="11"/>
        <v>0.15939342879096502</v>
      </c>
      <c r="G114">
        <f t="shared" si="11"/>
        <v>0.19547211480478835</v>
      </c>
      <c r="I114">
        <f t="shared" si="12"/>
        <v>0.1410268397333912</v>
      </c>
      <c r="J114">
        <f t="shared" si="12"/>
        <v>0.29397717263698875</v>
      </c>
      <c r="L114">
        <f t="shared" si="13"/>
        <v>0.39117740980939458</v>
      </c>
      <c r="M114">
        <f t="shared" si="13"/>
        <v>0.13538760143176085</v>
      </c>
      <c r="O114">
        <f t="shared" si="18"/>
        <v>0.23013163895558317</v>
      </c>
      <c r="P114">
        <f t="shared" si="18"/>
        <v>0.18015198518076808</v>
      </c>
      <c r="Q114">
        <f t="shared" si="18"/>
        <v>0.18015198518076808</v>
      </c>
      <c r="S114">
        <f t="shared" si="19"/>
        <v>0.14690096666800029</v>
      </c>
      <c r="T114">
        <f t="shared" si="19"/>
        <v>0.26010276537260929</v>
      </c>
      <c r="V114">
        <f t="shared" si="20"/>
        <v>0.16603257092185836</v>
      </c>
      <c r="W114">
        <f t="shared" si="20"/>
        <v>0.16603257092185836</v>
      </c>
    </row>
    <row r="115" spans="1:23">
      <c r="A115">
        <v>112</v>
      </c>
      <c r="B115" s="175">
        <f t="shared" si="17"/>
        <v>77.326027397260276</v>
      </c>
      <c r="C115" s="177">
        <v>1.6579919921878E-2</v>
      </c>
      <c r="D115" s="177"/>
      <c r="F115">
        <f t="shared" si="11"/>
        <v>0.15805640253453165</v>
      </c>
      <c r="G115">
        <f t="shared" si="11"/>
        <v>0.19401395614091729</v>
      </c>
      <c r="I115">
        <f t="shared" si="12"/>
        <v>0.13976536587984442</v>
      </c>
      <c r="J115">
        <f t="shared" si="12"/>
        <v>0.29233090333761985</v>
      </c>
      <c r="L115">
        <f t="shared" si="13"/>
        <v>0.38949685794767491</v>
      </c>
      <c r="M115">
        <f t="shared" si="13"/>
        <v>0.13415145582475038</v>
      </c>
      <c r="O115">
        <f t="shared" si="18"/>
        <v>0.22858602436029768</v>
      </c>
      <c r="P115">
        <f t="shared" si="18"/>
        <v>0.17874117972570294</v>
      </c>
      <c r="Q115">
        <f t="shared" si="18"/>
        <v>0.17874117972570294</v>
      </c>
      <c r="S115">
        <f t="shared" si="19"/>
        <v>0.14561420432921438</v>
      </c>
      <c r="T115">
        <f t="shared" si="19"/>
        <v>0.25850098450799175</v>
      </c>
      <c r="V115">
        <f t="shared" si="20"/>
        <v>0.16467067609574995</v>
      </c>
      <c r="W115">
        <f t="shared" si="20"/>
        <v>0.16467067609574995</v>
      </c>
    </row>
    <row r="116" spans="1:23">
      <c r="A116">
        <v>113</v>
      </c>
      <c r="B116" s="175">
        <f t="shared" si="17"/>
        <v>78.016438356164372</v>
      </c>
      <c r="C116" s="177">
        <v>1.62750465710381E-2</v>
      </c>
      <c r="D116" s="177"/>
      <c r="F116">
        <f t="shared" si="11"/>
        <v>0.15674186429775555</v>
      </c>
      <c r="G116">
        <f t="shared" si="11"/>
        <v>0.19257898614916802</v>
      </c>
      <c r="I116">
        <f t="shared" si="12"/>
        <v>0.13852580263341618</v>
      </c>
      <c r="J116">
        <f t="shared" si="12"/>
        <v>0.29070779162086019</v>
      </c>
      <c r="L116">
        <f t="shared" si="13"/>
        <v>0.38783778264087765</v>
      </c>
      <c r="M116">
        <f t="shared" si="13"/>
        <v>0.13293700728449767</v>
      </c>
      <c r="O116">
        <f t="shared" si="18"/>
        <v>0.22706385475485477</v>
      </c>
      <c r="P116">
        <f t="shared" si="18"/>
        <v>0.17735332736927634</v>
      </c>
      <c r="Q116">
        <f t="shared" si="18"/>
        <v>0.17735332736927634</v>
      </c>
      <c r="S116">
        <f t="shared" si="19"/>
        <v>0.14434955613349312</v>
      </c>
      <c r="T116">
        <f t="shared" si="19"/>
        <v>0.25692261825830665</v>
      </c>
      <c r="V116">
        <f t="shared" si="20"/>
        <v>0.16333143796171953</v>
      </c>
      <c r="W116">
        <f t="shared" si="20"/>
        <v>0.16333143796171953</v>
      </c>
    </row>
    <row r="117" spans="1:23">
      <c r="A117">
        <v>114</v>
      </c>
      <c r="B117" s="175">
        <f t="shared" si="17"/>
        <v>78.706849315068496</v>
      </c>
      <c r="C117" s="177">
        <v>1.59782904835741E-2</v>
      </c>
      <c r="D117" s="177"/>
      <c r="F117">
        <f t="shared" si="11"/>
        <v>0.15544925340459165</v>
      </c>
      <c r="G117">
        <f t="shared" si="11"/>
        <v>0.19116664791977028</v>
      </c>
      <c r="I117">
        <f t="shared" si="12"/>
        <v>0.13730759169607806</v>
      </c>
      <c r="J117">
        <f t="shared" si="12"/>
        <v>0.28910732389195748</v>
      </c>
      <c r="L117">
        <f t="shared" si="13"/>
        <v>0.386199735348222</v>
      </c>
      <c r="M117">
        <f t="shared" si="13"/>
        <v>0.13174369899035193</v>
      </c>
      <c r="O117">
        <f t="shared" si="18"/>
        <v>0.22556458428545412</v>
      </c>
      <c r="P117">
        <f t="shared" si="18"/>
        <v>0.17598786844598899</v>
      </c>
      <c r="Q117">
        <f t="shared" si="18"/>
        <v>0.17598786844598899</v>
      </c>
      <c r="S117">
        <f t="shared" si="19"/>
        <v>0.14310646263816829</v>
      </c>
      <c r="T117">
        <f t="shared" si="19"/>
        <v>0.25536713439197595</v>
      </c>
      <c r="V117">
        <f t="shared" si="20"/>
        <v>0.16201429578427864</v>
      </c>
      <c r="W117">
        <f t="shared" si="20"/>
        <v>0.16201429578427864</v>
      </c>
    </row>
    <row r="118" spans="1:23">
      <c r="A118">
        <v>115</v>
      </c>
      <c r="B118" s="175">
        <f t="shared" si="17"/>
        <v>79.397260273972606</v>
      </c>
      <c r="C118" s="177">
        <v>1.5689370639841899E-2</v>
      </c>
      <c r="D118" s="177"/>
      <c r="F118">
        <f t="shared" si="11"/>
        <v>0.15417802752615989</v>
      </c>
      <c r="G118">
        <f t="shared" si="11"/>
        <v>0.18977640225061487</v>
      </c>
      <c r="I118">
        <f t="shared" si="12"/>
        <v>0.13611019334848715</v>
      </c>
      <c r="J118">
        <f t="shared" si="12"/>
        <v>0.28752900192614622</v>
      </c>
      <c r="L118">
        <f t="shared" si="13"/>
        <v>0.38458228035768455</v>
      </c>
      <c r="M118">
        <f t="shared" si="13"/>
        <v>0.13057099275384199</v>
      </c>
      <c r="O118">
        <f t="shared" si="18"/>
        <v>0.22408768404764967</v>
      </c>
      <c r="P118">
        <f t="shared" si="18"/>
        <v>0.17464426129346564</v>
      </c>
      <c r="Q118">
        <f t="shared" si="18"/>
        <v>0.17464426129346564</v>
      </c>
      <c r="S118">
        <f t="shared" si="19"/>
        <v>0.14188438291411737</v>
      </c>
      <c r="T118">
        <f t="shared" si="19"/>
        <v>0.25383401690506785</v>
      </c>
      <c r="V118">
        <f t="shared" si="20"/>
        <v>0.16071870707329455</v>
      </c>
      <c r="W118">
        <f t="shared" si="20"/>
        <v>0.16071870707329455</v>
      </c>
    </row>
    <row r="119" spans="1:23">
      <c r="A119">
        <v>116</v>
      </c>
      <c r="B119" s="175">
        <f t="shared" si="17"/>
        <v>80.087671232876716</v>
      </c>
      <c r="C119" s="177">
        <v>1.54080179286912E-2</v>
      </c>
      <c r="D119" s="177"/>
      <c r="F119">
        <f t="shared" si="11"/>
        <v>0.15292766194347732</v>
      </c>
      <c r="G119">
        <f t="shared" si="11"/>
        <v>0.18840772695255506</v>
      </c>
      <c r="I119">
        <f t="shared" si="12"/>
        <v>0.13493308569287177</v>
      </c>
      <c r="J119">
        <f t="shared" si="12"/>
        <v>0.28597234229544116</v>
      </c>
      <c r="L119">
        <f t="shared" si="13"/>
        <v>0.38298499432539607</v>
      </c>
      <c r="M119">
        <f t="shared" si="13"/>
        <v>0.1294183682558693</v>
      </c>
      <c r="O119">
        <f t="shared" si="18"/>
        <v>0.22263264143444045</v>
      </c>
      <c r="P119">
        <f t="shared" si="18"/>
        <v>0.17332198153928355</v>
      </c>
      <c r="Q119">
        <f t="shared" si="18"/>
        <v>0.17332198153928355</v>
      </c>
      <c r="S119">
        <f t="shared" si="19"/>
        <v>0.14068279379479937</v>
      </c>
      <c r="T119">
        <f t="shared" si="19"/>
        <v>0.25232276540658793</v>
      </c>
      <c r="V119">
        <f t="shared" si="20"/>
        <v>0.15944414685427713</v>
      </c>
      <c r="W119">
        <f t="shared" si="20"/>
        <v>0.15944414685427713</v>
      </c>
    </row>
    <row r="120" spans="1:23">
      <c r="A120">
        <v>117</v>
      </c>
      <c r="B120" s="175">
        <f t="shared" si="17"/>
        <v>80.778082191780825</v>
      </c>
      <c r="C120" s="177">
        <v>1.51339745532937E-2</v>
      </c>
      <c r="D120" s="177"/>
      <c r="F120">
        <f t="shared" si="11"/>
        <v>0.15169764884506381</v>
      </c>
      <c r="G120">
        <f t="shared" si="11"/>
        <v>0.18706011618687532</v>
      </c>
      <c r="I120">
        <f t="shared" si="12"/>
        <v>0.13377576393217636</v>
      </c>
      <c r="J120">
        <f t="shared" si="12"/>
        <v>0.28443687582079702</v>
      </c>
      <c r="L120">
        <f t="shared" si="13"/>
        <v>0.38140746583473178</v>
      </c>
      <c r="M120">
        <f t="shared" si="13"/>
        <v>0.12828532232058221</v>
      </c>
      <c r="O120">
        <f t="shared" si="18"/>
        <v>0.22119895951401988</v>
      </c>
      <c r="P120">
        <f t="shared" si="18"/>
        <v>0.17202052142110996</v>
      </c>
      <c r="Q120">
        <f t="shared" si="18"/>
        <v>0.17202052142110996</v>
      </c>
      <c r="S120">
        <f t="shared" si="19"/>
        <v>0.13950118916110898</v>
      </c>
      <c r="T120">
        <f t="shared" si="19"/>
        <v>0.25083289453135682</v>
      </c>
      <c r="V120">
        <f t="shared" si="20"/>
        <v>0.15819010697303706</v>
      </c>
      <c r="W120">
        <f t="shared" si="20"/>
        <v>0.15819010697303706</v>
      </c>
    </row>
    <row r="121" spans="1:23">
      <c r="A121">
        <v>118</v>
      </c>
      <c r="B121" s="175">
        <f t="shared" si="17"/>
        <v>81.468493150684935</v>
      </c>
      <c r="C121" s="177">
        <v>1.4866993470943999E-2</v>
      </c>
      <c r="D121" s="177"/>
      <c r="F121">
        <f t="shared" si="11"/>
        <v>0.15048749665753539</v>
      </c>
      <c r="G121">
        <f t="shared" si="11"/>
        <v>0.18573307983322274</v>
      </c>
      <c r="I121">
        <f t="shared" si="12"/>
        <v>0.13263773968348255</v>
      </c>
      <c r="J121">
        <f t="shared" si="12"/>
        <v>0.28292214704834584</v>
      </c>
      <c r="L121">
        <f t="shared" si="13"/>
        <v>0.37984929497412756</v>
      </c>
      <c r="M121">
        <f t="shared" si="13"/>
        <v>0.12717136822391734</v>
      </c>
      <c r="O121">
        <f t="shared" si="18"/>
        <v>0.21978615643563673</v>
      </c>
      <c r="P121">
        <f t="shared" si="18"/>
        <v>0.17073938913836828</v>
      </c>
      <c r="Q121">
        <f t="shared" si="18"/>
        <v>0.17073938913836828</v>
      </c>
      <c r="S121">
        <f t="shared" si="19"/>
        <v>0.13833907926009545</v>
      </c>
      <c r="T121">
        <f t="shared" si="19"/>
        <v>0.24936393337905535</v>
      </c>
      <c r="V121">
        <f t="shared" si="20"/>
        <v>0.15695609543286454</v>
      </c>
      <c r="W121">
        <f t="shared" si="20"/>
        <v>0.15695609543286454</v>
      </c>
    </row>
    <row r="122" spans="1:23">
      <c r="A122">
        <v>119</v>
      </c>
      <c r="B122" s="175">
        <f t="shared" si="17"/>
        <v>82.158904109589031</v>
      </c>
      <c r="C122" s="177">
        <v>1.46068378646509E-2</v>
      </c>
      <c r="D122" s="177"/>
      <c r="F122">
        <f t="shared" si="11"/>
        <v>0.1492967294074127</v>
      </c>
      <c r="G122">
        <f t="shared" si="11"/>
        <v>0.18442614288639522</v>
      </c>
      <c r="I122">
        <f t="shared" si="12"/>
        <v>0.13151854032384341</v>
      </c>
      <c r="J122">
        <f t="shared" si="12"/>
        <v>0.28142771374849596</v>
      </c>
      <c r="L122">
        <f t="shared" si="13"/>
        <v>0.37831009293270496</v>
      </c>
      <c r="M122">
        <f t="shared" si="13"/>
        <v>0.12607603503491768</v>
      </c>
      <c r="O122">
        <f t="shared" si="18"/>
        <v>0.21839376486211021</v>
      </c>
      <c r="P122">
        <f t="shared" si="18"/>
        <v>0.16947810823375808</v>
      </c>
      <c r="Q122">
        <f t="shared" si="18"/>
        <v>0.16947810823375808</v>
      </c>
      <c r="S122">
        <f t="shared" si="19"/>
        <v>0.13719599005571406</v>
      </c>
      <c r="T122">
        <f t="shared" si="19"/>
        <v>0.24791542497809665</v>
      </c>
      <c r="V122">
        <f t="shared" si="20"/>
        <v>0.15574163576248734</v>
      </c>
      <c r="W122">
        <f t="shared" si="20"/>
        <v>0.15574163576248734</v>
      </c>
    </row>
    <row r="123" spans="1:23">
      <c r="A123">
        <v>120</v>
      </c>
      <c r="B123" s="175">
        <f t="shared" si="17"/>
        <v>82.849315068493155</v>
      </c>
      <c r="C123" s="177">
        <v>1.43532806444935E-2</v>
      </c>
      <c r="D123" s="177"/>
      <c r="F123">
        <f t="shared" si="11"/>
        <v>0.14812488611248417</v>
      </c>
      <c r="G123">
        <f t="shared" si="11"/>
        <v>0.18313884488048285</v>
      </c>
      <c r="I123">
        <f t="shared" si="12"/>
        <v>0.13041770836678604</v>
      </c>
      <c r="J123">
        <f t="shared" si="12"/>
        <v>0.27995314643675129</v>
      </c>
      <c r="L123">
        <f t="shared" si="13"/>
        <v>0.3767894816128482</v>
      </c>
      <c r="M123">
        <f t="shared" si="13"/>
        <v>0.12499886698805532</v>
      </c>
      <c r="O123">
        <f t="shared" si="18"/>
        <v>0.2170213314276335</v>
      </c>
      <c r="P123">
        <f t="shared" si="18"/>
        <v>0.16823621700306005</v>
      </c>
      <c r="Q123">
        <f t="shared" si="18"/>
        <v>0.16823621700306005</v>
      </c>
      <c r="S123">
        <f t="shared" si="19"/>
        <v>0.13607146260989209</v>
      </c>
      <c r="T123">
        <f t="shared" si="19"/>
        <v>0.24648692577307019</v>
      </c>
      <c r="V123">
        <f t="shared" si="20"/>
        <v>0.15454626641317759</v>
      </c>
      <c r="W123">
        <f t="shared" si="20"/>
        <v>0.15454626641317759</v>
      </c>
    </row>
    <row r="124" spans="1:23">
      <c r="A124">
        <v>121</v>
      </c>
      <c r="B124" s="175">
        <f t="shared" si="17"/>
        <v>83.539726027397265</v>
      </c>
      <c r="C124" s="177">
        <v>1.41061039768568E-2</v>
      </c>
      <c r="D124" s="177"/>
      <c r="F124">
        <f t="shared" si="11"/>
        <v>0.14697152020115253</v>
      </c>
      <c r="G124">
        <f t="shared" si="11"/>
        <v>0.18187073933893433</v>
      </c>
      <c r="I124">
        <f t="shared" si="12"/>
        <v>0.12933480086783472</v>
      </c>
      <c r="J124">
        <f t="shared" si="12"/>
        <v>0.27849802791516254</v>
      </c>
      <c r="L124">
        <f t="shared" si="13"/>
        <v>0.37528709325890758</v>
      </c>
      <c r="M124">
        <f t="shared" si="13"/>
        <v>0.12393942288488756</v>
      </c>
      <c r="O124">
        <f t="shared" si="18"/>
        <v>0.21566841621956606</v>
      </c>
      <c r="P124">
        <f t="shared" si="18"/>
        <v>0.16701326793173907</v>
      </c>
      <c r="Q124">
        <f t="shared" si="18"/>
        <v>0.16701326793173907</v>
      </c>
      <c r="S124">
        <f t="shared" si="19"/>
        <v>0.13496505249228574</v>
      </c>
      <c r="T124">
        <f t="shared" si="19"/>
        <v>0.24507800513456035</v>
      </c>
      <c r="V124">
        <f t="shared" si="20"/>
        <v>0.15336954018346324</v>
      </c>
      <c r="W124">
        <f t="shared" si="20"/>
        <v>0.15336954018346324</v>
      </c>
    </row>
    <row r="125" spans="1:23">
      <c r="A125">
        <v>122</v>
      </c>
      <c r="B125" s="175">
        <f t="shared" si="17"/>
        <v>84.230136986301375</v>
      </c>
      <c r="C125" s="177">
        <v>1.38650988397967E-2</v>
      </c>
      <c r="D125" s="177"/>
      <c r="F125">
        <f t="shared" si="11"/>
        <v>0.14583619895830005</v>
      </c>
      <c r="G125">
        <f t="shared" si="11"/>
        <v>0.18062139324922041</v>
      </c>
      <c r="I125">
        <f t="shared" si="12"/>
        <v>0.12826938885751732</v>
      </c>
      <c r="J125">
        <f t="shared" si="12"/>
        <v>0.27706195283339841</v>
      </c>
      <c r="L125">
        <f t="shared" si="13"/>
        <v>0.37380257010126633</v>
      </c>
      <c r="M125">
        <f t="shared" si="13"/>
        <v>0.12289727552348602</v>
      </c>
      <c r="O125">
        <f t="shared" si="18"/>
        <v>0.21433459228300628</v>
      </c>
      <c r="P125">
        <f t="shared" si="18"/>
        <v>0.16580882715695919</v>
      </c>
      <c r="Q125">
        <f t="shared" si="18"/>
        <v>0.16580882715695919</v>
      </c>
      <c r="S125">
        <f t="shared" si="19"/>
        <v>0.13387632921721501</v>
      </c>
      <c r="T125">
        <f t="shared" si="19"/>
        <v>0.24368824489022844</v>
      </c>
      <c r="V125">
        <f t="shared" si="20"/>
        <v>0.15221102367000494</v>
      </c>
      <c r="W125">
        <f t="shared" si="20"/>
        <v>0.15221102367000494</v>
      </c>
    </row>
    <row r="126" spans="1:23">
      <c r="A126">
        <v>123</v>
      </c>
      <c r="B126" s="175">
        <f t="shared" si="17"/>
        <v>84.920547945205485</v>
      </c>
      <c r="C126" s="177">
        <v>1.3630064602902701E-2</v>
      </c>
      <c r="D126" s="177"/>
      <c r="F126">
        <f t="shared" si="11"/>
        <v>0.14471850299627906</v>
      </c>
      <c r="G126">
        <f t="shared" si="11"/>
        <v>0.17939038656082376</v>
      </c>
      <c r="I126">
        <f t="shared" si="12"/>
        <v>0.12722105680039528</v>
      </c>
      <c r="J126">
        <f t="shared" si="12"/>
        <v>0.27564452726846345</v>
      </c>
      <c r="L126">
        <f t="shared" si="13"/>
        <v>0.37233556401503115</v>
      </c>
      <c r="M126">
        <f t="shared" si="13"/>
        <v>0.12187201115415883</v>
      </c>
      <c r="O126">
        <f t="shared" si="18"/>
        <v>0.21301944514698626</v>
      </c>
      <c r="P126">
        <f t="shared" si="18"/>
        <v>0.16462247395369028</v>
      </c>
      <c r="Q126">
        <f t="shared" si="18"/>
        <v>0.16462247395369028</v>
      </c>
      <c r="S126">
        <f t="shared" si="19"/>
        <v>0.13280487570633726</v>
      </c>
      <c r="T126">
        <f t="shared" si="19"/>
        <v>0.24231723887608861</v>
      </c>
      <c r="V126">
        <f t="shared" si="20"/>
        <v>0.15107029674326927</v>
      </c>
      <c r="W126">
        <f t="shared" si="20"/>
        <v>0.15107029674326927</v>
      </c>
    </row>
    <row r="127" spans="1:23">
      <c r="A127">
        <v>124</v>
      </c>
      <c r="B127" s="175">
        <f t="shared" si="17"/>
        <v>85.61095890410958</v>
      </c>
      <c r="C127" s="177">
        <v>1.34008086301413E-2</v>
      </c>
      <c r="D127" s="177"/>
      <c r="F127">
        <f t="shared" si="11"/>
        <v>0.14361802574972599</v>
      </c>
      <c r="G127">
        <f t="shared" si="11"/>
        <v>0.17817731170537179</v>
      </c>
      <c r="I127">
        <f t="shared" si="12"/>
        <v>0.12618940207875304</v>
      </c>
      <c r="J127">
        <f t="shared" si="12"/>
        <v>0.27424536832215396</v>
      </c>
      <c r="L127">
        <f t="shared" si="13"/>
        <v>0.37088573619265564</v>
      </c>
      <c r="M127">
        <f t="shared" si="13"/>
        <v>0.12086322896008252</v>
      </c>
      <c r="O127">
        <f t="shared" si="18"/>
        <v>0.21172257237120873</v>
      </c>
      <c r="P127">
        <f t="shared" si="18"/>
        <v>0.16345380024367237</v>
      </c>
      <c r="Q127">
        <f t="shared" si="18"/>
        <v>0.16345380024367237</v>
      </c>
      <c r="S127">
        <f t="shared" si="19"/>
        <v>0.13175028777571671</v>
      </c>
      <c r="T127">
        <f t="shared" si="19"/>
        <v>0.24096459250698229</v>
      </c>
      <c r="V127">
        <f t="shared" si="20"/>
        <v>0.1499469520467171</v>
      </c>
      <c r="W127">
        <f t="shared" si="20"/>
        <v>0.1499469520467171</v>
      </c>
    </row>
    <row r="128" spans="1:23">
      <c r="A128">
        <v>125</v>
      </c>
      <c r="B128" s="175">
        <f t="shared" si="17"/>
        <v>86.30136986301369</v>
      </c>
      <c r="C128" s="177">
        <v>1.31771459042677E-2</v>
      </c>
      <c r="D128" s="177"/>
      <c r="F128">
        <f t="shared" si="11"/>
        <v>0.14253437299297508</v>
      </c>
      <c r="G128">
        <f t="shared" si="11"/>
        <v>0.1769817731377962</v>
      </c>
      <c r="I128">
        <f t="shared" si="12"/>
        <v>0.12517403449966605</v>
      </c>
      <c r="J128">
        <f t="shared" si="12"/>
        <v>0.27286410373539777</v>
      </c>
      <c r="L128">
        <f t="shared" si="13"/>
        <v>0.36945275682985018</v>
      </c>
      <c r="M128">
        <f t="shared" si="13"/>
        <v>0.11987054056154464</v>
      </c>
      <c r="O128">
        <f t="shared" si="18"/>
        <v>0.2104435831123084</v>
      </c>
      <c r="P128">
        <f t="shared" si="18"/>
        <v>0.16230241012607735</v>
      </c>
      <c r="Q128">
        <f t="shared" si="18"/>
        <v>0.16230241012607735</v>
      </c>
      <c r="S128">
        <f t="shared" si="19"/>
        <v>0.13071217364602566</v>
      </c>
      <c r="T128">
        <f t="shared" si="19"/>
        <v>0.23962992236531253</v>
      </c>
      <c r="V128">
        <f t="shared" si="20"/>
        <v>0.14884059451830528</v>
      </c>
      <c r="W128">
        <f t="shared" si="20"/>
        <v>0.14884059451830528</v>
      </c>
    </row>
    <row r="129" spans="1:23">
      <c r="A129">
        <v>126</v>
      </c>
      <c r="B129" s="175">
        <f t="shared" si="17"/>
        <v>86.991780821917814</v>
      </c>
      <c r="C129" s="177">
        <v>1.2958898671486099E-2</v>
      </c>
      <c r="D129" s="177"/>
      <c r="F129">
        <f t="shared" si="11"/>
        <v>0.14146716237890122</v>
      </c>
      <c r="G129">
        <f t="shared" si="11"/>
        <v>0.17580338689744943</v>
      </c>
      <c r="I129">
        <f t="shared" si="12"/>
        <v>0.12417457582422374</v>
      </c>
      <c r="J129">
        <f t="shared" si="12"/>
        <v>0.2715003715186462</v>
      </c>
      <c r="L129">
        <f t="shared" si="13"/>
        <v>0.36803630482413796</v>
      </c>
      <c r="M129">
        <f t="shared" si="13"/>
        <v>0.11889356954255716</v>
      </c>
      <c r="O129">
        <f t="shared" si="18"/>
        <v>0.2091820977086577</v>
      </c>
      <c r="P129">
        <f t="shared" si="18"/>
        <v>0.16116791942875572</v>
      </c>
      <c r="Q129">
        <f t="shared" si="18"/>
        <v>0.16116791942875572</v>
      </c>
      <c r="S129">
        <f t="shared" si="19"/>
        <v>0.12969015347467255</v>
      </c>
      <c r="T129">
        <f t="shared" si="19"/>
        <v>0.23831285580713077</v>
      </c>
      <c r="V129">
        <f t="shared" si="20"/>
        <v>0.14775084093314894</v>
      </c>
      <c r="W129">
        <f t="shared" si="20"/>
        <v>0.14775084093314894</v>
      </c>
    </row>
    <row r="130" spans="1:23">
      <c r="A130">
        <v>127</v>
      </c>
      <c r="B130" s="175">
        <f t="shared" si="17"/>
        <v>87.68219178082191</v>
      </c>
      <c r="C130" s="177">
        <v>1.2745896105133801E-2</v>
      </c>
      <c r="D130" s="177"/>
      <c r="F130">
        <f t="shared" si="11"/>
        <v>0.14041602299811748</v>
      </c>
      <c r="G130">
        <f t="shared" si="11"/>
        <v>0.17464178018819881</v>
      </c>
      <c r="I130">
        <f t="shared" si="12"/>
        <v>0.12319065931778342</v>
      </c>
      <c r="J130">
        <f t="shared" si="12"/>
        <v>0.27015381959757134</v>
      </c>
      <c r="L130">
        <f t="shared" si="13"/>
        <v>0.36663606748549393</v>
      </c>
      <c r="M130">
        <f t="shared" si="13"/>
        <v>0.11793195099870096</v>
      </c>
      <c r="O130">
        <f t="shared" si="18"/>
        <v>0.2079377472828243</v>
      </c>
      <c r="P130">
        <f t="shared" si="18"/>
        <v>0.16004995527904953</v>
      </c>
      <c r="Q130">
        <f t="shared" si="18"/>
        <v>0.16004995527904953</v>
      </c>
      <c r="S130">
        <f t="shared" si="19"/>
        <v>0.12868385890874762</v>
      </c>
      <c r="T130">
        <f t="shared" si="19"/>
        <v>0.23701303058475384</v>
      </c>
      <c r="V130">
        <f t="shared" si="20"/>
        <v>0.14667731946628834</v>
      </c>
      <c r="W130">
        <f t="shared" si="20"/>
        <v>0.14667731946628834</v>
      </c>
    </row>
    <row r="131" spans="1:23">
      <c r="A131">
        <v>128</v>
      </c>
      <c r="B131" s="175">
        <f t="shared" si="17"/>
        <v>88.372602739726034</v>
      </c>
      <c r="C131" s="177">
        <v>1.2537973987240001E-2</v>
      </c>
      <c r="D131" s="177"/>
      <c r="F131">
        <f t="shared" si="11"/>
        <v>0.1393805949574809</v>
      </c>
      <c r="G131">
        <f t="shared" si="11"/>
        <v>0.17349659097653775</v>
      </c>
      <c r="I131">
        <f t="shared" si="12"/>
        <v>0.12222192932016203</v>
      </c>
      <c r="J131">
        <f t="shared" si="12"/>
        <v>0.26882410547331442</v>
      </c>
      <c r="L131">
        <f t="shared" si="13"/>
        <v>0.36525174025848267</v>
      </c>
      <c r="M131">
        <f t="shared" si="13"/>
        <v>0.11698533110509537</v>
      </c>
      <c r="O131">
        <f t="shared" si="18"/>
        <v>0.20671017336079736</v>
      </c>
      <c r="P131">
        <f t="shared" si="18"/>
        <v>0.15894815569317503</v>
      </c>
      <c r="Q131">
        <f t="shared" si="18"/>
        <v>0.15894815569317503</v>
      </c>
      <c r="S131">
        <f t="shared" si="19"/>
        <v>0.12769293265770856</v>
      </c>
      <c r="T131">
        <f t="shared" si="19"/>
        <v>0.23573009448509136</v>
      </c>
      <c r="V131">
        <f t="shared" si="20"/>
        <v>0.14561966927452988</v>
      </c>
      <c r="W131">
        <f t="shared" si="20"/>
        <v>0.14561966927452988</v>
      </c>
    </row>
    <row r="132" spans="1:23">
      <c r="A132">
        <v>129</v>
      </c>
      <c r="B132" s="175">
        <f t="shared" si="17"/>
        <v>89.063013698630144</v>
      </c>
      <c r="C132" s="177">
        <v>1.2334974406893E-2</v>
      </c>
      <c r="D132" s="177"/>
      <c r="F132">
        <f t="shared" si="11"/>
        <v>0.13836052897695042</v>
      </c>
      <c r="G132">
        <f t="shared" si="11"/>
        <v>0.1723674676068416</v>
      </c>
      <c r="I132">
        <f t="shared" si="12"/>
        <v>0.12126804083476803</v>
      </c>
      <c r="J132">
        <f t="shared" si="12"/>
        <v>0.26751089589661742</v>
      </c>
      <c r="L132">
        <f t="shared" si="13"/>
        <v>0.36388302645538873</v>
      </c>
      <c r="M132">
        <f t="shared" si="13"/>
        <v>0.11605336670347985</v>
      </c>
      <c r="O132">
        <f t="shared" si="18"/>
        <v>0.20549902750718624</v>
      </c>
      <c r="P132">
        <f t="shared" si="18"/>
        <v>0.15786216918326751</v>
      </c>
      <c r="Q132">
        <f t="shared" si="18"/>
        <v>0.15786216918326751</v>
      </c>
      <c r="S132">
        <f t="shared" si="19"/>
        <v>0.12671702808482163</v>
      </c>
      <c r="T132">
        <f t="shared" si="19"/>
        <v>0.23446370498294825</v>
      </c>
      <c r="V132">
        <f t="shared" si="20"/>
        <v>0.14457754009642029</v>
      </c>
      <c r="W132">
        <f t="shared" si="20"/>
        <v>0.14457754009642029</v>
      </c>
    </row>
    <row r="133" spans="1:23">
      <c r="A133">
        <v>130</v>
      </c>
      <c r="B133" s="175">
        <f t="shared" si="17"/>
        <v>89.753424657534239</v>
      </c>
      <c r="C133" s="177">
        <v>1.21367454744157E-2</v>
      </c>
      <c r="D133" s="177"/>
      <c r="F133">
        <f t="shared" ref="F133:G177" si="21">EXP(F$2*LN($C133))</f>
        <v>0.1373554860038716</v>
      </c>
      <c r="G133">
        <f t="shared" si="21"/>
        <v>0.1712540684329176</v>
      </c>
      <c r="I133">
        <f t="shared" ref="I133:J177" si="22">EXP(I$2*LN($C133))</f>
        <v>0.12032865913570731</v>
      </c>
      <c r="J133">
        <f t="shared" si="22"/>
        <v>0.26621386655516999</v>
      </c>
      <c r="L133">
        <f t="shared" ref="L133:M177" si="23">EXP(L$2*LN($C133))</f>
        <v>0.36252963699982327</v>
      </c>
      <c r="M133">
        <f t="shared" si="23"/>
        <v>0.11513572490743167</v>
      </c>
      <c r="O133">
        <f t="shared" ref="O133:Q177" si="24">EXP(O$2*LN($C133))</f>
        <v>0.20430397097560957</v>
      </c>
      <c r="P133">
        <f t="shared" si="24"/>
        <v>0.15679165438120604</v>
      </c>
      <c r="Q133">
        <f t="shared" si="24"/>
        <v>0.15679165438120604</v>
      </c>
      <c r="S133">
        <f t="shared" ref="S133:T177" si="25">EXP(S$2*LN($C133))</f>
        <v>0.12575580881640555</v>
      </c>
      <c r="T133">
        <f t="shared" si="25"/>
        <v>0.23321352890857816</v>
      </c>
      <c r="V133">
        <f t="shared" ref="V133:W177" si="26">EXP(V$2*LN($C133))</f>
        <v>0.14355059186944383</v>
      </c>
      <c r="W133">
        <f t="shared" si="26"/>
        <v>0.14355059186944383</v>
      </c>
    </row>
    <row r="134" spans="1:23">
      <c r="A134">
        <v>131</v>
      </c>
      <c r="B134" s="175">
        <f t="shared" ref="B134:B177" si="27">A134*21/365*12</f>
        <v>90.443835616438349</v>
      </c>
      <c r="C134" s="177">
        <v>1.19431410504176E-2</v>
      </c>
      <c r="D134" s="177"/>
      <c r="F134">
        <f t="shared" si="21"/>
        <v>0.1363651368438282</v>
      </c>
      <c r="G134">
        <f t="shared" si="21"/>
        <v>0.17015606146506093</v>
      </c>
      <c r="I134">
        <f t="shared" si="22"/>
        <v>0.11940345939196738</v>
      </c>
      <c r="J134">
        <f t="shared" si="22"/>
        <v>0.26493270177356132</v>
      </c>
      <c r="L134">
        <f t="shared" si="23"/>
        <v>0.36119129018033957</v>
      </c>
      <c r="M134">
        <f t="shared" si="23"/>
        <v>0.11423208272481078</v>
      </c>
      <c r="O134">
        <f t="shared" si="24"/>
        <v>0.20312467437355239</v>
      </c>
      <c r="P134">
        <f t="shared" si="24"/>
        <v>0.15573627967840076</v>
      </c>
      <c r="Q134">
        <f t="shared" si="24"/>
        <v>0.15573627967840076</v>
      </c>
      <c r="S134">
        <f t="shared" si="25"/>
        <v>0.12480894836799294</v>
      </c>
      <c r="T134">
        <f t="shared" si="25"/>
        <v>0.23197924212881654</v>
      </c>
      <c r="V134">
        <f t="shared" si="26"/>
        <v>0.14253849436359467</v>
      </c>
      <c r="W134">
        <f t="shared" si="26"/>
        <v>0.14253849436359467</v>
      </c>
    </row>
    <row r="135" spans="1:23">
      <c r="A135">
        <v>132</v>
      </c>
      <c r="B135" s="175">
        <f t="shared" si="27"/>
        <v>91.134246575342473</v>
      </c>
      <c r="C135" s="179">
        <v>1.17540204888512E-2</v>
      </c>
      <c r="D135" s="179"/>
      <c r="F135">
        <f t="shared" si="21"/>
        <v>0.13538916180724112</v>
      </c>
      <c r="G135">
        <f t="shared" si="21"/>
        <v>0.1690731240318632</v>
      </c>
      <c r="I135">
        <f t="shared" si="22"/>
        <v>0.11849212630782469</v>
      </c>
      <c r="J135">
        <f t="shared" si="22"/>
        <v>0.26366709422524565</v>
      </c>
      <c r="L135">
        <f t="shared" si="23"/>
        <v>0.35986771141360002</v>
      </c>
      <c r="M135">
        <f t="shared" si="23"/>
        <v>0.11334212669656724</v>
      </c>
      <c r="O135">
        <f t="shared" si="24"/>
        <v>0.20196081734099802</v>
      </c>
      <c r="P135">
        <f t="shared" si="24"/>
        <v>0.15469572288076047</v>
      </c>
      <c r="Q135">
        <f t="shared" si="24"/>
        <v>0.15469572288076047</v>
      </c>
      <c r="S135">
        <f t="shared" si="25"/>
        <v>0.1238761297865669</v>
      </c>
      <c r="T135">
        <f t="shared" si="25"/>
        <v>0.23076052924115195</v>
      </c>
      <c r="V135">
        <f t="shared" si="26"/>
        <v>0.141540926830518</v>
      </c>
      <c r="W135">
        <f t="shared" si="26"/>
        <v>0.141540926830518</v>
      </c>
    </row>
    <row r="136" spans="1:23">
      <c r="A136">
        <v>133</v>
      </c>
      <c r="B136" s="175">
        <f t="shared" si="27"/>
        <v>91.824657534246569</v>
      </c>
      <c r="C136" s="177">
        <v>1.1569248393258199E-2</v>
      </c>
      <c r="D136" s="177"/>
      <c r="F136">
        <f t="shared" si="21"/>
        <v>0.13442725037094622</v>
      </c>
      <c r="G136">
        <f t="shared" si="21"/>
        <v>0.16800494245606776</v>
      </c>
      <c r="I136">
        <f t="shared" si="22"/>
        <v>0.11759435377867593</v>
      </c>
      <c r="J136">
        <f t="shared" si="22"/>
        <v>0.26241674465597076</v>
      </c>
      <c r="L136">
        <f t="shared" si="23"/>
        <v>0.35855863301667168</v>
      </c>
      <c r="M136">
        <f t="shared" si="23"/>
        <v>0.11246555255110217</v>
      </c>
      <c r="O136">
        <f t="shared" si="24"/>
        <v>0.20081208824218688</v>
      </c>
      <c r="P136">
        <f t="shared" si="24"/>
        <v>0.15366967087810926</v>
      </c>
      <c r="Q136">
        <f t="shared" si="24"/>
        <v>0.15366967087810926</v>
      </c>
      <c r="S136">
        <f t="shared" si="25"/>
        <v>0.12295704530808239</v>
      </c>
      <c r="T136">
        <f t="shared" si="25"/>
        <v>0.22955708328013363</v>
      </c>
      <c r="V136">
        <f t="shared" si="26"/>
        <v>0.1405575776674631</v>
      </c>
      <c r="W136">
        <f t="shared" si="26"/>
        <v>0.1405575776674631</v>
      </c>
    </row>
    <row r="137" spans="1:23">
      <c r="A137">
        <v>134</v>
      </c>
      <c r="B137" s="175">
        <f t="shared" si="27"/>
        <v>92.515068493150693</v>
      </c>
      <c r="C137" s="177">
        <v>1.13886943854427E-2</v>
      </c>
      <c r="D137" s="177"/>
      <c r="F137">
        <f t="shared" si="21"/>
        <v>0.13347910085402026</v>
      </c>
      <c r="G137">
        <f t="shared" si="21"/>
        <v>0.16695121174379718</v>
      </c>
      <c r="I137">
        <f t="shared" si="22"/>
        <v>0.11670984456153156</v>
      </c>
      <c r="J137">
        <f t="shared" si="22"/>
        <v>0.2611813616181391</v>
      </c>
      <c r="L137">
        <f t="shared" si="23"/>
        <v>0.35726379398803909</v>
      </c>
      <c r="M137">
        <f t="shared" si="23"/>
        <v>0.11160206487341043</v>
      </c>
      <c r="O137">
        <f t="shared" si="24"/>
        <v>0.1996781838698807</v>
      </c>
      <c r="P137">
        <f t="shared" si="24"/>
        <v>0.15265781932735284</v>
      </c>
      <c r="Q137">
        <f t="shared" si="24"/>
        <v>0.15265781932735284</v>
      </c>
      <c r="S137">
        <f t="shared" si="25"/>
        <v>0.12205139602952055</v>
      </c>
      <c r="T137">
        <f t="shared" si="25"/>
        <v>0.22836860543553825</v>
      </c>
      <c r="V137">
        <f t="shared" si="26"/>
        <v>0.13958814409532749</v>
      </c>
      <c r="W137">
        <f t="shared" si="26"/>
        <v>0.13958814409532749</v>
      </c>
    </row>
    <row r="138" spans="1:23">
      <c r="A138">
        <v>135</v>
      </c>
      <c r="B138" s="175">
        <f t="shared" si="27"/>
        <v>93.205479452054803</v>
      </c>
      <c r="C138" s="177">
        <v>1.12122328858582E-2</v>
      </c>
      <c r="D138" s="177"/>
      <c r="F138">
        <f t="shared" si="21"/>
        <v>0.13254442010716658</v>
      </c>
      <c r="G138">
        <f t="shared" si="21"/>
        <v>0.16591163528652134</v>
      </c>
      <c r="I138">
        <f t="shared" si="22"/>
        <v>0.11583830995945679</v>
      </c>
      <c r="J138">
        <f t="shared" si="22"/>
        <v>0.2599606612156054</v>
      </c>
      <c r="L138">
        <f t="shared" si="23"/>
        <v>0.355982939796951</v>
      </c>
      <c r="M138">
        <f t="shared" si="23"/>
        <v>0.11075137678828333</v>
      </c>
      <c r="O138">
        <f t="shared" si="24"/>
        <v>0.19855880916155016</v>
      </c>
      <c r="P138">
        <f t="shared" si="24"/>
        <v>0.15165987234874057</v>
      </c>
      <c r="Q138">
        <f t="shared" si="24"/>
        <v>0.15165987234874057</v>
      </c>
      <c r="S138">
        <f t="shared" si="25"/>
        <v>0.12115889159477038</v>
      </c>
      <c r="T138">
        <f t="shared" si="25"/>
        <v>0.22719480478175499</v>
      </c>
      <c r="V138">
        <f t="shared" si="26"/>
        <v>0.13863233185011498</v>
      </c>
      <c r="W138">
        <f t="shared" si="26"/>
        <v>0.13863233185011498</v>
      </c>
    </row>
    <row r="139" spans="1:23">
      <c r="A139">
        <v>136</v>
      </c>
      <c r="B139" s="175">
        <f t="shared" si="27"/>
        <v>93.895890410958899</v>
      </c>
      <c r="C139" s="177">
        <v>1.1039742905039901E-2</v>
      </c>
      <c r="D139" s="177"/>
      <c r="F139">
        <f t="shared" si="21"/>
        <v>0.1316229232150086</v>
      </c>
      <c r="G139">
        <f t="shared" si="21"/>
        <v>0.16488592457516218</v>
      </c>
      <c r="I139">
        <f t="shared" si="22"/>
        <v>0.11497946951928112</v>
      </c>
      <c r="J139">
        <f t="shared" si="22"/>
        <v>0.258754366858435</v>
      </c>
      <c r="L139">
        <f t="shared" si="23"/>
        <v>0.35471582218073222</v>
      </c>
      <c r="M139">
        <f t="shared" si="23"/>
        <v>0.1099132096568836</v>
      </c>
      <c r="O139">
        <f t="shared" si="24"/>
        <v>0.19745367692693055</v>
      </c>
      <c r="P139">
        <f t="shared" si="24"/>
        <v>0.15067554223459756</v>
      </c>
      <c r="Q139">
        <f t="shared" si="24"/>
        <v>0.15067554223459756</v>
      </c>
      <c r="S139">
        <f t="shared" si="25"/>
        <v>0.12027924989366677</v>
      </c>
      <c r="T139">
        <f t="shared" si="25"/>
        <v>0.22603539801787217</v>
      </c>
      <c r="V139">
        <f t="shared" si="26"/>
        <v>0.13768985488716423</v>
      </c>
      <c r="W139">
        <f t="shared" si="26"/>
        <v>0.13768985488716423</v>
      </c>
    </row>
    <row r="140" spans="1:23">
      <c r="A140">
        <v>137</v>
      </c>
      <c r="B140" s="175">
        <f t="shared" si="27"/>
        <v>94.586301369863008</v>
      </c>
      <c r="C140" s="177">
        <v>1.08711078454568E-2</v>
      </c>
      <c r="D140" s="177"/>
      <c r="F140">
        <f t="shared" si="21"/>
        <v>0.1307143332106761</v>
      </c>
      <c r="G140">
        <f t="shared" si="21"/>
        <v>0.16387379892576837</v>
      </c>
      <c r="I140">
        <f t="shared" si="22"/>
        <v>0.11413305074193748</v>
      </c>
      <c r="J140">
        <f t="shared" si="22"/>
        <v>0.25756220902717547</v>
      </c>
      <c r="L140">
        <f t="shared" si="23"/>
        <v>0.3534621989497127</v>
      </c>
      <c r="M140">
        <f t="shared" si="23"/>
        <v>0.10908729278604674</v>
      </c>
      <c r="O140">
        <f t="shared" si="24"/>
        <v>0.19636250758642093</v>
      </c>
      <c r="P140">
        <f t="shared" si="24"/>
        <v>0.14970454916994028</v>
      </c>
      <c r="Q140">
        <f t="shared" si="24"/>
        <v>0.14970454916994028</v>
      </c>
      <c r="S140">
        <f t="shared" si="25"/>
        <v>0.11941219677355368</v>
      </c>
      <c r="T140">
        <f t="shared" si="25"/>
        <v>0.22489010921797797</v>
      </c>
      <c r="V140">
        <f t="shared" si="26"/>
        <v>0.13676043509754118</v>
      </c>
      <c r="W140">
        <f t="shared" si="26"/>
        <v>0.13676043509754118</v>
      </c>
    </row>
    <row r="141" spans="1:23">
      <c r="A141">
        <v>138</v>
      </c>
      <c r="B141" s="175">
        <f t="shared" si="27"/>
        <v>95.276712328767118</v>
      </c>
      <c r="C141" s="177">
        <v>1.0706215313196901E-2</v>
      </c>
      <c r="D141" s="177"/>
      <c r="F141">
        <f t="shared" si="21"/>
        <v>0.12981838080209879</v>
      </c>
      <c r="G141">
        <f t="shared" si="21"/>
        <v>0.16287498521621951</v>
      </c>
      <c r="I141">
        <f t="shared" si="22"/>
        <v>0.11329878880482465</v>
      </c>
      <c r="J141">
        <f t="shared" si="22"/>
        <v>0.25638392504621382</v>
      </c>
      <c r="L141">
        <f t="shared" si="23"/>
        <v>0.35222183379944194</v>
      </c>
      <c r="M141">
        <f t="shared" si="23"/>
        <v>0.10827336314969518</v>
      </c>
      <c r="O141">
        <f t="shared" si="24"/>
        <v>0.19528502891982932</v>
      </c>
      <c r="P141">
        <f t="shared" si="24"/>
        <v>0.1487466209644166</v>
      </c>
      <c r="Q141">
        <f t="shared" si="24"/>
        <v>0.1487466209644166</v>
      </c>
      <c r="S141">
        <f t="shared" si="25"/>
        <v>0.11855746576277292</v>
      </c>
      <c r="T141">
        <f t="shared" si="25"/>
        <v>0.22375866959121204</v>
      </c>
      <c r="V141">
        <f t="shared" si="26"/>
        <v>0.13584380203602003</v>
      </c>
      <c r="W141">
        <f t="shared" si="26"/>
        <v>0.13584380203602003</v>
      </c>
    </row>
    <row r="142" spans="1:23">
      <c r="A142">
        <v>139</v>
      </c>
      <c r="B142" s="175">
        <f t="shared" si="27"/>
        <v>95.967123287671228</v>
      </c>
      <c r="C142" s="177">
        <v>1.05449569389355E-2</v>
      </c>
      <c r="D142" s="177"/>
      <c r="F142">
        <f t="shared" si="21"/>
        <v>0.12893480410945615</v>
      </c>
      <c r="G142">
        <f t="shared" si="21"/>
        <v>0.16188921763344855</v>
      </c>
      <c r="I142">
        <f t="shared" si="22"/>
        <v>0.11247642629561858</v>
      </c>
      <c r="J142">
        <f t="shared" si="22"/>
        <v>0.25521925886581398</v>
      </c>
      <c r="L142">
        <f t="shared" si="23"/>
        <v>0.35099449612987166</v>
      </c>
      <c r="M142">
        <f t="shared" si="23"/>
        <v>0.10747116512178552</v>
      </c>
      <c r="O142">
        <f t="shared" si="24"/>
        <v>0.19422097582498998</v>
      </c>
      <c r="P142">
        <f t="shared" si="24"/>
        <v>0.14780149279504115</v>
      </c>
      <c r="Q142">
        <f t="shared" si="24"/>
        <v>0.14780149279504115</v>
      </c>
      <c r="S142">
        <f t="shared" si="25"/>
        <v>0.1177147978055114</v>
      </c>
      <c r="T142">
        <f t="shared" si="25"/>
        <v>0.22264081725112558</v>
      </c>
      <c r="V142">
        <f t="shared" si="26"/>
        <v>0.13493969266010622</v>
      </c>
      <c r="W142">
        <f t="shared" si="26"/>
        <v>0.13493969266010622</v>
      </c>
    </row>
    <row r="143" spans="1:23">
      <c r="A143">
        <v>140</v>
      </c>
      <c r="B143" s="175">
        <f t="shared" si="27"/>
        <v>96.657534246575352</v>
      </c>
      <c r="C143" s="177">
        <v>1.03872282076713E-2</v>
      </c>
      <c r="D143" s="177"/>
      <c r="F143">
        <f t="shared" si="21"/>
        <v>0.12806334841326245</v>
      </c>
      <c r="G143">
        <f t="shared" si="21"/>
        <v>0.16091623743070099</v>
      </c>
      <c r="I143">
        <f t="shared" si="22"/>
        <v>0.11166571295699358</v>
      </c>
      <c r="J143">
        <f t="shared" si="22"/>
        <v>0.25406796085245281</v>
      </c>
      <c r="L143">
        <f t="shared" si="23"/>
        <v>0.34977996087121171</v>
      </c>
      <c r="M143">
        <f t="shared" si="23"/>
        <v>0.10668045022024315</v>
      </c>
      <c r="O143">
        <f t="shared" si="24"/>
        <v>0.1931700900858099</v>
      </c>
      <c r="P143">
        <f t="shared" si="24"/>
        <v>0.14686890695922894</v>
      </c>
      <c r="Q143">
        <f t="shared" si="24"/>
        <v>0.14686890695922894</v>
      </c>
      <c r="S143">
        <f t="shared" si="25"/>
        <v>0.11688394100747421</v>
      </c>
      <c r="T143">
        <f t="shared" si="25"/>
        <v>0.22153629699393804</v>
      </c>
      <c r="V143">
        <f t="shared" si="26"/>
        <v>0.13404785107959058</v>
      </c>
      <c r="W143">
        <f t="shared" si="26"/>
        <v>0.13404785107959058</v>
      </c>
    </row>
    <row r="144" spans="1:23">
      <c r="A144">
        <v>141</v>
      </c>
      <c r="B144" s="175">
        <f t="shared" si="27"/>
        <v>97.347945205479448</v>
      </c>
      <c r="C144" s="177">
        <v>1.02329282967457E-2</v>
      </c>
      <c r="D144" s="177"/>
      <c r="F144">
        <f t="shared" si="21"/>
        <v>0.12720376591258706</v>
      </c>
      <c r="G144">
        <f t="shared" si="21"/>
        <v>0.15995579269436741</v>
      </c>
      <c r="I144">
        <f t="shared" si="22"/>
        <v>0.1108664054417359</v>
      </c>
      <c r="J144">
        <f t="shared" si="22"/>
        <v>0.25292978758708484</v>
      </c>
      <c r="L144">
        <f t="shared" si="23"/>
        <v>0.34857800831616714</v>
      </c>
      <c r="M144">
        <f t="shared" si="23"/>
        <v>0.10590097686136127</v>
      </c>
      <c r="O144">
        <f t="shared" si="24"/>
        <v>0.19213212014931241</v>
      </c>
      <c r="P144">
        <f t="shared" si="24"/>
        <v>0.14594861263764716</v>
      </c>
      <c r="Q144">
        <f t="shared" si="24"/>
        <v>0.14594861263764716</v>
      </c>
      <c r="S144">
        <f t="shared" si="25"/>
        <v>0.11606465039186954</v>
      </c>
      <c r="T144">
        <f t="shared" si="25"/>
        <v>0.22044486008528716</v>
      </c>
      <c r="V144">
        <f t="shared" si="26"/>
        <v>0.13316802831613897</v>
      </c>
      <c r="W144">
        <f t="shared" si="26"/>
        <v>0.13316802831613897</v>
      </c>
    </row>
    <row r="145" spans="1:23">
      <c r="A145">
        <v>142</v>
      </c>
      <c r="B145" s="175">
        <f t="shared" si="27"/>
        <v>98.038356164383572</v>
      </c>
      <c r="C145" s="180">
        <v>1.0081959921691801E-2</v>
      </c>
      <c r="D145" s="180"/>
      <c r="F145">
        <f t="shared" si="21"/>
        <v>0.12635581549294747</v>
      </c>
      <c r="G145">
        <f t="shared" si="21"/>
        <v>0.15900763811996027</v>
      </c>
      <c r="I145">
        <f t="shared" si="22"/>
        <v>0.11007826707776774</v>
      </c>
      <c r="J145">
        <f t="shared" si="22"/>
        <v>0.25180450167099494</v>
      </c>
      <c r="L145">
        <f t="shared" si="23"/>
        <v>0.34738842395829245</v>
      </c>
      <c r="M145">
        <f t="shared" si="23"/>
        <v>0.10513251012417825</v>
      </c>
      <c r="O145">
        <f t="shared" si="24"/>
        <v>0.19110682091128384</v>
      </c>
      <c r="P145">
        <f t="shared" si="24"/>
        <v>0.14504036566644277</v>
      </c>
      <c r="Q145">
        <f t="shared" si="24"/>
        <v>0.14504036566644277</v>
      </c>
      <c r="S145">
        <f t="shared" si="25"/>
        <v>0.11525668766523312</v>
      </c>
      <c r="T145">
        <f t="shared" si="25"/>
        <v>0.21936626405510465</v>
      </c>
      <c r="V145">
        <f t="shared" si="26"/>
        <v>0.13229998207246302</v>
      </c>
      <c r="W145">
        <f t="shared" si="26"/>
        <v>0.13229998207246302</v>
      </c>
    </row>
    <row r="146" spans="1:23">
      <c r="A146">
        <v>143</v>
      </c>
      <c r="B146" s="175">
        <f t="shared" si="27"/>
        <v>98.728767123287668</v>
      </c>
      <c r="C146" s="177">
        <v>9.9342291894855498E-3</v>
      </c>
      <c r="D146" s="177"/>
      <c r="F146">
        <f t="shared" si="21"/>
        <v>0.12551926250342268</v>
      </c>
      <c r="G146">
        <f t="shared" si="21"/>
        <v>0.15807153479681404</v>
      </c>
      <c r="I146">
        <f t="shared" si="22"/>
        <v>0.1093010676426167</v>
      </c>
      <c r="J146">
        <f t="shared" si="22"/>
        <v>0.25069187153890132</v>
      </c>
      <c r="L146">
        <f t="shared" si="23"/>
        <v>0.34621099833619712</v>
      </c>
      <c r="M146">
        <f t="shared" si="23"/>
        <v>0.10437482152436184</v>
      </c>
      <c r="O146">
        <f t="shared" si="24"/>
        <v>0.19009395351013064</v>
      </c>
      <c r="P146">
        <f t="shared" si="24"/>
        <v>0.14414392831841105</v>
      </c>
      <c r="Q146">
        <f t="shared" si="24"/>
        <v>0.14414392831841105</v>
      </c>
      <c r="S146">
        <f t="shared" si="25"/>
        <v>0.11445982099262723</v>
      </c>
      <c r="T146">
        <f t="shared" si="25"/>
        <v>0.21830027250025033</v>
      </c>
      <c r="V146">
        <f t="shared" si="26"/>
        <v>0.13144347651062341</v>
      </c>
      <c r="W146">
        <f t="shared" si="26"/>
        <v>0.13144347651062341</v>
      </c>
    </row>
    <row r="147" spans="1:23">
      <c r="A147">
        <v>144</v>
      </c>
      <c r="B147" s="175">
        <f t="shared" si="27"/>
        <v>99.419178082191777</v>
      </c>
      <c r="C147" s="177">
        <v>9.7896454587988804E-3</v>
      </c>
      <c r="D147" s="177"/>
      <c r="F147">
        <f t="shared" si="21"/>
        <v>0.12469387854257079</v>
      </c>
      <c r="G147">
        <f t="shared" si="21"/>
        <v>0.1571472500011232</v>
      </c>
      <c r="I147">
        <f t="shared" si="22"/>
        <v>0.10853458314689675</v>
      </c>
      <c r="J147">
        <f t="shared" si="22"/>
        <v>0.24959167127900111</v>
      </c>
      <c r="L147">
        <f t="shared" si="23"/>
        <v>0.3450455268833611</v>
      </c>
      <c r="M147">
        <f t="shared" si="23"/>
        <v>0.10362768879716434</v>
      </c>
      <c r="O147">
        <f t="shared" si="24"/>
        <v>0.1890932851285908</v>
      </c>
      <c r="P147">
        <f t="shared" si="24"/>
        <v>0.14325906909270666</v>
      </c>
      <c r="Q147">
        <f t="shared" si="24"/>
        <v>0.14325906909270666</v>
      </c>
      <c r="S147">
        <f t="shared" si="25"/>
        <v>0.11367382478178929</v>
      </c>
      <c r="T147">
        <f t="shared" si="25"/>
        <v>0.2172466548945729</v>
      </c>
      <c r="V147">
        <f t="shared" si="26"/>
        <v>0.13059828203905702</v>
      </c>
      <c r="W147">
        <f t="shared" si="26"/>
        <v>0.13059828203905702</v>
      </c>
    </row>
    <row r="148" spans="1:23">
      <c r="A148">
        <v>145</v>
      </c>
      <c r="B148" s="175">
        <f t="shared" si="27"/>
        <v>100.10958904109589</v>
      </c>
      <c r="C148" s="177">
        <v>9.6481212068780103E-3</v>
      </c>
      <c r="D148" s="177"/>
      <c r="F148">
        <f t="shared" si="21"/>
        <v>0.12387944125274872</v>
      </c>
      <c r="G148">
        <f t="shared" si="21"/>
        <v>0.15623455699694375</v>
      </c>
      <c r="I148">
        <f t="shared" si="22"/>
        <v>0.10777859562638746</v>
      </c>
      <c r="J148">
        <f t="shared" si="22"/>
        <v>0.24850368045965823</v>
      </c>
      <c r="L148">
        <f t="shared" si="23"/>
        <v>0.34389180978332601</v>
      </c>
      <c r="M148">
        <f t="shared" si="23"/>
        <v>0.10289089568902865</v>
      </c>
      <c r="O148">
        <f t="shared" si="24"/>
        <v>0.18810458880295158</v>
      </c>
      <c r="P148">
        <f t="shared" si="24"/>
        <v>0.14238556251271126</v>
      </c>
      <c r="Q148">
        <f t="shared" si="24"/>
        <v>0.14238556251271126</v>
      </c>
      <c r="S148">
        <f t="shared" si="25"/>
        <v>0.1128984794758181</v>
      </c>
      <c r="T148">
        <f t="shared" si="25"/>
        <v>0.21620518640607136</v>
      </c>
      <c r="V148">
        <f t="shared" si="26"/>
        <v>0.12976417510792948</v>
      </c>
      <c r="W148">
        <f t="shared" si="26"/>
        <v>0.12976417510792948</v>
      </c>
    </row>
    <row r="149" spans="1:23">
      <c r="A149">
        <v>146</v>
      </c>
      <c r="B149" s="175">
        <f t="shared" si="27"/>
        <v>100.80000000000001</v>
      </c>
      <c r="C149" s="177">
        <v>9.5095719026922904E-3</v>
      </c>
      <c r="D149" s="177"/>
      <c r="F149">
        <f t="shared" si="21"/>
        <v>0.1230757341224536</v>
      </c>
      <c r="G149">
        <f t="shared" si="21"/>
        <v>0.15533323484480302</v>
      </c>
      <c r="I149">
        <f t="shared" si="22"/>
        <v>0.10703289294231599</v>
      </c>
      <c r="J149">
        <f t="shared" si="22"/>
        <v>0.24742768396244838</v>
      </c>
      <c r="L149">
        <f t="shared" si="23"/>
        <v>0.34274965183003492</v>
      </c>
      <c r="M149">
        <f t="shared" si="23"/>
        <v>0.1021642317574484</v>
      </c>
      <c r="O149">
        <f t="shared" si="24"/>
        <v>0.1871276432394435</v>
      </c>
      <c r="P149">
        <f t="shared" si="24"/>
        <v>0.14152318893169152</v>
      </c>
      <c r="Q149">
        <f t="shared" si="24"/>
        <v>0.14152318893169152</v>
      </c>
      <c r="S149">
        <f t="shared" si="25"/>
        <v>0.11213357135400824</v>
      </c>
      <c r="T149">
        <f t="shared" si="25"/>
        <v>0.21517564772084877</v>
      </c>
      <c r="V149">
        <f t="shared" si="26"/>
        <v>0.12894093801243817</v>
      </c>
      <c r="W149">
        <f t="shared" si="26"/>
        <v>0.12894093801243817</v>
      </c>
    </row>
    <row r="150" spans="1:23">
      <c r="A150">
        <v>147</v>
      </c>
      <c r="B150" s="175">
        <f t="shared" si="27"/>
        <v>101.49041095890411</v>
      </c>
      <c r="C150" s="177">
        <v>9.3739158860209407E-3</v>
      </c>
      <c r="D150" s="177"/>
      <c r="F150">
        <f t="shared" si="21"/>
        <v>0.12228254629632766</v>
      </c>
      <c r="G150">
        <f t="shared" si="21"/>
        <v>0.15444306821758511</v>
      </c>
      <c r="I150">
        <f t="shared" si="22"/>
        <v>0.10629726858947294</v>
      </c>
      <c r="J150">
        <f t="shared" si="22"/>
        <v>0.2463634718212932</v>
      </c>
      <c r="L150">
        <f t="shared" si="23"/>
        <v>0.34161886229311245</v>
      </c>
      <c r="M150">
        <f t="shared" si="23"/>
        <v>0.10144749217870754</v>
      </c>
      <c r="O150">
        <f t="shared" si="24"/>
        <v>0.18616223263750226</v>
      </c>
      <c r="P150">
        <f t="shared" si="24"/>
        <v>0.14067173434590377</v>
      </c>
      <c r="Q150">
        <f t="shared" si="24"/>
        <v>0.14067173434590377</v>
      </c>
      <c r="S150">
        <f t="shared" si="25"/>
        <v>0.11137889234046612</v>
      </c>
      <c r="T150">
        <f t="shared" si="25"/>
        <v>0.2141578248735691</v>
      </c>
      <c r="V150">
        <f t="shared" si="26"/>
        <v>0.12812835870371139</v>
      </c>
      <c r="W150">
        <f t="shared" si="26"/>
        <v>0.12812835870371139</v>
      </c>
    </row>
    <row r="151" spans="1:23">
      <c r="A151">
        <v>148</v>
      </c>
      <c r="B151" s="175">
        <f t="shared" si="27"/>
        <v>102.1808219178082</v>
      </c>
      <c r="C151" s="177">
        <v>9.2410742521637692E-3</v>
      </c>
      <c r="D151" s="177"/>
      <c r="F151">
        <f t="shared" si="21"/>
        <v>0.12149967239248183</v>
      </c>
      <c r="G151">
        <f t="shared" si="21"/>
        <v>0.15356384722337049</v>
      </c>
      <c r="I151">
        <f t="shared" si="22"/>
        <v>0.10557152151180614</v>
      </c>
      <c r="J151">
        <f t="shared" si="22"/>
        <v>0.24531083906742393</v>
      </c>
      <c r="L151">
        <f t="shared" si="23"/>
        <v>0.34049925478787835</v>
      </c>
      <c r="M151">
        <f t="shared" si="23"/>
        <v>0.10074047756314194</v>
      </c>
      <c r="O151">
        <f t="shared" si="24"/>
        <v>0.1852081465195978</v>
      </c>
      <c r="P151">
        <f t="shared" si="24"/>
        <v>0.13983099021481418</v>
      </c>
      <c r="Q151">
        <f t="shared" si="24"/>
        <v>0.13983099021481418</v>
      </c>
      <c r="S151">
        <f t="shared" si="25"/>
        <v>0.11063423982015656</v>
      </c>
      <c r="T151">
        <f t="shared" si="25"/>
        <v>0.21315150908413696</v>
      </c>
      <c r="V151">
        <f t="shared" si="26"/>
        <v>0.12732623060696394</v>
      </c>
      <c r="W151">
        <f t="shared" si="26"/>
        <v>0.12732623060696394</v>
      </c>
    </row>
    <row r="152" spans="1:23">
      <c r="A152">
        <v>149</v>
      </c>
      <c r="B152" s="175">
        <f t="shared" si="27"/>
        <v>102.87123287671233</v>
      </c>
      <c r="C152" s="177">
        <v>9.1109707419809605E-3</v>
      </c>
      <c r="D152" s="177"/>
      <c r="F152">
        <f t="shared" si="21"/>
        <v>0.12072691232681657</v>
      </c>
      <c r="G152">
        <f t="shared" si="21"/>
        <v>0.15269536723492852</v>
      </c>
      <c r="I152">
        <f t="shared" si="22"/>
        <v>0.10485545592515913</v>
      </c>
      <c r="J152">
        <f t="shared" si="22"/>
        <v>0.24426958557993259</v>
      </c>
      <c r="L152">
        <f t="shared" si="23"/>
        <v>0.33939064714990508</v>
      </c>
      <c r="M152">
        <f t="shared" si="23"/>
        <v>0.10004299377758534</v>
      </c>
      <c r="O152">
        <f t="shared" si="24"/>
        <v>0.18426517956735239</v>
      </c>
      <c r="P152">
        <f t="shared" si="24"/>
        <v>0.13900075328812447</v>
      </c>
      <c r="Q152">
        <f t="shared" si="24"/>
        <v>0.13900075328812447</v>
      </c>
      <c r="S152">
        <f t="shared" si="25"/>
        <v>0.10989941646204864</v>
      </c>
      <c r="T152">
        <f t="shared" si="25"/>
        <v>0.2121564966003375</v>
      </c>
      <c r="V152">
        <f t="shared" si="26"/>
        <v>0.12653435244659073</v>
      </c>
      <c r="W152">
        <f t="shared" si="26"/>
        <v>0.12653435244659073</v>
      </c>
    </row>
    <row r="153" spans="1:23">
      <c r="A153">
        <v>150</v>
      </c>
      <c r="B153" s="175">
        <f t="shared" si="27"/>
        <v>103.56164383561644</v>
      </c>
      <c r="C153" s="177">
        <v>8.9835316369838592E-3</v>
      </c>
      <c r="D153" s="177"/>
      <c r="F153">
        <f t="shared" si="21"/>
        <v>0.11996407114402798</v>
      </c>
      <c r="G153">
        <f t="shared" si="21"/>
        <v>0.15183742872557238</v>
      </c>
      <c r="I153">
        <f t="shared" si="22"/>
        <v>0.10414888114683406</v>
      </c>
      <c r="J153">
        <f t="shared" si="22"/>
        <v>0.24323951594167423</v>
      </c>
      <c r="L153">
        <f t="shared" si="23"/>
        <v>0.33829286131393088</v>
      </c>
      <c r="M153">
        <f t="shared" si="23"/>
        <v>9.9354851774677358E-2</v>
      </c>
      <c r="O153">
        <f t="shared" si="24"/>
        <v>0.18333313146367486</v>
      </c>
      <c r="P153">
        <f t="shared" si="24"/>
        <v>0.13818082543930318</v>
      </c>
      <c r="Q153">
        <f t="shared" si="24"/>
        <v>0.13818082543930318</v>
      </c>
      <c r="S153">
        <f t="shared" si="25"/>
        <v>0.10917423004904479</v>
      </c>
      <c r="T153">
        <f t="shared" si="25"/>
        <v>0.2111725885461832</v>
      </c>
      <c r="V153">
        <f t="shared" si="26"/>
        <v>0.12575252807789003</v>
      </c>
      <c r="W153">
        <f t="shared" si="26"/>
        <v>0.12575252807789003</v>
      </c>
    </row>
    <row r="154" spans="1:23">
      <c r="A154">
        <v>151</v>
      </c>
      <c r="B154" s="175">
        <f t="shared" si="27"/>
        <v>104.25205479452055</v>
      </c>
      <c r="C154" s="177">
        <v>8.8586856592150504E-3</v>
      </c>
      <c r="D154" s="177"/>
      <c r="F154">
        <f t="shared" si="21"/>
        <v>0.11921095885500854</v>
      </c>
      <c r="G154">
        <f t="shared" si="21"/>
        <v>0.15098983711110456</v>
      </c>
      <c r="I154">
        <f t="shared" si="22"/>
        <v>0.10345161143167818</v>
      </c>
      <c r="J154">
        <f t="shared" si="22"/>
        <v>0.24222043930030074</v>
      </c>
      <c r="L154">
        <f t="shared" si="23"/>
        <v>0.33720572319695591</v>
      </c>
      <c r="M154">
        <f t="shared" si="23"/>
        <v>9.8675867428729497E-2</v>
      </c>
      <c r="O154">
        <f t="shared" si="24"/>
        <v>0.1824118067406594</v>
      </c>
      <c r="P154">
        <f t="shared" si="24"/>
        <v>0.13737101350534284</v>
      </c>
      <c r="Q154">
        <f t="shared" si="24"/>
        <v>0.13737101350534284</v>
      </c>
      <c r="S154">
        <f t="shared" si="25"/>
        <v>0.10845849331439447</v>
      </c>
      <c r="T154">
        <f t="shared" si="25"/>
        <v>0.21019959077572931</v>
      </c>
      <c r="V154">
        <f t="shared" si="26"/>
        <v>0.12498056632513063</v>
      </c>
      <c r="W154">
        <f t="shared" si="26"/>
        <v>0.12498056632513063</v>
      </c>
    </row>
    <row r="155" spans="1:23">
      <c r="A155">
        <v>152</v>
      </c>
      <c r="B155" s="175">
        <f t="shared" si="27"/>
        <v>104.94246575342467</v>
      </c>
      <c r="C155" s="177">
        <v>8.7363638756709702E-3</v>
      </c>
      <c r="D155" s="177"/>
      <c r="F155">
        <f t="shared" si="21"/>
        <v>0.11846739028036223</v>
      </c>
      <c r="G155">
        <f t="shared" si="21"/>
        <v>0.15015240259759025</v>
      </c>
      <c r="I155">
        <f t="shared" si="22"/>
        <v>0.10276346581440579</v>
      </c>
      <c r="J155">
        <f t="shared" si="22"/>
        <v>0.2412121692342126</v>
      </c>
      <c r="L155">
        <f t="shared" si="23"/>
        <v>0.3361290625853508</v>
      </c>
      <c r="M155">
        <f t="shared" si="23"/>
        <v>9.8005861377858786E-2</v>
      </c>
      <c r="O155">
        <f t="shared" si="24"/>
        <v>0.18150101463300289</v>
      </c>
      <c r="P155">
        <f t="shared" si="24"/>
        <v>0.13657112913247277</v>
      </c>
      <c r="Q155">
        <f t="shared" si="24"/>
        <v>0.13657112913247277</v>
      </c>
      <c r="S155">
        <f t="shared" si="25"/>
        <v>0.10775202378430709</v>
      </c>
      <c r="T155">
        <f t="shared" si="25"/>
        <v>0.2092373137321285</v>
      </c>
      <c r="V155">
        <f t="shared" si="26"/>
        <v>0.12421828082568345</v>
      </c>
      <c r="W155">
        <f t="shared" si="26"/>
        <v>0.12421828082568345</v>
      </c>
    </row>
    <row r="156" spans="1:23">
      <c r="A156">
        <v>153</v>
      </c>
      <c r="B156" s="175">
        <f t="shared" si="27"/>
        <v>105.63287671232877</v>
      </c>
      <c r="C156" s="177">
        <v>8.6164996070343496E-3</v>
      </c>
      <c r="D156" s="177"/>
      <c r="F156">
        <f t="shared" si="21"/>
        <v>0.11773318489976957</v>
      </c>
      <c r="G156">
        <f t="shared" si="21"/>
        <v>0.14932494003471133</v>
      </c>
      <c r="I156">
        <f t="shared" si="22"/>
        <v>0.10208426795788235</v>
      </c>
      <c r="J156">
        <f t="shared" si="22"/>
        <v>0.24021452362322759</v>
      </c>
      <c r="L156">
        <f t="shared" si="23"/>
        <v>0.33506271302581953</v>
      </c>
      <c r="M156">
        <f t="shared" si="23"/>
        <v>9.734465887211366E-2</v>
      </c>
      <c r="O156">
        <f t="shared" si="24"/>
        <v>0.18060056893670995</v>
      </c>
      <c r="P156">
        <f t="shared" si="24"/>
        <v>0.13578098862757296</v>
      </c>
      <c r="Q156">
        <f t="shared" si="24"/>
        <v>0.13578098862757296</v>
      </c>
      <c r="S156">
        <f t="shared" si="25"/>
        <v>0.10705464362649364</v>
      </c>
      <c r="T156">
        <f t="shared" si="25"/>
        <v>0.20828557231170777</v>
      </c>
      <c r="V156">
        <f t="shared" si="26"/>
        <v>0.12346548987995869</v>
      </c>
      <c r="W156">
        <f t="shared" si="26"/>
        <v>0.12346548987995869</v>
      </c>
    </row>
    <row r="157" spans="1:23">
      <c r="A157">
        <v>154</v>
      </c>
      <c r="B157" s="175">
        <f t="shared" si="27"/>
        <v>106.32328767123286</v>
      </c>
      <c r="C157" s="177">
        <v>8.4990283404972698E-3</v>
      </c>
      <c r="D157" s="177"/>
      <c r="F157">
        <f t="shared" si="21"/>
        <v>0.11700816670695097</v>
      </c>
      <c r="G157">
        <f t="shared" si="21"/>
        <v>0.14850726877446468</v>
      </c>
      <c r="I157">
        <f t="shared" si="22"/>
        <v>0.10141384600711251</v>
      </c>
      <c r="J157">
        <f t="shared" si="22"/>
        <v>0.23922732452377393</v>
      </c>
      <c r="L157">
        <f t="shared" si="23"/>
        <v>0.33400651172006202</v>
      </c>
      <c r="M157">
        <f t="shared" si="23"/>
        <v>9.6692089627330682E-2</v>
      </c>
      <c r="O157">
        <f t="shared" si="24"/>
        <v>0.17971028787286589</v>
      </c>
      <c r="P157">
        <f t="shared" si="24"/>
        <v>0.13500041281504541</v>
      </c>
      <c r="Q157">
        <f t="shared" si="24"/>
        <v>0.13500041281504541</v>
      </c>
      <c r="S157">
        <f t="shared" si="25"/>
        <v>0.10636617950438082</v>
      </c>
      <c r="T157">
        <f t="shared" si="25"/>
        <v>0.2073441857328604</v>
      </c>
      <c r="V157">
        <f t="shared" si="26"/>
        <v>0.12272201630689758</v>
      </c>
      <c r="W157">
        <f t="shared" si="26"/>
        <v>0.12272201630689758</v>
      </c>
    </row>
    <row r="158" spans="1:23">
      <c r="A158">
        <v>155</v>
      </c>
      <c r="B158" s="175">
        <f t="shared" si="27"/>
        <v>107.01369863013699</v>
      </c>
      <c r="C158" s="177">
        <v>8.38388764646774E-3</v>
      </c>
      <c r="D158" s="177"/>
      <c r="F158">
        <f t="shared" si="21"/>
        <v>0.11629216406998737</v>
      </c>
      <c r="G158">
        <f t="shared" si="21"/>
        <v>0.147699212534979</v>
      </c>
      <c r="I158">
        <f t="shared" si="22"/>
        <v>0.1007520324486836</v>
      </c>
      <c r="J158">
        <f t="shared" si="22"/>
        <v>0.23825039804842346</v>
      </c>
      <c r="L158">
        <f t="shared" si="23"/>
        <v>0.33296029942299138</v>
      </c>
      <c r="M158">
        <f t="shared" si="23"/>
        <v>9.6047987684472855E-2</v>
      </c>
      <c r="O158">
        <f t="shared" si="24"/>
        <v>0.17882999395626528</v>
      </c>
      <c r="P158">
        <f t="shared" si="24"/>
        <v>0.13422922689891173</v>
      </c>
      <c r="Q158">
        <f t="shared" si="24"/>
        <v>0.13422922689891173</v>
      </c>
      <c r="S158">
        <f t="shared" si="25"/>
        <v>0.10568646243675132</v>
      </c>
      <c r="T158">
        <f t="shared" si="25"/>
        <v>0.20641297740955478</v>
      </c>
      <c r="V158">
        <f t="shared" si="26"/>
        <v>0.12198768730478178</v>
      </c>
      <c r="W158">
        <f t="shared" si="26"/>
        <v>0.12198768730478178</v>
      </c>
    </row>
    <row r="159" spans="1:23">
      <c r="A159">
        <v>156</v>
      </c>
      <c r="B159" s="175">
        <f t="shared" si="27"/>
        <v>107.7041095890411</v>
      </c>
      <c r="C159" s="177">
        <v>8.2710170989645695E-3</v>
      </c>
      <c r="D159" s="177"/>
      <c r="F159">
        <f t="shared" si="21"/>
        <v>0.11558500959677109</v>
      </c>
      <c r="G159">
        <f t="shared" si="21"/>
        <v>0.14690059926923701</v>
      </c>
      <c r="I159">
        <f t="shared" si="22"/>
        <v>0.10009866397543066</v>
      </c>
      <c r="J159">
        <f t="shared" si="22"/>
        <v>0.23728357424959079</v>
      </c>
      <c r="L159">
        <f t="shared" si="23"/>
        <v>0.33192392034436535</v>
      </c>
      <c r="M159">
        <f t="shared" si="23"/>
        <v>9.5412191274213118E-2</v>
      </c>
      <c r="O159">
        <f t="shared" si="24"/>
        <v>0.17795951386869791</v>
      </c>
      <c r="P159">
        <f t="shared" si="24"/>
        <v>0.13346726032991679</v>
      </c>
      <c r="Q159">
        <f t="shared" si="24"/>
        <v>0.13346726032991679</v>
      </c>
      <c r="S159">
        <f t="shared" si="25"/>
        <v>0.10501532766257925</v>
      </c>
      <c r="T159">
        <f t="shared" si="25"/>
        <v>0.20549177482927208</v>
      </c>
      <c r="V159">
        <f t="shared" si="26"/>
        <v>0.12126233431713554</v>
      </c>
      <c r="W159">
        <f t="shared" si="26"/>
        <v>0.12126233431713554</v>
      </c>
    </row>
    <row r="160" spans="1:23">
      <c r="A160">
        <v>157</v>
      </c>
      <c r="B160" s="175">
        <f t="shared" si="27"/>
        <v>108.39452054794521</v>
      </c>
      <c r="C160" s="177">
        <v>8.1603581995161097E-3</v>
      </c>
      <c r="D160" s="177"/>
      <c r="F160">
        <f t="shared" si="21"/>
        <v>0.11488654000536939</v>
      </c>
      <c r="G160">
        <f t="shared" si="21"/>
        <v>0.14611126103849845</v>
      </c>
      <c r="I160">
        <f t="shared" si="22"/>
        <v>9.9453581356100149E-2</v>
      </c>
      <c r="J160">
        <f t="shared" si="22"/>
        <v>0.23632668700723083</v>
      </c>
      <c r="L160">
        <f t="shared" si="23"/>
        <v>0.33089722205369998</v>
      </c>
      <c r="M160">
        <f t="shared" si="23"/>
        <v>9.4784542686538256E-2</v>
      </c>
      <c r="O160">
        <f t="shared" si="24"/>
        <v>0.17709867833669979</v>
      </c>
      <c r="P160">
        <f t="shared" si="24"/>
        <v>0.13271434667742885</v>
      </c>
      <c r="Q160">
        <f t="shared" si="24"/>
        <v>0.13271434667742885</v>
      </c>
      <c r="S160">
        <f t="shared" si="25"/>
        <v>0.10435261451083831</v>
      </c>
      <c r="T160">
        <f t="shared" si="25"/>
        <v>0.20458040943519368</v>
      </c>
      <c r="V160">
        <f t="shared" si="26"/>
        <v>0.12054579290350488</v>
      </c>
      <c r="W160">
        <f t="shared" si="26"/>
        <v>0.12054579290350488</v>
      </c>
    </row>
    <row r="161" spans="1:23">
      <c r="A161">
        <v>158</v>
      </c>
      <c r="B161" s="175">
        <f t="shared" si="27"/>
        <v>109.08493150684933</v>
      </c>
      <c r="C161" s="177">
        <v>8.0518543043886E-3</v>
      </c>
      <c r="D161" s="177"/>
      <c r="F161">
        <f t="shared" si="21"/>
        <v>0.11419659599909286</v>
      </c>
      <c r="G161">
        <f t="shared" si="21"/>
        <v>0.14533103389022789</v>
      </c>
      <c r="I161">
        <f t="shared" si="22"/>
        <v>9.8816629309797649E-2</v>
      </c>
      <c r="J161">
        <f t="shared" si="22"/>
        <v>0.23537957392037351</v>
      </c>
      <c r="L161">
        <f t="shared" si="23"/>
        <v>0.3298800553883352</v>
      </c>
      <c r="M161">
        <f t="shared" si="23"/>
        <v>9.4164888145157027E-2</v>
      </c>
      <c r="O161">
        <f t="shared" si="24"/>
        <v>0.17624732201358634</v>
      </c>
      <c r="P161">
        <f t="shared" si="24"/>
        <v>0.13197032350593482</v>
      </c>
      <c r="Q161">
        <f t="shared" si="24"/>
        <v>0.13197032350593482</v>
      </c>
      <c r="S161">
        <f t="shared" si="25"/>
        <v>0.10369816627507099</v>
      </c>
      <c r="T161">
        <f t="shared" si="25"/>
        <v>0.20367871651246433</v>
      </c>
      <c r="V161">
        <f t="shared" si="26"/>
        <v>0.1198379026149085</v>
      </c>
      <c r="W161">
        <f t="shared" si="26"/>
        <v>0.1198379026149085</v>
      </c>
    </row>
    <row r="162" spans="1:23">
      <c r="A162">
        <v>159</v>
      </c>
      <c r="B162" s="175">
        <f t="shared" si="27"/>
        <v>109.77534246575343</v>
      </c>
      <c r="C162" s="177">
        <v>7.9454505549799107E-3</v>
      </c>
      <c r="D162" s="177"/>
      <c r="F162">
        <f t="shared" si="21"/>
        <v>0.11351502214607385</v>
      </c>
      <c r="G162">
        <f t="shared" si="21"/>
        <v>0.14455975774034563</v>
      </c>
      <c r="I162">
        <f t="shared" si="22"/>
        <v>9.8187656385020708E-2</v>
      </c>
      <c r="J162">
        <f t="shared" si="22"/>
        <v>0.23444207620234783</v>
      </c>
      <c r="L162">
        <f t="shared" si="23"/>
        <v>0.32887227436453537</v>
      </c>
      <c r="M162">
        <f t="shared" si="23"/>
        <v>9.3553077686512373E-2</v>
      </c>
      <c r="O162">
        <f t="shared" si="24"/>
        <v>0.17540528336559702</v>
      </c>
      <c r="P162">
        <f t="shared" si="24"/>
        <v>0.1312350322559431</v>
      </c>
      <c r="Q162">
        <f t="shared" si="24"/>
        <v>0.1312350322559431</v>
      </c>
      <c r="S162">
        <f t="shared" si="25"/>
        <v>0.10305183009252102</v>
      </c>
      <c r="T162">
        <f t="shared" si="25"/>
        <v>0.20278653507837177</v>
      </c>
      <c r="V162">
        <f t="shared" si="26"/>
        <v>0.11913850687376809</v>
      </c>
      <c r="W162">
        <f t="shared" si="26"/>
        <v>0.11913850687376809</v>
      </c>
    </row>
    <row r="163" spans="1:23">
      <c r="A163">
        <v>160</v>
      </c>
      <c r="B163" s="175">
        <f t="shared" si="27"/>
        <v>110.46575342465752</v>
      </c>
      <c r="C163" s="177">
        <v>7.8410938112228601E-3</v>
      </c>
      <c r="D163" s="177"/>
      <c r="F163">
        <f t="shared" si="21"/>
        <v>0.11284166676316479</v>
      </c>
      <c r="G163">
        <f t="shared" si="21"/>
        <v>0.14379727625962033</v>
      </c>
      <c r="I163">
        <f t="shared" si="22"/>
        <v>9.7566514843080043E-2</v>
      </c>
      <c r="J163">
        <f t="shared" si="22"/>
        <v>0.233514038579544</v>
      </c>
      <c r="L163">
        <f t="shared" si="23"/>
        <v>0.32787373609150311</v>
      </c>
      <c r="M163">
        <f t="shared" si="23"/>
        <v>9.2948965043199008E-2</v>
      </c>
      <c r="O163">
        <f t="shared" si="24"/>
        <v>0.17457240456198164</v>
      </c>
      <c r="P163">
        <f t="shared" si="24"/>
        <v>0.13050831812910915</v>
      </c>
      <c r="Q163">
        <f t="shared" si="24"/>
        <v>0.13050831812910915</v>
      </c>
      <c r="S163">
        <f t="shared" si="25"/>
        <v>0.10241345682763434</v>
      </c>
      <c r="T163">
        <f t="shared" si="25"/>
        <v>0.20190370777628217</v>
      </c>
      <c r="V163">
        <f t="shared" si="26"/>
        <v>0.11844745285812916</v>
      </c>
      <c r="W163">
        <f t="shared" si="26"/>
        <v>0.11844745285812916</v>
      </c>
    </row>
    <row r="164" spans="1:23">
      <c r="A164">
        <v>161</v>
      </c>
      <c r="B164" s="175">
        <f t="shared" si="27"/>
        <v>111.15616438356165</v>
      </c>
      <c r="C164" s="177">
        <v>7.7387325878512598E-3</v>
      </c>
      <c r="D164" s="177"/>
      <c r="F164">
        <f t="shared" si="21"/>
        <v>0.11217638180397878</v>
      </c>
      <c r="G164">
        <f t="shared" si="21"/>
        <v>0.14304343676403794</v>
      </c>
      <c r="I164">
        <f t="shared" si="22"/>
        <v>9.6953060545728484E-2</v>
      </c>
      <c r="J164">
        <f t="shared" si="22"/>
        <v>0.23259530919357888</v>
      </c>
      <c r="L164">
        <f t="shared" si="23"/>
        <v>0.32688430068819835</v>
      </c>
      <c r="M164">
        <f t="shared" si="23"/>
        <v>9.2352407531605049E-2</v>
      </c>
      <c r="O164">
        <f t="shared" si="24"/>
        <v>0.17374853136887297</v>
      </c>
      <c r="P164">
        <f t="shared" si="24"/>
        <v>0.12979002997741293</v>
      </c>
      <c r="Q164">
        <f t="shared" si="24"/>
        <v>0.12979002997741293</v>
      </c>
      <c r="S164">
        <f t="shared" si="25"/>
        <v>0.10178290095974853</v>
      </c>
      <c r="T164">
        <f t="shared" si="25"/>
        <v>0.20103008077318488</v>
      </c>
      <c r="V164">
        <f t="shared" si="26"/>
        <v>0.11776459138999658</v>
      </c>
      <c r="W164">
        <f t="shared" si="26"/>
        <v>0.11776459138999658</v>
      </c>
    </row>
    <row r="165" spans="1:23">
      <c r="A165">
        <v>162</v>
      </c>
      <c r="B165" s="175">
        <f t="shared" si="27"/>
        <v>111.84657534246575</v>
      </c>
      <c r="C165" s="177">
        <v>7.6383169933897802E-3</v>
      </c>
      <c r="D165" s="177"/>
      <c r="F165">
        <f t="shared" si="21"/>
        <v>0.11151902275090203</v>
      </c>
      <c r="G165">
        <f t="shared" si="21"/>
        <v>0.14229809010898498</v>
      </c>
      <c r="I165">
        <f t="shared" si="22"/>
        <v>9.6347152846821299E-2</v>
      </c>
      <c r="J165">
        <f t="shared" si="22"/>
        <v>0.23168573950673033</v>
      </c>
      <c r="L165">
        <f t="shared" si="23"/>
        <v>0.3259038312028546</v>
      </c>
      <c r="M165">
        <f t="shared" si="23"/>
        <v>9.176326594359932E-2</v>
      </c>
      <c r="O165">
        <f t="shared" si="24"/>
        <v>0.17293351304679339</v>
      </c>
      <c r="P165">
        <f t="shared" si="24"/>
        <v>0.12908002019622236</v>
      </c>
      <c r="Q165">
        <f t="shared" si="24"/>
        <v>0.12908002019622236</v>
      </c>
      <c r="S165">
        <f t="shared" si="25"/>
        <v>0.10116002047479691</v>
      </c>
      <c r="T165">
        <f t="shared" si="25"/>
        <v>0.20016550366070351</v>
      </c>
      <c r="V165">
        <f t="shared" si="26"/>
        <v>0.11708977682761687</v>
      </c>
      <c r="W165">
        <f t="shared" si="26"/>
        <v>0.11708977682761687</v>
      </c>
    </row>
    <row r="166" spans="1:23">
      <c r="A166">
        <v>163</v>
      </c>
      <c r="B166" s="175">
        <f t="shared" si="27"/>
        <v>112.53698630136986</v>
      </c>
      <c r="C166" s="177">
        <v>7.53979867173601E-3</v>
      </c>
      <c r="D166" s="177"/>
      <c r="F166">
        <f t="shared" si="21"/>
        <v>0.11086944851091539</v>
      </c>
      <c r="G166">
        <f t="shared" si="21"/>
        <v>0.14156109058709282</v>
      </c>
      <c r="I166">
        <f t="shared" si="22"/>
        <v>9.5748654487841922E-2</v>
      </c>
      <c r="J166">
        <f t="shared" si="22"/>
        <v>0.23078518421051425</v>
      </c>
      <c r="L166">
        <f t="shared" si="23"/>
        <v>0.32493219353509173</v>
      </c>
      <c r="M166">
        <f t="shared" si="23"/>
        <v>9.1181404442098005E-2</v>
      </c>
      <c r="O166">
        <f t="shared" si="24"/>
        <v>0.17212720225165243</v>
      </c>
      <c r="P166">
        <f t="shared" si="24"/>
        <v>0.12837814462108552</v>
      </c>
      <c r="Q166">
        <f t="shared" si="24"/>
        <v>0.12837814462108552</v>
      </c>
      <c r="S166">
        <f t="shared" si="25"/>
        <v>0.10054467676086157</v>
      </c>
      <c r="T166">
        <f t="shared" si="25"/>
        <v>0.19930982935943736</v>
      </c>
      <c r="V166">
        <f t="shared" si="26"/>
        <v>0.11642286696154515</v>
      </c>
      <c r="W166">
        <f t="shared" si="26"/>
        <v>0.11642286696154515</v>
      </c>
    </row>
    <row r="167" spans="1:23">
      <c r="A167">
        <v>164</v>
      </c>
      <c r="B167" s="175">
        <f t="shared" si="27"/>
        <v>113.22739726027399</v>
      </c>
      <c r="C167" s="177">
        <v>7.4431307462102898E-3</v>
      </c>
      <c r="D167" s="177"/>
      <c r="F167">
        <f t="shared" si="21"/>
        <v>0.11022752131506916</v>
      </c>
      <c r="G167">
        <f t="shared" si="21"/>
        <v>0.14083229582959625</v>
      </c>
      <c r="I167">
        <f t="shared" si="22"/>
        <v>9.5157431497133349E-2</v>
      </c>
      <c r="J167">
        <f t="shared" si="22"/>
        <v>0.22989350113728155</v>
      </c>
      <c r="L167">
        <f t="shared" si="23"/>
        <v>0.32396925636052593</v>
      </c>
      <c r="M167">
        <f t="shared" si="23"/>
        <v>9.0606690460348971E-2</v>
      </c>
      <c r="O167">
        <f t="shared" si="24"/>
        <v>0.17132945493909568</v>
      </c>
      <c r="P167">
        <f t="shared" si="24"/>
        <v>0.12768426242810113</v>
      </c>
      <c r="Q167">
        <f t="shared" si="24"/>
        <v>0.12768426242810113</v>
      </c>
      <c r="S167">
        <f t="shared" si="25"/>
        <v>9.9936734507417205E-2</v>
      </c>
      <c r="T167">
        <f t="shared" si="25"/>
        <v>0.19846291402650224</v>
      </c>
      <c r="V167">
        <f t="shared" si="26"/>
        <v>0.11576372291434318</v>
      </c>
      <c r="W167">
        <f t="shared" si="26"/>
        <v>0.11576372291434318</v>
      </c>
    </row>
    <row r="168" spans="1:23">
      <c r="A168">
        <v>165</v>
      </c>
      <c r="B168" s="175">
        <f t="shared" si="27"/>
        <v>113.91780821917808</v>
      </c>
      <c r="C168" s="177">
        <v>7.3482677659556196E-3</v>
      </c>
      <c r="D168" s="177"/>
      <c r="F168">
        <f t="shared" si="21"/>
        <v>0.10959310662146451</v>
      </c>
      <c r="G168">
        <f t="shared" si="21"/>
        <v>0.14011156671106642</v>
      </c>
      <c r="I168">
        <f t="shared" si="22"/>
        <v>9.4573353092684276E-2</v>
      </c>
      <c r="J168">
        <f t="shared" si="22"/>
        <v>0.22901055117472124</v>
      </c>
      <c r="L168">
        <f t="shared" si="23"/>
        <v>0.32301489105778525</v>
      </c>
      <c r="M168">
        <f t="shared" si="23"/>
        <v>9.0038994604782763E-2</v>
      </c>
      <c r="O168">
        <f t="shared" si="24"/>
        <v>0.17054013027207532</v>
      </c>
      <c r="P168">
        <f t="shared" si="24"/>
        <v>0.12699823603772359</v>
      </c>
      <c r="Q168">
        <f t="shared" si="24"/>
        <v>0.12699823603772359</v>
      </c>
      <c r="S168">
        <f t="shared" si="25"/>
        <v>9.9336061608116061E-2</v>
      </c>
      <c r="T168">
        <f t="shared" si="25"/>
        <v>0.19762461696614803</v>
      </c>
      <c r="V168">
        <f t="shared" si="26"/>
        <v>0.11511220904376246</v>
      </c>
      <c r="W168">
        <f t="shared" si="26"/>
        <v>0.11511220904376246</v>
      </c>
    </row>
    <row r="169" spans="1:23">
      <c r="A169">
        <v>166</v>
      </c>
      <c r="B169" s="175">
        <f t="shared" si="27"/>
        <v>114.60821917808218</v>
      </c>
      <c r="C169" s="177">
        <v>7.2551656545760601E-3</v>
      </c>
      <c r="D169" s="177"/>
      <c r="F169">
        <f t="shared" si="21"/>
        <v>0.10896607302159969</v>
      </c>
      <c r="G169">
        <f t="shared" si="21"/>
        <v>0.13939876725738548</v>
      </c>
      <c r="I169">
        <f t="shared" si="22"/>
        <v>9.3996291588325454E-2</v>
      </c>
      <c r="J169">
        <f t="shared" si="22"/>
        <v>0.22813619818315686</v>
      </c>
      <c r="L169">
        <f t="shared" si="23"/>
        <v>0.32206897163783987</v>
      </c>
      <c r="M169">
        <f t="shared" si="23"/>
        <v>8.9478190561284005E-2</v>
      </c>
      <c r="O169">
        <f t="shared" si="24"/>
        <v>0.16975909053151594</v>
      </c>
      <c r="P169">
        <f t="shared" si="24"/>
        <v>0.12631993102186728</v>
      </c>
      <c r="Q169">
        <f t="shared" si="24"/>
        <v>0.12631993102186728</v>
      </c>
      <c r="S169">
        <f t="shared" si="25"/>
        <v>9.8742529066970355E-2</v>
      </c>
      <c r="T169">
        <f t="shared" si="25"/>
        <v>0.1967948005433334</v>
      </c>
      <c r="V169">
        <f t="shared" si="26"/>
        <v>0.11446819284927284</v>
      </c>
      <c r="W169">
        <f t="shared" si="26"/>
        <v>0.11446819284927284</v>
      </c>
    </row>
    <row r="170" spans="1:23">
      <c r="A170">
        <v>167</v>
      </c>
      <c r="B170" s="175">
        <f t="shared" si="27"/>
        <v>115.2986301369863</v>
      </c>
      <c r="C170" s="177">
        <v>7.1637816609079197E-3</v>
      </c>
      <c r="D170" s="177"/>
      <c r="F170">
        <f t="shared" si="21"/>
        <v>0.10834629214994554</v>
      </c>
      <c r="G170">
        <f t="shared" si="21"/>
        <v>0.13869376455683363</v>
      </c>
      <c r="I170">
        <f t="shared" si="22"/>
        <v>9.3426122303197481E-2</v>
      </c>
      <c r="J170">
        <f t="shared" si="22"/>
        <v>0.2272703089155306</v>
      </c>
      <c r="L170">
        <f t="shared" si="23"/>
        <v>0.32113137467556246</v>
      </c>
      <c r="M170">
        <f t="shared" si="23"/>
        <v>8.8924155004743766E-2</v>
      </c>
      <c r="O170">
        <f t="shared" si="24"/>
        <v>0.16898620102995446</v>
      </c>
      <c r="P170">
        <f t="shared" si="24"/>
        <v>0.1256492160141767</v>
      </c>
      <c r="Q170">
        <f t="shared" si="24"/>
        <v>0.1256492160141767</v>
      </c>
      <c r="S170">
        <f t="shared" si="25"/>
        <v>9.8156010907794189E-2</v>
      </c>
      <c r="T170">
        <f t="shared" si="25"/>
        <v>0.19597333010014323</v>
      </c>
      <c r="V170">
        <f t="shared" si="26"/>
        <v>0.11383154488180161</v>
      </c>
      <c r="W170">
        <f t="shared" si="26"/>
        <v>0.11383154488180161</v>
      </c>
    </row>
    <row r="171" spans="1:23">
      <c r="A171">
        <v>168</v>
      </c>
      <c r="B171" s="175">
        <f t="shared" si="27"/>
        <v>115.98904109589041</v>
      </c>
      <c r="C171" s="177">
        <v>7.0740743118238303E-3</v>
      </c>
      <c r="D171" s="177"/>
      <c r="F171">
        <f t="shared" si="21"/>
        <v>0.10773363859662391</v>
      </c>
      <c r="G171">
        <f t="shared" si="21"/>
        <v>0.13799642867416892</v>
      </c>
      <c r="I171">
        <f t="shared" si="22"/>
        <v>9.2862723474359976E-2</v>
      </c>
      <c r="J171">
        <f t="shared" si="22"/>
        <v>0.22641275293997487</v>
      </c>
      <c r="L171">
        <f t="shared" si="23"/>
        <v>0.32020197924343635</v>
      </c>
      <c r="M171">
        <f t="shared" si="23"/>
        <v>8.8376767511762419E-2</v>
      </c>
      <c r="O171">
        <f t="shared" si="24"/>
        <v>0.16822133002804177</v>
      </c>
      <c r="P171">
        <f t="shared" si="24"/>
        <v>0.12498596262334062</v>
      </c>
      <c r="Q171">
        <f t="shared" si="24"/>
        <v>0.12498596262334062</v>
      </c>
      <c r="S171">
        <f t="shared" si="25"/>
        <v>9.7576384086776172E-2</v>
      </c>
      <c r="T171">
        <f t="shared" si="25"/>
        <v>0.19516007387494244</v>
      </c>
      <c r="V171">
        <f t="shared" si="26"/>
        <v>0.11320213865655801</v>
      </c>
      <c r="W171">
        <f t="shared" si="26"/>
        <v>0.11320213865655801</v>
      </c>
    </row>
    <row r="172" spans="1:23">
      <c r="A172">
        <v>169</v>
      </c>
      <c r="B172" s="175">
        <f t="shared" si="27"/>
        <v>116.67945205479452</v>
      </c>
      <c r="C172" s="177">
        <v>6.9860033669745898E-3</v>
      </c>
      <c r="D172" s="177"/>
      <c r="F172">
        <f t="shared" si="21"/>
        <v>0.10712798982306299</v>
      </c>
      <c r="G172">
        <f t="shared" si="21"/>
        <v>0.13730663256758069</v>
      </c>
      <c r="I172">
        <f t="shared" si="22"/>
        <v>9.2305976172414539E-2</v>
      </c>
      <c r="J172">
        <f t="shared" si="22"/>
        <v>0.22556340256487145</v>
      </c>
      <c r="L172">
        <f t="shared" si="23"/>
        <v>0.31928066684733175</v>
      </c>
      <c r="M172">
        <f t="shared" si="23"/>
        <v>8.7835910476373888E-2</v>
      </c>
      <c r="O172">
        <f t="shared" si="24"/>
        <v>0.16746434865379314</v>
      </c>
      <c r="P172">
        <f t="shared" si="24"/>
        <v>0.12433004534932797</v>
      </c>
      <c r="Q172">
        <f t="shared" si="24"/>
        <v>0.12433004534932797</v>
      </c>
      <c r="S172">
        <f t="shared" si="25"/>
        <v>9.7003528408055623E-2</v>
      </c>
      <c r="T172">
        <f t="shared" si="25"/>
        <v>0.19435490292415963</v>
      </c>
      <c r="V172">
        <f t="shared" si="26"/>
        <v>0.11257985056881886</v>
      </c>
      <c r="W172">
        <f t="shared" si="26"/>
        <v>0.11257985056881886</v>
      </c>
    </row>
    <row r="173" spans="1:23">
      <c r="A173">
        <v>170</v>
      </c>
      <c r="B173" s="175">
        <f t="shared" si="27"/>
        <v>117.36986301369862</v>
      </c>
      <c r="C173" s="177">
        <v>6.8995297753790298E-3</v>
      </c>
      <c r="D173" s="177"/>
      <c r="F173">
        <f t="shared" si="21"/>
        <v>0.10652922608051517</v>
      </c>
      <c r="G173">
        <f t="shared" si="21"/>
        <v>0.13662425200840775</v>
      </c>
      <c r="I173">
        <f t="shared" si="22"/>
        <v>9.1755764220023212E-2</v>
      </c>
      <c r="J173">
        <f t="shared" si="22"/>
        <v>0.22472213276630784</v>
      </c>
      <c r="L173">
        <f t="shared" si="23"/>
        <v>0.31836732136427703</v>
      </c>
      <c r="M173">
        <f t="shared" si="23"/>
        <v>8.7301469028673195E-2</v>
      </c>
      <c r="O173">
        <f t="shared" si="24"/>
        <v>0.16671513082448475</v>
      </c>
      <c r="P173">
        <f t="shared" si="24"/>
        <v>0.12368134150243418</v>
      </c>
      <c r="Q173">
        <f t="shared" si="24"/>
        <v>0.12368134150243418</v>
      </c>
      <c r="S173">
        <f t="shared" si="25"/>
        <v>9.6437326442185334E-2</v>
      </c>
      <c r="T173">
        <f t="shared" si="25"/>
        <v>0.19355769104660303</v>
      </c>
      <c r="V173">
        <f t="shared" si="26"/>
        <v>0.11196455981256073</v>
      </c>
      <c r="W173">
        <f t="shared" si="26"/>
        <v>0.11196455981256073</v>
      </c>
    </row>
    <row r="174" spans="1:23">
      <c r="A174">
        <v>171</v>
      </c>
      <c r="B174" s="175">
        <f t="shared" si="27"/>
        <v>118.06027397260274</v>
      </c>
      <c r="C174" s="177">
        <v>6.8146156337765898E-3</v>
      </c>
      <c r="D174" s="177"/>
      <c r="F174">
        <f t="shared" si="21"/>
        <v>0.10593723033132373</v>
      </c>
      <c r="G174">
        <f t="shared" si="21"/>
        <v>0.13594916550351366</v>
      </c>
      <c r="I174">
        <f t="shared" si="22"/>
        <v>9.1211974113207181E-2</v>
      </c>
      <c r="J174">
        <f t="shared" si="22"/>
        <v>0.22388882111784075</v>
      </c>
      <c r="L174">
        <f t="shared" si="23"/>
        <v>0.3174618289821507</v>
      </c>
      <c r="M174">
        <f t="shared" si="23"/>
        <v>8.6773330956230521E-2</v>
      </c>
      <c r="O174">
        <f t="shared" si="24"/>
        <v>0.16597355317109536</v>
      </c>
      <c r="P174">
        <f t="shared" si="24"/>
        <v>0.12303973112502711</v>
      </c>
      <c r="Q174">
        <f t="shared" si="24"/>
        <v>0.12303973112502711</v>
      </c>
      <c r="S174">
        <f t="shared" si="25"/>
        <v>9.5877663447365966E-2</v>
      </c>
      <c r="T174">
        <f t="shared" si="25"/>
        <v>0.19276831471021316</v>
      </c>
      <c r="V174">
        <f t="shared" si="26"/>
        <v>0.11135614830182751</v>
      </c>
      <c r="W174">
        <f t="shared" si="26"/>
        <v>0.11135614830182751</v>
      </c>
    </row>
    <row r="175" spans="1:23">
      <c r="A175">
        <v>172</v>
      </c>
      <c r="B175" s="175">
        <f t="shared" si="27"/>
        <v>118.75068493150684</v>
      </c>
      <c r="C175" s="177">
        <v>6.7312241466615796E-3</v>
      </c>
      <c r="D175" s="177"/>
      <c r="F175">
        <f t="shared" si="21"/>
        <v>0.10535188817283085</v>
      </c>
      <c r="G175">
        <f t="shared" si="21"/>
        <v>0.13528125422021645</v>
      </c>
      <c r="I175">
        <f t="shared" si="22"/>
        <v>9.0674494945315876E-2</v>
      </c>
      <c r="J175">
        <f t="shared" si="22"/>
        <v>0.22306334772248013</v>
      </c>
      <c r="L175">
        <f t="shared" si="23"/>
        <v>0.31656407814122572</v>
      </c>
      <c r="M175">
        <f t="shared" si="23"/>
        <v>8.6251386628181742E-2</v>
      </c>
      <c r="O175">
        <f t="shared" si="24"/>
        <v>0.16523949496519527</v>
      </c>
      <c r="P175">
        <f t="shared" si="24"/>
        <v>0.12240509691588888</v>
      </c>
      <c r="Q175">
        <f t="shared" si="24"/>
        <v>0.12240509691588888</v>
      </c>
      <c r="S175">
        <f t="shared" si="25"/>
        <v>9.5324427293342812E-2</v>
      </c>
      <c r="T175">
        <f t="shared" si="25"/>
        <v>0.19198665298116002</v>
      </c>
      <c r="V175">
        <f t="shared" si="26"/>
        <v>0.11075450059472527</v>
      </c>
      <c r="W175">
        <f t="shared" si="26"/>
        <v>0.11075450059472527</v>
      </c>
    </row>
    <row r="176" spans="1:23">
      <c r="A176">
        <v>173</v>
      </c>
      <c r="B176" s="175">
        <f t="shared" si="27"/>
        <v>119.44109589041095</v>
      </c>
      <c r="C176" s="177">
        <v>6.6493195879224701E-3</v>
      </c>
      <c r="D176" s="177"/>
      <c r="F176">
        <f t="shared" si="21"/>
        <v>0.10477308776382604</v>
      </c>
      <c r="G176">
        <f t="shared" si="21"/>
        <v>0.13462040191367727</v>
      </c>
      <c r="I176">
        <f t="shared" si="22"/>
        <v>9.0143218333562702E-2</v>
      </c>
      <c r="J176">
        <f t="shared" si="22"/>
        <v>0.22224559514681391</v>
      </c>
      <c r="L176">
        <f t="shared" si="23"/>
        <v>0.31567395947749988</v>
      </c>
      <c r="M176">
        <f t="shared" si="23"/>
        <v>8.5735528921891027E-2</v>
      </c>
      <c r="O176">
        <f t="shared" si="24"/>
        <v>0.16451283804819322</v>
      </c>
      <c r="P176">
        <f t="shared" si="24"/>
        <v>0.12177732415705447</v>
      </c>
      <c r="Q176">
        <f t="shared" si="24"/>
        <v>0.12177732415705447</v>
      </c>
      <c r="S176">
        <f t="shared" si="25"/>
        <v>9.4777508387862461E-2</v>
      </c>
      <c r="T176">
        <f t="shared" si="25"/>
        <v>0.19121258745519892</v>
      </c>
      <c r="V176">
        <f t="shared" si="26"/>
        <v>0.11015950381994541</v>
      </c>
      <c r="W176">
        <f t="shared" si="26"/>
        <v>0.11015950381994541</v>
      </c>
    </row>
    <row r="177" spans="1:23">
      <c r="A177">
        <v>174</v>
      </c>
      <c r="B177" s="175">
        <f t="shared" si="27"/>
        <v>120.13150684931507</v>
      </c>
      <c r="C177" s="177">
        <v>6.5688672640133398E-3</v>
      </c>
      <c r="D177" s="177"/>
      <c r="F177">
        <f t="shared" si="21"/>
        <v>0.10420071975343602</v>
      </c>
      <c r="G177">
        <f t="shared" si="21"/>
        <v>0.13396649485665382</v>
      </c>
      <c r="I177">
        <f t="shared" si="22"/>
        <v>8.9618038348027187E-2</v>
      </c>
      <c r="J177">
        <f t="shared" si="22"/>
        <v>0.22143544835719484</v>
      </c>
      <c r="L177">
        <f t="shared" si="23"/>
        <v>0.31479136576774824</v>
      </c>
      <c r="M177">
        <f t="shared" si="23"/>
        <v>8.5225653152084982E-2</v>
      </c>
      <c r="O177">
        <f t="shared" si="24"/>
        <v>0.1637934667628512</v>
      </c>
      <c r="P177">
        <f t="shared" si="24"/>
        <v>0.12115630064305163</v>
      </c>
      <c r="Q177">
        <f t="shared" si="24"/>
        <v>0.12115630064305163</v>
      </c>
      <c r="S177">
        <f t="shared" si="25"/>
        <v>9.4236799605589047E-2</v>
      </c>
      <c r="T177">
        <f t="shared" si="25"/>
        <v>0.19044600219120178</v>
      </c>
      <c r="V177">
        <f t="shared" si="26"/>
        <v>0.1095710476057174</v>
      </c>
      <c r="W177">
        <f t="shared" si="26"/>
        <v>0.1095710476057174</v>
      </c>
    </row>
    <row r="178" spans="1:23">
      <c r="C178" s="177"/>
      <c r="D178" s="177"/>
    </row>
    <row r="179" spans="1:23">
      <c r="C179" s="177"/>
      <c r="D179" s="177"/>
    </row>
    <row r="180" spans="1:23">
      <c r="C180" s="177"/>
      <c r="D180" s="177"/>
    </row>
    <row r="181" spans="1:23">
      <c r="C181" s="177"/>
      <c r="D181" s="177"/>
    </row>
    <row r="182" spans="1:23">
      <c r="C182" s="177"/>
      <c r="D182" s="177"/>
    </row>
    <row r="183" spans="1:23">
      <c r="C183" s="177"/>
      <c r="D183" s="177"/>
    </row>
    <row r="184" spans="1:23">
      <c r="C184" s="177"/>
      <c r="D184" s="177"/>
    </row>
    <row r="185" spans="1:23">
      <c r="C185" s="177"/>
      <c r="D185" s="177"/>
    </row>
    <row r="186" spans="1:23">
      <c r="C186" s="177"/>
      <c r="D186" s="177"/>
    </row>
    <row r="187" spans="1:23">
      <c r="C187" s="177"/>
      <c r="D187" s="177"/>
    </row>
    <row r="188" spans="1:23">
      <c r="C188" s="177"/>
      <c r="D188" s="177"/>
    </row>
    <row r="189" spans="1:23">
      <c r="C189" s="177"/>
      <c r="D189" s="177"/>
    </row>
    <row r="190" spans="1:23">
      <c r="C190" s="177"/>
      <c r="D190" s="177"/>
    </row>
    <row r="191" spans="1:23">
      <c r="C191" s="177"/>
      <c r="D191" s="177"/>
    </row>
    <row r="192" spans="1:23">
      <c r="C192" s="177"/>
      <c r="D192" s="177"/>
    </row>
    <row r="193" spans="3:4">
      <c r="C193" s="177"/>
      <c r="D193" s="177"/>
    </row>
    <row r="194" spans="3:4">
      <c r="C194" s="177"/>
      <c r="D194" s="177"/>
    </row>
    <row r="195" spans="3:4">
      <c r="C195" s="177"/>
      <c r="D195" s="177"/>
    </row>
    <row r="196" spans="3:4">
      <c r="C196" s="177"/>
      <c r="D196" s="177"/>
    </row>
    <row r="197" spans="3:4">
      <c r="C197" s="177"/>
      <c r="D197" s="177"/>
    </row>
    <row r="198" spans="3:4">
      <c r="C198" s="177"/>
      <c r="D198" s="177"/>
    </row>
    <row r="199" spans="3:4">
      <c r="C199" s="177"/>
      <c r="D199" s="177"/>
    </row>
    <row r="200" spans="3:4">
      <c r="C200" s="177"/>
      <c r="D200" s="177"/>
    </row>
    <row r="201" spans="3:4">
      <c r="C201" s="177"/>
      <c r="D201" s="177"/>
    </row>
    <row r="202" spans="3:4">
      <c r="C202" s="177"/>
      <c r="D202" s="177"/>
    </row>
    <row r="203" spans="3:4">
      <c r="C203" s="177"/>
      <c r="D203" s="177"/>
    </row>
    <row r="204" spans="3:4">
      <c r="C204" s="177"/>
      <c r="D204" s="177"/>
    </row>
    <row r="205" spans="3:4">
      <c r="C205" s="177"/>
      <c r="D205" s="177"/>
    </row>
    <row r="206" spans="3:4">
      <c r="C206" s="177"/>
      <c r="D206" s="177"/>
    </row>
    <row r="207" spans="3:4">
      <c r="C207" s="177"/>
      <c r="D207" s="177"/>
    </row>
    <row r="208" spans="3:4">
      <c r="C208" s="177"/>
      <c r="D208" s="177"/>
    </row>
    <row r="209" spans="3:4">
      <c r="C209" s="177"/>
      <c r="D209" s="177"/>
    </row>
    <row r="210" spans="3:4">
      <c r="C210" s="177"/>
      <c r="D210" s="177"/>
    </row>
    <row r="211" spans="3:4">
      <c r="C211" s="177"/>
      <c r="D211" s="177"/>
    </row>
    <row r="212" spans="3:4">
      <c r="C212" s="177"/>
      <c r="D212" s="177"/>
    </row>
    <row r="213" spans="3:4">
      <c r="C213" s="177"/>
      <c r="D213" s="177"/>
    </row>
    <row r="214" spans="3:4">
      <c r="C214" s="177"/>
      <c r="D214" s="177"/>
    </row>
    <row r="215" spans="3:4">
      <c r="C215" s="177"/>
      <c r="D215" s="177"/>
    </row>
    <row r="216" spans="3:4">
      <c r="C216" s="177"/>
      <c r="D216" s="177"/>
    </row>
    <row r="217" spans="3:4">
      <c r="C217" s="177"/>
      <c r="D217" s="177"/>
    </row>
    <row r="218" spans="3:4">
      <c r="C218" s="177"/>
      <c r="D218" s="177"/>
    </row>
    <row r="219" spans="3:4">
      <c r="C219" s="177"/>
      <c r="D219" s="177"/>
    </row>
    <row r="220" spans="3:4">
      <c r="C220" s="177"/>
      <c r="D220" s="177"/>
    </row>
    <row r="221" spans="3:4">
      <c r="C221" s="177"/>
      <c r="D221" s="177"/>
    </row>
    <row r="222" spans="3:4">
      <c r="C222" s="177"/>
      <c r="D222" s="177"/>
    </row>
    <row r="223" spans="3:4">
      <c r="C223" s="177"/>
      <c r="D223" s="177"/>
    </row>
    <row r="224" spans="3:4">
      <c r="C224" s="177"/>
      <c r="D224" s="177"/>
    </row>
    <row r="225" spans="3:4">
      <c r="C225" s="177"/>
      <c r="D225" s="177"/>
    </row>
    <row r="226" spans="3:4">
      <c r="C226" s="177"/>
      <c r="D226" s="177"/>
    </row>
    <row r="227" spans="3:4">
      <c r="C227" s="177"/>
      <c r="D227" s="177"/>
    </row>
    <row r="228" spans="3:4">
      <c r="C228" s="177"/>
      <c r="D228" s="177"/>
    </row>
    <row r="229" spans="3:4">
      <c r="C229" s="177"/>
      <c r="D229" s="177"/>
    </row>
    <row r="230" spans="3:4">
      <c r="C230" s="177"/>
      <c r="D230" s="177"/>
    </row>
    <row r="231" spans="3:4">
      <c r="C231" s="177"/>
      <c r="D231" s="177"/>
    </row>
    <row r="232" spans="3:4">
      <c r="C232" s="177"/>
      <c r="D232" s="177"/>
    </row>
    <row r="233" spans="3:4">
      <c r="C233" s="177"/>
      <c r="D233" s="177"/>
    </row>
    <row r="234" spans="3:4">
      <c r="C234" s="177"/>
      <c r="D234" s="177"/>
    </row>
    <row r="235" spans="3:4">
      <c r="C235" s="177"/>
      <c r="D235" s="177"/>
    </row>
    <row r="236" spans="3:4">
      <c r="C236" s="177"/>
      <c r="D236" s="177"/>
    </row>
    <row r="237" spans="3:4">
      <c r="C237" s="177"/>
      <c r="D237" s="177"/>
    </row>
    <row r="238" spans="3:4">
      <c r="C238" s="177"/>
      <c r="D238" s="177"/>
    </row>
    <row r="239" spans="3:4">
      <c r="C239" s="177"/>
      <c r="D239" s="177"/>
    </row>
    <row r="240" spans="3:4">
      <c r="C240" s="177"/>
      <c r="D240" s="177"/>
    </row>
    <row r="241" spans="3:4">
      <c r="C241" s="177"/>
      <c r="D241" s="177"/>
    </row>
    <row r="242" spans="3:4">
      <c r="C242" s="177"/>
      <c r="D242" s="177"/>
    </row>
    <row r="243" spans="3:4">
      <c r="C243" s="177"/>
      <c r="D243" s="177"/>
    </row>
    <row r="244" spans="3:4">
      <c r="C244" s="177"/>
      <c r="D244" s="177"/>
    </row>
    <row r="245" spans="3:4">
      <c r="C245" s="177"/>
      <c r="D245" s="177"/>
    </row>
    <row r="246" spans="3:4">
      <c r="C246" s="177"/>
      <c r="D246" s="177"/>
    </row>
    <row r="247" spans="3:4">
      <c r="C247" s="177"/>
      <c r="D247" s="177"/>
    </row>
    <row r="248" spans="3:4">
      <c r="C248" s="177"/>
      <c r="D248" s="177"/>
    </row>
    <row r="249" spans="3:4">
      <c r="C249" s="177"/>
      <c r="D249" s="177"/>
    </row>
    <row r="250" spans="3:4">
      <c r="C250" s="177"/>
      <c r="D250" s="177"/>
    </row>
    <row r="251" spans="3:4">
      <c r="C251" s="177"/>
      <c r="D251" s="177"/>
    </row>
    <row r="252" spans="3:4">
      <c r="C252" s="177"/>
      <c r="D252" s="177"/>
    </row>
    <row r="253" spans="3:4">
      <c r="C253" s="177"/>
      <c r="D253" s="177"/>
    </row>
    <row r="254" spans="3:4">
      <c r="C254" s="177"/>
      <c r="D254" s="177"/>
    </row>
    <row r="255" spans="3:4">
      <c r="C255" s="177"/>
      <c r="D255" s="177"/>
    </row>
    <row r="256" spans="3:4">
      <c r="C256" s="177"/>
      <c r="D256" s="177"/>
    </row>
    <row r="257" spans="3:4">
      <c r="C257" s="177"/>
      <c r="D257" s="177"/>
    </row>
    <row r="258" spans="3:4">
      <c r="C258" s="177"/>
      <c r="D258" s="177"/>
    </row>
    <row r="259" spans="3:4">
      <c r="C259" s="177"/>
      <c r="D259" s="177"/>
    </row>
    <row r="260" spans="3:4">
      <c r="C260" s="177"/>
      <c r="D260" s="177"/>
    </row>
    <row r="261" spans="3:4">
      <c r="C261" s="177"/>
      <c r="D261" s="177"/>
    </row>
    <row r="262" spans="3:4">
      <c r="C262" s="177"/>
      <c r="D262" s="177"/>
    </row>
    <row r="263" spans="3:4">
      <c r="C263" s="177"/>
      <c r="D263" s="177"/>
    </row>
    <row r="264" spans="3:4">
      <c r="C264" s="177"/>
      <c r="D264" s="177"/>
    </row>
    <row r="265" spans="3:4">
      <c r="C265" s="177"/>
      <c r="D265" s="177"/>
    </row>
    <row r="266" spans="3:4">
      <c r="C266" s="177"/>
      <c r="D266" s="177"/>
    </row>
    <row r="267" spans="3:4">
      <c r="C267" s="177"/>
      <c r="D267" s="177"/>
    </row>
    <row r="268" spans="3:4">
      <c r="C268" s="177"/>
      <c r="D268" s="177"/>
    </row>
    <row r="269" spans="3:4">
      <c r="C269" s="177"/>
      <c r="D269" s="177"/>
    </row>
    <row r="270" spans="3:4">
      <c r="C270" s="177"/>
      <c r="D270" s="177"/>
    </row>
    <row r="271" spans="3:4">
      <c r="C271" s="177"/>
      <c r="D271" s="177"/>
    </row>
    <row r="272" spans="3:4">
      <c r="C272" s="177"/>
      <c r="D272" s="177"/>
    </row>
    <row r="273" spans="3:4">
      <c r="C273" s="177"/>
      <c r="D273" s="177"/>
    </row>
    <row r="274" spans="3:4">
      <c r="C274" s="177"/>
      <c r="D274" s="177"/>
    </row>
    <row r="275" spans="3:4">
      <c r="C275" s="177"/>
      <c r="D275" s="177"/>
    </row>
    <row r="276" spans="3:4">
      <c r="C276" s="177"/>
      <c r="D276" s="177"/>
    </row>
    <row r="277" spans="3:4">
      <c r="C277" s="177"/>
      <c r="D277" s="177"/>
    </row>
    <row r="278" spans="3:4">
      <c r="C278" s="177"/>
      <c r="D278" s="177"/>
    </row>
    <row r="279" spans="3:4">
      <c r="C279" s="177"/>
      <c r="D279" s="177"/>
    </row>
    <row r="280" spans="3:4">
      <c r="C280" s="177"/>
      <c r="D280" s="177"/>
    </row>
    <row r="281" spans="3:4">
      <c r="C281" s="177"/>
      <c r="D281" s="177"/>
    </row>
    <row r="282" spans="3:4">
      <c r="C282" s="177"/>
      <c r="D282" s="177"/>
    </row>
    <row r="283" spans="3:4">
      <c r="C283" s="177"/>
      <c r="D283" s="177"/>
    </row>
    <row r="284" spans="3:4">
      <c r="C284" s="177"/>
      <c r="D284" s="177"/>
    </row>
    <row r="285" spans="3:4">
      <c r="C285" s="177"/>
      <c r="D285" s="177"/>
    </row>
    <row r="286" spans="3:4">
      <c r="C286" s="177"/>
      <c r="D286" s="177"/>
    </row>
    <row r="287" spans="3:4">
      <c r="C287" s="177"/>
      <c r="D287" s="177"/>
    </row>
    <row r="288" spans="3:4">
      <c r="C288" s="177"/>
      <c r="D288" s="177"/>
    </row>
    <row r="289" spans="3:4">
      <c r="C289" s="177"/>
      <c r="D289" s="177"/>
    </row>
    <row r="290" spans="3:4">
      <c r="C290" s="177"/>
      <c r="D290" s="177"/>
    </row>
    <row r="291" spans="3:4">
      <c r="C291" s="177"/>
      <c r="D291" s="177"/>
    </row>
    <row r="292" spans="3:4">
      <c r="C292" s="177"/>
      <c r="D292" s="177"/>
    </row>
    <row r="293" spans="3:4">
      <c r="C293" s="177"/>
      <c r="D293" s="177"/>
    </row>
    <row r="294" spans="3:4">
      <c r="C294" s="177"/>
      <c r="D294" s="177"/>
    </row>
    <row r="295" spans="3:4">
      <c r="C295" s="177"/>
      <c r="D295" s="177"/>
    </row>
    <row r="296" spans="3:4">
      <c r="C296" s="177"/>
      <c r="D296" s="177"/>
    </row>
    <row r="297" spans="3:4">
      <c r="C297" s="177"/>
      <c r="D297" s="177"/>
    </row>
    <row r="298" spans="3:4">
      <c r="C298" s="177"/>
      <c r="D298" s="177"/>
    </row>
    <row r="299" spans="3:4">
      <c r="C299" s="177"/>
      <c r="D299" s="177"/>
    </row>
    <row r="300" spans="3:4">
      <c r="C300" s="177"/>
      <c r="D300" s="177"/>
    </row>
    <row r="301" spans="3:4">
      <c r="C301" s="177"/>
      <c r="D301" s="177"/>
    </row>
    <row r="302" spans="3:4">
      <c r="C302" s="177"/>
      <c r="D302" s="177"/>
    </row>
    <row r="303" spans="3:4">
      <c r="C303" s="177"/>
      <c r="D303" s="177"/>
    </row>
    <row r="304" spans="3:4">
      <c r="C304" s="177"/>
      <c r="D304" s="177"/>
    </row>
    <row r="305" spans="3:4">
      <c r="C305" s="177"/>
      <c r="D305" s="177"/>
    </row>
    <row r="306" spans="3:4">
      <c r="C306" s="177"/>
      <c r="D306" s="177"/>
    </row>
    <row r="307" spans="3:4">
      <c r="C307" s="177"/>
      <c r="D307" s="177"/>
    </row>
    <row r="308" spans="3:4">
      <c r="C308" s="177"/>
      <c r="D308" s="177"/>
    </row>
    <row r="309" spans="3:4">
      <c r="C309" s="177"/>
      <c r="D309" s="177"/>
    </row>
    <row r="310" spans="3:4">
      <c r="C310" s="177"/>
      <c r="D310" s="177"/>
    </row>
    <row r="311" spans="3:4">
      <c r="C311" s="177"/>
      <c r="D311" s="177"/>
    </row>
    <row r="312" spans="3:4">
      <c r="C312" s="177"/>
      <c r="D312" s="177"/>
    </row>
    <row r="313" spans="3:4">
      <c r="C313" s="177"/>
      <c r="D313" s="177"/>
    </row>
    <row r="314" spans="3:4">
      <c r="C314" s="177"/>
      <c r="D314" s="177"/>
    </row>
    <row r="315" spans="3:4">
      <c r="C315" s="177"/>
      <c r="D315" s="177"/>
    </row>
    <row r="316" spans="3:4">
      <c r="C316" s="177"/>
      <c r="D316" s="177"/>
    </row>
    <row r="317" spans="3:4">
      <c r="C317" s="177"/>
      <c r="D317" s="177"/>
    </row>
    <row r="318" spans="3:4">
      <c r="C318" s="177"/>
      <c r="D318" s="177"/>
    </row>
    <row r="319" spans="3:4">
      <c r="C319" s="177"/>
      <c r="D319" s="177"/>
    </row>
    <row r="320" spans="3:4">
      <c r="C320" s="177"/>
      <c r="D320" s="177"/>
    </row>
    <row r="321" spans="3:4">
      <c r="C321" s="177"/>
      <c r="D321" s="177"/>
    </row>
    <row r="322" spans="3:4">
      <c r="C322" s="177"/>
      <c r="D322" s="177"/>
    </row>
    <row r="323" spans="3:4">
      <c r="C323" s="177"/>
      <c r="D323" s="177"/>
    </row>
    <row r="324" spans="3:4">
      <c r="C324" s="177"/>
      <c r="D324" s="177"/>
    </row>
    <row r="325" spans="3:4">
      <c r="C325" s="177"/>
      <c r="D325" s="177"/>
    </row>
    <row r="326" spans="3:4">
      <c r="C326" s="177"/>
      <c r="D326" s="177"/>
    </row>
    <row r="327" spans="3:4">
      <c r="C327" s="177"/>
      <c r="D327" s="177"/>
    </row>
    <row r="328" spans="3:4">
      <c r="C328" s="177"/>
      <c r="D328" s="177"/>
    </row>
    <row r="329" spans="3:4">
      <c r="C329" s="177"/>
      <c r="D329" s="177"/>
    </row>
    <row r="330" spans="3:4">
      <c r="C330" s="177"/>
      <c r="D330" s="177"/>
    </row>
    <row r="331" spans="3:4">
      <c r="C331" s="177"/>
      <c r="D331" s="177"/>
    </row>
    <row r="332" spans="3:4">
      <c r="C332" s="177"/>
      <c r="D332" s="177"/>
    </row>
    <row r="333" spans="3:4">
      <c r="C333" s="177"/>
      <c r="D333" s="177"/>
    </row>
    <row r="334" spans="3:4">
      <c r="C334" s="177"/>
      <c r="D334" s="177"/>
    </row>
    <row r="335" spans="3:4">
      <c r="C335" s="177"/>
      <c r="D335" s="177"/>
    </row>
    <row r="336" spans="3:4">
      <c r="C336" s="177"/>
      <c r="D336" s="177"/>
    </row>
    <row r="337" spans="3:4">
      <c r="C337" s="177"/>
      <c r="D337" s="177"/>
    </row>
    <row r="338" spans="3:4">
      <c r="C338" s="177"/>
      <c r="D338" s="177"/>
    </row>
    <row r="339" spans="3:4">
      <c r="C339" s="177"/>
      <c r="D339" s="177"/>
    </row>
    <row r="340" spans="3:4">
      <c r="C340" s="177"/>
      <c r="D340" s="177"/>
    </row>
    <row r="341" spans="3:4">
      <c r="C341" s="177"/>
      <c r="D341" s="177"/>
    </row>
    <row r="342" spans="3:4">
      <c r="C342" s="177"/>
      <c r="D342" s="177"/>
    </row>
    <row r="343" spans="3:4">
      <c r="C343" s="177"/>
      <c r="D343" s="177"/>
    </row>
    <row r="344" spans="3:4">
      <c r="C344" s="177"/>
      <c r="D344" s="177"/>
    </row>
    <row r="345" spans="3:4">
      <c r="C345" s="177"/>
      <c r="D345" s="177"/>
    </row>
    <row r="346" spans="3:4">
      <c r="C346" s="177"/>
      <c r="D346" s="177"/>
    </row>
    <row r="347" spans="3:4">
      <c r="C347" s="177"/>
      <c r="D347" s="177"/>
    </row>
    <row r="348" spans="3:4">
      <c r="C348" s="177"/>
      <c r="D348" s="177"/>
    </row>
    <row r="349" spans="3:4">
      <c r="C349" s="177"/>
      <c r="D349" s="177"/>
    </row>
    <row r="350" spans="3:4">
      <c r="C350" s="177"/>
      <c r="D350" s="177"/>
    </row>
    <row r="351" spans="3:4">
      <c r="C351" s="177"/>
      <c r="D351" s="177"/>
    </row>
  </sheetData>
  <phoneticPr fontId="3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CZ1005"/>
  <sheetViews>
    <sheetView tabSelected="1" topLeftCell="BS1" workbookViewId="0">
      <selection activeCell="CJ18" sqref="CJ18:CK18"/>
    </sheetView>
  </sheetViews>
  <sheetFormatPr defaultColWidth="9" defaultRowHeight="14.4"/>
  <cols>
    <col min="1" max="1" width="6.33203125" style="7" customWidth="1"/>
    <col min="2" max="2" width="3.5546875" style="7" customWidth="1"/>
    <col min="3" max="4" width="9" style="7" customWidth="1"/>
    <col min="5" max="10" width="9" style="7" hidden="1" customWidth="1"/>
    <col min="11" max="11" width="11.6640625" style="7" hidden="1" customWidth="1"/>
    <col min="12" max="14" width="9.5546875" style="7" hidden="1" customWidth="1"/>
    <col min="15" max="16" width="10.5546875" style="7" hidden="1" customWidth="1"/>
    <col min="17" max="38" width="9" style="7" hidden="1" customWidth="1"/>
    <col min="39" max="39" width="9.5546875" style="7" hidden="1" customWidth="1"/>
    <col min="40" max="42" width="9" style="7" hidden="1" customWidth="1"/>
    <col min="43" max="43" width="9.5546875" style="7" hidden="1" customWidth="1"/>
    <col min="44" max="66" width="9" style="7" hidden="1" customWidth="1"/>
    <col min="67" max="67" width="3.77734375" style="7" customWidth="1"/>
    <col min="68" max="68" width="9" style="7"/>
    <col min="69" max="69" width="9.5546875" style="7" customWidth="1"/>
    <col min="70" max="70" width="9" style="7"/>
    <col min="71" max="71" width="9.5546875" style="7" customWidth="1"/>
    <col min="72" max="72" width="6.77734375" style="7" customWidth="1"/>
    <col min="73" max="74" width="9" style="7"/>
    <col min="75" max="75" width="3.44140625" style="7" customWidth="1"/>
    <col min="76" max="77" width="9" style="7"/>
    <col min="78" max="78" width="3.44140625" style="7" customWidth="1"/>
    <col min="79" max="79" width="9.109375" style="7" customWidth="1"/>
    <col min="80" max="80" width="10.88671875" style="7" customWidth="1"/>
    <col min="81" max="81" width="11.77734375" style="7" customWidth="1"/>
    <col min="82" max="82" width="3.33203125" style="7" customWidth="1"/>
    <col min="83" max="84" width="9" style="7"/>
    <col min="85" max="85" width="3.44140625" style="7" customWidth="1"/>
    <col min="86" max="87" width="8.109375" style="7" customWidth="1"/>
    <col min="88" max="89" width="7" style="7" customWidth="1"/>
    <col min="90" max="90" width="3.44140625" style="7" customWidth="1"/>
    <col min="91" max="16384" width="9" style="7"/>
  </cols>
  <sheetData>
    <row r="1" spans="1:104" s="4" customFormat="1">
      <c r="B1" s="6"/>
      <c r="C1" s="4" t="s">
        <v>186</v>
      </c>
      <c r="D1" s="4">
        <v>1</v>
      </c>
      <c r="BO1" s="6"/>
      <c r="BT1" s="6"/>
      <c r="BU1" s="4" t="s">
        <v>187</v>
      </c>
      <c r="BV1" s="18">
        <v>100000</v>
      </c>
      <c r="BW1" s="6"/>
      <c r="BZ1" s="6"/>
      <c r="CA1" s="20" t="s">
        <v>188</v>
      </c>
      <c r="CB1" s="20"/>
      <c r="CC1" s="20"/>
      <c r="CD1" s="6"/>
      <c r="CG1" s="6"/>
      <c r="CH1" s="7"/>
      <c r="CI1" s="7"/>
      <c r="CL1" s="6"/>
    </row>
    <row r="2" spans="1:104" s="4" customFormat="1">
      <c r="A2" s="170"/>
      <c r="B2" s="6"/>
      <c r="C2" s="4" t="s">
        <v>189</v>
      </c>
      <c r="D2" s="4">
        <f>IF(BV1=100000,'additional info'!C2,'additional info'!C3)</f>
        <v>750.83299999999997</v>
      </c>
      <c r="BO2" s="6"/>
      <c r="BP2" s="228" t="s">
        <v>190</v>
      </c>
      <c r="BQ2" s="228"/>
      <c r="BR2" s="228" t="s">
        <v>191</v>
      </c>
      <c r="BS2" s="228"/>
      <c r="BT2" s="6"/>
      <c r="BU2" s="4" t="s">
        <v>190</v>
      </c>
      <c r="BV2" s="4" t="s">
        <v>191</v>
      </c>
      <c r="BW2" s="6"/>
      <c r="BX2" s="4" t="s">
        <v>190</v>
      </c>
      <c r="BY2" s="4" t="s">
        <v>191</v>
      </c>
      <c r="BZ2" s="6"/>
      <c r="CA2" s="18" t="s">
        <v>187</v>
      </c>
      <c r="CB2" s="4" t="s">
        <v>190</v>
      </c>
      <c r="CC2" s="4" t="s">
        <v>191</v>
      </c>
      <c r="CD2" s="6"/>
      <c r="CE2" s="4" t="s">
        <v>190</v>
      </c>
      <c r="CF2" s="4" t="s">
        <v>191</v>
      </c>
      <c r="CG2" s="6"/>
      <c r="CH2" s="7"/>
      <c r="CI2" s="7"/>
      <c r="CJ2" s="228">
        <v>0</v>
      </c>
      <c r="CK2" s="228"/>
      <c r="CL2" s="6"/>
    </row>
    <row r="3" spans="1:104" s="4" customFormat="1">
      <c r="B3" s="6"/>
      <c r="C3" s="8" t="s">
        <v>192</v>
      </c>
      <c r="D3" s="8" t="s">
        <v>193</v>
      </c>
      <c r="E3" s="8" t="s">
        <v>194</v>
      </c>
      <c r="F3" s="8" t="s">
        <v>195</v>
      </c>
      <c r="G3" s="8" t="s">
        <v>196</v>
      </c>
      <c r="H3" s="8" t="s">
        <v>197</v>
      </c>
      <c r="I3" s="11" t="s">
        <v>198</v>
      </c>
      <c r="J3" s="11" t="s">
        <v>199</v>
      </c>
      <c r="K3" s="11" t="s">
        <v>200</v>
      </c>
      <c r="L3" s="12" t="s">
        <v>201</v>
      </c>
      <c r="M3" s="12" t="s">
        <v>202</v>
      </c>
      <c r="N3" s="12" t="s">
        <v>203</v>
      </c>
      <c r="O3" s="12" t="s">
        <v>204</v>
      </c>
      <c r="P3" s="12" t="s">
        <v>205</v>
      </c>
      <c r="Q3" s="13" t="s">
        <v>206</v>
      </c>
      <c r="R3" s="13" t="s">
        <v>207</v>
      </c>
      <c r="S3" s="13" t="s">
        <v>208</v>
      </c>
      <c r="T3" s="13" t="s">
        <v>209</v>
      </c>
      <c r="U3" s="13" t="s">
        <v>210</v>
      </c>
      <c r="V3" s="12" t="s">
        <v>211</v>
      </c>
      <c r="W3" s="12" t="s">
        <v>212</v>
      </c>
      <c r="X3" s="12" t="s">
        <v>213</v>
      </c>
      <c r="Y3" s="12" t="s">
        <v>214</v>
      </c>
      <c r="Z3" s="12" t="s">
        <v>215</v>
      </c>
      <c r="AA3" s="13" t="s">
        <v>216</v>
      </c>
      <c r="AB3" s="13" t="s">
        <v>217</v>
      </c>
      <c r="AC3" s="13" t="s">
        <v>218</v>
      </c>
      <c r="AD3" s="13" t="s">
        <v>219</v>
      </c>
      <c r="AE3" s="13" t="s">
        <v>220</v>
      </c>
      <c r="AF3" s="13" t="s">
        <v>221</v>
      </c>
      <c r="AG3" s="13" t="s">
        <v>222</v>
      </c>
      <c r="AH3" s="13" t="s">
        <v>223</v>
      </c>
      <c r="AI3" s="13" t="s">
        <v>224</v>
      </c>
      <c r="AJ3" s="13" t="s">
        <v>225</v>
      </c>
      <c r="AK3" s="14" t="s">
        <v>226</v>
      </c>
      <c r="AL3" s="14" t="s">
        <v>227</v>
      </c>
      <c r="AM3" s="14" t="s">
        <v>228</v>
      </c>
      <c r="AN3" s="14" t="s">
        <v>229</v>
      </c>
      <c r="AO3" s="14" t="s">
        <v>230</v>
      </c>
      <c r="AP3" s="15" t="s">
        <v>231</v>
      </c>
      <c r="AQ3" s="15" t="s">
        <v>232</v>
      </c>
      <c r="AR3" s="15" t="s">
        <v>233</v>
      </c>
      <c r="AS3" s="15" t="s">
        <v>234</v>
      </c>
      <c r="AT3" s="15" t="s">
        <v>235</v>
      </c>
      <c r="AU3" s="15" t="s">
        <v>236</v>
      </c>
      <c r="AV3" s="16" t="s">
        <v>237</v>
      </c>
      <c r="AW3" s="16" t="s">
        <v>238</v>
      </c>
      <c r="AX3" s="16" t="s">
        <v>239</v>
      </c>
      <c r="AY3" s="16" t="s">
        <v>240</v>
      </c>
      <c r="AZ3" s="16" t="s">
        <v>241</v>
      </c>
      <c r="BA3" s="16" t="s">
        <v>242</v>
      </c>
      <c r="BB3" s="16" t="s">
        <v>243</v>
      </c>
      <c r="BC3" s="16" t="s">
        <v>244</v>
      </c>
      <c r="BD3" s="16" t="s">
        <v>245</v>
      </c>
      <c r="BE3" s="16" t="s">
        <v>246</v>
      </c>
      <c r="BF3" s="16" t="s">
        <v>247</v>
      </c>
      <c r="BG3" s="16" t="s">
        <v>248</v>
      </c>
      <c r="BH3" s="16" t="s">
        <v>249</v>
      </c>
      <c r="BI3" s="16" t="s">
        <v>250</v>
      </c>
      <c r="BJ3" s="16" t="s">
        <v>251</v>
      </c>
      <c r="BK3" s="17" t="s">
        <v>252</v>
      </c>
      <c r="BL3" s="17" t="s">
        <v>253</v>
      </c>
      <c r="BM3" s="17" t="s">
        <v>254</v>
      </c>
      <c r="BN3" s="17" t="s">
        <v>255</v>
      </c>
      <c r="BO3" s="6"/>
      <c r="BP3" s="18" t="s">
        <v>256</v>
      </c>
      <c r="BQ3" s="18" t="s">
        <v>257</v>
      </c>
      <c r="BR3" s="18" t="s">
        <v>256</v>
      </c>
      <c r="BS3" s="18" t="s">
        <v>257</v>
      </c>
      <c r="BT3" s="6"/>
      <c r="BW3" s="6"/>
      <c r="BZ3" s="6"/>
      <c r="CA3" s="18" t="s">
        <v>258</v>
      </c>
      <c r="CB3" s="18"/>
      <c r="CC3" s="18"/>
      <c r="CD3" s="6"/>
      <c r="CG3" s="6"/>
      <c r="CH3" s="7"/>
      <c r="CI3" s="7"/>
      <c r="CJ3" s="4" t="s">
        <v>190</v>
      </c>
      <c r="CK3" s="4" t="s">
        <v>191</v>
      </c>
      <c r="CL3" s="6"/>
    </row>
    <row r="4" spans="1:104" s="4" customFormat="1">
      <c r="A4" s="9"/>
      <c r="B4" s="6"/>
      <c r="C4" s="8">
        <f ca="1">c_ct</f>
        <v>106.21725675385507</v>
      </c>
      <c r="D4" s="8">
        <f ca="1">c_it</f>
        <v>58.427534705845623</v>
      </c>
      <c r="E4" s="8">
        <f ca="1">c_bt</f>
        <v>11.598855124132918</v>
      </c>
      <c r="F4" s="8">
        <f ca="1">c_ut</f>
        <v>3.484711933213394</v>
      </c>
      <c r="G4" s="8">
        <f ca="1">c_lt</f>
        <v>8.7295638331203982</v>
      </c>
      <c r="H4" s="8">
        <f ca="1">c_mri</f>
        <v>309.09777006684192</v>
      </c>
      <c r="I4" s="11">
        <f ca="1">c_iv</f>
        <v>170.93965404446581</v>
      </c>
      <c r="J4" s="11">
        <f ca="1">c_bsc</f>
        <v>1886.3600715981572</v>
      </c>
      <c r="K4" s="11">
        <f ca="1">c_eof</f>
        <v>20882.474807233324</v>
      </c>
      <c r="L4" s="12">
        <f ca="1">c_anemia</f>
        <v>8811.5592604165704</v>
      </c>
      <c r="M4" s="12">
        <f ca="1">c_nd</f>
        <v>15245.15197954571</v>
      </c>
      <c r="N4" s="12">
        <f ca="1">c_neu</f>
        <v>11373.539488100276</v>
      </c>
      <c r="O4" s="12">
        <f ca="1">c_wbccd</f>
        <v>14458.330112526715</v>
      </c>
      <c r="P4" s="12">
        <f ca="1">c_pcd</f>
        <v>14022.507894422299</v>
      </c>
      <c r="Q4" s="13">
        <f ca="1">disu_anemia</f>
        <v>8.520755051684914E-2</v>
      </c>
      <c r="R4" s="13">
        <f ca="1">disu_nd</f>
        <v>0.21270138570157349</v>
      </c>
      <c r="S4" s="13">
        <f ca="1">disu_neu</f>
        <v>8.7903671320968865E-2</v>
      </c>
      <c r="T4" s="13">
        <f ca="1">disu_wbccd</f>
        <v>0.22457411745648592</v>
      </c>
      <c r="U4" s="13">
        <f ca="1">disu_pcd</f>
        <v>4.5263232340959372E-2</v>
      </c>
      <c r="V4" s="12">
        <f ca="1">dura_anemia</f>
        <v>23.185357732850232</v>
      </c>
      <c r="W4" s="12">
        <f ca="1">dura_nd</f>
        <v>2.2800926936791832</v>
      </c>
      <c r="X4" s="12">
        <f ca="1">dura_neu</f>
        <v>1.7208068413094648</v>
      </c>
      <c r="Y4" s="12">
        <f ca="1">dura_wbccd</f>
        <v>2.2472313786482623</v>
      </c>
      <c r="Z4" s="12">
        <f ca="1">dura_pcd</f>
        <v>20.888392027494309</v>
      </c>
      <c r="AA4" s="13">
        <f ca="1">p_ser_anemia</f>
        <v>5.9107150639842732E-2</v>
      </c>
      <c r="AB4" s="13">
        <f ca="1">p_ser_nd</f>
        <v>0.13983325833387442</v>
      </c>
      <c r="AC4" s="13">
        <f ca="1">p_ser_neu</f>
        <v>4.5929381721817708E-2</v>
      </c>
      <c r="AD4" s="13">
        <f ca="1">p_ser_wbccd</f>
        <v>8.0346076137143493E-2</v>
      </c>
      <c r="AE4" s="13">
        <f ca="1">p_ser_pcd</f>
        <v>5.1692644577751058E-2</v>
      </c>
      <c r="AF4" s="13">
        <f ca="1">p_che_anemia</f>
        <v>4.880989073097821E-2</v>
      </c>
      <c r="AG4" s="13">
        <f ca="1">p_che_nd</f>
        <v>0.15323210278415145</v>
      </c>
      <c r="AH4" s="13">
        <f ca="1">p_che_neu</f>
        <v>5.1309236856021068E-2</v>
      </c>
      <c r="AI4" s="13">
        <f ca="1">p_che_wbccd</f>
        <v>8.3104914677009034E-2</v>
      </c>
      <c r="AJ4" s="13">
        <f ca="1">p_che_pcd</f>
        <v>9.2995536151831093E-2</v>
      </c>
      <c r="AK4" s="14">
        <f ca="1">u_p1_on</f>
        <v>0.73002176026394738</v>
      </c>
      <c r="AL4" s="14">
        <f ca="1">u_p1_off</f>
        <v>0.71286517281585626</v>
      </c>
      <c r="AM4" s="14">
        <f ca="1">u_p2_off</f>
        <v>0.70592165638231419</v>
      </c>
      <c r="AN4" s="14">
        <f ca="1">u_p3_off</f>
        <v>0.49261812179175113</v>
      </c>
      <c r="AO4" s="14">
        <f ca="1">u_p4_off</f>
        <v>0.28953402251327209</v>
      </c>
      <c r="AP4" s="15">
        <f ca="1">c_carb</f>
        <v>2.9993627225879758</v>
      </c>
      <c r="AQ4" s="15">
        <f ca="1">c_eto</f>
        <v>0.82138402271740096</v>
      </c>
      <c r="AR4" s="15">
        <f ca="1">c_iri</f>
        <v>2.3991756563149154</v>
      </c>
      <c r="AS4" s="15">
        <f ca="1">c_pac</f>
        <v>0.1243875862261523</v>
      </c>
      <c r="AT4" s="15">
        <f ca="1">c_cis</f>
        <v>2.0769888374208678</v>
      </c>
      <c r="AU4" s="15">
        <f ca="1">c_cat</f>
        <v>66.759016606053564</v>
      </c>
      <c r="AV4" s="16">
        <f ca="1">sub_ser_bsc</f>
        <v>0.69544492466693775</v>
      </c>
      <c r="AW4" s="16">
        <f ca="1">sub_ser_iri</f>
        <v>0.15109821565492379</v>
      </c>
      <c r="AX4" s="16">
        <f ca="1">sub_ser_car</f>
        <v>0.12004102557357643</v>
      </c>
      <c r="AY4" s="16">
        <f ca="1">sub_ser_eto</f>
        <v>9.2482499865217796E-2</v>
      </c>
      <c r="AZ4" s="16">
        <f ca="1">sub_ser_pac</f>
        <v>7.0682040980885541E-2</v>
      </c>
      <c r="BA4" s="16">
        <f ca="1">sub_ser_cis</f>
        <v>5.3888289330488622E-2</v>
      </c>
      <c r="BB4" s="16">
        <f ca="1">sub_ser_ser</f>
        <v>0.218497070054499</v>
      </c>
      <c r="BC4" s="16">
        <f ca="1">sub_ser_cat</f>
        <v>0.10805146080584471</v>
      </c>
      <c r="BD4" s="16">
        <f ca="1">sub_che_bsc</f>
        <v>0.65680197736892099</v>
      </c>
      <c r="BE4" s="16">
        <f ca="1">sub_che_iri</f>
        <v>0.17690238403833583</v>
      </c>
      <c r="BF4" s="16">
        <f ca="1">sub_che_car</f>
        <v>0.1049785254836397</v>
      </c>
      <c r="BG4" s="16">
        <f ca="1">sub_che_eto</f>
        <v>0.12221893594900279</v>
      </c>
      <c r="BH4" s="16">
        <f ca="1">sub_che_pac</f>
        <v>6.7572900127495797E-2</v>
      </c>
      <c r="BI4" s="16">
        <f ca="1">sub_che_cis</f>
        <v>7.1552560698686762E-2</v>
      </c>
      <c r="BJ4" s="16">
        <f ca="1">sub_che_cat</f>
        <v>0.11786332830081642</v>
      </c>
      <c r="BK4" s="17">
        <f ca="1">disc</f>
        <v>2.7281393356344164E-2</v>
      </c>
      <c r="BL4" s="17">
        <f ca="1">bsa</f>
        <v>1.7853239072178406</v>
      </c>
      <c r="BM4" s="17">
        <f ca="1">bw</f>
        <v>70.04316712607735</v>
      </c>
      <c r="BN4" s="17">
        <f>CrC</f>
        <v>65.8</v>
      </c>
      <c r="BO4" s="6"/>
      <c r="BP4" s="19">
        <f ca="1">'summary results'!D2</f>
        <v>0.79252173535095372</v>
      </c>
      <c r="BQ4" s="19">
        <f ca="1">'summary results'!B2</f>
        <v>47619.795876028424</v>
      </c>
      <c r="BR4" s="19">
        <f ca="1">'summary results'!D3</f>
        <v>1.8311864517608827</v>
      </c>
      <c r="BS4" s="19">
        <f ca="1">'summary results'!B3</f>
        <v>130327.26293710864</v>
      </c>
      <c r="BT4" s="6"/>
      <c r="BU4" s="4" t="s">
        <v>259</v>
      </c>
      <c r="BV4" s="4" t="s">
        <v>259</v>
      </c>
      <c r="BW4" s="6"/>
      <c r="BX4" s="9">
        <f>AVERAGE(BX6:BX1005)</f>
        <v>0</v>
      </c>
      <c r="BY4" s="9">
        <f>AVERAGE(BY6:BY1005)</f>
        <v>1</v>
      </c>
      <c r="BZ4" s="6"/>
      <c r="CD4" s="6">
        <v>0</v>
      </c>
      <c r="CE4" s="9">
        <f>AVERAGE(BX6:BX1005)</f>
        <v>0</v>
      </c>
      <c r="CF4" s="9">
        <f>AVERAGE(BY6:BY1005)</f>
        <v>1</v>
      </c>
      <c r="CG4" s="6"/>
      <c r="CH4" s="7" t="s">
        <v>260</v>
      </c>
      <c r="CI4" s="7" t="s">
        <v>261</v>
      </c>
      <c r="CJ4" s="21">
        <f>CE4</f>
        <v>0</v>
      </c>
      <c r="CK4" s="21">
        <f>CF4</f>
        <v>1</v>
      </c>
      <c r="CL4" s="6"/>
      <c r="CO4" s="228" t="s">
        <v>262</v>
      </c>
      <c r="CP4" s="228"/>
      <c r="CQ4" s="228" t="s">
        <v>263</v>
      </c>
      <c r="CR4" s="228"/>
    </row>
    <row r="5" spans="1:104" s="4" customFormat="1">
      <c r="A5" s="4" t="s">
        <v>264</v>
      </c>
      <c r="B5" s="6"/>
      <c r="BO5" s="6"/>
      <c r="BT5" s="6"/>
      <c r="BW5" s="6"/>
      <c r="BX5" s="6"/>
      <c r="BY5" s="6"/>
      <c r="BZ5" s="6"/>
      <c r="CA5" s="6"/>
      <c r="CB5" s="6"/>
      <c r="CC5" s="6"/>
      <c r="CD5" s="6">
        <v>1</v>
      </c>
      <c r="CE5" s="173"/>
      <c r="CF5" s="173"/>
      <c r="CG5" s="6"/>
      <c r="CH5" s="6"/>
      <c r="CI5" s="6"/>
      <c r="CJ5" s="6"/>
      <c r="CK5" s="6"/>
      <c r="CL5" s="6"/>
      <c r="CO5" s="4" t="s">
        <v>190</v>
      </c>
      <c r="CP5" s="4" t="s">
        <v>191</v>
      </c>
      <c r="CQ5" s="4" t="s">
        <v>190</v>
      </c>
      <c r="CR5" s="4" t="s">
        <v>191</v>
      </c>
    </row>
    <row r="6" spans="1:104" s="4" customFormat="1">
      <c r="A6" s="10">
        <v>1</v>
      </c>
      <c r="B6" s="6"/>
      <c r="BO6" s="6"/>
      <c r="BP6" s="3">
        <v>0.85408808262060998</v>
      </c>
      <c r="BQ6" s="3">
        <v>42873.619547118171</v>
      </c>
      <c r="BR6" s="3">
        <v>2.0245445493137981</v>
      </c>
      <c r="BS6" s="3">
        <v>118536.26994173731</v>
      </c>
      <c r="BT6" s="10">
        <v>1</v>
      </c>
      <c r="BU6" s="4">
        <f>BP6*$BV$1-BQ6</f>
        <v>42535.188714942822</v>
      </c>
      <c r="BV6" s="4">
        <f>BR6*$BV$1-BS6</f>
        <v>83918.184989642512</v>
      </c>
      <c r="BW6" s="10"/>
      <c r="BX6" s="4">
        <f>IF(BU6=MAX($BU6:$BV6),1,0)</f>
        <v>0</v>
      </c>
      <c r="BY6" s="4">
        <f>IF(BV6=MAX($BU6:$BV6),1,0)</f>
        <v>1</v>
      </c>
      <c r="BZ6" s="6"/>
      <c r="CA6" s="18" t="s">
        <v>265</v>
      </c>
      <c r="CB6" s="170">
        <f ca="1">'summary results'!J3</f>
        <v>79628.64796924335</v>
      </c>
      <c r="CD6" s="6">
        <v>2</v>
      </c>
      <c r="CE6" s="173"/>
      <c r="CF6" s="173"/>
      <c r="CG6" s="6"/>
      <c r="CH6" s="228">
        <v>1</v>
      </c>
      <c r="CI6" s="18" t="s">
        <v>266</v>
      </c>
      <c r="CJ6" s="4">
        <v>0</v>
      </c>
      <c r="CK6" s="4">
        <v>1</v>
      </c>
      <c r="CL6" s="6"/>
      <c r="CM6" s="228">
        <v>1</v>
      </c>
      <c r="CN6" s="18" t="s">
        <v>266</v>
      </c>
      <c r="CO6" s="174">
        <v>0.41699999999999998</v>
      </c>
      <c r="CP6" s="174">
        <v>0.58299999999999996</v>
      </c>
      <c r="CQ6" s="174">
        <v>0.46500000000000002</v>
      </c>
      <c r="CR6" s="174">
        <v>0.53500000000000003</v>
      </c>
    </row>
    <row r="7" spans="1:104" s="4" customFormat="1">
      <c r="A7" s="10">
        <v>2</v>
      </c>
      <c r="B7" s="6"/>
      <c r="BO7" s="6"/>
      <c r="BP7" s="3">
        <v>0.79205736724290976</v>
      </c>
      <c r="BQ7" s="3">
        <v>42596.237799418363</v>
      </c>
      <c r="BR7" s="3">
        <v>1.821047446963596</v>
      </c>
      <c r="BS7" s="3">
        <v>112901.58500986967</v>
      </c>
      <c r="BT7" s="10">
        <v>2</v>
      </c>
      <c r="BU7" s="4">
        <f t="shared" ref="BU7:BU70" si="0">BP7*$BV$1-BQ7</f>
        <v>36609.49892487262</v>
      </c>
      <c r="BV7" s="4">
        <f t="shared" ref="BV7:BV70" si="1">BR7*$BV$1-BS7</f>
        <v>69203.159686489918</v>
      </c>
      <c r="BW7" s="10"/>
      <c r="BX7" s="4">
        <f t="shared" ref="BX7:BY70" si="2">IF(BU7=MAX($BU7:$BV7),1,0)</f>
        <v>0</v>
      </c>
      <c r="BY7" s="4">
        <f t="shared" si="2"/>
        <v>1</v>
      </c>
      <c r="BZ7" s="6"/>
      <c r="CA7" s="18"/>
      <c r="CD7" s="6">
        <v>3</v>
      </c>
      <c r="CE7" s="173"/>
      <c r="CF7" s="173"/>
      <c r="CG7" s="6"/>
      <c r="CH7" s="228"/>
      <c r="CI7" s="18" t="s">
        <v>153</v>
      </c>
      <c r="CJ7" s="4">
        <v>0</v>
      </c>
      <c r="CK7" s="4">
        <v>1</v>
      </c>
      <c r="CL7" s="6"/>
      <c r="CM7" s="228"/>
      <c r="CN7" s="18" t="s">
        <v>153</v>
      </c>
      <c r="CO7" s="174">
        <v>0.39700000000000002</v>
      </c>
      <c r="CP7" s="174">
        <v>0.60299999999999998</v>
      </c>
      <c r="CQ7" s="174">
        <v>0.42699999999999999</v>
      </c>
      <c r="CR7" s="174">
        <v>0.57299999999999995</v>
      </c>
      <c r="CT7" s="4" t="s">
        <v>653</v>
      </c>
    </row>
    <row r="8" spans="1:104" s="4" customFormat="1">
      <c r="A8" s="10">
        <v>3</v>
      </c>
      <c r="B8" s="6"/>
      <c r="BO8" s="6"/>
      <c r="BP8" s="3">
        <v>0.81510319324360037</v>
      </c>
      <c r="BQ8" s="3">
        <v>46641.19806520662</v>
      </c>
      <c r="BR8" s="3">
        <v>1.9175408153142437</v>
      </c>
      <c r="BS8" s="3">
        <v>127752.7562819314</v>
      </c>
      <c r="BT8" s="10">
        <v>3</v>
      </c>
      <c r="BU8" s="4">
        <f t="shared" si="0"/>
        <v>34869.12125915342</v>
      </c>
      <c r="BV8" s="4">
        <f t="shared" si="1"/>
        <v>64001.325249492962</v>
      </c>
      <c r="BW8" s="10"/>
      <c r="BX8" s="4">
        <f t="shared" si="2"/>
        <v>0</v>
      </c>
      <c r="BY8" s="4">
        <f t="shared" si="2"/>
        <v>1</v>
      </c>
      <c r="BZ8" s="6"/>
      <c r="CA8" s="18"/>
      <c r="CD8" s="6">
        <v>4</v>
      </c>
      <c r="CE8" s="173"/>
      <c r="CF8" s="173"/>
      <c r="CG8" s="6"/>
      <c r="CH8" s="228"/>
      <c r="CI8" s="18" t="s">
        <v>267</v>
      </c>
      <c r="CJ8" s="4">
        <v>0</v>
      </c>
      <c r="CK8" s="4">
        <v>1</v>
      </c>
      <c r="CL8" s="6"/>
      <c r="CM8" s="228"/>
      <c r="CN8" s="18" t="s">
        <v>267</v>
      </c>
      <c r="CO8" s="174">
        <v>0.436</v>
      </c>
      <c r="CP8" s="174">
        <v>0.56399999999999995</v>
      </c>
      <c r="CQ8" s="174">
        <v>0.42099999999999999</v>
      </c>
      <c r="CR8" s="174">
        <v>0.57899999999999996</v>
      </c>
      <c r="CT8" s="18">
        <v>98870.772284654231</v>
      </c>
      <c r="CU8" s="4">
        <v>69101.109079791859</v>
      </c>
      <c r="CV8" s="4">
        <v>202651.14540730085</v>
      </c>
      <c r="CX8" s="4">
        <v>0.59299999999999997</v>
      </c>
      <c r="CY8" s="4">
        <v>1</v>
      </c>
      <c r="CZ8" s="4">
        <v>0</v>
      </c>
    </row>
    <row r="9" spans="1:104" s="4" customFormat="1">
      <c r="A9" s="10">
        <v>4</v>
      </c>
      <c r="B9" s="6"/>
      <c r="BB9" s="4">
        <v>3</v>
      </c>
      <c r="BO9" s="6"/>
      <c r="BP9" s="3">
        <v>0.79189345921005361</v>
      </c>
      <c r="BQ9" s="3">
        <v>38138.669753798225</v>
      </c>
      <c r="BR9" s="3">
        <v>1.7763611435605418</v>
      </c>
      <c r="BS9" s="3">
        <v>103447.49736605368</v>
      </c>
      <c r="BT9" s="10">
        <v>4</v>
      </c>
      <c r="BU9" s="4">
        <f t="shared" si="0"/>
        <v>41050.67616720713</v>
      </c>
      <c r="BV9" s="4">
        <f t="shared" si="1"/>
        <v>74188.61699000049</v>
      </c>
      <c r="BW9" s="10"/>
      <c r="BX9" s="4">
        <f t="shared" si="2"/>
        <v>0</v>
      </c>
      <c r="BY9" s="4">
        <f t="shared" si="2"/>
        <v>1</v>
      </c>
      <c r="BZ9" s="6"/>
      <c r="CA9" s="44" t="s">
        <v>268</v>
      </c>
      <c r="CB9" s="171">
        <v>2</v>
      </c>
      <c r="CD9" s="6">
        <v>5</v>
      </c>
      <c r="CE9" s="173"/>
      <c r="CF9" s="173"/>
      <c r="CG9" s="6"/>
      <c r="CH9" s="228">
        <v>2</v>
      </c>
      <c r="CI9" s="18" t="s">
        <v>266</v>
      </c>
      <c r="CJ9" s="4">
        <v>0</v>
      </c>
      <c r="CK9" s="4">
        <v>1</v>
      </c>
      <c r="CL9" s="6"/>
      <c r="CM9" s="228">
        <v>2</v>
      </c>
      <c r="CN9" s="18" t="s">
        <v>266</v>
      </c>
      <c r="CO9" s="174">
        <v>0.39400000000000002</v>
      </c>
      <c r="CP9" s="174">
        <v>0.60599999999999998</v>
      </c>
      <c r="CQ9" s="174">
        <v>0.441</v>
      </c>
      <c r="CR9" s="174">
        <v>0.55900000000000005</v>
      </c>
      <c r="CT9" s="18">
        <v>94374.099801406599</v>
      </c>
      <c r="CU9" s="4">
        <v>63029.02046556172</v>
      </c>
      <c r="CV9" s="4">
        <v>229355.09134091996</v>
      </c>
      <c r="CX9" s="4">
        <v>0.78900000000000003</v>
      </c>
      <c r="CY9" s="4">
        <v>1</v>
      </c>
      <c r="CZ9" s="4">
        <v>0</v>
      </c>
    </row>
    <row r="10" spans="1:104" s="4" customFormat="1">
      <c r="A10" s="10">
        <v>5</v>
      </c>
      <c r="B10" s="6"/>
      <c r="BO10" s="6"/>
      <c r="BP10" s="3">
        <v>0.84662210331538335</v>
      </c>
      <c r="BQ10" s="3">
        <v>46564.791214527148</v>
      </c>
      <c r="BR10" s="3">
        <v>2.0156021321546622</v>
      </c>
      <c r="BS10" s="3">
        <v>125422.09189336086</v>
      </c>
      <c r="BT10" s="10">
        <v>5</v>
      </c>
      <c r="BU10" s="4">
        <f t="shared" si="0"/>
        <v>38097.419117011181</v>
      </c>
      <c r="BV10" s="4">
        <f t="shared" si="1"/>
        <v>76138.121322105348</v>
      </c>
      <c r="BW10" s="10"/>
      <c r="BX10" s="4">
        <f t="shared" si="2"/>
        <v>0</v>
      </c>
      <c r="BY10" s="4">
        <f t="shared" si="2"/>
        <v>1</v>
      </c>
      <c r="BZ10" s="6"/>
      <c r="CA10"/>
      <c r="CB10"/>
      <c r="CD10" s="6">
        <v>6</v>
      </c>
      <c r="CE10" s="173"/>
      <c r="CF10" s="173"/>
      <c r="CG10" s="6"/>
      <c r="CH10" s="228"/>
      <c r="CI10" s="18" t="s">
        <v>153</v>
      </c>
      <c r="CJ10" s="4">
        <v>0</v>
      </c>
      <c r="CK10" s="4">
        <v>1</v>
      </c>
      <c r="CL10" s="6"/>
      <c r="CM10" s="228"/>
      <c r="CN10" s="18" t="s">
        <v>153</v>
      </c>
      <c r="CO10" s="174">
        <v>0.40400000000000003</v>
      </c>
      <c r="CP10" s="174">
        <v>0.59599999999999997</v>
      </c>
      <c r="CQ10" s="174">
        <v>0.42899999999999999</v>
      </c>
      <c r="CR10" s="174">
        <v>0.57099999999999995</v>
      </c>
      <c r="CT10" s="18">
        <v>103730.53640111838</v>
      </c>
      <c r="CU10" s="4">
        <v>73209.31962566248</v>
      </c>
      <c r="CV10" s="4">
        <v>187756.80674903272</v>
      </c>
      <c r="CX10" s="4">
        <v>0.28399999999999997</v>
      </c>
      <c r="CY10" s="4">
        <v>1</v>
      </c>
      <c r="CZ10" s="4">
        <v>0</v>
      </c>
    </row>
    <row r="11" spans="1:104" s="4" customFormat="1">
      <c r="A11" s="10">
        <v>6</v>
      </c>
      <c r="B11" s="6"/>
      <c r="BB11" s="4">
        <v>13</v>
      </c>
      <c r="BO11" s="6"/>
      <c r="BP11" s="3">
        <v>0.73479085846015024</v>
      </c>
      <c r="BQ11" s="3">
        <v>40879.879937992868</v>
      </c>
      <c r="BR11" s="3">
        <v>1.629964558270687</v>
      </c>
      <c r="BS11" s="3">
        <v>111539.71964163115</v>
      </c>
      <c r="BT11" s="10">
        <v>6</v>
      </c>
      <c r="BU11" s="4">
        <f t="shared" si="0"/>
        <v>32599.205908022152</v>
      </c>
      <c r="BV11" s="4">
        <f t="shared" si="1"/>
        <v>51456.736185437563</v>
      </c>
      <c r="BW11" s="10"/>
      <c r="BX11" s="4">
        <f t="shared" si="2"/>
        <v>0</v>
      </c>
      <c r="BY11" s="4">
        <f t="shared" si="2"/>
        <v>1</v>
      </c>
      <c r="BZ11" s="6"/>
      <c r="CA11" s="44" t="s">
        <v>260</v>
      </c>
      <c r="CB11" s="172">
        <v>13</v>
      </c>
      <c r="CD11" s="6">
        <v>7</v>
      </c>
      <c r="CE11" s="173"/>
      <c r="CF11" s="173"/>
      <c r="CG11" s="6"/>
      <c r="CH11" s="228"/>
      <c r="CI11" s="18" t="s">
        <v>267</v>
      </c>
      <c r="CJ11" s="4">
        <v>0</v>
      </c>
      <c r="CK11" s="4">
        <v>1</v>
      </c>
      <c r="CL11" s="6"/>
      <c r="CM11" s="228"/>
      <c r="CN11" s="18" t="s">
        <v>267</v>
      </c>
      <c r="CO11" s="174">
        <v>0.38800000000000001</v>
      </c>
      <c r="CP11" s="174">
        <v>0.61199999999999999</v>
      </c>
      <c r="CQ11" s="174">
        <v>0.42</v>
      </c>
      <c r="CR11" s="174">
        <v>0.57999999999999996</v>
      </c>
      <c r="CT11" s="18">
        <v>88228.169303051371</v>
      </c>
      <c r="CU11" s="4">
        <v>53186.384606876032</v>
      </c>
      <c r="CV11" s="4">
        <v>730334.74121279246</v>
      </c>
      <c r="CX11" s="4">
        <v>0.94699999999999995</v>
      </c>
      <c r="CY11" s="4">
        <v>1</v>
      </c>
      <c r="CZ11" s="4">
        <v>0</v>
      </c>
    </row>
    <row r="12" spans="1:104" s="4" customFormat="1">
      <c r="A12" s="10">
        <v>7</v>
      </c>
      <c r="B12" s="6"/>
      <c r="BO12" s="6"/>
      <c r="BP12" s="3">
        <v>0.78218100237230714</v>
      </c>
      <c r="BQ12" s="3">
        <v>40895.606699852928</v>
      </c>
      <c r="BR12" s="3">
        <v>1.8261906425772372</v>
      </c>
      <c r="BS12" s="3">
        <v>114032.40245031734</v>
      </c>
      <c r="BT12" s="10">
        <v>7</v>
      </c>
      <c r="BU12" s="4">
        <f t="shared" si="0"/>
        <v>37322.493537377784</v>
      </c>
      <c r="BV12" s="4">
        <f t="shared" si="1"/>
        <v>68586.661807406374</v>
      </c>
      <c r="BW12" s="10"/>
      <c r="BX12" s="4">
        <f t="shared" si="2"/>
        <v>0</v>
      </c>
      <c r="BY12" s="4">
        <f t="shared" si="2"/>
        <v>1</v>
      </c>
      <c r="BZ12" s="6"/>
      <c r="CA12" s="18"/>
      <c r="CD12" s="6">
        <v>8</v>
      </c>
      <c r="CE12" s="173"/>
      <c r="CF12" s="173"/>
      <c r="CG12" s="6"/>
      <c r="CH12" s="228">
        <v>3</v>
      </c>
      <c r="CI12" s="18" t="s">
        <v>266</v>
      </c>
      <c r="CJ12" s="4">
        <v>0</v>
      </c>
      <c r="CK12" s="4">
        <v>1</v>
      </c>
      <c r="CL12" s="6"/>
      <c r="CM12" s="228">
        <v>3</v>
      </c>
      <c r="CN12" s="18" t="s">
        <v>266</v>
      </c>
      <c r="CO12" s="174">
        <v>0.40400000000000003</v>
      </c>
      <c r="CP12" s="174">
        <v>0.59599999999999997</v>
      </c>
      <c r="CQ12" s="174">
        <v>0.45</v>
      </c>
      <c r="CR12" s="174">
        <v>0.55000000000000004</v>
      </c>
      <c r="CT12" s="18">
        <v>67813.483316358397</v>
      </c>
      <c r="CU12" s="4">
        <v>47694.375409395616</v>
      </c>
      <c r="CV12" s="4">
        <v>187756.80674903272</v>
      </c>
      <c r="CX12" s="4">
        <v>1</v>
      </c>
      <c r="CY12" s="4">
        <v>1</v>
      </c>
      <c r="CZ12" s="4">
        <v>0</v>
      </c>
    </row>
    <row r="13" spans="1:104" s="4" customFormat="1">
      <c r="A13" s="10">
        <v>8</v>
      </c>
      <c r="B13" s="6"/>
      <c r="BO13" s="6"/>
      <c r="BP13" s="3">
        <v>0.82224004559474517</v>
      </c>
      <c r="BQ13" s="3">
        <v>40208.785518655161</v>
      </c>
      <c r="BR13" s="3">
        <v>1.8196407179825822</v>
      </c>
      <c r="BS13" s="3">
        <v>111882.56467738764</v>
      </c>
      <c r="BT13" s="10">
        <v>8</v>
      </c>
      <c r="BU13" s="4">
        <f t="shared" si="0"/>
        <v>42015.219040819356</v>
      </c>
      <c r="BV13" s="4">
        <f t="shared" si="1"/>
        <v>70081.507120870592</v>
      </c>
      <c r="BW13" s="10"/>
      <c r="BX13" s="4">
        <f t="shared" si="2"/>
        <v>0</v>
      </c>
      <c r="BY13" s="4">
        <f t="shared" si="2"/>
        <v>1</v>
      </c>
      <c r="BZ13" s="6"/>
      <c r="CA13" s="18"/>
      <c r="CB13" s="4" t="s">
        <v>269</v>
      </c>
      <c r="CD13" s="6">
        <v>9</v>
      </c>
      <c r="CE13" s="173"/>
      <c r="CF13" s="173"/>
      <c r="CG13" s="6"/>
      <c r="CH13" s="228"/>
      <c r="CI13" s="18" t="s">
        <v>153</v>
      </c>
      <c r="CJ13" s="4">
        <v>0</v>
      </c>
      <c r="CK13" s="4">
        <v>1</v>
      </c>
      <c r="CL13" s="6"/>
      <c r="CM13" s="228"/>
      <c r="CN13" s="18" t="s">
        <v>153</v>
      </c>
      <c r="CO13" s="174">
        <v>0.44</v>
      </c>
      <c r="CP13" s="174">
        <v>0.56000000000000005</v>
      </c>
      <c r="CQ13" s="174">
        <v>0.42799999999999999</v>
      </c>
      <c r="CR13" s="174">
        <v>0.57199999999999995</v>
      </c>
      <c r="CT13" s="18">
        <v>106310.13251025866</v>
      </c>
      <c r="CU13" s="4">
        <v>74666.586445565408</v>
      </c>
      <c r="CV13" s="4">
        <v>202651.14540730085</v>
      </c>
      <c r="CX13" s="4">
        <v>0.19600000000000001</v>
      </c>
      <c r="CY13" s="4">
        <v>1</v>
      </c>
      <c r="CZ13" s="4">
        <v>0</v>
      </c>
    </row>
    <row r="14" spans="1:104" s="4" customFormat="1">
      <c r="A14" s="10">
        <v>9</v>
      </c>
      <c r="B14" s="6"/>
      <c r="BO14" s="6"/>
      <c r="BP14" s="3">
        <v>0.77441968730539179</v>
      </c>
      <c r="BQ14" s="3">
        <v>46723.82001428651</v>
      </c>
      <c r="BR14" s="3">
        <v>1.673124820475016</v>
      </c>
      <c r="BS14" s="3">
        <v>114931.94074774164</v>
      </c>
      <c r="BT14" s="10">
        <v>9</v>
      </c>
      <c r="BU14" s="4">
        <f t="shared" si="0"/>
        <v>30718.148716252676</v>
      </c>
      <c r="BV14" s="4">
        <f t="shared" si="1"/>
        <v>52380.541299759963</v>
      </c>
      <c r="BW14" s="10"/>
      <c r="BX14" s="4">
        <f t="shared" si="2"/>
        <v>0</v>
      </c>
      <c r="BY14" s="4">
        <f t="shared" si="2"/>
        <v>1</v>
      </c>
      <c r="BZ14" s="6"/>
      <c r="CA14" s="18" t="s">
        <v>189</v>
      </c>
      <c r="CB14" s="4">
        <v>762.11300000000006</v>
      </c>
      <c r="CD14" s="6">
        <v>10</v>
      </c>
      <c r="CE14" s="173"/>
      <c r="CF14" s="173"/>
      <c r="CG14" s="6"/>
      <c r="CH14" s="228"/>
      <c r="CI14" s="18" t="s">
        <v>267</v>
      </c>
      <c r="CJ14" s="4">
        <v>0</v>
      </c>
      <c r="CK14" s="4">
        <v>1</v>
      </c>
      <c r="CL14" s="6"/>
      <c r="CM14" s="228"/>
      <c r="CN14" s="18" t="s">
        <v>267</v>
      </c>
      <c r="CO14" s="174">
        <v>0.41299999999999998</v>
      </c>
      <c r="CP14" s="174">
        <v>0.58699999999999997</v>
      </c>
      <c r="CQ14" s="174">
        <v>0.438</v>
      </c>
      <c r="CR14" s="174">
        <v>0.56200000000000006</v>
      </c>
      <c r="CT14" s="18">
        <v>96579.558431510945</v>
      </c>
      <c r="CU14" s="4">
        <v>58764.773376439145</v>
      </c>
      <c r="CV14" s="4">
        <v>491435.39649817458</v>
      </c>
      <c r="CX14" s="4">
        <v>0.71899999999999997</v>
      </c>
      <c r="CY14" s="4">
        <v>1</v>
      </c>
      <c r="CZ14" s="4">
        <v>0</v>
      </c>
    </row>
    <row r="15" spans="1:104" s="4" customFormat="1">
      <c r="A15" s="10">
        <v>10</v>
      </c>
      <c r="B15" s="6"/>
      <c r="BO15" s="6"/>
      <c r="BP15" s="3">
        <v>0.81889930305321046</v>
      </c>
      <c r="BQ15" s="3">
        <v>44280.206491148303</v>
      </c>
      <c r="BR15" s="3">
        <v>1.9384336311105468</v>
      </c>
      <c r="BS15" s="3">
        <v>117953.41929788282</v>
      </c>
      <c r="BT15" s="10">
        <v>10</v>
      </c>
      <c r="BU15" s="4">
        <f t="shared" si="0"/>
        <v>37609.723814172743</v>
      </c>
      <c r="BV15" s="4">
        <f t="shared" si="1"/>
        <v>75889.943813171849</v>
      </c>
      <c r="BW15" s="10"/>
      <c r="BX15" s="4">
        <f t="shared" si="2"/>
        <v>0</v>
      </c>
      <c r="BY15" s="4">
        <f t="shared" si="2"/>
        <v>1</v>
      </c>
      <c r="BZ15" s="6"/>
      <c r="CA15" s="18"/>
      <c r="CD15" s="6">
        <v>11</v>
      </c>
      <c r="CE15" s="173"/>
      <c r="CF15" s="173"/>
      <c r="CG15" s="6"/>
      <c r="CH15" s="228">
        <v>4</v>
      </c>
      <c r="CI15" s="18" t="s">
        <v>266</v>
      </c>
      <c r="CJ15" s="4">
        <v>0</v>
      </c>
      <c r="CK15" s="4">
        <v>1</v>
      </c>
      <c r="CL15" s="6"/>
      <c r="CM15" s="228">
        <v>4</v>
      </c>
      <c r="CN15" s="18" t="s">
        <v>266</v>
      </c>
      <c r="CO15" s="174">
        <v>0.40799999999999997</v>
      </c>
      <c r="CP15" s="174">
        <v>0.59199999999999997</v>
      </c>
      <c r="CQ15" s="174">
        <v>0.4</v>
      </c>
      <c r="CR15" s="174">
        <v>0.6</v>
      </c>
      <c r="CT15" s="18">
        <v>92249.82942648184</v>
      </c>
      <c r="CU15" s="4">
        <v>65350.993962124398</v>
      </c>
      <c r="CV15" s="4">
        <v>181017.03309682882</v>
      </c>
      <c r="CX15" s="4">
        <v>0.89300000000000002</v>
      </c>
      <c r="CY15" s="4">
        <v>1</v>
      </c>
      <c r="CZ15" s="4">
        <v>0</v>
      </c>
    </row>
    <row r="16" spans="1:104" s="4" customFormat="1">
      <c r="A16" s="10">
        <v>11</v>
      </c>
      <c r="B16" s="6"/>
      <c r="BO16" s="6"/>
      <c r="BP16" s="3">
        <v>0.86838060467778566</v>
      </c>
      <c r="BQ16" s="3">
        <v>39969.755648324382</v>
      </c>
      <c r="BR16" s="3">
        <v>2.045481636367815</v>
      </c>
      <c r="BS16" s="3">
        <v>110655.60471464002</v>
      </c>
      <c r="BT16" s="10">
        <v>11</v>
      </c>
      <c r="BU16" s="4">
        <f t="shared" si="0"/>
        <v>46868.304819454177</v>
      </c>
      <c r="BV16" s="4">
        <f t="shared" si="1"/>
        <v>93892.558922141485</v>
      </c>
      <c r="BW16" s="10"/>
      <c r="BX16" s="4">
        <f t="shared" si="2"/>
        <v>0</v>
      </c>
      <c r="BY16" s="4">
        <f t="shared" si="2"/>
        <v>1</v>
      </c>
      <c r="BZ16" s="6"/>
      <c r="CA16" s="18"/>
      <c r="CD16" s="6">
        <v>12</v>
      </c>
      <c r="CE16" s="173"/>
      <c r="CF16" s="173"/>
      <c r="CG16" s="6"/>
      <c r="CH16" s="228"/>
      <c r="CI16" s="18" t="s">
        <v>153</v>
      </c>
      <c r="CJ16" s="4">
        <v>0</v>
      </c>
      <c r="CK16" s="4">
        <v>1</v>
      </c>
      <c r="CL16" s="6"/>
      <c r="CM16" s="228"/>
      <c r="CN16" s="18" t="s">
        <v>153</v>
      </c>
      <c r="CO16" s="174">
        <v>0.42799999999999999</v>
      </c>
      <c r="CP16" s="174">
        <v>0.57199999999999995</v>
      </c>
      <c r="CQ16" s="174">
        <v>0.439</v>
      </c>
      <c r="CR16" s="174">
        <v>0.56100000000000005</v>
      </c>
      <c r="CT16" s="18">
        <v>139376.70821116009</v>
      </c>
      <c r="CU16" s="4">
        <v>65350.993962124398</v>
      </c>
      <c r="CV16" s="4">
        <v>-382872.53944652429</v>
      </c>
      <c r="CX16" s="4">
        <v>0</v>
      </c>
      <c r="CY16" s="4">
        <v>1</v>
      </c>
      <c r="CZ16" s="4">
        <v>0</v>
      </c>
    </row>
    <row r="17" spans="1:104" s="4" customFormat="1">
      <c r="A17" s="10">
        <v>12</v>
      </c>
      <c r="B17" s="6"/>
      <c r="BO17" s="6"/>
      <c r="BP17" s="3">
        <v>0.86487800912449742</v>
      </c>
      <c r="BQ17" s="3">
        <v>41581.661416432413</v>
      </c>
      <c r="BR17" s="3">
        <v>2.0444193086916882</v>
      </c>
      <c r="BS17" s="3">
        <v>112322.96349431082</v>
      </c>
      <c r="BT17" s="10">
        <v>12</v>
      </c>
      <c r="BU17" s="4">
        <f t="shared" si="0"/>
        <v>44906.139496017335</v>
      </c>
      <c r="BV17" s="4">
        <f t="shared" si="1"/>
        <v>92118.967374857981</v>
      </c>
      <c r="BW17" s="10"/>
      <c r="BX17" s="4">
        <f t="shared" si="2"/>
        <v>0</v>
      </c>
      <c r="BY17" s="4">
        <f t="shared" si="2"/>
        <v>1</v>
      </c>
      <c r="BZ17" s="6"/>
      <c r="CA17" s="18"/>
      <c r="CD17" s="6">
        <v>13</v>
      </c>
      <c r="CE17" s="173"/>
      <c r="CF17" s="173"/>
      <c r="CG17" s="6"/>
      <c r="CH17" s="228"/>
      <c r="CI17" s="18" t="s">
        <v>267</v>
      </c>
      <c r="CJ17" s="4">
        <v>0</v>
      </c>
      <c r="CK17" s="4">
        <v>1</v>
      </c>
      <c r="CL17" s="6"/>
      <c r="CM17" s="228"/>
      <c r="CN17" s="18" t="s">
        <v>267</v>
      </c>
      <c r="CO17" s="174">
        <v>0.4</v>
      </c>
      <c r="CP17" s="174">
        <v>0.6</v>
      </c>
      <c r="CQ17" s="174">
        <v>0.42399999999999999</v>
      </c>
      <c r="CR17" s="174">
        <v>0.57599999999999996</v>
      </c>
      <c r="CT17" s="18">
        <v>98870.772284654231</v>
      </c>
      <c r="CU17" s="4">
        <v>71797.255259523241</v>
      </c>
      <c r="CV17" s="4">
        <v>174691.20967216237</v>
      </c>
      <c r="CX17" s="4">
        <v>0.59</v>
      </c>
      <c r="CY17" s="4">
        <v>1</v>
      </c>
      <c r="CZ17" s="4">
        <v>0</v>
      </c>
    </row>
    <row r="18" spans="1:104" s="4" customFormat="1">
      <c r="A18" s="10">
        <v>13</v>
      </c>
      <c r="B18" s="6"/>
      <c r="BO18" s="6"/>
      <c r="BP18" s="3">
        <v>0.83867585867280403</v>
      </c>
      <c r="BQ18" s="3">
        <v>38465.598465468545</v>
      </c>
      <c r="BR18" s="3">
        <v>1.9010412594039383</v>
      </c>
      <c r="BS18" s="3">
        <v>110716.41408520433</v>
      </c>
      <c r="BT18" s="10">
        <v>13</v>
      </c>
      <c r="BU18" s="4">
        <f t="shared" si="0"/>
        <v>45401.987401811857</v>
      </c>
      <c r="BV18" s="4">
        <f t="shared" si="1"/>
        <v>79387.711855189496</v>
      </c>
      <c r="BW18" s="10"/>
      <c r="BX18" s="4">
        <f t="shared" si="2"/>
        <v>0</v>
      </c>
      <c r="BY18" s="4">
        <f t="shared" si="2"/>
        <v>1</v>
      </c>
      <c r="BZ18" s="6"/>
      <c r="CA18" s="18"/>
      <c r="CD18" s="6">
        <v>14</v>
      </c>
      <c r="CE18" s="173"/>
      <c r="CF18" s="173"/>
      <c r="CG18" s="6"/>
      <c r="CH18" s="228">
        <v>5</v>
      </c>
      <c r="CI18" s="18" t="s">
        <v>266</v>
      </c>
      <c r="CJ18" s="4">
        <v>0</v>
      </c>
      <c r="CK18" s="4">
        <v>1</v>
      </c>
      <c r="CL18" s="6"/>
      <c r="CM18" s="228">
        <v>5</v>
      </c>
      <c r="CN18" s="18" t="s">
        <v>266</v>
      </c>
      <c r="CO18" s="174">
        <v>0.40899999999999997</v>
      </c>
      <c r="CP18" s="174">
        <v>0.59099999999999997</v>
      </c>
      <c r="CQ18" s="174">
        <v>0.432</v>
      </c>
      <c r="CR18" s="174">
        <v>0.56799999999999995</v>
      </c>
      <c r="CT18" s="18">
        <v>96579.558431510945</v>
      </c>
      <c r="CU18" s="4">
        <v>55863.120238230222</v>
      </c>
      <c r="CV18" s="4">
        <v>3913065.3606804451</v>
      </c>
      <c r="CX18" s="4">
        <v>0.69099999999999995</v>
      </c>
      <c r="CY18" s="4">
        <v>1</v>
      </c>
      <c r="CZ18" s="4">
        <v>0</v>
      </c>
    </row>
    <row r="19" spans="1:104" s="4" customFormat="1">
      <c r="A19" s="10">
        <v>14</v>
      </c>
      <c r="B19" s="6"/>
      <c r="BO19" s="6"/>
      <c r="BP19" s="3">
        <v>0.76400106570078585</v>
      </c>
      <c r="BQ19" s="3">
        <v>38687.548168188849</v>
      </c>
      <c r="BR19" s="3">
        <v>1.5936753444960492</v>
      </c>
      <c r="BS19" s="3">
        <v>103072.42414112907</v>
      </c>
      <c r="BT19" s="10">
        <v>14</v>
      </c>
      <c r="BU19" s="4">
        <f t="shared" si="0"/>
        <v>37712.558401889735</v>
      </c>
      <c r="BV19" s="4">
        <f t="shared" si="1"/>
        <v>56295.110308475851</v>
      </c>
      <c r="BW19" s="10"/>
      <c r="BX19" s="4">
        <f t="shared" si="2"/>
        <v>0</v>
      </c>
      <c r="BY19" s="4">
        <f t="shared" si="2"/>
        <v>1</v>
      </c>
      <c r="BZ19" s="6"/>
      <c r="CA19" s="18"/>
      <c r="CD19" s="6">
        <v>15</v>
      </c>
      <c r="CE19" s="173"/>
      <c r="CF19" s="173"/>
      <c r="CG19" s="6"/>
      <c r="CH19" s="228"/>
      <c r="CI19" s="18" t="s">
        <v>153</v>
      </c>
      <c r="CL19" s="6"/>
      <c r="CM19" s="228"/>
      <c r="CN19" s="18" t="s">
        <v>153</v>
      </c>
      <c r="CO19" s="174">
        <v>0.42799999999999999</v>
      </c>
      <c r="CP19" s="174">
        <v>0.57199999999999995</v>
      </c>
      <c r="CQ19" s="174">
        <v>0.45600000000000002</v>
      </c>
      <c r="CR19" s="174">
        <v>0.54400000000000004</v>
      </c>
      <c r="CT19" s="18">
        <v>90202.502683595871</v>
      </c>
      <c r="CU19" s="4">
        <v>67813.483316358397</v>
      </c>
      <c r="CV19" s="4">
        <v>143634.39843168663</v>
      </c>
      <c r="CX19" s="4">
        <v>0.92300000000000004</v>
      </c>
      <c r="CY19" s="4">
        <v>1</v>
      </c>
      <c r="CZ19" s="4">
        <v>0</v>
      </c>
    </row>
    <row r="20" spans="1:104" s="4" customFormat="1">
      <c r="A20" s="10">
        <v>15</v>
      </c>
      <c r="B20" s="6"/>
      <c r="BO20" s="6"/>
      <c r="BP20" s="3">
        <v>0.84836915463631812</v>
      </c>
      <c r="BQ20" s="3">
        <v>39792.727170847771</v>
      </c>
      <c r="BR20" s="3">
        <v>1.9789224131937704</v>
      </c>
      <c r="BS20" s="3">
        <v>112954.91324467045</v>
      </c>
      <c r="BT20" s="10">
        <v>15</v>
      </c>
      <c r="BU20" s="4">
        <f t="shared" si="0"/>
        <v>45044.188292784042</v>
      </c>
      <c r="BV20" s="4">
        <f t="shared" si="1"/>
        <v>84937.328074706587</v>
      </c>
      <c r="BW20" s="10"/>
      <c r="BX20" s="4">
        <f t="shared" si="2"/>
        <v>0</v>
      </c>
      <c r="BY20" s="4">
        <f t="shared" si="2"/>
        <v>1</v>
      </c>
      <c r="BZ20" s="6"/>
      <c r="CA20" s="18">
        <v>148745.39465711586</v>
      </c>
      <c r="CB20" s="4">
        <v>99333.002115443975</v>
      </c>
      <c r="CC20" s="4">
        <v>322052.08210058004</v>
      </c>
      <c r="CD20" s="6">
        <v>16</v>
      </c>
      <c r="CE20" s="173"/>
      <c r="CF20" s="173"/>
      <c r="CG20" s="6"/>
      <c r="CH20" s="228"/>
      <c r="CI20" s="18" t="s">
        <v>267</v>
      </c>
      <c r="CL20" s="6"/>
      <c r="CM20" s="228"/>
      <c r="CN20" s="18" t="s">
        <v>267</v>
      </c>
      <c r="CO20" s="174">
        <v>0.40200000000000002</v>
      </c>
      <c r="CP20" s="174">
        <v>0.59799999999999998</v>
      </c>
      <c r="CQ20" s="174">
        <v>0.44400000000000001</v>
      </c>
      <c r="CR20" s="174">
        <v>0.55600000000000005</v>
      </c>
      <c r="CT20" s="18">
        <v>263139.27700425196</v>
      </c>
      <c r="CU20" s="4">
        <v>67813.483316358397</v>
      </c>
      <c r="CV20" s="4">
        <v>-112508.72966078656</v>
      </c>
      <c r="CX20" s="4">
        <v>0</v>
      </c>
      <c r="CY20" s="4">
        <v>1</v>
      </c>
      <c r="CZ20" s="4">
        <v>0</v>
      </c>
    </row>
    <row r="21" spans="1:104" s="4" customFormat="1">
      <c r="A21" s="10">
        <v>16</v>
      </c>
      <c r="B21" s="6"/>
      <c r="BO21" s="6"/>
      <c r="BP21" s="3">
        <v>0.76806724363527024</v>
      </c>
      <c r="BQ21" s="3">
        <v>45157.561923843983</v>
      </c>
      <c r="BR21" s="3">
        <v>1.7837771537500122</v>
      </c>
      <c r="BS21" s="3">
        <v>114824.14775898178</v>
      </c>
      <c r="BT21" s="10">
        <v>16</v>
      </c>
      <c r="BU21" s="4">
        <f t="shared" si="0"/>
        <v>31649.162439683045</v>
      </c>
      <c r="BV21" s="4">
        <f t="shared" si="1"/>
        <v>63553.567616019442</v>
      </c>
      <c r="BW21" s="10"/>
      <c r="BX21" s="4">
        <f t="shared" si="2"/>
        <v>0</v>
      </c>
      <c r="BY21" s="4">
        <f t="shared" si="2"/>
        <v>1</v>
      </c>
      <c r="BZ21" s="6"/>
      <c r="CA21" s="18">
        <v>141262.50947099365</v>
      </c>
      <c r="CB21" s="4">
        <v>89311.147478228071</v>
      </c>
      <c r="CC21" s="4">
        <v>366719.27900650969</v>
      </c>
      <c r="CD21" s="6">
        <v>17</v>
      </c>
      <c r="CE21" s="173"/>
      <c r="CF21" s="173"/>
      <c r="CG21" s="6"/>
      <c r="CH21" s="228">
        <v>6</v>
      </c>
      <c r="CI21" s="18" t="s">
        <v>266</v>
      </c>
      <c r="CL21" s="6"/>
      <c r="CM21" s="228">
        <v>6</v>
      </c>
      <c r="CN21" s="18" t="s">
        <v>266</v>
      </c>
      <c r="CO21" s="174">
        <v>0.45100000000000001</v>
      </c>
      <c r="CP21" s="174">
        <v>0.54900000000000004</v>
      </c>
      <c r="CQ21" s="174">
        <v>0.42799999999999999</v>
      </c>
      <c r="CR21" s="174">
        <v>0.57199999999999995</v>
      </c>
    </row>
    <row r="22" spans="1:104" s="4" customFormat="1">
      <c r="A22" s="10">
        <v>17</v>
      </c>
      <c r="B22" s="6"/>
      <c r="BO22" s="6"/>
      <c r="BP22" s="3">
        <v>0.79507552329690434</v>
      </c>
      <c r="BQ22" s="3">
        <v>41767.382334141323</v>
      </c>
      <c r="BR22" s="3">
        <v>1.8334269873796369</v>
      </c>
      <c r="BS22" s="3">
        <v>115063.84208593276</v>
      </c>
      <c r="BT22" s="10">
        <v>17</v>
      </c>
      <c r="BU22" s="4">
        <f t="shared" si="0"/>
        <v>37740.169995549106</v>
      </c>
      <c r="BV22" s="4">
        <f t="shared" si="1"/>
        <v>68278.856652030925</v>
      </c>
      <c r="BW22" s="10"/>
      <c r="BX22" s="4">
        <f t="shared" si="2"/>
        <v>0</v>
      </c>
      <c r="BY22" s="4">
        <f t="shared" si="2"/>
        <v>1</v>
      </c>
      <c r="BZ22" s="6"/>
      <c r="CA22" s="18">
        <v>156837.46408804113</v>
      </c>
      <c r="CB22" s="4">
        <v>106128.5306706116</v>
      </c>
      <c r="CC22" s="4">
        <v>297145.13263541803</v>
      </c>
      <c r="CD22" s="6">
        <v>18</v>
      </c>
      <c r="CE22" s="173"/>
      <c r="CF22" s="173"/>
      <c r="CG22" s="6"/>
      <c r="CH22" s="228"/>
      <c r="CI22" s="18" t="s">
        <v>153</v>
      </c>
      <c r="CL22" s="6"/>
      <c r="CM22" s="228"/>
      <c r="CN22" s="18" t="s">
        <v>153</v>
      </c>
      <c r="CO22" s="174">
        <v>0.41899999999999998</v>
      </c>
      <c r="CP22" s="174">
        <v>0.58099999999999996</v>
      </c>
      <c r="CQ22" s="174">
        <v>0.41599999999999998</v>
      </c>
      <c r="CR22" s="174">
        <v>0.58399999999999996</v>
      </c>
      <c r="CT22" s="4" t="s">
        <v>654</v>
      </c>
    </row>
    <row r="23" spans="1:104" s="4" customFormat="1">
      <c r="A23" s="10">
        <v>18</v>
      </c>
      <c r="B23" s="6"/>
      <c r="BO23" s="6"/>
      <c r="BP23" s="3">
        <v>0.8780694361873459</v>
      </c>
      <c r="BQ23" s="3">
        <v>43685.197997246229</v>
      </c>
      <c r="BR23" s="3">
        <v>2.1457630913477046</v>
      </c>
      <c r="BS23" s="3">
        <v>119763.53111616216</v>
      </c>
      <c r="BT23" s="10">
        <v>18</v>
      </c>
      <c r="BU23" s="4">
        <f t="shared" si="0"/>
        <v>44121.745621488357</v>
      </c>
      <c r="BV23" s="4">
        <f t="shared" si="1"/>
        <v>94812.778018608282</v>
      </c>
      <c r="BW23" s="10"/>
      <c r="BX23" s="4">
        <f t="shared" si="2"/>
        <v>0</v>
      </c>
      <c r="BY23" s="4">
        <f t="shared" si="2"/>
        <v>1</v>
      </c>
      <c r="BZ23" s="6"/>
      <c r="CA23" s="18">
        <v>131043.59604431574</v>
      </c>
      <c r="CB23" s="4">
        <v>73145.570057782388</v>
      </c>
      <c r="CC23" s="4">
        <v>1205379.8510039798</v>
      </c>
      <c r="CD23" s="6">
        <v>19</v>
      </c>
      <c r="CE23" s="173"/>
      <c r="CF23" s="173"/>
      <c r="CG23" s="6"/>
      <c r="CH23" s="228"/>
      <c r="CI23" s="18" t="s">
        <v>267</v>
      </c>
      <c r="CL23" s="6"/>
      <c r="CM23" s="228"/>
      <c r="CN23" s="18" t="s">
        <v>267</v>
      </c>
      <c r="CO23" s="174">
        <v>0.41499999999999998</v>
      </c>
      <c r="CP23" s="174">
        <v>0.58499999999999996</v>
      </c>
      <c r="CQ23" s="174">
        <v>0.42</v>
      </c>
      <c r="CR23" s="174">
        <v>0.57999999999999996</v>
      </c>
      <c r="CT23" s="18">
        <v>148745.39465711586</v>
      </c>
      <c r="CU23" s="4">
        <v>99333.002115443975</v>
      </c>
      <c r="CV23" s="4">
        <v>322052.08210058004</v>
      </c>
      <c r="CX23" s="4">
        <v>0.57299999999999995</v>
      </c>
      <c r="CY23" s="4">
        <v>1</v>
      </c>
      <c r="CZ23" s="4">
        <v>0</v>
      </c>
    </row>
    <row r="24" spans="1:104" s="4" customFormat="1">
      <c r="A24" s="10">
        <v>19</v>
      </c>
      <c r="B24" s="6"/>
      <c r="BO24" s="6"/>
      <c r="BP24" s="3">
        <v>0.82146727504246064</v>
      </c>
      <c r="BQ24" s="3">
        <v>39267.140312914671</v>
      </c>
      <c r="BR24" s="3">
        <v>1.8930903635320642</v>
      </c>
      <c r="BS24" s="3">
        <v>112343.67462190996</v>
      </c>
      <c r="BT24" s="10">
        <v>19</v>
      </c>
      <c r="BU24" s="4">
        <f t="shared" si="0"/>
        <v>42879.587191331397</v>
      </c>
      <c r="BV24" s="4">
        <f t="shared" si="1"/>
        <v>76965.361731296449</v>
      </c>
      <c r="BW24" s="10"/>
      <c r="BX24" s="4">
        <f t="shared" si="2"/>
        <v>0</v>
      </c>
      <c r="BY24" s="4">
        <f t="shared" si="2"/>
        <v>1</v>
      </c>
      <c r="BZ24" s="6"/>
      <c r="CA24" s="18">
        <v>97205.40171855496</v>
      </c>
      <c r="CB24" s="4">
        <v>64189.460526926472</v>
      </c>
      <c r="CC24" s="4">
        <v>297145.13263541803</v>
      </c>
      <c r="CD24" s="6">
        <v>20</v>
      </c>
      <c r="CE24" s="173"/>
      <c r="CF24" s="173"/>
      <c r="CG24" s="6"/>
      <c r="CH24" s="228">
        <v>7</v>
      </c>
      <c r="CI24" s="18" t="s">
        <v>266</v>
      </c>
      <c r="CL24" s="6"/>
      <c r="CM24" s="228">
        <v>7</v>
      </c>
      <c r="CN24" s="18" t="s">
        <v>266</v>
      </c>
      <c r="CO24" s="174">
        <v>0.433</v>
      </c>
      <c r="CP24" s="174">
        <v>0.56699999999999995</v>
      </c>
      <c r="CQ24" s="174">
        <v>0.45400000000000001</v>
      </c>
      <c r="CR24" s="174">
        <v>0.54600000000000004</v>
      </c>
      <c r="CT24" s="18">
        <v>141262.50947099365</v>
      </c>
      <c r="CU24" s="4">
        <v>89311.147478228071</v>
      </c>
      <c r="CV24" s="4">
        <v>366719.27900650969</v>
      </c>
      <c r="CX24" s="4">
        <v>0.81299999999999994</v>
      </c>
      <c r="CY24" s="4">
        <v>1</v>
      </c>
      <c r="CZ24" s="4">
        <v>0</v>
      </c>
    </row>
    <row r="25" spans="1:104" s="4" customFormat="1">
      <c r="A25" s="10">
        <v>20</v>
      </c>
      <c r="B25" s="6"/>
      <c r="BO25" s="6"/>
      <c r="BP25" s="3">
        <v>0.80613001597820377</v>
      </c>
      <c r="BQ25" s="3">
        <v>47367.077602922516</v>
      </c>
      <c r="BR25" s="3">
        <v>1.781059249673123</v>
      </c>
      <c r="BS25" s="3">
        <v>119847.61998017404</v>
      </c>
      <c r="BT25" s="10">
        <v>20</v>
      </c>
      <c r="BU25" s="4">
        <f t="shared" si="0"/>
        <v>33245.923994897857</v>
      </c>
      <c r="BV25" s="4">
        <f t="shared" si="1"/>
        <v>58258.304987138268</v>
      </c>
      <c r="BW25" s="10"/>
      <c r="BX25" s="4">
        <f t="shared" si="2"/>
        <v>0</v>
      </c>
      <c r="BY25" s="4">
        <f t="shared" si="2"/>
        <v>1</v>
      </c>
      <c r="BZ25" s="6"/>
      <c r="CA25" s="18">
        <v>161134.6354673676</v>
      </c>
      <c r="CB25" s="4">
        <v>108541.46999559652</v>
      </c>
      <c r="CC25" s="4">
        <v>322052.08210058004</v>
      </c>
      <c r="CD25" s="6"/>
      <c r="CG25" s="6"/>
      <c r="CH25" s="228"/>
      <c r="CI25" s="18" t="s">
        <v>153</v>
      </c>
      <c r="CL25" s="6"/>
      <c r="CM25" s="228"/>
      <c r="CN25" s="18" t="s">
        <v>153</v>
      </c>
      <c r="CO25" s="174">
        <v>0.44800000000000001</v>
      </c>
      <c r="CP25" s="174">
        <v>0.55200000000000005</v>
      </c>
      <c r="CQ25" s="174">
        <v>0.42899999999999999</v>
      </c>
      <c r="CR25" s="174">
        <v>0.57099999999999995</v>
      </c>
      <c r="CT25" s="18">
        <v>156837.46408804113</v>
      </c>
      <c r="CU25" s="4">
        <v>106128.5306706116</v>
      </c>
      <c r="CV25" s="4">
        <v>297145.13263541803</v>
      </c>
      <c r="CX25" s="4">
        <v>0.28499999999999998</v>
      </c>
      <c r="CY25" s="4">
        <v>1</v>
      </c>
      <c r="CZ25" s="4">
        <v>0</v>
      </c>
    </row>
    <row r="26" spans="1:104" s="4" customFormat="1">
      <c r="A26" s="10">
        <v>21</v>
      </c>
      <c r="B26" s="6"/>
      <c r="BO26" s="6"/>
      <c r="BP26" s="3">
        <v>0.82988738680991858</v>
      </c>
      <c r="BQ26" s="3">
        <v>37960.730626650111</v>
      </c>
      <c r="BR26" s="3">
        <v>1.8628832329984342</v>
      </c>
      <c r="BS26" s="3">
        <v>104430.77770658751</v>
      </c>
      <c r="BT26" s="10">
        <v>21</v>
      </c>
      <c r="BU26" s="4">
        <f t="shared" si="0"/>
        <v>45028.008054341743</v>
      </c>
      <c r="BV26" s="4">
        <f t="shared" si="1"/>
        <v>81857.545593255898</v>
      </c>
      <c r="BW26" s="10"/>
      <c r="BX26" s="4">
        <f t="shared" si="2"/>
        <v>0</v>
      </c>
      <c r="BY26" s="4">
        <f t="shared" si="2"/>
        <v>1</v>
      </c>
      <c r="BZ26" s="6"/>
      <c r="CA26" s="18">
        <v>144932.00416152368</v>
      </c>
      <c r="CB26" s="4">
        <v>82293.155977422692</v>
      </c>
      <c r="CC26" s="4">
        <v>805388.7199871653</v>
      </c>
      <c r="CD26" s="6"/>
      <c r="CG26" s="6"/>
      <c r="CH26" s="228"/>
      <c r="CI26" s="18" t="s">
        <v>267</v>
      </c>
      <c r="CL26" s="6"/>
      <c r="CM26" s="228"/>
      <c r="CN26" s="18" t="s">
        <v>267</v>
      </c>
      <c r="CO26" s="174">
        <v>0.41199999999999998</v>
      </c>
      <c r="CP26" s="174">
        <v>0.58799999999999997</v>
      </c>
      <c r="CQ26" s="174">
        <v>0.42399999999999999</v>
      </c>
      <c r="CR26" s="174">
        <v>0.57599999999999996</v>
      </c>
      <c r="CT26" s="18">
        <v>131043.59604431574</v>
      </c>
      <c r="CU26" s="4">
        <v>73145.570057782388</v>
      </c>
      <c r="CV26" s="4">
        <v>1205379.8510039798</v>
      </c>
      <c r="CX26" s="4">
        <v>0.96799999999999997</v>
      </c>
      <c r="CY26" s="4">
        <v>1</v>
      </c>
      <c r="CZ26" s="4">
        <v>0</v>
      </c>
    </row>
    <row r="27" spans="1:104" s="4" customFormat="1">
      <c r="A27" s="10">
        <v>22</v>
      </c>
      <c r="B27" s="6"/>
      <c r="BO27" s="6"/>
      <c r="BP27" s="3">
        <v>0.78510278805522271</v>
      </c>
      <c r="BQ27" s="3">
        <v>41912.106591128511</v>
      </c>
      <c r="BR27" s="3">
        <v>1.8306296286761146</v>
      </c>
      <c r="BS27" s="3">
        <v>115705.03665707244</v>
      </c>
      <c r="BT27" s="10">
        <v>22</v>
      </c>
      <c r="BU27" s="4">
        <f t="shared" si="0"/>
        <v>36598.172214393766</v>
      </c>
      <c r="BV27" s="4">
        <f t="shared" si="1"/>
        <v>67357.926210539023</v>
      </c>
      <c r="BW27" s="10"/>
      <c r="BX27" s="4">
        <f t="shared" si="2"/>
        <v>0</v>
      </c>
      <c r="BY27" s="4">
        <f t="shared" si="2"/>
        <v>1</v>
      </c>
      <c r="BZ27" s="6"/>
      <c r="CA27" s="18">
        <v>137729.26499661777</v>
      </c>
      <c r="CB27" s="4">
        <v>93139.983970511923</v>
      </c>
      <c r="CC27" s="4">
        <v>285876.57002061309</v>
      </c>
      <c r="CD27" s="6"/>
      <c r="CG27" s="6"/>
      <c r="CH27" s="228">
        <v>8</v>
      </c>
      <c r="CI27" s="18" t="s">
        <v>266</v>
      </c>
      <c r="CL27" s="6"/>
      <c r="CM27" s="228">
        <v>8</v>
      </c>
      <c r="CN27" s="18" t="s">
        <v>266</v>
      </c>
      <c r="CO27" s="174">
        <v>0.39900000000000002</v>
      </c>
      <c r="CP27" s="174">
        <v>0.60099999999999998</v>
      </c>
      <c r="CQ27" s="174">
        <v>0.42</v>
      </c>
      <c r="CR27" s="174">
        <v>0.57999999999999996</v>
      </c>
      <c r="CT27" s="18">
        <v>97205.40171855496</v>
      </c>
      <c r="CU27" s="4">
        <v>64189.460526926472</v>
      </c>
      <c r="CV27" s="4">
        <v>297145.13263541803</v>
      </c>
      <c r="CX27" s="4">
        <v>1</v>
      </c>
      <c r="CY27" s="4">
        <v>1</v>
      </c>
      <c r="CZ27" s="4">
        <v>0</v>
      </c>
    </row>
    <row r="28" spans="1:104" s="4" customFormat="1">
      <c r="A28" s="10">
        <v>23</v>
      </c>
      <c r="B28" s="6"/>
      <c r="BO28" s="6"/>
      <c r="BP28" s="3">
        <v>0.83942508364611235</v>
      </c>
      <c r="BQ28" s="3">
        <v>42086.30346617764</v>
      </c>
      <c r="BR28" s="3">
        <v>2.0007540145618838</v>
      </c>
      <c r="BS28" s="3">
        <v>115181.53374846498</v>
      </c>
      <c r="BT28" s="10">
        <v>23</v>
      </c>
      <c r="BU28" s="4">
        <f t="shared" si="0"/>
        <v>41856.204898433592</v>
      </c>
      <c r="BV28" s="4">
        <f t="shared" si="1"/>
        <v>84893.867707723402</v>
      </c>
      <c r="BW28" s="10"/>
      <c r="BX28" s="4">
        <f t="shared" si="2"/>
        <v>0</v>
      </c>
      <c r="BY28" s="4">
        <f t="shared" si="2"/>
        <v>1</v>
      </c>
      <c r="BZ28" s="6"/>
      <c r="CA28" s="18">
        <v>216296.66081903828</v>
      </c>
      <c r="CB28" s="4">
        <v>93139.983970511923</v>
      </c>
      <c r="CC28" s="4">
        <v>-658995.70439766371</v>
      </c>
      <c r="CD28" s="6"/>
      <c r="CG28" s="6"/>
      <c r="CH28" s="228"/>
      <c r="CI28" s="18" t="s">
        <v>153</v>
      </c>
      <c r="CL28" s="6"/>
      <c r="CM28" s="228"/>
      <c r="CN28" s="18" t="s">
        <v>153</v>
      </c>
      <c r="CO28" s="174">
        <v>0.432</v>
      </c>
      <c r="CP28" s="174">
        <v>0.56799999999999995</v>
      </c>
      <c r="CQ28" s="174">
        <v>0.40200000000000002</v>
      </c>
      <c r="CR28" s="174">
        <v>0.59799999999999998</v>
      </c>
      <c r="CT28" s="18">
        <v>161134.6354673676</v>
      </c>
      <c r="CU28" s="4">
        <v>108541.46999559652</v>
      </c>
      <c r="CV28" s="4">
        <v>322052.08210058004</v>
      </c>
      <c r="CX28" s="4">
        <v>0.14299999999999999</v>
      </c>
      <c r="CY28" s="4">
        <v>1</v>
      </c>
      <c r="CZ28" s="4">
        <v>0</v>
      </c>
    </row>
    <row r="29" spans="1:104" s="4" customFormat="1">
      <c r="A29" s="10">
        <v>24</v>
      </c>
      <c r="B29" s="6"/>
      <c r="BO29" s="6"/>
      <c r="BP29" s="3">
        <v>0.81609051007495537</v>
      </c>
      <c r="BQ29" s="3">
        <v>47501.133109805647</v>
      </c>
      <c r="BR29" s="3">
        <v>1.9384127158840454</v>
      </c>
      <c r="BS29" s="3">
        <v>121320.78376600605</v>
      </c>
      <c r="BT29" s="10">
        <v>24</v>
      </c>
      <c r="BU29" s="4">
        <f t="shared" si="0"/>
        <v>34107.917897689891</v>
      </c>
      <c r="BV29" s="4">
        <f t="shared" si="1"/>
        <v>72520.4878223985</v>
      </c>
      <c r="BW29" s="10"/>
      <c r="BX29" s="4">
        <f t="shared" si="2"/>
        <v>0</v>
      </c>
      <c r="BY29" s="4">
        <f t="shared" si="2"/>
        <v>1</v>
      </c>
      <c r="BZ29" s="6"/>
      <c r="CA29" s="18">
        <v>148745.39465711586</v>
      </c>
      <c r="CB29" s="4">
        <v>103791.60025130562</v>
      </c>
      <c r="CC29" s="4">
        <v>275301.42124515155</v>
      </c>
      <c r="CD29" s="6"/>
      <c r="CG29" s="6"/>
      <c r="CH29" s="228"/>
      <c r="CI29" s="18" t="s">
        <v>267</v>
      </c>
      <c r="CL29" s="6"/>
      <c r="CM29" s="228"/>
      <c r="CN29" s="18" t="s">
        <v>267</v>
      </c>
      <c r="CO29" s="174">
        <v>0.42299999999999999</v>
      </c>
      <c r="CP29" s="174">
        <v>0.57699999999999996</v>
      </c>
      <c r="CQ29" s="174">
        <v>0.41</v>
      </c>
      <c r="CR29" s="174">
        <v>0.59</v>
      </c>
      <c r="CT29" s="18">
        <v>144932.00416152368</v>
      </c>
      <c r="CU29" s="4">
        <v>82293.155977422692</v>
      </c>
      <c r="CV29" s="4">
        <v>805388.7199871653</v>
      </c>
      <c r="CX29" s="4">
        <v>0.71099999999999997</v>
      </c>
      <c r="CY29" s="4">
        <v>1</v>
      </c>
      <c r="CZ29" s="4">
        <v>0</v>
      </c>
    </row>
    <row r="30" spans="1:104" s="4" customFormat="1">
      <c r="A30" s="10">
        <v>25</v>
      </c>
      <c r="B30" s="6"/>
      <c r="BO30" s="6"/>
      <c r="BP30" s="3">
        <v>0.84281553943253373</v>
      </c>
      <c r="BQ30" s="3">
        <v>43480.956502085384</v>
      </c>
      <c r="BR30" s="3">
        <v>2.0204293190634974</v>
      </c>
      <c r="BS30" s="3">
        <v>124700.1952567961</v>
      </c>
      <c r="BT30" s="10">
        <v>25</v>
      </c>
      <c r="BU30" s="4">
        <f t="shared" si="0"/>
        <v>40800.597441167985</v>
      </c>
      <c r="BV30" s="4">
        <f t="shared" si="1"/>
        <v>77342.736649553655</v>
      </c>
      <c r="BW30" s="10"/>
      <c r="BX30" s="4">
        <f t="shared" si="2"/>
        <v>0</v>
      </c>
      <c r="BY30" s="4">
        <f t="shared" si="2"/>
        <v>1</v>
      </c>
      <c r="BZ30" s="6"/>
      <c r="CA30" s="18">
        <v>144932.00416152368</v>
      </c>
      <c r="CB30" s="4">
        <v>77529.598904081417</v>
      </c>
      <c r="CC30" s="4">
        <v>6534858.7733754143</v>
      </c>
      <c r="CD30" s="6"/>
      <c r="CG30" s="6"/>
      <c r="CH30" s="228">
        <v>9</v>
      </c>
      <c r="CI30" s="18" t="s">
        <v>266</v>
      </c>
      <c r="CL30" s="6"/>
      <c r="CM30" s="228">
        <v>9</v>
      </c>
      <c r="CN30" s="18" t="s">
        <v>266</v>
      </c>
      <c r="CO30" s="174">
        <v>0.432</v>
      </c>
      <c r="CP30" s="174">
        <v>0.56799999999999995</v>
      </c>
      <c r="CQ30" s="174">
        <v>0.42199999999999999</v>
      </c>
      <c r="CR30" s="174">
        <v>0.57799999999999996</v>
      </c>
      <c r="CT30" s="18">
        <v>137729.26499661777</v>
      </c>
      <c r="CU30" s="4">
        <v>93139.983970511923</v>
      </c>
      <c r="CV30" s="4">
        <v>285876.57002061309</v>
      </c>
      <c r="CX30" s="4">
        <v>0.89300000000000002</v>
      </c>
      <c r="CY30" s="4">
        <v>1</v>
      </c>
      <c r="CZ30" s="4">
        <v>0</v>
      </c>
    </row>
    <row r="31" spans="1:104" s="4" customFormat="1">
      <c r="A31" s="10">
        <v>26</v>
      </c>
      <c r="B31" s="6"/>
      <c r="BO31" s="6"/>
      <c r="BP31" s="3">
        <v>0.81476832439737557</v>
      </c>
      <c r="BQ31" s="3">
        <v>45867.99376608232</v>
      </c>
      <c r="BR31" s="3">
        <v>1.9542233342672384</v>
      </c>
      <c r="BS31" s="3">
        <v>126317.22729088739</v>
      </c>
      <c r="BT31" s="10">
        <v>26</v>
      </c>
      <c r="BU31" s="4">
        <f t="shared" si="0"/>
        <v>35608.838673655235</v>
      </c>
      <c r="BV31" s="4">
        <f t="shared" si="1"/>
        <v>69105.106135836453</v>
      </c>
      <c r="BW31" s="10"/>
      <c r="BX31" s="4">
        <f t="shared" si="2"/>
        <v>0</v>
      </c>
      <c r="BY31" s="4">
        <f t="shared" si="2"/>
        <v>1</v>
      </c>
      <c r="BZ31" s="6"/>
      <c r="CA31" s="18">
        <v>134325.16486503757</v>
      </c>
      <c r="CB31" s="4">
        <v>97205.40171855496</v>
      </c>
      <c r="CC31" s="4">
        <v>223406.88793881948</v>
      </c>
      <c r="CD31" s="6"/>
      <c r="CG31" s="6"/>
      <c r="CH31" s="228"/>
      <c r="CI31" s="18" t="s">
        <v>153</v>
      </c>
      <c r="CL31" s="6"/>
      <c r="CM31" s="228"/>
      <c r="CN31" s="18" t="s">
        <v>153</v>
      </c>
      <c r="CO31" s="174">
        <v>0.432</v>
      </c>
      <c r="CP31" s="174">
        <v>0.56799999999999995</v>
      </c>
      <c r="CQ31" s="174">
        <v>0.434</v>
      </c>
      <c r="CR31" s="174">
        <v>0.56599999999999995</v>
      </c>
      <c r="CT31" s="18">
        <v>216296.66081903828</v>
      </c>
      <c r="CU31" s="4">
        <v>93139.983970511923</v>
      </c>
      <c r="CV31" s="4">
        <v>-658995.70439766371</v>
      </c>
      <c r="CX31" s="4">
        <v>0</v>
      </c>
      <c r="CY31" s="4">
        <v>1</v>
      </c>
      <c r="CZ31" s="4">
        <v>0</v>
      </c>
    </row>
    <row r="32" spans="1:104" s="4" customFormat="1">
      <c r="A32" s="10">
        <v>27</v>
      </c>
      <c r="B32" s="6"/>
      <c r="BO32" s="6"/>
      <c r="BP32" s="3">
        <v>0.84065277840864538</v>
      </c>
      <c r="BQ32" s="3">
        <v>40918.64679126921</v>
      </c>
      <c r="BR32" s="3">
        <v>2.0072746250134244</v>
      </c>
      <c r="BS32" s="3">
        <v>111027.19875839027</v>
      </c>
      <c r="BT32" s="10">
        <v>27</v>
      </c>
      <c r="BU32" s="4">
        <f t="shared" si="0"/>
        <v>43146.631049595329</v>
      </c>
      <c r="BV32" s="4">
        <f t="shared" si="1"/>
        <v>89700.263742952171</v>
      </c>
      <c r="BW32" s="10"/>
      <c r="BX32" s="4">
        <f t="shared" si="2"/>
        <v>0</v>
      </c>
      <c r="BY32" s="4">
        <f t="shared" si="2"/>
        <v>1</v>
      </c>
      <c r="BZ32" s="6"/>
      <c r="CA32" s="18">
        <v>423244.56282854103</v>
      </c>
      <c r="CB32" s="4">
        <v>97205.40171855496</v>
      </c>
      <c r="CC32" s="4">
        <v>-206603.60804323418</v>
      </c>
      <c r="CD32" s="6"/>
      <c r="CG32" s="6"/>
      <c r="CH32" s="228"/>
      <c r="CI32" s="18" t="s">
        <v>267</v>
      </c>
      <c r="CL32" s="6"/>
      <c r="CM32" s="228"/>
      <c r="CN32" s="18" t="s">
        <v>267</v>
      </c>
      <c r="CO32" s="174">
        <v>0.43</v>
      </c>
      <c r="CP32" s="174">
        <v>0.56999999999999995</v>
      </c>
      <c r="CQ32" s="174">
        <v>0.437</v>
      </c>
      <c r="CR32" s="174">
        <v>0.56299999999999994</v>
      </c>
      <c r="CT32" s="18">
        <v>148745.39465711586</v>
      </c>
      <c r="CU32" s="4">
        <v>103791.60025130562</v>
      </c>
      <c r="CV32" s="4">
        <v>275301.42124515155</v>
      </c>
      <c r="CX32" s="4">
        <v>0.57699999999999996</v>
      </c>
      <c r="CY32" s="4">
        <v>1</v>
      </c>
      <c r="CZ32" s="4">
        <v>0</v>
      </c>
    </row>
    <row r="33" spans="1:104" s="4" customFormat="1">
      <c r="A33" s="10">
        <v>28</v>
      </c>
      <c r="B33" s="6"/>
      <c r="BO33" s="6"/>
      <c r="BP33" s="3">
        <v>0.86079159828302843</v>
      </c>
      <c r="BQ33" s="3">
        <v>37489.263339050842</v>
      </c>
      <c r="BR33" s="3">
        <v>2.0674796267285966</v>
      </c>
      <c r="BS33" s="3">
        <v>116210.48221491271</v>
      </c>
      <c r="BT33" s="10">
        <v>28</v>
      </c>
      <c r="BU33" s="4">
        <f t="shared" si="0"/>
        <v>48589.896489252002</v>
      </c>
      <c r="BV33" s="4">
        <f t="shared" si="1"/>
        <v>90537.480457946949</v>
      </c>
      <c r="BW33" s="10"/>
      <c r="BX33" s="4">
        <f t="shared" si="2"/>
        <v>0</v>
      </c>
      <c r="BY33" s="4">
        <f t="shared" si="2"/>
        <v>1</v>
      </c>
      <c r="BZ33" s="6"/>
      <c r="CA33" s="18"/>
      <c r="CD33" s="6"/>
      <c r="CG33" s="6"/>
      <c r="CH33" s="228">
        <v>10</v>
      </c>
      <c r="CI33" s="18" t="s">
        <v>266</v>
      </c>
      <c r="CL33" s="6"/>
      <c r="CM33" s="228">
        <v>10</v>
      </c>
      <c r="CN33" s="18" t="s">
        <v>266</v>
      </c>
      <c r="CO33" s="174">
        <v>0.42299999999999999</v>
      </c>
      <c r="CP33" s="174">
        <v>0.57699999999999996</v>
      </c>
      <c r="CQ33" s="174">
        <v>0.432</v>
      </c>
      <c r="CR33" s="174">
        <v>0.56799999999999995</v>
      </c>
      <c r="CT33" s="18">
        <v>144932.00416152368</v>
      </c>
      <c r="CU33" s="4">
        <v>77529.598904081417</v>
      </c>
      <c r="CV33" s="4">
        <v>6534858.7733754143</v>
      </c>
      <c r="CX33" s="4">
        <v>0.7</v>
      </c>
      <c r="CY33" s="4">
        <v>1</v>
      </c>
      <c r="CZ33" s="4">
        <v>0</v>
      </c>
    </row>
    <row r="34" spans="1:104" s="4" customFormat="1">
      <c r="A34" s="10">
        <v>29</v>
      </c>
      <c r="B34" s="6"/>
      <c r="BO34" s="6"/>
      <c r="BP34" s="3">
        <v>0.8491249907146825</v>
      </c>
      <c r="BQ34" s="3">
        <v>39492.362703342747</v>
      </c>
      <c r="BR34" s="3">
        <v>2.0384472433696885</v>
      </c>
      <c r="BS34" s="3">
        <v>118412.38615046593</v>
      </c>
      <c r="BT34" s="10">
        <v>29</v>
      </c>
      <c r="BU34" s="4">
        <f t="shared" si="0"/>
        <v>45420.136368125502</v>
      </c>
      <c r="BV34" s="4">
        <f t="shared" si="1"/>
        <v>85432.338186502922</v>
      </c>
      <c r="BW34" s="10"/>
      <c r="BX34" s="4">
        <f t="shared" si="2"/>
        <v>0</v>
      </c>
      <c r="BY34" s="4">
        <f t="shared" si="2"/>
        <v>1</v>
      </c>
      <c r="BZ34" s="6"/>
      <c r="CA34" s="18"/>
      <c r="CD34" s="6"/>
      <c r="CG34" s="6"/>
      <c r="CH34" s="228"/>
      <c r="CI34" s="18" t="s">
        <v>153</v>
      </c>
      <c r="CL34" s="6"/>
      <c r="CM34" s="228"/>
      <c r="CN34" s="18" t="s">
        <v>153</v>
      </c>
      <c r="CO34" s="174">
        <v>0.41899999999999998</v>
      </c>
      <c r="CP34" s="174">
        <v>0.58099999999999996</v>
      </c>
      <c r="CQ34" s="174">
        <v>0.434</v>
      </c>
      <c r="CR34" s="174">
        <v>0.56599999999999995</v>
      </c>
      <c r="CT34" s="18">
        <v>134325.16486503757</v>
      </c>
      <c r="CU34" s="4">
        <v>97205.40171855496</v>
      </c>
      <c r="CV34" s="4">
        <v>223406.88793881948</v>
      </c>
      <c r="CX34" s="4">
        <v>0.94099999999999995</v>
      </c>
      <c r="CY34" s="4">
        <v>1</v>
      </c>
      <c r="CZ34" s="4">
        <v>0</v>
      </c>
    </row>
    <row r="35" spans="1:104" s="4" customFormat="1">
      <c r="A35" s="10">
        <v>30</v>
      </c>
      <c r="B35" s="6"/>
      <c r="BO35" s="6"/>
      <c r="BP35" s="3">
        <v>0.7968553310574541</v>
      </c>
      <c r="BQ35" s="3">
        <v>45985.209114703917</v>
      </c>
      <c r="BR35" s="3">
        <v>1.7371859256100375</v>
      </c>
      <c r="BS35" s="3">
        <v>114174.5437257132</v>
      </c>
      <c r="BT35" s="10">
        <v>30</v>
      </c>
      <c r="BU35" s="4">
        <f t="shared" si="0"/>
        <v>33700.3239910415</v>
      </c>
      <c r="BV35" s="4">
        <f t="shared" si="1"/>
        <v>59544.048835290552</v>
      </c>
      <c r="BW35" s="10"/>
      <c r="BX35" s="4">
        <f t="shared" si="2"/>
        <v>0</v>
      </c>
      <c r="BY35" s="4">
        <f t="shared" si="2"/>
        <v>1</v>
      </c>
      <c r="BZ35" s="6"/>
      <c r="CA35" s="18"/>
      <c r="CD35" s="6"/>
      <c r="CG35" s="6"/>
      <c r="CH35" s="228"/>
      <c r="CI35" s="18" t="s">
        <v>267</v>
      </c>
      <c r="CL35" s="6"/>
      <c r="CM35" s="228"/>
      <c r="CN35" s="18" t="s">
        <v>267</v>
      </c>
      <c r="CO35" s="174">
        <v>0.42399999999999999</v>
      </c>
      <c r="CP35" s="174">
        <v>0.57599999999999996</v>
      </c>
      <c r="CQ35" s="174">
        <v>0.435</v>
      </c>
      <c r="CR35" s="174">
        <v>0.56499999999999995</v>
      </c>
      <c r="CT35" s="18">
        <v>423244.56282854103</v>
      </c>
      <c r="CU35" s="4">
        <v>97205.40171855496</v>
      </c>
      <c r="CV35" s="4">
        <v>-206603.60804323418</v>
      </c>
      <c r="CX35" s="4">
        <v>0</v>
      </c>
      <c r="CY35" s="4">
        <v>1</v>
      </c>
      <c r="CZ35" s="4">
        <v>0</v>
      </c>
    </row>
    <row r="36" spans="1:104" s="4" customFormat="1">
      <c r="A36" s="10">
        <v>31</v>
      </c>
      <c r="B36" s="6"/>
      <c r="BO36" s="6"/>
      <c r="BP36" s="3">
        <v>0.80456238394779023</v>
      </c>
      <c r="BQ36" s="3">
        <v>43783.883218882664</v>
      </c>
      <c r="BR36" s="3">
        <v>1.8548621176202358</v>
      </c>
      <c r="BS36" s="3">
        <v>117475.80782870098</v>
      </c>
      <c r="BT36" s="10">
        <v>31</v>
      </c>
      <c r="BU36" s="4">
        <f t="shared" si="0"/>
        <v>36672.355175896359</v>
      </c>
      <c r="BV36" s="4">
        <f t="shared" si="1"/>
        <v>68010.403933322581</v>
      </c>
      <c r="BW36" s="10"/>
      <c r="BX36" s="4">
        <f t="shared" si="2"/>
        <v>0</v>
      </c>
      <c r="BY36" s="4">
        <f t="shared" si="2"/>
        <v>1</v>
      </c>
      <c r="BZ36" s="6"/>
      <c r="CA36" s="18"/>
      <c r="CD36" s="6"/>
      <c r="CG36" s="6"/>
      <c r="CH36" s="228">
        <v>11</v>
      </c>
      <c r="CI36" s="18" t="s">
        <v>266</v>
      </c>
      <c r="CL36" s="6"/>
      <c r="CM36" s="228">
        <v>11</v>
      </c>
      <c r="CN36" s="18" t="s">
        <v>266</v>
      </c>
      <c r="CO36" s="174">
        <v>0.41</v>
      </c>
      <c r="CP36" s="174">
        <v>0.59</v>
      </c>
      <c r="CQ36" s="174">
        <v>0.443</v>
      </c>
      <c r="CR36" s="174">
        <v>0.55700000000000005</v>
      </c>
    </row>
    <row r="37" spans="1:104" s="4" customFormat="1">
      <c r="A37" s="10">
        <v>32</v>
      </c>
      <c r="B37" s="6"/>
      <c r="BO37" s="6"/>
      <c r="BP37" s="3">
        <v>0.83489434968049225</v>
      </c>
      <c r="BQ37" s="3">
        <v>40797.80591210608</v>
      </c>
      <c r="BR37" s="3">
        <v>1.9698338554035164</v>
      </c>
      <c r="BS37" s="3">
        <v>112831.54075968989</v>
      </c>
      <c r="BT37" s="10">
        <v>32</v>
      </c>
      <c r="BU37" s="4">
        <f t="shared" si="0"/>
        <v>42691.629055943151</v>
      </c>
      <c r="BV37" s="4">
        <f t="shared" si="1"/>
        <v>84151.844780661762</v>
      </c>
      <c r="BW37" s="10"/>
      <c r="BX37" s="4">
        <f t="shared" si="2"/>
        <v>0</v>
      </c>
      <c r="BY37" s="4">
        <f t="shared" si="2"/>
        <v>1</v>
      </c>
      <c r="BZ37" s="6"/>
      <c r="CA37" s="18"/>
      <c r="CD37" s="6"/>
      <c r="CG37" s="6"/>
      <c r="CH37" s="228"/>
      <c r="CI37" s="18" t="s">
        <v>153</v>
      </c>
      <c r="CL37" s="6"/>
      <c r="CM37" s="228"/>
      <c r="CN37" s="18" t="s">
        <v>153</v>
      </c>
      <c r="CO37" s="174">
        <v>0.434</v>
      </c>
      <c r="CP37" s="174">
        <v>0.56599999999999995</v>
      </c>
      <c r="CQ37" s="174">
        <v>0.44500000000000001</v>
      </c>
      <c r="CR37" s="174">
        <v>0.55500000000000005</v>
      </c>
    </row>
    <row r="38" spans="1:104" s="4" customFormat="1">
      <c r="A38" s="10">
        <v>33</v>
      </c>
      <c r="B38" s="6"/>
      <c r="BO38" s="6"/>
      <c r="BP38" s="3">
        <v>0.76625173667044599</v>
      </c>
      <c r="BQ38" s="3">
        <v>40182.892511563849</v>
      </c>
      <c r="BR38" s="3">
        <v>1.7673430177385641</v>
      </c>
      <c r="BS38" s="3">
        <v>110409.57968365883</v>
      </c>
      <c r="BT38" s="10">
        <v>33</v>
      </c>
      <c r="BU38" s="4">
        <f t="shared" si="0"/>
        <v>36442.281155480749</v>
      </c>
      <c r="BV38" s="4">
        <f t="shared" si="1"/>
        <v>66324.722090197567</v>
      </c>
      <c r="BW38" s="10"/>
      <c r="BX38" s="4">
        <f t="shared" si="2"/>
        <v>0</v>
      </c>
      <c r="BY38" s="4">
        <f t="shared" si="2"/>
        <v>1</v>
      </c>
      <c r="BZ38" s="6"/>
      <c r="CA38" s="18"/>
      <c r="CD38" s="6"/>
      <c r="CG38" s="6"/>
      <c r="CH38" s="228"/>
      <c r="CI38" s="18" t="s">
        <v>267</v>
      </c>
      <c r="CL38" s="6"/>
      <c r="CM38" s="228"/>
      <c r="CN38" s="18" t="s">
        <v>267</v>
      </c>
      <c r="CO38" s="174">
        <v>0.41799999999999998</v>
      </c>
      <c r="CP38" s="174">
        <v>0.58199999999999996</v>
      </c>
      <c r="CQ38" s="174">
        <v>0.41499999999999998</v>
      </c>
      <c r="CR38" s="174">
        <v>0.58499999999999996</v>
      </c>
    </row>
    <row r="39" spans="1:104" s="4" customFormat="1">
      <c r="A39" s="10">
        <v>34</v>
      </c>
      <c r="B39" s="6"/>
      <c r="BO39" s="6"/>
      <c r="BP39" s="3">
        <v>0.84956208409048983</v>
      </c>
      <c r="BQ39" s="3">
        <v>43277.584852108994</v>
      </c>
      <c r="BR39" s="3">
        <v>1.9683250352027126</v>
      </c>
      <c r="BS39" s="3">
        <v>108314.36950761337</v>
      </c>
      <c r="BT39" s="10">
        <v>34</v>
      </c>
      <c r="BU39" s="4">
        <f t="shared" si="0"/>
        <v>41678.623556939987</v>
      </c>
      <c r="BV39" s="4">
        <f t="shared" si="1"/>
        <v>88518.134012657902</v>
      </c>
      <c r="BW39" s="10"/>
      <c r="BX39" s="4">
        <f t="shared" si="2"/>
        <v>0</v>
      </c>
      <c r="BY39" s="4">
        <f t="shared" si="2"/>
        <v>1</v>
      </c>
      <c r="BZ39" s="6"/>
      <c r="CA39" s="18"/>
      <c r="CD39" s="6"/>
      <c r="CG39" s="6"/>
      <c r="CH39" s="228">
        <v>12</v>
      </c>
      <c r="CI39" s="18" t="s">
        <v>266</v>
      </c>
      <c r="CL39" s="6"/>
      <c r="CM39" s="228">
        <v>12</v>
      </c>
      <c r="CN39" s="18" t="s">
        <v>266</v>
      </c>
      <c r="CO39" s="174">
        <v>0.40400000000000003</v>
      </c>
      <c r="CP39" s="174">
        <v>0.59599999999999997</v>
      </c>
      <c r="CQ39" s="174">
        <v>0.44700000000000001</v>
      </c>
      <c r="CR39" s="174">
        <v>0.55300000000000005</v>
      </c>
    </row>
    <row r="40" spans="1:104" s="4" customFormat="1">
      <c r="A40" s="10">
        <v>35</v>
      </c>
      <c r="B40" s="6"/>
      <c r="BO40" s="6"/>
      <c r="BP40" s="3">
        <v>0.78344140242243343</v>
      </c>
      <c r="BQ40" s="3">
        <v>41462.559973597206</v>
      </c>
      <c r="BR40" s="3">
        <v>1.7588522135054685</v>
      </c>
      <c r="BS40" s="3">
        <v>110358.15513233474</v>
      </c>
      <c r="BT40" s="10">
        <v>35</v>
      </c>
      <c r="BU40" s="4">
        <f t="shared" si="0"/>
        <v>36881.580268646139</v>
      </c>
      <c r="BV40" s="4">
        <f t="shared" si="1"/>
        <v>65527.066218212101</v>
      </c>
      <c r="BW40" s="10"/>
      <c r="BX40" s="4">
        <f t="shared" si="2"/>
        <v>0</v>
      </c>
      <c r="BY40" s="4">
        <f t="shared" si="2"/>
        <v>1</v>
      </c>
      <c r="BZ40" s="6"/>
      <c r="CA40" s="18"/>
      <c r="CD40" s="6"/>
      <c r="CG40" s="6"/>
      <c r="CH40" s="228"/>
      <c r="CI40" s="18" t="s">
        <v>153</v>
      </c>
      <c r="CL40" s="6"/>
      <c r="CM40" s="228"/>
      <c r="CN40" s="18" t="s">
        <v>153</v>
      </c>
      <c r="CO40" s="174">
        <v>0.41199999999999998</v>
      </c>
      <c r="CP40" s="174">
        <v>0.58799999999999997</v>
      </c>
      <c r="CQ40" s="174">
        <v>0.43099999999999999</v>
      </c>
      <c r="CR40" s="174">
        <v>0.56899999999999995</v>
      </c>
    </row>
    <row r="41" spans="1:104" s="4" customFormat="1">
      <c r="A41" s="10">
        <v>36</v>
      </c>
      <c r="B41" s="6"/>
      <c r="BO41" s="6"/>
      <c r="BP41" s="3">
        <v>0.81498622600005355</v>
      </c>
      <c r="BQ41" s="3">
        <v>43003.603073263163</v>
      </c>
      <c r="BR41" s="3">
        <v>1.9311754921723827</v>
      </c>
      <c r="BS41" s="3">
        <v>124794.77857405634</v>
      </c>
      <c r="BT41" s="10">
        <v>36</v>
      </c>
      <c r="BU41" s="4">
        <f t="shared" si="0"/>
        <v>38495.019526742195</v>
      </c>
      <c r="BV41" s="4">
        <f t="shared" si="1"/>
        <v>68322.770643181924</v>
      </c>
      <c r="BW41" s="10"/>
      <c r="BX41" s="4">
        <f t="shared" si="2"/>
        <v>0</v>
      </c>
      <c r="BY41" s="4">
        <f t="shared" si="2"/>
        <v>1</v>
      </c>
      <c r="BZ41" s="6"/>
      <c r="CA41" s="18"/>
      <c r="CD41" s="6"/>
      <c r="CG41" s="6"/>
      <c r="CH41" s="228"/>
      <c r="CI41" s="18" t="s">
        <v>267</v>
      </c>
      <c r="CL41" s="6"/>
      <c r="CM41" s="228"/>
      <c r="CN41" s="18" t="s">
        <v>267</v>
      </c>
      <c r="CO41" s="174">
        <v>0.40400000000000003</v>
      </c>
      <c r="CP41" s="174">
        <v>0.59599999999999997</v>
      </c>
      <c r="CQ41" s="174">
        <v>0.40400000000000003</v>
      </c>
      <c r="CR41" s="174">
        <v>0.59599999999999997</v>
      </c>
    </row>
    <row r="42" spans="1:104" s="4" customFormat="1">
      <c r="A42" s="10">
        <v>37</v>
      </c>
      <c r="B42" s="6"/>
      <c r="BO42" s="6"/>
      <c r="BP42" s="3">
        <v>0.87621908007970539</v>
      </c>
      <c r="BQ42" s="3">
        <v>46950.605322367832</v>
      </c>
      <c r="BR42" s="3">
        <v>2.0921407892470612</v>
      </c>
      <c r="BS42" s="3">
        <v>121635.30914797825</v>
      </c>
      <c r="BT42" s="10">
        <v>37</v>
      </c>
      <c r="BU42" s="4">
        <f t="shared" si="0"/>
        <v>40671.302685602714</v>
      </c>
      <c r="BV42" s="4">
        <f t="shared" si="1"/>
        <v>87578.769776727873</v>
      </c>
      <c r="BW42" s="10"/>
      <c r="BX42" s="4">
        <f t="shared" si="2"/>
        <v>0</v>
      </c>
      <c r="BY42" s="4">
        <f t="shared" si="2"/>
        <v>1</v>
      </c>
      <c r="BZ42" s="6"/>
      <c r="CA42" s="18"/>
      <c r="CD42" s="6"/>
      <c r="CG42" s="6"/>
      <c r="CH42" s="228">
        <v>13</v>
      </c>
      <c r="CI42" s="18" t="s">
        <v>266</v>
      </c>
      <c r="CL42" s="6"/>
      <c r="CM42" s="228">
        <v>13</v>
      </c>
      <c r="CN42" s="18" t="s">
        <v>266</v>
      </c>
      <c r="CO42" s="174">
        <v>0.40899999999999997</v>
      </c>
      <c r="CP42" s="174">
        <v>0.59099999999999997</v>
      </c>
      <c r="CQ42" s="174">
        <v>0.42599999999999999</v>
      </c>
      <c r="CR42" s="174">
        <v>0.57399999999999995</v>
      </c>
    </row>
    <row r="43" spans="1:104" s="4" customFormat="1">
      <c r="A43" s="10">
        <v>38</v>
      </c>
      <c r="B43" s="6"/>
      <c r="BO43" s="6"/>
      <c r="BP43" s="3">
        <v>0.80222322249717892</v>
      </c>
      <c r="BQ43" s="3">
        <v>42655.816300143197</v>
      </c>
      <c r="BR43" s="3">
        <v>1.8543615782180953</v>
      </c>
      <c r="BS43" s="3">
        <v>114380.02770307752</v>
      </c>
      <c r="BT43" s="10">
        <v>38</v>
      </c>
      <c r="BU43" s="4">
        <f t="shared" si="0"/>
        <v>37566.505949574697</v>
      </c>
      <c r="BV43" s="4">
        <f t="shared" si="1"/>
        <v>71056.130118732006</v>
      </c>
      <c r="BW43" s="10"/>
      <c r="BX43" s="4">
        <f t="shared" si="2"/>
        <v>0</v>
      </c>
      <c r="BY43" s="4">
        <f t="shared" si="2"/>
        <v>1</v>
      </c>
      <c r="BZ43" s="6"/>
      <c r="CA43" s="18"/>
      <c r="CD43" s="6"/>
      <c r="CG43" s="6"/>
      <c r="CH43" s="228"/>
      <c r="CI43" s="18" t="s">
        <v>153</v>
      </c>
      <c r="CL43" s="6"/>
      <c r="CM43" s="228"/>
      <c r="CN43" s="18" t="s">
        <v>153</v>
      </c>
      <c r="CO43" s="174">
        <v>0.42799999999999999</v>
      </c>
      <c r="CP43" s="174">
        <v>0.57199999999999995</v>
      </c>
      <c r="CQ43" s="174">
        <v>0.39600000000000002</v>
      </c>
      <c r="CR43" s="174">
        <v>0.60399999999999998</v>
      </c>
    </row>
    <row r="44" spans="1:104" s="4" customFormat="1">
      <c r="A44" s="10">
        <v>39</v>
      </c>
      <c r="B44" s="6"/>
      <c r="BO44" s="6"/>
      <c r="BP44" s="3">
        <v>0.76216555233515637</v>
      </c>
      <c r="BQ44" s="3">
        <v>40842.51586163816</v>
      </c>
      <c r="BR44" s="3">
        <v>1.7181685712172776</v>
      </c>
      <c r="BS44" s="3">
        <v>114130.07403768883</v>
      </c>
      <c r="BT44" s="10">
        <v>39</v>
      </c>
      <c r="BU44" s="4">
        <f t="shared" si="0"/>
        <v>35374.039371877479</v>
      </c>
      <c r="BV44" s="4">
        <f t="shared" si="1"/>
        <v>57686.783084038922</v>
      </c>
      <c r="BW44" s="10"/>
      <c r="BX44" s="4">
        <f t="shared" si="2"/>
        <v>0</v>
      </c>
      <c r="BY44" s="4">
        <f t="shared" si="2"/>
        <v>1</v>
      </c>
      <c r="BZ44" s="6"/>
      <c r="CA44" s="18"/>
      <c r="CD44" s="6"/>
      <c r="CG44" s="6"/>
      <c r="CH44" s="228"/>
      <c r="CI44" s="18" t="s">
        <v>267</v>
      </c>
      <c r="CL44" s="6"/>
      <c r="CM44" s="228"/>
      <c r="CN44" s="18" t="s">
        <v>267</v>
      </c>
      <c r="CO44" s="174">
        <v>0.435</v>
      </c>
      <c r="CP44" s="174">
        <v>0.56499999999999995</v>
      </c>
      <c r="CQ44" s="174">
        <v>0.44600000000000001</v>
      </c>
      <c r="CR44" s="174">
        <v>0.55400000000000005</v>
      </c>
    </row>
    <row r="45" spans="1:104" s="4" customFormat="1">
      <c r="A45" s="10">
        <v>40</v>
      </c>
      <c r="B45" s="6"/>
      <c r="BO45" s="6"/>
      <c r="BP45" s="3">
        <v>0.79089300934454287</v>
      </c>
      <c r="BQ45" s="3">
        <v>42662.973347566156</v>
      </c>
      <c r="BR45" s="3">
        <v>1.8008286068486843</v>
      </c>
      <c r="BS45" s="3">
        <v>121288.3234125521</v>
      </c>
      <c r="BT45" s="10">
        <v>40</v>
      </c>
      <c r="BU45" s="4">
        <f t="shared" si="0"/>
        <v>36426.327586888125</v>
      </c>
      <c r="BV45" s="4">
        <f t="shared" si="1"/>
        <v>58794.537272316345</v>
      </c>
      <c r="BW45" s="10"/>
      <c r="BX45" s="4">
        <f t="shared" si="2"/>
        <v>0</v>
      </c>
      <c r="BY45" s="4">
        <f t="shared" si="2"/>
        <v>1</v>
      </c>
      <c r="BZ45" s="6"/>
      <c r="CA45" s="18"/>
      <c r="CD45" s="6"/>
      <c r="CG45" s="6"/>
      <c r="CH45" s="18"/>
      <c r="CI45" s="18"/>
      <c r="CL45" s="6"/>
    </row>
    <row r="46" spans="1:104" s="4" customFormat="1">
      <c r="A46" s="10">
        <v>41</v>
      </c>
      <c r="B46" s="6"/>
      <c r="BO46" s="6"/>
      <c r="BP46" s="3">
        <v>0.82026875696958013</v>
      </c>
      <c r="BQ46" s="3">
        <v>42433.398388631074</v>
      </c>
      <c r="BR46" s="3">
        <v>1.8460527574034102</v>
      </c>
      <c r="BS46" s="3">
        <v>109117.83199067268</v>
      </c>
      <c r="BT46" s="10">
        <v>41</v>
      </c>
      <c r="BU46" s="4">
        <f t="shared" si="0"/>
        <v>39593.477308326939</v>
      </c>
      <c r="BV46" s="4">
        <f t="shared" si="1"/>
        <v>75487.443749668339</v>
      </c>
      <c r="BW46" s="10"/>
      <c r="BX46" s="4">
        <f t="shared" si="2"/>
        <v>0</v>
      </c>
      <c r="BY46" s="4">
        <f t="shared" si="2"/>
        <v>1</v>
      </c>
      <c r="BZ46" s="6"/>
      <c r="CA46" s="18"/>
      <c r="CD46" s="6"/>
      <c r="CG46" s="6"/>
      <c r="CH46" s="18"/>
      <c r="CI46" s="18"/>
      <c r="CL46" s="6"/>
    </row>
    <row r="47" spans="1:104" s="4" customFormat="1">
      <c r="A47" s="10">
        <v>42</v>
      </c>
      <c r="B47" s="6"/>
      <c r="BO47" s="6"/>
      <c r="BP47" s="3">
        <v>0.82136214866335433</v>
      </c>
      <c r="BQ47" s="3">
        <v>45375.086526632833</v>
      </c>
      <c r="BR47" s="3">
        <v>1.9380779662482113</v>
      </c>
      <c r="BS47" s="3">
        <v>116523.32168867042</v>
      </c>
      <c r="BT47" s="10">
        <v>42</v>
      </c>
      <c r="BU47" s="4">
        <f t="shared" si="0"/>
        <v>36761.128339702598</v>
      </c>
      <c r="BV47" s="4">
        <f t="shared" si="1"/>
        <v>77284.474936150698</v>
      </c>
      <c r="BW47" s="10"/>
      <c r="BX47" s="4">
        <f t="shared" si="2"/>
        <v>0</v>
      </c>
      <c r="BY47" s="4">
        <f t="shared" si="2"/>
        <v>1</v>
      </c>
      <c r="BZ47" s="6"/>
      <c r="CA47" s="18"/>
      <c r="CD47" s="6"/>
      <c r="CG47" s="6"/>
      <c r="CH47" s="18"/>
      <c r="CI47" s="18"/>
      <c r="CL47" s="6"/>
    </row>
    <row r="48" spans="1:104" s="4" customFormat="1">
      <c r="A48" s="10">
        <v>43</v>
      </c>
      <c r="B48" s="6"/>
      <c r="BO48" s="6"/>
      <c r="BP48" s="3">
        <v>0.84864266986730574</v>
      </c>
      <c r="BQ48" s="3">
        <v>44704.710150294159</v>
      </c>
      <c r="BR48" s="3">
        <v>2.0618040850403321</v>
      </c>
      <c r="BS48" s="3">
        <v>115345.73029115509</v>
      </c>
      <c r="BT48" s="10">
        <v>43</v>
      </c>
      <c r="BU48" s="4">
        <f t="shared" si="0"/>
        <v>40159.556836436423</v>
      </c>
      <c r="BV48" s="4">
        <f t="shared" si="1"/>
        <v>90834.678212878105</v>
      </c>
      <c r="BW48" s="10"/>
      <c r="BX48" s="4">
        <f t="shared" si="2"/>
        <v>0</v>
      </c>
      <c r="BY48" s="4">
        <f t="shared" si="2"/>
        <v>1</v>
      </c>
      <c r="BZ48" s="6"/>
      <c r="CA48" s="18"/>
      <c r="CD48" s="6"/>
      <c r="CG48" s="6"/>
      <c r="CH48" s="18"/>
      <c r="CI48" s="18"/>
      <c r="CL48" s="6"/>
    </row>
    <row r="49" spans="1:90" s="4" customFormat="1">
      <c r="A49" s="10">
        <v>44</v>
      </c>
      <c r="B49" s="6"/>
      <c r="BO49" s="6"/>
      <c r="BP49" s="3">
        <v>0.84317722973819542</v>
      </c>
      <c r="BQ49" s="3">
        <v>39512.561990279311</v>
      </c>
      <c r="BR49" s="3">
        <v>1.9616067399393755</v>
      </c>
      <c r="BS49" s="3">
        <v>113061.4688352198</v>
      </c>
      <c r="BT49" s="10">
        <v>44</v>
      </c>
      <c r="BU49" s="4">
        <f t="shared" si="0"/>
        <v>44805.160983540234</v>
      </c>
      <c r="BV49" s="4">
        <f t="shared" si="1"/>
        <v>83099.205158717756</v>
      </c>
      <c r="BW49" s="10"/>
      <c r="BX49" s="4">
        <f t="shared" si="2"/>
        <v>0</v>
      </c>
      <c r="BY49" s="4">
        <f t="shared" si="2"/>
        <v>1</v>
      </c>
      <c r="BZ49" s="6"/>
      <c r="CA49" s="18"/>
      <c r="CD49" s="6"/>
      <c r="CG49" s="6"/>
      <c r="CH49" s="18"/>
      <c r="CI49" s="18"/>
      <c r="CL49" s="6"/>
    </row>
    <row r="50" spans="1:90" s="4" customFormat="1">
      <c r="A50" s="10">
        <v>45</v>
      </c>
      <c r="B50" s="6"/>
      <c r="BO50" s="6"/>
      <c r="BP50" s="3">
        <v>0.84002976198949186</v>
      </c>
      <c r="BQ50" s="3">
        <v>44540.038427427542</v>
      </c>
      <c r="BR50" s="3">
        <v>1.9605900335736057</v>
      </c>
      <c r="BS50" s="3">
        <v>117494.61380239426</v>
      </c>
      <c r="BT50" s="10">
        <v>45</v>
      </c>
      <c r="BU50" s="4">
        <f t="shared" si="0"/>
        <v>39462.93777152164</v>
      </c>
      <c r="BV50" s="4">
        <f t="shared" si="1"/>
        <v>78564.389554966314</v>
      </c>
      <c r="BW50" s="10"/>
      <c r="BX50" s="4">
        <f t="shared" si="2"/>
        <v>0</v>
      </c>
      <c r="BY50" s="4">
        <f t="shared" si="2"/>
        <v>1</v>
      </c>
      <c r="BZ50" s="6"/>
      <c r="CA50" s="18"/>
      <c r="CD50" s="6"/>
      <c r="CG50" s="6"/>
      <c r="CH50" s="18"/>
      <c r="CI50" s="18"/>
      <c r="CL50" s="6"/>
    </row>
    <row r="51" spans="1:90" s="4" customFormat="1">
      <c r="A51" s="10">
        <v>46</v>
      </c>
      <c r="B51" s="6"/>
      <c r="BO51" s="6"/>
      <c r="BP51" s="3">
        <v>0.83265543353415827</v>
      </c>
      <c r="BQ51" s="3">
        <v>42808.796750771027</v>
      </c>
      <c r="BR51" s="3">
        <v>1.9946610209387075</v>
      </c>
      <c r="BS51" s="3">
        <v>116195.49406549684</v>
      </c>
      <c r="BT51" s="10">
        <v>46</v>
      </c>
      <c r="BU51" s="4">
        <f t="shared" si="0"/>
        <v>40456.746602644795</v>
      </c>
      <c r="BV51" s="4">
        <f t="shared" si="1"/>
        <v>83270.608028373914</v>
      </c>
      <c r="BW51" s="10"/>
      <c r="BX51" s="4">
        <f t="shared" si="2"/>
        <v>0</v>
      </c>
      <c r="BY51" s="4">
        <f t="shared" si="2"/>
        <v>1</v>
      </c>
      <c r="BZ51" s="6"/>
      <c r="CA51" s="18"/>
      <c r="CD51" s="6"/>
      <c r="CG51" s="6"/>
      <c r="CH51" s="18"/>
      <c r="CI51" s="18"/>
      <c r="CL51" s="6"/>
    </row>
    <row r="52" spans="1:90" s="4" customFormat="1">
      <c r="A52" s="10">
        <v>47</v>
      </c>
      <c r="B52" s="6"/>
      <c r="BO52" s="6"/>
      <c r="BP52" s="3">
        <v>0.77812953713394595</v>
      </c>
      <c r="BQ52" s="3">
        <v>40765.033495998301</v>
      </c>
      <c r="BR52" s="3">
        <v>1.8228985738472865</v>
      </c>
      <c r="BS52" s="3">
        <v>116530.14816224025</v>
      </c>
      <c r="BT52" s="10">
        <v>47</v>
      </c>
      <c r="BU52" s="4">
        <f t="shared" si="0"/>
        <v>37047.920217396299</v>
      </c>
      <c r="BV52" s="4">
        <f t="shared" si="1"/>
        <v>65759.709222488396</v>
      </c>
      <c r="BW52" s="10"/>
      <c r="BX52" s="4">
        <f t="shared" si="2"/>
        <v>0</v>
      </c>
      <c r="BY52" s="4">
        <f t="shared" si="2"/>
        <v>1</v>
      </c>
      <c r="BZ52" s="6"/>
      <c r="CA52" s="18"/>
      <c r="CD52" s="6"/>
      <c r="CG52" s="6"/>
      <c r="CH52" s="18"/>
      <c r="CI52" s="18"/>
      <c r="CL52" s="6"/>
    </row>
    <row r="53" spans="1:90" s="4" customFormat="1">
      <c r="A53" s="10">
        <v>48</v>
      </c>
      <c r="B53" s="6"/>
      <c r="BO53" s="6"/>
      <c r="BP53" s="3">
        <v>0.81442526582184138</v>
      </c>
      <c r="BQ53" s="3">
        <v>42415.586749216585</v>
      </c>
      <c r="BR53" s="3">
        <v>1.8054040353946326</v>
      </c>
      <c r="BS53" s="3">
        <v>114111.87154987807</v>
      </c>
      <c r="BT53" s="10">
        <v>48</v>
      </c>
      <c r="BU53" s="4">
        <f t="shared" si="0"/>
        <v>39026.939832967546</v>
      </c>
      <c r="BV53" s="4">
        <f t="shared" si="1"/>
        <v>66428.531989585201</v>
      </c>
      <c r="BW53" s="10"/>
      <c r="BX53" s="4">
        <f t="shared" si="2"/>
        <v>0</v>
      </c>
      <c r="BY53" s="4">
        <f t="shared" si="2"/>
        <v>1</v>
      </c>
      <c r="BZ53" s="6"/>
      <c r="CA53" s="18"/>
      <c r="CD53" s="6"/>
      <c r="CG53" s="6"/>
      <c r="CH53" s="18"/>
      <c r="CI53" s="18"/>
      <c r="CL53" s="6"/>
    </row>
    <row r="54" spans="1:90" s="4" customFormat="1">
      <c r="A54" s="10">
        <v>49</v>
      </c>
      <c r="B54" s="6"/>
      <c r="BO54" s="6"/>
      <c r="BP54" s="3">
        <v>0.8251468618474731</v>
      </c>
      <c r="BQ54" s="3">
        <v>45821.084619617461</v>
      </c>
      <c r="BR54" s="3">
        <v>1.9058576407247105</v>
      </c>
      <c r="BS54" s="3">
        <v>117019.54317504413</v>
      </c>
      <c r="BT54" s="10">
        <v>49</v>
      </c>
      <c r="BU54" s="4">
        <f t="shared" si="0"/>
        <v>36693.601565129844</v>
      </c>
      <c r="BV54" s="4">
        <f t="shared" si="1"/>
        <v>73566.220897426931</v>
      </c>
      <c r="BW54" s="10"/>
      <c r="BX54" s="4">
        <f t="shared" si="2"/>
        <v>0</v>
      </c>
      <c r="BY54" s="4">
        <f t="shared" si="2"/>
        <v>1</v>
      </c>
      <c r="BZ54" s="6"/>
      <c r="CA54" s="18"/>
      <c r="CD54" s="6"/>
      <c r="CG54" s="6"/>
      <c r="CH54" s="18"/>
      <c r="CI54" s="18"/>
      <c r="CL54" s="6"/>
    </row>
    <row r="55" spans="1:90" s="4" customFormat="1">
      <c r="A55" s="10">
        <v>50</v>
      </c>
      <c r="B55" s="6"/>
      <c r="BO55" s="6"/>
      <c r="BP55" s="3">
        <v>0.85704488590981331</v>
      </c>
      <c r="BQ55" s="3">
        <v>42079.092065543446</v>
      </c>
      <c r="BR55" s="3">
        <v>2.0740098198861241</v>
      </c>
      <c r="BS55" s="3">
        <v>113608.39328580127</v>
      </c>
      <c r="BT55" s="10">
        <v>50</v>
      </c>
      <c r="BU55" s="4">
        <f t="shared" si="0"/>
        <v>43625.396525437885</v>
      </c>
      <c r="BV55" s="4">
        <f t="shared" si="1"/>
        <v>93792.588702811147</v>
      </c>
      <c r="BW55" s="10"/>
      <c r="BX55" s="4">
        <f t="shared" si="2"/>
        <v>0</v>
      </c>
      <c r="BY55" s="4">
        <f t="shared" si="2"/>
        <v>1</v>
      </c>
      <c r="BZ55" s="6"/>
      <c r="CA55" s="18"/>
      <c r="CD55" s="6"/>
      <c r="CG55" s="6"/>
      <c r="CH55" s="18"/>
      <c r="CI55" s="18"/>
      <c r="CL55" s="6"/>
    </row>
    <row r="56" spans="1:90" s="4" customFormat="1">
      <c r="A56" s="10">
        <v>51</v>
      </c>
      <c r="B56" s="6"/>
      <c r="BO56" s="6"/>
      <c r="BP56" s="3">
        <v>0.84316983185722394</v>
      </c>
      <c r="BQ56" s="3">
        <v>42211.73339153338</v>
      </c>
      <c r="BR56" s="3">
        <v>2.017984732728308</v>
      </c>
      <c r="BS56" s="3">
        <v>130338.53361116427</v>
      </c>
      <c r="BT56" s="10">
        <v>51</v>
      </c>
      <c r="BU56" s="4">
        <f t="shared" si="0"/>
        <v>42105.249794189011</v>
      </c>
      <c r="BV56" s="4">
        <f t="shared" si="1"/>
        <v>71459.939661666533</v>
      </c>
      <c r="BW56" s="10"/>
      <c r="BX56" s="4">
        <f t="shared" si="2"/>
        <v>0</v>
      </c>
      <c r="BY56" s="4">
        <f t="shared" si="2"/>
        <v>1</v>
      </c>
      <c r="BZ56" s="6"/>
      <c r="CA56" s="18"/>
      <c r="CD56" s="6"/>
      <c r="CG56" s="6"/>
      <c r="CH56" s="18"/>
      <c r="CI56" s="18"/>
      <c r="CL56" s="6"/>
    </row>
    <row r="57" spans="1:90" s="4" customFormat="1">
      <c r="A57" s="10">
        <v>52</v>
      </c>
      <c r="B57" s="6"/>
      <c r="BO57" s="6"/>
      <c r="BP57" s="3">
        <v>0.80646831592260393</v>
      </c>
      <c r="BQ57" s="3">
        <v>46196.001112540267</v>
      </c>
      <c r="BR57" s="3">
        <v>1.8121117229116785</v>
      </c>
      <c r="BS57" s="3">
        <v>109854.45595178264</v>
      </c>
      <c r="BT57" s="10">
        <v>52</v>
      </c>
      <c r="BU57" s="4">
        <f t="shared" si="0"/>
        <v>34450.830479720127</v>
      </c>
      <c r="BV57" s="4">
        <f t="shared" si="1"/>
        <v>71356.716339385224</v>
      </c>
      <c r="BW57" s="10"/>
      <c r="BX57" s="4">
        <f t="shared" si="2"/>
        <v>0</v>
      </c>
      <c r="BY57" s="4">
        <f t="shared" si="2"/>
        <v>1</v>
      </c>
      <c r="BZ57" s="6"/>
      <c r="CA57" s="18"/>
      <c r="CD57" s="6"/>
      <c r="CG57" s="6"/>
      <c r="CH57" s="18"/>
      <c r="CI57" s="18"/>
      <c r="CL57" s="6"/>
    </row>
    <row r="58" spans="1:90" s="4" customFormat="1">
      <c r="A58" s="10">
        <v>53</v>
      </c>
      <c r="B58" s="6"/>
      <c r="BO58" s="6"/>
      <c r="BP58" s="3">
        <v>0.83819312917483302</v>
      </c>
      <c r="BQ58" s="3">
        <v>40896.306784301152</v>
      </c>
      <c r="BR58" s="3">
        <v>1.9530595086773865</v>
      </c>
      <c r="BS58" s="3">
        <v>114515.15788275973</v>
      </c>
      <c r="BT58" s="10">
        <v>53</v>
      </c>
      <c r="BU58" s="4">
        <f t="shared" si="0"/>
        <v>42923.006133182149</v>
      </c>
      <c r="BV58" s="4">
        <f t="shared" si="1"/>
        <v>80790.792984978936</v>
      </c>
      <c r="BW58" s="10"/>
      <c r="BX58" s="4">
        <f t="shared" si="2"/>
        <v>0</v>
      </c>
      <c r="BY58" s="4">
        <f t="shared" si="2"/>
        <v>1</v>
      </c>
      <c r="BZ58" s="6"/>
      <c r="CA58" s="18"/>
      <c r="CD58" s="6"/>
      <c r="CG58" s="6"/>
      <c r="CH58" s="18"/>
      <c r="CI58" s="18"/>
      <c r="CL58" s="6"/>
    </row>
    <row r="59" spans="1:90" s="4" customFormat="1">
      <c r="A59" s="10">
        <v>54</v>
      </c>
      <c r="B59" s="6"/>
      <c r="BO59" s="6"/>
      <c r="BP59" s="3">
        <v>0.8054157917749416</v>
      </c>
      <c r="BQ59" s="3">
        <v>42451.869585443339</v>
      </c>
      <c r="BR59" s="3">
        <v>1.9084900660305533</v>
      </c>
      <c r="BS59" s="3">
        <v>118931.56022981208</v>
      </c>
      <c r="BT59" s="10">
        <v>54</v>
      </c>
      <c r="BU59" s="4">
        <f t="shared" si="0"/>
        <v>38089.709592050822</v>
      </c>
      <c r="BV59" s="4">
        <f t="shared" si="1"/>
        <v>71917.446373243234</v>
      </c>
      <c r="BW59" s="10"/>
      <c r="BX59" s="4">
        <f t="shared" si="2"/>
        <v>0</v>
      </c>
      <c r="BY59" s="4">
        <f t="shared" si="2"/>
        <v>1</v>
      </c>
      <c r="BZ59" s="6"/>
      <c r="CA59" s="18"/>
      <c r="CD59" s="6"/>
      <c r="CG59" s="6"/>
      <c r="CH59" s="18"/>
      <c r="CI59" s="18"/>
      <c r="CL59" s="6"/>
    </row>
    <row r="60" spans="1:90" s="4" customFormat="1">
      <c r="A60" s="10">
        <v>55</v>
      </c>
      <c r="B60" s="6"/>
      <c r="BO60" s="6"/>
      <c r="BP60" s="3">
        <v>0.79725273003747577</v>
      </c>
      <c r="BQ60" s="3">
        <v>39568.932771930427</v>
      </c>
      <c r="BR60" s="3">
        <v>1.8715819538898528</v>
      </c>
      <c r="BS60" s="3">
        <v>115566.54876848649</v>
      </c>
      <c r="BT60" s="10">
        <v>55</v>
      </c>
      <c r="BU60" s="4">
        <f t="shared" si="0"/>
        <v>40156.340231817143</v>
      </c>
      <c r="BV60" s="4">
        <f t="shared" si="1"/>
        <v>71591.646620498781</v>
      </c>
      <c r="BW60" s="10"/>
      <c r="BX60" s="4">
        <f t="shared" si="2"/>
        <v>0</v>
      </c>
      <c r="BY60" s="4">
        <f t="shared" si="2"/>
        <v>1</v>
      </c>
      <c r="BZ60" s="6"/>
      <c r="CA60" s="18"/>
      <c r="CD60" s="6"/>
      <c r="CG60" s="6"/>
      <c r="CH60" s="18"/>
      <c r="CI60" s="18"/>
      <c r="CL60" s="6"/>
    </row>
    <row r="61" spans="1:90" s="4" customFormat="1">
      <c r="A61" s="10">
        <v>56</v>
      </c>
      <c r="B61" s="6"/>
      <c r="BO61" s="6"/>
      <c r="BP61" s="3">
        <v>0.84064970078271928</v>
      </c>
      <c r="BQ61" s="3">
        <v>45384.877770576721</v>
      </c>
      <c r="BR61" s="3">
        <v>1.8873125725014068</v>
      </c>
      <c r="BS61" s="3">
        <v>113376.23190552977</v>
      </c>
      <c r="BT61" s="10">
        <v>56</v>
      </c>
      <c r="BU61" s="4">
        <f t="shared" si="0"/>
        <v>38680.092307695209</v>
      </c>
      <c r="BV61" s="4">
        <f t="shared" si="1"/>
        <v>75355.025344610913</v>
      </c>
      <c r="BW61" s="10"/>
      <c r="BX61" s="4">
        <f t="shared" si="2"/>
        <v>0</v>
      </c>
      <c r="BY61" s="4">
        <f t="shared" si="2"/>
        <v>1</v>
      </c>
      <c r="BZ61" s="6"/>
      <c r="CA61" s="18"/>
      <c r="CD61" s="6"/>
      <c r="CG61" s="6"/>
      <c r="CH61" s="18"/>
      <c r="CI61" s="18"/>
      <c r="CL61" s="6"/>
    </row>
    <row r="62" spans="1:90" s="4" customFormat="1">
      <c r="A62" s="10">
        <v>57</v>
      </c>
      <c r="B62" s="6"/>
      <c r="BO62" s="6"/>
      <c r="BP62" s="3">
        <v>0.79382962105131349</v>
      </c>
      <c r="BQ62" s="3">
        <v>43663.687555158904</v>
      </c>
      <c r="BR62" s="3">
        <v>1.8496464873793608</v>
      </c>
      <c r="BS62" s="3">
        <v>126328.48616817969</v>
      </c>
      <c r="BT62" s="10">
        <v>57</v>
      </c>
      <c r="BU62" s="4">
        <f t="shared" si="0"/>
        <v>35719.274549972441</v>
      </c>
      <c r="BV62" s="4">
        <f t="shared" si="1"/>
        <v>58636.162569756387</v>
      </c>
      <c r="BW62" s="10"/>
      <c r="BX62" s="4">
        <f t="shared" si="2"/>
        <v>0</v>
      </c>
      <c r="BY62" s="4">
        <f t="shared" si="2"/>
        <v>1</v>
      </c>
      <c r="BZ62" s="6"/>
      <c r="CA62" s="18"/>
      <c r="CD62" s="6"/>
      <c r="CG62" s="6"/>
      <c r="CH62" s="18"/>
      <c r="CI62" s="18"/>
      <c r="CL62" s="6"/>
    </row>
    <row r="63" spans="1:90" s="4" customFormat="1">
      <c r="A63" s="10">
        <v>58</v>
      </c>
      <c r="B63" s="6"/>
      <c r="BO63" s="6"/>
      <c r="BP63" s="3">
        <v>0.80223805893157163</v>
      </c>
      <c r="BQ63" s="3">
        <v>37368.877109249035</v>
      </c>
      <c r="BR63" s="3">
        <v>1.7560106370211339</v>
      </c>
      <c r="BS63" s="3">
        <v>105270.85630644776</v>
      </c>
      <c r="BT63" s="10">
        <v>58</v>
      </c>
      <c r="BU63" s="4">
        <f t="shared" si="0"/>
        <v>42854.928783908123</v>
      </c>
      <c r="BV63" s="4">
        <f t="shared" si="1"/>
        <v>70330.207395665639</v>
      </c>
      <c r="BW63" s="10"/>
      <c r="BX63" s="4">
        <f t="shared" si="2"/>
        <v>0</v>
      </c>
      <c r="BY63" s="4">
        <f t="shared" si="2"/>
        <v>1</v>
      </c>
      <c r="BZ63" s="6"/>
      <c r="CA63" s="18"/>
      <c r="CD63" s="6"/>
      <c r="CG63" s="6"/>
      <c r="CH63" s="18"/>
      <c r="CI63" s="18"/>
      <c r="CL63" s="6"/>
    </row>
    <row r="64" spans="1:90" s="4" customFormat="1">
      <c r="A64" s="10">
        <v>59</v>
      </c>
      <c r="B64" s="6"/>
      <c r="BO64" s="6"/>
      <c r="BP64" s="3">
        <v>0.80380975432569035</v>
      </c>
      <c r="BQ64" s="3">
        <v>47428.068464074757</v>
      </c>
      <c r="BR64" s="3">
        <v>1.9011885567610343</v>
      </c>
      <c r="BS64" s="3">
        <v>127994.54667859695</v>
      </c>
      <c r="BT64" s="10">
        <v>59</v>
      </c>
      <c r="BU64" s="4">
        <f t="shared" si="0"/>
        <v>32952.906968494273</v>
      </c>
      <c r="BV64" s="4">
        <f t="shared" si="1"/>
        <v>62124.308997506465</v>
      </c>
      <c r="BW64" s="10"/>
      <c r="BX64" s="4">
        <f t="shared" si="2"/>
        <v>0</v>
      </c>
      <c r="BY64" s="4">
        <f t="shared" si="2"/>
        <v>1</v>
      </c>
      <c r="BZ64" s="6"/>
      <c r="CA64" s="18"/>
      <c r="CD64" s="6"/>
      <c r="CG64" s="6"/>
      <c r="CH64" s="18"/>
      <c r="CI64" s="18"/>
      <c r="CL64" s="6"/>
    </row>
    <row r="65" spans="1:90" s="4" customFormat="1">
      <c r="A65" s="10">
        <v>60</v>
      </c>
      <c r="B65" s="6"/>
      <c r="BO65" s="6"/>
      <c r="BP65" s="3">
        <v>0.82650134701426892</v>
      </c>
      <c r="BQ65" s="3">
        <v>45807.547612295501</v>
      </c>
      <c r="BR65" s="3">
        <v>1.9217931869888389</v>
      </c>
      <c r="BS65" s="3">
        <v>113256.78793887069</v>
      </c>
      <c r="BT65" s="10">
        <v>60</v>
      </c>
      <c r="BU65" s="4">
        <f t="shared" si="0"/>
        <v>36842.587089131397</v>
      </c>
      <c r="BV65" s="4">
        <f t="shared" si="1"/>
        <v>78922.530760013207</v>
      </c>
      <c r="BW65" s="10"/>
      <c r="BX65" s="4">
        <f t="shared" si="2"/>
        <v>0</v>
      </c>
      <c r="BY65" s="4">
        <f t="shared" si="2"/>
        <v>1</v>
      </c>
      <c r="BZ65" s="6"/>
      <c r="CA65" s="18"/>
      <c r="CD65" s="6"/>
      <c r="CG65" s="6"/>
      <c r="CH65" s="18"/>
      <c r="CI65" s="18"/>
      <c r="CL65" s="6"/>
    </row>
    <row r="66" spans="1:90" s="4" customFormat="1">
      <c r="A66" s="10">
        <v>61</v>
      </c>
      <c r="B66" s="6"/>
      <c r="BO66" s="6"/>
      <c r="BP66" s="3">
        <v>0.85555727283937799</v>
      </c>
      <c r="BQ66" s="3">
        <v>48007.340360737195</v>
      </c>
      <c r="BR66" s="3">
        <v>2.0278686129326249</v>
      </c>
      <c r="BS66" s="3">
        <v>130038.18002415862</v>
      </c>
      <c r="BT66" s="10">
        <v>61</v>
      </c>
      <c r="BU66" s="4">
        <f t="shared" si="0"/>
        <v>37548.386923200604</v>
      </c>
      <c r="BV66" s="4">
        <f t="shared" si="1"/>
        <v>72748.681269103865</v>
      </c>
      <c r="BW66" s="10"/>
      <c r="BX66" s="4">
        <f t="shared" si="2"/>
        <v>0</v>
      </c>
      <c r="BY66" s="4">
        <f t="shared" si="2"/>
        <v>1</v>
      </c>
      <c r="BZ66" s="6"/>
      <c r="CA66" s="18"/>
      <c r="CD66" s="6"/>
      <c r="CG66" s="6"/>
      <c r="CH66" s="18"/>
      <c r="CI66" s="18"/>
      <c r="CL66" s="6"/>
    </row>
    <row r="67" spans="1:90" s="4" customFormat="1">
      <c r="A67" s="10">
        <v>62</v>
      </c>
      <c r="B67" s="6"/>
      <c r="BO67" s="6"/>
      <c r="BP67" s="3">
        <v>0.80662926447510341</v>
      </c>
      <c r="BQ67" s="3">
        <v>46154.110196911774</v>
      </c>
      <c r="BR67" s="3">
        <v>1.9248622571917575</v>
      </c>
      <c r="BS67" s="3">
        <v>123472.22219227008</v>
      </c>
      <c r="BT67" s="10">
        <v>62</v>
      </c>
      <c r="BU67" s="4">
        <f t="shared" si="0"/>
        <v>34508.816250598567</v>
      </c>
      <c r="BV67" s="4">
        <f t="shared" si="1"/>
        <v>69014.003526905653</v>
      </c>
      <c r="BW67" s="10"/>
      <c r="BX67" s="4">
        <f t="shared" si="2"/>
        <v>0</v>
      </c>
      <c r="BY67" s="4">
        <f t="shared" si="2"/>
        <v>1</v>
      </c>
      <c r="BZ67" s="6"/>
      <c r="CA67" s="18"/>
      <c r="CD67" s="6"/>
      <c r="CG67" s="6"/>
      <c r="CH67" s="18"/>
      <c r="CI67" s="18"/>
      <c r="CL67" s="6"/>
    </row>
    <row r="68" spans="1:90" s="4" customFormat="1">
      <c r="A68" s="10">
        <v>63</v>
      </c>
      <c r="B68" s="6"/>
      <c r="BO68" s="6"/>
      <c r="BP68" s="3">
        <v>0.83490617572000547</v>
      </c>
      <c r="BQ68" s="3">
        <v>37925.777357345811</v>
      </c>
      <c r="BR68" s="3">
        <v>1.9257028025595748</v>
      </c>
      <c r="BS68" s="3">
        <v>109766.83137893863</v>
      </c>
      <c r="BT68" s="10">
        <v>63</v>
      </c>
      <c r="BU68" s="4">
        <f t="shared" si="0"/>
        <v>45564.840214654731</v>
      </c>
      <c r="BV68" s="4">
        <f t="shared" si="1"/>
        <v>82803.448877018847</v>
      </c>
      <c r="BW68" s="10"/>
      <c r="BX68" s="4">
        <f t="shared" si="2"/>
        <v>0</v>
      </c>
      <c r="BY68" s="4">
        <f t="shared" si="2"/>
        <v>1</v>
      </c>
      <c r="BZ68" s="6"/>
      <c r="CA68" s="18"/>
      <c r="CD68" s="6"/>
      <c r="CG68" s="6"/>
      <c r="CH68" s="18"/>
      <c r="CI68" s="18"/>
      <c r="CL68" s="6"/>
    </row>
    <row r="69" spans="1:90" s="4" customFormat="1">
      <c r="A69" s="10">
        <v>64</v>
      </c>
      <c r="B69" s="6"/>
      <c r="BO69" s="6"/>
      <c r="BP69" s="3">
        <v>0.82472162389234316</v>
      </c>
      <c r="BQ69" s="3">
        <v>45097.939255279394</v>
      </c>
      <c r="BR69" s="3">
        <v>1.8930674924400803</v>
      </c>
      <c r="BS69" s="3">
        <v>113509.81103630993</v>
      </c>
      <c r="BT69" s="10">
        <v>64</v>
      </c>
      <c r="BU69" s="4">
        <f t="shared" si="0"/>
        <v>37374.223133954925</v>
      </c>
      <c r="BV69" s="4">
        <f t="shared" si="1"/>
        <v>75796.938207698113</v>
      </c>
      <c r="BW69" s="10"/>
      <c r="BX69" s="4">
        <f t="shared" si="2"/>
        <v>0</v>
      </c>
      <c r="BY69" s="4">
        <f t="shared" si="2"/>
        <v>1</v>
      </c>
      <c r="BZ69" s="6"/>
      <c r="CA69" s="18"/>
      <c r="CD69" s="6"/>
      <c r="CG69" s="6"/>
      <c r="CH69" s="18"/>
      <c r="CI69" s="18"/>
      <c r="CL69" s="6"/>
    </row>
    <row r="70" spans="1:90" s="4" customFormat="1">
      <c r="A70" s="10">
        <v>65</v>
      </c>
      <c r="B70" s="6"/>
      <c r="BO70" s="6"/>
      <c r="BP70" s="3">
        <v>0.81954604142587262</v>
      </c>
      <c r="BQ70" s="3">
        <v>40993.775379017381</v>
      </c>
      <c r="BR70" s="3">
        <v>1.9226638064465729</v>
      </c>
      <c r="BS70" s="3">
        <v>109554.26907527377</v>
      </c>
      <c r="BT70" s="10">
        <v>65</v>
      </c>
      <c r="BU70" s="4">
        <f t="shared" si="0"/>
        <v>40960.828763569887</v>
      </c>
      <c r="BV70" s="4">
        <f t="shared" si="1"/>
        <v>82712.111569383531</v>
      </c>
      <c r="BW70" s="10"/>
      <c r="BX70" s="4">
        <f t="shared" si="2"/>
        <v>0</v>
      </c>
      <c r="BY70" s="4">
        <f t="shared" si="2"/>
        <v>1</v>
      </c>
      <c r="BZ70" s="6"/>
      <c r="CA70" s="18"/>
      <c r="CD70" s="6"/>
      <c r="CG70" s="6"/>
      <c r="CH70" s="18"/>
      <c r="CI70" s="18"/>
      <c r="CL70" s="6"/>
    </row>
    <row r="71" spans="1:90" s="4" customFormat="1">
      <c r="A71" s="10">
        <v>66</v>
      </c>
      <c r="B71" s="6"/>
      <c r="BO71" s="6"/>
      <c r="BP71" s="3">
        <v>0.80528865150961937</v>
      </c>
      <c r="BQ71" s="3">
        <v>44459.322945467182</v>
      </c>
      <c r="BR71" s="3">
        <v>1.8328328446029123</v>
      </c>
      <c r="BS71" s="3">
        <v>120502.28951699499</v>
      </c>
      <c r="BT71" s="10">
        <v>66</v>
      </c>
      <c r="BU71" s="4">
        <f t="shared" ref="BU71:BU134" si="3">BP71*$BV$1-BQ71</f>
        <v>36069.542205494756</v>
      </c>
      <c r="BV71" s="4">
        <f t="shared" ref="BV71:BV134" si="4">BR71*$BV$1-BS71</f>
        <v>62780.994943296246</v>
      </c>
      <c r="BW71" s="10"/>
      <c r="BX71" s="4">
        <f t="shared" ref="BX71:BY134" si="5">IF(BU71=MAX($BU71:$BV71),1,0)</f>
        <v>0</v>
      </c>
      <c r="BY71" s="4">
        <f t="shared" si="5"/>
        <v>1</v>
      </c>
      <c r="BZ71" s="6"/>
      <c r="CA71" s="18"/>
      <c r="CD71" s="6"/>
      <c r="CG71" s="6"/>
      <c r="CH71" s="18"/>
      <c r="CI71" s="18"/>
      <c r="CL71" s="6"/>
    </row>
    <row r="72" spans="1:90" s="4" customFormat="1">
      <c r="A72" s="10">
        <v>67</v>
      </c>
      <c r="B72" s="6"/>
      <c r="BO72" s="6"/>
      <c r="BP72" s="3">
        <v>0.85850398322983601</v>
      </c>
      <c r="BQ72" s="3">
        <v>45791.533530963919</v>
      </c>
      <c r="BR72" s="3">
        <v>2.0649393196418799</v>
      </c>
      <c r="BS72" s="3">
        <v>114427.77919782278</v>
      </c>
      <c r="BT72" s="10">
        <v>67</v>
      </c>
      <c r="BU72" s="4">
        <f t="shared" si="3"/>
        <v>40058.864792019682</v>
      </c>
      <c r="BV72" s="4">
        <f t="shared" si="4"/>
        <v>92066.152766365223</v>
      </c>
      <c r="BW72" s="10"/>
      <c r="BX72" s="4">
        <f t="shared" si="5"/>
        <v>0</v>
      </c>
      <c r="BY72" s="4">
        <f t="shared" si="5"/>
        <v>1</v>
      </c>
      <c r="BZ72" s="6"/>
      <c r="CA72" s="18"/>
      <c r="CD72" s="6"/>
      <c r="CG72" s="6"/>
      <c r="CH72" s="18"/>
      <c r="CI72" s="18"/>
      <c r="CL72" s="6"/>
    </row>
    <row r="73" spans="1:90" s="4" customFormat="1">
      <c r="A73" s="10">
        <v>68</v>
      </c>
      <c r="B73" s="6"/>
      <c r="BO73" s="6"/>
      <c r="BP73" s="3">
        <v>0.81834013107728942</v>
      </c>
      <c r="BQ73" s="3">
        <v>44943.901240500927</v>
      </c>
      <c r="BR73" s="3">
        <v>1.9512357111416445</v>
      </c>
      <c r="BS73" s="3">
        <v>124968.16646385798</v>
      </c>
      <c r="BT73" s="10">
        <v>68</v>
      </c>
      <c r="BU73" s="4">
        <f t="shared" si="3"/>
        <v>36890.111867228014</v>
      </c>
      <c r="BV73" s="4">
        <f t="shared" si="4"/>
        <v>70155.404650306475</v>
      </c>
      <c r="BW73" s="10"/>
      <c r="BX73" s="4">
        <f t="shared" si="5"/>
        <v>0</v>
      </c>
      <c r="BY73" s="4">
        <f t="shared" si="5"/>
        <v>1</v>
      </c>
      <c r="BZ73" s="6"/>
      <c r="CA73" s="18"/>
      <c r="CD73" s="6"/>
      <c r="CG73" s="6"/>
      <c r="CH73" s="18"/>
      <c r="CI73" s="18"/>
      <c r="CL73" s="6"/>
    </row>
    <row r="74" spans="1:90" s="4" customFormat="1">
      <c r="A74" s="10">
        <v>69</v>
      </c>
      <c r="B74" s="6"/>
      <c r="BO74" s="6"/>
      <c r="BP74" s="3">
        <v>0.80476690049835264</v>
      </c>
      <c r="BQ74" s="3">
        <v>45066.548068264899</v>
      </c>
      <c r="BR74" s="3">
        <v>1.7904003968422437</v>
      </c>
      <c r="BS74" s="3">
        <v>120557.21041889652</v>
      </c>
      <c r="BT74" s="10">
        <v>69</v>
      </c>
      <c r="BU74" s="4">
        <f t="shared" si="3"/>
        <v>35410.141981570363</v>
      </c>
      <c r="BV74" s="4">
        <f t="shared" si="4"/>
        <v>58482.829265327862</v>
      </c>
      <c r="BW74" s="10"/>
      <c r="BX74" s="4">
        <f t="shared" si="5"/>
        <v>0</v>
      </c>
      <c r="BY74" s="4">
        <f t="shared" si="5"/>
        <v>1</v>
      </c>
      <c r="BZ74" s="6"/>
      <c r="CA74" s="18"/>
      <c r="CD74" s="6"/>
      <c r="CG74" s="6"/>
      <c r="CH74" s="18"/>
      <c r="CI74" s="18"/>
      <c r="CL74" s="6"/>
    </row>
    <row r="75" spans="1:90" s="4" customFormat="1">
      <c r="A75" s="10">
        <v>70</v>
      </c>
      <c r="B75" s="6"/>
      <c r="BO75" s="6"/>
      <c r="BP75" s="3">
        <v>0.84294061014731037</v>
      </c>
      <c r="BQ75" s="3">
        <v>44162.787760050232</v>
      </c>
      <c r="BR75" s="3">
        <v>1.9935807590540029</v>
      </c>
      <c r="BS75" s="3">
        <v>108815.35300688527</v>
      </c>
      <c r="BT75" s="10">
        <v>70</v>
      </c>
      <c r="BU75" s="4">
        <f t="shared" si="3"/>
        <v>40131.273254680804</v>
      </c>
      <c r="BV75" s="4">
        <f t="shared" si="4"/>
        <v>90542.722898515029</v>
      </c>
      <c r="BW75" s="10"/>
      <c r="BX75" s="4">
        <f t="shared" si="5"/>
        <v>0</v>
      </c>
      <c r="BY75" s="4">
        <f t="shared" si="5"/>
        <v>1</v>
      </c>
      <c r="BZ75" s="6"/>
      <c r="CA75" s="18"/>
      <c r="CD75" s="6"/>
      <c r="CG75" s="6"/>
      <c r="CH75" s="18"/>
      <c r="CI75" s="18"/>
      <c r="CL75" s="6"/>
    </row>
    <row r="76" spans="1:90" s="4" customFormat="1">
      <c r="A76" s="10">
        <v>71</v>
      </c>
      <c r="B76" s="6"/>
      <c r="BO76" s="6"/>
      <c r="BP76" s="3">
        <v>0.78080772853863545</v>
      </c>
      <c r="BQ76" s="3">
        <v>47632.373991466091</v>
      </c>
      <c r="BR76" s="3">
        <v>1.7771308644743513</v>
      </c>
      <c r="BS76" s="3">
        <v>127755.19101732082</v>
      </c>
      <c r="BT76" s="10">
        <v>71</v>
      </c>
      <c r="BU76" s="4">
        <f t="shared" si="3"/>
        <v>30448.398862397451</v>
      </c>
      <c r="BV76" s="4">
        <f t="shared" si="4"/>
        <v>49957.895430114324</v>
      </c>
      <c r="BW76" s="10"/>
      <c r="BX76" s="4">
        <f t="shared" si="5"/>
        <v>0</v>
      </c>
      <c r="BY76" s="4">
        <f t="shared" si="5"/>
        <v>1</v>
      </c>
      <c r="BZ76" s="6"/>
      <c r="CA76" s="18"/>
      <c r="CD76" s="6"/>
      <c r="CG76" s="6"/>
      <c r="CH76" s="18"/>
      <c r="CI76" s="18"/>
      <c r="CL76" s="6"/>
    </row>
    <row r="77" spans="1:90" s="4" customFormat="1">
      <c r="A77" s="10">
        <v>72</v>
      </c>
      <c r="B77" s="6"/>
      <c r="BO77" s="6"/>
      <c r="BP77" s="3">
        <v>0.81784481909974172</v>
      </c>
      <c r="BQ77" s="3">
        <v>45244.767425008751</v>
      </c>
      <c r="BR77" s="3">
        <v>1.9733855160706788</v>
      </c>
      <c r="BS77" s="3">
        <v>128068.85479476232</v>
      </c>
      <c r="BT77" s="10">
        <v>72</v>
      </c>
      <c r="BU77" s="4">
        <f t="shared" si="3"/>
        <v>36539.714484965421</v>
      </c>
      <c r="BV77" s="4">
        <f t="shared" si="4"/>
        <v>69269.696812305556</v>
      </c>
      <c r="BW77" s="10"/>
      <c r="BX77" s="4">
        <f t="shared" si="5"/>
        <v>0</v>
      </c>
      <c r="BY77" s="4">
        <f t="shared" si="5"/>
        <v>1</v>
      </c>
      <c r="BZ77" s="6"/>
      <c r="CA77" s="18"/>
      <c r="CD77" s="6"/>
      <c r="CG77" s="6"/>
      <c r="CH77" s="18"/>
      <c r="CI77" s="18"/>
      <c r="CL77" s="6"/>
    </row>
    <row r="78" spans="1:90" s="4" customFormat="1">
      <c r="A78" s="10">
        <v>73</v>
      </c>
      <c r="B78" s="6"/>
      <c r="BO78" s="6"/>
      <c r="BP78" s="3">
        <v>0.8474739161995517</v>
      </c>
      <c r="BQ78" s="3">
        <v>46398.441726954261</v>
      </c>
      <c r="BR78" s="3">
        <v>1.9276603817345914</v>
      </c>
      <c r="BS78" s="3">
        <v>114996.66607317619</v>
      </c>
      <c r="BT78" s="10">
        <v>73</v>
      </c>
      <c r="BU78" s="4">
        <f t="shared" si="3"/>
        <v>38348.949893000914</v>
      </c>
      <c r="BV78" s="4">
        <f t="shared" si="4"/>
        <v>77769.372100282955</v>
      </c>
      <c r="BW78" s="10"/>
      <c r="BX78" s="4">
        <f t="shared" si="5"/>
        <v>0</v>
      </c>
      <c r="BY78" s="4">
        <f t="shared" si="5"/>
        <v>1</v>
      </c>
      <c r="BZ78" s="6"/>
      <c r="CA78" s="18"/>
      <c r="CD78" s="6"/>
      <c r="CG78" s="6"/>
      <c r="CH78" s="18"/>
      <c r="CI78" s="18"/>
      <c r="CL78" s="6"/>
    </row>
    <row r="79" spans="1:90" s="4" customFormat="1">
      <c r="A79" s="10">
        <v>74</v>
      </c>
      <c r="B79" s="6"/>
      <c r="BO79" s="6"/>
      <c r="BP79" s="3">
        <v>0.82366872014862713</v>
      </c>
      <c r="BQ79" s="3">
        <v>46316.279834325884</v>
      </c>
      <c r="BR79" s="3">
        <v>1.9572044576158034</v>
      </c>
      <c r="BS79" s="3">
        <v>115699.1467149446</v>
      </c>
      <c r="BT79" s="10">
        <v>74</v>
      </c>
      <c r="BU79" s="4">
        <f t="shared" si="3"/>
        <v>36050.592180536834</v>
      </c>
      <c r="BV79" s="4">
        <f t="shared" si="4"/>
        <v>80021.299046635744</v>
      </c>
      <c r="BW79" s="10"/>
      <c r="BX79" s="4">
        <f t="shared" si="5"/>
        <v>0</v>
      </c>
      <c r="BY79" s="4">
        <f t="shared" si="5"/>
        <v>1</v>
      </c>
      <c r="BZ79" s="6"/>
      <c r="CA79" s="18"/>
      <c r="CD79" s="6"/>
      <c r="CG79" s="6"/>
      <c r="CH79" s="18"/>
      <c r="CI79" s="18"/>
      <c r="CL79" s="6"/>
    </row>
    <row r="80" spans="1:90" s="4" customFormat="1">
      <c r="A80" s="10">
        <v>75</v>
      </c>
      <c r="B80" s="6"/>
      <c r="BO80" s="6"/>
      <c r="BP80" s="3">
        <v>0.80448348209401832</v>
      </c>
      <c r="BQ80" s="3">
        <v>46474.030629106492</v>
      </c>
      <c r="BR80" s="3">
        <v>1.9056687288352143</v>
      </c>
      <c r="BS80" s="3">
        <v>118945.29545460141</v>
      </c>
      <c r="BT80" s="10">
        <v>75</v>
      </c>
      <c r="BU80" s="4">
        <f t="shared" si="3"/>
        <v>33974.317580295334</v>
      </c>
      <c r="BV80" s="4">
        <f t="shared" si="4"/>
        <v>71621.57742892002</v>
      </c>
      <c r="BW80" s="10"/>
      <c r="BX80" s="4">
        <f t="shared" si="5"/>
        <v>0</v>
      </c>
      <c r="BY80" s="4">
        <f t="shared" si="5"/>
        <v>1</v>
      </c>
      <c r="BZ80" s="6"/>
      <c r="CA80" s="18"/>
      <c r="CD80" s="6"/>
      <c r="CG80" s="6"/>
      <c r="CH80" s="18"/>
      <c r="CI80" s="18"/>
      <c r="CL80" s="6"/>
    </row>
    <row r="81" spans="1:90" s="4" customFormat="1">
      <c r="A81" s="10">
        <v>76</v>
      </c>
      <c r="B81" s="6"/>
      <c r="BO81" s="6"/>
      <c r="BP81" s="3">
        <v>0.84351311255665706</v>
      </c>
      <c r="BQ81" s="3">
        <v>40428.039282452875</v>
      </c>
      <c r="BR81" s="3">
        <v>2.051463781989884</v>
      </c>
      <c r="BS81" s="3">
        <v>113002.04961495861</v>
      </c>
      <c r="BT81" s="10">
        <v>76</v>
      </c>
      <c r="BU81" s="4">
        <f t="shared" si="3"/>
        <v>43923.271973212824</v>
      </c>
      <c r="BV81" s="4">
        <f t="shared" si="4"/>
        <v>92144.328584029776</v>
      </c>
      <c r="BW81" s="10"/>
      <c r="BX81" s="4">
        <f t="shared" si="5"/>
        <v>0</v>
      </c>
      <c r="BY81" s="4">
        <f t="shared" si="5"/>
        <v>1</v>
      </c>
      <c r="BZ81" s="6"/>
      <c r="CA81" s="18"/>
      <c r="CD81" s="6"/>
      <c r="CG81" s="6"/>
      <c r="CH81" s="18"/>
      <c r="CI81" s="18"/>
      <c r="CL81" s="6"/>
    </row>
    <row r="82" spans="1:90" s="4" customFormat="1">
      <c r="A82" s="10">
        <v>77</v>
      </c>
      <c r="B82" s="6"/>
      <c r="BO82" s="6"/>
      <c r="BP82" s="3">
        <v>0.79146094750131613</v>
      </c>
      <c r="BQ82" s="3">
        <v>37242.229523005699</v>
      </c>
      <c r="BR82" s="3">
        <v>1.8251953837611419</v>
      </c>
      <c r="BS82" s="3">
        <v>116145.45907518557</v>
      </c>
      <c r="BT82" s="10">
        <v>77</v>
      </c>
      <c r="BU82" s="4">
        <f t="shared" si="3"/>
        <v>41903.865227125912</v>
      </c>
      <c r="BV82" s="4">
        <f t="shared" si="4"/>
        <v>66374.079300928614</v>
      </c>
      <c r="BW82" s="10"/>
      <c r="BX82" s="4">
        <f t="shared" si="5"/>
        <v>0</v>
      </c>
      <c r="BY82" s="4">
        <f t="shared" si="5"/>
        <v>1</v>
      </c>
      <c r="BZ82" s="6"/>
      <c r="CA82" s="18"/>
      <c r="CD82" s="6"/>
      <c r="CG82" s="6"/>
      <c r="CH82" s="18"/>
      <c r="CI82" s="18"/>
      <c r="CL82" s="6"/>
    </row>
    <row r="83" spans="1:90" s="4" customFormat="1">
      <c r="A83" s="10">
        <v>78</v>
      </c>
      <c r="B83" s="6"/>
      <c r="BO83" s="6"/>
      <c r="BP83" s="3">
        <v>0.74677133671275298</v>
      </c>
      <c r="BQ83" s="3">
        <v>36499.640682701356</v>
      </c>
      <c r="BR83" s="3">
        <v>1.7315289622168839</v>
      </c>
      <c r="BS83" s="3">
        <v>105611.14353635887</v>
      </c>
      <c r="BT83" s="10">
        <v>78</v>
      </c>
      <c r="BU83" s="4">
        <f t="shared" si="3"/>
        <v>38177.49298857394</v>
      </c>
      <c r="BV83" s="4">
        <f t="shared" si="4"/>
        <v>67541.752685329528</v>
      </c>
      <c r="BW83" s="10"/>
      <c r="BX83" s="4">
        <f t="shared" si="5"/>
        <v>0</v>
      </c>
      <c r="BY83" s="4">
        <f t="shared" si="5"/>
        <v>1</v>
      </c>
      <c r="BZ83" s="6"/>
      <c r="CA83" s="18"/>
      <c r="CD83" s="6"/>
      <c r="CG83" s="6"/>
      <c r="CH83" s="18"/>
      <c r="CI83" s="18"/>
      <c r="CL83" s="6"/>
    </row>
    <row r="84" spans="1:90" s="4" customFormat="1">
      <c r="A84" s="10">
        <v>79</v>
      </c>
      <c r="B84" s="6"/>
      <c r="BO84" s="6"/>
      <c r="BP84" s="3">
        <v>0.81434839539604353</v>
      </c>
      <c r="BQ84" s="3">
        <v>47566.460789673794</v>
      </c>
      <c r="BR84" s="3">
        <v>1.9566776334386777</v>
      </c>
      <c r="BS84" s="3">
        <v>121870.96221572964</v>
      </c>
      <c r="BT84" s="10">
        <v>79</v>
      </c>
      <c r="BU84" s="4">
        <f t="shared" si="3"/>
        <v>33868.378749930554</v>
      </c>
      <c r="BV84" s="4">
        <f t="shared" si="4"/>
        <v>73796.801128138148</v>
      </c>
      <c r="BW84" s="10"/>
      <c r="BX84" s="4">
        <f t="shared" si="5"/>
        <v>0</v>
      </c>
      <c r="BY84" s="4">
        <f t="shared" si="5"/>
        <v>1</v>
      </c>
      <c r="BZ84" s="6"/>
      <c r="CA84" s="18"/>
      <c r="CD84" s="6"/>
      <c r="CG84" s="6"/>
      <c r="CH84" s="18"/>
      <c r="CI84" s="18"/>
      <c r="CL84" s="6"/>
    </row>
    <row r="85" spans="1:90" s="4" customFormat="1">
      <c r="A85" s="10">
        <v>80</v>
      </c>
      <c r="B85" s="6"/>
      <c r="BO85" s="6"/>
      <c r="BP85" s="3">
        <v>0.82150394971657503</v>
      </c>
      <c r="BQ85" s="3">
        <v>48093.211827807587</v>
      </c>
      <c r="BR85" s="3">
        <v>1.8024964265033396</v>
      </c>
      <c r="BS85" s="3">
        <v>119529.11777293227</v>
      </c>
      <c r="BT85" s="10">
        <v>80</v>
      </c>
      <c r="BU85" s="4">
        <f t="shared" si="3"/>
        <v>34057.183143849914</v>
      </c>
      <c r="BV85" s="4">
        <f t="shared" si="4"/>
        <v>60720.524877401695</v>
      </c>
      <c r="BW85" s="10"/>
      <c r="BX85" s="4">
        <f t="shared" si="5"/>
        <v>0</v>
      </c>
      <c r="BY85" s="4">
        <f t="shared" si="5"/>
        <v>1</v>
      </c>
      <c r="BZ85" s="6"/>
      <c r="CA85" s="18"/>
      <c r="CD85" s="6"/>
      <c r="CG85" s="6"/>
      <c r="CH85" s="18"/>
      <c r="CI85" s="18"/>
      <c r="CL85" s="6"/>
    </row>
    <row r="86" spans="1:90" s="4" customFormat="1">
      <c r="A86" s="10">
        <v>81</v>
      </c>
      <c r="B86" s="6"/>
      <c r="BO86" s="6"/>
      <c r="BP86" s="3">
        <v>0.81724813718448985</v>
      </c>
      <c r="BQ86" s="3">
        <v>45249.903904717779</v>
      </c>
      <c r="BR86" s="3">
        <v>1.9286523676363503</v>
      </c>
      <c r="BS86" s="3">
        <v>126321.03265316704</v>
      </c>
      <c r="BT86" s="10">
        <v>81</v>
      </c>
      <c r="BU86" s="4">
        <f t="shared" si="3"/>
        <v>36474.90981373121</v>
      </c>
      <c r="BV86" s="4">
        <f t="shared" si="4"/>
        <v>66544.204110467996</v>
      </c>
      <c r="BW86" s="10"/>
      <c r="BX86" s="4">
        <f t="shared" si="5"/>
        <v>0</v>
      </c>
      <c r="BY86" s="4">
        <f t="shared" si="5"/>
        <v>1</v>
      </c>
      <c r="BZ86" s="6"/>
      <c r="CA86" s="18"/>
      <c r="CD86" s="6"/>
      <c r="CG86" s="6"/>
      <c r="CH86" s="18"/>
      <c r="CI86" s="18"/>
      <c r="CL86" s="6"/>
    </row>
    <row r="87" spans="1:90" s="4" customFormat="1">
      <c r="A87" s="10">
        <v>82</v>
      </c>
      <c r="B87" s="6"/>
      <c r="BO87" s="6"/>
      <c r="BP87" s="3">
        <v>0.82649786764906119</v>
      </c>
      <c r="BQ87" s="3">
        <v>42390.133292562568</v>
      </c>
      <c r="BR87" s="3">
        <v>1.9705997167020139</v>
      </c>
      <c r="BS87" s="3">
        <v>119416.57630859051</v>
      </c>
      <c r="BT87" s="10">
        <v>82</v>
      </c>
      <c r="BU87" s="4">
        <f t="shared" si="3"/>
        <v>40259.653472343554</v>
      </c>
      <c r="BV87" s="4">
        <f t="shared" si="4"/>
        <v>77643.395361610892</v>
      </c>
      <c r="BW87" s="10"/>
      <c r="BX87" s="4">
        <f t="shared" si="5"/>
        <v>0</v>
      </c>
      <c r="BY87" s="4">
        <f t="shared" si="5"/>
        <v>1</v>
      </c>
      <c r="BZ87" s="6"/>
      <c r="CA87" s="18"/>
      <c r="CD87" s="6"/>
      <c r="CG87" s="6"/>
      <c r="CH87" s="18"/>
      <c r="CI87" s="18"/>
      <c r="CL87" s="6"/>
    </row>
    <row r="88" spans="1:90" s="4" customFormat="1">
      <c r="A88" s="10">
        <v>83</v>
      </c>
      <c r="B88" s="6"/>
      <c r="BO88" s="6"/>
      <c r="BP88" s="3">
        <v>0.87680747075411203</v>
      </c>
      <c r="BQ88" s="3">
        <v>42136.816771369806</v>
      </c>
      <c r="BR88" s="3">
        <v>2.1250608352582154</v>
      </c>
      <c r="BS88" s="3">
        <v>117025.30027259019</v>
      </c>
      <c r="BT88" s="10">
        <v>83</v>
      </c>
      <c r="BU88" s="4">
        <f t="shared" si="3"/>
        <v>45543.930304041394</v>
      </c>
      <c r="BV88" s="4">
        <f t="shared" si="4"/>
        <v>95480.783253231348</v>
      </c>
      <c r="BW88" s="10"/>
      <c r="BX88" s="4">
        <f t="shared" si="5"/>
        <v>0</v>
      </c>
      <c r="BY88" s="4">
        <f t="shared" si="5"/>
        <v>1</v>
      </c>
      <c r="BZ88" s="6"/>
      <c r="CA88" s="18"/>
      <c r="CD88" s="6"/>
      <c r="CG88" s="6"/>
      <c r="CH88" s="18"/>
      <c r="CI88" s="18"/>
      <c r="CL88" s="6"/>
    </row>
    <row r="89" spans="1:90" s="4" customFormat="1">
      <c r="A89" s="10">
        <v>84</v>
      </c>
      <c r="B89" s="6"/>
      <c r="BO89" s="6"/>
      <c r="BP89" s="3">
        <v>0.83091461255623855</v>
      </c>
      <c r="BQ89" s="3">
        <v>46674.396795292552</v>
      </c>
      <c r="BR89" s="3">
        <v>1.9744339842154215</v>
      </c>
      <c r="BS89" s="3">
        <v>125996.84594858886</v>
      </c>
      <c r="BT89" s="10">
        <v>84</v>
      </c>
      <c r="BU89" s="4">
        <f t="shared" si="3"/>
        <v>36417.064460331305</v>
      </c>
      <c r="BV89" s="4">
        <f t="shared" si="4"/>
        <v>71446.552472953277</v>
      </c>
      <c r="BW89" s="10"/>
      <c r="BX89" s="4">
        <f t="shared" si="5"/>
        <v>0</v>
      </c>
      <c r="BY89" s="4">
        <f t="shared" si="5"/>
        <v>1</v>
      </c>
      <c r="BZ89" s="6"/>
      <c r="CA89" s="18"/>
      <c r="CD89" s="6"/>
      <c r="CG89" s="6"/>
      <c r="CH89" s="18"/>
      <c r="CI89" s="18"/>
      <c r="CL89" s="6"/>
    </row>
    <row r="90" spans="1:90" s="4" customFormat="1">
      <c r="A90" s="10">
        <v>85</v>
      </c>
      <c r="B90" s="6"/>
      <c r="BO90" s="6"/>
      <c r="BP90" s="3">
        <v>0.83239840631559081</v>
      </c>
      <c r="BQ90" s="3">
        <v>40952.549902172541</v>
      </c>
      <c r="BR90" s="3">
        <v>1.961352882427623</v>
      </c>
      <c r="BS90" s="3">
        <v>117920.07542648911</v>
      </c>
      <c r="BT90" s="10">
        <v>85</v>
      </c>
      <c r="BU90" s="4">
        <f t="shared" si="3"/>
        <v>42287.290729386543</v>
      </c>
      <c r="BV90" s="4">
        <f t="shared" si="4"/>
        <v>78215.212816273182</v>
      </c>
      <c r="BW90" s="10"/>
      <c r="BX90" s="4">
        <f t="shared" si="5"/>
        <v>0</v>
      </c>
      <c r="BY90" s="4">
        <f t="shared" si="5"/>
        <v>1</v>
      </c>
      <c r="BZ90" s="6"/>
      <c r="CA90" s="18"/>
      <c r="CD90" s="6"/>
      <c r="CG90" s="6"/>
      <c r="CH90" s="18"/>
      <c r="CI90" s="18"/>
      <c r="CL90" s="6"/>
    </row>
    <row r="91" spans="1:90" s="4" customFormat="1">
      <c r="A91" s="10">
        <v>86</v>
      </c>
      <c r="B91" s="6"/>
      <c r="BO91" s="6"/>
      <c r="BP91" s="3">
        <v>0.77364192573276513</v>
      </c>
      <c r="BQ91" s="3">
        <v>41613.247785356602</v>
      </c>
      <c r="BR91" s="3">
        <v>1.8193254218353807</v>
      </c>
      <c r="BS91" s="3">
        <v>119600.40951801723</v>
      </c>
      <c r="BT91" s="10">
        <v>86</v>
      </c>
      <c r="BU91" s="4">
        <f t="shared" si="3"/>
        <v>35750.944787919907</v>
      </c>
      <c r="BV91" s="4">
        <f t="shared" si="4"/>
        <v>62332.132665520854</v>
      </c>
      <c r="BW91" s="10"/>
      <c r="BX91" s="4">
        <f t="shared" si="5"/>
        <v>0</v>
      </c>
      <c r="BY91" s="4">
        <f t="shared" si="5"/>
        <v>1</v>
      </c>
      <c r="BZ91" s="6"/>
      <c r="CA91" s="18"/>
      <c r="CD91" s="6"/>
      <c r="CG91" s="6"/>
      <c r="CH91" s="18"/>
      <c r="CI91" s="18"/>
      <c r="CL91" s="6"/>
    </row>
    <row r="92" spans="1:90" s="4" customFormat="1">
      <c r="A92" s="10">
        <v>87</v>
      </c>
      <c r="B92" s="6"/>
      <c r="BO92" s="6"/>
      <c r="BP92" s="3">
        <v>0.8481377284228272</v>
      </c>
      <c r="BQ92" s="3">
        <v>44395.68072511613</v>
      </c>
      <c r="BR92" s="3">
        <v>1.9839101577192608</v>
      </c>
      <c r="BS92" s="3">
        <v>115306.39486936359</v>
      </c>
      <c r="BT92" s="10">
        <v>87</v>
      </c>
      <c r="BU92" s="4">
        <f t="shared" si="3"/>
        <v>40418.09211716659</v>
      </c>
      <c r="BV92" s="4">
        <f t="shared" si="4"/>
        <v>83084.620902562499</v>
      </c>
      <c r="BW92" s="10"/>
      <c r="BX92" s="4">
        <f t="shared" si="5"/>
        <v>0</v>
      </c>
      <c r="BY92" s="4">
        <f t="shared" si="5"/>
        <v>1</v>
      </c>
      <c r="BZ92" s="6"/>
      <c r="CA92" s="18"/>
      <c r="CD92" s="6"/>
      <c r="CG92" s="6"/>
      <c r="CH92" s="18"/>
      <c r="CI92" s="18"/>
      <c r="CL92" s="6"/>
    </row>
    <row r="93" spans="1:90" s="4" customFormat="1">
      <c r="A93" s="10">
        <v>88</v>
      </c>
      <c r="B93" s="6"/>
      <c r="BO93" s="6"/>
      <c r="BP93" s="3">
        <v>0.85279853063876399</v>
      </c>
      <c r="BQ93" s="3">
        <v>44891.014718219667</v>
      </c>
      <c r="BR93" s="3">
        <v>2.0174185655751877</v>
      </c>
      <c r="BS93" s="3">
        <v>121505.08803115283</v>
      </c>
      <c r="BT93" s="10">
        <v>88</v>
      </c>
      <c r="BU93" s="4">
        <f t="shared" si="3"/>
        <v>40388.838345656724</v>
      </c>
      <c r="BV93" s="4">
        <f t="shared" si="4"/>
        <v>80236.768526365937</v>
      </c>
      <c r="BW93" s="10"/>
      <c r="BX93" s="4">
        <f t="shared" si="5"/>
        <v>0</v>
      </c>
      <c r="BY93" s="4">
        <f t="shared" si="5"/>
        <v>1</v>
      </c>
      <c r="BZ93" s="6"/>
      <c r="CA93" s="18"/>
      <c r="CD93" s="6"/>
      <c r="CG93" s="6"/>
      <c r="CH93" s="18"/>
      <c r="CI93" s="18"/>
      <c r="CL93" s="6"/>
    </row>
    <row r="94" spans="1:90" s="4" customFormat="1">
      <c r="A94" s="10">
        <v>89</v>
      </c>
      <c r="B94" s="6"/>
      <c r="BO94" s="6"/>
      <c r="BP94" s="3">
        <v>0.79802098179253267</v>
      </c>
      <c r="BQ94" s="3">
        <v>48088.41801293585</v>
      </c>
      <c r="BR94" s="3">
        <v>1.9226236418838583</v>
      </c>
      <c r="BS94" s="3">
        <v>119737.8110393198</v>
      </c>
      <c r="BT94" s="10">
        <v>89</v>
      </c>
      <c r="BU94" s="4">
        <f t="shared" si="3"/>
        <v>31713.680166317419</v>
      </c>
      <c r="BV94" s="4">
        <f t="shared" si="4"/>
        <v>72524.553149066036</v>
      </c>
      <c r="BW94" s="10"/>
      <c r="BX94" s="4">
        <f t="shared" si="5"/>
        <v>0</v>
      </c>
      <c r="BY94" s="4">
        <f t="shared" si="5"/>
        <v>1</v>
      </c>
      <c r="BZ94" s="6"/>
      <c r="CA94" s="18"/>
      <c r="CD94" s="6"/>
      <c r="CG94" s="6"/>
      <c r="CH94" s="18"/>
      <c r="CI94" s="18"/>
      <c r="CL94" s="6"/>
    </row>
    <row r="95" spans="1:90" s="4" customFormat="1">
      <c r="A95" s="10">
        <v>90</v>
      </c>
      <c r="B95" s="6"/>
      <c r="BO95" s="6"/>
      <c r="BP95" s="3">
        <v>0.84234768612945432</v>
      </c>
      <c r="BQ95" s="3">
        <v>43450.890420081327</v>
      </c>
      <c r="BR95" s="3">
        <v>2.0338632721312684</v>
      </c>
      <c r="BS95" s="3">
        <v>121118.74097174357</v>
      </c>
      <c r="BT95" s="10">
        <v>90</v>
      </c>
      <c r="BU95" s="4">
        <f t="shared" si="3"/>
        <v>40783.878192864111</v>
      </c>
      <c r="BV95" s="4">
        <f t="shared" si="4"/>
        <v>82267.58624138328</v>
      </c>
      <c r="BW95" s="10"/>
      <c r="BX95" s="4">
        <f t="shared" si="5"/>
        <v>0</v>
      </c>
      <c r="BY95" s="4">
        <f t="shared" si="5"/>
        <v>1</v>
      </c>
      <c r="BZ95" s="6"/>
      <c r="CA95" s="18"/>
      <c r="CD95" s="6"/>
      <c r="CG95" s="6"/>
      <c r="CH95" s="18"/>
      <c r="CI95" s="18"/>
      <c r="CL95" s="6"/>
    </row>
    <row r="96" spans="1:90" s="4" customFormat="1">
      <c r="A96" s="10">
        <v>91</v>
      </c>
      <c r="B96" s="6"/>
      <c r="BO96" s="6"/>
      <c r="BP96" s="3">
        <v>0.82689802064848583</v>
      </c>
      <c r="BQ96" s="3">
        <v>42710.318113557201</v>
      </c>
      <c r="BR96" s="3">
        <v>1.9346118339537133</v>
      </c>
      <c r="BS96" s="3">
        <v>119841.61354950495</v>
      </c>
      <c r="BT96" s="10">
        <v>91</v>
      </c>
      <c r="BU96" s="4">
        <f t="shared" si="3"/>
        <v>39979.483951291382</v>
      </c>
      <c r="BV96" s="4">
        <f t="shared" si="4"/>
        <v>73619.569845866383</v>
      </c>
      <c r="BW96" s="10"/>
      <c r="BX96" s="4">
        <f t="shared" si="5"/>
        <v>0</v>
      </c>
      <c r="BY96" s="4">
        <f t="shared" si="5"/>
        <v>1</v>
      </c>
      <c r="BZ96" s="6"/>
      <c r="CA96" s="18"/>
      <c r="CD96" s="6"/>
      <c r="CG96" s="6"/>
      <c r="CH96" s="18"/>
      <c r="CI96" s="18"/>
      <c r="CL96" s="6"/>
    </row>
    <row r="97" spans="1:90" s="4" customFormat="1">
      <c r="A97" s="10">
        <v>92</v>
      </c>
      <c r="B97" s="6"/>
      <c r="BO97" s="6"/>
      <c r="BP97" s="3">
        <v>0.83101610360774791</v>
      </c>
      <c r="BQ97" s="3">
        <v>41705.757603052836</v>
      </c>
      <c r="BR97" s="3">
        <v>1.9959781356795803</v>
      </c>
      <c r="BS97" s="3">
        <v>116135.91642311815</v>
      </c>
      <c r="BT97" s="10">
        <v>92</v>
      </c>
      <c r="BU97" s="4">
        <f t="shared" si="3"/>
        <v>41395.852757721957</v>
      </c>
      <c r="BV97" s="4">
        <f t="shared" si="4"/>
        <v>83461.897144839866</v>
      </c>
      <c r="BW97" s="10"/>
      <c r="BX97" s="4">
        <f t="shared" si="5"/>
        <v>0</v>
      </c>
      <c r="BY97" s="4">
        <f t="shared" si="5"/>
        <v>1</v>
      </c>
      <c r="BZ97" s="6"/>
      <c r="CA97" s="18"/>
      <c r="CD97" s="6"/>
      <c r="CG97" s="6"/>
      <c r="CH97" s="18"/>
      <c r="CI97" s="18"/>
      <c r="CL97" s="6"/>
    </row>
    <row r="98" spans="1:90" s="4" customFormat="1">
      <c r="A98" s="10">
        <v>93</v>
      </c>
      <c r="B98" s="6"/>
      <c r="BO98" s="6"/>
      <c r="BP98" s="3">
        <v>0.80674953999726795</v>
      </c>
      <c r="BQ98" s="3">
        <v>39789.546746233849</v>
      </c>
      <c r="BR98" s="3">
        <v>1.9270852968106775</v>
      </c>
      <c r="BS98" s="3">
        <v>114532.79411421632</v>
      </c>
      <c r="BT98" s="10">
        <v>93</v>
      </c>
      <c r="BU98" s="4">
        <f t="shared" si="3"/>
        <v>40885.407253492951</v>
      </c>
      <c r="BV98" s="4">
        <f t="shared" si="4"/>
        <v>78175.735566851421</v>
      </c>
      <c r="BW98" s="10"/>
      <c r="BX98" s="4">
        <f t="shared" si="5"/>
        <v>0</v>
      </c>
      <c r="BY98" s="4">
        <f t="shared" si="5"/>
        <v>1</v>
      </c>
      <c r="BZ98" s="6"/>
      <c r="CA98" s="18"/>
      <c r="CD98" s="6"/>
      <c r="CG98" s="6"/>
      <c r="CH98" s="18"/>
      <c r="CI98" s="18"/>
      <c r="CL98" s="6"/>
    </row>
    <row r="99" spans="1:90" s="4" customFormat="1">
      <c r="A99" s="10">
        <v>94</v>
      </c>
      <c r="B99" s="6"/>
      <c r="BO99" s="6"/>
      <c r="BP99" s="3">
        <v>0.76584807700826596</v>
      </c>
      <c r="BQ99" s="3">
        <v>43135.897057622758</v>
      </c>
      <c r="BR99" s="3">
        <v>1.7393689397106573</v>
      </c>
      <c r="BS99" s="3">
        <v>115441.94985721423</v>
      </c>
      <c r="BT99" s="10">
        <v>94</v>
      </c>
      <c r="BU99" s="4">
        <f t="shared" si="3"/>
        <v>33448.910643203839</v>
      </c>
      <c r="BV99" s="4">
        <f t="shared" si="4"/>
        <v>58494.944113851496</v>
      </c>
      <c r="BW99" s="10"/>
      <c r="BX99" s="4">
        <f t="shared" si="5"/>
        <v>0</v>
      </c>
      <c r="BY99" s="4">
        <f t="shared" si="5"/>
        <v>1</v>
      </c>
      <c r="BZ99" s="6"/>
      <c r="CA99" s="18"/>
      <c r="CD99" s="6"/>
      <c r="CG99" s="6"/>
      <c r="CH99" s="18"/>
      <c r="CI99" s="18"/>
      <c r="CL99" s="6"/>
    </row>
    <row r="100" spans="1:90" s="4" customFormat="1">
      <c r="A100" s="10">
        <v>95</v>
      </c>
      <c r="B100" s="6"/>
      <c r="BO100" s="6"/>
      <c r="BP100" s="3">
        <v>0.84432717886121589</v>
      </c>
      <c r="BQ100" s="3">
        <v>43198.82158064768</v>
      </c>
      <c r="BR100" s="3">
        <v>1.9162782268780696</v>
      </c>
      <c r="BS100" s="3">
        <v>111214.87061573478</v>
      </c>
      <c r="BT100" s="10">
        <v>95</v>
      </c>
      <c r="BU100" s="4">
        <f t="shared" si="3"/>
        <v>41233.896305473914</v>
      </c>
      <c r="BV100" s="4">
        <f t="shared" si="4"/>
        <v>80412.952072072192</v>
      </c>
      <c r="BW100" s="10"/>
      <c r="BX100" s="4">
        <f t="shared" si="5"/>
        <v>0</v>
      </c>
      <c r="BY100" s="4">
        <f t="shared" si="5"/>
        <v>1</v>
      </c>
      <c r="BZ100" s="6"/>
      <c r="CA100" s="18"/>
      <c r="CD100" s="6"/>
      <c r="CG100" s="6"/>
      <c r="CH100" s="18"/>
      <c r="CI100" s="18"/>
      <c r="CL100" s="6"/>
    </row>
    <row r="101" spans="1:90" s="4" customFormat="1">
      <c r="A101" s="10">
        <v>96</v>
      </c>
      <c r="B101" s="6"/>
      <c r="BO101" s="6"/>
      <c r="BP101" s="3">
        <v>0.82328461599645764</v>
      </c>
      <c r="BQ101" s="3">
        <v>40019.898174559523</v>
      </c>
      <c r="BR101" s="3">
        <v>1.9277160245367599</v>
      </c>
      <c r="BS101" s="3">
        <v>112638.48370779156</v>
      </c>
      <c r="BT101" s="10">
        <v>96</v>
      </c>
      <c r="BU101" s="4">
        <f t="shared" si="3"/>
        <v>42308.563425086235</v>
      </c>
      <c r="BV101" s="4">
        <f t="shared" si="4"/>
        <v>80133.118745884436</v>
      </c>
      <c r="BW101" s="10"/>
      <c r="BX101" s="4">
        <f t="shared" si="5"/>
        <v>0</v>
      </c>
      <c r="BY101" s="4">
        <f t="shared" si="5"/>
        <v>1</v>
      </c>
      <c r="BZ101" s="6"/>
      <c r="CA101" s="18"/>
      <c r="CD101" s="6"/>
      <c r="CG101" s="6"/>
      <c r="CH101" s="18"/>
      <c r="CI101" s="18"/>
      <c r="CL101" s="6"/>
    </row>
    <row r="102" spans="1:90" s="4" customFormat="1">
      <c r="A102" s="10">
        <v>97</v>
      </c>
      <c r="B102" s="6"/>
      <c r="BO102" s="6"/>
      <c r="BP102" s="3">
        <v>0.81441715824491789</v>
      </c>
      <c r="BQ102" s="3">
        <v>38581.711519513497</v>
      </c>
      <c r="BR102" s="3">
        <v>1.9063501345339022</v>
      </c>
      <c r="BS102" s="3">
        <v>106398.5965798593</v>
      </c>
      <c r="BT102" s="10">
        <v>97</v>
      </c>
      <c r="BU102" s="4">
        <f t="shared" si="3"/>
        <v>42860.004304978298</v>
      </c>
      <c r="BV102" s="4">
        <f t="shared" si="4"/>
        <v>84236.416873530921</v>
      </c>
      <c r="BW102" s="10"/>
      <c r="BX102" s="4">
        <f t="shared" si="5"/>
        <v>0</v>
      </c>
      <c r="BY102" s="4">
        <f t="shared" si="5"/>
        <v>1</v>
      </c>
      <c r="BZ102" s="6"/>
      <c r="CA102" s="18"/>
      <c r="CD102" s="6"/>
      <c r="CG102" s="6"/>
      <c r="CH102" s="18"/>
      <c r="CI102" s="18"/>
      <c r="CL102" s="6"/>
    </row>
    <row r="103" spans="1:90" s="4" customFormat="1">
      <c r="A103" s="10">
        <v>98</v>
      </c>
      <c r="B103" s="6"/>
      <c r="BO103" s="6"/>
      <c r="BP103" s="3">
        <v>0.7713348178445012</v>
      </c>
      <c r="BQ103" s="3">
        <v>40575.990150765574</v>
      </c>
      <c r="BR103" s="3">
        <v>1.6685947038097593</v>
      </c>
      <c r="BS103" s="3">
        <v>107277.53986896474</v>
      </c>
      <c r="BT103" s="10">
        <v>98</v>
      </c>
      <c r="BU103" s="4">
        <f t="shared" si="3"/>
        <v>36557.491633684549</v>
      </c>
      <c r="BV103" s="4">
        <f t="shared" si="4"/>
        <v>59581.930512011182</v>
      </c>
      <c r="BW103" s="10"/>
      <c r="BX103" s="4">
        <f t="shared" si="5"/>
        <v>0</v>
      </c>
      <c r="BY103" s="4">
        <f t="shared" si="5"/>
        <v>1</v>
      </c>
      <c r="BZ103" s="6"/>
      <c r="CA103" s="18"/>
      <c r="CD103" s="6"/>
      <c r="CG103" s="6"/>
      <c r="CH103" s="18"/>
      <c r="CI103" s="18"/>
      <c r="CL103" s="6"/>
    </row>
    <row r="104" spans="1:90" s="4" customFormat="1">
      <c r="A104" s="10">
        <v>99</v>
      </c>
      <c r="B104" s="6"/>
      <c r="BO104" s="6"/>
      <c r="BP104" s="3">
        <v>0.73136150266636391</v>
      </c>
      <c r="BQ104" s="3">
        <v>41070.984875451635</v>
      </c>
      <c r="BR104" s="3">
        <v>1.6453442378420389</v>
      </c>
      <c r="BS104" s="3">
        <v>117136.36319753919</v>
      </c>
      <c r="BT104" s="10">
        <v>99</v>
      </c>
      <c r="BU104" s="4">
        <f t="shared" si="3"/>
        <v>32065.165391184761</v>
      </c>
      <c r="BV104" s="4">
        <f t="shared" si="4"/>
        <v>47398.060586664695</v>
      </c>
      <c r="BW104" s="10"/>
      <c r="BX104" s="4">
        <f t="shared" si="5"/>
        <v>0</v>
      </c>
      <c r="BY104" s="4">
        <f t="shared" si="5"/>
        <v>1</v>
      </c>
      <c r="BZ104" s="6"/>
      <c r="CA104" s="18"/>
      <c r="CD104" s="6"/>
      <c r="CG104" s="6"/>
      <c r="CH104" s="18"/>
      <c r="CI104" s="18"/>
      <c r="CL104" s="6"/>
    </row>
    <row r="105" spans="1:90" s="4" customFormat="1">
      <c r="A105" s="10">
        <v>100</v>
      </c>
      <c r="B105" s="6"/>
      <c r="BO105" s="6"/>
      <c r="BP105" s="3">
        <v>0.81195870888402322</v>
      </c>
      <c r="BQ105" s="3">
        <v>41245.601234549424</v>
      </c>
      <c r="BR105" s="3">
        <v>1.9492790677561189</v>
      </c>
      <c r="BS105" s="3">
        <v>114102.07190699242</v>
      </c>
      <c r="BT105" s="10">
        <v>100</v>
      </c>
      <c r="BU105" s="4">
        <f t="shared" si="3"/>
        <v>39950.269653852898</v>
      </c>
      <c r="BV105" s="4">
        <f t="shared" si="4"/>
        <v>80825.834868619466</v>
      </c>
      <c r="BW105" s="10"/>
      <c r="BX105" s="4">
        <f t="shared" si="5"/>
        <v>0</v>
      </c>
      <c r="BY105" s="4">
        <f t="shared" si="5"/>
        <v>1</v>
      </c>
      <c r="BZ105" s="6"/>
      <c r="CA105" s="18"/>
      <c r="CD105" s="6"/>
      <c r="CG105" s="6"/>
      <c r="CH105" s="18"/>
      <c r="CI105" s="18"/>
      <c r="CL105" s="6"/>
    </row>
    <row r="106" spans="1:90" s="4" customFormat="1">
      <c r="A106" s="10">
        <v>101</v>
      </c>
      <c r="B106" s="6"/>
      <c r="BO106" s="6"/>
      <c r="BP106" s="3">
        <v>0.86844845602527199</v>
      </c>
      <c r="BQ106" s="3">
        <v>47092.251896636713</v>
      </c>
      <c r="BR106" s="3">
        <v>2.0865044054200363</v>
      </c>
      <c r="BS106" s="3">
        <v>121604.04037122783</v>
      </c>
      <c r="BT106" s="10">
        <v>101</v>
      </c>
      <c r="BU106" s="4">
        <f t="shared" si="3"/>
        <v>39752.593705890489</v>
      </c>
      <c r="BV106" s="4">
        <f t="shared" si="4"/>
        <v>87046.4001707758</v>
      </c>
      <c r="BW106" s="10"/>
      <c r="BX106" s="4">
        <f t="shared" si="5"/>
        <v>0</v>
      </c>
      <c r="BY106" s="4">
        <f t="shared" si="5"/>
        <v>1</v>
      </c>
      <c r="BZ106" s="6"/>
      <c r="CA106" s="18"/>
      <c r="CD106" s="6"/>
      <c r="CG106" s="6"/>
      <c r="CH106" s="18"/>
      <c r="CI106" s="18"/>
      <c r="CL106" s="6"/>
    </row>
    <row r="107" spans="1:90" s="4" customFormat="1">
      <c r="A107" s="10">
        <v>102</v>
      </c>
      <c r="B107" s="6"/>
      <c r="BO107" s="6"/>
      <c r="BP107" s="3">
        <v>0.82997727497714435</v>
      </c>
      <c r="BQ107" s="3">
        <v>38442.73340456096</v>
      </c>
      <c r="BR107" s="3">
        <v>1.8989822883526586</v>
      </c>
      <c r="BS107" s="3">
        <v>106246.31357358705</v>
      </c>
      <c r="BT107" s="10">
        <v>102</v>
      </c>
      <c r="BU107" s="4">
        <f t="shared" si="3"/>
        <v>44554.99409315348</v>
      </c>
      <c r="BV107" s="4">
        <f t="shared" si="4"/>
        <v>83651.915261678805</v>
      </c>
      <c r="BW107" s="10"/>
      <c r="BX107" s="4">
        <f t="shared" si="5"/>
        <v>0</v>
      </c>
      <c r="BY107" s="4">
        <f t="shared" si="5"/>
        <v>1</v>
      </c>
      <c r="BZ107" s="6"/>
      <c r="CA107" s="18"/>
      <c r="CD107" s="6"/>
      <c r="CG107" s="6"/>
      <c r="CH107" s="18"/>
      <c r="CI107" s="18"/>
      <c r="CL107" s="6"/>
    </row>
    <row r="108" spans="1:90" s="4" customFormat="1">
      <c r="A108" s="10">
        <v>103</v>
      </c>
      <c r="B108" s="6"/>
      <c r="BO108" s="6"/>
      <c r="BP108" s="3">
        <v>0.81714736309252189</v>
      </c>
      <c r="BQ108" s="3">
        <v>39838.524670271938</v>
      </c>
      <c r="BR108" s="3">
        <v>1.7999121082422793</v>
      </c>
      <c r="BS108" s="3">
        <v>107364.85906327696</v>
      </c>
      <c r="BT108" s="10">
        <v>103</v>
      </c>
      <c r="BU108" s="4">
        <f t="shared" si="3"/>
        <v>41876.211638980247</v>
      </c>
      <c r="BV108" s="4">
        <f t="shared" si="4"/>
        <v>72626.351760950958</v>
      </c>
      <c r="BW108" s="10"/>
      <c r="BX108" s="4">
        <f t="shared" si="5"/>
        <v>0</v>
      </c>
      <c r="BY108" s="4">
        <f t="shared" si="5"/>
        <v>1</v>
      </c>
      <c r="BZ108" s="6"/>
      <c r="CA108" s="18"/>
      <c r="CD108" s="6"/>
      <c r="CG108" s="6"/>
      <c r="CH108" s="18"/>
      <c r="CI108" s="18"/>
      <c r="CL108" s="6"/>
    </row>
    <row r="109" spans="1:90" s="4" customFormat="1">
      <c r="A109" s="10">
        <v>104</v>
      </c>
      <c r="B109" s="6"/>
      <c r="BO109" s="6"/>
      <c r="BP109" s="3">
        <v>0.84457800413034811</v>
      </c>
      <c r="BQ109" s="3">
        <v>41924.581380382464</v>
      </c>
      <c r="BR109" s="3">
        <v>1.9893393172362341</v>
      </c>
      <c r="BS109" s="3">
        <v>109556.90969779325</v>
      </c>
      <c r="BT109" s="10">
        <v>104</v>
      </c>
      <c r="BU109" s="4">
        <f t="shared" si="3"/>
        <v>42533.219032652349</v>
      </c>
      <c r="BV109" s="4">
        <f t="shared" si="4"/>
        <v>89377.022025830171</v>
      </c>
      <c r="BW109" s="10"/>
      <c r="BX109" s="4">
        <f t="shared" si="5"/>
        <v>0</v>
      </c>
      <c r="BY109" s="4">
        <f t="shared" si="5"/>
        <v>1</v>
      </c>
      <c r="BZ109" s="6"/>
      <c r="CA109" s="18"/>
      <c r="CD109" s="6"/>
      <c r="CG109" s="6"/>
      <c r="CH109" s="18"/>
      <c r="CI109" s="18"/>
      <c r="CL109" s="6"/>
    </row>
    <row r="110" spans="1:90" s="4" customFormat="1">
      <c r="A110" s="10">
        <v>105</v>
      </c>
      <c r="B110" s="6"/>
      <c r="BO110" s="6"/>
      <c r="BP110" s="3">
        <v>0.80060006435213937</v>
      </c>
      <c r="BQ110" s="3">
        <v>46606.375254824641</v>
      </c>
      <c r="BR110" s="3">
        <v>1.7530228069471414</v>
      </c>
      <c r="BS110" s="3">
        <v>114851.58069337535</v>
      </c>
      <c r="BT110" s="10">
        <v>105</v>
      </c>
      <c r="BU110" s="4">
        <f t="shared" si="3"/>
        <v>33453.63118038929</v>
      </c>
      <c r="BV110" s="4">
        <f t="shared" si="4"/>
        <v>60450.700001338788</v>
      </c>
      <c r="BW110" s="10"/>
      <c r="BX110" s="4">
        <f t="shared" si="5"/>
        <v>0</v>
      </c>
      <c r="BY110" s="4">
        <f t="shared" si="5"/>
        <v>1</v>
      </c>
      <c r="BZ110" s="6"/>
      <c r="CA110" s="18"/>
      <c r="CD110" s="6"/>
      <c r="CG110" s="6"/>
      <c r="CH110" s="18"/>
      <c r="CI110" s="18"/>
      <c r="CL110" s="6"/>
    </row>
    <row r="111" spans="1:90" s="4" customFormat="1">
      <c r="A111" s="10">
        <v>106</v>
      </c>
      <c r="B111" s="6"/>
      <c r="BO111" s="6"/>
      <c r="BP111" s="3">
        <v>0.8816045704693497</v>
      </c>
      <c r="BQ111" s="3">
        <v>38984.377142198726</v>
      </c>
      <c r="BR111" s="3">
        <v>2.156741714699618</v>
      </c>
      <c r="BS111" s="3">
        <v>117275.46726263095</v>
      </c>
      <c r="BT111" s="10">
        <v>106</v>
      </c>
      <c r="BU111" s="4">
        <f t="shared" si="3"/>
        <v>49176.079904736245</v>
      </c>
      <c r="BV111" s="4">
        <f t="shared" si="4"/>
        <v>98398.70420733084</v>
      </c>
      <c r="BW111" s="10"/>
      <c r="BX111" s="4">
        <f t="shared" si="5"/>
        <v>0</v>
      </c>
      <c r="BY111" s="4">
        <f t="shared" si="5"/>
        <v>1</v>
      </c>
      <c r="BZ111" s="6"/>
      <c r="CA111" s="18"/>
      <c r="CD111" s="6"/>
      <c r="CG111" s="6"/>
      <c r="CH111" s="18"/>
      <c r="CI111" s="18"/>
      <c r="CL111" s="6"/>
    </row>
    <row r="112" spans="1:90" s="4" customFormat="1">
      <c r="A112" s="10">
        <v>107</v>
      </c>
      <c r="B112" s="6"/>
      <c r="BO112" s="6"/>
      <c r="BP112" s="3">
        <v>0.78952071149687242</v>
      </c>
      <c r="BQ112" s="3">
        <v>42356.16387327281</v>
      </c>
      <c r="BR112" s="3">
        <v>1.7345098737998876</v>
      </c>
      <c r="BS112" s="3">
        <v>107020.328365084</v>
      </c>
      <c r="BT112" s="10">
        <v>107</v>
      </c>
      <c r="BU112" s="4">
        <f t="shared" si="3"/>
        <v>36595.907276414429</v>
      </c>
      <c r="BV112" s="4">
        <f t="shared" si="4"/>
        <v>66430.65901490477</v>
      </c>
      <c r="BW112" s="10"/>
      <c r="BX112" s="4">
        <f t="shared" si="5"/>
        <v>0</v>
      </c>
      <c r="BY112" s="4">
        <f t="shared" si="5"/>
        <v>1</v>
      </c>
      <c r="BZ112" s="6"/>
      <c r="CA112" s="18"/>
      <c r="CD112" s="6"/>
      <c r="CG112" s="6"/>
      <c r="CH112" s="18"/>
      <c r="CI112" s="18"/>
      <c r="CL112" s="6"/>
    </row>
    <row r="113" spans="1:90" s="4" customFormat="1">
      <c r="A113" s="10">
        <v>108</v>
      </c>
      <c r="B113" s="6"/>
      <c r="BO113" s="6"/>
      <c r="BP113" s="3">
        <v>0.79280772223750418</v>
      </c>
      <c r="BQ113" s="3">
        <v>43336.038885083428</v>
      </c>
      <c r="BR113" s="3">
        <v>1.8687218988147289</v>
      </c>
      <c r="BS113" s="3">
        <v>128527.27535516537</v>
      </c>
      <c r="BT113" s="10">
        <v>108</v>
      </c>
      <c r="BU113" s="4">
        <f t="shared" si="3"/>
        <v>35944.733338666992</v>
      </c>
      <c r="BV113" s="4">
        <f t="shared" si="4"/>
        <v>58344.914526307533</v>
      </c>
      <c r="BW113" s="10"/>
      <c r="BX113" s="4">
        <f t="shared" si="5"/>
        <v>0</v>
      </c>
      <c r="BY113" s="4">
        <f t="shared" si="5"/>
        <v>1</v>
      </c>
      <c r="BZ113" s="6"/>
      <c r="CA113" s="18"/>
      <c r="CD113" s="6"/>
      <c r="CG113" s="6"/>
      <c r="CH113" s="18"/>
      <c r="CI113" s="18"/>
      <c r="CL113" s="6"/>
    </row>
    <row r="114" spans="1:90" s="4" customFormat="1">
      <c r="A114" s="10">
        <v>109</v>
      </c>
      <c r="B114" s="6"/>
      <c r="BO114" s="6"/>
      <c r="BP114" s="3">
        <v>0.82941643056176373</v>
      </c>
      <c r="BQ114" s="3">
        <v>38413.945319498212</v>
      </c>
      <c r="BR114" s="3">
        <v>2.011352726966583</v>
      </c>
      <c r="BS114" s="3">
        <v>114014.73982070308</v>
      </c>
      <c r="BT114" s="10">
        <v>109</v>
      </c>
      <c r="BU114" s="4">
        <f t="shared" si="3"/>
        <v>44527.697736678158</v>
      </c>
      <c r="BV114" s="4">
        <f t="shared" si="4"/>
        <v>87120.532875955221</v>
      </c>
      <c r="BW114" s="10"/>
      <c r="BX114" s="4">
        <f t="shared" si="5"/>
        <v>0</v>
      </c>
      <c r="BY114" s="4">
        <f t="shared" si="5"/>
        <v>1</v>
      </c>
      <c r="BZ114" s="6"/>
      <c r="CA114" s="18"/>
      <c r="CD114" s="6"/>
      <c r="CG114" s="6"/>
      <c r="CH114" s="18"/>
      <c r="CI114" s="18"/>
      <c r="CL114" s="6"/>
    </row>
    <row r="115" spans="1:90" s="4" customFormat="1">
      <c r="A115" s="10">
        <v>110</v>
      </c>
      <c r="B115" s="6"/>
      <c r="BO115" s="6"/>
      <c r="BP115" s="3">
        <v>0.82246315191310504</v>
      </c>
      <c r="BQ115" s="3">
        <v>48256.9023900018</v>
      </c>
      <c r="BR115" s="3">
        <v>1.9074515686852025</v>
      </c>
      <c r="BS115" s="3">
        <v>118669.81438460897</v>
      </c>
      <c r="BT115" s="10">
        <v>110</v>
      </c>
      <c r="BU115" s="4">
        <f t="shared" si="3"/>
        <v>33989.41280130871</v>
      </c>
      <c r="BV115" s="4">
        <f t="shared" si="4"/>
        <v>72075.342483911285</v>
      </c>
      <c r="BW115" s="10"/>
      <c r="BX115" s="4">
        <f t="shared" si="5"/>
        <v>0</v>
      </c>
      <c r="BY115" s="4">
        <f t="shared" si="5"/>
        <v>1</v>
      </c>
      <c r="BZ115" s="6"/>
      <c r="CA115" s="18"/>
      <c r="CD115" s="6"/>
      <c r="CG115" s="6"/>
      <c r="CH115" s="18"/>
      <c r="CI115" s="18"/>
      <c r="CL115" s="6"/>
    </row>
    <row r="116" spans="1:90" s="4" customFormat="1">
      <c r="A116" s="10">
        <v>111</v>
      </c>
      <c r="B116" s="6"/>
      <c r="BO116" s="6"/>
      <c r="BP116" s="3">
        <v>0.75891428578566067</v>
      </c>
      <c r="BQ116" s="3">
        <v>42170.239179889562</v>
      </c>
      <c r="BR116" s="3">
        <v>1.6696422488268998</v>
      </c>
      <c r="BS116" s="3">
        <v>108591.49644158952</v>
      </c>
      <c r="BT116" s="10">
        <v>111</v>
      </c>
      <c r="BU116" s="4">
        <f t="shared" si="3"/>
        <v>33721.189398676499</v>
      </c>
      <c r="BV116" s="4">
        <f t="shared" si="4"/>
        <v>58372.728441100451</v>
      </c>
      <c r="BW116" s="10"/>
      <c r="BX116" s="4">
        <f t="shared" si="5"/>
        <v>0</v>
      </c>
      <c r="BY116" s="4">
        <f t="shared" si="5"/>
        <v>1</v>
      </c>
      <c r="BZ116" s="6"/>
      <c r="CA116" s="18"/>
      <c r="CD116" s="6"/>
      <c r="CG116" s="6"/>
      <c r="CH116" s="18"/>
      <c r="CI116" s="18"/>
      <c r="CL116" s="6"/>
    </row>
    <row r="117" spans="1:90" s="4" customFormat="1">
      <c r="A117" s="10">
        <v>112</v>
      </c>
      <c r="B117" s="6"/>
      <c r="BO117" s="6"/>
      <c r="BP117" s="3">
        <v>0.80651713570030092</v>
      </c>
      <c r="BQ117" s="3">
        <v>45783.17082290852</v>
      </c>
      <c r="BR117" s="3">
        <v>1.7774225493289979</v>
      </c>
      <c r="BS117" s="3">
        <v>115049.7023011275</v>
      </c>
      <c r="BT117" s="10">
        <v>112</v>
      </c>
      <c r="BU117" s="4">
        <f t="shared" si="3"/>
        <v>34868.542747121566</v>
      </c>
      <c r="BV117" s="4">
        <f t="shared" si="4"/>
        <v>62692.552631772283</v>
      </c>
      <c r="BW117" s="10"/>
      <c r="BX117" s="4">
        <f t="shared" si="5"/>
        <v>0</v>
      </c>
      <c r="BY117" s="4">
        <f t="shared" si="5"/>
        <v>1</v>
      </c>
      <c r="BZ117" s="6"/>
      <c r="CA117" s="18"/>
      <c r="CD117" s="6"/>
      <c r="CG117" s="6"/>
      <c r="CH117" s="18"/>
      <c r="CI117" s="18"/>
      <c r="CL117" s="6"/>
    </row>
    <row r="118" spans="1:90" s="4" customFormat="1">
      <c r="A118" s="10">
        <v>113</v>
      </c>
      <c r="B118" s="6"/>
      <c r="BO118" s="6"/>
      <c r="BP118" s="3">
        <v>0.80625475431345683</v>
      </c>
      <c r="BQ118" s="3">
        <v>38076.72595306547</v>
      </c>
      <c r="BR118" s="3">
        <v>1.8183566017370254</v>
      </c>
      <c r="BS118" s="3">
        <v>106254.65041583314</v>
      </c>
      <c r="BT118" s="10">
        <v>113</v>
      </c>
      <c r="BU118" s="4">
        <f t="shared" si="3"/>
        <v>42548.74947828021</v>
      </c>
      <c r="BV118" s="4">
        <f t="shared" si="4"/>
        <v>75581.009757869411</v>
      </c>
      <c r="BW118" s="10"/>
      <c r="BX118" s="4">
        <f t="shared" si="5"/>
        <v>0</v>
      </c>
      <c r="BY118" s="4">
        <f t="shared" si="5"/>
        <v>1</v>
      </c>
      <c r="BZ118" s="6"/>
      <c r="CA118" s="18"/>
      <c r="CD118" s="6"/>
      <c r="CG118" s="6"/>
      <c r="CH118" s="18"/>
      <c r="CI118" s="18"/>
      <c r="CL118" s="6"/>
    </row>
    <row r="119" spans="1:90" s="4" customFormat="1">
      <c r="A119" s="10">
        <v>114</v>
      </c>
      <c r="B119" s="6"/>
      <c r="BO119" s="6"/>
      <c r="BP119" s="3">
        <v>0.80128768153072771</v>
      </c>
      <c r="BQ119" s="3">
        <v>39274.934347138529</v>
      </c>
      <c r="BR119" s="3">
        <v>1.842175607186143</v>
      </c>
      <c r="BS119" s="3">
        <v>108258.61674192941</v>
      </c>
      <c r="BT119" s="10">
        <v>114</v>
      </c>
      <c r="BU119" s="4">
        <f t="shared" si="3"/>
        <v>40853.833805934242</v>
      </c>
      <c r="BV119" s="4">
        <f t="shared" si="4"/>
        <v>75958.94397668491</v>
      </c>
      <c r="BW119" s="10"/>
      <c r="BX119" s="4">
        <f t="shared" si="5"/>
        <v>0</v>
      </c>
      <c r="BY119" s="4">
        <f t="shared" si="5"/>
        <v>1</v>
      </c>
      <c r="BZ119" s="6"/>
      <c r="CA119" s="18"/>
      <c r="CD119" s="6"/>
      <c r="CG119" s="6"/>
      <c r="CH119" s="18"/>
      <c r="CI119" s="18"/>
      <c r="CL119" s="6"/>
    </row>
    <row r="120" spans="1:90" s="4" customFormat="1">
      <c r="A120" s="10">
        <v>115</v>
      </c>
      <c r="B120" s="6"/>
      <c r="BO120" s="6"/>
      <c r="BP120" s="3">
        <v>0.83521782877444084</v>
      </c>
      <c r="BQ120" s="3">
        <v>42627.942519357275</v>
      </c>
      <c r="BR120" s="3">
        <v>1.815399143532215</v>
      </c>
      <c r="BS120" s="3">
        <v>102929.30253491203</v>
      </c>
      <c r="BT120" s="10">
        <v>115</v>
      </c>
      <c r="BU120" s="4">
        <f t="shared" si="3"/>
        <v>40893.840358086811</v>
      </c>
      <c r="BV120" s="4">
        <f t="shared" si="4"/>
        <v>78610.61181830948</v>
      </c>
      <c r="BW120" s="10"/>
      <c r="BX120" s="4">
        <f t="shared" si="5"/>
        <v>0</v>
      </c>
      <c r="BY120" s="4">
        <f t="shared" si="5"/>
        <v>1</v>
      </c>
      <c r="BZ120" s="6"/>
      <c r="CA120" s="18"/>
      <c r="CD120" s="6"/>
      <c r="CG120" s="6"/>
      <c r="CH120" s="18"/>
      <c r="CI120" s="18"/>
      <c r="CL120" s="6"/>
    </row>
    <row r="121" spans="1:90" s="4" customFormat="1">
      <c r="A121" s="10">
        <v>116</v>
      </c>
      <c r="B121" s="6"/>
      <c r="BO121" s="6"/>
      <c r="BP121" s="3">
        <v>0.79681831276048731</v>
      </c>
      <c r="BQ121" s="3">
        <v>42502.235721763114</v>
      </c>
      <c r="BR121" s="3">
        <v>1.8232225722602868</v>
      </c>
      <c r="BS121" s="3">
        <v>110939.07737269222</v>
      </c>
      <c r="BT121" s="10">
        <v>116</v>
      </c>
      <c r="BU121" s="4">
        <f t="shared" si="3"/>
        <v>37179.595554285617</v>
      </c>
      <c r="BV121" s="4">
        <f t="shared" si="4"/>
        <v>71383.179853336464</v>
      </c>
      <c r="BW121" s="10"/>
      <c r="BX121" s="4">
        <f t="shared" si="5"/>
        <v>0</v>
      </c>
      <c r="BY121" s="4">
        <f t="shared" si="5"/>
        <v>1</v>
      </c>
      <c r="BZ121" s="6"/>
      <c r="CA121" s="18"/>
      <c r="CD121" s="6"/>
      <c r="CG121" s="6"/>
      <c r="CH121" s="18"/>
      <c r="CI121" s="18"/>
      <c r="CL121" s="6"/>
    </row>
    <row r="122" spans="1:90" s="4" customFormat="1">
      <c r="A122" s="10">
        <v>117</v>
      </c>
      <c r="B122" s="6"/>
      <c r="BO122" s="6"/>
      <c r="BP122" s="3">
        <v>0.84241507766889168</v>
      </c>
      <c r="BQ122" s="3">
        <v>40066.875703345562</v>
      </c>
      <c r="BR122" s="3">
        <v>1.8902108016932151</v>
      </c>
      <c r="BS122" s="3">
        <v>107805.12406899601</v>
      </c>
      <c r="BT122" s="10">
        <v>117</v>
      </c>
      <c r="BU122" s="4">
        <f t="shared" si="3"/>
        <v>44174.632063543599</v>
      </c>
      <c r="BV122" s="4">
        <f t="shared" si="4"/>
        <v>81215.956100325493</v>
      </c>
      <c r="BW122" s="10"/>
      <c r="BX122" s="4">
        <f t="shared" si="5"/>
        <v>0</v>
      </c>
      <c r="BY122" s="4">
        <f t="shared" si="5"/>
        <v>1</v>
      </c>
      <c r="BZ122" s="6"/>
      <c r="CA122" s="18"/>
      <c r="CD122" s="6"/>
      <c r="CG122" s="6"/>
      <c r="CH122" s="18"/>
      <c r="CI122" s="18"/>
      <c r="CL122" s="6"/>
    </row>
    <row r="123" spans="1:90" s="4" customFormat="1">
      <c r="A123" s="10">
        <v>118</v>
      </c>
      <c r="B123" s="6"/>
      <c r="BO123" s="6"/>
      <c r="BP123" s="3">
        <v>0.81867469832344675</v>
      </c>
      <c r="BQ123" s="3">
        <v>41348.082570138708</v>
      </c>
      <c r="BR123" s="3">
        <v>1.9119537270519633</v>
      </c>
      <c r="BS123" s="3">
        <v>113164.78398440068</v>
      </c>
      <c r="BT123" s="10">
        <v>118</v>
      </c>
      <c r="BU123" s="4">
        <f t="shared" si="3"/>
        <v>40519.387262205972</v>
      </c>
      <c r="BV123" s="4">
        <f t="shared" si="4"/>
        <v>78030.58872079564</v>
      </c>
      <c r="BW123" s="10"/>
      <c r="BX123" s="4">
        <f t="shared" si="5"/>
        <v>0</v>
      </c>
      <c r="BY123" s="4">
        <f t="shared" si="5"/>
        <v>1</v>
      </c>
      <c r="BZ123" s="6"/>
      <c r="CA123" s="18"/>
      <c r="CD123" s="6"/>
      <c r="CG123" s="6"/>
      <c r="CH123" s="18"/>
      <c r="CI123" s="18"/>
      <c r="CL123" s="6"/>
    </row>
    <row r="124" spans="1:90" s="4" customFormat="1">
      <c r="A124" s="10">
        <v>119</v>
      </c>
      <c r="B124" s="6"/>
      <c r="BO124" s="6"/>
      <c r="BP124" s="3">
        <v>0.79571557166715567</v>
      </c>
      <c r="BQ124" s="3">
        <v>44900.494754241467</v>
      </c>
      <c r="BR124" s="3">
        <v>1.7718081409100781</v>
      </c>
      <c r="BS124" s="3">
        <v>111150.72911382545</v>
      </c>
      <c r="BT124" s="10">
        <v>119</v>
      </c>
      <c r="BU124" s="4">
        <f t="shared" si="3"/>
        <v>34671.062412474108</v>
      </c>
      <c r="BV124" s="4">
        <f t="shared" si="4"/>
        <v>66030.084977182356</v>
      </c>
      <c r="BW124" s="10"/>
      <c r="BX124" s="4">
        <f t="shared" si="5"/>
        <v>0</v>
      </c>
      <c r="BY124" s="4">
        <f t="shared" si="5"/>
        <v>1</v>
      </c>
      <c r="BZ124" s="6"/>
      <c r="CA124" s="18"/>
      <c r="CD124" s="6"/>
      <c r="CG124" s="6"/>
      <c r="CH124" s="18"/>
      <c r="CI124" s="18"/>
      <c r="CL124" s="6"/>
    </row>
    <row r="125" spans="1:90" s="4" customFormat="1">
      <c r="A125" s="10">
        <v>120</v>
      </c>
      <c r="B125" s="6"/>
      <c r="BO125" s="6"/>
      <c r="BP125" s="3">
        <v>0.84005308614587992</v>
      </c>
      <c r="BQ125" s="3">
        <v>47447.799603872481</v>
      </c>
      <c r="BR125" s="3">
        <v>1.9425770867796377</v>
      </c>
      <c r="BS125" s="3">
        <v>117085.2113416044</v>
      </c>
      <c r="BT125" s="10">
        <v>120</v>
      </c>
      <c r="BU125" s="4">
        <f t="shared" si="3"/>
        <v>36557.509010715512</v>
      </c>
      <c r="BV125" s="4">
        <f t="shared" si="4"/>
        <v>77172.49733635936</v>
      </c>
      <c r="BW125" s="10"/>
      <c r="BX125" s="4">
        <f t="shared" si="5"/>
        <v>0</v>
      </c>
      <c r="BY125" s="4">
        <f t="shared" si="5"/>
        <v>1</v>
      </c>
      <c r="BZ125" s="6"/>
      <c r="CA125" s="18"/>
      <c r="CD125" s="6"/>
      <c r="CG125" s="6"/>
      <c r="CH125" s="18"/>
      <c r="CI125" s="18"/>
      <c r="CL125" s="6"/>
    </row>
    <row r="126" spans="1:90" s="4" customFormat="1">
      <c r="A126" s="10">
        <v>121</v>
      </c>
      <c r="B126" s="6"/>
      <c r="BO126" s="6"/>
      <c r="BP126" s="3">
        <v>0.8106606362643658</v>
      </c>
      <c r="BQ126" s="3">
        <v>45002.485326966838</v>
      </c>
      <c r="BR126" s="3">
        <v>1.9067380633199333</v>
      </c>
      <c r="BS126" s="3">
        <v>115939.87637012816</v>
      </c>
      <c r="BT126" s="10">
        <v>121</v>
      </c>
      <c r="BU126" s="4">
        <f t="shared" si="3"/>
        <v>36063.578299469737</v>
      </c>
      <c r="BV126" s="4">
        <f t="shared" si="4"/>
        <v>74733.929961865186</v>
      </c>
      <c r="BW126" s="10"/>
      <c r="BX126" s="4">
        <f t="shared" si="5"/>
        <v>0</v>
      </c>
      <c r="BY126" s="4">
        <f t="shared" si="5"/>
        <v>1</v>
      </c>
      <c r="BZ126" s="6"/>
      <c r="CA126" s="18"/>
      <c r="CD126" s="6"/>
      <c r="CG126" s="6"/>
      <c r="CH126" s="18"/>
      <c r="CI126" s="18"/>
      <c r="CL126" s="6"/>
    </row>
    <row r="127" spans="1:90" s="4" customFormat="1">
      <c r="A127" s="10">
        <v>122</v>
      </c>
      <c r="B127" s="6"/>
      <c r="BO127" s="6"/>
      <c r="BP127" s="3">
        <v>0.8649197033783379</v>
      </c>
      <c r="BQ127" s="3">
        <v>42168.139642433249</v>
      </c>
      <c r="BR127" s="3">
        <v>2.1089340535522787</v>
      </c>
      <c r="BS127" s="3">
        <v>115824.33412221968</v>
      </c>
      <c r="BT127" s="10">
        <v>122</v>
      </c>
      <c r="BU127" s="4">
        <f t="shared" si="3"/>
        <v>44323.830695400538</v>
      </c>
      <c r="BV127" s="4">
        <f t="shared" si="4"/>
        <v>95069.071233008202</v>
      </c>
      <c r="BW127" s="10"/>
      <c r="BX127" s="4">
        <f t="shared" si="5"/>
        <v>0</v>
      </c>
      <c r="BY127" s="4">
        <f t="shared" si="5"/>
        <v>1</v>
      </c>
      <c r="BZ127" s="6"/>
      <c r="CA127" s="18"/>
      <c r="CD127" s="6"/>
      <c r="CG127" s="6"/>
      <c r="CH127" s="18"/>
      <c r="CI127" s="18"/>
      <c r="CL127" s="6"/>
    </row>
    <row r="128" spans="1:90" s="4" customFormat="1">
      <c r="A128" s="10">
        <v>123</v>
      </c>
      <c r="B128" s="6"/>
      <c r="BO128" s="6"/>
      <c r="BP128" s="3">
        <v>0.86372064522811642</v>
      </c>
      <c r="BQ128" s="3">
        <v>40487.446698532869</v>
      </c>
      <c r="BR128" s="3">
        <v>2.0906584424367494</v>
      </c>
      <c r="BS128" s="3">
        <v>110818.68016635798</v>
      </c>
      <c r="BT128" s="10">
        <v>123</v>
      </c>
      <c r="BU128" s="4">
        <f t="shared" si="3"/>
        <v>45884.617824278779</v>
      </c>
      <c r="BV128" s="4">
        <f t="shared" si="4"/>
        <v>98247.164077316964</v>
      </c>
      <c r="BW128" s="10"/>
      <c r="BX128" s="4">
        <f t="shared" si="5"/>
        <v>0</v>
      </c>
      <c r="BY128" s="4">
        <f t="shared" si="5"/>
        <v>1</v>
      </c>
      <c r="BZ128" s="6"/>
      <c r="CA128" s="18"/>
      <c r="CD128" s="6"/>
      <c r="CG128" s="6"/>
      <c r="CH128" s="18"/>
      <c r="CI128" s="18"/>
      <c r="CL128" s="6"/>
    </row>
    <row r="129" spans="1:90" s="4" customFormat="1">
      <c r="A129" s="10">
        <v>124</v>
      </c>
      <c r="B129" s="6"/>
      <c r="BO129" s="6"/>
      <c r="BP129" s="3">
        <v>0.83223714628399836</v>
      </c>
      <c r="BQ129" s="3">
        <v>38846.969813448071</v>
      </c>
      <c r="BR129" s="3">
        <v>1.945668005598002</v>
      </c>
      <c r="BS129" s="3">
        <v>106294.67149765154</v>
      </c>
      <c r="BT129" s="10">
        <v>124</v>
      </c>
      <c r="BU129" s="4">
        <f t="shared" si="3"/>
        <v>44376.744814951759</v>
      </c>
      <c r="BV129" s="4">
        <f t="shared" si="4"/>
        <v>88272.12906214867</v>
      </c>
      <c r="BW129" s="10"/>
      <c r="BX129" s="4">
        <f t="shared" si="5"/>
        <v>0</v>
      </c>
      <c r="BY129" s="4">
        <f t="shared" si="5"/>
        <v>1</v>
      </c>
      <c r="BZ129" s="6"/>
      <c r="CA129" s="18"/>
      <c r="CD129" s="6"/>
      <c r="CG129" s="6"/>
      <c r="CH129" s="18"/>
      <c r="CI129" s="18"/>
      <c r="CL129" s="6"/>
    </row>
    <row r="130" spans="1:90" s="4" customFormat="1">
      <c r="A130" s="10">
        <v>125</v>
      </c>
      <c r="B130" s="6"/>
      <c r="BO130" s="6"/>
      <c r="BP130" s="3">
        <v>0.77210008964458532</v>
      </c>
      <c r="BQ130" s="3">
        <v>42646.130734697246</v>
      </c>
      <c r="BR130" s="3">
        <v>1.8314705603398493</v>
      </c>
      <c r="BS130" s="3">
        <v>115851.42480317173</v>
      </c>
      <c r="BT130" s="10">
        <v>125</v>
      </c>
      <c r="BU130" s="4">
        <f t="shared" si="3"/>
        <v>34563.878229761292</v>
      </c>
      <c r="BV130" s="4">
        <f t="shared" si="4"/>
        <v>67295.631230813204</v>
      </c>
      <c r="BW130" s="10"/>
      <c r="BX130" s="4">
        <f t="shared" si="5"/>
        <v>0</v>
      </c>
      <c r="BY130" s="4">
        <f t="shared" si="5"/>
        <v>1</v>
      </c>
      <c r="BZ130" s="6"/>
      <c r="CA130" s="18"/>
      <c r="CD130" s="6"/>
      <c r="CG130" s="6"/>
      <c r="CH130" s="18"/>
      <c r="CI130" s="18"/>
      <c r="CL130" s="6"/>
    </row>
    <row r="131" spans="1:90" s="4" customFormat="1">
      <c r="A131" s="10">
        <v>126</v>
      </c>
      <c r="B131" s="6"/>
      <c r="BO131" s="6"/>
      <c r="BP131" s="3">
        <v>0.85517444980041502</v>
      </c>
      <c r="BQ131" s="3">
        <v>46416.554513015013</v>
      </c>
      <c r="BR131" s="3">
        <v>2.0091969329369745</v>
      </c>
      <c r="BS131" s="3">
        <v>111836.05629064784</v>
      </c>
      <c r="BT131" s="10">
        <v>126</v>
      </c>
      <c r="BU131" s="4">
        <f t="shared" si="3"/>
        <v>39100.890467026489</v>
      </c>
      <c r="BV131" s="4">
        <f t="shared" si="4"/>
        <v>89083.637003049618</v>
      </c>
      <c r="BW131" s="10"/>
      <c r="BX131" s="4">
        <f t="shared" si="5"/>
        <v>0</v>
      </c>
      <c r="BY131" s="4">
        <f t="shared" si="5"/>
        <v>1</v>
      </c>
      <c r="BZ131" s="6"/>
      <c r="CA131" s="18"/>
      <c r="CD131" s="6"/>
      <c r="CG131" s="6"/>
      <c r="CH131" s="18"/>
      <c r="CI131" s="18"/>
      <c r="CL131" s="6"/>
    </row>
    <row r="132" spans="1:90" s="4" customFormat="1">
      <c r="A132" s="10">
        <v>127</v>
      </c>
      <c r="B132" s="6"/>
      <c r="BO132" s="6"/>
      <c r="BP132" s="3">
        <v>0.84481967787362744</v>
      </c>
      <c r="BQ132" s="3">
        <v>40097.930877231447</v>
      </c>
      <c r="BR132" s="3">
        <v>2.0092025370966562</v>
      </c>
      <c r="BS132" s="3">
        <v>116454.39447667079</v>
      </c>
      <c r="BT132" s="10">
        <v>127</v>
      </c>
      <c r="BU132" s="4">
        <f t="shared" si="3"/>
        <v>44384.03691013129</v>
      </c>
      <c r="BV132" s="4">
        <f t="shared" si="4"/>
        <v>84465.85923299483</v>
      </c>
      <c r="BW132" s="10"/>
      <c r="BX132" s="4">
        <f t="shared" si="5"/>
        <v>0</v>
      </c>
      <c r="BY132" s="4">
        <f t="shared" si="5"/>
        <v>1</v>
      </c>
      <c r="BZ132" s="6"/>
      <c r="CA132" s="18"/>
      <c r="CD132" s="6"/>
      <c r="CG132" s="6"/>
      <c r="CH132" s="18"/>
      <c r="CI132" s="18"/>
      <c r="CL132" s="6"/>
    </row>
    <row r="133" spans="1:90" s="4" customFormat="1">
      <c r="A133" s="10">
        <v>128</v>
      </c>
      <c r="B133" s="6"/>
      <c r="BO133" s="6"/>
      <c r="BP133" s="3">
        <v>0.77674437354982095</v>
      </c>
      <c r="BQ133" s="3">
        <v>38787.325468906129</v>
      </c>
      <c r="BR133" s="3">
        <v>1.6942755330649288</v>
      </c>
      <c r="BS133" s="3">
        <v>105745.39351528985</v>
      </c>
      <c r="BT133" s="10">
        <v>128</v>
      </c>
      <c r="BU133" s="4">
        <f t="shared" si="3"/>
        <v>38887.11188607596</v>
      </c>
      <c r="BV133" s="4">
        <f t="shared" si="4"/>
        <v>63682.159791203041</v>
      </c>
      <c r="BW133" s="10"/>
      <c r="BX133" s="4">
        <f t="shared" si="5"/>
        <v>0</v>
      </c>
      <c r="BY133" s="4">
        <f t="shared" si="5"/>
        <v>1</v>
      </c>
      <c r="BZ133" s="6"/>
      <c r="CA133" s="18"/>
      <c r="CD133" s="6"/>
      <c r="CG133" s="6"/>
      <c r="CH133" s="18"/>
      <c r="CI133" s="18"/>
      <c r="CL133" s="6"/>
    </row>
    <row r="134" spans="1:90" s="4" customFormat="1">
      <c r="A134" s="10">
        <v>129</v>
      </c>
      <c r="B134" s="6"/>
      <c r="BO134" s="6"/>
      <c r="BP134" s="3">
        <v>0.83537446068828625</v>
      </c>
      <c r="BQ134" s="3">
        <v>36895.583937169489</v>
      </c>
      <c r="BR134" s="3">
        <v>1.9515772456811729</v>
      </c>
      <c r="BS134" s="3">
        <v>114758.85287315739</v>
      </c>
      <c r="BT134" s="10">
        <v>129</v>
      </c>
      <c r="BU134" s="4">
        <f t="shared" si="3"/>
        <v>46641.862131659131</v>
      </c>
      <c r="BV134" s="4">
        <f t="shared" si="4"/>
        <v>80398.871694959904</v>
      </c>
      <c r="BW134" s="10"/>
      <c r="BX134" s="4">
        <f t="shared" si="5"/>
        <v>0</v>
      </c>
      <c r="BY134" s="4">
        <f t="shared" si="5"/>
        <v>1</v>
      </c>
      <c r="BZ134" s="6"/>
      <c r="CA134" s="18"/>
      <c r="CD134" s="6"/>
      <c r="CG134" s="6"/>
      <c r="CH134" s="18"/>
      <c r="CI134" s="18"/>
      <c r="CL134" s="6"/>
    </row>
    <row r="135" spans="1:90" s="4" customFormat="1">
      <c r="A135" s="10">
        <v>130</v>
      </c>
      <c r="B135" s="6"/>
      <c r="BO135" s="6"/>
      <c r="BP135" s="3">
        <v>0.81150577935629065</v>
      </c>
      <c r="BQ135" s="3">
        <v>36929.612239232258</v>
      </c>
      <c r="BR135" s="3">
        <v>1.9110627695015572</v>
      </c>
      <c r="BS135" s="3">
        <v>107607.18449770508</v>
      </c>
      <c r="BT135" s="10">
        <v>130</v>
      </c>
      <c r="BU135" s="4">
        <f t="shared" ref="BU135:BU198" si="6">BP135*$BV$1-BQ135</f>
        <v>44220.965696396801</v>
      </c>
      <c r="BV135" s="4">
        <f t="shared" ref="BV135:BV198" si="7">BR135*$BV$1-BS135</f>
        <v>83499.092452450626</v>
      </c>
      <c r="BW135" s="10"/>
      <c r="BX135" s="4">
        <f t="shared" ref="BX135:BY198" si="8">IF(BU135=MAX($BU135:$BV135),1,0)</f>
        <v>0</v>
      </c>
      <c r="BY135" s="4">
        <f t="shared" si="8"/>
        <v>1</v>
      </c>
      <c r="BZ135" s="6"/>
      <c r="CA135" s="18"/>
      <c r="CD135" s="6"/>
      <c r="CG135" s="6"/>
      <c r="CH135" s="18"/>
      <c r="CI135" s="18"/>
      <c r="CL135" s="6"/>
    </row>
    <row r="136" spans="1:90" s="4" customFormat="1">
      <c r="A136" s="10">
        <v>131</v>
      </c>
      <c r="B136" s="6"/>
      <c r="BO136" s="6"/>
      <c r="BP136" s="3">
        <v>0.84529034915079782</v>
      </c>
      <c r="BQ136" s="3">
        <v>46802.699308535513</v>
      </c>
      <c r="BR136" s="3">
        <v>1.9707589273998938</v>
      </c>
      <c r="BS136" s="3">
        <v>119563.00272805226</v>
      </c>
      <c r="BT136" s="10">
        <v>131</v>
      </c>
      <c r="BU136" s="4">
        <f t="shared" si="6"/>
        <v>37726.335606544271</v>
      </c>
      <c r="BV136" s="4">
        <f t="shared" si="7"/>
        <v>77512.890011937125</v>
      </c>
      <c r="BW136" s="10"/>
      <c r="BX136" s="4">
        <f t="shared" si="8"/>
        <v>0</v>
      </c>
      <c r="BY136" s="4">
        <f t="shared" si="8"/>
        <v>1</v>
      </c>
      <c r="BZ136" s="6"/>
      <c r="CA136" s="18"/>
      <c r="CD136" s="6"/>
      <c r="CG136" s="6"/>
      <c r="CH136" s="18"/>
      <c r="CI136" s="18"/>
      <c r="CL136" s="6"/>
    </row>
    <row r="137" spans="1:90" s="4" customFormat="1">
      <c r="A137" s="10">
        <v>132</v>
      </c>
      <c r="B137" s="6"/>
      <c r="BO137" s="6"/>
      <c r="BP137" s="3">
        <v>0.79251298249507618</v>
      </c>
      <c r="BQ137" s="3">
        <v>42877.852553475772</v>
      </c>
      <c r="BR137" s="3">
        <v>1.8299731370613197</v>
      </c>
      <c r="BS137" s="3">
        <v>120782.40027612195</v>
      </c>
      <c r="BT137" s="10">
        <v>132</v>
      </c>
      <c r="BU137" s="4">
        <f t="shared" si="6"/>
        <v>36373.445696031842</v>
      </c>
      <c r="BV137" s="4">
        <f t="shared" si="7"/>
        <v>62214.913430010027</v>
      </c>
      <c r="BW137" s="10"/>
      <c r="BX137" s="4">
        <f t="shared" si="8"/>
        <v>0</v>
      </c>
      <c r="BY137" s="4">
        <f t="shared" si="8"/>
        <v>1</v>
      </c>
      <c r="BZ137" s="6"/>
      <c r="CA137" s="18"/>
      <c r="CD137" s="6"/>
      <c r="CG137" s="6"/>
      <c r="CH137" s="18"/>
      <c r="CI137" s="18"/>
      <c r="CL137" s="6"/>
    </row>
    <row r="138" spans="1:90" s="4" customFormat="1">
      <c r="A138" s="10">
        <v>133</v>
      </c>
      <c r="B138" s="6"/>
      <c r="BO138" s="6"/>
      <c r="BP138" s="3">
        <v>0.76472258457570219</v>
      </c>
      <c r="BQ138" s="3">
        <v>43753.508507790459</v>
      </c>
      <c r="BR138" s="3">
        <v>1.7373662493985678</v>
      </c>
      <c r="BS138" s="3">
        <v>113823.67021836704</v>
      </c>
      <c r="BT138" s="10">
        <v>133</v>
      </c>
      <c r="BU138" s="4">
        <f t="shared" si="6"/>
        <v>32718.749949779762</v>
      </c>
      <c r="BV138" s="4">
        <f t="shared" si="7"/>
        <v>59912.954721489747</v>
      </c>
      <c r="BW138" s="10"/>
      <c r="BX138" s="4">
        <f t="shared" si="8"/>
        <v>0</v>
      </c>
      <c r="BY138" s="4">
        <f t="shared" si="8"/>
        <v>1</v>
      </c>
      <c r="BZ138" s="6"/>
      <c r="CA138" s="18"/>
      <c r="CD138" s="6"/>
      <c r="CG138" s="6"/>
      <c r="CH138" s="18"/>
      <c r="CI138" s="18"/>
      <c r="CL138" s="6"/>
    </row>
    <row r="139" spans="1:90" s="4" customFormat="1">
      <c r="A139" s="10">
        <v>134</v>
      </c>
      <c r="B139" s="6"/>
      <c r="BO139" s="6"/>
      <c r="BP139" s="3">
        <v>0.84712526895232709</v>
      </c>
      <c r="BQ139" s="3">
        <v>42679.989724300074</v>
      </c>
      <c r="BR139" s="3">
        <v>2.0275639880851695</v>
      </c>
      <c r="BS139" s="3">
        <v>119113.41783700271</v>
      </c>
      <c r="BT139" s="10">
        <v>134</v>
      </c>
      <c r="BU139" s="4">
        <f t="shared" si="6"/>
        <v>42032.537170932628</v>
      </c>
      <c r="BV139" s="4">
        <f t="shared" si="7"/>
        <v>83642.980971514233</v>
      </c>
      <c r="BW139" s="10"/>
      <c r="BX139" s="4">
        <f t="shared" si="8"/>
        <v>0</v>
      </c>
      <c r="BY139" s="4">
        <f t="shared" si="8"/>
        <v>1</v>
      </c>
      <c r="BZ139" s="6"/>
      <c r="CA139" s="18"/>
      <c r="CD139" s="6"/>
      <c r="CG139" s="6"/>
      <c r="CH139" s="18"/>
      <c r="CI139" s="18"/>
      <c r="CL139" s="6"/>
    </row>
    <row r="140" spans="1:90" s="4" customFormat="1">
      <c r="A140" s="10">
        <v>135</v>
      </c>
      <c r="B140" s="6"/>
      <c r="BO140" s="6"/>
      <c r="BP140" s="3">
        <v>0.80960933616890207</v>
      </c>
      <c r="BQ140" s="3">
        <v>41848.312344959377</v>
      </c>
      <c r="BR140" s="3">
        <v>1.9237062637163846</v>
      </c>
      <c r="BS140" s="3">
        <v>118877.24829647815</v>
      </c>
      <c r="BT140" s="10">
        <v>135</v>
      </c>
      <c r="BU140" s="4">
        <f t="shared" si="6"/>
        <v>39112.621271930831</v>
      </c>
      <c r="BV140" s="4">
        <f t="shared" si="7"/>
        <v>73493.378075160319</v>
      </c>
      <c r="BW140" s="10"/>
      <c r="BX140" s="4">
        <f t="shared" si="8"/>
        <v>0</v>
      </c>
      <c r="BY140" s="4">
        <f t="shared" si="8"/>
        <v>1</v>
      </c>
      <c r="BZ140" s="6"/>
      <c r="CA140" s="18"/>
      <c r="CD140" s="6"/>
      <c r="CG140" s="6"/>
      <c r="CH140" s="18"/>
      <c r="CI140" s="18"/>
      <c r="CL140" s="6"/>
    </row>
    <row r="141" spans="1:90" s="4" customFormat="1">
      <c r="A141" s="10">
        <v>136</v>
      </c>
      <c r="B141" s="6"/>
      <c r="BO141" s="6"/>
      <c r="BP141" s="3">
        <v>0.82556744097518509</v>
      </c>
      <c r="BQ141" s="3">
        <v>46650.751343318989</v>
      </c>
      <c r="BR141" s="3">
        <v>1.9436808410221185</v>
      </c>
      <c r="BS141" s="3">
        <v>124771.98398577592</v>
      </c>
      <c r="BT141" s="10">
        <v>136</v>
      </c>
      <c r="BU141" s="4">
        <f t="shared" si="6"/>
        <v>35905.992754199513</v>
      </c>
      <c r="BV141" s="4">
        <f t="shared" si="7"/>
        <v>69596.100116435919</v>
      </c>
      <c r="BW141" s="10"/>
      <c r="BX141" s="4">
        <f t="shared" si="8"/>
        <v>0</v>
      </c>
      <c r="BY141" s="4">
        <f t="shared" si="8"/>
        <v>1</v>
      </c>
      <c r="BZ141" s="6"/>
      <c r="CA141" s="18"/>
      <c r="CD141" s="6"/>
      <c r="CG141" s="6"/>
      <c r="CH141" s="18"/>
      <c r="CI141" s="18"/>
      <c r="CL141" s="6"/>
    </row>
    <row r="142" spans="1:90" s="4" customFormat="1">
      <c r="A142" s="10">
        <v>137</v>
      </c>
      <c r="B142" s="6"/>
      <c r="BO142" s="6"/>
      <c r="BP142" s="3">
        <v>0.8552494622537683</v>
      </c>
      <c r="BQ142" s="3">
        <v>45308.234007493564</v>
      </c>
      <c r="BR142" s="3">
        <v>2.0399502891900521</v>
      </c>
      <c r="BS142" s="3">
        <v>114715.46507599077</v>
      </c>
      <c r="BT142" s="10">
        <v>137</v>
      </c>
      <c r="BU142" s="4">
        <f t="shared" si="6"/>
        <v>40216.712217883265</v>
      </c>
      <c r="BV142" s="4">
        <f t="shared" si="7"/>
        <v>89279.563843014446</v>
      </c>
      <c r="BW142" s="10"/>
      <c r="BX142" s="4">
        <f t="shared" si="8"/>
        <v>0</v>
      </c>
      <c r="BY142" s="4">
        <f t="shared" si="8"/>
        <v>1</v>
      </c>
      <c r="BZ142" s="6"/>
      <c r="CA142" s="18"/>
      <c r="CD142" s="6"/>
      <c r="CG142" s="6"/>
      <c r="CH142" s="18"/>
      <c r="CI142" s="18"/>
      <c r="CL142" s="6"/>
    </row>
    <row r="143" spans="1:90" s="4" customFormat="1">
      <c r="A143" s="10">
        <v>138</v>
      </c>
      <c r="B143" s="6"/>
      <c r="BO143" s="6"/>
      <c r="BP143" s="3">
        <v>0.82769899231872346</v>
      </c>
      <c r="BQ143" s="3">
        <v>43322.432886449387</v>
      </c>
      <c r="BR143" s="3">
        <v>1.9605070022325686</v>
      </c>
      <c r="BS143" s="3">
        <v>109365.87044633293</v>
      </c>
      <c r="BT143" s="10">
        <v>138</v>
      </c>
      <c r="BU143" s="4">
        <f t="shared" si="6"/>
        <v>39447.466345422959</v>
      </c>
      <c r="BV143" s="4">
        <f t="shared" si="7"/>
        <v>86684.829776923929</v>
      </c>
      <c r="BW143" s="10"/>
      <c r="BX143" s="4">
        <f t="shared" si="8"/>
        <v>0</v>
      </c>
      <c r="BY143" s="4">
        <f t="shared" si="8"/>
        <v>1</v>
      </c>
      <c r="BZ143" s="6"/>
      <c r="CA143" s="18"/>
      <c r="CD143" s="6"/>
      <c r="CG143" s="6"/>
      <c r="CH143" s="18"/>
      <c r="CI143" s="18"/>
      <c r="CL143" s="6"/>
    </row>
    <row r="144" spans="1:90" s="4" customFormat="1">
      <c r="A144" s="10">
        <v>139</v>
      </c>
      <c r="B144" s="6"/>
      <c r="BO144" s="6"/>
      <c r="BP144" s="3">
        <v>0.78862714395456801</v>
      </c>
      <c r="BQ144" s="3">
        <v>43333.475444886913</v>
      </c>
      <c r="BR144" s="3">
        <v>1.7540433776360971</v>
      </c>
      <c r="BS144" s="3">
        <v>114814.58781681946</v>
      </c>
      <c r="BT144" s="10">
        <v>139</v>
      </c>
      <c r="BU144" s="4">
        <f t="shared" si="6"/>
        <v>35529.238950569888</v>
      </c>
      <c r="BV144" s="4">
        <f t="shared" si="7"/>
        <v>60589.749946790253</v>
      </c>
      <c r="BW144" s="10"/>
      <c r="BX144" s="4">
        <f t="shared" si="8"/>
        <v>0</v>
      </c>
      <c r="BY144" s="4">
        <f t="shared" si="8"/>
        <v>1</v>
      </c>
      <c r="BZ144" s="6"/>
      <c r="CA144" s="18"/>
      <c r="CD144" s="6"/>
      <c r="CG144" s="6"/>
      <c r="CH144" s="18"/>
      <c r="CI144" s="18"/>
      <c r="CL144" s="6"/>
    </row>
    <row r="145" spans="1:90" s="4" customFormat="1">
      <c r="A145" s="10">
        <v>140</v>
      </c>
      <c r="B145" s="6"/>
      <c r="BO145" s="6"/>
      <c r="BP145" s="3">
        <v>0.83134806339676026</v>
      </c>
      <c r="BQ145" s="3">
        <v>48817.536499150279</v>
      </c>
      <c r="BR145" s="3">
        <v>1.8981782997051575</v>
      </c>
      <c r="BS145" s="3">
        <v>123743.05036467758</v>
      </c>
      <c r="BT145" s="10">
        <v>140</v>
      </c>
      <c r="BU145" s="4">
        <f t="shared" si="6"/>
        <v>34317.269840525747</v>
      </c>
      <c r="BV145" s="4">
        <f t="shared" si="7"/>
        <v>66074.779605838165</v>
      </c>
      <c r="BW145" s="10"/>
      <c r="BX145" s="4">
        <f t="shared" si="8"/>
        <v>0</v>
      </c>
      <c r="BY145" s="4">
        <f t="shared" si="8"/>
        <v>1</v>
      </c>
      <c r="BZ145" s="6"/>
      <c r="CA145" s="18"/>
      <c r="CD145" s="6"/>
      <c r="CG145" s="6"/>
      <c r="CH145" s="18"/>
      <c r="CI145" s="18"/>
      <c r="CL145" s="6"/>
    </row>
    <row r="146" spans="1:90" s="4" customFormat="1">
      <c r="A146" s="10">
        <v>141</v>
      </c>
      <c r="B146" s="6"/>
      <c r="BO146" s="6"/>
      <c r="BP146" s="3">
        <v>0.80891011505916</v>
      </c>
      <c r="BQ146" s="3">
        <v>41423.974254905414</v>
      </c>
      <c r="BR146" s="3">
        <v>1.8981634940185053</v>
      </c>
      <c r="BS146" s="3">
        <v>113510.82254320379</v>
      </c>
      <c r="BT146" s="10">
        <v>141</v>
      </c>
      <c r="BU146" s="4">
        <f t="shared" si="6"/>
        <v>39467.037251010588</v>
      </c>
      <c r="BV146" s="4">
        <f t="shared" si="7"/>
        <v>76305.526858646728</v>
      </c>
      <c r="BW146" s="10"/>
      <c r="BX146" s="4">
        <f t="shared" si="8"/>
        <v>0</v>
      </c>
      <c r="BY146" s="4">
        <f t="shared" si="8"/>
        <v>1</v>
      </c>
      <c r="BZ146" s="6"/>
      <c r="CA146" s="18"/>
      <c r="CD146" s="6"/>
      <c r="CG146" s="6"/>
      <c r="CH146" s="18"/>
      <c r="CI146" s="18"/>
      <c r="CL146" s="6"/>
    </row>
    <row r="147" spans="1:90" s="4" customFormat="1">
      <c r="A147" s="10">
        <v>142</v>
      </c>
      <c r="B147" s="6"/>
      <c r="BO147" s="6"/>
      <c r="BP147" s="3">
        <v>0.84831279318412611</v>
      </c>
      <c r="BQ147" s="3">
        <v>42406.394976655596</v>
      </c>
      <c r="BR147" s="3">
        <v>2.0267983988965019</v>
      </c>
      <c r="BS147" s="3">
        <v>118852.58527832234</v>
      </c>
      <c r="BT147" s="10">
        <v>142</v>
      </c>
      <c r="BU147" s="4">
        <f t="shared" si="6"/>
        <v>42424.88434175701</v>
      </c>
      <c r="BV147" s="4">
        <f t="shared" si="7"/>
        <v>83827.254611327866</v>
      </c>
      <c r="BW147" s="10"/>
      <c r="BX147" s="4">
        <f t="shared" si="8"/>
        <v>0</v>
      </c>
      <c r="BY147" s="4">
        <f t="shared" si="8"/>
        <v>1</v>
      </c>
      <c r="BZ147" s="6"/>
      <c r="CA147" s="18"/>
      <c r="CD147" s="6"/>
      <c r="CG147" s="6"/>
      <c r="CH147" s="18"/>
      <c r="CI147" s="18"/>
      <c r="CL147" s="6"/>
    </row>
    <row r="148" spans="1:90" s="4" customFormat="1">
      <c r="A148" s="10">
        <v>143</v>
      </c>
      <c r="B148" s="6"/>
      <c r="BO148" s="6"/>
      <c r="BP148" s="3">
        <v>0.83803885472030781</v>
      </c>
      <c r="BQ148" s="3">
        <v>46066.24075082202</v>
      </c>
      <c r="BR148" s="3">
        <v>2.0172412077344877</v>
      </c>
      <c r="BS148" s="3">
        <v>129087.51487127709</v>
      </c>
      <c r="BT148" s="10">
        <v>143</v>
      </c>
      <c r="BU148" s="4">
        <f t="shared" si="6"/>
        <v>37737.644721208766</v>
      </c>
      <c r="BV148" s="4">
        <f t="shared" si="7"/>
        <v>72636.605902171665</v>
      </c>
      <c r="BW148" s="10"/>
      <c r="BX148" s="4">
        <f t="shared" si="8"/>
        <v>0</v>
      </c>
      <c r="BY148" s="4">
        <f t="shared" si="8"/>
        <v>1</v>
      </c>
      <c r="BZ148" s="6"/>
      <c r="CA148" s="18"/>
      <c r="CD148" s="6"/>
      <c r="CG148" s="6"/>
      <c r="CH148" s="18"/>
      <c r="CI148" s="18"/>
      <c r="CL148" s="6"/>
    </row>
    <row r="149" spans="1:90" s="4" customFormat="1">
      <c r="A149" s="10">
        <v>144</v>
      </c>
      <c r="B149" s="6"/>
      <c r="BO149" s="6"/>
      <c r="BP149" s="3">
        <v>0.82414473190928894</v>
      </c>
      <c r="BQ149" s="3">
        <v>41733.241261958399</v>
      </c>
      <c r="BR149" s="3">
        <v>1.9039024449289768</v>
      </c>
      <c r="BS149" s="3">
        <v>110190.88517316278</v>
      </c>
      <c r="BT149" s="10">
        <v>144</v>
      </c>
      <c r="BU149" s="4">
        <f t="shared" si="6"/>
        <v>40681.231928970497</v>
      </c>
      <c r="BV149" s="4">
        <f t="shared" si="7"/>
        <v>80199.359319734896</v>
      </c>
      <c r="BW149" s="10"/>
      <c r="BX149" s="4">
        <f t="shared" si="8"/>
        <v>0</v>
      </c>
      <c r="BY149" s="4">
        <f t="shared" si="8"/>
        <v>1</v>
      </c>
      <c r="BZ149" s="6"/>
      <c r="CA149" s="18"/>
      <c r="CD149" s="6"/>
      <c r="CG149" s="6"/>
      <c r="CH149" s="18"/>
      <c r="CI149" s="18"/>
      <c r="CL149" s="6"/>
    </row>
    <row r="150" spans="1:90" s="4" customFormat="1">
      <c r="A150" s="10">
        <v>145</v>
      </c>
      <c r="B150" s="6"/>
      <c r="BO150" s="6"/>
      <c r="BP150" s="3">
        <v>0.84868229240660931</v>
      </c>
      <c r="BQ150" s="3">
        <v>36510.889272554807</v>
      </c>
      <c r="BR150" s="3">
        <v>2.057287701527363</v>
      </c>
      <c r="BS150" s="3">
        <v>108177.02252518457</v>
      </c>
      <c r="BT150" s="10">
        <v>145</v>
      </c>
      <c r="BU150" s="4">
        <f t="shared" si="6"/>
        <v>48357.339968106127</v>
      </c>
      <c r="BV150" s="4">
        <f t="shared" si="7"/>
        <v>97551.74762755174</v>
      </c>
      <c r="BW150" s="10"/>
      <c r="BX150" s="4">
        <f t="shared" si="8"/>
        <v>0</v>
      </c>
      <c r="BY150" s="4">
        <f t="shared" si="8"/>
        <v>1</v>
      </c>
      <c r="BZ150" s="6"/>
      <c r="CA150" s="18"/>
      <c r="CD150" s="6"/>
      <c r="CG150" s="6"/>
      <c r="CH150" s="18"/>
      <c r="CI150" s="18"/>
      <c r="CL150" s="6"/>
    </row>
    <row r="151" spans="1:90" s="4" customFormat="1">
      <c r="A151" s="10">
        <v>146</v>
      </c>
      <c r="B151" s="6"/>
      <c r="BO151" s="6"/>
      <c r="BP151" s="3">
        <v>0.82950697987186717</v>
      </c>
      <c r="BQ151" s="3">
        <v>42637.604913269097</v>
      </c>
      <c r="BR151" s="3">
        <v>1.8342519482150486</v>
      </c>
      <c r="BS151" s="3">
        <v>108212.70650001794</v>
      </c>
      <c r="BT151" s="10">
        <v>146</v>
      </c>
      <c r="BU151" s="4">
        <f t="shared" si="6"/>
        <v>40313.093073917626</v>
      </c>
      <c r="BV151" s="4">
        <f t="shared" si="7"/>
        <v>75212.488321486904</v>
      </c>
      <c r="BW151" s="10"/>
      <c r="BX151" s="4">
        <f t="shared" si="8"/>
        <v>0</v>
      </c>
      <c r="BY151" s="4">
        <f t="shared" si="8"/>
        <v>1</v>
      </c>
      <c r="BZ151" s="6"/>
      <c r="CA151" s="18"/>
      <c r="CD151" s="6"/>
      <c r="CG151" s="6"/>
      <c r="CH151" s="18"/>
      <c r="CI151" s="18"/>
      <c r="CL151" s="6"/>
    </row>
    <row r="152" spans="1:90" s="4" customFormat="1">
      <c r="A152" s="10">
        <v>147</v>
      </c>
      <c r="B152" s="6"/>
      <c r="BO152" s="6"/>
      <c r="BP152" s="3">
        <v>0.8371994193496497</v>
      </c>
      <c r="BQ152" s="3">
        <v>39911.775100993254</v>
      </c>
      <c r="BR152" s="3">
        <v>1.9650395872079149</v>
      </c>
      <c r="BS152" s="3">
        <v>113386.34781019192</v>
      </c>
      <c r="BT152" s="10">
        <v>147</v>
      </c>
      <c r="BU152" s="4">
        <f t="shared" si="6"/>
        <v>43808.166833971714</v>
      </c>
      <c r="BV152" s="4">
        <f t="shared" si="7"/>
        <v>83117.610910599586</v>
      </c>
      <c r="BW152" s="10"/>
      <c r="BX152" s="4">
        <f t="shared" si="8"/>
        <v>0</v>
      </c>
      <c r="BY152" s="4">
        <f t="shared" si="8"/>
        <v>1</v>
      </c>
      <c r="BZ152" s="6"/>
      <c r="CA152" s="18"/>
      <c r="CD152" s="6"/>
      <c r="CG152" s="6"/>
      <c r="CH152" s="18"/>
      <c r="CI152" s="18"/>
      <c r="CL152" s="6"/>
    </row>
    <row r="153" spans="1:90" s="4" customFormat="1">
      <c r="A153" s="10">
        <v>148</v>
      </c>
      <c r="B153" s="6"/>
      <c r="BO153" s="6"/>
      <c r="BP153" s="3">
        <v>0.79385514563586923</v>
      </c>
      <c r="BQ153" s="3">
        <v>46113.822223184638</v>
      </c>
      <c r="BR153" s="3">
        <v>1.8014317672654465</v>
      </c>
      <c r="BS153" s="3">
        <v>116658.16327902174</v>
      </c>
      <c r="BT153" s="10">
        <v>148</v>
      </c>
      <c r="BU153" s="4">
        <f t="shared" si="6"/>
        <v>33271.692340402289</v>
      </c>
      <c r="BV153" s="4">
        <f t="shared" si="7"/>
        <v>63485.013447522913</v>
      </c>
      <c r="BW153" s="10"/>
      <c r="BX153" s="4">
        <f t="shared" si="8"/>
        <v>0</v>
      </c>
      <c r="BY153" s="4">
        <f t="shared" si="8"/>
        <v>1</v>
      </c>
      <c r="BZ153" s="6"/>
      <c r="CA153" s="18"/>
      <c r="CD153" s="6"/>
      <c r="CG153" s="6"/>
      <c r="CH153" s="18"/>
      <c r="CI153" s="18"/>
      <c r="CL153" s="6"/>
    </row>
    <row r="154" spans="1:90" s="4" customFormat="1">
      <c r="A154" s="10">
        <v>149</v>
      </c>
      <c r="B154" s="6"/>
      <c r="BO154" s="6"/>
      <c r="BP154" s="3">
        <v>0.80771027362445613</v>
      </c>
      <c r="BQ154" s="3">
        <v>46102.03151833381</v>
      </c>
      <c r="BR154" s="3">
        <v>1.8604984419886144</v>
      </c>
      <c r="BS154" s="3">
        <v>130789.62788526028</v>
      </c>
      <c r="BT154" s="10">
        <v>149</v>
      </c>
      <c r="BU154" s="4">
        <f t="shared" si="6"/>
        <v>34668.995844111807</v>
      </c>
      <c r="BV154" s="4">
        <f t="shared" si="7"/>
        <v>55260.216313601166</v>
      </c>
      <c r="BW154" s="10"/>
      <c r="BX154" s="4">
        <f t="shared" si="8"/>
        <v>0</v>
      </c>
      <c r="BY154" s="4">
        <f t="shared" si="8"/>
        <v>1</v>
      </c>
      <c r="BZ154" s="6"/>
      <c r="CA154" s="18"/>
      <c r="CD154" s="6"/>
      <c r="CG154" s="6"/>
      <c r="CH154" s="18"/>
      <c r="CI154" s="18"/>
      <c r="CL154" s="6"/>
    </row>
    <row r="155" spans="1:90" s="4" customFormat="1">
      <c r="A155" s="10">
        <v>150</v>
      </c>
      <c r="B155" s="6"/>
      <c r="BO155" s="6"/>
      <c r="BP155" s="3">
        <v>0.75668760345028996</v>
      </c>
      <c r="BQ155" s="3">
        <v>41823.760763814258</v>
      </c>
      <c r="BR155" s="3">
        <v>1.7863455479895507</v>
      </c>
      <c r="BS155" s="3">
        <v>117535.15320008204</v>
      </c>
      <c r="BT155" s="10">
        <v>150</v>
      </c>
      <c r="BU155" s="4">
        <f t="shared" si="6"/>
        <v>33844.999581214732</v>
      </c>
      <c r="BV155" s="4">
        <f t="shared" si="7"/>
        <v>61099.401598873024</v>
      </c>
      <c r="BW155" s="10"/>
      <c r="BX155" s="4">
        <f t="shared" si="8"/>
        <v>0</v>
      </c>
      <c r="BY155" s="4">
        <f t="shared" si="8"/>
        <v>1</v>
      </c>
      <c r="BZ155" s="6"/>
      <c r="CA155" s="18"/>
      <c r="CD155" s="6"/>
      <c r="CG155" s="6"/>
      <c r="CH155" s="18"/>
      <c r="CI155" s="18"/>
      <c r="CL155" s="6"/>
    </row>
    <row r="156" spans="1:90" s="4" customFormat="1">
      <c r="A156" s="10">
        <v>151</v>
      </c>
      <c r="B156" s="6"/>
      <c r="BO156" s="6"/>
      <c r="BP156" s="3">
        <v>0.7522586275612535</v>
      </c>
      <c r="BQ156" s="3">
        <v>40605.062608154534</v>
      </c>
      <c r="BR156" s="3">
        <v>1.7380398443689355</v>
      </c>
      <c r="BS156" s="3">
        <v>110976.88020666034</v>
      </c>
      <c r="BT156" s="10">
        <v>151</v>
      </c>
      <c r="BU156" s="4">
        <f t="shared" si="6"/>
        <v>34620.800147970818</v>
      </c>
      <c r="BV156" s="4">
        <f t="shared" si="7"/>
        <v>62827.104230233206</v>
      </c>
      <c r="BW156" s="10"/>
      <c r="BX156" s="4">
        <f t="shared" si="8"/>
        <v>0</v>
      </c>
      <c r="BY156" s="4">
        <f t="shared" si="8"/>
        <v>1</v>
      </c>
      <c r="BZ156" s="6"/>
      <c r="CA156" s="18"/>
      <c r="CD156" s="6"/>
      <c r="CG156" s="6"/>
      <c r="CH156" s="18"/>
      <c r="CI156" s="18"/>
      <c r="CL156" s="6"/>
    </row>
    <row r="157" spans="1:90" s="4" customFormat="1">
      <c r="A157" s="10">
        <v>152</v>
      </c>
      <c r="B157" s="6"/>
      <c r="BO157" s="6"/>
      <c r="BP157" s="3">
        <v>0.77884970975811929</v>
      </c>
      <c r="BQ157" s="3">
        <v>40510.393264729544</v>
      </c>
      <c r="BR157" s="3">
        <v>1.7755641464194265</v>
      </c>
      <c r="BS157" s="3">
        <v>109617.00875203185</v>
      </c>
      <c r="BT157" s="10">
        <v>152</v>
      </c>
      <c r="BU157" s="4">
        <f t="shared" si="6"/>
        <v>37374.577711082384</v>
      </c>
      <c r="BV157" s="4">
        <f t="shared" si="7"/>
        <v>67939.405889910806</v>
      </c>
      <c r="BW157" s="10"/>
      <c r="BX157" s="4">
        <f t="shared" si="8"/>
        <v>0</v>
      </c>
      <c r="BY157" s="4">
        <f t="shared" si="8"/>
        <v>1</v>
      </c>
      <c r="BZ157" s="6"/>
      <c r="CA157" s="18"/>
      <c r="CD157" s="6"/>
      <c r="CG157" s="6"/>
      <c r="CH157" s="18"/>
      <c r="CI157" s="18"/>
      <c r="CL157" s="6"/>
    </row>
    <row r="158" spans="1:90" s="4" customFormat="1">
      <c r="A158" s="10">
        <v>153</v>
      </c>
      <c r="B158" s="6"/>
      <c r="BO158" s="6"/>
      <c r="BP158" s="3">
        <v>0.79815471539648386</v>
      </c>
      <c r="BQ158" s="3">
        <v>43839.806737777762</v>
      </c>
      <c r="BR158" s="3">
        <v>1.8740170940560774</v>
      </c>
      <c r="BS158" s="3">
        <v>125077.25692205728</v>
      </c>
      <c r="BT158" s="10">
        <v>153</v>
      </c>
      <c r="BU158" s="4">
        <f t="shared" si="6"/>
        <v>35975.664801870618</v>
      </c>
      <c r="BV158" s="4">
        <f t="shared" si="7"/>
        <v>62324.452483550471</v>
      </c>
      <c r="BW158" s="10"/>
      <c r="BX158" s="4">
        <f t="shared" si="8"/>
        <v>0</v>
      </c>
      <c r="BY158" s="4">
        <f t="shared" si="8"/>
        <v>1</v>
      </c>
      <c r="BZ158" s="6"/>
      <c r="CA158" s="18"/>
      <c r="CD158" s="6"/>
      <c r="CG158" s="6"/>
      <c r="CH158" s="18"/>
      <c r="CI158" s="18"/>
      <c r="CL158" s="6"/>
    </row>
    <row r="159" spans="1:90" s="4" customFormat="1">
      <c r="A159" s="10">
        <v>154</v>
      </c>
      <c r="B159" s="6"/>
      <c r="BO159" s="6"/>
      <c r="BP159" s="3">
        <v>0.80093225345213437</v>
      </c>
      <c r="BQ159" s="3">
        <v>41997.310737017207</v>
      </c>
      <c r="BR159" s="3">
        <v>1.8976688796375998</v>
      </c>
      <c r="BS159" s="3">
        <v>121108.3288631516</v>
      </c>
      <c r="BT159" s="10">
        <v>154</v>
      </c>
      <c r="BU159" s="4">
        <f t="shared" si="6"/>
        <v>38095.914608196224</v>
      </c>
      <c r="BV159" s="4">
        <f t="shared" si="7"/>
        <v>68658.55910060837</v>
      </c>
      <c r="BW159" s="10"/>
      <c r="BX159" s="4">
        <f t="shared" si="8"/>
        <v>0</v>
      </c>
      <c r="BY159" s="4">
        <f t="shared" si="8"/>
        <v>1</v>
      </c>
      <c r="BZ159" s="6"/>
      <c r="CA159" s="18"/>
      <c r="CD159" s="6"/>
      <c r="CG159" s="6"/>
      <c r="CH159" s="18"/>
      <c r="CI159" s="18"/>
      <c r="CL159" s="6"/>
    </row>
    <row r="160" spans="1:90" s="4" customFormat="1">
      <c r="A160" s="10">
        <v>155</v>
      </c>
      <c r="B160" s="6"/>
      <c r="BO160" s="6"/>
      <c r="BP160" s="3">
        <v>0.79055017772934444</v>
      </c>
      <c r="BQ160" s="3">
        <v>37795.757505428926</v>
      </c>
      <c r="BR160" s="3">
        <v>1.6987849709764469</v>
      </c>
      <c r="BS160" s="3">
        <v>104439.36939410804</v>
      </c>
      <c r="BT160" s="10">
        <v>155</v>
      </c>
      <c r="BU160" s="4">
        <f t="shared" si="6"/>
        <v>41259.260267505517</v>
      </c>
      <c r="BV160" s="4">
        <f t="shared" si="7"/>
        <v>65439.127703536651</v>
      </c>
      <c r="BW160" s="10"/>
      <c r="BX160" s="4">
        <f t="shared" si="8"/>
        <v>0</v>
      </c>
      <c r="BY160" s="4">
        <f t="shared" si="8"/>
        <v>1</v>
      </c>
      <c r="BZ160" s="6"/>
      <c r="CA160" s="18"/>
      <c r="CD160" s="6"/>
      <c r="CG160" s="6"/>
      <c r="CH160" s="18"/>
      <c r="CI160" s="18"/>
      <c r="CL160" s="6"/>
    </row>
    <row r="161" spans="1:90" s="4" customFormat="1">
      <c r="A161" s="10">
        <v>156</v>
      </c>
      <c r="B161" s="6"/>
      <c r="BO161" s="6"/>
      <c r="BP161" s="3">
        <v>0.72727744867980926</v>
      </c>
      <c r="BQ161" s="3">
        <v>44607.664719562417</v>
      </c>
      <c r="BR161" s="3">
        <v>1.6489097733185105</v>
      </c>
      <c r="BS161" s="3">
        <v>116928.3599649641</v>
      </c>
      <c r="BT161" s="10">
        <v>156</v>
      </c>
      <c r="BU161" s="4">
        <f t="shared" si="6"/>
        <v>28120.080148418514</v>
      </c>
      <c r="BV161" s="4">
        <f t="shared" si="7"/>
        <v>47962.61736688696</v>
      </c>
      <c r="BW161" s="10"/>
      <c r="BX161" s="4">
        <f t="shared" si="8"/>
        <v>0</v>
      </c>
      <c r="BY161" s="4">
        <f t="shared" si="8"/>
        <v>1</v>
      </c>
      <c r="BZ161" s="6"/>
      <c r="CA161" s="18"/>
      <c r="CD161" s="6"/>
      <c r="CG161" s="6"/>
      <c r="CH161" s="18"/>
      <c r="CI161" s="18"/>
      <c r="CL161" s="6"/>
    </row>
    <row r="162" spans="1:90" s="4" customFormat="1">
      <c r="A162" s="10">
        <v>157</v>
      </c>
      <c r="B162" s="6"/>
      <c r="BO162" s="6"/>
      <c r="BP162" s="3">
        <v>0.79468131386435992</v>
      </c>
      <c r="BQ162" s="3">
        <v>47067.62726551776</v>
      </c>
      <c r="BR162" s="3">
        <v>1.8930428881521659</v>
      </c>
      <c r="BS162" s="3">
        <v>123224.63853645469</v>
      </c>
      <c r="BT162" s="10">
        <v>157</v>
      </c>
      <c r="BU162" s="4">
        <f t="shared" si="6"/>
        <v>32400.504120918238</v>
      </c>
      <c r="BV162" s="4">
        <f t="shared" si="7"/>
        <v>66079.65027876191</v>
      </c>
      <c r="BW162" s="10"/>
      <c r="BX162" s="4">
        <f t="shared" si="8"/>
        <v>0</v>
      </c>
      <c r="BY162" s="4">
        <f t="shared" si="8"/>
        <v>1</v>
      </c>
      <c r="BZ162" s="6"/>
      <c r="CA162" s="18"/>
      <c r="CD162" s="6"/>
      <c r="CG162" s="6"/>
      <c r="CH162" s="18"/>
      <c r="CI162" s="18"/>
      <c r="CL162" s="6"/>
    </row>
    <row r="163" spans="1:90" s="4" customFormat="1">
      <c r="A163" s="10">
        <v>158</v>
      </c>
      <c r="B163" s="6"/>
      <c r="BO163" s="6"/>
      <c r="BP163" s="3">
        <v>0.83514278442702838</v>
      </c>
      <c r="BQ163" s="3">
        <v>39530.20864114337</v>
      </c>
      <c r="BR163" s="3">
        <v>1.937690974007219</v>
      </c>
      <c r="BS163" s="3">
        <v>108919.43145750611</v>
      </c>
      <c r="BT163" s="10">
        <v>158</v>
      </c>
      <c r="BU163" s="4">
        <f t="shared" si="6"/>
        <v>43984.069801559468</v>
      </c>
      <c r="BV163" s="4">
        <f t="shared" si="7"/>
        <v>84849.665943215776</v>
      </c>
      <c r="BW163" s="10"/>
      <c r="BX163" s="4">
        <f t="shared" si="8"/>
        <v>0</v>
      </c>
      <c r="BY163" s="4">
        <f t="shared" si="8"/>
        <v>1</v>
      </c>
      <c r="BZ163" s="6"/>
      <c r="CA163" s="18"/>
      <c r="CD163" s="6"/>
      <c r="CG163" s="6"/>
      <c r="CH163" s="18"/>
      <c r="CI163" s="18"/>
      <c r="CL163" s="6"/>
    </row>
    <row r="164" spans="1:90" s="4" customFormat="1">
      <c r="A164" s="10">
        <v>159</v>
      </c>
      <c r="B164" s="6"/>
      <c r="BO164" s="6"/>
      <c r="BP164" s="3">
        <v>0.84103933118796459</v>
      </c>
      <c r="BQ164" s="3">
        <v>48647.855888463113</v>
      </c>
      <c r="BR164" s="3">
        <v>2.0334958336954561</v>
      </c>
      <c r="BS164" s="3">
        <v>138286.5248495267</v>
      </c>
      <c r="BT164" s="10">
        <v>159</v>
      </c>
      <c r="BU164" s="4">
        <f t="shared" si="6"/>
        <v>35456.077230333343</v>
      </c>
      <c r="BV164" s="4">
        <f t="shared" si="7"/>
        <v>65063.058520018909</v>
      </c>
      <c r="BW164" s="10"/>
      <c r="BX164" s="4">
        <f t="shared" si="8"/>
        <v>0</v>
      </c>
      <c r="BY164" s="4">
        <f t="shared" si="8"/>
        <v>1</v>
      </c>
      <c r="BZ164" s="6"/>
      <c r="CA164" s="18"/>
      <c r="CD164" s="6"/>
      <c r="CG164" s="6"/>
      <c r="CH164" s="18"/>
      <c r="CI164" s="18"/>
      <c r="CL164" s="6"/>
    </row>
    <row r="165" spans="1:90" s="4" customFormat="1">
      <c r="A165" s="10">
        <v>160</v>
      </c>
      <c r="B165" s="6"/>
      <c r="BO165" s="6"/>
      <c r="BP165" s="3">
        <v>0.84384501240482579</v>
      </c>
      <c r="BQ165" s="3">
        <v>40776.235895008969</v>
      </c>
      <c r="BR165" s="3">
        <v>2.0219240271100709</v>
      </c>
      <c r="BS165" s="3">
        <v>107773.69987929506</v>
      </c>
      <c r="BT165" s="10">
        <v>160</v>
      </c>
      <c r="BU165" s="4">
        <f t="shared" si="6"/>
        <v>43608.265345473614</v>
      </c>
      <c r="BV165" s="4">
        <f t="shared" si="7"/>
        <v>94418.702831712042</v>
      </c>
      <c r="BW165" s="10"/>
      <c r="BX165" s="4">
        <f t="shared" si="8"/>
        <v>0</v>
      </c>
      <c r="BY165" s="4">
        <f t="shared" si="8"/>
        <v>1</v>
      </c>
      <c r="BZ165" s="6"/>
      <c r="CA165" s="18"/>
      <c r="CD165" s="6"/>
      <c r="CG165" s="6"/>
      <c r="CH165" s="18"/>
      <c r="CI165" s="18"/>
      <c r="CL165" s="6"/>
    </row>
    <row r="166" spans="1:90" s="4" customFormat="1">
      <c r="A166" s="10">
        <v>161</v>
      </c>
      <c r="B166" s="6"/>
      <c r="BO166" s="6"/>
      <c r="BP166" s="3">
        <v>0.77533467002234313</v>
      </c>
      <c r="BQ166" s="3">
        <v>42485.151346878985</v>
      </c>
      <c r="BR166" s="3">
        <v>1.7874532372188243</v>
      </c>
      <c r="BS166" s="3">
        <v>109007.93926460037</v>
      </c>
      <c r="BT166" s="10">
        <v>161</v>
      </c>
      <c r="BU166" s="4">
        <f t="shared" si="6"/>
        <v>35048.315655355334</v>
      </c>
      <c r="BV166" s="4">
        <f t="shared" si="7"/>
        <v>69737.384457282053</v>
      </c>
      <c r="BW166" s="10"/>
      <c r="BX166" s="4">
        <f t="shared" si="8"/>
        <v>0</v>
      </c>
      <c r="BY166" s="4">
        <f t="shared" si="8"/>
        <v>1</v>
      </c>
      <c r="BZ166" s="6"/>
      <c r="CA166" s="18"/>
      <c r="CD166" s="6"/>
      <c r="CG166" s="6"/>
      <c r="CH166" s="18"/>
      <c r="CI166" s="18"/>
      <c r="CL166" s="6"/>
    </row>
    <row r="167" spans="1:90" s="4" customFormat="1">
      <c r="A167" s="10">
        <v>162</v>
      </c>
      <c r="B167" s="6"/>
      <c r="BO167" s="6"/>
      <c r="BP167" s="3">
        <v>0.83833461706782053</v>
      </c>
      <c r="BQ167" s="3">
        <v>37842.651684293633</v>
      </c>
      <c r="BR167" s="3">
        <v>1.954012451536836</v>
      </c>
      <c r="BS167" s="3">
        <v>102823.48989581942</v>
      </c>
      <c r="BT167" s="10">
        <v>162</v>
      </c>
      <c r="BU167" s="4">
        <f t="shared" si="6"/>
        <v>45990.810022488418</v>
      </c>
      <c r="BV167" s="4">
        <f t="shared" si="7"/>
        <v>92577.755257864163</v>
      </c>
      <c r="BW167" s="10"/>
      <c r="BX167" s="4">
        <f t="shared" si="8"/>
        <v>0</v>
      </c>
      <c r="BY167" s="4">
        <f t="shared" si="8"/>
        <v>1</v>
      </c>
      <c r="BZ167" s="6"/>
      <c r="CA167" s="18"/>
      <c r="CD167" s="6"/>
      <c r="CG167" s="6"/>
      <c r="CH167" s="18"/>
      <c r="CI167" s="18"/>
      <c r="CL167" s="6"/>
    </row>
    <row r="168" spans="1:90" s="4" customFormat="1">
      <c r="A168" s="10">
        <v>163</v>
      </c>
      <c r="B168" s="6"/>
      <c r="BO168" s="6"/>
      <c r="BP168" s="3">
        <v>0.81799638825181242</v>
      </c>
      <c r="BQ168" s="3">
        <v>39320.931925057717</v>
      </c>
      <c r="BR168" s="3">
        <v>1.8522115592979476</v>
      </c>
      <c r="BS168" s="3">
        <v>108332.80447481212</v>
      </c>
      <c r="BT168" s="10">
        <v>163</v>
      </c>
      <c r="BU168" s="4">
        <f t="shared" si="6"/>
        <v>42478.706900123529</v>
      </c>
      <c r="BV168" s="4">
        <f t="shared" si="7"/>
        <v>76888.35145498265</v>
      </c>
      <c r="BW168" s="10"/>
      <c r="BX168" s="4">
        <f t="shared" si="8"/>
        <v>0</v>
      </c>
      <c r="BY168" s="4">
        <f t="shared" si="8"/>
        <v>1</v>
      </c>
      <c r="BZ168" s="6"/>
      <c r="CA168" s="18"/>
      <c r="CD168" s="6"/>
      <c r="CG168" s="6"/>
      <c r="CH168" s="18"/>
      <c r="CI168" s="18"/>
      <c r="CL168" s="6"/>
    </row>
    <row r="169" spans="1:90" s="4" customFormat="1">
      <c r="A169" s="10">
        <v>164</v>
      </c>
      <c r="B169" s="6"/>
      <c r="BO169" s="6"/>
      <c r="BP169" s="3">
        <v>0.79649708753171</v>
      </c>
      <c r="BQ169" s="3">
        <v>44508.79574391475</v>
      </c>
      <c r="BR169" s="3">
        <v>1.7276001445791453</v>
      </c>
      <c r="BS169" s="3">
        <v>113502.89596725629</v>
      </c>
      <c r="BT169" s="10">
        <v>164</v>
      </c>
      <c r="BU169" s="4">
        <f t="shared" si="6"/>
        <v>35140.913009256248</v>
      </c>
      <c r="BV169" s="4">
        <f t="shared" si="7"/>
        <v>59257.118490658249</v>
      </c>
      <c r="BW169" s="10"/>
      <c r="BX169" s="4">
        <f t="shared" si="8"/>
        <v>0</v>
      </c>
      <c r="BY169" s="4">
        <f t="shared" si="8"/>
        <v>1</v>
      </c>
      <c r="BZ169" s="6"/>
      <c r="CA169" s="18"/>
      <c r="CD169" s="6"/>
      <c r="CG169" s="6"/>
      <c r="CH169" s="18"/>
      <c r="CI169" s="18"/>
      <c r="CL169" s="6"/>
    </row>
    <row r="170" spans="1:90" s="4" customFormat="1">
      <c r="A170" s="10">
        <v>165</v>
      </c>
      <c r="B170" s="6"/>
      <c r="BO170" s="6"/>
      <c r="BP170" s="3">
        <v>0.84049608895526029</v>
      </c>
      <c r="BQ170" s="3">
        <v>42925.014139590661</v>
      </c>
      <c r="BR170" s="3">
        <v>1.9821144943764062</v>
      </c>
      <c r="BS170" s="3">
        <v>114372.0888992603</v>
      </c>
      <c r="BT170" s="10">
        <v>165</v>
      </c>
      <c r="BU170" s="4">
        <f t="shared" si="6"/>
        <v>41124.594755935374</v>
      </c>
      <c r="BV170" s="4">
        <f t="shared" si="7"/>
        <v>83839.360538380308</v>
      </c>
      <c r="BW170" s="10"/>
      <c r="BX170" s="4">
        <f t="shared" si="8"/>
        <v>0</v>
      </c>
      <c r="BY170" s="4">
        <f t="shared" si="8"/>
        <v>1</v>
      </c>
      <c r="BZ170" s="6"/>
      <c r="CA170" s="18"/>
      <c r="CD170" s="6"/>
      <c r="CG170" s="6"/>
      <c r="CH170" s="18"/>
      <c r="CI170" s="18"/>
      <c r="CL170" s="6"/>
    </row>
    <row r="171" spans="1:90" s="4" customFormat="1">
      <c r="A171" s="10">
        <v>166</v>
      </c>
      <c r="B171" s="6"/>
      <c r="BO171" s="6"/>
      <c r="BP171" s="3">
        <v>0.82954214126062775</v>
      </c>
      <c r="BQ171" s="3">
        <v>40965.001322445751</v>
      </c>
      <c r="BR171" s="3">
        <v>1.9567356233705699</v>
      </c>
      <c r="BS171" s="3">
        <v>112840.81336746665</v>
      </c>
      <c r="BT171" s="10">
        <v>166</v>
      </c>
      <c r="BU171" s="4">
        <f t="shared" si="6"/>
        <v>41989.212803617018</v>
      </c>
      <c r="BV171" s="4">
        <f t="shared" si="7"/>
        <v>82832.74896959035</v>
      </c>
      <c r="BW171" s="10"/>
      <c r="BX171" s="4">
        <f t="shared" si="8"/>
        <v>0</v>
      </c>
      <c r="BY171" s="4">
        <f t="shared" si="8"/>
        <v>1</v>
      </c>
      <c r="BZ171" s="6"/>
      <c r="CA171" s="18"/>
      <c r="CD171" s="6"/>
      <c r="CG171" s="6"/>
      <c r="CH171" s="18"/>
      <c r="CI171" s="18"/>
      <c r="CL171" s="6"/>
    </row>
    <row r="172" spans="1:90" s="4" customFormat="1">
      <c r="A172" s="10">
        <v>167</v>
      </c>
      <c r="B172" s="6"/>
      <c r="BO172" s="6"/>
      <c r="BP172" s="3">
        <v>0.81395620640623789</v>
      </c>
      <c r="BQ172" s="3">
        <v>38112.072306824834</v>
      </c>
      <c r="BR172" s="3">
        <v>1.8888790244020521</v>
      </c>
      <c r="BS172" s="3">
        <v>107824.40592823704</v>
      </c>
      <c r="BT172" s="10">
        <v>167</v>
      </c>
      <c r="BU172" s="4">
        <f t="shared" si="6"/>
        <v>43283.548333798957</v>
      </c>
      <c r="BV172" s="4">
        <f t="shared" si="7"/>
        <v>81063.496511968173</v>
      </c>
      <c r="BW172" s="10"/>
      <c r="BX172" s="4">
        <f t="shared" si="8"/>
        <v>0</v>
      </c>
      <c r="BY172" s="4">
        <f t="shared" si="8"/>
        <v>1</v>
      </c>
      <c r="BZ172" s="6"/>
      <c r="CA172" s="18"/>
      <c r="CD172" s="6"/>
      <c r="CG172" s="6"/>
      <c r="CH172" s="18"/>
      <c r="CI172" s="18"/>
      <c r="CL172" s="6"/>
    </row>
    <row r="173" spans="1:90" s="4" customFormat="1">
      <c r="A173" s="10">
        <v>168</v>
      </c>
      <c r="B173" s="6"/>
      <c r="BO173" s="6"/>
      <c r="BP173" s="3">
        <v>0.83836800133934375</v>
      </c>
      <c r="BQ173" s="3">
        <v>43958.017006208363</v>
      </c>
      <c r="BR173" s="3">
        <v>1.9867937085820804</v>
      </c>
      <c r="BS173" s="3">
        <v>117666.36412253596</v>
      </c>
      <c r="BT173" s="10">
        <v>168</v>
      </c>
      <c r="BU173" s="4">
        <f t="shared" si="6"/>
        <v>39878.783127726012</v>
      </c>
      <c r="BV173" s="4">
        <f t="shared" si="7"/>
        <v>81013.006735672083</v>
      </c>
      <c r="BW173" s="10"/>
      <c r="BX173" s="4">
        <f t="shared" si="8"/>
        <v>0</v>
      </c>
      <c r="BY173" s="4">
        <f t="shared" si="8"/>
        <v>1</v>
      </c>
      <c r="BZ173" s="6"/>
      <c r="CA173" s="18"/>
      <c r="CD173" s="6"/>
      <c r="CG173" s="6"/>
      <c r="CH173" s="18"/>
      <c r="CI173" s="18"/>
      <c r="CL173" s="6"/>
    </row>
    <row r="174" spans="1:90" s="4" customFormat="1">
      <c r="A174" s="10">
        <v>169</v>
      </c>
      <c r="B174" s="6"/>
      <c r="BO174" s="6"/>
      <c r="BP174" s="3">
        <v>0.81318756298198303</v>
      </c>
      <c r="BQ174" s="3">
        <v>36469.276701197763</v>
      </c>
      <c r="BR174" s="3">
        <v>1.8379471974885153</v>
      </c>
      <c r="BS174" s="3">
        <v>105590.13647597145</v>
      </c>
      <c r="BT174" s="10">
        <v>169</v>
      </c>
      <c r="BU174" s="4">
        <f t="shared" si="6"/>
        <v>44849.479597000543</v>
      </c>
      <c r="BV174" s="4">
        <f t="shared" si="7"/>
        <v>78204.583272880074</v>
      </c>
      <c r="BW174" s="10"/>
      <c r="BX174" s="4">
        <f t="shared" si="8"/>
        <v>0</v>
      </c>
      <c r="BY174" s="4">
        <f t="shared" si="8"/>
        <v>1</v>
      </c>
      <c r="BZ174" s="6"/>
      <c r="CA174" s="18"/>
      <c r="CD174" s="6"/>
      <c r="CG174" s="6"/>
      <c r="CH174" s="18"/>
      <c r="CI174" s="18"/>
      <c r="CL174" s="6"/>
    </row>
    <row r="175" spans="1:90" s="4" customFormat="1">
      <c r="A175" s="10">
        <v>170</v>
      </c>
      <c r="B175" s="6"/>
      <c r="BO175" s="6"/>
      <c r="BP175" s="3">
        <v>0.82514575881658436</v>
      </c>
      <c r="BQ175" s="3">
        <v>44345.282268364463</v>
      </c>
      <c r="BR175" s="3">
        <v>1.9654377913015533</v>
      </c>
      <c r="BS175" s="3">
        <v>120013.03046138206</v>
      </c>
      <c r="BT175" s="10">
        <v>170</v>
      </c>
      <c r="BU175" s="4">
        <f t="shared" si="6"/>
        <v>38169.293613293979</v>
      </c>
      <c r="BV175" s="4">
        <f t="shared" si="7"/>
        <v>76530.748668773274</v>
      </c>
      <c r="BW175" s="10"/>
      <c r="BX175" s="4">
        <f t="shared" si="8"/>
        <v>0</v>
      </c>
      <c r="BY175" s="4">
        <f t="shared" si="8"/>
        <v>1</v>
      </c>
      <c r="BZ175" s="6"/>
      <c r="CA175" s="18"/>
      <c r="CD175" s="6"/>
      <c r="CG175" s="6"/>
      <c r="CH175" s="18"/>
      <c r="CI175" s="18"/>
      <c r="CL175" s="6"/>
    </row>
    <row r="176" spans="1:90" s="4" customFormat="1">
      <c r="A176" s="10">
        <v>171</v>
      </c>
      <c r="B176" s="6"/>
      <c r="BO176" s="6"/>
      <c r="BP176" s="3">
        <v>0.72988781448138296</v>
      </c>
      <c r="BQ176" s="3">
        <v>39603.322867256298</v>
      </c>
      <c r="BR176" s="3">
        <v>1.5914396574735052</v>
      </c>
      <c r="BS176" s="3">
        <v>107489.32276640122</v>
      </c>
      <c r="BT176" s="10">
        <v>171</v>
      </c>
      <c r="BU176" s="4">
        <f t="shared" si="6"/>
        <v>33385.458580881997</v>
      </c>
      <c r="BV176" s="4">
        <f t="shared" si="7"/>
        <v>51654.642980949313</v>
      </c>
      <c r="BW176" s="10"/>
      <c r="BX176" s="4">
        <f t="shared" si="8"/>
        <v>0</v>
      </c>
      <c r="BY176" s="4">
        <f t="shared" si="8"/>
        <v>1</v>
      </c>
      <c r="BZ176" s="6"/>
      <c r="CA176" s="18"/>
      <c r="CD176" s="6"/>
      <c r="CG176" s="6"/>
      <c r="CH176" s="18"/>
      <c r="CI176" s="18"/>
      <c r="CL176" s="6"/>
    </row>
    <row r="177" spans="1:90" s="4" customFormat="1">
      <c r="A177" s="10">
        <v>172</v>
      </c>
      <c r="B177" s="6"/>
      <c r="BO177" s="6"/>
      <c r="BP177" s="3">
        <v>0.79746603600182442</v>
      </c>
      <c r="BQ177" s="3">
        <v>42215.87006861603</v>
      </c>
      <c r="BR177" s="3">
        <v>1.8918124304338166</v>
      </c>
      <c r="BS177" s="3">
        <v>119026.10283566621</v>
      </c>
      <c r="BT177" s="10">
        <v>172</v>
      </c>
      <c r="BU177" s="4">
        <f t="shared" si="6"/>
        <v>37530.73353156641</v>
      </c>
      <c r="BV177" s="4">
        <f t="shared" si="7"/>
        <v>70155.140207715449</v>
      </c>
      <c r="BW177" s="10"/>
      <c r="BX177" s="4">
        <f t="shared" si="8"/>
        <v>0</v>
      </c>
      <c r="BY177" s="4">
        <f t="shared" si="8"/>
        <v>1</v>
      </c>
      <c r="BZ177" s="6"/>
      <c r="CA177" s="18"/>
      <c r="CD177" s="6"/>
      <c r="CG177" s="6"/>
      <c r="CH177" s="18"/>
      <c r="CI177" s="18"/>
      <c r="CL177" s="6"/>
    </row>
    <row r="178" spans="1:90" s="4" customFormat="1">
      <c r="A178" s="10">
        <v>173</v>
      </c>
      <c r="B178" s="6"/>
      <c r="BO178" s="6"/>
      <c r="BP178" s="3">
        <v>0.7812677443958701</v>
      </c>
      <c r="BQ178" s="3">
        <v>44419.679086095508</v>
      </c>
      <c r="BR178" s="3">
        <v>1.8172934279737389</v>
      </c>
      <c r="BS178" s="3">
        <v>115651.2224355854</v>
      </c>
      <c r="BT178" s="10">
        <v>173</v>
      </c>
      <c r="BU178" s="4">
        <f t="shared" si="6"/>
        <v>33707.095353491502</v>
      </c>
      <c r="BV178" s="4">
        <f t="shared" si="7"/>
        <v>66078.120361788489</v>
      </c>
      <c r="BW178" s="10"/>
      <c r="BX178" s="4">
        <f t="shared" si="8"/>
        <v>0</v>
      </c>
      <c r="BY178" s="4">
        <f t="shared" si="8"/>
        <v>1</v>
      </c>
      <c r="BZ178" s="6"/>
      <c r="CA178" s="18"/>
      <c r="CD178" s="6"/>
      <c r="CG178" s="6"/>
      <c r="CH178" s="18"/>
      <c r="CI178" s="18"/>
      <c r="CL178" s="6"/>
    </row>
    <row r="179" spans="1:90" s="4" customFormat="1">
      <c r="A179" s="10">
        <v>174</v>
      </c>
      <c r="B179" s="6"/>
      <c r="BO179" s="6"/>
      <c r="BP179" s="3">
        <v>0.85776315392449254</v>
      </c>
      <c r="BQ179" s="3">
        <v>45392.902317941865</v>
      </c>
      <c r="BR179" s="3">
        <v>2.0866623091016487</v>
      </c>
      <c r="BS179" s="3">
        <v>123354.99679770973</v>
      </c>
      <c r="BT179" s="10">
        <v>174</v>
      </c>
      <c r="BU179" s="4">
        <f t="shared" si="6"/>
        <v>40383.413074507385</v>
      </c>
      <c r="BV179" s="4">
        <f t="shared" si="7"/>
        <v>85311.23411245516</v>
      </c>
      <c r="BW179" s="10"/>
      <c r="BX179" s="4">
        <f t="shared" si="8"/>
        <v>0</v>
      </c>
      <c r="BY179" s="4">
        <f t="shared" si="8"/>
        <v>1</v>
      </c>
      <c r="BZ179" s="6"/>
      <c r="CA179" s="18"/>
      <c r="CD179" s="6"/>
      <c r="CG179" s="6"/>
      <c r="CH179" s="18"/>
      <c r="CI179" s="18"/>
      <c r="CL179" s="6"/>
    </row>
    <row r="180" spans="1:90" s="4" customFormat="1">
      <c r="A180" s="10">
        <v>175</v>
      </c>
      <c r="B180" s="6"/>
      <c r="BO180" s="6"/>
      <c r="BP180" s="3">
        <v>0.86868954245572227</v>
      </c>
      <c r="BQ180" s="3">
        <v>40553.595883011796</v>
      </c>
      <c r="BR180" s="3">
        <v>2.0957319442412072</v>
      </c>
      <c r="BS180" s="3">
        <v>118444.55828056976</v>
      </c>
      <c r="BT180" s="10">
        <v>175</v>
      </c>
      <c r="BU180" s="4">
        <f t="shared" si="6"/>
        <v>46315.35836256043</v>
      </c>
      <c r="BV180" s="4">
        <f t="shared" si="7"/>
        <v>91128.636143550946</v>
      </c>
      <c r="BW180" s="10"/>
      <c r="BX180" s="4">
        <f t="shared" si="8"/>
        <v>0</v>
      </c>
      <c r="BY180" s="4">
        <f t="shared" si="8"/>
        <v>1</v>
      </c>
      <c r="BZ180" s="6"/>
      <c r="CA180" s="18"/>
      <c r="CD180" s="6"/>
      <c r="CG180" s="6"/>
      <c r="CH180" s="18"/>
      <c r="CI180" s="18"/>
      <c r="CL180" s="6"/>
    </row>
    <row r="181" spans="1:90" s="4" customFormat="1">
      <c r="A181" s="10">
        <v>176</v>
      </c>
      <c r="B181" s="6"/>
      <c r="BO181" s="6"/>
      <c r="BP181" s="3">
        <v>0.83042526674092509</v>
      </c>
      <c r="BQ181" s="3">
        <v>43249.575584148188</v>
      </c>
      <c r="BR181" s="3">
        <v>1.992410990481009</v>
      </c>
      <c r="BS181" s="3">
        <v>118603.45313996072</v>
      </c>
      <c r="BT181" s="10">
        <v>176</v>
      </c>
      <c r="BU181" s="4">
        <f t="shared" si="6"/>
        <v>39792.951089944327</v>
      </c>
      <c r="BV181" s="4">
        <f t="shared" si="7"/>
        <v>80637.645908140184</v>
      </c>
      <c r="BW181" s="10"/>
      <c r="BX181" s="4">
        <f t="shared" si="8"/>
        <v>0</v>
      </c>
      <c r="BY181" s="4">
        <f t="shared" si="8"/>
        <v>1</v>
      </c>
      <c r="BZ181" s="6"/>
      <c r="CA181" s="18"/>
      <c r="CD181" s="6"/>
      <c r="CG181" s="6"/>
      <c r="CH181" s="18"/>
      <c r="CI181" s="18"/>
      <c r="CL181" s="6"/>
    </row>
    <row r="182" spans="1:90" s="4" customFormat="1">
      <c r="A182" s="10">
        <v>177</v>
      </c>
      <c r="B182" s="6"/>
      <c r="BO182" s="6"/>
      <c r="BP182" s="3">
        <v>0.77270169196716953</v>
      </c>
      <c r="BQ182" s="3">
        <v>43304.876107954326</v>
      </c>
      <c r="BR182" s="3">
        <v>1.7825208613197365</v>
      </c>
      <c r="BS182" s="3">
        <v>117539.30565762028</v>
      </c>
      <c r="BT182" s="10">
        <v>177</v>
      </c>
      <c r="BU182" s="4">
        <f t="shared" si="6"/>
        <v>33965.293088762621</v>
      </c>
      <c r="BV182" s="4">
        <f t="shared" si="7"/>
        <v>60712.780474353378</v>
      </c>
      <c r="BW182" s="10"/>
      <c r="BX182" s="4">
        <f t="shared" si="8"/>
        <v>0</v>
      </c>
      <c r="BY182" s="4">
        <f t="shared" si="8"/>
        <v>1</v>
      </c>
      <c r="BZ182" s="6"/>
      <c r="CA182" s="18"/>
      <c r="CD182" s="6"/>
      <c r="CG182" s="6"/>
      <c r="CH182" s="18"/>
      <c r="CI182" s="18"/>
      <c r="CL182" s="6"/>
    </row>
    <row r="183" spans="1:90" s="4" customFormat="1">
      <c r="A183" s="10">
        <v>178</v>
      </c>
      <c r="B183" s="6"/>
      <c r="BO183" s="6"/>
      <c r="BP183" s="3">
        <v>0.86252295322942418</v>
      </c>
      <c r="BQ183" s="3">
        <v>46526.167697080295</v>
      </c>
      <c r="BR183" s="3">
        <v>2.0786620032545096</v>
      </c>
      <c r="BS183" s="3">
        <v>124190.52124161761</v>
      </c>
      <c r="BT183" s="10">
        <v>178</v>
      </c>
      <c r="BU183" s="4">
        <f t="shared" si="6"/>
        <v>39726.127625862122</v>
      </c>
      <c r="BV183" s="4">
        <f t="shared" si="7"/>
        <v>83675.67908383334</v>
      </c>
      <c r="BW183" s="10"/>
      <c r="BX183" s="4">
        <f t="shared" si="8"/>
        <v>0</v>
      </c>
      <c r="BY183" s="4">
        <f t="shared" si="8"/>
        <v>1</v>
      </c>
      <c r="BZ183" s="6"/>
      <c r="CA183" s="18"/>
      <c r="CD183" s="6"/>
      <c r="CG183" s="6"/>
      <c r="CH183" s="18"/>
      <c r="CI183" s="18"/>
      <c r="CL183" s="6"/>
    </row>
    <row r="184" spans="1:90" s="4" customFormat="1">
      <c r="A184" s="10">
        <v>179</v>
      </c>
      <c r="B184" s="6"/>
      <c r="BO184" s="6"/>
      <c r="BP184" s="3">
        <v>0.8463549160219298</v>
      </c>
      <c r="BQ184" s="3">
        <v>45258.521605356749</v>
      </c>
      <c r="BR184" s="3">
        <v>1.9557804070860019</v>
      </c>
      <c r="BS184" s="3">
        <v>120704.14920721734</v>
      </c>
      <c r="BT184" s="10">
        <v>179</v>
      </c>
      <c r="BU184" s="4">
        <f t="shared" si="6"/>
        <v>39376.969996836233</v>
      </c>
      <c r="BV184" s="4">
        <f t="shared" si="7"/>
        <v>74873.891501382852</v>
      </c>
      <c r="BW184" s="10"/>
      <c r="BX184" s="4">
        <f t="shared" si="8"/>
        <v>0</v>
      </c>
      <c r="BY184" s="4">
        <f t="shared" si="8"/>
        <v>1</v>
      </c>
      <c r="BZ184" s="6"/>
      <c r="CA184" s="18"/>
      <c r="CD184" s="6"/>
      <c r="CG184" s="6"/>
      <c r="CH184" s="18"/>
      <c r="CI184" s="18"/>
      <c r="CL184" s="6"/>
    </row>
    <row r="185" spans="1:90" s="4" customFormat="1">
      <c r="A185" s="10">
        <v>180</v>
      </c>
      <c r="B185" s="6"/>
      <c r="BO185" s="6"/>
      <c r="BP185" s="3">
        <v>0.82591632829980333</v>
      </c>
      <c r="BQ185" s="3">
        <v>47960.929324969104</v>
      </c>
      <c r="BR185" s="3">
        <v>1.9748683955411073</v>
      </c>
      <c r="BS185" s="3">
        <v>125839.44569531524</v>
      </c>
      <c r="BT185" s="10">
        <v>180</v>
      </c>
      <c r="BU185" s="4">
        <f t="shared" si="6"/>
        <v>34630.703505011224</v>
      </c>
      <c r="BV185" s="4">
        <f t="shared" si="7"/>
        <v>71647.393858795476</v>
      </c>
      <c r="BW185" s="10"/>
      <c r="BX185" s="4">
        <f t="shared" si="8"/>
        <v>0</v>
      </c>
      <c r="BY185" s="4">
        <f t="shared" si="8"/>
        <v>1</v>
      </c>
      <c r="BZ185" s="6"/>
      <c r="CA185" s="18"/>
      <c r="CD185" s="6"/>
      <c r="CG185" s="6"/>
      <c r="CH185" s="18"/>
      <c r="CI185" s="18"/>
      <c r="CL185" s="6"/>
    </row>
    <row r="186" spans="1:90" s="4" customFormat="1">
      <c r="A186" s="10">
        <v>181</v>
      </c>
      <c r="B186" s="6"/>
      <c r="BO186" s="6"/>
      <c r="BP186" s="3">
        <v>0.82140175400777338</v>
      </c>
      <c r="BQ186" s="3">
        <v>41812.218701552832</v>
      </c>
      <c r="BR186" s="3">
        <v>1.9720932769735222</v>
      </c>
      <c r="BS186" s="3">
        <v>116461.09713795884</v>
      </c>
      <c r="BT186" s="10">
        <v>181</v>
      </c>
      <c r="BU186" s="4">
        <f t="shared" si="6"/>
        <v>40327.956699224509</v>
      </c>
      <c r="BV186" s="4">
        <f t="shared" si="7"/>
        <v>80748.230559393371</v>
      </c>
      <c r="BW186" s="10"/>
      <c r="BX186" s="4">
        <f t="shared" si="8"/>
        <v>0</v>
      </c>
      <c r="BY186" s="4">
        <f t="shared" si="8"/>
        <v>1</v>
      </c>
      <c r="BZ186" s="6"/>
      <c r="CA186" s="18"/>
      <c r="CD186" s="6"/>
      <c r="CG186" s="6"/>
      <c r="CH186" s="18"/>
      <c r="CI186" s="18"/>
      <c r="CL186" s="6"/>
    </row>
    <row r="187" spans="1:90" s="4" customFormat="1">
      <c r="A187" s="10">
        <v>182</v>
      </c>
      <c r="B187" s="6"/>
      <c r="BO187" s="6"/>
      <c r="BP187" s="3">
        <v>0.84027203667215922</v>
      </c>
      <c r="BQ187" s="3">
        <v>48532.927132684767</v>
      </c>
      <c r="BR187" s="3">
        <v>1.9906706458076231</v>
      </c>
      <c r="BS187" s="3">
        <v>119541.28163790827</v>
      </c>
      <c r="BT187" s="10">
        <v>182</v>
      </c>
      <c r="BU187" s="4">
        <f t="shared" si="6"/>
        <v>35494.276534531149</v>
      </c>
      <c r="BV187" s="4">
        <f t="shared" si="7"/>
        <v>79525.782942854057</v>
      </c>
      <c r="BW187" s="10"/>
      <c r="BX187" s="4">
        <f t="shared" si="8"/>
        <v>0</v>
      </c>
      <c r="BY187" s="4">
        <f t="shared" si="8"/>
        <v>1</v>
      </c>
      <c r="BZ187" s="6"/>
      <c r="CA187" s="18"/>
      <c r="CD187" s="6"/>
      <c r="CG187" s="6"/>
      <c r="CH187" s="18"/>
      <c r="CI187" s="18"/>
      <c r="CL187" s="6"/>
    </row>
    <row r="188" spans="1:90" s="4" customFormat="1">
      <c r="A188" s="10">
        <v>183</v>
      </c>
      <c r="B188" s="6"/>
      <c r="BO188" s="6"/>
      <c r="BP188" s="3">
        <v>0.79026220159672889</v>
      </c>
      <c r="BQ188" s="3">
        <v>35544.564489046097</v>
      </c>
      <c r="BR188" s="3">
        <v>1.8301078739607406</v>
      </c>
      <c r="BS188" s="3">
        <v>107960.33306084372</v>
      </c>
      <c r="BT188" s="10">
        <v>183</v>
      </c>
      <c r="BU188" s="4">
        <f t="shared" si="6"/>
        <v>43481.655670626787</v>
      </c>
      <c r="BV188" s="4">
        <f t="shared" si="7"/>
        <v>75050.454335230344</v>
      </c>
      <c r="BW188" s="10"/>
      <c r="BX188" s="4">
        <f t="shared" si="8"/>
        <v>0</v>
      </c>
      <c r="BY188" s="4">
        <f t="shared" si="8"/>
        <v>1</v>
      </c>
      <c r="BZ188" s="6"/>
      <c r="CA188" s="18"/>
      <c r="CD188" s="6"/>
      <c r="CG188" s="6"/>
      <c r="CH188" s="18"/>
      <c r="CI188" s="18"/>
      <c r="CL188" s="6"/>
    </row>
    <row r="189" spans="1:90" s="4" customFormat="1">
      <c r="A189" s="10">
        <v>184</v>
      </c>
      <c r="B189" s="6"/>
      <c r="BO189" s="6"/>
      <c r="BP189" s="3">
        <v>0.8036714562169911</v>
      </c>
      <c r="BQ189" s="3">
        <v>39972.181310906642</v>
      </c>
      <c r="BR189" s="3">
        <v>1.8638109375832379</v>
      </c>
      <c r="BS189" s="3">
        <v>110086.36712704522</v>
      </c>
      <c r="BT189" s="10">
        <v>184</v>
      </c>
      <c r="BU189" s="4">
        <f t="shared" si="6"/>
        <v>40394.964310792464</v>
      </c>
      <c r="BV189" s="4">
        <f t="shared" si="7"/>
        <v>76294.726631278565</v>
      </c>
      <c r="BW189" s="10"/>
      <c r="BX189" s="4">
        <f t="shared" si="8"/>
        <v>0</v>
      </c>
      <c r="BY189" s="4">
        <f t="shared" si="8"/>
        <v>1</v>
      </c>
      <c r="BZ189" s="6"/>
      <c r="CA189" s="18"/>
      <c r="CD189" s="6"/>
      <c r="CG189" s="6"/>
      <c r="CH189" s="18"/>
      <c r="CI189" s="18"/>
      <c r="CL189" s="6"/>
    </row>
    <row r="190" spans="1:90" s="4" customFormat="1">
      <c r="A190" s="10">
        <v>185</v>
      </c>
      <c r="B190" s="6"/>
      <c r="BO190" s="6"/>
      <c r="BP190" s="3">
        <v>0.85740138648458386</v>
      </c>
      <c r="BQ190" s="3">
        <v>45086.839029063056</v>
      </c>
      <c r="BR190" s="3">
        <v>2.0705148564865352</v>
      </c>
      <c r="BS190" s="3">
        <v>123796.98243580737</v>
      </c>
      <c r="BT190" s="10">
        <v>185</v>
      </c>
      <c r="BU190" s="4">
        <f t="shared" si="6"/>
        <v>40653.299619395337</v>
      </c>
      <c r="BV190" s="4">
        <f t="shared" si="7"/>
        <v>83254.503212846161</v>
      </c>
      <c r="BW190" s="10"/>
      <c r="BX190" s="4">
        <f t="shared" si="8"/>
        <v>0</v>
      </c>
      <c r="BY190" s="4">
        <f t="shared" si="8"/>
        <v>1</v>
      </c>
      <c r="BZ190" s="6"/>
      <c r="CA190" s="18"/>
      <c r="CD190" s="6"/>
      <c r="CG190" s="6"/>
      <c r="CH190" s="18"/>
      <c r="CI190" s="18"/>
      <c r="CL190" s="6"/>
    </row>
    <row r="191" spans="1:90" s="4" customFormat="1">
      <c r="A191" s="10">
        <v>186</v>
      </c>
      <c r="B191" s="6"/>
      <c r="BO191" s="6"/>
      <c r="BP191" s="3">
        <v>0.82939735596427233</v>
      </c>
      <c r="BQ191" s="3">
        <v>43984.006792937565</v>
      </c>
      <c r="BR191" s="3">
        <v>1.9270474423746349</v>
      </c>
      <c r="BS191" s="3">
        <v>109081.77814391296</v>
      </c>
      <c r="BT191" s="10">
        <v>186</v>
      </c>
      <c r="BU191" s="4">
        <f t="shared" si="6"/>
        <v>38955.728803489663</v>
      </c>
      <c r="BV191" s="4">
        <f t="shared" si="7"/>
        <v>83622.966093550524</v>
      </c>
      <c r="BW191" s="10"/>
      <c r="BX191" s="4">
        <f t="shared" si="8"/>
        <v>0</v>
      </c>
      <c r="BY191" s="4">
        <f t="shared" si="8"/>
        <v>1</v>
      </c>
      <c r="BZ191" s="6"/>
      <c r="CA191" s="18"/>
      <c r="CD191" s="6"/>
      <c r="CG191" s="6"/>
      <c r="CH191" s="18"/>
      <c r="CI191" s="18"/>
      <c r="CL191" s="6"/>
    </row>
    <row r="192" spans="1:90" s="4" customFormat="1">
      <c r="A192" s="10">
        <v>187</v>
      </c>
      <c r="B192" s="6"/>
      <c r="BO192" s="6"/>
      <c r="BP192" s="3">
        <v>0.78985494929673095</v>
      </c>
      <c r="BQ192" s="3">
        <v>42029.99043909301</v>
      </c>
      <c r="BR192" s="3">
        <v>1.8284832593179376</v>
      </c>
      <c r="BS192" s="3">
        <v>114185.80985724818</v>
      </c>
      <c r="BT192" s="10">
        <v>187</v>
      </c>
      <c r="BU192" s="4">
        <f t="shared" si="6"/>
        <v>36955.504490580082</v>
      </c>
      <c r="BV192" s="4">
        <f t="shared" si="7"/>
        <v>68662.516074545594</v>
      </c>
      <c r="BW192" s="10"/>
      <c r="BX192" s="4">
        <f t="shared" si="8"/>
        <v>0</v>
      </c>
      <c r="BY192" s="4">
        <f t="shared" si="8"/>
        <v>1</v>
      </c>
      <c r="BZ192" s="6"/>
      <c r="CA192" s="18"/>
      <c r="CD192" s="6"/>
      <c r="CG192" s="6"/>
      <c r="CH192" s="18"/>
      <c r="CI192" s="18"/>
      <c r="CL192" s="6"/>
    </row>
    <row r="193" spans="1:90" s="4" customFormat="1">
      <c r="A193" s="10">
        <v>188</v>
      </c>
      <c r="B193" s="6"/>
      <c r="BO193" s="6"/>
      <c r="BP193" s="3">
        <v>0.81514979019688327</v>
      </c>
      <c r="BQ193" s="3">
        <v>41467.115303803912</v>
      </c>
      <c r="BR193" s="3">
        <v>1.9174056065986183</v>
      </c>
      <c r="BS193" s="3">
        <v>119287.2292235372</v>
      </c>
      <c r="BT193" s="10">
        <v>188</v>
      </c>
      <c r="BU193" s="4">
        <f t="shared" si="6"/>
        <v>40047.863715884414</v>
      </c>
      <c r="BV193" s="4">
        <f t="shared" si="7"/>
        <v>72453.331436324632</v>
      </c>
      <c r="BW193" s="10"/>
      <c r="BX193" s="4">
        <f t="shared" si="8"/>
        <v>0</v>
      </c>
      <c r="BY193" s="4">
        <f t="shared" si="8"/>
        <v>1</v>
      </c>
      <c r="BZ193" s="6"/>
      <c r="CA193" s="18"/>
      <c r="CD193" s="6"/>
      <c r="CG193" s="6"/>
      <c r="CH193" s="18"/>
      <c r="CI193" s="18"/>
      <c r="CL193" s="6"/>
    </row>
    <row r="194" spans="1:90" s="4" customFormat="1">
      <c r="A194" s="10">
        <v>189</v>
      </c>
      <c r="B194" s="6"/>
      <c r="BO194" s="6"/>
      <c r="BP194" s="3">
        <v>0.76454872116225692</v>
      </c>
      <c r="BQ194" s="3">
        <v>42271.369227674353</v>
      </c>
      <c r="BR194" s="3">
        <v>1.7185075303253883</v>
      </c>
      <c r="BS194" s="3">
        <v>119382.47614282192</v>
      </c>
      <c r="BT194" s="10">
        <v>189</v>
      </c>
      <c r="BU194" s="4">
        <f t="shared" si="6"/>
        <v>34183.502888551346</v>
      </c>
      <c r="BV194" s="4">
        <f t="shared" si="7"/>
        <v>52468.276889716915</v>
      </c>
      <c r="BW194" s="10"/>
      <c r="BX194" s="4">
        <f t="shared" si="8"/>
        <v>0</v>
      </c>
      <c r="BY194" s="4">
        <f t="shared" si="8"/>
        <v>1</v>
      </c>
      <c r="BZ194" s="6"/>
      <c r="CA194" s="18"/>
      <c r="CD194" s="6"/>
      <c r="CG194" s="6"/>
      <c r="CH194" s="18"/>
      <c r="CI194" s="18"/>
      <c r="CL194" s="6"/>
    </row>
    <row r="195" spans="1:90" s="4" customFormat="1">
      <c r="A195" s="10">
        <v>190</v>
      </c>
      <c r="B195" s="6"/>
      <c r="BO195" s="6"/>
      <c r="BP195" s="3">
        <v>0.7985534252130233</v>
      </c>
      <c r="BQ195" s="3">
        <v>47107.318653032053</v>
      </c>
      <c r="BR195" s="3">
        <v>1.7830365085398963</v>
      </c>
      <c r="BS195" s="3">
        <v>115791.44496974102</v>
      </c>
      <c r="BT195" s="10">
        <v>190</v>
      </c>
      <c r="BU195" s="4">
        <f t="shared" si="6"/>
        <v>32748.023868270277</v>
      </c>
      <c r="BV195" s="4">
        <f t="shared" si="7"/>
        <v>62512.2058842486</v>
      </c>
      <c r="BW195" s="10"/>
      <c r="BX195" s="4">
        <f t="shared" si="8"/>
        <v>0</v>
      </c>
      <c r="BY195" s="4">
        <f t="shared" si="8"/>
        <v>1</v>
      </c>
      <c r="BZ195" s="6"/>
      <c r="CA195" s="18"/>
      <c r="CD195" s="6"/>
      <c r="CG195" s="6"/>
      <c r="CH195" s="18"/>
      <c r="CI195" s="18"/>
      <c r="CL195" s="6"/>
    </row>
    <row r="196" spans="1:90" s="4" customFormat="1">
      <c r="A196" s="10">
        <v>191</v>
      </c>
      <c r="B196" s="6"/>
      <c r="BO196" s="6"/>
      <c r="BP196" s="3">
        <v>0.83344622240331045</v>
      </c>
      <c r="BQ196" s="3">
        <v>45159.400259111157</v>
      </c>
      <c r="BR196" s="3">
        <v>1.8627400971393877</v>
      </c>
      <c r="BS196" s="3">
        <v>112782.462361243</v>
      </c>
      <c r="BT196" s="10">
        <v>191</v>
      </c>
      <c r="BU196" s="4">
        <f t="shared" si="6"/>
        <v>38185.221981219882</v>
      </c>
      <c r="BV196" s="4">
        <f t="shared" si="7"/>
        <v>73491.547352695779</v>
      </c>
      <c r="BW196" s="10"/>
      <c r="BX196" s="4">
        <f t="shared" si="8"/>
        <v>0</v>
      </c>
      <c r="BY196" s="4">
        <f t="shared" si="8"/>
        <v>1</v>
      </c>
      <c r="BZ196" s="6"/>
      <c r="CA196" s="18"/>
      <c r="CD196" s="6"/>
      <c r="CG196" s="6"/>
      <c r="CH196" s="18"/>
      <c r="CI196" s="18"/>
      <c r="CL196" s="6"/>
    </row>
    <row r="197" spans="1:90" s="4" customFormat="1">
      <c r="A197" s="10">
        <v>192</v>
      </c>
      <c r="B197" s="6"/>
      <c r="BO197" s="6"/>
      <c r="BP197" s="3">
        <v>0.792627715183432</v>
      </c>
      <c r="BQ197" s="3">
        <v>40534.04786385542</v>
      </c>
      <c r="BR197" s="3">
        <v>1.8019184788610818</v>
      </c>
      <c r="BS197" s="3">
        <v>115820.27832302015</v>
      </c>
      <c r="BT197" s="10">
        <v>192</v>
      </c>
      <c r="BU197" s="4">
        <f t="shared" si="6"/>
        <v>38728.723654487781</v>
      </c>
      <c r="BV197" s="4">
        <f t="shared" si="7"/>
        <v>64371.569563088036</v>
      </c>
      <c r="BW197" s="10"/>
      <c r="BX197" s="4">
        <f t="shared" si="8"/>
        <v>0</v>
      </c>
      <c r="BY197" s="4">
        <f t="shared" si="8"/>
        <v>1</v>
      </c>
      <c r="BZ197" s="6"/>
      <c r="CA197" s="18"/>
      <c r="CD197" s="6"/>
      <c r="CG197" s="6"/>
      <c r="CH197" s="18"/>
      <c r="CI197" s="18"/>
      <c r="CL197" s="6"/>
    </row>
    <row r="198" spans="1:90" s="4" customFormat="1">
      <c r="A198" s="10">
        <v>193</v>
      </c>
      <c r="B198" s="6"/>
      <c r="BO198" s="6"/>
      <c r="BP198" s="3">
        <v>0.76811639890661754</v>
      </c>
      <c r="BQ198" s="3">
        <v>42784.923109507748</v>
      </c>
      <c r="BR198" s="3">
        <v>1.7734291254082943</v>
      </c>
      <c r="BS198" s="3">
        <v>116349.21318330885</v>
      </c>
      <c r="BT198" s="10">
        <v>193</v>
      </c>
      <c r="BU198" s="4">
        <f t="shared" si="6"/>
        <v>34026.716781154006</v>
      </c>
      <c r="BV198" s="4">
        <f t="shared" si="7"/>
        <v>60993.699357520571</v>
      </c>
      <c r="BW198" s="10"/>
      <c r="BX198" s="4">
        <f t="shared" si="8"/>
        <v>0</v>
      </c>
      <c r="BY198" s="4">
        <f t="shared" si="8"/>
        <v>1</v>
      </c>
      <c r="BZ198" s="6"/>
      <c r="CA198" s="18"/>
      <c r="CD198" s="6"/>
      <c r="CG198" s="6"/>
      <c r="CH198" s="18"/>
      <c r="CI198" s="18"/>
      <c r="CL198" s="6"/>
    </row>
    <row r="199" spans="1:90" s="4" customFormat="1">
      <c r="A199" s="10">
        <v>194</v>
      </c>
      <c r="B199" s="6"/>
      <c r="BO199" s="6"/>
      <c r="BP199" s="3">
        <v>0.84437711506993363</v>
      </c>
      <c r="BQ199" s="3">
        <v>44954.954376507034</v>
      </c>
      <c r="BR199" s="3">
        <v>2.0074445745710743</v>
      </c>
      <c r="BS199" s="3">
        <v>120308.33315269748</v>
      </c>
      <c r="BT199" s="10">
        <v>194</v>
      </c>
      <c r="BU199" s="4">
        <f t="shared" ref="BU199:BU262" si="9">BP199*$BV$1-BQ199</f>
        <v>39482.75713048633</v>
      </c>
      <c r="BV199" s="4">
        <f t="shared" ref="BV199:BV262" si="10">BR199*$BV$1-BS199</f>
        <v>80436.124304409954</v>
      </c>
      <c r="BW199" s="10"/>
      <c r="BX199" s="4">
        <f t="shared" ref="BX199:BY262" si="11">IF(BU199=MAX($BU199:$BV199),1,0)</f>
        <v>0</v>
      </c>
      <c r="BY199" s="4">
        <f t="shared" si="11"/>
        <v>1</v>
      </c>
      <c r="BZ199" s="6"/>
      <c r="CA199" s="18"/>
      <c r="CD199" s="6"/>
      <c r="CG199" s="6"/>
      <c r="CH199" s="18"/>
      <c r="CI199" s="18"/>
      <c r="CL199" s="6"/>
    </row>
    <row r="200" spans="1:90" s="4" customFormat="1">
      <c r="A200" s="10">
        <v>195</v>
      </c>
      <c r="B200" s="6"/>
      <c r="BO200" s="6"/>
      <c r="BP200" s="3">
        <v>0.74069987768953249</v>
      </c>
      <c r="BQ200" s="3">
        <v>39079.62081602111</v>
      </c>
      <c r="BR200" s="3">
        <v>1.6515022182798946</v>
      </c>
      <c r="BS200" s="3">
        <v>106608.35903981182</v>
      </c>
      <c r="BT200" s="10">
        <v>195</v>
      </c>
      <c r="BU200" s="4">
        <f t="shared" si="9"/>
        <v>34990.366952932134</v>
      </c>
      <c r="BV200" s="4">
        <f t="shared" si="10"/>
        <v>58541.862788177648</v>
      </c>
      <c r="BW200" s="10"/>
      <c r="BX200" s="4">
        <f t="shared" si="11"/>
        <v>0</v>
      </c>
      <c r="BY200" s="4">
        <f t="shared" si="11"/>
        <v>1</v>
      </c>
      <c r="BZ200" s="6"/>
      <c r="CA200" s="18"/>
      <c r="CD200" s="6"/>
      <c r="CG200" s="6"/>
      <c r="CH200" s="18"/>
      <c r="CI200" s="18"/>
      <c r="CL200" s="6"/>
    </row>
    <row r="201" spans="1:90" s="4" customFormat="1">
      <c r="A201" s="10">
        <v>196</v>
      </c>
      <c r="B201" s="6"/>
      <c r="BO201" s="6"/>
      <c r="BP201" s="3">
        <v>0.85748470126309317</v>
      </c>
      <c r="BQ201" s="3">
        <v>40581.855667452139</v>
      </c>
      <c r="BR201" s="3">
        <v>2.0486353399597128</v>
      </c>
      <c r="BS201" s="3">
        <v>115699.18307554217</v>
      </c>
      <c r="BT201" s="10">
        <v>196</v>
      </c>
      <c r="BU201" s="4">
        <f t="shared" si="9"/>
        <v>45166.614458857177</v>
      </c>
      <c r="BV201" s="4">
        <f t="shared" si="10"/>
        <v>89164.350920429119</v>
      </c>
      <c r="BW201" s="10"/>
      <c r="BX201" s="4">
        <f t="shared" si="11"/>
        <v>0</v>
      </c>
      <c r="BY201" s="4">
        <f t="shared" si="11"/>
        <v>1</v>
      </c>
      <c r="BZ201" s="6"/>
      <c r="CA201" s="18"/>
      <c r="CD201" s="6"/>
      <c r="CG201" s="6"/>
      <c r="CH201" s="18"/>
      <c r="CI201" s="18"/>
      <c r="CL201" s="6"/>
    </row>
    <row r="202" spans="1:90" s="4" customFormat="1">
      <c r="A202" s="10">
        <v>197</v>
      </c>
      <c r="B202" s="6"/>
      <c r="BO202" s="6"/>
      <c r="BP202" s="3">
        <v>0.80829867388953081</v>
      </c>
      <c r="BQ202" s="3">
        <v>37825.621154671651</v>
      </c>
      <c r="BR202" s="3">
        <v>1.8559498897850493</v>
      </c>
      <c r="BS202" s="3">
        <v>103825.2977576142</v>
      </c>
      <c r="BT202" s="10">
        <v>197</v>
      </c>
      <c r="BU202" s="4">
        <f t="shared" si="9"/>
        <v>43004.246234281425</v>
      </c>
      <c r="BV202" s="4">
        <f t="shared" si="10"/>
        <v>81769.691220890731</v>
      </c>
      <c r="BW202" s="10"/>
      <c r="BX202" s="4">
        <f t="shared" si="11"/>
        <v>0</v>
      </c>
      <c r="BY202" s="4">
        <f t="shared" si="11"/>
        <v>1</v>
      </c>
      <c r="BZ202" s="6"/>
      <c r="CA202" s="18"/>
      <c r="CD202" s="6"/>
      <c r="CG202" s="6"/>
      <c r="CH202" s="18"/>
      <c r="CI202" s="18"/>
      <c r="CL202" s="6"/>
    </row>
    <row r="203" spans="1:90" s="4" customFormat="1">
      <c r="A203" s="10">
        <v>198</v>
      </c>
      <c r="B203" s="6"/>
      <c r="BO203" s="6"/>
      <c r="BP203" s="3">
        <v>0.81031668406012769</v>
      </c>
      <c r="BQ203" s="3">
        <v>41466.537134937695</v>
      </c>
      <c r="BR203" s="3">
        <v>1.7897501751244025</v>
      </c>
      <c r="BS203" s="3">
        <v>108166.85392433648</v>
      </c>
      <c r="BT203" s="10">
        <v>198</v>
      </c>
      <c r="BU203" s="4">
        <f t="shared" si="9"/>
        <v>39565.131271075079</v>
      </c>
      <c r="BV203" s="4">
        <f t="shared" si="10"/>
        <v>70808.163588103766</v>
      </c>
      <c r="BW203" s="10"/>
      <c r="BX203" s="4">
        <f t="shared" si="11"/>
        <v>0</v>
      </c>
      <c r="BY203" s="4">
        <f t="shared" si="11"/>
        <v>1</v>
      </c>
      <c r="BZ203" s="6"/>
      <c r="CA203" s="18"/>
      <c r="CD203" s="6"/>
      <c r="CG203" s="6"/>
      <c r="CH203" s="18"/>
      <c r="CI203" s="18"/>
      <c r="CL203" s="6"/>
    </row>
    <row r="204" spans="1:90" s="4" customFormat="1">
      <c r="A204" s="10">
        <v>199</v>
      </c>
      <c r="B204" s="6"/>
      <c r="BO204" s="6"/>
      <c r="BP204" s="3">
        <v>0.77827710713392562</v>
      </c>
      <c r="BQ204" s="3">
        <v>36618.515472485953</v>
      </c>
      <c r="BR204" s="3">
        <v>1.847378828798943</v>
      </c>
      <c r="BS204" s="3">
        <v>109692.17208455531</v>
      </c>
      <c r="BT204" s="10">
        <v>199</v>
      </c>
      <c r="BU204" s="4">
        <f t="shared" si="9"/>
        <v>41209.195240906607</v>
      </c>
      <c r="BV204" s="4">
        <f t="shared" si="10"/>
        <v>75045.710795339008</v>
      </c>
      <c r="BW204" s="10"/>
      <c r="BX204" s="4">
        <f t="shared" si="11"/>
        <v>0</v>
      </c>
      <c r="BY204" s="4">
        <f t="shared" si="11"/>
        <v>1</v>
      </c>
      <c r="BZ204" s="6"/>
      <c r="CA204" s="18"/>
      <c r="CD204" s="6"/>
      <c r="CG204" s="6"/>
      <c r="CH204" s="18"/>
      <c r="CI204" s="18"/>
      <c r="CL204" s="6"/>
    </row>
    <row r="205" spans="1:90" s="4" customFormat="1">
      <c r="A205" s="10">
        <v>200</v>
      </c>
      <c r="B205" s="6"/>
      <c r="BO205" s="6"/>
      <c r="BP205" s="3">
        <v>0.86061278422415577</v>
      </c>
      <c r="BQ205" s="3">
        <v>48354.609054561413</v>
      </c>
      <c r="BR205" s="3">
        <v>2.0739795633582498</v>
      </c>
      <c r="BS205" s="3">
        <v>122207.89462172352</v>
      </c>
      <c r="BT205" s="10">
        <v>200</v>
      </c>
      <c r="BU205" s="4">
        <f t="shared" si="9"/>
        <v>37706.669367854163</v>
      </c>
      <c r="BV205" s="4">
        <f t="shared" si="10"/>
        <v>85190.061714101452</v>
      </c>
      <c r="BW205" s="10"/>
      <c r="BX205" s="4">
        <f t="shared" si="11"/>
        <v>0</v>
      </c>
      <c r="BY205" s="4">
        <f t="shared" si="11"/>
        <v>1</v>
      </c>
      <c r="BZ205" s="6"/>
      <c r="CA205" s="18"/>
      <c r="CD205" s="6"/>
      <c r="CG205" s="6"/>
      <c r="CH205" s="18"/>
      <c r="CI205" s="18"/>
      <c r="CL205" s="6"/>
    </row>
    <row r="206" spans="1:90" s="4" customFormat="1">
      <c r="A206" s="10">
        <v>201</v>
      </c>
      <c r="B206" s="6"/>
      <c r="BO206" s="6"/>
      <c r="BP206" s="3">
        <v>0.84380536305938414</v>
      </c>
      <c r="BQ206" s="3">
        <v>37988.495476188291</v>
      </c>
      <c r="BR206" s="3">
        <v>1.9341005950384365</v>
      </c>
      <c r="BS206" s="3">
        <v>105848.98819509716</v>
      </c>
      <c r="BT206" s="10">
        <v>201</v>
      </c>
      <c r="BU206" s="4">
        <f t="shared" si="9"/>
        <v>46392.04082975012</v>
      </c>
      <c r="BV206" s="4">
        <f t="shared" si="10"/>
        <v>87561.071308746497</v>
      </c>
      <c r="BW206" s="10"/>
      <c r="BX206" s="4">
        <f t="shared" si="11"/>
        <v>0</v>
      </c>
      <c r="BY206" s="4">
        <f t="shared" si="11"/>
        <v>1</v>
      </c>
      <c r="BZ206" s="6"/>
      <c r="CA206" s="18"/>
      <c r="CD206" s="6"/>
      <c r="CG206" s="6"/>
      <c r="CH206" s="18"/>
      <c r="CI206" s="18"/>
      <c r="CL206" s="6"/>
    </row>
    <row r="207" spans="1:90" s="4" customFormat="1">
      <c r="A207" s="10">
        <v>202</v>
      </c>
      <c r="B207" s="6"/>
      <c r="BO207" s="6"/>
      <c r="BP207" s="3">
        <v>0.78353706935023293</v>
      </c>
      <c r="BQ207" s="3">
        <v>38301.823763793451</v>
      </c>
      <c r="BR207" s="3">
        <v>1.8094247544716384</v>
      </c>
      <c r="BS207" s="3">
        <v>101864.87469993597</v>
      </c>
      <c r="BT207" s="10">
        <v>202</v>
      </c>
      <c r="BU207" s="4">
        <f t="shared" si="9"/>
        <v>40051.883171229842</v>
      </c>
      <c r="BV207" s="4">
        <f t="shared" si="10"/>
        <v>79077.600747227858</v>
      </c>
      <c r="BW207" s="10"/>
      <c r="BX207" s="4">
        <f t="shared" si="11"/>
        <v>0</v>
      </c>
      <c r="BY207" s="4">
        <f t="shared" si="11"/>
        <v>1</v>
      </c>
      <c r="BZ207" s="6"/>
      <c r="CA207" s="18"/>
      <c r="CD207" s="6"/>
      <c r="CG207" s="6"/>
      <c r="CH207" s="18"/>
      <c r="CI207" s="18"/>
      <c r="CL207" s="6"/>
    </row>
    <row r="208" spans="1:90" s="4" customFormat="1">
      <c r="A208" s="10">
        <v>203</v>
      </c>
      <c r="B208" s="6"/>
      <c r="BO208" s="6"/>
      <c r="BP208" s="3">
        <v>0.81942681282968255</v>
      </c>
      <c r="BQ208" s="3">
        <v>46049.015542083122</v>
      </c>
      <c r="BR208" s="3">
        <v>1.9739741919478224</v>
      </c>
      <c r="BS208" s="3">
        <v>112714.56111399348</v>
      </c>
      <c r="BT208" s="10">
        <v>203</v>
      </c>
      <c r="BU208" s="4">
        <f t="shared" si="9"/>
        <v>35893.665740885139</v>
      </c>
      <c r="BV208" s="4">
        <f t="shared" si="10"/>
        <v>84682.858080788763</v>
      </c>
      <c r="BW208" s="10"/>
      <c r="BX208" s="4">
        <f t="shared" si="11"/>
        <v>0</v>
      </c>
      <c r="BY208" s="4">
        <f t="shared" si="11"/>
        <v>1</v>
      </c>
      <c r="BZ208" s="6"/>
      <c r="CA208" s="18"/>
      <c r="CD208" s="6"/>
      <c r="CG208" s="6"/>
      <c r="CH208" s="18"/>
      <c r="CI208" s="18"/>
      <c r="CL208" s="6"/>
    </row>
    <row r="209" spans="1:90" s="4" customFormat="1">
      <c r="A209" s="10">
        <v>204</v>
      </c>
      <c r="B209" s="6"/>
      <c r="BO209" s="6"/>
      <c r="BP209" s="3">
        <v>0.82655843982489996</v>
      </c>
      <c r="BQ209" s="3">
        <v>41464.774433676401</v>
      </c>
      <c r="BR209" s="3">
        <v>2.0062730968621452</v>
      </c>
      <c r="BS209" s="3">
        <v>116786.94642037828</v>
      </c>
      <c r="BT209" s="10">
        <v>204</v>
      </c>
      <c r="BU209" s="4">
        <f t="shared" si="9"/>
        <v>41191.069548813597</v>
      </c>
      <c r="BV209" s="4">
        <f t="shared" si="10"/>
        <v>83840.363265836233</v>
      </c>
      <c r="BW209" s="10"/>
      <c r="BX209" s="4">
        <f t="shared" si="11"/>
        <v>0</v>
      </c>
      <c r="BY209" s="4">
        <f t="shared" si="11"/>
        <v>1</v>
      </c>
      <c r="BZ209" s="6"/>
      <c r="CA209" s="18"/>
      <c r="CD209" s="6"/>
      <c r="CG209" s="6"/>
      <c r="CH209" s="18"/>
      <c r="CI209" s="18"/>
      <c r="CL209" s="6"/>
    </row>
    <row r="210" spans="1:90" s="4" customFormat="1">
      <c r="A210" s="10">
        <v>205</v>
      </c>
      <c r="B210" s="6"/>
      <c r="BO210" s="6"/>
      <c r="BP210" s="3">
        <v>0.81118369532864798</v>
      </c>
      <c r="BQ210" s="3">
        <v>45626.69807243636</v>
      </c>
      <c r="BR210" s="3">
        <v>1.8241219025977697</v>
      </c>
      <c r="BS210" s="3">
        <v>116343.20449744267</v>
      </c>
      <c r="BT210" s="10">
        <v>205</v>
      </c>
      <c r="BU210" s="4">
        <f t="shared" si="9"/>
        <v>35491.671460428443</v>
      </c>
      <c r="BV210" s="4">
        <f t="shared" si="10"/>
        <v>66068.985762334312</v>
      </c>
      <c r="BW210" s="10"/>
      <c r="BX210" s="4">
        <f t="shared" si="11"/>
        <v>0</v>
      </c>
      <c r="BY210" s="4">
        <f t="shared" si="11"/>
        <v>1</v>
      </c>
      <c r="BZ210" s="6"/>
      <c r="CA210" s="18"/>
      <c r="CD210" s="6"/>
      <c r="CG210" s="6"/>
      <c r="CH210" s="18"/>
      <c r="CI210" s="18"/>
      <c r="CL210" s="6"/>
    </row>
    <row r="211" spans="1:90" s="4" customFormat="1">
      <c r="A211" s="10">
        <v>206</v>
      </c>
      <c r="B211" s="6"/>
      <c r="BO211" s="6"/>
      <c r="BP211" s="3">
        <v>0.8369931820302513</v>
      </c>
      <c r="BQ211" s="3">
        <v>42614.911317910584</v>
      </c>
      <c r="BR211" s="3">
        <v>1.9909793711370563</v>
      </c>
      <c r="BS211" s="3">
        <v>115606.32851628421</v>
      </c>
      <c r="BT211" s="10">
        <v>206</v>
      </c>
      <c r="BU211" s="4">
        <f t="shared" si="9"/>
        <v>41084.406885114549</v>
      </c>
      <c r="BV211" s="4">
        <f t="shared" si="10"/>
        <v>83491.608597421407</v>
      </c>
      <c r="BW211" s="10"/>
      <c r="BX211" s="4">
        <f t="shared" si="11"/>
        <v>0</v>
      </c>
      <c r="BY211" s="4">
        <f t="shared" si="11"/>
        <v>1</v>
      </c>
      <c r="BZ211" s="6"/>
      <c r="CA211" s="18"/>
      <c r="CD211" s="6"/>
      <c r="CG211" s="6"/>
      <c r="CH211" s="18"/>
      <c r="CI211" s="18"/>
      <c r="CL211" s="6"/>
    </row>
    <row r="212" spans="1:90" s="4" customFormat="1">
      <c r="A212" s="10">
        <v>207</v>
      </c>
      <c r="B212" s="6"/>
      <c r="BO212" s="6"/>
      <c r="BP212" s="3">
        <v>0.85496497201553234</v>
      </c>
      <c r="BQ212" s="3">
        <v>47972.568418183277</v>
      </c>
      <c r="BR212" s="3">
        <v>2.0603003870650705</v>
      </c>
      <c r="BS212" s="3">
        <v>128539.31318455072</v>
      </c>
      <c r="BT212" s="10">
        <v>207</v>
      </c>
      <c r="BU212" s="4">
        <f t="shared" si="9"/>
        <v>37523.928783369964</v>
      </c>
      <c r="BV212" s="4">
        <f t="shared" si="10"/>
        <v>77490.725521956323</v>
      </c>
      <c r="BW212" s="10"/>
      <c r="BX212" s="4">
        <f t="shared" si="11"/>
        <v>0</v>
      </c>
      <c r="BY212" s="4">
        <f t="shared" si="11"/>
        <v>1</v>
      </c>
      <c r="BZ212" s="6"/>
      <c r="CA212" s="18"/>
      <c r="CD212" s="6"/>
      <c r="CG212" s="6"/>
      <c r="CH212" s="18"/>
      <c r="CI212" s="18"/>
      <c r="CL212" s="6"/>
    </row>
    <row r="213" spans="1:90" s="4" customFormat="1">
      <c r="A213" s="10">
        <v>208</v>
      </c>
      <c r="B213" s="6"/>
      <c r="BO213" s="6"/>
      <c r="BP213" s="3">
        <v>0.86542040840561629</v>
      </c>
      <c r="BQ213" s="3">
        <v>48480.002153420835</v>
      </c>
      <c r="BR213" s="3">
        <v>2.0473493586079181</v>
      </c>
      <c r="BS213" s="3">
        <v>121715.06902458885</v>
      </c>
      <c r="BT213" s="10">
        <v>208</v>
      </c>
      <c r="BU213" s="4">
        <f t="shared" si="9"/>
        <v>38062.038687140797</v>
      </c>
      <c r="BV213" s="4">
        <f t="shared" si="10"/>
        <v>83019.866836202971</v>
      </c>
      <c r="BW213" s="10"/>
      <c r="BX213" s="4">
        <f t="shared" si="11"/>
        <v>0</v>
      </c>
      <c r="BY213" s="4">
        <f t="shared" si="11"/>
        <v>1</v>
      </c>
      <c r="BZ213" s="6"/>
      <c r="CA213" s="18"/>
      <c r="CD213" s="6"/>
      <c r="CG213" s="6"/>
      <c r="CH213" s="18"/>
      <c r="CI213" s="18"/>
      <c r="CL213" s="6"/>
    </row>
    <row r="214" spans="1:90" s="4" customFormat="1">
      <c r="A214" s="10">
        <v>209</v>
      </c>
      <c r="B214" s="6"/>
      <c r="BO214" s="6"/>
      <c r="BP214" s="3">
        <v>0.79914715132886061</v>
      </c>
      <c r="BQ214" s="3">
        <v>37877.801854435354</v>
      </c>
      <c r="BR214" s="3">
        <v>1.7363413067886306</v>
      </c>
      <c r="BS214" s="3">
        <v>105124.35318473417</v>
      </c>
      <c r="BT214" s="10">
        <v>209</v>
      </c>
      <c r="BU214" s="4">
        <f t="shared" si="9"/>
        <v>42036.913278450709</v>
      </c>
      <c r="BV214" s="4">
        <f t="shared" si="10"/>
        <v>68509.777494128895</v>
      </c>
      <c r="BW214" s="10"/>
      <c r="BX214" s="4">
        <f t="shared" si="11"/>
        <v>0</v>
      </c>
      <c r="BY214" s="4">
        <f t="shared" si="11"/>
        <v>1</v>
      </c>
      <c r="BZ214" s="6"/>
      <c r="CA214" s="18"/>
      <c r="CD214" s="6"/>
      <c r="CG214" s="6"/>
      <c r="CH214" s="18"/>
      <c r="CI214" s="18"/>
      <c r="CL214" s="6"/>
    </row>
    <row r="215" spans="1:90" s="4" customFormat="1">
      <c r="A215" s="10">
        <v>210</v>
      </c>
      <c r="B215" s="6"/>
      <c r="BO215" s="6"/>
      <c r="BP215" s="3">
        <v>0.82437649721526574</v>
      </c>
      <c r="BQ215" s="3">
        <v>39022.517343355619</v>
      </c>
      <c r="BR215" s="3">
        <v>1.8970835724980757</v>
      </c>
      <c r="BS215" s="3">
        <v>113018.82491758838</v>
      </c>
      <c r="BT215" s="10">
        <v>210</v>
      </c>
      <c r="BU215" s="4">
        <f t="shared" si="9"/>
        <v>43415.132378170951</v>
      </c>
      <c r="BV215" s="4">
        <f t="shared" si="10"/>
        <v>76689.532332219183</v>
      </c>
      <c r="BW215" s="10"/>
      <c r="BX215" s="4">
        <f t="shared" si="11"/>
        <v>0</v>
      </c>
      <c r="BY215" s="4">
        <f t="shared" si="11"/>
        <v>1</v>
      </c>
      <c r="BZ215" s="6"/>
      <c r="CA215" s="18"/>
      <c r="CD215" s="6"/>
      <c r="CG215" s="6"/>
      <c r="CH215" s="18"/>
      <c r="CI215" s="18"/>
      <c r="CL215" s="6"/>
    </row>
    <row r="216" spans="1:90" s="4" customFormat="1">
      <c r="A216" s="10">
        <v>211</v>
      </c>
      <c r="B216" s="6"/>
      <c r="BO216" s="6"/>
      <c r="BP216" s="3">
        <v>0.82149060240359362</v>
      </c>
      <c r="BQ216" s="3">
        <v>37749.225746253898</v>
      </c>
      <c r="BR216" s="3">
        <v>1.8044143807427571</v>
      </c>
      <c r="BS216" s="3">
        <v>103087.00927387987</v>
      </c>
      <c r="BT216" s="10">
        <v>211</v>
      </c>
      <c r="BU216" s="4">
        <f t="shared" si="9"/>
        <v>44399.834494105467</v>
      </c>
      <c r="BV216" s="4">
        <f t="shared" si="10"/>
        <v>77354.428800395835</v>
      </c>
      <c r="BW216" s="10"/>
      <c r="BX216" s="4">
        <f t="shared" si="11"/>
        <v>0</v>
      </c>
      <c r="BY216" s="4">
        <f t="shared" si="11"/>
        <v>1</v>
      </c>
      <c r="BZ216" s="6"/>
      <c r="CA216" s="18"/>
      <c r="CD216" s="6"/>
      <c r="CG216" s="6"/>
      <c r="CH216" s="18"/>
      <c r="CI216" s="18"/>
      <c r="CL216" s="6"/>
    </row>
    <row r="217" spans="1:90" s="4" customFormat="1">
      <c r="A217" s="10">
        <v>212</v>
      </c>
      <c r="B217" s="6"/>
      <c r="BO217" s="6"/>
      <c r="BP217" s="3">
        <v>0.82428956052731062</v>
      </c>
      <c r="BQ217" s="3">
        <v>47514.248580918444</v>
      </c>
      <c r="BR217" s="3">
        <v>1.9834377238650718</v>
      </c>
      <c r="BS217" s="3">
        <v>121703.64579669498</v>
      </c>
      <c r="BT217" s="10">
        <v>212</v>
      </c>
      <c r="BU217" s="4">
        <f t="shared" si="9"/>
        <v>34914.707471812624</v>
      </c>
      <c r="BV217" s="4">
        <f t="shared" si="10"/>
        <v>76640.126589812207</v>
      </c>
      <c r="BW217" s="10"/>
      <c r="BX217" s="4">
        <f t="shared" si="11"/>
        <v>0</v>
      </c>
      <c r="BY217" s="4">
        <f t="shared" si="11"/>
        <v>1</v>
      </c>
      <c r="BZ217" s="6"/>
      <c r="CA217" s="18"/>
      <c r="CD217" s="6"/>
      <c r="CG217" s="6"/>
      <c r="CH217" s="18"/>
      <c r="CI217" s="18"/>
      <c r="CL217" s="6"/>
    </row>
    <row r="218" spans="1:90" s="4" customFormat="1">
      <c r="A218" s="10">
        <v>213</v>
      </c>
      <c r="B218" s="6"/>
      <c r="BO218" s="6"/>
      <c r="BP218" s="3">
        <v>0.84654720646423343</v>
      </c>
      <c r="BQ218" s="3">
        <v>38951.032374378396</v>
      </c>
      <c r="BR218" s="3">
        <v>1.9209756560691558</v>
      </c>
      <c r="BS218" s="3">
        <v>116749.82949590009</v>
      </c>
      <c r="BT218" s="10">
        <v>213</v>
      </c>
      <c r="BU218" s="4">
        <f t="shared" si="9"/>
        <v>45703.68827204495</v>
      </c>
      <c r="BV218" s="4">
        <f t="shared" si="10"/>
        <v>75347.736111015474</v>
      </c>
      <c r="BW218" s="10"/>
      <c r="BX218" s="4">
        <f t="shared" si="11"/>
        <v>0</v>
      </c>
      <c r="BY218" s="4">
        <f t="shared" si="11"/>
        <v>1</v>
      </c>
      <c r="BZ218" s="6"/>
      <c r="CA218" s="18"/>
      <c r="CD218" s="6"/>
      <c r="CG218" s="6"/>
      <c r="CH218" s="18"/>
      <c r="CI218" s="18"/>
      <c r="CL218" s="6"/>
    </row>
    <row r="219" spans="1:90" s="4" customFormat="1">
      <c r="A219" s="10">
        <v>214</v>
      </c>
      <c r="B219" s="6"/>
      <c r="BO219" s="6"/>
      <c r="BP219" s="3">
        <v>0.7707901765600792</v>
      </c>
      <c r="BQ219" s="3">
        <v>46979.865070572749</v>
      </c>
      <c r="BR219" s="3">
        <v>1.8085576305017241</v>
      </c>
      <c r="BS219" s="3">
        <v>126289.12023129765</v>
      </c>
      <c r="BT219" s="10">
        <v>214</v>
      </c>
      <c r="BU219" s="4">
        <f t="shared" si="9"/>
        <v>30099.152585435178</v>
      </c>
      <c r="BV219" s="4">
        <f t="shared" si="10"/>
        <v>54566.642818874767</v>
      </c>
      <c r="BW219" s="10"/>
      <c r="BX219" s="4">
        <f t="shared" si="11"/>
        <v>0</v>
      </c>
      <c r="BY219" s="4">
        <f t="shared" si="11"/>
        <v>1</v>
      </c>
      <c r="BZ219" s="6"/>
      <c r="CA219" s="18"/>
      <c r="CD219" s="6"/>
      <c r="CG219" s="6"/>
      <c r="CH219" s="18"/>
      <c r="CI219" s="18"/>
      <c r="CL219" s="6"/>
    </row>
    <row r="220" spans="1:90" s="4" customFormat="1">
      <c r="A220" s="10">
        <v>215</v>
      </c>
      <c r="B220" s="6"/>
      <c r="BO220" s="6"/>
      <c r="BP220" s="3">
        <v>0.79270899402561223</v>
      </c>
      <c r="BQ220" s="3">
        <v>40317.586237583382</v>
      </c>
      <c r="BR220" s="3">
        <v>1.7397974205376321</v>
      </c>
      <c r="BS220" s="3">
        <v>106911.92746135878</v>
      </c>
      <c r="BT220" s="10">
        <v>215</v>
      </c>
      <c r="BU220" s="4">
        <f t="shared" si="9"/>
        <v>38953.313164977837</v>
      </c>
      <c r="BV220" s="4">
        <f t="shared" si="10"/>
        <v>67067.814592404437</v>
      </c>
      <c r="BW220" s="10"/>
      <c r="BX220" s="4">
        <f t="shared" si="11"/>
        <v>0</v>
      </c>
      <c r="BY220" s="4">
        <f t="shared" si="11"/>
        <v>1</v>
      </c>
      <c r="BZ220" s="6"/>
      <c r="CA220" s="18"/>
      <c r="CD220" s="6"/>
      <c r="CG220" s="6"/>
      <c r="CH220" s="18"/>
      <c r="CI220" s="18"/>
      <c r="CL220" s="6"/>
    </row>
    <row r="221" spans="1:90" s="4" customFormat="1">
      <c r="A221" s="10">
        <v>216</v>
      </c>
      <c r="B221" s="6"/>
      <c r="BO221" s="6"/>
      <c r="BP221" s="3">
        <v>0.85398722930747706</v>
      </c>
      <c r="BQ221" s="3">
        <v>40230.775311457168</v>
      </c>
      <c r="BR221" s="3">
        <v>2.0692954544777344</v>
      </c>
      <c r="BS221" s="3">
        <v>108412.98464930513</v>
      </c>
      <c r="BT221" s="10">
        <v>216</v>
      </c>
      <c r="BU221" s="4">
        <f t="shared" si="9"/>
        <v>45167.947619290542</v>
      </c>
      <c r="BV221" s="4">
        <f t="shared" si="10"/>
        <v>98516.560798468316</v>
      </c>
      <c r="BW221" s="10"/>
      <c r="BX221" s="4">
        <f t="shared" si="11"/>
        <v>0</v>
      </c>
      <c r="BY221" s="4">
        <f t="shared" si="11"/>
        <v>1</v>
      </c>
      <c r="BZ221" s="6"/>
      <c r="CA221" s="18"/>
      <c r="CD221" s="6"/>
      <c r="CG221" s="6"/>
      <c r="CH221" s="18"/>
      <c r="CI221" s="18"/>
      <c r="CL221" s="6"/>
    </row>
    <row r="222" spans="1:90" s="4" customFormat="1">
      <c r="A222" s="10">
        <v>217</v>
      </c>
      <c r="B222" s="6"/>
      <c r="BO222" s="6"/>
      <c r="BP222" s="3">
        <v>0.82968967423798157</v>
      </c>
      <c r="BQ222" s="3">
        <v>40031.471360588701</v>
      </c>
      <c r="BR222" s="3">
        <v>1.9606309686915446</v>
      </c>
      <c r="BS222" s="3">
        <v>118502.32386193136</v>
      </c>
      <c r="BT222" s="10">
        <v>217</v>
      </c>
      <c r="BU222" s="4">
        <f t="shared" si="9"/>
        <v>42937.496063209452</v>
      </c>
      <c r="BV222" s="4">
        <f t="shared" si="10"/>
        <v>77560.773007223092</v>
      </c>
      <c r="BW222" s="10"/>
      <c r="BX222" s="4">
        <f t="shared" si="11"/>
        <v>0</v>
      </c>
      <c r="BY222" s="4">
        <f t="shared" si="11"/>
        <v>1</v>
      </c>
      <c r="BZ222" s="6"/>
      <c r="CA222" s="18"/>
      <c r="CD222" s="6"/>
      <c r="CG222" s="6"/>
      <c r="CH222" s="18"/>
      <c r="CI222" s="18"/>
      <c r="CL222" s="6"/>
    </row>
    <row r="223" spans="1:90" s="4" customFormat="1">
      <c r="A223" s="10">
        <v>218</v>
      </c>
      <c r="B223" s="6"/>
      <c r="BO223" s="6"/>
      <c r="BP223" s="3">
        <v>0.76996751899107851</v>
      </c>
      <c r="BQ223" s="3">
        <v>42175.658686999021</v>
      </c>
      <c r="BR223" s="3">
        <v>1.762555426528541</v>
      </c>
      <c r="BS223" s="3">
        <v>113165.95399583339</v>
      </c>
      <c r="BT223" s="10">
        <v>218</v>
      </c>
      <c r="BU223" s="4">
        <f t="shared" si="9"/>
        <v>34821.093212108834</v>
      </c>
      <c r="BV223" s="4">
        <f t="shared" si="10"/>
        <v>63089.588657020722</v>
      </c>
      <c r="BW223" s="10"/>
      <c r="BX223" s="4">
        <f t="shared" si="11"/>
        <v>0</v>
      </c>
      <c r="BY223" s="4">
        <f t="shared" si="11"/>
        <v>1</v>
      </c>
      <c r="BZ223" s="6"/>
      <c r="CA223" s="18"/>
      <c r="CD223" s="6"/>
      <c r="CG223" s="6"/>
      <c r="CH223" s="18"/>
      <c r="CI223" s="18"/>
      <c r="CL223" s="6"/>
    </row>
    <row r="224" spans="1:90" s="4" customFormat="1">
      <c r="A224" s="10">
        <v>219</v>
      </c>
      <c r="B224" s="6"/>
      <c r="BO224" s="6"/>
      <c r="BP224" s="3">
        <v>0.83129674257680974</v>
      </c>
      <c r="BQ224" s="3">
        <v>44617.253873122063</v>
      </c>
      <c r="BR224" s="3">
        <v>1.9079287207609243</v>
      </c>
      <c r="BS224" s="3">
        <v>117539.95119381539</v>
      </c>
      <c r="BT224" s="10">
        <v>219</v>
      </c>
      <c r="BU224" s="4">
        <f t="shared" si="9"/>
        <v>38512.420384558915</v>
      </c>
      <c r="BV224" s="4">
        <f t="shared" si="10"/>
        <v>73252.920882277045</v>
      </c>
      <c r="BW224" s="10"/>
      <c r="BX224" s="4">
        <f t="shared" si="11"/>
        <v>0</v>
      </c>
      <c r="BY224" s="4">
        <f t="shared" si="11"/>
        <v>1</v>
      </c>
      <c r="BZ224" s="6"/>
      <c r="CA224" s="18"/>
      <c r="CD224" s="6"/>
      <c r="CG224" s="6"/>
      <c r="CH224" s="18"/>
      <c r="CI224" s="18"/>
      <c r="CL224" s="6"/>
    </row>
    <row r="225" spans="1:90" s="4" customFormat="1">
      <c r="A225" s="10">
        <v>220</v>
      </c>
      <c r="B225" s="6"/>
      <c r="BO225" s="6"/>
      <c r="BP225" s="3">
        <v>0.84415953688237799</v>
      </c>
      <c r="BQ225" s="3">
        <v>44037.854773565785</v>
      </c>
      <c r="BR225" s="3">
        <v>1.9827819445864512</v>
      </c>
      <c r="BS225" s="3">
        <v>118009.01672197154</v>
      </c>
      <c r="BT225" s="10">
        <v>220</v>
      </c>
      <c r="BU225" s="4">
        <f t="shared" si="9"/>
        <v>40378.098914672017</v>
      </c>
      <c r="BV225" s="4">
        <f t="shared" si="10"/>
        <v>80269.177736673591</v>
      </c>
      <c r="BW225" s="10"/>
      <c r="BX225" s="4">
        <f t="shared" si="11"/>
        <v>0</v>
      </c>
      <c r="BY225" s="4">
        <f t="shared" si="11"/>
        <v>1</v>
      </c>
      <c r="BZ225" s="6"/>
      <c r="CA225" s="18"/>
      <c r="CD225" s="6"/>
      <c r="CG225" s="6"/>
      <c r="CH225" s="18"/>
      <c r="CI225" s="18"/>
      <c r="CL225" s="6"/>
    </row>
    <row r="226" spans="1:90" s="4" customFormat="1">
      <c r="A226" s="10">
        <v>221</v>
      </c>
      <c r="B226" s="6"/>
      <c r="BO226" s="6"/>
      <c r="BP226" s="3">
        <v>0.84529032158028683</v>
      </c>
      <c r="BQ226" s="3">
        <v>44830.505812242904</v>
      </c>
      <c r="BR226" s="3">
        <v>1.9237020458564555</v>
      </c>
      <c r="BS226" s="3">
        <v>117610.31595433968</v>
      </c>
      <c r="BT226" s="10">
        <v>221</v>
      </c>
      <c r="BU226" s="4">
        <f t="shared" si="9"/>
        <v>39698.52634578578</v>
      </c>
      <c r="BV226" s="4">
        <f t="shared" si="10"/>
        <v>74759.888631305876</v>
      </c>
      <c r="BW226" s="10"/>
      <c r="BX226" s="4">
        <f t="shared" si="11"/>
        <v>0</v>
      </c>
      <c r="BY226" s="4">
        <f t="shared" si="11"/>
        <v>1</v>
      </c>
      <c r="BZ226" s="6"/>
      <c r="CA226" s="18"/>
      <c r="CD226" s="6"/>
      <c r="CG226" s="6"/>
      <c r="CH226" s="18"/>
      <c r="CI226" s="18"/>
      <c r="CL226" s="6"/>
    </row>
    <row r="227" spans="1:90" s="4" customFormat="1">
      <c r="A227" s="10">
        <v>222</v>
      </c>
      <c r="B227" s="6"/>
      <c r="BO227" s="6"/>
      <c r="BP227" s="3">
        <v>0.84612479353746672</v>
      </c>
      <c r="BQ227" s="3">
        <v>41910.352793161568</v>
      </c>
      <c r="BR227" s="3">
        <v>2.0232103249679678</v>
      </c>
      <c r="BS227" s="3">
        <v>113530.16266704288</v>
      </c>
      <c r="BT227" s="10">
        <v>222</v>
      </c>
      <c r="BU227" s="4">
        <f t="shared" si="9"/>
        <v>42702.126560585108</v>
      </c>
      <c r="BV227" s="4">
        <f t="shared" si="10"/>
        <v>88790.869829753894</v>
      </c>
      <c r="BW227" s="10"/>
      <c r="BX227" s="4">
        <f t="shared" si="11"/>
        <v>0</v>
      </c>
      <c r="BY227" s="4">
        <f t="shared" si="11"/>
        <v>1</v>
      </c>
      <c r="BZ227" s="6"/>
      <c r="CA227" s="18"/>
      <c r="CD227" s="6"/>
      <c r="CG227" s="6"/>
      <c r="CH227" s="18"/>
      <c r="CI227" s="18"/>
      <c r="CL227" s="6"/>
    </row>
    <row r="228" spans="1:90" s="4" customFormat="1">
      <c r="A228" s="10">
        <v>223</v>
      </c>
      <c r="B228" s="6"/>
      <c r="BO228" s="6"/>
      <c r="BP228" s="3">
        <v>0.84014283816021906</v>
      </c>
      <c r="BQ228" s="3">
        <v>36236.223617619966</v>
      </c>
      <c r="BR228" s="3">
        <v>2.0169622692691971</v>
      </c>
      <c r="BS228" s="3">
        <v>113274.68208166581</v>
      </c>
      <c r="BT228" s="10">
        <v>223</v>
      </c>
      <c r="BU228" s="4">
        <f t="shared" si="9"/>
        <v>47778.060198401945</v>
      </c>
      <c r="BV228" s="4">
        <f t="shared" si="10"/>
        <v>88421.544845253899</v>
      </c>
      <c r="BW228" s="10"/>
      <c r="BX228" s="4">
        <f t="shared" si="11"/>
        <v>0</v>
      </c>
      <c r="BY228" s="4">
        <f t="shared" si="11"/>
        <v>1</v>
      </c>
      <c r="BZ228" s="6"/>
      <c r="CA228" s="18"/>
      <c r="CD228" s="6"/>
      <c r="CG228" s="6"/>
      <c r="CH228" s="18"/>
      <c r="CI228" s="18"/>
      <c r="CL228" s="6"/>
    </row>
    <row r="229" spans="1:90" s="4" customFormat="1">
      <c r="A229" s="10">
        <v>224</v>
      </c>
      <c r="B229" s="6"/>
      <c r="BO229" s="6"/>
      <c r="BP229" s="3">
        <v>0.82149943478750331</v>
      </c>
      <c r="BQ229" s="3">
        <v>44405.677586198166</v>
      </c>
      <c r="BR229" s="3">
        <v>1.9373721187551993</v>
      </c>
      <c r="BS229" s="3">
        <v>118441.43057145657</v>
      </c>
      <c r="BT229" s="10">
        <v>224</v>
      </c>
      <c r="BU229" s="4">
        <f t="shared" si="9"/>
        <v>37744.265892552161</v>
      </c>
      <c r="BV229" s="4">
        <f t="shared" si="10"/>
        <v>75295.781304063348</v>
      </c>
      <c r="BW229" s="10"/>
      <c r="BX229" s="4">
        <f t="shared" si="11"/>
        <v>0</v>
      </c>
      <c r="BY229" s="4">
        <f t="shared" si="11"/>
        <v>1</v>
      </c>
      <c r="BZ229" s="6"/>
      <c r="CA229" s="18"/>
      <c r="CD229" s="6"/>
      <c r="CG229" s="6"/>
      <c r="CH229" s="18"/>
      <c r="CI229" s="18"/>
      <c r="CL229" s="6"/>
    </row>
    <row r="230" spans="1:90" s="4" customFormat="1">
      <c r="A230" s="10">
        <v>225</v>
      </c>
      <c r="B230" s="6"/>
      <c r="BO230" s="6"/>
      <c r="BP230" s="3">
        <v>0.86559345870326709</v>
      </c>
      <c r="BQ230" s="3">
        <v>45103.198890072839</v>
      </c>
      <c r="BR230" s="3">
        <v>2.0626716928258264</v>
      </c>
      <c r="BS230" s="3">
        <v>115224.96804192256</v>
      </c>
      <c r="BT230" s="10">
        <v>225</v>
      </c>
      <c r="BU230" s="4">
        <f t="shared" si="9"/>
        <v>41456.14698025387</v>
      </c>
      <c r="BV230" s="4">
        <f t="shared" si="10"/>
        <v>91042.201240660084</v>
      </c>
      <c r="BW230" s="10"/>
      <c r="BX230" s="4">
        <f t="shared" si="11"/>
        <v>0</v>
      </c>
      <c r="BY230" s="4">
        <f t="shared" si="11"/>
        <v>1</v>
      </c>
      <c r="BZ230" s="6"/>
      <c r="CA230" s="18"/>
      <c r="CD230" s="6"/>
      <c r="CG230" s="6"/>
      <c r="CH230" s="18"/>
      <c r="CI230" s="18"/>
      <c r="CL230" s="6"/>
    </row>
    <row r="231" spans="1:90" s="4" customFormat="1">
      <c r="A231" s="10">
        <v>226</v>
      </c>
      <c r="B231" s="6"/>
      <c r="BO231" s="6"/>
      <c r="BP231" s="3">
        <v>0.86162955155118703</v>
      </c>
      <c r="BQ231" s="3">
        <v>44607.363780090069</v>
      </c>
      <c r="BR231" s="3">
        <v>2.0298426790948216</v>
      </c>
      <c r="BS231" s="3">
        <v>116082.6290320379</v>
      </c>
      <c r="BT231" s="10">
        <v>226</v>
      </c>
      <c r="BU231" s="4">
        <f t="shared" si="9"/>
        <v>41555.591375028635</v>
      </c>
      <c r="BV231" s="4">
        <f t="shared" si="10"/>
        <v>86901.638877444246</v>
      </c>
      <c r="BW231" s="10"/>
      <c r="BX231" s="4">
        <f t="shared" si="11"/>
        <v>0</v>
      </c>
      <c r="BY231" s="4">
        <f t="shared" si="11"/>
        <v>1</v>
      </c>
      <c r="BZ231" s="6"/>
      <c r="CA231" s="18"/>
      <c r="CD231" s="6"/>
      <c r="CG231" s="6"/>
      <c r="CH231" s="18"/>
      <c r="CI231" s="18"/>
      <c r="CL231" s="6"/>
    </row>
    <row r="232" spans="1:90" s="4" customFormat="1">
      <c r="A232" s="10">
        <v>227</v>
      </c>
      <c r="B232" s="6"/>
      <c r="BO232" s="6"/>
      <c r="BP232" s="3">
        <v>0.82916476316762866</v>
      </c>
      <c r="BQ232" s="3">
        <v>41972.525943417597</v>
      </c>
      <c r="BR232" s="3">
        <v>1.9535012445983315</v>
      </c>
      <c r="BS232" s="3">
        <v>119303.92560129575</v>
      </c>
      <c r="BT232" s="10">
        <v>227</v>
      </c>
      <c r="BU232" s="4">
        <f t="shared" si="9"/>
        <v>40943.950373345273</v>
      </c>
      <c r="BV232" s="4">
        <f t="shared" si="10"/>
        <v>76046.198858537391</v>
      </c>
      <c r="BW232" s="10"/>
      <c r="BX232" s="4">
        <f t="shared" si="11"/>
        <v>0</v>
      </c>
      <c r="BY232" s="4">
        <f t="shared" si="11"/>
        <v>1</v>
      </c>
      <c r="BZ232" s="6"/>
      <c r="CA232" s="18"/>
      <c r="CD232" s="6"/>
      <c r="CG232" s="6"/>
      <c r="CH232" s="18"/>
      <c r="CI232" s="18"/>
      <c r="CL232" s="6"/>
    </row>
    <row r="233" spans="1:90" s="4" customFormat="1">
      <c r="A233" s="10">
        <v>228</v>
      </c>
      <c r="B233" s="6"/>
      <c r="BO233" s="6"/>
      <c r="BP233" s="3">
        <v>0.82945707373338795</v>
      </c>
      <c r="BQ233" s="3">
        <v>53185.534621397732</v>
      </c>
      <c r="BR233" s="3">
        <v>1.9942750483212515</v>
      </c>
      <c r="BS233" s="3">
        <v>134243.35449683183</v>
      </c>
      <c r="BT233" s="10">
        <v>228</v>
      </c>
      <c r="BU233" s="4">
        <f t="shared" si="9"/>
        <v>29760.172751941063</v>
      </c>
      <c r="BV233" s="4">
        <f t="shared" si="10"/>
        <v>65184.150335293321</v>
      </c>
      <c r="BW233" s="10"/>
      <c r="BX233" s="4">
        <f t="shared" si="11"/>
        <v>0</v>
      </c>
      <c r="BY233" s="4">
        <f t="shared" si="11"/>
        <v>1</v>
      </c>
      <c r="BZ233" s="6"/>
      <c r="CA233" s="18"/>
      <c r="CD233" s="6"/>
      <c r="CG233" s="6"/>
      <c r="CH233" s="18"/>
      <c r="CI233" s="18"/>
      <c r="CL233" s="6"/>
    </row>
    <row r="234" spans="1:90" s="4" customFormat="1">
      <c r="A234" s="10">
        <v>229</v>
      </c>
      <c r="B234" s="6"/>
      <c r="BO234" s="6"/>
      <c r="BP234" s="3">
        <v>0.84672618141629952</v>
      </c>
      <c r="BQ234" s="3">
        <v>43789.007677952824</v>
      </c>
      <c r="BR234" s="3">
        <v>1.9447910271595215</v>
      </c>
      <c r="BS234" s="3">
        <v>116221.75670879244</v>
      </c>
      <c r="BT234" s="10">
        <v>229</v>
      </c>
      <c r="BU234" s="4">
        <f t="shared" si="9"/>
        <v>40883.610463677127</v>
      </c>
      <c r="BV234" s="4">
        <f t="shared" si="10"/>
        <v>78257.346007159707</v>
      </c>
      <c r="BW234" s="10"/>
      <c r="BX234" s="4">
        <f t="shared" si="11"/>
        <v>0</v>
      </c>
      <c r="BY234" s="4">
        <f t="shared" si="11"/>
        <v>1</v>
      </c>
      <c r="BZ234" s="6"/>
      <c r="CA234" s="18"/>
      <c r="CD234" s="6"/>
      <c r="CG234" s="6"/>
      <c r="CH234" s="18"/>
      <c r="CI234" s="18"/>
      <c r="CL234" s="6"/>
    </row>
    <row r="235" spans="1:90" s="4" customFormat="1">
      <c r="A235" s="10">
        <v>230</v>
      </c>
      <c r="B235" s="6"/>
      <c r="BO235" s="6"/>
      <c r="BP235" s="3">
        <v>0.81370538579905205</v>
      </c>
      <c r="BQ235" s="3">
        <v>42527.809927545844</v>
      </c>
      <c r="BR235" s="3">
        <v>1.8927875773089435</v>
      </c>
      <c r="BS235" s="3">
        <v>132407.99358043988</v>
      </c>
      <c r="BT235" s="10">
        <v>230</v>
      </c>
      <c r="BU235" s="4">
        <f t="shared" si="9"/>
        <v>38842.728652359358</v>
      </c>
      <c r="BV235" s="4">
        <f t="shared" si="10"/>
        <v>56870.764150454459</v>
      </c>
      <c r="BW235" s="10"/>
      <c r="BX235" s="4">
        <f t="shared" si="11"/>
        <v>0</v>
      </c>
      <c r="BY235" s="4">
        <f t="shared" si="11"/>
        <v>1</v>
      </c>
      <c r="BZ235" s="6"/>
      <c r="CA235" s="18"/>
      <c r="CD235" s="6"/>
      <c r="CG235" s="6"/>
      <c r="CH235" s="18"/>
      <c r="CI235" s="18"/>
      <c r="CL235" s="6"/>
    </row>
    <row r="236" spans="1:90" s="4" customFormat="1">
      <c r="A236" s="10">
        <v>231</v>
      </c>
      <c r="B236" s="6"/>
      <c r="BO236" s="6"/>
      <c r="BP236" s="3">
        <v>0.77163131541290997</v>
      </c>
      <c r="BQ236" s="3">
        <v>42151.150835353699</v>
      </c>
      <c r="BR236" s="3">
        <v>1.8083982503702967</v>
      </c>
      <c r="BS236" s="3">
        <v>114303.58671681324</v>
      </c>
      <c r="BT236" s="10">
        <v>231</v>
      </c>
      <c r="BU236" s="4">
        <f t="shared" si="9"/>
        <v>35011.980705937291</v>
      </c>
      <c r="BV236" s="4">
        <f t="shared" si="10"/>
        <v>66536.23832021642</v>
      </c>
      <c r="BW236" s="10"/>
      <c r="BX236" s="4">
        <f t="shared" si="11"/>
        <v>0</v>
      </c>
      <c r="BY236" s="4">
        <f t="shared" si="11"/>
        <v>1</v>
      </c>
      <c r="BZ236" s="6"/>
      <c r="CA236" s="18"/>
      <c r="CD236" s="6"/>
      <c r="CG236" s="6"/>
      <c r="CH236" s="18"/>
      <c r="CI236" s="18"/>
      <c r="CL236" s="6"/>
    </row>
    <row r="237" spans="1:90" s="4" customFormat="1">
      <c r="A237" s="10">
        <v>232</v>
      </c>
      <c r="B237" s="6"/>
      <c r="BO237" s="6"/>
      <c r="BP237" s="3">
        <v>0.82021021821737561</v>
      </c>
      <c r="BQ237" s="3">
        <v>38933.188819784373</v>
      </c>
      <c r="BR237" s="3">
        <v>1.8900618216173917</v>
      </c>
      <c r="BS237" s="3">
        <v>113108.82767295651</v>
      </c>
      <c r="BT237" s="10">
        <v>232</v>
      </c>
      <c r="BU237" s="4">
        <f t="shared" si="9"/>
        <v>43087.833001953193</v>
      </c>
      <c r="BV237" s="4">
        <f t="shared" si="10"/>
        <v>75897.354488782643</v>
      </c>
      <c r="BW237" s="10"/>
      <c r="BX237" s="4">
        <f t="shared" si="11"/>
        <v>0</v>
      </c>
      <c r="BY237" s="4">
        <f t="shared" si="11"/>
        <v>1</v>
      </c>
      <c r="BZ237" s="6"/>
      <c r="CA237" s="18"/>
      <c r="CD237" s="6"/>
      <c r="CG237" s="6"/>
      <c r="CH237" s="18"/>
      <c r="CI237" s="18"/>
      <c r="CL237" s="6"/>
    </row>
    <row r="238" spans="1:90" s="4" customFormat="1">
      <c r="A238" s="10">
        <v>233</v>
      </c>
      <c r="B238" s="6"/>
      <c r="BO238" s="6"/>
      <c r="BP238" s="3">
        <v>0.82708725659516003</v>
      </c>
      <c r="BQ238" s="3">
        <v>40579.37854899271</v>
      </c>
      <c r="BR238" s="3">
        <v>1.9670564376669832</v>
      </c>
      <c r="BS238" s="3">
        <v>114090.11306827597</v>
      </c>
      <c r="BT238" s="10">
        <v>233</v>
      </c>
      <c r="BU238" s="4">
        <f t="shared" si="9"/>
        <v>42129.347110523289</v>
      </c>
      <c r="BV238" s="4">
        <f t="shared" si="10"/>
        <v>82615.530698422343</v>
      </c>
      <c r="BW238" s="10"/>
      <c r="BX238" s="4">
        <f t="shared" si="11"/>
        <v>0</v>
      </c>
      <c r="BY238" s="4">
        <f t="shared" si="11"/>
        <v>1</v>
      </c>
      <c r="BZ238" s="6"/>
      <c r="CA238" s="18"/>
      <c r="CD238" s="6"/>
      <c r="CG238" s="6"/>
      <c r="CH238" s="18"/>
      <c r="CI238" s="18"/>
      <c r="CL238" s="6"/>
    </row>
    <row r="239" spans="1:90" s="4" customFormat="1">
      <c r="A239" s="10">
        <v>234</v>
      </c>
      <c r="B239" s="6"/>
      <c r="BO239" s="6"/>
      <c r="BP239" s="3">
        <v>0.85628463667444632</v>
      </c>
      <c r="BQ239" s="3">
        <v>45263.742335363357</v>
      </c>
      <c r="BR239" s="3">
        <v>2.0526722669122006</v>
      </c>
      <c r="BS239" s="3">
        <v>116844.20215933109</v>
      </c>
      <c r="BT239" s="10">
        <v>234</v>
      </c>
      <c r="BU239" s="4">
        <f t="shared" si="9"/>
        <v>40364.721332081281</v>
      </c>
      <c r="BV239" s="4">
        <f t="shared" si="10"/>
        <v>88423.024531888979</v>
      </c>
      <c r="BW239" s="10"/>
      <c r="BX239" s="4">
        <f t="shared" si="11"/>
        <v>0</v>
      </c>
      <c r="BY239" s="4">
        <f t="shared" si="11"/>
        <v>1</v>
      </c>
      <c r="BZ239" s="6"/>
      <c r="CA239" s="18"/>
      <c r="CD239" s="6"/>
      <c r="CG239" s="6"/>
      <c r="CH239" s="18"/>
      <c r="CI239" s="18"/>
      <c r="CL239" s="6"/>
    </row>
    <row r="240" spans="1:90" s="4" customFormat="1">
      <c r="A240" s="10">
        <v>235</v>
      </c>
      <c r="B240" s="6"/>
      <c r="BO240" s="6"/>
      <c r="BP240" s="3">
        <v>0.80490331383504377</v>
      </c>
      <c r="BQ240" s="3">
        <v>42889.076940509425</v>
      </c>
      <c r="BR240" s="3">
        <v>1.7876664103921598</v>
      </c>
      <c r="BS240" s="3">
        <v>116810.0483592832</v>
      </c>
      <c r="BT240" s="10">
        <v>235</v>
      </c>
      <c r="BU240" s="4">
        <f t="shared" si="9"/>
        <v>37601.254442994956</v>
      </c>
      <c r="BV240" s="4">
        <f t="shared" si="10"/>
        <v>61956.592679932786</v>
      </c>
      <c r="BW240" s="10"/>
      <c r="BX240" s="4">
        <f t="shared" si="11"/>
        <v>0</v>
      </c>
      <c r="BY240" s="4">
        <f t="shared" si="11"/>
        <v>1</v>
      </c>
      <c r="BZ240" s="6"/>
      <c r="CA240" s="18"/>
      <c r="CD240" s="6"/>
      <c r="CG240" s="6"/>
      <c r="CH240" s="18"/>
      <c r="CI240" s="18"/>
      <c r="CL240" s="6"/>
    </row>
    <row r="241" spans="1:90" s="4" customFormat="1">
      <c r="A241" s="10">
        <v>236</v>
      </c>
      <c r="B241" s="6"/>
      <c r="BO241" s="6"/>
      <c r="BP241" s="3">
        <v>0.8224259887397638</v>
      </c>
      <c r="BQ241" s="3">
        <v>45131.800514707043</v>
      </c>
      <c r="BR241" s="3">
        <v>1.9193240624442038</v>
      </c>
      <c r="BS241" s="3">
        <v>124902.01082126411</v>
      </c>
      <c r="BT241" s="10">
        <v>236</v>
      </c>
      <c r="BU241" s="4">
        <f t="shared" si="9"/>
        <v>37110.798359269342</v>
      </c>
      <c r="BV241" s="4">
        <f t="shared" si="10"/>
        <v>67030.395423156282</v>
      </c>
      <c r="BW241" s="10"/>
      <c r="BX241" s="4">
        <f t="shared" si="11"/>
        <v>0</v>
      </c>
      <c r="BY241" s="4">
        <f t="shared" si="11"/>
        <v>1</v>
      </c>
      <c r="BZ241" s="6"/>
      <c r="CA241" s="18"/>
      <c r="CD241" s="6"/>
      <c r="CG241" s="6"/>
      <c r="CH241" s="18"/>
      <c r="CI241" s="18"/>
      <c r="CL241" s="6"/>
    </row>
    <row r="242" spans="1:90" s="4" customFormat="1">
      <c r="A242" s="10">
        <v>237</v>
      </c>
      <c r="B242" s="6"/>
      <c r="BO242" s="6"/>
      <c r="BP242" s="3">
        <v>0.80392613432633075</v>
      </c>
      <c r="BQ242" s="3">
        <v>42231.296011335915</v>
      </c>
      <c r="BR242" s="3">
        <v>1.7516766440998393</v>
      </c>
      <c r="BS242" s="3">
        <v>105545.26406285381</v>
      </c>
      <c r="BT242" s="10">
        <v>237</v>
      </c>
      <c r="BU242" s="4">
        <f t="shared" si="9"/>
        <v>38161.317421297164</v>
      </c>
      <c r="BV242" s="4">
        <f t="shared" si="10"/>
        <v>69622.400347130126</v>
      </c>
      <c r="BW242" s="10"/>
      <c r="BX242" s="4">
        <f t="shared" si="11"/>
        <v>0</v>
      </c>
      <c r="BY242" s="4">
        <f t="shared" si="11"/>
        <v>1</v>
      </c>
      <c r="BZ242" s="6"/>
      <c r="CA242" s="18"/>
      <c r="CD242" s="6"/>
      <c r="CG242" s="6"/>
      <c r="CH242" s="18"/>
      <c r="CI242" s="18"/>
      <c r="CL242" s="6"/>
    </row>
    <row r="243" spans="1:90" s="4" customFormat="1">
      <c r="A243" s="10">
        <v>238</v>
      </c>
      <c r="B243" s="6"/>
      <c r="BO243" s="6"/>
      <c r="BP243" s="3">
        <v>0.7706287852222361</v>
      </c>
      <c r="BQ243" s="3">
        <v>38548.958430910912</v>
      </c>
      <c r="BR243" s="3">
        <v>1.7965839894816065</v>
      </c>
      <c r="BS243" s="3">
        <v>113625.66308705877</v>
      </c>
      <c r="BT243" s="10">
        <v>238</v>
      </c>
      <c r="BU243" s="4">
        <f t="shared" si="9"/>
        <v>38513.920091312692</v>
      </c>
      <c r="BV243" s="4">
        <f t="shared" si="10"/>
        <v>66032.735861101872</v>
      </c>
      <c r="BW243" s="10"/>
      <c r="BX243" s="4">
        <f t="shared" si="11"/>
        <v>0</v>
      </c>
      <c r="BY243" s="4">
        <f t="shared" si="11"/>
        <v>1</v>
      </c>
      <c r="BZ243" s="6"/>
      <c r="CA243" s="18"/>
      <c r="CD243" s="6"/>
      <c r="CG243" s="6"/>
      <c r="CH243" s="18"/>
      <c r="CI243" s="18"/>
      <c r="CL243" s="6"/>
    </row>
    <row r="244" spans="1:90" s="4" customFormat="1">
      <c r="A244" s="10">
        <v>239</v>
      </c>
      <c r="B244" s="6"/>
      <c r="BO244" s="6"/>
      <c r="BP244" s="3">
        <v>0.85141599135814261</v>
      </c>
      <c r="BQ244" s="3">
        <v>42347.654382461842</v>
      </c>
      <c r="BR244" s="3">
        <v>2.068592932030739</v>
      </c>
      <c r="BS244" s="3">
        <v>118922.27539313892</v>
      </c>
      <c r="BT244" s="10">
        <v>239</v>
      </c>
      <c r="BU244" s="4">
        <f t="shared" si="9"/>
        <v>42793.944753352422</v>
      </c>
      <c r="BV244" s="4">
        <f t="shared" si="10"/>
        <v>87937.017809934987</v>
      </c>
      <c r="BW244" s="10"/>
      <c r="BX244" s="4">
        <f t="shared" si="11"/>
        <v>0</v>
      </c>
      <c r="BY244" s="4">
        <f t="shared" si="11"/>
        <v>1</v>
      </c>
      <c r="BZ244" s="6"/>
      <c r="CA244" s="18"/>
      <c r="CD244" s="6"/>
      <c r="CG244" s="6"/>
      <c r="CH244" s="18"/>
      <c r="CI244" s="18"/>
      <c r="CL244" s="6"/>
    </row>
    <row r="245" spans="1:90" s="4" customFormat="1">
      <c r="A245" s="10">
        <v>240</v>
      </c>
      <c r="B245" s="6"/>
      <c r="BO245" s="6"/>
      <c r="BP245" s="3">
        <v>0.84415404457999277</v>
      </c>
      <c r="BQ245" s="3">
        <v>40550.451510975778</v>
      </c>
      <c r="BR245" s="3">
        <v>2.032492783802065</v>
      </c>
      <c r="BS245" s="3">
        <v>115279.07905886155</v>
      </c>
      <c r="BT245" s="10">
        <v>240</v>
      </c>
      <c r="BU245" s="4">
        <f t="shared" si="9"/>
        <v>43864.952947023499</v>
      </c>
      <c r="BV245" s="4">
        <f t="shared" si="10"/>
        <v>87970.199321344946</v>
      </c>
      <c r="BW245" s="10"/>
      <c r="BX245" s="4">
        <f t="shared" si="11"/>
        <v>0</v>
      </c>
      <c r="BY245" s="4">
        <f t="shared" si="11"/>
        <v>1</v>
      </c>
      <c r="BZ245" s="6"/>
      <c r="CA245" s="18"/>
      <c r="CD245" s="6"/>
      <c r="CG245" s="6"/>
      <c r="CH245" s="18"/>
      <c r="CI245" s="18"/>
      <c r="CL245" s="6"/>
    </row>
    <row r="246" spans="1:90" s="4" customFormat="1">
      <c r="A246" s="10">
        <v>241</v>
      </c>
      <c r="B246" s="6"/>
      <c r="BO246" s="6"/>
      <c r="BP246" s="3">
        <v>0.80338997308991034</v>
      </c>
      <c r="BQ246" s="3">
        <v>45073.997474343123</v>
      </c>
      <c r="BR246" s="3">
        <v>1.8641349181346907</v>
      </c>
      <c r="BS246" s="3">
        <v>129589.49751495659</v>
      </c>
      <c r="BT246" s="10">
        <v>241</v>
      </c>
      <c r="BU246" s="4">
        <f t="shared" si="9"/>
        <v>35264.999834647911</v>
      </c>
      <c r="BV246" s="4">
        <f t="shared" si="10"/>
        <v>56823.99429851248</v>
      </c>
      <c r="BW246" s="10"/>
      <c r="BX246" s="4">
        <f t="shared" si="11"/>
        <v>0</v>
      </c>
      <c r="BY246" s="4">
        <f t="shared" si="11"/>
        <v>1</v>
      </c>
      <c r="BZ246" s="6"/>
      <c r="CA246" s="18"/>
      <c r="CD246" s="6"/>
      <c r="CG246" s="6"/>
      <c r="CH246" s="18"/>
      <c r="CI246" s="18"/>
      <c r="CL246" s="6"/>
    </row>
    <row r="247" spans="1:90" s="4" customFormat="1">
      <c r="A247" s="10">
        <v>242</v>
      </c>
      <c r="B247" s="6"/>
      <c r="BO247" s="6"/>
      <c r="BP247" s="3">
        <v>0.81238193228267885</v>
      </c>
      <c r="BQ247" s="3">
        <v>38886.635121044768</v>
      </c>
      <c r="BR247" s="3">
        <v>1.8912924116018843</v>
      </c>
      <c r="BS247" s="3">
        <v>110433.64894694413</v>
      </c>
      <c r="BT247" s="10">
        <v>242</v>
      </c>
      <c r="BU247" s="4">
        <f t="shared" si="9"/>
        <v>42351.558107223122</v>
      </c>
      <c r="BV247" s="4">
        <f t="shared" si="10"/>
        <v>78695.592213244294</v>
      </c>
      <c r="BW247" s="10"/>
      <c r="BX247" s="4">
        <f t="shared" si="11"/>
        <v>0</v>
      </c>
      <c r="BY247" s="4">
        <f t="shared" si="11"/>
        <v>1</v>
      </c>
      <c r="BZ247" s="6"/>
      <c r="CA247" s="18"/>
      <c r="CD247" s="6"/>
      <c r="CG247" s="6"/>
      <c r="CH247" s="18"/>
      <c r="CI247" s="18"/>
      <c r="CL247" s="6"/>
    </row>
    <row r="248" spans="1:90" s="4" customFormat="1">
      <c r="A248" s="10">
        <v>243</v>
      </c>
      <c r="B248" s="6"/>
      <c r="BO248" s="6"/>
      <c r="BP248" s="3">
        <v>0.80219349998317546</v>
      </c>
      <c r="BQ248" s="3">
        <v>42127.125134455498</v>
      </c>
      <c r="BR248" s="3">
        <v>1.8097217867393725</v>
      </c>
      <c r="BS248" s="3">
        <v>114323.89598717325</v>
      </c>
      <c r="BT248" s="10">
        <v>243</v>
      </c>
      <c r="BU248" s="4">
        <f t="shared" si="9"/>
        <v>38092.224863862044</v>
      </c>
      <c r="BV248" s="4">
        <f t="shared" si="10"/>
        <v>66648.282686763996</v>
      </c>
      <c r="BW248" s="10"/>
      <c r="BX248" s="4">
        <f t="shared" si="11"/>
        <v>0</v>
      </c>
      <c r="BY248" s="4">
        <f t="shared" si="11"/>
        <v>1</v>
      </c>
      <c r="BZ248" s="6"/>
      <c r="CA248" s="18"/>
      <c r="CD248" s="6"/>
      <c r="CG248" s="6"/>
      <c r="CH248" s="18"/>
      <c r="CI248" s="18"/>
      <c r="CL248" s="6"/>
    </row>
    <row r="249" spans="1:90" s="4" customFormat="1">
      <c r="A249" s="10">
        <v>244</v>
      </c>
      <c r="B249" s="6"/>
      <c r="BO249" s="6"/>
      <c r="BP249" s="3">
        <v>0.82737752040972512</v>
      </c>
      <c r="BQ249" s="3">
        <v>42908.789129517885</v>
      </c>
      <c r="BR249" s="3">
        <v>1.9358136859995234</v>
      </c>
      <c r="BS249" s="3">
        <v>117861.05776036643</v>
      </c>
      <c r="BT249" s="10">
        <v>244</v>
      </c>
      <c r="BU249" s="4">
        <f t="shared" si="9"/>
        <v>39828.962911454626</v>
      </c>
      <c r="BV249" s="4">
        <f t="shared" si="10"/>
        <v>75720.310839585916</v>
      </c>
      <c r="BW249" s="10"/>
      <c r="BX249" s="4">
        <f t="shared" si="11"/>
        <v>0</v>
      </c>
      <c r="BY249" s="4">
        <f t="shared" si="11"/>
        <v>1</v>
      </c>
      <c r="BZ249" s="6"/>
      <c r="CA249" s="18"/>
      <c r="CD249" s="6"/>
      <c r="CG249" s="6"/>
      <c r="CH249" s="18"/>
      <c r="CI249" s="18"/>
      <c r="CL249" s="6"/>
    </row>
    <row r="250" spans="1:90" s="4" customFormat="1">
      <c r="A250" s="10">
        <v>245</v>
      </c>
      <c r="B250" s="6"/>
      <c r="BO250" s="6"/>
      <c r="BP250" s="3">
        <v>0.7707690540525578</v>
      </c>
      <c r="BQ250" s="3">
        <v>39925.521680291342</v>
      </c>
      <c r="BR250" s="3">
        <v>1.8084169603108005</v>
      </c>
      <c r="BS250" s="3">
        <v>112083.64829792765</v>
      </c>
      <c r="BT250" s="10">
        <v>245</v>
      </c>
      <c r="BU250" s="4">
        <f t="shared" si="9"/>
        <v>37151.383724964435</v>
      </c>
      <c r="BV250" s="4">
        <f t="shared" si="10"/>
        <v>68758.047733152387</v>
      </c>
      <c r="BW250" s="10"/>
      <c r="BX250" s="4">
        <f t="shared" si="11"/>
        <v>0</v>
      </c>
      <c r="BY250" s="4">
        <f t="shared" si="11"/>
        <v>1</v>
      </c>
      <c r="BZ250" s="6"/>
      <c r="CA250" s="18"/>
      <c r="CD250" s="6"/>
      <c r="CG250" s="6"/>
      <c r="CH250" s="18"/>
      <c r="CI250" s="18"/>
      <c r="CL250" s="6"/>
    </row>
    <row r="251" spans="1:90" s="4" customFormat="1">
      <c r="A251" s="10">
        <v>246</v>
      </c>
      <c r="B251" s="6"/>
      <c r="BO251" s="6"/>
      <c r="BP251" s="3">
        <v>0.80429247182879526</v>
      </c>
      <c r="BQ251" s="3">
        <v>42234.583439102738</v>
      </c>
      <c r="BR251" s="3">
        <v>1.7962713597226088</v>
      </c>
      <c r="BS251" s="3">
        <v>112808.83887268745</v>
      </c>
      <c r="BT251" s="10">
        <v>246</v>
      </c>
      <c r="BU251" s="4">
        <f t="shared" si="9"/>
        <v>38194.663743776786</v>
      </c>
      <c r="BV251" s="4">
        <f t="shared" si="10"/>
        <v>66818.297099573421</v>
      </c>
      <c r="BW251" s="10"/>
      <c r="BX251" s="4">
        <f t="shared" si="11"/>
        <v>0</v>
      </c>
      <c r="BY251" s="4">
        <f t="shared" si="11"/>
        <v>1</v>
      </c>
      <c r="BZ251" s="6"/>
      <c r="CA251" s="18"/>
      <c r="CD251" s="6"/>
      <c r="CG251" s="6"/>
      <c r="CH251" s="18"/>
      <c r="CI251" s="18"/>
      <c r="CL251" s="6"/>
    </row>
    <row r="252" spans="1:90" s="4" customFormat="1">
      <c r="A252" s="10">
        <v>247</v>
      </c>
      <c r="B252" s="6"/>
      <c r="BO252" s="6"/>
      <c r="BP252" s="3">
        <v>0.86733819331257778</v>
      </c>
      <c r="BQ252" s="3">
        <v>38552.814853770382</v>
      </c>
      <c r="BR252" s="3">
        <v>2.0962072736760504</v>
      </c>
      <c r="BS252" s="3">
        <v>108888.15372048278</v>
      </c>
      <c r="BT252" s="10">
        <v>247</v>
      </c>
      <c r="BU252" s="4">
        <f t="shared" si="9"/>
        <v>48181.004477487397</v>
      </c>
      <c r="BV252" s="4">
        <f t="shared" si="10"/>
        <v>100732.57364712228</v>
      </c>
      <c r="BW252" s="10"/>
      <c r="BX252" s="4">
        <f t="shared" si="11"/>
        <v>0</v>
      </c>
      <c r="BY252" s="4">
        <f t="shared" si="11"/>
        <v>1</v>
      </c>
      <c r="BZ252" s="6"/>
      <c r="CA252" s="18"/>
      <c r="CD252" s="6"/>
      <c r="CG252" s="6"/>
      <c r="CH252" s="18"/>
      <c r="CI252" s="18"/>
      <c r="CL252" s="6"/>
    </row>
    <row r="253" spans="1:90" s="4" customFormat="1">
      <c r="A253" s="10">
        <v>248</v>
      </c>
      <c r="B253" s="6"/>
      <c r="BO253" s="6"/>
      <c r="BP253" s="3">
        <v>0.80565341856919548</v>
      </c>
      <c r="BQ253" s="3">
        <v>44215.180885866095</v>
      </c>
      <c r="BR253" s="3">
        <v>1.9185740348803821</v>
      </c>
      <c r="BS253" s="3">
        <v>118127.47628843118</v>
      </c>
      <c r="BT253" s="10">
        <v>248</v>
      </c>
      <c r="BU253" s="4">
        <f t="shared" si="9"/>
        <v>36350.160971053454</v>
      </c>
      <c r="BV253" s="4">
        <f t="shared" si="10"/>
        <v>73729.927199607046</v>
      </c>
      <c r="BW253" s="10"/>
      <c r="BX253" s="4">
        <f t="shared" si="11"/>
        <v>0</v>
      </c>
      <c r="BY253" s="4">
        <f t="shared" si="11"/>
        <v>1</v>
      </c>
      <c r="BZ253" s="6"/>
      <c r="CA253" s="18"/>
      <c r="CD253" s="6"/>
      <c r="CG253" s="6"/>
      <c r="CH253" s="18"/>
      <c r="CI253" s="18"/>
      <c r="CL253" s="6"/>
    </row>
    <row r="254" spans="1:90" s="4" customFormat="1">
      <c r="A254" s="10">
        <v>249</v>
      </c>
      <c r="B254" s="6"/>
      <c r="BO254" s="6"/>
      <c r="BP254" s="3">
        <v>0.79779860825349858</v>
      </c>
      <c r="BQ254" s="3">
        <v>38028.341753055123</v>
      </c>
      <c r="BR254" s="3">
        <v>1.8858547179870777</v>
      </c>
      <c r="BS254" s="3">
        <v>112768.97659823176</v>
      </c>
      <c r="BT254" s="10">
        <v>249</v>
      </c>
      <c r="BU254" s="4">
        <f t="shared" si="9"/>
        <v>41751.51907229473</v>
      </c>
      <c r="BV254" s="4">
        <f t="shared" si="10"/>
        <v>75816.495200475998</v>
      </c>
      <c r="BW254" s="10"/>
      <c r="BX254" s="4">
        <f t="shared" si="11"/>
        <v>0</v>
      </c>
      <c r="BY254" s="4">
        <f t="shared" si="11"/>
        <v>1</v>
      </c>
      <c r="BZ254" s="6"/>
      <c r="CA254" s="18"/>
      <c r="CD254" s="6"/>
      <c r="CG254" s="6"/>
      <c r="CH254" s="18"/>
      <c r="CI254" s="18"/>
      <c r="CL254" s="6"/>
    </row>
    <row r="255" spans="1:90" s="4" customFormat="1">
      <c r="A255" s="10">
        <v>250</v>
      </c>
      <c r="B255" s="6"/>
      <c r="BO255" s="6"/>
      <c r="BP255" s="3">
        <v>0.82158848876208879</v>
      </c>
      <c r="BQ255" s="3">
        <v>44944.458754559208</v>
      </c>
      <c r="BR255" s="3">
        <v>1.9742655013300854</v>
      </c>
      <c r="BS255" s="3">
        <v>115833.65604944059</v>
      </c>
      <c r="BT255" s="10">
        <v>250</v>
      </c>
      <c r="BU255" s="4">
        <f t="shared" si="9"/>
        <v>37214.390121649674</v>
      </c>
      <c r="BV255" s="4">
        <f t="shared" si="10"/>
        <v>81592.894083567953</v>
      </c>
      <c r="BW255" s="10"/>
      <c r="BX255" s="4">
        <f t="shared" si="11"/>
        <v>0</v>
      </c>
      <c r="BY255" s="4">
        <f t="shared" si="11"/>
        <v>1</v>
      </c>
      <c r="BZ255" s="6"/>
      <c r="CA255" s="18"/>
      <c r="CD255" s="6"/>
      <c r="CG255" s="6"/>
      <c r="CH255" s="18"/>
      <c r="CI255" s="18"/>
      <c r="CL255" s="6"/>
    </row>
    <row r="256" spans="1:90" s="4" customFormat="1">
      <c r="A256" s="10">
        <v>251</v>
      </c>
      <c r="B256" s="6"/>
      <c r="BO256" s="6"/>
      <c r="BP256" s="3">
        <v>0.82754850087267118</v>
      </c>
      <c r="BQ256" s="3">
        <v>44044.344245361506</v>
      </c>
      <c r="BR256" s="3">
        <v>1.9592481068744714</v>
      </c>
      <c r="BS256" s="3">
        <v>122017.15273920041</v>
      </c>
      <c r="BT256" s="10">
        <v>251</v>
      </c>
      <c r="BU256" s="4">
        <f t="shared" si="9"/>
        <v>38710.505841905608</v>
      </c>
      <c r="BV256" s="4">
        <f t="shared" si="10"/>
        <v>73907.657948246735</v>
      </c>
      <c r="BW256" s="10"/>
      <c r="BX256" s="4">
        <f t="shared" si="11"/>
        <v>0</v>
      </c>
      <c r="BY256" s="4">
        <f t="shared" si="11"/>
        <v>1</v>
      </c>
      <c r="BZ256" s="6"/>
      <c r="CA256" s="18"/>
      <c r="CD256" s="6"/>
      <c r="CG256" s="6"/>
      <c r="CH256" s="18"/>
      <c r="CI256" s="18"/>
      <c r="CL256" s="6"/>
    </row>
    <row r="257" spans="1:90" s="4" customFormat="1">
      <c r="A257" s="10">
        <v>252</v>
      </c>
      <c r="B257" s="6"/>
      <c r="BO257" s="6"/>
      <c r="BP257" s="3">
        <v>0.78397640243138667</v>
      </c>
      <c r="BQ257" s="3">
        <v>42286.008939239335</v>
      </c>
      <c r="BR257" s="3">
        <v>1.8600543716335278</v>
      </c>
      <c r="BS257" s="3">
        <v>115048.73532533832</v>
      </c>
      <c r="BT257" s="10">
        <v>252</v>
      </c>
      <c r="BU257" s="4">
        <f t="shared" si="9"/>
        <v>36111.631303899332</v>
      </c>
      <c r="BV257" s="4">
        <f t="shared" si="10"/>
        <v>70956.701838014473</v>
      </c>
      <c r="BW257" s="10"/>
      <c r="BX257" s="4">
        <f t="shared" si="11"/>
        <v>0</v>
      </c>
      <c r="BY257" s="4">
        <f t="shared" si="11"/>
        <v>1</v>
      </c>
      <c r="BZ257" s="6"/>
      <c r="CA257" s="18"/>
      <c r="CD257" s="6"/>
      <c r="CG257" s="6"/>
      <c r="CH257" s="18"/>
      <c r="CI257" s="18"/>
      <c r="CL257" s="6"/>
    </row>
    <row r="258" spans="1:90" s="4" customFormat="1">
      <c r="A258" s="10">
        <v>253</v>
      </c>
      <c r="B258" s="6"/>
      <c r="BO258" s="6"/>
      <c r="BP258" s="3">
        <v>0.82117966568443446</v>
      </c>
      <c r="BQ258" s="3">
        <v>43162.581475621002</v>
      </c>
      <c r="BR258" s="3">
        <v>1.9246691577130397</v>
      </c>
      <c r="BS258" s="3">
        <v>114058.21927605793</v>
      </c>
      <c r="BT258" s="10">
        <v>253</v>
      </c>
      <c r="BU258" s="4">
        <f t="shared" si="9"/>
        <v>38955.385092822442</v>
      </c>
      <c r="BV258" s="4">
        <f t="shared" si="10"/>
        <v>78408.696495246026</v>
      </c>
      <c r="BW258" s="10"/>
      <c r="BX258" s="4">
        <f t="shared" si="11"/>
        <v>0</v>
      </c>
      <c r="BY258" s="4">
        <f t="shared" si="11"/>
        <v>1</v>
      </c>
      <c r="BZ258" s="6"/>
      <c r="CA258" s="18"/>
      <c r="CD258" s="6"/>
      <c r="CG258" s="6"/>
      <c r="CH258" s="18"/>
      <c r="CI258" s="18"/>
      <c r="CL258" s="6"/>
    </row>
    <row r="259" spans="1:90" s="4" customFormat="1">
      <c r="A259" s="10">
        <v>254</v>
      </c>
      <c r="B259" s="6"/>
      <c r="BO259" s="6"/>
      <c r="BP259" s="3">
        <v>0.79033404906183746</v>
      </c>
      <c r="BQ259" s="3">
        <v>38825.354606709538</v>
      </c>
      <c r="BR259" s="3">
        <v>1.8433394396118143</v>
      </c>
      <c r="BS259" s="3">
        <v>111579.12955257003</v>
      </c>
      <c r="BT259" s="10">
        <v>254</v>
      </c>
      <c r="BU259" s="4">
        <f t="shared" si="9"/>
        <v>40208.050299474206</v>
      </c>
      <c r="BV259" s="4">
        <f t="shared" si="10"/>
        <v>72754.814408611419</v>
      </c>
      <c r="BW259" s="10"/>
      <c r="BX259" s="4">
        <f t="shared" si="11"/>
        <v>0</v>
      </c>
      <c r="BY259" s="4">
        <f t="shared" si="11"/>
        <v>1</v>
      </c>
      <c r="BZ259" s="6"/>
      <c r="CA259" s="18"/>
      <c r="CD259" s="6"/>
      <c r="CG259" s="6"/>
      <c r="CH259" s="18"/>
      <c r="CI259" s="18"/>
      <c r="CL259" s="6"/>
    </row>
    <row r="260" spans="1:90" s="4" customFormat="1">
      <c r="A260" s="10">
        <v>255</v>
      </c>
      <c r="B260" s="6"/>
      <c r="BO260" s="6"/>
      <c r="BP260" s="3">
        <v>0.8508193090602324</v>
      </c>
      <c r="BQ260" s="3">
        <v>39060.374735280027</v>
      </c>
      <c r="BR260" s="3">
        <v>2.0155581131729772</v>
      </c>
      <c r="BS260" s="3">
        <v>118534.42791903234</v>
      </c>
      <c r="BT260" s="10">
        <v>255</v>
      </c>
      <c r="BU260" s="4">
        <f t="shared" si="9"/>
        <v>46021.556170743206</v>
      </c>
      <c r="BV260" s="4">
        <f t="shared" si="10"/>
        <v>83021.383398265374</v>
      </c>
      <c r="BW260" s="10"/>
      <c r="BX260" s="4">
        <f t="shared" si="11"/>
        <v>0</v>
      </c>
      <c r="BY260" s="4">
        <f t="shared" si="11"/>
        <v>1</v>
      </c>
      <c r="BZ260" s="6"/>
      <c r="CA260" s="18"/>
      <c r="CD260" s="6"/>
      <c r="CG260" s="6"/>
      <c r="CH260" s="18"/>
      <c r="CI260" s="18"/>
      <c r="CL260" s="6"/>
    </row>
    <row r="261" spans="1:90" s="4" customFormat="1">
      <c r="A261" s="10">
        <v>256</v>
      </c>
      <c r="B261" s="6"/>
      <c r="BO261" s="6"/>
      <c r="BP261" s="3">
        <v>0.77605962538817164</v>
      </c>
      <c r="BQ261" s="3">
        <v>40377.451536529064</v>
      </c>
      <c r="BR261" s="3">
        <v>1.6178299065813038</v>
      </c>
      <c r="BS261" s="3">
        <v>106128.74887117906</v>
      </c>
      <c r="BT261" s="10">
        <v>256</v>
      </c>
      <c r="BU261" s="4">
        <f t="shared" si="9"/>
        <v>37228.511002288105</v>
      </c>
      <c r="BV261" s="4">
        <f t="shared" si="10"/>
        <v>55654.241786951316</v>
      </c>
      <c r="BW261" s="10"/>
      <c r="BX261" s="4">
        <f t="shared" si="11"/>
        <v>0</v>
      </c>
      <c r="BY261" s="4">
        <f t="shared" si="11"/>
        <v>1</v>
      </c>
      <c r="BZ261" s="6"/>
      <c r="CA261" s="18"/>
      <c r="CD261" s="6"/>
      <c r="CG261" s="6"/>
      <c r="CH261" s="18"/>
      <c r="CI261" s="18"/>
      <c r="CL261" s="6"/>
    </row>
    <row r="262" spans="1:90" s="4" customFormat="1">
      <c r="A262" s="10">
        <v>257</v>
      </c>
      <c r="B262" s="6"/>
      <c r="BO262" s="6"/>
      <c r="BP262" s="3">
        <v>0.84208056833091061</v>
      </c>
      <c r="BQ262" s="3">
        <v>42605.069708108567</v>
      </c>
      <c r="BR262" s="3">
        <v>1.8388864879024911</v>
      </c>
      <c r="BS262" s="3">
        <v>116412.62008130438</v>
      </c>
      <c r="BT262" s="10">
        <v>257</v>
      </c>
      <c r="BU262" s="4">
        <f t="shared" si="9"/>
        <v>41602.987124982494</v>
      </c>
      <c r="BV262" s="4">
        <f t="shared" si="10"/>
        <v>67476.028708944723</v>
      </c>
      <c r="BW262" s="10"/>
      <c r="BX262" s="4">
        <f t="shared" si="11"/>
        <v>0</v>
      </c>
      <c r="BY262" s="4">
        <f t="shared" si="11"/>
        <v>1</v>
      </c>
      <c r="BZ262" s="6"/>
      <c r="CA262" s="18"/>
      <c r="CD262" s="6"/>
      <c r="CG262" s="6"/>
      <c r="CH262" s="18"/>
      <c r="CI262" s="18"/>
      <c r="CL262" s="6"/>
    </row>
    <row r="263" spans="1:90" s="4" customFormat="1">
      <c r="A263" s="10">
        <v>258</v>
      </c>
      <c r="B263" s="6"/>
      <c r="BO263" s="6"/>
      <c r="BP263" s="3">
        <v>0.82873913469038563</v>
      </c>
      <c r="BQ263" s="3">
        <v>46123.211032810577</v>
      </c>
      <c r="BR263" s="3">
        <v>1.8543419634533238</v>
      </c>
      <c r="BS263" s="3">
        <v>118350.22194182914</v>
      </c>
      <c r="BT263" s="10">
        <v>258</v>
      </c>
      <c r="BU263" s="4">
        <f t="shared" ref="BU263:BU326" si="12">BP263*$BV$1-BQ263</f>
        <v>36750.702436227992</v>
      </c>
      <c r="BV263" s="4">
        <f t="shared" ref="BV263:BV326" si="13">BR263*$BV$1-BS263</f>
        <v>67083.974403503234</v>
      </c>
      <c r="BW263" s="10"/>
      <c r="BX263" s="4">
        <f t="shared" ref="BX263:BY326" si="14">IF(BU263=MAX($BU263:$BV263),1,0)</f>
        <v>0</v>
      </c>
      <c r="BY263" s="4">
        <f t="shared" si="14"/>
        <v>1</v>
      </c>
      <c r="BZ263" s="6"/>
      <c r="CA263" s="18"/>
      <c r="CD263" s="6"/>
      <c r="CG263" s="6"/>
      <c r="CH263" s="18"/>
      <c r="CI263" s="18"/>
      <c r="CL263" s="6"/>
    </row>
    <row r="264" spans="1:90" s="4" customFormat="1">
      <c r="A264" s="10">
        <v>259</v>
      </c>
      <c r="B264" s="6"/>
      <c r="BO264" s="6"/>
      <c r="BP264" s="3">
        <v>0.81501782856935334</v>
      </c>
      <c r="BQ264" s="3">
        <v>41953.281281172436</v>
      </c>
      <c r="BR264" s="3">
        <v>1.9348809639741977</v>
      </c>
      <c r="BS264" s="3">
        <v>122663.14435296868</v>
      </c>
      <c r="BT264" s="10">
        <v>259</v>
      </c>
      <c r="BU264" s="4">
        <f t="shared" si="12"/>
        <v>39548.501575762893</v>
      </c>
      <c r="BV264" s="4">
        <f t="shared" si="13"/>
        <v>70824.9520444511</v>
      </c>
      <c r="BW264" s="10"/>
      <c r="BX264" s="4">
        <f t="shared" si="14"/>
        <v>0</v>
      </c>
      <c r="BY264" s="4">
        <f t="shared" si="14"/>
        <v>1</v>
      </c>
      <c r="BZ264" s="6"/>
      <c r="CA264" s="18"/>
      <c r="CD264" s="6"/>
      <c r="CG264" s="6"/>
      <c r="CH264" s="18"/>
      <c r="CI264" s="18"/>
      <c r="CL264" s="6"/>
    </row>
    <row r="265" spans="1:90" s="4" customFormat="1">
      <c r="A265" s="10">
        <v>260</v>
      </c>
      <c r="B265" s="6"/>
      <c r="BO265" s="6"/>
      <c r="BP265" s="3">
        <v>0.80601121410660759</v>
      </c>
      <c r="BQ265" s="3">
        <v>41367.929139152635</v>
      </c>
      <c r="BR265" s="3">
        <v>1.8727079547973733</v>
      </c>
      <c r="BS265" s="3">
        <v>114260.53205025021</v>
      </c>
      <c r="BT265" s="10">
        <v>260</v>
      </c>
      <c r="BU265" s="4">
        <f t="shared" si="12"/>
        <v>39233.192271508131</v>
      </c>
      <c r="BV265" s="4">
        <f t="shared" si="13"/>
        <v>73010.263429487124</v>
      </c>
      <c r="BW265" s="10"/>
      <c r="BX265" s="4">
        <f t="shared" si="14"/>
        <v>0</v>
      </c>
      <c r="BY265" s="4">
        <f t="shared" si="14"/>
        <v>1</v>
      </c>
      <c r="BZ265" s="6"/>
      <c r="CA265" s="18"/>
      <c r="CD265" s="6"/>
      <c r="CG265" s="6"/>
      <c r="CH265" s="18"/>
      <c r="CI265" s="18"/>
      <c r="CL265" s="6"/>
    </row>
    <row r="266" spans="1:90" s="4" customFormat="1">
      <c r="A266" s="10">
        <v>261</v>
      </c>
      <c r="B266" s="6"/>
      <c r="BO266" s="6"/>
      <c r="BP266" s="3">
        <v>0.84960744481074391</v>
      </c>
      <c r="BQ266" s="3">
        <v>44850.025552156098</v>
      </c>
      <c r="BR266" s="3">
        <v>1.9582347388310952</v>
      </c>
      <c r="BS266" s="3">
        <v>115534.28568622947</v>
      </c>
      <c r="BT266" s="10">
        <v>261</v>
      </c>
      <c r="BU266" s="4">
        <f t="shared" si="12"/>
        <v>40110.718928918293</v>
      </c>
      <c r="BV266" s="4">
        <f t="shared" si="13"/>
        <v>80289.188196880044</v>
      </c>
      <c r="BW266" s="10"/>
      <c r="BX266" s="4">
        <f t="shared" si="14"/>
        <v>0</v>
      </c>
      <c r="BY266" s="4">
        <f t="shared" si="14"/>
        <v>1</v>
      </c>
      <c r="BZ266" s="6"/>
      <c r="CA266" s="18"/>
      <c r="CD266" s="6"/>
      <c r="CG266" s="6"/>
      <c r="CH266" s="18"/>
      <c r="CI266" s="18"/>
      <c r="CL266" s="6"/>
    </row>
    <row r="267" spans="1:90" s="4" customFormat="1">
      <c r="A267" s="10">
        <v>262</v>
      </c>
      <c r="B267" s="6"/>
      <c r="BO267" s="6"/>
      <c r="BP267" s="3">
        <v>0.80063835363637015</v>
      </c>
      <c r="BQ267" s="3">
        <v>38683.452833489166</v>
      </c>
      <c r="BR267" s="3">
        <v>1.7621330910744146</v>
      </c>
      <c r="BS267" s="3">
        <v>102539.82885431491</v>
      </c>
      <c r="BT267" s="10">
        <v>262</v>
      </c>
      <c r="BU267" s="4">
        <f t="shared" si="12"/>
        <v>41380.38253014785</v>
      </c>
      <c r="BV267" s="4">
        <f t="shared" si="13"/>
        <v>73673.480253126545</v>
      </c>
      <c r="BW267" s="10"/>
      <c r="BX267" s="4">
        <f t="shared" si="14"/>
        <v>0</v>
      </c>
      <c r="BY267" s="4">
        <f t="shared" si="14"/>
        <v>1</v>
      </c>
      <c r="BZ267" s="6"/>
      <c r="CA267" s="18"/>
      <c r="CD267" s="6"/>
      <c r="CG267" s="6"/>
      <c r="CH267" s="18"/>
      <c r="CI267" s="18"/>
      <c r="CL267" s="6"/>
    </row>
    <row r="268" spans="1:90" s="4" customFormat="1">
      <c r="A268" s="10">
        <v>263</v>
      </c>
      <c r="B268" s="6"/>
      <c r="BO268" s="6"/>
      <c r="BP268" s="3">
        <v>0.77415599573245442</v>
      </c>
      <c r="BQ268" s="3">
        <v>44317.373728048551</v>
      </c>
      <c r="BR268" s="3">
        <v>1.7028386938914073</v>
      </c>
      <c r="BS268" s="3">
        <v>115176.72084969272</v>
      </c>
      <c r="BT268" s="10">
        <v>263</v>
      </c>
      <c r="BU268" s="4">
        <f t="shared" si="12"/>
        <v>33098.225845196896</v>
      </c>
      <c r="BV268" s="4">
        <f t="shared" si="13"/>
        <v>55107.148539447997</v>
      </c>
      <c r="BW268" s="10"/>
      <c r="BX268" s="4">
        <f t="shared" si="14"/>
        <v>0</v>
      </c>
      <c r="BY268" s="4">
        <f t="shared" si="14"/>
        <v>1</v>
      </c>
      <c r="BZ268" s="6"/>
      <c r="CA268" s="18"/>
      <c r="CD268" s="6"/>
      <c r="CG268" s="6"/>
      <c r="CH268" s="18"/>
      <c r="CI268" s="18"/>
      <c r="CL268" s="6"/>
    </row>
    <row r="269" spans="1:90" s="4" customFormat="1">
      <c r="A269" s="10">
        <v>264</v>
      </c>
      <c r="B269" s="6"/>
      <c r="BO269" s="6"/>
      <c r="BP269" s="3">
        <v>0.8240711990148315</v>
      </c>
      <c r="BQ269" s="3">
        <v>44748.446420822831</v>
      </c>
      <c r="BR269" s="3">
        <v>1.9337470973780648</v>
      </c>
      <c r="BS269" s="3">
        <v>112320.85775645876</v>
      </c>
      <c r="BT269" s="10">
        <v>264</v>
      </c>
      <c r="BU269" s="4">
        <f t="shared" si="12"/>
        <v>37658.67348066032</v>
      </c>
      <c r="BV269" s="4">
        <f t="shared" si="13"/>
        <v>81053.851981347732</v>
      </c>
      <c r="BW269" s="10"/>
      <c r="BX269" s="4">
        <f t="shared" si="14"/>
        <v>0</v>
      </c>
      <c r="BY269" s="4">
        <f t="shared" si="14"/>
        <v>1</v>
      </c>
      <c r="BZ269" s="6"/>
      <c r="CA269" s="18"/>
      <c r="CD269" s="6"/>
      <c r="CG269" s="6"/>
      <c r="CH269" s="18"/>
      <c r="CI269" s="18"/>
      <c r="CL269" s="6"/>
    </row>
    <row r="270" spans="1:90" s="4" customFormat="1">
      <c r="A270" s="10">
        <v>265</v>
      </c>
      <c r="B270" s="6"/>
      <c r="BO270" s="6"/>
      <c r="BP270" s="3">
        <v>0.79045499520343465</v>
      </c>
      <c r="BQ270" s="3">
        <v>45018.289007446801</v>
      </c>
      <c r="BR270" s="3">
        <v>1.8553924322919411</v>
      </c>
      <c r="BS270" s="3">
        <v>116344.04030243093</v>
      </c>
      <c r="BT270" s="10">
        <v>265</v>
      </c>
      <c r="BU270" s="4">
        <f t="shared" si="12"/>
        <v>34027.210512896665</v>
      </c>
      <c r="BV270" s="4">
        <f t="shared" si="13"/>
        <v>69195.202926763173</v>
      </c>
      <c r="BW270" s="10"/>
      <c r="BX270" s="4">
        <f t="shared" si="14"/>
        <v>0</v>
      </c>
      <c r="BY270" s="4">
        <f t="shared" si="14"/>
        <v>1</v>
      </c>
      <c r="BZ270" s="6"/>
      <c r="CA270" s="18"/>
      <c r="CD270" s="6"/>
      <c r="CG270" s="6"/>
      <c r="CH270" s="18"/>
      <c r="CI270" s="18"/>
      <c r="CL270" s="6"/>
    </row>
    <row r="271" spans="1:90" s="4" customFormat="1">
      <c r="A271" s="10">
        <v>266</v>
      </c>
      <c r="B271" s="6"/>
      <c r="BO271" s="6"/>
      <c r="BP271" s="3">
        <v>0.81751564541296873</v>
      </c>
      <c r="BQ271" s="3">
        <v>41392.414699185363</v>
      </c>
      <c r="BR271" s="3">
        <v>1.8647943866061263</v>
      </c>
      <c r="BS271" s="3">
        <v>117162.44655139613</v>
      </c>
      <c r="BT271" s="10">
        <v>266</v>
      </c>
      <c r="BU271" s="4">
        <f t="shared" si="12"/>
        <v>40359.14984211151</v>
      </c>
      <c r="BV271" s="4">
        <f t="shared" si="13"/>
        <v>69316.992109216488</v>
      </c>
      <c r="BW271" s="10"/>
      <c r="BX271" s="4">
        <f t="shared" si="14"/>
        <v>0</v>
      </c>
      <c r="BY271" s="4">
        <f t="shared" si="14"/>
        <v>1</v>
      </c>
      <c r="BZ271" s="6"/>
      <c r="CA271" s="18"/>
      <c r="CD271" s="6"/>
      <c r="CG271" s="6"/>
      <c r="CH271" s="18"/>
      <c r="CI271" s="18"/>
      <c r="CL271" s="6"/>
    </row>
    <row r="272" spans="1:90" s="4" customFormat="1">
      <c r="A272" s="10">
        <v>267</v>
      </c>
      <c r="B272" s="6"/>
      <c r="BO272" s="6"/>
      <c r="BP272" s="3">
        <v>0.74056697181378817</v>
      </c>
      <c r="BQ272" s="3">
        <v>44717.216431515466</v>
      </c>
      <c r="BR272" s="3">
        <v>1.6295130316004132</v>
      </c>
      <c r="BS272" s="3">
        <v>117562.221187142</v>
      </c>
      <c r="BT272" s="10">
        <v>267</v>
      </c>
      <c r="BU272" s="4">
        <f t="shared" si="12"/>
        <v>29339.480749863345</v>
      </c>
      <c r="BV272" s="4">
        <f t="shared" si="13"/>
        <v>45389.081972899308</v>
      </c>
      <c r="BW272" s="10"/>
      <c r="BX272" s="4">
        <f t="shared" si="14"/>
        <v>0</v>
      </c>
      <c r="BY272" s="4">
        <f t="shared" si="14"/>
        <v>1</v>
      </c>
      <c r="BZ272" s="6"/>
      <c r="CA272" s="18"/>
      <c r="CD272" s="6"/>
      <c r="CG272" s="6"/>
      <c r="CH272" s="18"/>
      <c r="CI272" s="18"/>
      <c r="CL272" s="6"/>
    </row>
    <row r="273" spans="1:90" s="4" customFormat="1">
      <c r="A273" s="10">
        <v>268</v>
      </c>
      <c r="B273" s="6"/>
      <c r="BO273" s="6"/>
      <c r="BP273" s="3">
        <v>0.83906873703581653</v>
      </c>
      <c r="BQ273" s="3">
        <v>37817.576353504934</v>
      </c>
      <c r="BR273" s="3">
        <v>1.9487204236569156</v>
      </c>
      <c r="BS273" s="3">
        <v>109231.66738488831</v>
      </c>
      <c r="BT273" s="10">
        <v>268</v>
      </c>
      <c r="BU273" s="4">
        <f t="shared" si="12"/>
        <v>46089.297350076726</v>
      </c>
      <c r="BV273" s="4">
        <f t="shared" si="13"/>
        <v>85640.374980803259</v>
      </c>
      <c r="BW273" s="10"/>
      <c r="BX273" s="4">
        <f t="shared" si="14"/>
        <v>0</v>
      </c>
      <c r="BY273" s="4">
        <f t="shared" si="14"/>
        <v>1</v>
      </c>
      <c r="BZ273" s="6"/>
      <c r="CA273" s="18"/>
      <c r="CD273" s="6"/>
      <c r="CG273" s="6"/>
      <c r="CH273" s="18"/>
      <c r="CI273" s="18"/>
      <c r="CL273" s="6"/>
    </row>
    <row r="274" spans="1:90" s="4" customFormat="1">
      <c r="A274" s="10">
        <v>269</v>
      </c>
      <c r="B274" s="6"/>
      <c r="BO274" s="6"/>
      <c r="BP274" s="3">
        <v>0.79455609364684809</v>
      </c>
      <c r="BQ274" s="3">
        <v>41022.468117954646</v>
      </c>
      <c r="BR274" s="3">
        <v>1.7567359698328702</v>
      </c>
      <c r="BS274" s="3">
        <v>108771.48893316271</v>
      </c>
      <c r="BT274" s="10">
        <v>269</v>
      </c>
      <c r="BU274" s="4">
        <f t="shared" si="12"/>
        <v>38433.141246730156</v>
      </c>
      <c r="BV274" s="4">
        <f t="shared" si="13"/>
        <v>66902.108050124312</v>
      </c>
      <c r="BW274" s="10"/>
      <c r="BX274" s="4">
        <f t="shared" si="14"/>
        <v>0</v>
      </c>
      <c r="BY274" s="4">
        <f t="shared" si="14"/>
        <v>1</v>
      </c>
      <c r="BZ274" s="6"/>
      <c r="CA274" s="18"/>
      <c r="CD274" s="6"/>
      <c r="CG274" s="6"/>
      <c r="CH274" s="18"/>
      <c r="CI274" s="18"/>
      <c r="CL274" s="6"/>
    </row>
    <row r="275" spans="1:90" s="4" customFormat="1">
      <c r="A275" s="10">
        <v>270</v>
      </c>
      <c r="B275" s="6"/>
      <c r="BO275" s="6"/>
      <c r="BP275" s="3">
        <v>0.82424449502157182</v>
      </c>
      <c r="BQ275" s="3">
        <v>41191.834386518356</v>
      </c>
      <c r="BR275" s="3">
        <v>1.9418726892950626</v>
      </c>
      <c r="BS275" s="3">
        <v>114234.50359972916</v>
      </c>
      <c r="BT275" s="10">
        <v>270</v>
      </c>
      <c r="BU275" s="4">
        <f t="shared" si="12"/>
        <v>41232.615115638822</v>
      </c>
      <c r="BV275" s="4">
        <f t="shared" si="13"/>
        <v>79952.765329777118</v>
      </c>
      <c r="BW275" s="10"/>
      <c r="BX275" s="4">
        <f t="shared" si="14"/>
        <v>0</v>
      </c>
      <c r="BY275" s="4">
        <f t="shared" si="14"/>
        <v>1</v>
      </c>
      <c r="BZ275" s="6"/>
      <c r="CA275" s="18"/>
      <c r="CD275" s="6"/>
      <c r="CG275" s="6"/>
      <c r="CH275" s="18"/>
      <c r="CI275" s="18"/>
      <c r="CL275" s="6"/>
    </row>
    <row r="276" spans="1:90" s="4" customFormat="1">
      <c r="A276" s="10">
        <v>271</v>
      </c>
      <c r="B276" s="6"/>
      <c r="BO276" s="6"/>
      <c r="BP276" s="3">
        <v>0.83101914903951102</v>
      </c>
      <c r="BQ276" s="3">
        <v>43402.64372991967</v>
      </c>
      <c r="BR276" s="3">
        <v>1.9628962130039136</v>
      </c>
      <c r="BS276" s="3">
        <v>117357.6928164256</v>
      </c>
      <c r="BT276" s="10">
        <v>271</v>
      </c>
      <c r="BU276" s="4">
        <f t="shared" si="12"/>
        <v>39699.271174031426</v>
      </c>
      <c r="BV276" s="4">
        <f t="shared" si="13"/>
        <v>78931.928483965763</v>
      </c>
      <c r="BW276" s="10"/>
      <c r="BX276" s="4">
        <f t="shared" si="14"/>
        <v>0</v>
      </c>
      <c r="BY276" s="4">
        <f t="shared" si="14"/>
        <v>1</v>
      </c>
      <c r="BZ276" s="6"/>
      <c r="CA276" s="18"/>
      <c r="CD276" s="6"/>
      <c r="CG276" s="6"/>
      <c r="CH276" s="18"/>
      <c r="CI276" s="18"/>
      <c r="CL276" s="6"/>
    </row>
    <row r="277" spans="1:90" s="4" customFormat="1">
      <c r="A277" s="10">
        <v>272</v>
      </c>
      <c r="B277" s="6"/>
      <c r="BO277" s="6"/>
      <c r="BP277" s="3">
        <v>0.80628857500895001</v>
      </c>
      <c r="BQ277" s="3">
        <v>39612.744072722307</v>
      </c>
      <c r="BR277" s="3">
        <v>1.7587812994077421</v>
      </c>
      <c r="BS277" s="3">
        <v>106653.68373594069</v>
      </c>
      <c r="BT277" s="10">
        <v>272</v>
      </c>
      <c r="BU277" s="4">
        <f t="shared" si="12"/>
        <v>41016.113428172692</v>
      </c>
      <c r="BV277" s="4">
        <f t="shared" si="13"/>
        <v>69224.446204833512</v>
      </c>
      <c r="BW277" s="10"/>
      <c r="BX277" s="4">
        <f t="shared" si="14"/>
        <v>0</v>
      </c>
      <c r="BY277" s="4">
        <f t="shared" si="14"/>
        <v>1</v>
      </c>
      <c r="BZ277" s="6"/>
      <c r="CA277" s="18"/>
      <c r="CD277" s="6"/>
      <c r="CG277" s="6"/>
      <c r="CH277" s="18"/>
      <c r="CI277" s="18"/>
      <c r="CL277" s="6"/>
    </row>
    <row r="278" spans="1:90" s="4" customFormat="1">
      <c r="A278" s="10">
        <v>273</v>
      </c>
      <c r="B278" s="6"/>
      <c r="BO278" s="6"/>
      <c r="BP278" s="3">
        <v>0.81216809377185717</v>
      </c>
      <c r="BQ278" s="3">
        <v>44022.376872629713</v>
      </c>
      <c r="BR278" s="3">
        <v>1.9175162367538419</v>
      </c>
      <c r="BS278" s="3">
        <v>119608.98926568427</v>
      </c>
      <c r="BT278" s="10">
        <v>273</v>
      </c>
      <c r="BU278" s="4">
        <f t="shared" si="12"/>
        <v>37194.432504556011</v>
      </c>
      <c r="BV278" s="4">
        <f t="shared" si="13"/>
        <v>72142.634409699909</v>
      </c>
      <c r="BW278" s="10"/>
      <c r="BX278" s="4">
        <f t="shared" si="14"/>
        <v>0</v>
      </c>
      <c r="BY278" s="4">
        <f t="shared" si="14"/>
        <v>1</v>
      </c>
      <c r="BZ278" s="6"/>
      <c r="CA278" s="18"/>
      <c r="CD278" s="6"/>
      <c r="CG278" s="6"/>
      <c r="CH278" s="18"/>
      <c r="CI278" s="18"/>
      <c r="CL278" s="6"/>
    </row>
    <row r="279" spans="1:90" s="4" customFormat="1">
      <c r="A279" s="10">
        <v>274</v>
      </c>
      <c r="B279" s="6"/>
      <c r="BO279" s="6"/>
      <c r="BP279" s="3">
        <v>0.81434182087139417</v>
      </c>
      <c r="BQ279" s="3">
        <v>38657.490770867051</v>
      </c>
      <c r="BR279" s="3">
        <v>1.9527732980937613</v>
      </c>
      <c r="BS279" s="3">
        <v>121647.31476161562</v>
      </c>
      <c r="BT279" s="10">
        <v>274</v>
      </c>
      <c r="BU279" s="4">
        <f t="shared" si="12"/>
        <v>42776.691316272365</v>
      </c>
      <c r="BV279" s="4">
        <f t="shared" si="13"/>
        <v>73630.015047760506</v>
      </c>
      <c r="BW279" s="10"/>
      <c r="BX279" s="4">
        <f t="shared" si="14"/>
        <v>0</v>
      </c>
      <c r="BY279" s="4">
        <f t="shared" si="14"/>
        <v>1</v>
      </c>
      <c r="BZ279" s="6"/>
      <c r="CA279" s="18"/>
      <c r="CD279" s="6"/>
      <c r="CG279" s="6"/>
      <c r="CH279" s="18"/>
      <c r="CI279" s="18"/>
      <c r="CL279" s="6"/>
    </row>
    <row r="280" spans="1:90" s="4" customFormat="1">
      <c r="A280" s="10">
        <v>275</v>
      </c>
      <c r="B280" s="6"/>
      <c r="BO280" s="6"/>
      <c r="BP280" s="3">
        <v>0.78139950487020005</v>
      </c>
      <c r="BQ280" s="3">
        <v>42044.491637062107</v>
      </c>
      <c r="BR280" s="3">
        <v>1.8379850970411424</v>
      </c>
      <c r="BS280" s="3">
        <v>119541.82005581787</v>
      </c>
      <c r="BT280" s="10">
        <v>275</v>
      </c>
      <c r="BU280" s="4">
        <f t="shared" si="12"/>
        <v>36095.458849957897</v>
      </c>
      <c r="BV280" s="4">
        <f t="shared" si="13"/>
        <v>64256.689648296364</v>
      </c>
      <c r="BW280" s="10"/>
      <c r="BX280" s="4">
        <f t="shared" si="14"/>
        <v>0</v>
      </c>
      <c r="BY280" s="4">
        <f t="shared" si="14"/>
        <v>1</v>
      </c>
      <c r="BZ280" s="6"/>
      <c r="CA280" s="18"/>
      <c r="CD280" s="6"/>
      <c r="CG280" s="6"/>
      <c r="CH280" s="18"/>
      <c r="CI280" s="18"/>
      <c r="CL280" s="6"/>
    </row>
    <row r="281" spans="1:90" s="4" customFormat="1">
      <c r="A281" s="10">
        <v>276</v>
      </c>
      <c r="B281" s="6"/>
      <c r="BO281" s="6"/>
      <c r="BP281" s="3">
        <v>0.78435600539399064</v>
      </c>
      <c r="BQ281" s="3">
        <v>45507.594172742451</v>
      </c>
      <c r="BR281" s="3">
        <v>1.8287874367454711</v>
      </c>
      <c r="BS281" s="3">
        <v>123336.66752381898</v>
      </c>
      <c r="BT281" s="10">
        <v>276</v>
      </c>
      <c r="BU281" s="4">
        <f t="shared" si="12"/>
        <v>32928.006366656613</v>
      </c>
      <c r="BV281" s="4">
        <f t="shared" si="13"/>
        <v>59542.076150728142</v>
      </c>
      <c r="BW281" s="10"/>
      <c r="BX281" s="4">
        <f t="shared" si="14"/>
        <v>0</v>
      </c>
      <c r="BY281" s="4">
        <f t="shared" si="14"/>
        <v>1</v>
      </c>
      <c r="BZ281" s="6"/>
      <c r="CA281" s="18"/>
      <c r="CD281" s="6"/>
      <c r="CG281" s="6"/>
      <c r="CH281" s="18"/>
      <c r="CI281" s="18"/>
      <c r="CL281" s="6"/>
    </row>
    <row r="282" spans="1:90" s="4" customFormat="1">
      <c r="A282" s="10">
        <v>277</v>
      </c>
      <c r="B282" s="6"/>
      <c r="BO282" s="6"/>
      <c r="BP282" s="3">
        <v>0.86598249924932968</v>
      </c>
      <c r="BQ282" s="3">
        <v>39600.872835697381</v>
      </c>
      <c r="BR282" s="3">
        <v>2.0740094858233196</v>
      </c>
      <c r="BS282" s="3">
        <v>115419.86981162288</v>
      </c>
      <c r="BT282" s="10">
        <v>277</v>
      </c>
      <c r="BU282" s="4">
        <f t="shared" si="12"/>
        <v>46997.37708923559</v>
      </c>
      <c r="BV282" s="4">
        <f t="shared" si="13"/>
        <v>91981.078770709093</v>
      </c>
      <c r="BW282" s="10"/>
      <c r="BX282" s="4">
        <f t="shared" si="14"/>
        <v>0</v>
      </c>
      <c r="BY282" s="4">
        <f t="shared" si="14"/>
        <v>1</v>
      </c>
      <c r="BZ282" s="6"/>
      <c r="CA282" s="18"/>
      <c r="CD282" s="6"/>
      <c r="CG282" s="6"/>
      <c r="CH282" s="18"/>
      <c r="CI282" s="18"/>
      <c r="CL282" s="6"/>
    </row>
    <row r="283" spans="1:90" s="4" customFormat="1">
      <c r="A283" s="10">
        <v>278</v>
      </c>
      <c r="B283" s="6"/>
      <c r="BO283" s="6"/>
      <c r="BP283" s="3">
        <v>0.78969954405253717</v>
      </c>
      <c r="BQ283" s="3">
        <v>43432.849554041342</v>
      </c>
      <c r="BR283" s="3">
        <v>1.7877303689663959</v>
      </c>
      <c r="BS283" s="3">
        <v>114082.64386378739</v>
      </c>
      <c r="BT283" s="10">
        <v>278</v>
      </c>
      <c r="BU283" s="4">
        <f t="shared" si="12"/>
        <v>35537.104851212382</v>
      </c>
      <c r="BV283" s="4">
        <f t="shared" si="13"/>
        <v>64690.393032852196</v>
      </c>
      <c r="BW283" s="10"/>
      <c r="BX283" s="4">
        <f t="shared" si="14"/>
        <v>0</v>
      </c>
      <c r="BY283" s="4">
        <f t="shared" si="14"/>
        <v>1</v>
      </c>
      <c r="BZ283" s="6"/>
      <c r="CA283" s="18"/>
      <c r="CD283" s="6"/>
      <c r="CG283" s="6"/>
      <c r="CH283" s="18"/>
      <c r="CI283" s="18"/>
      <c r="CL283" s="6"/>
    </row>
    <row r="284" spans="1:90" s="4" customFormat="1">
      <c r="A284" s="10">
        <v>279</v>
      </c>
      <c r="B284" s="6"/>
      <c r="BO284" s="6"/>
      <c r="BP284" s="3">
        <v>0.80778481277683201</v>
      </c>
      <c r="BQ284" s="3">
        <v>40686.503853785653</v>
      </c>
      <c r="BR284" s="3">
        <v>1.8050705588818281</v>
      </c>
      <c r="BS284" s="3">
        <v>110246.65736128553</v>
      </c>
      <c r="BT284" s="10">
        <v>279</v>
      </c>
      <c r="BU284" s="4">
        <f t="shared" si="12"/>
        <v>40091.977423897544</v>
      </c>
      <c r="BV284" s="4">
        <f t="shared" si="13"/>
        <v>70260.398526897276</v>
      </c>
      <c r="BW284" s="10"/>
      <c r="BX284" s="4">
        <f t="shared" si="14"/>
        <v>0</v>
      </c>
      <c r="BY284" s="4">
        <f t="shared" si="14"/>
        <v>1</v>
      </c>
      <c r="BZ284" s="6"/>
      <c r="CA284" s="18"/>
      <c r="CD284" s="6"/>
      <c r="CG284" s="6"/>
      <c r="CH284" s="18"/>
      <c r="CI284" s="18"/>
      <c r="CL284" s="6"/>
    </row>
    <row r="285" spans="1:90" s="4" customFormat="1">
      <c r="A285" s="10">
        <v>280</v>
      </c>
      <c r="B285" s="6"/>
      <c r="BO285" s="6"/>
      <c r="BP285" s="3">
        <v>0.88328226978741009</v>
      </c>
      <c r="BQ285" s="3">
        <v>41672.078329307995</v>
      </c>
      <c r="BR285" s="3">
        <v>2.1227415153224873</v>
      </c>
      <c r="BS285" s="3">
        <v>115677.56028919881</v>
      </c>
      <c r="BT285" s="10">
        <v>280</v>
      </c>
      <c r="BU285" s="4">
        <f t="shared" si="12"/>
        <v>46656.148649433009</v>
      </c>
      <c r="BV285" s="4">
        <f t="shared" si="13"/>
        <v>96596.59124304993</v>
      </c>
      <c r="BW285" s="10"/>
      <c r="BX285" s="4">
        <f t="shared" si="14"/>
        <v>0</v>
      </c>
      <c r="BY285" s="4">
        <f t="shared" si="14"/>
        <v>1</v>
      </c>
      <c r="BZ285" s="6"/>
      <c r="CA285" s="18"/>
      <c r="CD285" s="6"/>
      <c r="CG285" s="6"/>
      <c r="CH285" s="18"/>
      <c r="CI285" s="18"/>
      <c r="CL285" s="6"/>
    </row>
    <row r="286" spans="1:90" s="4" customFormat="1">
      <c r="A286" s="10">
        <v>281</v>
      </c>
      <c r="B286" s="6"/>
      <c r="BO286" s="6"/>
      <c r="BP286" s="3">
        <v>0.83764516463361216</v>
      </c>
      <c r="BQ286" s="3">
        <v>45054.35092331648</v>
      </c>
      <c r="BR286" s="3">
        <v>1.9837855548812842</v>
      </c>
      <c r="BS286" s="3">
        <v>123272.12023644638</v>
      </c>
      <c r="BT286" s="10">
        <v>281</v>
      </c>
      <c r="BU286" s="4">
        <f t="shared" si="12"/>
        <v>38710.165540044734</v>
      </c>
      <c r="BV286" s="4">
        <f t="shared" si="13"/>
        <v>75106.435251682036</v>
      </c>
      <c r="BW286" s="10"/>
      <c r="BX286" s="4">
        <f t="shared" si="14"/>
        <v>0</v>
      </c>
      <c r="BY286" s="4">
        <f t="shared" si="14"/>
        <v>1</v>
      </c>
      <c r="BZ286" s="6"/>
      <c r="CA286" s="18"/>
      <c r="CD286" s="6"/>
      <c r="CG286" s="6"/>
      <c r="CH286" s="18"/>
      <c r="CI286" s="18"/>
      <c r="CL286" s="6"/>
    </row>
    <row r="287" spans="1:90" s="4" customFormat="1">
      <c r="A287" s="10">
        <v>282</v>
      </c>
      <c r="B287" s="6"/>
      <c r="BO287" s="6"/>
      <c r="BP287" s="3">
        <v>0.79820742378282061</v>
      </c>
      <c r="BQ287" s="3">
        <v>40435.251460440282</v>
      </c>
      <c r="BR287" s="3">
        <v>1.9093967915693704</v>
      </c>
      <c r="BS287" s="3">
        <v>117405.19480556197</v>
      </c>
      <c r="BT287" s="10">
        <v>282</v>
      </c>
      <c r="BU287" s="4">
        <f t="shared" si="12"/>
        <v>39385.490917841773</v>
      </c>
      <c r="BV287" s="4">
        <f t="shared" si="13"/>
        <v>73534.484351375053</v>
      </c>
      <c r="BW287" s="10"/>
      <c r="BX287" s="4">
        <f t="shared" si="14"/>
        <v>0</v>
      </c>
      <c r="BY287" s="4">
        <f t="shared" si="14"/>
        <v>1</v>
      </c>
      <c r="BZ287" s="6"/>
      <c r="CA287" s="18"/>
      <c r="CD287" s="6"/>
      <c r="CG287" s="6"/>
      <c r="CH287" s="18"/>
      <c r="CI287" s="18"/>
      <c r="CL287" s="6"/>
    </row>
    <row r="288" spans="1:90" s="4" customFormat="1">
      <c r="A288" s="10">
        <v>283</v>
      </c>
      <c r="B288" s="6"/>
      <c r="BO288" s="6"/>
      <c r="BP288" s="3">
        <v>0.78117545530490617</v>
      </c>
      <c r="BQ288" s="3">
        <v>41651.741163485545</v>
      </c>
      <c r="BR288" s="3">
        <v>1.843800493683089</v>
      </c>
      <c r="BS288" s="3">
        <v>115001.65767316273</v>
      </c>
      <c r="BT288" s="10">
        <v>283</v>
      </c>
      <c r="BU288" s="4">
        <f t="shared" si="12"/>
        <v>36465.804367005076</v>
      </c>
      <c r="BV288" s="4">
        <f t="shared" si="13"/>
        <v>69378.391695146158</v>
      </c>
      <c r="BW288" s="10"/>
      <c r="BX288" s="4">
        <f t="shared" si="14"/>
        <v>0</v>
      </c>
      <c r="BY288" s="4">
        <f t="shared" si="14"/>
        <v>1</v>
      </c>
      <c r="BZ288" s="6"/>
      <c r="CA288" s="18"/>
      <c r="CD288" s="6"/>
      <c r="CG288" s="6"/>
      <c r="CH288" s="18"/>
      <c r="CI288" s="18"/>
      <c r="CL288" s="6"/>
    </row>
    <row r="289" spans="1:90" s="4" customFormat="1">
      <c r="A289" s="10">
        <v>284</v>
      </c>
      <c r="B289" s="6"/>
      <c r="BO289" s="6"/>
      <c r="BP289" s="3">
        <v>0.81179559768553644</v>
      </c>
      <c r="BQ289" s="3">
        <v>44331.674336643679</v>
      </c>
      <c r="BR289" s="3">
        <v>1.8834616904068613</v>
      </c>
      <c r="BS289" s="3">
        <v>117249.07142483846</v>
      </c>
      <c r="BT289" s="10">
        <v>284</v>
      </c>
      <c r="BU289" s="4">
        <f t="shared" si="12"/>
        <v>36847.88543190997</v>
      </c>
      <c r="BV289" s="4">
        <f t="shared" si="13"/>
        <v>71097.09761584767</v>
      </c>
      <c r="BW289" s="10"/>
      <c r="BX289" s="4">
        <f t="shared" si="14"/>
        <v>0</v>
      </c>
      <c r="BY289" s="4">
        <f t="shared" si="14"/>
        <v>1</v>
      </c>
      <c r="BZ289" s="6"/>
      <c r="CA289" s="18"/>
      <c r="CD289" s="6"/>
      <c r="CG289" s="6"/>
      <c r="CH289" s="18"/>
      <c r="CI289" s="18"/>
      <c r="CL289" s="6"/>
    </row>
    <row r="290" spans="1:90" s="4" customFormat="1">
      <c r="A290" s="10">
        <v>285</v>
      </c>
      <c r="B290" s="6"/>
      <c r="BO290" s="6"/>
      <c r="BP290" s="3">
        <v>0.83736570488615347</v>
      </c>
      <c r="BQ290" s="3">
        <v>45805.139832724446</v>
      </c>
      <c r="BR290" s="3">
        <v>2.0021785823806058</v>
      </c>
      <c r="BS290" s="3">
        <v>121037.59980762946</v>
      </c>
      <c r="BT290" s="10">
        <v>285</v>
      </c>
      <c r="BU290" s="4">
        <f t="shared" si="12"/>
        <v>37931.430655890908</v>
      </c>
      <c r="BV290" s="4">
        <f t="shared" si="13"/>
        <v>79180.258430431117</v>
      </c>
      <c r="BW290" s="10"/>
      <c r="BX290" s="4">
        <f t="shared" si="14"/>
        <v>0</v>
      </c>
      <c r="BY290" s="4">
        <f t="shared" si="14"/>
        <v>1</v>
      </c>
      <c r="BZ290" s="6"/>
      <c r="CA290" s="18"/>
      <c r="CD290" s="6"/>
      <c r="CG290" s="6"/>
      <c r="CH290" s="18"/>
      <c r="CI290" s="18"/>
      <c r="CL290" s="6"/>
    </row>
    <row r="291" spans="1:90" s="4" customFormat="1">
      <c r="A291" s="10">
        <v>286</v>
      </c>
      <c r="B291" s="6"/>
      <c r="BO291" s="6"/>
      <c r="BP291" s="3">
        <v>0.83430588200722944</v>
      </c>
      <c r="BQ291" s="3">
        <v>50140.771648449852</v>
      </c>
      <c r="BR291" s="3">
        <v>1.9702000476531045</v>
      </c>
      <c r="BS291" s="3">
        <v>121277.52960110777</v>
      </c>
      <c r="BT291" s="10">
        <v>286</v>
      </c>
      <c r="BU291" s="4">
        <f t="shared" si="12"/>
        <v>33289.816552273085</v>
      </c>
      <c r="BV291" s="4">
        <f t="shared" si="13"/>
        <v>75742.475164202668</v>
      </c>
      <c r="BW291" s="10"/>
      <c r="BX291" s="4">
        <f t="shared" si="14"/>
        <v>0</v>
      </c>
      <c r="BY291" s="4">
        <f t="shared" si="14"/>
        <v>1</v>
      </c>
      <c r="BZ291" s="6"/>
      <c r="CA291" s="18"/>
      <c r="CD291" s="6"/>
      <c r="CG291" s="6"/>
      <c r="CH291" s="18"/>
      <c r="CI291" s="18"/>
      <c r="CL291" s="6"/>
    </row>
    <row r="292" spans="1:90" s="4" customFormat="1">
      <c r="A292" s="10">
        <v>287</v>
      </c>
      <c r="B292" s="6"/>
      <c r="BO292" s="6"/>
      <c r="BP292" s="3">
        <v>0.87731471222368462</v>
      </c>
      <c r="BQ292" s="3">
        <v>41709.940572761683</v>
      </c>
      <c r="BR292" s="3">
        <v>2.1089613389237991</v>
      </c>
      <c r="BS292" s="3">
        <v>116735.84583159124</v>
      </c>
      <c r="BT292" s="10">
        <v>287</v>
      </c>
      <c r="BU292" s="4">
        <f t="shared" si="12"/>
        <v>46021.530649606779</v>
      </c>
      <c r="BV292" s="4">
        <f t="shared" si="13"/>
        <v>94160.288060788662</v>
      </c>
      <c r="BW292" s="10"/>
      <c r="BX292" s="4">
        <f t="shared" si="14"/>
        <v>0</v>
      </c>
      <c r="BY292" s="4">
        <f t="shared" si="14"/>
        <v>1</v>
      </c>
      <c r="BZ292" s="6"/>
      <c r="CA292" s="18"/>
      <c r="CD292" s="6"/>
      <c r="CG292" s="6"/>
      <c r="CH292" s="18"/>
      <c r="CI292" s="18"/>
      <c r="CL292" s="6"/>
    </row>
    <row r="293" spans="1:90" s="4" customFormat="1">
      <c r="A293" s="10">
        <v>288</v>
      </c>
      <c r="B293" s="6"/>
      <c r="BO293" s="6"/>
      <c r="BP293" s="3">
        <v>0.78066956568105195</v>
      </c>
      <c r="BQ293" s="3">
        <v>49296.639666210824</v>
      </c>
      <c r="BR293" s="3">
        <v>1.734799350192014</v>
      </c>
      <c r="BS293" s="3">
        <v>124420.18050227372</v>
      </c>
      <c r="BT293" s="10">
        <v>288</v>
      </c>
      <c r="BU293" s="4">
        <f t="shared" si="12"/>
        <v>28770.316901894366</v>
      </c>
      <c r="BV293" s="4">
        <f t="shared" si="13"/>
        <v>49059.754516927671</v>
      </c>
      <c r="BW293" s="10"/>
      <c r="BX293" s="4">
        <f t="shared" si="14"/>
        <v>0</v>
      </c>
      <c r="BY293" s="4">
        <f t="shared" si="14"/>
        <v>1</v>
      </c>
      <c r="BZ293" s="6"/>
      <c r="CA293" s="18"/>
      <c r="CD293" s="6"/>
      <c r="CG293" s="6"/>
      <c r="CH293" s="18"/>
      <c r="CI293" s="18"/>
      <c r="CL293" s="6"/>
    </row>
    <row r="294" spans="1:90" s="4" customFormat="1">
      <c r="A294" s="10">
        <v>289</v>
      </c>
      <c r="B294" s="6"/>
      <c r="BO294" s="6"/>
      <c r="BP294" s="3">
        <v>0.885895556019899</v>
      </c>
      <c r="BQ294" s="3">
        <v>38452.748423540928</v>
      </c>
      <c r="BR294" s="3">
        <v>2.1269093663695031</v>
      </c>
      <c r="BS294" s="3">
        <v>107293.31352117755</v>
      </c>
      <c r="BT294" s="10">
        <v>289</v>
      </c>
      <c r="BU294" s="4">
        <f t="shared" si="12"/>
        <v>50136.807178448966</v>
      </c>
      <c r="BV294" s="4">
        <f t="shared" si="13"/>
        <v>105397.62311577277</v>
      </c>
      <c r="BW294" s="10"/>
      <c r="BX294" s="4">
        <f t="shared" si="14"/>
        <v>0</v>
      </c>
      <c r="BY294" s="4">
        <f t="shared" si="14"/>
        <v>1</v>
      </c>
      <c r="BZ294" s="6"/>
      <c r="CA294" s="18"/>
      <c r="CD294" s="6"/>
      <c r="CG294" s="6"/>
      <c r="CH294" s="18"/>
      <c r="CI294" s="18"/>
      <c r="CL294" s="6"/>
    </row>
    <row r="295" spans="1:90" s="4" customFormat="1">
      <c r="A295" s="10">
        <v>290</v>
      </c>
      <c r="B295" s="6"/>
      <c r="BO295" s="6"/>
      <c r="BP295" s="3">
        <v>0.7999046036756241</v>
      </c>
      <c r="BQ295" s="3">
        <v>40044.727160686212</v>
      </c>
      <c r="BR295" s="3">
        <v>1.7853049682475857</v>
      </c>
      <c r="BS295" s="3">
        <v>108145.16665361967</v>
      </c>
      <c r="BT295" s="10">
        <v>290</v>
      </c>
      <c r="BU295" s="4">
        <f t="shared" si="12"/>
        <v>39945.733206876197</v>
      </c>
      <c r="BV295" s="4">
        <f t="shared" si="13"/>
        <v>70385.330171138892</v>
      </c>
      <c r="BW295" s="10"/>
      <c r="BX295" s="4">
        <f t="shared" si="14"/>
        <v>0</v>
      </c>
      <c r="BY295" s="4">
        <f t="shared" si="14"/>
        <v>1</v>
      </c>
      <c r="BZ295" s="6"/>
      <c r="CA295" s="18"/>
      <c r="CD295" s="6"/>
      <c r="CG295" s="6"/>
      <c r="CH295" s="18"/>
      <c r="CI295" s="18"/>
      <c r="CL295" s="6"/>
    </row>
    <row r="296" spans="1:90" s="4" customFormat="1">
      <c r="A296" s="10">
        <v>291</v>
      </c>
      <c r="B296" s="6"/>
      <c r="BO296" s="6"/>
      <c r="BP296" s="3">
        <v>0.84760302744615168</v>
      </c>
      <c r="BQ296" s="3">
        <v>43441.846233606877</v>
      </c>
      <c r="BR296" s="3">
        <v>1.9698498232783372</v>
      </c>
      <c r="BS296" s="3">
        <v>114307.74103935093</v>
      </c>
      <c r="BT296" s="10">
        <v>291</v>
      </c>
      <c r="BU296" s="4">
        <f t="shared" si="12"/>
        <v>41318.456511008291</v>
      </c>
      <c r="BV296" s="4">
        <f t="shared" si="13"/>
        <v>82677.241288482779</v>
      </c>
      <c r="BW296" s="10"/>
      <c r="BX296" s="4">
        <f t="shared" si="14"/>
        <v>0</v>
      </c>
      <c r="BY296" s="4">
        <f t="shared" si="14"/>
        <v>1</v>
      </c>
      <c r="BZ296" s="6"/>
      <c r="CA296" s="18"/>
      <c r="CD296" s="6"/>
      <c r="CG296" s="6"/>
      <c r="CH296" s="18"/>
      <c r="CI296" s="18"/>
      <c r="CL296" s="6"/>
    </row>
    <row r="297" spans="1:90" s="4" customFormat="1">
      <c r="A297" s="10">
        <v>292</v>
      </c>
      <c r="B297" s="6"/>
      <c r="BO297" s="6"/>
      <c r="BP297" s="3">
        <v>0.80453910326163391</v>
      </c>
      <c r="BQ297" s="3">
        <v>49414.021624489629</v>
      </c>
      <c r="BR297" s="3">
        <v>1.9260747325972796</v>
      </c>
      <c r="BS297" s="3">
        <v>130089.64172869484</v>
      </c>
      <c r="BT297" s="10">
        <v>292</v>
      </c>
      <c r="BU297" s="4">
        <f t="shared" si="12"/>
        <v>31039.888701673757</v>
      </c>
      <c r="BV297" s="4">
        <f t="shared" si="13"/>
        <v>62517.831531033124</v>
      </c>
      <c r="BW297" s="10"/>
      <c r="BX297" s="4">
        <f t="shared" si="14"/>
        <v>0</v>
      </c>
      <c r="BY297" s="4">
        <f t="shared" si="14"/>
        <v>1</v>
      </c>
      <c r="BZ297" s="6"/>
      <c r="CA297" s="18"/>
      <c r="CD297" s="6"/>
      <c r="CG297" s="6"/>
      <c r="CH297" s="18"/>
      <c r="CI297" s="18"/>
      <c r="CL297" s="6"/>
    </row>
    <row r="298" spans="1:90" s="4" customFormat="1">
      <c r="A298" s="10">
        <v>293</v>
      </c>
      <c r="B298" s="6"/>
      <c r="BO298" s="6"/>
      <c r="BP298" s="3">
        <v>0.83568432613713273</v>
      </c>
      <c r="BQ298" s="3">
        <v>42444.417868929886</v>
      </c>
      <c r="BR298" s="3">
        <v>1.9951412612291359</v>
      </c>
      <c r="BS298" s="3">
        <v>118586.75755695788</v>
      </c>
      <c r="BT298" s="10">
        <v>293</v>
      </c>
      <c r="BU298" s="4">
        <f t="shared" si="12"/>
        <v>41124.014744783388</v>
      </c>
      <c r="BV298" s="4">
        <f t="shared" si="13"/>
        <v>80927.368565955709</v>
      </c>
      <c r="BW298" s="10"/>
      <c r="BX298" s="4">
        <f t="shared" si="14"/>
        <v>0</v>
      </c>
      <c r="BY298" s="4">
        <f t="shared" si="14"/>
        <v>1</v>
      </c>
      <c r="BZ298" s="6"/>
      <c r="CA298" s="18"/>
      <c r="CD298" s="6"/>
      <c r="CG298" s="6"/>
      <c r="CH298" s="18"/>
      <c r="CI298" s="18"/>
      <c r="CL298" s="6"/>
    </row>
    <row r="299" spans="1:90" s="4" customFormat="1">
      <c r="A299" s="10">
        <v>294</v>
      </c>
      <c r="B299" s="6"/>
      <c r="BO299" s="6"/>
      <c r="BP299" s="3">
        <v>0.84164375111072998</v>
      </c>
      <c r="BQ299" s="3">
        <v>43845.488964615368</v>
      </c>
      <c r="BR299" s="3">
        <v>1.9858462421117216</v>
      </c>
      <c r="BS299" s="3">
        <v>121707.61199274406</v>
      </c>
      <c r="BT299" s="10">
        <v>294</v>
      </c>
      <c r="BU299" s="4">
        <f t="shared" si="12"/>
        <v>40318.886146457626</v>
      </c>
      <c r="BV299" s="4">
        <f t="shared" si="13"/>
        <v>76877.012218428106</v>
      </c>
      <c r="BW299" s="10"/>
      <c r="BX299" s="4">
        <f t="shared" si="14"/>
        <v>0</v>
      </c>
      <c r="BY299" s="4">
        <f t="shared" si="14"/>
        <v>1</v>
      </c>
      <c r="BZ299" s="6"/>
      <c r="CA299" s="18"/>
      <c r="CD299" s="6"/>
      <c r="CG299" s="6"/>
      <c r="CH299" s="18"/>
      <c r="CI299" s="18"/>
      <c r="CL299" s="6"/>
    </row>
    <row r="300" spans="1:90" s="4" customFormat="1">
      <c r="A300" s="10">
        <v>295</v>
      </c>
      <c r="B300" s="6"/>
      <c r="BO300" s="6"/>
      <c r="BP300" s="3">
        <v>0.84353230745609964</v>
      </c>
      <c r="BQ300" s="3">
        <v>45090.13427881457</v>
      </c>
      <c r="BR300" s="3">
        <v>1.9656931208984734</v>
      </c>
      <c r="BS300" s="3">
        <v>117731.21247297882</v>
      </c>
      <c r="BT300" s="10">
        <v>295</v>
      </c>
      <c r="BU300" s="4">
        <f t="shared" si="12"/>
        <v>39263.096466795396</v>
      </c>
      <c r="BV300" s="4">
        <f t="shared" si="13"/>
        <v>78838.099616868523</v>
      </c>
      <c r="BW300" s="10"/>
      <c r="BX300" s="4">
        <f t="shared" si="14"/>
        <v>0</v>
      </c>
      <c r="BY300" s="4">
        <f t="shared" si="14"/>
        <v>1</v>
      </c>
      <c r="BZ300" s="6"/>
      <c r="CA300" s="18"/>
      <c r="CD300" s="6"/>
      <c r="CG300" s="6"/>
      <c r="CH300" s="18"/>
      <c r="CI300" s="18"/>
      <c r="CL300" s="6"/>
    </row>
    <row r="301" spans="1:90" s="4" customFormat="1">
      <c r="A301" s="10">
        <v>296</v>
      </c>
      <c r="B301" s="6"/>
      <c r="BO301" s="6"/>
      <c r="BP301" s="3">
        <v>0.80014344617294453</v>
      </c>
      <c r="BQ301" s="3">
        <v>41077.572602213419</v>
      </c>
      <c r="BR301" s="3">
        <v>1.8737882627245457</v>
      </c>
      <c r="BS301" s="3">
        <v>113139.01218233613</v>
      </c>
      <c r="BT301" s="10">
        <v>296</v>
      </c>
      <c r="BU301" s="4">
        <f t="shared" si="12"/>
        <v>38936.772015081035</v>
      </c>
      <c r="BV301" s="4">
        <f t="shared" si="13"/>
        <v>74239.814090118452</v>
      </c>
      <c r="BW301" s="10"/>
      <c r="BX301" s="4">
        <f t="shared" si="14"/>
        <v>0</v>
      </c>
      <c r="BY301" s="4">
        <f t="shared" si="14"/>
        <v>1</v>
      </c>
      <c r="BZ301" s="6"/>
      <c r="CA301" s="18"/>
      <c r="CD301" s="6"/>
      <c r="CG301" s="6"/>
      <c r="CH301" s="18"/>
      <c r="CI301" s="18"/>
      <c r="CL301" s="6"/>
    </row>
    <row r="302" spans="1:90" s="4" customFormat="1">
      <c r="A302" s="10">
        <v>297</v>
      </c>
      <c r="B302" s="6"/>
      <c r="BO302" s="6"/>
      <c r="BP302" s="3">
        <v>0.85736319979285047</v>
      </c>
      <c r="BQ302" s="3">
        <v>42142.720228509381</v>
      </c>
      <c r="BR302" s="3">
        <v>2.0395290380933848</v>
      </c>
      <c r="BS302" s="3">
        <v>119669.17717813779</v>
      </c>
      <c r="BT302" s="10">
        <v>297</v>
      </c>
      <c r="BU302" s="4">
        <f t="shared" si="12"/>
        <v>43593.599750775669</v>
      </c>
      <c r="BV302" s="4">
        <f t="shared" si="13"/>
        <v>84283.726631200698</v>
      </c>
      <c r="BW302" s="10"/>
      <c r="BX302" s="4">
        <f t="shared" si="14"/>
        <v>0</v>
      </c>
      <c r="BY302" s="4">
        <f t="shared" si="14"/>
        <v>1</v>
      </c>
      <c r="BZ302" s="6"/>
      <c r="CA302" s="18"/>
      <c r="CD302" s="6"/>
      <c r="CG302" s="6"/>
      <c r="CH302" s="18"/>
      <c r="CI302" s="18"/>
      <c r="CL302" s="6"/>
    </row>
    <row r="303" spans="1:90" s="4" customFormat="1">
      <c r="A303" s="10">
        <v>298</v>
      </c>
      <c r="B303" s="6"/>
      <c r="BO303" s="6"/>
      <c r="BP303" s="3">
        <v>0.81296815177909343</v>
      </c>
      <c r="BQ303" s="3">
        <v>47397.261445566292</v>
      </c>
      <c r="BR303" s="3">
        <v>1.8791977482647628</v>
      </c>
      <c r="BS303" s="3">
        <v>122184.97381056243</v>
      </c>
      <c r="BT303" s="10">
        <v>298</v>
      </c>
      <c r="BU303" s="4">
        <f t="shared" si="12"/>
        <v>33899.553732343054</v>
      </c>
      <c r="BV303" s="4">
        <f t="shared" si="13"/>
        <v>65734.801015913865</v>
      </c>
      <c r="BW303" s="10"/>
      <c r="BX303" s="4">
        <f t="shared" si="14"/>
        <v>0</v>
      </c>
      <c r="BY303" s="4">
        <f t="shared" si="14"/>
        <v>1</v>
      </c>
      <c r="BZ303" s="6"/>
      <c r="CA303" s="18"/>
      <c r="CD303" s="6"/>
      <c r="CG303" s="6"/>
      <c r="CH303" s="18"/>
      <c r="CI303" s="18"/>
      <c r="CL303" s="6"/>
    </row>
    <row r="304" spans="1:90" s="4" customFormat="1">
      <c r="A304" s="10">
        <v>299</v>
      </c>
      <c r="B304" s="6"/>
      <c r="BO304" s="6"/>
      <c r="BP304" s="3">
        <v>0.84782296433607507</v>
      </c>
      <c r="BQ304" s="3">
        <v>46634.811537596324</v>
      </c>
      <c r="BR304" s="3">
        <v>1.9922298741626268</v>
      </c>
      <c r="BS304" s="3">
        <v>118735.15167604735</v>
      </c>
      <c r="BT304" s="10">
        <v>299</v>
      </c>
      <c r="BU304" s="4">
        <f t="shared" si="12"/>
        <v>38147.484896011185</v>
      </c>
      <c r="BV304" s="4">
        <f t="shared" si="13"/>
        <v>80487.835740215334</v>
      </c>
      <c r="BW304" s="10"/>
      <c r="BX304" s="4">
        <f t="shared" si="14"/>
        <v>0</v>
      </c>
      <c r="BY304" s="4">
        <f t="shared" si="14"/>
        <v>1</v>
      </c>
      <c r="BZ304" s="6"/>
      <c r="CA304" s="18"/>
      <c r="CD304" s="6"/>
      <c r="CG304" s="6"/>
      <c r="CH304" s="18"/>
      <c r="CI304" s="18"/>
      <c r="CL304" s="6"/>
    </row>
    <row r="305" spans="1:90" s="4" customFormat="1">
      <c r="A305" s="10">
        <v>300</v>
      </c>
      <c r="B305" s="6"/>
      <c r="BO305" s="6"/>
      <c r="BP305" s="3">
        <v>0.77602635025200317</v>
      </c>
      <c r="BQ305" s="3">
        <v>43268.640317225305</v>
      </c>
      <c r="BR305" s="3">
        <v>1.7519005902572049</v>
      </c>
      <c r="BS305" s="3">
        <v>114691.93961479428</v>
      </c>
      <c r="BT305" s="10">
        <v>300</v>
      </c>
      <c r="BU305" s="4">
        <f t="shared" si="12"/>
        <v>34333.994707975013</v>
      </c>
      <c r="BV305" s="4">
        <f t="shared" si="13"/>
        <v>60498.119410926214</v>
      </c>
      <c r="BW305" s="10"/>
      <c r="BX305" s="4">
        <f t="shared" si="14"/>
        <v>0</v>
      </c>
      <c r="BY305" s="4">
        <f t="shared" si="14"/>
        <v>1</v>
      </c>
      <c r="BZ305" s="6"/>
      <c r="CA305" s="18"/>
      <c r="CD305" s="6"/>
      <c r="CG305" s="6"/>
      <c r="CH305" s="18"/>
      <c r="CI305" s="18"/>
      <c r="CL305" s="6"/>
    </row>
    <row r="306" spans="1:90" s="4" customFormat="1">
      <c r="A306" s="10">
        <v>301</v>
      </c>
      <c r="B306" s="6"/>
      <c r="BO306" s="6"/>
      <c r="BP306" s="3">
        <v>0.78413907610301126</v>
      </c>
      <c r="BQ306" s="3">
        <v>40715.553387004577</v>
      </c>
      <c r="BR306" s="3">
        <v>1.7627630250742132</v>
      </c>
      <c r="BS306" s="3">
        <v>108904.40490068325</v>
      </c>
      <c r="BT306" s="10">
        <v>301</v>
      </c>
      <c r="BU306" s="4">
        <f t="shared" si="12"/>
        <v>37698.354223296556</v>
      </c>
      <c r="BV306" s="4">
        <f t="shared" si="13"/>
        <v>67371.897606738072</v>
      </c>
      <c r="BW306" s="10"/>
      <c r="BX306" s="4">
        <f t="shared" si="14"/>
        <v>0</v>
      </c>
      <c r="BY306" s="4">
        <f t="shared" si="14"/>
        <v>1</v>
      </c>
      <c r="BZ306" s="6"/>
      <c r="CA306" s="18"/>
      <c r="CD306" s="6"/>
      <c r="CG306" s="6"/>
      <c r="CH306" s="18"/>
      <c r="CI306" s="18"/>
      <c r="CL306" s="6"/>
    </row>
    <row r="307" spans="1:90" s="4" customFormat="1">
      <c r="A307" s="10">
        <v>302</v>
      </c>
      <c r="B307" s="6"/>
      <c r="BO307" s="6"/>
      <c r="BP307" s="3">
        <v>0.8263264092507846</v>
      </c>
      <c r="BQ307" s="3">
        <v>44873.736140997629</v>
      </c>
      <c r="BR307" s="3">
        <v>1.9553964383365994</v>
      </c>
      <c r="BS307" s="3">
        <v>115765.36837112857</v>
      </c>
      <c r="BT307" s="10">
        <v>302</v>
      </c>
      <c r="BU307" s="4">
        <f t="shared" si="12"/>
        <v>37758.904784080834</v>
      </c>
      <c r="BV307" s="4">
        <f t="shared" si="13"/>
        <v>79774.275462531368</v>
      </c>
      <c r="BW307" s="10"/>
      <c r="BX307" s="4">
        <f t="shared" si="14"/>
        <v>0</v>
      </c>
      <c r="BY307" s="4">
        <f t="shared" si="14"/>
        <v>1</v>
      </c>
      <c r="BZ307" s="6"/>
      <c r="CA307" s="18"/>
      <c r="CD307" s="6"/>
      <c r="CG307" s="6"/>
      <c r="CH307" s="18"/>
      <c r="CI307" s="18"/>
      <c r="CL307" s="6"/>
    </row>
    <row r="308" spans="1:90" s="4" customFormat="1">
      <c r="A308" s="10">
        <v>303</v>
      </c>
      <c r="B308" s="6"/>
      <c r="BO308" s="6"/>
      <c r="BP308" s="3">
        <v>0.83397676332399151</v>
      </c>
      <c r="BQ308" s="3">
        <v>40594.004749112522</v>
      </c>
      <c r="BR308" s="3">
        <v>2.0154138174046206</v>
      </c>
      <c r="BS308" s="3">
        <v>117361.73398816801</v>
      </c>
      <c r="BT308" s="10">
        <v>303</v>
      </c>
      <c r="BU308" s="4">
        <f t="shared" si="12"/>
        <v>42803.671583286625</v>
      </c>
      <c r="BV308" s="4">
        <f t="shared" si="13"/>
        <v>84179.647752294055</v>
      </c>
      <c r="BW308" s="10"/>
      <c r="BX308" s="4">
        <f t="shared" si="14"/>
        <v>0</v>
      </c>
      <c r="BY308" s="4">
        <f t="shared" si="14"/>
        <v>1</v>
      </c>
      <c r="BZ308" s="6"/>
      <c r="CA308" s="18"/>
      <c r="CD308" s="6"/>
      <c r="CG308" s="6"/>
      <c r="CH308" s="18"/>
      <c r="CI308" s="18"/>
      <c r="CL308" s="6"/>
    </row>
    <row r="309" spans="1:90" s="4" customFormat="1">
      <c r="A309" s="10">
        <v>304</v>
      </c>
      <c r="B309" s="6"/>
      <c r="BO309" s="6"/>
      <c r="BP309" s="3">
        <v>0.83908223498640799</v>
      </c>
      <c r="BQ309" s="3">
        <v>45352.630083485245</v>
      </c>
      <c r="BR309" s="3">
        <v>1.9368972297187086</v>
      </c>
      <c r="BS309" s="3">
        <v>117295.24475782938</v>
      </c>
      <c r="BT309" s="10">
        <v>304</v>
      </c>
      <c r="BU309" s="4">
        <f t="shared" si="12"/>
        <v>38555.593415155556</v>
      </c>
      <c r="BV309" s="4">
        <f t="shared" si="13"/>
        <v>76394.478214041475</v>
      </c>
      <c r="BW309" s="10"/>
      <c r="BX309" s="4">
        <f t="shared" si="14"/>
        <v>0</v>
      </c>
      <c r="BY309" s="4">
        <f t="shared" si="14"/>
        <v>1</v>
      </c>
      <c r="BZ309" s="6"/>
      <c r="CA309" s="18"/>
      <c r="CD309" s="6"/>
      <c r="CG309" s="6"/>
      <c r="CH309" s="18"/>
      <c r="CI309" s="18"/>
      <c r="CL309" s="6"/>
    </row>
    <row r="310" spans="1:90" s="4" customFormat="1">
      <c r="A310" s="10">
        <v>305</v>
      </c>
      <c r="B310" s="6"/>
      <c r="BO310" s="6"/>
      <c r="BP310" s="3">
        <v>0.79780744689040628</v>
      </c>
      <c r="BQ310" s="3">
        <v>42000.863656818066</v>
      </c>
      <c r="BR310" s="3">
        <v>1.81059308955328</v>
      </c>
      <c r="BS310" s="3">
        <v>109613.86265858774</v>
      </c>
      <c r="BT310" s="10">
        <v>305</v>
      </c>
      <c r="BU310" s="4">
        <f t="shared" si="12"/>
        <v>37779.881032222562</v>
      </c>
      <c r="BV310" s="4">
        <f t="shared" si="13"/>
        <v>71445.44629674028</v>
      </c>
      <c r="BW310" s="10"/>
      <c r="BX310" s="4">
        <f t="shared" si="14"/>
        <v>0</v>
      </c>
      <c r="BY310" s="4">
        <f t="shared" si="14"/>
        <v>1</v>
      </c>
      <c r="BZ310" s="6"/>
      <c r="CA310" s="18"/>
      <c r="CD310" s="6"/>
      <c r="CG310" s="6"/>
      <c r="CH310" s="18"/>
      <c r="CI310" s="18"/>
      <c r="CL310" s="6"/>
    </row>
    <row r="311" spans="1:90" s="4" customFormat="1">
      <c r="A311" s="10">
        <v>306</v>
      </c>
      <c r="B311" s="6"/>
      <c r="BO311" s="6"/>
      <c r="BP311" s="3">
        <v>0.84569882767961813</v>
      </c>
      <c r="BQ311" s="3">
        <v>36975.265078111493</v>
      </c>
      <c r="BR311" s="3">
        <v>2.0190208294160676</v>
      </c>
      <c r="BS311" s="3">
        <v>111361.45347480598</v>
      </c>
      <c r="BT311" s="10">
        <v>306</v>
      </c>
      <c r="BU311" s="4">
        <f t="shared" si="12"/>
        <v>47594.617689850318</v>
      </c>
      <c r="BV311" s="4">
        <f t="shared" si="13"/>
        <v>90540.629466800776</v>
      </c>
      <c r="BW311" s="10"/>
      <c r="BX311" s="4">
        <f t="shared" si="14"/>
        <v>0</v>
      </c>
      <c r="BY311" s="4">
        <f t="shared" si="14"/>
        <v>1</v>
      </c>
      <c r="BZ311" s="6"/>
      <c r="CA311" s="18"/>
      <c r="CD311" s="6"/>
      <c r="CG311" s="6"/>
      <c r="CH311" s="18"/>
      <c r="CI311" s="18"/>
      <c r="CL311" s="6"/>
    </row>
    <row r="312" spans="1:90" s="4" customFormat="1">
      <c r="A312" s="10">
        <v>307</v>
      </c>
      <c r="B312" s="6"/>
      <c r="BO312" s="6"/>
      <c r="BP312" s="3">
        <v>0.82620112542186186</v>
      </c>
      <c r="BQ312" s="3">
        <v>41223.172188415272</v>
      </c>
      <c r="BR312" s="3">
        <v>1.9730051838795715</v>
      </c>
      <c r="BS312" s="3">
        <v>116838.40753193699</v>
      </c>
      <c r="BT312" s="10">
        <v>307</v>
      </c>
      <c r="BU312" s="4">
        <f t="shared" si="12"/>
        <v>41396.940353770908</v>
      </c>
      <c r="BV312" s="4">
        <f t="shared" si="13"/>
        <v>80462.110856020168</v>
      </c>
      <c r="BW312" s="10"/>
      <c r="BX312" s="4">
        <f t="shared" si="14"/>
        <v>0</v>
      </c>
      <c r="BY312" s="4">
        <f t="shared" si="14"/>
        <v>1</v>
      </c>
      <c r="BZ312" s="6"/>
      <c r="CA312" s="18"/>
      <c r="CD312" s="6"/>
      <c r="CG312" s="6"/>
      <c r="CH312" s="18"/>
      <c r="CI312" s="18"/>
      <c r="CL312" s="6"/>
    </row>
    <row r="313" spans="1:90" s="4" customFormat="1">
      <c r="A313" s="10">
        <v>308</v>
      </c>
      <c r="B313" s="6"/>
      <c r="BO313" s="6"/>
      <c r="BP313" s="3">
        <v>0.81457003565050523</v>
      </c>
      <c r="BQ313" s="3">
        <v>36991.7894287499</v>
      </c>
      <c r="BR313" s="3">
        <v>1.8525990808872532</v>
      </c>
      <c r="BS313" s="3">
        <v>105417.90060361502</v>
      </c>
      <c r="BT313" s="10">
        <v>308</v>
      </c>
      <c r="BU313" s="4">
        <f t="shared" si="12"/>
        <v>44465.214136300616</v>
      </c>
      <c r="BV313" s="4">
        <f t="shared" si="13"/>
        <v>79842.007485110298</v>
      </c>
      <c r="BW313" s="10"/>
      <c r="BX313" s="4">
        <f t="shared" si="14"/>
        <v>0</v>
      </c>
      <c r="BY313" s="4">
        <f t="shared" si="14"/>
        <v>1</v>
      </c>
      <c r="BZ313" s="6"/>
      <c r="CA313" s="18"/>
      <c r="CD313" s="6"/>
      <c r="CG313" s="6"/>
      <c r="CH313" s="18"/>
      <c r="CI313" s="18"/>
      <c r="CL313" s="6"/>
    </row>
    <row r="314" spans="1:90" s="4" customFormat="1">
      <c r="A314" s="10">
        <v>309</v>
      </c>
      <c r="B314" s="6"/>
      <c r="BO314" s="6"/>
      <c r="BP314" s="3">
        <v>0.79680859077850008</v>
      </c>
      <c r="BQ314" s="3">
        <v>39393.800283993238</v>
      </c>
      <c r="BR314" s="3">
        <v>1.8515842636922895</v>
      </c>
      <c r="BS314" s="3">
        <v>111218.84054240567</v>
      </c>
      <c r="BT314" s="10">
        <v>309</v>
      </c>
      <c r="BU314" s="4">
        <f t="shared" si="12"/>
        <v>40287.05879385677</v>
      </c>
      <c r="BV314" s="4">
        <f t="shared" si="13"/>
        <v>73939.585826823284</v>
      </c>
      <c r="BW314" s="10"/>
      <c r="BX314" s="4">
        <f t="shared" si="14"/>
        <v>0</v>
      </c>
      <c r="BY314" s="4">
        <f t="shared" si="14"/>
        <v>1</v>
      </c>
      <c r="BZ314" s="6"/>
      <c r="CA314" s="18"/>
      <c r="CD314" s="6"/>
      <c r="CG314" s="6"/>
      <c r="CH314" s="18"/>
      <c r="CI314" s="18"/>
      <c r="CL314" s="6"/>
    </row>
    <row r="315" spans="1:90" s="4" customFormat="1">
      <c r="A315" s="10">
        <v>310</v>
      </c>
      <c r="B315" s="6"/>
      <c r="BO315" s="6"/>
      <c r="BP315" s="3">
        <v>0.79321524008716249</v>
      </c>
      <c r="BQ315" s="3">
        <v>43478.880819842787</v>
      </c>
      <c r="BR315" s="3">
        <v>1.7355319646350649</v>
      </c>
      <c r="BS315" s="3">
        <v>112434.89990025546</v>
      </c>
      <c r="BT315" s="10">
        <v>310</v>
      </c>
      <c r="BU315" s="4">
        <f t="shared" si="12"/>
        <v>35842.643188873466</v>
      </c>
      <c r="BV315" s="4">
        <f t="shared" si="13"/>
        <v>61118.296563251031</v>
      </c>
      <c r="BW315" s="10"/>
      <c r="BX315" s="4">
        <f t="shared" si="14"/>
        <v>0</v>
      </c>
      <c r="BY315" s="4">
        <f t="shared" si="14"/>
        <v>1</v>
      </c>
      <c r="BZ315" s="6"/>
      <c r="CA315" s="18"/>
      <c r="CD315" s="6"/>
      <c r="CG315" s="6"/>
      <c r="CH315" s="18"/>
      <c r="CI315" s="18"/>
      <c r="CL315" s="6"/>
    </row>
    <row r="316" spans="1:90" s="4" customFormat="1">
      <c r="A316" s="10">
        <v>311</v>
      </c>
      <c r="B316" s="6"/>
      <c r="BO316" s="6"/>
      <c r="BP316" s="3">
        <v>0.84902133201622598</v>
      </c>
      <c r="BQ316" s="3">
        <v>42695.186078810584</v>
      </c>
      <c r="BR316" s="3">
        <v>1.9626625363971801</v>
      </c>
      <c r="BS316" s="3">
        <v>115907.80841204533</v>
      </c>
      <c r="BT316" s="10">
        <v>311</v>
      </c>
      <c r="BU316" s="4">
        <f t="shared" si="12"/>
        <v>42206.947122812009</v>
      </c>
      <c r="BV316" s="4">
        <f t="shared" si="13"/>
        <v>80358.445227672695</v>
      </c>
      <c r="BW316" s="10"/>
      <c r="BX316" s="4">
        <f t="shared" si="14"/>
        <v>0</v>
      </c>
      <c r="BY316" s="4">
        <f t="shared" si="14"/>
        <v>1</v>
      </c>
      <c r="BZ316" s="6"/>
      <c r="CA316" s="18"/>
      <c r="CD316" s="6"/>
      <c r="CG316" s="6"/>
      <c r="CH316" s="18"/>
      <c r="CI316" s="18"/>
      <c r="CL316" s="6"/>
    </row>
    <row r="317" spans="1:90" s="4" customFormat="1">
      <c r="A317" s="10">
        <v>312</v>
      </c>
      <c r="B317" s="6"/>
      <c r="BO317" s="6"/>
      <c r="BP317" s="3">
        <v>0.81308505812620457</v>
      </c>
      <c r="BQ317" s="3">
        <v>41898.659314314609</v>
      </c>
      <c r="BR317" s="3">
        <v>1.8678712388394616</v>
      </c>
      <c r="BS317" s="3">
        <v>113814.53194776022</v>
      </c>
      <c r="BT317" s="10">
        <v>312</v>
      </c>
      <c r="BU317" s="4">
        <f t="shared" si="12"/>
        <v>39409.846498305844</v>
      </c>
      <c r="BV317" s="4">
        <f t="shared" si="13"/>
        <v>72972.591936185941</v>
      </c>
      <c r="BW317" s="10"/>
      <c r="BX317" s="4">
        <f t="shared" si="14"/>
        <v>0</v>
      </c>
      <c r="BY317" s="4">
        <f t="shared" si="14"/>
        <v>1</v>
      </c>
      <c r="BZ317" s="6"/>
      <c r="CA317" s="18"/>
      <c r="CD317" s="6"/>
      <c r="CG317" s="6"/>
      <c r="CH317" s="18"/>
      <c r="CI317" s="18"/>
      <c r="CL317" s="6"/>
    </row>
    <row r="318" spans="1:90" s="4" customFormat="1">
      <c r="A318" s="10">
        <v>313</v>
      </c>
      <c r="B318" s="6"/>
      <c r="BO318" s="6"/>
      <c r="BP318" s="3">
        <v>0.86716019011743317</v>
      </c>
      <c r="BQ318" s="3">
        <v>45657.499724467394</v>
      </c>
      <c r="BR318" s="3">
        <v>2.0851503235142106</v>
      </c>
      <c r="BS318" s="3">
        <v>112597.39942011698</v>
      </c>
      <c r="BT318" s="10">
        <v>313</v>
      </c>
      <c r="BU318" s="4">
        <f t="shared" si="12"/>
        <v>41058.519287275929</v>
      </c>
      <c r="BV318" s="4">
        <f t="shared" si="13"/>
        <v>95917.632931304062</v>
      </c>
      <c r="BW318" s="10"/>
      <c r="BX318" s="4">
        <f t="shared" si="14"/>
        <v>0</v>
      </c>
      <c r="BY318" s="4">
        <f t="shared" si="14"/>
        <v>1</v>
      </c>
      <c r="BZ318" s="6"/>
      <c r="CA318" s="18"/>
      <c r="CD318" s="6"/>
      <c r="CG318" s="6"/>
      <c r="CH318" s="18"/>
      <c r="CI318" s="18"/>
      <c r="CL318" s="6"/>
    </row>
    <row r="319" spans="1:90" s="4" customFormat="1">
      <c r="A319" s="10">
        <v>314</v>
      </c>
      <c r="B319" s="6"/>
      <c r="BO319" s="6"/>
      <c r="BP319" s="3">
        <v>0.8439423397187128</v>
      </c>
      <c r="BQ319" s="3">
        <v>48349.975839817627</v>
      </c>
      <c r="BR319" s="3">
        <v>2.0278348776105388</v>
      </c>
      <c r="BS319" s="3">
        <v>126021.11099961084</v>
      </c>
      <c r="BT319" s="10">
        <v>314</v>
      </c>
      <c r="BU319" s="4">
        <f t="shared" si="12"/>
        <v>36044.258132053648</v>
      </c>
      <c r="BV319" s="4">
        <f t="shared" si="13"/>
        <v>76762.376761443025</v>
      </c>
      <c r="BW319" s="10"/>
      <c r="BX319" s="4">
        <f t="shared" si="14"/>
        <v>0</v>
      </c>
      <c r="BY319" s="4">
        <f t="shared" si="14"/>
        <v>1</v>
      </c>
      <c r="BZ319" s="6"/>
      <c r="CA319" s="18"/>
      <c r="CD319" s="6"/>
      <c r="CG319" s="6"/>
      <c r="CH319" s="18"/>
      <c r="CI319" s="18"/>
      <c r="CL319" s="6"/>
    </row>
    <row r="320" spans="1:90" s="4" customFormat="1">
      <c r="A320" s="10">
        <v>315</v>
      </c>
      <c r="B320" s="6"/>
      <c r="BO320" s="6"/>
      <c r="BP320" s="3">
        <v>0.81933941393368226</v>
      </c>
      <c r="BQ320" s="3">
        <v>40129.941114917885</v>
      </c>
      <c r="BR320" s="3">
        <v>1.9104543049083016</v>
      </c>
      <c r="BS320" s="3">
        <v>116006.35534416787</v>
      </c>
      <c r="BT320" s="10">
        <v>315</v>
      </c>
      <c r="BU320" s="4">
        <f t="shared" si="12"/>
        <v>41804.000278450338</v>
      </c>
      <c r="BV320" s="4">
        <f t="shared" si="13"/>
        <v>75039.07514666229</v>
      </c>
      <c r="BW320" s="10"/>
      <c r="BX320" s="4">
        <f t="shared" si="14"/>
        <v>0</v>
      </c>
      <c r="BY320" s="4">
        <f t="shared" si="14"/>
        <v>1</v>
      </c>
      <c r="BZ320" s="6"/>
      <c r="CA320" s="18"/>
      <c r="CD320" s="6"/>
      <c r="CG320" s="6"/>
      <c r="CH320" s="18"/>
      <c r="CI320" s="18"/>
      <c r="CL320" s="6"/>
    </row>
    <row r="321" spans="1:90" s="4" customFormat="1">
      <c r="A321" s="10">
        <v>316</v>
      </c>
      <c r="B321" s="6"/>
      <c r="BO321" s="6"/>
      <c r="BP321" s="3">
        <v>0.75871991601257383</v>
      </c>
      <c r="BQ321" s="3">
        <v>42627.176495419808</v>
      </c>
      <c r="BR321" s="3">
        <v>1.7806455695721799</v>
      </c>
      <c r="BS321" s="3">
        <v>114213.23022582043</v>
      </c>
      <c r="BT321" s="10">
        <v>316</v>
      </c>
      <c r="BU321" s="4">
        <f t="shared" si="12"/>
        <v>33244.815105837573</v>
      </c>
      <c r="BV321" s="4">
        <f t="shared" si="13"/>
        <v>63851.326731397552</v>
      </c>
      <c r="BW321" s="10"/>
      <c r="BX321" s="4">
        <f t="shared" si="14"/>
        <v>0</v>
      </c>
      <c r="BY321" s="4">
        <f t="shared" si="14"/>
        <v>1</v>
      </c>
      <c r="BZ321" s="6"/>
      <c r="CA321" s="18"/>
      <c r="CD321" s="6"/>
      <c r="CG321" s="6"/>
      <c r="CH321" s="18"/>
      <c r="CI321" s="18"/>
      <c r="CL321" s="6"/>
    </row>
    <row r="322" spans="1:90" s="4" customFormat="1">
      <c r="A322" s="10">
        <v>317</v>
      </c>
      <c r="B322" s="6"/>
      <c r="BO322" s="6"/>
      <c r="BP322" s="3">
        <v>0.81361726519913924</v>
      </c>
      <c r="BQ322" s="3">
        <v>45418.950955551445</v>
      </c>
      <c r="BR322" s="3">
        <v>1.9307844447025233</v>
      </c>
      <c r="BS322" s="3">
        <v>126232.22089490207</v>
      </c>
      <c r="BT322" s="10">
        <v>317</v>
      </c>
      <c r="BU322" s="4">
        <f t="shared" si="12"/>
        <v>35942.775564362477</v>
      </c>
      <c r="BV322" s="4">
        <f t="shared" si="13"/>
        <v>66846.223575350246</v>
      </c>
      <c r="BW322" s="10"/>
      <c r="BX322" s="4">
        <f t="shared" si="14"/>
        <v>0</v>
      </c>
      <c r="BY322" s="4">
        <f t="shared" si="14"/>
        <v>1</v>
      </c>
      <c r="BZ322" s="6"/>
      <c r="CA322" s="18"/>
      <c r="CD322" s="6"/>
      <c r="CG322" s="6"/>
      <c r="CH322" s="18"/>
      <c r="CI322" s="18"/>
      <c r="CL322" s="6"/>
    </row>
    <row r="323" spans="1:90" s="4" customFormat="1">
      <c r="A323" s="10">
        <v>318</v>
      </c>
      <c r="B323" s="6"/>
      <c r="BO323" s="6"/>
      <c r="BP323" s="3">
        <v>0.80098461969600843</v>
      </c>
      <c r="BQ323" s="3">
        <v>41875.983019077685</v>
      </c>
      <c r="BR323" s="3">
        <v>1.8761283046042623</v>
      </c>
      <c r="BS323" s="3">
        <v>111328.43704390302</v>
      </c>
      <c r="BT323" s="10">
        <v>318</v>
      </c>
      <c r="BU323" s="4">
        <f t="shared" si="12"/>
        <v>38222.47895052316</v>
      </c>
      <c r="BV323" s="4">
        <f t="shared" si="13"/>
        <v>76284.393416523206</v>
      </c>
      <c r="BW323" s="10"/>
      <c r="BX323" s="4">
        <f t="shared" si="14"/>
        <v>0</v>
      </c>
      <c r="BY323" s="4">
        <f t="shared" si="14"/>
        <v>1</v>
      </c>
      <c r="BZ323" s="6"/>
      <c r="CA323" s="18"/>
      <c r="CD323" s="6"/>
      <c r="CG323" s="6"/>
      <c r="CH323" s="18"/>
      <c r="CI323" s="18"/>
      <c r="CL323" s="6"/>
    </row>
    <row r="324" spans="1:90" s="4" customFormat="1">
      <c r="A324" s="10">
        <v>319</v>
      </c>
      <c r="B324" s="6"/>
      <c r="BO324" s="6"/>
      <c r="BP324" s="3">
        <v>0.82857368156295141</v>
      </c>
      <c r="BQ324" s="3">
        <v>48131.149871278911</v>
      </c>
      <c r="BR324" s="3">
        <v>1.8214470639235922</v>
      </c>
      <c r="BS324" s="3">
        <v>122119.54945885063</v>
      </c>
      <c r="BT324" s="10">
        <v>319</v>
      </c>
      <c r="BU324" s="4">
        <f t="shared" si="12"/>
        <v>34726.218285016228</v>
      </c>
      <c r="BV324" s="4">
        <f t="shared" si="13"/>
        <v>60025.156933508595</v>
      </c>
      <c r="BW324" s="10"/>
      <c r="BX324" s="4">
        <f t="shared" si="14"/>
        <v>0</v>
      </c>
      <c r="BY324" s="4">
        <f t="shared" si="14"/>
        <v>1</v>
      </c>
      <c r="BZ324" s="6"/>
      <c r="CA324" s="18"/>
      <c r="CD324" s="6"/>
      <c r="CG324" s="6"/>
      <c r="CH324" s="18"/>
      <c r="CI324" s="18"/>
      <c r="CL324" s="6"/>
    </row>
    <row r="325" spans="1:90" s="4" customFormat="1">
      <c r="A325" s="10">
        <v>320</v>
      </c>
      <c r="B325" s="6"/>
      <c r="BO325" s="6"/>
      <c r="BP325" s="3">
        <v>0.844066240112054</v>
      </c>
      <c r="BQ325" s="3">
        <v>39513.178055861703</v>
      </c>
      <c r="BR325" s="3">
        <v>1.971946570100392</v>
      </c>
      <c r="BS325" s="3">
        <v>117214.07691758468</v>
      </c>
      <c r="BT325" s="10">
        <v>320</v>
      </c>
      <c r="BU325" s="4">
        <f t="shared" si="12"/>
        <v>44893.44595534369</v>
      </c>
      <c r="BV325" s="4">
        <f t="shared" si="13"/>
        <v>79980.580092454518</v>
      </c>
      <c r="BW325" s="10"/>
      <c r="BX325" s="4">
        <f t="shared" si="14"/>
        <v>0</v>
      </c>
      <c r="BY325" s="4">
        <f t="shared" si="14"/>
        <v>1</v>
      </c>
      <c r="BZ325" s="6"/>
      <c r="CA325" s="18"/>
      <c r="CD325" s="6"/>
      <c r="CG325" s="6"/>
      <c r="CH325" s="18"/>
      <c r="CI325" s="18"/>
      <c r="CL325" s="6"/>
    </row>
    <row r="326" spans="1:90" s="4" customFormat="1">
      <c r="A326" s="10">
        <v>321</v>
      </c>
      <c r="B326" s="6"/>
      <c r="BO326" s="6"/>
      <c r="BP326" s="3">
        <v>0.83670915245777056</v>
      </c>
      <c r="BQ326" s="3">
        <v>42477.565208793312</v>
      </c>
      <c r="BR326" s="3">
        <v>2.0054876474736751</v>
      </c>
      <c r="BS326" s="3">
        <v>114845.45268116934</v>
      </c>
      <c r="BT326" s="10">
        <v>321</v>
      </c>
      <c r="BU326" s="4">
        <f t="shared" si="12"/>
        <v>41193.350036983742</v>
      </c>
      <c r="BV326" s="4">
        <f t="shared" si="13"/>
        <v>85703.312066198167</v>
      </c>
      <c r="BW326" s="10"/>
      <c r="BX326" s="4">
        <f t="shared" si="14"/>
        <v>0</v>
      </c>
      <c r="BY326" s="4">
        <f t="shared" si="14"/>
        <v>1</v>
      </c>
      <c r="BZ326" s="6"/>
      <c r="CA326" s="18"/>
      <c r="CD326" s="6"/>
      <c r="CG326" s="6"/>
      <c r="CH326" s="18"/>
      <c r="CI326" s="18"/>
      <c r="CL326" s="6"/>
    </row>
    <row r="327" spans="1:90" s="4" customFormat="1">
      <c r="A327" s="10">
        <v>322</v>
      </c>
      <c r="B327" s="6"/>
      <c r="BO327" s="6"/>
      <c r="BP327" s="3">
        <v>0.84027592767754022</v>
      </c>
      <c r="BQ327" s="3">
        <v>40829.914752561766</v>
      </c>
      <c r="BR327" s="3">
        <v>1.9851338021678535</v>
      </c>
      <c r="BS327" s="3">
        <v>114457.97520010434</v>
      </c>
      <c r="BT327" s="10">
        <v>322</v>
      </c>
      <c r="BU327" s="4">
        <f t="shared" ref="BU327:BU390" si="15">BP327*$BV$1-BQ327</f>
        <v>43197.67801519225</v>
      </c>
      <c r="BV327" s="4">
        <f t="shared" ref="BV327:BV390" si="16">BR327*$BV$1-BS327</f>
        <v>84055.405016681019</v>
      </c>
      <c r="BW327" s="10"/>
      <c r="BX327" s="4">
        <f t="shared" ref="BX327:BY390" si="17">IF(BU327=MAX($BU327:$BV327),1,0)</f>
        <v>0</v>
      </c>
      <c r="BY327" s="4">
        <f t="shared" si="17"/>
        <v>1</v>
      </c>
      <c r="BZ327" s="6"/>
      <c r="CA327" s="18"/>
      <c r="CD327" s="6"/>
      <c r="CG327" s="6"/>
      <c r="CH327" s="18"/>
      <c r="CI327" s="18"/>
      <c r="CL327" s="6"/>
    </row>
    <row r="328" spans="1:90" s="4" customFormat="1">
      <c r="A328" s="10">
        <v>323</v>
      </c>
      <c r="B328" s="6"/>
      <c r="BO328" s="6"/>
      <c r="BP328" s="3">
        <v>0.86497781830488052</v>
      </c>
      <c r="BQ328" s="3">
        <v>42151.730209836453</v>
      </c>
      <c r="BR328" s="3">
        <v>2.1072679386194246</v>
      </c>
      <c r="BS328" s="3">
        <v>115625.79876468335</v>
      </c>
      <c r="BT328" s="10">
        <v>323</v>
      </c>
      <c r="BU328" s="4">
        <f t="shared" si="15"/>
        <v>44346.051620651597</v>
      </c>
      <c r="BV328" s="4">
        <f t="shared" si="16"/>
        <v>95100.995097259103</v>
      </c>
      <c r="BW328" s="10"/>
      <c r="BX328" s="4">
        <f t="shared" si="17"/>
        <v>0</v>
      </c>
      <c r="BY328" s="4">
        <f t="shared" si="17"/>
        <v>1</v>
      </c>
      <c r="BZ328" s="6"/>
      <c r="CA328" s="18"/>
      <c r="CD328" s="6"/>
      <c r="CG328" s="6"/>
      <c r="CH328" s="18"/>
      <c r="CI328" s="18"/>
      <c r="CL328" s="6"/>
    </row>
    <row r="329" spans="1:90" s="4" customFormat="1">
      <c r="A329" s="10">
        <v>324</v>
      </c>
      <c r="B329" s="6"/>
      <c r="BO329" s="6"/>
      <c r="BP329" s="3">
        <v>0.80550436056433017</v>
      </c>
      <c r="BQ329" s="3">
        <v>39480.670209331955</v>
      </c>
      <c r="BR329" s="3">
        <v>1.8818932741826486</v>
      </c>
      <c r="BS329" s="3">
        <v>109163.95301017682</v>
      </c>
      <c r="BT329" s="10">
        <v>324</v>
      </c>
      <c r="BU329" s="4">
        <f t="shared" si="15"/>
        <v>41069.765847101058</v>
      </c>
      <c r="BV329" s="4">
        <f t="shared" si="16"/>
        <v>79025.374408088057</v>
      </c>
      <c r="BW329" s="10"/>
      <c r="BX329" s="4">
        <f t="shared" si="17"/>
        <v>0</v>
      </c>
      <c r="BY329" s="4">
        <f t="shared" si="17"/>
        <v>1</v>
      </c>
      <c r="BZ329" s="6"/>
      <c r="CA329" s="18"/>
      <c r="CD329" s="6"/>
      <c r="CG329" s="6"/>
      <c r="CH329" s="18"/>
      <c r="CI329" s="18"/>
      <c r="CL329" s="6"/>
    </row>
    <row r="330" spans="1:90" s="4" customFormat="1">
      <c r="A330" s="10">
        <v>325</v>
      </c>
      <c r="B330" s="6"/>
      <c r="BO330" s="6"/>
      <c r="BP330" s="3">
        <v>0.74581159185837176</v>
      </c>
      <c r="BQ330" s="3">
        <v>43112.650396895493</v>
      </c>
      <c r="BR330" s="3">
        <v>1.6821243435325759</v>
      </c>
      <c r="BS330" s="3">
        <v>119546.92946082844</v>
      </c>
      <c r="BT330" s="10">
        <v>325</v>
      </c>
      <c r="BU330" s="4">
        <f t="shared" si="15"/>
        <v>31468.50878894169</v>
      </c>
      <c r="BV330" s="4">
        <f t="shared" si="16"/>
        <v>48665.504892429148</v>
      </c>
      <c r="BW330" s="10"/>
      <c r="BX330" s="4">
        <f t="shared" si="17"/>
        <v>0</v>
      </c>
      <c r="BY330" s="4">
        <f t="shared" si="17"/>
        <v>1</v>
      </c>
      <c r="BZ330" s="6"/>
      <c r="CA330" s="18"/>
      <c r="CD330" s="6"/>
      <c r="CG330" s="6"/>
      <c r="CH330" s="18"/>
      <c r="CI330" s="18"/>
      <c r="CL330" s="6"/>
    </row>
    <row r="331" spans="1:90" s="4" customFormat="1">
      <c r="A331" s="10">
        <v>326</v>
      </c>
      <c r="B331" s="6"/>
      <c r="BO331" s="6"/>
      <c r="BP331" s="3">
        <v>0.8588717903010753</v>
      </c>
      <c r="BQ331" s="3">
        <v>43975.992572061208</v>
      </c>
      <c r="BR331" s="3">
        <v>2.0753530262633459</v>
      </c>
      <c r="BS331" s="3">
        <v>116469.92893436829</v>
      </c>
      <c r="BT331" s="10">
        <v>326</v>
      </c>
      <c r="BU331" s="4">
        <f t="shared" si="15"/>
        <v>41911.186458046315</v>
      </c>
      <c r="BV331" s="4">
        <f t="shared" si="16"/>
        <v>91065.373691966306</v>
      </c>
      <c r="BW331" s="10"/>
      <c r="BX331" s="4">
        <f t="shared" si="17"/>
        <v>0</v>
      </c>
      <c r="BY331" s="4">
        <f t="shared" si="17"/>
        <v>1</v>
      </c>
      <c r="BZ331" s="6"/>
      <c r="CA331" s="18"/>
      <c r="CD331" s="6"/>
      <c r="CG331" s="6"/>
      <c r="CH331" s="18"/>
      <c r="CI331" s="18"/>
      <c r="CL331" s="6"/>
    </row>
    <row r="332" spans="1:90" s="4" customFormat="1">
      <c r="A332" s="10">
        <v>327</v>
      </c>
      <c r="B332" s="6"/>
      <c r="BO332" s="6"/>
      <c r="BP332" s="3">
        <v>0.8353443712096017</v>
      </c>
      <c r="BQ332" s="3">
        <v>44483.855130588876</v>
      </c>
      <c r="BR332" s="3">
        <v>2.0094134859091506</v>
      </c>
      <c r="BS332" s="3">
        <v>118754.51089351584</v>
      </c>
      <c r="BT332" s="10">
        <v>327</v>
      </c>
      <c r="BU332" s="4">
        <f t="shared" si="15"/>
        <v>39050.581990371291</v>
      </c>
      <c r="BV332" s="4">
        <f t="shared" si="16"/>
        <v>82186.837697399227</v>
      </c>
      <c r="BW332" s="10"/>
      <c r="BX332" s="4">
        <f t="shared" si="17"/>
        <v>0</v>
      </c>
      <c r="BY332" s="4">
        <f t="shared" si="17"/>
        <v>1</v>
      </c>
      <c r="BZ332" s="6"/>
      <c r="CA332" s="18"/>
      <c r="CD332" s="6"/>
      <c r="CG332" s="6"/>
      <c r="CH332" s="18"/>
      <c r="CI332" s="18"/>
      <c r="CL332" s="6"/>
    </row>
    <row r="333" spans="1:90" s="4" customFormat="1">
      <c r="A333" s="10">
        <v>328</v>
      </c>
      <c r="B333" s="6"/>
      <c r="BO333" s="6"/>
      <c r="BP333" s="3">
        <v>0.80613443124875972</v>
      </c>
      <c r="BQ333" s="3">
        <v>39098.560885614192</v>
      </c>
      <c r="BR333" s="3">
        <v>1.9405299844916384</v>
      </c>
      <c r="BS333" s="3">
        <v>114800.43206811935</v>
      </c>
      <c r="BT333" s="10">
        <v>328</v>
      </c>
      <c r="BU333" s="4">
        <f t="shared" si="15"/>
        <v>41514.882239261773</v>
      </c>
      <c r="BV333" s="4">
        <f t="shared" si="16"/>
        <v>79252.566381044482</v>
      </c>
      <c r="BW333" s="10"/>
      <c r="BX333" s="4">
        <f t="shared" si="17"/>
        <v>0</v>
      </c>
      <c r="BY333" s="4">
        <f t="shared" si="17"/>
        <v>1</v>
      </c>
      <c r="BZ333" s="6"/>
      <c r="CA333" s="18"/>
      <c r="CD333" s="6"/>
      <c r="CG333" s="6"/>
      <c r="CH333" s="18"/>
      <c r="CI333" s="18"/>
      <c r="CL333" s="6"/>
    </row>
    <row r="334" spans="1:90" s="4" customFormat="1">
      <c r="A334" s="10">
        <v>329</v>
      </c>
      <c r="B334" s="6"/>
      <c r="BO334" s="6"/>
      <c r="BP334" s="3">
        <v>0.82634416461430049</v>
      </c>
      <c r="BQ334" s="3">
        <v>47895.723715027874</v>
      </c>
      <c r="BR334" s="3">
        <v>1.8529240557896094</v>
      </c>
      <c r="BS334" s="3">
        <v>121459.80498497598</v>
      </c>
      <c r="BT334" s="10">
        <v>329</v>
      </c>
      <c r="BU334" s="4">
        <f t="shared" si="15"/>
        <v>34738.692746402179</v>
      </c>
      <c r="BV334" s="4">
        <f t="shared" si="16"/>
        <v>63832.600593984942</v>
      </c>
      <c r="BW334" s="10"/>
      <c r="BX334" s="4">
        <f t="shared" si="17"/>
        <v>0</v>
      </c>
      <c r="BY334" s="4">
        <f t="shared" si="17"/>
        <v>1</v>
      </c>
      <c r="BZ334" s="6"/>
      <c r="CA334" s="18"/>
      <c r="CD334" s="6"/>
      <c r="CG334" s="6"/>
      <c r="CH334" s="18"/>
      <c r="CI334" s="18"/>
      <c r="CL334" s="6"/>
    </row>
    <row r="335" spans="1:90" s="4" customFormat="1">
      <c r="A335" s="10">
        <v>330</v>
      </c>
      <c r="B335" s="6"/>
      <c r="BO335" s="6"/>
      <c r="BP335" s="3">
        <v>0.81854975495078219</v>
      </c>
      <c r="BQ335" s="3">
        <v>39701.728173058138</v>
      </c>
      <c r="BR335" s="3">
        <v>1.802198061119632</v>
      </c>
      <c r="BS335" s="3">
        <v>106574.14428360449</v>
      </c>
      <c r="BT335" s="10">
        <v>330</v>
      </c>
      <c r="BU335" s="4">
        <f t="shared" si="15"/>
        <v>42153.247322020085</v>
      </c>
      <c r="BV335" s="4">
        <f t="shared" si="16"/>
        <v>73645.661828358716</v>
      </c>
      <c r="BW335" s="10"/>
      <c r="BX335" s="4">
        <f t="shared" si="17"/>
        <v>0</v>
      </c>
      <c r="BY335" s="4">
        <f t="shared" si="17"/>
        <v>1</v>
      </c>
      <c r="BZ335" s="6"/>
      <c r="CA335" s="18"/>
      <c r="CD335" s="6"/>
      <c r="CG335" s="6"/>
      <c r="CH335" s="18"/>
      <c r="CI335" s="18"/>
      <c r="CL335" s="6"/>
    </row>
    <row r="336" spans="1:90" s="4" customFormat="1">
      <c r="A336" s="10">
        <v>331</v>
      </c>
      <c r="B336" s="6"/>
      <c r="BO336" s="6"/>
      <c r="BP336" s="3">
        <v>0.7930991990865176</v>
      </c>
      <c r="BQ336" s="3">
        <v>42448.186591001177</v>
      </c>
      <c r="BR336" s="3">
        <v>1.7006947833571127</v>
      </c>
      <c r="BS336" s="3">
        <v>108290.50449595044</v>
      </c>
      <c r="BT336" s="10">
        <v>331</v>
      </c>
      <c r="BU336" s="4">
        <f t="shared" si="15"/>
        <v>36861.733317650585</v>
      </c>
      <c r="BV336" s="4">
        <f t="shared" si="16"/>
        <v>61778.973839760816</v>
      </c>
      <c r="BW336" s="10"/>
      <c r="BX336" s="4">
        <f t="shared" si="17"/>
        <v>0</v>
      </c>
      <c r="BY336" s="4">
        <f t="shared" si="17"/>
        <v>1</v>
      </c>
      <c r="BZ336" s="6"/>
      <c r="CA336" s="18"/>
      <c r="CD336" s="6"/>
      <c r="CG336" s="6"/>
      <c r="CH336" s="18"/>
      <c r="CI336" s="18"/>
      <c r="CL336" s="6"/>
    </row>
    <row r="337" spans="1:90" s="4" customFormat="1">
      <c r="A337" s="10">
        <v>332</v>
      </c>
      <c r="B337" s="6"/>
      <c r="BO337" s="6"/>
      <c r="BP337" s="3">
        <v>0.85384731835518457</v>
      </c>
      <c r="BQ337" s="3">
        <v>40795.813185525803</v>
      </c>
      <c r="BR337" s="3">
        <v>2.0540675001856248</v>
      </c>
      <c r="BS337" s="3">
        <v>113264.99010706393</v>
      </c>
      <c r="BT337" s="10">
        <v>332</v>
      </c>
      <c r="BU337" s="4">
        <f t="shared" si="15"/>
        <v>44588.918649992651</v>
      </c>
      <c r="BV337" s="4">
        <f t="shared" si="16"/>
        <v>92141.75991149855</v>
      </c>
      <c r="BW337" s="10"/>
      <c r="BX337" s="4">
        <f t="shared" si="17"/>
        <v>0</v>
      </c>
      <c r="BY337" s="4">
        <f t="shared" si="17"/>
        <v>1</v>
      </c>
      <c r="BZ337" s="6"/>
      <c r="CA337" s="18"/>
      <c r="CD337" s="6"/>
      <c r="CG337" s="6"/>
      <c r="CH337" s="18"/>
      <c r="CI337" s="18"/>
      <c r="CL337" s="6"/>
    </row>
    <row r="338" spans="1:90" s="4" customFormat="1">
      <c r="A338" s="10">
        <v>333</v>
      </c>
      <c r="B338" s="6"/>
      <c r="BO338" s="6"/>
      <c r="BP338" s="3">
        <v>0.82227929168048564</v>
      </c>
      <c r="BQ338" s="3">
        <v>42023.975969458807</v>
      </c>
      <c r="BR338" s="3">
        <v>1.7696196363846681</v>
      </c>
      <c r="BS338" s="3">
        <v>111406.28416922109</v>
      </c>
      <c r="BT338" s="10">
        <v>333</v>
      </c>
      <c r="BU338" s="4">
        <f t="shared" si="15"/>
        <v>40203.953198589756</v>
      </c>
      <c r="BV338" s="4">
        <f t="shared" si="16"/>
        <v>65555.679469245719</v>
      </c>
      <c r="BW338" s="10"/>
      <c r="BX338" s="4">
        <f t="shared" si="17"/>
        <v>0</v>
      </c>
      <c r="BY338" s="4">
        <f t="shared" si="17"/>
        <v>1</v>
      </c>
      <c r="BZ338" s="6"/>
      <c r="CA338" s="18"/>
      <c r="CD338" s="6"/>
      <c r="CG338" s="6"/>
      <c r="CH338" s="18"/>
      <c r="CI338" s="18"/>
      <c r="CL338" s="6"/>
    </row>
    <row r="339" spans="1:90" s="4" customFormat="1">
      <c r="A339" s="10">
        <v>334</v>
      </c>
      <c r="B339" s="6"/>
      <c r="BO339" s="6"/>
      <c r="BP339" s="3">
        <v>0.79840600275301199</v>
      </c>
      <c r="BQ339" s="3">
        <v>45118.829929705818</v>
      </c>
      <c r="BR339" s="3">
        <v>1.8921510662286318</v>
      </c>
      <c r="BS339" s="3">
        <v>125191.75901265166</v>
      </c>
      <c r="BT339" s="10">
        <v>334</v>
      </c>
      <c r="BU339" s="4">
        <f t="shared" si="15"/>
        <v>34721.770345595382</v>
      </c>
      <c r="BV339" s="4">
        <f t="shared" si="16"/>
        <v>64023.347610211524</v>
      </c>
      <c r="BW339" s="10"/>
      <c r="BX339" s="4">
        <f t="shared" si="17"/>
        <v>0</v>
      </c>
      <c r="BY339" s="4">
        <f t="shared" si="17"/>
        <v>1</v>
      </c>
      <c r="BZ339" s="6"/>
      <c r="CA339" s="18"/>
      <c r="CD339" s="6"/>
      <c r="CG339" s="6"/>
      <c r="CH339" s="18"/>
      <c r="CI339" s="18"/>
      <c r="CL339" s="6"/>
    </row>
    <row r="340" spans="1:90" s="4" customFormat="1">
      <c r="A340" s="10">
        <v>335</v>
      </c>
      <c r="B340" s="6"/>
      <c r="BO340" s="6"/>
      <c r="BP340" s="3">
        <v>0.81771051789937532</v>
      </c>
      <c r="BQ340" s="3">
        <v>38911.592398097564</v>
      </c>
      <c r="BR340" s="3">
        <v>1.9706219289451536</v>
      </c>
      <c r="BS340" s="3">
        <v>112865.18119702346</v>
      </c>
      <c r="BT340" s="10">
        <v>335</v>
      </c>
      <c r="BU340" s="4">
        <f t="shared" si="15"/>
        <v>42859.459391839962</v>
      </c>
      <c r="BV340" s="4">
        <f t="shared" si="16"/>
        <v>84197.011697491922</v>
      </c>
      <c r="BW340" s="10"/>
      <c r="BX340" s="4">
        <f t="shared" si="17"/>
        <v>0</v>
      </c>
      <c r="BY340" s="4">
        <f t="shared" si="17"/>
        <v>1</v>
      </c>
      <c r="BZ340" s="6"/>
      <c r="CA340" s="18"/>
      <c r="CD340" s="6"/>
      <c r="CG340" s="6"/>
      <c r="CH340" s="18"/>
      <c r="CI340" s="18"/>
      <c r="CL340" s="6"/>
    </row>
    <row r="341" spans="1:90" s="4" customFormat="1">
      <c r="A341" s="10">
        <v>336</v>
      </c>
      <c r="B341" s="6"/>
      <c r="BO341" s="6"/>
      <c r="BP341" s="3">
        <v>0.78977351866971757</v>
      </c>
      <c r="BQ341" s="3">
        <v>36709.517472999461</v>
      </c>
      <c r="BR341" s="3">
        <v>1.7404597302905236</v>
      </c>
      <c r="BS341" s="3">
        <v>104805.06024053587</v>
      </c>
      <c r="BT341" s="10">
        <v>336</v>
      </c>
      <c r="BU341" s="4">
        <f t="shared" si="15"/>
        <v>42267.834393972298</v>
      </c>
      <c r="BV341" s="4">
        <f t="shared" si="16"/>
        <v>69240.912788516507</v>
      </c>
      <c r="BW341" s="10"/>
      <c r="BX341" s="4">
        <f t="shared" si="17"/>
        <v>0</v>
      </c>
      <c r="BY341" s="4">
        <f t="shared" si="17"/>
        <v>1</v>
      </c>
      <c r="BZ341" s="6"/>
      <c r="CA341" s="18"/>
      <c r="CD341" s="6"/>
      <c r="CG341" s="6"/>
      <c r="CH341" s="18"/>
      <c r="CI341" s="18"/>
      <c r="CL341" s="6"/>
    </row>
    <row r="342" spans="1:90" s="4" customFormat="1">
      <c r="A342" s="10">
        <v>337</v>
      </c>
      <c r="B342" s="6"/>
      <c r="BO342" s="6"/>
      <c r="BP342" s="3">
        <v>0.85624545907755811</v>
      </c>
      <c r="BQ342" s="3">
        <v>45025.287344894299</v>
      </c>
      <c r="BR342" s="3">
        <v>2.0043852148023187</v>
      </c>
      <c r="BS342" s="3">
        <v>118249.73971697334</v>
      </c>
      <c r="BT342" s="10">
        <v>337</v>
      </c>
      <c r="BU342" s="4">
        <f t="shared" si="15"/>
        <v>40599.258562861505</v>
      </c>
      <c r="BV342" s="4">
        <f t="shared" si="16"/>
        <v>82188.781763258521</v>
      </c>
      <c r="BW342" s="10"/>
      <c r="BX342" s="4">
        <f t="shared" si="17"/>
        <v>0</v>
      </c>
      <c r="BY342" s="4">
        <f t="shared" si="17"/>
        <v>1</v>
      </c>
      <c r="BZ342" s="6"/>
      <c r="CA342" s="18"/>
      <c r="CD342" s="6"/>
      <c r="CG342" s="6"/>
      <c r="CH342" s="18"/>
      <c r="CI342" s="18"/>
      <c r="CL342" s="6"/>
    </row>
    <row r="343" spans="1:90" s="4" customFormat="1">
      <c r="A343" s="10">
        <v>338</v>
      </c>
      <c r="B343" s="6"/>
      <c r="BO343" s="6"/>
      <c r="BP343" s="3">
        <v>0.84446589400637562</v>
      </c>
      <c r="BQ343" s="3">
        <v>43563.66751435335</v>
      </c>
      <c r="BR343" s="3">
        <v>1.9019084520088774</v>
      </c>
      <c r="BS343" s="3">
        <v>109886.3962341</v>
      </c>
      <c r="BT343" s="10">
        <v>338</v>
      </c>
      <c r="BU343" s="4">
        <f t="shared" si="15"/>
        <v>40882.92188628421</v>
      </c>
      <c r="BV343" s="4">
        <f t="shared" si="16"/>
        <v>80304.448966787735</v>
      </c>
      <c r="BW343" s="10"/>
      <c r="BX343" s="4">
        <f t="shared" si="17"/>
        <v>0</v>
      </c>
      <c r="BY343" s="4">
        <f t="shared" si="17"/>
        <v>1</v>
      </c>
      <c r="BZ343" s="6"/>
      <c r="CA343" s="18"/>
      <c r="CD343" s="6"/>
      <c r="CG343" s="6"/>
      <c r="CH343" s="18"/>
      <c r="CI343" s="18"/>
      <c r="CL343" s="6"/>
    </row>
    <row r="344" spans="1:90" s="4" customFormat="1">
      <c r="A344" s="10">
        <v>339</v>
      </c>
      <c r="B344" s="6"/>
      <c r="BO344" s="6"/>
      <c r="BP344" s="3">
        <v>0.74861798658318179</v>
      </c>
      <c r="BQ344" s="3">
        <v>44154.864953649398</v>
      </c>
      <c r="BR344" s="3">
        <v>1.7088426710148221</v>
      </c>
      <c r="BS344" s="3">
        <v>118184.03336540694</v>
      </c>
      <c r="BT344" s="10">
        <v>339</v>
      </c>
      <c r="BU344" s="4">
        <f t="shared" si="15"/>
        <v>30706.93370466878</v>
      </c>
      <c r="BV344" s="4">
        <f t="shared" si="16"/>
        <v>52700.233736075286</v>
      </c>
      <c r="BW344" s="10"/>
      <c r="BX344" s="4">
        <f t="shared" si="17"/>
        <v>0</v>
      </c>
      <c r="BY344" s="4">
        <f t="shared" si="17"/>
        <v>1</v>
      </c>
      <c r="BZ344" s="6"/>
      <c r="CA344" s="18"/>
      <c r="CD344" s="6"/>
      <c r="CG344" s="6"/>
      <c r="CH344" s="18"/>
      <c r="CI344" s="18"/>
      <c r="CL344" s="6"/>
    </row>
    <row r="345" spans="1:90" s="4" customFormat="1">
      <c r="A345" s="10">
        <v>340</v>
      </c>
      <c r="B345" s="6"/>
      <c r="BO345" s="6"/>
      <c r="BP345" s="3">
        <v>0.83760133173234796</v>
      </c>
      <c r="BQ345" s="3">
        <v>41989.912322675256</v>
      </c>
      <c r="BR345" s="3">
        <v>1.9583937845597286</v>
      </c>
      <c r="BS345" s="3">
        <v>113722.03432659643</v>
      </c>
      <c r="BT345" s="10">
        <v>340</v>
      </c>
      <c r="BU345" s="4">
        <f t="shared" si="15"/>
        <v>41770.220850559534</v>
      </c>
      <c r="BV345" s="4">
        <f t="shared" si="16"/>
        <v>82117.344129376419</v>
      </c>
      <c r="BW345" s="10"/>
      <c r="BX345" s="4">
        <f t="shared" si="17"/>
        <v>0</v>
      </c>
      <c r="BY345" s="4">
        <f t="shared" si="17"/>
        <v>1</v>
      </c>
      <c r="BZ345" s="6"/>
      <c r="CA345" s="18"/>
      <c r="CD345" s="6"/>
      <c r="CG345" s="6"/>
      <c r="CH345" s="18"/>
      <c r="CI345" s="18"/>
      <c r="CL345" s="6"/>
    </row>
    <row r="346" spans="1:90" s="4" customFormat="1">
      <c r="A346" s="10">
        <v>341</v>
      </c>
      <c r="B346" s="6"/>
      <c r="BO346" s="6"/>
      <c r="BP346" s="3">
        <v>0.7939384206196648</v>
      </c>
      <c r="BQ346" s="3">
        <v>39770.78304057035</v>
      </c>
      <c r="BR346" s="3">
        <v>1.8896297485427387</v>
      </c>
      <c r="BS346" s="3">
        <v>105985.33465286065</v>
      </c>
      <c r="BT346" s="10">
        <v>341</v>
      </c>
      <c r="BU346" s="4">
        <f t="shared" si="15"/>
        <v>39623.059021396133</v>
      </c>
      <c r="BV346" s="4">
        <f t="shared" si="16"/>
        <v>82977.640201413218</v>
      </c>
      <c r="BW346" s="10"/>
      <c r="BX346" s="4">
        <f t="shared" si="17"/>
        <v>0</v>
      </c>
      <c r="BY346" s="4">
        <f t="shared" si="17"/>
        <v>1</v>
      </c>
      <c r="BZ346" s="6"/>
      <c r="CA346" s="18"/>
      <c r="CD346" s="6"/>
      <c r="CG346" s="6"/>
      <c r="CH346" s="18"/>
      <c r="CI346" s="18"/>
      <c r="CL346" s="6"/>
    </row>
    <row r="347" spans="1:90" s="4" customFormat="1">
      <c r="A347" s="10">
        <v>342</v>
      </c>
      <c r="B347" s="6"/>
      <c r="BO347" s="6"/>
      <c r="BP347" s="3">
        <v>0.81376842651833425</v>
      </c>
      <c r="BQ347" s="3">
        <v>42304.176466622797</v>
      </c>
      <c r="BR347" s="3">
        <v>1.8265078759283755</v>
      </c>
      <c r="BS347" s="3">
        <v>112201.93614258384</v>
      </c>
      <c r="BT347" s="10">
        <v>342</v>
      </c>
      <c r="BU347" s="4">
        <f t="shared" si="15"/>
        <v>39072.666185210634</v>
      </c>
      <c r="BV347" s="4">
        <f t="shared" si="16"/>
        <v>70448.851450253715</v>
      </c>
      <c r="BW347" s="10"/>
      <c r="BX347" s="4">
        <f t="shared" si="17"/>
        <v>0</v>
      </c>
      <c r="BY347" s="4">
        <f t="shared" si="17"/>
        <v>1</v>
      </c>
      <c r="BZ347" s="6"/>
      <c r="CA347" s="18"/>
      <c r="CD347" s="6"/>
      <c r="CG347" s="6"/>
      <c r="CH347" s="18"/>
      <c r="CI347" s="18"/>
      <c r="CL347" s="6"/>
    </row>
    <row r="348" spans="1:90" s="4" customFormat="1">
      <c r="A348" s="10">
        <v>343</v>
      </c>
      <c r="B348" s="6"/>
      <c r="BO348" s="6"/>
      <c r="BP348" s="3">
        <v>0.83786999938204931</v>
      </c>
      <c r="BQ348" s="3">
        <v>41446.809484956728</v>
      </c>
      <c r="BR348" s="3">
        <v>2.008152648248815</v>
      </c>
      <c r="BS348" s="3">
        <v>120886.35671409353</v>
      </c>
      <c r="BT348" s="10">
        <v>343</v>
      </c>
      <c r="BU348" s="4">
        <f t="shared" si="15"/>
        <v>42340.1904532482</v>
      </c>
      <c r="BV348" s="4">
        <f t="shared" si="16"/>
        <v>79928.908110787976</v>
      </c>
      <c r="BW348" s="10"/>
      <c r="BX348" s="4">
        <f t="shared" si="17"/>
        <v>0</v>
      </c>
      <c r="BY348" s="4">
        <f t="shared" si="17"/>
        <v>1</v>
      </c>
      <c r="BZ348" s="6"/>
      <c r="CA348" s="18"/>
      <c r="CD348" s="6"/>
      <c r="CG348" s="6"/>
      <c r="CH348" s="18"/>
      <c r="CI348" s="18"/>
      <c r="CL348" s="6"/>
    </row>
    <row r="349" spans="1:90" s="4" customFormat="1">
      <c r="A349" s="10">
        <v>344</v>
      </c>
      <c r="B349" s="6"/>
      <c r="BO349" s="6"/>
      <c r="BP349" s="3">
        <v>0.74613456787777621</v>
      </c>
      <c r="BQ349" s="3">
        <v>42170.960468851074</v>
      </c>
      <c r="BR349" s="3">
        <v>1.6925461740447318</v>
      </c>
      <c r="BS349" s="3">
        <v>121170.2026816521</v>
      </c>
      <c r="BT349" s="10">
        <v>344</v>
      </c>
      <c r="BU349" s="4">
        <f t="shared" si="15"/>
        <v>32442.496318926555</v>
      </c>
      <c r="BV349" s="4">
        <f t="shared" si="16"/>
        <v>48084.414722821093</v>
      </c>
      <c r="BW349" s="10"/>
      <c r="BX349" s="4">
        <f t="shared" si="17"/>
        <v>0</v>
      </c>
      <c r="BY349" s="4">
        <f t="shared" si="17"/>
        <v>1</v>
      </c>
      <c r="BZ349" s="6"/>
      <c r="CA349" s="18"/>
      <c r="CD349" s="6"/>
      <c r="CG349" s="6"/>
      <c r="CH349" s="18"/>
      <c r="CI349" s="18"/>
      <c r="CL349" s="6"/>
    </row>
    <row r="350" spans="1:90" s="4" customFormat="1">
      <c r="A350" s="10">
        <v>345</v>
      </c>
      <c r="B350" s="6"/>
      <c r="BO350" s="6"/>
      <c r="BP350" s="3">
        <v>0.80073386380510003</v>
      </c>
      <c r="BQ350" s="3">
        <v>42064.270747758674</v>
      </c>
      <c r="BR350" s="3">
        <v>1.88759750503807</v>
      </c>
      <c r="BS350" s="3">
        <v>118036.74927833126</v>
      </c>
      <c r="BT350" s="10">
        <v>345</v>
      </c>
      <c r="BU350" s="4">
        <f t="shared" si="15"/>
        <v>38009.115632751324</v>
      </c>
      <c r="BV350" s="4">
        <f t="shared" si="16"/>
        <v>70723.001225475746</v>
      </c>
      <c r="BW350" s="10"/>
      <c r="BX350" s="4">
        <f t="shared" si="17"/>
        <v>0</v>
      </c>
      <c r="BY350" s="4">
        <f t="shared" si="17"/>
        <v>1</v>
      </c>
      <c r="BZ350" s="6"/>
      <c r="CA350" s="18"/>
      <c r="CD350" s="6"/>
      <c r="CG350" s="6"/>
      <c r="CH350" s="18"/>
      <c r="CI350" s="18"/>
      <c r="CL350" s="6"/>
    </row>
    <row r="351" spans="1:90" s="4" customFormat="1">
      <c r="A351" s="10">
        <v>346</v>
      </c>
      <c r="B351" s="6"/>
      <c r="BO351" s="6"/>
      <c r="BP351" s="3">
        <v>0.77371407670391912</v>
      </c>
      <c r="BQ351" s="3">
        <v>42467.36647217525</v>
      </c>
      <c r="BR351" s="3">
        <v>1.7754632699579704</v>
      </c>
      <c r="BS351" s="3">
        <v>114496.76728789457</v>
      </c>
      <c r="BT351" s="10">
        <v>346</v>
      </c>
      <c r="BU351" s="4">
        <f t="shared" si="15"/>
        <v>34904.041198216662</v>
      </c>
      <c r="BV351" s="4">
        <f t="shared" si="16"/>
        <v>63049.559707902474</v>
      </c>
      <c r="BW351" s="10"/>
      <c r="BX351" s="4">
        <f t="shared" si="17"/>
        <v>0</v>
      </c>
      <c r="BY351" s="4">
        <f t="shared" si="17"/>
        <v>1</v>
      </c>
      <c r="BZ351" s="6"/>
      <c r="CA351" s="18"/>
      <c r="CD351" s="6"/>
      <c r="CG351" s="6"/>
      <c r="CH351" s="18"/>
      <c r="CI351" s="18"/>
      <c r="CL351" s="6"/>
    </row>
    <row r="352" spans="1:90" s="4" customFormat="1">
      <c r="A352" s="10">
        <v>347</v>
      </c>
      <c r="B352" s="6"/>
      <c r="BO352" s="6"/>
      <c r="BP352" s="3">
        <v>0.8547314954094456</v>
      </c>
      <c r="BQ352" s="3">
        <v>38683.414453954691</v>
      </c>
      <c r="BR352" s="3">
        <v>1.9659036216277874</v>
      </c>
      <c r="BS352" s="3">
        <v>112146.95858814762</v>
      </c>
      <c r="BT352" s="10">
        <v>347</v>
      </c>
      <c r="BU352" s="4">
        <f t="shared" si="15"/>
        <v>46789.735086989873</v>
      </c>
      <c r="BV352" s="4">
        <f t="shared" si="16"/>
        <v>84443.403574631113</v>
      </c>
      <c r="BW352" s="10"/>
      <c r="BX352" s="4">
        <f t="shared" si="17"/>
        <v>0</v>
      </c>
      <c r="BY352" s="4">
        <f t="shared" si="17"/>
        <v>1</v>
      </c>
      <c r="BZ352" s="6"/>
      <c r="CA352" s="18"/>
      <c r="CD352" s="6"/>
      <c r="CG352" s="6"/>
      <c r="CH352" s="18"/>
      <c r="CI352" s="18"/>
      <c r="CL352" s="6"/>
    </row>
    <row r="353" spans="1:90" s="4" customFormat="1">
      <c r="A353" s="10">
        <v>348</v>
      </c>
      <c r="B353" s="6"/>
      <c r="BO353" s="6"/>
      <c r="BP353" s="3">
        <v>0.79905485633228757</v>
      </c>
      <c r="BQ353" s="3">
        <v>45626.550184135471</v>
      </c>
      <c r="BR353" s="3">
        <v>1.9143075304703492</v>
      </c>
      <c r="BS353" s="3">
        <v>129048.52342976682</v>
      </c>
      <c r="BT353" s="10">
        <v>348</v>
      </c>
      <c r="BU353" s="4">
        <f t="shared" si="15"/>
        <v>34278.935449093289</v>
      </c>
      <c r="BV353" s="4">
        <f t="shared" si="16"/>
        <v>62382.229617268109</v>
      </c>
      <c r="BW353" s="10"/>
      <c r="BX353" s="4">
        <f t="shared" si="17"/>
        <v>0</v>
      </c>
      <c r="BY353" s="4">
        <f t="shared" si="17"/>
        <v>1</v>
      </c>
      <c r="BZ353" s="6"/>
      <c r="CA353" s="18"/>
      <c r="CD353" s="6"/>
      <c r="CG353" s="6"/>
      <c r="CH353" s="18"/>
      <c r="CI353" s="18"/>
      <c r="CL353" s="6"/>
    </row>
    <row r="354" spans="1:90" s="4" customFormat="1">
      <c r="A354" s="10">
        <v>349</v>
      </c>
      <c r="B354" s="6"/>
      <c r="BO354" s="6"/>
      <c r="BP354" s="3">
        <v>0.86248677297112752</v>
      </c>
      <c r="BQ354" s="3">
        <v>41438.963004109559</v>
      </c>
      <c r="BR354" s="3">
        <v>2.0521217971416283</v>
      </c>
      <c r="BS354" s="3">
        <v>114096.56977257105</v>
      </c>
      <c r="BT354" s="10">
        <v>349</v>
      </c>
      <c r="BU354" s="4">
        <f t="shared" si="15"/>
        <v>44809.714293003191</v>
      </c>
      <c r="BV354" s="4">
        <f t="shared" si="16"/>
        <v>91115.609941591785</v>
      </c>
      <c r="BW354" s="10"/>
      <c r="BX354" s="4">
        <f t="shared" si="17"/>
        <v>0</v>
      </c>
      <c r="BY354" s="4">
        <f t="shared" si="17"/>
        <v>1</v>
      </c>
      <c r="BZ354" s="6"/>
      <c r="CA354" s="18"/>
      <c r="CD354" s="6"/>
      <c r="CG354" s="6"/>
      <c r="CH354" s="18"/>
      <c r="CI354" s="18"/>
      <c r="CL354" s="6"/>
    </row>
    <row r="355" spans="1:90" s="4" customFormat="1">
      <c r="A355" s="10">
        <v>350</v>
      </c>
      <c r="B355" s="6"/>
      <c r="BO355" s="6"/>
      <c r="BP355" s="3">
        <v>0.82597550872884273</v>
      </c>
      <c r="BQ355" s="3">
        <v>41180.187586887798</v>
      </c>
      <c r="BR355" s="3">
        <v>1.8627620781149574</v>
      </c>
      <c r="BS355" s="3">
        <v>118661.35023699983</v>
      </c>
      <c r="BT355" s="10">
        <v>350</v>
      </c>
      <c r="BU355" s="4">
        <f t="shared" si="15"/>
        <v>41417.363285996471</v>
      </c>
      <c r="BV355" s="4">
        <f t="shared" si="16"/>
        <v>67614.857574495923</v>
      </c>
      <c r="BW355" s="10"/>
      <c r="BX355" s="4">
        <f t="shared" si="17"/>
        <v>0</v>
      </c>
      <c r="BY355" s="4">
        <f t="shared" si="17"/>
        <v>1</v>
      </c>
      <c r="BZ355" s="6"/>
      <c r="CA355" s="18"/>
      <c r="CD355" s="6"/>
      <c r="CG355" s="6"/>
      <c r="CH355" s="18"/>
      <c r="CI355" s="18"/>
      <c r="CL355" s="6"/>
    </row>
    <row r="356" spans="1:90" s="4" customFormat="1">
      <c r="A356" s="10">
        <v>351</v>
      </c>
      <c r="B356" s="6"/>
      <c r="BO356" s="6"/>
      <c r="BP356" s="3">
        <v>0.84968137602110638</v>
      </c>
      <c r="BQ356" s="3">
        <v>41802.32064305411</v>
      </c>
      <c r="BR356" s="3">
        <v>2.0574783945558242</v>
      </c>
      <c r="BS356" s="3">
        <v>118248.27033187669</v>
      </c>
      <c r="BT356" s="10">
        <v>351</v>
      </c>
      <c r="BU356" s="4">
        <f t="shared" si="15"/>
        <v>43165.81695905653</v>
      </c>
      <c r="BV356" s="4">
        <f t="shared" si="16"/>
        <v>87499.569123705718</v>
      </c>
      <c r="BW356" s="10"/>
      <c r="BX356" s="4">
        <f t="shared" si="17"/>
        <v>0</v>
      </c>
      <c r="BY356" s="4">
        <f t="shared" si="17"/>
        <v>1</v>
      </c>
      <c r="BZ356" s="6"/>
      <c r="CA356" s="18"/>
      <c r="CD356" s="6"/>
      <c r="CG356" s="6"/>
      <c r="CH356" s="18"/>
      <c r="CI356" s="18"/>
      <c r="CL356" s="6"/>
    </row>
    <row r="357" spans="1:90" s="4" customFormat="1">
      <c r="A357" s="10">
        <v>352</v>
      </c>
      <c r="B357" s="6"/>
      <c r="BO357" s="6"/>
      <c r="BP357" s="3">
        <v>0.77739417401406308</v>
      </c>
      <c r="BQ357" s="3">
        <v>41348.183593630718</v>
      </c>
      <c r="BR357" s="3">
        <v>1.7176350466020831</v>
      </c>
      <c r="BS357" s="3">
        <v>106492.97338791711</v>
      </c>
      <c r="BT357" s="10">
        <v>352</v>
      </c>
      <c r="BU357" s="4">
        <f t="shared" si="15"/>
        <v>36391.233807775585</v>
      </c>
      <c r="BV357" s="4">
        <f t="shared" si="16"/>
        <v>65270.531272291191</v>
      </c>
      <c r="BW357" s="10"/>
      <c r="BX357" s="4">
        <f t="shared" si="17"/>
        <v>0</v>
      </c>
      <c r="BY357" s="4">
        <f t="shared" si="17"/>
        <v>1</v>
      </c>
      <c r="BZ357" s="6"/>
      <c r="CA357" s="18"/>
      <c r="CD357" s="6"/>
      <c r="CG357" s="6"/>
      <c r="CH357" s="18"/>
      <c r="CI357" s="18"/>
      <c r="CL357" s="6"/>
    </row>
    <row r="358" spans="1:90" s="4" customFormat="1">
      <c r="A358" s="10">
        <v>353</v>
      </c>
      <c r="B358" s="6"/>
      <c r="BO358" s="6"/>
      <c r="BP358" s="3">
        <v>0.77240718230839167</v>
      </c>
      <c r="BQ358" s="3">
        <v>44723.353380321663</v>
      </c>
      <c r="BR358" s="3">
        <v>1.6872653880808417</v>
      </c>
      <c r="BS358" s="3">
        <v>120847.49697496547</v>
      </c>
      <c r="BT358" s="10">
        <v>353</v>
      </c>
      <c r="BU358" s="4">
        <f t="shared" si="15"/>
        <v>32517.364850517501</v>
      </c>
      <c r="BV358" s="4">
        <f t="shared" si="16"/>
        <v>47879.04183311871</v>
      </c>
      <c r="BW358" s="10"/>
      <c r="BX358" s="4">
        <f t="shared" si="17"/>
        <v>0</v>
      </c>
      <c r="BY358" s="4">
        <f t="shared" si="17"/>
        <v>1</v>
      </c>
      <c r="BZ358" s="6"/>
      <c r="CA358" s="18"/>
      <c r="CD358" s="6"/>
      <c r="CG358" s="6"/>
      <c r="CH358" s="18"/>
      <c r="CI358" s="18"/>
      <c r="CL358" s="6"/>
    </row>
    <row r="359" spans="1:90" s="4" customFormat="1">
      <c r="A359" s="10">
        <v>354</v>
      </c>
      <c r="B359" s="6"/>
      <c r="BO359" s="6"/>
      <c r="BP359" s="3">
        <v>0.79066012985692691</v>
      </c>
      <c r="BQ359" s="3">
        <v>43549.207933557169</v>
      </c>
      <c r="BR359" s="3">
        <v>1.838100438707291</v>
      </c>
      <c r="BS359" s="3">
        <v>114803.00036526122</v>
      </c>
      <c r="BT359" s="10">
        <v>354</v>
      </c>
      <c r="BU359" s="4">
        <f t="shared" si="15"/>
        <v>35516.805052135525</v>
      </c>
      <c r="BV359" s="4">
        <f t="shared" si="16"/>
        <v>69007.043505467882</v>
      </c>
      <c r="BW359" s="10"/>
      <c r="BX359" s="4">
        <f t="shared" si="17"/>
        <v>0</v>
      </c>
      <c r="BY359" s="4">
        <f t="shared" si="17"/>
        <v>1</v>
      </c>
      <c r="BZ359" s="6"/>
      <c r="CA359" s="18"/>
      <c r="CD359" s="6"/>
      <c r="CG359" s="6"/>
      <c r="CH359" s="18"/>
      <c r="CI359" s="18"/>
      <c r="CL359" s="6"/>
    </row>
    <row r="360" spans="1:90" s="4" customFormat="1">
      <c r="A360" s="10">
        <v>355</v>
      </c>
      <c r="B360" s="6"/>
      <c r="BO360" s="6"/>
      <c r="BP360" s="3">
        <v>0.79557466264390575</v>
      </c>
      <c r="BQ360" s="3">
        <v>43945.697627489702</v>
      </c>
      <c r="BR360" s="3">
        <v>1.8129092521649877</v>
      </c>
      <c r="BS360" s="3">
        <v>112724.97570899708</v>
      </c>
      <c r="BT360" s="10">
        <v>355</v>
      </c>
      <c r="BU360" s="4">
        <f t="shared" si="15"/>
        <v>35611.768636900873</v>
      </c>
      <c r="BV360" s="4">
        <f t="shared" si="16"/>
        <v>68565.949507501675</v>
      </c>
      <c r="BW360" s="10"/>
      <c r="BX360" s="4">
        <f t="shared" si="17"/>
        <v>0</v>
      </c>
      <c r="BY360" s="4">
        <f t="shared" si="17"/>
        <v>1</v>
      </c>
      <c r="BZ360" s="6"/>
      <c r="CA360" s="18"/>
      <c r="CD360" s="6"/>
      <c r="CG360" s="6"/>
      <c r="CH360" s="18"/>
      <c r="CI360" s="18"/>
      <c r="CL360" s="6"/>
    </row>
    <row r="361" spans="1:90" s="4" customFormat="1">
      <c r="A361" s="10">
        <v>356</v>
      </c>
      <c r="B361" s="6"/>
      <c r="BO361" s="6"/>
      <c r="BP361" s="3">
        <v>0.81111797651369089</v>
      </c>
      <c r="BQ361" s="3">
        <v>44486.562754325125</v>
      </c>
      <c r="BR361" s="3">
        <v>1.9268965375564107</v>
      </c>
      <c r="BS361" s="3">
        <v>116497.98078337163</v>
      </c>
      <c r="BT361" s="10">
        <v>356</v>
      </c>
      <c r="BU361" s="4">
        <f t="shared" si="15"/>
        <v>36625.234897043971</v>
      </c>
      <c r="BV361" s="4">
        <f t="shared" si="16"/>
        <v>76191.672972269444</v>
      </c>
      <c r="BW361" s="10"/>
      <c r="BX361" s="4">
        <f t="shared" si="17"/>
        <v>0</v>
      </c>
      <c r="BY361" s="4">
        <f t="shared" si="17"/>
        <v>1</v>
      </c>
      <c r="BZ361" s="6"/>
      <c r="CA361" s="18"/>
      <c r="CD361" s="6"/>
      <c r="CG361" s="6"/>
      <c r="CH361" s="18"/>
      <c r="CI361" s="18"/>
      <c r="CL361" s="6"/>
    </row>
    <row r="362" spans="1:90" s="4" customFormat="1">
      <c r="A362" s="10">
        <v>357</v>
      </c>
      <c r="B362" s="6"/>
      <c r="BO362" s="6"/>
      <c r="BP362" s="3">
        <v>0.77889112007609485</v>
      </c>
      <c r="BQ362" s="3">
        <v>45728.731312515622</v>
      </c>
      <c r="BR362" s="3">
        <v>1.7764619682764109</v>
      </c>
      <c r="BS362" s="3">
        <v>122529.98889676038</v>
      </c>
      <c r="BT362" s="10">
        <v>357</v>
      </c>
      <c r="BU362" s="4">
        <f t="shared" si="15"/>
        <v>32160.38069509386</v>
      </c>
      <c r="BV362" s="4">
        <f t="shared" si="16"/>
        <v>55116.207930880701</v>
      </c>
      <c r="BW362" s="10"/>
      <c r="BX362" s="4">
        <f t="shared" si="17"/>
        <v>0</v>
      </c>
      <c r="BY362" s="4">
        <f t="shared" si="17"/>
        <v>1</v>
      </c>
      <c r="BZ362" s="6"/>
      <c r="CA362" s="18"/>
      <c r="CD362" s="6"/>
      <c r="CG362" s="6"/>
      <c r="CH362" s="18"/>
      <c r="CI362" s="18"/>
      <c r="CL362" s="6"/>
    </row>
    <row r="363" spans="1:90" s="4" customFormat="1">
      <c r="A363" s="10">
        <v>358</v>
      </c>
      <c r="B363" s="6"/>
      <c r="BO363" s="6"/>
      <c r="BP363" s="3">
        <v>0.77625187892642722</v>
      </c>
      <c r="BQ363" s="3">
        <v>48702.731474389097</v>
      </c>
      <c r="BR363" s="3">
        <v>1.8328327155444937</v>
      </c>
      <c r="BS363" s="3">
        <v>132442.0244195874</v>
      </c>
      <c r="BT363" s="10">
        <v>358</v>
      </c>
      <c r="BU363" s="4">
        <f t="shared" si="15"/>
        <v>28922.45641825362</v>
      </c>
      <c r="BV363" s="4">
        <f t="shared" si="16"/>
        <v>50841.247134861973</v>
      </c>
      <c r="BW363" s="10"/>
      <c r="BX363" s="4">
        <f t="shared" si="17"/>
        <v>0</v>
      </c>
      <c r="BY363" s="4">
        <f t="shared" si="17"/>
        <v>1</v>
      </c>
      <c r="BZ363" s="6"/>
      <c r="CA363" s="18"/>
      <c r="CD363" s="6"/>
      <c r="CG363" s="6"/>
      <c r="CH363" s="18"/>
      <c r="CI363" s="18"/>
      <c r="CL363" s="6"/>
    </row>
    <row r="364" spans="1:90" s="4" customFormat="1">
      <c r="A364" s="10">
        <v>359</v>
      </c>
      <c r="B364" s="6"/>
      <c r="BO364" s="6"/>
      <c r="BP364" s="3">
        <v>0.82209295083661149</v>
      </c>
      <c r="BQ364" s="3">
        <v>37489.238856723721</v>
      </c>
      <c r="BR364" s="3">
        <v>1.9487352833394198</v>
      </c>
      <c r="BS364" s="3">
        <v>108985.36697508779</v>
      </c>
      <c r="BT364" s="10">
        <v>359</v>
      </c>
      <c r="BU364" s="4">
        <f t="shared" si="15"/>
        <v>44720.056226937435</v>
      </c>
      <c r="BV364" s="4">
        <f t="shared" si="16"/>
        <v>85888.16135885418</v>
      </c>
      <c r="BW364" s="10"/>
      <c r="BX364" s="4">
        <f t="shared" si="17"/>
        <v>0</v>
      </c>
      <c r="BY364" s="4">
        <f t="shared" si="17"/>
        <v>1</v>
      </c>
      <c r="BZ364" s="6"/>
      <c r="CA364" s="18"/>
      <c r="CD364" s="6"/>
      <c r="CG364" s="6"/>
      <c r="CH364" s="18"/>
      <c r="CI364" s="18"/>
      <c r="CL364" s="6"/>
    </row>
    <row r="365" spans="1:90" s="4" customFormat="1">
      <c r="A365" s="10">
        <v>360</v>
      </c>
      <c r="B365" s="6"/>
      <c r="BO365" s="6"/>
      <c r="BP365" s="3">
        <v>0.85019348163450814</v>
      </c>
      <c r="BQ365" s="3">
        <v>39485.132618916956</v>
      </c>
      <c r="BR365" s="3">
        <v>1.9919434397427884</v>
      </c>
      <c r="BS365" s="3">
        <v>113107.97852872082</v>
      </c>
      <c r="BT365" s="10">
        <v>360</v>
      </c>
      <c r="BU365" s="4">
        <f t="shared" si="15"/>
        <v>45534.215544533865</v>
      </c>
      <c r="BV365" s="4">
        <f t="shared" si="16"/>
        <v>86086.365445558011</v>
      </c>
      <c r="BW365" s="10"/>
      <c r="BX365" s="4">
        <f t="shared" si="17"/>
        <v>0</v>
      </c>
      <c r="BY365" s="4">
        <f t="shared" si="17"/>
        <v>1</v>
      </c>
      <c r="BZ365" s="6"/>
      <c r="CA365" s="18"/>
      <c r="CD365" s="6"/>
      <c r="CG365" s="6"/>
      <c r="CH365" s="18"/>
      <c r="CI365" s="18"/>
      <c r="CL365" s="6"/>
    </row>
    <row r="366" spans="1:90" s="4" customFormat="1">
      <c r="A366" s="10">
        <v>361</v>
      </c>
      <c r="B366" s="6"/>
      <c r="BO366" s="6"/>
      <c r="BP366" s="3">
        <v>0.78017848900663411</v>
      </c>
      <c r="BQ366" s="3">
        <v>38283.353761992534</v>
      </c>
      <c r="BR366" s="3">
        <v>1.8467587790729325</v>
      </c>
      <c r="BS366" s="3">
        <v>111303.13230576739</v>
      </c>
      <c r="BT366" s="10">
        <v>361</v>
      </c>
      <c r="BU366" s="4">
        <f t="shared" si="15"/>
        <v>39734.495138670871</v>
      </c>
      <c r="BV366" s="4">
        <f t="shared" si="16"/>
        <v>73372.74560152585</v>
      </c>
      <c r="BW366" s="10"/>
      <c r="BX366" s="4">
        <f t="shared" si="17"/>
        <v>0</v>
      </c>
      <c r="BY366" s="4">
        <f t="shared" si="17"/>
        <v>1</v>
      </c>
      <c r="BZ366" s="6"/>
      <c r="CA366" s="18"/>
      <c r="CD366" s="6"/>
      <c r="CG366" s="6"/>
      <c r="CH366" s="18"/>
      <c r="CI366" s="18"/>
      <c r="CL366" s="6"/>
    </row>
    <row r="367" spans="1:90" s="4" customFormat="1">
      <c r="A367" s="10">
        <v>362</v>
      </c>
      <c r="B367" s="6"/>
      <c r="BO367" s="6"/>
      <c r="BP367" s="3">
        <v>0.77700714669186577</v>
      </c>
      <c r="BQ367" s="3">
        <v>40686.915795810331</v>
      </c>
      <c r="BR367" s="3">
        <v>1.770558189848737</v>
      </c>
      <c r="BS367" s="3">
        <v>112428.06521591845</v>
      </c>
      <c r="BT367" s="10">
        <v>362</v>
      </c>
      <c r="BU367" s="4">
        <f t="shared" si="15"/>
        <v>37013.798873376247</v>
      </c>
      <c r="BV367" s="4">
        <f t="shared" si="16"/>
        <v>64627.753768955256</v>
      </c>
      <c r="BW367" s="10"/>
      <c r="BX367" s="4">
        <f t="shared" si="17"/>
        <v>0</v>
      </c>
      <c r="BY367" s="4">
        <f t="shared" si="17"/>
        <v>1</v>
      </c>
      <c r="BZ367" s="6"/>
      <c r="CA367" s="18"/>
      <c r="CD367" s="6"/>
      <c r="CG367" s="6"/>
      <c r="CH367" s="18"/>
      <c r="CI367" s="18"/>
      <c r="CL367" s="6"/>
    </row>
    <row r="368" spans="1:90" s="4" customFormat="1">
      <c r="A368" s="10">
        <v>363</v>
      </c>
      <c r="B368" s="6"/>
      <c r="BO368" s="6"/>
      <c r="BP368" s="3">
        <v>0.89241214043309547</v>
      </c>
      <c r="BQ368" s="3">
        <v>40234.224995759658</v>
      </c>
      <c r="BR368" s="3">
        <v>2.1686306746488477</v>
      </c>
      <c r="BS368" s="3">
        <v>112907.43520434032</v>
      </c>
      <c r="BT368" s="10">
        <v>363</v>
      </c>
      <c r="BU368" s="4">
        <f t="shared" si="15"/>
        <v>49006.989047549891</v>
      </c>
      <c r="BV368" s="4">
        <f t="shared" si="16"/>
        <v>103955.63226054446</v>
      </c>
      <c r="BW368" s="10"/>
      <c r="BX368" s="4">
        <f t="shared" si="17"/>
        <v>0</v>
      </c>
      <c r="BY368" s="4">
        <f t="shared" si="17"/>
        <v>1</v>
      </c>
      <c r="BZ368" s="6"/>
      <c r="CA368" s="18"/>
      <c r="CD368" s="6"/>
      <c r="CG368" s="6"/>
      <c r="CH368" s="18"/>
      <c r="CI368" s="18"/>
      <c r="CL368" s="6"/>
    </row>
    <row r="369" spans="1:90" s="4" customFormat="1">
      <c r="A369" s="10">
        <v>364</v>
      </c>
      <c r="B369" s="6"/>
      <c r="BO369" s="6"/>
      <c r="BP369" s="3">
        <v>0.7405990268642586</v>
      </c>
      <c r="BQ369" s="3">
        <v>38314.839609808005</v>
      </c>
      <c r="BR369" s="3">
        <v>1.6011544843285805</v>
      </c>
      <c r="BS369" s="3">
        <v>103302.19647859866</v>
      </c>
      <c r="BT369" s="10">
        <v>364</v>
      </c>
      <c r="BU369" s="4">
        <f t="shared" si="15"/>
        <v>35745.063076617858</v>
      </c>
      <c r="BV369" s="4">
        <f t="shared" si="16"/>
        <v>56813.25195425938</v>
      </c>
      <c r="BW369" s="10"/>
      <c r="BX369" s="4">
        <f t="shared" si="17"/>
        <v>0</v>
      </c>
      <c r="BY369" s="4">
        <f t="shared" si="17"/>
        <v>1</v>
      </c>
      <c r="BZ369" s="6"/>
      <c r="CA369" s="18"/>
      <c r="CD369" s="6"/>
      <c r="CG369" s="6"/>
      <c r="CH369" s="18"/>
      <c r="CI369" s="18"/>
      <c r="CL369" s="6"/>
    </row>
    <row r="370" spans="1:90" s="4" customFormat="1">
      <c r="A370" s="10">
        <v>365</v>
      </c>
      <c r="B370" s="6"/>
      <c r="BO370" s="6"/>
      <c r="BP370" s="3">
        <v>0.78439868172676275</v>
      </c>
      <c r="BQ370" s="3">
        <v>41777.912577184426</v>
      </c>
      <c r="BR370" s="3">
        <v>1.8391189853391756</v>
      </c>
      <c r="BS370" s="3">
        <v>104987.84323881661</v>
      </c>
      <c r="BT370" s="10">
        <v>365</v>
      </c>
      <c r="BU370" s="4">
        <f t="shared" si="15"/>
        <v>36661.955595491847</v>
      </c>
      <c r="BV370" s="4">
        <f t="shared" si="16"/>
        <v>78924.055295100945</v>
      </c>
      <c r="BW370" s="10"/>
      <c r="BX370" s="4">
        <f t="shared" si="17"/>
        <v>0</v>
      </c>
      <c r="BY370" s="4">
        <f t="shared" si="17"/>
        <v>1</v>
      </c>
      <c r="BZ370" s="6"/>
      <c r="CA370" s="18"/>
      <c r="CD370" s="6"/>
      <c r="CG370" s="6"/>
      <c r="CH370" s="18"/>
      <c r="CI370" s="18"/>
      <c r="CL370" s="6"/>
    </row>
    <row r="371" spans="1:90" s="4" customFormat="1">
      <c r="A371" s="10">
        <v>366</v>
      </c>
      <c r="B371" s="6"/>
      <c r="BO371" s="6"/>
      <c r="BP371" s="3">
        <v>0.78759481580400981</v>
      </c>
      <c r="BQ371" s="3">
        <v>42619.54681483216</v>
      </c>
      <c r="BR371" s="3">
        <v>1.8590135358284359</v>
      </c>
      <c r="BS371" s="3">
        <v>121444.52780029367</v>
      </c>
      <c r="BT371" s="10">
        <v>366</v>
      </c>
      <c r="BU371" s="4">
        <f t="shared" si="15"/>
        <v>36139.934765568825</v>
      </c>
      <c r="BV371" s="4">
        <f t="shared" si="16"/>
        <v>64456.825782549917</v>
      </c>
      <c r="BW371" s="10"/>
      <c r="BX371" s="4">
        <f t="shared" si="17"/>
        <v>0</v>
      </c>
      <c r="BY371" s="4">
        <f t="shared" si="17"/>
        <v>1</v>
      </c>
      <c r="BZ371" s="6"/>
      <c r="CA371" s="18"/>
      <c r="CD371" s="6"/>
      <c r="CG371" s="6"/>
      <c r="CH371" s="18"/>
      <c r="CI371" s="18"/>
      <c r="CL371" s="6"/>
    </row>
    <row r="372" spans="1:90" s="4" customFormat="1">
      <c r="A372" s="10">
        <v>367</v>
      </c>
      <c r="B372" s="6"/>
      <c r="BO372" s="6"/>
      <c r="BP372" s="3">
        <v>0.77155979127729613</v>
      </c>
      <c r="BQ372" s="3">
        <v>45905.198334923421</v>
      </c>
      <c r="BR372" s="3">
        <v>1.7777872293184813</v>
      </c>
      <c r="BS372" s="3">
        <v>117834.94981792349</v>
      </c>
      <c r="BT372" s="10">
        <v>367</v>
      </c>
      <c r="BU372" s="4">
        <f t="shared" si="15"/>
        <v>31250.780792806196</v>
      </c>
      <c r="BV372" s="4">
        <f t="shared" si="16"/>
        <v>59943.773113924646</v>
      </c>
      <c r="BW372" s="10"/>
      <c r="BX372" s="4">
        <f t="shared" si="17"/>
        <v>0</v>
      </c>
      <c r="BY372" s="4">
        <f t="shared" si="17"/>
        <v>1</v>
      </c>
      <c r="BZ372" s="6"/>
      <c r="CA372" s="18"/>
      <c r="CD372" s="6"/>
      <c r="CG372" s="6"/>
      <c r="CH372" s="18"/>
      <c r="CI372" s="18"/>
      <c r="CL372" s="6"/>
    </row>
    <row r="373" spans="1:90" s="4" customFormat="1">
      <c r="A373" s="10">
        <v>368</v>
      </c>
      <c r="B373" s="6"/>
      <c r="BO373" s="6"/>
      <c r="BP373" s="3">
        <v>0.82323604024456598</v>
      </c>
      <c r="BQ373" s="3">
        <v>43690.958268213901</v>
      </c>
      <c r="BR373" s="3">
        <v>1.9184633410106988</v>
      </c>
      <c r="BS373" s="3">
        <v>115995.19700541222</v>
      </c>
      <c r="BT373" s="10">
        <v>368</v>
      </c>
      <c r="BU373" s="4">
        <f t="shared" si="15"/>
        <v>38632.645756242695</v>
      </c>
      <c r="BV373" s="4">
        <f t="shared" si="16"/>
        <v>75851.137095657672</v>
      </c>
      <c r="BW373" s="10"/>
      <c r="BX373" s="4">
        <f t="shared" si="17"/>
        <v>0</v>
      </c>
      <c r="BY373" s="4">
        <f t="shared" si="17"/>
        <v>1</v>
      </c>
      <c r="BZ373" s="6"/>
      <c r="CA373" s="18"/>
      <c r="CD373" s="6"/>
      <c r="CG373" s="6"/>
      <c r="CH373" s="18"/>
      <c r="CI373" s="18"/>
      <c r="CL373" s="6"/>
    </row>
    <row r="374" spans="1:90" s="4" customFormat="1">
      <c r="A374" s="10">
        <v>369</v>
      </c>
      <c r="B374" s="6"/>
      <c r="BO374" s="6"/>
      <c r="BP374" s="3">
        <v>0.80188443294723533</v>
      </c>
      <c r="BQ374" s="3">
        <v>39627.915852924787</v>
      </c>
      <c r="BR374" s="3">
        <v>1.8943366346347172</v>
      </c>
      <c r="BS374" s="3">
        <v>119531.58790320469</v>
      </c>
      <c r="BT374" s="10">
        <v>369</v>
      </c>
      <c r="BU374" s="4">
        <f t="shared" si="15"/>
        <v>40560.527441798746</v>
      </c>
      <c r="BV374" s="4">
        <f t="shared" si="16"/>
        <v>69902.075560267025</v>
      </c>
      <c r="BW374" s="10"/>
      <c r="BX374" s="4">
        <f t="shared" si="17"/>
        <v>0</v>
      </c>
      <c r="BY374" s="4">
        <f t="shared" si="17"/>
        <v>1</v>
      </c>
      <c r="BZ374" s="6"/>
      <c r="CA374" s="18"/>
      <c r="CD374" s="6"/>
      <c r="CG374" s="6"/>
      <c r="CH374" s="18"/>
      <c r="CI374" s="18"/>
      <c r="CL374" s="6"/>
    </row>
    <row r="375" spans="1:90" s="4" customFormat="1">
      <c r="A375" s="10">
        <v>370</v>
      </c>
      <c r="B375" s="6"/>
      <c r="BO375" s="6"/>
      <c r="BP375" s="3">
        <v>0.8186216057726291</v>
      </c>
      <c r="BQ375" s="3">
        <v>42688.875075622695</v>
      </c>
      <c r="BR375" s="3">
        <v>1.7594916331757193</v>
      </c>
      <c r="BS375" s="3">
        <v>106304.33385137988</v>
      </c>
      <c r="BT375" s="10">
        <v>370</v>
      </c>
      <c r="BU375" s="4">
        <f t="shared" si="15"/>
        <v>39173.285501640217</v>
      </c>
      <c r="BV375" s="4">
        <f t="shared" si="16"/>
        <v>69644.829466192066</v>
      </c>
      <c r="BW375" s="10"/>
      <c r="BX375" s="4">
        <f t="shared" si="17"/>
        <v>0</v>
      </c>
      <c r="BY375" s="4">
        <f t="shared" si="17"/>
        <v>1</v>
      </c>
      <c r="BZ375" s="6"/>
      <c r="CA375" s="18"/>
      <c r="CD375" s="6"/>
      <c r="CG375" s="6"/>
      <c r="CH375" s="18"/>
      <c r="CI375" s="18"/>
      <c r="CL375" s="6"/>
    </row>
    <row r="376" spans="1:90" s="4" customFormat="1">
      <c r="A376" s="10">
        <v>371</v>
      </c>
      <c r="B376" s="6"/>
      <c r="BO376" s="6"/>
      <c r="BP376" s="3">
        <v>0.76339764546599054</v>
      </c>
      <c r="BQ376" s="3">
        <v>45795.132252728974</v>
      </c>
      <c r="BR376" s="3">
        <v>1.761529946994038</v>
      </c>
      <c r="BS376" s="3">
        <v>120247.46270575546</v>
      </c>
      <c r="BT376" s="10">
        <v>371</v>
      </c>
      <c r="BU376" s="4">
        <f t="shared" si="15"/>
        <v>30544.632293870076</v>
      </c>
      <c r="BV376" s="4">
        <f t="shared" si="16"/>
        <v>55905.531993648328</v>
      </c>
      <c r="BW376" s="10"/>
      <c r="BX376" s="4">
        <f t="shared" si="17"/>
        <v>0</v>
      </c>
      <c r="BY376" s="4">
        <f t="shared" si="17"/>
        <v>1</v>
      </c>
      <c r="BZ376" s="6"/>
      <c r="CA376" s="18"/>
      <c r="CD376" s="6"/>
      <c r="CG376" s="6"/>
      <c r="CH376" s="18"/>
      <c r="CI376" s="18"/>
      <c r="CL376" s="6"/>
    </row>
    <row r="377" spans="1:90" s="4" customFormat="1">
      <c r="A377" s="10">
        <v>372</v>
      </c>
      <c r="B377" s="6"/>
      <c r="BO377" s="6"/>
      <c r="BP377" s="3">
        <v>0.79026643059267576</v>
      </c>
      <c r="BQ377" s="3">
        <v>40272.910796260738</v>
      </c>
      <c r="BR377" s="3">
        <v>1.7792826084390565</v>
      </c>
      <c r="BS377" s="3">
        <v>108811.27218348795</v>
      </c>
      <c r="BT377" s="10">
        <v>372</v>
      </c>
      <c r="BU377" s="4">
        <f t="shared" si="15"/>
        <v>38753.732263006837</v>
      </c>
      <c r="BV377" s="4">
        <f t="shared" si="16"/>
        <v>69116.988660417701</v>
      </c>
      <c r="BW377" s="10"/>
      <c r="BX377" s="4">
        <f t="shared" si="17"/>
        <v>0</v>
      </c>
      <c r="BY377" s="4">
        <f t="shared" si="17"/>
        <v>1</v>
      </c>
      <c r="BZ377" s="6"/>
      <c r="CA377" s="18"/>
      <c r="CD377" s="6"/>
      <c r="CG377" s="6"/>
      <c r="CH377" s="18"/>
      <c r="CI377" s="18"/>
      <c r="CL377" s="6"/>
    </row>
    <row r="378" spans="1:90" s="4" customFormat="1">
      <c r="A378" s="10">
        <v>373</v>
      </c>
      <c r="B378" s="6"/>
      <c r="BO378" s="6"/>
      <c r="BP378" s="3">
        <v>0.813207779110656</v>
      </c>
      <c r="BQ378" s="3">
        <v>46230.485119517303</v>
      </c>
      <c r="BR378" s="3">
        <v>1.8828591340365977</v>
      </c>
      <c r="BS378" s="3">
        <v>117184.23812202147</v>
      </c>
      <c r="BT378" s="10">
        <v>373</v>
      </c>
      <c r="BU378" s="4">
        <f t="shared" si="15"/>
        <v>35090.292791548294</v>
      </c>
      <c r="BV378" s="4">
        <f t="shared" si="16"/>
        <v>71101.675281638294</v>
      </c>
      <c r="BW378" s="10"/>
      <c r="BX378" s="4">
        <f t="shared" si="17"/>
        <v>0</v>
      </c>
      <c r="BY378" s="4">
        <f t="shared" si="17"/>
        <v>1</v>
      </c>
      <c r="BZ378" s="6"/>
      <c r="CA378" s="18"/>
      <c r="CD378" s="6"/>
      <c r="CG378" s="6"/>
      <c r="CH378" s="18"/>
      <c r="CI378" s="18"/>
      <c r="CL378" s="6"/>
    </row>
    <row r="379" spans="1:90" s="4" customFormat="1">
      <c r="A379" s="10">
        <v>374</v>
      </c>
      <c r="B379" s="6"/>
      <c r="BO379" s="6"/>
      <c r="BP379" s="3">
        <v>0.83482485208697188</v>
      </c>
      <c r="BQ379" s="3">
        <v>44050.040907309114</v>
      </c>
      <c r="BR379" s="3">
        <v>1.7767861632378592</v>
      </c>
      <c r="BS379" s="3">
        <v>111936.84972384034</v>
      </c>
      <c r="BT379" s="10">
        <v>374</v>
      </c>
      <c r="BU379" s="4">
        <f t="shared" si="15"/>
        <v>39432.444301388081</v>
      </c>
      <c r="BV379" s="4">
        <f t="shared" si="16"/>
        <v>65741.766599945578</v>
      </c>
      <c r="BW379" s="10"/>
      <c r="BX379" s="4">
        <f t="shared" si="17"/>
        <v>0</v>
      </c>
      <c r="BY379" s="4">
        <f t="shared" si="17"/>
        <v>1</v>
      </c>
      <c r="BZ379" s="6"/>
      <c r="CA379" s="18"/>
      <c r="CD379" s="6"/>
      <c r="CG379" s="6"/>
      <c r="CH379" s="18"/>
      <c r="CI379" s="18"/>
      <c r="CL379" s="6"/>
    </row>
    <row r="380" spans="1:90" s="4" customFormat="1">
      <c r="A380" s="10">
        <v>375</v>
      </c>
      <c r="B380" s="6"/>
      <c r="BO380" s="6"/>
      <c r="BP380" s="3">
        <v>0.8393027504372933</v>
      </c>
      <c r="BQ380" s="3">
        <v>46715.798539742551</v>
      </c>
      <c r="BR380" s="3">
        <v>1.9286813393802009</v>
      </c>
      <c r="BS380" s="3">
        <v>117934.10229554807</v>
      </c>
      <c r="BT380" s="10">
        <v>375</v>
      </c>
      <c r="BU380" s="4">
        <f t="shared" si="15"/>
        <v>37214.476503986778</v>
      </c>
      <c r="BV380" s="4">
        <f t="shared" si="16"/>
        <v>74934.031642472022</v>
      </c>
      <c r="BW380" s="10"/>
      <c r="BX380" s="4">
        <f t="shared" si="17"/>
        <v>0</v>
      </c>
      <c r="BY380" s="4">
        <f t="shared" si="17"/>
        <v>1</v>
      </c>
      <c r="BZ380" s="6"/>
      <c r="CA380" s="18"/>
      <c r="CD380" s="6"/>
      <c r="CG380" s="6"/>
      <c r="CH380" s="18"/>
      <c r="CI380" s="18"/>
      <c r="CL380" s="6"/>
    </row>
    <row r="381" spans="1:90" s="4" customFormat="1">
      <c r="A381" s="10">
        <v>376</v>
      </c>
      <c r="B381" s="6"/>
      <c r="BO381" s="6"/>
      <c r="BP381" s="3">
        <v>0.8472782429732455</v>
      </c>
      <c r="BQ381" s="3">
        <v>41972.140460936098</v>
      </c>
      <c r="BR381" s="3">
        <v>2.0497366494361886</v>
      </c>
      <c r="BS381" s="3">
        <v>122160.59960160416</v>
      </c>
      <c r="BT381" s="10">
        <v>376</v>
      </c>
      <c r="BU381" s="4">
        <f t="shared" si="15"/>
        <v>42755.683836388453</v>
      </c>
      <c r="BV381" s="4">
        <f t="shared" si="16"/>
        <v>82813.065342014714</v>
      </c>
      <c r="BW381" s="10"/>
      <c r="BX381" s="4">
        <f t="shared" si="17"/>
        <v>0</v>
      </c>
      <c r="BY381" s="4">
        <f t="shared" si="17"/>
        <v>1</v>
      </c>
      <c r="BZ381" s="6"/>
      <c r="CA381" s="18"/>
      <c r="CD381" s="6"/>
      <c r="CG381" s="6"/>
      <c r="CH381" s="18"/>
      <c r="CI381" s="18"/>
      <c r="CL381" s="6"/>
    </row>
    <row r="382" spans="1:90" s="4" customFormat="1">
      <c r="A382" s="10">
        <v>377</v>
      </c>
      <c r="B382" s="6"/>
      <c r="BO382" s="6"/>
      <c r="BP382" s="3">
        <v>0.77989722603109679</v>
      </c>
      <c r="BQ382" s="3">
        <v>43127.433029455911</v>
      </c>
      <c r="BR382" s="3">
        <v>1.8434922456924341</v>
      </c>
      <c r="BS382" s="3">
        <v>109662.89792320796</v>
      </c>
      <c r="BT382" s="10">
        <v>377</v>
      </c>
      <c r="BU382" s="4">
        <f t="shared" si="15"/>
        <v>34862.289573653768</v>
      </c>
      <c r="BV382" s="4">
        <f t="shared" si="16"/>
        <v>74686.32664603545</v>
      </c>
      <c r="BW382" s="10"/>
      <c r="BX382" s="4">
        <f t="shared" si="17"/>
        <v>0</v>
      </c>
      <c r="BY382" s="4">
        <f t="shared" si="17"/>
        <v>1</v>
      </c>
      <c r="BZ382" s="6"/>
      <c r="CA382" s="18"/>
      <c r="CD382" s="6"/>
      <c r="CG382" s="6"/>
      <c r="CH382" s="18"/>
      <c r="CI382" s="18"/>
      <c r="CL382" s="6"/>
    </row>
    <row r="383" spans="1:90" s="4" customFormat="1">
      <c r="A383" s="10">
        <v>378</v>
      </c>
      <c r="B383" s="6"/>
      <c r="BO383" s="6"/>
      <c r="BP383" s="3">
        <v>0.87786316077720883</v>
      </c>
      <c r="BQ383" s="3">
        <v>41760.279751481692</v>
      </c>
      <c r="BR383" s="3">
        <v>2.1292018604036396</v>
      </c>
      <c r="BS383" s="3">
        <v>124017.52057104657</v>
      </c>
      <c r="BT383" s="10">
        <v>378</v>
      </c>
      <c r="BU383" s="4">
        <f t="shared" si="15"/>
        <v>46026.036326239191</v>
      </c>
      <c r="BV383" s="4">
        <f t="shared" si="16"/>
        <v>88902.665469317377</v>
      </c>
      <c r="BW383" s="10"/>
      <c r="BX383" s="4">
        <f t="shared" si="17"/>
        <v>0</v>
      </c>
      <c r="BY383" s="4">
        <f t="shared" si="17"/>
        <v>1</v>
      </c>
      <c r="BZ383" s="6"/>
      <c r="CA383" s="18"/>
      <c r="CD383" s="6"/>
      <c r="CG383" s="6"/>
      <c r="CH383" s="18"/>
      <c r="CI383" s="18"/>
      <c r="CL383" s="6"/>
    </row>
    <row r="384" spans="1:90" s="4" customFormat="1">
      <c r="A384" s="10">
        <v>379</v>
      </c>
      <c r="B384" s="6"/>
      <c r="BO384" s="6"/>
      <c r="BP384" s="3">
        <v>0.7707438907775287</v>
      </c>
      <c r="BQ384" s="3">
        <v>46793.075164108173</v>
      </c>
      <c r="BR384" s="3">
        <v>1.815003983897213</v>
      </c>
      <c r="BS384" s="3">
        <v>121204.22942764191</v>
      </c>
      <c r="BT384" s="10">
        <v>379</v>
      </c>
      <c r="BU384" s="4">
        <f t="shared" si="15"/>
        <v>30281.313913644699</v>
      </c>
      <c r="BV384" s="4">
        <f t="shared" si="16"/>
        <v>60296.168962079377</v>
      </c>
      <c r="BW384" s="10"/>
      <c r="BX384" s="4">
        <f t="shared" si="17"/>
        <v>0</v>
      </c>
      <c r="BY384" s="4">
        <f t="shared" si="17"/>
        <v>1</v>
      </c>
      <c r="BZ384" s="6"/>
      <c r="CA384" s="18"/>
      <c r="CD384" s="6"/>
      <c r="CG384" s="6"/>
      <c r="CH384" s="18"/>
      <c r="CI384" s="18"/>
      <c r="CL384" s="6"/>
    </row>
    <row r="385" spans="1:90" s="4" customFormat="1">
      <c r="A385" s="10">
        <v>380</v>
      </c>
      <c r="B385" s="6"/>
      <c r="BO385" s="6"/>
      <c r="BP385" s="3">
        <v>0.83819203849487434</v>
      </c>
      <c r="BQ385" s="3">
        <v>36755.975688613791</v>
      </c>
      <c r="BR385" s="3">
        <v>2.0143343528139885</v>
      </c>
      <c r="BS385" s="3">
        <v>108818.39309950836</v>
      </c>
      <c r="BT385" s="10">
        <v>380</v>
      </c>
      <c r="BU385" s="4">
        <f t="shared" si="15"/>
        <v>47063.228160873638</v>
      </c>
      <c r="BV385" s="4">
        <f t="shared" si="16"/>
        <v>92615.042181890487</v>
      </c>
      <c r="BW385" s="10"/>
      <c r="BX385" s="4">
        <f t="shared" si="17"/>
        <v>0</v>
      </c>
      <c r="BY385" s="4">
        <f t="shared" si="17"/>
        <v>1</v>
      </c>
      <c r="BZ385" s="6"/>
      <c r="CA385" s="18"/>
      <c r="CD385" s="6"/>
      <c r="CG385" s="6"/>
      <c r="CH385" s="18"/>
      <c r="CI385" s="18"/>
      <c r="CL385" s="6"/>
    </row>
    <row r="386" spans="1:90" s="4" customFormat="1">
      <c r="A386" s="10">
        <v>381</v>
      </c>
      <c r="B386" s="6"/>
      <c r="BO386" s="6"/>
      <c r="BP386" s="3">
        <v>0.83800596434472008</v>
      </c>
      <c r="BQ386" s="3">
        <v>43200.103501825441</v>
      </c>
      <c r="BR386" s="3">
        <v>1.9495050366983477</v>
      </c>
      <c r="BS386" s="3">
        <v>115539.45180440017</v>
      </c>
      <c r="BT386" s="10">
        <v>381</v>
      </c>
      <c r="BU386" s="4">
        <f t="shared" si="15"/>
        <v>40600.492932646572</v>
      </c>
      <c r="BV386" s="4">
        <f t="shared" si="16"/>
        <v>79411.051865434609</v>
      </c>
      <c r="BW386" s="10"/>
      <c r="BX386" s="4">
        <f t="shared" si="17"/>
        <v>0</v>
      </c>
      <c r="BY386" s="4">
        <f t="shared" si="17"/>
        <v>1</v>
      </c>
      <c r="BZ386" s="6"/>
      <c r="CA386" s="18"/>
      <c r="CD386" s="6"/>
      <c r="CG386" s="6"/>
      <c r="CH386" s="18"/>
      <c r="CI386" s="18"/>
      <c r="CL386" s="6"/>
    </row>
    <row r="387" spans="1:90" s="4" customFormat="1">
      <c r="A387" s="10">
        <v>382</v>
      </c>
      <c r="B387" s="6"/>
      <c r="BO387" s="6"/>
      <c r="BP387" s="3">
        <v>0.81954383604132597</v>
      </c>
      <c r="BQ387" s="3">
        <v>40980.73729654013</v>
      </c>
      <c r="BR387" s="3">
        <v>1.8811496059605974</v>
      </c>
      <c r="BS387" s="3">
        <v>113550.74247836423</v>
      </c>
      <c r="BT387" s="10">
        <v>382</v>
      </c>
      <c r="BU387" s="4">
        <f t="shared" si="15"/>
        <v>40973.646307592469</v>
      </c>
      <c r="BV387" s="4">
        <f t="shared" si="16"/>
        <v>74564.218117695505</v>
      </c>
      <c r="BW387" s="10"/>
      <c r="BX387" s="4">
        <f t="shared" si="17"/>
        <v>0</v>
      </c>
      <c r="BY387" s="4">
        <f t="shared" si="17"/>
        <v>1</v>
      </c>
      <c r="BZ387" s="6"/>
      <c r="CA387" s="18"/>
      <c r="CD387" s="6"/>
      <c r="CG387" s="6"/>
      <c r="CH387" s="18"/>
      <c r="CI387" s="18"/>
      <c r="CL387" s="6"/>
    </row>
    <row r="388" spans="1:90" s="4" customFormat="1">
      <c r="A388" s="10">
        <v>383</v>
      </c>
      <c r="B388" s="6"/>
      <c r="BO388" s="6"/>
      <c r="BP388" s="3">
        <v>0.79475634225456981</v>
      </c>
      <c r="BQ388" s="3">
        <v>40517.380493789744</v>
      </c>
      <c r="BR388" s="3">
        <v>1.8507114855938436</v>
      </c>
      <c r="BS388" s="3">
        <v>114487.8692655403</v>
      </c>
      <c r="BT388" s="10">
        <v>383</v>
      </c>
      <c r="BU388" s="4">
        <f t="shared" si="15"/>
        <v>38958.253731667231</v>
      </c>
      <c r="BV388" s="4">
        <f t="shared" si="16"/>
        <v>70583.279293844069</v>
      </c>
      <c r="BW388" s="10"/>
      <c r="BX388" s="4">
        <f t="shared" si="17"/>
        <v>0</v>
      </c>
      <c r="BY388" s="4">
        <f t="shared" si="17"/>
        <v>1</v>
      </c>
      <c r="BZ388" s="6"/>
      <c r="CA388" s="18"/>
      <c r="CD388" s="6"/>
      <c r="CG388" s="6"/>
      <c r="CH388" s="18"/>
      <c r="CI388" s="18"/>
      <c r="CL388" s="6"/>
    </row>
    <row r="389" spans="1:90" s="4" customFormat="1">
      <c r="A389" s="10">
        <v>384</v>
      </c>
      <c r="B389" s="6"/>
      <c r="BO389" s="6"/>
      <c r="BP389" s="3">
        <v>0.75992108345235576</v>
      </c>
      <c r="BQ389" s="3">
        <v>44037.225567928406</v>
      </c>
      <c r="BR389" s="3">
        <v>1.7542643249350462</v>
      </c>
      <c r="BS389" s="3">
        <v>119743.29458903692</v>
      </c>
      <c r="BT389" s="10">
        <v>384</v>
      </c>
      <c r="BU389" s="4">
        <f t="shared" si="15"/>
        <v>31954.882777307175</v>
      </c>
      <c r="BV389" s="4">
        <f t="shared" si="16"/>
        <v>55683.137904467716</v>
      </c>
      <c r="BW389" s="10"/>
      <c r="BX389" s="4">
        <f t="shared" si="17"/>
        <v>0</v>
      </c>
      <c r="BY389" s="4">
        <f t="shared" si="17"/>
        <v>1</v>
      </c>
      <c r="BZ389" s="6"/>
      <c r="CA389" s="18"/>
      <c r="CD389" s="6"/>
      <c r="CG389" s="6"/>
      <c r="CH389" s="18"/>
      <c r="CI389" s="18"/>
      <c r="CL389" s="6"/>
    </row>
    <row r="390" spans="1:90" s="4" customFormat="1">
      <c r="A390" s="10">
        <v>385</v>
      </c>
      <c r="B390" s="6"/>
      <c r="BO390" s="6"/>
      <c r="BP390" s="3">
        <v>0.82556023766029418</v>
      </c>
      <c r="BQ390" s="3">
        <v>39205.056467141629</v>
      </c>
      <c r="BR390" s="3">
        <v>1.8952354356854704</v>
      </c>
      <c r="BS390" s="3">
        <v>110463.67729867715</v>
      </c>
      <c r="BT390" s="10">
        <v>385</v>
      </c>
      <c r="BU390" s="4">
        <f t="shared" si="15"/>
        <v>43350.967298887794</v>
      </c>
      <c r="BV390" s="4">
        <f t="shared" si="16"/>
        <v>79059.866269869875</v>
      </c>
      <c r="BW390" s="10"/>
      <c r="BX390" s="4">
        <f t="shared" si="17"/>
        <v>0</v>
      </c>
      <c r="BY390" s="4">
        <f t="shared" si="17"/>
        <v>1</v>
      </c>
      <c r="BZ390" s="6"/>
      <c r="CA390" s="18"/>
      <c r="CD390" s="6"/>
      <c r="CG390" s="6"/>
      <c r="CH390" s="18"/>
      <c r="CI390" s="18"/>
      <c r="CL390" s="6"/>
    </row>
    <row r="391" spans="1:90" s="4" customFormat="1">
      <c r="A391" s="10">
        <v>386</v>
      </c>
      <c r="B391" s="6"/>
      <c r="BO391" s="6"/>
      <c r="BP391" s="3">
        <v>0.7724404800318968</v>
      </c>
      <c r="BQ391" s="3">
        <v>44241.332419139057</v>
      </c>
      <c r="BR391" s="3">
        <v>1.8078726579264695</v>
      </c>
      <c r="BS391" s="3">
        <v>119172.81549617271</v>
      </c>
      <c r="BT391" s="10">
        <v>386</v>
      </c>
      <c r="BU391" s="4">
        <f t="shared" ref="BU391:BU454" si="18">BP391*$BV$1-BQ391</f>
        <v>33002.715584050617</v>
      </c>
      <c r="BV391" s="4">
        <f t="shared" ref="BV391:BV454" si="19">BR391*$BV$1-BS391</f>
        <v>61614.450296474228</v>
      </c>
      <c r="BW391" s="10"/>
      <c r="BX391" s="4">
        <f t="shared" ref="BX391:BY454" si="20">IF(BU391=MAX($BU391:$BV391),1,0)</f>
        <v>0</v>
      </c>
      <c r="BY391" s="4">
        <f t="shared" si="20"/>
        <v>1</v>
      </c>
      <c r="BZ391" s="6"/>
      <c r="CA391" s="18"/>
      <c r="CD391" s="6"/>
      <c r="CG391" s="6"/>
      <c r="CH391" s="18"/>
      <c r="CI391" s="18"/>
      <c r="CL391" s="6"/>
    </row>
    <row r="392" spans="1:90" s="4" customFormat="1">
      <c r="A392" s="10">
        <v>387</v>
      </c>
      <c r="B392" s="6"/>
      <c r="BO392" s="6"/>
      <c r="BP392" s="3">
        <v>0.81210181470430576</v>
      </c>
      <c r="BQ392" s="3">
        <v>40150.090110878307</v>
      </c>
      <c r="BR392" s="3">
        <v>1.8333082001498462</v>
      </c>
      <c r="BS392" s="3">
        <v>106714.28801285379</v>
      </c>
      <c r="BT392" s="10">
        <v>387</v>
      </c>
      <c r="BU392" s="4">
        <f t="shared" si="18"/>
        <v>41060.091359552265</v>
      </c>
      <c r="BV392" s="4">
        <f t="shared" si="19"/>
        <v>76616.532002130814</v>
      </c>
      <c r="BW392" s="10"/>
      <c r="BX392" s="4">
        <f t="shared" si="20"/>
        <v>0</v>
      </c>
      <c r="BY392" s="4">
        <f t="shared" si="20"/>
        <v>1</v>
      </c>
      <c r="BZ392" s="6"/>
      <c r="CA392" s="18"/>
      <c r="CD392" s="6"/>
      <c r="CG392" s="6"/>
      <c r="CH392" s="18"/>
      <c r="CI392" s="18"/>
      <c r="CL392" s="6"/>
    </row>
    <row r="393" spans="1:90" s="4" customFormat="1">
      <c r="A393" s="10">
        <v>388</v>
      </c>
      <c r="B393" s="6"/>
      <c r="BO393" s="6"/>
      <c r="BP393" s="3">
        <v>0.84157048145714164</v>
      </c>
      <c r="BQ393" s="3">
        <v>43880.638560317821</v>
      </c>
      <c r="BR393" s="3">
        <v>1.9061807872368584</v>
      </c>
      <c r="BS393" s="3">
        <v>107708.19840266238</v>
      </c>
      <c r="BT393" s="10">
        <v>388</v>
      </c>
      <c r="BU393" s="4">
        <f t="shared" si="18"/>
        <v>40276.409585396337</v>
      </c>
      <c r="BV393" s="4">
        <f t="shared" si="19"/>
        <v>82909.880321023462</v>
      </c>
      <c r="BW393" s="10"/>
      <c r="BX393" s="4">
        <f t="shared" si="20"/>
        <v>0</v>
      </c>
      <c r="BY393" s="4">
        <f t="shared" si="20"/>
        <v>1</v>
      </c>
      <c r="BZ393" s="6"/>
      <c r="CA393" s="18"/>
      <c r="CD393" s="6"/>
      <c r="CG393" s="6"/>
      <c r="CH393" s="18"/>
      <c r="CI393" s="18"/>
      <c r="CL393" s="6"/>
    </row>
    <row r="394" spans="1:90" s="4" customFormat="1">
      <c r="A394" s="10">
        <v>389</v>
      </c>
      <c r="B394" s="6"/>
      <c r="BO394" s="6"/>
      <c r="BP394" s="3">
        <v>0.79811164141261592</v>
      </c>
      <c r="BQ394" s="3">
        <v>39931.594302972124</v>
      </c>
      <c r="BR394" s="3">
        <v>1.6933773830764505</v>
      </c>
      <c r="BS394" s="3">
        <v>101566.59509714736</v>
      </c>
      <c r="BT394" s="10">
        <v>389</v>
      </c>
      <c r="BU394" s="4">
        <f t="shared" si="18"/>
        <v>39879.569838289462</v>
      </c>
      <c r="BV394" s="4">
        <f t="shared" si="19"/>
        <v>67771.143210497685</v>
      </c>
      <c r="BW394" s="10"/>
      <c r="BX394" s="4">
        <f t="shared" si="20"/>
        <v>0</v>
      </c>
      <c r="BY394" s="4">
        <f t="shared" si="20"/>
        <v>1</v>
      </c>
      <c r="BZ394" s="6"/>
      <c r="CA394" s="18"/>
      <c r="CD394" s="6"/>
      <c r="CG394" s="6"/>
      <c r="CH394" s="18"/>
      <c r="CI394" s="18"/>
      <c r="CL394" s="6"/>
    </row>
    <row r="395" spans="1:90" s="4" customFormat="1">
      <c r="A395" s="10">
        <v>390</v>
      </c>
      <c r="B395" s="6"/>
      <c r="BO395" s="6"/>
      <c r="BP395" s="3">
        <v>0.8300571945949603</v>
      </c>
      <c r="BQ395" s="3">
        <v>46465.918246045228</v>
      </c>
      <c r="BR395" s="3">
        <v>1.9862141089816883</v>
      </c>
      <c r="BS395" s="3">
        <v>126312.85825161719</v>
      </c>
      <c r="BT395" s="10">
        <v>390</v>
      </c>
      <c r="BU395" s="4">
        <f t="shared" si="18"/>
        <v>36539.801213450803</v>
      </c>
      <c r="BV395" s="4">
        <f t="shared" si="19"/>
        <v>72308.552646551645</v>
      </c>
      <c r="BW395" s="10"/>
      <c r="BX395" s="4">
        <f t="shared" si="20"/>
        <v>0</v>
      </c>
      <c r="BY395" s="4">
        <f t="shared" si="20"/>
        <v>1</v>
      </c>
      <c r="BZ395" s="6"/>
      <c r="CA395" s="18"/>
      <c r="CD395" s="6"/>
      <c r="CG395" s="6"/>
      <c r="CH395" s="18"/>
      <c r="CI395" s="18"/>
      <c r="CL395" s="6"/>
    </row>
    <row r="396" spans="1:90" s="4" customFormat="1">
      <c r="A396" s="10">
        <v>391</v>
      </c>
      <c r="B396" s="6"/>
      <c r="BO396" s="6"/>
      <c r="BP396" s="3">
        <v>0.82733992709034254</v>
      </c>
      <c r="BQ396" s="3">
        <v>41911.923575639696</v>
      </c>
      <c r="BR396" s="3">
        <v>1.945230172408795</v>
      </c>
      <c r="BS396" s="3">
        <v>117758.36151160134</v>
      </c>
      <c r="BT396" s="10">
        <v>391</v>
      </c>
      <c r="BU396" s="4">
        <f t="shared" si="18"/>
        <v>40822.069133394558</v>
      </c>
      <c r="BV396" s="4">
        <f t="shared" si="19"/>
        <v>76764.655729278165</v>
      </c>
      <c r="BW396" s="10"/>
      <c r="BX396" s="4">
        <f t="shared" si="20"/>
        <v>0</v>
      </c>
      <c r="BY396" s="4">
        <f t="shared" si="20"/>
        <v>1</v>
      </c>
      <c r="BZ396" s="6"/>
      <c r="CA396" s="18"/>
      <c r="CD396" s="6"/>
      <c r="CG396" s="6"/>
      <c r="CH396" s="18"/>
      <c r="CI396" s="18"/>
      <c r="CL396" s="6"/>
    </row>
    <row r="397" spans="1:90" s="4" customFormat="1">
      <c r="A397" s="10">
        <v>392</v>
      </c>
      <c r="B397" s="6"/>
      <c r="BO397" s="6"/>
      <c r="BP397" s="3">
        <v>0.85525357874255803</v>
      </c>
      <c r="BQ397" s="3">
        <v>40421.744034666124</v>
      </c>
      <c r="BR397" s="3">
        <v>2.0780655173370786</v>
      </c>
      <c r="BS397" s="3">
        <v>117780.17355818297</v>
      </c>
      <c r="BT397" s="10">
        <v>392</v>
      </c>
      <c r="BU397" s="4">
        <f t="shared" si="18"/>
        <v>45103.613839589678</v>
      </c>
      <c r="BV397" s="4">
        <f t="shared" si="19"/>
        <v>90026.378175524893</v>
      </c>
      <c r="BW397" s="10"/>
      <c r="BX397" s="4">
        <f t="shared" si="20"/>
        <v>0</v>
      </c>
      <c r="BY397" s="4">
        <f t="shared" si="20"/>
        <v>1</v>
      </c>
      <c r="BZ397" s="6"/>
      <c r="CA397" s="18"/>
      <c r="CD397" s="6"/>
      <c r="CG397" s="6"/>
      <c r="CH397" s="18"/>
      <c r="CI397" s="18"/>
      <c r="CL397" s="6"/>
    </row>
    <row r="398" spans="1:90" s="4" customFormat="1">
      <c r="A398" s="10">
        <v>393</v>
      </c>
      <c r="B398" s="6"/>
      <c r="BO398" s="6"/>
      <c r="BP398" s="3">
        <v>0.83176898640711194</v>
      </c>
      <c r="BQ398" s="3">
        <v>47996.063380443709</v>
      </c>
      <c r="BR398" s="3">
        <v>1.9561258512205832</v>
      </c>
      <c r="BS398" s="3">
        <v>124375.21676334442</v>
      </c>
      <c r="BT398" s="10">
        <v>393</v>
      </c>
      <c r="BU398" s="4">
        <f t="shared" si="18"/>
        <v>35180.835260267486</v>
      </c>
      <c r="BV398" s="4">
        <f t="shared" si="19"/>
        <v>71237.368358713895</v>
      </c>
      <c r="BW398" s="10"/>
      <c r="BX398" s="4">
        <f t="shared" si="20"/>
        <v>0</v>
      </c>
      <c r="BY398" s="4">
        <f t="shared" si="20"/>
        <v>1</v>
      </c>
      <c r="BZ398" s="6"/>
      <c r="CA398" s="18"/>
      <c r="CD398" s="6"/>
      <c r="CG398" s="6"/>
      <c r="CH398" s="18"/>
      <c r="CI398" s="18"/>
      <c r="CL398" s="6"/>
    </row>
    <row r="399" spans="1:90" s="4" customFormat="1">
      <c r="A399" s="10">
        <v>394</v>
      </c>
      <c r="B399" s="6"/>
      <c r="BO399" s="6"/>
      <c r="BP399" s="3">
        <v>0.82440189408186493</v>
      </c>
      <c r="BQ399" s="3">
        <v>43159.513055804266</v>
      </c>
      <c r="BR399" s="3">
        <v>1.9641601547546648</v>
      </c>
      <c r="BS399" s="3">
        <v>122657.30035604374</v>
      </c>
      <c r="BT399" s="10">
        <v>394</v>
      </c>
      <c r="BU399" s="4">
        <f t="shared" si="18"/>
        <v>39280.676352382223</v>
      </c>
      <c r="BV399" s="4">
        <f t="shared" si="19"/>
        <v>73758.715119422734</v>
      </c>
      <c r="BW399" s="10"/>
      <c r="BX399" s="4">
        <f t="shared" si="20"/>
        <v>0</v>
      </c>
      <c r="BY399" s="4">
        <f t="shared" si="20"/>
        <v>1</v>
      </c>
      <c r="BZ399" s="6"/>
      <c r="CA399" s="18"/>
      <c r="CD399" s="6"/>
      <c r="CG399" s="6"/>
      <c r="CH399" s="18"/>
      <c r="CI399" s="18"/>
      <c r="CL399" s="6"/>
    </row>
    <row r="400" spans="1:90" s="4" customFormat="1">
      <c r="A400" s="10">
        <v>395</v>
      </c>
      <c r="B400" s="6"/>
      <c r="BO400" s="6"/>
      <c r="BP400" s="3">
        <v>0.78248093447771339</v>
      </c>
      <c r="BQ400" s="3">
        <v>41478.667188374719</v>
      </c>
      <c r="BR400" s="3">
        <v>1.8170727901071149</v>
      </c>
      <c r="BS400" s="3">
        <v>114052.15623225922</v>
      </c>
      <c r="BT400" s="10">
        <v>395</v>
      </c>
      <c r="BU400" s="4">
        <f t="shared" si="18"/>
        <v>36769.426259396627</v>
      </c>
      <c r="BV400" s="4">
        <f t="shared" si="19"/>
        <v>67655.122778452278</v>
      </c>
      <c r="BW400" s="10"/>
      <c r="BX400" s="4">
        <f t="shared" si="20"/>
        <v>0</v>
      </c>
      <c r="BY400" s="4">
        <f t="shared" si="20"/>
        <v>1</v>
      </c>
      <c r="BZ400" s="6"/>
      <c r="CA400" s="18"/>
      <c r="CD400" s="6"/>
      <c r="CG400" s="6"/>
      <c r="CH400" s="18"/>
      <c r="CI400" s="18"/>
      <c r="CL400" s="6"/>
    </row>
    <row r="401" spans="1:90" s="4" customFormat="1">
      <c r="A401" s="10">
        <v>396</v>
      </c>
      <c r="B401" s="6"/>
      <c r="BO401" s="6"/>
      <c r="BP401" s="3">
        <v>0.74750550956294981</v>
      </c>
      <c r="BQ401" s="3">
        <v>45423.292499269432</v>
      </c>
      <c r="BR401" s="3">
        <v>1.6949174863049052</v>
      </c>
      <c r="BS401" s="3">
        <v>120404.54226692936</v>
      </c>
      <c r="BT401" s="10">
        <v>396</v>
      </c>
      <c r="BU401" s="4">
        <f t="shared" si="18"/>
        <v>29327.258457025557</v>
      </c>
      <c r="BV401" s="4">
        <f t="shared" si="19"/>
        <v>49087.20636356117</v>
      </c>
      <c r="BW401" s="10"/>
      <c r="BX401" s="4">
        <f t="shared" si="20"/>
        <v>0</v>
      </c>
      <c r="BY401" s="4">
        <f t="shared" si="20"/>
        <v>1</v>
      </c>
      <c r="BZ401" s="6"/>
      <c r="CA401" s="18"/>
      <c r="CD401" s="6"/>
      <c r="CG401" s="6"/>
      <c r="CH401" s="18"/>
      <c r="CI401" s="18"/>
      <c r="CL401" s="6"/>
    </row>
    <row r="402" spans="1:90" s="4" customFormat="1">
      <c r="A402" s="10">
        <v>397</v>
      </c>
      <c r="B402" s="6"/>
      <c r="BO402" s="6"/>
      <c r="BP402" s="3">
        <v>0.79171086515443212</v>
      </c>
      <c r="BQ402" s="3">
        <v>40806.909618965197</v>
      </c>
      <c r="BR402" s="3">
        <v>1.8608729801213597</v>
      </c>
      <c r="BS402" s="3">
        <v>116761.72172711845</v>
      </c>
      <c r="BT402" s="10">
        <v>397</v>
      </c>
      <c r="BU402" s="4">
        <f t="shared" si="18"/>
        <v>38364.176896478013</v>
      </c>
      <c r="BV402" s="4">
        <f t="shared" si="19"/>
        <v>69325.576285017509</v>
      </c>
      <c r="BW402" s="10"/>
      <c r="BX402" s="4">
        <f t="shared" si="20"/>
        <v>0</v>
      </c>
      <c r="BY402" s="4">
        <f t="shared" si="20"/>
        <v>1</v>
      </c>
      <c r="BZ402" s="6"/>
      <c r="CA402" s="18"/>
      <c r="CD402" s="6"/>
      <c r="CG402" s="6"/>
      <c r="CH402" s="18"/>
      <c r="CI402" s="18"/>
      <c r="CL402" s="6"/>
    </row>
    <row r="403" spans="1:90" s="4" customFormat="1">
      <c r="A403" s="10">
        <v>398</v>
      </c>
      <c r="B403" s="6"/>
      <c r="BO403" s="6"/>
      <c r="BP403" s="3">
        <v>0.74126130515114419</v>
      </c>
      <c r="BQ403" s="3">
        <v>40667.679954840438</v>
      </c>
      <c r="BR403" s="3">
        <v>1.6652925941170473</v>
      </c>
      <c r="BS403" s="3">
        <v>114737.97204306489</v>
      </c>
      <c r="BT403" s="10">
        <v>398</v>
      </c>
      <c r="BU403" s="4">
        <f t="shared" si="18"/>
        <v>33458.450560273981</v>
      </c>
      <c r="BV403" s="4">
        <f t="shared" si="19"/>
        <v>51791.287368639838</v>
      </c>
      <c r="BW403" s="10"/>
      <c r="BX403" s="4">
        <f t="shared" si="20"/>
        <v>0</v>
      </c>
      <c r="BY403" s="4">
        <f t="shared" si="20"/>
        <v>1</v>
      </c>
      <c r="BZ403" s="6"/>
      <c r="CA403" s="18"/>
      <c r="CD403" s="6"/>
      <c r="CG403" s="6"/>
      <c r="CH403" s="18"/>
      <c r="CI403" s="18"/>
      <c r="CL403" s="6"/>
    </row>
    <row r="404" spans="1:90" s="4" customFormat="1">
      <c r="A404" s="10">
        <v>399</v>
      </c>
      <c r="B404" s="6"/>
      <c r="BO404" s="6"/>
      <c r="BP404" s="3">
        <v>0.82878841965623795</v>
      </c>
      <c r="BQ404" s="3">
        <v>40143.730739830135</v>
      </c>
      <c r="BR404" s="3">
        <v>1.9981919793485934</v>
      </c>
      <c r="BS404" s="3">
        <v>114095.2144041</v>
      </c>
      <c r="BT404" s="10">
        <v>399</v>
      </c>
      <c r="BU404" s="4">
        <f t="shared" si="18"/>
        <v>42735.111225793662</v>
      </c>
      <c r="BV404" s="4">
        <f t="shared" si="19"/>
        <v>85723.983530759346</v>
      </c>
      <c r="BW404" s="10"/>
      <c r="BX404" s="4">
        <f t="shared" si="20"/>
        <v>0</v>
      </c>
      <c r="BY404" s="4">
        <f t="shared" si="20"/>
        <v>1</v>
      </c>
      <c r="BZ404" s="6"/>
      <c r="CA404" s="18"/>
      <c r="CD404" s="6"/>
      <c r="CG404" s="6"/>
      <c r="CH404" s="18"/>
      <c r="CI404" s="18"/>
      <c r="CL404" s="6"/>
    </row>
    <row r="405" spans="1:90" s="4" customFormat="1">
      <c r="A405" s="10">
        <v>400</v>
      </c>
      <c r="B405" s="6"/>
      <c r="BO405" s="6"/>
      <c r="BP405" s="3">
        <v>0.84082624748242074</v>
      </c>
      <c r="BQ405" s="3">
        <v>40397.325085755518</v>
      </c>
      <c r="BR405" s="3">
        <v>1.9834915163875533</v>
      </c>
      <c r="BS405" s="3">
        <v>113519.97100482753</v>
      </c>
      <c r="BT405" s="10">
        <v>400</v>
      </c>
      <c r="BU405" s="4">
        <f t="shared" si="18"/>
        <v>43685.299662486555</v>
      </c>
      <c r="BV405" s="4">
        <f t="shared" si="19"/>
        <v>84829.180633927812</v>
      </c>
      <c r="BW405" s="10"/>
      <c r="BX405" s="4">
        <f t="shared" si="20"/>
        <v>0</v>
      </c>
      <c r="BY405" s="4">
        <f t="shared" si="20"/>
        <v>1</v>
      </c>
      <c r="BZ405" s="6"/>
      <c r="CA405" s="18"/>
      <c r="CD405" s="6"/>
      <c r="CG405" s="6"/>
      <c r="CH405" s="18"/>
      <c r="CI405" s="18"/>
      <c r="CL405" s="6"/>
    </row>
    <row r="406" spans="1:90" s="4" customFormat="1">
      <c r="A406" s="10">
        <v>401</v>
      </c>
      <c r="B406" s="6"/>
      <c r="BO406" s="6"/>
      <c r="BP406" s="3">
        <v>0.88515829368384058</v>
      </c>
      <c r="BQ406" s="3">
        <v>40746.145971846017</v>
      </c>
      <c r="BR406" s="3">
        <v>2.0830418445761905</v>
      </c>
      <c r="BS406" s="3">
        <v>108033.77880256435</v>
      </c>
      <c r="BT406" s="10">
        <v>401</v>
      </c>
      <c r="BU406" s="4">
        <f t="shared" si="18"/>
        <v>47769.683396538043</v>
      </c>
      <c r="BV406" s="4">
        <f t="shared" si="19"/>
        <v>100270.40565505468</v>
      </c>
      <c r="BW406" s="10"/>
      <c r="BX406" s="4">
        <f t="shared" si="20"/>
        <v>0</v>
      </c>
      <c r="BY406" s="4">
        <f t="shared" si="20"/>
        <v>1</v>
      </c>
      <c r="BZ406" s="6"/>
      <c r="CA406" s="18"/>
      <c r="CD406" s="6"/>
      <c r="CG406" s="6"/>
      <c r="CH406" s="18"/>
      <c r="CI406" s="18"/>
      <c r="CL406" s="6"/>
    </row>
    <row r="407" spans="1:90" s="4" customFormat="1">
      <c r="A407" s="10">
        <v>402</v>
      </c>
      <c r="B407" s="6"/>
      <c r="BO407" s="6"/>
      <c r="BP407" s="3">
        <v>0.80177481002412498</v>
      </c>
      <c r="BQ407" s="3">
        <v>45117.668494049591</v>
      </c>
      <c r="BR407" s="3">
        <v>1.8822958483906607</v>
      </c>
      <c r="BS407" s="3">
        <v>117386.32155928304</v>
      </c>
      <c r="BT407" s="10">
        <v>402</v>
      </c>
      <c r="BU407" s="4">
        <f t="shared" si="18"/>
        <v>35059.812508362913</v>
      </c>
      <c r="BV407" s="4">
        <f t="shared" si="19"/>
        <v>70843.263279783016</v>
      </c>
      <c r="BW407" s="10"/>
      <c r="BX407" s="4">
        <f t="shared" si="20"/>
        <v>0</v>
      </c>
      <c r="BY407" s="4">
        <f t="shared" si="20"/>
        <v>1</v>
      </c>
      <c r="BZ407" s="6"/>
      <c r="CA407" s="18"/>
      <c r="CD407" s="6"/>
      <c r="CG407" s="6"/>
      <c r="CH407" s="18"/>
      <c r="CI407" s="18"/>
      <c r="CL407" s="6"/>
    </row>
    <row r="408" spans="1:90" s="4" customFormat="1">
      <c r="A408" s="10">
        <v>403</v>
      </c>
      <c r="B408" s="6"/>
      <c r="BO408" s="6"/>
      <c r="BP408" s="3">
        <v>0.85851834481822065</v>
      </c>
      <c r="BQ408" s="3">
        <v>41315.8571665462</v>
      </c>
      <c r="BR408" s="3">
        <v>2.0503092345321741</v>
      </c>
      <c r="BS408" s="3">
        <v>119237.75207808126</v>
      </c>
      <c r="BT408" s="10">
        <v>403</v>
      </c>
      <c r="BU408" s="4">
        <f t="shared" si="18"/>
        <v>44535.977315275864</v>
      </c>
      <c r="BV408" s="4">
        <f t="shared" si="19"/>
        <v>85793.171375136139</v>
      </c>
      <c r="BW408" s="10"/>
      <c r="BX408" s="4">
        <f t="shared" si="20"/>
        <v>0</v>
      </c>
      <c r="BY408" s="4">
        <f t="shared" si="20"/>
        <v>1</v>
      </c>
      <c r="BZ408" s="6"/>
      <c r="CA408" s="18"/>
      <c r="CD408" s="6"/>
      <c r="CG408" s="6"/>
      <c r="CH408" s="18"/>
      <c r="CI408" s="18"/>
      <c r="CL408" s="6"/>
    </row>
    <row r="409" spans="1:90" s="4" customFormat="1">
      <c r="A409" s="10">
        <v>404</v>
      </c>
      <c r="B409" s="6"/>
      <c r="BO409" s="6"/>
      <c r="BP409" s="3">
        <v>0.83187031123427913</v>
      </c>
      <c r="BQ409" s="3">
        <v>41076.319998290841</v>
      </c>
      <c r="BR409" s="3">
        <v>1.9956736723595145</v>
      </c>
      <c r="BS409" s="3">
        <v>120600.17416741859</v>
      </c>
      <c r="BT409" s="10">
        <v>404</v>
      </c>
      <c r="BU409" s="4">
        <f t="shared" si="18"/>
        <v>42110.711125137066</v>
      </c>
      <c r="BV409" s="4">
        <f t="shared" si="19"/>
        <v>78967.193068532855</v>
      </c>
      <c r="BW409" s="10"/>
      <c r="BX409" s="4">
        <f t="shared" si="20"/>
        <v>0</v>
      </c>
      <c r="BY409" s="4">
        <f t="shared" si="20"/>
        <v>1</v>
      </c>
      <c r="BZ409" s="6"/>
      <c r="CA409" s="18"/>
      <c r="CD409" s="6"/>
      <c r="CG409" s="6"/>
      <c r="CH409" s="18"/>
      <c r="CI409" s="18"/>
      <c r="CL409" s="6"/>
    </row>
    <row r="410" spans="1:90" s="4" customFormat="1">
      <c r="A410" s="10">
        <v>405</v>
      </c>
      <c r="B410" s="6"/>
      <c r="BO410" s="6"/>
      <c r="BP410" s="3">
        <v>0.79460964326161476</v>
      </c>
      <c r="BQ410" s="3">
        <v>41138.984483210414</v>
      </c>
      <c r="BR410" s="3">
        <v>1.8376364957193869</v>
      </c>
      <c r="BS410" s="3">
        <v>115214.28940881755</v>
      </c>
      <c r="BT410" s="10">
        <v>405</v>
      </c>
      <c r="BU410" s="4">
        <f t="shared" si="18"/>
        <v>38321.979842951056</v>
      </c>
      <c r="BV410" s="4">
        <f t="shared" si="19"/>
        <v>68549.36016312115</v>
      </c>
      <c r="BW410" s="10"/>
      <c r="BX410" s="4">
        <f t="shared" si="20"/>
        <v>0</v>
      </c>
      <c r="BY410" s="4">
        <f t="shared" si="20"/>
        <v>1</v>
      </c>
      <c r="BZ410" s="6"/>
      <c r="CA410" s="18"/>
      <c r="CD410" s="6"/>
      <c r="CG410" s="6"/>
      <c r="CH410" s="18"/>
      <c r="CI410" s="18"/>
      <c r="CL410" s="6"/>
    </row>
    <row r="411" spans="1:90" s="4" customFormat="1">
      <c r="A411" s="10">
        <v>406</v>
      </c>
      <c r="B411" s="6"/>
      <c r="BO411" s="6"/>
      <c r="BP411" s="3">
        <v>0.83310735029194927</v>
      </c>
      <c r="BQ411" s="3">
        <v>40713.936829479644</v>
      </c>
      <c r="BR411" s="3">
        <v>1.8959825505810806</v>
      </c>
      <c r="BS411" s="3">
        <v>111816.58250030543</v>
      </c>
      <c r="BT411" s="10">
        <v>406</v>
      </c>
      <c r="BU411" s="4">
        <f t="shared" si="18"/>
        <v>42596.798199715282</v>
      </c>
      <c r="BV411" s="4">
        <f t="shared" si="19"/>
        <v>77781.672557802609</v>
      </c>
      <c r="BW411" s="10"/>
      <c r="BX411" s="4">
        <f t="shared" si="20"/>
        <v>0</v>
      </c>
      <c r="BY411" s="4">
        <f t="shared" si="20"/>
        <v>1</v>
      </c>
      <c r="BZ411" s="6"/>
      <c r="CA411" s="18"/>
      <c r="CD411" s="6"/>
      <c r="CG411" s="6"/>
      <c r="CH411" s="18"/>
      <c r="CI411" s="18"/>
      <c r="CL411" s="6"/>
    </row>
    <row r="412" spans="1:90" s="4" customFormat="1">
      <c r="A412" s="10">
        <v>407</v>
      </c>
      <c r="B412" s="6"/>
      <c r="BO412" s="6"/>
      <c r="BP412" s="3">
        <v>0.86362435961265482</v>
      </c>
      <c r="BQ412" s="3">
        <v>35954.635591526414</v>
      </c>
      <c r="BR412" s="3">
        <v>1.9973158959132262</v>
      </c>
      <c r="BS412" s="3">
        <v>107352.59986530716</v>
      </c>
      <c r="BT412" s="10">
        <v>407</v>
      </c>
      <c r="BU412" s="4">
        <f t="shared" si="18"/>
        <v>50407.800369739067</v>
      </c>
      <c r="BV412" s="4">
        <f t="shared" si="19"/>
        <v>92378.989726015454</v>
      </c>
      <c r="BW412" s="10"/>
      <c r="BX412" s="4">
        <f t="shared" si="20"/>
        <v>0</v>
      </c>
      <c r="BY412" s="4">
        <f t="shared" si="20"/>
        <v>1</v>
      </c>
      <c r="BZ412" s="6"/>
      <c r="CA412" s="18"/>
      <c r="CD412" s="6"/>
      <c r="CG412" s="6"/>
      <c r="CH412" s="18"/>
      <c r="CI412" s="18"/>
      <c r="CL412" s="6"/>
    </row>
    <row r="413" spans="1:90" s="4" customFormat="1">
      <c r="A413" s="10">
        <v>408</v>
      </c>
      <c r="B413" s="6"/>
      <c r="BO413" s="6"/>
      <c r="BP413" s="3">
        <v>0.82329204377025023</v>
      </c>
      <c r="BQ413" s="3">
        <v>46340.464514019666</v>
      </c>
      <c r="BR413" s="3">
        <v>1.9569202210050682</v>
      </c>
      <c r="BS413" s="3">
        <v>118114.44514870801</v>
      </c>
      <c r="BT413" s="10">
        <v>408</v>
      </c>
      <c r="BU413" s="4">
        <f t="shared" si="18"/>
        <v>35988.73986300535</v>
      </c>
      <c r="BV413" s="4">
        <f t="shared" si="19"/>
        <v>77577.576951798808</v>
      </c>
      <c r="BW413" s="10"/>
      <c r="BX413" s="4">
        <f t="shared" si="20"/>
        <v>0</v>
      </c>
      <c r="BY413" s="4">
        <f t="shared" si="20"/>
        <v>1</v>
      </c>
      <c r="BZ413" s="6"/>
      <c r="CA413" s="18"/>
      <c r="CD413" s="6"/>
      <c r="CG413" s="6"/>
      <c r="CH413" s="18"/>
      <c r="CI413" s="18"/>
      <c r="CL413" s="6"/>
    </row>
    <row r="414" spans="1:90" s="4" customFormat="1">
      <c r="A414" s="10">
        <v>409</v>
      </c>
      <c r="B414" s="6"/>
      <c r="BO414" s="6"/>
      <c r="BP414" s="3">
        <v>0.82529291227215784</v>
      </c>
      <c r="BQ414" s="3">
        <v>43108.416681252595</v>
      </c>
      <c r="BR414" s="3">
        <v>1.8693549154895457</v>
      </c>
      <c r="BS414" s="3">
        <v>111629.7102363006</v>
      </c>
      <c r="BT414" s="10">
        <v>409</v>
      </c>
      <c r="BU414" s="4">
        <f t="shared" si="18"/>
        <v>39420.87454596319</v>
      </c>
      <c r="BV414" s="4">
        <f t="shared" si="19"/>
        <v>75305.78131265397</v>
      </c>
      <c r="BW414" s="10"/>
      <c r="BX414" s="4">
        <f t="shared" si="20"/>
        <v>0</v>
      </c>
      <c r="BY414" s="4">
        <f t="shared" si="20"/>
        <v>1</v>
      </c>
      <c r="BZ414" s="6"/>
      <c r="CA414" s="18"/>
      <c r="CD414" s="6"/>
      <c r="CG414" s="6"/>
      <c r="CH414" s="18"/>
      <c r="CI414" s="18"/>
      <c r="CL414" s="6"/>
    </row>
    <row r="415" spans="1:90" s="4" customFormat="1">
      <c r="A415" s="10">
        <v>410</v>
      </c>
      <c r="B415" s="6"/>
      <c r="BO415" s="6"/>
      <c r="BP415" s="3">
        <v>0.83323747687108085</v>
      </c>
      <c r="BQ415" s="3">
        <v>41404.384742702314</v>
      </c>
      <c r="BR415" s="3">
        <v>1.9405610189183222</v>
      </c>
      <c r="BS415" s="3">
        <v>111239.00388096499</v>
      </c>
      <c r="BT415" s="10">
        <v>410</v>
      </c>
      <c r="BU415" s="4">
        <f t="shared" si="18"/>
        <v>41919.362944405773</v>
      </c>
      <c r="BV415" s="4">
        <f t="shared" si="19"/>
        <v>82817.098010867237</v>
      </c>
      <c r="BW415" s="10"/>
      <c r="BX415" s="4">
        <f t="shared" si="20"/>
        <v>0</v>
      </c>
      <c r="BY415" s="4">
        <f t="shared" si="20"/>
        <v>1</v>
      </c>
      <c r="BZ415" s="6"/>
      <c r="CA415" s="18"/>
      <c r="CD415" s="6"/>
      <c r="CG415" s="6"/>
      <c r="CH415" s="18"/>
      <c r="CI415" s="18"/>
      <c r="CL415" s="6"/>
    </row>
    <row r="416" spans="1:90" s="4" customFormat="1">
      <c r="A416" s="10">
        <v>411</v>
      </c>
      <c r="B416" s="6"/>
      <c r="BO416" s="6"/>
      <c r="BP416" s="3">
        <v>0.85046604071971066</v>
      </c>
      <c r="BQ416" s="3">
        <v>41657.50673548528</v>
      </c>
      <c r="BR416" s="3">
        <v>2.044265404216107</v>
      </c>
      <c r="BS416" s="3">
        <v>111614.43134821762</v>
      </c>
      <c r="BT416" s="10">
        <v>411</v>
      </c>
      <c r="BU416" s="4">
        <f t="shared" si="18"/>
        <v>43389.097336485793</v>
      </c>
      <c r="BV416" s="4">
        <f t="shared" si="19"/>
        <v>92812.109073393076</v>
      </c>
      <c r="BW416" s="10"/>
      <c r="BX416" s="4">
        <f t="shared" si="20"/>
        <v>0</v>
      </c>
      <c r="BY416" s="4">
        <f t="shared" si="20"/>
        <v>1</v>
      </c>
      <c r="BZ416" s="6"/>
      <c r="CA416" s="18"/>
      <c r="CD416" s="6"/>
      <c r="CG416" s="6"/>
      <c r="CH416" s="18"/>
      <c r="CI416" s="18"/>
      <c r="CL416" s="6"/>
    </row>
    <row r="417" spans="1:90" s="4" customFormat="1">
      <c r="A417" s="10">
        <v>412</v>
      </c>
      <c r="B417" s="6"/>
      <c r="BO417" s="6"/>
      <c r="BP417" s="3">
        <v>0.76464995033495109</v>
      </c>
      <c r="BQ417" s="3">
        <v>37418.472537651702</v>
      </c>
      <c r="BR417" s="3">
        <v>1.661813477971656</v>
      </c>
      <c r="BS417" s="3">
        <v>106867.25398831198</v>
      </c>
      <c r="BT417" s="10">
        <v>412</v>
      </c>
      <c r="BU417" s="4">
        <f t="shared" si="18"/>
        <v>39046.522495843412</v>
      </c>
      <c r="BV417" s="4">
        <f t="shared" si="19"/>
        <v>59314.09380885362</v>
      </c>
      <c r="BW417" s="10"/>
      <c r="BX417" s="4">
        <f t="shared" si="20"/>
        <v>0</v>
      </c>
      <c r="BY417" s="4">
        <f t="shared" si="20"/>
        <v>1</v>
      </c>
      <c r="BZ417" s="6"/>
      <c r="CA417" s="18"/>
      <c r="CD417" s="6"/>
      <c r="CG417" s="6"/>
      <c r="CH417" s="18"/>
      <c r="CI417" s="18"/>
      <c r="CL417" s="6"/>
    </row>
    <row r="418" spans="1:90" s="4" customFormat="1">
      <c r="A418" s="10">
        <v>413</v>
      </c>
      <c r="B418" s="6"/>
      <c r="BO418" s="6"/>
      <c r="BP418" s="3">
        <v>0.83582888909240372</v>
      </c>
      <c r="BQ418" s="3">
        <v>45006.499669493976</v>
      </c>
      <c r="BR418" s="3">
        <v>1.890848662490541</v>
      </c>
      <c r="BS418" s="3">
        <v>111959.42537049446</v>
      </c>
      <c r="BT418" s="10">
        <v>413</v>
      </c>
      <c r="BU418" s="4">
        <f t="shared" si="18"/>
        <v>38576.389239746393</v>
      </c>
      <c r="BV418" s="4">
        <f t="shared" si="19"/>
        <v>77125.440878559632</v>
      </c>
      <c r="BW418" s="10"/>
      <c r="BX418" s="4">
        <f t="shared" si="20"/>
        <v>0</v>
      </c>
      <c r="BY418" s="4">
        <f t="shared" si="20"/>
        <v>1</v>
      </c>
      <c r="BZ418" s="6"/>
      <c r="CA418" s="18"/>
      <c r="CD418" s="6"/>
      <c r="CG418" s="6"/>
      <c r="CH418" s="18"/>
      <c r="CI418" s="18"/>
      <c r="CL418" s="6"/>
    </row>
    <row r="419" spans="1:90" s="4" customFormat="1">
      <c r="A419" s="10">
        <v>414</v>
      </c>
      <c r="B419" s="6"/>
      <c r="BO419" s="6"/>
      <c r="BP419" s="3">
        <v>0.83315328983836479</v>
      </c>
      <c r="BQ419" s="3">
        <v>42263.709296954927</v>
      </c>
      <c r="BR419" s="3">
        <v>1.9542497900326257</v>
      </c>
      <c r="BS419" s="3">
        <v>120296.72876292694</v>
      </c>
      <c r="BT419" s="10">
        <v>414</v>
      </c>
      <c r="BU419" s="4">
        <f t="shared" si="18"/>
        <v>41051.619686881546</v>
      </c>
      <c r="BV419" s="4">
        <f t="shared" si="19"/>
        <v>75128.250240335619</v>
      </c>
      <c r="BW419" s="10"/>
      <c r="BX419" s="4">
        <f t="shared" si="20"/>
        <v>0</v>
      </c>
      <c r="BY419" s="4">
        <f t="shared" si="20"/>
        <v>1</v>
      </c>
      <c r="BZ419" s="6"/>
      <c r="CA419" s="18"/>
      <c r="CD419" s="6"/>
      <c r="CG419" s="6"/>
      <c r="CH419" s="18"/>
      <c r="CI419" s="18"/>
      <c r="CL419" s="6"/>
    </row>
    <row r="420" spans="1:90" s="4" customFormat="1">
      <c r="A420" s="10">
        <v>415</v>
      </c>
      <c r="B420" s="6"/>
      <c r="BO420" s="6"/>
      <c r="BP420" s="3">
        <v>0.85780306252091854</v>
      </c>
      <c r="BQ420" s="3">
        <v>45072.447147467174</v>
      </c>
      <c r="BR420" s="3">
        <v>2.0679037296517042</v>
      </c>
      <c r="BS420" s="3">
        <v>116583.6608025146</v>
      </c>
      <c r="BT420" s="10">
        <v>415</v>
      </c>
      <c r="BU420" s="4">
        <f t="shared" si="18"/>
        <v>40707.859104624673</v>
      </c>
      <c r="BV420" s="4">
        <f t="shared" si="19"/>
        <v>90206.712162655822</v>
      </c>
      <c r="BW420" s="10"/>
      <c r="BX420" s="4">
        <f t="shared" si="20"/>
        <v>0</v>
      </c>
      <c r="BY420" s="4">
        <f t="shared" si="20"/>
        <v>1</v>
      </c>
      <c r="BZ420" s="6"/>
      <c r="CA420" s="18"/>
      <c r="CD420" s="6"/>
      <c r="CG420" s="6"/>
      <c r="CH420" s="18"/>
      <c r="CI420" s="18"/>
      <c r="CL420" s="6"/>
    </row>
    <row r="421" spans="1:90" s="4" customFormat="1">
      <c r="A421" s="10">
        <v>416</v>
      </c>
      <c r="B421" s="6"/>
      <c r="BO421" s="6"/>
      <c r="BP421" s="3">
        <v>0.82091642377420981</v>
      </c>
      <c r="BQ421" s="3">
        <v>40797.53522573175</v>
      </c>
      <c r="BR421" s="3">
        <v>1.8934080164837459</v>
      </c>
      <c r="BS421" s="3">
        <v>113699.90104730146</v>
      </c>
      <c r="BT421" s="10">
        <v>416</v>
      </c>
      <c r="BU421" s="4">
        <f t="shared" si="18"/>
        <v>41294.107151689233</v>
      </c>
      <c r="BV421" s="4">
        <f t="shared" si="19"/>
        <v>75640.900601073125</v>
      </c>
      <c r="BW421" s="10"/>
      <c r="BX421" s="4">
        <f t="shared" si="20"/>
        <v>0</v>
      </c>
      <c r="BY421" s="4">
        <f t="shared" si="20"/>
        <v>1</v>
      </c>
      <c r="BZ421" s="6"/>
      <c r="CA421" s="18"/>
      <c r="CD421" s="6"/>
      <c r="CG421" s="6"/>
      <c r="CH421" s="18"/>
      <c r="CI421" s="18"/>
      <c r="CL421" s="6"/>
    </row>
    <row r="422" spans="1:90" s="4" customFormat="1">
      <c r="A422" s="10">
        <v>417</v>
      </c>
      <c r="B422" s="6"/>
      <c r="BO422" s="6"/>
      <c r="BP422" s="3">
        <v>0.77828319561505477</v>
      </c>
      <c r="BQ422" s="3">
        <v>38531.094821503408</v>
      </c>
      <c r="BR422" s="3">
        <v>1.6961803550265144</v>
      </c>
      <c r="BS422" s="3">
        <v>110358.65971446244</v>
      </c>
      <c r="BT422" s="10">
        <v>417</v>
      </c>
      <c r="BU422" s="4">
        <f t="shared" si="18"/>
        <v>39297.224740002064</v>
      </c>
      <c r="BV422" s="4">
        <f t="shared" si="19"/>
        <v>59259.375788189005</v>
      </c>
      <c r="BW422" s="10"/>
      <c r="BX422" s="4">
        <f t="shared" si="20"/>
        <v>0</v>
      </c>
      <c r="BY422" s="4">
        <f t="shared" si="20"/>
        <v>1</v>
      </c>
      <c r="BZ422" s="6"/>
      <c r="CA422" s="18"/>
      <c r="CD422" s="6"/>
      <c r="CG422" s="6"/>
      <c r="CH422" s="18"/>
      <c r="CI422" s="18"/>
      <c r="CL422" s="6"/>
    </row>
    <row r="423" spans="1:90" s="4" customFormat="1">
      <c r="A423" s="10">
        <v>418</v>
      </c>
      <c r="B423" s="6"/>
      <c r="BO423" s="6"/>
      <c r="BP423" s="3">
        <v>0.80520831029523765</v>
      </c>
      <c r="BQ423" s="3">
        <v>39961.758116420977</v>
      </c>
      <c r="BR423" s="3">
        <v>1.8226911086574409</v>
      </c>
      <c r="BS423" s="3">
        <v>109291.9194349919</v>
      </c>
      <c r="BT423" s="10">
        <v>418</v>
      </c>
      <c r="BU423" s="4">
        <f t="shared" si="18"/>
        <v>40559.072913102784</v>
      </c>
      <c r="BV423" s="4">
        <f t="shared" si="19"/>
        <v>72977.191430752195</v>
      </c>
      <c r="BW423" s="10"/>
      <c r="BX423" s="4">
        <f t="shared" si="20"/>
        <v>0</v>
      </c>
      <c r="BY423" s="4">
        <f t="shared" si="20"/>
        <v>1</v>
      </c>
      <c r="BZ423" s="6"/>
      <c r="CA423" s="18"/>
      <c r="CD423" s="6"/>
      <c r="CG423" s="6"/>
      <c r="CH423" s="18"/>
      <c r="CI423" s="18"/>
      <c r="CL423" s="6"/>
    </row>
    <row r="424" spans="1:90" s="4" customFormat="1">
      <c r="A424" s="10">
        <v>419</v>
      </c>
      <c r="B424" s="6"/>
      <c r="BO424" s="6"/>
      <c r="BP424" s="3">
        <v>0.80273108097166446</v>
      </c>
      <c r="BQ424" s="3">
        <v>43931.958431230931</v>
      </c>
      <c r="BR424" s="3">
        <v>1.8198657347144673</v>
      </c>
      <c r="BS424" s="3">
        <v>116230.82656259711</v>
      </c>
      <c r="BT424" s="10">
        <v>419</v>
      </c>
      <c r="BU424" s="4">
        <f t="shared" si="18"/>
        <v>36341.149665935518</v>
      </c>
      <c r="BV424" s="4">
        <f t="shared" si="19"/>
        <v>65755.746908849615</v>
      </c>
      <c r="BW424" s="10"/>
      <c r="BX424" s="4">
        <f t="shared" si="20"/>
        <v>0</v>
      </c>
      <c r="BY424" s="4">
        <f t="shared" si="20"/>
        <v>1</v>
      </c>
      <c r="BZ424" s="6"/>
      <c r="CA424" s="18"/>
      <c r="CD424" s="6"/>
      <c r="CG424" s="6"/>
      <c r="CH424" s="18"/>
      <c r="CI424" s="18"/>
      <c r="CL424" s="6"/>
    </row>
    <row r="425" spans="1:90" s="4" customFormat="1">
      <c r="A425" s="10">
        <v>420</v>
      </c>
      <c r="B425" s="6"/>
      <c r="BO425" s="6"/>
      <c r="BP425" s="3">
        <v>0.83496941405350977</v>
      </c>
      <c r="BQ425" s="3">
        <v>42626.953207792474</v>
      </c>
      <c r="BR425" s="3">
        <v>1.8832919542240343</v>
      </c>
      <c r="BS425" s="3">
        <v>107911.21872692092</v>
      </c>
      <c r="BT425" s="10">
        <v>420</v>
      </c>
      <c r="BU425" s="4">
        <f t="shared" si="18"/>
        <v>40869.988197558509</v>
      </c>
      <c r="BV425" s="4">
        <f t="shared" si="19"/>
        <v>80417.976695482503</v>
      </c>
      <c r="BW425" s="10"/>
      <c r="BX425" s="4">
        <f t="shared" si="20"/>
        <v>0</v>
      </c>
      <c r="BY425" s="4">
        <f t="shared" si="20"/>
        <v>1</v>
      </c>
      <c r="BZ425" s="6"/>
      <c r="CA425" s="18"/>
      <c r="CD425" s="6"/>
      <c r="CG425" s="6"/>
      <c r="CH425" s="18"/>
      <c r="CI425" s="18"/>
      <c r="CL425" s="6"/>
    </row>
    <row r="426" spans="1:90" s="4" customFormat="1">
      <c r="A426" s="10">
        <v>421</v>
      </c>
      <c r="B426" s="6"/>
      <c r="BO426" s="6"/>
      <c r="BP426" s="3">
        <v>0.80116486645290408</v>
      </c>
      <c r="BQ426" s="3">
        <v>45304.094352619504</v>
      </c>
      <c r="BR426" s="3">
        <v>1.828282104082575</v>
      </c>
      <c r="BS426" s="3">
        <v>119646.26459870154</v>
      </c>
      <c r="BT426" s="10">
        <v>421</v>
      </c>
      <c r="BU426" s="4">
        <f t="shared" si="18"/>
        <v>34812.392292670906</v>
      </c>
      <c r="BV426" s="4">
        <f t="shared" si="19"/>
        <v>63181.945809555953</v>
      </c>
      <c r="BW426" s="10"/>
      <c r="BX426" s="4">
        <f t="shared" si="20"/>
        <v>0</v>
      </c>
      <c r="BY426" s="4">
        <f t="shared" si="20"/>
        <v>1</v>
      </c>
      <c r="BZ426" s="6"/>
      <c r="CA426" s="18"/>
      <c r="CD426" s="6"/>
      <c r="CG426" s="6"/>
      <c r="CH426" s="18"/>
      <c r="CI426" s="18"/>
      <c r="CL426" s="6"/>
    </row>
    <row r="427" spans="1:90" s="4" customFormat="1">
      <c r="A427" s="10">
        <v>422</v>
      </c>
      <c r="B427" s="6"/>
      <c r="BO427" s="6"/>
      <c r="BP427" s="3">
        <v>0.81025032588877033</v>
      </c>
      <c r="BQ427" s="3">
        <v>40294.562584574793</v>
      </c>
      <c r="BR427" s="3">
        <v>1.9168286370692758</v>
      </c>
      <c r="BS427" s="3">
        <v>115427.34503792301</v>
      </c>
      <c r="BT427" s="10">
        <v>422</v>
      </c>
      <c r="BU427" s="4">
        <f t="shared" si="18"/>
        <v>40730.470004302239</v>
      </c>
      <c r="BV427" s="4">
        <f t="shared" si="19"/>
        <v>76255.518669004567</v>
      </c>
      <c r="BW427" s="10"/>
      <c r="BX427" s="4">
        <f t="shared" si="20"/>
        <v>0</v>
      </c>
      <c r="BY427" s="4">
        <f t="shared" si="20"/>
        <v>1</v>
      </c>
      <c r="BZ427" s="6"/>
      <c r="CA427" s="18"/>
      <c r="CD427" s="6"/>
      <c r="CG427" s="6"/>
      <c r="CH427" s="18"/>
      <c r="CI427" s="18"/>
      <c r="CL427" s="6"/>
    </row>
    <row r="428" spans="1:90" s="4" customFormat="1">
      <c r="A428" s="10">
        <v>423</v>
      </c>
      <c r="B428" s="6"/>
      <c r="BO428" s="6"/>
      <c r="BP428" s="3">
        <v>0.79579358385244403</v>
      </c>
      <c r="BQ428" s="3">
        <v>37772.757700056827</v>
      </c>
      <c r="BR428" s="3">
        <v>1.8036573290308646</v>
      </c>
      <c r="BS428" s="3">
        <v>105282.60058229444</v>
      </c>
      <c r="BT428" s="10">
        <v>423</v>
      </c>
      <c r="BU428" s="4">
        <f t="shared" si="18"/>
        <v>41806.600685187572</v>
      </c>
      <c r="BV428" s="4">
        <f t="shared" si="19"/>
        <v>75083.132320792021</v>
      </c>
      <c r="BW428" s="10"/>
      <c r="BX428" s="4">
        <f t="shared" si="20"/>
        <v>0</v>
      </c>
      <c r="BY428" s="4">
        <f t="shared" si="20"/>
        <v>1</v>
      </c>
      <c r="BZ428" s="6"/>
      <c r="CA428" s="18"/>
      <c r="CD428" s="6"/>
      <c r="CG428" s="6"/>
      <c r="CH428" s="18"/>
      <c r="CI428" s="18"/>
      <c r="CL428" s="6"/>
    </row>
    <row r="429" spans="1:90" s="4" customFormat="1">
      <c r="A429" s="10">
        <v>424</v>
      </c>
      <c r="B429" s="6"/>
      <c r="BO429" s="6"/>
      <c r="BP429" s="3">
        <v>0.84061734550116829</v>
      </c>
      <c r="BQ429" s="3">
        <v>41852.882626680788</v>
      </c>
      <c r="BR429" s="3">
        <v>2.026663380639441</v>
      </c>
      <c r="BS429" s="3">
        <v>112974.68576960199</v>
      </c>
      <c r="BT429" s="10">
        <v>424</v>
      </c>
      <c r="BU429" s="4">
        <f t="shared" si="18"/>
        <v>42208.851923436043</v>
      </c>
      <c r="BV429" s="4">
        <f t="shared" si="19"/>
        <v>89691.652294342115</v>
      </c>
      <c r="BW429" s="10"/>
      <c r="BX429" s="4">
        <f t="shared" si="20"/>
        <v>0</v>
      </c>
      <c r="BY429" s="4">
        <f t="shared" si="20"/>
        <v>1</v>
      </c>
      <c r="BZ429" s="6"/>
      <c r="CA429" s="18"/>
      <c r="CD429" s="6"/>
      <c r="CG429" s="6"/>
      <c r="CH429" s="18"/>
      <c r="CI429" s="18"/>
      <c r="CL429" s="6"/>
    </row>
    <row r="430" spans="1:90" s="4" customFormat="1">
      <c r="A430" s="10">
        <v>425</v>
      </c>
      <c r="B430" s="6"/>
      <c r="BO430" s="6"/>
      <c r="BP430" s="3">
        <v>0.81877014881880428</v>
      </c>
      <c r="BQ430" s="3">
        <v>36959.686802451433</v>
      </c>
      <c r="BR430" s="3">
        <v>1.9220078320834801</v>
      </c>
      <c r="BS430" s="3">
        <v>112636.03232822825</v>
      </c>
      <c r="BT430" s="10">
        <v>425</v>
      </c>
      <c r="BU430" s="4">
        <f t="shared" si="18"/>
        <v>44917.328079428997</v>
      </c>
      <c r="BV430" s="4">
        <f t="shared" si="19"/>
        <v>79564.750880119755</v>
      </c>
      <c r="BW430" s="10"/>
      <c r="BX430" s="4">
        <f t="shared" si="20"/>
        <v>0</v>
      </c>
      <c r="BY430" s="4">
        <f t="shared" si="20"/>
        <v>1</v>
      </c>
      <c r="BZ430" s="6"/>
      <c r="CA430" s="18"/>
      <c r="CD430" s="6"/>
      <c r="CG430" s="6"/>
      <c r="CH430" s="18"/>
      <c r="CI430" s="18"/>
      <c r="CL430" s="6"/>
    </row>
    <row r="431" spans="1:90" s="4" customFormat="1">
      <c r="A431" s="10">
        <v>426</v>
      </c>
      <c r="B431" s="6"/>
      <c r="BO431" s="6"/>
      <c r="BP431" s="3">
        <v>0.77496889931235913</v>
      </c>
      <c r="BQ431" s="3">
        <v>42567.386851987445</v>
      </c>
      <c r="BR431" s="3">
        <v>1.7954297159944292</v>
      </c>
      <c r="BS431" s="3">
        <v>123324.02142842086</v>
      </c>
      <c r="BT431" s="10">
        <v>426</v>
      </c>
      <c r="BU431" s="4">
        <f t="shared" si="18"/>
        <v>34929.503079248469</v>
      </c>
      <c r="BV431" s="4">
        <f t="shared" si="19"/>
        <v>56218.95017102205</v>
      </c>
      <c r="BW431" s="10"/>
      <c r="BX431" s="4">
        <f t="shared" si="20"/>
        <v>0</v>
      </c>
      <c r="BY431" s="4">
        <f t="shared" si="20"/>
        <v>1</v>
      </c>
      <c r="BZ431" s="6"/>
      <c r="CA431" s="18"/>
      <c r="CD431" s="6"/>
      <c r="CG431" s="6"/>
      <c r="CH431" s="18"/>
      <c r="CI431" s="18"/>
      <c r="CL431" s="6"/>
    </row>
    <row r="432" spans="1:90" s="4" customFormat="1">
      <c r="A432" s="10">
        <v>427</v>
      </c>
      <c r="B432" s="6"/>
      <c r="BO432" s="6"/>
      <c r="BP432" s="3">
        <v>0.82771529710402303</v>
      </c>
      <c r="BQ432" s="3">
        <v>46964.445667291096</v>
      </c>
      <c r="BR432" s="3">
        <v>1.8590174882008899</v>
      </c>
      <c r="BS432" s="3">
        <v>115737.1511339362</v>
      </c>
      <c r="BT432" s="10">
        <v>427</v>
      </c>
      <c r="BU432" s="4">
        <f t="shared" si="18"/>
        <v>35807.084043111208</v>
      </c>
      <c r="BV432" s="4">
        <f t="shared" si="19"/>
        <v>70164.597686152774</v>
      </c>
      <c r="BW432" s="10"/>
      <c r="BX432" s="4">
        <f t="shared" si="20"/>
        <v>0</v>
      </c>
      <c r="BY432" s="4">
        <f t="shared" si="20"/>
        <v>1</v>
      </c>
      <c r="BZ432" s="6"/>
      <c r="CA432" s="18"/>
      <c r="CD432" s="6"/>
      <c r="CG432" s="6"/>
      <c r="CH432" s="18"/>
      <c r="CI432" s="18"/>
      <c r="CL432" s="6"/>
    </row>
    <row r="433" spans="1:90" s="4" customFormat="1">
      <c r="A433" s="10">
        <v>428</v>
      </c>
      <c r="B433" s="6"/>
      <c r="BO433" s="6"/>
      <c r="BP433" s="3">
        <v>0.78047416637161049</v>
      </c>
      <c r="BQ433" s="3">
        <v>44267.34897606411</v>
      </c>
      <c r="BR433" s="3">
        <v>1.7026690159028648</v>
      </c>
      <c r="BS433" s="3">
        <v>109456.5600821324</v>
      </c>
      <c r="BT433" s="10">
        <v>428</v>
      </c>
      <c r="BU433" s="4">
        <f t="shared" si="18"/>
        <v>33780.067661096939</v>
      </c>
      <c r="BV433" s="4">
        <f t="shared" si="19"/>
        <v>60810.341508154088</v>
      </c>
      <c r="BW433" s="10"/>
      <c r="BX433" s="4">
        <f t="shared" si="20"/>
        <v>0</v>
      </c>
      <c r="BY433" s="4">
        <f t="shared" si="20"/>
        <v>1</v>
      </c>
      <c r="BZ433" s="6"/>
      <c r="CA433" s="18"/>
      <c r="CD433" s="6"/>
      <c r="CG433" s="6"/>
      <c r="CH433" s="18"/>
      <c r="CI433" s="18"/>
      <c r="CL433" s="6"/>
    </row>
    <row r="434" spans="1:90" s="4" customFormat="1">
      <c r="A434" s="10">
        <v>429</v>
      </c>
      <c r="B434" s="6"/>
      <c r="BO434" s="6"/>
      <c r="BP434" s="3">
        <v>0.83690808577608777</v>
      </c>
      <c r="BQ434" s="3">
        <v>39332.983371256829</v>
      </c>
      <c r="BR434" s="3">
        <v>1.8732666691357416</v>
      </c>
      <c r="BS434" s="3">
        <v>110228.04612423574</v>
      </c>
      <c r="BT434" s="10">
        <v>429</v>
      </c>
      <c r="BU434" s="4">
        <f t="shared" si="18"/>
        <v>44357.825206351954</v>
      </c>
      <c r="BV434" s="4">
        <f t="shared" si="19"/>
        <v>77098.620789338413</v>
      </c>
      <c r="BW434" s="10"/>
      <c r="BX434" s="4">
        <f t="shared" si="20"/>
        <v>0</v>
      </c>
      <c r="BY434" s="4">
        <f t="shared" si="20"/>
        <v>1</v>
      </c>
      <c r="BZ434" s="6"/>
      <c r="CA434" s="18"/>
      <c r="CD434" s="6"/>
      <c r="CG434" s="6"/>
      <c r="CH434" s="18"/>
      <c r="CI434" s="18"/>
      <c r="CL434" s="6"/>
    </row>
    <row r="435" spans="1:90" s="4" customFormat="1">
      <c r="A435" s="10">
        <v>430</v>
      </c>
      <c r="B435" s="6"/>
      <c r="BO435" s="6"/>
      <c r="BP435" s="3">
        <v>0.78084533146566215</v>
      </c>
      <c r="BQ435" s="3">
        <v>42339.271019118685</v>
      </c>
      <c r="BR435" s="3">
        <v>1.7136621216278562</v>
      </c>
      <c r="BS435" s="3">
        <v>114526.86587434191</v>
      </c>
      <c r="BT435" s="10">
        <v>430</v>
      </c>
      <c r="BU435" s="4">
        <f t="shared" si="18"/>
        <v>35745.262127447531</v>
      </c>
      <c r="BV435" s="4">
        <f t="shared" si="19"/>
        <v>56839.346288443732</v>
      </c>
      <c r="BW435" s="10"/>
      <c r="BX435" s="4">
        <f t="shared" si="20"/>
        <v>0</v>
      </c>
      <c r="BY435" s="4">
        <f t="shared" si="20"/>
        <v>1</v>
      </c>
      <c r="BZ435" s="6"/>
      <c r="CA435" s="18"/>
      <c r="CD435" s="6"/>
      <c r="CG435" s="6"/>
      <c r="CH435" s="18"/>
      <c r="CI435" s="18"/>
      <c r="CL435" s="6"/>
    </row>
    <row r="436" spans="1:90" s="4" customFormat="1">
      <c r="A436" s="10">
        <v>431</v>
      </c>
      <c r="B436" s="6"/>
      <c r="BO436" s="6"/>
      <c r="BP436" s="3">
        <v>0.84072025242007342</v>
      </c>
      <c r="BQ436" s="3">
        <v>40676.448120073517</v>
      </c>
      <c r="BR436" s="3">
        <v>1.847141219533025</v>
      </c>
      <c r="BS436" s="3">
        <v>111545.04790826405</v>
      </c>
      <c r="BT436" s="10">
        <v>431</v>
      </c>
      <c r="BU436" s="4">
        <f t="shared" si="18"/>
        <v>43395.57712193382</v>
      </c>
      <c r="BV436" s="4">
        <f t="shared" si="19"/>
        <v>73169.074045038447</v>
      </c>
      <c r="BW436" s="10"/>
      <c r="BX436" s="4">
        <f t="shared" si="20"/>
        <v>0</v>
      </c>
      <c r="BY436" s="4">
        <f t="shared" si="20"/>
        <v>1</v>
      </c>
      <c r="BZ436" s="6"/>
      <c r="CA436" s="18"/>
      <c r="CD436" s="6"/>
      <c r="CG436" s="6"/>
      <c r="CH436" s="18"/>
      <c r="CI436" s="18"/>
      <c r="CL436" s="6"/>
    </row>
    <row r="437" spans="1:90" s="4" customFormat="1">
      <c r="A437" s="10">
        <v>432</v>
      </c>
      <c r="B437" s="6"/>
      <c r="BO437" s="6"/>
      <c r="BP437" s="3">
        <v>0.8009279973344734</v>
      </c>
      <c r="BQ437" s="3">
        <v>46744.199277410895</v>
      </c>
      <c r="BR437" s="3">
        <v>1.8370575367486788</v>
      </c>
      <c r="BS437" s="3">
        <v>115993.01299684271</v>
      </c>
      <c r="BT437" s="10">
        <v>432</v>
      </c>
      <c r="BU437" s="4">
        <f t="shared" si="18"/>
        <v>33348.600456036438</v>
      </c>
      <c r="BV437" s="4">
        <f t="shared" si="19"/>
        <v>67712.740678025177</v>
      </c>
      <c r="BW437" s="10"/>
      <c r="BX437" s="4">
        <f t="shared" si="20"/>
        <v>0</v>
      </c>
      <c r="BY437" s="4">
        <f t="shared" si="20"/>
        <v>1</v>
      </c>
      <c r="BZ437" s="6"/>
      <c r="CA437" s="18"/>
      <c r="CD437" s="6"/>
      <c r="CG437" s="6"/>
      <c r="CH437" s="18"/>
      <c r="CI437" s="18"/>
      <c r="CL437" s="6"/>
    </row>
    <row r="438" spans="1:90" s="4" customFormat="1">
      <c r="A438" s="10">
        <v>433</v>
      </c>
      <c r="B438" s="6"/>
      <c r="BO438" s="6"/>
      <c r="BP438" s="3">
        <v>0.83760912672364141</v>
      </c>
      <c r="BQ438" s="3">
        <v>43469.970931210286</v>
      </c>
      <c r="BR438" s="3">
        <v>2.0170022416734907</v>
      </c>
      <c r="BS438" s="3">
        <v>115064.70429974345</v>
      </c>
      <c r="BT438" s="10">
        <v>433</v>
      </c>
      <c r="BU438" s="4">
        <f t="shared" si="18"/>
        <v>40290.941741153852</v>
      </c>
      <c r="BV438" s="4">
        <f t="shared" si="19"/>
        <v>86635.519867605632</v>
      </c>
      <c r="BW438" s="10"/>
      <c r="BX438" s="4">
        <f t="shared" si="20"/>
        <v>0</v>
      </c>
      <c r="BY438" s="4">
        <f t="shared" si="20"/>
        <v>1</v>
      </c>
      <c r="BZ438" s="6"/>
      <c r="CA438" s="18"/>
      <c r="CD438" s="6"/>
      <c r="CG438" s="6"/>
      <c r="CH438" s="18"/>
      <c r="CI438" s="18"/>
      <c r="CL438" s="6"/>
    </row>
    <row r="439" spans="1:90" s="4" customFormat="1">
      <c r="A439" s="10">
        <v>434</v>
      </c>
      <c r="B439" s="6"/>
      <c r="BO439" s="6"/>
      <c r="BP439" s="3">
        <v>0.84981916258844348</v>
      </c>
      <c r="BQ439" s="3">
        <v>40600.295724750402</v>
      </c>
      <c r="BR439" s="3">
        <v>2.0320013081254062</v>
      </c>
      <c r="BS439" s="3">
        <v>117905.99904226506</v>
      </c>
      <c r="BT439" s="10">
        <v>434</v>
      </c>
      <c r="BU439" s="4">
        <f t="shared" si="18"/>
        <v>44381.620534093941</v>
      </c>
      <c r="BV439" s="4">
        <f t="shared" si="19"/>
        <v>85294.131770275562</v>
      </c>
      <c r="BW439" s="10"/>
      <c r="BX439" s="4">
        <f t="shared" si="20"/>
        <v>0</v>
      </c>
      <c r="BY439" s="4">
        <f t="shared" si="20"/>
        <v>1</v>
      </c>
      <c r="BZ439" s="6"/>
      <c r="CA439" s="18"/>
      <c r="CD439" s="6"/>
      <c r="CG439" s="6"/>
      <c r="CH439" s="18"/>
      <c r="CI439" s="18"/>
      <c r="CL439" s="6"/>
    </row>
    <row r="440" spans="1:90" s="4" customFormat="1">
      <c r="A440" s="10">
        <v>435</v>
      </c>
      <c r="B440" s="6"/>
      <c r="BO440" s="6"/>
      <c r="BP440" s="3">
        <v>0.86597423462954004</v>
      </c>
      <c r="BQ440" s="3">
        <v>40031.676216878215</v>
      </c>
      <c r="BR440" s="3">
        <v>2.0222460454284659</v>
      </c>
      <c r="BS440" s="3">
        <v>115726.13617477303</v>
      </c>
      <c r="BT440" s="10">
        <v>435</v>
      </c>
      <c r="BU440" s="4">
        <f t="shared" si="18"/>
        <v>46565.747246075785</v>
      </c>
      <c r="BV440" s="4">
        <f t="shared" si="19"/>
        <v>86498.468368073562</v>
      </c>
      <c r="BW440" s="10"/>
      <c r="BX440" s="4">
        <f t="shared" si="20"/>
        <v>0</v>
      </c>
      <c r="BY440" s="4">
        <f t="shared" si="20"/>
        <v>1</v>
      </c>
      <c r="BZ440" s="6"/>
      <c r="CA440" s="18"/>
      <c r="CD440" s="6"/>
      <c r="CG440" s="6"/>
      <c r="CH440" s="18"/>
      <c r="CI440" s="18"/>
      <c r="CL440" s="6"/>
    </row>
    <row r="441" spans="1:90" s="4" customFormat="1">
      <c r="A441" s="10">
        <v>436</v>
      </c>
      <c r="B441" s="6"/>
      <c r="BO441" s="6"/>
      <c r="BP441" s="3">
        <v>0.83584569855028945</v>
      </c>
      <c r="BQ441" s="3">
        <v>40213.321894258304</v>
      </c>
      <c r="BR441" s="3">
        <v>1.9122505941699239</v>
      </c>
      <c r="BS441" s="3">
        <v>104747.49937050254</v>
      </c>
      <c r="BT441" s="10">
        <v>436</v>
      </c>
      <c r="BU441" s="4">
        <f t="shared" si="18"/>
        <v>43371.247960770634</v>
      </c>
      <c r="BV441" s="4">
        <f t="shared" si="19"/>
        <v>86477.560046489845</v>
      </c>
      <c r="BW441" s="10"/>
      <c r="BX441" s="4">
        <f t="shared" si="20"/>
        <v>0</v>
      </c>
      <c r="BY441" s="4">
        <f t="shared" si="20"/>
        <v>1</v>
      </c>
      <c r="BZ441" s="6"/>
      <c r="CA441" s="18"/>
      <c r="CD441" s="6"/>
      <c r="CG441" s="6"/>
      <c r="CH441" s="18"/>
      <c r="CI441" s="18"/>
      <c r="CL441" s="6"/>
    </row>
    <row r="442" spans="1:90" s="4" customFormat="1">
      <c r="A442" s="10">
        <v>437</v>
      </c>
      <c r="B442" s="6"/>
      <c r="BO442" s="6"/>
      <c r="BP442" s="3">
        <v>0.8372302595734411</v>
      </c>
      <c r="BQ442" s="3">
        <v>40556.141062303301</v>
      </c>
      <c r="BR442" s="3">
        <v>1.9217816523290503</v>
      </c>
      <c r="BS442" s="3">
        <v>118132.99290863327</v>
      </c>
      <c r="BT442" s="10">
        <v>437</v>
      </c>
      <c r="BU442" s="4">
        <f t="shared" si="18"/>
        <v>43166.884895040814</v>
      </c>
      <c r="BV442" s="4">
        <f t="shared" si="19"/>
        <v>74045.172324271771</v>
      </c>
      <c r="BW442" s="10"/>
      <c r="BX442" s="4">
        <f t="shared" si="20"/>
        <v>0</v>
      </c>
      <c r="BY442" s="4">
        <f t="shared" si="20"/>
        <v>1</v>
      </c>
      <c r="BZ442" s="6"/>
      <c r="CA442" s="18"/>
      <c r="CD442" s="6"/>
      <c r="CG442" s="6"/>
      <c r="CH442" s="18"/>
      <c r="CI442" s="18"/>
      <c r="CL442" s="6"/>
    </row>
    <row r="443" spans="1:90" s="4" customFormat="1">
      <c r="A443" s="10">
        <v>438</v>
      </c>
      <c r="B443" s="6"/>
      <c r="BO443" s="6"/>
      <c r="BP443" s="3">
        <v>0.79992493324349812</v>
      </c>
      <c r="BQ443" s="3">
        <v>38091.922844657194</v>
      </c>
      <c r="BR443" s="3">
        <v>1.8355945043945143</v>
      </c>
      <c r="BS443" s="3">
        <v>110260.61857265406</v>
      </c>
      <c r="BT443" s="10">
        <v>438</v>
      </c>
      <c r="BU443" s="4">
        <f t="shared" si="18"/>
        <v>41900.570479692615</v>
      </c>
      <c r="BV443" s="4">
        <f t="shared" si="19"/>
        <v>73298.83186679738</v>
      </c>
      <c r="BW443" s="10"/>
      <c r="BX443" s="4">
        <f t="shared" si="20"/>
        <v>0</v>
      </c>
      <c r="BY443" s="4">
        <f t="shared" si="20"/>
        <v>1</v>
      </c>
      <c r="BZ443" s="6"/>
      <c r="CA443" s="18"/>
      <c r="CD443" s="6"/>
      <c r="CG443" s="6"/>
      <c r="CH443" s="18"/>
      <c r="CI443" s="18"/>
      <c r="CL443" s="6"/>
    </row>
    <row r="444" spans="1:90" s="4" customFormat="1">
      <c r="A444" s="10">
        <v>439</v>
      </c>
      <c r="B444" s="6"/>
      <c r="BO444" s="6"/>
      <c r="BP444" s="3">
        <v>0.80439972251262182</v>
      </c>
      <c r="BQ444" s="3">
        <v>39389.765893058851</v>
      </c>
      <c r="BR444" s="3">
        <v>1.8982958388968505</v>
      </c>
      <c r="BS444" s="3">
        <v>115325.47382569194</v>
      </c>
      <c r="BT444" s="10">
        <v>439</v>
      </c>
      <c r="BU444" s="4">
        <f t="shared" si="18"/>
        <v>41050.20635820333</v>
      </c>
      <c r="BV444" s="4">
        <f t="shared" si="19"/>
        <v>74504.11006399311</v>
      </c>
      <c r="BW444" s="10"/>
      <c r="BX444" s="4">
        <f t="shared" si="20"/>
        <v>0</v>
      </c>
      <c r="BY444" s="4">
        <f t="shared" si="20"/>
        <v>1</v>
      </c>
      <c r="BZ444" s="6"/>
      <c r="CA444" s="18"/>
      <c r="CD444" s="6"/>
      <c r="CG444" s="6"/>
      <c r="CH444" s="18"/>
      <c r="CI444" s="18"/>
      <c r="CL444" s="6"/>
    </row>
    <row r="445" spans="1:90" s="4" customFormat="1">
      <c r="A445" s="10">
        <v>440</v>
      </c>
      <c r="B445" s="6"/>
      <c r="BO445" s="6"/>
      <c r="BP445" s="3">
        <v>0.79880278669241966</v>
      </c>
      <c r="BQ445" s="3">
        <v>43474.385260527451</v>
      </c>
      <c r="BR445" s="3">
        <v>1.8291442005059431</v>
      </c>
      <c r="BS445" s="3">
        <v>110341.89037066768</v>
      </c>
      <c r="BT445" s="10">
        <v>440</v>
      </c>
      <c r="BU445" s="4">
        <f t="shared" si="18"/>
        <v>36405.89340871451</v>
      </c>
      <c r="BV445" s="4">
        <f t="shared" si="19"/>
        <v>72572.529679926636</v>
      </c>
      <c r="BW445" s="10"/>
      <c r="BX445" s="4">
        <f t="shared" si="20"/>
        <v>0</v>
      </c>
      <c r="BY445" s="4">
        <f t="shared" si="20"/>
        <v>1</v>
      </c>
      <c r="BZ445" s="6"/>
      <c r="CA445" s="18"/>
      <c r="CD445" s="6"/>
      <c r="CG445" s="6"/>
      <c r="CH445" s="18"/>
      <c r="CI445" s="18"/>
      <c r="CL445" s="6"/>
    </row>
    <row r="446" spans="1:90" s="4" customFormat="1">
      <c r="A446" s="10">
        <v>441</v>
      </c>
      <c r="B446" s="6"/>
      <c r="BO446" s="6"/>
      <c r="BP446" s="3">
        <v>0.85200938271949189</v>
      </c>
      <c r="BQ446" s="3">
        <v>39617.168298753815</v>
      </c>
      <c r="BR446" s="3">
        <v>2.0516308000160426</v>
      </c>
      <c r="BS446" s="3">
        <v>110479.01544547682</v>
      </c>
      <c r="BT446" s="10">
        <v>441</v>
      </c>
      <c r="BU446" s="4">
        <f t="shared" si="18"/>
        <v>45583.769973195369</v>
      </c>
      <c r="BV446" s="4">
        <f t="shared" si="19"/>
        <v>94684.064556127429</v>
      </c>
      <c r="BW446" s="10"/>
      <c r="BX446" s="4">
        <f t="shared" si="20"/>
        <v>0</v>
      </c>
      <c r="BY446" s="4">
        <f t="shared" si="20"/>
        <v>1</v>
      </c>
      <c r="BZ446" s="6"/>
      <c r="CA446" s="18"/>
      <c r="CD446" s="6"/>
      <c r="CG446" s="6"/>
      <c r="CH446" s="18"/>
      <c r="CI446" s="18"/>
      <c r="CL446" s="6"/>
    </row>
    <row r="447" spans="1:90" s="4" customFormat="1">
      <c r="A447" s="10">
        <v>442</v>
      </c>
      <c r="B447" s="6"/>
      <c r="BO447" s="6"/>
      <c r="BP447" s="3">
        <v>0.82239013255377302</v>
      </c>
      <c r="BQ447" s="3">
        <v>42611.908647728793</v>
      </c>
      <c r="BR447" s="3">
        <v>1.8866683638865143</v>
      </c>
      <c r="BS447" s="3">
        <v>114732.96910860928</v>
      </c>
      <c r="BT447" s="10">
        <v>442</v>
      </c>
      <c r="BU447" s="4">
        <f t="shared" si="18"/>
        <v>39627.104607648507</v>
      </c>
      <c r="BV447" s="4">
        <f t="shared" si="19"/>
        <v>73933.867280042148</v>
      </c>
      <c r="BW447" s="10"/>
      <c r="BX447" s="4">
        <f t="shared" si="20"/>
        <v>0</v>
      </c>
      <c r="BY447" s="4">
        <f t="shared" si="20"/>
        <v>1</v>
      </c>
      <c r="BZ447" s="6"/>
      <c r="CA447" s="18"/>
      <c r="CD447" s="6"/>
      <c r="CG447" s="6"/>
      <c r="CH447" s="18"/>
      <c r="CI447" s="18"/>
      <c r="CL447" s="6"/>
    </row>
    <row r="448" spans="1:90" s="4" customFormat="1">
      <c r="A448" s="10">
        <v>443</v>
      </c>
      <c r="B448" s="6"/>
      <c r="BO448" s="6"/>
      <c r="BP448" s="3">
        <v>0.76699232779020388</v>
      </c>
      <c r="BQ448" s="3">
        <v>35781.127979958124</v>
      </c>
      <c r="BR448" s="3">
        <v>1.6849368433564949</v>
      </c>
      <c r="BS448" s="3">
        <v>104143.15527070139</v>
      </c>
      <c r="BT448" s="10">
        <v>443</v>
      </c>
      <c r="BU448" s="4">
        <f t="shared" si="18"/>
        <v>40918.104799062261</v>
      </c>
      <c r="BV448" s="4">
        <f t="shared" si="19"/>
        <v>64350.529064948088</v>
      </c>
      <c r="BW448" s="10"/>
      <c r="BX448" s="4">
        <f t="shared" si="20"/>
        <v>0</v>
      </c>
      <c r="BY448" s="4">
        <f t="shared" si="20"/>
        <v>1</v>
      </c>
      <c r="BZ448" s="6"/>
      <c r="CA448" s="18"/>
      <c r="CD448" s="6"/>
      <c r="CG448" s="6"/>
      <c r="CH448" s="18"/>
      <c r="CI448" s="18"/>
      <c r="CL448" s="6"/>
    </row>
    <row r="449" spans="1:90" s="4" customFormat="1">
      <c r="A449" s="10">
        <v>444</v>
      </c>
      <c r="B449" s="6"/>
      <c r="BO449" s="6"/>
      <c r="BP449" s="3">
        <v>0.84295571567316774</v>
      </c>
      <c r="BQ449" s="3">
        <v>39818.483990804263</v>
      </c>
      <c r="BR449" s="3">
        <v>1.9498238561021615</v>
      </c>
      <c r="BS449" s="3">
        <v>114488.62856650831</v>
      </c>
      <c r="BT449" s="10">
        <v>444</v>
      </c>
      <c r="BU449" s="4">
        <f t="shared" si="18"/>
        <v>44477.087576512509</v>
      </c>
      <c r="BV449" s="4">
        <f t="shared" si="19"/>
        <v>80493.757043707839</v>
      </c>
      <c r="BW449" s="10"/>
      <c r="BX449" s="4">
        <f t="shared" si="20"/>
        <v>0</v>
      </c>
      <c r="BY449" s="4">
        <f t="shared" si="20"/>
        <v>1</v>
      </c>
      <c r="BZ449" s="6"/>
      <c r="CA449" s="18"/>
      <c r="CD449" s="6"/>
      <c r="CG449" s="6"/>
      <c r="CH449" s="18"/>
      <c r="CI449" s="18"/>
      <c r="CL449" s="6"/>
    </row>
    <row r="450" spans="1:90" s="4" customFormat="1">
      <c r="A450" s="10">
        <v>445</v>
      </c>
      <c r="B450" s="6"/>
      <c r="BO450" s="6"/>
      <c r="BP450" s="3">
        <v>0.81105650994193434</v>
      </c>
      <c r="BQ450" s="3">
        <v>45016.809161347192</v>
      </c>
      <c r="BR450" s="3">
        <v>1.9224684343353304</v>
      </c>
      <c r="BS450" s="3">
        <v>112938.44834683262</v>
      </c>
      <c r="BT450" s="10">
        <v>445</v>
      </c>
      <c r="BU450" s="4">
        <f t="shared" si="18"/>
        <v>36088.841832846243</v>
      </c>
      <c r="BV450" s="4">
        <f t="shared" si="19"/>
        <v>79308.395086700417</v>
      </c>
      <c r="BW450" s="10"/>
      <c r="BX450" s="4">
        <f t="shared" si="20"/>
        <v>0</v>
      </c>
      <c r="BY450" s="4">
        <f t="shared" si="20"/>
        <v>1</v>
      </c>
      <c r="BZ450" s="6"/>
      <c r="CA450" s="18"/>
      <c r="CD450" s="6"/>
      <c r="CG450" s="6"/>
      <c r="CH450" s="18"/>
      <c r="CI450" s="18"/>
      <c r="CL450" s="6"/>
    </row>
    <row r="451" spans="1:90" s="4" customFormat="1">
      <c r="A451" s="10">
        <v>446</v>
      </c>
      <c r="B451" s="6"/>
      <c r="BO451" s="6"/>
      <c r="BP451" s="3">
        <v>0.8401550466407981</v>
      </c>
      <c r="BQ451" s="3">
        <v>47097.459477072603</v>
      </c>
      <c r="BR451" s="3">
        <v>1.951913726219644</v>
      </c>
      <c r="BS451" s="3">
        <v>126079.72900690445</v>
      </c>
      <c r="BT451" s="10">
        <v>446</v>
      </c>
      <c r="BU451" s="4">
        <f t="shared" si="18"/>
        <v>36918.045187007207</v>
      </c>
      <c r="BV451" s="4">
        <f t="shared" si="19"/>
        <v>69111.643615059947</v>
      </c>
      <c r="BW451" s="10"/>
      <c r="BX451" s="4">
        <f t="shared" si="20"/>
        <v>0</v>
      </c>
      <c r="BY451" s="4">
        <f t="shared" si="20"/>
        <v>1</v>
      </c>
      <c r="BZ451" s="6"/>
      <c r="CA451" s="18"/>
      <c r="CD451" s="6"/>
      <c r="CG451" s="6"/>
      <c r="CH451" s="18"/>
      <c r="CI451" s="18"/>
      <c r="CL451" s="6"/>
    </row>
    <row r="452" spans="1:90" s="4" customFormat="1">
      <c r="A452" s="10">
        <v>447</v>
      </c>
      <c r="B452" s="6"/>
      <c r="BO452" s="6"/>
      <c r="BP452" s="3">
        <v>0.83085216002860174</v>
      </c>
      <c r="BQ452" s="3">
        <v>41933.026987225538</v>
      </c>
      <c r="BR452" s="3">
        <v>1.981230892240168</v>
      </c>
      <c r="BS452" s="3">
        <v>126168.27949435124</v>
      </c>
      <c r="BT452" s="10">
        <v>447</v>
      </c>
      <c r="BU452" s="4">
        <f t="shared" si="18"/>
        <v>41152.189015634642</v>
      </c>
      <c r="BV452" s="4">
        <f t="shared" si="19"/>
        <v>71954.809729665547</v>
      </c>
      <c r="BW452" s="10"/>
      <c r="BX452" s="4">
        <f t="shared" si="20"/>
        <v>0</v>
      </c>
      <c r="BY452" s="4">
        <f t="shared" si="20"/>
        <v>1</v>
      </c>
      <c r="BZ452" s="6"/>
      <c r="CA452" s="18"/>
      <c r="CD452" s="6"/>
      <c r="CG452" s="6"/>
      <c r="CH452" s="18"/>
      <c r="CI452" s="18"/>
      <c r="CL452" s="6"/>
    </row>
    <row r="453" spans="1:90" s="4" customFormat="1">
      <c r="A453" s="10">
        <v>448</v>
      </c>
      <c r="B453" s="6"/>
      <c r="BO453" s="6"/>
      <c r="BP453" s="3">
        <v>0.72355018511917113</v>
      </c>
      <c r="BQ453" s="3">
        <v>42698.20301972676</v>
      </c>
      <c r="BR453" s="3">
        <v>1.6063525810426185</v>
      </c>
      <c r="BS453" s="3">
        <v>107367.56077489603</v>
      </c>
      <c r="BT453" s="10">
        <v>448</v>
      </c>
      <c r="BU453" s="4">
        <f t="shared" si="18"/>
        <v>29656.815492190348</v>
      </c>
      <c r="BV453" s="4">
        <f t="shared" si="19"/>
        <v>53267.697329365823</v>
      </c>
      <c r="BW453" s="10"/>
      <c r="BX453" s="4">
        <f t="shared" si="20"/>
        <v>0</v>
      </c>
      <c r="BY453" s="4">
        <f t="shared" si="20"/>
        <v>1</v>
      </c>
      <c r="BZ453" s="6"/>
      <c r="CA453" s="18"/>
      <c r="CD453" s="6"/>
      <c r="CG453" s="6"/>
      <c r="CH453" s="18"/>
      <c r="CI453" s="18"/>
      <c r="CL453" s="6"/>
    </row>
    <row r="454" spans="1:90" s="4" customFormat="1">
      <c r="A454" s="10">
        <v>449</v>
      </c>
      <c r="B454" s="6"/>
      <c r="BO454" s="6"/>
      <c r="BP454" s="3">
        <v>0.88798843948237982</v>
      </c>
      <c r="BQ454" s="3">
        <v>37350.683065086385</v>
      </c>
      <c r="BR454" s="3">
        <v>2.1088879666210212</v>
      </c>
      <c r="BS454" s="3">
        <v>109758.66450289023</v>
      </c>
      <c r="BT454" s="10">
        <v>449</v>
      </c>
      <c r="BU454" s="4">
        <f t="shared" si="18"/>
        <v>51448.160883151591</v>
      </c>
      <c r="BV454" s="4">
        <f t="shared" si="19"/>
        <v>101130.13215921188</v>
      </c>
      <c r="BW454" s="10"/>
      <c r="BX454" s="4">
        <f t="shared" si="20"/>
        <v>0</v>
      </c>
      <c r="BY454" s="4">
        <f t="shared" si="20"/>
        <v>1</v>
      </c>
      <c r="BZ454" s="6"/>
      <c r="CA454" s="18"/>
      <c r="CD454" s="6"/>
      <c r="CG454" s="6"/>
      <c r="CH454" s="18"/>
      <c r="CI454" s="18"/>
      <c r="CL454" s="6"/>
    </row>
    <row r="455" spans="1:90" s="4" customFormat="1">
      <c r="A455" s="10">
        <v>450</v>
      </c>
      <c r="B455" s="6"/>
      <c r="BO455" s="6"/>
      <c r="BP455" s="3">
        <v>0.76219769168535456</v>
      </c>
      <c r="BQ455" s="3">
        <v>37631.798272212407</v>
      </c>
      <c r="BR455" s="3">
        <v>1.6520118761548381</v>
      </c>
      <c r="BS455" s="3">
        <v>106248.90981126095</v>
      </c>
      <c r="BT455" s="10">
        <v>450</v>
      </c>
      <c r="BU455" s="4">
        <f t="shared" ref="BU455:BU518" si="21">BP455*$BV$1-BQ455</f>
        <v>38587.970896323044</v>
      </c>
      <c r="BV455" s="4">
        <f t="shared" ref="BV455:BV518" si="22">BR455*$BV$1-BS455</f>
        <v>58952.277804222875</v>
      </c>
      <c r="BW455" s="10"/>
      <c r="BX455" s="4">
        <f t="shared" ref="BX455:BY518" si="23">IF(BU455=MAX($BU455:$BV455),1,0)</f>
        <v>0</v>
      </c>
      <c r="BY455" s="4">
        <f t="shared" si="23"/>
        <v>1</v>
      </c>
      <c r="BZ455" s="6"/>
      <c r="CA455" s="18"/>
      <c r="CD455" s="6"/>
      <c r="CG455" s="6"/>
      <c r="CH455" s="18"/>
      <c r="CI455" s="18"/>
      <c r="CL455" s="6"/>
    </row>
    <row r="456" spans="1:90" s="4" customFormat="1">
      <c r="A456" s="10">
        <v>451</v>
      </c>
      <c r="B456" s="6"/>
      <c r="BO456" s="6"/>
      <c r="BP456" s="3">
        <v>0.78519193056672665</v>
      </c>
      <c r="BQ456" s="3">
        <v>46693.501894543981</v>
      </c>
      <c r="BR456" s="3">
        <v>1.7963208082881319</v>
      </c>
      <c r="BS456" s="3">
        <v>116195.03076800634</v>
      </c>
      <c r="BT456" s="10">
        <v>451</v>
      </c>
      <c r="BU456" s="4">
        <f t="shared" si="21"/>
        <v>31825.691162128685</v>
      </c>
      <c r="BV456" s="4">
        <f t="shared" si="22"/>
        <v>63437.050060806854</v>
      </c>
      <c r="BW456" s="10"/>
      <c r="BX456" s="4">
        <f t="shared" si="23"/>
        <v>0</v>
      </c>
      <c r="BY456" s="4">
        <f t="shared" si="23"/>
        <v>1</v>
      </c>
      <c r="BZ456" s="6"/>
      <c r="CA456" s="18"/>
      <c r="CD456" s="6"/>
      <c r="CG456" s="6"/>
      <c r="CH456" s="18"/>
      <c r="CI456" s="18"/>
      <c r="CL456" s="6"/>
    </row>
    <row r="457" spans="1:90" s="4" customFormat="1">
      <c r="A457" s="10">
        <v>452</v>
      </c>
      <c r="B457" s="6"/>
      <c r="BO457" s="6"/>
      <c r="BP457" s="3">
        <v>0.80461562946256004</v>
      </c>
      <c r="BQ457" s="3">
        <v>40564.591505905417</v>
      </c>
      <c r="BR457" s="3">
        <v>1.8189160419180148</v>
      </c>
      <c r="BS457" s="3">
        <v>115934.93789797321</v>
      </c>
      <c r="BT457" s="10">
        <v>452</v>
      </c>
      <c r="BU457" s="4">
        <f t="shared" si="21"/>
        <v>39896.971440350586</v>
      </c>
      <c r="BV457" s="4">
        <f t="shared" si="22"/>
        <v>65956.666293828268</v>
      </c>
      <c r="BW457" s="10"/>
      <c r="BX457" s="4">
        <f t="shared" si="23"/>
        <v>0</v>
      </c>
      <c r="BY457" s="4">
        <f t="shared" si="23"/>
        <v>1</v>
      </c>
      <c r="BZ457" s="6"/>
      <c r="CA457" s="18"/>
      <c r="CD457" s="6"/>
      <c r="CG457" s="6"/>
      <c r="CH457" s="18"/>
      <c r="CI457" s="18"/>
      <c r="CL457" s="6"/>
    </row>
    <row r="458" spans="1:90" s="4" customFormat="1">
      <c r="A458" s="10">
        <v>453</v>
      </c>
      <c r="B458" s="6"/>
      <c r="BO458" s="6"/>
      <c r="BP458" s="3">
        <v>0.82608348367221374</v>
      </c>
      <c r="BQ458" s="3">
        <v>38462.168208502379</v>
      </c>
      <c r="BR458" s="3">
        <v>1.8554132025488626</v>
      </c>
      <c r="BS458" s="3">
        <v>105117.37423981261</v>
      </c>
      <c r="BT458" s="10">
        <v>453</v>
      </c>
      <c r="BU458" s="4">
        <f t="shared" si="21"/>
        <v>44146.180158718998</v>
      </c>
      <c r="BV458" s="4">
        <f t="shared" si="22"/>
        <v>80423.946015073656</v>
      </c>
      <c r="BW458" s="10"/>
      <c r="BX458" s="4">
        <f t="shared" si="23"/>
        <v>0</v>
      </c>
      <c r="BY458" s="4">
        <f t="shared" si="23"/>
        <v>1</v>
      </c>
      <c r="BZ458" s="6"/>
      <c r="CA458" s="18"/>
      <c r="CD458" s="6"/>
      <c r="CG458" s="6"/>
      <c r="CH458" s="18"/>
      <c r="CI458" s="18"/>
      <c r="CL458" s="6"/>
    </row>
    <row r="459" spans="1:90" s="4" customFormat="1">
      <c r="A459" s="10">
        <v>454</v>
      </c>
      <c r="B459" s="6"/>
      <c r="BO459" s="6"/>
      <c r="BP459" s="3">
        <v>0.79240520633258849</v>
      </c>
      <c r="BQ459" s="3">
        <v>43239.33025012321</v>
      </c>
      <c r="BR459" s="3">
        <v>1.7675743552128542</v>
      </c>
      <c r="BS459" s="3">
        <v>108284.3736027335</v>
      </c>
      <c r="BT459" s="10">
        <v>454</v>
      </c>
      <c r="BU459" s="4">
        <f t="shared" si="21"/>
        <v>36001.190383135632</v>
      </c>
      <c r="BV459" s="4">
        <f t="shared" si="22"/>
        <v>68473.061918551932</v>
      </c>
      <c r="BW459" s="10"/>
      <c r="BX459" s="4">
        <f t="shared" si="23"/>
        <v>0</v>
      </c>
      <c r="BY459" s="4">
        <f t="shared" si="23"/>
        <v>1</v>
      </c>
      <c r="BZ459" s="6"/>
      <c r="CA459" s="18"/>
      <c r="CD459" s="6"/>
      <c r="CG459" s="6"/>
      <c r="CH459" s="18"/>
      <c r="CI459" s="18"/>
      <c r="CL459" s="6"/>
    </row>
    <row r="460" spans="1:90" s="4" customFormat="1">
      <c r="A460" s="10">
        <v>455</v>
      </c>
      <c r="B460" s="6"/>
      <c r="BO460" s="6"/>
      <c r="BP460" s="3">
        <v>0.78803325154925719</v>
      </c>
      <c r="BQ460" s="3">
        <v>41626.935198205902</v>
      </c>
      <c r="BR460" s="3">
        <v>1.8138667689949963</v>
      </c>
      <c r="BS460" s="3">
        <v>123639.17269055684</v>
      </c>
      <c r="BT460" s="10">
        <v>455</v>
      </c>
      <c r="BU460" s="4">
        <f t="shared" si="21"/>
        <v>37176.389956719824</v>
      </c>
      <c r="BV460" s="4">
        <f t="shared" si="22"/>
        <v>57747.504208942803</v>
      </c>
      <c r="BW460" s="10"/>
      <c r="BX460" s="4">
        <f t="shared" si="23"/>
        <v>0</v>
      </c>
      <c r="BY460" s="4">
        <f t="shared" si="23"/>
        <v>1</v>
      </c>
      <c r="BZ460" s="6"/>
      <c r="CA460" s="18"/>
      <c r="CD460" s="6"/>
      <c r="CG460" s="6"/>
      <c r="CH460" s="18"/>
      <c r="CI460" s="18"/>
      <c r="CL460" s="6"/>
    </row>
    <row r="461" spans="1:90" s="4" customFormat="1">
      <c r="A461" s="10">
        <v>456</v>
      </c>
      <c r="B461" s="6"/>
      <c r="BO461" s="6"/>
      <c r="BP461" s="3">
        <v>0.84095304597363707</v>
      </c>
      <c r="BQ461" s="3">
        <v>39439.263048982488</v>
      </c>
      <c r="BR461" s="3">
        <v>1.9375112530934293</v>
      </c>
      <c r="BS461" s="3">
        <v>114057.28119092318</v>
      </c>
      <c r="BT461" s="10">
        <v>456</v>
      </c>
      <c r="BU461" s="4">
        <f t="shared" si="21"/>
        <v>44656.041548381218</v>
      </c>
      <c r="BV461" s="4">
        <f t="shared" si="22"/>
        <v>79693.844118419744</v>
      </c>
      <c r="BW461" s="10"/>
      <c r="BX461" s="4">
        <f t="shared" si="23"/>
        <v>0</v>
      </c>
      <c r="BY461" s="4">
        <f t="shared" si="23"/>
        <v>1</v>
      </c>
      <c r="BZ461" s="6"/>
      <c r="CA461" s="18"/>
      <c r="CD461" s="6"/>
      <c r="CG461" s="6"/>
      <c r="CH461" s="18"/>
      <c r="CI461" s="18"/>
      <c r="CL461" s="6"/>
    </row>
    <row r="462" spans="1:90" s="4" customFormat="1">
      <c r="A462" s="10">
        <v>457</v>
      </c>
      <c r="B462" s="6"/>
      <c r="BO462" s="6"/>
      <c r="BP462" s="3">
        <v>0.80117517962770035</v>
      </c>
      <c r="BQ462" s="3">
        <v>37114.434151252528</v>
      </c>
      <c r="BR462" s="3">
        <v>1.8625243633606665</v>
      </c>
      <c r="BS462" s="3">
        <v>106305.63707897937</v>
      </c>
      <c r="BT462" s="10">
        <v>457</v>
      </c>
      <c r="BU462" s="4">
        <f t="shared" si="21"/>
        <v>43003.083811517514</v>
      </c>
      <c r="BV462" s="4">
        <f t="shared" si="22"/>
        <v>79946.799257087288</v>
      </c>
      <c r="BW462" s="10"/>
      <c r="BX462" s="4">
        <f t="shared" si="23"/>
        <v>0</v>
      </c>
      <c r="BY462" s="4">
        <f t="shared" si="23"/>
        <v>1</v>
      </c>
      <c r="BZ462" s="6"/>
      <c r="CA462" s="18"/>
      <c r="CD462" s="6"/>
      <c r="CG462" s="6"/>
      <c r="CH462" s="18"/>
      <c r="CI462" s="18"/>
      <c r="CL462" s="6"/>
    </row>
    <row r="463" spans="1:90" s="4" customFormat="1">
      <c r="A463" s="10">
        <v>458</v>
      </c>
      <c r="B463" s="6"/>
      <c r="BO463" s="6"/>
      <c r="BP463" s="3">
        <v>0.82048169444509977</v>
      </c>
      <c r="BQ463" s="3">
        <v>45047.15873670268</v>
      </c>
      <c r="BR463" s="3">
        <v>1.7397275609849883</v>
      </c>
      <c r="BS463" s="3">
        <v>108557.37108980553</v>
      </c>
      <c r="BT463" s="10">
        <v>458</v>
      </c>
      <c r="BU463" s="4">
        <f t="shared" si="21"/>
        <v>37001.010707807291</v>
      </c>
      <c r="BV463" s="4">
        <f t="shared" si="22"/>
        <v>65415.385008693294</v>
      </c>
      <c r="BW463" s="10"/>
      <c r="BX463" s="4">
        <f t="shared" si="23"/>
        <v>0</v>
      </c>
      <c r="BY463" s="4">
        <f t="shared" si="23"/>
        <v>1</v>
      </c>
      <c r="BZ463" s="6"/>
      <c r="CA463" s="18"/>
      <c r="CD463" s="6"/>
      <c r="CG463" s="6"/>
      <c r="CH463" s="18"/>
      <c r="CI463" s="18"/>
      <c r="CL463" s="6"/>
    </row>
    <row r="464" spans="1:90" s="4" customFormat="1">
      <c r="A464" s="10">
        <v>459</v>
      </c>
      <c r="B464" s="6"/>
      <c r="BO464" s="6"/>
      <c r="BP464" s="3">
        <v>0.81607609686677884</v>
      </c>
      <c r="BQ464" s="3">
        <v>42895.810171840356</v>
      </c>
      <c r="BR464" s="3">
        <v>1.9097071991653813</v>
      </c>
      <c r="BS464" s="3">
        <v>113912.28932476764</v>
      </c>
      <c r="BT464" s="10">
        <v>459</v>
      </c>
      <c r="BU464" s="4">
        <f t="shared" si="21"/>
        <v>38711.799514837527</v>
      </c>
      <c r="BV464" s="4">
        <f t="shared" si="22"/>
        <v>77058.430591770491</v>
      </c>
      <c r="BW464" s="10"/>
      <c r="BX464" s="4">
        <f t="shared" si="23"/>
        <v>0</v>
      </c>
      <c r="BY464" s="4">
        <f t="shared" si="23"/>
        <v>1</v>
      </c>
      <c r="BZ464" s="6"/>
      <c r="CA464" s="18"/>
      <c r="CD464" s="6"/>
      <c r="CG464" s="6"/>
      <c r="CH464" s="18"/>
      <c r="CI464" s="18"/>
      <c r="CL464" s="6"/>
    </row>
    <row r="465" spans="1:90" s="4" customFormat="1">
      <c r="A465" s="10">
        <v>460</v>
      </c>
      <c r="B465" s="6"/>
      <c r="BO465" s="6"/>
      <c r="BP465" s="3">
        <v>0.82726069100795141</v>
      </c>
      <c r="BQ465" s="3">
        <v>40289.69295605972</v>
      </c>
      <c r="BR465" s="3">
        <v>1.9534385597880708</v>
      </c>
      <c r="BS465" s="3">
        <v>114930.43245832693</v>
      </c>
      <c r="BT465" s="10">
        <v>460</v>
      </c>
      <c r="BU465" s="4">
        <f t="shared" si="21"/>
        <v>42436.376144735419</v>
      </c>
      <c r="BV465" s="4">
        <f t="shared" si="22"/>
        <v>80413.423520480152</v>
      </c>
      <c r="BW465" s="10"/>
      <c r="BX465" s="4">
        <f t="shared" si="23"/>
        <v>0</v>
      </c>
      <c r="BY465" s="4">
        <f t="shared" si="23"/>
        <v>1</v>
      </c>
      <c r="BZ465" s="6"/>
      <c r="CA465" s="18"/>
      <c r="CD465" s="6"/>
      <c r="CG465" s="6"/>
      <c r="CH465" s="18"/>
      <c r="CI465" s="18"/>
      <c r="CL465" s="6"/>
    </row>
    <row r="466" spans="1:90" s="4" customFormat="1">
      <c r="A466" s="10">
        <v>461</v>
      </c>
      <c r="B466" s="6"/>
      <c r="BO466" s="6"/>
      <c r="BP466" s="3">
        <v>0.81292214233742222</v>
      </c>
      <c r="BQ466" s="3">
        <v>36077.269326562906</v>
      </c>
      <c r="BR466" s="3">
        <v>1.830761039366481</v>
      </c>
      <c r="BS466" s="3">
        <v>112426.36268145105</v>
      </c>
      <c r="BT466" s="10">
        <v>461</v>
      </c>
      <c r="BU466" s="4">
        <f t="shared" si="21"/>
        <v>45214.944907179321</v>
      </c>
      <c r="BV466" s="4">
        <f t="shared" si="22"/>
        <v>70649.741255197063</v>
      </c>
      <c r="BW466" s="10"/>
      <c r="BX466" s="4">
        <f t="shared" si="23"/>
        <v>0</v>
      </c>
      <c r="BY466" s="4">
        <f t="shared" si="23"/>
        <v>1</v>
      </c>
      <c r="BZ466" s="6"/>
      <c r="CA466" s="18"/>
      <c r="CD466" s="6"/>
      <c r="CG466" s="6"/>
      <c r="CH466" s="18"/>
      <c r="CI466" s="18"/>
      <c r="CL466" s="6"/>
    </row>
    <row r="467" spans="1:90" s="4" customFormat="1">
      <c r="A467" s="10">
        <v>462</v>
      </c>
      <c r="B467" s="6"/>
      <c r="BO467" s="6"/>
      <c r="BP467" s="3">
        <v>0.8158371931055165</v>
      </c>
      <c r="BQ467" s="3">
        <v>41480.548781874975</v>
      </c>
      <c r="BR467" s="3">
        <v>1.8981348800461246</v>
      </c>
      <c r="BS467" s="3">
        <v>112298.63635974898</v>
      </c>
      <c r="BT467" s="10">
        <v>462</v>
      </c>
      <c r="BU467" s="4">
        <f t="shared" si="21"/>
        <v>40103.170528676674</v>
      </c>
      <c r="BV467" s="4">
        <f t="shared" si="22"/>
        <v>77514.851644863491</v>
      </c>
      <c r="BW467" s="10"/>
      <c r="BX467" s="4">
        <f t="shared" si="23"/>
        <v>0</v>
      </c>
      <c r="BY467" s="4">
        <f t="shared" si="23"/>
        <v>1</v>
      </c>
      <c r="BZ467" s="6"/>
      <c r="CA467" s="18"/>
      <c r="CD467" s="6"/>
      <c r="CG467" s="6"/>
      <c r="CH467" s="18"/>
      <c r="CI467" s="18"/>
      <c r="CL467" s="6"/>
    </row>
    <row r="468" spans="1:90" s="4" customFormat="1">
      <c r="A468" s="10">
        <v>463</v>
      </c>
      <c r="B468" s="6"/>
      <c r="BO468" s="6"/>
      <c r="BP468" s="3">
        <v>0.83018240970013557</v>
      </c>
      <c r="BQ468" s="3">
        <v>43818.440663100133</v>
      </c>
      <c r="BR468" s="3">
        <v>1.8338060163035146</v>
      </c>
      <c r="BS468" s="3">
        <v>113977.03711004028</v>
      </c>
      <c r="BT468" s="10">
        <v>463</v>
      </c>
      <c r="BU468" s="4">
        <f t="shared" si="21"/>
        <v>39199.800306913428</v>
      </c>
      <c r="BV468" s="4">
        <f t="shared" si="22"/>
        <v>69403.564520311164</v>
      </c>
      <c r="BW468" s="10"/>
      <c r="BX468" s="4">
        <f t="shared" si="23"/>
        <v>0</v>
      </c>
      <c r="BY468" s="4">
        <f t="shared" si="23"/>
        <v>1</v>
      </c>
      <c r="BZ468" s="6"/>
      <c r="CA468" s="18"/>
      <c r="CD468" s="6"/>
      <c r="CG468" s="6"/>
      <c r="CH468" s="18"/>
      <c r="CI468" s="18"/>
      <c r="CL468" s="6"/>
    </row>
    <row r="469" spans="1:90" s="4" customFormat="1">
      <c r="A469" s="10">
        <v>464</v>
      </c>
      <c r="B469" s="6"/>
      <c r="BO469" s="6"/>
      <c r="BP469" s="3">
        <v>0.82851095882169767</v>
      </c>
      <c r="BQ469" s="3">
        <v>41814.617229768599</v>
      </c>
      <c r="BR469" s="3">
        <v>1.9937422468306174</v>
      </c>
      <c r="BS469" s="3">
        <v>118123.45140822462</v>
      </c>
      <c r="BT469" s="10">
        <v>464</v>
      </c>
      <c r="BU469" s="4">
        <f t="shared" si="21"/>
        <v>41036.478652401172</v>
      </c>
      <c r="BV469" s="4">
        <f t="shared" si="22"/>
        <v>81250.77327483712</v>
      </c>
      <c r="BW469" s="10"/>
      <c r="BX469" s="4">
        <f t="shared" si="23"/>
        <v>0</v>
      </c>
      <c r="BY469" s="4">
        <f t="shared" si="23"/>
        <v>1</v>
      </c>
      <c r="BZ469" s="6"/>
      <c r="CA469" s="18"/>
      <c r="CD469" s="6"/>
      <c r="CG469" s="6"/>
      <c r="CH469" s="18"/>
      <c r="CI469" s="18"/>
      <c r="CL469" s="6"/>
    </row>
    <row r="470" spans="1:90" s="4" customFormat="1">
      <c r="A470" s="10">
        <v>465</v>
      </c>
      <c r="B470" s="6"/>
      <c r="BO470" s="6"/>
      <c r="BP470" s="3">
        <v>0.85758588004622593</v>
      </c>
      <c r="BQ470" s="3">
        <v>45152.29201063951</v>
      </c>
      <c r="BR470" s="3">
        <v>2.0445697016187614</v>
      </c>
      <c r="BS470" s="3">
        <v>115306.11494485961</v>
      </c>
      <c r="BT470" s="10">
        <v>465</v>
      </c>
      <c r="BU470" s="4">
        <f t="shared" si="21"/>
        <v>40606.295993983083</v>
      </c>
      <c r="BV470" s="4">
        <f t="shared" si="22"/>
        <v>89150.855217016535</v>
      </c>
      <c r="BW470" s="10"/>
      <c r="BX470" s="4">
        <f t="shared" si="23"/>
        <v>0</v>
      </c>
      <c r="BY470" s="4">
        <f t="shared" si="23"/>
        <v>1</v>
      </c>
      <c r="BZ470" s="6"/>
      <c r="CA470" s="18"/>
      <c r="CD470" s="6"/>
      <c r="CG470" s="6"/>
      <c r="CH470" s="18"/>
      <c r="CI470" s="18"/>
      <c r="CL470" s="6"/>
    </row>
    <row r="471" spans="1:90" s="4" customFormat="1">
      <c r="A471" s="10">
        <v>466</v>
      </c>
      <c r="B471" s="6"/>
      <c r="BO471" s="6"/>
      <c r="BP471" s="3">
        <v>0.77174412100339107</v>
      </c>
      <c r="BQ471" s="3">
        <v>45922.63041366532</v>
      </c>
      <c r="BR471" s="3">
        <v>1.758931109128393</v>
      </c>
      <c r="BS471" s="3">
        <v>117305.82110222067</v>
      </c>
      <c r="BT471" s="10">
        <v>466</v>
      </c>
      <c r="BU471" s="4">
        <f t="shared" si="21"/>
        <v>31251.781686673785</v>
      </c>
      <c r="BV471" s="4">
        <f t="shared" si="22"/>
        <v>58587.289810618633</v>
      </c>
      <c r="BW471" s="10"/>
      <c r="BX471" s="4">
        <f t="shared" si="23"/>
        <v>0</v>
      </c>
      <c r="BY471" s="4">
        <f t="shared" si="23"/>
        <v>1</v>
      </c>
      <c r="BZ471" s="6"/>
      <c r="CA471" s="18"/>
      <c r="CD471" s="6"/>
      <c r="CG471" s="6"/>
      <c r="CH471" s="18"/>
      <c r="CI471" s="18"/>
      <c r="CL471" s="6"/>
    </row>
    <row r="472" spans="1:90" s="4" customFormat="1">
      <c r="A472" s="10">
        <v>467</v>
      </c>
      <c r="B472" s="6"/>
      <c r="BO472" s="6"/>
      <c r="BP472" s="3">
        <v>0.8089043201185665</v>
      </c>
      <c r="BQ472" s="3">
        <v>39321.613353930428</v>
      </c>
      <c r="BR472" s="3">
        <v>1.8531061652141168</v>
      </c>
      <c r="BS472" s="3">
        <v>110781.83850426224</v>
      </c>
      <c r="BT472" s="10">
        <v>467</v>
      </c>
      <c r="BU472" s="4">
        <f t="shared" si="21"/>
        <v>41568.818657926226</v>
      </c>
      <c r="BV472" s="4">
        <f t="shared" si="22"/>
        <v>74528.778017149423</v>
      </c>
      <c r="BW472" s="10"/>
      <c r="BX472" s="4">
        <f t="shared" si="23"/>
        <v>0</v>
      </c>
      <c r="BY472" s="4">
        <f t="shared" si="23"/>
        <v>1</v>
      </c>
      <c r="BZ472" s="6"/>
      <c r="CA472" s="18"/>
      <c r="CD472" s="6"/>
      <c r="CG472" s="6"/>
      <c r="CH472" s="18"/>
      <c r="CI472" s="18"/>
      <c r="CL472" s="6"/>
    </row>
    <row r="473" spans="1:90" s="4" customFormat="1">
      <c r="A473" s="10">
        <v>468</v>
      </c>
      <c r="B473" s="6"/>
      <c r="BO473" s="6"/>
      <c r="BP473" s="3">
        <v>0.81479751479780016</v>
      </c>
      <c r="BQ473" s="3">
        <v>40338.633933519617</v>
      </c>
      <c r="BR473" s="3">
        <v>1.8106247928054668</v>
      </c>
      <c r="BS473" s="3">
        <v>112332.95359148094</v>
      </c>
      <c r="BT473" s="10">
        <v>468</v>
      </c>
      <c r="BU473" s="4">
        <f t="shared" si="21"/>
        <v>41141.117546260393</v>
      </c>
      <c r="BV473" s="4">
        <f t="shared" si="22"/>
        <v>68729.525689065747</v>
      </c>
      <c r="BW473" s="10"/>
      <c r="BX473" s="4">
        <f t="shared" si="23"/>
        <v>0</v>
      </c>
      <c r="BY473" s="4">
        <f t="shared" si="23"/>
        <v>1</v>
      </c>
      <c r="BZ473" s="6"/>
      <c r="CA473" s="18"/>
      <c r="CD473" s="6"/>
      <c r="CG473" s="6"/>
      <c r="CH473" s="18"/>
      <c r="CI473" s="18"/>
      <c r="CL473" s="6"/>
    </row>
    <row r="474" spans="1:90" s="4" customFormat="1">
      <c r="A474" s="10">
        <v>469</v>
      </c>
      <c r="B474" s="6"/>
      <c r="BO474" s="6"/>
      <c r="BP474" s="3">
        <v>0.77604234579758002</v>
      </c>
      <c r="BQ474" s="3">
        <v>43229.166638822244</v>
      </c>
      <c r="BR474" s="3">
        <v>1.6885971538103359</v>
      </c>
      <c r="BS474" s="3">
        <v>112365.57676723524</v>
      </c>
      <c r="BT474" s="10">
        <v>469</v>
      </c>
      <c r="BU474" s="4">
        <f t="shared" si="21"/>
        <v>34375.067940935762</v>
      </c>
      <c r="BV474" s="4">
        <f t="shared" si="22"/>
        <v>56494.138613798365</v>
      </c>
      <c r="BW474" s="10"/>
      <c r="BX474" s="4">
        <f t="shared" si="23"/>
        <v>0</v>
      </c>
      <c r="BY474" s="4">
        <f t="shared" si="23"/>
        <v>1</v>
      </c>
      <c r="BZ474" s="6"/>
      <c r="CA474" s="18"/>
      <c r="CD474" s="6"/>
      <c r="CG474" s="6"/>
      <c r="CH474" s="18"/>
      <c r="CI474" s="18"/>
      <c r="CL474" s="6"/>
    </row>
    <row r="475" spans="1:90" s="4" customFormat="1">
      <c r="A475" s="10">
        <v>470</v>
      </c>
      <c r="B475" s="6"/>
      <c r="BO475" s="6"/>
      <c r="BP475" s="3">
        <v>0.87303859647281323</v>
      </c>
      <c r="BQ475" s="3">
        <v>40100.274710658428</v>
      </c>
      <c r="BR475" s="3">
        <v>2.1103681373091852</v>
      </c>
      <c r="BS475" s="3">
        <v>115443.62163889715</v>
      </c>
      <c r="BT475" s="10">
        <v>470</v>
      </c>
      <c r="BU475" s="4">
        <f t="shared" si="21"/>
        <v>47203.584936622894</v>
      </c>
      <c r="BV475" s="4">
        <f t="shared" si="22"/>
        <v>95593.19209202136</v>
      </c>
      <c r="BW475" s="10"/>
      <c r="BX475" s="4">
        <f t="shared" si="23"/>
        <v>0</v>
      </c>
      <c r="BY475" s="4">
        <f t="shared" si="23"/>
        <v>1</v>
      </c>
      <c r="BZ475" s="6"/>
      <c r="CA475" s="18"/>
      <c r="CD475" s="6"/>
      <c r="CG475" s="6"/>
      <c r="CH475" s="18"/>
      <c r="CI475" s="18"/>
      <c r="CL475" s="6"/>
    </row>
    <row r="476" spans="1:90" s="4" customFormat="1">
      <c r="A476" s="10">
        <v>471</v>
      </c>
      <c r="B476" s="6"/>
      <c r="BO476" s="6"/>
      <c r="BP476" s="3">
        <v>0.77933977252725706</v>
      </c>
      <c r="BQ476" s="3">
        <v>40545.389561973505</v>
      </c>
      <c r="BR476" s="3">
        <v>1.7410171805814152</v>
      </c>
      <c r="BS476" s="3">
        <v>119085.70906264275</v>
      </c>
      <c r="BT476" s="10">
        <v>471</v>
      </c>
      <c r="BU476" s="4">
        <f t="shared" si="21"/>
        <v>37388.587690752196</v>
      </c>
      <c r="BV476" s="4">
        <f t="shared" si="22"/>
        <v>55016.008995498778</v>
      </c>
      <c r="BW476" s="10"/>
      <c r="BX476" s="4">
        <f t="shared" si="23"/>
        <v>0</v>
      </c>
      <c r="BY476" s="4">
        <f t="shared" si="23"/>
        <v>1</v>
      </c>
      <c r="BZ476" s="6"/>
      <c r="CA476" s="18"/>
      <c r="CD476" s="6"/>
      <c r="CG476" s="6"/>
      <c r="CH476" s="18"/>
      <c r="CI476" s="18"/>
      <c r="CL476" s="6"/>
    </row>
    <row r="477" spans="1:90" s="4" customFormat="1">
      <c r="A477" s="10">
        <v>472</v>
      </c>
      <c r="B477" s="6"/>
      <c r="BO477" s="6"/>
      <c r="BP477" s="3">
        <v>0.76809953387851126</v>
      </c>
      <c r="BQ477" s="3">
        <v>43892.832681009211</v>
      </c>
      <c r="BR477" s="3">
        <v>1.7893920378654324</v>
      </c>
      <c r="BS477" s="3">
        <v>109243.7882025237</v>
      </c>
      <c r="BT477" s="10">
        <v>472</v>
      </c>
      <c r="BU477" s="4">
        <f t="shared" si="21"/>
        <v>32917.120706841917</v>
      </c>
      <c r="BV477" s="4">
        <f t="shared" si="22"/>
        <v>69695.415584019545</v>
      </c>
      <c r="BW477" s="10"/>
      <c r="BX477" s="4">
        <f t="shared" si="23"/>
        <v>0</v>
      </c>
      <c r="BY477" s="4">
        <f t="shared" si="23"/>
        <v>1</v>
      </c>
      <c r="BZ477" s="6"/>
      <c r="CA477" s="18"/>
      <c r="CD477" s="6"/>
      <c r="CG477" s="6"/>
      <c r="CH477" s="18"/>
      <c r="CI477" s="18"/>
      <c r="CL477" s="6"/>
    </row>
    <row r="478" spans="1:90" s="4" customFormat="1">
      <c r="A478" s="10">
        <v>473</v>
      </c>
      <c r="B478" s="6"/>
      <c r="BO478" s="6"/>
      <c r="BP478" s="3">
        <v>0.8175480068176606</v>
      </c>
      <c r="BQ478" s="3">
        <v>39616.349798862073</v>
      </c>
      <c r="BR478" s="3">
        <v>1.9323974326949773</v>
      </c>
      <c r="BS478" s="3">
        <v>115606.60574444992</v>
      </c>
      <c r="BT478" s="10">
        <v>473</v>
      </c>
      <c r="BU478" s="4">
        <f t="shared" si="21"/>
        <v>42138.450882903991</v>
      </c>
      <c r="BV478" s="4">
        <f t="shared" si="22"/>
        <v>77633.137525047816</v>
      </c>
      <c r="BW478" s="10"/>
      <c r="BX478" s="4">
        <f t="shared" si="23"/>
        <v>0</v>
      </c>
      <c r="BY478" s="4">
        <f t="shared" si="23"/>
        <v>1</v>
      </c>
      <c r="BZ478" s="6"/>
      <c r="CA478" s="18"/>
      <c r="CD478" s="6"/>
      <c r="CG478" s="6"/>
      <c r="CH478" s="18"/>
      <c r="CI478" s="18"/>
      <c r="CL478" s="6"/>
    </row>
    <row r="479" spans="1:90" s="4" customFormat="1">
      <c r="A479" s="10">
        <v>474</v>
      </c>
      <c r="B479" s="6"/>
      <c r="BO479" s="6"/>
      <c r="BP479" s="3">
        <v>0.77370117356292356</v>
      </c>
      <c r="BQ479" s="3">
        <v>42008.409765215205</v>
      </c>
      <c r="BR479" s="3">
        <v>1.7889326684413487</v>
      </c>
      <c r="BS479" s="3">
        <v>118106.1629432886</v>
      </c>
      <c r="BT479" s="10">
        <v>474</v>
      </c>
      <c r="BU479" s="4">
        <f t="shared" si="21"/>
        <v>35361.707591077145</v>
      </c>
      <c r="BV479" s="4">
        <f t="shared" si="22"/>
        <v>60787.103900846269</v>
      </c>
      <c r="BW479" s="10"/>
      <c r="BX479" s="4">
        <f t="shared" si="23"/>
        <v>0</v>
      </c>
      <c r="BY479" s="4">
        <f t="shared" si="23"/>
        <v>1</v>
      </c>
      <c r="BZ479" s="6"/>
      <c r="CA479" s="18"/>
      <c r="CD479" s="6"/>
      <c r="CG479" s="6"/>
      <c r="CH479" s="18"/>
      <c r="CI479" s="18"/>
      <c r="CL479" s="6"/>
    </row>
    <row r="480" spans="1:90" s="4" customFormat="1">
      <c r="A480" s="10">
        <v>475</v>
      </c>
      <c r="B480" s="6"/>
      <c r="BO480" s="6"/>
      <c r="BP480" s="3">
        <v>0.8403669124160954</v>
      </c>
      <c r="BQ480" s="3">
        <v>38739.841729262989</v>
      </c>
      <c r="BR480" s="3">
        <v>1.9547432280999029</v>
      </c>
      <c r="BS480" s="3">
        <v>108406.31245336533</v>
      </c>
      <c r="BT480" s="10">
        <v>475</v>
      </c>
      <c r="BU480" s="4">
        <f t="shared" si="21"/>
        <v>45296.849512346555</v>
      </c>
      <c r="BV480" s="4">
        <f t="shared" si="22"/>
        <v>87068.01035662496</v>
      </c>
      <c r="BW480" s="10"/>
      <c r="BX480" s="4">
        <f t="shared" si="23"/>
        <v>0</v>
      </c>
      <c r="BY480" s="4">
        <f t="shared" si="23"/>
        <v>1</v>
      </c>
      <c r="BZ480" s="6"/>
      <c r="CA480" s="18"/>
      <c r="CD480" s="6"/>
      <c r="CG480" s="6"/>
      <c r="CH480" s="18"/>
      <c r="CI480" s="18"/>
      <c r="CL480" s="6"/>
    </row>
    <row r="481" spans="1:90" s="4" customFormat="1">
      <c r="A481" s="10">
        <v>476</v>
      </c>
      <c r="B481" s="6"/>
      <c r="BO481" s="6"/>
      <c r="BP481" s="3">
        <v>0.80703360547179581</v>
      </c>
      <c r="BQ481" s="3">
        <v>38669.934309004791</v>
      </c>
      <c r="BR481" s="3">
        <v>1.7228813749012204</v>
      </c>
      <c r="BS481" s="3">
        <v>105442.49310026795</v>
      </c>
      <c r="BT481" s="10">
        <v>476</v>
      </c>
      <c r="BU481" s="4">
        <f t="shared" si="21"/>
        <v>42033.426238174783</v>
      </c>
      <c r="BV481" s="4">
        <f t="shared" si="22"/>
        <v>66845.644389854075</v>
      </c>
      <c r="BW481" s="10"/>
      <c r="BX481" s="4">
        <f t="shared" si="23"/>
        <v>0</v>
      </c>
      <c r="BY481" s="4">
        <f t="shared" si="23"/>
        <v>1</v>
      </c>
      <c r="BZ481" s="6"/>
      <c r="CA481" s="18"/>
      <c r="CD481" s="6"/>
      <c r="CG481" s="6"/>
      <c r="CH481" s="18"/>
      <c r="CI481" s="18"/>
      <c r="CL481" s="6"/>
    </row>
    <row r="482" spans="1:90" s="4" customFormat="1">
      <c r="A482" s="10">
        <v>477</v>
      </c>
      <c r="B482" s="6"/>
      <c r="BO482" s="6"/>
      <c r="BP482" s="3">
        <v>0.78492116559758862</v>
      </c>
      <c r="BQ482" s="3">
        <v>37674.294219973752</v>
      </c>
      <c r="BR482" s="3">
        <v>1.669663547751979</v>
      </c>
      <c r="BS482" s="3">
        <v>97854.643902845477</v>
      </c>
      <c r="BT482" s="10">
        <v>477</v>
      </c>
      <c r="BU482" s="4">
        <f t="shared" si="21"/>
        <v>40817.822339785103</v>
      </c>
      <c r="BV482" s="4">
        <f t="shared" si="22"/>
        <v>69111.710872352414</v>
      </c>
      <c r="BW482" s="10"/>
      <c r="BX482" s="4">
        <f t="shared" si="23"/>
        <v>0</v>
      </c>
      <c r="BY482" s="4">
        <f t="shared" si="23"/>
        <v>1</v>
      </c>
      <c r="BZ482" s="6"/>
      <c r="CA482" s="18"/>
      <c r="CD482" s="6"/>
      <c r="CG482" s="6"/>
      <c r="CH482" s="18"/>
      <c r="CI482" s="18"/>
      <c r="CL482" s="6"/>
    </row>
    <row r="483" spans="1:90" s="4" customFormat="1">
      <c r="A483" s="10">
        <v>478</v>
      </c>
      <c r="B483" s="6"/>
      <c r="BO483" s="6"/>
      <c r="BP483" s="3">
        <v>0.85241210596537242</v>
      </c>
      <c r="BQ483" s="3">
        <v>47300.855896292131</v>
      </c>
      <c r="BR483" s="3">
        <v>2.034534996925077</v>
      </c>
      <c r="BS483" s="3">
        <v>122705.80052578103</v>
      </c>
      <c r="BT483" s="10">
        <v>478</v>
      </c>
      <c r="BU483" s="4">
        <f t="shared" si="21"/>
        <v>37940.354700245116</v>
      </c>
      <c r="BV483" s="4">
        <f t="shared" si="22"/>
        <v>80747.69916672667</v>
      </c>
      <c r="BW483" s="10"/>
      <c r="BX483" s="4">
        <f t="shared" si="23"/>
        <v>0</v>
      </c>
      <c r="BY483" s="4">
        <f t="shared" si="23"/>
        <v>1</v>
      </c>
      <c r="BZ483" s="6"/>
      <c r="CA483" s="18"/>
      <c r="CD483" s="6"/>
      <c r="CG483" s="6"/>
      <c r="CH483" s="18"/>
      <c r="CI483" s="18"/>
      <c r="CL483" s="6"/>
    </row>
    <row r="484" spans="1:90" s="4" customFormat="1">
      <c r="A484" s="10">
        <v>479</v>
      </c>
      <c r="B484" s="6"/>
      <c r="BO484" s="6"/>
      <c r="BP484" s="3">
        <v>0.80122528129935711</v>
      </c>
      <c r="BQ484" s="3">
        <v>40536.074076600969</v>
      </c>
      <c r="BR484" s="3">
        <v>1.8994920345786461</v>
      </c>
      <c r="BS484" s="3">
        <v>109613.36198559061</v>
      </c>
      <c r="BT484" s="10">
        <v>479</v>
      </c>
      <c r="BU484" s="4">
        <f t="shared" si="21"/>
        <v>39586.454053334746</v>
      </c>
      <c r="BV484" s="4">
        <f t="shared" si="22"/>
        <v>80335.841472273998</v>
      </c>
      <c r="BW484" s="10"/>
      <c r="BX484" s="4">
        <f t="shared" si="23"/>
        <v>0</v>
      </c>
      <c r="BY484" s="4">
        <f t="shared" si="23"/>
        <v>1</v>
      </c>
      <c r="BZ484" s="6"/>
      <c r="CA484" s="18"/>
      <c r="CD484" s="6"/>
      <c r="CG484" s="6"/>
      <c r="CH484" s="18"/>
      <c r="CI484" s="18"/>
      <c r="CL484" s="6"/>
    </row>
    <row r="485" spans="1:90" s="4" customFormat="1">
      <c r="A485" s="10">
        <v>480</v>
      </c>
      <c r="B485" s="6"/>
      <c r="BO485" s="6"/>
      <c r="BP485" s="3">
        <v>0.84484873202831479</v>
      </c>
      <c r="BQ485" s="3">
        <v>41132.651288496803</v>
      </c>
      <c r="BR485" s="3">
        <v>1.9330380444287412</v>
      </c>
      <c r="BS485" s="3">
        <v>104643.88986293139</v>
      </c>
      <c r="BT485" s="10">
        <v>480</v>
      </c>
      <c r="BU485" s="4">
        <f t="shared" si="21"/>
        <v>43352.221914334681</v>
      </c>
      <c r="BV485" s="4">
        <f t="shared" si="22"/>
        <v>88659.914579942735</v>
      </c>
      <c r="BW485" s="10"/>
      <c r="BX485" s="4">
        <f t="shared" si="23"/>
        <v>0</v>
      </c>
      <c r="BY485" s="4">
        <f t="shared" si="23"/>
        <v>1</v>
      </c>
      <c r="BZ485" s="6"/>
      <c r="CA485" s="18"/>
      <c r="CD485" s="6"/>
      <c r="CG485" s="6"/>
      <c r="CH485" s="18"/>
      <c r="CI485" s="18"/>
      <c r="CL485" s="6"/>
    </row>
    <row r="486" spans="1:90" s="4" customFormat="1">
      <c r="A486" s="10">
        <v>481</v>
      </c>
      <c r="B486" s="6"/>
      <c r="BO486" s="6"/>
      <c r="BP486" s="3">
        <v>0.85256228049741356</v>
      </c>
      <c r="BQ486" s="3">
        <v>44823.178926403423</v>
      </c>
      <c r="BR486" s="3">
        <v>2.0316490807434011</v>
      </c>
      <c r="BS486" s="3">
        <v>122214.80352667256</v>
      </c>
      <c r="BT486" s="10">
        <v>481</v>
      </c>
      <c r="BU486" s="4">
        <f t="shared" si="21"/>
        <v>40433.049123337936</v>
      </c>
      <c r="BV486" s="4">
        <f t="shared" si="22"/>
        <v>80950.10454766755</v>
      </c>
      <c r="BW486" s="10"/>
      <c r="BX486" s="4">
        <f t="shared" si="23"/>
        <v>0</v>
      </c>
      <c r="BY486" s="4">
        <f t="shared" si="23"/>
        <v>1</v>
      </c>
      <c r="BZ486" s="6"/>
      <c r="CA486" s="18"/>
      <c r="CD486" s="6"/>
      <c r="CG486" s="6"/>
      <c r="CH486" s="18"/>
      <c r="CI486" s="18"/>
      <c r="CL486" s="6"/>
    </row>
    <row r="487" spans="1:90" s="4" customFormat="1">
      <c r="A487" s="10">
        <v>482</v>
      </c>
      <c r="B487" s="6"/>
      <c r="BO487" s="6"/>
      <c r="BP487" s="3">
        <v>0.8143027936296936</v>
      </c>
      <c r="BQ487" s="3">
        <v>44791.580157840042</v>
      </c>
      <c r="BR487" s="3">
        <v>1.8675954120279135</v>
      </c>
      <c r="BS487" s="3">
        <v>117193.77224575114</v>
      </c>
      <c r="BT487" s="10">
        <v>482</v>
      </c>
      <c r="BU487" s="4">
        <f t="shared" si="21"/>
        <v>36638.69920512932</v>
      </c>
      <c r="BV487" s="4">
        <f t="shared" si="22"/>
        <v>69565.768957040214</v>
      </c>
      <c r="BW487" s="10"/>
      <c r="BX487" s="4">
        <f t="shared" si="23"/>
        <v>0</v>
      </c>
      <c r="BY487" s="4">
        <f t="shared" si="23"/>
        <v>1</v>
      </c>
      <c r="BZ487" s="6"/>
      <c r="CA487" s="18"/>
      <c r="CD487" s="6"/>
      <c r="CG487" s="6"/>
      <c r="CH487" s="18"/>
      <c r="CI487" s="18"/>
      <c r="CL487" s="6"/>
    </row>
    <row r="488" spans="1:90" s="4" customFormat="1">
      <c r="A488" s="10">
        <v>483</v>
      </c>
      <c r="B488" s="6"/>
      <c r="BO488" s="6"/>
      <c r="BP488" s="3">
        <v>0.82510413580904329</v>
      </c>
      <c r="BQ488" s="3">
        <v>38123.024750303135</v>
      </c>
      <c r="BR488" s="3">
        <v>1.8421738416522895</v>
      </c>
      <c r="BS488" s="3">
        <v>108053.93156429491</v>
      </c>
      <c r="BT488" s="10">
        <v>483</v>
      </c>
      <c r="BU488" s="4">
        <f t="shared" si="21"/>
        <v>44387.388830601201</v>
      </c>
      <c r="BV488" s="4">
        <f t="shared" si="22"/>
        <v>76163.452600934048</v>
      </c>
      <c r="BW488" s="10"/>
      <c r="BX488" s="4">
        <f t="shared" si="23"/>
        <v>0</v>
      </c>
      <c r="BY488" s="4">
        <f t="shared" si="23"/>
        <v>1</v>
      </c>
      <c r="BZ488" s="6"/>
      <c r="CA488" s="18"/>
      <c r="CD488" s="6"/>
      <c r="CG488" s="6"/>
      <c r="CH488" s="18"/>
      <c r="CI488" s="18"/>
      <c r="CL488" s="6"/>
    </row>
    <row r="489" spans="1:90" s="4" customFormat="1">
      <c r="A489" s="10">
        <v>484</v>
      </c>
      <c r="B489" s="6"/>
      <c r="BO489" s="6"/>
      <c r="BP489" s="3">
        <v>0.82364427077201263</v>
      </c>
      <c r="BQ489" s="3">
        <v>46334.675148348499</v>
      </c>
      <c r="BR489" s="3">
        <v>1.9256101528650036</v>
      </c>
      <c r="BS489" s="3">
        <v>113989.0645154493</v>
      </c>
      <c r="BT489" s="10">
        <v>484</v>
      </c>
      <c r="BU489" s="4">
        <f t="shared" si="21"/>
        <v>36029.751928852769</v>
      </c>
      <c r="BV489" s="4">
        <f t="shared" si="22"/>
        <v>78571.950771051066</v>
      </c>
      <c r="BW489" s="10"/>
      <c r="BX489" s="4">
        <f t="shared" si="23"/>
        <v>0</v>
      </c>
      <c r="BY489" s="4">
        <f t="shared" si="23"/>
        <v>1</v>
      </c>
      <c r="BZ489" s="6"/>
      <c r="CA489" s="18"/>
      <c r="CD489" s="6"/>
      <c r="CG489" s="6"/>
      <c r="CH489" s="18"/>
      <c r="CI489" s="18"/>
      <c r="CL489" s="6"/>
    </row>
    <row r="490" spans="1:90" s="4" customFormat="1">
      <c r="A490" s="10">
        <v>485</v>
      </c>
      <c r="B490" s="6"/>
      <c r="BO490" s="6"/>
      <c r="BP490" s="3">
        <v>0.86189258447876937</v>
      </c>
      <c r="BQ490" s="3">
        <v>41668.559399685641</v>
      </c>
      <c r="BR490" s="3">
        <v>2.0648135005011681</v>
      </c>
      <c r="BS490" s="3">
        <v>118534.82094859902</v>
      </c>
      <c r="BT490" s="10">
        <v>485</v>
      </c>
      <c r="BU490" s="4">
        <f t="shared" si="21"/>
        <v>44520.699048191302</v>
      </c>
      <c r="BV490" s="4">
        <f t="shared" si="22"/>
        <v>87946.529101517779</v>
      </c>
      <c r="BW490" s="10"/>
      <c r="BX490" s="4">
        <f t="shared" si="23"/>
        <v>0</v>
      </c>
      <c r="BY490" s="4">
        <f t="shared" si="23"/>
        <v>1</v>
      </c>
      <c r="BZ490" s="6"/>
      <c r="CA490" s="18"/>
      <c r="CD490" s="6"/>
      <c r="CG490" s="6"/>
      <c r="CH490" s="18"/>
      <c r="CI490" s="18"/>
      <c r="CL490" s="6"/>
    </row>
    <row r="491" spans="1:90" s="4" customFormat="1">
      <c r="A491" s="10">
        <v>486</v>
      </c>
      <c r="B491" s="6"/>
      <c r="BO491" s="6"/>
      <c r="BP491" s="3">
        <v>0.84562973408146636</v>
      </c>
      <c r="BQ491" s="3">
        <v>39950.123767013145</v>
      </c>
      <c r="BR491" s="3">
        <v>2.0427545417082502</v>
      </c>
      <c r="BS491" s="3">
        <v>113210.54481669411</v>
      </c>
      <c r="BT491" s="10">
        <v>486</v>
      </c>
      <c r="BU491" s="4">
        <f t="shared" si="21"/>
        <v>44612.849641133485</v>
      </c>
      <c r="BV491" s="4">
        <f t="shared" si="22"/>
        <v>91064.909354130912</v>
      </c>
      <c r="BW491" s="10"/>
      <c r="BX491" s="4">
        <f t="shared" si="23"/>
        <v>0</v>
      </c>
      <c r="BY491" s="4">
        <f t="shared" si="23"/>
        <v>1</v>
      </c>
      <c r="BZ491" s="6"/>
      <c r="CA491" s="18"/>
      <c r="CD491" s="6"/>
      <c r="CG491" s="6"/>
      <c r="CH491" s="18"/>
      <c r="CI491" s="18"/>
      <c r="CL491" s="6"/>
    </row>
    <row r="492" spans="1:90" s="4" customFormat="1">
      <c r="A492" s="10">
        <v>487</v>
      </c>
      <c r="B492" s="6"/>
      <c r="BO492" s="6"/>
      <c r="BP492" s="3">
        <v>0.86970166682378769</v>
      </c>
      <c r="BQ492" s="3">
        <v>47819.97438217212</v>
      </c>
      <c r="BR492" s="3">
        <v>2.0879498104741856</v>
      </c>
      <c r="BS492" s="3">
        <v>124650.3475381653</v>
      </c>
      <c r="BT492" s="10">
        <v>487</v>
      </c>
      <c r="BU492" s="4">
        <f t="shared" si="21"/>
        <v>39150.192300206647</v>
      </c>
      <c r="BV492" s="4">
        <f t="shared" si="22"/>
        <v>84144.633509253254</v>
      </c>
      <c r="BW492" s="10"/>
      <c r="BX492" s="4">
        <f t="shared" si="23"/>
        <v>0</v>
      </c>
      <c r="BY492" s="4">
        <f t="shared" si="23"/>
        <v>1</v>
      </c>
      <c r="BZ492" s="6"/>
      <c r="CA492" s="18"/>
      <c r="CD492" s="6"/>
      <c r="CG492" s="6"/>
      <c r="CH492" s="18"/>
      <c r="CI492" s="18"/>
      <c r="CL492" s="6"/>
    </row>
    <row r="493" spans="1:90" s="4" customFormat="1">
      <c r="A493" s="10">
        <v>488</v>
      </c>
      <c r="B493" s="6"/>
      <c r="BO493" s="6"/>
      <c r="BP493" s="3">
        <v>0.77619611788678644</v>
      </c>
      <c r="BQ493" s="3">
        <v>41725.996752813662</v>
      </c>
      <c r="BR493" s="3">
        <v>1.770725889175172</v>
      </c>
      <c r="BS493" s="3">
        <v>117386.0588582066</v>
      </c>
      <c r="BT493" s="10">
        <v>488</v>
      </c>
      <c r="BU493" s="4">
        <f t="shared" si="21"/>
        <v>35893.615035864976</v>
      </c>
      <c r="BV493" s="4">
        <f t="shared" si="22"/>
        <v>59686.530059310593</v>
      </c>
      <c r="BW493" s="10"/>
      <c r="BX493" s="4">
        <f t="shared" si="23"/>
        <v>0</v>
      </c>
      <c r="BY493" s="4">
        <f t="shared" si="23"/>
        <v>1</v>
      </c>
      <c r="BZ493" s="6"/>
      <c r="CA493" s="18"/>
      <c r="CD493" s="6"/>
      <c r="CG493" s="6"/>
      <c r="CH493" s="18"/>
      <c r="CI493" s="18"/>
      <c r="CL493" s="6"/>
    </row>
    <row r="494" spans="1:90" s="4" customFormat="1">
      <c r="A494" s="10">
        <v>489</v>
      </c>
      <c r="B494" s="6"/>
      <c r="BO494" s="6"/>
      <c r="BP494" s="3">
        <v>0.85879404591969211</v>
      </c>
      <c r="BQ494" s="3">
        <v>39367.196455397403</v>
      </c>
      <c r="BR494" s="3">
        <v>1.8736465330059351</v>
      </c>
      <c r="BS494" s="3">
        <v>99437.228155862889</v>
      </c>
      <c r="BT494" s="10">
        <v>489</v>
      </c>
      <c r="BU494" s="4">
        <f t="shared" si="21"/>
        <v>46512.208136571811</v>
      </c>
      <c r="BV494" s="4">
        <f t="shared" si="22"/>
        <v>87927.425144730631</v>
      </c>
      <c r="BW494" s="10"/>
      <c r="BX494" s="4">
        <f t="shared" si="23"/>
        <v>0</v>
      </c>
      <c r="BY494" s="4">
        <f t="shared" si="23"/>
        <v>1</v>
      </c>
      <c r="BZ494" s="6"/>
      <c r="CA494" s="18"/>
      <c r="CD494" s="6"/>
      <c r="CG494" s="6"/>
      <c r="CH494" s="18"/>
      <c r="CI494" s="18"/>
      <c r="CL494" s="6"/>
    </row>
    <row r="495" spans="1:90" s="4" customFormat="1">
      <c r="A495" s="10">
        <v>490</v>
      </c>
      <c r="B495" s="6"/>
      <c r="BO495" s="6"/>
      <c r="BP495" s="3">
        <v>0.80917827292743727</v>
      </c>
      <c r="BQ495" s="3">
        <v>41903.013093075766</v>
      </c>
      <c r="BR495" s="3">
        <v>1.8935193830639245</v>
      </c>
      <c r="BS495" s="3">
        <v>114733.73388678709</v>
      </c>
      <c r="BT495" s="10">
        <v>490</v>
      </c>
      <c r="BU495" s="4">
        <f t="shared" si="21"/>
        <v>39014.814199667955</v>
      </c>
      <c r="BV495" s="4">
        <f t="shared" si="22"/>
        <v>74618.204419605376</v>
      </c>
      <c r="BW495" s="10"/>
      <c r="BX495" s="4">
        <f t="shared" si="23"/>
        <v>0</v>
      </c>
      <c r="BY495" s="4">
        <f t="shared" si="23"/>
        <v>1</v>
      </c>
      <c r="BZ495" s="6"/>
      <c r="CA495" s="18"/>
      <c r="CD495" s="6"/>
      <c r="CG495" s="6"/>
      <c r="CH495" s="18"/>
      <c r="CI495" s="18"/>
      <c r="CL495" s="6"/>
    </row>
    <row r="496" spans="1:90" s="4" customFormat="1">
      <c r="A496" s="10">
        <v>491</v>
      </c>
      <c r="B496" s="6"/>
      <c r="BO496" s="6"/>
      <c r="BP496" s="3">
        <v>0.7716043458479247</v>
      </c>
      <c r="BQ496" s="3">
        <v>51931.21475497511</v>
      </c>
      <c r="BR496" s="3">
        <v>1.711003864572241</v>
      </c>
      <c r="BS496" s="3">
        <v>126217.37454195882</v>
      </c>
      <c r="BT496" s="10">
        <v>491</v>
      </c>
      <c r="BU496" s="4">
        <f t="shared" si="21"/>
        <v>25229.219829817361</v>
      </c>
      <c r="BV496" s="4">
        <f t="shared" si="22"/>
        <v>44883.011915265262</v>
      </c>
      <c r="BW496" s="10"/>
      <c r="BX496" s="4">
        <f t="shared" si="23"/>
        <v>0</v>
      </c>
      <c r="BY496" s="4">
        <f t="shared" si="23"/>
        <v>1</v>
      </c>
      <c r="BZ496" s="6"/>
      <c r="CA496" s="18"/>
      <c r="CD496" s="6"/>
      <c r="CG496" s="6"/>
      <c r="CH496" s="18"/>
      <c r="CI496" s="18"/>
      <c r="CL496" s="6"/>
    </row>
    <row r="497" spans="1:90" s="4" customFormat="1">
      <c r="A497" s="10">
        <v>492</v>
      </c>
      <c r="B497" s="6"/>
      <c r="BO497" s="6"/>
      <c r="BP497" s="3">
        <v>0.80413479455584203</v>
      </c>
      <c r="BQ497" s="3">
        <v>37832.830673699631</v>
      </c>
      <c r="BR497" s="3">
        <v>1.9110173242848481</v>
      </c>
      <c r="BS497" s="3">
        <v>114945.09835708592</v>
      </c>
      <c r="BT497" s="10">
        <v>492</v>
      </c>
      <c r="BU497" s="4">
        <f t="shared" si="21"/>
        <v>42580.648781884578</v>
      </c>
      <c r="BV497" s="4">
        <f t="shared" si="22"/>
        <v>76156.634071398876</v>
      </c>
      <c r="BW497" s="10"/>
      <c r="BX497" s="4">
        <f t="shared" si="23"/>
        <v>0</v>
      </c>
      <c r="BY497" s="4">
        <f t="shared" si="23"/>
        <v>1</v>
      </c>
      <c r="BZ497" s="6"/>
      <c r="CA497" s="18"/>
      <c r="CD497" s="6"/>
      <c r="CG497" s="6"/>
      <c r="CH497" s="18"/>
      <c r="CI497" s="18"/>
      <c r="CL497" s="6"/>
    </row>
    <row r="498" spans="1:90" s="4" customFormat="1">
      <c r="A498" s="10">
        <v>493</v>
      </c>
      <c r="B498" s="6"/>
      <c r="BO498" s="6"/>
      <c r="BP498" s="3">
        <v>0.84568595913869937</v>
      </c>
      <c r="BQ498" s="3">
        <v>43541.67676650115</v>
      </c>
      <c r="BR498" s="3">
        <v>2.0463173907209637</v>
      </c>
      <c r="BS498" s="3">
        <v>121928.95206989509</v>
      </c>
      <c r="BT498" s="10">
        <v>493</v>
      </c>
      <c r="BU498" s="4">
        <f t="shared" si="21"/>
        <v>41026.91914736879</v>
      </c>
      <c r="BV498" s="4">
        <f t="shared" si="22"/>
        <v>82702.787002201294</v>
      </c>
      <c r="BW498" s="10"/>
      <c r="BX498" s="4">
        <f t="shared" si="23"/>
        <v>0</v>
      </c>
      <c r="BY498" s="4">
        <f t="shared" si="23"/>
        <v>1</v>
      </c>
      <c r="BZ498" s="6"/>
      <c r="CA498" s="18"/>
      <c r="CD498" s="6"/>
      <c r="CG498" s="6"/>
      <c r="CH498" s="18"/>
      <c r="CI498" s="18"/>
      <c r="CL498" s="6"/>
    </row>
    <row r="499" spans="1:90" s="4" customFormat="1">
      <c r="A499" s="10">
        <v>494</v>
      </c>
      <c r="B499" s="6"/>
      <c r="BO499" s="6"/>
      <c r="BP499" s="3">
        <v>0.81778741076954609</v>
      </c>
      <c r="BQ499" s="3">
        <v>44059.458941920988</v>
      </c>
      <c r="BR499" s="3">
        <v>1.9397736365188276</v>
      </c>
      <c r="BS499" s="3">
        <v>114271.19227009216</v>
      </c>
      <c r="BT499" s="10">
        <v>494</v>
      </c>
      <c r="BU499" s="4">
        <f t="shared" si="21"/>
        <v>37719.282135033623</v>
      </c>
      <c r="BV499" s="4">
        <f t="shared" si="22"/>
        <v>79706.171381790613</v>
      </c>
      <c r="BW499" s="10"/>
      <c r="BX499" s="4">
        <f t="shared" si="23"/>
        <v>0</v>
      </c>
      <c r="BY499" s="4">
        <f t="shared" si="23"/>
        <v>1</v>
      </c>
      <c r="BZ499" s="6"/>
      <c r="CA499" s="18"/>
      <c r="CD499" s="6"/>
      <c r="CG499" s="6"/>
      <c r="CH499" s="18"/>
      <c r="CI499" s="18"/>
      <c r="CL499" s="6"/>
    </row>
    <row r="500" spans="1:90" s="4" customFormat="1">
      <c r="A500" s="10">
        <v>495</v>
      </c>
      <c r="B500" s="6"/>
      <c r="BO500" s="6"/>
      <c r="BP500" s="3">
        <v>0.78272535685602374</v>
      </c>
      <c r="BQ500" s="3">
        <v>40478.18375690309</v>
      </c>
      <c r="BR500" s="3">
        <v>1.7774517345123255</v>
      </c>
      <c r="BS500" s="3">
        <v>110853.54273893358</v>
      </c>
      <c r="BT500" s="10">
        <v>495</v>
      </c>
      <c r="BU500" s="4">
        <f t="shared" si="21"/>
        <v>37794.351928699281</v>
      </c>
      <c r="BV500" s="4">
        <f t="shared" si="22"/>
        <v>66891.630712298967</v>
      </c>
      <c r="BW500" s="10"/>
      <c r="BX500" s="4">
        <f t="shared" si="23"/>
        <v>0</v>
      </c>
      <c r="BY500" s="4">
        <f t="shared" si="23"/>
        <v>1</v>
      </c>
      <c r="BZ500" s="6"/>
      <c r="CA500" s="18"/>
      <c r="CD500" s="6"/>
      <c r="CG500" s="6"/>
      <c r="CH500" s="18"/>
      <c r="CI500" s="18"/>
      <c r="CL500" s="6"/>
    </row>
    <row r="501" spans="1:90" s="4" customFormat="1">
      <c r="A501" s="10">
        <v>496</v>
      </c>
      <c r="B501" s="6"/>
      <c r="BO501" s="6"/>
      <c r="BP501" s="3">
        <v>0.76493337680701423</v>
      </c>
      <c r="BQ501" s="3">
        <v>42790.118321904483</v>
      </c>
      <c r="BR501" s="3">
        <v>1.7532556676496112</v>
      </c>
      <c r="BS501" s="3">
        <v>123520.92065697862</v>
      </c>
      <c r="BT501" s="10">
        <v>496</v>
      </c>
      <c r="BU501" s="4">
        <f t="shared" si="21"/>
        <v>33703.219358796945</v>
      </c>
      <c r="BV501" s="4">
        <f t="shared" si="22"/>
        <v>51804.646107982495</v>
      </c>
      <c r="BW501" s="10"/>
      <c r="BX501" s="4">
        <f t="shared" si="23"/>
        <v>0</v>
      </c>
      <c r="BY501" s="4">
        <f t="shared" si="23"/>
        <v>1</v>
      </c>
      <c r="BZ501" s="6"/>
      <c r="CA501" s="18"/>
      <c r="CD501" s="6"/>
      <c r="CG501" s="6"/>
      <c r="CH501" s="18"/>
      <c r="CI501" s="18"/>
      <c r="CL501" s="6"/>
    </row>
    <row r="502" spans="1:90" s="4" customFormat="1">
      <c r="A502" s="10">
        <v>497</v>
      </c>
      <c r="B502" s="6"/>
      <c r="BO502" s="6"/>
      <c r="BP502" s="3">
        <v>0.76229152596455896</v>
      </c>
      <c r="BQ502" s="3">
        <v>46124.195896845777</v>
      </c>
      <c r="BR502" s="3">
        <v>1.7064733090594073</v>
      </c>
      <c r="BS502" s="3">
        <v>119962.37212233256</v>
      </c>
      <c r="BT502" s="10">
        <v>497</v>
      </c>
      <c r="BU502" s="4">
        <f t="shared" si="21"/>
        <v>30104.95669961012</v>
      </c>
      <c r="BV502" s="4">
        <f t="shared" si="22"/>
        <v>50684.958783608177</v>
      </c>
      <c r="BW502" s="10"/>
      <c r="BX502" s="4">
        <f t="shared" si="23"/>
        <v>0</v>
      </c>
      <c r="BY502" s="4">
        <f t="shared" si="23"/>
        <v>1</v>
      </c>
      <c r="BZ502" s="6"/>
      <c r="CA502" s="18"/>
      <c r="CD502" s="6"/>
      <c r="CG502" s="6"/>
      <c r="CH502" s="18"/>
      <c r="CI502" s="18"/>
      <c r="CL502" s="6"/>
    </row>
    <row r="503" spans="1:90" s="4" customFormat="1">
      <c r="A503" s="10">
        <v>498</v>
      </c>
      <c r="B503" s="6"/>
      <c r="BO503" s="6"/>
      <c r="BP503" s="3">
        <v>0.79231163242588987</v>
      </c>
      <c r="BQ503" s="3">
        <v>38984.821848726118</v>
      </c>
      <c r="BR503" s="3">
        <v>1.7410264589035291</v>
      </c>
      <c r="BS503" s="3">
        <v>112319.59978806217</v>
      </c>
      <c r="BT503" s="10">
        <v>498</v>
      </c>
      <c r="BU503" s="4">
        <f t="shared" si="21"/>
        <v>40246.341393862866</v>
      </c>
      <c r="BV503" s="4">
        <f t="shared" si="22"/>
        <v>61783.046102290755</v>
      </c>
      <c r="BW503" s="10"/>
      <c r="BX503" s="4">
        <f t="shared" si="23"/>
        <v>0</v>
      </c>
      <c r="BY503" s="4">
        <f t="shared" si="23"/>
        <v>1</v>
      </c>
      <c r="BZ503" s="6"/>
      <c r="CA503" s="18"/>
      <c r="CD503" s="6"/>
      <c r="CG503" s="6"/>
      <c r="CH503" s="18"/>
      <c r="CI503" s="18"/>
      <c r="CL503" s="6"/>
    </row>
    <row r="504" spans="1:90" s="4" customFormat="1">
      <c r="A504" s="10">
        <v>499</v>
      </c>
      <c r="B504" s="6"/>
      <c r="BO504" s="6"/>
      <c r="BP504" s="3">
        <v>0.83897317097439339</v>
      </c>
      <c r="BQ504" s="3">
        <v>42352.19297726496</v>
      </c>
      <c r="BR504" s="3">
        <v>1.9286890341079346</v>
      </c>
      <c r="BS504" s="3">
        <v>113092.16482262446</v>
      </c>
      <c r="BT504" s="10">
        <v>499</v>
      </c>
      <c r="BU504" s="4">
        <f t="shared" si="21"/>
        <v>41545.124120174383</v>
      </c>
      <c r="BV504" s="4">
        <f t="shared" si="22"/>
        <v>79776.738588168999</v>
      </c>
      <c r="BW504" s="10"/>
      <c r="BX504" s="4">
        <f t="shared" si="23"/>
        <v>0</v>
      </c>
      <c r="BY504" s="4">
        <f t="shared" si="23"/>
        <v>1</v>
      </c>
      <c r="BZ504" s="6"/>
      <c r="CA504" s="18"/>
      <c r="CD504" s="6"/>
      <c r="CG504" s="6"/>
      <c r="CH504" s="18"/>
      <c r="CI504" s="18"/>
      <c r="CL504" s="6"/>
    </row>
    <row r="505" spans="1:90" s="4" customFormat="1">
      <c r="A505" s="10">
        <v>500</v>
      </c>
      <c r="B505" s="6"/>
      <c r="BO505" s="6"/>
      <c r="BP505" s="3">
        <v>0.812072329249102</v>
      </c>
      <c r="BQ505" s="3">
        <v>44848.108779929149</v>
      </c>
      <c r="BR505" s="3">
        <v>1.9501904469463305</v>
      </c>
      <c r="BS505" s="3">
        <v>116394.85947952574</v>
      </c>
      <c r="BT505" s="10">
        <v>500</v>
      </c>
      <c r="BU505" s="4">
        <f t="shared" si="21"/>
        <v>36359.124144981055</v>
      </c>
      <c r="BV505" s="4">
        <f t="shared" si="22"/>
        <v>78624.185215107311</v>
      </c>
      <c r="BW505" s="10"/>
      <c r="BX505" s="4">
        <f t="shared" si="23"/>
        <v>0</v>
      </c>
      <c r="BY505" s="4">
        <f t="shared" si="23"/>
        <v>1</v>
      </c>
      <c r="BZ505" s="6"/>
      <c r="CA505" s="18"/>
      <c r="CD505" s="6"/>
      <c r="CG505" s="6"/>
      <c r="CH505" s="18"/>
      <c r="CI505" s="18"/>
      <c r="CL505" s="6"/>
    </row>
    <row r="506" spans="1:90" s="4" customFormat="1">
      <c r="A506" s="10">
        <v>501</v>
      </c>
      <c r="B506" s="6"/>
      <c r="BO506" s="6"/>
      <c r="BP506" s="3">
        <v>0.79849380693864513</v>
      </c>
      <c r="BQ506" s="3">
        <v>48286.356426252503</v>
      </c>
      <c r="BR506" s="3">
        <v>1.8793765655040011</v>
      </c>
      <c r="BS506" s="3">
        <v>126438.87474235737</v>
      </c>
      <c r="BT506" s="10">
        <v>501</v>
      </c>
      <c r="BU506" s="4">
        <f t="shared" si="21"/>
        <v>31563.024267612011</v>
      </c>
      <c r="BV506" s="4">
        <f t="shared" si="22"/>
        <v>61498.781808042739</v>
      </c>
      <c r="BW506" s="10"/>
      <c r="BX506" s="4">
        <f t="shared" si="23"/>
        <v>0</v>
      </c>
      <c r="BY506" s="4">
        <f t="shared" si="23"/>
        <v>1</v>
      </c>
      <c r="BZ506" s="6"/>
      <c r="CA506" s="18"/>
      <c r="CD506" s="6"/>
      <c r="CG506" s="6"/>
      <c r="CH506" s="18"/>
      <c r="CI506" s="18"/>
      <c r="CL506" s="6"/>
    </row>
    <row r="507" spans="1:90" s="4" customFormat="1">
      <c r="A507" s="10">
        <v>502</v>
      </c>
      <c r="B507" s="6"/>
      <c r="BO507" s="6"/>
      <c r="BP507" s="3">
        <v>0.79136924007256304</v>
      </c>
      <c r="BQ507" s="3">
        <v>36207.634610302564</v>
      </c>
      <c r="BR507" s="3">
        <v>1.7039980082421913</v>
      </c>
      <c r="BS507" s="3">
        <v>103618.10954575827</v>
      </c>
      <c r="BT507" s="10">
        <v>502</v>
      </c>
      <c r="BU507" s="4">
        <f t="shared" si="21"/>
        <v>42929.289396953733</v>
      </c>
      <c r="BV507" s="4">
        <f t="shared" si="22"/>
        <v>66781.691278460858</v>
      </c>
      <c r="BW507" s="10"/>
      <c r="BX507" s="4">
        <f t="shared" si="23"/>
        <v>0</v>
      </c>
      <c r="BY507" s="4">
        <f t="shared" si="23"/>
        <v>1</v>
      </c>
      <c r="BZ507" s="6"/>
      <c r="CA507" s="18"/>
      <c r="CD507" s="6"/>
      <c r="CG507" s="6"/>
      <c r="CH507" s="18"/>
      <c r="CI507" s="18"/>
      <c r="CL507" s="6"/>
    </row>
    <row r="508" spans="1:90" s="4" customFormat="1">
      <c r="A508" s="10">
        <v>503</v>
      </c>
      <c r="B508" s="6"/>
      <c r="BO508" s="6"/>
      <c r="BP508" s="3">
        <v>0.82497091276187662</v>
      </c>
      <c r="BQ508" s="3">
        <v>52864.526625782877</v>
      </c>
      <c r="BR508" s="3">
        <v>1.9570722505043732</v>
      </c>
      <c r="BS508" s="3">
        <v>129164.52033173027</v>
      </c>
      <c r="BT508" s="10">
        <v>503</v>
      </c>
      <c r="BU508" s="4">
        <f t="shared" si="21"/>
        <v>29632.564650404791</v>
      </c>
      <c r="BV508" s="4">
        <f t="shared" si="22"/>
        <v>66542.704718707057</v>
      </c>
      <c r="BW508" s="10"/>
      <c r="BX508" s="4">
        <f t="shared" si="23"/>
        <v>0</v>
      </c>
      <c r="BY508" s="4">
        <f t="shared" si="23"/>
        <v>1</v>
      </c>
      <c r="BZ508" s="6"/>
      <c r="CA508" s="18"/>
      <c r="CD508" s="6"/>
      <c r="CG508" s="6"/>
      <c r="CH508" s="18"/>
      <c r="CI508" s="18"/>
      <c r="CL508" s="6"/>
    </row>
    <row r="509" spans="1:90" s="4" customFormat="1">
      <c r="A509" s="10">
        <v>504</v>
      </c>
      <c r="B509" s="6"/>
      <c r="BO509" s="6"/>
      <c r="BP509" s="3">
        <v>0.84800820883794614</v>
      </c>
      <c r="BQ509" s="3">
        <v>48469.743152613701</v>
      </c>
      <c r="BR509" s="3">
        <v>2.0199648689627465</v>
      </c>
      <c r="BS509" s="3">
        <v>123434.84712534427</v>
      </c>
      <c r="BT509" s="10">
        <v>504</v>
      </c>
      <c r="BU509" s="4">
        <f t="shared" si="21"/>
        <v>36331.077731180914</v>
      </c>
      <c r="BV509" s="4">
        <f t="shared" si="22"/>
        <v>78561.639770930371</v>
      </c>
      <c r="BW509" s="10"/>
      <c r="BX509" s="4">
        <f t="shared" si="23"/>
        <v>0</v>
      </c>
      <c r="BY509" s="4">
        <f t="shared" si="23"/>
        <v>1</v>
      </c>
      <c r="BZ509" s="6"/>
      <c r="CA509" s="18"/>
      <c r="CD509" s="6"/>
      <c r="CG509" s="6"/>
      <c r="CH509" s="18"/>
      <c r="CI509" s="18"/>
      <c r="CL509" s="6"/>
    </row>
    <row r="510" spans="1:90" s="4" customFormat="1">
      <c r="A510" s="10">
        <v>505</v>
      </c>
      <c r="B510" s="6"/>
      <c r="BO510" s="6"/>
      <c r="BP510" s="3">
        <v>0.78296207177720145</v>
      </c>
      <c r="BQ510" s="3">
        <v>48615.328664427194</v>
      </c>
      <c r="BR510" s="3">
        <v>1.8350941925015174</v>
      </c>
      <c r="BS510" s="3">
        <v>126929.65917432378</v>
      </c>
      <c r="BT510" s="10">
        <v>505</v>
      </c>
      <c r="BU510" s="4">
        <f t="shared" si="21"/>
        <v>29680.878513292955</v>
      </c>
      <c r="BV510" s="4">
        <f t="shared" si="22"/>
        <v>56579.760075827973</v>
      </c>
      <c r="BW510" s="10"/>
      <c r="BX510" s="4">
        <f t="shared" si="23"/>
        <v>0</v>
      </c>
      <c r="BY510" s="4">
        <f t="shared" si="23"/>
        <v>1</v>
      </c>
      <c r="BZ510" s="6"/>
      <c r="CA510" s="18"/>
      <c r="CD510" s="6"/>
      <c r="CG510" s="6"/>
      <c r="CH510" s="18"/>
      <c r="CI510" s="18"/>
      <c r="CL510" s="6"/>
    </row>
    <row r="511" spans="1:90" s="4" customFormat="1">
      <c r="A511" s="10">
        <v>506</v>
      </c>
      <c r="B511" s="6"/>
      <c r="BO511" s="6"/>
      <c r="BP511" s="3">
        <v>0.83376550508784686</v>
      </c>
      <c r="BQ511" s="3">
        <v>42306.775670427865</v>
      </c>
      <c r="BR511" s="3">
        <v>1.9651442896219975</v>
      </c>
      <c r="BS511" s="3">
        <v>119850.91940321996</v>
      </c>
      <c r="BT511" s="10">
        <v>506</v>
      </c>
      <c r="BU511" s="4">
        <f t="shared" si="21"/>
        <v>41069.774838356818</v>
      </c>
      <c r="BV511" s="4">
        <f t="shared" si="22"/>
        <v>76663.509558979786</v>
      </c>
      <c r="BW511" s="10"/>
      <c r="BX511" s="4">
        <f t="shared" si="23"/>
        <v>0</v>
      </c>
      <c r="BY511" s="4">
        <f t="shared" si="23"/>
        <v>1</v>
      </c>
      <c r="BZ511" s="6"/>
      <c r="CA511" s="18"/>
      <c r="CD511" s="6"/>
      <c r="CG511" s="6"/>
      <c r="CH511" s="18"/>
      <c r="CI511" s="18"/>
      <c r="CL511" s="6"/>
    </row>
    <row r="512" spans="1:90" s="4" customFormat="1">
      <c r="A512" s="10">
        <v>507</v>
      </c>
      <c r="B512" s="6"/>
      <c r="BO512" s="6"/>
      <c r="BP512" s="3">
        <v>0.81917753991633524</v>
      </c>
      <c r="BQ512" s="3">
        <v>46408.554193680044</v>
      </c>
      <c r="BR512" s="3">
        <v>1.9151002833412811</v>
      </c>
      <c r="BS512" s="3">
        <v>119134.25733381341</v>
      </c>
      <c r="BT512" s="10">
        <v>507</v>
      </c>
      <c r="BU512" s="4">
        <f t="shared" si="21"/>
        <v>35509.199797953479</v>
      </c>
      <c r="BV512" s="4">
        <f t="shared" si="22"/>
        <v>72375.771000314708</v>
      </c>
      <c r="BW512" s="10"/>
      <c r="BX512" s="4">
        <f t="shared" si="23"/>
        <v>0</v>
      </c>
      <c r="BY512" s="4">
        <f t="shared" si="23"/>
        <v>1</v>
      </c>
      <c r="BZ512" s="6"/>
      <c r="CA512" s="18"/>
      <c r="CD512" s="6"/>
      <c r="CG512" s="6"/>
      <c r="CH512" s="18"/>
      <c r="CI512" s="18"/>
      <c r="CL512" s="6"/>
    </row>
    <row r="513" spans="1:90" s="4" customFormat="1">
      <c r="A513" s="10">
        <v>508</v>
      </c>
      <c r="B513" s="6"/>
      <c r="BO513" s="6"/>
      <c r="BP513" s="3">
        <v>0.81897352701800907</v>
      </c>
      <c r="BQ513" s="3">
        <v>39246.863007703694</v>
      </c>
      <c r="BR513" s="3">
        <v>1.8463023777066521</v>
      </c>
      <c r="BS513" s="3">
        <v>111876.79836532894</v>
      </c>
      <c r="BT513" s="10">
        <v>508</v>
      </c>
      <c r="BU513" s="4">
        <f t="shared" si="21"/>
        <v>42650.48969409721</v>
      </c>
      <c r="BV513" s="4">
        <f t="shared" si="22"/>
        <v>72753.439405336263</v>
      </c>
      <c r="BW513" s="10"/>
      <c r="BX513" s="4">
        <f t="shared" si="23"/>
        <v>0</v>
      </c>
      <c r="BY513" s="4">
        <f t="shared" si="23"/>
        <v>1</v>
      </c>
      <c r="BZ513" s="6"/>
      <c r="CA513" s="18"/>
      <c r="CD513" s="6"/>
      <c r="CG513" s="6"/>
      <c r="CH513" s="18"/>
      <c r="CI513" s="18"/>
      <c r="CL513" s="6"/>
    </row>
    <row r="514" spans="1:90" s="4" customFormat="1">
      <c r="A514" s="10">
        <v>509</v>
      </c>
      <c r="B514" s="6"/>
      <c r="BO514" s="6"/>
      <c r="BP514" s="3">
        <v>0.80567827271703496</v>
      </c>
      <c r="BQ514" s="3">
        <v>40086.730174186428</v>
      </c>
      <c r="BR514" s="3">
        <v>1.9188010680637466</v>
      </c>
      <c r="BS514" s="3">
        <v>111488.34178363053</v>
      </c>
      <c r="BT514" s="10">
        <v>509</v>
      </c>
      <c r="BU514" s="4">
        <f t="shared" si="21"/>
        <v>40481.097097517071</v>
      </c>
      <c r="BV514" s="4">
        <f t="shared" si="22"/>
        <v>80391.765022744119</v>
      </c>
      <c r="BW514" s="10"/>
      <c r="BX514" s="4">
        <f t="shared" si="23"/>
        <v>0</v>
      </c>
      <c r="BY514" s="4">
        <f t="shared" si="23"/>
        <v>1</v>
      </c>
      <c r="BZ514" s="6"/>
      <c r="CA514" s="18"/>
      <c r="CD514" s="6"/>
      <c r="CG514" s="6"/>
      <c r="CH514" s="18"/>
      <c r="CI514" s="18"/>
      <c r="CL514" s="6"/>
    </row>
    <row r="515" spans="1:90" s="4" customFormat="1">
      <c r="A515" s="10">
        <v>510</v>
      </c>
      <c r="B515" s="6"/>
      <c r="BO515" s="6"/>
      <c r="BP515" s="3">
        <v>0.83182838788732572</v>
      </c>
      <c r="BQ515" s="3">
        <v>39434.172157842258</v>
      </c>
      <c r="BR515" s="3">
        <v>1.8913972802690968</v>
      </c>
      <c r="BS515" s="3">
        <v>108544.64904364837</v>
      </c>
      <c r="BT515" s="10">
        <v>510</v>
      </c>
      <c r="BU515" s="4">
        <f t="shared" si="21"/>
        <v>43748.666630890308</v>
      </c>
      <c r="BV515" s="4">
        <f t="shared" si="22"/>
        <v>80595.078983261323</v>
      </c>
      <c r="BW515" s="10"/>
      <c r="BX515" s="4">
        <f t="shared" si="23"/>
        <v>0</v>
      </c>
      <c r="BY515" s="4">
        <f t="shared" si="23"/>
        <v>1</v>
      </c>
      <c r="BZ515" s="6"/>
      <c r="CA515" s="18"/>
      <c r="CD515" s="6"/>
      <c r="CG515" s="6"/>
      <c r="CH515" s="18"/>
      <c r="CI515" s="18"/>
      <c r="CL515" s="6"/>
    </row>
    <row r="516" spans="1:90" s="4" customFormat="1">
      <c r="A516" s="10">
        <v>511</v>
      </c>
      <c r="B516" s="6"/>
      <c r="BO516" s="6"/>
      <c r="BP516" s="3">
        <v>0.80218143317216228</v>
      </c>
      <c r="BQ516" s="3">
        <v>43309.581794895807</v>
      </c>
      <c r="BR516" s="3">
        <v>1.866437964873005</v>
      </c>
      <c r="BS516" s="3">
        <v>119867.2677409036</v>
      </c>
      <c r="BT516" s="10">
        <v>511</v>
      </c>
      <c r="BU516" s="4">
        <f t="shared" si="21"/>
        <v>36908.561522320415</v>
      </c>
      <c r="BV516" s="4">
        <f t="shared" si="22"/>
        <v>66776.528746396885</v>
      </c>
      <c r="BW516" s="10"/>
      <c r="BX516" s="4">
        <f t="shared" si="23"/>
        <v>0</v>
      </c>
      <c r="BY516" s="4">
        <f t="shared" si="23"/>
        <v>1</v>
      </c>
      <c r="BZ516" s="6"/>
      <c r="CA516" s="18"/>
      <c r="CD516" s="6"/>
      <c r="CG516" s="6"/>
      <c r="CH516" s="18"/>
      <c r="CI516" s="18"/>
      <c r="CL516" s="6"/>
    </row>
    <row r="517" spans="1:90" s="4" customFormat="1">
      <c r="A517" s="10">
        <v>512</v>
      </c>
      <c r="B517" s="6"/>
      <c r="BO517" s="6"/>
      <c r="BP517" s="3">
        <v>0.86200480768710241</v>
      </c>
      <c r="BQ517" s="3">
        <v>41734.956699735616</v>
      </c>
      <c r="BR517" s="3">
        <v>2.0148308350982069</v>
      </c>
      <c r="BS517" s="3">
        <v>112672.64383110375</v>
      </c>
      <c r="BT517" s="10">
        <v>512</v>
      </c>
      <c r="BU517" s="4">
        <f t="shared" si="21"/>
        <v>44465.524068974628</v>
      </c>
      <c r="BV517" s="4">
        <f t="shared" si="22"/>
        <v>88810.439678716939</v>
      </c>
      <c r="BW517" s="10"/>
      <c r="BX517" s="4">
        <f t="shared" si="23"/>
        <v>0</v>
      </c>
      <c r="BY517" s="4">
        <f t="shared" si="23"/>
        <v>1</v>
      </c>
      <c r="BZ517" s="6"/>
      <c r="CA517" s="18"/>
      <c r="CD517" s="6"/>
      <c r="CG517" s="6"/>
      <c r="CH517" s="18"/>
      <c r="CI517" s="18"/>
      <c r="CL517" s="6"/>
    </row>
    <row r="518" spans="1:90" s="4" customFormat="1">
      <c r="A518" s="10">
        <v>513</v>
      </c>
      <c r="B518" s="6"/>
      <c r="BO518" s="6"/>
      <c r="BP518" s="3">
        <v>0.81378040808525953</v>
      </c>
      <c r="BQ518" s="3">
        <v>43920.320127850595</v>
      </c>
      <c r="BR518" s="3">
        <v>1.9144413841438752</v>
      </c>
      <c r="BS518" s="3">
        <v>122886.79999338296</v>
      </c>
      <c r="BT518" s="10">
        <v>513</v>
      </c>
      <c r="BU518" s="4">
        <f t="shared" si="21"/>
        <v>37457.72068067536</v>
      </c>
      <c r="BV518" s="4">
        <f t="shared" si="22"/>
        <v>68557.338421004577</v>
      </c>
      <c r="BW518" s="10"/>
      <c r="BX518" s="4">
        <f t="shared" si="23"/>
        <v>0</v>
      </c>
      <c r="BY518" s="4">
        <f t="shared" si="23"/>
        <v>1</v>
      </c>
      <c r="BZ518" s="6"/>
      <c r="CA518" s="18"/>
      <c r="CD518" s="6"/>
      <c r="CG518" s="6"/>
      <c r="CH518" s="18"/>
      <c r="CI518" s="18"/>
      <c r="CL518" s="6"/>
    </row>
    <row r="519" spans="1:90" s="4" customFormat="1">
      <c r="A519" s="10">
        <v>514</v>
      </c>
      <c r="B519" s="6"/>
      <c r="BO519" s="6"/>
      <c r="BP519" s="3">
        <v>0.82684608772543622</v>
      </c>
      <c r="BQ519" s="3">
        <v>41005.464233264531</v>
      </c>
      <c r="BR519" s="3">
        <v>1.9384139983969544</v>
      </c>
      <c r="BS519" s="3">
        <v>111073.43549887225</v>
      </c>
      <c r="BT519" s="10">
        <v>514</v>
      </c>
      <c r="BU519" s="4">
        <f t="shared" ref="BU519:BU582" si="24">BP519*$BV$1-BQ519</f>
        <v>41679.144539279092</v>
      </c>
      <c r="BV519" s="4">
        <f t="shared" ref="BV519:BV582" si="25">BR519*$BV$1-BS519</f>
        <v>82767.964340823179</v>
      </c>
      <c r="BW519" s="10"/>
      <c r="BX519" s="4">
        <f t="shared" ref="BX519:BY582" si="26">IF(BU519=MAX($BU519:$BV519),1,0)</f>
        <v>0</v>
      </c>
      <c r="BY519" s="4">
        <f t="shared" si="26"/>
        <v>1</v>
      </c>
      <c r="BZ519" s="6"/>
      <c r="CA519" s="18"/>
      <c r="CD519" s="6"/>
      <c r="CG519" s="6"/>
      <c r="CH519" s="18"/>
      <c r="CI519" s="18"/>
      <c r="CL519" s="6"/>
    </row>
    <row r="520" spans="1:90" s="4" customFormat="1">
      <c r="A520" s="10">
        <v>515</v>
      </c>
      <c r="B520" s="6"/>
      <c r="BO520" s="6"/>
      <c r="BP520" s="3">
        <v>0.74720219352137685</v>
      </c>
      <c r="BQ520" s="3">
        <v>41101.387760183759</v>
      </c>
      <c r="BR520" s="3">
        <v>1.716318679285262</v>
      </c>
      <c r="BS520" s="3">
        <v>115478.4856076548</v>
      </c>
      <c r="BT520" s="10">
        <v>515</v>
      </c>
      <c r="BU520" s="4">
        <f t="shared" si="24"/>
        <v>33618.831591953931</v>
      </c>
      <c r="BV520" s="4">
        <f t="shared" si="25"/>
        <v>56153.382320871417</v>
      </c>
      <c r="BW520" s="10"/>
      <c r="BX520" s="4">
        <f t="shared" si="26"/>
        <v>0</v>
      </c>
      <c r="BY520" s="4">
        <f t="shared" si="26"/>
        <v>1</v>
      </c>
      <c r="BZ520" s="6"/>
      <c r="CA520" s="18"/>
      <c r="CD520" s="6"/>
      <c r="CG520" s="6"/>
      <c r="CH520" s="18"/>
      <c r="CI520" s="18"/>
      <c r="CL520" s="6"/>
    </row>
    <row r="521" spans="1:90" s="4" customFormat="1">
      <c r="A521" s="10">
        <v>516</v>
      </c>
      <c r="B521" s="6"/>
      <c r="BO521" s="6"/>
      <c r="BP521" s="3">
        <v>0.82469988806888539</v>
      </c>
      <c r="BQ521" s="3">
        <v>39890.729140692209</v>
      </c>
      <c r="BR521" s="3">
        <v>1.9588093887172169</v>
      </c>
      <c r="BS521" s="3">
        <v>109683.01286697217</v>
      </c>
      <c r="BT521" s="10">
        <v>516</v>
      </c>
      <c r="BU521" s="4">
        <f t="shared" si="24"/>
        <v>42579.259666196325</v>
      </c>
      <c r="BV521" s="4">
        <f t="shared" si="25"/>
        <v>86197.926004749505</v>
      </c>
      <c r="BW521" s="10"/>
      <c r="BX521" s="4">
        <f t="shared" si="26"/>
        <v>0</v>
      </c>
      <c r="BY521" s="4">
        <f t="shared" si="26"/>
        <v>1</v>
      </c>
      <c r="BZ521" s="6"/>
      <c r="CA521" s="18"/>
      <c r="CD521" s="6"/>
      <c r="CG521" s="6"/>
      <c r="CH521" s="18"/>
      <c r="CI521" s="18"/>
      <c r="CL521" s="6"/>
    </row>
    <row r="522" spans="1:90" s="4" customFormat="1">
      <c r="A522" s="10">
        <v>517</v>
      </c>
      <c r="B522" s="6"/>
      <c r="BO522" s="6"/>
      <c r="BP522" s="3">
        <v>0.74570837416036351</v>
      </c>
      <c r="BQ522" s="3">
        <v>42353.159202224779</v>
      </c>
      <c r="BR522" s="3">
        <v>1.6508986165634001</v>
      </c>
      <c r="BS522" s="3">
        <v>105478.15328761423</v>
      </c>
      <c r="BT522" s="10">
        <v>517</v>
      </c>
      <c r="BU522" s="4">
        <f t="shared" si="24"/>
        <v>32217.678213811567</v>
      </c>
      <c r="BV522" s="4">
        <f t="shared" si="25"/>
        <v>59611.708368725784</v>
      </c>
      <c r="BW522" s="10"/>
      <c r="BX522" s="4">
        <f t="shared" si="26"/>
        <v>0</v>
      </c>
      <c r="BY522" s="4">
        <f t="shared" si="26"/>
        <v>1</v>
      </c>
      <c r="BZ522" s="6"/>
      <c r="CA522" s="18"/>
      <c r="CD522" s="6"/>
      <c r="CG522" s="6"/>
      <c r="CH522" s="18"/>
      <c r="CI522" s="18"/>
      <c r="CL522" s="6"/>
    </row>
    <row r="523" spans="1:90" s="4" customFormat="1">
      <c r="A523" s="10">
        <v>518</v>
      </c>
      <c r="B523" s="6"/>
      <c r="BO523" s="6"/>
      <c r="BP523" s="3">
        <v>0.82294643891555375</v>
      </c>
      <c r="BQ523" s="3">
        <v>41117.549015780525</v>
      </c>
      <c r="BR523" s="3">
        <v>1.9474635285546313</v>
      </c>
      <c r="BS523" s="3">
        <v>115671.35907834441</v>
      </c>
      <c r="BT523" s="10">
        <v>518</v>
      </c>
      <c r="BU523" s="4">
        <f t="shared" si="24"/>
        <v>41177.094875774848</v>
      </c>
      <c r="BV523" s="4">
        <f t="shared" si="25"/>
        <v>79074.993777118725</v>
      </c>
      <c r="BW523" s="10"/>
      <c r="BX523" s="4">
        <f t="shared" si="26"/>
        <v>0</v>
      </c>
      <c r="BY523" s="4">
        <f t="shared" si="26"/>
        <v>1</v>
      </c>
      <c r="BZ523" s="6"/>
      <c r="CA523" s="18"/>
      <c r="CD523" s="6"/>
      <c r="CG523" s="6"/>
      <c r="CH523" s="18"/>
      <c r="CI523" s="18"/>
      <c r="CL523" s="6"/>
    </row>
    <row r="524" spans="1:90" s="4" customFormat="1">
      <c r="A524" s="10">
        <v>519</v>
      </c>
      <c r="B524" s="6"/>
      <c r="BO524" s="6"/>
      <c r="BP524" s="3">
        <v>0.83553956343651081</v>
      </c>
      <c r="BQ524" s="3">
        <v>44054.880696812732</v>
      </c>
      <c r="BR524" s="3">
        <v>2.0177559349002689</v>
      </c>
      <c r="BS524" s="3">
        <v>125565.93715593868</v>
      </c>
      <c r="BT524" s="10">
        <v>519</v>
      </c>
      <c r="BU524" s="4">
        <f t="shared" si="24"/>
        <v>39499.075646838348</v>
      </c>
      <c r="BV524" s="4">
        <f t="shared" si="25"/>
        <v>76209.656334088213</v>
      </c>
      <c r="BW524" s="10"/>
      <c r="BX524" s="4">
        <f t="shared" si="26"/>
        <v>0</v>
      </c>
      <c r="BY524" s="4">
        <f t="shared" si="26"/>
        <v>1</v>
      </c>
      <c r="BZ524" s="6"/>
      <c r="CA524" s="18"/>
      <c r="CD524" s="6"/>
      <c r="CG524" s="6"/>
      <c r="CH524" s="18"/>
      <c r="CI524" s="18"/>
      <c r="CL524" s="6"/>
    </row>
    <row r="525" spans="1:90" s="4" customFormat="1">
      <c r="A525" s="10">
        <v>520</v>
      </c>
      <c r="B525" s="6"/>
      <c r="BO525" s="6"/>
      <c r="BP525" s="3">
        <v>0.85890526097476172</v>
      </c>
      <c r="BQ525" s="3">
        <v>43483.334413923963</v>
      </c>
      <c r="BR525" s="3">
        <v>2.0433583408420115</v>
      </c>
      <c r="BS525" s="3">
        <v>114182.42594708905</v>
      </c>
      <c r="BT525" s="10">
        <v>520</v>
      </c>
      <c r="BU525" s="4">
        <f t="shared" si="24"/>
        <v>42407.191683552213</v>
      </c>
      <c r="BV525" s="4">
        <f t="shared" si="25"/>
        <v>90153.408137112085</v>
      </c>
      <c r="BW525" s="10"/>
      <c r="BX525" s="4">
        <f t="shared" si="26"/>
        <v>0</v>
      </c>
      <c r="BY525" s="4">
        <f t="shared" si="26"/>
        <v>1</v>
      </c>
      <c r="BZ525" s="6"/>
      <c r="CA525" s="18"/>
      <c r="CD525" s="6"/>
      <c r="CG525" s="6"/>
      <c r="CH525" s="18"/>
      <c r="CI525" s="18"/>
      <c r="CL525" s="6"/>
    </row>
    <row r="526" spans="1:90" s="4" customFormat="1">
      <c r="A526" s="10">
        <v>521</v>
      </c>
      <c r="B526" s="6"/>
      <c r="BO526" s="6"/>
      <c r="BP526" s="3">
        <v>0.88638064236381475</v>
      </c>
      <c r="BQ526" s="3">
        <v>45054.444100827139</v>
      </c>
      <c r="BR526" s="3">
        <v>2.1299498217810378</v>
      </c>
      <c r="BS526" s="3">
        <v>122839.42043677437</v>
      </c>
      <c r="BT526" s="10">
        <v>521</v>
      </c>
      <c r="BU526" s="4">
        <f t="shared" si="24"/>
        <v>43583.620135554331</v>
      </c>
      <c r="BV526" s="4">
        <f t="shared" si="25"/>
        <v>90155.561741329424</v>
      </c>
      <c r="BW526" s="10"/>
      <c r="BX526" s="4">
        <f t="shared" si="26"/>
        <v>0</v>
      </c>
      <c r="BY526" s="4">
        <f t="shared" si="26"/>
        <v>1</v>
      </c>
      <c r="BZ526" s="6"/>
      <c r="CA526" s="18"/>
      <c r="CD526" s="6"/>
      <c r="CG526" s="6"/>
      <c r="CH526" s="18"/>
      <c r="CI526" s="18"/>
      <c r="CL526" s="6"/>
    </row>
    <row r="527" spans="1:90" s="4" customFormat="1">
      <c r="A527" s="10">
        <v>522</v>
      </c>
      <c r="B527" s="6"/>
      <c r="BO527" s="6"/>
      <c r="BP527" s="3">
        <v>0.79036532356650557</v>
      </c>
      <c r="BQ527" s="3">
        <v>44663.575225243716</v>
      </c>
      <c r="BR527" s="3">
        <v>1.7521546022131054</v>
      </c>
      <c r="BS527" s="3">
        <v>116975.37281834976</v>
      </c>
      <c r="BT527" s="10">
        <v>522</v>
      </c>
      <c r="BU527" s="4">
        <f t="shared" si="24"/>
        <v>34372.957131406838</v>
      </c>
      <c r="BV527" s="4">
        <f t="shared" si="25"/>
        <v>58240.087402960766</v>
      </c>
      <c r="BW527" s="10"/>
      <c r="BX527" s="4">
        <f t="shared" si="26"/>
        <v>0</v>
      </c>
      <c r="BY527" s="4">
        <f t="shared" si="26"/>
        <v>1</v>
      </c>
      <c r="BZ527" s="6"/>
      <c r="CA527" s="18"/>
      <c r="CD527" s="6"/>
      <c r="CG527" s="6"/>
      <c r="CH527" s="18"/>
      <c r="CI527" s="18"/>
      <c r="CL527" s="6"/>
    </row>
    <row r="528" spans="1:90" s="4" customFormat="1">
      <c r="A528" s="10">
        <v>523</v>
      </c>
      <c r="B528" s="6"/>
      <c r="BO528" s="6"/>
      <c r="BP528" s="3">
        <v>0.76955232970455345</v>
      </c>
      <c r="BQ528" s="3">
        <v>43424.92941399038</v>
      </c>
      <c r="BR528" s="3">
        <v>1.829679179584103</v>
      </c>
      <c r="BS528" s="3">
        <v>114941.06619963175</v>
      </c>
      <c r="BT528" s="10">
        <v>523</v>
      </c>
      <c r="BU528" s="4">
        <f t="shared" si="24"/>
        <v>33530.303556464962</v>
      </c>
      <c r="BV528" s="4">
        <f t="shared" si="25"/>
        <v>68026.851758778561</v>
      </c>
      <c r="BW528" s="10"/>
      <c r="BX528" s="4">
        <f t="shared" si="26"/>
        <v>0</v>
      </c>
      <c r="BY528" s="4">
        <f t="shared" si="26"/>
        <v>1</v>
      </c>
      <c r="BZ528" s="6"/>
      <c r="CA528" s="18"/>
      <c r="CD528" s="6"/>
      <c r="CG528" s="6"/>
      <c r="CH528" s="18"/>
      <c r="CI528" s="18"/>
      <c r="CL528" s="6"/>
    </row>
    <row r="529" spans="1:90" s="4" customFormat="1">
      <c r="A529" s="10">
        <v>524</v>
      </c>
      <c r="B529" s="6"/>
      <c r="BO529" s="6"/>
      <c r="BP529" s="3">
        <v>0.7743020881780931</v>
      </c>
      <c r="BQ529" s="3">
        <v>42550.901573888026</v>
      </c>
      <c r="BR529" s="3">
        <v>1.8194525406181925</v>
      </c>
      <c r="BS529" s="3">
        <v>122161.71785425331</v>
      </c>
      <c r="BT529" s="10">
        <v>524</v>
      </c>
      <c r="BU529" s="4">
        <f t="shared" si="24"/>
        <v>34879.307243921285</v>
      </c>
      <c r="BV529" s="4">
        <f t="shared" si="25"/>
        <v>59783.53620756595</v>
      </c>
      <c r="BW529" s="10"/>
      <c r="BX529" s="4">
        <f t="shared" si="26"/>
        <v>0</v>
      </c>
      <c r="BY529" s="4">
        <f t="shared" si="26"/>
        <v>1</v>
      </c>
      <c r="BZ529" s="6"/>
      <c r="CA529" s="18"/>
      <c r="CD529" s="6"/>
      <c r="CG529" s="6"/>
      <c r="CH529" s="18"/>
      <c r="CI529" s="18"/>
      <c r="CL529" s="6"/>
    </row>
    <row r="530" spans="1:90" s="4" customFormat="1">
      <c r="A530" s="10">
        <v>525</v>
      </c>
      <c r="B530" s="6"/>
      <c r="BO530" s="6"/>
      <c r="BP530" s="3">
        <v>0.84164755921591794</v>
      </c>
      <c r="BQ530" s="3">
        <v>39493.460468853518</v>
      </c>
      <c r="BR530" s="3">
        <v>1.9668485943974134</v>
      </c>
      <c r="BS530" s="3">
        <v>112218.31047006085</v>
      </c>
      <c r="BT530" s="10">
        <v>525</v>
      </c>
      <c r="BU530" s="4">
        <f t="shared" si="24"/>
        <v>44671.295452738283</v>
      </c>
      <c r="BV530" s="4">
        <f t="shared" si="25"/>
        <v>84466.548969680502</v>
      </c>
      <c r="BW530" s="10"/>
      <c r="BX530" s="4">
        <f t="shared" si="26"/>
        <v>0</v>
      </c>
      <c r="BY530" s="4">
        <f t="shared" si="26"/>
        <v>1</v>
      </c>
      <c r="BZ530" s="6"/>
      <c r="CA530" s="18"/>
      <c r="CD530" s="6"/>
      <c r="CG530" s="6"/>
      <c r="CH530" s="18"/>
      <c r="CI530" s="18"/>
      <c r="CL530" s="6"/>
    </row>
    <row r="531" spans="1:90" s="4" customFormat="1">
      <c r="A531" s="10">
        <v>526</v>
      </c>
      <c r="B531" s="6"/>
      <c r="BO531" s="6"/>
      <c r="BP531" s="3">
        <v>0.85239713243829629</v>
      </c>
      <c r="BQ531" s="3">
        <v>45436.153396760892</v>
      </c>
      <c r="BR531" s="3">
        <v>2.0492852743908636</v>
      </c>
      <c r="BS531" s="3">
        <v>123788.96287292271</v>
      </c>
      <c r="BT531" s="10">
        <v>526</v>
      </c>
      <c r="BU531" s="4">
        <f t="shared" si="24"/>
        <v>39803.559847068733</v>
      </c>
      <c r="BV531" s="4">
        <f t="shared" si="25"/>
        <v>81139.564566163637</v>
      </c>
      <c r="BW531" s="10"/>
      <c r="BX531" s="4">
        <f t="shared" si="26"/>
        <v>0</v>
      </c>
      <c r="BY531" s="4">
        <f t="shared" si="26"/>
        <v>1</v>
      </c>
      <c r="BZ531" s="6"/>
      <c r="CA531" s="18"/>
      <c r="CD531" s="6"/>
      <c r="CG531" s="6"/>
      <c r="CH531" s="18"/>
      <c r="CI531" s="18"/>
      <c r="CL531" s="6"/>
    </row>
    <row r="532" spans="1:90" s="4" customFormat="1">
      <c r="A532" s="10">
        <v>527</v>
      </c>
      <c r="B532" s="6"/>
      <c r="BO532" s="6"/>
      <c r="BP532" s="3">
        <v>0.7884534000387905</v>
      </c>
      <c r="BQ532" s="3">
        <v>40997.14773578693</v>
      </c>
      <c r="BR532" s="3">
        <v>1.8725889486988012</v>
      </c>
      <c r="BS532" s="3">
        <v>115245.84166560428</v>
      </c>
      <c r="BT532" s="10">
        <v>527</v>
      </c>
      <c r="BU532" s="4">
        <f t="shared" si="24"/>
        <v>37848.192268092127</v>
      </c>
      <c r="BV532" s="4">
        <f t="shared" si="25"/>
        <v>72013.053204275828</v>
      </c>
      <c r="BW532" s="10"/>
      <c r="BX532" s="4">
        <f t="shared" si="26"/>
        <v>0</v>
      </c>
      <c r="BY532" s="4">
        <f t="shared" si="26"/>
        <v>1</v>
      </c>
      <c r="BZ532" s="6"/>
      <c r="CA532" s="18"/>
      <c r="CD532" s="6"/>
      <c r="CG532" s="6"/>
      <c r="CH532" s="18"/>
      <c r="CI532" s="18"/>
      <c r="CL532" s="6"/>
    </row>
    <row r="533" spans="1:90" s="4" customFormat="1">
      <c r="A533" s="10">
        <v>528</v>
      </c>
      <c r="B533" s="6"/>
      <c r="BO533" s="6"/>
      <c r="BP533" s="3">
        <v>0.85526773469833517</v>
      </c>
      <c r="BQ533" s="3">
        <v>38931.813027684781</v>
      </c>
      <c r="BR533" s="3">
        <v>2.0805613597454116</v>
      </c>
      <c r="BS533" s="3">
        <v>117983.79534996844</v>
      </c>
      <c r="BT533" s="10">
        <v>528</v>
      </c>
      <c r="BU533" s="4">
        <f t="shared" si="24"/>
        <v>46594.960442148731</v>
      </c>
      <c r="BV533" s="4">
        <f t="shared" si="25"/>
        <v>90072.340624572724</v>
      </c>
      <c r="BW533" s="10"/>
      <c r="BX533" s="4">
        <f t="shared" si="26"/>
        <v>0</v>
      </c>
      <c r="BY533" s="4">
        <f t="shared" si="26"/>
        <v>1</v>
      </c>
      <c r="BZ533" s="6"/>
      <c r="CA533" s="18"/>
      <c r="CD533" s="6"/>
      <c r="CG533" s="6"/>
      <c r="CH533" s="18"/>
      <c r="CI533" s="18"/>
      <c r="CL533" s="6"/>
    </row>
    <row r="534" spans="1:90" s="4" customFormat="1">
      <c r="A534" s="10">
        <v>529</v>
      </c>
      <c r="B534" s="6"/>
      <c r="BO534" s="6"/>
      <c r="BP534" s="3">
        <v>0.80745028748431336</v>
      </c>
      <c r="BQ534" s="3">
        <v>41045.029684977737</v>
      </c>
      <c r="BR534" s="3">
        <v>1.886960317195534</v>
      </c>
      <c r="BS534" s="3">
        <v>116678.0287082674</v>
      </c>
      <c r="BT534" s="10">
        <v>529</v>
      </c>
      <c r="BU534" s="4">
        <f t="shared" si="24"/>
        <v>39699.999063453593</v>
      </c>
      <c r="BV534" s="4">
        <f t="shared" si="25"/>
        <v>72018.003011285997</v>
      </c>
      <c r="BW534" s="10"/>
      <c r="BX534" s="4">
        <f t="shared" si="26"/>
        <v>0</v>
      </c>
      <c r="BY534" s="4">
        <f t="shared" si="26"/>
        <v>1</v>
      </c>
      <c r="BZ534" s="6"/>
      <c r="CA534" s="18"/>
      <c r="CD534" s="6"/>
      <c r="CG534" s="6"/>
      <c r="CH534" s="18"/>
      <c r="CI534" s="18"/>
      <c r="CL534" s="6"/>
    </row>
    <row r="535" spans="1:90" s="4" customFormat="1">
      <c r="A535" s="10">
        <v>530</v>
      </c>
      <c r="B535" s="6"/>
      <c r="BO535" s="6"/>
      <c r="BP535" s="3">
        <v>0.80921756290984714</v>
      </c>
      <c r="BQ535" s="3">
        <v>44641.521042234934</v>
      </c>
      <c r="BR535" s="3">
        <v>1.923800587796753</v>
      </c>
      <c r="BS535" s="3">
        <v>123107.73519263472</v>
      </c>
      <c r="BT535" s="10">
        <v>530</v>
      </c>
      <c r="BU535" s="4">
        <f t="shared" si="24"/>
        <v>36280.235248749785</v>
      </c>
      <c r="BV535" s="4">
        <f t="shared" si="25"/>
        <v>69272.323587040592</v>
      </c>
      <c r="BW535" s="10"/>
      <c r="BX535" s="4">
        <f t="shared" si="26"/>
        <v>0</v>
      </c>
      <c r="BY535" s="4">
        <f t="shared" si="26"/>
        <v>1</v>
      </c>
      <c r="BZ535" s="6"/>
      <c r="CA535" s="18"/>
      <c r="CD535" s="6"/>
      <c r="CG535" s="6"/>
      <c r="CH535" s="18"/>
      <c r="CI535" s="18"/>
      <c r="CL535" s="6"/>
    </row>
    <row r="536" spans="1:90" s="4" customFormat="1">
      <c r="A536" s="10">
        <v>531</v>
      </c>
      <c r="B536" s="6"/>
      <c r="BO536" s="6"/>
      <c r="BP536" s="3">
        <v>0.82411655035053588</v>
      </c>
      <c r="BQ536" s="3">
        <v>42147.384632954345</v>
      </c>
      <c r="BR536" s="3">
        <v>1.9709806539542216</v>
      </c>
      <c r="BS536" s="3">
        <v>116677.78946784152</v>
      </c>
      <c r="BT536" s="10">
        <v>531</v>
      </c>
      <c r="BU536" s="4">
        <f t="shared" si="24"/>
        <v>40264.270402099239</v>
      </c>
      <c r="BV536" s="4">
        <f t="shared" si="25"/>
        <v>80420.275927580646</v>
      </c>
      <c r="BW536" s="10"/>
      <c r="BX536" s="4">
        <f t="shared" si="26"/>
        <v>0</v>
      </c>
      <c r="BY536" s="4">
        <f t="shared" si="26"/>
        <v>1</v>
      </c>
      <c r="BZ536" s="6"/>
      <c r="CA536" s="18"/>
      <c r="CD536" s="6"/>
      <c r="CG536" s="6"/>
      <c r="CH536" s="18"/>
      <c r="CI536" s="18"/>
      <c r="CL536" s="6"/>
    </row>
    <row r="537" spans="1:90" s="4" customFormat="1">
      <c r="A537" s="10">
        <v>532</v>
      </c>
      <c r="B537" s="6"/>
      <c r="BO537" s="6"/>
      <c r="BP537" s="3">
        <v>0.82696900372110338</v>
      </c>
      <c r="BQ537" s="3">
        <v>47461.265401956894</v>
      </c>
      <c r="BR537" s="3">
        <v>1.92706548159684</v>
      </c>
      <c r="BS537" s="3">
        <v>122153.16904889687</v>
      </c>
      <c r="BT537" s="10">
        <v>532</v>
      </c>
      <c r="BU537" s="4">
        <f t="shared" si="24"/>
        <v>35235.634970153442</v>
      </c>
      <c r="BV537" s="4">
        <f t="shared" si="25"/>
        <v>70553.379110787122</v>
      </c>
      <c r="BW537" s="10"/>
      <c r="BX537" s="4">
        <f t="shared" si="26"/>
        <v>0</v>
      </c>
      <c r="BY537" s="4">
        <f t="shared" si="26"/>
        <v>1</v>
      </c>
      <c r="BZ537" s="6"/>
      <c r="CA537" s="18"/>
      <c r="CD537" s="6"/>
      <c r="CG537" s="6"/>
      <c r="CH537" s="18"/>
      <c r="CI537" s="18"/>
      <c r="CL537" s="6"/>
    </row>
    <row r="538" spans="1:90" s="4" customFormat="1">
      <c r="A538" s="10">
        <v>533</v>
      </c>
      <c r="B538" s="6"/>
      <c r="BO538" s="6"/>
      <c r="BP538" s="3">
        <v>0.81394305471851269</v>
      </c>
      <c r="BQ538" s="3">
        <v>43897.391133468671</v>
      </c>
      <c r="BR538" s="3">
        <v>1.8806843788690235</v>
      </c>
      <c r="BS538" s="3">
        <v>126370.2486184609</v>
      </c>
      <c r="BT538" s="10">
        <v>533</v>
      </c>
      <c r="BU538" s="4">
        <f t="shared" si="24"/>
        <v>37496.914338382601</v>
      </c>
      <c r="BV538" s="4">
        <f t="shared" si="25"/>
        <v>61698.189268441463</v>
      </c>
      <c r="BW538" s="10"/>
      <c r="BX538" s="4">
        <f t="shared" si="26"/>
        <v>0</v>
      </c>
      <c r="BY538" s="4">
        <f t="shared" si="26"/>
        <v>1</v>
      </c>
      <c r="BZ538" s="6"/>
      <c r="CA538" s="18"/>
      <c r="CD538" s="6"/>
      <c r="CG538" s="6"/>
      <c r="CH538" s="18"/>
      <c r="CI538" s="18"/>
      <c r="CL538" s="6"/>
    </row>
    <row r="539" spans="1:90" s="4" customFormat="1">
      <c r="A539" s="10">
        <v>534</v>
      </c>
      <c r="B539" s="6"/>
      <c r="BO539" s="6"/>
      <c r="BP539" s="3">
        <v>0.8407470297107007</v>
      </c>
      <c r="BQ539" s="3">
        <v>44990.44983608507</v>
      </c>
      <c r="BR539" s="3">
        <v>2.0420895098001242</v>
      </c>
      <c r="BS539" s="3">
        <v>120784.27071552549</v>
      </c>
      <c r="BT539" s="10">
        <v>534</v>
      </c>
      <c r="BU539" s="4">
        <f t="shared" si="24"/>
        <v>39084.253134985003</v>
      </c>
      <c r="BV539" s="4">
        <f t="shared" si="25"/>
        <v>83424.680264486931</v>
      </c>
      <c r="BW539" s="10"/>
      <c r="BX539" s="4">
        <f t="shared" si="26"/>
        <v>0</v>
      </c>
      <c r="BY539" s="4">
        <f t="shared" si="26"/>
        <v>1</v>
      </c>
      <c r="BZ539" s="6"/>
      <c r="CA539" s="18"/>
      <c r="CD539" s="6"/>
      <c r="CG539" s="6"/>
      <c r="CH539" s="18"/>
      <c r="CI539" s="18"/>
      <c r="CL539" s="6"/>
    </row>
    <row r="540" spans="1:90" s="4" customFormat="1">
      <c r="A540" s="10">
        <v>535</v>
      </c>
      <c r="B540" s="6"/>
      <c r="BO540" s="6"/>
      <c r="BP540" s="3">
        <v>0.77601835390453966</v>
      </c>
      <c r="BQ540" s="3">
        <v>47289.090745443558</v>
      </c>
      <c r="BR540" s="3">
        <v>1.7901812434320574</v>
      </c>
      <c r="BS540" s="3">
        <v>121811.98608878504</v>
      </c>
      <c r="BT540" s="10">
        <v>535</v>
      </c>
      <c r="BU540" s="4">
        <f t="shared" si="24"/>
        <v>30312.744645010411</v>
      </c>
      <c r="BV540" s="4">
        <f t="shared" si="25"/>
        <v>57206.138254420701</v>
      </c>
      <c r="BW540" s="10"/>
      <c r="BX540" s="4">
        <f t="shared" si="26"/>
        <v>0</v>
      </c>
      <c r="BY540" s="4">
        <f t="shared" si="26"/>
        <v>1</v>
      </c>
      <c r="BZ540" s="6"/>
      <c r="CA540" s="18"/>
      <c r="CD540" s="6"/>
      <c r="CG540" s="6"/>
      <c r="CH540" s="18"/>
      <c r="CI540" s="18"/>
      <c r="CL540" s="6"/>
    </row>
    <row r="541" spans="1:90" s="4" customFormat="1">
      <c r="A541" s="10">
        <v>536</v>
      </c>
      <c r="B541" s="6"/>
      <c r="BO541" s="6"/>
      <c r="BP541" s="3">
        <v>0.81163808587677411</v>
      </c>
      <c r="BQ541" s="3">
        <v>38074.111583808197</v>
      </c>
      <c r="BR541" s="3">
        <v>1.7828379581515066</v>
      </c>
      <c r="BS541" s="3">
        <v>106172.74972204986</v>
      </c>
      <c r="BT541" s="10">
        <v>536</v>
      </c>
      <c r="BU541" s="4">
        <f t="shared" si="24"/>
        <v>43089.697003869216</v>
      </c>
      <c r="BV541" s="4">
        <f t="shared" si="25"/>
        <v>72111.046093100798</v>
      </c>
      <c r="BW541" s="10"/>
      <c r="BX541" s="4">
        <f t="shared" si="26"/>
        <v>0</v>
      </c>
      <c r="BY541" s="4">
        <f t="shared" si="26"/>
        <v>1</v>
      </c>
      <c r="BZ541" s="6"/>
      <c r="CA541" s="18"/>
      <c r="CD541" s="6"/>
      <c r="CG541" s="6"/>
      <c r="CH541" s="18"/>
      <c r="CI541" s="18"/>
      <c r="CL541" s="6"/>
    </row>
    <row r="542" spans="1:90" s="4" customFormat="1">
      <c r="A542" s="10">
        <v>537</v>
      </c>
      <c r="B542" s="6"/>
      <c r="BO542" s="6"/>
      <c r="BP542" s="3">
        <v>0.83968037311895061</v>
      </c>
      <c r="BQ542" s="3">
        <v>41941.087592629752</v>
      </c>
      <c r="BR542" s="3">
        <v>1.9974503554592842</v>
      </c>
      <c r="BS542" s="3">
        <v>117843.2116094801</v>
      </c>
      <c r="BT542" s="10">
        <v>537</v>
      </c>
      <c r="BU542" s="4">
        <f t="shared" si="24"/>
        <v>42026.949719265314</v>
      </c>
      <c r="BV542" s="4">
        <f t="shared" si="25"/>
        <v>81901.823936448302</v>
      </c>
      <c r="BW542" s="10"/>
      <c r="BX542" s="4">
        <f t="shared" si="26"/>
        <v>0</v>
      </c>
      <c r="BY542" s="4">
        <f t="shared" si="26"/>
        <v>1</v>
      </c>
      <c r="BZ542" s="6"/>
      <c r="CA542" s="18"/>
      <c r="CD542" s="6"/>
      <c r="CG542" s="6"/>
      <c r="CH542" s="18"/>
      <c r="CI542" s="18"/>
      <c r="CL542" s="6"/>
    </row>
    <row r="543" spans="1:90" s="4" customFormat="1">
      <c r="A543" s="10">
        <v>538</v>
      </c>
      <c r="B543" s="6"/>
      <c r="BO543" s="6"/>
      <c r="BP543" s="3">
        <v>0.84642844870452094</v>
      </c>
      <c r="BQ543" s="3">
        <v>44217.937984070952</v>
      </c>
      <c r="BR543" s="3">
        <v>2.0005120188088776</v>
      </c>
      <c r="BS543" s="3">
        <v>123447.60761741307</v>
      </c>
      <c r="BT543" s="10">
        <v>538</v>
      </c>
      <c r="BU543" s="4">
        <f t="shared" si="24"/>
        <v>40424.906886381148</v>
      </c>
      <c r="BV543" s="4">
        <f t="shared" si="25"/>
        <v>76603.59426347469</v>
      </c>
      <c r="BW543" s="10"/>
      <c r="BX543" s="4">
        <f t="shared" si="26"/>
        <v>0</v>
      </c>
      <c r="BY543" s="4">
        <f t="shared" si="26"/>
        <v>1</v>
      </c>
      <c r="BZ543" s="6"/>
      <c r="CA543" s="18"/>
      <c r="CD543" s="6"/>
      <c r="CG543" s="6"/>
      <c r="CH543" s="18"/>
      <c r="CI543" s="18"/>
      <c r="CL543" s="6"/>
    </row>
    <row r="544" spans="1:90" s="4" customFormat="1">
      <c r="A544" s="10">
        <v>539</v>
      </c>
      <c r="B544" s="6"/>
      <c r="BO544" s="6"/>
      <c r="BP544" s="3">
        <v>0.79322072366874896</v>
      </c>
      <c r="BQ544" s="3">
        <v>44694.394505877659</v>
      </c>
      <c r="BR544" s="3">
        <v>1.7270433594433294</v>
      </c>
      <c r="BS544" s="3">
        <v>110100.48849939478</v>
      </c>
      <c r="BT544" s="10">
        <v>539</v>
      </c>
      <c r="BU544" s="4">
        <f t="shared" si="24"/>
        <v>34627.677860997239</v>
      </c>
      <c r="BV544" s="4">
        <f t="shared" si="25"/>
        <v>62603.847444938161</v>
      </c>
      <c r="BW544" s="10"/>
      <c r="BX544" s="4">
        <f t="shared" si="26"/>
        <v>0</v>
      </c>
      <c r="BY544" s="4">
        <f t="shared" si="26"/>
        <v>1</v>
      </c>
      <c r="BZ544" s="6"/>
      <c r="CA544" s="18"/>
      <c r="CD544" s="6"/>
      <c r="CG544" s="6"/>
      <c r="CH544" s="18"/>
      <c r="CI544" s="18"/>
      <c r="CL544" s="6"/>
    </row>
    <row r="545" spans="1:90" s="4" customFormat="1">
      <c r="A545" s="10">
        <v>540</v>
      </c>
      <c r="B545" s="6"/>
      <c r="BO545" s="6"/>
      <c r="BP545" s="3">
        <v>0.78742874200128177</v>
      </c>
      <c r="BQ545" s="3">
        <v>43023.676826818642</v>
      </c>
      <c r="BR545" s="3">
        <v>1.755562191178726</v>
      </c>
      <c r="BS545" s="3">
        <v>112467.20266335391</v>
      </c>
      <c r="BT545" s="10">
        <v>540</v>
      </c>
      <c r="BU545" s="4">
        <f t="shared" si="24"/>
        <v>35719.197373309536</v>
      </c>
      <c r="BV545" s="4">
        <f t="shared" si="25"/>
        <v>63089.016454518685</v>
      </c>
      <c r="BW545" s="10"/>
      <c r="BX545" s="4">
        <f t="shared" si="26"/>
        <v>0</v>
      </c>
      <c r="BY545" s="4">
        <f t="shared" si="26"/>
        <v>1</v>
      </c>
      <c r="BZ545" s="6"/>
      <c r="CA545" s="18"/>
      <c r="CD545" s="6"/>
      <c r="CG545" s="6"/>
      <c r="CH545" s="18"/>
      <c r="CI545" s="18"/>
      <c r="CL545" s="6"/>
    </row>
    <row r="546" spans="1:90" s="4" customFormat="1">
      <c r="A546" s="10">
        <v>541</v>
      </c>
      <c r="B546" s="6"/>
      <c r="BO546" s="6"/>
      <c r="BP546" s="3">
        <v>0.80240225060049031</v>
      </c>
      <c r="BQ546" s="3">
        <v>41140.549282133732</v>
      </c>
      <c r="BR546" s="3">
        <v>1.7666478939385746</v>
      </c>
      <c r="BS546" s="3">
        <v>107036.00310479724</v>
      </c>
      <c r="BT546" s="10">
        <v>541</v>
      </c>
      <c r="BU546" s="4">
        <f t="shared" si="24"/>
        <v>39099.675777915305</v>
      </c>
      <c r="BV546" s="4">
        <f t="shared" si="25"/>
        <v>69628.786289060226</v>
      </c>
      <c r="BW546" s="10"/>
      <c r="BX546" s="4">
        <f t="shared" si="26"/>
        <v>0</v>
      </c>
      <c r="BY546" s="4">
        <f t="shared" si="26"/>
        <v>1</v>
      </c>
      <c r="BZ546" s="6"/>
      <c r="CA546" s="18"/>
      <c r="CD546" s="6"/>
      <c r="CG546" s="6"/>
      <c r="CH546" s="18"/>
      <c r="CI546" s="18"/>
      <c r="CL546" s="6"/>
    </row>
    <row r="547" spans="1:90" s="4" customFormat="1">
      <c r="A547" s="10">
        <v>542</v>
      </c>
      <c r="B547" s="6"/>
      <c r="BO547" s="6"/>
      <c r="BP547" s="3">
        <v>0.83127568580156885</v>
      </c>
      <c r="BQ547" s="3">
        <v>43621.030153967782</v>
      </c>
      <c r="BR547" s="3">
        <v>1.9864199222609611</v>
      </c>
      <c r="BS547" s="3">
        <v>119613.64699997503</v>
      </c>
      <c r="BT547" s="10">
        <v>542</v>
      </c>
      <c r="BU547" s="4">
        <f t="shared" si="24"/>
        <v>39506.538426189109</v>
      </c>
      <c r="BV547" s="4">
        <f t="shared" si="25"/>
        <v>79028.345226121077</v>
      </c>
      <c r="BW547" s="10"/>
      <c r="BX547" s="4">
        <f t="shared" si="26"/>
        <v>0</v>
      </c>
      <c r="BY547" s="4">
        <f t="shared" si="26"/>
        <v>1</v>
      </c>
      <c r="BZ547" s="6"/>
      <c r="CA547" s="18"/>
      <c r="CD547" s="6"/>
      <c r="CG547" s="6"/>
      <c r="CH547" s="18"/>
      <c r="CI547" s="18"/>
      <c r="CL547" s="6"/>
    </row>
    <row r="548" spans="1:90" s="4" customFormat="1">
      <c r="A548" s="10">
        <v>543</v>
      </c>
      <c r="B548" s="6"/>
      <c r="BO548" s="6"/>
      <c r="BP548" s="3">
        <v>0.80439915865354505</v>
      </c>
      <c r="BQ548" s="3">
        <v>46669.220375236502</v>
      </c>
      <c r="BR548" s="3">
        <v>1.898470893249592</v>
      </c>
      <c r="BS548" s="3">
        <v>121522.88383741064</v>
      </c>
      <c r="BT548" s="10">
        <v>543</v>
      </c>
      <c r="BU548" s="4">
        <f t="shared" si="24"/>
        <v>33770.695490118</v>
      </c>
      <c r="BV548" s="4">
        <f t="shared" si="25"/>
        <v>68324.205487548563</v>
      </c>
      <c r="BW548" s="10"/>
      <c r="BX548" s="4">
        <f t="shared" si="26"/>
        <v>0</v>
      </c>
      <c r="BY548" s="4">
        <f t="shared" si="26"/>
        <v>1</v>
      </c>
      <c r="BZ548" s="6"/>
      <c r="CA548" s="18"/>
      <c r="CD548" s="6"/>
      <c r="CG548" s="6"/>
      <c r="CH548" s="18"/>
      <c r="CI548" s="18"/>
      <c r="CL548" s="6"/>
    </row>
    <row r="549" spans="1:90" s="4" customFormat="1">
      <c r="A549" s="10">
        <v>544</v>
      </c>
      <c r="B549" s="6"/>
      <c r="BO549" s="6"/>
      <c r="BP549" s="3">
        <v>0.78339483745506044</v>
      </c>
      <c r="BQ549" s="3">
        <v>40843.979765106575</v>
      </c>
      <c r="BR549" s="3">
        <v>1.8046889210433761</v>
      </c>
      <c r="BS549" s="3">
        <v>111029.4651745001</v>
      </c>
      <c r="BT549" s="10">
        <v>544</v>
      </c>
      <c r="BU549" s="4">
        <f t="shared" si="24"/>
        <v>37495.503980399473</v>
      </c>
      <c r="BV549" s="4">
        <f t="shared" si="25"/>
        <v>69439.4269298375</v>
      </c>
      <c r="BW549" s="10"/>
      <c r="BX549" s="4">
        <f t="shared" si="26"/>
        <v>0</v>
      </c>
      <c r="BY549" s="4">
        <f t="shared" si="26"/>
        <v>1</v>
      </c>
      <c r="BZ549" s="6"/>
      <c r="CA549" s="18"/>
      <c r="CD549" s="6"/>
      <c r="CG549" s="6"/>
      <c r="CH549" s="18"/>
      <c r="CI549" s="18"/>
      <c r="CL549" s="6"/>
    </row>
    <row r="550" spans="1:90" s="4" customFormat="1">
      <c r="A550" s="10">
        <v>545</v>
      </c>
      <c r="B550" s="6"/>
      <c r="BO550" s="6"/>
      <c r="BP550" s="3">
        <v>0.78233621184145363</v>
      </c>
      <c r="BQ550" s="3">
        <v>40058.901726760101</v>
      </c>
      <c r="BR550" s="3">
        <v>1.7324427197462673</v>
      </c>
      <c r="BS550" s="3">
        <v>108681.69825047906</v>
      </c>
      <c r="BT550" s="10">
        <v>545</v>
      </c>
      <c r="BU550" s="4">
        <f t="shared" si="24"/>
        <v>38174.719457385261</v>
      </c>
      <c r="BV550" s="4">
        <f t="shared" si="25"/>
        <v>64562.57372414766</v>
      </c>
      <c r="BW550" s="10"/>
      <c r="BX550" s="4">
        <f t="shared" si="26"/>
        <v>0</v>
      </c>
      <c r="BY550" s="4">
        <f t="shared" si="26"/>
        <v>1</v>
      </c>
      <c r="BZ550" s="6"/>
      <c r="CA550" s="18"/>
      <c r="CD550" s="6"/>
      <c r="CG550" s="6"/>
      <c r="CH550" s="18"/>
      <c r="CI550" s="18"/>
      <c r="CL550" s="6"/>
    </row>
    <row r="551" spans="1:90" s="4" customFormat="1">
      <c r="A551" s="10">
        <v>546</v>
      </c>
      <c r="B551" s="6"/>
      <c r="BO551" s="6"/>
      <c r="BP551" s="3">
        <v>0.75029276828577374</v>
      </c>
      <c r="BQ551" s="3">
        <v>46079.264180518134</v>
      </c>
      <c r="BR551" s="3">
        <v>1.7288009064184842</v>
      </c>
      <c r="BS551" s="3">
        <v>128012.32108089072</v>
      </c>
      <c r="BT551" s="10">
        <v>546</v>
      </c>
      <c r="BU551" s="4">
        <f t="shared" si="24"/>
        <v>28950.012648059244</v>
      </c>
      <c r="BV551" s="4">
        <f t="shared" si="25"/>
        <v>44867.769560957706</v>
      </c>
      <c r="BW551" s="10"/>
      <c r="BX551" s="4">
        <f t="shared" si="26"/>
        <v>0</v>
      </c>
      <c r="BY551" s="4">
        <f t="shared" si="26"/>
        <v>1</v>
      </c>
      <c r="BZ551" s="6"/>
      <c r="CA551" s="18"/>
      <c r="CD551" s="6"/>
      <c r="CG551" s="6"/>
      <c r="CH551" s="18"/>
      <c r="CI551" s="18"/>
      <c r="CL551" s="6"/>
    </row>
    <row r="552" spans="1:90" s="4" customFormat="1">
      <c r="A552" s="10">
        <v>547</v>
      </c>
      <c r="B552" s="6"/>
      <c r="BO552" s="6"/>
      <c r="BP552" s="3">
        <v>0.79817413827350081</v>
      </c>
      <c r="BQ552" s="3">
        <v>41877.160137540392</v>
      </c>
      <c r="BR552" s="3">
        <v>1.8023633712697689</v>
      </c>
      <c r="BS552" s="3">
        <v>115749.15628095217</v>
      </c>
      <c r="BT552" s="10">
        <v>547</v>
      </c>
      <c r="BU552" s="4">
        <f t="shared" si="24"/>
        <v>37940.253689809695</v>
      </c>
      <c r="BV552" s="4">
        <f t="shared" si="25"/>
        <v>64487.180846024727</v>
      </c>
      <c r="BW552" s="10"/>
      <c r="BX552" s="4">
        <f t="shared" si="26"/>
        <v>0</v>
      </c>
      <c r="BY552" s="4">
        <f t="shared" si="26"/>
        <v>1</v>
      </c>
      <c r="BZ552" s="6"/>
      <c r="CA552" s="18"/>
      <c r="CD552" s="6"/>
      <c r="CG552" s="6"/>
      <c r="CH552" s="18"/>
      <c r="CI552" s="18"/>
      <c r="CL552" s="6"/>
    </row>
    <row r="553" spans="1:90" s="4" customFormat="1">
      <c r="A553" s="10">
        <v>548</v>
      </c>
      <c r="B553" s="6"/>
      <c r="BO553" s="6"/>
      <c r="BP553" s="3">
        <v>0.79789374788062728</v>
      </c>
      <c r="BQ553" s="3">
        <v>46890.223146481614</v>
      </c>
      <c r="BR553" s="3">
        <v>1.8438223354991421</v>
      </c>
      <c r="BS553" s="3">
        <v>117482.04133026359</v>
      </c>
      <c r="BT553" s="10">
        <v>548</v>
      </c>
      <c r="BU553" s="4">
        <f t="shared" si="24"/>
        <v>32899.15164158112</v>
      </c>
      <c r="BV553" s="4">
        <f t="shared" si="25"/>
        <v>66900.19221965062</v>
      </c>
      <c r="BW553" s="10"/>
      <c r="BX553" s="4">
        <f t="shared" si="26"/>
        <v>0</v>
      </c>
      <c r="BY553" s="4">
        <f t="shared" si="26"/>
        <v>1</v>
      </c>
      <c r="BZ553" s="6"/>
      <c r="CA553" s="18"/>
      <c r="CD553" s="6"/>
      <c r="CG553" s="6"/>
      <c r="CH553" s="18"/>
      <c r="CI553" s="18"/>
      <c r="CL553" s="6"/>
    </row>
    <row r="554" spans="1:90" s="4" customFormat="1">
      <c r="A554" s="10">
        <v>549</v>
      </c>
      <c r="B554" s="6"/>
      <c r="BO554" s="6"/>
      <c r="BP554" s="3">
        <v>0.83675257013272508</v>
      </c>
      <c r="BQ554" s="3">
        <v>41825.25570297915</v>
      </c>
      <c r="BR554" s="3">
        <v>1.9293417471993743</v>
      </c>
      <c r="BS554" s="3">
        <v>119788.08363686441</v>
      </c>
      <c r="BT554" s="10">
        <v>549</v>
      </c>
      <c r="BU554" s="4">
        <f t="shared" si="24"/>
        <v>41850.001310293359</v>
      </c>
      <c r="BV554" s="4">
        <f t="shared" si="25"/>
        <v>73146.091083073028</v>
      </c>
      <c r="BW554" s="10"/>
      <c r="BX554" s="4">
        <f t="shared" si="26"/>
        <v>0</v>
      </c>
      <c r="BY554" s="4">
        <f t="shared" si="26"/>
        <v>1</v>
      </c>
      <c r="BZ554" s="6"/>
      <c r="CA554" s="18"/>
      <c r="CD554" s="6"/>
      <c r="CG554" s="6"/>
      <c r="CH554" s="18"/>
      <c r="CI554" s="18"/>
      <c r="CL554" s="6"/>
    </row>
    <row r="555" spans="1:90" s="4" customFormat="1">
      <c r="A555" s="10">
        <v>550</v>
      </c>
      <c r="B555" s="6"/>
      <c r="BO555" s="6"/>
      <c r="BP555" s="3">
        <v>0.84165236216244366</v>
      </c>
      <c r="BQ555" s="3">
        <v>38860.990493867015</v>
      </c>
      <c r="BR555" s="3">
        <v>1.899850880352367</v>
      </c>
      <c r="BS555" s="3">
        <v>105920.14833311667</v>
      </c>
      <c r="BT555" s="10">
        <v>550</v>
      </c>
      <c r="BU555" s="4">
        <f t="shared" si="24"/>
        <v>45304.245722377345</v>
      </c>
      <c r="BV555" s="4">
        <f t="shared" si="25"/>
        <v>84064.939702120028</v>
      </c>
      <c r="BW555" s="10"/>
      <c r="BX555" s="4">
        <f t="shared" si="26"/>
        <v>0</v>
      </c>
      <c r="BY555" s="4">
        <f t="shared" si="26"/>
        <v>1</v>
      </c>
      <c r="BZ555" s="6"/>
      <c r="CA555" s="18"/>
      <c r="CD555" s="6"/>
      <c r="CG555" s="6"/>
      <c r="CH555" s="18"/>
      <c r="CI555" s="18"/>
      <c r="CL555" s="6"/>
    </row>
    <row r="556" spans="1:90" s="4" customFormat="1">
      <c r="A556" s="10">
        <v>551</v>
      </c>
      <c r="B556" s="6"/>
      <c r="BO556" s="6"/>
      <c r="BP556" s="3">
        <v>0.79462615039012319</v>
      </c>
      <c r="BQ556" s="3">
        <v>43140.006839726455</v>
      </c>
      <c r="BR556" s="3">
        <v>1.6611093850312846</v>
      </c>
      <c r="BS556" s="3">
        <v>106660.41690366638</v>
      </c>
      <c r="BT556" s="10">
        <v>551</v>
      </c>
      <c r="BU556" s="4">
        <f t="shared" si="24"/>
        <v>36322.608199285867</v>
      </c>
      <c r="BV556" s="4">
        <f t="shared" si="25"/>
        <v>59450.521599462067</v>
      </c>
      <c r="BW556" s="10"/>
      <c r="BX556" s="4">
        <f t="shared" si="26"/>
        <v>0</v>
      </c>
      <c r="BY556" s="4">
        <f t="shared" si="26"/>
        <v>1</v>
      </c>
      <c r="BZ556" s="6"/>
      <c r="CA556" s="18"/>
      <c r="CD556" s="6"/>
      <c r="CG556" s="6"/>
      <c r="CH556" s="18"/>
      <c r="CI556" s="18"/>
      <c r="CL556" s="6"/>
    </row>
    <row r="557" spans="1:90" s="4" customFormat="1">
      <c r="A557" s="10">
        <v>552</v>
      </c>
      <c r="B557" s="6"/>
      <c r="BO557" s="6"/>
      <c r="BP557" s="3">
        <v>0.83963990410074707</v>
      </c>
      <c r="BQ557" s="3">
        <v>39757.790481961158</v>
      </c>
      <c r="BR557" s="3">
        <v>1.8049080160653952</v>
      </c>
      <c r="BS557" s="3">
        <v>108088.46754200854</v>
      </c>
      <c r="BT557" s="10">
        <v>552</v>
      </c>
      <c r="BU557" s="4">
        <f t="shared" si="24"/>
        <v>44206.19992811355</v>
      </c>
      <c r="BV557" s="4">
        <f t="shared" si="25"/>
        <v>72402.33406453098</v>
      </c>
      <c r="BW557" s="10"/>
      <c r="BX557" s="4">
        <f t="shared" si="26"/>
        <v>0</v>
      </c>
      <c r="BY557" s="4">
        <f t="shared" si="26"/>
        <v>1</v>
      </c>
      <c r="BZ557" s="6"/>
      <c r="CA557" s="18"/>
      <c r="CD557" s="6"/>
      <c r="CG557" s="6"/>
      <c r="CH557" s="18"/>
      <c r="CI557" s="18"/>
      <c r="CL557" s="6"/>
    </row>
    <row r="558" spans="1:90" s="4" customFormat="1">
      <c r="A558" s="10">
        <v>553</v>
      </c>
      <c r="B558" s="6"/>
      <c r="BO558" s="6"/>
      <c r="BP558" s="3">
        <v>0.82245831824175242</v>
      </c>
      <c r="BQ558" s="3">
        <v>44895.130155358187</v>
      </c>
      <c r="BR558" s="3">
        <v>1.9724956589247791</v>
      </c>
      <c r="BS558" s="3">
        <v>130120.58038909438</v>
      </c>
      <c r="BT558" s="10">
        <v>553</v>
      </c>
      <c r="BU558" s="4">
        <f t="shared" si="24"/>
        <v>37350.701668817055</v>
      </c>
      <c r="BV558" s="4">
        <f t="shared" si="25"/>
        <v>67128.985503383519</v>
      </c>
      <c r="BW558" s="10"/>
      <c r="BX558" s="4">
        <f t="shared" si="26"/>
        <v>0</v>
      </c>
      <c r="BY558" s="4">
        <f t="shared" si="26"/>
        <v>1</v>
      </c>
      <c r="BZ558" s="6"/>
      <c r="CA558" s="18"/>
      <c r="CD558" s="6"/>
      <c r="CG558" s="6"/>
      <c r="CH558" s="18"/>
      <c r="CI558" s="18"/>
      <c r="CL558" s="6"/>
    </row>
    <row r="559" spans="1:90" s="4" customFormat="1">
      <c r="A559" s="10">
        <v>554</v>
      </c>
      <c r="B559" s="6"/>
      <c r="BO559" s="6"/>
      <c r="BP559" s="3">
        <v>0.75829736009685988</v>
      </c>
      <c r="BQ559" s="3">
        <v>41932.191992025255</v>
      </c>
      <c r="BR559" s="3">
        <v>1.6970042934967078</v>
      </c>
      <c r="BS559" s="3">
        <v>114501.97585219982</v>
      </c>
      <c r="BT559" s="10">
        <v>554</v>
      </c>
      <c r="BU559" s="4">
        <f t="shared" si="24"/>
        <v>33897.544017660737</v>
      </c>
      <c r="BV559" s="4">
        <f t="shared" si="25"/>
        <v>55198.453497470953</v>
      </c>
      <c r="BW559" s="10"/>
      <c r="BX559" s="4">
        <f t="shared" si="26"/>
        <v>0</v>
      </c>
      <c r="BY559" s="4">
        <f t="shared" si="26"/>
        <v>1</v>
      </c>
      <c r="BZ559" s="6"/>
      <c r="CA559" s="18"/>
      <c r="CD559" s="6"/>
      <c r="CG559" s="6"/>
      <c r="CH559" s="18"/>
      <c r="CI559" s="18"/>
      <c r="CL559" s="6"/>
    </row>
    <row r="560" spans="1:90" s="4" customFormat="1">
      <c r="A560" s="10">
        <v>555</v>
      </c>
      <c r="B560" s="6"/>
      <c r="BO560" s="6"/>
      <c r="BP560" s="3">
        <v>0.74746395305189928</v>
      </c>
      <c r="BQ560" s="3">
        <v>37419.251032142958</v>
      </c>
      <c r="BR560" s="3">
        <v>1.5074104464004592</v>
      </c>
      <c r="BS560" s="3">
        <v>103891.73976909397</v>
      </c>
      <c r="BT560" s="10">
        <v>555</v>
      </c>
      <c r="BU560" s="4">
        <f t="shared" si="24"/>
        <v>37327.144273046972</v>
      </c>
      <c r="BV560" s="4">
        <f t="shared" si="25"/>
        <v>46849.304870951935</v>
      </c>
      <c r="BW560" s="10"/>
      <c r="BX560" s="4">
        <f t="shared" si="26"/>
        <v>0</v>
      </c>
      <c r="BY560" s="4">
        <f t="shared" si="26"/>
        <v>1</v>
      </c>
      <c r="BZ560" s="6"/>
      <c r="CA560" s="18"/>
      <c r="CD560" s="6"/>
      <c r="CG560" s="6"/>
      <c r="CH560" s="18"/>
      <c r="CI560" s="18"/>
      <c r="CL560" s="6"/>
    </row>
    <row r="561" spans="1:90" s="4" customFormat="1">
      <c r="A561" s="10">
        <v>556</v>
      </c>
      <c r="B561" s="6"/>
      <c r="BO561" s="6"/>
      <c r="BP561" s="3">
        <v>0.8127508432515288</v>
      </c>
      <c r="BQ561" s="3">
        <v>41818.378420620895</v>
      </c>
      <c r="BR561" s="3">
        <v>1.7702357480640283</v>
      </c>
      <c r="BS561" s="3">
        <v>109887.79828963212</v>
      </c>
      <c r="BT561" s="10">
        <v>556</v>
      </c>
      <c r="BU561" s="4">
        <f t="shared" si="24"/>
        <v>39456.705904531991</v>
      </c>
      <c r="BV561" s="4">
        <f t="shared" si="25"/>
        <v>67135.776516770697</v>
      </c>
      <c r="BW561" s="10"/>
      <c r="BX561" s="4">
        <f t="shared" si="26"/>
        <v>0</v>
      </c>
      <c r="BY561" s="4">
        <f t="shared" si="26"/>
        <v>1</v>
      </c>
      <c r="BZ561" s="6"/>
      <c r="CA561" s="18"/>
      <c r="CD561" s="6"/>
      <c r="CG561" s="6"/>
      <c r="CH561" s="18"/>
      <c r="CI561" s="18"/>
      <c r="CL561" s="6"/>
    </row>
    <row r="562" spans="1:90" s="4" customFormat="1">
      <c r="A562" s="10">
        <v>557</v>
      </c>
      <c r="B562" s="6"/>
      <c r="BO562" s="6"/>
      <c r="BP562" s="3">
        <v>0.82118557300145878</v>
      </c>
      <c r="BQ562" s="3">
        <v>39725.480859813579</v>
      </c>
      <c r="BR562" s="3">
        <v>1.8730961495515812</v>
      </c>
      <c r="BS562" s="3">
        <v>114144.11077118186</v>
      </c>
      <c r="BT562" s="10">
        <v>557</v>
      </c>
      <c r="BU562" s="4">
        <f t="shared" si="24"/>
        <v>42393.076440332305</v>
      </c>
      <c r="BV562" s="4">
        <f t="shared" si="25"/>
        <v>73165.504183976256</v>
      </c>
      <c r="BW562" s="10"/>
      <c r="BX562" s="4">
        <f t="shared" si="26"/>
        <v>0</v>
      </c>
      <c r="BY562" s="4">
        <f t="shared" si="26"/>
        <v>1</v>
      </c>
      <c r="BZ562" s="6"/>
      <c r="CA562" s="18"/>
      <c r="CD562" s="6"/>
      <c r="CG562" s="6"/>
      <c r="CH562" s="18"/>
      <c r="CI562" s="18"/>
      <c r="CL562" s="6"/>
    </row>
    <row r="563" spans="1:90" s="4" customFormat="1">
      <c r="A563" s="10">
        <v>558</v>
      </c>
      <c r="B563" s="6"/>
      <c r="BO563" s="6"/>
      <c r="BP563" s="3">
        <v>0.82909444277010469</v>
      </c>
      <c r="BQ563" s="3">
        <v>43227.582940170149</v>
      </c>
      <c r="BR563" s="3">
        <v>1.8529314207615948</v>
      </c>
      <c r="BS563" s="3">
        <v>109048.52214803318</v>
      </c>
      <c r="BT563" s="10">
        <v>558</v>
      </c>
      <c r="BU563" s="4">
        <f t="shared" si="24"/>
        <v>39681.861336840317</v>
      </c>
      <c r="BV563" s="4">
        <f t="shared" si="25"/>
        <v>76244.619928126296</v>
      </c>
      <c r="BW563" s="10"/>
      <c r="BX563" s="4">
        <f t="shared" si="26"/>
        <v>0</v>
      </c>
      <c r="BY563" s="4">
        <f t="shared" si="26"/>
        <v>1</v>
      </c>
      <c r="BZ563" s="6"/>
      <c r="CA563" s="18"/>
      <c r="CD563" s="6"/>
      <c r="CG563" s="6"/>
      <c r="CH563" s="18"/>
      <c r="CI563" s="18"/>
      <c r="CL563" s="6"/>
    </row>
    <row r="564" spans="1:90" s="4" customFormat="1">
      <c r="A564" s="10">
        <v>559</v>
      </c>
      <c r="B564" s="6"/>
      <c r="BO564" s="6"/>
      <c r="BP564" s="3">
        <v>0.84094023498380321</v>
      </c>
      <c r="BQ564" s="3">
        <v>44078.81595719693</v>
      </c>
      <c r="BR564" s="3">
        <v>1.9752841980372413</v>
      </c>
      <c r="BS564" s="3">
        <v>128798.6231615141</v>
      </c>
      <c r="BT564" s="10">
        <v>559</v>
      </c>
      <c r="BU564" s="4">
        <f t="shared" si="24"/>
        <v>40015.207541183394</v>
      </c>
      <c r="BV564" s="4">
        <f t="shared" si="25"/>
        <v>68729.796642210029</v>
      </c>
      <c r="BW564" s="10"/>
      <c r="BX564" s="4">
        <f t="shared" si="26"/>
        <v>0</v>
      </c>
      <c r="BY564" s="4">
        <f t="shared" si="26"/>
        <v>1</v>
      </c>
      <c r="BZ564" s="6"/>
      <c r="CA564" s="18"/>
      <c r="CD564" s="6"/>
      <c r="CG564" s="6"/>
      <c r="CH564" s="18"/>
      <c r="CI564" s="18"/>
      <c r="CL564" s="6"/>
    </row>
    <row r="565" spans="1:90" s="4" customFormat="1">
      <c r="A565" s="10">
        <v>560</v>
      </c>
      <c r="B565" s="6"/>
      <c r="BO565" s="6"/>
      <c r="BP565" s="3">
        <v>0.83121623551988244</v>
      </c>
      <c r="BQ565" s="3">
        <v>42834.128646900055</v>
      </c>
      <c r="BR565" s="3">
        <v>2.0099467466125871</v>
      </c>
      <c r="BS565" s="3">
        <v>123836.62538968859</v>
      </c>
      <c r="BT565" s="10">
        <v>560</v>
      </c>
      <c r="BU565" s="4">
        <f t="shared" si="24"/>
        <v>40287.494905088191</v>
      </c>
      <c r="BV565" s="4">
        <f t="shared" si="25"/>
        <v>77158.049271570111</v>
      </c>
      <c r="BW565" s="10"/>
      <c r="BX565" s="4">
        <f t="shared" si="26"/>
        <v>0</v>
      </c>
      <c r="BY565" s="4">
        <f t="shared" si="26"/>
        <v>1</v>
      </c>
      <c r="BZ565" s="6"/>
      <c r="CA565" s="18"/>
      <c r="CD565" s="6"/>
      <c r="CG565" s="6"/>
      <c r="CH565" s="18"/>
      <c r="CI565" s="18"/>
      <c r="CL565" s="6"/>
    </row>
    <row r="566" spans="1:90" s="4" customFormat="1">
      <c r="A566" s="10">
        <v>561</v>
      </c>
      <c r="B566" s="6"/>
      <c r="BO566" s="6"/>
      <c r="BP566" s="3">
        <v>0.85347679800468967</v>
      </c>
      <c r="BQ566" s="3">
        <v>43140.285820119941</v>
      </c>
      <c r="BR566" s="3">
        <v>2.0361400756905974</v>
      </c>
      <c r="BS566" s="3">
        <v>109300.61172725922</v>
      </c>
      <c r="BT566" s="10">
        <v>561</v>
      </c>
      <c r="BU566" s="4">
        <f t="shared" si="24"/>
        <v>42207.393980349021</v>
      </c>
      <c r="BV566" s="4">
        <f t="shared" si="25"/>
        <v>94313.395841800506</v>
      </c>
      <c r="BW566" s="10"/>
      <c r="BX566" s="4">
        <f t="shared" si="26"/>
        <v>0</v>
      </c>
      <c r="BY566" s="4">
        <f t="shared" si="26"/>
        <v>1</v>
      </c>
      <c r="BZ566" s="6"/>
      <c r="CA566" s="18"/>
      <c r="CD566" s="6"/>
      <c r="CG566" s="6"/>
      <c r="CH566" s="18"/>
      <c r="CI566" s="18"/>
      <c r="CL566" s="6"/>
    </row>
    <row r="567" spans="1:90" s="4" customFormat="1">
      <c r="A567" s="10">
        <v>562</v>
      </c>
      <c r="B567" s="6"/>
      <c r="BO567" s="6"/>
      <c r="BP567" s="3">
        <v>0.82674555994755294</v>
      </c>
      <c r="BQ567" s="3">
        <v>42263.357752742617</v>
      </c>
      <c r="BR567" s="3">
        <v>1.911281237324062</v>
      </c>
      <c r="BS567" s="3">
        <v>113006.47887765727</v>
      </c>
      <c r="BT567" s="10">
        <v>562</v>
      </c>
      <c r="BU567" s="4">
        <f t="shared" si="24"/>
        <v>40411.198242012681</v>
      </c>
      <c r="BV567" s="4">
        <f t="shared" si="25"/>
        <v>78121.644854748942</v>
      </c>
      <c r="BW567" s="10"/>
      <c r="BX567" s="4">
        <f t="shared" si="26"/>
        <v>0</v>
      </c>
      <c r="BY567" s="4">
        <f t="shared" si="26"/>
        <v>1</v>
      </c>
      <c r="BZ567" s="6"/>
      <c r="CA567" s="18"/>
      <c r="CD567" s="6"/>
      <c r="CG567" s="6"/>
      <c r="CH567" s="18"/>
      <c r="CI567" s="18"/>
      <c r="CL567" s="6"/>
    </row>
    <row r="568" spans="1:90" s="4" customFormat="1">
      <c r="A568" s="10">
        <v>563</v>
      </c>
      <c r="B568" s="6"/>
      <c r="BO568" s="6"/>
      <c r="BP568" s="3">
        <v>0.82134054231023557</v>
      </c>
      <c r="BQ568" s="3">
        <v>43261.380698202804</v>
      </c>
      <c r="BR568" s="3">
        <v>1.946315374946711</v>
      </c>
      <c r="BS568" s="3">
        <v>122549.1771225658</v>
      </c>
      <c r="BT568" s="10">
        <v>563</v>
      </c>
      <c r="BU568" s="4">
        <f t="shared" si="24"/>
        <v>38872.673532820758</v>
      </c>
      <c r="BV568" s="4">
        <f t="shared" si="25"/>
        <v>72082.360372105293</v>
      </c>
      <c r="BW568" s="10"/>
      <c r="BX568" s="4">
        <f t="shared" si="26"/>
        <v>0</v>
      </c>
      <c r="BY568" s="4">
        <f t="shared" si="26"/>
        <v>1</v>
      </c>
      <c r="BZ568" s="6"/>
      <c r="CA568" s="18"/>
      <c r="CD568" s="6"/>
      <c r="CG568" s="6"/>
      <c r="CH568" s="18"/>
      <c r="CI568" s="18"/>
      <c r="CL568" s="6"/>
    </row>
    <row r="569" spans="1:90" s="4" customFormat="1">
      <c r="A569" s="10">
        <v>564</v>
      </c>
      <c r="B569" s="6"/>
      <c r="BO569" s="6"/>
      <c r="BP569" s="3">
        <v>0.85654599610311855</v>
      </c>
      <c r="BQ569" s="3">
        <v>43293.981914642893</v>
      </c>
      <c r="BR569" s="3">
        <v>2.0148835587787919</v>
      </c>
      <c r="BS569" s="3">
        <v>120978.90268517609</v>
      </c>
      <c r="BT569" s="10">
        <v>564</v>
      </c>
      <c r="BU569" s="4">
        <f t="shared" si="24"/>
        <v>42360.61769566896</v>
      </c>
      <c r="BV569" s="4">
        <f t="shared" si="25"/>
        <v>80509.453192703106</v>
      </c>
      <c r="BW569" s="10"/>
      <c r="BX569" s="4">
        <f t="shared" si="26"/>
        <v>0</v>
      </c>
      <c r="BY569" s="4">
        <f t="shared" si="26"/>
        <v>1</v>
      </c>
      <c r="BZ569" s="6"/>
      <c r="CA569" s="18"/>
      <c r="CD569" s="6"/>
      <c r="CG569" s="6"/>
      <c r="CH569" s="18"/>
      <c r="CI569" s="18"/>
      <c r="CL569" s="6"/>
    </row>
    <row r="570" spans="1:90" s="4" customFormat="1">
      <c r="A570" s="10">
        <v>565</v>
      </c>
      <c r="B570" s="6"/>
      <c r="BO570" s="6"/>
      <c r="BP570" s="3">
        <v>0.86871420253639819</v>
      </c>
      <c r="BQ570" s="3">
        <v>42572.044474864524</v>
      </c>
      <c r="BR570" s="3">
        <v>2.1122925366319025</v>
      </c>
      <c r="BS570" s="3">
        <v>125333.08017892895</v>
      </c>
      <c r="BT570" s="10">
        <v>565</v>
      </c>
      <c r="BU570" s="4">
        <f t="shared" si="24"/>
        <v>44299.375778775298</v>
      </c>
      <c r="BV570" s="4">
        <f t="shared" si="25"/>
        <v>85896.173484261308</v>
      </c>
      <c r="BW570" s="10"/>
      <c r="BX570" s="4">
        <f t="shared" si="26"/>
        <v>0</v>
      </c>
      <c r="BY570" s="4">
        <f t="shared" si="26"/>
        <v>1</v>
      </c>
      <c r="BZ570" s="6"/>
      <c r="CA570" s="18"/>
      <c r="CD570" s="6"/>
      <c r="CG570" s="6"/>
      <c r="CH570" s="18"/>
      <c r="CI570" s="18"/>
      <c r="CL570" s="6"/>
    </row>
    <row r="571" spans="1:90" s="4" customFormat="1">
      <c r="A571" s="10">
        <v>566</v>
      </c>
      <c r="B571" s="6"/>
      <c r="BO571" s="6"/>
      <c r="BP571" s="3">
        <v>0.78680506492373203</v>
      </c>
      <c r="BQ571" s="3">
        <v>39651.452904537684</v>
      </c>
      <c r="BR571" s="3">
        <v>1.8475025414149455</v>
      </c>
      <c r="BS571" s="3">
        <v>118489.63880498048</v>
      </c>
      <c r="BT571" s="10">
        <v>566</v>
      </c>
      <c r="BU571" s="4">
        <f t="shared" si="24"/>
        <v>39029.053587835515</v>
      </c>
      <c r="BV571" s="4">
        <f t="shared" si="25"/>
        <v>66260.615336514064</v>
      </c>
      <c r="BW571" s="10"/>
      <c r="BX571" s="4">
        <f t="shared" si="26"/>
        <v>0</v>
      </c>
      <c r="BY571" s="4">
        <f t="shared" si="26"/>
        <v>1</v>
      </c>
      <c r="BZ571" s="6"/>
      <c r="CA571" s="18"/>
      <c r="CD571" s="6"/>
      <c r="CG571" s="6"/>
      <c r="CH571" s="18"/>
      <c r="CI571" s="18"/>
      <c r="CL571" s="6"/>
    </row>
    <row r="572" spans="1:90" s="4" customFormat="1">
      <c r="A572" s="10">
        <v>567</v>
      </c>
      <c r="B572" s="6"/>
      <c r="BO572" s="6"/>
      <c r="BP572" s="3">
        <v>0.83889343872026467</v>
      </c>
      <c r="BQ572" s="3">
        <v>42291.221985505923</v>
      </c>
      <c r="BR572" s="3">
        <v>1.9230720815595084</v>
      </c>
      <c r="BS572" s="3">
        <v>115787.80516994013</v>
      </c>
      <c r="BT572" s="10">
        <v>567</v>
      </c>
      <c r="BU572" s="4">
        <f t="shared" si="24"/>
        <v>41598.121886520545</v>
      </c>
      <c r="BV572" s="4">
        <f t="shared" si="25"/>
        <v>76519.402986010726</v>
      </c>
      <c r="BW572" s="10"/>
      <c r="BX572" s="4">
        <f t="shared" si="26"/>
        <v>0</v>
      </c>
      <c r="BY572" s="4">
        <f t="shared" si="26"/>
        <v>1</v>
      </c>
      <c r="BZ572" s="6"/>
      <c r="CA572" s="18"/>
      <c r="CD572" s="6"/>
      <c r="CG572" s="6"/>
      <c r="CH572" s="18"/>
      <c r="CI572" s="18"/>
      <c r="CL572" s="6"/>
    </row>
    <row r="573" spans="1:90" s="4" customFormat="1">
      <c r="A573" s="10">
        <v>568</v>
      </c>
      <c r="B573" s="6"/>
      <c r="BO573" s="6"/>
      <c r="BP573" s="3">
        <v>0.76857958002336357</v>
      </c>
      <c r="BQ573" s="3">
        <v>44164.805522165778</v>
      </c>
      <c r="BR573" s="3">
        <v>1.6945116028459621</v>
      </c>
      <c r="BS573" s="3">
        <v>108723.26499677132</v>
      </c>
      <c r="BT573" s="10">
        <v>568</v>
      </c>
      <c r="BU573" s="4">
        <f t="shared" si="24"/>
        <v>32693.152480170575</v>
      </c>
      <c r="BV573" s="4">
        <f t="shared" si="25"/>
        <v>60727.895287824882</v>
      </c>
      <c r="BW573" s="10"/>
      <c r="BX573" s="4">
        <f t="shared" si="26"/>
        <v>0</v>
      </c>
      <c r="BY573" s="4">
        <f t="shared" si="26"/>
        <v>1</v>
      </c>
      <c r="BZ573" s="6"/>
      <c r="CA573" s="18"/>
      <c r="CD573" s="6"/>
      <c r="CG573" s="6"/>
      <c r="CH573" s="18"/>
      <c r="CI573" s="18"/>
      <c r="CL573" s="6"/>
    </row>
    <row r="574" spans="1:90" s="4" customFormat="1">
      <c r="A574" s="10">
        <v>569</v>
      </c>
      <c r="B574" s="6"/>
      <c r="BO574" s="6"/>
      <c r="BP574" s="3">
        <v>0.80969575731812526</v>
      </c>
      <c r="BQ574" s="3">
        <v>49743.931409653909</v>
      </c>
      <c r="BR574" s="3">
        <v>1.8291846325104582</v>
      </c>
      <c r="BS574" s="3">
        <v>121873.1772242177</v>
      </c>
      <c r="BT574" s="10">
        <v>569</v>
      </c>
      <c r="BU574" s="4">
        <f t="shared" si="24"/>
        <v>31225.644322158616</v>
      </c>
      <c r="BV574" s="4">
        <f t="shared" si="25"/>
        <v>61045.286026828122</v>
      </c>
      <c r="BW574" s="10"/>
      <c r="BX574" s="4">
        <f t="shared" si="26"/>
        <v>0</v>
      </c>
      <c r="BY574" s="4">
        <f t="shared" si="26"/>
        <v>1</v>
      </c>
      <c r="BZ574" s="6"/>
      <c r="CA574" s="18"/>
      <c r="CD574" s="6"/>
      <c r="CG574" s="6"/>
      <c r="CH574" s="18"/>
      <c r="CI574" s="18"/>
      <c r="CL574" s="6"/>
    </row>
    <row r="575" spans="1:90" s="4" customFormat="1">
      <c r="A575" s="10">
        <v>570</v>
      </c>
      <c r="B575" s="6"/>
      <c r="BO575" s="6"/>
      <c r="BP575" s="3">
        <v>0.80791452418743925</v>
      </c>
      <c r="BQ575" s="3">
        <v>43574.169871940991</v>
      </c>
      <c r="BR575" s="3">
        <v>1.8940500558605948</v>
      </c>
      <c r="BS575" s="3">
        <v>124496.88061918505</v>
      </c>
      <c r="BT575" s="10">
        <v>570</v>
      </c>
      <c r="BU575" s="4">
        <f t="shared" si="24"/>
        <v>37217.282546802933</v>
      </c>
      <c r="BV575" s="4">
        <f t="shared" si="25"/>
        <v>64908.124966874428</v>
      </c>
      <c r="BW575" s="10"/>
      <c r="BX575" s="4">
        <f t="shared" si="26"/>
        <v>0</v>
      </c>
      <c r="BY575" s="4">
        <f t="shared" si="26"/>
        <v>1</v>
      </c>
      <c r="BZ575" s="6"/>
      <c r="CA575" s="18"/>
      <c r="CD575" s="6"/>
      <c r="CG575" s="6"/>
      <c r="CH575" s="18"/>
      <c r="CI575" s="18"/>
      <c r="CL575" s="6"/>
    </row>
    <row r="576" spans="1:90" s="4" customFormat="1">
      <c r="A576" s="10">
        <v>571</v>
      </c>
      <c r="B576" s="6"/>
      <c r="BO576" s="6"/>
      <c r="BP576" s="3">
        <v>0.88396444987675504</v>
      </c>
      <c r="BQ576" s="3">
        <v>41641.778639540666</v>
      </c>
      <c r="BR576" s="3">
        <v>2.128094785770243</v>
      </c>
      <c r="BS576" s="3">
        <v>116656.01568793986</v>
      </c>
      <c r="BT576" s="10">
        <v>571</v>
      </c>
      <c r="BU576" s="4">
        <f t="shared" si="24"/>
        <v>46754.666348134844</v>
      </c>
      <c r="BV576" s="4">
        <f t="shared" si="25"/>
        <v>96153.462889084447</v>
      </c>
      <c r="BW576" s="10"/>
      <c r="BX576" s="4">
        <f t="shared" si="26"/>
        <v>0</v>
      </c>
      <c r="BY576" s="4">
        <f t="shared" si="26"/>
        <v>1</v>
      </c>
      <c r="BZ576" s="6"/>
      <c r="CA576" s="18"/>
      <c r="CD576" s="6"/>
      <c r="CG576" s="6"/>
      <c r="CH576" s="18"/>
      <c r="CI576" s="18"/>
      <c r="CL576" s="6"/>
    </row>
    <row r="577" spans="1:90" s="4" customFormat="1">
      <c r="A577" s="10">
        <v>572</v>
      </c>
      <c r="B577" s="6"/>
      <c r="BO577" s="6"/>
      <c r="BP577" s="3">
        <v>0.79230271512939598</v>
      </c>
      <c r="BQ577" s="3">
        <v>39124.947203615768</v>
      </c>
      <c r="BR577" s="3">
        <v>1.7894399474362241</v>
      </c>
      <c r="BS577" s="3">
        <v>111686.1910838176</v>
      </c>
      <c r="BT577" s="10">
        <v>572</v>
      </c>
      <c r="BU577" s="4">
        <f t="shared" si="24"/>
        <v>40105.324309323827</v>
      </c>
      <c r="BV577" s="4">
        <f t="shared" si="25"/>
        <v>67257.803659804806</v>
      </c>
      <c r="BW577" s="10"/>
      <c r="BX577" s="4">
        <f t="shared" si="26"/>
        <v>0</v>
      </c>
      <c r="BY577" s="4">
        <f t="shared" si="26"/>
        <v>1</v>
      </c>
      <c r="BZ577" s="6"/>
      <c r="CA577" s="18"/>
      <c r="CD577" s="6"/>
      <c r="CG577" s="6"/>
      <c r="CH577" s="18"/>
      <c r="CI577" s="18"/>
      <c r="CL577" s="6"/>
    </row>
    <row r="578" spans="1:90" s="4" customFormat="1">
      <c r="A578" s="10">
        <v>573</v>
      </c>
      <c r="B578" s="6"/>
      <c r="BO578" s="6"/>
      <c r="BP578" s="3">
        <v>0.86160944768637837</v>
      </c>
      <c r="BQ578" s="3">
        <v>35250.819932782935</v>
      </c>
      <c r="BR578" s="3">
        <v>2.083408007955823</v>
      </c>
      <c r="BS578" s="3">
        <v>110411.02246747429</v>
      </c>
      <c r="BT578" s="10">
        <v>573</v>
      </c>
      <c r="BU578" s="4">
        <f t="shared" si="24"/>
        <v>50910.124835854906</v>
      </c>
      <c r="BV578" s="4">
        <f t="shared" si="25"/>
        <v>97929.778328108005</v>
      </c>
      <c r="BW578" s="10"/>
      <c r="BX578" s="4">
        <f t="shared" si="26"/>
        <v>0</v>
      </c>
      <c r="BY578" s="4">
        <f t="shared" si="26"/>
        <v>1</v>
      </c>
      <c r="BZ578" s="6"/>
      <c r="CA578" s="18"/>
      <c r="CD578" s="6"/>
      <c r="CG578" s="6"/>
      <c r="CH578" s="18"/>
      <c r="CI578" s="18"/>
      <c r="CL578" s="6"/>
    </row>
    <row r="579" spans="1:90" s="4" customFormat="1">
      <c r="A579" s="10">
        <v>574</v>
      </c>
      <c r="B579" s="6"/>
      <c r="BO579" s="6"/>
      <c r="BP579" s="3">
        <v>0.81190218649006463</v>
      </c>
      <c r="BQ579" s="3">
        <v>47995.575765674555</v>
      </c>
      <c r="BR579" s="3">
        <v>1.9168982334674478</v>
      </c>
      <c r="BS579" s="3">
        <v>119488.53101432658</v>
      </c>
      <c r="BT579" s="10">
        <v>574</v>
      </c>
      <c r="BU579" s="4">
        <f t="shared" si="24"/>
        <v>33194.642883331908</v>
      </c>
      <c r="BV579" s="4">
        <f t="shared" si="25"/>
        <v>72201.292332418205</v>
      </c>
      <c r="BW579" s="10"/>
      <c r="BX579" s="4">
        <f t="shared" si="26"/>
        <v>0</v>
      </c>
      <c r="BY579" s="4">
        <f t="shared" si="26"/>
        <v>1</v>
      </c>
      <c r="BZ579" s="6"/>
      <c r="CA579" s="18"/>
      <c r="CD579" s="6"/>
      <c r="CG579" s="6"/>
      <c r="CH579" s="18"/>
      <c r="CI579" s="18"/>
      <c r="CL579" s="6"/>
    </row>
    <row r="580" spans="1:90" s="4" customFormat="1">
      <c r="A580" s="10">
        <v>575</v>
      </c>
      <c r="B580" s="6"/>
      <c r="BO580" s="6"/>
      <c r="BP580" s="3">
        <v>0.78297319316313874</v>
      </c>
      <c r="BQ580" s="3">
        <v>44485.550681378278</v>
      </c>
      <c r="BR580" s="3">
        <v>1.7701000855880453</v>
      </c>
      <c r="BS580" s="3">
        <v>112024.91194712679</v>
      </c>
      <c r="BT580" s="10">
        <v>575</v>
      </c>
      <c r="BU580" s="4">
        <f t="shared" si="24"/>
        <v>33811.768634935601</v>
      </c>
      <c r="BV580" s="4">
        <f t="shared" si="25"/>
        <v>64985.096611677727</v>
      </c>
      <c r="BW580" s="10"/>
      <c r="BX580" s="4">
        <f t="shared" si="26"/>
        <v>0</v>
      </c>
      <c r="BY580" s="4">
        <f t="shared" si="26"/>
        <v>1</v>
      </c>
      <c r="BZ580" s="6"/>
      <c r="CA580" s="18"/>
      <c r="CD580" s="6"/>
      <c r="CG580" s="6"/>
      <c r="CH580" s="18"/>
      <c r="CI580" s="18"/>
      <c r="CL580" s="6"/>
    </row>
    <row r="581" spans="1:90" s="4" customFormat="1">
      <c r="A581" s="10">
        <v>576</v>
      </c>
      <c r="B581" s="6"/>
      <c r="BO581" s="6"/>
      <c r="BP581" s="3">
        <v>0.76572614228965552</v>
      </c>
      <c r="BQ581" s="3">
        <v>49530.002899624909</v>
      </c>
      <c r="BR581" s="3">
        <v>1.7517318785905911</v>
      </c>
      <c r="BS581" s="3">
        <v>118619.05480334407</v>
      </c>
      <c r="BT581" s="10">
        <v>576</v>
      </c>
      <c r="BU581" s="4">
        <f t="shared" si="24"/>
        <v>27042.611329340645</v>
      </c>
      <c r="BV581" s="4">
        <f t="shared" si="25"/>
        <v>56554.133055715036</v>
      </c>
      <c r="BW581" s="10"/>
      <c r="BX581" s="4">
        <f t="shared" si="26"/>
        <v>0</v>
      </c>
      <c r="BY581" s="4">
        <f t="shared" si="26"/>
        <v>1</v>
      </c>
      <c r="BZ581" s="6"/>
      <c r="CA581" s="18"/>
      <c r="CD581" s="6"/>
      <c r="CG581" s="6"/>
      <c r="CH581" s="18"/>
      <c r="CI581" s="18"/>
      <c r="CL581" s="6"/>
    </row>
    <row r="582" spans="1:90" s="4" customFormat="1">
      <c r="A582" s="10">
        <v>577</v>
      </c>
      <c r="B582" s="6"/>
      <c r="BO582" s="6"/>
      <c r="BP582" s="3">
        <v>0.79393731310444549</v>
      </c>
      <c r="BQ582" s="3">
        <v>44789.949042353895</v>
      </c>
      <c r="BR582" s="3">
        <v>1.8781460912633645</v>
      </c>
      <c r="BS582" s="3">
        <v>123088.90226377085</v>
      </c>
      <c r="BT582" s="10">
        <v>577</v>
      </c>
      <c r="BU582" s="4">
        <f t="shared" si="24"/>
        <v>34603.782268090654</v>
      </c>
      <c r="BV582" s="4">
        <f t="shared" si="25"/>
        <v>64725.70686256561</v>
      </c>
      <c r="BW582" s="10"/>
      <c r="BX582" s="4">
        <f t="shared" si="26"/>
        <v>0</v>
      </c>
      <c r="BY582" s="4">
        <f t="shared" si="26"/>
        <v>1</v>
      </c>
      <c r="BZ582" s="6"/>
      <c r="CA582" s="18"/>
      <c r="CD582" s="6"/>
      <c r="CG582" s="6"/>
      <c r="CH582" s="18"/>
      <c r="CI582" s="18"/>
      <c r="CL582" s="6"/>
    </row>
    <row r="583" spans="1:90" s="4" customFormat="1">
      <c r="A583" s="10">
        <v>578</v>
      </c>
      <c r="B583" s="6"/>
      <c r="BO583" s="6"/>
      <c r="BP583" s="3">
        <v>0.80905670342906177</v>
      </c>
      <c r="BQ583" s="3">
        <v>42607.594395231965</v>
      </c>
      <c r="BR583" s="3">
        <v>1.918833894457737</v>
      </c>
      <c r="BS583" s="3">
        <v>111564.75729725944</v>
      </c>
      <c r="BT583" s="10">
        <v>578</v>
      </c>
      <c r="BU583" s="4">
        <f t="shared" ref="BU583:BU646" si="27">BP583*$BV$1-BQ583</f>
        <v>38298.07594767421</v>
      </c>
      <c r="BV583" s="4">
        <f t="shared" ref="BV583:BV646" si="28">BR583*$BV$1-BS583</f>
        <v>80318.632148514269</v>
      </c>
      <c r="BW583" s="10"/>
      <c r="BX583" s="4">
        <f t="shared" ref="BX583:BY646" si="29">IF(BU583=MAX($BU583:$BV583),1,0)</f>
        <v>0</v>
      </c>
      <c r="BY583" s="4">
        <f t="shared" si="29"/>
        <v>1</v>
      </c>
      <c r="BZ583" s="6"/>
      <c r="CA583" s="18"/>
      <c r="CD583" s="6"/>
      <c r="CG583" s="6"/>
      <c r="CH583" s="18"/>
      <c r="CI583" s="18"/>
      <c r="CL583" s="6"/>
    </row>
    <row r="584" spans="1:90" s="4" customFormat="1">
      <c r="A584" s="10">
        <v>579</v>
      </c>
      <c r="B584" s="6"/>
      <c r="BO584" s="6"/>
      <c r="BP584" s="3">
        <v>0.74521786890957442</v>
      </c>
      <c r="BQ584" s="3">
        <v>43490.070263457652</v>
      </c>
      <c r="BR584" s="3">
        <v>1.73959804388977</v>
      </c>
      <c r="BS584" s="3">
        <v>127099.76900629682</v>
      </c>
      <c r="BT584" s="10">
        <v>579</v>
      </c>
      <c r="BU584" s="4">
        <f t="shared" si="27"/>
        <v>31031.716627499794</v>
      </c>
      <c r="BV584" s="4">
        <f t="shared" si="28"/>
        <v>46860.035382680187</v>
      </c>
      <c r="BW584" s="10"/>
      <c r="BX584" s="4">
        <f t="shared" si="29"/>
        <v>0</v>
      </c>
      <c r="BY584" s="4">
        <f t="shared" si="29"/>
        <v>1</v>
      </c>
      <c r="BZ584" s="6"/>
      <c r="CA584" s="18"/>
      <c r="CD584" s="6"/>
      <c r="CG584" s="6"/>
      <c r="CH584" s="18"/>
      <c r="CI584" s="18"/>
      <c r="CL584" s="6"/>
    </row>
    <row r="585" spans="1:90" s="4" customFormat="1">
      <c r="A585" s="10">
        <v>580</v>
      </c>
      <c r="B585" s="6"/>
      <c r="BO585" s="6"/>
      <c r="BP585" s="3">
        <v>0.81107314342713099</v>
      </c>
      <c r="BQ585" s="3">
        <v>41037.64993869781</v>
      </c>
      <c r="BR585" s="3">
        <v>1.9250687685560324</v>
      </c>
      <c r="BS585" s="3">
        <v>108406.89606884503</v>
      </c>
      <c r="BT585" s="10">
        <v>580</v>
      </c>
      <c r="BU585" s="4">
        <f t="shared" si="27"/>
        <v>40069.66440401529</v>
      </c>
      <c r="BV585" s="4">
        <f t="shared" si="28"/>
        <v>84099.980786758213</v>
      </c>
      <c r="BW585" s="10"/>
      <c r="BX585" s="4">
        <f t="shared" si="29"/>
        <v>0</v>
      </c>
      <c r="BY585" s="4">
        <f t="shared" si="29"/>
        <v>1</v>
      </c>
      <c r="BZ585" s="6"/>
      <c r="CA585" s="18"/>
      <c r="CD585" s="6"/>
      <c r="CG585" s="6"/>
      <c r="CH585" s="18"/>
      <c r="CI585" s="18"/>
      <c r="CL585" s="6"/>
    </row>
    <row r="586" spans="1:90" s="4" customFormat="1">
      <c r="A586" s="10">
        <v>581</v>
      </c>
      <c r="B586" s="6"/>
      <c r="BO586" s="6"/>
      <c r="BP586" s="3">
        <v>0.82079532619790296</v>
      </c>
      <c r="BQ586" s="3">
        <v>39190.886450129648</v>
      </c>
      <c r="BR586" s="3">
        <v>1.8881031840114011</v>
      </c>
      <c r="BS586" s="3">
        <v>112650.82860442318</v>
      </c>
      <c r="BT586" s="10">
        <v>581</v>
      </c>
      <c r="BU586" s="4">
        <f t="shared" si="27"/>
        <v>42888.646169660642</v>
      </c>
      <c r="BV586" s="4">
        <f t="shared" si="28"/>
        <v>76159.489796716924</v>
      </c>
      <c r="BW586" s="10"/>
      <c r="BX586" s="4">
        <f t="shared" si="29"/>
        <v>0</v>
      </c>
      <c r="BY586" s="4">
        <f t="shared" si="29"/>
        <v>1</v>
      </c>
      <c r="BZ586" s="6"/>
      <c r="CA586" s="18"/>
      <c r="CD586" s="6"/>
      <c r="CG586" s="6"/>
      <c r="CH586" s="18"/>
      <c r="CI586" s="18"/>
      <c r="CL586" s="6"/>
    </row>
    <row r="587" spans="1:90" s="4" customFormat="1">
      <c r="A587" s="10">
        <v>582</v>
      </c>
      <c r="B587" s="6"/>
      <c r="BO587" s="6"/>
      <c r="BP587" s="3">
        <v>0.81972291302877176</v>
      </c>
      <c r="BQ587" s="3">
        <v>40555.16880126085</v>
      </c>
      <c r="BR587" s="3">
        <v>1.9458066866129191</v>
      </c>
      <c r="BS587" s="3">
        <v>112453.52782846252</v>
      </c>
      <c r="BT587" s="10">
        <v>582</v>
      </c>
      <c r="BU587" s="4">
        <f t="shared" si="27"/>
        <v>41417.122501616323</v>
      </c>
      <c r="BV587" s="4">
        <f t="shared" si="28"/>
        <v>82127.140832829391</v>
      </c>
      <c r="BW587" s="10"/>
      <c r="BX587" s="4">
        <f t="shared" si="29"/>
        <v>0</v>
      </c>
      <c r="BY587" s="4">
        <f t="shared" si="29"/>
        <v>1</v>
      </c>
      <c r="BZ587" s="6"/>
      <c r="CA587" s="18"/>
      <c r="CD587" s="6"/>
      <c r="CG587" s="6"/>
      <c r="CH587" s="18"/>
      <c r="CI587" s="18"/>
      <c r="CL587" s="6"/>
    </row>
    <row r="588" spans="1:90" s="4" customFormat="1">
      <c r="A588" s="10">
        <v>583</v>
      </c>
      <c r="B588" s="6"/>
      <c r="BO588" s="6"/>
      <c r="BP588" s="3">
        <v>0.84095423939080383</v>
      </c>
      <c r="BQ588" s="3">
        <v>46819.683044123536</v>
      </c>
      <c r="BR588" s="3">
        <v>1.9995894191701959</v>
      </c>
      <c r="BS588" s="3">
        <v>120318.74741766088</v>
      </c>
      <c r="BT588" s="10">
        <v>583</v>
      </c>
      <c r="BU588" s="4">
        <f t="shared" si="27"/>
        <v>37275.740894956849</v>
      </c>
      <c r="BV588" s="4">
        <f t="shared" si="28"/>
        <v>79640.194499358724</v>
      </c>
      <c r="BW588" s="10"/>
      <c r="BX588" s="4">
        <f t="shared" si="29"/>
        <v>0</v>
      </c>
      <c r="BY588" s="4">
        <f t="shared" si="29"/>
        <v>1</v>
      </c>
      <c r="BZ588" s="6"/>
      <c r="CA588" s="18"/>
      <c r="CD588" s="6"/>
      <c r="CG588" s="6"/>
      <c r="CH588" s="18"/>
      <c r="CI588" s="18"/>
      <c r="CL588" s="6"/>
    </row>
    <row r="589" spans="1:90" s="4" customFormat="1">
      <c r="A589" s="10">
        <v>584</v>
      </c>
      <c r="B589" s="6"/>
      <c r="BO589" s="6"/>
      <c r="BP589" s="3">
        <v>0.81724181217053704</v>
      </c>
      <c r="BQ589" s="3">
        <v>44855.788637966529</v>
      </c>
      <c r="BR589" s="3">
        <v>1.7710851099844949</v>
      </c>
      <c r="BS589" s="3">
        <v>111042.35198571321</v>
      </c>
      <c r="BT589" s="10">
        <v>584</v>
      </c>
      <c r="BU589" s="4">
        <f t="shared" si="27"/>
        <v>36868.392579087173</v>
      </c>
      <c r="BV589" s="4">
        <f t="shared" si="28"/>
        <v>66066.159012736287</v>
      </c>
      <c r="BW589" s="10"/>
      <c r="BX589" s="4">
        <f t="shared" si="29"/>
        <v>0</v>
      </c>
      <c r="BY589" s="4">
        <f t="shared" si="29"/>
        <v>1</v>
      </c>
      <c r="BZ589" s="6"/>
      <c r="CA589" s="18"/>
      <c r="CD589" s="6"/>
      <c r="CG589" s="6"/>
      <c r="CH589" s="18"/>
      <c r="CI589" s="18"/>
      <c r="CL589" s="6"/>
    </row>
    <row r="590" spans="1:90" s="4" customFormat="1">
      <c r="A590" s="10">
        <v>585</v>
      </c>
      <c r="B590" s="6"/>
      <c r="BO590" s="6"/>
      <c r="BP590" s="3">
        <v>0.80656479472420717</v>
      </c>
      <c r="BQ590" s="3">
        <v>44198.282573722063</v>
      </c>
      <c r="BR590" s="3">
        <v>1.9313469017522966</v>
      </c>
      <c r="BS590" s="3">
        <v>117446.72748311744</v>
      </c>
      <c r="BT590" s="10">
        <v>585</v>
      </c>
      <c r="BU590" s="4">
        <f t="shared" si="27"/>
        <v>36458.196898698654</v>
      </c>
      <c r="BV590" s="4">
        <f t="shared" si="28"/>
        <v>75687.962692112211</v>
      </c>
      <c r="BW590" s="10"/>
      <c r="BX590" s="4">
        <f t="shared" si="29"/>
        <v>0</v>
      </c>
      <c r="BY590" s="4">
        <f t="shared" si="29"/>
        <v>1</v>
      </c>
      <c r="BZ590" s="6"/>
      <c r="CA590" s="18"/>
      <c r="CD590" s="6"/>
      <c r="CG590" s="6"/>
      <c r="CH590" s="18"/>
      <c r="CI590" s="18"/>
      <c r="CL590" s="6"/>
    </row>
    <row r="591" spans="1:90" s="4" customFormat="1">
      <c r="A591" s="10">
        <v>586</v>
      </c>
      <c r="B591" s="6"/>
      <c r="BO591" s="6"/>
      <c r="BP591" s="3">
        <v>0.82949096047126236</v>
      </c>
      <c r="BQ591" s="3">
        <v>41068.126704615424</v>
      </c>
      <c r="BR591" s="3">
        <v>1.8832847900103085</v>
      </c>
      <c r="BS591" s="3">
        <v>109505.75432092934</v>
      </c>
      <c r="BT591" s="10">
        <v>586</v>
      </c>
      <c r="BU591" s="4">
        <f t="shared" si="27"/>
        <v>41880.969342510813</v>
      </c>
      <c r="BV591" s="4">
        <f t="shared" si="28"/>
        <v>78822.724680101514</v>
      </c>
      <c r="BW591" s="10"/>
      <c r="BX591" s="4">
        <f t="shared" si="29"/>
        <v>0</v>
      </c>
      <c r="BY591" s="4">
        <f t="shared" si="29"/>
        <v>1</v>
      </c>
      <c r="BZ591" s="6"/>
      <c r="CA591" s="18"/>
      <c r="CD591" s="6"/>
      <c r="CG591" s="6"/>
      <c r="CH591" s="18"/>
      <c r="CI591" s="18"/>
      <c r="CL591" s="6"/>
    </row>
    <row r="592" spans="1:90" s="4" customFormat="1">
      <c r="A592" s="10">
        <v>587</v>
      </c>
      <c r="B592" s="6"/>
      <c r="BO592" s="6"/>
      <c r="BP592" s="3">
        <v>0.81262435451223869</v>
      </c>
      <c r="BQ592" s="3">
        <v>43727.505106632874</v>
      </c>
      <c r="BR592" s="3">
        <v>1.8927611967092399</v>
      </c>
      <c r="BS592" s="3">
        <v>117734.73917215358</v>
      </c>
      <c r="BT592" s="10">
        <v>587</v>
      </c>
      <c r="BU592" s="4">
        <f t="shared" si="27"/>
        <v>37534.93034459099</v>
      </c>
      <c r="BV592" s="4">
        <f t="shared" si="28"/>
        <v>71541.380498770421</v>
      </c>
      <c r="BW592" s="10"/>
      <c r="BX592" s="4">
        <f t="shared" si="29"/>
        <v>0</v>
      </c>
      <c r="BY592" s="4">
        <f t="shared" si="29"/>
        <v>1</v>
      </c>
      <c r="BZ592" s="6"/>
      <c r="CA592" s="18"/>
      <c r="CD592" s="6"/>
      <c r="CG592" s="6"/>
      <c r="CH592" s="18"/>
      <c r="CI592" s="18"/>
      <c r="CL592" s="6"/>
    </row>
    <row r="593" spans="1:90" s="4" customFormat="1">
      <c r="A593" s="10">
        <v>588</v>
      </c>
      <c r="B593" s="6"/>
      <c r="BO593" s="6"/>
      <c r="BP593" s="3">
        <v>0.78483157749376953</v>
      </c>
      <c r="BQ593" s="3">
        <v>37457.72778108147</v>
      </c>
      <c r="BR593" s="3">
        <v>1.7626834314061113</v>
      </c>
      <c r="BS593" s="3">
        <v>109452.21995405368</v>
      </c>
      <c r="BT593" s="10">
        <v>588</v>
      </c>
      <c r="BU593" s="4">
        <f t="shared" si="27"/>
        <v>41025.429968295488</v>
      </c>
      <c r="BV593" s="4">
        <f t="shared" si="28"/>
        <v>66816.123186557452</v>
      </c>
      <c r="BW593" s="10"/>
      <c r="BX593" s="4">
        <f t="shared" si="29"/>
        <v>0</v>
      </c>
      <c r="BY593" s="4">
        <f t="shared" si="29"/>
        <v>1</v>
      </c>
      <c r="BZ593" s="6"/>
      <c r="CA593" s="18"/>
      <c r="CD593" s="6"/>
      <c r="CG593" s="6"/>
      <c r="CH593" s="18"/>
      <c r="CI593" s="18"/>
      <c r="CL593" s="6"/>
    </row>
    <row r="594" spans="1:90" s="4" customFormat="1">
      <c r="A594" s="10">
        <v>589</v>
      </c>
      <c r="B594" s="6"/>
      <c r="BO594" s="6"/>
      <c r="BP594" s="3">
        <v>0.84737736727984692</v>
      </c>
      <c r="BQ594" s="3">
        <v>41286.047116750895</v>
      </c>
      <c r="BR594" s="3">
        <v>1.9293910055720356</v>
      </c>
      <c r="BS594" s="3">
        <v>107871.71123965831</v>
      </c>
      <c r="BT594" s="10">
        <v>589</v>
      </c>
      <c r="BU594" s="4">
        <f t="shared" si="27"/>
        <v>43451.6896112338</v>
      </c>
      <c r="BV594" s="4">
        <f t="shared" si="28"/>
        <v>85067.389317545239</v>
      </c>
      <c r="BW594" s="10"/>
      <c r="BX594" s="4">
        <f t="shared" si="29"/>
        <v>0</v>
      </c>
      <c r="BY594" s="4">
        <f t="shared" si="29"/>
        <v>1</v>
      </c>
      <c r="BZ594" s="6"/>
      <c r="CA594" s="18"/>
      <c r="CD594" s="6"/>
      <c r="CG594" s="6"/>
      <c r="CH594" s="18"/>
      <c r="CI594" s="18"/>
      <c r="CL594" s="6"/>
    </row>
    <row r="595" spans="1:90" s="4" customFormat="1">
      <c r="A595" s="10">
        <v>590</v>
      </c>
      <c r="B595" s="6"/>
      <c r="BO595" s="6"/>
      <c r="BP595" s="3">
        <v>0.81656612138884377</v>
      </c>
      <c r="BQ595" s="3">
        <v>40097.340468021626</v>
      </c>
      <c r="BR595" s="3">
        <v>1.7734064841312063</v>
      </c>
      <c r="BS595" s="3">
        <v>109718.34227716988</v>
      </c>
      <c r="BT595" s="10">
        <v>590</v>
      </c>
      <c r="BU595" s="4">
        <f t="shared" si="27"/>
        <v>41559.271670862749</v>
      </c>
      <c r="BV595" s="4">
        <f t="shared" si="28"/>
        <v>67622.306135950741</v>
      </c>
      <c r="BW595" s="10"/>
      <c r="BX595" s="4">
        <f t="shared" si="29"/>
        <v>0</v>
      </c>
      <c r="BY595" s="4">
        <f t="shared" si="29"/>
        <v>1</v>
      </c>
      <c r="BZ595" s="6"/>
      <c r="CA595" s="18"/>
      <c r="CD595" s="6"/>
      <c r="CG595" s="6"/>
      <c r="CH595" s="18"/>
      <c r="CI595" s="18"/>
      <c r="CL595" s="6"/>
    </row>
    <row r="596" spans="1:90" s="4" customFormat="1">
      <c r="A596" s="10">
        <v>591</v>
      </c>
      <c r="B596" s="6"/>
      <c r="BO596" s="6"/>
      <c r="BP596" s="3">
        <v>0.83065648818644122</v>
      </c>
      <c r="BQ596" s="3">
        <v>42715.378257927237</v>
      </c>
      <c r="BR596" s="3">
        <v>1.9284844195339457</v>
      </c>
      <c r="BS596" s="3">
        <v>114599.00225652639</v>
      </c>
      <c r="BT596" s="10">
        <v>591</v>
      </c>
      <c r="BU596" s="4">
        <f t="shared" si="27"/>
        <v>40350.27056071689</v>
      </c>
      <c r="BV596" s="4">
        <f t="shared" si="28"/>
        <v>78249.439696868169</v>
      </c>
      <c r="BW596" s="10"/>
      <c r="BX596" s="4">
        <f t="shared" si="29"/>
        <v>0</v>
      </c>
      <c r="BY596" s="4">
        <f t="shared" si="29"/>
        <v>1</v>
      </c>
      <c r="BZ596" s="6"/>
      <c r="CA596" s="18"/>
      <c r="CD596" s="6"/>
      <c r="CG596" s="6"/>
      <c r="CH596" s="18"/>
      <c r="CI596" s="18"/>
      <c r="CL596" s="6"/>
    </row>
    <row r="597" spans="1:90" s="4" customFormat="1">
      <c r="A597" s="10">
        <v>592</v>
      </c>
      <c r="B597" s="6"/>
      <c r="BO597" s="6"/>
      <c r="BP597" s="3">
        <v>0.80181270416099026</v>
      </c>
      <c r="BQ597" s="3">
        <v>45199.241724016014</v>
      </c>
      <c r="BR597" s="3">
        <v>1.8262657063781151</v>
      </c>
      <c r="BS597" s="3">
        <v>118735.1503550256</v>
      </c>
      <c r="BT597" s="10">
        <v>592</v>
      </c>
      <c r="BU597" s="4">
        <f t="shared" si="27"/>
        <v>34982.028692083011</v>
      </c>
      <c r="BV597" s="4">
        <f t="shared" si="28"/>
        <v>63891.420282785926</v>
      </c>
      <c r="BW597" s="10"/>
      <c r="BX597" s="4">
        <f t="shared" si="29"/>
        <v>0</v>
      </c>
      <c r="BY597" s="4">
        <f t="shared" si="29"/>
        <v>1</v>
      </c>
      <c r="BZ597" s="6"/>
      <c r="CA597" s="18"/>
      <c r="CD597" s="6"/>
      <c r="CG597" s="6"/>
      <c r="CH597" s="18"/>
      <c r="CI597" s="18"/>
      <c r="CL597" s="6"/>
    </row>
    <row r="598" spans="1:90" s="4" customFormat="1">
      <c r="A598" s="10">
        <v>593</v>
      </c>
      <c r="B598" s="6"/>
      <c r="BO598" s="6"/>
      <c r="BP598" s="3">
        <v>0.78805361042754818</v>
      </c>
      <c r="BQ598" s="3">
        <v>47541.398155626259</v>
      </c>
      <c r="BR598" s="3">
        <v>1.7903224825537185</v>
      </c>
      <c r="BS598" s="3">
        <v>118513.88097378492</v>
      </c>
      <c r="BT598" s="10">
        <v>593</v>
      </c>
      <c r="BU598" s="4">
        <f t="shared" si="27"/>
        <v>31263.962887128553</v>
      </c>
      <c r="BV598" s="4">
        <f t="shared" si="28"/>
        <v>60518.367281586921</v>
      </c>
      <c r="BW598" s="10"/>
      <c r="BX598" s="4">
        <f t="shared" si="29"/>
        <v>0</v>
      </c>
      <c r="BY598" s="4">
        <f t="shared" si="29"/>
        <v>1</v>
      </c>
      <c r="BZ598" s="6"/>
      <c r="CA598" s="18"/>
      <c r="CD598" s="6"/>
      <c r="CG598" s="6"/>
      <c r="CH598" s="18"/>
      <c r="CI598" s="18"/>
      <c r="CL598" s="6"/>
    </row>
    <row r="599" spans="1:90" s="4" customFormat="1">
      <c r="A599" s="10">
        <v>594</v>
      </c>
      <c r="B599" s="6"/>
      <c r="BO599" s="6"/>
      <c r="BP599" s="3">
        <v>0.82887536160453246</v>
      </c>
      <c r="BQ599" s="3">
        <v>44180.161246044096</v>
      </c>
      <c r="BR599" s="3">
        <v>1.8976327224662906</v>
      </c>
      <c r="BS599" s="3">
        <v>119291.78740935108</v>
      </c>
      <c r="BT599" s="10">
        <v>594</v>
      </c>
      <c r="BU599" s="4">
        <f t="shared" si="27"/>
        <v>38707.374914409156</v>
      </c>
      <c r="BV599" s="4">
        <f t="shared" si="28"/>
        <v>70471.484837277982</v>
      </c>
      <c r="BW599" s="10"/>
      <c r="BX599" s="4">
        <f t="shared" si="29"/>
        <v>0</v>
      </c>
      <c r="BY599" s="4">
        <f t="shared" si="29"/>
        <v>1</v>
      </c>
      <c r="BZ599" s="6"/>
      <c r="CA599" s="18"/>
      <c r="CD599" s="6"/>
      <c r="CG599" s="6"/>
      <c r="CH599" s="18"/>
      <c r="CI599" s="18"/>
      <c r="CL599" s="6"/>
    </row>
    <row r="600" spans="1:90" s="4" customFormat="1">
      <c r="A600" s="10">
        <v>595</v>
      </c>
      <c r="B600" s="6"/>
      <c r="BO600" s="6"/>
      <c r="BP600" s="3">
        <v>0.84275161084537897</v>
      </c>
      <c r="BQ600" s="3">
        <v>44549.9014849163</v>
      </c>
      <c r="BR600" s="3">
        <v>2.0115986520007865</v>
      </c>
      <c r="BS600" s="3">
        <v>121297.67593622291</v>
      </c>
      <c r="BT600" s="10">
        <v>595</v>
      </c>
      <c r="BU600" s="4">
        <f t="shared" si="27"/>
        <v>39725.259599621604</v>
      </c>
      <c r="BV600" s="4">
        <f t="shared" si="28"/>
        <v>79862.189263855733</v>
      </c>
      <c r="BW600" s="10"/>
      <c r="BX600" s="4">
        <f t="shared" si="29"/>
        <v>0</v>
      </c>
      <c r="BY600" s="4">
        <f t="shared" si="29"/>
        <v>1</v>
      </c>
      <c r="BZ600" s="6"/>
      <c r="CA600" s="18"/>
      <c r="CD600" s="6"/>
      <c r="CG600" s="6"/>
      <c r="CH600" s="18"/>
      <c r="CI600" s="18"/>
      <c r="CL600" s="6"/>
    </row>
    <row r="601" spans="1:90" s="4" customFormat="1">
      <c r="A601" s="10">
        <v>596</v>
      </c>
      <c r="B601" s="6"/>
      <c r="BO601" s="6"/>
      <c r="BP601" s="3">
        <v>0.76814077842314288</v>
      </c>
      <c r="BQ601" s="3">
        <v>43115.283174692871</v>
      </c>
      <c r="BR601" s="3">
        <v>1.7018610222965695</v>
      </c>
      <c r="BS601" s="3">
        <v>109397.2996082036</v>
      </c>
      <c r="BT601" s="10">
        <v>596</v>
      </c>
      <c r="BU601" s="4">
        <f t="shared" si="27"/>
        <v>33698.79466762142</v>
      </c>
      <c r="BV601" s="4">
        <f t="shared" si="28"/>
        <v>60788.802621453346</v>
      </c>
      <c r="BW601" s="10"/>
      <c r="BX601" s="4">
        <f t="shared" si="29"/>
        <v>0</v>
      </c>
      <c r="BY601" s="4">
        <f t="shared" si="29"/>
        <v>1</v>
      </c>
      <c r="BZ601" s="6"/>
      <c r="CA601" s="18"/>
      <c r="CD601" s="6"/>
      <c r="CG601" s="6"/>
      <c r="CH601" s="18"/>
      <c r="CI601" s="18"/>
      <c r="CL601" s="6"/>
    </row>
    <row r="602" spans="1:90" s="4" customFormat="1">
      <c r="A602" s="10">
        <v>597</v>
      </c>
      <c r="B602" s="6"/>
      <c r="BO602" s="6"/>
      <c r="BP602" s="3">
        <v>0.79436255454286842</v>
      </c>
      <c r="BQ602" s="3">
        <v>47154.192123620873</v>
      </c>
      <c r="BR602" s="3">
        <v>1.8729134649902792</v>
      </c>
      <c r="BS602" s="3">
        <v>114007.36056948733</v>
      </c>
      <c r="BT602" s="10">
        <v>597</v>
      </c>
      <c r="BU602" s="4">
        <f t="shared" si="27"/>
        <v>32282.063330665973</v>
      </c>
      <c r="BV602" s="4">
        <f t="shared" si="28"/>
        <v>73283.985929540591</v>
      </c>
      <c r="BW602" s="10"/>
      <c r="BX602" s="4">
        <f t="shared" si="29"/>
        <v>0</v>
      </c>
      <c r="BY602" s="4">
        <f t="shared" si="29"/>
        <v>1</v>
      </c>
      <c r="BZ602" s="6"/>
      <c r="CA602" s="18"/>
      <c r="CD602" s="6"/>
      <c r="CG602" s="6"/>
      <c r="CH602" s="18"/>
      <c r="CI602" s="18"/>
      <c r="CL602" s="6"/>
    </row>
    <row r="603" spans="1:90" s="4" customFormat="1">
      <c r="A603" s="10">
        <v>598</v>
      </c>
      <c r="B603" s="6"/>
      <c r="BO603" s="6"/>
      <c r="BP603" s="3">
        <v>0.78289211163237271</v>
      </c>
      <c r="BQ603" s="3">
        <v>43177.204989813472</v>
      </c>
      <c r="BR603" s="3">
        <v>1.7898857084209718</v>
      </c>
      <c r="BS603" s="3">
        <v>112966.84769653366</v>
      </c>
      <c r="BT603" s="10">
        <v>598</v>
      </c>
      <c r="BU603" s="4">
        <f t="shared" si="27"/>
        <v>35112.006173423797</v>
      </c>
      <c r="BV603" s="4">
        <f t="shared" si="28"/>
        <v>66021.723145563534</v>
      </c>
      <c r="BW603" s="10"/>
      <c r="BX603" s="4">
        <f t="shared" si="29"/>
        <v>0</v>
      </c>
      <c r="BY603" s="4">
        <f t="shared" si="29"/>
        <v>1</v>
      </c>
      <c r="BZ603" s="6"/>
      <c r="CA603" s="18"/>
      <c r="CD603" s="6"/>
      <c r="CG603" s="6"/>
      <c r="CH603" s="18"/>
      <c r="CI603" s="18"/>
      <c r="CL603" s="6"/>
    </row>
    <row r="604" spans="1:90" s="4" customFormat="1">
      <c r="A604" s="10">
        <v>599</v>
      </c>
      <c r="B604" s="6"/>
      <c r="BO604" s="6"/>
      <c r="BP604" s="3">
        <v>0.86303423773729782</v>
      </c>
      <c r="BQ604" s="3">
        <v>38988.806552643691</v>
      </c>
      <c r="BR604" s="3">
        <v>2.0368227109801116</v>
      </c>
      <c r="BS604" s="3">
        <v>112839.90070969929</v>
      </c>
      <c r="BT604" s="10">
        <v>599</v>
      </c>
      <c r="BU604" s="4">
        <f t="shared" si="27"/>
        <v>47314.61722108609</v>
      </c>
      <c r="BV604" s="4">
        <f t="shared" si="28"/>
        <v>90842.370388311858</v>
      </c>
      <c r="BW604" s="10"/>
      <c r="BX604" s="4">
        <f t="shared" si="29"/>
        <v>0</v>
      </c>
      <c r="BY604" s="4">
        <f t="shared" si="29"/>
        <v>1</v>
      </c>
      <c r="BZ604" s="6"/>
      <c r="CA604" s="18"/>
      <c r="CD604" s="6"/>
      <c r="CG604" s="6"/>
      <c r="CH604" s="18"/>
      <c r="CI604" s="18"/>
      <c r="CL604" s="6"/>
    </row>
    <row r="605" spans="1:90" s="4" customFormat="1">
      <c r="A605" s="10">
        <v>600</v>
      </c>
      <c r="B605" s="6"/>
      <c r="BO605" s="6"/>
      <c r="BP605" s="3">
        <v>0.84066632247887296</v>
      </c>
      <c r="BQ605" s="3">
        <v>43107.709802041092</v>
      </c>
      <c r="BR605" s="3">
        <v>1.8540861129965152</v>
      </c>
      <c r="BS605" s="3">
        <v>109526.93635734555</v>
      </c>
      <c r="BT605" s="10">
        <v>600</v>
      </c>
      <c r="BU605" s="4">
        <f t="shared" si="27"/>
        <v>40958.922445846198</v>
      </c>
      <c r="BV605" s="4">
        <f t="shared" si="28"/>
        <v>75881.674942305981</v>
      </c>
      <c r="BW605" s="10"/>
      <c r="BX605" s="4">
        <f t="shared" si="29"/>
        <v>0</v>
      </c>
      <c r="BY605" s="4">
        <f t="shared" si="29"/>
        <v>1</v>
      </c>
      <c r="BZ605" s="6"/>
      <c r="CA605" s="18"/>
      <c r="CD605" s="6"/>
      <c r="CG605" s="6"/>
      <c r="CH605" s="18"/>
      <c r="CI605" s="18"/>
      <c r="CL605" s="6"/>
    </row>
    <row r="606" spans="1:90" s="4" customFormat="1">
      <c r="A606" s="10">
        <v>601</v>
      </c>
      <c r="B606" s="6"/>
      <c r="BO606" s="6"/>
      <c r="BP606" s="3">
        <v>0.79969420820908887</v>
      </c>
      <c r="BQ606" s="3">
        <v>42986.042179758035</v>
      </c>
      <c r="BR606" s="3">
        <v>1.8546774256629086</v>
      </c>
      <c r="BS606" s="3">
        <v>118168.60945572717</v>
      </c>
      <c r="BT606" s="10">
        <v>601</v>
      </c>
      <c r="BU606" s="4">
        <f t="shared" si="27"/>
        <v>36983.378641150848</v>
      </c>
      <c r="BV606" s="4">
        <f t="shared" si="28"/>
        <v>67299.133110563693</v>
      </c>
      <c r="BW606" s="10"/>
      <c r="BX606" s="4">
        <f t="shared" si="29"/>
        <v>0</v>
      </c>
      <c r="BY606" s="4">
        <f t="shared" si="29"/>
        <v>1</v>
      </c>
      <c r="BZ606" s="6"/>
      <c r="CA606" s="18"/>
      <c r="CD606" s="6"/>
      <c r="CG606" s="6"/>
      <c r="CH606" s="18"/>
      <c r="CI606" s="18"/>
      <c r="CL606" s="6"/>
    </row>
    <row r="607" spans="1:90" s="4" customFormat="1">
      <c r="A607" s="10">
        <v>602</v>
      </c>
      <c r="B607" s="6"/>
      <c r="BO607" s="6"/>
      <c r="BP607" s="3">
        <v>0.84906236741099461</v>
      </c>
      <c r="BQ607" s="3">
        <v>37317.786520236332</v>
      </c>
      <c r="BR607" s="3">
        <v>2.0158464148163522</v>
      </c>
      <c r="BS607" s="3">
        <v>107936.70221636639</v>
      </c>
      <c r="BT607" s="10">
        <v>602</v>
      </c>
      <c r="BU607" s="4">
        <f t="shared" si="27"/>
        <v>47588.450220863131</v>
      </c>
      <c r="BV607" s="4">
        <f t="shared" si="28"/>
        <v>93647.939265268826</v>
      </c>
      <c r="BW607" s="10"/>
      <c r="BX607" s="4">
        <f t="shared" si="29"/>
        <v>0</v>
      </c>
      <c r="BY607" s="4">
        <f t="shared" si="29"/>
        <v>1</v>
      </c>
      <c r="BZ607" s="6"/>
      <c r="CA607" s="18"/>
      <c r="CD607" s="6"/>
      <c r="CG607" s="6"/>
      <c r="CH607" s="18"/>
      <c r="CI607" s="18"/>
      <c r="CL607" s="6"/>
    </row>
    <row r="608" spans="1:90" s="4" customFormat="1">
      <c r="A608" s="10">
        <v>603</v>
      </c>
      <c r="B608" s="6"/>
      <c r="BO608" s="6"/>
      <c r="BP608" s="3">
        <v>0.81934707191021794</v>
      </c>
      <c r="BQ608" s="3">
        <v>44949.259136415436</v>
      </c>
      <c r="BR608" s="3">
        <v>1.7775857324705209</v>
      </c>
      <c r="BS608" s="3">
        <v>111348.66635293004</v>
      </c>
      <c r="BT608" s="10">
        <v>603</v>
      </c>
      <c r="BU608" s="4">
        <f t="shared" si="27"/>
        <v>36985.448054606357</v>
      </c>
      <c r="BV608" s="4">
        <f t="shared" si="28"/>
        <v>66409.906894122047</v>
      </c>
      <c r="BW608" s="10"/>
      <c r="BX608" s="4">
        <f t="shared" si="29"/>
        <v>0</v>
      </c>
      <c r="BY608" s="4">
        <f t="shared" si="29"/>
        <v>1</v>
      </c>
      <c r="BZ608" s="6"/>
      <c r="CA608" s="18"/>
      <c r="CD608" s="6"/>
      <c r="CG608" s="6"/>
      <c r="CH608" s="18"/>
      <c r="CI608" s="18"/>
      <c r="CL608" s="6"/>
    </row>
    <row r="609" spans="1:90" s="4" customFormat="1">
      <c r="A609" s="10">
        <v>604</v>
      </c>
      <c r="B609" s="6"/>
      <c r="BO609" s="6"/>
      <c r="BP609" s="3">
        <v>0.79700942161893951</v>
      </c>
      <c r="BQ609" s="3">
        <v>45319.739825343422</v>
      </c>
      <c r="BR609" s="3">
        <v>1.8693630296373138</v>
      </c>
      <c r="BS609" s="3">
        <v>120440.05387982876</v>
      </c>
      <c r="BT609" s="10">
        <v>604</v>
      </c>
      <c r="BU609" s="4">
        <f t="shared" si="27"/>
        <v>34381.20233655053</v>
      </c>
      <c r="BV609" s="4">
        <f t="shared" si="28"/>
        <v>66496.249083902614</v>
      </c>
      <c r="BW609" s="10"/>
      <c r="BX609" s="4">
        <f t="shared" si="29"/>
        <v>0</v>
      </c>
      <c r="BY609" s="4">
        <f t="shared" si="29"/>
        <v>1</v>
      </c>
      <c r="BZ609" s="6"/>
      <c r="CA609" s="18"/>
      <c r="CD609" s="6"/>
      <c r="CG609" s="6"/>
      <c r="CH609" s="18"/>
      <c r="CI609" s="18"/>
      <c r="CL609" s="6"/>
    </row>
    <row r="610" spans="1:90" s="4" customFormat="1">
      <c r="A610" s="10">
        <v>605</v>
      </c>
      <c r="B610" s="6"/>
      <c r="BO610" s="6"/>
      <c r="BP610" s="3">
        <v>0.78591298796780973</v>
      </c>
      <c r="BQ610" s="3">
        <v>42439.152828099133</v>
      </c>
      <c r="BR610" s="3">
        <v>1.8053972746227804</v>
      </c>
      <c r="BS610" s="3">
        <v>119955.32517609216</v>
      </c>
      <c r="BT610" s="10">
        <v>605</v>
      </c>
      <c r="BU610" s="4">
        <f t="shared" si="27"/>
        <v>36152.145968681842</v>
      </c>
      <c r="BV610" s="4">
        <f t="shared" si="28"/>
        <v>60584.402286185883</v>
      </c>
      <c r="BW610" s="10"/>
      <c r="BX610" s="4">
        <f t="shared" si="29"/>
        <v>0</v>
      </c>
      <c r="BY610" s="4">
        <f t="shared" si="29"/>
        <v>1</v>
      </c>
      <c r="BZ610" s="6"/>
      <c r="CA610" s="18"/>
      <c r="CD610" s="6"/>
      <c r="CG610" s="6"/>
      <c r="CH610" s="18"/>
      <c r="CI610" s="18"/>
      <c r="CL610" s="6"/>
    </row>
    <row r="611" spans="1:90" s="4" customFormat="1">
      <c r="A611" s="10">
        <v>606</v>
      </c>
      <c r="B611" s="6"/>
      <c r="BO611" s="6"/>
      <c r="BP611" s="3">
        <v>0.85571749552159182</v>
      </c>
      <c r="BQ611" s="3">
        <v>41838.236768675444</v>
      </c>
      <c r="BR611" s="3">
        <v>2.0176101799609709</v>
      </c>
      <c r="BS611" s="3">
        <v>121610.37806053022</v>
      </c>
      <c r="BT611" s="10">
        <v>606</v>
      </c>
      <c r="BU611" s="4">
        <f t="shared" si="27"/>
        <v>43733.512783483733</v>
      </c>
      <c r="BV611" s="4">
        <f t="shared" si="28"/>
        <v>80150.639935566884</v>
      </c>
      <c r="BW611" s="10"/>
      <c r="BX611" s="4">
        <f t="shared" si="29"/>
        <v>0</v>
      </c>
      <c r="BY611" s="4">
        <f t="shared" si="29"/>
        <v>1</v>
      </c>
      <c r="BZ611" s="6"/>
      <c r="CA611" s="18"/>
      <c r="CD611" s="6"/>
      <c r="CG611" s="6"/>
      <c r="CH611" s="18"/>
      <c r="CI611" s="18"/>
      <c r="CL611" s="6"/>
    </row>
    <row r="612" spans="1:90" s="4" customFormat="1">
      <c r="A612" s="10">
        <v>607</v>
      </c>
      <c r="B612" s="6"/>
      <c r="BO612" s="6"/>
      <c r="BP612" s="3">
        <v>0.83958743775656597</v>
      </c>
      <c r="BQ612" s="3">
        <v>39269.050389223725</v>
      </c>
      <c r="BR612" s="3">
        <v>1.9400974505129629</v>
      </c>
      <c r="BS612" s="3">
        <v>114275.26278458674</v>
      </c>
      <c r="BT612" s="10">
        <v>607</v>
      </c>
      <c r="BU612" s="4">
        <f t="shared" si="27"/>
        <v>44689.693386432868</v>
      </c>
      <c r="BV612" s="4">
        <f t="shared" si="28"/>
        <v>79734.482266709543</v>
      </c>
      <c r="BW612" s="10"/>
      <c r="BX612" s="4">
        <f t="shared" si="29"/>
        <v>0</v>
      </c>
      <c r="BY612" s="4">
        <f t="shared" si="29"/>
        <v>1</v>
      </c>
      <c r="BZ612" s="6"/>
      <c r="CA612" s="18"/>
      <c r="CD612" s="6"/>
      <c r="CG612" s="6"/>
      <c r="CH612" s="18"/>
      <c r="CI612" s="18"/>
      <c r="CL612" s="6"/>
    </row>
    <row r="613" spans="1:90" s="4" customFormat="1">
      <c r="A613" s="10">
        <v>608</v>
      </c>
      <c r="B613" s="6"/>
      <c r="BO613" s="6"/>
      <c r="BP613" s="3">
        <v>0.83743234587460613</v>
      </c>
      <c r="BQ613" s="3">
        <v>41890.268670284815</v>
      </c>
      <c r="BR613" s="3">
        <v>2.0237397094548508</v>
      </c>
      <c r="BS613" s="3">
        <v>118798.7907624553</v>
      </c>
      <c r="BT613" s="10">
        <v>608</v>
      </c>
      <c r="BU613" s="4">
        <f t="shared" si="27"/>
        <v>41852.965917175796</v>
      </c>
      <c r="BV613" s="4">
        <f t="shared" si="28"/>
        <v>83575.180183029777</v>
      </c>
      <c r="BW613" s="10"/>
      <c r="BX613" s="4">
        <f t="shared" si="29"/>
        <v>0</v>
      </c>
      <c r="BY613" s="4">
        <f t="shared" si="29"/>
        <v>1</v>
      </c>
      <c r="BZ613" s="6"/>
      <c r="CA613" s="18"/>
      <c r="CD613" s="6"/>
      <c r="CG613" s="6"/>
      <c r="CH613" s="18"/>
      <c r="CI613" s="18"/>
      <c r="CL613" s="6"/>
    </row>
    <row r="614" spans="1:90" s="4" customFormat="1">
      <c r="A614" s="10">
        <v>609</v>
      </c>
      <c r="B614" s="6"/>
      <c r="BO614" s="6"/>
      <c r="BP614" s="3">
        <v>0.81161494801139467</v>
      </c>
      <c r="BQ614" s="3">
        <v>43238.295834447192</v>
      </c>
      <c r="BR614" s="3">
        <v>1.9301881471933213</v>
      </c>
      <c r="BS614" s="3">
        <v>129087.92124249562</v>
      </c>
      <c r="BT614" s="10">
        <v>609</v>
      </c>
      <c r="BU614" s="4">
        <f t="shared" si="27"/>
        <v>37923.198966692282</v>
      </c>
      <c r="BV614" s="4">
        <f t="shared" si="28"/>
        <v>63930.8934768365</v>
      </c>
      <c r="BW614" s="10"/>
      <c r="BX614" s="4">
        <f t="shared" si="29"/>
        <v>0</v>
      </c>
      <c r="BY614" s="4">
        <f t="shared" si="29"/>
        <v>1</v>
      </c>
      <c r="BZ614" s="6"/>
      <c r="CA614" s="18"/>
      <c r="CD614" s="6"/>
      <c r="CG614" s="6"/>
      <c r="CH614" s="18"/>
      <c r="CI614" s="18"/>
      <c r="CL614" s="6"/>
    </row>
    <row r="615" spans="1:90" s="4" customFormat="1">
      <c r="A615" s="10">
        <v>610</v>
      </c>
      <c r="B615" s="6"/>
      <c r="BO615" s="6"/>
      <c r="BP615" s="3">
        <v>0.78718501133452423</v>
      </c>
      <c r="BQ615" s="3">
        <v>46361.371857610087</v>
      </c>
      <c r="BR615" s="3">
        <v>1.8687543178432038</v>
      </c>
      <c r="BS615" s="3">
        <v>127984.54244711708</v>
      </c>
      <c r="BT615" s="10">
        <v>610</v>
      </c>
      <c r="BU615" s="4">
        <f t="shared" si="27"/>
        <v>32357.12927584233</v>
      </c>
      <c r="BV615" s="4">
        <f t="shared" si="28"/>
        <v>58890.889337203305</v>
      </c>
      <c r="BW615" s="10"/>
      <c r="BX615" s="4">
        <f t="shared" si="29"/>
        <v>0</v>
      </c>
      <c r="BY615" s="4">
        <f t="shared" si="29"/>
        <v>1</v>
      </c>
      <c r="BZ615" s="6"/>
      <c r="CA615" s="18"/>
      <c r="CD615" s="6"/>
      <c r="CG615" s="6"/>
      <c r="CH615" s="18"/>
      <c r="CI615" s="18"/>
      <c r="CL615" s="6"/>
    </row>
    <row r="616" spans="1:90" s="4" customFormat="1">
      <c r="A616" s="10">
        <v>611</v>
      </c>
      <c r="B616" s="6"/>
      <c r="BO616" s="6"/>
      <c r="BP616" s="3">
        <v>0.82383255249600584</v>
      </c>
      <c r="BQ616" s="3">
        <v>40914.695434025532</v>
      </c>
      <c r="BR616" s="3">
        <v>1.9722273376926698</v>
      </c>
      <c r="BS616" s="3">
        <v>114177.06896164636</v>
      </c>
      <c r="BT616" s="10">
        <v>611</v>
      </c>
      <c r="BU616" s="4">
        <f t="shared" si="27"/>
        <v>41468.559815575049</v>
      </c>
      <c r="BV616" s="4">
        <f t="shared" si="28"/>
        <v>83045.664807620618</v>
      </c>
      <c r="BW616" s="10"/>
      <c r="BX616" s="4">
        <f t="shared" si="29"/>
        <v>0</v>
      </c>
      <c r="BY616" s="4">
        <f t="shared" si="29"/>
        <v>1</v>
      </c>
      <c r="BZ616" s="6"/>
      <c r="CA616" s="18"/>
      <c r="CD616" s="6"/>
      <c r="CG616" s="6"/>
      <c r="CH616" s="18"/>
      <c r="CI616" s="18"/>
      <c r="CL616" s="6"/>
    </row>
    <row r="617" spans="1:90" s="4" customFormat="1">
      <c r="A617" s="10">
        <v>612</v>
      </c>
      <c r="B617" s="6"/>
      <c r="BO617" s="6"/>
      <c r="BP617" s="3">
        <v>0.74040809238271144</v>
      </c>
      <c r="BQ617" s="3">
        <v>49834.533555121438</v>
      </c>
      <c r="BR617" s="3">
        <v>1.7120351038709776</v>
      </c>
      <c r="BS617" s="3">
        <v>123223.33274471131</v>
      </c>
      <c r="BT617" s="10">
        <v>612</v>
      </c>
      <c r="BU617" s="4">
        <f t="shared" si="27"/>
        <v>24206.27568314971</v>
      </c>
      <c r="BV617" s="4">
        <f t="shared" si="28"/>
        <v>47980.177642386436</v>
      </c>
      <c r="BW617" s="10"/>
      <c r="BX617" s="4">
        <f t="shared" si="29"/>
        <v>0</v>
      </c>
      <c r="BY617" s="4">
        <f t="shared" si="29"/>
        <v>1</v>
      </c>
      <c r="BZ617" s="6"/>
      <c r="CA617" s="18"/>
      <c r="CD617" s="6"/>
      <c r="CG617" s="6"/>
      <c r="CH617" s="18"/>
      <c r="CI617" s="18"/>
      <c r="CL617" s="6"/>
    </row>
    <row r="618" spans="1:90" s="4" customFormat="1">
      <c r="A618" s="10">
        <v>613</v>
      </c>
      <c r="B618" s="6"/>
      <c r="BO618" s="6"/>
      <c r="BP618" s="3">
        <v>0.84997914012634035</v>
      </c>
      <c r="BQ618" s="3">
        <v>46664.246241723282</v>
      </c>
      <c r="BR618" s="3">
        <v>2.0203300053012345</v>
      </c>
      <c r="BS618" s="3">
        <v>118026.29773865454</v>
      </c>
      <c r="BT618" s="10">
        <v>613</v>
      </c>
      <c r="BU618" s="4">
        <f t="shared" si="27"/>
        <v>38333.667770910753</v>
      </c>
      <c r="BV618" s="4">
        <f t="shared" si="28"/>
        <v>84006.70279146891</v>
      </c>
      <c r="BW618" s="10"/>
      <c r="BX618" s="4">
        <f t="shared" si="29"/>
        <v>0</v>
      </c>
      <c r="BY618" s="4">
        <f t="shared" si="29"/>
        <v>1</v>
      </c>
      <c r="BZ618" s="6"/>
      <c r="CA618" s="18"/>
      <c r="CD618" s="6"/>
      <c r="CG618" s="6"/>
      <c r="CH618" s="18"/>
      <c r="CI618" s="18"/>
      <c r="CL618" s="6"/>
    </row>
    <row r="619" spans="1:90" s="4" customFormat="1">
      <c r="A619" s="10">
        <v>614</v>
      </c>
      <c r="B619" s="6"/>
      <c r="BO619" s="6"/>
      <c r="BP619" s="3">
        <v>0.78915576906737994</v>
      </c>
      <c r="BQ619" s="3">
        <v>41636.395384161347</v>
      </c>
      <c r="BR619" s="3">
        <v>1.7652990824614143</v>
      </c>
      <c r="BS619" s="3">
        <v>120827.86706966312</v>
      </c>
      <c r="BT619" s="10">
        <v>614</v>
      </c>
      <c r="BU619" s="4">
        <f t="shared" si="27"/>
        <v>37279.18152257664</v>
      </c>
      <c r="BV619" s="4">
        <f t="shared" si="28"/>
        <v>55702.041176478306</v>
      </c>
      <c r="BW619" s="10"/>
      <c r="BX619" s="4">
        <f t="shared" si="29"/>
        <v>0</v>
      </c>
      <c r="BY619" s="4">
        <f t="shared" si="29"/>
        <v>1</v>
      </c>
      <c r="BZ619" s="6"/>
      <c r="CA619" s="18"/>
      <c r="CD619" s="6"/>
      <c r="CG619" s="6"/>
      <c r="CH619" s="18"/>
      <c r="CI619" s="18"/>
      <c r="CL619" s="6"/>
    </row>
    <row r="620" spans="1:90" s="4" customFormat="1">
      <c r="A620" s="10">
        <v>615</v>
      </c>
      <c r="B620" s="6"/>
      <c r="BO620" s="6"/>
      <c r="BP620" s="3">
        <v>0.83246977662475663</v>
      </c>
      <c r="BQ620" s="3">
        <v>40744.050478172801</v>
      </c>
      <c r="BR620" s="3">
        <v>1.9319425455905836</v>
      </c>
      <c r="BS620" s="3">
        <v>105747.09006335714</v>
      </c>
      <c r="BT620" s="10">
        <v>615</v>
      </c>
      <c r="BU620" s="4">
        <f t="shared" si="27"/>
        <v>42502.927184302862</v>
      </c>
      <c r="BV620" s="4">
        <f t="shared" si="28"/>
        <v>87447.164495701232</v>
      </c>
      <c r="BW620" s="10"/>
      <c r="BX620" s="4">
        <f t="shared" si="29"/>
        <v>0</v>
      </c>
      <c r="BY620" s="4">
        <f t="shared" si="29"/>
        <v>1</v>
      </c>
      <c r="BZ620" s="6"/>
      <c r="CA620" s="18"/>
      <c r="CD620" s="6"/>
      <c r="CG620" s="6"/>
      <c r="CH620" s="18"/>
      <c r="CI620" s="18"/>
      <c r="CL620" s="6"/>
    </row>
    <row r="621" spans="1:90" s="4" customFormat="1">
      <c r="A621" s="10">
        <v>616</v>
      </c>
      <c r="B621" s="6"/>
      <c r="BO621" s="6"/>
      <c r="BP621" s="3">
        <v>0.81511304450768407</v>
      </c>
      <c r="BQ621" s="3">
        <v>39466.4478325327</v>
      </c>
      <c r="BR621" s="3">
        <v>1.8014607713790736</v>
      </c>
      <c r="BS621" s="3">
        <v>111923.69021198351</v>
      </c>
      <c r="BT621" s="10">
        <v>616</v>
      </c>
      <c r="BU621" s="4">
        <f t="shared" si="27"/>
        <v>42044.85661823571</v>
      </c>
      <c r="BV621" s="4">
        <f t="shared" si="28"/>
        <v>68222.386925923842</v>
      </c>
      <c r="BW621" s="10"/>
      <c r="BX621" s="4">
        <f t="shared" si="29"/>
        <v>0</v>
      </c>
      <c r="BY621" s="4">
        <f t="shared" si="29"/>
        <v>1</v>
      </c>
      <c r="BZ621" s="6"/>
      <c r="CA621" s="18"/>
      <c r="CD621" s="6"/>
      <c r="CG621" s="6"/>
      <c r="CH621" s="18"/>
      <c r="CI621" s="18"/>
      <c r="CL621" s="6"/>
    </row>
    <row r="622" spans="1:90" s="4" customFormat="1">
      <c r="A622" s="10">
        <v>617</v>
      </c>
      <c r="B622" s="6"/>
      <c r="BO622" s="6"/>
      <c r="BP622" s="3">
        <v>0.80051894639381638</v>
      </c>
      <c r="BQ622" s="3">
        <v>44265.991176547395</v>
      </c>
      <c r="BR622" s="3">
        <v>1.8749080124055688</v>
      </c>
      <c r="BS622" s="3">
        <v>124546.33664515331</v>
      </c>
      <c r="BT622" s="10">
        <v>617</v>
      </c>
      <c r="BU622" s="4">
        <f t="shared" si="27"/>
        <v>35785.903462834249</v>
      </c>
      <c r="BV622" s="4">
        <f t="shared" si="28"/>
        <v>62944.464595403566</v>
      </c>
      <c r="BW622" s="10"/>
      <c r="BX622" s="4">
        <f t="shared" si="29"/>
        <v>0</v>
      </c>
      <c r="BY622" s="4">
        <f t="shared" si="29"/>
        <v>1</v>
      </c>
      <c r="BZ622" s="6"/>
      <c r="CA622" s="18"/>
      <c r="CD622" s="6"/>
      <c r="CG622" s="6"/>
      <c r="CH622" s="18"/>
      <c r="CI622" s="18"/>
      <c r="CL622" s="6"/>
    </row>
    <row r="623" spans="1:90" s="4" customFormat="1">
      <c r="A623" s="10">
        <v>618</v>
      </c>
      <c r="B623" s="6"/>
      <c r="BO623" s="6"/>
      <c r="BP623" s="3">
        <v>0.84067706705134182</v>
      </c>
      <c r="BQ623" s="3">
        <v>41562.858663944637</v>
      </c>
      <c r="BR623" s="3">
        <v>1.8731414735094234</v>
      </c>
      <c r="BS623" s="3">
        <v>114824.02417154034</v>
      </c>
      <c r="BT623" s="10">
        <v>618</v>
      </c>
      <c r="BU623" s="4">
        <f t="shared" si="27"/>
        <v>42504.848041189551</v>
      </c>
      <c r="BV623" s="4">
        <f t="shared" si="28"/>
        <v>72490.123179401999</v>
      </c>
      <c r="BW623" s="10"/>
      <c r="BX623" s="4">
        <f t="shared" si="29"/>
        <v>0</v>
      </c>
      <c r="BY623" s="4">
        <f t="shared" si="29"/>
        <v>1</v>
      </c>
      <c r="BZ623" s="6"/>
      <c r="CA623" s="18"/>
      <c r="CD623" s="6"/>
      <c r="CG623" s="6"/>
      <c r="CH623" s="18"/>
      <c r="CI623" s="18"/>
      <c r="CL623" s="6"/>
    </row>
    <row r="624" spans="1:90" s="4" customFormat="1">
      <c r="A624" s="10">
        <v>619</v>
      </c>
      <c r="B624" s="6"/>
      <c r="BO624" s="6"/>
      <c r="BP624" s="3">
        <v>0.80003483155094446</v>
      </c>
      <c r="BQ624" s="3">
        <v>45479.369088571715</v>
      </c>
      <c r="BR624" s="3">
        <v>1.8837391037097677</v>
      </c>
      <c r="BS624" s="3">
        <v>130347.64726725515</v>
      </c>
      <c r="BT624" s="10">
        <v>619</v>
      </c>
      <c r="BU624" s="4">
        <f t="shared" si="27"/>
        <v>34524.114066522736</v>
      </c>
      <c r="BV624" s="4">
        <f t="shared" si="28"/>
        <v>58026.263103721634</v>
      </c>
      <c r="BW624" s="10"/>
      <c r="BX624" s="4">
        <f t="shared" si="29"/>
        <v>0</v>
      </c>
      <c r="BY624" s="4">
        <f t="shared" si="29"/>
        <v>1</v>
      </c>
      <c r="BZ624" s="6"/>
      <c r="CA624" s="18"/>
      <c r="CD624" s="6"/>
      <c r="CG624" s="6"/>
      <c r="CH624" s="18"/>
      <c r="CI624" s="18"/>
      <c r="CL624" s="6"/>
    </row>
    <row r="625" spans="1:90" s="4" customFormat="1">
      <c r="A625" s="10">
        <v>620</v>
      </c>
      <c r="B625" s="6"/>
      <c r="BO625" s="6"/>
      <c r="BP625" s="3">
        <v>0.8097368701391594</v>
      </c>
      <c r="BQ625" s="3">
        <v>42695.022822760358</v>
      </c>
      <c r="BR625" s="3">
        <v>1.9166836067439954</v>
      </c>
      <c r="BS625" s="3">
        <v>121636.94685539382</v>
      </c>
      <c r="BT625" s="10">
        <v>620</v>
      </c>
      <c r="BU625" s="4">
        <f t="shared" si="27"/>
        <v>38278.664191155585</v>
      </c>
      <c r="BV625" s="4">
        <f t="shared" si="28"/>
        <v>70031.413819005713</v>
      </c>
      <c r="BW625" s="10"/>
      <c r="BX625" s="4">
        <f t="shared" si="29"/>
        <v>0</v>
      </c>
      <c r="BY625" s="4">
        <f t="shared" si="29"/>
        <v>1</v>
      </c>
      <c r="BZ625" s="6"/>
      <c r="CA625" s="18"/>
      <c r="CD625" s="6"/>
      <c r="CG625" s="6"/>
      <c r="CH625" s="18"/>
      <c r="CI625" s="18"/>
      <c r="CL625" s="6"/>
    </row>
    <row r="626" spans="1:90" s="4" customFormat="1">
      <c r="A626" s="10">
        <v>621</v>
      </c>
      <c r="B626" s="6"/>
      <c r="BO626" s="6"/>
      <c r="BP626" s="3">
        <v>0.79002628988100621</v>
      </c>
      <c r="BQ626" s="3">
        <v>40613.821833702234</v>
      </c>
      <c r="BR626" s="3">
        <v>1.7682345204457759</v>
      </c>
      <c r="BS626" s="3">
        <v>107714.2373168507</v>
      </c>
      <c r="BT626" s="10">
        <v>621</v>
      </c>
      <c r="BU626" s="4">
        <f t="shared" si="27"/>
        <v>38388.80715439839</v>
      </c>
      <c r="BV626" s="4">
        <f t="shared" si="28"/>
        <v>69109.214727726896</v>
      </c>
      <c r="BW626" s="10"/>
      <c r="BX626" s="4">
        <f t="shared" si="29"/>
        <v>0</v>
      </c>
      <c r="BY626" s="4">
        <f t="shared" si="29"/>
        <v>1</v>
      </c>
      <c r="BZ626" s="6"/>
      <c r="CA626" s="18"/>
      <c r="CD626" s="6"/>
      <c r="CG626" s="6"/>
      <c r="CH626" s="18"/>
      <c r="CI626" s="18"/>
      <c r="CL626" s="6"/>
    </row>
    <row r="627" spans="1:90" s="4" customFormat="1">
      <c r="A627" s="10">
        <v>622</v>
      </c>
      <c r="B627" s="6"/>
      <c r="BO627" s="6"/>
      <c r="BP627" s="3">
        <v>0.82440224403834006</v>
      </c>
      <c r="BQ627" s="3">
        <v>45728.401014329</v>
      </c>
      <c r="BR627" s="3">
        <v>1.9866595320631637</v>
      </c>
      <c r="BS627" s="3">
        <v>127594.10097936315</v>
      </c>
      <c r="BT627" s="10">
        <v>622</v>
      </c>
      <c r="BU627" s="4">
        <f t="shared" si="27"/>
        <v>36711.823389505</v>
      </c>
      <c r="BV627" s="4">
        <f t="shared" si="28"/>
        <v>71071.852226953211</v>
      </c>
      <c r="BW627" s="10"/>
      <c r="BX627" s="4">
        <f t="shared" si="29"/>
        <v>0</v>
      </c>
      <c r="BY627" s="4">
        <f t="shared" si="29"/>
        <v>1</v>
      </c>
      <c r="BZ627" s="6"/>
      <c r="CA627" s="18"/>
      <c r="CD627" s="6"/>
      <c r="CG627" s="6"/>
      <c r="CH627" s="18"/>
      <c r="CI627" s="18"/>
      <c r="CL627" s="6"/>
    </row>
    <row r="628" spans="1:90" s="4" customFormat="1">
      <c r="A628" s="10">
        <v>623</v>
      </c>
      <c r="B628" s="6"/>
      <c r="BO628" s="6"/>
      <c r="BP628" s="3">
        <v>0.85133880121493122</v>
      </c>
      <c r="BQ628" s="3">
        <v>42669.552870908032</v>
      </c>
      <c r="BR628" s="3">
        <v>2.0503349730261826</v>
      </c>
      <c r="BS628" s="3">
        <v>123939.06148748467</v>
      </c>
      <c r="BT628" s="10">
        <v>623</v>
      </c>
      <c r="BU628" s="4">
        <f t="shared" si="27"/>
        <v>42464.327250585084</v>
      </c>
      <c r="BV628" s="4">
        <f t="shared" si="28"/>
        <v>81094.435815133591</v>
      </c>
      <c r="BW628" s="10"/>
      <c r="BX628" s="4">
        <f t="shared" si="29"/>
        <v>0</v>
      </c>
      <c r="BY628" s="4">
        <f t="shared" si="29"/>
        <v>1</v>
      </c>
      <c r="BZ628" s="6"/>
      <c r="CA628" s="18"/>
      <c r="CD628" s="6"/>
      <c r="CG628" s="6"/>
      <c r="CH628" s="18"/>
      <c r="CI628" s="18"/>
      <c r="CL628" s="6"/>
    </row>
    <row r="629" spans="1:90" s="4" customFormat="1">
      <c r="A629" s="10">
        <v>624</v>
      </c>
      <c r="B629" s="6"/>
      <c r="BO629" s="6"/>
      <c r="BP629" s="3">
        <v>0.80953217278671041</v>
      </c>
      <c r="BQ629" s="3">
        <v>43721.181418982495</v>
      </c>
      <c r="BR629" s="3">
        <v>1.9447204339367758</v>
      </c>
      <c r="BS629" s="3">
        <v>118385.92820819277</v>
      </c>
      <c r="BT629" s="10">
        <v>624</v>
      </c>
      <c r="BU629" s="4">
        <f t="shared" si="27"/>
        <v>37232.035859688549</v>
      </c>
      <c r="BV629" s="4">
        <f t="shared" si="28"/>
        <v>76086.115185484829</v>
      </c>
      <c r="BW629" s="10"/>
      <c r="BX629" s="4">
        <f t="shared" si="29"/>
        <v>0</v>
      </c>
      <c r="BY629" s="4">
        <f t="shared" si="29"/>
        <v>1</v>
      </c>
      <c r="BZ629" s="6"/>
      <c r="CA629" s="18"/>
      <c r="CD629" s="6"/>
      <c r="CG629" s="6"/>
      <c r="CH629" s="18"/>
      <c r="CI629" s="18"/>
      <c r="CL629" s="6"/>
    </row>
    <row r="630" spans="1:90" s="4" customFormat="1">
      <c r="A630" s="10">
        <v>625</v>
      </c>
      <c r="B630" s="6"/>
      <c r="BO630" s="6"/>
      <c r="BP630" s="3">
        <v>0.7887422493099252</v>
      </c>
      <c r="BQ630" s="3">
        <v>46779.39054547339</v>
      </c>
      <c r="BR630" s="3">
        <v>1.8427257218287276</v>
      </c>
      <c r="BS630" s="3">
        <v>122914.44645572765</v>
      </c>
      <c r="BT630" s="10">
        <v>625</v>
      </c>
      <c r="BU630" s="4">
        <f t="shared" si="27"/>
        <v>32094.834385519134</v>
      </c>
      <c r="BV630" s="4">
        <f t="shared" si="28"/>
        <v>61358.125727145118</v>
      </c>
      <c r="BW630" s="10"/>
      <c r="BX630" s="4">
        <f t="shared" si="29"/>
        <v>0</v>
      </c>
      <c r="BY630" s="4">
        <f t="shared" si="29"/>
        <v>1</v>
      </c>
      <c r="BZ630" s="6"/>
      <c r="CA630" s="18"/>
      <c r="CD630" s="6"/>
      <c r="CG630" s="6"/>
      <c r="CH630" s="18"/>
      <c r="CI630" s="18"/>
      <c r="CL630" s="6"/>
    </row>
    <row r="631" spans="1:90" s="4" customFormat="1">
      <c r="A631" s="10">
        <v>626</v>
      </c>
      <c r="B631" s="6"/>
      <c r="BO631" s="6"/>
      <c r="BP631" s="3">
        <v>0.82598549071852523</v>
      </c>
      <c r="BQ631" s="3">
        <v>41799.737348389273</v>
      </c>
      <c r="BR631" s="3">
        <v>1.9967400469133236</v>
      </c>
      <c r="BS631" s="3">
        <v>119218.67819397995</v>
      </c>
      <c r="BT631" s="10">
        <v>626</v>
      </c>
      <c r="BU631" s="4">
        <f t="shared" si="27"/>
        <v>40798.811723463252</v>
      </c>
      <c r="BV631" s="4">
        <f t="shared" si="28"/>
        <v>80455.32649735242</v>
      </c>
      <c r="BW631" s="10"/>
      <c r="BX631" s="4">
        <f t="shared" si="29"/>
        <v>0</v>
      </c>
      <c r="BY631" s="4">
        <f t="shared" si="29"/>
        <v>1</v>
      </c>
      <c r="BZ631" s="6"/>
      <c r="CA631" s="18"/>
      <c r="CD631" s="6"/>
      <c r="CG631" s="6"/>
      <c r="CH631" s="18"/>
      <c r="CI631" s="18"/>
      <c r="CL631" s="6"/>
    </row>
    <row r="632" spans="1:90" s="4" customFormat="1">
      <c r="A632" s="10">
        <v>627</v>
      </c>
      <c r="B632" s="6"/>
      <c r="BO632" s="6"/>
      <c r="BP632" s="3">
        <v>0.79868293093004827</v>
      </c>
      <c r="BQ632" s="3">
        <v>41446.444724036264</v>
      </c>
      <c r="BR632" s="3">
        <v>1.8742501759540016</v>
      </c>
      <c r="BS632" s="3">
        <v>118890.84270083923</v>
      </c>
      <c r="BT632" s="10">
        <v>627</v>
      </c>
      <c r="BU632" s="4">
        <f t="shared" si="27"/>
        <v>38421.848368968567</v>
      </c>
      <c r="BV632" s="4">
        <f t="shared" si="28"/>
        <v>68534.174894560929</v>
      </c>
      <c r="BW632" s="10"/>
      <c r="BX632" s="4">
        <f t="shared" si="29"/>
        <v>0</v>
      </c>
      <c r="BY632" s="4">
        <f t="shared" si="29"/>
        <v>1</v>
      </c>
      <c r="BZ632" s="6"/>
      <c r="CA632" s="18"/>
      <c r="CD632" s="6"/>
      <c r="CG632" s="6"/>
      <c r="CH632" s="18"/>
      <c r="CI632" s="18"/>
      <c r="CL632" s="6"/>
    </row>
    <row r="633" spans="1:90" s="4" customFormat="1">
      <c r="A633" s="10">
        <v>628</v>
      </c>
      <c r="B633" s="6"/>
      <c r="BO633" s="6"/>
      <c r="BP633" s="3">
        <v>0.81545233795570404</v>
      </c>
      <c r="BQ633" s="3">
        <v>39771.977643293663</v>
      </c>
      <c r="BR633" s="3">
        <v>1.9124223485555965</v>
      </c>
      <c r="BS633" s="3">
        <v>112443.90711664929</v>
      </c>
      <c r="BT633" s="10">
        <v>628</v>
      </c>
      <c r="BU633" s="4">
        <f t="shared" si="27"/>
        <v>41773.256152276736</v>
      </c>
      <c r="BV633" s="4">
        <f t="shared" si="28"/>
        <v>78798.32773891036</v>
      </c>
      <c r="BW633" s="10"/>
      <c r="BX633" s="4">
        <f t="shared" si="29"/>
        <v>0</v>
      </c>
      <c r="BY633" s="4">
        <f t="shared" si="29"/>
        <v>1</v>
      </c>
      <c r="BZ633" s="6"/>
      <c r="CA633" s="18"/>
      <c r="CD633" s="6"/>
      <c r="CG633" s="6"/>
      <c r="CH633" s="18"/>
      <c r="CI633" s="18"/>
      <c r="CL633" s="6"/>
    </row>
    <row r="634" spans="1:90" s="4" customFormat="1">
      <c r="A634" s="10">
        <v>629</v>
      </c>
      <c r="B634" s="6"/>
      <c r="BO634" s="6"/>
      <c r="BP634" s="3">
        <v>0.79920541717986804</v>
      </c>
      <c r="BQ634" s="3">
        <v>43126.128803222506</v>
      </c>
      <c r="BR634" s="3">
        <v>1.8679625566372686</v>
      </c>
      <c r="BS634" s="3">
        <v>116589.16462125169</v>
      </c>
      <c r="BT634" s="10">
        <v>629</v>
      </c>
      <c r="BU634" s="4">
        <f t="shared" si="27"/>
        <v>36794.412914764303</v>
      </c>
      <c r="BV634" s="4">
        <f t="shared" si="28"/>
        <v>70207.091042475164</v>
      </c>
      <c r="BW634" s="10"/>
      <c r="BX634" s="4">
        <f t="shared" si="29"/>
        <v>0</v>
      </c>
      <c r="BY634" s="4">
        <f t="shared" si="29"/>
        <v>1</v>
      </c>
      <c r="BZ634" s="6"/>
      <c r="CA634" s="18"/>
      <c r="CD634" s="6"/>
      <c r="CG634" s="6"/>
      <c r="CH634" s="18"/>
      <c r="CI634" s="18"/>
      <c r="CL634" s="6"/>
    </row>
    <row r="635" spans="1:90" s="4" customFormat="1">
      <c r="A635" s="10">
        <v>630</v>
      </c>
      <c r="B635" s="6"/>
      <c r="BO635" s="6"/>
      <c r="BP635" s="3">
        <v>0.83836943467362079</v>
      </c>
      <c r="BQ635" s="3">
        <v>42026.087904908592</v>
      </c>
      <c r="BR635" s="3">
        <v>1.9144226783396683</v>
      </c>
      <c r="BS635" s="3">
        <v>109605.40548021265</v>
      </c>
      <c r="BT635" s="10">
        <v>630</v>
      </c>
      <c r="BU635" s="4">
        <f t="shared" si="27"/>
        <v>41810.855562453493</v>
      </c>
      <c r="BV635" s="4">
        <f t="shared" si="28"/>
        <v>81836.862353754172</v>
      </c>
      <c r="BW635" s="10"/>
      <c r="BX635" s="4">
        <f t="shared" si="29"/>
        <v>0</v>
      </c>
      <c r="BY635" s="4">
        <f t="shared" si="29"/>
        <v>1</v>
      </c>
      <c r="BZ635" s="6"/>
      <c r="CA635" s="18"/>
      <c r="CD635" s="6"/>
      <c r="CG635" s="6"/>
      <c r="CH635" s="18"/>
      <c r="CI635" s="18"/>
      <c r="CL635" s="6"/>
    </row>
    <row r="636" spans="1:90" s="4" customFormat="1">
      <c r="A636" s="10">
        <v>631</v>
      </c>
      <c r="B636" s="6"/>
      <c r="BO636" s="6"/>
      <c r="BP636" s="3">
        <v>0.78868956371811061</v>
      </c>
      <c r="BQ636" s="3">
        <v>40770.073835990312</v>
      </c>
      <c r="BR636" s="3">
        <v>1.896400615521167</v>
      </c>
      <c r="BS636" s="3">
        <v>112158.19779307673</v>
      </c>
      <c r="BT636" s="10">
        <v>631</v>
      </c>
      <c r="BU636" s="4">
        <f t="shared" si="27"/>
        <v>38098.882535820747</v>
      </c>
      <c r="BV636" s="4">
        <f t="shared" si="28"/>
        <v>77481.863759039974</v>
      </c>
      <c r="BW636" s="10"/>
      <c r="BX636" s="4">
        <f t="shared" si="29"/>
        <v>0</v>
      </c>
      <c r="BY636" s="4">
        <f t="shared" si="29"/>
        <v>1</v>
      </c>
      <c r="BZ636" s="6"/>
      <c r="CA636" s="18"/>
      <c r="CD636" s="6"/>
      <c r="CG636" s="6"/>
      <c r="CH636" s="18"/>
      <c r="CI636" s="18"/>
      <c r="CL636" s="6"/>
    </row>
    <row r="637" spans="1:90" s="4" customFormat="1">
      <c r="A637" s="10">
        <v>632</v>
      </c>
      <c r="B637" s="6"/>
      <c r="BO637" s="6"/>
      <c r="BP637" s="3">
        <v>0.81400248326441493</v>
      </c>
      <c r="BQ637" s="3">
        <v>45604.575887691411</v>
      </c>
      <c r="BR637" s="3">
        <v>1.9034166358446225</v>
      </c>
      <c r="BS637" s="3">
        <v>119185.61895890455</v>
      </c>
      <c r="BT637" s="10">
        <v>632</v>
      </c>
      <c r="BU637" s="4">
        <f t="shared" si="27"/>
        <v>35795.67243875008</v>
      </c>
      <c r="BV637" s="4">
        <f t="shared" si="28"/>
        <v>71156.044625557697</v>
      </c>
      <c r="BW637" s="10"/>
      <c r="BX637" s="4">
        <f t="shared" si="29"/>
        <v>0</v>
      </c>
      <c r="BY637" s="4">
        <f t="shared" si="29"/>
        <v>1</v>
      </c>
      <c r="BZ637" s="6"/>
      <c r="CA637" s="18"/>
      <c r="CD637" s="6"/>
      <c r="CG637" s="6"/>
      <c r="CH637" s="18"/>
      <c r="CI637" s="18"/>
      <c r="CL637" s="6"/>
    </row>
    <row r="638" spans="1:90" s="4" customFormat="1">
      <c r="A638" s="10">
        <v>633</v>
      </c>
      <c r="B638" s="6"/>
      <c r="BO638" s="6"/>
      <c r="BP638" s="3">
        <v>0.77474899796650942</v>
      </c>
      <c r="BQ638" s="3">
        <v>43673.213136412283</v>
      </c>
      <c r="BR638" s="3">
        <v>1.7538355645068775</v>
      </c>
      <c r="BS638" s="3">
        <v>108798.93484039752</v>
      </c>
      <c r="BT638" s="10">
        <v>633</v>
      </c>
      <c r="BU638" s="4">
        <f t="shared" si="27"/>
        <v>33801.686660238665</v>
      </c>
      <c r="BV638" s="4">
        <f t="shared" si="28"/>
        <v>66584.62161029024</v>
      </c>
      <c r="BW638" s="10"/>
      <c r="BX638" s="4">
        <f t="shared" si="29"/>
        <v>0</v>
      </c>
      <c r="BY638" s="4">
        <f t="shared" si="29"/>
        <v>1</v>
      </c>
      <c r="BZ638" s="6"/>
      <c r="CA638" s="18"/>
      <c r="CD638" s="6"/>
      <c r="CG638" s="6"/>
      <c r="CH638" s="18"/>
      <c r="CI638" s="18"/>
      <c r="CL638" s="6"/>
    </row>
    <row r="639" spans="1:90" s="4" customFormat="1">
      <c r="A639" s="10">
        <v>634</v>
      </c>
      <c r="B639" s="6"/>
      <c r="BO639" s="6"/>
      <c r="BP639" s="3">
        <v>0.77081949069582834</v>
      </c>
      <c r="BQ639" s="3">
        <v>45442.642409158419</v>
      </c>
      <c r="BR639" s="3">
        <v>1.7725147714786702</v>
      </c>
      <c r="BS639" s="3">
        <v>125860.9732627621</v>
      </c>
      <c r="BT639" s="10">
        <v>634</v>
      </c>
      <c r="BU639" s="4">
        <f t="shared" si="27"/>
        <v>31639.306660424409</v>
      </c>
      <c r="BV639" s="4">
        <f t="shared" si="28"/>
        <v>51390.503885104932</v>
      </c>
      <c r="BW639" s="10"/>
      <c r="BX639" s="4">
        <f t="shared" si="29"/>
        <v>0</v>
      </c>
      <c r="BY639" s="4">
        <f t="shared" si="29"/>
        <v>1</v>
      </c>
      <c r="BZ639" s="6"/>
      <c r="CA639" s="18"/>
      <c r="CD639" s="6"/>
      <c r="CG639" s="6"/>
      <c r="CH639" s="18"/>
      <c r="CI639" s="18"/>
      <c r="CL639" s="6"/>
    </row>
    <row r="640" spans="1:90" s="4" customFormat="1">
      <c r="A640" s="10">
        <v>635</v>
      </c>
      <c r="B640" s="6"/>
      <c r="BO640" s="6"/>
      <c r="BP640" s="3">
        <v>0.79975484445764122</v>
      </c>
      <c r="BQ640" s="3">
        <v>44820.512772513415</v>
      </c>
      <c r="BR640" s="3">
        <v>1.8519017099942674</v>
      </c>
      <c r="BS640" s="3">
        <v>124535.22703295959</v>
      </c>
      <c r="BT640" s="10">
        <v>635</v>
      </c>
      <c r="BU640" s="4">
        <f t="shared" si="27"/>
        <v>35154.9716732507</v>
      </c>
      <c r="BV640" s="4">
        <f t="shared" si="28"/>
        <v>60654.943966467152</v>
      </c>
      <c r="BW640" s="10"/>
      <c r="BX640" s="4">
        <f t="shared" si="29"/>
        <v>0</v>
      </c>
      <c r="BY640" s="4">
        <f t="shared" si="29"/>
        <v>1</v>
      </c>
      <c r="BZ640" s="6"/>
      <c r="CA640" s="18"/>
      <c r="CD640" s="6"/>
      <c r="CG640" s="6"/>
      <c r="CH640" s="18"/>
      <c r="CI640" s="18"/>
      <c r="CL640" s="6"/>
    </row>
    <row r="641" spans="1:90" s="4" customFormat="1">
      <c r="A641" s="10">
        <v>636</v>
      </c>
      <c r="B641" s="6"/>
      <c r="BO641" s="6"/>
      <c r="BP641" s="3">
        <v>0.82271050213521701</v>
      </c>
      <c r="BQ641" s="3">
        <v>42683.820562353932</v>
      </c>
      <c r="BR641" s="3">
        <v>1.8870311688638151</v>
      </c>
      <c r="BS641" s="3">
        <v>111005.52359285082</v>
      </c>
      <c r="BT641" s="10">
        <v>636</v>
      </c>
      <c r="BU641" s="4">
        <f t="shared" si="27"/>
        <v>39587.229651167763</v>
      </c>
      <c r="BV641" s="4">
        <f t="shared" si="28"/>
        <v>77697.593293530677</v>
      </c>
      <c r="BW641" s="10"/>
      <c r="BX641" s="4">
        <f t="shared" si="29"/>
        <v>0</v>
      </c>
      <c r="BY641" s="4">
        <f t="shared" si="29"/>
        <v>1</v>
      </c>
      <c r="BZ641" s="6"/>
      <c r="CA641" s="18"/>
      <c r="CD641" s="6"/>
      <c r="CG641" s="6"/>
      <c r="CH641" s="18"/>
      <c r="CI641" s="18"/>
      <c r="CL641" s="6"/>
    </row>
    <row r="642" spans="1:90" s="4" customFormat="1">
      <c r="A642" s="10">
        <v>637</v>
      </c>
      <c r="B642" s="6"/>
      <c r="BO642" s="6"/>
      <c r="BP642" s="3">
        <v>0.86897393425236646</v>
      </c>
      <c r="BQ642" s="3">
        <v>43599.2640852279</v>
      </c>
      <c r="BR642" s="3">
        <v>2.0884962060983678</v>
      </c>
      <c r="BS642" s="3">
        <v>118290.62755890437</v>
      </c>
      <c r="BT642" s="10">
        <v>637</v>
      </c>
      <c r="BU642" s="4">
        <f t="shared" si="27"/>
        <v>43298.129340008745</v>
      </c>
      <c r="BV642" s="4">
        <f t="shared" si="28"/>
        <v>90558.993050932404</v>
      </c>
      <c r="BW642" s="10"/>
      <c r="BX642" s="4">
        <f t="shared" si="29"/>
        <v>0</v>
      </c>
      <c r="BY642" s="4">
        <f t="shared" si="29"/>
        <v>1</v>
      </c>
      <c r="BZ642" s="6"/>
      <c r="CA642" s="18"/>
      <c r="CD642" s="6"/>
      <c r="CG642" s="6"/>
      <c r="CH642" s="18"/>
      <c r="CI642" s="18"/>
      <c r="CL642" s="6"/>
    </row>
    <row r="643" spans="1:90" s="4" customFormat="1">
      <c r="A643" s="10">
        <v>638</v>
      </c>
      <c r="B643" s="6"/>
      <c r="BO643" s="6"/>
      <c r="BP643" s="3">
        <v>0.84896861987424299</v>
      </c>
      <c r="BQ643" s="3">
        <v>43253.605486947898</v>
      </c>
      <c r="BR643" s="3">
        <v>1.9756970456983087</v>
      </c>
      <c r="BS643" s="3">
        <v>112280.77130890593</v>
      </c>
      <c r="BT643" s="10">
        <v>638</v>
      </c>
      <c r="BU643" s="4">
        <f t="shared" si="27"/>
        <v>41643.256500476404</v>
      </c>
      <c r="BV643" s="4">
        <f t="shared" si="28"/>
        <v>85288.933260924954</v>
      </c>
      <c r="BW643" s="10"/>
      <c r="BX643" s="4">
        <f t="shared" si="29"/>
        <v>0</v>
      </c>
      <c r="BY643" s="4">
        <f t="shared" si="29"/>
        <v>1</v>
      </c>
      <c r="BZ643" s="6"/>
      <c r="CA643" s="18"/>
      <c r="CD643" s="6"/>
      <c r="CG643" s="6"/>
      <c r="CH643" s="18"/>
      <c r="CI643" s="18"/>
      <c r="CL643" s="6"/>
    </row>
    <row r="644" spans="1:90" s="4" customFormat="1">
      <c r="A644" s="10">
        <v>639</v>
      </c>
      <c r="B644" s="6"/>
      <c r="BO644" s="6"/>
      <c r="BP644" s="3">
        <v>0.83725700843482487</v>
      </c>
      <c r="BQ644" s="3">
        <v>43468.122436790967</v>
      </c>
      <c r="BR644" s="3">
        <v>2.006203303114086</v>
      </c>
      <c r="BS644" s="3">
        <v>114006.11302169431</v>
      </c>
      <c r="BT644" s="10">
        <v>639</v>
      </c>
      <c r="BU644" s="4">
        <f t="shared" si="27"/>
        <v>40257.578406691515</v>
      </c>
      <c r="BV644" s="4">
        <f t="shared" si="28"/>
        <v>86614.217289714303</v>
      </c>
      <c r="BW644" s="10"/>
      <c r="BX644" s="4">
        <f t="shared" si="29"/>
        <v>0</v>
      </c>
      <c r="BY644" s="4">
        <f t="shared" si="29"/>
        <v>1</v>
      </c>
      <c r="BZ644" s="6"/>
      <c r="CA644" s="18"/>
      <c r="CD644" s="6"/>
      <c r="CG644" s="6"/>
      <c r="CH644" s="18"/>
      <c r="CI644" s="18"/>
      <c r="CL644" s="6"/>
    </row>
    <row r="645" spans="1:90" s="4" customFormat="1">
      <c r="A645" s="10">
        <v>640</v>
      </c>
      <c r="B645" s="6"/>
      <c r="BO645" s="6"/>
      <c r="BP645" s="3">
        <v>0.82581676367512469</v>
      </c>
      <c r="BQ645" s="3">
        <v>45375.818267584786</v>
      </c>
      <c r="BR645" s="3">
        <v>1.9373648383401811</v>
      </c>
      <c r="BS645" s="3">
        <v>123371.74751388616</v>
      </c>
      <c r="BT645" s="10">
        <v>640</v>
      </c>
      <c r="BU645" s="4">
        <f t="shared" si="27"/>
        <v>37205.858099927682</v>
      </c>
      <c r="BV645" s="4">
        <f t="shared" si="28"/>
        <v>70364.736320131953</v>
      </c>
      <c r="BW645" s="10"/>
      <c r="BX645" s="4">
        <f t="shared" si="29"/>
        <v>0</v>
      </c>
      <c r="BY645" s="4">
        <f t="shared" si="29"/>
        <v>1</v>
      </c>
      <c r="BZ645" s="6"/>
      <c r="CA645" s="18"/>
      <c r="CD645" s="6"/>
      <c r="CG645" s="6"/>
      <c r="CH645" s="18"/>
      <c r="CI645" s="18"/>
      <c r="CL645" s="6"/>
    </row>
    <row r="646" spans="1:90" s="4" customFormat="1">
      <c r="A646" s="10">
        <v>641</v>
      </c>
      <c r="B646" s="6"/>
      <c r="BO646" s="6"/>
      <c r="BP646" s="3">
        <v>0.80684822450768712</v>
      </c>
      <c r="BQ646" s="3">
        <v>37959.823597955976</v>
      </c>
      <c r="BR646" s="3">
        <v>1.8521622348396536</v>
      </c>
      <c r="BS646" s="3">
        <v>114556.48979820524</v>
      </c>
      <c r="BT646" s="10">
        <v>641</v>
      </c>
      <c r="BU646" s="4">
        <f t="shared" si="27"/>
        <v>42724.998852812736</v>
      </c>
      <c r="BV646" s="4">
        <f t="shared" si="28"/>
        <v>70659.733685760119</v>
      </c>
      <c r="BW646" s="10"/>
      <c r="BX646" s="4">
        <f t="shared" si="29"/>
        <v>0</v>
      </c>
      <c r="BY646" s="4">
        <f t="shared" si="29"/>
        <v>1</v>
      </c>
      <c r="BZ646" s="6"/>
      <c r="CA646" s="18"/>
      <c r="CD646" s="6"/>
      <c r="CG646" s="6"/>
      <c r="CH646" s="18"/>
      <c r="CI646" s="18"/>
      <c r="CL646" s="6"/>
    </row>
    <row r="647" spans="1:90" s="4" customFormat="1">
      <c r="A647" s="10">
        <v>642</v>
      </c>
      <c r="B647" s="6"/>
      <c r="BO647" s="6"/>
      <c r="BP647" s="3">
        <v>0.84787287634447217</v>
      </c>
      <c r="BQ647" s="3">
        <v>44152.011739511989</v>
      </c>
      <c r="BR647" s="3">
        <v>2.052353801805169</v>
      </c>
      <c r="BS647" s="3">
        <v>121877.6297145585</v>
      </c>
      <c r="BT647" s="10">
        <v>642</v>
      </c>
      <c r="BU647" s="4">
        <f t="shared" ref="BU647:BU710" si="30">BP647*$BV$1-BQ647</f>
        <v>40635.275894935228</v>
      </c>
      <c r="BV647" s="4">
        <f t="shared" ref="BV647:BV710" si="31">BR647*$BV$1-BS647</f>
        <v>83357.750465958394</v>
      </c>
      <c r="BW647" s="10"/>
      <c r="BX647" s="4">
        <f t="shared" ref="BX647:BY710" si="32">IF(BU647=MAX($BU647:$BV647),1,0)</f>
        <v>0</v>
      </c>
      <c r="BY647" s="4">
        <f t="shared" si="32"/>
        <v>1</v>
      </c>
      <c r="BZ647" s="6"/>
      <c r="CA647" s="18"/>
      <c r="CD647" s="6"/>
      <c r="CG647" s="6"/>
      <c r="CH647" s="18"/>
      <c r="CI647" s="18"/>
      <c r="CL647" s="6"/>
    </row>
    <row r="648" spans="1:90" s="4" customFormat="1">
      <c r="A648" s="10">
        <v>643</v>
      </c>
      <c r="B648" s="6"/>
      <c r="BO648" s="6"/>
      <c r="BP648" s="3">
        <v>0.81609903112175863</v>
      </c>
      <c r="BQ648" s="3">
        <v>38411.86429543297</v>
      </c>
      <c r="BR648" s="3">
        <v>1.8966311230651018</v>
      </c>
      <c r="BS648" s="3">
        <v>114857.98267023968</v>
      </c>
      <c r="BT648" s="10">
        <v>643</v>
      </c>
      <c r="BU648" s="4">
        <f t="shared" si="30"/>
        <v>43198.03881674289</v>
      </c>
      <c r="BV648" s="4">
        <f t="shared" si="31"/>
        <v>74805.129636270503</v>
      </c>
      <c r="BW648" s="10"/>
      <c r="BX648" s="4">
        <f t="shared" si="32"/>
        <v>0</v>
      </c>
      <c r="BY648" s="4">
        <f t="shared" si="32"/>
        <v>1</v>
      </c>
      <c r="BZ648" s="6"/>
      <c r="CA648" s="18"/>
      <c r="CD648" s="6"/>
      <c r="CG648" s="6"/>
      <c r="CH648" s="18"/>
      <c r="CI648" s="18"/>
      <c r="CL648" s="6"/>
    </row>
    <row r="649" spans="1:90" s="4" customFormat="1">
      <c r="A649" s="10">
        <v>644</v>
      </c>
      <c r="B649" s="6"/>
      <c r="BO649" s="6"/>
      <c r="BP649" s="3">
        <v>0.8172371957407345</v>
      </c>
      <c r="BQ649" s="3">
        <v>41891.882659741263</v>
      </c>
      <c r="BR649" s="3">
        <v>1.8150757296572286</v>
      </c>
      <c r="BS649" s="3">
        <v>110672.99890078245</v>
      </c>
      <c r="BT649" s="10">
        <v>644</v>
      </c>
      <c r="BU649" s="4">
        <f t="shared" si="30"/>
        <v>39831.836914332183</v>
      </c>
      <c r="BV649" s="4">
        <f t="shared" si="31"/>
        <v>70834.574064940403</v>
      </c>
      <c r="BW649" s="10"/>
      <c r="BX649" s="4">
        <f t="shared" si="32"/>
        <v>0</v>
      </c>
      <c r="BY649" s="4">
        <f t="shared" si="32"/>
        <v>1</v>
      </c>
      <c r="BZ649" s="6"/>
      <c r="CA649" s="18"/>
      <c r="CD649" s="6"/>
      <c r="CG649" s="6"/>
      <c r="CH649" s="18"/>
      <c r="CI649" s="18"/>
      <c r="CL649" s="6"/>
    </row>
    <row r="650" spans="1:90" s="4" customFormat="1">
      <c r="A650" s="10">
        <v>645</v>
      </c>
      <c r="B650" s="6"/>
      <c r="BO650" s="6"/>
      <c r="BP650" s="3">
        <v>0.83211271960224675</v>
      </c>
      <c r="BQ650" s="3">
        <v>38627.425564448116</v>
      </c>
      <c r="BR650" s="3">
        <v>1.9764854375764063</v>
      </c>
      <c r="BS650" s="3">
        <v>113123.47473324992</v>
      </c>
      <c r="BT650" s="10">
        <v>645</v>
      </c>
      <c r="BU650" s="4">
        <f t="shared" si="30"/>
        <v>44583.846395776563</v>
      </c>
      <c r="BV650" s="4">
        <f t="shared" si="31"/>
        <v>84525.069024390716</v>
      </c>
      <c r="BW650" s="10"/>
      <c r="BX650" s="4">
        <f t="shared" si="32"/>
        <v>0</v>
      </c>
      <c r="BY650" s="4">
        <f t="shared" si="32"/>
        <v>1</v>
      </c>
      <c r="BZ650" s="6"/>
      <c r="CA650" s="18"/>
      <c r="CD650" s="6"/>
      <c r="CG650" s="6"/>
      <c r="CH650" s="18"/>
      <c r="CI650" s="18"/>
      <c r="CL650" s="6"/>
    </row>
    <row r="651" spans="1:90" s="4" customFormat="1">
      <c r="A651" s="10">
        <v>646</v>
      </c>
      <c r="B651" s="6"/>
      <c r="BO651" s="6"/>
      <c r="BP651" s="3">
        <v>0.81562766926793873</v>
      </c>
      <c r="BQ651" s="3">
        <v>38040.287306847364</v>
      </c>
      <c r="BR651" s="3">
        <v>1.9426211085061276</v>
      </c>
      <c r="BS651" s="3">
        <v>113931.43131535914</v>
      </c>
      <c r="BT651" s="10">
        <v>646</v>
      </c>
      <c r="BU651" s="4">
        <f t="shared" si="30"/>
        <v>43522.479619946513</v>
      </c>
      <c r="BV651" s="4">
        <f t="shared" si="31"/>
        <v>80330.679535253614</v>
      </c>
      <c r="BW651" s="10"/>
      <c r="BX651" s="4">
        <f t="shared" si="32"/>
        <v>0</v>
      </c>
      <c r="BY651" s="4">
        <f t="shared" si="32"/>
        <v>1</v>
      </c>
      <c r="BZ651" s="6"/>
      <c r="CA651" s="18"/>
      <c r="CD651" s="6"/>
      <c r="CG651" s="6"/>
      <c r="CH651" s="18"/>
      <c r="CI651" s="18"/>
      <c r="CL651" s="6"/>
    </row>
    <row r="652" spans="1:90" s="4" customFormat="1">
      <c r="A652" s="10">
        <v>647</v>
      </c>
      <c r="B652" s="6"/>
      <c r="BO652" s="6"/>
      <c r="BP652" s="3">
        <v>0.88378009219530318</v>
      </c>
      <c r="BQ652" s="3">
        <v>40025.300204619707</v>
      </c>
      <c r="BR652" s="3">
        <v>2.1127924496976953</v>
      </c>
      <c r="BS652" s="3">
        <v>113677.7501049673</v>
      </c>
      <c r="BT652" s="10">
        <v>647</v>
      </c>
      <c r="BU652" s="4">
        <f t="shared" si="30"/>
        <v>48352.709014910608</v>
      </c>
      <c r="BV652" s="4">
        <f t="shared" si="31"/>
        <v>97601.494864802225</v>
      </c>
      <c r="BW652" s="10"/>
      <c r="BX652" s="4">
        <f t="shared" si="32"/>
        <v>0</v>
      </c>
      <c r="BY652" s="4">
        <f t="shared" si="32"/>
        <v>1</v>
      </c>
      <c r="BZ652" s="6"/>
      <c r="CA652" s="18"/>
      <c r="CD652" s="6"/>
      <c r="CG652" s="6"/>
      <c r="CH652" s="18"/>
      <c r="CI652" s="18"/>
      <c r="CL652" s="6"/>
    </row>
    <row r="653" spans="1:90" s="4" customFormat="1">
      <c r="A653" s="10">
        <v>648</v>
      </c>
      <c r="B653" s="6"/>
      <c r="BO653" s="6"/>
      <c r="BP653" s="3">
        <v>0.83508513194771361</v>
      </c>
      <c r="BQ653" s="3">
        <v>43814.675729437542</v>
      </c>
      <c r="BR653" s="3">
        <v>1.9967367903845783</v>
      </c>
      <c r="BS653" s="3">
        <v>120630.92092188179</v>
      </c>
      <c r="BT653" s="10">
        <v>648</v>
      </c>
      <c r="BU653" s="4">
        <f t="shared" si="30"/>
        <v>39693.837465333825</v>
      </c>
      <c r="BV653" s="4">
        <f t="shared" si="31"/>
        <v>79042.758116576049</v>
      </c>
      <c r="BW653" s="10"/>
      <c r="BX653" s="4">
        <f t="shared" si="32"/>
        <v>0</v>
      </c>
      <c r="BY653" s="4">
        <f t="shared" si="32"/>
        <v>1</v>
      </c>
      <c r="BZ653" s="6"/>
      <c r="CA653" s="18"/>
      <c r="CD653" s="6"/>
      <c r="CG653" s="6"/>
      <c r="CH653" s="18"/>
      <c r="CI653" s="18"/>
      <c r="CL653" s="6"/>
    </row>
    <row r="654" spans="1:90" s="4" customFormat="1">
      <c r="A654" s="10">
        <v>649</v>
      </c>
      <c r="B654" s="6"/>
      <c r="BO654" s="6"/>
      <c r="BP654" s="3">
        <v>0.79418292386344724</v>
      </c>
      <c r="BQ654" s="3">
        <v>39399.993425460445</v>
      </c>
      <c r="BR654" s="3">
        <v>1.6533052431739783</v>
      </c>
      <c r="BS654" s="3">
        <v>105463.32342033037</v>
      </c>
      <c r="BT654" s="10">
        <v>649</v>
      </c>
      <c r="BU654" s="4">
        <f t="shared" si="30"/>
        <v>40018.298960884276</v>
      </c>
      <c r="BV654" s="4">
        <f t="shared" si="31"/>
        <v>59867.200897067451</v>
      </c>
      <c r="BW654" s="10"/>
      <c r="BX654" s="4">
        <f t="shared" si="32"/>
        <v>0</v>
      </c>
      <c r="BY654" s="4">
        <f t="shared" si="32"/>
        <v>1</v>
      </c>
      <c r="BZ654" s="6"/>
      <c r="CA654" s="18"/>
      <c r="CD654" s="6"/>
      <c r="CG654" s="6"/>
      <c r="CH654" s="18"/>
      <c r="CI654" s="18"/>
      <c r="CL654" s="6"/>
    </row>
    <row r="655" spans="1:90" s="4" customFormat="1">
      <c r="A655" s="10">
        <v>650</v>
      </c>
      <c r="B655" s="6"/>
      <c r="BO655" s="6"/>
      <c r="BP655" s="3">
        <v>0.79642482486384503</v>
      </c>
      <c r="BQ655" s="3">
        <v>42688.505033368463</v>
      </c>
      <c r="BR655" s="3">
        <v>1.8687024659537999</v>
      </c>
      <c r="BS655" s="3">
        <v>124492.10600164793</v>
      </c>
      <c r="BT655" s="10">
        <v>650</v>
      </c>
      <c r="BU655" s="4">
        <f t="shared" si="30"/>
        <v>36953.977453016036</v>
      </c>
      <c r="BV655" s="4">
        <f t="shared" si="31"/>
        <v>62378.140593732052</v>
      </c>
      <c r="BW655" s="10"/>
      <c r="BX655" s="4">
        <f t="shared" si="32"/>
        <v>0</v>
      </c>
      <c r="BY655" s="4">
        <f t="shared" si="32"/>
        <v>1</v>
      </c>
      <c r="BZ655" s="6"/>
      <c r="CA655" s="18"/>
      <c r="CD655" s="6"/>
      <c r="CG655" s="6"/>
      <c r="CH655" s="18"/>
      <c r="CI655" s="18"/>
      <c r="CL655" s="6"/>
    </row>
    <row r="656" spans="1:90" s="4" customFormat="1">
      <c r="A656" s="10">
        <v>651</v>
      </c>
      <c r="B656" s="6"/>
      <c r="BO656" s="6"/>
      <c r="BP656" s="3">
        <v>0.77777914306304785</v>
      </c>
      <c r="BQ656" s="3">
        <v>44348.904955577316</v>
      </c>
      <c r="BR656" s="3">
        <v>1.8458472620586801</v>
      </c>
      <c r="BS656" s="3">
        <v>122820.29075151986</v>
      </c>
      <c r="BT656" s="10">
        <v>651</v>
      </c>
      <c r="BU656" s="4">
        <f t="shared" si="30"/>
        <v>33429.009350727465</v>
      </c>
      <c r="BV656" s="4">
        <f t="shared" si="31"/>
        <v>61764.435454348146</v>
      </c>
      <c r="BW656" s="10"/>
      <c r="BX656" s="4">
        <f t="shared" si="32"/>
        <v>0</v>
      </c>
      <c r="BY656" s="4">
        <f t="shared" si="32"/>
        <v>1</v>
      </c>
      <c r="BZ656" s="6"/>
      <c r="CA656" s="18"/>
      <c r="CD656" s="6"/>
      <c r="CG656" s="6"/>
      <c r="CH656" s="18"/>
      <c r="CI656" s="18"/>
      <c r="CL656" s="6"/>
    </row>
    <row r="657" spans="1:90" s="4" customFormat="1">
      <c r="A657" s="10">
        <v>652</v>
      </c>
      <c r="B657" s="6"/>
      <c r="BO657" s="6"/>
      <c r="BP657" s="3">
        <v>0.83535391996417985</v>
      </c>
      <c r="BQ657" s="3">
        <v>39043.652442708568</v>
      </c>
      <c r="BR657" s="3">
        <v>1.9456744294398094</v>
      </c>
      <c r="BS657" s="3">
        <v>115410.82961949364</v>
      </c>
      <c r="BT657" s="10">
        <v>652</v>
      </c>
      <c r="BU657" s="4">
        <f t="shared" si="30"/>
        <v>44491.739553709413</v>
      </c>
      <c r="BV657" s="4">
        <f t="shared" si="31"/>
        <v>79156.613324487305</v>
      </c>
      <c r="BW657" s="10"/>
      <c r="BX657" s="4">
        <f t="shared" si="32"/>
        <v>0</v>
      </c>
      <c r="BY657" s="4">
        <f t="shared" si="32"/>
        <v>1</v>
      </c>
      <c r="BZ657" s="6"/>
      <c r="CA657" s="18"/>
      <c r="CD657" s="6"/>
      <c r="CG657" s="6"/>
      <c r="CH657" s="18"/>
      <c r="CI657" s="18"/>
      <c r="CL657" s="6"/>
    </row>
    <row r="658" spans="1:90" s="4" customFormat="1">
      <c r="A658" s="10">
        <v>653</v>
      </c>
      <c r="B658" s="6"/>
      <c r="BO658" s="6"/>
      <c r="BP658" s="3">
        <v>0.81236456573113169</v>
      </c>
      <c r="BQ658" s="3">
        <v>44836.436980429811</v>
      </c>
      <c r="BR658" s="3">
        <v>1.7986571889460883</v>
      </c>
      <c r="BS658" s="3">
        <v>109849.1560038249</v>
      </c>
      <c r="BT658" s="10">
        <v>653</v>
      </c>
      <c r="BU658" s="4">
        <f t="shared" si="30"/>
        <v>36400.019592683362</v>
      </c>
      <c r="BV658" s="4">
        <f t="shared" si="31"/>
        <v>70016.562890783942</v>
      </c>
      <c r="BW658" s="10"/>
      <c r="BX658" s="4">
        <f t="shared" si="32"/>
        <v>0</v>
      </c>
      <c r="BY658" s="4">
        <f t="shared" si="32"/>
        <v>1</v>
      </c>
      <c r="BZ658" s="6"/>
      <c r="CA658" s="18"/>
      <c r="CD658" s="6"/>
      <c r="CG658" s="6"/>
      <c r="CH658" s="18"/>
      <c r="CI658" s="18"/>
      <c r="CL658" s="6"/>
    </row>
    <row r="659" spans="1:90" s="4" customFormat="1">
      <c r="A659" s="10">
        <v>654</v>
      </c>
      <c r="B659" s="6"/>
      <c r="BO659" s="6"/>
      <c r="BP659" s="3">
        <v>0.86657560508572595</v>
      </c>
      <c r="BQ659" s="3">
        <v>45437.698388647514</v>
      </c>
      <c r="BR659" s="3">
        <v>2.0611500049406706</v>
      </c>
      <c r="BS659" s="3">
        <v>124697.20246016269</v>
      </c>
      <c r="BT659" s="10">
        <v>654</v>
      </c>
      <c r="BU659" s="4">
        <f t="shared" si="30"/>
        <v>41219.862119925085</v>
      </c>
      <c r="BV659" s="4">
        <f t="shared" si="31"/>
        <v>81417.798033904372</v>
      </c>
      <c r="BW659" s="10"/>
      <c r="BX659" s="4">
        <f t="shared" si="32"/>
        <v>0</v>
      </c>
      <c r="BY659" s="4">
        <f t="shared" si="32"/>
        <v>1</v>
      </c>
      <c r="BZ659" s="6"/>
      <c r="CA659" s="18"/>
      <c r="CD659" s="6"/>
      <c r="CG659" s="6"/>
      <c r="CH659" s="18"/>
      <c r="CI659" s="18"/>
      <c r="CL659" s="6"/>
    </row>
    <row r="660" spans="1:90" s="4" customFormat="1">
      <c r="A660" s="10">
        <v>655</v>
      </c>
      <c r="B660" s="6"/>
      <c r="BO660" s="6"/>
      <c r="BP660" s="3">
        <v>0.81262965732810066</v>
      </c>
      <c r="BQ660" s="3">
        <v>40287.186413048112</v>
      </c>
      <c r="BR660" s="3">
        <v>1.8840581450050413</v>
      </c>
      <c r="BS660" s="3">
        <v>112638.33183585116</v>
      </c>
      <c r="BT660" s="10">
        <v>655</v>
      </c>
      <c r="BU660" s="4">
        <f t="shared" si="30"/>
        <v>40975.779319761961</v>
      </c>
      <c r="BV660" s="4">
        <f t="shared" si="31"/>
        <v>75767.482664652984</v>
      </c>
      <c r="BW660" s="10"/>
      <c r="BX660" s="4">
        <f t="shared" si="32"/>
        <v>0</v>
      </c>
      <c r="BY660" s="4">
        <f t="shared" si="32"/>
        <v>1</v>
      </c>
      <c r="BZ660" s="6"/>
      <c r="CA660" s="18"/>
      <c r="CD660" s="6"/>
      <c r="CG660" s="6"/>
      <c r="CH660" s="18"/>
      <c r="CI660" s="18"/>
      <c r="CL660" s="6"/>
    </row>
    <row r="661" spans="1:90" s="4" customFormat="1">
      <c r="A661" s="10">
        <v>656</v>
      </c>
      <c r="B661" s="6"/>
      <c r="BO661" s="6"/>
      <c r="BP661" s="3">
        <v>0.82229588206397186</v>
      </c>
      <c r="BQ661" s="3">
        <v>39045.011306373046</v>
      </c>
      <c r="BR661" s="3">
        <v>1.821403012498588</v>
      </c>
      <c r="BS661" s="3">
        <v>106841.12006763362</v>
      </c>
      <c r="BT661" s="10">
        <v>656</v>
      </c>
      <c r="BU661" s="4">
        <f t="shared" si="30"/>
        <v>43184.576900024134</v>
      </c>
      <c r="BV661" s="4">
        <f t="shared" si="31"/>
        <v>75299.181182225191</v>
      </c>
      <c r="BW661" s="10"/>
      <c r="BX661" s="4">
        <f t="shared" si="32"/>
        <v>0</v>
      </c>
      <c r="BY661" s="4">
        <f t="shared" si="32"/>
        <v>1</v>
      </c>
      <c r="BZ661" s="6"/>
      <c r="CA661" s="18"/>
      <c r="CD661" s="6"/>
      <c r="CG661" s="6"/>
      <c r="CH661" s="18"/>
      <c r="CI661" s="18"/>
      <c r="CL661" s="6"/>
    </row>
    <row r="662" spans="1:90" s="4" customFormat="1">
      <c r="A662" s="10">
        <v>657</v>
      </c>
      <c r="B662" s="6"/>
      <c r="BO662" s="6"/>
      <c r="BP662" s="3">
        <v>0.8234346184606518</v>
      </c>
      <c r="BQ662" s="3">
        <v>41493.409486352895</v>
      </c>
      <c r="BR662" s="3">
        <v>1.9699671385128785</v>
      </c>
      <c r="BS662" s="3">
        <v>122162.70950519494</v>
      </c>
      <c r="BT662" s="10">
        <v>657</v>
      </c>
      <c r="BU662" s="4">
        <f t="shared" si="30"/>
        <v>40850.052359712288</v>
      </c>
      <c r="BV662" s="4">
        <f t="shared" si="31"/>
        <v>74834.004346092901</v>
      </c>
      <c r="BW662" s="10"/>
      <c r="BX662" s="4">
        <f t="shared" si="32"/>
        <v>0</v>
      </c>
      <c r="BY662" s="4">
        <f t="shared" si="32"/>
        <v>1</v>
      </c>
      <c r="BZ662" s="6"/>
      <c r="CA662" s="18"/>
      <c r="CD662" s="6"/>
      <c r="CG662" s="6"/>
      <c r="CH662" s="18"/>
      <c r="CI662" s="18"/>
      <c r="CL662" s="6"/>
    </row>
    <row r="663" spans="1:90" s="4" customFormat="1">
      <c r="A663" s="10">
        <v>658</v>
      </c>
      <c r="B663" s="6"/>
      <c r="BO663" s="6"/>
      <c r="BP663" s="3">
        <v>0.80953595398815892</v>
      </c>
      <c r="BQ663" s="3">
        <v>40558.451783303244</v>
      </c>
      <c r="BR663" s="3">
        <v>1.9175044283220055</v>
      </c>
      <c r="BS663" s="3">
        <v>115350.13148504207</v>
      </c>
      <c r="BT663" s="10">
        <v>658</v>
      </c>
      <c r="BU663" s="4">
        <f t="shared" si="30"/>
        <v>40395.143615512643</v>
      </c>
      <c r="BV663" s="4">
        <f t="shared" si="31"/>
        <v>76400.31134715848</v>
      </c>
      <c r="BW663" s="10"/>
      <c r="BX663" s="4">
        <f t="shared" si="32"/>
        <v>0</v>
      </c>
      <c r="BY663" s="4">
        <f t="shared" si="32"/>
        <v>1</v>
      </c>
      <c r="BZ663" s="6"/>
      <c r="CA663" s="18"/>
      <c r="CD663" s="6"/>
      <c r="CG663" s="6"/>
      <c r="CH663" s="18"/>
      <c r="CI663" s="18"/>
      <c r="CL663" s="6"/>
    </row>
    <row r="664" spans="1:90" s="4" customFormat="1">
      <c r="A664" s="10">
        <v>659</v>
      </c>
      <c r="B664" s="6"/>
      <c r="BO664" s="6"/>
      <c r="BP664" s="3">
        <v>0.82974917937728809</v>
      </c>
      <c r="BQ664" s="3">
        <v>45271.585917498131</v>
      </c>
      <c r="BR664" s="3">
        <v>1.9195956384254507</v>
      </c>
      <c r="BS664" s="3">
        <v>121455.98024324042</v>
      </c>
      <c r="BT664" s="10">
        <v>659</v>
      </c>
      <c r="BU664" s="4">
        <f t="shared" si="30"/>
        <v>37703.332020230679</v>
      </c>
      <c r="BV664" s="4">
        <f t="shared" si="31"/>
        <v>70503.583599304635</v>
      </c>
      <c r="BW664" s="10"/>
      <c r="BX664" s="4">
        <f t="shared" si="32"/>
        <v>0</v>
      </c>
      <c r="BY664" s="4">
        <f t="shared" si="32"/>
        <v>1</v>
      </c>
      <c r="BZ664" s="6"/>
      <c r="CA664" s="18"/>
      <c r="CD664" s="6"/>
      <c r="CG664" s="6"/>
      <c r="CH664" s="18"/>
      <c r="CI664" s="18"/>
      <c r="CL664" s="6"/>
    </row>
    <row r="665" spans="1:90" s="4" customFormat="1">
      <c r="A665" s="10">
        <v>660</v>
      </c>
      <c r="B665" s="6"/>
      <c r="BO665" s="6"/>
      <c r="BP665" s="3">
        <v>0.80029085211887996</v>
      </c>
      <c r="BQ665" s="3">
        <v>44526.939455105792</v>
      </c>
      <c r="BR665" s="3">
        <v>1.8692706565061796</v>
      </c>
      <c r="BS665" s="3">
        <v>120393.03719169101</v>
      </c>
      <c r="BT665" s="10">
        <v>660</v>
      </c>
      <c r="BU665" s="4">
        <f t="shared" si="30"/>
        <v>35502.145756782207</v>
      </c>
      <c r="BV665" s="4">
        <f t="shared" si="31"/>
        <v>66534.028458926958</v>
      </c>
      <c r="BW665" s="10"/>
      <c r="BX665" s="4">
        <f t="shared" si="32"/>
        <v>0</v>
      </c>
      <c r="BY665" s="4">
        <f t="shared" si="32"/>
        <v>1</v>
      </c>
      <c r="BZ665" s="6"/>
      <c r="CA665" s="18"/>
      <c r="CD665" s="6"/>
      <c r="CG665" s="6"/>
      <c r="CH665" s="18"/>
      <c r="CI665" s="18"/>
      <c r="CL665" s="6"/>
    </row>
    <row r="666" spans="1:90" s="4" customFormat="1">
      <c r="A666" s="10">
        <v>661</v>
      </c>
      <c r="B666" s="6"/>
      <c r="BO666" s="6"/>
      <c r="BP666" s="3">
        <v>0.80513791867068152</v>
      </c>
      <c r="BQ666" s="3">
        <v>44701.822004605427</v>
      </c>
      <c r="BR666" s="3">
        <v>1.7855119313047461</v>
      </c>
      <c r="BS666" s="3">
        <v>112892.9915026215</v>
      </c>
      <c r="BT666" s="10">
        <v>661</v>
      </c>
      <c r="BU666" s="4">
        <f t="shared" si="30"/>
        <v>35811.969862462727</v>
      </c>
      <c r="BV666" s="4">
        <f t="shared" si="31"/>
        <v>65658.201627853094</v>
      </c>
      <c r="BW666" s="10"/>
      <c r="BX666" s="4">
        <f t="shared" si="32"/>
        <v>0</v>
      </c>
      <c r="BY666" s="4">
        <f t="shared" si="32"/>
        <v>1</v>
      </c>
      <c r="BZ666" s="6"/>
      <c r="CA666" s="18"/>
      <c r="CD666" s="6"/>
      <c r="CG666" s="6"/>
      <c r="CH666" s="18"/>
      <c r="CI666" s="18"/>
      <c r="CL666" s="6"/>
    </row>
    <row r="667" spans="1:90" s="4" customFormat="1">
      <c r="A667" s="10">
        <v>662</v>
      </c>
      <c r="B667" s="6"/>
      <c r="BO667" s="6"/>
      <c r="BP667" s="3">
        <v>0.84584439250693266</v>
      </c>
      <c r="BQ667" s="3">
        <v>39572.890225262672</v>
      </c>
      <c r="BR667" s="3">
        <v>2.0439492091876681</v>
      </c>
      <c r="BS667" s="3">
        <v>113647.19159092456</v>
      </c>
      <c r="BT667" s="10">
        <v>662</v>
      </c>
      <c r="BU667" s="4">
        <f t="shared" si="30"/>
        <v>45011.549025430591</v>
      </c>
      <c r="BV667" s="4">
        <f t="shared" si="31"/>
        <v>90747.729327842258</v>
      </c>
      <c r="BW667" s="10"/>
      <c r="BX667" s="4">
        <f t="shared" si="32"/>
        <v>0</v>
      </c>
      <c r="BY667" s="4">
        <f t="shared" si="32"/>
        <v>1</v>
      </c>
      <c r="BZ667" s="6"/>
      <c r="CA667" s="18"/>
      <c r="CD667" s="6"/>
      <c r="CG667" s="6"/>
      <c r="CH667" s="18"/>
      <c r="CI667" s="18"/>
      <c r="CL667" s="6"/>
    </row>
    <row r="668" spans="1:90" s="4" customFormat="1">
      <c r="A668" s="10">
        <v>663</v>
      </c>
      <c r="B668" s="6"/>
      <c r="BO668" s="6"/>
      <c r="BP668" s="3">
        <v>0.81434217809783227</v>
      </c>
      <c r="BQ668" s="3">
        <v>41539.702724489398</v>
      </c>
      <c r="BR668" s="3">
        <v>1.9207966045796161</v>
      </c>
      <c r="BS668" s="3">
        <v>119649.54258418625</v>
      </c>
      <c r="BT668" s="10">
        <v>663</v>
      </c>
      <c r="BU668" s="4">
        <f t="shared" si="30"/>
        <v>39894.515085293824</v>
      </c>
      <c r="BV668" s="4">
        <f t="shared" si="31"/>
        <v>72430.117873775365</v>
      </c>
      <c r="BW668" s="10"/>
      <c r="BX668" s="4">
        <f t="shared" si="32"/>
        <v>0</v>
      </c>
      <c r="BY668" s="4">
        <f t="shared" si="32"/>
        <v>1</v>
      </c>
      <c r="BZ668" s="6"/>
      <c r="CA668" s="18"/>
      <c r="CD668" s="6"/>
      <c r="CG668" s="6"/>
      <c r="CH668" s="18"/>
      <c r="CI668" s="18"/>
      <c r="CL668" s="6"/>
    </row>
    <row r="669" spans="1:90" s="4" customFormat="1">
      <c r="A669" s="10">
        <v>664</v>
      </c>
      <c r="B669" s="6"/>
      <c r="BO669" s="6"/>
      <c r="BP669" s="3">
        <v>0.81798920887133386</v>
      </c>
      <c r="BQ669" s="3">
        <v>42595.222121467028</v>
      </c>
      <c r="BR669" s="3">
        <v>1.8280548820484794</v>
      </c>
      <c r="BS669" s="3">
        <v>109912.09468009179</v>
      </c>
      <c r="BT669" s="10">
        <v>664</v>
      </c>
      <c r="BU669" s="4">
        <f t="shared" si="30"/>
        <v>39203.698765666355</v>
      </c>
      <c r="BV669" s="4">
        <f t="shared" si="31"/>
        <v>72893.393524756146</v>
      </c>
      <c r="BW669" s="10"/>
      <c r="BX669" s="4">
        <f t="shared" si="32"/>
        <v>0</v>
      </c>
      <c r="BY669" s="4">
        <f t="shared" si="32"/>
        <v>1</v>
      </c>
      <c r="BZ669" s="6"/>
      <c r="CA669" s="18"/>
      <c r="CD669" s="6"/>
      <c r="CG669" s="6"/>
      <c r="CH669" s="18"/>
      <c r="CI669" s="18"/>
      <c r="CL669" s="6"/>
    </row>
    <row r="670" spans="1:90" s="4" customFormat="1">
      <c r="A670" s="10">
        <v>665</v>
      </c>
      <c r="B670" s="6"/>
      <c r="BO670" s="6"/>
      <c r="BP670" s="3">
        <v>0.83241105162048534</v>
      </c>
      <c r="BQ670" s="3">
        <v>42463.484495148245</v>
      </c>
      <c r="BR670" s="3">
        <v>1.9763929802400815</v>
      </c>
      <c r="BS670" s="3">
        <v>120942.67625171183</v>
      </c>
      <c r="BT670" s="10">
        <v>665</v>
      </c>
      <c r="BU670" s="4">
        <f t="shared" si="30"/>
        <v>40777.620666900293</v>
      </c>
      <c r="BV670" s="4">
        <f t="shared" si="31"/>
        <v>76696.621772296305</v>
      </c>
      <c r="BW670" s="10"/>
      <c r="BX670" s="4">
        <f t="shared" si="32"/>
        <v>0</v>
      </c>
      <c r="BY670" s="4">
        <f t="shared" si="32"/>
        <v>1</v>
      </c>
      <c r="BZ670" s="6"/>
      <c r="CA670" s="18"/>
      <c r="CD670" s="6"/>
      <c r="CG670" s="6"/>
      <c r="CH670" s="18"/>
      <c r="CI670" s="18"/>
      <c r="CL670" s="6"/>
    </row>
    <row r="671" spans="1:90" s="4" customFormat="1">
      <c r="A671" s="10">
        <v>666</v>
      </c>
      <c r="B671" s="6"/>
      <c r="BO671" s="6"/>
      <c r="BP671" s="3">
        <v>0.80513326345560943</v>
      </c>
      <c r="BQ671" s="3">
        <v>44621.676352654322</v>
      </c>
      <c r="BR671" s="3">
        <v>1.9264879691568113</v>
      </c>
      <c r="BS671" s="3">
        <v>122920.93901030591</v>
      </c>
      <c r="BT671" s="10">
        <v>666</v>
      </c>
      <c r="BU671" s="4">
        <f t="shared" si="30"/>
        <v>35891.649992906619</v>
      </c>
      <c r="BV671" s="4">
        <f t="shared" si="31"/>
        <v>69727.857905375218</v>
      </c>
      <c r="BW671" s="10"/>
      <c r="BX671" s="4">
        <f t="shared" si="32"/>
        <v>0</v>
      </c>
      <c r="BY671" s="4">
        <f t="shared" si="32"/>
        <v>1</v>
      </c>
      <c r="BZ671" s="6"/>
      <c r="CA671" s="18"/>
      <c r="CD671" s="6"/>
      <c r="CG671" s="6"/>
      <c r="CH671" s="18"/>
      <c r="CI671" s="18"/>
      <c r="CL671" s="6"/>
    </row>
    <row r="672" spans="1:90" s="4" customFormat="1">
      <c r="A672" s="10">
        <v>667</v>
      </c>
      <c r="B672" s="6"/>
      <c r="BO672" s="6"/>
      <c r="BP672" s="3">
        <v>0.81478366321045292</v>
      </c>
      <c r="BQ672" s="3">
        <v>41791.632524300941</v>
      </c>
      <c r="BR672" s="3">
        <v>1.9293049380387601</v>
      </c>
      <c r="BS672" s="3">
        <v>115556.12098932496</v>
      </c>
      <c r="BT672" s="10">
        <v>667</v>
      </c>
      <c r="BU672" s="4">
        <f t="shared" si="30"/>
        <v>39686.733796744353</v>
      </c>
      <c r="BV672" s="4">
        <f t="shared" si="31"/>
        <v>77374.372814551054</v>
      </c>
      <c r="BW672" s="10"/>
      <c r="BX672" s="4">
        <f t="shared" si="32"/>
        <v>0</v>
      </c>
      <c r="BY672" s="4">
        <f t="shared" si="32"/>
        <v>1</v>
      </c>
      <c r="BZ672" s="6"/>
      <c r="CA672" s="18"/>
      <c r="CD672" s="6"/>
      <c r="CG672" s="6"/>
      <c r="CH672" s="18"/>
      <c r="CI672" s="18"/>
      <c r="CL672" s="6"/>
    </row>
    <row r="673" spans="1:90" s="4" customFormat="1">
      <c r="A673" s="10">
        <v>668</v>
      </c>
      <c r="B673" s="6"/>
      <c r="BO673" s="6"/>
      <c r="BP673" s="3">
        <v>0.78425367213198671</v>
      </c>
      <c r="BQ673" s="3">
        <v>42132.851035481326</v>
      </c>
      <c r="BR673" s="3">
        <v>1.8163356538061814</v>
      </c>
      <c r="BS673" s="3">
        <v>108273.97871939643</v>
      </c>
      <c r="BT673" s="10">
        <v>668</v>
      </c>
      <c r="BU673" s="4">
        <f t="shared" si="30"/>
        <v>36292.516177717342</v>
      </c>
      <c r="BV673" s="4">
        <f t="shared" si="31"/>
        <v>73359.586661221721</v>
      </c>
      <c r="BW673" s="10"/>
      <c r="BX673" s="4">
        <f t="shared" si="32"/>
        <v>0</v>
      </c>
      <c r="BY673" s="4">
        <f t="shared" si="32"/>
        <v>1</v>
      </c>
      <c r="BZ673" s="6"/>
      <c r="CA673" s="18"/>
      <c r="CD673" s="6"/>
      <c r="CG673" s="6"/>
      <c r="CH673" s="18"/>
      <c r="CI673" s="18"/>
      <c r="CL673" s="6"/>
    </row>
    <row r="674" spans="1:90" s="4" customFormat="1">
      <c r="A674" s="10">
        <v>669</v>
      </c>
      <c r="B674" s="6"/>
      <c r="BO674" s="6"/>
      <c r="BP674" s="3">
        <v>0.78554200528187768</v>
      </c>
      <c r="BQ674" s="3">
        <v>47987.932771530555</v>
      </c>
      <c r="BR674" s="3">
        <v>1.7865058980913369</v>
      </c>
      <c r="BS674" s="3">
        <v>117814.09639291441</v>
      </c>
      <c r="BT674" s="10">
        <v>669</v>
      </c>
      <c r="BU674" s="4">
        <f t="shared" si="30"/>
        <v>30566.267756657209</v>
      </c>
      <c r="BV674" s="4">
        <f t="shared" si="31"/>
        <v>60836.493416219295</v>
      </c>
      <c r="BW674" s="10"/>
      <c r="BX674" s="4">
        <f t="shared" si="32"/>
        <v>0</v>
      </c>
      <c r="BY674" s="4">
        <f t="shared" si="32"/>
        <v>1</v>
      </c>
      <c r="BZ674" s="6"/>
      <c r="CA674" s="18"/>
      <c r="CD674" s="6"/>
      <c r="CG674" s="6"/>
      <c r="CH674" s="18"/>
      <c r="CI674" s="18"/>
      <c r="CL674" s="6"/>
    </row>
    <row r="675" spans="1:90" s="4" customFormat="1">
      <c r="A675" s="10">
        <v>670</v>
      </c>
      <c r="B675" s="6"/>
      <c r="BO675" s="6"/>
      <c r="BP675" s="3">
        <v>0.8037131396094902</v>
      </c>
      <c r="BQ675" s="3">
        <v>39318.958305817556</v>
      </c>
      <c r="BR675" s="3">
        <v>1.7232624961243095</v>
      </c>
      <c r="BS675" s="3">
        <v>107425.29707009654</v>
      </c>
      <c r="BT675" s="10">
        <v>670</v>
      </c>
      <c r="BU675" s="4">
        <f t="shared" si="30"/>
        <v>41052.355655131461</v>
      </c>
      <c r="BV675" s="4">
        <f t="shared" si="31"/>
        <v>64900.952542334417</v>
      </c>
      <c r="BW675" s="10"/>
      <c r="BX675" s="4">
        <f t="shared" si="32"/>
        <v>0</v>
      </c>
      <c r="BY675" s="4">
        <f t="shared" si="32"/>
        <v>1</v>
      </c>
      <c r="BZ675" s="6"/>
      <c r="CA675" s="18"/>
      <c r="CD675" s="6"/>
      <c r="CG675" s="6"/>
      <c r="CH675" s="18"/>
      <c r="CI675" s="18"/>
      <c r="CL675" s="6"/>
    </row>
    <row r="676" spans="1:90" s="4" customFormat="1">
      <c r="A676" s="10">
        <v>671</v>
      </c>
      <c r="B676" s="6"/>
      <c r="BO676" s="6"/>
      <c r="BP676" s="3">
        <v>0.82222367897995774</v>
      </c>
      <c r="BQ676" s="3">
        <v>40099.797338127624</v>
      </c>
      <c r="BR676" s="3">
        <v>1.8177658385705129</v>
      </c>
      <c r="BS676" s="3">
        <v>103329.29578626022</v>
      </c>
      <c r="BT676" s="10">
        <v>671</v>
      </c>
      <c r="BU676" s="4">
        <f t="shared" si="30"/>
        <v>42122.570559868152</v>
      </c>
      <c r="BV676" s="4">
        <f t="shared" si="31"/>
        <v>78447.288070791081</v>
      </c>
      <c r="BW676" s="10"/>
      <c r="BX676" s="4">
        <f t="shared" si="32"/>
        <v>0</v>
      </c>
      <c r="BY676" s="4">
        <f t="shared" si="32"/>
        <v>1</v>
      </c>
      <c r="BZ676" s="6"/>
      <c r="CA676" s="18"/>
      <c r="CD676" s="6"/>
      <c r="CG676" s="6"/>
      <c r="CH676" s="18"/>
      <c r="CI676" s="18"/>
      <c r="CL676" s="6"/>
    </row>
    <row r="677" spans="1:90" s="4" customFormat="1">
      <c r="A677" s="10">
        <v>672</v>
      </c>
      <c r="B677" s="6"/>
      <c r="BO677" s="6"/>
      <c r="BP677" s="3">
        <v>0.88175350636845895</v>
      </c>
      <c r="BQ677" s="3">
        <v>43787.751566464503</v>
      </c>
      <c r="BR677" s="3">
        <v>2.1456492016170112</v>
      </c>
      <c r="BS677" s="3">
        <v>120963.03498194828</v>
      </c>
      <c r="BT677" s="10">
        <v>672</v>
      </c>
      <c r="BU677" s="4">
        <f t="shared" si="30"/>
        <v>44387.599070381388</v>
      </c>
      <c r="BV677" s="4">
        <f t="shared" si="31"/>
        <v>93601.885179752848</v>
      </c>
      <c r="BW677" s="10"/>
      <c r="BX677" s="4">
        <f t="shared" si="32"/>
        <v>0</v>
      </c>
      <c r="BY677" s="4">
        <f t="shared" si="32"/>
        <v>1</v>
      </c>
      <c r="BZ677" s="6"/>
      <c r="CA677" s="18"/>
      <c r="CD677" s="6"/>
      <c r="CG677" s="6"/>
      <c r="CH677" s="18"/>
      <c r="CI677" s="18"/>
      <c r="CL677" s="6"/>
    </row>
    <row r="678" spans="1:90" s="4" customFormat="1">
      <c r="A678" s="10">
        <v>673</v>
      </c>
      <c r="B678" s="6"/>
      <c r="BO678" s="6"/>
      <c r="BP678" s="3">
        <v>0.79546109486345906</v>
      </c>
      <c r="BQ678" s="3">
        <v>43004.827345683159</v>
      </c>
      <c r="BR678" s="3">
        <v>1.8695595250819228</v>
      </c>
      <c r="BS678" s="3">
        <v>119024.28598498658</v>
      </c>
      <c r="BT678" s="10">
        <v>673</v>
      </c>
      <c r="BU678" s="4">
        <f t="shared" si="30"/>
        <v>36541.282140662741</v>
      </c>
      <c r="BV678" s="4">
        <f t="shared" si="31"/>
        <v>67931.666523205698</v>
      </c>
      <c r="BW678" s="10"/>
      <c r="BX678" s="4">
        <f t="shared" si="32"/>
        <v>0</v>
      </c>
      <c r="BY678" s="4">
        <f t="shared" si="32"/>
        <v>1</v>
      </c>
      <c r="BZ678" s="6"/>
      <c r="CA678" s="18"/>
      <c r="CD678" s="6"/>
      <c r="CG678" s="6"/>
      <c r="CH678" s="18"/>
      <c r="CI678" s="18"/>
      <c r="CL678" s="6"/>
    </row>
    <row r="679" spans="1:90" s="4" customFormat="1">
      <c r="A679" s="10">
        <v>674</v>
      </c>
      <c r="B679" s="6"/>
      <c r="BO679" s="6"/>
      <c r="BP679" s="3">
        <v>0.76480486459300878</v>
      </c>
      <c r="BQ679" s="3">
        <v>39425.822534753752</v>
      </c>
      <c r="BR679" s="3">
        <v>1.7114836590876079</v>
      </c>
      <c r="BS679" s="3">
        <v>112375.98444434135</v>
      </c>
      <c r="BT679" s="10">
        <v>674</v>
      </c>
      <c r="BU679" s="4">
        <f t="shared" si="30"/>
        <v>37054.663924547131</v>
      </c>
      <c r="BV679" s="4">
        <f t="shared" si="31"/>
        <v>58772.381464419435</v>
      </c>
      <c r="BW679" s="10"/>
      <c r="BX679" s="4">
        <f t="shared" si="32"/>
        <v>0</v>
      </c>
      <c r="BY679" s="4">
        <f t="shared" si="32"/>
        <v>1</v>
      </c>
      <c r="BZ679" s="6"/>
      <c r="CA679" s="18"/>
      <c r="CD679" s="6"/>
      <c r="CG679" s="6"/>
      <c r="CH679" s="18"/>
      <c r="CI679" s="18"/>
      <c r="CL679" s="6"/>
    </row>
    <row r="680" spans="1:90" s="4" customFormat="1">
      <c r="A680" s="10">
        <v>675</v>
      </c>
      <c r="B680" s="6"/>
      <c r="BO680" s="6"/>
      <c r="BP680" s="3">
        <v>0.81249214377824874</v>
      </c>
      <c r="BQ680" s="3">
        <v>35698.985950315051</v>
      </c>
      <c r="BR680" s="3">
        <v>1.838046703543202</v>
      </c>
      <c r="BS680" s="3">
        <v>104489.48810285827</v>
      </c>
      <c r="BT680" s="10">
        <v>675</v>
      </c>
      <c r="BU680" s="4">
        <f t="shared" si="30"/>
        <v>45550.228427509821</v>
      </c>
      <c r="BV680" s="4">
        <f t="shared" si="31"/>
        <v>79315.182251461927</v>
      </c>
      <c r="BW680" s="10"/>
      <c r="BX680" s="4">
        <f t="shared" si="32"/>
        <v>0</v>
      </c>
      <c r="BY680" s="4">
        <f t="shared" si="32"/>
        <v>1</v>
      </c>
      <c r="BZ680" s="6"/>
      <c r="CA680" s="18"/>
      <c r="CD680" s="6"/>
      <c r="CG680" s="6"/>
      <c r="CH680" s="18"/>
      <c r="CI680" s="18"/>
      <c r="CL680" s="6"/>
    </row>
    <row r="681" spans="1:90" s="4" customFormat="1">
      <c r="A681" s="10">
        <v>676</v>
      </c>
      <c r="B681" s="6"/>
      <c r="BO681" s="6"/>
      <c r="BP681" s="3">
        <v>0.826117366300959</v>
      </c>
      <c r="BQ681" s="3">
        <v>45841.205966155736</v>
      </c>
      <c r="BR681" s="3">
        <v>1.9408551515505144</v>
      </c>
      <c r="BS681" s="3">
        <v>119669.25357911762</v>
      </c>
      <c r="BT681" s="10">
        <v>676</v>
      </c>
      <c r="BU681" s="4">
        <f t="shared" si="30"/>
        <v>36770.530663940161</v>
      </c>
      <c r="BV681" s="4">
        <f t="shared" si="31"/>
        <v>74416.261575933808</v>
      </c>
      <c r="BW681" s="10"/>
      <c r="BX681" s="4">
        <f t="shared" si="32"/>
        <v>0</v>
      </c>
      <c r="BY681" s="4">
        <f t="shared" si="32"/>
        <v>1</v>
      </c>
      <c r="BZ681" s="6"/>
      <c r="CA681" s="18"/>
      <c r="CD681" s="6"/>
      <c r="CG681" s="6"/>
      <c r="CH681" s="18"/>
      <c r="CI681" s="18"/>
      <c r="CL681" s="6"/>
    </row>
    <row r="682" spans="1:90" s="4" customFormat="1">
      <c r="A682" s="10">
        <v>677</v>
      </c>
      <c r="B682" s="6"/>
      <c r="BO682" s="6"/>
      <c r="BP682" s="3">
        <v>0.84545344982942383</v>
      </c>
      <c r="BQ682" s="3">
        <v>43303.852217549647</v>
      </c>
      <c r="BR682" s="3">
        <v>1.9781663761315842</v>
      </c>
      <c r="BS682" s="3">
        <v>114682.23430030806</v>
      </c>
      <c r="BT682" s="10">
        <v>677</v>
      </c>
      <c r="BU682" s="4">
        <f t="shared" si="30"/>
        <v>41241.49276539273</v>
      </c>
      <c r="BV682" s="4">
        <f t="shared" si="31"/>
        <v>83134.403312850351</v>
      </c>
      <c r="BW682" s="10"/>
      <c r="BX682" s="4">
        <f t="shared" si="32"/>
        <v>0</v>
      </c>
      <c r="BY682" s="4">
        <f t="shared" si="32"/>
        <v>1</v>
      </c>
      <c r="BZ682" s="6"/>
      <c r="CA682" s="18"/>
      <c r="CD682" s="6"/>
      <c r="CG682" s="6"/>
      <c r="CH682" s="18"/>
      <c r="CI682" s="18"/>
      <c r="CL682" s="6"/>
    </row>
    <row r="683" spans="1:90" s="4" customFormat="1">
      <c r="A683" s="10">
        <v>678</v>
      </c>
      <c r="B683" s="6"/>
      <c r="BO683" s="6"/>
      <c r="BP683" s="3">
        <v>0.78633585553229335</v>
      </c>
      <c r="BQ683" s="3">
        <v>38276.408816324132</v>
      </c>
      <c r="BR683" s="3">
        <v>1.7217168940982108</v>
      </c>
      <c r="BS683" s="3">
        <v>107178.93749674807</v>
      </c>
      <c r="BT683" s="10">
        <v>678</v>
      </c>
      <c r="BU683" s="4">
        <f t="shared" si="30"/>
        <v>40357.176736905203</v>
      </c>
      <c r="BV683" s="4">
        <f t="shared" si="31"/>
        <v>64992.751913073022</v>
      </c>
      <c r="BW683" s="10"/>
      <c r="BX683" s="4">
        <f t="shared" si="32"/>
        <v>0</v>
      </c>
      <c r="BY683" s="4">
        <f t="shared" si="32"/>
        <v>1</v>
      </c>
      <c r="BZ683" s="6"/>
      <c r="CA683" s="18"/>
      <c r="CD683" s="6"/>
      <c r="CG683" s="6"/>
      <c r="CH683" s="18"/>
      <c r="CI683" s="18"/>
      <c r="CL683" s="6"/>
    </row>
    <row r="684" spans="1:90" s="4" customFormat="1">
      <c r="A684" s="10">
        <v>679</v>
      </c>
      <c r="B684" s="6"/>
      <c r="BO684" s="6"/>
      <c r="BP684" s="3">
        <v>0.8365513923297736</v>
      </c>
      <c r="BQ684" s="3">
        <v>41950.932040442931</v>
      </c>
      <c r="BR684" s="3">
        <v>2.0212320481407642</v>
      </c>
      <c r="BS684" s="3">
        <v>113095.25667725467</v>
      </c>
      <c r="BT684" s="10">
        <v>679</v>
      </c>
      <c r="BU684" s="4">
        <f t="shared" si="30"/>
        <v>41704.207192534435</v>
      </c>
      <c r="BV684" s="4">
        <f t="shared" si="31"/>
        <v>89027.948136821753</v>
      </c>
      <c r="BW684" s="10"/>
      <c r="BX684" s="4">
        <f t="shared" si="32"/>
        <v>0</v>
      </c>
      <c r="BY684" s="4">
        <f t="shared" si="32"/>
        <v>1</v>
      </c>
      <c r="BZ684" s="6"/>
      <c r="CA684" s="18"/>
      <c r="CD684" s="6"/>
      <c r="CG684" s="6"/>
      <c r="CH684" s="18"/>
      <c r="CI684" s="18"/>
      <c r="CL684" s="6"/>
    </row>
    <row r="685" spans="1:90" s="4" customFormat="1">
      <c r="A685" s="10">
        <v>680</v>
      </c>
      <c r="B685" s="6"/>
      <c r="BO685" s="6"/>
      <c r="BP685" s="3">
        <v>0.75778616618271</v>
      </c>
      <c r="BQ685" s="3">
        <v>42510.974144463034</v>
      </c>
      <c r="BR685" s="3">
        <v>1.6591127237863323</v>
      </c>
      <c r="BS685" s="3">
        <v>111568.89760033664</v>
      </c>
      <c r="BT685" s="10">
        <v>680</v>
      </c>
      <c r="BU685" s="4">
        <f t="shared" si="30"/>
        <v>33267.642473807966</v>
      </c>
      <c r="BV685" s="4">
        <f t="shared" si="31"/>
        <v>54342.374778296595</v>
      </c>
      <c r="BW685" s="10"/>
      <c r="BX685" s="4">
        <f t="shared" si="32"/>
        <v>0</v>
      </c>
      <c r="BY685" s="4">
        <f t="shared" si="32"/>
        <v>1</v>
      </c>
      <c r="BZ685" s="6"/>
      <c r="CA685" s="18"/>
      <c r="CD685" s="6"/>
      <c r="CG685" s="6"/>
      <c r="CH685" s="18"/>
      <c r="CI685" s="18"/>
      <c r="CL685" s="6"/>
    </row>
    <row r="686" spans="1:90" s="4" customFormat="1">
      <c r="A686" s="10">
        <v>681</v>
      </c>
      <c r="B686" s="6"/>
      <c r="BO686" s="6"/>
      <c r="BP686" s="3">
        <v>0.77235241332404836</v>
      </c>
      <c r="BQ686" s="3">
        <v>40827.11231871503</v>
      </c>
      <c r="BR686" s="3">
        <v>1.7468602326533131</v>
      </c>
      <c r="BS686" s="3">
        <v>119140.5921800233</v>
      </c>
      <c r="BT686" s="10">
        <v>681</v>
      </c>
      <c r="BU686" s="4">
        <f t="shared" si="30"/>
        <v>36408.12901368981</v>
      </c>
      <c r="BV686" s="4">
        <f t="shared" si="31"/>
        <v>55545.43108530801</v>
      </c>
      <c r="BW686" s="10"/>
      <c r="BX686" s="4">
        <f t="shared" si="32"/>
        <v>0</v>
      </c>
      <c r="BY686" s="4">
        <f t="shared" si="32"/>
        <v>1</v>
      </c>
      <c r="BZ686" s="6"/>
      <c r="CA686" s="18"/>
      <c r="CD686" s="6"/>
      <c r="CG686" s="6"/>
      <c r="CH686" s="18"/>
      <c r="CI686" s="18"/>
      <c r="CL686" s="6"/>
    </row>
    <row r="687" spans="1:90" s="4" customFormat="1">
      <c r="A687" s="10">
        <v>682</v>
      </c>
      <c r="B687" s="6"/>
      <c r="BO687" s="6"/>
      <c r="BP687" s="3">
        <v>0.77273156873615856</v>
      </c>
      <c r="BQ687" s="3">
        <v>45813.10761342667</v>
      </c>
      <c r="BR687" s="3">
        <v>1.7941096011724322</v>
      </c>
      <c r="BS687" s="3">
        <v>121810.0632996872</v>
      </c>
      <c r="BT687" s="10">
        <v>682</v>
      </c>
      <c r="BU687" s="4">
        <f t="shared" si="30"/>
        <v>31460.049260189182</v>
      </c>
      <c r="BV687" s="4">
        <f t="shared" si="31"/>
        <v>57600.896817556029</v>
      </c>
      <c r="BW687" s="10"/>
      <c r="BX687" s="4">
        <f t="shared" si="32"/>
        <v>0</v>
      </c>
      <c r="BY687" s="4">
        <f t="shared" si="32"/>
        <v>1</v>
      </c>
      <c r="BZ687" s="6"/>
      <c r="CA687" s="18"/>
      <c r="CD687" s="6"/>
      <c r="CG687" s="6"/>
      <c r="CH687" s="18"/>
      <c r="CI687" s="18"/>
      <c r="CL687" s="6"/>
    </row>
    <row r="688" spans="1:90" s="4" customFormat="1">
      <c r="A688" s="10">
        <v>683</v>
      </c>
      <c r="B688" s="6"/>
      <c r="BO688" s="6"/>
      <c r="BP688" s="3">
        <v>0.84027146166305144</v>
      </c>
      <c r="BQ688" s="3">
        <v>46717.188994020486</v>
      </c>
      <c r="BR688" s="3">
        <v>2.0035771986689626</v>
      </c>
      <c r="BS688" s="3">
        <v>126875.66170864037</v>
      </c>
      <c r="BT688" s="10">
        <v>683</v>
      </c>
      <c r="BU688" s="4">
        <f t="shared" si="30"/>
        <v>37309.957172284659</v>
      </c>
      <c r="BV688" s="4">
        <f t="shared" si="31"/>
        <v>73482.058158255881</v>
      </c>
      <c r="BW688" s="10"/>
      <c r="BX688" s="4">
        <f t="shared" si="32"/>
        <v>0</v>
      </c>
      <c r="BY688" s="4">
        <f t="shared" si="32"/>
        <v>1</v>
      </c>
      <c r="BZ688" s="6"/>
      <c r="CA688" s="18"/>
      <c r="CD688" s="6"/>
      <c r="CG688" s="6"/>
      <c r="CH688" s="18"/>
      <c r="CI688" s="18"/>
      <c r="CL688" s="6"/>
    </row>
    <row r="689" spans="1:90" s="4" customFormat="1">
      <c r="A689" s="10">
        <v>684</v>
      </c>
      <c r="B689" s="6"/>
      <c r="BO689" s="6"/>
      <c r="BP689" s="3">
        <v>0.81471667049399088</v>
      </c>
      <c r="BQ689" s="3">
        <v>40232.497365548377</v>
      </c>
      <c r="BR689" s="3">
        <v>1.8830313859064776</v>
      </c>
      <c r="BS689" s="3">
        <v>112804.94160218727</v>
      </c>
      <c r="BT689" s="10">
        <v>684</v>
      </c>
      <c r="BU689" s="4">
        <f t="shared" si="30"/>
        <v>41239.169683850705</v>
      </c>
      <c r="BV689" s="4">
        <f t="shared" si="31"/>
        <v>75498.196988460477</v>
      </c>
      <c r="BW689" s="10"/>
      <c r="BX689" s="4">
        <f t="shared" si="32"/>
        <v>0</v>
      </c>
      <c r="BY689" s="4">
        <f t="shared" si="32"/>
        <v>1</v>
      </c>
      <c r="BZ689" s="6"/>
      <c r="CA689" s="18"/>
      <c r="CD689" s="6"/>
      <c r="CG689" s="6"/>
      <c r="CH689" s="18"/>
      <c r="CI689" s="18"/>
      <c r="CL689" s="6"/>
    </row>
    <row r="690" spans="1:90" s="4" customFormat="1">
      <c r="A690" s="10">
        <v>685</v>
      </c>
      <c r="B690" s="6"/>
      <c r="BO690" s="6"/>
      <c r="BP690" s="3">
        <v>0.85133534636581887</v>
      </c>
      <c r="BQ690" s="3">
        <v>39997.261938477459</v>
      </c>
      <c r="BR690" s="3">
        <v>2.0007706542438775</v>
      </c>
      <c r="BS690" s="3">
        <v>115010.8570736957</v>
      </c>
      <c r="BT690" s="10">
        <v>685</v>
      </c>
      <c r="BU690" s="4">
        <f t="shared" si="30"/>
        <v>45136.272698104425</v>
      </c>
      <c r="BV690" s="4">
        <f t="shared" si="31"/>
        <v>85066.208350692046</v>
      </c>
      <c r="BW690" s="10"/>
      <c r="BX690" s="4">
        <f t="shared" si="32"/>
        <v>0</v>
      </c>
      <c r="BY690" s="4">
        <f t="shared" si="32"/>
        <v>1</v>
      </c>
      <c r="BZ690" s="6"/>
      <c r="CA690" s="18"/>
      <c r="CD690" s="6"/>
      <c r="CG690" s="6"/>
      <c r="CH690" s="18"/>
      <c r="CI690" s="18"/>
      <c r="CL690" s="6"/>
    </row>
    <row r="691" spans="1:90" s="4" customFormat="1">
      <c r="A691" s="10">
        <v>686</v>
      </c>
      <c r="B691" s="6"/>
      <c r="BO691" s="6"/>
      <c r="BP691" s="3">
        <v>0.85094869426823772</v>
      </c>
      <c r="BQ691" s="3">
        <v>41554.968772350992</v>
      </c>
      <c r="BR691" s="3">
        <v>2.0642862123527865</v>
      </c>
      <c r="BS691" s="3">
        <v>120254.84095010786</v>
      </c>
      <c r="BT691" s="10">
        <v>686</v>
      </c>
      <c r="BU691" s="4">
        <f t="shared" si="30"/>
        <v>43539.900654472782</v>
      </c>
      <c r="BV691" s="4">
        <f t="shared" si="31"/>
        <v>86173.780285170782</v>
      </c>
      <c r="BW691" s="10"/>
      <c r="BX691" s="4">
        <f t="shared" si="32"/>
        <v>0</v>
      </c>
      <c r="BY691" s="4">
        <f t="shared" si="32"/>
        <v>1</v>
      </c>
      <c r="BZ691" s="6"/>
      <c r="CA691" s="18"/>
      <c r="CD691" s="6"/>
      <c r="CG691" s="6"/>
      <c r="CH691" s="18"/>
      <c r="CI691" s="18"/>
      <c r="CL691" s="6"/>
    </row>
    <row r="692" spans="1:90" s="4" customFormat="1">
      <c r="A692" s="10">
        <v>687</v>
      </c>
      <c r="B692" s="6"/>
      <c r="BO692" s="6"/>
      <c r="BP692" s="3">
        <v>0.79785198645108624</v>
      </c>
      <c r="BQ692" s="3">
        <v>43437.012234226604</v>
      </c>
      <c r="BR692" s="3">
        <v>1.7875956612193742</v>
      </c>
      <c r="BS692" s="3">
        <v>116805.33865372893</v>
      </c>
      <c r="BT692" s="10">
        <v>687</v>
      </c>
      <c r="BU692" s="4">
        <f t="shared" si="30"/>
        <v>36348.186410882023</v>
      </c>
      <c r="BV692" s="4">
        <f t="shared" si="31"/>
        <v>61954.227468208483</v>
      </c>
      <c r="BW692" s="10"/>
      <c r="BX692" s="4">
        <f t="shared" si="32"/>
        <v>0</v>
      </c>
      <c r="BY692" s="4">
        <f t="shared" si="32"/>
        <v>1</v>
      </c>
      <c r="BZ692" s="6"/>
      <c r="CA692" s="18"/>
      <c r="CD692" s="6"/>
      <c r="CG692" s="6"/>
      <c r="CH692" s="18"/>
      <c r="CI692" s="18"/>
      <c r="CL692" s="6"/>
    </row>
    <row r="693" spans="1:90" s="4" customFormat="1">
      <c r="A693" s="10">
        <v>688</v>
      </c>
      <c r="B693" s="6"/>
      <c r="BO693" s="6"/>
      <c r="BP693" s="3">
        <v>0.76194185864238217</v>
      </c>
      <c r="BQ693" s="3">
        <v>39518.355973809434</v>
      </c>
      <c r="BR693" s="3">
        <v>1.7420356201957632</v>
      </c>
      <c r="BS693" s="3">
        <v>106237.31975290402</v>
      </c>
      <c r="BT693" s="10">
        <v>688</v>
      </c>
      <c r="BU693" s="4">
        <f t="shared" si="30"/>
        <v>36675.82989042878</v>
      </c>
      <c r="BV693" s="4">
        <f t="shared" si="31"/>
        <v>67966.2422666723</v>
      </c>
      <c r="BW693" s="10"/>
      <c r="BX693" s="4">
        <f t="shared" si="32"/>
        <v>0</v>
      </c>
      <c r="BY693" s="4">
        <f t="shared" si="32"/>
        <v>1</v>
      </c>
      <c r="BZ693" s="6"/>
      <c r="CA693" s="18"/>
      <c r="CD693" s="6"/>
      <c r="CG693" s="6"/>
      <c r="CH693" s="18"/>
      <c r="CI693" s="18"/>
      <c r="CL693" s="6"/>
    </row>
    <row r="694" spans="1:90" s="4" customFormat="1">
      <c r="A694" s="10">
        <v>689</v>
      </c>
      <c r="B694" s="6"/>
      <c r="BO694" s="6"/>
      <c r="BP694" s="3">
        <v>0.71823941964174864</v>
      </c>
      <c r="BQ694" s="3">
        <v>36487.528343385173</v>
      </c>
      <c r="BR694" s="3">
        <v>1.5714207811777199</v>
      </c>
      <c r="BS694" s="3">
        <v>108721.35130188946</v>
      </c>
      <c r="BT694" s="10">
        <v>689</v>
      </c>
      <c r="BU694" s="4">
        <f t="shared" si="30"/>
        <v>35336.413620789695</v>
      </c>
      <c r="BV694" s="4">
        <f t="shared" si="31"/>
        <v>48420.726815882517</v>
      </c>
      <c r="BW694" s="10"/>
      <c r="BX694" s="4">
        <f t="shared" si="32"/>
        <v>0</v>
      </c>
      <c r="BY694" s="4">
        <f t="shared" si="32"/>
        <v>1</v>
      </c>
      <c r="BZ694" s="6"/>
      <c r="CA694" s="18"/>
      <c r="CD694" s="6"/>
      <c r="CG694" s="6"/>
      <c r="CH694" s="18"/>
      <c r="CI694" s="18"/>
      <c r="CL694" s="6"/>
    </row>
    <row r="695" spans="1:90" s="4" customFormat="1">
      <c r="A695" s="10">
        <v>690</v>
      </c>
      <c r="B695" s="6"/>
      <c r="BO695" s="6"/>
      <c r="BP695" s="3">
        <v>0.82182747285540569</v>
      </c>
      <c r="BQ695" s="3">
        <v>41645.838753496573</v>
      </c>
      <c r="BR695" s="3">
        <v>1.9424419702057854</v>
      </c>
      <c r="BS695" s="3">
        <v>115436.16800379659</v>
      </c>
      <c r="BT695" s="10">
        <v>690</v>
      </c>
      <c r="BU695" s="4">
        <f t="shared" si="30"/>
        <v>40536.908532043992</v>
      </c>
      <c r="BV695" s="4">
        <f t="shared" si="31"/>
        <v>78808.029016781962</v>
      </c>
      <c r="BW695" s="10"/>
      <c r="BX695" s="4">
        <f t="shared" si="32"/>
        <v>0</v>
      </c>
      <c r="BY695" s="4">
        <f t="shared" si="32"/>
        <v>1</v>
      </c>
      <c r="BZ695" s="6"/>
      <c r="CA695" s="18"/>
      <c r="CD695" s="6"/>
      <c r="CG695" s="6"/>
      <c r="CH695" s="18"/>
      <c r="CI695" s="18"/>
      <c r="CL695" s="6"/>
    </row>
    <row r="696" spans="1:90" s="4" customFormat="1">
      <c r="A696" s="10">
        <v>691</v>
      </c>
      <c r="B696" s="6"/>
      <c r="BO696" s="6"/>
      <c r="BP696" s="3">
        <v>0.74586539982773004</v>
      </c>
      <c r="BQ696" s="3">
        <v>44364.330666209651</v>
      </c>
      <c r="BR696" s="3">
        <v>1.666313984518158</v>
      </c>
      <c r="BS696" s="3">
        <v>115049.99834158008</v>
      </c>
      <c r="BT696" s="10">
        <v>691</v>
      </c>
      <c r="BU696" s="4">
        <f t="shared" si="30"/>
        <v>30222.209316563349</v>
      </c>
      <c r="BV696" s="4">
        <f t="shared" si="31"/>
        <v>51581.400110235714</v>
      </c>
      <c r="BW696" s="10"/>
      <c r="BX696" s="4">
        <f t="shared" si="32"/>
        <v>0</v>
      </c>
      <c r="BY696" s="4">
        <f t="shared" si="32"/>
        <v>1</v>
      </c>
      <c r="BZ696" s="6"/>
      <c r="CA696" s="18"/>
      <c r="CD696" s="6"/>
      <c r="CG696" s="6"/>
      <c r="CH696" s="18"/>
      <c r="CI696" s="18"/>
      <c r="CL696" s="6"/>
    </row>
    <row r="697" spans="1:90" s="4" customFormat="1">
      <c r="A697" s="10">
        <v>692</v>
      </c>
      <c r="B697" s="6"/>
      <c r="BO697" s="6"/>
      <c r="BP697" s="3">
        <v>0.74321882889320201</v>
      </c>
      <c r="BQ697" s="3">
        <v>43185.98070494525</v>
      </c>
      <c r="BR697" s="3">
        <v>1.6921661774566679</v>
      </c>
      <c r="BS697" s="3">
        <v>113630.55926140293</v>
      </c>
      <c r="BT697" s="10">
        <v>692</v>
      </c>
      <c r="BU697" s="4">
        <f t="shared" si="30"/>
        <v>31135.902184374951</v>
      </c>
      <c r="BV697" s="4">
        <f t="shared" si="31"/>
        <v>55586.058484263864</v>
      </c>
      <c r="BW697" s="10"/>
      <c r="BX697" s="4">
        <f t="shared" si="32"/>
        <v>0</v>
      </c>
      <c r="BY697" s="4">
        <f t="shared" si="32"/>
        <v>1</v>
      </c>
      <c r="BZ697" s="6"/>
      <c r="CA697" s="18"/>
      <c r="CD697" s="6"/>
      <c r="CG697" s="6"/>
      <c r="CH697" s="18"/>
      <c r="CI697" s="18"/>
      <c r="CL697" s="6"/>
    </row>
    <row r="698" spans="1:90" s="4" customFormat="1">
      <c r="A698" s="10">
        <v>693</v>
      </c>
      <c r="B698" s="6"/>
      <c r="BO698" s="6"/>
      <c r="BP698" s="3">
        <v>0.80611465115733338</v>
      </c>
      <c r="BQ698" s="3">
        <v>43780.244482110276</v>
      </c>
      <c r="BR698" s="3">
        <v>1.8967262051287939</v>
      </c>
      <c r="BS698" s="3">
        <v>119734.48545819905</v>
      </c>
      <c r="BT698" s="10">
        <v>693</v>
      </c>
      <c r="BU698" s="4">
        <f t="shared" si="30"/>
        <v>36831.220633623067</v>
      </c>
      <c r="BV698" s="4">
        <f t="shared" si="31"/>
        <v>69938.135054680344</v>
      </c>
      <c r="BW698" s="10"/>
      <c r="BX698" s="4">
        <f t="shared" si="32"/>
        <v>0</v>
      </c>
      <c r="BY698" s="4">
        <f t="shared" si="32"/>
        <v>1</v>
      </c>
      <c r="BZ698" s="6"/>
      <c r="CA698" s="18"/>
      <c r="CD698" s="6"/>
      <c r="CG698" s="6"/>
      <c r="CH698" s="18"/>
      <c r="CI698" s="18"/>
      <c r="CL698" s="6"/>
    </row>
    <row r="699" spans="1:90" s="4" customFormat="1">
      <c r="A699" s="10">
        <v>694</v>
      </c>
      <c r="B699" s="6"/>
      <c r="BO699" s="6"/>
      <c r="BP699" s="3">
        <v>0.73657870304025885</v>
      </c>
      <c r="BQ699" s="3">
        <v>39747.575498917497</v>
      </c>
      <c r="BR699" s="3">
        <v>1.6224922198542053</v>
      </c>
      <c r="BS699" s="3">
        <v>111059.95454388444</v>
      </c>
      <c r="BT699" s="10">
        <v>694</v>
      </c>
      <c r="BU699" s="4">
        <f t="shared" si="30"/>
        <v>33910.294805108388</v>
      </c>
      <c r="BV699" s="4">
        <f t="shared" si="31"/>
        <v>51189.267441536096</v>
      </c>
      <c r="BW699" s="10"/>
      <c r="BX699" s="4">
        <f t="shared" si="32"/>
        <v>0</v>
      </c>
      <c r="BY699" s="4">
        <f t="shared" si="32"/>
        <v>1</v>
      </c>
      <c r="BZ699" s="6"/>
      <c r="CA699" s="18"/>
      <c r="CD699" s="6"/>
      <c r="CG699" s="6"/>
      <c r="CH699" s="18"/>
      <c r="CI699" s="18"/>
      <c r="CL699" s="6"/>
    </row>
    <row r="700" spans="1:90" s="4" customFormat="1">
      <c r="A700" s="10">
        <v>695</v>
      </c>
      <c r="B700" s="6"/>
      <c r="BO700" s="6"/>
      <c r="BP700" s="3">
        <v>0.82488906836034459</v>
      </c>
      <c r="BQ700" s="3">
        <v>42288.029469362424</v>
      </c>
      <c r="BR700" s="3">
        <v>1.8724028781960078</v>
      </c>
      <c r="BS700" s="3">
        <v>106563.32765101532</v>
      </c>
      <c r="BT700" s="10">
        <v>695</v>
      </c>
      <c r="BU700" s="4">
        <f t="shared" si="30"/>
        <v>40200.87736667203</v>
      </c>
      <c r="BV700" s="4">
        <f t="shared" si="31"/>
        <v>80676.960168585458</v>
      </c>
      <c r="BW700" s="10"/>
      <c r="BX700" s="4">
        <f t="shared" si="32"/>
        <v>0</v>
      </c>
      <c r="BY700" s="4">
        <f t="shared" si="32"/>
        <v>1</v>
      </c>
      <c r="BZ700" s="6"/>
      <c r="CA700" s="18"/>
      <c r="CD700" s="6"/>
      <c r="CG700" s="6"/>
      <c r="CH700" s="18"/>
      <c r="CI700" s="18"/>
      <c r="CL700" s="6"/>
    </row>
    <row r="701" spans="1:90" s="4" customFormat="1">
      <c r="A701" s="10">
        <v>696</v>
      </c>
      <c r="B701" s="6"/>
      <c r="BO701" s="6"/>
      <c r="BP701" s="3">
        <v>0.82534735192654518</v>
      </c>
      <c r="BQ701" s="3">
        <v>42306.700541561317</v>
      </c>
      <c r="BR701" s="3">
        <v>1.9362982064588667</v>
      </c>
      <c r="BS701" s="3">
        <v>110201.79944704255</v>
      </c>
      <c r="BT701" s="10">
        <v>696</v>
      </c>
      <c r="BU701" s="4">
        <f t="shared" si="30"/>
        <v>40228.034651093207</v>
      </c>
      <c r="BV701" s="4">
        <f t="shared" si="31"/>
        <v>83428.02119884413</v>
      </c>
      <c r="BW701" s="10"/>
      <c r="BX701" s="4">
        <f t="shared" si="32"/>
        <v>0</v>
      </c>
      <c r="BY701" s="4">
        <f t="shared" si="32"/>
        <v>1</v>
      </c>
      <c r="BZ701" s="6"/>
      <c r="CA701" s="18"/>
      <c r="CD701" s="6"/>
      <c r="CG701" s="6"/>
      <c r="CH701" s="18"/>
      <c r="CI701" s="18"/>
      <c r="CL701" s="6"/>
    </row>
    <row r="702" spans="1:90" s="4" customFormat="1">
      <c r="A702" s="10">
        <v>697</v>
      </c>
      <c r="B702" s="6"/>
      <c r="BO702" s="6"/>
      <c r="BP702" s="3">
        <v>0.75162117335811296</v>
      </c>
      <c r="BQ702" s="3">
        <v>40328.481584382374</v>
      </c>
      <c r="BR702" s="3">
        <v>1.7601365417909667</v>
      </c>
      <c r="BS702" s="3">
        <v>107272.71701473466</v>
      </c>
      <c r="BT702" s="10">
        <v>697</v>
      </c>
      <c r="BU702" s="4">
        <f t="shared" si="30"/>
        <v>34833.635751428927</v>
      </c>
      <c r="BV702" s="4">
        <f t="shared" si="31"/>
        <v>68740.937164361996</v>
      </c>
      <c r="BW702" s="10"/>
      <c r="BX702" s="4">
        <f t="shared" si="32"/>
        <v>0</v>
      </c>
      <c r="BY702" s="4">
        <f t="shared" si="32"/>
        <v>1</v>
      </c>
      <c r="BZ702" s="6"/>
      <c r="CA702" s="18"/>
      <c r="CD702" s="6"/>
      <c r="CG702" s="6"/>
      <c r="CH702" s="18"/>
      <c r="CI702" s="18"/>
      <c r="CL702" s="6"/>
    </row>
    <row r="703" spans="1:90" s="4" customFormat="1">
      <c r="A703" s="10">
        <v>698</v>
      </c>
      <c r="B703" s="6"/>
      <c r="BO703" s="6"/>
      <c r="BP703" s="3">
        <v>0.77537888844491942</v>
      </c>
      <c r="BQ703" s="3">
        <v>42207.700900625736</v>
      </c>
      <c r="BR703" s="3">
        <v>1.8425524093933758</v>
      </c>
      <c r="BS703" s="3">
        <v>122162.01642576525</v>
      </c>
      <c r="BT703" s="10">
        <v>698</v>
      </c>
      <c r="BU703" s="4">
        <f t="shared" si="30"/>
        <v>35330.187943866207</v>
      </c>
      <c r="BV703" s="4">
        <f t="shared" si="31"/>
        <v>62093.224513572335</v>
      </c>
      <c r="BW703" s="10"/>
      <c r="BX703" s="4">
        <f t="shared" si="32"/>
        <v>0</v>
      </c>
      <c r="BY703" s="4">
        <f t="shared" si="32"/>
        <v>1</v>
      </c>
      <c r="BZ703" s="6"/>
      <c r="CA703" s="18"/>
      <c r="CD703" s="6"/>
      <c r="CG703" s="6"/>
      <c r="CH703" s="18"/>
      <c r="CI703" s="18"/>
      <c r="CL703" s="6"/>
    </row>
    <row r="704" spans="1:90" s="4" customFormat="1">
      <c r="A704" s="10">
        <v>699</v>
      </c>
      <c r="B704" s="6"/>
      <c r="BO704" s="6"/>
      <c r="BP704" s="3">
        <v>0.78241676963345275</v>
      </c>
      <c r="BQ704" s="3">
        <v>41106.544248329985</v>
      </c>
      <c r="BR704" s="3">
        <v>1.7179885955621006</v>
      </c>
      <c r="BS704" s="3">
        <v>104864.37167451221</v>
      </c>
      <c r="BT704" s="10">
        <v>699</v>
      </c>
      <c r="BU704" s="4">
        <f t="shared" si="30"/>
        <v>37135.132715015294</v>
      </c>
      <c r="BV704" s="4">
        <f t="shared" si="31"/>
        <v>66934.487881697845</v>
      </c>
      <c r="BW704" s="10"/>
      <c r="BX704" s="4">
        <f t="shared" si="32"/>
        <v>0</v>
      </c>
      <c r="BY704" s="4">
        <f t="shared" si="32"/>
        <v>1</v>
      </c>
      <c r="BZ704" s="6"/>
      <c r="CA704" s="18"/>
      <c r="CD704" s="6"/>
      <c r="CG704" s="6"/>
      <c r="CH704" s="18"/>
      <c r="CI704" s="18"/>
      <c r="CL704" s="6"/>
    </row>
    <row r="705" spans="1:90" s="4" customFormat="1">
      <c r="A705" s="10">
        <v>700</v>
      </c>
      <c r="B705" s="6"/>
      <c r="BO705" s="6"/>
      <c r="BP705" s="3">
        <v>0.75335178361557797</v>
      </c>
      <c r="BQ705" s="3">
        <v>40939.577517227961</v>
      </c>
      <c r="BR705" s="3">
        <v>1.7718650156783735</v>
      </c>
      <c r="BS705" s="3">
        <v>120852.35661586333</v>
      </c>
      <c r="BT705" s="10">
        <v>700</v>
      </c>
      <c r="BU705" s="4">
        <f t="shared" si="30"/>
        <v>34395.600844329841</v>
      </c>
      <c r="BV705" s="4">
        <f t="shared" si="31"/>
        <v>56334.144951974013</v>
      </c>
      <c r="BW705" s="10"/>
      <c r="BX705" s="4">
        <f t="shared" si="32"/>
        <v>0</v>
      </c>
      <c r="BY705" s="4">
        <f t="shared" si="32"/>
        <v>1</v>
      </c>
      <c r="BZ705" s="6"/>
      <c r="CA705" s="18"/>
      <c r="CD705" s="6"/>
      <c r="CG705" s="6"/>
      <c r="CH705" s="18"/>
      <c r="CI705" s="18"/>
      <c r="CL705" s="6"/>
    </row>
    <row r="706" spans="1:90" s="4" customFormat="1">
      <c r="A706" s="10">
        <v>701</v>
      </c>
      <c r="B706" s="6"/>
      <c r="BO706" s="6"/>
      <c r="BP706" s="3">
        <v>0.82484015360833385</v>
      </c>
      <c r="BQ706" s="3">
        <v>43655.197806765776</v>
      </c>
      <c r="BR706" s="3">
        <v>1.894680027051425</v>
      </c>
      <c r="BS706" s="3">
        <v>114967.37995433157</v>
      </c>
      <c r="BT706" s="10">
        <v>701</v>
      </c>
      <c r="BU706" s="4">
        <f t="shared" si="30"/>
        <v>38828.817554067602</v>
      </c>
      <c r="BV706" s="4">
        <f t="shared" si="31"/>
        <v>74500.622750810944</v>
      </c>
      <c r="BW706" s="10"/>
      <c r="BX706" s="4">
        <f t="shared" si="32"/>
        <v>0</v>
      </c>
      <c r="BY706" s="4">
        <f t="shared" si="32"/>
        <v>1</v>
      </c>
      <c r="BZ706" s="6"/>
      <c r="CA706" s="18"/>
      <c r="CD706" s="6"/>
      <c r="CG706" s="6"/>
      <c r="CH706" s="18"/>
      <c r="CI706" s="18"/>
      <c r="CL706" s="6"/>
    </row>
    <row r="707" spans="1:90" s="4" customFormat="1">
      <c r="A707" s="10">
        <v>702</v>
      </c>
      <c r="B707" s="6"/>
      <c r="BO707" s="6"/>
      <c r="BP707" s="3">
        <v>0.80846821973396554</v>
      </c>
      <c r="BQ707" s="3">
        <v>46658.628788402712</v>
      </c>
      <c r="BR707" s="3">
        <v>1.8474596214154491</v>
      </c>
      <c r="BS707" s="3">
        <v>116939.15231095902</v>
      </c>
      <c r="BT707" s="10">
        <v>702</v>
      </c>
      <c r="BU707" s="4">
        <f t="shared" si="30"/>
        <v>34188.193184993841</v>
      </c>
      <c r="BV707" s="4">
        <f t="shared" si="31"/>
        <v>67806.809830585888</v>
      </c>
      <c r="BW707" s="10"/>
      <c r="BX707" s="4">
        <f t="shared" si="32"/>
        <v>0</v>
      </c>
      <c r="BY707" s="4">
        <f t="shared" si="32"/>
        <v>1</v>
      </c>
      <c r="BZ707" s="6"/>
      <c r="CA707" s="18"/>
      <c r="CD707" s="6"/>
      <c r="CG707" s="6"/>
      <c r="CH707" s="18"/>
      <c r="CI707" s="18"/>
      <c r="CL707" s="6"/>
    </row>
    <row r="708" spans="1:90" s="4" customFormat="1">
      <c r="A708" s="10">
        <v>703</v>
      </c>
      <c r="B708" s="6"/>
      <c r="BO708" s="6"/>
      <c r="BP708" s="3">
        <v>0.81283657345003524</v>
      </c>
      <c r="BQ708" s="3">
        <v>45121.461134175603</v>
      </c>
      <c r="BR708" s="3">
        <v>1.9336013034952795</v>
      </c>
      <c r="BS708" s="3">
        <v>121212.71634719663</v>
      </c>
      <c r="BT708" s="10">
        <v>703</v>
      </c>
      <c r="BU708" s="4">
        <f t="shared" si="30"/>
        <v>36162.196210827919</v>
      </c>
      <c r="BV708" s="4">
        <f t="shared" si="31"/>
        <v>72147.414002331323</v>
      </c>
      <c r="BW708" s="10"/>
      <c r="BX708" s="4">
        <f t="shared" si="32"/>
        <v>0</v>
      </c>
      <c r="BY708" s="4">
        <f t="shared" si="32"/>
        <v>1</v>
      </c>
      <c r="BZ708" s="6"/>
      <c r="CA708" s="18"/>
      <c r="CD708" s="6"/>
      <c r="CG708" s="6"/>
      <c r="CH708" s="18"/>
      <c r="CI708" s="18"/>
      <c r="CL708" s="6"/>
    </row>
    <row r="709" spans="1:90" s="4" customFormat="1">
      <c r="A709" s="10">
        <v>704</v>
      </c>
      <c r="B709" s="6"/>
      <c r="BO709" s="6"/>
      <c r="BP709" s="3">
        <v>0.8208733579224553</v>
      </c>
      <c r="BQ709" s="3">
        <v>42567.235499668684</v>
      </c>
      <c r="BR709" s="3">
        <v>1.9779494368153201</v>
      </c>
      <c r="BS709" s="3">
        <v>121905.08307828862</v>
      </c>
      <c r="BT709" s="10">
        <v>704</v>
      </c>
      <c r="BU709" s="4">
        <f t="shared" si="30"/>
        <v>39520.100292576848</v>
      </c>
      <c r="BV709" s="4">
        <f t="shared" si="31"/>
        <v>75889.860603243404</v>
      </c>
      <c r="BW709" s="10"/>
      <c r="BX709" s="4">
        <f t="shared" si="32"/>
        <v>0</v>
      </c>
      <c r="BY709" s="4">
        <f t="shared" si="32"/>
        <v>1</v>
      </c>
      <c r="BZ709" s="6"/>
      <c r="CA709" s="18"/>
      <c r="CD709" s="6"/>
      <c r="CG709" s="6"/>
      <c r="CH709" s="18"/>
      <c r="CI709" s="18"/>
      <c r="CL709" s="6"/>
    </row>
    <row r="710" spans="1:90" s="4" customFormat="1">
      <c r="A710" s="10">
        <v>705</v>
      </c>
      <c r="B710" s="6"/>
      <c r="BO710" s="6"/>
      <c r="BP710" s="3">
        <v>0.78146666785305008</v>
      </c>
      <c r="BQ710" s="3">
        <v>42179.053955747273</v>
      </c>
      <c r="BR710" s="3">
        <v>1.8301107211012997</v>
      </c>
      <c r="BS710" s="3">
        <v>119191.06954772981</v>
      </c>
      <c r="BT710" s="10">
        <v>705</v>
      </c>
      <c r="BU710" s="4">
        <f t="shared" si="30"/>
        <v>35967.612829557729</v>
      </c>
      <c r="BV710" s="4">
        <f t="shared" si="31"/>
        <v>63820.002562400143</v>
      </c>
      <c r="BW710" s="10"/>
      <c r="BX710" s="4">
        <f t="shared" si="32"/>
        <v>0</v>
      </c>
      <c r="BY710" s="4">
        <f t="shared" si="32"/>
        <v>1</v>
      </c>
      <c r="BZ710" s="6"/>
      <c r="CA710" s="18"/>
      <c r="CD710" s="6"/>
      <c r="CG710" s="6"/>
      <c r="CH710" s="18"/>
      <c r="CI710" s="18"/>
      <c r="CL710" s="6"/>
    </row>
    <row r="711" spans="1:90" s="4" customFormat="1">
      <c r="A711" s="10">
        <v>706</v>
      </c>
      <c r="B711" s="6"/>
      <c r="BO711" s="6"/>
      <c r="BP711" s="3">
        <v>0.80721781391099134</v>
      </c>
      <c r="BQ711" s="3">
        <v>46798.226932867423</v>
      </c>
      <c r="BR711" s="3">
        <v>1.900985472554181</v>
      </c>
      <c r="BS711" s="3">
        <v>122877.81160532148</v>
      </c>
      <c r="BT711" s="10">
        <v>706</v>
      </c>
      <c r="BU711" s="4">
        <f t="shared" ref="BU711:BU774" si="33">BP711*$BV$1-BQ711</f>
        <v>33923.554458231716</v>
      </c>
      <c r="BV711" s="4">
        <f t="shared" ref="BV711:BV774" si="34">BR711*$BV$1-BS711</f>
        <v>67220.735650096642</v>
      </c>
      <c r="BW711" s="10"/>
      <c r="BX711" s="4">
        <f t="shared" ref="BX711:BY774" si="35">IF(BU711=MAX($BU711:$BV711),1,0)</f>
        <v>0</v>
      </c>
      <c r="BY711" s="4">
        <f t="shared" si="35"/>
        <v>1</v>
      </c>
      <c r="BZ711" s="6"/>
      <c r="CA711" s="18"/>
      <c r="CD711" s="6"/>
      <c r="CG711" s="6"/>
      <c r="CH711" s="18"/>
      <c r="CI711" s="18"/>
      <c r="CL711" s="6"/>
    </row>
    <row r="712" spans="1:90" s="4" customFormat="1">
      <c r="A712" s="10">
        <v>707</v>
      </c>
      <c r="B712" s="6"/>
      <c r="BO712" s="6"/>
      <c r="BP712" s="3">
        <v>0.81505728408982836</v>
      </c>
      <c r="BQ712" s="3">
        <v>43694.757140323061</v>
      </c>
      <c r="BR712" s="3">
        <v>1.8450254110091471</v>
      </c>
      <c r="BS712" s="3">
        <v>117063.73866110732</v>
      </c>
      <c r="BT712" s="10">
        <v>707</v>
      </c>
      <c r="BU712" s="4">
        <f t="shared" si="33"/>
        <v>37810.97126865977</v>
      </c>
      <c r="BV712" s="4">
        <f t="shared" si="34"/>
        <v>67438.80243980739</v>
      </c>
      <c r="BW712" s="10"/>
      <c r="BX712" s="4">
        <f t="shared" si="35"/>
        <v>0</v>
      </c>
      <c r="BY712" s="4">
        <f t="shared" si="35"/>
        <v>1</v>
      </c>
      <c r="BZ712" s="6"/>
      <c r="CA712" s="18"/>
      <c r="CD712" s="6"/>
      <c r="CG712" s="6"/>
      <c r="CH712" s="18"/>
      <c r="CI712" s="18"/>
      <c r="CL712" s="6"/>
    </row>
    <row r="713" spans="1:90" s="4" customFormat="1">
      <c r="A713" s="10">
        <v>708</v>
      </c>
      <c r="B713" s="6"/>
      <c r="BO713" s="6"/>
      <c r="BP713" s="3">
        <v>0.81107113194788094</v>
      </c>
      <c r="BQ713" s="3">
        <v>45800.000465079742</v>
      </c>
      <c r="BR713" s="3">
        <v>1.9260375376758767</v>
      </c>
      <c r="BS713" s="3">
        <v>117066.78366242778</v>
      </c>
      <c r="BT713" s="10">
        <v>708</v>
      </c>
      <c r="BU713" s="4">
        <f t="shared" si="33"/>
        <v>35307.112729708351</v>
      </c>
      <c r="BV713" s="4">
        <f t="shared" si="34"/>
        <v>75536.970105159897</v>
      </c>
      <c r="BW713" s="10"/>
      <c r="BX713" s="4">
        <f t="shared" si="35"/>
        <v>0</v>
      </c>
      <c r="BY713" s="4">
        <f t="shared" si="35"/>
        <v>1</v>
      </c>
      <c r="BZ713" s="6"/>
      <c r="CA713" s="18"/>
      <c r="CD713" s="6"/>
      <c r="CG713" s="6"/>
      <c r="CH713" s="18"/>
      <c r="CI713" s="18"/>
      <c r="CL713" s="6"/>
    </row>
    <row r="714" spans="1:90" s="4" customFormat="1">
      <c r="A714" s="10">
        <v>709</v>
      </c>
      <c r="B714" s="6"/>
      <c r="BO714" s="6"/>
      <c r="BP714" s="3">
        <v>0.78682040216888371</v>
      </c>
      <c r="BQ714" s="3">
        <v>43074.282157484173</v>
      </c>
      <c r="BR714" s="3">
        <v>1.7663637665774319</v>
      </c>
      <c r="BS714" s="3">
        <v>108836.45807389605</v>
      </c>
      <c r="BT714" s="10">
        <v>709</v>
      </c>
      <c r="BU714" s="4">
        <f t="shared" si="33"/>
        <v>35607.758059404201</v>
      </c>
      <c r="BV714" s="4">
        <f t="shared" si="34"/>
        <v>67799.918583847131</v>
      </c>
      <c r="BW714" s="10"/>
      <c r="BX714" s="4">
        <f t="shared" si="35"/>
        <v>0</v>
      </c>
      <c r="BY714" s="4">
        <f t="shared" si="35"/>
        <v>1</v>
      </c>
      <c r="BZ714" s="6"/>
      <c r="CA714" s="18"/>
      <c r="CD714" s="6"/>
      <c r="CG714" s="6"/>
      <c r="CH714" s="18"/>
      <c r="CI714" s="18"/>
      <c r="CL714" s="6"/>
    </row>
    <row r="715" spans="1:90" s="4" customFormat="1">
      <c r="A715" s="10">
        <v>710</v>
      </c>
      <c r="B715" s="6"/>
      <c r="BO715" s="6"/>
      <c r="BP715" s="3">
        <v>0.85224843856819821</v>
      </c>
      <c r="BQ715" s="3">
        <v>43626.409592633616</v>
      </c>
      <c r="BR715" s="3">
        <v>2.0175871862617192</v>
      </c>
      <c r="BS715" s="3">
        <v>117667.05239577289</v>
      </c>
      <c r="BT715" s="10">
        <v>710</v>
      </c>
      <c r="BU715" s="4">
        <f t="shared" si="33"/>
        <v>41598.434264186202</v>
      </c>
      <c r="BV715" s="4">
        <f t="shared" si="34"/>
        <v>84091.666230399016</v>
      </c>
      <c r="BW715" s="10"/>
      <c r="BX715" s="4">
        <f t="shared" si="35"/>
        <v>0</v>
      </c>
      <c r="BY715" s="4">
        <f t="shared" si="35"/>
        <v>1</v>
      </c>
      <c r="BZ715" s="6"/>
      <c r="CA715" s="18"/>
      <c r="CD715" s="6"/>
      <c r="CG715" s="6"/>
      <c r="CH715" s="18"/>
      <c r="CI715" s="18"/>
      <c r="CL715" s="6"/>
    </row>
    <row r="716" spans="1:90" s="4" customFormat="1">
      <c r="A716" s="10">
        <v>711</v>
      </c>
      <c r="B716" s="6"/>
      <c r="BO716" s="6"/>
      <c r="BP716" s="3">
        <v>0.8035152887722844</v>
      </c>
      <c r="BQ716" s="3">
        <v>41301.239280901216</v>
      </c>
      <c r="BR716" s="3">
        <v>1.9254232962796249</v>
      </c>
      <c r="BS716" s="3">
        <v>116913.00457044023</v>
      </c>
      <c r="BT716" s="10">
        <v>711</v>
      </c>
      <c r="BU716" s="4">
        <f t="shared" si="33"/>
        <v>39050.289596327224</v>
      </c>
      <c r="BV716" s="4">
        <f t="shared" si="34"/>
        <v>75629.325057522263</v>
      </c>
      <c r="BW716" s="10"/>
      <c r="BX716" s="4">
        <f t="shared" si="35"/>
        <v>0</v>
      </c>
      <c r="BY716" s="4">
        <f t="shared" si="35"/>
        <v>1</v>
      </c>
      <c r="BZ716" s="6"/>
      <c r="CA716" s="18"/>
      <c r="CD716" s="6"/>
      <c r="CG716" s="6"/>
      <c r="CH716" s="18"/>
      <c r="CI716" s="18"/>
      <c r="CL716" s="6"/>
    </row>
    <row r="717" spans="1:90" s="4" customFormat="1">
      <c r="A717" s="10">
        <v>712</v>
      </c>
      <c r="B717" s="6"/>
      <c r="BO717" s="6"/>
      <c r="BP717" s="3">
        <v>0.77073350419263875</v>
      </c>
      <c r="BQ717" s="3">
        <v>37998.251156338796</v>
      </c>
      <c r="BR717" s="3">
        <v>1.7857081324148001</v>
      </c>
      <c r="BS717" s="3">
        <v>112696.32005140118</v>
      </c>
      <c r="BT717" s="10">
        <v>712</v>
      </c>
      <c r="BU717" s="4">
        <f t="shared" si="33"/>
        <v>39075.099262925083</v>
      </c>
      <c r="BV717" s="4">
        <f t="shared" si="34"/>
        <v>65874.493190078821</v>
      </c>
      <c r="BW717" s="10"/>
      <c r="BX717" s="4">
        <f t="shared" si="35"/>
        <v>0</v>
      </c>
      <c r="BY717" s="4">
        <f t="shared" si="35"/>
        <v>1</v>
      </c>
      <c r="BZ717" s="6"/>
      <c r="CA717" s="18"/>
      <c r="CD717" s="6"/>
      <c r="CG717" s="6"/>
      <c r="CH717" s="18"/>
      <c r="CI717" s="18"/>
      <c r="CL717" s="6"/>
    </row>
    <row r="718" spans="1:90" s="4" customFormat="1">
      <c r="A718" s="10">
        <v>713</v>
      </c>
      <c r="B718" s="6"/>
      <c r="BO718" s="6"/>
      <c r="BP718" s="3">
        <v>0.80319619411696619</v>
      </c>
      <c r="BQ718" s="3">
        <v>39979.116022431219</v>
      </c>
      <c r="BR718" s="3">
        <v>1.8840373058224693</v>
      </c>
      <c r="BS718" s="3">
        <v>108873.83974895719</v>
      </c>
      <c r="BT718" s="10">
        <v>713</v>
      </c>
      <c r="BU718" s="4">
        <f t="shared" si="33"/>
        <v>40340.503389265403</v>
      </c>
      <c r="BV718" s="4">
        <f t="shared" si="34"/>
        <v>79529.890833289741</v>
      </c>
      <c r="BW718" s="10"/>
      <c r="BX718" s="4">
        <f t="shared" si="35"/>
        <v>0</v>
      </c>
      <c r="BY718" s="4">
        <f t="shared" si="35"/>
        <v>1</v>
      </c>
      <c r="BZ718" s="6"/>
      <c r="CA718" s="18"/>
      <c r="CD718" s="6"/>
      <c r="CG718" s="6"/>
      <c r="CH718" s="18"/>
      <c r="CI718" s="18"/>
      <c r="CL718" s="6"/>
    </row>
    <row r="719" spans="1:90" s="4" customFormat="1">
      <c r="A719" s="10">
        <v>714</v>
      </c>
      <c r="B719" s="6"/>
      <c r="BO719" s="6"/>
      <c r="BP719" s="3">
        <v>0.78212663539149696</v>
      </c>
      <c r="BQ719" s="3">
        <v>40753.960538656436</v>
      </c>
      <c r="BR719" s="3">
        <v>1.760511659876278</v>
      </c>
      <c r="BS719" s="3">
        <v>108636.44461370091</v>
      </c>
      <c r="BT719" s="10">
        <v>714</v>
      </c>
      <c r="BU719" s="4">
        <f t="shared" si="33"/>
        <v>37458.70300049326</v>
      </c>
      <c r="BV719" s="4">
        <f t="shared" si="34"/>
        <v>67414.721373926906</v>
      </c>
      <c r="BW719" s="10"/>
      <c r="BX719" s="4">
        <f t="shared" si="35"/>
        <v>0</v>
      </c>
      <c r="BY719" s="4">
        <f t="shared" si="35"/>
        <v>1</v>
      </c>
      <c r="BZ719" s="6"/>
      <c r="CA719" s="18"/>
      <c r="CD719" s="6"/>
      <c r="CG719" s="6"/>
      <c r="CH719" s="18"/>
      <c r="CI719" s="18"/>
      <c r="CL719" s="6"/>
    </row>
    <row r="720" spans="1:90" s="4" customFormat="1">
      <c r="A720" s="10">
        <v>715</v>
      </c>
      <c r="B720" s="6"/>
      <c r="BO720" s="6"/>
      <c r="BP720" s="3">
        <v>0.7557750275558639</v>
      </c>
      <c r="BQ720" s="3">
        <v>43520.329212399447</v>
      </c>
      <c r="BR720" s="3">
        <v>1.6829876526709262</v>
      </c>
      <c r="BS720" s="3">
        <v>114328.51994056661</v>
      </c>
      <c r="BT720" s="10">
        <v>715</v>
      </c>
      <c r="BU720" s="4">
        <f t="shared" si="33"/>
        <v>32057.173543186946</v>
      </c>
      <c r="BV720" s="4">
        <f t="shared" si="34"/>
        <v>53970.245326526012</v>
      </c>
      <c r="BW720" s="10"/>
      <c r="BX720" s="4">
        <f t="shared" si="35"/>
        <v>0</v>
      </c>
      <c r="BY720" s="4">
        <f t="shared" si="35"/>
        <v>1</v>
      </c>
      <c r="BZ720" s="6"/>
      <c r="CA720" s="18"/>
      <c r="CD720" s="6"/>
      <c r="CG720" s="6"/>
      <c r="CH720" s="18"/>
      <c r="CI720" s="18"/>
      <c r="CL720" s="6"/>
    </row>
    <row r="721" spans="1:90" s="4" customFormat="1">
      <c r="A721" s="10">
        <v>716</v>
      </c>
      <c r="B721" s="6"/>
      <c r="BO721" s="6"/>
      <c r="BP721" s="3">
        <v>0.78990739040916758</v>
      </c>
      <c r="BQ721" s="3">
        <v>49532.970530363724</v>
      </c>
      <c r="BR721" s="3">
        <v>1.8845464934842402</v>
      </c>
      <c r="BS721" s="3">
        <v>132356.50078008824</v>
      </c>
      <c r="BT721" s="10">
        <v>716</v>
      </c>
      <c r="BU721" s="4">
        <f t="shared" si="33"/>
        <v>29457.768510553033</v>
      </c>
      <c r="BV721" s="4">
        <f t="shared" si="34"/>
        <v>56098.148568335775</v>
      </c>
      <c r="BW721" s="10"/>
      <c r="BX721" s="4">
        <f t="shared" si="35"/>
        <v>0</v>
      </c>
      <c r="BY721" s="4">
        <f t="shared" si="35"/>
        <v>1</v>
      </c>
      <c r="BZ721" s="6"/>
      <c r="CA721" s="18"/>
      <c r="CD721" s="6"/>
      <c r="CG721" s="6"/>
      <c r="CH721" s="18"/>
      <c r="CI721" s="18"/>
      <c r="CL721" s="6"/>
    </row>
    <row r="722" spans="1:90" s="4" customFormat="1">
      <c r="A722" s="10">
        <v>717</v>
      </c>
      <c r="B722" s="6"/>
      <c r="BO722" s="6"/>
      <c r="BP722" s="3">
        <v>0.82746046452028676</v>
      </c>
      <c r="BQ722" s="3">
        <v>41263.160169262985</v>
      </c>
      <c r="BR722" s="3">
        <v>1.8686624478856659</v>
      </c>
      <c r="BS722" s="3">
        <v>108849.56336075914</v>
      </c>
      <c r="BT722" s="10">
        <v>717</v>
      </c>
      <c r="BU722" s="4">
        <f t="shared" si="33"/>
        <v>41482.886282765692</v>
      </c>
      <c r="BV722" s="4">
        <f t="shared" si="34"/>
        <v>78016.68142780746</v>
      </c>
      <c r="BW722" s="10"/>
      <c r="BX722" s="4">
        <f t="shared" si="35"/>
        <v>0</v>
      </c>
      <c r="BY722" s="4">
        <f t="shared" si="35"/>
        <v>1</v>
      </c>
      <c r="BZ722" s="6"/>
      <c r="CA722" s="18"/>
      <c r="CD722" s="6"/>
      <c r="CG722" s="6"/>
      <c r="CH722" s="18"/>
      <c r="CI722" s="18"/>
      <c r="CL722" s="6"/>
    </row>
    <row r="723" spans="1:90" s="4" customFormat="1">
      <c r="A723" s="10">
        <v>718</v>
      </c>
      <c r="B723" s="6"/>
      <c r="BO723" s="6"/>
      <c r="BP723" s="3">
        <v>0.80900899735165699</v>
      </c>
      <c r="BQ723" s="3">
        <v>39271.523027001196</v>
      </c>
      <c r="BR723" s="3">
        <v>1.8704296952158559</v>
      </c>
      <c r="BS723" s="3">
        <v>114511.00702956707</v>
      </c>
      <c r="BT723" s="10">
        <v>718</v>
      </c>
      <c r="BU723" s="4">
        <f t="shared" si="33"/>
        <v>41629.376708164506</v>
      </c>
      <c r="BV723" s="4">
        <f t="shared" si="34"/>
        <v>72531.962492018516</v>
      </c>
      <c r="BW723" s="10"/>
      <c r="BX723" s="4">
        <f t="shared" si="35"/>
        <v>0</v>
      </c>
      <c r="BY723" s="4">
        <f t="shared" si="35"/>
        <v>1</v>
      </c>
      <c r="BZ723" s="6"/>
      <c r="CA723" s="18"/>
      <c r="CD723" s="6"/>
      <c r="CG723" s="6"/>
      <c r="CH723" s="18"/>
      <c r="CI723" s="18"/>
      <c r="CL723" s="6"/>
    </row>
    <row r="724" spans="1:90" s="4" customFormat="1">
      <c r="A724" s="10">
        <v>719</v>
      </c>
      <c r="B724" s="6"/>
      <c r="BO724" s="6"/>
      <c r="BP724" s="3">
        <v>0.83931579755173635</v>
      </c>
      <c r="BQ724" s="3">
        <v>45149.921359403859</v>
      </c>
      <c r="BR724" s="3">
        <v>1.9516783396858377</v>
      </c>
      <c r="BS724" s="3">
        <v>114718.96622796143</v>
      </c>
      <c r="BT724" s="10">
        <v>719</v>
      </c>
      <c r="BU724" s="4">
        <f t="shared" si="33"/>
        <v>38781.658395769773</v>
      </c>
      <c r="BV724" s="4">
        <f t="shared" si="34"/>
        <v>80448.867740622329</v>
      </c>
      <c r="BW724" s="10"/>
      <c r="BX724" s="4">
        <f t="shared" si="35"/>
        <v>0</v>
      </c>
      <c r="BY724" s="4">
        <f t="shared" si="35"/>
        <v>1</v>
      </c>
      <c r="BZ724" s="6"/>
      <c r="CA724" s="18"/>
      <c r="CD724" s="6"/>
      <c r="CG724" s="6"/>
      <c r="CH724" s="18"/>
      <c r="CI724" s="18"/>
      <c r="CL724" s="6"/>
    </row>
    <row r="725" spans="1:90" s="4" customFormat="1">
      <c r="A725" s="10">
        <v>720</v>
      </c>
      <c r="B725" s="6"/>
      <c r="BO725" s="6"/>
      <c r="BP725" s="3">
        <v>0.80768156239108779</v>
      </c>
      <c r="BQ725" s="3">
        <v>45254.541499537569</v>
      </c>
      <c r="BR725" s="3">
        <v>1.8887783408296774</v>
      </c>
      <c r="BS725" s="3">
        <v>121008.99631407336</v>
      </c>
      <c r="BT725" s="10">
        <v>720</v>
      </c>
      <c r="BU725" s="4">
        <f t="shared" si="33"/>
        <v>35513.614739571211</v>
      </c>
      <c r="BV725" s="4">
        <f t="shared" si="34"/>
        <v>67868.837768894387</v>
      </c>
      <c r="BW725" s="10"/>
      <c r="BX725" s="4">
        <f t="shared" si="35"/>
        <v>0</v>
      </c>
      <c r="BY725" s="4">
        <f t="shared" si="35"/>
        <v>1</v>
      </c>
      <c r="BZ725" s="6"/>
      <c r="CA725" s="18"/>
      <c r="CD725" s="6"/>
      <c r="CG725" s="6"/>
      <c r="CH725" s="18"/>
      <c r="CI725" s="18"/>
      <c r="CL725" s="6"/>
    </row>
    <row r="726" spans="1:90" s="4" customFormat="1">
      <c r="A726" s="10">
        <v>721</v>
      </c>
      <c r="B726" s="6"/>
      <c r="BO726" s="6"/>
      <c r="BP726" s="3">
        <v>0.81483770395277777</v>
      </c>
      <c r="BQ726" s="3">
        <v>44438.425489371613</v>
      </c>
      <c r="BR726" s="3">
        <v>1.848749871760434</v>
      </c>
      <c r="BS726" s="3">
        <v>111370.02151563589</v>
      </c>
      <c r="BT726" s="10">
        <v>721</v>
      </c>
      <c r="BU726" s="4">
        <f t="shared" si="33"/>
        <v>37045.344905906168</v>
      </c>
      <c r="BV726" s="4">
        <f t="shared" si="34"/>
        <v>73504.965660407528</v>
      </c>
      <c r="BW726" s="10"/>
      <c r="BX726" s="4">
        <f t="shared" si="35"/>
        <v>0</v>
      </c>
      <c r="BY726" s="4">
        <f t="shared" si="35"/>
        <v>1</v>
      </c>
      <c r="BZ726" s="6"/>
      <c r="CA726" s="18"/>
      <c r="CD726" s="6"/>
      <c r="CG726" s="6"/>
      <c r="CH726" s="18"/>
      <c r="CI726" s="18"/>
      <c r="CL726" s="6"/>
    </row>
    <row r="727" spans="1:90" s="4" customFormat="1">
      <c r="A727" s="10">
        <v>722</v>
      </c>
      <c r="B727" s="6"/>
      <c r="BO727" s="6"/>
      <c r="BP727" s="3">
        <v>0.82079639669347582</v>
      </c>
      <c r="BQ727" s="3">
        <v>46994.742464210933</v>
      </c>
      <c r="BR727" s="3">
        <v>1.9439494146985763</v>
      </c>
      <c r="BS727" s="3">
        <v>124449.51610440655</v>
      </c>
      <c r="BT727" s="10">
        <v>722</v>
      </c>
      <c r="BU727" s="4">
        <f t="shared" si="33"/>
        <v>35084.897205136651</v>
      </c>
      <c r="BV727" s="4">
        <f t="shared" si="34"/>
        <v>69945.425365451098</v>
      </c>
      <c r="BW727" s="10"/>
      <c r="BX727" s="4">
        <f t="shared" si="35"/>
        <v>0</v>
      </c>
      <c r="BY727" s="4">
        <f t="shared" si="35"/>
        <v>1</v>
      </c>
      <c r="BZ727" s="6"/>
      <c r="CA727" s="18"/>
      <c r="CD727" s="6"/>
      <c r="CG727" s="6"/>
      <c r="CH727" s="18"/>
      <c r="CI727" s="18"/>
      <c r="CL727" s="6"/>
    </row>
    <row r="728" spans="1:90" s="4" customFormat="1">
      <c r="A728" s="10">
        <v>723</v>
      </c>
      <c r="B728" s="6"/>
      <c r="BO728" s="6"/>
      <c r="BP728" s="3">
        <v>0.81400279296678824</v>
      </c>
      <c r="BQ728" s="3">
        <v>42942.733545939103</v>
      </c>
      <c r="BR728" s="3">
        <v>1.928202605772666</v>
      </c>
      <c r="BS728" s="3">
        <v>123472.51397781019</v>
      </c>
      <c r="BT728" s="10">
        <v>723</v>
      </c>
      <c r="BU728" s="4">
        <f t="shared" si="33"/>
        <v>38457.545750739722</v>
      </c>
      <c r="BV728" s="4">
        <f t="shared" si="34"/>
        <v>69347.746599456412</v>
      </c>
      <c r="BW728" s="10"/>
      <c r="BX728" s="4">
        <f t="shared" si="35"/>
        <v>0</v>
      </c>
      <c r="BY728" s="4">
        <f t="shared" si="35"/>
        <v>1</v>
      </c>
      <c r="BZ728" s="6"/>
      <c r="CA728" s="18"/>
      <c r="CD728" s="6"/>
      <c r="CG728" s="6"/>
      <c r="CH728" s="18"/>
      <c r="CI728" s="18"/>
      <c r="CL728" s="6"/>
    </row>
    <row r="729" spans="1:90" s="4" customFormat="1">
      <c r="A729" s="10">
        <v>724</v>
      </c>
      <c r="B729" s="6"/>
      <c r="BO729" s="6"/>
      <c r="BP729" s="3">
        <v>0.82409985489313076</v>
      </c>
      <c r="BQ729" s="3">
        <v>44634.459286445388</v>
      </c>
      <c r="BR729" s="3">
        <v>1.9047525025017997</v>
      </c>
      <c r="BS729" s="3">
        <v>115592.80619956726</v>
      </c>
      <c r="BT729" s="10">
        <v>724</v>
      </c>
      <c r="BU729" s="4">
        <f t="shared" si="33"/>
        <v>37775.526202867681</v>
      </c>
      <c r="BV729" s="4">
        <f t="shared" si="34"/>
        <v>74882.444050612699</v>
      </c>
      <c r="BW729" s="10"/>
      <c r="BX729" s="4">
        <f t="shared" si="35"/>
        <v>0</v>
      </c>
      <c r="BY729" s="4">
        <f t="shared" si="35"/>
        <v>1</v>
      </c>
      <c r="BZ729" s="6"/>
      <c r="CA729" s="18"/>
      <c r="CD729" s="6"/>
      <c r="CG729" s="6"/>
      <c r="CH729" s="18"/>
      <c r="CI729" s="18"/>
      <c r="CL729" s="6"/>
    </row>
    <row r="730" spans="1:90" s="4" customFormat="1">
      <c r="A730" s="10">
        <v>725</v>
      </c>
      <c r="B730" s="6"/>
      <c r="BO730" s="6"/>
      <c r="BP730" s="3">
        <v>0.81525904515672132</v>
      </c>
      <c r="BQ730" s="3">
        <v>45719.44821699943</v>
      </c>
      <c r="BR730" s="3">
        <v>1.8419014606626782</v>
      </c>
      <c r="BS730" s="3">
        <v>119584.21069264867</v>
      </c>
      <c r="BT730" s="10">
        <v>725</v>
      </c>
      <c r="BU730" s="4">
        <f t="shared" si="33"/>
        <v>35806.456298672696</v>
      </c>
      <c r="BV730" s="4">
        <f t="shared" si="34"/>
        <v>64605.935373619155</v>
      </c>
      <c r="BW730" s="10"/>
      <c r="BX730" s="4">
        <f t="shared" si="35"/>
        <v>0</v>
      </c>
      <c r="BY730" s="4">
        <f t="shared" si="35"/>
        <v>1</v>
      </c>
      <c r="BZ730" s="6"/>
      <c r="CA730" s="18"/>
      <c r="CD730" s="6"/>
      <c r="CG730" s="6"/>
      <c r="CH730" s="18"/>
      <c r="CI730" s="18"/>
      <c r="CL730" s="6"/>
    </row>
    <row r="731" spans="1:90" s="4" customFormat="1">
      <c r="A731" s="10">
        <v>726</v>
      </c>
      <c r="B731" s="6"/>
      <c r="BO731" s="6"/>
      <c r="BP731" s="3">
        <v>0.82599504137853774</v>
      </c>
      <c r="BQ731" s="3">
        <v>44176.232810060596</v>
      </c>
      <c r="BR731" s="3">
        <v>1.9769403761660691</v>
      </c>
      <c r="BS731" s="3">
        <v>122025.52349307634</v>
      </c>
      <c r="BT731" s="10">
        <v>726</v>
      </c>
      <c r="BU731" s="4">
        <f t="shared" si="33"/>
        <v>38423.271327793176</v>
      </c>
      <c r="BV731" s="4">
        <f t="shared" si="34"/>
        <v>75668.514123530578</v>
      </c>
      <c r="BW731" s="10"/>
      <c r="BX731" s="4">
        <f t="shared" si="35"/>
        <v>0</v>
      </c>
      <c r="BY731" s="4">
        <f t="shared" si="35"/>
        <v>1</v>
      </c>
      <c r="BZ731" s="6"/>
      <c r="CA731" s="18"/>
      <c r="CD731" s="6"/>
      <c r="CG731" s="6"/>
      <c r="CH731" s="18"/>
      <c r="CI731" s="18"/>
      <c r="CL731" s="6"/>
    </row>
    <row r="732" spans="1:90" s="4" customFormat="1">
      <c r="A732" s="10">
        <v>727</v>
      </c>
      <c r="B732" s="6"/>
      <c r="BO732" s="6"/>
      <c r="BP732" s="3">
        <v>0.83373128813554953</v>
      </c>
      <c r="BQ732" s="3">
        <v>41340.841876962899</v>
      </c>
      <c r="BR732" s="3">
        <v>1.9870041734687922</v>
      </c>
      <c r="BS732" s="3">
        <v>117980.61301861661</v>
      </c>
      <c r="BT732" s="10">
        <v>727</v>
      </c>
      <c r="BU732" s="4">
        <f t="shared" si="33"/>
        <v>42032.286936592056</v>
      </c>
      <c r="BV732" s="4">
        <f t="shared" si="34"/>
        <v>80719.804328262617</v>
      </c>
      <c r="BW732" s="10"/>
      <c r="BX732" s="4">
        <f t="shared" si="35"/>
        <v>0</v>
      </c>
      <c r="BY732" s="4">
        <f t="shared" si="35"/>
        <v>1</v>
      </c>
      <c r="BZ732" s="6"/>
      <c r="CA732" s="18"/>
      <c r="CD732" s="6"/>
      <c r="CG732" s="6"/>
      <c r="CH732" s="18"/>
      <c r="CI732" s="18"/>
      <c r="CL732" s="6"/>
    </row>
    <row r="733" spans="1:90" s="4" customFormat="1">
      <c r="A733" s="10">
        <v>728</v>
      </c>
      <c r="B733" s="6"/>
      <c r="BO733" s="6"/>
      <c r="BP733" s="3">
        <v>0.80738179467741378</v>
      </c>
      <c r="BQ733" s="3">
        <v>39997.170602619757</v>
      </c>
      <c r="BR733" s="3">
        <v>1.881933354990043</v>
      </c>
      <c r="BS733" s="3">
        <v>120724.71177088672</v>
      </c>
      <c r="BT733" s="10">
        <v>728</v>
      </c>
      <c r="BU733" s="4">
        <f t="shared" si="33"/>
        <v>40741.008865121614</v>
      </c>
      <c r="BV733" s="4">
        <f t="shared" si="34"/>
        <v>67468.623728117571</v>
      </c>
      <c r="BW733" s="10"/>
      <c r="BX733" s="4">
        <f t="shared" si="35"/>
        <v>0</v>
      </c>
      <c r="BY733" s="4">
        <f t="shared" si="35"/>
        <v>1</v>
      </c>
      <c r="BZ733" s="6"/>
      <c r="CA733" s="18"/>
      <c r="CD733" s="6"/>
      <c r="CG733" s="6"/>
      <c r="CH733" s="18"/>
      <c r="CI733" s="18"/>
      <c r="CL733" s="6"/>
    </row>
    <row r="734" spans="1:90" s="4" customFormat="1">
      <c r="A734" s="10">
        <v>729</v>
      </c>
      <c r="B734" s="6"/>
      <c r="BO734" s="6"/>
      <c r="BP734" s="3">
        <v>0.84725031692781705</v>
      </c>
      <c r="BQ734" s="3">
        <v>40662.610367477355</v>
      </c>
      <c r="BR734" s="3">
        <v>1.9913412334974667</v>
      </c>
      <c r="BS734" s="3">
        <v>119574.88148877531</v>
      </c>
      <c r="BT734" s="10">
        <v>729</v>
      </c>
      <c r="BU734" s="4">
        <f t="shared" si="33"/>
        <v>44062.421325304349</v>
      </c>
      <c r="BV734" s="4">
        <f t="shared" si="34"/>
        <v>79559.24186097135</v>
      </c>
      <c r="BW734" s="10"/>
      <c r="BX734" s="4">
        <f t="shared" si="35"/>
        <v>0</v>
      </c>
      <c r="BY734" s="4">
        <f t="shared" si="35"/>
        <v>1</v>
      </c>
      <c r="BZ734" s="6"/>
      <c r="CA734" s="18"/>
      <c r="CD734" s="6"/>
      <c r="CG734" s="6"/>
      <c r="CH734" s="18"/>
      <c r="CI734" s="18"/>
      <c r="CL734" s="6"/>
    </row>
    <row r="735" spans="1:90" s="4" customFormat="1">
      <c r="A735" s="10">
        <v>730</v>
      </c>
      <c r="B735" s="6"/>
      <c r="BO735" s="6"/>
      <c r="BP735" s="3">
        <v>0.85351561318678337</v>
      </c>
      <c r="BQ735" s="3">
        <v>39638.001999420077</v>
      </c>
      <c r="BR735" s="3">
        <v>2.0191156584313279</v>
      </c>
      <c r="BS735" s="3">
        <v>107645.62922576359</v>
      </c>
      <c r="BT735" s="10">
        <v>730</v>
      </c>
      <c r="BU735" s="4">
        <f t="shared" si="33"/>
        <v>45713.559319258253</v>
      </c>
      <c r="BV735" s="4">
        <f t="shared" si="34"/>
        <v>94265.936617369196</v>
      </c>
      <c r="BW735" s="10"/>
      <c r="BX735" s="4">
        <f t="shared" si="35"/>
        <v>0</v>
      </c>
      <c r="BY735" s="4">
        <f t="shared" si="35"/>
        <v>1</v>
      </c>
      <c r="BZ735" s="6"/>
      <c r="CA735" s="18"/>
      <c r="CD735" s="6"/>
      <c r="CG735" s="6"/>
      <c r="CH735" s="18"/>
      <c r="CI735" s="18"/>
      <c r="CL735" s="6"/>
    </row>
    <row r="736" spans="1:90" s="4" customFormat="1">
      <c r="A736" s="10">
        <v>731</v>
      </c>
      <c r="B736" s="6"/>
      <c r="BO736" s="6"/>
      <c r="BP736" s="3">
        <v>0.76211505102692845</v>
      </c>
      <c r="BQ736" s="3">
        <v>39858.31712719526</v>
      </c>
      <c r="BR736" s="3">
        <v>1.6564733749881728</v>
      </c>
      <c r="BS736" s="3">
        <v>105947.30389929813</v>
      </c>
      <c r="BT736" s="10">
        <v>731</v>
      </c>
      <c r="BU736" s="4">
        <f t="shared" si="33"/>
        <v>36353.187975497582</v>
      </c>
      <c r="BV736" s="4">
        <f t="shared" si="34"/>
        <v>59700.033599519142</v>
      </c>
      <c r="BW736" s="10"/>
      <c r="BX736" s="4">
        <f t="shared" si="35"/>
        <v>0</v>
      </c>
      <c r="BY736" s="4">
        <f t="shared" si="35"/>
        <v>1</v>
      </c>
      <c r="BZ736" s="6"/>
      <c r="CA736" s="18"/>
      <c r="CD736" s="6"/>
      <c r="CG736" s="6"/>
      <c r="CH736" s="18"/>
      <c r="CI736" s="18"/>
      <c r="CL736" s="6"/>
    </row>
    <row r="737" spans="1:90" s="4" customFormat="1">
      <c r="A737" s="10">
        <v>732</v>
      </c>
      <c r="B737" s="6"/>
      <c r="BO737" s="6"/>
      <c r="BP737" s="3">
        <v>0.85836148851064842</v>
      </c>
      <c r="BQ737" s="3">
        <v>42699.773975971781</v>
      </c>
      <c r="BR737" s="3">
        <v>2.0606190253309955</v>
      </c>
      <c r="BS737" s="3">
        <v>114169.84472329429</v>
      </c>
      <c r="BT737" s="10">
        <v>732</v>
      </c>
      <c r="BU737" s="4">
        <f t="shared" si="33"/>
        <v>43136.374875093068</v>
      </c>
      <c r="BV737" s="4">
        <f t="shared" si="34"/>
        <v>91892.057809805265</v>
      </c>
      <c r="BW737" s="10"/>
      <c r="BX737" s="4">
        <f t="shared" si="35"/>
        <v>0</v>
      </c>
      <c r="BY737" s="4">
        <f t="shared" si="35"/>
        <v>1</v>
      </c>
      <c r="BZ737" s="6"/>
      <c r="CA737" s="18"/>
      <c r="CD737" s="6"/>
      <c r="CG737" s="6"/>
      <c r="CH737" s="18"/>
      <c r="CI737" s="18"/>
      <c r="CL737" s="6"/>
    </row>
    <row r="738" spans="1:90" s="4" customFormat="1">
      <c r="A738" s="10">
        <v>733</v>
      </c>
      <c r="B738" s="6"/>
      <c r="BO738" s="6"/>
      <c r="BP738" s="3">
        <v>0.79180677997387638</v>
      </c>
      <c r="BQ738" s="3">
        <v>39698.717827669585</v>
      </c>
      <c r="BR738" s="3">
        <v>1.7866474120780609</v>
      </c>
      <c r="BS738" s="3">
        <v>119464.8553691136</v>
      </c>
      <c r="BT738" s="10">
        <v>733</v>
      </c>
      <c r="BU738" s="4">
        <f t="shared" si="33"/>
        <v>39481.960169718055</v>
      </c>
      <c r="BV738" s="4">
        <f t="shared" si="34"/>
        <v>59199.885838692499</v>
      </c>
      <c r="BW738" s="10"/>
      <c r="BX738" s="4">
        <f t="shared" si="35"/>
        <v>0</v>
      </c>
      <c r="BY738" s="4">
        <f t="shared" si="35"/>
        <v>1</v>
      </c>
      <c r="BZ738" s="6"/>
      <c r="CA738" s="18"/>
      <c r="CD738" s="6"/>
      <c r="CG738" s="6"/>
      <c r="CH738" s="18"/>
      <c r="CI738" s="18"/>
      <c r="CL738" s="6"/>
    </row>
    <row r="739" spans="1:90" s="4" customFormat="1">
      <c r="A739" s="10">
        <v>734</v>
      </c>
      <c r="B739" s="6"/>
      <c r="BO739" s="6"/>
      <c r="BP739" s="3">
        <v>0.84014207648263128</v>
      </c>
      <c r="BQ739" s="3">
        <v>38882.389216487987</v>
      </c>
      <c r="BR739" s="3">
        <v>2.0231731858529534</v>
      </c>
      <c r="BS739" s="3">
        <v>111709.34619153125</v>
      </c>
      <c r="BT739" s="10">
        <v>734</v>
      </c>
      <c r="BU739" s="4">
        <f t="shared" si="33"/>
        <v>45131.818431775137</v>
      </c>
      <c r="BV739" s="4">
        <f t="shared" si="34"/>
        <v>90607.972393764096</v>
      </c>
      <c r="BW739" s="10"/>
      <c r="BX739" s="4">
        <f t="shared" si="35"/>
        <v>0</v>
      </c>
      <c r="BY739" s="4">
        <f t="shared" si="35"/>
        <v>1</v>
      </c>
      <c r="BZ739" s="6"/>
      <c r="CA739" s="18"/>
      <c r="CD739" s="6"/>
      <c r="CG739" s="6"/>
      <c r="CH739" s="18"/>
      <c r="CI739" s="18"/>
      <c r="CL739" s="6"/>
    </row>
    <row r="740" spans="1:90" s="4" customFormat="1">
      <c r="A740" s="10">
        <v>735</v>
      </c>
      <c r="B740" s="6"/>
      <c r="BO740" s="6"/>
      <c r="BP740" s="3">
        <v>0.82502748340257537</v>
      </c>
      <c r="BQ740" s="3">
        <v>49196.4477407265</v>
      </c>
      <c r="BR740" s="3">
        <v>1.8949640293199017</v>
      </c>
      <c r="BS740" s="3">
        <v>124201.46532265788</v>
      </c>
      <c r="BT740" s="10">
        <v>735</v>
      </c>
      <c r="BU740" s="4">
        <f t="shared" si="33"/>
        <v>33306.30059953103</v>
      </c>
      <c r="BV740" s="4">
        <f t="shared" si="34"/>
        <v>65294.937609332279</v>
      </c>
      <c r="BW740" s="10"/>
      <c r="BX740" s="4">
        <f t="shared" si="35"/>
        <v>0</v>
      </c>
      <c r="BY740" s="4">
        <f t="shared" si="35"/>
        <v>1</v>
      </c>
      <c r="BZ740" s="6"/>
      <c r="CA740" s="18"/>
      <c r="CD740" s="6"/>
      <c r="CG740" s="6"/>
      <c r="CH740" s="18"/>
      <c r="CI740" s="18"/>
      <c r="CL740" s="6"/>
    </row>
    <row r="741" spans="1:90" s="4" customFormat="1">
      <c r="A741" s="10">
        <v>736</v>
      </c>
      <c r="B741" s="6"/>
      <c r="BO741" s="6"/>
      <c r="BP741" s="3">
        <v>0.85836153904899049</v>
      </c>
      <c r="BQ741" s="3">
        <v>42635.936949450712</v>
      </c>
      <c r="BR741" s="3">
        <v>2.0579164741769107</v>
      </c>
      <c r="BS741" s="3">
        <v>118034.81858991594</v>
      </c>
      <c r="BT741" s="10">
        <v>736</v>
      </c>
      <c r="BU741" s="4">
        <f t="shared" si="33"/>
        <v>43200.216955448341</v>
      </c>
      <c r="BV741" s="4">
        <f t="shared" si="34"/>
        <v>87756.828827775127</v>
      </c>
      <c r="BW741" s="10"/>
      <c r="BX741" s="4">
        <f t="shared" si="35"/>
        <v>0</v>
      </c>
      <c r="BY741" s="4">
        <f t="shared" si="35"/>
        <v>1</v>
      </c>
      <c r="BZ741" s="6"/>
      <c r="CA741" s="18"/>
      <c r="CD741" s="6"/>
      <c r="CG741" s="6"/>
      <c r="CH741" s="18"/>
      <c r="CI741" s="18"/>
      <c r="CL741" s="6"/>
    </row>
    <row r="742" spans="1:90" s="4" customFormat="1">
      <c r="A742" s="10">
        <v>737</v>
      </c>
      <c r="B742" s="6"/>
      <c r="BO742" s="6"/>
      <c r="BP742" s="3">
        <v>0.81952308673278385</v>
      </c>
      <c r="BQ742" s="3">
        <v>43549.11576754901</v>
      </c>
      <c r="BR742" s="3">
        <v>1.9138162735003341</v>
      </c>
      <c r="BS742" s="3">
        <v>120168.16166597302</v>
      </c>
      <c r="BT742" s="10">
        <v>737</v>
      </c>
      <c r="BU742" s="4">
        <f t="shared" si="33"/>
        <v>38403.192905729375</v>
      </c>
      <c r="BV742" s="4">
        <f t="shared" si="34"/>
        <v>71213.465684060386</v>
      </c>
      <c r="BW742" s="10"/>
      <c r="BX742" s="4">
        <f t="shared" si="35"/>
        <v>0</v>
      </c>
      <c r="BY742" s="4">
        <f t="shared" si="35"/>
        <v>1</v>
      </c>
      <c r="BZ742" s="6"/>
      <c r="CA742" s="18"/>
      <c r="CD742" s="6"/>
      <c r="CG742" s="6"/>
      <c r="CH742" s="18"/>
      <c r="CI742" s="18"/>
      <c r="CL742" s="6"/>
    </row>
    <row r="743" spans="1:90" s="4" customFormat="1">
      <c r="A743" s="10">
        <v>738</v>
      </c>
      <c r="B743" s="6"/>
      <c r="BO743" s="6"/>
      <c r="BP743" s="3">
        <v>0.81948183001185204</v>
      </c>
      <c r="BQ743" s="3">
        <v>43436.717268039261</v>
      </c>
      <c r="BR743" s="3">
        <v>1.9471179505575795</v>
      </c>
      <c r="BS743" s="3">
        <v>119526.67541156829</v>
      </c>
      <c r="BT743" s="10">
        <v>738</v>
      </c>
      <c r="BU743" s="4">
        <f t="shared" si="33"/>
        <v>38511.465733145938</v>
      </c>
      <c r="BV743" s="4">
        <f t="shared" si="34"/>
        <v>75185.119644189661</v>
      </c>
      <c r="BW743" s="10"/>
      <c r="BX743" s="4">
        <f t="shared" si="35"/>
        <v>0</v>
      </c>
      <c r="BY743" s="4">
        <f t="shared" si="35"/>
        <v>1</v>
      </c>
      <c r="BZ743" s="6"/>
      <c r="CA743" s="18"/>
      <c r="CD743" s="6"/>
      <c r="CG743" s="6"/>
      <c r="CH743" s="18"/>
      <c r="CI743" s="18"/>
      <c r="CL743" s="6"/>
    </row>
    <row r="744" spans="1:90" s="4" customFormat="1">
      <c r="A744" s="10">
        <v>739</v>
      </c>
      <c r="B744" s="6"/>
      <c r="BO744" s="6"/>
      <c r="BP744" s="3">
        <v>0.78323706922116154</v>
      </c>
      <c r="BQ744" s="3">
        <v>49218.476915158506</v>
      </c>
      <c r="BR744" s="3">
        <v>1.8107871060653216</v>
      </c>
      <c r="BS744" s="3">
        <v>125892.01515057634</v>
      </c>
      <c r="BT744" s="10">
        <v>739</v>
      </c>
      <c r="BU744" s="4">
        <f t="shared" si="33"/>
        <v>29105.230006957645</v>
      </c>
      <c r="BV744" s="4">
        <f t="shared" si="34"/>
        <v>55186.695455955807</v>
      </c>
      <c r="BW744" s="10"/>
      <c r="BX744" s="4">
        <f t="shared" si="35"/>
        <v>0</v>
      </c>
      <c r="BY744" s="4">
        <f t="shared" si="35"/>
        <v>1</v>
      </c>
      <c r="BZ744" s="6"/>
      <c r="CA744" s="18"/>
      <c r="CD744" s="6"/>
      <c r="CG744" s="6"/>
      <c r="CH744" s="18"/>
      <c r="CI744" s="18"/>
      <c r="CL744" s="6"/>
    </row>
    <row r="745" spans="1:90" s="4" customFormat="1">
      <c r="A745" s="10">
        <v>740</v>
      </c>
      <c r="B745" s="6"/>
      <c r="BO745" s="6"/>
      <c r="BP745" s="3">
        <v>0.78048312734003089</v>
      </c>
      <c r="BQ745" s="3">
        <v>43820.666873611197</v>
      </c>
      <c r="BR745" s="3">
        <v>1.7950327052853938</v>
      </c>
      <c r="BS745" s="3">
        <v>115955.52930483542</v>
      </c>
      <c r="BT745" s="10">
        <v>740</v>
      </c>
      <c r="BU745" s="4">
        <f t="shared" si="33"/>
        <v>34227.645860391895</v>
      </c>
      <c r="BV745" s="4">
        <f t="shared" si="34"/>
        <v>63547.741223703953</v>
      </c>
      <c r="BW745" s="10"/>
      <c r="BX745" s="4">
        <f t="shared" si="35"/>
        <v>0</v>
      </c>
      <c r="BY745" s="4">
        <f t="shared" si="35"/>
        <v>1</v>
      </c>
      <c r="BZ745" s="6"/>
      <c r="CA745" s="18"/>
      <c r="CD745" s="6"/>
      <c r="CG745" s="6"/>
      <c r="CH745" s="18"/>
      <c r="CI745" s="18"/>
      <c r="CL745" s="6"/>
    </row>
    <row r="746" spans="1:90" s="4" customFormat="1">
      <c r="A746" s="10">
        <v>741</v>
      </c>
      <c r="B746" s="6"/>
      <c r="BO746" s="6"/>
      <c r="BP746" s="3">
        <v>0.81154644322294733</v>
      </c>
      <c r="BQ746" s="3">
        <v>42764.878984367344</v>
      </c>
      <c r="BR746" s="3">
        <v>1.9479130642715394</v>
      </c>
      <c r="BS746" s="3">
        <v>116879.7415284466</v>
      </c>
      <c r="BT746" s="10">
        <v>741</v>
      </c>
      <c r="BU746" s="4">
        <f t="shared" si="33"/>
        <v>38389.765337927383</v>
      </c>
      <c r="BV746" s="4">
        <f t="shared" si="34"/>
        <v>77911.564898707336</v>
      </c>
      <c r="BW746" s="10"/>
      <c r="BX746" s="4">
        <f t="shared" si="35"/>
        <v>0</v>
      </c>
      <c r="BY746" s="4">
        <f t="shared" si="35"/>
        <v>1</v>
      </c>
      <c r="BZ746" s="6"/>
      <c r="CA746" s="18"/>
      <c r="CD746" s="6"/>
      <c r="CG746" s="6"/>
      <c r="CH746" s="18"/>
      <c r="CI746" s="18"/>
      <c r="CL746" s="6"/>
    </row>
    <row r="747" spans="1:90" s="4" customFormat="1">
      <c r="A747" s="10">
        <v>742</v>
      </c>
      <c r="B747" s="6"/>
      <c r="BO747" s="6"/>
      <c r="BP747" s="3">
        <v>0.7300224563761244</v>
      </c>
      <c r="BQ747" s="3">
        <v>40662.610195361834</v>
      </c>
      <c r="BR747" s="3">
        <v>1.6060774876286075</v>
      </c>
      <c r="BS747" s="3">
        <v>112925.29680412122</v>
      </c>
      <c r="BT747" s="10">
        <v>742</v>
      </c>
      <c r="BU747" s="4">
        <f t="shared" si="33"/>
        <v>32339.635442250612</v>
      </c>
      <c r="BV747" s="4">
        <f t="shared" si="34"/>
        <v>47682.451958739533</v>
      </c>
      <c r="BW747" s="10"/>
      <c r="BX747" s="4">
        <f t="shared" si="35"/>
        <v>0</v>
      </c>
      <c r="BY747" s="4">
        <f t="shared" si="35"/>
        <v>1</v>
      </c>
      <c r="BZ747" s="6"/>
      <c r="CA747" s="18"/>
      <c r="CD747" s="6"/>
      <c r="CG747" s="6"/>
      <c r="CH747" s="18"/>
      <c r="CI747" s="18"/>
      <c r="CL747" s="6"/>
    </row>
    <row r="748" spans="1:90" s="4" customFormat="1">
      <c r="A748" s="10">
        <v>743</v>
      </c>
      <c r="B748" s="6"/>
      <c r="BO748" s="6"/>
      <c r="BP748" s="3">
        <v>0.82810193737117666</v>
      </c>
      <c r="BQ748" s="3">
        <v>42930.16301158796</v>
      </c>
      <c r="BR748" s="3">
        <v>1.8226837592153691</v>
      </c>
      <c r="BS748" s="3">
        <v>118882.62095265923</v>
      </c>
      <c r="BT748" s="10">
        <v>743</v>
      </c>
      <c r="BU748" s="4">
        <f t="shared" si="33"/>
        <v>39880.030725529701</v>
      </c>
      <c r="BV748" s="4">
        <f t="shared" si="34"/>
        <v>63385.754968877678</v>
      </c>
      <c r="BW748" s="10"/>
      <c r="BX748" s="4">
        <f t="shared" si="35"/>
        <v>0</v>
      </c>
      <c r="BY748" s="4">
        <f t="shared" si="35"/>
        <v>1</v>
      </c>
      <c r="BZ748" s="6"/>
      <c r="CA748" s="18"/>
      <c r="CD748" s="6"/>
      <c r="CG748" s="6"/>
      <c r="CH748" s="18"/>
      <c r="CI748" s="18"/>
      <c r="CL748" s="6"/>
    </row>
    <row r="749" spans="1:90" s="4" customFormat="1">
      <c r="A749" s="10">
        <v>744</v>
      </c>
      <c r="B749" s="6"/>
      <c r="BO749" s="6"/>
      <c r="BP749" s="3">
        <v>0.78264114356058612</v>
      </c>
      <c r="BQ749" s="3">
        <v>40554.918530722018</v>
      </c>
      <c r="BR749" s="3">
        <v>1.8174117262967591</v>
      </c>
      <c r="BS749" s="3">
        <v>116989.29333205138</v>
      </c>
      <c r="BT749" s="10">
        <v>744</v>
      </c>
      <c r="BU749" s="4">
        <f t="shared" si="33"/>
        <v>37709.195825336588</v>
      </c>
      <c r="BV749" s="4">
        <f t="shared" si="34"/>
        <v>64751.879297624531</v>
      </c>
      <c r="BW749" s="10"/>
      <c r="BX749" s="4">
        <f t="shared" si="35"/>
        <v>0</v>
      </c>
      <c r="BY749" s="4">
        <f t="shared" si="35"/>
        <v>1</v>
      </c>
      <c r="BZ749" s="6"/>
      <c r="CA749" s="18"/>
      <c r="CD749" s="6"/>
      <c r="CG749" s="6"/>
      <c r="CH749" s="18"/>
      <c r="CI749" s="18"/>
      <c r="CL749" s="6"/>
    </row>
    <row r="750" spans="1:90" s="4" customFormat="1">
      <c r="A750" s="10">
        <v>745</v>
      </c>
      <c r="B750" s="6"/>
      <c r="BO750" s="6"/>
      <c r="BP750" s="3">
        <v>0.80520618197681182</v>
      </c>
      <c r="BQ750" s="3">
        <v>42036.690291645675</v>
      </c>
      <c r="BR750" s="3">
        <v>1.7514515581252785</v>
      </c>
      <c r="BS750" s="3">
        <v>112592.45074093288</v>
      </c>
      <c r="BT750" s="10">
        <v>745</v>
      </c>
      <c r="BU750" s="4">
        <f t="shared" si="33"/>
        <v>38483.927906035504</v>
      </c>
      <c r="BV750" s="4">
        <f t="shared" si="34"/>
        <v>62552.705071594959</v>
      </c>
      <c r="BW750" s="10"/>
      <c r="BX750" s="4">
        <f t="shared" si="35"/>
        <v>0</v>
      </c>
      <c r="BY750" s="4">
        <f t="shared" si="35"/>
        <v>1</v>
      </c>
      <c r="BZ750" s="6"/>
      <c r="CA750" s="18"/>
      <c r="CD750" s="6"/>
      <c r="CG750" s="6"/>
      <c r="CH750" s="18"/>
      <c r="CI750" s="18"/>
      <c r="CL750" s="6"/>
    </row>
    <row r="751" spans="1:90" s="4" customFormat="1">
      <c r="A751" s="10">
        <v>746</v>
      </c>
      <c r="B751" s="6"/>
      <c r="BO751" s="6"/>
      <c r="BP751" s="3">
        <v>0.7771191034260343</v>
      </c>
      <c r="BQ751" s="3">
        <v>48073.234376129032</v>
      </c>
      <c r="BR751" s="3">
        <v>1.8043799551847013</v>
      </c>
      <c r="BS751" s="3">
        <v>119660.80702120785</v>
      </c>
      <c r="BT751" s="10">
        <v>746</v>
      </c>
      <c r="BU751" s="4">
        <f t="shared" si="33"/>
        <v>29638.675966474395</v>
      </c>
      <c r="BV751" s="4">
        <f t="shared" si="34"/>
        <v>60777.188497262279</v>
      </c>
      <c r="BW751" s="10"/>
      <c r="BX751" s="4">
        <f t="shared" si="35"/>
        <v>0</v>
      </c>
      <c r="BY751" s="4">
        <f t="shared" si="35"/>
        <v>1</v>
      </c>
      <c r="BZ751" s="6"/>
      <c r="CA751" s="18"/>
      <c r="CD751" s="6"/>
      <c r="CG751" s="6"/>
      <c r="CH751" s="18"/>
      <c r="CI751" s="18"/>
      <c r="CL751" s="6"/>
    </row>
    <row r="752" spans="1:90" s="4" customFormat="1">
      <c r="A752" s="10">
        <v>747</v>
      </c>
      <c r="B752" s="6"/>
      <c r="BO752" s="6"/>
      <c r="BP752" s="3">
        <v>0.84037239050767731</v>
      </c>
      <c r="BQ752" s="3">
        <v>46096.37427324005</v>
      </c>
      <c r="BR752" s="3">
        <v>1.9934499001653256</v>
      </c>
      <c r="BS752" s="3">
        <v>119398.51672003714</v>
      </c>
      <c r="BT752" s="10">
        <v>747</v>
      </c>
      <c r="BU752" s="4">
        <f t="shared" si="33"/>
        <v>37940.864777527684</v>
      </c>
      <c r="BV752" s="4">
        <f t="shared" si="34"/>
        <v>79946.473296495431</v>
      </c>
      <c r="BW752" s="10"/>
      <c r="BX752" s="4">
        <f t="shared" si="35"/>
        <v>0</v>
      </c>
      <c r="BY752" s="4">
        <f t="shared" si="35"/>
        <v>1</v>
      </c>
      <c r="BZ752" s="6"/>
      <c r="CA752" s="18"/>
      <c r="CD752" s="6"/>
      <c r="CG752" s="6"/>
      <c r="CH752" s="18"/>
      <c r="CI752" s="18"/>
      <c r="CL752" s="6"/>
    </row>
    <row r="753" spans="1:90" s="4" customFormat="1">
      <c r="A753" s="10">
        <v>748</v>
      </c>
      <c r="B753" s="6"/>
      <c r="BO753" s="6"/>
      <c r="BP753" s="3">
        <v>0.82511986806442184</v>
      </c>
      <c r="BQ753" s="3">
        <v>45169.802717078092</v>
      </c>
      <c r="BR753" s="3">
        <v>1.9835755993938333</v>
      </c>
      <c r="BS753" s="3">
        <v>123630.74120945421</v>
      </c>
      <c r="BT753" s="10">
        <v>748</v>
      </c>
      <c r="BU753" s="4">
        <f t="shared" si="33"/>
        <v>37342.184089364098</v>
      </c>
      <c r="BV753" s="4">
        <f t="shared" si="34"/>
        <v>74726.818729929117</v>
      </c>
      <c r="BW753" s="10"/>
      <c r="BX753" s="4">
        <f t="shared" si="35"/>
        <v>0</v>
      </c>
      <c r="BY753" s="4">
        <f t="shared" si="35"/>
        <v>1</v>
      </c>
      <c r="BZ753" s="6"/>
      <c r="CA753" s="18"/>
      <c r="CD753" s="6"/>
      <c r="CG753" s="6"/>
      <c r="CH753" s="18"/>
      <c r="CI753" s="18"/>
      <c r="CL753" s="6"/>
    </row>
    <row r="754" spans="1:90" s="4" customFormat="1">
      <c r="A754" s="10">
        <v>749</v>
      </c>
      <c r="B754" s="6"/>
      <c r="BO754" s="6"/>
      <c r="BP754" s="3">
        <v>0.84441349048807179</v>
      </c>
      <c r="BQ754" s="3">
        <v>39575.326193205095</v>
      </c>
      <c r="BR754" s="3">
        <v>1.8784128630702204</v>
      </c>
      <c r="BS754" s="3">
        <v>111059.95237579009</v>
      </c>
      <c r="BT754" s="10">
        <v>749</v>
      </c>
      <c r="BU754" s="4">
        <f t="shared" si="33"/>
        <v>44866.022855602088</v>
      </c>
      <c r="BV754" s="4">
        <f t="shared" si="34"/>
        <v>76781.333931231944</v>
      </c>
      <c r="BW754" s="10"/>
      <c r="BX754" s="4">
        <f t="shared" si="35"/>
        <v>0</v>
      </c>
      <c r="BY754" s="4">
        <f t="shared" si="35"/>
        <v>1</v>
      </c>
      <c r="BZ754" s="6"/>
      <c r="CA754" s="18"/>
      <c r="CD754" s="6"/>
      <c r="CG754" s="6"/>
      <c r="CH754" s="18"/>
      <c r="CI754" s="18"/>
      <c r="CL754" s="6"/>
    </row>
    <row r="755" spans="1:90" s="4" customFormat="1">
      <c r="A755" s="10">
        <v>750</v>
      </c>
      <c r="B755" s="6"/>
      <c r="BO755" s="6"/>
      <c r="BP755" s="3">
        <v>0.86268394451860797</v>
      </c>
      <c r="BQ755" s="3">
        <v>42159.162525198284</v>
      </c>
      <c r="BR755" s="3">
        <v>2.0717767422372932</v>
      </c>
      <c r="BS755" s="3">
        <v>120303.29370854703</v>
      </c>
      <c r="BT755" s="10">
        <v>750</v>
      </c>
      <c r="BU755" s="4">
        <f t="shared" si="33"/>
        <v>44109.23192666252</v>
      </c>
      <c r="BV755" s="4">
        <f t="shared" si="34"/>
        <v>86874.380515182289</v>
      </c>
      <c r="BW755" s="10"/>
      <c r="BX755" s="4">
        <f t="shared" si="35"/>
        <v>0</v>
      </c>
      <c r="BY755" s="4">
        <f t="shared" si="35"/>
        <v>1</v>
      </c>
      <c r="BZ755" s="6"/>
      <c r="CA755" s="18"/>
      <c r="CD755" s="6"/>
      <c r="CG755" s="6"/>
      <c r="CH755" s="18"/>
      <c r="CI755" s="18"/>
      <c r="CL755" s="6"/>
    </row>
    <row r="756" spans="1:90" s="4" customFormat="1">
      <c r="A756" s="10">
        <v>751</v>
      </c>
      <c r="B756" s="6"/>
      <c r="BO756" s="6"/>
      <c r="BP756" s="3">
        <v>0.82250067451017983</v>
      </c>
      <c r="BQ756" s="3">
        <v>37633.561127428933</v>
      </c>
      <c r="BR756" s="3">
        <v>1.9273603273573789</v>
      </c>
      <c r="BS756" s="3">
        <v>108161.79922191572</v>
      </c>
      <c r="BT756" s="10">
        <v>751</v>
      </c>
      <c r="BU756" s="4">
        <f t="shared" si="33"/>
        <v>44616.506323589048</v>
      </c>
      <c r="BV756" s="4">
        <f t="shared" si="34"/>
        <v>84574.233513822168</v>
      </c>
      <c r="BW756" s="10"/>
      <c r="BX756" s="4">
        <f t="shared" si="35"/>
        <v>0</v>
      </c>
      <c r="BY756" s="4">
        <f t="shared" si="35"/>
        <v>1</v>
      </c>
      <c r="BZ756" s="6"/>
      <c r="CA756" s="18"/>
      <c r="CD756" s="6"/>
      <c r="CG756" s="6"/>
      <c r="CH756" s="18"/>
      <c r="CI756" s="18"/>
      <c r="CL756" s="6"/>
    </row>
    <row r="757" spans="1:90" s="4" customFormat="1">
      <c r="A757" s="10">
        <v>752</v>
      </c>
      <c r="B757" s="6"/>
      <c r="BO757" s="6"/>
      <c r="BP757" s="3">
        <v>0.8078382188807044</v>
      </c>
      <c r="BQ757" s="3">
        <v>43731.403600585974</v>
      </c>
      <c r="BR757" s="3">
        <v>1.9025457751806798</v>
      </c>
      <c r="BS757" s="3">
        <v>115292.66510607133</v>
      </c>
      <c r="BT757" s="10">
        <v>752</v>
      </c>
      <c r="BU757" s="4">
        <f t="shared" si="33"/>
        <v>37052.418287484463</v>
      </c>
      <c r="BV757" s="4">
        <f t="shared" si="34"/>
        <v>74961.912411996658</v>
      </c>
      <c r="BW757" s="10"/>
      <c r="BX757" s="4">
        <f t="shared" si="35"/>
        <v>0</v>
      </c>
      <c r="BY757" s="4">
        <f t="shared" si="35"/>
        <v>1</v>
      </c>
      <c r="BZ757" s="6"/>
      <c r="CA757" s="18"/>
      <c r="CD757" s="6"/>
      <c r="CG757" s="6"/>
      <c r="CH757" s="7"/>
      <c r="CI757" s="7"/>
      <c r="CL757" s="6"/>
    </row>
    <row r="758" spans="1:90" s="4" customFormat="1">
      <c r="A758" s="10">
        <v>753</v>
      </c>
      <c r="B758" s="6"/>
      <c r="BO758" s="6"/>
      <c r="BP758" s="3">
        <v>0.78140289769863636</v>
      </c>
      <c r="BQ758" s="3">
        <v>40361.055929314454</v>
      </c>
      <c r="BR758" s="3">
        <v>1.7974529993425639</v>
      </c>
      <c r="BS758" s="3">
        <v>116718.9397478404</v>
      </c>
      <c r="BT758" s="10">
        <v>753</v>
      </c>
      <c r="BU758" s="4">
        <f t="shared" si="33"/>
        <v>37779.233840549183</v>
      </c>
      <c r="BV758" s="4">
        <f t="shared" si="34"/>
        <v>63026.360186415986</v>
      </c>
      <c r="BW758" s="10"/>
      <c r="BX758" s="4">
        <f t="shared" si="35"/>
        <v>0</v>
      </c>
      <c r="BY758" s="4">
        <f t="shared" si="35"/>
        <v>1</v>
      </c>
      <c r="BZ758" s="6"/>
      <c r="CA758" s="18"/>
      <c r="CD758" s="6"/>
      <c r="CG758" s="6"/>
      <c r="CH758" s="7"/>
      <c r="CI758" s="7"/>
      <c r="CL758" s="6"/>
    </row>
    <row r="759" spans="1:90" s="4" customFormat="1">
      <c r="A759" s="10">
        <v>754</v>
      </c>
      <c r="B759" s="6"/>
      <c r="BO759" s="6"/>
      <c r="BP759" s="3">
        <v>0.8328695216651536</v>
      </c>
      <c r="BQ759" s="3">
        <v>44700.703872921564</v>
      </c>
      <c r="BR759" s="3">
        <v>1.9873559159673511</v>
      </c>
      <c r="BS759" s="3">
        <v>117307.3343368092</v>
      </c>
      <c r="BT759" s="10">
        <v>754</v>
      </c>
      <c r="BU759" s="4">
        <f t="shared" si="33"/>
        <v>38586.248293593795</v>
      </c>
      <c r="BV759" s="4">
        <f t="shared" si="34"/>
        <v>81428.257259925915</v>
      </c>
      <c r="BW759" s="10"/>
      <c r="BX759" s="4">
        <f t="shared" si="35"/>
        <v>0</v>
      </c>
      <c r="BY759" s="4">
        <f t="shared" si="35"/>
        <v>1</v>
      </c>
      <c r="BZ759" s="6"/>
      <c r="CA759" s="18"/>
      <c r="CD759" s="6"/>
      <c r="CG759" s="6"/>
      <c r="CH759" s="7"/>
      <c r="CI759" s="7"/>
      <c r="CL759" s="6"/>
    </row>
    <row r="760" spans="1:90" s="4" customFormat="1">
      <c r="A760" s="10">
        <v>755</v>
      </c>
      <c r="B760" s="6"/>
      <c r="BO760" s="6"/>
      <c r="BP760" s="3">
        <v>0.80038482872424277</v>
      </c>
      <c r="BQ760" s="3">
        <v>43868.803608272792</v>
      </c>
      <c r="BR760" s="3">
        <v>1.8496065085829685</v>
      </c>
      <c r="BS760" s="3">
        <v>119101.56456542639</v>
      </c>
      <c r="BT760" s="10">
        <v>755</v>
      </c>
      <c r="BU760" s="4">
        <f t="shared" si="33"/>
        <v>36169.679264151491</v>
      </c>
      <c r="BV760" s="4">
        <f t="shared" si="34"/>
        <v>65859.086292870445</v>
      </c>
      <c r="BW760" s="10"/>
      <c r="BX760" s="4">
        <f t="shared" si="35"/>
        <v>0</v>
      </c>
      <c r="BY760" s="4">
        <f t="shared" si="35"/>
        <v>1</v>
      </c>
      <c r="BZ760" s="6"/>
      <c r="CA760" s="18"/>
      <c r="CD760" s="6"/>
      <c r="CG760" s="6"/>
      <c r="CH760" s="7"/>
      <c r="CI760" s="7"/>
      <c r="CL760" s="6"/>
    </row>
    <row r="761" spans="1:90" s="4" customFormat="1">
      <c r="A761" s="10">
        <v>756</v>
      </c>
      <c r="B761" s="6"/>
      <c r="BO761" s="6"/>
      <c r="BP761" s="3">
        <v>0.80783173770518857</v>
      </c>
      <c r="BQ761" s="3">
        <v>45442.421220314463</v>
      </c>
      <c r="BR761" s="3">
        <v>1.8520905518999586</v>
      </c>
      <c r="BS761" s="3">
        <v>110911.07376558827</v>
      </c>
      <c r="BT761" s="10">
        <v>756</v>
      </c>
      <c r="BU761" s="4">
        <f t="shared" si="33"/>
        <v>35340.752550204394</v>
      </c>
      <c r="BV761" s="4">
        <f t="shared" si="34"/>
        <v>74297.981424407582</v>
      </c>
      <c r="BW761" s="10"/>
      <c r="BX761" s="4">
        <f t="shared" si="35"/>
        <v>0</v>
      </c>
      <c r="BY761" s="4">
        <f t="shared" si="35"/>
        <v>1</v>
      </c>
      <c r="BZ761" s="6"/>
      <c r="CA761" s="18"/>
      <c r="CD761" s="6"/>
      <c r="CG761" s="6"/>
      <c r="CH761" s="7"/>
      <c r="CI761" s="7"/>
      <c r="CL761" s="6"/>
    </row>
    <row r="762" spans="1:90" s="4" customFormat="1">
      <c r="A762" s="10">
        <v>757</v>
      </c>
      <c r="B762" s="6"/>
      <c r="BO762" s="6"/>
      <c r="BP762" s="3">
        <v>0.85163136313065835</v>
      </c>
      <c r="BQ762" s="3">
        <v>43165.285223195591</v>
      </c>
      <c r="BR762" s="3">
        <v>2.0403890260265727</v>
      </c>
      <c r="BS762" s="3">
        <v>117206.8398248592</v>
      </c>
      <c r="BT762" s="10">
        <v>757</v>
      </c>
      <c r="BU762" s="4">
        <f t="shared" si="33"/>
        <v>41997.851089870237</v>
      </c>
      <c r="BV762" s="4">
        <f t="shared" si="34"/>
        <v>86832.06277779807</v>
      </c>
      <c r="BW762" s="10"/>
      <c r="BX762" s="4">
        <f t="shared" si="35"/>
        <v>0</v>
      </c>
      <c r="BY762" s="4">
        <f t="shared" si="35"/>
        <v>1</v>
      </c>
      <c r="BZ762" s="6"/>
      <c r="CA762" s="18"/>
      <c r="CD762" s="6"/>
      <c r="CG762" s="6"/>
      <c r="CH762" s="7"/>
      <c r="CI762" s="7"/>
      <c r="CL762" s="6"/>
    </row>
    <row r="763" spans="1:90" s="4" customFormat="1">
      <c r="A763" s="10">
        <v>758</v>
      </c>
      <c r="B763" s="6"/>
      <c r="BO763" s="6"/>
      <c r="BP763" s="3">
        <v>0.79516886445145807</v>
      </c>
      <c r="BQ763" s="3">
        <v>39189.68539390705</v>
      </c>
      <c r="BR763" s="3">
        <v>1.8093416552733166</v>
      </c>
      <c r="BS763" s="3">
        <v>108529.37171960779</v>
      </c>
      <c r="BT763" s="10">
        <v>758</v>
      </c>
      <c r="BU763" s="4">
        <f t="shared" si="33"/>
        <v>40327.201051238757</v>
      </c>
      <c r="BV763" s="4">
        <f t="shared" si="34"/>
        <v>72404.79380772388</v>
      </c>
      <c r="BW763" s="10"/>
      <c r="BX763" s="4">
        <f t="shared" si="35"/>
        <v>0</v>
      </c>
      <c r="BY763" s="4">
        <f t="shared" si="35"/>
        <v>1</v>
      </c>
      <c r="BZ763" s="6"/>
      <c r="CA763" s="18"/>
      <c r="CD763" s="6"/>
      <c r="CG763" s="6"/>
      <c r="CH763" s="7"/>
      <c r="CI763" s="7"/>
      <c r="CL763" s="6"/>
    </row>
    <row r="764" spans="1:90" s="4" customFormat="1">
      <c r="A764" s="10">
        <v>759</v>
      </c>
      <c r="B764" s="6"/>
      <c r="BO764" s="6"/>
      <c r="BP764" s="3">
        <v>0.79829725835136289</v>
      </c>
      <c r="BQ764" s="3">
        <v>40611.090841945355</v>
      </c>
      <c r="BR764" s="3">
        <v>1.9125250820660504</v>
      </c>
      <c r="BS764" s="3">
        <v>117314.03503071074</v>
      </c>
      <c r="BT764" s="10">
        <v>759</v>
      </c>
      <c r="BU764" s="4">
        <f t="shared" si="33"/>
        <v>39218.634993190928</v>
      </c>
      <c r="BV764" s="4">
        <f t="shared" si="34"/>
        <v>73938.473175894294</v>
      </c>
      <c r="BW764" s="10"/>
      <c r="BX764" s="4">
        <f t="shared" si="35"/>
        <v>0</v>
      </c>
      <c r="BY764" s="4">
        <f t="shared" si="35"/>
        <v>1</v>
      </c>
      <c r="BZ764" s="6"/>
      <c r="CA764" s="18"/>
      <c r="CD764" s="6"/>
      <c r="CG764" s="6"/>
      <c r="CH764" s="7"/>
      <c r="CI764" s="7"/>
      <c r="CL764" s="6"/>
    </row>
    <row r="765" spans="1:90" s="4" customFormat="1">
      <c r="A765" s="10">
        <v>760</v>
      </c>
      <c r="B765" s="6"/>
      <c r="BO765" s="6"/>
      <c r="BP765" s="3">
        <v>0.87901410904218691</v>
      </c>
      <c r="BQ765" s="3">
        <v>40931.508869505007</v>
      </c>
      <c r="BR765" s="3">
        <v>2.1252393699372885</v>
      </c>
      <c r="BS765" s="3">
        <v>125154.25747911999</v>
      </c>
      <c r="BT765" s="10">
        <v>760</v>
      </c>
      <c r="BU765" s="4">
        <f t="shared" si="33"/>
        <v>46969.902034713683</v>
      </c>
      <c r="BV765" s="4">
        <f t="shared" si="34"/>
        <v>87369.67951460887</v>
      </c>
      <c r="BW765" s="10"/>
      <c r="BX765" s="4">
        <f t="shared" si="35"/>
        <v>0</v>
      </c>
      <c r="BY765" s="4">
        <f t="shared" si="35"/>
        <v>1</v>
      </c>
      <c r="BZ765" s="6"/>
      <c r="CA765" s="18"/>
      <c r="CD765" s="6"/>
      <c r="CG765" s="6"/>
      <c r="CH765" s="7"/>
      <c r="CI765" s="7"/>
      <c r="CL765" s="6"/>
    </row>
    <row r="766" spans="1:90" s="4" customFormat="1">
      <c r="A766" s="10">
        <v>761</v>
      </c>
      <c r="B766" s="6"/>
      <c r="BO766" s="6"/>
      <c r="BP766" s="3">
        <v>0.7794770930761582</v>
      </c>
      <c r="BQ766" s="3">
        <v>41724.036333790551</v>
      </c>
      <c r="BR766" s="3">
        <v>1.8399744540404133</v>
      </c>
      <c r="BS766" s="3">
        <v>126244.04844325372</v>
      </c>
      <c r="BT766" s="10">
        <v>761</v>
      </c>
      <c r="BU766" s="4">
        <f t="shared" si="33"/>
        <v>36223.672973825269</v>
      </c>
      <c r="BV766" s="4">
        <f t="shared" si="34"/>
        <v>57753.396960787606</v>
      </c>
      <c r="BW766" s="10"/>
      <c r="BX766" s="4">
        <f t="shared" si="35"/>
        <v>0</v>
      </c>
      <c r="BY766" s="4">
        <f t="shared" si="35"/>
        <v>1</v>
      </c>
      <c r="BZ766" s="6"/>
      <c r="CA766" s="18"/>
      <c r="CD766" s="6"/>
      <c r="CG766" s="6"/>
      <c r="CH766" s="7"/>
      <c r="CI766" s="7"/>
      <c r="CL766" s="6"/>
    </row>
    <row r="767" spans="1:90" s="4" customFormat="1">
      <c r="A767" s="10">
        <v>762</v>
      </c>
      <c r="B767" s="6"/>
      <c r="BO767" s="6"/>
      <c r="BP767" s="3">
        <v>0.76344539511527509</v>
      </c>
      <c r="BQ767" s="3">
        <v>48729.026802013257</v>
      </c>
      <c r="BR767" s="3">
        <v>1.6929015796489639</v>
      </c>
      <c r="BS767" s="3">
        <v>123511.33503377814</v>
      </c>
      <c r="BT767" s="10">
        <v>762</v>
      </c>
      <c r="BU767" s="4">
        <f t="shared" si="33"/>
        <v>27615.512709514245</v>
      </c>
      <c r="BV767" s="4">
        <f t="shared" si="34"/>
        <v>45778.822931118237</v>
      </c>
      <c r="BW767" s="10"/>
      <c r="BX767" s="4">
        <f t="shared" si="35"/>
        <v>0</v>
      </c>
      <c r="BY767" s="4">
        <f t="shared" si="35"/>
        <v>1</v>
      </c>
      <c r="BZ767" s="6"/>
      <c r="CA767" s="18"/>
      <c r="CD767" s="6"/>
      <c r="CG767" s="6"/>
      <c r="CH767" s="7"/>
      <c r="CI767" s="7"/>
      <c r="CL767" s="6"/>
    </row>
    <row r="768" spans="1:90" s="4" customFormat="1">
      <c r="A768" s="10">
        <v>763</v>
      </c>
      <c r="B768" s="6"/>
      <c r="BO768" s="6"/>
      <c r="BP768" s="3">
        <v>0.83770848612578364</v>
      </c>
      <c r="BQ768" s="3">
        <v>38875.235731870998</v>
      </c>
      <c r="BR768" s="3">
        <v>1.8578557727218863</v>
      </c>
      <c r="BS768" s="3">
        <v>110872.8898126651</v>
      </c>
      <c r="BT768" s="10">
        <v>763</v>
      </c>
      <c r="BU768" s="4">
        <f t="shared" si="33"/>
        <v>44895.612880707369</v>
      </c>
      <c r="BV768" s="4">
        <f t="shared" si="34"/>
        <v>74912.687459523513</v>
      </c>
      <c r="BW768" s="10"/>
      <c r="BX768" s="4">
        <f t="shared" si="35"/>
        <v>0</v>
      </c>
      <c r="BY768" s="4">
        <f t="shared" si="35"/>
        <v>1</v>
      </c>
      <c r="BZ768" s="6"/>
      <c r="CA768" s="18"/>
      <c r="CD768" s="6"/>
      <c r="CG768" s="6"/>
      <c r="CH768" s="7"/>
      <c r="CI768" s="7"/>
      <c r="CL768" s="6"/>
    </row>
    <row r="769" spans="1:90" s="4" customFormat="1">
      <c r="A769" s="10">
        <v>764</v>
      </c>
      <c r="B769" s="6"/>
      <c r="BO769" s="6"/>
      <c r="BP769" s="3">
        <v>0.82661592076524604</v>
      </c>
      <c r="BQ769" s="3">
        <v>36057.036561783636</v>
      </c>
      <c r="BR769" s="3">
        <v>1.8447872854202891</v>
      </c>
      <c r="BS769" s="3">
        <v>98973.619735060158</v>
      </c>
      <c r="BT769" s="10">
        <v>764</v>
      </c>
      <c r="BU769" s="4">
        <f t="shared" si="33"/>
        <v>46604.555514740961</v>
      </c>
      <c r="BV769" s="4">
        <f t="shared" si="34"/>
        <v>85505.108806968768</v>
      </c>
      <c r="BW769" s="10"/>
      <c r="BX769" s="4">
        <f t="shared" si="35"/>
        <v>0</v>
      </c>
      <c r="BY769" s="4">
        <f t="shared" si="35"/>
        <v>1</v>
      </c>
      <c r="BZ769" s="6"/>
      <c r="CA769" s="18"/>
      <c r="CD769" s="6"/>
      <c r="CG769" s="6"/>
      <c r="CH769" s="7"/>
      <c r="CI769" s="7"/>
      <c r="CL769" s="6"/>
    </row>
    <row r="770" spans="1:90" s="4" customFormat="1">
      <c r="A770" s="10">
        <v>765</v>
      </c>
      <c r="B770" s="6"/>
      <c r="BO770" s="6"/>
      <c r="BP770" s="3">
        <v>0.85130554572579253</v>
      </c>
      <c r="BQ770" s="3">
        <v>40682.959870805498</v>
      </c>
      <c r="BR770" s="3">
        <v>1.9117317429945397</v>
      </c>
      <c r="BS770" s="3">
        <v>111506.07194814572</v>
      </c>
      <c r="BT770" s="10">
        <v>765</v>
      </c>
      <c r="BU770" s="4">
        <f t="shared" si="33"/>
        <v>44447.594701773749</v>
      </c>
      <c r="BV770" s="4">
        <f t="shared" si="34"/>
        <v>79667.102351308247</v>
      </c>
      <c r="BW770" s="10"/>
      <c r="BX770" s="4">
        <f t="shared" si="35"/>
        <v>0</v>
      </c>
      <c r="BY770" s="4">
        <f t="shared" si="35"/>
        <v>1</v>
      </c>
      <c r="BZ770" s="6"/>
      <c r="CA770" s="18"/>
      <c r="CD770" s="6"/>
      <c r="CG770" s="6"/>
      <c r="CH770" s="7"/>
      <c r="CI770" s="7"/>
      <c r="CL770" s="6"/>
    </row>
    <row r="771" spans="1:90" s="4" customFormat="1">
      <c r="A771" s="10">
        <v>766</v>
      </c>
      <c r="B771" s="6"/>
      <c r="BO771" s="6"/>
      <c r="BP771" s="3">
        <v>0.84752932623795429</v>
      </c>
      <c r="BQ771" s="3">
        <v>40630.045473536811</v>
      </c>
      <c r="BR771" s="3">
        <v>2.0330516073541558</v>
      </c>
      <c r="BS771" s="3">
        <v>114800.95981671699</v>
      </c>
      <c r="BT771" s="10">
        <v>766</v>
      </c>
      <c r="BU771" s="4">
        <f t="shared" si="33"/>
        <v>44122.887150258612</v>
      </c>
      <c r="BV771" s="4">
        <f t="shared" si="34"/>
        <v>88504.200918698596</v>
      </c>
      <c r="BW771" s="10"/>
      <c r="BX771" s="4">
        <f t="shared" si="35"/>
        <v>0</v>
      </c>
      <c r="BY771" s="4">
        <f t="shared" si="35"/>
        <v>1</v>
      </c>
      <c r="BZ771" s="6"/>
      <c r="CA771" s="18"/>
      <c r="CD771" s="6"/>
      <c r="CG771" s="6"/>
      <c r="CH771" s="7"/>
      <c r="CI771" s="7"/>
      <c r="CL771" s="6"/>
    </row>
    <row r="772" spans="1:90" s="4" customFormat="1">
      <c r="A772" s="10">
        <v>767</v>
      </c>
      <c r="B772" s="6"/>
      <c r="BO772" s="6"/>
      <c r="BP772" s="3">
        <v>0.87021889904509808</v>
      </c>
      <c r="BQ772" s="3">
        <v>45456.679010507971</v>
      </c>
      <c r="BR772" s="3">
        <v>2.0576925930852195</v>
      </c>
      <c r="BS772" s="3">
        <v>119758.70311392857</v>
      </c>
      <c r="BT772" s="10">
        <v>767</v>
      </c>
      <c r="BU772" s="4">
        <f t="shared" si="33"/>
        <v>41565.210894001837</v>
      </c>
      <c r="BV772" s="4">
        <f t="shared" si="34"/>
        <v>86010.556194593388</v>
      </c>
      <c r="BW772" s="10"/>
      <c r="BX772" s="4">
        <f t="shared" si="35"/>
        <v>0</v>
      </c>
      <c r="BY772" s="4">
        <f t="shared" si="35"/>
        <v>1</v>
      </c>
      <c r="BZ772" s="6"/>
      <c r="CA772" s="18"/>
      <c r="CD772" s="6"/>
      <c r="CG772" s="6"/>
      <c r="CH772" s="7"/>
      <c r="CI772" s="7"/>
      <c r="CL772" s="6"/>
    </row>
    <row r="773" spans="1:90" s="4" customFormat="1">
      <c r="A773" s="10">
        <v>768</v>
      </c>
      <c r="B773" s="6"/>
      <c r="BO773" s="6"/>
      <c r="BP773" s="3">
        <v>0.80619858316832316</v>
      </c>
      <c r="BQ773" s="3">
        <v>47280.055299997533</v>
      </c>
      <c r="BR773" s="3">
        <v>1.7855297002369499</v>
      </c>
      <c r="BS773" s="3">
        <v>112229.96445341854</v>
      </c>
      <c r="BT773" s="10">
        <v>768</v>
      </c>
      <c r="BU773" s="4">
        <f t="shared" si="33"/>
        <v>33339.803016834776</v>
      </c>
      <c r="BV773" s="4">
        <f t="shared" si="34"/>
        <v>66323.005570276466</v>
      </c>
      <c r="BW773" s="10"/>
      <c r="BX773" s="4">
        <f t="shared" si="35"/>
        <v>0</v>
      </c>
      <c r="BY773" s="4">
        <f t="shared" si="35"/>
        <v>1</v>
      </c>
      <c r="BZ773" s="6"/>
      <c r="CA773" s="18"/>
      <c r="CD773" s="6"/>
      <c r="CG773" s="6"/>
      <c r="CH773" s="7"/>
      <c r="CI773" s="7"/>
      <c r="CL773" s="6"/>
    </row>
    <row r="774" spans="1:90" s="4" customFormat="1">
      <c r="A774" s="10">
        <v>769</v>
      </c>
      <c r="B774" s="6"/>
      <c r="BO774" s="6"/>
      <c r="BP774" s="3">
        <v>0.84802937889595009</v>
      </c>
      <c r="BQ774" s="3">
        <v>48733.358080907987</v>
      </c>
      <c r="BR774" s="3">
        <v>2.0675392160673169</v>
      </c>
      <c r="BS774" s="3">
        <v>128184.90333235824</v>
      </c>
      <c r="BT774" s="10">
        <v>769</v>
      </c>
      <c r="BU774" s="4">
        <f t="shared" si="33"/>
        <v>36069.57980868702</v>
      </c>
      <c r="BV774" s="4">
        <f t="shared" si="34"/>
        <v>78569.018274373448</v>
      </c>
      <c r="BW774" s="10"/>
      <c r="BX774" s="4">
        <f t="shared" si="35"/>
        <v>0</v>
      </c>
      <c r="BY774" s="4">
        <f t="shared" si="35"/>
        <v>1</v>
      </c>
      <c r="BZ774" s="6"/>
      <c r="CA774" s="18"/>
      <c r="CD774" s="6"/>
      <c r="CG774" s="6"/>
      <c r="CH774" s="7"/>
      <c r="CI774" s="7"/>
      <c r="CL774" s="6"/>
    </row>
    <row r="775" spans="1:90" s="4" customFormat="1">
      <c r="A775" s="10">
        <v>770</v>
      </c>
      <c r="B775" s="6"/>
      <c r="BO775" s="6"/>
      <c r="BP775" s="3">
        <v>0.80938418075681628</v>
      </c>
      <c r="BQ775" s="3">
        <v>41608.356257836844</v>
      </c>
      <c r="BR775" s="3">
        <v>1.9214218663647162</v>
      </c>
      <c r="BS775" s="3">
        <v>112073.85862312253</v>
      </c>
      <c r="BT775" s="10">
        <v>770</v>
      </c>
      <c r="BU775" s="4">
        <f t="shared" ref="BU775:BU838" si="36">BP775*$BV$1-BQ775</f>
        <v>39330.061817844791</v>
      </c>
      <c r="BV775" s="4">
        <f t="shared" ref="BV775:BV838" si="37">BR775*$BV$1-BS775</f>
        <v>80068.328013349092</v>
      </c>
      <c r="BW775" s="10"/>
      <c r="BX775" s="4">
        <f t="shared" ref="BX775:BY838" si="38">IF(BU775=MAX($BU775:$BV775),1,0)</f>
        <v>0</v>
      </c>
      <c r="BY775" s="4">
        <f t="shared" si="38"/>
        <v>1</v>
      </c>
      <c r="BZ775" s="6"/>
      <c r="CA775" s="18"/>
      <c r="CD775" s="6"/>
      <c r="CG775" s="6"/>
      <c r="CH775" s="7"/>
      <c r="CI775" s="7"/>
      <c r="CL775" s="6"/>
    </row>
    <row r="776" spans="1:90" s="4" customFormat="1">
      <c r="A776" s="10">
        <v>771</v>
      </c>
      <c r="B776" s="6"/>
      <c r="BO776" s="6"/>
      <c r="BP776" s="3">
        <v>0.81168625063850153</v>
      </c>
      <c r="BQ776" s="3">
        <v>42955.929044718374</v>
      </c>
      <c r="BR776" s="3">
        <v>1.7699626675017903</v>
      </c>
      <c r="BS776" s="3">
        <v>111823.13143652579</v>
      </c>
      <c r="BT776" s="10">
        <v>771</v>
      </c>
      <c r="BU776" s="4">
        <f t="shared" si="36"/>
        <v>38212.696019131778</v>
      </c>
      <c r="BV776" s="4">
        <f t="shared" si="37"/>
        <v>65173.135313653242</v>
      </c>
      <c r="BW776" s="10"/>
      <c r="BX776" s="4">
        <f t="shared" si="38"/>
        <v>0</v>
      </c>
      <c r="BY776" s="4">
        <f t="shared" si="38"/>
        <v>1</v>
      </c>
      <c r="BZ776" s="6"/>
      <c r="CA776" s="18"/>
      <c r="CD776" s="6"/>
      <c r="CG776" s="6"/>
      <c r="CH776" s="7"/>
      <c r="CI776" s="7"/>
      <c r="CL776" s="6"/>
    </row>
    <row r="777" spans="1:90" s="4" customFormat="1">
      <c r="A777" s="10">
        <v>772</v>
      </c>
      <c r="B777" s="6"/>
      <c r="BO777" s="6"/>
      <c r="BP777" s="3">
        <v>0.83341840562980141</v>
      </c>
      <c r="BQ777" s="3">
        <v>44586.530186479351</v>
      </c>
      <c r="BR777" s="3">
        <v>1.9738022304510703</v>
      </c>
      <c r="BS777" s="3">
        <v>123556.67799516059</v>
      </c>
      <c r="BT777" s="10">
        <v>772</v>
      </c>
      <c r="BU777" s="4">
        <f t="shared" si="36"/>
        <v>38755.310376500791</v>
      </c>
      <c r="BV777" s="4">
        <f t="shared" si="37"/>
        <v>73823.54504994645</v>
      </c>
      <c r="BW777" s="10"/>
      <c r="BX777" s="4">
        <f t="shared" si="38"/>
        <v>0</v>
      </c>
      <c r="BY777" s="4">
        <f t="shared" si="38"/>
        <v>1</v>
      </c>
      <c r="BZ777" s="6"/>
      <c r="CA777" s="18"/>
      <c r="CD777" s="6"/>
      <c r="CG777" s="6"/>
      <c r="CH777" s="7"/>
      <c r="CI777" s="7"/>
      <c r="CL777" s="6"/>
    </row>
    <row r="778" spans="1:90" s="4" customFormat="1">
      <c r="A778" s="10">
        <v>773</v>
      </c>
      <c r="B778" s="6"/>
      <c r="BO778" s="6"/>
      <c r="BP778" s="3">
        <v>0.87761824575676839</v>
      </c>
      <c r="BQ778" s="3">
        <v>40934.608817580433</v>
      </c>
      <c r="BR778" s="3">
        <v>2.1438776597592351</v>
      </c>
      <c r="BS778" s="3">
        <v>111605.81959679254</v>
      </c>
      <c r="BT778" s="10">
        <v>773</v>
      </c>
      <c r="BU778" s="4">
        <f t="shared" si="36"/>
        <v>46827.215758096412</v>
      </c>
      <c r="BV778" s="4">
        <f t="shared" si="37"/>
        <v>102781.94637913097</v>
      </c>
      <c r="BW778" s="10"/>
      <c r="BX778" s="4">
        <f t="shared" si="38"/>
        <v>0</v>
      </c>
      <c r="BY778" s="4">
        <f t="shared" si="38"/>
        <v>1</v>
      </c>
      <c r="BZ778" s="6"/>
      <c r="CA778" s="18"/>
      <c r="CD778" s="6"/>
      <c r="CG778" s="6"/>
      <c r="CH778" s="7"/>
      <c r="CI778" s="7"/>
      <c r="CL778" s="6"/>
    </row>
    <row r="779" spans="1:90" s="4" customFormat="1">
      <c r="A779" s="10">
        <v>774</v>
      </c>
      <c r="B779" s="6"/>
      <c r="BO779" s="6"/>
      <c r="BP779" s="3">
        <v>0.80254071673783323</v>
      </c>
      <c r="BQ779" s="3">
        <v>42180.437416145898</v>
      </c>
      <c r="BR779" s="3">
        <v>1.8479282961508341</v>
      </c>
      <c r="BS779" s="3">
        <v>113786.3419326674</v>
      </c>
      <c r="BT779" s="10">
        <v>774</v>
      </c>
      <c r="BU779" s="4">
        <f t="shared" si="36"/>
        <v>38073.63425763743</v>
      </c>
      <c r="BV779" s="4">
        <f t="shared" si="37"/>
        <v>71006.487682416002</v>
      </c>
      <c r="BW779" s="10"/>
      <c r="BX779" s="4">
        <f t="shared" si="38"/>
        <v>0</v>
      </c>
      <c r="BY779" s="4">
        <f t="shared" si="38"/>
        <v>1</v>
      </c>
      <c r="BZ779" s="6"/>
      <c r="CA779" s="18"/>
      <c r="CD779" s="6"/>
      <c r="CG779" s="6"/>
      <c r="CH779" s="7"/>
      <c r="CI779" s="7"/>
      <c r="CL779" s="6"/>
    </row>
    <row r="780" spans="1:90" s="4" customFormat="1">
      <c r="A780" s="10">
        <v>775</v>
      </c>
      <c r="B780" s="6"/>
      <c r="BO780" s="6"/>
      <c r="BP780" s="3">
        <v>0.83057608869395605</v>
      </c>
      <c r="BQ780" s="3">
        <v>40493.366130649534</v>
      </c>
      <c r="BR780" s="3">
        <v>1.8806575216434429</v>
      </c>
      <c r="BS780" s="3">
        <v>112778.16913972958</v>
      </c>
      <c r="BT780" s="10">
        <v>775</v>
      </c>
      <c r="BU780" s="4">
        <f t="shared" si="36"/>
        <v>42564.242738746078</v>
      </c>
      <c r="BV780" s="4">
        <f t="shared" si="37"/>
        <v>75287.583024614723</v>
      </c>
      <c r="BW780" s="10"/>
      <c r="BX780" s="4">
        <f t="shared" si="38"/>
        <v>0</v>
      </c>
      <c r="BY780" s="4">
        <f t="shared" si="38"/>
        <v>1</v>
      </c>
      <c r="BZ780" s="6"/>
      <c r="CA780" s="18"/>
      <c r="CD780" s="6"/>
      <c r="CG780" s="6"/>
      <c r="CH780" s="7"/>
      <c r="CI780" s="7"/>
      <c r="CL780" s="6"/>
    </row>
    <row r="781" spans="1:90" s="4" customFormat="1">
      <c r="A781" s="10">
        <v>776</v>
      </c>
      <c r="B781" s="6"/>
      <c r="BO781" s="6"/>
      <c r="BP781" s="3">
        <v>0.82310980935684452</v>
      </c>
      <c r="BQ781" s="3">
        <v>43219.754038966661</v>
      </c>
      <c r="BR781" s="3">
        <v>1.9019659189363634</v>
      </c>
      <c r="BS781" s="3">
        <v>117313.31243365184</v>
      </c>
      <c r="BT781" s="10">
        <v>776</v>
      </c>
      <c r="BU781" s="4">
        <f t="shared" si="36"/>
        <v>39091.226896717788</v>
      </c>
      <c r="BV781" s="4">
        <f t="shared" si="37"/>
        <v>72883.279459984493</v>
      </c>
      <c r="BW781" s="10"/>
      <c r="BX781" s="4">
        <f t="shared" si="38"/>
        <v>0</v>
      </c>
      <c r="BY781" s="4">
        <f t="shared" si="38"/>
        <v>1</v>
      </c>
      <c r="BZ781" s="6"/>
      <c r="CA781" s="18"/>
      <c r="CD781" s="6"/>
      <c r="CG781" s="6"/>
      <c r="CH781" s="7"/>
      <c r="CI781" s="7"/>
      <c r="CL781" s="6"/>
    </row>
    <row r="782" spans="1:90" s="4" customFormat="1">
      <c r="A782" s="10">
        <v>777</v>
      </c>
      <c r="B782" s="6"/>
      <c r="BO782" s="6"/>
      <c r="BP782" s="3">
        <v>0.86713762201885403</v>
      </c>
      <c r="BQ782" s="3">
        <v>45308.612174716436</v>
      </c>
      <c r="BR782" s="3">
        <v>2.0640755247521878</v>
      </c>
      <c r="BS782" s="3">
        <v>109222.6118075527</v>
      </c>
      <c r="BT782" s="10">
        <v>777</v>
      </c>
      <c r="BU782" s="4">
        <f t="shared" si="36"/>
        <v>41405.150027168966</v>
      </c>
      <c r="BV782" s="4">
        <f t="shared" si="37"/>
        <v>97184.940667666073</v>
      </c>
      <c r="BW782" s="10"/>
      <c r="BX782" s="4">
        <f t="shared" si="38"/>
        <v>0</v>
      </c>
      <c r="BY782" s="4">
        <f t="shared" si="38"/>
        <v>1</v>
      </c>
      <c r="BZ782" s="6"/>
      <c r="CA782" s="18"/>
      <c r="CD782" s="6"/>
      <c r="CG782" s="6"/>
      <c r="CH782" s="7"/>
      <c r="CI782" s="7"/>
      <c r="CL782" s="6"/>
    </row>
    <row r="783" spans="1:90" s="4" customFormat="1">
      <c r="A783" s="10">
        <v>778</v>
      </c>
      <c r="B783" s="6"/>
      <c r="BO783" s="6"/>
      <c r="BP783" s="3">
        <v>0.87176898839151573</v>
      </c>
      <c r="BQ783" s="3">
        <v>45118.810046012506</v>
      </c>
      <c r="BR783" s="3">
        <v>2.0532798064980646</v>
      </c>
      <c r="BS783" s="3">
        <v>119498.43712910468</v>
      </c>
      <c r="BT783" s="10">
        <v>778</v>
      </c>
      <c r="BU783" s="4">
        <f t="shared" si="36"/>
        <v>42058.088793139068</v>
      </c>
      <c r="BV783" s="4">
        <f t="shared" si="37"/>
        <v>85829.543520701787</v>
      </c>
      <c r="BW783" s="10"/>
      <c r="BX783" s="4">
        <f t="shared" si="38"/>
        <v>0</v>
      </c>
      <c r="BY783" s="4">
        <f t="shared" si="38"/>
        <v>1</v>
      </c>
      <c r="BZ783" s="6"/>
      <c r="CA783" s="18"/>
      <c r="CD783" s="6"/>
      <c r="CG783" s="6"/>
      <c r="CH783" s="7"/>
      <c r="CI783" s="7"/>
      <c r="CL783" s="6"/>
    </row>
    <row r="784" spans="1:90" s="4" customFormat="1">
      <c r="A784" s="10">
        <v>779</v>
      </c>
      <c r="B784" s="6"/>
      <c r="BO784" s="6"/>
      <c r="BP784" s="3">
        <v>0.82262320322359528</v>
      </c>
      <c r="BQ784" s="3">
        <v>44023.139724224377</v>
      </c>
      <c r="BR784" s="3">
        <v>1.9399249437782442</v>
      </c>
      <c r="BS784" s="3">
        <v>115340.15809852342</v>
      </c>
      <c r="BT784" s="10">
        <v>779</v>
      </c>
      <c r="BU784" s="4">
        <f t="shared" si="36"/>
        <v>38239.180598135157</v>
      </c>
      <c r="BV784" s="4">
        <f t="shared" si="37"/>
        <v>78652.336279301002</v>
      </c>
      <c r="BW784" s="10"/>
      <c r="BX784" s="4">
        <f t="shared" si="38"/>
        <v>0</v>
      </c>
      <c r="BY784" s="4">
        <f t="shared" si="38"/>
        <v>1</v>
      </c>
      <c r="BZ784" s="6"/>
      <c r="CA784" s="18"/>
      <c r="CD784" s="6"/>
      <c r="CG784" s="6"/>
      <c r="CH784" s="7"/>
      <c r="CI784" s="7"/>
      <c r="CL784" s="6"/>
    </row>
    <row r="785" spans="1:90" s="4" customFormat="1">
      <c r="A785" s="10">
        <v>780</v>
      </c>
      <c r="B785" s="6"/>
      <c r="BO785" s="6"/>
      <c r="BP785" s="3">
        <v>0.78070279399503206</v>
      </c>
      <c r="BQ785" s="3">
        <v>44900.025804873236</v>
      </c>
      <c r="BR785" s="3">
        <v>1.831144419194833</v>
      </c>
      <c r="BS785" s="3">
        <v>122090.00809631456</v>
      </c>
      <c r="BT785" s="10">
        <v>780</v>
      </c>
      <c r="BU785" s="4">
        <f t="shared" si="36"/>
        <v>33170.253594629976</v>
      </c>
      <c r="BV785" s="4">
        <f t="shared" si="37"/>
        <v>61024.433823168743</v>
      </c>
      <c r="BW785" s="10"/>
      <c r="BX785" s="4">
        <f t="shared" si="38"/>
        <v>0</v>
      </c>
      <c r="BY785" s="4">
        <f t="shared" si="38"/>
        <v>1</v>
      </c>
      <c r="BZ785" s="6"/>
      <c r="CA785" s="18"/>
      <c r="CD785" s="6"/>
      <c r="CG785" s="6"/>
      <c r="CH785" s="7"/>
      <c r="CI785" s="7"/>
      <c r="CL785" s="6"/>
    </row>
    <row r="786" spans="1:90" s="4" customFormat="1">
      <c r="A786" s="10">
        <v>781</v>
      </c>
      <c r="B786" s="6"/>
      <c r="BO786" s="6"/>
      <c r="BP786" s="3">
        <v>0.77859544474267761</v>
      </c>
      <c r="BQ786" s="3">
        <v>42281.712951553345</v>
      </c>
      <c r="BR786" s="3">
        <v>1.809972954821776</v>
      </c>
      <c r="BS786" s="3">
        <v>118581.67536790071</v>
      </c>
      <c r="BT786" s="10">
        <v>781</v>
      </c>
      <c r="BU786" s="4">
        <f t="shared" si="36"/>
        <v>35577.831522714419</v>
      </c>
      <c r="BV786" s="4">
        <f t="shared" si="37"/>
        <v>62415.620114276899</v>
      </c>
      <c r="BW786" s="10"/>
      <c r="BX786" s="4">
        <f t="shared" si="38"/>
        <v>0</v>
      </c>
      <c r="BY786" s="4">
        <f t="shared" si="38"/>
        <v>1</v>
      </c>
      <c r="BZ786" s="6"/>
      <c r="CA786" s="18"/>
      <c r="CD786" s="6"/>
      <c r="CG786" s="6"/>
      <c r="CH786" s="7"/>
      <c r="CI786" s="7"/>
      <c r="CL786" s="6"/>
    </row>
    <row r="787" spans="1:90" s="4" customFormat="1">
      <c r="A787" s="10">
        <v>782</v>
      </c>
      <c r="B787" s="6"/>
      <c r="BO787" s="6"/>
      <c r="BP787" s="3">
        <v>0.88513937348173222</v>
      </c>
      <c r="BQ787" s="3">
        <v>40886.636003476538</v>
      </c>
      <c r="BR787" s="3">
        <v>2.0058262434158105</v>
      </c>
      <c r="BS787" s="3">
        <v>118450.64026145644</v>
      </c>
      <c r="BT787" s="10">
        <v>782</v>
      </c>
      <c r="BU787" s="4">
        <f t="shared" si="36"/>
        <v>47627.30134469668</v>
      </c>
      <c r="BV787" s="4">
        <f t="shared" si="37"/>
        <v>82131.984080124603</v>
      </c>
      <c r="BW787" s="10"/>
      <c r="BX787" s="4">
        <f t="shared" si="38"/>
        <v>0</v>
      </c>
      <c r="BY787" s="4">
        <f t="shared" si="38"/>
        <v>1</v>
      </c>
      <c r="BZ787" s="6"/>
      <c r="CA787" s="18"/>
      <c r="CD787" s="6"/>
      <c r="CG787" s="6"/>
      <c r="CH787" s="7"/>
      <c r="CI787" s="7"/>
      <c r="CL787" s="6"/>
    </row>
    <row r="788" spans="1:90" s="4" customFormat="1">
      <c r="A788" s="10">
        <v>783</v>
      </c>
      <c r="B788" s="6"/>
      <c r="BO788" s="6"/>
      <c r="BP788" s="3">
        <v>0.78524023441790913</v>
      </c>
      <c r="BQ788" s="3">
        <v>40025.394802036506</v>
      </c>
      <c r="BR788" s="3">
        <v>1.8416159491620896</v>
      </c>
      <c r="BS788" s="3">
        <v>111880.14787462725</v>
      </c>
      <c r="BT788" s="10">
        <v>783</v>
      </c>
      <c r="BU788" s="4">
        <f t="shared" si="36"/>
        <v>38498.628639754403</v>
      </c>
      <c r="BV788" s="4">
        <f t="shared" si="37"/>
        <v>72281.44704158172</v>
      </c>
      <c r="BW788" s="10"/>
      <c r="BX788" s="4">
        <f t="shared" si="38"/>
        <v>0</v>
      </c>
      <c r="BY788" s="4">
        <f t="shared" si="38"/>
        <v>1</v>
      </c>
      <c r="BZ788" s="6"/>
      <c r="CA788" s="18"/>
      <c r="CD788" s="6"/>
      <c r="CG788" s="6"/>
      <c r="CH788" s="7"/>
      <c r="CI788" s="7"/>
      <c r="CL788" s="6"/>
    </row>
    <row r="789" spans="1:90" s="4" customFormat="1">
      <c r="A789" s="10">
        <v>784</v>
      </c>
      <c r="B789" s="6"/>
      <c r="BO789" s="6"/>
      <c r="BP789" s="3">
        <v>0.81142844513716139</v>
      </c>
      <c r="BQ789" s="3">
        <v>36346.065301629293</v>
      </c>
      <c r="BR789" s="3">
        <v>1.8669887801586706</v>
      </c>
      <c r="BS789" s="3">
        <v>106384.65470844852</v>
      </c>
      <c r="BT789" s="10">
        <v>784</v>
      </c>
      <c r="BU789" s="4">
        <f t="shared" si="36"/>
        <v>44796.77921208684</v>
      </c>
      <c r="BV789" s="4">
        <f t="shared" si="37"/>
        <v>80314.223307418535</v>
      </c>
      <c r="BW789" s="10"/>
      <c r="BX789" s="4">
        <f t="shared" si="38"/>
        <v>0</v>
      </c>
      <c r="BY789" s="4">
        <f t="shared" si="38"/>
        <v>1</v>
      </c>
      <c r="BZ789" s="6"/>
      <c r="CA789" s="18"/>
      <c r="CD789" s="6"/>
      <c r="CG789" s="6"/>
      <c r="CH789" s="7"/>
      <c r="CI789" s="7"/>
      <c r="CL789" s="6"/>
    </row>
    <row r="790" spans="1:90" s="4" customFormat="1">
      <c r="A790" s="10">
        <v>785</v>
      </c>
      <c r="B790" s="6"/>
      <c r="BO790" s="6"/>
      <c r="BP790" s="3">
        <v>0.83464106591208398</v>
      </c>
      <c r="BQ790" s="3">
        <v>37750.074378665493</v>
      </c>
      <c r="BR790" s="3">
        <v>2.0192701411501166</v>
      </c>
      <c r="BS790" s="3">
        <v>109999.53137094835</v>
      </c>
      <c r="BT790" s="10">
        <v>785</v>
      </c>
      <c r="BU790" s="4">
        <f t="shared" si="36"/>
        <v>45714.032212542908</v>
      </c>
      <c r="BV790" s="4">
        <f t="shared" si="37"/>
        <v>91927.482744063323</v>
      </c>
      <c r="BW790" s="10"/>
      <c r="BX790" s="4">
        <f t="shared" si="38"/>
        <v>0</v>
      </c>
      <c r="BY790" s="4">
        <f t="shared" si="38"/>
        <v>1</v>
      </c>
      <c r="BZ790" s="6"/>
      <c r="CA790" s="18"/>
      <c r="CD790" s="6"/>
      <c r="CG790" s="6"/>
      <c r="CH790" s="7"/>
      <c r="CI790" s="7"/>
      <c r="CL790" s="6"/>
    </row>
    <row r="791" spans="1:90" s="4" customFormat="1">
      <c r="A791" s="10">
        <v>786</v>
      </c>
      <c r="B791" s="6"/>
      <c r="BO791" s="6"/>
      <c r="BP791" s="3">
        <v>0.80239015282759318</v>
      </c>
      <c r="BQ791" s="3">
        <v>43241.619267553455</v>
      </c>
      <c r="BR791" s="3">
        <v>1.8554161742796853</v>
      </c>
      <c r="BS791" s="3">
        <v>112129.91234311512</v>
      </c>
      <c r="BT791" s="10">
        <v>786</v>
      </c>
      <c r="BU791" s="4">
        <f t="shared" si="36"/>
        <v>36997.396015205857</v>
      </c>
      <c r="BV791" s="4">
        <f t="shared" si="37"/>
        <v>73411.705084853413</v>
      </c>
      <c r="BW791" s="10"/>
      <c r="BX791" s="4">
        <f t="shared" si="38"/>
        <v>0</v>
      </c>
      <c r="BY791" s="4">
        <f t="shared" si="38"/>
        <v>1</v>
      </c>
      <c r="BZ791" s="6"/>
      <c r="CA791" s="18"/>
      <c r="CD791" s="6"/>
      <c r="CG791" s="6"/>
      <c r="CH791" s="7"/>
      <c r="CI791" s="7"/>
      <c r="CL791" s="6"/>
    </row>
    <row r="792" spans="1:90" s="4" customFormat="1">
      <c r="A792" s="10">
        <v>787</v>
      </c>
      <c r="B792" s="6"/>
      <c r="BO792" s="6"/>
      <c r="BP792" s="3">
        <v>0.79750899719116519</v>
      </c>
      <c r="BQ792" s="3">
        <v>43534.098210864169</v>
      </c>
      <c r="BR792" s="3">
        <v>1.8354384605874434</v>
      </c>
      <c r="BS792" s="3">
        <v>112783.67946929348</v>
      </c>
      <c r="BT792" s="10">
        <v>787</v>
      </c>
      <c r="BU792" s="4">
        <f t="shared" si="36"/>
        <v>36216.801508252356</v>
      </c>
      <c r="BV792" s="4">
        <f t="shared" si="37"/>
        <v>70760.166589450877</v>
      </c>
      <c r="BW792" s="10"/>
      <c r="BX792" s="4">
        <f t="shared" si="38"/>
        <v>0</v>
      </c>
      <c r="BY792" s="4">
        <f t="shared" si="38"/>
        <v>1</v>
      </c>
      <c r="BZ792" s="6"/>
      <c r="CA792" s="18"/>
      <c r="CD792" s="6"/>
      <c r="CG792" s="6"/>
      <c r="CH792" s="7"/>
      <c r="CI792" s="7"/>
      <c r="CL792" s="6"/>
    </row>
    <row r="793" spans="1:90" s="4" customFormat="1">
      <c r="A793" s="10">
        <v>788</v>
      </c>
      <c r="B793" s="6"/>
      <c r="BO793" s="6"/>
      <c r="BP793" s="3">
        <v>0.78004151905386843</v>
      </c>
      <c r="BQ793" s="3">
        <v>41689.59458565255</v>
      </c>
      <c r="BR793" s="3">
        <v>1.7245987994194374</v>
      </c>
      <c r="BS793" s="3">
        <v>109478.52082948847</v>
      </c>
      <c r="BT793" s="10">
        <v>788</v>
      </c>
      <c r="BU793" s="4">
        <f t="shared" si="36"/>
        <v>36314.557319734289</v>
      </c>
      <c r="BV793" s="4">
        <f t="shared" si="37"/>
        <v>62981.359112455277</v>
      </c>
      <c r="BW793" s="10"/>
      <c r="BX793" s="4">
        <f t="shared" si="38"/>
        <v>0</v>
      </c>
      <c r="BY793" s="4">
        <f t="shared" si="38"/>
        <v>1</v>
      </c>
      <c r="BZ793" s="6"/>
      <c r="CA793" s="18"/>
      <c r="CD793" s="6"/>
      <c r="CG793" s="6"/>
      <c r="CH793" s="7"/>
      <c r="CI793" s="7"/>
      <c r="CL793" s="6"/>
    </row>
    <row r="794" spans="1:90" s="4" customFormat="1">
      <c r="A794" s="10">
        <v>789</v>
      </c>
      <c r="B794" s="6"/>
      <c r="BO794" s="6"/>
      <c r="BP794" s="3">
        <v>0.83223968908974522</v>
      </c>
      <c r="BQ794" s="3">
        <v>41880.004051760443</v>
      </c>
      <c r="BR794" s="3">
        <v>1.9766761934204333</v>
      </c>
      <c r="BS794" s="3">
        <v>112373.06715655117</v>
      </c>
      <c r="BT794" s="10">
        <v>789</v>
      </c>
      <c r="BU794" s="4">
        <f t="shared" si="36"/>
        <v>41343.96485721408</v>
      </c>
      <c r="BV794" s="4">
        <f t="shared" si="37"/>
        <v>85294.552185492154</v>
      </c>
      <c r="BW794" s="10"/>
      <c r="BX794" s="4">
        <f t="shared" si="38"/>
        <v>0</v>
      </c>
      <c r="BY794" s="4">
        <f t="shared" si="38"/>
        <v>1</v>
      </c>
      <c r="BZ794" s="6"/>
      <c r="CA794" s="18"/>
      <c r="CD794" s="6"/>
      <c r="CG794" s="6"/>
      <c r="CH794" s="7"/>
      <c r="CI794" s="7"/>
      <c r="CL794" s="6"/>
    </row>
    <row r="795" spans="1:90" s="4" customFormat="1">
      <c r="A795" s="10">
        <v>790</v>
      </c>
      <c r="B795" s="6"/>
      <c r="BO795" s="6"/>
      <c r="BP795" s="3">
        <v>0.79951005955410503</v>
      </c>
      <c r="BQ795" s="3">
        <v>43693.373678728196</v>
      </c>
      <c r="BR795" s="3">
        <v>1.8484289882239069</v>
      </c>
      <c r="BS795" s="3">
        <v>111594.0094168075</v>
      </c>
      <c r="BT795" s="10">
        <v>790</v>
      </c>
      <c r="BU795" s="4">
        <f t="shared" si="36"/>
        <v>36257.632276682314</v>
      </c>
      <c r="BV795" s="4">
        <f t="shared" si="37"/>
        <v>73248.889405583177</v>
      </c>
      <c r="BW795" s="10"/>
      <c r="BX795" s="4">
        <f t="shared" si="38"/>
        <v>0</v>
      </c>
      <c r="BY795" s="4">
        <f t="shared" si="38"/>
        <v>1</v>
      </c>
      <c r="BZ795" s="6"/>
      <c r="CA795" s="18"/>
      <c r="CD795" s="6"/>
      <c r="CG795" s="6"/>
      <c r="CH795" s="7"/>
      <c r="CI795" s="7"/>
      <c r="CL795" s="6"/>
    </row>
    <row r="796" spans="1:90" s="4" customFormat="1">
      <c r="A796" s="10">
        <v>791</v>
      </c>
      <c r="B796" s="6"/>
      <c r="BO796" s="6"/>
      <c r="BP796" s="3">
        <v>0.83121276349447437</v>
      </c>
      <c r="BQ796" s="3">
        <v>47347.101998953738</v>
      </c>
      <c r="BR796" s="3">
        <v>1.9524129123016019</v>
      </c>
      <c r="BS796" s="3">
        <v>122231.49561234267</v>
      </c>
      <c r="BT796" s="10">
        <v>791</v>
      </c>
      <c r="BU796" s="4">
        <f t="shared" si="36"/>
        <v>35774.174350493697</v>
      </c>
      <c r="BV796" s="4">
        <f t="shared" si="37"/>
        <v>73009.795617817523</v>
      </c>
      <c r="BW796" s="10"/>
      <c r="BX796" s="4">
        <f t="shared" si="38"/>
        <v>0</v>
      </c>
      <c r="BY796" s="4">
        <f t="shared" si="38"/>
        <v>1</v>
      </c>
      <c r="BZ796" s="6"/>
      <c r="CA796" s="18"/>
      <c r="CD796" s="6"/>
      <c r="CG796" s="6"/>
      <c r="CH796" s="7"/>
      <c r="CI796" s="7"/>
      <c r="CL796" s="6"/>
    </row>
    <row r="797" spans="1:90" s="4" customFormat="1">
      <c r="A797" s="10">
        <v>792</v>
      </c>
      <c r="B797" s="6"/>
      <c r="BO797" s="6"/>
      <c r="BP797" s="3">
        <v>0.80990336397736939</v>
      </c>
      <c r="BQ797" s="3">
        <v>43257.695502718605</v>
      </c>
      <c r="BR797" s="3">
        <v>1.9036059136789412</v>
      </c>
      <c r="BS797" s="3">
        <v>116874.69993572413</v>
      </c>
      <c r="BT797" s="10">
        <v>792</v>
      </c>
      <c r="BU797" s="4">
        <f t="shared" si="36"/>
        <v>37732.64089501834</v>
      </c>
      <c r="BV797" s="4">
        <f t="shared" si="37"/>
        <v>73485.891432169985</v>
      </c>
      <c r="BW797" s="10"/>
      <c r="BX797" s="4">
        <f t="shared" si="38"/>
        <v>0</v>
      </c>
      <c r="BY797" s="4">
        <f t="shared" si="38"/>
        <v>1</v>
      </c>
      <c r="BZ797" s="6"/>
      <c r="CA797" s="18"/>
      <c r="CD797" s="6"/>
      <c r="CG797" s="6"/>
      <c r="CH797" s="7"/>
      <c r="CI797" s="7"/>
      <c r="CL797" s="6"/>
    </row>
    <row r="798" spans="1:90" s="4" customFormat="1">
      <c r="A798" s="10">
        <v>793</v>
      </c>
      <c r="B798" s="6"/>
      <c r="BO798" s="6"/>
      <c r="BP798" s="3">
        <v>0.82652623968022931</v>
      </c>
      <c r="BQ798" s="3">
        <v>46064.000956537348</v>
      </c>
      <c r="BR798" s="3">
        <v>1.9770595332523033</v>
      </c>
      <c r="BS798" s="3">
        <v>123206.11319735151</v>
      </c>
      <c r="BT798" s="10">
        <v>793</v>
      </c>
      <c r="BU798" s="4">
        <f t="shared" si="36"/>
        <v>36588.623011485586</v>
      </c>
      <c r="BV798" s="4">
        <f t="shared" si="37"/>
        <v>74499.840127878822</v>
      </c>
      <c r="BW798" s="10"/>
      <c r="BX798" s="4">
        <f t="shared" si="38"/>
        <v>0</v>
      </c>
      <c r="BY798" s="4">
        <f t="shared" si="38"/>
        <v>1</v>
      </c>
      <c r="BZ798" s="6"/>
      <c r="CA798" s="18"/>
      <c r="CD798" s="6"/>
      <c r="CG798" s="6"/>
      <c r="CH798" s="7"/>
      <c r="CI798" s="7"/>
      <c r="CL798" s="6"/>
    </row>
    <row r="799" spans="1:90" s="4" customFormat="1">
      <c r="A799" s="10">
        <v>794</v>
      </c>
      <c r="B799" s="6"/>
      <c r="BO799" s="6"/>
      <c r="BP799" s="3">
        <v>0.8377253119085607</v>
      </c>
      <c r="BQ799" s="3">
        <v>40728.248277310813</v>
      </c>
      <c r="BR799" s="3">
        <v>2.0153272619663753</v>
      </c>
      <c r="BS799" s="3">
        <v>111904.13954207895</v>
      </c>
      <c r="BT799" s="10">
        <v>794</v>
      </c>
      <c r="BU799" s="4">
        <f t="shared" si="36"/>
        <v>43044.282913545256</v>
      </c>
      <c r="BV799" s="4">
        <f t="shared" si="37"/>
        <v>89628.586654558574</v>
      </c>
      <c r="BW799" s="10"/>
      <c r="BX799" s="4">
        <f t="shared" si="38"/>
        <v>0</v>
      </c>
      <c r="BY799" s="4">
        <f t="shared" si="38"/>
        <v>1</v>
      </c>
      <c r="BZ799" s="6"/>
      <c r="CA799" s="18"/>
      <c r="CD799" s="6"/>
      <c r="CG799" s="6"/>
      <c r="CH799" s="7"/>
      <c r="CI799" s="7"/>
      <c r="CL799" s="6"/>
    </row>
    <row r="800" spans="1:90" s="4" customFormat="1">
      <c r="A800" s="10">
        <v>795</v>
      </c>
      <c r="B800" s="6"/>
      <c r="BO800" s="6"/>
      <c r="BP800" s="3">
        <v>0.83024047373772158</v>
      </c>
      <c r="BQ800" s="3">
        <v>41877.273038221487</v>
      </c>
      <c r="BR800" s="3">
        <v>1.8578657766978286</v>
      </c>
      <c r="BS800" s="3">
        <v>106425.13621886334</v>
      </c>
      <c r="BT800" s="10">
        <v>795</v>
      </c>
      <c r="BU800" s="4">
        <f t="shared" si="36"/>
        <v>41146.774335550675</v>
      </c>
      <c r="BV800" s="4">
        <f t="shared" si="37"/>
        <v>79361.441450919519</v>
      </c>
      <c r="BW800" s="10"/>
      <c r="BX800" s="4">
        <f t="shared" si="38"/>
        <v>0</v>
      </c>
      <c r="BY800" s="4">
        <f t="shared" si="38"/>
        <v>1</v>
      </c>
      <c r="BZ800" s="6"/>
      <c r="CA800" s="18"/>
      <c r="CD800" s="6"/>
      <c r="CG800" s="6"/>
      <c r="CH800" s="7"/>
      <c r="CI800" s="7"/>
      <c r="CL800" s="6"/>
    </row>
    <row r="801" spans="1:90" s="4" customFormat="1">
      <c r="A801" s="10">
        <v>796</v>
      </c>
      <c r="B801" s="6"/>
      <c r="BO801" s="6"/>
      <c r="BP801" s="3">
        <v>0.75380669140839585</v>
      </c>
      <c r="BQ801" s="3">
        <v>41709.679593978981</v>
      </c>
      <c r="BR801" s="3">
        <v>1.7001446790768426</v>
      </c>
      <c r="BS801" s="3">
        <v>109612.32381348294</v>
      </c>
      <c r="BT801" s="10">
        <v>796</v>
      </c>
      <c r="BU801" s="4">
        <f t="shared" si="36"/>
        <v>33670.989546860605</v>
      </c>
      <c r="BV801" s="4">
        <f t="shared" si="37"/>
        <v>60402.144094201329</v>
      </c>
      <c r="BW801" s="10"/>
      <c r="BX801" s="4">
        <f t="shared" si="38"/>
        <v>0</v>
      </c>
      <c r="BY801" s="4">
        <f t="shared" si="38"/>
        <v>1</v>
      </c>
      <c r="BZ801" s="6"/>
      <c r="CA801" s="18"/>
      <c r="CD801" s="6"/>
      <c r="CG801" s="6"/>
      <c r="CH801" s="7"/>
      <c r="CI801" s="7"/>
      <c r="CL801" s="6"/>
    </row>
    <row r="802" spans="1:90" s="4" customFormat="1">
      <c r="A802" s="10">
        <v>797</v>
      </c>
      <c r="B802" s="6"/>
      <c r="BO802" s="6"/>
      <c r="BP802" s="3">
        <v>0.82371732514093154</v>
      </c>
      <c r="BQ802" s="3">
        <v>42845.34016860323</v>
      </c>
      <c r="BR802" s="3">
        <v>1.9659867938085966</v>
      </c>
      <c r="BS802" s="3">
        <v>118822.80880116388</v>
      </c>
      <c r="BT802" s="10">
        <v>797</v>
      </c>
      <c r="BU802" s="4">
        <f t="shared" si="36"/>
        <v>39526.39234548992</v>
      </c>
      <c r="BV802" s="4">
        <f t="shared" si="37"/>
        <v>77775.87057969578</v>
      </c>
      <c r="BW802" s="10"/>
      <c r="BX802" s="4">
        <f t="shared" si="38"/>
        <v>0</v>
      </c>
      <c r="BY802" s="4">
        <f t="shared" si="38"/>
        <v>1</v>
      </c>
      <c r="BZ802" s="6"/>
      <c r="CA802" s="18"/>
      <c r="CD802" s="6"/>
      <c r="CG802" s="6"/>
      <c r="CH802" s="7"/>
      <c r="CI802" s="7"/>
      <c r="CL802" s="6"/>
    </row>
    <row r="803" spans="1:90" s="4" customFormat="1">
      <c r="A803" s="10">
        <v>798</v>
      </c>
      <c r="B803" s="6"/>
      <c r="BO803" s="6"/>
      <c r="BP803" s="3">
        <v>0.79125582033238706</v>
      </c>
      <c r="BQ803" s="3">
        <v>41286.335564398447</v>
      </c>
      <c r="BR803" s="3">
        <v>1.7988910139571535</v>
      </c>
      <c r="BS803" s="3">
        <v>118604.62280234131</v>
      </c>
      <c r="BT803" s="10">
        <v>798</v>
      </c>
      <c r="BU803" s="4">
        <f t="shared" si="36"/>
        <v>37839.246468840262</v>
      </c>
      <c r="BV803" s="4">
        <f t="shared" si="37"/>
        <v>61284.478593374035</v>
      </c>
      <c r="BW803" s="10"/>
      <c r="BX803" s="4">
        <f t="shared" si="38"/>
        <v>0</v>
      </c>
      <c r="BY803" s="4">
        <f t="shared" si="38"/>
        <v>1</v>
      </c>
      <c r="BZ803" s="6"/>
      <c r="CA803" s="18"/>
      <c r="CD803" s="6"/>
      <c r="CG803" s="6"/>
      <c r="CH803" s="7"/>
      <c r="CI803" s="7"/>
      <c r="CL803" s="6"/>
    </row>
    <row r="804" spans="1:90" s="4" customFormat="1">
      <c r="A804" s="10">
        <v>799</v>
      </c>
      <c r="B804" s="6"/>
      <c r="BO804" s="6"/>
      <c r="BP804" s="3">
        <v>0.76179420460449698</v>
      </c>
      <c r="BQ804" s="3">
        <v>43569.877603295725</v>
      </c>
      <c r="BR804" s="3">
        <v>1.5489126119185845</v>
      </c>
      <c r="BS804" s="3">
        <v>105770.45103175078</v>
      </c>
      <c r="BT804" s="10">
        <v>799</v>
      </c>
      <c r="BU804" s="4">
        <f t="shared" si="36"/>
        <v>32609.542857153967</v>
      </c>
      <c r="BV804" s="4">
        <f t="shared" si="37"/>
        <v>49120.810160107663</v>
      </c>
      <c r="BW804" s="10"/>
      <c r="BX804" s="4">
        <f t="shared" si="38"/>
        <v>0</v>
      </c>
      <c r="BY804" s="4">
        <f t="shared" si="38"/>
        <v>1</v>
      </c>
      <c r="BZ804" s="6"/>
      <c r="CA804" s="18"/>
      <c r="CD804" s="6"/>
      <c r="CG804" s="6"/>
      <c r="CH804" s="7"/>
      <c r="CI804" s="7"/>
      <c r="CL804" s="6"/>
    </row>
    <row r="805" spans="1:90" s="4" customFormat="1">
      <c r="A805" s="10">
        <v>800</v>
      </c>
      <c r="B805" s="6"/>
      <c r="BO805" s="6"/>
      <c r="BP805" s="3">
        <v>0.76766908216616003</v>
      </c>
      <c r="BQ805" s="3">
        <v>45438.181434986385</v>
      </c>
      <c r="BR805" s="3">
        <v>1.7517663117853337</v>
      </c>
      <c r="BS805" s="3">
        <v>114638.73264272042</v>
      </c>
      <c r="BT805" s="10">
        <v>800</v>
      </c>
      <c r="BU805" s="4">
        <f t="shared" si="36"/>
        <v>31328.726781629623</v>
      </c>
      <c r="BV805" s="4">
        <f t="shared" si="37"/>
        <v>60537.898535812943</v>
      </c>
      <c r="BW805" s="10"/>
      <c r="BX805" s="4">
        <f t="shared" si="38"/>
        <v>0</v>
      </c>
      <c r="BY805" s="4">
        <f t="shared" si="38"/>
        <v>1</v>
      </c>
      <c r="BZ805" s="6"/>
      <c r="CA805" s="18"/>
      <c r="CD805" s="6"/>
      <c r="CG805" s="6"/>
      <c r="CH805" s="7"/>
      <c r="CI805" s="7"/>
      <c r="CL805" s="6"/>
    </row>
    <row r="806" spans="1:90" s="4" customFormat="1">
      <c r="A806" s="10">
        <v>801</v>
      </c>
      <c r="B806" s="6"/>
      <c r="BO806" s="6"/>
      <c r="BP806" s="3">
        <v>0.82107835905293669</v>
      </c>
      <c r="BQ806" s="3">
        <v>40686.337397822892</v>
      </c>
      <c r="BR806" s="3">
        <v>1.9361787202017069</v>
      </c>
      <c r="BS806" s="3">
        <v>116500.12438386046</v>
      </c>
      <c r="BT806" s="10">
        <v>801</v>
      </c>
      <c r="BU806" s="4">
        <f t="shared" si="36"/>
        <v>41421.49850747078</v>
      </c>
      <c r="BV806" s="4">
        <f t="shared" si="37"/>
        <v>77117.747636310247</v>
      </c>
      <c r="BW806" s="10"/>
      <c r="BX806" s="4">
        <f t="shared" si="38"/>
        <v>0</v>
      </c>
      <c r="BY806" s="4">
        <f t="shared" si="38"/>
        <v>1</v>
      </c>
      <c r="BZ806" s="6"/>
      <c r="CA806" s="18"/>
      <c r="CD806" s="6"/>
      <c r="CG806" s="6"/>
      <c r="CH806" s="7"/>
      <c r="CI806" s="7"/>
      <c r="CL806" s="6"/>
    </row>
    <row r="807" spans="1:90" s="4" customFormat="1">
      <c r="A807" s="10">
        <v>802</v>
      </c>
      <c r="B807" s="6"/>
      <c r="BO807" s="6"/>
      <c r="BP807" s="3">
        <v>0.84011511266054417</v>
      </c>
      <c r="BQ807" s="3">
        <v>48181.185725438838</v>
      </c>
      <c r="BR807" s="3">
        <v>1.9474572307692943</v>
      </c>
      <c r="BS807" s="3">
        <v>126463.8969503121</v>
      </c>
      <c r="BT807" s="10">
        <v>802</v>
      </c>
      <c r="BU807" s="4">
        <f t="shared" si="36"/>
        <v>35830.325540615573</v>
      </c>
      <c r="BV807" s="4">
        <f t="shared" si="37"/>
        <v>68281.826126617321</v>
      </c>
      <c r="BW807" s="10"/>
      <c r="BX807" s="4">
        <f t="shared" si="38"/>
        <v>0</v>
      </c>
      <c r="BY807" s="4">
        <f t="shared" si="38"/>
        <v>1</v>
      </c>
      <c r="BZ807" s="6"/>
      <c r="CD807" s="6"/>
      <c r="CG807" s="6"/>
      <c r="CH807" s="7"/>
      <c r="CI807" s="7"/>
      <c r="CL807" s="6"/>
    </row>
    <row r="808" spans="1:90" s="4" customFormat="1">
      <c r="A808" s="10">
        <v>803</v>
      </c>
      <c r="B808" s="6"/>
      <c r="BO808" s="6"/>
      <c r="BP808" s="3">
        <v>0.80150786535659357</v>
      </c>
      <c r="BQ808" s="3">
        <v>41192.287106122094</v>
      </c>
      <c r="BR808" s="3">
        <v>1.9007196292878408</v>
      </c>
      <c r="BS808" s="3">
        <v>108845.06939357409</v>
      </c>
      <c r="BT808" s="10">
        <v>803</v>
      </c>
      <c r="BU808" s="4">
        <f t="shared" si="36"/>
        <v>38958.49942953726</v>
      </c>
      <c r="BV808" s="4">
        <f t="shared" si="37"/>
        <v>81226.893535209994</v>
      </c>
      <c r="BW808" s="10"/>
      <c r="BX808" s="4">
        <f t="shared" si="38"/>
        <v>0</v>
      </c>
      <c r="BY808" s="4">
        <f t="shared" si="38"/>
        <v>1</v>
      </c>
      <c r="BZ808" s="6"/>
      <c r="CD808" s="6"/>
      <c r="CG808" s="6"/>
      <c r="CH808" s="7"/>
      <c r="CI808" s="7"/>
      <c r="CL808" s="6"/>
    </row>
    <row r="809" spans="1:90" s="4" customFormat="1">
      <c r="A809" s="10">
        <v>804</v>
      </c>
      <c r="B809" s="6"/>
      <c r="BO809" s="6"/>
      <c r="BP809" s="3">
        <v>0.84100724599615151</v>
      </c>
      <c r="BQ809" s="3">
        <v>43928.611791965785</v>
      </c>
      <c r="BR809" s="3">
        <v>1.9242703269969528</v>
      </c>
      <c r="BS809" s="3">
        <v>115805.27185939497</v>
      </c>
      <c r="BT809" s="10">
        <v>804</v>
      </c>
      <c r="BU809" s="4">
        <f t="shared" si="36"/>
        <v>40172.112807649362</v>
      </c>
      <c r="BV809" s="4">
        <f t="shared" si="37"/>
        <v>76621.760840300296</v>
      </c>
      <c r="BW809" s="10"/>
      <c r="BX809" s="4">
        <f t="shared" si="38"/>
        <v>0</v>
      </c>
      <c r="BY809" s="4">
        <f t="shared" si="38"/>
        <v>1</v>
      </c>
      <c r="BZ809" s="6"/>
      <c r="CD809" s="6"/>
      <c r="CG809" s="6"/>
      <c r="CH809" s="7"/>
      <c r="CI809" s="7"/>
      <c r="CL809" s="6"/>
    </row>
    <row r="810" spans="1:90" s="4" customFormat="1">
      <c r="A810" s="10">
        <v>805</v>
      </c>
      <c r="B810" s="6"/>
      <c r="BO810" s="6"/>
      <c r="BP810" s="3">
        <v>0.80136225035999076</v>
      </c>
      <c r="BQ810" s="3">
        <v>41365.246047053639</v>
      </c>
      <c r="BR810" s="3">
        <v>1.8877204455881469</v>
      </c>
      <c r="BS810" s="3">
        <v>113161.6697055988</v>
      </c>
      <c r="BT810" s="10">
        <v>805</v>
      </c>
      <c r="BU810" s="4">
        <f t="shared" si="36"/>
        <v>38770.978988945433</v>
      </c>
      <c r="BV810" s="4">
        <f t="shared" si="37"/>
        <v>75610.374853215893</v>
      </c>
      <c r="BW810" s="10"/>
      <c r="BX810" s="4">
        <f t="shared" si="38"/>
        <v>0</v>
      </c>
      <c r="BY810" s="4">
        <f t="shared" si="38"/>
        <v>1</v>
      </c>
      <c r="BZ810" s="6"/>
      <c r="CD810" s="6"/>
      <c r="CG810" s="6"/>
      <c r="CH810" s="7"/>
      <c r="CI810" s="7"/>
      <c r="CL810" s="6"/>
    </row>
    <row r="811" spans="1:90" s="4" customFormat="1">
      <c r="A811" s="10">
        <v>806</v>
      </c>
      <c r="B811" s="6"/>
      <c r="BO811" s="6"/>
      <c r="BP811" s="3">
        <v>0.83085125509273905</v>
      </c>
      <c r="BQ811" s="3">
        <v>39756.991478247633</v>
      </c>
      <c r="BR811" s="3">
        <v>1.8984017943148581</v>
      </c>
      <c r="BS811" s="3">
        <v>103704.32441840167</v>
      </c>
      <c r="BT811" s="10">
        <v>806</v>
      </c>
      <c r="BU811" s="4">
        <f t="shared" si="36"/>
        <v>43328.134031026268</v>
      </c>
      <c r="BV811" s="4">
        <f t="shared" si="37"/>
        <v>86135.855013084132</v>
      </c>
      <c r="BW811" s="10"/>
      <c r="BX811" s="4">
        <f t="shared" si="38"/>
        <v>0</v>
      </c>
      <c r="BY811" s="4">
        <f t="shared" si="38"/>
        <v>1</v>
      </c>
      <c r="BZ811" s="6"/>
      <c r="CD811" s="6"/>
      <c r="CG811" s="6"/>
      <c r="CH811" s="7"/>
      <c r="CI811" s="7"/>
      <c r="CL811" s="6"/>
    </row>
    <row r="812" spans="1:90" s="4" customFormat="1">
      <c r="A812" s="10">
        <v>807</v>
      </c>
      <c r="B812" s="6"/>
      <c r="BO812" s="6"/>
      <c r="BP812" s="3">
        <v>0.75867999586835499</v>
      </c>
      <c r="BQ812" s="3">
        <v>42574.732786336273</v>
      </c>
      <c r="BR812" s="3">
        <v>1.7522297056462031</v>
      </c>
      <c r="BS812" s="3">
        <v>114311.23089955465</v>
      </c>
      <c r="BT812" s="10">
        <v>807</v>
      </c>
      <c r="BU812" s="4">
        <f t="shared" si="36"/>
        <v>33293.26680049923</v>
      </c>
      <c r="BV812" s="4">
        <f t="shared" si="37"/>
        <v>60911.739665065659</v>
      </c>
      <c r="BW812" s="10"/>
      <c r="BX812" s="4">
        <f t="shared" si="38"/>
        <v>0</v>
      </c>
      <c r="BY812" s="4">
        <f t="shared" si="38"/>
        <v>1</v>
      </c>
      <c r="BZ812" s="6"/>
      <c r="CD812" s="6"/>
      <c r="CG812" s="6"/>
      <c r="CH812" s="7"/>
      <c r="CI812" s="7"/>
      <c r="CL812" s="6"/>
    </row>
    <row r="813" spans="1:90" s="4" customFormat="1">
      <c r="A813" s="10">
        <v>808</v>
      </c>
      <c r="B813" s="6"/>
      <c r="BO813" s="6"/>
      <c r="BP813" s="3">
        <v>0.86661920694572148</v>
      </c>
      <c r="BQ813" s="3">
        <v>39719.452699369824</v>
      </c>
      <c r="BR813" s="3">
        <v>2.0372592156860097</v>
      </c>
      <c r="BS813" s="3">
        <v>112991.57331438345</v>
      </c>
      <c r="BT813" s="10">
        <v>808</v>
      </c>
      <c r="BU813" s="4">
        <f t="shared" si="36"/>
        <v>46942.467995202329</v>
      </c>
      <c r="BV813" s="4">
        <f t="shared" si="37"/>
        <v>90734.348254217504</v>
      </c>
      <c r="BW813" s="10"/>
      <c r="BX813" s="4">
        <f t="shared" si="38"/>
        <v>0</v>
      </c>
      <c r="BY813" s="4">
        <f t="shared" si="38"/>
        <v>1</v>
      </c>
      <c r="BZ813" s="6"/>
      <c r="CD813" s="6"/>
      <c r="CG813" s="6"/>
      <c r="CH813" s="7"/>
      <c r="CI813" s="7"/>
      <c r="CL813" s="6"/>
    </row>
    <row r="814" spans="1:90" s="4" customFormat="1">
      <c r="A814" s="10">
        <v>809</v>
      </c>
      <c r="B814" s="6"/>
      <c r="BO814" s="6"/>
      <c r="BP814" s="3">
        <v>0.80615930871861974</v>
      </c>
      <c r="BQ814" s="3">
        <v>41479.714682142723</v>
      </c>
      <c r="BR814" s="3">
        <v>1.8214764606386631</v>
      </c>
      <c r="BS814" s="3">
        <v>108255.21556337019</v>
      </c>
      <c r="BT814" s="10">
        <v>809</v>
      </c>
      <c r="BU814" s="4">
        <f t="shared" si="36"/>
        <v>39136.216189719249</v>
      </c>
      <c r="BV814" s="4">
        <f t="shared" si="37"/>
        <v>73892.430500496106</v>
      </c>
      <c r="BW814" s="10"/>
      <c r="BX814" s="4">
        <f t="shared" si="38"/>
        <v>0</v>
      </c>
      <c r="BY814" s="4">
        <f t="shared" si="38"/>
        <v>1</v>
      </c>
      <c r="BZ814" s="6"/>
      <c r="CD814" s="6"/>
      <c r="CG814" s="6"/>
      <c r="CH814" s="7"/>
      <c r="CI814" s="7"/>
      <c r="CL814" s="6"/>
    </row>
    <row r="815" spans="1:90" s="4" customFormat="1">
      <c r="A815" s="10">
        <v>810</v>
      </c>
      <c r="B815" s="6"/>
      <c r="BO815" s="6"/>
      <c r="BP815" s="3">
        <v>0.81481194362406517</v>
      </c>
      <c r="BQ815" s="3">
        <v>42453.697241827496</v>
      </c>
      <c r="BR815" s="3">
        <v>1.9251563675083119</v>
      </c>
      <c r="BS815" s="3">
        <v>115461.96009540069</v>
      </c>
      <c r="BT815" s="10">
        <v>810</v>
      </c>
      <c r="BU815" s="4">
        <f t="shared" si="36"/>
        <v>39027.497120579021</v>
      </c>
      <c r="BV815" s="4">
        <f t="shared" si="37"/>
        <v>77053.676655430492</v>
      </c>
      <c r="BW815" s="10"/>
      <c r="BX815" s="4">
        <f t="shared" si="38"/>
        <v>0</v>
      </c>
      <c r="BY815" s="4">
        <f t="shared" si="38"/>
        <v>1</v>
      </c>
      <c r="BZ815" s="6"/>
      <c r="CD815" s="6"/>
      <c r="CG815" s="6"/>
      <c r="CH815" s="7"/>
      <c r="CI815" s="7"/>
      <c r="CL815" s="6"/>
    </row>
    <row r="816" spans="1:90" s="4" customFormat="1">
      <c r="A816" s="10">
        <v>811</v>
      </c>
      <c r="B816" s="6"/>
      <c r="BO816" s="6"/>
      <c r="BP816" s="3">
        <v>0.83107821872494603</v>
      </c>
      <c r="BQ816" s="3">
        <v>42962.920543684377</v>
      </c>
      <c r="BR816" s="3">
        <v>1.9576921044759583</v>
      </c>
      <c r="BS816" s="3">
        <v>116772.34406706924</v>
      </c>
      <c r="BT816" s="10">
        <v>811</v>
      </c>
      <c r="BU816" s="4">
        <f t="shared" si="36"/>
        <v>40144.901328810229</v>
      </c>
      <c r="BV816" s="4">
        <f t="shared" si="37"/>
        <v>78996.866380526597</v>
      </c>
      <c r="BW816" s="10"/>
      <c r="BX816" s="4">
        <f t="shared" si="38"/>
        <v>0</v>
      </c>
      <c r="BY816" s="4">
        <f t="shared" si="38"/>
        <v>1</v>
      </c>
      <c r="BZ816" s="6"/>
      <c r="CD816" s="6"/>
      <c r="CG816" s="6"/>
      <c r="CH816" s="7"/>
      <c r="CI816" s="7"/>
      <c r="CL816" s="6"/>
    </row>
    <row r="817" spans="1:90" s="4" customFormat="1">
      <c r="A817" s="10">
        <v>812</v>
      </c>
      <c r="B817" s="6"/>
      <c r="BO817" s="6"/>
      <c r="BP817" s="3">
        <v>0.80815290227593428</v>
      </c>
      <c r="BQ817" s="3">
        <v>42611.570487197423</v>
      </c>
      <c r="BR817" s="3">
        <v>1.895104045016083</v>
      </c>
      <c r="BS817" s="3">
        <v>117445.60309011949</v>
      </c>
      <c r="BT817" s="10">
        <v>812</v>
      </c>
      <c r="BU817" s="4">
        <f t="shared" si="36"/>
        <v>38203.719740396009</v>
      </c>
      <c r="BV817" s="4">
        <f t="shared" si="37"/>
        <v>72064.801411488821</v>
      </c>
      <c r="BW817" s="10"/>
      <c r="BX817" s="4">
        <f t="shared" si="38"/>
        <v>0</v>
      </c>
      <c r="BY817" s="4">
        <f t="shared" si="38"/>
        <v>1</v>
      </c>
      <c r="BZ817" s="6"/>
      <c r="CD817" s="6"/>
      <c r="CG817" s="6"/>
      <c r="CH817" s="7"/>
      <c r="CI817" s="7"/>
      <c r="CL817" s="6"/>
    </row>
    <row r="818" spans="1:90" s="4" customFormat="1">
      <c r="A818" s="10">
        <v>813</v>
      </c>
      <c r="B818" s="6"/>
      <c r="BO818" s="6"/>
      <c r="BP818" s="3">
        <v>0.85071649323987342</v>
      </c>
      <c r="BQ818" s="3">
        <v>46279.676110987806</v>
      </c>
      <c r="BR818" s="3">
        <v>2.0535860514464419</v>
      </c>
      <c r="BS818" s="3">
        <v>122134.01201935166</v>
      </c>
      <c r="BT818" s="10">
        <v>813</v>
      </c>
      <c r="BU818" s="4">
        <f t="shared" si="36"/>
        <v>38791.973212999532</v>
      </c>
      <c r="BV818" s="4">
        <f t="shared" si="37"/>
        <v>83224.593125292522</v>
      </c>
      <c r="BW818" s="10"/>
      <c r="BX818" s="4">
        <f t="shared" si="38"/>
        <v>0</v>
      </c>
      <c r="BY818" s="4">
        <f t="shared" si="38"/>
        <v>1</v>
      </c>
      <c r="BZ818" s="6"/>
      <c r="CD818" s="6"/>
      <c r="CG818" s="6"/>
      <c r="CH818" s="7"/>
      <c r="CI818" s="7"/>
      <c r="CL818" s="6"/>
    </row>
    <row r="819" spans="1:90" s="4" customFormat="1">
      <c r="A819" s="10">
        <v>814</v>
      </c>
      <c r="B819" s="6"/>
      <c r="BO819" s="6"/>
      <c r="BP819" s="3">
        <v>0.86452123921652679</v>
      </c>
      <c r="BQ819" s="3">
        <v>42261.890926808177</v>
      </c>
      <c r="BR819" s="3">
        <v>1.995900032769566</v>
      </c>
      <c r="BS819" s="3">
        <v>111906.51392639003</v>
      </c>
      <c r="BT819" s="10">
        <v>814</v>
      </c>
      <c r="BU819" s="4">
        <f t="shared" si="36"/>
        <v>44190.232994844497</v>
      </c>
      <c r="BV819" s="4">
        <f t="shared" si="37"/>
        <v>87683.489350566553</v>
      </c>
      <c r="BW819" s="10"/>
      <c r="BX819" s="4">
        <f t="shared" si="38"/>
        <v>0</v>
      </c>
      <c r="BY819" s="4">
        <f t="shared" si="38"/>
        <v>1</v>
      </c>
      <c r="BZ819" s="6"/>
      <c r="CD819" s="6"/>
      <c r="CG819" s="6"/>
      <c r="CH819" s="7"/>
      <c r="CI819" s="7"/>
      <c r="CL819" s="6"/>
    </row>
    <row r="820" spans="1:90" s="4" customFormat="1">
      <c r="A820" s="10">
        <v>815</v>
      </c>
      <c r="B820" s="6"/>
      <c r="BO820" s="6"/>
      <c r="BP820" s="3">
        <v>0.79926350616319375</v>
      </c>
      <c r="BQ820" s="3">
        <v>42734.214174354573</v>
      </c>
      <c r="BR820" s="3">
        <v>1.8142984323486122</v>
      </c>
      <c r="BS820" s="3">
        <v>117043.67427470066</v>
      </c>
      <c r="BT820" s="10">
        <v>815</v>
      </c>
      <c r="BU820" s="4">
        <f t="shared" si="36"/>
        <v>37192.136441964809</v>
      </c>
      <c r="BV820" s="4">
        <f t="shared" si="37"/>
        <v>64386.168960160547</v>
      </c>
      <c r="BW820" s="10"/>
      <c r="BX820" s="4">
        <f t="shared" si="38"/>
        <v>0</v>
      </c>
      <c r="BY820" s="4">
        <f t="shared" si="38"/>
        <v>1</v>
      </c>
      <c r="BZ820" s="6"/>
      <c r="CD820" s="6"/>
      <c r="CG820" s="6"/>
      <c r="CH820" s="7"/>
      <c r="CI820" s="7"/>
      <c r="CL820" s="6"/>
    </row>
    <row r="821" spans="1:90" s="4" customFormat="1">
      <c r="A821" s="10">
        <v>816</v>
      </c>
      <c r="B821" s="6"/>
      <c r="BO821" s="6"/>
      <c r="BP821" s="3">
        <v>0.80870599814278243</v>
      </c>
      <c r="BQ821" s="3">
        <v>44978.437568921887</v>
      </c>
      <c r="BR821" s="3">
        <v>1.8996560873773534</v>
      </c>
      <c r="BS821" s="3">
        <v>117556.67478702993</v>
      </c>
      <c r="BT821" s="10">
        <v>816</v>
      </c>
      <c r="BU821" s="4">
        <f t="shared" si="36"/>
        <v>35892.162245356361</v>
      </c>
      <c r="BV821" s="4">
        <f t="shared" si="37"/>
        <v>72408.93395070541</v>
      </c>
      <c r="BW821" s="10"/>
      <c r="BX821" s="4">
        <f t="shared" si="38"/>
        <v>0</v>
      </c>
      <c r="BY821" s="4">
        <f t="shared" si="38"/>
        <v>1</v>
      </c>
      <c r="BZ821" s="6"/>
      <c r="CD821" s="6"/>
      <c r="CG821" s="6"/>
      <c r="CH821" s="7"/>
      <c r="CI821" s="7"/>
      <c r="CL821" s="6"/>
    </row>
    <row r="822" spans="1:90" s="4" customFormat="1">
      <c r="A822" s="10">
        <v>817</v>
      </c>
      <c r="B822" s="6"/>
      <c r="BO822" s="6"/>
      <c r="BP822" s="3">
        <v>0.80195831705549403</v>
      </c>
      <c r="BQ822" s="3">
        <v>40623.037178964725</v>
      </c>
      <c r="BR822" s="3">
        <v>1.9216422508165081</v>
      </c>
      <c r="BS822" s="3">
        <v>117760.26731590623</v>
      </c>
      <c r="BT822" s="10">
        <v>817</v>
      </c>
      <c r="BU822" s="4">
        <f t="shared" si="36"/>
        <v>39572.794526584672</v>
      </c>
      <c r="BV822" s="4">
        <f t="shared" si="37"/>
        <v>74403.957765744577</v>
      </c>
      <c r="BW822" s="10"/>
      <c r="BX822" s="4">
        <f t="shared" si="38"/>
        <v>0</v>
      </c>
      <c r="BY822" s="4">
        <f t="shared" si="38"/>
        <v>1</v>
      </c>
      <c r="BZ822" s="6"/>
      <c r="CD822" s="6"/>
      <c r="CG822" s="6"/>
      <c r="CH822" s="7"/>
      <c r="CI822" s="7"/>
      <c r="CL822" s="6"/>
    </row>
    <row r="823" spans="1:90" s="4" customFormat="1">
      <c r="A823" s="10">
        <v>818</v>
      </c>
      <c r="B823" s="6"/>
      <c r="BO823" s="6"/>
      <c r="BP823" s="3">
        <v>0.86258478649781922</v>
      </c>
      <c r="BQ823" s="3">
        <v>49392.963811014946</v>
      </c>
      <c r="BR823" s="3">
        <v>2.0756534793754779</v>
      </c>
      <c r="BS823" s="3">
        <v>119798.89659222755</v>
      </c>
      <c r="BT823" s="10">
        <v>818</v>
      </c>
      <c r="BU823" s="4">
        <f t="shared" si="36"/>
        <v>36865.514838766969</v>
      </c>
      <c r="BV823" s="4">
        <f t="shared" si="37"/>
        <v>87766.451345320253</v>
      </c>
      <c r="BW823" s="10"/>
      <c r="BX823" s="4">
        <f t="shared" si="38"/>
        <v>0</v>
      </c>
      <c r="BY823" s="4">
        <f t="shared" si="38"/>
        <v>1</v>
      </c>
      <c r="BZ823" s="6"/>
      <c r="CD823" s="6"/>
      <c r="CG823" s="6"/>
      <c r="CH823" s="7"/>
      <c r="CI823" s="7"/>
      <c r="CL823" s="6"/>
    </row>
    <row r="824" spans="1:90" s="4" customFormat="1">
      <c r="A824" s="10">
        <v>819</v>
      </c>
      <c r="B824" s="6"/>
      <c r="BO824" s="6"/>
      <c r="BP824" s="3">
        <v>0.784139792330658</v>
      </c>
      <c r="BQ824" s="3">
        <v>46827.149872259863</v>
      </c>
      <c r="BR824" s="3">
        <v>1.8368178593474027</v>
      </c>
      <c r="BS824" s="3">
        <v>125809.73305459284</v>
      </c>
      <c r="BT824" s="10">
        <v>819</v>
      </c>
      <c r="BU824" s="4">
        <f t="shared" si="36"/>
        <v>31586.829360805932</v>
      </c>
      <c r="BV824" s="4">
        <f t="shared" si="37"/>
        <v>57872.052880147428</v>
      </c>
      <c r="BW824" s="10"/>
      <c r="BX824" s="4">
        <f t="shared" si="38"/>
        <v>0</v>
      </c>
      <c r="BY824" s="4">
        <f t="shared" si="38"/>
        <v>1</v>
      </c>
      <c r="BZ824" s="6"/>
      <c r="CD824" s="6"/>
      <c r="CG824" s="6"/>
      <c r="CH824" s="7"/>
      <c r="CI824" s="7"/>
      <c r="CL824" s="6"/>
    </row>
    <row r="825" spans="1:90" s="4" customFormat="1">
      <c r="A825" s="10">
        <v>820</v>
      </c>
      <c r="B825" s="6"/>
      <c r="BO825" s="6"/>
      <c r="BP825" s="3">
        <v>0.82272818940886938</v>
      </c>
      <c r="BQ825" s="3">
        <v>39771.146992865273</v>
      </c>
      <c r="BR825" s="3">
        <v>1.878865694699497</v>
      </c>
      <c r="BS825" s="3">
        <v>107361.07877394927</v>
      </c>
      <c r="BT825" s="10">
        <v>820</v>
      </c>
      <c r="BU825" s="4">
        <f t="shared" si="36"/>
        <v>42501.671948021663</v>
      </c>
      <c r="BV825" s="4">
        <f t="shared" si="37"/>
        <v>80525.49069600043</v>
      </c>
      <c r="BW825" s="10"/>
      <c r="BX825" s="4">
        <f t="shared" si="38"/>
        <v>0</v>
      </c>
      <c r="BY825" s="4">
        <f t="shared" si="38"/>
        <v>1</v>
      </c>
      <c r="BZ825" s="6"/>
      <c r="CD825" s="6"/>
      <c r="CG825" s="6"/>
      <c r="CH825" s="7"/>
      <c r="CI825" s="7"/>
      <c r="CL825" s="6"/>
    </row>
    <row r="826" spans="1:90" s="4" customFormat="1">
      <c r="A826" s="10">
        <v>821</v>
      </c>
      <c r="B826" s="6"/>
      <c r="BO826" s="6"/>
      <c r="BP826" s="3">
        <v>0.80328725832214509</v>
      </c>
      <c r="BQ826" s="3">
        <v>43157.891760161699</v>
      </c>
      <c r="BR826" s="3">
        <v>1.9175009523095665</v>
      </c>
      <c r="BS826" s="3">
        <v>116906.39637603718</v>
      </c>
      <c r="BT826" s="10">
        <v>821</v>
      </c>
      <c r="BU826" s="4">
        <f t="shared" si="36"/>
        <v>37170.834072052807</v>
      </c>
      <c r="BV826" s="4">
        <f t="shared" si="37"/>
        <v>74843.698854919465</v>
      </c>
      <c r="BW826" s="10"/>
      <c r="BX826" s="4">
        <f t="shared" si="38"/>
        <v>0</v>
      </c>
      <c r="BY826" s="4">
        <f t="shared" si="38"/>
        <v>1</v>
      </c>
      <c r="BZ826" s="6"/>
      <c r="CD826" s="6"/>
      <c r="CG826" s="6"/>
      <c r="CH826" s="7"/>
      <c r="CI826" s="7"/>
      <c r="CL826" s="6"/>
    </row>
    <row r="827" spans="1:90" s="4" customFormat="1">
      <c r="A827" s="10">
        <v>822</v>
      </c>
      <c r="B827" s="6"/>
      <c r="BO827" s="6"/>
      <c r="BP827" s="3">
        <v>0.8189948123358084</v>
      </c>
      <c r="BQ827" s="3">
        <v>36833.003217869104</v>
      </c>
      <c r="BR827" s="3">
        <v>1.9033769954299686</v>
      </c>
      <c r="BS827" s="3">
        <v>109304.89109027963</v>
      </c>
      <c r="BT827" s="10">
        <v>822</v>
      </c>
      <c r="BU827" s="4">
        <f t="shared" si="36"/>
        <v>45066.478015711735</v>
      </c>
      <c r="BV827" s="4">
        <f t="shared" si="37"/>
        <v>81032.808452717218</v>
      </c>
      <c r="BW827" s="10"/>
      <c r="BX827" s="4">
        <f t="shared" si="38"/>
        <v>0</v>
      </c>
      <c r="BY827" s="4">
        <f t="shared" si="38"/>
        <v>1</v>
      </c>
      <c r="BZ827" s="6"/>
      <c r="CD827" s="6"/>
      <c r="CG827" s="6"/>
      <c r="CH827" s="7"/>
      <c r="CI827" s="7"/>
      <c r="CL827" s="6"/>
    </row>
    <row r="828" spans="1:90" s="4" customFormat="1">
      <c r="A828" s="10">
        <v>823</v>
      </c>
      <c r="B828" s="6"/>
      <c r="BO828" s="6"/>
      <c r="BP828" s="3">
        <v>0.81190117464396927</v>
      </c>
      <c r="BQ828" s="3">
        <v>43154.518743259687</v>
      </c>
      <c r="BR828" s="3">
        <v>1.939674614103664</v>
      </c>
      <c r="BS828" s="3">
        <v>125984.28798757258</v>
      </c>
      <c r="BT828" s="10">
        <v>823</v>
      </c>
      <c r="BU828" s="4">
        <f t="shared" si="36"/>
        <v>38035.598721137241</v>
      </c>
      <c r="BV828" s="4">
        <f t="shared" si="37"/>
        <v>67983.173422793829</v>
      </c>
      <c r="BW828" s="10"/>
      <c r="BX828" s="4">
        <f t="shared" si="38"/>
        <v>0</v>
      </c>
      <c r="BY828" s="4">
        <f t="shared" si="38"/>
        <v>1</v>
      </c>
      <c r="BZ828" s="6"/>
      <c r="CD828" s="6"/>
      <c r="CG828" s="6"/>
      <c r="CH828" s="7"/>
      <c r="CI828" s="7"/>
      <c r="CL828" s="6"/>
    </row>
    <row r="829" spans="1:90" s="4" customFormat="1">
      <c r="A829" s="10">
        <v>824</v>
      </c>
      <c r="B829" s="6"/>
      <c r="BO829" s="6"/>
      <c r="BP829" s="3">
        <v>0.76719060765519087</v>
      </c>
      <c r="BQ829" s="3">
        <v>43507.716288641088</v>
      </c>
      <c r="BR829" s="3">
        <v>1.7902904626674223</v>
      </c>
      <c r="BS829" s="3">
        <v>120872.84154130273</v>
      </c>
      <c r="BT829" s="10">
        <v>824</v>
      </c>
      <c r="BU829" s="4">
        <f t="shared" si="36"/>
        <v>33211.344476877995</v>
      </c>
      <c r="BV829" s="4">
        <f t="shared" si="37"/>
        <v>58156.2047254395</v>
      </c>
      <c r="BW829" s="10"/>
      <c r="BX829" s="4">
        <f t="shared" si="38"/>
        <v>0</v>
      </c>
      <c r="BY829" s="4">
        <f t="shared" si="38"/>
        <v>1</v>
      </c>
      <c r="BZ829" s="6"/>
      <c r="CD829" s="6"/>
      <c r="CG829" s="6"/>
      <c r="CH829" s="7"/>
      <c r="CI829" s="7"/>
      <c r="CL829" s="6"/>
    </row>
    <row r="830" spans="1:90" s="4" customFormat="1">
      <c r="A830" s="10">
        <v>825</v>
      </c>
      <c r="B830" s="6"/>
      <c r="BO830" s="6"/>
      <c r="BP830" s="3">
        <v>0.8286240687696711</v>
      </c>
      <c r="BQ830" s="3">
        <v>43631.173231337438</v>
      </c>
      <c r="BR830" s="3">
        <v>1.8309868853048403</v>
      </c>
      <c r="BS830" s="3">
        <v>109334.14057238564</v>
      </c>
      <c r="BT830" s="10">
        <v>825</v>
      </c>
      <c r="BU830" s="4">
        <f t="shared" si="36"/>
        <v>39231.233645629676</v>
      </c>
      <c r="BV830" s="4">
        <f t="shared" si="37"/>
        <v>73764.547958098396</v>
      </c>
      <c r="BW830" s="10"/>
      <c r="BX830" s="4">
        <f t="shared" si="38"/>
        <v>0</v>
      </c>
      <c r="BY830" s="4">
        <f t="shared" si="38"/>
        <v>1</v>
      </c>
      <c r="BZ830" s="6"/>
      <c r="CD830" s="6"/>
      <c r="CG830" s="6"/>
      <c r="CH830" s="7"/>
      <c r="CI830" s="7"/>
      <c r="CL830" s="6"/>
    </row>
    <row r="831" spans="1:90" s="4" customFormat="1">
      <c r="A831" s="10">
        <v>826</v>
      </c>
      <c r="B831" s="6"/>
      <c r="BO831" s="6"/>
      <c r="BP831" s="3">
        <v>0.7677400890778916</v>
      </c>
      <c r="BQ831" s="3">
        <v>38562.672713167332</v>
      </c>
      <c r="BR831" s="3">
        <v>1.8178103372863892</v>
      </c>
      <c r="BS831" s="3">
        <v>118184.07777815996</v>
      </c>
      <c r="BT831" s="10">
        <v>826</v>
      </c>
      <c r="BU831" s="4">
        <f t="shared" si="36"/>
        <v>38211.336194621828</v>
      </c>
      <c r="BV831" s="4">
        <f t="shared" si="37"/>
        <v>63596.955950478965</v>
      </c>
      <c r="BW831" s="10"/>
      <c r="BX831" s="4">
        <f t="shared" si="38"/>
        <v>0</v>
      </c>
      <c r="BY831" s="4">
        <f t="shared" si="38"/>
        <v>1</v>
      </c>
      <c r="BZ831" s="6"/>
      <c r="CD831" s="6"/>
      <c r="CG831" s="6"/>
      <c r="CH831" s="7"/>
      <c r="CI831" s="7"/>
      <c r="CL831" s="6"/>
    </row>
    <row r="832" spans="1:90" s="4" customFormat="1">
      <c r="A832" s="10">
        <v>827</v>
      </c>
      <c r="B832" s="6"/>
      <c r="BO832" s="6"/>
      <c r="BP832" s="3">
        <v>0.82770088804503805</v>
      </c>
      <c r="BQ832" s="3">
        <v>39673.932097029829</v>
      </c>
      <c r="BR832" s="3">
        <v>1.8619962903532505</v>
      </c>
      <c r="BS832" s="3">
        <v>107252.96665894834</v>
      </c>
      <c r="BT832" s="10">
        <v>827</v>
      </c>
      <c r="BU832" s="4">
        <f t="shared" si="36"/>
        <v>43096.156707473972</v>
      </c>
      <c r="BV832" s="4">
        <f t="shared" si="37"/>
        <v>78946.662376376713</v>
      </c>
      <c r="BW832" s="10"/>
      <c r="BX832" s="4">
        <f t="shared" si="38"/>
        <v>0</v>
      </c>
      <c r="BY832" s="4">
        <f t="shared" si="38"/>
        <v>1</v>
      </c>
      <c r="BZ832" s="6"/>
      <c r="CD832" s="6"/>
      <c r="CG832" s="6"/>
      <c r="CH832" s="7"/>
      <c r="CI832" s="7"/>
      <c r="CL832" s="6"/>
    </row>
    <row r="833" spans="1:90" s="4" customFormat="1">
      <c r="A833" s="10">
        <v>828</v>
      </c>
      <c r="B833" s="6"/>
      <c r="BO833" s="6"/>
      <c r="BP833" s="3">
        <v>0.82738131010763605</v>
      </c>
      <c r="BQ833" s="3">
        <v>42497.08367453525</v>
      </c>
      <c r="BR833" s="3">
        <v>1.9900515562528542</v>
      </c>
      <c r="BS833" s="3">
        <v>115595.05284063224</v>
      </c>
      <c r="BT833" s="10">
        <v>828</v>
      </c>
      <c r="BU833" s="4">
        <f t="shared" si="36"/>
        <v>40241.047336228359</v>
      </c>
      <c r="BV833" s="4">
        <f t="shared" si="37"/>
        <v>83410.102784653194</v>
      </c>
      <c r="BW833" s="10"/>
      <c r="BX833" s="4">
        <f t="shared" si="38"/>
        <v>0</v>
      </c>
      <c r="BY833" s="4">
        <f t="shared" si="38"/>
        <v>1</v>
      </c>
      <c r="BZ833" s="6"/>
      <c r="CD833" s="6"/>
      <c r="CG833" s="6"/>
      <c r="CH833" s="7"/>
      <c r="CI833" s="7"/>
      <c r="CL833" s="6"/>
    </row>
    <row r="834" spans="1:90" s="4" customFormat="1">
      <c r="A834" s="10">
        <v>829</v>
      </c>
      <c r="B834" s="6"/>
      <c r="BO834" s="6"/>
      <c r="BP834" s="3">
        <v>0.86582036941389851</v>
      </c>
      <c r="BQ834" s="3">
        <v>45986.881223002914</v>
      </c>
      <c r="BR834" s="3">
        <v>1.9910972762218346</v>
      </c>
      <c r="BS834" s="3">
        <v>125313.72809060245</v>
      </c>
      <c r="BT834" s="10">
        <v>829</v>
      </c>
      <c r="BU834" s="4">
        <f t="shared" si="36"/>
        <v>40595.15571838693</v>
      </c>
      <c r="BV834" s="4">
        <f t="shared" si="37"/>
        <v>73795.999531581023</v>
      </c>
      <c r="BW834" s="10"/>
      <c r="BX834" s="4">
        <f t="shared" si="38"/>
        <v>0</v>
      </c>
      <c r="BY834" s="4">
        <f t="shared" si="38"/>
        <v>1</v>
      </c>
      <c r="BZ834" s="6"/>
      <c r="CD834" s="6"/>
      <c r="CG834" s="6"/>
      <c r="CH834" s="7"/>
      <c r="CI834" s="7"/>
      <c r="CL834" s="6"/>
    </row>
    <row r="835" spans="1:90" s="4" customFormat="1">
      <c r="A835" s="10">
        <v>830</v>
      </c>
      <c r="B835" s="6"/>
      <c r="BO835" s="6"/>
      <c r="BP835" s="3">
        <v>0.80139071573806975</v>
      </c>
      <c r="BQ835" s="3">
        <v>45433.437074426292</v>
      </c>
      <c r="BR835" s="3">
        <v>1.8465994007408661</v>
      </c>
      <c r="BS835" s="3">
        <v>118576.60640466743</v>
      </c>
      <c r="BT835" s="10">
        <v>830</v>
      </c>
      <c r="BU835" s="4">
        <f t="shared" si="36"/>
        <v>34705.634499380678</v>
      </c>
      <c r="BV835" s="4">
        <f t="shared" si="37"/>
        <v>66083.333669419197</v>
      </c>
      <c r="BW835" s="10"/>
      <c r="BX835" s="4">
        <f t="shared" si="38"/>
        <v>0</v>
      </c>
      <c r="BY835" s="4">
        <f t="shared" si="38"/>
        <v>1</v>
      </c>
      <c r="BZ835" s="6"/>
      <c r="CD835" s="6"/>
      <c r="CG835" s="6"/>
      <c r="CH835" s="7"/>
      <c r="CI835" s="7"/>
      <c r="CL835" s="6"/>
    </row>
    <row r="836" spans="1:90" s="4" customFormat="1">
      <c r="A836" s="10">
        <v>831</v>
      </c>
      <c r="B836" s="6"/>
      <c r="BO836" s="6"/>
      <c r="BP836" s="3">
        <v>0.85486642306430694</v>
      </c>
      <c r="BQ836" s="3">
        <v>38309.824411980502</v>
      </c>
      <c r="BR836" s="3">
        <v>1.9995029360999366</v>
      </c>
      <c r="BS836" s="3">
        <v>112182.36729219183</v>
      </c>
      <c r="BT836" s="10">
        <v>831</v>
      </c>
      <c r="BU836" s="4">
        <f t="shared" si="36"/>
        <v>47176.817894450185</v>
      </c>
      <c r="BV836" s="4">
        <f t="shared" si="37"/>
        <v>87767.926317801815</v>
      </c>
      <c r="BW836" s="10"/>
      <c r="BX836" s="4">
        <f t="shared" si="38"/>
        <v>0</v>
      </c>
      <c r="BY836" s="4">
        <f t="shared" si="38"/>
        <v>1</v>
      </c>
      <c r="BZ836" s="6"/>
      <c r="CD836" s="6"/>
      <c r="CG836" s="6"/>
      <c r="CH836" s="7"/>
      <c r="CI836" s="7"/>
      <c r="CL836" s="6"/>
    </row>
    <row r="837" spans="1:90" s="4" customFormat="1">
      <c r="A837" s="10">
        <v>832</v>
      </c>
      <c r="B837" s="6"/>
      <c r="BO837" s="6"/>
      <c r="BP837" s="3">
        <v>0.80501048457321422</v>
      </c>
      <c r="BQ837" s="3">
        <v>44968.351698129401</v>
      </c>
      <c r="BR837" s="3">
        <v>1.898327655793743</v>
      </c>
      <c r="BS837" s="3">
        <v>111731.02378288834</v>
      </c>
      <c r="BT837" s="10">
        <v>832</v>
      </c>
      <c r="BU837" s="4">
        <f t="shared" si="36"/>
        <v>35532.696759192018</v>
      </c>
      <c r="BV837" s="4">
        <f t="shared" si="37"/>
        <v>78101.741796485963</v>
      </c>
      <c r="BW837" s="10"/>
      <c r="BX837" s="4">
        <f t="shared" si="38"/>
        <v>0</v>
      </c>
      <c r="BY837" s="4">
        <f t="shared" si="38"/>
        <v>1</v>
      </c>
      <c r="BZ837" s="6"/>
      <c r="CD837" s="6"/>
      <c r="CG837" s="6"/>
      <c r="CH837" s="7"/>
      <c r="CI837" s="7"/>
      <c r="CL837" s="6"/>
    </row>
    <row r="838" spans="1:90" s="4" customFormat="1">
      <c r="A838" s="10">
        <v>833</v>
      </c>
      <c r="B838" s="6"/>
      <c r="BO838" s="6"/>
      <c r="BP838" s="3">
        <v>0.83114158964199158</v>
      </c>
      <c r="BQ838" s="3">
        <v>48897.678459621253</v>
      </c>
      <c r="BR838" s="3">
        <v>1.8223886144144423</v>
      </c>
      <c r="BS838" s="3">
        <v>121660.78625683791</v>
      </c>
      <c r="BT838" s="10">
        <v>833</v>
      </c>
      <c r="BU838" s="4">
        <f t="shared" si="36"/>
        <v>34216.480504577907</v>
      </c>
      <c r="BV838" s="4">
        <f t="shared" si="37"/>
        <v>60578.075184606321</v>
      </c>
      <c r="BW838" s="10"/>
      <c r="BX838" s="4">
        <f t="shared" si="38"/>
        <v>0</v>
      </c>
      <c r="BY838" s="4">
        <f t="shared" si="38"/>
        <v>1</v>
      </c>
      <c r="BZ838" s="6"/>
      <c r="CD838" s="6"/>
      <c r="CG838" s="6"/>
      <c r="CH838" s="7"/>
      <c r="CI838" s="7"/>
      <c r="CL838" s="6"/>
    </row>
    <row r="839" spans="1:90" s="4" customFormat="1">
      <c r="A839" s="10">
        <v>834</v>
      </c>
      <c r="B839" s="6"/>
      <c r="BO839" s="6"/>
      <c r="BP839" s="3">
        <v>0.81925795379190314</v>
      </c>
      <c r="BQ839" s="3">
        <v>45720.223574599571</v>
      </c>
      <c r="BR839" s="3">
        <v>1.8739246583898785</v>
      </c>
      <c r="BS839" s="3">
        <v>118145.60617349391</v>
      </c>
      <c r="BT839" s="10">
        <v>834</v>
      </c>
      <c r="BU839" s="4">
        <f t="shared" ref="BU839:BU902" si="39">BP839*$BV$1-BQ839</f>
        <v>36205.571804590742</v>
      </c>
      <c r="BV839" s="4">
        <f t="shared" ref="BV839:BV902" si="40">BR839*$BV$1-BS839</f>
        <v>69246.859665493932</v>
      </c>
      <c r="BW839" s="10"/>
      <c r="BX839" s="4">
        <f t="shared" ref="BX839:BY902" si="41">IF(BU839=MAX($BU839:$BV839),1,0)</f>
        <v>0</v>
      </c>
      <c r="BY839" s="4">
        <f t="shared" si="41"/>
        <v>1</v>
      </c>
      <c r="BZ839" s="6"/>
      <c r="CD839" s="6"/>
      <c r="CG839" s="6"/>
      <c r="CH839" s="7"/>
      <c r="CI839" s="7"/>
      <c r="CL839" s="6"/>
    </row>
    <row r="840" spans="1:90" s="4" customFormat="1">
      <c r="A840" s="10">
        <v>835</v>
      </c>
      <c r="B840" s="6"/>
      <c r="BO840" s="6"/>
      <c r="BP840" s="3">
        <v>0.79454521642366416</v>
      </c>
      <c r="BQ840" s="3">
        <v>40632.86392648839</v>
      </c>
      <c r="BR840" s="3">
        <v>1.8110452161363528</v>
      </c>
      <c r="BS840" s="3">
        <v>110847.92606199029</v>
      </c>
      <c r="BT840" s="10">
        <v>835</v>
      </c>
      <c r="BU840" s="4">
        <f t="shared" si="39"/>
        <v>38821.65771587802</v>
      </c>
      <c r="BV840" s="4">
        <f t="shared" si="40"/>
        <v>70256.595551645005</v>
      </c>
      <c r="BW840" s="10"/>
      <c r="BX840" s="4">
        <f t="shared" si="41"/>
        <v>0</v>
      </c>
      <c r="BY840" s="4">
        <f t="shared" si="41"/>
        <v>1</v>
      </c>
      <c r="BZ840" s="6"/>
      <c r="CD840" s="6"/>
      <c r="CG840" s="6"/>
      <c r="CH840" s="7"/>
      <c r="CI840" s="7"/>
      <c r="CL840" s="6"/>
    </row>
    <row r="841" spans="1:90" s="4" customFormat="1">
      <c r="A841" s="10">
        <v>836</v>
      </c>
      <c r="B841" s="6"/>
      <c r="BO841" s="6"/>
      <c r="BP841" s="3">
        <v>0.84398022754080404</v>
      </c>
      <c r="BQ841" s="3">
        <v>45955.856745410681</v>
      </c>
      <c r="BR841" s="3">
        <v>1.9750757924958344</v>
      </c>
      <c r="BS841" s="3">
        <v>122848.21522467771</v>
      </c>
      <c r="BT841" s="10">
        <v>836</v>
      </c>
      <c r="BU841" s="4">
        <f t="shared" si="39"/>
        <v>38442.166008669723</v>
      </c>
      <c r="BV841" s="4">
        <f t="shared" si="40"/>
        <v>74659.364024905735</v>
      </c>
      <c r="BW841" s="10"/>
      <c r="BX841" s="4">
        <f t="shared" si="41"/>
        <v>0</v>
      </c>
      <c r="BY841" s="4">
        <f t="shared" si="41"/>
        <v>1</v>
      </c>
      <c r="BZ841" s="6"/>
      <c r="CD841" s="6"/>
      <c r="CG841" s="6"/>
      <c r="CH841" s="7"/>
      <c r="CI841" s="7"/>
      <c r="CL841" s="6"/>
    </row>
    <row r="842" spans="1:90" s="4" customFormat="1">
      <c r="A842" s="10">
        <v>837</v>
      </c>
      <c r="B842" s="6"/>
      <c r="BO842" s="6"/>
      <c r="BP842" s="3">
        <v>0.82075201469138359</v>
      </c>
      <c r="BQ842" s="3">
        <v>45328.218149500011</v>
      </c>
      <c r="BR842" s="3">
        <v>1.9189614407104232</v>
      </c>
      <c r="BS842" s="3">
        <v>113927.65735756028</v>
      </c>
      <c r="BT842" s="10">
        <v>837</v>
      </c>
      <c r="BU842" s="4">
        <f t="shared" si="39"/>
        <v>36746.983319638341</v>
      </c>
      <c r="BV842" s="4">
        <f t="shared" si="40"/>
        <v>77968.486713482023</v>
      </c>
      <c r="BW842" s="10"/>
      <c r="BX842" s="4">
        <f t="shared" si="41"/>
        <v>0</v>
      </c>
      <c r="BY842" s="4">
        <f t="shared" si="41"/>
        <v>1</v>
      </c>
      <c r="BZ842" s="6"/>
      <c r="CD842" s="6"/>
      <c r="CG842" s="6"/>
      <c r="CH842" s="7"/>
      <c r="CI842" s="7"/>
      <c r="CL842" s="6"/>
    </row>
    <row r="843" spans="1:90" s="4" customFormat="1">
      <c r="A843" s="10">
        <v>838</v>
      </c>
      <c r="B843" s="6"/>
      <c r="BO843" s="6"/>
      <c r="BP843" s="3">
        <v>0.79524540692312173</v>
      </c>
      <c r="BQ843" s="3">
        <v>41666.24426611988</v>
      </c>
      <c r="BR843" s="3">
        <v>1.8102175955584441</v>
      </c>
      <c r="BS843" s="3">
        <v>115639.8212872015</v>
      </c>
      <c r="BT843" s="10">
        <v>838</v>
      </c>
      <c r="BU843" s="4">
        <f t="shared" si="39"/>
        <v>37858.296426192297</v>
      </c>
      <c r="BV843" s="4">
        <f t="shared" si="40"/>
        <v>65381.938268642916</v>
      </c>
      <c r="BW843" s="10"/>
      <c r="BX843" s="4">
        <f t="shared" si="41"/>
        <v>0</v>
      </c>
      <c r="BY843" s="4">
        <f t="shared" si="41"/>
        <v>1</v>
      </c>
      <c r="BZ843" s="6"/>
      <c r="CD843" s="6"/>
      <c r="CG843" s="6"/>
      <c r="CH843" s="7"/>
      <c r="CI843" s="7"/>
      <c r="CL843" s="6"/>
    </row>
    <row r="844" spans="1:90" s="4" customFormat="1">
      <c r="A844" s="10">
        <v>839</v>
      </c>
      <c r="B844" s="6"/>
      <c r="BO844" s="6"/>
      <c r="BP844" s="3">
        <v>0.82681043733474691</v>
      </c>
      <c r="BQ844" s="3">
        <v>42527.221940220923</v>
      </c>
      <c r="BR844" s="3">
        <v>1.9311122633105269</v>
      </c>
      <c r="BS844" s="3">
        <v>113370.07563878469</v>
      </c>
      <c r="BT844" s="10">
        <v>839</v>
      </c>
      <c r="BU844" s="4">
        <f t="shared" si="39"/>
        <v>40153.821793253774</v>
      </c>
      <c r="BV844" s="4">
        <f t="shared" si="40"/>
        <v>79741.150692267998</v>
      </c>
      <c r="BW844" s="10"/>
      <c r="BX844" s="4">
        <f t="shared" si="41"/>
        <v>0</v>
      </c>
      <c r="BY844" s="4">
        <f t="shared" si="41"/>
        <v>1</v>
      </c>
      <c r="BZ844" s="6"/>
      <c r="CD844" s="6"/>
      <c r="CG844" s="6"/>
      <c r="CH844" s="7"/>
      <c r="CI844" s="7"/>
      <c r="CL844" s="6"/>
    </row>
    <row r="845" spans="1:90" s="4" customFormat="1">
      <c r="A845" s="10">
        <v>840</v>
      </c>
      <c r="B845" s="6"/>
      <c r="BO845" s="6"/>
      <c r="BP845" s="3">
        <v>0.8216554614386804</v>
      </c>
      <c r="BQ845" s="3">
        <v>37968.115731241902</v>
      </c>
      <c r="BR845" s="3">
        <v>1.9431577119854628</v>
      </c>
      <c r="BS845" s="3">
        <v>112805.1631635727</v>
      </c>
      <c r="BT845" s="10">
        <v>840</v>
      </c>
      <c r="BU845" s="4">
        <f t="shared" si="39"/>
        <v>44197.430412626134</v>
      </c>
      <c r="BV845" s="4">
        <f t="shared" si="40"/>
        <v>81510.608034973586</v>
      </c>
      <c r="BW845" s="10"/>
      <c r="BX845" s="4">
        <f t="shared" si="41"/>
        <v>0</v>
      </c>
      <c r="BY845" s="4">
        <f t="shared" si="41"/>
        <v>1</v>
      </c>
      <c r="BZ845" s="6"/>
      <c r="CD845" s="6"/>
      <c r="CG845" s="6"/>
      <c r="CH845" s="7"/>
      <c r="CI845" s="7"/>
      <c r="CL845" s="6"/>
    </row>
    <row r="846" spans="1:90" s="4" customFormat="1">
      <c r="A846" s="10">
        <v>841</v>
      </c>
      <c r="B846" s="6"/>
      <c r="BO846" s="6"/>
      <c r="BP846" s="3">
        <v>0.77024436490216286</v>
      </c>
      <c r="BQ846" s="3">
        <v>41503.553750446299</v>
      </c>
      <c r="BR846" s="3">
        <v>1.6742120778122296</v>
      </c>
      <c r="BS846" s="3">
        <v>111821.2668518713</v>
      </c>
      <c r="BT846" s="10">
        <v>841</v>
      </c>
      <c r="BU846" s="4">
        <f t="shared" si="39"/>
        <v>35520.882739769993</v>
      </c>
      <c r="BV846" s="4">
        <f t="shared" si="40"/>
        <v>55599.940929351666</v>
      </c>
      <c r="BW846" s="10"/>
      <c r="BX846" s="4">
        <f t="shared" si="41"/>
        <v>0</v>
      </c>
      <c r="BY846" s="4">
        <f t="shared" si="41"/>
        <v>1</v>
      </c>
      <c r="BZ846" s="6"/>
      <c r="CD846" s="6"/>
      <c r="CG846" s="6"/>
      <c r="CH846" s="7"/>
      <c r="CI846" s="7"/>
      <c r="CL846" s="6"/>
    </row>
    <row r="847" spans="1:90" s="4" customFormat="1">
      <c r="A847" s="10">
        <v>842</v>
      </c>
      <c r="B847" s="6"/>
      <c r="BO847" s="6"/>
      <c r="BP847" s="3">
        <v>0.81541358034769573</v>
      </c>
      <c r="BQ847" s="3">
        <v>45869.497669791854</v>
      </c>
      <c r="BR847" s="3">
        <v>1.9678650763358922</v>
      </c>
      <c r="BS847" s="3">
        <v>120452.78934938158</v>
      </c>
      <c r="BT847" s="10">
        <v>842</v>
      </c>
      <c r="BU847" s="4">
        <f t="shared" si="39"/>
        <v>35671.860364977714</v>
      </c>
      <c r="BV847" s="4">
        <f t="shared" si="40"/>
        <v>76333.718284207658</v>
      </c>
      <c r="BW847" s="10"/>
      <c r="BX847" s="4">
        <f t="shared" si="41"/>
        <v>0</v>
      </c>
      <c r="BY847" s="4">
        <f t="shared" si="41"/>
        <v>1</v>
      </c>
      <c r="BZ847" s="6"/>
      <c r="CD847" s="6"/>
      <c r="CG847" s="6"/>
      <c r="CH847" s="7"/>
      <c r="CI847" s="7"/>
      <c r="CL847" s="6"/>
    </row>
    <row r="848" spans="1:90" s="4" customFormat="1">
      <c r="A848" s="10">
        <v>843</v>
      </c>
      <c r="B848" s="6"/>
      <c r="BO848" s="6"/>
      <c r="BP848" s="3">
        <v>0.83345472579092383</v>
      </c>
      <c r="BQ848" s="3">
        <v>40961.340242447885</v>
      </c>
      <c r="BR848" s="3">
        <v>1.9539319006539784</v>
      </c>
      <c r="BS848" s="3">
        <v>113349.74800538199</v>
      </c>
      <c r="BT848" s="10">
        <v>843</v>
      </c>
      <c r="BU848" s="4">
        <f t="shared" si="39"/>
        <v>42384.132336644499</v>
      </c>
      <c r="BV848" s="4">
        <f t="shared" si="40"/>
        <v>82043.442060015834</v>
      </c>
      <c r="BW848" s="10"/>
      <c r="BX848" s="4">
        <f t="shared" si="41"/>
        <v>0</v>
      </c>
      <c r="BY848" s="4">
        <f t="shared" si="41"/>
        <v>1</v>
      </c>
      <c r="BZ848" s="6"/>
      <c r="CD848" s="6"/>
      <c r="CG848" s="6"/>
      <c r="CH848" s="7"/>
      <c r="CI848" s="7"/>
      <c r="CL848" s="6"/>
    </row>
    <row r="849" spans="1:90" s="4" customFormat="1">
      <c r="A849" s="10">
        <v>844</v>
      </c>
      <c r="B849" s="6"/>
      <c r="BO849" s="6"/>
      <c r="BP849" s="3">
        <v>0.84745892077031115</v>
      </c>
      <c r="BQ849" s="3">
        <v>39404.678274837643</v>
      </c>
      <c r="BR849" s="3">
        <v>1.9956362026668693</v>
      </c>
      <c r="BS849" s="3">
        <v>112956.61936130802</v>
      </c>
      <c r="BT849" s="10">
        <v>844</v>
      </c>
      <c r="BU849" s="4">
        <f t="shared" si="39"/>
        <v>45341.213802193466</v>
      </c>
      <c r="BV849" s="4">
        <f t="shared" si="40"/>
        <v>86607.000905378896</v>
      </c>
      <c r="BW849" s="10"/>
      <c r="BX849" s="4">
        <f t="shared" si="41"/>
        <v>0</v>
      </c>
      <c r="BY849" s="4">
        <f t="shared" si="41"/>
        <v>1</v>
      </c>
      <c r="BZ849" s="6"/>
      <c r="CD849" s="6"/>
      <c r="CG849" s="6"/>
      <c r="CH849" s="7"/>
      <c r="CI849" s="7"/>
      <c r="CL849" s="6"/>
    </row>
    <row r="850" spans="1:90" s="4" customFormat="1">
      <c r="A850" s="10">
        <v>845</v>
      </c>
      <c r="B850" s="6"/>
      <c r="BO850" s="6"/>
      <c r="BP850" s="3">
        <v>0.85619735997599922</v>
      </c>
      <c r="BQ850" s="3">
        <v>43423.723504559137</v>
      </c>
      <c r="BR850" s="3">
        <v>2.0283258956261743</v>
      </c>
      <c r="BS850" s="3">
        <v>116796.98402960078</v>
      </c>
      <c r="BT850" s="10">
        <v>845</v>
      </c>
      <c r="BU850" s="4">
        <f t="shared" si="39"/>
        <v>42196.012493040791</v>
      </c>
      <c r="BV850" s="4">
        <f t="shared" si="40"/>
        <v>86035.605533016642</v>
      </c>
      <c r="BW850" s="10"/>
      <c r="BX850" s="4">
        <f t="shared" si="41"/>
        <v>0</v>
      </c>
      <c r="BY850" s="4">
        <f t="shared" si="41"/>
        <v>1</v>
      </c>
      <c r="BZ850" s="6"/>
      <c r="CD850" s="6"/>
      <c r="CG850" s="6"/>
      <c r="CH850" s="7"/>
      <c r="CI850" s="7"/>
      <c r="CL850" s="6"/>
    </row>
    <row r="851" spans="1:90" s="4" customFormat="1">
      <c r="A851" s="10">
        <v>846</v>
      </c>
      <c r="B851" s="6"/>
      <c r="BO851" s="6"/>
      <c r="BP851" s="3">
        <v>0.80665179223481065</v>
      </c>
      <c r="BQ851" s="3">
        <v>41239.125696619434</v>
      </c>
      <c r="BR851" s="3">
        <v>1.869065328205495</v>
      </c>
      <c r="BS851" s="3">
        <v>110666.24841153603</v>
      </c>
      <c r="BT851" s="10">
        <v>846</v>
      </c>
      <c r="BU851" s="4">
        <f t="shared" si="39"/>
        <v>39426.053526861637</v>
      </c>
      <c r="BV851" s="4">
        <f t="shared" si="40"/>
        <v>76240.284409013475</v>
      </c>
      <c r="BW851" s="10"/>
      <c r="BX851" s="4">
        <f t="shared" si="41"/>
        <v>0</v>
      </c>
      <c r="BY851" s="4">
        <f t="shared" si="41"/>
        <v>1</v>
      </c>
      <c r="BZ851" s="6"/>
      <c r="CD851" s="6"/>
      <c r="CG851" s="6"/>
      <c r="CH851" s="7"/>
      <c r="CI851" s="7"/>
      <c r="CL851" s="6"/>
    </row>
    <row r="852" spans="1:90" s="4" customFormat="1">
      <c r="A852" s="10">
        <v>847</v>
      </c>
      <c r="B852" s="6"/>
      <c r="BO852" s="6"/>
      <c r="BP852" s="3">
        <v>0.83765953147579775</v>
      </c>
      <c r="BQ852" s="3">
        <v>44875.739496922222</v>
      </c>
      <c r="BR852" s="3">
        <v>1.9553743934176588</v>
      </c>
      <c r="BS852" s="3">
        <v>115334.58316127765</v>
      </c>
      <c r="BT852" s="10">
        <v>847</v>
      </c>
      <c r="BU852" s="4">
        <f t="shared" si="39"/>
        <v>38890.213650657548</v>
      </c>
      <c r="BV852" s="4">
        <f t="shared" si="40"/>
        <v>80202.856180488234</v>
      </c>
      <c r="BW852" s="10"/>
      <c r="BX852" s="4">
        <f t="shared" si="41"/>
        <v>0</v>
      </c>
      <c r="BY852" s="4">
        <f t="shared" si="41"/>
        <v>1</v>
      </c>
      <c r="BZ852" s="6"/>
      <c r="CD852" s="6"/>
      <c r="CG852" s="6"/>
      <c r="CH852" s="7"/>
      <c r="CI852" s="7"/>
      <c r="CL852" s="6"/>
    </row>
    <row r="853" spans="1:90" s="4" customFormat="1">
      <c r="A853" s="10">
        <v>848</v>
      </c>
      <c r="B853" s="6"/>
      <c r="BO853" s="6"/>
      <c r="BP853" s="3">
        <v>0.80873833010456364</v>
      </c>
      <c r="BQ853" s="3">
        <v>38979.5657498703</v>
      </c>
      <c r="BR853" s="3">
        <v>1.9150346124506976</v>
      </c>
      <c r="BS853" s="3">
        <v>115262.13224893885</v>
      </c>
      <c r="BT853" s="10">
        <v>848</v>
      </c>
      <c r="BU853" s="4">
        <f t="shared" si="39"/>
        <v>41894.267260586064</v>
      </c>
      <c r="BV853" s="4">
        <f t="shared" si="40"/>
        <v>76241.32899613092</v>
      </c>
      <c r="BW853" s="10"/>
      <c r="BX853" s="4">
        <f t="shared" si="41"/>
        <v>0</v>
      </c>
      <c r="BY853" s="4">
        <f t="shared" si="41"/>
        <v>1</v>
      </c>
      <c r="BZ853" s="6"/>
      <c r="CD853" s="6"/>
      <c r="CG853" s="6"/>
      <c r="CH853" s="7"/>
      <c r="CI853" s="7"/>
      <c r="CL853" s="6"/>
    </row>
    <row r="854" spans="1:90" s="4" customFormat="1">
      <c r="A854" s="10">
        <v>849</v>
      </c>
      <c r="B854" s="6"/>
      <c r="BO854" s="6"/>
      <c r="BP854" s="3">
        <v>0.83240557535726534</v>
      </c>
      <c r="BQ854" s="3">
        <v>42723.929462603453</v>
      </c>
      <c r="BR854" s="3">
        <v>1.918191387684504</v>
      </c>
      <c r="BS854" s="3">
        <v>118037.12279710775</v>
      </c>
      <c r="BT854" s="10">
        <v>849</v>
      </c>
      <c r="BU854" s="4">
        <f t="shared" si="39"/>
        <v>40516.62807312308</v>
      </c>
      <c r="BV854" s="4">
        <f t="shared" si="40"/>
        <v>73782.015971342669</v>
      </c>
      <c r="BW854" s="10"/>
      <c r="BX854" s="4">
        <f t="shared" si="41"/>
        <v>0</v>
      </c>
      <c r="BY854" s="4">
        <f t="shared" si="41"/>
        <v>1</v>
      </c>
      <c r="BZ854" s="6"/>
      <c r="CD854" s="6"/>
      <c r="CG854" s="6"/>
      <c r="CH854" s="7"/>
      <c r="CI854" s="7"/>
      <c r="CL854" s="6"/>
    </row>
    <row r="855" spans="1:90" s="4" customFormat="1">
      <c r="A855" s="10">
        <v>850</v>
      </c>
      <c r="B855" s="6"/>
      <c r="BO855" s="6"/>
      <c r="BP855" s="3">
        <v>0.80687447319901628</v>
      </c>
      <c r="BQ855" s="3">
        <v>38463.789014936265</v>
      </c>
      <c r="BR855" s="3">
        <v>1.9316559506882445</v>
      </c>
      <c r="BS855" s="3">
        <v>110639.4396154686</v>
      </c>
      <c r="BT855" s="10">
        <v>850</v>
      </c>
      <c r="BU855" s="4">
        <f t="shared" si="39"/>
        <v>42223.658304965371</v>
      </c>
      <c r="BV855" s="4">
        <f t="shared" si="40"/>
        <v>82526.155453355852</v>
      </c>
      <c r="BW855" s="10"/>
      <c r="BX855" s="4">
        <f t="shared" si="41"/>
        <v>0</v>
      </c>
      <c r="BY855" s="4">
        <f t="shared" si="41"/>
        <v>1</v>
      </c>
      <c r="BZ855" s="6"/>
      <c r="CD855" s="6"/>
      <c r="CG855" s="6"/>
      <c r="CH855" s="7"/>
      <c r="CI855" s="7"/>
      <c r="CL855" s="6"/>
    </row>
    <row r="856" spans="1:90" s="4" customFormat="1">
      <c r="A856" s="10">
        <v>851</v>
      </c>
      <c r="B856" s="6"/>
      <c r="BO856" s="6"/>
      <c r="BP856" s="3">
        <v>0.85706624643661056</v>
      </c>
      <c r="BQ856" s="3">
        <v>41415.086969816264</v>
      </c>
      <c r="BR856" s="3">
        <v>2.0245264503089682</v>
      </c>
      <c r="BS856" s="3">
        <v>111166.27284848917</v>
      </c>
      <c r="BT856" s="10">
        <v>851</v>
      </c>
      <c r="BU856" s="4">
        <f t="shared" si="39"/>
        <v>44291.537673844789</v>
      </c>
      <c r="BV856" s="4">
        <f t="shared" si="40"/>
        <v>91286.372182407649</v>
      </c>
      <c r="BW856" s="10"/>
      <c r="BX856" s="4">
        <f t="shared" si="41"/>
        <v>0</v>
      </c>
      <c r="BY856" s="4">
        <f t="shared" si="41"/>
        <v>1</v>
      </c>
      <c r="BZ856" s="6"/>
      <c r="CD856" s="6"/>
      <c r="CG856" s="6"/>
      <c r="CH856" s="7"/>
      <c r="CI856" s="7"/>
      <c r="CL856" s="6"/>
    </row>
    <row r="857" spans="1:90" s="4" customFormat="1">
      <c r="A857" s="10">
        <v>852</v>
      </c>
      <c r="B857" s="6"/>
      <c r="BO857" s="6"/>
      <c r="BP857" s="3">
        <v>0.82890006104469194</v>
      </c>
      <c r="BQ857" s="3">
        <v>41547.752162368721</v>
      </c>
      <c r="BR857" s="3">
        <v>1.924421518888054</v>
      </c>
      <c r="BS857" s="3">
        <v>122103.59149785062</v>
      </c>
      <c r="BT857" s="10">
        <v>852</v>
      </c>
      <c r="BU857" s="4">
        <f t="shared" si="39"/>
        <v>41342.253942100477</v>
      </c>
      <c r="BV857" s="4">
        <f t="shared" si="40"/>
        <v>70338.560390954794</v>
      </c>
      <c r="BW857" s="10"/>
      <c r="BX857" s="4">
        <f t="shared" si="41"/>
        <v>0</v>
      </c>
      <c r="BY857" s="4">
        <f t="shared" si="41"/>
        <v>1</v>
      </c>
      <c r="BZ857" s="6"/>
      <c r="CD857" s="6"/>
      <c r="CG857" s="6"/>
      <c r="CH857" s="7"/>
      <c r="CI857" s="7"/>
      <c r="CL857" s="6"/>
    </row>
    <row r="858" spans="1:90" s="4" customFormat="1">
      <c r="A858" s="10">
        <v>853</v>
      </c>
      <c r="B858" s="6"/>
      <c r="BO858" s="6"/>
      <c r="BP858" s="3">
        <v>0.85337325360946259</v>
      </c>
      <c r="BQ858" s="3">
        <v>45316.605517393138</v>
      </c>
      <c r="BR858" s="3">
        <v>2.0523540934377613</v>
      </c>
      <c r="BS858" s="3">
        <v>116574.96634610606</v>
      </c>
      <c r="BT858" s="10">
        <v>853</v>
      </c>
      <c r="BU858" s="4">
        <f t="shared" si="39"/>
        <v>40020.719843553117</v>
      </c>
      <c r="BV858" s="4">
        <f t="shared" si="40"/>
        <v>88660.442997670063</v>
      </c>
      <c r="BW858" s="10"/>
      <c r="BX858" s="4">
        <f t="shared" si="41"/>
        <v>0</v>
      </c>
      <c r="BY858" s="4">
        <f t="shared" si="41"/>
        <v>1</v>
      </c>
      <c r="BZ858" s="6"/>
      <c r="CD858" s="6"/>
      <c r="CG858" s="6"/>
      <c r="CH858" s="7"/>
      <c r="CI858" s="7"/>
      <c r="CL858" s="6"/>
    </row>
    <row r="859" spans="1:90" s="4" customFormat="1">
      <c r="A859" s="10">
        <v>854</v>
      </c>
      <c r="B859" s="6"/>
      <c r="BO859" s="6"/>
      <c r="BP859" s="3">
        <v>0.78765688815884738</v>
      </c>
      <c r="BQ859" s="3">
        <v>40929.382693536791</v>
      </c>
      <c r="BR859" s="3">
        <v>1.8286079335003156</v>
      </c>
      <c r="BS859" s="3">
        <v>114727.0692110134</v>
      </c>
      <c r="BT859" s="10">
        <v>854</v>
      </c>
      <c r="BU859" s="4">
        <f t="shared" si="39"/>
        <v>37836.306122347953</v>
      </c>
      <c r="BV859" s="4">
        <f t="shared" si="40"/>
        <v>68133.724139018173</v>
      </c>
      <c r="BW859" s="10"/>
      <c r="BX859" s="4">
        <f t="shared" si="41"/>
        <v>0</v>
      </c>
      <c r="BY859" s="4">
        <f t="shared" si="41"/>
        <v>1</v>
      </c>
      <c r="BZ859" s="6"/>
      <c r="CD859" s="6"/>
      <c r="CG859" s="6"/>
      <c r="CH859" s="7"/>
      <c r="CI859" s="7"/>
      <c r="CL859" s="6"/>
    </row>
    <row r="860" spans="1:90" s="4" customFormat="1">
      <c r="A860" s="10">
        <v>855</v>
      </c>
      <c r="B860" s="6"/>
      <c r="BO860" s="6"/>
      <c r="BP860" s="3">
        <v>0.83357196843191528</v>
      </c>
      <c r="BQ860" s="3">
        <v>41927.15028861029</v>
      </c>
      <c r="BR860" s="3">
        <v>1.9645674714754595</v>
      </c>
      <c r="BS860" s="3">
        <v>110279.03048293413</v>
      </c>
      <c r="BT860" s="10">
        <v>855</v>
      </c>
      <c r="BU860" s="4">
        <f t="shared" si="39"/>
        <v>41430.04655458124</v>
      </c>
      <c r="BV860" s="4">
        <f t="shared" si="40"/>
        <v>86177.716664611813</v>
      </c>
      <c r="BW860" s="10"/>
      <c r="BX860" s="4">
        <f t="shared" si="41"/>
        <v>0</v>
      </c>
      <c r="BY860" s="4">
        <f t="shared" si="41"/>
        <v>1</v>
      </c>
      <c r="BZ860" s="6"/>
      <c r="CD860" s="6"/>
      <c r="CG860" s="6"/>
      <c r="CH860" s="7"/>
      <c r="CI860" s="7"/>
      <c r="CL860" s="6"/>
    </row>
    <row r="861" spans="1:90" s="4" customFormat="1">
      <c r="A861" s="10">
        <v>856</v>
      </c>
      <c r="B861" s="6"/>
      <c r="BO861" s="6"/>
      <c r="BP861" s="3">
        <v>0.79198918232159776</v>
      </c>
      <c r="BQ861" s="3">
        <v>40050.474193730064</v>
      </c>
      <c r="BR861" s="3">
        <v>1.8712186460401765</v>
      </c>
      <c r="BS861" s="3">
        <v>115256.03137194419</v>
      </c>
      <c r="BT861" s="10">
        <v>856</v>
      </c>
      <c r="BU861" s="4">
        <f t="shared" si="39"/>
        <v>39148.444038429712</v>
      </c>
      <c r="BV861" s="4">
        <f t="shared" si="40"/>
        <v>71865.833232073448</v>
      </c>
      <c r="BW861" s="10"/>
      <c r="BX861" s="4">
        <f t="shared" si="41"/>
        <v>0</v>
      </c>
      <c r="BY861" s="4">
        <f t="shared" si="41"/>
        <v>1</v>
      </c>
      <c r="BZ861" s="6"/>
      <c r="CD861" s="6"/>
      <c r="CG861" s="6"/>
      <c r="CH861" s="7"/>
      <c r="CI861" s="7"/>
      <c r="CL861" s="6"/>
    </row>
    <row r="862" spans="1:90" s="4" customFormat="1">
      <c r="A862" s="10">
        <v>857</v>
      </c>
      <c r="B862" s="6"/>
      <c r="BO862" s="6"/>
      <c r="BP862" s="3">
        <v>0.79808799374298378</v>
      </c>
      <c r="BQ862" s="3">
        <v>33976.350067090381</v>
      </c>
      <c r="BR862" s="3">
        <v>1.8581245285692092</v>
      </c>
      <c r="BS862" s="3">
        <v>105670.35733894003</v>
      </c>
      <c r="BT862" s="10">
        <v>857</v>
      </c>
      <c r="BU862" s="4">
        <f t="shared" si="39"/>
        <v>45832.449307208</v>
      </c>
      <c r="BV862" s="4">
        <f t="shared" si="40"/>
        <v>80142.095517980895</v>
      </c>
      <c r="BW862" s="10"/>
      <c r="BX862" s="4">
        <f t="shared" si="41"/>
        <v>0</v>
      </c>
      <c r="BY862" s="4">
        <f t="shared" si="41"/>
        <v>1</v>
      </c>
      <c r="BZ862" s="6"/>
      <c r="CD862" s="6"/>
      <c r="CG862" s="6"/>
      <c r="CH862" s="7"/>
      <c r="CI862" s="7"/>
      <c r="CL862" s="6"/>
    </row>
    <row r="863" spans="1:90" s="4" customFormat="1">
      <c r="A863" s="10">
        <v>858</v>
      </c>
      <c r="B863" s="6"/>
      <c r="BO863" s="6"/>
      <c r="BP863" s="3">
        <v>0.82167701022098649</v>
      </c>
      <c r="BQ863" s="3">
        <v>42323.934435988514</v>
      </c>
      <c r="BR863" s="3">
        <v>1.9673556622162016</v>
      </c>
      <c r="BS863" s="3">
        <v>119488.05033883105</v>
      </c>
      <c r="BT863" s="10">
        <v>858</v>
      </c>
      <c r="BU863" s="4">
        <f t="shared" si="39"/>
        <v>39843.766586110141</v>
      </c>
      <c r="BV863" s="4">
        <f t="shared" si="40"/>
        <v>77247.515882789114</v>
      </c>
      <c r="BW863" s="10"/>
      <c r="BX863" s="4">
        <f t="shared" si="41"/>
        <v>0</v>
      </c>
      <c r="BY863" s="4">
        <f t="shared" si="41"/>
        <v>1</v>
      </c>
      <c r="BZ863" s="6"/>
      <c r="CD863" s="6"/>
      <c r="CG863" s="6"/>
      <c r="CH863" s="7"/>
      <c r="CI863" s="7"/>
      <c r="CL863" s="6"/>
    </row>
    <row r="864" spans="1:90" s="4" customFormat="1">
      <c r="A864" s="10">
        <v>859</v>
      </c>
      <c r="B864" s="6"/>
      <c r="BO864" s="6"/>
      <c r="BP864" s="3">
        <v>0.80968427426348222</v>
      </c>
      <c r="BQ864" s="3">
        <v>44672.942851682681</v>
      </c>
      <c r="BR864" s="3">
        <v>1.8035011696142849</v>
      </c>
      <c r="BS864" s="3">
        <v>113209.47864090715</v>
      </c>
      <c r="BT864" s="10">
        <v>859</v>
      </c>
      <c r="BU864" s="4">
        <f t="shared" si="39"/>
        <v>36295.484574665541</v>
      </c>
      <c r="BV864" s="4">
        <f t="shared" si="40"/>
        <v>67140.638320521335</v>
      </c>
      <c r="BW864" s="10"/>
      <c r="BX864" s="4">
        <f t="shared" si="41"/>
        <v>0</v>
      </c>
      <c r="BY864" s="4">
        <f t="shared" si="41"/>
        <v>1</v>
      </c>
      <c r="BZ864" s="6"/>
      <c r="CD864" s="6"/>
      <c r="CG864" s="6"/>
      <c r="CH864" s="7"/>
      <c r="CI864" s="7"/>
      <c r="CL864" s="6"/>
    </row>
    <row r="865" spans="1:90" s="4" customFormat="1">
      <c r="A865" s="10">
        <v>860</v>
      </c>
      <c r="B865" s="6"/>
      <c r="BO865" s="6"/>
      <c r="BP865" s="3">
        <v>0.81781696700203954</v>
      </c>
      <c r="BQ865" s="3">
        <v>45038.493108161303</v>
      </c>
      <c r="BR865" s="3">
        <v>1.9164051653104393</v>
      </c>
      <c r="BS865" s="3">
        <v>116012.6297066976</v>
      </c>
      <c r="BT865" s="10">
        <v>860</v>
      </c>
      <c r="BU865" s="4">
        <f t="shared" si="39"/>
        <v>36743.203592042657</v>
      </c>
      <c r="BV865" s="4">
        <f t="shared" si="40"/>
        <v>75627.886824346322</v>
      </c>
      <c r="BW865" s="10"/>
      <c r="BX865" s="4">
        <f t="shared" si="41"/>
        <v>0</v>
      </c>
      <c r="BY865" s="4">
        <f t="shared" si="41"/>
        <v>1</v>
      </c>
      <c r="BZ865" s="6"/>
      <c r="CD865" s="6"/>
      <c r="CG865" s="6"/>
      <c r="CH865" s="7"/>
      <c r="CI865" s="7"/>
      <c r="CL865" s="6"/>
    </row>
    <row r="866" spans="1:90" s="4" customFormat="1">
      <c r="A866" s="10">
        <v>861</v>
      </c>
      <c r="B866" s="6"/>
      <c r="BO866" s="6"/>
      <c r="BP866" s="3">
        <v>0.87086057422358953</v>
      </c>
      <c r="BQ866" s="3">
        <v>41775.712677950898</v>
      </c>
      <c r="BR866" s="3">
        <v>2.0762271767679823</v>
      </c>
      <c r="BS866" s="3">
        <v>111099.34424897195</v>
      </c>
      <c r="BT866" s="10">
        <v>861</v>
      </c>
      <c r="BU866" s="4">
        <f t="shared" si="39"/>
        <v>45310.344744408052</v>
      </c>
      <c r="BV866" s="4">
        <f t="shared" si="40"/>
        <v>96523.373427826285</v>
      </c>
      <c r="BW866" s="10"/>
      <c r="BX866" s="4">
        <f t="shared" si="41"/>
        <v>0</v>
      </c>
      <c r="BY866" s="4">
        <f t="shared" si="41"/>
        <v>1</v>
      </c>
      <c r="BZ866" s="6"/>
      <c r="CD866" s="6"/>
      <c r="CG866" s="6"/>
      <c r="CH866" s="7"/>
      <c r="CI866" s="7"/>
      <c r="CL866" s="6"/>
    </row>
    <row r="867" spans="1:90" s="4" customFormat="1">
      <c r="A867" s="10">
        <v>862</v>
      </c>
      <c r="B867" s="6"/>
      <c r="BO867" s="6"/>
      <c r="BP867" s="3">
        <v>0.86985819726177993</v>
      </c>
      <c r="BQ867" s="3">
        <v>44593.432126797568</v>
      </c>
      <c r="BR867" s="3">
        <v>2.1223973216335832</v>
      </c>
      <c r="BS867" s="3">
        <v>117570.84913902628</v>
      </c>
      <c r="BT867" s="10">
        <v>862</v>
      </c>
      <c r="BU867" s="4">
        <f t="shared" si="39"/>
        <v>42392.387599380418</v>
      </c>
      <c r="BV867" s="4">
        <f t="shared" si="40"/>
        <v>94668.883024332026</v>
      </c>
      <c r="BW867" s="10"/>
      <c r="BX867" s="4">
        <f t="shared" si="41"/>
        <v>0</v>
      </c>
      <c r="BY867" s="4">
        <f t="shared" si="41"/>
        <v>1</v>
      </c>
      <c r="BZ867" s="6"/>
      <c r="CD867" s="6"/>
      <c r="CG867" s="6"/>
      <c r="CH867" s="7"/>
      <c r="CI867" s="7"/>
      <c r="CL867" s="6"/>
    </row>
    <row r="868" spans="1:90" s="4" customFormat="1">
      <c r="A868" s="10">
        <v>863</v>
      </c>
      <c r="B868" s="6"/>
      <c r="BO868" s="6"/>
      <c r="BP868" s="3">
        <v>0.83019484714575265</v>
      </c>
      <c r="BQ868" s="3">
        <v>36089.122625302887</v>
      </c>
      <c r="BR868" s="3">
        <v>1.9947838968747285</v>
      </c>
      <c r="BS868" s="3">
        <v>110904.06199026821</v>
      </c>
      <c r="BT868" s="10">
        <v>863</v>
      </c>
      <c r="BU868" s="4">
        <f t="shared" si="39"/>
        <v>46930.36208927237</v>
      </c>
      <c r="BV868" s="4">
        <f t="shared" si="40"/>
        <v>88574.32769720463</v>
      </c>
      <c r="BW868" s="10"/>
      <c r="BX868" s="4">
        <f t="shared" si="41"/>
        <v>0</v>
      </c>
      <c r="BY868" s="4">
        <f t="shared" si="41"/>
        <v>1</v>
      </c>
      <c r="BZ868" s="6"/>
      <c r="CD868" s="6"/>
      <c r="CG868" s="6"/>
      <c r="CH868" s="7"/>
      <c r="CI868" s="7"/>
      <c r="CL868" s="6"/>
    </row>
    <row r="869" spans="1:90" s="4" customFormat="1">
      <c r="A869" s="10">
        <v>864</v>
      </c>
      <c r="B869" s="6"/>
      <c r="BO869" s="6"/>
      <c r="BP869" s="3">
        <v>0.78885910788134372</v>
      </c>
      <c r="BQ869" s="3">
        <v>39608.724523001503</v>
      </c>
      <c r="BR869" s="3">
        <v>1.8659838483193711</v>
      </c>
      <c r="BS869" s="3">
        <v>118142.07099756777</v>
      </c>
      <c r="BT869" s="10">
        <v>864</v>
      </c>
      <c r="BU869" s="4">
        <f t="shared" si="39"/>
        <v>39277.186265132863</v>
      </c>
      <c r="BV869" s="4">
        <f t="shared" si="40"/>
        <v>68456.313834369343</v>
      </c>
      <c r="BW869" s="10"/>
      <c r="BX869" s="4">
        <f t="shared" si="41"/>
        <v>0</v>
      </c>
      <c r="BY869" s="4">
        <f t="shared" si="41"/>
        <v>1</v>
      </c>
      <c r="BZ869" s="6"/>
      <c r="CD869" s="6"/>
      <c r="CG869" s="6"/>
      <c r="CH869" s="7"/>
      <c r="CI869" s="7"/>
      <c r="CL869" s="6"/>
    </row>
    <row r="870" spans="1:90" s="4" customFormat="1">
      <c r="A870" s="10">
        <v>865</v>
      </c>
      <c r="B870" s="6"/>
      <c r="BO870" s="6"/>
      <c r="BP870" s="3">
        <v>0.77149610334107299</v>
      </c>
      <c r="BQ870" s="3">
        <v>34872.783113975551</v>
      </c>
      <c r="BR870" s="3">
        <v>1.7716454551050189</v>
      </c>
      <c r="BS870" s="3">
        <v>111754.58418961699</v>
      </c>
      <c r="BT870" s="10">
        <v>865</v>
      </c>
      <c r="BU870" s="4">
        <f t="shared" si="39"/>
        <v>42276.827220131752</v>
      </c>
      <c r="BV870" s="4">
        <f t="shared" si="40"/>
        <v>65409.961320884904</v>
      </c>
      <c r="BW870" s="10"/>
      <c r="BX870" s="4">
        <f t="shared" si="41"/>
        <v>0</v>
      </c>
      <c r="BY870" s="4">
        <f t="shared" si="41"/>
        <v>1</v>
      </c>
      <c r="BZ870" s="6"/>
      <c r="CD870" s="6"/>
      <c r="CG870" s="6"/>
      <c r="CH870" s="7"/>
      <c r="CI870" s="7"/>
      <c r="CL870" s="6"/>
    </row>
    <row r="871" spans="1:90" s="4" customFormat="1">
      <c r="A871" s="10">
        <v>866</v>
      </c>
      <c r="B871" s="6"/>
      <c r="BO871" s="6"/>
      <c r="BP871" s="3">
        <v>0.82330243860592389</v>
      </c>
      <c r="BQ871" s="3">
        <v>40360.439092600143</v>
      </c>
      <c r="BR871" s="3">
        <v>1.94690762464267</v>
      </c>
      <c r="BS871" s="3">
        <v>108152.77770166719</v>
      </c>
      <c r="BT871" s="10">
        <v>866</v>
      </c>
      <c r="BU871" s="4">
        <f t="shared" si="39"/>
        <v>41969.804767992253</v>
      </c>
      <c r="BV871" s="4">
        <f t="shared" si="40"/>
        <v>86537.984762599808</v>
      </c>
      <c r="BW871" s="10"/>
      <c r="BX871" s="4">
        <f t="shared" si="41"/>
        <v>0</v>
      </c>
      <c r="BY871" s="4">
        <f t="shared" si="41"/>
        <v>1</v>
      </c>
      <c r="BZ871" s="6"/>
      <c r="CD871" s="6"/>
      <c r="CG871" s="6"/>
      <c r="CH871" s="7"/>
      <c r="CI871" s="7"/>
      <c r="CL871" s="6"/>
    </row>
    <row r="872" spans="1:90" s="4" customFormat="1">
      <c r="A872" s="10">
        <v>867</v>
      </c>
      <c r="B872" s="6"/>
      <c r="BO872" s="6"/>
      <c r="BP872" s="3">
        <v>0.84875917956419666</v>
      </c>
      <c r="BQ872" s="3">
        <v>39122.501532364564</v>
      </c>
      <c r="BR872" s="3">
        <v>2.0394827463326504</v>
      </c>
      <c r="BS872" s="3">
        <v>112183.02265997161</v>
      </c>
      <c r="BT872" s="10">
        <v>867</v>
      </c>
      <c r="BU872" s="4">
        <f t="shared" si="39"/>
        <v>45753.416424055104</v>
      </c>
      <c r="BV872" s="4">
        <f t="shared" si="40"/>
        <v>91765.251973293431</v>
      </c>
      <c r="BW872" s="10"/>
      <c r="BX872" s="4">
        <f t="shared" si="41"/>
        <v>0</v>
      </c>
      <c r="BY872" s="4">
        <f t="shared" si="41"/>
        <v>1</v>
      </c>
      <c r="BZ872" s="6"/>
      <c r="CD872" s="6"/>
      <c r="CG872" s="6"/>
      <c r="CH872" s="7"/>
      <c r="CI872" s="7"/>
      <c r="CL872" s="6"/>
    </row>
    <row r="873" spans="1:90" s="4" customFormat="1">
      <c r="A873" s="10">
        <v>868</v>
      </c>
      <c r="B873" s="6"/>
      <c r="BO873" s="6"/>
      <c r="BP873" s="3">
        <v>0.84235542115196749</v>
      </c>
      <c r="BQ873" s="3">
        <v>42938.614287909579</v>
      </c>
      <c r="BR873" s="3">
        <v>1.9575523879210899</v>
      </c>
      <c r="BS873" s="3">
        <v>113340.41560764995</v>
      </c>
      <c r="BT873" s="10">
        <v>868</v>
      </c>
      <c r="BU873" s="4">
        <f t="shared" si="39"/>
        <v>41296.927827287167</v>
      </c>
      <c r="BV873" s="4">
        <f t="shared" si="40"/>
        <v>82414.823184459034</v>
      </c>
      <c r="BW873" s="10"/>
      <c r="BX873" s="4">
        <f t="shared" si="41"/>
        <v>0</v>
      </c>
      <c r="BY873" s="4">
        <f t="shared" si="41"/>
        <v>1</v>
      </c>
      <c r="BZ873" s="6"/>
      <c r="CD873" s="6"/>
      <c r="CG873" s="6"/>
      <c r="CH873" s="7"/>
      <c r="CI873" s="7"/>
      <c r="CL873" s="6"/>
    </row>
    <row r="874" spans="1:90" s="4" customFormat="1">
      <c r="A874" s="10">
        <v>869</v>
      </c>
      <c r="B874" s="6"/>
      <c r="BO874" s="6"/>
      <c r="BP874" s="3">
        <v>0.73276636665135064</v>
      </c>
      <c r="BQ874" s="3">
        <v>40817.33196504935</v>
      </c>
      <c r="BR874" s="3">
        <v>1.5463292764997165</v>
      </c>
      <c r="BS874" s="3">
        <v>102491.74660934367</v>
      </c>
      <c r="BT874" s="10">
        <v>869</v>
      </c>
      <c r="BU874" s="4">
        <f t="shared" si="39"/>
        <v>32459.304700085719</v>
      </c>
      <c r="BV874" s="4">
        <f t="shared" si="40"/>
        <v>52141.181040627984</v>
      </c>
      <c r="BW874" s="10"/>
      <c r="BX874" s="4">
        <f t="shared" si="41"/>
        <v>0</v>
      </c>
      <c r="BY874" s="4">
        <f t="shared" si="41"/>
        <v>1</v>
      </c>
      <c r="BZ874" s="6"/>
      <c r="CD874" s="6"/>
      <c r="CG874" s="6"/>
      <c r="CH874" s="7"/>
      <c r="CI874" s="7"/>
      <c r="CL874" s="6"/>
    </row>
    <row r="875" spans="1:90" s="4" customFormat="1">
      <c r="A875" s="10">
        <v>870</v>
      </c>
      <c r="B875" s="6"/>
      <c r="BO875" s="6"/>
      <c r="BP875" s="3">
        <v>0.81112096683728707</v>
      </c>
      <c r="BQ875" s="3">
        <v>42141.64979340561</v>
      </c>
      <c r="BR875" s="3">
        <v>1.9016897181497567</v>
      </c>
      <c r="BS875" s="3">
        <v>121418.66984674038</v>
      </c>
      <c r="BT875" s="10">
        <v>870</v>
      </c>
      <c r="BU875" s="4">
        <f t="shared" si="39"/>
        <v>38970.446890323103</v>
      </c>
      <c r="BV875" s="4">
        <f t="shared" si="40"/>
        <v>68750.30196823529</v>
      </c>
      <c r="BW875" s="10"/>
      <c r="BX875" s="4">
        <f t="shared" si="41"/>
        <v>0</v>
      </c>
      <c r="BY875" s="4">
        <f t="shared" si="41"/>
        <v>1</v>
      </c>
      <c r="BZ875" s="6"/>
      <c r="CD875" s="6"/>
      <c r="CG875" s="6"/>
      <c r="CH875" s="7"/>
      <c r="CI875" s="7"/>
      <c r="CL875" s="6"/>
    </row>
    <row r="876" spans="1:90" s="4" customFormat="1">
      <c r="A876" s="10">
        <v>871</v>
      </c>
      <c r="B876" s="6"/>
      <c r="BO876" s="6"/>
      <c r="BP876" s="3">
        <v>0.83102862467299721</v>
      </c>
      <c r="BQ876" s="3">
        <v>42803.544587015043</v>
      </c>
      <c r="BR876" s="3">
        <v>1.8979205147824985</v>
      </c>
      <c r="BS876" s="3">
        <v>118844.1296818651</v>
      </c>
      <c r="BT876" s="10">
        <v>871</v>
      </c>
      <c r="BU876" s="4">
        <f t="shared" si="39"/>
        <v>40299.317880284681</v>
      </c>
      <c r="BV876" s="4">
        <f t="shared" si="40"/>
        <v>70947.921796384733</v>
      </c>
      <c r="BW876" s="10"/>
      <c r="BX876" s="4">
        <f t="shared" si="41"/>
        <v>0</v>
      </c>
      <c r="BY876" s="4">
        <f t="shared" si="41"/>
        <v>1</v>
      </c>
      <c r="BZ876" s="6"/>
      <c r="CD876" s="6"/>
      <c r="CG876" s="6"/>
      <c r="CH876" s="7"/>
      <c r="CI876" s="7"/>
      <c r="CL876" s="6"/>
    </row>
    <row r="877" spans="1:90" s="4" customFormat="1">
      <c r="A877" s="10">
        <v>872</v>
      </c>
      <c r="B877" s="6"/>
      <c r="BO877" s="6"/>
      <c r="BP877" s="3">
        <v>0.85821987973710157</v>
      </c>
      <c r="BQ877" s="3">
        <v>42256.844697388296</v>
      </c>
      <c r="BR877" s="3">
        <v>1.9618119946203241</v>
      </c>
      <c r="BS877" s="3">
        <v>111827.74177861525</v>
      </c>
      <c r="BT877" s="10">
        <v>872</v>
      </c>
      <c r="BU877" s="4">
        <f t="shared" si="39"/>
        <v>43565.143276321862</v>
      </c>
      <c r="BV877" s="4">
        <f t="shared" si="40"/>
        <v>84353.45768341716</v>
      </c>
      <c r="BW877" s="10"/>
      <c r="BX877" s="4">
        <f t="shared" si="41"/>
        <v>0</v>
      </c>
      <c r="BY877" s="4">
        <f t="shared" si="41"/>
        <v>1</v>
      </c>
      <c r="BZ877" s="6"/>
      <c r="CD877" s="6"/>
      <c r="CG877" s="6"/>
      <c r="CH877" s="7"/>
      <c r="CI877" s="7"/>
      <c r="CL877" s="6"/>
    </row>
    <row r="878" spans="1:90" s="4" customFormat="1">
      <c r="A878" s="10">
        <v>873</v>
      </c>
      <c r="B878" s="6"/>
      <c r="BO878" s="6"/>
      <c r="BP878" s="3">
        <v>0.82956642703591432</v>
      </c>
      <c r="BQ878" s="3">
        <v>46156.848726827608</v>
      </c>
      <c r="BR878" s="3">
        <v>1.8876790466162301</v>
      </c>
      <c r="BS878" s="3">
        <v>112009.8141079808</v>
      </c>
      <c r="BT878" s="10">
        <v>873</v>
      </c>
      <c r="BU878" s="4">
        <f t="shared" si="39"/>
        <v>36799.793976763831</v>
      </c>
      <c r="BV878" s="4">
        <f t="shared" si="40"/>
        <v>76758.090553642207</v>
      </c>
      <c r="BW878" s="10"/>
      <c r="BX878" s="4">
        <f t="shared" si="41"/>
        <v>0</v>
      </c>
      <c r="BY878" s="4">
        <f t="shared" si="41"/>
        <v>1</v>
      </c>
      <c r="BZ878" s="6"/>
      <c r="CD878" s="6"/>
      <c r="CG878" s="6"/>
      <c r="CH878" s="7"/>
      <c r="CI878" s="7"/>
      <c r="CL878" s="6"/>
    </row>
    <row r="879" spans="1:90" s="4" customFormat="1">
      <c r="A879" s="10">
        <v>874</v>
      </c>
      <c r="B879" s="6"/>
      <c r="BO879" s="6"/>
      <c r="BP879" s="3">
        <v>0.79461827946700581</v>
      </c>
      <c r="BQ879" s="3">
        <v>41521.0675474647</v>
      </c>
      <c r="BR879" s="3">
        <v>1.8984780737037699</v>
      </c>
      <c r="BS879" s="3">
        <v>114111.65245062576</v>
      </c>
      <c r="BT879" s="10">
        <v>874</v>
      </c>
      <c r="BU879" s="4">
        <f t="shared" si="39"/>
        <v>37940.760399235878</v>
      </c>
      <c r="BV879" s="4">
        <f t="shared" si="40"/>
        <v>75736.154919751221</v>
      </c>
      <c r="BW879" s="10"/>
      <c r="BX879" s="4">
        <f t="shared" si="41"/>
        <v>0</v>
      </c>
      <c r="BY879" s="4">
        <f t="shared" si="41"/>
        <v>1</v>
      </c>
      <c r="BZ879" s="6"/>
      <c r="CD879" s="6"/>
      <c r="CG879" s="6"/>
      <c r="CH879" s="7"/>
      <c r="CI879" s="7"/>
      <c r="CL879" s="6"/>
    </row>
    <row r="880" spans="1:90" s="4" customFormat="1">
      <c r="A880" s="10">
        <v>875</v>
      </c>
      <c r="B880" s="6"/>
      <c r="BO880" s="6"/>
      <c r="BP880" s="3">
        <v>0.80590444740534872</v>
      </c>
      <c r="BQ880" s="3">
        <v>38203.189744488482</v>
      </c>
      <c r="BR880" s="3">
        <v>1.8906552530836358</v>
      </c>
      <c r="BS880" s="3">
        <v>107639.86255204954</v>
      </c>
      <c r="BT880" s="10">
        <v>875</v>
      </c>
      <c r="BU880" s="4">
        <f t="shared" si="39"/>
        <v>42387.254996046395</v>
      </c>
      <c r="BV880" s="4">
        <f t="shared" si="40"/>
        <v>81425.662756314036</v>
      </c>
      <c r="BW880" s="10"/>
      <c r="BX880" s="4">
        <f t="shared" si="41"/>
        <v>0</v>
      </c>
      <c r="BY880" s="4">
        <f t="shared" si="41"/>
        <v>1</v>
      </c>
      <c r="BZ880" s="6"/>
      <c r="CD880" s="6"/>
      <c r="CG880" s="6"/>
      <c r="CH880" s="7"/>
      <c r="CI880" s="7"/>
      <c r="CL880" s="6"/>
    </row>
    <row r="881" spans="1:90" s="4" customFormat="1">
      <c r="A881" s="10">
        <v>876</v>
      </c>
      <c r="B881" s="6"/>
      <c r="BO881" s="6"/>
      <c r="BP881" s="3">
        <v>0.79893744418854906</v>
      </c>
      <c r="BQ881" s="3">
        <v>41578.158143891596</v>
      </c>
      <c r="BR881" s="3">
        <v>1.7487615143848583</v>
      </c>
      <c r="BS881" s="3">
        <v>112472.73661975739</v>
      </c>
      <c r="BT881" s="10">
        <v>876</v>
      </c>
      <c r="BU881" s="4">
        <f t="shared" si="39"/>
        <v>38315.586274963316</v>
      </c>
      <c r="BV881" s="4">
        <f t="shared" si="40"/>
        <v>62403.414818728445</v>
      </c>
      <c r="BW881" s="10"/>
      <c r="BX881" s="4">
        <f t="shared" si="41"/>
        <v>0</v>
      </c>
      <c r="BY881" s="4">
        <f t="shared" si="41"/>
        <v>1</v>
      </c>
      <c r="BZ881" s="6"/>
      <c r="CD881" s="6"/>
      <c r="CG881" s="6"/>
      <c r="CH881" s="7"/>
      <c r="CI881" s="7"/>
      <c r="CL881" s="6"/>
    </row>
    <row r="882" spans="1:90" s="4" customFormat="1">
      <c r="A882" s="10">
        <v>877</v>
      </c>
      <c r="B882" s="6"/>
      <c r="BO882" s="6"/>
      <c r="BP882" s="3">
        <v>0.81122660974549554</v>
      </c>
      <c r="BQ882" s="3">
        <v>42204.412517943885</v>
      </c>
      <c r="BR882" s="3">
        <v>1.8427124571132443</v>
      </c>
      <c r="BS882" s="3">
        <v>113624.6073186844</v>
      </c>
      <c r="BT882" s="10">
        <v>877</v>
      </c>
      <c r="BU882" s="4">
        <f t="shared" si="39"/>
        <v>38918.248456605666</v>
      </c>
      <c r="BV882" s="4">
        <f t="shared" si="40"/>
        <v>70646.638392640016</v>
      </c>
      <c r="BW882" s="10"/>
      <c r="BX882" s="4">
        <f t="shared" si="41"/>
        <v>0</v>
      </c>
      <c r="BY882" s="4">
        <f t="shared" si="41"/>
        <v>1</v>
      </c>
      <c r="BZ882" s="6"/>
      <c r="CD882" s="6"/>
      <c r="CG882" s="6"/>
      <c r="CH882" s="7"/>
      <c r="CI882" s="7"/>
      <c r="CL882" s="6"/>
    </row>
    <row r="883" spans="1:90" s="4" customFormat="1">
      <c r="A883" s="10">
        <v>878</v>
      </c>
      <c r="B883" s="6"/>
      <c r="BO883" s="6"/>
      <c r="BP883" s="3">
        <v>0.82479837395081523</v>
      </c>
      <c r="BQ883" s="3">
        <v>42993.753247475441</v>
      </c>
      <c r="BR883" s="3">
        <v>1.8237215163481995</v>
      </c>
      <c r="BS883" s="3">
        <v>106296.26707072268</v>
      </c>
      <c r="BT883" s="10">
        <v>878</v>
      </c>
      <c r="BU883" s="4">
        <f t="shared" si="39"/>
        <v>39486.084147606089</v>
      </c>
      <c r="BV883" s="4">
        <f t="shared" si="40"/>
        <v>76075.884564097272</v>
      </c>
      <c r="BW883" s="10"/>
      <c r="BX883" s="4">
        <f t="shared" si="41"/>
        <v>0</v>
      </c>
      <c r="BY883" s="4">
        <f t="shared" si="41"/>
        <v>1</v>
      </c>
      <c r="BZ883" s="6"/>
      <c r="CD883" s="6"/>
      <c r="CG883" s="6"/>
      <c r="CH883" s="7"/>
      <c r="CI883" s="7"/>
      <c r="CL883" s="6"/>
    </row>
    <row r="884" spans="1:90" s="4" customFormat="1">
      <c r="A884" s="10">
        <v>879</v>
      </c>
      <c r="B884" s="6"/>
      <c r="BO884" s="6"/>
      <c r="BP884" s="3">
        <v>0.77112667253741651</v>
      </c>
      <c r="BQ884" s="3">
        <v>38417.958046306056</v>
      </c>
      <c r="BR884" s="3">
        <v>1.7890076444152798</v>
      </c>
      <c r="BS884" s="3">
        <v>113996.69857642264</v>
      </c>
      <c r="BT884" s="10">
        <v>879</v>
      </c>
      <c r="BU884" s="4">
        <f t="shared" si="39"/>
        <v>38694.70920743559</v>
      </c>
      <c r="BV884" s="4">
        <f t="shared" si="40"/>
        <v>64904.065865105338</v>
      </c>
      <c r="BW884" s="10"/>
      <c r="BX884" s="4">
        <f t="shared" si="41"/>
        <v>0</v>
      </c>
      <c r="BY884" s="4">
        <f t="shared" si="41"/>
        <v>1</v>
      </c>
      <c r="BZ884" s="6"/>
      <c r="CD884" s="6"/>
      <c r="CG884" s="6"/>
      <c r="CH884" s="7"/>
      <c r="CI884" s="7"/>
      <c r="CL884" s="6"/>
    </row>
    <row r="885" spans="1:90" s="4" customFormat="1">
      <c r="A885" s="10">
        <v>880</v>
      </c>
      <c r="B885" s="6"/>
      <c r="BO885" s="6"/>
      <c r="BP885" s="3">
        <v>0.86818473242188599</v>
      </c>
      <c r="BQ885" s="3">
        <v>45036.049079446551</v>
      </c>
      <c r="BR885" s="3">
        <v>2.0975447998593979</v>
      </c>
      <c r="BS885" s="3">
        <v>121983.30728349717</v>
      </c>
      <c r="BT885" s="10">
        <v>880</v>
      </c>
      <c r="BU885" s="4">
        <f t="shared" si="39"/>
        <v>41782.424162742049</v>
      </c>
      <c r="BV885" s="4">
        <f t="shared" si="40"/>
        <v>87771.172702442636</v>
      </c>
      <c r="BW885" s="10"/>
      <c r="BX885" s="4">
        <f t="shared" si="41"/>
        <v>0</v>
      </c>
      <c r="BY885" s="4">
        <f t="shared" si="41"/>
        <v>1</v>
      </c>
      <c r="BZ885" s="6"/>
      <c r="CD885" s="6"/>
      <c r="CG885" s="6"/>
      <c r="CH885" s="7"/>
      <c r="CI885" s="7"/>
      <c r="CL885" s="6"/>
    </row>
    <row r="886" spans="1:90" s="4" customFormat="1">
      <c r="A886" s="10">
        <v>881</v>
      </c>
      <c r="B886" s="6"/>
      <c r="BO886" s="6"/>
      <c r="BP886" s="3">
        <v>0.78307275456911174</v>
      </c>
      <c r="BQ886" s="3">
        <v>40088.507233381366</v>
      </c>
      <c r="BR886" s="3">
        <v>1.817793544421856</v>
      </c>
      <c r="BS886" s="3">
        <v>114814.87920137659</v>
      </c>
      <c r="BT886" s="10">
        <v>881</v>
      </c>
      <c r="BU886" s="4">
        <f t="shared" si="39"/>
        <v>38218.768223529805</v>
      </c>
      <c r="BV886" s="4">
        <f t="shared" si="40"/>
        <v>66964.475240809013</v>
      </c>
      <c r="BW886" s="10"/>
      <c r="BX886" s="4">
        <f t="shared" si="41"/>
        <v>0</v>
      </c>
      <c r="BY886" s="4">
        <f t="shared" si="41"/>
        <v>1</v>
      </c>
      <c r="BZ886" s="6"/>
      <c r="CD886" s="6"/>
      <c r="CG886" s="6"/>
      <c r="CH886" s="7"/>
      <c r="CI886" s="7"/>
      <c r="CL886" s="6"/>
    </row>
    <row r="887" spans="1:90" s="4" customFormat="1">
      <c r="A887" s="10">
        <v>882</v>
      </c>
      <c r="B887" s="6"/>
      <c r="BO887" s="6"/>
      <c r="BP887" s="3">
        <v>0.7942033339679333</v>
      </c>
      <c r="BQ887" s="3">
        <v>43493.136612042777</v>
      </c>
      <c r="BR887" s="3">
        <v>1.8394191112394012</v>
      </c>
      <c r="BS887" s="3">
        <v>125694.62043520955</v>
      </c>
      <c r="BT887" s="10">
        <v>882</v>
      </c>
      <c r="BU887" s="4">
        <f t="shared" si="39"/>
        <v>35927.196784750551</v>
      </c>
      <c r="BV887" s="4">
        <f t="shared" si="40"/>
        <v>58247.290688730558</v>
      </c>
      <c r="BW887" s="10"/>
      <c r="BX887" s="4">
        <f t="shared" si="41"/>
        <v>0</v>
      </c>
      <c r="BY887" s="4">
        <f t="shared" si="41"/>
        <v>1</v>
      </c>
      <c r="BZ887" s="6"/>
      <c r="CD887" s="6"/>
      <c r="CG887" s="6"/>
      <c r="CH887" s="7"/>
      <c r="CI887" s="7"/>
      <c r="CL887" s="6"/>
    </row>
    <row r="888" spans="1:90" s="4" customFormat="1">
      <c r="A888" s="10">
        <v>883</v>
      </c>
      <c r="B888" s="6"/>
      <c r="BO888" s="6"/>
      <c r="BP888" s="3">
        <v>0.86181924107933539</v>
      </c>
      <c r="BQ888" s="3">
        <v>43307.914170775359</v>
      </c>
      <c r="BR888" s="3">
        <v>2.087059208994908</v>
      </c>
      <c r="BS888" s="3">
        <v>112918.80570381779</v>
      </c>
      <c r="BT888" s="10">
        <v>883</v>
      </c>
      <c r="BU888" s="4">
        <f t="shared" si="39"/>
        <v>42874.009937158175</v>
      </c>
      <c r="BV888" s="4">
        <f t="shared" si="40"/>
        <v>95787.115195673003</v>
      </c>
      <c r="BW888" s="10"/>
      <c r="BX888" s="4">
        <f t="shared" si="41"/>
        <v>0</v>
      </c>
      <c r="BY888" s="4">
        <f t="shared" si="41"/>
        <v>1</v>
      </c>
      <c r="BZ888" s="6"/>
      <c r="CD888" s="6"/>
      <c r="CG888" s="6"/>
      <c r="CH888" s="7"/>
      <c r="CI888" s="7"/>
      <c r="CL888" s="6"/>
    </row>
    <row r="889" spans="1:90" s="4" customFormat="1">
      <c r="A889" s="10">
        <v>884</v>
      </c>
      <c r="B889" s="6"/>
      <c r="BO889" s="6"/>
      <c r="BP889" s="3">
        <v>0.8014418605278022</v>
      </c>
      <c r="BQ889" s="3">
        <v>37334.540380943188</v>
      </c>
      <c r="BR889" s="3">
        <v>1.8761571323746322</v>
      </c>
      <c r="BS889" s="3">
        <v>106513.80661145796</v>
      </c>
      <c r="BT889" s="10">
        <v>884</v>
      </c>
      <c r="BU889" s="4">
        <f t="shared" si="39"/>
        <v>42809.645671837032</v>
      </c>
      <c r="BV889" s="4">
        <f t="shared" si="40"/>
        <v>81101.906626005279</v>
      </c>
      <c r="BW889" s="10"/>
      <c r="BX889" s="4">
        <f t="shared" si="41"/>
        <v>0</v>
      </c>
      <c r="BY889" s="4">
        <f t="shared" si="41"/>
        <v>1</v>
      </c>
      <c r="BZ889" s="6"/>
      <c r="CD889" s="6"/>
      <c r="CG889" s="6"/>
      <c r="CH889" s="7"/>
      <c r="CI889" s="7"/>
      <c r="CL889" s="6"/>
    </row>
    <row r="890" spans="1:90" s="4" customFormat="1">
      <c r="A890" s="10">
        <v>885</v>
      </c>
      <c r="B890" s="6"/>
      <c r="BO890" s="6"/>
      <c r="BP890" s="3">
        <v>0.86576389847375546</v>
      </c>
      <c r="BQ890" s="3">
        <v>49750.809952108815</v>
      </c>
      <c r="BR890" s="3">
        <v>2.1225210063969162</v>
      </c>
      <c r="BS890" s="3">
        <v>122326.8497294446</v>
      </c>
      <c r="BT890" s="10">
        <v>885</v>
      </c>
      <c r="BU890" s="4">
        <f t="shared" si="39"/>
        <v>36825.579895266725</v>
      </c>
      <c r="BV890" s="4">
        <f t="shared" si="40"/>
        <v>89925.250910247036</v>
      </c>
      <c r="BW890" s="10"/>
      <c r="BX890" s="4">
        <f t="shared" si="41"/>
        <v>0</v>
      </c>
      <c r="BY890" s="4">
        <f t="shared" si="41"/>
        <v>1</v>
      </c>
      <c r="BZ890" s="6"/>
      <c r="CD890" s="6"/>
      <c r="CG890" s="6"/>
      <c r="CH890" s="7"/>
      <c r="CI890" s="7"/>
      <c r="CL890" s="6"/>
    </row>
    <row r="891" spans="1:90" s="4" customFormat="1">
      <c r="A891" s="10">
        <v>886</v>
      </c>
      <c r="B891" s="6"/>
      <c r="BO891" s="6"/>
      <c r="BP891" s="3">
        <v>0.84620443476954288</v>
      </c>
      <c r="BQ891" s="3">
        <v>43461.691921934631</v>
      </c>
      <c r="BR891" s="3">
        <v>1.9923062359920827</v>
      </c>
      <c r="BS891" s="3">
        <v>121667.97473097939</v>
      </c>
      <c r="BT891" s="10">
        <v>886</v>
      </c>
      <c r="BU891" s="4">
        <f t="shared" si="39"/>
        <v>41158.751555019655</v>
      </c>
      <c r="BV891" s="4">
        <f t="shared" si="40"/>
        <v>77562.648868228891</v>
      </c>
      <c r="BW891" s="10"/>
      <c r="BX891" s="4">
        <f t="shared" si="41"/>
        <v>0</v>
      </c>
      <c r="BY891" s="4">
        <f t="shared" si="41"/>
        <v>1</v>
      </c>
      <c r="BZ891" s="6"/>
      <c r="CD891" s="6"/>
      <c r="CG891" s="6"/>
      <c r="CH891" s="7"/>
      <c r="CI891" s="7"/>
      <c r="CL891" s="6"/>
    </row>
    <row r="892" spans="1:90" s="4" customFormat="1">
      <c r="A892" s="10">
        <v>887</v>
      </c>
      <c r="B892" s="6"/>
      <c r="BO892" s="6"/>
      <c r="BP892" s="3">
        <v>0.85900486784188301</v>
      </c>
      <c r="BQ892" s="3">
        <v>39341.314504188784</v>
      </c>
      <c r="BR892" s="3">
        <v>1.9479221643163773</v>
      </c>
      <c r="BS892" s="3">
        <v>111480.88706280352</v>
      </c>
      <c r="BT892" s="10">
        <v>887</v>
      </c>
      <c r="BU892" s="4">
        <f t="shared" si="39"/>
        <v>46559.172279999511</v>
      </c>
      <c r="BV892" s="4">
        <f t="shared" si="40"/>
        <v>83311.329368834209</v>
      </c>
      <c r="BW892" s="10"/>
      <c r="BX892" s="4">
        <f t="shared" si="41"/>
        <v>0</v>
      </c>
      <c r="BY892" s="4">
        <f t="shared" si="41"/>
        <v>1</v>
      </c>
      <c r="BZ892" s="6"/>
      <c r="CD892" s="6"/>
      <c r="CG892" s="6"/>
      <c r="CH892" s="7"/>
      <c r="CI892" s="7"/>
      <c r="CL892" s="6"/>
    </row>
    <row r="893" spans="1:90" s="4" customFormat="1">
      <c r="A893" s="10">
        <v>888</v>
      </c>
      <c r="B893" s="6"/>
      <c r="BO893" s="6"/>
      <c r="BP893" s="3">
        <v>0.7242735061188762</v>
      </c>
      <c r="BQ893" s="3">
        <v>42859.796496397415</v>
      </c>
      <c r="BR893" s="3">
        <v>1.6139700207442291</v>
      </c>
      <c r="BS893" s="3">
        <v>112908.26518596835</v>
      </c>
      <c r="BT893" s="10">
        <v>888</v>
      </c>
      <c r="BU893" s="4">
        <f t="shared" si="39"/>
        <v>29567.554115490209</v>
      </c>
      <c r="BV893" s="4">
        <f t="shared" si="40"/>
        <v>48488.736888454572</v>
      </c>
      <c r="BW893" s="10"/>
      <c r="BX893" s="4">
        <f t="shared" si="41"/>
        <v>0</v>
      </c>
      <c r="BY893" s="4">
        <f t="shared" si="41"/>
        <v>1</v>
      </c>
      <c r="BZ893" s="6"/>
      <c r="CD893" s="6"/>
      <c r="CG893" s="6"/>
      <c r="CH893" s="7"/>
      <c r="CI893" s="7"/>
      <c r="CL893" s="6"/>
    </row>
    <row r="894" spans="1:90" s="4" customFormat="1">
      <c r="A894" s="10">
        <v>889</v>
      </c>
      <c r="B894" s="6"/>
      <c r="BO894" s="6"/>
      <c r="BP894" s="3">
        <v>0.80235712804439074</v>
      </c>
      <c r="BQ894" s="3">
        <v>42173.3173143077</v>
      </c>
      <c r="BR894" s="3">
        <v>1.8946555247151247</v>
      </c>
      <c r="BS894" s="3">
        <v>116810.8957637088</v>
      </c>
      <c r="BT894" s="10">
        <v>889</v>
      </c>
      <c r="BU894" s="4">
        <f t="shared" si="39"/>
        <v>38062.39549013137</v>
      </c>
      <c r="BV894" s="4">
        <f t="shared" si="40"/>
        <v>72654.656707803661</v>
      </c>
      <c r="BW894" s="10"/>
      <c r="BX894" s="4">
        <f t="shared" si="41"/>
        <v>0</v>
      </c>
      <c r="BY894" s="4">
        <f t="shared" si="41"/>
        <v>1</v>
      </c>
      <c r="BZ894" s="6"/>
      <c r="CD894" s="6"/>
      <c r="CG894" s="6"/>
      <c r="CH894" s="7"/>
      <c r="CI894" s="7"/>
      <c r="CL894" s="6"/>
    </row>
    <row r="895" spans="1:90" s="4" customFormat="1">
      <c r="A895" s="10">
        <v>890</v>
      </c>
      <c r="B895" s="6"/>
      <c r="BO895" s="6"/>
      <c r="BP895" s="3">
        <v>0.7940481115633492</v>
      </c>
      <c r="BQ895" s="3">
        <v>39577.987166531682</v>
      </c>
      <c r="BR895" s="3">
        <v>1.7364243690800156</v>
      </c>
      <c r="BS895" s="3">
        <v>109146.8956921038</v>
      </c>
      <c r="BT895" s="10">
        <v>890</v>
      </c>
      <c r="BU895" s="4">
        <f t="shared" si="39"/>
        <v>39826.823989803241</v>
      </c>
      <c r="BV895" s="4">
        <f t="shared" si="40"/>
        <v>64495.541215897771</v>
      </c>
      <c r="BW895" s="10"/>
      <c r="BX895" s="4">
        <f t="shared" si="41"/>
        <v>0</v>
      </c>
      <c r="BY895" s="4">
        <f t="shared" si="41"/>
        <v>1</v>
      </c>
      <c r="BZ895" s="6"/>
      <c r="CD895" s="6"/>
      <c r="CG895" s="6"/>
      <c r="CH895" s="7"/>
      <c r="CI895" s="7"/>
      <c r="CL895" s="6"/>
    </row>
    <row r="896" spans="1:90" s="4" customFormat="1">
      <c r="A896" s="10">
        <v>891</v>
      </c>
      <c r="B896" s="6"/>
      <c r="BO896" s="6"/>
      <c r="BP896" s="3">
        <v>0.8305492326371956</v>
      </c>
      <c r="BQ896" s="3">
        <v>43964.092597093135</v>
      </c>
      <c r="BR896" s="3">
        <v>2.0111445926221738</v>
      </c>
      <c r="BS896" s="3">
        <v>116222.01331583096</v>
      </c>
      <c r="BT896" s="10">
        <v>891</v>
      </c>
      <c r="BU896" s="4">
        <f t="shared" si="39"/>
        <v>39090.830666626418</v>
      </c>
      <c r="BV896" s="4">
        <f t="shared" si="40"/>
        <v>84892.445946386433</v>
      </c>
      <c r="BW896" s="10"/>
      <c r="BX896" s="4">
        <f t="shared" si="41"/>
        <v>0</v>
      </c>
      <c r="BY896" s="4">
        <f t="shared" si="41"/>
        <v>1</v>
      </c>
      <c r="BZ896" s="6"/>
      <c r="CD896" s="6"/>
      <c r="CG896" s="6"/>
      <c r="CH896" s="7"/>
      <c r="CI896" s="7"/>
      <c r="CL896" s="6"/>
    </row>
    <row r="897" spans="1:90" s="4" customFormat="1">
      <c r="A897" s="10">
        <v>892</v>
      </c>
      <c r="B897" s="6"/>
      <c r="BO897" s="6"/>
      <c r="BP897" s="3">
        <v>0.83925281238587712</v>
      </c>
      <c r="BQ897" s="3">
        <v>42054.887953654026</v>
      </c>
      <c r="BR897" s="3">
        <v>1.9419317646035448</v>
      </c>
      <c r="BS897" s="3">
        <v>113259.4654710063</v>
      </c>
      <c r="BT897" s="10">
        <v>892</v>
      </c>
      <c r="BU897" s="4">
        <f t="shared" si="39"/>
        <v>41870.393284933692</v>
      </c>
      <c r="BV897" s="4">
        <f t="shared" si="40"/>
        <v>80933.710989348168</v>
      </c>
      <c r="BW897" s="10"/>
      <c r="BX897" s="4">
        <f t="shared" si="41"/>
        <v>0</v>
      </c>
      <c r="BY897" s="4">
        <f t="shared" si="41"/>
        <v>1</v>
      </c>
      <c r="BZ897" s="6"/>
      <c r="CD897" s="6"/>
      <c r="CG897" s="6"/>
      <c r="CH897" s="7"/>
      <c r="CI897" s="7"/>
      <c r="CL897" s="6"/>
    </row>
    <row r="898" spans="1:90" s="4" customFormat="1">
      <c r="A898" s="10">
        <v>893</v>
      </c>
      <c r="B898" s="6"/>
      <c r="BO898" s="6"/>
      <c r="BP898" s="3">
        <v>0.88983836710539044</v>
      </c>
      <c r="BQ898" s="3">
        <v>38350.484689472847</v>
      </c>
      <c r="BR898" s="3">
        <v>2.1668139362334551</v>
      </c>
      <c r="BS898" s="3">
        <v>110219.10770908995</v>
      </c>
      <c r="BT898" s="10">
        <v>893</v>
      </c>
      <c r="BU898" s="4">
        <f t="shared" si="39"/>
        <v>50633.352021066203</v>
      </c>
      <c r="BV898" s="4">
        <f t="shared" si="40"/>
        <v>106462.28591425555</v>
      </c>
      <c r="BW898" s="10"/>
      <c r="BX898" s="4">
        <f t="shared" si="41"/>
        <v>0</v>
      </c>
      <c r="BY898" s="4">
        <f t="shared" si="41"/>
        <v>1</v>
      </c>
      <c r="BZ898" s="6"/>
      <c r="CD898" s="6"/>
      <c r="CG898" s="6"/>
      <c r="CH898" s="7"/>
      <c r="CI898" s="7"/>
      <c r="CL898" s="6"/>
    </row>
    <row r="899" spans="1:90" s="4" customFormat="1">
      <c r="A899" s="10">
        <v>894</v>
      </c>
      <c r="B899" s="6"/>
      <c r="BO899" s="6"/>
      <c r="BP899" s="3">
        <v>0.78411349561158239</v>
      </c>
      <c r="BQ899" s="3">
        <v>44487.938127634021</v>
      </c>
      <c r="BR899" s="3">
        <v>1.867446040695004</v>
      </c>
      <c r="BS899" s="3">
        <v>122552.3963872836</v>
      </c>
      <c r="BT899" s="10">
        <v>894</v>
      </c>
      <c r="BU899" s="4">
        <f t="shared" si="39"/>
        <v>33923.411433524212</v>
      </c>
      <c r="BV899" s="4">
        <f t="shared" si="40"/>
        <v>64192.207682216802</v>
      </c>
      <c r="BW899" s="10"/>
      <c r="BX899" s="4">
        <f t="shared" si="41"/>
        <v>0</v>
      </c>
      <c r="BY899" s="4">
        <f t="shared" si="41"/>
        <v>1</v>
      </c>
      <c r="BZ899" s="6"/>
      <c r="CD899" s="6"/>
      <c r="CG899" s="6"/>
      <c r="CH899" s="7"/>
      <c r="CI899" s="7"/>
      <c r="CL899" s="6"/>
    </row>
    <row r="900" spans="1:90" s="4" customFormat="1">
      <c r="A900" s="10">
        <v>895</v>
      </c>
      <c r="B900" s="6"/>
      <c r="BO900" s="6"/>
      <c r="BP900" s="3">
        <v>0.87073886725566496</v>
      </c>
      <c r="BQ900" s="3">
        <v>41832.047143005948</v>
      </c>
      <c r="BR900" s="3">
        <v>2.1261622978617312</v>
      </c>
      <c r="BS900" s="3">
        <v>111284.94310395166</v>
      </c>
      <c r="BT900" s="10">
        <v>895</v>
      </c>
      <c r="BU900" s="4">
        <f t="shared" si="39"/>
        <v>45241.839582560548</v>
      </c>
      <c r="BV900" s="4">
        <f t="shared" si="40"/>
        <v>101331.28668222146</v>
      </c>
      <c r="BW900" s="10"/>
      <c r="BX900" s="4">
        <f t="shared" si="41"/>
        <v>0</v>
      </c>
      <c r="BY900" s="4">
        <f t="shared" si="41"/>
        <v>1</v>
      </c>
      <c r="BZ900" s="6"/>
      <c r="CD900" s="6"/>
      <c r="CG900" s="6"/>
      <c r="CH900" s="7"/>
      <c r="CI900" s="7"/>
      <c r="CL900" s="6"/>
    </row>
    <row r="901" spans="1:90" s="4" customFormat="1">
      <c r="A901" s="10">
        <v>896</v>
      </c>
      <c r="B901" s="6"/>
      <c r="BO901" s="6"/>
      <c r="BP901" s="3">
        <v>0.8313871305531817</v>
      </c>
      <c r="BQ901" s="3">
        <v>44350.852251977987</v>
      </c>
      <c r="BR901" s="3">
        <v>1.9750486786753221</v>
      </c>
      <c r="BS901" s="3">
        <v>118534.06806101043</v>
      </c>
      <c r="BT901" s="10">
        <v>896</v>
      </c>
      <c r="BU901" s="4">
        <f t="shared" si="39"/>
        <v>38787.860803340176</v>
      </c>
      <c r="BV901" s="4">
        <f t="shared" si="40"/>
        <v>78970.799806521783</v>
      </c>
      <c r="BW901" s="10"/>
      <c r="BX901" s="4">
        <f t="shared" si="41"/>
        <v>0</v>
      </c>
      <c r="BY901" s="4">
        <f t="shared" si="41"/>
        <v>1</v>
      </c>
      <c r="BZ901" s="6"/>
      <c r="CD901" s="6"/>
      <c r="CG901" s="6"/>
      <c r="CH901" s="7"/>
      <c r="CI901" s="7"/>
      <c r="CL901" s="6"/>
    </row>
    <row r="902" spans="1:90" s="4" customFormat="1">
      <c r="A902" s="10">
        <v>897</v>
      </c>
      <c r="B902" s="6"/>
      <c r="BO902" s="6"/>
      <c r="BP902" s="3">
        <v>0.87037485149964322</v>
      </c>
      <c r="BQ902" s="3">
        <v>42306.361816079836</v>
      </c>
      <c r="BR902" s="3">
        <v>2.0255680115574588</v>
      </c>
      <c r="BS902" s="3">
        <v>110717.49547703726</v>
      </c>
      <c r="BT902" s="10">
        <v>897</v>
      </c>
      <c r="BU902" s="4">
        <f t="shared" si="39"/>
        <v>44731.12333388449</v>
      </c>
      <c r="BV902" s="4">
        <f t="shared" si="40"/>
        <v>91839.30567870861</v>
      </c>
      <c r="BW902" s="10"/>
      <c r="BX902" s="4">
        <f t="shared" si="41"/>
        <v>0</v>
      </c>
      <c r="BY902" s="4">
        <f t="shared" si="41"/>
        <v>1</v>
      </c>
      <c r="BZ902" s="6"/>
      <c r="CD902" s="6"/>
      <c r="CG902" s="6"/>
      <c r="CH902" s="7"/>
      <c r="CI902" s="7"/>
      <c r="CL902" s="6"/>
    </row>
    <row r="903" spans="1:90" s="4" customFormat="1">
      <c r="A903" s="10">
        <v>898</v>
      </c>
      <c r="B903" s="6"/>
      <c r="BO903" s="6"/>
      <c r="BP903" s="3">
        <v>0.80622153755297776</v>
      </c>
      <c r="BQ903" s="3">
        <v>43937.640477568835</v>
      </c>
      <c r="BR903" s="3">
        <v>1.8554217196709948</v>
      </c>
      <c r="BS903" s="3">
        <v>113381.16052364768</v>
      </c>
      <c r="BT903" s="10">
        <v>898</v>
      </c>
      <c r="BU903" s="4">
        <f t="shared" ref="BU903:BU966" si="42">BP903*$BV$1-BQ903</f>
        <v>36684.513277728947</v>
      </c>
      <c r="BV903" s="4">
        <f t="shared" ref="BV903:BV966" si="43">BR903*$BV$1-BS903</f>
        <v>72161.011443451804</v>
      </c>
      <c r="BW903" s="10"/>
      <c r="BX903" s="4">
        <f t="shared" ref="BX903:BY966" si="44">IF(BU903=MAX($BU903:$BV903),1,0)</f>
        <v>0</v>
      </c>
      <c r="BY903" s="4">
        <f t="shared" si="44"/>
        <v>1</v>
      </c>
      <c r="BZ903" s="6"/>
      <c r="CD903" s="6"/>
      <c r="CG903" s="6"/>
      <c r="CH903" s="7"/>
      <c r="CI903" s="7"/>
      <c r="CL903" s="6"/>
    </row>
    <row r="904" spans="1:90" s="4" customFormat="1">
      <c r="A904" s="10">
        <v>899</v>
      </c>
      <c r="B904" s="6"/>
      <c r="BO904" s="6"/>
      <c r="BP904" s="3">
        <v>0.87215165944038409</v>
      </c>
      <c r="BQ904" s="3">
        <v>40143.556871762637</v>
      </c>
      <c r="BR904" s="3">
        <v>2.1248910111029216</v>
      </c>
      <c r="BS904" s="3">
        <v>115929.32228590186</v>
      </c>
      <c r="BT904" s="10">
        <v>899</v>
      </c>
      <c r="BU904" s="4">
        <f t="shared" si="42"/>
        <v>47071.609072275773</v>
      </c>
      <c r="BV904" s="4">
        <f t="shared" si="43"/>
        <v>96559.778824390305</v>
      </c>
      <c r="BW904" s="10"/>
      <c r="BX904" s="4">
        <f t="shared" si="44"/>
        <v>0</v>
      </c>
      <c r="BY904" s="4">
        <f t="shared" si="44"/>
        <v>1</v>
      </c>
      <c r="BZ904" s="6"/>
      <c r="CD904" s="6"/>
      <c r="CG904" s="6"/>
      <c r="CH904" s="7"/>
      <c r="CI904" s="7"/>
      <c r="CL904" s="6"/>
    </row>
    <row r="905" spans="1:90" s="4" customFormat="1">
      <c r="A905" s="10">
        <v>900</v>
      </c>
      <c r="B905" s="6"/>
      <c r="BO905" s="6"/>
      <c r="BP905" s="3">
        <v>0.87556746889589832</v>
      </c>
      <c r="BQ905" s="3">
        <v>37877.133025610776</v>
      </c>
      <c r="BR905" s="3">
        <v>2.1504312314227216</v>
      </c>
      <c r="BS905" s="3">
        <v>107985.22898365102</v>
      </c>
      <c r="BT905" s="10">
        <v>900</v>
      </c>
      <c r="BU905" s="4">
        <f t="shared" si="42"/>
        <v>49679.613863979059</v>
      </c>
      <c r="BV905" s="4">
        <f t="shared" si="43"/>
        <v>107057.89415862116</v>
      </c>
      <c r="BW905" s="10"/>
      <c r="BX905" s="4">
        <f t="shared" si="44"/>
        <v>0</v>
      </c>
      <c r="BY905" s="4">
        <f t="shared" si="44"/>
        <v>1</v>
      </c>
      <c r="BZ905" s="6"/>
      <c r="CD905" s="6"/>
      <c r="CG905" s="6"/>
      <c r="CH905" s="7"/>
      <c r="CI905" s="7"/>
      <c r="CL905" s="6"/>
    </row>
    <row r="906" spans="1:90" s="4" customFormat="1">
      <c r="A906" s="10">
        <v>901</v>
      </c>
      <c r="B906" s="6"/>
      <c r="BO906" s="6"/>
      <c r="BP906" s="3">
        <v>0.80461449137194641</v>
      </c>
      <c r="BQ906" s="3">
        <v>38433.142107422827</v>
      </c>
      <c r="BR906" s="3">
        <v>1.8678105998666685</v>
      </c>
      <c r="BS906" s="3">
        <v>105680.08845741417</v>
      </c>
      <c r="BT906" s="10">
        <v>901</v>
      </c>
      <c r="BU906" s="4">
        <f t="shared" si="42"/>
        <v>42028.307029771808</v>
      </c>
      <c r="BV906" s="4">
        <f t="shared" si="43"/>
        <v>81100.971529252696</v>
      </c>
      <c r="BW906" s="10"/>
      <c r="BX906" s="4">
        <f t="shared" si="44"/>
        <v>0</v>
      </c>
      <c r="BY906" s="4">
        <f t="shared" si="44"/>
        <v>1</v>
      </c>
      <c r="BZ906" s="6"/>
      <c r="CD906" s="6"/>
      <c r="CG906" s="6"/>
      <c r="CH906" s="7"/>
      <c r="CI906" s="7"/>
      <c r="CL906" s="6"/>
    </row>
    <row r="907" spans="1:90" s="4" customFormat="1">
      <c r="A907" s="10">
        <v>902</v>
      </c>
      <c r="B907" s="6"/>
      <c r="BO907" s="6"/>
      <c r="BP907" s="3">
        <v>0.85856602891592138</v>
      </c>
      <c r="BQ907" s="3">
        <v>44989.537014681526</v>
      </c>
      <c r="BR907" s="3">
        <v>2.0853215720290983</v>
      </c>
      <c r="BS907" s="3">
        <v>122612.15302911411</v>
      </c>
      <c r="BT907" s="10">
        <v>902</v>
      </c>
      <c r="BU907" s="4">
        <f t="shared" si="42"/>
        <v>40867.065876910608</v>
      </c>
      <c r="BV907" s="4">
        <f t="shared" si="43"/>
        <v>85920.004173795707</v>
      </c>
      <c r="BW907" s="10"/>
      <c r="BX907" s="4">
        <f t="shared" si="44"/>
        <v>0</v>
      </c>
      <c r="BY907" s="4">
        <f t="shared" si="44"/>
        <v>1</v>
      </c>
      <c r="BZ907" s="6"/>
      <c r="CD907" s="6"/>
      <c r="CG907" s="6"/>
      <c r="CH907" s="7"/>
      <c r="CI907" s="7"/>
      <c r="CL907" s="6"/>
    </row>
    <row r="908" spans="1:90" s="4" customFormat="1">
      <c r="A908" s="10">
        <v>903</v>
      </c>
      <c r="B908" s="6"/>
      <c r="BO908" s="6"/>
      <c r="BP908" s="3">
        <v>0.80519955730430481</v>
      </c>
      <c r="BQ908" s="3">
        <v>42833.331376990805</v>
      </c>
      <c r="BR908" s="3">
        <v>1.798222776814377</v>
      </c>
      <c r="BS908" s="3">
        <v>109931.40720389015</v>
      </c>
      <c r="BT908" s="10">
        <v>903</v>
      </c>
      <c r="BU908" s="4">
        <f t="shared" si="42"/>
        <v>37686.624353439671</v>
      </c>
      <c r="BV908" s="4">
        <f t="shared" si="43"/>
        <v>69890.870477547549</v>
      </c>
      <c r="BW908" s="10"/>
      <c r="BX908" s="4">
        <f t="shared" si="44"/>
        <v>0</v>
      </c>
      <c r="BY908" s="4">
        <f t="shared" si="44"/>
        <v>1</v>
      </c>
      <c r="BZ908" s="6"/>
      <c r="CD908" s="6"/>
      <c r="CG908" s="6"/>
      <c r="CH908" s="7"/>
      <c r="CI908" s="7"/>
      <c r="CL908" s="6"/>
    </row>
    <row r="909" spans="1:90" s="4" customFormat="1">
      <c r="A909" s="10">
        <v>904</v>
      </c>
      <c r="B909" s="6"/>
      <c r="BO909" s="6"/>
      <c r="BP909" s="3">
        <v>0.77778212902815036</v>
      </c>
      <c r="BQ909" s="3">
        <v>45737.25308097263</v>
      </c>
      <c r="BR909" s="3">
        <v>1.7985937573818116</v>
      </c>
      <c r="BS909" s="3">
        <v>125234.51402721895</v>
      </c>
      <c r="BT909" s="10">
        <v>904</v>
      </c>
      <c r="BU909" s="4">
        <f t="shared" si="42"/>
        <v>32040.959821842407</v>
      </c>
      <c r="BV909" s="4">
        <f t="shared" si="43"/>
        <v>54624.861710962228</v>
      </c>
      <c r="BW909" s="10"/>
      <c r="BX909" s="4">
        <f t="shared" si="44"/>
        <v>0</v>
      </c>
      <c r="BY909" s="4">
        <f t="shared" si="44"/>
        <v>1</v>
      </c>
      <c r="BZ909" s="6"/>
      <c r="CD909" s="6"/>
      <c r="CG909" s="6"/>
      <c r="CH909" s="7"/>
      <c r="CI909" s="7"/>
      <c r="CL909" s="6"/>
    </row>
    <row r="910" spans="1:90" s="4" customFormat="1">
      <c r="A910" s="10">
        <v>905</v>
      </c>
      <c r="B910" s="6"/>
      <c r="BO910" s="6"/>
      <c r="BP910" s="3">
        <v>0.84453949015350216</v>
      </c>
      <c r="BQ910" s="3">
        <v>44757.337834720012</v>
      </c>
      <c r="BR910" s="3">
        <v>1.915616634443579</v>
      </c>
      <c r="BS910" s="3">
        <v>114898.43065773975</v>
      </c>
      <c r="BT910" s="10">
        <v>905</v>
      </c>
      <c r="BU910" s="4">
        <f t="shared" si="42"/>
        <v>39696.6111806302</v>
      </c>
      <c r="BV910" s="4">
        <f t="shared" si="43"/>
        <v>76663.232786618144</v>
      </c>
      <c r="BW910" s="10"/>
      <c r="BX910" s="4">
        <f t="shared" si="44"/>
        <v>0</v>
      </c>
      <c r="BY910" s="4">
        <f t="shared" si="44"/>
        <v>1</v>
      </c>
      <c r="BZ910" s="6"/>
      <c r="CD910" s="6"/>
      <c r="CG910" s="6"/>
      <c r="CH910" s="7"/>
      <c r="CI910" s="7"/>
      <c r="CL910" s="6"/>
    </row>
    <row r="911" spans="1:90" s="4" customFormat="1">
      <c r="A911" s="10">
        <v>906</v>
      </c>
      <c r="B911" s="6"/>
      <c r="BO911" s="6"/>
      <c r="BP911" s="3">
        <v>0.81738103675829354</v>
      </c>
      <c r="BQ911" s="3">
        <v>43564.043666152756</v>
      </c>
      <c r="BR911" s="3">
        <v>1.8650259122444082</v>
      </c>
      <c r="BS911" s="3">
        <v>112233.2205358291</v>
      </c>
      <c r="BT911" s="10">
        <v>906</v>
      </c>
      <c r="BU911" s="4">
        <f t="shared" si="42"/>
        <v>38174.060009676592</v>
      </c>
      <c r="BV911" s="4">
        <f t="shared" si="43"/>
        <v>74269.370688611714</v>
      </c>
      <c r="BW911" s="10"/>
      <c r="BX911" s="4">
        <f t="shared" si="44"/>
        <v>0</v>
      </c>
      <c r="BY911" s="4">
        <f t="shared" si="44"/>
        <v>1</v>
      </c>
      <c r="BZ911" s="6"/>
      <c r="CD911" s="6"/>
      <c r="CG911" s="6"/>
      <c r="CH911" s="7"/>
      <c r="CI911" s="7"/>
      <c r="CL911" s="6"/>
    </row>
    <row r="912" spans="1:90" s="4" customFormat="1">
      <c r="A912" s="10">
        <v>907</v>
      </c>
      <c r="B912" s="6"/>
      <c r="BO912" s="6"/>
      <c r="BP912" s="3">
        <v>0.78648953102225294</v>
      </c>
      <c r="BQ912" s="3">
        <v>41384.978241494158</v>
      </c>
      <c r="BR912" s="3">
        <v>1.8019998313955381</v>
      </c>
      <c r="BS912" s="3">
        <v>118012.42682523934</v>
      </c>
      <c r="BT912" s="10">
        <v>907</v>
      </c>
      <c r="BU912" s="4">
        <f t="shared" si="42"/>
        <v>37263.974860731134</v>
      </c>
      <c r="BV912" s="4">
        <f t="shared" si="43"/>
        <v>62187.556314314468</v>
      </c>
      <c r="BW912" s="10"/>
      <c r="BX912" s="4">
        <f t="shared" si="44"/>
        <v>0</v>
      </c>
      <c r="BY912" s="4">
        <f t="shared" si="44"/>
        <v>1</v>
      </c>
      <c r="BZ912" s="6"/>
      <c r="CD912" s="6"/>
      <c r="CG912" s="6"/>
      <c r="CH912" s="7"/>
      <c r="CI912" s="7"/>
      <c r="CL912" s="6"/>
    </row>
    <row r="913" spans="1:90" s="4" customFormat="1">
      <c r="A913" s="10">
        <v>908</v>
      </c>
      <c r="B913" s="6"/>
      <c r="BO913" s="6"/>
      <c r="BP913" s="3">
        <v>0.85620760298283449</v>
      </c>
      <c r="BQ913" s="3">
        <v>45698.906909995771</v>
      </c>
      <c r="BR913" s="3">
        <v>2.0409447369841658</v>
      </c>
      <c r="BS913" s="3">
        <v>123641.07485779308</v>
      </c>
      <c r="BT913" s="10">
        <v>908</v>
      </c>
      <c r="BU913" s="4">
        <f t="shared" si="42"/>
        <v>39921.85338828768</v>
      </c>
      <c r="BV913" s="4">
        <f t="shared" si="43"/>
        <v>80453.3988406235</v>
      </c>
      <c r="BW913" s="10"/>
      <c r="BX913" s="4">
        <f t="shared" si="44"/>
        <v>0</v>
      </c>
      <c r="BY913" s="4">
        <f t="shared" si="44"/>
        <v>1</v>
      </c>
      <c r="BZ913" s="6"/>
      <c r="CD913" s="6"/>
      <c r="CG913" s="6"/>
      <c r="CH913" s="7"/>
      <c r="CI913" s="7"/>
      <c r="CL913" s="6"/>
    </row>
    <row r="914" spans="1:90" s="4" customFormat="1">
      <c r="A914" s="10">
        <v>909</v>
      </c>
      <c r="B914" s="6"/>
      <c r="BO914" s="6"/>
      <c r="BP914" s="3">
        <v>0.7664895430825549</v>
      </c>
      <c r="BQ914" s="3">
        <v>45571.681616533329</v>
      </c>
      <c r="BR914" s="3">
        <v>1.7326626665017635</v>
      </c>
      <c r="BS914" s="3">
        <v>120164.87941385027</v>
      </c>
      <c r="BT914" s="10">
        <v>909</v>
      </c>
      <c r="BU914" s="4">
        <f t="shared" si="42"/>
        <v>31077.272691722159</v>
      </c>
      <c r="BV914" s="4">
        <f t="shared" si="43"/>
        <v>53101.387236326074</v>
      </c>
      <c r="BW914" s="10"/>
      <c r="BX914" s="4">
        <f t="shared" si="44"/>
        <v>0</v>
      </c>
      <c r="BY914" s="4">
        <f t="shared" si="44"/>
        <v>1</v>
      </c>
      <c r="BZ914" s="6"/>
      <c r="CD914" s="6"/>
      <c r="CG914" s="6"/>
      <c r="CH914" s="7"/>
      <c r="CI914" s="7"/>
      <c r="CL914" s="6"/>
    </row>
    <row r="915" spans="1:90" s="4" customFormat="1">
      <c r="A915" s="10">
        <v>910</v>
      </c>
      <c r="B915" s="6"/>
      <c r="BO915" s="6"/>
      <c r="BP915" s="3">
        <v>0.83418417936963518</v>
      </c>
      <c r="BQ915" s="3">
        <v>42061.624711694014</v>
      </c>
      <c r="BR915" s="3">
        <v>1.9031531375502859</v>
      </c>
      <c r="BS915" s="3">
        <v>114571.63066250586</v>
      </c>
      <c r="BT915" s="10">
        <v>910</v>
      </c>
      <c r="BU915" s="4">
        <f t="shared" si="42"/>
        <v>41356.79322526951</v>
      </c>
      <c r="BV915" s="4">
        <f t="shared" si="43"/>
        <v>75743.683092522726</v>
      </c>
      <c r="BW915" s="10"/>
      <c r="BX915" s="4">
        <f t="shared" si="44"/>
        <v>0</v>
      </c>
      <c r="BY915" s="4">
        <f t="shared" si="44"/>
        <v>1</v>
      </c>
      <c r="BZ915" s="6"/>
      <c r="CD915" s="6"/>
      <c r="CG915" s="6"/>
      <c r="CH915" s="7"/>
      <c r="CI915" s="7"/>
      <c r="CL915" s="6"/>
    </row>
    <row r="916" spans="1:90" s="4" customFormat="1">
      <c r="A916" s="10">
        <v>911</v>
      </c>
      <c r="B916" s="6"/>
      <c r="BO916" s="6"/>
      <c r="BP916" s="3">
        <v>0.85167309432200589</v>
      </c>
      <c r="BQ916" s="3">
        <v>42021.354957005853</v>
      </c>
      <c r="BR916" s="3">
        <v>2.0282328240699941</v>
      </c>
      <c r="BS916" s="3">
        <v>115577.44871182492</v>
      </c>
      <c r="BT916" s="10">
        <v>911</v>
      </c>
      <c r="BU916" s="4">
        <f t="shared" si="42"/>
        <v>43145.95447519474</v>
      </c>
      <c r="BV916" s="4">
        <f t="shared" si="43"/>
        <v>87245.833695174486</v>
      </c>
      <c r="BW916" s="10"/>
      <c r="BX916" s="4">
        <f t="shared" si="44"/>
        <v>0</v>
      </c>
      <c r="BY916" s="4">
        <f t="shared" si="44"/>
        <v>1</v>
      </c>
      <c r="BZ916" s="6"/>
      <c r="CD916" s="6"/>
      <c r="CG916" s="6"/>
      <c r="CH916" s="7"/>
      <c r="CI916" s="7"/>
      <c r="CL916" s="6"/>
    </row>
    <row r="917" spans="1:90" s="4" customFormat="1">
      <c r="A917" s="10">
        <v>912</v>
      </c>
      <c r="B917" s="6"/>
      <c r="BO917" s="6"/>
      <c r="BP917" s="3">
        <v>0.82742920656282637</v>
      </c>
      <c r="BQ917" s="3">
        <v>43909.256263801435</v>
      </c>
      <c r="BR917" s="3">
        <v>1.9658388723219535</v>
      </c>
      <c r="BS917" s="3">
        <v>119931.17609850368</v>
      </c>
      <c r="BT917" s="10">
        <v>912</v>
      </c>
      <c r="BU917" s="4">
        <f t="shared" si="42"/>
        <v>38833.664392481209</v>
      </c>
      <c r="BV917" s="4">
        <f t="shared" si="43"/>
        <v>76652.711133691671</v>
      </c>
      <c r="BW917" s="10"/>
      <c r="BX917" s="4">
        <f t="shared" si="44"/>
        <v>0</v>
      </c>
      <c r="BY917" s="4">
        <f t="shared" si="44"/>
        <v>1</v>
      </c>
      <c r="BZ917" s="6"/>
      <c r="CD917" s="6"/>
      <c r="CG917" s="6"/>
      <c r="CH917" s="7"/>
      <c r="CI917" s="7"/>
      <c r="CL917" s="6"/>
    </row>
    <row r="918" spans="1:90" s="4" customFormat="1">
      <c r="A918" s="10">
        <v>913</v>
      </c>
      <c r="B918" s="6"/>
      <c r="BO918" s="6"/>
      <c r="BP918" s="3">
        <v>0.84216911125282978</v>
      </c>
      <c r="BQ918" s="3">
        <v>44666.258514662208</v>
      </c>
      <c r="BR918" s="3">
        <v>2.0177411228559299</v>
      </c>
      <c r="BS918" s="3">
        <v>119221.97340007128</v>
      </c>
      <c r="BT918" s="10">
        <v>913</v>
      </c>
      <c r="BU918" s="4">
        <f t="shared" si="42"/>
        <v>39550.652610620768</v>
      </c>
      <c r="BV918" s="4">
        <f t="shared" si="43"/>
        <v>82552.138885521723</v>
      </c>
      <c r="BW918" s="10"/>
      <c r="BX918" s="4">
        <f t="shared" si="44"/>
        <v>0</v>
      </c>
      <c r="BY918" s="4">
        <f t="shared" si="44"/>
        <v>1</v>
      </c>
      <c r="BZ918" s="6"/>
      <c r="CD918" s="6"/>
      <c r="CG918" s="6"/>
      <c r="CH918" s="7"/>
      <c r="CI918" s="7"/>
      <c r="CL918" s="6"/>
    </row>
    <row r="919" spans="1:90" s="4" customFormat="1">
      <c r="A919" s="10">
        <v>914</v>
      </c>
      <c r="B919" s="6"/>
      <c r="BO919" s="6"/>
      <c r="BP919" s="3">
        <v>0.85655470893061481</v>
      </c>
      <c r="BQ919" s="3">
        <v>41838.140425358026</v>
      </c>
      <c r="BR919" s="3">
        <v>2.0511670651925482</v>
      </c>
      <c r="BS919" s="3">
        <v>114132.34877556995</v>
      </c>
      <c r="BT919" s="10">
        <v>914</v>
      </c>
      <c r="BU919" s="4">
        <f t="shared" si="42"/>
        <v>43817.330467703461</v>
      </c>
      <c r="BV919" s="4">
        <f t="shared" si="43"/>
        <v>90984.357743684886</v>
      </c>
      <c r="BW919" s="10"/>
      <c r="BX919" s="4">
        <f t="shared" si="44"/>
        <v>0</v>
      </c>
      <c r="BY919" s="4">
        <f t="shared" si="44"/>
        <v>1</v>
      </c>
      <c r="BZ919" s="6"/>
      <c r="CD919" s="6"/>
      <c r="CG919" s="6"/>
      <c r="CH919" s="7"/>
      <c r="CI919" s="7"/>
      <c r="CL919" s="6"/>
    </row>
    <row r="920" spans="1:90" s="4" customFormat="1">
      <c r="A920" s="10">
        <v>915</v>
      </c>
      <c r="B920" s="6"/>
      <c r="BO920" s="6"/>
      <c r="BP920" s="3">
        <v>0.84317343080542639</v>
      </c>
      <c r="BQ920" s="3">
        <v>48622.621726897458</v>
      </c>
      <c r="BR920" s="3">
        <v>2.0127446962169673</v>
      </c>
      <c r="BS920" s="3">
        <v>125442.30383444586</v>
      </c>
      <c r="BT920" s="10">
        <v>915</v>
      </c>
      <c r="BU920" s="4">
        <f t="shared" si="42"/>
        <v>35694.721353645175</v>
      </c>
      <c r="BV920" s="4">
        <f t="shared" si="43"/>
        <v>75832.16578725088</v>
      </c>
      <c r="BW920" s="10"/>
      <c r="BX920" s="4">
        <f t="shared" si="44"/>
        <v>0</v>
      </c>
      <c r="BY920" s="4">
        <f t="shared" si="44"/>
        <v>1</v>
      </c>
      <c r="BZ920" s="6"/>
      <c r="CD920" s="6"/>
      <c r="CG920" s="6"/>
      <c r="CH920" s="7"/>
      <c r="CI920" s="7"/>
      <c r="CL920" s="6"/>
    </row>
    <row r="921" spans="1:90" s="4" customFormat="1">
      <c r="A921" s="10">
        <v>916</v>
      </c>
      <c r="B921" s="6"/>
      <c r="BO921" s="6"/>
      <c r="BP921" s="3">
        <v>0.77295639827315921</v>
      </c>
      <c r="BQ921" s="3">
        <v>41378.931359564551</v>
      </c>
      <c r="BR921" s="3">
        <v>1.7336775859122417</v>
      </c>
      <c r="BS921" s="3">
        <v>114477.11160574683</v>
      </c>
      <c r="BT921" s="10">
        <v>916</v>
      </c>
      <c r="BU921" s="4">
        <f t="shared" si="42"/>
        <v>35916.708467751363</v>
      </c>
      <c r="BV921" s="4">
        <f t="shared" si="43"/>
        <v>58890.646985477346</v>
      </c>
      <c r="BW921" s="10"/>
      <c r="BX921" s="4">
        <f t="shared" si="44"/>
        <v>0</v>
      </c>
      <c r="BY921" s="4">
        <f t="shared" si="44"/>
        <v>1</v>
      </c>
      <c r="BZ921" s="6"/>
      <c r="CD921" s="6"/>
      <c r="CG921" s="6"/>
      <c r="CH921" s="7"/>
      <c r="CI921" s="7"/>
      <c r="CL921" s="6"/>
    </row>
    <row r="922" spans="1:90" s="4" customFormat="1">
      <c r="A922" s="10">
        <v>917</v>
      </c>
      <c r="B922" s="6"/>
      <c r="BO922" s="6"/>
      <c r="BP922" s="3">
        <v>0.83773587983944497</v>
      </c>
      <c r="BQ922" s="3">
        <v>36840.5150512334</v>
      </c>
      <c r="BR922" s="3">
        <v>1.8420750885650492</v>
      </c>
      <c r="BS922" s="3">
        <v>105827.55042650075</v>
      </c>
      <c r="BT922" s="10">
        <v>917</v>
      </c>
      <c r="BU922" s="4">
        <f t="shared" si="42"/>
        <v>46933.072932711097</v>
      </c>
      <c r="BV922" s="4">
        <f t="shared" si="43"/>
        <v>78379.958430004175</v>
      </c>
      <c r="BW922" s="10"/>
      <c r="BX922" s="4">
        <f t="shared" si="44"/>
        <v>0</v>
      </c>
      <c r="BY922" s="4">
        <f t="shared" si="44"/>
        <v>1</v>
      </c>
      <c r="BZ922" s="6"/>
      <c r="CD922" s="6"/>
      <c r="CG922" s="6"/>
      <c r="CH922" s="7"/>
      <c r="CI922" s="7"/>
      <c r="CL922" s="6"/>
    </row>
    <row r="923" spans="1:90" s="4" customFormat="1">
      <c r="A923" s="10">
        <v>918</v>
      </c>
      <c r="B923" s="6"/>
      <c r="BO923" s="6"/>
      <c r="BP923" s="3">
        <v>0.87398225450264522</v>
      </c>
      <c r="BQ923" s="3">
        <v>45984.237990405913</v>
      </c>
      <c r="BR923" s="3">
        <v>2.0835271948022465</v>
      </c>
      <c r="BS923" s="3">
        <v>117610.9566373851</v>
      </c>
      <c r="BT923" s="10">
        <v>918</v>
      </c>
      <c r="BU923" s="4">
        <f t="shared" si="42"/>
        <v>41413.98745985861</v>
      </c>
      <c r="BV923" s="4">
        <f t="shared" si="43"/>
        <v>90741.762842839555</v>
      </c>
      <c r="BW923" s="10"/>
      <c r="BX923" s="4">
        <f t="shared" si="44"/>
        <v>0</v>
      </c>
      <c r="BY923" s="4">
        <f t="shared" si="44"/>
        <v>1</v>
      </c>
      <c r="BZ923" s="6"/>
      <c r="CD923" s="6"/>
      <c r="CG923" s="6"/>
      <c r="CH923" s="7"/>
      <c r="CI923" s="7"/>
      <c r="CL923" s="6"/>
    </row>
    <row r="924" spans="1:90" s="4" customFormat="1">
      <c r="A924" s="10">
        <v>919</v>
      </c>
      <c r="B924" s="6"/>
      <c r="BO924" s="6"/>
      <c r="BP924" s="3">
        <v>0.89431260014136238</v>
      </c>
      <c r="BQ924" s="3">
        <v>42678.851592911931</v>
      </c>
      <c r="BR924" s="3">
        <v>2.1473366260924016</v>
      </c>
      <c r="BS924" s="3">
        <v>122952.02724983395</v>
      </c>
      <c r="BT924" s="10">
        <v>919</v>
      </c>
      <c r="BU924" s="4">
        <f t="shared" si="42"/>
        <v>46752.408421224303</v>
      </c>
      <c r="BV924" s="4">
        <f t="shared" si="43"/>
        <v>91781.635359406209</v>
      </c>
      <c r="BW924" s="10"/>
      <c r="BX924" s="4">
        <f t="shared" si="44"/>
        <v>0</v>
      </c>
      <c r="BY924" s="4">
        <f t="shared" si="44"/>
        <v>1</v>
      </c>
      <c r="BZ924" s="6"/>
      <c r="CD924" s="6"/>
      <c r="CG924" s="6"/>
      <c r="CH924" s="7"/>
      <c r="CI924" s="7"/>
      <c r="CL924" s="6"/>
    </row>
    <row r="925" spans="1:90" s="4" customFormat="1">
      <c r="A925" s="10">
        <v>920</v>
      </c>
      <c r="B925" s="6"/>
      <c r="BO925" s="6"/>
      <c r="BP925" s="3">
        <v>0.84447265716682351</v>
      </c>
      <c r="BQ925" s="3">
        <v>44695.398787855178</v>
      </c>
      <c r="BR925" s="3">
        <v>1.9925827305405237</v>
      </c>
      <c r="BS925" s="3">
        <v>114909.50811918912</v>
      </c>
      <c r="BT925" s="10">
        <v>920</v>
      </c>
      <c r="BU925" s="4">
        <f t="shared" si="42"/>
        <v>39751.86692882717</v>
      </c>
      <c r="BV925" s="4">
        <f t="shared" si="43"/>
        <v>84348.764934863255</v>
      </c>
      <c r="BW925" s="10"/>
      <c r="BX925" s="4">
        <f t="shared" si="44"/>
        <v>0</v>
      </c>
      <c r="BY925" s="4">
        <f t="shared" si="44"/>
        <v>1</v>
      </c>
      <c r="BZ925" s="6"/>
      <c r="CD925" s="6"/>
      <c r="CG925" s="6"/>
      <c r="CH925" s="7"/>
      <c r="CI925" s="7"/>
      <c r="CL925" s="6"/>
    </row>
    <row r="926" spans="1:90" s="4" customFormat="1">
      <c r="A926" s="10">
        <v>921</v>
      </c>
      <c r="B926" s="6"/>
      <c r="BO926" s="6"/>
      <c r="BP926" s="3">
        <v>0.83101745979255703</v>
      </c>
      <c r="BQ926" s="3">
        <v>47993.096317755073</v>
      </c>
      <c r="BR926" s="3">
        <v>1.986587257486951</v>
      </c>
      <c r="BS926" s="3">
        <v>123642.7799799785</v>
      </c>
      <c r="BT926" s="10">
        <v>921</v>
      </c>
      <c r="BU926" s="4">
        <f t="shared" si="42"/>
        <v>35108.649661500633</v>
      </c>
      <c r="BV926" s="4">
        <f t="shared" si="43"/>
        <v>75015.945768716585</v>
      </c>
      <c r="BW926" s="10"/>
      <c r="BX926" s="4">
        <f t="shared" si="44"/>
        <v>0</v>
      </c>
      <c r="BY926" s="4">
        <f t="shared" si="44"/>
        <v>1</v>
      </c>
      <c r="BZ926" s="6"/>
      <c r="CD926" s="6"/>
      <c r="CG926" s="6"/>
      <c r="CH926" s="7"/>
      <c r="CI926" s="7"/>
      <c r="CL926" s="6"/>
    </row>
    <row r="927" spans="1:90" s="4" customFormat="1">
      <c r="A927" s="10">
        <v>922</v>
      </c>
      <c r="B927" s="6"/>
      <c r="BO927" s="6"/>
      <c r="BP927" s="3">
        <v>0.82344524964779531</v>
      </c>
      <c r="BQ927" s="3">
        <v>44720.813393516743</v>
      </c>
      <c r="BR927" s="3">
        <v>1.9141681375857691</v>
      </c>
      <c r="BS927" s="3">
        <v>116597.50162295169</v>
      </c>
      <c r="BT927" s="10">
        <v>922</v>
      </c>
      <c r="BU927" s="4">
        <f t="shared" si="42"/>
        <v>37623.711571262786</v>
      </c>
      <c r="BV927" s="4">
        <f t="shared" si="43"/>
        <v>74819.312135625209</v>
      </c>
      <c r="BW927" s="10"/>
      <c r="BX927" s="4">
        <f t="shared" si="44"/>
        <v>0</v>
      </c>
      <c r="BY927" s="4">
        <f t="shared" si="44"/>
        <v>1</v>
      </c>
      <c r="BZ927" s="6"/>
      <c r="CD927" s="6"/>
      <c r="CG927" s="6"/>
      <c r="CH927" s="7"/>
      <c r="CI927" s="7"/>
      <c r="CL927" s="6"/>
    </row>
    <row r="928" spans="1:90" s="4" customFormat="1">
      <c r="A928" s="10">
        <v>923</v>
      </c>
      <c r="B928" s="6"/>
      <c r="BO928" s="6"/>
      <c r="BP928" s="3">
        <v>0.80057776167304517</v>
      </c>
      <c r="BQ928" s="3">
        <v>43290.166949217601</v>
      </c>
      <c r="BR928" s="3">
        <v>1.8671083028138422</v>
      </c>
      <c r="BS928" s="3">
        <v>113121.90588754932</v>
      </c>
      <c r="BT928" s="10">
        <v>923</v>
      </c>
      <c r="BU928" s="4">
        <f t="shared" si="42"/>
        <v>36767.609218086916</v>
      </c>
      <c r="BV928" s="4">
        <f t="shared" si="43"/>
        <v>73588.92439383491</v>
      </c>
      <c r="BW928" s="10"/>
      <c r="BX928" s="4">
        <f t="shared" si="44"/>
        <v>0</v>
      </c>
      <c r="BY928" s="4">
        <f t="shared" si="44"/>
        <v>1</v>
      </c>
      <c r="BZ928" s="6"/>
      <c r="CD928" s="6"/>
      <c r="CG928" s="6"/>
      <c r="CH928" s="7"/>
      <c r="CI928" s="7"/>
      <c r="CL928" s="6"/>
    </row>
    <row r="929" spans="1:90" s="4" customFormat="1">
      <c r="A929" s="10">
        <v>924</v>
      </c>
      <c r="B929" s="6"/>
      <c r="BO929" s="6"/>
      <c r="BP929" s="3">
        <v>0.79897015635045809</v>
      </c>
      <c r="BQ929" s="3">
        <v>37646.857763109852</v>
      </c>
      <c r="BR929" s="3">
        <v>1.8741754747669699</v>
      </c>
      <c r="BS929" s="3">
        <v>104994.06663349341</v>
      </c>
      <c r="BT929" s="10">
        <v>924</v>
      </c>
      <c r="BU929" s="4">
        <f t="shared" si="42"/>
        <v>42250.15787193596</v>
      </c>
      <c r="BV929" s="4">
        <f t="shared" si="43"/>
        <v>82423.480843203579</v>
      </c>
      <c r="BW929" s="10"/>
      <c r="BX929" s="4">
        <f t="shared" si="44"/>
        <v>0</v>
      </c>
      <c r="BY929" s="4">
        <f t="shared" si="44"/>
        <v>1</v>
      </c>
      <c r="BZ929" s="6"/>
      <c r="CD929" s="6"/>
      <c r="CG929" s="6"/>
      <c r="CH929" s="7"/>
      <c r="CI929" s="7"/>
      <c r="CL929" s="6"/>
    </row>
    <row r="930" spans="1:90" s="4" customFormat="1">
      <c r="A930" s="10">
        <v>925</v>
      </c>
      <c r="B930" s="6"/>
      <c r="BO930" s="6"/>
      <c r="BP930" s="3">
        <v>0.83359483458672989</v>
      </c>
      <c r="BQ930" s="3">
        <v>42158.737708301451</v>
      </c>
      <c r="BR930" s="3">
        <v>1.9587846560419211</v>
      </c>
      <c r="BS930" s="3">
        <v>112942.52598812801</v>
      </c>
      <c r="BT930" s="10">
        <v>925</v>
      </c>
      <c r="BU930" s="4">
        <f t="shared" si="42"/>
        <v>41200.745750371534</v>
      </c>
      <c r="BV930" s="4">
        <f t="shared" si="43"/>
        <v>82935.939616064104</v>
      </c>
      <c r="BW930" s="10"/>
      <c r="BX930" s="4">
        <f t="shared" si="44"/>
        <v>0</v>
      </c>
      <c r="BY930" s="4">
        <f t="shared" si="44"/>
        <v>1</v>
      </c>
      <c r="BZ930" s="6"/>
      <c r="CD930" s="6"/>
      <c r="CG930" s="6"/>
      <c r="CH930" s="7"/>
      <c r="CI930" s="7"/>
      <c r="CL930" s="6"/>
    </row>
    <row r="931" spans="1:90" s="4" customFormat="1">
      <c r="A931" s="10">
        <v>926</v>
      </c>
      <c r="B931" s="6"/>
      <c r="BO931" s="6"/>
      <c r="BP931" s="3">
        <v>0.87829388463669122</v>
      </c>
      <c r="BQ931" s="3">
        <v>39761.557810646373</v>
      </c>
      <c r="BR931" s="3">
        <v>2.1519116909120739</v>
      </c>
      <c r="BS931" s="3">
        <v>115444.89853840433</v>
      </c>
      <c r="BT931" s="10">
        <v>926</v>
      </c>
      <c r="BU931" s="4">
        <f t="shared" si="42"/>
        <v>48067.830653022749</v>
      </c>
      <c r="BV931" s="4">
        <f t="shared" si="43"/>
        <v>99746.270552803049</v>
      </c>
      <c r="BW931" s="10"/>
      <c r="BX931" s="4">
        <f t="shared" si="44"/>
        <v>0</v>
      </c>
      <c r="BY931" s="4">
        <f t="shared" si="44"/>
        <v>1</v>
      </c>
      <c r="BZ931" s="6"/>
      <c r="CD931" s="6"/>
      <c r="CG931" s="6"/>
      <c r="CH931" s="7"/>
      <c r="CI931" s="7"/>
      <c r="CL931" s="6"/>
    </row>
    <row r="932" spans="1:90" s="4" customFormat="1">
      <c r="A932" s="10">
        <v>927</v>
      </c>
      <c r="B932" s="6"/>
      <c r="BO932" s="6"/>
      <c r="BP932" s="3">
        <v>0.82065517334780003</v>
      </c>
      <c r="BQ932" s="3">
        <v>42996.60217886504</v>
      </c>
      <c r="BR932" s="3">
        <v>1.9519438079573386</v>
      </c>
      <c r="BS932" s="3">
        <v>121110.13235466444</v>
      </c>
      <c r="BT932" s="10">
        <v>927</v>
      </c>
      <c r="BU932" s="4">
        <f t="shared" si="42"/>
        <v>39068.915155914961</v>
      </c>
      <c r="BV932" s="4">
        <f t="shared" si="43"/>
        <v>74084.248441069416</v>
      </c>
      <c r="BW932" s="10"/>
      <c r="BX932" s="4">
        <f t="shared" si="44"/>
        <v>0</v>
      </c>
      <c r="BY932" s="4">
        <f t="shared" si="44"/>
        <v>1</v>
      </c>
      <c r="BZ932" s="6"/>
      <c r="CD932" s="6"/>
      <c r="CG932" s="6"/>
      <c r="CH932" s="7"/>
      <c r="CI932" s="7"/>
      <c r="CL932" s="6"/>
    </row>
    <row r="933" spans="1:90" s="4" customFormat="1">
      <c r="A933" s="10">
        <v>928</v>
      </c>
      <c r="B933" s="6"/>
      <c r="BO933" s="6"/>
      <c r="BP933" s="3">
        <v>0.80428610877484907</v>
      </c>
      <c r="BQ933" s="3">
        <v>49863.592551958034</v>
      </c>
      <c r="BR933" s="3">
        <v>1.7800849311649334</v>
      </c>
      <c r="BS933" s="3">
        <v>113921.93465497822</v>
      </c>
      <c r="BT933" s="10">
        <v>928</v>
      </c>
      <c r="BU933" s="4">
        <f t="shared" si="42"/>
        <v>30565.018325526878</v>
      </c>
      <c r="BV933" s="4">
        <f t="shared" si="43"/>
        <v>64086.558461515117</v>
      </c>
      <c r="BW933" s="10"/>
      <c r="BX933" s="4">
        <f t="shared" si="44"/>
        <v>0</v>
      </c>
      <c r="BY933" s="4">
        <f t="shared" si="44"/>
        <v>1</v>
      </c>
      <c r="BZ933" s="6"/>
      <c r="CD933" s="6"/>
      <c r="CG933" s="6"/>
      <c r="CH933" s="7"/>
      <c r="CI933" s="7"/>
      <c r="CL933" s="6"/>
    </row>
    <row r="934" spans="1:90" s="4" customFormat="1">
      <c r="A934" s="10">
        <v>929</v>
      </c>
      <c r="B934" s="6"/>
      <c r="BO934" s="6"/>
      <c r="BP934" s="3">
        <v>0.82560864170670645</v>
      </c>
      <c r="BQ934" s="3">
        <v>41813.491374491954</v>
      </c>
      <c r="BR934" s="3">
        <v>1.8504743492320692</v>
      </c>
      <c r="BS934" s="3">
        <v>112089.69321795138</v>
      </c>
      <c r="BT934" s="10">
        <v>929</v>
      </c>
      <c r="BU934" s="4">
        <f t="shared" si="42"/>
        <v>40747.372796178686</v>
      </c>
      <c r="BV934" s="4">
        <f t="shared" si="43"/>
        <v>72957.741705255539</v>
      </c>
      <c r="BW934" s="10"/>
      <c r="BX934" s="4">
        <f t="shared" si="44"/>
        <v>0</v>
      </c>
      <c r="BY934" s="4">
        <f t="shared" si="44"/>
        <v>1</v>
      </c>
      <c r="BZ934" s="6"/>
      <c r="CD934" s="6"/>
      <c r="CG934" s="6"/>
      <c r="CH934" s="7"/>
      <c r="CI934" s="7"/>
      <c r="CL934" s="6"/>
    </row>
    <row r="935" spans="1:90" s="4" customFormat="1">
      <c r="A935" s="10">
        <v>930</v>
      </c>
      <c r="B935" s="6"/>
      <c r="BO935" s="6"/>
      <c r="BP935" s="3">
        <v>0.80150010974769181</v>
      </c>
      <c r="BQ935" s="3">
        <v>43065.033325097887</v>
      </c>
      <c r="BR935" s="3">
        <v>1.8497537216585123</v>
      </c>
      <c r="BS935" s="3">
        <v>119143.46728229901</v>
      </c>
      <c r="BT935" s="10">
        <v>930</v>
      </c>
      <c r="BU935" s="4">
        <f t="shared" si="42"/>
        <v>37084.977649671288</v>
      </c>
      <c r="BV935" s="4">
        <f t="shared" si="43"/>
        <v>65831.904883552226</v>
      </c>
      <c r="BW935" s="10"/>
      <c r="BX935" s="4">
        <f t="shared" si="44"/>
        <v>0</v>
      </c>
      <c r="BY935" s="4">
        <f t="shared" si="44"/>
        <v>1</v>
      </c>
      <c r="BZ935" s="6"/>
      <c r="CD935" s="6"/>
      <c r="CG935" s="6"/>
      <c r="CH935" s="7"/>
      <c r="CI935" s="7"/>
      <c r="CL935" s="6"/>
    </row>
    <row r="936" spans="1:90" s="4" customFormat="1">
      <c r="A936" s="10">
        <v>931</v>
      </c>
      <c r="B936" s="6"/>
      <c r="BO936" s="6"/>
      <c r="BP936" s="3">
        <v>0.85681583704872344</v>
      </c>
      <c r="BQ936" s="3">
        <v>41906.70279585119</v>
      </c>
      <c r="BR936" s="3">
        <v>2.0807143197394482</v>
      </c>
      <c r="BS936" s="3">
        <v>122788.05961898966</v>
      </c>
      <c r="BT936" s="10">
        <v>931</v>
      </c>
      <c r="BU936" s="4">
        <f t="shared" si="42"/>
        <v>43774.880909021158</v>
      </c>
      <c r="BV936" s="4">
        <f t="shared" si="43"/>
        <v>85283.372354955165</v>
      </c>
      <c r="BW936" s="10"/>
      <c r="BX936" s="4">
        <f t="shared" si="44"/>
        <v>0</v>
      </c>
      <c r="BY936" s="4">
        <f t="shared" si="44"/>
        <v>1</v>
      </c>
      <c r="BZ936" s="6"/>
      <c r="CD936" s="6"/>
      <c r="CG936" s="6"/>
      <c r="CH936" s="7"/>
      <c r="CI936" s="7"/>
      <c r="CL936" s="6"/>
    </row>
    <row r="937" spans="1:90" s="4" customFormat="1">
      <c r="A937" s="10">
        <v>932</v>
      </c>
      <c r="B937" s="6"/>
      <c r="BO937" s="6"/>
      <c r="BP937" s="3">
        <v>0.76980468913121103</v>
      </c>
      <c r="BQ937" s="3">
        <v>44129.867506219758</v>
      </c>
      <c r="BR937" s="3">
        <v>1.7359505027507185</v>
      </c>
      <c r="BS937" s="3">
        <v>116343.77580070728</v>
      </c>
      <c r="BT937" s="10">
        <v>932</v>
      </c>
      <c r="BU937" s="4">
        <f t="shared" si="42"/>
        <v>32850.601406901347</v>
      </c>
      <c r="BV937" s="4">
        <f t="shared" si="43"/>
        <v>57251.27447436456</v>
      </c>
      <c r="BW937" s="10"/>
      <c r="BX937" s="4">
        <f t="shared" si="44"/>
        <v>0</v>
      </c>
      <c r="BY937" s="4">
        <f t="shared" si="44"/>
        <v>1</v>
      </c>
      <c r="BZ937" s="6"/>
      <c r="CD937" s="6"/>
      <c r="CG937" s="6"/>
      <c r="CH937" s="7"/>
      <c r="CI937" s="7"/>
      <c r="CL937" s="6"/>
    </row>
    <row r="938" spans="1:90" s="4" customFormat="1">
      <c r="A938" s="10">
        <v>933</v>
      </c>
      <c r="B938" s="6"/>
      <c r="BO938" s="6"/>
      <c r="BP938" s="3">
        <v>0.85069234879749622</v>
      </c>
      <c r="BQ938" s="3">
        <v>42349.540110002454</v>
      </c>
      <c r="BR938" s="3">
        <v>2.0442673207280517</v>
      </c>
      <c r="BS938" s="3">
        <v>116137.4998149032</v>
      </c>
      <c r="BT938" s="10">
        <v>933</v>
      </c>
      <c r="BU938" s="4">
        <f t="shared" si="42"/>
        <v>42719.69476974717</v>
      </c>
      <c r="BV938" s="4">
        <f t="shared" si="43"/>
        <v>88289.232257901967</v>
      </c>
      <c r="BW938" s="10"/>
      <c r="BX938" s="4">
        <f t="shared" si="44"/>
        <v>0</v>
      </c>
      <c r="BY938" s="4">
        <f t="shared" si="44"/>
        <v>1</v>
      </c>
      <c r="BZ938" s="6"/>
      <c r="CD938" s="6"/>
      <c r="CG938" s="6"/>
      <c r="CH938" s="7"/>
      <c r="CI938" s="7"/>
      <c r="CL938" s="6"/>
    </row>
    <row r="939" spans="1:90" s="4" customFormat="1">
      <c r="A939" s="10">
        <v>934</v>
      </c>
      <c r="B939" s="6"/>
      <c r="BO939" s="6"/>
      <c r="BP939" s="3">
        <v>0.77602244210525106</v>
      </c>
      <c r="BQ939" s="3">
        <v>47004.665078739665</v>
      </c>
      <c r="BR939" s="3">
        <v>1.8016499207615033</v>
      </c>
      <c r="BS939" s="3">
        <v>126573.26601329638</v>
      </c>
      <c r="BT939" s="10">
        <v>934</v>
      </c>
      <c r="BU939" s="4">
        <f t="shared" si="42"/>
        <v>30597.579131785445</v>
      </c>
      <c r="BV939" s="4">
        <f t="shared" si="43"/>
        <v>53591.726062853966</v>
      </c>
      <c r="BW939" s="10"/>
      <c r="BX939" s="4">
        <f t="shared" si="44"/>
        <v>0</v>
      </c>
      <c r="BY939" s="4">
        <f t="shared" si="44"/>
        <v>1</v>
      </c>
      <c r="BZ939" s="6"/>
      <c r="CD939" s="6"/>
      <c r="CG939" s="6"/>
      <c r="CH939" s="7"/>
      <c r="CI939" s="7"/>
      <c r="CL939" s="6"/>
    </row>
    <row r="940" spans="1:90" s="4" customFormat="1">
      <c r="A940" s="10">
        <v>935</v>
      </c>
      <c r="B940" s="6"/>
      <c r="BO940" s="6"/>
      <c r="BP940" s="3">
        <v>0.85949448228903713</v>
      </c>
      <c r="BQ940" s="3">
        <v>44582.380069333121</v>
      </c>
      <c r="BR940" s="3">
        <v>2.003113631414716</v>
      </c>
      <c r="BS940" s="3">
        <v>114766.01022770142</v>
      </c>
      <c r="BT940" s="10">
        <v>935</v>
      </c>
      <c r="BU940" s="4">
        <f t="shared" si="42"/>
        <v>41367.06815957059</v>
      </c>
      <c r="BV940" s="4">
        <f t="shared" si="43"/>
        <v>85545.352913770184</v>
      </c>
      <c r="BW940" s="10"/>
      <c r="BX940" s="4">
        <f t="shared" si="44"/>
        <v>0</v>
      </c>
      <c r="BY940" s="4">
        <f t="shared" si="44"/>
        <v>1</v>
      </c>
      <c r="BZ940" s="6"/>
      <c r="CD940" s="6"/>
      <c r="CG940" s="6"/>
      <c r="CH940" s="7"/>
      <c r="CI940" s="7"/>
      <c r="CL940" s="6"/>
    </row>
    <row r="941" spans="1:90" s="4" customFormat="1">
      <c r="A941" s="10">
        <v>936</v>
      </c>
      <c r="B941" s="6"/>
      <c r="BO941" s="6"/>
      <c r="BP941" s="3">
        <v>0.79494336135171961</v>
      </c>
      <c r="BQ941" s="3">
        <v>38426.622719596999</v>
      </c>
      <c r="BR941" s="3">
        <v>1.8199726291371483</v>
      </c>
      <c r="BS941" s="3">
        <v>112977.6602791739</v>
      </c>
      <c r="BT941" s="10">
        <v>936</v>
      </c>
      <c r="BU941" s="4">
        <f t="shared" si="42"/>
        <v>41067.713415574966</v>
      </c>
      <c r="BV941" s="4">
        <f t="shared" si="43"/>
        <v>69019.602634540934</v>
      </c>
      <c r="BW941" s="10"/>
      <c r="BX941" s="4">
        <f t="shared" si="44"/>
        <v>0</v>
      </c>
      <c r="BY941" s="4">
        <f t="shared" si="44"/>
        <v>1</v>
      </c>
      <c r="BZ941" s="6"/>
      <c r="CD941" s="6"/>
      <c r="CG941" s="6"/>
      <c r="CH941" s="7"/>
      <c r="CI941" s="7"/>
      <c r="CL941" s="6"/>
    </row>
    <row r="942" spans="1:90" s="4" customFormat="1">
      <c r="A942" s="10">
        <v>937</v>
      </c>
      <c r="B942" s="6"/>
      <c r="BO942" s="6"/>
      <c r="BP942" s="3">
        <v>0.76733759980568894</v>
      </c>
      <c r="BQ942" s="3">
        <v>46233.563284585362</v>
      </c>
      <c r="BR942" s="3">
        <v>1.8061130317176888</v>
      </c>
      <c r="BS942" s="3">
        <v>126172.50105498369</v>
      </c>
      <c r="BT942" s="10">
        <v>937</v>
      </c>
      <c r="BU942" s="4">
        <f t="shared" si="42"/>
        <v>30500.196695983534</v>
      </c>
      <c r="BV942" s="4">
        <f t="shared" si="43"/>
        <v>54438.802116785184</v>
      </c>
      <c r="BW942" s="10"/>
      <c r="BX942" s="4">
        <f t="shared" si="44"/>
        <v>0</v>
      </c>
      <c r="BY942" s="4">
        <f t="shared" si="44"/>
        <v>1</v>
      </c>
      <c r="BZ942" s="6"/>
      <c r="CD942" s="6"/>
      <c r="CG942" s="6"/>
      <c r="CH942" s="7"/>
      <c r="CI942" s="7"/>
      <c r="CL942" s="6"/>
    </row>
    <row r="943" spans="1:90" s="4" customFormat="1">
      <c r="A943" s="10">
        <v>938</v>
      </c>
      <c r="B943" s="6"/>
      <c r="BO943" s="6"/>
      <c r="BP943" s="3">
        <v>0.80066957934572502</v>
      </c>
      <c r="BQ943" s="3">
        <v>45177.396288310163</v>
      </c>
      <c r="BR943" s="3">
        <v>1.9170553941553481</v>
      </c>
      <c r="BS943" s="3">
        <v>122671.16664498375</v>
      </c>
      <c r="BT943" s="10">
        <v>938</v>
      </c>
      <c r="BU943" s="4">
        <f t="shared" si="42"/>
        <v>34889.561646262344</v>
      </c>
      <c r="BV943" s="4">
        <f t="shared" si="43"/>
        <v>69034.372770551068</v>
      </c>
      <c r="BW943" s="10"/>
      <c r="BX943" s="4">
        <f t="shared" si="44"/>
        <v>0</v>
      </c>
      <c r="BY943" s="4">
        <f t="shared" si="44"/>
        <v>1</v>
      </c>
      <c r="BZ943" s="6"/>
      <c r="CD943" s="6"/>
      <c r="CG943" s="6"/>
      <c r="CH943" s="7"/>
      <c r="CI943" s="7"/>
      <c r="CL943" s="6"/>
    </row>
    <row r="944" spans="1:90" s="4" customFormat="1">
      <c r="A944" s="10">
        <v>939</v>
      </c>
      <c r="B944" s="6"/>
      <c r="BO944" s="6"/>
      <c r="BP944" s="3">
        <v>0.80323430914741412</v>
      </c>
      <c r="BQ944" s="3">
        <v>40048.307036102095</v>
      </c>
      <c r="BR944" s="3">
        <v>1.8995393444312583</v>
      </c>
      <c r="BS944" s="3">
        <v>112308.89412131047</v>
      </c>
      <c r="BT944" s="10">
        <v>939</v>
      </c>
      <c r="BU944" s="4">
        <f t="shared" si="42"/>
        <v>40275.123878639322</v>
      </c>
      <c r="BV944" s="4">
        <f t="shared" si="43"/>
        <v>77645.040321815351</v>
      </c>
      <c r="BW944" s="10"/>
      <c r="BX944" s="4">
        <f t="shared" si="44"/>
        <v>0</v>
      </c>
      <c r="BY944" s="4">
        <f t="shared" si="44"/>
        <v>1</v>
      </c>
      <c r="BZ944" s="6"/>
      <c r="CD944" s="6"/>
      <c r="CG944" s="6"/>
      <c r="CH944" s="7"/>
      <c r="CI944" s="7"/>
      <c r="CL944" s="6"/>
    </row>
    <row r="945" spans="1:90" s="4" customFormat="1">
      <c r="A945" s="10">
        <v>940</v>
      </c>
      <c r="B945" s="6"/>
      <c r="BO945" s="6"/>
      <c r="BP945" s="3">
        <v>0.82147602298164357</v>
      </c>
      <c r="BQ945" s="3">
        <v>39461.089496455352</v>
      </c>
      <c r="BR945" s="3">
        <v>1.90263052558201</v>
      </c>
      <c r="BS945" s="3">
        <v>109907.85678662623</v>
      </c>
      <c r="BT945" s="10">
        <v>940</v>
      </c>
      <c r="BU945" s="4">
        <f t="shared" si="42"/>
        <v>42686.51280170901</v>
      </c>
      <c r="BV945" s="4">
        <f t="shared" si="43"/>
        <v>80355.195771574756</v>
      </c>
      <c r="BW945" s="10"/>
      <c r="BX945" s="4">
        <f t="shared" si="44"/>
        <v>0</v>
      </c>
      <c r="BY945" s="4">
        <f t="shared" si="44"/>
        <v>1</v>
      </c>
      <c r="BZ945" s="6"/>
      <c r="CD945" s="6"/>
      <c r="CG945" s="6"/>
      <c r="CH945" s="7"/>
      <c r="CI945" s="7"/>
      <c r="CL945" s="6"/>
    </row>
    <row r="946" spans="1:90" s="4" customFormat="1">
      <c r="A946" s="10">
        <v>941</v>
      </c>
      <c r="B946" s="6"/>
      <c r="BO946" s="6"/>
      <c r="BP946" s="3">
        <v>0.81960411813131528</v>
      </c>
      <c r="BQ946" s="3">
        <v>44082.457767641557</v>
      </c>
      <c r="BR946" s="3">
        <v>1.9124929998204001</v>
      </c>
      <c r="BS946" s="3">
        <v>116737.55317816856</v>
      </c>
      <c r="BT946" s="10">
        <v>941</v>
      </c>
      <c r="BU946" s="4">
        <f t="shared" si="42"/>
        <v>37877.954045489976</v>
      </c>
      <c r="BV946" s="4">
        <f t="shared" si="43"/>
        <v>74511.746803871458</v>
      </c>
      <c r="BW946" s="10"/>
      <c r="BX946" s="4">
        <f t="shared" si="44"/>
        <v>0</v>
      </c>
      <c r="BY946" s="4">
        <f t="shared" si="44"/>
        <v>1</v>
      </c>
      <c r="BZ946" s="6"/>
      <c r="CD946" s="6"/>
      <c r="CG946" s="6"/>
      <c r="CH946" s="7"/>
      <c r="CI946" s="7"/>
      <c r="CL946" s="6"/>
    </row>
    <row r="947" spans="1:90" s="4" customFormat="1">
      <c r="A947" s="10">
        <v>942</v>
      </c>
      <c r="B947" s="6"/>
      <c r="BO947" s="6"/>
      <c r="BP947" s="3">
        <v>0.79881551788879523</v>
      </c>
      <c r="BQ947" s="3">
        <v>44032.77310837953</v>
      </c>
      <c r="BR947" s="3">
        <v>1.8983140495028339</v>
      </c>
      <c r="BS947" s="3">
        <v>114683.59841073984</v>
      </c>
      <c r="BT947" s="10">
        <v>942</v>
      </c>
      <c r="BU947" s="4">
        <f t="shared" si="42"/>
        <v>35848.7786805</v>
      </c>
      <c r="BV947" s="4">
        <f t="shared" si="43"/>
        <v>75147.806539543541</v>
      </c>
      <c r="BW947" s="10"/>
      <c r="BX947" s="4">
        <f t="shared" si="44"/>
        <v>0</v>
      </c>
      <c r="BY947" s="4">
        <f t="shared" si="44"/>
        <v>1</v>
      </c>
      <c r="BZ947" s="6"/>
      <c r="CD947" s="6"/>
      <c r="CG947" s="6"/>
      <c r="CH947" s="7"/>
      <c r="CI947" s="7"/>
      <c r="CL947" s="6"/>
    </row>
    <row r="948" spans="1:90" s="4" customFormat="1">
      <c r="A948" s="10">
        <v>943</v>
      </c>
      <c r="B948" s="6"/>
      <c r="BO948" s="6"/>
      <c r="BP948" s="3">
        <v>0.85711206928919426</v>
      </c>
      <c r="BQ948" s="3">
        <v>46942.246501395675</v>
      </c>
      <c r="BR948" s="3">
        <v>2.0084194426903803</v>
      </c>
      <c r="BS948" s="3">
        <v>122635.24098488412</v>
      </c>
      <c r="BT948" s="10">
        <v>943</v>
      </c>
      <c r="BU948" s="4">
        <f t="shared" si="42"/>
        <v>38768.960427523743</v>
      </c>
      <c r="BV948" s="4">
        <f t="shared" si="43"/>
        <v>78206.703284153919</v>
      </c>
      <c r="BW948" s="10"/>
      <c r="BX948" s="4">
        <f t="shared" si="44"/>
        <v>0</v>
      </c>
      <c r="BY948" s="4">
        <f t="shared" si="44"/>
        <v>1</v>
      </c>
      <c r="BZ948" s="6"/>
      <c r="CD948" s="6"/>
      <c r="CG948" s="6"/>
      <c r="CH948" s="7"/>
      <c r="CI948" s="7"/>
      <c r="CL948" s="6"/>
    </row>
    <row r="949" spans="1:90" s="4" customFormat="1">
      <c r="A949" s="10">
        <v>944</v>
      </c>
      <c r="B949" s="6"/>
      <c r="BO949" s="6"/>
      <c r="BP949" s="3">
        <v>0.82157361802886375</v>
      </c>
      <c r="BQ949" s="3">
        <v>44297.049619036487</v>
      </c>
      <c r="BR949" s="3">
        <v>1.9481962411617044</v>
      </c>
      <c r="BS949" s="3">
        <v>118460.54704298495</v>
      </c>
      <c r="BT949" s="10">
        <v>944</v>
      </c>
      <c r="BU949" s="4">
        <f t="shared" si="42"/>
        <v>37860.312183849885</v>
      </c>
      <c r="BV949" s="4">
        <f t="shared" si="43"/>
        <v>76359.077073185501</v>
      </c>
      <c r="BW949" s="10"/>
      <c r="BX949" s="4">
        <f t="shared" si="44"/>
        <v>0</v>
      </c>
      <c r="BY949" s="4">
        <f t="shared" si="44"/>
        <v>1</v>
      </c>
      <c r="BZ949" s="6"/>
      <c r="CD949" s="6"/>
      <c r="CG949" s="6"/>
      <c r="CH949" s="7"/>
      <c r="CI949" s="7"/>
      <c r="CL949" s="6"/>
    </row>
    <row r="950" spans="1:90" s="4" customFormat="1">
      <c r="A950" s="10">
        <v>945</v>
      </c>
      <c r="B950" s="6"/>
      <c r="BO950" s="6"/>
      <c r="BP950" s="3">
        <v>0.83339465625897569</v>
      </c>
      <c r="BQ950" s="3">
        <v>43301.520020494965</v>
      </c>
      <c r="BR950" s="3">
        <v>1.9850593432343298</v>
      </c>
      <c r="BS950" s="3">
        <v>116162.66073533121</v>
      </c>
      <c r="BT950" s="10">
        <v>945</v>
      </c>
      <c r="BU950" s="4">
        <f t="shared" si="42"/>
        <v>40037.945605402609</v>
      </c>
      <c r="BV950" s="4">
        <f t="shared" si="43"/>
        <v>82343.273588101758</v>
      </c>
      <c r="BW950" s="10"/>
      <c r="BX950" s="4">
        <f t="shared" si="44"/>
        <v>0</v>
      </c>
      <c r="BY950" s="4">
        <f t="shared" si="44"/>
        <v>1</v>
      </c>
      <c r="BZ950" s="6"/>
      <c r="CD950" s="6"/>
      <c r="CG950" s="6"/>
      <c r="CH950" s="7"/>
      <c r="CI950" s="7"/>
      <c r="CL950" s="6"/>
    </row>
    <row r="951" spans="1:90" s="4" customFormat="1">
      <c r="A951" s="10">
        <v>946</v>
      </c>
      <c r="B951" s="6"/>
      <c r="BO951" s="6"/>
      <c r="BP951" s="3">
        <v>0.84652395846863593</v>
      </c>
      <c r="BQ951" s="3">
        <v>43368.597382732252</v>
      </c>
      <c r="BR951" s="3">
        <v>1.8948702856761845</v>
      </c>
      <c r="BS951" s="3">
        <v>113915.49792780718</v>
      </c>
      <c r="BT951" s="10">
        <v>946</v>
      </c>
      <c r="BU951" s="4">
        <f t="shared" si="42"/>
        <v>41283.798464131345</v>
      </c>
      <c r="BV951" s="4">
        <f t="shared" si="43"/>
        <v>75571.530639811273</v>
      </c>
      <c r="BW951" s="10"/>
      <c r="BX951" s="4">
        <f t="shared" si="44"/>
        <v>0</v>
      </c>
      <c r="BY951" s="4">
        <f t="shared" si="44"/>
        <v>1</v>
      </c>
      <c r="BZ951" s="6"/>
      <c r="CD951" s="6"/>
      <c r="CG951" s="6"/>
      <c r="CH951" s="7"/>
      <c r="CI951" s="7"/>
      <c r="CL951" s="6"/>
    </row>
    <row r="952" spans="1:90" s="4" customFormat="1">
      <c r="A952" s="10">
        <v>947</v>
      </c>
      <c r="B952" s="6"/>
      <c r="BO952" s="6"/>
      <c r="BP952" s="3">
        <v>0.82007799902267009</v>
      </c>
      <c r="BQ952" s="3">
        <v>36305.683252723844</v>
      </c>
      <c r="BR952" s="3">
        <v>1.9057736006505108</v>
      </c>
      <c r="BS952" s="3">
        <v>105083.87269036238</v>
      </c>
      <c r="BT952" s="10">
        <v>947</v>
      </c>
      <c r="BU952" s="4">
        <f t="shared" si="42"/>
        <v>45702.116649543168</v>
      </c>
      <c r="BV952" s="4">
        <f t="shared" si="43"/>
        <v>85493.487374688717</v>
      </c>
      <c r="BW952" s="10"/>
      <c r="BX952" s="4">
        <f t="shared" si="44"/>
        <v>0</v>
      </c>
      <c r="BY952" s="4">
        <f t="shared" si="44"/>
        <v>1</v>
      </c>
      <c r="BZ952" s="6"/>
      <c r="CD952" s="6"/>
      <c r="CG952" s="6"/>
      <c r="CH952" s="7"/>
      <c r="CI952" s="7"/>
      <c r="CL952" s="6"/>
    </row>
    <row r="953" spans="1:90" s="4" customFormat="1">
      <c r="A953" s="10">
        <v>948</v>
      </c>
      <c r="B953" s="6"/>
      <c r="BO953" s="6"/>
      <c r="BP953" s="3">
        <v>0.82043527973861519</v>
      </c>
      <c r="BQ953" s="3">
        <v>43542.521568237622</v>
      </c>
      <c r="BR953" s="3">
        <v>1.9596962796869408</v>
      </c>
      <c r="BS953" s="3">
        <v>122636.02425348175</v>
      </c>
      <c r="BT953" s="10">
        <v>948</v>
      </c>
      <c r="BU953" s="4">
        <f t="shared" si="42"/>
        <v>38501.006405623899</v>
      </c>
      <c r="BV953" s="4">
        <f t="shared" si="43"/>
        <v>73333.603715212332</v>
      </c>
      <c r="BW953" s="10"/>
      <c r="BX953" s="4">
        <f t="shared" si="44"/>
        <v>0</v>
      </c>
      <c r="BY953" s="4">
        <f t="shared" si="44"/>
        <v>1</v>
      </c>
      <c r="BZ953" s="6"/>
      <c r="CD953" s="6"/>
      <c r="CG953" s="6"/>
      <c r="CH953" s="7"/>
      <c r="CI953" s="7"/>
      <c r="CL953" s="6"/>
    </row>
    <row r="954" spans="1:90" s="4" customFormat="1">
      <c r="A954" s="10">
        <v>949</v>
      </c>
      <c r="B954" s="6"/>
      <c r="BO954" s="6"/>
      <c r="BP954" s="3">
        <v>0.85369792463887284</v>
      </c>
      <c r="BQ954" s="3">
        <v>44673.739525547695</v>
      </c>
      <c r="BR954" s="3">
        <v>2.0603185490475471</v>
      </c>
      <c r="BS954" s="3">
        <v>116234.36128305767</v>
      </c>
      <c r="BT954" s="10">
        <v>949</v>
      </c>
      <c r="BU954" s="4">
        <f t="shared" si="42"/>
        <v>40696.052938339584</v>
      </c>
      <c r="BV954" s="4">
        <f t="shared" si="43"/>
        <v>89797.493621697024</v>
      </c>
      <c r="BW954" s="10"/>
      <c r="BX954" s="4">
        <f t="shared" si="44"/>
        <v>0</v>
      </c>
      <c r="BY954" s="4">
        <f t="shared" si="44"/>
        <v>1</v>
      </c>
      <c r="BZ954" s="6"/>
      <c r="CD954" s="6"/>
      <c r="CG954" s="6"/>
      <c r="CH954" s="7"/>
      <c r="CI954" s="7"/>
      <c r="CL954" s="6"/>
    </row>
    <row r="955" spans="1:90" s="4" customFormat="1">
      <c r="A955" s="10">
        <v>950</v>
      </c>
      <c r="B955" s="6"/>
      <c r="BO955" s="6"/>
      <c r="BP955" s="3">
        <v>0.7847769519389951</v>
      </c>
      <c r="BQ955" s="3">
        <v>42877.365907315143</v>
      </c>
      <c r="BR955" s="3">
        <v>1.8487383233505861</v>
      </c>
      <c r="BS955" s="3">
        <v>117726.23320931755</v>
      </c>
      <c r="BT955" s="10">
        <v>950</v>
      </c>
      <c r="BU955" s="4">
        <f t="shared" si="42"/>
        <v>35600.329286584361</v>
      </c>
      <c r="BV955" s="4">
        <f t="shared" si="43"/>
        <v>67147.59912574105</v>
      </c>
      <c r="BW955" s="10"/>
      <c r="BX955" s="4">
        <f t="shared" si="44"/>
        <v>0</v>
      </c>
      <c r="BY955" s="4">
        <f t="shared" si="44"/>
        <v>1</v>
      </c>
      <c r="BZ955" s="6"/>
      <c r="CD955" s="6"/>
      <c r="CG955" s="6"/>
      <c r="CH955" s="7"/>
      <c r="CI955" s="7"/>
      <c r="CL955" s="6"/>
    </row>
    <row r="956" spans="1:90" s="4" customFormat="1">
      <c r="A956" s="10">
        <v>951</v>
      </c>
      <c r="B956" s="6"/>
      <c r="BO956" s="6"/>
      <c r="BP956" s="3">
        <v>0.79244643269467396</v>
      </c>
      <c r="BQ956" s="3">
        <v>42022.264642016846</v>
      </c>
      <c r="BR956" s="3">
        <v>1.88553352467635</v>
      </c>
      <c r="BS956" s="3">
        <v>110278.50823196792</v>
      </c>
      <c r="BT956" s="10">
        <v>951</v>
      </c>
      <c r="BU956" s="4">
        <f t="shared" si="42"/>
        <v>37222.378627450555</v>
      </c>
      <c r="BV956" s="4">
        <f t="shared" si="43"/>
        <v>78274.844235667086</v>
      </c>
      <c r="BW956" s="10"/>
      <c r="BX956" s="4">
        <f t="shared" si="44"/>
        <v>0</v>
      </c>
      <c r="BY956" s="4">
        <f t="shared" si="44"/>
        <v>1</v>
      </c>
      <c r="BZ956" s="6"/>
      <c r="CD956" s="6"/>
      <c r="CG956" s="6"/>
      <c r="CH956" s="7"/>
      <c r="CI956" s="7"/>
      <c r="CL956" s="6"/>
    </row>
    <row r="957" spans="1:90" s="4" customFormat="1">
      <c r="A957" s="10">
        <v>952</v>
      </c>
      <c r="B957" s="6"/>
      <c r="BO957" s="6"/>
      <c r="BP957" s="3">
        <v>0.79485374027166877</v>
      </c>
      <c r="BQ957" s="3">
        <v>42160.667105405133</v>
      </c>
      <c r="BR957" s="3">
        <v>1.7969681031304627</v>
      </c>
      <c r="BS957" s="3">
        <v>115025.10737463189</v>
      </c>
      <c r="BT957" s="10">
        <v>952</v>
      </c>
      <c r="BU957" s="4">
        <f t="shared" si="42"/>
        <v>37324.706921761746</v>
      </c>
      <c r="BV957" s="4">
        <f t="shared" si="43"/>
        <v>64671.702938414383</v>
      </c>
      <c r="BW957" s="10"/>
      <c r="BX957" s="4">
        <f t="shared" si="44"/>
        <v>0</v>
      </c>
      <c r="BY957" s="4">
        <f t="shared" si="44"/>
        <v>1</v>
      </c>
      <c r="BZ957" s="6"/>
      <c r="CD957" s="6"/>
      <c r="CG957" s="6"/>
      <c r="CH957" s="7"/>
      <c r="CI957" s="7"/>
      <c r="CL957" s="6"/>
    </row>
    <row r="958" spans="1:90" s="4" customFormat="1">
      <c r="A958" s="10">
        <v>953</v>
      </c>
      <c r="B958" s="6"/>
      <c r="BO958" s="6"/>
      <c r="BP958" s="3">
        <v>0.84729622385872361</v>
      </c>
      <c r="BQ958" s="3">
        <v>46912.446700478598</v>
      </c>
      <c r="BR958" s="3">
        <v>2.0113873379646523</v>
      </c>
      <c r="BS958" s="3">
        <v>121276.24110294899</v>
      </c>
      <c r="BT958" s="10">
        <v>953</v>
      </c>
      <c r="BU958" s="4">
        <f t="shared" si="42"/>
        <v>37817.17568539377</v>
      </c>
      <c r="BV958" s="4">
        <f t="shared" si="43"/>
        <v>79862.492693516251</v>
      </c>
      <c r="BW958" s="10"/>
      <c r="BX958" s="4">
        <f t="shared" si="44"/>
        <v>0</v>
      </c>
      <c r="BY958" s="4">
        <f t="shared" si="44"/>
        <v>1</v>
      </c>
      <c r="BZ958" s="6"/>
      <c r="CD958" s="6"/>
      <c r="CG958" s="6"/>
      <c r="CH958" s="7"/>
      <c r="CI958" s="7"/>
      <c r="CL958" s="6"/>
    </row>
    <row r="959" spans="1:90" s="4" customFormat="1">
      <c r="A959" s="10">
        <v>954</v>
      </c>
      <c r="B959" s="6"/>
      <c r="BO959" s="6"/>
      <c r="BP959" s="3">
        <v>0.77825241641429244</v>
      </c>
      <c r="BQ959" s="3">
        <v>39662.343860357651</v>
      </c>
      <c r="BR959" s="3">
        <v>1.7656931817195871</v>
      </c>
      <c r="BS959" s="3">
        <v>109533.64573728338</v>
      </c>
      <c r="BT959" s="10">
        <v>954</v>
      </c>
      <c r="BU959" s="4">
        <f t="shared" si="42"/>
        <v>38162.897781071588</v>
      </c>
      <c r="BV959" s="4">
        <f t="shared" si="43"/>
        <v>67035.672434675318</v>
      </c>
      <c r="BW959" s="10"/>
      <c r="BX959" s="4">
        <f t="shared" si="44"/>
        <v>0</v>
      </c>
      <c r="BY959" s="4">
        <f t="shared" si="44"/>
        <v>1</v>
      </c>
      <c r="BZ959" s="6"/>
      <c r="CD959" s="6"/>
      <c r="CG959" s="6"/>
      <c r="CH959" s="7"/>
      <c r="CI959" s="7"/>
      <c r="CL959" s="6"/>
    </row>
    <row r="960" spans="1:90" s="4" customFormat="1">
      <c r="A960" s="10">
        <v>955</v>
      </c>
      <c r="B960" s="6"/>
      <c r="BO960" s="6"/>
      <c r="BP960" s="3">
        <v>0.81118629917608853</v>
      </c>
      <c r="BQ960" s="3">
        <v>41014.963195219796</v>
      </c>
      <c r="BR960" s="3">
        <v>1.9288636055016239</v>
      </c>
      <c r="BS960" s="3">
        <v>112284.36643360733</v>
      </c>
      <c r="BT960" s="10">
        <v>955</v>
      </c>
      <c r="BU960" s="4">
        <f t="shared" si="42"/>
        <v>40103.666722389054</v>
      </c>
      <c r="BV960" s="4">
        <f t="shared" si="43"/>
        <v>80601.994116555055</v>
      </c>
      <c r="BW960" s="10"/>
      <c r="BX960" s="4">
        <f t="shared" si="44"/>
        <v>0</v>
      </c>
      <c r="BY960" s="4">
        <f t="shared" si="44"/>
        <v>1</v>
      </c>
      <c r="BZ960" s="6"/>
      <c r="CD960" s="6"/>
      <c r="CG960" s="6"/>
      <c r="CH960" s="7"/>
      <c r="CI960" s="7"/>
      <c r="CL960" s="6"/>
    </row>
    <row r="961" spans="1:90" s="4" customFormat="1">
      <c r="A961" s="10">
        <v>956</v>
      </c>
      <c r="B961" s="6"/>
      <c r="BO961" s="6"/>
      <c r="BP961" s="3">
        <v>0.85793426127493178</v>
      </c>
      <c r="BQ961" s="3">
        <v>44042.42934304096</v>
      </c>
      <c r="BR961" s="3">
        <v>1.9767737830855179</v>
      </c>
      <c r="BS961" s="3">
        <v>116687.56007462206</v>
      </c>
      <c r="BT961" s="10">
        <v>956</v>
      </c>
      <c r="BU961" s="4">
        <f t="shared" si="42"/>
        <v>41750.996784452218</v>
      </c>
      <c r="BV961" s="4">
        <f t="shared" si="43"/>
        <v>80989.818233929735</v>
      </c>
      <c r="BW961" s="10"/>
      <c r="BX961" s="4">
        <f t="shared" si="44"/>
        <v>0</v>
      </c>
      <c r="BY961" s="4">
        <f t="shared" si="44"/>
        <v>1</v>
      </c>
      <c r="BZ961" s="6"/>
      <c r="CD961" s="6"/>
      <c r="CG961" s="6"/>
      <c r="CH961" s="7"/>
      <c r="CI961" s="7"/>
      <c r="CL961" s="6"/>
    </row>
    <row r="962" spans="1:90" s="4" customFormat="1">
      <c r="A962" s="10">
        <v>957</v>
      </c>
      <c r="B962" s="6"/>
      <c r="BO962" s="6"/>
      <c r="BP962" s="3">
        <v>0.83916177452522844</v>
      </c>
      <c r="BQ962" s="3">
        <v>41644.176472116633</v>
      </c>
      <c r="BR962" s="3">
        <v>1.9105126722559389</v>
      </c>
      <c r="BS962" s="3">
        <v>112913.86140637977</v>
      </c>
      <c r="BT962" s="10">
        <v>957</v>
      </c>
      <c r="BU962" s="4">
        <f t="shared" si="42"/>
        <v>42272.000980406207</v>
      </c>
      <c r="BV962" s="4">
        <f t="shared" si="43"/>
        <v>78137.405819214109</v>
      </c>
      <c r="BW962" s="10"/>
      <c r="BX962" s="4">
        <f t="shared" si="44"/>
        <v>0</v>
      </c>
      <c r="BY962" s="4">
        <f t="shared" si="44"/>
        <v>1</v>
      </c>
      <c r="BZ962" s="6"/>
      <c r="CD962" s="6"/>
      <c r="CG962" s="6"/>
      <c r="CH962" s="7"/>
      <c r="CI962" s="7"/>
      <c r="CL962" s="6"/>
    </row>
    <row r="963" spans="1:90" s="4" customFormat="1">
      <c r="A963" s="10">
        <v>958</v>
      </c>
      <c r="B963" s="6"/>
      <c r="BO963" s="6"/>
      <c r="BP963" s="3">
        <v>0.85164550516118465</v>
      </c>
      <c r="BQ963" s="3">
        <v>49679.976114429322</v>
      </c>
      <c r="BR963" s="3">
        <v>2.0372099142611768</v>
      </c>
      <c r="BS963" s="3">
        <v>120800.84341011909</v>
      </c>
      <c r="BT963" s="10">
        <v>958</v>
      </c>
      <c r="BU963" s="4">
        <f t="shared" si="42"/>
        <v>35484.574401689148</v>
      </c>
      <c r="BV963" s="4">
        <f t="shared" si="43"/>
        <v>82920.148015998595</v>
      </c>
      <c r="BW963" s="10"/>
      <c r="BX963" s="4">
        <f t="shared" si="44"/>
        <v>0</v>
      </c>
      <c r="BY963" s="4">
        <f t="shared" si="44"/>
        <v>1</v>
      </c>
      <c r="BZ963" s="6"/>
      <c r="CD963" s="6"/>
      <c r="CG963" s="6"/>
      <c r="CH963" s="7"/>
      <c r="CI963" s="7"/>
      <c r="CL963" s="6"/>
    </row>
    <row r="964" spans="1:90" s="4" customFormat="1">
      <c r="A964" s="10">
        <v>959</v>
      </c>
      <c r="B964" s="6"/>
      <c r="BO964" s="6"/>
      <c r="BP964" s="3">
        <v>0.80601597720149021</v>
      </c>
      <c r="BQ964" s="3">
        <v>46057.973992544343</v>
      </c>
      <c r="BR964" s="3">
        <v>1.8988391938271028</v>
      </c>
      <c r="BS964" s="3">
        <v>115257.93919724409</v>
      </c>
      <c r="BT964" s="10">
        <v>959</v>
      </c>
      <c r="BU964" s="4">
        <f t="shared" si="42"/>
        <v>34543.623727604674</v>
      </c>
      <c r="BV964" s="4">
        <f t="shared" si="43"/>
        <v>74625.980185466178</v>
      </c>
      <c r="BW964" s="10"/>
      <c r="BX964" s="4">
        <f t="shared" si="44"/>
        <v>0</v>
      </c>
      <c r="BY964" s="4">
        <f t="shared" si="44"/>
        <v>1</v>
      </c>
      <c r="BZ964" s="6"/>
      <c r="CD964" s="6"/>
      <c r="CG964" s="6"/>
      <c r="CH964" s="7"/>
      <c r="CI964" s="7"/>
      <c r="CL964" s="6"/>
    </row>
    <row r="965" spans="1:90" s="4" customFormat="1">
      <c r="A965" s="10">
        <v>960</v>
      </c>
      <c r="B965" s="6"/>
      <c r="BO965" s="6"/>
      <c r="BP965" s="3">
        <v>0.81670932815289377</v>
      </c>
      <c r="BQ965" s="3">
        <v>44733.544543837634</v>
      </c>
      <c r="BR965" s="3">
        <v>1.9441975547910926</v>
      </c>
      <c r="BS965" s="3">
        <v>115559.96636533034</v>
      </c>
      <c r="BT965" s="10">
        <v>960</v>
      </c>
      <c r="BU965" s="4">
        <f t="shared" si="42"/>
        <v>36937.388271451739</v>
      </c>
      <c r="BV965" s="4">
        <f t="shared" si="43"/>
        <v>78859.789113778927</v>
      </c>
      <c r="BW965" s="10"/>
      <c r="BX965" s="4">
        <f t="shared" si="44"/>
        <v>0</v>
      </c>
      <c r="BY965" s="4">
        <f t="shared" si="44"/>
        <v>1</v>
      </c>
      <c r="BZ965" s="6"/>
      <c r="CD965" s="6"/>
      <c r="CG965" s="6"/>
      <c r="CH965" s="7"/>
      <c r="CI965" s="7"/>
      <c r="CL965" s="6"/>
    </row>
    <row r="966" spans="1:90" s="4" customFormat="1">
      <c r="A966" s="10">
        <v>961</v>
      </c>
      <c r="B966" s="6"/>
      <c r="BO966" s="6"/>
      <c r="BP966" s="3">
        <v>0.81562051560451765</v>
      </c>
      <c r="BQ966" s="3">
        <v>41923.87742875496</v>
      </c>
      <c r="BR966" s="3">
        <v>1.9378681555401887</v>
      </c>
      <c r="BS966" s="3">
        <v>111736.34317064645</v>
      </c>
      <c r="BT966" s="10">
        <v>961</v>
      </c>
      <c r="BU966" s="4">
        <f t="shared" si="42"/>
        <v>39638.174131696811</v>
      </c>
      <c r="BV966" s="4">
        <f t="shared" si="43"/>
        <v>82050.472383372413</v>
      </c>
      <c r="BW966" s="10"/>
      <c r="BX966" s="4">
        <f t="shared" si="44"/>
        <v>0</v>
      </c>
      <c r="BY966" s="4">
        <f t="shared" si="44"/>
        <v>1</v>
      </c>
      <c r="BZ966" s="6"/>
      <c r="CD966" s="6"/>
      <c r="CG966" s="6"/>
      <c r="CH966" s="7"/>
      <c r="CI966" s="7"/>
      <c r="CL966" s="6"/>
    </row>
    <row r="967" spans="1:90" s="4" customFormat="1">
      <c r="A967" s="10">
        <v>962</v>
      </c>
      <c r="B967" s="6"/>
      <c r="BO967" s="6"/>
      <c r="BP967" s="3">
        <v>0.82656949311933681</v>
      </c>
      <c r="BQ967" s="3">
        <v>41776.944741179068</v>
      </c>
      <c r="BR967" s="3">
        <v>2.0091860432261646</v>
      </c>
      <c r="BS967" s="3">
        <v>122373.68504587833</v>
      </c>
      <c r="BT967" s="10">
        <v>962</v>
      </c>
      <c r="BU967" s="4">
        <f t="shared" ref="BU967:BU1005" si="45">BP967*$BV$1-BQ967</f>
        <v>40880.004570754616</v>
      </c>
      <c r="BV967" s="4">
        <f t="shared" ref="BV967:BV1005" si="46">BR967*$BV$1-BS967</f>
        <v>78544.919276738117</v>
      </c>
      <c r="BW967" s="10"/>
      <c r="BX967" s="4">
        <f t="shared" ref="BX967:BY1005" si="47">IF(BU967=MAX($BU967:$BV967),1,0)</f>
        <v>0</v>
      </c>
      <c r="BY967" s="4">
        <f t="shared" si="47"/>
        <v>1</v>
      </c>
      <c r="BZ967" s="6"/>
      <c r="CD967" s="6"/>
      <c r="CG967" s="6"/>
      <c r="CH967" s="7"/>
      <c r="CI967" s="7"/>
      <c r="CL967" s="6"/>
    </row>
    <row r="968" spans="1:90" s="4" customFormat="1">
      <c r="A968" s="10">
        <v>963</v>
      </c>
      <c r="B968" s="6"/>
      <c r="BO968" s="6"/>
      <c r="BP968" s="3">
        <v>0.8032728198085568</v>
      </c>
      <c r="BQ968" s="3">
        <v>40880.544319479806</v>
      </c>
      <c r="BR968" s="3">
        <v>1.9304054476654176</v>
      </c>
      <c r="BS968" s="3">
        <v>111195.55006893699</v>
      </c>
      <c r="BT968" s="10">
        <v>963</v>
      </c>
      <c r="BU968" s="4">
        <f t="shared" si="45"/>
        <v>39446.737661375875</v>
      </c>
      <c r="BV968" s="4">
        <f t="shared" si="46"/>
        <v>81844.99469760475</v>
      </c>
      <c r="BW968" s="10"/>
      <c r="BX968" s="4">
        <f t="shared" si="47"/>
        <v>0</v>
      </c>
      <c r="BY968" s="4">
        <f t="shared" si="47"/>
        <v>1</v>
      </c>
      <c r="BZ968" s="6"/>
      <c r="CD968" s="6"/>
      <c r="CG968" s="6"/>
      <c r="CH968" s="7"/>
      <c r="CI968" s="7"/>
      <c r="CL968" s="6"/>
    </row>
    <row r="969" spans="1:90" s="4" customFormat="1">
      <c r="A969" s="10">
        <v>964</v>
      </c>
      <c r="B969" s="6"/>
      <c r="BO969" s="6"/>
      <c r="BP969" s="3">
        <v>0.87605239732873963</v>
      </c>
      <c r="BQ969" s="3">
        <v>40135.718654206612</v>
      </c>
      <c r="BR969" s="3">
        <v>2.136860499131259</v>
      </c>
      <c r="BS969" s="3">
        <v>114948.20752674039</v>
      </c>
      <c r="BT969" s="10">
        <v>964</v>
      </c>
      <c r="BU969" s="4">
        <f t="shared" si="45"/>
        <v>47469.521078667349</v>
      </c>
      <c r="BV969" s="4">
        <f t="shared" si="46"/>
        <v>98737.842386385513</v>
      </c>
      <c r="BW969" s="10"/>
      <c r="BX969" s="4">
        <f t="shared" si="47"/>
        <v>0</v>
      </c>
      <c r="BY969" s="4">
        <f t="shared" si="47"/>
        <v>1</v>
      </c>
      <c r="BZ969" s="6"/>
      <c r="CD969" s="6"/>
      <c r="CG969" s="6"/>
      <c r="CH969" s="7"/>
      <c r="CI969" s="7"/>
      <c r="CL969" s="6"/>
    </row>
    <row r="970" spans="1:90" s="4" customFormat="1">
      <c r="A970" s="10">
        <v>965</v>
      </c>
      <c r="B970" s="6"/>
      <c r="BO970" s="6"/>
      <c r="BP970" s="3">
        <v>0.8424053028720957</v>
      </c>
      <c r="BQ970" s="3">
        <v>37644.709628875353</v>
      </c>
      <c r="BR970" s="3">
        <v>1.8936738783450688</v>
      </c>
      <c r="BS970" s="3">
        <v>101861.63404271248</v>
      </c>
      <c r="BT970" s="10">
        <v>965</v>
      </c>
      <c r="BU970" s="4">
        <f t="shared" si="45"/>
        <v>46595.820658334211</v>
      </c>
      <c r="BV970" s="4">
        <f t="shared" si="46"/>
        <v>87505.753791794414</v>
      </c>
      <c r="BW970" s="10"/>
      <c r="BX970" s="4">
        <f t="shared" si="47"/>
        <v>0</v>
      </c>
      <c r="BY970" s="4">
        <f t="shared" si="47"/>
        <v>1</v>
      </c>
      <c r="BZ970" s="6"/>
      <c r="CD970" s="6"/>
      <c r="CG970" s="6"/>
      <c r="CH970" s="7"/>
      <c r="CI970" s="7"/>
      <c r="CL970" s="6"/>
    </row>
    <row r="971" spans="1:90" s="4" customFormat="1">
      <c r="A971" s="10">
        <v>966</v>
      </c>
      <c r="B971" s="6"/>
      <c r="BO971" s="6"/>
      <c r="BP971" s="3">
        <v>0.86918977401340769</v>
      </c>
      <c r="BQ971" s="3">
        <v>40366.229902838793</v>
      </c>
      <c r="BR971" s="3">
        <v>2.0338936822426064</v>
      </c>
      <c r="BS971" s="3">
        <v>111753.10413233293</v>
      </c>
      <c r="BT971" s="10">
        <v>966</v>
      </c>
      <c r="BU971" s="4">
        <f t="shared" si="45"/>
        <v>46552.74749850198</v>
      </c>
      <c r="BV971" s="4">
        <f t="shared" si="46"/>
        <v>91636.264091927704</v>
      </c>
      <c r="BW971" s="10"/>
      <c r="BX971" s="4">
        <f t="shared" si="47"/>
        <v>0</v>
      </c>
      <c r="BY971" s="4">
        <f t="shared" si="47"/>
        <v>1</v>
      </c>
      <c r="BZ971" s="6"/>
      <c r="CD971" s="6"/>
      <c r="CG971" s="6"/>
      <c r="CH971" s="7"/>
      <c r="CI971" s="7"/>
      <c r="CL971" s="6"/>
    </row>
    <row r="972" spans="1:90" s="4" customFormat="1">
      <c r="A972" s="10">
        <v>967</v>
      </c>
      <c r="B972" s="6"/>
      <c r="BO972" s="6"/>
      <c r="BP972" s="3">
        <v>0.82188037911348832</v>
      </c>
      <c r="BQ972" s="3">
        <v>43936.346882240025</v>
      </c>
      <c r="BR972" s="3">
        <v>1.913486797262054</v>
      </c>
      <c r="BS972" s="3">
        <v>113410.41749632292</v>
      </c>
      <c r="BT972" s="10">
        <v>967</v>
      </c>
      <c r="BU972" s="4">
        <f t="shared" si="45"/>
        <v>38251.691029108806</v>
      </c>
      <c r="BV972" s="4">
        <f t="shared" si="46"/>
        <v>77938.262229882472</v>
      </c>
      <c r="BW972" s="10"/>
      <c r="BX972" s="4">
        <f t="shared" si="47"/>
        <v>0</v>
      </c>
      <c r="BY972" s="4">
        <f t="shared" si="47"/>
        <v>1</v>
      </c>
      <c r="BZ972" s="6"/>
      <c r="CD972" s="6"/>
      <c r="CG972" s="6"/>
      <c r="CH972" s="7"/>
      <c r="CI972" s="7"/>
      <c r="CL972" s="6"/>
    </row>
    <row r="973" spans="1:90" s="4" customFormat="1">
      <c r="A973" s="10">
        <v>968</v>
      </c>
      <c r="B973" s="6"/>
      <c r="BO973" s="6"/>
      <c r="BP973" s="3">
        <v>0.82295842874651337</v>
      </c>
      <c r="BQ973" s="3">
        <v>42027.901624174716</v>
      </c>
      <c r="BR973" s="3">
        <v>1.9766397735230088</v>
      </c>
      <c r="BS973" s="3">
        <v>115114.96662336258</v>
      </c>
      <c r="BT973" s="10">
        <v>968</v>
      </c>
      <c r="BU973" s="4">
        <f t="shared" si="45"/>
        <v>40267.941250476622</v>
      </c>
      <c r="BV973" s="4">
        <f t="shared" si="46"/>
        <v>82549.010728938316</v>
      </c>
      <c r="BW973" s="10"/>
      <c r="BX973" s="4">
        <f t="shared" si="47"/>
        <v>0</v>
      </c>
      <c r="BY973" s="4">
        <f t="shared" si="47"/>
        <v>1</v>
      </c>
      <c r="BZ973" s="6"/>
      <c r="CD973" s="6"/>
      <c r="CG973" s="6"/>
      <c r="CH973" s="7"/>
      <c r="CI973" s="7"/>
      <c r="CL973" s="6"/>
    </row>
    <row r="974" spans="1:90" s="4" customFormat="1">
      <c r="A974" s="10">
        <v>969</v>
      </c>
      <c r="B974" s="6"/>
      <c r="BO974" s="6"/>
      <c r="BP974" s="3">
        <v>0.8643557195787831</v>
      </c>
      <c r="BQ974" s="3">
        <v>44499.611017295822</v>
      </c>
      <c r="BR974" s="3">
        <v>2.1073230656734165</v>
      </c>
      <c r="BS974" s="3">
        <v>117136.93906460311</v>
      </c>
      <c r="BT974" s="10">
        <v>969</v>
      </c>
      <c r="BU974" s="4">
        <f t="shared" si="45"/>
        <v>41935.960940582481</v>
      </c>
      <c r="BV974" s="4">
        <f t="shared" si="46"/>
        <v>93595.367502738532</v>
      </c>
      <c r="BW974" s="10"/>
      <c r="BX974" s="4">
        <f t="shared" si="47"/>
        <v>0</v>
      </c>
      <c r="BY974" s="4">
        <f t="shared" si="47"/>
        <v>1</v>
      </c>
      <c r="BZ974" s="6"/>
      <c r="CD974" s="6"/>
      <c r="CG974" s="6"/>
      <c r="CH974" s="7"/>
      <c r="CI974" s="7"/>
      <c r="CL974" s="6"/>
    </row>
    <row r="975" spans="1:90" s="4" customFormat="1">
      <c r="A975" s="10">
        <v>970</v>
      </c>
      <c r="B975" s="6"/>
      <c r="BO975" s="6"/>
      <c r="BP975" s="3">
        <v>0.84863150178326763</v>
      </c>
      <c r="BQ975" s="3">
        <v>43828.611188267874</v>
      </c>
      <c r="BR975" s="3">
        <v>1.9261295332072683</v>
      </c>
      <c r="BS975" s="3">
        <v>118523.240450536</v>
      </c>
      <c r="BT975" s="10">
        <v>970</v>
      </c>
      <c r="BU975" s="4">
        <f t="shared" si="45"/>
        <v>41034.538990058885</v>
      </c>
      <c r="BV975" s="4">
        <f t="shared" si="46"/>
        <v>74089.712870190837</v>
      </c>
      <c r="BW975" s="10"/>
      <c r="BX975" s="4">
        <f t="shared" si="47"/>
        <v>0</v>
      </c>
      <c r="BY975" s="4">
        <f t="shared" si="47"/>
        <v>1</v>
      </c>
      <c r="BZ975" s="6"/>
      <c r="CD975" s="6"/>
      <c r="CG975" s="6"/>
      <c r="CH975" s="7"/>
      <c r="CI975" s="7"/>
      <c r="CL975" s="6"/>
    </row>
    <row r="976" spans="1:90" s="4" customFormat="1">
      <c r="A976" s="10">
        <v>971</v>
      </c>
      <c r="B976" s="6"/>
      <c r="BO976" s="6"/>
      <c r="BP976" s="3">
        <v>0.82037883874065221</v>
      </c>
      <c r="BQ976" s="3">
        <v>42190.877867339404</v>
      </c>
      <c r="BR976" s="3">
        <v>1.9333225183812164</v>
      </c>
      <c r="BS976" s="3">
        <v>116913.63232715076</v>
      </c>
      <c r="BT976" s="10">
        <v>971</v>
      </c>
      <c r="BU976" s="4">
        <f t="shared" si="45"/>
        <v>39847.006006725809</v>
      </c>
      <c r="BV976" s="4">
        <f t="shared" si="46"/>
        <v>76418.619510970893</v>
      </c>
      <c r="BW976" s="10"/>
      <c r="BX976" s="4">
        <f t="shared" si="47"/>
        <v>0</v>
      </c>
      <c r="BY976" s="4">
        <f t="shared" si="47"/>
        <v>1</v>
      </c>
      <c r="BZ976" s="6"/>
      <c r="CD976" s="6"/>
      <c r="CG976" s="6"/>
      <c r="CH976" s="7"/>
      <c r="CI976" s="7"/>
      <c r="CL976" s="6"/>
    </row>
    <row r="977" spans="1:90" s="4" customFormat="1">
      <c r="A977" s="10">
        <v>972</v>
      </c>
      <c r="B977" s="6"/>
      <c r="BO977" s="6"/>
      <c r="BP977" s="3">
        <v>0.82746257238071164</v>
      </c>
      <c r="BQ977" s="3">
        <v>43589.712437601353</v>
      </c>
      <c r="BR977" s="3">
        <v>1.8707695201917611</v>
      </c>
      <c r="BS977" s="3">
        <v>116892.53178406537</v>
      </c>
      <c r="BT977" s="10">
        <v>972</v>
      </c>
      <c r="BU977" s="4">
        <f t="shared" si="45"/>
        <v>39156.544800469812</v>
      </c>
      <c r="BV977" s="4">
        <f t="shared" si="46"/>
        <v>70184.420235110752</v>
      </c>
      <c r="BW977" s="10"/>
      <c r="BX977" s="4">
        <f t="shared" si="47"/>
        <v>0</v>
      </c>
      <c r="BY977" s="4">
        <f t="shared" si="47"/>
        <v>1</v>
      </c>
      <c r="BZ977" s="6"/>
      <c r="CD977" s="6"/>
      <c r="CG977" s="6"/>
      <c r="CH977" s="7"/>
      <c r="CI977" s="7"/>
      <c r="CL977" s="6"/>
    </row>
    <row r="978" spans="1:90" s="4" customFormat="1">
      <c r="A978" s="10">
        <v>973</v>
      </c>
      <c r="B978" s="6"/>
      <c r="BO978" s="6"/>
      <c r="BP978" s="3">
        <v>0.78078317919196916</v>
      </c>
      <c r="BQ978" s="3">
        <v>43640.195909746719</v>
      </c>
      <c r="BR978" s="3">
        <v>1.7494698891907217</v>
      </c>
      <c r="BS978" s="3">
        <v>112786.85581894025</v>
      </c>
      <c r="BT978" s="10">
        <v>973</v>
      </c>
      <c r="BU978" s="4">
        <f t="shared" si="45"/>
        <v>34438.122009450191</v>
      </c>
      <c r="BV978" s="4">
        <f t="shared" si="46"/>
        <v>62160.133100131919</v>
      </c>
      <c r="BW978" s="10"/>
      <c r="BX978" s="4">
        <f t="shared" si="47"/>
        <v>0</v>
      </c>
      <c r="BY978" s="4">
        <f t="shared" si="47"/>
        <v>1</v>
      </c>
      <c r="BZ978" s="6"/>
      <c r="CD978" s="6"/>
      <c r="CG978" s="6"/>
      <c r="CH978" s="7"/>
      <c r="CI978" s="7"/>
      <c r="CL978" s="6"/>
    </row>
    <row r="979" spans="1:90" s="4" customFormat="1">
      <c r="A979" s="10">
        <v>974</v>
      </c>
      <c r="B979" s="6"/>
      <c r="BO979" s="6"/>
      <c r="BP979" s="3">
        <v>0.84784968560728469</v>
      </c>
      <c r="BQ979" s="3">
        <v>42981.847540408613</v>
      </c>
      <c r="BR979" s="3">
        <v>1.8735271153057602</v>
      </c>
      <c r="BS979" s="3">
        <v>110698.42343909049</v>
      </c>
      <c r="BT979" s="10">
        <v>974</v>
      </c>
      <c r="BU979" s="4">
        <f t="shared" si="45"/>
        <v>41803.12102031985</v>
      </c>
      <c r="BV979" s="4">
        <f t="shared" si="46"/>
        <v>76654.288091485534</v>
      </c>
      <c r="BW979" s="10"/>
      <c r="BX979" s="4">
        <f t="shared" si="47"/>
        <v>0</v>
      </c>
      <c r="BY979" s="4">
        <f t="shared" si="47"/>
        <v>1</v>
      </c>
      <c r="BZ979" s="6"/>
      <c r="CD979" s="6"/>
      <c r="CG979" s="6"/>
      <c r="CH979" s="7"/>
      <c r="CI979" s="7"/>
      <c r="CL979" s="6"/>
    </row>
    <row r="980" spans="1:90" s="4" customFormat="1">
      <c r="A980" s="10">
        <v>975</v>
      </c>
      <c r="B980" s="6"/>
      <c r="BO980" s="6"/>
      <c r="BP980" s="3">
        <v>0.87205703802574408</v>
      </c>
      <c r="BQ980" s="3">
        <v>45614.315587369594</v>
      </c>
      <c r="BR980" s="3">
        <v>2.0656373461167048</v>
      </c>
      <c r="BS980" s="3">
        <v>128199.69215772908</v>
      </c>
      <c r="BT980" s="10">
        <v>975</v>
      </c>
      <c r="BU980" s="4">
        <f t="shared" si="45"/>
        <v>41591.388215204817</v>
      </c>
      <c r="BV980" s="4">
        <f t="shared" si="46"/>
        <v>78364.042453941409</v>
      </c>
      <c r="BW980" s="10"/>
      <c r="BX980" s="4">
        <f t="shared" si="47"/>
        <v>0</v>
      </c>
      <c r="BY980" s="4">
        <f t="shared" si="47"/>
        <v>1</v>
      </c>
      <c r="BZ980" s="6"/>
      <c r="CD980" s="6"/>
      <c r="CG980" s="6"/>
      <c r="CH980" s="7"/>
      <c r="CI980" s="7"/>
      <c r="CL980" s="6"/>
    </row>
    <row r="981" spans="1:90" s="4" customFormat="1">
      <c r="A981" s="10">
        <v>976</v>
      </c>
      <c r="B981" s="6"/>
      <c r="BO981" s="6"/>
      <c r="BP981" s="3">
        <v>0.79651387547711661</v>
      </c>
      <c r="BQ981" s="3">
        <v>47074.694765034801</v>
      </c>
      <c r="BR981" s="3">
        <v>1.8236637924648373</v>
      </c>
      <c r="BS981" s="3">
        <v>121483.00198013257</v>
      </c>
      <c r="BT981" s="10">
        <v>976</v>
      </c>
      <c r="BU981" s="4">
        <f t="shared" si="45"/>
        <v>32576.692782676866</v>
      </c>
      <c r="BV981" s="4">
        <f t="shared" si="46"/>
        <v>60883.377266351163</v>
      </c>
      <c r="BW981" s="10"/>
      <c r="BX981" s="4">
        <f t="shared" si="47"/>
        <v>0</v>
      </c>
      <c r="BY981" s="4">
        <f t="shared" si="47"/>
        <v>1</v>
      </c>
      <c r="BZ981" s="6"/>
      <c r="CD981" s="6"/>
      <c r="CG981" s="6"/>
      <c r="CH981" s="7"/>
      <c r="CI981" s="7"/>
      <c r="CL981" s="6"/>
    </row>
    <row r="982" spans="1:90" s="4" customFormat="1">
      <c r="A982" s="10">
        <v>977</v>
      </c>
      <c r="B982" s="6"/>
      <c r="BO982" s="6"/>
      <c r="BP982" s="3">
        <v>0.82242916498085383</v>
      </c>
      <c r="BQ982" s="3">
        <v>40230.547392196728</v>
      </c>
      <c r="BR982" s="3">
        <v>1.9134526823706044</v>
      </c>
      <c r="BS982" s="3">
        <v>118276.57242486757</v>
      </c>
      <c r="BT982" s="10">
        <v>977</v>
      </c>
      <c r="BU982" s="4">
        <f t="shared" si="45"/>
        <v>42012.369105888654</v>
      </c>
      <c r="BV982" s="4">
        <f t="shared" si="46"/>
        <v>73068.695812192862</v>
      </c>
      <c r="BW982" s="10"/>
      <c r="BX982" s="4">
        <f t="shared" si="47"/>
        <v>0</v>
      </c>
      <c r="BY982" s="4">
        <f t="shared" si="47"/>
        <v>1</v>
      </c>
      <c r="BZ982" s="6"/>
      <c r="CD982" s="6"/>
      <c r="CG982" s="6"/>
      <c r="CH982" s="7"/>
      <c r="CI982" s="7"/>
      <c r="CL982" s="6"/>
    </row>
    <row r="983" spans="1:90" s="4" customFormat="1">
      <c r="A983" s="10">
        <v>978</v>
      </c>
      <c r="B983" s="6"/>
      <c r="BO983" s="6"/>
      <c r="BP983" s="3">
        <v>0.86588952368993044</v>
      </c>
      <c r="BQ983" s="3">
        <v>47423.181287896958</v>
      </c>
      <c r="BR983" s="3">
        <v>2.03768739089905</v>
      </c>
      <c r="BS983" s="3">
        <v>120751.73480097832</v>
      </c>
      <c r="BT983" s="10">
        <v>978</v>
      </c>
      <c r="BU983" s="4">
        <f t="shared" si="45"/>
        <v>39165.771081096093</v>
      </c>
      <c r="BV983" s="4">
        <f t="shared" si="46"/>
        <v>83017.004288926677</v>
      </c>
      <c r="BW983" s="10"/>
      <c r="BX983" s="4">
        <f t="shared" si="47"/>
        <v>0</v>
      </c>
      <c r="BY983" s="4">
        <f t="shared" si="47"/>
        <v>1</v>
      </c>
      <c r="BZ983" s="6"/>
      <c r="CD983" s="6"/>
      <c r="CG983" s="6"/>
      <c r="CH983" s="7"/>
      <c r="CI983" s="7"/>
      <c r="CL983" s="6"/>
    </row>
    <row r="984" spans="1:90" s="4" customFormat="1">
      <c r="A984" s="10">
        <v>979</v>
      </c>
      <c r="B984" s="6"/>
      <c r="BO984" s="6"/>
      <c r="BP984" s="3">
        <v>0.81197794435191595</v>
      </c>
      <c r="BQ984" s="3">
        <v>45224.004355360928</v>
      </c>
      <c r="BR984" s="3">
        <v>1.9015698541435682</v>
      </c>
      <c r="BS984" s="3">
        <v>120223.53340602983</v>
      </c>
      <c r="BT984" s="10">
        <v>979</v>
      </c>
      <c r="BU984" s="4">
        <f t="shared" si="45"/>
        <v>35973.790079830665</v>
      </c>
      <c r="BV984" s="4">
        <f t="shared" si="46"/>
        <v>69933.452008326974</v>
      </c>
      <c r="BW984" s="10"/>
      <c r="BX984" s="4">
        <f t="shared" si="47"/>
        <v>0</v>
      </c>
      <c r="BY984" s="4">
        <f t="shared" si="47"/>
        <v>1</v>
      </c>
      <c r="BZ984" s="6"/>
      <c r="CD984" s="6"/>
      <c r="CG984" s="6"/>
      <c r="CH984" s="7"/>
      <c r="CI984" s="7"/>
      <c r="CL984" s="6"/>
    </row>
    <row r="985" spans="1:90" s="4" customFormat="1">
      <c r="A985" s="10">
        <v>980</v>
      </c>
      <c r="B985" s="6"/>
      <c r="BO985" s="6"/>
      <c r="BP985" s="3">
        <v>0.7866416260510839</v>
      </c>
      <c r="BQ985" s="3">
        <v>45758.428328591959</v>
      </c>
      <c r="BR985" s="3">
        <v>1.7574319321396052</v>
      </c>
      <c r="BS985" s="3">
        <v>118553.9427566122</v>
      </c>
      <c r="BT985" s="10">
        <v>980</v>
      </c>
      <c r="BU985" s="4">
        <f t="shared" si="45"/>
        <v>32905.734276516429</v>
      </c>
      <c r="BV985" s="4">
        <f t="shared" si="46"/>
        <v>57189.250457348331</v>
      </c>
      <c r="BW985" s="10"/>
      <c r="BX985" s="4">
        <f t="shared" si="47"/>
        <v>0</v>
      </c>
      <c r="BY985" s="4">
        <f t="shared" si="47"/>
        <v>1</v>
      </c>
      <c r="BZ985" s="6"/>
      <c r="CD985" s="6"/>
      <c r="CG985" s="6"/>
      <c r="CH985" s="7"/>
      <c r="CI985" s="7"/>
      <c r="CL985" s="6"/>
    </row>
    <row r="986" spans="1:90" s="4" customFormat="1">
      <c r="A986" s="10">
        <v>981</v>
      </c>
      <c r="B986" s="6"/>
      <c r="BO986" s="6"/>
      <c r="BP986" s="3">
        <v>0.75813255231655519</v>
      </c>
      <c r="BQ986" s="3">
        <v>41379.563963392015</v>
      </c>
      <c r="BR986" s="3">
        <v>1.7364933322301239</v>
      </c>
      <c r="BS986" s="3">
        <v>115066.09654922399</v>
      </c>
      <c r="BT986" s="10">
        <v>981</v>
      </c>
      <c r="BU986" s="4">
        <f t="shared" si="45"/>
        <v>34433.691268263508</v>
      </c>
      <c r="BV986" s="4">
        <f t="shared" si="46"/>
        <v>58583.2366737884</v>
      </c>
      <c r="BW986" s="10"/>
      <c r="BX986" s="4">
        <f t="shared" si="47"/>
        <v>0</v>
      </c>
      <c r="BY986" s="4">
        <f t="shared" si="47"/>
        <v>1</v>
      </c>
      <c r="BZ986" s="6"/>
      <c r="CD986" s="6"/>
      <c r="CG986" s="6"/>
      <c r="CH986" s="7"/>
      <c r="CI986" s="7"/>
      <c r="CL986" s="6"/>
    </row>
    <row r="987" spans="1:90" s="4" customFormat="1">
      <c r="A987" s="10">
        <v>982</v>
      </c>
      <c r="B987" s="6"/>
      <c r="BO987" s="6"/>
      <c r="BP987" s="3">
        <v>0.81567796176593255</v>
      </c>
      <c r="BQ987" s="3">
        <v>47518.588345120959</v>
      </c>
      <c r="BR987" s="3">
        <v>1.9449486853799851</v>
      </c>
      <c r="BS987" s="3">
        <v>119674.90156921439</v>
      </c>
      <c r="BT987" s="10">
        <v>982</v>
      </c>
      <c r="BU987" s="4">
        <f t="shared" si="45"/>
        <v>34049.207831472297</v>
      </c>
      <c r="BV987" s="4">
        <f t="shared" si="46"/>
        <v>74819.966968784138</v>
      </c>
      <c r="BW987" s="10"/>
      <c r="BX987" s="4">
        <f t="shared" si="47"/>
        <v>0</v>
      </c>
      <c r="BY987" s="4">
        <f t="shared" si="47"/>
        <v>1</v>
      </c>
      <c r="BZ987" s="6"/>
      <c r="CD987" s="6"/>
      <c r="CG987" s="6"/>
      <c r="CH987" s="7"/>
      <c r="CI987" s="7"/>
      <c r="CL987" s="6"/>
    </row>
    <row r="988" spans="1:90" s="4" customFormat="1">
      <c r="A988" s="10">
        <v>983</v>
      </c>
      <c r="B988" s="6"/>
      <c r="BO988" s="6"/>
      <c r="BP988" s="3">
        <v>0.85936289848785785</v>
      </c>
      <c r="BQ988" s="3">
        <v>43356.901605258623</v>
      </c>
      <c r="BR988" s="3">
        <v>1.8497969305515962</v>
      </c>
      <c r="BS988" s="3">
        <v>115118.3595742716</v>
      </c>
      <c r="BT988" s="10">
        <v>983</v>
      </c>
      <c r="BU988" s="4">
        <f t="shared" si="45"/>
        <v>42579.388243527166</v>
      </c>
      <c r="BV988" s="4">
        <f t="shared" si="46"/>
        <v>69861.333480888017</v>
      </c>
      <c r="BW988" s="10"/>
      <c r="BX988" s="4">
        <f t="shared" si="47"/>
        <v>0</v>
      </c>
      <c r="BY988" s="4">
        <f t="shared" si="47"/>
        <v>1</v>
      </c>
      <c r="BZ988" s="6"/>
      <c r="CD988" s="6"/>
      <c r="CG988" s="6"/>
      <c r="CH988" s="7"/>
      <c r="CI988" s="7"/>
      <c r="CL988" s="6"/>
    </row>
    <row r="989" spans="1:90" s="4" customFormat="1">
      <c r="A989" s="10">
        <v>984</v>
      </c>
      <c r="B989" s="6"/>
      <c r="BO989" s="6"/>
      <c r="BP989" s="3">
        <v>0.80604528583745627</v>
      </c>
      <c r="BQ989" s="3">
        <v>46305.823853719594</v>
      </c>
      <c r="BR989" s="3">
        <v>1.8324802240172184</v>
      </c>
      <c r="BS989" s="3">
        <v>109408.78060255189</v>
      </c>
      <c r="BT989" s="10">
        <v>984</v>
      </c>
      <c r="BU989" s="4">
        <f t="shared" si="45"/>
        <v>34298.704730026038</v>
      </c>
      <c r="BV989" s="4">
        <f t="shared" si="46"/>
        <v>73839.241799169962</v>
      </c>
      <c r="BW989" s="10"/>
      <c r="BX989" s="4">
        <f t="shared" si="47"/>
        <v>0</v>
      </c>
      <c r="BY989" s="4">
        <f t="shared" si="47"/>
        <v>1</v>
      </c>
      <c r="BZ989" s="6"/>
      <c r="CD989" s="6"/>
      <c r="CG989" s="6"/>
      <c r="CH989" s="7"/>
      <c r="CI989" s="7"/>
      <c r="CL989" s="6"/>
    </row>
    <row r="990" spans="1:90" s="4" customFormat="1">
      <c r="A990" s="10">
        <v>985</v>
      </c>
      <c r="B990" s="6"/>
      <c r="BO990" s="6"/>
      <c r="BP990" s="3">
        <v>0.8408062743071687</v>
      </c>
      <c r="BQ990" s="3">
        <v>42338.830260330891</v>
      </c>
      <c r="BR990" s="3">
        <v>1.863565950282531</v>
      </c>
      <c r="BS990" s="3">
        <v>115251.70344966052</v>
      </c>
      <c r="BT990" s="10">
        <v>985</v>
      </c>
      <c r="BU990" s="4">
        <f t="shared" si="45"/>
        <v>41741.797170385973</v>
      </c>
      <c r="BV990" s="4">
        <f t="shared" si="46"/>
        <v>71104.891578592578</v>
      </c>
      <c r="BW990" s="10"/>
      <c r="BX990" s="4">
        <f t="shared" si="47"/>
        <v>0</v>
      </c>
      <c r="BY990" s="4">
        <f t="shared" si="47"/>
        <v>1</v>
      </c>
      <c r="BZ990" s="6"/>
      <c r="CD990" s="6"/>
      <c r="CG990" s="6"/>
      <c r="CH990" s="7"/>
      <c r="CI990" s="7"/>
      <c r="CL990" s="6"/>
    </row>
    <row r="991" spans="1:90" s="4" customFormat="1">
      <c r="A991" s="10">
        <v>986</v>
      </c>
      <c r="B991" s="6"/>
      <c r="BO991" s="6"/>
      <c r="BP991" s="3">
        <v>0.77929965748263974</v>
      </c>
      <c r="BQ991" s="3">
        <v>42983.960119331517</v>
      </c>
      <c r="BR991" s="3">
        <v>1.7621015990487365</v>
      </c>
      <c r="BS991" s="3">
        <v>115634.45627287304</v>
      </c>
      <c r="BT991" s="10">
        <v>986</v>
      </c>
      <c r="BU991" s="4">
        <f t="shared" si="45"/>
        <v>34946.005628932457</v>
      </c>
      <c r="BV991" s="4">
        <f t="shared" si="46"/>
        <v>60575.703632000601</v>
      </c>
      <c r="BW991" s="10"/>
      <c r="BX991" s="4">
        <f t="shared" si="47"/>
        <v>0</v>
      </c>
      <c r="BY991" s="4">
        <f t="shared" si="47"/>
        <v>1</v>
      </c>
      <c r="BZ991" s="6"/>
      <c r="CD991" s="6"/>
      <c r="CG991" s="6"/>
      <c r="CH991" s="7"/>
      <c r="CI991" s="7"/>
      <c r="CL991" s="6"/>
    </row>
    <row r="992" spans="1:90" s="4" customFormat="1">
      <c r="A992" s="10">
        <v>987</v>
      </c>
      <c r="B992" s="6"/>
      <c r="BO992" s="6"/>
      <c r="BP992" s="3">
        <v>0.84327194974258246</v>
      </c>
      <c r="BQ992" s="3">
        <v>38039.028982169875</v>
      </c>
      <c r="BR992" s="3">
        <v>1.9991646094362565</v>
      </c>
      <c r="BS992" s="3">
        <v>107693.05150423157</v>
      </c>
      <c r="BT992" s="10">
        <v>987</v>
      </c>
      <c r="BU992" s="4">
        <f t="shared" si="45"/>
        <v>46288.165992088376</v>
      </c>
      <c r="BV992" s="4">
        <f t="shared" si="46"/>
        <v>92223.40943939409</v>
      </c>
      <c r="BW992" s="10"/>
      <c r="BX992" s="4">
        <f t="shared" si="47"/>
        <v>0</v>
      </c>
      <c r="BY992" s="4">
        <f t="shared" si="47"/>
        <v>1</v>
      </c>
      <c r="BZ992" s="6"/>
      <c r="CD992" s="6"/>
      <c r="CG992" s="6"/>
      <c r="CH992" s="7"/>
      <c r="CI992" s="7"/>
      <c r="CL992" s="6"/>
    </row>
    <row r="993" spans="1:90" s="4" customFormat="1">
      <c r="A993" s="10">
        <v>988</v>
      </c>
      <c r="B993" s="6"/>
      <c r="BO993" s="6"/>
      <c r="BP993" s="3">
        <v>0.85631450270324072</v>
      </c>
      <c r="BQ993" s="3">
        <v>43145.647932029344</v>
      </c>
      <c r="BR993" s="3">
        <v>2.0558113397253872</v>
      </c>
      <c r="BS993" s="3">
        <v>120223.30229655662</v>
      </c>
      <c r="BT993" s="10">
        <v>988</v>
      </c>
      <c r="BU993" s="4">
        <f t="shared" si="45"/>
        <v>42485.802338294729</v>
      </c>
      <c r="BV993" s="4">
        <f t="shared" si="46"/>
        <v>85357.831675982103</v>
      </c>
      <c r="BW993" s="10"/>
      <c r="BX993" s="4">
        <f t="shared" si="47"/>
        <v>0</v>
      </c>
      <c r="BY993" s="4">
        <f t="shared" si="47"/>
        <v>1</v>
      </c>
      <c r="BZ993" s="6"/>
      <c r="CD993" s="6"/>
      <c r="CG993" s="6"/>
      <c r="CH993" s="7"/>
      <c r="CI993" s="7"/>
      <c r="CL993" s="6"/>
    </row>
    <row r="994" spans="1:90" s="4" customFormat="1">
      <c r="A994" s="10">
        <v>989</v>
      </c>
      <c r="B994" s="6"/>
      <c r="BO994" s="6"/>
      <c r="BP994" s="3">
        <v>0.8233673118742304</v>
      </c>
      <c r="BQ994" s="3">
        <v>44566.874464280816</v>
      </c>
      <c r="BR994" s="3">
        <v>1.9166968642992823</v>
      </c>
      <c r="BS994" s="3">
        <v>115914.00211960785</v>
      </c>
      <c r="BT994" s="10">
        <v>989</v>
      </c>
      <c r="BU994" s="4">
        <f t="shared" si="45"/>
        <v>37769.85672314222</v>
      </c>
      <c r="BV994" s="4">
        <f t="shared" si="46"/>
        <v>75755.684310320386</v>
      </c>
      <c r="BW994" s="10"/>
      <c r="BX994" s="4">
        <f t="shared" si="47"/>
        <v>0</v>
      </c>
      <c r="BY994" s="4">
        <f t="shared" si="47"/>
        <v>1</v>
      </c>
      <c r="BZ994" s="6"/>
      <c r="CD994" s="6"/>
      <c r="CG994" s="6"/>
      <c r="CH994" s="7"/>
      <c r="CI994" s="7"/>
      <c r="CL994" s="6"/>
    </row>
    <row r="995" spans="1:90" s="4" customFormat="1">
      <c r="A995" s="10">
        <v>990</v>
      </c>
      <c r="B995" s="6"/>
      <c r="BO995" s="6"/>
      <c r="BP995" s="3">
        <v>0.83122587619165711</v>
      </c>
      <c r="BQ995" s="3">
        <v>42911.37194695865</v>
      </c>
      <c r="BR995" s="3">
        <v>1.9668649003223238</v>
      </c>
      <c r="BS995" s="3">
        <v>120844.29140624229</v>
      </c>
      <c r="BT995" s="10">
        <v>990</v>
      </c>
      <c r="BU995" s="4">
        <f t="shared" si="45"/>
        <v>40211.215672207065</v>
      </c>
      <c r="BV995" s="4">
        <f t="shared" si="46"/>
        <v>75842.198625990073</v>
      </c>
      <c r="BW995" s="10"/>
      <c r="BX995" s="4">
        <f t="shared" si="47"/>
        <v>0</v>
      </c>
      <c r="BY995" s="4">
        <f t="shared" si="47"/>
        <v>1</v>
      </c>
      <c r="BZ995" s="6"/>
      <c r="CD995" s="6"/>
      <c r="CG995" s="6"/>
      <c r="CH995" s="7"/>
      <c r="CI995" s="7"/>
      <c r="CL995" s="6"/>
    </row>
    <row r="996" spans="1:90" s="4" customFormat="1">
      <c r="A996" s="10">
        <v>991</v>
      </c>
      <c r="B996" s="6"/>
      <c r="BO996" s="6"/>
      <c r="BP996" s="3">
        <v>0.77130742961011356</v>
      </c>
      <c r="BQ996" s="3">
        <v>42223.870355947176</v>
      </c>
      <c r="BR996" s="3">
        <v>1.8175344815717711</v>
      </c>
      <c r="BS996" s="3">
        <v>122653.48564128342</v>
      </c>
      <c r="BT996" s="10">
        <v>991</v>
      </c>
      <c r="BU996" s="4">
        <f t="shared" si="45"/>
        <v>34906.872605064185</v>
      </c>
      <c r="BV996" s="4">
        <f t="shared" si="46"/>
        <v>59099.962515893683</v>
      </c>
      <c r="BW996" s="10"/>
      <c r="BX996" s="4">
        <f t="shared" si="47"/>
        <v>0</v>
      </c>
      <c r="BY996" s="4">
        <f t="shared" si="47"/>
        <v>1</v>
      </c>
      <c r="BZ996" s="6"/>
      <c r="CD996" s="6"/>
      <c r="CG996" s="6"/>
      <c r="CH996" s="7"/>
      <c r="CI996" s="7"/>
      <c r="CL996" s="6"/>
    </row>
    <row r="997" spans="1:90" s="4" customFormat="1">
      <c r="A997" s="10">
        <v>992</v>
      </c>
      <c r="B997" s="6"/>
      <c r="BO997" s="6"/>
      <c r="BP997" s="3">
        <v>0.79867184677213754</v>
      </c>
      <c r="BQ997" s="3">
        <v>41832.024167814627</v>
      </c>
      <c r="BR997" s="3">
        <v>1.8008864440954362</v>
      </c>
      <c r="BS997" s="3">
        <v>113390.58055096795</v>
      </c>
      <c r="BT997" s="10">
        <v>992</v>
      </c>
      <c r="BU997" s="4">
        <f t="shared" si="45"/>
        <v>38035.160509399124</v>
      </c>
      <c r="BV997" s="4">
        <f t="shared" si="46"/>
        <v>66698.063858575682</v>
      </c>
      <c r="BW997" s="10"/>
      <c r="BX997" s="4">
        <f t="shared" si="47"/>
        <v>0</v>
      </c>
      <c r="BY997" s="4">
        <f t="shared" si="47"/>
        <v>1</v>
      </c>
      <c r="BZ997" s="6"/>
      <c r="CD997" s="6"/>
      <c r="CG997" s="6"/>
      <c r="CH997" s="7"/>
      <c r="CI997" s="7"/>
      <c r="CL997" s="6"/>
    </row>
    <row r="998" spans="1:90" s="4" customFormat="1">
      <c r="A998" s="10">
        <v>993</v>
      </c>
      <c r="B998" s="6"/>
      <c r="BO998" s="6"/>
      <c r="BP998" s="3">
        <v>0.87098657931534962</v>
      </c>
      <c r="BQ998" s="3">
        <v>42548.774125735421</v>
      </c>
      <c r="BR998" s="3">
        <v>2.1065486340656134</v>
      </c>
      <c r="BS998" s="3">
        <v>111663.07107133187</v>
      </c>
      <c r="BT998" s="10">
        <v>993</v>
      </c>
      <c r="BU998" s="4">
        <f t="shared" si="45"/>
        <v>44549.883805799545</v>
      </c>
      <c r="BV998" s="4">
        <f t="shared" si="46"/>
        <v>98991.792335229475</v>
      </c>
      <c r="BW998" s="10"/>
      <c r="BX998" s="4">
        <f t="shared" si="47"/>
        <v>0</v>
      </c>
      <c r="BY998" s="4">
        <f t="shared" si="47"/>
        <v>1</v>
      </c>
      <c r="BZ998" s="6"/>
      <c r="CD998" s="6"/>
      <c r="CG998" s="6"/>
      <c r="CH998" s="7"/>
      <c r="CI998" s="7"/>
      <c r="CL998" s="6"/>
    </row>
    <row r="999" spans="1:90" s="4" customFormat="1">
      <c r="A999" s="10">
        <v>994</v>
      </c>
      <c r="B999" s="6"/>
      <c r="BO999" s="6"/>
      <c r="BP999" s="3">
        <v>0.76327398314169514</v>
      </c>
      <c r="BQ999" s="3">
        <v>53182.070701038203</v>
      </c>
      <c r="BR999" s="3">
        <v>1.7761697701103922</v>
      </c>
      <c r="BS999" s="3">
        <v>122141.12369915709</v>
      </c>
      <c r="BT999" s="10">
        <v>994</v>
      </c>
      <c r="BU999" s="4">
        <f t="shared" si="45"/>
        <v>23145.327613131318</v>
      </c>
      <c r="BV999" s="4">
        <f t="shared" si="46"/>
        <v>55475.853311882121</v>
      </c>
      <c r="BW999" s="10"/>
      <c r="BX999" s="4">
        <f t="shared" si="47"/>
        <v>0</v>
      </c>
      <c r="BY999" s="4">
        <f t="shared" si="47"/>
        <v>1</v>
      </c>
      <c r="BZ999" s="6"/>
      <c r="CD999" s="6"/>
      <c r="CG999" s="6"/>
      <c r="CH999" s="7"/>
      <c r="CI999" s="7"/>
      <c r="CL999" s="6"/>
    </row>
    <row r="1000" spans="1:90" s="4" customFormat="1">
      <c r="A1000" s="10">
        <v>995</v>
      </c>
      <c r="B1000" s="6"/>
      <c r="BO1000" s="6"/>
      <c r="BP1000" s="3">
        <v>0.79891161007322387</v>
      </c>
      <c r="BQ1000" s="3">
        <v>45362.186449755762</v>
      </c>
      <c r="BR1000" s="3">
        <v>1.813704542391414</v>
      </c>
      <c r="BS1000" s="3">
        <v>113403.03076274248</v>
      </c>
      <c r="BT1000" s="10">
        <v>995</v>
      </c>
      <c r="BU1000" s="4">
        <f t="shared" si="45"/>
        <v>34528.974557566624</v>
      </c>
      <c r="BV1000" s="4">
        <f t="shared" si="46"/>
        <v>67967.423476398923</v>
      </c>
      <c r="BW1000" s="10"/>
      <c r="BX1000" s="4">
        <f t="shared" si="47"/>
        <v>0</v>
      </c>
      <c r="BY1000" s="4">
        <f t="shared" si="47"/>
        <v>1</v>
      </c>
      <c r="BZ1000" s="6"/>
      <c r="CD1000" s="6"/>
      <c r="CG1000" s="6"/>
      <c r="CH1000" s="7"/>
      <c r="CI1000" s="7"/>
      <c r="CL1000" s="6"/>
    </row>
    <row r="1001" spans="1:90" s="4" customFormat="1">
      <c r="A1001" s="10">
        <v>996</v>
      </c>
      <c r="B1001" s="6"/>
      <c r="BO1001" s="6"/>
      <c r="BP1001" s="3">
        <v>0.85520229502275458</v>
      </c>
      <c r="BQ1001" s="3">
        <v>44086.167723526116</v>
      </c>
      <c r="BR1001" s="3">
        <v>1.9673479945974064</v>
      </c>
      <c r="BS1001" s="3">
        <v>104937.32913907824</v>
      </c>
      <c r="BT1001" s="10">
        <v>996</v>
      </c>
      <c r="BU1001" s="4">
        <f t="shared" si="45"/>
        <v>41434.061778749339</v>
      </c>
      <c r="BV1001" s="4">
        <f t="shared" si="46"/>
        <v>91797.470320662396</v>
      </c>
      <c r="BW1001" s="10"/>
      <c r="BX1001" s="4">
        <f t="shared" si="47"/>
        <v>0</v>
      </c>
      <c r="BY1001" s="4">
        <f t="shared" si="47"/>
        <v>1</v>
      </c>
      <c r="BZ1001" s="6"/>
      <c r="CD1001" s="6"/>
      <c r="CG1001" s="6"/>
      <c r="CH1001" s="7"/>
      <c r="CI1001" s="7"/>
      <c r="CL1001" s="6"/>
    </row>
    <row r="1002" spans="1:90" s="4" customFormat="1">
      <c r="A1002" s="10">
        <v>997</v>
      </c>
      <c r="B1002" s="6"/>
      <c r="BO1002" s="6"/>
      <c r="BP1002" s="3">
        <v>0.84180487044535057</v>
      </c>
      <c r="BQ1002" s="3">
        <v>42716.211732895725</v>
      </c>
      <c r="BR1002" s="3">
        <v>2.0268303176943814</v>
      </c>
      <c r="BS1002" s="3">
        <v>117994.13454874305</v>
      </c>
      <c r="BT1002" s="10">
        <v>997</v>
      </c>
      <c r="BU1002" s="4">
        <f t="shared" si="45"/>
        <v>41464.275311639329</v>
      </c>
      <c r="BV1002" s="4">
        <f t="shared" si="46"/>
        <v>84688.8972206951</v>
      </c>
      <c r="BW1002" s="10"/>
      <c r="BX1002" s="4">
        <f t="shared" si="47"/>
        <v>0</v>
      </c>
      <c r="BY1002" s="4">
        <f t="shared" si="47"/>
        <v>1</v>
      </c>
      <c r="BZ1002" s="6"/>
      <c r="CD1002" s="6"/>
      <c r="CG1002" s="6"/>
      <c r="CH1002" s="7"/>
      <c r="CI1002" s="7"/>
      <c r="CL1002" s="6"/>
    </row>
    <row r="1003" spans="1:90" s="4" customFormat="1">
      <c r="A1003" s="10">
        <v>998</v>
      </c>
      <c r="B1003" s="6"/>
      <c r="BO1003" s="6"/>
      <c r="BP1003" s="3">
        <v>0.77155154458588104</v>
      </c>
      <c r="BQ1003" s="3">
        <v>42046.675769865949</v>
      </c>
      <c r="BR1003" s="3">
        <v>1.7429447473907007</v>
      </c>
      <c r="BS1003" s="3">
        <v>114290.92135354906</v>
      </c>
      <c r="BT1003" s="10">
        <v>998</v>
      </c>
      <c r="BU1003" s="4">
        <f t="shared" si="45"/>
        <v>35108.478688722156</v>
      </c>
      <c r="BV1003" s="4">
        <f t="shared" si="46"/>
        <v>60003.553385521023</v>
      </c>
      <c r="BW1003" s="10"/>
      <c r="BX1003" s="4">
        <f t="shared" si="47"/>
        <v>0</v>
      </c>
      <c r="BY1003" s="4">
        <f t="shared" si="47"/>
        <v>1</v>
      </c>
      <c r="BZ1003" s="6"/>
      <c r="CD1003" s="6"/>
      <c r="CG1003" s="6"/>
      <c r="CH1003" s="7"/>
      <c r="CI1003" s="7"/>
      <c r="CL1003" s="6"/>
    </row>
    <row r="1004" spans="1:90" s="4" customFormat="1">
      <c r="A1004" s="10">
        <v>999</v>
      </c>
      <c r="B1004" s="6"/>
      <c r="BO1004" s="6"/>
      <c r="BP1004" s="3">
        <v>0.81566981950056838</v>
      </c>
      <c r="BQ1004" s="3">
        <v>39613.187325082123</v>
      </c>
      <c r="BR1004" s="3">
        <v>1.7870409077958544</v>
      </c>
      <c r="BS1004" s="3">
        <v>108889.43748077881</v>
      </c>
      <c r="BT1004" s="10">
        <v>999</v>
      </c>
      <c r="BU1004" s="4">
        <f t="shared" si="45"/>
        <v>41953.794624974718</v>
      </c>
      <c r="BV1004" s="4">
        <f t="shared" si="46"/>
        <v>69814.653298806632</v>
      </c>
      <c r="BW1004" s="10"/>
      <c r="BX1004" s="4">
        <f t="shared" si="47"/>
        <v>0</v>
      </c>
      <c r="BY1004" s="4">
        <f t="shared" si="47"/>
        <v>1</v>
      </c>
      <c r="BZ1004" s="6"/>
      <c r="CD1004" s="6"/>
      <c r="CG1004" s="6"/>
      <c r="CH1004" s="7"/>
      <c r="CI1004" s="7"/>
      <c r="CL1004" s="6"/>
    </row>
    <row r="1005" spans="1:90" s="4" customFormat="1">
      <c r="A1005" s="10">
        <v>1000</v>
      </c>
      <c r="B1005" s="6"/>
      <c r="BO1005" s="6"/>
      <c r="BP1005" s="3">
        <v>0.84721619484509247</v>
      </c>
      <c r="BQ1005" s="3">
        <v>44178.902719556238</v>
      </c>
      <c r="BR1005" s="3">
        <v>1.9648007465175008</v>
      </c>
      <c r="BS1005" s="3">
        <v>116613.82309162954</v>
      </c>
      <c r="BT1005" s="10">
        <v>1000</v>
      </c>
      <c r="BU1005" s="4">
        <f t="shared" si="45"/>
        <v>40542.716764953017</v>
      </c>
      <c r="BV1005" s="4">
        <f t="shared" si="46"/>
        <v>79866.251560120523</v>
      </c>
      <c r="BW1005" s="10"/>
      <c r="BX1005" s="4">
        <f t="shared" si="47"/>
        <v>0</v>
      </c>
      <c r="BY1005" s="4">
        <f t="shared" si="47"/>
        <v>1</v>
      </c>
      <c r="BZ1005" s="6"/>
      <c r="CD1005" s="6"/>
      <c r="CG1005" s="6"/>
      <c r="CH1005" s="7"/>
      <c r="CI1005" s="7"/>
      <c r="CL1005" s="6"/>
    </row>
  </sheetData>
  <mergeCells count="31">
    <mergeCell ref="BP2:BQ2"/>
    <mergeCell ref="BR2:BS2"/>
    <mergeCell ref="CJ2:CK2"/>
    <mergeCell ref="CO4:CP4"/>
    <mergeCell ref="CQ4:CR4"/>
    <mergeCell ref="CH6:CH8"/>
    <mergeCell ref="CH9:CH11"/>
    <mergeCell ref="CH12:CH14"/>
    <mergeCell ref="CH15:CH17"/>
    <mergeCell ref="CH18:CH20"/>
    <mergeCell ref="CH21:CH23"/>
    <mergeCell ref="CH24:CH26"/>
    <mergeCell ref="CH27:CH29"/>
    <mergeCell ref="CH30:CH32"/>
    <mergeCell ref="CH33:CH35"/>
    <mergeCell ref="CH36:CH38"/>
    <mergeCell ref="CH39:CH41"/>
    <mergeCell ref="CH42:CH44"/>
    <mergeCell ref="CM6:CM8"/>
    <mergeCell ref="CM9:CM11"/>
    <mergeCell ref="CM12:CM14"/>
    <mergeCell ref="CM15:CM17"/>
    <mergeCell ref="CM18:CM20"/>
    <mergeCell ref="CM21:CM23"/>
    <mergeCell ref="CM24:CM26"/>
    <mergeCell ref="CM27:CM29"/>
    <mergeCell ref="CM30:CM32"/>
    <mergeCell ref="CM33:CM35"/>
    <mergeCell ref="CM36:CM38"/>
    <mergeCell ref="CM39:CM41"/>
    <mergeCell ref="CM42:CM44"/>
  </mergeCells>
  <phoneticPr fontId="32" type="noConversion"/>
  <dataValidations count="2">
    <dataValidation type="list" allowBlank="1" showInputMessage="1" showErrorMessage="1" sqref="CB9" xr:uid="{00000000-0002-0000-0600-000000000000}">
      <formula1>$CD$5:$CD$7</formula1>
    </dataValidation>
    <dataValidation type="list" allowBlank="1" showInputMessage="1" showErrorMessage="1" sqref="CB11" xr:uid="{00000000-0002-0000-0600-000002000000}">
      <formula1>$CD$5:$CD$17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4" name="Button 3">
              <controlPr defaultSize="0" print="0" autoPict="0" macro="[3]!PSA_sub">
                <anchor moveWithCells="1" sizeWithCells="1">
                  <from>
                    <xdr:col>78</xdr:col>
                    <xdr:colOff>121920</xdr:colOff>
                    <xdr:row>6</xdr:row>
                    <xdr:rowOff>45720</xdr:rowOff>
                  </from>
                  <to>
                    <xdr:col>80</xdr:col>
                    <xdr:colOff>281940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Button 5">
              <controlPr defaultSize="0" print="0" autoFill="0" autoPict="0" macro="[0]!宏1">
                <anchor moveWithCells="1" sizeWithCells="1">
                  <from>
                    <xdr:col>78</xdr:col>
                    <xdr:colOff>396240</xdr:colOff>
                    <xdr:row>15</xdr:row>
                    <xdr:rowOff>0</xdr:rowOff>
                  </from>
                  <to>
                    <xdr:col>80</xdr:col>
                    <xdr:colOff>137160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'additional info'!$B$2:$B$3</xm:f>
          </x14:formula1>
          <xm:sqref>BV1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28"/>
  <sheetViews>
    <sheetView workbookViewId="0">
      <selection activeCell="R23" sqref="R23"/>
    </sheetView>
  </sheetViews>
  <sheetFormatPr defaultColWidth="9" defaultRowHeight="14.4"/>
  <cols>
    <col min="1" max="1" width="21.21875" customWidth="1"/>
    <col min="2" max="2" width="66.21875" customWidth="1"/>
    <col min="3" max="3" width="13.77734375" customWidth="1"/>
    <col min="4" max="4" width="15.6640625" customWidth="1"/>
    <col min="5" max="5" width="12.21875" customWidth="1"/>
    <col min="6" max="7" width="14.88671875" customWidth="1"/>
    <col min="8" max="8" width="11.109375" customWidth="1"/>
    <col min="9" max="10" width="12.6640625" customWidth="1"/>
    <col min="11" max="13" width="9.6640625" customWidth="1"/>
    <col min="14" max="15" width="14.88671875" hidden="1" customWidth="1"/>
    <col min="16" max="16" width="11.109375" hidden="1" customWidth="1"/>
    <col min="17" max="18" width="9.6640625" customWidth="1"/>
    <col min="19" max="19" width="12.21875" customWidth="1"/>
  </cols>
  <sheetData>
    <row r="1" spans="1:20" ht="43.2">
      <c r="A1" s="141" t="s">
        <v>270</v>
      </c>
      <c r="B1" s="141" t="s">
        <v>271</v>
      </c>
      <c r="C1" s="142" t="s">
        <v>272</v>
      </c>
      <c r="D1" s="142" t="s">
        <v>273</v>
      </c>
      <c r="E1" s="143" t="s">
        <v>274</v>
      </c>
      <c r="F1" s="142" t="s">
        <v>275</v>
      </c>
      <c r="G1" s="142" t="s">
        <v>276</v>
      </c>
      <c r="H1" s="143" t="s">
        <v>277</v>
      </c>
      <c r="I1" s="142" t="s">
        <v>278</v>
      </c>
      <c r="J1" s="142" t="s">
        <v>279</v>
      </c>
      <c r="K1" s="143" t="s">
        <v>280</v>
      </c>
      <c r="L1" s="158" t="s">
        <v>281</v>
      </c>
      <c r="M1" s="159" t="s">
        <v>282</v>
      </c>
      <c r="N1" s="160" t="s">
        <v>283</v>
      </c>
      <c r="O1" s="160" t="s">
        <v>284</v>
      </c>
      <c r="P1" s="161" t="s">
        <v>285</v>
      </c>
      <c r="Q1" s="166" t="s">
        <v>286</v>
      </c>
      <c r="R1" s="166" t="s">
        <v>287</v>
      </c>
      <c r="S1" s="142" t="s">
        <v>288</v>
      </c>
      <c r="T1" s="167" t="s">
        <v>289</v>
      </c>
    </row>
    <row r="2" spans="1:20" ht="44.4">
      <c r="A2" s="142" t="s">
        <v>47</v>
      </c>
      <c r="B2" s="144" t="s">
        <v>290</v>
      </c>
      <c r="C2" s="142">
        <f ca="1">bsa*100</f>
        <v>178.53239072178405</v>
      </c>
      <c r="D2" s="145" t="s">
        <v>291</v>
      </c>
      <c r="E2" s="143">
        <f ca="1">c_eto*18*3</f>
        <v>44.354737226739658</v>
      </c>
      <c r="F2" s="146">
        <f>5*(CrC+25)</f>
        <v>454</v>
      </c>
      <c r="G2" s="146" t="s">
        <v>292</v>
      </c>
      <c r="H2" s="147">
        <f ca="1">10*c_carb</f>
        <v>29.993627225879756</v>
      </c>
      <c r="I2" s="142">
        <f ca="1">4.5*bw</f>
        <v>315.19425206734809</v>
      </c>
      <c r="J2" s="145" t="s">
        <v>293</v>
      </c>
      <c r="K2" s="143">
        <f>4*c_ser</f>
        <v>3003.3319999999999</v>
      </c>
      <c r="L2" s="162">
        <f ca="1">E2+H2+K2+4*c_iv</f>
        <v>3761.4389806304825</v>
      </c>
      <c r="M2" s="163">
        <f ca="1">K2+c_iv</f>
        <v>3174.2716540444658</v>
      </c>
      <c r="N2" s="164">
        <f ca="1">1.5*bsa*5</f>
        <v>13.389929304133805</v>
      </c>
      <c r="O2" s="160" t="s">
        <v>294</v>
      </c>
      <c r="P2" s="165" t="e">
        <f ca="1">IF(N2&lt;13.4,134*c_top,135*c_top)</f>
        <v>#REF!</v>
      </c>
      <c r="Q2" s="168">
        <f ca="1">SUM(K14:K20)+c_bsc*sub_ser_bsc</f>
        <v>2257.1896253515852</v>
      </c>
      <c r="R2" s="168">
        <f ca="1">SUM(K15:K20)+c_bsc*sub_ser_bsc</f>
        <v>1563.6205693858212</v>
      </c>
      <c r="S2" s="142">
        <f ca="1">c_bsc</f>
        <v>1886.3600715981572</v>
      </c>
      <c r="T2" s="169">
        <f ca="1">S2</f>
        <v>1886.3600715981572</v>
      </c>
    </row>
    <row r="3" spans="1:20" ht="43.2">
      <c r="A3" s="142" t="s">
        <v>116</v>
      </c>
      <c r="B3" s="145" t="s">
        <v>295</v>
      </c>
      <c r="C3" s="145">
        <f ca="1">bsa*100</f>
        <v>178.53239072178405</v>
      </c>
      <c r="D3" s="145" t="s">
        <v>291</v>
      </c>
      <c r="E3" s="143">
        <f ca="1">c_eto*18*3</f>
        <v>44.354737226739658</v>
      </c>
      <c r="F3" s="146">
        <f>5*(CrC+25)</f>
        <v>454</v>
      </c>
      <c r="G3" s="146" t="s">
        <v>292</v>
      </c>
      <c r="H3" s="147">
        <f ca="1">10*c_carb</f>
        <v>29.993627225879756</v>
      </c>
      <c r="I3" s="142">
        <v>0</v>
      </c>
      <c r="J3" s="142">
        <v>0</v>
      </c>
      <c r="K3" s="143">
        <v>0</v>
      </c>
      <c r="L3" s="162">
        <f ca="1">E3+H3+3*c_iv</f>
        <v>587.16732658601688</v>
      </c>
      <c r="M3" s="163">
        <f>K3</f>
        <v>0</v>
      </c>
      <c r="N3" s="164">
        <f ca="1">1.5*bsa*5</f>
        <v>13.389929304133805</v>
      </c>
      <c r="O3" s="160" t="s">
        <v>294</v>
      </c>
      <c r="P3" s="165" t="e">
        <f ca="1">IF(N3&lt;13.4,134*c_top,135*c_top)</f>
        <v>#REF!</v>
      </c>
      <c r="Q3" s="168">
        <f ca="1">SUM(L14:L20)+c_bsc*sub_che_bsc</f>
        <v>1522.1794861725514</v>
      </c>
      <c r="R3" s="168">
        <f ca="1">SUM(L15:L20)+c_bsc*sub_che_bsc</f>
        <v>1522.1794861725514</v>
      </c>
      <c r="S3" s="142">
        <f ca="1">c_bsc</f>
        <v>1886.3600715981572</v>
      </c>
      <c r="T3" s="169">
        <f ca="1">S3</f>
        <v>1886.3600715981572</v>
      </c>
    </row>
    <row r="4" spans="1:20">
      <c r="Q4" s="4" t="s">
        <v>296</v>
      </c>
      <c r="R4" s="4" t="s">
        <v>297</v>
      </c>
    </row>
    <row r="5" spans="1:20">
      <c r="B5" t="s">
        <v>298</v>
      </c>
    </row>
    <row r="6" spans="1:20">
      <c r="B6" t="s">
        <v>299</v>
      </c>
    </row>
    <row r="7" spans="1:20">
      <c r="B7" s="4" t="s">
        <v>300</v>
      </c>
    </row>
    <row r="8" spans="1:20">
      <c r="B8" s="22" t="s">
        <v>301</v>
      </c>
    </row>
    <row r="11" spans="1:20">
      <c r="B11" s="44" t="s">
        <v>302</v>
      </c>
    </row>
    <row r="12" spans="1:20">
      <c r="B12" s="44" t="s">
        <v>303</v>
      </c>
      <c r="C12" s="231" t="s">
        <v>304</v>
      </c>
      <c r="D12" s="217"/>
      <c r="E12" s="217"/>
      <c r="F12" s="231" t="s">
        <v>305</v>
      </c>
      <c r="G12" s="217"/>
      <c r="H12" s="217"/>
      <c r="I12" s="231" t="s">
        <v>306</v>
      </c>
      <c r="J12" s="231" t="s">
        <v>307</v>
      </c>
      <c r="K12" s="232" t="s">
        <v>191</v>
      </c>
      <c r="L12" s="229" t="s">
        <v>308</v>
      </c>
    </row>
    <row r="13" spans="1:20">
      <c r="C13" s="4" t="s">
        <v>309</v>
      </c>
      <c r="D13" s="4" t="s">
        <v>310</v>
      </c>
      <c r="E13" s="4" t="s">
        <v>311</v>
      </c>
      <c r="F13" s="4" t="s">
        <v>309</v>
      </c>
      <c r="G13" s="4" t="s">
        <v>310</v>
      </c>
      <c r="H13" s="4" t="s">
        <v>311</v>
      </c>
      <c r="I13" s="231"/>
      <c r="J13" s="231"/>
      <c r="K13" s="233"/>
      <c r="L13" s="230"/>
    </row>
    <row r="14" spans="1:20">
      <c r="A14" s="4" t="s">
        <v>312</v>
      </c>
      <c r="B14" s="4" t="s">
        <v>313</v>
      </c>
      <c r="C14">
        <f>4.5*C27</f>
        <v>316.43999999999994</v>
      </c>
      <c r="D14">
        <f>4.5*D27</f>
        <v>313.69499999999999</v>
      </c>
      <c r="E14">
        <f>4.5*E27</f>
        <v>319.18500000000006</v>
      </c>
      <c r="F14">
        <f>4*c_ser</f>
        <v>3003.3319999999999</v>
      </c>
      <c r="G14">
        <f>4*c_ser</f>
        <v>3003.3319999999999</v>
      </c>
      <c r="H14">
        <f>4*c_ser</f>
        <v>3003.3319999999999</v>
      </c>
      <c r="I14">
        <f ca="1">4.5*bw</f>
        <v>315.19425206734809</v>
      </c>
      <c r="J14">
        <f ca="1">4*c_ser+c_iv</f>
        <v>3174.2716540444658</v>
      </c>
      <c r="K14" s="152">
        <f ca="1">J14*sub_ser_ser</f>
        <v>693.56905596576405</v>
      </c>
      <c r="L14" s="154">
        <v>0</v>
      </c>
    </row>
    <row r="15" spans="1:20">
      <c r="A15" t="s">
        <v>314</v>
      </c>
      <c r="B15" t="s">
        <v>315</v>
      </c>
      <c r="C15">
        <v>454</v>
      </c>
      <c r="D15">
        <v>454</v>
      </c>
      <c r="E15">
        <v>454</v>
      </c>
      <c r="F15">
        <f ca="1">10*c_carb</f>
        <v>29.993627225879756</v>
      </c>
      <c r="G15">
        <f ca="1">10*c_carb</f>
        <v>29.993627225879756</v>
      </c>
      <c r="H15">
        <f ca="1">10*c_carb</f>
        <v>29.993627225879756</v>
      </c>
      <c r="I15">
        <f>5*(CrC+25)</f>
        <v>454</v>
      </c>
      <c r="J15">
        <f ca="1">10*c_carb+c_iv</f>
        <v>200.93328127034556</v>
      </c>
      <c r="K15" s="152">
        <f ca="1">$J$15*sub_ser_car</f>
        <v>24.120237155556179</v>
      </c>
      <c r="L15" s="154">
        <f ca="1">$J$15*sub_che_car</f>
        <v>21.093679588350316</v>
      </c>
    </row>
    <row r="16" spans="1:20">
      <c r="A16" t="s">
        <v>316</v>
      </c>
      <c r="B16" t="s">
        <v>317</v>
      </c>
      <c r="C16">
        <f>C26*3*100</f>
        <v>537</v>
      </c>
      <c r="D16">
        <f t="shared" ref="D16:E16" si="0">D26*3*100</f>
        <v>534</v>
      </c>
      <c r="E16">
        <f t="shared" si="0"/>
        <v>540</v>
      </c>
      <c r="F16">
        <f ca="1">18*3*c_eto</f>
        <v>44.354737226739651</v>
      </c>
      <c r="G16">
        <f ca="1">18*3*c_eto</f>
        <v>44.354737226739651</v>
      </c>
      <c r="H16">
        <f ca="1">18*3*c_eto</f>
        <v>44.354737226739651</v>
      </c>
      <c r="I16">
        <f ca="1">bsa*100*3</f>
        <v>535.59717216535216</v>
      </c>
      <c r="J16">
        <f ca="1">18*3*c_eto+3*c_iv</f>
        <v>557.17369936013711</v>
      </c>
      <c r="K16" s="152">
        <f ca="1">$J$16*sub_ser_eto</f>
        <v>51.528816575976784</v>
      </c>
      <c r="L16" s="154">
        <f ca="1">$J$16*sub_che_eto</f>
        <v>68.097176674565532</v>
      </c>
    </row>
    <row r="17" spans="1:12">
      <c r="A17" t="s">
        <v>318</v>
      </c>
      <c r="B17" t="s">
        <v>319</v>
      </c>
      <c r="C17">
        <f>350*C26</f>
        <v>626.5</v>
      </c>
      <c r="D17">
        <f t="shared" ref="D17:E17" si="1">350*D26</f>
        <v>623</v>
      </c>
      <c r="E17">
        <f t="shared" si="1"/>
        <v>630</v>
      </c>
      <c r="F17">
        <f ca="1">32*c_iri</f>
        <v>76.773621002077292</v>
      </c>
      <c r="G17">
        <f ca="1">32*c_iri</f>
        <v>76.773621002077292</v>
      </c>
      <c r="H17">
        <f ca="1">32*c_iri</f>
        <v>76.773621002077292</v>
      </c>
      <c r="I17">
        <f ca="1">350*bsa</f>
        <v>624.86336752624425</v>
      </c>
      <c r="J17">
        <f ca="1">32*c_iri+c_iv</f>
        <v>247.71327504654312</v>
      </c>
      <c r="K17" s="152">
        <f ca="1">$J$17*sub_ser_iri</f>
        <v>37.429033853570026</v>
      </c>
      <c r="L17" s="154">
        <f ca="1">$J$17*sub_che_iri</f>
        <v>43.821068913677486</v>
      </c>
    </row>
    <row r="18" spans="1:12">
      <c r="A18" s="148" t="s">
        <v>320</v>
      </c>
      <c r="B18" s="148" t="s">
        <v>321</v>
      </c>
      <c r="C18">
        <f>175*C26</f>
        <v>313.25</v>
      </c>
      <c r="D18">
        <f t="shared" ref="D18:E18" si="2">175*D26</f>
        <v>311.5</v>
      </c>
      <c r="E18">
        <f t="shared" si="2"/>
        <v>315</v>
      </c>
      <c r="F18">
        <f ca="1">314*c_pac</f>
        <v>39.057702075011825</v>
      </c>
      <c r="G18">
        <f ca="1">c_pac*312</f>
        <v>38.80892690255952</v>
      </c>
      <c r="H18">
        <f ca="1">c_pac*315</f>
        <v>39.182089661237974</v>
      </c>
      <c r="I18">
        <f ca="1">bsa*175</f>
        <v>312.43168376312212</v>
      </c>
      <c r="J18">
        <f ca="1">IF(I18&lt;312,312*c_pac,IF(I18&lt;313,313*c_pac,IF(I18&lt;314,314*c_pac,315*c_pac)))+2*c_iv</f>
        <v>380.81262257771732</v>
      </c>
      <c r="K18" s="152">
        <f ca="1">$J$18*sub_ser_pac</f>
        <v>26.916613395076713</v>
      </c>
      <c r="L18" s="154">
        <f ca="1">$J$18*sub_che_pac</f>
        <v>25.732613312733843</v>
      </c>
    </row>
    <row r="19" spans="1:12">
      <c r="A19" t="s">
        <v>322</v>
      </c>
      <c r="B19" t="s">
        <v>323</v>
      </c>
      <c r="C19">
        <f>75*C26</f>
        <v>134.25</v>
      </c>
      <c r="D19">
        <f t="shared" ref="D19:E19" si="3">75*D26</f>
        <v>133.5</v>
      </c>
      <c r="E19">
        <f t="shared" si="3"/>
        <v>135</v>
      </c>
      <c r="F19">
        <f ca="1">14*c_cis</f>
        <v>29.077843723892151</v>
      </c>
      <c r="G19">
        <f ca="1">14*c_cis</f>
        <v>29.077843723892151</v>
      </c>
      <c r="H19">
        <f ca="1">14*c_cis</f>
        <v>29.077843723892151</v>
      </c>
      <c r="I19">
        <f ca="1">bsa*75</f>
        <v>133.89929304133804</v>
      </c>
      <c r="J19">
        <f ca="1">14*c_cis+c_iv</f>
        <v>200.01749776835797</v>
      </c>
      <c r="K19" s="152">
        <f ca="1">$J$19*sub_ser_cis</f>
        <v>10.778600790901637</v>
      </c>
      <c r="L19" s="154">
        <f ca="1">$J$19*sub_che_cis</f>
        <v>14.311764149869878</v>
      </c>
    </row>
    <row r="20" spans="1:12">
      <c r="A20" t="s">
        <v>324</v>
      </c>
      <c r="B20" t="s">
        <v>325</v>
      </c>
      <c r="C20">
        <f>10*7*2</f>
        <v>140</v>
      </c>
      <c r="D20">
        <f t="shared" ref="D20:E20" si="4">10*7*2</f>
        <v>140</v>
      </c>
      <c r="E20">
        <f t="shared" si="4"/>
        <v>140</v>
      </c>
      <c r="F20">
        <f ca="1">c_cat*14</f>
        <v>934.62623248474983</v>
      </c>
      <c r="G20">
        <f ca="1">c_cat*14</f>
        <v>934.62623248474983</v>
      </c>
      <c r="H20">
        <f ca="1">c_cat*14</f>
        <v>934.62623248474983</v>
      </c>
      <c r="I20">
        <f ca="1">c_cat*14</f>
        <v>934.62623248474983</v>
      </c>
      <c r="J20">
        <f ca="1">c_cat*14</f>
        <v>934.62623248474983</v>
      </c>
      <c r="K20" s="155">
        <f ca="1">$J$20*sub_ser_cat</f>
        <v>100.98772972744025</v>
      </c>
      <c r="L20" s="157">
        <f ca="1">$J$20*sub_che_cat</f>
        <v>110.15815847790523</v>
      </c>
    </row>
    <row r="23" spans="1:12">
      <c r="A23" s="4" t="s">
        <v>326</v>
      </c>
      <c r="B23">
        <v>1</v>
      </c>
    </row>
    <row r="26" spans="1:12">
      <c r="A26" s="149" t="s">
        <v>253</v>
      </c>
      <c r="B26" s="150">
        <v>1.79</v>
      </c>
      <c r="C26" s="150">
        <v>1.79</v>
      </c>
      <c r="D26" s="150">
        <v>1.78</v>
      </c>
      <c r="E26" s="151">
        <v>1.8</v>
      </c>
    </row>
    <row r="27" spans="1:12">
      <c r="A27" s="152" t="s">
        <v>254</v>
      </c>
      <c r="B27" s="153">
        <v>70.319999999999993</v>
      </c>
      <c r="C27" s="153">
        <v>70.319999999999993</v>
      </c>
      <c r="D27" s="153">
        <v>69.709999999999994</v>
      </c>
      <c r="E27" s="154">
        <v>70.930000000000007</v>
      </c>
    </row>
    <row r="28" spans="1:12">
      <c r="A28" s="155" t="s">
        <v>255</v>
      </c>
      <c r="B28" s="156">
        <v>65.8</v>
      </c>
      <c r="C28" s="156">
        <v>65.8</v>
      </c>
      <c r="D28" s="156">
        <v>65.8</v>
      </c>
      <c r="E28" s="157">
        <v>65.8</v>
      </c>
    </row>
  </sheetData>
  <mergeCells count="6">
    <mergeCell ref="L12:L13"/>
    <mergeCell ref="C12:E12"/>
    <mergeCell ref="F12:H12"/>
    <mergeCell ref="I12:I13"/>
    <mergeCell ref="J12:J13"/>
    <mergeCell ref="K12:K13"/>
  </mergeCells>
  <phoneticPr fontId="3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K177"/>
  <sheetViews>
    <sheetView workbookViewId="0">
      <selection activeCell="O17" sqref="O17"/>
    </sheetView>
  </sheetViews>
  <sheetFormatPr defaultColWidth="8.88671875" defaultRowHeight="14.4"/>
  <cols>
    <col min="1" max="2" width="11" customWidth="1"/>
    <col min="3" max="3" width="10.6640625" customWidth="1"/>
    <col min="4" max="11" width="17.44140625" customWidth="1"/>
    <col min="12" max="16384" width="8.88671875" style="125"/>
  </cols>
  <sheetData>
    <row r="1" spans="1:11">
      <c r="A1" s="237" t="s">
        <v>327</v>
      </c>
      <c r="B1" s="126"/>
      <c r="C1" s="237" t="s">
        <v>135</v>
      </c>
      <c r="D1" s="234" t="s">
        <v>116</v>
      </c>
      <c r="E1" s="235"/>
      <c r="F1" s="235"/>
      <c r="G1" s="235"/>
      <c r="H1" s="235"/>
      <c r="I1" s="235"/>
      <c r="J1" s="235"/>
      <c r="K1" s="236"/>
    </row>
    <row r="2" spans="1:11">
      <c r="A2" s="237"/>
      <c r="B2" s="126"/>
      <c r="C2" s="237"/>
      <c r="D2" s="127" t="s">
        <v>328</v>
      </c>
      <c r="E2" s="128" t="s">
        <v>329</v>
      </c>
      <c r="F2" s="128" t="s">
        <v>330</v>
      </c>
      <c r="G2" s="128" t="s">
        <v>331</v>
      </c>
      <c r="H2" s="128" t="s">
        <v>332</v>
      </c>
      <c r="I2" s="128" t="s">
        <v>333</v>
      </c>
      <c r="J2" s="128" t="s">
        <v>334</v>
      </c>
      <c r="K2" s="139" t="s">
        <v>333</v>
      </c>
    </row>
    <row r="3" spans="1:11">
      <c r="A3" s="237"/>
      <c r="B3" s="126"/>
      <c r="C3" s="126" t="s">
        <v>335</v>
      </c>
      <c r="D3" s="129">
        <f ca="1">SUM(D4:D49)+'disu&amp;cost for AE'!B3</f>
        <v>48199.705844140335</v>
      </c>
      <c r="E3" s="129">
        <f ca="1">SUM(E4:E49)+'disu&amp;cost for AE'!B3</f>
        <v>47619.795876028424</v>
      </c>
      <c r="F3" s="129">
        <f ca="1">SUM(F4:F49)+'disu&amp;cost for AE'!B3</f>
        <v>9487.9146863438</v>
      </c>
      <c r="G3" s="129">
        <f ca="1">SUM(G4:G49)+'disu&amp;cost for AE'!B3</f>
        <v>9485.050541368917</v>
      </c>
      <c r="H3" s="130">
        <f ca="1">SUM(H4:H160)-'disu&amp;cost for AE'!C3</f>
        <v>0.80075074565114845</v>
      </c>
      <c r="I3" s="130">
        <f ca="1">SUM(I4:I160)-'disu&amp;cost for AE'!C3</f>
        <v>0.79252173535095372</v>
      </c>
      <c r="J3" s="130">
        <f ca="1">SUM(J4:J160)-'disu&amp;cost for AE'!C3</f>
        <v>0.32644454826903679</v>
      </c>
      <c r="K3" s="130">
        <f ca="1">SUM(K4:K160)-'disu&amp;cost for AE'!C3</f>
        <v>0.32542408798945621</v>
      </c>
    </row>
    <row r="4" spans="1:11" ht="15">
      <c r="A4" s="131">
        <v>1</v>
      </c>
      <c r="B4" s="131">
        <f t="shared" ref="B4:B35" si="0">C4*21/365</f>
        <v>5.7534246575342465E-2</v>
      </c>
      <c r="C4" s="132">
        <v>1</v>
      </c>
      <c r="D4">
        <f ca="1">'survival rate'!W4*('cost for cycle'!$L$3+c_fu)+'survival rate'!X4*('cost for cycle'!$Q$3+c_fu)+('survival rate'!Y4-'survival rate'!Y3)*c_eof</f>
        <v>1139.3153238281918</v>
      </c>
      <c r="E4">
        <f t="shared" ref="E4:E49" ca="1" si="1">D4/(1+disc)^($A4-1)</f>
        <v>1139.3153238281918</v>
      </c>
      <c r="F4">
        <f ca="1">'survival rate'!W4*('cost for cycle'!$L$3+c_fu)</f>
        <v>1079.663369704735</v>
      </c>
      <c r="G4">
        <f t="shared" ref="G4:G49" ca="1" si="2">F4/(1+disc)^($A4-1)</f>
        <v>1079.663369704735</v>
      </c>
      <c r="H4">
        <f ca="1">('survival rate'!W4*u_p1_on+'survival rate'!X4*u_p1_off)*21/365.25</f>
        <v>4.1858757704707886E-2</v>
      </c>
      <c r="I4">
        <f t="shared" ref="I4:I49" ca="1" si="3">H4/(1+disc)^($A4-1)</f>
        <v>4.1858757704707886E-2</v>
      </c>
      <c r="J4">
        <f ca="1">('survival rate'!W4*u_p1_on)*21/365.25</f>
        <v>4.1776724521961114E-2</v>
      </c>
      <c r="K4">
        <f t="shared" ref="K4:K49" ca="1" si="4">J4/(1+disc)^($A4-1)</f>
        <v>4.1776724521961114E-2</v>
      </c>
    </row>
    <row r="5" spans="1:11">
      <c r="A5" s="131">
        <v>1</v>
      </c>
      <c r="B5" s="131">
        <f t="shared" si="0"/>
        <v>0.11506849315068493</v>
      </c>
      <c r="C5" s="133">
        <v>2</v>
      </c>
      <c r="D5">
        <f ca="1">'survival rate'!W5*('cost for cycle'!$L$3)+'survival rate'!X5*('cost for cycle'!$Q$3)+('survival rate'!Y5-'survival rate'!Y4)*c_eof</f>
        <v>766.49135064430493</v>
      </c>
      <c r="E5">
        <f t="shared" ref="E5:E6" ca="1" si="5">D5/(1+disc)^($A5-1)</f>
        <v>766.49135064430493</v>
      </c>
      <c r="F5">
        <f ca="1">'survival rate'!W5*('cost for cycle'!$L$3)</f>
        <v>574.16278153023416</v>
      </c>
      <c r="G5">
        <f t="shared" ca="1" si="2"/>
        <v>574.16278153023416</v>
      </c>
      <c r="H5">
        <f ca="1">('survival rate'!W5*u_p1_on+'survival rate'!X5*u_p1_off)*21/365.25</f>
        <v>4.1497138667882301E-2</v>
      </c>
      <c r="I5">
        <f t="shared" ca="1" si="3"/>
        <v>4.1497138667882301E-2</v>
      </c>
      <c r="J5">
        <f ca="1">('survival rate'!W5*u_p1_on)*21/365.25</f>
        <v>4.1042899296174135E-2</v>
      </c>
      <c r="K5">
        <f t="shared" ca="1" si="4"/>
        <v>4.1042899296174135E-2</v>
      </c>
    </row>
    <row r="6" spans="1:11">
      <c r="A6" s="131">
        <v>1</v>
      </c>
      <c r="B6" s="131">
        <f t="shared" si="0"/>
        <v>0.17260273972602741</v>
      </c>
      <c r="C6" s="133">
        <v>3</v>
      </c>
      <c r="D6">
        <f ca="1">'survival rate'!W6*('cost for cycle'!$L$3)+'survival rate'!X6*('cost for cycle'!$Q$3)+('survival rate'!Y6-'survival rate'!Y5)*c_eof</f>
        <v>912.28902901375659</v>
      </c>
      <c r="E6">
        <f t="shared" ca="1" si="5"/>
        <v>912.28902901375659</v>
      </c>
      <c r="F6">
        <f ca="1">'survival rate'!W6*('cost for cycle'!$L$3)</f>
        <v>549.39538652405042</v>
      </c>
      <c r="G6">
        <f t="shared" ca="1" si="2"/>
        <v>549.39538652405042</v>
      </c>
      <c r="H6">
        <f ca="1">('survival rate'!W6*u_p1_on+'survival rate'!X6*u_p1_off)*21/365.25</f>
        <v>4.0858920225187834E-2</v>
      </c>
      <c r="I6">
        <f t="shared" ca="1" si="3"/>
        <v>4.0858920225187834E-2</v>
      </c>
      <c r="J6">
        <f ca="1">('survival rate'!W6*u_p1_on)*21/365.25</f>
        <v>3.9272450685140584E-2</v>
      </c>
      <c r="K6">
        <f t="shared" ca="1" si="4"/>
        <v>3.9272450685140584E-2</v>
      </c>
    </row>
    <row r="7" spans="1:11" ht="15">
      <c r="A7" s="131">
        <v>1</v>
      </c>
      <c r="B7" s="131">
        <f t="shared" si="0"/>
        <v>0.23013698630136986</v>
      </c>
      <c r="C7" s="132">
        <v>4</v>
      </c>
      <c r="D7">
        <f ca="1">'survival rate'!W7*('cost for cycle'!$L$3+c_fu)+'survival rate'!X7*('cost for cycle'!$Q$3+c_fu)+('survival rate'!Y7-'survival rate'!Y6)*c_eof</f>
        <v>1556.6197650671279</v>
      </c>
      <c r="E7">
        <f t="shared" ca="1" si="1"/>
        <v>1556.6197650671279</v>
      </c>
      <c r="F7">
        <f ca="1">'survival rate'!W7*('cost for cycle'!$L$3+c_fu)</f>
        <v>926.2596440893808</v>
      </c>
      <c r="G7">
        <f t="shared" ca="1" si="2"/>
        <v>926.2596440893808</v>
      </c>
      <c r="H7">
        <f ca="1">('survival rate'!W7*u_p1_on+'survival rate'!X7*u_p1_off)*21/365.25</f>
        <v>3.9937261760676336E-2</v>
      </c>
      <c r="I7">
        <f t="shared" ca="1" si="3"/>
        <v>3.9937261760676336E-2</v>
      </c>
      <c r="J7">
        <f ca="1">('survival rate'!W7*u_p1_on)*21/365.25</f>
        <v>3.5840888070060549E-2</v>
      </c>
      <c r="K7">
        <f t="shared" ca="1" si="4"/>
        <v>3.5840888070060549E-2</v>
      </c>
    </row>
    <row r="8" spans="1:11">
      <c r="A8" s="131">
        <v>1</v>
      </c>
      <c r="B8" s="131">
        <f t="shared" si="0"/>
        <v>0.28767123287671231</v>
      </c>
      <c r="C8" s="134">
        <v>5</v>
      </c>
      <c r="D8">
        <f ca="1">'survival rate'!W8*('cost for cycle'!$M$3)+'survival rate'!X8*('cost for cycle'!$Q$3)+('survival rate'!Y8-'survival rate'!Y7)*c_eof</f>
        <v>847.13096953508114</v>
      </c>
      <c r="E8">
        <f t="shared" ca="1" si="1"/>
        <v>847.13096953508114</v>
      </c>
      <c r="F8">
        <f>'survival rate'!W8*('cost for cycle'!$M$3)</f>
        <v>0</v>
      </c>
      <c r="G8">
        <f t="shared" ca="1" si="2"/>
        <v>0</v>
      </c>
      <c r="H8">
        <f ca="1">('survival rate'!W8*u_p1_on+'survival rate'!X8*u_p1_off)*21/365.25</f>
        <v>3.8748642672368064E-2</v>
      </c>
      <c r="I8">
        <f t="shared" ca="1" si="3"/>
        <v>3.8748642672368064E-2</v>
      </c>
      <c r="J8">
        <f ca="1">('survival rate'!W8*u_p1_on)*21/365.25</f>
        <v>3.0534415414981517E-2</v>
      </c>
      <c r="K8">
        <f t="shared" ca="1" si="4"/>
        <v>3.0534415414981517E-2</v>
      </c>
    </row>
    <row r="9" spans="1:11">
      <c r="A9" s="131">
        <v>1</v>
      </c>
      <c r="B9" s="131">
        <f t="shared" si="0"/>
        <v>0.34520547945205482</v>
      </c>
      <c r="C9" s="134">
        <v>6</v>
      </c>
      <c r="D9">
        <f ca="1">'survival rate'!W9*('cost for cycle'!$M$3)+'survival rate'!X9*('cost for cycle'!$Q$3)+('survival rate'!Y9-'survival rate'!Y8)*c_eof</f>
        <v>1139.9052547530123</v>
      </c>
      <c r="E9">
        <f t="shared" ca="1" si="1"/>
        <v>1139.9052547530123</v>
      </c>
      <c r="F9">
        <f>'survival rate'!W9*('cost for cycle'!$M$3)</f>
        <v>0</v>
      </c>
      <c r="G9">
        <f t="shared" ca="1" si="2"/>
        <v>0</v>
      </c>
      <c r="H9">
        <f ca="1">('survival rate'!W9*u_p1_on+'survival rate'!X9*u_p1_off)*21/365.25</f>
        <v>3.7336256083696701E-2</v>
      </c>
      <c r="I9">
        <f t="shared" ca="1" si="3"/>
        <v>3.7336256083696701E-2</v>
      </c>
      <c r="J9">
        <f ca="1">('survival rate'!W9*u_p1_on)*21/365.25</f>
        <v>2.3871203199969597E-2</v>
      </c>
      <c r="K9">
        <f t="shared" ca="1" si="4"/>
        <v>2.3871203199969597E-2</v>
      </c>
    </row>
    <row r="10" spans="1:11" ht="15">
      <c r="A10" s="131">
        <v>1</v>
      </c>
      <c r="B10" s="131">
        <f t="shared" si="0"/>
        <v>0.40273972602739727</v>
      </c>
      <c r="C10" s="135">
        <v>7</v>
      </c>
      <c r="D10">
        <f ca="1">'survival rate'!W10*('cost for cycle'!$M$3+c_fu)+'survival rate'!X10*('cost for cycle'!$Q$3+c_fu)+('survival rate'!Y10-'survival rate'!Y9)*c_eof</f>
        <v>1824.5013002790561</v>
      </c>
      <c r="E10">
        <f t="shared" ca="1" si="1"/>
        <v>1824.5013002790561</v>
      </c>
      <c r="F10">
        <f ca="1">'survival rate'!W10*('cost for cycle'!$M$3+c_fu)</f>
        <v>208.22132505677726</v>
      </c>
      <c r="G10">
        <f t="shared" ca="1" si="2"/>
        <v>208.22132505677726</v>
      </c>
      <c r="H10">
        <f ca="1">('survival rate'!W10*u_p1_on+'survival rate'!X10*u_p1_off)*21/365.25</f>
        <v>3.5777246355900252E-2</v>
      </c>
      <c r="I10">
        <f t="shared" ca="1" si="3"/>
        <v>3.5777246355900252E-2</v>
      </c>
      <c r="J10">
        <f ca="1">('survival rate'!W10*u_p1_on)*21/365.25</f>
        <v>1.7565009230838133E-2</v>
      </c>
      <c r="K10">
        <f t="shared" ca="1" si="4"/>
        <v>1.7565009230838133E-2</v>
      </c>
    </row>
    <row r="11" spans="1:11">
      <c r="A11" s="131">
        <v>1</v>
      </c>
      <c r="B11" s="131">
        <f t="shared" si="0"/>
        <v>0.46027397260273972</v>
      </c>
      <c r="C11" s="134">
        <v>8</v>
      </c>
      <c r="D11">
        <f ca="1">'survival rate'!W11*('cost for cycle'!$M$3)+'survival rate'!X11*('cost for cycle'!$Q$3)+('survival rate'!Y11-'survival rate'!Y10)*c_eof</f>
        <v>1561.507444757078</v>
      </c>
      <c r="E11">
        <f t="shared" ca="1" si="1"/>
        <v>1561.507444757078</v>
      </c>
      <c r="F11">
        <f>'survival rate'!W11*('cost for cycle'!$M$3)</f>
        <v>0</v>
      </c>
      <c r="G11">
        <f t="shared" ca="1" si="2"/>
        <v>0</v>
      </c>
      <c r="H11">
        <f ca="1">('survival rate'!W11*u_p1_on+'survival rate'!X11*u_p1_off)*21/365.25</f>
        <v>3.4144426594089915E-2</v>
      </c>
      <c r="I11">
        <f t="shared" ca="1" si="3"/>
        <v>3.4144426594089915E-2</v>
      </c>
      <c r="J11">
        <f ca="1">('survival rate'!W11*u_p1_on)*21/365.25</f>
        <v>1.3041189923258879E-2</v>
      </c>
      <c r="K11">
        <f t="shared" ca="1" si="4"/>
        <v>1.3041189923258879E-2</v>
      </c>
    </row>
    <row r="12" spans="1:11">
      <c r="A12" s="131">
        <v>1</v>
      </c>
      <c r="B12" s="131">
        <f t="shared" si="0"/>
        <v>0.51780821917808217</v>
      </c>
      <c r="C12" s="134">
        <v>9</v>
      </c>
      <c r="D12">
        <f ca="1">'survival rate'!W12*('cost for cycle'!$M$3)+'survival rate'!X12*('cost for cycle'!$Q$3)+('survival rate'!Y12-'survival rate'!Y11)*c_eof</f>
        <v>1647.5599063059283</v>
      </c>
      <c r="E12">
        <f t="shared" ref="E12" ca="1" si="6">D12/(1+disc)^($A12-1)</f>
        <v>1647.5599063059283</v>
      </c>
      <c r="F12">
        <f>'survival rate'!W12*('cost for cycle'!$M$3)</f>
        <v>0</v>
      </c>
      <c r="G12">
        <f t="shared" ca="1" si="2"/>
        <v>0</v>
      </c>
      <c r="H12">
        <f ca="1">('survival rate'!W12*u_p1_on+'survival rate'!X12*u_p1_off)*21/365.25</f>
        <v>3.2472072416087357E-2</v>
      </c>
      <c r="I12">
        <f t="shared" ca="1" si="3"/>
        <v>3.2472072416087357E-2</v>
      </c>
      <c r="J12">
        <f ca="1">('survival rate'!W12*u_p1_on)*21/365.25</f>
        <v>1.0106519013217465E-2</v>
      </c>
      <c r="K12">
        <f t="shared" ca="1" si="4"/>
        <v>1.0106519013217465E-2</v>
      </c>
    </row>
    <row r="13" spans="1:11" ht="15">
      <c r="A13" s="131">
        <v>1</v>
      </c>
      <c r="B13" s="131">
        <f t="shared" si="0"/>
        <v>0.57534246575342463</v>
      </c>
      <c r="C13" s="135">
        <v>10</v>
      </c>
      <c r="D13">
        <f ca="1">'survival rate'!W13*('cost for cycle'!$M$3+c_fu)+'survival rate'!X13*('cost for cycle'!$Q$3+c_fu)+('survival rate'!Y13-'survival rate'!Y12)*c_eof</f>
        <v>2049.4174277923203</v>
      </c>
      <c r="E13">
        <f t="shared" ca="1" si="1"/>
        <v>2049.4174277923203</v>
      </c>
      <c r="F13">
        <f ca="1">'survival rate'!W13*('cost for cycle'!$M$3+c_fu)</f>
        <v>96.677817843917396</v>
      </c>
      <c r="G13">
        <f t="shared" ca="1" si="2"/>
        <v>96.677817843917396</v>
      </c>
      <c r="H13">
        <f ca="1">('survival rate'!W13*u_p1_on+'survival rate'!X13*u_p1_off)*21/365.25</f>
        <v>3.0781988986773645E-2</v>
      </c>
      <c r="I13">
        <f t="shared" ca="1" si="3"/>
        <v>3.0781988986773645E-2</v>
      </c>
      <c r="J13">
        <f ca="1">('survival rate'!W13*u_p1_on)*21/365.25</f>
        <v>8.1554891766376474E-3</v>
      </c>
      <c r="K13">
        <f t="shared" ca="1" si="4"/>
        <v>8.1554891766376474E-3</v>
      </c>
    </row>
    <row r="14" spans="1:11">
      <c r="A14" s="131">
        <v>1</v>
      </c>
      <c r="B14" s="131">
        <f t="shared" si="0"/>
        <v>0.63287671232876708</v>
      </c>
      <c r="C14" s="134">
        <v>11</v>
      </c>
      <c r="D14">
        <f ca="1">'survival rate'!W14*('cost for cycle'!$M$3)+'survival rate'!X14*('cost for cycle'!$Q$3)+('survival rate'!Y14-'survival rate'!Y13)*c_eof</f>
        <v>1670.3328571252789</v>
      </c>
      <c r="E14">
        <f t="shared" ca="1" si="1"/>
        <v>1670.3328571252789</v>
      </c>
      <c r="F14">
        <f>'survival rate'!W14*('cost for cycle'!$M$3)</f>
        <v>0</v>
      </c>
      <c r="G14">
        <f t="shared" ca="1" si="2"/>
        <v>0</v>
      </c>
      <c r="H14">
        <f ca="1">('survival rate'!W14*u_p1_on+'survival rate'!X14*u_p1_off)*21/365.25</f>
        <v>2.9096861723500358E-2</v>
      </c>
      <c r="I14">
        <f t="shared" ca="1" si="3"/>
        <v>2.9096861723500358E-2</v>
      </c>
      <c r="J14">
        <f ca="1">('survival rate'!W14*u_p1_on)*21/365.25</f>
        <v>6.8036956626111259E-3</v>
      </c>
      <c r="K14">
        <f t="shared" ca="1" si="4"/>
        <v>6.8036956626111259E-3</v>
      </c>
    </row>
    <row r="15" spans="1:11">
      <c r="A15" s="131">
        <v>1</v>
      </c>
      <c r="B15" s="131">
        <f t="shared" si="0"/>
        <v>0.69041095890410964</v>
      </c>
      <c r="C15" s="134">
        <v>12</v>
      </c>
      <c r="D15">
        <f ca="1">'survival rate'!W15*('cost for cycle'!$M$3)+'survival rate'!X15*('cost for cycle'!$Q$3)+('survival rate'!Y15-'survival rate'!Y14)*c_eof</f>
        <v>1636.2238444958889</v>
      </c>
      <c r="E15">
        <f t="shared" ca="1" si="1"/>
        <v>1636.2238444958889</v>
      </c>
      <c r="F15">
        <f>'survival rate'!W15*('cost for cycle'!$M$3)</f>
        <v>0</v>
      </c>
      <c r="G15">
        <f t="shared" ca="1" si="2"/>
        <v>0</v>
      </c>
      <c r="H15">
        <f ca="1">('survival rate'!W15*u_p1_on+'survival rate'!X15*u_p1_off)*21/365.25</f>
        <v>2.7437929098467841E-2</v>
      </c>
      <c r="I15">
        <f t="shared" ca="1" si="3"/>
        <v>2.7437929098467841E-2</v>
      </c>
      <c r="J15">
        <f ca="1">('survival rate'!W15*u_p1_on)*21/365.25</f>
        <v>5.8236893733407645E-3</v>
      </c>
      <c r="K15">
        <f t="shared" ca="1" si="4"/>
        <v>5.8236893733407645E-3</v>
      </c>
    </row>
    <row r="16" spans="1:11" ht="15">
      <c r="A16" s="131">
        <v>1</v>
      </c>
      <c r="B16" s="131">
        <f t="shared" si="0"/>
        <v>0.74794520547945209</v>
      </c>
      <c r="C16" s="135">
        <v>13</v>
      </c>
      <c r="D16">
        <f ca="1">'survival rate'!W16*('cost for cycle'!$M$3+c_fu)+'survival rate'!X16*('cost for cycle'!$Q$3+c_fu)+('survival rate'!Y16-'survival rate'!Y15)*c_eof</f>
        <v>1896.1648363154422</v>
      </c>
      <c r="E16">
        <f t="shared" ca="1" si="1"/>
        <v>1896.1648363154422</v>
      </c>
      <c r="F16">
        <f ca="1">'survival rate'!W16*('cost for cycle'!$M$3+c_fu)</f>
        <v>60.231810964630441</v>
      </c>
      <c r="G16">
        <f t="shared" ca="1" si="2"/>
        <v>60.231810964630441</v>
      </c>
      <c r="H16">
        <f ca="1">('survival rate'!W16*u_p1_on+'survival rate'!X16*u_p1_off)*21/365.25</f>
        <v>2.5823257845809803E-2</v>
      </c>
      <c r="I16">
        <f t="shared" ca="1" si="3"/>
        <v>2.5823257845809803E-2</v>
      </c>
      <c r="J16">
        <f ca="1">('survival rate'!W16*u_p1_on)*21/365.25</f>
        <v>5.0809988616456365E-3</v>
      </c>
      <c r="K16">
        <f t="shared" ca="1" si="4"/>
        <v>5.0809988616456365E-3</v>
      </c>
    </row>
    <row r="17" spans="1:11">
      <c r="A17" s="131">
        <v>1</v>
      </c>
      <c r="B17" s="131">
        <f t="shared" si="0"/>
        <v>0.80547945205479454</v>
      </c>
      <c r="C17" s="134">
        <v>14</v>
      </c>
      <c r="D17">
        <f ca="1">'survival rate'!W17*('cost for cycle'!$M$3)+'survival rate'!X17*('cost for cycle'!$Q$3)+('survival rate'!Y17-'survival rate'!Y16)*c_eof</f>
        <v>1520.2083311801048</v>
      </c>
      <c r="E17">
        <f t="shared" ca="1" si="1"/>
        <v>1520.2083311801048</v>
      </c>
      <c r="F17">
        <f>'survival rate'!W17*('cost for cycle'!$M$3)</f>
        <v>0</v>
      </c>
      <c r="G17">
        <f t="shared" ca="1" si="2"/>
        <v>0</v>
      </c>
      <c r="H17">
        <f ca="1">('survival rate'!W17*u_p1_on+'survival rate'!X17*u_p1_off)*21/365.25</f>
        <v>2.4267032079400518E-2</v>
      </c>
      <c r="I17">
        <f t="shared" ca="1" si="3"/>
        <v>2.4267032079400518E-2</v>
      </c>
      <c r="J17">
        <f ca="1">('survival rate'!W17*u_p1_on)*21/365.25</f>
        <v>4.4944614813260311E-3</v>
      </c>
      <c r="K17">
        <f t="shared" ca="1" si="4"/>
        <v>4.4944614813260311E-3</v>
      </c>
    </row>
    <row r="18" spans="1:11">
      <c r="A18" s="131">
        <v>1</v>
      </c>
      <c r="B18" s="131">
        <f t="shared" si="0"/>
        <v>0.86301369863013699</v>
      </c>
      <c r="C18" s="134">
        <v>15</v>
      </c>
      <c r="D18">
        <f ca="1">'survival rate'!W18*('cost for cycle'!$M$3)+'survival rate'!X18*('cost for cycle'!$Q$3)+('survival rate'!Y18-'survival rate'!Y17)*c_eof</f>
        <v>1449.0663450100519</v>
      </c>
      <c r="E18">
        <f t="shared" ref="E18" ca="1" si="7">D18/(1+disc)^($A18-1)</f>
        <v>1449.0663450100519</v>
      </c>
      <c r="F18">
        <f>'survival rate'!W18*('cost for cycle'!$M$3)</f>
        <v>0</v>
      </c>
      <c r="G18">
        <f t="shared" ref="G18" ca="1" si="8">F18/(1+disc)^($A18-1)</f>
        <v>0</v>
      </c>
      <c r="H18">
        <f ca="1">('survival rate'!W18*u_p1_on+'survival rate'!X18*u_p1_off)*21/365.25</f>
        <v>2.2779533076753119E-2</v>
      </c>
      <c r="I18">
        <f t="shared" ca="1" si="3"/>
        <v>2.2779533076753119E-2</v>
      </c>
      <c r="J18">
        <f ca="1">('survival rate'!W18*u_p1_on)*21/365.25</f>
        <v>4.0138193638965423E-3</v>
      </c>
      <c r="K18">
        <f t="shared" ca="1" si="4"/>
        <v>4.0138193638965423E-3</v>
      </c>
    </row>
    <row r="19" spans="1:11" ht="15">
      <c r="A19" s="131">
        <v>1</v>
      </c>
      <c r="B19" s="131">
        <f t="shared" si="0"/>
        <v>0.92054794520547945</v>
      </c>
      <c r="C19" s="135">
        <v>16</v>
      </c>
      <c r="D19">
        <f ca="1">'survival rate'!W19*('cost for cycle'!$M$3+c_fu)+'survival rate'!X19*('cost for cycle'!$Q$3+c_fu)+('survival rate'!Y19-'survival rate'!Y18)*c_eof</f>
        <v>1632.5264257121908</v>
      </c>
      <c r="E19">
        <f t="shared" ca="1" si="1"/>
        <v>1632.5264257121908</v>
      </c>
      <c r="F19">
        <f ca="1">'survival rate'!W19*('cost for cycle'!$M$3+c_fu)</f>
        <v>42.761033050492422</v>
      </c>
      <c r="G19">
        <f t="shared" ca="1" si="2"/>
        <v>42.761033050492422</v>
      </c>
      <c r="H19">
        <f ca="1">('survival rate'!W19*u_p1_on+'survival rate'!X19*u_p1_off)*21/365.25</f>
        <v>2.1367500686543819E-2</v>
      </c>
      <c r="I19">
        <f t="shared" ca="1" si="3"/>
        <v>2.1367500686543819E-2</v>
      </c>
      <c r="J19">
        <f ca="1">('survival rate'!W19*u_p1_on)*21/365.25</f>
        <v>3.6072094923383399E-3</v>
      </c>
      <c r="K19">
        <f t="shared" ca="1" si="4"/>
        <v>3.6072094923383399E-3</v>
      </c>
    </row>
    <row r="20" spans="1:11">
      <c r="A20" s="131">
        <v>1</v>
      </c>
      <c r="B20" s="131">
        <f t="shared" si="0"/>
        <v>0.9780821917808219</v>
      </c>
      <c r="C20" s="134">
        <v>17</v>
      </c>
      <c r="D20">
        <f ca="1">'survival rate'!W20*('cost for cycle'!$M$3)+'survival rate'!X20*('cost for cycle'!$Q$3)+('survival rate'!Y20-'survival rate'!Y19)*c_eof</f>
        <v>1298.0097229538389</v>
      </c>
      <c r="E20">
        <f t="shared" ca="1" si="1"/>
        <v>1298.0097229538389</v>
      </c>
      <c r="F20">
        <f>'survival rate'!W20*('cost for cycle'!$M$3)</f>
        <v>0</v>
      </c>
      <c r="G20">
        <f t="shared" ca="1" si="2"/>
        <v>0</v>
      </c>
      <c r="H20">
        <f ca="1">('survival rate'!W20*u_p1_on+'survival rate'!X20*u_p1_off)*21/365.25</f>
        <v>2.0034703784533151E-2</v>
      </c>
      <c r="I20">
        <f t="shared" ca="1" si="3"/>
        <v>2.0034703784533151E-2</v>
      </c>
      <c r="J20">
        <f ca="1">('survival rate'!W20*u_p1_on)*21/365.25</f>
        <v>3.2556054340657217E-3</v>
      </c>
      <c r="K20">
        <f t="shared" ca="1" si="4"/>
        <v>3.2556054340657217E-3</v>
      </c>
    </row>
    <row r="21" spans="1:11" ht="15">
      <c r="A21" s="131">
        <v>2</v>
      </c>
      <c r="B21" s="131">
        <f t="shared" si="0"/>
        <v>1.0356164383561643</v>
      </c>
      <c r="C21" s="136">
        <v>18</v>
      </c>
      <c r="D21">
        <f ca="1">'survival rate'!W21*('cost for cycle'!$M$3+c_fu)+'survival rate'!X21*('cost for cycle'!$Q$3+c_fu)+('survival rate'!Y21-'survival rate'!Y20)*c_eof</f>
        <v>1449.5796747889815</v>
      </c>
      <c r="E21">
        <f t="shared" ca="1" si="1"/>
        <v>1411.0833547300024</v>
      </c>
      <c r="F21">
        <f ca="1">'survival rate'!W21*('cost for cycle'!$M$3+c_fu)</f>
        <v>34.940974890044487</v>
      </c>
      <c r="G21">
        <f t="shared" ca="1" si="2"/>
        <v>34.013051454076255</v>
      </c>
      <c r="H21">
        <f ca="1">('survival rate'!W21*u_p1_on+'survival rate'!X21*u_p1_off)*21/365.25</f>
        <v>1.8782492594284654E-2</v>
      </c>
      <c r="I21">
        <f t="shared" ca="1" si="3"/>
        <v>1.8283688107032001E-2</v>
      </c>
      <c r="J21">
        <f ca="1">('survival rate'!W21*u_p1_on)*21/365.25</f>
        <v>2.947529732176866E-3</v>
      </c>
      <c r="K21">
        <f t="shared" ca="1" si="4"/>
        <v>2.8692525253929371E-3</v>
      </c>
    </row>
    <row r="22" spans="1:11">
      <c r="A22" s="131">
        <v>2</v>
      </c>
      <c r="B22" s="131">
        <f t="shared" si="0"/>
        <v>1.0931506849315069</v>
      </c>
      <c r="C22" s="137">
        <v>19</v>
      </c>
      <c r="D22">
        <f ca="1">'survival rate'!W22*('cost for cycle'!$M$3)+'survival rate'!X22*('cost for cycle'!$Q$3)+('survival rate'!Y22-'survival rate'!Y21)*c_eof</f>
        <v>1148.6050840191879</v>
      </c>
      <c r="E22">
        <f t="shared" ca="1" si="1"/>
        <v>1118.1017114176025</v>
      </c>
      <c r="F22">
        <f>'survival rate'!W22*('cost for cycle'!$M$3)</f>
        <v>0</v>
      </c>
      <c r="G22">
        <f t="shared" ca="1" si="2"/>
        <v>0</v>
      </c>
      <c r="H22">
        <f ca="1">('survival rate'!W22*u_p1_on+'survival rate'!X22*u_p1_off)*21/365.25</f>
        <v>1.761033989024282E-2</v>
      </c>
      <c r="I22">
        <f t="shared" ca="1" si="3"/>
        <v>1.714266412701795E-2</v>
      </c>
      <c r="J22">
        <f ca="1">('survival rate'!W22*u_p1_on)*21/365.25</f>
        <v>2.6761044818844793E-3</v>
      </c>
      <c r="K22">
        <f t="shared" ca="1" si="4"/>
        <v>2.6050354841345691E-3</v>
      </c>
    </row>
    <row r="23" spans="1:11">
      <c r="A23" s="131">
        <v>2</v>
      </c>
      <c r="B23" s="131">
        <f t="shared" si="0"/>
        <v>1.1506849315068493</v>
      </c>
      <c r="C23" s="137">
        <v>20</v>
      </c>
      <c r="D23">
        <f ca="1">'survival rate'!W23*('cost for cycle'!$M$3)+'survival rate'!X23*('cost for cycle'!$Q$3)+('survival rate'!Y23-'survival rate'!Y22)*c_eof</f>
        <v>1077.4413672663045</v>
      </c>
      <c r="E23">
        <f t="shared" ca="1" si="1"/>
        <v>1048.827881274163</v>
      </c>
      <c r="F23">
        <f>'survival rate'!W23*('cost for cycle'!$M$3)</f>
        <v>0</v>
      </c>
      <c r="G23">
        <f t="shared" ca="1" si="2"/>
        <v>0</v>
      </c>
      <c r="H23">
        <f ca="1">('survival rate'!W23*u_p1_on+'survival rate'!X23*u_p1_off)*21/365.25</f>
        <v>1.651631259270046E-2</v>
      </c>
      <c r="I23">
        <f t="shared" ca="1" si="3"/>
        <v>1.6077690786103108E-2</v>
      </c>
      <c r="J23">
        <f ca="1">('survival rate'!W23*u_p1_on)*21/365.25</f>
        <v>2.4367930782128655E-3</v>
      </c>
      <c r="K23">
        <f t="shared" ca="1" si="4"/>
        <v>2.3720794457800409E-3</v>
      </c>
    </row>
    <row r="24" spans="1:11">
      <c r="A24" s="131">
        <v>2</v>
      </c>
      <c r="B24" s="131">
        <f t="shared" si="0"/>
        <v>1.2082191780821918</v>
      </c>
      <c r="C24" s="137">
        <v>21</v>
      </c>
      <c r="D24">
        <f ca="1">'survival rate'!W24*('cost for cycle'!$M$3)+'survival rate'!X24*('cost for cycle'!$Q$3)+('survival rate'!Y24-'survival rate'!Y23)*c_eof</f>
        <v>1009.504153559493</v>
      </c>
      <c r="E24">
        <f t="shared" ca="1" si="1"/>
        <v>982.69486830792368</v>
      </c>
      <c r="F24">
        <f>'survival rate'!W24*('cost for cycle'!$M$3)</f>
        <v>0</v>
      </c>
      <c r="G24">
        <f t="shared" ca="1" si="2"/>
        <v>0</v>
      </c>
      <c r="H24">
        <f ca="1">('survival rate'!W24*u_p1_on+'survival rate'!X24*u_p1_off)*21/365.25</f>
        <v>1.5497447288353394E-2</v>
      </c>
      <c r="I24">
        <f t="shared" ca="1" si="3"/>
        <v>1.5085883370008267E-2</v>
      </c>
      <c r="J24">
        <f ca="1">('survival rate'!W24*u_p1_on)*21/365.25</f>
        <v>2.2249113259315131E-3</v>
      </c>
      <c r="K24">
        <f t="shared" ca="1" si="4"/>
        <v>2.1658246127307535E-3</v>
      </c>
    </row>
    <row r="25" spans="1:11">
      <c r="A25" s="131">
        <v>2</v>
      </c>
      <c r="B25" s="131">
        <f t="shared" si="0"/>
        <v>1.2657534246575342</v>
      </c>
      <c r="C25" s="137">
        <v>22</v>
      </c>
      <c r="D25">
        <f ca="1">'survival rate'!W25*('cost for cycle'!$M$3)+'survival rate'!X25*('cost for cycle'!$Q$3)+('survival rate'!Y25-'survival rate'!Y24)*c_eof</f>
        <v>947.65559681765569</v>
      </c>
      <c r="E25">
        <f t="shared" ca="1" si="1"/>
        <v>922.48881654661886</v>
      </c>
      <c r="F25">
        <f>'survival rate'!W25*('cost for cycle'!$M$3)</f>
        <v>0</v>
      </c>
      <c r="G25">
        <f t="shared" ca="1" si="2"/>
        <v>0</v>
      </c>
      <c r="H25">
        <f ca="1">('survival rate'!W25*u_p1_on+'survival rate'!X25*u_p1_off)*21/365.25</f>
        <v>1.4544813459282793E-2</v>
      </c>
      <c r="I25">
        <f t="shared" ca="1" si="3"/>
        <v>1.415854852754787E-2</v>
      </c>
      <c r="J25">
        <f ca="1">('survival rate'!W25*u_p1_on)*21/365.25</f>
        <v>2.036585331985702E-3</v>
      </c>
      <c r="K25">
        <f t="shared" ca="1" si="4"/>
        <v>1.9824999704625718E-3</v>
      </c>
    </row>
    <row r="26" spans="1:11" ht="15">
      <c r="A26" s="131">
        <v>2</v>
      </c>
      <c r="B26" s="131">
        <f t="shared" si="0"/>
        <v>1.3232876712328767</v>
      </c>
      <c r="C26" s="136">
        <v>23</v>
      </c>
      <c r="D26">
        <f ca="1">'survival rate'!W26*('cost for cycle'!$M$3+c_fu)+'survival rate'!X26*('cost for cycle'!$Q$3+c_fu)+('survival rate'!Y26-'survival rate'!Y25)*c_eof</f>
        <v>1054.4497159317852</v>
      </c>
      <c r="E26">
        <f t="shared" ca="1" si="1"/>
        <v>1026.446816569583</v>
      </c>
      <c r="F26">
        <f ca="1">'survival rate'!W26*('cost for cycle'!$M$3+c_fu)</f>
        <v>22.150873447493652</v>
      </c>
      <c r="G26">
        <f t="shared" ca="1" si="2"/>
        <v>21.562615258826106</v>
      </c>
      <c r="H26">
        <f ca="1">('survival rate'!W26*u_p1_on+'survival rate'!X26*u_p1_off)*21/365.25</f>
        <v>1.3654713504964566E-2</v>
      </c>
      <c r="I26">
        <f t="shared" ca="1" si="3"/>
        <v>1.3292086854948036E-2</v>
      </c>
      <c r="J26">
        <f ca="1">('survival rate'!W26*u_p1_on)*21/365.25</f>
        <v>1.8685900518127039E-3</v>
      </c>
      <c r="K26">
        <f t="shared" ca="1" si="4"/>
        <v>1.8189661215488654E-3</v>
      </c>
    </row>
    <row r="27" spans="1:11">
      <c r="A27" s="131">
        <v>2</v>
      </c>
      <c r="B27" s="131">
        <f t="shared" si="0"/>
        <v>1.3808219178082193</v>
      </c>
      <c r="C27" s="137">
        <v>24</v>
      </c>
      <c r="D27">
        <f ca="1">'survival rate'!W27*('cost for cycle'!$M$3)+'survival rate'!X27*('cost for cycle'!$Q$3)+('survival rate'!Y27-'survival rate'!Y26)*c_eof</f>
        <v>831.75960372215536</v>
      </c>
      <c r="E27">
        <f t="shared" ca="1" si="1"/>
        <v>809.67065995873043</v>
      </c>
      <c r="F27">
        <f>'survival rate'!W27*('cost for cycle'!$M$3)</f>
        <v>0</v>
      </c>
      <c r="G27">
        <f t="shared" ca="1" si="2"/>
        <v>0</v>
      </c>
      <c r="H27">
        <f ca="1">('survival rate'!W27*u_p1_on+'survival rate'!X27*u_p1_off)*21/365.25</f>
        <v>1.2828543882305643E-2</v>
      </c>
      <c r="I27">
        <f t="shared" ca="1" si="3"/>
        <v>1.2487857723570845E-2</v>
      </c>
      <c r="J27">
        <f ca="1">('survival rate'!W27*u_p1_on)*21/365.25</f>
        <v>1.7182240677115505E-3</v>
      </c>
      <c r="K27">
        <f t="shared" ca="1" si="4"/>
        <v>1.6725933895266527E-3</v>
      </c>
    </row>
    <row r="28" spans="1:11">
      <c r="A28" s="131">
        <v>2</v>
      </c>
      <c r="B28" s="131">
        <f t="shared" si="0"/>
        <v>1.4383561643835616</v>
      </c>
      <c r="C28" s="137">
        <v>25</v>
      </c>
      <c r="D28">
        <f ca="1">'survival rate'!W28*('cost for cycle'!$M$3)+'survival rate'!X28*('cost for cycle'!$Q$3)+('survival rate'!Y28-'survival rate'!Y27)*c_eof</f>
        <v>778.10327554157016</v>
      </c>
      <c r="E28">
        <f t="shared" ca="1" si="1"/>
        <v>757.43927669062828</v>
      </c>
      <c r="F28">
        <f>'survival rate'!W28*('cost for cycle'!$M$3)</f>
        <v>0</v>
      </c>
      <c r="G28">
        <f t="shared" ca="1" si="2"/>
        <v>0</v>
      </c>
      <c r="H28">
        <f ca="1">('survival rate'!W28*u_p1_on+'survival rate'!X28*u_p1_off)*21/365.25</f>
        <v>1.2062013472385866E-2</v>
      </c>
      <c r="I28">
        <f t="shared" ca="1" si="3"/>
        <v>1.1741683973245863E-2</v>
      </c>
      <c r="J28">
        <f ca="1">('survival rate'!W28*u_p1_on)*21/365.25</f>
        <v>1.5832116012660985E-3</v>
      </c>
      <c r="K28">
        <f t="shared" ca="1" si="4"/>
        <v>1.5411664335644329E-3</v>
      </c>
    </row>
    <row r="29" spans="1:11">
      <c r="A29" s="131">
        <v>2</v>
      </c>
      <c r="B29" s="131">
        <f t="shared" si="0"/>
        <v>1.4958904109589042</v>
      </c>
      <c r="C29" s="137">
        <v>26</v>
      </c>
      <c r="D29">
        <f ca="1">'survival rate'!W29*('cost for cycle'!$M$3)+'survival rate'!X29*('cost for cycle'!$Q$3)+('survival rate'!Y29-'survival rate'!Y28)*c_eof</f>
        <v>728.13423919221145</v>
      </c>
      <c r="E29">
        <f t="shared" ca="1" si="1"/>
        <v>708.79726227031506</v>
      </c>
      <c r="F29">
        <f>'survival rate'!W29*('cost for cycle'!$M$3)</f>
        <v>0</v>
      </c>
      <c r="G29">
        <f t="shared" ca="1" si="2"/>
        <v>0</v>
      </c>
      <c r="H29">
        <f ca="1">('survival rate'!W29*u_p1_on+'survival rate'!X29*u_p1_off)*21/365.25</f>
        <v>1.135090080570432E-2</v>
      </c>
      <c r="I29">
        <f t="shared" ca="1" si="3"/>
        <v>1.1049456243550309E-2</v>
      </c>
      <c r="J29">
        <f ca="1">('survival rate'!W29*u_p1_on)*21/365.25</f>
        <v>1.4616252002708379E-3</v>
      </c>
      <c r="K29">
        <f t="shared" ca="1" si="4"/>
        <v>1.4228089885823796E-3</v>
      </c>
    </row>
    <row r="30" spans="1:11">
      <c r="A30" s="131">
        <v>2</v>
      </c>
      <c r="B30" s="131">
        <f t="shared" si="0"/>
        <v>1.5534246575342465</v>
      </c>
      <c r="C30" s="137">
        <v>27</v>
      </c>
      <c r="D30">
        <f ca="1">'survival rate'!W30*('cost for cycle'!$M$3)+'survival rate'!X30*('cost for cycle'!$Q$3)+('survival rate'!Y30-'survival rate'!Y29)*c_eof</f>
        <v>681.69241343094859</v>
      </c>
      <c r="E30">
        <f t="shared" ca="1" si="1"/>
        <v>663.58878671375146</v>
      </c>
      <c r="F30">
        <f>'survival rate'!W30*('cost for cycle'!$M$3)</f>
        <v>0</v>
      </c>
      <c r="G30">
        <f t="shared" ca="1" si="2"/>
        <v>0</v>
      </c>
      <c r="H30">
        <f ca="1">('survival rate'!W30*u_p1_on+'survival rate'!X30*u_p1_off)*21/365.25</f>
        <v>1.0691127661298899E-2</v>
      </c>
      <c r="I30">
        <f t="shared" ca="1" si="3"/>
        <v>1.0407204618365312E-2</v>
      </c>
      <c r="J30">
        <f ca="1">('survival rate'!W30*u_p1_on)*21/365.25</f>
        <v>1.3518242661203145E-3</v>
      </c>
      <c r="K30">
        <f t="shared" ca="1" si="4"/>
        <v>1.3159240251627848E-3</v>
      </c>
    </row>
    <row r="31" spans="1:11" ht="15">
      <c r="A31" s="131">
        <v>2</v>
      </c>
      <c r="B31" s="131">
        <f t="shared" si="0"/>
        <v>1.6109589041095891</v>
      </c>
      <c r="C31" s="136">
        <v>28</v>
      </c>
      <c r="D31">
        <f ca="1">'survival rate'!W31*('cost for cycle'!$M$3+c_fu)+'survival rate'!X31*('cost for cycle'!$Q$3+c_fu)+('survival rate'!Y31-'survival rate'!Y30)*c_eof</f>
        <v>760.58655581399591</v>
      </c>
      <c r="E31">
        <f t="shared" ref="E31:E35" ca="1" si="9">D31/(1+disc)^($A31-1)</f>
        <v>740.38774646642798</v>
      </c>
      <c r="F31">
        <f ca="1">'survival rate'!W31*('cost for cycle'!$M$3+c_fu)</f>
        <v>14.846425444065934</v>
      </c>
      <c r="G31">
        <f t="shared" ca="1" si="2"/>
        <v>14.452150637674396</v>
      </c>
      <c r="H31">
        <f ca="1">('survival rate'!W31*u_p1_on+'survival rate'!X31*u_p1_off)*21/365.25</f>
        <v>1.007880708879804E-2</v>
      </c>
      <c r="I31">
        <f t="shared" ca="1" si="3"/>
        <v>9.8111453726115478E-3</v>
      </c>
      <c r="J31">
        <f ca="1">('survival rate'!W31*u_p1_on)*21/365.25</f>
        <v>1.252405822981196E-3</v>
      </c>
      <c r="K31">
        <f t="shared" ca="1" si="4"/>
        <v>1.2191458261395381E-3</v>
      </c>
    </row>
    <row r="32" spans="1:11">
      <c r="A32" s="131">
        <v>2</v>
      </c>
      <c r="B32" s="131">
        <f t="shared" si="0"/>
        <v>1.6684931506849314</v>
      </c>
      <c r="C32" s="137">
        <v>29</v>
      </c>
      <c r="D32">
        <f ca="1">'survival rate'!W32*('cost for cycle'!$M$3)+'survival rate'!X32*('cost for cycle'!$Q$3)+('survival rate'!Y32-'survival rate'!Y31)*c_eof</f>
        <v>598.6286288745182</v>
      </c>
      <c r="E32">
        <f t="shared" ca="1" si="9"/>
        <v>582.73091749347532</v>
      </c>
      <c r="F32">
        <f>'survival rate'!W32*('cost for cycle'!$M$3)</f>
        <v>0</v>
      </c>
      <c r="G32">
        <f t="shared" ca="1" si="2"/>
        <v>0</v>
      </c>
      <c r="H32">
        <f ca="1">('survival rate'!W32*u_p1_on+'survival rate'!X32*u_p1_off)*21/365.25</f>
        <v>9.510272208655586E-3</v>
      </c>
      <c r="I32">
        <f t="shared" ca="1" si="3"/>
        <v>9.2577090076395984E-3</v>
      </c>
      <c r="J32">
        <f ca="1">('survival rate'!W32*u_p1_on)*21/365.25</f>
        <v>1.1621648242297975E-3</v>
      </c>
      <c r="K32">
        <f t="shared" ca="1" si="4"/>
        <v>1.1313013471730086E-3</v>
      </c>
    </row>
    <row r="33" spans="1:11">
      <c r="A33" s="131">
        <v>2</v>
      </c>
      <c r="B33" s="131">
        <f t="shared" si="0"/>
        <v>1.726027397260274</v>
      </c>
      <c r="C33" s="137">
        <v>30</v>
      </c>
      <c r="D33">
        <f ca="1">'survival rate'!W33*('cost for cycle'!$M$3)+'survival rate'!X33*('cost for cycle'!$Q$3)+('survival rate'!Y33-'survival rate'!Y32)*c_eof</f>
        <v>561.59901446893718</v>
      </c>
      <c r="E33">
        <f t="shared" ca="1" si="9"/>
        <v>546.68469428232822</v>
      </c>
      <c r="F33">
        <f>'survival rate'!W33*('cost for cycle'!$M$3)</f>
        <v>0</v>
      </c>
      <c r="G33">
        <f t="shared" ca="1" si="2"/>
        <v>0</v>
      </c>
      <c r="H33">
        <f ca="1">('survival rate'!W33*u_p1_on+'survival rate'!X33*u_p1_off)*21/365.25</f>
        <v>8.9820908532360841E-3</v>
      </c>
      <c r="I33">
        <f t="shared" ca="1" si="3"/>
        <v>8.743554503493638E-3</v>
      </c>
      <c r="J33">
        <f ca="1">('survival rate'!W33*u_p1_on)*21/365.25</f>
        <v>1.0800619455114478E-3</v>
      </c>
      <c r="K33">
        <f t="shared" ca="1" si="4"/>
        <v>1.0513788651254146E-3</v>
      </c>
    </row>
    <row r="34" spans="1:11">
      <c r="A34" s="131">
        <v>2</v>
      </c>
      <c r="B34" s="131">
        <f t="shared" si="0"/>
        <v>1.7835616438356163</v>
      </c>
      <c r="C34" s="137">
        <v>31</v>
      </c>
      <c r="D34">
        <f ca="1">'survival rate'!W34*('cost for cycle'!$M$3)+'survival rate'!X34*('cost for cycle'!$Q$3)+('survival rate'!Y34-'survival rate'!Y33)*c_eof</f>
        <v>527.29675328771464</v>
      </c>
      <c r="E34">
        <f t="shared" ca="1" si="9"/>
        <v>513.2933942908528</v>
      </c>
      <c r="F34">
        <f>'survival rate'!W34*('cost for cycle'!$M$3)</f>
        <v>0</v>
      </c>
      <c r="G34">
        <f t="shared" ca="1" si="2"/>
        <v>0</v>
      </c>
      <c r="H34">
        <f ca="1">('survival rate'!W34*u_p1_on+'survival rate'!X34*u_p1_off)*21/365.25</f>
        <v>8.4910700054047251E-3</v>
      </c>
      <c r="I34">
        <f t="shared" ca="1" si="3"/>
        <v>8.2655736396262513E-3</v>
      </c>
      <c r="J34">
        <f ca="1">('survival rate'!W34*u_p1_on)*21/365.25</f>
        <v>1.0051972965593925E-3</v>
      </c>
      <c r="K34">
        <f t="shared" ca="1" si="4"/>
        <v>9.785023880119171E-4</v>
      </c>
    </row>
    <row r="35" spans="1:11">
      <c r="A35" s="131">
        <v>2</v>
      </c>
      <c r="B35" s="131">
        <f t="shared" si="0"/>
        <v>1.8410958904109589</v>
      </c>
      <c r="C35" s="137">
        <v>32</v>
      </c>
      <c r="D35">
        <f ca="1">'survival rate'!W35*('cost for cycle'!$M$3)+'survival rate'!X35*('cost for cycle'!$Q$3)+('survival rate'!Y35-'survival rate'!Y34)*c_eof</f>
        <v>495.52203526192886</v>
      </c>
      <c r="E35">
        <f t="shared" ca="1" si="9"/>
        <v>482.3625137830582</v>
      </c>
      <c r="F35">
        <f>'survival rate'!W35*('cost for cycle'!$M$3)</f>
        <v>0</v>
      </c>
      <c r="G35">
        <f t="shared" ca="1" si="2"/>
        <v>0</v>
      </c>
      <c r="H35">
        <f ca="1">('survival rate'!W35*u_p1_on+'survival rate'!X35*u_p1_off)*21/365.25</f>
        <v>8.0342530764421719E-3</v>
      </c>
      <c r="I35">
        <f t="shared" ca="1" si="3"/>
        <v>7.8208883451033589E-3</v>
      </c>
      <c r="J35">
        <f ca="1">('survival rate'!W35*u_p1_on)*21/365.25</f>
        <v>9.3678884360751645E-4</v>
      </c>
      <c r="K35">
        <f t="shared" ca="1" si="4"/>
        <v>9.1191065044683652E-4</v>
      </c>
    </row>
    <row r="36" spans="1:11" ht="15">
      <c r="A36" s="131">
        <v>2</v>
      </c>
      <c r="B36" s="131">
        <f t="shared" ref="B36:B67" si="10">C36*21/365</f>
        <v>1.8986301369863015</v>
      </c>
      <c r="C36" s="136">
        <v>33</v>
      </c>
      <c r="D36">
        <f ca="1">'survival rate'!W36*('cost for cycle'!$M$3+c_fu)+'survival rate'!X36*('cost for cycle'!$Q$3+c_fu)+('survival rate'!Y36-'survival rate'!Y35)*c_eof</f>
        <v>558.20342036729778</v>
      </c>
      <c r="E36">
        <f t="shared" ref="E36:E37" ca="1" si="11">D36/(1+disc)^($A36-1)</f>
        <v>543.37927658120032</v>
      </c>
      <c r="F36">
        <f ca="1">'survival rate'!W36*('cost for cycle'!$M$3+c_fu)</f>
        <v>10.362512633197394</v>
      </c>
      <c r="G36">
        <f t="shared" ref="G36:G37" ca="1" si="12">F36/(1+disc)^($A36-1)</f>
        <v>10.087316581624131</v>
      </c>
      <c r="H36">
        <f ca="1">('survival rate'!W36*u_p1_on+'survival rate'!X36*u_p1_off)*21/365.25</f>
        <v>7.6089123271008991E-3</v>
      </c>
      <c r="I36">
        <f t="shared" ca="1" si="3"/>
        <v>7.406843320933696E-3</v>
      </c>
      <c r="J36">
        <f ca="1">('survival rate'!W36*u_p1_on)*21/365.25</f>
        <v>8.7415460451592498E-4</v>
      </c>
      <c r="K36">
        <f t="shared" ca="1" si="4"/>
        <v>8.5093978161122745E-4</v>
      </c>
    </row>
    <row r="37" spans="1:11">
      <c r="A37" s="131">
        <v>2</v>
      </c>
      <c r="B37" s="131">
        <f t="shared" si="10"/>
        <v>1.9561643835616438</v>
      </c>
      <c r="C37" s="137">
        <v>34</v>
      </c>
      <c r="D37">
        <f ca="1">'survival rate'!W37*('cost for cycle'!$M$3)+'survival rate'!X37*('cost for cycle'!$Q$3)+('survival rate'!Y37-'survival rate'!Y36)*c_eof</f>
        <v>438.79993198381385</v>
      </c>
      <c r="E37">
        <f t="shared" ca="1" si="11"/>
        <v>427.14677285272558</v>
      </c>
      <c r="F37">
        <f>'survival rate'!W37*('cost for cycle'!$M$3)</f>
        <v>0</v>
      </c>
      <c r="G37">
        <f t="shared" ca="1" si="12"/>
        <v>0</v>
      </c>
      <c r="H37">
        <f ca="1">('survival rate'!W37*u_p1_on+'survival rate'!X37*u_p1_off)*21/365.25</f>
        <v>7.2125381516950464E-3</v>
      </c>
      <c r="I37">
        <f t="shared" ca="1" si="3"/>
        <v>7.0209956087398488E-3</v>
      </c>
      <c r="J37">
        <f ca="1">('survival rate'!W37*u_p1_on)*21/365.25</f>
        <v>8.1669788346467329E-4</v>
      </c>
      <c r="K37">
        <f t="shared" ca="1" si="4"/>
        <v>7.9500893206714237E-4</v>
      </c>
    </row>
    <row r="38" spans="1:11">
      <c r="A38" s="131">
        <v>3</v>
      </c>
      <c r="B38" s="131">
        <f t="shared" si="10"/>
        <v>2.0136986301369864</v>
      </c>
      <c r="C38" s="131">
        <v>35</v>
      </c>
      <c r="D38">
        <f ca="1">'survival rate'!W38*('cost for cycle'!$T$3)+'survival rate'!X38*('cost for cycle'!$R$3)+('survival rate'!Y38-'survival rate'!Y37)*c_eof</f>
        <v>447.90705016170455</v>
      </c>
      <c r="E38">
        <f t="shared" ca="1" si="1"/>
        <v>424.43291308928053</v>
      </c>
      <c r="F38">
        <f>'survival rate'!W38*('cost for cycle'!$M$3)</f>
        <v>0</v>
      </c>
      <c r="G38">
        <f t="shared" ca="1" si="2"/>
        <v>0</v>
      </c>
      <c r="H38">
        <f ca="1">('survival rate'!W38*u_p1_off+'survival rate'!X38*u_p1_off)*21/365.25</f>
        <v>6.8247166568295541E-3</v>
      </c>
      <c r="I38">
        <f t="shared" ca="1" si="3"/>
        <v>6.4670434873069157E-3</v>
      </c>
      <c r="J38">
        <f ca="1">('survival rate'!W38*u_p1_off)*21/365.25</f>
        <v>7.4592505168099535E-4</v>
      </c>
      <c r="K38">
        <f t="shared" ca="1" si="4"/>
        <v>7.0683223788716657E-4</v>
      </c>
    </row>
    <row r="39" spans="1:11">
      <c r="A39" s="131">
        <v>3</v>
      </c>
      <c r="B39" s="131">
        <f t="shared" si="10"/>
        <v>2.0712328767123287</v>
      </c>
      <c r="C39" s="131">
        <v>36</v>
      </c>
      <c r="D39">
        <f ca="1">'survival rate'!W39*('cost for cycle'!$T$3)+'survival rate'!X39*('cost for cycle'!$R$3)+('survival rate'!Y39-'survival rate'!Y38)*c_eof</f>
        <v>422.31500498689002</v>
      </c>
      <c r="E39">
        <f t="shared" ca="1" si="1"/>
        <v>400.1821086388091</v>
      </c>
      <c r="F39">
        <f>'survival rate'!W39*('cost for cycle'!$M$3)</f>
        <v>0</v>
      </c>
      <c r="G39">
        <f t="shared" ca="1" si="2"/>
        <v>0</v>
      </c>
      <c r="H39">
        <f ca="1">('survival rate'!W39*u_p1_off+'survival rate'!X39*u_p1_off)*21/365.25</f>
        <v>6.4803911323686545E-3</v>
      </c>
      <c r="I39">
        <f t="shared" ca="1" si="3"/>
        <v>6.1407635474283783E-3</v>
      </c>
      <c r="J39">
        <f ca="1">('survival rate'!W39*u_p1_off)*21/365.25</f>
        <v>6.9842385702771387E-4</v>
      </c>
      <c r="K39">
        <f t="shared" ca="1" si="4"/>
        <v>6.6182050963990051E-4</v>
      </c>
    </row>
    <row r="40" spans="1:11">
      <c r="A40" s="131">
        <v>3</v>
      </c>
      <c r="B40" s="131">
        <f t="shared" si="10"/>
        <v>2.128767123287671</v>
      </c>
      <c r="C40" s="131">
        <v>37</v>
      </c>
      <c r="D40">
        <f ca="1">'survival rate'!W40*('cost for cycle'!$T$3)+'survival rate'!X40*('cost for cycle'!$R$3)+('survival rate'!Y40-'survival rate'!Y39)*c_eof</f>
        <v>398.48976753794727</v>
      </c>
      <c r="E40">
        <f t="shared" ca="1" si="1"/>
        <v>377.60551616979609</v>
      </c>
      <c r="F40">
        <f>'survival rate'!W40*('cost for cycle'!$M$3)</f>
        <v>0</v>
      </c>
      <c r="G40">
        <f t="shared" ca="1" si="2"/>
        <v>0</v>
      </c>
      <c r="H40">
        <f ca="1">('survival rate'!W40*u_p2_off+'survival rate'!X40*u_p2_off)*21/365.25</f>
        <v>6.098621279822373E-3</v>
      </c>
      <c r="I40">
        <f t="shared" ca="1" si="3"/>
        <v>5.7790016805692058E-3</v>
      </c>
      <c r="J40">
        <f ca="1">('survival rate'!W40*u_p2_off)*21/365.25</f>
        <v>6.4824528736313718E-4</v>
      </c>
      <c r="K40">
        <f t="shared" ca="1" si="4"/>
        <v>6.1427172359221306E-4</v>
      </c>
    </row>
    <row r="41" spans="1:11" ht="15">
      <c r="A41" s="131">
        <v>3</v>
      </c>
      <c r="B41" s="131">
        <f t="shared" si="10"/>
        <v>2.1863013698630138</v>
      </c>
      <c r="C41" s="138">
        <v>38</v>
      </c>
      <c r="D41">
        <f ca="1">'survival rate'!W41*('cost for cycle'!$T$3+c_fu)+'survival rate'!X41*('cost for cycle'!$R$3+c_fu)+('survival rate'!Y41-'survival rate'!Y40)*c_eof</f>
        <v>447.47287059388032</v>
      </c>
      <c r="E41">
        <f t="shared" ca="1" si="1"/>
        <v>424.02148822175735</v>
      </c>
      <c r="F41">
        <f ca="1">'survival rate'!W41*('cost for cycle'!$M$3+c_fu)</f>
        <v>7.455744350376877</v>
      </c>
      <c r="G41">
        <f t="shared" ca="1" si="2"/>
        <v>7.0649999653654945</v>
      </c>
      <c r="H41">
        <f ca="1">('survival rate'!W41*u_p2_off+'survival rate'!X41*u_p2_off)*21/365.25</f>
        <v>5.8005503060372327E-3</v>
      </c>
      <c r="I41">
        <f t="shared" ca="1" si="3"/>
        <v>5.4965521597025169E-3</v>
      </c>
      <c r="J41">
        <f ca="1">('survival rate'!W41*u_p2_off)*21/365.25</f>
        <v>6.0818385129058825E-4</v>
      </c>
      <c r="K41">
        <f t="shared" ca="1" si="4"/>
        <v>5.7630984733089208E-4</v>
      </c>
    </row>
    <row r="42" spans="1:11">
      <c r="A42" s="131">
        <v>3</v>
      </c>
      <c r="B42" s="131">
        <f t="shared" si="10"/>
        <v>2.2438356164383562</v>
      </c>
      <c r="C42" s="131">
        <v>39</v>
      </c>
      <c r="D42">
        <f ca="1">'survival rate'!W42*('cost for cycle'!$T$3)+'survival rate'!X42*('cost for cycle'!$R$3)+('survival rate'!Y42-'survival rate'!Y41)*c_eof</f>
        <v>355.79773564339769</v>
      </c>
      <c r="E42">
        <f t="shared" ca="1" si="1"/>
        <v>337.15090967016079</v>
      </c>
      <c r="F42">
        <f>'survival rate'!W42*('cost for cycle'!$M$3)</f>
        <v>0</v>
      </c>
      <c r="G42">
        <f t="shared" ca="1" si="2"/>
        <v>0</v>
      </c>
      <c r="H42">
        <f ca="1">('survival rate'!W42*u_p2_off+'survival rate'!X42*u_p2_off)*21/365.25</f>
        <v>5.5214613425059378E-3</v>
      </c>
      <c r="I42">
        <f t="shared" ca="1" si="3"/>
        <v>5.23208983038689E-3</v>
      </c>
      <c r="J42">
        <f ca="1">('survival rate'!W42*u_p2_off)*21/365.25</f>
        <v>5.7112738888837956E-4</v>
      </c>
      <c r="K42">
        <f t="shared" ca="1" si="4"/>
        <v>5.4119545857439749E-4</v>
      </c>
    </row>
    <row r="43" spans="1:11">
      <c r="A43" s="131">
        <v>3</v>
      </c>
      <c r="B43" s="131">
        <f t="shared" si="10"/>
        <v>2.3013698630136985</v>
      </c>
      <c r="C43" s="131">
        <v>40</v>
      </c>
      <c r="D43">
        <f ca="1">'survival rate'!W43*('cost for cycle'!$T$3)+'survival rate'!X43*('cost for cycle'!$R$3)+('survival rate'!Y43-'survival rate'!Y42)*c_eof</f>
        <v>336.66431681745911</v>
      </c>
      <c r="E43">
        <f t="shared" ca="1" si="1"/>
        <v>319.02024464330179</v>
      </c>
      <c r="F43">
        <f>'survival rate'!W43*('cost for cycle'!$M$3)</f>
        <v>0</v>
      </c>
      <c r="G43">
        <f t="shared" ca="1" si="2"/>
        <v>0</v>
      </c>
      <c r="H43">
        <f ca="1">('survival rate'!W43*u_p2_off+'survival rate'!X43*u_p2_off)*21/365.25</f>
        <v>5.2598948910691709E-3</v>
      </c>
      <c r="I43">
        <f t="shared" ca="1" si="3"/>
        <v>4.9842316845737063E-3</v>
      </c>
      <c r="J43">
        <f ca="1">('survival rate'!W43*u_p2_off)*21/365.25</f>
        <v>5.36800722171623E-4</v>
      </c>
      <c r="K43">
        <f t="shared" ca="1" si="4"/>
        <v>5.0866780100352878E-4</v>
      </c>
    </row>
    <row r="44" spans="1:11">
      <c r="A44" s="131">
        <v>3</v>
      </c>
      <c r="B44" s="131">
        <f t="shared" si="10"/>
        <v>2.3589041095890413</v>
      </c>
      <c r="C44" s="131">
        <v>41</v>
      </c>
      <c r="D44">
        <f ca="1">'survival rate'!W44*('cost for cycle'!$T$3)+'survival rate'!X44*('cost for cycle'!$R$3)+('survival rate'!Y44-'survival rate'!Y43)*c_eof</f>
        <v>318.84702251292146</v>
      </c>
      <c r="E44">
        <f t="shared" ca="1" si="1"/>
        <v>302.13672802458859</v>
      </c>
      <c r="F44">
        <f>'survival rate'!W44*('cost for cycle'!$M$3)</f>
        <v>0</v>
      </c>
      <c r="G44">
        <f t="shared" ca="1" si="2"/>
        <v>0</v>
      </c>
      <c r="H44">
        <f ca="1">('survival rate'!W44*u_p2_off+'survival rate'!X44*u_p2_off)*21/365.25</f>
        <v>5.0145162511822938E-3</v>
      </c>
      <c r="I44">
        <f t="shared" ca="1" si="3"/>
        <v>4.7517129713731138E-3</v>
      </c>
      <c r="J44">
        <f ca="1">('survival rate'!W44*u_p2_off)*21/365.25</f>
        <v>5.049584590327258E-4</v>
      </c>
      <c r="K44">
        <f t="shared" ca="1" si="4"/>
        <v>4.7849434314320178E-4</v>
      </c>
    </row>
    <row r="45" spans="1:11">
      <c r="A45" s="131">
        <v>3</v>
      </c>
      <c r="B45" s="131">
        <f t="shared" si="10"/>
        <v>2.4164383561643836</v>
      </c>
      <c r="C45" s="131">
        <v>42</v>
      </c>
      <c r="D45">
        <f ca="1">'survival rate'!W45*('cost for cycle'!$T$3)+'survival rate'!X45*('cost for cycle'!$R$3)+('survival rate'!Y45-'survival rate'!Y44)*c_eof</f>
        <v>302.23948379594901</v>
      </c>
      <c r="E45">
        <f t="shared" ca="1" si="1"/>
        <v>286.39956551655735</v>
      </c>
      <c r="F45">
        <f>'survival rate'!W45*('cost for cycle'!$M$3)</f>
        <v>0</v>
      </c>
      <c r="G45">
        <f t="shared" ca="1" si="2"/>
        <v>0</v>
      </c>
      <c r="H45">
        <f ca="1">('survival rate'!W45*u_p3_off+'survival rate'!X45*u_p3_off)*21/365.25</f>
        <v>3.3385243608119145E-3</v>
      </c>
      <c r="I45">
        <f t="shared" ca="1" si="3"/>
        <v>3.1635573036132556E-3</v>
      </c>
      <c r="J45">
        <f ca="1">('survival rate'!W45*u_p3_off)*21/365.25</f>
        <v>3.3173855633751023E-4</v>
      </c>
      <c r="K45">
        <f t="shared" ca="1" si="4"/>
        <v>3.1435263588623939E-4</v>
      </c>
    </row>
    <row r="46" spans="1:11" ht="15">
      <c r="A46" s="131">
        <v>3</v>
      </c>
      <c r="B46" s="131">
        <f t="shared" si="10"/>
        <v>2.473972602739726</v>
      </c>
      <c r="C46" s="138">
        <v>43</v>
      </c>
      <c r="D46">
        <f ca="1">'survival rate'!W46*('cost for cycle'!$T$3+c_fu)+'survival rate'!X46*('cost for cycle'!$R$3+c_fu)+('survival rate'!Y46-'survival rate'!Y45)*c_eof</f>
        <v>342.73826174510248</v>
      </c>
      <c r="E46">
        <f t="shared" ca="1" si="1"/>
        <v>324.77586322231912</v>
      </c>
      <c r="F46">
        <f ca="1">'survival rate'!W46*('cost for cycle'!$M$3+c_fu)</f>
        <v>5.4904853592783534</v>
      </c>
      <c r="G46">
        <f t="shared" ca="1" si="2"/>
        <v>5.2027372520063047</v>
      </c>
      <c r="H46">
        <f ca="1">('survival rate'!W46*u_p3_off+'survival rate'!X46*u_p3_off)*21/365.25</f>
        <v>3.1873997891708953E-3</v>
      </c>
      <c r="I46">
        <f t="shared" ca="1" si="3"/>
        <v>3.0203529442315255E-3</v>
      </c>
      <c r="J46">
        <f ca="1">('survival rate'!W46*u_p3_off)*21/365.25</f>
        <v>3.1254207613280982E-4</v>
      </c>
      <c r="K46">
        <f t="shared" ca="1" si="4"/>
        <v>2.9616221443294854E-4</v>
      </c>
    </row>
    <row r="47" spans="1:11">
      <c r="A47" s="131">
        <v>3</v>
      </c>
      <c r="B47" s="131">
        <f t="shared" si="10"/>
        <v>2.5315068493150683</v>
      </c>
      <c r="C47" s="131">
        <v>44</v>
      </c>
      <c r="D47">
        <f ca="1">'survival rate'!W47*('cost for cycle'!$T$3)+'survival rate'!X47*('cost for cycle'!$R$3)+('survival rate'!Y47-'survival rate'!Y46)*c_eof</f>
        <v>272.27381078146391</v>
      </c>
      <c r="E47">
        <f t="shared" ca="1" si="1"/>
        <v>258.00434850528882</v>
      </c>
      <c r="F47">
        <f>'survival rate'!W47*('cost for cycle'!$M$3)</f>
        <v>0</v>
      </c>
      <c r="G47">
        <f t="shared" ca="1" si="2"/>
        <v>0</v>
      </c>
      <c r="H47">
        <f ca="1">('survival rate'!W47*u_p3_off+'survival rate'!X47*u_p3_off)*21/365.25</f>
        <v>3.0452269334276679E-3</v>
      </c>
      <c r="I47">
        <f t="shared" ca="1" si="3"/>
        <v>2.8856311547362829E-3</v>
      </c>
      <c r="J47">
        <f ca="1">('survival rate'!W47*u_p3_off)*21/365.25</f>
        <v>2.9466611825431841E-4</v>
      </c>
      <c r="K47">
        <f t="shared" ca="1" si="4"/>
        <v>2.7922310871025395E-4</v>
      </c>
    </row>
    <row r="48" spans="1:11">
      <c r="A48" s="131">
        <v>3</v>
      </c>
      <c r="B48" s="131">
        <f t="shared" si="10"/>
        <v>2.5890410958904111</v>
      </c>
      <c r="C48" s="131">
        <v>45</v>
      </c>
      <c r="D48">
        <f ca="1">'survival rate'!W48*('cost for cycle'!$T$3)+'survival rate'!X48*('cost for cycle'!$R$3)+('survival rate'!Y48-'survival rate'!Y47)*c_eof</f>
        <v>258.74625013469529</v>
      </c>
      <c r="E48">
        <f t="shared" ca="1" si="1"/>
        <v>245.18574703378462</v>
      </c>
      <c r="F48">
        <f>'survival rate'!W48*('cost for cycle'!$M$3)</f>
        <v>0</v>
      </c>
      <c r="G48">
        <f t="shared" ca="1" si="2"/>
        <v>0</v>
      </c>
      <c r="H48">
        <f ca="1">('survival rate'!W48*u_p4_off+'survival rate'!X48*u_p4_off)*21/365.25</f>
        <v>1.7111339443343801E-3</v>
      </c>
      <c r="I48">
        <f t="shared" ca="1" si="3"/>
        <v>1.621455979354634E-3</v>
      </c>
      <c r="J48">
        <f ca="1">('survival rate'!W48*u_p4_off)*21/365.25</f>
        <v>1.6339322776106452E-4</v>
      </c>
      <c r="K48">
        <f t="shared" ca="1" si="4"/>
        <v>1.5483003362561987E-4</v>
      </c>
    </row>
    <row r="49" spans="1:11">
      <c r="A49" s="131">
        <v>3</v>
      </c>
      <c r="B49" s="131">
        <f t="shared" si="10"/>
        <v>2.6465753424657534</v>
      </c>
      <c r="C49" s="131">
        <v>46</v>
      </c>
      <c r="D49">
        <f ca="1">'survival rate'!W49*('cost for cycle'!$T$3)+'survival rate'!X49*('cost for cycle'!$R$3)+('survival rate'!Y49-'survival rate'!Y48)*c_eof</f>
        <v>246.08816887664676</v>
      </c>
      <c r="E49">
        <f t="shared" ca="1" si="1"/>
        <v>233.19105683961428</v>
      </c>
      <c r="F49">
        <f>'survival rate'!W49*('cost for cycle'!$M$3)</f>
        <v>0</v>
      </c>
      <c r="G49">
        <f t="shared" ca="1" si="2"/>
        <v>0</v>
      </c>
      <c r="H49">
        <f ca="1">('survival rate'!W49*u_p4_off+'survival rate'!X49*u_p4_off)*21/365.25</f>
        <v>1.6369753189938998E-3</v>
      </c>
      <c r="I49">
        <f t="shared" ca="1" si="3"/>
        <v>1.5511838964021702E-3</v>
      </c>
      <c r="J49">
        <f ca="1">('survival rate'!W49*u_p4_off)*21/365.25</f>
        <v>1.5425029403016315E-4</v>
      </c>
      <c r="K49">
        <f t="shared" ca="1" si="4"/>
        <v>1.4616626734601399E-4</v>
      </c>
    </row>
    <row r="50" spans="1:11">
      <c r="A50" s="131">
        <v>3</v>
      </c>
      <c r="B50" s="131">
        <f t="shared" si="10"/>
        <v>2.7041095890410958</v>
      </c>
      <c r="C50" s="131">
        <v>47</v>
      </c>
      <c r="D50" s="131"/>
      <c r="E50" s="131"/>
      <c r="F50" s="131"/>
      <c r="G50" s="131"/>
      <c r="H50" s="131"/>
      <c r="I50" s="131"/>
      <c r="J50" s="131"/>
      <c r="K50" s="131"/>
    </row>
    <row r="51" spans="1:11" ht="15">
      <c r="A51" s="131">
        <v>3</v>
      </c>
      <c r="B51" s="131">
        <f t="shared" si="10"/>
        <v>2.7616438356164386</v>
      </c>
      <c r="C51" s="138">
        <v>48</v>
      </c>
      <c r="D51" s="131"/>
      <c r="E51" s="131"/>
      <c r="F51" s="131"/>
      <c r="G51" s="131"/>
      <c r="H51" s="131"/>
      <c r="I51" s="131"/>
      <c r="J51" s="131"/>
      <c r="K51" s="131"/>
    </row>
    <row r="52" spans="1:11">
      <c r="A52" s="131">
        <v>3</v>
      </c>
      <c r="B52" s="131">
        <f t="shared" si="10"/>
        <v>2.8191780821917809</v>
      </c>
      <c r="C52" s="131">
        <v>49</v>
      </c>
      <c r="D52" s="131"/>
      <c r="E52" s="131"/>
      <c r="F52" s="131"/>
      <c r="G52" s="131"/>
      <c r="H52" s="131"/>
      <c r="I52" s="131"/>
      <c r="J52" s="131"/>
      <c r="K52" s="131"/>
    </row>
    <row r="53" spans="1:11">
      <c r="A53" s="131">
        <v>3</v>
      </c>
      <c r="B53" s="131">
        <f t="shared" si="10"/>
        <v>2.8767123287671232</v>
      </c>
      <c r="C53" s="131">
        <v>50</v>
      </c>
      <c r="D53" s="131"/>
      <c r="E53" s="131"/>
      <c r="F53" s="131"/>
      <c r="G53" s="131"/>
      <c r="H53" s="131"/>
      <c r="I53" s="131"/>
      <c r="J53" s="131"/>
      <c r="K53" s="131"/>
    </row>
    <row r="54" spans="1:11">
      <c r="A54" s="131">
        <v>3</v>
      </c>
      <c r="B54" s="131">
        <f t="shared" si="10"/>
        <v>2.9342465753424656</v>
      </c>
      <c r="C54" s="131">
        <v>51</v>
      </c>
      <c r="D54" s="131"/>
      <c r="E54" s="131"/>
      <c r="F54" s="131"/>
      <c r="G54" s="131"/>
      <c r="H54" s="131"/>
      <c r="I54" s="131"/>
      <c r="J54" s="131"/>
      <c r="K54" s="131"/>
    </row>
    <row r="55" spans="1:11" ht="15">
      <c r="A55" s="131">
        <v>3</v>
      </c>
      <c r="B55" s="131">
        <f t="shared" si="10"/>
        <v>2.9917808219178084</v>
      </c>
      <c r="C55" s="138">
        <v>52</v>
      </c>
      <c r="D55" s="131"/>
      <c r="E55" s="131"/>
      <c r="F55" s="131"/>
      <c r="G55" s="131"/>
      <c r="H55" s="131"/>
      <c r="I55" s="131"/>
      <c r="J55" s="131"/>
      <c r="K55" s="131"/>
    </row>
    <row r="56" spans="1:11">
      <c r="A56" s="131">
        <v>4</v>
      </c>
      <c r="B56" s="131">
        <f t="shared" si="10"/>
        <v>3.0493150684931507</v>
      </c>
      <c r="C56" s="131">
        <v>53</v>
      </c>
      <c r="D56" s="131"/>
      <c r="E56" s="131"/>
      <c r="F56" s="131"/>
      <c r="G56" s="131"/>
      <c r="H56" s="131"/>
      <c r="I56" s="131"/>
      <c r="J56" s="131"/>
      <c r="K56" s="131"/>
    </row>
    <row r="57" spans="1:11">
      <c r="A57" s="131">
        <v>4</v>
      </c>
      <c r="B57" s="131">
        <f t="shared" si="10"/>
        <v>3.106849315068493</v>
      </c>
      <c r="C57" s="131">
        <v>54</v>
      </c>
      <c r="D57" s="131"/>
      <c r="E57" s="131"/>
      <c r="F57" s="131"/>
      <c r="G57" s="131"/>
      <c r="H57" s="131"/>
      <c r="I57" s="131"/>
      <c r="J57" s="131"/>
      <c r="K57" s="131"/>
    </row>
    <row r="58" spans="1:11">
      <c r="A58" s="131">
        <v>4</v>
      </c>
      <c r="B58" s="131">
        <f t="shared" si="10"/>
        <v>3.1643835616438358</v>
      </c>
      <c r="C58" s="131">
        <v>55</v>
      </c>
      <c r="D58" s="131"/>
      <c r="E58" s="131"/>
      <c r="F58" s="131"/>
      <c r="G58" s="131"/>
      <c r="H58" s="131"/>
      <c r="I58" s="131"/>
      <c r="J58" s="131"/>
      <c r="K58" s="131"/>
    </row>
    <row r="59" spans="1:11">
      <c r="A59" s="131">
        <v>4</v>
      </c>
      <c r="B59" s="131">
        <f t="shared" si="10"/>
        <v>3.2219178082191782</v>
      </c>
      <c r="C59" s="131">
        <v>56</v>
      </c>
      <c r="D59" s="131"/>
      <c r="E59" s="131"/>
      <c r="F59" s="131"/>
      <c r="G59" s="131"/>
      <c r="H59" s="131"/>
      <c r="I59" s="131"/>
      <c r="J59" s="131"/>
      <c r="K59" s="131"/>
    </row>
    <row r="60" spans="1:11">
      <c r="A60" s="131">
        <v>4</v>
      </c>
      <c r="B60" s="131">
        <f t="shared" si="10"/>
        <v>3.2794520547945205</v>
      </c>
      <c r="C60" s="131">
        <v>57</v>
      </c>
      <c r="D60" s="131"/>
      <c r="E60" s="131"/>
      <c r="F60" s="131"/>
      <c r="G60" s="131"/>
      <c r="H60" s="131"/>
      <c r="I60" s="131"/>
      <c r="J60" s="131"/>
      <c r="K60" s="131"/>
    </row>
    <row r="61" spans="1:11">
      <c r="A61" s="131">
        <v>4</v>
      </c>
      <c r="B61" s="131">
        <f t="shared" si="10"/>
        <v>3.3369863013698629</v>
      </c>
      <c r="C61" s="131">
        <v>58</v>
      </c>
      <c r="D61" s="131"/>
      <c r="E61" s="131"/>
      <c r="F61" s="131"/>
      <c r="G61" s="131"/>
      <c r="H61" s="131"/>
      <c r="I61" s="131"/>
      <c r="J61" s="131"/>
      <c r="K61" s="131"/>
    </row>
    <row r="62" spans="1:11">
      <c r="A62" s="131">
        <v>4</v>
      </c>
      <c r="B62" s="131">
        <f t="shared" si="10"/>
        <v>3.3945205479452056</v>
      </c>
      <c r="C62" s="131">
        <v>59</v>
      </c>
      <c r="D62" s="131"/>
      <c r="E62" s="131"/>
      <c r="F62" s="131"/>
      <c r="G62" s="131"/>
      <c r="H62" s="131"/>
      <c r="I62" s="131"/>
      <c r="J62" s="131"/>
      <c r="K62" s="131"/>
    </row>
    <row r="63" spans="1:11">
      <c r="A63" s="131">
        <v>4</v>
      </c>
      <c r="B63" s="131">
        <f t="shared" si="10"/>
        <v>3.452054794520548</v>
      </c>
      <c r="C63" s="131">
        <v>60</v>
      </c>
      <c r="D63" s="131"/>
      <c r="E63" s="131"/>
      <c r="F63" s="131"/>
      <c r="G63" s="131"/>
      <c r="H63" s="131"/>
      <c r="I63" s="131"/>
      <c r="J63" s="131"/>
      <c r="K63" s="131"/>
    </row>
    <row r="64" spans="1:11" ht="15">
      <c r="A64" s="131">
        <v>4</v>
      </c>
      <c r="B64" s="131">
        <f t="shared" si="10"/>
        <v>3.5095890410958903</v>
      </c>
      <c r="C64" s="138">
        <v>61</v>
      </c>
      <c r="D64" s="131"/>
      <c r="E64" s="131"/>
      <c r="F64" s="131"/>
      <c r="G64" s="131"/>
      <c r="H64" s="131"/>
      <c r="I64" s="131"/>
      <c r="J64" s="131"/>
      <c r="K64" s="131"/>
    </row>
    <row r="65" spans="1:11">
      <c r="A65" s="131">
        <v>4</v>
      </c>
      <c r="B65" s="131">
        <f t="shared" si="10"/>
        <v>3.5671232876712327</v>
      </c>
      <c r="C65" s="131">
        <v>62</v>
      </c>
      <c r="D65" s="131"/>
      <c r="E65" s="131"/>
      <c r="F65" s="131"/>
      <c r="G65" s="131"/>
      <c r="H65" s="131"/>
      <c r="I65" s="131"/>
      <c r="J65" s="131"/>
      <c r="K65" s="131"/>
    </row>
    <row r="66" spans="1:11">
      <c r="A66" s="131">
        <v>4</v>
      </c>
      <c r="B66" s="131">
        <f t="shared" si="10"/>
        <v>3.6246575342465754</v>
      </c>
      <c r="C66" s="131">
        <v>63</v>
      </c>
      <c r="D66" s="131"/>
      <c r="E66" s="131"/>
      <c r="F66" s="131"/>
      <c r="G66" s="131"/>
      <c r="H66" s="131"/>
      <c r="I66" s="131"/>
      <c r="J66" s="131"/>
      <c r="K66" s="131"/>
    </row>
    <row r="67" spans="1:11">
      <c r="A67" s="131">
        <v>4</v>
      </c>
      <c r="B67" s="131">
        <f t="shared" si="10"/>
        <v>3.6821917808219178</v>
      </c>
      <c r="C67" s="131">
        <v>64</v>
      </c>
      <c r="D67" s="131"/>
      <c r="E67" s="131"/>
      <c r="F67" s="131"/>
      <c r="G67" s="131"/>
      <c r="H67" s="131"/>
      <c r="I67" s="131"/>
      <c r="J67" s="131"/>
      <c r="K67" s="131"/>
    </row>
    <row r="68" spans="1:11">
      <c r="A68" s="131">
        <v>4</v>
      </c>
      <c r="B68" s="131">
        <f t="shared" ref="B68:B99" si="13">C68*21/365</f>
        <v>3.7397260273972601</v>
      </c>
      <c r="C68" s="131">
        <v>65</v>
      </c>
      <c r="D68" s="131"/>
      <c r="E68" s="131"/>
      <c r="F68" s="131"/>
      <c r="G68" s="131"/>
      <c r="H68" s="131"/>
      <c r="I68" s="131"/>
      <c r="J68" s="131"/>
      <c r="K68" s="131"/>
    </row>
    <row r="69" spans="1:11">
      <c r="A69" s="131">
        <v>4</v>
      </c>
      <c r="B69" s="131">
        <f t="shared" si="13"/>
        <v>3.7972602739726029</v>
      </c>
      <c r="C69" s="131">
        <v>66</v>
      </c>
      <c r="D69" s="131"/>
      <c r="E69" s="131"/>
      <c r="F69" s="131"/>
      <c r="G69" s="131"/>
      <c r="H69" s="131"/>
      <c r="I69" s="131"/>
      <c r="J69" s="131"/>
      <c r="K69" s="131"/>
    </row>
    <row r="70" spans="1:11">
      <c r="A70" s="131">
        <v>4</v>
      </c>
      <c r="B70" s="131">
        <f t="shared" si="13"/>
        <v>3.8547945205479452</v>
      </c>
      <c r="C70" s="131">
        <v>67</v>
      </c>
      <c r="D70" s="131"/>
      <c r="E70" s="131"/>
      <c r="F70" s="131"/>
      <c r="G70" s="131"/>
      <c r="H70" s="131"/>
      <c r="I70" s="131"/>
      <c r="J70" s="131"/>
      <c r="K70" s="131"/>
    </row>
    <row r="71" spans="1:11">
      <c r="A71" s="131">
        <v>4</v>
      </c>
      <c r="B71" s="131">
        <f t="shared" si="13"/>
        <v>3.9123287671232876</v>
      </c>
      <c r="C71" s="131">
        <v>68</v>
      </c>
      <c r="D71" s="131"/>
      <c r="E71" s="131"/>
      <c r="F71" s="131"/>
      <c r="G71" s="131"/>
      <c r="H71" s="131"/>
      <c r="I71" s="131"/>
      <c r="J71" s="131"/>
      <c r="K71" s="131"/>
    </row>
    <row r="72" spans="1:11">
      <c r="A72" s="131">
        <v>4</v>
      </c>
      <c r="B72" s="131">
        <f t="shared" si="13"/>
        <v>3.9698630136986299</v>
      </c>
      <c r="C72" s="131">
        <v>69</v>
      </c>
      <c r="D72" s="131"/>
      <c r="E72" s="131"/>
      <c r="F72" s="131"/>
      <c r="G72" s="131"/>
      <c r="H72" s="131"/>
      <c r="I72" s="131"/>
      <c r="J72" s="131"/>
      <c r="K72" s="131"/>
    </row>
    <row r="73" spans="1:11" ht="15">
      <c r="A73" s="131">
        <v>5</v>
      </c>
      <c r="B73" s="131">
        <f t="shared" si="13"/>
        <v>4.0273972602739727</v>
      </c>
      <c r="C73" s="138">
        <v>70</v>
      </c>
      <c r="D73" s="131"/>
      <c r="E73" s="131"/>
      <c r="F73" s="131"/>
      <c r="G73" s="131"/>
      <c r="H73" s="131"/>
      <c r="I73" s="131"/>
      <c r="J73" s="131"/>
      <c r="K73" s="131"/>
    </row>
    <row r="74" spans="1:11">
      <c r="A74" s="131">
        <v>5</v>
      </c>
      <c r="B74" s="131">
        <f t="shared" si="13"/>
        <v>4.0849315068493155</v>
      </c>
      <c r="C74" s="131">
        <v>71</v>
      </c>
      <c r="D74" s="131"/>
      <c r="E74" s="131"/>
      <c r="F74" s="131"/>
      <c r="G74" s="131"/>
      <c r="H74" s="131"/>
      <c r="I74" s="131"/>
      <c r="J74" s="131"/>
      <c r="K74" s="131"/>
    </row>
    <row r="75" spans="1:11">
      <c r="A75" s="131">
        <v>5</v>
      </c>
      <c r="B75" s="131">
        <f t="shared" si="13"/>
        <v>4.1424657534246574</v>
      </c>
      <c r="C75" s="131">
        <v>72</v>
      </c>
      <c r="D75" s="131"/>
      <c r="E75" s="131"/>
      <c r="F75" s="131"/>
      <c r="G75" s="131"/>
      <c r="H75" s="131"/>
      <c r="I75" s="131"/>
      <c r="J75" s="131"/>
      <c r="K75" s="131"/>
    </row>
    <row r="76" spans="1:11">
      <c r="A76" s="131">
        <v>5</v>
      </c>
      <c r="B76" s="131">
        <f t="shared" si="13"/>
        <v>4.2</v>
      </c>
      <c r="C76" s="131">
        <v>73</v>
      </c>
      <c r="D76" s="131"/>
      <c r="E76" s="131"/>
      <c r="F76" s="131"/>
      <c r="G76" s="131"/>
      <c r="H76" s="131"/>
      <c r="I76" s="131"/>
      <c r="J76" s="131"/>
      <c r="K76" s="131"/>
    </row>
    <row r="77" spans="1:11">
      <c r="A77" s="131">
        <v>5</v>
      </c>
      <c r="B77" s="131">
        <f t="shared" si="13"/>
        <v>4.2575342465753421</v>
      </c>
      <c r="C77" s="131">
        <v>74</v>
      </c>
      <c r="D77" s="131"/>
      <c r="E77" s="131"/>
      <c r="F77" s="131"/>
      <c r="G77" s="131"/>
      <c r="H77" s="131"/>
      <c r="I77" s="131"/>
      <c r="J77" s="131"/>
      <c r="K77" s="131"/>
    </row>
    <row r="78" spans="1:11">
      <c r="A78" s="131">
        <v>5</v>
      </c>
      <c r="B78" s="131">
        <f t="shared" si="13"/>
        <v>4.3150684931506849</v>
      </c>
      <c r="C78" s="131">
        <v>75</v>
      </c>
      <c r="D78" s="131"/>
      <c r="E78" s="131"/>
      <c r="F78" s="131"/>
      <c r="G78" s="131"/>
      <c r="H78" s="131"/>
      <c r="I78" s="131"/>
      <c r="J78" s="131"/>
      <c r="K78" s="131"/>
    </row>
    <row r="79" spans="1:11">
      <c r="A79" s="131">
        <v>5</v>
      </c>
      <c r="B79" s="131">
        <f t="shared" si="13"/>
        <v>4.3726027397260276</v>
      </c>
      <c r="C79" s="131">
        <v>76</v>
      </c>
      <c r="D79" s="131"/>
      <c r="E79" s="131"/>
      <c r="F79" s="131"/>
      <c r="G79" s="131"/>
      <c r="H79" s="131"/>
      <c r="I79" s="131"/>
      <c r="J79" s="131"/>
      <c r="K79" s="131"/>
    </row>
    <row r="80" spans="1:11">
      <c r="A80" s="131">
        <v>5</v>
      </c>
      <c r="B80" s="131">
        <f t="shared" si="13"/>
        <v>4.4301369863013695</v>
      </c>
      <c r="C80" s="131">
        <v>77</v>
      </c>
      <c r="D80" s="131"/>
      <c r="E80" s="131"/>
      <c r="F80" s="131"/>
      <c r="G80" s="131"/>
      <c r="H80" s="131"/>
      <c r="I80" s="131"/>
      <c r="J80" s="131"/>
      <c r="K80" s="131"/>
    </row>
    <row r="81" spans="1:11">
      <c r="A81" s="131">
        <v>5</v>
      </c>
      <c r="B81" s="131">
        <f t="shared" si="13"/>
        <v>4.4876712328767123</v>
      </c>
      <c r="C81" s="131">
        <v>78</v>
      </c>
      <c r="D81" s="131"/>
      <c r="E81" s="131"/>
      <c r="F81" s="131"/>
      <c r="G81" s="131"/>
      <c r="H81" s="131"/>
      <c r="I81" s="131"/>
      <c r="J81" s="131"/>
      <c r="K81" s="131"/>
    </row>
    <row r="82" spans="1:11" ht="15">
      <c r="A82" s="131">
        <v>5</v>
      </c>
      <c r="B82" s="131">
        <f t="shared" si="13"/>
        <v>4.5452054794520551</v>
      </c>
      <c r="C82" s="138">
        <v>79</v>
      </c>
      <c r="D82" s="131"/>
      <c r="E82" s="131"/>
      <c r="F82" s="131"/>
      <c r="G82" s="131"/>
      <c r="H82" s="131"/>
      <c r="I82" s="131"/>
      <c r="J82" s="131"/>
      <c r="K82" s="131"/>
    </row>
    <row r="83" spans="1:11">
      <c r="A83" s="131">
        <v>5</v>
      </c>
      <c r="B83" s="131">
        <f t="shared" si="13"/>
        <v>4.602739726027397</v>
      </c>
      <c r="C83" s="131">
        <v>80</v>
      </c>
      <c r="D83" s="131"/>
      <c r="E83" s="131"/>
      <c r="F83" s="131"/>
      <c r="G83" s="131"/>
      <c r="H83" s="131"/>
      <c r="I83" s="131"/>
      <c r="J83" s="131"/>
      <c r="K83" s="131"/>
    </row>
    <row r="84" spans="1:11">
      <c r="A84" s="131">
        <v>5</v>
      </c>
      <c r="B84" s="131">
        <f t="shared" si="13"/>
        <v>4.6602739726027398</v>
      </c>
      <c r="C84" s="131">
        <v>81</v>
      </c>
      <c r="D84" s="131"/>
      <c r="E84" s="131"/>
      <c r="F84" s="131"/>
      <c r="G84" s="131"/>
      <c r="H84" s="131"/>
      <c r="I84" s="131"/>
      <c r="J84" s="131"/>
      <c r="K84" s="131"/>
    </row>
    <row r="85" spans="1:11">
      <c r="A85" s="131">
        <v>5</v>
      </c>
      <c r="B85" s="131">
        <f t="shared" si="13"/>
        <v>4.7178082191780826</v>
      </c>
      <c r="C85" s="131">
        <v>82</v>
      </c>
      <c r="D85" s="131"/>
      <c r="E85" s="131"/>
      <c r="F85" s="131"/>
      <c r="G85" s="131"/>
      <c r="H85" s="131"/>
      <c r="I85" s="131"/>
      <c r="J85" s="131"/>
      <c r="K85" s="131"/>
    </row>
    <row r="86" spans="1:11">
      <c r="A86" s="131">
        <v>5</v>
      </c>
      <c r="B86" s="131">
        <f t="shared" si="13"/>
        <v>4.7753424657534245</v>
      </c>
      <c r="C86" s="131">
        <v>83</v>
      </c>
      <c r="D86" s="131"/>
      <c r="E86" s="131"/>
      <c r="F86" s="131"/>
      <c r="G86" s="131"/>
      <c r="H86" s="131"/>
      <c r="I86" s="131"/>
      <c r="J86" s="131"/>
      <c r="K86" s="131"/>
    </row>
    <row r="87" spans="1:11">
      <c r="A87" s="131">
        <v>5</v>
      </c>
      <c r="B87" s="131">
        <f t="shared" si="13"/>
        <v>4.8328767123287673</v>
      </c>
      <c r="C87" s="131">
        <v>84</v>
      </c>
      <c r="D87" s="131"/>
      <c r="E87" s="131"/>
      <c r="F87" s="131"/>
      <c r="G87" s="131"/>
      <c r="H87" s="131"/>
      <c r="I87" s="131"/>
      <c r="J87" s="131"/>
      <c r="K87" s="131"/>
    </row>
    <row r="88" spans="1:11">
      <c r="A88" s="131">
        <v>5</v>
      </c>
      <c r="B88" s="131">
        <f t="shared" si="13"/>
        <v>4.8904109589041092</v>
      </c>
      <c r="C88" s="131">
        <v>85</v>
      </c>
      <c r="D88" s="131"/>
      <c r="E88" s="131"/>
      <c r="F88" s="131"/>
      <c r="G88" s="131"/>
      <c r="H88" s="131"/>
      <c r="I88" s="131"/>
      <c r="J88" s="131"/>
      <c r="K88" s="131"/>
    </row>
    <row r="89" spans="1:11">
      <c r="A89" s="131">
        <v>5</v>
      </c>
      <c r="B89" s="131">
        <f t="shared" si="13"/>
        <v>4.9479452054794519</v>
      </c>
      <c r="C89" s="131">
        <v>86</v>
      </c>
      <c r="D89" s="131"/>
      <c r="E89" s="131"/>
      <c r="F89" s="131"/>
      <c r="G89" s="131"/>
      <c r="H89" s="131"/>
      <c r="I89" s="131"/>
      <c r="J89" s="131"/>
      <c r="K89" s="131"/>
    </row>
    <row r="90" spans="1:11">
      <c r="A90" s="131">
        <v>6</v>
      </c>
      <c r="B90" s="131">
        <f t="shared" si="13"/>
        <v>5.0054794520547947</v>
      </c>
      <c r="C90" s="131">
        <v>87</v>
      </c>
      <c r="D90" s="131"/>
      <c r="E90" s="131"/>
      <c r="F90" s="131"/>
      <c r="G90" s="131"/>
      <c r="H90" s="131"/>
      <c r="I90" s="131"/>
      <c r="J90" s="131"/>
      <c r="K90" s="131"/>
    </row>
    <row r="91" spans="1:11" ht="15">
      <c r="A91" s="131">
        <v>6</v>
      </c>
      <c r="B91" s="131">
        <f t="shared" si="13"/>
        <v>5.0630136986301366</v>
      </c>
      <c r="C91" s="138">
        <v>88</v>
      </c>
      <c r="D91" s="131"/>
      <c r="E91" s="131"/>
      <c r="F91" s="131"/>
      <c r="G91" s="131"/>
      <c r="H91" s="131"/>
      <c r="I91" s="131"/>
      <c r="J91" s="131"/>
      <c r="K91" s="131"/>
    </row>
    <row r="92" spans="1:11">
      <c r="A92" s="131">
        <v>6</v>
      </c>
      <c r="B92" s="131">
        <f t="shared" si="13"/>
        <v>5.1205479452054794</v>
      </c>
      <c r="C92" s="131">
        <v>89</v>
      </c>
      <c r="D92" s="131"/>
      <c r="E92" s="131"/>
      <c r="F92" s="131"/>
      <c r="G92" s="131"/>
      <c r="H92" s="131"/>
      <c r="I92" s="131"/>
      <c r="J92" s="131"/>
      <c r="K92" s="131"/>
    </row>
    <row r="93" spans="1:11">
      <c r="A93" s="131">
        <v>6</v>
      </c>
      <c r="B93" s="131">
        <f t="shared" si="13"/>
        <v>5.1780821917808222</v>
      </c>
      <c r="C93" s="131">
        <v>90</v>
      </c>
      <c r="D93" s="131"/>
      <c r="E93" s="131"/>
      <c r="F93" s="131"/>
      <c r="G93" s="131"/>
      <c r="H93" s="131"/>
      <c r="I93" s="131"/>
      <c r="J93" s="131"/>
      <c r="K93" s="131"/>
    </row>
    <row r="94" spans="1:11">
      <c r="A94" s="131">
        <v>6</v>
      </c>
      <c r="B94" s="131">
        <f t="shared" si="13"/>
        <v>5.2356164383561641</v>
      </c>
      <c r="C94" s="131">
        <v>91</v>
      </c>
      <c r="D94" s="131"/>
      <c r="E94" s="131"/>
      <c r="F94" s="131"/>
      <c r="G94" s="131"/>
      <c r="H94" s="131"/>
      <c r="I94" s="131"/>
      <c r="J94" s="131"/>
      <c r="K94" s="131"/>
    </row>
    <row r="95" spans="1:11">
      <c r="A95" s="131">
        <v>6</v>
      </c>
      <c r="B95" s="131">
        <f t="shared" si="13"/>
        <v>5.2931506849315069</v>
      </c>
      <c r="C95" s="131">
        <v>92</v>
      </c>
      <c r="D95" s="131"/>
      <c r="E95" s="131"/>
      <c r="F95" s="131"/>
      <c r="G95" s="131"/>
      <c r="H95" s="131"/>
      <c r="I95" s="131"/>
      <c r="J95" s="131"/>
      <c r="K95" s="131"/>
    </row>
    <row r="96" spans="1:11">
      <c r="A96" s="131">
        <v>6</v>
      </c>
      <c r="B96" s="131">
        <f t="shared" si="13"/>
        <v>5.3506849315068497</v>
      </c>
      <c r="C96" s="131">
        <v>93</v>
      </c>
      <c r="D96" s="131"/>
      <c r="E96" s="131"/>
      <c r="F96" s="131"/>
      <c r="G96" s="131"/>
      <c r="H96" s="131"/>
      <c r="I96" s="131"/>
      <c r="J96" s="131"/>
      <c r="K96" s="131"/>
    </row>
    <row r="97" spans="1:11">
      <c r="A97" s="131">
        <v>6</v>
      </c>
      <c r="B97" s="131">
        <f t="shared" si="13"/>
        <v>5.4082191780821915</v>
      </c>
      <c r="C97" s="131">
        <v>94</v>
      </c>
      <c r="D97" s="131"/>
      <c r="E97" s="131"/>
      <c r="F97" s="131"/>
      <c r="G97" s="131"/>
      <c r="H97" s="131"/>
      <c r="I97" s="131"/>
      <c r="J97" s="131"/>
      <c r="K97" s="131"/>
    </row>
    <row r="98" spans="1:11">
      <c r="A98" s="131">
        <v>6</v>
      </c>
      <c r="B98" s="131">
        <f t="shared" si="13"/>
        <v>5.4657534246575343</v>
      </c>
      <c r="C98" s="131">
        <v>95</v>
      </c>
      <c r="D98" s="131"/>
      <c r="E98" s="131"/>
      <c r="F98" s="131"/>
      <c r="G98" s="131"/>
      <c r="H98" s="131"/>
      <c r="I98" s="131"/>
      <c r="J98" s="131"/>
      <c r="K98" s="131"/>
    </row>
    <row r="99" spans="1:11">
      <c r="A99" s="131">
        <v>6</v>
      </c>
      <c r="B99" s="131">
        <f t="shared" si="13"/>
        <v>5.5232876712328771</v>
      </c>
      <c r="C99" s="131">
        <v>96</v>
      </c>
      <c r="D99" s="131"/>
      <c r="E99" s="131"/>
      <c r="F99" s="131"/>
      <c r="G99" s="131"/>
      <c r="H99" s="131"/>
      <c r="I99" s="131"/>
      <c r="J99" s="131"/>
      <c r="K99" s="131"/>
    </row>
    <row r="100" spans="1:11">
      <c r="A100" s="131">
        <v>6</v>
      </c>
      <c r="B100" s="131">
        <f t="shared" ref="B100:B131" si="14">C100*21/365</f>
        <v>5.580821917808219</v>
      </c>
      <c r="C100" s="131">
        <v>97</v>
      </c>
      <c r="D100" s="131"/>
      <c r="E100" s="131"/>
      <c r="F100" s="131"/>
      <c r="G100" s="131"/>
      <c r="H100" s="131"/>
      <c r="I100" s="131"/>
      <c r="J100" s="131"/>
      <c r="K100" s="131"/>
    </row>
    <row r="101" spans="1:11">
      <c r="A101" s="131">
        <v>6</v>
      </c>
      <c r="B101" s="131">
        <f t="shared" si="14"/>
        <v>5.6383561643835618</v>
      </c>
      <c r="C101" s="131">
        <v>98</v>
      </c>
      <c r="D101" s="131"/>
      <c r="E101" s="131"/>
      <c r="F101" s="131"/>
      <c r="G101" s="131"/>
      <c r="H101" s="131"/>
      <c r="I101" s="131"/>
      <c r="J101" s="131"/>
      <c r="K101" s="131"/>
    </row>
    <row r="102" spans="1:11">
      <c r="A102" s="131">
        <v>6</v>
      </c>
      <c r="B102" s="131">
        <f t="shared" si="14"/>
        <v>5.6958904109589037</v>
      </c>
      <c r="C102" s="131">
        <v>99</v>
      </c>
      <c r="D102" s="131"/>
      <c r="E102" s="131"/>
      <c r="F102" s="131"/>
      <c r="G102" s="131"/>
      <c r="H102" s="131"/>
      <c r="I102" s="131"/>
      <c r="J102" s="131"/>
      <c r="K102" s="131"/>
    </row>
    <row r="103" spans="1:11">
      <c r="A103" s="131">
        <v>6</v>
      </c>
      <c r="B103" s="131">
        <f t="shared" si="14"/>
        <v>5.7534246575342465</v>
      </c>
      <c r="C103" s="131">
        <v>100</v>
      </c>
      <c r="D103" s="131"/>
      <c r="E103" s="131"/>
      <c r="F103" s="131"/>
      <c r="G103" s="131"/>
      <c r="H103" s="131"/>
      <c r="I103" s="131"/>
      <c r="J103" s="131"/>
      <c r="K103" s="131"/>
    </row>
    <row r="104" spans="1:11">
      <c r="A104" s="131">
        <v>6</v>
      </c>
      <c r="B104" s="131">
        <f t="shared" si="14"/>
        <v>5.8109589041095893</v>
      </c>
      <c r="C104" s="131">
        <v>101</v>
      </c>
      <c r="D104" s="131"/>
      <c r="E104" s="131"/>
      <c r="F104" s="131"/>
      <c r="G104" s="131"/>
      <c r="H104" s="131"/>
      <c r="I104" s="131"/>
      <c r="J104" s="131"/>
      <c r="K104" s="131"/>
    </row>
    <row r="105" spans="1:11">
      <c r="A105" s="131">
        <v>6</v>
      </c>
      <c r="B105" s="131">
        <f t="shared" si="14"/>
        <v>5.8684931506849312</v>
      </c>
      <c r="C105" s="131">
        <v>102</v>
      </c>
      <c r="D105" s="131"/>
      <c r="E105" s="131"/>
      <c r="F105" s="131"/>
      <c r="G105" s="131"/>
      <c r="H105" s="131"/>
      <c r="I105" s="131"/>
      <c r="J105" s="131"/>
      <c r="K105" s="131"/>
    </row>
    <row r="106" spans="1:11">
      <c r="A106" s="131">
        <v>6</v>
      </c>
      <c r="B106" s="131">
        <f t="shared" si="14"/>
        <v>5.9260273972602739</v>
      </c>
      <c r="C106" s="131">
        <v>103</v>
      </c>
      <c r="D106" s="131"/>
      <c r="E106" s="131"/>
      <c r="F106" s="131"/>
      <c r="G106" s="131"/>
      <c r="H106" s="131"/>
      <c r="I106" s="131"/>
      <c r="J106" s="131"/>
      <c r="K106" s="131"/>
    </row>
    <row r="107" spans="1:11">
      <c r="A107" s="131">
        <v>6</v>
      </c>
      <c r="B107" s="131">
        <f t="shared" si="14"/>
        <v>5.9835616438356167</v>
      </c>
      <c r="C107" s="131">
        <v>104</v>
      </c>
      <c r="D107" s="131"/>
      <c r="E107" s="131"/>
      <c r="F107" s="131"/>
      <c r="G107" s="131"/>
      <c r="H107" s="131"/>
      <c r="I107" s="131"/>
      <c r="J107" s="131"/>
      <c r="K107" s="131"/>
    </row>
    <row r="108" spans="1:11" ht="15">
      <c r="A108" s="131">
        <v>7</v>
      </c>
      <c r="B108" s="131">
        <f t="shared" si="14"/>
        <v>6.0410958904109586</v>
      </c>
      <c r="C108" s="138">
        <v>105</v>
      </c>
      <c r="D108" s="131"/>
      <c r="E108" s="131"/>
      <c r="F108" s="131"/>
      <c r="G108" s="131"/>
      <c r="H108" s="131"/>
      <c r="I108" s="131"/>
      <c r="J108" s="131"/>
      <c r="K108" s="131"/>
    </row>
    <row r="109" spans="1:11">
      <c r="A109" s="131">
        <v>7</v>
      </c>
      <c r="B109" s="131">
        <f t="shared" si="14"/>
        <v>6.0986301369863014</v>
      </c>
      <c r="C109" s="131">
        <v>106</v>
      </c>
      <c r="D109" s="131"/>
      <c r="E109" s="131"/>
      <c r="F109" s="131"/>
      <c r="G109" s="131"/>
      <c r="H109" s="131"/>
      <c r="I109" s="131"/>
      <c r="J109" s="131"/>
      <c r="K109" s="131"/>
    </row>
    <row r="110" spans="1:11">
      <c r="A110" s="131">
        <v>7</v>
      </c>
      <c r="B110" s="131">
        <f t="shared" si="14"/>
        <v>6.1561643835616442</v>
      </c>
      <c r="C110" s="131">
        <v>107</v>
      </c>
      <c r="D110" s="131"/>
      <c r="E110" s="131"/>
      <c r="F110" s="131"/>
      <c r="G110" s="131"/>
      <c r="H110" s="131"/>
      <c r="I110" s="131"/>
      <c r="J110" s="131"/>
      <c r="K110" s="131"/>
    </row>
    <row r="111" spans="1:11">
      <c r="A111" s="131">
        <v>7</v>
      </c>
      <c r="B111" s="131">
        <f t="shared" si="14"/>
        <v>6.2136986301369861</v>
      </c>
      <c r="C111" s="131">
        <v>108</v>
      </c>
      <c r="D111" s="131"/>
      <c r="E111" s="131"/>
      <c r="F111" s="131"/>
      <c r="G111" s="131"/>
      <c r="H111" s="131"/>
      <c r="I111" s="131"/>
      <c r="J111" s="131"/>
      <c r="K111" s="131"/>
    </row>
    <row r="112" spans="1:11">
      <c r="A112" s="131">
        <v>7</v>
      </c>
      <c r="B112" s="131">
        <f t="shared" si="14"/>
        <v>6.2712328767123289</v>
      </c>
      <c r="C112" s="131">
        <v>109</v>
      </c>
      <c r="D112" s="131"/>
      <c r="E112" s="131"/>
      <c r="F112" s="131"/>
      <c r="G112" s="131"/>
      <c r="H112" s="131"/>
      <c r="I112" s="131"/>
      <c r="J112" s="131"/>
      <c r="K112" s="131"/>
    </row>
    <row r="113" spans="1:11">
      <c r="A113" s="131">
        <v>7</v>
      </c>
      <c r="B113" s="131">
        <f t="shared" si="14"/>
        <v>6.3287671232876717</v>
      </c>
      <c r="C113" s="131">
        <v>110</v>
      </c>
      <c r="D113" s="131"/>
      <c r="E113" s="131"/>
      <c r="F113" s="131"/>
      <c r="G113" s="131"/>
      <c r="H113" s="131"/>
      <c r="I113" s="131"/>
      <c r="J113" s="131"/>
      <c r="K113" s="131"/>
    </row>
    <row r="114" spans="1:11">
      <c r="A114" s="131">
        <v>7</v>
      </c>
      <c r="B114" s="131">
        <f t="shared" si="14"/>
        <v>6.3863013698630136</v>
      </c>
      <c r="C114" s="131">
        <v>111</v>
      </c>
      <c r="D114" s="131"/>
      <c r="E114" s="131"/>
      <c r="F114" s="131"/>
      <c r="G114" s="131"/>
      <c r="H114" s="131"/>
      <c r="I114" s="131"/>
      <c r="J114" s="131"/>
      <c r="K114" s="131"/>
    </row>
    <row r="115" spans="1:11">
      <c r="A115" s="131">
        <v>7</v>
      </c>
      <c r="B115" s="131">
        <f t="shared" si="14"/>
        <v>6.4438356164383563</v>
      </c>
      <c r="C115" s="131">
        <v>112</v>
      </c>
      <c r="D115" s="131"/>
      <c r="E115" s="131"/>
      <c r="F115" s="131"/>
      <c r="G115" s="131"/>
      <c r="H115" s="131"/>
      <c r="I115" s="131"/>
      <c r="J115" s="131"/>
      <c r="K115" s="131"/>
    </row>
    <row r="116" spans="1:11">
      <c r="A116" s="131">
        <v>7</v>
      </c>
      <c r="B116" s="131">
        <f t="shared" si="14"/>
        <v>6.5013698630136982</v>
      </c>
      <c r="C116" s="131">
        <v>113</v>
      </c>
      <c r="D116" s="131"/>
      <c r="E116" s="131"/>
      <c r="F116" s="131"/>
      <c r="G116" s="131"/>
      <c r="H116" s="131"/>
      <c r="I116" s="131"/>
      <c r="J116" s="131"/>
      <c r="K116" s="131"/>
    </row>
    <row r="117" spans="1:11">
      <c r="A117" s="131">
        <v>7</v>
      </c>
      <c r="B117" s="131">
        <f t="shared" si="14"/>
        <v>6.558904109589041</v>
      </c>
      <c r="C117" s="131">
        <v>114</v>
      </c>
      <c r="D117" s="131"/>
      <c r="E117" s="131"/>
      <c r="F117" s="131"/>
      <c r="G117" s="131"/>
      <c r="H117" s="131"/>
      <c r="I117" s="131"/>
      <c r="J117" s="131"/>
      <c r="K117" s="131"/>
    </row>
    <row r="118" spans="1:11">
      <c r="A118" s="131">
        <v>7</v>
      </c>
      <c r="B118" s="131">
        <f t="shared" si="14"/>
        <v>6.6164383561643838</v>
      </c>
      <c r="C118" s="131">
        <v>115</v>
      </c>
      <c r="D118" s="131"/>
      <c r="E118" s="131"/>
      <c r="F118" s="131"/>
      <c r="G118" s="131"/>
      <c r="H118" s="131"/>
      <c r="I118" s="131"/>
      <c r="J118" s="131"/>
      <c r="K118" s="131"/>
    </row>
    <row r="119" spans="1:11">
      <c r="A119" s="131">
        <v>7</v>
      </c>
      <c r="B119" s="131">
        <f t="shared" si="14"/>
        <v>6.6739726027397257</v>
      </c>
      <c r="C119" s="131">
        <v>116</v>
      </c>
      <c r="D119" s="131"/>
      <c r="E119" s="131"/>
      <c r="F119" s="131"/>
      <c r="G119" s="131"/>
      <c r="H119" s="131"/>
      <c r="I119" s="131"/>
      <c r="J119" s="131"/>
      <c r="K119" s="131"/>
    </row>
    <row r="120" spans="1:11">
      <c r="A120" s="131">
        <v>7</v>
      </c>
      <c r="B120" s="131">
        <f t="shared" si="14"/>
        <v>6.7315068493150685</v>
      </c>
      <c r="C120" s="131">
        <v>117</v>
      </c>
      <c r="D120" s="131"/>
      <c r="E120" s="131"/>
      <c r="F120" s="131"/>
      <c r="G120" s="131"/>
      <c r="H120" s="131"/>
      <c r="I120" s="131"/>
      <c r="J120" s="131"/>
      <c r="K120" s="131"/>
    </row>
    <row r="121" spans="1:11">
      <c r="A121" s="131">
        <v>7</v>
      </c>
      <c r="B121" s="131">
        <f t="shared" si="14"/>
        <v>6.7890410958904113</v>
      </c>
      <c r="C121" s="131">
        <v>118</v>
      </c>
      <c r="D121" s="131"/>
      <c r="E121" s="131"/>
      <c r="F121" s="131"/>
      <c r="G121" s="131"/>
      <c r="H121" s="131"/>
      <c r="I121" s="131"/>
      <c r="J121" s="131"/>
      <c r="K121" s="131"/>
    </row>
    <row r="122" spans="1:11">
      <c r="A122" s="131">
        <v>7</v>
      </c>
      <c r="B122" s="131">
        <f t="shared" si="14"/>
        <v>6.8465753424657532</v>
      </c>
      <c r="C122" s="131">
        <v>119</v>
      </c>
      <c r="D122" s="131"/>
      <c r="E122" s="131"/>
      <c r="F122" s="131"/>
      <c r="G122" s="131"/>
      <c r="H122" s="131"/>
      <c r="I122" s="131"/>
      <c r="J122" s="131"/>
      <c r="K122" s="131"/>
    </row>
    <row r="123" spans="1:11">
      <c r="A123" s="131">
        <v>7</v>
      </c>
      <c r="B123" s="131">
        <f t="shared" si="14"/>
        <v>6.904109589041096</v>
      </c>
      <c r="C123" s="131">
        <v>120</v>
      </c>
      <c r="D123" s="131"/>
      <c r="E123" s="131"/>
      <c r="F123" s="131"/>
      <c r="G123" s="131"/>
      <c r="H123" s="131"/>
      <c r="I123" s="131"/>
      <c r="J123" s="131"/>
      <c r="K123" s="131"/>
    </row>
    <row r="124" spans="1:11">
      <c r="A124" s="131">
        <v>7</v>
      </c>
      <c r="B124" s="131">
        <f t="shared" si="14"/>
        <v>6.9616438356164387</v>
      </c>
      <c r="C124" s="131">
        <v>121</v>
      </c>
      <c r="D124" s="131"/>
      <c r="E124" s="131"/>
      <c r="F124" s="131"/>
      <c r="G124" s="131"/>
      <c r="H124" s="131"/>
      <c r="I124" s="131"/>
      <c r="J124" s="131"/>
      <c r="K124" s="131"/>
    </row>
    <row r="125" spans="1:11" ht="15">
      <c r="A125" s="131">
        <v>8</v>
      </c>
      <c r="B125" s="131">
        <f t="shared" si="14"/>
        <v>7.0191780821917806</v>
      </c>
      <c r="C125" s="138">
        <v>122</v>
      </c>
      <c r="D125" s="131"/>
      <c r="E125" s="131"/>
      <c r="F125" s="131"/>
      <c r="G125" s="131"/>
      <c r="H125" s="131"/>
      <c r="I125" s="131"/>
      <c r="J125" s="131"/>
      <c r="K125" s="131"/>
    </row>
    <row r="126" spans="1:11">
      <c r="A126" s="131">
        <v>8</v>
      </c>
      <c r="B126" s="131">
        <f t="shared" si="14"/>
        <v>7.0767123287671234</v>
      </c>
      <c r="C126" s="131">
        <v>123</v>
      </c>
      <c r="D126" s="131"/>
      <c r="E126" s="131"/>
      <c r="F126" s="131"/>
      <c r="G126" s="131"/>
      <c r="H126" s="131"/>
      <c r="I126" s="131"/>
      <c r="J126" s="131"/>
      <c r="K126" s="131"/>
    </row>
    <row r="127" spans="1:11">
      <c r="A127" s="131">
        <v>8</v>
      </c>
      <c r="B127" s="131">
        <f t="shared" si="14"/>
        <v>7.1342465753424653</v>
      </c>
      <c r="C127" s="131">
        <v>124</v>
      </c>
      <c r="D127" s="131"/>
      <c r="E127" s="131"/>
      <c r="F127" s="131"/>
      <c r="G127" s="131"/>
      <c r="H127" s="131"/>
      <c r="I127" s="131"/>
      <c r="J127" s="131"/>
      <c r="K127" s="131"/>
    </row>
    <row r="128" spans="1:11">
      <c r="A128" s="131">
        <v>8</v>
      </c>
      <c r="B128" s="131">
        <f t="shared" si="14"/>
        <v>7.1917808219178081</v>
      </c>
      <c r="C128" s="131">
        <v>125</v>
      </c>
      <c r="D128" s="131"/>
      <c r="E128" s="131"/>
      <c r="F128" s="131"/>
      <c r="G128" s="131"/>
      <c r="H128" s="131"/>
      <c r="I128" s="131"/>
      <c r="J128" s="131"/>
      <c r="K128" s="131"/>
    </row>
    <row r="129" spans="1:11">
      <c r="A129" s="131">
        <v>8</v>
      </c>
      <c r="B129" s="131">
        <f t="shared" si="14"/>
        <v>7.2493150684931509</v>
      </c>
      <c r="C129" s="131">
        <v>126</v>
      </c>
      <c r="D129" s="131"/>
      <c r="E129" s="131"/>
      <c r="F129" s="131"/>
      <c r="G129" s="131"/>
      <c r="H129" s="131"/>
      <c r="I129" s="131"/>
      <c r="J129" s="131"/>
      <c r="K129" s="131"/>
    </row>
    <row r="130" spans="1:11">
      <c r="A130" s="131">
        <v>8</v>
      </c>
      <c r="B130" s="131">
        <f t="shared" si="14"/>
        <v>7.3068493150684928</v>
      </c>
      <c r="C130" s="131">
        <v>127</v>
      </c>
      <c r="D130" s="131"/>
      <c r="E130" s="131"/>
      <c r="F130" s="131"/>
      <c r="G130" s="131"/>
      <c r="H130" s="131"/>
      <c r="I130" s="131"/>
      <c r="J130" s="131"/>
      <c r="K130" s="131"/>
    </row>
    <row r="131" spans="1:11">
      <c r="A131" s="131">
        <v>8</v>
      </c>
      <c r="B131" s="131">
        <f t="shared" si="14"/>
        <v>7.3643835616438356</v>
      </c>
      <c r="C131" s="131">
        <v>128</v>
      </c>
      <c r="D131" s="131"/>
      <c r="E131" s="131"/>
      <c r="F131" s="131"/>
      <c r="G131" s="131"/>
      <c r="H131" s="131"/>
      <c r="I131" s="131"/>
      <c r="J131" s="131"/>
      <c r="K131" s="131"/>
    </row>
    <row r="132" spans="1:11">
      <c r="A132" s="131">
        <v>8</v>
      </c>
      <c r="B132" s="131">
        <f t="shared" ref="B132:B163" si="15">C132*21/365</f>
        <v>7.4219178082191783</v>
      </c>
      <c r="C132" s="131">
        <v>129</v>
      </c>
      <c r="D132" s="131"/>
      <c r="E132" s="131"/>
      <c r="F132" s="131"/>
      <c r="G132" s="131"/>
      <c r="H132" s="131"/>
      <c r="I132" s="131"/>
      <c r="J132" s="131"/>
      <c r="K132" s="131"/>
    </row>
    <row r="133" spans="1:11">
      <c r="A133" s="131">
        <v>8</v>
      </c>
      <c r="B133" s="131">
        <f t="shared" si="15"/>
        <v>7.4794520547945202</v>
      </c>
      <c r="C133" s="131">
        <v>130</v>
      </c>
      <c r="D133" s="131"/>
      <c r="E133" s="131"/>
      <c r="F133" s="131"/>
      <c r="G133" s="131"/>
      <c r="H133" s="131"/>
      <c r="I133" s="131"/>
      <c r="J133" s="131"/>
      <c r="K133" s="131"/>
    </row>
    <row r="134" spans="1:11">
      <c r="A134" s="131">
        <v>8</v>
      </c>
      <c r="B134" s="131">
        <f t="shared" si="15"/>
        <v>7.536986301369863</v>
      </c>
      <c r="C134" s="131">
        <v>131</v>
      </c>
      <c r="D134" s="131"/>
      <c r="E134" s="131"/>
      <c r="F134" s="131"/>
      <c r="G134" s="131"/>
      <c r="H134" s="131"/>
      <c r="I134" s="131"/>
      <c r="J134" s="131"/>
      <c r="K134" s="131"/>
    </row>
    <row r="135" spans="1:11">
      <c r="A135" s="131">
        <v>8</v>
      </c>
      <c r="B135" s="131">
        <f t="shared" si="15"/>
        <v>7.5945205479452058</v>
      </c>
      <c r="C135" s="131">
        <v>132</v>
      </c>
      <c r="D135" s="131"/>
      <c r="E135" s="131"/>
      <c r="F135" s="131"/>
      <c r="G135" s="131"/>
      <c r="H135" s="131"/>
      <c r="I135" s="131"/>
      <c r="J135" s="131"/>
      <c r="K135" s="131"/>
    </row>
    <row r="136" spans="1:11">
      <c r="A136" s="131">
        <v>8</v>
      </c>
      <c r="B136" s="131">
        <f t="shared" si="15"/>
        <v>7.6520547945205477</v>
      </c>
      <c r="C136" s="131">
        <v>133</v>
      </c>
      <c r="D136" s="131"/>
      <c r="E136" s="131"/>
      <c r="F136" s="131"/>
      <c r="G136" s="131"/>
      <c r="H136" s="131"/>
      <c r="I136" s="131"/>
      <c r="J136" s="131"/>
      <c r="K136" s="131"/>
    </row>
    <row r="137" spans="1:11">
      <c r="A137" s="131">
        <v>8</v>
      </c>
      <c r="B137" s="131">
        <f t="shared" si="15"/>
        <v>7.7095890410958905</v>
      </c>
      <c r="C137" s="131">
        <v>134</v>
      </c>
      <c r="D137" s="131"/>
      <c r="E137" s="131"/>
      <c r="F137" s="131"/>
      <c r="G137" s="131"/>
      <c r="H137" s="131"/>
      <c r="I137" s="131"/>
      <c r="J137" s="131"/>
      <c r="K137" s="131"/>
    </row>
    <row r="138" spans="1:11">
      <c r="A138" s="131">
        <v>8</v>
      </c>
      <c r="B138" s="131">
        <f t="shared" si="15"/>
        <v>7.7671232876712333</v>
      </c>
      <c r="C138" s="131">
        <v>135</v>
      </c>
      <c r="D138" s="131"/>
      <c r="E138" s="131"/>
      <c r="F138" s="131"/>
      <c r="G138" s="131"/>
      <c r="H138" s="131"/>
      <c r="I138" s="131"/>
      <c r="J138" s="131"/>
      <c r="K138" s="131"/>
    </row>
    <row r="139" spans="1:11">
      <c r="A139" s="131">
        <v>8</v>
      </c>
      <c r="B139" s="131">
        <f t="shared" si="15"/>
        <v>7.8246575342465752</v>
      </c>
      <c r="C139" s="131">
        <v>136</v>
      </c>
      <c r="D139" s="131"/>
      <c r="E139" s="131"/>
      <c r="F139" s="131"/>
      <c r="G139" s="131"/>
      <c r="H139" s="131"/>
      <c r="I139" s="131"/>
      <c r="J139" s="131"/>
      <c r="K139" s="131"/>
    </row>
    <row r="140" spans="1:11">
      <c r="A140" s="131">
        <v>8</v>
      </c>
      <c r="B140" s="131">
        <f t="shared" si="15"/>
        <v>7.882191780821918</v>
      </c>
      <c r="C140" s="131">
        <v>137</v>
      </c>
      <c r="D140" s="131"/>
      <c r="E140" s="131"/>
      <c r="F140" s="131"/>
      <c r="G140" s="131"/>
      <c r="H140" s="131"/>
      <c r="I140" s="131"/>
      <c r="J140" s="131"/>
      <c r="K140" s="131"/>
    </row>
    <row r="141" spans="1:11">
      <c r="A141" s="131">
        <v>8</v>
      </c>
      <c r="B141" s="131">
        <f t="shared" si="15"/>
        <v>7.9397260273972599</v>
      </c>
      <c r="C141" s="131">
        <v>138</v>
      </c>
      <c r="D141" s="131"/>
      <c r="E141" s="131"/>
      <c r="F141" s="131"/>
      <c r="G141" s="131"/>
      <c r="H141" s="131"/>
      <c r="I141" s="131"/>
      <c r="J141" s="131"/>
      <c r="K141" s="131"/>
    </row>
    <row r="142" spans="1:11" ht="15">
      <c r="A142" s="131">
        <v>8</v>
      </c>
      <c r="B142" s="131">
        <f t="shared" si="15"/>
        <v>7.9972602739726026</v>
      </c>
      <c r="C142" s="138">
        <v>139</v>
      </c>
      <c r="D142" s="131"/>
      <c r="E142" s="131"/>
      <c r="F142" s="131"/>
      <c r="G142" s="131"/>
      <c r="H142" s="131"/>
      <c r="I142" s="131"/>
      <c r="J142" s="131"/>
      <c r="K142" s="131"/>
    </row>
    <row r="143" spans="1:11">
      <c r="A143" s="131">
        <v>9</v>
      </c>
      <c r="B143" s="131">
        <f t="shared" si="15"/>
        <v>8.0547945205479454</v>
      </c>
      <c r="C143" s="131">
        <v>140</v>
      </c>
      <c r="D143" s="131"/>
      <c r="E143" s="131"/>
      <c r="F143" s="131"/>
      <c r="G143" s="131"/>
      <c r="H143" s="131"/>
      <c r="I143" s="131"/>
      <c r="J143" s="131"/>
      <c r="K143" s="131"/>
    </row>
    <row r="144" spans="1:11">
      <c r="A144" s="131">
        <v>9</v>
      </c>
      <c r="B144" s="131">
        <f t="shared" si="15"/>
        <v>8.1123287671232873</v>
      </c>
      <c r="C144" s="131">
        <v>141</v>
      </c>
      <c r="D144" s="131"/>
      <c r="E144" s="131"/>
      <c r="F144" s="131"/>
      <c r="G144" s="131"/>
      <c r="H144" s="131"/>
      <c r="I144" s="131"/>
      <c r="J144" s="131"/>
      <c r="K144" s="131"/>
    </row>
    <row r="145" spans="1:11">
      <c r="A145" s="131">
        <v>9</v>
      </c>
      <c r="B145" s="131">
        <f t="shared" si="15"/>
        <v>8.169863013698631</v>
      </c>
      <c r="C145" s="131">
        <v>142</v>
      </c>
      <c r="D145" s="131"/>
      <c r="E145" s="131"/>
      <c r="F145" s="131"/>
      <c r="G145" s="131"/>
      <c r="H145" s="131"/>
      <c r="I145" s="131"/>
      <c r="J145" s="131"/>
      <c r="K145" s="131"/>
    </row>
    <row r="146" spans="1:11">
      <c r="A146" s="131">
        <v>9</v>
      </c>
      <c r="B146" s="131">
        <f t="shared" si="15"/>
        <v>8.2273972602739729</v>
      </c>
      <c r="C146" s="131">
        <v>143</v>
      </c>
      <c r="D146" s="131"/>
      <c r="E146" s="131"/>
      <c r="F146" s="131"/>
      <c r="G146" s="131"/>
      <c r="H146" s="131"/>
      <c r="I146" s="131"/>
      <c r="J146" s="131"/>
      <c r="K146" s="131"/>
    </row>
    <row r="147" spans="1:11">
      <c r="A147" s="131">
        <v>9</v>
      </c>
      <c r="B147" s="131">
        <f t="shared" si="15"/>
        <v>8.2849315068493148</v>
      </c>
      <c r="C147" s="131">
        <v>144</v>
      </c>
      <c r="D147" s="131"/>
      <c r="E147" s="131"/>
      <c r="F147" s="131"/>
      <c r="G147" s="131"/>
      <c r="H147" s="131"/>
      <c r="I147" s="131"/>
      <c r="J147" s="131"/>
      <c r="K147" s="131"/>
    </row>
    <row r="148" spans="1:11">
      <c r="A148" s="131">
        <v>9</v>
      </c>
      <c r="B148" s="131">
        <f t="shared" si="15"/>
        <v>8.3424657534246567</v>
      </c>
      <c r="C148" s="131">
        <v>145</v>
      </c>
      <c r="D148" s="131"/>
      <c r="E148" s="131"/>
      <c r="F148" s="131"/>
      <c r="G148" s="131"/>
      <c r="H148" s="131"/>
      <c r="I148" s="131"/>
      <c r="J148" s="131"/>
      <c r="K148" s="131"/>
    </row>
    <row r="149" spans="1:11">
      <c r="A149" s="131">
        <v>9</v>
      </c>
      <c r="B149" s="131">
        <f t="shared" si="15"/>
        <v>8.4</v>
      </c>
      <c r="C149" s="131">
        <v>146</v>
      </c>
      <c r="D149" s="131"/>
      <c r="E149" s="131"/>
      <c r="F149" s="131"/>
      <c r="G149" s="131"/>
      <c r="H149" s="131"/>
      <c r="I149" s="131"/>
      <c r="J149" s="131"/>
      <c r="K149" s="131"/>
    </row>
    <row r="150" spans="1:11">
      <c r="A150" s="131">
        <v>9</v>
      </c>
      <c r="B150" s="131">
        <f t="shared" si="15"/>
        <v>8.4575342465753423</v>
      </c>
      <c r="C150" s="131">
        <v>147</v>
      </c>
      <c r="D150" s="131"/>
      <c r="E150" s="131"/>
      <c r="F150" s="131"/>
      <c r="G150" s="131"/>
      <c r="H150" s="131"/>
      <c r="I150" s="131"/>
      <c r="J150" s="131"/>
      <c r="K150" s="131"/>
    </row>
    <row r="151" spans="1:11">
      <c r="A151" s="131">
        <v>9</v>
      </c>
      <c r="B151" s="131">
        <f t="shared" si="15"/>
        <v>8.5150684931506841</v>
      </c>
      <c r="C151" s="131">
        <v>148</v>
      </c>
      <c r="D151" s="131"/>
      <c r="E151" s="131"/>
      <c r="F151" s="131"/>
      <c r="G151" s="131"/>
      <c r="H151" s="131"/>
      <c r="I151" s="131"/>
      <c r="J151" s="131"/>
      <c r="K151" s="131"/>
    </row>
    <row r="152" spans="1:11">
      <c r="A152" s="131">
        <v>9</v>
      </c>
      <c r="B152" s="131">
        <f t="shared" si="15"/>
        <v>8.5726027397260278</v>
      </c>
      <c r="C152" s="131">
        <v>149</v>
      </c>
      <c r="D152" s="131"/>
      <c r="E152" s="131"/>
      <c r="F152" s="131"/>
      <c r="G152" s="131"/>
      <c r="H152" s="131"/>
      <c r="I152" s="131"/>
      <c r="J152" s="131"/>
      <c r="K152" s="131"/>
    </row>
    <row r="153" spans="1:11">
      <c r="A153" s="131">
        <v>9</v>
      </c>
      <c r="B153" s="131">
        <f t="shared" si="15"/>
        <v>8.6301369863013697</v>
      </c>
      <c r="C153" s="131">
        <v>150</v>
      </c>
      <c r="D153" s="131"/>
      <c r="E153" s="131"/>
      <c r="F153" s="131"/>
      <c r="G153" s="131"/>
      <c r="H153" s="131"/>
      <c r="I153" s="131"/>
      <c r="J153" s="131"/>
      <c r="K153" s="131"/>
    </row>
    <row r="154" spans="1:11">
      <c r="A154" s="131">
        <v>9</v>
      </c>
      <c r="B154" s="131">
        <f t="shared" si="15"/>
        <v>8.6876712328767116</v>
      </c>
      <c r="C154" s="131">
        <v>151</v>
      </c>
      <c r="D154" s="131"/>
      <c r="E154" s="131"/>
      <c r="F154" s="131"/>
      <c r="G154" s="131"/>
      <c r="H154" s="131"/>
      <c r="I154" s="131"/>
      <c r="J154" s="131"/>
      <c r="K154" s="131"/>
    </row>
    <row r="155" spans="1:11">
      <c r="A155" s="131">
        <v>9</v>
      </c>
      <c r="B155" s="131">
        <f t="shared" si="15"/>
        <v>8.7452054794520553</v>
      </c>
      <c r="C155" s="131">
        <v>152</v>
      </c>
      <c r="D155" s="131"/>
      <c r="E155" s="131"/>
      <c r="F155" s="131"/>
      <c r="G155" s="131"/>
      <c r="H155" s="131"/>
      <c r="I155" s="131"/>
      <c r="J155" s="131"/>
      <c r="K155" s="131"/>
    </row>
    <row r="156" spans="1:11">
      <c r="A156" s="131">
        <v>9</v>
      </c>
      <c r="B156" s="131">
        <f t="shared" si="15"/>
        <v>8.8027397260273972</v>
      </c>
      <c r="C156" s="131">
        <v>153</v>
      </c>
      <c r="D156" s="131"/>
      <c r="E156" s="131"/>
      <c r="F156" s="131"/>
      <c r="G156" s="131"/>
      <c r="H156" s="131"/>
      <c r="I156" s="131"/>
      <c r="J156" s="131"/>
      <c r="K156" s="131"/>
    </row>
    <row r="157" spans="1:11">
      <c r="A157" s="131">
        <v>9</v>
      </c>
      <c r="B157" s="131">
        <f t="shared" si="15"/>
        <v>8.8602739726027391</v>
      </c>
      <c r="C157" s="131">
        <v>154</v>
      </c>
      <c r="D157" s="131"/>
      <c r="E157" s="131"/>
      <c r="F157" s="131"/>
      <c r="G157" s="131"/>
      <c r="H157" s="131"/>
      <c r="I157" s="131"/>
      <c r="J157" s="131"/>
      <c r="K157" s="131"/>
    </row>
    <row r="158" spans="1:11">
      <c r="A158" s="131">
        <v>9</v>
      </c>
      <c r="B158" s="131">
        <f t="shared" si="15"/>
        <v>8.9178082191780828</v>
      </c>
      <c r="C158" s="131">
        <v>155</v>
      </c>
      <c r="D158" s="131"/>
      <c r="E158" s="131"/>
      <c r="F158" s="131"/>
      <c r="G158" s="131"/>
      <c r="H158" s="131"/>
      <c r="I158" s="131"/>
      <c r="J158" s="131"/>
      <c r="K158" s="131"/>
    </row>
    <row r="159" spans="1:11" ht="15">
      <c r="A159" s="131">
        <v>9</v>
      </c>
      <c r="B159" s="131">
        <f t="shared" si="15"/>
        <v>8.9753424657534246</v>
      </c>
      <c r="C159" s="138">
        <v>156</v>
      </c>
      <c r="D159" s="131"/>
      <c r="E159" s="131"/>
      <c r="F159" s="131"/>
      <c r="G159" s="131"/>
      <c r="H159" s="131"/>
      <c r="I159" s="131"/>
      <c r="J159" s="131"/>
      <c r="K159" s="131"/>
    </row>
    <row r="160" spans="1:11">
      <c r="A160" s="131">
        <v>10</v>
      </c>
      <c r="B160" s="131">
        <f t="shared" si="15"/>
        <v>9.0328767123287665</v>
      </c>
      <c r="C160" s="131">
        <v>157</v>
      </c>
      <c r="D160" s="131"/>
      <c r="E160" s="131"/>
      <c r="F160" s="131"/>
      <c r="G160" s="131"/>
      <c r="H160" s="131"/>
      <c r="I160" s="131"/>
      <c r="J160" s="131"/>
      <c r="K160" s="131"/>
    </row>
    <row r="161" spans="1:11">
      <c r="A161" s="131">
        <v>10</v>
      </c>
      <c r="B161" s="131">
        <f t="shared" si="15"/>
        <v>9.0904109589041102</v>
      </c>
      <c r="C161" s="131">
        <v>158</v>
      </c>
      <c r="D161" s="131"/>
      <c r="E161" s="131"/>
      <c r="F161" s="131"/>
      <c r="G161" s="131"/>
      <c r="H161" s="131"/>
      <c r="I161" s="131"/>
      <c r="J161" s="131"/>
      <c r="K161" s="131"/>
    </row>
    <row r="162" spans="1:11">
      <c r="A162" s="131">
        <v>10</v>
      </c>
      <c r="B162" s="131">
        <f t="shared" si="15"/>
        <v>9.1479452054794521</v>
      </c>
      <c r="C162" s="131">
        <v>159</v>
      </c>
      <c r="D162" s="131"/>
      <c r="E162" s="131"/>
      <c r="F162" s="131"/>
      <c r="G162" s="131"/>
      <c r="H162" s="131"/>
      <c r="I162" s="131"/>
      <c r="J162" s="131"/>
      <c r="K162" s="131"/>
    </row>
    <row r="163" spans="1:11">
      <c r="A163" s="131">
        <v>10</v>
      </c>
      <c r="B163" s="131">
        <f t="shared" si="15"/>
        <v>9.205479452054794</v>
      </c>
      <c r="C163" s="131">
        <v>160</v>
      </c>
      <c r="D163" s="131"/>
      <c r="E163" s="131"/>
      <c r="F163" s="131"/>
      <c r="G163" s="131"/>
      <c r="H163" s="131"/>
      <c r="I163" s="131"/>
      <c r="J163" s="131"/>
      <c r="K163" s="131"/>
    </row>
    <row r="164" spans="1:11">
      <c r="A164" s="131">
        <v>11</v>
      </c>
      <c r="B164" s="131">
        <f t="shared" ref="B164:B177" si="16">C164*21/365</f>
        <v>9.2630136986301377</v>
      </c>
      <c r="C164" s="131">
        <v>161</v>
      </c>
      <c r="D164" s="131"/>
      <c r="E164" s="131"/>
      <c r="F164" s="131"/>
      <c r="G164" s="131"/>
      <c r="H164" s="131"/>
      <c r="I164" s="131"/>
      <c r="J164" s="131"/>
      <c r="K164" s="131"/>
    </row>
    <row r="165" spans="1:11">
      <c r="A165" s="131">
        <v>12</v>
      </c>
      <c r="B165" s="131">
        <f t="shared" si="16"/>
        <v>9.3205479452054796</v>
      </c>
      <c r="C165" s="131">
        <v>162</v>
      </c>
      <c r="D165" s="131"/>
      <c r="E165" s="131"/>
      <c r="F165" s="131"/>
      <c r="G165" s="131"/>
      <c r="H165" s="131"/>
      <c r="I165" s="131"/>
      <c r="J165" s="131"/>
      <c r="K165" s="131"/>
    </row>
    <row r="166" spans="1:11">
      <c r="A166" s="131">
        <v>13</v>
      </c>
      <c r="B166" s="131">
        <f t="shared" si="16"/>
        <v>9.3780821917808215</v>
      </c>
      <c r="C166" s="131">
        <v>163</v>
      </c>
      <c r="D166" s="131"/>
      <c r="E166" s="131"/>
      <c r="F166" s="131"/>
      <c r="G166" s="131"/>
      <c r="H166" s="131"/>
      <c r="I166" s="131"/>
      <c r="J166" s="131"/>
      <c r="K166" s="131"/>
    </row>
    <row r="167" spans="1:11">
      <c r="A167" s="131">
        <v>14</v>
      </c>
      <c r="B167" s="131">
        <f t="shared" si="16"/>
        <v>9.4356164383561651</v>
      </c>
      <c r="C167" s="131">
        <v>164</v>
      </c>
      <c r="D167" s="131"/>
      <c r="E167" s="131"/>
      <c r="F167" s="131"/>
      <c r="G167" s="131"/>
      <c r="H167" s="131"/>
      <c r="I167" s="131"/>
      <c r="J167" s="131"/>
      <c r="K167" s="131"/>
    </row>
    <row r="168" spans="1:11">
      <c r="A168" s="131">
        <v>15</v>
      </c>
      <c r="B168" s="131">
        <f t="shared" si="16"/>
        <v>9.493150684931507</v>
      </c>
      <c r="C168" s="131">
        <v>165</v>
      </c>
      <c r="D168" s="131"/>
      <c r="E168" s="131"/>
      <c r="F168" s="131"/>
      <c r="G168" s="131"/>
      <c r="H168" s="131"/>
      <c r="I168" s="131"/>
      <c r="J168" s="131"/>
      <c r="K168" s="131"/>
    </row>
    <row r="169" spans="1:11">
      <c r="A169" s="131">
        <v>16</v>
      </c>
      <c r="B169" s="131">
        <f t="shared" si="16"/>
        <v>9.5506849315068489</v>
      </c>
      <c r="C169" s="131">
        <v>166</v>
      </c>
      <c r="D169" s="131"/>
      <c r="E169" s="131"/>
      <c r="F169" s="131"/>
      <c r="G169" s="131"/>
      <c r="H169" s="131"/>
      <c r="I169" s="131"/>
      <c r="J169" s="131"/>
      <c r="K169" s="131"/>
    </row>
    <row r="170" spans="1:11">
      <c r="A170" s="131">
        <v>17</v>
      </c>
      <c r="B170" s="131">
        <f t="shared" si="16"/>
        <v>9.6082191780821926</v>
      </c>
      <c r="C170" s="131">
        <v>167</v>
      </c>
      <c r="D170" s="131"/>
      <c r="E170" s="131"/>
      <c r="F170" s="131"/>
      <c r="G170" s="131"/>
      <c r="H170" s="131"/>
      <c r="I170" s="131"/>
      <c r="J170" s="131"/>
      <c r="K170" s="131"/>
    </row>
    <row r="171" spans="1:11">
      <c r="A171" s="131">
        <v>18</v>
      </c>
      <c r="B171" s="131">
        <f t="shared" si="16"/>
        <v>9.6657534246575345</v>
      </c>
      <c r="C171" s="131">
        <v>168</v>
      </c>
      <c r="D171" s="131"/>
      <c r="E171" s="131"/>
      <c r="F171" s="131"/>
      <c r="G171" s="131"/>
      <c r="H171" s="131"/>
      <c r="I171" s="131"/>
      <c r="J171" s="131"/>
      <c r="K171" s="131"/>
    </row>
    <row r="172" spans="1:11">
      <c r="A172" s="131">
        <v>19</v>
      </c>
      <c r="B172" s="131">
        <f t="shared" si="16"/>
        <v>9.7232876712328764</v>
      </c>
      <c r="C172" s="131">
        <v>169</v>
      </c>
      <c r="D172" s="131"/>
      <c r="E172" s="131"/>
      <c r="F172" s="131"/>
      <c r="G172" s="131"/>
      <c r="H172" s="131"/>
      <c r="I172" s="131"/>
      <c r="J172" s="131"/>
      <c r="K172" s="131"/>
    </row>
    <row r="173" spans="1:11">
      <c r="A173" s="131">
        <v>20</v>
      </c>
      <c r="B173" s="131">
        <f t="shared" si="16"/>
        <v>9.7808219178082183</v>
      </c>
      <c r="C173" s="131">
        <v>170</v>
      </c>
      <c r="D173" s="131"/>
      <c r="E173" s="131"/>
      <c r="F173" s="131"/>
      <c r="G173" s="131"/>
      <c r="H173" s="131"/>
      <c r="I173" s="131"/>
      <c r="J173" s="131"/>
      <c r="K173" s="131"/>
    </row>
    <row r="174" spans="1:11">
      <c r="A174" s="131">
        <v>21</v>
      </c>
      <c r="B174" s="131">
        <f t="shared" si="16"/>
        <v>9.838356164383562</v>
      </c>
      <c r="C174" s="131">
        <v>171</v>
      </c>
      <c r="D174" s="131"/>
      <c r="E174" s="131"/>
      <c r="F174" s="131"/>
      <c r="G174" s="131"/>
      <c r="H174" s="131"/>
      <c r="I174" s="131"/>
      <c r="J174" s="131"/>
      <c r="K174" s="131"/>
    </row>
    <row r="175" spans="1:11">
      <c r="A175" s="131">
        <v>22</v>
      </c>
      <c r="B175" s="131">
        <f t="shared" si="16"/>
        <v>9.8958904109589039</v>
      </c>
      <c r="C175" s="131">
        <v>172</v>
      </c>
      <c r="D175" s="131"/>
      <c r="E175" s="131"/>
      <c r="F175" s="131"/>
      <c r="G175" s="131"/>
      <c r="H175" s="131"/>
      <c r="I175" s="131"/>
      <c r="J175" s="131"/>
      <c r="K175" s="131"/>
    </row>
    <row r="176" spans="1:11" ht="15">
      <c r="A176" s="131">
        <v>23</v>
      </c>
      <c r="B176" s="131">
        <f t="shared" si="16"/>
        <v>9.9534246575342458</v>
      </c>
      <c r="C176" s="138">
        <v>173</v>
      </c>
      <c r="D176" s="131"/>
      <c r="E176" s="131"/>
      <c r="F176" s="131"/>
      <c r="G176" s="131"/>
      <c r="H176" s="131"/>
      <c r="I176" s="131"/>
      <c r="J176" s="131"/>
      <c r="K176" s="131"/>
    </row>
    <row r="177" spans="1:11">
      <c r="A177" s="131">
        <v>24</v>
      </c>
      <c r="B177" s="131">
        <f t="shared" si="16"/>
        <v>10.010958904109589</v>
      </c>
      <c r="C177" s="131">
        <v>174</v>
      </c>
      <c r="D177" s="131"/>
      <c r="E177" s="131"/>
      <c r="F177" s="131"/>
      <c r="G177" s="131"/>
      <c r="H177" s="131"/>
      <c r="I177" s="131"/>
      <c r="J177" s="131"/>
      <c r="K177" s="131"/>
    </row>
  </sheetData>
  <mergeCells count="3">
    <mergeCell ref="D1:K1"/>
    <mergeCell ref="A1:A3"/>
    <mergeCell ref="C1:C2"/>
  </mergeCells>
  <phoneticPr fontId="3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177"/>
  <sheetViews>
    <sheetView topLeftCell="D1" workbookViewId="0">
      <selection activeCell="H4" sqref="H4"/>
    </sheetView>
  </sheetViews>
  <sheetFormatPr defaultColWidth="8.88671875" defaultRowHeight="14.4"/>
  <cols>
    <col min="1" max="2" width="11" customWidth="1"/>
    <col min="3" max="3" width="10.6640625" customWidth="1"/>
    <col min="4" max="11" width="17.44140625" customWidth="1"/>
    <col min="12" max="16384" width="8.88671875" style="125"/>
  </cols>
  <sheetData>
    <row r="1" spans="1:11">
      <c r="A1" s="237" t="s">
        <v>327</v>
      </c>
      <c r="B1" s="126"/>
      <c r="C1" s="237" t="s">
        <v>135</v>
      </c>
      <c r="D1" s="234" t="s">
        <v>140</v>
      </c>
      <c r="E1" s="235"/>
      <c r="F1" s="235"/>
      <c r="G1" s="235"/>
      <c r="H1" s="235"/>
      <c r="I1" s="235"/>
      <c r="J1" s="235"/>
      <c r="K1" s="236"/>
    </row>
    <row r="2" spans="1:11">
      <c r="A2" s="237"/>
      <c r="B2" s="126"/>
      <c r="C2" s="237"/>
      <c r="D2" s="127" t="s">
        <v>328</v>
      </c>
      <c r="E2" s="128" t="s">
        <v>329</v>
      </c>
      <c r="F2" s="128" t="s">
        <v>330</v>
      </c>
      <c r="G2" s="128" t="s">
        <v>331</v>
      </c>
      <c r="H2" s="128" t="s">
        <v>332</v>
      </c>
      <c r="I2" s="128" t="s">
        <v>333</v>
      </c>
      <c r="J2" s="128" t="s">
        <v>334</v>
      </c>
      <c r="K2" s="139" t="s">
        <v>333</v>
      </c>
    </row>
    <row r="3" spans="1:11">
      <c r="A3" s="237"/>
      <c r="B3" s="126"/>
      <c r="C3" s="126" t="s">
        <v>335</v>
      </c>
      <c r="D3" s="129">
        <f ca="1">SUM(D4:D135)+'disu&amp;cost for AE'!B2</f>
        <v>135295.84909526224</v>
      </c>
      <c r="E3" s="129">
        <f ca="1">SUM(E4:E135)+'disu&amp;cost for AE'!B2</f>
        <v>130327.26293710864</v>
      </c>
      <c r="F3" s="129">
        <f ca="1">SUM(F4:F135)+'disu&amp;cost for AE'!B2</f>
        <v>61538.821512792216</v>
      </c>
      <c r="G3" s="129">
        <f ca="1">SUM(G4:G135)+'disu&amp;cost for AE'!B2</f>
        <v>60358.016230208108</v>
      </c>
      <c r="H3" s="130">
        <f ca="1">SUM(H4:H135)-'disu&amp;cost for AE'!C2</f>
        <v>1.9253672563053492</v>
      </c>
      <c r="I3" s="130">
        <f ca="1">SUM(I4:I135)-'disu&amp;cost for AE'!C2</f>
        <v>1.8311864517608827</v>
      </c>
      <c r="J3" s="130">
        <f ca="1">SUM(J4:J135)-'disu&amp;cost for AE'!C2</f>
        <v>0.76723581599502577</v>
      </c>
      <c r="K3" s="130">
        <f ca="1">SUM(K4:K135)-'disu&amp;cost for AE'!C2</f>
        <v>0.74491296493739878</v>
      </c>
    </row>
    <row r="4" spans="1:11" ht="15">
      <c r="A4" s="131">
        <v>1</v>
      </c>
      <c r="B4" s="131">
        <f t="shared" ref="B4:B35" si="0">C4*21/365</f>
        <v>5.7534246575342465E-2</v>
      </c>
      <c r="C4" s="132">
        <v>1</v>
      </c>
      <c r="D4">
        <f ca="1">'survival rate'!AA4*('cost for cycle'!$L$2+c_fu)+'survival rate'!AB4*('cost for cycle'!$Q$2+c_fu)+('survival rate'!AC4-'survival rate'!AC3)*c_eof</f>
        <v>4270.2647650714443</v>
      </c>
      <c r="E4">
        <f ca="1">D4/(1+disc)^($A4-1)</f>
        <v>4270.2647650714443</v>
      </c>
      <c r="F4">
        <f ca="1">'survival rate'!AA4*('cost for cycle'!$L$2+c_fu)</f>
        <v>4230.6756856569236</v>
      </c>
      <c r="G4">
        <f t="shared" ref="G4:G42" ca="1" si="1">F4/(1+disc)^($A4-1)</f>
        <v>4230.6756856569236</v>
      </c>
      <c r="H4">
        <f ca="1">('survival rate'!AA4*u_p1_on+'survival rate'!AB4*u_p1_off)*21/365.25</f>
        <v>4.1917849219766344E-2</v>
      </c>
      <c r="I4">
        <f t="shared" ref="I4" ca="1" si="2">H4/(1+disc)^($A4-1)</f>
        <v>4.1917849219766344E-2</v>
      </c>
      <c r="J4">
        <f ca="1">('survival rate'!AA4*u_p1_on)*21/365.25</f>
        <v>4.1693419310296506E-2</v>
      </c>
      <c r="K4">
        <f t="shared" ref="K4" ca="1" si="3">J4/(1+disc)^($A4-1)</f>
        <v>4.1693419310296506E-2</v>
      </c>
    </row>
    <row r="5" spans="1:11">
      <c r="A5" s="131">
        <v>1</v>
      </c>
      <c r="B5" s="131">
        <f t="shared" si="0"/>
        <v>0.11506849315068493</v>
      </c>
      <c r="C5" s="133">
        <v>2</v>
      </c>
      <c r="D5">
        <f ca="1">'survival rate'!AA5*('cost for cycle'!$L$2)+'survival rate'!AB5*('cost for cycle'!$Q$2)+('survival rate'!AC5-'survival rate'!AC4)*c_eof</f>
        <v>3789.9827812681319</v>
      </c>
      <c r="E5">
        <f ca="1">D5/(1+disc)^($A5-1)</f>
        <v>3789.9827812681319</v>
      </c>
      <c r="F5">
        <f ca="1">'survival rate'!AA5*('cost for cycle'!$L$2)</f>
        <v>3666.4399806174756</v>
      </c>
      <c r="G5">
        <f t="shared" ref="G5:G7" ca="1" si="4">F5/(1+disc)^($A5-1)</f>
        <v>3666.4399806174756</v>
      </c>
      <c r="H5">
        <f ca="1">('survival rate'!AA5*u_p1_on+'survival rate'!AB5*u_p1_off)*21/365.25</f>
        <v>4.1747251772074188E-2</v>
      </c>
      <c r="I5">
        <f t="shared" ref="I5:I68" ca="1" si="5">H5/(1+disc)^($A5-1)</f>
        <v>4.1747251772074188E-2</v>
      </c>
      <c r="J5">
        <f ca="1">('survival rate'!AA5*u_p1_on)*21/365.25</f>
        <v>4.0912445033805644E-2</v>
      </c>
      <c r="K5">
        <f t="shared" ref="K5:K68" ca="1" si="6">J5/(1+disc)^($A5-1)</f>
        <v>4.0912445033805644E-2</v>
      </c>
    </row>
    <row r="6" spans="1:11">
      <c r="A6" s="131">
        <v>1</v>
      </c>
      <c r="B6" s="131">
        <f t="shared" si="0"/>
        <v>0.17260273972602741</v>
      </c>
      <c r="C6" s="133">
        <v>3</v>
      </c>
      <c r="D6">
        <f ca="1">'survival rate'!AA6*('cost for cycle'!$L$2)+'survival rate'!AB6*('cost for cycle'!$Q$2)+('survival rate'!AC6-'survival rate'!AC5)*c_eof</f>
        <v>3794.1814719052595</v>
      </c>
      <c r="E6">
        <f ca="1">D6/(1+disc)^($A6-1)</f>
        <v>3794.1814719052595</v>
      </c>
      <c r="F6">
        <f ca="1">'survival rate'!AA6*('cost for cycle'!$L$2)</f>
        <v>3569.2246444172247</v>
      </c>
      <c r="G6">
        <f t="shared" ca="1" si="4"/>
        <v>3569.2246444172247</v>
      </c>
      <c r="H6">
        <f ca="1">('survival rate'!AA6*u_p1_on+'survival rate'!AB6*u_p1_off)*21/365.25</f>
        <v>4.1456271643704461E-2</v>
      </c>
      <c r="I6">
        <f t="shared" ca="1" si="5"/>
        <v>4.1456271643704461E-2</v>
      </c>
      <c r="J6">
        <f ca="1">('survival rate'!AA6*u_p1_on)*21/365.25</f>
        <v>3.9827655123221617E-2</v>
      </c>
      <c r="K6">
        <f t="shared" ca="1" si="6"/>
        <v>3.9827655123221617E-2</v>
      </c>
    </row>
    <row r="7" spans="1:11" ht="15">
      <c r="A7" s="131">
        <v>1</v>
      </c>
      <c r="B7" s="131">
        <f t="shared" si="0"/>
        <v>0.23013698630136986</v>
      </c>
      <c r="C7" s="132">
        <v>4</v>
      </c>
      <c r="D7">
        <f ca="1">'survival rate'!AA7*('cost for cycle'!$L$2+c_fu)+'survival rate'!AB7*('cost for cycle'!$Q$2+c_fu)+('survival rate'!AC7-'survival rate'!AC6)*c_eof</f>
        <v>4276.507374857797</v>
      </c>
      <c r="E7">
        <f ca="1">D7/(1+disc)^($A7-1)</f>
        <v>4276.507374857797</v>
      </c>
      <c r="F7">
        <f ca="1">'survival rate'!AA7*('cost for cycle'!$L$2+c_fu)</f>
        <v>3923.82317901239</v>
      </c>
      <c r="G7">
        <f t="shared" ca="1" si="4"/>
        <v>3923.82317901239</v>
      </c>
      <c r="H7">
        <f ca="1">('survival rate'!AA7*u_p1_on+'survival rate'!AB7*u_p1_off)*21/365.25</f>
        <v>4.105101328622391E-2</v>
      </c>
      <c r="I7">
        <f t="shared" ca="1" si="5"/>
        <v>4.105101328622391E-2</v>
      </c>
      <c r="J7">
        <f ca="1">('survival rate'!AA7*u_p1_on)*21/365.25</f>
        <v>3.8669379847919357E-2</v>
      </c>
      <c r="K7">
        <f t="shared" ca="1" si="6"/>
        <v>3.8669379847919357E-2</v>
      </c>
    </row>
    <row r="8" spans="1:11">
      <c r="A8" s="131">
        <v>1</v>
      </c>
      <c r="B8" s="131">
        <f t="shared" si="0"/>
        <v>0.28767123287671231</v>
      </c>
      <c r="C8" s="134">
        <v>5</v>
      </c>
      <c r="D8">
        <f ca="1">'survival rate'!AA8*('cost for cycle'!$M$2)+'survival rate'!AB8*('cost for cycle'!$Q$2)+('survival rate'!AC8-'survival rate'!AC7)*c_eof</f>
        <v>3245.1620122079476</v>
      </c>
      <c r="E8">
        <f t="shared" ref="E8:E42" ca="1" si="7">D8/(1+disc)^($A8-1)</f>
        <v>3245.1620122079476</v>
      </c>
      <c r="F8">
        <f ca="1">'survival rate'!AA8*('cost for cycle'!$M$2)</f>
        <v>2817.9657478727736</v>
      </c>
      <c r="G8">
        <f t="shared" ca="1" si="1"/>
        <v>2817.9657478727736</v>
      </c>
      <c r="H8">
        <f ca="1">('survival rate'!AA8*u_p1_on+'survival rate'!AB8*u_p1_off)*21/365.25</f>
        <v>4.0533125083418019E-2</v>
      </c>
      <c r="I8">
        <f t="shared" ca="1" si="5"/>
        <v>4.0533125083418019E-2</v>
      </c>
      <c r="J8">
        <f ca="1">('survival rate'!AA8*u_p1_on)*21/365.25</f>
        <v>3.7261170619850514E-2</v>
      </c>
      <c r="K8">
        <f t="shared" ca="1" si="6"/>
        <v>3.7261170619850514E-2</v>
      </c>
    </row>
    <row r="9" spans="1:11">
      <c r="A9" s="131">
        <v>1</v>
      </c>
      <c r="B9" s="131">
        <f t="shared" si="0"/>
        <v>0.34520547945205482</v>
      </c>
      <c r="C9" s="134">
        <v>6</v>
      </c>
      <c r="D9">
        <f ca="1">'survival rate'!AA9*('cost for cycle'!$M$2)+'survival rate'!AB9*('cost for cycle'!$Q$2)+('survival rate'!AC9-'survival rate'!AC8)*c_eof</f>
        <v>3173.7610803616071</v>
      </c>
      <c r="E9">
        <f t="shared" ref="E9" ca="1" si="8">D9/(1+disc)^($A9-1)</f>
        <v>3173.7610803616071</v>
      </c>
      <c r="F9">
        <f ca="1">'survival rate'!AA9*('cost for cycle'!$M$2)</f>
        <v>2510.2356690282486</v>
      </c>
      <c r="G9">
        <f t="shared" ca="1" si="1"/>
        <v>2510.2356690282486</v>
      </c>
      <c r="H9">
        <f ca="1">('survival rate'!AA9*u_p1_on+'survival rate'!AB9*u_p1_off)*21/365.25</f>
        <v>3.9855429523379227E-2</v>
      </c>
      <c r="I9">
        <f t="shared" ca="1" si="5"/>
        <v>3.9855429523379227E-2</v>
      </c>
      <c r="J9">
        <f ca="1">('survival rate'!AA9*u_p1_on)*21/365.25</f>
        <v>3.319214210829334E-2</v>
      </c>
      <c r="K9">
        <f t="shared" ca="1" si="6"/>
        <v>3.319214210829334E-2</v>
      </c>
    </row>
    <row r="10" spans="1:11" ht="15">
      <c r="A10" s="131">
        <v>1</v>
      </c>
      <c r="B10" s="131">
        <f t="shared" si="0"/>
        <v>0.40273972602739727</v>
      </c>
      <c r="C10" s="135">
        <v>7</v>
      </c>
      <c r="D10">
        <f ca="1">'survival rate'!AA10*('cost for cycle'!$M$2+c_fu)+'survival rate'!AB10*('cost for cycle'!$Q$2+c_fu)+('survival rate'!AC10-'survival rate'!AC9)*c_eof</f>
        <v>3519.0201911781669</v>
      </c>
      <c r="E10">
        <f t="shared" ref="E10:E12" ca="1" si="9">D10/(1+disc)^($A10-1)</f>
        <v>3519.0201911781669</v>
      </c>
      <c r="F10">
        <f ca="1">'survival rate'!AA10*('cost for cycle'!$M$2+c_fu)</f>
        <v>2392.5121162116689</v>
      </c>
      <c r="G10">
        <f t="shared" ref="G10:G12" ca="1" si="10">F10/(1+disc)^($A10-1)</f>
        <v>2392.5121162116689</v>
      </c>
      <c r="H10">
        <f ca="1">('survival rate'!AA10*u_p1_on+'survival rate'!AB10*u_p1_off)*21/365.25</f>
        <v>3.905080056603407E-2</v>
      </c>
      <c r="I10">
        <f t="shared" ca="1" si="5"/>
        <v>3.905080056603407E-2</v>
      </c>
      <c r="J10">
        <f ca="1">('survival rate'!AA10*u_p1_on)*21/365.25</f>
        <v>2.7348705182307028E-2</v>
      </c>
      <c r="K10">
        <f t="shared" ca="1" si="6"/>
        <v>2.7348705182307028E-2</v>
      </c>
    </row>
    <row r="11" spans="1:11">
      <c r="A11" s="131">
        <v>1</v>
      </c>
      <c r="B11" s="131">
        <f t="shared" si="0"/>
        <v>0.46027397260273972</v>
      </c>
      <c r="C11" s="134">
        <v>8</v>
      </c>
      <c r="D11">
        <f ca="1">'survival rate'!AA11*('cost for cycle'!$M$2)+'survival rate'!AB11*('cost for cycle'!$Q$2)+('survival rate'!AC11-'survival rate'!AC10)*c_eof</f>
        <v>2965.1874062436568</v>
      </c>
      <c r="E11">
        <f t="shared" ca="1" si="9"/>
        <v>2965.1874062436568</v>
      </c>
      <c r="F11">
        <f ca="1">'survival rate'!AA11*('cost for cycle'!$M$2)</f>
        <v>1779.6638328522083</v>
      </c>
      <c r="G11">
        <f t="shared" ca="1" si="10"/>
        <v>1779.6638328522083</v>
      </c>
      <c r="H11">
        <f ca="1">('survival rate'!AA11*u_p1_on+'survival rate'!AB11*u_p1_off)*21/365.25</f>
        <v>3.8222130811511316E-2</v>
      </c>
      <c r="I11">
        <f t="shared" ca="1" si="5"/>
        <v>3.8222130811511316E-2</v>
      </c>
      <c r="J11">
        <f ca="1">('survival rate'!AA11*u_p1_on)*21/365.25</f>
        <v>2.353199565038757E-2</v>
      </c>
      <c r="K11">
        <f t="shared" ca="1" si="6"/>
        <v>2.353199565038757E-2</v>
      </c>
    </row>
    <row r="12" spans="1:11">
      <c r="A12" s="131">
        <v>1</v>
      </c>
      <c r="B12" s="131">
        <f t="shared" si="0"/>
        <v>0.51780821917808217</v>
      </c>
      <c r="C12" s="134">
        <v>9</v>
      </c>
      <c r="D12">
        <f ca="1">'survival rate'!AA12*('cost for cycle'!$M$2)+'survival rate'!AB12*('cost for cycle'!$Q$2)+('survival rate'!AC12-'survival rate'!AC11)*c_eof</f>
        <v>2897.1377486251567</v>
      </c>
      <c r="E12">
        <f t="shared" ca="1" si="9"/>
        <v>2897.1377486251567</v>
      </c>
      <c r="F12">
        <f ca="1">'survival rate'!AA12*('cost for cycle'!$M$2)</f>
        <v>1594.4944704755685</v>
      </c>
      <c r="G12">
        <f t="shared" ca="1" si="10"/>
        <v>1594.4944704755685</v>
      </c>
      <c r="H12">
        <f ca="1">('survival rate'!AA12*u_p1_on+'survival rate'!AB12*u_p1_off)*21/365.25</f>
        <v>3.7368084733636411E-2</v>
      </c>
      <c r="I12">
        <f t="shared" ca="1" si="5"/>
        <v>3.7368084733636411E-2</v>
      </c>
      <c r="J12">
        <f ca="1">('survival rate'!AA12*u_p1_on)*21/365.25</f>
        <v>2.1083553113322211E-2</v>
      </c>
      <c r="K12">
        <f t="shared" ca="1" si="6"/>
        <v>2.1083553113322211E-2</v>
      </c>
    </row>
    <row r="13" spans="1:11" ht="15">
      <c r="A13" s="131">
        <v>1</v>
      </c>
      <c r="B13" s="131">
        <f t="shared" si="0"/>
        <v>0.57534246575342463</v>
      </c>
      <c r="C13" s="135">
        <v>10</v>
      </c>
      <c r="D13">
        <f ca="1">'survival rate'!AA13*('cost for cycle'!$M$2+c_fu)+'survival rate'!AB13*('cost for cycle'!$Q$2+c_fu)+('survival rate'!AC13-'survival rate'!AC12)*c_eof</f>
        <v>3259.1385942138877</v>
      </c>
      <c r="E13">
        <f t="shared" ref="E13:E18" ca="1" si="11">D13/(1+disc)^($A13-1)</f>
        <v>3259.1385942138877</v>
      </c>
      <c r="F13">
        <f ca="1">'survival rate'!AA13*('cost for cycle'!$M$2+c_fu)</f>
        <v>1638.7527578931451</v>
      </c>
      <c r="G13">
        <f t="shared" ref="G13:G18" ca="1" si="12">F13/(1+disc)^($A13-1)</f>
        <v>1638.7527578931451</v>
      </c>
      <c r="H13">
        <f ca="1">('survival rate'!AA13*u_p1_on+'survival rate'!AB13*u_p1_off)*21/365.25</f>
        <v>3.6472724862446362E-2</v>
      </c>
      <c r="I13">
        <f t="shared" ca="1" si="5"/>
        <v>3.6472724862446362E-2</v>
      </c>
      <c r="J13">
        <f ca="1">('survival rate'!AA13*u_p1_on)*21/365.25</f>
        <v>1.8732513720046341E-2</v>
      </c>
      <c r="K13">
        <f t="shared" ca="1" si="6"/>
        <v>1.8732513720046341E-2</v>
      </c>
    </row>
    <row r="14" spans="1:11">
      <c r="A14" s="131">
        <v>1</v>
      </c>
      <c r="B14" s="131">
        <f t="shared" si="0"/>
        <v>0.63287671232876708</v>
      </c>
      <c r="C14" s="134">
        <v>11</v>
      </c>
      <c r="D14">
        <f ca="1">'survival rate'!AA14*('cost for cycle'!$M$2)+'survival rate'!AB14*('cost for cycle'!$Q$2)+('survival rate'!AC14-'survival rate'!AC13)*c_eof</f>
        <v>2745.6116042073663</v>
      </c>
      <c r="E14">
        <f t="shared" ca="1" si="11"/>
        <v>2745.6116042073663</v>
      </c>
      <c r="F14">
        <f ca="1">'survival rate'!AA14*('cost for cycle'!$M$2)</f>
        <v>1265.4540426958013</v>
      </c>
      <c r="G14">
        <f t="shared" ca="1" si="12"/>
        <v>1265.4540426958013</v>
      </c>
      <c r="H14">
        <f ca="1">('survival rate'!AA14*u_p1_on+'survival rate'!AB14*u_p1_off)*21/365.25</f>
        <v>3.5555132867585167E-2</v>
      </c>
      <c r="I14">
        <f t="shared" ca="1" si="5"/>
        <v>3.5555132867585167E-2</v>
      </c>
      <c r="J14">
        <f ca="1">('survival rate'!AA14*u_p1_on)*21/365.25</f>
        <v>1.6732743835535326E-2</v>
      </c>
      <c r="K14">
        <f t="shared" ca="1" si="6"/>
        <v>1.6732743835535326E-2</v>
      </c>
    </row>
    <row r="15" spans="1:11">
      <c r="A15" s="131">
        <v>1</v>
      </c>
      <c r="B15" s="131">
        <f t="shared" si="0"/>
        <v>0.69041095890410964</v>
      </c>
      <c r="C15" s="134">
        <v>12</v>
      </c>
      <c r="D15">
        <f ca="1">'survival rate'!AA15*('cost for cycle'!$M$2)+'survival rate'!AB15*('cost for cycle'!$Q$2)+('survival rate'!AC15-'survival rate'!AC14)*c_eof</f>
        <v>2671.4829893862984</v>
      </c>
      <c r="E15">
        <f t="shared" ca="1" si="11"/>
        <v>2671.4829893862984</v>
      </c>
      <c r="F15">
        <f ca="1">'survival rate'!AA15*('cost for cycle'!$M$2)</f>
        <v>1145.5711387528302</v>
      </c>
      <c r="G15">
        <f t="shared" ca="1" si="12"/>
        <v>1145.5711387528302</v>
      </c>
      <c r="H15">
        <f ca="1">('survival rate'!AA15*u_p1_on+'survival rate'!AB15*u_p1_off)*21/365.25</f>
        <v>3.4628684510312147E-2</v>
      </c>
      <c r="I15">
        <f t="shared" ca="1" si="5"/>
        <v>3.4628684510312147E-2</v>
      </c>
      <c r="J15">
        <f ca="1">('survival rate'!AA15*u_p1_on)*21/365.25</f>
        <v>1.5147565824910383E-2</v>
      </c>
      <c r="K15">
        <f t="shared" ca="1" si="6"/>
        <v>1.5147565824910383E-2</v>
      </c>
    </row>
    <row r="16" spans="1:11" ht="15">
      <c r="A16" s="131">
        <v>1</v>
      </c>
      <c r="B16" s="131">
        <f t="shared" si="0"/>
        <v>0.74794520547945209</v>
      </c>
      <c r="C16" s="135">
        <v>13</v>
      </c>
      <c r="D16">
        <f ca="1">'survival rate'!AA16*('cost for cycle'!$M$2+c_fu)+'survival rate'!AB16*('cost for cycle'!$Q$2+c_fu)+('survival rate'!AC16-'survival rate'!AC15)*c_eof</f>
        <v>3004.0605778304457</v>
      </c>
      <c r="E16">
        <f t="shared" ca="1" si="11"/>
        <v>3004.0605778304457</v>
      </c>
      <c r="F16">
        <f ca="1">'survival rate'!AA16*('cost for cycle'!$M$2+c_fu)</f>
        <v>1215.7002838896221</v>
      </c>
      <c r="G16">
        <f t="shared" ca="1" si="12"/>
        <v>1215.7002838896221</v>
      </c>
      <c r="H16">
        <f ca="1">('survival rate'!AA16*u_p1_on+'survival rate'!AB16*u_p1_off)*21/365.25</f>
        <v>3.3701913336727118E-2</v>
      </c>
      <c r="I16">
        <f t="shared" ca="1" si="5"/>
        <v>3.3701913336727118E-2</v>
      </c>
      <c r="J16">
        <f ca="1">('survival rate'!AA16*u_p1_on)*21/365.25</f>
        <v>1.3896618716727434E-2</v>
      </c>
      <c r="K16">
        <f t="shared" ca="1" si="6"/>
        <v>1.3896618716727434E-2</v>
      </c>
    </row>
    <row r="17" spans="1:11">
      <c r="A17" s="131">
        <v>1</v>
      </c>
      <c r="B17" s="131">
        <f t="shared" si="0"/>
        <v>0.80547945205479454</v>
      </c>
      <c r="C17" s="134">
        <v>14</v>
      </c>
      <c r="D17">
        <f ca="1">'survival rate'!AA17*('cost for cycle'!$M$2)+'survival rate'!AB17*('cost for cycle'!$Q$2)+('survival rate'!AC17-'survival rate'!AC16)*c_eof</f>
        <v>2527.3409187692105</v>
      </c>
      <c r="E17">
        <f t="shared" ca="1" si="11"/>
        <v>2527.3409187692105</v>
      </c>
      <c r="F17">
        <f ca="1">'survival rate'!AA17*('cost for cycle'!$M$2)</f>
        <v>975.4295614486191</v>
      </c>
      <c r="G17">
        <f t="shared" ca="1" si="12"/>
        <v>975.4295614486191</v>
      </c>
      <c r="H17">
        <f ca="1">('survival rate'!AA17*u_p1_on+'survival rate'!AB17*u_p1_off)*21/365.25</f>
        <v>3.2781756074781863E-2</v>
      </c>
      <c r="I17">
        <f t="shared" ca="1" si="5"/>
        <v>3.2781756074781863E-2</v>
      </c>
      <c r="J17">
        <f ca="1">('survival rate'!AA17*u_p1_on)*21/365.25</f>
        <v>1.2897831474431361E-2</v>
      </c>
      <c r="K17">
        <f t="shared" ca="1" si="6"/>
        <v>1.2897831474431361E-2</v>
      </c>
    </row>
    <row r="18" spans="1:11">
      <c r="A18" s="131">
        <v>1</v>
      </c>
      <c r="B18" s="131">
        <f t="shared" si="0"/>
        <v>0.86301369863013699</v>
      </c>
      <c r="C18" s="134">
        <v>15</v>
      </c>
      <c r="D18">
        <f ca="1">'survival rate'!AA18*('cost for cycle'!$M$2)+'survival rate'!AB18*('cost for cycle'!$Q$2)+('survival rate'!AC18-'survival rate'!AC17)*c_eof</f>
        <v>2456.6275273003903</v>
      </c>
      <c r="E18">
        <f t="shared" ca="1" si="11"/>
        <v>2456.6275273003903</v>
      </c>
      <c r="F18">
        <f ca="1">'survival rate'!AA18*('cost for cycle'!$M$2)</f>
        <v>914.20576907369571</v>
      </c>
      <c r="G18">
        <f t="shared" ca="1" si="12"/>
        <v>914.20576907369571</v>
      </c>
      <c r="H18">
        <f ca="1">('survival rate'!AA18*u_p1_on+'survival rate'!AB18*u_p1_off)*21/365.25</f>
        <v>3.1874062673834754E-2</v>
      </c>
      <c r="I18">
        <f t="shared" ca="1" si="5"/>
        <v>3.1874062673834754E-2</v>
      </c>
      <c r="J18">
        <f ca="1">('survival rate'!AA18*u_p1_on)*21/365.25</f>
        <v>1.2088286441672034E-2</v>
      </c>
      <c r="K18">
        <f t="shared" ca="1" si="6"/>
        <v>1.2088286441672034E-2</v>
      </c>
    </row>
    <row r="19" spans="1:11" ht="15">
      <c r="A19" s="131">
        <v>1</v>
      </c>
      <c r="B19" s="131">
        <f t="shared" si="0"/>
        <v>0.92054794520547945</v>
      </c>
      <c r="C19" s="135">
        <v>16</v>
      </c>
      <c r="D19">
        <f ca="1">'survival rate'!AA19*('cost for cycle'!$M$2+c_fu)+'survival rate'!AB19*('cost for cycle'!$Q$2+c_fu)+('survival rate'!AC19-'survival rate'!AC18)*c_eof</f>
        <v>2759.6511524009361</v>
      </c>
      <c r="E19">
        <f t="shared" ref="E19:E20" ca="1" si="13">D19/(1+disc)^($A19-1)</f>
        <v>2759.6511524009361</v>
      </c>
      <c r="F19">
        <f ca="1">'survival rate'!AA19*('cost for cycle'!$M$2+c_fu)</f>
        <v>999.09526571128151</v>
      </c>
      <c r="G19">
        <f t="shared" ref="G19:G20" ca="1" si="14">F19/(1+disc)^($A19-1)</f>
        <v>999.09526571128151</v>
      </c>
      <c r="H19">
        <f ca="1">('survival rate'!AA19*u_p1_on+'survival rate'!AB19*u_p1_off)*21/365.25</f>
        <v>3.098360732820344E-2</v>
      </c>
      <c r="I19">
        <f t="shared" ca="1" si="5"/>
        <v>3.098360732820344E-2</v>
      </c>
      <c r="J19">
        <f ca="1">('survival rate'!AA19*u_p1_on)*21/365.25</f>
        <v>1.1420615881453348E-2</v>
      </c>
      <c r="K19">
        <f t="shared" ca="1" si="6"/>
        <v>1.1420615881453348E-2</v>
      </c>
    </row>
    <row r="20" spans="1:11">
      <c r="A20" s="131">
        <v>1</v>
      </c>
      <c r="B20" s="131">
        <f t="shared" si="0"/>
        <v>0.9780821917808219</v>
      </c>
      <c r="C20" s="134">
        <v>17</v>
      </c>
      <c r="D20">
        <f ca="1">'survival rate'!AA20*('cost for cycle'!$M$2)+'survival rate'!AB20*('cost for cycle'!$Q$2)+('survival rate'!AC20-'survival rate'!AC19)*c_eof</f>
        <v>2317.938655633232</v>
      </c>
      <c r="E20">
        <f t="shared" ca="1" si="13"/>
        <v>2317.938655633232</v>
      </c>
      <c r="F20">
        <f ca="1">'survival rate'!AA20*('cost for cycle'!$M$2)</f>
        <v>821.26491840381357</v>
      </c>
      <c r="G20">
        <f t="shared" ca="1" si="14"/>
        <v>821.26491840381357</v>
      </c>
      <c r="H20">
        <f ca="1">('survival rate'!AA20*u_p1_on+'survival rate'!AB20*u_p1_off)*21/365.25</f>
        <v>3.0114144215960113E-2</v>
      </c>
      <c r="I20">
        <f t="shared" ca="1" si="5"/>
        <v>3.0114144215960113E-2</v>
      </c>
      <c r="J20">
        <f ca="1">('survival rate'!AA20*u_p1_on)*21/365.25</f>
        <v>1.0859355643993339E-2</v>
      </c>
      <c r="K20">
        <f t="shared" ca="1" si="6"/>
        <v>1.0859355643993339E-2</v>
      </c>
    </row>
    <row r="21" spans="1:11" ht="15">
      <c r="A21" s="131">
        <v>2</v>
      </c>
      <c r="B21" s="131">
        <f t="shared" si="0"/>
        <v>1.0356164383561643</v>
      </c>
      <c r="C21" s="136">
        <v>18</v>
      </c>
      <c r="D21">
        <f ca="1">'survival rate'!AA21*('cost for cycle'!$M$2+c_fu)+'survival rate'!AB21*('cost for cycle'!$Q$2+c_fu)+('survival rate'!AC21-'survival rate'!AC20)*c_eof</f>
        <v>2602.5504161726535</v>
      </c>
      <c r="E21">
        <f t="shared" ca="1" si="7"/>
        <v>2533.434785253507</v>
      </c>
      <c r="F21">
        <f ca="1">'survival rate'!AA21*('cost for cycle'!$M$2+c_fu)</f>
        <v>907.52311734848251</v>
      </c>
      <c r="G21">
        <f t="shared" ca="1" si="1"/>
        <v>883.4221307011253</v>
      </c>
      <c r="H21">
        <f ca="1">('survival rate'!AA21*u_p1_on+'survival rate'!AB21*u_p1_off)*21/365.25</f>
        <v>2.9268404252768235E-2</v>
      </c>
      <c r="I21">
        <f t="shared" ca="1" si="5"/>
        <v>2.8491126620275097E-2</v>
      </c>
      <c r="J21">
        <f ca="1">('survival rate'!AA21*u_p1_on)*21/365.25</f>
        <v>1.0373858512278501E-2</v>
      </c>
      <c r="K21">
        <f t="shared" ca="1" si="6"/>
        <v>1.0098361149504445E-2</v>
      </c>
    </row>
    <row r="22" spans="1:11">
      <c r="A22" s="131">
        <v>2</v>
      </c>
      <c r="B22" s="131">
        <f t="shared" si="0"/>
        <v>1.0931506849315069</v>
      </c>
      <c r="C22" s="137">
        <v>19</v>
      </c>
      <c r="D22">
        <f ca="1">'survival rate'!AA22*('cost for cycle'!$M$2)+'survival rate'!AB22*('cost for cycle'!$Q$2)+('survival rate'!AC22-'survival rate'!AC21)*c_eof</f>
        <v>2183.7689782706384</v>
      </c>
      <c r="E22">
        <f t="shared" ref="E22" ca="1" si="15">D22/(1+disc)^($A22-1)</f>
        <v>2125.7748776465287</v>
      </c>
      <c r="F22">
        <f ca="1">'survival rate'!AA22*('cost for cycle'!$M$2)</f>
        <v>752.06107805546048</v>
      </c>
      <c r="G22">
        <f t="shared" ref="G22" ca="1" si="16">F22/(1+disc)^($A22-1)</f>
        <v>732.08867883639834</v>
      </c>
      <c r="H22">
        <f ca="1">('survival rate'!AA22*u_p1_on+'survival rate'!AB22*u_p1_off)*21/365.25</f>
        <v>2.8448403958140075E-2</v>
      </c>
      <c r="I22">
        <f t="shared" ca="1" si="5"/>
        <v>2.7692902978796452E-2</v>
      </c>
      <c r="J22">
        <f ca="1">('survival rate'!AA22*u_p1_on)*21/365.25</f>
        <v>9.9442926753552617E-3</v>
      </c>
      <c r="K22">
        <f t="shared" ca="1" si="6"/>
        <v>9.6802032429159132E-3</v>
      </c>
    </row>
    <row r="23" spans="1:11">
      <c r="A23" s="131">
        <v>2</v>
      </c>
      <c r="B23" s="131">
        <f t="shared" si="0"/>
        <v>1.1506849315068493</v>
      </c>
      <c r="C23" s="137">
        <v>20</v>
      </c>
      <c r="D23">
        <f ca="1">'survival rate'!AA23*('cost for cycle'!$M$2)+'survival rate'!AB23*('cost for cycle'!$Q$2)+('survival rate'!AC23-'survival rate'!AC22)*c_eof</f>
        <v>2118.9032765574725</v>
      </c>
      <c r="E23">
        <f t="shared" ref="E23:E27" ca="1" si="17">D23/(1+disc)^($A23-1)</f>
        <v>2062.631806884548</v>
      </c>
      <c r="F23">
        <f ca="1">'survival rate'!AA23*('cost for cycle'!$M$2)</f>
        <v>722.98006500951567</v>
      </c>
      <c r="G23">
        <f t="shared" ref="G23:G27" ca="1" si="18">F23/(1+disc)^($A23-1)</f>
        <v>703.77996689630265</v>
      </c>
      <c r="H23">
        <f ca="1">('survival rate'!AA23*u_p1_on+'survival rate'!AB23*u_p1_off)*21/365.25</f>
        <v>2.7655562318487668E-2</v>
      </c>
      <c r="I23">
        <f t="shared" ca="1" si="5"/>
        <v>2.6921116743029029E-2</v>
      </c>
      <c r="J23">
        <f ca="1">('survival rate'!AA23*u_p1_on)*21/365.25</f>
        <v>9.5597625973296383E-3</v>
      </c>
      <c r="K23">
        <f t="shared" ca="1" si="6"/>
        <v>9.3058850857756555E-3</v>
      </c>
    </row>
    <row r="24" spans="1:11">
      <c r="A24" s="131">
        <v>2</v>
      </c>
      <c r="B24" s="131">
        <f t="shared" si="0"/>
        <v>1.2082191780821918</v>
      </c>
      <c r="C24" s="137">
        <v>21</v>
      </c>
      <c r="D24">
        <f ca="1">'survival rate'!AA24*('cost for cycle'!$M$2)+'survival rate'!AB24*('cost for cycle'!$Q$2)+('survival rate'!AC24-'survival rate'!AC23)*c_eof</f>
        <v>2055.7464605152741</v>
      </c>
      <c r="E24">
        <f t="shared" ca="1" si="17"/>
        <v>2001.1522391140738</v>
      </c>
      <c r="F24">
        <f ca="1">'survival rate'!AA24*('cost for cycle'!$M$2)</f>
        <v>696.4350133577484</v>
      </c>
      <c r="G24">
        <f t="shared" ca="1" si="18"/>
        <v>677.93986911643435</v>
      </c>
      <c r="H24">
        <f ca="1">('survival rate'!AA24*u_p1_on+'survival rate'!AB24*u_p1_off)*21/365.25</f>
        <v>2.6890623833644801E-2</v>
      </c>
      <c r="I24">
        <f t="shared" ca="1" si="5"/>
        <v>2.6176492641210487E-2</v>
      </c>
      <c r="J24">
        <f ca="1">('survival rate'!AA24*u_p1_on)*21/365.25</f>
        <v>9.2087648254596671E-3</v>
      </c>
      <c r="K24">
        <f t="shared" ca="1" si="6"/>
        <v>8.9642087212080199E-3</v>
      </c>
    </row>
    <row r="25" spans="1:11">
      <c r="A25" s="131">
        <v>2</v>
      </c>
      <c r="B25" s="131">
        <f t="shared" si="0"/>
        <v>1.2657534246575342</v>
      </c>
      <c r="C25" s="137">
        <v>22</v>
      </c>
      <c r="D25">
        <f ca="1">'survival rate'!AA25*('cost for cycle'!$M$2)+'survival rate'!AB25*('cost for cycle'!$Q$2)+('survival rate'!AC25-'survival rate'!AC24)*c_eof</f>
        <v>1994.4037855966983</v>
      </c>
      <c r="E25">
        <f t="shared" ca="1" si="17"/>
        <v>1941.4386345308581</v>
      </c>
      <c r="F25">
        <f ca="1">'survival rate'!AA25*('cost for cycle'!$M$2)</f>
        <v>671.76331836679492</v>
      </c>
      <c r="G25">
        <f t="shared" ca="1" si="18"/>
        <v>653.92337748083116</v>
      </c>
      <c r="H25">
        <f ca="1">('survival rate'!AA25*u_p1_on+'survival rate'!AB25*u_p1_off)*21/365.25</f>
        <v>2.6153867550823835E-2</v>
      </c>
      <c r="I25">
        <f t="shared" ca="1" si="5"/>
        <v>2.5459302309928589E-2</v>
      </c>
      <c r="J25">
        <f ca="1">('survival rate'!AA25*u_p1_on)*21/365.25</f>
        <v>8.8825379232225516E-3</v>
      </c>
      <c r="K25">
        <f t="shared" ca="1" si="6"/>
        <v>8.6466453891483747E-3</v>
      </c>
    </row>
    <row r="26" spans="1:11" ht="15">
      <c r="A26" s="131">
        <v>2</v>
      </c>
      <c r="B26" s="131">
        <f t="shared" si="0"/>
        <v>1.3232876712328767</v>
      </c>
      <c r="C26" s="136">
        <v>23</v>
      </c>
      <c r="D26">
        <f ca="1">'survival rate'!AA26*('cost for cycle'!$M$2+c_fu)+'survival rate'!AB26*('cost for cycle'!$Q$2+c_fu)+('survival rate'!AC26-'survival rate'!AC25)*c_eof</f>
        <v>2241.4180648471038</v>
      </c>
      <c r="E26">
        <f t="shared" ca="1" si="17"/>
        <v>2181.8929840867845</v>
      </c>
      <c r="F26">
        <f ca="1">'survival rate'!AA26*('cost for cycle'!$M$2+c_fu)</f>
        <v>750.19699328632066</v>
      </c>
      <c r="G26">
        <f t="shared" ca="1" si="18"/>
        <v>730.27409835125059</v>
      </c>
      <c r="H26">
        <f ca="1">('survival rate'!AA26*u_p1_on+'survival rate'!AB26*u_p1_off)*21/365.25</f>
        <v>2.5445228911534636E-2</v>
      </c>
      <c r="I26">
        <f t="shared" ca="1" si="5"/>
        <v>2.476948290516557E-2</v>
      </c>
      <c r="J26">
        <f ca="1">('survival rate'!AA26*u_p1_on)*21/365.25</f>
        <v>8.5754702176921334E-3</v>
      </c>
      <c r="K26">
        <f t="shared" ca="1" si="6"/>
        <v>8.3477324452205532E-3</v>
      </c>
    </row>
    <row r="27" spans="1:11">
      <c r="A27" s="131">
        <v>2</v>
      </c>
      <c r="B27" s="131">
        <f t="shared" si="0"/>
        <v>1.3808219178082193</v>
      </c>
      <c r="C27" s="137">
        <v>24</v>
      </c>
      <c r="D27">
        <f ca="1">'survival rate'!AA27*('cost for cycle'!$M$2)+'survival rate'!AB27*('cost for cycle'!$Q$2)+('survival rate'!AC27-'survival rate'!AC26)*c_eof</f>
        <v>1877.537437609441</v>
      </c>
      <c r="E27">
        <f t="shared" ca="1" si="17"/>
        <v>1827.6758926540385</v>
      </c>
      <c r="F27">
        <f ca="1">'survival rate'!AA27*('cost for cycle'!$M$2)</f>
        <v>626.57472455882794</v>
      </c>
      <c r="G27">
        <f t="shared" ca="1" si="18"/>
        <v>609.93485194127447</v>
      </c>
      <c r="H27">
        <f ca="1">('survival rate'!AA27*u_p1_on+'survival rate'!AB27*u_p1_off)*21/365.25</f>
        <v>2.476439265503548E-2</v>
      </c>
      <c r="I27">
        <f t="shared" ca="1" si="5"/>
        <v>2.4106727538522821E-2</v>
      </c>
      <c r="J27">
        <f ca="1">('survival rate'!AA27*u_p1_on)*21/365.25</f>
        <v>8.2850218230993231E-3</v>
      </c>
      <c r="K27">
        <f t="shared" ca="1" si="6"/>
        <v>8.0649974551085905E-3</v>
      </c>
    </row>
    <row r="28" spans="1:11">
      <c r="A28" s="131">
        <v>2</v>
      </c>
      <c r="B28" s="131">
        <f t="shared" si="0"/>
        <v>1.4383561643835616</v>
      </c>
      <c r="C28" s="137">
        <v>25</v>
      </c>
      <c r="D28">
        <f ca="1">'survival rate'!AA28*('cost for cycle'!$M$2)+'survival rate'!AB28*('cost for cycle'!$Q$2)+('survival rate'!AC28-'survival rate'!AC27)*c_eof</f>
        <v>1822.1760758124947</v>
      </c>
      <c r="E28">
        <f t="shared" ref="E28:E35" ca="1" si="19">D28/(1+disc)^($A28-1)</f>
        <v>1773.7847561504666</v>
      </c>
      <c r="F28">
        <f ca="1">'survival rate'!AA28*('cost for cycle'!$M$2)</f>
        <v>605.76336985182218</v>
      </c>
      <c r="G28">
        <f t="shared" ref="G28:G35" ca="1" si="20">F28/(1+disc)^($A28-1)</f>
        <v>589.67618197840216</v>
      </c>
      <c r="H28">
        <f ca="1">('survival rate'!AA28*u_p1_on+'survival rate'!AB28*u_p1_off)*21/365.25</f>
        <v>2.411082709877509E-2</v>
      </c>
      <c r="I28">
        <f t="shared" ca="1" si="5"/>
        <v>2.34705186472812E-2</v>
      </c>
      <c r="J28">
        <f ca="1">('survival rate'!AA28*u_p1_on)*21/365.25</f>
        <v>8.0098391175773189E-3</v>
      </c>
      <c r="K28">
        <f t="shared" ca="1" si="6"/>
        <v>7.7971227449253125E-3</v>
      </c>
    </row>
    <row r="29" spans="1:11">
      <c r="A29" s="131">
        <v>2</v>
      </c>
      <c r="B29" s="131">
        <f t="shared" si="0"/>
        <v>1.4958904109589042</v>
      </c>
      <c r="C29" s="137">
        <v>26</v>
      </c>
      <c r="D29">
        <f ca="1">'survival rate'!AA29*('cost for cycle'!$M$2)+'survival rate'!AB29*('cost for cycle'!$Q$2)+('survival rate'!AC29-'survival rate'!AC28)*c_eof</f>
        <v>1768.9130614063886</v>
      </c>
      <c r="E29">
        <f t="shared" ca="1" si="19"/>
        <v>1721.9362414683455</v>
      </c>
      <c r="F29">
        <f ca="1">'survival rate'!AA29*('cost for cycle'!$M$2)</f>
        <v>586.01559383878248</v>
      </c>
      <c r="G29">
        <f t="shared" ca="1" si="20"/>
        <v>570.45284537291809</v>
      </c>
      <c r="H29">
        <f ca="1">('survival rate'!AA29*u_p1_on+'survival rate'!AB29*u_p1_off)*21/365.25</f>
        <v>2.3483824076914597E-2</v>
      </c>
      <c r="I29">
        <f t="shared" ca="1" si="5"/>
        <v>2.2860166872280249E-2</v>
      </c>
      <c r="J29">
        <f ca="1">('survival rate'!AA29*u_p1_on)*21/365.25</f>
        <v>7.7487198147824128E-3</v>
      </c>
      <c r="K29">
        <f t="shared" ca="1" si="6"/>
        <v>7.5429379573066302E-3</v>
      </c>
    </row>
    <row r="30" spans="1:11">
      <c r="A30" s="131">
        <v>2</v>
      </c>
      <c r="B30" s="131">
        <f t="shared" si="0"/>
        <v>1.5534246575342465</v>
      </c>
      <c r="C30" s="137">
        <v>27</v>
      </c>
      <c r="D30">
        <f ca="1">'survival rate'!AA30*('cost for cycle'!$M$2)+'survival rate'!AB30*('cost for cycle'!$Q$2)+('survival rate'!AC30-'survival rate'!AC29)*c_eof</f>
        <v>1721.8309480518401</v>
      </c>
      <c r="E30">
        <f t="shared" ca="1" si="19"/>
        <v>1676.1044823621855</v>
      </c>
      <c r="F30">
        <f ca="1">'survival rate'!AA30*('cost for cycle'!$M$2)</f>
        <v>567.25028470405744</v>
      </c>
      <c r="G30">
        <f t="shared" ca="1" si="20"/>
        <v>552.18588438629411</v>
      </c>
      <c r="H30">
        <f ca="1">('survival rate'!AA30*u_p1_on+'survival rate'!AB30*u_p1_off)*21/365.25</f>
        <v>2.2873560596205284E-2</v>
      </c>
      <c r="I30">
        <f t="shared" ca="1" si="5"/>
        <v>2.2266110088368828E-2</v>
      </c>
      <c r="J30">
        <f ca="1">('survival rate'!AA30*u_p1_on)*21/365.25</f>
        <v>7.5005913959288279E-3</v>
      </c>
      <c r="K30">
        <f t="shared" ca="1" si="6"/>
        <v>7.3013990562243308E-3</v>
      </c>
    </row>
    <row r="31" spans="1:11" ht="15">
      <c r="A31" s="131">
        <v>2</v>
      </c>
      <c r="B31" s="131">
        <f t="shared" si="0"/>
        <v>1.6109589041095891</v>
      </c>
      <c r="C31" s="136">
        <v>28</v>
      </c>
      <c r="D31">
        <f ca="1">'survival rate'!AA31*('cost for cycle'!$M$2+c_fu)+'survival rate'!AB31*('cost for cycle'!$Q$2+c_fu)+('survival rate'!AC31-'survival rate'!AC30)*c_eof</f>
        <v>1944.6118525183306</v>
      </c>
      <c r="E31">
        <f t="shared" ca="1" si="19"/>
        <v>1892.969020070416</v>
      </c>
      <c r="F31">
        <f ca="1">'survival rate'!AA31*('cost for cycle'!$M$2+c_fu)</f>
        <v>635.51045729380644</v>
      </c>
      <c r="G31">
        <f t="shared" ca="1" si="20"/>
        <v>618.63327945370463</v>
      </c>
      <c r="H31">
        <f ca="1">('survival rate'!AA31*u_p1_on+'survival rate'!AB31*u_p1_off)*21/365.25</f>
        <v>2.22793433549986E-2</v>
      </c>
      <c r="I31">
        <f t="shared" ca="1" si="5"/>
        <v>2.1687673405830218E-2</v>
      </c>
      <c r="J31">
        <f ca="1">('survival rate'!AA31*u_p1_on)*21/365.25</f>
        <v>7.2644932575395855E-3</v>
      </c>
      <c r="K31">
        <f t="shared" ca="1" si="6"/>
        <v>7.0715709488370646E-3</v>
      </c>
    </row>
    <row r="32" spans="1:11">
      <c r="A32" s="131">
        <v>2</v>
      </c>
      <c r="B32" s="131">
        <f t="shared" si="0"/>
        <v>1.6684931506849314</v>
      </c>
      <c r="C32" s="137">
        <v>29</v>
      </c>
      <c r="D32">
        <f ca="1">'survival rate'!AA32*('cost for cycle'!$M$2)+'survival rate'!AB32*('cost for cycle'!$Q$2)+('survival rate'!AC32-'survival rate'!AC31)*c_eof</f>
        <v>1627.9727171778788</v>
      </c>
      <c r="E32">
        <f t="shared" ca="1" si="19"/>
        <v>1584.7388336889367</v>
      </c>
      <c r="F32">
        <f ca="1">'survival rate'!AA32*('cost for cycle'!$M$2)</f>
        <v>532.38381365362295</v>
      </c>
      <c r="G32">
        <f t="shared" ca="1" si="20"/>
        <v>518.24535818196136</v>
      </c>
      <c r="H32">
        <f ca="1">('survival rate'!AA32*u_p1_on+'survival rate'!AB32*u_p1_off)*21/365.25</f>
        <v>2.1709407610337701E-2</v>
      </c>
      <c r="I32">
        <f t="shared" ca="1" si="5"/>
        <v>2.11328733789371E-2</v>
      </c>
      <c r="J32">
        <f ca="1">('survival rate'!AA32*u_p1_on)*21/365.25</f>
        <v>7.0395618295818873E-3</v>
      </c>
      <c r="K32">
        <f t="shared" ca="1" si="6"/>
        <v>6.8526129988416892E-3</v>
      </c>
    </row>
    <row r="33" spans="1:11">
      <c r="A33" s="131">
        <v>2</v>
      </c>
      <c r="B33" s="131">
        <f t="shared" si="0"/>
        <v>1.726027397260274</v>
      </c>
      <c r="C33" s="137">
        <v>30</v>
      </c>
      <c r="D33">
        <f ca="1">'survival rate'!AA33*('cost for cycle'!$M$2)+'survival rate'!AB33*('cost for cycle'!$Q$2)+('survival rate'!AC33-'survival rate'!AC32)*c_eof</f>
        <v>1581.7261970023396</v>
      </c>
      <c r="E33">
        <f t="shared" ca="1" si="19"/>
        <v>1539.7204770102062</v>
      </c>
      <c r="F33">
        <f ca="1">'survival rate'!AA33*('cost for cycle'!$M$2)</f>
        <v>516.15842661074487</v>
      </c>
      <c r="G33">
        <f t="shared" ca="1" si="20"/>
        <v>502.45086686944342</v>
      </c>
      <c r="H33">
        <f ca="1">('survival rate'!AA33*u_p1_on+'survival rate'!AB33*u_p1_off)*21/365.25</f>
        <v>2.1162739139737419E-2</v>
      </c>
      <c r="I33">
        <f t="shared" ca="1" si="5"/>
        <v>2.0600722719793747E-2</v>
      </c>
      <c r="J33">
        <f ca="1">('survival rate'!AA33*u_p1_on)*21/365.25</f>
        <v>6.8250180880782231E-3</v>
      </c>
      <c r="K33">
        <f t="shared" ca="1" si="6"/>
        <v>6.6437668707105208E-3</v>
      </c>
    </row>
    <row r="34" spans="1:11">
      <c r="A34" s="131">
        <v>2</v>
      </c>
      <c r="B34" s="131">
        <f t="shared" si="0"/>
        <v>1.7835616438356163</v>
      </c>
      <c r="C34" s="137">
        <v>31</v>
      </c>
      <c r="D34">
        <f ca="1">'survival rate'!AA34*('cost for cycle'!$M$2)+'survival rate'!AB34*('cost for cycle'!$Q$2)+('survival rate'!AC34-'survival rate'!AC33)*c_eof</f>
        <v>1537.4155606427048</v>
      </c>
      <c r="E34">
        <f t="shared" ca="1" si="19"/>
        <v>1496.5865931043927</v>
      </c>
      <c r="F34">
        <f ca="1">'survival rate'!AA34*('cost for cycle'!$M$2)</f>
        <v>500.66531452625532</v>
      </c>
      <c r="G34">
        <f t="shared" ca="1" si="20"/>
        <v>487.36920357379051</v>
      </c>
      <c r="H34">
        <f ca="1">('survival rate'!AA34*u_p1_on+'survival rate'!AB34*u_p1_off)*21/365.25</f>
        <v>2.06383170629948E-2</v>
      </c>
      <c r="I34">
        <f t="shared" ca="1" si="5"/>
        <v>2.0090227659594884E-2</v>
      </c>
      <c r="J34">
        <f ca="1">('survival rate'!AA34*u_p1_on)*21/365.25</f>
        <v>6.6201570129397411E-3</v>
      </c>
      <c r="K34">
        <f t="shared" ca="1" si="6"/>
        <v>6.4443462674918083E-3</v>
      </c>
    </row>
    <row r="35" spans="1:11">
      <c r="A35" s="131">
        <v>2</v>
      </c>
      <c r="B35" s="131">
        <f t="shared" si="0"/>
        <v>1.8410958904109589</v>
      </c>
      <c r="C35" s="137">
        <v>32</v>
      </c>
      <c r="D35">
        <f ca="1">'survival rate'!AA35*('cost for cycle'!$M$2)+'survival rate'!AB35*('cost for cycle'!$Q$2)+('survival rate'!AC35-'survival rate'!AC34)*c_eof</f>
        <v>1494.96859693693</v>
      </c>
      <c r="E35">
        <f t="shared" ca="1" si="19"/>
        <v>1455.2668885129451</v>
      </c>
      <c r="F35">
        <f ca="1">'survival rate'!AA35*('cost for cycle'!$M$2)</f>
        <v>485.85607837658063</v>
      </c>
      <c r="G35">
        <f t="shared" ca="1" si="20"/>
        <v>472.95325459870998</v>
      </c>
      <c r="H35">
        <f ca="1">('survival rate'!AA35*u_p1_on+'survival rate'!AB35*u_p1_off)*21/365.25</f>
        <v>2.0135128451387842E-2</v>
      </c>
      <c r="I35">
        <f t="shared" ca="1" si="5"/>
        <v>1.960040216984963E-2</v>
      </c>
      <c r="J35">
        <f ca="1">('survival rate'!AA35*u_p1_on)*21/365.25</f>
        <v>6.424338637454079E-3</v>
      </c>
      <c r="K35">
        <f t="shared" ca="1" si="6"/>
        <v>6.2537282179952799E-3</v>
      </c>
    </row>
    <row r="36" spans="1:11" ht="15">
      <c r="A36" s="131">
        <v>2</v>
      </c>
      <c r="B36" s="131">
        <f t="shared" ref="B36:B67" si="21">C36*21/365</f>
        <v>1.8986301369863015</v>
      </c>
      <c r="C36" s="136">
        <v>33</v>
      </c>
      <c r="D36">
        <f ca="1">'survival rate'!AA36*('cost for cycle'!$M$2+c_fu)+'survival rate'!AB36*('cost for cycle'!$Q$2+c_fu)+('survival rate'!AC36-'survival rate'!AC35)*c_eof</f>
        <v>1691.1003525874376</v>
      </c>
      <c r="E36">
        <f t="shared" ref="E36:E37" ca="1" si="22">D36/(1+disc)^($A36-1)</f>
        <v>1646.1899957734629</v>
      </c>
      <c r="F36">
        <f ca="1">'survival rate'!AA36*('cost for cycle'!$M$2+c_fu)</f>
        <v>545.62185292926881</v>
      </c>
      <c r="G36">
        <f t="shared" ref="G36:G37" ca="1" si="23">F36/(1+disc)^($A36-1)</f>
        <v>531.13183637699069</v>
      </c>
      <c r="H36">
        <f ca="1">('survival rate'!AA36*u_p1_on+'survival rate'!AB36*u_p1_off)*21/365.25</f>
        <v>1.9652179171545117E-2</v>
      </c>
      <c r="I36">
        <f t="shared" ca="1" si="5"/>
        <v>1.9130278518271725E-2</v>
      </c>
      <c r="J36">
        <f ca="1">('survival rate'!AA36*u_p1_on)*21/365.25</f>
        <v>6.2369804088659771E-3</v>
      </c>
      <c r="K36">
        <f t="shared" ca="1" si="6"/>
        <v>6.071345640251938E-3</v>
      </c>
    </row>
    <row r="37" spans="1:11">
      <c r="A37" s="131">
        <v>2</v>
      </c>
      <c r="B37" s="131">
        <f t="shared" si="21"/>
        <v>1.9561643835616438</v>
      </c>
      <c r="C37" s="137">
        <v>34</v>
      </c>
      <c r="D37">
        <f ca="1">'survival rate'!AA37*('cost for cycle'!$M$2)+'survival rate'!AB37*('cost for cycle'!$Q$2)+('survival rate'!AC37-'survival rate'!AC36)*c_eof</f>
        <v>1415.3616705186503</v>
      </c>
      <c r="E37">
        <f t="shared" ca="1" si="22"/>
        <v>1377.7740740483639</v>
      </c>
      <c r="F37">
        <f ca="1">'survival rate'!AA37*('cost for cycle'!$M$2)</f>
        <v>458.11685257005263</v>
      </c>
      <c r="G37">
        <f t="shared" ca="1" si="23"/>
        <v>445.95069620923294</v>
      </c>
      <c r="H37">
        <f ca="1">('survival rate'!AA37*u_p1_on+'survival rate'!AB37*u_p1_off)*21/365.25</f>
        <v>1.9188501740792254E-2</v>
      </c>
      <c r="I37">
        <f t="shared" ca="1" si="5"/>
        <v>1.8678914915512473E-2</v>
      </c>
      <c r="J37">
        <f ca="1">('survival rate'!AA37*u_p1_on)*21/365.25</f>
        <v>6.0575506357120985E-3</v>
      </c>
      <c r="K37">
        <f t="shared" ca="1" si="6"/>
        <v>5.89668096286725E-3</v>
      </c>
    </row>
    <row r="38" spans="1:11">
      <c r="A38" s="131">
        <v>3</v>
      </c>
      <c r="B38" s="131">
        <f t="shared" si="21"/>
        <v>2.0136986301369864</v>
      </c>
      <c r="C38" s="131">
        <v>35</v>
      </c>
      <c r="D38">
        <f ca="1">'survival rate'!AA38*('cost for cycle'!$T$2)+'survival rate'!AB38*('cost for cycle'!$R$2)+('survival rate'!AC38-'survival rate'!AC37)*c_eof</f>
        <v>980.08900233484155</v>
      </c>
      <c r="E38">
        <f t="shared" ca="1" si="7"/>
        <v>928.72400690626455</v>
      </c>
      <c r="F38">
        <f ca="1">'survival rate'!AA38*('cost for cycle'!$T$2)</f>
        <v>264.50684265898389</v>
      </c>
      <c r="G38">
        <f t="shared" ca="1" si="1"/>
        <v>250.64443553918201</v>
      </c>
      <c r="H38">
        <f ca="1">('survival rate'!AA38*u_p1_off+'survival rate'!AB38*u_p1_off)*21/365.25</f>
        <v>1.8604382243513747E-2</v>
      </c>
      <c r="I38">
        <f t="shared" ca="1" si="5"/>
        <v>1.7629354458676812E-2</v>
      </c>
      <c r="J38">
        <f ca="1">('survival rate'!AA38*u_p1_off)*21/365.25</f>
        <v>5.7471003991939121E-3</v>
      </c>
      <c r="K38">
        <f t="shared" ca="1" si="6"/>
        <v>5.4459034823537873E-3</v>
      </c>
    </row>
    <row r="39" spans="1:11">
      <c r="A39" s="131">
        <v>3</v>
      </c>
      <c r="B39" s="131">
        <f t="shared" si="21"/>
        <v>2.0712328767123287</v>
      </c>
      <c r="C39" s="131">
        <v>36</v>
      </c>
      <c r="D39">
        <f ca="1">'survival rate'!AA39*('cost for cycle'!$T$2)+'survival rate'!AB39*('cost for cycle'!$R$2)+('survival rate'!AC39-'survival rate'!AC38)*c_eof</f>
        <v>954.03531110809024</v>
      </c>
      <c r="E39">
        <f t="shared" ref="E39:E40" ca="1" si="24">D39/(1+disc)^($A39-1)</f>
        <v>904.03575058141666</v>
      </c>
      <c r="F39">
        <f ca="1">'survival rate'!AA39*('cost for cycle'!$T$2)</f>
        <v>257.07865687107187</v>
      </c>
      <c r="G39">
        <f t="shared" ref="G39:G40" ca="1" si="25">F39/(1+disc)^($A39-1)</f>
        <v>243.60554983333373</v>
      </c>
      <c r="H39">
        <f ca="1">('survival rate'!AA39*u_p1_off+'survival rate'!AB39*u_p1_off)*21/365.25</f>
        <v>1.8179447457476454E-2</v>
      </c>
      <c r="I39">
        <f t="shared" ca="1" si="5"/>
        <v>1.7226689867785319E-2</v>
      </c>
      <c r="J39">
        <f ca="1">('survival rate'!AA39*u_p1_off)*21/365.25</f>
        <v>5.5857037068518748E-3</v>
      </c>
      <c r="K39">
        <f t="shared" ca="1" si="6"/>
        <v>5.292965348718752E-3</v>
      </c>
    </row>
    <row r="40" spans="1:11">
      <c r="A40" s="131">
        <v>3</v>
      </c>
      <c r="B40" s="131">
        <f t="shared" si="21"/>
        <v>2.128767123287671</v>
      </c>
      <c r="C40" s="131">
        <v>37</v>
      </c>
      <c r="D40">
        <f ca="1">'survival rate'!AA40*('cost for cycle'!$T$2)+'survival rate'!AB40*('cost for cycle'!$R$2)+('survival rate'!AC40-'survival rate'!AC39)*c_eof</f>
        <v>928.85470429497786</v>
      </c>
      <c r="E40">
        <f t="shared" ca="1" si="24"/>
        <v>880.17482162486942</v>
      </c>
      <c r="F40">
        <f ca="1">'survival rate'!AA40*('cost for cycle'!$T$2)</f>
        <v>249.94679594489324</v>
      </c>
      <c r="G40">
        <f t="shared" ca="1" si="25"/>
        <v>236.84745904741553</v>
      </c>
      <c r="H40">
        <f ca="1">('survival rate'!AA40*u_p1_off+'survival rate'!AB40*u_p1_off)*21/365.25</f>
        <v>1.7770952913563138E-2</v>
      </c>
      <c r="I40">
        <f t="shared" ca="1" si="5"/>
        <v>1.6839603910572518E-2</v>
      </c>
      <c r="J40">
        <f ca="1">('survival rate'!AA40*u_p1_off)*21/365.25</f>
        <v>5.4307454442836739E-3</v>
      </c>
      <c r="K40">
        <f t="shared" ca="1" si="6"/>
        <v>5.1461282164045122E-3</v>
      </c>
    </row>
    <row r="41" spans="1:11" ht="15">
      <c r="A41" s="131">
        <v>3</v>
      </c>
      <c r="B41" s="131">
        <f t="shared" si="21"/>
        <v>2.1863013698630138</v>
      </c>
      <c r="C41" s="138">
        <v>38</v>
      </c>
      <c r="D41">
        <f ca="1">'survival rate'!AA41*('cost for cycle'!$T$2+c_fu)+'survival rate'!AB41*('cost for cycle'!$R$2+c_fu)+('survival rate'!AC41-'survival rate'!AC40)*c_eof</f>
        <v>1115.6962483406141</v>
      </c>
      <c r="E41">
        <f t="shared" ca="1" si="7"/>
        <v>1057.2242804283396</v>
      </c>
      <c r="F41">
        <f ca="1">'survival rate'!AA41*('cost for cycle'!$T$2+c_fu)</f>
        <v>307.21402312397481</v>
      </c>
      <c r="G41">
        <f t="shared" ca="1" si="1"/>
        <v>291.11339669538995</v>
      </c>
      <c r="H41">
        <f ca="1">('survival rate'!AA41*u_p1_off+'survival rate'!AB41*u_p1_off)*21/365.25</f>
        <v>1.7378084455220835E-2</v>
      </c>
      <c r="I41">
        <f t="shared" ca="1" si="5"/>
        <v>1.646732509920994E-2</v>
      </c>
      <c r="J41">
        <f ca="1">('survival rate'!AA41*u_p1_off)*21/365.25</f>
        <v>5.2818565009038754E-3</v>
      </c>
      <c r="K41">
        <f t="shared" ca="1" si="6"/>
        <v>5.005042319358108E-3</v>
      </c>
    </row>
    <row r="42" spans="1:11">
      <c r="A42" s="131">
        <v>3</v>
      </c>
      <c r="B42" s="131">
        <f t="shared" si="21"/>
        <v>2.2438356164383562</v>
      </c>
      <c r="C42" s="131">
        <v>39</v>
      </c>
      <c r="D42">
        <f ca="1">'survival rate'!AA42*('cost for cycle'!$T$2)+'survival rate'!AB42*('cost for cycle'!$R$2)+('survival rate'!AC42-'survival rate'!AC41)*c_eof</f>
        <v>881.61765823410531</v>
      </c>
      <c r="E42">
        <f t="shared" ca="1" si="7"/>
        <v>835.413398338251</v>
      </c>
      <c r="F42">
        <f ca="1">'survival rate'!AA42*('cost for cycle'!$T$2)</f>
        <v>236.50540634666524</v>
      </c>
      <c r="G42">
        <f t="shared" ca="1" si="1"/>
        <v>224.11051252897104</v>
      </c>
      <c r="H42">
        <f ca="1">('survival rate'!AA42*u_p1_off+'survival rate'!AB42*u_p1_off)*21/365.25</f>
        <v>1.700006678255167E-2</v>
      </c>
      <c r="I42">
        <f t="shared" ca="1" si="5"/>
        <v>1.6109118766105157E-2</v>
      </c>
      <c r="J42">
        <f ca="1">('survival rate'!AA42*u_p1_off)*21/365.25</f>
        <v>5.1386962301720731E-3</v>
      </c>
      <c r="K42">
        <f t="shared" ca="1" si="6"/>
        <v>4.869384863813676E-3</v>
      </c>
    </row>
    <row r="43" spans="1:11">
      <c r="A43" s="131">
        <v>3</v>
      </c>
      <c r="B43" s="131">
        <f t="shared" si="21"/>
        <v>2.3013698630136985</v>
      </c>
      <c r="C43" s="131">
        <v>40</v>
      </c>
      <c r="D43">
        <f ca="1">'survival rate'!AA43*('cost for cycle'!$T$2)+'survival rate'!AB43*('cost for cycle'!$R$2)+('survival rate'!AC43-'survival rate'!AC42)*c_eof</f>
        <v>859.458903803574</v>
      </c>
      <c r="E43">
        <f t="shared" ref="E43:E47" ca="1" si="26">D43/(1+disc)^($A43-1)</f>
        <v>814.41595101076416</v>
      </c>
      <c r="F43">
        <f ca="1">'survival rate'!AA43*('cost for cycle'!$T$2)</f>
        <v>230.16570346617013</v>
      </c>
      <c r="G43">
        <f t="shared" ref="G43:G47" ca="1" si="27">F43/(1+disc)^($A43-1)</f>
        <v>218.10306397303157</v>
      </c>
      <c r="H43">
        <f ca="1">('survival rate'!AA43*u_p1_off+'survival rate'!AB43*u_p1_off)*21/365.25</f>
        <v>1.6636163207363389E-2</v>
      </c>
      <c r="I43">
        <f t="shared" ca="1" si="5"/>
        <v>1.5764286831789754E-2</v>
      </c>
      <c r="J43">
        <f ca="1">('survival rate'!AA43*u_p1_off)*21/365.25</f>
        <v>5.0009496653233218E-3</v>
      </c>
      <c r="K43">
        <f t="shared" ca="1" si="6"/>
        <v>4.7388573899422781E-3</v>
      </c>
    </row>
    <row r="44" spans="1:11">
      <c r="A44" s="131">
        <v>3</v>
      </c>
      <c r="B44" s="131">
        <f t="shared" si="21"/>
        <v>2.3589041095890413</v>
      </c>
      <c r="C44" s="131">
        <v>41</v>
      </c>
      <c r="D44">
        <f ca="1">'survival rate'!AA44*('cost for cycle'!$T$2)+'survival rate'!AB44*('cost for cycle'!$R$2)+('survival rate'!AC44-'survival rate'!AC43)*c_eof</f>
        <v>838.20830882007022</v>
      </c>
      <c r="E44">
        <f t="shared" ca="1" si="26"/>
        <v>794.27906785504524</v>
      </c>
      <c r="F44">
        <f ca="1">'survival rate'!AA44*('cost for cycle'!$T$2)</f>
        <v>224.06173593247891</v>
      </c>
      <c r="G44">
        <f t="shared" ca="1" si="27"/>
        <v>212.31899622774458</v>
      </c>
      <c r="H44">
        <f ca="1">('survival rate'!AA44*u_p1_off+'survival rate'!AB44*u_p1_off)*21/365.25</f>
        <v>1.6285674943416123E-2</v>
      </c>
      <c r="I44">
        <f t="shared" ca="1" si="5"/>
        <v>1.5432167132363193E-2</v>
      </c>
      <c r="J44">
        <f ca="1">('survival rate'!AA44*u_p1_off)*21/365.25</f>
        <v>4.868325065154582E-3</v>
      </c>
      <c r="K44">
        <f t="shared" ca="1" si="6"/>
        <v>4.6131834462599958E-3</v>
      </c>
    </row>
    <row r="45" spans="1:11">
      <c r="A45" s="131">
        <v>3</v>
      </c>
      <c r="B45" s="131">
        <f t="shared" si="21"/>
        <v>2.4164383561643836</v>
      </c>
      <c r="C45" s="131">
        <v>42</v>
      </c>
      <c r="D45">
        <f ca="1">'survival rate'!AA45*('cost for cycle'!$T$2)+'survival rate'!AB45*('cost for cycle'!$R$2)+('survival rate'!AC45-'survival rate'!AC44)*c_eof</f>
        <v>817.81971020651417</v>
      </c>
      <c r="E45">
        <f t="shared" ca="1" si="26"/>
        <v>774.95900513168442</v>
      </c>
      <c r="F45">
        <f ca="1">'survival rate'!AA45*('cost for cycle'!$T$2)</f>
        <v>218.18104560227877</v>
      </c>
      <c r="G45">
        <f t="shared" ca="1" si="27"/>
        <v>206.74650406241315</v>
      </c>
      <c r="H45">
        <f ca="1">('survival rate'!AA45*u_p1_off+'survival rate'!AB45*u_p1_off)*21/365.25</f>
        <v>1.5947940062062432E-2</v>
      </c>
      <c r="I45">
        <f t="shared" ca="1" si="5"/>
        <v>1.5112132429866195E-2</v>
      </c>
      <c r="J45">
        <f ca="1">('survival rate'!AA45*u_p1_off)*21/365.25</f>
        <v>4.7405517440394012E-3</v>
      </c>
      <c r="K45">
        <f t="shared" ca="1" si="6"/>
        <v>4.4921065333682923E-3</v>
      </c>
    </row>
    <row r="46" spans="1:11" ht="15">
      <c r="A46" s="131">
        <v>3</v>
      </c>
      <c r="B46" s="131">
        <f t="shared" si="21"/>
        <v>2.473972602739726</v>
      </c>
      <c r="C46" s="138">
        <v>43</v>
      </c>
      <c r="D46">
        <f ca="1">'survival rate'!AA46*('cost for cycle'!$T$2+c_fu)+'survival rate'!AB46*('cost for cycle'!$R$2+c_fu)+('survival rate'!AC46-'survival rate'!AC45)*c_eof</f>
        <v>987.89834105131831</v>
      </c>
      <c r="E46">
        <f t="shared" ca="1" si="26"/>
        <v>936.12406988705163</v>
      </c>
      <c r="F46">
        <f ca="1">'survival rate'!AA46*('cost for cycle'!$T$2+c_fu)</f>
        <v>268.56528888456023</v>
      </c>
      <c r="G46">
        <f t="shared" ca="1" si="27"/>
        <v>254.49018468181256</v>
      </c>
      <c r="H46">
        <f ca="1">('survival rate'!AA46*u_p1_off+'survival rate'!AB46*u_p1_off)*21/365.25</f>
        <v>1.5622332214850087E-2</v>
      </c>
      <c r="I46">
        <f t="shared" ca="1" si="5"/>
        <v>1.4803589201829994E-2</v>
      </c>
      <c r="J46">
        <f ca="1">('survival rate'!AA46*u_p1_off)*21/365.25</f>
        <v>4.6173781476101542E-3</v>
      </c>
      <c r="K46">
        <f t="shared" ca="1" si="6"/>
        <v>4.3753882804868638E-3</v>
      </c>
    </row>
    <row r="47" spans="1:11">
      <c r="A47" s="131">
        <v>3</v>
      </c>
      <c r="B47" s="131">
        <f t="shared" si="21"/>
        <v>2.5315068493150683</v>
      </c>
      <c r="C47" s="131">
        <v>44</v>
      </c>
      <c r="D47">
        <f ca="1">'survival rate'!AA47*('cost for cycle'!$T$2)+'survival rate'!AB47*('cost for cycle'!$R$2)+('survival rate'!AC47-'survival rate'!AC46)*c_eof</f>
        <v>779.45465463633377</v>
      </c>
      <c r="E47">
        <f t="shared" ca="1" si="26"/>
        <v>738.60460461352977</v>
      </c>
      <c r="F47">
        <f ca="1">'survival rate'!AA47*('cost for cycle'!$T$2)</f>
        <v>207.04398774397239</v>
      </c>
      <c r="G47">
        <f t="shared" ca="1" si="27"/>
        <v>196.19312271166569</v>
      </c>
      <c r="H47">
        <f ca="1">('survival rate'!AA47*u_p1_off+'survival rate'!AB47*u_p1_off)*21/365.25</f>
        <v>1.5308259201838361E-2</v>
      </c>
      <c r="I47">
        <f t="shared" ca="1" si="5"/>
        <v>1.4505976284625032E-2</v>
      </c>
      <c r="J47">
        <f ca="1">('survival rate'!AA47*u_p1_off)*21/365.25</f>
        <v>4.4985701415224564E-3</v>
      </c>
      <c r="K47">
        <f t="shared" ca="1" si="6"/>
        <v>4.2628068239013387E-3</v>
      </c>
    </row>
    <row r="48" spans="1:11">
      <c r="A48" s="131">
        <v>3</v>
      </c>
      <c r="B48" s="131">
        <f t="shared" si="21"/>
        <v>2.5890410958904111</v>
      </c>
      <c r="C48" s="131">
        <v>45</v>
      </c>
      <c r="D48">
        <f ca="1">'survival rate'!AA48*('cost for cycle'!$T$2)+'survival rate'!AB48*('cost for cycle'!$R$2)+('survival rate'!AC48-'survival rate'!AC47)*c_eof</f>
        <v>761.39667492717922</v>
      </c>
      <c r="E48">
        <f t="shared" ref="E48:E52" ca="1" si="28">D48/(1+disc)^($A48-1)</f>
        <v>721.49301655146076</v>
      </c>
      <c r="F48">
        <f ca="1">'survival rate'!AA48*('cost for cycle'!$T$2)</f>
        <v>201.76679995265275</v>
      </c>
      <c r="G48">
        <f t="shared" ref="G48:G52" ca="1" si="29">F48/(1+disc)^($A48-1)</f>
        <v>191.19250442182104</v>
      </c>
      <c r="H48">
        <f ca="1">('survival rate'!AA48*u_p1_off+'survival rate'!AB48*u_p1_off)*21/365.25</f>
        <v>1.5005161446250343E-2</v>
      </c>
      <c r="I48">
        <f t="shared" ca="1" si="5"/>
        <v>1.4218763428054452E-2</v>
      </c>
      <c r="J48">
        <f ca="1">('survival rate'!AA48*u_p1_off)*21/365.25</f>
        <v>4.3839094856496872E-3</v>
      </c>
      <c r="K48">
        <f t="shared" ca="1" si="6"/>
        <v>4.1541553611229845E-3</v>
      </c>
    </row>
    <row r="49" spans="1:11">
      <c r="A49" s="131">
        <v>3</v>
      </c>
      <c r="B49" s="131">
        <f t="shared" si="21"/>
        <v>2.6465753424657534</v>
      </c>
      <c r="C49" s="131">
        <v>46</v>
      </c>
      <c r="D49">
        <f ca="1">'survival rate'!AA49*('cost for cycle'!$T$2)+'survival rate'!AB49*('cost for cycle'!$R$2)+('survival rate'!AC49-'survival rate'!AC48)*c_eof</f>
        <v>744.03757700649146</v>
      </c>
      <c r="E49">
        <f t="shared" ca="1" si="28"/>
        <v>705.04368293097036</v>
      </c>
      <c r="F49">
        <f ca="1">'survival rate'!AA49*('cost for cycle'!$T$2)</f>
        <v>196.67111584044582</v>
      </c>
      <c r="G49">
        <f t="shared" ca="1" si="29"/>
        <v>186.36387747534647</v>
      </c>
      <c r="H49">
        <f ca="1">('survival rate'!AA49*u_p1_off+'survival rate'!AB49*u_p1_off)*21/365.25</f>
        <v>1.4712510421728496E-2</v>
      </c>
      <c r="I49">
        <f t="shared" ca="1" si="5"/>
        <v>1.3941449805034837E-2</v>
      </c>
      <c r="J49">
        <f ca="1">('survival rate'!AA49*u_p1_off)*21/365.25</f>
        <v>4.2731924701614092E-3</v>
      </c>
      <c r="K49">
        <f t="shared" ca="1" si="6"/>
        <v>4.0492408584482092E-3</v>
      </c>
    </row>
    <row r="50" spans="1:11">
      <c r="A50" s="131">
        <v>3</v>
      </c>
      <c r="B50" s="131">
        <f t="shared" si="21"/>
        <v>2.7041095890410958</v>
      </c>
      <c r="C50" s="131">
        <v>47</v>
      </c>
      <c r="D50">
        <f ca="1">'survival rate'!AA50*('cost for cycle'!$T$2)+'survival rate'!AB50*('cost for cycle'!$R$2)+('survival rate'!AC50-'survival rate'!AC49)*c_eof</f>
        <v>727.3418098104089</v>
      </c>
      <c r="E50">
        <f t="shared" ca="1" si="28"/>
        <v>689.222915866162</v>
      </c>
      <c r="F50">
        <f ca="1">'survival rate'!AA50*('cost for cycle'!$T$2)</f>
        <v>191.74817228330781</v>
      </c>
      <c r="G50">
        <f t="shared" ca="1" si="29"/>
        <v>181.69893801039308</v>
      </c>
      <c r="H50">
        <f ca="1">('survival rate'!AA50*u_p1_off+'survival rate'!AB50*u_p1_off)*21/365.25</f>
        <v>1.4429807067130332E-2</v>
      </c>
      <c r="I50">
        <f t="shared" ca="1" si="5"/>
        <v>1.3673562509470072E-2</v>
      </c>
      <c r="J50">
        <f ca="1">('survival rate'!AA50*u_p1_off)*21/365.25</f>
        <v>4.1662286933531337E-3</v>
      </c>
      <c r="K50">
        <f t="shared" ca="1" si="6"/>
        <v>3.9478828928404385E-3</v>
      </c>
    </row>
    <row r="51" spans="1:11" ht="15">
      <c r="A51" s="131">
        <v>3</v>
      </c>
      <c r="B51" s="131">
        <f t="shared" si="21"/>
        <v>2.7616438356164386</v>
      </c>
      <c r="C51" s="138">
        <v>48</v>
      </c>
      <c r="D51">
        <f ca="1">'survival rate'!AA51*('cost for cycle'!$T$2+c_fu)+'survival rate'!AB51*('cost for cycle'!$R$2+c_fu)+('survival rate'!AC51-'survival rate'!AC50)*c_eof</f>
        <v>883.13134262767585</v>
      </c>
      <c r="E51">
        <f t="shared" ca="1" si="28"/>
        <v>836.84775280181441</v>
      </c>
      <c r="F51">
        <f ca="1">'survival rate'!AA51*('cost for cycle'!$T$2+c_fu)</f>
        <v>236.31111720334715</v>
      </c>
      <c r="G51">
        <f t="shared" ca="1" si="29"/>
        <v>223.9264057884088</v>
      </c>
      <c r="H51">
        <f ca="1">('survival rate'!AA51*u_p1_off+'survival rate'!AB51*u_p1_off)*21/365.25</f>
        <v>1.4156580214887781E-2</v>
      </c>
      <c r="I51">
        <f t="shared" ca="1" si="5"/>
        <v>1.3414655066978034E-2</v>
      </c>
      <c r="J51">
        <f ca="1">('survival rate'!AA51*u_p1_off)*21/365.25</f>
        <v>4.062839963957854E-3</v>
      </c>
      <c r="K51">
        <f t="shared" ca="1" si="6"/>
        <v>3.8499126117698553E-3</v>
      </c>
    </row>
    <row r="52" spans="1:11">
      <c r="A52" s="131">
        <v>3</v>
      </c>
      <c r="B52" s="131">
        <f t="shared" si="21"/>
        <v>2.8191780821917809</v>
      </c>
      <c r="C52" s="131">
        <v>49</v>
      </c>
      <c r="D52">
        <f ca="1">'survival rate'!AA52*('cost for cycle'!$T$2)+'survival rate'!AB52*('cost for cycle'!$R$2)+('survival rate'!AC52-'survival rate'!AC51)*c_eof</f>
        <v>695.80778544868963</v>
      </c>
      <c r="E52">
        <f t="shared" ca="1" si="28"/>
        <v>659.34154245076058</v>
      </c>
      <c r="F52">
        <f ca="1">'survival rate'!AA52*('cost for cycle'!$T$2)</f>
        <v>182.38821875303432</v>
      </c>
      <c r="G52">
        <f t="shared" ca="1" si="29"/>
        <v>172.82952561378079</v>
      </c>
      <c r="H52">
        <f ca="1">('survival rate'!AA52*u_p1_off+'survival rate'!AB52*u_p1_off)*21/365.25</f>
        <v>1.3892385051968898E-2</v>
      </c>
      <c r="I52">
        <f t="shared" ca="1" si="5"/>
        <v>1.3164305976510991E-2</v>
      </c>
      <c r="J52">
        <f ca="1">('survival rate'!AA52*u_p1_off)*21/365.25</f>
        <v>3.9628593130773141E-3</v>
      </c>
      <c r="K52">
        <f t="shared" ca="1" si="6"/>
        <v>3.7551717969278699E-3</v>
      </c>
    </row>
    <row r="53" spans="1:11">
      <c r="A53" s="131">
        <v>3</v>
      </c>
      <c r="B53" s="131">
        <f t="shared" si="21"/>
        <v>2.8767123287671232</v>
      </c>
      <c r="C53" s="131">
        <v>50</v>
      </c>
      <c r="D53">
        <f ca="1">'survival rate'!AA53*('cost for cycle'!$T$2)+'survival rate'!AB53*('cost for cycle'!$R$2)+('survival rate'!AC53-'survival rate'!AC52)*c_eof</f>
        <v>680.9078945519268</v>
      </c>
      <c r="E53">
        <f t="shared" ref="E53:E58" ca="1" si="30">D53/(1+disc)^($A53-1)</f>
        <v>645.2225325004988</v>
      </c>
      <c r="F53">
        <f ca="1">'survival rate'!AA53*('cost for cycle'!$T$2)</f>
        <v>177.93631497543032</v>
      </c>
      <c r="G53">
        <f t="shared" ref="G53:G58" ca="1" si="31">F53/(1+disc)^($A53-1)</f>
        <v>168.61093943961924</v>
      </c>
      <c r="H53">
        <f ca="1">('survival rate'!AA53*u_p1_off+'survival rate'!AB53*u_p1_off)*21/365.25</f>
        <v>1.3636801627028737E-2</v>
      </c>
      <c r="I53">
        <f t="shared" ca="1" si="5"/>
        <v>1.2922117295744469E-2</v>
      </c>
      <c r="J53">
        <f ca="1">('survival rate'!AA53*u_p1_off)*21/365.25</f>
        <v>3.8661301028979508E-3</v>
      </c>
      <c r="K53">
        <f t="shared" ca="1" si="6"/>
        <v>3.6635120196539229E-3</v>
      </c>
    </row>
    <row r="54" spans="1:11">
      <c r="A54" s="131">
        <v>3</v>
      </c>
      <c r="B54" s="131">
        <f t="shared" si="21"/>
        <v>2.9342465753424656</v>
      </c>
      <c r="C54" s="131">
        <v>51</v>
      </c>
      <c r="D54">
        <f ca="1">'survival rate'!AA54*('cost for cycle'!$T$2)+'survival rate'!AB54*('cost for cycle'!$R$2)+('survival rate'!AC54-'survival rate'!AC53)*c_eof</f>
        <v>666.54788993760337</v>
      </c>
      <c r="E54">
        <f t="shared" ca="1" si="30"/>
        <v>631.61511420192005</v>
      </c>
      <c r="F54">
        <f ca="1">'survival rate'!AA54*('cost for cycle'!$T$2)</f>
        <v>173.62728604523591</v>
      </c>
      <c r="G54">
        <f t="shared" ca="1" si="31"/>
        <v>164.52774025628841</v>
      </c>
      <c r="H54">
        <f ca="1">('survival rate'!AA54*u_p1_off+'survival rate'!AB54*u_p1_off)*21/365.25</f>
        <v>1.3389433413102588E-2</v>
      </c>
      <c r="I54">
        <f t="shared" ca="1" si="5"/>
        <v>1.2687713279097569E-2</v>
      </c>
      <c r="J54">
        <f ca="1">('survival rate'!AA54*u_p1_off)*21/365.25</f>
        <v>3.7725052210767045E-3</v>
      </c>
      <c r="K54">
        <f t="shared" ca="1" si="6"/>
        <v>3.5747938775423285E-3</v>
      </c>
    </row>
    <row r="55" spans="1:11" ht="15">
      <c r="A55" s="131">
        <v>3</v>
      </c>
      <c r="B55" s="131">
        <f t="shared" si="21"/>
        <v>2.9917808219178084</v>
      </c>
      <c r="C55" s="138">
        <v>52</v>
      </c>
      <c r="D55">
        <f ca="1">'survival rate'!AA55*('cost for cycle'!$T$2+c_fu)+'survival rate'!AB55*('cost for cycle'!$R$2+c_fu)+('survival rate'!AC55-'survival rate'!AC54)*c_eof</f>
        <v>812.33607438595573</v>
      </c>
      <c r="E55">
        <f t="shared" ca="1" si="30"/>
        <v>769.76275844434144</v>
      </c>
      <c r="F55">
        <f ca="1">'survival rate'!AA55*('cost for cycle'!$T$2+c_fu)</f>
        <v>214.15099593592157</v>
      </c>
      <c r="G55">
        <f t="shared" ca="1" si="31"/>
        <v>202.92766325790038</v>
      </c>
      <c r="H55">
        <f ca="1">('survival rate'!AA55*u_p1_off+'survival rate'!AB55*u_p1_off)*21/365.25</f>
        <v>1.3149905931925273E-2</v>
      </c>
      <c r="I55">
        <f t="shared" ca="1" si="5"/>
        <v>1.246073907414964E-2</v>
      </c>
      <c r="J55">
        <f ca="1">('survival rate'!AA55*u_p1_off)*21/365.25</f>
        <v>3.6818463511437125E-3</v>
      </c>
      <c r="K55">
        <f t="shared" ca="1" si="6"/>
        <v>3.4888863030820686E-3</v>
      </c>
    </row>
    <row r="56" spans="1:11">
      <c r="A56" s="131">
        <v>4</v>
      </c>
      <c r="B56" s="131">
        <f t="shared" si="21"/>
        <v>3.0493150684931507</v>
      </c>
      <c r="C56" s="131">
        <v>53</v>
      </c>
      <c r="D56">
        <f ca="1">'survival rate'!AA56*('cost for cycle'!$T$2)+'survival rate'!AB56*('cost for cycle'!$R$2)+('survival rate'!AC56-'survival rate'!AC55)*c_eof</f>
        <v>639.52590211946301</v>
      </c>
      <c r="E56">
        <f t="shared" ca="1" si="30"/>
        <v>589.91558902723943</v>
      </c>
      <c r="F56">
        <f ca="1">'survival rate'!AA56*('cost for cycle'!$T$2)</f>
        <v>165.40767729352302</v>
      </c>
      <c r="G56">
        <f t="shared" ca="1" si="31"/>
        <v>152.5764117713702</v>
      </c>
      <c r="H56">
        <f ca="1">('survival rate'!AA56*u_p1_off+'survival rate'!AB56*u_p1_off)*21/365.25</f>
        <v>1.2917474764155818E-2</v>
      </c>
      <c r="I56">
        <f t="shared" ca="1" si="5"/>
        <v>1.1915420015025489E-2</v>
      </c>
      <c r="J56">
        <f ca="1">('survival rate'!AA56*u_p1_off)*21/365.25</f>
        <v>3.5939128025845677E-3</v>
      </c>
      <c r="K56">
        <f t="shared" ca="1" si="6"/>
        <v>3.3151201238650974E-3</v>
      </c>
    </row>
    <row r="57" spans="1:11">
      <c r="A57" s="131">
        <v>4</v>
      </c>
      <c r="B57" s="131">
        <f t="shared" si="21"/>
        <v>3.106849315068493</v>
      </c>
      <c r="C57" s="131">
        <v>54</v>
      </c>
      <c r="D57">
        <f ca="1">'survival rate'!AA57*('cost for cycle'!$T$2)+'survival rate'!AB57*('cost for cycle'!$R$2)+('survival rate'!AC57-'survival rate'!AC56)*c_eof</f>
        <v>626.79648988311783</v>
      </c>
      <c r="E57">
        <f t="shared" ca="1" si="30"/>
        <v>578.17364285666611</v>
      </c>
      <c r="F57">
        <f ca="1">'survival rate'!AA57*('cost for cycle'!$T$2)</f>
        <v>161.48048491466645</v>
      </c>
      <c r="G57">
        <f t="shared" ca="1" si="31"/>
        <v>148.95386576077297</v>
      </c>
      <c r="H57">
        <f ca="1">('survival rate'!AA57*u_p1_off+'survival rate'!AB57*u_p1_off)*21/365.25</f>
        <v>1.2691811895349205E-2</v>
      </c>
      <c r="I57">
        <f t="shared" ca="1" si="5"/>
        <v>1.1707262622600181E-2</v>
      </c>
      <c r="J57">
        <f ca="1">('survival rate'!AA57*u_p1_off)*21/365.25</f>
        <v>3.508584314817102E-3</v>
      </c>
      <c r="K57">
        <f t="shared" ca="1" si="6"/>
        <v>3.2364108722846268E-3</v>
      </c>
    </row>
    <row r="58" spans="1:11">
      <c r="A58" s="131">
        <v>4</v>
      </c>
      <c r="B58" s="131">
        <f t="shared" si="21"/>
        <v>3.1643835616438358</v>
      </c>
      <c r="C58" s="131">
        <v>55</v>
      </c>
      <c r="D58">
        <f ca="1">'survival rate'!AA58*('cost for cycle'!$T$2)+'survival rate'!AB58*('cost for cycle'!$R$2)+('survival rate'!AC58-'survival rate'!AC57)*c_eof</f>
        <v>614.30769874067289</v>
      </c>
      <c r="E58">
        <f t="shared" ca="1" si="30"/>
        <v>566.65365194055562</v>
      </c>
      <c r="F58">
        <f ca="1">'survival rate'!AA58*('cost for cycle'!$T$2)</f>
        <v>157.67305810500315</v>
      </c>
      <c r="G58">
        <f t="shared" ca="1" si="31"/>
        <v>145.44179467552539</v>
      </c>
      <c r="H58">
        <f ca="1">('survival rate'!AA58*u_p1_off+'survival rate'!AB58*u_p1_off)*21/365.25</f>
        <v>1.2472998115650957E-2</v>
      </c>
      <c r="I58">
        <f t="shared" ca="1" si="5"/>
        <v>1.1505423010928195E-2</v>
      </c>
      <c r="J58">
        <f ca="1">('survival rate'!AA58*u_p1_off)*21/365.25</f>
        <v>3.4258580461211784E-3</v>
      </c>
      <c r="K58">
        <f t="shared" ca="1" si="6"/>
        <v>3.1601019763289706E-3</v>
      </c>
    </row>
    <row r="59" spans="1:11">
      <c r="A59" s="131">
        <v>4</v>
      </c>
      <c r="B59" s="131">
        <f t="shared" si="21"/>
        <v>3.2219178082191782</v>
      </c>
      <c r="C59" s="131">
        <v>56</v>
      </c>
      <c r="D59">
        <f ca="1">'survival rate'!AA59*('cost for cycle'!$T$2)+'survival rate'!AB59*('cost for cycle'!$R$2)+('survival rate'!AC59-'survival rate'!AC58)*c_eof</f>
        <v>602.24081015445392</v>
      </c>
      <c r="E59">
        <f t="shared" ref="E59:E67" ca="1" si="32">D59/(1+disc)^($A59-1)</f>
        <v>555.52283508939433</v>
      </c>
      <c r="F59">
        <f ca="1">'survival rate'!AA59*('cost for cycle'!$T$2)</f>
        <v>153.98036523775011</v>
      </c>
      <c r="G59">
        <f t="shared" ref="G59:G67" ca="1" si="33">F59/(1+disc)^($A59-1)</f>
        <v>142.03555721014226</v>
      </c>
      <c r="H59">
        <f ca="1">('survival rate'!AA59*u_p1_off+'survival rate'!AB59*u_p1_off)*21/365.25</f>
        <v>1.2260734328475246E-2</v>
      </c>
      <c r="I59">
        <f t="shared" ca="1" si="5"/>
        <v>1.1309625285416333E-2</v>
      </c>
      <c r="J59">
        <f ca="1">('survival rate'!AA59*u_p1_off)*21/365.25</f>
        <v>3.3456246712937027E-3</v>
      </c>
      <c r="K59">
        <f t="shared" ca="1" si="6"/>
        <v>3.0860925915423129E-3</v>
      </c>
    </row>
    <row r="60" spans="1:11">
      <c r="A60" s="131">
        <v>4</v>
      </c>
      <c r="B60" s="131">
        <f t="shared" si="21"/>
        <v>3.2794520547945205</v>
      </c>
      <c r="C60" s="131">
        <v>57</v>
      </c>
      <c r="D60">
        <f ca="1">'survival rate'!AA60*('cost for cycle'!$T$2)+'survival rate'!AB60*('cost for cycle'!$R$2)+('survival rate'!AC60-'survival rate'!AC59)*c_eof</f>
        <v>590.57597428649683</v>
      </c>
      <c r="E60">
        <f t="shared" ca="1" si="32"/>
        <v>544.76288228819169</v>
      </c>
      <c r="F60">
        <f ca="1">'survival rate'!AA60*('cost for cycle'!$T$2)</f>
        <v>150.39765239822802</v>
      </c>
      <c r="G60">
        <f t="shared" ca="1" si="33"/>
        <v>138.73076822812018</v>
      </c>
      <c r="H60">
        <f ca="1">('survival rate'!AA60*u_p1_off+'survival rate'!AB60*u_p1_off)*21/365.25</f>
        <v>1.2054737616119443E-2</v>
      </c>
      <c r="I60">
        <f t="shared" ca="1" si="5"/>
        <v>1.1119608475300724E-2</v>
      </c>
      <c r="J60">
        <f ca="1">('survival rate'!AA60*u_p1_off)*21/365.25</f>
        <v>3.2677808991506867E-3</v>
      </c>
      <c r="K60">
        <f t="shared" ca="1" si="6"/>
        <v>3.0142874394074874E-3</v>
      </c>
    </row>
    <row r="61" spans="1:11">
      <c r="A61" s="131">
        <v>4</v>
      </c>
      <c r="B61" s="131">
        <f t="shared" si="21"/>
        <v>3.3369863013698629</v>
      </c>
      <c r="C61" s="131">
        <v>58</v>
      </c>
      <c r="D61">
        <f ca="1">'survival rate'!AA61*('cost for cycle'!$T$2)+'survival rate'!AB61*('cost for cycle'!$R$2)+('survival rate'!AC61-'survival rate'!AC60)*c_eof</f>
        <v>579.29446646551264</v>
      </c>
      <c r="E61">
        <f t="shared" ca="1" si="32"/>
        <v>534.35652140542618</v>
      </c>
      <c r="F61">
        <f ca="1">'survival rate'!AA61*('cost for cycle'!$T$2)</f>
        <v>146.92042414587183</v>
      </c>
      <c r="G61">
        <f t="shared" ca="1" si="33"/>
        <v>135.52328101630795</v>
      </c>
      <c r="H61">
        <f ca="1">('survival rate'!AA61*u_p1_off+'survival rate'!AB61*u_p1_off)*21/365.25</f>
        <v>1.1854740255956585E-2</v>
      </c>
      <c r="I61">
        <f t="shared" ca="1" si="5"/>
        <v>1.0935125626156755E-2</v>
      </c>
      <c r="J61">
        <f ca="1">('survival rate'!AA61*u_p1_off)*21/365.25</f>
        <v>3.1922290545317979E-3</v>
      </c>
      <c r="K61">
        <f t="shared" ca="1" si="6"/>
        <v>2.9445964217759283E-3</v>
      </c>
    </row>
    <row r="62" spans="1:11">
      <c r="A62" s="131">
        <v>4</v>
      </c>
      <c r="B62" s="131">
        <f t="shared" si="21"/>
        <v>3.3945205479452056</v>
      </c>
      <c r="C62" s="131">
        <v>59</v>
      </c>
      <c r="D62">
        <f ca="1">'survival rate'!AA62*('cost for cycle'!$T$2)+'survival rate'!AB62*('cost for cycle'!$R$2)+('survival rate'!AC62-'survival rate'!AC61)*c_eof</f>
        <v>568.37861830223665</v>
      </c>
      <c r="E62">
        <f t="shared" ca="1" si="32"/>
        <v>524.2874546520236</v>
      </c>
      <c r="F62">
        <f ca="1">'survival rate'!AA62*('cost for cycle'!$T$2)</f>
        <v>143.54442588627657</v>
      </c>
      <c r="G62">
        <f t="shared" ca="1" si="33"/>
        <v>132.4091710244158</v>
      </c>
      <c r="H62">
        <f ca="1">('survival rate'!AA62*u_p1_off+'survival rate'!AB62*u_p1_off)*21/365.25</f>
        <v>1.1660488796745267E-2</v>
      </c>
      <c r="I62">
        <f t="shared" ca="1" si="5"/>
        <v>1.0755942947862921E-2</v>
      </c>
      <c r="J62">
        <f ca="1">('survival rate'!AA62*u_p1_off)*21/365.25</f>
        <v>3.1188766952871174E-3</v>
      </c>
      <c r="K62">
        <f t="shared" ca="1" si="6"/>
        <v>2.8769342675661366E-3</v>
      </c>
    </row>
    <row r="63" spans="1:11">
      <c r="A63" s="131">
        <v>4</v>
      </c>
      <c r="B63" s="131">
        <f t="shared" si="21"/>
        <v>3.452054794520548</v>
      </c>
      <c r="C63" s="131">
        <v>60</v>
      </c>
      <c r="D63">
        <f ca="1">'survival rate'!AA63*('cost for cycle'!$T$2)+'survival rate'!AB63*('cost for cycle'!$R$2)+('survival rate'!AC63-'survival rate'!AC62)*c_eof</f>
        <v>557.81175263922944</v>
      </c>
      <c r="E63">
        <f t="shared" ca="1" si="32"/>
        <v>514.54029857733474</v>
      </c>
      <c r="F63">
        <f ca="1">'survival rate'!AA63*('cost for cycle'!$T$2)</f>
        <v>140.2656276952799</v>
      </c>
      <c r="G63">
        <f t="shared" ca="1" si="33"/>
        <v>129.38472094392174</v>
      </c>
      <c r="H63">
        <f ca="1">('survival rate'!AA63*u_p1_off+'survival rate'!AB63*u_p1_off)*21/365.25</f>
        <v>1.147174319231452E-2</v>
      </c>
      <c r="I63">
        <f t="shared" ca="1" si="5"/>
        <v>1.0581839015488861E-2</v>
      </c>
      <c r="J63">
        <f ca="1">('survival rate'!AA63*u_p1_off)*21/365.25</f>
        <v>3.0476362608131882E-3</v>
      </c>
      <c r="K63">
        <f t="shared" ca="1" si="6"/>
        <v>2.8112202085640446E-3</v>
      </c>
    </row>
    <row r="64" spans="1:11" ht="15">
      <c r="A64" s="131">
        <v>4</v>
      </c>
      <c r="B64" s="131">
        <f t="shared" si="21"/>
        <v>3.5095890410958903</v>
      </c>
      <c r="C64" s="138">
        <v>61</v>
      </c>
      <c r="D64">
        <f ca="1">'survival rate'!AA64*('cost for cycle'!$T$2+c_fu)+'survival rate'!AB64*('cost for cycle'!$R$2+c_fu)+('survival rate'!AC64-'survival rate'!AC63)*c_eof</f>
        <v>684.61354709595366</v>
      </c>
      <c r="E64">
        <f t="shared" ca="1" si="32"/>
        <v>631.50562401410866</v>
      </c>
      <c r="F64">
        <f ca="1">'survival rate'!AA64*('cost for cycle'!$T$2+c_fu)</f>
        <v>173.23716567936199</v>
      </c>
      <c r="G64">
        <f t="shared" ca="1" si="33"/>
        <v>159.79853872136096</v>
      </c>
      <c r="H64">
        <f ca="1">('survival rate'!AA64*u_p1_off+'survival rate'!AB64*u_p1_off)*21/365.25</f>
        <v>1.1288275989750494E-2</v>
      </c>
      <c r="I64">
        <f t="shared" ca="1" si="5"/>
        <v>1.0412604020457308E-2</v>
      </c>
      <c r="J64">
        <f ca="1">('survival rate'!AA64*u_p1_off)*21/365.25</f>
        <v>2.9784247490956834E-3</v>
      </c>
      <c r="K64">
        <f t="shared" ca="1" si="6"/>
        <v>2.7473776815186415E-3</v>
      </c>
    </row>
    <row r="65" spans="1:11">
      <c r="A65" s="131">
        <v>4</v>
      </c>
      <c r="B65" s="131">
        <f t="shared" si="21"/>
        <v>3.5671232876712327</v>
      </c>
      <c r="C65" s="131">
        <v>62</v>
      </c>
      <c r="D65">
        <f ca="1">'survival rate'!AA65*('cost for cycle'!$T$2)+'survival rate'!AB65*('cost for cycle'!$R$2)+('survival rate'!AC65-'survival rate'!AC64)*c_eof</f>
        <v>537.66285230981271</v>
      </c>
      <c r="E65">
        <f t="shared" ca="1" si="32"/>
        <v>495.95442055943596</v>
      </c>
      <c r="F65">
        <f ca="1">'survival rate'!AA65*('cost for cycle'!$T$2)</f>
        <v>133.98454717728774</v>
      </c>
      <c r="G65">
        <f t="shared" ca="1" si="33"/>
        <v>123.59088632171323</v>
      </c>
      <c r="H65">
        <f ca="1">('survival rate'!AA65*u_p1_off+'survival rate'!AB65*u_p1_off)*21/365.25</f>
        <v>1.1109871569158764E-2</v>
      </c>
      <c r="I65">
        <f t="shared" ca="1" si="5"/>
        <v>1.024803906928075E-2</v>
      </c>
      <c r="J65">
        <f ca="1">('survival rate'!AA65*u_p1_off)*21/365.25</f>
        <v>2.9111634195458586E-3</v>
      </c>
      <c r="K65">
        <f t="shared" ca="1" si="6"/>
        <v>2.6853340540304647E-3</v>
      </c>
    </row>
    <row r="66" spans="1:11">
      <c r="A66" s="131">
        <v>4</v>
      </c>
      <c r="B66" s="131">
        <f t="shared" si="21"/>
        <v>3.6246575342465754</v>
      </c>
      <c r="C66" s="131">
        <v>63</v>
      </c>
      <c r="D66">
        <f ca="1">'survival rate'!AA66*('cost for cycle'!$T$2)+'survival rate'!AB66*('cost for cycle'!$R$2)+('survival rate'!AC66-'survival rate'!AC65)*c_eof</f>
        <v>528.05188611965957</v>
      </c>
      <c r="E66">
        <f t="shared" ca="1" si="32"/>
        <v>487.08901141432523</v>
      </c>
      <c r="F66">
        <f ca="1">'survival rate'!AA66*('cost for cycle'!$T$2)</f>
        <v>130.97520040249879</v>
      </c>
      <c r="G66">
        <f t="shared" ca="1" si="33"/>
        <v>120.81498534670435</v>
      </c>
      <c r="H66">
        <f ca="1">('survival rate'!AA66*u_p1_off+'survival rate'!AB66*u_p1_off)*21/365.25</f>
        <v>1.0936325432081666E-2</v>
      </c>
      <c r="I66">
        <f t="shared" ca="1" si="5"/>
        <v>1.0087955527178784E-2</v>
      </c>
      <c r="J66">
        <f ca="1">('survival rate'!AA66*u_p1_off)*21/365.25</f>
        <v>2.8457775192158616E-3</v>
      </c>
      <c r="K66">
        <f t="shared" ca="1" si="6"/>
        <v>2.625020372005368E-3</v>
      </c>
    </row>
    <row r="67" spans="1:11">
      <c r="A67" s="131">
        <v>4</v>
      </c>
      <c r="B67" s="131">
        <f t="shared" si="21"/>
        <v>3.6821917808219178</v>
      </c>
      <c r="C67" s="131">
        <v>64</v>
      </c>
      <c r="D67">
        <f ca="1">'survival rate'!AA67*('cost for cycle'!$T$2)+'survival rate'!AB67*('cost for cycle'!$R$2)+('survival rate'!AC67-'survival rate'!AC66)*c_eof</f>
        <v>518.73193457400964</v>
      </c>
      <c r="E67">
        <f t="shared" ca="1" si="32"/>
        <v>478.49204186620148</v>
      </c>
      <c r="F67">
        <f ca="1">'survival rate'!AA67*('cost for cycle'!$T$2)</f>
        <v>128.04890057602162</v>
      </c>
      <c r="G67">
        <f t="shared" ca="1" si="33"/>
        <v>118.11568907100148</v>
      </c>
      <c r="H67">
        <f ca="1">('survival rate'!AA67*u_p1_off+'survival rate'!AB67*u_p1_off)*21/365.25</f>
        <v>1.0767443535698886E-2</v>
      </c>
      <c r="I67">
        <f t="shared" ca="1" si="5"/>
        <v>9.9321744039271506E-3</v>
      </c>
      <c r="J67">
        <f ca="1">('survival rate'!AA67*u_p1_off)*21/365.25</f>
        <v>2.7821960302386924E-3</v>
      </c>
      <c r="K67">
        <f t="shared" ca="1" si="6"/>
        <v>2.5663711266864673E-3</v>
      </c>
    </row>
    <row r="68" spans="1:11">
      <c r="A68" s="131">
        <v>4</v>
      </c>
      <c r="B68" s="131">
        <f t="shared" ref="B68:B99" si="34">C68*21/365</f>
        <v>3.7397260273972601</v>
      </c>
      <c r="C68" s="131">
        <v>65</v>
      </c>
      <c r="D68">
        <f ca="1">'survival rate'!AA68*('cost for cycle'!$T$2)+'survival rate'!AB68*('cost for cycle'!$R$2)+('survival rate'!AC68-'survival rate'!AC67)*c_eof</f>
        <v>509.69042856818788</v>
      </c>
      <c r="E68">
        <f t="shared" ref="E68:E99" ca="1" si="35">D68/(1+disc)^($A68-1)</f>
        <v>470.15191784082413</v>
      </c>
      <c r="F68">
        <f ca="1">'survival rate'!AA68*('cost for cycle'!$T$2)</f>
        <v>125.20254031213645</v>
      </c>
      <c r="G68">
        <f t="shared" ref="G68:G99" ca="1" si="36">F68/(1+disc)^($A68-1)</f>
        <v>115.49013115991644</v>
      </c>
      <c r="H68">
        <f ca="1">('survival rate'!AA68*u_p1_off+'survival rate'!AB68*u_p1_off)*21/365.25</f>
        <v>1.060304167001899E-2</v>
      </c>
      <c r="I68">
        <f t="shared" ca="1" si="5"/>
        <v>9.7805257793627358E-3</v>
      </c>
      <c r="J68">
        <f ca="1">('survival rate'!AA68*u_p1_off)*21/365.25</f>
        <v>2.7203514365624747E-3</v>
      </c>
      <c r="K68">
        <f t="shared" ca="1" si="6"/>
        <v>2.5093240394836705E-3</v>
      </c>
    </row>
    <row r="69" spans="1:11">
      <c r="A69" s="131">
        <v>4</v>
      </c>
      <c r="B69" s="131">
        <f t="shared" si="34"/>
        <v>3.7972602739726029</v>
      </c>
      <c r="C69" s="131">
        <v>66</v>
      </c>
      <c r="D69">
        <f ca="1">'survival rate'!AA69*('cost for cycle'!$T$2)+'survival rate'!AB69*('cost for cycle'!$R$2)+('survival rate'!AC69-'survival rate'!AC68)*c_eof</f>
        <v>500.91547456255194</v>
      </c>
      <c r="E69">
        <f t="shared" ca="1" si="35"/>
        <v>462.05766842298783</v>
      </c>
      <c r="F69">
        <f ca="1">'survival rate'!AA69*('cost for cycle'!$T$2)</f>
        <v>122.43316346673114</v>
      </c>
      <c r="G69">
        <f t="shared" ca="1" si="36"/>
        <v>112.93558478801594</v>
      </c>
      <c r="H69">
        <f ca="1">('survival rate'!AA69*u_p1_off+'survival rate'!AB69*u_p1_off)*21/365.25</f>
        <v>1.0442944875371033E-2</v>
      </c>
      <c r="I69">
        <f t="shared" ref="I69:I125" ca="1" si="37">H69/(1+disc)^($A69-1)</f>
        <v>9.6328482660624527E-3</v>
      </c>
      <c r="J69">
        <f ca="1">('survival rate'!AA69*u_p1_off)*21/365.25</f>
        <v>2.6601795082533586E-3</v>
      </c>
      <c r="K69">
        <f t="shared" ref="K69:K125" ca="1" si="38">J69/(1+disc)^($A69-1)</f>
        <v>2.4538198630089758E-3</v>
      </c>
    </row>
    <row r="70" spans="1:11">
      <c r="A70" s="131">
        <v>4</v>
      </c>
      <c r="B70" s="131">
        <f t="shared" si="34"/>
        <v>3.8547945205479452</v>
      </c>
      <c r="C70" s="131">
        <v>67</v>
      </c>
      <c r="D70">
        <f ca="1">'survival rate'!AA70*('cost for cycle'!$T$2)+'survival rate'!AB70*('cost for cycle'!$R$2)+('survival rate'!AC70-'survival rate'!AC69)*c_eof</f>
        <v>492.39581300582103</v>
      </c>
      <c r="E70">
        <f t="shared" ca="1" si="35"/>
        <v>454.19890750510274</v>
      </c>
      <c r="F70">
        <f ca="1">'survival rate'!AA70*('cost for cycle'!$T$2)</f>
        <v>119.73795594719343</v>
      </c>
      <c r="G70">
        <f t="shared" ca="1" si="36"/>
        <v>110.44945416192328</v>
      </c>
      <c r="H70">
        <f ca="1">('survival rate'!AA70*u_p1_off+'survival rate'!AB70*u_p1_off)*21/365.25</f>
        <v>1.0286986897620956E-2</v>
      </c>
      <c r="I70">
        <f t="shared" ca="1" si="37"/>
        <v>9.4889885068204453E-3</v>
      </c>
      <c r="J70">
        <f ca="1">('survival rate'!AA70*u_p1_off)*21/365.25</f>
        <v>2.6016191018164792E-3</v>
      </c>
      <c r="K70">
        <f t="shared" ca="1" si="38"/>
        <v>2.3998021968872473E-3</v>
      </c>
    </row>
    <row r="71" spans="1:11">
      <c r="A71" s="131">
        <v>4</v>
      </c>
      <c r="B71" s="131">
        <f t="shared" si="34"/>
        <v>3.9123287671232876</v>
      </c>
      <c r="C71" s="131">
        <v>68</v>
      </c>
      <c r="D71">
        <f ca="1">'survival rate'!AA71*('cost for cycle'!$T$2)+'survival rate'!AB71*('cost for cycle'!$R$2)+('survival rate'!AC71-'survival rate'!AC70)*c_eof</f>
        <v>484.12077946783018</v>
      </c>
      <c r="E71">
        <f t="shared" ca="1" si="35"/>
        <v>446.56579793501976</v>
      </c>
      <c r="F71">
        <f ca="1">'survival rate'!AA71*('cost for cycle'!$T$2)</f>
        <v>117.11423719535152</v>
      </c>
      <c r="G71">
        <f t="shared" ca="1" si="36"/>
        <v>108.02926666395778</v>
      </c>
      <c r="H71">
        <f ca="1">('survival rate'!AA71*u_p1_off+'survival rate'!AB71*u_p1_off)*21/365.25</f>
        <v>1.0135009678662106E-2</v>
      </c>
      <c r="I71">
        <f t="shared" ca="1" si="37"/>
        <v>9.3488007046630822E-3</v>
      </c>
      <c r="J71">
        <f ca="1">('survival rate'!AA71*u_p1_off)*21/365.25</f>
        <v>2.544611975140654E-3</v>
      </c>
      <c r="K71">
        <f t="shared" ca="1" si="38"/>
        <v>2.3472173170563161E-3</v>
      </c>
    </row>
    <row r="72" spans="1:11">
      <c r="A72" s="131">
        <v>4</v>
      </c>
      <c r="B72" s="131">
        <f t="shared" si="34"/>
        <v>3.9698630136986299</v>
      </c>
      <c r="C72" s="131">
        <v>69</v>
      </c>
      <c r="D72">
        <f ca="1">'survival rate'!AA72*('cost for cycle'!$T$2)+'survival rate'!AB72*('cost for cycle'!$R$2)+('survival rate'!AC72-'survival rate'!AC71)*c_eof</f>
        <v>476.0802683176193</v>
      </c>
      <c r="E72">
        <f t="shared" ca="1" si="35"/>
        <v>439.14901801174045</v>
      </c>
      <c r="F72">
        <f ca="1">'survival rate'!AA72*('cost for cycle'!$T$2)</f>
        <v>114.55945228573931</v>
      </c>
      <c r="G72">
        <f t="shared" ca="1" si="36"/>
        <v>105.67266556336583</v>
      </c>
      <c r="H72">
        <f ca="1">('survival rate'!AA72*u_p1_off+'survival rate'!AB72*u_p1_off)*21/365.25</f>
        <v>9.9868628798582687E-3</v>
      </c>
      <c r="I72">
        <f t="shared" ca="1" si="37"/>
        <v>9.2121461832602256E-3</v>
      </c>
      <c r="J72">
        <f ca="1">('survival rate'!AA72*u_p1_off)*21/365.25</f>
        <v>2.4891026158125988E-3</v>
      </c>
      <c r="K72">
        <f t="shared" ca="1" si="38"/>
        <v>2.2960140173994754E-3</v>
      </c>
    </row>
    <row r="73" spans="1:11" ht="15">
      <c r="A73" s="140">
        <v>5</v>
      </c>
      <c r="B73" s="140">
        <f t="shared" si="34"/>
        <v>4.0273972602739727</v>
      </c>
      <c r="C73" s="138">
        <v>70</v>
      </c>
      <c r="D73">
        <f ca="1">'survival rate'!AA73*('cost for cycle'!$T$2+c_fu)+'survival rate'!AB73*('cost for cycle'!$R$2+c_fu)+('survival rate'!AC73-'survival rate'!AC72)*c_eof</f>
        <v>587.90074297819683</v>
      </c>
      <c r="E73">
        <f t="shared" ca="1" si="35"/>
        <v>527.89350781030282</v>
      </c>
      <c r="F73">
        <f ca="1">'survival rate'!AA73*('cost for cycle'!$T$2+c_fu)</f>
        <v>141.6266472381246</v>
      </c>
      <c r="G73">
        <f t="shared" ca="1" si="36"/>
        <v>127.17076564864738</v>
      </c>
      <c r="H73">
        <f ca="1">('survival rate'!AA73*u_p1_off+'survival rate'!AB73*u_p1_off)*21/365.25</f>
        <v>9.8420688622418255E-3</v>
      </c>
      <c r="I73">
        <f t="shared" ca="1" si="37"/>
        <v>8.8374854392590536E-3</v>
      </c>
      <c r="J73">
        <f ca="1">('survival rate'!AA73*u_p1_off)*21/365.25</f>
        <v>2.4349527401424497E-3</v>
      </c>
      <c r="K73">
        <f t="shared" ca="1" si="38"/>
        <v>2.1864162593748884E-3</v>
      </c>
    </row>
    <row r="74" spans="1:11">
      <c r="A74" s="131">
        <v>5</v>
      </c>
      <c r="B74" s="131">
        <f t="shared" si="34"/>
        <v>4.0849315068493155</v>
      </c>
      <c r="C74" s="131">
        <v>71</v>
      </c>
      <c r="D74">
        <f ca="1">'survival rate'!AA74*('cost for cycle'!$T$2)+'survival rate'!AB74*('cost for cycle'!$R$2)+('survival rate'!AC74-'survival rate'!AC73)*c_eof</f>
        <v>460.96363820902911</v>
      </c>
      <c r="E74">
        <f t="shared" ca="1" si="35"/>
        <v>413.91291787530258</v>
      </c>
      <c r="F74">
        <f ca="1">'survival rate'!AA74*('cost for cycle'!$T$2)</f>
        <v>109.63533950406229</v>
      </c>
      <c r="G74">
        <f t="shared" ca="1" si="36"/>
        <v>98.44482192280428</v>
      </c>
      <c r="H74">
        <f ca="1">('survival rate'!AA74*u_p1_off+'survival rate'!AB74*u_p1_off)*21/365.25</f>
        <v>9.7004956215035656E-3</v>
      </c>
      <c r="I74">
        <f t="shared" ca="1" si="37"/>
        <v>8.7103626288900868E-3</v>
      </c>
      <c r="J74">
        <f ca="1">('survival rate'!AA74*u_p1_off)*21/365.25</f>
        <v>2.3821134345544909E-3</v>
      </c>
      <c r="K74">
        <f t="shared" ca="1" si="38"/>
        <v>2.1389702802529966E-3</v>
      </c>
    </row>
    <row r="75" spans="1:11">
      <c r="A75" s="131">
        <v>5</v>
      </c>
      <c r="B75" s="131">
        <f t="shared" si="34"/>
        <v>4.1424657534246574</v>
      </c>
      <c r="C75" s="131">
        <v>72</v>
      </c>
      <c r="D75">
        <f ca="1">'survival rate'!AA75*('cost for cycle'!$T$2)+'survival rate'!AB75*('cost for cycle'!$R$2)+('survival rate'!AC75-'survival rate'!AC74)*c_eof</f>
        <v>453.54056490944396</v>
      </c>
      <c r="E75">
        <f t="shared" ca="1" si="35"/>
        <v>407.24752027263901</v>
      </c>
      <c r="F75">
        <f ca="1">'survival rate'!AA75*('cost for cycle'!$T$2)</f>
        <v>107.26554020711608</v>
      </c>
      <c r="G75">
        <f t="shared" ca="1" si="36"/>
        <v>96.316908871812061</v>
      </c>
      <c r="H75">
        <f ca="1">('survival rate'!AA75*u_p1_off+'survival rate'!AB75*u_p1_off)*21/365.25</f>
        <v>9.5623520886151617E-3</v>
      </c>
      <c r="I75">
        <f t="shared" ca="1" si="37"/>
        <v>8.5863194548870345E-3</v>
      </c>
      <c r="J75">
        <f ca="1">('survival rate'!AA75*u_p1_off)*21/365.25</f>
        <v>2.3306233696904679E-3</v>
      </c>
      <c r="K75">
        <f t="shared" ca="1" si="38"/>
        <v>2.0927358243808133E-3</v>
      </c>
    </row>
    <row r="76" spans="1:11">
      <c r="A76" s="131">
        <v>5</v>
      </c>
      <c r="B76" s="131">
        <f t="shared" si="34"/>
        <v>4.2</v>
      </c>
      <c r="C76" s="131">
        <v>73</v>
      </c>
      <c r="D76">
        <f ca="1">'survival rate'!AA76*('cost for cycle'!$T$2)+'survival rate'!AB76*('cost for cycle'!$R$2)+('survival rate'!AC76-'survival rate'!AC75)*c_eof</f>
        <v>446.31697165312892</v>
      </c>
      <c r="E76">
        <f t="shared" ca="1" si="35"/>
        <v>400.7612417152186</v>
      </c>
      <c r="F76">
        <f ca="1">'survival rate'!AA76*('cost for cycle'!$T$2)</f>
        <v>104.9557143334582</v>
      </c>
      <c r="G76">
        <f t="shared" ca="1" si="36"/>
        <v>94.242847735744618</v>
      </c>
      <c r="H76">
        <f ca="1">('survival rate'!AA76*u_p1_off+'survival rate'!AB76*u_p1_off)*21/365.25</f>
        <v>9.4275144161788497E-3</v>
      </c>
      <c r="I76">
        <f t="shared" ca="1" si="37"/>
        <v>8.4652447109994922E-3</v>
      </c>
      <c r="J76">
        <f ca="1">('survival rate'!AA76*u_p1_off)*21/365.25</f>
        <v>2.2804363837239756E-3</v>
      </c>
      <c r="K76">
        <f t="shared" ca="1" si="38"/>
        <v>2.0476714416857562E-3</v>
      </c>
    </row>
    <row r="77" spans="1:11">
      <c r="A77" s="131">
        <v>5</v>
      </c>
      <c r="B77" s="131">
        <f t="shared" si="34"/>
        <v>4.2575342465753421</v>
      </c>
      <c r="C77" s="131">
        <v>74</v>
      </c>
      <c r="D77">
        <f ca="1">'survival rate'!AA77*('cost for cycle'!$T$2)+'survival rate'!AB77*('cost for cycle'!$R$2)+('survival rate'!AC77-'survival rate'!AC76)*c_eof</f>
        <v>439.28506830886886</v>
      </c>
      <c r="E77">
        <f t="shared" ca="1" si="35"/>
        <v>394.44708721325344</v>
      </c>
      <c r="F77">
        <f ca="1">'survival rate'!AA77*('cost for cycle'!$T$2)</f>
        <v>102.70383113740532</v>
      </c>
      <c r="G77">
        <f t="shared" ca="1" si="36"/>
        <v>92.220815047843217</v>
      </c>
      <c r="H77">
        <f ca="1">('survival rate'!AA77*u_p1_off+'survival rate'!AB77*u_p1_off)*21/365.25</f>
        <v>9.2958645229955558E-3</v>
      </c>
      <c r="I77">
        <f t="shared" ca="1" si="37"/>
        <v>8.3470323686178158E-3</v>
      </c>
      <c r="J77">
        <f ca="1">('survival rate'!AA77*u_p1_off)*21/365.25</f>
        <v>2.2315083534133993E-3</v>
      </c>
      <c r="K77">
        <f t="shared" ca="1" si="38"/>
        <v>2.0037375126009667E-3</v>
      </c>
    </row>
    <row r="78" spans="1:11">
      <c r="A78" s="131">
        <v>5</v>
      </c>
      <c r="B78" s="131">
        <f t="shared" si="34"/>
        <v>4.3150684931506849</v>
      </c>
      <c r="C78" s="131">
        <v>75</v>
      </c>
      <c r="D78">
        <f ca="1">'survival rate'!AA78*('cost for cycle'!$T$2)+'survival rate'!AB78*('cost for cycle'!$R$2)+('survival rate'!AC78-'survival rate'!AC77)*c_eof</f>
        <v>432.43745110278223</v>
      </c>
      <c r="E78">
        <f t="shared" ca="1" si="35"/>
        <v>388.29840869866052</v>
      </c>
      <c r="F78">
        <f ca="1">'survival rate'!AA78*('cost for cycle'!$T$2)</f>
        <v>100.50794854759991</v>
      </c>
      <c r="G78">
        <f t="shared" ca="1" si="36"/>
        <v>90.249066964655412</v>
      </c>
      <c r="H78">
        <f ca="1">('survival rate'!AA78*u_p1_off+'survival rate'!AB78*u_p1_off)*21/365.25</f>
        <v>9.1672897732739556E-3</v>
      </c>
      <c r="I78">
        <f t="shared" ca="1" si="37"/>
        <v>8.2315812887254324E-3</v>
      </c>
      <c r="J78">
        <f ca="1">('survival rate'!AA78*u_p1_off)*21/365.25</f>
        <v>2.1837970821979172E-3</v>
      </c>
      <c r="K78">
        <f t="shared" ca="1" si="38"/>
        <v>1.9608961475833966E-3</v>
      </c>
    </row>
    <row r="79" spans="1:11">
      <c r="A79" s="131">
        <v>5</v>
      </c>
      <c r="B79" s="131">
        <f t="shared" si="34"/>
        <v>4.3726027397260276</v>
      </c>
      <c r="C79" s="131">
        <v>76</v>
      </c>
      <c r="D79">
        <f ca="1">'survival rate'!AA79*('cost for cycle'!$T$2)+'survival rate'!AB79*('cost for cycle'!$R$2)+('survival rate'!AC79-'survival rate'!AC78)*c_eof</f>
        <v>425.76708002660428</v>
      </c>
      <c r="E79">
        <f t="shared" ca="1" si="35"/>
        <v>382.30888473928945</v>
      </c>
      <c r="F79">
        <f ca="1">'survival rate'!AA79*('cost for cycle'!$T$2)</f>
        <v>98.36620835675464</v>
      </c>
      <c r="G79">
        <f t="shared" ca="1" si="36"/>
        <v>88.325934946763837</v>
      </c>
      <c r="H79">
        <f ca="1">('survival rate'!AA79*u_p1_off+'survival rate'!AB79*u_p1_off)*21/365.25</f>
        <v>9.0416826760591779E-3</v>
      </c>
      <c r="I79">
        <f t="shared" ca="1" si="37"/>
        <v>8.1187949520069597E-3</v>
      </c>
      <c r="J79">
        <f ca="1">('survival rate'!AA79*u_p1_off)*21/365.25</f>
        <v>2.1372621956821623E-3</v>
      </c>
      <c r="K79">
        <f t="shared" ca="1" si="38"/>
        <v>1.9191110932663838E-3</v>
      </c>
    </row>
    <row r="80" spans="1:11">
      <c r="A80" s="131">
        <v>5</v>
      </c>
      <c r="B80" s="131">
        <f t="shared" si="34"/>
        <v>4.4301369863013695</v>
      </c>
      <c r="C80" s="131">
        <v>77</v>
      </c>
      <c r="D80">
        <f ca="1">'survival rate'!AA80*('cost for cycle'!$T$2)+'survival rate'!AB80*('cost for cycle'!$R$2)+('survival rate'!AC80-'survival rate'!AC79)*c_eof</f>
        <v>419.26725771958525</v>
      </c>
      <c r="E80">
        <f t="shared" ca="1" si="35"/>
        <v>376.47250157635273</v>
      </c>
      <c r="F80">
        <f ca="1">'survival rate'!AA80*('cost for cycle'!$T$2)</f>
        <v>96.276831725135878</v>
      </c>
      <c r="G80">
        <f t="shared" ca="1" si="36"/>
        <v>86.449821721230776</v>
      </c>
      <c r="H80">
        <f ca="1">('survival rate'!AA80*u_p1_off+'survival rate'!AB80*u_p1_off)*21/365.25</f>
        <v>8.9189406035051644E-3</v>
      </c>
      <c r="I80">
        <f t="shared" ca="1" si="37"/>
        <v>8.0085812058766082E-3</v>
      </c>
      <c r="J80">
        <f ca="1">('survival rate'!AA80*u_p1_off)*21/365.25</f>
        <v>2.0918650439376847E-3</v>
      </c>
      <c r="K80">
        <f t="shared" ca="1" si="38"/>
        <v>1.8783476447332397E-3</v>
      </c>
    </row>
    <row r="81" spans="1:11">
      <c r="A81" s="131">
        <v>5</v>
      </c>
      <c r="B81" s="131">
        <f t="shared" si="34"/>
        <v>4.4876712328767123</v>
      </c>
      <c r="C81" s="131">
        <v>78</v>
      </c>
      <c r="D81">
        <f ca="1">'survival rate'!AA81*('cost for cycle'!$T$2)+'survival rate'!AB81*('cost for cycle'!$R$2)+('survival rate'!AC81-'survival rate'!AC80)*c_eof</f>
        <v>412.93160972249677</v>
      </c>
      <c r="E81">
        <f t="shared" ca="1" si="35"/>
        <v>370.78353539391264</v>
      </c>
      <c r="F81">
        <f ca="1">'survival rate'!AA81*('cost for cycle'!$T$2)</f>
        <v>94.238114973752218</v>
      </c>
      <c r="G81">
        <f t="shared" ca="1" si="36"/>
        <v>84.619197504177421</v>
      </c>
      <c r="H81">
        <f ca="1">('survival rate'!AA81*u_p1_off+'survival rate'!AB81*u_p1_off)*21/365.25</f>
        <v>8.798965526709961E-3</v>
      </c>
      <c r="I81">
        <f t="shared" ca="1" si="37"/>
        <v>7.9008520272768456E-3</v>
      </c>
      <c r="J81">
        <f ca="1">('survival rate'!AA81*u_p1_off)*21/365.25</f>
        <v>2.04756861009901E-3</v>
      </c>
      <c r="K81">
        <f t="shared" ca="1" si="38"/>
        <v>1.8385725634429406E-3</v>
      </c>
    </row>
    <row r="82" spans="1:11" ht="15">
      <c r="A82" s="131">
        <v>5</v>
      </c>
      <c r="B82" s="131">
        <f t="shared" si="34"/>
        <v>4.5452054794520551</v>
      </c>
      <c r="C82" s="138">
        <v>79</v>
      </c>
      <c r="D82">
        <f ca="1">'survival rate'!AA82*('cost for cycle'!$T$2+c_fu)+'survival rate'!AB82*('cost for cycle'!$R$2+c_fu)+('survival rate'!AC82-'survival rate'!AC81)*c_eof</f>
        <v>512.14619884937144</v>
      </c>
      <c r="E82">
        <f t="shared" ca="1" si="35"/>
        <v>459.87125658783907</v>
      </c>
      <c r="F82">
        <f ca="1">'survival rate'!AA82*('cost for cycle'!$T$2+c_fu)</f>
        <v>116.58032812135725</v>
      </c>
      <c r="G82">
        <f t="shared" ca="1" si="36"/>
        <v>104.68093311448962</v>
      </c>
      <c r="H82">
        <f ca="1">('survival rate'!AA82*u_p1_off+'survival rate'!AB82*u_p1_off)*21/365.25</f>
        <v>8.6816637679222198E-3</v>
      </c>
      <c r="I82">
        <f t="shared" ca="1" si="37"/>
        <v>7.7955233001772871E-3</v>
      </c>
      <c r="J82">
        <f ca="1">('survival rate'!AA82*u_p1_off)*21/365.25</f>
        <v>2.0043374247822356E-3</v>
      </c>
      <c r="K82">
        <f t="shared" ca="1" si="38"/>
        <v>1.7997540003840474E-3</v>
      </c>
    </row>
    <row r="83" spans="1:11">
      <c r="A83" s="131">
        <v>5</v>
      </c>
      <c r="B83" s="131">
        <f t="shared" si="34"/>
        <v>4.602739726027397</v>
      </c>
      <c r="C83" s="131">
        <v>80</v>
      </c>
      <c r="D83">
        <f ca="1">'survival rate'!AA83*('cost for cycle'!$T$2)+'survival rate'!AB83*('cost for cycle'!$R$2)+('survival rate'!AC83-'survival rate'!AC82)*c_eof</f>
        <v>400.72884370790376</v>
      </c>
      <c r="E83">
        <f t="shared" ca="1" si="35"/>
        <v>359.82630998916306</v>
      </c>
      <c r="F83">
        <f ca="1">'survival rate'!AA83*('cost for cycle'!$T$2)</f>
        <v>90.306198814412525</v>
      </c>
      <c r="G83">
        <f t="shared" ca="1" si="36"/>
        <v>81.088613407183317</v>
      </c>
      <c r="H83">
        <f ca="1">('survival rate'!AA83*u_p1_off+'survival rate'!AB83*u_p1_off)*21/365.25</f>
        <v>8.566945768010599E-3</v>
      </c>
      <c r="I83">
        <f t="shared" ca="1" si="37"/>
        <v>7.6925146067785555E-3</v>
      </c>
      <c r="J83">
        <f ca="1">('survival rate'!AA83*u_p1_off)*21/365.25</f>
        <v>1.9621374858914916E-3</v>
      </c>
      <c r="K83">
        <f t="shared" ca="1" si="38"/>
        <v>1.7618614240665492E-3</v>
      </c>
    </row>
    <row r="84" spans="1:11">
      <c r="A84" s="131">
        <v>5</v>
      </c>
      <c r="B84" s="131">
        <f t="shared" si="34"/>
        <v>4.6602739726027398</v>
      </c>
      <c r="C84" s="131">
        <v>81</v>
      </c>
      <c r="D84">
        <f ca="1">'survival rate'!AA84*('cost for cycle'!$T$2)+'survival rate'!AB84*('cost for cycle'!$R$2)+('survival rate'!AC84-'survival rate'!AC83)*c_eof</f>
        <v>394.85043092881591</v>
      </c>
      <c r="E84">
        <f t="shared" ca="1" si="35"/>
        <v>354.54790886554912</v>
      </c>
      <c r="F84">
        <f ca="1">'survival rate'!AA84*('cost for cycle'!$T$2)</f>
        <v>88.409933624210396</v>
      </c>
      <c r="G84">
        <f t="shared" ca="1" si="36"/>
        <v>79.385900670466299</v>
      </c>
      <c r="H84">
        <f ca="1">('survival rate'!AA84*u_p1_off+'survival rate'!AB84*u_p1_off)*21/365.25</f>
        <v>8.4547258681659052E-3</v>
      </c>
      <c r="I84">
        <f t="shared" ca="1" si="37"/>
        <v>7.5917490314961764E-3</v>
      </c>
      <c r="J84">
        <f ca="1">('survival rate'!AA84*u_p1_off)*21/365.25</f>
        <v>1.9209361834146466E-3</v>
      </c>
      <c r="K84">
        <f t="shared" ca="1" si="38"/>
        <v>1.7248655529936976E-3</v>
      </c>
    </row>
    <row r="85" spans="1:11">
      <c r="A85" s="131">
        <v>5</v>
      </c>
      <c r="B85" s="131">
        <f t="shared" si="34"/>
        <v>4.7178082191780826</v>
      </c>
      <c r="C85" s="131">
        <v>82</v>
      </c>
      <c r="D85">
        <f ca="1">'survival rate'!AA85*('cost for cycle'!$T$2)+'survival rate'!AB85*('cost for cycle'!$R$2)+('survival rate'!AC85-'survival rate'!AC84)*c_eof</f>
        <v>389.11357162354562</v>
      </c>
      <c r="E85">
        <f t="shared" ca="1" si="35"/>
        <v>349.39661280299993</v>
      </c>
      <c r="F85">
        <f ca="1">'survival rate'!AA85*('cost for cycle'!$T$2)</f>
        <v>86.558190040298584</v>
      </c>
      <c r="G85">
        <f t="shared" ca="1" si="36"/>
        <v>77.723165204060052</v>
      </c>
      <c r="H85">
        <f ca="1">('survival rate'!AA85*u_p1_off+'survival rate'!AB85*u_p1_off)*21/365.25</f>
        <v>8.3449221048783745E-3</v>
      </c>
      <c r="I85">
        <f t="shared" ca="1" si="37"/>
        <v>7.493152976864593E-3</v>
      </c>
      <c r="J85">
        <f ca="1">('survival rate'!AA85*u_p1_off)*21/365.25</f>
        <v>1.8807022288472599E-3</v>
      </c>
      <c r="K85">
        <f t="shared" ca="1" si="38"/>
        <v>1.6887382922896813E-3</v>
      </c>
    </row>
    <row r="86" spans="1:11">
      <c r="A86" s="131">
        <v>5</v>
      </c>
      <c r="B86" s="131">
        <f t="shared" si="34"/>
        <v>4.7753424657534245</v>
      </c>
      <c r="C86" s="131">
        <v>83</v>
      </c>
      <c r="D86">
        <f ca="1">'survival rate'!AA86*('cost for cycle'!$T$2)+'survival rate'!AB86*('cost for cycle'!$R$2)+('survival rate'!AC86-'survival rate'!AC85)*c_eof</f>
        <v>383.51325140343641</v>
      </c>
      <c r="E86">
        <f t="shared" ca="1" si="35"/>
        <v>344.36791923326916</v>
      </c>
      <c r="F86">
        <f ca="1">'survival rate'!AA86*('cost for cycle'!$T$2)</f>
        <v>84.749585799138643</v>
      </c>
      <c r="G86">
        <f t="shared" ca="1" si="36"/>
        <v>76.099165832550639</v>
      </c>
      <c r="H86">
        <f ca="1">('survival rate'!AA86*u_p1_off+'survival rate'!AB86*u_p1_off)*21/365.25</f>
        <v>8.2374560173004256E-3</v>
      </c>
      <c r="I86">
        <f t="shared" ca="1" si="37"/>
        <v>7.3966559905624734E-3</v>
      </c>
      <c r="J86">
        <f ca="1">('survival rate'!AA86*u_p1_off)*21/365.25</f>
        <v>1.8414055889121078E-3</v>
      </c>
      <c r="K86">
        <f t="shared" ca="1" si="38"/>
        <v>1.6534526741844237E-3</v>
      </c>
    </row>
    <row r="87" spans="1:11">
      <c r="A87" s="131">
        <v>5</v>
      </c>
      <c r="B87" s="131">
        <f t="shared" si="34"/>
        <v>4.8328767123287673</v>
      </c>
      <c r="C87" s="131">
        <v>84</v>
      </c>
      <c r="D87">
        <f ca="1">'survival rate'!AA87*('cost for cycle'!$T$2)+'survival rate'!AB87*('cost for cycle'!$R$2)+('survival rate'!AC87-'survival rate'!AC86)*c_eof</f>
        <v>378.04468425173457</v>
      </c>
      <c r="E87">
        <f t="shared" ca="1" si="35"/>
        <v>339.45753065001276</v>
      </c>
      <c r="F87">
        <f ca="1">'survival rate'!AA87*('cost for cycle'!$T$2)</f>
        <v>82.982793541268123</v>
      </c>
      <c r="G87">
        <f t="shared" ca="1" si="36"/>
        <v>74.512710680521778</v>
      </c>
      <c r="H87">
        <f ca="1">('survival rate'!AA87*u_p1_off+'survival rate'!AB87*u_p1_off)*21/365.25</f>
        <v>8.1322524661681141E-3</v>
      </c>
      <c r="I87">
        <f t="shared" ca="1" si="37"/>
        <v>7.3021906028169162E-3</v>
      </c>
      <c r="J87">
        <f ca="1">('survival rate'!AA87*u_p1_off)*21/365.25</f>
        <v>1.803017423266082E-3</v>
      </c>
      <c r="K87">
        <f t="shared" ca="1" si="38"/>
        <v>1.6189828020787595E-3</v>
      </c>
    </row>
    <row r="88" spans="1:11">
      <c r="A88" s="131">
        <v>5</v>
      </c>
      <c r="B88" s="131">
        <f t="shared" si="34"/>
        <v>4.8904109589041092</v>
      </c>
      <c r="C88" s="131">
        <v>85</v>
      </c>
      <c r="D88">
        <f ca="1">'survival rate'!AA88*('cost for cycle'!$T$2)+'survival rate'!AB88*('cost for cycle'!$R$2)+('survival rate'!AC88-'survival rate'!AC87)*c_eof</f>
        <v>372.70330006798002</v>
      </c>
      <c r="E88">
        <f t="shared" ca="1" si="35"/>
        <v>334.66134342452864</v>
      </c>
      <c r="F88">
        <f ca="1">'survival rate'!AA88*('cost for cycle'!$T$2)</f>
        <v>81.256538114968507</v>
      </c>
      <c r="G88">
        <f t="shared" ca="1" si="36"/>
        <v>72.962654751438407</v>
      </c>
      <c r="H88">
        <f ca="1">('survival rate'!AA88*u_p1_off+'survival rate'!AB88*u_p1_off)*21/365.25</f>
        <v>8.029239463513204E-3</v>
      </c>
      <c r="I88">
        <f t="shared" ca="1" si="37"/>
        <v>7.2096921734968681E-3</v>
      </c>
      <c r="J88">
        <f ca="1">('survival rate'!AA88*u_p1_off)*21/365.25</f>
        <v>1.7655100259153533E-3</v>
      </c>
      <c r="K88">
        <f t="shared" ca="1" si="38"/>
        <v>1.5853037979393729E-3</v>
      </c>
    </row>
    <row r="89" spans="1:11">
      <c r="A89" s="131">
        <v>5</v>
      </c>
      <c r="B89" s="131">
        <f t="shared" si="34"/>
        <v>4.9479452054794519</v>
      </c>
      <c r="C89" s="131">
        <v>86</v>
      </c>
      <c r="D89">
        <f ca="1">'survival rate'!AA89*('cost for cycle'!$T$2)+'survival rate'!AB89*('cost for cycle'!$R$2)+('survival rate'!AC89-'survival rate'!AC88)*c_eof</f>
        <v>367.48473298755783</v>
      </c>
      <c r="E89">
        <f t="shared" ca="1" si="35"/>
        <v>329.9754373175353</v>
      </c>
      <c r="F89">
        <f ca="1">'survival rate'!AA89*('cost for cycle'!$T$2)</f>
        <v>79.569594038751546</v>
      </c>
      <c r="G89">
        <f t="shared" ca="1" si="36"/>
        <v>71.447897649137872</v>
      </c>
      <c r="H89">
        <f ca="1">('survival rate'!AA89*u_p1_off+'survival rate'!AB89*u_p1_off)*21/365.25</f>
        <v>7.9283480124521868E-3</v>
      </c>
      <c r="I89">
        <f t="shared" ca="1" si="37"/>
        <v>7.1190987482549354E-3</v>
      </c>
      <c r="J89">
        <f ca="1">('survival rate'!AA89*u_p1_off)*21/365.25</f>
        <v>1.7288567700812735E-3</v>
      </c>
      <c r="K89">
        <f t="shared" ca="1" si="38"/>
        <v>1.552391752792258E-3</v>
      </c>
    </row>
    <row r="90" spans="1:11">
      <c r="A90" s="131">
        <v>6</v>
      </c>
      <c r="B90" s="131">
        <f t="shared" si="34"/>
        <v>5.0054794520547947</v>
      </c>
      <c r="C90" s="131">
        <v>87</v>
      </c>
      <c r="D90">
        <f ca="1">'survival rate'!AA90*('cost for cycle'!$T$2)+'survival rate'!AB90*('cost for cycle'!$R$2)+('survival rate'!AC90-'survival rate'!AC89)*c_eof</f>
        <v>362.53318400284888</v>
      </c>
      <c r="E90">
        <f t="shared" ca="1" si="35"/>
        <v>316.88425078151118</v>
      </c>
      <c r="F90">
        <f ca="1">'survival rate'!AA90*('cost for cycle'!$T$2)</f>
        <v>77.917462678945313</v>
      </c>
      <c r="G90">
        <f t="shared" ca="1" si="36"/>
        <v>68.106363426361312</v>
      </c>
      <c r="H90">
        <f ca="1">('survival rate'!AA90*u_p1_off+'survival rate'!AB90*u_p1_off)*21/365.25</f>
        <v>7.8291959678447303E-3</v>
      </c>
      <c r="I90">
        <f t="shared" ca="1" si="37"/>
        <v>6.8433705050090247E-3</v>
      </c>
      <c r="J90">
        <f ca="1">('survival rate'!AA90*u_p1_off)*21/365.25</f>
        <v>1.6929599112249433E-3</v>
      </c>
      <c r="K90">
        <f t="shared" ca="1" si="38"/>
        <v>1.4797882145526134E-3</v>
      </c>
    </row>
    <row r="91" spans="1:11" ht="15">
      <c r="A91" s="131">
        <v>6</v>
      </c>
      <c r="B91" s="131">
        <f t="shared" si="34"/>
        <v>5.0630136986301366</v>
      </c>
      <c r="C91" s="138">
        <v>88</v>
      </c>
      <c r="D91">
        <f ca="1">'survival rate'!AA91*('cost for cycle'!$T$2+c_fu)+'survival rate'!AB91*('cost for cycle'!$R$2+c_fu)+('survival rate'!AC91-'survival rate'!AC90)*c_eof</f>
        <v>451.54235127533173</v>
      </c>
      <c r="E91">
        <f t="shared" ca="1" si="35"/>
        <v>394.68568945920555</v>
      </c>
      <c r="F91">
        <f ca="1">'survival rate'!AA91*('cost for cycle'!$T$2+c_fu)</f>
        <v>96.424087400004225</v>
      </c>
      <c r="G91">
        <f t="shared" ca="1" si="36"/>
        <v>84.282697533148252</v>
      </c>
      <c r="H91">
        <f ca="1">('survival rate'!AA91*u_p1_off+'survival rate'!AB91*u_p1_off)*21/365.25</f>
        <v>7.7317231300321441E-3</v>
      </c>
      <c r="I91">
        <f t="shared" ca="1" si="37"/>
        <v>6.758171112112769E-3</v>
      </c>
      <c r="J91">
        <f ca="1">('survival rate'!AA91*u_p1_off)*21/365.25</f>
        <v>1.6577960462173008E-3</v>
      </c>
      <c r="K91">
        <f t="shared" ca="1" si="38"/>
        <v>1.449052062638196E-3</v>
      </c>
    </row>
    <row r="92" spans="1:11">
      <c r="A92" s="131">
        <v>6</v>
      </c>
      <c r="B92" s="131">
        <f t="shared" si="34"/>
        <v>5.1205479452054794</v>
      </c>
      <c r="C92" s="131">
        <v>89</v>
      </c>
      <c r="D92">
        <f ca="1">'survival rate'!AA92*('cost for cycle'!$T$2)+'survival rate'!AB92*('cost for cycle'!$R$2)+('survival rate'!AC92-'survival rate'!AC91)*c_eof</f>
        <v>352.7795781582484</v>
      </c>
      <c r="E92">
        <f t="shared" ca="1" si="35"/>
        <v>308.35878548104336</v>
      </c>
      <c r="F92">
        <f ca="1">'survival rate'!AA92*('cost for cycle'!$T$2)</f>
        <v>74.71669172513306</v>
      </c>
      <c r="G92">
        <f t="shared" ca="1" si="36"/>
        <v>65.308622556344716</v>
      </c>
      <c r="H92">
        <f ca="1">('survival rate'!AA92*u_p1_off+'survival rate'!AB92*u_p1_off)*21/365.25</f>
        <v>7.6361877848475758E-3</v>
      </c>
      <c r="I92">
        <f t="shared" ca="1" si="37"/>
        <v>6.6746652494281359E-3</v>
      </c>
      <c r="J92">
        <f ca="1">('survival rate'!AA92*u_p1_off)*21/365.25</f>
        <v>1.6234148217994168E-3</v>
      </c>
      <c r="K92">
        <f t="shared" ca="1" si="38"/>
        <v>1.4190000038988599E-3</v>
      </c>
    </row>
    <row r="93" spans="1:11">
      <c r="A93" s="131">
        <v>6</v>
      </c>
      <c r="B93" s="131">
        <f t="shared" si="34"/>
        <v>5.1780821917808222</v>
      </c>
      <c r="C93" s="131">
        <v>90</v>
      </c>
      <c r="D93">
        <f ca="1">'survival rate'!AA93*('cost for cycle'!$T$2)+'survival rate'!AB93*('cost for cycle'!$R$2)+('survival rate'!AC93-'survival rate'!AC92)*c_eof</f>
        <v>347.98452981202843</v>
      </c>
      <c r="E93">
        <f t="shared" ca="1" si="35"/>
        <v>304.16751315149821</v>
      </c>
      <c r="F93">
        <f ca="1">'survival rate'!AA93*('cost for cycle'!$T$2)</f>
        <v>73.169285241213586</v>
      </c>
      <c r="G93">
        <f t="shared" ca="1" si="36"/>
        <v>63.956060181510026</v>
      </c>
      <c r="H93">
        <f ca="1">('survival rate'!AA93*u_p1_off+'survival rate'!AB93*u_p1_off)*21/365.25</f>
        <v>7.5425313438597201E-3</v>
      </c>
      <c r="I93">
        <f t="shared" ca="1" si="37"/>
        <v>6.5928017057778352E-3</v>
      </c>
      <c r="J93">
        <f ca="1">('survival rate'!AA93*u_p1_off)*21/365.25</f>
        <v>1.5897933837600452E-3</v>
      </c>
      <c r="K93">
        <f t="shared" ca="1" si="38"/>
        <v>1.3896120618471343E-3</v>
      </c>
    </row>
    <row r="94" spans="1:11">
      <c r="A94" s="131">
        <v>6</v>
      </c>
      <c r="B94" s="131">
        <f t="shared" si="34"/>
        <v>5.2356164383561641</v>
      </c>
      <c r="C94" s="131">
        <v>91</v>
      </c>
      <c r="D94">
        <f ca="1">'survival rate'!AA94*('cost for cycle'!$T$2)+'survival rate'!AB94*('cost for cycle'!$R$2)+('survival rate'!AC94-'survival rate'!AC93)*c_eof</f>
        <v>343.2934917993648</v>
      </c>
      <c r="E94">
        <f t="shared" ca="1" si="35"/>
        <v>300.06715453158546</v>
      </c>
      <c r="F94">
        <f ca="1">'survival rate'!AA94*('cost for cycle'!$T$2)</f>
        <v>71.655834700698023</v>
      </c>
      <c r="G94">
        <f t="shared" ca="1" si="36"/>
        <v>62.633178134325128</v>
      </c>
      <c r="H94">
        <f ca="1">('survival rate'!AA94*u_p1_off+'survival rate'!AB94*u_p1_off)*21/365.25</f>
        <v>7.4506975422284783E-3</v>
      </c>
      <c r="I94">
        <f t="shared" ca="1" si="37"/>
        <v>6.5125313009971649E-3</v>
      </c>
      <c r="J94">
        <f ca="1">('survival rate'!AA94*u_p1_off)*21/365.25</f>
        <v>1.5569097270723008E-3</v>
      </c>
      <c r="K94">
        <f t="shared" ca="1" si="38"/>
        <v>1.360869002253532E-3</v>
      </c>
    </row>
    <row r="95" spans="1:11">
      <c r="A95" s="131">
        <v>6</v>
      </c>
      <c r="B95" s="131">
        <f t="shared" si="34"/>
        <v>5.2931506849315069</v>
      </c>
      <c r="C95" s="131">
        <v>92</v>
      </c>
      <c r="D95">
        <f ca="1">'survival rate'!AA95*('cost for cycle'!$T$2)+'survival rate'!AB95*('cost for cycle'!$R$2)+('survival rate'!AC95-'survival rate'!AC94)*c_eof</f>
        <v>338.70310842920122</v>
      </c>
      <c r="E95">
        <f t="shared" ca="1" si="35"/>
        <v>296.05477646733971</v>
      </c>
      <c r="F95">
        <f ca="1">'survival rate'!AA95*('cost for cycle'!$T$2)</f>
        <v>70.175364629193439</v>
      </c>
      <c r="G95">
        <f t="shared" ca="1" si="36"/>
        <v>61.339123768781882</v>
      </c>
      <c r="H95">
        <f ca="1">('survival rate'!AA95*u_p1_off+'survival rate'!AB95*u_p1_off)*21/365.25</f>
        <v>7.3606323263946602E-3</v>
      </c>
      <c r="I95">
        <f t="shared" ca="1" si="37"/>
        <v>6.4338067877654321E-3</v>
      </c>
      <c r="J95">
        <f ca="1">('survival rate'!AA95*u_p1_off)*21/365.25</f>
        <v>1.5247426570131411E-3</v>
      </c>
      <c r="K95">
        <f t="shared" ca="1" si="38"/>
        <v>1.3327522991617314E-3</v>
      </c>
    </row>
    <row r="96" spans="1:11">
      <c r="A96" s="131">
        <v>6</v>
      </c>
      <c r="B96" s="131">
        <f t="shared" si="34"/>
        <v>5.3506849315068497</v>
      </c>
      <c r="C96" s="131">
        <v>93</v>
      </c>
      <c r="D96">
        <f ca="1">'survival rate'!AA96*('cost for cycle'!$T$2)+'survival rate'!AB96*('cost for cycle'!$R$2)+('survival rate'!AC96-'survival rate'!AC95)*c_eof</f>
        <v>334.21016442301055</v>
      </c>
      <c r="E96">
        <f t="shared" ca="1" si="35"/>
        <v>292.12756853706151</v>
      </c>
      <c r="F96">
        <f ca="1">'survival rate'!AA96*('cost for cycle'!$T$2)</f>
        <v>68.726935154689045</v>
      </c>
      <c r="G96">
        <f t="shared" ca="1" si="36"/>
        <v>60.073075558324611</v>
      </c>
      <c r="H96">
        <f ca="1">('survival rate'!AA96*u_p1_off+'survival rate'!AB96*u_p1_off)*21/365.25</f>
        <v>7.2722837480850878E-3</v>
      </c>
      <c r="I96">
        <f t="shared" ca="1" si="37"/>
        <v>6.3565827589575742E-3</v>
      </c>
      <c r="J96">
        <f ca="1">('survival rate'!AA96*u_p1_off)*21/365.25</f>
        <v>1.4932717524140473E-3</v>
      </c>
      <c r="K96">
        <f t="shared" ca="1" si="38"/>
        <v>1.3052441027666067E-3</v>
      </c>
    </row>
    <row r="97" spans="1:11">
      <c r="A97" s="131">
        <v>6</v>
      </c>
      <c r="B97" s="131">
        <f t="shared" si="34"/>
        <v>5.4082191780821915</v>
      </c>
      <c r="C97" s="131">
        <v>94</v>
      </c>
      <c r="D97">
        <f ca="1">'survival rate'!AA97*('cost for cycle'!$T$2)+'survival rate'!AB97*('cost for cycle'!$R$2)+('survival rate'!AC97-'survival rate'!AC96)*c_eof</f>
        <v>329.8115778088706</v>
      </c>
      <c r="E97">
        <f t="shared" ca="1" si="35"/>
        <v>288.28283684014633</v>
      </c>
      <c r="F97">
        <f ca="1">'survival rate'!AA97*('cost for cycle'!$T$2)</f>
        <v>67.309640407973703</v>
      </c>
      <c r="G97">
        <f t="shared" ca="1" si="36"/>
        <v>58.83424169768157</v>
      </c>
      <c r="H97">
        <f ca="1">('survival rate'!AA97*u_p1_off+'survival rate'!AB97*u_p1_off)*21/365.25</f>
        <v>7.1856018642337954E-3</v>
      </c>
      <c r="I97">
        <f t="shared" ca="1" si="37"/>
        <v>6.2808155601669358E-3</v>
      </c>
      <c r="J97">
        <f ca="1">('survival rate'!AA97*u_p1_off)*21/365.25</f>
        <v>1.4624773309059257E-3</v>
      </c>
      <c r="K97">
        <f t="shared" ca="1" si="38"/>
        <v>1.2783272090353712E-3</v>
      </c>
    </row>
    <row r="98" spans="1:11">
      <c r="A98" s="131">
        <v>6</v>
      </c>
      <c r="B98" s="131">
        <f t="shared" si="34"/>
        <v>5.4657534246575343</v>
      </c>
      <c r="C98" s="131">
        <v>95</v>
      </c>
      <c r="D98">
        <f ca="1">'survival rate'!AA98*('cost for cycle'!$T$2)+'survival rate'!AB98*('cost for cycle'!$R$2)+('survival rate'!AC98-'survival rate'!AC97)*c_eof</f>
        <v>325.50439323106599</v>
      </c>
      <c r="E98">
        <f t="shared" ca="1" si="35"/>
        <v>284.51799814911891</v>
      </c>
      <c r="F98">
        <f ca="1">'survival rate'!AA98*('cost for cycle'!$T$2)</f>
        <v>65.922607009040703</v>
      </c>
      <c r="G98">
        <f t="shared" ca="1" si="36"/>
        <v>57.621858779856417</v>
      </c>
      <c r="H98">
        <f ca="1">('survival rate'!AA98*u_p1_off+'survival rate'!AB98*u_p1_off)*21/365.25</f>
        <v>7.1005386424477512E-3</v>
      </c>
      <c r="I98">
        <f t="shared" ca="1" si="37"/>
        <v>6.2064632070744251E-3</v>
      </c>
      <c r="J98">
        <f ca="1">('survival rate'!AA98*u_p1_off)*21/365.25</f>
        <v>1.4323404160323083E-3</v>
      </c>
      <c r="K98">
        <f t="shared" ca="1" si="38"/>
        <v>1.2519850309617706E-3</v>
      </c>
    </row>
    <row r="99" spans="1:11">
      <c r="A99" s="131">
        <v>6</v>
      </c>
      <c r="B99" s="131">
        <f t="shared" si="34"/>
        <v>5.5232876712328771</v>
      </c>
      <c r="C99" s="131">
        <v>96</v>
      </c>
      <c r="D99">
        <f ca="1">'survival rate'!AA99*('cost for cycle'!$T$2)+'survival rate'!AB99*('cost for cycle'!$R$2)+('survival rate'!AC99-'survival rate'!AC98)*c_eof</f>
        <v>321.28577564821069</v>
      </c>
      <c r="E99">
        <f t="shared" ca="1" si="35"/>
        <v>280.83057440126606</v>
      </c>
      <c r="F99">
        <f ca="1">'survival rate'!AA99*('cost for cycle'!$T$2)</f>
        <v>64.564992634058683</v>
      </c>
      <c r="G99">
        <f t="shared" ca="1" si="36"/>
        <v>56.435190543541239</v>
      </c>
      <c r="H99">
        <f ca="1">('survival rate'!AA99*u_p1_off+'survival rate'!AB99*u_p1_off)*21/365.25</f>
        <v>7.017047871670865E-3</v>
      </c>
      <c r="I99">
        <f t="shared" ca="1" si="37"/>
        <v>6.1334853073613978E-3</v>
      </c>
      <c r="J99">
        <f ca="1">('survival rate'!AA99*u_p1_off)*21/365.25</f>
        <v>1.4028427061130613E-3</v>
      </c>
      <c r="K99">
        <f t="shared" ca="1" si="38"/>
        <v>1.2262015713503671E-3</v>
      </c>
    </row>
    <row r="100" spans="1:11">
      <c r="A100" s="131">
        <v>6</v>
      </c>
      <c r="B100" s="131">
        <f t="shared" ref="B100:B131" si="39">C100*21/365</f>
        <v>5.580821917808219</v>
      </c>
      <c r="C100" s="131">
        <v>97</v>
      </c>
      <c r="D100">
        <f ca="1">'survival rate'!AA100*('cost for cycle'!$T$2)+'survival rate'!AB100*('cost for cycle'!$R$2)+('survival rate'!AC100-'survival rate'!AC99)*c_eof</f>
        <v>317.15300439458036</v>
      </c>
      <c r="E100">
        <f t="shared" ref="E100:E116" ca="1" si="40">D100/(1+disc)^($A100-1)</f>
        <v>277.21818750774594</v>
      </c>
      <c r="F100">
        <f ca="1">'survival rate'!AA100*('cost for cycle'!$T$2)</f>
        <v>63.235984657870716</v>
      </c>
      <c r="G100">
        <f t="shared" ref="G100:G116" ca="1" si="41">F100/(1+disc)^($A100-1)</f>
        <v>55.273526686547484</v>
      </c>
      <c r="H100">
        <f ca="1">('survival rate'!AA100*u_p1_off+'survival rate'!AB100*u_p1_off)*21/365.25</f>
        <v>6.9350850777238193E-3</v>
      </c>
      <c r="I100">
        <f t="shared" ca="1" si="37"/>
        <v>6.0618429868844262E-3</v>
      </c>
      <c r="J100">
        <f ca="1">('survival rate'!AA100*u_p1_off)*21/365.25</f>
        <v>1.3739665447491415E-3</v>
      </c>
      <c r="K100">
        <f t="shared" ca="1" si="38"/>
        <v>1.2009613970352352E-3</v>
      </c>
    </row>
    <row r="101" spans="1:11">
      <c r="A101" s="131">
        <v>6</v>
      </c>
      <c r="B101" s="131">
        <f t="shared" si="39"/>
        <v>5.6383561643835618</v>
      </c>
      <c r="C101" s="131">
        <v>98</v>
      </c>
      <c r="D101">
        <f ca="1">'survival rate'!AA101*('cost for cycle'!$T$2)+'survival rate'!AB101*('cost for cycle'!$R$2)+('survival rate'!AC101-'survival rate'!AC100)*c_eof</f>
        <v>313.10346758125723</v>
      </c>
      <c r="E101">
        <f t="shared" ca="1" si="40"/>
        <v>273.6785544597214</v>
      </c>
      <c r="F101">
        <f ca="1">'survival rate'!AA101*('cost for cycle'!$T$2)</f>
        <v>61.934798867457857</v>
      </c>
      <c r="G101">
        <f t="shared" ca="1" si="41"/>
        <v>54.136181741265766</v>
      </c>
      <c r="H101">
        <f ca="1">('survival rate'!AA101*u_p1_off+'survival rate'!AB101*u_p1_off)*21/365.25</f>
        <v>6.854607443419254E-3</v>
      </c>
      <c r="I101">
        <f t="shared" ca="1" si="37"/>
        <v>5.9914988198493052E-3</v>
      </c>
      <c r="J101">
        <f ca="1">('survival rate'!AA101*u_p1_off)*21/365.25</f>
        <v>1.3456948928692381E-3</v>
      </c>
      <c r="K101">
        <f t="shared" ca="1" si="38"/>
        <v>1.1762496144463936E-3</v>
      </c>
    </row>
    <row r="102" spans="1:11">
      <c r="A102" s="131">
        <v>6</v>
      </c>
      <c r="B102" s="131">
        <f t="shared" si="39"/>
        <v>5.6958904109589037</v>
      </c>
      <c r="C102" s="131">
        <v>99</v>
      </c>
      <c r="D102">
        <f ca="1">'survival rate'!AA102*('cost for cycle'!$T$2)+'survival rate'!AB102*('cost for cycle'!$R$2)+('survival rate'!AC102-'survival rate'!AC101)*c_eof</f>
        <v>309.13465681524252</v>
      </c>
      <c r="E102">
        <f t="shared" ca="1" si="40"/>
        <v>270.20948271242366</v>
      </c>
      <c r="F102">
        <f ca="1">'survival rate'!AA102*('cost for cycle'!$T$2)</f>
        <v>60.660678241959289</v>
      </c>
      <c r="G102">
        <f t="shared" ca="1" si="41"/>
        <v>53.022494008301678</v>
      </c>
      <c r="H102">
        <f ca="1">('survival rate'!AA102*u_p1_off+'survival rate'!AB102*u_p1_off)*21/365.25</f>
        <v>6.7755737329721387E-3</v>
      </c>
      <c r="I102">
        <f t="shared" ca="1" si="37"/>
        <v>5.9224167627394096E-3</v>
      </c>
      <c r="J102">
        <f ca="1">('survival rate'!AA102*u_p1_off)*21/365.25</f>
        <v>1.3180113022225319E-3</v>
      </c>
      <c r="K102">
        <f t="shared" ca="1" si="38"/>
        <v>1.1520518464402665E-3</v>
      </c>
    </row>
    <row r="103" spans="1:11">
      <c r="A103" s="131">
        <v>6</v>
      </c>
      <c r="B103" s="131">
        <f t="shared" si="39"/>
        <v>5.7534246575342465</v>
      </c>
      <c r="C103" s="131">
        <v>100</v>
      </c>
      <c r="D103">
        <f ca="1">'survival rate'!AA103*('cost for cycle'!$T$2)+'survival rate'!AB103*('cost for cycle'!$R$2)+('survival rate'!AC103-'survival rate'!AC102)*c_eof</f>
        <v>305.24416221631208</v>
      </c>
      <c r="E103">
        <f t="shared" ca="1" si="40"/>
        <v>266.80886582946846</v>
      </c>
      <c r="F103">
        <f ca="1">'survival rate'!AA103*('cost for cycle'!$T$2)</f>
        <v>59.412891795292268</v>
      </c>
      <c r="G103">
        <f t="shared" ca="1" si="41"/>
        <v>51.931824544829077</v>
      </c>
      <c r="H103">
        <f ca="1">('survival rate'!AA103*u_p1_off+'survival rate'!AB103*u_p1_off)*21/365.25</f>
        <v>6.6979442204440085E-3</v>
      </c>
      <c r="I103">
        <f t="shared" ca="1" si="37"/>
        <v>5.8545620917699872E-3</v>
      </c>
      <c r="J103">
        <f ca="1">('survival rate'!AA103*u_p1_off)*21/365.25</f>
        <v>1.2908998902315982E-3</v>
      </c>
      <c r="K103">
        <f t="shared" ca="1" si="38"/>
        <v>1.1283542103190213E-3</v>
      </c>
    </row>
    <row r="104" spans="1:11">
      <c r="A104" s="131">
        <v>6</v>
      </c>
      <c r="B104" s="131">
        <f t="shared" si="39"/>
        <v>5.8109589041095893</v>
      </c>
      <c r="C104" s="131">
        <v>101</v>
      </c>
      <c r="D104">
        <f ca="1">'survival rate'!AA104*('cost for cycle'!$T$2)+'survival rate'!AB104*('cost for cycle'!$R$2)+('survival rate'!AC104-'survival rate'!AC103)*c_eof</f>
        <v>301.42966771273802</v>
      </c>
      <c r="E104">
        <f t="shared" ca="1" si="40"/>
        <v>263.47467937092415</v>
      </c>
      <c r="F104">
        <f ca="1">'survival rate'!AA104*('cost for cycle'!$T$2)</f>
        <v>58.190733477589397</v>
      </c>
      <c r="G104">
        <f t="shared" ca="1" si="41"/>
        <v>50.863556204354559</v>
      </c>
      <c r="H104">
        <f ca="1">('survival rate'!AA104*u_p1_off+'survival rate'!AB104*u_p1_off)*21/365.25</f>
        <v>6.6216806219773546E-3</v>
      </c>
      <c r="I104">
        <f t="shared" ca="1" si="37"/>
        <v>5.7879013436553601E-3</v>
      </c>
      <c r="J104">
        <f ca="1">('survival rate'!AA104*u_p1_off)*21/365.25</f>
        <v>1.2643453161232682E-3</v>
      </c>
      <c r="K104">
        <f t="shared" ca="1" si="38"/>
        <v>1.1051432969669511E-3</v>
      </c>
    </row>
    <row r="105" spans="1:11">
      <c r="A105" s="131">
        <v>6</v>
      </c>
      <c r="B105" s="131">
        <f t="shared" si="39"/>
        <v>5.8684931506849312</v>
      </c>
      <c r="C105" s="131">
        <v>102</v>
      </c>
      <c r="D105">
        <f ca="1">'survival rate'!AA105*('cost for cycle'!$T$2)+'survival rate'!AB105*('cost for cycle'!$R$2)+('survival rate'!AC105-'survival rate'!AC104)*c_eof</f>
        <v>297.68894659825378</v>
      </c>
      <c r="E105">
        <f t="shared" ca="1" si="40"/>
        <v>260.2049770097284</v>
      </c>
      <c r="F105">
        <f ca="1">'survival rate'!AA105*('cost for cycle'!$T$2)</f>
        <v>56.993521131967995</v>
      </c>
      <c r="G105">
        <f t="shared" ca="1" si="41"/>
        <v>49.817092724846894</v>
      </c>
      <c r="H105">
        <f ca="1">('survival rate'!AA105*u_p1_off+'survival rate'!AB105*u_p1_off)*21/365.25</f>
        <v>6.546746031592672E-3</v>
      </c>
      <c r="I105">
        <f t="shared" ca="1" si="37"/>
        <v>5.7224022594901903E-3</v>
      </c>
      <c r="J105">
        <f ca="1">('survival rate'!AA105*u_p1_off)*21/365.25</f>
        <v>1.2383327582617262E-3</v>
      </c>
      <c r="K105">
        <f t="shared" ca="1" si="38"/>
        <v>1.0824061510377092E-3</v>
      </c>
    </row>
    <row r="106" spans="1:11">
      <c r="A106" s="131">
        <v>6</v>
      </c>
      <c r="B106" s="131">
        <f t="shared" si="39"/>
        <v>5.9260273972602739</v>
      </c>
      <c r="C106" s="131">
        <v>103</v>
      </c>
      <c r="D106">
        <f ca="1">'survival rate'!AA106*('cost for cycle'!$T$2)+'survival rate'!AB106*('cost for cycle'!$R$2)+('survival rate'!AC106-'survival rate'!AC105)*c_eof</f>
        <v>294.01985733406661</v>
      </c>
      <c r="E106">
        <f t="shared" ca="1" si="40"/>
        <v>256.99788686229709</v>
      </c>
      <c r="F106">
        <f ca="1">'survival rate'!AA106*('cost for cycle'!$T$2)</f>
        <v>55.820595503409798</v>
      </c>
      <c r="G106">
        <f t="shared" ca="1" si="41"/>
        <v>48.791857862415164</v>
      </c>
      <c r="H106">
        <f ca="1">('survival rate'!AA106*u_p1_off+'survival rate'!AB106*u_p1_off)*21/365.25</f>
        <v>6.4731048603356399E-3</v>
      </c>
      <c r="I106">
        <f t="shared" ca="1" si="37"/>
        <v>5.6580337315590363E-3</v>
      </c>
      <c r="J106">
        <f ca="1">('survival rate'!AA106*u_p1_off)*21/365.25</f>
        <v>1.212847892613837E-3</v>
      </c>
      <c r="K106">
        <f t="shared" ca="1" si="38"/>
        <v>1.0601302521312098E-3</v>
      </c>
    </row>
    <row r="107" spans="1:11">
      <c r="A107" s="131">
        <v>6</v>
      </c>
      <c r="B107" s="131">
        <f t="shared" si="39"/>
        <v>5.9835616438356167</v>
      </c>
      <c r="C107" s="131">
        <v>104</v>
      </c>
      <c r="D107">
        <f ca="1">'survival rate'!AA107*('cost for cycle'!$T$2)+'survival rate'!AB107*('cost for cycle'!$R$2)+('survival rate'!AC107-'survival rate'!AC106)*c_eof</f>
        <v>290.42033958049171</v>
      </c>
      <c r="E107">
        <f t="shared" ca="1" si="40"/>
        <v>253.85160801984122</v>
      </c>
      <c r="F107">
        <f ca="1">'survival rate'!AA107*('cost for cycle'!$T$2)</f>
        <v>54.671319296663206</v>
      </c>
      <c r="G107">
        <f t="shared" ca="1" si="41"/>
        <v>47.787294567836732</v>
      </c>
      <c r="H107">
        <f ca="1">('survival rate'!AA107*u_p1_off+'survival rate'!AB107*u_p1_off)*21/365.25</f>
        <v>6.400722778576136E-3</v>
      </c>
      <c r="I107">
        <f t="shared" ca="1" si="37"/>
        <v>5.5947657529008777E-3</v>
      </c>
      <c r="J107">
        <f ca="1">('survival rate'!AA107*u_p1_off)*21/365.25</f>
        <v>1.1878768722796186E-3</v>
      </c>
      <c r="K107">
        <f t="shared" ca="1" si="38"/>
        <v>1.038303496901552E-3</v>
      </c>
    </row>
    <row r="108" spans="1:11" ht="15">
      <c r="A108" s="131">
        <v>7</v>
      </c>
      <c r="B108" s="131">
        <f t="shared" si="39"/>
        <v>6.0410958904109586</v>
      </c>
      <c r="C108" s="138">
        <v>105</v>
      </c>
      <c r="D108">
        <f ca="1">'survival rate'!AA108*('cost for cycle'!$T$2+c_fu)+'survival rate'!AB108*('cost for cycle'!$R$2+c_fu)+('survival rate'!AC108-'survival rate'!AC107)*c_eof</f>
        <v>363.85908212643409</v>
      </c>
      <c r="E108">
        <f t="shared" ca="1" si="40"/>
        <v>309.59695992229109</v>
      </c>
      <c r="F108">
        <f ca="1">'survival rate'!AA108*('cost for cycle'!$T$2+c_fu)</f>
        <v>67.664995217448734</v>
      </c>
      <c r="G108">
        <f t="shared" ca="1" si="41"/>
        <v>57.57414845893323</v>
      </c>
      <c r="H108">
        <f ca="1">('survival rate'!AA108*u_p1_off+'survival rate'!AB108*u_p1_off)*21/365.25</f>
        <v>6.3292779648558509E-3</v>
      </c>
      <c r="I108">
        <f t="shared" ca="1" si="37"/>
        <v>5.3853959202305127E-3</v>
      </c>
      <c r="J108">
        <f ca="1">('survival rate'!AA108*u_p1_off)*21/365.25</f>
        <v>1.1633479202499994E-3</v>
      </c>
      <c r="K108">
        <f t="shared" ca="1" si="38"/>
        <v>9.8985842908317994E-4</v>
      </c>
    </row>
    <row r="109" spans="1:11">
      <c r="A109" s="131">
        <v>7</v>
      </c>
      <c r="B109" s="131">
        <f t="shared" si="39"/>
        <v>6.0986301369863014</v>
      </c>
      <c r="C109" s="131">
        <v>106</v>
      </c>
      <c r="D109">
        <f ca="1">'survival rate'!AA109*('cost for cycle'!$T$2)+'survival rate'!AB109*('cost for cycle'!$R$2)+('survival rate'!AC109-'survival rate'!AC108)*c_eof</f>
        <v>283.68075324351423</v>
      </c>
      <c r="E109">
        <f t="shared" ca="1" si="40"/>
        <v>241.37558496379521</v>
      </c>
      <c r="F109">
        <f ca="1">'survival rate'!AA109*('cost for cycle'!$T$2)</f>
        <v>52.433249924218671</v>
      </c>
      <c r="G109">
        <f t="shared" ca="1" si="41"/>
        <v>44.613905692597449</v>
      </c>
      <c r="H109">
        <f ca="1">('survival rate'!AA109*u_p1_off+'survival rate'!AB109*u_p1_off)*21/365.25</f>
        <v>6.2587409431150787E-3</v>
      </c>
      <c r="I109">
        <f t="shared" ca="1" si="37"/>
        <v>5.325378049121479E-3</v>
      </c>
      <c r="J109">
        <f ca="1">('survival rate'!AA109*u_p1_off)*21/365.25</f>
        <v>1.1392489832824989E-3</v>
      </c>
      <c r="K109">
        <f t="shared" ca="1" si="38"/>
        <v>9.6935335448425993E-4</v>
      </c>
    </row>
    <row r="110" spans="1:11">
      <c r="A110" s="131">
        <v>7</v>
      </c>
      <c r="B110" s="131">
        <f t="shared" si="39"/>
        <v>6.1561643835616442</v>
      </c>
      <c r="C110" s="131">
        <v>107</v>
      </c>
      <c r="D110">
        <f ca="1">'survival rate'!AA110*('cost for cycle'!$T$2)+'survival rate'!AB110*('cost for cycle'!$R$2)+('survival rate'!AC110-'survival rate'!AC109)*c_eof</f>
        <v>280.2531813764412</v>
      </c>
      <c r="E110">
        <f t="shared" ca="1" si="40"/>
        <v>238.4591651680891</v>
      </c>
      <c r="F110">
        <f ca="1">'survival rate'!AA110*('cost for cycle'!$T$2)</f>
        <v>51.346053107499273</v>
      </c>
      <c r="G110">
        <f t="shared" ca="1" si="41"/>
        <v>43.68884199121495</v>
      </c>
      <c r="H110">
        <f ca="1">('survival rate'!AA110*u_p1_off+'survival rate'!AB110*u_p1_off)*21/365.25</f>
        <v>6.1893719933431004E-3</v>
      </c>
      <c r="I110">
        <f t="shared" ca="1" si="37"/>
        <v>5.2663540559950853E-3</v>
      </c>
      <c r="J110">
        <f ca="1">('survival rate'!AA110*u_p1_off)*21/365.25</f>
        <v>1.1156267994608656E-3</v>
      </c>
      <c r="K110">
        <f t="shared" ca="1" si="38"/>
        <v>9.4925393507396753E-4</v>
      </c>
    </row>
    <row r="111" spans="1:11">
      <c r="A111" s="131">
        <v>7</v>
      </c>
      <c r="B111" s="131">
        <f t="shared" si="39"/>
        <v>6.2136986301369861</v>
      </c>
      <c r="C111" s="131">
        <v>108</v>
      </c>
      <c r="D111">
        <f ca="1">'survival rate'!AA111*('cost for cycle'!$T$2)+'survival rate'!AB111*('cost for cycle'!$R$2)+('survival rate'!AC111-'survival rate'!AC110)*c_eof</f>
        <v>276.88792273117508</v>
      </c>
      <c r="E111">
        <f t="shared" ca="1" si="40"/>
        <v>235.59576585471271</v>
      </c>
      <c r="F111">
        <f ca="1">'survival rate'!AA111*('cost for cycle'!$T$2)</f>
        <v>50.280238943247795</v>
      </c>
      <c r="G111">
        <f t="shared" ca="1" si="41"/>
        <v>42.78197215807522</v>
      </c>
      <c r="H111">
        <f ca="1">('survival rate'!AA111*u_p1_off+'survival rate'!AB111*u_p1_off)*21/365.25</f>
        <v>6.121141216714629E-3</v>
      </c>
      <c r="I111">
        <f t="shared" ca="1" si="37"/>
        <v>5.2082985008228451E-3</v>
      </c>
      <c r="J111">
        <f ca="1">('survival rate'!AA111*u_p1_off)*21/365.25</f>
        <v>1.0924692094822451E-3</v>
      </c>
      <c r="K111">
        <f t="shared" ca="1" si="38"/>
        <v>9.2954982486017734E-4</v>
      </c>
    </row>
    <row r="112" spans="1:11">
      <c r="A112" s="131">
        <v>7</v>
      </c>
      <c r="B112" s="131">
        <f t="shared" si="39"/>
        <v>6.2712328767123289</v>
      </c>
      <c r="C112" s="131">
        <v>109</v>
      </c>
      <c r="D112">
        <f ca="1">'survival rate'!AA112*('cost for cycle'!$T$2)+'survival rate'!AB112*('cost for cycle'!$R$2)+('survival rate'!AC112-'survival rate'!AC111)*c_eof</f>
        <v>273.58326592201729</v>
      </c>
      <c r="E112">
        <f t="shared" ca="1" si="40"/>
        <v>232.78393085605728</v>
      </c>
      <c r="F112">
        <f ca="1">'survival rate'!AA112*('cost for cycle'!$T$2)</f>
        <v>49.235265741144516</v>
      </c>
      <c r="G112">
        <f t="shared" ca="1" si="41"/>
        <v>41.892835284863907</v>
      </c>
      <c r="H112">
        <f ca="1">('survival rate'!AA112*u_p1_off+'survival rate'!AB112*u_p1_off)*21/365.25</f>
        <v>6.0540197286498634E-3</v>
      </c>
      <c r="I112">
        <f t="shared" ca="1" si="37"/>
        <v>5.1511868065678397E-3</v>
      </c>
      <c r="J112">
        <f ca="1">('survival rate'!AA112*u_p1_off)*21/365.25</f>
        <v>1.0697644437129249E-3</v>
      </c>
      <c r="K112">
        <f t="shared" ca="1" si="38"/>
        <v>9.1023100940874197E-4</v>
      </c>
    </row>
    <row r="113" spans="1:11">
      <c r="A113" s="131">
        <v>7</v>
      </c>
      <c r="B113" s="131">
        <f t="shared" si="39"/>
        <v>6.3287671232876717</v>
      </c>
      <c r="C113" s="131">
        <v>110</v>
      </c>
      <c r="D113">
        <f ca="1">'survival rate'!AA113*('cost for cycle'!$T$2)+'survival rate'!AB113*('cost for cycle'!$R$2)+('survival rate'!AC113-'survival rate'!AC112)*c_eof</f>
        <v>270.33756117411059</v>
      </c>
      <c r="E113">
        <f t="shared" ca="1" si="40"/>
        <v>230.02225642736158</v>
      </c>
      <c r="F113">
        <f ca="1">'survival rate'!AA113*('cost for cycle'!$T$2)</f>
        <v>48.210609042727867</v>
      </c>
      <c r="G113">
        <f t="shared" ca="1" si="41"/>
        <v>41.020985125346449</v>
      </c>
      <c r="H113">
        <f ca="1">('survival rate'!AA113*u_p1_off+'survival rate'!AB113*u_p1_off)*21/365.25</f>
        <v>5.9879796164488018E-3</v>
      </c>
      <c r="I113">
        <f t="shared" ca="1" si="37"/>
        <v>5.0949952231370017E-3</v>
      </c>
      <c r="J113">
        <f ca="1">('survival rate'!AA113*u_p1_off)*21/365.25</f>
        <v>1.0475011069262118E-3</v>
      </c>
      <c r="K113">
        <f t="shared" ca="1" si="38"/>
        <v>8.9128779285740293E-4</v>
      </c>
    </row>
    <row r="114" spans="1:11">
      <c r="A114" s="131">
        <v>7</v>
      </c>
      <c r="B114" s="131">
        <f t="shared" si="39"/>
        <v>6.3863013698630136</v>
      </c>
      <c r="C114" s="131">
        <v>111</v>
      </c>
      <c r="D114">
        <f ca="1">'survival rate'!AA114*('cost for cycle'!$T$2)+'survival rate'!AB114*('cost for cycle'!$R$2)+('survival rate'!AC114-'survival rate'!AC113)*c_eof</f>
        <v>267.14921761082553</v>
      </c>
      <c r="E114">
        <f t="shared" ca="1" si="40"/>
        <v>227.30938893862904</v>
      </c>
      <c r="F114">
        <f ca="1">'survival rate'!AA114*('cost for cycle'!$T$2)</f>
        <v>47.205760951686941</v>
      </c>
      <c r="G114">
        <f t="shared" ca="1" si="41"/>
        <v>40.165989525533753</v>
      </c>
      <c r="H114">
        <f ca="1">('survival rate'!AA114*u_p1_off+'survival rate'!AB114*u_p1_off)*21/365.25</f>
        <v>5.9229938990085183E-3</v>
      </c>
      <c r="I114">
        <f t="shared" ca="1" si="37"/>
        <v>5.0397007931057359E-3</v>
      </c>
      <c r="J114">
        <f ca="1">('survival rate'!AA114*u_p1_off)*21/365.25</f>
        <v>1.025668163751294E-3</v>
      </c>
      <c r="K114">
        <f t="shared" ca="1" si="38"/>
        <v>8.7271078553465616E-4</v>
      </c>
    </row>
    <row r="115" spans="1:11">
      <c r="A115" s="131">
        <v>7</v>
      </c>
      <c r="B115" s="131">
        <f t="shared" si="39"/>
        <v>6.4438356164383563</v>
      </c>
      <c r="C115" s="131">
        <v>112</v>
      </c>
      <c r="D115">
        <f ca="1">'survival rate'!AA115*('cost for cycle'!$T$2)+'survival rate'!AB115*('cost for cycle'!$R$2)+('survival rate'!AC115-'survival rate'!AC114)*c_eof</f>
        <v>264.01670068084428</v>
      </c>
      <c r="E115">
        <f t="shared" ca="1" si="40"/>
        <v>224.64402268540931</v>
      </c>
      <c r="F115">
        <f ca="1">'survival rate'!AA115*('cost for cycle'!$T$2)</f>
        <v>46.220229495172589</v>
      </c>
      <c r="G115">
        <f t="shared" ca="1" si="41"/>
        <v>39.327429880240608</v>
      </c>
      <c r="H115">
        <f ca="1">('survival rate'!AA115*u_p1_off+'survival rate'!AB115*u_p1_off)*21/365.25</f>
        <v>5.859036488506714E-3</v>
      </c>
      <c r="I115">
        <f t="shared" ca="1" si="37"/>
        <v>4.9852813191155823E-3</v>
      </c>
      <c r="J115">
        <f ca="1">('survival rate'!AA115*u_p1_off)*21/365.25</f>
        <v>1.0042549247960581E-3</v>
      </c>
      <c r="K115">
        <f t="shared" ca="1" si="38"/>
        <v>8.5449089215206637E-4</v>
      </c>
    </row>
    <row r="116" spans="1:11">
      <c r="A116" s="131">
        <v>7</v>
      </c>
      <c r="B116" s="131">
        <f t="shared" si="39"/>
        <v>6.5013698630136982</v>
      </c>
      <c r="C116" s="131">
        <v>113</v>
      </c>
      <c r="D116">
        <f ca="1">'survival rate'!AA116*('cost for cycle'!$T$2)+'survival rate'!AB116*('cost for cycle'!$R$2)+('survival rate'!AC116-'survival rate'!AC115)*c_eof</f>
        <v>260.93852971705576</v>
      </c>
      <c r="E116">
        <f t="shared" ca="1" si="40"/>
        <v>222.02489781173406</v>
      </c>
      <c r="F116">
        <f ca="1">'survival rate'!AA116*('cost for cycle'!$T$2)</f>
        <v>45.253538014431847</v>
      </c>
      <c r="G116">
        <f t="shared" ca="1" si="41"/>
        <v>38.504900614594533</v>
      </c>
      <c r="H116">
        <f ca="1">('survival rate'!AA116*u_p1_off+'survival rate'!AB116*u_p1_off)*21/365.25</f>
        <v>5.796082153941875E-3</v>
      </c>
      <c r="I116">
        <f t="shared" ca="1" si="37"/>
        <v>4.9317153328516132E-3</v>
      </c>
      <c r="J116">
        <f ca="1">('survival rate'!AA116*u_p1_off)*21/365.25</f>
        <v>9.8325103340703591E-4</v>
      </c>
      <c r="K116">
        <f t="shared" ca="1" si="38"/>
        <v>8.366193005386965E-4</v>
      </c>
    </row>
    <row r="117" spans="1:11">
      <c r="A117" s="131">
        <v>7</v>
      </c>
      <c r="B117" s="131">
        <f t="shared" si="39"/>
        <v>6.558904109589041</v>
      </c>
      <c r="C117" s="131">
        <v>114</v>
      </c>
      <c r="D117">
        <f ca="1">'survival rate'!AA117*('cost for cycle'!$T$2)+'survival rate'!AB117*('cost for cycle'!$R$2)+('survival rate'!AC117-'survival rate'!AC116)*c_eof</f>
        <v>257.9132756193801</v>
      </c>
      <c r="E117">
        <f t="shared" ref="E117:E129" ca="1" si="42">D117/(1+disc)^($A117-1)</f>
        <v>219.45079833850068</v>
      </c>
      <c r="F117">
        <f ca="1">'survival rate'!AA117*('cost for cycle'!$T$2)</f>
        <v>44.305224583176745</v>
      </c>
      <c r="G117">
        <f t="shared" ref="G117:G129" ca="1" si="43">F117/(1+disc)^($A117-1)</f>
        <v>37.698008689142917</v>
      </c>
      <c r="H117">
        <f ca="1">('survival rate'!AA117*u_p1_off+'survival rate'!AB117*u_p1_off)*21/365.25</f>
        <v>5.7341064864273308E-3</v>
      </c>
      <c r="I117">
        <f t="shared" ca="1" si="37"/>
        <v>4.8789820655121699E-3</v>
      </c>
      <c r="J117">
        <f ca="1">('survival rate'!AA117*u_p1_off)*21/365.25</f>
        <v>9.6264645303195033E-4</v>
      </c>
      <c r="K117">
        <f t="shared" ca="1" si="38"/>
        <v>8.1908747088827057E-4</v>
      </c>
    </row>
    <row r="118" spans="1:11">
      <c r="A118" s="131">
        <v>7</v>
      </c>
      <c r="B118" s="131">
        <f t="shared" si="39"/>
        <v>6.6164383561643838</v>
      </c>
      <c r="C118" s="131">
        <v>115</v>
      </c>
      <c r="D118">
        <f ca="1">'survival rate'!AA118*('cost for cycle'!$T$2)+'survival rate'!AB118*('cost for cycle'!$R$2)+('survival rate'!AC118-'survival rate'!AC117)*c_eof</f>
        <v>254.93955865440185</v>
      </c>
      <c r="E118">
        <f t="shared" ca="1" si="42"/>
        <v>216.92055029124512</v>
      </c>
      <c r="F118">
        <f ca="1">'survival rate'!AA118*('cost for cycle'!$T$2)</f>
        <v>43.374841452246081</v>
      </c>
      <c r="G118">
        <f t="shared" ca="1" si="43"/>
        <v>36.906373127332131</v>
      </c>
      <c r="H118">
        <f ca="1">('survival rate'!AA118*u_p1_off+'survival rate'!AB118*u_p1_off)*21/365.25</f>
        <v>5.6730858661429217E-3</v>
      </c>
      <c r="I118">
        <f t="shared" ca="1" si="37"/>
        <v>4.8270614196890133E-3</v>
      </c>
      <c r="J118">
        <f ca="1">('survival rate'!AA118*u_p1_off)*21/365.25</f>
        <v>9.4243145515354569E-4</v>
      </c>
      <c r="K118">
        <f t="shared" ca="1" si="38"/>
        <v>8.0188712549242596E-4</v>
      </c>
    </row>
    <row r="119" spans="1:11">
      <c r="A119" s="131">
        <v>7</v>
      </c>
      <c r="B119" s="131">
        <f t="shared" si="39"/>
        <v>6.6739726027397257</v>
      </c>
      <c r="C119" s="131">
        <v>116</v>
      </c>
      <c r="D119">
        <f ca="1">'survival rate'!AA119*('cost for cycle'!$T$2)+'survival rate'!AB119*('cost for cycle'!$R$2)+('survival rate'!AC119-'survival rate'!AC118)*c_eof</f>
        <v>252.01604636523297</v>
      </c>
      <c r="E119">
        <f t="shared" ca="1" si="42"/>
        <v>214.43301992170598</v>
      </c>
      <c r="F119">
        <f ca="1">'survival rate'!AA119*('cost for cycle'!$T$2)</f>
        <v>42.461954519168806</v>
      </c>
      <c r="G119">
        <f t="shared" ca="1" si="43"/>
        <v>36.129624564174648</v>
      </c>
      <c r="H119">
        <f ca="1">('survival rate'!AA119*u_p1_off+'survival rate'!AB119*u_p1_off)*21/365.25</f>
        <v>5.612997430853652E-3</v>
      </c>
      <c r="I119">
        <f t="shared" ca="1" si="37"/>
        <v>4.7759339425807717E-3</v>
      </c>
      <c r="J119">
        <f ca="1">('survival rate'!AA119*u_p1_off)*21/365.25</f>
        <v>9.2259660776446953E-4</v>
      </c>
      <c r="K119">
        <f t="shared" ca="1" si="38"/>
        <v>7.8501023893433049E-4</v>
      </c>
    </row>
    <row r="120" spans="1:11">
      <c r="A120" s="131">
        <v>7</v>
      </c>
      <c r="B120" s="131">
        <f t="shared" si="39"/>
        <v>6.7315068493150685</v>
      </c>
      <c r="C120" s="131">
        <v>117</v>
      </c>
      <c r="D120">
        <f ca="1">'survival rate'!AA120*('cost for cycle'!$T$2)+'survival rate'!AB120*('cost for cycle'!$R$2)+('survival rate'!AC120-'survival rate'!AC119)*c_eof</f>
        <v>249.14145158520267</v>
      </c>
      <c r="E120">
        <f t="shared" ca="1" si="42"/>
        <v>211.9871120177317</v>
      </c>
      <c r="F120">
        <f ca="1">'survival rate'!AA120*('cost for cycle'!$T$2)</f>
        <v>41.566142821314074</v>
      </c>
      <c r="G120">
        <f t="shared" ca="1" si="43"/>
        <v>35.36740481498537</v>
      </c>
      <c r="H120">
        <f ca="1">('survival rate'!AA120*u_p1_off+'survival rate'!AB120*u_p1_off)*21/365.25</f>
        <v>5.553819045910389E-3</v>
      </c>
      <c r="I120">
        <f t="shared" ca="1" si="37"/>
        <v>4.7255808004674216E-3</v>
      </c>
      <c r="J120">
        <f ca="1">('survival rate'!AA120*u_p1_off)*21/365.25</f>
        <v>9.0313276435463759E-4</v>
      </c>
      <c r="K120">
        <f t="shared" ca="1" si="38"/>
        <v>7.6844902871835575E-4</v>
      </c>
    </row>
    <row r="121" spans="1:11">
      <c r="A121" s="131">
        <v>7</v>
      </c>
      <c r="B121" s="131">
        <f t="shared" si="39"/>
        <v>6.7890410958904113</v>
      </c>
      <c r="C121" s="131">
        <v>118</v>
      </c>
      <c r="D121">
        <f ca="1">'survival rate'!AA121*('cost for cycle'!$T$2)+'survival rate'!AB121*('cost for cycle'!$R$2)+('survival rate'!AC121-'survival rate'!AC120)*c_eof</f>
        <v>246.31453054952743</v>
      </c>
      <c r="E121">
        <f t="shared" ca="1" si="42"/>
        <v>209.58176829655639</v>
      </c>
      <c r="F121">
        <f ca="1">'survival rate'!AA121*('cost for cycle'!$T$2)</f>
        <v>40.686998051420765</v>
      </c>
      <c r="G121">
        <f t="shared" ca="1" si="43"/>
        <v>34.619366463159999</v>
      </c>
      <c r="H121">
        <f ca="1">('survival rate'!AA121*u_p1_off+'survival rate'!AB121*u_p1_off)*21/365.25</f>
        <v>5.4955292756528737E-3</v>
      </c>
      <c r="I121">
        <f t="shared" ca="1" si="37"/>
        <v>4.6759837543779558E-3</v>
      </c>
      <c r="J121">
        <f ca="1">('survival rate'!AA121*u_p1_off)*21/365.25</f>
        <v>8.8403105338484968E-4</v>
      </c>
      <c r="K121">
        <f t="shared" ca="1" si="38"/>
        <v>7.5219594631348763E-4</v>
      </c>
    </row>
    <row r="122" spans="1:11">
      <c r="A122" s="131">
        <v>7</v>
      </c>
      <c r="B122" s="131">
        <f t="shared" si="39"/>
        <v>6.8465753424657532</v>
      </c>
      <c r="C122" s="131">
        <v>119</v>
      </c>
      <c r="D122">
        <f ca="1">'survival rate'!AA122*('cost for cycle'!$T$2)+'survival rate'!AB122*('cost for cycle'!$R$2)+('survival rate'!AC122-'survival rate'!AC121)*c_eof</f>
        <v>243.53408109948879</v>
      </c>
      <c r="E122">
        <f t="shared" ca="1" si="42"/>
        <v>207.21596587678761</v>
      </c>
      <c r="F122">
        <f ca="1">'survival rate'!AA122*('cost for cycle'!$T$2)</f>
        <v>39.824124094361778</v>
      </c>
      <c r="G122">
        <f t="shared" ca="1" si="43"/>
        <v>33.885172466021423</v>
      </c>
      <c r="H122">
        <f ca="1">('survival rate'!AA122*u_p1_off+'survival rate'!AB122*u_p1_off)*21/365.25</f>
        <v>5.4381073561399259E-3</v>
      </c>
      <c r="I122">
        <f t="shared" ca="1" si="37"/>
        <v>4.627125136887315E-3</v>
      </c>
      <c r="J122">
        <f ca="1">('survival rate'!AA122*u_p1_off)*21/365.25</f>
        <v>8.6528286822178699E-4</v>
      </c>
      <c r="K122">
        <f t="shared" ca="1" si="38"/>
        <v>7.362436685893122E-4</v>
      </c>
    </row>
    <row r="123" spans="1:11">
      <c r="A123" s="131">
        <v>7</v>
      </c>
      <c r="B123" s="131">
        <f t="shared" si="39"/>
        <v>6.904109589041096</v>
      </c>
      <c r="C123" s="131">
        <v>120</v>
      </c>
      <c r="D123">
        <f ca="1">'survival rate'!AA123*('cost for cycle'!$T$2)+'survival rate'!AB123*('cost for cycle'!$R$2)+('survival rate'!AC123-'survival rate'!AC122)*c_eof</f>
        <v>240.79894097393603</v>
      </c>
      <c r="E123">
        <f t="shared" ca="1" si="42"/>
        <v>204.88871582469636</v>
      </c>
      <c r="F123">
        <f ca="1">'survival rate'!AA123*('cost for cycle'!$T$2)</f>
        <v>38.977136584057305</v>
      </c>
      <c r="G123">
        <f t="shared" ca="1" si="43"/>
        <v>33.164495777810302</v>
      </c>
      <c r="H123">
        <f ca="1">('survival rate'!AA123*u_p1_off+'survival rate'!AB123*u_p1_off)*21/365.25</f>
        <v>5.3815331691363776E-3</v>
      </c>
      <c r="I123">
        <f t="shared" ca="1" si="37"/>
        <v>4.5789878299826395E-3</v>
      </c>
      <c r="J123">
        <f ca="1">('survival rate'!AA123*u_p1_off)*21/365.25</f>
        <v>8.4687985751079819E-4</v>
      </c>
      <c r="K123">
        <f t="shared" ca="1" si="38"/>
        <v>7.2058508962450382E-4</v>
      </c>
    </row>
    <row r="124" spans="1:11">
      <c r="A124" s="131">
        <v>7</v>
      </c>
      <c r="B124" s="131">
        <f t="shared" si="39"/>
        <v>6.9616438356164387</v>
      </c>
      <c r="C124" s="131">
        <v>121</v>
      </c>
      <c r="D124">
        <f ca="1">'survival rate'!AA124*('cost for cycle'!$T$2)+'survival rate'!AB124*('cost for cycle'!$R$2)+('survival rate'!AC124-'survival rate'!AC123)*c_eof</f>
        <v>238.10798618327107</v>
      </c>
      <c r="E124">
        <f t="shared" ca="1" si="42"/>
        <v>202.59906177068899</v>
      </c>
      <c r="F124">
        <f ca="1">'survival rate'!AA124*('cost for cycle'!$T$2)</f>
        <v>38.145662479528696</v>
      </c>
      <c r="G124">
        <f t="shared" ca="1" si="43"/>
        <v>32.457018988961821</v>
      </c>
      <c r="H124">
        <f ca="1">('survival rate'!AA124*u_p1_off+'survival rate'!AB124*u_p1_off)*21/365.25</f>
        <v>5.3257872172903491E-3</v>
      </c>
      <c r="I124">
        <f t="shared" ca="1" si="37"/>
        <v>4.5315552439423442E-3</v>
      </c>
      <c r="J124">
        <f ca="1">('survival rate'!AA124*u_p1_off)*21/365.25</f>
        <v>8.2881391596456556E-4</v>
      </c>
      <c r="K124">
        <f t="shared" ca="1" si="38"/>
        <v>7.0521331286917208E-4</v>
      </c>
    </row>
    <row r="125" spans="1:11" ht="15">
      <c r="A125" s="131">
        <v>8</v>
      </c>
      <c r="B125" s="131">
        <f t="shared" si="39"/>
        <v>7.0191780821917806</v>
      </c>
      <c r="C125" s="138">
        <v>122</v>
      </c>
      <c r="D125">
        <f ca="1">'survival rate'!AA125*('cost for cycle'!$T$2+c_fu)+'survival rate'!AB125*('cost for cycle'!$R$2+c_fu)+('survival rate'!AC125-'survival rate'!AC124)*c_eof</f>
        <v>299.57114962333645</v>
      </c>
      <c r="E125">
        <f t="shared" ca="1" si="42"/>
        <v>248.12700410948202</v>
      </c>
      <c r="F125">
        <f ca="1">'survival rate'!AA125*('cost for cycle'!$T$2+c_fu)</f>
        <v>47.172653637894641</v>
      </c>
      <c r="G125">
        <f t="shared" ca="1" si="43"/>
        <v>39.071884050857399</v>
      </c>
      <c r="H125">
        <f ca="1">('survival rate'!AA125*u_p1_off+'survival rate'!AB125*u_p1_off)*21/365.25</f>
        <v>5.2705778217324315E-3</v>
      </c>
      <c r="I125">
        <f t="shared" ca="1" si="37"/>
        <v>4.3654827458407324E-3</v>
      </c>
      <c r="J125">
        <f ca="1">('survival rate'!AA125*u_p1_off)*21/365.25</f>
        <v>8.1102804080546034E-4</v>
      </c>
      <c r="K125">
        <f t="shared" ca="1" si="38"/>
        <v>6.7175346580225308E-4</v>
      </c>
    </row>
    <row r="126" spans="1:11">
      <c r="A126" s="131">
        <v>8</v>
      </c>
      <c r="B126" s="131">
        <f t="shared" si="39"/>
        <v>7.0767123287671234</v>
      </c>
      <c r="C126" s="131">
        <v>123</v>
      </c>
      <c r="D126">
        <f ca="1">'survival rate'!AA126*('cost for cycle'!$T$2)+'survival rate'!AB126*('cost for cycle'!$R$2)+('survival rate'!AC126-'survival rate'!AC125)*c_eof</f>
        <v>233.09894279014287</v>
      </c>
      <c r="E126">
        <f t="shared" ca="1" si="42"/>
        <v>193.069801308731</v>
      </c>
      <c r="F126">
        <f ca="1">'survival rate'!AA126*('cost for cycle'!$T$2)</f>
        <v>36.521064547350775</v>
      </c>
      <c r="G126">
        <f t="shared" ca="1" si="43"/>
        <v>30.249449402644508</v>
      </c>
      <c r="H126">
        <f ca="1">('survival rate'!AA126*u_p2_off+'survival rate'!AB126*u_p2_off)*21/365.25</f>
        <v>5.165084411251122E-3</v>
      </c>
      <c r="I126">
        <f t="shared" ref="I126:I131" ca="1" si="44">H126/(1+disc)^($A126-1)</f>
        <v>4.2781052933426166E-3</v>
      </c>
      <c r="J126">
        <f ca="1">('survival rate'!AA126*u_p2_off)*21/365.25</f>
        <v>7.8578622025031475E-4</v>
      </c>
      <c r="K126">
        <f t="shared" ref="K126:K131" ca="1" si="45">J126/(1+disc)^($A126-1)</f>
        <v>6.5084632130421865E-4</v>
      </c>
    </row>
    <row r="127" spans="1:11">
      <c r="A127" s="131">
        <v>8</v>
      </c>
      <c r="B127" s="131">
        <f t="shared" si="39"/>
        <v>7.1342465753424653</v>
      </c>
      <c r="C127" s="131">
        <v>124</v>
      </c>
      <c r="D127">
        <f ca="1">'survival rate'!AA127*('cost for cycle'!$T$2)+'survival rate'!AB127*('cost for cycle'!$R$2)+('survival rate'!AC127-'survival rate'!AC126)*c_eof</f>
        <v>230.51075508529092</v>
      </c>
      <c r="E127">
        <f t="shared" ca="1" si="42"/>
        <v>190.92607264165014</v>
      </c>
      <c r="F127">
        <f ca="1">'survival rate'!AA127*('cost for cycle'!$T$2)</f>
        <v>35.729572916798347</v>
      </c>
      <c r="G127">
        <f t="shared" ca="1" si="43"/>
        <v>29.593877438142474</v>
      </c>
      <c r="H127">
        <f ca="1">('survival rate'!AA127*u_p2_off+'survival rate'!AB127*u_p2_off)*21/365.25</f>
        <v>5.1116977019389932E-3</v>
      </c>
      <c r="I127">
        <f t="shared" ref="I127:I130" ca="1" si="46">H127/(1+disc)^($A127-1)</f>
        <v>4.2338864683404828E-3</v>
      </c>
      <c r="J127">
        <f ca="1">('survival rate'!AA127*u_p2_off)*21/365.25</f>
        <v>7.6875650809816272E-4</v>
      </c>
      <c r="K127">
        <f t="shared" ref="K127:K130" ca="1" si="47">J127/(1+disc)^($A127-1)</f>
        <v>6.3674105294819284E-4</v>
      </c>
    </row>
    <row r="128" spans="1:11">
      <c r="A128" s="131">
        <v>8</v>
      </c>
      <c r="B128" s="131">
        <f t="shared" si="39"/>
        <v>7.1917808219178081</v>
      </c>
      <c r="C128" s="131">
        <v>125</v>
      </c>
      <c r="D128">
        <f ca="1">'survival rate'!AA128*('cost for cycle'!$T$2)+'survival rate'!AB128*('cost for cycle'!$R$2)+('survival rate'!AC128-'survival rate'!AC127)*c_eof</f>
        <v>227.96280413720015</v>
      </c>
      <c r="E128">
        <f t="shared" ca="1" si="42"/>
        <v>188.8156710353453</v>
      </c>
      <c r="F128">
        <f ca="1">'survival rate'!AA128*('cost for cycle'!$T$2)</f>
        <v>34.952270575826809</v>
      </c>
      <c r="G128">
        <f t="shared" ca="1" si="43"/>
        <v>28.950058093739457</v>
      </c>
      <c r="H128">
        <f ca="1">('survival rate'!AA128*u_p2_off+'survival rate'!AB128*u_p2_off)*21/365.25</f>
        <v>5.0590635823447791E-3</v>
      </c>
      <c r="I128">
        <f t="shared" ca="1" si="46"/>
        <v>4.1902909938588001E-3</v>
      </c>
      <c r="J128">
        <f ca="1">('survival rate'!AA128*u_p2_off)*21/365.25</f>
        <v>7.5203209231034169E-4</v>
      </c>
      <c r="K128">
        <f t="shared" ca="1" si="47"/>
        <v>6.2288865364294916E-4</v>
      </c>
    </row>
    <row r="129" spans="1:11">
      <c r="A129" s="131">
        <v>8</v>
      </c>
      <c r="B129" s="131">
        <f t="shared" si="39"/>
        <v>7.2493150684931509</v>
      </c>
      <c r="C129" s="131">
        <v>126</v>
      </c>
      <c r="D129">
        <f ca="1">'survival rate'!AA129*('cost for cycle'!$T$2)+'survival rate'!AB129*('cost for cycle'!$R$2)+('survival rate'!AC129-'survival rate'!AC128)*c_eof</f>
        <v>225.45413230591254</v>
      </c>
      <c r="E129">
        <f t="shared" ca="1" si="42"/>
        <v>186.73780330150677</v>
      </c>
      <c r="F129">
        <f ca="1">'survival rate'!AA129*('cost for cycle'!$T$2)</f>
        <v>34.188834217053454</v>
      </c>
      <c r="G129">
        <f t="shared" ca="1" si="43"/>
        <v>28.317723582325854</v>
      </c>
      <c r="H129">
        <f ca="1">('survival rate'!AA129*u_p2_off+'survival rate'!AB129*u_p2_off)*21/365.25</f>
        <v>5.0071654280060196E-3</v>
      </c>
      <c r="I129">
        <f t="shared" ca="1" si="46"/>
        <v>4.1473051002870083E-3</v>
      </c>
      <c r="J129">
        <f ca="1">('survival rate'!AA129*u_p2_off)*21/365.25</f>
        <v>7.3560601661409799E-4</v>
      </c>
      <c r="K129">
        <f t="shared" ca="1" si="47"/>
        <v>6.0928336168840293E-4</v>
      </c>
    </row>
    <row r="130" spans="1:11">
      <c r="A130" s="131">
        <v>8</v>
      </c>
      <c r="B130" s="131">
        <f t="shared" si="39"/>
        <v>7.3068493150684928</v>
      </c>
      <c r="C130" s="131">
        <v>127</v>
      </c>
      <c r="D130">
        <f ca="1">'survival rate'!AA130*('cost for cycle'!$T$2)+'survival rate'!AB130*('cost for cycle'!$R$2)+('survival rate'!AC130-'survival rate'!AC129)*c_eof</f>
        <v>222.98381204048644</v>
      </c>
      <c r="E130">
        <f t="shared" ref="E130:E135" ca="1" si="48">D130/(1+disc)^($A130-1)</f>
        <v>184.69170117377584</v>
      </c>
      <c r="F130">
        <f ca="1">'survival rate'!AA130*('cost for cycle'!$T$2)</f>
        <v>33.438949692110739</v>
      </c>
      <c r="G130">
        <f t="shared" ref="G130:G135" ca="1" si="49">F130/(1+disc)^($A130-1)</f>
        <v>27.696613702966484</v>
      </c>
      <c r="H130">
        <f ca="1">('survival rate'!AA130*u_p2_off+'survival rate'!AB130*u_p2_off)*21/365.25</f>
        <v>4.9559871046847828E-3</v>
      </c>
      <c r="I130">
        <f t="shared" ca="1" si="46"/>
        <v>4.1049154240547963E-3</v>
      </c>
      <c r="J130">
        <f ca="1">('survival rate'!AA130*u_p2_off)*21/365.25</f>
        <v>7.1947152180179715E-4</v>
      </c>
      <c r="K130">
        <f t="shared" ca="1" si="47"/>
        <v>5.9591957860839057E-4</v>
      </c>
    </row>
    <row r="131" spans="1:11">
      <c r="A131" s="131">
        <v>8</v>
      </c>
      <c r="B131" s="131">
        <f t="shared" si="39"/>
        <v>7.3643835616438356</v>
      </c>
      <c r="C131" s="131">
        <v>128</v>
      </c>
      <c r="D131">
        <f ca="1">'survival rate'!AA131*('cost for cycle'!$T$2)+'survival rate'!AB131*('cost for cycle'!$R$2)+('survival rate'!AC131-'survival rate'!AC130)*c_eof</f>
        <v>220.55094471511578</v>
      </c>
      <c r="E131">
        <f t="shared" ca="1" si="48"/>
        <v>182.67662034373234</v>
      </c>
      <c r="F131">
        <f ca="1">'survival rate'!AA131*('cost for cycle'!$T$2)</f>
        <v>32.702311696801097</v>
      </c>
      <c r="G131">
        <f t="shared" ca="1" si="49"/>
        <v>27.086475580122503</v>
      </c>
      <c r="H131">
        <f ca="1">('survival rate'!AA131*u_p3_off+'survival rate'!AB131*u_p3_off)*21/365.25</f>
        <v>3.4232475434494429E-3</v>
      </c>
      <c r="I131">
        <f t="shared" ca="1" si="44"/>
        <v>2.8353870469477486E-3</v>
      </c>
      <c r="J131">
        <f ca="1">('survival rate'!AA131*u_p3_off)*21/365.25</f>
        <v>4.9101336408699319E-4</v>
      </c>
      <c r="K131">
        <f t="shared" ca="1" si="45"/>
        <v>4.0669361906782615E-4</v>
      </c>
    </row>
    <row r="132" spans="1:11">
      <c r="A132" s="131">
        <v>8</v>
      </c>
      <c r="B132" s="131">
        <f t="shared" ref="B132:B163" si="50">C132*21/365</f>
        <v>7.4219178082191783</v>
      </c>
      <c r="C132" s="131">
        <v>129</v>
      </c>
      <c r="D132">
        <f ca="1">'survival rate'!AA132*('cost for cycle'!$T$2)+'survival rate'!AB132*('cost for cycle'!$R$2)+('survival rate'!AC132-'survival rate'!AC131)*c_eof</f>
        <v>218.1546595183674</v>
      </c>
      <c r="E132">
        <f t="shared" ca="1" si="48"/>
        <v>180.6918395408791</v>
      </c>
      <c r="F132">
        <f ca="1">'survival rate'!AA132*('cost for cycle'!$T$2)</f>
        <v>31.978623469061617</v>
      </c>
      <c r="G132">
        <f t="shared" ca="1" si="49"/>
        <v>26.487063413483376</v>
      </c>
      <c r="H132">
        <f ca="1">('survival rate'!AA132*u_p3_off+'survival rate'!AB132*u_p3_off)*21/365.25</f>
        <v>3.3885056036055947E-3</v>
      </c>
      <c r="I132">
        <f t="shared" ref="I132:I133" ca="1" si="51">H132/(1+disc)^($A132-1)</f>
        <v>2.806611200337537E-3</v>
      </c>
      <c r="J132">
        <f ca="1">('survival rate'!AA132*u_p3_off)*21/365.25</f>
        <v>4.8014744749531451E-4</v>
      </c>
      <c r="K132">
        <f t="shared" ref="K132:K133" ca="1" si="52">J132/(1+disc)^($A132-1)</f>
        <v>3.9769366251597959E-4</v>
      </c>
    </row>
    <row r="133" spans="1:11">
      <c r="A133" s="131">
        <v>8</v>
      </c>
      <c r="B133" s="131">
        <f t="shared" si="50"/>
        <v>7.4794520547945202</v>
      </c>
      <c r="C133" s="131">
        <v>130</v>
      </c>
      <c r="D133">
        <f ca="1">'survival rate'!AA133*('cost for cycle'!$T$2)+'survival rate'!AB133*('cost for cycle'!$R$2)+('survival rate'!AC133-'survival rate'!AC132)*c_eof</f>
        <v>215.79411239265795</v>
      </c>
      <c r="E133">
        <f t="shared" ca="1" si="48"/>
        <v>178.73665965423788</v>
      </c>
      <c r="F133">
        <f ca="1">'survival rate'!AA133*('cost for cycle'!$T$2)</f>
        <v>31.26759649918543</v>
      </c>
      <c r="G133">
        <f t="shared" ca="1" si="49"/>
        <v>25.898138237950793</v>
      </c>
      <c r="H133">
        <f ca="1">('survival rate'!AA133*u_p3_off+'survival rate'!AB133*u_p3_off)*21/365.25</f>
        <v>3.3542341414134389E-3</v>
      </c>
      <c r="I133">
        <f t="shared" ca="1" si="51"/>
        <v>2.7782250381490786E-3</v>
      </c>
      <c r="J133">
        <f ca="1">('survival rate'!AA133*u_p3_off)*21/365.25</f>
        <v>4.694716351040567E-4</v>
      </c>
      <c r="K133">
        <f t="shared" ca="1" si="52"/>
        <v>3.888511643368047E-4</v>
      </c>
    </row>
    <row r="134" spans="1:11">
      <c r="A134" s="131">
        <v>8</v>
      </c>
      <c r="B134" s="131">
        <f t="shared" si="50"/>
        <v>7.536986301369863</v>
      </c>
      <c r="C134" s="131">
        <v>131</v>
      </c>
      <c r="D134">
        <f ca="1">'survival rate'!AA134*('cost for cycle'!$T$2)+'survival rate'!AB134*('cost for cycle'!$R$2)+('survival rate'!AC134-'survival rate'!AC133)*c_eof</f>
        <v>213.46848502151124</v>
      </c>
      <c r="E134">
        <f t="shared" ca="1" si="48"/>
        <v>176.81040289352111</v>
      </c>
      <c r="F134">
        <f ca="1">'survival rate'!AA134*('cost for cycle'!$T$2)</f>
        <v>30.568950251687479</v>
      </c>
      <c r="G134">
        <f t="shared" ca="1" si="49"/>
        <v>25.319467693267296</v>
      </c>
      <c r="H134">
        <f ca="1">('survival rate'!AA134*u_p4_off+'survival rate'!AB134*u_p4_off)*21/365.25</f>
        <v>1.951563345961196E-3</v>
      </c>
      <c r="I134">
        <f t="shared" ref="I134" ca="1" si="53">H134/(1+disc)^($A134-1)</f>
        <v>1.6164292421752833E-3</v>
      </c>
      <c r="J134">
        <f ca="1">('survival rate'!AA134*u_p4_off)*21/365.25</f>
        <v>2.6976437987169251E-4</v>
      </c>
      <c r="K134">
        <f t="shared" ref="K134" ca="1" si="54">J134/(1+disc)^($A134-1)</f>
        <v>2.2343883073245395E-4</v>
      </c>
    </row>
    <row r="135" spans="1:11">
      <c r="A135" s="131">
        <v>8</v>
      </c>
      <c r="B135" s="131">
        <f t="shared" si="50"/>
        <v>7.5945205479452058</v>
      </c>
      <c r="C135" s="131">
        <v>132</v>
      </c>
      <c r="D135">
        <f ca="1">'survival rate'!AA135*('cost for cycle'!$T$2)+'survival rate'!AB135*('cost for cycle'!$R$2)+('survival rate'!AC135-'survival rate'!AC134)*c_eof</f>
        <v>211.17698386201332</v>
      </c>
      <c r="E135">
        <f t="shared" ca="1" si="48"/>
        <v>174.91241198773955</v>
      </c>
      <c r="F135">
        <f ca="1">'survival rate'!AA135*('cost for cycle'!$T$2)</f>
        <v>29.882411898250211</v>
      </c>
      <c r="G135">
        <f t="shared" ca="1" si="49"/>
        <v>24.750825802822128</v>
      </c>
      <c r="H135">
        <f ca="1">('survival rate'!AA135*u_p4_off+'survival rate'!AB135*u_p4_off)*21/365.25</f>
        <v>1.9319560113682732E-3</v>
      </c>
      <c r="I135">
        <f t="shared" ref="I135" ca="1" si="55">H135/(1+disc)^($A135-1)</f>
        <v>1.6001889960860611E-3</v>
      </c>
      <c r="J135">
        <f ca="1">('survival rate'!AA135*u_p4_off)*21/365.25</f>
        <v>2.6370582726689988E-4</v>
      </c>
      <c r="K135">
        <f t="shared" ref="K135" ca="1" si="56">J135/(1+disc)^($A135-1)</f>
        <v>2.1842068893556516E-4</v>
      </c>
    </row>
    <row r="136" spans="1:11">
      <c r="A136" s="131">
        <v>8</v>
      </c>
      <c r="B136" s="131">
        <f t="shared" si="50"/>
        <v>7.6520547945205477</v>
      </c>
      <c r="C136" s="131">
        <v>133</v>
      </c>
      <c r="D136" s="131"/>
      <c r="E136" s="131"/>
      <c r="F136" s="131"/>
      <c r="G136" s="131"/>
      <c r="H136" s="131"/>
      <c r="I136" s="131"/>
      <c r="J136" s="131"/>
      <c r="K136" s="131"/>
    </row>
    <row r="137" spans="1:11">
      <c r="A137" s="131">
        <v>8</v>
      </c>
      <c r="B137" s="131">
        <f t="shared" si="50"/>
        <v>7.7095890410958905</v>
      </c>
      <c r="C137" s="131">
        <v>134</v>
      </c>
      <c r="D137" s="131"/>
      <c r="E137" s="131"/>
      <c r="F137" s="131"/>
      <c r="G137" s="131"/>
      <c r="H137" s="131"/>
      <c r="I137" s="131"/>
      <c r="J137" s="131"/>
      <c r="K137" s="131"/>
    </row>
    <row r="138" spans="1:11">
      <c r="A138" s="131">
        <v>8</v>
      </c>
      <c r="B138" s="131">
        <f t="shared" si="50"/>
        <v>7.7671232876712333</v>
      </c>
      <c r="C138" s="131">
        <v>135</v>
      </c>
      <c r="D138" s="131"/>
      <c r="E138" s="131"/>
      <c r="F138" s="131"/>
      <c r="G138" s="131"/>
      <c r="H138" s="131"/>
      <c r="I138" s="131"/>
      <c r="J138" s="131"/>
      <c r="K138" s="131"/>
    </row>
    <row r="139" spans="1:11">
      <c r="A139" s="131">
        <v>8</v>
      </c>
      <c r="B139" s="131">
        <f t="shared" si="50"/>
        <v>7.8246575342465752</v>
      </c>
      <c r="C139" s="131">
        <v>136</v>
      </c>
      <c r="D139" s="131"/>
      <c r="E139" s="131"/>
      <c r="F139" s="131"/>
      <c r="G139" s="131"/>
      <c r="H139" s="131"/>
      <c r="I139" s="131"/>
      <c r="J139" s="131"/>
      <c r="K139" s="131"/>
    </row>
    <row r="140" spans="1:11">
      <c r="A140" s="131">
        <v>8</v>
      </c>
      <c r="B140" s="131">
        <f t="shared" si="50"/>
        <v>7.882191780821918</v>
      </c>
      <c r="C140" s="131">
        <v>137</v>
      </c>
      <c r="D140" s="131"/>
      <c r="E140" s="131"/>
      <c r="F140" s="131"/>
      <c r="G140" s="131"/>
      <c r="H140" s="131"/>
      <c r="I140" s="131"/>
      <c r="J140" s="131"/>
      <c r="K140" s="131"/>
    </row>
    <row r="141" spans="1:11">
      <c r="A141" s="131">
        <v>8</v>
      </c>
      <c r="B141" s="131">
        <f t="shared" si="50"/>
        <v>7.9397260273972599</v>
      </c>
      <c r="C141" s="131">
        <v>138</v>
      </c>
      <c r="D141" s="131"/>
      <c r="E141" s="131"/>
      <c r="F141" s="131"/>
      <c r="G141" s="131"/>
      <c r="H141" s="131"/>
      <c r="I141" s="131"/>
      <c r="J141" s="131"/>
      <c r="K141" s="131"/>
    </row>
    <row r="142" spans="1:11" ht="15">
      <c r="A142" s="131">
        <v>8</v>
      </c>
      <c r="B142" s="131">
        <f t="shared" si="50"/>
        <v>7.9972602739726026</v>
      </c>
      <c r="C142" s="138">
        <v>139</v>
      </c>
      <c r="D142" s="131"/>
      <c r="E142" s="131"/>
      <c r="F142" s="131"/>
      <c r="G142" s="131"/>
      <c r="H142" s="131"/>
      <c r="I142" s="131"/>
      <c r="J142" s="131"/>
      <c r="K142" s="131"/>
    </row>
    <row r="143" spans="1:11">
      <c r="A143" s="131">
        <v>9</v>
      </c>
      <c r="B143" s="131">
        <f t="shared" si="50"/>
        <v>8.0547945205479454</v>
      </c>
      <c r="C143" s="131">
        <v>140</v>
      </c>
      <c r="D143" s="131"/>
      <c r="E143" s="131"/>
      <c r="F143" s="131"/>
      <c r="G143" s="131"/>
      <c r="H143" s="131"/>
      <c r="I143" s="131"/>
      <c r="J143" s="131"/>
      <c r="K143" s="131"/>
    </row>
    <row r="144" spans="1:11">
      <c r="A144" s="131">
        <v>9</v>
      </c>
      <c r="B144" s="131">
        <f t="shared" si="50"/>
        <v>8.1123287671232873</v>
      </c>
      <c r="C144" s="131">
        <v>141</v>
      </c>
      <c r="D144" s="131"/>
      <c r="E144" s="131"/>
      <c r="F144" s="131"/>
      <c r="G144" s="131"/>
      <c r="H144" s="131"/>
      <c r="I144" s="131"/>
      <c r="J144" s="131"/>
      <c r="K144" s="131"/>
    </row>
    <row r="145" spans="1:11">
      <c r="A145" s="131">
        <v>9</v>
      </c>
      <c r="B145" s="131">
        <f t="shared" si="50"/>
        <v>8.169863013698631</v>
      </c>
      <c r="C145" s="131">
        <v>142</v>
      </c>
      <c r="D145" s="131"/>
      <c r="E145" s="131"/>
      <c r="F145" s="131"/>
      <c r="G145" s="131"/>
      <c r="H145" s="131"/>
      <c r="I145" s="131"/>
      <c r="J145" s="131"/>
      <c r="K145" s="131"/>
    </row>
    <row r="146" spans="1:11">
      <c r="A146" s="131">
        <v>9</v>
      </c>
      <c r="B146" s="131">
        <f t="shared" si="50"/>
        <v>8.2273972602739729</v>
      </c>
      <c r="C146" s="131">
        <v>143</v>
      </c>
      <c r="D146" s="131"/>
      <c r="E146" s="131"/>
      <c r="F146" s="131"/>
      <c r="G146" s="131"/>
      <c r="H146" s="131"/>
      <c r="I146" s="131"/>
      <c r="J146" s="131"/>
      <c r="K146" s="131"/>
    </row>
    <row r="147" spans="1:11">
      <c r="A147" s="131">
        <v>9</v>
      </c>
      <c r="B147" s="131">
        <f t="shared" si="50"/>
        <v>8.2849315068493148</v>
      </c>
      <c r="C147" s="131">
        <v>144</v>
      </c>
      <c r="D147" s="131"/>
      <c r="E147" s="131"/>
      <c r="F147" s="131"/>
      <c r="G147" s="131"/>
      <c r="H147" s="131"/>
      <c r="I147" s="131"/>
      <c r="J147" s="131"/>
      <c r="K147" s="131"/>
    </row>
    <row r="148" spans="1:11">
      <c r="A148" s="131">
        <v>9</v>
      </c>
      <c r="B148" s="131">
        <f t="shared" si="50"/>
        <v>8.3424657534246567</v>
      </c>
      <c r="C148" s="131">
        <v>145</v>
      </c>
      <c r="D148" s="131"/>
      <c r="E148" s="131"/>
      <c r="F148" s="131"/>
      <c r="G148" s="131"/>
      <c r="H148" s="131"/>
      <c r="I148" s="131"/>
      <c r="J148" s="131"/>
      <c r="K148" s="131"/>
    </row>
    <row r="149" spans="1:11">
      <c r="A149" s="131">
        <v>9</v>
      </c>
      <c r="B149" s="131">
        <f t="shared" si="50"/>
        <v>8.4</v>
      </c>
      <c r="C149" s="131">
        <v>146</v>
      </c>
      <c r="D149" s="131"/>
      <c r="E149" s="131"/>
      <c r="F149" s="131"/>
      <c r="G149" s="131"/>
      <c r="H149" s="131"/>
      <c r="I149" s="131"/>
      <c r="J149" s="131"/>
      <c r="K149" s="131"/>
    </row>
    <row r="150" spans="1:11">
      <c r="A150" s="131">
        <v>9</v>
      </c>
      <c r="B150" s="131">
        <f t="shared" si="50"/>
        <v>8.4575342465753423</v>
      </c>
      <c r="C150" s="131">
        <v>147</v>
      </c>
      <c r="D150" s="131"/>
      <c r="E150" s="131"/>
      <c r="F150" s="131"/>
      <c r="G150" s="131"/>
      <c r="H150" s="131"/>
      <c r="I150" s="131"/>
      <c r="J150" s="131"/>
      <c r="K150" s="131"/>
    </row>
    <row r="151" spans="1:11">
      <c r="A151" s="131">
        <v>9</v>
      </c>
      <c r="B151" s="131">
        <f t="shared" si="50"/>
        <v>8.5150684931506841</v>
      </c>
      <c r="C151" s="131">
        <v>148</v>
      </c>
      <c r="D151" s="131"/>
      <c r="E151" s="131"/>
      <c r="F151" s="131"/>
      <c r="G151" s="131"/>
      <c r="H151" s="131"/>
      <c r="I151" s="131"/>
      <c r="J151" s="131"/>
      <c r="K151" s="131"/>
    </row>
    <row r="152" spans="1:11">
      <c r="A152" s="131">
        <v>9</v>
      </c>
      <c r="B152" s="131">
        <f t="shared" si="50"/>
        <v>8.5726027397260278</v>
      </c>
      <c r="C152" s="131">
        <v>149</v>
      </c>
      <c r="D152" s="131"/>
      <c r="E152" s="131"/>
      <c r="F152" s="131"/>
      <c r="G152" s="131"/>
      <c r="H152" s="131"/>
      <c r="I152" s="131"/>
      <c r="J152" s="131"/>
      <c r="K152" s="131"/>
    </row>
    <row r="153" spans="1:11">
      <c r="A153" s="131">
        <v>9</v>
      </c>
      <c r="B153" s="131">
        <f t="shared" si="50"/>
        <v>8.6301369863013697</v>
      </c>
      <c r="C153" s="131">
        <v>150</v>
      </c>
      <c r="D153" s="131"/>
      <c r="E153" s="131"/>
      <c r="F153" s="131"/>
      <c r="G153" s="131"/>
      <c r="H153" s="131"/>
      <c r="I153" s="131"/>
      <c r="J153" s="131"/>
      <c r="K153" s="131"/>
    </row>
    <row r="154" spans="1:11">
      <c r="A154" s="131">
        <v>9</v>
      </c>
      <c r="B154" s="131">
        <f t="shared" si="50"/>
        <v>8.6876712328767116</v>
      </c>
      <c r="C154" s="131">
        <v>151</v>
      </c>
      <c r="D154" s="131"/>
      <c r="E154" s="131"/>
      <c r="F154" s="131"/>
      <c r="G154" s="131"/>
      <c r="H154" s="131"/>
      <c r="I154" s="131"/>
      <c r="J154" s="131"/>
      <c r="K154" s="131"/>
    </row>
    <row r="155" spans="1:11">
      <c r="A155" s="131">
        <v>9</v>
      </c>
      <c r="B155" s="131">
        <f t="shared" si="50"/>
        <v>8.7452054794520553</v>
      </c>
      <c r="C155" s="131">
        <v>152</v>
      </c>
      <c r="D155" s="131"/>
      <c r="E155" s="131"/>
      <c r="F155" s="131"/>
      <c r="G155" s="131"/>
      <c r="H155" s="131"/>
      <c r="I155" s="131"/>
      <c r="J155" s="131"/>
      <c r="K155" s="131"/>
    </row>
    <row r="156" spans="1:11">
      <c r="A156" s="131">
        <v>9</v>
      </c>
      <c r="B156" s="131">
        <f t="shared" si="50"/>
        <v>8.8027397260273972</v>
      </c>
      <c r="C156" s="131">
        <v>153</v>
      </c>
      <c r="D156" s="131"/>
      <c r="E156" s="131"/>
      <c r="F156" s="131"/>
      <c r="G156" s="131"/>
      <c r="H156" s="131"/>
      <c r="I156" s="131"/>
      <c r="J156" s="131"/>
      <c r="K156" s="131"/>
    </row>
    <row r="157" spans="1:11">
      <c r="A157" s="131">
        <v>9</v>
      </c>
      <c r="B157" s="131">
        <f t="shared" si="50"/>
        <v>8.8602739726027391</v>
      </c>
      <c r="C157" s="131">
        <v>154</v>
      </c>
      <c r="D157" s="131"/>
      <c r="E157" s="131"/>
      <c r="F157" s="131"/>
      <c r="G157" s="131"/>
      <c r="H157" s="131"/>
      <c r="I157" s="131"/>
      <c r="J157" s="131"/>
      <c r="K157" s="131"/>
    </row>
    <row r="158" spans="1:11">
      <c r="A158" s="131">
        <v>9</v>
      </c>
      <c r="B158" s="131">
        <f t="shared" si="50"/>
        <v>8.9178082191780828</v>
      </c>
      <c r="C158" s="131">
        <v>155</v>
      </c>
      <c r="D158" s="131"/>
      <c r="E158" s="131"/>
      <c r="F158" s="131"/>
      <c r="G158" s="131"/>
      <c r="H158" s="131"/>
      <c r="I158" s="131"/>
      <c r="J158" s="131"/>
      <c r="K158" s="131"/>
    </row>
    <row r="159" spans="1:11" ht="15">
      <c r="A159" s="131">
        <v>9</v>
      </c>
      <c r="B159" s="131">
        <f t="shared" si="50"/>
        <v>8.9753424657534246</v>
      </c>
      <c r="C159" s="138">
        <v>156</v>
      </c>
      <c r="D159" s="131"/>
      <c r="E159" s="131"/>
      <c r="F159" s="131"/>
      <c r="G159" s="131"/>
      <c r="H159" s="131"/>
      <c r="I159" s="131"/>
      <c r="J159" s="131"/>
      <c r="K159" s="131"/>
    </row>
    <row r="160" spans="1:11">
      <c r="A160" s="131">
        <v>10</v>
      </c>
      <c r="B160" s="131">
        <f t="shared" si="50"/>
        <v>9.0328767123287665</v>
      </c>
      <c r="C160" s="131">
        <v>157</v>
      </c>
      <c r="D160" s="131"/>
      <c r="E160" s="131"/>
      <c r="F160" s="131"/>
      <c r="G160" s="131"/>
      <c r="H160" s="131"/>
      <c r="I160" s="131"/>
      <c r="J160" s="131"/>
      <c r="K160" s="131"/>
    </row>
    <row r="161" spans="1:11">
      <c r="A161" s="131">
        <v>10</v>
      </c>
      <c r="B161" s="131">
        <f t="shared" si="50"/>
        <v>9.0904109589041102</v>
      </c>
      <c r="C161" s="131">
        <v>158</v>
      </c>
      <c r="D161" s="131"/>
      <c r="E161" s="131"/>
      <c r="F161" s="131"/>
      <c r="G161" s="131"/>
      <c r="H161" s="131"/>
      <c r="I161" s="131"/>
      <c r="J161" s="131"/>
      <c r="K161" s="131"/>
    </row>
    <row r="162" spans="1:11">
      <c r="A162" s="131">
        <v>10</v>
      </c>
      <c r="B162" s="131">
        <f t="shared" si="50"/>
        <v>9.1479452054794521</v>
      </c>
      <c r="C162" s="131">
        <v>159</v>
      </c>
      <c r="D162" s="131"/>
      <c r="E162" s="131"/>
      <c r="F162" s="131"/>
      <c r="G162" s="131"/>
      <c r="H162" s="131"/>
      <c r="I162" s="131"/>
      <c r="J162" s="131"/>
      <c r="K162" s="131"/>
    </row>
    <row r="163" spans="1:11">
      <c r="A163" s="131">
        <v>10</v>
      </c>
      <c r="B163" s="131">
        <f t="shared" si="50"/>
        <v>9.205479452054794</v>
      </c>
      <c r="C163" s="131">
        <v>160</v>
      </c>
      <c r="D163" s="131"/>
      <c r="E163" s="131"/>
      <c r="F163" s="131"/>
      <c r="G163" s="131"/>
      <c r="H163" s="131"/>
      <c r="I163" s="131"/>
      <c r="J163" s="131"/>
      <c r="K163" s="131"/>
    </row>
    <row r="164" spans="1:11">
      <c r="A164" s="131">
        <v>11</v>
      </c>
      <c r="B164" s="131">
        <f t="shared" ref="B164:B177" si="57">C164*21/365</f>
        <v>9.2630136986301377</v>
      </c>
      <c r="C164" s="131">
        <v>161</v>
      </c>
      <c r="D164" s="131"/>
      <c r="E164" s="131"/>
      <c r="F164" s="131"/>
      <c r="G164" s="131"/>
      <c r="H164" s="131"/>
      <c r="I164" s="131"/>
      <c r="J164" s="131"/>
      <c r="K164" s="131"/>
    </row>
    <row r="165" spans="1:11">
      <c r="A165" s="131">
        <v>12</v>
      </c>
      <c r="B165" s="131">
        <f t="shared" si="57"/>
        <v>9.3205479452054796</v>
      </c>
      <c r="C165" s="131">
        <v>162</v>
      </c>
      <c r="D165" s="131"/>
      <c r="E165" s="131"/>
      <c r="F165" s="131"/>
      <c r="G165" s="131"/>
      <c r="H165" s="131"/>
      <c r="I165" s="131"/>
      <c r="J165" s="131"/>
      <c r="K165" s="131"/>
    </row>
    <row r="166" spans="1:11">
      <c r="A166" s="131">
        <v>13</v>
      </c>
      <c r="B166" s="131">
        <f t="shared" si="57"/>
        <v>9.3780821917808215</v>
      </c>
      <c r="C166" s="131">
        <v>163</v>
      </c>
      <c r="D166" s="131"/>
      <c r="E166" s="131"/>
      <c r="F166" s="131"/>
      <c r="G166" s="131"/>
      <c r="H166" s="131"/>
      <c r="I166" s="131"/>
      <c r="J166" s="131"/>
      <c r="K166" s="131"/>
    </row>
    <row r="167" spans="1:11">
      <c r="A167" s="131">
        <v>14</v>
      </c>
      <c r="B167" s="131">
        <f t="shared" si="57"/>
        <v>9.4356164383561651</v>
      </c>
      <c r="C167" s="131">
        <v>164</v>
      </c>
      <c r="D167" s="131"/>
      <c r="E167" s="131"/>
      <c r="F167" s="131"/>
      <c r="G167" s="131"/>
      <c r="H167" s="131"/>
      <c r="I167" s="131"/>
      <c r="J167" s="131"/>
      <c r="K167" s="131"/>
    </row>
    <row r="168" spans="1:11">
      <c r="A168" s="131">
        <v>15</v>
      </c>
      <c r="B168" s="131">
        <f t="shared" si="57"/>
        <v>9.493150684931507</v>
      </c>
      <c r="C168" s="131">
        <v>165</v>
      </c>
      <c r="D168" s="131"/>
      <c r="E168" s="131"/>
      <c r="F168" s="131"/>
      <c r="G168" s="131"/>
      <c r="H168" s="131"/>
      <c r="I168" s="131"/>
      <c r="J168" s="131"/>
      <c r="K168" s="131"/>
    </row>
    <row r="169" spans="1:11">
      <c r="A169" s="131">
        <v>16</v>
      </c>
      <c r="B169" s="131">
        <f t="shared" si="57"/>
        <v>9.5506849315068489</v>
      </c>
      <c r="C169" s="131">
        <v>166</v>
      </c>
      <c r="D169" s="131"/>
      <c r="E169" s="131"/>
      <c r="F169" s="131"/>
      <c r="G169" s="131"/>
      <c r="H169" s="131"/>
      <c r="I169" s="131"/>
      <c r="J169" s="131"/>
      <c r="K169" s="131"/>
    </row>
    <row r="170" spans="1:11">
      <c r="A170" s="131">
        <v>17</v>
      </c>
      <c r="B170" s="131">
        <f t="shared" si="57"/>
        <v>9.6082191780821926</v>
      </c>
      <c r="C170" s="131">
        <v>167</v>
      </c>
      <c r="D170" s="131"/>
      <c r="E170" s="131"/>
      <c r="F170" s="131"/>
      <c r="G170" s="131"/>
      <c r="H170" s="131"/>
      <c r="I170" s="131"/>
      <c r="J170" s="131"/>
      <c r="K170" s="131"/>
    </row>
    <row r="171" spans="1:11">
      <c r="A171" s="131">
        <v>18</v>
      </c>
      <c r="B171" s="131">
        <f t="shared" si="57"/>
        <v>9.6657534246575345</v>
      </c>
      <c r="C171" s="131">
        <v>168</v>
      </c>
      <c r="D171" s="131"/>
      <c r="E171" s="131"/>
      <c r="F171" s="131"/>
      <c r="G171" s="131"/>
      <c r="H171" s="131"/>
      <c r="I171" s="131"/>
      <c r="J171" s="131"/>
      <c r="K171" s="131"/>
    </row>
    <row r="172" spans="1:11">
      <c r="A172" s="131">
        <v>19</v>
      </c>
      <c r="B172" s="131">
        <f t="shared" si="57"/>
        <v>9.7232876712328764</v>
      </c>
      <c r="C172" s="131">
        <v>169</v>
      </c>
      <c r="D172" s="131"/>
      <c r="E172" s="131"/>
      <c r="F172" s="131"/>
      <c r="G172" s="131"/>
      <c r="H172" s="131"/>
      <c r="I172" s="131"/>
      <c r="J172" s="131"/>
      <c r="K172" s="131"/>
    </row>
    <row r="173" spans="1:11">
      <c r="A173" s="131">
        <v>20</v>
      </c>
      <c r="B173" s="131">
        <f t="shared" si="57"/>
        <v>9.7808219178082183</v>
      </c>
      <c r="C173" s="131">
        <v>170</v>
      </c>
      <c r="D173" s="131"/>
      <c r="E173" s="131"/>
      <c r="F173" s="131"/>
      <c r="G173" s="131"/>
      <c r="H173" s="131"/>
      <c r="I173" s="131"/>
      <c r="J173" s="131"/>
      <c r="K173" s="131"/>
    </row>
    <row r="174" spans="1:11">
      <c r="A174" s="131">
        <v>21</v>
      </c>
      <c r="B174" s="131">
        <f t="shared" si="57"/>
        <v>9.838356164383562</v>
      </c>
      <c r="C174" s="131">
        <v>171</v>
      </c>
      <c r="D174" s="131"/>
      <c r="E174" s="131"/>
      <c r="F174" s="131"/>
      <c r="G174" s="131"/>
      <c r="H174" s="131"/>
      <c r="I174" s="131"/>
      <c r="J174" s="131"/>
      <c r="K174" s="131"/>
    </row>
    <row r="175" spans="1:11">
      <c r="A175" s="131">
        <v>22</v>
      </c>
      <c r="B175" s="131">
        <f t="shared" si="57"/>
        <v>9.8958904109589039</v>
      </c>
      <c r="C175" s="131">
        <v>172</v>
      </c>
      <c r="D175" s="131"/>
      <c r="E175" s="131"/>
      <c r="F175" s="131"/>
      <c r="G175" s="131"/>
      <c r="H175" s="131"/>
      <c r="I175" s="131"/>
      <c r="J175" s="131"/>
      <c r="K175" s="131"/>
    </row>
    <row r="176" spans="1:11" ht="15">
      <c r="A176" s="131">
        <v>23</v>
      </c>
      <c r="B176" s="131">
        <f t="shared" si="57"/>
        <v>9.9534246575342458</v>
      </c>
      <c r="C176" s="138">
        <v>173</v>
      </c>
      <c r="D176" s="131"/>
      <c r="E176" s="131"/>
      <c r="F176" s="131"/>
      <c r="G176" s="131"/>
      <c r="H176" s="131"/>
      <c r="I176" s="131"/>
      <c r="J176" s="131"/>
      <c r="K176" s="131"/>
    </row>
    <row r="177" spans="1:11">
      <c r="A177" s="131">
        <v>24</v>
      </c>
      <c r="B177" s="131">
        <f t="shared" si="57"/>
        <v>10.010958904109589</v>
      </c>
      <c r="C177" s="131">
        <v>174</v>
      </c>
      <c r="D177" s="131"/>
      <c r="E177" s="131"/>
      <c r="F177" s="131"/>
      <c r="G177" s="131"/>
      <c r="H177" s="131"/>
      <c r="I177" s="131"/>
      <c r="J177" s="131"/>
      <c r="K177" s="131"/>
    </row>
  </sheetData>
  <mergeCells count="3">
    <mergeCell ref="D1:K1"/>
    <mergeCell ref="A1:A3"/>
    <mergeCell ref="C1:C2"/>
  </mergeCells>
  <phoneticPr fontId="3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B1:W86"/>
  <sheetViews>
    <sheetView workbookViewId="0">
      <selection activeCell="C3" sqref="C3"/>
    </sheetView>
  </sheetViews>
  <sheetFormatPr defaultColWidth="8.88671875" defaultRowHeight="14.4"/>
  <cols>
    <col min="1" max="5" width="8.88671875" style="1"/>
    <col min="6" max="17" width="10.33203125" style="1" customWidth="1"/>
    <col min="18" max="16384" width="8.88671875" style="1"/>
  </cols>
  <sheetData>
    <row r="1" spans="2:23">
      <c r="E1" s="112" t="s">
        <v>336</v>
      </c>
      <c r="F1" s="113" t="s">
        <v>337</v>
      </c>
      <c r="G1" s="113" t="s">
        <v>338</v>
      </c>
      <c r="H1" s="113" t="s">
        <v>339</v>
      </c>
      <c r="I1" s="113" t="s">
        <v>340</v>
      </c>
      <c r="J1" s="113" t="s">
        <v>341</v>
      </c>
      <c r="K1" s="113" t="s">
        <v>342</v>
      </c>
      <c r="L1" s="113" t="s">
        <v>343</v>
      </c>
      <c r="M1" s="113" t="s">
        <v>344</v>
      </c>
      <c r="N1" s="113" t="s">
        <v>345</v>
      </c>
      <c r="O1" s="113" t="s">
        <v>346</v>
      </c>
      <c r="P1" s="113" t="s">
        <v>347</v>
      </c>
      <c r="Q1" s="122" t="s">
        <v>348</v>
      </c>
    </row>
    <row r="2" spans="2:23">
      <c r="B2" s="114" t="s">
        <v>349</v>
      </c>
      <c r="C2" s="1">
        <f>'PSA+res'!D2</f>
        <v>750.83299999999997</v>
      </c>
      <c r="E2" s="115" t="s">
        <v>350</v>
      </c>
      <c r="F2" s="116">
        <f ca="1">'summary results'!B2</f>
        <v>47619.795876028424</v>
      </c>
      <c r="G2" s="117">
        <f>'summary results'!C2</f>
        <v>1.1271158728249446</v>
      </c>
      <c r="H2" s="117">
        <f ca="1">'summary results'!D2</f>
        <v>0.79252173535095372</v>
      </c>
      <c r="I2" s="117">
        <f ca="1">'summary results'!E2</f>
        <v>9485.050541368917</v>
      </c>
      <c r="J2" s="117">
        <f>'summary results'!F2</f>
        <v>0.44979188668776976</v>
      </c>
      <c r="K2" s="117">
        <f ca="1">'summary results'!G2</f>
        <v>0.32542408798945621</v>
      </c>
      <c r="L2" s="117" t="s">
        <v>43</v>
      </c>
      <c r="M2" s="117" t="s">
        <v>43</v>
      </c>
      <c r="N2" s="117" t="s">
        <v>43</v>
      </c>
      <c r="O2" s="117" t="s">
        <v>43</v>
      </c>
      <c r="P2" s="117" t="s">
        <v>43</v>
      </c>
      <c r="Q2" s="123" t="s">
        <v>43</v>
      </c>
    </row>
    <row r="3" spans="2:23">
      <c r="B3" s="118"/>
      <c r="C3" s="118"/>
      <c r="E3" s="119" t="s">
        <v>351</v>
      </c>
      <c r="F3" s="120">
        <f ca="1">'summary results'!B3</f>
        <v>130327.26293710864</v>
      </c>
      <c r="G3" s="121">
        <f>'summary results'!C3</f>
        <v>2.6985282245643578</v>
      </c>
      <c r="H3" s="121">
        <f ca="1">'summary results'!D3</f>
        <v>1.8311864517608827</v>
      </c>
      <c r="I3" s="121">
        <f ca="1">'summary results'!E3</f>
        <v>60358.016230208108</v>
      </c>
      <c r="J3" s="121">
        <f>'summary results'!F3</f>
        <v>1.0612726300441184</v>
      </c>
      <c r="K3" s="121">
        <f ca="1">'summary results'!G3</f>
        <v>0.74491296493739878</v>
      </c>
      <c r="L3" s="121">
        <f ca="1">'summary results'!H3</f>
        <v>82707.467061080213</v>
      </c>
      <c r="M3" s="121">
        <f ca="1">'summary results'!I3</f>
        <v>1.038664716409929</v>
      </c>
      <c r="N3" s="121">
        <f ca="1">'summary results'!J3</f>
        <v>79628.64796924335</v>
      </c>
      <c r="O3" s="121">
        <f ca="1">'summary results'!K3</f>
        <v>50872.965688839191</v>
      </c>
      <c r="P3" s="121">
        <f ca="1">'summary results'!L3</f>
        <v>0.41948887694794257</v>
      </c>
      <c r="Q3" s="124">
        <f ca="1">'summary results'!M3</f>
        <v>121273.69397485214</v>
      </c>
    </row>
    <row r="4" spans="2:23">
      <c r="B4" s="1" t="s">
        <v>352</v>
      </c>
      <c r="C4" s="1" t="s">
        <v>349</v>
      </c>
      <c r="V4" s="1" t="s">
        <v>349</v>
      </c>
      <c r="W4" s="1" t="s">
        <v>265</v>
      </c>
    </row>
    <row r="5" spans="2:23">
      <c r="B5" s="1">
        <v>1</v>
      </c>
      <c r="C5" s="1">
        <v>0</v>
      </c>
      <c r="E5" s="1" t="s">
        <v>116</v>
      </c>
      <c r="F5" s="1">
        <v>42639.648026156297</v>
      </c>
      <c r="G5" s="1">
        <v>1.12711587282494</v>
      </c>
      <c r="H5" s="1">
        <v>0.81528256519502296</v>
      </c>
      <c r="I5" s="1">
        <v>8729.6442816589497</v>
      </c>
      <c r="J5" s="1">
        <v>0.44979188668776998</v>
      </c>
      <c r="K5" s="1">
        <v>0.32555391292690899</v>
      </c>
      <c r="L5" s="1" t="s">
        <v>43</v>
      </c>
      <c r="M5" s="1" t="s">
        <v>43</v>
      </c>
      <c r="N5" s="1" t="s">
        <v>43</v>
      </c>
      <c r="O5" s="1" t="s">
        <v>43</v>
      </c>
      <c r="P5" s="1" t="s">
        <v>43</v>
      </c>
      <c r="Q5" s="1" t="s">
        <v>43</v>
      </c>
      <c r="V5" s="1">
        <f>(ROW()-5)*50</f>
        <v>0</v>
      </c>
      <c r="W5" s="1">
        <v>24646.240568230402</v>
      </c>
    </row>
    <row r="6" spans="2:23">
      <c r="E6" s="1" t="s">
        <v>140</v>
      </c>
      <c r="F6" s="1">
        <v>57626.902824348101</v>
      </c>
      <c r="G6" s="1">
        <v>1.9965657946198501</v>
      </c>
      <c r="H6" s="1">
        <v>1.42337753029533</v>
      </c>
      <c r="I6" s="1">
        <v>18690.6343781984</v>
      </c>
      <c r="J6" s="1">
        <v>1.06127263004412</v>
      </c>
      <c r="K6" s="1">
        <v>0.75307154330814396</v>
      </c>
      <c r="L6" s="1">
        <v>14987.2547981918</v>
      </c>
      <c r="M6" s="1">
        <v>0.60809496510030603</v>
      </c>
      <c r="N6" s="1">
        <v>24646.240568230402</v>
      </c>
      <c r="O6" s="1">
        <v>9960.99009653947</v>
      </c>
      <c r="P6" s="1">
        <v>0.42751763038123403</v>
      </c>
      <c r="Q6" s="1">
        <v>23299.600738469799</v>
      </c>
      <c r="V6" s="1">
        <f t="shared" ref="V6:V45" si="0">(ROW()-5)*50</f>
        <v>50</v>
      </c>
      <c r="W6" s="1">
        <v>29664.250974714701</v>
      </c>
    </row>
    <row r="7" spans="2:23">
      <c r="B7" s="1">
        <v>2</v>
      </c>
      <c r="C7" s="1">
        <v>50</v>
      </c>
      <c r="E7" s="1" t="s">
        <v>116</v>
      </c>
      <c r="F7" s="1">
        <v>42639.648026156297</v>
      </c>
      <c r="G7" s="1">
        <v>1.12711587282494</v>
      </c>
      <c r="H7" s="1">
        <v>0.81528256519502296</v>
      </c>
      <c r="I7" s="1">
        <v>8729.6442816589497</v>
      </c>
      <c r="J7" s="1">
        <v>0.44979188668776998</v>
      </c>
      <c r="K7" s="1">
        <v>0.32555391292690899</v>
      </c>
      <c r="L7" s="1" t="s">
        <v>43</v>
      </c>
      <c r="M7" s="1" t="s">
        <v>43</v>
      </c>
      <c r="N7" s="1" t="s">
        <v>43</v>
      </c>
      <c r="O7" s="1" t="s">
        <v>43</v>
      </c>
      <c r="P7" s="1" t="s">
        <v>43</v>
      </c>
      <c r="Q7" s="1" t="s">
        <v>43</v>
      </c>
      <c r="V7" s="1">
        <f t="shared" si="0"/>
        <v>100</v>
      </c>
      <c r="W7" s="1">
        <v>34682.261381199103</v>
      </c>
    </row>
    <row r="8" spans="2:23">
      <c r="E8" s="1" t="s">
        <v>140</v>
      </c>
      <c r="F8" s="1">
        <v>60678.329687352198</v>
      </c>
      <c r="G8" s="1">
        <v>1.9965657946198501</v>
      </c>
      <c r="H8" s="1">
        <v>1.42337753029533</v>
      </c>
      <c r="I8" s="1">
        <v>21292.022305252402</v>
      </c>
      <c r="J8" s="1">
        <v>1.06127263004412</v>
      </c>
      <c r="K8" s="1">
        <v>0.75307154330814396</v>
      </c>
      <c r="L8" s="1">
        <v>18038.6816611959</v>
      </c>
      <c r="M8" s="1">
        <v>0.60809496510030603</v>
      </c>
      <c r="N8" s="1">
        <v>29664.250974714701</v>
      </c>
      <c r="O8" s="1">
        <v>12562.378023593499</v>
      </c>
      <c r="P8" s="1">
        <v>0.42751763038123403</v>
      </c>
      <c r="Q8" s="1">
        <v>29384.467752572298</v>
      </c>
      <c r="V8" s="1">
        <f t="shared" si="0"/>
        <v>150</v>
      </c>
      <c r="W8" s="1">
        <v>39700.271787683399</v>
      </c>
    </row>
    <row r="9" spans="2:23">
      <c r="B9" s="1">
        <v>3</v>
      </c>
      <c r="C9" s="1">
        <v>100</v>
      </c>
      <c r="E9" s="1" t="s">
        <v>116</v>
      </c>
      <c r="F9" s="1">
        <v>42639.648026156297</v>
      </c>
      <c r="G9" s="1">
        <v>1.12711587282494</v>
      </c>
      <c r="H9" s="1">
        <v>0.81528256519502296</v>
      </c>
      <c r="I9" s="1">
        <v>8729.6442816589497</v>
      </c>
      <c r="J9" s="1">
        <v>0.44979188668776998</v>
      </c>
      <c r="K9" s="1">
        <v>0.32555391292690899</v>
      </c>
      <c r="L9" s="1" t="s">
        <v>43</v>
      </c>
      <c r="M9" s="1" t="s">
        <v>43</v>
      </c>
      <c r="N9" s="1" t="s">
        <v>43</v>
      </c>
      <c r="O9" s="1" t="s">
        <v>43</v>
      </c>
      <c r="P9" s="1" t="s">
        <v>43</v>
      </c>
      <c r="Q9" s="1" t="s">
        <v>43</v>
      </c>
      <c r="V9" s="1">
        <f t="shared" si="0"/>
        <v>200</v>
      </c>
      <c r="W9" s="1">
        <v>44718.282194167798</v>
      </c>
    </row>
    <row r="10" spans="2:23">
      <c r="E10" s="1" t="s">
        <v>140</v>
      </c>
      <c r="F10" s="1">
        <v>63729.7565503562</v>
      </c>
      <c r="G10" s="1">
        <v>1.9965657946198501</v>
      </c>
      <c r="H10" s="1">
        <v>1.42337753029533</v>
      </c>
      <c r="I10" s="1">
        <v>23893.410232306502</v>
      </c>
      <c r="J10" s="1">
        <v>1.06127263004412</v>
      </c>
      <c r="K10" s="1">
        <v>0.75307154330814396</v>
      </c>
      <c r="L10" s="1">
        <v>21090.108524199899</v>
      </c>
      <c r="M10" s="1">
        <v>0.60809496510030603</v>
      </c>
      <c r="N10" s="1">
        <v>34682.261381199103</v>
      </c>
      <c r="O10" s="1">
        <v>15163.765950647499</v>
      </c>
      <c r="P10" s="1">
        <v>0.42751763038123403</v>
      </c>
      <c r="Q10" s="1">
        <v>35469.334766674801</v>
      </c>
      <c r="V10" s="1">
        <f t="shared" si="0"/>
        <v>250</v>
      </c>
      <c r="W10" s="1">
        <v>49736.292600652101</v>
      </c>
    </row>
    <row r="11" spans="2:23">
      <c r="B11" s="1">
        <v>4</v>
      </c>
      <c r="C11" s="1">
        <v>150</v>
      </c>
      <c r="E11" s="1" t="s">
        <v>116</v>
      </c>
      <c r="F11" s="1">
        <v>42639.648026156297</v>
      </c>
      <c r="G11" s="1">
        <v>1.12711587282494</v>
      </c>
      <c r="H11" s="1">
        <v>0.81528256519502296</v>
      </c>
      <c r="I11" s="1">
        <v>8729.6442816589497</v>
      </c>
      <c r="J11" s="1">
        <v>0.44979188668776998</v>
      </c>
      <c r="K11" s="1">
        <v>0.32555391292690899</v>
      </c>
      <c r="L11" s="1" t="s">
        <v>43</v>
      </c>
      <c r="M11" s="1" t="s">
        <v>43</v>
      </c>
      <c r="N11" s="1" t="s">
        <v>43</v>
      </c>
      <c r="O11" s="1" t="s">
        <v>43</v>
      </c>
      <c r="P11" s="1" t="s">
        <v>43</v>
      </c>
      <c r="Q11" s="1" t="s">
        <v>43</v>
      </c>
      <c r="V11" s="1">
        <f t="shared" si="0"/>
        <v>300</v>
      </c>
      <c r="W11" s="1">
        <v>54754.303007136499</v>
      </c>
    </row>
    <row r="12" spans="2:23">
      <c r="E12" s="1" t="s">
        <v>140</v>
      </c>
      <c r="F12" s="1">
        <v>66781.183413360297</v>
      </c>
      <c r="G12" s="1">
        <v>1.9965657946198501</v>
      </c>
      <c r="H12" s="1">
        <v>1.42337753029533</v>
      </c>
      <c r="I12" s="1">
        <v>26494.7981593605</v>
      </c>
      <c r="J12" s="1">
        <v>1.06127263004412</v>
      </c>
      <c r="K12" s="1">
        <v>0.75307154330814396</v>
      </c>
      <c r="L12" s="1">
        <v>24141.535387204</v>
      </c>
      <c r="M12" s="1">
        <v>0.60809496510030603</v>
      </c>
      <c r="N12" s="1">
        <v>39700.271787683399</v>
      </c>
      <c r="O12" s="1">
        <v>17765.153877701599</v>
      </c>
      <c r="P12" s="1">
        <v>0.42751763038123403</v>
      </c>
      <c r="Q12" s="1">
        <v>41554.201780777301</v>
      </c>
      <c r="V12" s="1">
        <f t="shared" si="0"/>
        <v>350</v>
      </c>
      <c r="W12" s="1">
        <v>59772.313413620803</v>
      </c>
    </row>
    <row r="13" spans="2:23">
      <c r="B13" s="1">
        <v>5</v>
      </c>
      <c r="C13" s="1">
        <v>200</v>
      </c>
      <c r="E13" s="1" t="s">
        <v>116</v>
      </c>
      <c r="F13" s="1">
        <v>42639.648026156297</v>
      </c>
      <c r="G13" s="1">
        <v>1.12711587282494</v>
      </c>
      <c r="H13" s="1">
        <v>0.81528256519502296</v>
      </c>
      <c r="I13" s="1">
        <v>8729.6442816589497</v>
      </c>
      <c r="J13" s="1">
        <v>0.44979188668776998</v>
      </c>
      <c r="K13" s="1">
        <v>0.32555391292690899</v>
      </c>
      <c r="L13" s="1" t="s">
        <v>43</v>
      </c>
      <c r="M13" s="1" t="s">
        <v>43</v>
      </c>
      <c r="N13" s="1" t="s">
        <v>43</v>
      </c>
      <c r="O13" s="1" t="s">
        <v>43</v>
      </c>
      <c r="P13" s="1" t="s">
        <v>43</v>
      </c>
      <c r="Q13" s="1" t="s">
        <v>43</v>
      </c>
      <c r="V13" s="1">
        <f t="shared" si="0"/>
        <v>400</v>
      </c>
      <c r="W13" s="1">
        <v>64790.323820105201</v>
      </c>
    </row>
    <row r="14" spans="2:23">
      <c r="E14" s="1" t="s">
        <v>140</v>
      </c>
      <c r="F14" s="1">
        <v>69832.610276364401</v>
      </c>
      <c r="G14" s="1">
        <v>1.9965657946198501</v>
      </c>
      <c r="H14" s="1">
        <v>1.42337753029533</v>
      </c>
      <c r="I14" s="1">
        <v>29096.1860864146</v>
      </c>
      <c r="J14" s="1">
        <v>1.06127263004412</v>
      </c>
      <c r="K14" s="1">
        <v>0.75307154330814396</v>
      </c>
      <c r="L14" s="1">
        <v>27192.9622502081</v>
      </c>
      <c r="M14" s="1">
        <v>0.60809496510030603</v>
      </c>
      <c r="N14" s="1">
        <v>44718.282194167798</v>
      </c>
      <c r="O14" s="1">
        <v>20366.541804755601</v>
      </c>
      <c r="P14" s="1">
        <v>0.42751763038123403</v>
      </c>
      <c r="Q14" s="1">
        <v>47639.0687948798</v>
      </c>
      <c r="V14" s="1">
        <f t="shared" si="0"/>
        <v>450</v>
      </c>
      <c r="W14" s="1">
        <v>69808.334226589504</v>
      </c>
    </row>
    <row r="15" spans="2:23">
      <c r="B15" s="1">
        <v>6</v>
      </c>
      <c r="C15" s="1">
        <v>250</v>
      </c>
      <c r="E15" s="1" t="s">
        <v>116</v>
      </c>
      <c r="F15" s="1">
        <v>42639.648026156297</v>
      </c>
      <c r="G15" s="1">
        <v>1.12711587282494</v>
      </c>
      <c r="H15" s="1">
        <v>0.81528256519502296</v>
      </c>
      <c r="I15" s="1">
        <v>8729.6442816589497</v>
      </c>
      <c r="J15" s="1">
        <v>0.44979188668776998</v>
      </c>
      <c r="K15" s="1">
        <v>0.32555391292690899</v>
      </c>
      <c r="L15" s="1" t="s">
        <v>43</v>
      </c>
      <c r="M15" s="1" t="s">
        <v>43</v>
      </c>
      <c r="N15" s="1" t="s">
        <v>43</v>
      </c>
      <c r="O15" s="1" t="s">
        <v>43</v>
      </c>
      <c r="P15" s="1" t="s">
        <v>43</v>
      </c>
      <c r="Q15" s="1" t="s">
        <v>43</v>
      </c>
      <c r="V15" s="1">
        <f t="shared" si="0"/>
        <v>500</v>
      </c>
      <c r="W15" s="1">
        <v>74826.344633073895</v>
      </c>
    </row>
    <row r="16" spans="2:23">
      <c r="E16" s="1" t="s">
        <v>140</v>
      </c>
      <c r="F16" s="1">
        <v>72884.037139368404</v>
      </c>
      <c r="G16" s="1">
        <v>1.9965657946198501</v>
      </c>
      <c r="H16" s="1">
        <v>1.42337753029533</v>
      </c>
      <c r="I16" s="1">
        <v>31697.574013468598</v>
      </c>
      <c r="J16" s="1">
        <v>1.06127263004412</v>
      </c>
      <c r="K16" s="1">
        <v>0.75307154330814396</v>
      </c>
      <c r="L16" s="1">
        <v>30244.389113212099</v>
      </c>
      <c r="M16" s="1">
        <v>0.60809496510030603</v>
      </c>
      <c r="N16" s="1">
        <v>49736.292600652101</v>
      </c>
      <c r="O16" s="1">
        <v>22967.9297318096</v>
      </c>
      <c r="P16" s="1">
        <v>0.42751763038123403</v>
      </c>
      <c r="Q16" s="1">
        <v>53723.9358089823</v>
      </c>
      <c r="V16" s="1">
        <f t="shared" si="0"/>
        <v>550</v>
      </c>
      <c r="W16" s="1">
        <v>79844.355039558199</v>
      </c>
    </row>
    <row r="17" spans="2:23">
      <c r="B17" s="1">
        <v>7</v>
      </c>
      <c r="C17" s="1">
        <v>300</v>
      </c>
      <c r="E17" s="1" t="s">
        <v>116</v>
      </c>
      <c r="F17" s="1">
        <v>42639.648026156297</v>
      </c>
      <c r="G17" s="1">
        <v>1.12711587282494</v>
      </c>
      <c r="H17" s="1">
        <v>0.81528256519502296</v>
      </c>
      <c r="I17" s="1">
        <v>8729.6442816589497</v>
      </c>
      <c r="J17" s="1">
        <v>0.44979188668776998</v>
      </c>
      <c r="K17" s="1">
        <v>0.32555391292690899</v>
      </c>
      <c r="L17" s="1" t="s">
        <v>43</v>
      </c>
      <c r="M17" s="1" t="s">
        <v>43</v>
      </c>
      <c r="N17" s="1" t="s">
        <v>43</v>
      </c>
      <c r="O17" s="1" t="s">
        <v>43</v>
      </c>
      <c r="P17" s="1" t="s">
        <v>43</v>
      </c>
      <c r="Q17" s="1" t="s">
        <v>43</v>
      </c>
      <c r="V17" s="1">
        <f t="shared" si="0"/>
        <v>600</v>
      </c>
      <c r="W17" s="1">
        <v>84862.365446042604</v>
      </c>
    </row>
    <row r="18" spans="2:23">
      <c r="E18" s="1" t="s">
        <v>140</v>
      </c>
      <c r="F18" s="1">
        <v>75935.464002372493</v>
      </c>
      <c r="G18" s="1">
        <v>1.9965657946198501</v>
      </c>
      <c r="H18" s="1">
        <v>1.42337753029533</v>
      </c>
      <c r="I18" s="1">
        <v>34298.961940522597</v>
      </c>
      <c r="J18" s="1">
        <v>1.06127263004412</v>
      </c>
      <c r="K18" s="1">
        <v>0.75307154330814396</v>
      </c>
      <c r="L18" s="1">
        <v>33295.815976216203</v>
      </c>
      <c r="M18" s="1">
        <v>0.60809496510030603</v>
      </c>
      <c r="N18" s="1">
        <v>54754.303007136499</v>
      </c>
      <c r="O18" s="1">
        <v>25569.3176588637</v>
      </c>
      <c r="P18" s="1">
        <v>0.42751763038123403</v>
      </c>
      <c r="Q18" s="1">
        <v>59808.802823084698</v>
      </c>
      <c r="V18" s="1">
        <f t="shared" si="0"/>
        <v>650</v>
      </c>
      <c r="W18" s="1">
        <v>89880.375852526893</v>
      </c>
    </row>
    <row r="19" spans="2:23">
      <c r="B19" s="1">
        <v>8</v>
      </c>
      <c r="C19" s="1">
        <v>350</v>
      </c>
      <c r="E19" s="1" t="s">
        <v>116</v>
      </c>
      <c r="F19" s="1">
        <v>42639.648026156297</v>
      </c>
      <c r="G19" s="1">
        <v>1.12711587282494</v>
      </c>
      <c r="H19" s="1">
        <v>0.81528256519502296</v>
      </c>
      <c r="I19" s="1">
        <v>8729.6442816589497</v>
      </c>
      <c r="J19" s="1">
        <v>0.44979188668776998</v>
      </c>
      <c r="K19" s="1">
        <v>0.32555391292690899</v>
      </c>
      <c r="L19" s="1" t="s">
        <v>43</v>
      </c>
      <c r="M19" s="1" t="s">
        <v>43</v>
      </c>
      <c r="N19" s="1" t="s">
        <v>43</v>
      </c>
      <c r="O19" s="1" t="s">
        <v>43</v>
      </c>
      <c r="P19" s="1" t="s">
        <v>43</v>
      </c>
      <c r="Q19" s="1" t="s">
        <v>43</v>
      </c>
      <c r="V19" s="1">
        <f t="shared" si="0"/>
        <v>700</v>
      </c>
      <c r="W19" s="1">
        <v>94898.386259011299</v>
      </c>
    </row>
    <row r="20" spans="2:23">
      <c r="E20" s="1" t="s">
        <v>140</v>
      </c>
      <c r="F20" s="1">
        <v>78986.890865376598</v>
      </c>
      <c r="G20" s="1">
        <v>1.9965657946198501</v>
      </c>
      <c r="H20" s="1">
        <v>1.42337753029533</v>
      </c>
      <c r="I20" s="1">
        <v>36900.349867576602</v>
      </c>
      <c r="J20" s="1">
        <v>1.06127263004412</v>
      </c>
      <c r="K20" s="1">
        <v>0.75307154330814396</v>
      </c>
      <c r="L20" s="1">
        <v>36347.2428392203</v>
      </c>
      <c r="M20" s="1">
        <v>0.60809496510030603</v>
      </c>
      <c r="N20" s="1">
        <v>59772.313413620803</v>
      </c>
      <c r="O20" s="1">
        <v>28170.705585917702</v>
      </c>
      <c r="P20" s="1">
        <v>0.42751763038123403</v>
      </c>
      <c r="Q20" s="1">
        <v>65893.669837187204</v>
      </c>
      <c r="V20" s="1">
        <f t="shared" si="0"/>
        <v>750</v>
      </c>
      <c r="W20" s="1">
        <v>99916.396665495602</v>
      </c>
    </row>
    <row r="21" spans="2:23">
      <c r="B21" s="1">
        <v>9</v>
      </c>
      <c r="C21" s="1">
        <v>400</v>
      </c>
      <c r="E21" s="1" t="s">
        <v>116</v>
      </c>
      <c r="F21" s="1">
        <v>42639.648026156297</v>
      </c>
      <c r="G21" s="1">
        <v>1.12711587282494</v>
      </c>
      <c r="H21" s="1">
        <v>0.81528256519502296</v>
      </c>
      <c r="I21" s="1">
        <v>8729.6442816589497</v>
      </c>
      <c r="J21" s="1">
        <v>0.44979188668776998</v>
      </c>
      <c r="K21" s="1">
        <v>0.32555391292690899</v>
      </c>
      <c r="L21" s="1" t="s">
        <v>43</v>
      </c>
      <c r="M21" s="1" t="s">
        <v>43</v>
      </c>
      <c r="N21" s="1" t="s">
        <v>43</v>
      </c>
      <c r="O21" s="1" t="s">
        <v>43</v>
      </c>
      <c r="P21" s="1" t="s">
        <v>43</v>
      </c>
      <c r="Q21" s="1" t="s">
        <v>43</v>
      </c>
      <c r="V21" s="1">
        <f t="shared" si="0"/>
        <v>800</v>
      </c>
      <c r="W21" s="1">
        <v>104934.40707197999</v>
      </c>
    </row>
    <row r="22" spans="2:23">
      <c r="E22" s="1" t="s">
        <v>140</v>
      </c>
      <c r="F22" s="1">
        <v>82038.317728380702</v>
      </c>
      <c r="G22" s="1">
        <v>1.9965657946198501</v>
      </c>
      <c r="H22" s="1">
        <v>1.42337753029533</v>
      </c>
      <c r="I22" s="1">
        <v>39501.737794630702</v>
      </c>
      <c r="J22" s="1">
        <v>1.06127263004412</v>
      </c>
      <c r="K22" s="1">
        <v>0.75307154330814396</v>
      </c>
      <c r="L22" s="1">
        <v>39398.669702224397</v>
      </c>
      <c r="M22" s="1">
        <v>0.60809496510030603</v>
      </c>
      <c r="N22" s="1">
        <v>64790.323820105201</v>
      </c>
      <c r="O22" s="1">
        <v>30772.0935129717</v>
      </c>
      <c r="P22" s="1">
        <v>0.42751763038123403</v>
      </c>
      <c r="Q22" s="1">
        <v>71978.536851289697</v>
      </c>
      <c r="V22" s="1">
        <f t="shared" si="0"/>
        <v>850</v>
      </c>
      <c r="W22" s="1">
        <v>109952.41747846401</v>
      </c>
    </row>
    <row r="23" spans="2:23">
      <c r="B23" s="1">
        <v>10</v>
      </c>
      <c r="C23" s="1">
        <v>450</v>
      </c>
      <c r="E23" s="1" t="s">
        <v>116</v>
      </c>
      <c r="F23" s="1">
        <v>42639.648026156297</v>
      </c>
      <c r="G23" s="1">
        <v>1.12711587282494</v>
      </c>
      <c r="H23" s="1">
        <v>0.81528256519502296</v>
      </c>
      <c r="I23" s="1">
        <v>8729.6442816589497</v>
      </c>
      <c r="J23" s="1">
        <v>0.44979188668776998</v>
      </c>
      <c r="K23" s="1">
        <v>0.32555391292690899</v>
      </c>
      <c r="L23" s="1" t="s">
        <v>43</v>
      </c>
      <c r="M23" s="1" t="s">
        <v>43</v>
      </c>
      <c r="N23" s="1" t="s">
        <v>43</v>
      </c>
      <c r="O23" s="1" t="s">
        <v>43</v>
      </c>
      <c r="P23" s="1" t="s">
        <v>43</v>
      </c>
      <c r="Q23" s="1" t="s">
        <v>43</v>
      </c>
      <c r="V23" s="1">
        <f t="shared" si="0"/>
        <v>900</v>
      </c>
      <c r="W23" s="1">
        <v>114970.42788494899</v>
      </c>
    </row>
    <row r="24" spans="2:23">
      <c r="E24" s="1" t="s">
        <v>140</v>
      </c>
      <c r="F24" s="1">
        <v>85089.744591384704</v>
      </c>
      <c r="G24" s="1">
        <v>1.9965657946198501</v>
      </c>
      <c r="H24" s="1">
        <v>1.42337753029533</v>
      </c>
      <c r="I24" s="1">
        <v>42103.125721684701</v>
      </c>
      <c r="J24" s="1">
        <v>1.06127263004412</v>
      </c>
      <c r="K24" s="1">
        <v>0.75307154330814396</v>
      </c>
      <c r="L24" s="1">
        <v>42450.096565228501</v>
      </c>
      <c r="M24" s="1">
        <v>0.60809496510030603</v>
      </c>
      <c r="N24" s="1">
        <v>69808.334226589504</v>
      </c>
      <c r="O24" s="1">
        <v>33373.481440025796</v>
      </c>
      <c r="P24" s="1">
        <v>0.42751763038123403</v>
      </c>
      <c r="Q24" s="1">
        <v>78063.403865392203</v>
      </c>
      <c r="V24" s="1">
        <f t="shared" si="0"/>
        <v>950</v>
      </c>
      <c r="W24" s="1">
        <v>119988.43829143301</v>
      </c>
    </row>
    <row r="25" spans="2:23">
      <c r="B25" s="1">
        <v>11</v>
      </c>
      <c r="C25" s="1">
        <v>500</v>
      </c>
      <c r="E25" s="1" t="s">
        <v>116</v>
      </c>
      <c r="F25" s="1">
        <v>42639.648026156297</v>
      </c>
      <c r="G25" s="1">
        <v>1.12711587282494</v>
      </c>
      <c r="H25" s="1">
        <v>0.81528256519502296</v>
      </c>
      <c r="I25" s="1">
        <v>8729.6442816589497</v>
      </c>
      <c r="J25" s="1">
        <v>0.44979188668776998</v>
      </c>
      <c r="K25" s="1">
        <v>0.32555391292690899</v>
      </c>
      <c r="L25" s="1" t="s">
        <v>43</v>
      </c>
      <c r="M25" s="1" t="s">
        <v>43</v>
      </c>
      <c r="N25" s="1" t="s">
        <v>43</v>
      </c>
      <c r="O25" s="1" t="s">
        <v>43</v>
      </c>
      <c r="P25" s="1" t="s">
        <v>43</v>
      </c>
      <c r="Q25" s="1" t="s">
        <v>43</v>
      </c>
      <c r="V25" s="1">
        <f t="shared" si="0"/>
        <v>1000</v>
      </c>
      <c r="W25" s="1">
        <v>125006.448697917</v>
      </c>
    </row>
    <row r="26" spans="2:23">
      <c r="E26" s="1" t="s">
        <v>140</v>
      </c>
      <c r="F26" s="1">
        <v>88141.171454388794</v>
      </c>
      <c r="G26" s="1">
        <v>1.9965657946198501</v>
      </c>
      <c r="H26" s="1">
        <v>1.42337753029533</v>
      </c>
      <c r="I26" s="1">
        <v>44704.513648738699</v>
      </c>
      <c r="J26" s="1">
        <v>1.06127263004412</v>
      </c>
      <c r="K26" s="1">
        <v>0.75307154330814396</v>
      </c>
      <c r="L26" s="1">
        <v>45501.523428232496</v>
      </c>
      <c r="M26" s="1">
        <v>0.60809496510030603</v>
      </c>
      <c r="N26" s="1">
        <v>74826.344633073895</v>
      </c>
      <c r="O26" s="1">
        <v>35974.869367079802</v>
      </c>
      <c r="P26" s="1">
        <v>0.42751763038123403</v>
      </c>
      <c r="Q26" s="1">
        <v>84148.270879494696</v>
      </c>
      <c r="V26" s="1">
        <f t="shared" si="0"/>
        <v>1050</v>
      </c>
      <c r="W26" s="1">
        <v>130024.45910440201</v>
      </c>
    </row>
    <row r="27" spans="2:23">
      <c r="B27" s="1">
        <v>12</v>
      </c>
      <c r="C27" s="1">
        <v>550</v>
      </c>
      <c r="E27" s="1" t="s">
        <v>116</v>
      </c>
      <c r="F27" s="1">
        <v>42639.648026156297</v>
      </c>
      <c r="G27" s="1">
        <v>1.12711587282494</v>
      </c>
      <c r="H27" s="1">
        <v>0.81528256519502296</v>
      </c>
      <c r="I27" s="1">
        <v>8729.6442816589497</v>
      </c>
      <c r="J27" s="1">
        <v>0.44979188668776998</v>
      </c>
      <c r="K27" s="1">
        <v>0.32555391292690899</v>
      </c>
      <c r="L27" s="1" t="s">
        <v>43</v>
      </c>
      <c r="M27" s="1" t="s">
        <v>43</v>
      </c>
      <c r="N27" s="1" t="s">
        <v>43</v>
      </c>
      <c r="O27" s="1" t="s">
        <v>43</v>
      </c>
      <c r="P27" s="1" t="s">
        <v>43</v>
      </c>
      <c r="Q27" s="1" t="s">
        <v>43</v>
      </c>
      <c r="V27" s="1">
        <f t="shared" si="0"/>
        <v>1100</v>
      </c>
      <c r="W27" s="1">
        <v>135042.469510886</v>
      </c>
    </row>
    <row r="28" spans="2:23">
      <c r="E28" s="1" t="s">
        <v>140</v>
      </c>
      <c r="F28" s="1">
        <v>91192.598317392898</v>
      </c>
      <c r="G28" s="1">
        <v>1.9965657946198501</v>
      </c>
      <c r="H28" s="1">
        <v>1.42337753029533</v>
      </c>
      <c r="I28" s="1">
        <v>47305.901575792799</v>
      </c>
      <c r="J28" s="1">
        <v>1.06127263004412</v>
      </c>
      <c r="K28" s="1">
        <v>0.75307154330814396</v>
      </c>
      <c r="L28" s="1">
        <v>48552.950291236601</v>
      </c>
      <c r="M28" s="1">
        <v>0.60809496510030603</v>
      </c>
      <c r="N28" s="1">
        <v>79844.355039558199</v>
      </c>
      <c r="O28" s="1">
        <v>38576.2572941338</v>
      </c>
      <c r="P28" s="1">
        <v>0.42751763038123403</v>
      </c>
      <c r="Q28" s="1">
        <v>90233.137893597202</v>
      </c>
      <c r="V28" s="1">
        <f t="shared" si="0"/>
        <v>1150</v>
      </c>
      <c r="W28" s="1">
        <v>140060.47991737101</v>
      </c>
    </row>
    <row r="29" spans="2:23">
      <c r="B29" s="1">
        <v>13</v>
      </c>
      <c r="C29" s="1">
        <v>600</v>
      </c>
      <c r="E29" s="1" t="s">
        <v>116</v>
      </c>
      <c r="F29" s="1">
        <v>42639.648026156297</v>
      </c>
      <c r="G29" s="1">
        <v>1.12711587282494</v>
      </c>
      <c r="H29" s="1">
        <v>0.81528256519502296</v>
      </c>
      <c r="I29" s="1">
        <v>8729.6442816589497</v>
      </c>
      <c r="J29" s="1">
        <v>0.44979188668776998</v>
      </c>
      <c r="K29" s="1">
        <v>0.32555391292690899</v>
      </c>
      <c r="L29" s="1" t="s">
        <v>43</v>
      </c>
      <c r="M29" s="1" t="s">
        <v>43</v>
      </c>
      <c r="N29" s="1" t="s">
        <v>43</v>
      </c>
      <c r="O29" s="1" t="s">
        <v>43</v>
      </c>
      <c r="P29" s="1" t="s">
        <v>43</v>
      </c>
      <c r="Q29" s="1" t="s">
        <v>43</v>
      </c>
      <c r="V29" s="1">
        <f t="shared" si="0"/>
        <v>1200</v>
      </c>
      <c r="W29" s="1">
        <v>145078.49032385499</v>
      </c>
    </row>
    <row r="30" spans="2:23">
      <c r="E30" s="1" t="s">
        <v>140</v>
      </c>
      <c r="F30" s="1">
        <v>94244.025180397002</v>
      </c>
      <c r="G30" s="1">
        <v>1.9965657946198501</v>
      </c>
      <c r="H30" s="1">
        <v>1.42337753029533</v>
      </c>
      <c r="I30" s="1">
        <v>49907.289502846797</v>
      </c>
      <c r="J30" s="1">
        <v>1.06127263004412</v>
      </c>
      <c r="K30" s="1">
        <v>0.75307154330814396</v>
      </c>
      <c r="L30" s="1">
        <v>51604.377154240698</v>
      </c>
      <c r="M30" s="1">
        <v>0.60809496510030603</v>
      </c>
      <c r="N30" s="1">
        <v>84862.365446042604</v>
      </c>
      <c r="O30" s="1">
        <v>41177.645221187799</v>
      </c>
      <c r="P30" s="1">
        <v>0.42751763038123403</v>
      </c>
      <c r="Q30" s="1">
        <v>96318.004907699593</v>
      </c>
      <c r="V30" s="1">
        <f t="shared" si="0"/>
        <v>1250</v>
      </c>
      <c r="W30" s="1">
        <v>150096.500730339</v>
      </c>
    </row>
    <row r="31" spans="2:23">
      <c r="B31" s="1">
        <v>14</v>
      </c>
      <c r="C31" s="1">
        <v>650</v>
      </c>
      <c r="E31" s="1" t="s">
        <v>116</v>
      </c>
      <c r="F31" s="1">
        <v>42639.648026156297</v>
      </c>
      <c r="G31" s="1">
        <v>1.12711587282494</v>
      </c>
      <c r="H31" s="1">
        <v>0.81528256519502296</v>
      </c>
      <c r="I31" s="1">
        <v>8729.6442816589497</v>
      </c>
      <c r="J31" s="1">
        <v>0.44979188668776998</v>
      </c>
      <c r="K31" s="1">
        <v>0.32555391292690899</v>
      </c>
      <c r="L31" s="1" t="s">
        <v>43</v>
      </c>
      <c r="M31" s="1" t="s">
        <v>43</v>
      </c>
      <c r="N31" s="1" t="s">
        <v>43</v>
      </c>
      <c r="O31" s="1" t="s">
        <v>43</v>
      </c>
      <c r="P31" s="1" t="s">
        <v>43</v>
      </c>
      <c r="Q31" s="1" t="s">
        <v>43</v>
      </c>
      <c r="V31" s="1">
        <f t="shared" si="0"/>
        <v>1300</v>
      </c>
      <c r="W31" s="1">
        <v>155114.511136824</v>
      </c>
    </row>
    <row r="32" spans="2:23">
      <c r="E32" s="1" t="s">
        <v>140</v>
      </c>
      <c r="F32" s="1">
        <v>97295.452043401005</v>
      </c>
      <c r="G32" s="1">
        <v>1.9965657946198501</v>
      </c>
      <c r="H32" s="1">
        <v>1.42337753029533</v>
      </c>
      <c r="I32" s="1">
        <v>52508.677429900803</v>
      </c>
      <c r="J32" s="1">
        <v>1.06127263004412</v>
      </c>
      <c r="K32" s="1">
        <v>0.75307154330814396</v>
      </c>
      <c r="L32" s="1">
        <v>54655.804017244802</v>
      </c>
      <c r="M32" s="1">
        <v>0.60809496510030603</v>
      </c>
      <c r="N32" s="1">
        <v>89880.375852526893</v>
      </c>
      <c r="O32" s="1">
        <v>43779.033148241899</v>
      </c>
      <c r="P32" s="1">
        <v>0.42751763038123403</v>
      </c>
      <c r="Q32" s="1">
        <v>102402.871921802</v>
      </c>
      <c r="V32" s="1">
        <f t="shared" si="0"/>
        <v>1350</v>
      </c>
      <c r="W32" s="1">
        <v>160132.52154330799</v>
      </c>
    </row>
    <row r="33" spans="2:23">
      <c r="B33" s="1">
        <v>15</v>
      </c>
      <c r="C33" s="1">
        <v>700</v>
      </c>
      <c r="E33" s="1" t="s">
        <v>116</v>
      </c>
      <c r="F33" s="1">
        <v>42639.648026156297</v>
      </c>
      <c r="G33" s="1">
        <v>1.12711587282494</v>
      </c>
      <c r="H33" s="1">
        <v>0.81528256519502296</v>
      </c>
      <c r="I33" s="1">
        <v>8729.6442816589497</v>
      </c>
      <c r="J33" s="1">
        <v>0.44979188668776998</v>
      </c>
      <c r="K33" s="1">
        <v>0.32555391292690899</v>
      </c>
      <c r="L33" s="1" t="s">
        <v>43</v>
      </c>
      <c r="M33" s="1" t="s">
        <v>43</v>
      </c>
      <c r="N33" s="1" t="s">
        <v>43</v>
      </c>
      <c r="O33" s="1" t="s">
        <v>43</v>
      </c>
      <c r="P33" s="1" t="s">
        <v>43</v>
      </c>
      <c r="Q33" s="1" t="s">
        <v>43</v>
      </c>
      <c r="V33" s="1">
        <f t="shared" si="0"/>
        <v>1400</v>
      </c>
      <c r="W33" s="1">
        <v>165150.53194979299</v>
      </c>
    </row>
    <row r="34" spans="2:23">
      <c r="E34" s="1" t="s">
        <v>140</v>
      </c>
      <c r="F34" s="1">
        <v>100346.87890640501</v>
      </c>
      <c r="G34" s="1">
        <v>1.9965657946198501</v>
      </c>
      <c r="H34" s="1">
        <v>1.42337753029533</v>
      </c>
      <c r="I34" s="1">
        <v>55110.065356954903</v>
      </c>
      <c r="J34" s="1">
        <v>1.06127263004412</v>
      </c>
      <c r="K34" s="1">
        <v>0.75307154330814396</v>
      </c>
      <c r="L34" s="1">
        <v>57707.230880248797</v>
      </c>
      <c r="M34" s="1">
        <v>0.60809496510030603</v>
      </c>
      <c r="N34" s="1">
        <v>94898.386259011299</v>
      </c>
      <c r="O34" s="1">
        <v>46380.421075295897</v>
      </c>
      <c r="P34" s="1">
        <v>0.42751763038123403</v>
      </c>
      <c r="Q34" s="1">
        <v>108487.738935905</v>
      </c>
      <c r="V34" s="1">
        <f t="shared" si="0"/>
        <v>1450</v>
      </c>
      <c r="W34" s="1">
        <v>170168.542356277</v>
      </c>
    </row>
    <row r="35" spans="2:23">
      <c r="B35" s="1">
        <v>16</v>
      </c>
      <c r="C35" s="1">
        <v>750</v>
      </c>
      <c r="E35" s="1" t="s">
        <v>116</v>
      </c>
      <c r="F35" s="1">
        <v>42639.648026156297</v>
      </c>
      <c r="G35" s="1">
        <v>1.12711587282494</v>
      </c>
      <c r="H35" s="1">
        <v>0.81528256519502296</v>
      </c>
      <c r="I35" s="1">
        <v>8729.6442816589497</v>
      </c>
      <c r="J35" s="1">
        <v>0.44979188668776998</v>
      </c>
      <c r="K35" s="1">
        <v>0.32555391292690899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V35" s="1">
        <f t="shared" si="0"/>
        <v>1500</v>
      </c>
      <c r="W35" s="1">
        <v>175186.55276276101</v>
      </c>
    </row>
    <row r="36" spans="2:23">
      <c r="E36" s="1" t="s">
        <v>140</v>
      </c>
      <c r="F36" s="1">
        <v>103398.30576940899</v>
      </c>
      <c r="G36" s="1">
        <v>1.9965657946198501</v>
      </c>
      <c r="H36" s="1">
        <v>1.42337753029533</v>
      </c>
      <c r="I36" s="1">
        <v>57711.453284008901</v>
      </c>
      <c r="J36" s="1">
        <v>1.06127263004412</v>
      </c>
      <c r="K36" s="1">
        <v>0.75307154330814396</v>
      </c>
      <c r="L36" s="1">
        <v>60758.657743252901</v>
      </c>
      <c r="M36" s="1">
        <v>0.60809496510030603</v>
      </c>
      <c r="N36" s="1">
        <v>99916.396665495602</v>
      </c>
      <c r="O36" s="1">
        <v>48981.809002349997</v>
      </c>
      <c r="P36" s="1">
        <v>0.42751763038123403</v>
      </c>
      <c r="Q36" s="1">
        <v>114572.605950007</v>
      </c>
      <c r="V36" s="1">
        <f t="shared" si="0"/>
        <v>1550</v>
      </c>
      <c r="W36" s="1">
        <v>180204.56316924599</v>
      </c>
    </row>
    <row r="37" spans="2:23">
      <c r="B37" s="1">
        <v>17</v>
      </c>
      <c r="C37" s="1">
        <v>800</v>
      </c>
      <c r="E37" s="1" t="s">
        <v>116</v>
      </c>
      <c r="F37" s="1">
        <v>42639.648026156297</v>
      </c>
      <c r="G37" s="1">
        <v>1.12711587282494</v>
      </c>
      <c r="H37" s="1">
        <v>0.81528256519502296</v>
      </c>
      <c r="I37" s="1">
        <v>8729.6442816589497</v>
      </c>
      <c r="J37" s="1">
        <v>0.44979188668776998</v>
      </c>
      <c r="K37" s="1">
        <v>0.32555391292690899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V37" s="1">
        <f t="shared" si="0"/>
        <v>1600</v>
      </c>
      <c r="W37" s="1">
        <v>185222.57357573</v>
      </c>
    </row>
    <row r="38" spans="2:23">
      <c r="E38" s="1" t="s">
        <v>140</v>
      </c>
      <c r="F38" s="1">
        <v>106449.732632413</v>
      </c>
      <c r="G38" s="1">
        <v>1.9965657946198501</v>
      </c>
      <c r="H38" s="1">
        <v>1.42337753029533</v>
      </c>
      <c r="I38" s="1">
        <v>60312.8412110629</v>
      </c>
      <c r="J38" s="1">
        <v>1.06127263004412</v>
      </c>
      <c r="K38" s="1">
        <v>0.75307154330814396</v>
      </c>
      <c r="L38" s="1">
        <v>63810.084606256998</v>
      </c>
      <c r="M38" s="1">
        <v>0.60809496510030603</v>
      </c>
      <c r="N38" s="1">
        <v>104934.40707197999</v>
      </c>
      <c r="O38" s="1">
        <v>51583.196929404003</v>
      </c>
      <c r="P38" s="1">
        <v>0.42751763038123403</v>
      </c>
      <c r="Q38" s="1">
        <v>120657.47296411</v>
      </c>
      <c r="V38" s="1">
        <f t="shared" si="0"/>
        <v>1650</v>
      </c>
      <c r="W38" s="1">
        <v>190240.583982215</v>
      </c>
    </row>
    <row r="39" spans="2:23">
      <c r="B39" s="1">
        <v>18</v>
      </c>
      <c r="C39" s="1">
        <v>850</v>
      </c>
      <c r="E39" s="1" t="s">
        <v>116</v>
      </c>
      <c r="F39" s="1">
        <v>42639.648026156297</v>
      </c>
      <c r="G39" s="1">
        <v>1.12711587282494</v>
      </c>
      <c r="H39" s="1">
        <v>0.81528256519502296</v>
      </c>
      <c r="I39" s="1">
        <v>8729.6442816589497</v>
      </c>
      <c r="J39" s="1">
        <v>0.44979188668776998</v>
      </c>
      <c r="K39" s="1">
        <v>0.32555391292690899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V39" s="1">
        <f t="shared" si="0"/>
        <v>1700</v>
      </c>
      <c r="W39" s="1">
        <v>195258.59438869901</v>
      </c>
    </row>
    <row r="40" spans="2:23">
      <c r="E40" s="1" t="s">
        <v>140</v>
      </c>
      <c r="F40" s="1">
        <v>109501.159495417</v>
      </c>
      <c r="G40" s="1">
        <v>1.9965657946198501</v>
      </c>
      <c r="H40" s="1">
        <v>1.42337753029533</v>
      </c>
      <c r="I40" s="1">
        <v>62914.229138117</v>
      </c>
      <c r="J40" s="1">
        <v>1.06127263004412</v>
      </c>
      <c r="K40" s="1">
        <v>0.75307154330814396</v>
      </c>
      <c r="L40" s="1">
        <v>66861.511469261095</v>
      </c>
      <c r="M40" s="1">
        <v>0.60809496510030603</v>
      </c>
      <c r="N40" s="1">
        <v>109952.41747846401</v>
      </c>
      <c r="O40" s="1">
        <v>54184.584856458001</v>
      </c>
      <c r="P40" s="1">
        <v>0.42751763038123403</v>
      </c>
      <c r="Q40" s="1">
        <v>126742.339978212</v>
      </c>
      <c r="V40" s="1">
        <f t="shared" si="0"/>
        <v>1750</v>
      </c>
      <c r="W40" s="1">
        <v>200276.604795183</v>
      </c>
    </row>
    <row r="41" spans="2:23">
      <c r="B41" s="1">
        <v>19</v>
      </c>
      <c r="C41" s="1">
        <v>900</v>
      </c>
      <c r="E41" s="1" t="s">
        <v>116</v>
      </c>
      <c r="F41" s="1">
        <v>42639.648026156297</v>
      </c>
      <c r="G41" s="1">
        <v>1.12711587282494</v>
      </c>
      <c r="H41" s="1">
        <v>0.81528256519502296</v>
      </c>
      <c r="I41" s="1">
        <v>8729.6442816589497</v>
      </c>
      <c r="J41" s="1">
        <v>0.44979188668776998</v>
      </c>
      <c r="K41" s="1">
        <v>0.32555391292690899</v>
      </c>
      <c r="L41" s="1" t="s">
        <v>43</v>
      </c>
      <c r="M41" s="1" t="s">
        <v>43</v>
      </c>
      <c r="N41" s="1" t="s">
        <v>43</v>
      </c>
      <c r="O41" s="1" t="s">
        <v>43</v>
      </c>
      <c r="P41" s="1" t="s">
        <v>43</v>
      </c>
      <c r="Q41" s="1" t="s">
        <v>43</v>
      </c>
      <c r="V41" s="1">
        <f t="shared" si="0"/>
        <v>1800</v>
      </c>
      <c r="W41" s="1">
        <v>205294.615201668</v>
      </c>
    </row>
    <row r="42" spans="2:23">
      <c r="E42" s="1" t="s">
        <v>140</v>
      </c>
      <c r="F42" s="1">
        <v>112552.586358421</v>
      </c>
      <c r="G42" s="1">
        <v>1.9965657946198501</v>
      </c>
      <c r="H42" s="1">
        <v>1.42337753029533</v>
      </c>
      <c r="I42" s="1">
        <v>65515.617065170998</v>
      </c>
      <c r="J42" s="1">
        <v>1.06127263004412</v>
      </c>
      <c r="K42" s="1">
        <v>0.75307154330814396</v>
      </c>
      <c r="L42" s="1">
        <v>69912.938332265097</v>
      </c>
      <c r="M42" s="1">
        <v>0.60809496510030603</v>
      </c>
      <c r="N42" s="1">
        <v>114970.42788494899</v>
      </c>
      <c r="O42" s="1">
        <v>56785.972783512101</v>
      </c>
      <c r="P42" s="1">
        <v>0.42751763038123403</v>
      </c>
      <c r="Q42" s="1">
        <v>132827.20699231501</v>
      </c>
      <c r="V42" s="1">
        <f t="shared" si="0"/>
        <v>1850</v>
      </c>
      <c r="W42" s="1">
        <v>210312.62560815201</v>
      </c>
    </row>
    <row r="43" spans="2:23">
      <c r="B43" s="1">
        <v>20</v>
      </c>
      <c r="C43" s="1">
        <v>950</v>
      </c>
      <c r="E43" s="1" t="s">
        <v>116</v>
      </c>
      <c r="F43" s="1">
        <v>42639.648026156297</v>
      </c>
      <c r="G43" s="1">
        <v>1.12711587282494</v>
      </c>
      <c r="H43" s="1">
        <v>0.81528256519502296</v>
      </c>
      <c r="I43" s="1">
        <v>8729.6442816589497</v>
      </c>
      <c r="J43" s="1">
        <v>0.44979188668776998</v>
      </c>
      <c r="K43" s="1">
        <v>0.32555391292690899</v>
      </c>
      <c r="L43" s="1" t="s">
        <v>43</v>
      </c>
      <c r="M43" s="1" t="s">
        <v>43</v>
      </c>
      <c r="N43" s="1" t="s">
        <v>43</v>
      </c>
      <c r="O43" s="1" t="s">
        <v>43</v>
      </c>
      <c r="P43" s="1" t="s">
        <v>43</v>
      </c>
      <c r="Q43" s="1" t="s">
        <v>43</v>
      </c>
      <c r="V43" s="1">
        <f t="shared" si="0"/>
        <v>1900</v>
      </c>
      <c r="W43" s="1">
        <v>215330.63601463599</v>
      </c>
    </row>
    <row r="44" spans="2:23">
      <c r="E44" s="1" t="s">
        <v>140</v>
      </c>
      <c r="F44" s="1">
        <v>115604.013221425</v>
      </c>
      <c r="G44" s="1">
        <v>1.9965657946198501</v>
      </c>
      <c r="H44" s="1">
        <v>1.42337753029533</v>
      </c>
      <c r="I44" s="1">
        <v>68117.004992225004</v>
      </c>
      <c r="J44" s="1">
        <v>1.06127263004412</v>
      </c>
      <c r="K44" s="1">
        <v>0.75307154330814396</v>
      </c>
      <c r="L44" s="1">
        <v>72964.365195269202</v>
      </c>
      <c r="M44" s="1">
        <v>0.60809496510030603</v>
      </c>
      <c r="N44" s="1">
        <v>119988.43829143301</v>
      </c>
      <c r="O44" s="1">
        <v>59387.360710566099</v>
      </c>
      <c r="P44" s="1">
        <v>0.42751763038123403</v>
      </c>
      <c r="Q44" s="1">
        <v>138912.07400641701</v>
      </c>
      <c r="V44" s="1">
        <f t="shared" si="0"/>
        <v>1950</v>
      </c>
      <c r="W44" s="1">
        <v>220348.646421121</v>
      </c>
    </row>
    <row r="45" spans="2:23">
      <c r="B45" s="1">
        <v>21</v>
      </c>
      <c r="C45" s="1">
        <v>1000</v>
      </c>
      <c r="E45" s="1" t="s">
        <v>116</v>
      </c>
      <c r="F45" s="1">
        <v>42639.648026156297</v>
      </c>
      <c r="G45" s="1">
        <v>1.12711587282494</v>
      </c>
      <c r="H45" s="1">
        <v>0.81528256519502296</v>
      </c>
      <c r="I45" s="1">
        <v>8729.6442816589497</v>
      </c>
      <c r="J45" s="1">
        <v>0.44979188668776998</v>
      </c>
      <c r="K45" s="1">
        <v>0.32555391292690899</v>
      </c>
      <c r="L45" s="1" t="s">
        <v>43</v>
      </c>
      <c r="M45" s="1" t="s">
        <v>43</v>
      </c>
      <c r="N45" s="1" t="s">
        <v>43</v>
      </c>
      <c r="O45" s="1" t="s">
        <v>43</v>
      </c>
      <c r="P45" s="1" t="s">
        <v>43</v>
      </c>
      <c r="Q45" s="1" t="s">
        <v>43</v>
      </c>
      <c r="V45" s="1">
        <f t="shared" si="0"/>
        <v>2000</v>
      </c>
      <c r="W45" s="1">
        <v>225366.65682760501</v>
      </c>
    </row>
    <row r="46" spans="2:23">
      <c r="E46" s="1" t="s">
        <v>140</v>
      </c>
      <c r="F46" s="1">
        <v>118655.44008443</v>
      </c>
      <c r="G46" s="1">
        <v>1.9965657946198501</v>
      </c>
      <c r="H46" s="1">
        <v>1.42337753029533</v>
      </c>
      <c r="I46" s="1">
        <v>70718.392919279097</v>
      </c>
      <c r="J46" s="1">
        <v>1.06127263004412</v>
      </c>
      <c r="K46" s="1">
        <v>0.75307154330814396</v>
      </c>
      <c r="L46" s="1">
        <v>76015.792058273306</v>
      </c>
      <c r="M46" s="1">
        <v>0.60809496510030603</v>
      </c>
      <c r="N46" s="1">
        <v>125006.448697917</v>
      </c>
      <c r="O46" s="1">
        <v>61988.748637620098</v>
      </c>
      <c r="P46" s="1">
        <v>0.42751763038123403</v>
      </c>
      <c r="Q46" s="1">
        <v>144996.94102052</v>
      </c>
    </row>
    <row r="47" spans="2:23">
      <c r="B47" s="1">
        <v>22</v>
      </c>
      <c r="C47" s="1">
        <v>1050</v>
      </c>
      <c r="E47" s="1" t="s">
        <v>116</v>
      </c>
      <c r="F47" s="1">
        <v>42639.648026156297</v>
      </c>
      <c r="G47" s="1">
        <v>1.12711587282494</v>
      </c>
      <c r="H47" s="1">
        <v>0.81528256519502296</v>
      </c>
      <c r="I47" s="1">
        <v>8729.6442816589497</v>
      </c>
      <c r="J47" s="1">
        <v>0.44979188668776998</v>
      </c>
      <c r="K47" s="1">
        <v>0.32555391292690899</v>
      </c>
      <c r="L47" s="1" t="s">
        <v>43</v>
      </c>
      <c r="M47" s="1" t="s">
        <v>43</v>
      </c>
      <c r="N47" s="1" t="s">
        <v>43</v>
      </c>
      <c r="O47" s="1" t="s">
        <v>43</v>
      </c>
      <c r="P47" s="1" t="s">
        <v>43</v>
      </c>
      <c r="Q47" s="1" t="s">
        <v>43</v>
      </c>
    </row>
    <row r="48" spans="2:23">
      <c r="E48" s="1" t="s">
        <v>140</v>
      </c>
      <c r="F48" s="1">
        <v>121706.866947434</v>
      </c>
      <c r="G48" s="1">
        <v>1.9965657946198501</v>
      </c>
      <c r="H48" s="1">
        <v>1.42337753029533</v>
      </c>
      <c r="I48" s="1">
        <v>73319.780846333102</v>
      </c>
      <c r="J48" s="1">
        <v>1.06127263004412</v>
      </c>
      <c r="K48" s="1">
        <v>0.75307154330814396</v>
      </c>
      <c r="L48" s="1">
        <v>79067.218921277396</v>
      </c>
      <c r="M48" s="1">
        <v>0.60809496510030603</v>
      </c>
      <c r="N48" s="1">
        <v>130024.45910440201</v>
      </c>
      <c r="O48" s="1">
        <v>64590.136564674103</v>
      </c>
      <c r="P48" s="1">
        <v>0.42751763038123403</v>
      </c>
      <c r="Q48" s="1">
        <v>151081.80803462199</v>
      </c>
    </row>
    <row r="49" spans="2:17">
      <c r="B49" s="1">
        <v>23</v>
      </c>
      <c r="C49" s="1">
        <v>1100</v>
      </c>
      <c r="E49" s="1" t="s">
        <v>116</v>
      </c>
      <c r="F49" s="1">
        <v>42639.648026156297</v>
      </c>
      <c r="G49" s="1">
        <v>1.12711587282494</v>
      </c>
      <c r="H49" s="1">
        <v>0.81528256519502296</v>
      </c>
      <c r="I49" s="1">
        <v>8729.6442816589497</v>
      </c>
      <c r="J49" s="1">
        <v>0.44979188668776998</v>
      </c>
      <c r="K49" s="1">
        <v>0.32555391292690899</v>
      </c>
      <c r="L49" s="1" t="s">
        <v>43</v>
      </c>
      <c r="M49" s="1" t="s">
        <v>43</v>
      </c>
      <c r="N49" s="1" t="s">
        <v>43</v>
      </c>
      <c r="O49" s="1" t="s">
        <v>43</v>
      </c>
      <c r="P49" s="1" t="s">
        <v>43</v>
      </c>
      <c r="Q49" s="1" t="s">
        <v>43</v>
      </c>
    </row>
    <row r="50" spans="2:17">
      <c r="E50" s="1" t="s">
        <v>140</v>
      </c>
      <c r="F50" s="1">
        <v>124758.293810438</v>
      </c>
      <c r="G50" s="1">
        <v>1.9965657946198501</v>
      </c>
      <c r="H50" s="1">
        <v>1.42337753029533</v>
      </c>
      <c r="I50" s="1">
        <v>75921.168773387093</v>
      </c>
      <c r="J50" s="1">
        <v>1.06127263004412</v>
      </c>
      <c r="K50" s="1">
        <v>0.75307154330814396</v>
      </c>
      <c r="L50" s="1">
        <v>82118.6457842815</v>
      </c>
      <c r="M50" s="1">
        <v>0.60809496510030603</v>
      </c>
      <c r="N50" s="1">
        <v>135042.469510886</v>
      </c>
      <c r="O50" s="1">
        <v>67191.524491728196</v>
      </c>
      <c r="P50" s="1">
        <v>0.42751763038123403</v>
      </c>
      <c r="Q50" s="1">
        <v>157166.67504872501</v>
      </c>
    </row>
    <row r="51" spans="2:17">
      <c r="B51" s="1">
        <v>24</v>
      </c>
      <c r="C51" s="1">
        <v>1150</v>
      </c>
      <c r="E51" s="1" t="s">
        <v>116</v>
      </c>
      <c r="F51" s="1">
        <v>42639.648026156297</v>
      </c>
      <c r="G51" s="1">
        <v>1.12711587282494</v>
      </c>
      <c r="H51" s="1">
        <v>0.81528256519502296</v>
      </c>
      <c r="I51" s="1">
        <v>8729.6442816589497</v>
      </c>
      <c r="J51" s="1">
        <v>0.44979188668776998</v>
      </c>
      <c r="K51" s="1">
        <v>0.32555391292690899</v>
      </c>
      <c r="L51" s="1" t="s">
        <v>43</v>
      </c>
      <c r="M51" s="1" t="s">
        <v>43</v>
      </c>
      <c r="N51" s="1" t="s">
        <v>43</v>
      </c>
      <c r="O51" s="1" t="s">
        <v>43</v>
      </c>
      <c r="P51" s="1" t="s">
        <v>43</v>
      </c>
      <c r="Q51" s="1" t="s">
        <v>43</v>
      </c>
    </row>
    <row r="52" spans="2:17">
      <c r="E52" s="1" t="s">
        <v>140</v>
      </c>
      <c r="F52" s="1">
        <v>127809.720673442</v>
      </c>
      <c r="G52" s="1">
        <v>1.9965657946198501</v>
      </c>
      <c r="H52" s="1">
        <v>1.42337753029533</v>
      </c>
      <c r="I52" s="1">
        <v>78522.556700441099</v>
      </c>
      <c r="J52" s="1">
        <v>1.06127263004412</v>
      </c>
      <c r="K52" s="1">
        <v>0.75307154330814396</v>
      </c>
      <c r="L52" s="1">
        <v>85170.072647285502</v>
      </c>
      <c r="M52" s="1">
        <v>0.60809496510030603</v>
      </c>
      <c r="N52" s="1">
        <v>140060.47991737101</v>
      </c>
      <c r="O52" s="1">
        <v>69792.912418782202</v>
      </c>
      <c r="P52" s="1">
        <v>0.42751763038123403</v>
      </c>
      <c r="Q52" s="1">
        <v>163251.54206282701</v>
      </c>
    </row>
    <row r="53" spans="2:17">
      <c r="B53" s="1">
        <v>25</v>
      </c>
      <c r="C53" s="1">
        <v>1200</v>
      </c>
      <c r="E53" s="1" t="s">
        <v>116</v>
      </c>
      <c r="F53" s="1">
        <v>42639.648026156297</v>
      </c>
      <c r="G53" s="1">
        <v>1.12711587282494</v>
      </c>
      <c r="H53" s="1">
        <v>0.81528256519502296</v>
      </c>
      <c r="I53" s="1">
        <v>8729.6442816589497</v>
      </c>
      <c r="J53" s="1">
        <v>0.44979188668776998</v>
      </c>
      <c r="K53" s="1">
        <v>0.32555391292690899</v>
      </c>
      <c r="L53" s="1" t="s">
        <v>43</v>
      </c>
      <c r="M53" s="1" t="s">
        <v>43</v>
      </c>
      <c r="N53" s="1" t="s">
        <v>43</v>
      </c>
      <c r="O53" s="1" t="s">
        <v>43</v>
      </c>
      <c r="P53" s="1" t="s">
        <v>43</v>
      </c>
      <c r="Q53" s="1" t="s">
        <v>43</v>
      </c>
    </row>
    <row r="54" spans="2:17">
      <c r="E54" s="1" t="s">
        <v>140</v>
      </c>
      <c r="F54" s="1">
        <v>130861.14753644601</v>
      </c>
      <c r="G54" s="1">
        <v>1.9965657946198501</v>
      </c>
      <c r="H54" s="1">
        <v>1.42337753029533</v>
      </c>
      <c r="I54" s="1">
        <v>81123.944627495104</v>
      </c>
      <c r="J54" s="1">
        <v>1.06127263004412</v>
      </c>
      <c r="K54" s="1">
        <v>0.75307154330814396</v>
      </c>
      <c r="L54" s="1">
        <v>88221.499510289606</v>
      </c>
      <c r="M54" s="1">
        <v>0.60809496510030603</v>
      </c>
      <c r="N54" s="1">
        <v>145078.49032385499</v>
      </c>
      <c r="O54" s="1">
        <v>72394.300345836207</v>
      </c>
      <c r="P54" s="1">
        <v>0.42751763038123403</v>
      </c>
      <c r="Q54" s="1">
        <v>169336.40907692901</v>
      </c>
    </row>
    <row r="55" spans="2:17">
      <c r="B55" s="1">
        <v>26</v>
      </c>
      <c r="C55" s="1">
        <v>1250</v>
      </c>
      <c r="E55" s="1" t="s">
        <v>116</v>
      </c>
      <c r="F55" s="1">
        <v>42639.648026156297</v>
      </c>
      <c r="G55" s="1">
        <v>1.12711587282494</v>
      </c>
      <c r="H55" s="1">
        <v>0.81528256519502296</v>
      </c>
      <c r="I55" s="1">
        <v>8729.6442816589497</v>
      </c>
      <c r="J55" s="1">
        <v>0.44979188668776998</v>
      </c>
      <c r="K55" s="1">
        <v>0.32555391292690899</v>
      </c>
      <c r="L55" s="1" t="s">
        <v>43</v>
      </c>
      <c r="M55" s="1" t="s">
        <v>43</v>
      </c>
      <c r="N55" s="1" t="s">
        <v>43</v>
      </c>
      <c r="O55" s="1" t="s">
        <v>43</v>
      </c>
      <c r="P55" s="1" t="s">
        <v>43</v>
      </c>
      <c r="Q55" s="1" t="s">
        <v>43</v>
      </c>
    </row>
    <row r="56" spans="2:17">
      <c r="E56" s="1" t="s">
        <v>140</v>
      </c>
      <c r="F56" s="1">
        <v>133912.57439945001</v>
      </c>
      <c r="G56" s="1">
        <v>1.9965657946198501</v>
      </c>
      <c r="H56" s="1">
        <v>1.42337753029533</v>
      </c>
      <c r="I56" s="1">
        <v>83725.332554549197</v>
      </c>
      <c r="J56" s="1">
        <v>1.06127263004412</v>
      </c>
      <c r="K56" s="1">
        <v>0.75307154330814396</v>
      </c>
      <c r="L56" s="1">
        <v>91272.926373293696</v>
      </c>
      <c r="M56" s="1">
        <v>0.60809496510030603</v>
      </c>
      <c r="N56" s="1">
        <v>150096.500730339</v>
      </c>
      <c r="O56" s="1">
        <v>74995.688272890198</v>
      </c>
      <c r="P56" s="1">
        <v>0.42751763038123403</v>
      </c>
      <c r="Q56" s="1">
        <v>175421.27609103199</v>
      </c>
    </row>
    <row r="57" spans="2:17">
      <c r="B57" s="1">
        <v>27</v>
      </c>
      <c r="C57" s="1">
        <v>1300</v>
      </c>
      <c r="E57" s="1" t="s">
        <v>116</v>
      </c>
      <c r="F57" s="1">
        <v>42639.648026156297</v>
      </c>
      <c r="G57" s="1">
        <v>1.12711587282494</v>
      </c>
      <c r="H57" s="1">
        <v>0.81528256519502296</v>
      </c>
      <c r="I57" s="1">
        <v>8729.6442816589497</v>
      </c>
      <c r="J57" s="1">
        <v>0.44979188668776998</v>
      </c>
      <c r="K57" s="1">
        <v>0.32555391292690899</v>
      </c>
      <c r="L57" s="1" t="s">
        <v>43</v>
      </c>
      <c r="M57" s="1" t="s">
        <v>43</v>
      </c>
      <c r="N57" s="1" t="s">
        <v>43</v>
      </c>
      <c r="O57" s="1" t="s">
        <v>43</v>
      </c>
      <c r="P57" s="1" t="s">
        <v>43</v>
      </c>
      <c r="Q57" s="1" t="s">
        <v>43</v>
      </c>
    </row>
    <row r="58" spans="2:17">
      <c r="E58" s="1" t="s">
        <v>140</v>
      </c>
      <c r="F58" s="1">
        <v>136964.001262454</v>
      </c>
      <c r="G58" s="1">
        <v>1.9965657946198501</v>
      </c>
      <c r="H58" s="1">
        <v>1.42337753029533</v>
      </c>
      <c r="I58" s="1">
        <v>86326.720481603203</v>
      </c>
      <c r="J58" s="1">
        <v>1.06127263004412</v>
      </c>
      <c r="K58" s="1">
        <v>0.75307154330814396</v>
      </c>
      <c r="L58" s="1">
        <v>94324.353236297902</v>
      </c>
      <c r="M58" s="1">
        <v>0.60809496510030603</v>
      </c>
      <c r="N58" s="1">
        <v>155114.511136824</v>
      </c>
      <c r="O58" s="1">
        <v>77597.076199944306</v>
      </c>
      <c r="P58" s="1">
        <v>0.42751763038123403</v>
      </c>
      <c r="Q58" s="1">
        <v>181506.14310513399</v>
      </c>
    </row>
    <row r="59" spans="2:17">
      <c r="B59" s="1">
        <v>28</v>
      </c>
      <c r="C59" s="1">
        <v>1350</v>
      </c>
      <c r="E59" s="1" t="s">
        <v>116</v>
      </c>
      <c r="F59" s="1">
        <v>42639.648026156297</v>
      </c>
      <c r="G59" s="1">
        <v>1.12711587282494</v>
      </c>
      <c r="H59" s="1">
        <v>0.81528256519502296</v>
      </c>
      <c r="I59" s="1">
        <v>8729.6442816589497</v>
      </c>
      <c r="J59" s="1">
        <v>0.44979188668776998</v>
      </c>
      <c r="K59" s="1">
        <v>0.32555391292690899</v>
      </c>
      <c r="L59" s="1" t="s">
        <v>43</v>
      </c>
      <c r="M59" s="1" t="s">
        <v>43</v>
      </c>
      <c r="N59" s="1" t="s">
        <v>43</v>
      </c>
      <c r="O59" s="1" t="s">
        <v>43</v>
      </c>
      <c r="P59" s="1" t="s">
        <v>43</v>
      </c>
      <c r="Q59" s="1" t="s">
        <v>43</v>
      </c>
    </row>
    <row r="60" spans="2:17">
      <c r="E60" s="1" t="s">
        <v>140</v>
      </c>
      <c r="F60" s="1">
        <v>140015.42812545801</v>
      </c>
      <c r="G60" s="1">
        <v>1.9965657946198501</v>
      </c>
      <c r="H60" s="1">
        <v>1.42337753029533</v>
      </c>
      <c r="I60" s="1">
        <v>88928.108408657296</v>
      </c>
      <c r="J60" s="1">
        <v>1.06127263004412</v>
      </c>
      <c r="K60" s="1">
        <v>0.75307154330814396</v>
      </c>
      <c r="L60" s="1">
        <v>97375.780099302094</v>
      </c>
      <c r="M60" s="1">
        <v>0.60809496510030603</v>
      </c>
      <c r="N60" s="1">
        <v>160132.52154330799</v>
      </c>
      <c r="O60" s="1">
        <v>80198.464126998297</v>
      </c>
      <c r="P60" s="1">
        <v>0.42751763038123403</v>
      </c>
      <c r="Q60" s="1">
        <v>187591.01011923701</v>
      </c>
    </row>
    <row r="61" spans="2:17">
      <c r="B61" s="1">
        <v>29</v>
      </c>
      <c r="C61" s="1">
        <v>1400</v>
      </c>
      <c r="E61" s="1" t="s">
        <v>116</v>
      </c>
      <c r="F61" s="1">
        <v>42639.648026156297</v>
      </c>
      <c r="G61" s="1">
        <v>1.12711587282494</v>
      </c>
      <c r="H61" s="1">
        <v>0.81528256519502296</v>
      </c>
      <c r="I61" s="1">
        <v>8729.6442816589497</v>
      </c>
      <c r="J61" s="1">
        <v>0.44979188668776998</v>
      </c>
      <c r="K61" s="1">
        <v>0.32555391292690899</v>
      </c>
      <c r="L61" s="1" t="s">
        <v>43</v>
      </c>
      <c r="M61" s="1" t="s">
        <v>43</v>
      </c>
      <c r="N61" s="1" t="s">
        <v>43</v>
      </c>
      <c r="O61" s="1" t="s">
        <v>43</v>
      </c>
      <c r="P61" s="1" t="s">
        <v>43</v>
      </c>
      <c r="Q61" s="1" t="s">
        <v>43</v>
      </c>
    </row>
    <row r="62" spans="2:17">
      <c r="E62" s="1" t="s">
        <v>140</v>
      </c>
      <c r="F62" s="1">
        <v>143066.854988462</v>
      </c>
      <c r="G62" s="1">
        <v>1.9965657946198501</v>
      </c>
      <c r="H62" s="1">
        <v>1.42337753029533</v>
      </c>
      <c r="I62" s="1">
        <v>91529.496335711301</v>
      </c>
      <c r="J62" s="1">
        <v>1.06127263004412</v>
      </c>
      <c r="K62" s="1">
        <v>0.75307154330814396</v>
      </c>
      <c r="L62" s="1">
        <v>100427.20696230599</v>
      </c>
      <c r="M62" s="1">
        <v>0.60809496510030603</v>
      </c>
      <c r="N62" s="1">
        <v>165150.53194979299</v>
      </c>
      <c r="O62" s="1">
        <v>82799.852054052302</v>
      </c>
      <c r="P62" s="1">
        <v>0.42751763038123403</v>
      </c>
      <c r="Q62" s="1">
        <v>193675.877133339</v>
      </c>
    </row>
    <row r="63" spans="2:17">
      <c r="B63" s="1">
        <v>30</v>
      </c>
      <c r="C63" s="1">
        <v>1450</v>
      </c>
      <c r="E63" s="1" t="s">
        <v>116</v>
      </c>
      <c r="F63" s="1">
        <v>42639.648026156297</v>
      </c>
      <c r="G63" s="1">
        <v>1.12711587282494</v>
      </c>
      <c r="H63" s="1">
        <v>0.81528256519502296</v>
      </c>
      <c r="I63" s="1">
        <v>8729.6442816589497</v>
      </c>
      <c r="J63" s="1">
        <v>0.44979188668776998</v>
      </c>
      <c r="K63" s="1">
        <v>0.32555391292690899</v>
      </c>
      <c r="L63" s="1" t="s">
        <v>43</v>
      </c>
      <c r="M63" s="1" t="s">
        <v>43</v>
      </c>
      <c r="N63" s="1" t="s">
        <v>43</v>
      </c>
      <c r="O63" s="1" t="s">
        <v>43</v>
      </c>
      <c r="P63" s="1" t="s">
        <v>43</v>
      </c>
      <c r="Q63" s="1" t="s">
        <v>43</v>
      </c>
    </row>
    <row r="64" spans="2:17">
      <c r="E64" s="1" t="s">
        <v>140</v>
      </c>
      <c r="F64" s="1">
        <v>146118.28185146701</v>
      </c>
      <c r="G64" s="1">
        <v>1.9965657946198501</v>
      </c>
      <c r="H64" s="1">
        <v>1.42337753029533</v>
      </c>
      <c r="I64" s="1">
        <v>94130.884262765307</v>
      </c>
      <c r="J64" s="1">
        <v>1.06127263004412</v>
      </c>
      <c r="K64" s="1">
        <v>0.75307154330814396</v>
      </c>
      <c r="L64" s="1">
        <v>103478.63382531</v>
      </c>
      <c r="M64" s="1">
        <v>0.60809496510030603</v>
      </c>
      <c r="N64" s="1">
        <v>170168.542356277</v>
      </c>
      <c r="O64" s="1">
        <v>85401.239981106293</v>
      </c>
      <c r="P64" s="1">
        <v>0.42751763038123403</v>
      </c>
      <c r="Q64" s="1">
        <v>199760.74414744199</v>
      </c>
    </row>
    <row r="65" spans="2:17">
      <c r="B65" s="1">
        <v>31</v>
      </c>
      <c r="C65" s="1">
        <v>1500</v>
      </c>
      <c r="E65" s="1" t="s">
        <v>116</v>
      </c>
      <c r="F65" s="1">
        <v>42639.648026156297</v>
      </c>
      <c r="G65" s="1">
        <v>1.12711587282494</v>
      </c>
      <c r="H65" s="1">
        <v>0.81528256519502296</v>
      </c>
      <c r="I65" s="1">
        <v>8729.6442816589497</v>
      </c>
      <c r="J65" s="1">
        <v>0.44979188668776998</v>
      </c>
      <c r="K65" s="1">
        <v>0.32555391292690899</v>
      </c>
      <c r="L65" s="1" t="s">
        <v>43</v>
      </c>
      <c r="M65" s="1" t="s">
        <v>43</v>
      </c>
      <c r="N65" s="1" t="s">
        <v>43</v>
      </c>
      <c r="O65" s="1" t="s">
        <v>43</v>
      </c>
      <c r="P65" s="1" t="s">
        <v>43</v>
      </c>
      <c r="Q65" s="1" t="s">
        <v>43</v>
      </c>
    </row>
    <row r="66" spans="2:17">
      <c r="E66" s="1" t="s">
        <v>140</v>
      </c>
      <c r="F66" s="1">
        <v>149169.70871447099</v>
      </c>
      <c r="G66" s="1">
        <v>1.9965657946198501</v>
      </c>
      <c r="H66" s="1">
        <v>1.42337753029533</v>
      </c>
      <c r="I66" s="1">
        <v>96732.2721898194</v>
      </c>
      <c r="J66" s="1">
        <v>1.06127263004412</v>
      </c>
      <c r="K66" s="1">
        <v>0.75307154330814396</v>
      </c>
      <c r="L66" s="1">
        <v>106530.060688314</v>
      </c>
      <c r="M66" s="1">
        <v>0.60809496510030603</v>
      </c>
      <c r="N66" s="1">
        <v>175186.55276276101</v>
      </c>
      <c r="O66" s="1">
        <v>88002.627908160401</v>
      </c>
      <c r="P66" s="1">
        <v>0.42751763038123403</v>
      </c>
      <c r="Q66" s="1">
        <v>205845.61116154399</v>
      </c>
    </row>
    <row r="67" spans="2:17">
      <c r="B67" s="1">
        <v>32</v>
      </c>
      <c r="C67" s="1">
        <v>1550</v>
      </c>
      <c r="E67" s="1" t="s">
        <v>116</v>
      </c>
      <c r="F67" s="1">
        <v>42639.648026156297</v>
      </c>
      <c r="G67" s="1">
        <v>1.12711587282494</v>
      </c>
      <c r="H67" s="1">
        <v>0.81528256519502296</v>
      </c>
      <c r="I67" s="1">
        <v>8729.6442816589497</v>
      </c>
      <c r="J67" s="1">
        <v>0.44979188668776998</v>
      </c>
      <c r="K67" s="1">
        <v>0.32555391292690899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</row>
    <row r="68" spans="2:17">
      <c r="E68" s="1" t="s">
        <v>140</v>
      </c>
      <c r="F68" s="1">
        <v>152221.13557747501</v>
      </c>
      <c r="G68" s="1">
        <v>1.9965657946198501</v>
      </c>
      <c r="H68" s="1">
        <v>1.42337753029533</v>
      </c>
      <c r="I68" s="1">
        <v>99333.660116873405</v>
      </c>
      <c r="J68" s="1">
        <v>1.06127263004412</v>
      </c>
      <c r="K68" s="1">
        <v>0.75307154330814396</v>
      </c>
      <c r="L68" s="1">
        <v>109581.487551318</v>
      </c>
      <c r="M68" s="1">
        <v>0.60809496510030603</v>
      </c>
      <c r="N68" s="1">
        <v>180204.56316924599</v>
      </c>
      <c r="O68" s="1">
        <v>90604.015835214406</v>
      </c>
      <c r="P68" s="1">
        <v>0.42751763038123403</v>
      </c>
      <c r="Q68" s="1">
        <v>211930.478175647</v>
      </c>
    </row>
    <row r="69" spans="2:17">
      <c r="B69" s="1">
        <v>33</v>
      </c>
      <c r="C69" s="1">
        <v>1600</v>
      </c>
      <c r="E69" s="1" t="s">
        <v>116</v>
      </c>
      <c r="F69" s="1">
        <v>42639.648026156297</v>
      </c>
      <c r="G69" s="1">
        <v>1.12711587282494</v>
      </c>
      <c r="H69" s="1">
        <v>0.81528256519502296</v>
      </c>
      <c r="I69" s="1">
        <v>8729.6442816589497</v>
      </c>
      <c r="J69" s="1">
        <v>0.44979188668776998</v>
      </c>
      <c r="K69" s="1">
        <v>0.32555391292690899</v>
      </c>
      <c r="L69" s="1" t="s">
        <v>43</v>
      </c>
      <c r="M69" s="1" t="s">
        <v>43</v>
      </c>
      <c r="N69" s="1" t="s">
        <v>43</v>
      </c>
      <c r="O69" s="1" t="s">
        <v>43</v>
      </c>
      <c r="P69" s="1" t="s">
        <v>43</v>
      </c>
      <c r="Q69" s="1" t="s">
        <v>43</v>
      </c>
    </row>
    <row r="70" spans="2:17">
      <c r="E70" s="1" t="s">
        <v>140</v>
      </c>
      <c r="F70" s="1">
        <v>155272.562440479</v>
      </c>
      <c r="G70" s="1">
        <v>1.9965657946198501</v>
      </c>
      <c r="H70" s="1">
        <v>1.42337753029533</v>
      </c>
      <c r="I70" s="1">
        <v>101935.048043927</v>
      </c>
      <c r="J70" s="1">
        <v>1.06127263004412</v>
      </c>
      <c r="K70" s="1">
        <v>0.75307154330814396</v>
      </c>
      <c r="L70" s="1">
        <v>112632.91441432299</v>
      </c>
      <c r="M70" s="1">
        <v>0.60809496510030603</v>
      </c>
      <c r="N70" s="1">
        <v>185222.57357573</v>
      </c>
      <c r="O70" s="1">
        <v>93205.403762268499</v>
      </c>
      <c r="P70" s="1">
        <v>0.42751763038123403</v>
      </c>
      <c r="Q70" s="1">
        <v>218015.345189749</v>
      </c>
    </row>
    <row r="71" spans="2:17">
      <c r="B71" s="1">
        <v>34</v>
      </c>
      <c r="C71" s="1">
        <v>1650</v>
      </c>
      <c r="E71" s="1" t="s">
        <v>116</v>
      </c>
      <c r="F71" s="1">
        <v>42639.648026156297</v>
      </c>
      <c r="G71" s="1">
        <v>1.12711587282494</v>
      </c>
      <c r="H71" s="1">
        <v>0.81528256519502296</v>
      </c>
      <c r="I71" s="1">
        <v>8729.6442816589497</v>
      </c>
      <c r="J71" s="1">
        <v>0.44979188668776998</v>
      </c>
      <c r="K71" s="1">
        <v>0.32555391292690899</v>
      </c>
      <c r="L71" s="1" t="s">
        <v>43</v>
      </c>
      <c r="M71" s="1" t="s">
        <v>43</v>
      </c>
      <c r="N71" s="1" t="s">
        <v>43</v>
      </c>
      <c r="O71" s="1" t="s">
        <v>43</v>
      </c>
      <c r="P71" s="1" t="s">
        <v>43</v>
      </c>
      <c r="Q71" s="1" t="s">
        <v>43</v>
      </c>
    </row>
    <row r="72" spans="2:17">
      <c r="E72" s="1" t="s">
        <v>140</v>
      </c>
      <c r="F72" s="1">
        <v>158323.98930348299</v>
      </c>
      <c r="G72" s="1">
        <v>1.9965657946198501</v>
      </c>
      <c r="H72" s="1">
        <v>1.42337753029533</v>
      </c>
      <c r="I72" s="1">
        <v>104536.43597098099</v>
      </c>
      <c r="J72" s="1">
        <v>1.06127263004412</v>
      </c>
      <c r="K72" s="1">
        <v>0.75307154330814396</v>
      </c>
      <c r="L72" s="1">
        <v>115684.341277327</v>
      </c>
      <c r="M72" s="1">
        <v>0.60809496510030603</v>
      </c>
      <c r="N72" s="1">
        <v>190240.583982215</v>
      </c>
      <c r="O72" s="1">
        <v>95806.791689322505</v>
      </c>
      <c r="P72" s="1">
        <v>0.42751763038123403</v>
      </c>
      <c r="Q72" s="1">
        <v>224100.21220385199</v>
      </c>
    </row>
    <row r="73" spans="2:17">
      <c r="B73" s="1">
        <v>35</v>
      </c>
      <c r="C73" s="1">
        <v>1700</v>
      </c>
      <c r="E73" s="1" t="s">
        <v>116</v>
      </c>
      <c r="F73" s="1">
        <v>42639.648026156297</v>
      </c>
      <c r="G73" s="1">
        <v>1.12711587282494</v>
      </c>
      <c r="H73" s="1">
        <v>0.81528256519502296</v>
      </c>
      <c r="I73" s="1">
        <v>8729.6442816589497</v>
      </c>
      <c r="J73" s="1">
        <v>0.44979188668776998</v>
      </c>
      <c r="K73" s="1">
        <v>0.32555391292690899</v>
      </c>
      <c r="L73" s="1" t="s">
        <v>43</v>
      </c>
      <c r="M73" s="1" t="s">
        <v>43</v>
      </c>
      <c r="N73" s="1" t="s">
        <v>43</v>
      </c>
      <c r="O73" s="1" t="s">
        <v>43</v>
      </c>
      <c r="P73" s="1" t="s">
        <v>43</v>
      </c>
      <c r="Q73" s="1" t="s">
        <v>43</v>
      </c>
    </row>
    <row r="74" spans="2:17">
      <c r="E74" s="1" t="s">
        <v>140</v>
      </c>
      <c r="F74" s="1">
        <v>161375.416166487</v>
      </c>
      <c r="G74" s="1">
        <v>1.9965657946198501</v>
      </c>
      <c r="H74" s="1">
        <v>1.42337753029533</v>
      </c>
      <c r="I74" s="1">
        <v>107137.823898035</v>
      </c>
      <c r="J74" s="1">
        <v>1.06127263004412</v>
      </c>
      <c r="K74" s="1">
        <v>0.75307154330814396</v>
      </c>
      <c r="L74" s="1">
        <v>118735.768140331</v>
      </c>
      <c r="M74" s="1">
        <v>0.60809496510030603</v>
      </c>
      <c r="N74" s="1">
        <v>195258.59438869901</v>
      </c>
      <c r="O74" s="1">
        <v>98408.179616376496</v>
      </c>
      <c r="P74" s="1">
        <v>0.42751763038123403</v>
      </c>
      <c r="Q74" s="1">
        <v>230185.07921795399</v>
      </c>
    </row>
    <row r="75" spans="2:17">
      <c r="B75" s="1">
        <v>36</v>
      </c>
      <c r="C75" s="1">
        <v>1750</v>
      </c>
      <c r="E75" s="1" t="s">
        <v>116</v>
      </c>
      <c r="F75" s="1">
        <v>42639.648026156297</v>
      </c>
      <c r="G75" s="1">
        <v>1.12711587282494</v>
      </c>
      <c r="H75" s="1">
        <v>0.81528256519502296</v>
      </c>
      <c r="I75" s="1">
        <v>8729.6442816589497</v>
      </c>
      <c r="J75" s="1">
        <v>0.44979188668776998</v>
      </c>
      <c r="K75" s="1">
        <v>0.32555391292690899</v>
      </c>
      <c r="L75" s="1" t="s">
        <v>43</v>
      </c>
      <c r="M75" s="1" t="s">
        <v>43</v>
      </c>
      <c r="N75" s="1" t="s">
        <v>43</v>
      </c>
      <c r="O75" s="1" t="s">
        <v>43</v>
      </c>
      <c r="P75" s="1" t="s">
        <v>43</v>
      </c>
      <c r="Q75" s="1" t="s">
        <v>43</v>
      </c>
    </row>
    <row r="76" spans="2:17">
      <c r="E76" s="1" t="s">
        <v>140</v>
      </c>
      <c r="F76" s="1">
        <v>164426.84302949099</v>
      </c>
      <c r="G76" s="1">
        <v>1.9965657946198501</v>
      </c>
      <c r="H76" s="1">
        <v>1.42337753029533</v>
      </c>
      <c r="I76" s="1">
        <v>109739.21182508999</v>
      </c>
      <c r="J76" s="1">
        <v>1.06127263004412</v>
      </c>
      <c r="K76" s="1">
        <v>0.75307154330814396</v>
      </c>
      <c r="L76" s="1">
        <v>121787.195003335</v>
      </c>
      <c r="M76" s="1">
        <v>0.60809496510030603</v>
      </c>
      <c r="N76" s="1">
        <v>200276.604795183</v>
      </c>
      <c r="O76" s="1">
        <v>101009.567543431</v>
      </c>
      <c r="P76" s="1">
        <v>0.42751763038123403</v>
      </c>
      <c r="Q76" s="1">
        <v>236269.946232057</v>
      </c>
    </row>
    <row r="77" spans="2:17">
      <c r="B77" s="1">
        <v>37</v>
      </c>
      <c r="C77" s="1">
        <v>1800</v>
      </c>
      <c r="E77" s="1" t="s">
        <v>116</v>
      </c>
      <c r="F77" s="1">
        <v>42639.648026156297</v>
      </c>
      <c r="G77" s="1">
        <v>1.12711587282494</v>
      </c>
      <c r="H77" s="1">
        <v>0.81528256519502296</v>
      </c>
      <c r="I77" s="1">
        <v>8729.6442816589497</v>
      </c>
      <c r="J77" s="1">
        <v>0.44979188668776998</v>
      </c>
      <c r="K77" s="1">
        <v>0.32555391292690899</v>
      </c>
      <c r="L77" s="1" t="s">
        <v>43</v>
      </c>
      <c r="M77" s="1" t="s">
        <v>43</v>
      </c>
      <c r="N77" s="1" t="s">
        <v>43</v>
      </c>
      <c r="O77" s="1" t="s">
        <v>43</v>
      </c>
      <c r="P77" s="1" t="s">
        <v>43</v>
      </c>
      <c r="Q77" s="1" t="s">
        <v>43</v>
      </c>
    </row>
    <row r="78" spans="2:17">
      <c r="E78" s="1" t="s">
        <v>140</v>
      </c>
      <c r="F78" s="1">
        <v>167478.26989249501</v>
      </c>
      <c r="G78" s="1">
        <v>1.9965657946198501</v>
      </c>
      <c r="H78" s="1">
        <v>1.42337753029533</v>
      </c>
      <c r="I78" s="1">
        <v>112340.599752144</v>
      </c>
      <c r="J78" s="1">
        <v>1.06127263004412</v>
      </c>
      <c r="K78" s="1">
        <v>0.75307154330814396</v>
      </c>
      <c r="L78" s="1">
        <v>124838.621866339</v>
      </c>
      <c r="M78" s="1">
        <v>0.60809496510030603</v>
      </c>
      <c r="N78" s="1">
        <v>205294.615201668</v>
      </c>
      <c r="O78" s="1">
        <v>103610.955470485</v>
      </c>
      <c r="P78" s="1">
        <v>0.42751763038123403</v>
      </c>
      <c r="Q78" s="1">
        <v>242354.813246159</v>
      </c>
    </row>
    <row r="79" spans="2:17">
      <c r="B79" s="1">
        <v>38</v>
      </c>
      <c r="C79" s="1">
        <v>1850</v>
      </c>
      <c r="E79" s="1" t="s">
        <v>116</v>
      </c>
      <c r="F79" s="1">
        <v>42639.648026156297</v>
      </c>
      <c r="G79" s="1">
        <v>1.12711587282494</v>
      </c>
      <c r="H79" s="1">
        <v>0.81528256519502296</v>
      </c>
      <c r="I79" s="1">
        <v>8729.6442816589497</v>
      </c>
      <c r="J79" s="1">
        <v>0.44979188668776998</v>
      </c>
      <c r="K79" s="1">
        <v>0.32555391292690899</v>
      </c>
      <c r="L79" s="1" t="s">
        <v>43</v>
      </c>
      <c r="M79" s="1" t="s">
        <v>43</v>
      </c>
      <c r="N79" s="1" t="s">
        <v>43</v>
      </c>
      <c r="O79" s="1" t="s">
        <v>43</v>
      </c>
      <c r="P79" s="1" t="s">
        <v>43</v>
      </c>
      <c r="Q79" s="1" t="s">
        <v>43</v>
      </c>
    </row>
    <row r="80" spans="2:17">
      <c r="E80" s="1" t="s">
        <v>140</v>
      </c>
      <c r="F80" s="1">
        <v>170529.696755499</v>
      </c>
      <c r="G80" s="1">
        <v>1.9965657946198501</v>
      </c>
      <c r="H80" s="1">
        <v>1.42337753029533</v>
      </c>
      <c r="I80" s="1">
        <v>114941.98767919801</v>
      </c>
      <c r="J80" s="1">
        <v>1.06127263004412</v>
      </c>
      <c r="K80" s="1">
        <v>0.75307154330814396</v>
      </c>
      <c r="L80" s="1">
        <v>127890.04872934301</v>
      </c>
      <c r="M80" s="1">
        <v>0.60809496510030603</v>
      </c>
      <c r="N80" s="1">
        <v>210312.62560815201</v>
      </c>
      <c r="O80" s="1">
        <v>106212.34339753901</v>
      </c>
      <c r="P80" s="1">
        <v>0.42751763038123403</v>
      </c>
      <c r="Q80" s="1">
        <v>248439.68026026199</v>
      </c>
    </row>
    <row r="81" spans="2:17">
      <c r="B81" s="1">
        <v>39</v>
      </c>
      <c r="C81" s="1">
        <v>1900</v>
      </c>
      <c r="E81" s="1" t="s">
        <v>116</v>
      </c>
      <c r="F81" s="1">
        <v>42639.648026156297</v>
      </c>
      <c r="G81" s="1">
        <v>1.12711587282494</v>
      </c>
      <c r="H81" s="1">
        <v>0.81528256519502296</v>
      </c>
      <c r="I81" s="1">
        <v>8729.6442816589497</v>
      </c>
      <c r="J81" s="1">
        <v>0.44979188668776998</v>
      </c>
      <c r="K81" s="1">
        <v>0.32555391292690899</v>
      </c>
      <c r="L81" s="1" t="s">
        <v>43</v>
      </c>
      <c r="M81" s="1" t="s">
        <v>43</v>
      </c>
      <c r="N81" s="1" t="s">
        <v>43</v>
      </c>
      <c r="O81" s="1" t="s">
        <v>43</v>
      </c>
      <c r="P81" s="1" t="s">
        <v>43</v>
      </c>
      <c r="Q81" s="1" t="s">
        <v>43</v>
      </c>
    </row>
    <row r="82" spans="2:17">
      <c r="E82" s="1" t="s">
        <v>140</v>
      </c>
      <c r="F82" s="1">
        <v>173581.12361850301</v>
      </c>
      <c r="G82" s="1">
        <v>1.9965657946198501</v>
      </c>
      <c r="H82" s="1">
        <v>1.42337753029533</v>
      </c>
      <c r="I82" s="1">
        <v>117543.375606252</v>
      </c>
      <c r="J82" s="1">
        <v>1.06127263004412</v>
      </c>
      <c r="K82" s="1">
        <v>0.75307154330814396</v>
      </c>
      <c r="L82" s="1">
        <v>130941.47559234699</v>
      </c>
      <c r="M82" s="1">
        <v>0.60809496510030603</v>
      </c>
      <c r="N82" s="1">
        <v>215330.63601463599</v>
      </c>
      <c r="O82" s="1">
        <v>108813.731324593</v>
      </c>
      <c r="P82" s="1">
        <v>0.42751763038123403</v>
      </c>
      <c r="Q82" s="1">
        <v>254524.54727436401</v>
      </c>
    </row>
    <row r="83" spans="2:17">
      <c r="B83" s="1">
        <v>40</v>
      </c>
      <c r="C83" s="1">
        <v>1950</v>
      </c>
      <c r="E83" s="1" t="s">
        <v>116</v>
      </c>
      <c r="F83" s="1">
        <v>42639.648026156297</v>
      </c>
      <c r="G83" s="1">
        <v>1.12711587282494</v>
      </c>
      <c r="H83" s="1">
        <v>0.81528256519502296</v>
      </c>
      <c r="I83" s="1">
        <v>8729.6442816589497</v>
      </c>
      <c r="J83" s="1">
        <v>0.44979188668776998</v>
      </c>
      <c r="K83" s="1">
        <v>0.32555391292690899</v>
      </c>
      <c r="L83" s="1" t="s">
        <v>43</v>
      </c>
      <c r="M83" s="1" t="s">
        <v>43</v>
      </c>
      <c r="N83" s="1" t="s">
        <v>43</v>
      </c>
      <c r="O83" s="1" t="s">
        <v>43</v>
      </c>
      <c r="P83" s="1" t="s">
        <v>43</v>
      </c>
      <c r="Q83" s="1" t="s">
        <v>43</v>
      </c>
    </row>
    <row r="84" spans="2:17">
      <c r="E84" s="1" t="s">
        <v>140</v>
      </c>
      <c r="F84" s="1">
        <v>176632.550481507</v>
      </c>
      <c r="G84" s="1">
        <v>1.9965657946198501</v>
      </c>
      <c r="H84" s="1">
        <v>1.42337753029533</v>
      </c>
      <c r="I84" s="1">
        <v>120144.763533306</v>
      </c>
      <c r="J84" s="1">
        <v>1.06127263004412</v>
      </c>
      <c r="K84" s="1">
        <v>0.75307154330814396</v>
      </c>
      <c r="L84" s="1">
        <v>133992.902455351</v>
      </c>
      <c r="M84" s="1">
        <v>0.60809496510030603</v>
      </c>
      <c r="N84" s="1">
        <v>220348.646421121</v>
      </c>
      <c r="O84" s="1">
        <v>111415.119251647</v>
      </c>
      <c r="P84" s="1">
        <v>0.42751763038123403</v>
      </c>
      <c r="Q84" s="1">
        <v>260609.414288467</v>
      </c>
    </row>
    <row r="85" spans="2:17">
      <c r="B85" s="1">
        <v>41</v>
      </c>
      <c r="C85" s="1">
        <v>2000</v>
      </c>
      <c r="E85" s="1" t="s">
        <v>116</v>
      </c>
      <c r="F85" s="1">
        <v>42639.648026156297</v>
      </c>
      <c r="G85" s="1">
        <v>1.12711587282494</v>
      </c>
      <c r="H85" s="1">
        <v>0.81528256519502296</v>
      </c>
      <c r="I85" s="1">
        <v>8729.6442816589497</v>
      </c>
      <c r="J85" s="1">
        <v>0.44979188668776998</v>
      </c>
      <c r="K85" s="1">
        <v>0.32555391292690899</v>
      </c>
      <c r="L85" s="1" t="s">
        <v>43</v>
      </c>
      <c r="M85" s="1" t="s">
        <v>43</v>
      </c>
      <c r="N85" s="1" t="s">
        <v>43</v>
      </c>
      <c r="O85" s="1" t="s">
        <v>43</v>
      </c>
      <c r="P85" s="1" t="s">
        <v>43</v>
      </c>
      <c r="Q85" s="1" t="s">
        <v>43</v>
      </c>
    </row>
    <row r="86" spans="2:17">
      <c r="E86" s="1" t="s">
        <v>140</v>
      </c>
      <c r="F86" s="1">
        <v>179683.97734451099</v>
      </c>
      <c r="G86" s="1">
        <v>1.9965657946198501</v>
      </c>
      <c r="H86" s="1">
        <v>1.42337753029533</v>
      </c>
      <c r="I86" s="1">
        <v>122746.15146035999</v>
      </c>
      <c r="J86" s="1">
        <v>1.06127263004412</v>
      </c>
      <c r="K86" s="1">
        <v>0.75307154330814396</v>
      </c>
      <c r="L86" s="1">
        <v>137044.32931835501</v>
      </c>
      <c r="M86" s="1">
        <v>0.60809496510030603</v>
      </c>
      <c r="N86" s="1">
        <v>225366.65682760501</v>
      </c>
      <c r="O86" s="1">
        <v>114016.50717870099</v>
      </c>
      <c r="P86" s="1">
        <v>0.42751763038123403</v>
      </c>
      <c r="Q86" s="1">
        <v>266694.28130256903</v>
      </c>
    </row>
  </sheetData>
  <phoneticPr fontId="3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serprice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Pict="0" macro="[0]!printdata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DB283"/>
  <sheetViews>
    <sheetView workbookViewId="0">
      <selection activeCell="E9" sqref="E9"/>
    </sheetView>
  </sheetViews>
  <sheetFormatPr defaultColWidth="8.88671875" defaultRowHeight="14.4"/>
  <cols>
    <col min="1" max="1" width="10.77734375" style="94" customWidth="1"/>
    <col min="2" max="2" width="8.88671875" style="95"/>
    <col min="3" max="3" width="45.21875" style="95" customWidth="1"/>
    <col min="4" max="4" width="11.21875" style="95" customWidth="1"/>
    <col min="5" max="85" width="8.88671875" style="95"/>
    <col min="86" max="86" width="9.5546875" style="95" customWidth="1"/>
    <col min="87" max="16384" width="8.88671875" style="95"/>
  </cols>
  <sheetData>
    <row r="1" spans="1:106" s="89" customFormat="1" ht="13.95" customHeight="1">
      <c r="A1" s="96"/>
      <c r="B1" s="240" t="s">
        <v>353</v>
      </c>
      <c r="C1" s="240"/>
      <c r="D1" s="238">
        <v>18</v>
      </c>
      <c r="E1" s="238">
        <v>19</v>
      </c>
      <c r="F1" s="238">
        <v>20</v>
      </c>
      <c r="G1" s="238">
        <v>21</v>
      </c>
      <c r="H1" s="238">
        <v>22</v>
      </c>
      <c r="I1" s="238">
        <v>23</v>
      </c>
      <c r="J1" s="238">
        <v>24</v>
      </c>
      <c r="K1" s="238">
        <v>25</v>
      </c>
      <c r="L1" s="238">
        <v>26</v>
      </c>
      <c r="M1" s="238">
        <v>27</v>
      </c>
      <c r="N1" s="238">
        <v>28</v>
      </c>
      <c r="O1" s="238">
        <v>29</v>
      </c>
      <c r="P1" s="238">
        <v>30</v>
      </c>
      <c r="Q1" s="238">
        <v>31</v>
      </c>
      <c r="R1" s="238">
        <v>32</v>
      </c>
      <c r="S1" s="238">
        <v>33</v>
      </c>
      <c r="T1" s="238">
        <v>34</v>
      </c>
      <c r="U1" s="238">
        <v>35</v>
      </c>
      <c r="V1" s="238">
        <v>36</v>
      </c>
      <c r="W1" s="238">
        <v>37</v>
      </c>
      <c r="X1" s="238">
        <v>38</v>
      </c>
      <c r="Y1" s="238">
        <v>39</v>
      </c>
      <c r="Z1" s="238">
        <v>40</v>
      </c>
      <c r="AA1" s="238">
        <v>41</v>
      </c>
      <c r="AB1" s="238">
        <v>42</v>
      </c>
      <c r="AC1" s="238">
        <v>43</v>
      </c>
      <c r="AD1" s="238">
        <v>44</v>
      </c>
      <c r="AE1" s="238">
        <v>45</v>
      </c>
      <c r="AF1" s="238">
        <v>46</v>
      </c>
      <c r="AG1" s="238">
        <v>47</v>
      </c>
      <c r="AH1" s="238">
        <v>48</v>
      </c>
      <c r="AI1" s="238">
        <v>49</v>
      </c>
      <c r="AJ1" s="238">
        <v>50</v>
      </c>
      <c r="AK1" s="238">
        <v>51</v>
      </c>
      <c r="AL1" s="238">
        <v>52</v>
      </c>
      <c r="AM1" s="238">
        <v>53</v>
      </c>
      <c r="AN1" s="238">
        <v>54</v>
      </c>
      <c r="AO1" s="238">
        <v>55</v>
      </c>
      <c r="AP1" s="238">
        <v>56</v>
      </c>
      <c r="AQ1" s="238">
        <v>57</v>
      </c>
      <c r="AR1" s="238">
        <v>58</v>
      </c>
      <c r="AS1" s="238">
        <v>59</v>
      </c>
      <c r="AT1" s="238">
        <v>60</v>
      </c>
      <c r="AU1" s="238">
        <v>61</v>
      </c>
      <c r="AV1" s="238">
        <v>62</v>
      </c>
      <c r="AW1" s="238">
        <v>63</v>
      </c>
      <c r="AX1" s="238">
        <v>64</v>
      </c>
      <c r="AY1" s="238">
        <v>65</v>
      </c>
      <c r="AZ1" s="238">
        <v>66</v>
      </c>
      <c r="BA1" s="238">
        <v>67</v>
      </c>
      <c r="BB1" s="238">
        <v>68</v>
      </c>
      <c r="BC1" s="238">
        <v>69</v>
      </c>
      <c r="BD1" s="238">
        <v>70</v>
      </c>
      <c r="BE1" s="238">
        <v>71</v>
      </c>
      <c r="BF1" s="238">
        <v>72</v>
      </c>
      <c r="BG1" s="238">
        <v>73</v>
      </c>
      <c r="BH1" s="238">
        <v>74</v>
      </c>
      <c r="BI1" s="238">
        <v>75</v>
      </c>
      <c r="BJ1" s="238">
        <v>76</v>
      </c>
      <c r="BK1" s="238">
        <v>77</v>
      </c>
      <c r="BL1" s="238">
        <v>78</v>
      </c>
      <c r="BM1" s="238">
        <v>79</v>
      </c>
      <c r="BN1" s="238">
        <v>80</v>
      </c>
      <c r="BO1" s="238">
        <v>81</v>
      </c>
      <c r="BP1" s="238">
        <v>82</v>
      </c>
      <c r="BQ1" s="238">
        <v>83</v>
      </c>
      <c r="BR1" s="238">
        <v>84</v>
      </c>
      <c r="BS1" s="238">
        <v>85</v>
      </c>
      <c r="BT1" s="238">
        <v>86</v>
      </c>
      <c r="BU1" s="238">
        <v>87</v>
      </c>
      <c r="BV1" s="238">
        <v>88</v>
      </c>
      <c r="BW1" s="238">
        <v>89</v>
      </c>
      <c r="BX1" s="238">
        <v>90</v>
      </c>
      <c r="BY1" s="238">
        <v>91</v>
      </c>
      <c r="BZ1" s="238">
        <v>92</v>
      </c>
      <c r="CA1" s="238">
        <v>93</v>
      </c>
      <c r="CB1" s="238">
        <v>94</v>
      </c>
      <c r="CC1" s="238">
        <v>95</v>
      </c>
      <c r="CD1" s="238">
        <v>96</v>
      </c>
      <c r="CE1" s="238">
        <v>97</v>
      </c>
      <c r="CF1" s="238">
        <v>98</v>
      </c>
      <c r="CG1" s="238">
        <v>99</v>
      </c>
      <c r="CH1" s="238">
        <v>100</v>
      </c>
      <c r="CI1" s="238">
        <v>101</v>
      </c>
      <c r="CJ1" s="238">
        <v>102</v>
      </c>
      <c r="CK1" s="238">
        <v>103</v>
      </c>
      <c r="CL1" s="238">
        <v>104</v>
      </c>
      <c r="CM1" s="238">
        <v>105</v>
      </c>
      <c r="CN1" s="238">
        <v>106</v>
      </c>
      <c r="CO1" s="238">
        <v>107</v>
      </c>
      <c r="CP1" s="238">
        <v>108</v>
      </c>
      <c r="CQ1" s="238">
        <v>109</v>
      </c>
      <c r="CR1" s="238">
        <v>110</v>
      </c>
      <c r="CS1" s="238">
        <v>111</v>
      </c>
      <c r="CT1" s="238">
        <v>112</v>
      </c>
      <c r="CU1" s="238">
        <v>113</v>
      </c>
      <c r="CV1" s="238">
        <v>114</v>
      </c>
      <c r="CW1" s="238">
        <v>115</v>
      </c>
      <c r="CX1" s="238">
        <v>116</v>
      </c>
      <c r="CY1" s="238">
        <v>117</v>
      </c>
      <c r="CZ1" s="238">
        <v>118</v>
      </c>
      <c r="DA1" s="238">
        <v>119</v>
      </c>
      <c r="DB1" s="238">
        <v>120</v>
      </c>
    </row>
    <row r="2" spans="1:106" s="89" customFormat="1" ht="13.95" customHeight="1">
      <c r="A2" s="96"/>
      <c r="B2" s="240"/>
      <c r="C2" s="240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  <c r="BT2" s="239"/>
      <c r="BU2" s="239"/>
      <c r="BV2" s="239"/>
      <c r="BW2" s="239"/>
      <c r="BX2" s="239"/>
      <c r="BY2" s="239"/>
      <c r="BZ2" s="239"/>
      <c r="CA2" s="239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</row>
    <row r="3" spans="1:106" s="89" customFormat="1" ht="18" hidden="1">
      <c r="A3" s="96"/>
      <c r="B3" s="245" t="s">
        <v>354</v>
      </c>
      <c r="C3" s="245"/>
      <c r="D3" s="97">
        <v>5.5000000000000003E-4</v>
      </c>
      <c r="E3" s="97">
        <v>5.9000000000000003E-4</v>
      </c>
      <c r="F3" s="97">
        <v>6.4999999999999997E-4</v>
      </c>
      <c r="G3" s="97">
        <v>6.6E-4</v>
      </c>
      <c r="H3" s="97">
        <v>6.8999999999999997E-4</v>
      </c>
      <c r="I3" s="97">
        <v>7.5000000000000002E-4</v>
      </c>
      <c r="J3" s="97">
        <v>7.9000000000000001E-4</v>
      </c>
      <c r="K3" s="97">
        <v>8.1999999999999998E-4</v>
      </c>
      <c r="L3" s="97">
        <v>8.0000000000000004E-4</v>
      </c>
      <c r="M3" s="97">
        <v>8.0999999999999996E-4</v>
      </c>
      <c r="N3" s="97">
        <v>8.5999999999999998E-4</v>
      </c>
      <c r="O3" s="97">
        <v>9.3999999999999997E-4</v>
      </c>
      <c r="P3" s="97">
        <v>9.5E-4</v>
      </c>
      <c r="Q3" s="97">
        <v>1.0499999999999999E-3</v>
      </c>
      <c r="R3" s="97">
        <v>1.1100000000000001E-3</v>
      </c>
      <c r="S3" s="97">
        <v>1.15E-3</v>
      </c>
      <c r="T3" s="97">
        <v>1.2800000000000001E-3</v>
      </c>
      <c r="U3" s="97">
        <v>1.42E-3</v>
      </c>
      <c r="V3" s="97">
        <v>1.4499999999999999E-3</v>
      </c>
      <c r="W3" s="97">
        <v>1.5499999999999999E-3</v>
      </c>
      <c r="X3" s="97">
        <v>1.64E-3</v>
      </c>
      <c r="Y3" s="97">
        <v>1.8400000000000001E-3</v>
      </c>
      <c r="Z3" s="97">
        <v>2.0400000000000001E-3</v>
      </c>
      <c r="AA3" s="97">
        <v>2.0999999999999999E-3</v>
      </c>
      <c r="AB3" s="97">
        <v>2.47E-3</v>
      </c>
      <c r="AC3" s="97">
        <v>2.5699999999999998E-3</v>
      </c>
      <c r="AD3" s="97">
        <v>2.7699999999999999E-3</v>
      </c>
      <c r="AE3" s="97">
        <v>3.0999999999999999E-3</v>
      </c>
      <c r="AF3" s="97">
        <v>3.1800000000000001E-3</v>
      </c>
      <c r="AG3" s="97">
        <v>3.3899999999999998E-3</v>
      </c>
      <c r="AH3" s="97">
        <v>4.1900000000000001E-3</v>
      </c>
      <c r="AI3" s="97">
        <v>4.4200000000000003E-3</v>
      </c>
      <c r="AJ3" s="97">
        <v>4.7999999999999996E-3</v>
      </c>
      <c r="AK3" s="97">
        <v>4.9199999999999999E-3</v>
      </c>
      <c r="AL3" s="97">
        <v>5.2300000000000003E-3</v>
      </c>
      <c r="AM3" s="97">
        <v>5.7999999999999996E-3</v>
      </c>
      <c r="AN3" s="97">
        <v>6.5100000000000002E-3</v>
      </c>
      <c r="AO3" s="97">
        <v>6.7600000000000004E-3</v>
      </c>
      <c r="AP3" s="97">
        <v>7.3600000000000002E-3</v>
      </c>
      <c r="AQ3" s="97">
        <v>7.92E-3</v>
      </c>
      <c r="AR3" s="97">
        <v>8.8599999999999998E-3</v>
      </c>
      <c r="AS3" s="97">
        <v>9.8899999999999995E-3</v>
      </c>
      <c r="AT3" s="97">
        <v>1.0869999999999999E-2</v>
      </c>
      <c r="AU3" s="97">
        <v>1.196E-2</v>
      </c>
      <c r="AV3" s="97">
        <v>1.3100000000000001E-2</v>
      </c>
      <c r="AW3" s="97">
        <v>1.3990000000000001E-2</v>
      </c>
      <c r="AX3" s="97">
        <v>1.634E-2</v>
      </c>
      <c r="AY3" s="97">
        <v>1.7659999999999999E-2</v>
      </c>
      <c r="AZ3" s="97">
        <v>1.83E-2</v>
      </c>
      <c r="BA3" s="97">
        <v>2.128E-2</v>
      </c>
      <c r="BB3" s="97">
        <v>2.3019999999999999E-2</v>
      </c>
      <c r="BC3" s="97">
        <v>2.6890000000000001E-2</v>
      </c>
      <c r="BD3" s="97">
        <v>3.1280000000000002E-2</v>
      </c>
      <c r="BE3" s="97">
        <v>3.2289999999999999E-2</v>
      </c>
      <c r="BF3" s="97">
        <v>3.73E-2</v>
      </c>
      <c r="BG3" s="97">
        <v>4.0469999999999999E-2</v>
      </c>
      <c r="BH3" s="97">
        <v>4.5350000000000001E-2</v>
      </c>
      <c r="BI3" s="97">
        <v>5.049E-2</v>
      </c>
      <c r="BJ3" s="97">
        <v>5.0540000000000002E-2</v>
      </c>
      <c r="BK3" s="97">
        <v>6.1010000000000002E-2</v>
      </c>
      <c r="BL3" s="97">
        <v>6.6930000000000003E-2</v>
      </c>
      <c r="BM3" s="97">
        <v>7.3200000000000001E-2</v>
      </c>
      <c r="BN3" s="97">
        <v>8.727E-2</v>
      </c>
      <c r="BO3" s="97">
        <v>9.1170000000000001E-2</v>
      </c>
      <c r="BP3" s="97">
        <v>9.9699999999999997E-2</v>
      </c>
      <c r="BQ3" s="97">
        <v>0.10836</v>
      </c>
      <c r="BR3" s="97">
        <v>0.12034</v>
      </c>
      <c r="BS3" s="97">
        <v>0.12919</v>
      </c>
      <c r="BT3" s="97">
        <v>0.13855000000000001</v>
      </c>
      <c r="BU3" s="97">
        <v>0.14946000000000001</v>
      </c>
      <c r="BV3" s="97">
        <v>0.16394</v>
      </c>
      <c r="BW3" s="97">
        <v>0.18052000000000001</v>
      </c>
      <c r="BX3" s="97">
        <v>0.20226</v>
      </c>
      <c r="BY3" s="97">
        <v>0.20655999999999999</v>
      </c>
      <c r="BZ3" s="97">
        <v>0.22386</v>
      </c>
      <c r="CA3" s="97">
        <v>0.22270000000000001</v>
      </c>
      <c r="CB3" s="97">
        <v>0.22191</v>
      </c>
      <c r="CC3" s="97">
        <v>0.22536</v>
      </c>
      <c r="CD3" s="97">
        <v>0.221</v>
      </c>
      <c r="CE3" s="97">
        <v>0.18773000000000001</v>
      </c>
      <c r="CF3" s="97">
        <v>0.17942</v>
      </c>
      <c r="CG3" s="97">
        <v>0.25511</v>
      </c>
      <c r="CH3" s="97">
        <v>0.50727999999999995</v>
      </c>
      <c r="CI3" s="97">
        <v>0.50727999999999995</v>
      </c>
      <c r="CJ3" s="97">
        <v>0.50727999999999995</v>
      </c>
      <c r="CK3" s="97">
        <v>0.50727999999999995</v>
      </c>
      <c r="CL3" s="97">
        <v>0.50727999999999995</v>
      </c>
      <c r="CM3" s="97">
        <v>0.50727999999999995</v>
      </c>
      <c r="CN3" s="97">
        <v>0.50727999999999995</v>
      </c>
      <c r="CO3" s="97">
        <v>0.50727999999999995</v>
      </c>
      <c r="CP3" s="97">
        <v>0.50727999999999995</v>
      </c>
      <c r="CQ3" s="97">
        <v>0.50727999999999995</v>
      </c>
      <c r="CR3" s="97">
        <v>0.50727999999999995</v>
      </c>
      <c r="CS3" s="97">
        <v>0.50727999999999995</v>
      </c>
      <c r="CT3" s="97">
        <v>0.50727999999999995</v>
      </c>
      <c r="CU3" s="97">
        <v>0.50727999999999995</v>
      </c>
      <c r="CV3" s="97">
        <v>0.50727999999999995</v>
      </c>
      <c r="CW3" s="97">
        <v>0.50727999999999995</v>
      </c>
      <c r="CX3" s="97">
        <v>0.50727999999999995</v>
      </c>
      <c r="CY3" s="97">
        <v>0.50727999999999995</v>
      </c>
      <c r="CZ3" s="97">
        <v>0.50727999999999995</v>
      </c>
      <c r="DA3" s="97">
        <v>0.50727999999999995</v>
      </c>
      <c r="DB3" s="109">
        <v>0.50727999999999995</v>
      </c>
    </row>
    <row r="4" spans="1:106" s="89" customFormat="1" ht="18" hidden="1">
      <c r="A4" s="96"/>
      <c r="B4" s="245" t="s">
        <v>355</v>
      </c>
      <c r="C4" s="245"/>
      <c r="D4" s="98">
        <v>2.5999999999999998E-4</v>
      </c>
      <c r="E4" s="98">
        <v>2.5000000000000001E-4</v>
      </c>
      <c r="F4" s="98">
        <v>2.7999999999999998E-4</v>
      </c>
      <c r="G4" s="98">
        <v>2.7999999999999998E-4</v>
      </c>
      <c r="H4" s="98">
        <v>2.9999999999999997E-4</v>
      </c>
      <c r="I4" s="98">
        <v>3.3E-4</v>
      </c>
      <c r="J4" s="98">
        <v>3.4000000000000002E-4</v>
      </c>
      <c r="K4" s="98">
        <v>3.5E-4</v>
      </c>
      <c r="L4" s="98">
        <v>3.5E-4</v>
      </c>
      <c r="M4" s="98">
        <v>3.6999999999999999E-4</v>
      </c>
      <c r="N4" s="98">
        <v>3.6000000000000002E-4</v>
      </c>
      <c r="O4" s="98">
        <v>4.0999999999999999E-4</v>
      </c>
      <c r="P4" s="98">
        <v>4.4000000000000002E-4</v>
      </c>
      <c r="Q4" s="98">
        <v>4.8000000000000001E-4</v>
      </c>
      <c r="R4" s="98">
        <v>4.8999999999999998E-4</v>
      </c>
      <c r="S4" s="98">
        <v>5.0000000000000001E-4</v>
      </c>
      <c r="T4" s="98">
        <v>5.9999999999999995E-4</v>
      </c>
      <c r="U4" s="98">
        <v>6.2E-4</v>
      </c>
      <c r="V4" s="98">
        <v>6.6E-4</v>
      </c>
      <c r="W4" s="98">
        <v>6.9999999999999999E-4</v>
      </c>
      <c r="X4" s="98">
        <v>7.5000000000000002E-4</v>
      </c>
      <c r="Y4" s="98">
        <v>8.1999999999999998E-4</v>
      </c>
      <c r="Z4" s="98">
        <v>9.6000000000000002E-4</v>
      </c>
      <c r="AA4" s="98">
        <v>9.7999999999999997E-4</v>
      </c>
      <c r="AB4" s="98">
        <v>1.15E-3</v>
      </c>
      <c r="AC4" s="98">
        <v>1.1800000000000001E-3</v>
      </c>
      <c r="AD4" s="98">
        <v>1.32E-3</v>
      </c>
      <c r="AE4" s="98">
        <v>1.49E-3</v>
      </c>
      <c r="AF4" s="98">
        <v>1.5100000000000001E-3</v>
      </c>
      <c r="AG4" s="98">
        <v>1.64E-3</v>
      </c>
      <c r="AH4" s="98">
        <v>2.0100000000000001E-3</v>
      </c>
      <c r="AI4" s="98">
        <v>2.1299999999999999E-3</v>
      </c>
      <c r="AJ4" s="98">
        <v>2.4099999999999998E-3</v>
      </c>
      <c r="AK4" s="98">
        <v>2.5200000000000001E-3</v>
      </c>
      <c r="AL4" s="98">
        <v>2.64E-3</v>
      </c>
      <c r="AM4" s="98">
        <v>2.97E-3</v>
      </c>
      <c r="AN4" s="98">
        <v>3.4099999999999998E-3</v>
      </c>
      <c r="AO4" s="98">
        <v>3.5400000000000002E-3</v>
      </c>
      <c r="AP4" s="98">
        <v>3.8800000000000002E-3</v>
      </c>
      <c r="AQ4" s="98">
        <v>4.2300000000000003E-3</v>
      </c>
      <c r="AR4" s="98">
        <v>4.7299999999999998E-3</v>
      </c>
      <c r="AS4" s="98">
        <v>5.4000000000000003E-3</v>
      </c>
      <c r="AT4" s="98">
        <v>6.0800000000000003E-3</v>
      </c>
      <c r="AU4" s="98">
        <v>6.7000000000000002E-3</v>
      </c>
      <c r="AV4" s="98">
        <v>7.5500000000000003E-3</v>
      </c>
      <c r="AW4" s="98">
        <v>8.1600000000000006E-3</v>
      </c>
      <c r="AX4" s="98">
        <v>9.6399999999999993E-3</v>
      </c>
      <c r="AY4" s="98">
        <v>1.0670000000000001E-2</v>
      </c>
      <c r="AZ4" s="98">
        <v>1.107E-2</v>
      </c>
      <c r="BA4" s="98">
        <v>1.307E-2</v>
      </c>
      <c r="BB4" s="98">
        <v>1.4200000000000001E-2</v>
      </c>
      <c r="BC4" s="98">
        <v>1.6820000000000002E-2</v>
      </c>
      <c r="BD4" s="98">
        <v>1.983E-2</v>
      </c>
      <c r="BE4" s="98">
        <v>2.1149999999999999E-2</v>
      </c>
      <c r="BF4" s="98">
        <v>2.4559999999999998E-2</v>
      </c>
      <c r="BG4" s="98">
        <v>2.69E-2</v>
      </c>
      <c r="BH4" s="98">
        <v>3.0040000000000001E-2</v>
      </c>
      <c r="BI4" s="98">
        <v>3.3309999999999999E-2</v>
      </c>
      <c r="BJ4" s="98">
        <v>3.4509999999999999E-2</v>
      </c>
      <c r="BK4" s="98">
        <v>4.199E-2</v>
      </c>
      <c r="BL4" s="98">
        <v>4.6719999999999998E-2</v>
      </c>
      <c r="BM4" s="98">
        <v>5.2470000000000003E-2</v>
      </c>
      <c r="BN4" s="98">
        <v>6.3399999999999998E-2</v>
      </c>
      <c r="BO4" s="98">
        <v>6.7250000000000004E-2</v>
      </c>
      <c r="BP4" s="98">
        <v>7.4929999999999997E-2</v>
      </c>
      <c r="BQ4" s="98">
        <v>8.2290000000000002E-2</v>
      </c>
      <c r="BR4" s="98">
        <v>9.1660000000000005E-2</v>
      </c>
      <c r="BS4" s="98">
        <v>9.8580000000000001E-2</v>
      </c>
      <c r="BT4" s="98">
        <v>0.10623</v>
      </c>
      <c r="BU4" s="98">
        <v>0.11792999999999999</v>
      </c>
      <c r="BV4" s="98">
        <v>0.13222</v>
      </c>
      <c r="BW4" s="98">
        <v>0.14338999999999999</v>
      </c>
      <c r="BX4" s="98">
        <v>0.16255</v>
      </c>
      <c r="BY4" s="98">
        <v>0.17437</v>
      </c>
      <c r="BZ4" s="98">
        <v>0.19152</v>
      </c>
      <c r="CA4" s="98">
        <v>0.20013</v>
      </c>
      <c r="CB4" s="98">
        <v>0.20299</v>
      </c>
      <c r="CC4" s="98">
        <v>0.21754999999999999</v>
      </c>
      <c r="CD4" s="98">
        <v>0.22098999999999999</v>
      </c>
      <c r="CE4" s="98">
        <v>0.21318999999999999</v>
      </c>
      <c r="CF4" s="98">
        <v>0.20734</v>
      </c>
      <c r="CG4" s="98">
        <v>0.25877</v>
      </c>
      <c r="CH4" s="98">
        <v>0.43634000000000001</v>
      </c>
      <c r="CI4" s="98">
        <v>0.43634000000000001</v>
      </c>
      <c r="CJ4" s="98">
        <v>0.43634000000000001</v>
      </c>
      <c r="CK4" s="98">
        <v>0.43634000000000001</v>
      </c>
      <c r="CL4" s="98">
        <v>0.43634000000000001</v>
      </c>
      <c r="CM4" s="98">
        <v>0.43634000000000001</v>
      </c>
      <c r="CN4" s="98">
        <v>0.43634000000000001</v>
      </c>
      <c r="CO4" s="98">
        <v>0.43634000000000001</v>
      </c>
      <c r="CP4" s="98">
        <v>0.43634000000000001</v>
      </c>
      <c r="CQ4" s="98">
        <v>0.43634000000000001</v>
      </c>
      <c r="CR4" s="98">
        <v>0.43634000000000001</v>
      </c>
      <c r="CS4" s="98">
        <v>0.43634000000000001</v>
      </c>
      <c r="CT4" s="98">
        <v>0.43634000000000001</v>
      </c>
      <c r="CU4" s="98">
        <v>0.43634000000000001</v>
      </c>
      <c r="CV4" s="98">
        <v>0.43634000000000001</v>
      </c>
      <c r="CW4" s="98">
        <v>0.436340000000001</v>
      </c>
      <c r="CX4" s="98">
        <v>0.43634000000000001</v>
      </c>
      <c r="CY4" s="98">
        <v>0.43634000000000001</v>
      </c>
      <c r="CZ4" s="98">
        <v>0.43634000000000001</v>
      </c>
      <c r="DA4" s="98">
        <v>0.43634000000000001</v>
      </c>
      <c r="DB4" s="98">
        <v>0.43634000000000001</v>
      </c>
    </row>
    <row r="5" spans="1:106" s="90" customFormat="1" ht="18" customHeight="1">
      <c r="A5" s="243" t="s">
        <v>116</v>
      </c>
      <c r="B5" s="246" t="s">
        <v>356</v>
      </c>
      <c r="C5" s="246"/>
      <c r="D5" s="99">
        <v>6.8739254493266301E-4</v>
      </c>
      <c r="E5" s="100">
        <v>7.9265213571488901E-4</v>
      </c>
      <c r="F5" s="100">
        <v>9.0269732754677502E-4</v>
      </c>
      <c r="G5" s="100">
        <v>1.01184216327965E-3</v>
      </c>
      <c r="H5" s="100">
        <v>1.1063927086070199E-3</v>
      </c>
      <c r="I5" s="100">
        <v>1.17956975009292E-3</v>
      </c>
      <c r="J5" s="100">
        <v>1.2364442227408301E-3</v>
      </c>
      <c r="K5" s="100">
        <v>1.2860848801210501E-3</v>
      </c>
      <c r="L5" s="100">
        <v>1.33813754655421E-3</v>
      </c>
      <c r="M5" s="100">
        <v>1.39592273626477E-3</v>
      </c>
      <c r="N5" s="100">
        <v>1.46486016456038E-3</v>
      </c>
      <c r="O5" s="100">
        <v>1.5433388762176E-3</v>
      </c>
      <c r="P5" s="100">
        <v>1.62615603767335E-3</v>
      </c>
      <c r="Q5" s="100">
        <v>1.7077759839594401E-3</v>
      </c>
      <c r="R5" s="100">
        <v>1.7882449319586199E-3</v>
      </c>
      <c r="S5" s="100">
        <v>1.8652788130566499E-3</v>
      </c>
      <c r="T5" s="100">
        <v>1.9407840445637701E-3</v>
      </c>
      <c r="U5" s="100">
        <v>2.0232617389410699E-3</v>
      </c>
      <c r="V5" s="100">
        <v>2.1129783708602199E-3</v>
      </c>
      <c r="W5" s="100">
        <v>2.2024677600711601E-3</v>
      </c>
      <c r="X5" s="100">
        <v>2.29096738621593E-3</v>
      </c>
      <c r="Y5" s="100">
        <v>2.3837918415665601E-3</v>
      </c>
      <c r="Z5" s="100">
        <v>2.4906625039875499E-3</v>
      </c>
      <c r="AA5" s="100">
        <v>2.6167079340666502E-3</v>
      </c>
      <c r="AB5" s="100">
        <v>2.7595311403274501E-3</v>
      </c>
      <c r="AC5" s="100">
        <v>2.9194895178079601E-3</v>
      </c>
      <c r="AD5" s="100">
        <v>3.0985034536570302E-3</v>
      </c>
      <c r="AE5" s="100">
        <v>3.3037264365702898E-3</v>
      </c>
      <c r="AF5" s="100">
        <v>3.5369854886084799E-3</v>
      </c>
      <c r="AG5" s="100">
        <v>3.7940060719847701E-3</v>
      </c>
      <c r="AH5" s="100">
        <v>4.0755728259682699E-3</v>
      </c>
      <c r="AI5" s="100">
        <v>4.3870438821613797E-3</v>
      </c>
      <c r="AJ5" s="100">
        <v>4.7203418798744696E-3</v>
      </c>
      <c r="AK5" s="100">
        <v>5.0935270264744802E-3</v>
      </c>
      <c r="AL5" s="100">
        <v>5.5325971916317896E-3</v>
      </c>
      <c r="AM5" s="100">
        <v>6.0426904819905801E-3</v>
      </c>
      <c r="AN5" s="100">
        <v>6.6028535366058298E-3</v>
      </c>
      <c r="AO5" s="100">
        <v>7.1688429452478903E-3</v>
      </c>
      <c r="AP5" s="100">
        <v>7.7439090237021403E-3</v>
      </c>
      <c r="AQ5" s="100">
        <v>8.3721075206994993E-3</v>
      </c>
      <c r="AR5" s="100">
        <v>9.0740192681550997E-3</v>
      </c>
      <c r="AS5" s="100">
        <v>9.8415119573473896E-3</v>
      </c>
      <c r="AT5" s="100">
        <v>1.06697911396623E-2</v>
      </c>
      <c r="AU5" s="100">
        <v>1.1514576151967E-2</v>
      </c>
      <c r="AV5" s="100">
        <v>1.234470307827E-2</v>
      </c>
      <c r="AW5" s="100">
        <v>1.31463436409831E-2</v>
      </c>
      <c r="AX5" s="100">
        <v>1.3956800103187599E-2</v>
      </c>
      <c r="AY5" s="100">
        <v>1.48192532360554E-2</v>
      </c>
      <c r="AZ5" s="100">
        <v>1.58506333827972E-2</v>
      </c>
      <c r="BA5" s="100">
        <v>1.6977762803435301E-2</v>
      </c>
      <c r="BB5" s="100">
        <v>1.8272245302796399E-2</v>
      </c>
      <c r="BC5" s="100">
        <v>1.9676199182868E-2</v>
      </c>
      <c r="BD5" s="100">
        <v>2.1198986098170301E-2</v>
      </c>
      <c r="BE5" s="100">
        <v>2.2880572825670201E-2</v>
      </c>
      <c r="BF5" s="100">
        <v>2.4831727147102401E-2</v>
      </c>
      <c r="BG5" s="100">
        <v>2.67249792814255E-2</v>
      </c>
      <c r="BH5" s="100">
        <v>3.0032448470592499E-2</v>
      </c>
      <c r="BI5" s="100">
        <v>3.2663311809301397E-2</v>
      </c>
      <c r="BJ5" s="100">
        <v>3.6296803504228599E-2</v>
      </c>
      <c r="BK5" s="100">
        <v>3.9811164140701301E-2</v>
      </c>
      <c r="BL5" s="100">
        <v>4.4409755617380101E-2</v>
      </c>
      <c r="BM5" s="100">
        <v>4.8780485987663297E-2</v>
      </c>
      <c r="BN5" s="100">
        <v>5.3899679332971601E-2</v>
      </c>
      <c r="BO5" s="100">
        <v>5.9478655457496601E-2</v>
      </c>
      <c r="BP5" s="100">
        <v>6.5797053277492495E-2</v>
      </c>
      <c r="BQ5" s="100">
        <v>7.3678269982337993E-2</v>
      </c>
      <c r="BR5" s="100">
        <v>8.2232072949409499E-2</v>
      </c>
      <c r="BS5" s="100">
        <v>9.1980926692485795E-2</v>
      </c>
      <c r="BT5" s="100">
        <v>0.100813403725624</v>
      </c>
      <c r="BU5" s="100">
        <v>0.113298006355762</v>
      </c>
      <c r="BV5" s="100">
        <v>0.12698173522949199</v>
      </c>
      <c r="BW5" s="100">
        <v>0.141894355416298</v>
      </c>
      <c r="BX5" s="100">
        <v>0.15804544091224701</v>
      </c>
      <c r="BY5" s="100">
        <v>0.17542037367820701</v>
      </c>
      <c r="BZ5" s="100">
        <v>0.19397695362567899</v>
      </c>
      <c r="CA5" s="100">
        <v>0.21364282071590401</v>
      </c>
      <c r="CB5" s="100">
        <v>0.23431414365768399</v>
      </c>
      <c r="CC5" s="100">
        <v>0.25585594773292503</v>
      </c>
      <c r="CD5" s="100">
        <v>0.27810433506965598</v>
      </c>
      <c r="CE5" s="100">
        <v>0.30087041854858398</v>
      </c>
      <c r="CF5" s="100">
        <v>0.32394647598266602</v>
      </c>
      <c r="CG5" s="100">
        <v>0.34711289405822798</v>
      </c>
      <c r="CH5" s="107">
        <v>1</v>
      </c>
      <c r="CI5" s="107">
        <v>1</v>
      </c>
      <c r="CJ5" s="107">
        <v>1</v>
      </c>
      <c r="CK5" s="107">
        <v>1</v>
      </c>
      <c r="CL5" s="107">
        <v>1</v>
      </c>
      <c r="CM5" s="107">
        <v>1</v>
      </c>
      <c r="CN5" s="107">
        <v>1</v>
      </c>
      <c r="CO5" s="107">
        <v>1</v>
      </c>
      <c r="CP5" s="107">
        <v>1</v>
      </c>
      <c r="CQ5" s="107">
        <v>1</v>
      </c>
      <c r="CR5" s="107">
        <v>1</v>
      </c>
      <c r="CS5" s="107">
        <v>1</v>
      </c>
      <c r="CT5" s="107">
        <v>1</v>
      </c>
      <c r="CU5" s="107">
        <v>1</v>
      </c>
      <c r="CV5" s="107">
        <v>1</v>
      </c>
      <c r="CW5" s="107">
        <v>1</v>
      </c>
      <c r="CX5" s="107">
        <v>1</v>
      </c>
      <c r="CY5" s="107">
        <v>1</v>
      </c>
      <c r="CZ5" s="107">
        <v>1</v>
      </c>
      <c r="DA5" s="107">
        <v>1</v>
      </c>
      <c r="DB5" s="110">
        <v>1</v>
      </c>
    </row>
    <row r="6" spans="1:106" s="90" customFormat="1">
      <c r="A6" s="244"/>
      <c r="B6" s="101"/>
      <c r="C6" s="101"/>
      <c r="D6" s="102">
        <f>IF(D1&gt;='[2]survival rates'!$I$3,D1-'[2]survival rates'!$I$3,0)</f>
        <v>0</v>
      </c>
      <c r="E6" s="102">
        <f>IF(E1&gt;='[2]survival rates'!$I$3,E1-'[2]survival rates'!$I$3,0)</f>
        <v>0</v>
      </c>
      <c r="F6" s="102">
        <f>IF(F1&gt;='[2]survival rates'!$I$3,F1-'[2]survival rates'!$I$3,0)</f>
        <v>0</v>
      </c>
      <c r="G6" s="102">
        <f>IF(G1&gt;='[2]survival rates'!$I$3,G1-'[2]survival rates'!$I$3,0)</f>
        <v>0</v>
      </c>
      <c r="H6" s="102">
        <f>IF(H1&gt;='[2]survival rates'!$I$3,H1-'[2]survival rates'!$I$3,0)</f>
        <v>0</v>
      </c>
      <c r="I6" s="102">
        <f>IF(I1&gt;='[2]survival rates'!$I$3,I1-'[2]survival rates'!$I$3,0)</f>
        <v>0</v>
      </c>
      <c r="J6" s="102">
        <f>IF(J1&gt;='[2]survival rates'!$I$3,J1-'[2]survival rates'!$I$3,0)</f>
        <v>0</v>
      </c>
      <c r="K6" s="102">
        <f>IF(K1&gt;='[2]survival rates'!$I$3,K1-'[2]survival rates'!$I$3,0)</f>
        <v>0</v>
      </c>
      <c r="L6" s="102">
        <f>IF(L1&gt;='[2]survival rates'!$I$3,L1-'[2]survival rates'!$I$3,0)</f>
        <v>0</v>
      </c>
      <c r="M6" s="102">
        <f>IF(M1&gt;='[2]survival rates'!$I$3,M1-'[2]survival rates'!$I$3,0)</f>
        <v>0</v>
      </c>
      <c r="N6" s="102">
        <f>IF(N1&gt;='[2]survival rates'!$I$3,N1-'[2]survival rates'!$I$3,0)</f>
        <v>0</v>
      </c>
      <c r="O6" s="102">
        <f>IF(O1&gt;='[2]survival rates'!$I$3,O1-'[2]survival rates'!$I$3,0)</f>
        <v>0</v>
      </c>
      <c r="P6" s="102">
        <f>IF(P1&gt;='[2]survival rates'!$I$3,P1-'[2]survival rates'!$I$3,0)</f>
        <v>0</v>
      </c>
      <c r="Q6" s="102">
        <f>IF(Q1&gt;='[2]survival rates'!$I$3,Q1-'[2]survival rates'!$I$3,0)</f>
        <v>0</v>
      </c>
      <c r="R6" s="102">
        <f>IF(R1&gt;='[2]survival rates'!$I$3,R1-'[2]survival rates'!$I$3,0)</f>
        <v>0</v>
      </c>
      <c r="S6" s="102">
        <f>IF(S1&gt;='[2]survival rates'!$I$3,S1-'[2]survival rates'!$I$3,0)</f>
        <v>0</v>
      </c>
      <c r="T6" s="102">
        <f>IF(T1&gt;='[2]survival rates'!$I$3,T1-'[2]survival rates'!$I$3,0)</f>
        <v>0</v>
      </c>
      <c r="U6" s="102">
        <f>IF(U1&gt;='[2]survival rates'!$I$3,U1-'[2]survival rates'!$I$3,0)</f>
        <v>0</v>
      </c>
      <c r="V6" s="102">
        <f>IF(V1&gt;='[2]survival rates'!$I$3,V1-'[2]survival rates'!$I$3,0)</f>
        <v>0</v>
      </c>
      <c r="W6" s="102">
        <f>IF(W1&gt;='[2]survival rates'!$I$3,W1-'[2]survival rates'!$I$3,0)</f>
        <v>0</v>
      </c>
      <c r="X6" s="102">
        <f>IF(X1&gt;='[2]survival rates'!$I$3,X1-'[2]survival rates'!$I$3,0)</f>
        <v>0</v>
      </c>
      <c r="Y6" s="102">
        <f>IF(Y1&gt;='[2]survival rates'!$I$3,Y1-'[2]survival rates'!$I$3,0)</f>
        <v>0</v>
      </c>
      <c r="Z6" s="102">
        <f>IF(Z1&gt;='[2]survival rates'!$I$3,Z1-'[2]survival rates'!$I$3,0)</f>
        <v>0</v>
      </c>
      <c r="AA6" s="102">
        <f>IF(AA1&gt;='[2]survival rates'!$I$3,AA1-'[2]survival rates'!$I$3,0)</f>
        <v>0</v>
      </c>
      <c r="AB6" s="102">
        <f>IF(AB1&gt;='[2]survival rates'!$I$3,AB1-'[2]survival rates'!$I$3,0)</f>
        <v>0</v>
      </c>
      <c r="AC6" s="102">
        <f>IF(AC1&gt;='[2]survival rates'!$I$3,AC1-'[2]survival rates'!$I$3,0)</f>
        <v>0</v>
      </c>
      <c r="AD6" s="102">
        <f>IF(AD1&gt;='[2]survival rates'!$I$3,AD1-'[2]survival rates'!$I$3,0)</f>
        <v>0</v>
      </c>
      <c r="AE6" s="102">
        <f>IF(AE1&gt;='[2]survival rates'!$I$3,AE1-'[2]survival rates'!$I$3,0)</f>
        <v>0</v>
      </c>
      <c r="AF6" s="102">
        <f>IF(AF1&gt;='[2]survival rates'!$I$3,AF1-'[2]survival rates'!$I$3,0)</f>
        <v>0</v>
      </c>
      <c r="AG6" s="102">
        <f>IF(AG1&gt;='[2]survival rates'!$I$3,AG1-'[2]survival rates'!$I$3,0)</f>
        <v>0</v>
      </c>
      <c r="AH6" s="102">
        <f>IF(AH1&gt;='[2]survival rates'!$I$3,AH1-'[2]survival rates'!$I$3,0)</f>
        <v>0</v>
      </c>
      <c r="AI6" s="102">
        <f>IF(AI1&gt;='[2]survival rates'!$I$3,AI1-'[2]survival rates'!$I$3,0)</f>
        <v>0</v>
      </c>
      <c r="AJ6" s="102">
        <f>IF(AJ1&gt;='[2]survival rates'!$I$3,AJ1-'[2]survival rates'!$I$3,0)</f>
        <v>0</v>
      </c>
      <c r="AK6" s="102">
        <f>IF(AK1&gt;='[2]survival rates'!$I$3,AK1-'[2]survival rates'!$I$3,0)</f>
        <v>0</v>
      </c>
      <c r="AL6" s="102">
        <f>IF(AL1&gt;='[2]survival rates'!$I$3,AL1-'[2]survival rates'!$I$3,0)</f>
        <v>0</v>
      </c>
      <c r="AM6" s="102">
        <f>IF(AM1&gt;='[2]survival rates'!$I$3,AM1-'[2]survival rates'!$I$3,0)</f>
        <v>0</v>
      </c>
      <c r="AN6" s="102">
        <f>IF(AN1&gt;='[2]survival rates'!$I$3,AN1-'[2]survival rates'!$I$3,0)</f>
        <v>0</v>
      </c>
      <c r="AO6" s="102">
        <f>IF(AO1&gt;='[2]survival rates'!$I$3,AO1-'[2]survival rates'!$I$3,0)</f>
        <v>0</v>
      </c>
      <c r="AP6" s="102">
        <f>IF(AP1&gt;='[2]survival rates'!$I$3,AP1-'[2]survival rates'!$I$3,0)</f>
        <v>0</v>
      </c>
      <c r="AQ6" s="102">
        <f>IF(AQ1&gt;='[2]survival rates'!$I$3,AQ1-'[2]survival rates'!$I$3,0)</f>
        <v>0</v>
      </c>
      <c r="AR6" s="102">
        <f>IF(AR1&gt;='[2]survival rates'!$I$3,AR1-'[2]survival rates'!$I$3,0)</f>
        <v>0</v>
      </c>
      <c r="AS6" s="102">
        <f>IF(AS1&gt;='[2]survival rates'!$I$3,AS1-'[2]survival rates'!$I$3,0)</f>
        <v>0</v>
      </c>
      <c r="AT6" s="102">
        <f>IF(AT1&gt;='[2]survival rates'!$I$3,AT1-'[2]survival rates'!$I$3,0)</f>
        <v>0</v>
      </c>
      <c r="AU6" s="102">
        <f>IF(AU1&gt;='[2]survival rates'!$I$3,AU1-'[2]survival rates'!$I$3,0)</f>
        <v>0</v>
      </c>
      <c r="AV6" s="102">
        <v>1</v>
      </c>
      <c r="AW6" s="102">
        <v>2</v>
      </c>
      <c r="AX6" s="102">
        <v>3</v>
      </c>
      <c r="AY6" s="102">
        <v>4</v>
      </c>
      <c r="AZ6" s="102">
        <v>5</v>
      </c>
      <c r="BA6" s="102">
        <v>6</v>
      </c>
      <c r="BB6" s="102">
        <v>7</v>
      </c>
      <c r="BC6" s="102">
        <v>8</v>
      </c>
      <c r="BD6" s="102">
        <v>9</v>
      </c>
      <c r="BE6" s="102">
        <v>10</v>
      </c>
      <c r="BF6" s="102">
        <v>11</v>
      </c>
      <c r="BG6" s="102">
        <v>12</v>
      </c>
      <c r="BH6" s="102">
        <v>13</v>
      </c>
      <c r="BI6" s="102">
        <v>14</v>
      </c>
      <c r="BJ6" s="102">
        <v>15</v>
      </c>
      <c r="BK6" s="102">
        <v>16</v>
      </c>
      <c r="BL6" s="102">
        <v>17</v>
      </c>
      <c r="BM6" s="102">
        <v>18</v>
      </c>
      <c r="BN6" s="102">
        <v>19</v>
      </c>
      <c r="BO6" s="102">
        <v>20</v>
      </c>
      <c r="BP6" s="102">
        <v>21</v>
      </c>
      <c r="BQ6" s="102">
        <v>22</v>
      </c>
      <c r="BR6" s="102">
        <v>23</v>
      </c>
      <c r="BS6" s="102">
        <v>24</v>
      </c>
      <c r="BT6" s="102">
        <v>25</v>
      </c>
      <c r="BU6" s="102">
        <v>26</v>
      </c>
      <c r="BV6" s="102">
        <v>27</v>
      </c>
      <c r="BW6" s="102">
        <v>28</v>
      </c>
      <c r="BX6" s="102">
        <v>29</v>
      </c>
      <c r="BY6" s="102">
        <v>30</v>
      </c>
      <c r="BZ6" s="102">
        <v>31</v>
      </c>
      <c r="CA6" s="102">
        <v>32</v>
      </c>
      <c r="CB6" s="102">
        <v>33</v>
      </c>
      <c r="CC6" s="102">
        <v>34</v>
      </c>
      <c r="CD6" s="102">
        <v>35</v>
      </c>
      <c r="CE6" s="102">
        <v>36</v>
      </c>
      <c r="CF6" s="102">
        <v>37</v>
      </c>
      <c r="CG6" s="102">
        <v>38</v>
      </c>
      <c r="CH6" s="102">
        <v>39</v>
      </c>
      <c r="CI6" s="102">
        <v>40</v>
      </c>
      <c r="CJ6" s="102">
        <v>41</v>
      </c>
      <c r="CK6" s="102">
        <v>42</v>
      </c>
      <c r="CL6" s="102">
        <v>43</v>
      </c>
      <c r="CM6" s="102">
        <v>44</v>
      </c>
      <c r="CN6" s="102">
        <v>45</v>
      </c>
      <c r="CO6" s="102">
        <v>46</v>
      </c>
      <c r="CP6" s="102">
        <v>47</v>
      </c>
      <c r="CQ6" s="102">
        <v>48</v>
      </c>
      <c r="CR6" s="102">
        <v>49</v>
      </c>
      <c r="CS6" s="102">
        <v>50</v>
      </c>
      <c r="CT6" s="102">
        <v>51</v>
      </c>
      <c r="CU6" s="102">
        <v>52</v>
      </c>
      <c r="CV6" s="102">
        <v>53</v>
      </c>
      <c r="CW6" s="102">
        <v>54</v>
      </c>
      <c r="CX6" s="102">
        <v>55</v>
      </c>
      <c r="CY6" s="102">
        <v>56</v>
      </c>
      <c r="CZ6" s="102">
        <v>57</v>
      </c>
      <c r="DA6" s="102">
        <v>58</v>
      </c>
      <c r="DB6" s="102">
        <v>59</v>
      </c>
    </row>
    <row r="7" spans="1:106" s="90" customFormat="1">
      <c r="A7" s="244"/>
      <c r="B7" s="101"/>
      <c r="C7" s="101"/>
      <c r="D7" s="103">
        <f>IF(D6=1,D5,0)</f>
        <v>0</v>
      </c>
      <c r="E7" s="103">
        <f t="shared" ref="E7:BP7" si="0">IF(E6=1,E5,0)</f>
        <v>0</v>
      </c>
      <c r="F7" s="103">
        <f t="shared" si="0"/>
        <v>0</v>
      </c>
      <c r="G7" s="103">
        <f t="shared" si="0"/>
        <v>0</v>
      </c>
      <c r="H7" s="103">
        <f t="shared" si="0"/>
        <v>0</v>
      </c>
      <c r="I7" s="103">
        <f t="shared" si="0"/>
        <v>0</v>
      </c>
      <c r="J7" s="103">
        <f t="shared" si="0"/>
        <v>0</v>
      </c>
      <c r="K7" s="103">
        <f t="shared" si="0"/>
        <v>0</v>
      </c>
      <c r="L7" s="103">
        <f t="shared" si="0"/>
        <v>0</v>
      </c>
      <c r="M7" s="103">
        <f t="shared" si="0"/>
        <v>0</v>
      </c>
      <c r="N7" s="103">
        <f t="shared" si="0"/>
        <v>0</v>
      </c>
      <c r="O7" s="103">
        <f t="shared" si="0"/>
        <v>0</v>
      </c>
      <c r="P7" s="103">
        <f t="shared" si="0"/>
        <v>0</v>
      </c>
      <c r="Q7" s="103">
        <f t="shared" si="0"/>
        <v>0</v>
      </c>
      <c r="R7" s="103">
        <f t="shared" si="0"/>
        <v>0</v>
      </c>
      <c r="S7" s="103">
        <f t="shared" si="0"/>
        <v>0</v>
      </c>
      <c r="T7" s="103">
        <f t="shared" si="0"/>
        <v>0</v>
      </c>
      <c r="U7" s="103">
        <f t="shared" si="0"/>
        <v>0</v>
      </c>
      <c r="V7" s="103">
        <f t="shared" si="0"/>
        <v>0</v>
      </c>
      <c r="W7" s="103">
        <f t="shared" si="0"/>
        <v>0</v>
      </c>
      <c r="X7" s="103">
        <f t="shared" si="0"/>
        <v>0</v>
      </c>
      <c r="Y7" s="103">
        <f t="shared" si="0"/>
        <v>0</v>
      </c>
      <c r="Z7" s="103">
        <f t="shared" si="0"/>
        <v>0</v>
      </c>
      <c r="AA7" s="103">
        <f t="shared" si="0"/>
        <v>0</v>
      </c>
      <c r="AB7" s="103">
        <f t="shared" si="0"/>
        <v>0</v>
      </c>
      <c r="AC7" s="103">
        <f t="shared" si="0"/>
        <v>0</v>
      </c>
      <c r="AD7" s="103">
        <f t="shared" si="0"/>
        <v>0</v>
      </c>
      <c r="AE7" s="103">
        <f t="shared" si="0"/>
        <v>0</v>
      </c>
      <c r="AF7" s="103">
        <f t="shared" si="0"/>
        <v>0</v>
      </c>
      <c r="AG7" s="103">
        <f t="shared" si="0"/>
        <v>0</v>
      </c>
      <c r="AH7" s="103">
        <f t="shared" si="0"/>
        <v>0</v>
      </c>
      <c r="AI7" s="103">
        <f t="shared" si="0"/>
        <v>0</v>
      </c>
      <c r="AJ7" s="103">
        <f t="shared" si="0"/>
        <v>0</v>
      </c>
      <c r="AK7" s="103">
        <f t="shared" si="0"/>
        <v>0</v>
      </c>
      <c r="AL7" s="103">
        <f t="shared" si="0"/>
        <v>0</v>
      </c>
      <c r="AM7" s="103">
        <f t="shared" si="0"/>
        <v>0</v>
      </c>
      <c r="AN7" s="103">
        <f t="shared" si="0"/>
        <v>0</v>
      </c>
      <c r="AO7" s="103">
        <f t="shared" si="0"/>
        <v>0</v>
      </c>
      <c r="AP7" s="103">
        <f t="shared" si="0"/>
        <v>0</v>
      </c>
      <c r="AQ7" s="103">
        <f t="shared" si="0"/>
        <v>0</v>
      </c>
      <c r="AR7" s="103">
        <f t="shared" si="0"/>
        <v>0</v>
      </c>
      <c r="AS7" s="103">
        <f t="shared" si="0"/>
        <v>0</v>
      </c>
      <c r="AT7" s="103">
        <f t="shared" si="0"/>
        <v>0</v>
      </c>
      <c r="AU7" s="103">
        <f t="shared" si="0"/>
        <v>0</v>
      </c>
      <c r="AV7" s="103">
        <v>1</v>
      </c>
      <c r="AW7" s="103">
        <v>0</v>
      </c>
      <c r="AX7" s="103">
        <f t="shared" si="0"/>
        <v>0</v>
      </c>
      <c r="AY7" s="103">
        <f t="shared" si="0"/>
        <v>0</v>
      </c>
      <c r="AZ7" s="103">
        <f t="shared" si="0"/>
        <v>0</v>
      </c>
      <c r="BA7" s="103">
        <f t="shared" si="0"/>
        <v>0</v>
      </c>
      <c r="BB7" s="103">
        <f t="shared" si="0"/>
        <v>0</v>
      </c>
      <c r="BC7" s="103">
        <f t="shared" si="0"/>
        <v>0</v>
      </c>
      <c r="BD7" s="103">
        <f t="shared" si="0"/>
        <v>0</v>
      </c>
      <c r="BE7" s="103">
        <f t="shared" si="0"/>
        <v>0</v>
      </c>
      <c r="BF7" s="103">
        <f t="shared" si="0"/>
        <v>0</v>
      </c>
      <c r="BG7" s="103">
        <f t="shared" si="0"/>
        <v>0</v>
      </c>
      <c r="BH7" s="103">
        <f t="shared" si="0"/>
        <v>0</v>
      </c>
      <c r="BI7" s="103">
        <f t="shared" si="0"/>
        <v>0</v>
      </c>
      <c r="BJ7" s="103">
        <f t="shared" si="0"/>
        <v>0</v>
      </c>
      <c r="BK7" s="103">
        <f t="shared" si="0"/>
        <v>0</v>
      </c>
      <c r="BL7" s="103">
        <f t="shared" si="0"/>
        <v>0</v>
      </c>
      <c r="BM7" s="103">
        <f t="shared" si="0"/>
        <v>0</v>
      </c>
      <c r="BN7" s="103">
        <f t="shared" si="0"/>
        <v>0</v>
      </c>
      <c r="BO7" s="103">
        <f t="shared" si="0"/>
        <v>0</v>
      </c>
      <c r="BP7" s="103">
        <f t="shared" si="0"/>
        <v>0</v>
      </c>
      <c r="BQ7" s="103">
        <f t="shared" ref="BQ7:DB7" si="1">IF(BQ6=1,BQ5,0)</f>
        <v>0</v>
      </c>
      <c r="BR7" s="103">
        <f t="shared" si="1"/>
        <v>0</v>
      </c>
      <c r="BS7" s="103">
        <f t="shared" si="1"/>
        <v>0</v>
      </c>
      <c r="BT7" s="103">
        <f t="shared" si="1"/>
        <v>0</v>
      </c>
      <c r="BU7" s="103">
        <f t="shared" si="1"/>
        <v>0</v>
      </c>
      <c r="BV7" s="103">
        <f t="shared" si="1"/>
        <v>0</v>
      </c>
      <c r="BW7" s="103">
        <f t="shared" si="1"/>
        <v>0</v>
      </c>
      <c r="BX7" s="103">
        <f t="shared" si="1"/>
        <v>0</v>
      </c>
      <c r="BY7" s="103">
        <f t="shared" si="1"/>
        <v>0</v>
      </c>
      <c r="BZ7" s="103">
        <f t="shared" si="1"/>
        <v>0</v>
      </c>
      <c r="CA7" s="103">
        <f t="shared" si="1"/>
        <v>0</v>
      </c>
      <c r="CB7" s="103">
        <f t="shared" si="1"/>
        <v>0</v>
      </c>
      <c r="CC7" s="103">
        <f t="shared" si="1"/>
        <v>0</v>
      </c>
      <c r="CD7" s="103">
        <f t="shared" si="1"/>
        <v>0</v>
      </c>
      <c r="CE7" s="103">
        <f t="shared" si="1"/>
        <v>0</v>
      </c>
      <c r="CF7" s="103">
        <f t="shared" si="1"/>
        <v>0</v>
      </c>
      <c r="CG7" s="103">
        <f t="shared" si="1"/>
        <v>0</v>
      </c>
      <c r="CH7" s="103">
        <f t="shared" si="1"/>
        <v>0</v>
      </c>
      <c r="CI7" s="103">
        <f t="shared" si="1"/>
        <v>0</v>
      </c>
      <c r="CJ7" s="103">
        <f t="shared" si="1"/>
        <v>0</v>
      </c>
      <c r="CK7" s="103">
        <f t="shared" si="1"/>
        <v>0</v>
      </c>
      <c r="CL7" s="103">
        <f t="shared" si="1"/>
        <v>0</v>
      </c>
      <c r="CM7" s="103">
        <f t="shared" si="1"/>
        <v>0</v>
      </c>
      <c r="CN7" s="103">
        <f t="shared" si="1"/>
        <v>0</v>
      </c>
      <c r="CO7" s="103">
        <f t="shared" si="1"/>
        <v>0</v>
      </c>
      <c r="CP7" s="103">
        <f t="shared" si="1"/>
        <v>0</v>
      </c>
      <c r="CQ7" s="103">
        <f t="shared" si="1"/>
        <v>0</v>
      </c>
      <c r="CR7" s="103">
        <f t="shared" si="1"/>
        <v>0</v>
      </c>
      <c r="CS7" s="103">
        <f t="shared" si="1"/>
        <v>0</v>
      </c>
      <c r="CT7" s="103">
        <f t="shared" si="1"/>
        <v>0</v>
      </c>
      <c r="CU7" s="103">
        <f t="shared" si="1"/>
        <v>0</v>
      </c>
      <c r="CV7" s="103">
        <f t="shared" si="1"/>
        <v>0</v>
      </c>
      <c r="CW7" s="103">
        <f t="shared" si="1"/>
        <v>0</v>
      </c>
      <c r="CX7" s="103">
        <f t="shared" si="1"/>
        <v>0</v>
      </c>
      <c r="CY7" s="103">
        <f t="shared" si="1"/>
        <v>0</v>
      </c>
      <c r="CZ7" s="103">
        <f t="shared" si="1"/>
        <v>0</v>
      </c>
      <c r="DA7" s="103">
        <f t="shared" si="1"/>
        <v>0</v>
      </c>
      <c r="DB7" s="103">
        <f t="shared" si="1"/>
        <v>0</v>
      </c>
    </row>
    <row r="8" spans="1:106" s="90" customFormat="1">
      <c r="A8" s="244"/>
      <c r="B8" s="243" t="s">
        <v>357</v>
      </c>
      <c r="C8" s="243"/>
      <c r="D8" s="102">
        <v>1</v>
      </c>
      <c r="E8" s="102">
        <v>2</v>
      </c>
      <c r="F8" s="102">
        <v>3</v>
      </c>
      <c r="G8" s="102">
        <v>4</v>
      </c>
      <c r="H8" s="102">
        <v>5</v>
      </c>
      <c r="I8" s="102">
        <v>6</v>
      </c>
      <c r="J8" s="102">
        <v>7</v>
      </c>
      <c r="K8" s="102">
        <v>8</v>
      </c>
      <c r="L8" s="102">
        <v>9</v>
      </c>
      <c r="M8" s="102">
        <v>10</v>
      </c>
      <c r="N8" s="102">
        <v>11</v>
      </c>
      <c r="O8" s="102">
        <v>12</v>
      </c>
      <c r="P8" s="102">
        <v>13</v>
      </c>
      <c r="Q8" s="102">
        <v>14</v>
      </c>
      <c r="R8" s="102">
        <v>15</v>
      </c>
      <c r="S8" s="102">
        <v>16</v>
      </c>
      <c r="T8" s="102">
        <v>17</v>
      </c>
      <c r="U8" s="102">
        <v>18</v>
      </c>
      <c r="V8" s="102">
        <v>19</v>
      </c>
      <c r="W8" s="102">
        <v>20</v>
      </c>
      <c r="X8" s="102">
        <v>21</v>
      </c>
      <c r="Y8" s="102">
        <v>22</v>
      </c>
      <c r="Z8" s="102">
        <v>23</v>
      </c>
      <c r="AA8" s="102">
        <v>24</v>
      </c>
      <c r="AB8" s="102">
        <v>25</v>
      </c>
      <c r="AC8" s="102">
        <v>26</v>
      </c>
      <c r="AD8" s="102">
        <v>27</v>
      </c>
      <c r="AE8" s="102">
        <v>28</v>
      </c>
      <c r="AF8" s="102">
        <v>29</v>
      </c>
      <c r="AG8" s="102">
        <v>30</v>
      </c>
      <c r="AH8" s="102">
        <v>31</v>
      </c>
      <c r="AI8" s="102">
        <v>32</v>
      </c>
      <c r="AJ8" s="102">
        <v>33</v>
      </c>
      <c r="AK8" s="102">
        <v>34</v>
      </c>
      <c r="AL8" s="102">
        <v>35</v>
      </c>
      <c r="AM8" s="102">
        <v>36</v>
      </c>
      <c r="AN8" s="102">
        <v>37</v>
      </c>
      <c r="AO8" s="102">
        <v>38</v>
      </c>
      <c r="AP8" s="102">
        <v>39</v>
      </c>
      <c r="AQ8" s="102">
        <v>40</v>
      </c>
      <c r="AR8" s="102">
        <v>41</v>
      </c>
      <c r="AS8" s="102">
        <v>42</v>
      </c>
      <c r="AT8" s="102">
        <v>43</v>
      </c>
      <c r="AU8" s="102">
        <v>44</v>
      </c>
      <c r="AV8" s="102">
        <v>45</v>
      </c>
      <c r="AW8" s="102">
        <v>46</v>
      </c>
      <c r="AX8" s="102">
        <v>47</v>
      </c>
      <c r="AY8" s="102">
        <v>48</v>
      </c>
      <c r="AZ8" s="102">
        <v>49</v>
      </c>
      <c r="BA8" s="102">
        <v>50</v>
      </c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</row>
    <row r="9" spans="1:106" s="90" customFormat="1">
      <c r="A9" s="244"/>
      <c r="B9" s="243" t="s">
        <v>358</v>
      </c>
      <c r="C9" s="243"/>
      <c r="D9" s="103">
        <f>LOOKUP(D8,D6:DB6,D5:DB5)</f>
        <v>1.234470307827E-2</v>
      </c>
      <c r="E9" s="103">
        <f>LOOKUP(E8,E6:DC6,E5:DC5)</f>
        <v>1.31463436409831E-2</v>
      </c>
      <c r="F9" s="103">
        <f t="shared" ref="F9:BA9" si="2">LOOKUP(F8,F6:DD6,F5:DD5)</f>
        <v>1.3956800103187599E-2</v>
      </c>
      <c r="G9" s="103">
        <f t="shared" si="2"/>
        <v>1.48192532360554E-2</v>
      </c>
      <c r="H9" s="103">
        <f t="shared" si="2"/>
        <v>1.58506333827972E-2</v>
      </c>
      <c r="I9" s="103">
        <f t="shared" si="2"/>
        <v>1.6977762803435301E-2</v>
      </c>
      <c r="J9" s="103">
        <f t="shared" si="2"/>
        <v>1.8272245302796399E-2</v>
      </c>
      <c r="K9" s="103">
        <f t="shared" si="2"/>
        <v>1.9676199182868E-2</v>
      </c>
      <c r="L9" s="103">
        <f t="shared" si="2"/>
        <v>2.1198986098170301E-2</v>
      </c>
      <c r="M9" s="103">
        <f t="shared" si="2"/>
        <v>2.2880572825670201E-2</v>
      </c>
      <c r="N9" s="103">
        <f t="shared" si="2"/>
        <v>2.4831727147102401E-2</v>
      </c>
      <c r="O9" s="103">
        <f t="shared" si="2"/>
        <v>2.67249792814255E-2</v>
      </c>
      <c r="P9" s="103">
        <f t="shared" si="2"/>
        <v>3.0032448470592499E-2</v>
      </c>
      <c r="Q9" s="103">
        <f t="shared" si="2"/>
        <v>3.2663311809301397E-2</v>
      </c>
      <c r="R9" s="103">
        <f t="shared" si="2"/>
        <v>3.6296803504228599E-2</v>
      </c>
      <c r="S9" s="103">
        <f t="shared" si="2"/>
        <v>3.9811164140701301E-2</v>
      </c>
      <c r="T9" s="103">
        <f t="shared" si="2"/>
        <v>4.4409755617380101E-2</v>
      </c>
      <c r="U9" s="103">
        <f t="shared" si="2"/>
        <v>4.8780485987663297E-2</v>
      </c>
      <c r="V9" s="103">
        <f t="shared" si="2"/>
        <v>5.3899679332971601E-2</v>
      </c>
      <c r="W9" s="103">
        <f t="shared" si="2"/>
        <v>5.9478655457496601E-2</v>
      </c>
      <c r="X9" s="103">
        <f t="shared" si="2"/>
        <v>6.5797053277492495E-2</v>
      </c>
      <c r="Y9" s="103">
        <f t="shared" si="2"/>
        <v>7.3678269982337993E-2</v>
      </c>
      <c r="Z9" s="103">
        <f t="shared" si="2"/>
        <v>8.2232072949409499E-2</v>
      </c>
      <c r="AA9" s="103">
        <f t="shared" si="2"/>
        <v>9.1980926692485795E-2</v>
      </c>
      <c r="AB9" s="103">
        <f t="shared" si="2"/>
        <v>0.100813403725624</v>
      </c>
      <c r="AC9" s="103">
        <f t="shared" si="2"/>
        <v>0.113298006355762</v>
      </c>
      <c r="AD9" s="103">
        <f t="shared" si="2"/>
        <v>0.12698173522949199</v>
      </c>
      <c r="AE9" s="103">
        <f t="shared" si="2"/>
        <v>0.141894355416298</v>
      </c>
      <c r="AF9" s="103">
        <f t="shared" si="2"/>
        <v>0.15804544091224701</v>
      </c>
      <c r="AG9" s="103">
        <f t="shared" si="2"/>
        <v>0.17542037367820701</v>
      </c>
      <c r="AH9" s="103">
        <f t="shared" si="2"/>
        <v>0.19397695362567899</v>
      </c>
      <c r="AI9" s="103">
        <f t="shared" si="2"/>
        <v>0.21364282071590401</v>
      </c>
      <c r="AJ9" s="103">
        <f t="shared" si="2"/>
        <v>0.23431414365768399</v>
      </c>
      <c r="AK9" s="103">
        <f t="shared" si="2"/>
        <v>0.25585594773292503</v>
      </c>
      <c r="AL9" s="103">
        <f t="shared" si="2"/>
        <v>0.27810433506965598</v>
      </c>
      <c r="AM9" s="103">
        <f t="shared" si="2"/>
        <v>0.30087041854858398</v>
      </c>
      <c r="AN9" s="103">
        <f t="shared" si="2"/>
        <v>0.32394647598266602</v>
      </c>
      <c r="AO9" s="103">
        <f t="shared" si="2"/>
        <v>0.34711289405822798</v>
      </c>
      <c r="AP9" s="103">
        <f t="shared" si="2"/>
        <v>1</v>
      </c>
      <c r="AQ9" s="103">
        <f t="shared" si="2"/>
        <v>1</v>
      </c>
      <c r="AR9" s="103">
        <f t="shared" si="2"/>
        <v>1</v>
      </c>
      <c r="AS9" s="103">
        <f t="shared" si="2"/>
        <v>1</v>
      </c>
      <c r="AT9" s="103">
        <f t="shared" si="2"/>
        <v>1</v>
      </c>
      <c r="AU9" s="103">
        <f t="shared" si="2"/>
        <v>1</v>
      </c>
      <c r="AV9" s="103">
        <f t="shared" si="2"/>
        <v>1</v>
      </c>
      <c r="AW9" s="103">
        <f t="shared" si="2"/>
        <v>1</v>
      </c>
      <c r="AX9" s="103">
        <f t="shared" si="2"/>
        <v>1</v>
      </c>
      <c r="AY9" s="103">
        <f t="shared" si="2"/>
        <v>1</v>
      </c>
      <c r="AZ9" s="103">
        <f t="shared" si="2"/>
        <v>1</v>
      </c>
      <c r="BA9" s="103">
        <f t="shared" si="2"/>
        <v>1</v>
      </c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  <c r="CD9" s="103"/>
      <c r="CE9" s="103"/>
      <c r="CF9" s="103"/>
      <c r="CG9" s="103"/>
      <c r="CH9" s="103"/>
      <c r="CI9" s="103"/>
      <c r="CJ9" s="103"/>
      <c r="CK9" s="103"/>
      <c r="CL9" s="103"/>
      <c r="CM9" s="103"/>
      <c r="CN9" s="103"/>
      <c r="CO9" s="103"/>
      <c r="CP9" s="103"/>
      <c r="CQ9" s="103"/>
      <c r="CR9" s="103"/>
      <c r="CS9" s="103"/>
      <c r="CT9" s="103"/>
      <c r="CU9" s="103"/>
      <c r="CV9" s="103"/>
      <c r="CW9" s="103"/>
      <c r="CX9" s="103"/>
      <c r="CY9" s="103"/>
      <c r="CZ9" s="103"/>
      <c r="DA9" s="103"/>
      <c r="DB9" s="103"/>
    </row>
    <row r="10" spans="1:106" s="91" customFormat="1">
      <c r="A10" s="244"/>
      <c r="B10" s="243" t="s">
        <v>359</v>
      </c>
      <c r="C10" s="243"/>
      <c r="D10" s="91">
        <f>1-EXP(-D9*(21/365.25))</f>
        <v>7.0950523787571829E-4</v>
      </c>
      <c r="E10" s="91">
        <f t="shared" ref="E10:BA10" si="3">1-EXP(-E9*(21/365.25))</f>
        <v>7.5556169239909821E-4</v>
      </c>
      <c r="F10" s="91">
        <f t="shared" si="3"/>
        <v>8.0212248674138564E-4</v>
      </c>
      <c r="G10" s="91">
        <f t="shared" si="3"/>
        <v>8.5166811154424593E-4</v>
      </c>
      <c r="H10" s="91">
        <f t="shared" si="3"/>
        <v>9.1091491564354587E-4</v>
      </c>
      <c r="I10" s="91">
        <f t="shared" si="3"/>
        <v>9.7565794234177883E-4</v>
      </c>
      <c r="J10" s="91">
        <f t="shared" si="3"/>
        <v>1.0500086596022529E-3</v>
      </c>
      <c r="K10" s="91">
        <f t="shared" si="3"/>
        <v>1.1306407893416637E-3</v>
      </c>
      <c r="L10" s="91">
        <f t="shared" si="3"/>
        <v>1.2180904011723781E-3</v>
      </c>
      <c r="M10" s="91">
        <f t="shared" si="3"/>
        <v>1.3146505695562638E-3</v>
      </c>
      <c r="N10" s="91">
        <f t="shared" si="3"/>
        <v>1.4266781637394255E-3</v>
      </c>
      <c r="O10" s="91">
        <f t="shared" si="3"/>
        <v>1.5353692295979604E-3</v>
      </c>
      <c r="P10" s="91">
        <f t="shared" si="3"/>
        <v>1.7252217075469645E-3</v>
      </c>
      <c r="Q10" s="91">
        <f t="shared" si="3"/>
        <v>1.8762104654144185E-3</v>
      </c>
      <c r="R10" s="91">
        <f t="shared" si="3"/>
        <v>2.0847038530915629E-3</v>
      </c>
      <c r="S10" s="91">
        <f t="shared" si="3"/>
        <v>2.2863199486384822E-3</v>
      </c>
      <c r="T10" s="91">
        <f t="shared" si="3"/>
        <v>2.5500759898514636E-3</v>
      </c>
      <c r="U10" s="91">
        <f t="shared" si="3"/>
        <v>2.8006982375841094E-3</v>
      </c>
      <c r="V10" s="91">
        <f t="shared" si="3"/>
        <v>3.0941580649120892E-3</v>
      </c>
      <c r="W10" s="91">
        <f t="shared" si="3"/>
        <v>3.4138767830993455E-3</v>
      </c>
      <c r="X10" s="91">
        <f t="shared" si="3"/>
        <v>3.7758462935566506E-3</v>
      </c>
      <c r="Y10" s="91">
        <f t="shared" si="3"/>
        <v>4.2271625886548536E-3</v>
      </c>
      <c r="Z10" s="91">
        <f t="shared" si="3"/>
        <v>4.7167630284647988E-3</v>
      </c>
      <c r="AA10" s="91">
        <f t="shared" si="3"/>
        <v>5.2744719698475384E-3</v>
      </c>
      <c r="AB10" s="91">
        <f t="shared" si="3"/>
        <v>5.7794873247964951E-3</v>
      </c>
      <c r="AC10" s="91">
        <f t="shared" si="3"/>
        <v>6.4928832987981577E-3</v>
      </c>
      <c r="AD10" s="91">
        <f t="shared" si="3"/>
        <v>7.2742118328380512E-3</v>
      </c>
      <c r="AE10" s="91">
        <f t="shared" si="3"/>
        <v>8.1250092487630265E-3</v>
      </c>
      <c r="AF10" s="91">
        <f t="shared" si="3"/>
        <v>9.0456413157748994E-3</v>
      </c>
      <c r="AG10" s="91">
        <f t="shared" si="3"/>
        <v>1.0035080145014641E-2</v>
      </c>
      <c r="AH10" s="91">
        <f t="shared" si="3"/>
        <v>1.1090718489500939E-2</v>
      </c>
      <c r="AI10" s="91">
        <f t="shared" si="3"/>
        <v>1.2208232870228763E-2</v>
      </c>
      <c r="AJ10" s="91">
        <f t="shared" si="3"/>
        <v>1.3381521038960842E-2</v>
      </c>
      <c r="AK10" s="91">
        <f t="shared" si="3"/>
        <v>1.4602734179161025E-2</v>
      </c>
      <c r="AL10" s="91">
        <f t="shared" si="3"/>
        <v>1.5862417043623678E-2</v>
      </c>
      <c r="AM10" s="91">
        <f t="shared" si="3"/>
        <v>1.7149744438207604E-2</v>
      </c>
      <c r="AN10" s="91">
        <f t="shared" si="3"/>
        <v>1.845288111133514E-2</v>
      </c>
      <c r="AO10" s="91">
        <f t="shared" si="3"/>
        <v>1.9759382618868893E-2</v>
      </c>
      <c r="AP10" s="91">
        <f t="shared" si="3"/>
        <v>5.5873262979523886E-2</v>
      </c>
      <c r="AQ10" s="91">
        <f t="shared" si="3"/>
        <v>5.5873262979523886E-2</v>
      </c>
      <c r="AR10" s="91">
        <f t="shared" si="3"/>
        <v>5.5873262979523886E-2</v>
      </c>
      <c r="AS10" s="91">
        <f t="shared" si="3"/>
        <v>5.5873262979523886E-2</v>
      </c>
      <c r="AT10" s="91">
        <f t="shared" si="3"/>
        <v>5.5873262979523886E-2</v>
      </c>
      <c r="AU10" s="91">
        <f t="shared" si="3"/>
        <v>5.5873262979523886E-2</v>
      </c>
      <c r="AV10" s="91">
        <f t="shared" si="3"/>
        <v>5.5873262979523886E-2</v>
      </c>
      <c r="AW10" s="91">
        <f t="shared" si="3"/>
        <v>5.5873262979523886E-2</v>
      </c>
      <c r="AX10" s="91">
        <f t="shared" si="3"/>
        <v>5.5873262979523886E-2</v>
      </c>
      <c r="AY10" s="91">
        <f t="shared" si="3"/>
        <v>5.5873262979523886E-2</v>
      </c>
      <c r="AZ10" s="91">
        <f t="shared" si="3"/>
        <v>5.5873262979523886E-2</v>
      </c>
      <c r="BA10" s="91">
        <f t="shared" si="3"/>
        <v>5.5873262979523886E-2</v>
      </c>
    </row>
    <row r="11" spans="1:106" s="92" customFormat="1" ht="18" customHeight="1">
      <c r="A11" s="242" t="s">
        <v>140</v>
      </c>
      <c r="B11" s="247" t="s">
        <v>356</v>
      </c>
      <c r="C11" s="247"/>
      <c r="D11" s="99">
        <v>6.8739254493266301E-4</v>
      </c>
      <c r="E11" s="100">
        <v>7.9265213571488901E-4</v>
      </c>
      <c r="F11" s="100">
        <v>9.0269732754677502E-4</v>
      </c>
      <c r="G11" s="100">
        <v>1.01184216327965E-3</v>
      </c>
      <c r="H11" s="100">
        <v>1.1063927086070199E-3</v>
      </c>
      <c r="I11" s="100">
        <v>1.17956975009292E-3</v>
      </c>
      <c r="J11" s="100">
        <v>1.2364442227408301E-3</v>
      </c>
      <c r="K11" s="100">
        <v>1.2860848801210501E-3</v>
      </c>
      <c r="L11" s="100">
        <v>1.33813754655421E-3</v>
      </c>
      <c r="M11" s="100">
        <v>1.39592273626477E-3</v>
      </c>
      <c r="N11" s="100">
        <v>1.46486016456038E-3</v>
      </c>
      <c r="O11" s="100">
        <v>1.5433388762176E-3</v>
      </c>
      <c r="P11" s="100">
        <v>1.62615603767335E-3</v>
      </c>
      <c r="Q11" s="100">
        <v>1.7077759839594401E-3</v>
      </c>
      <c r="R11" s="100">
        <v>1.7882449319586199E-3</v>
      </c>
      <c r="S11" s="100">
        <v>1.8652788130566499E-3</v>
      </c>
      <c r="T11" s="100">
        <v>1.9407840445637701E-3</v>
      </c>
      <c r="U11" s="100">
        <v>2.0232617389410699E-3</v>
      </c>
      <c r="V11" s="100">
        <v>2.1129783708602199E-3</v>
      </c>
      <c r="W11" s="100">
        <v>2.2024677600711601E-3</v>
      </c>
      <c r="X11" s="100">
        <v>2.29096738621593E-3</v>
      </c>
      <c r="Y11" s="100">
        <v>2.3837918415665601E-3</v>
      </c>
      <c r="Z11" s="100">
        <v>2.4906625039875499E-3</v>
      </c>
      <c r="AA11" s="100">
        <v>2.6167079340666502E-3</v>
      </c>
      <c r="AB11" s="100">
        <v>2.7595311403274501E-3</v>
      </c>
      <c r="AC11" s="100">
        <v>2.9194895178079601E-3</v>
      </c>
      <c r="AD11" s="100">
        <v>3.0985034536570302E-3</v>
      </c>
      <c r="AE11" s="100">
        <v>3.3037264365702898E-3</v>
      </c>
      <c r="AF11" s="100">
        <v>3.5369854886084799E-3</v>
      </c>
      <c r="AG11" s="100">
        <v>3.7940060719847701E-3</v>
      </c>
      <c r="AH11" s="100">
        <v>4.0755728259682699E-3</v>
      </c>
      <c r="AI11" s="100">
        <v>4.3870438821613797E-3</v>
      </c>
      <c r="AJ11" s="100">
        <v>4.7203418798744696E-3</v>
      </c>
      <c r="AK11" s="100">
        <v>5.0935270264744802E-3</v>
      </c>
      <c r="AL11" s="100">
        <v>5.5325971916317896E-3</v>
      </c>
      <c r="AM11" s="100">
        <v>6.0426904819905801E-3</v>
      </c>
      <c r="AN11" s="100">
        <v>6.6028535366058298E-3</v>
      </c>
      <c r="AO11" s="100">
        <v>7.1688429452478903E-3</v>
      </c>
      <c r="AP11" s="100">
        <v>7.7439090237021403E-3</v>
      </c>
      <c r="AQ11" s="100">
        <v>8.3721075206994993E-3</v>
      </c>
      <c r="AR11" s="100">
        <v>9.0740192681550997E-3</v>
      </c>
      <c r="AS11" s="100">
        <v>9.8415119573473896E-3</v>
      </c>
      <c r="AT11" s="100">
        <v>1.06697911396623E-2</v>
      </c>
      <c r="AU11" s="100">
        <v>1.1514576151967E-2</v>
      </c>
      <c r="AV11" s="100">
        <v>1.234470307827E-2</v>
      </c>
      <c r="AW11" s="100">
        <v>1.31463436409831E-2</v>
      </c>
      <c r="AX11" s="100">
        <v>1.3956800103187599E-2</v>
      </c>
      <c r="AY11" s="100">
        <v>1.48192532360554E-2</v>
      </c>
      <c r="AZ11" s="100">
        <v>1.58506333827972E-2</v>
      </c>
      <c r="BA11" s="100">
        <v>1.6977762803435301E-2</v>
      </c>
      <c r="BB11" s="100">
        <v>1.8272245302796399E-2</v>
      </c>
      <c r="BC11" s="100">
        <v>1.9676199182868E-2</v>
      </c>
      <c r="BD11" s="100">
        <v>2.1198986098170301E-2</v>
      </c>
      <c r="BE11" s="100">
        <v>2.2880572825670201E-2</v>
      </c>
      <c r="BF11" s="100">
        <v>2.4831727147102401E-2</v>
      </c>
      <c r="BG11" s="100">
        <v>2.67249792814255E-2</v>
      </c>
      <c r="BH11" s="100">
        <v>3.0032448470592499E-2</v>
      </c>
      <c r="BI11" s="100">
        <v>3.2663311809301397E-2</v>
      </c>
      <c r="BJ11" s="100">
        <v>3.6296803504228599E-2</v>
      </c>
      <c r="BK11" s="100">
        <v>3.9811164140701301E-2</v>
      </c>
      <c r="BL11" s="100">
        <v>4.4409755617380101E-2</v>
      </c>
      <c r="BM11" s="100">
        <v>4.8780485987663297E-2</v>
      </c>
      <c r="BN11" s="100">
        <v>5.3899679332971601E-2</v>
      </c>
      <c r="BO11" s="100">
        <v>5.9478655457496601E-2</v>
      </c>
      <c r="BP11" s="100">
        <v>6.5797053277492495E-2</v>
      </c>
      <c r="BQ11" s="100">
        <v>7.3678269982337993E-2</v>
      </c>
      <c r="BR11" s="100">
        <v>8.2232072949409499E-2</v>
      </c>
      <c r="BS11" s="100">
        <v>9.1980926692485795E-2</v>
      </c>
      <c r="BT11" s="100">
        <v>0.100813403725624</v>
      </c>
      <c r="BU11" s="100">
        <v>0.113298006355762</v>
      </c>
      <c r="BV11" s="100">
        <v>0.12698173522949199</v>
      </c>
      <c r="BW11" s="100">
        <v>0.141894355416298</v>
      </c>
      <c r="BX11" s="100">
        <v>0.15804544091224701</v>
      </c>
      <c r="BY11" s="100">
        <v>0.17542037367820701</v>
      </c>
      <c r="BZ11" s="100">
        <v>0.19397695362567899</v>
      </c>
      <c r="CA11" s="100">
        <v>0.21364282071590401</v>
      </c>
      <c r="CB11" s="100">
        <v>0.23431414365768399</v>
      </c>
      <c r="CC11" s="100">
        <v>0.25585594773292503</v>
      </c>
      <c r="CD11" s="100">
        <v>0.27810433506965598</v>
      </c>
      <c r="CE11" s="100">
        <v>0.30087041854858398</v>
      </c>
      <c r="CF11" s="100">
        <v>0.32394647598266602</v>
      </c>
      <c r="CG11" s="100">
        <v>0.34711289405822798</v>
      </c>
      <c r="CH11" s="108">
        <v>1</v>
      </c>
      <c r="CI11" s="108">
        <v>1</v>
      </c>
      <c r="CJ11" s="108">
        <v>1</v>
      </c>
      <c r="CK11" s="108">
        <v>1</v>
      </c>
      <c r="CL11" s="108">
        <v>1</v>
      </c>
      <c r="CM11" s="108">
        <v>1</v>
      </c>
      <c r="CN11" s="108">
        <v>1</v>
      </c>
      <c r="CO11" s="108">
        <v>1</v>
      </c>
      <c r="CP11" s="108">
        <v>1</v>
      </c>
      <c r="CQ11" s="108">
        <v>1</v>
      </c>
      <c r="CR11" s="108">
        <v>1</v>
      </c>
      <c r="CS11" s="108">
        <v>1</v>
      </c>
      <c r="CT11" s="108">
        <v>1</v>
      </c>
      <c r="CU11" s="108">
        <v>1</v>
      </c>
      <c r="CV11" s="108">
        <v>1</v>
      </c>
      <c r="CW11" s="108">
        <v>1</v>
      </c>
      <c r="CX11" s="108">
        <v>1</v>
      </c>
      <c r="CY11" s="108">
        <v>1</v>
      </c>
      <c r="CZ11" s="108">
        <v>1</v>
      </c>
      <c r="DA11" s="108">
        <v>1</v>
      </c>
      <c r="DB11" s="111">
        <v>1</v>
      </c>
    </row>
    <row r="12" spans="1:106" s="92" customFormat="1">
      <c r="A12" s="241"/>
      <c r="B12" s="241"/>
      <c r="C12" s="241"/>
      <c r="D12" s="104">
        <f>IF(D$1&gt;='[2]survival rates'!$J$3,D$1-'[2]survival rates'!$J$3,0)</f>
        <v>0</v>
      </c>
      <c r="E12" s="104">
        <f>IF(E$1&gt;='[2]survival rates'!$J$3,E$1-'[2]survival rates'!$J$3,0)</f>
        <v>0</v>
      </c>
      <c r="F12" s="104">
        <f>IF(F$1&gt;='[2]survival rates'!$J$3,F$1-'[2]survival rates'!$J$3,0)</f>
        <v>0</v>
      </c>
      <c r="G12" s="104">
        <f>IF(G$1&gt;='[2]survival rates'!$J$3,G$1-'[2]survival rates'!$J$3,0)</f>
        <v>0</v>
      </c>
      <c r="H12" s="104">
        <f>IF(H$1&gt;='[2]survival rates'!$J$3,H$1-'[2]survival rates'!$J$3,0)</f>
        <v>0</v>
      </c>
      <c r="I12" s="104">
        <f>IF(I$1&gt;='[2]survival rates'!$J$3,I$1-'[2]survival rates'!$J$3,0)</f>
        <v>0</v>
      </c>
      <c r="J12" s="104">
        <f>IF(J$1&gt;='[2]survival rates'!$J$3,J$1-'[2]survival rates'!$J$3,0)</f>
        <v>0</v>
      </c>
      <c r="K12" s="104">
        <f>IF(K$1&gt;='[2]survival rates'!$J$3,K$1-'[2]survival rates'!$J$3,0)</f>
        <v>0</v>
      </c>
      <c r="L12" s="104">
        <f>IF(L$1&gt;='[2]survival rates'!$J$3,L$1-'[2]survival rates'!$J$3,0)</f>
        <v>0</v>
      </c>
      <c r="M12" s="104">
        <f>IF(M$1&gt;='[2]survival rates'!$J$3,M$1-'[2]survival rates'!$J$3,0)</f>
        <v>0</v>
      </c>
      <c r="N12" s="104">
        <f>IF(N$1&gt;='[2]survival rates'!$J$3,N$1-'[2]survival rates'!$J$3,0)</f>
        <v>0</v>
      </c>
      <c r="O12" s="104">
        <f>IF(O$1&gt;='[2]survival rates'!$J$3,O$1-'[2]survival rates'!$J$3,0)</f>
        <v>0</v>
      </c>
      <c r="P12" s="104">
        <f>IF(P$1&gt;='[2]survival rates'!$J$3,P$1-'[2]survival rates'!$J$3,0)</f>
        <v>0</v>
      </c>
      <c r="Q12" s="104">
        <f>IF(Q$1&gt;='[2]survival rates'!$J$3,Q$1-'[2]survival rates'!$J$3,0)</f>
        <v>0</v>
      </c>
      <c r="R12" s="104">
        <f>IF(R$1&gt;='[2]survival rates'!$J$3,R$1-'[2]survival rates'!$J$3,0)</f>
        <v>0</v>
      </c>
      <c r="S12" s="104">
        <f>IF(S$1&gt;='[2]survival rates'!$J$3,S$1-'[2]survival rates'!$J$3,0)</f>
        <v>0</v>
      </c>
      <c r="T12" s="104">
        <f>IF(T$1&gt;='[2]survival rates'!$J$3,T$1-'[2]survival rates'!$J$3,0)</f>
        <v>0</v>
      </c>
      <c r="U12" s="104">
        <f>IF(U$1&gt;='[2]survival rates'!$J$3,U$1-'[2]survival rates'!$J$3,0)</f>
        <v>0</v>
      </c>
      <c r="V12" s="104">
        <f>IF(V$1&gt;='[2]survival rates'!$J$3,V$1-'[2]survival rates'!$J$3,0)</f>
        <v>0</v>
      </c>
      <c r="W12" s="104">
        <f>IF(W$1&gt;='[2]survival rates'!$J$3,W$1-'[2]survival rates'!$J$3,0)</f>
        <v>0</v>
      </c>
      <c r="X12" s="104">
        <f>IF(X$1&gt;='[2]survival rates'!$J$3,X$1-'[2]survival rates'!$J$3,0)</f>
        <v>0</v>
      </c>
      <c r="Y12" s="104">
        <f>IF(Y$1&gt;='[2]survival rates'!$J$3,Y$1-'[2]survival rates'!$J$3,0)</f>
        <v>0</v>
      </c>
      <c r="Z12" s="104">
        <f>IF(Z$1&gt;='[2]survival rates'!$J$3,Z$1-'[2]survival rates'!$J$3,0)</f>
        <v>0</v>
      </c>
      <c r="AA12" s="104">
        <f>IF(AA$1&gt;='[2]survival rates'!$J$3,AA$1-'[2]survival rates'!$J$3,0)</f>
        <v>0</v>
      </c>
      <c r="AB12" s="104">
        <f>IF(AB$1&gt;='[2]survival rates'!$J$3,AB$1-'[2]survival rates'!$J$3,0)</f>
        <v>0</v>
      </c>
      <c r="AC12" s="104">
        <f>IF(AC$1&gt;='[2]survival rates'!$J$3,AC$1-'[2]survival rates'!$J$3,0)</f>
        <v>0</v>
      </c>
      <c r="AD12" s="104">
        <f>IF(AD$1&gt;='[2]survival rates'!$J$3,AD$1-'[2]survival rates'!$J$3,0)</f>
        <v>0</v>
      </c>
      <c r="AE12" s="104">
        <f>IF(AE$1&gt;='[2]survival rates'!$J$3,AE$1-'[2]survival rates'!$J$3,0)</f>
        <v>0</v>
      </c>
      <c r="AF12" s="104">
        <f>IF(AF$1&gt;='[2]survival rates'!$J$3,AF$1-'[2]survival rates'!$J$3,0)</f>
        <v>0</v>
      </c>
      <c r="AG12" s="104">
        <f>IF(AG$1&gt;='[2]survival rates'!$J$3,AG$1-'[2]survival rates'!$J$3,0)</f>
        <v>0</v>
      </c>
      <c r="AH12" s="104">
        <f>IF(AH$1&gt;='[2]survival rates'!$J$3,AH$1-'[2]survival rates'!$J$3,0)</f>
        <v>0</v>
      </c>
      <c r="AI12" s="104">
        <f>IF(AI$1&gt;='[2]survival rates'!$J$3,AI$1-'[2]survival rates'!$J$3,0)</f>
        <v>0</v>
      </c>
      <c r="AJ12" s="104">
        <f>IF(AJ$1&gt;='[2]survival rates'!$J$3,AJ$1-'[2]survival rates'!$J$3,0)</f>
        <v>0</v>
      </c>
      <c r="AK12" s="104">
        <f>IF(AK$1&gt;='[2]survival rates'!$J$3,AK$1-'[2]survival rates'!$J$3,0)</f>
        <v>0</v>
      </c>
      <c r="AL12" s="104">
        <f>IF(AL$1&gt;='[2]survival rates'!$J$3,AL$1-'[2]survival rates'!$J$3,0)</f>
        <v>0</v>
      </c>
      <c r="AM12" s="104">
        <f>IF(AM$1&gt;='[2]survival rates'!$J$3,AM$1-'[2]survival rates'!$J$3,0)</f>
        <v>0</v>
      </c>
      <c r="AN12" s="104">
        <f>IF(AN$1&gt;='[2]survival rates'!$J$3,AN$1-'[2]survival rates'!$J$3,0)</f>
        <v>0</v>
      </c>
      <c r="AO12" s="104">
        <f>IF(AO$1&gt;='[2]survival rates'!$J$3,AO$1-'[2]survival rates'!$J$3,0)</f>
        <v>0</v>
      </c>
      <c r="AP12" s="104">
        <f>IF(AP$1&gt;='[2]survival rates'!$J$3,AP$1-'[2]survival rates'!$J$3,0)</f>
        <v>0</v>
      </c>
      <c r="AQ12" s="104">
        <f>IF(AQ$1&gt;='[2]survival rates'!$J$3,AQ$1-'[2]survival rates'!$J$3,0)</f>
        <v>0</v>
      </c>
      <c r="AR12" s="104">
        <f>IF(AR$1&gt;='[2]survival rates'!$J$3,AR$1-'[2]survival rates'!$J$3,0)</f>
        <v>0</v>
      </c>
      <c r="AS12" s="104">
        <f>IF(AS$1&gt;='[2]survival rates'!$J$3,AS$1-'[2]survival rates'!$J$3,0)</f>
        <v>0</v>
      </c>
      <c r="AT12" s="104">
        <f>IF(AT$1&gt;='[2]survival rates'!$J$3,AT$1-'[2]survival rates'!$J$3,0)</f>
        <v>0</v>
      </c>
      <c r="AU12" s="104">
        <f>IF(AU$1&gt;='[2]survival rates'!$J$3,AU$1-'[2]survival rates'!$J$3,0)</f>
        <v>0</v>
      </c>
      <c r="AV12" s="104">
        <f>IF(AV$1&gt;='[2]survival rates'!$J$3,AV$1-'[2]survival rates'!$J$3,0)</f>
        <v>0</v>
      </c>
      <c r="AW12" s="104">
        <v>1</v>
      </c>
      <c r="AX12" s="104">
        <v>2</v>
      </c>
      <c r="AY12" s="104">
        <v>3</v>
      </c>
      <c r="AZ12" s="104">
        <v>4</v>
      </c>
      <c r="BA12" s="104">
        <v>5</v>
      </c>
      <c r="BB12" s="104">
        <v>6</v>
      </c>
      <c r="BC12" s="104">
        <v>7</v>
      </c>
      <c r="BD12" s="104">
        <v>8</v>
      </c>
      <c r="BE12" s="104">
        <v>9</v>
      </c>
      <c r="BF12" s="104">
        <v>10</v>
      </c>
      <c r="BG12" s="104">
        <v>11</v>
      </c>
      <c r="BH12" s="104">
        <v>12</v>
      </c>
      <c r="BI12" s="104">
        <v>13</v>
      </c>
      <c r="BJ12" s="104">
        <v>14</v>
      </c>
      <c r="BK12" s="104">
        <v>15</v>
      </c>
      <c r="BL12" s="104">
        <v>16</v>
      </c>
      <c r="BM12" s="104">
        <v>17</v>
      </c>
      <c r="BN12" s="104">
        <v>18</v>
      </c>
      <c r="BO12" s="104">
        <v>19</v>
      </c>
      <c r="BP12" s="104">
        <v>20</v>
      </c>
      <c r="BQ12" s="104">
        <v>21</v>
      </c>
      <c r="BR12" s="104">
        <v>22</v>
      </c>
      <c r="BS12" s="104">
        <v>23</v>
      </c>
      <c r="BT12" s="104">
        <v>24</v>
      </c>
      <c r="BU12" s="104">
        <v>25</v>
      </c>
      <c r="BV12" s="104">
        <v>26</v>
      </c>
      <c r="BW12" s="104">
        <v>27</v>
      </c>
      <c r="BX12" s="104">
        <v>28</v>
      </c>
      <c r="BY12" s="104">
        <v>29</v>
      </c>
      <c r="BZ12" s="104">
        <v>30</v>
      </c>
      <c r="CA12" s="104">
        <v>31</v>
      </c>
      <c r="CB12" s="104">
        <v>32</v>
      </c>
      <c r="CC12" s="104">
        <v>33</v>
      </c>
      <c r="CD12" s="104">
        <v>34</v>
      </c>
      <c r="CE12" s="104">
        <v>35</v>
      </c>
      <c r="CF12" s="104">
        <v>36</v>
      </c>
      <c r="CG12" s="104">
        <v>37</v>
      </c>
      <c r="CH12" s="104">
        <v>38</v>
      </c>
      <c r="CI12" s="104">
        <v>39</v>
      </c>
      <c r="CJ12" s="104">
        <v>40</v>
      </c>
      <c r="CK12" s="104">
        <v>41</v>
      </c>
      <c r="CL12" s="104">
        <v>42</v>
      </c>
      <c r="CM12" s="104">
        <v>43</v>
      </c>
      <c r="CN12" s="104">
        <v>44</v>
      </c>
      <c r="CO12" s="104">
        <v>45</v>
      </c>
      <c r="CP12" s="104">
        <v>46</v>
      </c>
      <c r="CQ12" s="104">
        <v>47</v>
      </c>
      <c r="CR12" s="104">
        <v>48</v>
      </c>
      <c r="CS12" s="104">
        <v>49</v>
      </c>
      <c r="CT12" s="104">
        <v>50</v>
      </c>
      <c r="CU12" s="104">
        <v>51</v>
      </c>
      <c r="CV12" s="104">
        <v>52</v>
      </c>
      <c r="CW12" s="104">
        <v>53</v>
      </c>
      <c r="CX12" s="104">
        <v>54</v>
      </c>
      <c r="CY12" s="104">
        <v>55</v>
      </c>
      <c r="CZ12" s="104">
        <v>56</v>
      </c>
      <c r="DA12" s="104">
        <v>57</v>
      </c>
      <c r="DB12" s="104">
        <v>58</v>
      </c>
    </row>
    <row r="13" spans="1:106" s="92" customFormat="1">
      <c r="A13" s="241"/>
      <c r="B13" s="241"/>
      <c r="C13" s="241"/>
      <c r="D13" s="104">
        <f>IF(D12=1,D11,0)</f>
        <v>0</v>
      </c>
      <c r="E13" s="104">
        <f t="shared" ref="E13:BP13" si="4">IF(E12=1,E11,0)</f>
        <v>0</v>
      </c>
      <c r="F13" s="104">
        <f t="shared" si="4"/>
        <v>0</v>
      </c>
      <c r="G13" s="104">
        <f t="shared" si="4"/>
        <v>0</v>
      </c>
      <c r="H13" s="104">
        <f t="shared" si="4"/>
        <v>0</v>
      </c>
      <c r="I13" s="104">
        <f t="shared" si="4"/>
        <v>0</v>
      </c>
      <c r="J13" s="104">
        <f t="shared" si="4"/>
        <v>0</v>
      </c>
      <c r="K13" s="104">
        <f t="shared" si="4"/>
        <v>0</v>
      </c>
      <c r="L13" s="104">
        <f t="shared" si="4"/>
        <v>0</v>
      </c>
      <c r="M13" s="104">
        <f t="shared" si="4"/>
        <v>0</v>
      </c>
      <c r="N13" s="104">
        <f t="shared" si="4"/>
        <v>0</v>
      </c>
      <c r="O13" s="104">
        <f t="shared" si="4"/>
        <v>0</v>
      </c>
      <c r="P13" s="104">
        <f t="shared" si="4"/>
        <v>0</v>
      </c>
      <c r="Q13" s="104">
        <f t="shared" si="4"/>
        <v>0</v>
      </c>
      <c r="R13" s="104">
        <f t="shared" si="4"/>
        <v>0</v>
      </c>
      <c r="S13" s="104">
        <f t="shared" si="4"/>
        <v>0</v>
      </c>
      <c r="T13" s="104">
        <f t="shared" si="4"/>
        <v>0</v>
      </c>
      <c r="U13" s="104">
        <f t="shared" si="4"/>
        <v>0</v>
      </c>
      <c r="V13" s="104">
        <f t="shared" si="4"/>
        <v>0</v>
      </c>
      <c r="W13" s="104">
        <f t="shared" si="4"/>
        <v>0</v>
      </c>
      <c r="X13" s="104">
        <f t="shared" si="4"/>
        <v>0</v>
      </c>
      <c r="Y13" s="104">
        <f t="shared" si="4"/>
        <v>0</v>
      </c>
      <c r="Z13" s="104">
        <f t="shared" si="4"/>
        <v>0</v>
      </c>
      <c r="AA13" s="104">
        <f t="shared" si="4"/>
        <v>0</v>
      </c>
      <c r="AB13" s="104">
        <f t="shared" si="4"/>
        <v>0</v>
      </c>
      <c r="AC13" s="104">
        <f t="shared" si="4"/>
        <v>0</v>
      </c>
      <c r="AD13" s="104">
        <f t="shared" si="4"/>
        <v>0</v>
      </c>
      <c r="AE13" s="104">
        <f t="shared" si="4"/>
        <v>0</v>
      </c>
      <c r="AF13" s="104">
        <f t="shared" si="4"/>
        <v>0</v>
      </c>
      <c r="AG13" s="104">
        <f t="shared" si="4"/>
        <v>0</v>
      </c>
      <c r="AH13" s="104">
        <f t="shared" si="4"/>
        <v>0</v>
      </c>
      <c r="AI13" s="104">
        <f t="shared" si="4"/>
        <v>0</v>
      </c>
      <c r="AJ13" s="104">
        <f t="shared" si="4"/>
        <v>0</v>
      </c>
      <c r="AK13" s="104">
        <f t="shared" si="4"/>
        <v>0</v>
      </c>
      <c r="AL13" s="104">
        <f t="shared" si="4"/>
        <v>0</v>
      </c>
      <c r="AM13" s="104">
        <f t="shared" si="4"/>
        <v>0</v>
      </c>
      <c r="AN13" s="104">
        <f t="shared" si="4"/>
        <v>0</v>
      </c>
      <c r="AO13" s="104">
        <f t="shared" si="4"/>
        <v>0</v>
      </c>
      <c r="AP13" s="104">
        <f t="shared" si="4"/>
        <v>0</v>
      </c>
      <c r="AQ13" s="104">
        <f t="shared" si="4"/>
        <v>0</v>
      </c>
      <c r="AR13" s="104">
        <f t="shared" si="4"/>
        <v>0</v>
      </c>
      <c r="AS13" s="104">
        <f t="shared" si="4"/>
        <v>0</v>
      </c>
      <c r="AT13" s="104">
        <f t="shared" si="4"/>
        <v>0</v>
      </c>
      <c r="AU13" s="104">
        <f t="shared" si="4"/>
        <v>0</v>
      </c>
      <c r="AV13" s="104">
        <f t="shared" si="4"/>
        <v>0</v>
      </c>
      <c r="AW13" s="104">
        <v>1</v>
      </c>
      <c r="AX13" s="104">
        <f t="shared" si="4"/>
        <v>0</v>
      </c>
      <c r="AY13" s="104">
        <v>0</v>
      </c>
      <c r="AZ13" s="104">
        <f t="shared" si="4"/>
        <v>0</v>
      </c>
      <c r="BA13" s="104">
        <f t="shared" si="4"/>
        <v>0</v>
      </c>
      <c r="BB13" s="104">
        <f t="shared" si="4"/>
        <v>0</v>
      </c>
      <c r="BC13" s="104">
        <f t="shared" si="4"/>
        <v>0</v>
      </c>
      <c r="BD13" s="104">
        <f t="shared" si="4"/>
        <v>0</v>
      </c>
      <c r="BE13" s="104">
        <f t="shared" si="4"/>
        <v>0</v>
      </c>
      <c r="BF13" s="104">
        <f t="shared" si="4"/>
        <v>0</v>
      </c>
      <c r="BG13" s="104">
        <f t="shared" si="4"/>
        <v>0</v>
      </c>
      <c r="BH13" s="104">
        <f t="shared" si="4"/>
        <v>0</v>
      </c>
      <c r="BI13" s="104">
        <f t="shared" si="4"/>
        <v>0</v>
      </c>
      <c r="BJ13" s="104">
        <f t="shared" si="4"/>
        <v>0</v>
      </c>
      <c r="BK13" s="104">
        <f t="shared" si="4"/>
        <v>0</v>
      </c>
      <c r="BL13" s="104">
        <f t="shared" si="4"/>
        <v>0</v>
      </c>
      <c r="BM13" s="104">
        <f t="shared" si="4"/>
        <v>0</v>
      </c>
      <c r="BN13" s="104">
        <f t="shared" si="4"/>
        <v>0</v>
      </c>
      <c r="BO13" s="104">
        <f t="shared" si="4"/>
        <v>0</v>
      </c>
      <c r="BP13" s="104">
        <f t="shared" si="4"/>
        <v>0</v>
      </c>
      <c r="BQ13" s="104">
        <f t="shared" ref="BQ13:DB13" si="5">IF(BQ12=1,BQ11,0)</f>
        <v>0</v>
      </c>
      <c r="BR13" s="104">
        <f t="shared" si="5"/>
        <v>0</v>
      </c>
      <c r="BS13" s="104">
        <f t="shared" si="5"/>
        <v>0</v>
      </c>
      <c r="BT13" s="104">
        <f t="shared" si="5"/>
        <v>0</v>
      </c>
      <c r="BU13" s="104">
        <f t="shared" si="5"/>
        <v>0</v>
      </c>
      <c r="BV13" s="104">
        <f t="shared" si="5"/>
        <v>0</v>
      </c>
      <c r="BW13" s="104">
        <f t="shared" si="5"/>
        <v>0</v>
      </c>
      <c r="BX13" s="104">
        <f t="shared" si="5"/>
        <v>0</v>
      </c>
      <c r="BY13" s="104">
        <f t="shared" si="5"/>
        <v>0</v>
      </c>
      <c r="BZ13" s="104">
        <f t="shared" si="5"/>
        <v>0</v>
      </c>
      <c r="CA13" s="104">
        <f t="shared" si="5"/>
        <v>0</v>
      </c>
      <c r="CB13" s="104">
        <f t="shared" si="5"/>
        <v>0</v>
      </c>
      <c r="CC13" s="104">
        <f t="shared" si="5"/>
        <v>0</v>
      </c>
      <c r="CD13" s="104">
        <f t="shared" si="5"/>
        <v>0</v>
      </c>
      <c r="CE13" s="104">
        <f t="shared" si="5"/>
        <v>0</v>
      </c>
      <c r="CF13" s="104">
        <f t="shared" si="5"/>
        <v>0</v>
      </c>
      <c r="CG13" s="104">
        <f t="shared" si="5"/>
        <v>0</v>
      </c>
      <c r="CH13" s="104">
        <f t="shared" si="5"/>
        <v>0</v>
      </c>
      <c r="CI13" s="104">
        <f t="shared" si="5"/>
        <v>0</v>
      </c>
      <c r="CJ13" s="104">
        <f t="shared" si="5"/>
        <v>0</v>
      </c>
      <c r="CK13" s="104">
        <f t="shared" si="5"/>
        <v>0</v>
      </c>
      <c r="CL13" s="104">
        <f t="shared" si="5"/>
        <v>0</v>
      </c>
      <c r="CM13" s="104">
        <f t="shared" si="5"/>
        <v>0</v>
      </c>
      <c r="CN13" s="104">
        <f t="shared" si="5"/>
        <v>0</v>
      </c>
      <c r="CO13" s="104">
        <f t="shared" si="5"/>
        <v>0</v>
      </c>
      <c r="CP13" s="104">
        <f t="shared" si="5"/>
        <v>0</v>
      </c>
      <c r="CQ13" s="104">
        <f t="shared" si="5"/>
        <v>0</v>
      </c>
      <c r="CR13" s="104">
        <f t="shared" si="5"/>
        <v>0</v>
      </c>
      <c r="CS13" s="104">
        <f t="shared" si="5"/>
        <v>0</v>
      </c>
      <c r="CT13" s="104">
        <f t="shared" si="5"/>
        <v>0</v>
      </c>
      <c r="CU13" s="104">
        <f t="shared" si="5"/>
        <v>0</v>
      </c>
      <c r="CV13" s="104">
        <f t="shared" si="5"/>
        <v>0</v>
      </c>
      <c r="CW13" s="104">
        <f t="shared" si="5"/>
        <v>0</v>
      </c>
      <c r="CX13" s="104">
        <f t="shared" si="5"/>
        <v>0</v>
      </c>
      <c r="CY13" s="104">
        <f t="shared" si="5"/>
        <v>0</v>
      </c>
      <c r="CZ13" s="104">
        <f t="shared" si="5"/>
        <v>0</v>
      </c>
      <c r="DA13" s="104">
        <f t="shared" si="5"/>
        <v>0</v>
      </c>
      <c r="DB13" s="104">
        <f t="shared" si="5"/>
        <v>0</v>
      </c>
    </row>
    <row r="14" spans="1:106" s="92" customFormat="1">
      <c r="A14" s="241"/>
      <c r="B14" s="242" t="s">
        <v>357</v>
      </c>
      <c r="C14" s="242"/>
      <c r="D14" s="104">
        <v>1</v>
      </c>
      <c r="E14" s="104">
        <v>2</v>
      </c>
      <c r="F14" s="104">
        <v>3</v>
      </c>
      <c r="G14" s="104">
        <v>4</v>
      </c>
      <c r="H14" s="104">
        <v>5</v>
      </c>
      <c r="I14" s="104">
        <v>6</v>
      </c>
      <c r="J14" s="104">
        <v>7</v>
      </c>
      <c r="K14" s="104">
        <v>8</v>
      </c>
      <c r="L14" s="104">
        <v>9</v>
      </c>
      <c r="M14" s="104">
        <v>10</v>
      </c>
      <c r="N14" s="104">
        <v>11</v>
      </c>
      <c r="O14" s="104">
        <v>12</v>
      </c>
      <c r="P14" s="104">
        <v>13</v>
      </c>
      <c r="Q14" s="104">
        <v>14</v>
      </c>
      <c r="R14" s="104">
        <v>15</v>
      </c>
      <c r="S14" s="104">
        <v>16</v>
      </c>
      <c r="T14" s="104">
        <v>17</v>
      </c>
      <c r="U14" s="104">
        <v>18</v>
      </c>
      <c r="V14" s="104">
        <v>19</v>
      </c>
      <c r="W14" s="104">
        <v>20</v>
      </c>
      <c r="X14" s="104">
        <v>21</v>
      </c>
      <c r="Y14" s="104">
        <v>22</v>
      </c>
      <c r="Z14" s="104">
        <v>23</v>
      </c>
      <c r="AA14" s="104">
        <v>24</v>
      </c>
      <c r="AB14" s="104">
        <v>25</v>
      </c>
      <c r="AC14" s="104">
        <v>26</v>
      </c>
      <c r="AD14" s="104">
        <v>27</v>
      </c>
      <c r="AE14" s="104">
        <v>28</v>
      </c>
      <c r="AF14" s="104">
        <v>29</v>
      </c>
      <c r="AG14" s="104">
        <v>30</v>
      </c>
      <c r="AH14" s="104">
        <v>31</v>
      </c>
      <c r="AI14" s="104">
        <v>32</v>
      </c>
      <c r="AJ14" s="104">
        <v>33</v>
      </c>
      <c r="AK14" s="104">
        <v>34</v>
      </c>
      <c r="AL14" s="104">
        <v>35</v>
      </c>
      <c r="AM14" s="104">
        <v>36</v>
      </c>
      <c r="AN14" s="104">
        <v>37</v>
      </c>
      <c r="AO14" s="104">
        <v>38</v>
      </c>
      <c r="AP14" s="104">
        <v>39</v>
      </c>
      <c r="AQ14" s="104">
        <v>40</v>
      </c>
      <c r="AR14" s="104">
        <v>41</v>
      </c>
      <c r="AS14" s="104">
        <v>42</v>
      </c>
      <c r="AT14" s="104">
        <v>43</v>
      </c>
      <c r="AU14" s="104">
        <v>44</v>
      </c>
      <c r="AV14" s="104">
        <v>45</v>
      </c>
      <c r="AW14" s="104">
        <v>46</v>
      </c>
      <c r="AX14" s="104">
        <v>47</v>
      </c>
      <c r="AY14" s="104">
        <v>48</v>
      </c>
      <c r="AZ14" s="104">
        <v>49</v>
      </c>
      <c r="BA14" s="104">
        <v>50</v>
      </c>
      <c r="BB14" s="104">
        <v>51</v>
      </c>
      <c r="BC14" s="104">
        <v>52</v>
      </c>
      <c r="BD14" s="104">
        <v>53</v>
      </c>
      <c r="BE14" s="104">
        <v>54</v>
      </c>
      <c r="BF14" s="104">
        <v>55</v>
      </c>
      <c r="BG14" s="104">
        <v>56</v>
      </c>
      <c r="BH14" s="104">
        <v>57</v>
      </c>
      <c r="BI14" s="104">
        <v>58</v>
      </c>
      <c r="BJ14" s="104">
        <v>59</v>
      </c>
      <c r="BK14" s="104">
        <v>60</v>
      </c>
      <c r="BL14" s="104">
        <v>61</v>
      </c>
      <c r="BM14" s="104">
        <v>62</v>
      </c>
      <c r="BN14" s="104">
        <v>63</v>
      </c>
      <c r="BO14" s="104">
        <v>64</v>
      </c>
      <c r="BP14" s="104">
        <v>65</v>
      </c>
      <c r="BQ14" s="104">
        <v>66</v>
      </c>
      <c r="BR14" s="104">
        <v>67</v>
      </c>
      <c r="BS14" s="104">
        <v>68</v>
      </c>
      <c r="BT14" s="104">
        <v>69</v>
      </c>
      <c r="BU14" s="104">
        <v>70</v>
      </c>
      <c r="BV14" s="104">
        <v>71</v>
      </c>
      <c r="BW14" s="104">
        <v>72</v>
      </c>
      <c r="BX14" s="104">
        <v>73</v>
      </c>
      <c r="BY14" s="104">
        <v>74</v>
      </c>
      <c r="BZ14" s="104">
        <v>75</v>
      </c>
      <c r="CA14" s="104">
        <v>76</v>
      </c>
      <c r="CB14" s="104">
        <v>77</v>
      </c>
      <c r="CC14" s="104">
        <v>78</v>
      </c>
      <c r="CD14" s="104">
        <v>79</v>
      </c>
      <c r="CE14" s="104">
        <v>80</v>
      </c>
      <c r="CF14" s="104">
        <v>81</v>
      </c>
      <c r="CG14" s="104">
        <v>82</v>
      </c>
      <c r="CH14" s="104">
        <v>83</v>
      </c>
      <c r="CI14" s="104">
        <v>84</v>
      </c>
      <c r="CJ14" s="104">
        <v>85</v>
      </c>
      <c r="CK14" s="104">
        <v>86</v>
      </c>
      <c r="CL14" s="104">
        <v>87</v>
      </c>
      <c r="CM14" s="104">
        <v>88</v>
      </c>
      <c r="CN14" s="104">
        <v>89</v>
      </c>
      <c r="CO14" s="104">
        <v>90</v>
      </c>
      <c r="CP14" s="104">
        <v>91</v>
      </c>
      <c r="CQ14" s="104">
        <v>92</v>
      </c>
      <c r="CR14" s="104">
        <v>93</v>
      </c>
      <c r="CS14" s="104">
        <v>94</v>
      </c>
      <c r="CT14" s="104">
        <v>95</v>
      </c>
      <c r="CU14" s="104">
        <v>96</v>
      </c>
      <c r="CV14" s="104">
        <v>97</v>
      </c>
      <c r="CW14" s="104">
        <v>98</v>
      </c>
      <c r="CX14" s="104">
        <v>99</v>
      </c>
      <c r="CY14" s="104">
        <v>100</v>
      </c>
      <c r="CZ14" s="104">
        <v>101</v>
      </c>
      <c r="DA14" s="104">
        <v>102</v>
      </c>
      <c r="DB14" s="104">
        <v>103</v>
      </c>
    </row>
    <row r="15" spans="1:106" s="92" customFormat="1">
      <c r="A15" s="241"/>
      <c r="B15" s="242" t="s">
        <v>358</v>
      </c>
      <c r="C15" s="242"/>
      <c r="D15" s="104">
        <f>LOOKUP(D14,D12:DB12,D11:DB11)</f>
        <v>1.31463436409831E-2</v>
      </c>
      <c r="E15" s="104">
        <f t="shared" ref="E15:BA15" si="6">LOOKUP(E14,E12:DC12,E11:DC11)</f>
        <v>1.3956800103187599E-2</v>
      </c>
      <c r="F15" s="104">
        <f t="shared" si="6"/>
        <v>1.48192532360554E-2</v>
      </c>
      <c r="G15" s="104">
        <f t="shared" si="6"/>
        <v>1.58506333827972E-2</v>
      </c>
      <c r="H15" s="104">
        <f t="shared" si="6"/>
        <v>1.6977762803435301E-2</v>
      </c>
      <c r="I15" s="104">
        <f t="shared" si="6"/>
        <v>1.8272245302796399E-2</v>
      </c>
      <c r="J15" s="104">
        <f t="shared" si="6"/>
        <v>1.9676199182868E-2</v>
      </c>
      <c r="K15" s="104">
        <f t="shared" si="6"/>
        <v>2.1198986098170301E-2</v>
      </c>
      <c r="L15" s="104">
        <f t="shared" si="6"/>
        <v>2.2880572825670201E-2</v>
      </c>
      <c r="M15" s="104">
        <f t="shared" si="6"/>
        <v>2.4831727147102401E-2</v>
      </c>
      <c r="N15" s="104">
        <f t="shared" si="6"/>
        <v>2.67249792814255E-2</v>
      </c>
      <c r="O15" s="104">
        <f t="shared" si="6"/>
        <v>3.0032448470592499E-2</v>
      </c>
      <c r="P15" s="104">
        <f t="shared" si="6"/>
        <v>3.2663311809301397E-2</v>
      </c>
      <c r="Q15" s="104">
        <f t="shared" si="6"/>
        <v>3.6296803504228599E-2</v>
      </c>
      <c r="R15" s="104">
        <f t="shared" si="6"/>
        <v>3.9811164140701301E-2</v>
      </c>
      <c r="S15" s="104">
        <f t="shared" si="6"/>
        <v>4.4409755617380101E-2</v>
      </c>
      <c r="T15" s="104">
        <f t="shared" si="6"/>
        <v>4.8780485987663297E-2</v>
      </c>
      <c r="U15" s="104">
        <f t="shared" si="6"/>
        <v>5.3899679332971601E-2</v>
      </c>
      <c r="V15" s="104">
        <f t="shared" si="6"/>
        <v>5.9478655457496601E-2</v>
      </c>
      <c r="W15" s="104">
        <f t="shared" si="6"/>
        <v>6.5797053277492495E-2</v>
      </c>
      <c r="X15" s="104">
        <f t="shared" si="6"/>
        <v>7.3678269982337993E-2</v>
      </c>
      <c r="Y15" s="104">
        <f t="shared" si="6"/>
        <v>8.2232072949409499E-2</v>
      </c>
      <c r="Z15" s="104">
        <f t="shared" si="6"/>
        <v>9.1980926692485795E-2</v>
      </c>
      <c r="AA15" s="104">
        <f t="shared" si="6"/>
        <v>0.100813403725624</v>
      </c>
      <c r="AB15" s="104">
        <f t="shared" si="6"/>
        <v>0.113298006355762</v>
      </c>
      <c r="AC15" s="104">
        <f t="shared" si="6"/>
        <v>0.12698173522949199</v>
      </c>
      <c r="AD15" s="104">
        <f t="shared" si="6"/>
        <v>0.141894355416298</v>
      </c>
      <c r="AE15" s="104">
        <f t="shared" si="6"/>
        <v>0.15804544091224701</v>
      </c>
      <c r="AF15" s="104">
        <f t="shared" si="6"/>
        <v>0.17542037367820701</v>
      </c>
      <c r="AG15" s="104">
        <f t="shared" si="6"/>
        <v>0.19397695362567899</v>
      </c>
      <c r="AH15" s="104">
        <f t="shared" si="6"/>
        <v>0.21364282071590401</v>
      </c>
      <c r="AI15" s="104">
        <f t="shared" si="6"/>
        <v>0.23431414365768399</v>
      </c>
      <c r="AJ15" s="104">
        <f t="shared" si="6"/>
        <v>0.25585594773292503</v>
      </c>
      <c r="AK15" s="104">
        <f t="shared" si="6"/>
        <v>0.27810433506965598</v>
      </c>
      <c r="AL15" s="104">
        <f t="shared" si="6"/>
        <v>0.30087041854858398</v>
      </c>
      <c r="AM15" s="104">
        <f t="shared" si="6"/>
        <v>0.32394647598266602</v>
      </c>
      <c r="AN15" s="104">
        <f t="shared" si="6"/>
        <v>0.34711289405822798</v>
      </c>
      <c r="AO15" s="104">
        <f t="shared" si="6"/>
        <v>1</v>
      </c>
      <c r="AP15" s="104">
        <f t="shared" si="6"/>
        <v>1</v>
      </c>
      <c r="AQ15" s="104">
        <f t="shared" si="6"/>
        <v>1</v>
      </c>
      <c r="AR15" s="104">
        <f t="shared" si="6"/>
        <v>1</v>
      </c>
      <c r="AS15" s="104">
        <f t="shared" si="6"/>
        <v>1</v>
      </c>
      <c r="AT15" s="104">
        <f t="shared" si="6"/>
        <v>1</v>
      </c>
      <c r="AU15" s="104">
        <f t="shared" si="6"/>
        <v>1</v>
      </c>
      <c r="AV15" s="104">
        <f t="shared" si="6"/>
        <v>1</v>
      </c>
      <c r="AW15" s="104">
        <f t="shared" si="6"/>
        <v>1</v>
      </c>
      <c r="AX15" s="104">
        <f t="shared" si="6"/>
        <v>1</v>
      </c>
      <c r="AY15" s="104">
        <f t="shared" si="6"/>
        <v>1</v>
      </c>
      <c r="AZ15" s="104">
        <f t="shared" si="6"/>
        <v>1</v>
      </c>
      <c r="BA15" s="104">
        <f t="shared" si="6"/>
        <v>1</v>
      </c>
    </row>
    <row r="16" spans="1:106" s="92" customFormat="1">
      <c r="A16" s="241"/>
      <c r="B16" s="242" t="s">
        <v>359</v>
      </c>
      <c r="C16" s="242"/>
      <c r="D16" s="104">
        <f>1-EXP(-D15*(21/365.25))</f>
        <v>7.5556169239909821E-4</v>
      </c>
      <c r="E16" s="104">
        <f t="shared" ref="E16:BA16" si="7">1-EXP(-E15*(21/365.25))</f>
        <v>8.0212248674138564E-4</v>
      </c>
      <c r="F16" s="104">
        <f t="shared" si="7"/>
        <v>8.5166811154424593E-4</v>
      </c>
      <c r="G16" s="104">
        <f t="shared" si="7"/>
        <v>9.1091491564354587E-4</v>
      </c>
      <c r="H16" s="104">
        <f t="shared" si="7"/>
        <v>9.7565794234177883E-4</v>
      </c>
      <c r="I16" s="104">
        <f t="shared" si="7"/>
        <v>1.0500086596022529E-3</v>
      </c>
      <c r="J16" s="104">
        <f t="shared" si="7"/>
        <v>1.1306407893416637E-3</v>
      </c>
      <c r="K16" s="104">
        <f t="shared" si="7"/>
        <v>1.2180904011723781E-3</v>
      </c>
      <c r="L16" s="104">
        <f t="shared" si="7"/>
        <v>1.3146505695562638E-3</v>
      </c>
      <c r="M16" s="104">
        <f t="shared" si="7"/>
        <v>1.4266781637394255E-3</v>
      </c>
      <c r="N16" s="104">
        <f t="shared" si="7"/>
        <v>1.5353692295979604E-3</v>
      </c>
      <c r="O16" s="104">
        <f t="shared" si="7"/>
        <v>1.7252217075469645E-3</v>
      </c>
      <c r="P16" s="104">
        <f t="shared" si="7"/>
        <v>1.8762104654144185E-3</v>
      </c>
      <c r="Q16" s="104">
        <f t="shared" si="7"/>
        <v>2.0847038530915629E-3</v>
      </c>
      <c r="R16" s="104">
        <f t="shared" si="7"/>
        <v>2.2863199486384822E-3</v>
      </c>
      <c r="S16" s="104">
        <f t="shared" si="7"/>
        <v>2.5500759898514636E-3</v>
      </c>
      <c r="T16" s="104">
        <f t="shared" si="7"/>
        <v>2.8006982375841094E-3</v>
      </c>
      <c r="U16" s="104">
        <f t="shared" si="7"/>
        <v>3.0941580649120892E-3</v>
      </c>
      <c r="V16" s="104">
        <f t="shared" si="7"/>
        <v>3.4138767830993455E-3</v>
      </c>
      <c r="W16" s="104">
        <f t="shared" si="7"/>
        <v>3.7758462935566506E-3</v>
      </c>
      <c r="X16" s="104">
        <f t="shared" si="7"/>
        <v>4.2271625886548536E-3</v>
      </c>
      <c r="Y16" s="104">
        <f t="shared" si="7"/>
        <v>4.7167630284647988E-3</v>
      </c>
      <c r="Z16" s="104">
        <f t="shared" si="7"/>
        <v>5.2744719698475384E-3</v>
      </c>
      <c r="AA16" s="104">
        <f t="shared" si="7"/>
        <v>5.7794873247964951E-3</v>
      </c>
      <c r="AB16" s="104">
        <f t="shared" si="7"/>
        <v>6.4928832987981577E-3</v>
      </c>
      <c r="AC16" s="104">
        <f t="shared" si="7"/>
        <v>7.2742118328380512E-3</v>
      </c>
      <c r="AD16" s="104">
        <f t="shared" si="7"/>
        <v>8.1250092487630265E-3</v>
      </c>
      <c r="AE16" s="104">
        <f t="shared" si="7"/>
        <v>9.0456413157748994E-3</v>
      </c>
      <c r="AF16" s="104">
        <f t="shared" si="7"/>
        <v>1.0035080145014641E-2</v>
      </c>
      <c r="AG16" s="104">
        <f t="shared" si="7"/>
        <v>1.1090718489500939E-2</v>
      </c>
      <c r="AH16" s="104">
        <f t="shared" si="7"/>
        <v>1.2208232870228763E-2</v>
      </c>
      <c r="AI16" s="104">
        <f t="shared" si="7"/>
        <v>1.3381521038960842E-2</v>
      </c>
      <c r="AJ16" s="104">
        <f t="shared" si="7"/>
        <v>1.4602734179161025E-2</v>
      </c>
      <c r="AK16" s="104">
        <f t="shared" si="7"/>
        <v>1.5862417043623678E-2</v>
      </c>
      <c r="AL16" s="104">
        <f t="shared" si="7"/>
        <v>1.7149744438207604E-2</v>
      </c>
      <c r="AM16" s="104">
        <f t="shared" si="7"/>
        <v>1.845288111133514E-2</v>
      </c>
      <c r="AN16" s="104">
        <f t="shared" si="7"/>
        <v>1.9759382618868893E-2</v>
      </c>
      <c r="AO16" s="104">
        <f t="shared" si="7"/>
        <v>5.5873262979523886E-2</v>
      </c>
      <c r="AP16" s="104">
        <f t="shared" si="7"/>
        <v>5.5873262979523886E-2</v>
      </c>
      <c r="AQ16" s="104">
        <f t="shared" si="7"/>
        <v>5.5873262979523886E-2</v>
      </c>
      <c r="AR16" s="104">
        <f t="shared" si="7"/>
        <v>5.5873262979523886E-2</v>
      </c>
      <c r="AS16" s="104">
        <f t="shared" si="7"/>
        <v>5.5873262979523886E-2</v>
      </c>
      <c r="AT16" s="104">
        <f t="shared" si="7"/>
        <v>5.5873262979523886E-2</v>
      </c>
      <c r="AU16" s="104">
        <f t="shared" si="7"/>
        <v>5.5873262979523886E-2</v>
      </c>
      <c r="AV16" s="104">
        <f t="shared" si="7"/>
        <v>5.5873262979523886E-2</v>
      </c>
      <c r="AW16" s="104">
        <f t="shared" si="7"/>
        <v>5.5873262979523886E-2</v>
      </c>
      <c r="AX16" s="104">
        <f t="shared" si="7"/>
        <v>5.5873262979523886E-2</v>
      </c>
      <c r="AY16" s="104">
        <f t="shared" si="7"/>
        <v>5.5873262979523886E-2</v>
      </c>
      <c r="AZ16" s="104">
        <f t="shared" si="7"/>
        <v>5.5873262979523886E-2</v>
      </c>
      <c r="BA16" s="104">
        <f t="shared" si="7"/>
        <v>5.5873262979523886E-2</v>
      </c>
    </row>
    <row r="17" spans="4:5" s="93" customFormat="1"/>
    <row r="18" spans="4:5" s="93" customFormat="1"/>
    <row r="19" spans="4:5" s="93" customFormat="1"/>
    <row r="20" spans="4:5" s="93" customFormat="1"/>
    <row r="21" spans="4:5" s="93" customFormat="1" ht="15">
      <c r="D21" s="105" t="s">
        <v>360</v>
      </c>
      <c r="E21" s="105" t="s">
        <v>361</v>
      </c>
    </row>
    <row r="22" spans="4:5" s="93" customFormat="1" ht="15">
      <c r="E22" s="106" t="s">
        <v>362</v>
      </c>
    </row>
    <row r="23" spans="4:5" s="93" customFormat="1">
      <c r="E23" s="93">
        <v>2020</v>
      </c>
    </row>
    <row r="24" spans="4:5" s="93" customFormat="1"/>
    <row r="25" spans="4:5" s="93" customFormat="1"/>
    <row r="26" spans="4:5" s="93" customFormat="1"/>
    <row r="27" spans="4:5" s="93" customFormat="1"/>
    <row r="28" spans="4:5" s="93" customFormat="1"/>
    <row r="29" spans="4:5" s="93" customFormat="1"/>
    <row r="30" spans="4:5" s="93" customFormat="1"/>
    <row r="31" spans="4:5" s="93" customFormat="1"/>
    <row r="32" spans="4:5" s="93" customFormat="1"/>
    <row r="33" s="93" customFormat="1"/>
    <row r="34" s="93" customFormat="1"/>
    <row r="35" s="93" customFormat="1"/>
    <row r="36" s="93" customFormat="1"/>
    <row r="37" s="93" customFormat="1"/>
    <row r="38" s="93" customFormat="1"/>
    <row r="39" s="93" customFormat="1"/>
    <row r="40" s="93" customFormat="1"/>
    <row r="41" s="93" customFormat="1"/>
    <row r="42" s="93" customFormat="1"/>
    <row r="43" s="93" customFormat="1"/>
    <row r="44" s="93" customFormat="1"/>
    <row r="45" s="93" customFormat="1"/>
    <row r="46" s="93" customFormat="1"/>
    <row r="47" s="93" customFormat="1"/>
    <row r="48" s="93" customFormat="1"/>
    <row r="49" s="93" customFormat="1"/>
    <row r="50" s="93" customFormat="1"/>
    <row r="51" s="93" customFormat="1"/>
    <row r="52" s="93" customFormat="1"/>
    <row r="53" s="93" customFormat="1"/>
    <row r="54" s="93" customFormat="1"/>
    <row r="55" s="93" customFormat="1"/>
    <row r="56" s="93" customFormat="1"/>
    <row r="57" s="93" customFormat="1"/>
    <row r="58" s="93" customFormat="1"/>
    <row r="59" s="93" customFormat="1"/>
    <row r="60" s="93" customFormat="1"/>
    <row r="61" s="93" customFormat="1"/>
    <row r="62" s="93" customFormat="1"/>
    <row r="63" s="93" customFormat="1"/>
    <row r="6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="93" customFormat="1"/>
    <row r="82" s="93" customFormat="1"/>
    <row r="83" s="93" customFormat="1"/>
    <row r="84" s="93" customFormat="1"/>
    <row r="85" s="93" customFormat="1"/>
    <row r="86" s="93" customFormat="1"/>
    <row r="87" s="93" customFormat="1"/>
    <row r="88" s="93" customFormat="1"/>
    <row r="89" s="93" customFormat="1"/>
    <row r="90" s="93" customFormat="1"/>
    <row r="91" s="93" customFormat="1"/>
    <row r="92" s="93" customFormat="1"/>
    <row r="93" s="93" customFormat="1"/>
    <row r="94" s="93" customFormat="1"/>
    <row r="95" s="93" customFormat="1"/>
    <row r="96" s="93" customFormat="1"/>
    <row r="97" s="93" customFormat="1"/>
    <row r="98" s="93" customFormat="1"/>
    <row r="99" s="93" customFormat="1"/>
    <row r="100" s="93" customFormat="1"/>
    <row r="101" s="93" customFormat="1"/>
    <row r="102" s="93" customFormat="1"/>
    <row r="103" s="93" customFormat="1"/>
    <row r="104" s="93" customFormat="1"/>
    <row r="105" s="93" customFormat="1"/>
    <row r="106" s="93" customFormat="1"/>
    <row r="107" s="93" customFormat="1"/>
    <row r="108" s="93" customFormat="1"/>
    <row r="109" s="93" customFormat="1"/>
    <row r="110" s="93" customFormat="1"/>
    <row r="111" s="93" customFormat="1"/>
    <row r="112" s="93" customFormat="1"/>
    <row r="113" s="93" customFormat="1"/>
    <row r="114" s="93" customFormat="1"/>
    <row r="115" s="93" customFormat="1"/>
    <row r="116" s="93" customFormat="1"/>
    <row r="117" s="93" customFormat="1"/>
    <row r="118" s="93" customFormat="1"/>
    <row r="119" s="93" customFormat="1"/>
    <row r="120" s="93" customFormat="1"/>
    <row r="121" s="93" customFormat="1"/>
    <row r="122" s="93" customFormat="1"/>
    <row r="123" s="93" customFormat="1"/>
    <row r="124" s="93" customFormat="1"/>
    <row r="125" s="93" customFormat="1"/>
    <row r="126" s="93" customFormat="1"/>
    <row r="127" s="93" customFormat="1"/>
    <row r="128" s="93" customFormat="1"/>
    <row r="129" s="93" customFormat="1"/>
    <row r="130" s="93" customFormat="1"/>
    <row r="131" s="93" customFormat="1"/>
    <row r="132" s="93" customFormat="1"/>
    <row r="133" s="93" customFormat="1"/>
    <row r="134" s="93" customFormat="1"/>
    <row r="135" s="93" customFormat="1"/>
    <row r="136" s="93" customFormat="1"/>
    <row r="137" s="93" customFormat="1"/>
    <row r="138" s="93" customFormat="1"/>
    <row r="139" s="93" customFormat="1"/>
    <row r="140" s="93" customFormat="1"/>
    <row r="141" s="93" customFormat="1"/>
    <row r="142" s="93" customFormat="1"/>
    <row r="143" s="93" customFormat="1"/>
    <row r="144" s="93" customFormat="1"/>
    <row r="145" s="93" customFormat="1"/>
    <row r="146" s="93" customFormat="1"/>
    <row r="147" s="93" customFormat="1"/>
    <row r="148" s="93" customFormat="1"/>
    <row r="149" s="93" customFormat="1"/>
    <row r="150" s="93" customFormat="1"/>
    <row r="151" s="93" customFormat="1"/>
    <row r="152" s="93" customFormat="1"/>
    <row r="153" s="93" customFormat="1"/>
    <row r="154" s="93" customFormat="1"/>
    <row r="155" s="93" customFormat="1"/>
    <row r="156" s="93" customFormat="1"/>
    <row r="157" s="93" customFormat="1"/>
    <row r="158" s="93" customFormat="1"/>
    <row r="159" s="93" customFormat="1"/>
    <row r="160" s="93" customFormat="1"/>
    <row r="161" s="93" customFormat="1"/>
    <row r="162" s="93" customFormat="1"/>
    <row r="163" s="93" customFormat="1"/>
    <row r="164" s="93" customFormat="1"/>
    <row r="165" s="93" customFormat="1"/>
    <row r="166" s="93" customFormat="1"/>
    <row r="167" s="93" customFormat="1"/>
    <row r="168" s="93" customFormat="1"/>
    <row r="169" s="93" customFormat="1"/>
    <row r="170" s="93" customFormat="1"/>
    <row r="171" s="93" customFormat="1"/>
    <row r="172" s="93" customFormat="1"/>
    <row r="173" s="93" customFormat="1"/>
    <row r="174" s="93" customFormat="1"/>
    <row r="175" s="93" customFormat="1"/>
    <row r="176" s="93" customFormat="1"/>
    <row r="177" s="93" customFormat="1"/>
    <row r="178" s="93" customFormat="1"/>
    <row r="179" s="93" customFormat="1"/>
    <row r="180" s="93" customFormat="1"/>
    <row r="181" s="93" customFormat="1"/>
    <row r="182" s="93" customFormat="1"/>
    <row r="183" s="93" customFormat="1"/>
    <row r="184" s="93" customFormat="1"/>
    <row r="185" s="93" customFormat="1"/>
    <row r="186" s="93" customFormat="1"/>
    <row r="187" s="93" customFormat="1"/>
    <row r="188" s="93" customFormat="1"/>
    <row r="189" s="93" customFormat="1"/>
    <row r="190" s="93" customFormat="1"/>
    <row r="191" s="93" customFormat="1"/>
    <row r="192" s="93" customFormat="1"/>
    <row r="193" s="93" customFormat="1"/>
    <row r="194" s="93" customFormat="1"/>
    <row r="195" s="93" customFormat="1"/>
    <row r="196" s="93" customFormat="1"/>
    <row r="197" s="93" customFormat="1"/>
    <row r="198" s="93" customFormat="1"/>
    <row r="199" s="93" customFormat="1"/>
    <row r="200" s="93" customFormat="1"/>
    <row r="201" s="93" customFormat="1"/>
    <row r="202" s="93" customFormat="1"/>
    <row r="203" s="93" customFormat="1"/>
    <row r="204" s="93" customFormat="1"/>
    <row r="205" s="93" customFormat="1"/>
    <row r="206" s="93" customFormat="1"/>
    <row r="207" s="93" customFormat="1"/>
    <row r="208" s="93" customFormat="1"/>
    <row r="209" s="93" customFormat="1"/>
    <row r="210" s="93" customFormat="1"/>
    <row r="211" s="93" customFormat="1"/>
    <row r="212" s="93" customFormat="1"/>
    <row r="213" s="93" customFormat="1"/>
    <row r="214" s="93" customFormat="1"/>
    <row r="215" s="93" customFormat="1"/>
    <row r="216" s="93" customFormat="1"/>
    <row r="217" s="93" customFormat="1"/>
    <row r="218" s="93" customFormat="1"/>
    <row r="219" s="93" customFormat="1"/>
    <row r="220" s="93" customFormat="1"/>
    <row r="221" s="93" customFormat="1"/>
    <row r="222" s="93" customFormat="1"/>
    <row r="223" s="93" customFormat="1"/>
    <row r="224" s="93" customFormat="1"/>
    <row r="225" s="93" customFormat="1"/>
    <row r="226" s="93" customFormat="1"/>
    <row r="227" s="93" customFormat="1"/>
    <row r="228" s="93" customFormat="1"/>
    <row r="229" s="93" customFormat="1"/>
    <row r="230" s="93" customFormat="1"/>
    <row r="231" s="93" customFormat="1"/>
    <row r="232" s="93" customFormat="1"/>
    <row r="233" s="93" customFormat="1"/>
    <row r="234" s="93" customFormat="1"/>
    <row r="235" s="93" customFormat="1"/>
    <row r="236" s="93" customFormat="1"/>
    <row r="237" s="93" customFormat="1"/>
    <row r="238" s="93" customFormat="1"/>
    <row r="239" s="93" customFormat="1"/>
    <row r="240" s="93" customFormat="1"/>
    <row r="241" s="93" customFormat="1"/>
    <row r="242" s="93" customFormat="1"/>
    <row r="243" s="93" customFormat="1"/>
    <row r="244" s="93" customFormat="1"/>
    <row r="245" s="93" customFormat="1"/>
    <row r="246" s="93" customFormat="1"/>
    <row r="247" s="93" customFormat="1"/>
    <row r="248" s="93" customFormat="1"/>
    <row r="249" s="93" customFormat="1"/>
    <row r="250" s="93" customFormat="1"/>
    <row r="251" s="93" customFormat="1"/>
    <row r="252" s="93" customFormat="1"/>
    <row r="253" s="93" customFormat="1"/>
    <row r="254" s="93" customFormat="1"/>
    <row r="255" s="93" customFormat="1"/>
    <row r="256" s="93" customFormat="1"/>
    <row r="257" s="93" customFormat="1"/>
    <row r="258" s="93" customFormat="1"/>
    <row r="259" s="93" customFormat="1"/>
    <row r="260" s="93" customFormat="1"/>
    <row r="261" s="93" customFormat="1"/>
    <row r="262" s="93" customFormat="1"/>
    <row r="263" s="93" customFormat="1"/>
    <row r="264" s="93" customFormat="1"/>
    <row r="265" s="93" customFormat="1"/>
    <row r="266" s="93" customFormat="1"/>
    <row r="267" s="93" customFormat="1"/>
    <row r="268" s="93" customFormat="1"/>
    <row r="269" s="93" customFormat="1"/>
    <row r="270" s="93" customFormat="1"/>
    <row r="271" s="93" customFormat="1"/>
    <row r="272" s="93" customFormat="1"/>
    <row r="273" s="93" customFormat="1"/>
    <row r="274" s="93" customFormat="1"/>
    <row r="275" s="93" customFormat="1"/>
    <row r="276" s="93" customFormat="1"/>
    <row r="277" s="93" customFormat="1"/>
    <row r="278" s="93" customFormat="1"/>
    <row r="279" s="93" customFormat="1"/>
    <row r="280" s="93" customFormat="1"/>
    <row r="281" s="93" customFormat="1"/>
    <row r="282" s="93" customFormat="1"/>
    <row r="283" s="93" customFormat="1"/>
  </sheetData>
  <mergeCells count="117"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B3:C3"/>
    <mergeCell ref="B4:C4"/>
    <mergeCell ref="B5:C5"/>
    <mergeCell ref="B8:C8"/>
    <mergeCell ref="B9:C9"/>
    <mergeCell ref="B10:C10"/>
    <mergeCell ref="B11:C11"/>
    <mergeCell ref="B14:C14"/>
    <mergeCell ref="B15:C15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CJ1:CJ2"/>
    <mergeCell ref="CK1:CK2"/>
    <mergeCell ref="CL1:CL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D1:CD2"/>
    <mergeCell ref="CE1:CE2"/>
    <mergeCell ref="CF1:CF2"/>
    <mergeCell ref="CG1:CG2"/>
    <mergeCell ref="CH1:CH2"/>
    <mergeCell ref="CI1:CI2"/>
  </mergeCells>
  <phoneticPr fontId="32" type="noConversion"/>
  <hyperlinks>
    <hyperlink ref="E22" r:id="rId1" xr:uid="{00000000-0004-0000-0B00-000000000000}"/>
  </hyperlinks>
  <pageMargins left="0.7" right="0.7" top="0.75" bottom="0.75" header="0.3" footer="0.3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I79"/>
  <sheetViews>
    <sheetView topLeftCell="A7" workbookViewId="0">
      <selection activeCell="A11" sqref="A11:XFD11"/>
    </sheetView>
  </sheetViews>
  <sheetFormatPr defaultColWidth="8.88671875" defaultRowHeight="13.8"/>
  <cols>
    <col min="1" max="1" width="26" style="84" customWidth="1"/>
    <col min="2" max="2" width="21.33203125" style="84" customWidth="1"/>
    <col min="3" max="3" width="13.44140625" style="84" customWidth="1"/>
    <col min="4" max="7" width="21.33203125" style="84" customWidth="1"/>
    <col min="8" max="8" width="28.5546875" style="84" customWidth="1"/>
    <col min="9" max="16384" width="8.88671875" style="84"/>
  </cols>
  <sheetData>
    <row r="1" spans="1:9" ht="14.4">
      <c r="A1" s="84" t="s">
        <v>363</v>
      </c>
      <c r="B1" s="84" t="s">
        <v>363</v>
      </c>
      <c r="D1" s="84" t="s">
        <v>266</v>
      </c>
      <c r="E1" s="84" t="s">
        <v>153</v>
      </c>
      <c r="F1" s="84" t="s">
        <v>364</v>
      </c>
      <c r="G1" s="84" t="s">
        <v>365</v>
      </c>
      <c r="H1" s="84" t="s">
        <v>366</v>
      </c>
      <c r="I1" s="84" t="s">
        <v>367</v>
      </c>
    </row>
    <row r="2" spans="1:9">
      <c r="A2" s="84" t="s">
        <v>257</v>
      </c>
      <c r="B2" s="85" t="s">
        <v>368</v>
      </c>
    </row>
    <row r="3" spans="1:9" ht="14.4">
      <c r="A3" s="84" t="s">
        <v>369</v>
      </c>
      <c r="B3" s="86" t="s">
        <v>370</v>
      </c>
      <c r="C3" s="84" t="s">
        <v>192</v>
      </c>
      <c r="D3" s="87">
        <v>54.172767203513899</v>
      </c>
      <c r="E3" s="87">
        <v>43.338213762811101</v>
      </c>
      <c r="F3" s="87">
        <v>65.007320644216705</v>
      </c>
      <c r="G3" s="84" t="s">
        <v>371</v>
      </c>
      <c r="H3" s="84" t="s">
        <v>372</v>
      </c>
      <c r="I3" s="84">
        <v>370</v>
      </c>
    </row>
    <row r="4" spans="1:9" ht="14.4">
      <c r="A4" s="84" t="s">
        <v>373</v>
      </c>
      <c r="B4" s="86" t="s">
        <v>374</v>
      </c>
      <c r="C4" s="84" t="s">
        <v>375</v>
      </c>
      <c r="D4" s="87">
        <v>43.819912152269403</v>
      </c>
      <c r="E4" s="87">
        <v>35.055929721815502</v>
      </c>
      <c r="F4" s="87">
        <v>52.583894582723303</v>
      </c>
      <c r="G4" s="84" t="s">
        <v>371</v>
      </c>
      <c r="I4" s="84">
        <v>299.29000000000002</v>
      </c>
    </row>
    <row r="5" spans="1:9" ht="14.4">
      <c r="A5" s="84" t="s">
        <v>376</v>
      </c>
      <c r="B5" s="86" t="s">
        <v>377</v>
      </c>
      <c r="C5" s="84" t="s">
        <v>378</v>
      </c>
      <c r="D5" s="87">
        <v>2.9282576866764298</v>
      </c>
      <c r="E5" s="87">
        <v>2.3426061493411399</v>
      </c>
      <c r="F5" s="87">
        <v>3.51390922401171</v>
      </c>
      <c r="G5" s="84" t="s">
        <v>371</v>
      </c>
      <c r="I5" s="84">
        <v>20</v>
      </c>
    </row>
    <row r="6" spans="1:9" ht="14.4">
      <c r="A6" s="84" t="s">
        <v>379</v>
      </c>
      <c r="B6" s="86" t="s">
        <v>380</v>
      </c>
      <c r="C6" s="84" t="s">
        <v>381</v>
      </c>
      <c r="D6" s="87">
        <v>0.58565153733528597</v>
      </c>
      <c r="E6" s="87">
        <v>0.46852122986822797</v>
      </c>
      <c r="F6" s="87">
        <v>0.70278184480234296</v>
      </c>
      <c r="G6" s="84" t="s">
        <v>371</v>
      </c>
      <c r="I6" s="84">
        <v>4</v>
      </c>
    </row>
    <row r="7" spans="1:9" ht="14.4">
      <c r="A7" s="84" t="s">
        <v>382</v>
      </c>
      <c r="B7" s="86" t="s">
        <v>383</v>
      </c>
      <c r="C7" s="84" t="s">
        <v>384</v>
      </c>
      <c r="D7" s="87">
        <v>2.9282576866764298</v>
      </c>
      <c r="E7" s="87">
        <v>2.3426061493411399</v>
      </c>
      <c r="F7" s="87">
        <v>3.51390922401171</v>
      </c>
      <c r="G7" s="84" t="s">
        <v>371</v>
      </c>
      <c r="I7" s="84">
        <v>20</v>
      </c>
    </row>
    <row r="8" spans="1:9" ht="14.4">
      <c r="A8" s="84" t="s">
        <v>385</v>
      </c>
      <c r="B8" s="86" t="s">
        <v>386</v>
      </c>
      <c r="C8" s="84" t="s">
        <v>198</v>
      </c>
      <c r="D8" s="87">
        <v>1.61054172767204</v>
      </c>
      <c r="E8" s="87">
        <v>1.2884333821376299</v>
      </c>
      <c r="F8" s="87">
        <v>1.93265007320644</v>
      </c>
      <c r="G8" s="84" t="s">
        <v>371</v>
      </c>
      <c r="I8" s="84">
        <v>11</v>
      </c>
    </row>
    <row r="9" spans="1:9" ht="14.4">
      <c r="A9" s="84" t="s">
        <v>387</v>
      </c>
      <c r="B9" s="86" t="s">
        <v>388</v>
      </c>
      <c r="C9" s="84" t="s">
        <v>389</v>
      </c>
      <c r="D9" s="87">
        <v>3.51390922401171</v>
      </c>
      <c r="E9" s="87">
        <v>2.8111273792093701</v>
      </c>
      <c r="F9" s="87">
        <v>4.2166910688140602</v>
      </c>
      <c r="G9" s="84" t="s">
        <v>371</v>
      </c>
      <c r="I9" s="84">
        <v>24</v>
      </c>
    </row>
    <row r="10" spans="1:9" ht="14.4">
      <c r="A10" s="84" t="s">
        <v>390</v>
      </c>
      <c r="B10" s="86" t="s">
        <v>391</v>
      </c>
      <c r="C10" s="84" t="s">
        <v>392</v>
      </c>
      <c r="D10" s="87">
        <v>6.1493411420205</v>
      </c>
      <c r="E10" s="87">
        <v>4.9194729136164002</v>
      </c>
      <c r="F10" s="87">
        <v>7.3792093704245998</v>
      </c>
      <c r="G10" s="84" t="s">
        <v>371</v>
      </c>
      <c r="I10" s="84">
        <v>42</v>
      </c>
    </row>
    <row r="11" spans="1:9" ht="14.4">
      <c r="A11" s="84" t="s">
        <v>393</v>
      </c>
      <c r="B11" s="84" t="s">
        <v>394</v>
      </c>
      <c r="C11" s="84" t="s">
        <v>199</v>
      </c>
      <c r="D11" s="87">
        <v>359</v>
      </c>
      <c r="E11" s="87">
        <v>169</v>
      </c>
      <c r="F11" s="87">
        <v>845</v>
      </c>
      <c r="G11" s="84" t="s">
        <v>371</v>
      </c>
      <c r="I11" s="84" t="s">
        <v>395</v>
      </c>
    </row>
    <row r="12" spans="1:9" ht="14.4">
      <c r="A12" s="84" t="s">
        <v>396</v>
      </c>
      <c r="B12" s="86" t="s">
        <v>397</v>
      </c>
      <c r="C12" s="84" t="s">
        <v>200</v>
      </c>
      <c r="D12" s="87">
        <v>11387</v>
      </c>
      <c r="E12" s="87">
        <v>7970.9</v>
      </c>
      <c r="F12" s="87">
        <v>14803.1</v>
      </c>
      <c r="G12" s="84" t="s">
        <v>371</v>
      </c>
      <c r="H12" s="84" t="s">
        <v>398</v>
      </c>
      <c r="I12" s="84" t="s">
        <v>399</v>
      </c>
    </row>
    <row r="13" spans="1:9" ht="14.4">
      <c r="A13" s="84" t="s">
        <v>400</v>
      </c>
      <c r="B13" s="86" t="s">
        <v>401</v>
      </c>
      <c r="C13" s="84" t="s">
        <v>201</v>
      </c>
      <c r="D13" s="87">
        <v>130.761346998536</v>
      </c>
      <c r="E13" s="87">
        <v>104.609077598829</v>
      </c>
      <c r="F13" s="87">
        <v>156.91361639824299</v>
      </c>
      <c r="G13" s="84" t="s">
        <v>371</v>
      </c>
      <c r="H13" s="84" t="s">
        <v>402</v>
      </c>
      <c r="I13" s="84">
        <v>893.1</v>
      </c>
    </row>
    <row r="14" spans="1:9" ht="14.4">
      <c r="A14" s="84" t="s">
        <v>403</v>
      </c>
      <c r="B14" s="86" t="s">
        <v>404</v>
      </c>
      <c r="C14" s="84" t="s">
        <v>202</v>
      </c>
      <c r="D14" s="87">
        <v>108.382137628111</v>
      </c>
      <c r="E14" s="87">
        <v>86.705710102488993</v>
      </c>
      <c r="F14" s="87">
        <v>130.05856515373401</v>
      </c>
      <c r="G14" s="84" t="s">
        <v>371</v>
      </c>
      <c r="I14" s="84">
        <v>740.25</v>
      </c>
    </row>
    <row r="15" spans="1:9" ht="14.4">
      <c r="A15" s="84" t="s">
        <v>405</v>
      </c>
      <c r="B15" s="86" t="s">
        <v>406</v>
      </c>
      <c r="C15" s="84" t="s">
        <v>204</v>
      </c>
      <c r="D15" s="87">
        <v>108.382137628111</v>
      </c>
      <c r="E15" s="87">
        <v>86.705710102488993</v>
      </c>
      <c r="F15" s="87">
        <v>130.05856515373401</v>
      </c>
      <c r="G15" s="84" t="s">
        <v>371</v>
      </c>
      <c r="I15" s="84">
        <v>740.25</v>
      </c>
    </row>
    <row r="16" spans="1:9" ht="14.4">
      <c r="A16" s="84" t="s">
        <v>407</v>
      </c>
      <c r="B16" s="86" t="s">
        <v>408</v>
      </c>
      <c r="C16" s="84" t="s">
        <v>205</v>
      </c>
      <c r="D16" s="87">
        <v>1419.1764275256201</v>
      </c>
      <c r="E16" s="87">
        <v>1135.3411420205</v>
      </c>
      <c r="F16" s="87">
        <v>1703.0117130307499</v>
      </c>
      <c r="G16" s="84" t="s">
        <v>371</v>
      </c>
      <c r="I16" s="84">
        <v>9692.9750000000004</v>
      </c>
    </row>
    <row r="17" spans="1:9" ht="14.4">
      <c r="A17" s="84" t="s">
        <v>409</v>
      </c>
      <c r="B17" s="86" t="s">
        <v>410</v>
      </c>
      <c r="C17" s="84" t="s">
        <v>411</v>
      </c>
      <c r="D17" s="87">
        <v>3223</v>
      </c>
      <c r="E17" s="87">
        <v>2578.4</v>
      </c>
      <c r="F17" s="87">
        <v>3867.6</v>
      </c>
      <c r="G17" s="84" t="s">
        <v>371</v>
      </c>
      <c r="H17" s="84" t="s">
        <v>412</v>
      </c>
    </row>
    <row r="18" spans="1:9">
      <c r="B18" s="85" t="s">
        <v>413</v>
      </c>
      <c r="D18" s="87"/>
      <c r="E18" s="87"/>
      <c r="F18" s="87"/>
    </row>
    <row r="19" spans="1:9" ht="14.4">
      <c r="A19" s="84" t="s">
        <v>414</v>
      </c>
      <c r="B19" s="86" t="s">
        <v>415</v>
      </c>
      <c r="C19" s="84" t="s">
        <v>416</v>
      </c>
      <c r="D19" s="87">
        <v>0.7</v>
      </c>
      <c r="E19" s="87">
        <v>0.63</v>
      </c>
      <c r="F19" s="87">
        <v>0.78</v>
      </c>
      <c r="G19" s="84" t="s">
        <v>417</v>
      </c>
      <c r="H19" s="84" t="s">
        <v>418</v>
      </c>
    </row>
    <row r="20" spans="1:9" ht="14.4">
      <c r="A20" s="84" t="s">
        <v>419</v>
      </c>
      <c r="B20" s="86" t="s">
        <v>420</v>
      </c>
      <c r="C20" s="84" t="s">
        <v>421</v>
      </c>
      <c r="D20" s="87">
        <v>0.6</v>
      </c>
      <c r="E20" s="87">
        <v>0.54</v>
      </c>
      <c r="F20" s="87">
        <v>0.66</v>
      </c>
      <c r="G20" s="84" t="s">
        <v>417</v>
      </c>
    </row>
    <row r="21" spans="1:9">
      <c r="A21" s="84" t="s">
        <v>422</v>
      </c>
      <c r="B21" s="85" t="s">
        <v>423</v>
      </c>
      <c r="D21" s="87"/>
      <c r="E21" s="87"/>
      <c r="F21" s="87"/>
    </row>
    <row r="22" spans="1:9" ht="14.4">
      <c r="A22" s="84" t="s">
        <v>424</v>
      </c>
      <c r="B22" s="86" t="s">
        <v>425</v>
      </c>
      <c r="C22" s="84" t="s">
        <v>206</v>
      </c>
      <c r="D22" s="87">
        <v>7.2999999999999995E-2</v>
      </c>
      <c r="E22" s="87">
        <v>5.11E-2</v>
      </c>
      <c r="F22" s="87">
        <v>9.4899999999999998E-2</v>
      </c>
      <c r="G22" s="84" t="s">
        <v>417</v>
      </c>
      <c r="H22" s="84" t="s">
        <v>426</v>
      </c>
      <c r="I22" s="84" t="s">
        <v>399</v>
      </c>
    </row>
    <row r="23" spans="1:9" ht="14.4">
      <c r="A23" s="84" t="s">
        <v>427</v>
      </c>
      <c r="B23" s="86" t="s">
        <v>428</v>
      </c>
      <c r="C23" s="84" t="s">
        <v>207</v>
      </c>
      <c r="D23" s="87">
        <v>0.2</v>
      </c>
      <c r="E23" s="87">
        <v>0.14000000000000001</v>
      </c>
      <c r="F23" s="87">
        <v>0.26</v>
      </c>
      <c r="G23" s="84" t="s">
        <v>417</v>
      </c>
      <c r="H23" s="84" t="s">
        <v>429</v>
      </c>
      <c r="I23" s="84" t="s">
        <v>399</v>
      </c>
    </row>
    <row r="24" spans="1:9" ht="14.4">
      <c r="A24" s="84" t="s">
        <v>430</v>
      </c>
      <c r="B24" s="86" t="s">
        <v>431</v>
      </c>
      <c r="C24" s="84" t="s">
        <v>209</v>
      </c>
      <c r="D24" s="87">
        <v>0.2</v>
      </c>
      <c r="E24" s="87">
        <v>0.14000000000000001</v>
      </c>
      <c r="F24" s="87">
        <v>0.26</v>
      </c>
      <c r="G24" s="84" t="s">
        <v>417</v>
      </c>
      <c r="I24" s="84" t="s">
        <v>399</v>
      </c>
    </row>
    <row r="25" spans="1:9" ht="14.4">
      <c r="A25" s="84" t="s">
        <v>432</v>
      </c>
      <c r="B25" s="86" t="s">
        <v>433</v>
      </c>
      <c r="C25" s="84" t="s">
        <v>210</v>
      </c>
      <c r="D25" s="87">
        <v>0.108</v>
      </c>
      <c r="E25" s="87">
        <v>7.5600000000000001E-2</v>
      </c>
      <c r="F25" s="87">
        <v>0.1404</v>
      </c>
      <c r="G25" s="84" t="s">
        <v>417</v>
      </c>
      <c r="H25" s="84" t="s">
        <v>434</v>
      </c>
      <c r="I25" s="84" t="s">
        <v>399</v>
      </c>
    </row>
    <row r="26" spans="1:9" ht="14.4">
      <c r="A26" s="84" t="s">
        <v>435</v>
      </c>
      <c r="B26" s="86" t="s">
        <v>436</v>
      </c>
      <c r="C26" s="84" t="s">
        <v>437</v>
      </c>
      <c r="D26" s="87">
        <v>8.0500000000000002E-2</v>
      </c>
      <c r="E26" s="87">
        <v>6.4399999999999999E-2</v>
      </c>
      <c r="F26" s="87">
        <v>9.6600000000000005E-2</v>
      </c>
      <c r="G26" s="84" t="s">
        <v>417</v>
      </c>
      <c r="H26" s="84" t="s">
        <v>412</v>
      </c>
    </row>
    <row r="27" spans="1:9">
      <c r="B27" s="85" t="s">
        <v>438</v>
      </c>
      <c r="D27" s="87"/>
      <c r="E27" s="87"/>
      <c r="F27" s="87"/>
    </row>
    <row r="28" spans="1:9" ht="14.4">
      <c r="A28" s="84" t="s">
        <v>439</v>
      </c>
      <c r="B28" s="86" t="s">
        <v>440</v>
      </c>
      <c r="C28" s="84" t="s">
        <v>211</v>
      </c>
      <c r="D28" s="87">
        <v>6.83</v>
      </c>
      <c r="E28" s="87">
        <v>4.7809999999999997</v>
      </c>
      <c r="F28" s="87">
        <v>8.8789999999999996</v>
      </c>
      <c r="G28" s="84" t="s">
        <v>441</v>
      </c>
      <c r="H28" s="84" t="s">
        <v>402</v>
      </c>
      <c r="I28" s="84" t="s">
        <v>399</v>
      </c>
    </row>
    <row r="29" spans="1:9" ht="14.4">
      <c r="A29" s="84" t="s">
        <v>442</v>
      </c>
      <c r="B29" s="86" t="s">
        <v>443</v>
      </c>
      <c r="C29" s="84" t="s">
        <v>212</v>
      </c>
      <c r="D29" s="87">
        <v>4.1900000000000004</v>
      </c>
      <c r="E29" s="87">
        <v>2.9329999999999998</v>
      </c>
      <c r="F29" s="87">
        <v>5.4470000000000001</v>
      </c>
      <c r="G29" s="84" t="s">
        <v>441</v>
      </c>
      <c r="I29" s="84" t="s">
        <v>399</v>
      </c>
    </row>
    <row r="30" spans="1:9" ht="14.4">
      <c r="A30" s="84" t="s">
        <v>444</v>
      </c>
      <c r="B30" s="86" t="s">
        <v>445</v>
      </c>
      <c r="C30" s="84" t="s">
        <v>214</v>
      </c>
      <c r="D30" s="87">
        <v>4.5</v>
      </c>
      <c r="E30" s="87">
        <v>3.15</v>
      </c>
      <c r="F30" s="87">
        <v>5.85</v>
      </c>
      <c r="G30" s="84" t="s">
        <v>441</v>
      </c>
      <c r="I30" s="84" t="s">
        <v>399</v>
      </c>
    </row>
    <row r="31" spans="1:9" ht="14.4">
      <c r="A31" s="84" t="s">
        <v>446</v>
      </c>
      <c r="B31" s="86" t="s">
        <v>447</v>
      </c>
      <c r="C31" s="84" t="s">
        <v>215</v>
      </c>
      <c r="D31" s="87">
        <v>47.29</v>
      </c>
      <c r="E31" s="87">
        <v>33.103000000000002</v>
      </c>
      <c r="F31" s="87">
        <v>61.476999999999997</v>
      </c>
      <c r="G31" s="84" t="s">
        <v>441</v>
      </c>
      <c r="I31" s="84" t="s">
        <v>399</v>
      </c>
    </row>
    <row r="32" spans="1:9" ht="14.4">
      <c r="A32" s="84" t="s">
        <v>448</v>
      </c>
      <c r="B32" s="86" t="s">
        <v>449</v>
      </c>
      <c r="C32" s="84" t="s">
        <v>450</v>
      </c>
      <c r="D32" s="87">
        <v>8</v>
      </c>
      <c r="E32" s="87">
        <v>6.4</v>
      </c>
      <c r="F32" s="87">
        <v>9.6</v>
      </c>
      <c r="G32" s="84" t="s">
        <v>441</v>
      </c>
      <c r="H32" s="84" t="s">
        <v>412</v>
      </c>
    </row>
    <row r="33" spans="1:8">
      <c r="B33" s="85" t="s">
        <v>451</v>
      </c>
      <c r="D33" s="87"/>
      <c r="E33" s="87"/>
      <c r="F33" s="87"/>
    </row>
    <row r="34" spans="1:8">
      <c r="B34" s="85" t="s">
        <v>452</v>
      </c>
      <c r="D34" s="87"/>
      <c r="E34" s="87"/>
      <c r="F34" s="87"/>
    </row>
    <row r="35" spans="1:8" ht="14.4">
      <c r="A35" s="84" t="s">
        <v>453</v>
      </c>
      <c r="B35" s="86" t="s">
        <v>454</v>
      </c>
      <c r="C35" s="84" t="s">
        <v>216</v>
      </c>
      <c r="D35" s="87">
        <v>0.18790000000000001</v>
      </c>
      <c r="E35" s="87">
        <v>0.15032000000000001</v>
      </c>
      <c r="F35" s="87">
        <v>0.22548000000000001</v>
      </c>
      <c r="G35" s="84" t="s">
        <v>417</v>
      </c>
      <c r="H35" s="84" t="s">
        <v>455</v>
      </c>
    </row>
    <row r="36" spans="1:8" ht="14.4">
      <c r="A36" s="84" t="s">
        <v>456</v>
      </c>
      <c r="B36" s="86" t="s">
        <v>457</v>
      </c>
      <c r="C36" s="84" t="s">
        <v>217</v>
      </c>
      <c r="D36" s="87">
        <v>0.41899999999999998</v>
      </c>
      <c r="E36" s="87">
        <v>0.3352</v>
      </c>
      <c r="F36" s="87">
        <v>0.50280000000000002</v>
      </c>
      <c r="G36" s="84" t="s">
        <v>417</v>
      </c>
    </row>
    <row r="37" spans="1:8" ht="14.4">
      <c r="A37" s="84" t="s">
        <v>458</v>
      </c>
      <c r="B37" s="86" t="s">
        <v>459</v>
      </c>
      <c r="C37" s="84" t="s">
        <v>219</v>
      </c>
      <c r="D37" s="87">
        <v>0.23899999999999999</v>
      </c>
      <c r="E37" s="87">
        <v>0.19120000000000001</v>
      </c>
      <c r="F37" s="87">
        <v>0.2868</v>
      </c>
      <c r="G37" s="84" t="s">
        <v>417</v>
      </c>
    </row>
    <row r="38" spans="1:8" ht="14.4">
      <c r="A38" s="84" t="s">
        <v>460</v>
      </c>
      <c r="B38" s="86" t="s">
        <v>461</v>
      </c>
      <c r="C38" s="84" t="s">
        <v>220</v>
      </c>
      <c r="D38" s="87">
        <v>0.155</v>
      </c>
      <c r="E38" s="87">
        <v>0.124</v>
      </c>
      <c r="F38" s="87">
        <v>0.186</v>
      </c>
      <c r="G38" s="84" t="s">
        <v>417</v>
      </c>
    </row>
    <row r="39" spans="1:8" ht="14.4">
      <c r="A39" s="84" t="s">
        <v>462</v>
      </c>
      <c r="B39" s="86" t="s">
        <v>463</v>
      </c>
      <c r="C39" s="84" t="s">
        <v>464</v>
      </c>
      <c r="D39" s="87">
        <v>9.6000000000000002E-2</v>
      </c>
      <c r="E39" s="87">
        <v>7.6799999999999993E-2</v>
      </c>
      <c r="F39" s="87">
        <v>0.1152</v>
      </c>
      <c r="G39" s="84" t="s">
        <v>417</v>
      </c>
    </row>
    <row r="40" spans="1:8">
      <c r="B40" s="85" t="s">
        <v>465</v>
      </c>
      <c r="D40" s="87"/>
      <c r="E40" s="87"/>
      <c r="F40" s="87"/>
    </row>
    <row r="41" spans="1:8" ht="14.4">
      <c r="A41" s="84" t="s">
        <v>466</v>
      </c>
      <c r="B41" s="86" t="s">
        <v>454</v>
      </c>
      <c r="C41" s="84" t="s">
        <v>221</v>
      </c>
      <c r="D41" s="87">
        <v>0.183</v>
      </c>
      <c r="E41" s="87">
        <v>0.1464</v>
      </c>
      <c r="F41" s="87">
        <v>0.21959999999999999</v>
      </c>
      <c r="G41" s="84" t="s">
        <v>417</v>
      </c>
    </row>
    <row r="42" spans="1:8" ht="14.4">
      <c r="A42" s="84" t="s">
        <v>467</v>
      </c>
      <c r="B42" s="86" t="s">
        <v>457</v>
      </c>
      <c r="C42" s="84" t="s">
        <v>222</v>
      </c>
      <c r="D42" s="87">
        <v>0.40200000000000002</v>
      </c>
      <c r="E42" s="87">
        <v>0.3216</v>
      </c>
      <c r="F42" s="87">
        <v>0.4824</v>
      </c>
      <c r="G42" s="84" t="s">
        <v>417</v>
      </c>
    </row>
    <row r="43" spans="1:8" ht="14.4">
      <c r="A43" s="84" t="s">
        <v>468</v>
      </c>
      <c r="B43" s="86" t="s">
        <v>459</v>
      </c>
      <c r="C43" s="84" t="s">
        <v>224</v>
      </c>
      <c r="D43" s="87">
        <v>0.248</v>
      </c>
      <c r="E43" s="87">
        <v>0.19839999999999999</v>
      </c>
      <c r="F43" s="87">
        <v>0.29759999999999998</v>
      </c>
      <c r="G43" s="84" t="s">
        <v>417</v>
      </c>
    </row>
    <row r="44" spans="1:8" ht="14.4">
      <c r="A44" s="84" t="s">
        <v>469</v>
      </c>
      <c r="B44" s="86" t="s">
        <v>461</v>
      </c>
      <c r="C44" s="84" t="s">
        <v>225</v>
      </c>
      <c r="D44" s="87">
        <v>0.192</v>
      </c>
      <c r="E44" s="87">
        <v>0.15359999999999999</v>
      </c>
      <c r="F44" s="87">
        <v>0.23039999999999999</v>
      </c>
      <c r="G44" s="84" t="s">
        <v>417</v>
      </c>
    </row>
    <row r="45" spans="1:8" ht="14.4">
      <c r="A45" s="84" t="s">
        <v>470</v>
      </c>
      <c r="B45" s="86" t="s">
        <v>463</v>
      </c>
      <c r="C45" s="84" t="s">
        <v>471</v>
      </c>
      <c r="D45" s="87">
        <v>5.8000000000000003E-2</v>
      </c>
      <c r="E45" s="87">
        <v>4.6399999999999997E-2</v>
      </c>
      <c r="F45" s="87">
        <v>6.9599999999999995E-2</v>
      </c>
      <c r="G45" s="84" t="s">
        <v>417</v>
      </c>
    </row>
    <row r="46" spans="1:8">
      <c r="B46" s="85" t="s">
        <v>472</v>
      </c>
      <c r="D46" s="87"/>
      <c r="E46" s="87"/>
      <c r="F46" s="87"/>
    </row>
    <row r="47" spans="1:8" ht="14.4">
      <c r="A47" s="84" t="s">
        <v>473</v>
      </c>
      <c r="B47" s="84" t="s">
        <v>474</v>
      </c>
      <c r="C47" s="84" t="s">
        <v>475</v>
      </c>
      <c r="D47" s="87">
        <v>818.15519765739396</v>
      </c>
      <c r="E47" s="87">
        <v>818.15519765739396</v>
      </c>
      <c r="F47" s="87">
        <v>818.15519765739396</v>
      </c>
      <c r="G47" s="84" t="s">
        <v>43</v>
      </c>
      <c r="H47" s="84" t="s">
        <v>372</v>
      </c>
    </row>
    <row r="48" spans="1:8" ht="14.4">
      <c r="A48" s="84" t="s">
        <v>476</v>
      </c>
      <c r="B48" s="88" t="s">
        <v>477</v>
      </c>
      <c r="C48" s="84" t="s">
        <v>231</v>
      </c>
      <c r="D48" s="87">
        <v>8.1339809726156709</v>
      </c>
      <c r="E48" s="87">
        <v>8.1339809726156709</v>
      </c>
      <c r="F48" s="87">
        <v>8.6464815132172692</v>
      </c>
      <c r="G48" s="84" t="s">
        <v>371</v>
      </c>
    </row>
    <row r="49" spans="1:8" ht="14.4">
      <c r="A49" s="84" t="s">
        <v>478</v>
      </c>
      <c r="B49" s="84" t="s">
        <v>479</v>
      </c>
      <c r="C49" s="84" t="s">
        <v>232</v>
      </c>
      <c r="D49" s="87">
        <v>2.6354319180087802</v>
      </c>
      <c r="E49" s="87">
        <v>1.1405563689604701</v>
      </c>
      <c r="F49" s="87">
        <v>46.266471449487597</v>
      </c>
      <c r="G49" s="84" t="s">
        <v>371</v>
      </c>
    </row>
    <row r="50" spans="1:8" ht="14.4">
      <c r="A50" s="84" t="s">
        <v>480</v>
      </c>
      <c r="B50" s="84" t="s">
        <v>481</v>
      </c>
      <c r="C50" s="84" t="s">
        <v>482</v>
      </c>
      <c r="D50" s="87">
        <v>58.711566617862402</v>
      </c>
      <c r="E50" s="87">
        <v>7.5131771595900396</v>
      </c>
      <c r="F50" s="87">
        <v>70.453879941434806</v>
      </c>
      <c r="G50" s="84" t="s">
        <v>371</v>
      </c>
    </row>
    <row r="51" spans="1:8">
      <c r="B51" s="85" t="s">
        <v>483</v>
      </c>
      <c r="D51" s="87"/>
      <c r="E51" s="87"/>
      <c r="F51" s="87"/>
    </row>
    <row r="52" spans="1:8" ht="14.4">
      <c r="A52" s="84" t="s">
        <v>484</v>
      </c>
      <c r="B52" s="84" t="s">
        <v>485</v>
      </c>
      <c r="C52" s="84" t="s">
        <v>326</v>
      </c>
      <c r="D52" s="87">
        <v>0.44800000000000001</v>
      </c>
      <c r="E52" s="87">
        <v>0.3584</v>
      </c>
      <c r="F52" s="87">
        <v>0.53759999999999997</v>
      </c>
      <c r="G52" s="84" t="s">
        <v>417</v>
      </c>
      <c r="H52" s="84" t="s">
        <v>486</v>
      </c>
    </row>
    <row r="53" spans="1:8" ht="14.4">
      <c r="A53" s="84" t="s">
        <v>487</v>
      </c>
      <c r="B53" s="84" t="s">
        <v>488</v>
      </c>
      <c r="C53" s="84" t="s">
        <v>489</v>
      </c>
      <c r="D53" s="87">
        <v>0.46800000000000003</v>
      </c>
      <c r="E53" s="87">
        <v>0.37440000000000001</v>
      </c>
      <c r="F53" s="87">
        <v>0.56159999999999999</v>
      </c>
      <c r="G53" s="84" t="s">
        <v>417</v>
      </c>
    </row>
    <row r="54" spans="1:8">
      <c r="B54" s="85" t="s">
        <v>490</v>
      </c>
      <c r="D54" s="87"/>
      <c r="E54" s="87"/>
      <c r="F54" s="87"/>
    </row>
    <row r="55" spans="1:8" ht="14.4">
      <c r="A55" s="84" t="s">
        <v>491</v>
      </c>
      <c r="B55" s="84" t="s">
        <v>492</v>
      </c>
      <c r="C55" s="84" t="s">
        <v>252</v>
      </c>
      <c r="D55" s="87">
        <v>0.05</v>
      </c>
      <c r="E55" s="87">
        <v>0.03</v>
      </c>
      <c r="F55" s="87">
        <v>0.08</v>
      </c>
      <c r="G55" s="84" t="s">
        <v>417</v>
      </c>
      <c r="H55" s="84" t="s">
        <v>493</v>
      </c>
    </row>
    <row r="56" spans="1:8" ht="14.4">
      <c r="A56" s="84" t="s">
        <v>494</v>
      </c>
      <c r="H56" s="84" t="s">
        <v>495</v>
      </c>
    </row>
    <row r="59" spans="1:8">
      <c r="A59" s="84" t="s">
        <v>363</v>
      </c>
      <c r="D59" s="84" t="s">
        <v>496</v>
      </c>
      <c r="E59" s="84" t="s">
        <v>497</v>
      </c>
      <c r="F59" s="84" t="s">
        <v>498</v>
      </c>
    </row>
    <row r="60" spans="1:8" ht="14.4">
      <c r="A60" s="84" t="s">
        <v>499</v>
      </c>
    </row>
    <row r="61" spans="1:8">
      <c r="A61" s="84" t="s">
        <v>500</v>
      </c>
    </row>
    <row r="62" spans="1:8">
      <c r="A62" s="84" t="s">
        <v>61</v>
      </c>
      <c r="D62" s="84">
        <v>9433</v>
      </c>
      <c r="E62" s="84">
        <v>7546.4</v>
      </c>
      <c r="F62" s="84">
        <v>11319.6</v>
      </c>
    </row>
    <row r="63" spans="1:8">
      <c r="A63" s="84" t="s">
        <v>64</v>
      </c>
      <c r="D63" s="84">
        <v>2176</v>
      </c>
      <c r="E63" s="84">
        <v>845</v>
      </c>
      <c r="F63" s="84">
        <v>5812</v>
      </c>
    </row>
    <row r="64" spans="1:8">
      <c r="A64" s="84" t="s">
        <v>67</v>
      </c>
      <c r="D64" s="84">
        <v>2385</v>
      </c>
      <c r="E64" s="84">
        <v>1908</v>
      </c>
      <c r="F64" s="84">
        <v>2862</v>
      </c>
    </row>
    <row r="65" spans="1:6">
      <c r="A65" s="84" t="s">
        <v>501</v>
      </c>
    </row>
    <row r="66" spans="1:6">
      <c r="A66" s="84" t="s">
        <v>71</v>
      </c>
      <c r="D66" s="84">
        <v>478</v>
      </c>
      <c r="E66" s="84">
        <v>359</v>
      </c>
      <c r="F66" s="84">
        <v>597</v>
      </c>
    </row>
    <row r="67" spans="1:6">
      <c r="A67" s="84" t="s">
        <v>74</v>
      </c>
      <c r="D67" s="84">
        <v>637</v>
      </c>
      <c r="E67" s="84">
        <v>477.75</v>
      </c>
      <c r="F67" s="84">
        <v>796.25</v>
      </c>
    </row>
    <row r="68" spans="1:6">
      <c r="A68" s="84" t="s">
        <v>413</v>
      </c>
    </row>
    <row r="69" spans="1:6">
      <c r="A69" s="84" t="s">
        <v>502</v>
      </c>
      <c r="D69" s="84">
        <v>0.84</v>
      </c>
    </row>
    <row r="70" spans="1:6">
      <c r="A70" s="84" t="s">
        <v>503</v>
      </c>
      <c r="D70" s="84">
        <v>0.47299999999999998</v>
      </c>
    </row>
    <row r="72" spans="1:6">
      <c r="A72" s="84" t="s">
        <v>504</v>
      </c>
      <c r="D72" s="84">
        <v>0.67300000000000004</v>
      </c>
    </row>
    <row r="73" spans="1:6">
      <c r="A73" s="84" t="s">
        <v>505</v>
      </c>
      <c r="D73" s="84">
        <v>0.47299999999999998</v>
      </c>
    </row>
    <row r="75" spans="1:6">
      <c r="A75" s="84" t="s">
        <v>506</v>
      </c>
      <c r="D75" s="84">
        <v>0.84</v>
      </c>
    </row>
    <row r="76" spans="1:6">
      <c r="A76" s="84" t="s">
        <v>507</v>
      </c>
      <c r="D76" s="84">
        <v>0.32100000000000001</v>
      </c>
    </row>
    <row r="78" spans="1:6">
      <c r="A78" s="84" t="s">
        <v>508</v>
      </c>
      <c r="D78" s="84">
        <v>0.67300000000000004</v>
      </c>
    </row>
    <row r="79" spans="1:6">
      <c r="A79" s="84" t="s">
        <v>509</v>
      </c>
      <c r="D79" s="84">
        <v>0.32</v>
      </c>
    </row>
  </sheetData>
  <phoneticPr fontId="3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M10"/>
  <sheetViews>
    <sheetView topLeftCell="B1" workbookViewId="0">
      <selection activeCell="K3" sqref="K3"/>
    </sheetView>
  </sheetViews>
  <sheetFormatPr defaultColWidth="9" defaultRowHeight="14.4"/>
  <cols>
    <col min="1" max="1" width="19.44140625" customWidth="1"/>
    <col min="2" max="13" width="15.109375" customWidth="1"/>
  </cols>
  <sheetData>
    <row r="1" spans="1:13" ht="43.2">
      <c r="A1" s="76" t="s">
        <v>336</v>
      </c>
      <c r="B1" s="77" t="s">
        <v>510</v>
      </c>
      <c r="C1" s="77" t="s">
        <v>338</v>
      </c>
      <c r="D1" s="77" t="s">
        <v>511</v>
      </c>
      <c r="E1" s="77" t="s">
        <v>512</v>
      </c>
      <c r="F1" s="77" t="s">
        <v>341</v>
      </c>
      <c r="G1" s="77" t="s">
        <v>513</v>
      </c>
      <c r="H1" s="77" t="s">
        <v>343</v>
      </c>
      <c r="I1" s="77" t="s">
        <v>344</v>
      </c>
      <c r="J1" s="77" t="s">
        <v>345</v>
      </c>
      <c r="K1" s="77" t="s">
        <v>346</v>
      </c>
      <c r="L1" s="77" t="s">
        <v>347</v>
      </c>
      <c r="M1" s="77" t="s">
        <v>348</v>
      </c>
    </row>
    <row r="2" spans="1:13">
      <c r="A2" s="78" t="s">
        <v>116</v>
      </c>
      <c r="B2" s="79">
        <f ca="1">'calculation-pla'!E3</f>
        <v>47619.795876028424</v>
      </c>
      <c r="C2" s="79">
        <f>SUM('survival rate'!W4:X160)*21/365.25</f>
        <v>1.1271158728249446</v>
      </c>
      <c r="D2" s="79">
        <f ca="1">'calculation-pla'!I3</f>
        <v>0.79252173535095372</v>
      </c>
      <c r="E2" s="79">
        <f ca="1">'calculation-pla'!G3</f>
        <v>9485.050541368917</v>
      </c>
      <c r="F2" s="79">
        <f>SUM('survival rate'!W4:W160)*21/365.25</f>
        <v>0.44979188668776976</v>
      </c>
      <c r="G2" s="79">
        <f ca="1">'calculation-pla'!K3</f>
        <v>0.32542408798945621</v>
      </c>
      <c r="H2" s="80"/>
      <c r="I2" s="82"/>
      <c r="J2" s="83"/>
      <c r="K2" s="80"/>
      <c r="L2" s="82"/>
      <c r="M2" s="83"/>
    </row>
    <row r="3" spans="1:13">
      <c r="A3" s="78" t="s">
        <v>140</v>
      </c>
      <c r="B3" s="79">
        <f ca="1">'calculation-ser'!E3</f>
        <v>130327.26293710864</v>
      </c>
      <c r="C3" s="79">
        <f>SUM('survival rate'!AA4:AB160)*21/365.25</f>
        <v>2.6985282245643578</v>
      </c>
      <c r="D3" s="79">
        <f ca="1">'calculation-ser'!I3</f>
        <v>1.8311864517608827</v>
      </c>
      <c r="E3" s="79">
        <f ca="1">'calculation-ser'!G3</f>
        <v>60358.016230208108</v>
      </c>
      <c r="F3" s="79">
        <f>SUM('survival rate'!AA4:AA160)*21/365.25</f>
        <v>1.0612726300441184</v>
      </c>
      <c r="G3" s="79">
        <f ca="1">'calculation-ser'!K3</f>
        <v>0.74491296493739878</v>
      </c>
      <c r="H3" s="80">
        <f ca="1">B3-B2</f>
        <v>82707.467061080213</v>
      </c>
      <c r="I3" s="82">
        <f ca="1">D3-D2</f>
        <v>1.038664716409929</v>
      </c>
      <c r="J3" s="83">
        <f ca="1">H3/I3</f>
        <v>79628.64796924335</v>
      </c>
      <c r="K3" s="80">
        <f ca="1">E3-E2</f>
        <v>50872.965688839191</v>
      </c>
      <c r="L3" s="82">
        <f ca="1">G3-G2</f>
        <v>0.41948887694794257</v>
      </c>
      <c r="M3" s="83">
        <f ca="1">K3/L3</f>
        <v>121273.69397485214</v>
      </c>
    </row>
    <row r="9" spans="1:13">
      <c r="B9" s="78" t="s">
        <v>514</v>
      </c>
    </row>
    <row r="10" spans="1:13">
      <c r="A10" s="78" t="s">
        <v>140</v>
      </c>
      <c r="B10" s="81">
        <f>SER_price!C2</f>
        <v>750.83299999999997</v>
      </c>
    </row>
  </sheetData>
  <phoneticPr fontId="3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M97"/>
  <sheetViews>
    <sheetView workbookViewId="0">
      <pane ySplit="1" topLeftCell="A2" activePane="bottomLeft" state="frozen"/>
      <selection pane="bottomLeft" activeCell="B5" sqref="B5:B68"/>
    </sheetView>
  </sheetViews>
  <sheetFormatPr defaultColWidth="8.88671875" defaultRowHeight="14.4"/>
  <cols>
    <col min="1" max="1" width="28.44140625" style="53" customWidth="1"/>
    <col min="2" max="2" width="11.77734375" style="54" customWidth="1"/>
    <col min="3" max="7" width="9.44140625" style="53" customWidth="1"/>
    <col min="8" max="8" width="9.88671875" style="53" customWidth="1"/>
    <col min="9" max="11" width="9.44140625" style="53" customWidth="1"/>
    <col min="12" max="12" width="73.6640625" style="53" customWidth="1"/>
    <col min="13" max="13" width="35.6640625" style="55" customWidth="1"/>
    <col min="14" max="16384" width="8.88671875" style="53"/>
  </cols>
  <sheetData>
    <row r="1" spans="1:13" s="51" customFormat="1" ht="24">
      <c r="A1" s="56" t="s">
        <v>363</v>
      </c>
      <c r="B1" s="57"/>
      <c r="C1" s="56"/>
      <c r="D1" s="58" t="s">
        <v>496</v>
      </c>
      <c r="E1" s="58" t="s">
        <v>186</v>
      </c>
      <c r="F1" s="58" t="s">
        <v>515</v>
      </c>
      <c r="G1" s="58" t="s">
        <v>497</v>
      </c>
      <c r="H1" s="58" t="s">
        <v>498</v>
      </c>
      <c r="I1" s="57" t="s">
        <v>365</v>
      </c>
      <c r="J1" s="56" t="s">
        <v>516</v>
      </c>
      <c r="K1" s="56" t="s">
        <v>417</v>
      </c>
      <c r="L1" s="56" t="s">
        <v>9</v>
      </c>
      <c r="M1" s="56" t="s">
        <v>517</v>
      </c>
    </row>
    <row r="3" spans="1:13">
      <c r="A3" s="53" t="s">
        <v>518</v>
      </c>
      <c r="C3" s="59">
        <f>PSA!D1</f>
        <v>1</v>
      </c>
      <c r="M3" s="55" t="s">
        <v>519</v>
      </c>
    </row>
    <row r="4" spans="1:13">
      <c r="A4" s="53" t="s">
        <v>520</v>
      </c>
      <c r="C4" s="60" t="s">
        <v>59</v>
      </c>
    </row>
    <row r="5" spans="1:13">
      <c r="A5" s="33" t="s">
        <v>521</v>
      </c>
      <c r="B5" s="33" t="s">
        <v>192</v>
      </c>
      <c r="C5" s="61">
        <f ca="1">IF($C$3=0,D5,E5)</f>
        <v>106.21725675385507</v>
      </c>
      <c r="D5" s="61">
        <f>DSA!D7</f>
        <v>118.61</v>
      </c>
      <c r="E5" s="61">
        <f t="shared" ref="E5:E18" ca="1" si="0">_xlfn.GAMMA.INV(RAND(),J5,K5)</f>
        <v>106.21725675385507</v>
      </c>
      <c r="F5" s="61">
        <f>STDEV(D5,G5,H5)/SQRT(3)</f>
        <v>15.873023586506061</v>
      </c>
      <c r="G5" s="61">
        <f>DSA!F7</f>
        <v>110.83</v>
      </c>
      <c r="H5" s="61">
        <f>DSA!G7</f>
        <v>161.86000000000001</v>
      </c>
      <c r="I5" s="61" t="s">
        <v>371</v>
      </c>
      <c r="J5" s="61">
        <f>D5^2/F5^2</f>
        <v>55.837155836768247</v>
      </c>
      <c r="K5" s="61">
        <f>F5^2/D5</f>
        <v>2.124212779510815</v>
      </c>
      <c r="L5" s="33"/>
    </row>
    <row r="6" spans="1:13">
      <c r="A6" s="33" t="s">
        <v>522</v>
      </c>
      <c r="B6" s="33" t="s">
        <v>193</v>
      </c>
      <c r="C6" s="61">
        <f ca="1">IF($C$3=0,D6,E6)</f>
        <v>58.427534705845623</v>
      </c>
      <c r="D6" s="61">
        <f>DSA!D8</f>
        <v>69.75</v>
      </c>
      <c r="E6" s="61">
        <f t="shared" ca="1" si="0"/>
        <v>58.427534705845623</v>
      </c>
      <c r="F6" s="61">
        <f t="shared" ref="F6:F18" si="1">STDEV(D6,G6,H6)/SQRT(3)</f>
        <v>29.595640069292475</v>
      </c>
      <c r="G6" s="61">
        <f>DSA!F8</f>
        <v>32.89</v>
      </c>
      <c r="H6" s="61">
        <f>DSA!G8</f>
        <v>134.16999999999999</v>
      </c>
      <c r="I6" s="61" t="s">
        <v>371</v>
      </c>
      <c r="J6" s="61">
        <f t="shared" ref="J6:J18" si="2">D6^2/F6^2</f>
        <v>5.5543462553112928</v>
      </c>
      <c r="K6" s="61">
        <f t="shared" ref="K6:K18" si="3">F6^2/D6</f>
        <v>12.557733492632405</v>
      </c>
      <c r="L6" s="33"/>
    </row>
    <row r="7" spans="1:13">
      <c r="A7" s="33" t="s">
        <v>523</v>
      </c>
      <c r="B7" s="33" t="s">
        <v>194</v>
      </c>
      <c r="C7" s="61">
        <f t="shared" ref="C7:C68" ca="1" si="4">IF($C$3=0,D7,E7)</f>
        <v>11.598855124132918</v>
      </c>
      <c r="D7" s="61">
        <f>DSA!D9</f>
        <v>10.56</v>
      </c>
      <c r="E7" s="61">
        <f t="shared" ca="1" si="0"/>
        <v>11.598855124132918</v>
      </c>
      <c r="F7" s="61">
        <f t="shared" si="1"/>
        <v>1.2193637685284895</v>
      </c>
      <c r="G7" s="61">
        <f>DSA!F9</f>
        <v>8.4480000000000004</v>
      </c>
      <c r="H7" s="61">
        <f>DSA!G9</f>
        <v>12.672000000000001</v>
      </c>
      <c r="I7" s="61" t="s">
        <v>371</v>
      </c>
      <c r="J7" s="61">
        <f t="shared" si="2"/>
        <v>75.000000000000014</v>
      </c>
      <c r="K7" s="61">
        <f t="shared" si="3"/>
        <v>0.14079999999999998</v>
      </c>
      <c r="L7" s="33"/>
    </row>
    <row r="8" spans="1:13">
      <c r="A8" s="33" t="s">
        <v>524</v>
      </c>
      <c r="B8" s="33" t="s">
        <v>195</v>
      </c>
      <c r="C8" s="61">
        <f t="shared" ca="1" si="4"/>
        <v>3.484711933213394</v>
      </c>
      <c r="D8" s="61">
        <f>DSA!D10</f>
        <v>3.17</v>
      </c>
      <c r="E8" s="61">
        <f t="shared" ca="1" si="0"/>
        <v>3.484711933213394</v>
      </c>
      <c r="F8" s="61">
        <f t="shared" si="1"/>
        <v>0.36604007066622285</v>
      </c>
      <c r="G8" s="61">
        <f>DSA!F10</f>
        <v>2.536</v>
      </c>
      <c r="H8" s="61">
        <f>DSA!G10</f>
        <v>3.8039999999999998</v>
      </c>
      <c r="I8" s="61" t="s">
        <v>371</v>
      </c>
      <c r="J8" s="61">
        <f t="shared" si="2"/>
        <v>74.999999999999943</v>
      </c>
      <c r="K8" s="61">
        <f t="shared" si="3"/>
        <v>4.2266666666666695E-2</v>
      </c>
      <c r="L8" s="33"/>
    </row>
    <row r="9" spans="1:13">
      <c r="A9" s="33" t="s">
        <v>525</v>
      </c>
      <c r="B9" s="33" t="s">
        <v>196</v>
      </c>
      <c r="C9" s="61">
        <f t="shared" ca="1" si="4"/>
        <v>8.7295638331203982</v>
      </c>
      <c r="D9" s="61">
        <f>DSA!D11</f>
        <v>8.17</v>
      </c>
      <c r="E9" s="61">
        <f t="shared" ca="1" si="0"/>
        <v>8.7295638331203982</v>
      </c>
      <c r="F9" s="61">
        <f t="shared" si="1"/>
        <v>0.94339033985585341</v>
      </c>
      <c r="G9" s="61">
        <f>DSA!F11</f>
        <v>6.5359999999999996</v>
      </c>
      <c r="H9" s="61">
        <f>DSA!G11</f>
        <v>9.8040000000000003</v>
      </c>
      <c r="I9" s="61" t="s">
        <v>371</v>
      </c>
      <c r="J9" s="61">
        <f t="shared" si="2"/>
        <v>74.999999999999204</v>
      </c>
      <c r="K9" s="61">
        <f t="shared" si="3"/>
        <v>0.10893333333333446</v>
      </c>
      <c r="L9" s="33"/>
    </row>
    <row r="10" spans="1:13">
      <c r="A10" s="33" t="s">
        <v>526</v>
      </c>
      <c r="B10" s="33" t="s">
        <v>197</v>
      </c>
      <c r="C10" s="61">
        <f t="shared" ca="1" si="4"/>
        <v>309.09777006684192</v>
      </c>
      <c r="D10" s="61">
        <f>DSA!D12</f>
        <v>319.60000000000002</v>
      </c>
      <c r="E10" s="61">
        <f t="shared" ca="1" si="0"/>
        <v>309.09777006684192</v>
      </c>
      <c r="F10" s="61">
        <f t="shared" si="1"/>
        <v>129.99334679556148</v>
      </c>
      <c r="G10" s="61">
        <f>DSA!F12</f>
        <v>97.07</v>
      </c>
      <c r="H10" s="61">
        <f>DSA!G12</f>
        <v>547.37</v>
      </c>
      <c r="I10" s="61" t="s">
        <v>371</v>
      </c>
      <c r="J10" s="61">
        <f t="shared" si="2"/>
        <v>6.0446518326377099</v>
      </c>
      <c r="K10" s="61">
        <f t="shared" si="3"/>
        <v>52.873185892087335</v>
      </c>
      <c r="L10" s="33"/>
    </row>
    <row r="11" spans="1:13">
      <c r="A11" s="35" t="s">
        <v>527</v>
      </c>
      <c r="B11" s="35" t="s">
        <v>198</v>
      </c>
      <c r="C11" s="61">
        <f t="shared" ca="1" si="4"/>
        <v>170.93965404446581</v>
      </c>
      <c r="D11" s="61">
        <f>DSA!D13</f>
        <v>157.15</v>
      </c>
      <c r="E11" s="61">
        <f t="shared" ca="1" si="0"/>
        <v>170.93965404446581</v>
      </c>
      <c r="F11" s="61">
        <f t="shared" si="1"/>
        <v>22.24843465155352</v>
      </c>
      <c r="G11" s="61">
        <f>DSA!F13</f>
        <v>130.01</v>
      </c>
      <c r="H11" s="61">
        <f>DSA!G13</f>
        <v>206.05</v>
      </c>
      <c r="I11" s="61" t="s">
        <v>371</v>
      </c>
      <c r="J11" s="61">
        <f t="shared" si="2"/>
        <v>49.891877786066914</v>
      </c>
      <c r="K11" s="61">
        <f t="shared" si="3"/>
        <v>3.1498112914059653</v>
      </c>
      <c r="L11" s="35"/>
    </row>
    <row r="12" spans="1:13">
      <c r="A12" s="35" t="s">
        <v>528</v>
      </c>
      <c r="B12" s="35" t="s">
        <v>199</v>
      </c>
      <c r="C12" s="61">
        <f t="shared" ca="1" si="4"/>
        <v>1886.3600715981572</v>
      </c>
      <c r="D12" s="61">
        <f>DSA!D14</f>
        <v>1447.7917808219199</v>
      </c>
      <c r="E12" s="61">
        <f t="shared" ca="1" si="0"/>
        <v>1886.3600715981572</v>
      </c>
      <c r="F12" s="61">
        <f t="shared" si="1"/>
        <v>163.8282796726258</v>
      </c>
      <c r="G12" s="61">
        <f>DSA!F14</f>
        <v>1164.0328767123301</v>
      </c>
      <c r="H12" s="61">
        <f>DSA!G14</f>
        <v>1731.55068493151</v>
      </c>
      <c r="I12" s="61" t="s">
        <v>371</v>
      </c>
      <c r="J12" s="61">
        <f t="shared" si="2"/>
        <v>78.097021684691782</v>
      </c>
      <c r="K12" s="61">
        <f t="shared" si="3"/>
        <v>18.538373802105049</v>
      </c>
      <c r="L12" s="35"/>
    </row>
    <row r="13" spans="1:13">
      <c r="A13" s="35" t="s">
        <v>529</v>
      </c>
      <c r="B13" s="35" t="s">
        <v>200</v>
      </c>
      <c r="C13" s="61">
        <f t="shared" ca="1" si="4"/>
        <v>20882.474807233324</v>
      </c>
      <c r="D13" s="61">
        <f>DSA!D15</f>
        <v>21603</v>
      </c>
      <c r="E13" s="61">
        <f t="shared" ca="1" si="0"/>
        <v>20882.474807233324</v>
      </c>
      <c r="F13" s="61">
        <f t="shared" si="1"/>
        <v>2494.4995730606902</v>
      </c>
      <c r="G13" s="61">
        <f>DSA!F15</f>
        <v>17282.400000000001</v>
      </c>
      <c r="H13" s="61">
        <f>DSA!G15</f>
        <v>25923.599999999999</v>
      </c>
      <c r="I13" s="61" t="s">
        <v>371</v>
      </c>
      <c r="J13" s="61">
        <f t="shared" si="2"/>
        <v>75.000000000000412</v>
      </c>
      <c r="K13" s="61">
        <f t="shared" si="3"/>
        <v>288.03999999999843</v>
      </c>
      <c r="L13" s="35"/>
    </row>
    <row r="14" spans="1:13">
      <c r="A14" s="36" t="s">
        <v>530</v>
      </c>
      <c r="B14" s="36" t="s">
        <v>201</v>
      </c>
      <c r="C14" s="61">
        <f t="shared" ca="1" si="4"/>
        <v>8811.5592604165704</v>
      </c>
      <c r="D14" s="61">
        <f>DSA!D16</f>
        <v>7941</v>
      </c>
      <c r="E14" s="61">
        <f t="shared" ca="1" si="0"/>
        <v>8811.5592604165704</v>
      </c>
      <c r="F14" s="61">
        <f t="shared" si="1"/>
        <v>916.94769752696538</v>
      </c>
      <c r="G14" s="61">
        <f>DSA!F16</f>
        <v>6352.8</v>
      </c>
      <c r="H14" s="61">
        <f>DSA!G16</f>
        <v>9529.2000000000007</v>
      </c>
      <c r="I14" s="61" t="s">
        <v>371</v>
      </c>
      <c r="J14" s="61">
        <f t="shared" si="2"/>
        <v>74.999999999999716</v>
      </c>
      <c r="K14" s="61">
        <f t="shared" si="3"/>
        <v>105.88000000000041</v>
      </c>
      <c r="L14" s="36"/>
    </row>
    <row r="15" spans="1:13">
      <c r="A15" s="36" t="s">
        <v>531</v>
      </c>
      <c r="B15" s="36" t="s">
        <v>202</v>
      </c>
      <c r="C15" s="61">
        <f t="shared" ca="1" si="4"/>
        <v>15245.15197954571</v>
      </c>
      <c r="D15" s="61">
        <f>DSA!D17</f>
        <v>13656</v>
      </c>
      <c r="E15" s="61">
        <f t="shared" ca="1" si="0"/>
        <v>15245.15197954571</v>
      </c>
      <c r="F15" s="61">
        <f t="shared" si="1"/>
        <v>1576.8590552107057</v>
      </c>
      <c r="G15" s="61">
        <f>DSA!F17</f>
        <v>10924.8</v>
      </c>
      <c r="H15" s="61">
        <f>DSA!G17</f>
        <v>16387.2</v>
      </c>
      <c r="I15" s="61" t="s">
        <v>371</v>
      </c>
      <c r="J15" s="61">
        <f t="shared" si="2"/>
        <v>75.000000000000014</v>
      </c>
      <c r="K15" s="61">
        <f t="shared" si="3"/>
        <v>182.07999999999996</v>
      </c>
      <c r="L15" s="36"/>
    </row>
    <row r="16" spans="1:13">
      <c r="A16" s="36" t="s">
        <v>532</v>
      </c>
      <c r="B16" s="36" t="s">
        <v>203</v>
      </c>
      <c r="C16" s="61">
        <f t="shared" ca="1" si="4"/>
        <v>11373.539488100276</v>
      </c>
      <c r="D16" s="61">
        <f>DSA!D18</f>
        <v>13656</v>
      </c>
      <c r="E16" s="61">
        <f t="shared" ca="1" si="0"/>
        <v>11373.539488100276</v>
      </c>
      <c r="F16" s="61">
        <f t="shared" si="1"/>
        <v>1576.8590552107057</v>
      </c>
      <c r="G16" s="61">
        <f>DSA!F18</f>
        <v>10924.8</v>
      </c>
      <c r="H16" s="61">
        <f>DSA!G18</f>
        <v>16387.2</v>
      </c>
      <c r="I16" s="61" t="s">
        <v>371</v>
      </c>
      <c r="J16" s="61">
        <f t="shared" si="2"/>
        <v>75.000000000000014</v>
      </c>
      <c r="K16" s="61">
        <f t="shared" si="3"/>
        <v>182.07999999999996</v>
      </c>
      <c r="L16" s="36"/>
    </row>
    <row r="17" spans="1:12">
      <c r="A17" s="36" t="s">
        <v>533</v>
      </c>
      <c r="B17" s="36" t="s">
        <v>204</v>
      </c>
      <c r="C17" s="61">
        <f t="shared" ca="1" si="4"/>
        <v>14458.330112526715</v>
      </c>
      <c r="D17" s="61">
        <f>DSA!D19</f>
        <v>13105</v>
      </c>
      <c r="E17" s="61">
        <f t="shared" ca="1" si="0"/>
        <v>14458.330112526715</v>
      </c>
      <c r="F17" s="61">
        <f t="shared" si="1"/>
        <v>1513.2350555460091</v>
      </c>
      <c r="G17" s="61">
        <f>DSA!F19</f>
        <v>10484</v>
      </c>
      <c r="H17" s="61">
        <f>DSA!G19</f>
        <v>15726</v>
      </c>
      <c r="I17" s="61" t="s">
        <v>371</v>
      </c>
      <c r="J17" s="61">
        <f t="shared" si="2"/>
        <v>75</v>
      </c>
      <c r="K17" s="61">
        <f t="shared" si="3"/>
        <v>174.73333333333335</v>
      </c>
      <c r="L17" s="36"/>
    </row>
    <row r="18" spans="1:12">
      <c r="A18" s="36" t="s">
        <v>534</v>
      </c>
      <c r="B18" s="36" t="s">
        <v>205</v>
      </c>
      <c r="C18" s="61">
        <f t="shared" ca="1" si="4"/>
        <v>14022.507894422299</v>
      </c>
      <c r="D18" s="61">
        <f>DSA!D20</f>
        <v>13105</v>
      </c>
      <c r="E18" s="61">
        <f t="shared" ca="1" si="0"/>
        <v>14022.507894422299</v>
      </c>
      <c r="F18" s="61">
        <f t="shared" si="1"/>
        <v>1513.2350555460091</v>
      </c>
      <c r="G18" s="61">
        <f>DSA!F20</f>
        <v>10484</v>
      </c>
      <c r="H18" s="61">
        <f>DSA!G20</f>
        <v>15726</v>
      </c>
      <c r="I18" s="61" t="s">
        <v>371</v>
      </c>
      <c r="J18" s="61">
        <f t="shared" si="2"/>
        <v>75</v>
      </c>
      <c r="K18" s="61">
        <f t="shared" si="3"/>
        <v>174.73333333333335</v>
      </c>
      <c r="L18" s="36"/>
    </row>
    <row r="19" spans="1:12">
      <c r="A19" s="37" t="s">
        <v>535</v>
      </c>
      <c r="B19" s="37" t="s">
        <v>206</v>
      </c>
      <c r="C19" s="61">
        <f t="shared" ca="1" si="4"/>
        <v>8.520755051684914E-2</v>
      </c>
      <c r="D19" s="61">
        <f>DSA!D21</f>
        <v>7.0000000000000007E-2</v>
      </c>
      <c r="E19" s="61">
        <f ca="1">_xlfn.BETA.INV(RAND(),J19,K19)</f>
        <v>8.520755051684914E-2</v>
      </c>
      <c r="F19" s="61">
        <f t="shared" ref="F19:F67" si="5">STDEV(D19,G19,H19)/SQRT(3)</f>
        <v>1.2124355652982137E-2</v>
      </c>
      <c r="G19" s="61">
        <f>DSA!F21</f>
        <v>4.9000000000000002E-2</v>
      </c>
      <c r="H19" s="61">
        <f>DSA!G21</f>
        <v>9.0999999999999998E-2</v>
      </c>
      <c r="I19" s="55" t="s">
        <v>417</v>
      </c>
      <c r="J19" s="53">
        <f t="shared" ref="J19" si="6">D19^2*(1-D19)/F19^2-D19</f>
        <v>30.930000000000021</v>
      </c>
      <c r="K19" s="53">
        <f t="shared" ref="K19" si="7">J19/D19-J19</f>
        <v>410.92714285714311</v>
      </c>
      <c r="L19" s="37"/>
    </row>
    <row r="20" spans="1:12">
      <c r="A20" s="37" t="s">
        <v>536</v>
      </c>
      <c r="B20" s="37" t="s">
        <v>207</v>
      </c>
      <c r="C20" s="61">
        <f t="shared" ca="1" si="4"/>
        <v>0.21270138570157349</v>
      </c>
      <c r="D20" s="61">
        <f>DSA!D22</f>
        <v>0.2</v>
      </c>
      <c r="E20" s="61">
        <f ca="1">_xlfn.BETA.INV(RAND(),J20,K20)</f>
        <v>0.21270138570157349</v>
      </c>
      <c r="F20" s="61">
        <f t="shared" si="5"/>
        <v>3.4641016151377539E-2</v>
      </c>
      <c r="G20" s="61">
        <f>DSA!F22</f>
        <v>0.14000000000000001</v>
      </c>
      <c r="H20" s="61">
        <f>DSA!G22</f>
        <v>0.26</v>
      </c>
      <c r="I20" s="55" t="s">
        <v>417</v>
      </c>
      <c r="J20" s="53">
        <f t="shared" ref="J20:J23" si="8">D20^2*(1-D20)/F20^2-D20</f>
        <v>26.466666666666686</v>
      </c>
      <c r="K20" s="53">
        <f t="shared" ref="K20:K23" si="9">J20/D20-J20</f>
        <v>105.86666666666675</v>
      </c>
      <c r="L20" s="37"/>
    </row>
    <row r="21" spans="1:12">
      <c r="A21" s="37" t="s">
        <v>537</v>
      </c>
      <c r="B21" s="37" t="s">
        <v>208</v>
      </c>
      <c r="C21" s="61">
        <f t="shared" ca="1" si="4"/>
        <v>8.7903671320968865E-2</v>
      </c>
      <c r="D21" s="61">
        <f>DSA!D23</f>
        <v>0.09</v>
      </c>
      <c r="E21" s="61">
        <f ca="1">_xlfn.BETA.INV(RAND(),J21,K21)</f>
        <v>8.7903671320968865E-2</v>
      </c>
      <c r="F21" s="61">
        <f t="shared" si="5"/>
        <v>1.5588457268119903E-2</v>
      </c>
      <c r="G21" s="61">
        <f>DSA!F23</f>
        <v>6.3E-2</v>
      </c>
      <c r="H21" s="61">
        <f>DSA!G23</f>
        <v>0.11700000000000001</v>
      </c>
      <c r="I21" s="55" t="s">
        <v>417</v>
      </c>
      <c r="J21" s="53">
        <f t="shared" si="8"/>
        <v>30.243333333333304</v>
      </c>
      <c r="K21" s="53">
        <f t="shared" si="9"/>
        <v>305.79370370370344</v>
      </c>
      <c r="L21" s="37"/>
    </row>
    <row r="22" spans="1:12">
      <c r="A22" s="37" t="s">
        <v>538</v>
      </c>
      <c r="B22" s="37" t="s">
        <v>209</v>
      </c>
      <c r="C22" s="61">
        <f t="shared" ca="1" si="4"/>
        <v>0.22457411745648592</v>
      </c>
      <c r="D22" s="61">
        <f>DSA!D24</f>
        <v>0.2</v>
      </c>
      <c r="E22" s="61">
        <f ca="1">_xlfn.BETA.INV(RAND(),J22,K22)</f>
        <v>0.22457411745648592</v>
      </c>
      <c r="F22" s="61">
        <f t="shared" si="5"/>
        <v>3.4641016151377539E-2</v>
      </c>
      <c r="G22" s="61">
        <f>DSA!F24</f>
        <v>0.14000000000000001</v>
      </c>
      <c r="H22" s="61">
        <f>DSA!G24</f>
        <v>0.26</v>
      </c>
      <c r="I22" s="55" t="s">
        <v>417</v>
      </c>
      <c r="J22" s="53">
        <f t="shared" si="8"/>
        <v>26.466666666666686</v>
      </c>
      <c r="K22" s="53">
        <f t="shared" si="9"/>
        <v>105.86666666666675</v>
      </c>
      <c r="L22" s="37"/>
    </row>
    <row r="23" spans="1:12">
      <c r="A23" s="37" t="s">
        <v>539</v>
      </c>
      <c r="B23" s="37" t="s">
        <v>210</v>
      </c>
      <c r="C23" s="61">
        <f t="shared" ca="1" si="4"/>
        <v>4.5263232340959372E-2</v>
      </c>
      <c r="D23" s="61">
        <f>DSA!D25</f>
        <v>0.05</v>
      </c>
      <c r="E23" s="61">
        <f ca="1">_xlfn.BETA.INV(RAND(),J23,K23)</f>
        <v>4.5263232340959372E-2</v>
      </c>
      <c r="F23" s="61">
        <f t="shared" si="5"/>
        <v>8.6602540378443848E-3</v>
      </c>
      <c r="G23" s="61">
        <f>DSA!F25</f>
        <v>3.5000000000000003E-2</v>
      </c>
      <c r="H23" s="61">
        <f>DSA!G25</f>
        <v>6.5000000000000002E-2</v>
      </c>
      <c r="I23" s="55" t="s">
        <v>417</v>
      </c>
      <c r="J23" s="53">
        <f t="shared" si="8"/>
        <v>31.616666666666685</v>
      </c>
      <c r="K23" s="53">
        <f t="shared" si="9"/>
        <v>600.71666666666704</v>
      </c>
      <c r="L23" s="37"/>
    </row>
    <row r="24" spans="1:12">
      <c r="A24" s="36" t="s">
        <v>540</v>
      </c>
      <c r="B24" s="36" t="s">
        <v>211</v>
      </c>
      <c r="C24" s="61">
        <f t="shared" ca="1" si="4"/>
        <v>23.185357732850232</v>
      </c>
      <c r="D24" s="61">
        <f>DSA!D26</f>
        <v>21</v>
      </c>
      <c r="E24" s="61">
        <f ca="1">_xlfn.NORM.INV(RAND(),D24,F24)</f>
        <v>23.185357732850232</v>
      </c>
      <c r="F24" s="61">
        <f t="shared" si="5"/>
        <v>3.6373066958946452</v>
      </c>
      <c r="G24" s="61">
        <f>DSA!F26</f>
        <v>14.7</v>
      </c>
      <c r="H24" s="61">
        <f>DSA!G26</f>
        <v>27.3</v>
      </c>
      <c r="I24" s="55" t="s">
        <v>441</v>
      </c>
      <c r="J24" s="61"/>
      <c r="K24" s="61"/>
      <c r="L24" s="36"/>
    </row>
    <row r="25" spans="1:12">
      <c r="A25" s="36" t="s">
        <v>541</v>
      </c>
      <c r="B25" s="36" t="s">
        <v>212</v>
      </c>
      <c r="C25" s="61">
        <f t="shared" ca="1" si="4"/>
        <v>2.2800926936791832</v>
      </c>
      <c r="D25" s="61">
        <f>DSA!D27</f>
        <v>2</v>
      </c>
      <c r="E25" s="61">
        <f t="shared" ref="E25:E28" ca="1" si="10">_xlfn.NORM.INV(RAND(),D25,F25)</f>
        <v>2.2800926936791832</v>
      </c>
      <c r="F25" s="61">
        <f t="shared" si="5"/>
        <v>0.34641016151377568</v>
      </c>
      <c r="G25" s="61">
        <f>DSA!F27</f>
        <v>1.4</v>
      </c>
      <c r="H25" s="61">
        <f>DSA!G27</f>
        <v>2.6</v>
      </c>
      <c r="I25" s="55" t="s">
        <v>441</v>
      </c>
      <c r="J25" s="61"/>
      <c r="K25" s="61"/>
      <c r="L25" s="36"/>
    </row>
    <row r="26" spans="1:12">
      <c r="A26" s="36" t="s">
        <v>542</v>
      </c>
      <c r="B26" s="36" t="s">
        <v>213</v>
      </c>
      <c r="C26" s="61">
        <f t="shared" ca="1" si="4"/>
        <v>1.7208068413094648</v>
      </c>
      <c r="D26" s="61">
        <f>DSA!D28</f>
        <v>2</v>
      </c>
      <c r="E26" s="61">
        <f t="shared" ca="1" si="10"/>
        <v>1.7208068413094648</v>
      </c>
      <c r="F26" s="61">
        <f t="shared" si="5"/>
        <v>0.34641016151377568</v>
      </c>
      <c r="G26" s="61">
        <f>DSA!F28</f>
        <v>1.4</v>
      </c>
      <c r="H26" s="61">
        <f>DSA!G28</f>
        <v>2.6</v>
      </c>
      <c r="I26" s="55" t="s">
        <v>441</v>
      </c>
      <c r="J26" s="61"/>
      <c r="K26" s="61"/>
      <c r="L26" s="36"/>
    </row>
    <row r="27" spans="1:12">
      <c r="A27" s="36" t="s">
        <v>543</v>
      </c>
      <c r="B27" s="36" t="s">
        <v>214</v>
      </c>
      <c r="C27" s="61">
        <f t="shared" ca="1" si="4"/>
        <v>2.2472313786482623</v>
      </c>
      <c r="D27" s="61">
        <f>DSA!D29</f>
        <v>2</v>
      </c>
      <c r="E27" s="61">
        <f t="shared" ca="1" si="10"/>
        <v>2.2472313786482623</v>
      </c>
      <c r="F27" s="61">
        <f t="shared" si="5"/>
        <v>0.34641016151377568</v>
      </c>
      <c r="G27" s="61">
        <f>DSA!F29</f>
        <v>1.4</v>
      </c>
      <c r="H27" s="61">
        <f>DSA!G29</f>
        <v>2.6</v>
      </c>
      <c r="I27" s="55" t="s">
        <v>441</v>
      </c>
      <c r="J27" s="61"/>
      <c r="K27" s="61"/>
      <c r="L27" s="36"/>
    </row>
    <row r="28" spans="1:12">
      <c r="A28" s="36" t="s">
        <v>544</v>
      </c>
      <c r="B28" s="36" t="s">
        <v>215</v>
      </c>
      <c r="C28" s="61">
        <f t="shared" ca="1" si="4"/>
        <v>20.888392027494309</v>
      </c>
      <c r="D28" s="61">
        <f>DSA!D30</f>
        <v>24</v>
      </c>
      <c r="E28" s="61">
        <f t="shared" ca="1" si="10"/>
        <v>20.888392027494309</v>
      </c>
      <c r="F28" s="61">
        <f t="shared" si="5"/>
        <v>4.1569219381653024</v>
      </c>
      <c r="G28" s="61">
        <f>DSA!F30</f>
        <v>16.8</v>
      </c>
      <c r="H28" s="61">
        <f>DSA!G30</f>
        <v>31.2</v>
      </c>
      <c r="I28" s="55" t="s">
        <v>441</v>
      </c>
      <c r="J28" s="61"/>
      <c r="K28" s="61"/>
      <c r="L28" s="36"/>
    </row>
    <row r="29" spans="1:12">
      <c r="A29" s="37" t="s">
        <v>545</v>
      </c>
      <c r="B29" s="37" t="s">
        <v>216</v>
      </c>
      <c r="C29" s="61">
        <f t="shared" ca="1" si="4"/>
        <v>5.9107150639842732E-2</v>
      </c>
      <c r="D29" s="61">
        <f>DSA!D31</f>
        <v>5.3999999999999999E-2</v>
      </c>
      <c r="E29" s="61">
        <f t="shared" ref="E29:E43" ca="1" si="11">_xlfn.BETA.INV(RAND(),J29,K29)</f>
        <v>5.9107150639842732E-2</v>
      </c>
      <c r="F29" s="61">
        <f t="shared" si="5"/>
        <v>6.2353829072479437E-3</v>
      </c>
      <c r="G29" s="61">
        <f>DSA!F31</f>
        <v>4.3200000000000002E-2</v>
      </c>
      <c r="H29" s="61">
        <f>DSA!G31</f>
        <v>6.4799999999999996E-2</v>
      </c>
      <c r="I29" s="55" t="s">
        <v>417</v>
      </c>
      <c r="J29" s="53">
        <f t="shared" ref="J29" si="12">D29^2*(1-D29)/F29^2-D29</f>
        <v>70.896000000000328</v>
      </c>
      <c r="K29" s="53">
        <f t="shared" ref="K29" si="13">J29/D29-J29</f>
        <v>1241.9928888888946</v>
      </c>
      <c r="L29" s="37"/>
    </row>
    <row r="30" spans="1:12">
      <c r="A30" s="37" t="s">
        <v>546</v>
      </c>
      <c r="B30" s="37" t="s">
        <v>217</v>
      </c>
      <c r="C30" s="61">
        <f t="shared" ca="1" si="4"/>
        <v>0.13983325833387442</v>
      </c>
      <c r="D30" s="61">
        <f>DSA!D32</f>
        <v>0.14099999999999999</v>
      </c>
      <c r="E30" s="61">
        <f t="shared" ca="1" si="11"/>
        <v>0.13983325833387442</v>
      </c>
      <c r="F30" s="61">
        <f t="shared" si="5"/>
        <v>1.628127759114751E-2</v>
      </c>
      <c r="G30" s="61">
        <f>DSA!F32</f>
        <v>0.1128</v>
      </c>
      <c r="H30" s="61">
        <f>DSA!G32</f>
        <v>0.16919999999999999</v>
      </c>
      <c r="I30" s="55" t="s">
        <v>417</v>
      </c>
      <c r="J30" s="53">
        <f t="shared" ref="J30:J38" si="14">D30^2*(1-D30)/F30^2-D30</f>
        <v>64.28399999999948</v>
      </c>
      <c r="K30" s="53">
        <f t="shared" ref="K30:K38" si="15">J30/D30-J30</f>
        <v>391.63089361701816</v>
      </c>
      <c r="L30" s="37"/>
    </row>
    <row r="31" spans="1:12">
      <c r="A31" s="37" t="s">
        <v>547</v>
      </c>
      <c r="B31" s="37" t="s">
        <v>218</v>
      </c>
      <c r="C31" s="61">
        <f t="shared" ca="1" si="4"/>
        <v>4.5929381721817708E-2</v>
      </c>
      <c r="D31" s="61">
        <f>DSA!D33</f>
        <v>4.3999999999999997E-2</v>
      </c>
      <c r="E31" s="61">
        <f t="shared" ca="1" si="11"/>
        <v>4.5929381721817708E-2</v>
      </c>
      <c r="F31" s="61">
        <f t="shared" si="5"/>
        <v>5.080682368868686E-3</v>
      </c>
      <c r="G31" s="61">
        <f>DSA!F33</f>
        <v>3.5200000000000002E-2</v>
      </c>
      <c r="H31" s="61">
        <f>DSA!G33</f>
        <v>5.28E-2</v>
      </c>
      <c r="I31" s="55" t="s">
        <v>417</v>
      </c>
      <c r="J31" s="53">
        <f t="shared" si="14"/>
        <v>71.656000000000574</v>
      </c>
      <c r="K31" s="53">
        <f t="shared" si="15"/>
        <v>1556.8894545454671</v>
      </c>
      <c r="L31" s="37"/>
    </row>
    <row r="32" spans="1:12">
      <c r="A32" s="37" t="s">
        <v>548</v>
      </c>
      <c r="B32" s="37" t="s">
        <v>219</v>
      </c>
      <c r="C32" s="61">
        <f t="shared" ca="1" si="4"/>
        <v>8.0346076137143493E-2</v>
      </c>
      <c r="D32" s="61">
        <f>DSA!D34</f>
        <v>8.5000000000000006E-2</v>
      </c>
      <c r="E32" s="61">
        <f t="shared" ca="1" si="11"/>
        <v>8.0346076137143493E-2</v>
      </c>
      <c r="F32" s="61">
        <f t="shared" si="5"/>
        <v>9.8149545762236581E-3</v>
      </c>
      <c r="G32" s="61">
        <f>DSA!F34</f>
        <v>6.8000000000000005E-2</v>
      </c>
      <c r="H32" s="61">
        <f>DSA!G34</f>
        <v>0.10199999999999999</v>
      </c>
      <c r="I32" s="55" t="s">
        <v>417</v>
      </c>
      <c r="J32" s="53">
        <f t="shared" si="14"/>
        <v>68.539999999999736</v>
      </c>
      <c r="K32" s="53">
        <f t="shared" si="15"/>
        <v>737.81294117646769</v>
      </c>
      <c r="L32" s="37"/>
    </row>
    <row r="33" spans="1:13">
      <c r="A33" s="37" t="s">
        <v>549</v>
      </c>
      <c r="B33" s="37" t="s">
        <v>220</v>
      </c>
      <c r="C33" s="61">
        <f t="shared" ca="1" si="4"/>
        <v>5.1692644577751058E-2</v>
      </c>
      <c r="D33" s="61">
        <f>DSA!D35</f>
        <v>6.2E-2</v>
      </c>
      <c r="E33" s="61">
        <f t="shared" ca="1" si="11"/>
        <v>5.1692644577751058E-2</v>
      </c>
      <c r="F33" s="61">
        <f t="shared" si="5"/>
        <v>7.1591433379513437E-3</v>
      </c>
      <c r="G33" s="61">
        <f>DSA!F35</f>
        <v>4.9599999999999998E-2</v>
      </c>
      <c r="H33" s="61">
        <f>DSA!G35</f>
        <v>7.4399999999999994E-2</v>
      </c>
      <c r="I33" s="55" t="s">
        <v>417</v>
      </c>
      <c r="J33" s="53">
        <f t="shared" si="14"/>
        <v>70.288000000000295</v>
      </c>
      <c r="K33" s="53">
        <f t="shared" si="15"/>
        <v>1063.3894193548433</v>
      </c>
      <c r="L33" s="37"/>
    </row>
    <row r="34" spans="1:13">
      <c r="A34" s="37" t="s">
        <v>550</v>
      </c>
      <c r="B34" s="37" t="s">
        <v>221</v>
      </c>
      <c r="C34" s="61">
        <f t="shared" ca="1" si="4"/>
        <v>4.880989073097821E-2</v>
      </c>
      <c r="D34" s="61">
        <f>DSA!D36</f>
        <v>5.6000000000000001E-2</v>
      </c>
      <c r="E34" s="61">
        <f t="shared" ca="1" si="11"/>
        <v>4.880989073097821E-2</v>
      </c>
      <c r="F34" s="61">
        <f t="shared" si="5"/>
        <v>6.4663230149238117E-3</v>
      </c>
      <c r="G34" s="61">
        <f>DSA!F36</f>
        <v>4.48E-2</v>
      </c>
      <c r="H34" s="61">
        <f>DSA!G36</f>
        <v>6.7199999999999996E-2</v>
      </c>
      <c r="I34" s="55" t="s">
        <v>417</v>
      </c>
      <c r="J34" s="53">
        <f t="shared" si="14"/>
        <v>70.743999999999943</v>
      </c>
      <c r="K34" s="53">
        <f t="shared" si="15"/>
        <v>1192.5417142857134</v>
      </c>
      <c r="L34" s="37"/>
    </row>
    <row r="35" spans="1:13">
      <c r="A35" s="37" t="s">
        <v>551</v>
      </c>
      <c r="B35" s="37" t="s">
        <v>222</v>
      </c>
      <c r="C35" s="61">
        <f t="shared" ca="1" si="4"/>
        <v>0.15323210278415145</v>
      </c>
      <c r="D35" s="61">
        <f>DSA!D37</f>
        <v>0.13800000000000001</v>
      </c>
      <c r="E35" s="61">
        <f t="shared" ca="1" si="11"/>
        <v>0.15323210278415145</v>
      </c>
      <c r="F35" s="61">
        <f t="shared" si="5"/>
        <v>1.5934867429633636E-2</v>
      </c>
      <c r="G35" s="61">
        <f>DSA!F37</f>
        <v>0.1104</v>
      </c>
      <c r="H35" s="61">
        <f>DSA!G37</f>
        <v>0.1656</v>
      </c>
      <c r="I35" s="55" t="s">
        <v>417</v>
      </c>
      <c r="J35" s="53">
        <f t="shared" si="14"/>
        <v>64.51200000000027</v>
      </c>
      <c r="K35" s="53">
        <f t="shared" si="15"/>
        <v>402.96626086956684</v>
      </c>
      <c r="L35" s="37"/>
    </row>
    <row r="36" spans="1:13">
      <c r="A36" s="37" t="s">
        <v>552</v>
      </c>
      <c r="B36" s="37" t="s">
        <v>223</v>
      </c>
      <c r="C36" s="61">
        <f t="shared" ca="1" si="4"/>
        <v>5.1309236856021068E-2</v>
      </c>
      <c r="D36" s="61">
        <f>DSA!D38</f>
        <v>4.5999999999999999E-2</v>
      </c>
      <c r="E36" s="61">
        <f t="shared" ca="1" si="11"/>
        <v>5.1309236856021068E-2</v>
      </c>
      <c r="F36" s="61">
        <f t="shared" si="5"/>
        <v>5.3116224765445566E-3</v>
      </c>
      <c r="G36" s="61">
        <f>DSA!F38</f>
        <v>3.6799999999999999E-2</v>
      </c>
      <c r="H36" s="61">
        <f>DSA!G38</f>
        <v>5.5199999999999999E-2</v>
      </c>
      <c r="I36" s="55" t="s">
        <v>417</v>
      </c>
      <c r="J36" s="53">
        <f t="shared" si="14"/>
        <v>71.504000000000005</v>
      </c>
      <c r="K36" s="53">
        <f t="shared" si="15"/>
        <v>1482.9307826086958</v>
      </c>
      <c r="L36" s="37"/>
    </row>
    <row r="37" spans="1:13">
      <c r="A37" s="37" t="s">
        <v>553</v>
      </c>
      <c r="B37" s="37" t="s">
        <v>224</v>
      </c>
      <c r="C37" s="61">
        <f t="shared" ca="1" si="4"/>
        <v>8.3104914677009034E-2</v>
      </c>
      <c r="D37" s="61">
        <f>DSA!D39</f>
        <v>8.6999999999999994E-2</v>
      </c>
      <c r="E37" s="61">
        <f t="shared" ca="1" si="11"/>
        <v>8.3104914677009034E-2</v>
      </c>
      <c r="F37" s="61">
        <f t="shared" si="5"/>
        <v>1.0045894683899504E-2</v>
      </c>
      <c r="G37" s="61">
        <f>DSA!F39</f>
        <v>6.9599999999999995E-2</v>
      </c>
      <c r="H37" s="61">
        <f>DSA!G39</f>
        <v>0.10440000000000001</v>
      </c>
      <c r="I37" s="55" t="s">
        <v>417</v>
      </c>
      <c r="J37" s="53">
        <f t="shared" si="14"/>
        <v>68.387999999999778</v>
      </c>
      <c r="K37" s="53">
        <f t="shared" si="15"/>
        <v>717.68096551723909</v>
      </c>
      <c r="L37" s="37"/>
    </row>
    <row r="38" spans="1:13">
      <c r="A38" s="37" t="s">
        <v>554</v>
      </c>
      <c r="B38" s="37" t="s">
        <v>225</v>
      </c>
      <c r="C38" s="61">
        <f t="shared" ca="1" si="4"/>
        <v>9.2995536151831093E-2</v>
      </c>
      <c r="D38" s="61">
        <f>DSA!D40</f>
        <v>8.2000000000000003E-2</v>
      </c>
      <c r="E38" s="61">
        <f t="shared" ca="1" si="11"/>
        <v>9.2995536151831093E-2</v>
      </c>
      <c r="F38" s="61">
        <f t="shared" si="5"/>
        <v>9.4685444147098695E-3</v>
      </c>
      <c r="G38" s="61">
        <f>DSA!F40</f>
        <v>6.5600000000000006E-2</v>
      </c>
      <c r="H38" s="61">
        <f>DSA!G40</f>
        <v>9.8400000000000001E-2</v>
      </c>
      <c r="I38" s="55" t="s">
        <v>417</v>
      </c>
      <c r="J38" s="53">
        <f t="shared" si="14"/>
        <v>68.767999999999915</v>
      </c>
      <c r="K38" s="53">
        <f t="shared" si="15"/>
        <v>769.86614634146247</v>
      </c>
      <c r="L38" s="37"/>
    </row>
    <row r="39" spans="1:13">
      <c r="A39" s="62" t="s">
        <v>555</v>
      </c>
      <c r="B39" s="62" t="s">
        <v>226</v>
      </c>
      <c r="C39" s="61">
        <f t="shared" ref="C39:C43" ca="1" si="16">IF($C$3=0,D39,E39)</f>
        <v>0.73002176026394738</v>
      </c>
      <c r="D39" s="61">
        <f>DSA!D41</f>
        <v>0.73</v>
      </c>
      <c r="E39" s="61">
        <f t="shared" ca="1" si="11"/>
        <v>0.73002176026394738</v>
      </c>
      <c r="F39" s="61">
        <f t="shared" ref="F39:F43" si="17">STDEV(D39,G39,H39)/SQRT(3)</f>
        <v>8.8191710368819773E-3</v>
      </c>
      <c r="G39" s="61">
        <f>DSA!F41</f>
        <v>0.71</v>
      </c>
      <c r="H39" s="61">
        <f>DSA!G41</f>
        <v>0.74</v>
      </c>
      <c r="I39" s="55" t="s">
        <v>417</v>
      </c>
      <c r="J39" s="53">
        <f t="shared" ref="J39:J43" si="18">D39^2*(1-D39)/F39^2-D39</f>
        <v>1849.1942857142819</v>
      </c>
      <c r="K39" s="53">
        <f t="shared" ref="K39:K43" si="19">J39/D39-J39</f>
        <v>683.94857142856995</v>
      </c>
      <c r="L39" s="38"/>
    </row>
    <row r="40" spans="1:13">
      <c r="A40" s="62" t="s">
        <v>556</v>
      </c>
      <c r="B40" s="62" t="s">
        <v>227</v>
      </c>
      <c r="C40" s="61">
        <f t="shared" ca="1" si="16"/>
        <v>0.71286517281585626</v>
      </c>
      <c r="D40" s="61">
        <f>DSA!D42</f>
        <v>0.75</v>
      </c>
      <c r="E40" s="61">
        <f t="shared" ca="1" si="11"/>
        <v>0.71286517281585626</v>
      </c>
      <c r="F40" s="61">
        <f t="shared" si="17"/>
        <v>4.9103066208854101E-2</v>
      </c>
      <c r="G40" s="61">
        <f>DSA!F42</f>
        <v>0.66</v>
      </c>
      <c r="H40" s="61">
        <f>DSA!G42</f>
        <v>0.83</v>
      </c>
      <c r="I40" s="55" t="s">
        <v>417</v>
      </c>
      <c r="J40" s="53">
        <f t="shared" si="18"/>
        <v>57.57373271889405</v>
      </c>
      <c r="K40" s="53">
        <f t="shared" si="19"/>
        <v>19.191244239631345</v>
      </c>
      <c r="L40" s="38"/>
    </row>
    <row r="41" spans="1:13">
      <c r="A41" s="62" t="s">
        <v>557</v>
      </c>
      <c r="B41" s="62" t="s">
        <v>228</v>
      </c>
      <c r="C41" s="61">
        <f t="shared" ca="1" si="16"/>
        <v>0.70592165638231419</v>
      </c>
      <c r="D41" s="61">
        <f>DSA!D43</f>
        <v>0.7</v>
      </c>
      <c r="E41" s="61">
        <f t="shared" ca="1" si="11"/>
        <v>0.70592165638231419</v>
      </c>
      <c r="F41" s="61">
        <f t="shared" si="17"/>
        <v>4.3333333333333342E-2</v>
      </c>
      <c r="G41" s="61">
        <f>DSA!F43</f>
        <v>0.62</v>
      </c>
      <c r="H41" s="61">
        <f>DSA!G43</f>
        <v>0.77</v>
      </c>
      <c r="I41" s="55" t="s">
        <v>417</v>
      </c>
      <c r="J41" s="53">
        <f t="shared" si="18"/>
        <v>77.58402366863902</v>
      </c>
      <c r="K41" s="53">
        <f t="shared" si="19"/>
        <v>33.250295857988164</v>
      </c>
      <c r="L41" s="38"/>
    </row>
    <row r="42" spans="1:13">
      <c r="A42" s="62" t="s">
        <v>558</v>
      </c>
      <c r="B42" s="62" t="s">
        <v>229</v>
      </c>
      <c r="C42" s="61">
        <f t="shared" ca="1" si="16"/>
        <v>0.49261812179175113</v>
      </c>
      <c r="D42" s="61">
        <f>DSA!D44</f>
        <v>0.53</v>
      </c>
      <c r="E42" s="61">
        <f t="shared" ca="1" si="11"/>
        <v>0.49261812179175113</v>
      </c>
      <c r="F42" s="61">
        <f t="shared" si="17"/>
        <v>5.1961524227066666E-2</v>
      </c>
      <c r="G42" s="61">
        <f>DSA!F44</f>
        <v>0.44</v>
      </c>
      <c r="H42" s="61">
        <f>DSA!G44</f>
        <v>0.62</v>
      </c>
      <c r="I42" s="55" t="s">
        <v>417</v>
      </c>
      <c r="J42" s="53">
        <f t="shared" si="18"/>
        <v>48.367407407406752</v>
      </c>
      <c r="K42" s="53">
        <f t="shared" si="19"/>
        <v>42.891851851851264</v>
      </c>
      <c r="L42" s="38"/>
    </row>
    <row r="43" spans="1:13">
      <c r="A43" s="62" t="s">
        <v>559</v>
      </c>
      <c r="B43" s="62" t="s">
        <v>230</v>
      </c>
      <c r="C43" s="61">
        <f t="shared" ca="1" si="16"/>
        <v>0.28953402251327209</v>
      </c>
      <c r="D43" s="61">
        <f>DSA!D45</f>
        <v>0.33</v>
      </c>
      <c r="E43" s="61">
        <f t="shared" ca="1" si="11"/>
        <v>0.28953402251327209</v>
      </c>
      <c r="F43" s="61">
        <f t="shared" si="17"/>
        <v>5.7831171909658259E-2</v>
      </c>
      <c r="G43" s="61">
        <f>DSA!F45</f>
        <v>0.22</v>
      </c>
      <c r="H43" s="61">
        <f>DSA!G45</f>
        <v>0.42</v>
      </c>
      <c r="I43" s="55" t="s">
        <v>417</v>
      </c>
      <c r="J43" s="53">
        <f t="shared" si="18"/>
        <v>21.486179401993343</v>
      </c>
      <c r="K43" s="53">
        <f t="shared" si="19"/>
        <v>43.623455149501638</v>
      </c>
      <c r="L43" s="38"/>
    </row>
    <row r="44" spans="1:13" s="52" customFormat="1">
      <c r="A44" s="39" t="s">
        <v>560</v>
      </c>
      <c r="B44" s="39" t="s">
        <v>231</v>
      </c>
      <c r="C44" s="61">
        <f t="shared" ca="1" si="4"/>
        <v>2.9993627225879758</v>
      </c>
      <c r="D44" s="61">
        <f>DSA!D46</f>
        <v>2.6669999999999998</v>
      </c>
      <c r="E44" s="61">
        <f t="shared" ref="E44:E49" ca="1" si="20">_xlfn.GAMMA.INV(RAND(),J44,K44)</f>
        <v>2.9993627225879758</v>
      </c>
      <c r="F44" s="61">
        <f t="shared" si="5"/>
        <v>0.30795863358574693</v>
      </c>
      <c r="G44" s="61">
        <f>DSA!F46</f>
        <v>2.1335999999999999</v>
      </c>
      <c r="H44" s="61">
        <f>DSA!G46</f>
        <v>3.2004000000000001</v>
      </c>
      <c r="I44" s="63" t="s">
        <v>371</v>
      </c>
      <c r="J44" s="61">
        <f t="shared" ref="J44" si="21">D44^2/F44^2</f>
        <v>74.999999999999716</v>
      </c>
      <c r="K44" s="61">
        <f t="shared" ref="K44" si="22">F44^2/D44</f>
        <v>3.5560000000000133E-2</v>
      </c>
      <c r="L44" s="39"/>
      <c r="M44" s="63"/>
    </row>
    <row r="45" spans="1:13" s="52" customFormat="1">
      <c r="A45" s="39" t="s">
        <v>561</v>
      </c>
      <c r="B45" s="39" t="s">
        <v>232</v>
      </c>
      <c r="C45" s="61">
        <f t="shared" ca="1" si="4"/>
        <v>0.82138402271740096</v>
      </c>
      <c r="D45" s="61">
        <f>DSA!D47</f>
        <v>0.84099999999999997</v>
      </c>
      <c r="E45" s="61">
        <f t="shared" ca="1" si="20"/>
        <v>0.82138402271740096</v>
      </c>
      <c r="F45" s="61">
        <f t="shared" si="5"/>
        <v>9.711031527769573E-2</v>
      </c>
      <c r="G45" s="61">
        <f>DSA!F47</f>
        <v>0.67279999999999995</v>
      </c>
      <c r="H45" s="61">
        <f>DSA!G47</f>
        <v>1.0092000000000001</v>
      </c>
      <c r="I45" s="63" t="s">
        <v>371</v>
      </c>
      <c r="J45" s="61">
        <f t="shared" ref="J45" si="23">D45^2/F45^2</f>
        <v>74.999999999998948</v>
      </c>
      <c r="K45" s="61">
        <f t="shared" ref="K45" si="24">F45^2/D45</f>
        <v>1.121333333333349E-2</v>
      </c>
      <c r="L45" s="39"/>
      <c r="M45" s="63"/>
    </row>
    <row r="46" spans="1:13" s="52" customFormat="1">
      <c r="A46" s="39" t="s">
        <v>562</v>
      </c>
      <c r="B46" s="39" t="s">
        <v>233</v>
      </c>
      <c r="C46" s="61">
        <f t="shared" ref="C46:C50" ca="1" si="25">IF($C$3=0,D46,E46)</f>
        <v>2.3991756563149154</v>
      </c>
      <c r="D46" s="61">
        <f>DSA!D48</f>
        <v>2.6040000000000001</v>
      </c>
      <c r="E46" s="61">
        <f t="shared" ca="1" si="20"/>
        <v>2.3991756563149154</v>
      </c>
      <c r="F46" s="61">
        <f t="shared" ref="F46:F50" si="26">STDEV(D46,G46,H46)/SQRT(3)</f>
        <v>0.30068402019395568</v>
      </c>
      <c r="G46" s="61">
        <f>DSA!F48</f>
        <v>2.0832000000000002</v>
      </c>
      <c r="H46" s="61">
        <f>DSA!G48</f>
        <v>3.1248</v>
      </c>
      <c r="I46" s="63" t="s">
        <v>371</v>
      </c>
      <c r="J46" s="61">
        <f t="shared" ref="J46:J49" si="27">D46^2/F46^2</f>
        <v>75.000000000000711</v>
      </c>
      <c r="K46" s="61">
        <f t="shared" ref="K46:K49" si="28">F46^2/D46</f>
        <v>3.4719999999999675E-2</v>
      </c>
      <c r="L46" s="39"/>
      <c r="M46" s="63"/>
    </row>
    <row r="47" spans="1:13" s="52" customFormat="1">
      <c r="A47" s="39" t="s">
        <v>563</v>
      </c>
      <c r="B47" s="39" t="s">
        <v>234</v>
      </c>
      <c r="C47" s="61">
        <f t="shared" ca="1" si="25"/>
        <v>0.1243875862261523</v>
      </c>
      <c r="D47" s="61">
        <f>DSA!D49</f>
        <v>0.109</v>
      </c>
      <c r="E47" s="61">
        <f t="shared" ca="1" si="20"/>
        <v>0.1243875862261523</v>
      </c>
      <c r="F47" s="61">
        <f t="shared" si="26"/>
        <v>1.2586235868333913E-2</v>
      </c>
      <c r="G47" s="61">
        <f>DSA!F49</f>
        <v>8.72E-2</v>
      </c>
      <c r="H47" s="61">
        <f>DSA!G49</f>
        <v>0.1308</v>
      </c>
      <c r="I47" s="63" t="s">
        <v>371</v>
      </c>
      <c r="J47" s="61">
        <f t="shared" si="27"/>
        <v>74.999999999999147</v>
      </c>
      <c r="K47" s="61">
        <f t="shared" si="28"/>
        <v>1.4533333333333499E-3</v>
      </c>
      <c r="L47" s="39"/>
      <c r="M47" s="63"/>
    </row>
    <row r="48" spans="1:13" s="52" customFormat="1">
      <c r="A48" s="39" t="s">
        <v>564</v>
      </c>
      <c r="B48" s="39" t="s">
        <v>235</v>
      </c>
      <c r="C48" s="61">
        <f t="shared" ca="1" si="25"/>
        <v>2.0769888374208678</v>
      </c>
      <c r="D48" s="61">
        <f>DSA!D50</f>
        <v>1.9159999999999999</v>
      </c>
      <c r="E48" s="61">
        <f t="shared" ca="1" si="20"/>
        <v>2.0769888374208678</v>
      </c>
      <c r="F48" s="61">
        <f t="shared" si="26"/>
        <v>0.2212406231534651</v>
      </c>
      <c r="G48" s="61">
        <f>DSA!F50</f>
        <v>1.5327999999999999</v>
      </c>
      <c r="H48" s="61">
        <f>DSA!G50</f>
        <v>2.2991999999999999</v>
      </c>
      <c r="I48" s="63" t="s">
        <v>371</v>
      </c>
      <c r="J48" s="61">
        <f t="shared" si="27"/>
        <v>74.999999999999645</v>
      </c>
      <c r="K48" s="61">
        <f t="shared" si="28"/>
        <v>2.5546666666666783E-2</v>
      </c>
      <c r="L48" s="39"/>
      <c r="M48" s="63"/>
    </row>
    <row r="49" spans="1:13" s="52" customFormat="1">
      <c r="A49" s="39" t="s">
        <v>565</v>
      </c>
      <c r="B49" s="39" t="s">
        <v>236</v>
      </c>
      <c r="C49" s="61">
        <f t="shared" ca="1" si="25"/>
        <v>66.759016606053564</v>
      </c>
      <c r="D49" s="61">
        <f>DSA!D51</f>
        <v>69.721999999999994</v>
      </c>
      <c r="E49" s="61">
        <f t="shared" ca="1" si="20"/>
        <v>66.759016606053564</v>
      </c>
      <c r="F49" s="61">
        <f t="shared" si="26"/>
        <v>8.050803093687799</v>
      </c>
      <c r="G49" s="61">
        <f>DSA!F51</f>
        <v>55.7776</v>
      </c>
      <c r="H49" s="61">
        <f>DSA!G51</f>
        <v>83.666399999999996</v>
      </c>
      <c r="I49" s="63" t="s">
        <v>371</v>
      </c>
      <c r="J49" s="61">
        <f t="shared" si="27"/>
        <v>75.000000000000327</v>
      </c>
      <c r="K49" s="61">
        <f t="shared" si="28"/>
        <v>0.92962666666666249</v>
      </c>
      <c r="L49" s="39"/>
      <c r="M49" s="63"/>
    </row>
    <row r="50" spans="1:13" s="52" customFormat="1">
      <c r="A50" s="40" t="s">
        <v>566</v>
      </c>
      <c r="B50" s="40" t="s">
        <v>237</v>
      </c>
      <c r="C50" s="61">
        <f t="shared" ca="1" si="25"/>
        <v>0.69544492466693775</v>
      </c>
      <c r="D50" s="61">
        <f>DSA!D52</f>
        <v>0.55800000000000005</v>
      </c>
      <c r="E50" s="61">
        <f t="shared" ref="E50:E65" ca="1" si="29">_xlfn.BETA.INV(RAND(),J50,K50)</f>
        <v>0.69544492466693775</v>
      </c>
      <c r="F50" s="61">
        <f t="shared" si="26"/>
        <v>6.4432290041562396E-2</v>
      </c>
      <c r="G50" s="61">
        <f>DSA!F52</f>
        <v>0.44640000000000002</v>
      </c>
      <c r="H50" s="61">
        <f>DSA!G52</f>
        <v>0.66959999999999997</v>
      </c>
      <c r="I50" s="55" t="s">
        <v>417</v>
      </c>
      <c r="J50" s="53">
        <f t="shared" ref="J50" si="30">D50^2*(1-D50)/F50^2-D50</f>
        <v>32.591999999999842</v>
      </c>
      <c r="K50" s="53">
        <f t="shared" ref="K50" si="31">J50/D50-J50</f>
        <v>25.816602150537506</v>
      </c>
      <c r="L50" s="40"/>
      <c r="M50" s="63"/>
    </row>
    <row r="51" spans="1:13" s="52" customFormat="1">
      <c r="A51" s="40" t="s">
        <v>567</v>
      </c>
      <c r="B51" s="40" t="s">
        <v>238</v>
      </c>
      <c r="C51" s="61">
        <f t="shared" ref="C51:C64" ca="1" si="32">IF($C$3=0,D51,E51)</f>
        <v>0.15109821565492379</v>
      </c>
      <c r="D51" s="61">
        <f>DSA!D53</f>
        <v>0.16700000000000001</v>
      </c>
      <c r="E51" s="61">
        <f t="shared" ca="1" si="29"/>
        <v>0.15109821565492379</v>
      </c>
      <c r="F51" s="61">
        <f t="shared" ref="F51:F64" si="33">STDEV(D51,G51,H51)/SQRT(3)</f>
        <v>1.9283498990933574E-2</v>
      </c>
      <c r="G51" s="61">
        <f>DSA!F53</f>
        <v>0.1336</v>
      </c>
      <c r="H51" s="61">
        <f>DSA!G53</f>
        <v>0.20039999999999999</v>
      </c>
      <c r="I51" s="55" t="s">
        <v>417</v>
      </c>
      <c r="J51" s="53">
        <f t="shared" ref="J51:J64" si="34">D51^2*(1-D51)/F51^2-D51</f>
        <v>62.307999999999524</v>
      </c>
      <c r="K51" s="53">
        <f t="shared" ref="K51:K64" si="35">J51/D51-J51</f>
        <v>310.79379640718321</v>
      </c>
      <c r="L51" s="40"/>
      <c r="M51" s="63"/>
    </row>
    <row r="52" spans="1:13" s="52" customFormat="1">
      <c r="A52" s="40" t="s">
        <v>568</v>
      </c>
      <c r="B52" s="40" t="s">
        <v>239</v>
      </c>
      <c r="C52" s="61">
        <f t="shared" ca="1" si="32"/>
        <v>0.12004102557357643</v>
      </c>
      <c r="D52" s="61">
        <f>DSA!D54</f>
        <v>0.10299999999999999</v>
      </c>
      <c r="E52" s="61">
        <f t="shared" ca="1" si="29"/>
        <v>0.12004102557357643</v>
      </c>
      <c r="F52" s="61">
        <f t="shared" si="33"/>
        <v>1.1893415545306272E-2</v>
      </c>
      <c r="G52" s="61">
        <f>DSA!F54</f>
        <v>8.2400000000000001E-2</v>
      </c>
      <c r="H52" s="61">
        <f>DSA!G54</f>
        <v>0.1236</v>
      </c>
      <c r="I52" s="55" t="s">
        <v>417</v>
      </c>
      <c r="J52" s="53">
        <f t="shared" si="34"/>
        <v>67.17200000000021</v>
      </c>
      <c r="K52" s="53">
        <f t="shared" si="35"/>
        <v>584.98333980582709</v>
      </c>
      <c r="L52" s="40"/>
      <c r="M52" s="63"/>
    </row>
    <row r="53" spans="1:13" s="52" customFormat="1">
      <c r="A53" s="40" t="s">
        <v>569</v>
      </c>
      <c r="B53" s="40" t="s">
        <v>240</v>
      </c>
      <c r="C53" s="61">
        <f t="shared" ca="1" si="32"/>
        <v>9.2482499865217796E-2</v>
      </c>
      <c r="D53" s="61">
        <f>DSA!D55</f>
        <v>0.10299999999999999</v>
      </c>
      <c r="E53" s="61">
        <f t="shared" ca="1" si="29"/>
        <v>9.2482499865217796E-2</v>
      </c>
      <c r="F53" s="61">
        <f t="shared" si="33"/>
        <v>1.1893415545306272E-2</v>
      </c>
      <c r="G53" s="61">
        <f>DSA!F55</f>
        <v>8.2400000000000001E-2</v>
      </c>
      <c r="H53" s="61">
        <f>DSA!G55</f>
        <v>0.1236</v>
      </c>
      <c r="I53" s="55" t="s">
        <v>417</v>
      </c>
      <c r="J53" s="53">
        <f t="shared" si="34"/>
        <v>67.17200000000021</v>
      </c>
      <c r="K53" s="53">
        <f t="shared" si="35"/>
        <v>584.98333980582709</v>
      </c>
      <c r="L53" s="40"/>
      <c r="M53" s="63"/>
    </row>
    <row r="54" spans="1:13" s="52" customFormat="1">
      <c r="A54" s="40" t="s">
        <v>570</v>
      </c>
      <c r="B54" s="40" t="s">
        <v>241</v>
      </c>
      <c r="C54" s="61">
        <f t="shared" ca="1" si="32"/>
        <v>7.0682040980885541E-2</v>
      </c>
      <c r="D54" s="61">
        <f>DSA!D56</f>
        <v>7.1999999999999995E-2</v>
      </c>
      <c r="E54" s="61">
        <f t="shared" ca="1" si="29"/>
        <v>7.0682040980885541E-2</v>
      </c>
      <c r="F54" s="61">
        <f t="shared" si="33"/>
        <v>8.3138438763306326E-3</v>
      </c>
      <c r="G54" s="61">
        <f>DSA!F56</f>
        <v>5.7599999999999998E-2</v>
      </c>
      <c r="H54" s="61">
        <f>DSA!G56</f>
        <v>8.6400000000000005E-2</v>
      </c>
      <c r="I54" s="55" t="s">
        <v>417</v>
      </c>
      <c r="J54" s="53">
        <f t="shared" si="34"/>
        <v>69.527999999999636</v>
      </c>
      <c r="K54" s="53">
        <f t="shared" si="35"/>
        <v>896.13866666666206</v>
      </c>
      <c r="L54" s="40"/>
      <c r="M54" s="63"/>
    </row>
    <row r="55" spans="1:13" s="52" customFormat="1">
      <c r="A55" s="40" t="s">
        <v>571</v>
      </c>
      <c r="B55" s="40" t="s">
        <v>242</v>
      </c>
      <c r="C55" s="61">
        <f t="shared" ca="1" si="32"/>
        <v>5.3888289330488622E-2</v>
      </c>
      <c r="D55" s="61">
        <f>DSA!D57</f>
        <v>6.2E-2</v>
      </c>
      <c r="E55" s="61">
        <f t="shared" ca="1" si="29"/>
        <v>5.3888289330488622E-2</v>
      </c>
      <c r="F55" s="61">
        <f t="shared" si="33"/>
        <v>7.1591433379513437E-3</v>
      </c>
      <c r="G55" s="61">
        <f>DSA!F57</f>
        <v>4.9599999999999998E-2</v>
      </c>
      <c r="H55" s="61">
        <f>DSA!G57</f>
        <v>7.4399999999999994E-2</v>
      </c>
      <c r="I55" s="55" t="s">
        <v>417</v>
      </c>
      <c r="J55" s="53">
        <f t="shared" si="34"/>
        <v>70.288000000000295</v>
      </c>
      <c r="K55" s="53">
        <f t="shared" si="35"/>
        <v>1063.3894193548433</v>
      </c>
      <c r="L55" s="40"/>
      <c r="M55" s="63"/>
    </row>
    <row r="56" spans="1:13" s="52" customFormat="1">
      <c r="A56" s="40" t="s">
        <v>572</v>
      </c>
      <c r="B56" s="40" t="s">
        <v>243</v>
      </c>
      <c r="C56" s="61">
        <f t="shared" ca="1" si="32"/>
        <v>0.218497070054499</v>
      </c>
      <c r="D56" s="61">
        <f>DSA!D58</f>
        <v>0.24399999999999999</v>
      </c>
      <c r="E56" s="61">
        <f t="shared" ca="1" si="29"/>
        <v>0.218497070054499</v>
      </c>
      <c r="F56" s="61">
        <f t="shared" si="33"/>
        <v>2.8174693136453814E-2</v>
      </c>
      <c r="G56" s="61">
        <f>DSA!F58</f>
        <v>0.19520000000000001</v>
      </c>
      <c r="H56" s="61">
        <f>DSA!G58</f>
        <v>0.2928</v>
      </c>
      <c r="I56" s="55" t="s">
        <v>417</v>
      </c>
      <c r="J56" s="53">
        <f t="shared" si="34"/>
        <v>56.455999999999683</v>
      </c>
      <c r="K56" s="53">
        <f t="shared" si="35"/>
        <v>174.92104918032689</v>
      </c>
      <c r="L56" s="40"/>
      <c r="M56" s="63"/>
    </row>
    <row r="57" spans="1:13" s="52" customFormat="1">
      <c r="A57" s="40" t="s">
        <v>573</v>
      </c>
      <c r="B57" s="40" t="s">
        <v>244</v>
      </c>
      <c r="C57" s="61">
        <f t="shared" ca="1" si="32"/>
        <v>0.10805146080584471</v>
      </c>
      <c r="D57" s="61">
        <f>DSA!D59</f>
        <v>9.5000000000000001E-2</v>
      </c>
      <c r="E57" s="61">
        <f t="shared" ca="1" si="29"/>
        <v>0.10805146080584471</v>
      </c>
      <c r="F57" s="61">
        <f t="shared" si="33"/>
        <v>1.0969655114602919E-2</v>
      </c>
      <c r="G57" s="61">
        <f>DSA!F59</f>
        <v>7.5999999999999998E-2</v>
      </c>
      <c r="H57" s="61">
        <f>DSA!G59</f>
        <v>0.114</v>
      </c>
      <c r="I57" s="55" t="s">
        <v>417</v>
      </c>
      <c r="J57" s="53">
        <f t="shared" si="34"/>
        <v>67.779999999999632</v>
      </c>
      <c r="K57" s="53">
        <f t="shared" si="35"/>
        <v>645.69368421052275</v>
      </c>
      <c r="L57" s="40"/>
      <c r="M57" s="63"/>
    </row>
    <row r="58" spans="1:13" s="52" customFormat="1">
      <c r="A58" s="40" t="s">
        <v>574</v>
      </c>
      <c r="B58" s="40" t="s">
        <v>245</v>
      </c>
      <c r="C58" s="61">
        <f t="shared" ca="1" si="32"/>
        <v>0.65680197736892099</v>
      </c>
      <c r="D58" s="61">
        <f>DSA!D60</f>
        <v>0.56599999999999995</v>
      </c>
      <c r="E58" s="61">
        <f t="shared" ca="1" si="29"/>
        <v>0.65680197736892099</v>
      </c>
      <c r="F58" s="61">
        <f t="shared" si="33"/>
        <v>6.5356050472265725E-2</v>
      </c>
      <c r="G58" s="61">
        <f>DSA!F60</f>
        <v>0.45279999999999998</v>
      </c>
      <c r="H58" s="61">
        <f>DSA!G60</f>
        <v>0.67920000000000003</v>
      </c>
      <c r="I58" s="55" t="s">
        <v>417</v>
      </c>
      <c r="J58" s="53">
        <f t="shared" si="34"/>
        <v>31.983999999999906</v>
      </c>
      <c r="K58" s="53">
        <f t="shared" si="35"/>
        <v>24.524833922261418</v>
      </c>
      <c r="L58" s="40"/>
      <c r="M58" s="63"/>
    </row>
    <row r="59" spans="1:13" s="52" customFormat="1">
      <c r="A59" s="40" t="s">
        <v>575</v>
      </c>
      <c r="B59" s="40" t="s">
        <v>246</v>
      </c>
      <c r="C59" s="61">
        <f t="shared" ca="1" si="32"/>
        <v>0.17690238403833583</v>
      </c>
      <c r="D59" s="61">
        <f>DSA!D61</f>
        <v>0.219</v>
      </c>
      <c r="E59" s="61">
        <f t="shared" ca="1" si="29"/>
        <v>0.17690238403833583</v>
      </c>
      <c r="F59" s="61">
        <f t="shared" si="33"/>
        <v>2.5287941790505478E-2</v>
      </c>
      <c r="G59" s="61">
        <f>DSA!F61</f>
        <v>0.17519999999999999</v>
      </c>
      <c r="H59" s="61">
        <f>DSA!G61</f>
        <v>0.26279999999999998</v>
      </c>
      <c r="I59" s="55" t="s">
        <v>417</v>
      </c>
      <c r="J59" s="53">
        <f t="shared" si="34"/>
        <v>58.356000000000599</v>
      </c>
      <c r="K59" s="53">
        <f t="shared" si="35"/>
        <v>208.10975342465966</v>
      </c>
      <c r="L59" s="40"/>
      <c r="M59" s="63"/>
    </row>
    <row r="60" spans="1:13" s="52" customFormat="1">
      <c r="A60" s="40" t="s">
        <v>576</v>
      </c>
      <c r="B60" s="40" t="s">
        <v>247</v>
      </c>
      <c r="C60" s="61">
        <f t="shared" ca="1" si="32"/>
        <v>0.1049785254836397</v>
      </c>
      <c r="D60" s="61">
        <f>DSA!D62</f>
        <v>0.11700000000000001</v>
      </c>
      <c r="E60" s="61">
        <f t="shared" ca="1" si="29"/>
        <v>0.1049785254836397</v>
      </c>
      <c r="F60" s="61">
        <f t="shared" si="33"/>
        <v>1.3509996299037232E-2</v>
      </c>
      <c r="G60" s="61">
        <f>DSA!F62</f>
        <v>9.3600000000000003E-2</v>
      </c>
      <c r="H60" s="61">
        <f>DSA!G62</f>
        <v>0.1404</v>
      </c>
      <c r="I60" s="55" t="s">
        <v>417</v>
      </c>
      <c r="J60" s="53">
        <f t="shared" si="34"/>
        <v>66.108000000000104</v>
      </c>
      <c r="K60" s="53">
        <f t="shared" si="35"/>
        <v>498.91764102564179</v>
      </c>
      <c r="L60" s="40"/>
      <c r="M60" s="63"/>
    </row>
    <row r="61" spans="1:13" s="52" customFormat="1">
      <c r="A61" s="40" t="s">
        <v>577</v>
      </c>
      <c r="B61" s="40" t="s">
        <v>248</v>
      </c>
      <c r="C61" s="61">
        <f t="shared" ca="1" si="32"/>
        <v>0.12221893594900279</v>
      </c>
      <c r="D61" s="61">
        <f>DSA!D63</f>
        <v>0.10199999999999999</v>
      </c>
      <c r="E61" s="61">
        <f t="shared" ca="1" si="29"/>
        <v>0.12221893594900279</v>
      </c>
      <c r="F61" s="61">
        <f t="shared" si="33"/>
        <v>1.1777945491468326E-2</v>
      </c>
      <c r="G61" s="61">
        <f>DSA!F63</f>
        <v>8.1600000000000006E-2</v>
      </c>
      <c r="H61" s="61">
        <f>DSA!G63</f>
        <v>0.12239999999999999</v>
      </c>
      <c r="I61" s="55" t="s">
        <v>417</v>
      </c>
      <c r="J61" s="53">
        <f t="shared" si="34"/>
        <v>67.248000000000445</v>
      </c>
      <c r="K61" s="53">
        <f t="shared" si="35"/>
        <v>592.04611764706283</v>
      </c>
      <c r="L61" s="40"/>
      <c r="M61" s="63"/>
    </row>
    <row r="62" spans="1:13" s="52" customFormat="1">
      <c r="A62" s="40" t="s">
        <v>578</v>
      </c>
      <c r="B62" s="40" t="s">
        <v>249</v>
      </c>
      <c r="C62" s="61">
        <f t="shared" ca="1" si="32"/>
        <v>6.7572900127495797E-2</v>
      </c>
      <c r="D62" s="61">
        <f>DSA!D64</f>
        <v>7.0999999999999994E-2</v>
      </c>
      <c r="E62" s="61">
        <f t="shared" ca="1" si="29"/>
        <v>6.7572900127495797E-2</v>
      </c>
      <c r="F62" s="61">
        <f t="shared" si="33"/>
        <v>8.1983738224926921E-3</v>
      </c>
      <c r="G62" s="61">
        <f>DSA!F64</f>
        <v>5.6800000000000003E-2</v>
      </c>
      <c r="H62" s="61">
        <f>DSA!G64</f>
        <v>8.5199999999999998E-2</v>
      </c>
      <c r="I62" s="55" t="s">
        <v>417</v>
      </c>
      <c r="J62" s="53">
        <f t="shared" si="34"/>
        <v>69.603999999999886</v>
      </c>
      <c r="K62" s="53">
        <f t="shared" si="35"/>
        <v>910.73402816901262</v>
      </c>
      <c r="L62" s="40"/>
      <c r="M62" s="63"/>
    </row>
    <row r="63" spans="1:13" s="52" customFormat="1">
      <c r="A63" s="40" t="s">
        <v>579</v>
      </c>
      <c r="B63" s="40" t="s">
        <v>250</v>
      </c>
      <c r="C63" s="61">
        <f t="shared" ca="1" si="32"/>
        <v>7.1552560698686762E-2</v>
      </c>
      <c r="D63" s="61">
        <f>DSA!D65</f>
        <v>7.0999999999999994E-2</v>
      </c>
      <c r="E63" s="61">
        <f t="shared" ca="1" si="29"/>
        <v>7.1552560698686762E-2</v>
      </c>
      <c r="F63" s="61">
        <f t="shared" si="33"/>
        <v>8.1983738224926921E-3</v>
      </c>
      <c r="G63" s="61">
        <f>DSA!F65</f>
        <v>5.6800000000000003E-2</v>
      </c>
      <c r="H63" s="61">
        <f>DSA!G65</f>
        <v>8.5199999999999998E-2</v>
      </c>
      <c r="I63" s="55" t="s">
        <v>417</v>
      </c>
      <c r="J63" s="53">
        <f t="shared" si="34"/>
        <v>69.603999999999886</v>
      </c>
      <c r="K63" s="53">
        <f t="shared" si="35"/>
        <v>910.73402816901262</v>
      </c>
      <c r="L63" s="40"/>
      <c r="M63" s="63"/>
    </row>
    <row r="64" spans="1:13" s="52" customFormat="1">
      <c r="A64" s="40" t="s">
        <v>580</v>
      </c>
      <c r="B64" s="40" t="s">
        <v>251</v>
      </c>
      <c r="C64" s="61">
        <f t="shared" ca="1" si="32"/>
        <v>0.11786332830081642</v>
      </c>
      <c r="D64" s="61">
        <f>DSA!D66</f>
        <v>0.122</v>
      </c>
      <c r="E64" s="61">
        <f t="shared" ca="1" si="29"/>
        <v>0.11786332830081642</v>
      </c>
      <c r="F64" s="61">
        <f t="shared" si="33"/>
        <v>1.4087346568226907E-2</v>
      </c>
      <c r="G64" s="61">
        <f>DSA!F66</f>
        <v>9.7600000000000006E-2</v>
      </c>
      <c r="H64" s="61">
        <f>DSA!G66</f>
        <v>0.1464</v>
      </c>
      <c r="I64" s="55" t="s">
        <v>417</v>
      </c>
      <c r="J64" s="53">
        <f t="shared" si="34"/>
        <v>65.727999999999639</v>
      </c>
      <c r="K64" s="53">
        <f t="shared" si="35"/>
        <v>473.02609836065324</v>
      </c>
      <c r="L64" s="40"/>
      <c r="M64" s="63"/>
    </row>
    <row r="65" spans="1:13" s="52" customFormat="1">
      <c r="A65" s="45" t="s">
        <v>581</v>
      </c>
      <c r="B65" s="45" t="s">
        <v>252</v>
      </c>
      <c r="C65" s="61">
        <f t="shared" ca="1" si="4"/>
        <v>2.7281393356344164E-2</v>
      </c>
      <c r="D65" s="61">
        <f>DSA!D67</f>
        <v>0.03</v>
      </c>
      <c r="E65" s="61">
        <f t="shared" ca="1" si="29"/>
        <v>2.7281393356344164E-2</v>
      </c>
      <c r="F65" s="61">
        <f t="shared" si="5"/>
        <v>2.3333333333333334E-2</v>
      </c>
      <c r="G65" s="61">
        <f>DSA!F67</f>
        <v>0</v>
      </c>
      <c r="H65" s="61">
        <f>DSA!G67</f>
        <v>0.08</v>
      </c>
      <c r="I65" s="63" t="s">
        <v>417</v>
      </c>
      <c r="J65" s="53">
        <f t="shared" ref="J65" si="36">D65^2*(1-D65)/F65^2-D65</f>
        <v>1.5734693877551018</v>
      </c>
      <c r="K65" s="53">
        <f t="shared" ref="K65" si="37">J65/D65-J65</f>
        <v>50.875510204081628</v>
      </c>
      <c r="L65" s="45"/>
      <c r="M65" s="63"/>
    </row>
    <row r="66" spans="1:13" s="52" customFormat="1">
      <c r="A66" s="45" t="s">
        <v>582</v>
      </c>
      <c r="B66" s="45" t="s">
        <v>253</v>
      </c>
      <c r="C66" s="61">
        <f t="shared" ca="1" si="4"/>
        <v>1.7853239072178406</v>
      </c>
      <c r="D66" s="61">
        <f>DSA!D68</f>
        <v>1.79</v>
      </c>
      <c r="E66" s="61">
        <f t="shared" ref="E66:E67" ca="1" si="38">_xlfn.NORM.INV(RAND(),D66,F66)</f>
        <v>1.7853239072178406</v>
      </c>
      <c r="F66" s="61">
        <f t="shared" si="5"/>
        <v>5.7735026918962632E-3</v>
      </c>
      <c r="G66" s="61">
        <f>DSA!F68</f>
        <v>1.78</v>
      </c>
      <c r="H66" s="61">
        <f>DSA!G68</f>
        <v>1.8</v>
      </c>
      <c r="I66" s="55" t="s">
        <v>441</v>
      </c>
      <c r="L66" s="45"/>
      <c r="M66" s="63"/>
    </row>
    <row r="67" spans="1:13" s="52" customFormat="1">
      <c r="A67" s="45" t="s">
        <v>583</v>
      </c>
      <c r="B67" s="45" t="s">
        <v>254</v>
      </c>
      <c r="C67" s="61">
        <f t="shared" ca="1" si="4"/>
        <v>70.04316712607735</v>
      </c>
      <c r="D67" s="61">
        <f>DSA!D69</f>
        <v>70.319999999999993</v>
      </c>
      <c r="E67" s="61">
        <f t="shared" ca="1" si="38"/>
        <v>70.04316712607735</v>
      </c>
      <c r="F67" s="61">
        <f t="shared" si="5"/>
        <v>0.35218366420567548</v>
      </c>
      <c r="G67" s="61">
        <f>DSA!F69</f>
        <v>69.709999999999994</v>
      </c>
      <c r="H67" s="61">
        <f>DSA!G69</f>
        <v>70.930000000000007</v>
      </c>
      <c r="I67" s="55" t="s">
        <v>441</v>
      </c>
      <c r="L67" s="45"/>
      <c r="M67" s="63"/>
    </row>
    <row r="68" spans="1:13" s="52" customFormat="1">
      <c r="A68" s="45" t="s">
        <v>584</v>
      </c>
      <c r="B68" s="45" t="s">
        <v>255</v>
      </c>
      <c r="C68" s="61">
        <f t="shared" si="4"/>
        <v>65.8</v>
      </c>
      <c r="D68" s="61">
        <f>DSA!D70</f>
        <v>65.8</v>
      </c>
      <c r="E68" s="61">
        <f>D68</f>
        <v>65.8</v>
      </c>
      <c r="F68" s="64"/>
      <c r="G68" s="64"/>
      <c r="H68" s="64"/>
      <c r="L68" s="45"/>
      <c r="M68" s="63"/>
    </row>
    <row r="69" spans="1:13" s="52" customFormat="1">
      <c r="A69" s="47" t="s">
        <v>585</v>
      </c>
      <c r="B69" s="48" t="s">
        <v>475</v>
      </c>
      <c r="C69" s="65">
        <f>SER_price!C2</f>
        <v>750.83299999999997</v>
      </c>
      <c r="D69" s="66"/>
      <c r="E69" s="66"/>
      <c r="F69" s="66"/>
      <c r="G69" s="66"/>
      <c r="H69" s="66"/>
      <c r="I69" s="74"/>
      <c r="J69" s="74"/>
      <c r="K69" s="74"/>
      <c r="L69" s="75"/>
      <c r="M69" s="63"/>
    </row>
    <row r="70" spans="1:13" s="52" customFormat="1">
      <c r="A70" s="67"/>
      <c r="B70" s="68"/>
      <c r="C70"/>
      <c r="D70" s="64"/>
      <c r="E70" s="64"/>
      <c r="F70" s="64"/>
      <c r="G70" s="64"/>
      <c r="H70" s="64"/>
      <c r="M70" s="63"/>
    </row>
    <row r="71" spans="1:13" s="52" customFormat="1">
      <c r="A71" s="53"/>
      <c r="D71" s="64"/>
      <c r="E71" s="69"/>
      <c r="F71" s="64"/>
      <c r="G71" s="64"/>
      <c r="H71" s="64"/>
      <c r="M71" s="63"/>
    </row>
    <row r="72" spans="1:13" s="52" customFormat="1">
      <c r="A72" s="53"/>
      <c r="D72" s="64"/>
      <c r="E72" s="69"/>
      <c r="F72" s="64"/>
      <c r="G72" s="64"/>
      <c r="H72" s="64"/>
      <c r="M72" s="63"/>
    </row>
    <row r="73" spans="1:13" s="52" customFormat="1">
      <c r="A73" s="53"/>
      <c r="D73" s="64"/>
      <c r="E73" s="69"/>
      <c r="F73" s="64"/>
      <c r="G73" s="64"/>
      <c r="H73" s="64"/>
      <c r="M73" s="63"/>
    </row>
    <row r="74" spans="1:13" s="52" customFormat="1">
      <c r="A74" s="53"/>
      <c r="D74" s="64"/>
      <c r="E74" s="69"/>
      <c r="F74" s="64"/>
      <c r="G74" s="64"/>
      <c r="H74" s="64"/>
      <c r="M74" s="63"/>
    </row>
    <row r="75" spans="1:13" s="52" customFormat="1">
      <c r="A75" s="53"/>
      <c r="D75" s="64"/>
      <c r="E75" s="69"/>
      <c r="F75" s="64"/>
      <c r="G75" s="64"/>
      <c r="H75" s="64"/>
      <c r="M75" s="63"/>
    </row>
    <row r="76" spans="1:13" s="52" customFormat="1">
      <c r="A76" s="53"/>
      <c r="D76" s="64"/>
      <c r="E76" s="69"/>
      <c r="F76" s="64"/>
      <c r="G76" s="64"/>
      <c r="H76" s="64"/>
      <c r="M76" s="63"/>
    </row>
    <row r="77" spans="1:13" s="52" customFormat="1">
      <c r="A77" s="53"/>
      <c r="D77" s="64"/>
      <c r="E77" s="69"/>
      <c r="F77" s="64"/>
      <c r="G77" s="64"/>
      <c r="H77" s="64"/>
      <c r="M77" s="63"/>
    </row>
    <row r="78" spans="1:13" s="52" customFormat="1">
      <c r="A78" s="53"/>
      <c r="D78" s="64"/>
      <c r="E78" s="69"/>
      <c r="F78" s="64"/>
      <c r="G78" s="64"/>
      <c r="H78" s="64"/>
      <c r="M78" s="63"/>
    </row>
    <row r="79" spans="1:13" s="52" customFormat="1">
      <c r="A79" s="53"/>
      <c r="D79" s="64"/>
      <c r="E79" s="69"/>
      <c r="F79" s="64"/>
      <c r="G79" s="64"/>
      <c r="H79" s="64"/>
      <c r="M79" s="63"/>
    </row>
    <row r="80" spans="1:13" s="52" customFormat="1">
      <c r="A80" s="53"/>
      <c r="D80" s="64"/>
      <c r="E80" s="69"/>
      <c r="F80" s="64"/>
      <c r="G80" s="64"/>
      <c r="H80" s="64"/>
      <c r="M80" s="63"/>
    </row>
    <row r="81" spans="1:13" s="52" customFormat="1">
      <c r="A81" s="53"/>
      <c r="D81" s="64"/>
      <c r="E81" s="69"/>
      <c r="F81" s="64"/>
      <c r="G81" s="64"/>
      <c r="H81" s="64"/>
      <c r="M81" s="63"/>
    </row>
    <row r="82" spans="1:13" s="52" customFormat="1">
      <c r="A82"/>
      <c r="B82" s="70"/>
      <c r="C82" s="70"/>
      <c r="D82" s="64"/>
      <c r="E82" s="69"/>
      <c r="F82" s="64"/>
      <c r="G82" s="64"/>
      <c r="H82" s="64"/>
      <c r="M82" s="63"/>
    </row>
    <row r="83" spans="1:13" s="52" customFormat="1">
      <c r="A83" s="44"/>
      <c r="B83" s="70"/>
      <c r="C83" s="70"/>
      <c r="D83" s="64"/>
      <c r="E83" s="69"/>
      <c r="F83" s="64"/>
      <c r="G83" s="64"/>
      <c r="H83" s="64"/>
      <c r="M83" s="63"/>
    </row>
    <row r="84" spans="1:13" s="52" customFormat="1">
      <c r="A84" s="44"/>
      <c r="B84" s="70"/>
      <c r="C84" s="70"/>
      <c r="D84" s="64"/>
      <c r="E84" s="69"/>
      <c r="F84" s="64"/>
      <c r="G84" s="64"/>
      <c r="H84" s="64"/>
      <c r="M84" s="63"/>
    </row>
    <row r="85" spans="1:13" s="52" customFormat="1">
      <c r="A85"/>
      <c r="B85" s="70"/>
      <c r="C85" s="70"/>
      <c r="D85" s="64"/>
      <c r="E85" s="69"/>
      <c r="F85" s="64"/>
      <c r="G85" s="64"/>
      <c r="H85" s="64"/>
      <c r="M85" s="63"/>
    </row>
    <row r="86" spans="1:13">
      <c r="A86" s="71"/>
      <c r="B86" s="72"/>
      <c r="C86" s="72"/>
      <c r="D86" s="34"/>
      <c r="E86" s="73"/>
      <c r="F86" s="34"/>
      <c r="G86" s="34"/>
      <c r="H86" s="34"/>
    </row>
    <row r="87" spans="1:13">
      <c r="A87" s="71"/>
      <c r="B87" s="72"/>
      <c r="C87" s="72"/>
      <c r="D87" s="34"/>
      <c r="E87" s="73"/>
      <c r="F87" s="34"/>
      <c r="G87" s="34"/>
      <c r="H87" s="34"/>
    </row>
    <row r="88" spans="1:13">
      <c r="A88"/>
      <c r="B88"/>
      <c r="C88"/>
      <c r="D88" s="34"/>
      <c r="E88" s="73"/>
      <c r="F88" s="34"/>
      <c r="G88" s="34"/>
      <c r="H88" s="34"/>
    </row>
    <row r="89" spans="1:13">
      <c r="A89" s="71"/>
      <c r="B89"/>
      <c r="C89"/>
      <c r="D89" s="34"/>
      <c r="E89" s="73"/>
      <c r="F89" s="34"/>
      <c r="G89" s="34"/>
      <c r="H89" s="34"/>
    </row>
    <row r="90" spans="1:13">
      <c r="A90" s="71"/>
      <c r="B90"/>
      <c r="C90"/>
      <c r="D90" s="34"/>
      <c r="E90" s="73"/>
      <c r="F90" s="34"/>
      <c r="G90" s="34"/>
      <c r="H90" s="34"/>
    </row>
    <row r="91" spans="1:13">
      <c r="D91" s="34"/>
      <c r="E91" s="34"/>
      <c r="F91" s="34"/>
      <c r="G91" s="34"/>
      <c r="H91" s="34"/>
    </row>
    <row r="92" spans="1:13">
      <c r="D92" s="34"/>
      <c r="E92" s="34"/>
      <c r="F92" s="34"/>
      <c r="G92" s="34"/>
      <c r="H92" s="34"/>
    </row>
    <row r="93" spans="1:13">
      <c r="D93" s="34"/>
      <c r="E93" s="34"/>
      <c r="F93" s="34"/>
      <c r="G93" s="34"/>
      <c r="H93" s="34"/>
    </row>
    <row r="94" spans="1:13">
      <c r="D94" s="34"/>
      <c r="E94" s="34"/>
      <c r="F94" s="34"/>
      <c r="G94" s="34"/>
      <c r="H94" s="34"/>
    </row>
    <row r="95" spans="1:13">
      <c r="D95" s="34"/>
      <c r="E95" s="34"/>
      <c r="F95" s="34"/>
      <c r="G95" s="34"/>
      <c r="H95" s="34"/>
    </row>
    <row r="96" spans="1:13">
      <c r="D96" s="34"/>
      <c r="E96" s="34"/>
      <c r="F96" s="34"/>
      <c r="G96" s="34"/>
      <c r="H96" s="34"/>
    </row>
    <row r="97" spans="4:8">
      <c r="D97" s="34"/>
      <c r="E97" s="34"/>
      <c r="F97" s="34"/>
      <c r="G97" s="34"/>
      <c r="H97" s="34"/>
    </row>
  </sheetData>
  <phoneticPr fontId="32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73"/>
  <sheetViews>
    <sheetView topLeftCell="C10" workbookViewId="0">
      <selection activeCell="A41" sqref="A41:XFD45"/>
    </sheetView>
  </sheetViews>
  <sheetFormatPr defaultColWidth="9" defaultRowHeight="14.4"/>
  <cols>
    <col min="1" max="1" width="24.77734375" customWidth="1"/>
    <col min="2" max="2" width="84.6640625" customWidth="1"/>
    <col min="3" max="3" width="18.33203125" customWidth="1"/>
    <col min="4" max="7" width="14.44140625" customWidth="1"/>
    <col min="8" max="8" width="11.44140625" customWidth="1"/>
    <col min="10" max="10" width="16.109375" customWidth="1"/>
  </cols>
  <sheetData>
    <row r="1" spans="1:41">
      <c r="A1" s="248" t="s">
        <v>586</v>
      </c>
      <c r="B1" s="248"/>
      <c r="C1" s="248"/>
      <c r="D1" s="24"/>
      <c r="E1" s="25"/>
      <c r="F1" s="26" t="s">
        <v>265</v>
      </c>
      <c r="G1" s="25" t="s">
        <v>265</v>
      </c>
      <c r="H1" s="25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41" ht="15">
      <c r="A2" s="248"/>
      <c r="B2" s="248"/>
      <c r="C2" s="248"/>
      <c r="D2" s="24"/>
      <c r="E2" s="25"/>
      <c r="F2" s="27">
        <v>10000</v>
      </c>
      <c r="G2" s="28">
        <f ca="1">'summary results'!J3</f>
        <v>79628.64796924335</v>
      </c>
      <c r="H2" s="25"/>
    </row>
    <row r="3" spans="1:41">
      <c r="A3" s="24"/>
      <c r="B3" s="24"/>
      <c r="C3" s="24"/>
      <c r="D3" s="24"/>
      <c r="E3" s="25"/>
      <c r="F3" s="25"/>
      <c r="G3" s="25"/>
      <c r="H3" s="25"/>
    </row>
    <row r="4" spans="1:41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41">
      <c r="A5" s="29">
        <v>1</v>
      </c>
      <c r="B5" s="26"/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</row>
    <row r="6" spans="1:41" ht="15">
      <c r="A6" s="30"/>
      <c r="B6" s="26"/>
      <c r="C6" s="31" t="s">
        <v>587</v>
      </c>
      <c r="D6" s="32" t="s">
        <v>588</v>
      </c>
      <c r="E6" s="32" t="s">
        <v>589</v>
      </c>
      <c r="F6" s="32" t="s">
        <v>590</v>
      </c>
      <c r="G6" s="32" t="s">
        <v>591</v>
      </c>
      <c r="H6" s="31"/>
      <c r="J6" s="32" t="s">
        <v>363</v>
      </c>
      <c r="K6" s="41" t="s">
        <v>592</v>
      </c>
      <c r="L6" s="41" t="s">
        <v>364</v>
      </c>
      <c r="M6" s="41" t="s">
        <v>593</v>
      </c>
      <c r="N6" s="42" t="s">
        <v>594</v>
      </c>
      <c r="R6" s="44" t="s">
        <v>363</v>
      </c>
      <c r="S6" s="41" t="s">
        <v>592</v>
      </c>
      <c r="T6" s="41" t="s">
        <v>364</v>
      </c>
      <c r="U6" s="41" t="s">
        <v>593</v>
      </c>
      <c r="V6" s="42" t="s">
        <v>594</v>
      </c>
      <c r="Z6" s="41" t="s">
        <v>592</v>
      </c>
      <c r="AA6" s="41" t="s">
        <v>364</v>
      </c>
      <c r="AB6" s="41" t="s">
        <v>593</v>
      </c>
      <c r="AC6" s="42" t="s">
        <v>594</v>
      </c>
    </row>
    <row r="7" spans="1:41">
      <c r="A7" s="29" t="s">
        <v>595</v>
      </c>
      <c r="B7" s="33" t="s">
        <v>596</v>
      </c>
      <c r="C7" s="33" t="s">
        <v>192</v>
      </c>
      <c r="D7" s="34">
        <f>CHOOSE(H7,E7,F7,G7)</f>
        <v>118.61</v>
      </c>
      <c r="E7" s="34">
        <v>118.61</v>
      </c>
      <c r="F7" s="34">
        <v>110.83</v>
      </c>
      <c r="G7" s="34">
        <v>161.86000000000001</v>
      </c>
      <c r="H7">
        <v>1</v>
      </c>
      <c r="J7" s="33" t="s">
        <v>192</v>
      </c>
      <c r="K7" s="43">
        <v>106725.64431120599</v>
      </c>
      <c r="L7" s="43">
        <v>106930.97211134199</v>
      </c>
      <c r="M7" s="43">
        <f>ABS(L7-K7)</f>
        <v>205.32780013600131</v>
      </c>
      <c r="N7" s="43">
        <f>RANK(M7,$M$7:$M$70)</f>
        <v>32</v>
      </c>
      <c r="O7" s="43"/>
      <c r="P7" s="43"/>
      <c r="Q7" s="43"/>
      <c r="R7" s="45" t="s">
        <v>254</v>
      </c>
      <c r="S7">
        <v>106756.948451615</v>
      </c>
      <c r="T7">
        <v>106756.948451615</v>
      </c>
      <c r="U7" s="43">
        <f t="shared" ref="U7:U38" si="0">ABS(T7-S7)</f>
        <v>0</v>
      </c>
      <c r="V7" s="43">
        <f t="shared" ref="V7:V38" si="1">RANK(U7,$M$7:$M$70)</f>
        <v>63</v>
      </c>
      <c r="Y7" s="37" t="s">
        <v>217</v>
      </c>
      <c r="Z7" s="43">
        <v>106118.26746779399</v>
      </c>
      <c r="AA7" s="43">
        <v>107395.694355791</v>
      </c>
      <c r="AB7" s="43">
        <f t="shared" ref="AB7:AB16" si="2">ABS(AA7-Z7)</f>
        <v>1277.4268879970041</v>
      </c>
      <c r="AC7" s="43">
        <f t="shared" ref="AC7:AC16" si="3">RANK(AB7,$M$7:$M$70)</f>
        <v>10</v>
      </c>
    </row>
    <row r="8" spans="1:41">
      <c r="A8" s="29">
        <v>1</v>
      </c>
      <c r="B8" s="33" t="s">
        <v>597</v>
      </c>
      <c r="C8" s="33" t="s">
        <v>193</v>
      </c>
      <c r="D8" s="34">
        <f t="shared" ref="D8:D69" si="4">CHOOSE(H8,E8,F8,G8)</f>
        <v>69.75</v>
      </c>
      <c r="E8" s="34">
        <v>69.75</v>
      </c>
      <c r="F8" s="34">
        <v>32.89</v>
      </c>
      <c r="G8" s="34">
        <v>134.16999999999999</v>
      </c>
      <c r="H8">
        <v>1</v>
      </c>
      <c r="J8" s="33" t="s">
        <v>193</v>
      </c>
      <c r="K8" s="43">
        <v>106608.636033175</v>
      </c>
      <c r="L8" s="43">
        <v>107016.153172069</v>
      </c>
      <c r="M8" s="43">
        <f t="shared" ref="M8:M70" si="5">ABS(L8-K8)</f>
        <v>407.51713889399252</v>
      </c>
      <c r="N8" s="43">
        <f t="shared" ref="N8:N70" si="6">RANK(M8,$M$7:$M$70)</f>
        <v>24</v>
      </c>
      <c r="O8" s="43"/>
      <c r="P8" s="43"/>
      <c r="Q8" s="43"/>
      <c r="R8" s="45" t="s">
        <v>255</v>
      </c>
      <c r="S8">
        <v>106756.948451615</v>
      </c>
      <c r="T8">
        <v>106756.948451615</v>
      </c>
      <c r="U8" s="43">
        <f t="shared" si="0"/>
        <v>0</v>
      </c>
      <c r="V8" s="43">
        <f t="shared" si="1"/>
        <v>63</v>
      </c>
      <c r="Y8" s="38" t="s">
        <v>226</v>
      </c>
      <c r="Z8">
        <v>107850.282893952</v>
      </c>
      <c r="AA8">
        <v>106218.552082635</v>
      </c>
      <c r="AB8">
        <f t="shared" si="2"/>
        <v>1631.7308113170002</v>
      </c>
      <c r="AC8" s="43">
        <f t="shared" si="3"/>
        <v>9</v>
      </c>
    </row>
    <row r="9" spans="1:41">
      <c r="A9" s="29">
        <v>2</v>
      </c>
      <c r="B9" s="33" t="s">
        <v>598</v>
      </c>
      <c r="C9" s="33" t="s">
        <v>194</v>
      </c>
      <c r="D9" s="34">
        <f t="shared" si="4"/>
        <v>10.56</v>
      </c>
      <c r="E9" s="34">
        <v>10.56</v>
      </c>
      <c r="F9" s="34">
        <v>8.4480000000000004</v>
      </c>
      <c r="G9" s="34">
        <v>12.672000000000001</v>
      </c>
      <c r="H9">
        <v>1</v>
      </c>
      <c r="J9" s="33" t="s">
        <v>194</v>
      </c>
      <c r="K9" s="43">
        <v>106748.450463885</v>
      </c>
      <c r="L9" s="43">
        <v>106765.44643934599</v>
      </c>
      <c r="M9" s="43">
        <f t="shared" si="5"/>
        <v>16.99597546098812</v>
      </c>
      <c r="N9" s="43">
        <f t="shared" si="6"/>
        <v>43</v>
      </c>
      <c r="O9" s="43"/>
      <c r="P9" s="43"/>
      <c r="Q9" s="43"/>
      <c r="R9" s="37" t="s">
        <v>208</v>
      </c>
      <c r="S9" s="43">
        <v>106757.00039806199</v>
      </c>
      <c r="T9" s="43">
        <v>106756.896505219</v>
      </c>
      <c r="U9" s="43">
        <f t="shared" si="0"/>
        <v>0.10389284299162682</v>
      </c>
      <c r="V9" s="43">
        <f t="shared" si="1"/>
        <v>61</v>
      </c>
      <c r="Y9" s="33" t="s">
        <v>197</v>
      </c>
      <c r="Z9" s="43">
        <v>105861.56151522</v>
      </c>
      <c r="AA9" s="43">
        <v>107673.41941060001</v>
      </c>
      <c r="AB9" s="43">
        <f t="shared" si="2"/>
        <v>1811.8578953800024</v>
      </c>
      <c r="AC9" s="43">
        <f t="shared" si="3"/>
        <v>8</v>
      </c>
    </row>
    <row r="10" spans="1:41">
      <c r="A10" s="29">
        <v>3</v>
      </c>
      <c r="B10" s="33" t="s">
        <v>599</v>
      </c>
      <c r="C10" s="33" t="s">
        <v>195</v>
      </c>
      <c r="D10" s="34">
        <f t="shared" si="4"/>
        <v>3.17</v>
      </c>
      <c r="E10" s="34">
        <v>3.17</v>
      </c>
      <c r="F10" s="34">
        <v>2.536</v>
      </c>
      <c r="G10" s="34">
        <v>3.8039999999999998</v>
      </c>
      <c r="H10">
        <v>1</v>
      </c>
      <c r="J10" s="33" t="s">
        <v>195</v>
      </c>
      <c r="K10" s="43">
        <v>106754.397445829</v>
      </c>
      <c r="L10" s="43">
        <v>106759.49945740199</v>
      </c>
      <c r="M10" s="43">
        <f t="shared" si="5"/>
        <v>5.1020115729916142</v>
      </c>
      <c r="N10" s="43">
        <f t="shared" si="6"/>
        <v>51</v>
      </c>
      <c r="O10" s="43"/>
      <c r="P10" s="43"/>
      <c r="Q10" s="43"/>
      <c r="R10" s="36" t="s">
        <v>213</v>
      </c>
      <c r="S10" s="43">
        <v>106757.00039806199</v>
      </c>
      <c r="T10" s="43">
        <v>106756.896505219</v>
      </c>
      <c r="U10" s="43">
        <f t="shared" si="0"/>
        <v>0.10389284299162682</v>
      </c>
      <c r="V10" s="43">
        <f t="shared" si="1"/>
        <v>61</v>
      </c>
      <c r="Y10" s="35" t="s">
        <v>198</v>
      </c>
      <c r="Z10" s="43">
        <v>105962.842329477</v>
      </c>
      <c r="AA10" s="43">
        <v>108187.743933287</v>
      </c>
      <c r="AB10" s="43">
        <f t="shared" si="2"/>
        <v>2224.9016038099944</v>
      </c>
      <c r="AC10" s="43">
        <f t="shared" si="3"/>
        <v>7</v>
      </c>
    </row>
    <row r="11" spans="1:41">
      <c r="B11" s="33" t="s">
        <v>600</v>
      </c>
      <c r="C11" s="33" t="s">
        <v>196</v>
      </c>
      <c r="D11" s="34">
        <f t="shared" si="4"/>
        <v>8.17</v>
      </c>
      <c r="E11" s="34">
        <v>8.17</v>
      </c>
      <c r="F11" s="34">
        <v>6.5359999999999996</v>
      </c>
      <c r="G11" s="34">
        <v>9.8040000000000003</v>
      </c>
      <c r="H11">
        <v>1</v>
      </c>
      <c r="J11" s="33" t="s">
        <v>196</v>
      </c>
      <c r="K11" s="43">
        <v>106750.373777396</v>
      </c>
      <c r="L11" s="43">
        <v>106763.523125835</v>
      </c>
      <c r="M11" s="43">
        <f t="shared" si="5"/>
        <v>13.149348438993911</v>
      </c>
      <c r="N11" s="43">
        <f t="shared" si="6"/>
        <v>45</v>
      </c>
      <c r="O11" s="43"/>
      <c r="P11" s="43"/>
      <c r="Q11" s="43"/>
      <c r="R11" s="45" t="s">
        <v>253</v>
      </c>
      <c r="S11">
        <v>106756.84173760899</v>
      </c>
      <c r="T11">
        <v>106757.00180861801</v>
      </c>
      <c r="U11" s="43">
        <f t="shared" si="0"/>
        <v>0.16007100901333615</v>
      </c>
      <c r="V11" s="43">
        <f t="shared" si="1"/>
        <v>60</v>
      </c>
      <c r="Y11" s="40" t="s">
        <v>243</v>
      </c>
      <c r="Z11" s="43">
        <v>104218.629388445</v>
      </c>
      <c r="AA11" s="43">
        <v>109295.267514786</v>
      </c>
      <c r="AB11" s="43">
        <f t="shared" si="2"/>
        <v>5076.6381263410003</v>
      </c>
      <c r="AC11" s="43">
        <f t="shared" si="3"/>
        <v>6</v>
      </c>
    </row>
    <row r="12" spans="1:41">
      <c r="B12" s="33" t="s">
        <v>601</v>
      </c>
      <c r="C12" s="33" t="s">
        <v>197</v>
      </c>
      <c r="D12" s="34">
        <f t="shared" si="4"/>
        <v>319.60000000000002</v>
      </c>
      <c r="E12" s="34">
        <v>319.60000000000002</v>
      </c>
      <c r="F12" s="34">
        <v>97.07</v>
      </c>
      <c r="G12" s="34">
        <v>547.37</v>
      </c>
      <c r="H12">
        <v>1</v>
      </c>
      <c r="J12" s="33" t="s">
        <v>197</v>
      </c>
      <c r="K12" s="43">
        <v>105861.56151522</v>
      </c>
      <c r="L12" s="43">
        <v>107673.41941060001</v>
      </c>
      <c r="M12" s="43">
        <f t="shared" si="5"/>
        <v>1811.8578953800024</v>
      </c>
      <c r="N12" s="43">
        <f t="shared" si="6"/>
        <v>8</v>
      </c>
      <c r="O12" s="43"/>
      <c r="P12" s="43"/>
      <c r="Q12" s="43"/>
      <c r="R12" s="37" t="s">
        <v>209</v>
      </c>
      <c r="S12" s="43">
        <v>106757.06388823201</v>
      </c>
      <c r="T12" s="43">
        <v>106756.833015248</v>
      </c>
      <c r="U12" s="43">
        <f t="shared" si="0"/>
        <v>0.23087298400059808</v>
      </c>
      <c r="V12" s="43">
        <f t="shared" si="1"/>
        <v>58</v>
      </c>
      <c r="Y12" s="40" t="s">
        <v>245</v>
      </c>
      <c r="Z12" s="43">
        <v>109876.798089159</v>
      </c>
      <c r="AA12" s="43">
        <v>103637.098814072</v>
      </c>
      <c r="AB12" s="43">
        <f t="shared" si="2"/>
        <v>6239.6992750869977</v>
      </c>
      <c r="AC12" s="43">
        <f t="shared" si="3"/>
        <v>5</v>
      </c>
    </row>
    <row r="13" spans="1:41">
      <c r="B13" s="35" t="s">
        <v>602</v>
      </c>
      <c r="C13" s="35" t="s">
        <v>198</v>
      </c>
      <c r="D13" s="34">
        <f t="shared" si="4"/>
        <v>157.15</v>
      </c>
      <c r="E13" s="34">
        <v>157.15</v>
      </c>
      <c r="F13" s="34">
        <v>130.01</v>
      </c>
      <c r="G13" s="34">
        <v>206.05</v>
      </c>
      <c r="H13">
        <v>1</v>
      </c>
      <c r="J13" s="35" t="s">
        <v>198</v>
      </c>
      <c r="K13" s="43">
        <v>105962.842329477</v>
      </c>
      <c r="L13" s="43">
        <v>108187.743933287</v>
      </c>
      <c r="M13" s="43">
        <f t="shared" si="5"/>
        <v>2224.9016038099944</v>
      </c>
      <c r="N13" s="43">
        <f t="shared" si="6"/>
        <v>7</v>
      </c>
      <c r="O13" s="43"/>
      <c r="P13" s="43"/>
      <c r="Q13" s="43"/>
      <c r="R13" s="36" t="s">
        <v>214</v>
      </c>
      <c r="S13" s="43">
        <v>106757.06388823201</v>
      </c>
      <c r="T13" s="43">
        <v>106756.833015248</v>
      </c>
      <c r="U13" s="43">
        <f t="shared" si="0"/>
        <v>0.23087298400059808</v>
      </c>
      <c r="V13" s="43">
        <f t="shared" si="1"/>
        <v>58</v>
      </c>
      <c r="Y13" s="35" t="s">
        <v>199</v>
      </c>
      <c r="Z13" s="43">
        <v>103571.083201207</v>
      </c>
      <c r="AA13" s="43">
        <v>109942.81370202301</v>
      </c>
      <c r="AB13" s="43">
        <f t="shared" si="2"/>
        <v>6371.7305008160038</v>
      </c>
      <c r="AC13" s="43">
        <f t="shared" si="3"/>
        <v>4</v>
      </c>
    </row>
    <row r="14" spans="1:41">
      <c r="B14" s="35" t="s">
        <v>394</v>
      </c>
      <c r="C14" s="35" t="s">
        <v>199</v>
      </c>
      <c r="D14" s="34">
        <f t="shared" si="4"/>
        <v>1447.7917808219199</v>
      </c>
      <c r="E14" s="34">
        <v>1447.7917808219199</v>
      </c>
      <c r="F14" s="34">
        <v>1164.0328767123301</v>
      </c>
      <c r="G14" s="34">
        <v>1731.55068493151</v>
      </c>
      <c r="H14">
        <v>1</v>
      </c>
      <c r="J14" s="35" t="s">
        <v>199</v>
      </c>
      <c r="K14" s="43">
        <v>103571.083201207</v>
      </c>
      <c r="L14" s="43">
        <v>109942.81370202301</v>
      </c>
      <c r="M14" s="43">
        <f t="shared" si="5"/>
        <v>6371.7305008160038</v>
      </c>
      <c r="N14" s="43">
        <f t="shared" si="6"/>
        <v>4</v>
      </c>
      <c r="O14" s="43"/>
      <c r="P14" s="43"/>
      <c r="Q14" s="43"/>
      <c r="R14" s="37" t="s">
        <v>207</v>
      </c>
      <c r="S14" s="43">
        <v>106756.775297158</v>
      </c>
      <c r="T14" s="43">
        <v>106757.121606634</v>
      </c>
      <c r="U14" s="43">
        <f t="shared" si="0"/>
        <v>0.34630947599362116</v>
      </c>
      <c r="V14" s="43">
        <f t="shared" si="1"/>
        <v>56</v>
      </c>
      <c r="Y14" s="40" t="s">
        <v>237</v>
      </c>
      <c r="Z14" s="43">
        <v>102625.407654536</v>
      </c>
      <c r="AA14" s="43">
        <v>110888.489248695</v>
      </c>
      <c r="AB14" s="43">
        <f t="shared" si="2"/>
        <v>8263.0815941589972</v>
      </c>
      <c r="AC14" s="43">
        <f t="shared" si="3"/>
        <v>3</v>
      </c>
    </row>
    <row r="15" spans="1:41">
      <c r="B15" s="35" t="s">
        <v>603</v>
      </c>
      <c r="C15" s="35" t="s">
        <v>200</v>
      </c>
      <c r="D15" s="34">
        <f t="shared" si="4"/>
        <v>21603</v>
      </c>
      <c r="E15" s="34">
        <v>21603</v>
      </c>
      <c r="F15" s="34">
        <v>17282.400000000001</v>
      </c>
      <c r="G15" s="34">
        <v>25923.599999999999</v>
      </c>
      <c r="H15">
        <v>1</v>
      </c>
      <c r="J15" s="35" t="s">
        <v>200</v>
      </c>
      <c r="K15" s="43">
        <v>106366.535391999</v>
      </c>
      <c r="L15" s="43">
        <v>107147.36151123101</v>
      </c>
      <c r="M15" s="43">
        <f t="shared" si="5"/>
        <v>780.82611923200602</v>
      </c>
      <c r="N15" s="43">
        <f t="shared" si="6"/>
        <v>15</v>
      </c>
      <c r="O15" s="43"/>
      <c r="P15" s="43"/>
      <c r="Q15" s="43"/>
      <c r="R15" s="36" t="s">
        <v>212</v>
      </c>
      <c r="S15" s="43">
        <v>106756.775297158</v>
      </c>
      <c r="T15" s="43">
        <v>106757.121606634</v>
      </c>
      <c r="U15" s="43">
        <f t="shared" si="0"/>
        <v>0.34630947599362116</v>
      </c>
      <c r="V15" s="43">
        <f t="shared" si="1"/>
        <v>56</v>
      </c>
      <c r="Y15" s="45" t="s">
        <v>252</v>
      </c>
      <c r="Z15" s="43">
        <v>102651.664396206</v>
      </c>
      <c r="AA15" s="43">
        <v>113680.54881172899</v>
      </c>
      <c r="AB15" s="43">
        <f t="shared" si="2"/>
        <v>11028.884415522989</v>
      </c>
      <c r="AC15" s="43">
        <f t="shared" si="3"/>
        <v>2</v>
      </c>
    </row>
    <row r="16" spans="1:41">
      <c r="A16" s="36" t="s">
        <v>530</v>
      </c>
      <c r="B16" s="36" t="s">
        <v>401</v>
      </c>
      <c r="C16" s="36" t="s">
        <v>201</v>
      </c>
      <c r="D16" s="34">
        <f t="shared" si="4"/>
        <v>7941</v>
      </c>
      <c r="E16" s="34">
        <v>7941</v>
      </c>
      <c r="F16" s="34">
        <v>6352.8</v>
      </c>
      <c r="G16" s="34">
        <v>9529.2000000000007</v>
      </c>
      <c r="H16">
        <v>1</v>
      </c>
      <c r="J16" s="36" t="s">
        <v>201</v>
      </c>
      <c r="K16" s="43">
        <v>106762.171977844</v>
      </c>
      <c r="L16" s="43">
        <v>106751.72492538601</v>
      </c>
      <c r="M16" s="43">
        <f t="shared" si="5"/>
        <v>10.447052457995596</v>
      </c>
      <c r="N16" s="43">
        <f t="shared" si="6"/>
        <v>46</v>
      </c>
      <c r="O16" s="43"/>
      <c r="P16" s="43"/>
      <c r="Q16" s="43"/>
      <c r="R16" s="37" t="s">
        <v>206</v>
      </c>
      <c r="S16" s="43">
        <v>106757.37268241</v>
      </c>
      <c r="T16" s="43">
        <v>106756.52422419201</v>
      </c>
      <c r="U16" s="43">
        <f t="shared" si="0"/>
        <v>0.8484582179953577</v>
      </c>
      <c r="V16" s="43">
        <f t="shared" si="1"/>
        <v>54</v>
      </c>
      <c r="Y16" s="38" t="s">
        <v>227</v>
      </c>
      <c r="Z16">
        <v>116313.938965551</v>
      </c>
      <c r="AA16">
        <v>99490.557917334794</v>
      </c>
      <c r="AB16">
        <f t="shared" si="2"/>
        <v>16823.381048216208</v>
      </c>
      <c r="AC16" s="43">
        <f t="shared" si="3"/>
        <v>1</v>
      </c>
    </row>
    <row r="17" spans="1:25">
      <c r="A17" s="36" t="s">
        <v>531</v>
      </c>
      <c r="B17" s="36" t="s">
        <v>404</v>
      </c>
      <c r="C17" s="36" t="s">
        <v>202</v>
      </c>
      <c r="D17" s="34">
        <f t="shared" si="4"/>
        <v>13656</v>
      </c>
      <c r="E17" s="34">
        <v>13656</v>
      </c>
      <c r="F17" s="34">
        <v>10924.8</v>
      </c>
      <c r="G17" s="34">
        <v>16387.2</v>
      </c>
      <c r="H17">
        <v>1</v>
      </c>
      <c r="J17" s="36" t="s">
        <v>202</v>
      </c>
      <c r="K17" s="43">
        <v>106743.47424039801</v>
      </c>
      <c r="L17" s="43">
        <v>106770.42266283301</v>
      </c>
      <c r="M17" s="43">
        <f t="shared" si="5"/>
        <v>26.948422435001703</v>
      </c>
      <c r="N17" s="43">
        <f t="shared" si="6"/>
        <v>40</v>
      </c>
      <c r="O17" s="43"/>
      <c r="P17" s="43"/>
      <c r="Q17" s="43"/>
      <c r="R17" s="36" t="s">
        <v>211</v>
      </c>
      <c r="S17" s="43">
        <v>106757.37268241</v>
      </c>
      <c r="T17" s="43">
        <v>106756.52422419201</v>
      </c>
      <c r="U17" s="43">
        <f t="shared" si="0"/>
        <v>0.8484582179953577</v>
      </c>
      <c r="V17" s="43">
        <f t="shared" si="1"/>
        <v>54</v>
      </c>
      <c r="Y17" s="46"/>
    </row>
    <row r="18" spans="1:25">
      <c r="A18" s="36" t="s">
        <v>532</v>
      </c>
      <c r="B18" s="36" t="s">
        <v>604</v>
      </c>
      <c r="C18" s="36" t="s">
        <v>203</v>
      </c>
      <c r="D18" s="34">
        <f t="shared" si="4"/>
        <v>13656</v>
      </c>
      <c r="E18" s="34">
        <v>13656</v>
      </c>
      <c r="F18" s="34">
        <v>10924.8</v>
      </c>
      <c r="G18" s="34">
        <v>16387.2</v>
      </c>
      <c r="H18">
        <v>1</v>
      </c>
      <c r="J18" s="36" t="s">
        <v>203</v>
      </c>
      <c r="K18" s="43">
        <v>106765.93125909301</v>
      </c>
      <c r="L18" s="43">
        <v>106747.965644137</v>
      </c>
      <c r="M18" s="43">
        <f t="shared" si="5"/>
        <v>17.965614956003265</v>
      </c>
      <c r="N18" s="43">
        <f t="shared" si="6"/>
        <v>41</v>
      </c>
      <c r="O18" s="43"/>
      <c r="P18" s="43"/>
      <c r="Q18" s="43"/>
      <c r="R18" s="39" t="s">
        <v>235</v>
      </c>
      <c r="S18" s="43">
        <v>106755.69412219401</v>
      </c>
      <c r="T18" s="43">
        <v>106758.202781036</v>
      </c>
      <c r="U18" s="43">
        <f t="shared" si="0"/>
        <v>2.5086588419944746</v>
      </c>
      <c r="V18" s="43">
        <f t="shared" si="1"/>
        <v>53</v>
      </c>
    </row>
    <row r="19" spans="1:25">
      <c r="A19" s="36" t="s">
        <v>533</v>
      </c>
      <c r="B19" s="36" t="s">
        <v>406</v>
      </c>
      <c r="C19" s="36" t="s">
        <v>204</v>
      </c>
      <c r="D19" s="34">
        <f t="shared" si="4"/>
        <v>13105</v>
      </c>
      <c r="E19" s="34">
        <v>13105</v>
      </c>
      <c r="F19" s="34">
        <v>10484</v>
      </c>
      <c r="G19" s="34">
        <v>15726</v>
      </c>
      <c r="H19">
        <v>1</v>
      </c>
      <c r="J19" s="36" t="s">
        <v>204</v>
      </c>
      <c r="K19" s="43">
        <v>106765.568815704</v>
      </c>
      <c r="L19" s="43">
        <v>106748.328087526</v>
      </c>
      <c r="M19" s="43">
        <f t="shared" si="5"/>
        <v>17.240728178003337</v>
      </c>
      <c r="N19" s="43">
        <f t="shared" si="6"/>
        <v>42</v>
      </c>
      <c r="O19" s="43"/>
      <c r="P19" s="43"/>
      <c r="Q19" s="43"/>
      <c r="R19" s="39" t="s">
        <v>233</v>
      </c>
      <c r="S19" s="43">
        <v>106755.25919044499</v>
      </c>
      <c r="T19" s="43">
        <v>106758.637712786</v>
      </c>
      <c r="U19" s="43">
        <f t="shared" si="0"/>
        <v>3.3785223410086473</v>
      </c>
      <c r="V19" s="43">
        <f t="shared" si="1"/>
        <v>52</v>
      </c>
    </row>
    <row r="20" spans="1:25">
      <c r="A20" s="36" t="s">
        <v>534</v>
      </c>
      <c r="B20" s="36" t="s">
        <v>408</v>
      </c>
      <c r="C20" s="36" t="s">
        <v>205</v>
      </c>
      <c r="D20" s="34">
        <f t="shared" si="4"/>
        <v>13105</v>
      </c>
      <c r="E20" s="34">
        <v>13105</v>
      </c>
      <c r="F20" s="34">
        <v>10484</v>
      </c>
      <c r="G20" s="34">
        <v>15726</v>
      </c>
      <c r="H20">
        <v>1</v>
      </c>
      <c r="J20" s="36" t="s">
        <v>205</v>
      </c>
      <c r="K20" s="43">
        <v>106843.152092508</v>
      </c>
      <c r="L20" s="43">
        <v>106670.744810723</v>
      </c>
      <c r="M20" s="43">
        <f t="shared" si="5"/>
        <v>172.40728178499558</v>
      </c>
      <c r="N20" s="43">
        <f t="shared" si="6"/>
        <v>35</v>
      </c>
      <c r="O20" s="43"/>
      <c r="P20" s="43"/>
      <c r="Q20" s="43"/>
      <c r="R20" s="33" t="s">
        <v>195</v>
      </c>
      <c r="S20" s="43">
        <v>106754.397445829</v>
      </c>
      <c r="T20" s="43">
        <v>106759.49945740199</v>
      </c>
      <c r="U20" s="43">
        <f t="shared" si="0"/>
        <v>5.1020115729916142</v>
      </c>
      <c r="V20" s="43">
        <f t="shared" si="1"/>
        <v>51</v>
      </c>
    </row>
    <row r="21" spans="1:25">
      <c r="A21" s="37" t="s">
        <v>535</v>
      </c>
      <c r="B21" s="37" t="s">
        <v>605</v>
      </c>
      <c r="C21" s="37" t="s">
        <v>206</v>
      </c>
      <c r="D21" s="34">
        <f t="shared" si="4"/>
        <v>7.0000000000000007E-2</v>
      </c>
      <c r="E21" s="34">
        <v>7.0000000000000007E-2</v>
      </c>
      <c r="F21" s="34">
        <v>4.9000000000000002E-2</v>
      </c>
      <c r="G21" s="34">
        <v>9.0999999999999998E-2</v>
      </c>
      <c r="H21">
        <v>1</v>
      </c>
      <c r="J21" s="37" t="s">
        <v>206</v>
      </c>
      <c r="K21" s="43">
        <v>106757.37268241</v>
      </c>
      <c r="L21" s="43">
        <v>106756.52422419201</v>
      </c>
      <c r="M21" s="43">
        <f t="shared" si="5"/>
        <v>0.8484582179953577</v>
      </c>
      <c r="N21" s="43">
        <f t="shared" si="6"/>
        <v>54</v>
      </c>
      <c r="O21" s="43"/>
      <c r="P21" s="43"/>
      <c r="Q21" s="43"/>
      <c r="R21" s="39" t="s">
        <v>231</v>
      </c>
      <c r="S21" s="43">
        <v>106754.117511886</v>
      </c>
      <c r="T21" s="43">
        <v>106759.779391344</v>
      </c>
      <c r="U21" s="43">
        <f t="shared" si="0"/>
        <v>5.6618794579990208</v>
      </c>
      <c r="V21" s="43">
        <f t="shared" si="1"/>
        <v>50</v>
      </c>
    </row>
    <row r="22" spans="1:25">
      <c r="A22" s="37" t="s">
        <v>536</v>
      </c>
      <c r="B22" s="37" t="s">
        <v>606</v>
      </c>
      <c r="C22" s="37" t="s">
        <v>207</v>
      </c>
      <c r="D22" s="34">
        <f t="shared" si="4"/>
        <v>0.2</v>
      </c>
      <c r="E22" s="34">
        <v>0.2</v>
      </c>
      <c r="F22" s="34">
        <v>0.14000000000000001</v>
      </c>
      <c r="G22" s="34">
        <v>0.26</v>
      </c>
      <c r="H22">
        <v>1</v>
      </c>
      <c r="J22" s="37" t="s">
        <v>207</v>
      </c>
      <c r="K22" s="43">
        <v>106756.775297158</v>
      </c>
      <c r="L22" s="43">
        <v>106757.121606634</v>
      </c>
      <c r="M22" s="43">
        <f t="shared" si="5"/>
        <v>0.34630947599362116</v>
      </c>
      <c r="N22" s="43">
        <f t="shared" si="6"/>
        <v>56</v>
      </c>
      <c r="O22" s="43"/>
      <c r="P22" s="43"/>
      <c r="Q22" s="43"/>
      <c r="R22" s="39" t="s">
        <v>234</v>
      </c>
      <c r="S22" s="43">
        <v>106753.597631824</v>
      </c>
      <c r="T22" s="43">
        <v>106760.29927140599</v>
      </c>
      <c r="U22" s="43">
        <f t="shared" si="0"/>
        <v>6.7016395819955505</v>
      </c>
      <c r="V22" s="43">
        <f t="shared" si="1"/>
        <v>49</v>
      </c>
    </row>
    <row r="23" spans="1:25">
      <c r="A23" s="37" t="s">
        <v>537</v>
      </c>
      <c r="B23" s="37" t="s">
        <v>607</v>
      </c>
      <c r="C23" s="37" t="s">
        <v>208</v>
      </c>
      <c r="D23" s="34">
        <f t="shared" si="4"/>
        <v>0.09</v>
      </c>
      <c r="E23" s="34">
        <v>0.09</v>
      </c>
      <c r="F23" s="34">
        <v>6.3E-2</v>
      </c>
      <c r="G23" s="34">
        <v>0.11700000000000001</v>
      </c>
      <c r="H23">
        <v>1</v>
      </c>
      <c r="J23" s="37" t="s">
        <v>208</v>
      </c>
      <c r="K23" s="43">
        <v>106757.00039806199</v>
      </c>
      <c r="L23" s="43">
        <v>106756.896505219</v>
      </c>
      <c r="M23" s="43">
        <f t="shared" si="5"/>
        <v>0.10389284299162682</v>
      </c>
      <c r="N23" s="43">
        <f t="shared" si="6"/>
        <v>61</v>
      </c>
      <c r="O23" s="43"/>
      <c r="P23" s="43"/>
      <c r="Q23" s="43"/>
      <c r="R23" s="37" t="s">
        <v>210</v>
      </c>
      <c r="S23" s="43">
        <v>106760.41165872299</v>
      </c>
      <c r="T23" s="43">
        <v>106753.48546918599</v>
      </c>
      <c r="U23" s="43">
        <f t="shared" si="0"/>
        <v>6.9261895370000275</v>
      </c>
      <c r="V23" s="43">
        <f t="shared" si="1"/>
        <v>47</v>
      </c>
    </row>
    <row r="24" spans="1:25">
      <c r="A24" s="37" t="s">
        <v>538</v>
      </c>
      <c r="B24" s="37" t="s">
        <v>608</v>
      </c>
      <c r="C24" s="37" t="s">
        <v>209</v>
      </c>
      <c r="D24" s="34">
        <f t="shared" si="4"/>
        <v>0.2</v>
      </c>
      <c r="E24" s="34">
        <v>0.2</v>
      </c>
      <c r="F24" s="34">
        <v>0.14000000000000001</v>
      </c>
      <c r="G24" s="34">
        <v>0.26</v>
      </c>
      <c r="H24">
        <v>1</v>
      </c>
      <c r="J24" s="37" t="s">
        <v>209</v>
      </c>
      <c r="K24" s="43">
        <v>106757.06388823201</v>
      </c>
      <c r="L24" s="43">
        <v>106756.833015248</v>
      </c>
      <c r="M24" s="43">
        <f t="shared" si="5"/>
        <v>0.23087298400059808</v>
      </c>
      <c r="N24" s="43">
        <f t="shared" si="6"/>
        <v>58</v>
      </c>
      <c r="O24" s="43"/>
      <c r="P24" s="43"/>
      <c r="Q24" s="43"/>
      <c r="R24" s="36" t="s">
        <v>215</v>
      </c>
      <c r="S24" s="43">
        <v>106760.41165872299</v>
      </c>
      <c r="T24" s="43">
        <v>106753.48546918599</v>
      </c>
      <c r="U24" s="43">
        <f t="shared" si="0"/>
        <v>6.9261895370000275</v>
      </c>
      <c r="V24" s="43">
        <f t="shared" si="1"/>
        <v>47</v>
      </c>
    </row>
    <row r="25" spans="1:25">
      <c r="A25" s="37" t="s">
        <v>539</v>
      </c>
      <c r="B25" s="37" t="s">
        <v>609</v>
      </c>
      <c r="C25" s="37" t="s">
        <v>210</v>
      </c>
      <c r="D25" s="34">
        <f t="shared" si="4"/>
        <v>0.05</v>
      </c>
      <c r="E25" s="34">
        <v>0.05</v>
      </c>
      <c r="F25" s="34">
        <v>3.5000000000000003E-2</v>
      </c>
      <c r="G25" s="34">
        <v>6.5000000000000002E-2</v>
      </c>
      <c r="H25">
        <v>1</v>
      </c>
      <c r="J25" s="37" t="s">
        <v>210</v>
      </c>
      <c r="K25" s="43">
        <v>106760.41165872299</v>
      </c>
      <c r="L25" s="43">
        <v>106753.48546918599</v>
      </c>
      <c r="M25" s="43">
        <f t="shared" si="5"/>
        <v>6.9261895370000275</v>
      </c>
      <c r="N25" s="43">
        <f t="shared" si="6"/>
        <v>47</v>
      </c>
      <c r="O25" s="43"/>
      <c r="P25" s="43"/>
      <c r="Q25" s="43"/>
      <c r="R25" s="36" t="s">
        <v>201</v>
      </c>
      <c r="S25" s="43">
        <v>106762.171977844</v>
      </c>
      <c r="T25" s="43">
        <v>106751.72492538601</v>
      </c>
      <c r="U25" s="43">
        <f t="shared" si="0"/>
        <v>10.447052457995596</v>
      </c>
      <c r="V25" s="43">
        <f t="shared" si="1"/>
        <v>46</v>
      </c>
    </row>
    <row r="26" spans="1:25">
      <c r="A26" s="36" t="s">
        <v>540</v>
      </c>
      <c r="B26" s="36" t="s">
        <v>610</v>
      </c>
      <c r="C26" s="36" t="s">
        <v>211</v>
      </c>
      <c r="D26" s="34">
        <f t="shared" si="4"/>
        <v>21</v>
      </c>
      <c r="E26" s="34">
        <v>21</v>
      </c>
      <c r="F26" s="34">
        <v>14.7</v>
      </c>
      <c r="G26" s="34">
        <v>27.3</v>
      </c>
      <c r="H26">
        <v>1</v>
      </c>
      <c r="J26" s="36" t="s">
        <v>211</v>
      </c>
      <c r="K26" s="43">
        <v>106757.37268241</v>
      </c>
      <c r="L26" s="43">
        <v>106756.52422419201</v>
      </c>
      <c r="M26" s="43">
        <f t="shared" si="5"/>
        <v>0.8484582179953577</v>
      </c>
      <c r="N26" s="43">
        <f t="shared" si="6"/>
        <v>54</v>
      </c>
      <c r="O26" s="43"/>
      <c r="P26" s="43"/>
      <c r="Q26" s="43"/>
      <c r="R26" s="33" t="s">
        <v>196</v>
      </c>
      <c r="S26" s="43">
        <v>106750.373777396</v>
      </c>
      <c r="T26" s="43">
        <v>106763.523125835</v>
      </c>
      <c r="U26" s="43">
        <f t="shared" si="0"/>
        <v>13.149348438993911</v>
      </c>
      <c r="V26" s="43">
        <f t="shared" si="1"/>
        <v>45</v>
      </c>
    </row>
    <row r="27" spans="1:25">
      <c r="A27" s="36" t="s">
        <v>541</v>
      </c>
      <c r="B27" s="36" t="s">
        <v>611</v>
      </c>
      <c r="C27" s="36" t="s">
        <v>212</v>
      </c>
      <c r="D27" s="34">
        <f t="shared" si="4"/>
        <v>2</v>
      </c>
      <c r="E27" s="34">
        <v>2</v>
      </c>
      <c r="F27" s="34">
        <v>1.4</v>
      </c>
      <c r="G27" s="34">
        <v>2.6</v>
      </c>
      <c r="H27">
        <v>1</v>
      </c>
      <c r="J27" s="36" t="s">
        <v>212</v>
      </c>
      <c r="K27" s="43">
        <v>106756.775297158</v>
      </c>
      <c r="L27" s="43">
        <v>106757.121606634</v>
      </c>
      <c r="M27" s="43">
        <f t="shared" si="5"/>
        <v>0.34630947599362116</v>
      </c>
      <c r="N27" s="43">
        <f t="shared" si="6"/>
        <v>56</v>
      </c>
      <c r="O27" s="43"/>
      <c r="P27" s="43"/>
      <c r="Q27" s="43"/>
      <c r="R27" s="39" t="s">
        <v>232</v>
      </c>
      <c r="S27" s="43">
        <v>106749.534357892</v>
      </c>
      <c r="T27" s="43">
        <v>106764.362545339</v>
      </c>
      <c r="U27" s="43">
        <f t="shared" si="0"/>
        <v>14.828187446997617</v>
      </c>
      <c r="V27" s="43">
        <f t="shared" si="1"/>
        <v>44</v>
      </c>
    </row>
    <row r="28" spans="1:25">
      <c r="A28" s="36" t="s">
        <v>542</v>
      </c>
      <c r="B28" s="36" t="s">
        <v>612</v>
      </c>
      <c r="C28" s="36" t="s">
        <v>213</v>
      </c>
      <c r="D28" s="34">
        <f t="shared" si="4"/>
        <v>2</v>
      </c>
      <c r="E28" s="34">
        <v>2</v>
      </c>
      <c r="F28" s="34">
        <v>1.4</v>
      </c>
      <c r="G28" s="34">
        <v>2.6</v>
      </c>
      <c r="H28">
        <v>1</v>
      </c>
      <c r="J28" s="36" t="s">
        <v>213</v>
      </c>
      <c r="K28" s="43">
        <v>106757.00039806199</v>
      </c>
      <c r="L28" s="43">
        <v>106756.896505219</v>
      </c>
      <c r="M28" s="43">
        <f t="shared" si="5"/>
        <v>0.10389284299162682</v>
      </c>
      <c r="N28" s="43">
        <f t="shared" si="6"/>
        <v>61</v>
      </c>
      <c r="O28" s="43"/>
      <c r="P28" s="43"/>
      <c r="Q28" s="43"/>
      <c r="R28" s="33" t="s">
        <v>194</v>
      </c>
      <c r="S28" s="43">
        <v>106748.450463885</v>
      </c>
      <c r="T28" s="43">
        <v>106765.44643934599</v>
      </c>
      <c r="U28" s="43">
        <f t="shared" si="0"/>
        <v>16.99597546098812</v>
      </c>
      <c r="V28" s="43">
        <f t="shared" si="1"/>
        <v>43</v>
      </c>
    </row>
    <row r="29" spans="1:25">
      <c r="A29" s="36" t="s">
        <v>543</v>
      </c>
      <c r="B29" s="36" t="s">
        <v>613</v>
      </c>
      <c r="C29" s="36" t="s">
        <v>214</v>
      </c>
      <c r="D29" s="34">
        <f t="shared" si="4"/>
        <v>2</v>
      </c>
      <c r="E29" s="34">
        <v>2</v>
      </c>
      <c r="F29" s="34">
        <v>1.4</v>
      </c>
      <c r="G29" s="34">
        <v>2.6</v>
      </c>
      <c r="H29">
        <v>1</v>
      </c>
      <c r="J29" s="36" t="s">
        <v>214</v>
      </c>
      <c r="K29" s="43">
        <v>106757.06388823201</v>
      </c>
      <c r="L29" s="43">
        <v>106756.833015248</v>
      </c>
      <c r="M29" s="43">
        <f t="shared" si="5"/>
        <v>0.23087298400059808</v>
      </c>
      <c r="N29" s="43">
        <f t="shared" si="6"/>
        <v>58</v>
      </c>
      <c r="O29" s="43"/>
      <c r="P29" s="43"/>
      <c r="Q29" s="43"/>
      <c r="R29" s="36" t="s">
        <v>204</v>
      </c>
      <c r="S29" s="43">
        <v>106765.568815704</v>
      </c>
      <c r="T29" s="43">
        <v>106748.328087526</v>
      </c>
      <c r="U29" s="43">
        <f t="shared" si="0"/>
        <v>17.240728178003337</v>
      </c>
      <c r="V29" s="43">
        <f t="shared" si="1"/>
        <v>42</v>
      </c>
    </row>
    <row r="30" spans="1:25">
      <c r="A30" s="36" t="s">
        <v>544</v>
      </c>
      <c r="B30" s="36" t="s">
        <v>614</v>
      </c>
      <c r="C30" s="36" t="s">
        <v>215</v>
      </c>
      <c r="D30" s="34">
        <f t="shared" si="4"/>
        <v>24</v>
      </c>
      <c r="E30" s="34">
        <v>24</v>
      </c>
      <c r="F30" s="34">
        <v>16.8</v>
      </c>
      <c r="G30" s="34">
        <v>31.2</v>
      </c>
      <c r="H30">
        <v>1</v>
      </c>
      <c r="J30" s="36" t="s">
        <v>215</v>
      </c>
      <c r="K30" s="43">
        <v>106760.41165872299</v>
      </c>
      <c r="L30" s="43">
        <v>106753.48546918599</v>
      </c>
      <c r="M30" s="43">
        <f t="shared" si="5"/>
        <v>6.9261895370000275</v>
      </c>
      <c r="N30" s="43">
        <f t="shared" si="6"/>
        <v>47</v>
      </c>
      <c r="O30" s="43"/>
      <c r="P30" s="43"/>
      <c r="Q30" s="43"/>
      <c r="R30" s="36" t="s">
        <v>203</v>
      </c>
      <c r="S30" s="43">
        <v>106765.93125909301</v>
      </c>
      <c r="T30" s="43">
        <v>106747.965644137</v>
      </c>
      <c r="U30" s="43">
        <f t="shared" si="0"/>
        <v>17.965614956003265</v>
      </c>
      <c r="V30" s="43">
        <f t="shared" si="1"/>
        <v>41</v>
      </c>
    </row>
    <row r="31" spans="1:25">
      <c r="A31" s="37" t="s">
        <v>545</v>
      </c>
      <c r="B31" s="37" t="s">
        <v>615</v>
      </c>
      <c r="C31" s="37" t="s">
        <v>216</v>
      </c>
      <c r="D31" s="34">
        <f t="shared" si="4"/>
        <v>5.3999999999999999E-2</v>
      </c>
      <c r="E31" s="34">
        <v>5.3999999999999999E-2</v>
      </c>
      <c r="F31" s="34">
        <v>4.3200000000000002E-2</v>
      </c>
      <c r="G31" s="34">
        <v>6.4799999999999996E-2</v>
      </c>
      <c r="H31">
        <v>1</v>
      </c>
      <c r="J31" s="37" t="s">
        <v>216</v>
      </c>
      <c r="K31" s="43">
        <v>106608.287752893</v>
      </c>
      <c r="L31" s="43">
        <v>106905.630418699</v>
      </c>
      <c r="M31" s="43">
        <f t="shared" si="5"/>
        <v>297.34266580600524</v>
      </c>
      <c r="N31" s="43">
        <f t="shared" si="6"/>
        <v>30</v>
      </c>
      <c r="O31" s="43"/>
      <c r="P31" s="43"/>
      <c r="Q31" s="43"/>
      <c r="R31" s="36" t="s">
        <v>202</v>
      </c>
      <c r="S31" s="43">
        <v>106743.47424039801</v>
      </c>
      <c r="T31" s="43">
        <v>106770.42266283301</v>
      </c>
      <c r="U31" s="43">
        <f t="shared" si="0"/>
        <v>26.948422435001703</v>
      </c>
      <c r="V31" s="43">
        <f t="shared" si="1"/>
        <v>40</v>
      </c>
    </row>
    <row r="32" spans="1:25">
      <c r="A32" s="37" t="s">
        <v>546</v>
      </c>
      <c r="B32" s="37" t="s">
        <v>616</v>
      </c>
      <c r="C32" s="37" t="s">
        <v>217</v>
      </c>
      <c r="D32" s="34">
        <f t="shared" si="4"/>
        <v>0.14099999999999999</v>
      </c>
      <c r="E32" s="34">
        <v>0.14099999999999999</v>
      </c>
      <c r="F32" s="34">
        <v>0.1128</v>
      </c>
      <c r="G32" s="34">
        <v>0.16919999999999999</v>
      </c>
      <c r="H32">
        <v>1</v>
      </c>
      <c r="J32" s="37" t="s">
        <v>217</v>
      </c>
      <c r="K32" s="43">
        <v>106118.26746779399</v>
      </c>
      <c r="L32" s="43">
        <v>107395.694355791</v>
      </c>
      <c r="M32" s="43">
        <f t="shared" si="5"/>
        <v>1277.4268879970041</v>
      </c>
      <c r="N32" s="43">
        <f t="shared" si="6"/>
        <v>10</v>
      </c>
      <c r="O32" s="43"/>
      <c r="P32" s="43"/>
      <c r="Q32" s="43"/>
      <c r="R32" s="39" t="s">
        <v>236</v>
      </c>
      <c r="S32" s="43">
        <v>106736.10062752401</v>
      </c>
      <c r="T32" s="43">
        <v>106777.796275706</v>
      </c>
      <c r="U32" s="43">
        <f t="shared" si="0"/>
        <v>41.695648181994329</v>
      </c>
      <c r="V32" s="43">
        <f t="shared" si="1"/>
        <v>39</v>
      </c>
    </row>
    <row r="33" spans="1:22">
      <c r="A33" s="37" t="s">
        <v>547</v>
      </c>
      <c r="B33" s="37" t="s">
        <v>617</v>
      </c>
      <c r="C33" s="37" t="s">
        <v>218</v>
      </c>
      <c r="D33" s="34">
        <f t="shared" si="4"/>
        <v>4.3999999999999997E-2</v>
      </c>
      <c r="E33" s="34">
        <v>4.3999999999999997E-2</v>
      </c>
      <c r="F33" s="34">
        <v>3.5200000000000002E-2</v>
      </c>
      <c r="G33" s="34">
        <v>5.28E-2</v>
      </c>
      <c r="H33">
        <v>1</v>
      </c>
      <c r="J33" s="37" t="s">
        <v>218</v>
      </c>
      <c r="K33" s="43">
        <v>106558.56622201799</v>
      </c>
      <c r="L33" s="43">
        <v>106955.33351277901</v>
      </c>
      <c r="M33" s="43">
        <f t="shared" si="5"/>
        <v>396.76729076101037</v>
      </c>
      <c r="N33" s="43">
        <f t="shared" si="6"/>
        <v>27</v>
      </c>
      <c r="O33" s="43"/>
      <c r="P33" s="43"/>
      <c r="Q33" s="43"/>
      <c r="R33" s="40" t="s">
        <v>250</v>
      </c>
      <c r="S33" s="43">
        <v>106806.679306536</v>
      </c>
      <c r="T33" s="43">
        <v>106707.217596694</v>
      </c>
      <c r="U33" s="43">
        <f t="shared" si="0"/>
        <v>99.461709841998527</v>
      </c>
      <c r="V33" s="43">
        <f t="shared" si="1"/>
        <v>38</v>
      </c>
    </row>
    <row r="34" spans="1:22">
      <c r="A34" s="37" t="s">
        <v>548</v>
      </c>
      <c r="B34" s="37" t="s">
        <v>618</v>
      </c>
      <c r="C34" s="37" t="s">
        <v>219</v>
      </c>
      <c r="D34" s="34">
        <f t="shared" si="4"/>
        <v>8.5000000000000006E-2</v>
      </c>
      <c r="E34" s="34">
        <v>8.5000000000000006E-2</v>
      </c>
      <c r="F34" s="34">
        <v>6.8000000000000005E-2</v>
      </c>
      <c r="G34" s="34">
        <v>0.10199999999999999</v>
      </c>
      <c r="H34">
        <v>1</v>
      </c>
      <c r="J34" s="37" t="s">
        <v>219</v>
      </c>
      <c r="K34" s="43">
        <v>106387.32360136601</v>
      </c>
      <c r="L34" s="43">
        <v>107126.595950868</v>
      </c>
      <c r="M34" s="43">
        <f t="shared" si="5"/>
        <v>739.27234950198908</v>
      </c>
      <c r="N34" s="43">
        <f t="shared" si="6"/>
        <v>17</v>
      </c>
      <c r="O34" s="43"/>
      <c r="P34" s="43"/>
      <c r="Q34" s="43"/>
      <c r="R34" s="40" t="s">
        <v>242</v>
      </c>
      <c r="S34" s="43">
        <v>106698.61470372901</v>
      </c>
      <c r="T34" s="43">
        <v>106815.282199501</v>
      </c>
      <c r="U34" s="43">
        <f t="shared" si="0"/>
        <v>116.66749577199516</v>
      </c>
      <c r="V34" s="43">
        <f t="shared" si="1"/>
        <v>37</v>
      </c>
    </row>
    <row r="35" spans="1:22">
      <c r="A35" s="37" t="s">
        <v>549</v>
      </c>
      <c r="B35" s="37" t="s">
        <v>619</v>
      </c>
      <c r="C35" s="37" t="s">
        <v>220</v>
      </c>
      <c r="D35" s="34">
        <f t="shared" si="4"/>
        <v>6.2E-2</v>
      </c>
      <c r="E35" s="34">
        <v>6.2E-2</v>
      </c>
      <c r="F35" s="34">
        <v>4.9599999999999998E-2</v>
      </c>
      <c r="G35" s="34">
        <v>7.4399999999999994E-2</v>
      </c>
      <c r="H35">
        <v>1</v>
      </c>
      <c r="J35" s="37" t="s">
        <v>220</v>
      </c>
      <c r="K35" s="43">
        <v>106482.57849629399</v>
      </c>
      <c r="L35" s="43">
        <v>107031.35519731999</v>
      </c>
      <c r="M35" s="43">
        <f t="shared" si="5"/>
        <v>548.7767010259995</v>
      </c>
      <c r="N35" s="43">
        <f t="shared" si="6"/>
        <v>19</v>
      </c>
      <c r="O35" s="43"/>
      <c r="P35" s="43"/>
      <c r="Q35" s="43"/>
      <c r="R35" s="40" t="s">
        <v>247</v>
      </c>
      <c r="S35" s="43">
        <v>106838.83069806</v>
      </c>
      <c r="T35" s="43">
        <v>106675.06620517001</v>
      </c>
      <c r="U35" s="43">
        <f t="shared" si="0"/>
        <v>163.7644928899972</v>
      </c>
      <c r="V35" s="43">
        <f t="shared" si="1"/>
        <v>36</v>
      </c>
    </row>
    <row r="36" spans="1:22">
      <c r="A36" s="37" t="s">
        <v>550</v>
      </c>
      <c r="B36" s="37" t="s">
        <v>615</v>
      </c>
      <c r="C36" s="37" t="s">
        <v>221</v>
      </c>
      <c r="D36" s="34">
        <f t="shared" si="4"/>
        <v>5.6000000000000001E-2</v>
      </c>
      <c r="E36" s="34">
        <v>5.6000000000000001E-2</v>
      </c>
      <c r="F36" s="34">
        <v>4.48E-2</v>
      </c>
      <c r="G36" s="34">
        <v>6.7199999999999996E-2</v>
      </c>
      <c r="H36">
        <v>1</v>
      </c>
      <c r="J36" s="37" t="s">
        <v>221</v>
      </c>
      <c r="K36" s="43">
        <v>106911.137566726</v>
      </c>
      <c r="L36" s="43">
        <v>106602.782209475</v>
      </c>
      <c r="M36" s="43">
        <f t="shared" si="5"/>
        <v>308.35535725099908</v>
      </c>
      <c r="N36" s="43">
        <f t="shared" si="6"/>
        <v>29</v>
      </c>
      <c r="O36" s="43"/>
      <c r="P36" s="43"/>
      <c r="Q36" s="43"/>
      <c r="R36" s="36" t="s">
        <v>205</v>
      </c>
      <c r="S36" s="43">
        <v>106843.152092508</v>
      </c>
      <c r="T36" s="43">
        <v>106670.744810723</v>
      </c>
      <c r="U36" s="43">
        <f t="shared" si="0"/>
        <v>172.40728178499558</v>
      </c>
      <c r="V36" s="43">
        <f t="shared" si="1"/>
        <v>35</v>
      </c>
    </row>
    <row r="37" spans="1:22">
      <c r="A37" s="37" t="s">
        <v>551</v>
      </c>
      <c r="B37" s="37" t="s">
        <v>616</v>
      </c>
      <c r="C37" s="37" t="s">
        <v>222</v>
      </c>
      <c r="D37" s="34">
        <f t="shared" si="4"/>
        <v>0.13800000000000001</v>
      </c>
      <c r="E37" s="34">
        <v>0.13800000000000001</v>
      </c>
      <c r="F37" s="34">
        <v>0.1104</v>
      </c>
      <c r="G37" s="34">
        <v>0.1656</v>
      </c>
      <c r="H37">
        <v>1</v>
      </c>
      <c r="J37" s="37" t="s">
        <v>222</v>
      </c>
      <c r="K37" s="43">
        <v>107382.103341389</v>
      </c>
      <c r="L37" s="43">
        <v>106131.85574901701</v>
      </c>
      <c r="M37" s="43">
        <f t="shared" si="5"/>
        <v>1250.2475923719903</v>
      </c>
      <c r="N37" s="43">
        <f t="shared" si="6"/>
        <v>11</v>
      </c>
      <c r="O37" s="43"/>
      <c r="P37" s="43"/>
      <c r="Q37" s="43"/>
      <c r="R37" s="40" t="s">
        <v>249</v>
      </c>
      <c r="S37" s="43">
        <v>106851.160111644</v>
      </c>
      <c r="T37" s="43">
        <v>106662.73679158599</v>
      </c>
      <c r="U37" s="43">
        <f t="shared" si="0"/>
        <v>188.42332005800563</v>
      </c>
      <c r="V37" s="43">
        <f t="shared" si="1"/>
        <v>34</v>
      </c>
    </row>
    <row r="38" spans="1:22">
      <c r="A38" s="37" t="s">
        <v>552</v>
      </c>
      <c r="B38" s="37" t="s">
        <v>617</v>
      </c>
      <c r="C38" s="37" t="s">
        <v>223</v>
      </c>
      <c r="D38" s="34">
        <f t="shared" si="4"/>
        <v>4.5999999999999999E-2</v>
      </c>
      <c r="E38" s="34">
        <v>4.5999999999999999E-2</v>
      </c>
      <c r="F38" s="34">
        <v>3.6799999999999999E-2</v>
      </c>
      <c r="G38" s="34">
        <v>5.5199999999999999E-2</v>
      </c>
      <c r="H38">
        <v>1</v>
      </c>
      <c r="J38" s="37" t="s">
        <v>223</v>
      </c>
      <c r="K38" s="43">
        <v>106964.351082839</v>
      </c>
      <c r="L38" s="43">
        <v>106549.548915224</v>
      </c>
      <c r="M38" s="43">
        <f t="shared" si="5"/>
        <v>414.80216761499469</v>
      </c>
      <c r="N38" s="43">
        <f t="shared" si="6"/>
        <v>22</v>
      </c>
      <c r="O38" s="43"/>
      <c r="P38" s="43"/>
      <c r="Q38" s="43"/>
      <c r="R38" s="40" t="s">
        <v>239</v>
      </c>
      <c r="S38" s="43">
        <v>106660.120281098</v>
      </c>
      <c r="T38" s="43">
        <v>106853.77662213201</v>
      </c>
      <c r="U38" s="43">
        <f t="shared" si="0"/>
        <v>193.65634103400225</v>
      </c>
      <c r="V38" s="43">
        <f t="shared" si="1"/>
        <v>33</v>
      </c>
    </row>
    <row r="39" spans="1:22">
      <c r="A39" s="37" t="s">
        <v>553</v>
      </c>
      <c r="B39" s="37" t="s">
        <v>618</v>
      </c>
      <c r="C39" s="37" t="s">
        <v>224</v>
      </c>
      <c r="D39" s="34">
        <f t="shared" si="4"/>
        <v>8.6999999999999994E-2</v>
      </c>
      <c r="E39" s="34">
        <v>8.6999999999999994E-2</v>
      </c>
      <c r="F39" s="34">
        <v>6.9599999999999995E-2</v>
      </c>
      <c r="G39" s="34">
        <v>0.10440000000000001</v>
      </c>
      <c r="H39">
        <v>1</v>
      </c>
      <c r="J39" s="37" t="s">
        <v>224</v>
      </c>
      <c r="K39" s="43">
        <v>107135.293811831</v>
      </c>
      <c r="L39" s="43">
        <v>106378.62681877799</v>
      </c>
      <c r="M39" s="43">
        <f t="shared" si="5"/>
        <v>756.66699305300426</v>
      </c>
      <c r="N39" s="43">
        <f t="shared" si="6"/>
        <v>16</v>
      </c>
      <c r="O39" s="43"/>
      <c r="P39" s="43"/>
      <c r="Q39" s="43"/>
      <c r="R39" s="33" t="s">
        <v>192</v>
      </c>
      <c r="S39" s="43">
        <v>106725.64431120599</v>
      </c>
      <c r="T39" s="43">
        <v>106930.97211134199</v>
      </c>
      <c r="U39" s="43">
        <f t="shared" ref="U39:U70" si="7">ABS(T39-S39)</f>
        <v>205.32780013600131</v>
      </c>
      <c r="V39" s="43">
        <f t="shared" ref="V39:V70" si="8">RANK(U39,$M$7:$M$70)</f>
        <v>32</v>
      </c>
    </row>
    <row r="40" spans="1:22">
      <c r="A40" s="37" t="s">
        <v>554</v>
      </c>
      <c r="B40" s="37" t="s">
        <v>619</v>
      </c>
      <c r="C40" s="37" t="s">
        <v>225</v>
      </c>
      <c r="D40" s="34">
        <f t="shared" si="4"/>
        <v>8.2000000000000003E-2</v>
      </c>
      <c r="E40" s="34">
        <v>8.2000000000000003E-2</v>
      </c>
      <c r="F40" s="34">
        <v>6.5600000000000006E-2</v>
      </c>
      <c r="G40" s="34">
        <v>9.8400000000000001E-2</v>
      </c>
      <c r="H40">
        <v>1</v>
      </c>
      <c r="J40" s="37" t="s">
        <v>225</v>
      </c>
      <c r="K40" s="43">
        <v>107119.88135171399</v>
      </c>
      <c r="L40" s="43">
        <v>106394.07990597701</v>
      </c>
      <c r="M40" s="43">
        <f t="shared" si="5"/>
        <v>725.80144573698635</v>
      </c>
      <c r="N40" s="43">
        <f t="shared" si="6"/>
        <v>18</v>
      </c>
      <c r="O40" s="43"/>
      <c r="P40" s="43"/>
      <c r="Q40" s="43"/>
      <c r="R40" s="40" t="s">
        <v>241</v>
      </c>
      <c r="S40" s="43">
        <v>106628.615134993</v>
      </c>
      <c r="T40" s="43">
        <v>106885.281768238</v>
      </c>
      <c r="U40" s="43">
        <f t="shared" si="7"/>
        <v>256.66663324499677</v>
      </c>
      <c r="V40" s="43">
        <f t="shared" si="8"/>
        <v>31</v>
      </c>
    </row>
    <row r="41" spans="1:22">
      <c r="A41" s="38" t="s">
        <v>555</v>
      </c>
      <c r="B41" s="38" t="s">
        <v>620</v>
      </c>
      <c r="C41" s="38" t="s">
        <v>226</v>
      </c>
      <c r="D41" s="34">
        <f t="shared" si="4"/>
        <v>0.73</v>
      </c>
      <c r="E41" s="34">
        <v>0.73</v>
      </c>
      <c r="F41" s="34">
        <v>0.71</v>
      </c>
      <c r="G41" s="34">
        <v>0.74</v>
      </c>
      <c r="H41">
        <v>1</v>
      </c>
      <c r="J41" s="38" t="s">
        <v>226</v>
      </c>
      <c r="K41">
        <v>107850.282893952</v>
      </c>
      <c r="L41">
        <v>106218.552082635</v>
      </c>
      <c r="M41">
        <f t="shared" si="5"/>
        <v>1631.7308113170002</v>
      </c>
      <c r="N41" s="43">
        <f t="shared" si="6"/>
        <v>9</v>
      </c>
      <c r="R41" s="37" t="s">
        <v>216</v>
      </c>
      <c r="S41" s="43">
        <v>106608.287752893</v>
      </c>
      <c r="T41" s="43">
        <v>106905.630418699</v>
      </c>
      <c r="U41" s="43">
        <f t="shared" si="7"/>
        <v>297.34266580600524</v>
      </c>
      <c r="V41" s="43">
        <f t="shared" si="8"/>
        <v>30</v>
      </c>
    </row>
    <row r="42" spans="1:22">
      <c r="A42" s="38" t="s">
        <v>556</v>
      </c>
      <c r="B42" s="38" t="s">
        <v>621</v>
      </c>
      <c r="C42" s="38" t="s">
        <v>227</v>
      </c>
      <c r="D42" s="34">
        <f t="shared" si="4"/>
        <v>0.75</v>
      </c>
      <c r="E42" s="34">
        <v>0.75</v>
      </c>
      <c r="F42" s="34">
        <v>0.66</v>
      </c>
      <c r="G42" s="34">
        <v>0.83</v>
      </c>
      <c r="H42">
        <v>1</v>
      </c>
      <c r="J42" s="38" t="s">
        <v>227</v>
      </c>
      <c r="K42">
        <v>116313.938965551</v>
      </c>
      <c r="L42">
        <v>99490.557917334794</v>
      </c>
      <c r="M42">
        <f t="shared" si="5"/>
        <v>16823.381048216208</v>
      </c>
      <c r="N42" s="43">
        <f t="shared" si="6"/>
        <v>1</v>
      </c>
      <c r="R42" s="37" t="s">
        <v>221</v>
      </c>
      <c r="S42" s="43">
        <v>106911.137566726</v>
      </c>
      <c r="T42" s="43">
        <v>106602.782209475</v>
      </c>
      <c r="U42" s="43">
        <f t="shared" si="7"/>
        <v>308.35535725099908</v>
      </c>
      <c r="V42" s="43">
        <f t="shared" si="8"/>
        <v>29</v>
      </c>
    </row>
    <row r="43" spans="1:22">
      <c r="A43" s="38" t="s">
        <v>557</v>
      </c>
      <c r="B43" s="38" t="s">
        <v>622</v>
      </c>
      <c r="C43" s="38" t="s">
        <v>228</v>
      </c>
      <c r="D43" s="34">
        <f t="shared" si="4"/>
        <v>0.7</v>
      </c>
      <c r="E43" s="34">
        <v>0.7</v>
      </c>
      <c r="F43" s="34">
        <v>0.62</v>
      </c>
      <c r="G43" s="34">
        <v>0.77</v>
      </c>
      <c r="H43">
        <v>1</v>
      </c>
      <c r="J43" s="38" t="s">
        <v>228</v>
      </c>
      <c r="K43">
        <v>106316.21373928399</v>
      </c>
      <c r="L43">
        <v>107145.599773023</v>
      </c>
      <c r="M43">
        <f t="shared" si="5"/>
        <v>829.38603373900696</v>
      </c>
      <c r="N43" s="43">
        <f t="shared" si="6"/>
        <v>14</v>
      </c>
      <c r="R43" s="38" t="s">
        <v>230</v>
      </c>
      <c r="S43">
        <v>106578.446242251</v>
      </c>
      <c r="T43">
        <v>106903.441062816</v>
      </c>
      <c r="U43">
        <f t="shared" si="7"/>
        <v>324.99482056499983</v>
      </c>
      <c r="V43" s="43">
        <f t="shared" si="8"/>
        <v>28</v>
      </c>
    </row>
    <row r="44" spans="1:22">
      <c r="A44" s="38" t="s">
        <v>558</v>
      </c>
      <c r="B44" s="38" t="s">
        <v>623</v>
      </c>
      <c r="C44" s="38" t="s">
        <v>229</v>
      </c>
      <c r="D44" s="34">
        <f t="shared" si="4"/>
        <v>0.53</v>
      </c>
      <c r="E44" s="34">
        <v>0.53</v>
      </c>
      <c r="F44" s="34">
        <v>0.44</v>
      </c>
      <c r="G44" s="34">
        <v>0.62</v>
      </c>
      <c r="H44">
        <v>1</v>
      </c>
      <c r="J44" s="38" t="s">
        <v>229</v>
      </c>
      <c r="K44">
        <v>106511.775196191</v>
      </c>
      <c r="L44">
        <v>107003.253011213</v>
      </c>
      <c r="M44">
        <f t="shared" si="5"/>
        <v>491.47781502200814</v>
      </c>
      <c r="N44" s="43">
        <f t="shared" si="6"/>
        <v>21</v>
      </c>
      <c r="R44" s="37" t="s">
        <v>218</v>
      </c>
      <c r="S44" s="43">
        <v>106558.56622201799</v>
      </c>
      <c r="T44" s="43">
        <v>106955.33351277901</v>
      </c>
      <c r="U44" s="43">
        <f t="shared" si="7"/>
        <v>396.76729076101037</v>
      </c>
      <c r="V44" s="43">
        <f t="shared" si="8"/>
        <v>27</v>
      </c>
    </row>
    <row r="45" spans="1:22">
      <c r="A45" s="38" t="s">
        <v>559</v>
      </c>
      <c r="B45" s="38" t="s">
        <v>624</v>
      </c>
      <c r="C45" s="38" t="s">
        <v>230</v>
      </c>
      <c r="D45" s="34">
        <f t="shared" si="4"/>
        <v>0.33</v>
      </c>
      <c r="E45" s="34">
        <v>0.33</v>
      </c>
      <c r="F45" s="34">
        <v>0.22</v>
      </c>
      <c r="G45" s="34">
        <v>0.42</v>
      </c>
      <c r="H45">
        <v>1</v>
      </c>
      <c r="J45" s="38" t="s">
        <v>230</v>
      </c>
      <c r="K45">
        <v>106578.446242251</v>
      </c>
      <c r="L45">
        <v>106903.441062816</v>
      </c>
      <c r="M45">
        <f t="shared" si="5"/>
        <v>324.99482056499983</v>
      </c>
      <c r="N45" s="43">
        <f t="shared" si="6"/>
        <v>28</v>
      </c>
      <c r="R45" s="40" t="s">
        <v>246</v>
      </c>
      <c r="S45" s="43">
        <v>106957.455937593</v>
      </c>
      <c r="T45" s="43">
        <v>106556.440965637</v>
      </c>
      <c r="U45" s="43">
        <f t="shared" si="7"/>
        <v>401.0149719559995</v>
      </c>
      <c r="V45" s="43">
        <f t="shared" si="8"/>
        <v>26</v>
      </c>
    </row>
    <row r="46" spans="1:22">
      <c r="A46" s="39" t="s">
        <v>625</v>
      </c>
      <c r="B46" s="39" t="s">
        <v>626</v>
      </c>
      <c r="C46" s="39" t="s">
        <v>231</v>
      </c>
      <c r="D46" s="34">
        <f t="shared" si="4"/>
        <v>2.6669999999999998</v>
      </c>
      <c r="E46" s="34">
        <v>2.6669999999999998</v>
      </c>
      <c r="F46" s="34">
        <v>2.1335999999999999</v>
      </c>
      <c r="G46" s="34">
        <v>3.2004000000000001</v>
      </c>
      <c r="H46">
        <v>1</v>
      </c>
      <c r="J46" s="39" t="s">
        <v>231</v>
      </c>
      <c r="K46" s="43">
        <v>106754.117511886</v>
      </c>
      <c r="L46" s="43">
        <v>106759.779391344</v>
      </c>
      <c r="M46" s="43">
        <f t="shared" si="5"/>
        <v>5.6618794579990208</v>
      </c>
      <c r="N46" s="43">
        <f t="shared" si="6"/>
        <v>50</v>
      </c>
      <c r="O46" s="43"/>
      <c r="P46" s="43"/>
      <c r="Q46" s="43"/>
      <c r="R46" s="40" t="s">
        <v>248</v>
      </c>
      <c r="S46" s="43">
        <v>106957.667034246</v>
      </c>
      <c r="T46" s="43">
        <v>106556.229868984</v>
      </c>
      <c r="U46" s="43">
        <f t="shared" si="7"/>
        <v>401.43716526200296</v>
      </c>
      <c r="V46" s="43">
        <f t="shared" si="8"/>
        <v>25</v>
      </c>
    </row>
    <row r="47" spans="1:22">
      <c r="A47" s="39" t="s">
        <v>627</v>
      </c>
      <c r="B47" s="39" t="s">
        <v>628</v>
      </c>
      <c r="C47" s="39" t="s">
        <v>232</v>
      </c>
      <c r="D47" s="34">
        <f t="shared" si="4"/>
        <v>0.84099999999999997</v>
      </c>
      <c r="E47" s="34">
        <v>0.84099999999999997</v>
      </c>
      <c r="F47" s="34">
        <v>0.67279999999999995</v>
      </c>
      <c r="G47" s="34">
        <v>1.0092000000000001</v>
      </c>
      <c r="H47">
        <v>1</v>
      </c>
      <c r="J47" s="39" t="s">
        <v>232</v>
      </c>
      <c r="K47" s="43">
        <v>106749.534357892</v>
      </c>
      <c r="L47" s="43">
        <v>106764.362545339</v>
      </c>
      <c r="M47" s="43">
        <f t="shared" si="5"/>
        <v>14.828187446997617</v>
      </c>
      <c r="N47" s="43">
        <f t="shared" si="6"/>
        <v>44</v>
      </c>
      <c r="O47" s="43"/>
      <c r="P47" s="43"/>
      <c r="Q47" s="43"/>
      <c r="R47" s="33" t="s">
        <v>193</v>
      </c>
      <c r="S47" s="43">
        <v>106608.636033175</v>
      </c>
      <c r="T47" s="43">
        <v>107016.153172069</v>
      </c>
      <c r="U47" s="43">
        <f t="shared" si="7"/>
        <v>407.51713889399252</v>
      </c>
      <c r="V47" s="43">
        <f t="shared" si="8"/>
        <v>24</v>
      </c>
    </row>
    <row r="48" spans="1:22">
      <c r="A48" s="39" t="s">
        <v>562</v>
      </c>
      <c r="B48" s="39" t="s">
        <v>318</v>
      </c>
      <c r="C48" s="39" t="s">
        <v>233</v>
      </c>
      <c r="D48" s="34">
        <f t="shared" si="4"/>
        <v>2.6040000000000001</v>
      </c>
      <c r="E48" s="34">
        <v>2.6040000000000001</v>
      </c>
      <c r="F48" s="34">
        <v>2.0832000000000002</v>
      </c>
      <c r="G48" s="34">
        <v>3.1248</v>
      </c>
      <c r="H48">
        <v>1</v>
      </c>
      <c r="J48" s="39" t="s">
        <v>233</v>
      </c>
      <c r="K48" s="43">
        <v>106755.25919044499</v>
      </c>
      <c r="L48" s="43">
        <v>106758.637712786</v>
      </c>
      <c r="M48" s="43">
        <f t="shared" si="5"/>
        <v>3.3785223410086473</v>
      </c>
      <c r="N48" s="43">
        <f t="shared" si="6"/>
        <v>52</v>
      </c>
      <c r="O48" s="43"/>
      <c r="P48" s="43"/>
      <c r="Q48" s="43"/>
      <c r="R48" s="40" t="s">
        <v>238</v>
      </c>
      <c r="S48" s="43">
        <v>106551.565891858</v>
      </c>
      <c r="T48" s="43">
        <v>106962.33101137201</v>
      </c>
      <c r="U48" s="43">
        <f t="shared" si="7"/>
        <v>410.76511951400607</v>
      </c>
      <c r="V48" s="43">
        <f t="shared" si="8"/>
        <v>23</v>
      </c>
    </row>
    <row r="49" spans="1:22">
      <c r="A49" s="39" t="s">
        <v>563</v>
      </c>
      <c r="B49" s="39" t="s">
        <v>320</v>
      </c>
      <c r="C49" s="39" t="s">
        <v>234</v>
      </c>
      <c r="D49" s="34">
        <f t="shared" si="4"/>
        <v>0.109</v>
      </c>
      <c r="E49" s="34">
        <v>0.109</v>
      </c>
      <c r="F49" s="34">
        <v>8.72E-2</v>
      </c>
      <c r="G49" s="34">
        <v>0.1308</v>
      </c>
      <c r="H49">
        <v>1</v>
      </c>
      <c r="J49" s="39" t="s">
        <v>234</v>
      </c>
      <c r="K49" s="43">
        <v>106753.597631824</v>
      </c>
      <c r="L49" s="43">
        <v>106760.29927140599</v>
      </c>
      <c r="M49" s="43">
        <f t="shared" si="5"/>
        <v>6.7016395819955505</v>
      </c>
      <c r="N49" s="43">
        <f t="shared" si="6"/>
        <v>49</v>
      </c>
      <c r="O49" s="43"/>
      <c r="P49" s="43"/>
      <c r="Q49" s="43"/>
      <c r="R49" s="37" t="s">
        <v>223</v>
      </c>
      <c r="S49" s="43">
        <v>106964.351082839</v>
      </c>
      <c r="T49" s="43">
        <v>106549.548915224</v>
      </c>
      <c r="U49" s="43">
        <f t="shared" si="7"/>
        <v>414.80216761499469</v>
      </c>
      <c r="V49" s="43">
        <f t="shared" si="8"/>
        <v>22</v>
      </c>
    </row>
    <row r="50" spans="1:22">
      <c r="A50" s="39" t="s">
        <v>564</v>
      </c>
      <c r="B50" s="39" t="s">
        <v>322</v>
      </c>
      <c r="C50" s="39" t="s">
        <v>235</v>
      </c>
      <c r="D50" s="34">
        <f t="shared" si="4"/>
        <v>1.9159999999999999</v>
      </c>
      <c r="E50" s="34">
        <v>1.9159999999999999</v>
      </c>
      <c r="F50" s="34">
        <v>1.5327999999999999</v>
      </c>
      <c r="G50" s="34">
        <v>2.2991999999999999</v>
      </c>
      <c r="H50">
        <v>1</v>
      </c>
      <c r="J50" s="39" t="s">
        <v>235</v>
      </c>
      <c r="K50" s="43">
        <v>106755.69412219401</v>
      </c>
      <c r="L50" s="43">
        <v>106758.202781036</v>
      </c>
      <c r="M50" s="43">
        <f t="shared" si="5"/>
        <v>2.5086588419944746</v>
      </c>
      <c r="N50" s="43">
        <f t="shared" si="6"/>
        <v>53</v>
      </c>
      <c r="O50" s="43"/>
      <c r="P50" s="43"/>
      <c r="Q50" s="43"/>
      <c r="R50" s="38" t="s">
        <v>229</v>
      </c>
      <c r="S50">
        <v>106511.775196191</v>
      </c>
      <c r="T50">
        <v>107003.253011213</v>
      </c>
      <c r="U50">
        <f t="shared" si="7"/>
        <v>491.47781502200814</v>
      </c>
      <c r="V50" s="43">
        <f t="shared" si="8"/>
        <v>21</v>
      </c>
    </row>
    <row r="51" spans="1:22">
      <c r="A51" s="39" t="s">
        <v>565</v>
      </c>
      <c r="B51" s="39" t="s">
        <v>629</v>
      </c>
      <c r="C51" s="39" t="s">
        <v>236</v>
      </c>
      <c r="D51" s="34">
        <f t="shared" si="4"/>
        <v>69.721999999999994</v>
      </c>
      <c r="E51" s="34">
        <v>69.721999999999994</v>
      </c>
      <c r="F51" s="34">
        <v>55.7776</v>
      </c>
      <c r="G51" s="34">
        <v>83.666399999999996</v>
      </c>
      <c r="H51">
        <v>1</v>
      </c>
      <c r="J51" s="39" t="s">
        <v>236</v>
      </c>
      <c r="K51" s="43">
        <v>106736.10062752401</v>
      </c>
      <c r="L51" s="43">
        <v>106777.796275706</v>
      </c>
      <c r="M51" s="43">
        <f t="shared" si="5"/>
        <v>41.695648181994329</v>
      </c>
      <c r="N51" s="43">
        <f t="shared" si="6"/>
        <v>39</v>
      </c>
      <c r="O51" s="43"/>
      <c r="P51" s="43"/>
      <c r="Q51" s="43"/>
      <c r="R51" s="40" t="s">
        <v>240</v>
      </c>
      <c r="S51" s="43">
        <v>106484.68756854501</v>
      </c>
      <c r="T51" s="43">
        <v>107029.20933468601</v>
      </c>
      <c r="U51" s="43">
        <f t="shared" si="7"/>
        <v>544.52176614099881</v>
      </c>
      <c r="V51" s="43">
        <f t="shared" si="8"/>
        <v>20</v>
      </c>
    </row>
    <row r="52" spans="1:22">
      <c r="A52" s="40" t="s">
        <v>566</v>
      </c>
      <c r="B52" s="40" t="s">
        <v>630</v>
      </c>
      <c r="C52" s="40" t="s">
        <v>237</v>
      </c>
      <c r="D52" s="34">
        <f t="shared" si="4"/>
        <v>0.55800000000000005</v>
      </c>
      <c r="E52" s="34">
        <v>0.55800000000000005</v>
      </c>
      <c r="F52" s="34">
        <v>0.44640000000000002</v>
      </c>
      <c r="G52" s="34">
        <v>0.66959999999999997</v>
      </c>
      <c r="H52">
        <v>1</v>
      </c>
      <c r="J52" s="40" t="s">
        <v>237</v>
      </c>
      <c r="K52" s="43">
        <v>102625.407654536</v>
      </c>
      <c r="L52" s="43">
        <v>110888.489248695</v>
      </c>
      <c r="M52" s="43">
        <f t="shared" si="5"/>
        <v>8263.0815941589972</v>
      </c>
      <c r="N52" s="43">
        <f t="shared" si="6"/>
        <v>3</v>
      </c>
      <c r="O52" s="43"/>
      <c r="P52" s="43"/>
      <c r="Q52" s="43"/>
      <c r="R52" s="37" t="s">
        <v>220</v>
      </c>
      <c r="S52" s="43">
        <v>106482.57849629399</v>
      </c>
      <c r="T52" s="43">
        <v>107031.35519731999</v>
      </c>
      <c r="U52" s="43">
        <f t="shared" si="7"/>
        <v>548.7767010259995</v>
      </c>
      <c r="V52" s="43">
        <f t="shared" si="8"/>
        <v>19</v>
      </c>
    </row>
    <row r="53" spans="1:22">
      <c r="A53" s="40" t="s">
        <v>567</v>
      </c>
      <c r="B53" s="40" t="s">
        <v>631</v>
      </c>
      <c r="C53" s="40" t="s">
        <v>238</v>
      </c>
      <c r="D53" s="34">
        <f t="shared" si="4"/>
        <v>0.16700000000000001</v>
      </c>
      <c r="E53" s="34">
        <v>0.16700000000000001</v>
      </c>
      <c r="F53" s="34">
        <v>0.1336</v>
      </c>
      <c r="G53" s="34">
        <v>0.20039999999999999</v>
      </c>
      <c r="H53">
        <v>1</v>
      </c>
      <c r="J53" s="40" t="s">
        <v>238</v>
      </c>
      <c r="K53" s="43">
        <v>106551.565891858</v>
      </c>
      <c r="L53" s="43">
        <v>106962.33101137201</v>
      </c>
      <c r="M53" s="43">
        <f t="shared" si="5"/>
        <v>410.76511951400607</v>
      </c>
      <c r="N53" s="43">
        <f t="shared" si="6"/>
        <v>23</v>
      </c>
      <c r="O53" s="43"/>
      <c r="P53" s="43"/>
      <c r="Q53" s="43"/>
      <c r="R53" s="37" t="s">
        <v>225</v>
      </c>
      <c r="S53" s="43">
        <v>107119.88135171399</v>
      </c>
      <c r="T53" s="43">
        <v>106394.07990597701</v>
      </c>
      <c r="U53" s="43">
        <f t="shared" si="7"/>
        <v>725.80144573698635</v>
      </c>
      <c r="V53" s="43">
        <f t="shared" si="8"/>
        <v>18</v>
      </c>
    </row>
    <row r="54" spans="1:22">
      <c r="A54" s="40" t="s">
        <v>568</v>
      </c>
      <c r="B54" s="40" t="s">
        <v>632</v>
      </c>
      <c r="C54" s="40" t="s">
        <v>239</v>
      </c>
      <c r="D54" s="34">
        <f t="shared" si="4"/>
        <v>0.10299999999999999</v>
      </c>
      <c r="E54" s="34">
        <v>0.10299999999999999</v>
      </c>
      <c r="F54" s="34">
        <v>8.2400000000000001E-2</v>
      </c>
      <c r="G54" s="34">
        <v>0.1236</v>
      </c>
      <c r="H54">
        <v>1</v>
      </c>
      <c r="J54" s="40" t="s">
        <v>239</v>
      </c>
      <c r="K54" s="43">
        <v>106660.120281098</v>
      </c>
      <c r="L54" s="43">
        <v>106853.77662213201</v>
      </c>
      <c r="M54" s="43">
        <f t="shared" si="5"/>
        <v>193.65634103400225</v>
      </c>
      <c r="N54" s="43">
        <f t="shared" si="6"/>
        <v>33</v>
      </c>
      <c r="O54" s="43"/>
      <c r="P54" s="43"/>
      <c r="Q54" s="43"/>
      <c r="R54" s="37" t="s">
        <v>219</v>
      </c>
      <c r="S54" s="43">
        <v>106387.32360136601</v>
      </c>
      <c r="T54" s="43">
        <v>107126.595950868</v>
      </c>
      <c r="U54" s="43">
        <f t="shared" si="7"/>
        <v>739.27234950198908</v>
      </c>
      <c r="V54" s="43">
        <f t="shared" si="8"/>
        <v>17</v>
      </c>
    </row>
    <row r="55" spans="1:22">
      <c r="A55" s="40" t="s">
        <v>569</v>
      </c>
      <c r="B55" s="40" t="s">
        <v>633</v>
      </c>
      <c r="C55" s="40" t="s">
        <v>240</v>
      </c>
      <c r="D55" s="34">
        <f t="shared" si="4"/>
        <v>0.10299999999999999</v>
      </c>
      <c r="E55" s="34">
        <v>0.10299999999999999</v>
      </c>
      <c r="F55" s="34">
        <v>8.2400000000000001E-2</v>
      </c>
      <c r="G55" s="34">
        <v>0.1236</v>
      </c>
      <c r="H55">
        <v>1</v>
      </c>
      <c r="J55" s="40" t="s">
        <v>240</v>
      </c>
      <c r="K55" s="43">
        <v>106484.68756854501</v>
      </c>
      <c r="L55" s="43">
        <v>107029.20933468601</v>
      </c>
      <c r="M55" s="43">
        <f t="shared" si="5"/>
        <v>544.52176614099881</v>
      </c>
      <c r="N55" s="43">
        <f t="shared" si="6"/>
        <v>20</v>
      </c>
      <c r="O55" s="43"/>
      <c r="P55" s="43"/>
      <c r="Q55" s="43"/>
      <c r="R55" s="37" t="s">
        <v>224</v>
      </c>
      <c r="S55" s="43">
        <v>107135.293811831</v>
      </c>
      <c r="T55" s="43">
        <v>106378.62681877799</v>
      </c>
      <c r="U55" s="43">
        <f t="shared" si="7"/>
        <v>756.66699305300426</v>
      </c>
      <c r="V55" s="43">
        <f t="shared" si="8"/>
        <v>16</v>
      </c>
    </row>
    <row r="56" spans="1:22">
      <c r="A56" s="40" t="s">
        <v>570</v>
      </c>
      <c r="B56" s="40" t="s">
        <v>634</v>
      </c>
      <c r="C56" s="40" t="s">
        <v>241</v>
      </c>
      <c r="D56" s="34">
        <f t="shared" si="4"/>
        <v>7.1999999999999995E-2</v>
      </c>
      <c r="E56" s="34">
        <v>7.1999999999999995E-2</v>
      </c>
      <c r="F56" s="34">
        <v>5.7599999999999998E-2</v>
      </c>
      <c r="G56" s="34">
        <v>8.6400000000000005E-2</v>
      </c>
      <c r="H56">
        <v>1</v>
      </c>
      <c r="J56" s="40" t="s">
        <v>241</v>
      </c>
      <c r="K56" s="43">
        <v>106628.615134993</v>
      </c>
      <c r="L56" s="43">
        <v>106885.281768238</v>
      </c>
      <c r="M56" s="43">
        <f t="shared" si="5"/>
        <v>256.66663324499677</v>
      </c>
      <c r="N56" s="43">
        <f t="shared" si="6"/>
        <v>31</v>
      </c>
      <c r="O56" s="43"/>
      <c r="P56" s="43"/>
      <c r="Q56" s="43"/>
      <c r="R56" s="35" t="s">
        <v>200</v>
      </c>
      <c r="S56" s="43">
        <v>106366.535391999</v>
      </c>
      <c r="T56" s="43">
        <v>107147.36151123101</v>
      </c>
      <c r="U56" s="43">
        <f t="shared" si="7"/>
        <v>780.82611923200602</v>
      </c>
      <c r="V56" s="43">
        <f t="shared" si="8"/>
        <v>15</v>
      </c>
    </row>
    <row r="57" spans="1:22">
      <c r="A57" s="40" t="s">
        <v>571</v>
      </c>
      <c r="B57" s="40" t="s">
        <v>635</v>
      </c>
      <c r="C57" s="40" t="s">
        <v>242</v>
      </c>
      <c r="D57" s="34">
        <f t="shared" si="4"/>
        <v>6.2E-2</v>
      </c>
      <c r="E57" s="34">
        <v>6.2E-2</v>
      </c>
      <c r="F57" s="34">
        <v>4.9599999999999998E-2</v>
      </c>
      <c r="G57" s="34">
        <v>7.4399999999999994E-2</v>
      </c>
      <c r="H57">
        <v>1</v>
      </c>
      <c r="J57" s="40" t="s">
        <v>242</v>
      </c>
      <c r="K57" s="43">
        <v>106698.61470372901</v>
      </c>
      <c r="L57" s="43">
        <v>106815.282199501</v>
      </c>
      <c r="M57" s="43">
        <f t="shared" si="5"/>
        <v>116.66749577199516</v>
      </c>
      <c r="N57" s="43">
        <f t="shared" si="6"/>
        <v>37</v>
      </c>
      <c r="O57" s="43"/>
      <c r="P57" s="43"/>
      <c r="Q57" s="43"/>
      <c r="R57" s="38" t="s">
        <v>228</v>
      </c>
      <c r="S57">
        <v>106316.21373928399</v>
      </c>
      <c r="T57">
        <v>107145.599773023</v>
      </c>
      <c r="U57">
        <f t="shared" si="7"/>
        <v>829.38603373900696</v>
      </c>
      <c r="V57" s="43">
        <f t="shared" si="8"/>
        <v>14</v>
      </c>
    </row>
    <row r="58" spans="1:22">
      <c r="A58" s="40" t="s">
        <v>572</v>
      </c>
      <c r="B58" s="40" t="s">
        <v>636</v>
      </c>
      <c r="C58" s="40" t="s">
        <v>243</v>
      </c>
      <c r="D58" s="34">
        <f t="shared" si="4"/>
        <v>0.24399999999999999</v>
      </c>
      <c r="E58" s="34">
        <v>0.24399999999999999</v>
      </c>
      <c r="F58" s="34">
        <v>0.19520000000000001</v>
      </c>
      <c r="G58" s="34">
        <v>0.2928</v>
      </c>
      <c r="H58">
        <v>1</v>
      </c>
      <c r="J58" s="40" t="s">
        <v>243</v>
      </c>
      <c r="K58" s="43">
        <v>104218.629388445</v>
      </c>
      <c r="L58" s="43">
        <v>109295.267514786</v>
      </c>
      <c r="M58" s="43">
        <f t="shared" si="5"/>
        <v>5076.6381263410003</v>
      </c>
      <c r="N58" s="43">
        <f t="shared" si="6"/>
        <v>6</v>
      </c>
      <c r="O58" s="43"/>
      <c r="P58" s="43"/>
      <c r="Q58" s="43"/>
      <c r="R58" s="40" t="s">
        <v>251</v>
      </c>
      <c r="S58" s="43">
        <v>107210.335206273</v>
      </c>
      <c r="T58" s="43">
        <v>106303.561696958</v>
      </c>
      <c r="U58" s="43">
        <f t="shared" si="7"/>
        <v>906.77350931499677</v>
      </c>
      <c r="V58" s="43">
        <f t="shared" si="8"/>
        <v>13</v>
      </c>
    </row>
    <row r="59" spans="1:22">
      <c r="A59" s="40" t="s">
        <v>573</v>
      </c>
      <c r="B59" s="40" t="s">
        <v>637</v>
      </c>
      <c r="C59" s="40" t="s">
        <v>244</v>
      </c>
      <c r="D59" s="34">
        <f t="shared" si="4"/>
        <v>9.5000000000000001E-2</v>
      </c>
      <c r="E59" s="34">
        <v>9.5000000000000001E-2</v>
      </c>
      <c r="F59" s="34">
        <v>7.5999999999999998E-2</v>
      </c>
      <c r="G59" s="34">
        <v>0.114</v>
      </c>
      <c r="H59">
        <v>1</v>
      </c>
      <c r="J59" s="40" t="s">
        <v>244</v>
      </c>
      <c r="K59" s="43">
        <v>106282.713872867</v>
      </c>
      <c r="L59" s="43">
        <v>107231.183030364</v>
      </c>
      <c r="M59" s="43">
        <f t="shared" si="5"/>
        <v>948.46915749700565</v>
      </c>
      <c r="N59" s="43">
        <f t="shared" si="6"/>
        <v>12</v>
      </c>
      <c r="O59" s="43"/>
      <c r="P59" s="43"/>
      <c r="Q59" s="43"/>
      <c r="R59" s="40" t="s">
        <v>244</v>
      </c>
      <c r="S59" s="43">
        <v>106282.713872867</v>
      </c>
      <c r="T59" s="43">
        <v>107231.183030364</v>
      </c>
      <c r="U59" s="43">
        <f t="shared" si="7"/>
        <v>948.46915749700565</v>
      </c>
      <c r="V59" s="43">
        <f t="shared" si="8"/>
        <v>12</v>
      </c>
    </row>
    <row r="60" spans="1:22">
      <c r="A60" s="40" t="s">
        <v>574</v>
      </c>
      <c r="B60" s="40" t="s">
        <v>630</v>
      </c>
      <c r="C60" s="40" t="s">
        <v>245</v>
      </c>
      <c r="D60" s="34">
        <f t="shared" si="4"/>
        <v>0.56599999999999995</v>
      </c>
      <c r="E60" s="34">
        <v>0.56599999999999995</v>
      </c>
      <c r="F60" s="34">
        <v>0.45279999999999998</v>
      </c>
      <c r="G60" s="34">
        <v>0.67920000000000003</v>
      </c>
      <c r="H60">
        <v>1</v>
      </c>
      <c r="J60" s="40" t="s">
        <v>245</v>
      </c>
      <c r="K60" s="43">
        <v>109876.798089159</v>
      </c>
      <c r="L60" s="43">
        <v>103637.098814072</v>
      </c>
      <c r="M60" s="43">
        <f t="shared" si="5"/>
        <v>6239.6992750869977</v>
      </c>
      <c r="N60" s="43">
        <f t="shared" si="6"/>
        <v>5</v>
      </c>
      <c r="O60" s="43"/>
      <c r="P60" s="43"/>
      <c r="Q60" s="43"/>
      <c r="R60" s="37" t="s">
        <v>222</v>
      </c>
      <c r="S60" s="43">
        <v>107382.103341389</v>
      </c>
      <c r="T60" s="43">
        <v>106131.85574901701</v>
      </c>
      <c r="U60" s="43">
        <f t="shared" si="7"/>
        <v>1250.2475923719903</v>
      </c>
      <c r="V60" s="43">
        <f t="shared" si="8"/>
        <v>11</v>
      </c>
    </row>
    <row r="61" spans="1:22">
      <c r="A61" s="40" t="s">
        <v>575</v>
      </c>
      <c r="B61" s="40" t="s">
        <v>631</v>
      </c>
      <c r="C61" s="40" t="s">
        <v>246</v>
      </c>
      <c r="D61" s="34">
        <f t="shared" si="4"/>
        <v>0.219</v>
      </c>
      <c r="E61" s="34">
        <v>0.219</v>
      </c>
      <c r="F61" s="34">
        <v>0.17519999999999999</v>
      </c>
      <c r="G61" s="34">
        <v>0.26279999999999998</v>
      </c>
      <c r="H61">
        <v>1</v>
      </c>
      <c r="J61" s="40" t="s">
        <v>246</v>
      </c>
      <c r="K61" s="43">
        <v>106957.455937593</v>
      </c>
      <c r="L61" s="43">
        <v>106556.440965637</v>
      </c>
      <c r="M61" s="43">
        <f t="shared" si="5"/>
        <v>401.0149719559995</v>
      </c>
      <c r="N61" s="43">
        <f t="shared" si="6"/>
        <v>26</v>
      </c>
      <c r="O61" s="43"/>
      <c r="P61" s="43"/>
      <c r="Q61" s="43"/>
      <c r="R61" s="37" t="s">
        <v>217</v>
      </c>
      <c r="S61" s="43">
        <v>106118.26746779399</v>
      </c>
      <c r="T61" s="43">
        <v>107395.694355791</v>
      </c>
      <c r="U61" s="43">
        <f t="shared" si="7"/>
        <v>1277.4268879970041</v>
      </c>
      <c r="V61" s="43">
        <f t="shared" si="8"/>
        <v>10</v>
      </c>
    </row>
    <row r="62" spans="1:22">
      <c r="A62" s="40" t="s">
        <v>576</v>
      </c>
      <c r="B62" s="40" t="s">
        <v>632</v>
      </c>
      <c r="C62" s="40" t="s">
        <v>247</v>
      </c>
      <c r="D62" s="34">
        <f t="shared" si="4"/>
        <v>0.11700000000000001</v>
      </c>
      <c r="E62" s="34">
        <v>0.11700000000000001</v>
      </c>
      <c r="F62" s="34">
        <v>9.3600000000000003E-2</v>
      </c>
      <c r="G62" s="34">
        <v>0.1404</v>
      </c>
      <c r="H62">
        <v>1</v>
      </c>
      <c r="J62" s="40" t="s">
        <v>247</v>
      </c>
      <c r="K62" s="43">
        <v>106838.83069806</v>
      </c>
      <c r="L62" s="43">
        <v>106675.06620517001</v>
      </c>
      <c r="M62" s="43">
        <f t="shared" si="5"/>
        <v>163.7644928899972</v>
      </c>
      <c r="N62" s="43">
        <f t="shared" si="6"/>
        <v>36</v>
      </c>
      <c r="O62" s="43"/>
      <c r="P62" s="43"/>
      <c r="Q62" s="43"/>
      <c r="R62" s="38" t="s">
        <v>226</v>
      </c>
      <c r="S62">
        <v>107850.282893952</v>
      </c>
      <c r="T62">
        <v>106218.552082635</v>
      </c>
      <c r="U62">
        <f t="shared" si="7"/>
        <v>1631.7308113170002</v>
      </c>
      <c r="V62" s="43">
        <f t="shared" si="8"/>
        <v>9</v>
      </c>
    </row>
    <row r="63" spans="1:22">
      <c r="A63" s="40" t="s">
        <v>577</v>
      </c>
      <c r="B63" s="40" t="s">
        <v>633</v>
      </c>
      <c r="C63" s="40" t="s">
        <v>248</v>
      </c>
      <c r="D63" s="34">
        <f t="shared" si="4"/>
        <v>0.10199999999999999</v>
      </c>
      <c r="E63" s="34">
        <v>0.10199999999999999</v>
      </c>
      <c r="F63" s="34">
        <v>8.1600000000000006E-2</v>
      </c>
      <c r="G63" s="34">
        <v>0.12239999999999999</v>
      </c>
      <c r="H63">
        <v>1</v>
      </c>
      <c r="J63" s="40" t="s">
        <v>248</v>
      </c>
      <c r="K63" s="43">
        <v>106957.667034246</v>
      </c>
      <c r="L63" s="43">
        <v>106556.229868984</v>
      </c>
      <c r="M63" s="43">
        <f t="shared" si="5"/>
        <v>401.43716526200296</v>
      </c>
      <c r="N63" s="43">
        <f t="shared" si="6"/>
        <v>25</v>
      </c>
      <c r="O63" s="43"/>
      <c r="P63" s="43"/>
      <c r="Q63" s="43"/>
      <c r="R63" s="33" t="s">
        <v>197</v>
      </c>
      <c r="S63" s="43">
        <v>105861.56151522</v>
      </c>
      <c r="T63" s="43">
        <v>107673.41941060001</v>
      </c>
      <c r="U63" s="43">
        <f t="shared" si="7"/>
        <v>1811.8578953800024</v>
      </c>
      <c r="V63" s="43">
        <f t="shared" si="8"/>
        <v>8</v>
      </c>
    </row>
    <row r="64" spans="1:22">
      <c r="A64" s="40" t="s">
        <v>578</v>
      </c>
      <c r="B64" s="40" t="s">
        <v>634</v>
      </c>
      <c r="C64" s="40" t="s">
        <v>249</v>
      </c>
      <c r="D64" s="34">
        <f t="shared" si="4"/>
        <v>7.0999999999999994E-2</v>
      </c>
      <c r="E64" s="34">
        <v>7.0999999999999994E-2</v>
      </c>
      <c r="F64" s="34">
        <v>5.6800000000000003E-2</v>
      </c>
      <c r="G64" s="34">
        <v>8.5199999999999998E-2</v>
      </c>
      <c r="H64">
        <v>1</v>
      </c>
      <c r="J64" s="40" t="s">
        <v>249</v>
      </c>
      <c r="K64" s="43">
        <v>106851.160111644</v>
      </c>
      <c r="L64" s="43">
        <v>106662.73679158599</v>
      </c>
      <c r="M64" s="43">
        <f t="shared" si="5"/>
        <v>188.42332005800563</v>
      </c>
      <c r="N64" s="43">
        <f t="shared" si="6"/>
        <v>34</v>
      </c>
      <c r="O64" s="43"/>
      <c r="P64" s="43"/>
      <c r="Q64" s="43"/>
      <c r="R64" s="35" t="s">
        <v>198</v>
      </c>
      <c r="S64" s="43">
        <v>105962.842329477</v>
      </c>
      <c r="T64" s="43">
        <v>108187.743933287</v>
      </c>
      <c r="U64" s="43">
        <f t="shared" si="7"/>
        <v>2224.9016038099944</v>
      </c>
      <c r="V64" s="43">
        <f t="shared" si="8"/>
        <v>7</v>
      </c>
    </row>
    <row r="65" spans="1:22">
      <c r="A65" s="40" t="s">
        <v>579</v>
      </c>
      <c r="B65" s="40" t="s">
        <v>635</v>
      </c>
      <c r="C65" s="40" t="s">
        <v>250</v>
      </c>
      <c r="D65" s="34">
        <f t="shared" si="4"/>
        <v>7.0999999999999994E-2</v>
      </c>
      <c r="E65" s="34">
        <v>7.0999999999999994E-2</v>
      </c>
      <c r="F65" s="34">
        <v>5.6800000000000003E-2</v>
      </c>
      <c r="G65" s="34">
        <v>8.5199999999999998E-2</v>
      </c>
      <c r="H65">
        <v>1</v>
      </c>
      <c r="J65" s="40" t="s">
        <v>250</v>
      </c>
      <c r="K65" s="43">
        <v>106806.679306536</v>
      </c>
      <c r="L65" s="43">
        <v>106707.217596694</v>
      </c>
      <c r="M65" s="43">
        <f t="shared" si="5"/>
        <v>99.461709841998527</v>
      </c>
      <c r="N65" s="43">
        <f t="shared" si="6"/>
        <v>38</v>
      </c>
      <c r="O65" s="43"/>
      <c r="P65" s="43"/>
      <c r="Q65" s="43"/>
      <c r="R65" s="40" t="s">
        <v>243</v>
      </c>
      <c r="S65" s="43">
        <v>104218.629388445</v>
      </c>
      <c r="T65" s="43">
        <v>109295.267514786</v>
      </c>
      <c r="U65" s="43">
        <f t="shared" si="7"/>
        <v>5076.6381263410003</v>
      </c>
      <c r="V65" s="43">
        <f t="shared" si="8"/>
        <v>6</v>
      </c>
    </row>
    <row r="66" spans="1:22">
      <c r="A66" s="40" t="s">
        <v>580</v>
      </c>
      <c r="B66" s="40" t="s">
        <v>637</v>
      </c>
      <c r="C66" s="40" t="s">
        <v>251</v>
      </c>
      <c r="D66" s="34">
        <f t="shared" si="4"/>
        <v>0.122</v>
      </c>
      <c r="E66" s="34">
        <v>0.122</v>
      </c>
      <c r="F66" s="34">
        <v>9.7600000000000006E-2</v>
      </c>
      <c r="G66" s="34">
        <v>0.1464</v>
      </c>
      <c r="H66">
        <v>1</v>
      </c>
      <c r="J66" s="40" t="s">
        <v>251</v>
      </c>
      <c r="K66" s="43">
        <v>107210.335206273</v>
      </c>
      <c r="L66" s="43">
        <v>106303.561696958</v>
      </c>
      <c r="M66" s="43">
        <f t="shared" si="5"/>
        <v>906.77350931499677</v>
      </c>
      <c r="N66" s="43">
        <f t="shared" si="6"/>
        <v>13</v>
      </c>
      <c r="O66" s="43"/>
      <c r="P66" s="43"/>
      <c r="Q66" s="43"/>
      <c r="R66" s="40" t="s">
        <v>245</v>
      </c>
      <c r="S66" s="43">
        <v>109876.798089159</v>
      </c>
      <c r="T66" s="43">
        <v>103637.098814072</v>
      </c>
      <c r="U66" s="43">
        <f t="shared" si="7"/>
        <v>6239.6992750869977</v>
      </c>
      <c r="V66" s="43">
        <f t="shared" si="8"/>
        <v>5</v>
      </c>
    </row>
    <row r="67" spans="1:22">
      <c r="A67" s="45" t="s">
        <v>581</v>
      </c>
      <c r="B67" s="45" t="s">
        <v>492</v>
      </c>
      <c r="C67" s="45" t="s">
        <v>252</v>
      </c>
      <c r="D67" s="34">
        <f t="shared" si="4"/>
        <v>0.03</v>
      </c>
      <c r="E67" s="34">
        <v>0.03</v>
      </c>
      <c r="F67" s="34">
        <v>0</v>
      </c>
      <c r="G67" s="34">
        <v>0.08</v>
      </c>
      <c r="H67">
        <v>1</v>
      </c>
      <c r="J67" s="45" t="s">
        <v>252</v>
      </c>
      <c r="K67" s="43">
        <v>102651.664396206</v>
      </c>
      <c r="L67" s="43">
        <v>113680.54881172899</v>
      </c>
      <c r="M67" s="43">
        <f t="shared" si="5"/>
        <v>11028.884415522989</v>
      </c>
      <c r="N67" s="43">
        <f t="shared" si="6"/>
        <v>2</v>
      </c>
      <c r="O67" s="43"/>
      <c r="P67" s="43"/>
      <c r="Q67" s="43"/>
      <c r="R67" s="35" t="s">
        <v>199</v>
      </c>
      <c r="S67" s="43">
        <v>103571.083201207</v>
      </c>
      <c r="T67" s="43">
        <v>109942.81370202301</v>
      </c>
      <c r="U67" s="43">
        <f t="shared" si="7"/>
        <v>6371.7305008160038</v>
      </c>
      <c r="V67" s="43">
        <f t="shared" si="8"/>
        <v>4</v>
      </c>
    </row>
    <row r="68" spans="1:22">
      <c r="A68" s="45" t="s">
        <v>582</v>
      </c>
      <c r="B68" s="45" t="s">
        <v>638</v>
      </c>
      <c r="C68" s="45" t="s">
        <v>253</v>
      </c>
      <c r="D68" s="34">
        <f t="shared" si="4"/>
        <v>1.79</v>
      </c>
      <c r="E68" s="34">
        <v>1.79</v>
      </c>
      <c r="F68" s="34">
        <v>1.78</v>
      </c>
      <c r="G68" s="34">
        <v>1.8</v>
      </c>
      <c r="H68">
        <v>1</v>
      </c>
      <c r="J68" s="45" t="s">
        <v>253</v>
      </c>
      <c r="K68">
        <v>106756.84173760899</v>
      </c>
      <c r="L68">
        <v>106757.00180861801</v>
      </c>
      <c r="M68" s="43">
        <f t="shared" si="5"/>
        <v>0.16007100901333615</v>
      </c>
      <c r="N68" s="43">
        <f t="shared" si="6"/>
        <v>60</v>
      </c>
      <c r="R68" s="40" t="s">
        <v>237</v>
      </c>
      <c r="S68" s="43">
        <v>102625.407654536</v>
      </c>
      <c r="T68" s="43">
        <v>110888.489248695</v>
      </c>
      <c r="U68" s="43">
        <f t="shared" si="7"/>
        <v>8263.0815941589972</v>
      </c>
      <c r="V68" s="43">
        <f t="shared" si="8"/>
        <v>3</v>
      </c>
    </row>
    <row r="69" spans="1:22">
      <c r="A69" s="45" t="s">
        <v>583</v>
      </c>
      <c r="B69" s="45" t="s">
        <v>639</v>
      </c>
      <c r="C69" s="45" t="s">
        <v>254</v>
      </c>
      <c r="D69" s="34">
        <f t="shared" si="4"/>
        <v>70.319999999999993</v>
      </c>
      <c r="E69" s="34">
        <v>70.319999999999993</v>
      </c>
      <c r="F69" s="34">
        <v>69.709999999999994</v>
      </c>
      <c r="G69" s="34">
        <v>70.930000000000007</v>
      </c>
      <c r="H69">
        <v>1</v>
      </c>
      <c r="J69" s="45" t="s">
        <v>254</v>
      </c>
      <c r="K69">
        <v>106756.948451615</v>
      </c>
      <c r="L69">
        <v>106756.948451615</v>
      </c>
      <c r="M69" s="43">
        <f t="shared" si="5"/>
        <v>0</v>
      </c>
      <c r="N69" s="43">
        <f t="shared" si="6"/>
        <v>63</v>
      </c>
      <c r="R69" s="45" t="s">
        <v>252</v>
      </c>
      <c r="S69" s="43">
        <v>102651.664396206</v>
      </c>
      <c r="T69" s="43">
        <v>113680.54881172899</v>
      </c>
      <c r="U69" s="43">
        <f t="shared" si="7"/>
        <v>11028.884415522989</v>
      </c>
      <c r="V69" s="43">
        <f t="shared" si="8"/>
        <v>2</v>
      </c>
    </row>
    <row r="70" spans="1:22">
      <c r="A70" s="45" t="s">
        <v>584</v>
      </c>
      <c r="B70" s="45" t="s">
        <v>640</v>
      </c>
      <c r="C70" s="45" t="s">
        <v>255</v>
      </c>
      <c r="D70" s="34">
        <f>E70</f>
        <v>65.8</v>
      </c>
      <c r="E70" s="34">
        <v>65.8</v>
      </c>
      <c r="F70" s="34">
        <v>65.8</v>
      </c>
      <c r="G70" s="34">
        <v>65.8</v>
      </c>
      <c r="H70">
        <v>1</v>
      </c>
      <c r="J70" s="45" t="s">
        <v>255</v>
      </c>
      <c r="K70">
        <v>106756.948451615</v>
      </c>
      <c r="L70">
        <v>106756.948451615</v>
      </c>
      <c r="M70" s="43">
        <f t="shared" si="5"/>
        <v>0</v>
      </c>
      <c r="N70" s="43">
        <f t="shared" si="6"/>
        <v>63</v>
      </c>
      <c r="R70" s="38" t="s">
        <v>227</v>
      </c>
      <c r="S70">
        <v>116313.938965551</v>
      </c>
      <c r="T70">
        <v>99490.557917334794</v>
      </c>
      <c r="U70">
        <f t="shared" si="7"/>
        <v>16823.381048216208</v>
      </c>
      <c r="V70" s="43">
        <f t="shared" si="8"/>
        <v>1</v>
      </c>
    </row>
    <row r="71" spans="1:22">
      <c r="A71" s="47" t="s">
        <v>585</v>
      </c>
      <c r="B71" s="48" t="s">
        <v>474</v>
      </c>
      <c r="C71" s="48" t="s">
        <v>475</v>
      </c>
      <c r="D71" s="49">
        <f>CHOOSE(H71,E71,F71,G71)</f>
        <v>0</v>
      </c>
      <c r="E71" s="49"/>
      <c r="F71" s="49"/>
      <c r="G71" s="49"/>
      <c r="H71" s="50">
        <v>1</v>
      </c>
      <c r="J71" s="48"/>
      <c r="K71" s="43"/>
      <c r="L71" s="43"/>
      <c r="M71" s="43"/>
      <c r="N71" s="43"/>
      <c r="O71" s="43"/>
      <c r="P71" s="43"/>
      <c r="Q71" s="43"/>
      <c r="R71" s="46"/>
      <c r="S71" s="43"/>
      <c r="T71" s="43"/>
      <c r="U71" s="43"/>
      <c r="V71" s="43"/>
    </row>
    <row r="73" spans="1:22">
      <c r="B73" s="40" t="s">
        <v>641</v>
      </c>
    </row>
  </sheetData>
  <sortState xmlns:xlrd2="http://schemas.microsoft.com/office/spreadsheetml/2017/richdata2" ref="R7:V70">
    <sortCondition descending="1" ref="V7:V70"/>
  </sortState>
  <mergeCells count="1">
    <mergeCell ref="A1:C2"/>
  </mergeCells>
  <phoneticPr fontId="32" type="noConversion"/>
  <dataValidations count="1">
    <dataValidation type="list" allowBlank="1" showInputMessage="1" showErrorMessage="1" sqref="H7:H71" xr:uid="{00000000-0002-0000-0F00-000000000000}">
      <formula1>$A$8:$A$10</formula1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Pict="0" macro="[0]!DSA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DY21005"/>
  <sheetViews>
    <sheetView workbookViewId="0">
      <selection activeCell="D3" sqref="D3"/>
    </sheetView>
  </sheetViews>
  <sheetFormatPr defaultColWidth="9" defaultRowHeight="14.4"/>
  <cols>
    <col min="1" max="1" width="6.33203125" style="4" customWidth="1"/>
    <col min="2" max="2" width="3.5546875" style="6" customWidth="1"/>
    <col min="3" max="10" width="9" style="4" customWidth="1"/>
    <col min="11" max="11" width="11.6640625" style="4" customWidth="1"/>
    <col min="12" max="14" width="9.5546875" style="4" customWidth="1"/>
    <col min="15" max="16" width="10.5546875" style="4" customWidth="1"/>
    <col min="17" max="38" width="9" style="4" customWidth="1"/>
    <col min="39" max="39" width="9.5546875" style="4" customWidth="1"/>
    <col min="40" max="42" width="9" style="4" customWidth="1"/>
    <col min="43" max="43" width="9.5546875" style="4" customWidth="1"/>
    <col min="44" max="66" width="9" style="4" customWidth="1"/>
    <col min="67" max="67" width="3.77734375" style="6" customWidth="1"/>
    <col min="68" max="68" width="9" style="4"/>
    <col min="69" max="69" width="9.5546875" style="4" customWidth="1"/>
    <col min="70" max="70" width="9" style="4"/>
    <col min="71" max="71" width="9.5546875" style="4" customWidth="1"/>
    <col min="72" max="72" width="6.77734375" style="6" customWidth="1"/>
    <col min="73" max="74" width="9" style="4"/>
    <col min="75" max="75" width="3.44140625" style="6" customWidth="1"/>
    <col min="76" max="77" width="9" style="4"/>
    <col min="78" max="78" width="3.44140625" style="6" customWidth="1"/>
    <col min="79" max="79" width="9.109375" style="4" hidden="1" customWidth="1"/>
    <col min="80" max="80" width="9" style="4" hidden="1" customWidth="1"/>
    <col min="81" max="81" width="11.77734375" style="4" hidden="1" customWidth="1"/>
    <col min="82" max="82" width="3.33203125" style="6" customWidth="1"/>
    <col min="83" max="84" width="9" style="4"/>
    <col min="85" max="85" width="3.44140625" style="6" customWidth="1"/>
    <col min="86" max="86" width="8.109375" style="7" customWidth="1"/>
    <col min="87" max="128" width="7" style="4" customWidth="1"/>
    <col min="129" max="129" width="3.44140625" style="6" customWidth="1"/>
    <col min="130" max="16384" width="9" style="4"/>
  </cols>
  <sheetData>
    <row r="1" spans="1:128">
      <c r="C1" s="4" t="s">
        <v>186</v>
      </c>
      <c r="D1" s="4">
        <f>'PSA+res'!D1</f>
        <v>1</v>
      </c>
      <c r="BU1" s="4" t="s">
        <v>187</v>
      </c>
      <c r="BV1" s="18">
        <v>150000</v>
      </c>
      <c r="CA1" s="20" t="s">
        <v>188</v>
      </c>
      <c r="CB1" s="20"/>
      <c r="CC1" s="20"/>
    </row>
    <row r="2" spans="1:128">
      <c r="C2" s="4" t="s">
        <v>189</v>
      </c>
      <c r="D2" s="4">
        <f>'PSA+res'!D2</f>
        <v>750.83299999999997</v>
      </c>
      <c r="BP2" s="228" t="s">
        <v>190</v>
      </c>
      <c r="BQ2" s="228"/>
      <c r="BR2" s="228" t="s">
        <v>191</v>
      </c>
      <c r="BS2" s="228"/>
      <c r="BU2" s="4" t="s">
        <v>190</v>
      </c>
      <c r="BV2" s="4" t="s">
        <v>191</v>
      </c>
      <c r="BX2" s="4" t="s">
        <v>190</v>
      </c>
      <c r="BY2" s="4" t="s">
        <v>191</v>
      </c>
      <c r="CA2" s="18" t="s">
        <v>187</v>
      </c>
      <c r="CB2" s="4" t="s">
        <v>190</v>
      </c>
      <c r="CC2" s="4" t="s">
        <v>191</v>
      </c>
      <c r="CE2" s="4" t="s">
        <v>190</v>
      </c>
      <c r="CF2" s="4" t="s">
        <v>191</v>
      </c>
      <c r="CI2" s="228">
        <v>0</v>
      </c>
      <c r="CJ2" s="228"/>
      <c r="CK2" s="228">
        <v>1</v>
      </c>
      <c r="CL2" s="228"/>
      <c r="CM2" s="228">
        <v>2</v>
      </c>
      <c r="CN2" s="228"/>
      <c r="CO2" s="228">
        <v>3</v>
      </c>
      <c r="CP2" s="228"/>
      <c r="CQ2" s="228">
        <v>4</v>
      </c>
      <c r="CR2" s="228"/>
      <c r="CS2" s="228">
        <v>5</v>
      </c>
      <c r="CT2" s="228"/>
      <c r="CU2" s="228">
        <v>6</v>
      </c>
      <c r="CV2" s="228"/>
      <c r="CW2" s="228">
        <v>7</v>
      </c>
      <c r="CX2" s="228"/>
      <c r="CY2" s="228">
        <v>8</v>
      </c>
      <c r="CZ2" s="228"/>
      <c r="DA2" s="228">
        <v>9</v>
      </c>
      <c r="DB2" s="228"/>
      <c r="DC2" s="228">
        <v>10</v>
      </c>
      <c r="DD2" s="228"/>
      <c r="DE2" s="228">
        <v>11</v>
      </c>
      <c r="DF2" s="228"/>
      <c r="DG2" s="228">
        <v>12</v>
      </c>
      <c r="DH2" s="228"/>
      <c r="DI2" s="228">
        <v>13</v>
      </c>
      <c r="DJ2" s="228"/>
      <c r="DK2" s="228">
        <v>14</v>
      </c>
      <c r="DL2" s="228"/>
      <c r="DM2" s="228">
        <v>15</v>
      </c>
      <c r="DN2" s="228"/>
      <c r="DO2" s="228">
        <v>16</v>
      </c>
      <c r="DP2" s="228"/>
      <c r="DQ2" s="228">
        <v>17</v>
      </c>
      <c r="DR2" s="228"/>
      <c r="DS2" s="228">
        <v>18</v>
      </c>
      <c r="DT2" s="228"/>
      <c r="DU2" s="228">
        <v>19</v>
      </c>
      <c r="DV2" s="228"/>
      <c r="DW2" s="228">
        <v>20</v>
      </c>
      <c r="DX2" s="228"/>
    </row>
    <row r="3" spans="1:128">
      <c r="C3" s="8" t="s">
        <v>192</v>
      </c>
      <c r="D3" s="8" t="s">
        <v>193</v>
      </c>
      <c r="E3" s="8" t="s">
        <v>194</v>
      </c>
      <c r="F3" s="8" t="s">
        <v>195</v>
      </c>
      <c r="G3" s="8" t="s">
        <v>196</v>
      </c>
      <c r="H3" s="8" t="s">
        <v>197</v>
      </c>
      <c r="I3" s="11" t="s">
        <v>198</v>
      </c>
      <c r="J3" s="11" t="s">
        <v>199</v>
      </c>
      <c r="K3" s="11" t="s">
        <v>200</v>
      </c>
      <c r="L3" s="12" t="s">
        <v>201</v>
      </c>
      <c r="M3" s="12" t="s">
        <v>202</v>
      </c>
      <c r="N3" s="12" t="s">
        <v>203</v>
      </c>
      <c r="O3" s="12" t="s">
        <v>204</v>
      </c>
      <c r="P3" s="12" t="s">
        <v>205</v>
      </c>
      <c r="Q3" s="13" t="s">
        <v>206</v>
      </c>
      <c r="R3" s="13" t="s">
        <v>207</v>
      </c>
      <c r="S3" s="13" t="s">
        <v>208</v>
      </c>
      <c r="T3" s="13" t="s">
        <v>209</v>
      </c>
      <c r="U3" s="13" t="s">
        <v>210</v>
      </c>
      <c r="V3" s="12" t="s">
        <v>211</v>
      </c>
      <c r="W3" s="12" t="s">
        <v>212</v>
      </c>
      <c r="X3" s="12" t="s">
        <v>213</v>
      </c>
      <c r="Y3" s="12" t="s">
        <v>214</v>
      </c>
      <c r="Z3" s="12" t="s">
        <v>215</v>
      </c>
      <c r="AA3" s="13" t="s">
        <v>216</v>
      </c>
      <c r="AB3" s="13" t="s">
        <v>217</v>
      </c>
      <c r="AC3" s="13" t="s">
        <v>218</v>
      </c>
      <c r="AD3" s="13" t="s">
        <v>219</v>
      </c>
      <c r="AE3" s="13" t="s">
        <v>220</v>
      </c>
      <c r="AF3" s="13" t="s">
        <v>221</v>
      </c>
      <c r="AG3" s="13" t="s">
        <v>222</v>
      </c>
      <c r="AH3" s="13" t="s">
        <v>223</v>
      </c>
      <c r="AI3" s="13" t="s">
        <v>224</v>
      </c>
      <c r="AJ3" s="13" t="s">
        <v>225</v>
      </c>
      <c r="AK3" s="14" t="s">
        <v>226</v>
      </c>
      <c r="AL3" s="14" t="s">
        <v>227</v>
      </c>
      <c r="AM3" s="14" t="s">
        <v>228</v>
      </c>
      <c r="AN3" s="14" t="s">
        <v>229</v>
      </c>
      <c r="AO3" s="14" t="s">
        <v>230</v>
      </c>
      <c r="AP3" s="15" t="s">
        <v>231</v>
      </c>
      <c r="AQ3" s="15" t="s">
        <v>232</v>
      </c>
      <c r="AR3" s="15" t="s">
        <v>233</v>
      </c>
      <c r="AS3" s="15" t="s">
        <v>234</v>
      </c>
      <c r="AT3" s="15" t="s">
        <v>235</v>
      </c>
      <c r="AU3" s="15" t="s">
        <v>236</v>
      </c>
      <c r="AV3" s="16" t="s">
        <v>237</v>
      </c>
      <c r="AW3" s="16" t="s">
        <v>238</v>
      </c>
      <c r="AX3" s="16" t="s">
        <v>239</v>
      </c>
      <c r="AY3" s="16" t="s">
        <v>240</v>
      </c>
      <c r="AZ3" s="16" t="s">
        <v>241</v>
      </c>
      <c r="BA3" s="16" t="s">
        <v>242</v>
      </c>
      <c r="BB3" s="16" t="s">
        <v>243</v>
      </c>
      <c r="BC3" s="16" t="s">
        <v>244</v>
      </c>
      <c r="BD3" s="16" t="s">
        <v>245</v>
      </c>
      <c r="BE3" s="16" t="s">
        <v>246</v>
      </c>
      <c r="BF3" s="16" t="s">
        <v>247</v>
      </c>
      <c r="BG3" s="16" t="s">
        <v>248</v>
      </c>
      <c r="BH3" s="16" t="s">
        <v>249</v>
      </c>
      <c r="BI3" s="16" t="s">
        <v>250</v>
      </c>
      <c r="BJ3" s="16" t="s">
        <v>251</v>
      </c>
      <c r="BK3" s="17" t="s">
        <v>252</v>
      </c>
      <c r="BL3" s="17" t="s">
        <v>253</v>
      </c>
      <c r="BM3" s="17" t="s">
        <v>254</v>
      </c>
      <c r="BN3" s="17" t="s">
        <v>255</v>
      </c>
      <c r="BP3" s="18" t="s">
        <v>256</v>
      </c>
      <c r="BQ3" s="18" t="s">
        <v>257</v>
      </c>
      <c r="BR3" s="18" t="s">
        <v>256</v>
      </c>
      <c r="BS3" s="18" t="s">
        <v>257</v>
      </c>
      <c r="CA3" s="18" t="s">
        <v>258</v>
      </c>
      <c r="CB3" s="18"/>
      <c r="CC3" s="18"/>
      <c r="CI3" s="4" t="s">
        <v>190</v>
      </c>
      <c r="CJ3" s="4" t="s">
        <v>191</v>
      </c>
      <c r="CK3" s="4" t="s">
        <v>190</v>
      </c>
      <c r="CL3" s="4" t="s">
        <v>191</v>
      </c>
      <c r="CM3" s="4" t="s">
        <v>190</v>
      </c>
      <c r="CN3" s="4" t="s">
        <v>191</v>
      </c>
      <c r="CO3" s="4" t="s">
        <v>190</v>
      </c>
      <c r="CP3" s="4" t="s">
        <v>191</v>
      </c>
      <c r="CQ3" s="4" t="s">
        <v>190</v>
      </c>
      <c r="CR3" s="4" t="s">
        <v>191</v>
      </c>
      <c r="CS3" s="4" t="s">
        <v>190</v>
      </c>
      <c r="CT3" s="4" t="s">
        <v>191</v>
      </c>
      <c r="CU3" s="4" t="s">
        <v>190</v>
      </c>
      <c r="CV3" s="4" t="s">
        <v>191</v>
      </c>
      <c r="CW3" s="4" t="s">
        <v>190</v>
      </c>
      <c r="CX3" s="4" t="s">
        <v>191</v>
      </c>
      <c r="CY3" s="4" t="s">
        <v>190</v>
      </c>
      <c r="CZ3" s="4" t="s">
        <v>191</v>
      </c>
      <c r="DA3" s="4" t="s">
        <v>190</v>
      </c>
      <c r="DB3" s="4" t="s">
        <v>191</v>
      </c>
      <c r="DC3" s="4" t="s">
        <v>190</v>
      </c>
      <c r="DD3" s="4" t="s">
        <v>191</v>
      </c>
      <c r="DE3" s="4" t="s">
        <v>190</v>
      </c>
      <c r="DF3" s="4" t="s">
        <v>191</v>
      </c>
      <c r="DG3" s="4" t="s">
        <v>190</v>
      </c>
      <c r="DH3" s="4" t="s">
        <v>191</v>
      </c>
      <c r="DI3" s="4" t="s">
        <v>190</v>
      </c>
      <c r="DJ3" s="4" t="s">
        <v>191</v>
      </c>
      <c r="DK3" s="4" t="s">
        <v>190</v>
      </c>
      <c r="DL3" s="4" t="s">
        <v>191</v>
      </c>
      <c r="DM3" s="4" t="s">
        <v>190</v>
      </c>
      <c r="DN3" s="4" t="s">
        <v>191</v>
      </c>
      <c r="DO3" s="4" t="s">
        <v>190</v>
      </c>
      <c r="DP3" s="4" t="s">
        <v>191</v>
      </c>
      <c r="DQ3" s="4" t="s">
        <v>190</v>
      </c>
      <c r="DR3" s="4" t="s">
        <v>191</v>
      </c>
      <c r="DS3" s="4" t="s">
        <v>190</v>
      </c>
      <c r="DT3" s="4" t="s">
        <v>191</v>
      </c>
      <c r="DU3" s="4" t="s">
        <v>190</v>
      </c>
      <c r="DV3" s="4" t="s">
        <v>191</v>
      </c>
      <c r="DW3" s="4" t="s">
        <v>190</v>
      </c>
      <c r="DX3" s="4" t="s">
        <v>191</v>
      </c>
    </row>
    <row r="4" spans="1:128">
      <c r="A4" s="9"/>
      <c r="C4" s="8">
        <f ca="1">c_ct</f>
        <v>106.21725675385507</v>
      </c>
      <c r="D4" s="8">
        <f ca="1">c_it</f>
        <v>58.427534705845623</v>
      </c>
      <c r="E4" s="8">
        <f ca="1">c_bt</f>
        <v>11.598855124132918</v>
      </c>
      <c r="F4" s="8">
        <f ca="1">c_ut</f>
        <v>3.484711933213394</v>
      </c>
      <c r="G4" s="8">
        <f ca="1">c_lt</f>
        <v>8.7295638331203982</v>
      </c>
      <c r="H4" s="8">
        <f ca="1">c_mri</f>
        <v>309.09777006684192</v>
      </c>
      <c r="I4" s="11">
        <f ca="1">c_iv</f>
        <v>170.93965404446581</v>
      </c>
      <c r="J4" s="11">
        <f ca="1">c_bsc</f>
        <v>1886.3600715981572</v>
      </c>
      <c r="K4" s="11">
        <f ca="1">c_eof</f>
        <v>20882.474807233324</v>
      </c>
      <c r="L4" s="12">
        <f ca="1">c_anemia</f>
        <v>8811.5592604165704</v>
      </c>
      <c r="M4" s="12">
        <f ca="1">c_nd</f>
        <v>15245.15197954571</v>
      </c>
      <c r="N4" s="12">
        <f ca="1">c_neu</f>
        <v>11373.539488100276</v>
      </c>
      <c r="O4" s="12">
        <f ca="1">c_wbccd</f>
        <v>14458.330112526715</v>
      </c>
      <c r="P4" s="12">
        <f ca="1">c_pcd</f>
        <v>14022.507894422299</v>
      </c>
      <c r="Q4" s="13">
        <f ca="1">disu_anemia</f>
        <v>8.520755051684914E-2</v>
      </c>
      <c r="R4" s="13">
        <f ca="1">disu_nd</f>
        <v>0.21270138570157349</v>
      </c>
      <c r="S4" s="13">
        <f ca="1">disu_neu</f>
        <v>8.7903671320968865E-2</v>
      </c>
      <c r="T4" s="13">
        <f ca="1">disu_wbccd</f>
        <v>0.22457411745648592</v>
      </c>
      <c r="U4" s="13">
        <f ca="1">disu_pcd</f>
        <v>4.5263232340959372E-2</v>
      </c>
      <c r="V4" s="12">
        <f ca="1">dura_anemia</f>
        <v>23.185357732850232</v>
      </c>
      <c r="W4" s="12">
        <f ca="1">dura_nd</f>
        <v>2.2800926936791832</v>
      </c>
      <c r="X4" s="12">
        <f ca="1">dura_neu</f>
        <v>1.7208068413094648</v>
      </c>
      <c r="Y4" s="12">
        <f ca="1">dura_wbccd</f>
        <v>2.2472313786482623</v>
      </c>
      <c r="Z4" s="12">
        <f ca="1">dura_pcd</f>
        <v>20.888392027494309</v>
      </c>
      <c r="AA4" s="13">
        <f ca="1">p_ser_anemia</f>
        <v>5.9107150639842732E-2</v>
      </c>
      <c r="AB4" s="13">
        <f ca="1">p_ser_nd</f>
        <v>0.13983325833387442</v>
      </c>
      <c r="AC4" s="13">
        <f ca="1">p_ser_neu</f>
        <v>4.5929381721817708E-2</v>
      </c>
      <c r="AD4" s="13">
        <f ca="1">p_ser_wbccd</f>
        <v>8.0346076137143493E-2</v>
      </c>
      <c r="AE4" s="13">
        <f ca="1">p_ser_pcd</f>
        <v>5.1692644577751058E-2</v>
      </c>
      <c r="AF4" s="13">
        <f ca="1">p_che_anemia</f>
        <v>4.880989073097821E-2</v>
      </c>
      <c r="AG4" s="13">
        <f ca="1">p_che_nd</f>
        <v>0.15323210278415145</v>
      </c>
      <c r="AH4" s="13">
        <f ca="1">p_che_neu</f>
        <v>5.1309236856021068E-2</v>
      </c>
      <c r="AI4" s="13">
        <f ca="1">p_che_wbccd</f>
        <v>8.3104914677009034E-2</v>
      </c>
      <c r="AJ4" s="13">
        <f ca="1">p_che_pcd</f>
        <v>9.2995536151831093E-2</v>
      </c>
      <c r="AK4" s="14">
        <f ca="1">u_p1_on</f>
        <v>0.73002176026394738</v>
      </c>
      <c r="AL4" s="14">
        <f ca="1">u_p1_off</f>
        <v>0.71286517281585626</v>
      </c>
      <c r="AM4" s="14">
        <f ca="1">u_p2_off</f>
        <v>0.70592165638231419</v>
      </c>
      <c r="AN4" s="14">
        <f ca="1">u_p3_off</f>
        <v>0.49261812179175113</v>
      </c>
      <c r="AO4" s="14">
        <f ca="1">u_p4_off</f>
        <v>0.28953402251327209</v>
      </c>
      <c r="AP4" s="15">
        <f ca="1">c_carb</f>
        <v>2.9993627225879758</v>
      </c>
      <c r="AQ4" s="15">
        <f ca="1">c_eto</f>
        <v>0.82138402271740096</v>
      </c>
      <c r="AR4" s="15">
        <f ca="1">c_iri</f>
        <v>2.3991756563149154</v>
      </c>
      <c r="AS4" s="15">
        <f ca="1">c_pac</f>
        <v>0.1243875862261523</v>
      </c>
      <c r="AT4" s="15">
        <f ca="1">c_cis</f>
        <v>2.0769888374208678</v>
      </c>
      <c r="AU4" s="15">
        <f ca="1">c_cat</f>
        <v>66.759016606053564</v>
      </c>
      <c r="AV4" s="16">
        <f ca="1">sub_ser_bsc</f>
        <v>0.69544492466693775</v>
      </c>
      <c r="AW4" s="16">
        <f ca="1">sub_ser_iri</f>
        <v>0.15109821565492379</v>
      </c>
      <c r="AX4" s="16">
        <f ca="1">sub_ser_car</f>
        <v>0.12004102557357643</v>
      </c>
      <c r="AY4" s="16">
        <f ca="1">sub_ser_eto</f>
        <v>9.2482499865217796E-2</v>
      </c>
      <c r="AZ4" s="16">
        <f ca="1">sub_ser_pac</f>
        <v>7.0682040980885541E-2</v>
      </c>
      <c r="BA4" s="16">
        <f ca="1">sub_ser_cis</f>
        <v>5.3888289330488622E-2</v>
      </c>
      <c r="BB4" s="16">
        <f ca="1">sub_ser_ser</f>
        <v>0.218497070054499</v>
      </c>
      <c r="BC4" s="16">
        <f ca="1">sub_ser_cat</f>
        <v>0.10805146080584471</v>
      </c>
      <c r="BD4" s="16">
        <f ca="1">sub_che_bsc</f>
        <v>0.65680197736892099</v>
      </c>
      <c r="BE4" s="16">
        <f ca="1">sub_che_iri</f>
        <v>0.17690238403833583</v>
      </c>
      <c r="BF4" s="16">
        <f ca="1">sub_che_car</f>
        <v>0.1049785254836397</v>
      </c>
      <c r="BG4" s="16">
        <f ca="1">sub_che_eto</f>
        <v>0.12221893594900279</v>
      </c>
      <c r="BH4" s="16">
        <f ca="1">sub_che_pac</f>
        <v>6.7572900127495797E-2</v>
      </c>
      <c r="BI4" s="16">
        <f ca="1">sub_che_cis</f>
        <v>7.1552560698686762E-2</v>
      </c>
      <c r="BJ4" s="16">
        <f ca="1">sub_che_cat</f>
        <v>0.11786332830081642</v>
      </c>
      <c r="BK4" s="17">
        <f ca="1">disc</f>
        <v>2.7281393356344164E-2</v>
      </c>
      <c r="BL4" s="17">
        <f ca="1">bsa</f>
        <v>1.7853239072178406</v>
      </c>
      <c r="BM4" s="17">
        <f ca="1">bw</f>
        <v>70.04316712607735</v>
      </c>
      <c r="BN4" s="17">
        <f>CrC</f>
        <v>65.8</v>
      </c>
      <c r="BP4" s="19">
        <f ca="1">'summary results'!D2</f>
        <v>0.79252173535095372</v>
      </c>
      <c r="BQ4" s="19">
        <f ca="1">'summary results'!B2</f>
        <v>47619.795876028424</v>
      </c>
      <c r="BR4" s="19">
        <f ca="1">'summary results'!D3</f>
        <v>1.8311864517608827</v>
      </c>
      <c r="BS4" s="19">
        <f ca="1">'summary results'!B3</f>
        <v>130327.26293710864</v>
      </c>
      <c r="BU4" s="4" t="s">
        <v>259</v>
      </c>
      <c r="BV4" s="4" t="s">
        <v>259</v>
      </c>
      <c r="BX4" s="9">
        <f>AVERAGE(BX6:BX1005)</f>
        <v>1</v>
      </c>
      <c r="BY4" s="9">
        <f>AVERAGE(BY6:BY1005)</f>
        <v>1</v>
      </c>
      <c r="CD4" s="6">
        <v>0</v>
      </c>
      <c r="CE4" s="9">
        <f>AVERAGE(BX6:BX1005)</f>
        <v>1</v>
      </c>
      <c r="CF4" s="9">
        <f>AVERAGE(BY6:BY1005)</f>
        <v>1</v>
      </c>
      <c r="CH4" s="7" t="s">
        <v>187</v>
      </c>
      <c r="CI4" s="21">
        <f>CE4</f>
        <v>1</v>
      </c>
      <c r="CJ4" s="21">
        <f>CF4</f>
        <v>1</v>
      </c>
      <c r="CK4" s="21">
        <f>CE5</f>
        <v>1</v>
      </c>
      <c r="CL4" s="21">
        <f>CF5</f>
        <v>1</v>
      </c>
      <c r="CM4" s="21">
        <f>CE6</f>
        <v>1</v>
      </c>
      <c r="CN4" s="21">
        <f>CF6</f>
        <v>1</v>
      </c>
      <c r="CO4" s="21">
        <f>CE7</f>
        <v>1</v>
      </c>
      <c r="CP4" s="21">
        <f>CF7</f>
        <v>1</v>
      </c>
      <c r="CQ4" s="21">
        <f>CE8</f>
        <v>1</v>
      </c>
      <c r="CR4" s="21">
        <f>CF8</f>
        <v>1</v>
      </c>
      <c r="CS4" s="21">
        <f>CE9</f>
        <v>1</v>
      </c>
      <c r="CT4" s="21">
        <f>CF9</f>
        <v>1</v>
      </c>
      <c r="CU4" s="21">
        <f>$CE10</f>
        <v>1</v>
      </c>
      <c r="CV4" s="21">
        <f>$CF10</f>
        <v>1</v>
      </c>
      <c r="CW4" s="21">
        <f>$CE11</f>
        <v>1</v>
      </c>
      <c r="CX4" s="21">
        <f>$CF11</f>
        <v>1</v>
      </c>
      <c r="CY4" s="21">
        <f>$CE12</f>
        <v>1</v>
      </c>
      <c r="CZ4" s="21">
        <f>$CF12</f>
        <v>1</v>
      </c>
      <c r="DA4" s="21">
        <f>$CE13</f>
        <v>1</v>
      </c>
      <c r="DB4" s="21">
        <f>$CF13</f>
        <v>1</v>
      </c>
      <c r="DC4" s="21">
        <f>$CE14</f>
        <v>1</v>
      </c>
      <c r="DD4" s="21">
        <f>$CF14</f>
        <v>1</v>
      </c>
      <c r="DE4" s="21">
        <f>$CE15</f>
        <v>1</v>
      </c>
      <c r="DF4" s="21">
        <f>$CF15</f>
        <v>1</v>
      </c>
      <c r="DG4" s="21">
        <f>$CE16</f>
        <v>1</v>
      </c>
      <c r="DH4" s="21">
        <f>$CF16</f>
        <v>1</v>
      </c>
      <c r="DI4" s="21">
        <f>$CE17</f>
        <v>1</v>
      </c>
      <c r="DJ4" s="21">
        <f>$CF17</f>
        <v>1</v>
      </c>
      <c r="DK4" s="21">
        <f>$CE18</f>
        <v>1</v>
      </c>
      <c r="DL4" s="21">
        <f>$CF18</f>
        <v>1</v>
      </c>
      <c r="DM4" s="21">
        <f>$CE19</f>
        <v>1</v>
      </c>
      <c r="DN4" s="21">
        <f>$CF19</f>
        <v>1</v>
      </c>
      <c r="DO4" s="21">
        <f>$CE20</f>
        <v>1</v>
      </c>
      <c r="DP4" s="21">
        <f>$CF20</f>
        <v>1</v>
      </c>
      <c r="DQ4" s="21">
        <f>$CE21</f>
        <v>1</v>
      </c>
      <c r="DR4" s="21">
        <f>$CF21</f>
        <v>1</v>
      </c>
      <c r="DS4" s="21">
        <f>$CE22</f>
        <v>1</v>
      </c>
      <c r="DT4" s="21">
        <f>$CF22</f>
        <v>1</v>
      </c>
      <c r="DU4" s="21">
        <f>$CE23</f>
        <v>1</v>
      </c>
      <c r="DV4" s="21">
        <f>$CF23</f>
        <v>1</v>
      </c>
      <c r="DW4" s="21">
        <f>$CE24</f>
        <v>1</v>
      </c>
      <c r="DX4" s="21">
        <f>$CF24</f>
        <v>1</v>
      </c>
    </row>
    <row r="5" spans="1:128">
      <c r="A5" s="4" t="s">
        <v>264</v>
      </c>
      <c r="BX5" s="6"/>
      <c r="BY5" s="6"/>
      <c r="CA5" s="6"/>
      <c r="CB5" s="6"/>
      <c r="CC5" s="6"/>
      <c r="CD5" s="6">
        <v>1</v>
      </c>
      <c r="CE5" s="9">
        <f>AVERAGE(BX1006:BX2005)</f>
        <v>1</v>
      </c>
      <c r="CF5" s="9">
        <f>AVERAGE(BY1006:BY2005)</f>
        <v>1</v>
      </c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</row>
    <row r="6" spans="1:128">
      <c r="A6" s="10">
        <v>1</v>
      </c>
      <c r="BP6" s="3"/>
      <c r="BQ6" s="3"/>
      <c r="BR6" s="3"/>
      <c r="BS6" s="3"/>
      <c r="BT6" s="10">
        <v>1</v>
      </c>
      <c r="BU6" s="4">
        <f>BP6*$BV$1-BQ6</f>
        <v>0</v>
      </c>
      <c r="BV6" s="4">
        <f>BR6*$BV$1-BS6</f>
        <v>0</v>
      </c>
      <c r="BW6" s="10"/>
      <c r="BX6" s="4">
        <f>IF(BU6=MAX($BU6:$BV6),1,0)</f>
        <v>1</v>
      </c>
      <c r="BY6" s="4">
        <f>IF(BV6=MAX($BU6:$BV6),1,0)</f>
        <v>1</v>
      </c>
      <c r="CA6" s="18">
        <v>0</v>
      </c>
      <c r="CD6" s="6">
        <v>2</v>
      </c>
      <c r="CE6" s="9">
        <f>AVERAGE(BX2006:BX3005)</f>
        <v>1</v>
      </c>
      <c r="CF6" s="9">
        <f>AVERAGE(BY2006:BY3005)</f>
        <v>1</v>
      </c>
      <c r="CH6" s="18">
        <v>0</v>
      </c>
      <c r="CI6" s="4">
        <v>1</v>
      </c>
      <c r="CJ6" s="4">
        <v>0</v>
      </c>
      <c r="CK6" s="4">
        <v>1</v>
      </c>
      <c r="CL6" s="4">
        <v>0</v>
      </c>
      <c r="CM6" s="4">
        <v>1</v>
      </c>
      <c r="CN6" s="4">
        <v>0</v>
      </c>
      <c r="CO6" s="4">
        <v>1</v>
      </c>
      <c r="CP6" s="4">
        <v>0</v>
      </c>
      <c r="CQ6" s="4">
        <v>1</v>
      </c>
      <c r="CR6" s="4">
        <v>0</v>
      </c>
      <c r="CS6" s="4">
        <v>1</v>
      </c>
      <c r="CT6" s="4">
        <v>0</v>
      </c>
      <c r="CU6" s="4">
        <v>1</v>
      </c>
      <c r="CV6" s="4">
        <v>0</v>
      </c>
      <c r="CW6" s="4">
        <v>1</v>
      </c>
      <c r="CX6" s="4">
        <v>0</v>
      </c>
      <c r="CY6" s="4">
        <v>1</v>
      </c>
      <c r="CZ6" s="4">
        <v>0</v>
      </c>
      <c r="DA6" s="4">
        <v>1</v>
      </c>
      <c r="DB6" s="4">
        <v>0</v>
      </c>
      <c r="DC6" s="4">
        <v>1</v>
      </c>
      <c r="DD6" s="4">
        <v>0</v>
      </c>
      <c r="DE6" s="4">
        <v>1</v>
      </c>
      <c r="DF6" s="4">
        <v>0</v>
      </c>
      <c r="DG6" s="4">
        <v>1</v>
      </c>
      <c r="DH6" s="4">
        <v>0</v>
      </c>
      <c r="DI6" s="4">
        <v>1</v>
      </c>
      <c r="DJ6" s="4">
        <v>0</v>
      </c>
      <c r="DK6" s="4">
        <v>1</v>
      </c>
      <c r="DL6" s="4">
        <v>0</v>
      </c>
      <c r="DM6" s="4">
        <v>1</v>
      </c>
      <c r="DN6" s="4">
        <v>0</v>
      </c>
      <c r="DO6" s="4">
        <v>1</v>
      </c>
      <c r="DP6" s="4">
        <v>0</v>
      </c>
      <c r="DQ6" s="4">
        <v>1</v>
      </c>
      <c r="DR6" s="4">
        <v>0</v>
      </c>
      <c r="DS6" s="4">
        <v>1</v>
      </c>
      <c r="DT6" s="4">
        <v>0</v>
      </c>
      <c r="DU6" s="4">
        <v>1</v>
      </c>
      <c r="DV6" s="4">
        <v>0</v>
      </c>
      <c r="DW6" s="4">
        <v>1</v>
      </c>
      <c r="DX6" s="4">
        <v>0</v>
      </c>
    </row>
    <row r="7" spans="1:128">
      <c r="A7" s="10">
        <v>2</v>
      </c>
      <c r="BP7" s="3"/>
      <c r="BQ7" s="3"/>
      <c r="BR7" s="3"/>
      <c r="BS7" s="3"/>
      <c r="BT7" s="10">
        <v>2</v>
      </c>
      <c r="BU7" s="4">
        <f t="shared" ref="BU7:BU70" si="0">BP7*$BV$1-BQ7</f>
        <v>0</v>
      </c>
      <c r="BV7" s="4">
        <f t="shared" ref="BV7:BV70" si="1">BR7*$BV$1-BS7</f>
        <v>0</v>
      </c>
      <c r="BW7" s="10"/>
      <c r="BX7" s="4">
        <f t="shared" ref="BX7:BX70" si="2">IF(BU7=MAX($BU7:$BV7),1,0)</f>
        <v>1</v>
      </c>
      <c r="BY7" s="4">
        <f t="shared" ref="BY7:BY70" si="3">IF(BV7=MAX($BU7:$BV7),1,0)</f>
        <v>1</v>
      </c>
      <c r="CA7" s="18">
        <v>200</v>
      </c>
      <c r="CD7" s="6">
        <v>3</v>
      </c>
      <c r="CE7" s="9">
        <f>AVERAGE(BX3006:BX4005)</f>
        <v>1</v>
      </c>
      <c r="CF7" s="9">
        <f>AVERAGE(BY3006:BY4005)</f>
        <v>1</v>
      </c>
      <c r="CH7" s="18">
        <v>200</v>
      </c>
      <c r="CI7" s="4">
        <v>1</v>
      </c>
      <c r="CJ7" s="4">
        <v>0</v>
      </c>
      <c r="CK7" s="4">
        <v>1</v>
      </c>
      <c r="CL7" s="22">
        <v>0</v>
      </c>
      <c r="CM7" s="4">
        <v>1</v>
      </c>
      <c r="CN7" s="4">
        <v>0</v>
      </c>
      <c r="CO7" s="4">
        <v>1</v>
      </c>
      <c r="CP7" s="4">
        <v>0</v>
      </c>
      <c r="CQ7" s="4">
        <v>1</v>
      </c>
      <c r="CR7" s="4">
        <v>0</v>
      </c>
      <c r="CS7" s="4">
        <v>1</v>
      </c>
      <c r="CT7" s="4">
        <v>0</v>
      </c>
      <c r="CU7" s="4">
        <v>1</v>
      </c>
      <c r="CV7" s="4">
        <v>0</v>
      </c>
      <c r="CW7" s="4">
        <v>1</v>
      </c>
      <c r="CX7" s="4">
        <v>0</v>
      </c>
      <c r="CY7" s="4">
        <v>1</v>
      </c>
      <c r="CZ7" s="4">
        <v>0</v>
      </c>
      <c r="DA7" s="4">
        <v>1</v>
      </c>
      <c r="DB7" s="4">
        <v>0</v>
      </c>
      <c r="DC7" s="4">
        <v>1</v>
      </c>
      <c r="DD7" s="4">
        <v>0</v>
      </c>
      <c r="DE7" s="4">
        <v>1</v>
      </c>
      <c r="DF7" s="4">
        <v>0</v>
      </c>
      <c r="DG7" s="4">
        <v>1</v>
      </c>
      <c r="DH7" s="4">
        <v>0</v>
      </c>
      <c r="DI7" s="4">
        <v>1</v>
      </c>
      <c r="DJ7" s="4">
        <v>0</v>
      </c>
      <c r="DK7" s="4">
        <v>1</v>
      </c>
      <c r="DL7" s="4">
        <v>0</v>
      </c>
      <c r="DM7" s="4">
        <v>1</v>
      </c>
      <c r="DN7" s="4">
        <v>0</v>
      </c>
      <c r="DO7" s="4">
        <v>1</v>
      </c>
      <c r="DP7" s="4">
        <v>0</v>
      </c>
      <c r="DQ7" s="4">
        <v>1</v>
      </c>
      <c r="DR7" s="4">
        <v>0</v>
      </c>
      <c r="DS7" s="4">
        <v>1</v>
      </c>
      <c r="DT7" s="4">
        <v>0</v>
      </c>
      <c r="DU7" s="4">
        <v>1</v>
      </c>
      <c r="DV7" s="4">
        <v>0</v>
      </c>
      <c r="DW7" s="4">
        <v>1</v>
      </c>
      <c r="DX7" s="4">
        <v>0</v>
      </c>
    </row>
    <row r="8" spans="1:128">
      <c r="A8" s="10">
        <v>3</v>
      </c>
      <c r="BP8" s="3"/>
      <c r="BQ8" s="3"/>
      <c r="BR8" s="3"/>
      <c r="BS8" s="3"/>
      <c r="BT8" s="10">
        <v>3</v>
      </c>
      <c r="BU8" s="4">
        <f t="shared" si="0"/>
        <v>0</v>
      </c>
      <c r="BV8" s="4">
        <f t="shared" si="1"/>
        <v>0</v>
      </c>
      <c r="BW8" s="10"/>
      <c r="BX8" s="4">
        <f t="shared" si="2"/>
        <v>1</v>
      </c>
      <c r="BY8" s="4">
        <f t="shared" si="3"/>
        <v>1</v>
      </c>
      <c r="CA8" s="18">
        <v>400</v>
      </c>
      <c r="CD8" s="6">
        <v>4</v>
      </c>
      <c r="CE8" s="9">
        <f>AVERAGE(BX4006:BX5005)</f>
        <v>1</v>
      </c>
      <c r="CF8" s="9">
        <f>AVERAGE(BY4006:BY5005)</f>
        <v>1</v>
      </c>
      <c r="CH8" s="18">
        <v>400</v>
      </c>
      <c r="CI8" s="4">
        <v>1</v>
      </c>
      <c r="CJ8" s="4">
        <v>0</v>
      </c>
      <c r="CK8" s="4">
        <v>1</v>
      </c>
      <c r="CL8" s="22">
        <v>0</v>
      </c>
      <c r="CM8" s="4">
        <v>1</v>
      </c>
      <c r="CN8" s="4">
        <v>0</v>
      </c>
      <c r="CO8" s="4">
        <v>1</v>
      </c>
      <c r="CP8" s="4">
        <v>0</v>
      </c>
      <c r="CQ8" s="4">
        <v>1</v>
      </c>
      <c r="CR8" s="4">
        <v>0</v>
      </c>
      <c r="CS8" s="4">
        <v>1</v>
      </c>
      <c r="CT8" s="4">
        <v>0</v>
      </c>
      <c r="CU8" s="4">
        <v>1</v>
      </c>
      <c r="CV8" s="4">
        <v>0</v>
      </c>
      <c r="CW8" s="4">
        <v>1</v>
      </c>
      <c r="CX8" s="4">
        <v>0</v>
      </c>
      <c r="CY8" s="4">
        <v>1</v>
      </c>
      <c r="CZ8" s="4">
        <v>0</v>
      </c>
      <c r="DA8" s="4">
        <v>1</v>
      </c>
      <c r="DB8" s="4">
        <v>0</v>
      </c>
      <c r="DC8" s="4">
        <v>1</v>
      </c>
      <c r="DD8" s="4">
        <v>0</v>
      </c>
      <c r="DE8" s="4">
        <v>1</v>
      </c>
      <c r="DF8" s="4">
        <v>0</v>
      </c>
      <c r="DG8" s="4">
        <v>1</v>
      </c>
      <c r="DH8" s="4">
        <v>0</v>
      </c>
      <c r="DI8" s="4">
        <v>1</v>
      </c>
      <c r="DJ8" s="4">
        <v>0</v>
      </c>
      <c r="DK8" s="4">
        <v>1</v>
      </c>
      <c r="DL8" s="4">
        <v>0</v>
      </c>
      <c r="DM8" s="4">
        <v>1</v>
      </c>
      <c r="DN8" s="4">
        <v>0</v>
      </c>
      <c r="DO8" s="4">
        <v>1</v>
      </c>
      <c r="DP8" s="4">
        <v>0</v>
      </c>
      <c r="DQ8" s="4">
        <v>1</v>
      </c>
      <c r="DR8" s="4">
        <v>0</v>
      </c>
      <c r="DS8" s="4">
        <v>1</v>
      </c>
      <c r="DT8" s="4">
        <v>0</v>
      </c>
      <c r="DU8" s="4">
        <v>1</v>
      </c>
      <c r="DV8" s="4">
        <v>0</v>
      </c>
      <c r="DW8" s="4">
        <v>1</v>
      </c>
      <c r="DX8" s="4">
        <v>0</v>
      </c>
    </row>
    <row r="9" spans="1:128">
      <c r="A9" s="10">
        <v>4</v>
      </c>
      <c r="BP9" s="3"/>
      <c r="BQ9" s="3"/>
      <c r="BR9" s="3"/>
      <c r="BS9" s="3"/>
      <c r="BT9" s="10">
        <v>4</v>
      </c>
      <c r="BU9" s="4">
        <f t="shared" si="0"/>
        <v>0</v>
      </c>
      <c r="BV9" s="4">
        <f t="shared" si="1"/>
        <v>0</v>
      </c>
      <c r="BW9" s="10"/>
      <c r="BX9" s="4">
        <f t="shared" si="2"/>
        <v>1</v>
      </c>
      <c r="BY9" s="4">
        <f t="shared" si="3"/>
        <v>1</v>
      </c>
      <c r="CA9" s="18">
        <v>600</v>
      </c>
      <c r="CD9" s="6">
        <v>5</v>
      </c>
      <c r="CE9" s="9">
        <f>AVERAGE(BX5006:BX6005)</f>
        <v>1</v>
      </c>
      <c r="CF9" s="9">
        <f>AVERAGE(BY5006:BY6005)</f>
        <v>1</v>
      </c>
      <c r="CH9" s="18">
        <v>600</v>
      </c>
      <c r="CI9" s="4">
        <v>1</v>
      </c>
      <c r="CJ9" s="4">
        <v>0</v>
      </c>
      <c r="CK9" s="4">
        <v>1</v>
      </c>
      <c r="CL9" s="22">
        <v>0</v>
      </c>
      <c r="CM9" s="4">
        <v>1</v>
      </c>
      <c r="CN9" s="4">
        <v>0</v>
      </c>
      <c r="CO9" s="4">
        <v>1</v>
      </c>
      <c r="CP9" s="4">
        <v>0</v>
      </c>
      <c r="CQ9" s="4">
        <v>1</v>
      </c>
      <c r="CR9" s="4">
        <v>0</v>
      </c>
      <c r="CS9" s="4">
        <v>1</v>
      </c>
      <c r="CT9" s="4">
        <v>0</v>
      </c>
      <c r="CU9" s="4">
        <v>1</v>
      </c>
      <c r="CV9" s="4">
        <v>0</v>
      </c>
      <c r="CW9" s="4">
        <v>1</v>
      </c>
      <c r="CX9" s="4">
        <v>0</v>
      </c>
      <c r="CY9" s="4">
        <v>1</v>
      </c>
      <c r="CZ9" s="4">
        <v>0</v>
      </c>
      <c r="DA9" s="4">
        <v>1</v>
      </c>
      <c r="DB9" s="4">
        <v>0</v>
      </c>
      <c r="DC9" s="4">
        <v>1</v>
      </c>
      <c r="DD9" s="4">
        <v>0</v>
      </c>
      <c r="DE9" s="4">
        <v>1</v>
      </c>
      <c r="DF9" s="4">
        <v>0</v>
      </c>
      <c r="DG9" s="4">
        <v>1</v>
      </c>
      <c r="DH9" s="4">
        <v>0</v>
      </c>
      <c r="DI9" s="4">
        <v>1</v>
      </c>
      <c r="DJ9" s="4">
        <v>0</v>
      </c>
      <c r="DK9" s="4">
        <v>1</v>
      </c>
      <c r="DL9" s="4">
        <v>0</v>
      </c>
      <c r="DM9" s="4">
        <v>1</v>
      </c>
      <c r="DN9" s="4">
        <v>0</v>
      </c>
      <c r="DO9" s="4">
        <v>1</v>
      </c>
      <c r="DP9" s="4">
        <v>0</v>
      </c>
      <c r="DQ9" s="4">
        <v>1</v>
      </c>
      <c r="DR9" s="4">
        <v>0</v>
      </c>
      <c r="DS9" s="4">
        <v>1</v>
      </c>
      <c r="DT9" s="4">
        <v>0</v>
      </c>
      <c r="DU9" s="4">
        <v>1</v>
      </c>
      <c r="DV9" s="4">
        <v>0</v>
      </c>
      <c r="DW9" s="4">
        <v>1</v>
      </c>
      <c r="DX9" s="4">
        <v>0</v>
      </c>
    </row>
    <row r="10" spans="1:128">
      <c r="A10" s="10">
        <v>5</v>
      </c>
      <c r="BP10" s="3"/>
      <c r="BQ10" s="3"/>
      <c r="BR10" s="3"/>
      <c r="BS10" s="3"/>
      <c r="BT10" s="10">
        <v>5</v>
      </c>
      <c r="BU10" s="4">
        <f t="shared" si="0"/>
        <v>0</v>
      </c>
      <c r="BV10" s="4">
        <f t="shared" si="1"/>
        <v>0</v>
      </c>
      <c r="BW10" s="10"/>
      <c r="BX10" s="4">
        <f t="shared" si="2"/>
        <v>1</v>
      </c>
      <c r="BY10" s="4">
        <f t="shared" si="3"/>
        <v>1</v>
      </c>
      <c r="CA10" s="18">
        <v>800</v>
      </c>
      <c r="CD10" s="6">
        <v>6</v>
      </c>
      <c r="CE10" s="9">
        <f>AVERAGE(BX6006:BX7005)</f>
        <v>1</v>
      </c>
      <c r="CF10" s="9">
        <f>AVERAGE(BY6006:BY7005)</f>
        <v>1</v>
      </c>
      <c r="CH10" s="18">
        <v>800</v>
      </c>
      <c r="CI10" s="4">
        <v>1</v>
      </c>
      <c r="CJ10" s="4">
        <v>0</v>
      </c>
      <c r="CK10" s="4">
        <v>1</v>
      </c>
      <c r="CL10" s="22">
        <v>0</v>
      </c>
      <c r="CM10" s="4">
        <v>1</v>
      </c>
      <c r="CN10" s="4">
        <v>0</v>
      </c>
      <c r="CO10" s="4">
        <v>1</v>
      </c>
      <c r="CP10" s="4">
        <v>0</v>
      </c>
      <c r="CQ10" s="4">
        <v>1</v>
      </c>
      <c r="CR10" s="4">
        <v>0</v>
      </c>
      <c r="CS10" s="4">
        <v>1</v>
      </c>
      <c r="CT10" s="4">
        <v>0</v>
      </c>
      <c r="CU10" s="4">
        <v>1</v>
      </c>
      <c r="CV10" s="4">
        <v>0</v>
      </c>
      <c r="CW10" s="4">
        <v>1</v>
      </c>
      <c r="CX10" s="4">
        <v>0</v>
      </c>
      <c r="CY10" s="4">
        <v>1</v>
      </c>
      <c r="CZ10" s="4">
        <v>0</v>
      </c>
      <c r="DA10" s="4">
        <v>1</v>
      </c>
      <c r="DB10" s="4">
        <v>0</v>
      </c>
      <c r="DC10" s="4">
        <v>1</v>
      </c>
      <c r="DD10" s="4">
        <v>0</v>
      </c>
      <c r="DE10" s="4">
        <v>1</v>
      </c>
      <c r="DF10" s="4">
        <v>0</v>
      </c>
      <c r="DG10" s="4">
        <v>1</v>
      </c>
      <c r="DH10" s="4">
        <v>0</v>
      </c>
      <c r="DI10" s="4">
        <v>1</v>
      </c>
      <c r="DJ10" s="4">
        <v>0</v>
      </c>
      <c r="DK10" s="4">
        <v>1</v>
      </c>
      <c r="DL10" s="4">
        <v>0</v>
      </c>
      <c r="DM10" s="4">
        <v>1</v>
      </c>
      <c r="DN10" s="4">
        <v>0</v>
      </c>
      <c r="DO10" s="4">
        <v>1</v>
      </c>
      <c r="DP10" s="4">
        <v>0</v>
      </c>
      <c r="DQ10" s="4">
        <v>1</v>
      </c>
      <c r="DR10" s="4">
        <v>0</v>
      </c>
      <c r="DS10" s="4">
        <v>1</v>
      </c>
      <c r="DT10" s="4">
        <v>0</v>
      </c>
      <c r="DU10" s="4">
        <v>1</v>
      </c>
      <c r="DV10" s="4">
        <v>0</v>
      </c>
      <c r="DW10" s="4">
        <v>1</v>
      </c>
      <c r="DX10" s="4">
        <v>0</v>
      </c>
    </row>
    <row r="11" spans="1:128">
      <c r="A11" s="10">
        <v>6</v>
      </c>
      <c r="BP11" s="3"/>
      <c r="BQ11" s="3"/>
      <c r="BR11" s="3"/>
      <c r="BS11" s="3"/>
      <c r="BT11" s="10">
        <v>6</v>
      </c>
      <c r="BU11" s="4">
        <f t="shared" si="0"/>
        <v>0</v>
      </c>
      <c r="BV11" s="4">
        <f t="shared" si="1"/>
        <v>0</v>
      </c>
      <c r="BW11" s="10"/>
      <c r="BX11" s="4">
        <f t="shared" si="2"/>
        <v>1</v>
      </c>
      <c r="BY11" s="4">
        <f t="shared" si="3"/>
        <v>1</v>
      </c>
      <c r="CA11" s="18">
        <v>1000</v>
      </c>
      <c r="CD11" s="6">
        <v>7</v>
      </c>
      <c r="CE11" s="9">
        <f>AVERAGE(BX7006:BX8005)</f>
        <v>1</v>
      </c>
      <c r="CF11" s="9">
        <f>AVERAGE(BY7006:BY8005)</f>
        <v>1</v>
      </c>
      <c r="CH11" s="18">
        <v>1000</v>
      </c>
      <c r="CI11" s="4">
        <v>1</v>
      </c>
      <c r="CJ11" s="4">
        <v>0</v>
      </c>
      <c r="CK11" s="4">
        <v>1</v>
      </c>
      <c r="CL11" s="22">
        <v>0</v>
      </c>
      <c r="CM11" s="4">
        <v>1</v>
      </c>
      <c r="CN11" s="4">
        <v>0</v>
      </c>
      <c r="CO11" s="4">
        <v>1</v>
      </c>
      <c r="CP11" s="4">
        <v>0</v>
      </c>
      <c r="CQ11" s="4">
        <v>1</v>
      </c>
      <c r="CR11" s="4">
        <v>0</v>
      </c>
      <c r="CS11" s="4">
        <v>1</v>
      </c>
      <c r="CT11" s="4">
        <v>0</v>
      </c>
      <c r="CU11" s="4">
        <v>1</v>
      </c>
      <c r="CV11" s="4">
        <v>0</v>
      </c>
      <c r="CW11" s="4">
        <v>1</v>
      </c>
      <c r="CX11" s="4">
        <v>0</v>
      </c>
      <c r="CY11" s="4">
        <v>1</v>
      </c>
      <c r="CZ11" s="4">
        <v>0</v>
      </c>
      <c r="DA11" s="4">
        <v>1</v>
      </c>
      <c r="DB11" s="4">
        <v>0</v>
      </c>
      <c r="DC11" s="4">
        <v>1</v>
      </c>
      <c r="DD11" s="4">
        <v>0</v>
      </c>
      <c r="DE11" s="4">
        <v>1</v>
      </c>
      <c r="DF11" s="4">
        <v>0</v>
      </c>
      <c r="DG11" s="4">
        <v>1</v>
      </c>
      <c r="DH11" s="4">
        <v>0</v>
      </c>
      <c r="DI11" s="4">
        <v>1</v>
      </c>
      <c r="DJ11" s="4">
        <v>0</v>
      </c>
      <c r="DK11" s="4">
        <v>1</v>
      </c>
      <c r="DL11" s="4">
        <v>0</v>
      </c>
      <c r="DM11" s="4">
        <v>1</v>
      </c>
      <c r="DN11" s="4">
        <v>0</v>
      </c>
      <c r="DO11" s="4">
        <v>1</v>
      </c>
      <c r="DP11" s="4">
        <v>0</v>
      </c>
      <c r="DQ11" s="4">
        <v>1</v>
      </c>
      <c r="DR11" s="4">
        <v>0</v>
      </c>
      <c r="DS11" s="4">
        <v>1</v>
      </c>
      <c r="DT11" s="4">
        <v>0</v>
      </c>
      <c r="DU11" s="4">
        <v>1</v>
      </c>
      <c r="DV11" s="4">
        <v>0</v>
      </c>
      <c r="DW11" s="4">
        <v>1</v>
      </c>
      <c r="DX11" s="4">
        <v>0</v>
      </c>
    </row>
    <row r="12" spans="1:128">
      <c r="A12" s="10">
        <v>7</v>
      </c>
      <c r="BP12" s="3"/>
      <c r="BQ12" s="3"/>
      <c r="BR12" s="3"/>
      <c r="BS12" s="3"/>
      <c r="BT12" s="10">
        <v>7</v>
      </c>
      <c r="BU12" s="4">
        <f t="shared" si="0"/>
        <v>0</v>
      </c>
      <c r="BV12" s="4">
        <f t="shared" si="1"/>
        <v>0</v>
      </c>
      <c r="BW12" s="10"/>
      <c r="BX12" s="4">
        <f t="shared" si="2"/>
        <v>1</v>
      </c>
      <c r="BY12" s="4">
        <f t="shared" si="3"/>
        <v>1</v>
      </c>
      <c r="CA12" s="18">
        <v>1200</v>
      </c>
      <c r="CD12" s="6">
        <v>8</v>
      </c>
      <c r="CE12" s="9">
        <f>AVERAGE(BX8006:BX9005)</f>
        <v>1</v>
      </c>
      <c r="CF12" s="9">
        <f>AVERAGE(BY8006:BY9005)</f>
        <v>1</v>
      </c>
      <c r="CH12" s="18">
        <v>1200</v>
      </c>
      <c r="CI12" s="4">
        <v>1</v>
      </c>
      <c r="CJ12" s="4">
        <v>0</v>
      </c>
      <c r="CK12" s="4">
        <v>1</v>
      </c>
      <c r="CL12" s="22">
        <v>0</v>
      </c>
      <c r="CM12" s="4">
        <v>1</v>
      </c>
      <c r="CN12" s="4">
        <v>0</v>
      </c>
      <c r="CO12" s="4">
        <v>1</v>
      </c>
      <c r="CP12" s="4">
        <v>0</v>
      </c>
      <c r="CQ12" s="4">
        <v>1</v>
      </c>
      <c r="CR12" s="4">
        <v>0</v>
      </c>
      <c r="CS12" s="4">
        <v>1</v>
      </c>
      <c r="CT12" s="4">
        <v>0</v>
      </c>
      <c r="CU12" s="4">
        <v>1</v>
      </c>
      <c r="CV12" s="4">
        <v>0</v>
      </c>
      <c r="CW12" s="4">
        <v>1</v>
      </c>
      <c r="CX12" s="4">
        <v>0</v>
      </c>
      <c r="CY12" s="4">
        <v>1</v>
      </c>
      <c r="CZ12" s="4">
        <v>0</v>
      </c>
      <c r="DA12" s="4">
        <v>1</v>
      </c>
      <c r="DB12" s="4">
        <v>0</v>
      </c>
      <c r="DC12" s="4">
        <v>1</v>
      </c>
      <c r="DD12" s="4">
        <v>0</v>
      </c>
      <c r="DE12" s="4">
        <v>1</v>
      </c>
      <c r="DF12" s="4">
        <v>0</v>
      </c>
      <c r="DG12" s="4">
        <v>1</v>
      </c>
      <c r="DH12" s="4">
        <v>0</v>
      </c>
      <c r="DI12" s="4">
        <v>1</v>
      </c>
      <c r="DJ12" s="4">
        <v>0</v>
      </c>
      <c r="DK12" s="4">
        <v>1</v>
      </c>
      <c r="DL12" s="4">
        <v>0</v>
      </c>
      <c r="DM12" s="4">
        <v>1</v>
      </c>
      <c r="DN12" s="4">
        <v>0</v>
      </c>
      <c r="DO12" s="4">
        <v>1</v>
      </c>
      <c r="DP12" s="4">
        <v>0</v>
      </c>
      <c r="DQ12" s="4">
        <v>1</v>
      </c>
      <c r="DR12" s="4">
        <v>0</v>
      </c>
      <c r="DS12" s="4">
        <v>1</v>
      </c>
      <c r="DT12" s="4">
        <v>0</v>
      </c>
      <c r="DU12" s="4">
        <v>1</v>
      </c>
      <c r="DV12" s="4">
        <v>0</v>
      </c>
      <c r="DW12" s="4">
        <v>1</v>
      </c>
      <c r="DX12" s="4">
        <v>0</v>
      </c>
    </row>
    <row r="13" spans="1:128">
      <c r="A13" s="10">
        <v>8</v>
      </c>
      <c r="BP13" s="3"/>
      <c r="BQ13" s="3"/>
      <c r="BR13" s="3"/>
      <c r="BS13" s="3"/>
      <c r="BT13" s="10">
        <v>8</v>
      </c>
      <c r="BU13" s="4">
        <f t="shared" si="0"/>
        <v>0</v>
      </c>
      <c r="BV13" s="4">
        <f t="shared" si="1"/>
        <v>0</v>
      </c>
      <c r="BW13" s="10"/>
      <c r="BX13" s="4">
        <f t="shared" si="2"/>
        <v>1</v>
      </c>
      <c r="BY13" s="4">
        <f t="shared" si="3"/>
        <v>1</v>
      </c>
      <c r="CA13" s="18">
        <v>1400</v>
      </c>
      <c r="CD13" s="6">
        <v>9</v>
      </c>
      <c r="CE13" s="9">
        <f>AVERAGE(BX9006:BX10005)</f>
        <v>1</v>
      </c>
      <c r="CF13" s="9">
        <f>AVERAGE(BY9006:BY10005)</f>
        <v>1</v>
      </c>
      <c r="CH13" s="18">
        <v>1400</v>
      </c>
      <c r="CI13" s="4">
        <v>1</v>
      </c>
      <c r="CJ13" s="4">
        <v>0</v>
      </c>
      <c r="CK13" s="4">
        <v>1</v>
      </c>
      <c r="CL13" s="22">
        <v>0</v>
      </c>
      <c r="CM13" s="4">
        <v>1</v>
      </c>
      <c r="CN13" s="4">
        <v>0</v>
      </c>
      <c r="CO13" s="4">
        <v>1</v>
      </c>
      <c r="CP13" s="4">
        <v>0</v>
      </c>
      <c r="CQ13" s="4">
        <v>1</v>
      </c>
      <c r="CR13" s="4">
        <v>0</v>
      </c>
      <c r="CS13" s="4">
        <v>1</v>
      </c>
      <c r="CT13" s="4">
        <v>0</v>
      </c>
      <c r="CU13" s="4">
        <v>1</v>
      </c>
      <c r="CV13" s="4">
        <v>0</v>
      </c>
      <c r="CW13" s="4">
        <v>1</v>
      </c>
      <c r="CX13" s="4">
        <v>0</v>
      </c>
      <c r="CY13" s="4">
        <v>1</v>
      </c>
      <c r="CZ13" s="4">
        <v>0</v>
      </c>
      <c r="DA13" s="4">
        <v>1</v>
      </c>
      <c r="DB13" s="4">
        <v>0</v>
      </c>
      <c r="DC13" s="4">
        <v>1</v>
      </c>
      <c r="DD13" s="4">
        <v>0</v>
      </c>
      <c r="DE13" s="4">
        <v>1</v>
      </c>
      <c r="DF13" s="4">
        <v>0</v>
      </c>
      <c r="DG13" s="4">
        <v>1</v>
      </c>
      <c r="DH13" s="4">
        <v>0</v>
      </c>
      <c r="DI13" s="4">
        <v>1</v>
      </c>
      <c r="DJ13" s="4">
        <v>0</v>
      </c>
      <c r="DK13" s="4">
        <v>1</v>
      </c>
      <c r="DL13" s="4">
        <v>0</v>
      </c>
      <c r="DM13" s="4">
        <v>1</v>
      </c>
      <c r="DN13" s="4">
        <v>0</v>
      </c>
      <c r="DO13" s="4">
        <v>1</v>
      </c>
      <c r="DP13" s="4">
        <v>0</v>
      </c>
      <c r="DQ13" s="4">
        <v>1</v>
      </c>
      <c r="DR13" s="4">
        <v>0</v>
      </c>
      <c r="DS13" s="4">
        <v>1</v>
      </c>
      <c r="DT13" s="4">
        <v>0</v>
      </c>
      <c r="DU13" s="4">
        <v>1</v>
      </c>
      <c r="DV13" s="4">
        <v>0</v>
      </c>
      <c r="DW13" s="4">
        <v>1</v>
      </c>
      <c r="DX13" s="4">
        <v>0</v>
      </c>
    </row>
    <row r="14" spans="1:128">
      <c r="A14" s="10">
        <v>9</v>
      </c>
      <c r="BP14" s="3"/>
      <c r="BQ14" s="3"/>
      <c r="BR14" s="3"/>
      <c r="BS14" s="3"/>
      <c r="BT14" s="10">
        <v>9</v>
      </c>
      <c r="BU14" s="4">
        <f t="shared" si="0"/>
        <v>0</v>
      </c>
      <c r="BV14" s="4">
        <f t="shared" si="1"/>
        <v>0</v>
      </c>
      <c r="BW14" s="10"/>
      <c r="BX14" s="4">
        <f t="shared" si="2"/>
        <v>1</v>
      </c>
      <c r="BY14" s="4">
        <f t="shared" si="3"/>
        <v>1</v>
      </c>
      <c r="CA14" s="18">
        <v>1600</v>
      </c>
      <c r="CD14" s="6">
        <v>10</v>
      </c>
      <c r="CE14" s="9">
        <f>AVERAGE(BX10006:BX11005)</f>
        <v>1</v>
      </c>
      <c r="CF14" s="9">
        <f>AVERAGE(BY10006:BY11005)</f>
        <v>1</v>
      </c>
      <c r="CH14" s="18">
        <v>1600</v>
      </c>
      <c r="CI14" s="4">
        <v>1</v>
      </c>
      <c r="CJ14" s="4">
        <v>0</v>
      </c>
      <c r="CK14" s="4">
        <v>1</v>
      </c>
      <c r="CL14" s="22">
        <v>0</v>
      </c>
      <c r="CM14" s="4">
        <v>1</v>
      </c>
      <c r="CN14" s="4">
        <v>0</v>
      </c>
      <c r="CO14" s="4">
        <v>1</v>
      </c>
      <c r="CP14" s="4">
        <v>0</v>
      </c>
      <c r="CQ14" s="4">
        <v>1</v>
      </c>
      <c r="CR14" s="4">
        <v>0</v>
      </c>
      <c r="CS14" s="4">
        <v>1</v>
      </c>
      <c r="CT14" s="4">
        <v>0</v>
      </c>
      <c r="CU14" s="4">
        <v>1</v>
      </c>
      <c r="CV14" s="4">
        <v>0</v>
      </c>
      <c r="CW14" s="4">
        <v>1</v>
      </c>
      <c r="CX14" s="4">
        <v>0</v>
      </c>
      <c r="CY14" s="4">
        <v>1</v>
      </c>
      <c r="CZ14" s="4">
        <v>0</v>
      </c>
      <c r="DA14" s="4">
        <v>1</v>
      </c>
      <c r="DB14" s="4">
        <v>0</v>
      </c>
      <c r="DC14" s="4">
        <v>1</v>
      </c>
      <c r="DD14" s="4">
        <v>0</v>
      </c>
      <c r="DE14" s="4">
        <v>1</v>
      </c>
      <c r="DF14" s="4">
        <v>0</v>
      </c>
      <c r="DG14" s="4">
        <v>1</v>
      </c>
      <c r="DH14" s="4">
        <v>0</v>
      </c>
      <c r="DI14" s="4">
        <v>1</v>
      </c>
      <c r="DJ14" s="4">
        <v>0</v>
      </c>
      <c r="DK14" s="4">
        <v>1</v>
      </c>
      <c r="DL14" s="4">
        <v>0</v>
      </c>
      <c r="DM14" s="4">
        <v>1</v>
      </c>
      <c r="DN14" s="4">
        <v>0</v>
      </c>
      <c r="DO14" s="4">
        <v>1</v>
      </c>
      <c r="DP14" s="4">
        <v>0</v>
      </c>
      <c r="DQ14" s="4">
        <v>1</v>
      </c>
      <c r="DR14" s="4">
        <v>0</v>
      </c>
      <c r="DS14" s="4">
        <v>1</v>
      </c>
      <c r="DT14" s="4">
        <v>0</v>
      </c>
      <c r="DU14" s="4">
        <v>1</v>
      </c>
      <c r="DV14" s="4">
        <v>0</v>
      </c>
      <c r="DW14" s="4">
        <v>1</v>
      </c>
      <c r="DX14" s="4">
        <v>0</v>
      </c>
    </row>
    <row r="15" spans="1:128">
      <c r="A15" s="10">
        <v>10</v>
      </c>
      <c r="BP15" s="3"/>
      <c r="BQ15" s="3"/>
      <c r="BR15" s="3"/>
      <c r="BS15" s="3"/>
      <c r="BT15" s="10">
        <v>10</v>
      </c>
      <c r="BU15" s="4">
        <f t="shared" si="0"/>
        <v>0</v>
      </c>
      <c r="BV15" s="4">
        <f t="shared" si="1"/>
        <v>0</v>
      </c>
      <c r="BW15" s="10"/>
      <c r="BX15" s="4">
        <f t="shared" si="2"/>
        <v>1</v>
      </c>
      <c r="BY15" s="4">
        <f t="shared" si="3"/>
        <v>1</v>
      </c>
      <c r="CA15" s="18">
        <v>1800</v>
      </c>
      <c r="CD15" s="6">
        <v>11</v>
      </c>
      <c r="CE15" s="9">
        <f>AVERAGE(BX11006:BX12005)</f>
        <v>1</v>
      </c>
      <c r="CF15" s="9">
        <f>AVERAGE(BY11006:BY12005)</f>
        <v>1</v>
      </c>
      <c r="CH15" s="18">
        <v>1800</v>
      </c>
      <c r="CI15" s="4">
        <v>1</v>
      </c>
      <c r="CJ15" s="4">
        <v>0</v>
      </c>
      <c r="CK15" s="4">
        <v>1</v>
      </c>
      <c r="CL15" s="22">
        <v>0</v>
      </c>
      <c r="CM15" s="4">
        <v>1</v>
      </c>
      <c r="CN15" s="4">
        <v>0</v>
      </c>
      <c r="CO15" s="4">
        <v>1</v>
      </c>
      <c r="CP15" s="4">
        <v>0</v>
      </c>
      <c r="CQ15" s="4">
        <v>1</v>
      </c>
      <c r="CR15" s="4">
        <v>0</v>
      </c>
      <c r="CS15" s="4">
        <v>1</v>
      </c>
      <c r="CT15" s="4">
        <v>0</v>
      </c>
      <c r="CU15" s="4">
        <v>1</v>
      </c>
      <c r="CV15" s="4">
        <v>0</v>
      </c>
      <c r="CW15" s="4">
        <v>1</v>
      </c>
      <c r="CX15" s="4">
        <v>0</v>
      </c>
      <c r="CY15" s="4">
        <v>1</v>
      </c>
      <c r="CZ15" s="4">
        <v>0</v>
      </c>
      <c r="DA15" s="4">
        <v>1</v>
      </c>
      <c r="DB15" s="4">
        <v>0</v>
      </c>
      <c r="DC15" s="4">
        <v>1</v>
      </c>
      <c r="DD15" s="4">
        <v>0</v>
      </c>
      <c r="DE15" s="4">
        <v>1</v>
      </c>
      <c r="DF15" s="4">
        <v>0</v>
      </c>
      <c r="DG15" s="4">
        <v>1</v>
      </c>
      <c r="DH15" s="4">
        <v>0</v>
      </c>
      <c r="DI15" s="4">
        <v>1</v>
      </c>
      <c r="DJ15" s="4">
        <v>0</v>
      </c>
      <c r="DK15" s="4">
        <v>1</v>
      </c>
      <c r="DL15" s="4">
        <v>0</v>
      </c>
      <c r="DM15" s="4">
        <v>1</v>
      </c>
      <c r="DN15" s="4">
        <v>0</v>
      </c>
      <c r="DO15" s="4">
        <v>1</v>
      </c>
      <c r="DP15" s="4">
        <v>0</v>
      </c>
      <c r="DQ15" s="4">
        <v>1</v>
      </c>
      <c r="DR15" s="4">
        <v>0</v>
      </c>
      <c r="DS15" s="4">
        <v>1</v>
      </c>
      <c r="DT15" s="4">
        <v>0</v>
      </c>
      <c r="DU15" s="4">
        <v>1</v>
      </c>
      <c r="DV15" s="4">
        <v>0</v>
      </c>
      <c r="DW15" s="4">
        <v>1</v>
      </c>
      <c r="DX15" s="4">
        <v>0</v>
      </c>
    </row>
    <row r="16" spans="1:128">
      <c r="A16" s="10">
        <v>11</v>
      </c>
      <c r="BP16" s="3"/>
      <c r="BQ16" s="3"/>
      <c r="BR16" s="3"/>
      <c r="BS16" s="3"/>
      <c r="BT16" s="10">
        <v>11</v>
      </c>
      <c r="BU16" s="4">
        <f t="shared" si="0"/>
        <v>0</v>
      </c>
      <c r="BV16" s="4">
        <f t="shared" si="1"/>
        <v>0</v>
      </c>
      <c r="BW16" s="10"/>
      <c r="BX16" s="4">
        <f t="shared" si="2"/>
        <v>1</v>
      </c>
      <c r="BY16" s="4">
        <f t="shared" si="3"/>
        <v>1</v>
      </c>
      <c r="CA16" s="18">
        <v>2000</v>
      </c>
      <c r="CD16" s="6">
        <v>12</v>
      </c>
      <c r="CE16" s="9">
        <f>AVERAGE(BX12006:BX13005)</f>
        <v>1</v>
      </c>
      <c r="CF16" s="9">
        <f>AVERAGE(BY12006:BY13005)</f>
        <v>1</v>
      </c>
      <c r="CH16" s="18">
        <v>2000</v>
      </c>
      <c r="CI16" s="4">
        <v>1</v>
      </c>
      <c r="CJ16" s="4">
        <v>0</v>
      </c>
      <c r="CK16" s="4">
        <v>1</v>
      </c>
      <c r="CL16" s="22">
        <v>0</v>
      </c>
      <c r="CM16" s="4">
        <v>1</v>
      </c>
      <c r="CN16" s="4">
        <v>0</v>
      </c>
      <c r="CO16" s="4">
        <v>1</v>
      </c>
      <c r="CP16" s="4">
        <v>0</v>
      </c>
      <c r="CQ16" s="4">
        <v>1</v>
      </c>
      <c r="CR16" s="4">
        <v>0</v>
      </c>
      <c r="CS16" s="4">
        <v>1</v>
      </c>
      <c r="CT16" s="4">
        <v>0</v>
      </c>
      <c r="CU16" s="4">
        <v>1</v>
      </c>
      <c r="CV16" s="4">
        <v>0</v>
      </c>
      <c r="CW16" s="4">
        <v>1</v>
      </c>
      <c r="CX16" s="4">
        <v>0</v>
      </c>
      <c r="CY16" s="4">
        <v>1</v>
      </c>
      <c r="CZ16" s="4">
        <v>0</v>
      </c>
      <c r="DA16" s="4">
        <v>1</v>
      </c>
      <c r="DB16" s="4">
        <v>0</v>
      </c>
      <c r="DC16" s="4">
        <v>1</v>
      </c>
      <c r="DD16" s="4">
        <v>0</v>
      </c>
      <c r="DE16" s="4">
        <v>1</v>
      </c>
      <c r="DF16" s="4">
        <v>0</v>
      </c>
      <c r="DG16" s="4">
        <v>1</v>
      </c>
      <c r="DH16" s="4">
        <v>0</v>
      </c>
      <c r="DI16" s="4">
        <v>1</v>
      </c>
      <c r="DJ16" s="4">
        <v>0</v>
      </c>
      <c r="DK16" s="4">
        <v>1</v>
      </c>
      <c r="DL16" s="4">
        <v>0</v>
      </c>
      <c r="DM16" s="4">
        <v>1</v>
      </c>
      <c r="DN16" s="4">
        <v>0</v>
      </c>
      <c r="DO16" s="4">
        <v>1</v>
      </c>
      <c r="DP16" s="4">
        <v>0</v>
      </c>
      <c r="DQ16" s="4">
        <v>1</v>
      </c>
      <c r="DR16" s="4">
        <v>0</v>
      </c>
      <c r="DS16" s="4">
        <v>1</v>
      </c>
      <c r="DT16" s="4">
        <v>0</v>
      </c>
      <c r="DU16" s="4">
        <v>1</v>
      </c>
      <c r="DV16" s="4">
        <v>0</v>
      </c>
      <c r="DW16" s="4">
        <v>1</v>
      </c>
      <c r="DX16" s="4">
        <v>0</v>
      </c>
    </row>
    <row r="17" spans="1:128">
      <c r="A17" s="10">
        <v>12</v>
      </c>
      <c r="BP17" s="3"/>
      <c r="BQ17" s="3"/>
      <c r="BR17" s="3"/>
      <c r="BS17" s="3"/>
      <c r="BT17" s="10">
        <v>12</v>
      </c>
      <c r="BU17" s="4">
        <f t="shared" si="0"/>
        <v>0</v>
      </c>
      <c r="BV17" s="4">
        <f t="shared" si="1"/>
        <v>0</v>
      </c>
      <c r="BW17" s="10"/>
      <c r="BX17" s="4">
        <f t="shared" si="2"/>
        <v>1</v>
      </c>
      <c r="BY17" s="4">
        <f t="shared" si="3"/>
        <v>1</v>
      </c>
      <c r="CA17" s="18">
        <v>2200</v>
      </c>
      <c r="CD17" s="6">
        <v>13</v>
      </c>
      <c r="CE17" s="9">
        <f>AVERAGE(BX13006:BX14005)</f>
        <v>1</v>
      </c>
      <c r="CF17" s="9">
        <f>AVERAGE(BY13006:BY14005)</f>
        <v>1</v>
      </c>
      <c r="CH17" s="18">
        <v>2200</v>
      </c>
      <c r="CI17" s="4">
        <v>1</v>
      </c>
      <c r="CJ17" s="4">
        <v>0</v>
      </c>
      <c r="CK17" s="4">
        <v>1</v>
      </c>
      <c r="CL17" s="22">
        <v>0</v>
      </c>
      <c r="CM17" s="4">
        <v>1</v>
      </c>
      <c r="CN17" s="4">
        <v>0</v>
      </c>
      <c r="CO17" s="4">
        <v>1</v>
      </c>
      <c r="CP17" s="4">
        <v>0</v>
      </c>
      <c r="CQ17" s="4">
        <v>1</v>
      </c>
      <c r="CR17" s="4">
        <v>0</v>
      </c>
      <c r="CS17" s="4">
        <v>1</v>
      </c>
      <c r="CT17" s="4">
        <v>0</v>
      </c>
      <c r="CU17" s="4">
        <v>1</v>
      </c>
      <c r="CV17" s="4">
        <v>0</v>
      </c>
      <c r="CW17" s="4">
        <v>1</v>
      </c>
      <c r="CX17" s="4">
        <v>0</v>
      </c>
      <c r="CY17" s="4">
        <v>1</v>
      </c>
      <c r="CZ17" s="4">
        <v>0</v>
      </c>
      <c r="DA17" s="4">
        <v>1</v>
      </c>
      <c r="DB17" s="4">
        <v>0</v>
      </c>
      <c r="DC17" s="4">
        <v>1</v>
      </c>
      <c r="DD17" s="4">
        <v>0</v>
      </c>
      <c r="DE17" s="4">
        <v>1</v>
      </c>
      <c r="DF17" s="4">
        <v>0</v>
      </c>
      <c r="DG17" s="4">
        <v>1</v>
      </c>
      <c r="DH17" s="4">
        <v>0</v>
      </c>
      <c r="DI17" s="4">
        <v>1</v>
      </c>
      <c r="DJ17" s="4">
        <v>0</v>
      </c>
      <c r="DK17" s="4">
        <v>1</v>
      </c>
      <c r="DL17" s="4">
        <v>0</v>
      </c>
      <c r="DM17" s="4">
        <v>1</v>
      </c>
      <c r="DN17" s="4">
        <v>0</v>
      </c>
      <c r="DO17" s="4">
        <v>1</v>
      </c>
      <c r="DP17" s="4">
        <v>0</v>
      </c>
      <c r="DQ17" s="4">
        <v>1</v>
      </c>
      <c r="DR17" s="4">
        <v>0</v>
      </c>
      <c r="DS17" s="4">
        <v>1</v>
      </c>
      <c r="DT17" s="4">
        <v>0</v>
      </c>
      <c r="DU17" s="4">
        <v>1</v>
      </c>
      <c r="DV17" s="4">
        <v>0</v>
      </c>
      <c r="DW17" s="4">
        <v>1</v>
      </c>
      <c r="DX17" s="4">
        <v>0</v>
      </c>
    </row>
    <row r="18" spans="1:128">
      <c r="A18" s="10">
        <v>13</v>
      </c>
      <c r="BP18" s="3"/>
      <c r="BQ18" s="3"/>
      <c r="BR18" s="3"/>
      <c r="BS18" s="3"/>
      <c r="BT18" s="10">
        <v>13</v>
      </c>
      <c r="BU18" s="4">
        <f t="shared" si="0"/>
        <v>0</v>
      </c>
      <c r="BV18" s="4">
        <f t="shared" si="1"/>
        <v>0</v>
      </c>
      <c r="BW18" s="10"/>
      <c r="BX18" s="4">
        <f t="shared" si="2"/>
        <v>1</v>
      </c>
      <c r="BY18" s="4">
        <f t="shared" si="3"/>
        <v>1</v>
      </c>
      <c r="CA18" s="18">
        <v>2400</v>
      </c>
      <c r="CD18" s="6">
        <v>14</v>
      </c>
      <c r="CE18" s="9">
        <f>AVERAGE(BX14006:BX15005)</f>
        <v>1</v>
      </c>
      <c r="CF18" s="9">
        <f>AVERAGE(BY14006:BY15005)</f>
        <v>1</v>
      </c>
      <c r="CH18" s="18">
        <v>2400</v>
      </c>
      <c r="CI18" s="4">
        <v>1</v>
      </c>
      <c r="CJ18" s="4">
        <v>0</v>
      </c>
      <c r="CK18" s="4">
        <v>1</v>
      </c>
      <c r="CL18" s="22">
        <v>0</v>
      </c>
      <c r="CM18" s="4">
        <v>1</v>
      </c>
      <c r="CN18" s="4">
        <v>0</v>
      </c>
      <c r="CO18" s="4">
        <v>1</v>
      </c>
      <c r="CP18" s="4">
        <v>0</v>
      </c>
      <c r="CQ18" s="4">
        <v>1</v>
      </c>
      <c r="CR18" s="4">
        <v>0</v>
      </c>
      <c r="CS18" s="4">
        <v>1</v>
      </c>
      <c r="CT18" s="4">
        <v>0</v>
      </c>
      <c r="CU18" s="4">
        <v>1</v>
      </c>
      <c r="CV18" s="4">
        <v>0</v>
      </c>
      <c r="CW18" s="4">
        <v>1</v>
      </c>
      <c r="CX18" s="4">
        <v>0</v>
      </c>
      <c r="CY18" s="4">
        <v>1</v>
      </c>
      <c r="CZ18" s="4">
        <v>0</v>
      </c>
      <c r="DA18" s="4">
        <v>1</v>
      </c>
      <c r="DB18" s="4">
        <v>0</v>
      </c>
      <c r="DC18" s="4">
        <v>1</v>
      </c>
      <c r="DD18" s="4">
        <v>0</v>
      </c>
      <c r="DE18" s="4">
        <v>1</v>
      </c>
      <c r="DF18" s="4">
        <v>0</v>
      </c>
      <c r="DG18" s="4">
        <v>1</v>
      </c>
      <c r="DH18" s="4">
        <v>0</v>
      </c>
      <c r="DI18" s="4">
        <v>1</v>
      </c>
      <c r="DJ18" s="4">
        <v>0</v>
      </c>
      <c r="DK18" s="4">
        <v>1</v>
      </c>
      <c r="DL18" s="4">
        <v>0</v>
      </c>
      <c r="DM18" s="4">
        <v>1</v>
      </c>
      <c r="DN18" s="4">
        <v>0</v>
      </c>
      <c r="DO18" s="4">
        <v>1</v>
      </c>
      <c r="DP18" s="4">
        <v>0</v>
      </c>
      <c r="DQ18" s="4">
        <v>1</v>
      </c>
      <c r="DR18" s="4">
        <v>0</v>
      </c>
      <c r="DS18" s="4">
        <v>1</v>
      </c>
      <c r="DT18" s="4">
        <v>0</v>
      </c>
      <c r="DU18" s="4">
        <v>1</v>
      </c>
      <c r="DV18" s="4">
        <v>0</v>
      </c>
      <c r="DW18" s="4">
        <v>1</v>
      </c>
      <c r="DX18" s="4">
        <v>0</v>
      </c>
    </row>
    <row r="19" spans="1:128">
      <c r="A19" s="10">
        <v>14</v>
      </c>
      <c r="BP19" s="3"/>
      <c r="BQ19" s="3"/>
      <c r="BR19" s="3"/>
      <c r="BS19" s="3"/>
      <c r="BT19" s="10">
        <v>14</v>
      </c>
      <c r="BU19" s="4">
        <f t="shared" si="0"/>
        <v>0</v>
      </c>
      <c r="BV19" s="4">
        <f t="shared" si="1"/>
        <v>0</v>
      </c>
      <c r="BW19" s="10"/>
      <c r="BX19" s="4">
        <f t="shared" si="2"/>
        <v>1</v>
      </c>
      <c r="BY19" s="4">
        <f t="shared" si="3"/>
        <v>1</v>
      </c>
      <c r="CA19" s="18">
        <v>2600</v>
      </c>
      <c r="CD19" s="6">
        <v>15</v>
      </c>
      <c r="CE19" s="9">
        <f>AVERAGE(BX15006:BX16005)</f>
        <v>1</v>
      </c>
      <c r="CF19" s="9">
        <f>AVERAGE(BY15006:BY16005)</f>
        <v>1</v>
      </c>
      <c r="CH19" s="18">
        <v>2600</v>
      </c>
      <c r="CI19" s="4">
        <v>1</v>
      </c>
      <c r="CJ19" s="4">
        <v>0</v>
      </c>
      <c r="CK19" s="4">
        <v>1</v>
      </c>
      <c r="CL19" s="22">
        <v>0</v>
      </c>
      <c r="CM19" s="4">
        <v>1</v>
      </c>
      <c r="CN19" s="4">
        <v>0</v>
      </c>
      <c r="CO19" s="4">
        <v>1</v>
      </c>
      <c r="CP19" s="4">
        <v>0</v>
      </c>
      <c r="CQ19" s="4">
        <v>1</v>
      </c>
      <c r="CR19" s="4">
        <v>0</v>
      </c>
      <c r="CS19" s="4">
        <v>1</v>
      </c>
      <c r="CT19" s="4">
        <v>0</v>
      </c>
      <c r="CU19" s="4">
        <v>1</v>
      </c>
      <c r="CV19" s="4">
        <v>0</v>
      </c>
      <c r="CW19" s="4">
        <v>1</v>
      </c>
      <c r="CX19" s="4">
        <v>0</v>
      </c>
      <c r="CY19" s="4">
        <v>1</v>
      </c>
      <c r="CZ19" s="4">
        <v>0</v>
      </c>
      <c r="DA19" s="4">
        <v>1</v>
      </c>
      <c r="DB19" s="4">
        <v>0</v>
      </c>
      <c r="DC19" s="4">
        <v>1</v>
      </c>
      <c r="DD19" s="4">
        <v>0</v>
      </c>
      <c r="DE19" s="4">
        <v>1</v>
      </c>
      <c r="DF19" s="4">
        <v>0</v>
      </c>
      <c r="DG19" s="4">
        <v>1</v>
      </c>
      <c r="DH19" s="4">
        <v>0</v>
      </c>
      <c r="DI19" s="4">
        <v>1</v>
      </c>
      <c r="DJ19" s="4">
        <v>0</v>
      </c>
      <c r="DK19" s="4">
        <v>1</v>
      </c>
      <c r="DL19" s="4">
        <v>0</v>
      </c>
      <c r="DM19" s="4">
        <v>1</v>
      </c>
      <c r="DN19" s="4">
        <v>0</v>
      </c>
      <c r="DO19" s="4">
        <v>1</v>
      </c>
      <c r="DP19" s="4">
        <v>0</v>
      </c>
      <c r="DQ19" s="4">
        <v>1</v>
      </c>
      <c r="DR19" s="4">
        <v>0</v>
      </c>
      <c r="DS19" s="4">
        <v>1</v>
      </c>
      <c r="DT19" s="4">
        <v>0</v>
      </c>
      <c r="DU19" s="4">
        <v>1</v>
      </c>
      <c r="DV19" s="4">
        <v>0</v>
      </c>
      <c r="DW19" s="4">
        <v>1</v>
      </c>
      <c r="DX19" s="4">
        <v>0</v>
      </c>
    </row>
    <row r="20" spans="1:128">
      <c r="A20" s="10">
        <v>15</v>
      </c>
      <c r="BP20" s="3"/>
      <c r="BQ20" s="3"/>
      <c r="BR20" s="3"/>
      <c r="BS20" s="3"/>
      <c r="BT20" s="10">
        <v>15</v>
      </c>
      <c r="BU20" s="4">
        <f t="shared" si="0"/>
        <v>0</v>
      </c>
      <c r="BV20" s="4">
        <f t="shared" si="1"/>
        <v>0</v>
      </c>
      <c r="BW20" s="10"/>
      <c r="BX20" s="4">
        <f t="shared" si="2"/>
        <v>1</v>
      </c>
      <c r="BY20" s="4">
        <f t="shared" si="3"/>
        <v>1</v>
      </c>
      <c r="CA20" s="18">
        <v>2800</v>
      </c>
      <c r="CD20" s="6">
        <v>16</v>
      </c>
      <c r="CE20" s="9">
        <f>AVERAGE(BX16006:BX17005)</f>
        <v>1</v>
      </c>
      <c r="CF20" s="9">
        <f>AVERAGE(BY16006:BY17005)</f>
        <v>1</v>
      </c>
      <c r="CH20" s="18">
        <v>2800</v>
      </c>
      <c r="CI20" s="4">
        <v>1</v>
      </c>
      <c r="CJ20" s="4">
        <v>0</v>
      </c>
      <c r="CK20" s="4">
        <v>1</v>
      </c>
      <c r="CL20" s="22">
        <v>0</v>
      </c>
      <c r="CM20" s="4">
        <v>1</v>
      </c>
      <c r="CN20" s="4">
        <v>0</v>
      </c>
      <c r="CO20" s="4">
        <v>1</v>
      </c>
      <c r="CP20" s="4">
        <v>0</v>
      </c>
      <c r="CQ20" s="4">
        <v>1</v>
      </c>
      <c r="CR20" s="4">
        <v>0</v>
      </c>
      <c r="CS20" s="4">
        <v>1</v>
      </c>
      <c r="CT20" s="4">
        <v>0</v>
      </c>
      <c r="CU20" s="4">
        <v>1</v>
      </c>
      <c r="CV20" s="4">
        <v>0</v>
      </c>
      <c r="CW20" s="4">
        <v>1</v>
      </c>
      <c r="CX20" s="4">
        <v>0</v>
      </c>
      <c r="CY20" s="4">
        <v>1</v>
      </c>
      <c r="CZ20" s="4">
        <v>0</v>
      </c>
      <c r="DA20" s="4">
        <v>1</v>
      </c>
      <c r="DB20" s="4">
        <v>0</v>
      </c>
      <c r="DC20" s="4">
        <v>1</v>
      </c>
      <c r="DD20" s="4">
        <v>0</v>
      </c>
      <c r="DE20" s="4">
        <v>1</v>
      </c>
      <c r="DF20" s="4">
        <v>0</v>
      </c>
      <c r="DG20" s="4">
        <v>1</v>
      </c>
      <c r="DH20" s="4">
        <v>0</v>
      </c>
      <c r="DI20" s="4">
        <v>1</v>
      </c>
      <c r="DJ20" s="4">
        <v>0</v>
      </c>
      <c r="DK20" s="4">
        <v>1</v>
      </c>
      <c r="DL20" s="4">
        <v>0</v>
      </c>
      <c r="DM20" s="4">
        <v>1</v>
      </c>
      <c r="DN20" s="4">
        <v>0</v>
      </c>
      <c r="DO20" s="4">
        <v>1</v>
      </c>
      <c r="DP20" s="4">
        <v>0</v>
      </c>
      <c r="DQ20" s="4">
        <v>1</v>
      </c>
      <c r="DR20" s="4">
        <v>0</v>
      </c>
      <c r="DS20" s="4">
        <v>1</v>
      </c>
      <c r="DT20" s="4">
        <v>0</v>
      </c>
      <c r="DU20" s="4">
        <v>1</v>
      </c>
      <c r="DV20" s="4">
        <v>0</v>
      </c>
      <c r="DW20" s="4">
        <v>1</v>
      </c>
      <c r="DX20" s="4">
        <v>0</v>
      </c>
    </row>
    <row r="21" spans="1:128">
      <c r="A21" s="10">
        <v>16</v>
      </c>
      <c r="BP21" s="3"/>
      <c r="BQ21" s="3"/>
      <c r="BR21" s="3"/>
      <c r="BS21" s="3"/>
      <c r="BT21" s="10">
        <v>16</v>
      </c>
      <c r="BU21" s="4">
        <f t="shared" si="0"/>
        <v>0</v>
      </c>
      <c r="BV21" s="4">
        <f t="shared" si="1"/>
        <v>0</v>
      </c>
      <c r="BW21" s="10"/>
      <c r="BX21" s="4">
        <f t="shared" si="2"/>
        <v>1</v>
      </c>
      <c r="BY21" s="4">
        <f t="shared" si="3"/>
        <v>1</v>
      </c>
      <c r="CA21" s="18">
        <v>3000</v>
      </c>
      <c r="CD21" s="6">
        <v>17</v>
      </c>
      <c r="CE21" s="9">
        <f>AVERAGE(BX17006:BX18005)</f>
        <v>1</v>
      </c>
      <c r="CF21" s="9">
        <f>AVERAGE(BY17006:BY18005)</f>
        <v>1</v>
      </c>
      <c r="CH21" s="18">
        <v>3000</v>
      </c>
      <c r="CI21" s="4">
        <v>1</v>
      </c>
      <c r="CJ21" s="4">
        <v>0</v>
      </c>
      <c r="CK21" s="4">
        <v>1</v>
      </c>
      <c r="CL21" s="22">
        <v>0</v>
      </c>
      <c r="CM21" s="4">
        <v>1</v>
      </c>
      <c r="CN21" s="4">
        <v>0</v>
      </c>
      <c r="CO21" s="4">
        <v>1</v>
      </c>
      <c r="CP21" s="4">
        <v>0</v>
      </c>
      <c r="CQ21" s="4">
        <v>1</v>
      </c>
      <c r="CR21" s="4">
        <v>0</v>
      </c>
      <c r="CS21" s="4">
        <v>1</v>
      </c>
      <c r="CT21" s="4">
        <v>0</v>
      </c>
      <c r="CU21" s="4">
        <v>1</v>
      </c>
      <c r="CV21" s="4">
        <v>0</v>
      </c>
      <c r="CW21" s="4">
        <v>1</v>
      </c>
      <c r="CX21" s="4">
        <v>0</v>
      </c>
      <c r="CY21" s="4">
        <v>1</v>
      </c>
      <c r="CZ21" s="4">
        <v>0</v>
      </c>
      <c r="DA21" s="4">
        <v>1</v>
      </c>
      <c r="DB21" s="4">
        <v>0</v>
      </c>
      <c r="DC21" s="4">
        <v>1</v>
      </c>
      <c r="DD21" s="4">
        <v>0</v>
      </c>
      <c r="DE21" s="4">
        <v>1</v>
      </c>
      <c r="DF21" s="4">
        <v>0</v>
      </c>
      <c r="DG21" s="4">
        <v>1</v>
      </c>
      <c r="DH21" s="4">
        <v>0</v>
      </c>
      <c r="DI21" s="4">
        <v>1</v>
      </c>
      <c r="DJ21" s="4">
        <v>0</v>
      </c>
      <c r="DK21" s="4">
        <v>1</v>
      </c>
      <c r="DL21" s="4">
        <v>0</v>
      </c>
      <c r="DM21" s="4">
        <v>1</v>
      </c>
      <c r="DN21" s="4">
        <v>0</v>
      </c>
      <c r="DO21" s="4">
        <v>1</v>
      </c>
      <c r="DP21" s="4">
        <v>0</v>
      </c>
      <c r="DQ21" s="4">
        <v>1</v>
      </c>
      <c r="DR21" s="4">
        <v>0</v>
      </c>
      <c r="DS21" s="4">
        <v>1</v>
      </c>
      <c r="DT21" s="4">
        <v>0</v>
      </c>
      <c r="DU21" s="4">
        <v>1</v>
      </c>
      <c r="DV21" s="4">
        <v>0</v>
      </c>
      <c r="DW21" s="4">
        <v>1</v>
      </c>
      <c r="DX21" s="4">
        <v>0</v>
      </c>
    </row>
    <row r="22" spans="1:128">
      <c r="A22" s="10">
        <v>17</v>
      </c>
      <c r="BP22" s="3"/>
      <c r="BQ22" s="3"/>
      <c r="BR22" s="3"/>
      <c r="BS22" s="3"/>
      <c r="BT22" s="10">
        <v>17</v>
      </c>
      <c r="BU22" s="4">
        <f t="shared" si="0"/>
        <v>0</v>
      </c>
      <c r="BV22" s="4">
        <f t="shared" si="1"/>
        <v>0</v>
      </c>
      <c r="BW22" s="10"/>
      <c r="BX22" s="4">
        <f t="shared" si="2"/>
        <v>1</v>
      </c>
      <c r="BY22" s="4">
        <f t="shared" si="3"/>
        <v>1</v>
      </c>
      <c r="CA22" s="18">
        <v>3200</v>
      </c>
      <c r="CD22" s="6">
        <v>18</v>
      </c>
      <c r="CE22" s="9">
        <f>AVERAGE(BX18006:BX19005)</f>
        <v>1</v>
      </c>
      <c r="CF22" s="9">
        <f>AVERAGE(BY18006:BY19005)</f>
        <v>1</v>
      </c>
      <c r="CH22" s="18">
        <v>3200</v>
      </c>
      <c r="CI22" s="4">
        <v>1</v>
      </c>
      <c r="CJ22" s="4">
        <v>0</v>
      </c>
      <c r="CK22" s="4">
        <v>1</v>
      </c>
      <c r="CL22" s="22">
        <v>0</v>
      </c>
      <c r="CM22" s="4">
        <v>1</v>
      </c>
      <c r="CN22" s="4">
        <v>0</v>
      </c>
      <c r="CO22" s="4">
        <v>1</v>
      </c>
      <c r="CP22" s="4">
        <v>0</v>
      </c>
      <c r="CQ22" s="4">
        <v>1</v>
      </c>
      <c r="CR22" s="4">
        <v>0</v>
      </c>
      <c r="CS22" s="4">
        <v>1</v>
      </c>
      <c r="CT22" s="4">
        <v>0</v>
      </c>
      <c r="CU22" s="4">
        <v>1</v>
      </c>
      <c r="CV22" s="4">
        <v>0</v>
      </c>
      <c r="CW22" s="4">
        <v>1</v>
      </c>
      <c r="CX22" s="4">
        <v>0</v>
      </c>
      <c r="CY22" s="4">
        <v>1</v>
      </c>
      <c r="CZ22" s="4">
        <v>0</v>
      </c>
      <c r="DA22" s="4">
        <v>1</v>
      </c>
      <c r="DB22" s="4">
        <v>0</v>
      </c>
      <c r="DC22" s="4">
        <v>1</v>
      </c>
      <c r="DD22" s="4">
        <v>0</v>
      </c>
      <c r="DE22" s="4">
        <v>1</v>
      </c>
      <c r="DF22" s="4">
        <v>0</v>
      </c>
      <c r="DG22" s="4">
        <v>1</v>
      </c>
      <c r="DH22" s="4">
        <v>0</v>
      </c>
      <c r="DI22" s="4">
        <v>1</v>
      </c>
      <c r="DJ22" s="4">
        <v>0</v>
      </c>
      <c r="DK22" s="4">
        <v>1</v>
      </c>
      <c r="DL22" s="4">
        <v>0</v>
      </c>
      <c r="DM22" s="4">
        <v>1</v>
      </c>
      <c r="DN22" s="4">
        <v>0</v>
      </c>
      <c r="DO22" s="4">
        <v>1</v>
      </c>
      <c r="DP22" s="4">
        <v>0</v>
      </c>
      <c r="DQ22" s="4">
        <v>1</v>
      </c>
      <c r="DR22" s="4">
        <v>0</v>
      </c>
      <c r="DS22" s="4">
        <v>1</v>
      </c>
      <c r="DT22" s="4">
        <v>0</v>
      </c>
      <c r="DU22" s="4">
        <v>1</v>
      </c>
      <c r="DV22" s="4">
        <v>0</v>
      </c>
      <c r="DW22" s="4">
        <v>1</v>
      </c>
      <c r="DX22" s="4">
        <v>0</v>
      </c>
    </row>
    <row r="23" spans="1:128">
      <c r="A23" s="10">
        <v>18</v>
      </c>
      <c r="BP23" s="3"/>
      <c r="BQ23" s="3"/>
      <c r="BR23" s="3"/>
      <c r="BS23" s="3"/>
      <c r="BT23" s="10">
        <v>18</v>
      </c>
      <c r="BU23" s="4">
        <f t="shared" si="0"/>
        <v>0</v>
      </c>
      <c r="BV23" s="4">
        <f t="shared" si="1"/>
        <v>0</v>
      </c>
      <c r="BW23" s="10"/>
      <c r="BX23" s="4">
        <f t="shared" si="2"/>
        <v>1</v>
      </c>
      <c r="BY23" s="4">
        <f t="shared" si="3"/>
        <v>1</v>
      </c>
      <c r="CA23" s="18">
        <v>3400</v>
      </c>
      <c r="CD23" s="6">
        <v>19</v>
      </c>
      <c r="CE23" s="9">
        <f>AVERAGE(BX19006:BX20005)</f>
        <v>1</v>
      </c>
      <c r="CF23" s="9">
        <f>AVERAGE(BY19006:BY20005)</f>
        <v>1</v>
      </c>
      <c r="CH23" s="18">
        <v>3400</v>
      </c>
      <c r="CI23" s="4">
        <v>1</v>
      </c>
      <c r="CJ23" s="4">
        <v>0</v>
      </c>
      <c r="CK23" s="4">
        <v>1</v>
      </c>
      <c r="CL23" s="22">
        <v>0</v>
      </c>
      <c r="CM23" s="4">
        <v>1</v>
      </c>
      <c r="CN23" s="4">
        <v>0</v>
      </c>
      <c r="CO23" s="4">
        <v>1</v>
      </c>
      <c r="CP23" s="4">
        <v>0</v>
      </c>
      <c r="CQ23" s="4">
        <v>1</v>
      </c>
      <c r="CR23" s="4">
        <v>0</v>
      </c>
      <c r="CS23" s="4">
        <v>1</v>
      </c>
      <c r="CT23" s="4">
        <v>0</v>
      </c>
      <c r="CU23" s="4">
        <v>1</v>
      </c>
      <c r="CV23" s="4">
        <v>0</v>
      </c>
      <c r="CW23" s="4">
        <v>1</v>
      </c>
      <c r="CX23" s="4">
        <v>0</v>
      </c>
      <c r="CY23" s="4">
        <v>1</v>
      </c>
      <c r="CZ23" s="4">
        <v>0</v>
      </c>
      <c r="DA23" s="4">
        <v>1</v>
      </c>
      <c r="DB23" s="4">
        <v>0</v>
      </c>
      <c r="DC23" s="4">
        <v>1</v>
      </c>
      <c r="DD23" s="4">
        <v>0</v>
      </c>
      <c r="DE23" s="4">
        <v>1</v>
      </c>
      <c r="DF23" s="4">
        <v>0</v>
      </c>
      <c r="DG23" s="4">
        <v>1</v>
      </c>
      <c r="DH23" s="4">
        <v>0</v>
      </c>
      <c r="DI23" s="4">
        <v>1</v>
      </c>
      <c r="DJ23" s="4">
        <v>0</v>
      </c>
      <c r="DK23" s="4">
        <v>1</v>
      </c>
      <c r="DL23" s="4">
        <v>0</v>
      </c>
      <c r="DM23" s="4">
        <v>1</v>
      </c>
      <c r="DN23" s="4">
        <v>0</v>
      </c>
      <c r="DO23" s="4">
        <v>1</v>
      </c>
      <c r="DP23" s="4">
        <v>0</v>
      </c>
      <c r="DQ23" s="4">
        <v>1</v>
      </c>
      <c r="DR23" s="4">
        <v>0</v>
      </c>
      <c r="DS23" s="4">
        <v>1</v>
      </c>
      <c r="DT23" s="4">
        <v>0</v>
      </c>
      <c r="DU23" s="4">
        <v>1</v>
      </c>
      <c r="DV23" s="4">
        <v>0</v>
      </c>
      <c r="DW23" s="4">
        <v>1</v>
      </c>
      <c r="DX23" s="4">
        <v>0</v>
      </c>
    </row>
    <row r="24" spans="1:128">
      <c r="A24" s="10">
        <v>19</v>
      </c>
      <c r="BP24" s="3"/>
      <c r="BQ24" s="3"/>
      <c r="BR24" s="3"/>
      <c r="BS24" s="3"/>
      <c r="BT24" s="10">
        <v>19</v>
      </c>
      <c r="BU24" s="4">
        <f t="shared" si="0"/>
        <v>0</v>
      </c>
      <c r="BV24" s="4">
        <f t="shared" si="1"/>
        <v>0</v>
      </c>
      <c r="BW24" s="10"/>
      <c r="BX24" s="4">
        <f t="shared" si="2"/>
        <v>1</v>
      </c>
      <c r="BY24" s="4">
        <f t="shared" si="3"/>
        <v>1</v>
      </c>
      <c r="CA24" s="18">
        <v>3600</v>
      </c>
      <c r="CD24" s="6">
        <v>20</v>
      </c>
      <c r="CE24" s="9">
        <f>AVERAGE(BX20006:BX21005)</f>
        <v>1</v>
      </c>
      <c r="CF24" s="9">
        <f>AVERAGE(BY20006:BY21005)</f>
        <v>1</v>
      </c>
      <c r="CH24" s="18">
        <v>3600</v>
      </c>
      <c r="CI24" s="4">
        <v>1</v>
      </c>
      <c r="CJ24" s="4">
        <v>0</v>
      </c>
      <c r="CK24" s="4">
        <v>1</v>
      </c>
      <c r="CL24" s="22">
        <v>0</v>
      </c>
      <c r="CM24" s="4">
        <v>1</v>
      </c>
      <c r="CN24" s="4">
        <v>0</v>
      </c>
      <c r="CO24" s="4">
        <v>1</v>
      </c>
      <c r="CP24" s="4">
        <v>0</v>
      </c>
      <c r="CQ24" s="4">
        <v>1</v>
      </c>
      <c r="CR24" s="4">
        <v>0</v>
      </c>
      <c r="CS24" s="4">
        <v>1</v>
      </c>
      <c r="CT24" s="4">
        <v>0</v>
      </c>
      <c r="CU24" s="4">
        <v>1</v>
      </c>
      <c r="CV24" s="4">
        <v>0</v>
      </c>
      <c r="CW24" s="4">
        <v>1</v>
      </c>
      <c r="CX24" s="4">
        <v>0</v>
      </c>
      <c r="CY24" s="4">
        <v>1</v>
      </c>
      <c r="CZ24" s="4">
        <v>0</v>
      </c>
      <c r="DA24" s="4">
        <v>1</v>
      </c>
      <c r="DB24" s="4">
        <v>0</v>
      </c>
      <c r="DC24" s="4">
        <v>1</v>
      </c>
      <c r="DD24" s="4">
        <v>0</v>
      </c>
      <c r="DE24" s="4">
        <v>1</v>
      </c>
      <c r="DF24" s="4">
        <v>0</v>
      </c>
      <c r="DG24" s="4">
        <v>1</v>
      </c>
      <c r="DH24" s="4">
        <v>0</v>
      </c>
      <c r="DI24" s="4">
        <v>1</v>
      </c>
      <c r="DJ24" s="4">
        <v>0</v>
      </c>
      <c r="DK24" s="4">
        <v>1</v>
      </c>
      <c r="DL24" s="4">
        <v>0</v>
      </c>
      <c r="DM24" s="4">
        <v>1</v>
      </c>
      <c r="DN24" s="4">
        <v>0</v>
      </c>
      <c r="DO24" s="4">
        <v>1</v>
      </c>
      <c r="DP24" s="4">
        <v>0</v>
      </c>
      <c r="DQ24" s="4">
        <v>1</v>
      </c>
      <c r="DR24" s="4">
        <v>0</v>
      </c>
      <c r="DS24" s="4">
        <v>1</v>
      </c>
      <c r="DT24" s="4">
        <v>0</v>
      </c>
      <c r="DU24" s="4">
        <v>1</v>
      </c>
      <c r="DV24" s="4">
        <v>0</v>
      </c>
      <c r="DW24" s="4">
        <v>1</v>
      </c>
      <c r="DX24" s="4">
        <v>0</v>
      </c>
    </row>
    <row r="25" spans="1:128">
      <c r="A25" s="10">
        <v>20</v>
      </c>
      <c r="BP25" s="3"/>
      <c r="BQ25" s="3"/>
      <c r="BR25" s="3"/>
      <c r="BS25" s="3"/>
      <c r="BT25" s="10">
        <v>20</v>
      </c>
      <c r="BU25" s="4">
        <f t="shared" si="0"/>
        <v>0</v>
      </c>
      <c r="BV25" s="4">
        <f t="shared" si="1"/>
        <v>0</v>
      </c>
      <c r="BW25" s="10"/>
      <c r="BX25" s="4">
        <f t="shared" si="2"/>
        <v>1</v>
      </c>
      <c r="BY25" s="4">
        <f t="shared" si="3"/>
        <v>1</v>
      </c>
      <c r="CA25" s="18">
        <v>3800</v>
      </c>
      <c r="CH25" s="18">
        <v>3800</v>
      </c>
      <c r="CI25" s="4">
        <v>1</v>
      </c>
      <c r="CJ25" s="4">
        <v>0</v>
      </c>
      <c r="CK25" s="4">
        <v>1</v>
      </c>
      <c r="CL25" s="22">
        <v>0</v>
      </c>
      <c r="CM25" s="4">
        <v>1</v>
      </c>
      <c r="CN25" s="4">
        <v>0</v>
      </c>
      <c r="CO25" s="4">
        <v>1</v>
      </c>
      <c r="CP25" s="4">
        <v>0</v>
      </c>
      <c r="CQ25" s="4">
        <v>1</v>
      </c>
      <c r="CR25" s="4">
        <v>0</v>
      </c>
      <c r="CS25" s="4">
        <v>1</v>
      </c>
      <c r="CT25" s="4">
        <v>0</v>
      </c>
      <c r="CU25" s="4">
        <v>1</v>
      </c>
      <c r="CV25" s="4">
        <v>0</v>
      </c>
      <c r="CW25" s="4">
        <v>1</v>
      </c>
      <c r="CX25" s="4">
        <v>0</v>
      </c>
      <c r="CY25" s="4">
        <v>1</v>
      </c>
      <c r="CZ25" s="4">
        <v>0</v>
      </c>
      <c r="DA25" s="4">
        <v>1</v>
      </c>
      <c r="DB25" s="4">
        <v>0</v>
      </c>
      <c r="DC25" s="4">
        <v>1</v>
      </c>
      <c r="DD25" s="4">
        <v>0</v>
      </c>
      <c r="DE25" s="4">
        <v>1</v>
      </c>
      <c r="DF25" s="4">
        <v>0</v>
      </c>
      <c r="DG25" s="4">
        <v>1</v>
      </c>
      <c r="DH25" s="4">
        <v>0</v>
      </c>
      <c r="DI25" s="4">
        <v>1</v>
      </c>
      <c r="DJ25" s="4">
        <v>0</v>
      </c>
      <c r="DK25" s="4">
        <v>1</v>
      </c>
      <c r="DL25" s="4">
        <v>0</v>
      </c>
      <c r="DM25" s="4">
        <v>1</v>
      </c>
      <c r="DN25" s="4">
        <v>0</v>
      </c>
      <c r="DO25" s="4">
        <v>1</v>
      </c>
      <c r="DP25" s="4">
        <v>0</v>
      </c>
      <c r="DQ25" s="4">
        <v>1</v>
      </c>
      <c r="DR25" s="4">
        <v>0</v>
      </c>
      <c r="DS25" s="4">
        <v>1</v>
      </c>
      <c r="DT25" s="4">
        <v>0</v>
      </c>
      <c r="DU25" s="4">
        <v>1</v>
      </c>
      <c r="DV25" s="4">
        <v>0</v>
      </c>
      <c r="DW25" s="4">
        <v>1</v>
      </c>
      <c r="DX25" s="4">
        <v>0</v>
      </c>
    </row>
    <row r="26" spans="1:128">
      <c r="A26" s="10">
        <v>21</v>
      </c>
      <c r="BP26" s="3"/>
      <c r="BQ26" s="3"/>
      <c r="BR26" s="3"/>
      <c r="BS26" s="3"/>
      <c r="BT26" s="10">
        <v>21</v>
      </c>
      <c r="BU26" s="4">
        <f t="shared" si="0"/>
        <v>0</v>
      </c>
      <c r="BV26" s="4">
        <f t="shared" si="1"/>
        <v>0</v>
      </c>
      <c r="BW26" s="10"/>
      <c r="BX26" s="4">
        <f t="shared" si="2"/>
        <v>1</v>
      </c>
      <c r="BY26" s="4">
        <f t="shared" si="3"/>
        <v>1</v>
      </c>
      <c r="CA26" s="18">
        <v>4000</v>
      </c>
      <c r="CH26" s="18">
        <v>4000</v>
      </c>
      <c r="CI26" s="4">
        <v>1</v>
      </c>
      <c r="CJ26" s="4">
        <v>0</v>
      </c>
      <c r="CK26" s="4">
        <v>1</v>
      </c>
      <c r="CL26" s="22">
        <v>0</v>
      </c>
      <c r="CM26" s="4">
        <v>1</v>
      </c>
      <c r="CN26" s="4">
        <v>0</v>
      </c>
      <c r="CO26" s="4">
        <v>1</v>
      </c>
      <c r="CP26" s="4">
        <v>0</v>
      </c>
      <c r="CQ26" s="4">
        <v>1</v>
      </c>
      <c r="CR26" s="4">
        <v>0</v>
      </c>
      <c r="CS26" s="4">
        <v>1</v>
      </c>
      <c r="CT26" s="4">
        <v>0</v>
      </c>
      <c r="CU26" s="4">
        <v>1</v>
      </c>
      <c r="CV26" s="4">
        <v>0</v>
      </c>
      <c r="CW26" s="4">
        <v>1</v>
      </c>
      <c r="CX26" s="4">
        <v>0</v>
      </c>
      <c r="CY26" s="4">
        <v>1</v>
      </c>
      <c r="CZ26" s="4">
        <v>0</v>
      </c>
      <c r="DA26" s="4">
        <v>1</v>
      </c>
      <c r="DB26" s="4">
        <v>0</v>
      </c>
      <c r="DC26" s="4">
        <v>1</v>
      </c>
      <c r="DD26" s="4">
        <v>0</v>
      </c>
      <c r="DE26" s="4">
        <v>1</v>
      </c>
      <c r="DF26" s="4">
        <v>0</v>
      </c>
      <c r="DG26" s="4">
        <v>1</v>
      </c>
      <c r="DH26" s="4">
        <v>0</v>
      </c>
      <c r="DI26" s="4">
        <v>1</v>
      </c>
      <c r="DJ26" s="4">
        <v>0</v>
      </c>
      <c r="DK26" s="4">
        <v>1</v>
      </c>
      <c r="DL26" s="4">
        <v>0</v>
      </c>
      <c r="DM26" s="4">
        <v>1</v>
      </c>
      <c r="DN26" s="4">
        <v>0</v>
      </c>
      <c r="DO26" s="4">
        <v>1</v>
      </c>
      <c r="DP26" s="4">
        <v>0</v>
      </c>
      <c r="DQ26" s="4">
        <v>1</v>
      </c>
      <c r="DR26" s="4">
        <v>0</v>
      </c>
      <c r="DS26" s="4">
        <v>1</v>
      </c>
      <c r="DT26" s="4">
        <v>0</v>
      </c>
      <c r="DU26" s="4">
        <v>1</v>
      </c>
      <c r="DV26" s="4">
        <v>0</v>
      </c>
      <c r="DW26" s="4">
        <v>1</v>
      </c>
      <c r="DX26" s="4">
        <v>0</v>
      </c>
    </row>
    <row r="27" spans="1:128">
      <c r="A27" s="10">
        <v>22</v>
      </c>
      <c r="BP27" s="3"/>
      <c r="BQ27" s="3"/>
      <c r="BR27" s="3"/>
      <c r="BS27" s="3"/>
      <c r="BT27" s="10">
        <v>22</v>
      </c>
      <c r="BU27" s="4">
        <f t="shared" si="0"/>
        <v>0</v>
      </c>
      <c r="BV27" s="4">
        <f t="shared" si="1"/>
        <v>0</v>
      </c>
      <c r="BW27" s="10"/>
      <c r="BX27" s="4">
        <f t="shared" si="2"/>
        <v>1</v>
      </c>
      <c r="BY27" s="4">
        <f t="shared" si="3"/>
        <v>1</v>
      </c>
      <c r="CA27" s="18">
        <v>4200</v>
      </c>
      <c r="CH27" s="18">
        <v>4200</v>
      </c>
      <c r="CI27" s="4">
        <v>1</v>
      </c>
      <c r="CJ27" s="4">
        <v>0</v>
      </c>
      <c r="CK27" s="4">
        <v>1</v>
      </c>
      <c r="CL27" s="22">
        <v>0</v>
      </c>
      <c r="CM27" s="4">
        <v>1</v>
      </c>
      <c r="CN27" s="4">
        <v>0</v>
      </c>
      <c r="CO27" s="4">
        <v>1</v>
      </c>
      <c r="CP27" s="4">
        <v>0</v>
      </c>
      <c r="CQ27" s="4">
        <v>1</v>
      </c>
      <c r="CR27" s="4">
        <v>0</v>
      </c>
      <c r="CS27" s="4">
        <v>1</v>
      </c>
      <c r="CT27" s="4">
        <v>0</v>
      </c>
      <c r="CU27" s="4">
        <v>1</v>
      </c>
      <c r="CV27" s="4">
        <v>0</v>
      </c>
      <c r="CW27" s="4">
        <v>1</v>
      </c>
      <c r="CX27" s="4">
        <v>0</v>
      </c>
      <c r="CY27" s="4">
        <v>1</v>
      </c>
      <c r="CZ27" s="4">
        <v>0</v>
      </c>
      <c r="DA27" s="4">
        <v>1</v>
      </c>
      <c r="DB27" s="4">
        <v>0</v>
      </c>
      <c r="DC27" s="4">
        <v>1</v>
      </c>
      <c r="DD27" s="4">
        <v>0</v>
      </c>
      <c r="DE27" s="4">
        <v>1</v>
      </c>
      <c r="DF27" s="4">
        <v>0</v>
      </c>
      <c r="DG27" s="4">
        <v>1</v>
      </c>
      <c r="DH27" s="4">
        <v>0</v>
      </c>
      <c r="DI27" s="4">
        <v>1</v>
      </c>
      <c r="DJ27" s="4">
        <v>0</v>
      </c>
      <c r="DK27" s="4">
        <v>1</v>
      </c>
      <c r="DL27" s="4">
        <v>0</v>
      </c>
      <c r="DM27" s="4">
        <v>1</v>
      </c>
      <c r="DN27" s="4">
        <v>0</v>
      </c>
      <c r="DO27" s="4">
        <v>1</v>
      </c>
      <c r="DP27" s="4">
        <v>0</v>
      </c>
      <c r="DQ27" s="4">
        <v>1</v>
      </c>
      <c r="DR27" s="4">
        <v>0</v>
      </c>
      <c r="DS27" s="4">
        <v>1</v>
      </c>
      <c r="DT27" s="4">
        <v>0</v>
      </c>
      <c r="DU27" s="4">
        <v>1</v>
      </c>
      <c r="DV27" s="4">
        <v>0</v>
      </c>
      <c r="DW27" s="4">
        <v>1</v>
      </c>
      <c r="DX27" s="4">
        <v>0</v>
      </c>
    </row>
    <row r="28" spans="1:128">
      <c r="A28" s="10">
        <v>23</v>
      </c>
      <c r="BP28" s="3"/>
      <c r="BQ28" s="3"/>
      <c r="BR28" s="3"/>
      <c r="BS28" s="3"/>
      <c r="BT28" s="10">
        <v>23</v>
      </c>
      <c r="BU28" s="4">
        <f t="shared" si="0"/>
        <v>0</v>
      </c>
      <c r="BV28" s="4">
        <f t="shared" si="1"/>
        <v>0</v>
      </c>
      <c r="BW28" s="10"/>
      <c r="BX28" s="4">
        <f t="shared" si="2"/>
        <v>1</v>
      </c>
      <c r="BY28" s="4">
        <f t="shared" si="3"/>
        <v>1</v>
      </c>
      <c r="CA28" s="18">
        <v>4400</v>
      </c>
      <c r="CH28" s="18">
        <v>4400</v>
      </c>
      <c r="CI28" s="4">
        <v>1</v>
      </c>
      <c r="CJ28" s="4">
        <v>0</v>
      </c>
      <c r="CK28" s="4">
        <v>1</v>
      </c>
      <c r="CL28" s="4">
        <v>0</v>
      </c>
      <c r="CM28" s="4">
        <v>1</v>
      </c>
      <c r="CN28" s="4">
        <v>0</v>
      </c>
      <c r="CO28" s="4">
        <v>1</v>
      </c>
      <c r="CP28" s="4">
        <v>0</v>
      </c>
      <c r="CQ28" s="4">
        <v>1</v>
      </c>
      <c r="CR28" s="4">
        <v>0</v>
      </c>
      <c r="CS28" s="4">
        <v>1</v>
      </c>
      <c r="CT28" s="4">
        <v>0</v>
      </c>
      <c r="CU28" s="4">
        <v>1</v>
      </c>
      <c r="CV28" s="4">
        <v>0</v>
      </c>
      <c r="CW28" s="4">
        <v>1</v>
      </c>
      <c r="CX28" s="4">
        <v>0</v>
      </c>
      <c r="CY28" s="4">
        <v>1</v>
      </c>
      <c r="CZ28" s="4">
        <v>0</v>
      </c>
      <c r="DA28" s="4">
        <v>1</v>
      </c>
      <c r="DB28" s="4">
        <v>0</v>
      </c>
      <c r="DC28" s="4">
        <v>1</v>
      </c>
      <c r="DD28" s="4">
        <v>0</v>
      </c>
      <c r="DE28" s="4">
        <v>1</v>
      </c>
      <c r="DF28" s="4">
        <v>0</v>
      </c>
      <c r="DG28" s="4">
        <v>1</v>
      </c>
      <c r="DH28" s="4">
        <v>0</v>
      </c>
      <c r="DI28" s="4">
        <v>1</v>
      </c>
      <c r="DJ28" s="4">
        <v>0</v>
      </c>
      <c r="DK28" s="4">
        <v>1</v>
      </c>
      <c r="DL28" s="4">
        <v>0</v>
      </c>
      <c r="DM28" s="4">
        <v>1</v>
      </c>
      <c r="DN28" s="4">
        <v>0</v>
      </c>
      <c r="DO28" s="4">
        <v>1</v>
      </c>
      <c r="DP28" s="4">
        <v>0</v>
      </c>
      <c r="DQ28" s="4">
        <v>1</v>
      </c>
      <c r="DR28" s="4">
        <v>0</v>
      </c>
      <c r="DS28" s="4">
        <v>1</v>
      </c>
      <c r="DT28" s="4">
        <v>0</v>
      </c>
      <c r="DU28" s="4">
        <v>1</v>
      </c>
      <c r="DV28" s="4">
        <v>0</v>
      </c>
      <c r="DW28" s="4">
        <v>1</v>
      </c>
      <c r="DX28" s="4">
        <v>0</v>
      </c>
    </row>
    <row r="29" spans="1:128">
      <c r="A29" s="10">
        <v>24</v>
      </c>
      <c r="BP29" s="3"/>
      <c r="BQ29" s="3"/>
      <c r="BR29" s="3"/>
      <c r="BS29" s="3"/>
      <c r="BT29" s="10">
        <v>24</v>
      </c>
      <c r="BU29" s="4">
        <f t="shared" si="0"/>
        <v>0</v>
      </c>
      <c r="BV29" s="4">
        <f t="shared" si="1"/>
        <v>0</v>
      </c>
      <c r="BW29" s="10"/>
      <c r="BX29" s="4">
        <f t="shared" si="2"/>
        <v>1</v>
      </c>
      <c r="BY29" s="4">
        <f t="shared" si="3"/>
        <v>1</v>
      </c>
      <c r="CA29" s="18">
        <v>4600</v>
      </c>
      <c r="CH29" s="18">
        <v>4600</v>
      </c>
      <c r="CI29" s="4">
        <v>1</v>
      </c>
      <c r="CJ29" s="4">
        <v>0</v>
      </c>
      <c r="CK29" s="4">
        <v>1</v>
      </c>
      <c r="CL29" s="4">
        <v>0</v>
      </c>
      <c r="CM29" s="4">
        <v>1</v>
      </c>
      <c r="CN29" s="4">
        <v>0</v>
      </c>
      <c r="CO29" s="4">
        <v>1</v>
      </c>
      <c r="CP29" s="4">
        <v>0</v>
      </c>
      <c r="CQ29" s="4">
        <v>1</v>
      </c>
      <c r="CR29" s="4">
        <v>0</v>
      </c>
      <c r="CS29" s="4">
        <v>1</v>
      </c>
      <c r="CT29" s="4">
        <v>0</v>
      </c>
      <c r="CU29" s="4">
        <v>1</v>
      </c>
      <c r="CV29" s="4">
        <v>0</v>
      </c>
      <c r="CW29" s="4">
        <v>1</v>
      </c>
      <c r="CX29" s="4">
        <v>0</v>
      </c>
      <c r="CY29" s="4">
        <v>1</v>
      </c>
      <c r="CZ29" s="4">
        <v>0</v>
      </c>
      <c r="DA29" s="4">
        <v>1</v>
      </c>
      <c r="DB29" s="4">
        <v>0</v>
      </c>
      <c r="DC29" s="4">
        <v>1</v>
      </c>
      <c r="DD29" s="4">
        <v>0</v>
      </c>
      <c r="DE29" s="4">
        <v>1</v>
      </c>
      <c r="DF29" s="4">
        <v>0</v>
      </c>
      <c r="DG29" s="4">
        <v>1</v>
      </c>
      <c r="DH29" s="4">
        <v>0</v>
      </c>
      <c r="DI29" s="4">
        <v>1</v>
      </c>
      <c r="DJ29" s="4">
        <v>0</v>
      </c>
      <c r="DK29" s="4">
        <v>1</v>
      </c>
      <c r="DL29" s="4">
        <v>0</v>
      </c>
      <c r="DM29" s="4">
        <v>1</v>
      </c>
      <c r="DN29" s="4">
        <v>0</v>
      </c>
      <c r="DO29" s="4">
        <v>1</v>
      </c>
      <c r="DP29" s="4">
        <v>0</v>
      </c>
      <c r="DQ29" s="4">
        <v>1</v>
      </c>
      <c r="DR29" s="4">
        <v>0</v>
      </c>
      <c r="DS29" s="4">
        <v>1</v>
      </c>
      <c r="DT29" s="4">
        <v>0</v>
      </c>
      <c r="DU29" s="4">
        <v>1</v>
      </c>
      <c r="DV29" s="4">
        <v>0</v>
      </c>
      <c r="DW29" s="4">
        <v>1</v>
      </c>
      <c r="DX29" s="4">
        <v>0</v>
      </c>
    </row>
    <row r="30" spans="1:128">
      <c r="A30" s="10">
        <v>25</v>
      </c>
      <c r="BP30" s="3"/>
      <c r="BQ30" s="3"/>
      <c r="BR30" s="3"/>
      <c r="BS30" s="3"/>
      <c r="BT30" s="10">
        <v>25</v>
      </c>
      <c r="BU30" s="4">
        <f t="shared" si="0"/>
        <v>0</v>
      </c>
      <c r="BV30" s="4">
        <f t="shared" si="1"/>
        <v>0</v>
      </c>
      <c r="BW30" s="10"/>
      <c r="BX30" s="4">
        <f t="shared" si="2"/>
        <v>1</v>
      </c>
      <c r="BY30" s="4">
        <f t="shared" si="3"/>
        <v>1</v>
      </c>
      <c r="CA30" s="18">
        <v>4800</v>
      </c>
      <c r="CH30" s="18">
        <v>4800</v>
      </c>
      <c r="CI30" s="4">
        <v>1</v>
      </c>
      <c r="CJ30" s="4">
        <v>0</v>
      </c>
      <c r="CK30" s="4">
        <v>1</v>
      </c>
      <c r="CL30" s="4">
        <v>0</v>
      </c>
      <c r="CM30" s="4">
        <v>1</v>
      </c>
      <c r="CN30" s="4">
        <v>0</v>
      </c>
      <c r="CO30" s="4">
        <v>1</v>
      </c>
      <c r="CP30" s="4">
        <v>0</v>
      </c>
      <c r="CQ30" s="4">
        <v>1</v>
      </c>
      <c r="CR30" s="4">
        <v>0</v>
      </c>
      <c r="CS30" s="4">
        <v>1</v>
      </c>
      <c r="CT30" s="4">
        <v>0</v>
      </c>
      <c r="CU30" s="4">
        <v>1</v>
      </c>
      <c r="CV30" s="4">
        <v>0</v>
      </c>
      <c r="CW30" s="4">
        <v>1</v>
      </c>
      <c r="CX30" s="4">
        <v>0</v>
      </c>
      <c r="CY30" s="4">
        <v>1</v>
      </c>
      <c r="CZ30" s="4">
        <v>0</v>
      </c>
      <c r="DA30" s="4">
        <v>1</v>
      </c>
      <c r="DB30" s="4">
        <v>0</v>
      </c>
      <c r="DC30" s="4">
        <v>1</v>
      </c>
      <c r="DD30" s="4">
        <v>0</v>
      </c>
      <c r="DE30" s="4">
        <v>1</v>
      </c>
      <c r="DF30" s="4">
        <v>0</v>
      </c>
      <c r="DG30" s="4">
        <v>1</v>
      </c>
      <c r="DH30" s="4">
        <v>0</v>
      </c>
      <c r="DI30" s="4">
        <v>1</v>
      </c>
      <c r="DJ30" s="4">
        <v>0</v>
      </c>
      <c r="DK30" s="4">
        <v>1</v>
      </c>
      <c r="DL30" s="4">
        <v>0</v>
      </c>
      <c r="DM30" s="4">
        <v>1</v>
      </c>
      <c r="DN30" s="4">
        <v>0</v>
      </c>
      <c r="DO30" s="4">
        <v>1</v>
      </c>
      <c r="DP30" s="4">
        <v>0</v>
      </c>
      <c r="DQ30" s="4">
        <v>1</v>
      </c>
      <c r="DR30" s="4">
        <v>0</v>
      </c>
      <c r="DS30" s="4">
        <v>1</v>
      </c>
      <c r="DT30" s="4">
        <v>0</v>
      </c>
      <c r="DU30" s="4">
        <v>1</v>
      </c>
      <c r="DV30" s="4">
        <v>0</v>
      </c>
      <c r="DW30" s="4">
        <v>1</v>
      </c>
      <c r="DX30" s="4">
        <v>0</v>
      </c>
    </row>
    <row r="31" spans="1:128">
      <c r="A31" s="10">
        <v>26</v>
      </c>
      <c r="BP31" s="3"/>
      <c r="BQ31" s="3"/>
      <c r="BR31" s="3"/>
      <c r="BS31" s="3"/>
      <c r="BT31" s="10">
        <v>26</v>
      </c>
      <c r="BU31" s="4">
        <f t="shared" si="0"/>
        <v>0</v>
      </c>
      <c r="BV31" s="4">
        <f t="shared" si="1"/>
        <v>0</v>
      </c>
      <c r="BW31" s="10"/>
      <c r="BX31" s="4">
        <f t="shared" si="2"/>
        <v>1</v>
      </c>
      <c r="BY31" s="4">
        <f t="shared" si="3"/>
        <v>1</v>
      </c>
      <c r="CA31" s="18">
        <v>5000</v>
      </c>
      <c r="CH31" s="18">
        <v>5000</v>
      </c>
      <c r="CI31" s="4">
        <v>1</v>
      </c>
      <c r="CJ31" s="4">
        <v>0</v>
      </c>
      <c r="CK31" s="4">
        <v>1</v>
      </c>
      <c r="CL31" s="4">
        <v>0</v>
      </c>
      <c r="CM31" s="4">
        <v>1</v>
      </c>
      <c r="CN31" s="4">
        <v>0</v>
      </c>
      <c r="CO31" s="4">
        <v>1</v>
      </c>
      <c r="CP31" s="4">
        <v>0</v>
      </c>
      <c r="CQ31" s="4">
        <v>1</v>
      </c>
      <c r="CR31" s="4">
        <v>0</v>
      </c>
      <c r="CS31" s="4">
        <v>1</v>
      </c>
      <c r="CT31" s="4">
        <v>0</v>
      </c>
      <c r="CU31" s="4">
        <v>1</v>
      </c>
      <c r="CV31" s="4">
        <v>0</v>
      </c>
      <c r="CW31" s="4">
        <v>1</v>
      </c>
      <c r="CX31" s="4">
        <v>0</v>
      </c>
      <c r="CY31" s="4">
        <v>1</v>
      </c>
      <c r="CZ31" s="4">
        <v>0</v>
      </c>
      <c r="DA31" s="4">
        <v>1</v>
      </c>
      <c r="DB31" s="4">
        <v>0</v>
      </c>
      <c r="DC31" s="4">
        <v>1</v>
      </c>
      <c r="DD31" s="4">
        <v>0</v>
      </c>
      <c r="DE31" s="4">
        <v>1</v>
      </c>
      <c r="DF31" s="4">
        <v>0</v>
      </c>
      <c r="DG31" s="4">
        <v>1</v>
      </c>
      <c r="DH31" s="4">
        <v>0</v>
      </c>
      <c r="DI31" s="4">
        <v>1</v>
      </c>
      <c r="DJ31" s="4">
        <v>0</v>
      </c>
      <c r="DK31" s="4">
        <v>1</v>
      </c>
      <c r="DL31" s="4">
        <v>0</v>
      </c>
      <c r="DM31" s="4">
        <v>1</v>
      </c>
      <c r="DN31" s="4">
        <v>0</v>
      </c>
      <c r="DO31" s="4">
        <v>1</v>
      </c>
      <c r="DP31" s="4">
        <v>0</v>
      </c>
      <c r="DQ31" s="4">
        <v>1</v>
      </c>
      <c r="DR31" s="4">
        <v>0</v>
      </c>
      <c r="DS31" s="4">
        <v>1</v>
      </c>
      <c r="DT31" s="4">
        <v>0</v>
      </c>
      <c r="DU31" s="4">
        <v>1</v>
      </c>
      <c r="DV31" s="4">
        <v>0</v>
      </c>
      <c r="DW31" s="4">
        <v>1</v>
      </c>
      <c r="DX31" s="4">
        <v>0</v>
      </c>
    </row>
    <row r="32" spans="1:128">
      <c r="A32" s="10">
        <v>27</v>
      </c>
      <c r="BP32" s="3"/>
      <c r="BQ32" s="3"/>
      <c r="BR32" s="3"/>
      <c r="BS32" s="3"/>
      <c r="BT32" s="10">
        <v>27</v>
      </c>
      <c r="BU32" s="4">
        <f t="shared" si="0"/>
        <v>0</v>
      </c>
      <c r="BV32" s="4">
        <f t="shared" si="1"/>
        <v>0</v>
      </c>
      <c r="BW32" s="10"/>
      <c r="BX32" s="4">
        <f t="shared" si="2"/>
        <v>1</v>
      </c>
      <c r="BY32" s="4">
        <f t="shared" si="3"/>
        <v>1</v>
      </c>
      <c r="CA32" s="18">
        <v>5200</v>
      </c>
      <c r="CH32" s="18">
        <v>5200</v>
      </c>
      <c r="CI32" s="4">
        <v>1</v>
      </c>
      <c r="CJ32" s="4">
        <v>0</v>
      </c>
      <c r="CK32" s="4">
        <v>1</v>
      </c>
      <c r="CL32" s="4">
        <v>0</v>
      </c>
      <c r="CM32" s="4">
        <v>1</v>
      </c>
      <c r="CN32" s="4">
        <v>0</v>
      </c>
      <c r="CO32" s="4">
        <v>1</v>
      </c>
      <c r="CP32" s="4">
        <v>0</v>
      </c>
      <c r="CQ32" s="4">
        <v>1</v>
      </c>
      <c r="CR32" s="4">
        <v>0</v>
      </c>
      <c r="CS32" s="4">
        <v>1</v>
      </c>
      <c r="CT32" s="4">
        <v>0</v>
      </c>
      <c r="CU32" s="4">
        <v>1</v>
      </c>
      <c r="CV32" s="4">
        <v>0</v>
      </c>
      <c r="CW32" s="4">
        <v>1</v>
      </c>
      <c r="CX32" s="4">
        <v>0</v>
      </c>
      <c r="CY32" s="4">
        <v>1</v>
      </c>
      <c r="CZ32" s="4">
        <v>0</v>
      </c>
      <c r="DA32" s="4">
        <v>1</v>
      </c>
      <c r="DB32" s="4">
        <v>0</v>
      </c>
      <c r="DC32" s="4">
        <v>1</v>
      </c>
      <c r="DD32" s="4">
        <v>0</v>
      </c>
      <c r="DE32" s="4">
        <v>1</v>
      </c>
      <c r="DF32" s="4">
        <v>0</v>
      </c>
      <c r="DG32" s="4">
        <v>1</v>
      </c>
      <c r="DH32" s="4">
        <v>0</v>
      </c>
      <c r="DI32" s="4">
        <v>1</v>
      </c>
      <c r="DJ32" s="4">
        <v>0</v>
      </c>
      <c r="DK32" s="4">
        <v>1</v>
      </c>
      <c r="DL32" s="4">
        <v>0</v>
      </c>
      <c r="DM32" s="4">
        <v>1</v>
      </c>
      <c r="DN32" s="4">
        <v>0</v>
      </c>
      <c r="DO32" s="4">
        <v>1</v>
      </c>
      <c r="DP32" s="4">
        <v>0</v>
      </c>
      <c r="DQ32" s="4">
        <v>1</v>
      </c>
      <c r="DR32" s="4">
        <v>0</v>
      </c>
      <c r="DS32" s="4">
        <v>1</v>
      </c>
      <c r="DT32" s="4">
        <v>0</v>
      </c>
      <c r="DU32" s="4">
        <v>1</v>
      </c>
      <c r="DV32" s="4">
        <v>0</v>
      </c>
      <c r="DW32" s="4">
        <v>1</v>
      </c>
      <c r="DX32" s="4">
        <v>0</v>
      </c>
    </row>
    <row r="33" spans="1:128">
      <c r="A33" s="10">
        <v>28</v>
      </c>
      <c r="BP33" s="3"/>
      <c r="BQ33" s="3"/>
      <c r="BR33" s="3"/>
      <c r="BS33" s="3"/>
      <c r="BT33" s="10">
        <v>28</v>
      </c>
      <c r="BU33" s="4">
        <f t="shared" si="0"/>
        <v>0</v>
      </c>
      <c r="BV33" s="4">
        <f t="shared" si="1"/>
        <v>0</v>
      </c>
      <c r="BW33" s="10"/>
      <c r="BX33" s="4">
        <f t="shared" si="2"/>
        <v>1</v>
      </c>
      <c r="BY33" s="4">
        <f t="shared" si="3"/>
        <v>1</v>
      </c>
      <c r="CA33" s="18">
        <v>5400</v>
      </c>
      <c r="CH33" s="18">
        <v>5400</v>
      </c>
      <c r="CI33" s="4">
        <v>1</v>
      </c>
      <c r="CJ33" s="4">
        <v>0</v>
      </c>
      <c r="CK33" s="4">
        <v>1</v>
      </c>
      <c r="CL33" s="22">
        <v>0</v>
      </c>
      <c r="CM33" s="4">
        <v>1</v>
      </c>
      <c r="CN33" s="4">
        <v>0</v>
      </c>
      <c r="CO33" s="4">
        <v>1</v>
      </c>
      <c r="CP33" s="4">
        <v>0</v>
      </c>
      <c r="CQ33" s="4">
        <v>1</v>
      </c>
      <c r="CR33" s="4">
        <v>0</v>
      </c>
      <c r="CS33" s="4">
        <v>1</v>
      </c>
      <c r="CT33" s="4">
        <v>0</v>
      </c>
      <c r="CU33" s="4">
        <v>1</v>
      </c>
      <c r="CV33" s="4">
        <v>0</v>
      </c>
      <c r="CW33" s="4">
        <v>1</v>
      </c>
      <c r="CX33" s="4">
        <v>0</v>
      </c>
      <c r="CY33" s="4">
        <v>1</v>
      </c>
      <c r="CZ33" s="4">
        <v>0</v>
      </c>
      <c r="DA33" s="4">
        <v>1</v>
      </c>
      <c r="DB33" s="4">
        <v>0</v>
      </c>
      <c r="DC33" s="4">
        <v>1</v>
      </c>
      <c r="DD33" s="4">
        <v>0</v>
      </c>
      <c r="DE33" s="4">
        <v>1</v>
      </c>
      <c r="DF33" s="4">
        <v>0</v>
      </c>
      <c r="DG33" s="4">
        <v>1</v>
      </c>
      <c r="DH33" s="4">
        <v>0</v>
      </c>
      <c r="DI33" s="4">
        <v>1</v>
      </c>
      <c r="DJ33" s="4">
        <v>0</v>
      </c>
      <c r="DK33" s="4">
        <v>1</v>
      </c>
      <c r="DL33" s="4">
        <v>0</v>
      </c>
      <c r="DM33" s="4">
        <v>1</v>
      </c>
      <c r="DN33" s="4">
        <v>0</v>
      </c>
      <c r="DO33" s="4">
        <v>1</v>
      </c>
      <c r="DP33" s="4">
        <v>0</v>
      </c>
      <c r="DQ33" s="4">
        <v>1</v>
      </c>
      <c r="DR33" s="4">
        <v>0</v>
      </c>
      <c r="DS33" s="4">
        <v>1</v>
      </c>
      <c r="DT33" s="4">
        <v>0</v>
      </c>
      <c r="DU33" s="4">
        <v>1</v>
      </c>
      <c r="DV33" s="4">
        <v>0</v>
      </c>
      <c r="DW33" s="4">
        <v>1</v>
      </c>
      <c r="DX33" s="4">
        <v>0</v>
      </c>
    </row>
    <row r="34" spans="1:128">
      <c r="A34" s="10">
        <v>29</v>
      </c>
      <c r="BP34" s="3"/>
      <c r="BQ34" s="3"/>
      <c r="BR34" s="3"/>
      <c r="BS34" s="3"/>
      <c r="BT34" s="10">
        <v>29</v>
      </c>
      <c r="BU34" s="4">
        <f t="shared" si="0"/>
        <v>0</v>
      </c>
      <c r="BV34" s="4">
        <f t="shared" si="1"/>
        <v>0</v>
      </c>
      <c r="BW34" s="10"/>
      <c r="BX34" s="4">
        <f t="shared" si="2"/>
        <v>1</v>
      </c>
      <c r="BY34" s="4">
        <f t="shared" si="3"/>
        <v>1</v>
      </c>
      <c r="CA34" s="18">
        <v>5600</v>
      </c>
      <c r="CH34" s="18">
        <v>5600</v>
      </c>
      <c r="CI34" s="4">
        <v>1</v>
      </c>
      <c r="CJ34" s="4">
        <v>0</v>
      </c>
      <c r="CK34" s="4">
        <v>1</v>
      </c>
      <c r="CL34" s="22">
        <v>0</v>
      </c>
      <c r="CM34" s="4">
        <v>1</v>
      </c>
      <c r="CN34" s="4">
        <v>0</v>
      </c>
      <c r="CO34" s="4">
        <v>1</v>
      </c>
      <c r="CP34" s="4">
        <v>0</v>
      </c>
      <c r="CQ34" s="4">
        <v>1</v>
      </c>
      <c r="CR34" s="4">
        <v>0</v>
      </c>
      <c r="CS34" s="4">
        <v>1</v>
      </c>
      <c r="CT34" s="4">
        <v>0</v>
      </c>
      <c r="CU34" s="4">
        <v>1</v>
      </c>
      <c r="CV34" s="4">
        <v>0</v>
      </c>
      <c r="CW34" s="4">
        <v>1</v>
      </c>
      <c r="CX34" s="4">
        <v>0</v>
      </c>
      <c r="CY34" s="4">
        <v>1</v>
      </c>
      <c r="CZ34" s="4">
        <v>0</v>
      </c>
      <c r="DA34" s="4">
        <v>1</v>
      </c>
      <c r="DB34" s="4">
        <v>0</v>
      </c>
      <c r="DC34" s="4">
        <v>1</v>
      </c>
      <c r="DD34" s="4">
        <v>0</v>
      </c>
      <c r="DE34" s="4">
        <v>1</v>
      </c>
      <c r="DF34" s="4">
        <v>0</v>
      </c>
      <c r="DG34" s="4">
        <v>1</v>
      </c>
      <c r="DH34" s="4">
        <v>0</v>
      </c>
      <c r="DI34" s="4">
        <v>1</v>
      </c>
      <c r="DJ34" s="4">
        <v>0</v>
      </c>
      <c r="DK34" s="4">
        <v>1</v>
      </c>
      <c r="DL34" s="4">
        <v>0</v>
      </c>
      <c r="DM34" s="4">
        <v>1</v>
      </c>
      <c r="DN34" s="4">
        <v>0</v>
      </c>
      <c r="DO34" s="4">
        <v>1</v>
      </c>
      <c r="DP34" s="4">
        <v>0</v>
      </c>
      <c r="DQ34" s="4">
        <v>1</v>
      </c>
      <c r="DR34" s="4">
        <v>0</v>
      </c>
      <c r="DS34" s="4">
        <v>1</v>
      </c>
      <c r="DT34" s="4">
        <v>0</v>
      </c>
      <c r="DU34" s="4">
        <v>1</v>
      </c>
      <c r="DV34" s="4">
        <v>0</v>
      </c>
      <c r="DW34" s="4">
        <v>1</v>
      </c>
      <c r="DX34" s="4">
        <v>0</v>
      </c>
    </row>
    <row r="35" spans="1:128">
      <c r="A35" s="10">
        <v>30</v>
      </c>
      <c r="BP35" s="3"/>
      <c r="BQ35" s="3"/>
      <c r="BR35" s="3"/>
      <c r="BS35" s="3"/>
      <c r="BT35" s="10">
        <v>30</v>
      </c>
      <c r="BU35" s="4">
        <f t="shared" si="0"/>
        <v>0</v>
      </c>
      <c r="BV35" s="4">
        <f t="shared" si="1"/>
        <v>0</v>
      </c>
      <c r="BW35" s="10"/>
      <c r="BX35" s="4">
        <f t="shared" si="2"/>
        <v>1</v>
      </c>
      <c r="BY35" s="4">
        <f t="shared" si="3"/>
        <v>1</v>
      </c>
      <c r="CA35" s="18">
        <v>5800</v>
      </c>
      <c r="CH35" s="18">
        <v>5800</v>
      </c>
      <c r="CI35" s="4">
        <v>1</v>
      </c>
      <c r="CJ35" s="4">
        <v>0</v>
      </c>
      <c r="CK35" s="4">
        <v>1</v>
      </c>
      <c r="CL35" s="22">
        <v>0</v>
      </c>
      <c r="CM35" s="4">
        <v>1</v>
      </c>
      <c r="CN35" s="4">
        <v>0</v>
      </c>
      <c r="CO35" s="4">
        <v>1</v>
      </c>
      <c r="CP35" s="4">
        <v>0</v>
      </c>
      <c r="CQ35" s="4">
        <v>1</v>
      </c>
      <c r="CR35" s="4">
        <v>0</v>
      </c>
      <c r="CS35" s="4">
        <v>1</v>
      </c>
      <c r="CT35" s="4">
        <v>0</v>
      </c>
      <c r="CU35" s="4">
        <v>1</v>
      </c>
      <c r="CV35" s="4">
        <v>0</v>
      </c>
      <c r="CW35" s="4">
        <v>1</v>
      </c>
      <c r="CX35" s="4">
        <v>0</v>
      </c>
      <c r="CY35" s="4">
        <v>1</v>
      </c>
      <c r="CZ35" s="4">
        <v>0</v>
      </c>
      <c r="DA35" s="4">
        <v>1</v>
      </c>
      <c r="DB35" s="4">
        <v>0</v>
      </c>
      <c r="DC35" s="4">
        <v>1</v>
      </c>
      <c r="DD35" s="4">
        <v>0</v>
      </c>
      <c r="DE35" s="4">
        <v>1</v>
      </c>
      <c r="DF35" s="4">
        <v>0</v>
      </c>
      <c r="DG35" s="4">
        <v>1</v>
      </c>
      <c r="DH35" s="4">
        <v>0</v>
      </c>
      <c r="DI35" s="4">
        <v>1</v>
      </c>
      <c r="DJ35" s="4">
        <v>0</v>
      </c>
      <c r="DK35" s="4">
        <v>1</v>
      </c>
      <c r="DL35" s="4">
        <v>0</v>
      </c>
      <c r="DM35" s="4">
        <v>1</v>
      </c>
      <c r="DN35" s="4">
        <v>0</v>
      </c>
      <c r="DO35" s="4">
        <v>1</v>
      </c>
      <c r="DP35" s="4">
        <v>0</v>
      </c>
      <c r="DQ35" s="4">
        <v>1</v>
      </c>
      <c r="DR35" s="4">
        <v>0</v>
      </c>
      <c r="DS35" s="4">
        <v>1</v>
      </c>
      <c r="DT35" s="4">
        <v>0</v>
      </c>
      <c r="DU35" s="4">
        <v>1</v>
      </c>
      <c r="DV35" s="4">
        <v>0</v>
      </c>
      <c r="DW35" s="4">
        <v>1</v>
      </c>
      <c r="DX35" s="4">
        <v>0</v>
      </c>
    </row>
    <row r="36" spans="1:128">
      <c r="A36" s="10">
        <v>31</v>
      </c>
      <c r="BP36" s="3"/>
      <c r="BQ36" s="3"/>
      <c r="BR36" s="3"/>
      <c r="BS36" s="3"/>
      <c r="BT36" s="10">
        <v>31</v>
      </c>
      <c r="BU36" s="4">
        <f t="shared" si="0"/>
        <v>0</v>
      </c>
      <c r="BV36" s="4">
        <f t="shared" si="1"/>
        <v>0</v>
      </c>
      <c r="BW36" s="10"/>
      <c r="BX36" s="4">
        <f t="shared" si="2"/>
        <v>1</v>
      </c>
      <c r="BY36" s="4">
        <f t="shared" si="3"/>
        <v>1</v>
      </c>
      <c r="CA36" s="18">
        <v>6000</v>
      </c>
      <c r="CH36" s="18">
        <v>6000</v>
      </c>
      <c r="CI36" s="4">
        <v>1</v>
      </c>
      <c r="CJ36" s="4">
        <v>0</v>
      </c>
      <c r="CK36" s="4">
        <v>1</v>
      </c>
      <c r="CL36" s="22">
        <v>0</v>
      </c>
      <c r="CM36" s="4">
        <v>1</v>
      </c>
      <c r="CN36" s="4">
        <v>0</v>
      </c>
      <c r="CO36" s="4">
        <v>1</v>
      </c>
      <c r="CP36" s="4">
        <v>0</v>
      </c>
      <c r="CQ36" s="4">
        <v>1</v>
      </c>
      <c r="CR36" s="4">
        <v>0</v>
      </c>
      <c r="CS36" s="4">
        <v>1</v>
      </c>
      <c r="CT36" s="4">
        <v>0</v>
      </c>
      <c r="CU36" s="4">
        <v>1</v>
      </c>
      <c r="CV36" s="4">
        <v>0</v>
      </c>
      <c r="CW36" s="4">
        <v>1</v>
      </c>
      <c r="CX36" s="4">
        <v>0</v>
      </c>
      <c r="CY36" s="4">
        <v>1</v>
      </c>
      <c r="CZ36" s="4">
        <v>0</v>
      </c>
      <c r="DA36" s="4">
        <v>1</v>
      </c>
      <c r="DB36" s="4">
        <v>0</v>
      </c>
      <c r="DC36" s="4">
        <v>1</v>
      </c>
      <c r="DD36" s="4">
        <v>0</v>
      </c>
      <c r="DE36" s="4">
        <v>1</v>
      </c>
      <c r="DF36" s="4">
        <v>0</v>
      </c>
      <c r="DG36" s="4">
        <v>1</v>
      </c>
      <c r="DH36" s="4">
        <v>0</v>
      </c>
      <c r="DI36" s="4">
        <v>1</v>
      </c>
      <c r="DJ36" s="4">
        <v>0</v>
      </c>
      <c r="DK36" s="4">
        <v>1</v>
      </c>
      <c r="DL36" s="4">
        <v>0</v>
      </c>
      <c r="DM36" s="4">
        <v>1</v>
      </c>
      <c r="DN36" s="4">
        <v>0</v>
      </c>
      <c r="DO36" s="4">
        <v>1</v>
      </c>
      <c r="DP36" s="4">
        <v>0</v>
      </c>
      <c r="DQ36" s="4">
        <v>1</v>
      </c>
      <c r="DR36" s="4">
        <v>0</v>
      </c>
      <c r="DS36" s="4">
        <v>1</v>
      </c>
      <c r="DT36" s="4">
        <v>0</v>
      </c>
      <c r="DU36" s="4">
        <v>1</v>
      </c>
      <c r="DV36" s="4">
        <v>0</v>
      </c>
      <c r="DW36" s="4">
        <v>1</v>
      </c>
      <c r="DX36" s="4">
        <v>0</v>
      </c>
    </row>
    <row r="37" spans="1:128">
      <c r="A37" s="10">
        <v>32</v>
      </c>
      <c r="BP37" s="3"/>
      <c r="BQ37" s="3"/>
      <c r="BR37" s="3"/>
      <c r="BS37" s="3"/>
      <c r="BT37" s="10">
        <v>32</v>
      </c>
      <c r="BU37" s="4">
        <f t="shared" si="0"/>
        <v>0</v>
      </c>
      <c r="BV37" s="4">
        <f t="shared" si="1"/>
        <v>0</v>
      </c>
      <c r="BW37" s="10"/>
      <c r="BX37" s="4">
        <f t="shared" si="2"/>
        <v>1</v>
      </c>
      <c r="BY37" s="4">
        <f t="shared" si="3"/>
        <v>1</v>
      </c>
      <c r="CA37" s="18">
        <v>6200</v>
      </c>
      <c r="CH37" s="18">
        <v>6200</v>
      </c>
      <c r="CI37" s="4">
        <v>1</v>
      </c>
      <c r="CJ37" s="4">
        <v>0</v>
      </c>
      <c r="CK37" s="4">
        <v>1</v>
      </c>
      <c r="CL37" s="22">
        <v>0</v>
      </c>
      <c r="CM37" s="4">
        <v>1</v>
      </c>
      <c r="CN37" s="4">
        <v>0</v>
      </c>
      <c r="CO37" s="4">
        <v>1</v>
      </c>
      <c r="CP37" s="4">
        <v>0</v>
      </c>
      <c r="CQ37" s="4">
        <v>1</v>
      </c>
      <c r="CR37" s="4">
        <v>0</v>
      </c>
      <c r="CS37" s="4">
        <v>1</v>
      </c>
      <c r="CT37" s="4">
        <v>0</v>
      </c>
      <c r="CU37" s="4">
        <v>1</v>
      </c>
      <c r="CV37" s="4">
        <v>0</v>
      </c>
      <c r="CW37" s="4">
        <v>1</v>
      </c>
      <c r="CX37" s="4">
        <v>0</v>
      </c>
      <c r="CY37" s="4">
        <v>1</v>
      </c>
      <c r="CZ37" s="4">
        <v>0</v>
      </c>
      <c r="DA37" s="4">
        <v>1</v>
      </c>
      <c r="DB37" s="4">
        <v>0</v>
      </c>
      <c r="DC37" s="4">
        <v>1</v>
      </c>
      <c r="DD37" s="4">
        <v>0</v>
      </c>
      <c r="DE37" s="4">
        <v>1</v>
      </c>
      <c r="DF37" s="4">
        <v>0</v>
      </c>
      <c r="DG37" s="4">
        <v>1</v>
      </c>
      <c r="DH37" s="4">
        <v>0</v>
      </c>
      <c r="DI37" s="4">
        <v>1</v>
      </c>
      <c r="DJ37" s="4">
        <v>0</v>
      </c>
      <c r="DK37" s="4">
        <v>1</v>
      </c>
      <c r="DL37" s="4">
        <v>0</v>
      </c>
      <c r="DM37" s="4">
        <v>1</v>
      </c>
      <c r="DN37" s="4">
        <v>0</v>
      </c>
      <c r="DO37" s="4">
        <v>1</v>
      </c>
      <c r="DP37" s="4">
        <v>0</v>
      </c>
      <c r="DQ37" s="4">
        <v>1</v>
      </c>
      <c r="DR37" s="4">
        <v>0</v>
      </c>
      <c r="DS37" s="4">
        <v>1</v>
      </c>
      <c r="DT37" s="4">
        <v>0</v>
      </c>
      <c r="DU37" s="4">
        <v>1</v>
      </c>
      <c r="DV37" s="4">
        <v>0</v>
      </c>
      <c r="DW37" s="4">
        <v>1</v>
      </c>
      <c r="DX37" s="4">
        <v>0</v>
      </c>
    </row>
    <row r="38" spans="1:128">
      <c r="A38" s="10">
        <v>33</v>
      </c>
      <c r="BP38" s="3"/>
      <c r="BQ38" s="3"/>
      <c r="BR38" s="3"/>
      <c r="BS38" s="3"/>
      <c r="BT38" s="10">
        <v>33</v>
      </c>
      <c r="BU38" s="4">
        <f t="shared" si="0"/>
        <v>0</v>
      </c>
      <c r="BV38" s="4">
        <f t="shared" si="1"/>
        <v>0</v>
      </c>
      <c r="BW38" s="10"/>
      <c r="BX38" s="4">
        <f t="shared" si="2"/>
        <v>1</v>
      </c>
      <c r="BY38" s="4">
        <f t="shared" si="3"/>
        <v>1</v>
      </c>
      <c r="CA38" s="18">
        <v>6400</v>
      </c>
      <c r="CH38" s="18">
        <v>6400</v>
      </c>
      <c r="CI38" s="4">
        <v>1</v>
      </c>
      <c r="CJ38" s="4">
        <v>0</v>
      </c>
      <c r="CK38" s="4">
        <v>1</v>
      </c>
      <c r="CL38" s="22">
        <v>0</v>
      </c>
      <c r="CM38" s="4">
        <v>1</v>
      </c>
      <c r="CN38" s="4">
        <v>0</v>
      </c>
      <c r="CO38" s="4">
        <v>1</v>
      </c>
      <c r="CP38" s="4">
        <v>0</v>
      </c>
      <c r="CQ38" s="4">
        <v>1</v>
      </c>
      <c r="CR38" s="4">
        <v>0</v>
      </c>
      <c r="CS38" s="4">
        <v>1</v>
      </c>
      <c r="CT38" s="4">
        <v>0</v>
      </c>
      <c r="CU38" s="4">
        <v>1</v>
      </c>
      <c r="CV38" s="4">
        <v>0</v>
      </c>
      <c r="CW38" s="4">
        <v>1</v>
      </c>
      <c r="CX38" s="4">
        <v>0</v>
      </c>
      <c r="CY38" s="4">
        <v>1</v>
      </c>
      <c r="CZ38" s="4">
        <v>0</v>
      </c>
      <c r="DA38" s="4">
        <v>1</v>
      </c>
      <c r="DB38" s="4">
        <v>0</v>
      </c>
      <c r="DC38" s="4">
        <v>1</v>
      </c>
      <c r="DD38" s="4">
        <v>0</v>
      </c>
      <c r="DE38" s="4">
        <v>1</v>
      </c>
      <c r="DF38" s="4">
        <v>0</v>
      </c>
      <c r="DG38" s="4">
        <v>1</v>
      </c>
      <c r="DH38" s="4">
        <v>0</v>
      </c>
      <c r="DI38" s="4">
        <v>1</v>
      </c>
      <c r="DJ38" s="4">
        <v>0</v>
      </c>
      <c r="DK38" s="4">
        <v>1</v>
      </c>
      <c r="DL38" s="4">
        <v>0</v>
      </c>
      <c r="DM38" s="4">
        <v>1</v>
      </c>
      <c r="DN38" s="4">
        <v>0</v>
      </c>
      <c r="DO38" s="4">
        <v>1</v>
      </c>
      <c r="DP38" s="4">
        <v>0</v>
      </c>
      <c r="DQ38" s="4">
        <v>1</v>
      </c>
      <c r="DR38" s="4">
        <v>0</v>
      </c>
      <c r="DS38" s="4">
        <v>1</v>
      </c>
      <c r="DT38" s="4">
        <v>0</v>
      </c>
      <c r="DU38" s="4">
        <v>1</v>
      </c>
      <c r="DV38" s="4">
        <v>0</v>
      </c>
      <c r="DW38" s="4">
        <v>1</v>
      </c>
      <c r="DX38" s="4">
        <v>0</v>
      </c>
    </row>
    <row r="39" spans="1:128">
      <c r="A39" s="10">
        <v>34</v>
      </c>
      <c r="BP39" s="3"/>
      <c r="BQ39" s="3"/>
      <c r="BR39" s="3"/>
      <c r="BS39" s="3"/>
      <c r="BT39" s="10">
        <v>34</v>
      </c>
      <c r="BU39" s="4">
        <f t="shared" si="0"/>
        <v>0</v>
      </c>
      <c r="BV39" s="4">
        <f t="shared" si="1"/>
        <v>0</v>
      </c>
      <c r="BW39" s="10"/>
      <c r="BX39" s="4">
        <f t="shared" si="2"/>
        <v>1</v>
      </c>
      <c r="BY39" s="4">
        <f t="shared" si="3"/>
        <v>1</v>
      </c>
      <c r="CA39" s="18">
        <v>6600</v>
      </c>
      <c r="CH39" s="18">
        <v>6600</v>
      </c>
      <c r="CI39" s="4">
        <v>1</v>
      </c>
      <c r="CJ39" s="4">
        <v>0</v>
      </c>
      <c r="CK39" s="4">
        <v>1</v>
      </c>
      <c r="CL39" s="22">
        <v>0</v>
      </c>
      <c r="CM39" s="4">
        <v>1</v>
      </c>
      <c r="CN39" s="4">
        <v>0</v>
      </c>
      <c r="CO39" s="4">
        <v>1</v>
      </c>
      <c r="CP39" s="4">
        <v>0</v>
      </c>
      <c r="CQ39" s="4">
        <v>1</v>
      </c>
      <c r="CR39" s="4">
        <v>0</v>
      </c>
      <c r="CS39" s="4">
        <v>1</v>
      </c>
      <c r="CT39" s="4">
        <v>0</v>
      </c>
      <c r="CU39" s="4">
        <v>1</v>
      </c>
      <c r="CV39" s="4">
        <v>0</v>
      </c>
      <c r="CW39" s="4">
        <v>1</v>
      </c>
      <c r="CX39" s="4">
        <v>0</v>
      </c>
      <c r="CY39" s="4">
        <v>1</v>
      </c>
      <c r="CZ39" s="4">
        <v>0</v>
      </c>
      <c r="DA39" s="4">
        <v>1</v>
      </c>
      <c r="DB39" s="4">
        <v>0</v>
      </c>
      <c r="DC39" s="4">
        <v>1</v>
      </c>
      <c r="DD39" s="4">
        <v>0</v>
      </c>
      <c r="DE39" s="4">
        <v>1</v>
      </c>
      <c r="DF39" s="4">
        <v>0</v>
      </c>
      <c r="DG39" s="4">
        <v>1</v>
      </c>
      <c r="DH39" s="4">
        <v>0</v>
      </c>
      <c r="DI39" s="4">
        <v>1</v>
      </c>
      <c r="DJ39" s="4">
        <v>0</v>
      </c>
      <c r="DK39" s="4">
        <v>1</v>
      </c>
      <c r="DL39" s="4">
        <v>0</v>
      </c>
      <c r="DM39" s="4">
        <v>1</v>
      </c>
      <c r="DN39" s="4">
        <v>0</v>
      </c>
      <c r="DO39" s="4">
        <v>1</v>
      </c>
      <c r="DP39" s="4">
        <v>0</v>
      </c>
      <c r="DQ39" s="4">
        <v>1</v>
      </c>
      <c r="DR39" s="4">
        <v>0</v>
      </c>
      <c r="DS39" s="4">
        <v>1</v>
      </c>
      <c r="DT39" s="4">
        <v>0</v>
      </c>
      <c r="DU39" s="4">
        <v>1</v>
      </c>
      <c r="DV39" s="4">
        <v>0</v>
      </c>
      <c r="DW39" s="4">
        <v>1</v>
      </c>
      <c r="DX39" s="4">
        <v>0</v>
      </c>
    </row>
    <row r="40" spans="1:128">
      <c r="A40" s="10">
        <v>35</v>
      </c>
      <c r="BP40" s="3"/>
      <c r="BQ40" s="3"/>
      <c r="BR40" s="3"/>
      <c r="BS40" s="3"/>
      <c r="BT40" s="10">
        <v>35</v>
      </c>
      <c r="BU40" s="4">
        <f t="shared" si="0"/>
        <v>0</v>
      </c>
      <c r="BV40" s="4">
        <f t="shared" si="1"/>
        <v>0</v>
      </c>
      <c r="BW40" s="10"/>
      <c r="BX40" s="4">
        <f t="shared" si="2"/>
        <v>1</v>
      </c>
      <c r="BY40" s="4">
        <f t="shared" si="3"/>
        <v>1</v>
      </c>
      <c r="CA40" s="18">
        <v>6800</v>
      </c>
      <c r="CH40" s="18">
        <v>6800</v>
      </c>
      <c r="CI40" s="4">
        <v>1</v>
      </c>
      <c r="CJ40" s="4">
        <v>0</v>
      </c>
      <c r="CK40" s="4">
        <v>1</v>
      </c>
      <c r="CL40" s="22">
        <v>0</v>
      </c>
      <c r="CM40" s="4">
        <v>1</v>
      </c>
      <c r="CN40" s="4">
        <v>0</v>
      </c>
      <c r="CO40" s="4">
        <v>1</v>
      </c>
      <c r="CP40" s="4">
        <v>0</v>
      </c>
      <c r="CQ40" s="4">
        <v>1</v>
      </c>
      <c r="CR40" s="4">
        <v>0</v>
      </c>
      <c r="CS40" s="4">
        <v>1</v>
      </c>
      <c r="CT40" s="4">
        <v>0</v>
      </c>
      <c r="CU40" s="4">
        <v>1</v>
      </c>
      <c r="CV40" s="4">
        <v>0</v>
      </c>
      <c r="CW40" s="4">
        <v>1</v>
      </c>
      <c r="CX40" s="4">
        <v>0</v>
      </c>
      <c r="CY40" s="4">
        <v>1</v>
      </c>
      <c r="CZ40" s="4">
        <v>0</v>
      </c>
      <c r="DA40" s="4">
        <v>1</v>
      </c>
      <c r="DB40" s="4">
        <v>0</v>
      </c>
      <c r="DC40" s="4">
        <v>1</v>
      </c>
      <c r="DD40" s="4">
        <v>0</v>
      </c>
      <c r="DE40" s="4">
        <v>1</v>
      </c>
      <c r="DF40" s="4">
        <v>0</v>
      </c>
      <c r="DG40" s="4">
        <v>1</v>
      </c>
      <c r="DH40" s="4">
        <v>0</v>
      </c>
      <c r="DI40" s="4">
        <v>1</v>
      </c>
      <c r="DJ40" s="4">
        <v>0</v>
      </c>
      <c r="DK40" s="4">
        <v>1</v>
      </c>
      <c r="DL40" s="4">
        <v>0</v>
      </c>
      <c r="DM40" s="4">
        <v>1</v>
      </c>
      <c r="DN40" s="4">
        <v>0</v>
      </c>
      <c r="DO40" s="4">
        <v>1</v>
      </c>
      <c r="DP40" s="4">
        <v>0</v>
      </c>
      <c r="DQ40" s="4">
        <v>1</v>
      </c>
      <c r="DR40" s="4">
        <v>0</v>
      </c>
      <c r="DS40" s="4">
        <v>1</v>
      </c>
      <c r="DT40" s="4">
        <v>0</v>
      </c>
      <c r="DU40" s="4">
        <v>1</v>
      </c>
      <c r="DV40" s="4">
        <v>0</v>
      </c>
      <c r="DW40" s="4">
        <v>1</v>
      </c>
      <c r="DX40" s="4">
        <v>0</v>
      </c>
    </row>
    <row r="41" spans="1:128">
      <c r="A41" s="10">
        <v>36</v>
      </c>
      <c r="BP41" s="3"/>
      <c r="BQ41" s="3"/>
      <c r="BR41" s="3"/>
      <c r="BS41" s="3"/>
      <c r="BT41" s="10">
        <v>36</v>
      </c>
      <c r="BU41" s="4">
        <f t="shared" si="0"/>
        <v>0</v>
      </c>
      <c r="BV41" s="4">
        <f t="shared" si="1"/>
        <v>0</v>
      </c>
      <c r="BW41" s="10"/>
      <c r="BX41" s="4">
        <f t="shared" si="2"/>
        <v>1</v>
      </c>
      <c r="BY41" s="4">
        <f t="shared" si="3"/>
        <v>1</v>
      </c>
      <c r="CA41" s="18">
        <v>7000</v>
      </c>
      <c r="CH41" s="18">
        <v>7000</v>
      </c>
      <c r="CI41" s="4">
        <v>1</v>
      </c>
      <c r="CJ41" s="4">
        <v>0</v>
      </c>
      <c r="CK41" s="4">
        <v>1</v>
      </c>
      <c r="CL41" s="22">
        <v>0</v>
      </c>
      <c r="CM41" s="4">
        <v>1</v>
      </c>
      <c r="CN41" s="4">
        <v>0</v>
      </c>
      <c r="CO41" s="4">
        <v>1</v>
      </c>
      <c r="CP41" s="4">
        <v>0</v>
      </c>
      <c r="CQ41" s="4">
        <v>1</v>
      </c>
      <c r="CR41" s="4">
        <v>0</v>
      </c>
      <c r="CS41" s="4">
        <v>1</v>
      </c>
      <c r="CT41" s="4">
        <v>0</v>
      </c>
      <c r="CU41" s="4">
        <v>1</v>
      </c>
      <c r="CV41" s="4">
        <v>0</v>
      </c>
      <c r="CW41" s="4">
        <v>1</v>
      </c>
      <c r="CX41" s="4">
        <v>0</v>
      </c>
      <c r="CY41" s="4">
        <v>1</v>
      </c>
      <c r="CZ41" s="4">
        <v>0</v>
      </c>
      <c r="DA41" s="4">
        <v>1</v>
      </c>
      <c r="DB41" s="4">
        <v>0</v>
      </c>
      <c r="DC41" s="4">
        <v>1</v>
      </c>
      <c r="DD41" s="4">
        <v>0</v>
      </c>
      <c r="DE41" s="4">
        <v>1</v>
      </c>
      <c r="DF41" s="4">
        <v>0</v>
      </c>
      <c r="DG41" s="4">
        <v>1</v>
      </c>
      <c r="DH41" s="4">
        <v>0</v>
      </c>
      <c r="DI41" s="4">
        <v>1</v>
      </c>
      <c r="DJ41" s="4">
        <v>0</v>
      </c>
      <c r="DK41" s="4">
        <v>1</v>
      </c>
      <c r="DL41" s="4">
        <v>0</v>
      </c>
      <c r="DM41" s="4">
        <v>1</v>
      </c>
      <c r="DN41" s="4">
        <v>0</v>
      </c>
      <c r="DO41" s="4">
        <v>1</v>
      </c>
      <c r="DP41" s="4">
        <v>0</v>
      </c>
      <c r="DQ41" s="4">
        <v>1</v>
      </c>
      <c r="DR41" s="4">
        <v>0</v>
      </c>
      <c r="DS41" s="4">
        <v>1</v>
      </c>
      <c r="DT41" s="4">
        <v>0</v>
      </c>
      <c r="DU41" s="4">
        <v>1</v>
      </c>
      <c r="DV41" s="4">
        <v>0</v>
      </c>
      <c r="DW41" s="4">
        <v>1</v>
      </c>
      <c r="DX41" s="4">
        <v>0</v>
      </c>
    </row>
    <row r="42" spans="1:128">
      <c r="A42" s="10">
        <v>37</v>
      </c>
      <c r="BP42" s="3"/>
      <c r="BQ42" s="3"/>
      <c r="BR42" s="3"/>
      <c r="BS42" s="3"/>
      <c r="BT42" s="10">
        <v>37</v>
      </c>
      <c r="BU42" s="4">
        <f t="shared" si="0"/>
        <v>0</v>
      </c>
      <c r="BV42" s="4">
        <f t="shared" si="1"/>
        <v>0</v>
      </c>
      <c r="BW42" s="10"/>
      <c r="BX42" s="4">
        <f t="shared" si="2"/>
        <v>1</v>
      </c>
      <c r="BY42" s="4">
        <f t="shared" si="3"/>
        <v>1</v>
      </c>
      <c r="CA42" s="18">
        <v>7200</v>
      </c>
      <c r="CH42" s="18">
        <v>7200</v>
      </c>
      <c r="CI42" s="4">
        <v>1</v>
      </c>
      <c r="CJ42" s="4">
        <v>0</v>
      </c>
      <c r="CK42" s="4">
        <v>1</v>
      </c>
      <c r="CL42" s="22">
        <v>0</v>
      </c>
      <c r="CM42" s="4">
        <v>1</v>
      </c>
      <c r="CN42" s="4">
        <v>0</v>
      </c>
      <c r="CO42" s="4">
        <v>1</v>
      </c>
      <c r="CP42" s="4">
        <v>0</v>
      </c>
      <c r="CQ42" s="4">
        <v>1</v>
      </c>
      <c r="CR42" s="4">
        <v>0</v>
      </c>
      <c r="CS42" s="4">
        <v>1</v>
      </c>
      <c r="CT42" s="4">
        <v>0</v>
      </c>
      <c r="CU42" s="4">
        <v>1</v>
      </c>
      <c r="CV42" s="4">
        <v>0</v>
      </c>
      <c r="CW42" s="4">
        <v>1</v>
      </c>
      <c r="CX42" s="4">
        <v>0</v>
      </c>
      <c r="CY42" s="4">
        <v>1</v>
      </c>
      <c r="CZ42" s="4">
        <v>0</v>
      </c>
      <c r="DA42" s="4">
        <v>1</v>
      </c>
      <c r="DB42" s="4">
        <v>0</v>
      </c>
      <c r="DC42" s="4">
        <v>1</v>
      </c>
      <c r="DD42" s="4">
        <v>0</v>
      </c>
      <c r="DE42" s="4">
        <v>1</v>
      </c>
      <c r="DF42" s="4">
        <v>0</v>
      </c>
      <c r="DG42" s="4">
        <v>1</v>
      </c>
      <c r="DH42" s="4">
        <v>0</v>
      </c>
      <c r="DI42" s="4">
        <v>1</v>
      </c>
      <c r="DJ42" s="4">
        <v>0</v>
      </c>
      <c r="DK42" s="4">
        <v>1</v>
      </c>
      <c r="DL42" s="4">
        <v>0</v>
      </c>
      <c r="DM42" s="4">
        <v>1</v>
      </c>
      <c r="DN42" s="4">
        <v>0</v>
      </c>
      <c r="DO42" s="4">
        <v>1</v>
      </c>
      <c r="DP42" s="4">
        <v>0</v>
      </c>
      <c r="DQ42" s="4">
        <v>1</v>
      </c>
      <c r="DR42" s="4">
        <v>0</v>
      </c>
      <c r="DS42" s="4">
        <v>1</v>
      </c>
      <c r="DT42" s="4">
        <v>0</v>
      </c>
      <c r="DU42" s="4">
        <v>1</v>
      </c>
      <c r="DV42" s="4">
        <v>0</v>
      </c>
      <c r="DW42" s="4">
        <v>1</v>
      </c>
      <c r="DX42" s="4">
        <v>0</v>
      </c>
    </row>
    <row r="43" spans="1:128">
      <c r="A43" s="10">
        <v>38</v>
      </c>
      <c r="BP43" s="3"/>
      <c r="BQ43" s="3"/>
      <c r="BR43" s="3"/>
      <c r="BS43" s="3"/>
      <c r="BT43" s="10">
        <v>38</v>
      </c>
      <c r="BU43" s="4">
        <f t="shared" si="0"/>
        <v>0</v>
      </c>
      <c r="BV43" s="4">
        <f t="shared" si="1"/>
        <v>0</v>
      </c>
      <c r="BW43" s="10"/>
      <c r="BX43" s="4">
        <f t="shared" si="2"/>
        <v>1</v>
      </c>
      <c r="BY43" s="4">
        <f t="shared" si="3"/>
        <v>1</v>
      </c>
      <c r="CA43" s="18">
        <v>7400</v>
      </c>
      <c r="CH43" s="18">
        <v>7400</v>
      </c>
      <c r="CI43" s="4">
        <v>1</v>
      </c>
      <c r="CJ43" s="4">
        <v>0</v>
      </c>
      <c r="CK43" s="4">
        <v>1</v>
      </c>
      <c r="CL43" s="22">
        <v>0</v>
      </c>
      <c r="CM43" s="4">
        <v>1</v>
      </c>
      <c r="CN43" s="4">
        <v>0</v>
      </c>
      <c r="CO43" s="4">
        <v>1</v>
      </c>
      <c r="CP43" s="4">
        <v>0</v>
      </c>
      <c r="CQ43" s="4">
        <v>1</v>
      </c>
      <c r="CR43" s="4">
        <v>0</v>
      </c>
      <c r="CS43" s="4">
        <v>1</v>
      </c>
      <c r="CT43" s="4">
        <v>0</v>
      </c>
      <c r="CU43" s="4">
        <v>1</v>
      </c>
      <c r="CV43" s="4">
        <v>0</v>
      </c>
      <c r="CW43" s="4">
        <v>1</v>
      </c>
      <c r="CX43" s="4">
        <v>0</v>
      </c>
      <c r="CY43" s="4">
        <v>1</v>
      </c>
      <c r="CZ43" s="4">
        <v>0</v>
      </c>
      <c r="DA43" s="4">
        <v>1</v>
      </c>
      <c r="DB43" s="4">
        <v>0</v>
      </c>
      <c r="DC43" s="4">
        <v>1</v>
      </c>
      <c r="DD43" s="4">
        <v>0</v>
      </c>
      <c r="DE43" s="4">
        <v>1</v>
      </c>
      <c r="DF43" s="4">
        <v>0</v>
      </c>
      <c r="DG43" s="4">
        <v>1</v>
      </c>
      <c r="DH43" s="4">
        <v>0</v>
      </c>
      <c r="DI43" s="4">
        <v>1</v>
      </c>
      <c r="DJ43" s="4">
        <v>0</v>
      </c>
      <c r="DK43" s="4">
        <v>1</v>
      </c>
      <c r="DL43" s="4">
        <v>0</v>
      </c>
      <c r="DM43" s="4">
        <v>1</v>
      </c>
      <c r="DN43" s="4">
        <v>0</v>
      </c>
      <c r="DO43" s="4">
        <v>1</v>
      </c>
      <c r="DP43" s="4">
        <v>0</v>
      </c>
      <c r="DQ43" s="4">
        <v>1</v>
      </c>
      <c r="DR43" s="4">
        <v>0</v>
      </c>
      <c r="DS43" s="4">
        <v>1</v>
      </c>
      <c r="DT43" s="4">
        <v>0</v>
      </c>
      <c r="DU43" s="4">
        <v>1</v>
      </c>
      <c r="DV43" s="4">
        <v>0</v>
      </c>
      <c r="DW43" s="4">
        <v>1</v>
      </c>
      <c r="DX43" s="4">
        <v>0</v>
      </c>
    </row>
    <row r="44" spans="1:128">
      <c r="A44" s="10">
        <v>39</v>
      </c>
      <c r="BP44" s="3"/>
      <c r="BQ44" s="3"/>
      <c r="BR44" s="3"/>
      <c r="BS44" s="3"/>
      <c r="BT44" s="10">
        <v>39</v>
      </c>
      <c r="BU44" s="4">
        <f t="shared" si="0"/>
        <v>0</v>
      </c>
      <c r="BV44" s="4">
        <f t="shared" si="1"/>
        <v>0</v>
      </c>
      <c r="BW44" s="10"/>
      <c r="BX44" s="4">
        <f t="shared" si="2"/>
        <v>1</v>
      </c>
      <c r="BY44" s="4">
        <f t="shared" si="3"/>
        <v>1</v>
      </c>
      <c r="CA44" s="18">
        <v>7600</v>
      </c>
      <c r="CH44" s="18">
        <v>7600</v>
      </c>
      <c r="CI44" s="4">
        <v>1</v>
      </c>
      <c r="CJ44" s="4">
        <v>0</v>
      </c>
      <c r="CK44" s="4">
        <v>1</v>
      </c>
      <c r="CL44" s="22">
        <v>0</v>
      </c>
      <c r="CM44" s="4">
        <v>1</v>
      </c>
      <c r="CN44" s="4">
        <v>0</v>
      </c>
      <c r="CO44" s="4">
        <v>1</v>
      </c>
      <c r="CP44" s="4">
        <v>0</v>
      </c>
      <c r="CQ44" s="4">
        <v>1</v>
      </c>
      <c r="CR44" s="4">
        <v>0</v>
      </c>
      <c r="CS44" s="4">
        <v>1</v>
      </c>
      <c r="CT44" s="4">
        <v>0</v>
      </c>
      <c r="CU44" s="4">
        <v>1</v>
      </c>
      <c r="CV44" s="4">
        <v>0</v>
      </c>
      <c r="CW44" s="4">
        <v>1</v>
      </c>
      <c r="CX44" s="4">
        <v>0</v>
      </c>
      <c r="CY44" s="4">
        <v>1</v>
      </c>
      <c r="CZ44" s="4">
        <v>0</v>
      </c>
      <c r="DA44" s="4">
        <v>1</v>
      </c>
      <c r="DB44" s="4">
        <v>0</v>
      </c>
      <c r="DC44" s="4">
        <v>1</v>
      </c>
      <c r="DD44" s="4">
        <v>0</v>
      </c>
      <c r="DE44" s="4">
        <v>1</v>
      </c>
      <c r="DF44" s="4">
        <v>0</v>
      </c>
      <c r="DG44" s="4">
        <v>1</v>
      </c>
      <c r="DH44" s="4">
        <v>0</v>
      </c>
      <c r="DI44" s="4">
        <v>1</v>
      </c>
      <c r="DJ44" s="4">
        <v>0</v>
      </c>
      <c r="DK44" s="4">
        <v>1</v>
      </c>
      <c r="DL44" s="4">
        <v>0</v>
      </c>
      <c r="DM44" s="4">
        <v>1</v>
      </c>
      <c r="DN44" s="4">
        <v>0</v>
      </c>
      <c r="DO44" s="4">
        <v>1</v>
      </c>
      <c r="DP44" s="4">
        <v>0</v>
      </c>
      <c r="DQ44" s="4">
        <v>1</v>
      </c>
      <c r="DR44" s="4">
        <v>0</v>
      </c>
      <c r="DS44" s="4">
        <v>1</v>
      </c>
      <c r="DT44" s="4">
        <v>0</v>
      </c>
      <c r="DU44" s="4">
        <v>1</v>
      </c>
      <c r="DV44" s="4">
        <v>0</v>
      </c>
      <c r="DW44" s="4">
        <v>1</v>
      </c>
      <c r="DX44" s="4">
        <v>0</v>
      </c>
    </row>
    <row r="45" spans="1:128">
      <c r="A45" s="10">
        <v>40</v>
      </c>
      <c r="BP45" s="3"/>
      <c r="BQ45" s="3"/>
      <c r="BR45" s="3"/>
      <c r="BS45" s="3"/>
      <c r="BT45" s="10">
        <v>40</v>
      </c>
      <c r="BU45" s="4">
        <f t="shared" si="0"/>
        <v>0</v>
      </c>
      <c r="BV45" s="4">
        <f t="shared" si="1"/>
        <v>0</v>
      </c>
      <c r="BW45" s="10"/>
      <c r="BX45" s="4">
        <f t="shared" si="2"/>
        <v>1</v>
      </c>
      <c r="BY45" s="4">
        <f t="shared" si="3"/>
        <v>1</v>
      </c>
      <c r="CA45" s="18">
        <v>7800</v>
      </c>
      <c r="CH45" s="18">
        <v>7800</v>
      </c>
      <c r="CI45" s="4">
        <v>1</v>
      </c>
      <c r="CJ45" s="4">
        <v>0</v>
      </c>
      <c r="CK45" s="4">
        <v>1</v>
      </c>
      <c r="CL45" s="22">
        <v>0</v>
      </c>
      <c r="CM45" s="4">
        <v>1</v>
      </c>
      <c r="CN45" s="4">
        <v>0</v>
      </c>
      <c r="CO45" s="4">
        <v>1</v>
      </c>
      <c r="CP45" s="4">
        <v>0</v>
      </c>
      <c r="CQ45" s="4">
        <v>1</v>
      </c>
      <c r="CR45" s="4">
        <v>0</v>
      </c>
      <c r="CS45" s="4">
        <v>1</v>
      </c>
      <c r="CT45" s="4">
        <v>0</v>
      </c>
      <c r="CU45" s="4">
        <v>1</v>
      </c>
      <c r="CV45" s="4">
        <v>0</v>
      </c>
      <c r="CW45" s="4">
        <v>1</v>
      </c>
      <c r="CX45" s="4">
        <v>0</v>
      </c>
      <c r="CY45" s="4">
        <v>1</v>
      </c>
      <c r="CZ45" s="4">
        <v>0</v>
      </c>
      <c r="DA45" s="4">
        <v>1</v>
      </c>
      <c r="DB45" s="4">
        <v>0</v>
      </c>
      <c r="DC45" s="4">
        <v>1</v>
      </c>
      <c r="DD45" s="4">
        <v>0</v>
      </c>
      <c r="DE45" s="4">
        <v>1</v>
      </c>
      <c r="DF45" s="4">
        <v>0</v>
      </c>
      <c r="DG45" s="4">
        <v>1</v>
      </c>
      <c r="DH45" s="4">
        <v>0</v>
      </c>
      <c r="DI45" s="4">
        <v>1</v>
      </c>
      <c r="DJ45" s="4">
        <v>0</v>
      </c>
      <c r="DK45" s="4">
        <v>1</v>
      </c>
      <c r="DL45" s="4">
        <v>0</v>
      </c>
      <c r="DM45" s="4">
        <v>1</v>
      </c>
      <c r="DN45" s="4">
        <v>0</v>
      </c>
      <c r="DO45" s="4">
        <v>1</v>
      </c>
      <c r="DP45" s="4">
        <v>0</v>
      </c>
      <c r="DQ45" s="4">
        <v>1</v>
      </c>
      <c r="DR45" s="4">
        <v>0</v>
      </c>
      <c r="DS45" s="4">
        <v>1</v>
      </c>
      <c r="DT45" s="4">
        <v>0</v>
      </c>
      <c r="DU45" s="4">
        <v>1</v>
      </c>
      <c r="DV45" s="4">
        <v>0</v>
      </c>
      <c r="DW45" s="4">
        <v>1</v>
      </c>
      <c r="DX45" s="4">
        <v>0</v>
      </c>
    </row>
    <row r="46" spans="1:128">
      <c r="A46" s="10">
        <v>41</v>
      </c>
      <c r="BP46" s="3"/>
      <c r="BQ46" s="3"/>
      <c r="BR46" s="3"/>
      <c r="BS46" s="3"/>
      <c r="BT46" s="10">
        <v>41</v>
      </c>
      <c r="BU46" s="4">
        <f t="shared" si="0"/>
        <v>0</v>
      </c>
      <c r="BV46" s="4">
        <f t="shared" si="1"/>
        <v>0</v>
      </c>
      <c r="BW46" s="10"/>
      <c r="BX46" s="4">
        <f t="shared" si="2"/>
        <v>1</v>
      </c>
      <c r="BY46" s="4">
        <f t="shared" si="3"/>
        <v>1</v>
      </c>
      <c r="CA46" s="18">
        <v>8000</v>
      </c>
      <c r="CH46" s="18">
        <v>8000</v>
      </c>
      <c r="CI46" s="4">
        <v>1</v>
      </c>
      <c r="CJ46" s="4">
        <v>0</v>
      </c>
      <c r="CK46" s="4">
        <v>1</v>
      </c>
      <c r="CL46" s="22">
        <v>0</v>
      </c>
      <c r="CM46" s="4">
        <v>1</v>
      </c>
      <c r="CN46" s="4">
        <v>0</v>
      </c>
      <c r="CO46" s="4">
        <v>1</v>
      </c>
      <c r="CP46" s="4">
        <v>0</v>
      </c>
      <c r="CQ46" s="4">
        <v>1</v>
      </c>
      <c r="CR46" s="4">
        <v>0</v>
      </c>
      <c r="CS46" s="4">
        <v>1</v>
      </c>
      <c r="CT46" s="4">
        <v>0</v>
      </c>
      <c r="CU46" s="4">
        <v>1</v>
      </c>
      <c r="CV46" s="4">
        <v>0</v>
      </c>
      <c r="CW46" s="4">
        <v>1</v>
      </c>
      <c r="CX46" s="4">
        <v>0</v>
      </c>
      <c r="CY46" s="4">
        <v>1</v>
      </c>
      <c r="CZ46" s="4">
        <v>0</v>
      </c>
      <c r="DA46" s="4">
        <v>1</v>
      </c>
      <c r="DB46" s="4">
        <v>0</v>
      </c>
      <c r="DC46" s="4">
        <v>1</v>
      </c>
      <c r="DD46" s="4">
        <v>0</v>
      </c>
      <c r="DE46" s="4">
        <v>1</v>
      </c>
      <c r="DF46" s="4">
        <v>0</v>
      </c>
      <c r="DG46" s="4">
        <v>1</v>
      </c>
      <c r="DH46" s="4">
        <v>0</v>
      </c>
      <c r="DI46" s="4">
        <v>1</v>
      </c>
      <c r="DJ46" s="4">
        <v>0</v>
      </c>
      <c r="DK46" s="4">
        <v>1</v>
      </c>
      <c r="DL46" s="4">
        <v>0</v>
      </c>
      <c r="DM46" s="4">
        <v>1</v>
      </c>
      <c r="DN46" s="4">
        <v>0</v>
      </c>
      <c r="DO46" s="4">
        <v>1</v>
      </c>
      <c r="DP46" s="4">
        <v>0</v>
      </c>
      <c r="DQ46" s="4">
        <v>1</v>
      </c>
      <c r="DR46" s="4">
        <v>0</v>
      </c>
      <c r="DS46" s="4">
        <v>1</v>
      </c>
      <c r="DT46" s="4">
        <v>0</v>
      </c>
      <c r="DU46" s="4">
        <v>1</v>
      </c>
      <c r="DV46" s="4">
        <v>0</v>
      </c>
      <c r="DW46" s="4">
        <v>1</v>
      </c>
      <c r="DX46" s="4">
        <v>0</v>
      </c>
    </row>
    <row r="47" spans="1:128">
      <c r="A47" s="10">
        <v>42</v>
      </c>
      <c r="BP47" s="3"/>
      <c r="BQ47" s="3"/>
      <c r="BR47" s="3"/>
      <c r="BS47" s="3"/>
      <c r="BT47" s="10">
        <v>42</v>
      </c>
      <c r="BU47" s="4">
        <f t="shared" si="0"/>
        <v>0</v>
      </c>
      <c r="BV47" s="4">
        <f t="shared" si="1"/>
        <v>0</v>
      </c>
      <c r="BW47" s="10"/>
      <c r="BX47" s="4">
        <f t="shared" si="2"/>
        <v>1</v>
      </c>
      <c r="BY47" s="4">
        <f t="shared" si="3"/>
        <v>1</v>
      </c>
      <c r="CA47" s="18">
        <v>8200</v>
      </c>
      <c r="CH47" s="18">
        <v>8200</v>
      </c>
      <c r="CI47" s="4">
        <v>1</v>
      </c>
      <c r="CJ47" s="4">
        <v>0</v>
      </c>
      <c r="CK47" s="4">
        <v>1</v>
      </c>
      <c r="CL47" s="22">
        <v>0</v>
      </c>
      <c r="CM47" s="4">
        <v>1</v>
      </c>
      <c r="CN47" s="4">
        <v>0</v>
      </c>
      <c r="CO47" s="4">
        <v>1</v>
      </c>
      <c r="CP47" s="4">
        <v>0</v>
      </c>
      <c r="CQ47" s="4">
        <v>1</v>
      </c>
      <c r="CR47" s="4">
        <v>0</v>
      </c>
      <c r="CS47" s="4">
        <v>1</v>
      </c>
      <c r="CT47" s="4">
        <v>0</v>
      </c>
      <c r="CU47" s="4">
        <v>1</v>
      </c>
      <c r="CV47" s="4">
        <v>0</v>
      </c>
      <c r="CW47" s="4">
        <v>1</v>
      </c>
      <c r="CX47" s="4">
        <v>0</v>
      </c>
      <c r="CY47" s="4">
        <v>1</v>
      </c>
      <c r="CZ47" s="4">
        <v>0</v>
      </c>
      <c r="DA47" s="4">
        <v>1</v>
      </c>
      <c r="DB47" s="4">
        <v>0</v>
      </c>
      <c r="DC47" s="4">
        <v>1</v>
      </c>
      <c r="DD47" s="4">
        <v>0</v>
      </c>
      <c r="DE47" s="4">
        <v>1</v>
      </c>
      <c r="DF47" s="4">
        <v>0</v>
      </c>
      <c r="DG47" s="4">
        <v>1</v>
      </c>
      <c r="DH47" s="4">
        <v>0</v>
      </c>
      <c r="DI47" s="4">
        <v>1</v>
      </c>
      <c r="DJ47" s="4">
        <v>0</v>
      </c>
      <c r="DK47" s="4">
        <v>1</v>
      </c>
      <c r="DL47" s="4">
        <v>0</v>
      </c>
      <c r="DM47" s="4">
        <v>1</v>
      </c>
      <c r="DN47" s="4">
        <v>0</v>
      </c>
      <c r="DO47" s="4">
        <v>1</v>
      </c>
      <c r="DP47" s="4">
        <v>0</v>
      </c>
      <c r="DQ47" s="4">
        <v>1</v>
      </c>
      <c r="DR47" s="4">
        <v>0</v>
      </c>
      <c r="DS47" s="4">
        <v>1</v>
      </c>
      <c r="DT47" s="4">
        <v>0</v>
      </c>
      <c r="DU47" s="4">
        <v>1</v>
      </c>
      <c r="DV47" s="4">
        <v>0</v>
      </c>
      <c r="DW47" s="4">
        <v>1</v>
      </c>
      <c r="DX47" s="4">
        <v>0</v>
      </c>
    </row>
    <row r="48" spans="1:128">
      <c r="A48" s="10">
        <v>43</v>
      </c>
      <c r="BP48" s="3"/>
      <c r="BQ48" s="3"/>
      <c r="BR48" s="3"/>
      <c r="BS48" s="3"/>
      <c r="BT48" s="10">
        <v>43</v>
      </c>
      <c r="BU48" s="4">
        <f t="shared" si="0"/>
        <v>0</v>
      </c>
      <c r="BV48" s="4">
        <f t="shared" si="1"/>
        <v>0</v>
      </c>
      <c r="BW48" s="10"/>
      <c r="BX48" s="4">
        <f t="shared" si="2"/>
        <v>1</v>
      </c>
      <c r="BY48" s="4">
        <f t="shared" si="3"/>
        <v>1</v>
      </c>
      <c r="CA48" s="18">
        <v>8400</v>
      </c>
      <c r="CH48" s="18">
        <v>8400</v>
      </c>
      <c r="CI48" s="4">
        <v>1</v>
      </c>
      <c r="CJ48" s="4">
        <v>0</v>
      </c>
      <c r="CK48" s="4">
        <v>1</v>
      </c>
      <c r="CL48" s="22">
        <v>0</v>
      </c>
      <c r="CM48" s="4">
        <v>1</v>
      </c>
      <c r="CN48" s="4">
        <v>0</v>
      </c>
      <c r="CO48" s="4">
        <v>1</v>
      </c>
      <c r="CP48" s="4">
        <v>0</v>
      </c>
      <c r="CQ48" s="4">
        <v>1</v>
      </c>
      <c r="CR48" s="4">
        <v>0</v>
      </c>
      <c r="CS48" s="4">
        <v>1</v>
      </c>
      <c r="CT48" s="4">
        <v>0</v>
      </c>
      <c r="CU48" s="4">
        <v>1</v>
      </c>
      <c r="CV48" s="4">
        <v>0</v>
      </c>
      <c r="CW48" s="4">
        <v>1</v>
      </c>
      <c r="CX48" s="4">
        <v>0</v>
      </c>
      <c r="CY48" s="4">
        <v>1</v>
      </c>
      <c r="CZ48" s="4">
        <v>0</v>
      </c>
      <c r="DA48" s="4">
        <v>1</v>
      </c>
      <c r="DB48" s="4">
        <v>0</v>
      </c>
      <c r="DC48" s="4">
        <v>1</v>
      </c>
      <c r="DD48" s="4">
        <v>0</v>
      </c>
      <c r="DE48" s="4">
        <v>1</v>
      </c>
      <c r="DF48" s="4">
        <v>0</v>
      </c>
      <c r="DG48" s="4">
        <v>1</v>
      </c>
      <c r="DH48" s="4">
        <v>0</v>
      </c>
      <c r="DI48" s="4">
        <v>1</v>
      </c>
      <c r="DJ48" s="4">
        <v>0</v>
      </c>
      <c r="DK48" s="4">
        <v>1</v>
      </c>
      <c r="DL48" s="4">
        <v>0</v>
      </c>
      <c r="DM48" s="4">
        <v>1</v>
      </c>
      <c r="DN48" s="4">
        <v>0</v>
      </c>
      <c r="DO48" s="4">
        <v>1</v>
      </c>
      <c r="DP48" s="4">
        <v>0</v>
      </c>
      <c r="DQ48" s="4">
        <v>1</v>
      </c>
      <c r="DR48" s="4">
        <v>0</v>
      </c>
      <c r="DS48" s="4">
        <v>1</v>
      </c>
      <c r="DT48" s="4">
        <v>0</v>
      </c>
      <c r="DU48" s="4">
        <v>1</v>
      </c>
      <c r="DV48" s="4">
        <v>0</v>
      </c>
      <c r="DW48" s="4">
        <v>1</v>
      </c>
      <c r="DX48" s="4">
        <v>0</v>
      </c>
    </row>
    <row r="49" spans="1:128">
      <c r="A49" s="10">
        <v>44</v>
      </c>
      <c r="BP49" s="3"/>
      <c r="BQ49" s="3"/>
      <c r="BR49" s="3"/>
      <c r="BS49" s="3"/>
      <c r="BT49" s="10">
        <v>44</v>
      </c>
      <c r="BU49" s="4">
        <f t="shared" si="0"/>
        <v>0</v>
      </c>
      <c r="BV49" s="4">
        <f t="shared" si="1"/>
        <v>0</v>
      </c>
      <c r="BW49" s="10"/>
      <c r="BX49" s="4">
        <f t="shared" si="2"/>
        <v>1</v>
      </c>
      <c r="BY49" s="4">
        <f t="shared" si="3"/>
        <v>1</v>
      </c>
      <c r="CA49" s="18">
        <v>8600</v>
      </c>
      <c r="CH49" s="18">
        <v>8600</v>
      </c>
      <c r="CI49" s="4">
        <v>1</v>
      </c>
      <c r="CJ49" s="4">
        <v>0</v>
      </c>
      <c r="CK49" s="4">
        <v>1</v>
      </c>
      <c r="CL49" s="22">
        <v>0</v>
      </c>
      <c r="CM49" s="4">
        <v>1</v>
      </c>
      <c r="CN49" s="4">
        <v>0</v>
      </c>
      <c r="CO49" s="4">
        <v>1</v>
      </c>
      <c r="CP49" s="4">
        <v>0</v>
      </c>
      <c r="CQ49" s="4">
        <v>1</v>
      </c>
      <c r="CR49" s="4">
        <v>0</v>
      </c>
      <c r="CS49" s="4">
        <v>1</v>
      </c>
      <c r="CT49" s="4">
        <v>0</v>
      </c>
      <c r="CU49" s="4">
        <v>1</v>
      </c>
      <c r="CV49" s="4">
        <v>0</v>
      </c>
      <c r="CW49" s="4">
        <v>1</v>
      </c>
      <c r="CX49" s="4">
        <v>0</v>
      </c>
      <c r="CY49" s="4">
        <v>1</v>
      </c>
      <c r="CZ49" s="4">
        <v>0</v>
      </c>
      <c r="DA49" s="4">
        <v>1</v>
      </c>
      <c r="DB49" s="4">
        <v>0</v>
      </c>
      <c r="DC49" s="4">
        <v>1</v>
      </c>
      <c r="DD49" s="4">
        <v>0</v>
      </c>
      <c r="DE49" s="4">
        <v>1</v>
      </c>
      <c r="DF49" s="4">
        <v>0</v>
      </c>
      <c r="DG49" s="4">
        <v>1</v>
      </c>
      <c r="DH49" s="4">
        <v>0</v>
      </c>
      <c r="DI49" s="4">
        <v>1</v>
      </c>
      <c r="DJ49" s="4">
        <v>0</v>
      </c>
      <c r="DK49" s="4">
        <v>1</v>
      </c>
      <c r="DL49" s="4">
        <v>0</v>
      </c>
      <c r="DM49" s="4">
        <v>1</v>
      </c>
      <c r="DN49" s="4">
        <v>0</v>
      </c>
      <c r="DO49" s="4">
        <v>1</v>
      </c>
      <c r="DP49" s="4">
        <v>0</v>
      </c>
      <c r="DQ49" s="4">
        <v>1</v>
      </c>
      <c r="DR49" s="4">
        <v>0</v>
      </c>
      <c r="DS49" s="4">
        <v>1</v>
      </c>
      <c r="DT49" s="4">
        <v>0</v>
      </c>
      <c r="DU49" s="4">
        <v>1</v>
      </c>
      <c r="DV49" s="4">
        <v>0</v>
      </c>
      <c r="DW49" s="4">
        <v>1</v>
      </c>
      <c r="DX49" s="4">
        <v>0</v>
      </c>
    </row>
    <row r="50" spans="1:128">
      <c r="A50" s="10">
        <v>45</v>
      </c>
      <c r="BP50" s="3"/>
      <c r="BQ50" s="3"/>
      <c r="BR50" s="3"/>
      <c r="BS50" s="3"/>
      <c r="BT50" s="10">
        <v>45</v>
      </c>
      <c r="BU50" s="4">
        <f t="shared" si="0"/>
        <v>0</v>
      </c>
      <c r="BV50" s="4">
        <f t="shared" si="1"/>
        <v>0</v>
      </c>
      <c r="BW50" s="10"/>
      <c r="BX50" s="4">
        <f t="shared" si="2"/>
        <v>1</v>
      </c>
      <c r="BY50" s="4">
        <f t="shared" si="3"/>
        <v>1</v>
      </c>
      <c r="CA50" s="18">
        <v>8800</v>
      </c>
      <c r="CH50" s="18">
        <v>8800</v>
      </c>
      <c r="CI50" s="4">
        <v>1</v>
      </c>
      <c r="CJ50" s="4">
        <v>0</v>
      </c>
      <c r="CK50" s="4">
        <v>1</v>
      </c>
      <c r="CL50" s="22">
        <v>0</v>
      </c>
      <c r="CM50" s="4">
        <v>1</v>
      </c>
      <c r="CN50" s="4">
        <v>0</v>
      </c>
      <c r="CO50" s="4">
        <v>1</v>
      </c>
      <c r="CP50" s="4">
        <v>0</v>
      </c>
      <c r="CQ50" s="4">
        <v>1</v>
      </c>
      <c r="CR50" s="4">
        <v>0</v>
      </c>
      <c r="CS50" s="4">
        <v>1</v>
      </c>
      <c r="CT50" s="4">
        <v>0</v>
      </c>
      <c r="CU50" s="4">
        <v>1</v>
      </c>
      <c r="CV50" s="4">
        <v>0</v>
      </c>
      <c r="CW50" s="4">
        <v>1</v>
      </c>
      <c r="CX50" s="4">
        <v>0</v>
      </c>
      <c r="CY50" s="4">
        <v>1</v>
      </c>
      <c r="CZ50" s="4">
        <v>0</v>
      </c>
      <c r="DA50" s="4">
        <v>1</v>
      </c>
      <c r="DB50" s="4">
        <v>0</v>
      </c>
      <c r="DC50" s="4">
        <v>1</v>
      </c>
      <c r="DD50" s="4">
        <v>0</v>
      </c>
      <c r="DE50" s="4">
        <v>1</v>
      </c>
      <c r="DF50" s="4">
        <v>0</v>
      </c>
      <c r="DG50" s="4">
        <v>1</v>
      </c>
      <c r="DH50" s="4">
        <v>0</v>
      </c>
      <c r="DI50" s="4">
        <v>1</v>
      </c>
      <c r="DJ50" s="4">
        <v>0</v>
      </c>
      <c r="DK50" s="4">
        <v>1</v>
      </c>
      <c r="DL50" s="4">
        <v>0</v>
      </c>
      <c r="DM50" s="4">
        <v>1</v>
      </c>
      <c r="DN50" s="4">
        <v>0</v>
      </c>
      <c r="DO50" s="4">
        <v>1</v>
      </c>
      <c r="DP50" s="4">
        <v>0</v>
      </c>
      <c r="DQ50" s="4">
        <v>1</v>
      </c>
      <c r="DR50" s="4">
        <v>0</v>
      </c>
      <c r="DS50" s="4">
        <v>1</v>
      </c>
      <c r="DT50" s="4">
        <v>0</v>
      </c>
      <c r="DU50" s="4">
        <v>1</v>
      </c>
      <c r="DV50" s="4">
        <v>0</v>
      </c>
      <c r="DW50" s="4">
        <v>1</v>
      </c>
      <c r="DX50" s="4">
        <v>0</v>
      </c>
    </row>
    <row r="51" spans="1:128">
      <c r="A51" s="10">
        <v>46</v>
      </c>
      <c r="BP51" s="3"/>
      <c r="BQ51" s="3"/>
      <c r="BR51" s="3"/>
      <c r="BS51" s="3"/>
      <c r="BT51" s="10">
        <v>46</v>
      </c>
      <c r="BU51" s="4">
        <f t="shared" si="0"/>
        <v>0</v>
      </c>
      <c r="BV51" s="4">
        <f t="shared" si="1"/>
        <v>0</v>
      </c>
      <c r="BW51" s="10"/>
      <c r="BX51" s="4">
        <f t="shared" si="2"/>
        <v>1</v>
      </c>
      <c r="BY51" s="4">
        <f t="shared" si="3"/>
        <v>1</v>
      </c>
      <c r="CA51" s="18">
        <v>9000</v>
      </c>
      <c r="CH51" s="18">
        <v>9000</v>
      </c>
      <c r="CI51" s="4">
        <v>1</v>
      </c>
      <c r="CJ51" s="4">
        <v>0</v>
      </c>
      <c r="CK51" s="4">
        <v>1</v>
      </c>
      <c r="CL51" s="22">
        <v>0</v>
      </c>
      <c r="CM51" s="4">
        <v>1</v>
      </c>
      <c r="CN51" s="4">
        <v>0</v>
      </c>
      <c r="CO51" s="4">
        <v>1</v>
      </c>
      <c r="CP51" s="4">
        <v>0</v>
      </c>
      <c r="CQ51" s="4">
        <v>1</v>
      </c>
      <c r="CR51" s="4">
        <v>0</v>
      </c>
      <c r="CS51" s="4">
        <v>1</v>
      </c>
      <c r="CT51" s="4">
        <v>0</v>
      </c>
      <c r="CU51" s="4">
        <v>1</v>
      </c>
      <c r="CV51" s="4">
        <v>0</v>
      </c>
      <c r="CW51" s="4">
        <v>1</v>
      </c>
      <c r="CX51" s="4">
        <v>0</v>
      </c>
      <c r="CY51" s="4">
        <v>1</v>
      </c>
      <c r="CZ51" s="4">
        <v>0</v>
      </c>
      <c r="DA51" s="4">
        <v>1</v>
      </c>
      <c r="DB51" s="4">
        <v>0</v>
      </c>
      <c r="DC51" s="4">
        <v>1</v>
      </c>
      <c r="DD51" s="4">
        <v>0</v>
      </c>
      <c r="DE51" s="4">
        <v>1</v>
      </c>
      <c r="DF51" s="4">
        <v>0</v>
      </c>
      <c r="DG51" s="4">
        <v>1</v>
      </c>
      <c r="DH51" s="4">
        <v>0</v>
      </c>
      <c r="DI51" s="4">
        <v>1</v>
      </c>
      <c r="DJ51" s="4">
        <v>0</v>
      </c>
      <c r="DK51" s="4">
        <v>1</v>
      </c>
      <c r="DL51" s="4">
        <v>0</v>
      </c>
      <c r="DM51" s="4">
        <v>1</v>
      </c>
      <c r="DN51" s="4">
        <v>0</v>
      </c>
      <c r="DO51" s="4">
        <v>1</v>
      </c>
      <c r="DP51" s="4">
        <v>0</v>
      </c>
      <c r="DQ51" s="4">
        <v>1</v>
      </c>
      <c r="DR51" s="4">
        <v>0</v>
      </c>
      <c r="DS51" s="4">
        <v>1</v>
      </c>
      <c r="DT51" s="4">
        <v>0</v>
      </c>
      <c r="DU51" s="4">
        <v>1</v>
      </c>
      <c r="DV51" s="4">
        <v>0</v>
      </c>
      <c r="DW51" s="4">
        <v>1</v>
      </c>
      <c r="DX51" s="4">
        <v>0</v>
      </c>
    </row>
    <row r="52" spans="1:128">
      <c r="A52" s="10">
        <v>47</v>
      </c>
      <c r="BP52" s="3"/>
      <c r="BQ52" s="3"/>
      <c r="BR52" s="3"/>
      <c r="BS52" s="3"/>
      <c r="BT52" s="10">
        <v>47</v>
      </c>
      <c r="BU52" s="4">
        <f t="shared" si="0"/>
        <v>0</v>
      </c>
      <c r="BV52" s="4">
        <f t="shared" si="1"/>
        <v>0</v>
      </c>
      <c r="BW52" s="10"/>
      <c r="BX52" s="4">
        <f t="shared" si="2"/>
        <v>1</v>
      </c>
      <c r="BY52" s="4">
        <f t="shared" si="3"/>
        <v>1</v>
      </c>
      <c r="CA52" s="18">
        <v>9200</v>
      </c>
      <c r="CH52" s="18">
        <v>9200</v>
      </c>
      <c r="CI52" s="4">
        <v>1</v>
      </c>
      <c r="CJ52" s="4">
        <v>0</v>
      </c>
      <c r="CK52" s="4">
        <v>1</v>
      </c>
      <c r="CL52" s="22">
        <v>0</v>
      </c>
      <c r="CM52" s="4">
        <v>1</v>
      </c>
      <c r="CN52" s="4">
        <v>0</v>
      </c>
      <c r="CO52" s="4">
        <v>1</v>
      </c>
      <c r="CP52" s="4">
        <v>0</v>
      </c>
      <c r="CQ52" s="4">
        <v>1</v>
      </c>
      <c r="CR52" s="4">
        <v>0</v>
      </c>
      <c r="CS52" s="4">
        <v>1</v>
      </c>
      <c r="CT52" s="4">
        <v>0</v>
      </c>
      <c r="CU52" s="4">
        <v>1</v>
      </c>
      <c r="CV52" s="4">
        <v>0</v>
      </c>
      <c r="CW52" s="4">
        <v>1</v>
      </c>
      <c r="CX52" s="4">
        <v>0</v>
      </c>
      <c r="CY52" s="4">
        <v>1</v>
      </c>
      <c r="CZ52" s="4">
        <v>0</v>
      </c>
      <c r="DA52" s="4">
        <v>1</v>
      </c>
      <c r="DB52" s="4">
        <v>0</v>
      </c>
      <c r="DC52" s="4">
        <v>1</v>
      </c>
      <c r="DD52" s="4">
        <v>0</v>
      </c>
      <c r="DE52" s="4">
        <v>1</v>
      </c>
      <c r="DF52" s="4">
        <v>0</v>
      </c>
      <c r="DG52" s="4">
        <v>1</v>
      </c>
      <c r="DH52" s="4">
        <v>0</v>
      </c>
      <c r="DI52" s="4">
        <v>1</v>
      </c>
      <c r="DJ52" s="4">
        <v>0</v>
      </c>
      <c r="DK52" s="4">
        <v>1</v>
      </c>
      <c r="DL52" s="4">
        <v>0</v>
      </c>
      <c r="DM52" s="4">
        <v>1</v>
      </c>
      <c r="DN52" s="4">
        <v>0</v>
      </c>
      <c r="DO52" s="4">
        <v>1</v>
      </c>
      <c r="DP52" s="4">
        <v>0</v>
      </c>
      <c r="DQ52" s="4">
        <v>1</v>
      </c>
      <c r="DR52" s="4">
        <v>0</v>
      </c>
      <c r="DS52" s="4">
        <v>1</v>
      </c>
      <c r="DT52" s="4">
        <v>0</v>
      </c>
      <c r="DU52" s="4">
        <v>1</v>
      </c>
      <c r="DV52" s="4">
        <v>0</v>
      </c>
      <c r="DW52" s="4">
        <v>1</v>
      </c>
      <c r="DX52" s="4">
        <v>0</v>
      </c>
    </row>
    <row r="53" spans="1:128">
      <c r="A53" s="10">
        <v>48</v>
      </c>
      <c r="BP53" s="3"/>
      <c r="BQ53" s="3"/>
      <c r="BR53" s="3"/>
      <c r="BS53" s="3"/>
      <c r="BT53" s="10">
        <v>48</v>
      </c>
      <c r="BU53" s="4">
        <f t="shared" si="0"/>
        <v>0</v>
      </c>
      <c r="BV53" s="4">
        <f t="shared" si="1"/>
        <v>0</v>
      </c>
      <c r="BW53" s="10"/>
      <c r="BX53" s="4">
        <f t="shared" si="2"/>
        <v>1</v>
      </c>
      <c r="BY53" s="4">
        <f t="shared" si="3"/>
        <v>1</v>
      </c>
      <c r="CA53" s="18">
        <v>9400</v>
      </c>
      <c r="CH53" s="18">
        <v>9400</v>
      </c>
      <c r="CI53" s="4">
        <v>1</v>
      </c>
      <c r="CJ53" s="4">
        <v>0</v>
      </c>
      <c r="CK53" s="4">
        <v>1</v>
      </c>
      <c r="CL53" s="22">
        <v>0</v>
      </c>
      <c r="CM53" s="4">
        <v>1</v>
      </c>
      <c r="CN53" s="4">
        <v>0</v>
      </c>
      <c r="CO53" s="4">
        <v>1</v>
      </c>
      <c r="CP53" s="4">
        <v>0</v>
      </c>
      <c r="CQ53" s="4">
        <v>1</v>
      </c>
      <c r="CR53" s="4">
        <v>0</v>
      </c>
      <c r="CS53" s="4">
        <v>1</v>
      </c>
      <c r="CT53" s="4">
        <v>0</v>
      </c>
      <c r="CU53" s="4">
        <v>1</v>
      </c>
      <c r="CV53" s="4">
        <v>0</v>
      </c>
      <c r="CW53" s="4">
        <v>1</v>
      </c>
      <c r="CX53" s="4">
        <v>0</v>
      </c>
      <c r="CY53" s="4">
        <v>1</v>
      </c>
      <c r="CZ53" s="4">
        <v>0</v>
      </c>
      <c r="DA53" s="4">
        <v>1</v>
      </c>
      <c r="DB53" s="4">
        <v>0</v>
      </c>
      <c r="DC53" s="4">
        <v>1</v>
      </c>
      <c r="DD53" s="4">
        <v>0</v>
      </c>
      <c r="DE53" s="4">
        <v>1</v>
      </c>
      <c r="DF53" s="4">
        <v>0</v>
      </c>
      <c r="DG53" s="4">
        <v>1</v>
      </c>
      <c r="DH53" s="4">
        <v>0</v>
      </c>
      <c r="DI53" s="4">
        <v>1</v>
      </c>
      <c r="DJ53" s="4">
        <v>0</v>
      </c>
      <c r="DK53" s="4">
        <v>1</v>
      </c>
      <c r="DL53" s="4">
        <v>0</v>
      </c>
      <c r="DM53" s="4">
        <v>1</v>
      </c>
      <c r="DN53" s="4">
        <v>0</v>
      </c>
      <c r="DO53" s="4">
        <v>1</v>
      </c>
      <c r="DP53" s="4">
        <v>0</v>
      </c>
      <c r="DQ53" s="4">
        <v>1</v>
      </c>
      <c r="DR53" s="4">
        <v>0</v>
      </c>
      <c r="DS53" s="4">
        <v>1</v>
      </c>
      <c r="DT53" s="4">
        <v>0</v>
      </c>
      <c r="DU53" s="4">
        <v>1</v>
      </c>
      <c r="DV53" s="4">
        <v>0</v>
      </c>
      <c r="DW53" s="4">
        <v>1</v>
      </c>
      <c r="DX53" s="4">
        <v>0</v>
      </c>
    </row>
    <row r="54" spans="1:128">
      <c r="A54" s="10">
        <v>49</v>
      </c>
      <c r="BP54" s="3"/>
      <c r="BQ54" s="3"/>
      <c r="BR54" s="3"/>
      <c r="BS54" s="3"/>
      <c r="BT54" s="10">
        <v>49</v>
      </c>
      <c r="BU54" s="4">
        <f t="shared" si="0"/>
        <v>0</v>
      </c>
      <c r="BV54" s="4">
        <f t="shared" si="1"/>
        <v>0</v>
      </c>
      <c r="BW54" s="10"/>
      <c r="BX54" s="4">
        <f t="shared" si="2"/>
        <v>1</v>
      </c>
      <c r="BY54" s="4">
        <f t="shared" si="3"/>
        <v>1</v>
      </c>
      <c r="CA54" s="18">
        <v>9600</v>
      </c>
      <c r="CH54" s="18">
        <v>9600</v>
      </c>
      <c r="CI54" s="4">
        <v>1</v>
      </c>
      <c r="CJ54" s="4">
        <v>0</v>
      </c>
      <c r="CK54" s="4">
        <v>1</v>
      </c>
      <c r="CL54" s="4">
        <v>0</v>
      </c>
      <c r="CM54" s="4">
        <v>1</v>
      </c>
      <c r="CN54" s="4">
        <v>0</v>
      </c>
      <c r="CO54" s="4">
        <v>1</v>
      </c>
      <c r="CP54" s="4">
        <v>0</v>
      </c>
      <c r="CQ54" s="4">
        <v>1</v>
      </c>
      <c r="CR54" s="4">
        <v>0</v>
      </c>
      <c r="CS54" s="4">
        <v>1</v>
      </c>
      <c r="CT54" s="4">
        <v>0</v>
      </c>
      <c r="CU54" s="4">
        <v>1</v>
      </c>
      <c r="CV54" s="4">
        <v>0</v>
      </c>
      <c r="CW54" s="4">
        <v>1</v>
      </c>
      <c r="CX54" s="4">
        <v>0</v>
      </c>
      <c r="CY54" s="4">
        <v>1</v>
      </c>
      <c r="CZ54" s="4">
        <v>0</v>
      </c>
      <c r="DA54" s="4">
        <v>1</v>
      </c>
      <c r="DB54" s="4">
        <v>0</v>
      </c>
      <c r="DC54" s="4">
        <v>1</v>
      </c>
      <c r="DD54" s="4">
        <v>0</v>
      </c>
      <c r="DE54" s="4">
        <v>1</v>
      </c>
      <c r="DF54" s="4">
        <v>0</v>
      </c>
      <c r="DG54" s="4">
        <v>1</v>
      </c>
      <c r="DH54" s="4">
        <v>0</v>
      </c>
      <c r="DI54" s="4">
        <v>1</v>
      </c>
      <c r="DJ54" s="4">
        <v>0</v>
      </c>
      <c r="DK54" s="4">
        <v>1</v>
      </c>
      <c r="DL54" s="4">
        <v>0</v>
      </c>
      <c r="DM54" s="4">
        <v>1</v>
      </c>
      <c r="DN54" s="4">
        <v>0</v>
      </c>
      <c r="DO54" s="4">
        <v>1</v>
      </c>
      <c r="DP54" s="4">
        <v>0</v>
      </c>
      <c r="DQ54" s="4">
        <v>1</v>
      </c>
      <c r="DR54" s="4">
        <v>0</v>
      </c>
      <c r="DS54" s="4">
        <v>1</v>
      </c>
      <c r="DT54" s="4">
        <v>0</v>
      </c>
      <c r="DU54" s="4">
        <v>1</v>
      </c>
      <c r="DV54" s="4">
        <v>0</v>
      </c>
      <c r="DW54" s="4">
        <v>1</v>
      </c>
      <c r="DX54" s="4">
        <v>0</v>
      </c>
    </row>
    <row r="55" spans="1:128">
      <c r="A55" s="10">
        <v>50</v>
      </c>
      <c r="BP55" s="3"/>
      <c r="BQ55" s="3"/>
      <c r="BR55" s="3"/>
      <c r="BS55" s="3"/>
      <c r="BT55" s="10">
        <v>50</v>
      </c>
      <c r="BU55" s="4">
        <f t="shared" si="0"/>
        <v>0</v>
      </c>
      <c r="BV55" s="4">
        <f t="shared" si="1"/>
        <v>0</v>
      </c>
      <c r="BW55" s="10"/>
      <c r="BX55" s="4">
        <f t="shared" si="2"/>
        <v>1</v>
      </c>
      <c r="BY55" s="4">
        <f t="shared" si="3"/>
        <v>1</v>
      </c>
      <c r="CA55" s="18">
        <v>9800</v>
      </c>
      <c r="CH55" s="18">
        <v>9800</v>
      </c>
      <c r="CI55" s="4">
        <v>1</v>
      </c>
      <c r="CJ55" s="4">
        <v>0</v>
      </c>
      <c r="CK55" s="4">
        <v>1</v>
      </c>
      <c r="CL55" s="4">
        <v>0</v>
      </c>
      <c r="CM55" s="4">
        <v>1</v>
      </c>
      <c r="CN55" s="4">
        <v>0</v>
      </c>
      <c r="CO55" s="4">
        <v>1</v>
      </c>
      <c r="CP55" s="4">
        <v>0</v>
      </c>
      <c r="CQ55" s="4">
        <v>1</v>
      </c>
      <c r="CR55" s="4">
        <v>0</v>
      </c>
      <c r="CS55" s="4">
        <v>1</v>
      </c>
      <c r="CT55" s="4">
        <v>0</v>
      </c>
      <c r="CU55" s="4">
        <v>1</v>
      </c>
      <c r="CV55" s="4">
        <v>0</v>
      </c>
      <c r="CW55" s="4">
        <v>1</v>
      </c>
      <c r="CX55" s="4">
        <v>0</v>
      </c>
      <c r="CY55" s="4">
        <v>1</v>
      </c>
      <c r="CZ55" s="4">
        <v>0</v>
      </c>
      <c r="DA55" s="4">
        <v>1</v>
      </c>
      <c r="DB55" s="4">
        <v>0</v>
      </c>
      <c r="DC55" s="4">
        <v>1</v>
      </c>
      <c r="DD55" s="4">
        <v>0</v>
      </c>
      <c r="DE55" s="4">
        <v>1</v>
      </c>
      <c r="DF55" s="4">
        <v>0</v>
      </c>
      <c r="DG55" s="4">
        <v>1</v>
      </c>
      <c r="DH55" s="4">
        <v>0</v>
      </c>
      <c r="DI55" s="4">
        <v>1</v>
      </c>
      <c r="DJ55" s="4">
        <v>0</v>
      </c>
      <c r="DK55" s="4">
        <v>1</v>
      </c>
      <c r="DL55" s="4">
        <v>0</v>
      </c>
      <c r="DM55" s="4">
        <v>1</v>
      </c>
      <c r="DN55" s="4">
        <v>0</v>
      </c>
      <c r="DO55" s="4">
        <v>1</v>
      </c>
      <c r="DP55" s="4">
        <v>0</v>
      </c>
      <c r="DQ55" s="4">
        <v>1</v>
      </c>
      <c r="DR55" s="4">
        <v>0</v>
      </c>
      <c r="DS55" s="4">
        <v>1</v>
      </c>
      <c r="DT55" s="4">
        <v>0</v>
      </c>
      <c r="DU55" s="4">
        <v>1</v>
      </c>
      <c r="DV55" s="4">
        <v>0</v>
      </c>
      <c r="DW55" s="4">
        <v>1</v>
      </c>
      <c r="DX55" s="4">
        <v>0</v>
      </c>
    </row>
    <row r="56" spans="1:128">
      <c r="A56" s="10">
        <v>51</v>
      </c>
      <c r="BP56" s="3"/>
      <c r="BQ56" s="3"/>
      <c r="BR56" s="3"/>
      <c r="BS56" s="3"/>
      <c r="BT56" s="10">
        <v>51</v>
      </c>
      <c r="BU56" s="4">
        <f t="shared" si="0"/>
        <v>0</v>
      </c>
      <c r="BV56" s="4">
        <f t="shared" si="1"/>
        <v>0</v>
      </c>
      <c r="BW56" s="10"/>
      <c r="BX56" s="4">
        <f t="shared" si="2"/>
        <v>1</v>
      </c>
      <c r="BY56" s="4">
        <f t="shared" si="3"/>
        <v>1</v>
      </c>
      <c r="CA56" s="18">
        <v>10000</v>
      </c>
      <c r="CH56" s="18">
        <v>10000</v>
      </c>
      <c r="CI56" s="4">
        <v>1</v>
      </c>
      <c r="CJ56" s="4">
        <v>0</v>
      </c>
      <c r="CK56" s="4">
        <v>1</v>
      </c>
      <c r="CL56" s="4">
        <v>0</v>
      </c>
      <c r="CM56" s="4">
        <v>1</v>
      </c>
      <c r="CN56" s="4">
        <v>0</v>
      </c>
      <c r="CO56" s="4">
        <v>1</v>
      </c>
      <c r="CP56" s="4">
        <v>0</v>
      </c>
      <c r="CQ56" s="4">
        <v>1</v>
      </c>
      <c r="CR56" s="4">
        <v>0</v>
      </c>
      <c r="CS56" s="4">
        <v>1</v>
      </c>
      <c r="CT56" s="4">
        <v>0</v>
      </c>
      <c r="CU56" s="4">
        <v>1</v>
      </c>
      <c r="CV56" s="4">
        <v>0</v>
      </c>
      <c r="CW56" s="4">
        <v>1</v>
      </c>
      <c r="CX56" s="4">
        <v>0</v>
      </c>
      <c r="CY56" s="4">
        <v>1</v>
      </c>
      <c r="CZ56" s="4">
        <v>0</v>
      </c>
      <c r="DA56" s="4">
        <v>1</v>
      </c>
      <c r="DB56" s="4">
        <v>0</v>
      </c>
      <c r="DC56" s="4">
        <v>1</v>
      </c>
      <c r="DD56" s="4">
        <v>0</v>
      </c>
      <c r="DE56" s="4">
        <v>1</v>
      </c>
      <c r="DF56" s="4">
        <v>0</v>
      </c>
      <c r="DG56" s="4">
        <v>1</v>
      </c>
      <c r="DH56" s="4">
        <v>0</v>
      </c>
      <c r="DI56" s="4">
        <v>1</v>
      </c>
      <c r="DJ56" s="4">
        <v>0</v>
      </c>
      <c r="DK56" s="4">
        <v>1</v>
      </c>
      <c r="DL56" s="4">
        <v>0</v>
      </c>
      <c r="DM56" s="4">
        <v>1</v>
      </c>
      <c r="DN56" s="4">
        <v>0</v>
      </c>
      <c r="DO56" s="4">
        <v>1</v>
      </c>
      <c r="DP56" s="4">
        <v>0</v>
      </c>
      <c r="DQ56" s="4">
        <v>1</v>
      </c>
      <c r="DR56" s="4">
        <v>0</v>
      </c>
      <c r="DS56" s="4">
        <v>1</v>
      </c>
      <c r="DT56" s="4">
        <v>0</v>
      </c>
      <c r="DU56" s="4">
        <v>1</v>
      </c>
      <c r="DV56" s="4">
        <v>0</v>
      </c>
      <c r="DW56" s="4">
        <v>1</v>
      </c>
      <c r="DX56" s="4">
        <v>0</v>
      </c>
    </row>
    <row r="57" spans="1:128">
      <c r="A57" s="10">
        <v>52</v>
      </c>
      <c r="BP57" s="3"/>
      <c r="BQ57" s="3"/>
      <c r="BR57" s="3"/>
      <c r="BS57" s="3"/>
      <c r="BT57" s="10">
        <v>52</v>
      </c>
      <c r="BU57" s="4">
        <f t="shared" si="0"/>
        <v>0</v>
      </c>
      <c r="BV57" s="4">
        <f t="shared" si="1"/>
        <v>0</v>
      </c>
      <c r="BW57" s="10"/>
      <c r="BX57" s="4">
        <f t="shared" si="2"/>
        <v>1</v>
      </c>
      <c r="BY57" s="4">
        <f t="shared" si="3"/>
        <v>1</v>
      </c>
      <c r="CA57" s="18">
        <v>10200</v>
      </c>
      <c r="CH57" s="18">
        <v>10200</v>
      </c>
      <c r="CI57" s="4">
        <v>1</v>
      </c>
      <c r="CJ57" s="4">
        <v>0</v>
      </c>
      <c r="CK57" s="4">
        <v>1</v>
      </c>
      <c r="CL57" s="4">
        <v>0</v>
      </c>
      <c r="CM57" s="4">
        <v>1</v>
      </c>
      <c r="CN57" s="4">
        <v>0</v>
      </c>
      <c r="CO57" s="4">
        <v>1</v>
      </c>
      <c r="CP57" s="4">
        <v>0</v>
      </c>
      <c r="CQ57" s="4">
        <v>1</v>
      </c>
      <c r="CR57" s="4">
        <v>0</v>
      </c>
      <c r="CS57" s="4">
        <v>1</v>
      </c>
      <c r="CT57" s="4">
        <v>0</v>
      </c>
      <c r="CU57" s="4">
        <v>1</v>
      </c>
      <c r="CV57" s="4">
        <v>0</v>
      </c>
      <c r="CW57" s="4">
        <v>1</v>
      </c>
      <c r="CX57" s="4">
        <v>0</v>
      </c>
      <c r="CY57" s="4">
        <v>1</v>
      </c>
      <c r="CZ57" s="4">
        <v>0</v>
      </c>
      <c r="DA57" s="4">
        <v>1</v>
      </c>
      <c r="DB57" s="4">
        <v>0</v>
      </c>
      <c r="DC57" s="4">
        <v>1</v>
      </c>
      <c r="DD57" s="4">
        <v>0</v>
      </c>
      <c r="DE57" s="4">
        <v>1</v>
      </c>
      <c r="DF57" s="4">
        <v>0</v>
      </c>
      <c r="DG57" s="4">
        <v>1</v>
      </c>
      <c r="DH57" s="4">
        <v>0</v>
      </c>
      <c r="DI57" s="4">
        <v>1</v>
      </c>
      <c r="DJ57" s="4">
        <v>0</v>
      </c>
      <c r="DK57" s="4">
        <v>1</v>
      </c>
      <c r="DL57" s="4">
        <v>0</v>
      </c>
      <c r="DM57" s="4">
        <v>1</v>
      </c>
      <c r="DN57" s="4">
        <v>0</v>
      </c>
      <c r="DO57" s="4">
        <v>1</v>
      </c>
      <c r="DP57" s="4">
        <v>0</v>
      </c>
      <c r="DQ57" s="4">
        <v>1</v>
      </c>
      <c r="DR57" s="4">
        <v>0</v>
      </c>
      <c r="DS57" s="4">
        <v>1</v>
      </c>
      <c r="DT57" s="4">
        <v>0</v>
      </c>
      <c r="DU57" s="4">
        <v>1</v>
      </c>
      <c r="DV57" s="4">
        <v>0</v>
      </c>
      <c r="DW57" s="4">
        <v>1</v>
      </c>
      <c r="DX57" s="4">
        <v>0</v>
      </c>
    </row>
    <row r="58" spans="1:128">
      <c r="A58" s="10">
        <v>53</v>
      </c>
      <c r="BP58" s="3"/>
      <c r="BQ58" s="3"/>
      <c r="BR58" s="3"/>
      <c r="BS58" s="3"/>
      <c r="BT58" s="10">
        <v>53</v>
      </c>
      <c r="BU58" s="4">
        <f t="shared" si="0"/>
        <v>0</v>
      </c>
      <c r="BV58" s="4">
        <f t="shared" si="1"/>
        <v>0</v>
      </c>
      <c r="BW58" s="10"/>
      <c r="BX58" s="4">
        <f t="shared" si="2"/>
        <v>1</v>
      </c>
      <c r="BY58" s="4">
        <f t="shared" si="3"/>
        <v>1</v>
      </c>
      <c r="CA58" s="18">
        <v>10400</v>
      </c>
      <c r="CH58" s="18">
        <v>10400</v>
      </c>
      <c r="CI58" s="4">
        <v>1</v>
      </c>
      <c r="CJ58" s="4">
        <v>0</v>
      </c>
      <c r="CK58" s="4">
        <v>1</v>
      </c>
      <c r="CL58" s="4">
        <v>0</v>
      </c>
      <c r="CM58" s="4">
        <v>1</v>
      </c>
      <c r="CN58" s="4">
        <v>0</v>
      </c>
      <c r="CO58" s="4">
        <v>1</v>
      </c>
      <c r="CP58" s="4">
        <v>0</v>
      </c>
      <c r="CQ58" s="4">
        <v>1</v>
      </c>
      <c r="CR58" s="4">
        <v>0</v>
      </c>
      <c r="CS58" s="4">
        <v>1</v>
      </c>
      <c r="CT58" s="4">
        <v>0</v>
      </c>
      <c r="CU58" s="4">
        <v>1</v>
      </c>
      <c r="CV58" s="4">
        <v>0</v>
      </c>
      <c r="CW58" s="4">
        <v>1</v>
      </c>
      <c r="CX58" s="4">
        <v>0</v>
      </c>
      <c r="CY58" s="4">
        <v>1</v>
      </c>
      <c r="CZ58" s="4">
        <v>0</v>
      </c>
      <c r="DA58" s="4">
        <v>1</v>
      </c>
      <c r="DB58" s="4">
        <v>0</v>
      </c>
      <c r="DC58" s="4">
        <v>1</v>
      </c>
      <c r="DD58" s="4">
        <v>0</v>
      </c>
      <c r="DE58" s="4">
        <v>1</v>
      </c>
      <c r="DF58" s="4">
        <v>0</v>
      </c>
      <c r="DG58" s="4">
        <v>1</v>
      </c>
      <c r="DH58" s="4">
        <v>0</v>
      </c>
      <c r="DI58" s="4">
        <v>1</v>
      </c>
      <c r="DJ58" s="4">
        <v>0</v>
      </c>
      <c r="DK58" s="4">
        <v>1</v>
      </c>
      <c r="DL58" s="4">
        <v>0</v>
      </c>
      <c r="DM58" s="4">
        <v>1</v>
      </c>
      <c r="DN58" s="4">
        <v>0</v>
      </c>
      <c r="DO58" s="4">
        <v>1</v>
      </c>
      <c r="DP58" s="4">
        <v>0</v>
      </c>
      <c r="DQ58" s="4">
        <v>1</v>
      </c>
      <c r="DR58" s="4">
        <v>0</v>
      </c>
      <c r="DS58" s="4">
        <v>1</v>
      </c>
      <c r="DT58" s="4">
        <v>0</v>
      </c>
      <c r="DU58" s="4">
        <v>1</v>
      </c>
      <c r="DV58" s="4">
        <v>0</v>
      </c>
      <c r="DW58" s="4">
        <v>1</v>
      </c>
      <c r="DX58" s="4">
        <v>0</v>
      </c>
    </row>
    <row r="59" spans="1:128">
      <c r="A59" s="10">
        <v>54</v>
      </c>
      <c r="BP59" s="3"/>
      <c r="BQ59" s="3"/>
      <c r="BR59" s="3"/>
      <c r="BS59" s="3"/>
      <c r="BT59" s="10">
        <v>54</v>
      </c>
      <c r="BU59" s="4">
        <f t="shared" si="0"/>
        <v>0</v>
      </c>
      <c r="BV59" s="4">
        <f t="shared" si="1"/>
        <v>0</v>
      </c>
      <c r="BW59" s="10"/>
      <c r="BX59" s="4">
        <f t="shared" si="2"/>
        <v>1</v>
      </c>
      <c r="BY59" s="4">
        <f t="shared" si="3"/>
        <v>1</v>
      </c>
      <c r="CA59" s="18">
        <v>10600</v>
      </c>
      <c r="CH59" s="18">
        <v>10600</v>
      </c>
      <c r="CI59" s="4">
        <v>1</v>
      </c>
      <c r="CJ59" s="4">
        <v>0</v>
      </c>
      <c r="CK59" s="4">
        <v>1</v>
      </c>
      <c r="CL59" s="4">
        <v>0</v>
      </c>
      <c r="CM59" s="4">
        <v>1</v>
      </c>
      <c r="CN59" s="4">
        <v>0</v>
      </c>
      <c r="CO59" s="4">
        <v>1</v>
      </c>
      <c r="CP59" s="4">
        <v>0</v>
      </c>
      <c r="CQ59" s="4">
        <v>1</v>
      </c>
      <c r="CR59" s="4">
        <v>0</v>
      </c>
      <c r="CS59" s="4">
        <v>1</v>
      </c>
      <c r="CT59" s="4">
        <v>0</v>
      </c>
      <c r="CU59" s="4">
        <v>1</v>
      </c>
      <c r="CV59" s="4">
        <v>0</v>
      </c>
      <c r="CW59" s="4">
        <v>1</v>
      </c>
      <c r="CX59" s="4">
        <v>0</v>
      </c>
      <c r="CY59" s="4">
        <v>1</v>
      </c>
      <c r="CZ59" s="4">
        <v>0</v>
      </c>
      <c r="DA59" s="4">
        <v>1</v>
      </c>
      <c r="DB59" s="4">
        <v>0</v>
      </c>
      <c r="DC59" s="4">
        <v>1</v>
      </c>
      <c r="DD59" s="4">
        <v>0</v>
      </c>
      <c r="DE59" s="4">
        <v>1</v>
      </c>
      <c r="DF59" s="4">
        <v>0</v>
      </c>
      <c r="DG59" s="4">
        <v>1</v>
      </c>
      <c r="DH59" s="4">
        <v>0</v>
      </c>
      <c r="DI59" s="4">
        <v>1</v>
      </c>
      <c r="DJ59" s="4">
        <v>0</v>
      </c>
      <c r="DK59" s="4">
        <v>1</v>
      </c>
      <c r="DL59" s="4">
        <v>0</v>
      </c>
      <c r="DM59" s="4">
        <v>1</v>
      </c>
      <c r="DN59" s="4">
        <v>0</v>
      </c>
      <c r="DO59" s="4">
        <v>1</v>
      </c>
      <c r="DP59" s="4">
        <v>0</v>
      </c>
      <c r="DQ59" s="4">
        <v>1</v>
      </c>
      <c r="DR59" s="4">
        <v>0</v>
      </c>
      <c r="DS59" s="4">
        <v>1</v>
      </c>
      <c r="DT59" s="4">
        <v>0</v>
      </c>
      <c r="DU59" s="4">
        <v>1</v>
      </c>
      <c r="DV59" s="4">
        <v>0</v>
      </c>
      <c r="DW59" s="4">
        <v>1</v>
      </c>
      <c r="DX59" s="4">
        <v>0</v>
      </c>
    </row>
    <row r="60" spans="1:128">
      <c r="A60" s="10">
        <v>55</v>
      </c>
      <c r="BP60" s="3"/>
      <c r="BQ60" s="3"/>
      <c r="BR60" s="3"/>
      <c r="BS60" s="3"/>
      <c r="BT60" s="10">
        <v>55</v>
      </c>
      <c r="BU60" s="4">
        <f t="shared" si="0"/>
        <v>0</v>
      </c>
      <c r="BV60" s="4">
        <f t="shared" si="1"/>
        <v>0</v>
      </c>
      <c r="BW60" s="10"/>
      <c r="BX60" s="4">
        <f t="shared" si="2"/>
        <v>1</v>
      </c>
      <c r="BY60" s="4">
        <f t="shared" si="3"/>
        <v>1</v>
      </c>
      <c r="CA60" s="18">
        <v>10800</v>
      </c>
      <c r="CH60" s="18">
        <v>10800</v>
      </c>
      <c r="CI60" s="4">
        <v>1</v>
      </c>
      <c r="CJ60" s="4">
        <v>0</v>
      </c>
      <c r="CK60" s="4">
        <v>1</v>
      </c>
      <c r="CL60" s="4">
        <v>0</v>
      </c>
      <c r="CM60" s="4">
        <v>1</v>
      </c>
      <c r="CN60" s="4">
        <v>0</v>
      </c>
      <c r="CO60" s="4">
        <v>1</v>
      </c>
      <c r="CP60" s="4">
        <v>0</v>
      </c>
      <c r="CQ60" s="4">
        <v>1</v>
      </c>
      <c r="CR60" s="4">
        <v>0</v>
      </c>
      <c r="CS60" s="4">
        <v>1</v>
      </c>
      <c r="CT60" s="4">
        <v>0</v>
      </c>
      <c r="CU60" s="4">
        <v>1</v>
      </c>
      <c r="CV60" s="4">
        <v>0</v>
      </c>
      <c r="CW60" s="4">
        <v>1</v>
      </c>
      <c r="CX60" s="4">
        <v>0</v>
      </c>
      <c r="CY60" s="4">
        <v>1</v>
      </c>
      <c r="CZ60" s="4">
        <v>0</v>
      </c>
      <c r="DA60" s="4">
        <v>1</v>
      </c>
      <c r="DB60" s="4">
        <v>0</v>
      </c>
      <c r="DC60" s="4">
        <v>1</v>
      </c>
      <c r="DD60" s="4">
        <v>0</v>
      </c>
      <c r="DE60" s="4">
        <v>1</v>
      </c>
      <c r="DF60" s="4">
        <v>0</v>
      </c>
      <c r="DG60" s="4">
        <v>1</v>
      </c>
      <c r="DH60" s="4">
        <v>0</v>
      </c>
      <c r="DI60" s="4">
        <v>1</v>
      </c>
      <c r="DJ60" s="4">
        <v>0</v>
      </c>
      <c r="DK60" s="4">
        <v>1</v>
      </c>
      <c r="DL60" s="4">
        <v>0</v>
      </c>
      <c r="DM60" s="4">
        <v>1</v>
      </c>
      <c r="DN60" s="4">
        <v>0</v>
      </c>
      <c r="DO60" s="4">
        <v>1</v>
      </c>
      <c r="DP60" s="4">
        <v>0</v>
      </c>
      <c r="DQ60" s="4">
        <v>1</v>
      </c>
      <c r="DR60" s="4">
        <v>0</v>
      </c>
      <c r="DS60" s="4">
        <v>1</v>
      </c>
      <c r="DT60" s="4">
        <v>0</v>
      </c>
      <c r="DU60" s="4">
        <v>1</v>
      </c>
      <c r="DV60" s="4">
        <v>0</v>
      </c>
      <c r="DW60" s="4">
        <v>1</v>
      </c>
      <c r="DX60" s="4">
        <v>0</v>
      </c>
    </row>
    <row r="61" spans="1:128">
      <c r="A61" s="10">
        <v>56</v>
      </c>
      <c r="BP61" s="3"/>
      <c r="BQ61" s="3"/>
      <c r="BR61" s="3"/>
      <c r="BS61" s="3"/>
      <c r="BT61" s="10">
        <v>56</v>
      </c>
      <c r="BU61" s="4">
        <f t="shared" si="0"/>
        <v>0</v>
      </c>
      <c r="BV61" s="4">
        <f t="shared" si="1"/>
        <v>0</v>
      </c>
      <c r="BW61" s="10"/>
      <c r="BX61" s="4">
        <f t="shared" si="2"/>
        <v>1</v>
      </c>
      <c r="BY61" s="4">
        <f t="shared" si="3"/>
        <v>1</v>
      </c>
      <c r="CA61" s="18">
        <v>11000</v>
      </c>
      <c r="CH61" s="18">
        <v>11000</v>
      </c>
      <c r="CI61" s="4">
        <v>1</v>
      </c>
      <c r="CJ61" s="4">
        <v>0</v>
      </c>
      <c r="CK61" s="4">
        <v>1</v>
      </c>
      <c r="CL61" s="4">
        <v>0</v>
      </c>
      <c r="CM61" s="4">
        <v>1</v>
      </c>
      <c r="CN61" s="4">
        <v>0</v>
      </c>
      <c r="CO61" s="4">
        <v>1</v>
      </c>
      <c r="CP61" s="4">
        <v>0</v>
      </c>
      <c r="CQ61" s="4">
        <v>1</v>
      </c>
      <c r="CR61" s="4">
        <v>0</v>
      </c>
      <c r="CS61" s="4">
        <v>1</v>
      </c>
      <c r="CT61" s="4">
        <v>0</v>
      </c>
      <c r="CU61" s="4">
        <v>1</v>
      </c>
      <c r="CV61" s="4">
        <v>0</v>
      </c>
      <c r="CW61" s="4">
        <v>1</v>
      </c>
      <c r="CX61" s="4">
        <v>0</v>
      </c>
      <c r="CY61" s="4">
        <v>1</v>
      </c>
      <c r="CZ61" s="4">
        <v>0</v>
      </c>
      <c r="DA61" s="4">
        <v>1</v>
      </c>
      <c r="DB61" s="4">
        <v>0</v>
      </c>
      <c r="DC61" s="4">
        <v>1</v>
      </c>
      <c r="DD61" s="4">
        <v>0</v>
      </c>
      <c r="DE61" s="4">
        <v>1</v>
      </c>
      <c r="DF61" s="4">
        <v>0</v>
      </c>
      <c r="DG61" s="4">
        <v>1</v>
      </c>
      <c r="DH61" s="4">
        <v>0</v>
      </c>
      <c r="DI61" s="4">
        <v>1</v>
      </c>
      <c r="DJ61" s="4">
        <v>0</v>
      </c>
      <c r="DK61" s="4">
        <v>1</v>
      </c>
      <c r="DL61" s="4">
        <v>0</v>
      </c>
      <c r="DM61" s="4">
        <v>1</v>
      </c>
      <c r="DN61" s="4">
        <v>0</v>
      </c>
      <c r="DO61" s="4">
        <v>1</v>
      </c>
      <c r="DP61" s="4">
        <v>0</v>
      </c>
      <c r="DQ61" s="4">
        <v>1</v>
      </c>
      <c r="DR61" s="4">
        <v>0</v>
      </c>
      <c r="DS61" s="4">
        <v>1</v>
      </c>
      <c r="DT61" s="4">
        <v>0</v>
      </c>
      <c r="DU61" s="4">
        <v>1</v>
      </c>
      <c r="DV61" s="4">
        <v>0</v>
      </c>
      <c r="DW61" s="4">
        <v>1</v>
      </c>
      <c r="DX61" s="4">
        <v>0</v>
      </c>
    </row>
    <row r="62" spans="1:128">
      <c r="A62" s="10">
        <v>57</v>
      </c>
      <c r="BP62" s="3"/>
      <c r="BQ62" s="3"/>
      <c r="BR62" s="3"/>
      <c r="BS62" s="3"/>
      <c r="BT62" s="10">
        <v>57</v>
      </c>
      <c r="BU62" s="4">
        <f t="shared" si="0"/>
        <v>0</v>
      </c>
      <c r="BV62" s="4">
        <f t="shared" si="1"/>
        <v>0</v>
      </c>
      <c r="BW62" s="10"/>
      <c r="BX62" s="4">
        <f t="shared" si="2"/>
        <v>1</v>
      </c>
      <c r="BY62" s="4">
        <f t="shared" si="3"/>
        <v>1</v>
      </c>
      <c r="CA62" s="18">
        <v>11200</v>
      </c>
      <c r="CH62" s="18">
        <v>11200</v>
      </c>
      <c r="CI62" s="4">
        <v>1</v>
      </c>
      <c r="CJ62" s="4">
        <v>0</v>
      </c>
      <c r="CK62" s="4">
        <v>1</v>
      </c>
      <c r="CL62" s="4">
        <v>0</v>
      </c>
      <c r="CM62" s="4">
        <v>1</v>
      </c>
      <c r="CN62" s="4">
        <v>0</v>
      </c>
      <c r="CO62" s="4">
        <v>1</v>
      </c>
      <c r="CP62" s="4">
        <v>0</v>
      </c>
      <c r="CQ62" s="4">
        <v>1</v>
      </c>
      <c r="CR62" s="4">
        <v>0</v>
      </c>
      <c r="CS62" s="4">
        <v>1</v>
      </c>
      <c r="CT62" s="4">
        <v>0</v>
      </c>
      <c r="CU62" s="4">
        <v>1</v>
      </c>
      <c r="CV62" s="4">
        <v>0</v>
      </c>
      <c r="CW62" s="4">
        <v>1</v>
      </c>
      <c r="CX62" s="4">
        <v>0</v>
      </c>
      <c r="CY62" s="4">
        <v>1</v>
      </c>
      <c r="CZ62" s="4">
        <v>0</v>
      </c>
      <c r="DA62" s="4">
        <v>1</v>
      </c>
      <c r="DB62" s="4">
        <v>0</v>
      </c>
      <c r="DC62" s="4">
        <v>1</v>
      </c>
      <c r="DD62" s="4">
        <v>0</v>
      </c>
      <c r="DE62" s="4">
        <v>1</v>
      </c>
      <c r="DF62" s="4">
        <v>0</v>
      </c>
      <c r="DG62" s="4">
        <v>1</v>
      </c>
      <c r="DH62" s="4">
        <v>0</v>
      </c>
      <c r="DI62" s="4">
        <v>1</v>
      </c>
      <c r="DJ62" s="4">
        <v>0</v>
      </c>
      <c r="DK62" s="4">
        <v>1</v>
      </c>
      <c r="DL62" s="4">
        <v>0</v>
      </c>
      <c r="DM62" s="4">
        <v>1</v>
      </c>
      <c r="DN62" s="4">
        <v>0</v>
      </c>
      <c r="DO62" s="4">
        <v>1</v>
      </c>
      <c r="DP62" s="4">
        <v>0</v>
      </c>
      <c r="DQ62" s="4">
        <v>1</v>
      </c>
      <c r="DR62" s="4">
        <v>0</v>
      </c>
      <c r="DS62" s="4">
        <v>1</v>
      </c>
      <c r="DT62" s="4">
        <v>0</v>
      </c>
      <c r="DU62" s="4">
        <v>1</v>
      </c>
      <c r="DV62" s="4">
        <v>0</v>
      </c>
      <c r="DW62" s="4">
        <v>1</v>
      </c>
      <c r="DX62" s="4">
        <v>0</v>
      </c>
    </row>
    <row r="63" spans="1:128">
      <c r="A63" s="10">
        <v>58</v>
      </c>
      <c r="BP63" s="3"/>
      <c r="BQ63" s="3"/>
      <c r="BR63" s="3"/>
      <c r="BS63" s="3"/>
      <c r="BT63" s="10">
        <v>58</v>
      </c>
      <c r="BU63" s="4">
        <f t="shared" si="0"/>
        <v>0</v>
      </c>
      <c r="BV63" s="4">
        <f t="shared" si="1"/>
        <v>0</v>
      </c>
      <c r="BW63" s="10"/>
      <c r="BX63" s="4">
        <f t="shared" si="2"/>
        <v>1</v>
      </c>
      <c r="BY63" s="4">
        <f t="shared" si="3"/>
        <v>1</v>
      </c>
      <c r="CA63" s="18">
        <v>11400</v>
      </c>
      <c r="CH63" s="18">
        <v>11400</v>
      </c>
      <c r="CI63" s="4">
        <v>1</v>
      </c>
      <c r="CJ63" s="4">
        <v>0</v>
      </c>
      <c r="CK63" s="4">
        <v>1</v>
      </c>
      <c r="CL63" s="4">
        <v>0</v>
      </c>
      <c r="CM63" s="4">
        <v>1</v>
      </c>
      <c r="CN63" s="4">
        <v>0</v>
      </c>
      <c r="CO63" s="4">
        <v>1</v>
      </c>
      <c r="CP63" s="4">
        <v>0</v>
      </c>
      <c r="CQ63" s="4">
        <v>1</v>
      </c>
      <c r="CR63" s="4">
        <v>0</v>
      </c>
      <c r="CS63" s="4">
        <v>1</v>
      </c>
      <c r="CT63" s="4">
        <v>0</v>
      </c>
      <c r="CU63" s="4">
        <v>1</v>
      </c>
      <c r="CV63" s="4">
        <v>0</v>
      </c>
      <c r="CW63" s="4">
        <v>1</v>
      </c>
      <c r="CX63" s="4">
        <v>0</v>
      </c>
      <c r="CY63" s="4">
        <v>1</v>
      </c>
      <c r="CZ63" s="4">
        <v>0</v>
      </c>
      <c r="DA63" s="4">
        <v>1</v>
      </c>
      <c r="DB63" s="4">
        <v>0</v>
      </c>
      <c r="DC63" s="4">
        <v>1</v>
      </c>
      <c r="DD63" s="4">
        <v>0</v>
      </c>
      <c r="DE63" s="4">
        <v>1</v>
      </c>
      <c r="DF63" s="4">
        <v>0</v>
      </c>
      <c r="DG63" s="4">
        <v>1</v>
      </c>
      <c r="DH63" s="4">
        <v>0</v>
      </c>
      <c r="DI63" s="4">
        <v>1</v>
      </c>
      <c r="DJ63" s="4">
        <v>0</v>
      </c>
      <c r="DK63" s="4">
        <v>1</v>
      </c>
      <c r="DL63" s="4">
        <v>0</v>
      </c>
      <c r="DM63" s="4">
        <v>1</v>
      </c>
      <c r="DN63" s="4">
        <v>0</v>
      </c>
      <c r="DO63" s="4">
        <v>1</v>
      </c>
      <c r="DP63" s="4">
        <v>0</v>
      </c>
      <c r="DQ63" s="4">
        <v>1</v>
      </c>
      <c r="DR63" s="4">
        <v>0</v>
      </c>
      <c r="DS63" s="4">
        <v>1</v>
      </c>
      <c r="DT63" s="4">
        <v>0</v>
      </c>
      <c r="DU63" s="4">
        <v>1</v>
      </c>
      <c r="DV63" s="4">
        <v>0</v>
      </c>
      <c r="DW63" s="4">
        <v>1</v>
      </c>
      <c r="DX63" s="4">
        <v>0</v>
      </c>
    </row>
    <row r="64" spans="1:128">
      <c r="A64" s="10">
        <v>59</v>
      </c>
      <c r="BP64" s="3"/>
      <c r="BQ64" s="3"/>
      <c r="BR64" s="3"/>
      <c r="BS64" s="3"/>
      <c r="BT64" s="10">
        <v>59</v>
      </c>
      <c r="BU64" s="4">
        <f t="shared" si="0"/>
        <v>0</v>
      </c>
      <c r="BV64" s="4">
        <f t="shared" si="1"/>
        <v>0</v>
      </c>
      <c r="BW64" s="10"/>
      <c r="BX64" s="4">
        <f t="shared" si="2"/>
        <v>1</v>
      </c>
      <c r="BY64" s="4">
        <f t="shared" si="3"/>
        <v>1</v>
      </c>
      <c r="CA64" s="18">
        <v>11600</v>
      </c>
      <c r="CH64" s="18">
        <v>11600</v>
      </c>
      <c r="CI64" s="4">
        <v>1</v>
      </c>
      <c r="CJ64" s="4">
        <v>0</v>
      </c>
      <c r="CK64" s="4">
        <v>1</v>
      </c>
      <c r="CL64" s="4">
        <v>0</v>
      </c>
      <c r="CM64" s="4">
        <v>1</v>
      </c>
      <c r="CN64" s="4">
        <v>0</v>
      </c>
      <c r="CO64" s="4">
        <v>1</v>
      </c>
      <c r="CP64" s="4">
        <v>0</v>
      </c>
      <c r="CQ64" s="4">
        <v>1</v>
      </c>
      <c r="CR64" s="4">
        <v>0</v>
      </c>
      <c r="CS64" s="4">
        <v>1</v>
      </c>
      <c r="CT64" s="4">
        <v>0</v>
      </c>
      <c r="CU64" s="4">
        <v>1</v>
      </c>
      <c r="CV64" s="4">
        <v>0</v>
      </c>
      <c r="CW64" s="4">
        <v>1</v>
      </c>
      <c r="CX64" s="4">
        <v>0</v>
      </c>
      <c r="CY64" s="4">
        <v>1</v>
      </c>
      <c r="CZ64" s="4">
        <v>0</v>
      </c>
      <c r="DA64" s="4">
        <v>1</v>
      </c>
      <c r="DB64" s="4">
        <v>0</v>
      </c>
      <c r="DC64" s="4">
        <v>1</v>
      </c>
      <c r="DD64" s="4">
        <v>0</v>
      </c>
      <c r="DE64" s="4">
        <v>1</v>
      </c>
      <c r="DF64" s="4">
        <v>0</v>
      </c>
      <c r="DG64" s="4">
        <v>1</v>
      </c>
      <c r="DH64" s="4">
        <v>0</v>
      </c>
      <c r="DI64" s="4">
        <v>1</v>
      </c>
      <c r="DJ64" s="4">
        <v>0</v>
      </c>
      <c r="DK64" s="4">
        <v>1</v>
      </c>
      <c r="DL64" s="4">
        <v>0</v>
      </c>
      <c r="DM64" s="4">
        <v>1</v>
      </c>
      <c r="DN64" s="4">
        <v>0</v>
      </c>
      <c r="DO64" s="4">
        <v>1</v>
      </c>
      <c r="DP64" s="4">
        <v>0</v>
      </c>
      <c r="DQ64" s="4">
        <v>1</v>
      </c>
      <c r="DR64" s="4">
        <v>0</v>
      </c>
      <c r="DS64" s="4">
        <v>1</v>
      </c>
      <c r="DT64" s="4">
        <v>0</v>
      </c>
      <c r="DU64" s="4">
        <v>1</v>
      </c>
      <c r="DV64" s="4">
        <v>0</v>
      </c>
      <c r="DW64" s="4">
        <v>1</v>
      </c>
      <c r="DX64" s="4">
        <v>0</v>
      </c>
    </row>
    <row r="65" spans="1:128">
      <c r="A65" s="10">
        <v>60</v>
      </c>
      <c r="BP65" s="3"/>
      <c r="BQ65" s="3"/>
      <c r="BR65" s="3"/>
      <c r="BS65" s="3"/>
      <c r="BT65" s="10">
        <v>60</v>
      </c>
      <c r="BU65" s="4">
        <f t="shared" si="0"/>
        <v>0</v>
      </c>
      <c r="BV65" s="4">
        <f t="shared" si="1"/>
        <v>0</v>
      </c>
      <c r="BW65" s="10"/>
      <c r="BX65" s="4">
        <f t="shared" si="2"/>
        <v>1</v>
      </c>
      <c r="BY65" s="4">
        <f t="shared" si="3"/>
        <v>1</v>
      </c>
      <c r="CA65" s="18">
        <v>11800</v>
      </c>
      <c r="CH65" s="18">
        <v>11800</v>
      </c>
      <c r="CI65" s="4">
        <v>1</v>
      </c>
      <c r="CJ65" s="4">
        <v>0</v>
      </c>
      <c r="CK65" s="4">
        <v>1</v>
      </c>
      <c r="CL65" s="4">
        <v>0</v>
      </c>
      <c r="CM65" s="4">
        <v>1</v>
      </c>
      <c r="CN65" s="4">
        <v>0</v>
      </c>
      <c r="CO65" s="4">
        <v>1</v>
      </c>
      <c r="CP65" s="4">
        <v>0</v>
      </c>
      <c r="CQ65" s="4">
        <v>1</v>
      </c>
      <c r="CR65" s="4">
        <v>0</v>
      </c>
      <c r="CS65" s="4">
        <v>1</v>
      </c>
      <c r="CT65" s="4">
        <v>0</v>
      </c>
      <c r="CU65" s="4">
        <v>1</v>
      </c>
      <c r="CV65" s="4">
        <v>0</v>
      </c>
      <c r="CW65" s="4">
        <v>1</v>
      </c>
      <c r="CX65" s="4">
        <v>0</v>
      </c>
      <c r="CY65" s="4">
        <v>1</v>
      </c>
      <c r="CZ65" s="4">
        <v>0</v>
      </c>
      <c r="DA65" s="4">
        <v>1</v>
      </c>
      <c r="DB65" s="4">
        <v>0</v>
      </c>
      <c r="DC65" s="4">
        <v>1</v>
      </c>
      <c r="DD65" s="4">
        <v>0</v>
      </c>
      <c r="DE65" s="4">
        <v>1</v>
      </c>
      <c r="DF65" s="4">
        <v>0</v>
      </c>
      <c r="DG65" s="4">
        <v>1</v>
      </c>
      <c r="DH65" s="4">
        <v>0</v>
      </c>
      <c r="DI65" s="4">
        <v>1</v>
      </c>
      <c r="DJ65" s="4">
        <v>0</v>
      </c>
      <c r="DK65" s="4">
        <v>1</v>
      </c>
      <c r="DL65" s="4">
        <v>0</v>
      </c>
      <c r="DM65" s="4">
        <v>1</v>
      </c>
      <c r="DN65" s="4">
        <v>0</v>
      </c>
      <c r="DO65" s="4">
        <v>1</v>
      </c>
      <c r="DP65" s="4">
        <v>0</v>
      </c>
      <c r="DQ65" s="4">
        <v>1</v>
      </c>
      <c r="DR65" s="4">
        <v>0</v>
      </c>
      <c r="DS65" s="4">
        <v>1</v>
      </c>
      <c r="DT65" s="4">
        <v>0</v>
      </c>
      <c r="DU65" s="4">
        <v>1</v>
      </c>
      <c r="DV65" s="4">
        <v>0</v>
      </c>
      <c r="DW65" s="4">
        <v>1</v>
      </c>
      <c r="DX65" s="4">
        <v>0</v>
      </c>
    </row>
    <row r="66" spans="1:128">
      <c r="A66" s="10">
        <v>61</v>
      </c>
      <c r="BP66" s="3"/>
      <c r="BQ66" s="3"/>
      <c r="BR66" s="3"/>
      <c r="BS66" s="3"/>
      <c r="BT66" s="10">
        <v>61</v>
      </c>
      <c r="BU66" s="4">
        <f t="shared" si="0"/>
        <v>0</v>
      </c>
      <c r="BV66" s="4">
        <f t="shared" si="1"/>
        <v>0</v>
      </c>
      <c r="BW66" s="10"/>
      <c r="BX66" s="4">
        <f t="shared" si="2"/>
        <v>1</v>
      </c>
      <c r="BY66" s="4">
        <f t="shared" si="3"/>
        <v>1</v>
      </c>
      <c r="CA66" s="18">
        <v>12000</v>
      </c>
      <c r="CH66" s="18">
        <v>12000</v>
      </c>
      <c r="CI66" s="4">
        <v>1</v>
      </c>
      <c r="CJ66" s="4">
        <v>0</v>
      </c>
      <c r="CK66" s="4">
        <v>1</v>
      </c>
      <c r="CL66" s="4">
        <v>0</v>
      </c>
      <c r="CM66" s="4">
        <v>1</v>
      </c>
      <c r="CN66" s="4">
        <v>0</v>
      </c>
      <c r="CO66" s="4">
        <v>1</v>
      </c>
      <c r="CP66" s="4">
        <v>0</v>
      </c>
      <c r="CQ66" s="4">
        <v>1</v>
      </c>
      <c r="CR66" s="4">
        <v>0</v>
      </c>
      <c r="CS66" s="4">
        <v>1</v>
      </c>
      <c r="CT66" s="4">
        <v>0</v>
      </c>
      <c r="CU66" s="4">
        <v>1</v>
      </c>
      <c r="CV66" s="4">
        <v>0</v>
      </c>
      <c r="CW66" s="4">
        <v>1</v>
      </c>
      <c r="CX66" s="4">
        <v>0</v>
      </c>
      <c r="CY66" s="4">
        <v>1</v>
      </c>
      <c r="CZ66" s="4">
        <v>0</v>
      </c>
      <c r="DA66" s="4">
        <v>1</v>
      </c>
      <c r="DB66" s="4">
        <v>0</v>
      </c>
      <c r="DC66" s="4">
        <v>1</v>
      </c>
      <c r="DD66" s="4">
        <v>0</v>
      </c>
      <c r="DE66" s="4">
        <v>1</v>
      </c>
      <c r="DF66" s="4">
        <v>0</v>
      </c>
      <c r="DG66" s="4">
        <v>1</v>
      </c>
      <c r="DH66" s="4">
        <v>0</v>
      </c>
      <c r="DI66" s="4">
        <v>1</v>
      </c>
      <c r="DJ66" s="4">
        <v>0</v>
      </c>
      <c r="DK66" s="4">
        <v>1</v>
      </c>
      <c r="DL66" s="4">
        <v>0</v>
      </c>
      <c r="DM66" s="4">
        <v>1</v>
      </c>
      <c r="DN66" s="4">
        <v>0</v>
      </c>
      <c r="DO66" s="4">
        <v>1</v>
      </c>
      <c r="DP66" s="4">
        <v>0</v>
      </c>
      <c r="DQ66" s="4">
        <v>1</v>
      </c>
      <c r="DR66" s="4">
        <v>0</v>
      </c>
      <c r="DS66" s="4">
        <v>1</v>
      </c>
      <c r="DT66" s="4">
        <v>0</v>
      </c>
      <c r="DU66" s="4">
        <v>1</v>
      </c>
      <c r="DV66" s="4">
        <v>0</v>
      </c>
      <c r="DW66" s="4">
        <v>1</v>
      </c>
      <c r="DX66" s="4">
        <v>0</v>
      </c>
    </row>
    <row r="67" spans="1:128">
      <c r="A67" s="10">
        <v>62</v>
      </c>
      <c r="BP67" s="3"/>
      <c r="BQ67" s="3"/>
      <c r="BR67" s="3"/>
      <c r="BS67" s="3"/>
      <c r="BT67" s="10">
        <v>62</v>
      </c>
      <c r="BU67" s="4">
        <f t="shared" si="0"/>
        <v>0</v>
      </c>
      <c r="BV67" s="4">
        <f t="shared" si="1"/>
        <v>0</v>
      </c>
      <c r="BW67" s="10"/>
      <c r="BX67" s="4">
        <f t="shared" si="2"/>
        <v>1</v>
      </c>
      <c r="BY67" s="4">
        <f t="shared" si="3"/>
        <v>1</v>
      </c>
      <c r="CA67" s="18">
        <v>12200</v>
      </c>
      <c r="CH67" s="18">
        <v>12200</v>
      </c>
      <c r="CI67" s="4">
        <v>1</v>
      </c>
      <c r="CJ67" s="4">
        <v>0</v>
      </c>
      <c r="CK67" s="4">
        <v>1</v>
      </c>
      <c r="CL67" s="4">
        <v>0</v>
      </c>
      <c r="CM67" s="4">
        <v>1</v>
      </c>
      <c r="CN67" s="4">
        <v>0</v>
      </c>
      <c r="CO67" s="4">
        <v>1</v>
      </c>
      <c r="CP67" s="4">
        <v>0</v>
      </c>
      <c r="CQ67" s="4">
        <v>1</v>
      </c>
      <c r="CR67" s="4">
        <v>0</v>
      </c>
      <c r="CS67" s="4">
        <v>1</v>
      </c>
      <c r="CT67" s="4">
        <v>0</v>
      </c>
      <c r="CU67" s="4">
        <v>1</v>
      </c>
      <c r="CV67" s="4">
        <v>0</v>
      </c>
      <c r="CW67" s="4">
        <v>1</v>
      </c>
      <c r="CX67" s="4">
        <v>0</v>
      </c>
      <c r="CY67" s="4">
        <v>1</v>
      </c>
      <c r="CZ67" s="4">
        <v>0</v>
      </c>
      <c r="DA67" s="4">
        <v>1</v>
      </c>
      <c r="DB67" s="4">
        <v>0</v>
      </c>
      <c r="DC67" s="4">
        <v>1</v>
      </c>
      <c r="DD67" s="4">
        <v>0</v>
      </c>
      <c r="DE67" s="4">
        <v>1</v>
      </c>
      <c r="DF67" s="4">
        <v>0</v>
      </c>
      <c r="DG67" s="4">
        <v>1</v>
      </c>
      <c r="DH67" s="4">
        <v>0</v>
      </c>
      <c r="DI67" s="4">
        <v>1</v>
      </c>
      <c r="DJ67" s="4">
        <v>0</v>
      </c>
      <c r="DK67" s="4">
        <v>1</v>
      </c>
      <c r="DL67" s="4">
        <v>0</v>
      </c>
      <c r="DM67" s="4">
        <v>1</v>
      </c>
      <c r="DN67" s="4">
        <v>0</v>
      </c>
      <c r="DO67" s="4">
        <v>1</v>
      </c>
      <c r="DP67" s="4">
        <v>0</v>
      </c>
      <c r="DQ67" s="4">
        <v>1</v>
      </c>
      <c r="DR67" s="4">
        <v>0</v>
      </c>
      <c r="DS67" s="4">
        <v>1</v>
      </c>
      <c r="DT67" s="4">
        <v>0</v>
      </c>
      <c r="DU67" s="4">
        <v>1</v>
      </c>
      <c r="DV67" s="4">
        <v>0</v>
      </c>
      <c r="DW67" s="4">
        <v>1</v>
      </c>
      <c r="DX67" s="4">
        <v>0</v>
      </c>
    </row>
    <row r="68" spans="1:128">
      <c r="A68" s="10">
        <v>63</v>
      </c>
      <c r="BP68" s="3"/>
      <c r="BQ68" s="3"/>
      <c r="BR68" s="3"/>
      <c r="BS68" s="3"/>
      <c r="BT68" s="10">
        <v>63</v>
      </c>
      <c r="BU68" s="4">
        <f t="shared" si="0"/>
        <v>0</v>
      </c>
      <c r="BV68" s="4">
        <f t="shared" si="1"/>
        <v>0</v>
      </c>
      <c r="BW68" s="10"/>
      <c r="BX68" s="4">
        <f t="shared" si="2"/>
        <v>1</v>
      </c>
      <c r="BY68" s="4">
        <f t="shared" si="3"/>
        <v>1</v>
      </c>
      <c r="CA68" s="18">
        <v>12400</v>
      </c>
      <c r="CH68" s="18">
        <v>12400</v>
      </c>
      <c r="CI68" s="4">
        <v>1</v>
      </c>
      <c r="CJ68" s="4">
        <v>0</v>
      </c>
      <c r="CK68" s="4">
        <v>1</v>
      </c>
      <c r="CL68" s="4">
        <v>0</v>
      </c>
      <c r="CM68" s="4">
        <v>1</v>
      </c>
      <c r="CN68" s="4">
        <v>0</v>
      </c>
      <c r="CO68" s="4">
        <v>1</v>
      </c>
      <c r="CP68" s="4">
        <v>0</v>
      </c>
      <c r="CQ68" s="4">
        <v>1</v>
      </c>
      <c r="CR68" s="4">
        <v>0</v>
      </c>
      <c r="CS68" s="4">
        <v>1</v>
      </c>
      <c r="CT68" s="4">
        <v>0</v>
      </c>
      <c r="CU68" s="4">
        <v>1</v>
      </c>
      <c r="CV68" s="4">
        <v>0</v>
      </c>
      <c r="CW68" s="4">
        <v>1</v>
      </c>
      <c r="CX68" s="4">
        <v>0</v>
      </c>
      <c r="CY68" s="4">
        <v>1</v>
      </c>
      <c r="CZ68" s="4">
        <v>0</v>
      </c>
      <c r="DA68" s="4">
        <v>1</v>
      </c>
      <c r="DB68" s="4">
        <v>0</v>
      </c>
      <c r="DC68" s="4">
        <v>1</v>
      </c>
      <c r="DD68" s="4">
        <v>0</v>
      </c>
      <c r="DE68" s="4">
        <v>1</v>
      </c>
      <c r="DF68" s="4">
        <v>0</v>
      </c>
      <c r="DG68" s="4">
        <v>1</v>
      </c>
      <c r="DH68" s="4">
        <v>0</v>
      </c>
      <c r="DI68" s="4">
        <v>1</v>
      </c>
      <c r="DJ68" s="4">
        <v>0</v>
      </c>
      <c r="DK68" s="4">
        <v>1</v>
      </c>
      <c r="DL68" s="4">
        <v>0</v>
      </c>
      <c r="DM68" s="4">
        <v>1</v>
      </c>
      <c r="DN68" s="4">
        <v>0</v>
      </c>
      <c r="DO68" s="4">
        <v>1</v>
      </c>
      <c r="DP68" s="4">
        <v>0</v>
      </c>
      <c r="DQ68" s="4">
        <v>1</v>
      </c>
      <c r="DR68" s="4">
        <v>0</v>
      </c>
      <c r="DS68" s="4">
        <v>1</v>
      </c>
      <c r="DT68" s="4">
        <v>0</v>
      </c>
      <c r="DU68" s="4">
        <v>1</v>
      </c>
      <c r="DV68" s="4">
        <v>0</v>
      </c>
      <c r="DW68" s="4">
        <v>1</v>
      </c>
      <c r="DX68" s="4">
        <v>0</v>
      </c>
    </row>
    <row r="69" spans="1:128">
      <c r="A69" s="10">
        <v>64</v>
      </c>
      <c r="BP69" s="3"/>
      <c r="BQ69" s="3"/>
      <c r="BR69" s="3"/>
      <c r="BS69" s="3"/>
      <c r="BT69" s="10">
        <v>64</v>
      </c>
      <c r="BU69" s="4">
        <f t="shared" si="0"/>
        <v>0</v>
      </c>
      <c r="BV69" s="4">
        <f t="shared" si="1"/>
        <v>0</v>
      </c>
      <c r="BW69" s="10"/>
      <c r="BX69" s="4">
        <f t="shared" si="2"/>
        <v>1</v>
      </c>
      <c r="BY69" s="4">
        <f t="shared" si="3"/>
        <v>1</v>
      </c>
      <c r="CA69" s="18">
        <v>12600</v>
      </c>
      <c r="CH69" s="18">
        <v>12600</v>
      </c>
      <c r="CI69" s="4">
        <v>1</v>
      </c>
      <c r="CJ69" s="4">
        <v>0</v>
      </c>
      <c r="CK69" s="4">
        <v>1</v>
      </c>
      <c r="CL69" s="4">
        <v>0</v>
      </c>
      <c r="CM69" s="4">
        <v>1</v>
      </c>
      <c r="CN69" s="4">
        <v>0</v>
      </c>
      <c r="CO69" s="4">
        <v>1</v>
      </c>
      <c r="CP69" s="4">
        <v>0</v>
      </c>
      <c r="CQ69" s="4">
        <v>1</v>
      </c>
      <c r="CR69" s="4">
        <v>0</v>
      </c>
      <c r="CS69" s="4">
        <v>1</v>
      </c>
      <c r="CT69" s="4">
        <v>0</v>
      </c>
      <c r="CU69" s="4">
        <v>1</v>
      </c>
      <c r="CV69" s="4">
        <v>0</v>
      </c>
      <c r="CW69" s="4">
        <v>1</v>
      </c>
      <c r="CX69" s="4">
        <v>0</v>
      </c>
      <c r="CY69" s="4">
        <v>1</v>
      </c>
      <c r="CZ69" s="4">
        <v>0</v>
      </c>
      <c r="DA69" s="4">
        <v>1</v>
      </c>
      <c r="DB69" s="4">
        <v>0</v>
      </c>
      <c r="DC69" s="4">
        <v>1</v>
      </c>
      <c r="DD69" s="4">
        <v>0</v>
      </c>
      <c r="DE69" s="4">
        <v>1</v>
      </c>
      <c r="DF69" s="4">
        <v>0</v>
      </c>
      <c r="DG69" s="4">
        <v>1</v>
      </c>
      <c r="DH69" s="4">
        <v>0</v>
      </c>
      <c r="DI69" s="4">
        <v>1</v>
      </c>
      <c r="DJ69" s="4">
        <v>0</v>
      </c>
      <c r="DK69" s="4">
        <v>1</v>
      </c>
      <c r="DL69" s="4">
        <v>0</v>
      </c>
      <c r="DM69" s="4">
        <v>1</v>
      </c>
      <c r="DN69" s="4">
        <v>0</v>
      </c>
      <c r="DO69" s="4">
        <v>1</v>
      </c>
      <c r="DP69" s="4">
        <v>0</v>
      </c>
      <c r="DQ69" s="4">
        <v>1</v>
      </c>
      <c r="DR69" s="4">
        <v>0</v>
      </c>
      <c r="DS69" s="4">
        <v>1</v>
      </c>
      <c r="DT69" s="4">
        <v>0</v>
      </c>
      <c r="DU69" s="4">
        <v>1</v>
      </c>
      <c r="DV69" s="4">
        <v>0</v>
      </c>
      <c r="DW69" s="4">
        <v>1</v>
      </c>
      <c r="DX69" s="4">
        <v>0</v>
      </c>
    </row>
    <row r="70" spans="1:128">
      <c r="A70" s="10">
        <v>65</v>
      </c>
      <c r="BP70" s="3"/>
      <c r="BQ70" s="3"/>
      <c r="BR70" s="3"/>
      <c r="BS70" s="3"/>
      <c r="BT70" s="10">
        <v>65</v>
      </c>
      <c r="BU70" s="4">
        <f t="shared" si="0"/>
        <v>0</v>
      </c>
      <c r="BV70" s="4">
        <f t="shared" si="1"/>
        <v>0</v>
      </c>
      <c r="BW70" s="10"/>
      <c r="BX70" s="4">
        <f t="shared" si="2"/>
        <v>1</v>
      </c>
      <c r="BY70" s="4">
        <f t="shared" si="3"/>
        <v>1</v>
      </c>
      <c r="CA70" s="18">
        <v>12800</v>
      </c>
      <c r="CH70" s="18">
        <v>12800</v>
      </c>
      <c r="CI70" s="4">
        <v>1</v>
      </c>
      <c r="CJ70" s="4">
        <v>0</v>
      </c>
      <c r="CK70" s="4">
        <v>1</v>
      </c>
      <c r="CL70" s="4">
        <v>0</v>
      </c>
      <c r="CM70" s="4">
        <v>1</v>
      </c>
      <c r="CN70" s="4">
        <v>0</v>
      </c>
      <c r="CO70" s="4">
        <v>1</v>
      </c>
      <c r="CP70" s="4">
        <v>0</v>
      </c>
      <c r="CQ70" s="4">
        <v>1</v>
      </c>
      <c r="CR70" s="4">
        <v>0</v>
      </c>
      <c r="CS70" s="4">
        <v>1</v>
      </c>
      <c r="CT70" s="4">
        <v>0</v>
      </c>
      <c r="CU70" s="4">
        <v>1</v>
      </c>
      <c r="CV70" s="4">
        <v>0</v>
      </c>
      <c r="CW70" s="4">
        <v>1</v>
      </c>
      <c r="CX70" s="4">
        <v>0</v>
      </c>
      <c r="CY70" s="4">
        <v>1</v>
      </c>
      <c r="CZ70" s="4">
        <v>0</v>
      </c>
      <c r="DA70" s="4">
        <v>1</v>
      </c>
      <c r="DB70" s="4">
        <v>0</v>
      </c>
      <c r="DC70" s="4">
        <v>1</v>
      </c>
      <c r="DD70" s="4">
        <v>0</v>
      </c>
      <c r="DE70" s="4">
        <v>1</v>
      </c>
      <c r="DF70" s="4">
        <v>0</v>
      </c>
      <c r="DG70" s="4">
        <v>1</v>
      </c>
      <c r="DH70" s="4">
        <v>0</v>
      </c>
      <c r="DI70" s="4">
        <v>1</v>
      </c>
      <c r="DJ70" s="4">
        <v>0</v>
      </c>
      <c r="DK70" s="4">
        <v>1</v>
      </c>
      <c r="DL70" s="4">
        <v>0</v>
      </c>
      <c r="DM70" s="4">
        <v>1</v>
      </c>
      <c r="DN70" s="4">
        <v>0</v>
      </c>
      <c r="DO70" s="4">
        <v>1</v>
      </c>
      <c r="DP70" s="4">
        <v>0</v>
      </c>
      <c r="DQ70" s="4">
        <v>1</v>
      </c>
      <c r="DR70" s="4">
        <v>0</v>
      </c>
      <c r="DS70" s="4">
        <v>1</v>
      </c>
      <c r="DT70" s="4">
        <v>0</v>
      </c>
      <c r="DU70" s="4">
        <v>1</v>
      </c>
      <c r="DV70" s="4">
        <v>0</v>
      </c>
      <c r="DW70" s="4">
        <v>1</v>
      </c>
      <c r="DX70" s="4">
        <v>0</v>
      </c>
    </row>
    <row r="71" spans="1:128">
      <c r="A71" s="10">
        <v>66</v>
      </c>
      <c r="BP71" s="3"/>
      <c r="BQ71" s="3"/>
      <c r="BR71" s="3"/>
      <c r="BS71" s="3"/>
      <c r="BT71" s="10">
        <v>66</v>
      </c>
      <c r="BU71" s="4">
        <f t="shared" ref="BU71:BU134" si="4">BP71*$BV$1-BQ71</f>
        <v>0</v>
      </c>
      <c r="BV71" s="4">
        <f t="shared" ref="BV71:BV134" si="5">BR71*$BV$1-BS71</f>
        <v>0</v>
      </c>
      <c r="BW71" s="10"/>
      <c r="BX71" s="4">
        <f t="shared" ref="BX71:BX134" si="6">IF(BU71=MAX($BU71:$BV71),1,0)</f>
        <v>1</v>
      </c>
      <c r="BY71" s="4">
        <f t="shared" ref="BY71:BY134" si="7">IF(BV71=MAX($BU71:$BV71),1,0)</f>
        <v>1</v>
      </c>
      <c r="CA71" s="18">
        <v>13000</v>
      </c>
      <c r="CH71" s="18">
        <v>13000</v>
      </c>
      <c r="CI71" s="4">
        <v>1</v>
      </c>
      <c r="CJ71" s="4">
        <v>0</v>
      </c>
      <c r="CK71" s="4">
        <v>1</v>
      </c>
      <c r="CL71" s="4">
        <v>0</v>
      </c>
      <c r="CM71" s="4">
        <v>1</v>
      </c>
      <c r="CN71" s="4">
        <v>0</v>
      </c>
      <c r="CO71" s="4">
        <v>1</v>
      </c>
      <c r="CP71" s="4">
        <v>0</v>
      </c>
      <c r="CQ71" s="4">
        <v>1</v>
      </c>
      <c r="CR71" s="4">
        <v>0</v>
      </c>
      <c r="CS71" s="4">
        <v>1</v>
      </c>
      <c r="CT71" s="4">
        <v>0</v>
      </c>
      <c r="CU71" s="4">
        <v>1</v>
      </c>
      <c r="CV71" s="4">
        <v>0</v>
      </c>
      <c r="CW71" s="4">
        <v>1</v>
      </c>
      <c r="CX71" s="4">
        <v>0</v>
      </c>
      <c r="CY71" s="4">
        <v>1</v>
      </c>
      <c r="CZ71" s="4">
        <v>0</v>
      </c>
      <c r="DA71" s="4">
        <v>1</v>
      </c>
      <c r="DB71" s="4">
        <v>0</v>
      </c>
      <c r="DC71" s="4">
        <v>1</v>
      </c>
      <c r="DD71" s="4">
        <v>0</v>
      </c>
      <c r="DE71" s="4">
        <v>1</v>
      </c>
      <c r="DF71" s="4">
        <v>0</v>
      </c>
      <c r="DG71" s="4">
        <v>1</v>
      </c>
      <c r="DH71" s="4">
        <v>0</v>
      </c>
      <c r="DI71" s="4">
        <v>1</v>
      </c>
      <c r="DJ71" s="4">
        <v>0</v>
      </c>
      <c r="DK71" s="4">
        <v>1</v>
      </c>
      <c r="DL71" s="4">
        <v>0</v>
      </c>
      <c r="DM71" s="4">
        <v>1</v>
      </c>
      <c r="DN71" s="4">
        <v>0</v>
      </c>
      <c r="DO71" s="4">
        <v>1</v>
      </c>
      <c r="DP71" s="4">
        <v>0</v>
      </c>
      <c r="DQ71" s="4">
        <v>1</v>
      </c>
      <c r="DR71" s="4">
        <v>0</v>
      </c>
      <c r="DS71" s="4">
        <v>1</v>
      </c>
      <c r="DT71" s="4">
        <v>0</v>
      </c>
      <c r="DU71" s="4">
        <v>1</v>
      </c>
      <c r="DV71" s="4">
        <v>0</v>
      </c>
      <c r="DW71" s="4">
        <v>1</v>
      </c>
      <c r="DX71" s="4">
        <v>0</v>
      </c>
    </row>
    <row r="72" spans="1:128">
      <c r="A72" s="10">
        <v>67</v>
      </c>
      <c r="BP72" s="3"/>
      <c r="BQ72" s="3"/>
      <c r="BR72" s="3"/>
      <c r="BS72" s="3"/>
      <c r="BT72" s="10">
        <v>67</v>
      </c>
      <c r="BU72" s="4">
        <f t="shared" si="4"/>
        <v>0</v>
      </c>
      <c r="BV72" s="4">
        <f t="shared" si="5"/>
        <v>0</v>
      </c>
      <c r="BW72" s="10"/>
      <c r="BX72" s="4">
        <f t="shared" si="6"/>
        <v>1</v>
      </c>
      <c r="BY72" s="4">
        <f t="shared" si="7"/>
        <v>1</v>
      </c>
      <c r="CA72" s="18">
        <v>13200</v>
      </c>
      <c r="CH72" s="18">
        <v>13200</v>
      </c>
      <c r="CI72" s="4">
        <v>1</v>
      </c>
      <c r="CJ72" s="4">
        <v>0</v>
      </c>
      <c r="CK72" s="4">
        <v>1</v>
      </c>
      <c r="CL72" s="4">
        <v>0</v>
      </c>
      <c r="CM72" s="4">
        <v>1</v>
      </c>
      <c r="CN72" s="4">
        <v>0</v>
      </c>
      <c r="CO72" s="4">
        <v>1</v>
      </c>
      <c r="CP72" s="4">
        <v>0</v>
      </c>
      <c r="CQ72" s="4">
        <v>1</v>
      </c>
      <c r="CR72" s="4">
        <v>0</v>
      </c>
      <c r="CS72" s="4">
        <v>1</v>
      </c>
      <c r="CT72" s="4">
        <v>0</v>
      </c>
      <c r="CU72" s="4">
        <v>1</v>
      </c>
      <c r="CV72" s="4">
        <v>0</v>
      </c>
      <c r="CW72" s="4">
        <v>1</v>
      </c>
      <c r="CX72" s="4">
        <v>0</v>
      </c>
      <c r="CY72" s="4">
        <v>1</v>
      </c>
      <c r="CZ72" s="4">
        <v>0</v>
      </c>
      <c r="DA72" s="4">
        <v>1</v>
      </c>
      <c r="DB72" s="4">
        <v>0</v>
      </c>
      <c r="DC72" s="4">
        <v>1</v>
      </c>
      <c r="DD72" s="4">
        <v>0</v>
      </c>
      <c r="DE72" s="4">
        <v>1</v>
      </c>
      <c r="DF72" s="4">
        <v>0</v>
      </c>
      <c r="DG72" s="4">
        <v>1</v>
      </c>
      <c r="DH72" s="4">
        <v>0</v>
      </c>
      <c r="DI72" s="4">
        <v>1</v>
      </c>
      <c r="DJ72" s="4">
        <v>0</v>
      </c>
      <c r="DK72" s="4">
        <v>1</v>
      </c>
      <c r="DL72" s="4">
        <v>0</v>
      </c>
      <c r="DM72" s="4">
        <v>1</v>
      </c>
      <c r="DN72" s="4">
        <v>0</v>
      </c>
      <c r="DO72" s="4">
        <v>1</v>
      </c>
      <c r="DP72" s="4">
        <v>0</v>
      </c>
      <c r="DQ72" s="4">
        <v>1</v>
      </c>
      <c r="DR72" s="4">
        <v>0</v>
      </c>
      <c r="DS72" s="4">
        <v>1</v>
      </c>
      <c r="DT72" s="4">
        <v>0</v>
      </c>
      <c r="DU72" s="4">
        <v>1</v>
      </c>
      <c r="DV72" s="4">
        <v>0</v>
      </c>
      <c r="DW72" s="4">
        <v>1</v>
      </c>
      <c r="DX72" s="4">
        <v>0</v>
      </c>
    </row>
    <row r="73" spans="1:128">
      <c r="A73" s="10">
        <v>68</v>
      </c>
      <c r="BP73" s="3"/>
      <c r="BQ73" s="3"/>
      <c r="BR73" s="3"/>
      <c r="BS73" s="3"/>
      <c r="BT73" s="10">
        <v>68</v>
      </c>
      <c r="BU73" s="4">
        <f t="shared" si="4"/>
        <v>0</v>
      </c>
      <c r="BV73" s="4">
        <f t="shared" si="5"/>
        <v>0</v>
      </c>
      <c r="BW73" s="10"/>
      <c r="BX73" s="4">
        <f t="shared" si="6"/>
        <v>1</v>
      </c>
      <c r="BY73" s="4">
        <f t="shared" si="7"/>
        <v>1</v>
      </c>
      <c r="CA73" s="18">
        <v>13400</v>
      </c>
      <c r="CH73" s="18">
        <v>13400</v>
      </c>
      <c r="CI73" s="4">
        <v>1</v>
      </c>
      <c r="CJ73" s="4">
        <v>0</v>
      </c>
      <c r="CK73" s="4">
        <v>1</v>
      </c>
      <c r="CL73" s="4">
        <v>0</v>
      </c>
      <c r="CM73" s="4">
        <v>1</v>
      </c>
      <c r="CN73" s="4">
        <v>0</v>
      </c>
      <c r="CO73" s="4">
        <v>1</v>
      </c>
      <c r="CP73" s="4">
        <v>0</v>
      </c>
      <c r="CQ73" s="4">
        <v>1</v>
      </c>
      <c r="CR73" s="4">
        <v>0</v>
      </c>
      <c r="CS73" s="4">
        <v>1</v>
      </c>
      <c r="CT73" s="4">
        <v>0</v>
      </c>
      <c r="CU73" s="4">
        <v>1</v>
      </c>
      <c r="CV73" s="4">
        <v>0</v>
      </c>
      <c r="CW73" s="4">
        <v>1</v>
      </c>
      <c r="CX73" s="4">
        <v>0</v>
      </c>
      <c r="CY73" s="4">
        <v>1</v>
      </c>
      <c r="CZ73" s="4">
        <v>0</v>
      </c>
      <c r="DA73" s="4">
        <v>1</v>
      </c>
      <c r="DB73" s="4">
        <v>0</v>
      </c>
      <c r="DC73" s="4">
        <v>1</v>
      </c>
      <c r="DD73" s="4">
        <v>0</v>
      </c>
      <c r="DE73" s="4">
        <v>1</v>
      </c>
      <c r="DF73" s="4">
        <v>0</v>
      </c>
      <c r="DG73" s="4">
        <v>1</v>
      </c>
      <c r="DH73" s="4">
        <v>0</v>
      </c>
      <c r="DI73" s="4">
        <v>1</v>
      </c>
      <c r="DJ73" s="4">
        <v>0</v>
      </c>
      <c r="DK73" s="4">
        <v>1</v>
      </c>
      <c r="DL73" s="4">
        <v>0</v>
      </c>
      <c r="DM73" s="4">
        <v>1</v>
      </c>
      <c r="DN73" s="4">
        <v>0</v>
      </c>
      <c r="DO73" s="4">
        <v>1</v>
      </c>
      <c r="DP73" s="4">
        <v>0</v>
      </c>
      <c r="DQ73" s="4">
        <v>1</v>
      </c>
      <c r="DR73" s="4">
        <v>0</v>
      </c>
      <c r="DS73" s="4">
        <v>1</v>
      </c>
      <c r="DT73" s="4">
        <v>0</v>
      </c>
      <c r="DU73" s="4">
        <v>1</v>
      </c>
      <c r="DV73" s="4">
        <v>0</v>
      </c>
      <c r="DW73" s="4">
        <v>1</v>
      </c>
      <c r="DX73" s="4">
        <v>0</v>
      </c>
    </row>
    <row r="74" spans="1:128">
      <c r="A74" s="10">
        <v>69</v>
      </c>
      <c r="BP74" s="3"/>
      <c r="BQ74" s="3"/>
      <c r="BR74" s="3"/>
      <c r="BS74" s="3"/>
      <c r="BT74" s="10">
        <v>69</v>
      </c>
      <c r="BU74" s="4">
        <f t="shared" si="4"/>
        <v>0</v>
      </c>
      <c r="BV74" s="4">
        <f t="shared" si="5"/>
        <v>0</v>
      </c>
      <c r="BW74" s="10"/>
      <c r="BX74" s="4">
        <f t="shared" si="6"/>
        <v>1</v>
      </c>
      <c r="BY74" s="4">
        <f t="shared" si="7"/>
        <v>1</v>
      </c>
      <c r="CA74" s="18">
        <v>13600</v>
      </c>
      <c r="CH74" s="18">
        <v>13600</v>
      </c>
      <c r="CI74" s="4">
        <v>0.999</v>
      </c>
      <c r="CJ74" s="4">
        <v>1E-3</v>
      </c>
      <c r="CK74" s="4">
        <v>1</v>
      </c>
      <c r="CL74" s="4">
        <v>0</v>
      </c>
      <c r="CM74" s="4">
        <v>1</v>
      </c>
      <c r="CN74" s="4">
        <v>0</v>
      </c>
      <c r="CO74" s="4">
        <v>1</v>
      </c>
      <c r="CP74" s="4">
        <v>0</v>
      </c>
      <c r="CQ74" s="4">
        <v>1</v>
      </c>
      <c r="CR74" s="4">
        <v>0</v>
      </c>
      <c r="CS74" s="4">
        <v>1</v>
      </c>
      <c r="CT74" s="4">
        <v>0</v>
      </c>
      <c r="CU74" s="4">
        <v>1</v>
      </c>
      <c r="CV74" s="4">
        <v>0</v>
      </c>
      <c r="CW74" s="4">
        <v>1</v>
      </c>
      <c r="CX74" s="4">
        <v>0</v>
      </c>
      <c r="CY74" s="4">
        <v>1</v>
      </c>
      <c r="CZ74" s="4">
        <v>0</v>
      </c>
      <c r="DA74" s="4">
        <v>1</v>
      </c>
      <c r="DB74" s="4">
        <v>0</v>
      </c>
      <c r="DC74" s="4">
        <v>1</v>
      </c>
      <c r="DD74" s="4">
        <v>0</v>
      </c>
      <c r="DE74" s="4">
        <v>1</v>
      </c>
      <c r="DF74" s="4">
        <v>0</v>
      </c>
      <c r="DG74" s="4">
        <v>1</v>
      </c>
      <c r="DH74" s="4">
        <v>0</v>
      </c>
      <c r="DI74" s="4">
        <v>1</v>
      </c>
      <c r="DJ74" s="4">
        <v>0</v>
      </c>
      <c r="DK74" s="4">
        <v>1</v>
      </c>
      <c r="DL74" s="4">
        <v>0</v>
      </c>
      <c r="DM74" s="4">
        <v>1</v>
      </c>
      <c r="DN74" s="4">
        <v>0</v>
      </c>
      <c r="DO74" s="4">
        <v>1</v>
      </c>
      <c r="DP74" s="4">
        <v>0</v>
      </c>
      <c r="DQ74" s="4">
        <v>1</v>
      </c>
      <c r="DR74" s="4">
        <v>0</v>
      </c>
      <c r="DS74" s="4">
        <v>1</v>
      </c>
      <c r="DT74" s="4">
        <v>0</v>
      </c>
      <c r="DU74" s="4">
        <v>1</v>
      </c>
      <c r="DV74" s="4">
        <v>0</v>
      </c>
      <c r="DW74" s="4">
        <v>1</v>
      </c>
      <c r="DX74" s="4">
        <v>0</v>
      </c>
    </row>
    <row r="75" spans="1:128">
      <c r="A75" s="10">
        <v>70</v>
      </c>
      <c r="BP75" s="3"/>
      <c r="BQ75" s="3"/>
      <c r="BR75" s="3"/>
      <c r="BS75" s="3"/>
      <c r="BT75" s="10">
        <v>70</v>
      </c>
      <c r="BU75" s="4">
        <f t="shared" si="4"/>
        <v>0</v>
      </c>
      <c r="BV75" s="4">
        <f t="shared" si="5"/>
        <v>0</v>
      </c>
      <c r="BW75" s="10"/>
      <c r="BX75" s="4">
        <f t="shared" si="6"/>
        <v>1</v>
      </c>
      <c r="BY75" s="4">
        <f t="shared" si="7"/>
        <v>1</v>
      </c>
      <c r="CA75" s="18">
        <v>13800</v>
      </c>
      <c r="CH75" s="18">
        <v>13800</v>
      </c>
      <c r="CI75" s="4">
        <v>0.999</v>
      </c>
      <c r="CJ75" s="4">
        <v>1E-3</v>
      </c>
      <c r="CK75" s="4">
        <v>1</v>
      </c>
      <c r="CL75" s="4">
        <v>0</v>
      </c>
      <c r="CM75" s="4">
        <v>1</v>
      </c>
      <c r="CN75" s="4">
        <v>0</v>
      </c>
      <c r="CO75" s="4">
        <v>1</v>
      </c>
      <c r="CP75" s="4">
        <v>0</v>
      </c>
      <c r="CQ75" s="4">
        <v>1</v>
      </c>
      <c r="CR75" s="4">
        <v>0</v>
      </c>
      <c r="CS75" s="4">
        <v>1</v>
      </c>
      <c r="CT75" s="4">
        <v>0</v>
      </c>
      <c r="CU75" s="4">
        <v>1</v>
      </c>
      <c r="CV75" s="4">
        <v>0</v>
      </c>
      <c r="CW75" s="4">
        <v>1</v>
      </c>
      <c r="CX75" s="4">
        <v>0</v>
      </c>
      <c r="CY75" s="4">
        <v>1</v>
      </c>
      <c r="CZ75" s="4">
        <v>0</v>
      </c>
      <c r="DA75" s="4">
        <v>1</v>
      </c>
      <c r="DB75" s="4">
        <v>0</v>
      </c>
      <c r="DC75" s="4">
        <v>1</v>
      </c>
      <c r="DD75" s="4">
        <v>0</v>
      </c>
      <c r="DE75" s="4">
        <v>1</v>
      </c>
      <c r="DF75" s="4">
        <v>0</v>
      </c>
      <c r="DG75" s="4">
        <v>1</v>
      </c>
      <c r="DH75" s="4">
        <v>0</v>
      </c>
      <c r="DI75" s="4">
        <v>1</v>
      </c>
      <c r="DJ75" s="4">
        <v>0</v>
      </c>
      <c r="DK75" s="4">
        <v>1</v>
      </c>
      <c r="DL75" s="4">
        <v>0</v>
      </c>
      <c r="DM75" s="4">
        <v>1</v>
      </c>
      <c r="DN75" s="4">
        <v>0</v>
      </c>
      <c r="DO75" s="4">
        <v>1</v>
      </c>
      <c r="DP75" s="4">
        <v>0</v>
      </c>
      <c r="DQ75" s="4">
        <v>1</v>
      </c>
      <c r="DR75" s="4">
        <v>0</v>
      </c>
      <c r="DS75" s="4">
        <v>1</v>
      </c>
      <c r="DT75" s="4">
        <v>0</v>
      </c>
      <c r="DU75" s="4">
        <v>1</v>
      </c>
      <c r="DV75" s="4">
        <v>0</v>
      </c>
      <c r="DW75" s="4">
        <v>1</v>
      </c>
      <c r="DX75" s="4">
        <v>0</v>
      </c>
    </row>
    <row r="76" spans="1:128">
      <c r="A76" s="10">
        <v>71</v>
      </c>
      <c r="BP76" s="3"/>
      <c r="BQ76" s="3"/>
      <c r="BR76" s="3"/>
      <c r="BS76" s="3"/>
      <c r="BT76" s="10">
        <v>71</v>
      </c>
      <c r="BU76" s="4">
        <f t="shared" si="4"/>
        <v>0</v>
      </c>
      <c r="BV76" s="4">
        <f t="shared" si="5"/>
        <v>0</v>
      </c>
      <c r="BW76" s="10"/>
      <c r="BX76" s="4">
        <f t="shared" si="6"/>
        <v>1</v>
      </c>
      <c r="BY76" s="4">
        <f t="shared" si="7"/>
        <v>1</v>
      </c>
      <c r="CA76" s="18">
        <v>14000</v>
      </c>
      <c r="CH76" s="18">
        <v>14000</v>
      </c>
      <c r="CI76" s="4">
        <v>0.999</v>
      </c>
      <c r="CJ76" s="4">
        <v>1E-3</v>
      </c>
      <c r="CK76" s="4">
        <v>1</v>
      </c>
      <c r="CL76" s="4">
        <v>0</v>
      </c>
      <c r="CM76" s="4">
        <v>1</v>
      </c>
      <c r="CN76" s="4">
        <v>0</v>
      </c>
      <c r="CO76" s="4">
        <v>1</v>
      </c>
      <c r="CP76" s="4">
        <v>0</v>
      </c>
      <c r="CQ76" s="4">
        <v>1</v>
      </c>
      <c r="CR76" s="4">
        <v>0</v>
      </c>
      <c r="CS76" s="4">
        <v>1</v>
      </c>
      <c r="CT76" s="4">
        <v>0</v>
      </c>
      <c r="CU76" s="4">
        <v>1</v>
      </c>
      <c r="CV76" s="4">
        <v>0</v>
      </c>
      <c r="CW76" s="4">
        <v>1</v>
      </c>
      <c r="CX76" s="4">
        <v>0</v>
      </c>
      <c r="CY76" s="4">
        <v>1</v>
      </c>
      <c r="CZ76" s="4">
        <v>0</v>
      </c>
      <c r="DA76" s="4">
        <v>1</v>
      </c>
      <c r="DB76" s="4">
        <v>0</v>
      </c>
      <c r="DC76" s="4">
        <v>1</v>
      </c>
      <c r="DD76" s="4">
        <v>0</v>
      </c>
      <c r="DE76" s="4">
        <v>1</v>
      </c>
      <c r="DF76" s="4">
        <v>0</v>
      </c>
      <c r="DG76" s="4">
        <v>1</v>
      </c>
      <c r="DH76" s="4">
        <v>0</v>
      </c>
      <c r="DI76" s="4">
        <v>1</v>
      </c>
      <c r="DJ76" s="4">
        <v>0</v>
      </c>
      <c r="DK76" s="4">
        <v>1</v>
      </c>
      <c r="DL76" s="4">
        <v>0</v>
      </c>
      <c r="DM76" s="4">
        <v>1</v>
      </c>
      <c r="DN76" s="4">
        <v>0</v>
      </c>
      <c r="DO76" s="4">
        <v>1</v>
      </c>
      <c r="DP76" s="4">
        <v>0</v>
      </c>
      <c r="DQ76" s="4">
        <v>1</v>
      </c>
      <c r="DR76" s="4">
        <v>0</v>
      </c>
      <c r="DS76" s="4">
        <v>1</v>
      </c>
      <c r="DT76" s="4">
        <v>0</v>
      </c>
      <c r="DU76" s="4">
        <v>1</v>
      </c>
      <c r="DV76" s="4">
        <v>0</v>
      </c>
      <c r="DW76" s="4">
        <v>1</v>
      </c>
      <c r="DX76" s="4">
        <v>0</v>
      </c>
    </row>
    <row r="77" spans="1:128">
      <c r="A77" s="10">
        <v>72</v>
      </c>
      <c r="BP77" s="3"/>
      <c r="BQ77" s="3"/>
      <c r="BR77" s="3"/>
      <c r="BS77" s="3"/>
      <c r="BT77" s="10">
        <v>72</v>
      </c>
      <c r="BU77" s="4">
        <f t="shared" si="4"/>
        <v>0</v>
      </c>
      <c r="BV77" s="4">
        <f t="shared" si="5"/>
        <v>0</v>
      </c>
      <c r="BW77" s="10"/>
      <c r="BX77" s="4">
        <f t="shared" si="6"/>
        <v>1</v>
      </c>
      <c r="BY77" s="4">
        <f t="shared" si="7"/>
        <v>1</v>
      </c>
      <c r="CA77" s="18">
        <v>14200</v>
      </c>
      <c r="CH77" s="18">
        <v>14200</v>
      </c>
      <c r="CI77" s="4">
        <v>0.999</v>
      </c>
      <c r="CJ77" s="4">
        <v>1E-3</v>
      </c>
      <c r="CK77" s="4">
        <v>1</v>
      </c>
      <c r="CL77" s="4">
        <v>0</v>
      </c>
      <c r="CM77" s="4">
        <v>1</v>
      </c>
      <c r="CN77" s="4">
        <v>0</v>
      </c>
      <c r="CO77" s="4">
        <v>1</v>
      </c>
      <c r="CP77" s="4">
        <v>0</v>
      </c>
      <c r="CQ77" s="4">
        <v>1</v>
      </c>
      <c r="CR77" s="4">
        <v>0</v>
      </c>
      <c r="CS77" s="4">
        <v>1</v>
      </c>
      <c r="CT77" s="4">
        <v>0</v>
      </c>
      <c r="CU77" s="4">
        <v>1</v>
      </c>
      <c r="CV77" s="4">
        <v>0</v>
      </c>
      <c r="CW77" s="4">
        <v>1</v>
      </c>
      <c r="CX77" s="4">
        <v>0</v>
      </c>
      <c r="CY77" s="4">
        <v>1</v>
      </c>
      <c r="CZ77" s="4">
        <v>0</v>
      </c>
      <c r="DA77" s="4">
        <v>1</v>
      </c>
      <c r="DB77" s="4">
        <v>0</v>
      </c>
      <c r="DC77" s="4">
        <v>1</v>
      </c>
      <c r="DD77" s="4">
        <v>0</v>
      </c>
      <c r="DE77" s="4">
        <v>1</v>
      </c>
      <c r="DF77" s="4">
        <v>0</v>
      </c>
      <c r="DG77" s="4">
        <v>1</v>
      </c>
      <c r="DH77" s="4">
        <v>0</v>
      </c>
      <c r="DI77" s="4">
        <v>1</v>
      </c>
      <c r="DJ77" s="4">
        <v>0</v>
      </c>
      <c r="DK77" s="4">
        <v>1</v>
      </c>
      <c r="DL77" s="4">
        <v>0</v>
      </c>
      <c r="DM77" s="4">
        <v>1</v>
      </c>
      <c r="DN77" s="4">
        <v>0</v>
      </c>
      <c r="DO77" s="4">
        <v>1</v>
      </c>
      <c r="DP77" s="4">
        <v>0</v>
      </c>
      <c r="DQ77" s="4">
        <v>1</v>
      </c>
      <c r="DR77" s="4">
        <v>0</v>
      </c>
      <c r="DS77" s="4">
        <v>1</v>
      </c>
      <c r="DT77" s="4">
        <v>0</v>
      </c>
      <c r="DU77" s="4">
        <v>1</v>
      </c>
      <c r="DV77" s="4">
        <v>0</v>
      </c>
      <c r="DW77" s="4">
        <v>1</v>
      </c>
      <c r="DX77" s="4">
        <v>0</v>
      </c>
    </row>
    <row r="78" spans="1:128">
      <c r="A78" s="10">
        <v>73</v>
      </c>
      <c r="BP78" s="3"/>
      <c r="BQ78" s="3"/>
      <c r="BR78" s="3"/>
      <c r="BS78" s="3"/>
      <c r="BT78" s="10">
        <v>73</v>
      </c>
      <c r="BU78" s="4">
        <f t="shared" si="4"/>
        <v>0</v>
      </c>
      <c r="BV78" s="4">
        <f t="shared" si="5"/>
        <v>0</v>
      </c>
      <c r="BW78" s="10"/>
      <c r="BX78" s="4">
        <f t="shared" si="6"/>
        <v>1</v>
      </c>
      <c r="BY78" s="4">
        <f t="shared" si="7"/>
        <v>1</v>
      </c>
      <c r="CA78" s="18">
        <v>14400</v>
      </c>
      <c r="CH78" s="18">
        <v>14400</v>
      </c>
      <c r="CI78" s="4">
        <v>0.999</v>
      </c>
      <c r="CJ78" s="4">
        <v>1E-3</v>
      </c>
      <c r="CK78" s="4">
        <v>1</v>
      </c>
      <c r="CL78" s="4">
        <v>0</v>
      </c>
      <c r="CM78" s="4">
        <v>1</v>
      </c>
      <c r="CN78" s="4">
        <v>0</v>
      </c>
      <c r="CO78" s="4">
        <v>1</v>
      </c>
      <c r="CP78" s="4">
        <v>0</v>
      </c>
      <c r="CQ78" s="4">
        <v>1</v>
      </c>
      <c r="CR78" s="4">
        <v>0</v>
      </c>
      <c r="CS78" s="4">
        <v>1</v>
      </c>
      <c r="CT78" s="4">
        <v>0</v>
      </c>
      <c r="CU78" s="4">
        <v>1</v>
      </c>
      <c r="CV78" s="4">
        <v>0</v>
      </c>
      <c r="CW78" s="4">
        <v>1</v>
      </c>
      <c r="CX78" s="4">
        <v>0</v>
      </c>
      <c r="CY78" s="4">
        <v>1</v>
      </c>
      <c r="CZ78" s="4">
        <v>0</v>
      </c>
      <c r="DA78" s="4">
        <v>1</v>
      </c>
      <c r="DB78" s="4">
        <v>0</v>
      </c>
      <c r="DC78" s="4">
        <v>1</v>
      </c>
      <c r="DD78" s="4">
        <v>0</v>
      </c>
      <c r="DE78" s="4">
        <v>1</v>
      </c>
      <c r="DF78" s="4">
        <v>0</v>
      </c>
      <c r="DG78" s="4">
        <v>1</v>
      </c>
      <c r="DH78" s="4">
        <v>0</v>
      </c>
      <c r="DI78" s="4">
        <v>1</v>
      </c>
      <c r="DJ78" s="4">
        <v>0</v>
      </c>
      <c r="DK78" s="4">
        <v>1</v>
      </c>
      <c r="DL78" s="4">
        <v>0</v>
      </c>
      <c r="DM78" s="4">
        <v>1</v>
      </c>
      <c r="DN78" s="4">
        <v>0</v>
      </c>
      <c r="DO78" s="4">
        <v>1</v>
      </c>
      <c r="DP78" s="4">
        <v>0</v>
      </c>
      <c r="DQ78" s="4">
        <v>1</v>
      </c>
      <c r="DR78" s="4">
        <v>0</v>
      </c>
      <c r="DS78" s="4">
        <v>1</v>
      </c>
      <c r="DT78" s="4">
        <v>0</v>
      </c>
      <c r="DU78" s="4">
        <v>1</v>
      </c>
      <c r="DV78" s="4">
        <v>0</v>
      </c>
      <c r="DW78" s="4">
        <v>1</v>
      </c>
      <c r="DX78" s="4">
        <v>0</v>
      </c>
    </row>
    <row r="79" spans="1:128">
      <c r="A79" s="10">
        <v>74</v>
      </c>
      <c r="BP79" s="3"/>
      <c r="BQ79" s="3"/>
      <c r="BR79" s="3"/>
      <c r="BS79" s="3"/>
      <c r="BT79" s="10">
        <v>74</v>
      </c>
      <c r="BU79" s="4">
        <f t="shared" si="4"/>
        <v>0</v>
      </c>
      <c r="BV79" s="4">
        <f t="shared" si="5"/>
        <v>0</v>
      </c>
      <c r="BW79" s="10"/>
      <c r="BX79" s="4">
        <f t="shared" si="6"/>
        <v>1</v>
      </c>
      <c r="BY79" s="4">
        <f t="shared" si="7"/>
        <v>1</v>
      </c>
      <c r="CA79" s="18">
        <v>14600</v>
      </c>
      <c r="CH79" s="18">
        <v>14600</v>
      </c>
      <c r="CI79" s="4">
        <v>0.999</v>
      </c>
      <c r="CJ79" s="4">
        <v>1E-3</v>
      </c>
      <c r="CK79" s="4">
        <v>1</v>
      </c>
      <c r="CL79" s="4">
        <v>0</v>
      </c>
      <c r="CM79" s="4">
        <v>1</v>
      </c>
      <c r="CN79" s="4">
        <v>0</v>
      </c>
      <c r="CO79" s="4">
        <v>1</v>
      </c>
      <c r="CP79" s="4">
        <v>0</v>
      </c>
      <c r="CQ79" s="4">
        <v>1</v>
      </c>
      <c r="CR79" s="4">
        <v>0</v>
      </c>
      <c r="CS79" s="4">
        <v>1</v>
      </c>
      <c r="CT79" s="4">
        <v>0</v>
      </c>
      <c r="CU79" s="4">
        <v>1</v>
      </c>
      <c r="CV79" s="4">
        <v>0</v>
      </c>
      <c r="CW79" s="4">
        <v>1</v>
      </c>
      <c r="CX79" s="4">
        <v>0</v>
      </c>
      <c r="CY79" s="4">
        <v>1</v>
      </c>
      <c r="CZ79" s="4">
        <v>0</v>
      </c>
      <c r="DA79" s="4">
        <v>1</v>
      </c>
      <c r="DB79" s="4">
        <v>0</v>
      </c>
      <c r="DC79" s="4">
        <v>1</v>
      </c>
      <c r="DD79" s="4">
        <v>0</v>
      </c>
      <c r="DE79" s="4">
        <v>1</v>
      </c>
      <c r="DF79" s="4">
        <v>0</v>
      </c>
      <c r="DG79" s="4">
        <v>1</v>
      </c>
      <c r="DH79" s="4">
        <v>0</v>
      </c>
      <c r="DI79" s="4">
        <v>1</v>
      </c>
      <c r="DJ79" s="4">
        <v>0</v>
      </c>
      <c r="DK79" s="4">
        <v>1</v>
      </c>
      <c r="DL79" s="4">
        <v>0</v>
      </c>
      <c r="DM79" s="4">
        <v>1</v>
      </c>
      <c r="DN79" s="4">
        <v>0</v>
      </c>
      <c r="DO79" s="4">
        <v>1</v>
      </c>
      <c r="DP79" s="4">
        <v>0</v>
      </c>
      <c r="DQ79" s="4">
        <v>1</v>
      </c>
      <c r="DR79" s="4">
        <v>0</v>
      </c>
      <c r="DS79" s="4">
        <v>1</v>
      </c>
      <c r="DT79" s="4">
        <v>0</v>
      </c>
      <c r="DU79" s="4">
        <v>1</v>
      </c>
      <c r="DV79" s="4">
        <v>0</v>
      </c>
      <c r="DW79" s="4">
        <v>1</v>
      </c>
      <c r="DX79" s="4">
        <v>0</v>
      </c>
    </row>
    <row r="80" spans="1:128">
      <c r="A80" s="10">
        <v>75</v>
      </c>
      <c r="BP80" s="3"/>
      <c r="BQ80" s="3"/>
      <c r="BR80" s="3"/>
      <c r="BS80" s="3"/>
      <c r="BT80" s="10">
        <v>75</v>
      </c>
      <c r="BU80" s="4">
        <f t="shared" si="4"/>
        <v>0</v>
      </c>
      <c r="BV80" s="4">
        <f t="shared" si="5"/>
        <v>0</v>
      </c>
      <c r="BW80" s="10"/>
      <c r="BX80" s="4">
        <f t="shared" si="6"/>
        <v>1</v>
      </c>
      <c r="BY80" s="4">
        <f t="shared" si="7"/>
        <v>1</v>
      </c>
      <c r="CA80" s="18">
        <v>14800</v>
      </c>
      <c r="CH80" s="18">
        <v>14800</v>
      </c>
      <c r="CI80" s="4">
        <v>0.998</v>
      </c>
      <c r="CJ80" s="4">
        <v>2E-3</v>
      </c>
      <c r="CK80" s="4">
        <v>1</v>
      </c>
      <c r="CL80" s="4">
        <v>0</v>
      </c>
      <c r="CM80" s="4">
        <v>1</v>
      </c>
      <c r="CN80" s="4">
        <v>0</v>
      </c>
      <c r="CO80" s="4">
        <v>1</v>
      </c>
      <c r="CP80" s="4">
        <v>0</v>
      </c>
      <c r="CQ80" s="4">
        <v>1</v>
      </c>
      <c r="CR80" s="4">
        <v>0</v>
      </c>
      <c r="CS80" s="4">
        <v>1</v>
      </c>
      <c r="CT80" s="4">
        <v>0</v>
      </c>
      <c r="CU80" s="4">
        <v>1</v>
      </c>
      <c r="CV80" s="4">
        <v>0</v>
      </c>
      <c r="CW80" s="4">
        <v>1</v>
      </c>
      <c r="CX80" s="4">
        <v>0</v>
      </c>
      <c r="CY80" s="4">
        <v>1</v>
      </c>
      <c r="CZ80" s="4">
        <v>0</v>
      </c>
      <c r="DA80" s="4">
        <v>1</v>
      </c>
      <c r="DB80" s="4">
        <v>0</v>
      </c>
      <c r="DC80" s="4">
        <v>1</v>
      </c>
      <c r="DD80" s="4">
        <v>0</v>
      </c>
      <c r="DE80" s="4">
        <v>1</v>
      </c>
      <c r="DF80" s="4">
        <v>0</v>
      </c>
      <c r="DG80" s="4">
        <v>1</v>
      </c>
      <c r="DH80" s="4">
        <v>0</v>
      </c>
      <c r="DI80" s="4">
        <v>1</v>
      </c>
      <c r="DJ80" s="4">
        <v>0</v>
      </c>
      <c r="DK80" s="4">
        <v>1</v>
      </c>
      <c r="DL80" s="4">
        <v>0</v>
      </c>
      <c r="DM80" s="4">
        <v>1</v>
      </c>
      <c r="DN80" s="4">
        <v>0</v>
      </c>
      <c r="DO80" s="4">
        <v>1</v>
      </c>
      <c r="DP80" s="4">
        <v>0</v>
      </c>
      <c r="DQ80" s="4">
        <v>1</v>
      </c>
      <c r="DR80" s="4">
        <v>0</v>
      </c>
      <c r="DS80" s="4">
        <v>1</v>
      </c>
      <c r="DT80" s="4">
        <v>0</v>
      </c>
      <c r="DU80" s="4">
        <v>1</v>
      </c>
      <c r="DV80" s="4">
        <v>0</v>
      </c>
      <c r="DW80" s="4">
        <v>1</v>
      </c>
      <c r="DX80" s="4">
        <v>0</v>
      </c>
    </row>
    <row r="81" spans="1:128">
      <c r="A81" s="10">
        <v>76</v>
      </c>
      <c r="BP81" s="3"/>
      <c r="BQ81" s="3"/>
      <c r="BR81" s="3"/>
      <c r="BS81" s="3"/>
      <c r="BT81" s="10">
        <v>76</v>
      </c>
      <c r="BU81" s="4">
        <f t="shared" si="4"/>
        <v>0</v>
      </c>
      <c r="BV81" s="4">
        <f t="shared" si="5"/>
        <v>0</v>
      </c>
      <c r="BW81" s="10"/>
      <c r="BX81" s="4">
        <f t="shared" si="6"/>
        <v>1</v>
      </c>
      <c r="BY81" s="4">
        <f t="shared" si="7"/>
        <v>1</v>
      </c>
      <c r="CA81" s="18">
        <v>15000</v>
      </c>
      <c r="CH81" s="18">
        <v>15000</v>
      </c>
      <c r="CI81" s="4">
        <v>0.998</v>
      </c>
      <c r="CJ81" s="4">
        <v>2E-3</v>
      </c>
      <c r="CK81" s="4">
        <v>1</v>
      </c>
      <c r="CL81" s="4">
        <v>0</v>
      </c>
      <c r="CM81" s="4">
        <v>1</v>
      </c>
      <c r="CN81" s="4">
        <v>0</v>
      </c>
      <c r="CO81" s="4">
        <v>1</v>
      </c>
      <c r="CP81" s="4">
        <v>0</v>
      </c>
      <c r="CQ81" s="4">
        <v>1</v>
      </c>
      <c r="CR81" s="4">
        <v>0</v>
      </c>
      <c r="CS81" s="4">
        <v>1</v>
      </c>
      <c r="CT81" s="4">
        <v>0</v>
      </c>
      <c r="CU81" s="4">
        <v>1</v>
      </c>
      <c r="CV81" s="4">
        <v>0</v>
      </c>
      <c r="CW81" s="4">
        <v>1</v>
      </c>
      <c r="CX81" s="4">
        <v>0</v>
      </c>
      <c r="CY81" s="4">
        <v>1</v>
      </c>
      <c r="CZ81" s="4">
        <v>0</v>
      </c>
      <c r="DA81" s="4">
        <v>1</v>
      </c>
      <c r="DB81" s="4">
        <v>0</v>
      </c>
      <c r="DC81" s="4">
        <v>1</v>
      </c>
      <c r="DD81" s="4">
        <v>0</v>
      </c>
      <c r="DE81" s="4">
        <v>1</v>
      </c>
      <c r="DF81" s="4">
        <v>0</v>
      </c>
      <c r="DG81" s="4">
        <v>1</v>
      </c>
      <c r="DH81" s="4">
        <v>0</v>
      </c>
      <c r="DI81" s="4">
        <v>1</v>
      </c>
      <c r="DJ81" s="4">
        <v>0</v>
      </c>
      <c r="DK81" s="4">
        <v>1</v>
      </c>
      <c r="DL81" s="4">
        <v>0</v>
      </c>
      <c r="DM81" s="4">
        <v>1</v>
      </c>
      <c r="DN81" s="4">
        <v>0</v>
      </c>
      <c r="DO81" s="4">
        <v>1</v>
      </c>
      <c r="DP81" s="4">
        <v>0</v>
      </c>
      <c r="DQ81" s="4">
        <v>1</v>
      </c>
      <c r="DR81" s="4">
        <v>0</v>
      </c>
      <c r="DS81" s="4">
        <v>1</v>
      </c>
      <c r="DT81" s="4">
        <v>0</v>
      </c>
      <c r="DU81" s="4">
        <v>1</v>
      </c>
      <c r="DV81" s="4">
        <v>0</v>
      </c>
      <c r="DW81" s="4">
        <v>1</v>
      </c>
      <c r="DX81" s="4">
        <v>0</v>
      </c>
    </row>
    <row r="82" spans="1:128">
      <c r="A82" s="10">
        <v>77</v>
      </c>
      <c r="BP82" s="3"/>
      <c r="BQ82" s="3"/>
      <c r="BR82" s="3"/>
      <c r="BS82" s="3"/>
      <c r="BT82" s="10">
        <v>77</v>
      </c>
      <c r="BU82" s="4">
        <f t="shared" si="4"/>
        <v>0</v>
      </c>
      <c r="BV82" s="4">
        <f t="shared" si="5"/>
        <v>0</v>
      </c>
      <c r="BW82" s="10"/>
      <c r="BX82" s="4">
        <f t="shared" si="6"/>
        <v>1</v>
      </c>
      <c r="BY82" s="4">
        <f t="shared" si="7"/>
        <v>1</v>
      </c>
      <c r="CA82" s="18">
        <v>15200</v>
      </c>
      <c r="CH82" s="18">
        <v>15200</v>
      </c>
      <c r="CI82" s="4">
        <v>0.998</v>
      </c>
      <c r="CJ82" s="4">
        <v>2E-3</v>
      </c>
      <c r="CK82" s="4">
        <v>1</v>
      </c>
      <c r="CL82" s="4">
        <v>0</v>
      </c>
      <c r="CM82" s="4">
        <v>1</v>
      </c>
      <c r="CN82" s="4">
        <v>0</v>
      </c>
      <c r="CO82" s="4">
        <v>1</v>
      </c>
      <c r="CP82" s="4">
        <v>0</v>
      </c>
      <c r="CQ82" s="4">
        <v>1</v>
      </c>
      <c r="CR82" s="4">
        <v>0</v>
      </c>
      <c r="CS82" s="4">
        <v>1</v>
      </c>
      <c r="CT82" s="4">
        <v>0</v>
      </c>
      <c r="CU82" s="4">
        <v>1</v>
      </c>
      <c r="CV82" s="4">
        <v>0</v>
      </c>
      <c r="CW82" s="4">
        <v>1</v>
      </c>
      <c r="CX82" s="4">
        <v>0</v>
      </c>
      <c r="CY82" s="4">
        <v>1</v>
      </c>
      <c r="CZ82" s="4">
        <v>0</v>
      </c>
      <c r="DA82" s="4">
        <v>1</v>
      </c>
      <c r="DB82" s="4">
        <v>0</v>
      </c>
      <c r="DC82" s="4">
        <v>1</v>
      </c>
      <c r="DD82" s="4">
        <v>0</v>
      </c>
      <c r="DE82" s="4">
        <v>1</v>
      </c>
      <c r="DF82" s="4">
        <v>0</v>
      </c>
      <c r="DG82" s="4">
        <v>1</v>
      </c>
      <c r="DH82" s="4">
        <v>0</v>
      </c>
      <c r="DI82" s="4">
        <v>1</v>
      </c>
      <c r="DJ82" s="4">
        <v>0</v>
      </c>
      <c r="DK82" s="4">
        <v>1</v>
      </c>
      <c r="DL82" s="4">
        <v>0</v>
      </c>
      <c r="DM82" s="4">
        <v>1</v>
      </c>
      <c r="DN82" s="4">
        <v>0</v>
      </c>
      <c r="DO82" s="4">
        <v>1</v>
      </c>
      <c r="DP82" s="4">
        <v>0</v>
      </c>
      <c r="DQ82" s="4">
        <v>1</v>
      </c>
      <c r="DR82" s="4">
        <v>0</v>
      </c>
      <c r="DS82" s="4">
        <v>1</v>
      </c>
      <c r="DT82" s="4">
        <v>0</v>
      </c>
      <c r="DU82" s="4">
        <v>1</v>
      </c>
      <c r="DV82" s="4">
        <v>0</v>
      </c>
      <c r="DW82" s="4">
        <v>1</v>
      </c>
      <c r="DX82" s="4">
        <v>0</v>
      </c>
    </row>
    <row r="83" spans="1:128">
      <c r="A83" s="10">
        <v>78</v>
      </c>
      <c r="BP83" s="3"/>
      <c r="BQ83" s="3"/>
      <c r="BR83" s="3"/>
      <c r="BS83" s="3"/>
      <c r="BT83" s="10">
        <v>78</v>
      </c>
      <c r="BU83" s="4">
        <f t="shared" si="4"/>
        <v>0</v>
      </c>
      <c r="BV83" s="4">
        <f t="shared" si="5"/>
        <v>0</v>
      </c>
      <c r="BW83" s="10"/>
      <c r="BX83" s="4">
        <f t="shared" si="6"/>
        <v>1</v>
      </c>
      <c r="BY83" s="4">
        <f t="shared" si="7"/>
        <v>1</v>
      </c>
      <c r="CA83" s="18">
        <v>15400</v>
      </c>
      <c r="CH83" s="18">
        <v>15400</v>
      </c>
      <c r="CI83" s="4">
        <v>0.997</v>
      </c>
      <c r="CJ83" s="4">
        <v>3.0000000000000001E-3</v>
      </c>
      <c r="CK83" s="4">
        <v>1</v>
      </c>
      <c r="CL83" s="4">
        <v>0</v>
      </c>
      <c r="CM83" s="4">
        <v>1</v>
      </c>
      <c r="CN83" s="4">
        <v>0</v>
      </c>
      <c r="CO83" s="4">
        <v>1</v>
      </c>
      <c r="CP83" s="4">
        <v>0</v>
      </c>
      <c r="CQ83" s="4">
        <v>1</v>
      </c>
      <c r="CR83" s="4">
        <v>0</v>
      </c>
      <c r="CS83" s="4">
        <v>1</v>
      </c>
      <c r="CT83" s="4">
        <v>0</v>
      </c>
      <c r="CU83" s="4">
        <v>1</v>
      </c>
      <c r="CV83" s="4">
        <v>0</v>
      </c>
      <c r="CW83" s="4">
        <v>1</v>
      </c>
      <c r="CX83" s="4">
        <v>0</v>
      </c>
      <c r="CY83" s="4">
        <v>1</v>
      </c>
      <c r="CZ83" s="4">
        <v>0</v>
      </c>
      <c r="DA83" s="4">
        <v>1</v>
      </c>
      <c r="DB83" s="4">
        <v>0</v>
      </c>
      <c r="DC83" s="4">
        <v>1</v>
      </c>
      <c r="DD83" s="4">
        <v>0</v>
      </c>
      <c r="DE83" s="4">
        <v>1</v>
      </c>
      <c r="DF83" s="4">
        <v>0</v>
      </c>
      <c r="DG83" s="4">
        <v>1</v>
      </c>
      <c r="DH83" s="4">
        <v>0</v>
      </c>
      <c r="DI83" s="4">
        <v>1</v>
      </c>
      <c r="DJ83" s="4">
        <v>0</v>
      </c>
      <c r="DK83" s="4">
        <v>1</v>
      </c>
      <c r="DL83" s="4">
        <v>0</v>
      </c>
      <c r="DM83" s="4">
        <v>1</v>
      </c>
      <c r="DN83" s="4">
        <v>0</v>
      </c>
      <c r="DO83" s="4">
        <v>1</v>
      </c>
      <c r="DP83" s="4">
        <v>0</v>
      </c>
      <c r="DQ83" s="4">
        <v>1</v>
      </c>
      <c r="DR83" s="4">
        <v>0</v>
      </c>
      <c r="DS83" s="4">
        <v>1</v>
      </c>
      <c r="DT83" s="4">
        <v>0</v>
      </c>
      <c r="DU83" s="4">
        <v>1</v>
      </c>
      <c r="DV83" s="4">
        <v>0</v>
      </c>
      <c r="DW83" s="4">
        <v>1</v>
      </c>
      <c r="DX83" s="4">
        <v>0</v>
      </c>
    </row>
    <row r="84" spans="1:128">
      <c r="A84" s="10">
        <v>79</v>
      </c>
      <c r="BP84" s="3"/>
      <c r="BQ84" s="3"/>
      <c r="BR84" s="3"/>
      <c r="BS84" s="3"/>
      <c r="BT84" s="10">
        <v>79</v>
      </c>
      <c r="BU84" s="4">
        <f t="shared" si="4"/>
        <v>0</v>
      </c>
      <c r="BV84" s="4">
        <f t="shared" si="5"/>
        <v>0</v>
      </c>
      <c r="BW84" s="10"/>
      <c r="BX84" s="4">
        <f t="shared" si="6"/>
        <v>1</v>
      </c>
      <c r="BY84" s="4">
        <f t="shared" si="7"/>
        <v>1</v>
      </c>
      <c r="CA84" s="18">
        <v>15600</v>
      </c>
      <c r="CH84" s="18">
        <v>15600</v>
      </c>
      <c r="CI84" s="4">
        <v>0.995</v>
      </c>
      <c r="CJ84" s="4">
        <v>5.0000000000000001E-3</v>
      </c>
      <c r="CK84" s="4">
        <v>1</v>
      </c>
      <c r="CL84" s="4">
        <v>0</v>
      </c>
      <c r="CM84" s="4">
        <v>1</v>
      </c>
      <c r="CN84" s="4">
        <v>0</v>
      </c>
      <c r="CO84" s="4">
        <v>1</v>
      </c>
      <c r="CP84" s="4">
        <v>0</v>
      </c>
      <c r="CQ84" s="4">
        <v>1</v>
      </c>
      <c r="CR84" s="4">
        <v>0</v>
      </c>
      <c r="CS84" s="4">
        <v>1</v>
      </c>
      <c r="CT84" s="4">
        <v>0</v>
      </c>
      <c r="CU84" s="4">
        <v>1</v>
      </c>
      <c r="CV84" s="4">
        <v>0</v>
      </c>
      <c r="CW84" s="4">
        <v>1</v>
      </c>
      <c r="CX84" s="4">
        <v>0</v>
      </c>
      <c r="CY84" s="4">
        <v>1</v>
      </c>
      <c r="CZ84" s="4">
        <v>0</v>
      </c>
      <c r="DA84" s="4">
        <v>1</v>
      </c>
      <c r="DB84" s="4">
        <v>0</v>
      </c>
      <c r="DC84" s="4">
        <v>1</v>
      </c>
      <c r="DD84" s="4">
        <v>0</v>
      </c>
      <c r="DE84" s="4">
        <v>1</v>
      </c>
      <c r="DF84" s="4">
        <v>0</v>
      </c>
      <c r="DG84" s="4">
        <v>1</v>
      </c>
      <c r="DH84" s="4">
        <v>0</v>
      </c>
      <c r="DI84" s="4">
        <v>1</v>
      </c>
      <c r="DJ84" s="4">
        <v>0</v>
      </c>
      <c r="DK84" s="4">
        <v>1</v>
      </c>
      <c r="DL84" s="4">
        <v>0</v>
      </c>
      <c r="DM84" s="4">
        <v>1</v>
      </c>
      <c r="DN84" s="4">
        <v>0</v>
      </c>
      <c r="DO84" s="4">
        <v>1</v>
      </c>
      <c r="DP84" s="4">
        <v>0</v>
      </c>
      <c r="DQ84" s="4">
        <v>1</v>
      </c>
      <c r="DR84" s="4">
        <v>0</v>
      </c>
      <c r="DS84" s="4">
        <v>1</v>
      </c>
      <c r="DT84" s="4">
        <v>0</v>
      </c>
      <c r="DU84" s="4">
        <v>1</v>
      </c>
      <c r="DV84" s="4">
        <v>0</v>
      </c>
      <c r="DW84" s="4">
        <v>1</v>
      </c>
      <c r="DX84" s="4">
        <v>0</v>
      </c>
    </row>
    <row r="85" spans="1:128">
      <c r="A85" s="10">
        <v>80</v>
      </c>
      <c r="BP85" s="3"/>
      <c r="BQ85" s="3"/>
      <c r="BR85" s="3"/>
      <c r="BS85" s="3"/>
      <c r="BT85" s="10">
        <v>80</v>
      </c>
      <c r="BU85" s="4">
        <f t="shared" si="4"/>
        <v>0</v>
      </c>
      <c r="BV85" s="4">
        <f t="shared" si="5"/>
        <v>0</v>
      </c>
      <c r="BW85" s="10"/>
      <c r="BX85" s="4">
        <f t="shared" si="6"/>
        <v>1</v>
      </c>
      <c r="BY85" s="4">
        <f t="shared" si="7"/>
        <v>1</v>
      </c>
      <c r="CA85" s="18">
        <v>15800</v>
      </c>
      <c r="CH85" s="18">
        <v>15800</v>
      </c>
      <c r="CI85" s="4">
        <v>0.99199999999999999</v>
      </c>
      <c r="CJ85" s="4">
        <v>8.0000000000000002E-3</v>
      </c>
      <c r="CK85" s="4">
        <v>1</v>
      </c>
      <c r="CL85" s="4">
        <v>0</v>
      </c>
      <c r="CM85" s="4">
        <v>1</v>
      </c>
      <c r="CN85" s="4">
        <v>0</v>
      </c>
      <c r="CO85" s="4">
        <v>1</v>
      </c>
      <c r="CP85" s="4">
        <v>0</v>
      </c>
      <c r="CQ85" s="4">
        <v>1</v>
      </c>
      <c r="CR85" s="4">
        <v>0</v>
      </c>
      <c r="CS85" s="4">
        <v>1</v>
      </c>
      <c r="CT85" s="4">
        <v>0</v>
      </c>
      <c r="CU85" s="4">
        <v>1</v>
      </c>
      <c r="CV85" s="4">
        <v>0</v>
      </c>
      <c r="CW85" s="4">
        <v>1</v>
      </c>
      <c r="CX85" s="4">
        <v>0</v>
      </c>
      <c r="CY85" s="4">
        <v>1</v>
      </c>
      <c r="CZ85" s="4">
        <v>0</v>
      </c>
      <c r="DA85" s="4">
        <v>1</v>
      </c>
      <c r="DB85" s="4">
        <v>0</v>
      </c>
      <c r="DC85" s="4">
        <v>1</v>
      </c>
      <c r="DD85" s="4">
        <v>0</v>
      </c>
      <c r="DE85" s="4">
        <v>1</v>
      </c>
      <c r="DF85" s="4">
        <v>0</v>
      </c>
      <c r="DG85" s="4">
        <v>1</v>
      </c>
      <c r="DH85" s="4">
        <v>0</v>
      </c>
      <c r="DI85" s="4">
        <v>1</v>
      </c>
      <c r="DJ85" s="4">
        <v>0</v>
      </c>
      <c r="DK85" s="4">
        <v>1</v>
      </c>
      <c r="DL85" s="4">
        <v>0</v>
      </c>
      <c r="DM85" s="4">
        <v>1</v>
      </c>
      <c r="DN85" s="4">
        <v>0</v>
      </c>
      <c r="DO85" s="4">
        <v>1</v>
      </c>
      <c r="DP85" s="4">
        <v>0</v>
      </c>
      <c r="DQ85" s="4">
        <v>1</v>
      </c>
      <c r="DR85" s="4">
        <v>0</v>
      </c>
      <c r="DS85" s="4">
        <v>1</v>
      </c>
      <c r="DT85" s="4">
        <v>0</v>
      </c>
      <c r="DU85" s="4">
        <v>1</v>
      </c>
      <c r="DV85" s="4">
        <v>0</v>
      </c>
      <c r="DW85" s="4">
        <v>1</v>
      </c>
      <c r="DX85" s="4">
        <v>0</v>
      </c>
    </row>
    <row r="86" spans="1:128">
      <c r="A86" s="10">
        <v>81</v>
      </c>
      <c r="BP86" s="3"/>
      <c r="BQ86" s="3"/>
      <c r="BR86" s="3"/>
      <c r="BS86" s="3"/>
      <c r="BT86" s="10">
        <v>81</v>
      </c>
      <c r="BU86" s="4">
        <f t="shared" si="4"/>
        <v>0</v>
      </c>
      <c r="BV86" s="4">
        <f t="shared" si="5"/>
        <v>0</v>
      </c>
      <c r="BW86" s="10"/>
      <c r="BX86" s="4">
        <f t="shared" si="6"/>
        <v>1</v>
      </c>
      <c r="BY86" s="4">
        <f t="shared" si="7"/>
        <v>1</v>
      </c>
      <c r="CA86" s="18">
        <v>16000</v>
      </c>
      <c r="CH86" s="18">
        <v>16000</v>
      </c>
      <c r="CI86" s="4">
        <v>0.99199999999999999</v>
      </c>
      <c r="CJ86" s="4">
        <v>8.0000000000000002E-3</v>
      </c>
      <c r="CK86" s="4">
        <v>1</v>
      </c>
      <c r="CL86" s="4">
        <v>0</v>
      </c>
      <c r="CM86" s="4">
        <v>1</v>
      </c>
      <c r="CN86" s="4">
        <v>0</v>
      </c>
      <c r="CO86" s="4">
        <v>1</v>
      </c>
      <c r="CP86" s="4">
        <v>0</v>
      </c>
      <c r="CQ86" s="4">
        <v>1</v>
      </c>
      <c r="CR86" s="4">
        <v>0</v>
      </c>
      <c r="CS86" s="4">
        <v>1</v>
      </c>
      <c r="CT86" s="4">
        <v>0</v>
      </c>
      <c r="CU86" s="4">
        <v>1</v>
      </c>
      <c r="CV86" s="4">
        <v>0</v>
      </c>
      <c r="CW86" s="4">
        <v>1</v>
      </c>
      <c r="CX86" s="4">
        <v>0</v>
      </c>
      <c r="CY86" s="4">
        <v>1</v>
      </c>
      <c r="CZ86" s="4">
        <v>0</v>
      </c>
      <c r="DA86" s="4">
        <v>1</v>
      </c>
      <c r="DB86" s="4">
        <v>0</v>
      </c>
      <c r="DC86" s="4">
        <v>1</v>
      </c>
      <c r="DD86" s="4">
        <v>0</v>
      </c>
      <c r="DE86" s="4">
        <v>1</v>
      </c>
      <c r="DF86" s="4">
        <v>0</v>
      </c>
      <c r="DG86" s="4">
        <v>1</v>
      </c>
      <c r="DH86" s="4">
        <v>0</v>
      </c>
      <c r="DI86" s="4">
        <v>1</v>
      </c>
      <c r="DJ86" s="4">
        <v>0</v>
      </c>
      <c r="DK86" s="4">
        <v>1</v>
      </c>
      <c r="DL86" s="4">
        <v>0</v>
      </c>
      <c r="DM86" s="4">
        <v>1</v>
      </c>
      <c r="DN86" s="4">
        <v>0</v>
      </c>
      <c r="DO86" s="4">
        <v>1</v>
      </c>
      <c r="DP86" s="4">
        <v>0</v>
      </c>
      <c r="DQ86" s="4">
        <v>1</v>
      </c>
      <c r="DR86" s="4">
        <v>0</v>
      </c>
      <c r="DS86" s="4">
        <v>1</v>
      </c>
      <c r="DT86" s="4">
        <v>0</v>
      </c>
      <c r="DU86" s="4">
        <v>1</v>
      </c>
      <c r="DV86" s="4">
        <v>0</v>
      </c>
      <c r="DW86" s="4">
        <v>1</v>
      </c>
      <c r="DX86" s="4">
        <v>0</v>
      </c>
    </row>
    <row r="87" spans="1:128">
      <c r="A87" s="10">
        <v>82</v>
      </c>
      <c r="BP87" s="3"/>
      <c r="BQ87" s="3"/>
      <c r="BR87" s="3"/>
      <c r="BS87" s="3"/>
      <c r="BT87" s="10">
        <v>82</v>
      </c>
      <c r="BU87" s="4">
        <f t="shared" si="4"/>
        <v>0</v>
      </c>
      <c r="BV87" s="4">
        <f t="shared" si="5"/>
        <v>0</v>
      </c>
      <c r="BW87" s="10"/>
      <c r="BX87" s="4">
        <f t="shared" si="6"/>
        <v>1</v>
      </c>
      <c r="BY87" s="4">
        <f t="shared" si="7"/>
        <v>1</v>
      </c>
      <c r="CA87" s="18">
        <v>16200</v>
      </c>
      <c r="CH87" s="18">
        <v>16200</v>
      </c>
      <c r="CI87" s="4">
        <v>0.99099999999999999</v>
      </c>
      <c r="CJ87" s="4">
        <v>8.9999999999999993E-3</v>
      </c>
      <c r="CK87" s="4">
        <v>1</v>
      </c>
      <c r="CL87" s="4">
        <v>0</v>
      </c>
      <c r="CM87" s="4">
        <v>1</v>
      </c>
      <c r="CN87" s="4">
        <v>0</v>
      </c>
      <c r="CO87" s="4">
        <v>1</v>
      </c>
      <c r="CP87" s="4">
        <v>0</v>
      </c>
      <c r="CQ87" s="4">
        <v>1</v>
      </c>
      <c r="CR87" s="4">
        <v>0</v>
      </c>
      <c r="CS87" s="4">
        <v>1</v>
      </c>
      <c r="CT87" s="4">
        <v>0</v>
      </c>
      <c r="CU87" s="4">
        <v>1</v>
      </c>
      <c r="CV87" s="4">
        <v>0</v>
      </c>
      <c r="CW87" s="4">
        <v>1</v>
      </c>
      <c r="CX87" s="4">
        <v>0</v>
      </c>
      <c r="CY87" s="4">
        <v>1</v>
      </c>
      <c r="CZ87" s="4">
        <v>0</v>
      </c>
      <c r="DA87" s="4">
        <v>1</v>
      </c>
      <c r="DB87" s="4">
        <v>0</v>
      </c>
      <c r="DC87" s="4">
        <v>1</v>
      </c>
      <c r="DD87" s="4">
        <v>0</v>
      </c>
      <c r="DE87" s="4">
        <v>1</v>
      </c>
      <c r="DF87" s="4">
        <v>0</v>
      </c>
      <c r="DG87" s="4">
        <v>1</v>
      </c>
      <c r="DH87" s="4">
        <v>0</v>
      </c>
      <c r="DI87" s="4">
        <v>1</v>
      </c>
      <c r="DJ87" s="4">
        <v>0</v>
      </c>
      <c r="DK87" s="4">
        <v>1</v>
      </c>
      <c r="DL87" s="4">
        <v>0</v>
      </c>
      <c r="DM87" s="4">
        <v>1</v>
      </c>
      <c r="DN87" s="4">
        <v>0</v>
      </c>
      <c r="DO87" s="4">
        <v>1</v>
      </c>
      <c r="DP87" s="4">
        <v>0</v>
      </c>
      <c r="DQ87" s="4">
        <v>1</v>
      </c>
      <c r="DR87" s="4">
        <v>0</v>
      </c>
      <c r="DS87" s="4">
        <v>1</v>
      </c>
      <c r="DT87" s="4">
        <v>0</v>
      </c>
      <c r="DU87" s="4">
        <v>1</v>
      </c>
      <c r="DV87" s="4">
        <v>0</v>
      </c>
      <c r="DW87" s="4">
        <v>1</v>
      </c>
      <c r="DX87" s="4">
        <v>0</v>
      </c>
    </row>
    <row r="88" spans="1:128">
      <c r="A88" s="10">
        <v>83</v>
      </c>
      <c r="BP88" s="3"/>
      <c r="BQ88" s="3"/>
      <c r="BR88" s="3"/>
      <c r="BS88" s="3"/>
      <c r="BT88" s="10">
        <v>83</v>
      </c>
      <c r="BU88" s="4">
        <f t="shared" si="4"/>
        <v>0</v>
      </c>
      <c r="BV88" s="4">
        <f t="shared" si="5"/>
        <v>0</v>
      </c>
      <c r="BW88" s="10"/>
      <c r="BX88" s="4">
        <f t="shared" si="6"/>
        <v>1</v>
      </c>
      <c r="BY88" s="4">
        <f t="shared" si="7"/>
        <v>1</v>
      </c>
      <c r="CA88" s="18">
        <v>16400</v>
      </c>
      <c r="CH88" s="18">
        <v>16400</v>
      </c>
      <c r="CI88" s="4">
        <v>0.99</v>
      </c>
      <c r="CJ88" s="4">
        <v>0.01</v>
      </c>
      <c r="CK88" s="4">
        <v>1</v>
      </c>
      <c r="CL88" s="4">
        <v>0</v>
      </c>
      <c r="CM88" s="4">
        <v>1</v>
      </c>
      <c r="CN88" s="4">
        <v>0</v>
      </c>
      <c r="CO88" s="4">
        <v>1</v>
      </c>
      <c r="CP88" s="4">
        <v>0</v>
      </c>
      <c r="CQ88" s="4">
        <v>1</v>
      </c>
      <c r="CR88" s="4">
        <v>0</v>
      </c>
      <c r="CS88" s="4">
        <v>1</v>
      </c>
      <c r="CT88" s="4">
        <v>0</v>
      </c>
      <c r="CU88" s="4">
        <v>1</v>
      </c>
      <c r="CV88" s="4">
        <v>0</v>
      </c>
      <c r="CW88" s="4">
        <v>1</v>
      </c>
      <c r="CX88" s="4">
        <v>0</v>
      </c>
      <c r="CY88" s="4">
        <v>1</v>
      </c>
      <c r="CZ88" s="4">
        <v>0</v>
      </c>
      <c r="DA88" s="4">
        <v>1</v>
      </c>
      <c r="DB88" s="4">
        <v>0</v>
      </c>
      <c r="DC88" s="4">
        <v>1</v>
      </c>
      <c r="DD88" s="4">
        <v>0</v>
      </c>
      <c r="DE88" s="4">
        <v>1</v>
      </c>
      <c r="DF88" s="4">
        <v>0</v>
      </c>
      <c r="DG88" s="4">
        <v>1</v>
      </c>
      <c r="DH88" s="4">
        <v>0</v>
      </c>
      <c r="DI88" s="4">
        <v>1</v>
      </c>
      <c r="DJ88" s="4">
        <v>0</v>
      </c>
      <c r="DK88" s="4">
        <v>1</v>
      </c>
      <c r="DL88" s="4">
        <v>0</v>
      </c>
      <c r="DM88" s="4">
        <v>1</v>
      </c>
      <c r="DN88" s="4">
        <v>0</v>
      </c>
      <c r="DO88" s="4">
        <v>1</v>
      </c>
      <c r="DP88" s="4">
        <v>0</v>
      </c>
      <c r="DQ88" s="4">
        <v>1</v>
      </c>
      <c r="DR88" s="4">
        <v>0</v>
      </c>
      <c r="DS88" s="4">
        <v>1</v>
      </c>
      <c r="DT88" s="4">
        <v>0</v>
      </c>
      <c r="DU88" s="4">
        <v>1</v>
      </c>
      <c r="DV88" s="4">
        <v>0</v>
      </c>
      <c r="DW88" s="4">
        <v>1</v>
      </c>
      <c r="DX88" s="4">
        <v>0</v>
      </c>
    </row>
    <row r="89" spans="1:128">
      <c r="A89" s="10">
        <v>84</v>
      </c>
      <c r="BP89" s="3"/>
      <c r="BQ89" s="3"/>
      <c r="BR89" s="3"/>
      <c r="BS89" s="3"/>
      <c r="BT89" s="10">
        <v>84</v>
      </c>
      <c r="BU89" s="4">
        <f t="shared" si="4"/>
        <v>0</v>
      </c>
      <c r="BV89" s="4">
        <f t="shared" si="5"/>
        <v>0</v>
      </c>
      <c r="BW89" s="10"/>
      <c r="BX89" s="4">
        <f t="shared" si="6"/>
        <v>1</v>
      </c>
      <c r="BY89" s="4">
        <f t="shared" si="7"/>
        <v>1</v>
      </c>
      <c r="CA89" s="18">
        <v>16600</v>
      </c>
      <c r="CH89" s="18">
        <v>16600</v>
      </c>
      <c r="CI89" s="4">
        <v>0.98799999999999999</v>
      </c>
      <c r="CJ89" s="4">
        <v>1.2E-2</v>
      </c>
      <c r="CK89" s="4">
        <v>1</v>
      </c>
      <c r="CL89" s="4">
        <v>0</v>
      </c>
      <c r="CM89" s="4">
        <v>1</v>
      </c>
      <c r="CN89" s="4">
        <v>0</v>
      </c>
      <c r="CO89" s="4">
        <v>1</v>
      </c>
      <c r="CP89" s="4">
        <v>0</v>
      </c>
      <c r="CQ89" s="4">
        <v>1</v>
      </c>
      <c r="CR89" s="4">
        <v>0</v>
      </c>
      <c r="CS89" s="4">
        <v>1</v>
      </c>
      <c r="CT89" s="4">
        <v>0</v>
      </c>
      <c r="CU89" s="4">
        <v>1</v>
      </c>
      <c r="CV89" s="4">
        <v>0</v>
      </c>
      <c r="CW89" s="4">
        <v>1</v>
      </c>
      <c r="CX89" s="4">
        <v>0</v>
      </c>
      <c r="CY89" s="4">
        <v>1</v>
      </c>
      <c r="CZ89" s="4">
        <v>0</v>
      </c>
      <c r="DA89" s="4">
        <v>1</v>
      </c>
      <c r="DB89" s="4">
        <v>0</v>
      </c>
      <c r="DC89" s="4">
        <v>1</v>
      </c>
      <c r="DD89" s="4">
        <v>0</v>
      </c>
      <c r="DE89" s="4">
        <v>1</v>
      </c>
      <c r="DF89" s="4">
        <v>0</v>
      </c>
      <c r="DG89" s="4">
        <v>1</v>
      </c>
      <c r="DH89" s="4">
        <v>0</v>
      </c>
      <c r="DI89" s="4">
        <v>1</v>
      </c>
      <c r="DJ89" s="4">
        <v>0</v>
      </c>
      <c r="DK89" s="4">
        <v>1</v>
      </c>
      <c r="DL89" s="4">
        <v>0</v>
      </c>
      <c r="DM89" s="4">
        <v>1</v>
      </c>
      <c r="DN89" s="4">
        <v>0</v>
      </c>
      <c r="DO89" s="4">
        <v>1</v>
      </c>
      <c r="DP89" s="4">
        <v>0</v>
      </c>
      <c r="DQ89" s="4">
        <v>1</v>
      </c>
      <c r="DR89" s="4">
        <v>0</v>
      </c>
      <c r="DS89" s="4">
        <v>1</v>
      </c>
      <c r="DT89" s="4">
        <v>0</v>
      </c>
      <c r="DU89" s="4">
        <v>1</v>
      </c>
      <c r="DV89" s="4">
        <v>0</v>
      </c>
      <c r="DW89" s="4">
        <v>1</v>
      </c>
      <c r="DX89" s="4">
        <v>0</v>
      </c>
    </row>
    <row r="90" spans="1:128">
      <c r="A90" s="10">
        <v>85</v>
      </c>
      <c r="BP90" s="3"/>
      <c r="BQ90" s="3"/>
      <c r="BR90" s="3"/>
      <c r="BS90" s="3"/>
      <c r="BT90" s="10">
        <v>85</v>
      </c>
      <c r="BU90" s="4">
        <f t="shared" si="4"/>
        <v>0</v>
      </c>
      <c r="BV90" s="4">
        <f t="shared" si="5"/>
        <v>0</v>
      </c>
      <c r="BW90" s="10"/>
      <c r="BX90" s="4">
        <f t="shared" si="6"/>
        <v>1</v>
      </c>
      <c r="BY90" s="4">
        <f t="shared" si="7"/>
        <v>1</v>
      </c>
      <c r="CA90" s="18">
        <v>16800</v>
      </c>
      <c r="CH90" s="18">
        <v>16800</v>
      </c>
      <c r="CI90" s="4">
        <v>0.98699999999999999</v>
      </c>
      <c r="CJ90" s="4">
        <v>1.2999999999999999E-2</v>
      </c>
      <c r="CK90" s="4">
        <v>1</v>
      </c>
      <c r="CL90" s="4">
        <v>0</v>
      </c>
      <c r="CM90" s="4">
        <v>1</v>
      </c>
      <c r="CN90" s="4">
        <v>0</v>
      </c>
      <c r="CO90" s="4">
        <v>1</v>
      </c>
      <c r="CP90" s="4">
        <v>0</v>
      </c>
      <c r="CQ90" s="4">
        <v>1</v>
      </c>
      <c r="CR90" s="4">
        <v>0</v>
      </c>
      <c r="CS90" s="4">
        <v>1</v>
      </c>
      <c r="CT90" s="4">
        <v>0</v>
      </c>
      <c r="CU90" s="4">
        <v>1</v>
      </c>
      <c r="CV90" s="4">
        <v>0</v>
      </c>
      <c r="CW90" s="4">
        <v>1</v>
      </c>
      <c r="CX90" s="4">
        <v>0</v>
      </c>
      <c r="CY90" s="4">
        <v>1</v>
      </c>
      <c r="CZ90" s="4">
        <v>0</v>
      </c>
      <c r="DA90" s="4">
        <v>1</v>
      </c>
      <c r="DB90" s="4">
        <v>0</v>
      </c>
      <c r="DC90" s="4">
        <v>1</v>
      </c>
      <c r="DD90" s="4">
        <v>0</v>
      </c>
      <c r="DE90" s="4">
        <v>1</v>
      </c>
      <c r="DF90" s="4">
        <v>0</v>
      </c>
      <c r="DG90" s="4">
        <v>1</v>
      </c>
      <c r="DH90" s="4">
        <v>0</v>
      </c>
      <c r="DI90" s="4">
        <v>1</v>
      </c>
      <c r="DJ90" s="4">
        <v>0</v>
      </c>
      <c r="DK90" s="4">
        <v>1</v>
      </c>
      <c r="DL90" s="4">
        <v>0</v>
      </c>
      <c r="DM90" s="4">
        <v>1</v>
      </c>
      <c r="DN90" s="4">
        <v>0</v>
      </c>
      <c r="DO90" s="4">
        <v>1</v>
      </c>
      <c r="DP90" s="4">
        <v>0</v>
      </c>
      <c r="DQ90" s="4">
        <v>1</v>
      </c>
      <c r="DR90" s="4">
        <v>0</v>
      </c>
      <c r="DS90" s="4">
        <v>1</v>
      </c>
      <c r="DT90" s="4">
        <v>0</v>
      </c>
      <c r="DU90" s="4">
        <v>1</v>
      </c>
      <c r="DV90" s="4">
        <v>0</v>
      </c>
      <c r="DW90" s="4">
        <v>1</v>
      </c>
      <c r="DX90" s="4">
        <v>0</v>
      </c>
    </row>
    <row r="91" spans="1:128">
      <c r="A91" s="10">
        <v>86</v>
      </c>
      <c r="BP91" s="3"/>
      <c r="BQ91" s="3"/>
      <c r="BR91" s="3"/>
      <c r="BS91" s="3"/>
      <c r="BT91" s="10">
        <v>86</v>
      </c>
      <c r="BU91" s="4">
        <f t="shared" si="4"/>
        <v>0</v>
      </c>
      <c r="BV91" s="4">
        <f t="shared" si="5"/>
        <v>0</v>
      </c>
      <c r="BW91" s="10"/>
      <c r="BX91" s="4">
        <f t="shared" si="6"/>
        <v>1</v>
      </c>
      <c r="BY91" s="4">
        <f t="shared" si="7"/>
        <v>1</v>
      </c>
      <c r="CA91" s="18">
        <v>17000</v>
      </c>
      <c r="CH91" s="18">
        <v>17000</v>
      </c>
      <c r="CI91" s="4">
        <v>0.98599999999999999</v>
      </c>
      <c r="CJ91" s="4">
        <v>1.4E-2</v>
      </c>
      <c r="CK91" s="4">
        <v>1</v>
      </c>
      <c r="CL91" s="4">
        <v>0</v>
      </c>
      <c r="CM91" s="4">
        <v>1</v>
      </c>
      <c r="CN91" s="4">
        <v>0</v>
      </c>
      <c r="CO91" s="4">
        <v>1</v>
      </c>
      <c r="CP91" s="4">
        <v>0</v>
      </c>
      <c r="CQ91" s="4">
        <v>1</v>
      </c>
      <c r="CR91" s="4">
        <v>0</v>
      </c>
      <c r="CS91" s="4">
        <v>1</v>
      </c>
      <c r="CT91" s="4">
        <v>0</v>
      </c>
      <c r="CU91" s="4">
        <v>1</v>
      </c>
      <c r="CV91" s="4">
        <v>0</v>
      </c>
      <c r="CW91" s="4">
        <v>1</v>
      </c>
      <c r="CX91" s="4">
        <v>0</v>
      </c>
      <c r="CY91" s="4">
        <v>1</v>
      </c>
      <c r="CZ91" s="4">
        <v>0</v>
      </c>
      <c r="DA91" s="4">
        <v>1</v>
      </c>
      <c r="DB91" s="4">
        <v>0</v>
      </c>
      <c r="DC91" s="4">
        <v>1</v>
      </c>
      <c r="DD91" s="4">
        <v>0</v>
      </c>
      <c r="DE91" s="4">
        <v>1</v>
      </c>
      <c r="DF91" s="4">
        <v>0</v>
      </c>
      <c r="DG91" s="4">
        <v>1</v>
      </c>
      <c r="DH91" s="4">
        <v>0</v>
      </c>
      <c r="DI91" s="4">
        <v>1</v>
      </c>
      <c r="DJ91" s="4">
        <v>0</v>
      </c>
      <c r="DK91" s="4">
        <v>1</v>
      </c>
      <c r="DL91" s="4">
        <v>0</v>
      </c>
      <c r="DM91" s="4">
        <v>1</v>
      </c>
      <c r="DN91" s="4">
        <v>0</v>
      </c>
      <c r="DO91" s="4">
        <v>1</v>
      </c>
      <c r="DP91" s="4">
        <v>0</v>
      </c>
      <c r="DQ91" s="4">
        <v>1</v>
      </c>
      <c r="DR91" s="4">
        <v>0</v>
      </c>
      <c r="DS91" s="4">
        <v>1</v>
      </c>
      <c r="DT91" s="4">
        <v>0</v>
      </c>
      <c r="DU91" s="4">
        <v>1</v>
      </c>
      <c r="DV91" s="4">
        <v>0</v>
      </c>
      <c r="DW91" s="4">
        <v>1</v>
      </c>
      <c r="DX91" s="4">
        <v>0</v>
      </c>
    </row>
    <row r="92" spans="1:128">
      <c r="A92" s="10">
        <v>87</v>
      </c>
      <c r="BP92" s="3"/>
      <c r="BQ92" s="3"/>
      <c r="BR92" s="3"/>
      <c r="BS92" s="3"/>
      <c r="BT92" s="10">
        <v>87</v>
      </c>
      <c r="BU92" s="4">
        <f t="shared" si="4"/>
        <v>0</v>
      </c>
      <c r="BV92" s="4">
        <f t="shared" si="5"/>
        <v>0</v>
      </c>
      <c r="BW92" s="10"/>
      <c r="BX92" s="4">
        <f t="shared" si="6"/>
        <v>1</v>
      </c>
      <c r="BY92" s="4">
        <f t="shared" si="7"/>
        <v>1</v>
      </c>
      <c r="CA92" s="18">
        <v>17200</v>
      </c>
      <c r="CH92" s="18">
        <v>17200</v>
      </c>
      <c r="CI92" s="4">
        <v>0.98299999999999998</v>
      </c>
      <c r="CJ92" s="4">
        <v>1.7000000000000001E-2</v>
      </c>
      <c r="CK92" s="4">
        <v>1</v>
      </c>
      <c r="CL92" s="4">
        <v>0</v>
      </c>
      <c r="CM92" s="4">
        <v>1</v>
      </c>
      <c r="CN92" s="4">
        <v>0</v>
      </c>
      <c r="CO92" s="4">
        <v>1</v>
      </c>
      <c r="CP92" s="4">
        <v>0</v>
      </c>
      <c r="CQ92" s="4">
        <v>1</v>
      </c>
      <c r="CR92" s="4">
        <v>0</v>
      </c>
      <c r="CS92" s="4">
        <v>1</v>
      </c>
      <c r="CT92" s="4">
        <v>0</v>
      </c>
      <c r="CU92" s="4">
        <v>1</v>
      </c>
      <c r="CV92" s="4">
        <v>0</v>
      </c>
      <c r="CW92" s="4">
        <v>1</v>
      </c>
      <c r="CX92" s="4">
        <v>0</v>
      </c>
      <c r="CY92" s="4">
        <v>1</v>
      </c>
      <c r="CZ92" s="4">
        <v>0</v>
      </c>
      <c r="DA92" s="4">
        <v>1</v>
      </c>
      <c r="DB92" s="4">
        <v>0</v>
      </c>
      <c r="DC92" s="4">
        <v>1</v>
      </c>
      <c r="DD92" s="4">
        <v>0</v>
      </c>
      <c r="DE92" s="4">
        <v>1</v>
      </c>
      <c r="DF92" s="4">
        <v>0</v>
      </c>
      <c r="DG92" s="4">
        <v>1</v>
      </c>
      <c r="DH92" s="4">
        <v>0</v>
      </c>
      <c r="DI92" s="4">
        <v>1</v>
      </c>
      <c r="DJ92" s="4">
        <v>0</v>
      </c>
      <c r="DK92" s="4">
        <v>1</v>
      </c>
      <c r="DL92" s="4">
        <v>0</v>
      </c>
      <c r="DM92" s="4">
        <v>1</v>
      </c>
      <c r="DN92" s="4">
        <v>0</v>
      </c>
      <c r="DO92" s="4">
        <v>1</v>
      </c>
      <c r="DP92" s="4">
        <v>0</v>
      </c>
      <c r="DQ92" s="4">
        <v>1</v>
      </c>
      <c r="DR92" s="4">
        <v>0</v>
      </c>
      <c r="DS92" s="4">
        <v>1</v>
      </c>
      <c r="DT92" s="4">
        <v>0</v>
      </c>
      <c r="DU92" s="4">
        <v>1</v>
      </c>
      <c r="DV92" s="4">
        <v>0</v>
      </c>
      <c r="DW92" s="4">
        <v>1</v>
      </c>
      <c r="DX92" s="4">
        <v>0</v>
      </c>
    </row>
    <row r="93" spans="1:128">
      <c r="A93" s="10">
        <v>88</v>
      </c>
      <c r="BP93" s="3"/>
      <c r="BQ93" s="3"/>
      <c r="BR93" s="3"/>
      <c r="BS93" s="3"/>
      <c r="BT93" s="10">
        <v>88</v>
      </c>
      <c r="BU93" s="4">
        <f t="shared" si="4"/>
        <v>0</v>
      </c>
      <c r="BV93" s="4">
        <f t="shared" si="5"/>
        <v>0</v>
      </c>
      <c r="BW93" s="10"/>
      <c r="BX93" s="4">
        <f t="shared" si="6"/>
        <v>1</v>
      </c>
      <c r="BY93" s="4">
        <f t="shared" si="7"/>
        <v>1</v>
      </c>
      <c r="CA93" s="18">
        <v>17400</v>
      </c>
      <c r="CH93" s="18">
        <v>17400</v>
      </c>
      <c r="CI93" s="4">
        <v>0.98</v>
      </c>
      <c r="CJ93" s="4">
        <v>0.02</v>
      </c>
      <c r="CK93" s="4">
        <v>1</v>
      </c>
      <c r="CL93" s="4">
        <v>0</v>
      </c>
      <c r="CM93" s="4">
        <v>1</v>
      </c>
      <c r="CN93" s="4">
        <v>0</v>
      </c>
      <c r="CO93" s="4">
        <v>1</v>
      </c>
      <c r="CP93" s="4">
        <v>0</v>
      </c>
      <c r="CQ93" s="4">
        <v>1</v>
      </c>
      <c r="CR93" s="4">
        <v>0</v>
      </c>
      <c r="CS93" s="4">
        <v>1</v>
      </c>
      <c r="CT93" s="4">
        <v>0</v>
      </c>
      <c r="CU93" s="4">
        <v>1</v>
      </c>
      <c r="CV93" s="4">
        <v>0</v>
      </c>
      <c r="CW93" s="4">
        <v>1</v>
      </c>
      <c r="CX93" s="4">
        <v>0</v>
      </c>
      <c r="CY93" s="4">
        <v>1</v>
      </c>
      <c r="CZ93" s="4">
        <v>0</v>
      </c>
      <c r="DA93" s="4">
        <v>1</v>
      </c>
      <c r="DB93" s="4">
        <v>0</v>
      </c>
      <c r="DC93" s="4">
        <v>1</v>
      </c>
      <c r="DD93" s="4">
        <v>0</v>
      </c>
      <c r="DE93" s="4">
        <v>1</v>
      </c>
      <c r="DF93" s="4">
        <v>0</v>
      </c>
      <c r="DG93" s="4">
        <v>1</v>
      </c>
      <c r="DH93" s="4">
        <v>0</v>
      </c>
      <c r="DI93" s="4">
        <v>1</v>
      </c>
      <c r="DJ93" s="4">
        <v>0</v>
      </c>
      <c r="DK93" s="4">
        <v>1</v>
      </c>
      <c r="DL93" s="4">
        <v>0</v>
      </c>
      <c r="DM93" s="4">
        <v>1</v>
      </c>
      <c r="DN93" s="4">
        <v>0</v>
      </c>
      <c r="DO93" s="4">
        <v>1</v>
      </c>
      <c r="DP93" s="4">
        <v>0</v>
      </c>
      <c r="DQ93" s="4">
        <v>1</v>
      </c>
      <c r="DR93" s="4">
        <v>0</v>
      </c>
      <c r="DS93" s="4">
        <v>1</v>
      </c>
      <c r="DT93" s="4">
        <v>0</v>
      </c>
      <c r="DU93" s="4">
        <v>1</v>
      </c>
      <c r="DV93" s="4">
        <v>0</v>
      </c>
      <c r="DW93" s="4">
        <v>1</v>
      </c>
      <c r="DX93" s="4">
        <v>0</v>
      </c>
    </row>
    <row r="94" spans="1:128">
      <c r="A94" s="10">
        <v>89</v>
      </c>
      <c r="BP94" s="3"/>
      <c r="BQ94" s="3"/>
      <c r="BR94" s="3"/>
      <c r="BS94" s="3"/>
      <c r="BT94" s="10">
        <v>89</v>
      </c>
      <c r="BU94" s="4">
        <f t="shared" si="4"/>
        <v>0</v>
      </c>
      <c r="BV94" s="4">
        <f t="shared" si="5"/>
        <v>0</v>
      </c>
      <c r="BW94" s="10"/>
      <c r="BX94" s="4">
        <f t="shared" si="6"/>
        <v>1</v>
      </c>
      <c r="BY94" s="4">
        <f t="shared" si="7"/>
        <v>1</v>
      </c>
      <c r="CA94" s="18">
        <v>17600</v>
      </c>
      <c r="CH94" s="18">
        <v>17600</v>
      </c>
      <c r="CI94" s="4">
        <v>0.97199999999999998</v>
      </c>
      <c r="CJ94" s="4">
        <v>2.8000000000000001E-2</v>
      </c>
      <c r="CK94" s="4">
        <v>1</v>
      </c>
      <c r="CL94" s="4">
        <v>0</v>
      </c>
      <c r="CM94" s="4">
        <v>1</v>
      </c>
      <c r="CN94" s="4">
        <v>0</v>
      </c>
      <c r="CO94" s="4">
        <v>1</v>
      </c>
      <c r="CP94" s="4">
        <v>0</v>
      </c>
      <c r="CQ94" s="4">
        <v>1</v>
      </c>
      <c r="CR94" s="4">
        <v>0</v>
      </c>
      <c r="CS94" s="4">
        <v>1</v>
      </c>
      <c r="CT94" s="4">
        <v>0</v>
      </c>
      <c r="CU94" s="4">
        <v>1</v>
      </c>
      <c r="CV94" s="4">
        <v>0</v>
      </c>
      <c r="CW94" s="4">
        <v>1</v>
      </c>
      <c r="CX94" s="4">
        <v>0</v>
      </c>
      <c r="CY94" s="4">
        <v>1</v>
      </c>
      <c r="CZ94" s="4">
        <v>0</v>
      </c>
      <c r="DA94" s="4">
        <v>1</v>
      </c>
      <c r="DB94" s="4">
        <v>0</v>
      </c>
      <c r="DC94" s="4">
        <v>1</v>
      </c>
      <c r="DD94" s="4">
        <v>0</v>
      </c>
      <c r="DE94" s="4">
        <v>1</v>
      </c>
      <c r="DF94" s="4">
        <v>0</v>
      </c>
      <c r="DG94" s="4">
        <v>1</v>
      </c>
      <c r="DH94" s="4">
        <v>0</v>
      </c>
      <c r="DI94" s="4">
        <v>1</v>
      </c>
      <c r="DJ94" s="4">
        <v>0</v>
      </c>
      <c r="DK94" s="4">
        <v>1</v>
      </c>
      <c r="DL94" s="4">
        <v>0</v>
      </c>
      <c r="DM94" s="4">
        <v>1</v>
      </c>
      <c r="DN94" s="4">
        <v>0</v>
      </c>
      <c r="DO94" s="4">
        <v>1</v>
      </c>
      <c r="DP94" s="4">
        <v>0</v>
      </c>
      <c r="DQ94" s="4">
        <v>1</v>
      </c>
      <c r="DR94" s="4">
        <v>0</v>
      </c>
      <c r="DS94" s="4">
        <v>1</v>
      </c>
      <c r="DT94" s="4">
        <v>0</v>
      </c>
      <c r="DU94" s="4">
        <v>1</v>
      </c>
      <c r="DV94" s="4">
        <v>0</v>
      </c>
      <c r="DW94" s="4">
        <v>1</v>
      </c>
      <c r="DX94" s="4">
        <v>0</v>
      </c>
    </row>
    <row r="95" spans="1:128">
      <c r="A95" s="10">
        <v>90</v>
      </c>
      <c r="BP95" s="3"/>
      <c r="BQ95" s="3"/>
      <c r="BR95" s="3"/>
      <c r="BS95" s="3"/>
      <c r="BT95" s="10">
        <v>90</v>
      </c>
      <c r="BU95" s="4">
        <f t="shared" si="4"/>
        <v>0</v>
      </c>
      <c r="BV95" s="4">
        <f t="shared" si="5"/>
        <v>0</v>
      </c>
      <c r="BW95" s="10"/>
      <c r="BX95" s="4">
        <f t="shared" si="6"/>
        <v>1</v>
      </c>
      <c r="BY95" s="4">
        <f t="shared" si="7"/>
        <v>1</v>
      </c>
      <c r="CA95" s="18">
        <v>17800</v>
      </c>
      <c r="CH95" s="18">
        <v>17800</v>
      </c>
      <c r="CI95" s="4">
        <v>0.97099999999999997</v>
      </c>
      <c r="CJ95" s="4">
        <v>2.9000000000000001E-2</v>
      </c>
      <c r="CK95" s="4">
        <v>1</v>
      </c>
      <c r="CL95" s="4">
        <v>0</v>
      </c>
      <c r="CM95" s="4">
        <v>1</v>
      </c>
      <c r="CN95" s="4">
        <v>0</v>
      </c>
      <c r="CO95" s="4">
        <v>1</v>
      </c>
      <c r="CP95" s="4">
        <v>0</v>
      </c>
      <c r="CQ95" s="4">
        <v>1</v>
      </c>
      <c r="CR95" s="4">
        <v>0</v>
      </c>
      <c r="CS95" s="4">
        <v>1</v>
      </c>
      <c r="CT95" s="4">
        <v>0</v>
      </c>
      <c r="CU95" s="4">
        <v>1</v>
      </c>
      <c r="CV95" s="4">
        <v>0</v>
      </c>
      <c r="CW95" s="4">
        <v>1</v>
      </c>
      <c r="CX95" s="4">
        <v>0</v>
      </c>
      <c r="CY95" s="4">
        <v>1</v>
      </c>
      <c r="CZ95" s="4">
        <v>0</v>
      </c>
      <c r="DA95" s="4">
        <v>1</v>
      </c>
      <c r="DB95" s="4">
        <v>0</v>
      </c>
      <c r="DC95" s="4">
        <v>1</v>
      </c>
      <c r="DD95" s="4">
        <v>0</v>
      </c>
      <c r="DE95" s="4">
        <v>1</v>
      </c>
      <c r="DF95" s="4">
        <v>0</v>
      </c>
      <c r="DG95" s="4">
        <v>1</v>
      </c>
      <c r="DH95" s="4">
        <v>0</v>
      </c>
      <c r="DI95" s="4">
        <v>1</v>
      </c>
      <c r="DJ95" s="4">
        <v>0</v>
      </c>
      <c r="DK95" s="4">
        <v>1</v>
      </c>
      <c r="DL95" s="4">
        <v>0</v>
      </c>
      <c r="DM95" s="4">
        <v>1</v>
      </c>
      <c r="DN95" s="4">
        <v>0</v>
      </c>
      <c r="DO95" s="4">
        <v>1</v>
      </c>
      <c r="DP95" s="4">
        <v>0</v>
      </c>
      <c r="DQ95" s="4">
        <v>1</v>
      </c>
      <c r="DR95" s="4">
        <v>0</v>
      </c>
      <c r="DS95" s="4">
        <v>1</v>
      </c>
      <c r="DT95" s="4">
        <v>0</v>
      </c>
      <c r="DU95" s="4">
        <v>1</v>
      </c>
      <c r="DV95" s="4">
        <v>0</v>
      </c>
      <c r="DW95" s="4">
        <v>1</v>
      </c>
      <c r="DX95" s="4">
        <v>0</v>
      </c>
    </row>
    <row r="96" spans="1:128">
      <c r="A96" s="10">
        <v>91</v>
      </c>
      <c r="BP96" s="3"/>
      <c r="BQ96" s="3"/>
      <c r="BR96" s="3"/>
      <c r="BS96" s="3"/>
      <c r="BT96" s="10">
        <v>91</v>
      </c>
      <c r="BU96" s="4">
        <f t="shared" si="4"/>
        <v>0</v>
      </c>
      <c r="BV96" s="4">
        <f t="shared" si="5"/>
        <v>0</v>
      </c>
      <c r="BW96" s="10"/>
      <c r="BX96" s="4">
        <f t="shared" si="6"/>
        <v>1</v>
      </c>
      <c r="BY96" s="4">
        <f t="shared" si="7"/>
        <v>1</v>
      </c>
      <c r="CA96" s="18">
        <v>18000</v>
      </c>
      <c r="CH96" s="18">
        <v>18000</v>
      </c>
      <c r="CI96" s="4">
        <v>0.96599999999999997</v>
      </c>
      <c r="CJ96" s="4">
        <v>3.4000000000000002E-2</v>
      </c>
      <c r="CK96" s="4">
        <v>1</v>
      </c>
      <c r="CL96" s="4">
        <v>0</v>
      </c>
      <c r="CM96" s="4">
        <v>1</v>
      </c>
      <c r="CN96" s="4">
        <v>0</v>
      </c>
      <c r="CO96" s="4">
        <v>1</v>
      </c>
      <c r="CP96" s="4">
        <v>0</v>
      </c>
      <c r="CQ96" s="4">
        <v>1</v>
      </c>
      <c r="CR96" s="4">
        <v>0</v>
      </c>
      <c r="CS96" s="4">
        <v>1</v>
      </c>
      <c r="CT96" s="4">
        <v>0</v>
      </c>
      <c r="CU96" s="4">
        <v>1</v>
      </c>
      <c r="CV96" s="4">
        <v>0</v>
      </c>
      <c r="CW96" s="4">
        <v>1</v>
      </c>
      <c r="CX96" s="4">
        <v>0</v>
      </c>
      <c r="CY96" s="4">
        <v>1</v>
      </c>
      <c r="CZ96" s="4">
        <v>0</v>
      </c>
      <c r="DA96" s="4">
        <v>1</v>
      </c>
      <c r="DB96" s="4">
        <v>0</v>
      </c>
      <c r="DC96" s="4">
        <v>1</v>
      </c>
      <c r="DD96" s="4">
        <v>0</v>
      </c>
      <c r="DE96" s="4">
        <v>1</v>
      </c>
      <c r="DF96" s="4">
        <v>0</v>
      </c>
      <c r="DG96" s="4">
        <v>1</v>
      </c>
      <c r="DH96" s="4">
        <v>0</v>
      </c>
      <c r="DI96" s="4">
        <v>1</v>
      </c>
      <c r="DJ96" s="4">
        <v>0</v>
      </c>
      <c r="DK96" s="4">
        <v>1</v>
      </c>
      <c r="DL96" s="4">
        <v>0</v>
      </c>
      <c r="DM96" s="4">
        <v>1</v>
      </c>
      <c r="DN96" s="4">
        <v>0</v>
      </c>
      <c r="DO96" s="4">
        <v>1</v>
      </c>
      <c r="DP96" s="4">
        <v>0</v>
      </c>
      <c r="DQ96" s="4">
        <v>1</v>
      </c>
      <c r="DR96" s="4">
        <v>0</v>
      </c>
      <c r="DS96" s="4">
        <v>1</v>
      </c>
      <c r="DT96" s="4">
        <v>0</v>
      </c>
      <c r="DU96" s="4">
        <v>1</v>
      </c>
      <c r="DV96" s="4">
        <v>0</v>
      </c>
      <c r="DW96" s="4">
        <v>1</v>
      </c>
      <c r="DX96" s="4">
        <v>0</v>
      </c>
    </row>
    <row r="97" spans="1:128">
      <c r="A97" s="10">
        <v>92</v>
      </c>
      <c r="BP97" s="3"/>
      <c r="BQ97" s="3"/>
      <c r="BR97" s="3"/>
      <c r="BS97" s="3"/>
      <c r="BT97" s="10">
        <v>92</v>
      </c>
      <c r="BU97" s="4">
        <f t="shared" si="4"/>
        <v>0</v>
      </c>
      <c r="BV97" s="4">
        <f t="shared" si="5"/>
        <v>0</v>
      </c>
      <c r="BW97" s="10"/>
      <c r="BX97" s="4">
        <f t="shared" si="6"/>
        <v>1</v>
      </c>
      <c r="BY97" s="4">
        <f t="shared" si="7"/>
        <v>1</v>
      </c>
      <c r="CA97" s="18">
        <v>18200</v>
      </c>
      <c r="CH97" s="18">
        <v>18200</v>
      </c>
      <c r="CI97" s="4">
        <v>0.96299999999999997</v>
      </c>
      <c r="CJ97" s="4">
        <v>3.6999999999999998E-2</v>
      </c>
      <c r="CK97" s="4">
        <v>1</v>
      </c>
      <c r="CL97" s="4">
        <v>0</v>
      </c>
      <c r="CM97" s="4">
        <v>1</v>
      </c>
      <c r="CN97" s="4">
        <v>0</v>
      </c>
      <c r="CO97" s="4">
        <v>1</v>
      </c>
      <c r="CP97" s="4">
        <v>0</v>
      </c>
      <c r="CQ97" s="4">
        <v>1</v>
      </c>
      <c r="CR97" s="4">
        <v>0</v>
      </c>
      <c r="CS97" s="4">
        <v>1</v>
      </c>
      <c r="CT97" s="4">
        <v>0</v>
      </c>
      <c r="CU97" s="4">
        <v>1</v>
      </c>
      <c r="CV97" s="4">
        <v>0</v>
      </c>
      <c r="CW97" s="4">
        <v>1</v>
      </c>
      <c r="CX97" s="4">
        <v>0</v>
      </c>
      <c r="CY97" s="4">
        <v>1</v>
      </c>
      <c r="CZ97" s="4">
        <v>0</v>
      </c>
      <c r="DA97" s="4">
        <v>1</v>
      </c>
      <c r="DB97" s="4">
        <v>0</v>
      </c>
      <c r="DC97" s="4">
        <v>1</v>
      </c>
      <c r="DD97" s="4">
        <v>0</v>
      </c>
      <c r="DE97" s="4">
        <v>1</v>
      </c>
      <c r="DF97" s="4">
        <v>0</v>
      </c>
      <c r="DG97" s="4">
        <v>1</v>
      </c>
      <c r="DH97" s="4">
        <v>0</v>
      </c>
      <c r="DI97" s="4">
        <v>1</v>
      </c>
      <c r="DJ97" s="4">
        <v>0</v>
      </c>
      <c r="DK97" s="4">
        <v>1</v>
      </c>
      <c r="DL97" s="4">
        <v>0</v>
      </c>
      <c r="DM97" s="4">
        <v>1</v>
      </c>
      <c r="DN97" s="4">
        <v>0</v>
      </c>
      <c r="DO97" s="4">
        <v>1</v>
      </c>
      <c r="DP97" s="4">
        <v>0</v>
      </c>
      <c r="DQ97" s="4">
        <v>1</v>
      </c>
      <c r="DR97" s="4">
        <v>0</v>
      </c>
      <c r="DS97" s="4">
        <v>1</v>
      </c>
      <c r="DT97" s="4">
        <v>0</v>
      </c>
      <c r="DU97" s="4">
        <v>1</v>
      </c>
      <c r="DV97" s="4">
        <v>0</v>
      </c>
      <c r="DW97" s="4">
        <v>1</v>
      </c>
      <c r="DX97" s="4">
        <v>0</v>
      </c>
    </row>
    <row r="98" spans="1:128">
      <c r="A98" s="10">
        <v>93</v>
      </c>
      <c r="BP98" s="3"/>
      <c r="BQ98" s="3"/>
      <c r="BR98" s="3"/>
      <c r="BS98" s="3"/>
      <c r="BT98" s="10">
        <v>93</v>
      </c>
      <c r="BU98" s="4">
        <f t="shared" si="4"/>
        <v>0</v>
      </c>
      <c r="BV98" s="4">
        <f t="shared" si="5"/>
        <v>0</v>
      </c>
      <c r="BW98" s="10"/>
      <c r="BX98" s="4">
        <f t="shared" si="6"/>
        <v>1</v>
      </c>
      <c r="BY98" s="4">
        <f t="shared" si="7"/>
        <v>1</v>
      </c>
      <c r="CA98" s="18">
        <v>18400</v>
      </c>
      <c r="CH98" s="18">
        <v>18400</v>
      </c>
      <c r="CI98" s="4">
        <v>0.95899999999999996</v>
      </c>
      <c r="CJ98" s="4">
        <v>4.1000000000000002E-2</v>
      </c>
      <c r="CK98" s="4">
        <v>1</v>
      </c>
      <c r="CL98" s="4">
        <v>0</v>
      </c>
      <c r="CM98" s="4">
        <v>1</v>
      </c>
      <c r="CN98" s="4">
        <v>0</v>
      </c>
      <c r="CO98" s="4">
        <v>1</v>
      </c>
      <c r="CP98" s="4">
        <v>0</v>
      </c>
      <c r="CQ98" s="4">
        <v>1</v>
      </c>
      <c r="CR98" s="4">
        <v>0</v>
      </c>
      <c r="CS98" s="4">
        <v>1</v>
      </c>
      <c r="CT98" s="4">
        <v>0</v>
      </c>
      <c r="CU98" s="4">
        <v>1</v>
      </c>
      <c r="CV98" s="4">
        <v>0</v>
      </c>
      <c r="CW98" s="4">
        <v>1</v>
      </c>
      <c r="CX98" s="4">
        <v>0</v>
      </c>
      <c r="CY98" s="4">
        <v>1</v>
      </c>
      <c r="CZ98" s="4">
        <v>0</v>
      </c>
      <c r="DA98" s="4">
        <v>1</v>
      </c>
      <c r="DB98" s="4">
        <v>0</v>
      </c>
      <c r="DC98" s="4">
        <v>1</v>
      </c>
      <c r="DD98" s="4">
        <v>0</v>
      </c>
      <c r="DE98" s="4">
        <v>1</v>
      </c>
      <c r="DF98" s="4">
        <v>0</v>
      </c>
      <c r="DG98" s="4">
        <v>1</v>
      </c>
      <c r="DH98" s="4">
        <v>0</v>
      </c>
      <c r="DI98" s="4">
        <v>1</v>
      </c>
      <c r="DJ98" s="4">
        <v>0</v>
      </c>
      <c r="DK98" s="4">
        <v>1</v>
      </c>
      <c r="DL98" s="4">
        <v>0</v>
      </c>
      <c r="DM98" s="4">
        <v>1</v>
      </c>
      <c r="DN98" s="4">
        <v>0</v>
      </c>
      <c r="DO98" s="4">
        <v>1</v>
      </c>
      <c r="DP98" s="4">
        <v>0</v>
      </c>
      <c r="DQ98" s="4">
        <v>1</v>
      </c>
      <c r="DR98" s="4">
        <v>0</v>
      </c>
      <c r="DS98" s="4">
        <v>1</v>
      </c>
      <c r="DT98" s="4">
        <v>0</v>
      </c>
      <c r="DU98" s="4">
        <v>1</v>
      </c>
      <c r="DV98" s="4">
        <v>0</v>
      </c>
      <c r="DW98" s="4">
        <v>1</v>
      </c>
      <c r="DX98" s="4">
        <v>0</v>
      </c>
    </row>
    <row r="99" spans="1:128">
      <c r="A99" s="10">
        <v>94</v>
      </c>
      <c r="BP99" s="3"/>
      <c r="BQ99" s="3"/>
      <c r="BR99" s="3"/>
      <c r="BS99" s="3"/>
      <c r="BT99" s="10">
        <v>94</v>
      </c>
      <c r="BU99" s="4">
        <f t="shared" si="4"/>
        <v>0</v>
      </c>
      <c r="BV99" s="4">
        <f t="shared" si="5"/>
        <v>0</v>
      </c>
      <c r="BW99" s="10"/>
      <c r="BX99" s="4">
        <f t="shared" si="6"/>
        <v>1</v>
      </c>
      <c r="BY99" s="4">
        <f t="shared" si="7"/>
        <v>1</v>
      </c>
      <c r="CA99" s="18">
        <v>18600</v>
      </c>
      <c r="CH99" s="18">
        <v>18600</v>
      </c>
      <c r="CI99" s="4">
        <v>0.95</v>
      </c>
      <c r="CJ99" s="4">
        <v>0.05</v>
      </c>
      <c r="CK99" s="4">
        <v>1</v>
      </c>
      <c r="CL99" s="4">
        <v>0</v>
      </c>
      <c r="CM99" s="4">
        <v>1</v>
      </c>
      <c r="CN99" s="4">
        <v>0</v>
      </c>
      <c r="CO99" s="4">
        <v>1</v>
      </c>
      <c r="CP99" s="4">
        <v>0</v>
      </c>
      <c r="CQ99" s="4">
        <v>1</v>
      </c>
      <c r="CR99" s="4">
        <v>0</v>
      </c>
      <c r="CS99" s="4">
        <v>1</v>
      </c>
      <c r="CT99" s="4">
        <v>0</v>
      </c>
      <c r="CU99" s="4">
        <v>1</v>
      </c>
      <c r="CV99" s="4">
        <v>0</v>
      </c>
      <c r="CW99" s="4">
        <v>1</v>
      </c>
      <c r="CX99" s="4">
        <v>0</v>
      </c>
      <c r="CY99" s="4">
        <v>1</v>
      </c>
      <c r="CZ99" s="4">
        <v>0</v>
      </c>
      <c r="DA99" s="4">
        <v>1</v>
      </c>
      <c r="DB99" s="4">
        <v>0</v>
      </c>
      <c r="DC99" s="4">
        <v>1</v>
      </c>
      <c r="DD99" s="4">
        <v>0</v>
      </c>
      <c r="DE99" s="4">
        <v>1</v>
      </c>
      <c r="DF99" s="4">
        <v>0</v>
      </c>
      <c r="DG99" s="4">
        <v>1</v>
      </c>
      <c r="DH99" s="4">
        <v>0</v>
      </c>
      <c r="DI99" s="4">
        <v>1</v>
      </c>
      <c r="DJ99" s="4">
        <v>0</v>
      </c>
      <c r="DK99" s="4">
        <v>1</v>
      </c>
      <c r="DL99" s="4">
        <v>0</v>
      </c>
      <c r="DM99" s="4">
        <v>1</v>
      </c>
      <c r="DN99" s="4">
        <v>0</v>
      </c>
      <c r="DO99" s="4">
        <v>1</v>
      </c>
      <c r="DP99" s="4">
        <v>0</v>
      </c>
      <c r="DQ99" s="4">
        <v>1</v>
      </c>
      <c r="DR99" s="4">
        <v>0</v>
      </c>
      <c r="DS99" s="4">
        <v>1</v>
      </c>
      <c r="DT99" s="4">
        <v>0</v>
      </c>
      <c r="DU99" s="4">
        <v>1</v>
      </c>
      <c r="DV99" s="4">
        <v>0</v>
      </c>
      <c r="DW99" s="4">
        <v>1</v>
      </c>
      <c r="DX99" s="4">
        <v>0</v>
      </c>
    </row>
    <row r="100" spans="1:128">
      <c r="A100" s="10">
        <v>95</v>
      </c>
      <c r="BP100" s="3"/>
      <c r="BQ100" s="3"/>
      <c r="BR100" s="3"/>
      <c r="BS100" s="3"/>
      <c r="BT100" s="10">
        <v>95</v>
      </c>
      <c r="BU100" s="4">
        <f t="shared" si="4"/>
        <v>0</v>
      </c>
      <c r="BV100" s="4">
        <f t="shared" si="5"/>
        <v>0</v>
      </c>
      <c r="BW100" s="10"/>
      <c r="BX100" s="4">
        <f t="shared" si="6"/>
        <v>1</v>
      </c>
      <c r="BY100" s="4">
        <f t="shared" si="7"/>
        <v>1</v>
      </c>
      <c r="CA100" s="18">
        <v>18800</v>
      </c>
      <c r="CH100" s="18">
        <v>18800</v>
      </c>
      <c r="CI100" s="4">
        <v>0.94199999999999995</v>
      </c>
      <c r="CJ100" s="4">
        <v>5.8000000000000003E-2</v>
      </c>
      <c r="CK100" s="4">
        <v>1</v>
      </c>
      <c r="CL100" s="4">
        <v>0</v>
      </c>
      <c r="CM100" s="4">
        <v>1</v>
      </c>
      <c r="CN100" s="4">
        <v>0</v>
      </c>
      <c r="CO100" s="4">
        <v>1</v>
      </c>
      <c r="CP100" s="4">
        <v>0</v>
      </c>
      <c r="CQ100" s="4">
        <v>1</v>
      </c>
      <c r="CR100" s="4">
        <v>0</v>
      </c>
      <c r="CS100" s="4">
        <v>1</v>
      </c>
      <c r="CT100" s="4">
        <v>0</v>
      </c>
      <c r="CU100" s="4">
        <v>1</v>
      </c>
      <c r="CV100" s="4">
        <v>0</v>
      </c>
      <c r="CW100" s="4">
        <v>1</v>
      </c>
      <c r="CX100" s="4">
        <v>0</v>
      </c>
      <c r="CY100" s="4">
        <v>1</v>
      </c>
      <c r="CZ100" s="4">
        <v>0</v>
      </c>
      <c r="DA100" s="4">
        <v>1</v>
      </c>
      <c r="DB100" s="4">
        <v>0</v>
      </c>
      <c r="DC100" s="4">
        <v>1</v>
      </c>
      <c r="DD100" s="4">
        <v>0</v>
      </c>
      <c r="DE100" s="4">
        <v>1</v>
      </c>
      <c r="DF100" s="4">
        <v>0</v>
      </c>
      <c r="DG100" s="4">
        <v>1</v>
      </c>
      <c r="DH100" s="4">
        <v>0</v>
      </c>
      <c r="DI100" s="4">
        <v>1</v>
      </c>
      <c r="DJ100" s="4">
        <v>0</v>
      </c>
      <c r="DK100" s="4">
        <v>1</v>
      </c>
      <c r="DL100" s="4">
        <v>0</v>
      </c>
      <c r="DM100" s="4">
        <v>1</v>
      </c>
      <c r="DN100" s="4">
        <v>0</v>
      </c>
      <c r="DO100" s="4">
        <v>1</v>
      </c>
      <c r="DP100" s="4">
        <v>0</v>
      </c>
      <c r="DQ100" s="4">
        <v>1</v>
      </c>
      <c r="DR100" s="4">
        <v>0</v>
      </c>
      <c r="DS100" s="4">
        <v>1</v>
      </c>
      <c r="DT100" s="4">
        <v>0</v>
      </c>
      <c r="DU100" s="4">
        <v>1</v>
      </c>
      <c r="DV100" s="4">
        <v>0</v>
      </c>
      <c r="DW100" s="4">
        <v>1</v>
      </c>
      <c r="DX100" s="4">
        <v>0</v>
      </c>
    </row>
    <row r="101" spans="1:128">
      <c r="A101" s="10">
        <v>96</v>
      </c>
      <c r="BP101" s="3"/>
      <c r="BQ101" s="3"/>
      <c r="BR101" s="3"/>
      <c r="BS101" s="3"/>
      <c r="BT101" s="10">
        <v>96</v>
      </c>
      <c r="BU101" s="4">
        <f t="shared" si="4"/>
        <v>0</v>
      </c>
      <c r="BV101" s="4">
        <f t="shared" si="5"/>
        <v>0</v>
      </c>
      <c r="BW101" s="10"/>
      <c r="BX101" s="4">
        <f t="shared" si="6"/>
        <v>1</v>
      </c>
      <c r="BY101" s="4">
        <f t="shared" si="7"/>
        <v>1</v>
      </c>
      <c r="CA101" s="18">
        <v>19000</v>
      </c>
      <c r="CH101" s="18">
        <v>19000</v>
      </c>
      <c r="CI101" s="4">
        <v>0.93700000000000006</v>
      </c>
      <c r="CJ101" s="4">
        <v>6.3E-2</v>
      </c>
      <c r="CK101" s="4">
        <v>1</v>
      </c>
      <c r="CL101" s="4">
        <v>0</v>
      </c>
      <c r="CM101" s="4">
        <v>1</v>
      </c>
      <c r="CN101" s="4">
        <v>0</v>
      </c>
      <c r="CO101" s="4">
        <v>1</v>
      </c>
      <c r="CP101" s="4">
        <v>0</v>
      </c>
      <c r="CQ101" s="4">
        <v>1</v>
      </c>
      <c r="CR101" s="4">
        <v>0</v>
      </c>
      <c r="CS101" s="4">
        <v>1</v>
      </c>
      <c r="CT101" s="4">
        <v>0</v>
      </c>
      <c r="CU101" s="4">
        <v>1</v>
      </c>
      <c r="CV101" s="4">
        <v>0</v>
      </c>
      <c r="CW101" s="4">
        <v>1</v>
      </c>
      <c r="CX101" s="4">
        <v>0</v>
      </c>
      <c r="CY101" s="4">
        <v>1</v>
      </c>
      <c r="CZ101" s="4">
        <v>0</v>
      </c>
      <c r="DA101" s="4">
        <v>1</v>
      </c>
      <c r="DB101" s="4">
        <v>0</v>
      </c>
      <c r="DC101" s="4">
        <v>1</v>
      </c>
      <c r="DD101" s="4">
        <v>0</v>
      </c>
      <c r="DE101" s="4">
        <v>1</v>
      </c>
      <c r="DF101" s="4">
        <v>0</v>
      </c>
      <c r="DG101" s="4">
        <v>1</v>
      </c>
      <c r="DH101" s="4">
        <v>0</v>
      </c>
      <c r="DI101" s="4">
        <v>1</v>
      </c>
      <c r="DJ101" s="4">
        <v>0</v>
      </c>
      <c r="DK101" s="4">
        <v>1</v>
      </c>
      <c r="DL101" s="4">
        <v>0</v>
      </c>
      <c r="DM101" s="4">
        <v>1</v>
      </c>
      <c r="DN101" s="4">
        <v>0</v>
      </c>
      <c r="DO101" s="4">
        <v>1</v>
      </c>
      <c r="DP101" s="4">
        <v>0</v>
      </c>
      <c r="DQ101" s="4">
        <v>1</v>
      </c>
      <c r="DR101" s="4">
        <v>0</v>
      </c>
      <c r="DS101" s="4">
        <v>1</v>
      </c>
      <c r="DT101" s="4">
        <v>0</v>
      </c>
      <c r="DU101" s="4">
        <v>1</v>
      </c>
      <c r="DV101" s="4">
        <v>0</v>
      </c>
      <c r="DW101" s="4">
        <v>1</v>
      </c>
      <c r="DX101" s="4">
        <v>0</v>
      </c>
    </row>
    <row r="102" spans="1:128">
      <c r="A102" s="10">
        <v>97</v>
      </c>
      <c r="BP102" s="3"/>
      <c r="BQ102" s="3"/>
      <c r="BR102" s="3"/>
      <c r="BS102" s="3"/>
      <c r="BT102" s="10">
        <v>97</v>
      </c>
      <c r="BU102" s="4">
        <f t="shared" si="4"/>
        <v>0</v>
      </c>
      <c r="BV102" s="4">
        <f t="shared" si="5"/>
        <v>0</v>
      </c>
      <c r="BW102" s="10"/>
      <c r="BX102" s="4">
        <f t="shared" si="6"/>
        <v>1</v>
      </c>
      <c r="BY102" s="4">
        <f t="shared" si="7"/>
        <v>1</v>
      </c>
      <c r="CA102" s="18">
        <v>19200</v>
      </c>
      <c r="CH102" s="18">
        <v>19200</v>
      </c>
      <c r="CI102" s="4">
        <v>0.92700000000000005</v>
      </c>
      <c r="CJ102" s="4">
        <v>7.2999999999999995E-2</v>
      </c>
      <c r="CK102" s="4">
        <v>1</v>
      </c>
      <c r="CL102" s="4">
        <v>0</v>
      </c>
      <c r="CM102" s="4">
        <v>1</v>
      </c>
      <c r="CN102" s="4">
        <v>0</v>
      </c>
      <c r="CO102" s="4">
        <v>1</v>
      </c>
      <c r="CP102" s="4">
        <v>0</v>
      </c>
      <c r="CQ102" s="4">
        <v>1</v>
      </c>
      <c r="CR102" s="4">
        <v>0</v>
      </c>
      <c r="CS102" s="4">
        <v>1</v>
      </c>
      <c r="CT102" s="4">
        <v>0</v>
      </c>
      <c r="CU102" s="4">
        <v>1</v>
      </c>
      <c r="CV102" s="4">
        <v>0</v>
      </c>
      <c r="CW102" s="4">
        <v>1</v>
      </c>
      <c r="CX102" s="4">
        <v>0</v>
      </c>
      <c r="CY102" s="4">
        <v>1</v>
      </c>
      <c r="CZ102" s="4">
        <v>0</v>
      </c>
      <c r="DA102" s="4">
        <v>1</v>
      </c>
      <c r="DB102" s="4">
        <v>0</v>
      </c>
      <c r="DC102" s="4">
        <v>1</v>
      </c>
      <c r="DD102" s="4">
        <v>0</v>
      </c>
      <c r="DE102" s="4">
        <v>1</v>
      </c>
      <c r="DF102" s="4">
        <v>0</v>
      </c>
      <c r="DG102" s="4">
        <v>1</v>
      </c>
      <c r="DH102" s="4">
        <v>0</v>
      </c>
      <c r="DI102" s="4">
        <v>1</v>
      </c>
      <c r="DJ102" s="4">
        <v>0</v>
      </c>
      <c r="DK102" s="4">
        <v>1</v>
      </c>
      <c r="DL102" s="4">
        <v>0</v>
      </c>
      <c r="DM102" s="4">
        <v>1</v>
      </c>
      <c r="DN102" s="4">
        <v>0</v>
      </c>
      <c r="DO102" s="4">
        <v>1</v>
      </c>
      <c r="DP102" s="4">
        <v>0</v>
      </c>
      <c r="DQ102" s="4">
        <v>1</v>
      </c>
      <c r="DR102" s="4">
        <v>0</v>
      </c>
      <c r="DS102" s="4">
        <v>1</v>
      </c>
      <c r="DT102" s="4">
        <v>0</v>
      </c>
      <c r="DU102" s="4">
        <v>1</v>
      </c>
      <c r="DV102" s="4">
        <v>0</v>
      </c>
      <c r="DW102" s="4">
        <v>1</v>
      </c>
      <c r="DX102" s="4">
        <v>0</v>
      </c>
    </row>
    <row r="103" spans="1:128">
      <c r="A103" s="10">
        <v>98</v>
      </c>
      <c r="BP103" s="3"/>
      <c r="BQ103" s="3"/>
      <c r="BR103" s="3"/>
      <c r="BS103" s="3"/>
      <c r="BT103" s="10">
        <v>98</v>
      </c>
      <c r="BU103" s="4">
        <f t="shared" si="4"/>
        <v>0</v>
      </c>
      <c r="BV103" s="4">
        <f t="shared" si="5"/>
        <v>0</v>
      </c>
      <c r="BW103" s="10"/>
      <c r="BX103" s="4">
        <f t="shared" si="6"/>
        <v>1</v>
      </c>
      <c r="BY103" s="4">
        <f t="shared" si="7"/>
        <v>1</v>
      </c>
      <c r="CA103" s="18">
        <v>19400</v>
      </c>
      <c r="CH103" s="18">
        <v>19400</v>
      </c>
      <c r="CI103" s="4">
        <v>0.91900000000000004</v>
      </c>
      <c r="CJ103" s="4">
        <v>8.1000000000000003E-2</v>
      </c>
      <c r="CK103" s="4">
        <v>1</v>
      </c>
      <c r="CL103" s="4">
        <v>0</v>
      </c>
      <c r="CM103" s="4">
        <v>1</v>
      </c>
      <c r="CN103" s="4">
        <v>0</v>
      </c>
      <c r="CO103" s="4">
        <v>1</v>
      </c>
      <c r="CP103" s="4">
        <v>0</v>
      </c>
      <c r="CQ103" s="4">
        <v>1</v>
      </c>
      <c r="CR103" s="4">
        <v>0</v>
      </c>
      <c r="CS103" s="4">
        <v>1</v>
      </c>
      <c r="CT103" s="4">
        <v>0</v>
      </c>
      <c r="CU103" s="4">
        <v>1</v>
      </c>
      <c r="CV103" s="4">
        <v>0</v>
      </c>
      <c r="CW103" s="4">
        <v>1</v>
      </c>
      <c r="CX103" s="4">
        <v>0</v>
      </c>
      <c r="CY103" s="4">
        <v>1</v>
      </c>
      <c r="CZ103" s="4">
        <v>0</v>
      </c>
      <c r="DA103" s="4">
        <v>1</v>
      </c>
      <c r="DB103" s="4">
        <v>0</v>
      </c>
      <c r="DC103" s="4">
        <v>1</v>
      </c>
      <c r="DD103" s="4">
        <v>0</v>
      </c>
      <c r="DE103" s="4">
        <v>1</v>
      </c>
      <c r="DF103" s="4">
        <v>0</v>
      </c>
      <c r="DG103" s="4">
        <v>1</v>
      </c>
      <c r="DH103" s="4">
        <v>0</v>
      </c>
      <c r="DI103" s="4">
        <v>1</v>
      </c>
      <c r="DJ103" s="4">
        <v>0</v>
      </c>
      <c r="DK103" s="4">
        <v>1</v>
      </c>
      <c r="DL103" s="4">
        <v>0</v>
      </c>
      <c r="DM103" s="4">
        <v>1</v>
      </c>
      <c r="DN103" s="4">
        <v>0</v>
      </c>
      <c r="DO103" s="4">
        <v>1</v>
      </c>
      <c r="DP103" s="4">
        <v>0</v>
      </c>
      <c r="DQ103" s="4">
        <v>1</v>
      </c>
      <c r="DR103" s="4">
        <v>0</v>
      </c>
      <c r="DS103" s="4">
        <v>1</v>
      </c>
      <c r="DT103" s="4">
        <v>0</v>
      </c>
      <c r="DU103" s="4">
        <v>1</v>
      </c>
      <c r="DV103" s="4">
        <v>0</v>
      </c>
      <c r="DW103" s="4">
        <v>1</v>
      </c>
      <c r="DX103" s="4">
        <v>0</v>
      </c>
    </row>
    <row r="104" spans="1:128">
      <c r="A104" s="10">
        <v>99</v>
      </c>
      <c r="BP104" s="3"/>
      <c r="BQ104" s="3"/>
      <c r="BR104" s="3"/>
      <c r="BS104" s="3"/>
      <c r="BT104" s="10">
        <v>99</v>
      </c>
      <c r="BU104" s="4">
        <f t="shared" si="4"/>
        <v>0</v>
      </c>
      <c r="BV104" s="4">
        <f t="shared" si="5"/>
        <v>0</v>
      </c>
      <c r="BW104" s="10"/>
      <c r="BX104" s="4">
        <f t="shared" si="6"/>
        <v>1</v>
      </c>
      <c r="BY104" s="4">
        <f t="shared" si="7"/>
        <v>1</v>
      </c>
      <c r="CA104" s="18">
        <v>19600</v>
      </c>
      <c r="CH104" s="18">
        <v>19600</v>
      </c>
      <c r="CI104" s="4">
        <v>0.90700000000000003</v>
      </c>
      <c r="CJ104" s="4">
        <v>9.2999999999999999E-2</v>
      </c>
      <c r="CK104" s="4">
        <v>1</v>
      </c>
      <c r="CL104" s="4">
        <v>0</v>
      </c>
      <c r="CM104" s="4">
        <v>1</v>
      </c>
      <c r="CN104" s="4">
        <v>0</v>
      </c>
      <c r="CO104" s="4">
        <v>1</v>
      </c>
      <c r="CP104" s="4">
        <v>0</v>
      </c>
      <c r="CQ104" s="4">
        <v>1</v>
      </c>
      <c r="CR104" s="4">
        <v>0</v>
      </c>
      <c r="CS104" s="4">
        <v>1</v>
      </c>
      <c r="CT104" s="4">
        <v>0</v>
      </c>
      <c r="CU104" s="4">
        <v>1</v>
      </c>
      <c r="CV104" s="4">
        <v>0</v>
      </c>
      <c r="CW104" s="4">
        <v>1</v>
      </c>
      <c r="CX104" s="4">
        <v>0</v>
      </c>
      <c r="CY104" s="4">
        <v>1</v>
      </c>
      <c r="CZ104" s="4">
        <v>0</v>
      </c>
      <c r="DA104" s="4">
        <v>1</v>
      </c>
      <c r="DB104" s="4">
        <v>0</v>
      </c>
      <c r="DC104" s="4">
        <v>1</v>
      </c>
      <c r="DD104" s="4">
        <v>0</v>
      </c>
      <c r="DE104" s="4">
        <v>1</v>
      </c>
      <c r="DF104" s="4">
        <v>0</v>
      </c>
      <c r="DG104" s="4">
        <v>1</v>
      </c>
      <c r="DH104" s="4">
        <v>0</v>
      </c>
      <c r="DI104" s="4">
        <v>1</v>
      </c>
      <c r="DJ104" s="4">
        <v>0</v>
      </c>
      <c r="DK104" s="4">
        <v>1</v>
      </c>
      <c r="DL104" s="4">
        <v>0</v>
      </c>
      <c r="DM104" s="4">
        <v>1</v>
      </c>
      <c r="DN104" s="4">
        <v>0</v>
      </c>
      <c r="DO104" s="4">
        <v>1</v>
      </c>
      <c r="DP104" s="4">
        <v>0</v>
      </c>
      <c r="DQ104" s="4">
        <v>1</v>
      </c>
      <c r="DR104" s="4">
        <v>0</v>
      </c>
      <c r="DS104" s="4">
        <v>1</v>
      </c>
      <c r="DT104" s="4">
        <v>0</v>
      </c>
      <c r="DU104" s="4">
        <v>1</v>
      </c>
      <c r="DV104" s="4">
        <v>0</v>
      </c>
      <c r="DW104" s="4">
        <v>1</v>
      </c>
      <c r="DX104" s="4">
        <v>0</v>
      </c>
    </row>
    <row r="105" spans="1:128">
      <c r="A105" s="10">
        <v>100</v>
      </c>
      <c r="BP105" s="3"/>
      <c r="BQ105" s="3"/>
      <c r="BR105" s="3"/>
      <c r="BS105" s="3"/>
      <c r="BT105" s="10">
        <v>100</v>
      </c>
      <c r="BU105" s="4">
        <f t="shared" si="4"/>
        <v>0</v>
      </c>
      <c r="BV105" s="4">
        <f t="shared" si="5"/>
        <v>0</v>
      </c>
      <c r="BW105" s="10"/>
      <c r="BX105" s="4">
        <f t="shared" si="6"/>
        <v>1</v>
      </c>
      <c r="BY105" s="4">
        <f t="shared" si="7"/>
        <v>1</v>
      </c>
      <c r="CA105" s="18">
        <v>19800</v>
      </c>
      <c r="CH105" s="18">
        <v>19800</v>
      </c>
      <c r="CI105" s="4">
        <v>0.89700000000000002</v>
      </c>
      <c r="CJ105" s="4">
        <v>0.10299999999999999</v>
      </c>
      <c r="CK105" s="4">
        <v>1</v>
      </c>
      <c r="CL105" s="4">
        <v>0</v>
      </c>
      <c r="CM105" s="4">
        <v>1</v>
      </c>
      <c r="CN105" s="4">
        <v>0</v>
      </c>
      <c r="CO105" s="4">
        <v>1</v>
      </c>
      <c r="CP105" s="4">
        <v>0</v>
      </c>
      <c r="CQ105" s="4">
        <v>1</v>
      </c>
      <c r="CR105" s="4">
        <v>0</v>
      </c>
      <c r="CS105" s="4">
        <v>1</v>
      </c>
      <c r="CT105" s="4">
        <v>0</v>
      </c>
      <c r="CU105" s="4">
        <v>1</v>
      </c>
      <c r="CV105" s="4">
        <v>0</v>
      </c>
      <c r="CW105" s="4">
        <v>1</v>
      </c>
      <c r="CX105" s="4">
        <v>0</v>
      </c>
      <c r="CY105" s="4">
        <v>1</v>
      </c>
      <c r="CZ105" s="4">
        <v>0</v>
      </c>
      <c r="DA105" s="4">
        <v>1</v>
      </c>
      <c r="DB105" s="4">
        <v>0</v>
      </c>
      <c r="DC105" s="4">
        <v>1</v>
      </c>
      <c r="DD105" s="4">
        <v>0</v>
      </c>
      <c r="DE105" s="4">
        <v>1</v>
      </c>
      <c r="DF105" s="4">
        <v>0</v>
      </c>
      <c r="DG105" s="4">
        <v>1</v>
      </c>
      <c r="DH105" s="4">
        <v>0</v>
      </c>
      <c r="DI105" s="4">
        <v>1</v>
      </c>
      <c r="DJ105" s="4">
        <v>0</v>
      </c>
      <c r="DK105" s="4">
        <v>1</v>
      </c>
      <c r="DL105" s="4">
        <v>0</v>
      </c>
      <c r="DM105" s="4">
        <v>1</v>
      </c>
      <c r="DN105" s="4">
        <v>0</v>
      </c>
      <c r="DO105" s="4">
        <v>1</v>
      </c>
      <c r="DP105" s="4">
        <v>0</v>
      </c>
      <c r="DQ105" s="4">
        <v>1</v>
      </c>
      <c r="DR105" s="4">
        <v>0</v>
      </c>
      <c r="DS105" s="4">
        <v>1</v>
      </c>
      <c r="DT105" s="4">
        <v>0</v>
      </c>
      <c r="DU105" s="4">
        <v>1</v>
      </c>
      <c r="DV105" s="4">
        <v>0</v>
      </c>
      <c r="DW105" s="4">
        <v>1</v>
      </c>
      <c r="DX105" s="4">
        <v>0</v>
      </c>
    </row>
    <row r="106" spans="1:128">
      <c r="A106" s="10">
        <v>101</v>
      </c>
      <c r="BP106" s="3"/>
      <c r="BQ106" s="3"/>
      <c r="BR106" s="3"/>
      <c r="BS106" s="3"/>
      <c r="BT106" s="10">
        <v>101</v>
      </c>
      <c r="BU106" s="4">
        <f t="shared" si="4"/>
        <v>0</v>
      </c>
      <c r="BV106" s="4">
        <f t="shared" si="5"/>
        <v>0</v>
      </c>
      <c r="BW106" s="10"/>
      <c r="BX106" s="4">
        <f t="shared" si="6"/>
        <v>1</v>
      </c>
      <c r="BY106" s="4">
        <f t="shared" si="7"/>
        <v>1</v>
      </c>
      <c r="CA106" s="18">
        <v>20000</v>
      </c>
      <c r="CH106" s="18">
        <v>20000</v>
      </c>
      <c r="CI106" s="4">
        <v>0.88400000000000001</v>
      </c>
      <c r="CJ106" s="4">
        <v>0.11600000000000001</v>
      </c>
      <c r="CK106" s="4">
        <v>1</v>
      </c>
      <c r="CL106" s="4">
        <v>0</v>
      </c>
      <c r="CM106" s="4">
        <v>1</v>
      </c>
      <c r="CN106" s="4">
        <v>0</v>
      </c>
      <c r="CO106" s="4">
        <v>1</v>
      </c>
      <c r="CP106" s="4">
        <v>0</v>
      </c>
      <c r="CQ106" s="4">
        <v>1</v>
      </c>
      <c r="CR106" s="4">
        <v>0</v>
      </c>
      <c r="CS106" s="4">
        <v>1</v>
      </c>
      <c r="CT106" s="4">
        <v>0</v>
      </c>
      <c r="CU106" s="4">
        <v>1</v>
      </c>
      <c r="CV106" s="4">
        <v>0</v>
      </c>
      <c r="CW106" s="4">
        <v>1</v>
      </c>
      <c r="CX106" s="4">
        <v>0</v>
      </c>
      <c r="CY106" s="4">
        <v>1</v>
      </c>
      <c r="CZ106" s="4">
        <v>0</v>
      </c>
      <c r="DA106" s="4">
        <v>1</v>
      </c>
      <c r="DB106" s="4">
        <v>0</v>
      </c>
      <c r="DC106" s="4">
        <v>1</v>
      </c>
      <c r="DD106" s="4">
        <v>0</v>
      </c>
      <c r="DE106" s="4">
        <v>1</v>
      </c>
      <c r="DF106" s="4">
        <v>0</v>
      </c>
      <c r="DG106" s="4">
        <v>1</v>
      </c>
      <c r="DH106" s="4">
        <v>0</v>
      </c>
      <c r="DI106" s="4">
        <v>1</v>
      </c>
      <c r="DJ106" s="4">
        <v>0</v>
      </c>
      <c r="DK106" s="4">
        <v>1</v>
      </c>
      <c r="DL106" s="4">
        <v>0</v>
      </c>
      <c r="DM106" s="4">
        <v>1</v>
      </c>
      <c r="DN106" s="4">
        <v>0</v>
      </c>
      <c r="DO106" s="4">
        <v>1</v>
      </c>
      <c r="DP106" s="4">
        <v>0</v>
      </c>
      <c r="DQ106" s="4">
        <v>1</v>
      </c>
      <c r="DR106" s="4">
        <v>0</v>
      </c>
      <c r="DS106" s="4">
        <v>1</v>
      </c>
      <c r="DT106" s="4">
        <v>0</v>
      </c>
      <c r="DU106" s="4">
        <v>1</v>
      </c>
      <c r="DV106" s="4">
        <v>0</v>
      </c>
      <c r="DW106" s="4">
        <v>1</v>
      </c>
      <c r="DX106" s="4">
        <v>0</v>
      </c>
    </row>
    <row r="107" spans="1:128">
      <c r="A107" s="10">
        <v>102</v>
      </c>
      <c r="BP107" s="3"/>
      <c r="BQ107" s="3"/>
      <c r="BR107" s="3"/>
      <c r="BS107" s="3"/>
      <c r="BT107" s="10">
        <v>102</v>
      </c>
      <c r="BU107" s="4">
        <f t="shared" si="4"/>
        <v>0</v>
      </c>
      <c r="BV107" s="4">
        <f t="shared" si="5"/>
        <v>0</v>
      </c>
      <c r="BW107" s="10"/>
      <c r="BX107" s="4">
        <f t="shared" si="6"/>
        <v>1</v>
      </c>
      <c r="BY107" s="4">
        <f t="shared" si="7"/>
        <v>1</v>
      </c>
      <c r="CA107" s="18">
        <v>20200</v>
      </c>
      <c r="CH107" s="18">
        <v>20200</v>
      </c>
      <c r="CI107" s="4">
        <v>0.88100000000000001</v>
      </c>
      <c r="CJ107" s="4">
        <v>0.11899999999999999</v>
      </c>
      <c r="CK107" s="4">
        <v>1</v>
      </c>
      <c r="CL107" s="4">
        <v>0</v>
      </c>
      <c r="CM107" s="4">
        <v>1</v>
      </c>
      <c r="CN107" s="4">
        <v>0</v>
      </c>
      <c r="CO107" s="4">
        <v>1</v>
      </c>
      <c r="CP107" s="4">
        <v>0</v>
      </c>
      <c r="CQ107" s="4">
        <v>1</v>
      </c>
      <c r="CR107" s="4">
        <v>0</v>
      </c>
      <c r="CS107" s="4">
        <v>1</v>
      </c>
      <c r="CT107" s="4">
        <v>0</v>
      </c>
      <c r="CU107" s="4">
        <v>1</v>
      </c>
      <c r="CV107" s="4">
        <v>0</v>
      </c>
      <c r="CW107" s="4">
        <v>1</v>
      </c>
      <c r="CX107" s="4">
        <v>0</v>
      </c>
      <c r="CY107" s="4">
        <v>1</v>
      </c>
      <c r="CZ107" s="4">
        <v>0</v>
      </c>
      <c r="DA107" s="4">
        <v>1</v>
      </c>
      <c r="DB107" s="4">
        <v>0</v>
      </c>
      <c r="DC107" s="4">
        <v>1</v>
      </c>
      <c r="DD107" s="4">
        <v>0</v>
      </c>
      <c r="DE107" s="4">
        <v>1</v>
      </c>
      <c r="DF107" s="4">
        <v>0</v>
      </c>
      <c r="DG107" s="4">
        <v>1</v>
      </c>
      <c r="DH107" s="4">
        <v>0</v>
      </c>
      <c r="DI107" s="4">
        <v>1</v>
      </c>
      <c r="DJ107" s="4">
        <v>0</v>
      </c>
      <c r="DK107" s="4">
        <v>1</v>
      </c>
      <c r="DL107" s="4">
        <v>0</v>
      </c>
      <c r="DM107" s="4">
        <v>1</v>
      </c>
      <c r="DN107" s="4">
        <v>0</v>
      </c>
      <c r="DO107" s="4">
        <v>1</v>
      </c>
      <c r="DP107" s="4">
        <v>0</v>
      </c>
      <c r="DQ107" s="4">
        <v>1</v>
      </c>
      <c r="DR107" s="4">
        <v>0</v>
      </c>
      <c r="DS107" s="4">
        <v>1</v>
      </c>
      <c r="DT107" s="4">
        <v>0</v>
      </c>
      <c r="DU107" s="4">
        <v>1</v>
      </c>
      <c r="DV107" s="4">
        <v>0</v>
      </c>
      <c r="DW107" s="4">
        <v>1</v>
      </c>
      <c r="DX107" s="4">
        <v>0</v>
      </c>
    </row>
    <row r="108" spans="1:128">
      <c r="A108" s="10">
        <v>103</v>
      </c>
      <c r="BP108" s="3"/>
      <c r="BQ108" s="3"/>
      <c r="BR108" s="3"/>
      <c r="BS108" s="3"/>
      <c r="BT108" s="10">
        <v>103</v>
      </c>
      <c r="BU108" s="4">
        <f t="shared" si="4"/>
        <v>0</v>
      </c>
      <c r="BV108" s="4">
        <f t="shared" si="5"/>
        <v>0</v>
      </c>
      <c r="BW108" s="10"/>
      <c r="BX108" s="4">
        <f t="shared" si="6"/>
        <v>1</v>
      </c>
      <c r="BY108" s="4">
        <f t="shared" si="7"/>
        <v>1</v>
      </c>
      <c r="CA108" s="18">
        <v>20400</v>
      </c>
      <c r="CH108" s="18">
        <v>20400</v>
      </c>
      <c r="CI108" s="4">
        <v>0.86899999999999999</v>
      </c>
      <c r="CJ108" s="4">
        <v>0.13100000000000001</v>
      </c>
      <c r="CK108" s="4">
        <v>1</v>
      </c>
      <c r="CL108" s="4">
        <v>0</v>
      </c>
      <c r="CM108" s="4">
        <v>1</v>
      </c>
      <c r="CN108" s="4">
        <v>0</v>
      </c>
      <c r="CO108" s="4">
        <v>1</v>
      </c>
      <c r="CP108" s="4">
        <v>0</v>
      </c>
      <c r="CQ108" s="4">
        <v>1</v>
      </c>
      <c r="CR108" s="4">
        <v>0</v>
      </c>
      <c r="CS108" s="4">
        <v>1</v>
      </c>
      <c r="CT108" s="4">
        <v>0</v>
      </c>
      <c r="CU108" s="4">
        <v>1</v>
      </c>
      <c r="CV108" s="4">
        <v>0</v>
      </c>
      <c r="CW108" s="4">
        <v>1</v>
      </c>
      <c r="CX108" s="4">
        <v>0</v>
      </c>
      <c r="CY108" s="4">
        <v>1</v>
      </c>
      <c r="CZ108" s="4">
        <v>0</v>
      </c>
      <c r="DA108" s="4">
        <v>1</v>
      </c>
      <c r="DB108" s="4">
        <v>0</v>
      </c>
      <c r="DC108" s="4">
        <v>1</v>
      </c>
      <c r="DD108" s="4">
        <v>0</v>
      </c>
      <c r="DE108" s="4">
        <v>1</v>
      </c>
      <c r="DF108" s="4">
        <v>0</v>
      </c>
      <c r="DG108" s="4">
        <v>1</v>
      </c>
      <c r="DH108" s="4">
        <v>0</v>
      </c>
      <c r="DI108" s="4">
        <v>1</v>
      </c>
      <c r="DJ108" s="4">
        <v>0</v>
      </c>
      <c r="DK108" s="4">
        <v>1</v>
      </c>
      <c r="DL108" s="4">
        <v>0</v>
      </c>
      <c r="DM108" s="4">
        <v>1</v>
      </c>
      <c r="DN108" s="4">
        <v>0</v>
      </c>
      <c r="DO108" s="4">
        <v>1</v>
      </c>
      <c r="DP108" s="4">
        <v>0</v>
      </c>
      <c r="DQ108" s="4">
        <v>1</v>
      </c>
      <c r="DR108" s="4">
        <v>0</v>
      </c>
      <c r="DS108" s="4">
        <v>1</v>
      </c>
      <c r="DT108" s="4">
        <v>0</v>
      </c>
      <c r="DU108" s="4">
        <v>1</v>
      </c>
      <c r="DV108" s="4">
        <v>0</v>
      </c>
      <c r="DW108" s="4">
        <v>1</v>
      </c>
      <c r="DX108" s="4">
        <v>0</v>
      </c>
    </row>
    <row r="109" spans="1:128">
      <c r="A109" s="10">
        <v>104</v>
      </c>
      <c r="BP109" s="3"/>
      <c r="BQ109" s="3"/>
      <c r="BR109" s="3"/>
      <c r="BS109" s="3"/>
      <c r="BT109" s="10">
        <v>104</v>
      </c>
      <c r="BU109" s="4">
        <f t="shared" si="4"/>
        <v>0</v>
      </c>
      <c r="BV109" s="4">
        <f t="shared" si="5"/>
        <v>0</v>
      </c>
      <c r="BW109" s="10"/>
      <c r="BX109" s="4">
        <f t="shared" si="6"/>
        <v>1</v>
      </c>
      <c r="BY109" s="4">
        <f t="shared" si="7"/>
        <v>1</v>
      </c>
      <c r="CA109" s="18">
        <v>20600</v>
      </c>
      <c r="CH109" s="18">
        <v>20600</v>
      </c>
      <c r="CI109" s="4">
        <v>0.85799999999999998</v>
      </c>
      <c r="CJ109" s="4">
        <v>0.14199999999999999</v>
      </c>
      <c r="CK109" s="4">
        <v>1</v>
      </c>
      <c r="CL109" s="4">
        <v>0</v>
      </c>
      <c r="CM109" s="4">
        <v>1</v>
      </c>
      <c r="CN109" s="4">
        <v>0</v>
      </c>
      <c r="CO109" s="4">
        <v>1</v>
      </c>
      <c r="CP109" s="4">
        <v>0</v>
      </c>
      <c r="CQ109" s="4">
        <v>1</v>
      </c>
      <c r="CR109" s="4">
        <v>0</v>
      </c>
      <c r="CS109" s="4">
        <v>1</v>
      </c>
      <c r="CT109" s="4">
        <v>0</v>
      </c>
      <c r="CU109" s="4">
        <v>1</v>
      </c>
      <c r="CV109" s="4">
        <v>0</v>
      </c>
      <c r="CW109" s="4">
        <v>1</v>
      </c>
      <c r="CX109" s="4">
        <v>0</v>
      </c>
      <c r="CY109" s="4">
        <v>1</v>
      </c>
      <c r="CZ109" s="4">
        <v>0</v>
      </c>
      <c r="DA109" s="4">
        <v>1</v>
      </c>
      <c r="DB109" s="4">
        <v>0</v>
      </c>
      <c r="DC109" s="4">
        <v>1</v>
      </c>
      <c r="DD109" s="4">
        <v>0</v>
      </c>
      <c r="DE109" s="4">
        <v>1</v>
      </c>
      <c r="DF109" s="4">
        <v>0</v>
      </c>
      <c r="DG109" s="4">
        <v>1</v>
      </c>
      <c r="DH109" s="4">
        <v>0</v>
      </c>
      <c r="DI109" s="4">
        <v>1</v>
      </c>
      <c r="DJ109" s="4">
        <v>0</v>
      </c>
      <c r="DK109" s="4">
        <v>1</v>
      </c>
      <c r="DL109" s="4">
        <v>0</v>
      </c>
      <c r="DM109" s="4">
        <v>1</v>
      </c>
      <c r="DN109" s="4">
        <v>0</v>
      </c>
      <c r="DO109" s="4">
        <v>1</v>
      </c>
      <c r="DP109" s="4">
        <v>0</v>
      </c>
      <c r="DQ109" s="4">
        <v>1</v>
      </c>
      <c r="DR109" s="4">
        <v>0</v>
      </c>
      <c r="DS109" s="4">
        <v>1</v>
      </c>
      <c r="DT109" s="4">
        <v>0</v>
      </c>
      <c r="DU109" s="4">
        <v>1</v>
      </c>
      <c r="DV109" s="4">
        <v>0</v>
      </c>
      <c r="DW109" s="4">
        <v>1</v>
      </c>
      <c r="DX109" s="4">
        <v>0</v>
      </c>
    </row>
    <row r="110" spans="1:128">
      <c r="A110" s="10">
        <v>105</v>
      </c>
      <c r="BP110" s="3"/>
      <c r="BQ110" s="3"/>
      <c r="BR110" s="3"/>
      <c r="BS110" s="3"/>
      <c r="BT110" s="10">
        <v>105</v>
      </c>
      <c r="BU110" s="4">
        <f t="shared" si="4"/>
        <v>0</v>
      </c>
      <c r="BV110" s="4">
        <f t="shared" si="5"/>
        <v>0</v>
      </c>
      <c r="BW110" s="10"/>
      <c r="BX110" s="4">
        <f t="shared" si="6"/>
        <v>1</v>
      </c>
      <c r="BY110" s="4">
        <f t="shared" si="7"/>
        <v>1</v>
      </c>
      <c r="CA110" s="18">
        <v>20800</v>
      </c>
      <c r="CH110" s="18">
        <v>20800</v>
      </c>
      <c r="CI110" s="4">
        <v>0.84199999999999997</v>
      </c>
      <c r="CJ110" s="4">
        <v>0.158</v>
      </c>
      <c r="CK110" s="4">
        <v>1</v>
      </c>
      <c r="CL110" s="4">
        <v>0</v>
      </c>
      <c r="CM110" s="4">
        <v>1</v>
      </c>
      <c r="CN110" s="4">
        <v>0</v>
      </c>
      <c r="CO110" s="4">
        <v>1</v>
      </c>
      <c r="CP110" s="4">
        <v>0</v>
      </c>
      <c r="CQ110" s="4">
        <v>1</v>
      </c>
      <c r="CR110" s="4">
        <v>0</v>
      </c>
      <c r="CS110" s="4">
        <v>1</v>
      </c>
      <c r="CT110" s="4">
        <v>0</v>
      </c>
      <c r="CU110" s="4">
        <v>1</v>
      </c>
      <c r="CV110" s="4">
        <v>0</v>
      </c>
      <c r="CW110" s="4">
        <v>1</v>
      </c>
      <c r="CX110" s="4">
        <v>0</v>
      </c>
      <c r="CY110" s="4">
        <v>1</v>
      </c>
      <c r="CZ110" s="4">
        <v>0</v>
      </c>
      <c r="DA110" s="4">
        <v>1</v>
      </c>
      <c r="DB110" s="4">
        <v>0</v>
      </c>
      <c r="DC110" s="4">
        <v>1</v>
      </c>
      <c r="DD110" s="4">
        <v>0</v>
      </c>
      <c r="DE110" s="4">
        <v>1</v>
      </c>
      <c r="DF110" s="4">
        <v>0</v>
      </c>
      <c r="DG110" s="4">
        <v>1</v>
      </c>
      <c r="DH110" s="4">
        <v>0</v>
      </c>
      <c r="DI110" s="4">
        <v>1</v>
      </c>
      <c r="DJ110" s="4">
        <v>0</v>
      </c>
      <c r="DK110" s="4">
        <v>1</v>
      </c>
      <c r="DL110" s="4">
        <v>0</v>
      </c>
      <c r="DM110" s="4">
        <v>1</v>
      </c>
      <c r="DN110" s="4">
        <v>0</v>
      </c>
      <c r="DO110" s="4">
        <v>1</v>
      </c>
      <c r="DP110" s="4">
        <v>0</v>
      </c>
      <c r="DQ110" s="4">
        <v>1</v>
      </c>
      <c r="DR110" s="4">
        <v>0</v>
      </c>
      <c r="DS110" s="4">
        <v>1</v>
      </c>
      <c r="DT110" s="4">
        <v>0</v>
      </c>
      <c r="DU110" s="4">
        <v>1</v>
      </c>
      <c r="DV110" s="4">
        <v>0</v>
      </c>
      <c r="DW110" s="4">
        <v>1</v>
      </c>
      <c r="DX110" s="4">
        <v>0</v>
      </c>
    </row>
    <row r="111" spans="1:128">
      <c r="A111" s="10">
        <v>106</v>
      </c>
      <c r="BP111" s="3"/>
      <c r="BQ111" s="3"/>
      <c r="BR111" s="3"/>
      <c r="BS111" s="3"/>
      <c r="BT111" s="10">
        <v>106</v>
      </c>
      <c r="BU111" s="4">
        <f t="shared" si="4"/>
        <v>0</v>
      </c>
      <c r="BV111" s="4">
        <f t="shared" si="5"/>
        <v>0</v>
      </c>
      <c r="BW111" s="10"/>
      <c r="BX111" s="4">
        <f t="shared" si="6"/>
        <v>1</v>
      </c>
      <c r="BY111" s="4">
        <f t="shared" si="7"/>
        <v>1</v>
      </c>
      <c r="CA111" s="18">
        <v>21000</v>
      </c>
      <c r="CH111" s="18">
        <v>21000</v>
      </c>
      <c r="CI111" s="4">
        <v>0.82699999999999996</v>
      </c>
      <c r="CJ111" s="4">
        <v>0.17299999999999999</v>
      </c>
      <c r="CK111" s="4">
        <v>1</v>
      </c>
      <c r="CL111" s="4">
        <v>0</v>
      </c>
      <c r="CM111" s="4">
        <v>1</v>
      </c>
      <c r="CN111" s="4">
        <v>0</v>
      </c>
      <c r="CO111" s="4">
        <v>1</v>
      </c>
      <c r="CP111" s="4">
        <v>0</v>
      </c>
      <c r="CQ111" s="4">
        <v>1</v>
      </c>
      <c r="CR111" s="4">
        <v>0</v>
      </c>
      <c r="CS111" s="4">
        <v>1</v>
      </c>
      <c r="CT111" s="4">
        <v>0</v>
      </c>
      <c r="CU111" s="4">
        <v>1</v>
      </c>
      <c r="CV111" s="4">
        <v>0</v>
      </c>
      <c r="CW111" s="4">
        <v>1</v>
      </c>
      <c r="CX111" s="4">
        <v>0</v>
      </c>
      <c r="CY111" s="4">
        <v>1</v>
      </c>
      <c r="CZ111" s="4">
        <v>0</v>
      </c>
      <c r="DA111" s="4">
        <v>1</v>
      </c>
      <c r="DB111" s="4">
        <v>0</v>
      </c>
      <c r="DC111" s="4">
        <v>1</v>
      </c>
      <c r="DD111" s="4">
        <v>0</v>
      </c>
      <c r="DE111" s="4">
        <v>1</v>
      </c>
      <c r="DF111" s="4">
        <v>0</v>
      </c>
      <c r="DG111" s="4">
        <v>1</v>
      </c>
      <c r="DH111" s="4">
        <v>0</v>
      </c>
      <c r="DI111" s="4">
        <v>1</v>
      </c>
      <c r="DJ111" s="4">
        <v>0</v>
      </c>
      <c r="DK111" s="4">
        <v>1</v>
      </c>
      <c r="DL111" s="4">
        <v>0</v>
      </c>
      <c r="DM111" s="4">
        <v>1</v>
      </c>
      <c r="DN111" s="4">
        <v>0</v>
      </c>
      <c r="DO111" s="4">
        <v>1</v>
      </c>
      <c r="DP111" s="4">
        <v>0</v>
      </c>
      <c r="DQ111" s="4">
        <v>1</v>
      </c>
      <c r="DR111" s="4">
        <v>0</v>
      </c>
      <c r="DS111" s="4">
        <v>1</v>
      </c>
      <c r="DT111" s="4">
        <v>0</v>
      </c>
      <c r="DU111" s="4">
        <v>1</v>
      </c>
      <c r="DV111" s="4">
        <v>0</v>
      </c>
      <c r="DW111" s="4">
        <v>1</v>
      </c>
      <c r="DX111" s="4">
        <v>0</v>
      </c>
    </row>
    <row r="112" spans="1:128">
      <c r="A112" s="10">
        <v>107</v>
      </c>
      <c r="BP112" s="3"/>
      <c r="BQ112" s="3"/>
      <c r="BR112" s="3"/>
      <c r="BS112" s="3"/>
      <c r="BT112" s="10">
        <v>107</v>
      </c>
      <c r="BU112" s="4">
        <f t="shared" si="4"/>
        <v>0</v>
      </c>
      <c r="BV112" s="4">
        <f t="shared" si="5"/>
        <v>0</v>
      </c>
      <c r="BW112" s="10"/>
      <c r="BX112" s="4">
        <f t="shared" si="6"/>
        <v>1</v>
      </c>
      <c r="BY112" s="4">
        <f t="shared" si="7"/>
        <v>1</v>
      </c>
      <c r="CA112" s="18">
        <v>21200</v>
      </c>
      <c r="CH112" s="18">
        <v>21200</v>
      </c>
      <c r="CI112" s="4">
        <v>0.80900000000000005</v>
      </c>
      <c r="CJ112" s="4">
        <v>0.191</v>
      </c>
      <c r="CK112" s="4">
        <v>1</v>
      </c>
      <c r="CL112" s="4">
        <v>0</v>
      </c>
      <c r="CM112" s="4">
        <v>1</v>
      </c>
      <c r="CN112" s="4">
        <v>0</v>
      </c>
      <c r="CO112" s="4">
        <v>1</v>
      </c>
      <c r="CP112" s="4">
        <v>0</v>
      </c>
      <c r="CQ112" s="4">
        <v>1</v>
      </c>
      <c r="CR112" s="4">
        <v>0</v>
      </c>
      <c r="CS112" s="4">
        <v>1</v>
      </c>
      <c r="CT112" s="4">
        <v>0</v>
      </c>
      <c r="CU112" s="4">
        <v>1</v>
      </c>
      <c r="CV112" s="4">
        <v>0</v>
      </c>
      <c r="CW112" s="4">
        <v>1</v>
      </c>
      <c r="CX112" s="4">
        <v>0</v>
      </c>
      <c r="CY112" s="4">
        <v>1</v>
      </c>
      <c r="CZ112" s="4">
        <v>0</v>
      </c>
      <c r="DA112" s="4">
        <v>1</v>
      </c>
      <c r="DB112" s="4">
        <v>0</v>
      </c>
      <c r="DC112" s="4">
        <v>1</v>
      </c>
      <c r="DD112" s="4">
        <v>0</v>
      </c>
      <c r="DE112" s="4">
        <v>1</v>
      </c>
      <c r="DF112" s="4">
        <v>0</v>
      </c>
      <c r="DG112" s="4">
        <v>1</v>
      </c>
      <c r="DH112" s="4">
        <v>0</v>
      </c>
      <c r="DI112" s="4">
        <v>1</v>
      </c>
      <c r="DJ112" s="4">
        <v>0</v>
      </c>
      <c r="DK112" s="4">
        <v>1</v>
      </c>
      <c r="DL112" s="4">
        <v>0</v>
      </c>
      <c r="DM112" s="4">
        <v>1</v>
      </c>
      <c r="DN112" s="4">
        <v>0</v>
      </c>
      <c r="DO112" s="4">
        <v>1</v>
      </c>
      <c r="DP112" s="4">
        <v>0</v>
      </c>
      <c r="DQ112" s="4">
        <v>1</v>
      </c>
      <c r="DR112" s="4">
        <v>0</v>
      </c>
      <c r="DS112" s="4">
        <v>1</v>
      </c>
      <c r="DT112" s="4">
        <v>0</v>
      </c>
      <c r="DU112" s="4">
        <v>1</v>
      </c>
      <c r="DV112" s="4">
        <v>0</v>
      </c>
      <c r="DW112" s="4">
        <v>1</v>
      </c>
      <c r="DX112" s="4">
        <v>0</v>
      </c>
    </row>
    <row r="113" spans="1:128">
      <c r="A113" s="10">
        <v>108</v>
      </c>
      <c r="BP113" s="3"/>
      <c r="BQ113" s="3"/>
      <c r="BR113" s="3"/>
      <c r="BS113" s="3"/>
      <c r="BT113" s="10">
        <v>108</v>
      </c>
      <c r="BU113" s="4">
        <f t="shared" si="4"/>
        <v>0</v>
      </c>
      <c r="BV113" s="4">
        <f t="shared" si="5"/>
        <v>0</v>
      </c>
      <c r="BW113" s="10"/>
      <c r="BX113" s="4">
        <f t="shared" si="6"/>
        <v>1</v>
      </c>
      <c r="BY113" s="4">
        <f t="shared" si="7"/>
        <v>1</v>
      </c>
      <c r="CA113" s="18">
        <v>21400</v>
      </c>
      <c r="CH113" s="18">
        <v>21400</v>
      </c>
      <c r="CI113" s="4">
        <v>0.79300000000000004</v>
      </c>
      <c r="CJ113" s="4">
        <v>0.20699999999999999</v>
      </c>
      <c r="CK113" s="4">
        <v>1</v>
      </c>
      <c r="CL113" s="4">
        <v>0</v>
      </c>
      <c r="CM113" s="4">
        <v>1</v>
      </c>
      <c r="CN113" s="4">
        <v>0</v>
      </c>
      <c r="CO113" s="4">
        <v>1</v>
      </c>
      <c r="CP113" s="4">
        <v>0</v>
      </c>
      <c r="CQ113" s="4">
        <v>1</v>
      </c>
      <c r="CR113" s="4">
        <v>0</v>
      </c>
      <c r="CS113" s="4">
        <v>1</v>
      </c>
      <c r="CT113" s="4">
        <v>0</v>
      </c>
      <c r="CU113" s="4">
        <v>1</v>
      </c>
      <c r="CV113" s="4">
        <v>0</v>
      </c>
      <c r="CW113" s="4">
        <v>1</v>
      </c>
      <c r="CX113" s="4">
        <v>0</v>
      </c>
      <c r="CY113" s="4">
        <v>1</v>
      </c>
      <c r="CZ113" s="4">
        <v>0</v>
      </c>
      <c r="DA113" s="4">
        <v>1</v>
      </c>
      <c r="DB113" s="4">
        <v>0</v>
      </c>
      <c r="DC113" s="4">
        <v>1</v>
      </c>
      <c r="DD113" s="4">
        <v>0</v>
      </c>
      <c r="DE113" s="4">
        <v>1</v>
      </c>
      <c r="DF113" s="4">
        <v>0</v>
      </c>
      <c r="DG113" s="4">
        <v>1</v>
      </c>
      <c r="DH113" s="4">
        <v>0</v>
      </c>
      <c r="DI113" s="4">
        <v>1</v>
      </c>
      <c r="DJ113" s="4">
        <v>0</v>
      </c>
      <c r="DK113" s="4">
        <v>1</v>
      </c>
      <c r="DL113" s="4">
        <v>0</v>
      </c>
      <c r="DM113" s="4">
        <v>1</v>
      </c>
      <c r="DN113" s="4">
        <v>0</v>
      </c>
      <c r="DO113" s="4">
        <v>1</v>
      </c>
      <c r="DP113" s="4">
        <v>0</v>
      </c>
      <c r="DQ113" s="4">
        <v>1</v>
      </c>
      <c r="DR113" s="4">
        <v>0</v>
      </c>
      <c r="DS113" s="4">
        <v>1</v>
      </c>
      <c r="DT113" s="4">
        <v>0</v>
      </c>
      <c r="DU113" s="4">
        <v>1</v>
      </c>
      <c r="DV113" s="4">
        <v>0</v>
      </c>
      <c r="DW113" s="4">
        <v>1</v>
      </c>
      <c r="DX113" s="4">
        <v>0</v>
      </c>
    </row>
    <row r="114" spans="1:128">
      <c r="A114" s="10">
        <v>109</v>
      </c>
      <c r="BP114" s="3"/>
      <c r="BQ114" s="3"/>
      <c r="BR114" s="3"/>
      <c r="BS114" s="3"/>
      <c r="BT114" s="10">
        <v>109</v>
      </c>
      <c r="BU114" s="4">
        <f t="shared" si="4"/>
        <v>0</v>
      </c>
      <c r="BV114" s="4">
        <f t="shared" si="5"/>
        <v>0</v>
      </c>
      <c r="BW114" s="10"/>
      <c r="BX114" s="4">
        <f t="shared" si="6"/>
        <v>1</v>
      </c>
      <c r="BY114" s="4">
        <f t="shared" si="7"/>
        <v>1</v>
      </c>
      <c r="CA114" s="18">
        <v>21600</v>
      </c>
      <c r="CH114" s="18">
        <v>21600</v>
      </c>
      <c r="CI114" s="4">
        <v>0.77200000000000002</v>
      </c>
      <c r="CJ114" s="4">
        <v>0.22800000000000001</v>
      </c>
      <c r="CK114" s="4">
        <v>1</v>
      </c>
      <c r="CL114" s="4">
        <v>0</v>
      </c>
      <c r="CM114" s="4">
        <v>1</v>
      </c>
      <c r="CN114" s="4">
        <v>0</v>
      </c>
      <c r="CO114" s="4">
        <v>1</v>
      </c>
      <c r="CP114" s="4">
        <v>0</v>
      </c>
      <c r="CQ114" s="4">
        <v>1</v>
      </c>
      <c r="CR114" s="4">
        <v>0</v>
      </c>
      <c r="CS114" s="4">
        <v>1</v>
      </c>
      <c r="CT114" s="4">
        <v>0</v>
      </c>
      <c r="CU114" s="4">
        <v>1</v>
      </c>
      <c r="CV114" s="4">
        <v>0</v>
      </c>
      <c r="CW114" s="4">
        <v>1</v>
      </c>
      <c r="CX114" s="4">
        <v>0</v>
      </c>
      <c r="CY114" s="4">
        <v>1</v>
      </c>
      <c r="CZ114" s="4">
        <v>0</v>
      </c>
      <c r="DA114" s="4">
        <v>1</v>
      </c>
      <c r="DB114" s="4">
        <v>0</v>
      </c>
      <c r="DC114" s="4">
        <v>1</v>
      </c>
      <c r="DD114" s="4">
        <v>0</v>
      </c>
      <c r="DE114" s="4">
        <v>1</v>
      </c>
      <c r="DF114" s="4">
        <v>0</v>
      </c>
      <c r="DG114" s="4">
        <v>1</v>
      </c>
      <c r="DH114" s="4">
        <v>0</v>
      </c>
      <c r="DI114" s="4">
        <v>1</v>
      </c>
      <c r="DJ114" s="4">
        <v>0</v>
      </c>
      <c r="DK114" s="4">
        <v>1</v>
      </c>
      <c r="DL114" s="4">
        <v>0</v>
      </c>
      <c r="DM114" s="4">
        <v>1</v>
      </c>
      <c r="DN114" s="4">
        <v>0</v>
      </c>
      <c r="DO114" s="4">
        <v>1</v>
      </c>
      <c r="DP114" s="4">
        <v>0</v>
      </c>
      <c r="DQ114" s="4">
        <v>1</v>
      </c>
      <c r="DR114" s="4">
        <v>0</v>
      </c>
      <c r="DS114" s="4">
        <v>1</v>
      </c>
      <c r="DT114" s="4">
        <v>0</v>
      </c>
      <c r="DU114" s="4">
        <v>1</v>
      </c>
      <c r="DV114" s="4">
        <v>0</v>
      </c>
      <c r="DW114" s="4">
        <v>1</v>
      </c>
      <c r="DX114" s="4">
        <v>0</v>
      </c>
    </row>
    <row r="115" spans="1:128">
      <c r="A115" s="10">
        <v>110</v>
      </c>
      <c r="BP115" s="3"/>
      <c r="BQ115" s="3"/>
      <c r="BR115" s="3"/>
      <c r="BS115" s="3"/>
      <c r="BT115" s="10">
        <v>110</v>
      </c>
      <c r="BU115" s="4">
        <f t="shared" si="4"/>
        <v>0</v>
      </c>
      <c r="BV115" s="4">
        <f t="shared" si="5"/>
        <v>0</v>
      </c>
      <c r="BW115" s="10"/>
      <c r="BX115" s="4">
        <f t="shared" si="6"/>
        <v>1</v>
      </c>
      <c r="BY115" s="4">
        <f t="shared" si="7"/>
        <v>1</v>
      </c>
      <c r="CA115" s="18">
        <v>21800</v>
      </c>
      <c r="CH115" s="18">
        <v>21800</v>
      </c>
      <c r="CI115" s="4">
        <v>0.754</v>
      </c>
      <c r="CJ115" s="4">
        <v>0.246</v>
      </c>
      <c r="CK115" s="4">
        <v>1</v>
      </c>
      <c r="CL115" s="4">
        <v>0</v>
      </c>
      <c r="CM115" s="4">
        <v>1</v>
      </c>
      <c r="CN115" s="4">
        <v>0</v>
      </c>
      <c r="CO115" s="4">
        <v>1</v>
      </c>
      <c r="CP115" s="4">
        <v>0</v>
      </c>
      <c r="CQ115" s="4">
        <v>1</v>
      </c>
      <c r="CR115" s="4">
        <v>0</v>
      </c>
      <c r="CS115" s="4">
        <v>1</v>
      </c>
      <c r="CT115" s="4">
        <v>0</v>
      </c>
      <c r="CU115" s="4">
        <v>1</v>
      </c>
      <c r="CV115" s="4">
        <v>0</v>
      </c>
      <c r="CW115" s="4">
        <v>1</v>
      </c>
      <c r="CX115" s="4">
        <v>0</v>
      </c>
      <c r="CY115" s="4">
        <v>1</v>
      </c>
      <c r="CZ115" s="4">
        <v>0</v>
      </c>
      <c r="DA115" s="4">
        <v>1</v>
      </c>
      <c r="DB115" s="4">
        <v>0</v>
      </c>
      <c r="DC115" s="4">
        <v>1</v>
      </c>
      <c r="DD115" s="4">
        <v>0</v>
      </c>
      <c r="DE115" s="4">
        <v>1</v>
      </c>
      <c r="DF115" s="4">
        <v>0</v>
      </c>
      <c r="DG115" s="4">
        <v>1</v>
      </c>
      <c r="DH115" s="4">
        <v>0</v>
      </c>
      <c r="DI115" s="4">
        <v>1</v>
      </c>
      <c r="DJ115" s="4">
        <v>0</v>
      </c>
      <c r="DK115" s="4">
        <v>1</v>
      </c>
      <c r="DL115" s="4">
        <v>0</v>
      </c>
      <c r="DM115" s="4">
        <v>1</v>
      </c>
      <c r="DN115" s="4">
        <v>0</v>
      </c>
      <c r="DO115" s="4">
        <v>1</v>
      </c>
      <c r="DP115" s="4">
        <v>0</v>
      </c>
      <c r="DQ115" s="4">
        <v>1</v>
      </c>
      <c r="DR115" s="4">
        <v>0</v>
      </c>
      <c r="DS115" s="4">
        <v>1</v>
      </c>
      <c r="DT115" s="4">
        <v>0</v>
      </c>
      <c r="DU115" s="4">
        <v>1</v>
      </c>
      <c r="DV115" s="4">
        <v>0</v>
      </c>
      <c r="DW115" s="4">
        <v>1</v>
      </c>
      <c r="DX115" s="4">
        <v>0</v>
      </c>
    </row>
    <row r="116" spans="1:128">
      <c r="A116" s="10">
        <v>111</v>
      </c>
      <c r="BP116" s="3"/>
      <c r="BQ116" s="3"/>
      <c r="BR116" s="3"/>
      <c r="BS116" s="3"/>
      <c r="BT116" s="10">
        <v>111</v>
      </c>
      <c r="BU116" s="4">
        <f t="shared" si="4"/>
        <v>0</v>
      </c>
      <c r="BV116" s="4">
        <f t="shared" si="5"/>
        <v>0</v>
      </c>
      <c r="BW116" s="10"/>
      <c r="BX116" s="4">
        <f t="shared" si="6"/>
        <v>1</v>
      </c>
      <c r="BY116" s="4">
        <f t="shared" si="7"/>
        <v>1</v>
      </c>
      <c r="CA116" s="18">
        <v>22000</v>
      </c>
      <c r="CH116" s="18">
        <v>22000</v>
      </c>
      <c r="CI116" s="4">
        <v>0.73699999999999999</v>
      </c>
      <c r="CJ116" s="4">
        <v>0.26300000000000001</v>
      </c>
      <c r="CK116" s="4">
        <v>1</v>
      </c>
      <c r="CL116" s="4">
        <v>0</v>
      </c>
      <c r="CM116" s="4">
        <v>1</v>
      </c>
      <c r="CN116" s="4">
        <v>0</v>
      </c>
      <c r="CO116" s="4">
        <v>1</v>
      </c>
      <c r="CP116" s="4">
        <v>0</v>
      </c>
      <c r="CQ116" s="4">
        <v>1</v>
      </c>
      <c r="CR116" s="4">
        <v>0</v>
      </c>
      <c r="CS116" s="4">
        <v>1</v>
      </c>
      <c r="CT116" s="4">
        <v>0</v>
      </c>
      <c r="CU116" s="4">
        <v>1</v>
      </c>
      <c r="CV116" s="4">
        <v>0</v>
      </c>
      <c r="CW116" s="4">
        <v>1</v>
      </c>
      <c r="CX116" s="4">
        <v>0</v>
      </c>
      <c r="CY116" s="4">
        <v>1</v>
      </c>
      <c r="CZ116" s="4">
        <v>0</v>
      </c>
      <c r="DA116" s="4">
        <v>1</v>
      </c>
      <c r="DB116" s="4">
        <v>0</v>
      </c>
      <c r="DC116" s="4">
        <v>1</v>
      </c>
      <c r="DD116" s="4">
        <v>0</v>
      </c>
      <c r="DE116" s="4">
        <v>1</v>
      </c>
      <c r="DF116" s="4">
        <v>0</v>
      </c>
      <c r="DG116" s="4">
        <v>1</v>
      </c>
      <c r="DH116" s="4">
        <v>0</v>
      </c>
      <c r="DI116" s="4">
        <v>1</v>
      </c>
      <c r="DJ116" s="4">
        <v>0</v>
      </c>
      <c r="DK116" s="4">
        <v>1</v>
      </c>
      <c r="DL116" s="4">
        <v>0</v>
      </c>
      <c r="DM116" s="4">
        <v>1</v>
      </c>
      <c r="DN116" s="4">
        <v>0</v>
      </c>
      <c r="DO116" s="4">
        <v>1</v>
      </c>
      <c r="DP116" s="4">
        <v>0</v>
      </c>
      <c r="DQ116" s="4">
        <v>1</v>
      </c>
      <c r="DR116" s="4">
        <v>0</v>
      </c>
      <c r="DS116" s="4">
        <v>1</v>
      </c>
      <c r="DT116" s="4">
        <v>0</v>
      </c>
      <c r="DU116" s="4">
        <v>1</v>
      </c>
      <c r="DV116" s="4">
        <v>0</v>
      </c>
      <c r="DW116" s="4">
        <v>1</v>
      </c>
      <c r="DX116" s="4">
        <v>0</v>
      </c>
    </row>
    <row r="117" spans="1:128">
      <c r="A117" s="10">
        <v>112</v>
      </c>
      <c r="BP117" s="3"/>
      <c r="BQ117" s="3"/>
      <c r="BR117" s="3"/>
      <c r="BS117" s="3"/>
      <c r="BT117" s="10">
        <v>112</v>
      </c>
      <c r="BU117" s="4">
        <f t="shared" si="4"/>
        <v>0</v>
      </c>
      <c r="BV117" s="4">
        <f t="shared" si="5"/>
        <v>0</v>
      </c>
      <c r="BW117" s="10"/>
      <c r="BX117" s="4">
        <f t="shared" si="6"/>
        <v>1</v>
      </c>
      <c r="BY117" s="4">
        <f t="shared" si="7"/>
        <v>1</v>
      </c>
      <c r="CA117" s="18">
        <v>22200</v>
      </c>
      <c r="CH117" s="18">
        <v>22200</v>
      </c>
      <c r="CI117" s="4">
        <v>0.72299999999999998</v>
      </c>
      <c r="CJ117" s="4">
        <v>0.27700000000000002</v>
      </c>
      <c r="CK117" s="4">
        <v>1</v>
      </c>
      <c r="CL117" s="4">
        <v>0</v>
      </c>
      <c r="CM117" s="4">
        <v>1</v>
      </c>
      <c r="CN117" s="4">
        <v>0</v>
      </c>
      <c r="CO117" s="4">
        <v>1</v>
      </c>
      <c r="CP117" s="4">
        <v>0</v>
      </c>
      <c r="CQ117" s="4">
        <v>1</v>
      </c>
      <c r="CR117" s="4">
        <v>0</v>
      </c>
      <c r="CS117" s="4">
        <v>1</v>
      </c>
      <c r="CT117" s="4">
        <v>0</v>
      </c>
      <c r="CU117" s="4">
        <v>1</v>
      </c>
      <c r="CV117" s="4">
        <v>0</v>
      </c>
      <c r="CW117" s="4">
        <v>1</v>
      </c>
      <c r="CX117" s="4">
        <v>0</v>
      </c>
      <c r="CY117" s="4">
        <v>1</v>
      </c>
      <c r="CZ117" s="4">
        <v>0</v>
      </c>
      <c r="DA117" s="4">
        <v>1</v>
      </c>
      <c r="DB117" s="4">
        <v>0</v>
      </c>
      <c r="DC117" s="4">
        <v>1</v>
      </c>
      <c r="DD117" s="4">
        <v>0</v>
      </c>
      <c r="DE117" s="4">
        <v>1</v>
      </c>
      <c r="DF117" s="4">
        <v>0</v>
      </c>
      <c r="DG117" s="4">
        <v>1</v>
      </c>
      <c r="DH117" s="4">
        <v>0</v>
      </c>
      <c r="DI117" s="4">
        <v>1</v>
      </c>
      <c r="DJ117" s="4">
        <v>0</v>
      </c>
      <c r="DK117" s="4">
        <v>1</v>
      </c>
      <c r="DL117" s="4">
        <v>0</v>
      </c>
      <c r="DM117" s="4">
        <v>1</v>
      </c>
      <c r="DN117" s="4">
        <v>0</v>
      </c>
      <c r="DO117" s="4">
        <v>1</v>
      </c>
      <c r="DP117" s="4">
        <v>0</v>
      </c>
      <c r="DQ117" s="4">
        <v>1</v>
      </c>
      <c r="DR117" s="4">
        <v>0</v>
      </c>
      <c r="DS117" s="4">
        <v>1</v>
      </c>
      <c r="DT117" s="4">
        <v>0</v>
      </c>
      <c r="DU117" s="4">
        <v>1</v>
      </c>
      <c r="DV117" s="4">
        <v>0</v>
      </c>
      <c r="DW117" s="4">
        <v>1</v>
      </c>
      <c r="DX117" s="4">
        <v>0</v>
      </c>
    </row>
    <row r="118" spans="1:128">
      <c r="A118" s="10">
        <v>113</v>
      </c>
      <c r="BP118" s="3"/>
      <c r="BQ118" s="3"/>
      <c r="BR118" s="3"/>
      <c r="BS118" s="3"/>
      <c r="BT118" s="10">
        <v>113</v>
      </c>
      <c r="BU118" s="4">
        <f t="shared" si="4"/>
        <v>0</v>
      </c>
      <c r="BV118" s="4">
        <f t="shared" si="5"/>
        <v>0</v>
      </c>
      <c r="BW118" s="10"/>
      <c r="BX118" s="4">
        <f t="shared" si="6"/>
        <v>1</v>
      </c>
      <c r="BY118" s="4">
        <f t="shared" si="7"/>
        <v>1</v>
      </c>
      <c r="CA118" s="18">
        <v>22400</v>
      </c>
      <c r="CH118" s="18">
        <v>22400</v>
      </c>
      <c r="CI118" s="4">
        <v>0.70899999999999996</v>
      </c>
      <c r="CJ118" s="4">
        <v>0.29099999999999998</v>
      </c>
      <c r="CK118" s="4">
        <v>1</v>
      </c>
      <c r="CL118" s="4">
        <v>0</v>
      </c>
      <c r="CM118" s="4">
        <v>1</v>
      </c>
      <c r="CN118" s="4">
        <v>0</v>
      </c>
      <c r="CO118" s="4">
        <v>1</v>
      </c>
      <c r="CP118" s="4">
        <v>0</v>
      </c>
      <c r="CQ118" s="4">
        <v>1</v>
      </c>
      <c r="CR118" s="4">
        <v>0</v>
      </c>
      <c r="CS118" s="4">
        <v>1</v>
      </c>
      <c r="CT118" s="4">
        <v>0</v>
      </c>
      <c r="CU118" s="4">
        <v>1</v>
      </c>
      <c r="CV118" s="4">
        <v>0</v>
      </c>
      <c r="CW118" s="4">
        <v>1</v>
      </c>
      <c r="CX118" s="4">
        <v>0</v>
      </c>
      <c r="CY118" s="4">
        <v>1</v>
      </c>
      <c r="CZ118" s="4">
        <v>0</v>
      </c>
      <c r="DA118" s="4">
        <v>1</v>
      </c>
      <c r="DB118" s="4">
        <v>0</v>
      </c>
      <c r="DC118" s="4">
        <v>1</v>
      </c>
      <c r="DD118" s="4">
        <v>0</v>
      </c>
      <c r="DE118" s="4">
        <v>1</v>
      </c>
      <c r="DF118" s="4">
        <v>0</v>
      </c>
      <c r="DG118" s="4">
        <v>1</v>
      </c>
      <c r="DH118" s="4">
        <v>0</v>
      </c>
      <c r="DI118" s="4">
        <v>1</v>
      </c>
      <c r="DJ118" s="4">
        <v>0</v>
      </c>
      <c r="DK118" s="4">
        <v>1</v>
      </c>
      <c r="DL118" s="4">
        <v>0</v>
      </c>
      <c r="DM118" s="4">
        <v>1</v>
      </c>
      <c r="DN118" s="4">
        <v>0</v>
      </c>
      <c r="DO118" s="4">
        <v>1</v>
      </c>
      <c r="DP118" s="4">
        <v>0</v>
      </c>
      <c r="DQ118" s="4">
        <v>1</v>
      </c>
      <c r="DR118" s="4">
        <v>0</v>
      </c>
      <c r="DS118" s="4">
        <v>1</v>
      </c>
      <c r="DT118" s="4">
        <v>0</v>
      </c>
      <c r="DU118" s="4">
        <v>1</v>
      </c>
      <c r="DV118" s="4">
        <v>0</v>
      </c>
      <c r="DW118" s="4">
        <v>1</v>
      </c>
      <c r="DX118" s="4">
        <v>0</v>
      </c>
    </row>
    <row r="119" spans="1:128">
      <c r="A119" s="10">
        <v>114</v>
      </c>
      <c r="BP119" s="3"/>
      <c r="BQ119" s="3"/>
      <c r="BR119" s="3"/>
      <c r="BS119" s="3"/>
      <c r="BT119" s="10">
        <v>114</v>
      </c>
      <c r="BU119" s="4">
        <f t="shared" si="4"/>
        <v>0</v>
      </c>
      <c r="BV119" s="4">
        <f t="shared" si="5"/>
        <v>0</v>
      </c>
      <c r="BW119" s="10"/>
      <c r="BX119" s="4">
        <f t="shared" si="6"/>
        <v>1</v>
      </c>
      <c r="BY119" s="4">
        <f t="shared" si="7"/>
        <v>1</v>
      </c>
      <c r="CA119" s="18">
        <v>22600</v>
      </c>
      <c r="CH119" s="18">
        <v>22600</v>
      </c>
      <c r="CI119" s="4">
        <v>0.68500000000000005</v>
      </c>
      <c r="CJ119" s="4">
        <v>0.315</v>
      </c>
      <c r="CK119" s="4">
        <v>1</v>
      </c>
      <c r="CL119" s="4">
        <v>0</v>
      </c>
      <c r="CM119" s="4">
        <v>1</v>
      </c>
      <c r="CN119" s="4">
        <v>0</v>
      </c>
      <c r="CO119" s="4">
        <v>1</v>
      </c>
      <c r="CP119" s="4">
        <v>0</v>
      </c>
      <c r="CQ119" s="4">
        <v>1</v>
      </c>
      <c r="CR119" s="4">
        <v>0</v>
      </c>
      <c r="CS119" s="4">
        <v>1</v>
      </c>
      <c r="CT119" s="4">
        <v>0</v>
      </c>
      <c r="CU119" s="4">
        <v>1</v>
      </c>
      <c r="CV119" s="4">
        <v>0</v>
      </c>
      <c r="CW119" s="4">
        <v>1</v>
      </c>
      <c r="CX119" s="4">
        <v>0</v>
      </c>
      <c r="CY119" s="4">
        <v>1</v>
      </c>
      <c r="CZ119" s="4">
        <v>0</v>
      </c>
      <c r="DA119" s="4">
        <v>1</v>
      </c>
      <c r="DB119" s="4">
        <v>0</v>
      </c>
      <c r="DC119" s="4">
        <v>1</v>
      </c>
      <c r="DD119" s="4">
        <v>0</v>
      </c>
      <c r="DE119" s="4">
        <v>1</v>
      </c>
      <c r="DF119" s="4">
        <v>0</v>
      </c>
      <c r="DG119" s="4">
        <v>1</v>
      </c>
      <c r="DH119" s="4">
        <v>0</v>
      </c>
      <c r="DI119" s="4">
        <v>1</v>
      </c>
      <c r="DJ119" s="4">
        <v>0</v>
      </c>
      <c r="DK119" s="4">
        <v>1</v>
      </c>
      <c r="DL119" s="4">
        <v>0</v>
      </c>
      <c r="DM119" s="4">
        <v>1</v>
      </c>
      <c r="DN119" s="4">
        <v>0</v>
      </c>
      <c r="DO119" s="4">
        <v>1</v>
      </c>
      <c r="DP119" s="4">
        <v>0</v>
      </c>
      <c r="DQ119" s="4">
        <v>1</v>
      </c>
      <c r="DR119" s="4">
        <v>0</v>
      </c>
      <c r="DS119" s="4">
        <v>1</v>
      </c>
      <c r="DT119" s="4">
        <v>0</v>
      </c>
      <c r="DU119" s="4">
        <v>1</v>
      </c>
      <c r="DV119" s="4">
        <v>0</v>
      </c>
      <c r="DW119" s="4">
        <v>1</v>
      </c>
      <c r="DX119" s="4">
        <v>0</v>
      </c>
    </row>
    <row r="120" spans="1:128">
      <c r="A120" s="10">
        <v>115</v>
      </c>
      <c r="BP120" s="3"/>
      <c r="BQ120" s="3"/>
      <c r="BR120" s="3"/>
      <c r="BS120" s="3"/>
      <c r="BT120" s="10">
        <v>115</v>
      </c>
      <c r="BU120" s="4">
        <f t="shared" si="4"/>
        <v>0</v>
      </c>
      <c r="BV120" s="4">
        <f t="shared" si="5"/>
        <v>0</v>
      </c>
      <c r="BW120" s="10"/>
      <c r="BX120" s="4">
        <f t="shared" si="6"/>
        <v>1</v>
      </c>
      <c r="BY120" s="4">
        <f t="shared" si="7"/>
        <v>1</v>
      </c>
      <c r="CA120" s="18">
        <v>22800</v>
      </c>
      <c r="CH120" s="18">
        <v>22800</v>
      </c>
      <c r="CI120" s="4">
        <v>0.67</v>
      </c>
      <c r="CJ120" s="4">
        <v>0.33</v>
      </c>
      <c r="CK120" s="4">
        <v>1</v>
      </c>
      <c r="CL120" s="4">
        <v>0</v>
      </c>
      <c r="CM120" s="4">
        <v>1</v>
      </c>
      <c r="CN120" s="4">
        <v>0</v>
      </c>
      <c r="CO120" s="4">
        <v>1</v>
      </c>
      <c r="CP120" s="4">
        <v>0</v>
      </c>
      <c r="CQ120" s="4">
        <v>1</v>
      </c>
      <c r="CR120" s="4">
        <v>0</v>
      </c>
      <c r="CS120" s="4">
        <v>1</v>
      </c>
      <c r="CT120" s="4">
        <v>0</v>
      </c>
      <c r="CU120" s="4">
        <v>1</v>
      </c>
      <c r="CV120" s="4">
        <v>0</v>
      </c>
      <c r="CW120" s="4">
        <v>1</v>
      </c>
      <c r="CX120" s="4">
        <v>0</v>
      </c>
      <c r="CY120" s="4">
        <v>1</v>
      </c>
      <c r="CZ120" s="4">
        <v>0</v>
      </c>
      <c r="DA120" s="4">
        <v>1</v>
      </c>
      <c r="DB120" s="4">
        <v>0</v>
      </c>
      <c r="DC120" s="4">
        <v>1</v>
      </c>
      <c r="DD120" s="4">
        <v>0</v>
      </c>
      <c r="DE120" s="4">
        <v>1</v>
      </c>
      <c r="DF120" s="4">
        <v>0</v>
      </c>
      <c r="DG120" s="4">
        <v>1</v>
      </c>
      <c r="DH120" s="4">
        <v>0</v>
      </c>
      <c r="DI120" s="4">
        <v>1</v>
      </c>
      <c r="DJ120" s="4">
        <v>0</v>
      </c>
      <c r="DK120" s="4">
        <v>1</v>
      </c>
      <c r="DL120" s="4">
        <v>0</v>
      </c>
      <c r="DM120" s="4">
        <v>1</v>
      </c>
      <c r="DN120" s="4">
        <v>0</v>
      </c>
      <c r="DO120" s="4">
        <v>1</v>
      </c>
      <c r="DP120" s="4">
        <v>0</v>
      </c>
      <c r="DQ120" s="4">
        <v>1</v>
      </c>
      <c r="DR120" s="4">
        <v>0</v>
      </c>
      <c r="DS120" s="4">
        <v>1</v>
      </c>
      <c r="DT120" s="4">
        <v>0</v>
      </c>
      <c r="DU120" s="4">
        <v>1</v>
      </c>
      <c r="DV120" s="4">
        <v>0</v>
      </c>
      <c r="DW120" s="4">
        <v>1</v>
      </c>
      <c r="DX120" s="4">
        <v>0</v>
      </c>
    </row>
    <row r="121" spans="1:128">
      <c r="A121" s="10">
        <v>116</v>
      </c>
      <c r="BP121" s="3"/>
      <c r="BQ121" s="3"/>
      <c r="BR121" s="3"/>
      <c r="BS121" s="3"/>
      <c r="BT121" s="10">
        <v>116</v>
      </c>
      <c r="BU121" s="4">
        <f t="shared" si="4"/>
        <v>0</v>
      </c>
      <c r="BV121" s="4">
        <f t="shared" si="5"/>
        <v>0</v>
      </c>
      <c r="BW121" s="10"/>
      <c r="BX121" s="4">
        <f t="shared" si="6"/>
        <v>1</v>
      </c>
      <c r="BY121" s="4">
        <f t="shared" si="7"/>
        <v>1</v>
      </c>
      <c r="CA121" s="18">
        <v>23000</v>
      </c>
      <c r="CH121" s="18">
        <v>23000</v>
      </c>
      <c r="CI121" s="4">
        <v>0.64800000000000002</v>
      </c>
      <c r="CJ121" s="4">
        <v>0.35199999999999998</v>
      </c>
      <c r="CK121" s="4">
        <v>1</v>
      </c>
      <c r="CL121" s="4">
        <v>0</v>
      </c>
      <c r="CM121" s="4">
        <v>1</v>
      </c>
      <c r="CN121" s="4">
        <v>0</v>
      </c>
      <c r="CO121" s="4">
        <v>1</v>
      </c>
      <c r="CP121" s="4">
        <v>0</v>
      </c>
      <c r="CQ121" s="4">
        <v>1</v>
      </c>
      <c r="CR121" s="4">
        <v>0</v>
      </c>
      <c r="CS121" s="4">
        <v>1</v>
      </c>
      <c r="CT121" s="4">
        <v>0</v>
      </c>
      <c r="CU121" s="4">
        <v>1</v>
      </c>
      <c r="CV121" s="4">
        <v>0</v>
      </c>
      <c r="CW121" s="4">
        <v>1</v>
      </c>
      <c r="CX121" s="4">
        <v>0</v>
      </c>
      <c r="CY121" s="4">
        <v>1</v>
      </c>
      <c r="CZ121" s="4">
        <v>0</v>
      </c>
      <c r="DA121" s="4">
        <v>1</v>
      </c>
      <c r="DB121" s="4">
        <v>0</v>
      </c>
      <c r="DC121" s="4">
        <v>1</v>
      </c>
      <c r="DD121" s="4">
        <v>0</v>
      </c>
      <c r="DE121" s="4">
        <v>1</v>
      </c>
      <c r="DF121" s="4">
        <v>0</v>
      </c>
      <c r="DG121" s="4">
        <v>1</v>
      </c>
      <c r="DH121" s="4">
        <v>0</v>
      </c>
      <c r="DI121" s="4">
        <v>1</v>
      </c>
      <c r="DJ121" s="4">
        <v>0</v>
      </c>
      <c r="DK121" s="4">
        <v>1</v>
      </c>
      <c r="DL121" s="4">
        <v>0</v>
      </c>
      <c r="DM121" s="4">
        <v>1</v>
      </c>
      <c r="DN121" s="4">
        <v>0</v>
      </c>
      <c r="DO121" s="4">
        <v>1</v>
      </c>
      <c r="DP121" s="4">
        <v>0</v>
      </c>
      <c r="DQ121" s="4">
        <v>1</v>
      </c>
      <c r="DR121" s="4">
        <v>0</v>
      </c>
      <c r="DS121" s="4">
        <v>1</v>
      </c>
      <c r="DT121" s="4">
        <v>0</v>
      </c>
      <c r="DU121" s="4">
        <v>1</v>
      </c>
      <c r="DV121" s="4">
        <v>0</v>
      </c>
      <c r="DW121" s="4">
        <v>1</v>
      </c>
      <c r="DX121" s="4">
        <v>0</v>
      </c>
    </row>
    <row r="122" spans="1:128">
      <c r="A122" s="10">
        <v>117</v>
      </c>
      <c r="BP122" s="3"/>
      <c r="BQ122" s="3"/>
      <c r="BR122" s="3"/>
      <c r="BS122" s="3"/>
      <c r="BT122" s="10">
        <v>117</v>
      </c>
      <c r="BU122" s="4">
        <f t="shared" si="4"/>
        <v>0</v>
      </c>
      <c r="BV122" s="4">
        <f t="shared" si="5"/>
        <v>0</v>
      </c>
      <c r="BW122" s="10"/>
      <c r="BX122" s="4">
        <f t="shared" si="6"/>
        <v>1</v>
      </c>
      <c r="BY122" s="4">
        <f t="shared" si="7"/>
        <v>1</v>
      </c>
      <c r="CA122" s="18">
        <v>23200</v>
      </c>
      <c r="CH122" s="18">
        <v>23200</v>
      </c>
      <c r="CI122" s="4">
        <v>0.63300000000000001</v>
      </c>
      <c r="CJ122" s="4">
        <v>0.36699999999999999</v>
      </c>
      <c r="CK122" s="4">
        <v>1</v>
      </c>
      <c r="CL122" s="4">
        <v>0</v>
      </c>
      <c r="CM122" s="4">
        <v>1</v>
      </c>
      <c r="CN122" s="4">
        <v>0</v>
      </c>
      <c r="CO122" s="4">
        <v>1</v>
      </c>
      <c r="CP122" s="4">
        <v>0</v>
      </c>
      <c r="CQ122" s="4">
        <v>1</v>
      </c>
      <c r="CR122" s="4">
        <v>0</v>
      </c>
      <c r="CS122" s="4">
        <v>1</v>
      </c>
      <c r="CT122" s="4">
        <v>0</v>
      </c>
      <c r="CU122" s="4">
        <v>1</v>
      </c>
      <c r="CV122" s="4">
        <v>0</v>
      </c>
      <c r="CW122" s="4">
        <v>1</v>
      </c>
      <c r="CX122" s="4">
        <v>0</v>
      </c>
      <c r="CY122" s="4">
        <v>1</v>
      </c>
      <c r="CZ122" s="4">
        <v>0</v>
      </c>
      <c r="DA122" s="4">
        <v>1</v>
      </c>
      <c r="DB122" s="4">
        <v>0</v>
      </c>
      <c r="DC122" s="4">
        <v>1</v>
      </c>
      <c r="DD122" s="4">
        <v>0</v>
      </c>
      <c r="DE122" s="4">
        <v>1</v>
      </c>
      <c r="DF122" s="4">
        <v>0</v>
      </c>
      <c r="DG122" s="4">
        <v>1</v>
      </c>
      <c r="DH122" s="4">
        <v>0</v>
      </c>
      <c r="DI122" s="4">
        <v>1</v>
      </c>
      <c r="DJ122" s="4">
        <v>0</v>
      </c>
      <c r="DK122" s="4">
        <v>1</v>
      </c>
      <c r="DL122" s="4">
        <v>0</v>
      </c>
      <c r="DM122" s="4">
        <v>1</v>
      </c>
      <c r="DN122" s="4">
        <v>0</v>
      </c>
      <c r="DO122" s="4">
        <v>1</v>
      </c>
      <c r="DP122" s="4">
        <v>0</v>
      </c>
      <c r="DQ122" s="4">
        <v>1</v>
      </c>
      <c r="DR122" s="4">
        <v>0</v>
      </c>
      <c r="DS122" s="4">
        <v>1</v>
      </c>
      <c r="DT122" s="4">
        <v>0</v>
      </c>
      <c r="DU122" s="4">
        <v>1</v>
      </c>
      <c r="DV122" s="4">
        <v>0</v>
      </c>
      <c r="DW122" s="4">
        <v>1</v>
      </c>
      <c r="DX122" s="4">
        <v>0</v>
      </c>
    </row>
    <row r="123" spans="1:128">
      <c r="A123" s="10">
        <v>118</v>
      </c>
      <c r="BP123" s="3"/>
      <c r="BQ123" s="3"/>
      <c r="BR123" s="3"/>
      <c r="BS123" s="3"/>
      <c r="BT123" s="10">
        <v>118</v>
      </c>
      <c r="BU123" s="4">
        <f t="shared" si="4"/>
        <v>0</v>
      </c>
      <c r="BV123" s="4">
        <f t="shared" si="5"/>
        <v>0</v>
      </c>
      <c r="BW123" s="10"/>
      <c r="BX123" s="4">
        <f t="shared" si="6"/>
        <v>1</v>
      </c>
      <c r="BY123" s="4">
        <f t="shared" si="7"/>
        <v>1</v>
      </c>
      <c r="CA123" s="18">
        <v>23400</v>
      </c>
      <c r="CH123" s="18">
        <v>23400</v>
      </c>
      <c r="CI123" s="4">
        <v>0.61699999999999999</v>
      </c>
      <c r="CJ123" s="4">
        <v>0.38300000000000001</v>
      </c>
      <c r="CK123" s="4">
        <v>1</v>
      </c>
      <c r="CL123" s="4">
        <v>0</v>
      </c>
      <c r="CM123" s="4">
        <v>1</v>
      </c>
      <c r="CN123" s="4">
        <v>0</v>
      </c>
      <c r="CO123" s="4">
        <v>1</v>
      </c>
      <c r="CP123" s="4">
        <v>0</v>
      </c>
      <c r="CQ123" s="4">
        <v>1</v>
      </c>
      <c r="CR123" s="4">
        <v>0</v>
      </c>
      <c r="CS123" s="4">
        <v>1</v>
      </c>
      <c r="CT123" s="4">
        <v>0</v>
      </c>
      <c r="CU123" s="4">
        <v>1</v>
      </c>
      <c r="CV123" s="4">
        <v>0</v>
      </c>
      <c r="CW123" s="4">
        <v>1</v>
      </c>
      <c r="CX123" s="4">
        <v>0</v>
      </c>
      <c r="CY123" s="4">
        <v>1</v>
      </c>
      <c r="CZ123" s="4">
        <v>0</v>
      </c>
      <c r="DA123" s="4">
        <v>1</v>
      </c>
      <c r="DB123" s="4">
        <v>0</v>
      </c>
      <c r="DC123" s="4">
        <v>1</v>
      </c>
      <c r="DD123" s="4">
        <v>0</v>
      </c>
      <c r="DE123" s="4">
        <v>1</v>
      </c>
      <c r="DF123" s="4">
        <v>0</v>
      </c>
      <c r="DG123" s="4">
        <v>1</v>
      </c>
      <c r="DH123" s="4">
        <v>0</v>
      </c>
      <c r="DI123" s="4">
        <v>1</v>
      </c>
      <c r="DJ123" s="4">
        <v>0</v>
      </c>
      <c r="DK123" s="4">
        <v>1</v>
      </c>
      <c r="DL123" s="4">
        <v>0</v>
      </c>
      <c r="DM123" s="4">
        <v>1</v>
      </c>
      <c r="DN123" s="4">
        <v>0</v>
      </c>
      <c r="DO123" s="4">
        <v>1</v>
      </c>
      <c r="DP123" s="4">
        <v>0</v>
      </c>
      <c r="DQ123" s="4">
        <v>1</v>
      </c>
      <c r="DR123" s="4">
        <v>0</v>
      </c>
      <c r="DS123" s="4">
        <v>1</v>
      </c>
      <c r="DT123" s="4">
        <v>0</v>
      </c>
      <c r="DU123" s="4">
        <v>1</v>
      </c>
      <c r="DV123" s="4">
        <v>0</v>
      </c>
      <c r="DW123" s="4">
        <v>1</v>
      </c>
      <c r="DX123" s="4">
        <v>0</v>
      </c>
    </row>
    <row r="124" spans="1:128">
      <c r="A124" s="10">
        <v>119</v>
      </c>
      <c r="BP124" s="3"/>
      <c r="BQ124" s="3"/>
      <c r="BR124" s="3"/>
      <c r="BS124" s="3"/>
      <c r="BT124" s="10">
        <v>119</v>
      </c>
      <c r="BU124" s="4">
        <f t="shared" si="4"/>
        <v>0</v>
      </c>
      <c r="BV124" s="4">
        <f t="shared" si="5"/>
        <v>0</v>
      </c>
      <c r="BW124" s="10"/>
      <c r="BX124" s="4">
        <f t="shared" si="6"/>
        <v>1</v>
      </c>
      <c r="BY124" s="4">
        <f t="shared" si="7"/>
        <v>1</v>
      </c>
      <c r="CA124" s="18">
        <v>23600</v>
      </c>
      <c r="CH124" s="18">
        <v>23600</v>
      </c>
      <c r="CI124" s="4">
        <v>0.58899999999999997</v>
      </c>
      <c r="CJ124" s="4">
        <v>0.41099999999999998</v>
      </c>
      <c r="CK124" s="4">
        <v>1</v>
      </c>
      <c r="CL124" s="4">
        <v>0</v>
      </c>
      <c r="CM124" s="4">
        <v>1</v>
      </c>
      <c r="CN124" s="4">
        <v>0</v>
      </c>
      <c r="CO124" s="4">
        <v>1</v>
      </c>
      <c r="CP124" s="4">
        <v>0</v>
      </c>
      <c r="CQ124" s="4">
        <v>1</v>
      </c>
      <c r="CR124" s="4">
        <v>0</v>
      </c>
      <c r="CS124" s="4">
        <v>1</v>
      </c>
      <c r="CT124" s="4">
        <v>0</v>
      </c>
      <c r="CU124" s="4">
        <v>1</v>
      </c>
      <c r="CV124" s="4">
        <v>0</v>
      </c>
      <c r="CW124" s="4">
        <v>1</v>
      </c>
      <c r="CX124" s="4">
        <v>0</v>
      </c>
      <c r="CY124" s="4">
        <v>1</v>
      </c>
      <c r="CZ124" s="4">
        <v>0</v>
      </c>
      <c r="DA124" s="4">
        <v>1</v>
      </c>
      <c r="DB124" s="4">
        <v>0</v>
      </c>
      <c r="DC124" s="4">
        <v>1</v>
      </c>
      <c r="DD124" s="4">
        <v>0</v>
      </c>
      <c r="DE124" s="4">
        <v>1</v>
      </c>
      <c r="DF124" s="4">
        <v>0</v>
      </c>
      <c r="DG124" s="4">
        <v>1</v>
      </c>
      <c r="DH124" s="4">
        <v>0</v>
      </c>
      <c r="DI124" s="4">
        <v>1</v>
      </c>
      <c r="DJ124" s="4">
        <v>0</v>
      </c>
      <c r="DK124" s="4">
        <v>1</v>
      </c>
      <c r="DL124" s="4">
        <v>0</v>
      </c>
      <c r="DM124" s="4">
        <v>1</v>
      </c>
      <c r="DN124" s="4">
        <v>0</v>
      </c>
      <c r="DO124" s="4">
        <v>1</v>
      </c>
      <c r="DP124" s="4">
        <v>0</v>
      </c>
      <c r="DQ124" s="4">
        <v>1</v>
      </c>
      <c r="DR124" s="4">
        <v>0</v>
      </c>
      <c r="DS124" s="4">
        <v>1</v>
      </c>
      <c r="DT124" s="4">
        <v>0</v>
      </c>
      <c r="DU124" s="4">
        <v>1</v>
      </c>
      <c r="DV124" s="4">
        <v>0</v>
      </c>
      <c r="DW124" s="4">
        <v>1</v>
      </c>
      <c r="DX124" s="4">
        <v>0</v>
      </c>
    </row>
    <row r="125" spans="1:128">
      <c r="A125" s="10">
        <v>120</v>
      </c>
      <c r="BP125" s="3"/>
      <c r="BQ125" s="3"/>
      <c r="BR125" s="3"/>
      <c r="BS125" s="3"/>
      <c r="BT125" s="10">
        <v>120</v>
      </c>
      <c r="BU125" s="4">
        <f t="shared" si="4"/>
        <v>0</v>
      </c>
      <c r="BV125" s="4">
        <f t="shared" si="5"/>
        <v>0</v>
      </c>
      <c r="BW125" s="10"/>
      <c r="BX125" s="4">
        <f t="shared" si="6"/>
        <v>1</v>
      </c>
      <c r="BY125" s="4">
        <f t="shared" si="7"/>
        <v>1</v>
      </c>
      <c r="CA125" s="18">
        <v>23800</v>
      </c>
      <c r="CH125" s="18">
        <v>23800</v>
      </c>
      <c r="CI125" s="4">
        <v>0.56399999999999995</v>
      </c>
      <c r="CJ125" s="4">
        <v>0.436</v>
      </c>
      <c r="CK125" s="4">
        <v>1</v>
      </c>
      <c r="CL125" s="4">
        <v>0</v>
      </c>
      <c r="CM125" s="4">
        <v>1</v>
      </c>
      <c r="CN125" s="4">
        <v>0</v>
      </c>
      <c r="CO125" s="4">
        <v>1</v>
      </c>
      <c r="CP125" s="4">
        <v>0</v>
      </c>
      <c r="CQ125" s="4">
        <v>1</v>
      </c>
      <c r="CR125" s="4">
        <v>0</v>
      </c>
      <c r="CS125" s="4">
        <v>1</v>
      </c>
      <c r="CT125" s="4">
        <v>0</v>
      </c>
      <c r="CU125" s="4">
        <v>1</v>
      </c>
      <c r="CV125" s="4">
        <v>0</v>
      </c>
      <c r="CW125" s="4">
        <v>1</v>
      </c>
      <c r="CX125" s="4">
        <v>0</v>
      </c>
      <c r="CY125" s="4">
        <v>1</v>
      </c>
      <c r="CZ125" s="4">
        <v>0</v>
      </c>
      <c r="DA125" s="4">
        <v>1</v>
      </c>
      <c r="DB125" s="4">
        <v>0</v>
      </c>
      <c r="DC125" s="4">
        <v>1</v>
      </c>
      <c r="DD125" s="4">
        <v>0</v>
      </c>
      <c r="DE125" s="4">
        <v>1</v>
      </c>
      <c r="DF125" s="4">
        <v>0</v>
      </c>
      <c r="DG125" s="4">
        <v>1</v>
      </c>
      <c r="DH125" s="4">
        <v>0</v>
      </c>
      <c r="DI125" s="4">
        <v>1</v>
      </c>
      <c r="DJ125" s="4">
        <v>0</v>
      </c>
      <c r="DK125" s="4">
        <v>1</v>
      </c>
      <c r="DL125" s="4">
        <v>0</v>
      </c>
      <c r="DM125" s="4">
        <v>1</v>
      </c>
      <c r="DN125" s="4">
        <v>0</v>
      </c>
      <c r="DO125" s="4">
        <v>1</v>
      </c>
      <c r="DP125" s="4">
        <v>0</v>
      </c>
      <c r="DQ125" s="4">
        <v>1</v>
      </c>
      <c r="DR125" s="4">
        <v>0</v>
      </c>
      <c r="DS125" s="4">
        <v>1</v>
      </c>
      <c r="DT125" s="4">
        <v>0</v>
      </c>
      <c r="DU125" s="4">
        <v>1</v>
      </c>
      <c r="DV125" s="4">
        <v>0</v>
      </c>
      <c r="DW125" s="4">
        <v>1</v>
      </c>
      <c r="DX125" s="4">
        <v>0</v>
      </c>
    </row>
    <row r="126" spans="1:128">
      <c r="A126" s="10">
        <v>121</v>
      </c>
      <c r="BP126" s="3"/>
      <c r="BQ126" s="3"/>
      <c r="BR126" s="3"/>
      <c r="BS126" s="3"/>
      <c r="BT126" s="10">
        <v>121</v>
      </c>
      <c r="BU126" s="4">
        <f t="shared" si="4"/>
        <v>0</v>
      </c>
      <c r="BV126" s="4">
        <f t="shared" si="5"/>
        <v>0</v>
      </c>
      <c r="BW126" s="10"/>
      <c r="BX126" s="4">
        <f t="shared" si="6"/>
        <v>1</v>
      </c>
      <c r="BY126" s="4">
        <f t="shared" si="7"/>
        <v>1</v>
      </c>
      <c r="CA126" s="18">
        <v>24000</v>
      </c>
      <c r="CH126" s="18">
        <v>24000</v>
      </c>
      <c r="CI126" s="4">
        <v>0.54800000000000004</v>
      </c>
      <c r="CJ126" s="4">
        <v>0.45200000000000001</v>
      </c>
      <c r="CK126" s="4">
        <v>1</v>
      </c>
      <c r="CL126" s="4">
        <v>0</v>
      </c>
      <c r="CM126" s="4">
        <v>1</v>
      </c>
      <c r="CN126" s="4">
        <v>0</v>
      </c>
      <c r="CO126" s="4">
        <v>1</v>
      </c>
      <c r="CP126" s="4">
        <v>0</v>
      </c>
      <c r="CQ126" s="4">
        <v>1</v>
      </c>
      <c r="CR126" s="4">
        <v>0</v>
      </c>
      <c r="CS126" s="4">
        <v>1</v>
      </c>
      <c r="CT126" s="4">
        <v>0</v>
      </c>
      <c r="CU126" s="4">
        <v>1</v>
      </c>
      <c r="CV126" s="4">
        <v>0</v>
      </c>
      <c r="CW126" s="4">
        <v>1</v>
      </c>
      <c r="CX126" s="4">
        <v>0</v>
      </c>
      <c r="CY126" s="4">
        <v>1</v>
      </c>
      <c r="CZ126" s="4">
        <v>0</v>
      </c>
      <c r="DA126" s="4">
        <v>1</v>
      </c>
      <c r="DB126" s="4">
        <v>0</v>
      </c>
      <c r="DC126" s="4">
        <v>1</v>
      </c>
      <c r="DD126" s="4">
        <v>0</v>
      </c>
      <c r="DE126" s="4">
        <v>1</v>
      </c>
      <c r="DF126" s="4">
        <v>0</v>
      </c>
      <c r="DG126" s="4">
        <v>1</v>
      </c>
      <c r="DH126" s="4">
        <v>0</v>
      </c>
      <c r="DI126" s="4">
        <v>1</v>
      </c>
      <c r="DJ126" s="4">
        <v>0</v>
      </c>
      <c r="DK126" s="4">
        <v>1</v>
      </c>
      <c r="DL126" s="4">
        <v>0</v>
      </c>
      <c r="DM126" s="4">
        <v>1</v>
      </c>
      <c r="DN126" s="4">
        <v>0</v>
      </c>
      <c r="DO126" s="4">
        <v>1</v>
      </c>
      <c r="DP126" s="4">
        <v>0</v>
      </c>
      <c r="DQ126" s="4">
        <v>1</v>
      </c>
      <c r="DR126" s="4">
        <v>0</v>
      </c>
      <c r="DS126" s="4">
        <v>1</v>
      </c>
      <c r="DT126" s="4">
        <v>0</v>
      </c>
      <c r="DU126" s="4">
        <v>1</v>
      </c>
      <c r="DV126" s="4">
        <v>0</v>
      </c>
      <c r="DW126" s="4">
        <v>1</v>
      </c>
      <c r="DX126" s="4">
        <v>0</v>
      </c>
    </row>
    <row r="127" spans="1:128">
      <c r="A127" s="10">
        <v>122</v>
      </c>
      <c r="BP127" s="3"/>
      <c r="BQ127" s="3"/>
      <c r="BR127" s="3"/>
      <c r="BS127" s="3"/>
      <c r="BT127" s="10">
        <v>122</v>
      </c>
      <c r="BU127" s="4">
        <f t="shared" si="4"/>
        <v>0</v>
      </c>
      <c r="BV127" s="4">
        <f t="shared" si="5"/>
        <v>0</v>
      </c>
      <c r="BW127" s="10"/>
      <c r="BX127" s="4">
        <f t="shared" si="6"/>
        <v>1</v>
      </c>
      <c r="BY127" s="4">
        <f t="shared" si="7"/>
        <v>1</v>
      </c>
      <c r="CA127" s="18">
        <v>24200</v>
      </c>
      <c r="CH127" s="18">
        <v>24200</v>
      </c>
      <c r="CI127" s="4">
        <v>0.52400000000000002</v>
      </c>
      <c r="CJ127" s="4">
        <v>0.47599999999999998</v>
      </c>
      <c r="CK127" s="4">
        <v>1</v>
      </c>
      <c r="CL127" s="4">
        <v>0</v>
      </c>
      <c r="CM127" s="4">
        <v>1</v>
      </c>
      <c r="CN127" s="4">
        <v>0</v>
      </c>
      <c r="CO127" s="4">
        <v>1</v>
      </c>
      <c r="CP127" s="4">
        <v>0</v>
      </c>
      <c r="CQ127" s="4">
        <v>1</v>
      </c>
      <c r="CR127" s="4">
        <v>0</v>
      </c>
      <c r="CS127" s="4">
        <v>1</v>
      </c>
      <c r="CT127" s="4">
        <v>0</v>
      </c>
      <c r="CU127" s="4">
        <v>1</v>
      </c>
      <c r="CV127" s="4">
        <v>0</v>
      </c>
      <c r="CW127" s="4">
        <v>1</v>
      </c>
      <c r="CX127" s="4">
        <v>0</v>
      </c>
      <c r="CY127" s="4">
        <v>1</v>
      </c>
      <c r="CZ127" s="4">
        <v>0</v>
      </c>
      <c r="DA127" s="4">
        <v>1</v>
      </c>
      <c r="DB127" s="4">
        <v>0</v>
      </c>
      <c r="DC127" s="4">
        <v>1</v>
      </c>
      <c r="DD127" s="4">
        <v>0</v>
      </c>
      <c r="DE127" s="4">
        <v>1</v>
      </c>
      <c r="DF127" s="4">
        <v>0</v>
      </c>
      <c r="DG127" s="4">
        <v>1</v>
      </c>
      <c r="DH127" s="4">
        <v>0</v>
      </c>
      <c r="DI127" s="4">
        <v>1</v>
      </c>
      <c r="DJ127" s="4">
        <v>0</v>
      </c>
      <c r="DK127" s="4">
        <v>1</v>
      </c>
      <c r="DL127" s="4">
        <v>0</v>
      </c>
      <c r="DM127" s="4">
        <v>1</v>
      </c>
      <c r="DN127" s="4">
        <v>0</v>
      </c>
      <c r="DO127" s="4">
        <v>1</v>
      </c>
      <c r="DP127" s="4">
        <v>0</v>
      </c>
      <c r="DQ127" s="4">
        <v>1</v>
      </c>
      <c r="DR127" s="4">
        <v>0</v>
      </c>
      <c r="DS127" s="4">
        <v>1</v>
      </c>
      <c r="DT127" s="4">
        <v>0</v>
      </c>
      <c r="DU127" s="4">
        <v>1</v>
      </c>
      <c r="DV127" s="4">
        <v>0</v>
      </c>
      <c r="DW127" s="4">
        <v>1</v>
      </c>
      <c r="DX127" s="4">
        <v>0</v>
      </c>
    </row>
    <row r="128" spans="1:128">
      <c r="A128" s="10">
        <v>123</v>
      </c>
      <c r="BP128" s="3"/>
      <c r="BQ128" s="3"/>
      <c r="BR128" s="3"/>
      <c r="BS128" s="3"/>
      <c r="BT128" s="10">
        <v>123</v>
      </c>
      <c r="BU128" s="4">
        <f t="shared" si="4"/>
        <v>0</v>
      </c>
      <c r="BV128" s="4">
        <f t="shared" si="5"/>
        <v>0</v>
      </c>
      <c r="BW128" s="10"/>
      <c r="BX128" s="4">
        <f t="shared" si="6"/>
        <v>1</v>
      </c>
      <c r="BY128" s="4">
        <f t="shared" si="7"/>
        <v>1</v>
      </c>
      <c r="CA128" s="18">
        <v>24400</v>
      </c>
      <c r="CH128" s="18">
        <v>24400</v>
      </c>
      <c r="CI128" s="4">
        <v>0.504</v>
      </c>
      <c r="CJ128" s="4">
        <v>0.496</v>
      </c>
      <c r="CK128" s="4">
        <v>1</v>
      </c>
      <c r="CL128" s="4">
        <v>0</v>
      </c>
      <c r="CM128" s="4">
        <v>1</v>
      </c>
      <c r="CN128" s="4">
        <v>0</v>
      </c>
      <c r="CO128" s="4">
        <v>1</v>
      </c>
      <c r="CP128" s="4">
        <v>0</v>
      </c>
      <c r="CQ128" s="4">
        <v>1</v>
      </c>
      <c r="CR128" s="4">
        <v>0</v>
      </c>
      <c r="CS128" s="4">
        <v>1</v>
      </c>
      <c r="CT128" s="4">
        <v>0</v>
      </c>
      <c r="CU128" s="4">
        <v>1</v>
      </c>
      <c r="CV128" s="4">
        <v>0</v>
      </c>
      <c r="CW128" s="4">
        <v>1</v>
      </c>
      <c r="CX128" s="4">
        <v>0</v>
      </c>
      <c r="CY128" s="4">
        <v>1</v>
      </c>
      <c r="CZ128" s="4">
        <v>0</v>
      </c>
      <c r="DA128" s="4">
        <v>1</v>
      </c>
      <c r="DB128" s="4">
        <v>0</v>
      </c>
      <c r="DC128" s="4">
        <v>1</v>
      </c>
      <c r="DD128" s="4">
        <v>0</v>
      </c>
      <c r="DE128" s="4">
        <v>1</v>
      </c>
      <c r="DF128" s="4">
        <v>0</v>
      </c>
      <c r="DG128" s="4">
        <v>1</v>
      </c>
      <c r="DH128" s="4">
        <v>0</v>
      </c>
      <c r="DI128" s="4">
        <v>1</v>
      </c>
      <c r="DJ128" s="4">
        <v>0</v>
      </c>
      <c r="DK128" s="4">
        <v>1</v>
      </c>
      <c r="DL128" s="4">
        <v>0</v>
      </c>
      <c r="DM128" s="4">
        <v>1</v>
      </c>
      <c r="DN128" s="4">
        <v>0</v>
      </c>
      <c r="DO128" s="4">
        <v>1</v>
      </c>
      <c r="DP128" s="4">
        <v>0</v>
      </c>
      <c r="DQ128" s="4">
        <v>1</v>
      </c>
      <c r="DR128" s="4">
        <v>0</v>
      </c>
      <c r="DS128" s="4">
        <v>1</v>
      </c>
      <c r="DT128" s="4">
        <v>0</v>
      </c>
      <c r="DU128" s="4">
        <v>1</v>
      </c>
      <c r="DV128" s="4">
        <v>0</v>
      </c>
      <c r="DW128" s="4">
        <v>1</v>
      </c>
      <c r="DX128" s="4">
        <v>0</v>
      </c>
    </row>
    <row r="129" spans="1:128">
      <c r="A129" s="10">
        <v>124</v>
      </c>
      <c r="BP129" s="3"/>
      <c r="BQ129" s="3"/>
      <c r="BR129" s="3"/>
      <c r="BS129" s="3"/>
      <c r="BT129" s="10">
        <v>124</v>
      </c>
      <c r="BU129" s="4">
        <f t="shared" si="4"/>
        <v>0</v>
      </c>
      <c r="BV129" s="4">
        <f t="shared" si="5"/>
        <v>0</v>
      </c>
      <c r="BW129" s="10"/>
      <c r="BX129" s="4">
        <f t="shared" si="6"/>
        <v>1</v>
      </c>
      <c r="BY129" s="4">
        <f t="shared" si="7"/>
        <v>1</v>
      </c>
      <c r="CA129" s="18">
        <v>24600</v>
      </c>
      <c r="CH129" s="18">
        <v>24600</v>
      </c>
      <c r="CI129" s="4">
        <v>0.48199999999999998</v>
      </c>
      <c r="CJ129" s="4">
        <v>0.51800000000000002</v>
      </c>
      <c r="CK129" s="4">
        <v>1</v>
      </c>
      <c r="CL129" s="4">
        <v>0</v>
      </c>
      <c r="CM129" s="4">
        <v>1</v>
      </c>
      <c r="CN129" s="4">
        <v>0</v>
      </c>
      <c r="CO129" s="4">
        <v>1</v>
      </c>
      <c r="CP129" s="4">
        <v>0</v>
      </c>
      <c r="CQ129" s="4">
        <v>1</v>
      </c>
      <c r="CR129" s="4">
        <v>0</v>
      </c>
      <c r="CS129" s="4">
        <v>1</v>
      </c>
      <c r="CT129" s="4">
        <v>0</v>
      </c>
      <c r="CU129" s="4">
        <v>1</v>
      </c>
      <c r="CV129" s="4">
        <v>0</v>
      </c>
      <c r="CW129" s="4">
        <v>1</v>
      </c>
      <c r="CX129" s="4">
        <v>0</v>
      </c>
      <c r="CY129" s="4">
        <v>1</v>
      </c>
      <c r="CZ129" s="4">
        <v>0</v>
      </c>
      <c r="DA129" s="4">
        <v>1</v>
      </c>
      <c r="DB129" s="4">
        <v>0</v>
      </c>
      <c r="DC129" s="4">
        <v>1</v>
      </c>
      <c r="DD129" s="4">
        <v>0</v>
      </c>
      <c r="DE129" s="4">
        <v>1</v>
      </c>
      <c r="DF129" s="4">
        <v>0</v>
      </c>
      <c r="DG129" s="4">
        <v>1</v>
      </c>
      <c r="DH129" s="4">
        <v>0</v>
      </c>
      <c r="DI129" s="4">
        <v>1</v>
      </c>
      <c r="DJ129" s="4">
        <v>0</v>
      </c>
      <c r="DK129" s="4">
        <v>1</v>
      </c>
      <c r="DL129" s="4">
        <v>0</v>
      </c>
      <c r="DM129" s="4">
        <v>1</v>
      </c>
      <c r="DN129" s="4">
        <v>0</v>
      </c>
      <c r="DO129" s="4">
        <v>1</v>
      </c>
      <c r="DP129" s="4">
        <v>0</v>
      </c>
      <c r="DQ129" s="4">
        <v>1</v>
      </c>
      <c r="DR129" s="4">
        <v>0</v>
      </c>
      <c r="DS129" s="4">
        <v>1</v>
      </c>
      <c r="DT129" s="4">
        <v>0</v>
      </c>
      <c r="DU129" s="4">
        <v>1</v>
      </c>
      <c r="DV129" s="4">
        <v>0</v>
      </c>
      <c r="DW129" s="4">
        <v>1</v>
      </c>
      <c r="DX129" s="4">
        <v>0</v>
      </c>
    </row>
    <row r="130" spans="1:128">
      <c r="A130" s="10">
        <v>125</v>
      </c>
      <c r="BP130" s="3"/>
      <c r="BQ130" s="3"/>
      <c r="BR130" s="3"/>
      <c r="BS130" s="3"/>
      <c r="BT130" s="10">
        <v>125</v>
      </c>
      <c r="BU130" s="4">
        <f t="shared" si="4"/>
        <v>0</v>
      </c>
      <c r="BV130" s="4">
        <f t="shared" si="5"/>
        <v>0</v>
      </c>
      <c r="BW130" s="10"/>
      <c r="BX130" s="4">
        <f t="shared" si="6"/>
        <v>1</v>
      </c>
      <c r="BY130" s="4">
        <f t="shared" si="7"/>
        <v>1</v>
      </c>
      <c r="CA130" s="18">
        <v>24800</v>
      </c>
      <c r="CH130" s="18">
        <v>24800</v>
      </c>
      <c r="CI130" s="4">
        <v>0.46400000000000002</v>
      </c>
      <c r="CJ130" s="4">
        <v>0.53600000000000003</v>
      </c>
      <c r="CK130" s="4">
        <v>1</v>
      </c>
      <c r="CL130" s="4">
        <v>0</v>
      </c>
      <c r="CM130" s="4">
        <v>1</v>
      </c>
      <c r="CN130" s="4">
        <v>0</v>
      </c>
      <c r="CO130" s="4">
        <v>1</v>
      </c>
      <c r="CP130" s="4">
        <v>0</v>
      </c>
      <c r="CQ130" s="4">
        <v>1</v>
      </c>
      <c r="CR130" s="4">
        <v>0</v>
      </c>
      <c r="CS130" s="4">
        <v>1</v>
      </c>
      <c r="CT130" s="4">
        <v>0</v>
      </c>
      <c r="CU130" s="4">
        <v>1</v>
      </c>
      <c r="CV130" s="4">
        <v>0</v>
      </c>
      <c r="CW130" s="4">
        <v>1</v>
      </c>
      <c r="CX130" s="4">
        <v>0</v>
      </c>
      <c r="CY130" s="4">
        <v>1</v>
      </c>
      <c r="CZ130" s="4">
        <v>0</v>
      </c>
      <c r="DA130" s="4">
        <v>1</v>
      </c>
      <c r="DB130" s="4">
        <v>0</v>
      </c>
      <c r="DC130" s="4">
        <v>1</v>
      </c>
      <c r="DD130" s="4">
        <v>0</v>
      </c>
      <c r="DE130" s="4">
        <v>1</v>
      </c>
      <c r="DF130" s="4">
        <v>0</v>
      </c>
      <c r="DG130" s="4">
        <v>1</v>
      </c>
      <c r="DH130" s="4">
        <v>0</v>
      </c>
      <c r="DI130" s="4">
        <v>1</v>
      </c>
      <c r="DJ130" s="4">
        <v>0</v>
      </c>
      <c r="DK130" s="4">
        <v>1</v>
      </c>
      <c r="DL130" s="4">
        <v>0</v>
      </c>
      <c r="DM130" s="4">
        <v>1</v>
      </c>
      <c r="DN130" s="4">
        <v>0</v>
      </c>
      <c r="DO130" s="4">
        <v>1</v>
      </c>
      <c r="DP130" s="4">
        <v>0</v>
      </c>
      <c r="DQ130" s="4">
        <v>1</v>
      </c>
      <c r="DR130" s="4">
        <v>0</v>
      </c>
      <c r="DS130" s="4">
        <v>1</v>
      </c>
      <c r="DT130" s="4">
        <v>0</v>
      </c>
      <c r="DU130" s="4">
        <v>1</v>
      </c>
      <c r="DV130" s="4">
        <v>0</v>
      </c>
      <c r="DW130" s="4">
        <v>1</v>
      </c>
      <c r="DX130" s="4">
        <v>0</v>
      </c>
    </row>
    <row r="131" spans="1:128">
      <c r="A131" s="10">
        <v>126</v>
      </c>
      <c r="BP131" s="3"/>
      <c r="BQ131" s="3"/>
      <c r="BR131" s="3"/>
      <c r="BS131" s="3"/>
      <c r="BT131" s="10">
        <v>126</v>
      </c>
      <c r="BU131" s="4">
        <f t="shared" si="4"/>
        <v>0</v>
      </c>
      <c r="BV131" s="4">
        <f t="shared" si="5"/>
        <v>0</v>
      </c>
      <c r="BW131" s="10"/>
      <c r="BX131" s="4">
        <f t="shared" si="6"/>
        <v>1</v>
      </c>
      <c r="BY131" s="4">
        <f t="shared" si="7"/>
        <v>1</v>
      </c>
      <c r="CA131" s="18">
        <v>25000</v>
      </c>
      <c r="CH131" s="18">
        <v>25000</v>
      </c>
      <c r="CI131" s="4">
        <v>0.439</v>
      </c>
      <c r="CJ131" s="4">
        <v>0.56100000000000005</v>
      </c>
      <c r="CK131" s="4">
        <v>1</v>
      </c>
      <c r="CL131" s="4">
        <v>0</v>
      </c>
      <c r="CM131" s="4">
        <v>1</v>
      </c>
      <c r="CN131" s="4">
        <v>0</v>
      </c>
      <c r="CO131" s="4">
        <v>1</v>
      </c>
      <c r="CP131" s="4">
        <v>0</v>
      </c>
      <c r="CQ131" s="4">
        <v>1</v>
      </c>
      <c r="CR131" s="4">
        <v>0</v>
      </c>
      <c r="CS131" s="4">
        <v>1</v>
      </c>
      <c r="CT131" s="4">
        <v>0</v>
      </c>
      <c r="CU131" s="4">
        <v>1</v>
      </c>
      <c r="CV131" s="4">
        <v>0</v>
      </c>
      <c r="CW131" s="4">
        <v>1</v>
      </c>
      <c r="CX131" s="4">
        <v>0</v>
      </c>
      <c r="CY131" s="4">
        <v>1</v>
      </c>
      <c r="CZ131" s="4">
        <v>0</v>
      </c>
      <c r="DA131" s="4">
        <v>1</v>
      </c>
      <c r="DB131" s="4">
        <v>0</v>
      </c>
      <c r="DC131" s="4">
        <v>1</v>
      </c>
      <c r="DD131" s="4">
        <v>0</v>
      </c>
      <c r="DE131" s="4">
        <v>1</v>
      </c>
      <c r="DF131" s="4">
        <v>0</v>
      </c>
      <c r="DG131" s="4">
        <v>1</v>
      </c>
      <c r="DH131" s="4">
        <v>0</v>
      </c>
      <c r="DI131" s="4">
        <v>1</v>
      </c>
      <c r="DJ131" s="4">
        <v>0</v>
      </c>
      <c r="DK131" s="4">
        <v>1</v>
      </c>
      <c r="DL131" s="4">
        <v>0</v>
      </c>
      <c r="DM131" s="4">
        <v>1</v>
      </c>
      <c r="DN131" s="4">
        <v>0</v>
      </c>
      <c r="DO131" s="4">
        <v>1</v>
      </c>
      <c r="DP131" s="4">
        <v>0</v>
      </c>
      <c r="DQ131" s="4">
        <v>1</v>
      </c>
      <c r="DR131" s="4">
        <v>0</v>
      </c>
      <c r="DS131" s="4">
        <v>1</v>
      </c>
      <c r="DT131" s="4">
        <v>0</v>
      </c>
      <c r="DU131" s="4">
        <v>1</v>
      </c>
      <c r="DV131" s="4">
        <v>0</v>
      </c>
      <c r="DW131" s="4">
        <v>1</v>
      </c>
      <c r="DX131" s="4">
        <v>0</v>
      </c>
    </row>
    <row r="132" spans="1:128">
      <c r="A132" s="10">
        <v>127</v>
      </c>
      <c r="BP132" s="3"/>
      <c r="BQ132" s="3"/>
      <c r="BR132" s="3"/>
      <c r="BS132" s="3"/>
      <c r="BT132" s="10">
        <v>127</v>
      </c>
      <c r="BU132" s="4">
        <f t="shared" si="4"/>
        <v>0</v>
      </c>
      <c r="BV132" s="4">
        <f t="shared" si="5"/>
        <v>0</v>
      </c>
      <c r="BW132" s="10"/>
      <c r="BX132" s="4">
        <f t="shared" si="6"/>
        <v>1</v>
      </c>
      <c r="BY132" s="4">
        <f t="shared" si="7"/>
        <v>1</v>
      </c>
      <c r="CA132" s="18">
        <v>25200</v>
      </c>
      <c r="CH132" s="18">
        <v>25200</v>
      </c>
      <c r="CI132" s="4">
        <v>0.41899999999999998</v>
      </c>
      <c r="CJ132" s="4">
        <v>0.58099999999999996</v>
      </c>
      <c r="CK132" s="4">
        <v>1</v>
      </c>
      <c r="CL132" s="4">
        <v>0</v>
      </c>
      <c r="CM132" s="4">
        <v>1</v>
      </c>
      <c r="CN132" s="4">
        <v>0</v>
      </c>
      <c r="CO132" s="4">
        <v>1</v>
      </c>
      <c r="CP132" s="4">
        <v>0</v>
      </c>
      <c r="CQ132" s="4">
        <v>1</v>
      </c>
      <c r="CR132" s="4">
        <v>0</v>
      </c>
      <c r="CS132" s="4">
        <v>1</v>
      </c>
      <c r="CT132" s="4">
        <v>0</v>
      </c>
      <c r="CU132" s="4">
        <v>1</v>
      </c>
      <c r="CV132" s="4">
        <v>0</v>
      </c>
      <c r="CW132" s="4">
        <v>1</v>
      </c>
      <c r="CX132" s="4">
        <v>0</v>
      </c>
      <c r="CY132" s="4">
        <v>1</v>
      </c>
      <c r="CZ132" s="4">
        <v>0</v>
      </c>
      <c r="DA132" s="4">
        <v>1</v>
      </c>
      <c r="DB132" s="4">
        <v>0</v>
      </c>
      <c r="DC132" s="4">
        <v>1</v>
      </c>
      <c r="DD132" s="4">
        <v>0</v>
      </c>
      <c r="DE132" s="4">
        <v>1</v>
      </c>
      <c r="DF132" s="4">
        <v>0</v>
      </c>
      <c r="DG132" s="4">
        <v>1</v>
      </c>
      <c r="DH132" s="4">
        <v>0</v>
      </c>
      <c r="DI132" s="4">
        <v>1</v>
      </c>
      <c r="DJ132" s="4">
        <v>0</v>
      </c>
      <c r="DK132" s="4">
        <v>1</v>
      </c>
      <c r="DL132" s="4">
        <v>0</v>
      </c>
      <c r="DM132" s="4">
        <v>1</v>
      </c>
      <c r="DN132" s="4">
        <v>0</v>
      </c>
      <c r="DO132" s="4">
        <v>1</v>
      </c>
      <c r="DP132" s="4">
        <v>0</v>
      </c>
      <c r="DQ132" s="4">
        <v>1</v>
      </c>
      <c r="DR132" s="4">
        <v>0</v>
      </c>
      <c r="DS132" s="4">
        <v>1</v>
      </c>
      <c r="DT132" s="4">
        <v>0</v>
      </c>
      <c r="DU132" s="4">
        <v>1</v>
      </c>
      <c r="DV132" s="4">
        <v>0</v>
      </c>
      <c r="DW132" s="4">
        <v>1</v>
      </c>
      <c r="DX132" s="4">
        <v>0</v>
      </c>
    </row>
    <row r="133" spans="1:128">
      <c r="A133" s="10">
        <v>128</v>
      </c>
      <c r="BP133" s="3"/>
      <c r="BQ133" s="3"/>
      <c r="BR133" s="3"/>
      <c r="BS133" s="3"/>
      <c r="BT133" s="10">
        <v>128</v>
      </c>
      <c r="BU133" s="4">
        <f t="shared" si="4"/>
        <v>0</v>
      </c>
      <c r="BV133" s="4">
        <f t="shared" si="5"/>
        <v>0</v>
      </c>
      <c r="BW133" s="10"/>
      <c r="BX133" s="4">
        <f t="shared" si="6"/>
        <v>1</v>
      </c>
      <c r="BY133" s="4">
        <f t="shared" si="7"/>
        <v>1</v>
      </c>
      <c r="CA133" s="18">
        <v>25400</v>
      </c>
      <c r="CH133" s="18">
        <v>25400</v>
      </c>
      <c r="CI133" s="4">
        <v>0.39900000000000002</v>
      </c>
      <c r="CJ133" s="4">
        <v>0.60099999999999998</v>
      </c>
      <c r="CK133" s="4">
        <v>0.998</v>
      </c>
      <c r="CL133" s="4">
        <v>2E-3</v>
      </c>
      <c r="CM133" s="4">
        <v>1</v>
      </c>
      <c r="CN133" s="4">
        <v>0</v>
      </c>
      <c r="CO133" s="4">
        <v>1</v>
      </c>
      <c r="CP133" s="4">
        <v>0</v>
      </c>
      <c r="CQ133" s="4">
        <v>1</v>
      </c>
      <c r="CR133" s="4">
        <v>0</v>
      </c>
      <c r="CS133" s="4">
        <v>1</v>
      </c>
      <c r="CT133" s="4">
        <v>0</v>
      </c>
      <c r="CU133" s="4">
        <v>1</v>
      </c>
      <c r="CV133" s="4">
        <v>0</v>
      </c>
      <c r="CW133" s="4">
        <v>1</v>
      </c>
      <c r="CX133" s="4">
        <v>0</v>
      </c>
      <c r="CY133" s="4">
        <v>1</v>
      </c>
      <c r="CZ133" s="4">
        <v>0</v>
      </c>
      <c r="DA133" s="4">
        <v>1</v>
      </c>
      <c r="DB133" s="4">
        <v>0</v>
      </c>
      <c r="DC133" s="4">
        <v>1</v>
      </c>
      <c r="DD133" s="4">
        <v>0</v>
      </c>
      <c r="DE133" s="4">
        <v>1</v>
      </c>
      <c r="DF133" s="4">
        <v>0</v>
      </c>
      <c r="DG133" s="4">
        <v>1</v>
      </c>
      <c r="DH133" s="4">
        <v>0</v>
      </c>
      <c r="DI133" s="4">
        <v>1</v>
      </c>
      <c r="DJ133" s="4">
        <v>0</v>
      </c>
      <c r="DK133" s="4">
        <v>1</v>
      </c>
      <c r="DL133" s="4">
        <v>0</v>
      </c>
      <c r="DM133" s="4">
        <v>1</v>
      </c>
      <c r="DN133" s="4">
        <v>0</v>
      </c>
      <c r="DO133" s="4">
        <v>1</v>
      </c>
      <c r="DP133" s="4">
        <v>0</v>
      </c>
      <c r="DQ133" s="4">
        <v>1</v>
      </c>
      <c r="DR133" s="4">
        <v>0</v>
      </c>
      <c r="DS133" s="4">
        <v>1</v>
      </c>
      <c r="DT133" s="4">
        <v>0</v>
      </c>
      <c r="DU133" s="4">
        <v>1</v>
      </c>
      <c r="DV133" s="4">
        <v>0</v>
      </c>
      <c r="DW133" s="4">
        <v>1</v>
      </c>
      <c r="DX133" s="4">
        <v>0</v>
      </c>
    </row>
    <row r="134" spans="1:128">
      <c r="A134" s="10">
        <v>129</v>
      </c>
      <c r="BP134" s="3"/>
      <c r="BQ134" s="3"/>
      <c r="BR134" s="3"/>
      <c r="BS134" s="3"/>
      <c r="BT134" s="10">
        <v>129</v>
      </c>
      <c r="BU134" s="4">
        <f t="shared" si="4"/>
        <v>0</v>
      </c>
      <c r="BV134" s="4">
        <f t="shared" si="5"/>
        <v>0</v>
      </c>
      <c r="BW134" s="10"/>
      <c r="BX134" s="4">
        <f t="shared" si="6"/>
        <v>1</v>
      </c>
      <c r="BY134" s="4">
        <f t="shared" si="7"/>
        <v>1</v>
      </c>
      <c r="CA134" s="18">
        <v>25600</v>
      </c>
      <c r="CH134" s="18">
        <v>25600</v>
      </c>
      <c r="CI134" s="4">
        <v>0.375</v>
      </c>
      <c r="CJ134" s="4">
        <v>0.625</v>
      </c>
      <c r="CK134" s="4">
        <v>0.998</v>
      </c>
      <c r="CL134" s="4">
        <v>2E-3</v>
      </c>
      <c r="CM134" s="4">
        <v>1</v>
      </c>
      <c r="CN134" s="4">
        <v>0</v>
      </c>
      <c r="CO134" s="4">
        <v>1</v>
      </c>
      <c r="CP134" s="4">
        <v>0</v>
      </c>
      <c r="CQ134" s="4">
        <v>1</v>
      </c>
      <c r="CR134" s="4">
        <v>0</v>
      </c>
      <c r="CS134" s="4">
        <v>1</v>
      </c>
      <c r="CT134" s="4">
        <v>0</v>
      </c>
      <c r="CU134" s="4">
        <v>1</v>
      </c>
      <c r="CV134" s="4">
        <v>0</v>
      </c>
      <c r="CW134" s="4">
        <v>1</v>
      </c>
      <c r="CX134" s="4">
        <v>0</v>
      </c>
      <c r="CY134" s="4">
        <v>1</v>
      </c>
      <c r="CZ134" s="4">
        <v>0</v>
      </c>
      <c r="DA134" s="4">
        <v>1</v>
      </c>
      <c r="DB134" s="4">
        <v>0</v>
      </c>
      <c r="DC134" s="4">
        <v>1</v>
      </c>
      <c r="DD134" s="4">
        <v>0</v>
      </c>
      <c r="DE134" s="4">
        <v>1</v>
      </c>
      <c r="DF134" s="4">
        <v>0</v>
      </c>
      <c r="DG134" s="4">
        <v>1</v>
      </c>
      <c r="DH134" s="4">
        <v>0</v>
      </c>
      <c r="DI134" s="4">
        <v>1</v>
      </c>
      <c r="DJ134" s="4">
        <v>0</v>
      </c>
      <c r="DK134" s="4">
        <v>1</v>
      </c>
      <c r="DL134" s="4">
        <v>0</v>
      </c>
      <c r="DM134" s="4">
        <v>1</v>
      </c>
      <c r="DN134" s="4">
        <v>0</v>
      </c>
      <c r="DO134" s="4">
        <v>1</v>
      </c>
      <c r="DP134" s="4">
        <v>0</v>
      </c>
      <c r="DQ134" s="4">
        <v>1</v>
      </c>
      <c r="DR134" s="4">
        <v>0</v>
      </c>
      <c r="DS134" s="4">
        <v>1</v>
      </c>
      <c r="DT134" s="4">
        <v>0</v>
      </c>
      <c r="DU134" s="4">
        <v>1</v>
      </c>
      <c r="DV134" s="4">
        <v>0</v>
      </c>
      <c r="DW134" s="4">
        <v>1</v>
      </c>
      <c r="DX134" s="4">
        <v>0</v>
      </c>
    </row>
    <row r="135" spans="1:128">
      <c r="A135" s="10">
        <v>130</v>
      </c>
      <c r="BP135" s="3"/>
      <c r="BQ135" s="3"/>
      <c r="BR135" s="3"/>
      <c r="BS135" s="3"/>
      <c r="BT135" s="10">
        <v>130</v>
      </c>
      <c r="BU135" s="4">
        <f t="shared" ref="BU135:BU198" si="8">BP135*$BV$1-BQ135</f>
        <v>0</v>
      </c>
      <c r="BV135" s="4">
        <f t="shared" ref="BV135:BV198" si="9">BR135*$BV$1-BS135</f>
        <v>0</v>
      </c>
      <c r="BW135" s="10"/>
      <c r="BX135" s="4">
        <f t="shared" ref="BX135:BX198" si="10">IF(BU135=MAX($BU135:$BV135),1,0)</f>
        <v>1</v>
      </c>
      <c r="BY135" s="4">
        <f t="shared" ref="BY135:BY198" si="11">IF(BV135=MAX($BU135:$BV135),1,0)</f>
        <v>1</v>
      </c>
      <c r="CA135" s="18">
        <v>25800</v>
      </c>
      <c r="CH135" s="18">
        <v>25800</v>
      </c>
      <c r="CI135" s="4">
        <v>0.35799999999999998</v>
      </c>
      <c r="CJ135" s="4">
        <v>0.64200000000000002</v>
      </c>
      <c r="CK135" s="4">
        <v>0.997</v>
      </c>
      <c r="CL135" s="4">
        <v>3.0000000000000001E-3</v>
      </c>
      <c r="CM135" s="4">
        <v>1</v>
      </c>
      <c r="CN135" s="4">
        <v>0</v>
      </c>
      <c r="CO135" s="4">
        <v>1</v>
      </c>
      <c r="CP135" s="4">
        <v>0</v>
      </c>
      <c r="CQ135" s="4">
        <v>1</v>
      </c>
      <c r="CR135" s="4">
        <v>0</v>
      </c>
      <c r="CS135" s="4">
        <v>1</v>
      </c>
      <c r="CT135" s="4">
        <v>0</v>
      </c>
      <c r="CU135" s="4">
        <v>1</v>
      </c>
      <c r="CV135" s="4">
        <v>0</v>
      </c>
      <c r="CW135" s="4">
        <v>1</v>
      </c>
      <c r="CX135" s="4">
        <v>0</v>
      </c>
      <c r="CY135" s="4">
        <v>1</v>
      </c>
      <c r="CZ135" s="4">
        <v>0</v>
      </c>
      <c r="DA135" s="4">
        <v>1</v>
      </c>
      <c r="DB135" s="4">
        <v>0</v>
      </c>
      <c r="DC135" s="4">
        <v>1</v>
      </c>
      <c r="DD135" s="4">
        <v>0</v>
      </c>
      <c r="DE135" s="4">
        <v>1</v>
      </c>
      <c r="DF135" s="4">
        <v>0</v>
      </c>
      <c r="DG135" s="4">
        <v>1</v>
      </c>
      <c r="DH135" s="4">
        <v>0</v>
      </c>
      <c r="DI135" s="4">
        <v>1</v>
      </c>
      <c r="DJ135" s="4">
        <v>0</v>
      </c>
      <c r="DK135" s="4">
        <v>1</v>
      </c>
      <c r="DL135" s="4">
        <v>0</v>
      </c>
      <c r="DM135" s="4">
        <v>1</v>
      </c>
      <c r="DN135" s="4">
        <v>0</v>
      </c>
      <c r="DO135" s="4">
        <v>1</v>
      </c>
      <c r="DP135" s="4">
        <v>0</v>
      </c>
      <c r="DQ135" s="4">
        <v>1</v>
      </c>
      <c r="DR135" s="4">
        <v>0</v>
      </c>
      <c r="DS135" s="4">
        <v>1</v>
      </c>
      <c r="DT135" s="4">
        <v>0</v>
      </c>
      <c r="DU135" s="4">
        <v>1</v>
      </c>
      <c r="DV135" s="4">
        <v>0</v>
      </c>
      <c r="DW135" s="4">
        <v>1</v>
      </c>
      <c r="DX135" s="4">
        <v>0</v>
      </c>
    </row>
    <row r="136" spans="1:128">
      <c r="A136" s="10">
        <v>131</v>
      </c>
      <c r="BP136" s="3"/>
      <c r="BQ136" s="3"/>
      <c r="BR136" s="3"/>
      <c r="BS136" s="3"/>
      <c r="BT136" s="10">
        <v>131</v>
      </c>
      <c r="BU136" s="4">
        <f t="shared" si="8"/>
        <v>0</v>
      </c>
      <c r="BV136" s="4">
        <f t="shared" si="9"/>
        <v>0</v>
      </c>
      <c r="BW136" s="10"/>
      <c r="BX136" s="4">
        <f t="shared" si="10"/>
        <v>1</v>
      </c>
      <c r="BY136" s="4">
        <f t="shared" si="11"/>
        <v>1</v>
      </c>
      <c r="CA136" s="18">
        <v>26000</v>
      </c>
      <c r="CH136" s="18">
        <v>26000</v>
      </c>
      <c r="CI136" s="4">
        <v>0.33800000000000002</v>
      </c>
      <c r="CJ136" s="4">
        <v>0.66200000000000003</v>
      </c>
      <c r="CK136" s="4">
        <v>0.99299999999999999</v>
      </c>
      <c r="CL136" s="4">
        <v>7.0000000000000001E-3</v>
      </c>
      <c r="CM136" s="4">
        <v>1</v>
      </c>
      <c r="CN136" s="4">
        <v>0</v>
      </c>
      <c r="CO136" s="4">
        <v>1</v>
      </c>
      <c r="CP136" s="4">
        <v>0</v>
      </c>
      <c r="CQ136" s="4">
        <v>1</v>
      </c>
      <c r="CR136" s="4">
        <v>0</v>
      </c>
      <c r="CS136" s="4">
        <v>1</v>
      </c>
      <c r="CT136" s="4">
        <v>0</v>
      </c>
      <c r="CU136" s="4">
        <v>1</v>
      </c>
      <c r="CV136" s="4">
        <v>0</v>
      </c>
      <c r="CW136" s="4">
        <v>1</v>
      </c>
      <c r="CX136" s="4">
        <v>0</v>
      </c>
      <c r="CY136" s="4">
        <v>1</v>
      </c>
      <c r="CZ136" s="4">
        <v>0</v>
      </c>
      <c r="DA136" s="4">
        <v>1</v>
      </c>
      <c r="DB136" s="4">
        <v>0</v>
      </c>
      <c r="DC136" s="4">
        <v>1</v>
      </c>
      <c r="DD136" s="4">
        <v>0</v>
      </c>
      <c r="DE136" s="4">
        <v>1</v>
      </c>
      <c r="DF136" s="4">
        <v>0</v>
      </c>
      <c r="DG136" s="4">
        <v>1</v>
      </c>
      <c r="DH136" s="4">
        <v>0</v>
      </c>
      <c r="DI136" s="4">
        <v>1</v>
      </c>
      <c r="DJ136" s="4">
        <v>0</v>
      </c>
      <c r="DK136" s="4">
        <v>1</v>
      </c>
      <c r="DL136" s="4">
        <v>0</v>
      </c>
      <c r="DM136" s="4">
        <v>1</v>
      </c>
      <c r="DN136" s="4">
        <v>0</v>
      </c>
      <c r="DO136" s="4">
        <v>1</v>
      </c>
      <c r="DP136" s="4">
        <v>0</v>
      </c>
      <c r="DQ136" s="4">
        <v>1</v>
      </c>
      <c r="DR136" s="4">
        <v>0</v>
      </c>
      <c r="DS136" s="4">
        <v>1</v>
      </c>
      <c r="DT136" s="4">
        <v>0</v>
      </c>
      <c r="DU136" s="4">
        <v>1</v>
      </c>
      <c r="DV136" s="4">
        <v>0</v>
      </c>
      <c r="DW136" s="4">
        <v>1</v>
      </c>
      <c r="DX136" s="4">
        <v>0</v>
      </c>
    </row>
    <row r="137" spans="1:128">
      <c r="A137" s="10">
        <v>132</v>
      </c>
      <c r="BP137" s="3"/>
      <c r="BQ137" s="3"/>
      <c r="BR137" s="3"/>
      <c r="BS137" s="3"/>
      <c r="BT137" s="10">
        <v>132</v>
      </c>
      <c r="BU137" s="4">
        <f t="shared" si="8"/>
        <v>0</v>
      </c>
      <c r="BV137" s="4">
        <f t="shared" si="9"/>
        <v>0</v>
      </c>
      <c r="BW137" s="10"/>
      <c r="BX137" s="4">
        <f t="shared" si="10"/>
        <v>1</v>
      </c>
      <c r="BY137" s="4">
        <f t="shared" si="11"/>
        <v>1</v>
      </c>
      <c r="CA137" s="18">
        <v>26200</v>
      </c>
      <c r="CH137" s="18">
        <v>26200</v>
      </c>
      <c r="CI137" s="4">
        <v>0.32100000000000001</v>
      </c>
      <c r="CJ137" s="4">
        <v>0.67900000000000005</v>
      </c>
      <c r="CK137" s="4">
        <v>0.99</v>
      </c>
      <c r="CL137" s="4">
        <v>0.01</v>
      </c>
      <c r="CM137" s="4">
        <v>1</v>
      </c>
      <c r="CN137" s="4">
        <v>0</v>
      </c>
      <c r="CO137" s="4">
        <v>1</v>
      </c>
      <c r="CP137" s="4">
        <v>0</v>
      </c>
      <c r="CQ137" s="4">
        <v>1</v>
      </c>
      <c r="CR137" s="4">
        <v>0</v>
      </c>
      <c r="CS137" s="4">
        <v>1</v>
      </c>
      <c r="CT137" s="4">
        <v>0</v>
      </c>
      <c r="CU137" s="4">
        <v>1</v>
      </c>
      <c r="CV137" s="4">
        <v>0</v>
      </c>
      <c r="CW137" s="4">
        <v>1</v>
      </c>
      <c r="CX137" s="4">
        <v>0</v>
      </c>
      <c r="CY137" s="4">
        <v>1</v>
      </c>
      <c r="CZ137" s="4">
        <v>0</v>
      </c>
      <c r="DA137" s="4">
        <v>1</v>
      </c>
      <c r="DB137" s="4">
        <v>0</v>
      </c>
      <c r="DC137" s="4">
        <v>1</v>
      </c>
      <c r="DD137" s="4">
        <v>0</v>
      </c>
      <c r="DE137" s="4">
        <v>1</v>
      </c>
      <c r="DF137" s="4">
        <v>0</v>
      </c>
      <c r="DG137" s="4">
        <v>1</v>
      </c>
      <c r="DH137" s="4">
        <v>0</v>
      </c>
      <c r="DI137" s="4">
        <v>1</v>
      </c>
      <c r="DJ137" s="4">
        <v>0</v>
      </c>
      <c r="DK137" s="4">
        <v>1</v>
      </c>
      <c r="DL137" s="4">
        <v>0</v>
      </c>
      <c r="DM137" s="4">
        <v>1</v>
      </c>
      <c r="DN137" s="4">
        <v>0</v>
      </c>
      <c r="DO137" s="4">
        <v>1</v>
      </c>
      <c r="DP137" s="4">
        <v>0</v>
      </c>
      <c r="DQ137" s="4">
        <v>1</v>
      </c>
      <c r="DR137" s="4">
        <v>0</v>
      </c>
      <c r="DS137" s="4">
        <v>1</v>
      </c>
      <c r="DT137" s="4">
        <v>0</v>
      </c>
      <c r="DU137" s="4">
        <v>1</v>
      </c>
      <c r="DV137" s="4">
        <v>0</v>
      </c>
      <c r="DW137" s="4">
        <v>1</v>
      </c>
      <c r="DX137" s="4">
        <v>0</v>
      </c>
    </row>
    <row r="138" spans="1:128">
      <c r="A138" s="10">
        <v>133</v>
      </c>
      <c r="BP138" s="3"/>
      <c r="BQ138" s="3"/>
      <c r="BR138" s="3"/>
      <c r="BS138" s="3"/>
      <c r="BT138" s="10">
        <v>133</v>
      </c>
      <c r="BU138" s="4">
        <f t="shared" si="8"/>
        <v>0</v>
      </c>
      <c r="BV138" s="4">
        <f t="shared" si="9"/>
        <v>0</v>
      </c>
      <c r="BW138" s="10"/>
      <c r="BX138" s="4">
        <f t="shared" si="10"/>
        <v>1</v>
      </c>
      <c r="BY138" s="4">
        <f t="shared" si="11"/>
        <v>1</v>
      </c>
      <c r="CA138" s="18">
        <v>26400</v>
      </c>
      <c r="CH138" s="18">
        <v>26400</v>
      </c>
      <c r="CI138" s="4">
        <v>0.312</v>
      </c>
      <c r="CJ138" s="4">
        <v>0.68799999999999994</v>
      </c>
      <c r="CK138" s="4">
        <v>0.99</v>
      </c>
      <c r="CL138" s="4">
        <v>0.01</v>
      </c>
      <c r="CM138" s="4">
        <v>1</v>
      </c>
      <c r="CN138" s="4">
        <v>0</v>
      </c>
      <c r="CO138" s="4">
        <v>1</v>
      </c>
      <c r="CP138" s="4">
        <v>0</v>
      </c>
      <c r="CQ138" s="4">
        <v>1</v>
      </c>
      <c r="CR138" s="4">
        <v>0</v>
      </c>
      <c r="CS138" s="4">
        <v>1</v>
      </c>
      <c r="CT138" s="4">
        <v>0</v>
      </c>
      <c r="CU138" s="4">
        <v>1</v>
      </c>
      <c r="CV138" s="4">
        <v>0</v>
      </c>
      <c r="CW138" s="4">
        <v>1</v>
      </c>
      <c r="CX138" s="4">
        <v>0</v>
      </c>
      <c r="CY138" s="4">
        <v>1</v>
      </c>
      <c r="CZ138" s="4">
        <v>0</v>
      </c>
      <c r="DA138" s="4">
        <v>1</v>
      </c>
      <c r="DB138" s="4">
        <v>0</v>
      </c>
      <c r="DC138" s="4">
        <v>1</v>
      </c>
      <c r="DD138" s="4">
        <v>0</v>
      </c>
      <c r="DE138" s="4">
        <v>1</v>
      </c>
      <c r="DF138" s="4">
        <v>0</v>
      </c>
      <c r="DG138" s="4">
        <v>1</v>
      </c>
      <c r="DH138" s="4">
        <v>0</v>
      </c>
      <c r="DI138" s="4">
        <v>1</v>
      </c>
      <c r="DJ138" s="4">
        <v>0</v>
      </c>
      <c r="DK138" s="4">
        <v>1</v>
      </c>
      <c r="DL138" s="4">
        <v>0</v>
      </c>
      <c r="DM138" s="4">
        <v>1</v>
      </c>
      <c r="DN138" s="4">
        <v>0</v>
      </c>
      <c r="DO138" s="4">
        <v>1</v>
      </c>
      <c r="DP138" s="4">
        <v>0</v>
      </c>
      <c r="DQ138" s="4">
        <v>1</v>
      </c>
      <c r="DR138" s="4">
        <v>0</v>
      </c>
      <c r="DS138" s="4">
        <v>1</v>
      </c>
      <c r="DT138" s="4">
        <v>0</v>
      </c>
      <c r="DU138" s="4">
        <v>1</v>
      </c>
      <c r="DV138" s="4">
        <v>0</v>
      </c>
      <c r="DW138" s="4">
        <v>1</v>
      </c>
      <c r="DX138" s="4">
        <v>0</v>
      </c>
    </row>
    <row r="139" spans="1:128">
      <c r="A139" s="10">
        <v>134</v>
      </c>
      <c r="BP139" s="3"/>
      <c r="BQ139" s="3"/>
      <c r="BR139" s="3"/>
      <c r="BS139" s="3"/>
      <c r="BT139" s="10">
        <v>134</v>
      </c>
      <c r="BU139" s="4">
        <f t="shared" si="8"/>
        <v>0</v>
      </c>
      <c r="BV139" s="4">
        <f t="shared" si="9"/>
        <v>0</v>
      </c>
      <c r="BW139" s="10"/>
      <c r="BX139" s="4">
        <f t="shared" si="10"/>
        <v>1</v>
      </c>
      <c r="BY139" s="4">
        <f t="shared" si="11"/>
        <v>1</v>
      </c>
      <c r="CA139" s="18">
        <v>26600</v>
      </c>
      <c r="CH139" s="18">
        <v>26600</v>
      </c>
      <c r="CI139" s="4">
        <v>0.29599999999999999</v>
      </c>
      <c r="CJ139" s="4">
        <v>0.70399999999999996</v>
      </c>
      <c r="CK139" s="4">
        <v>0.99</v>
      </c>
      <c r="CL139" s="4">
        <v>0.01</v>
      </c>
      <c r="CM139" s="4">
        <v>1</v>
      </c>
      <c r="CN139" s="4">
        <v>0</v>
      </c>
      <c r="CO139" s="4">
        <v>1</v>
      </c>
      <c r="CP139" s="4">
        <v>0</v>
      </c>
      <c r="CQ139" s="4">
        <v>1</v>
      </c>
      <c r="CR139" s="4">
        <v>0</v>
      </c>
      <c r="CS139" s="4">
        <v>1</v>
      </c>
      <c r="CT139" s="4">
        <v>0</v>
      </c>
      <c r="CU139" s="4">
        <v>1</v>
      </c>
      <c r="CV139" s="4">
        <v>0</v>
      </c>
      <c r="CW139" s="4">
        <v>1</v>
      </c>
      <c r="CX139" s="4">
        <v>0</v>
      </c>
      <c r="CY139" s="4">
        <v>1</v>
      </c>
      <c r="CZ139" s="4">
        <v>0</v>
      </c>
      <c r="DA139" s="4">
        <v>1</v>
      </c>
      <c r="DB139" s="4">
        <v>0</v>
      </c>
      <c r="DC139" s="4">
        <v>1</v>
      </c>
      <c r="DD139" s="4">
        <v>0</v>
      </c>
      <c r="DE139" s="4">
        <v>1</v>
      </c>
      <c r="DF139" s="4">
        <v>0</v>
      </c>
      <c r="DG139" s="4">
        <v>1</v>
      </c>
      <c r="DH139" s="4">
        <v>0</v>
      </c>
      <c r="DI139" s="4">
        <v>1</v>
      </c>
      <c r="DJ139" s="4">
        <v>0</v>
      </c>
      <c r="DK139" s="4">
        <v>1</v>
      </c>
      <c r="DL139" s="4">
        <v>0</v>
      </c>
      <c r="DM139" s="4">
        <v>1</v>
      </c>
      <c r="DN139" s="4">
        <v>0</v>
      </c>
      <c r="DO139" s="4">
        <v>1</v>
      </c>
      <c r="DP139" s="4">
        <v>0</v>
      </c>
      <c r="DQ139" s="4">
        <v>1</v>
      </c>
      <c r="DR139" s="4">
        <v>0</v>
      </c>
      <c r="DS139" s="4">
        <v>1</v>
      </c>
      <c r="DT139" s="4">
        <v>0</v>
      </c>
      <c r="DU139" s="4">
        <v>1</v>
      </c>
      <c r="DV139" s="4">
        <v>0</v>
      </c>
      <c r="DW139" s="4">
        <v>1</v>
      </c>
      <c r="DX139" s="4">
        <v>0</v>
      </c>
    </row>
    <row r="140" spans="1:128">
      <c r="A140" s="10">
        <v>135</v>
      </c>
      <c r="BP140" s="3"/>
      <c r="BQ140" s="3"/>
      <c r="BR140" s="3"/>
      <c r="BS140" s="3"/>
      <c r="BT140" s="10">
        <v>135</v>
      </c>
      <c r="BU140" s="4">
        <f t="shared" si="8"/>
        <v>0</v>
      </c>
      <c r="BV140" s="4">
        <f t="shared" si="9"/>
        <v>0</v>
      </c>
      <c r="BW140" s="10"/>
      <c r="BX140" s="4">
        <f t="shared" si="10"/>
        <v>1</v>
      </c>
      <c r="BY140" s="4">
        <f t="shared" si="11"/>
        <v>1</v>
      </c>
      <c r="CA140" s="18">
        <v>26800</v>
      </c>
      <c r="CH140" s="18">
        <v>26800</v>
      </c>
      <c r="CI140" s="4">
        <v>0.28699999999999998</v>
      </c>
      <c r="CJ140" s="4">
        <v>0.71299999999999997</v>
      </c>
      <c r="CK140" s="4">
        <v>0.98899999999999999</v>
      </c>
      <c r="CL140" s="4">
        <v>1.0999999999999999E-2</v>
      </c>
      <c r="CM140" s="4">
        <v>1</v>
      </c>
      <c r="CN140" s="4">
        <v>0</v>
      </c>
      <c r="CO140" s="4">
        <v>1</v>
      </c>
      <c r="CP140" s="4">
        <v>0</v>
      </c>
      <c r="CQ140" s="4">
        <v>1</v>
      </c>
      <c r="CR140" s="4">
        <v>0</v>
      </c>
      <c r="CS140" s="4">
        <v>1</v>
      </c>
      <c r="CT140" s="4">
        <v>0</v>
      </c>
      <c r="CU140" s="4">
        <v>1</v>
      </c>
      <c r="CV140" s="4">
        <v>0</v>
      </c>
      <c r="CW140" s="4">
        <v>1</v>
      </c>
      <c r="CX140" s="4">
        <v>0</v>
      </c>
      <c r="CY140" s="4">
        <v>1</v>
      </c>
      <c r="CZ140" s="4">
        <v>0</v>
      </c>
      <c r="DA140" s="4">
        <v>1</v>
      </c>
      <c r="DB140" s="4">
        <v>0</v>
      </c>
      <c r="DC140" s="4">
        <v>1</v>
      </c>
      <c r="DD140" s="4">
        <v>0</v>
      </c>
      <c r="DE140" s="4">
        <v>1</v>
      </c>
      <c r="DF140" s="4">
        <v>0</v>
      </c>
      <c r="DG140" s="4">
        <v>1</v>
      </c>
      <c r="DH140" s="4">
        <v>0</v>
      </c>
      <c r="DI140" s="4">
        <v>1</v>
      </c>
      <c r="DJ140" s="4">
        <v>0</v>
      </c>
      <c r="DK140" s="4">
        <v>1</v>
      </c>
      <c r="DL140" s="4">
        <v>0</v>
      </c>
      <c r="DM140" s="4">
        <v>1</v>
      </c>
      <c r="DN140" s="4">
        <v>0</v>
      </c>
      <c r="DO140" s="4">
        <v>1</v>
      </c>
      <c r="DP140" s="4">
        <v>0</v>
      </c>
      <c r="DQ140" s="4">
        <v>1</v>
      </c>
      <c r="DR140" s="4">
        <v>0</v>
      </c>
      <c r="DS140" s="4">
        <v>1</v>
      </c>
      <c r="DT140" s="4">
        <v>0</v>
      </c>
      <c r="DU140" s="4">
        <v>1</v>
      </c>
      <c r="DV140" s="4">
        <v>0</v>
      </c>
      <c r="DW140" s="4">
        <v>1</v>
      </c>
      <c r="DX140" s="4">
        <v>0</v>
      </c>
    </row>
    <row r="141" spans="1:128">
      <c r="A141" s="10">
        <v>136</v>
      </c>
      <c r="BP141" s="3"/>
      <c r="BQ141" s="3"/>
      <c r="BR141" s="3"/>
      <c r="BS141" s="3"/>
      <c r="BT141" s="10">
        <v>136</v>
      </c>
      <c r="BU141" s="4">
        <f t="shared" si="8"/>
        <v>0</v>
      </c>
      <c r="BV141" s="4">
        <f t="shared" si="9"/>
        <v>0</v>
      </c>
      <c r="BW141" s="10"/>
      <c r="BX141" s="4">
        <f t="shared" si="10"/>
        <v>1</v>
      </c>
      <c r="BY141" s="4">
        <f t="shared" si="11"/>
        <v>1</v>
      </c>
      <c r="CA141" s="18">
        <v>27000</v>
      </c>
      <c r="CH141" s="18">
        <v>27000</v>
      </c>
      <c r="CI141" s="4">
        <v>0.26400000000000001</v>
      </c>
      <c r="CJ141" s="4">
        <v>0.73599999999999999</v>
      </c>
      <c r="CK141" s="4">
        <v>0.98499999999999999</v>
      </c>
      <c r="CL141" s="4">
        <v>1.4999999999999999E-2</v>
      </c>
      <c r="CM141" s="4">
        <v>1</v>
      </c>
      <c r="CN141" s="4">
        <v>0</v>
      </c>
      <c r="CO141" s="4">
        <v>1</v>
      </c>
      <c r="CP141" s="4">
        <v>0</v>
      </c>
      <c r="CQ141" s="4">
        <v>1</v>
      </c>
      <c r="CR141" s="4">
        <v>0</v>
      </c>
      <c r="CS141" s="4">
        <v>1</v>
      </c>
      <c r="CT141" s="4">
        <v>0</v>
      </c>
      <c r="CU141" s="4">
        <v>1</v>
      </c>
      <c r="CV141" s="4">
        <v>0</v>
      </c>
      <c r="CW141" s="4">
        <v>1</v>
      </c>
      <c r="CX141" s="4">
        <v>0</v>
      </c>
      <c r="CY141" s="4">
        <v>1</v>
      </c>
      <c r="CZ141" s="4">
        <v>0</v>
      </c>
      <c r="DA141" s="4">
        <v>1</v>
      </c>
      <c r="DB141" s="4">
        <v>0</v>
      </c>
      <c r="DC141" s="4">
        <v>1</v>
      </c>
      <c r="DD141" s="4">
        <v>0</v>
      </c>
      <c r="DE141" s="4">
        <v>1</v>
      </c>
      <c r="DF141" s="4">
        <v>0</v>
      </c>
      <c r="DG141" s="4">
        <v>1</v>
      </c>
      <c r="DH141" s="4">
        <v>0</v>
      </c>
      <c r="DI141" s="4">
        <v>1</v>
      </c>
      <c r="DJ141" s="4">
        <v>0</v>
      </c>
      <c r="DK141" s="4">
        <v>1</v>
      </c>
      <c r="DL141" s="4">
        <v>0</v>
      </c>
      <c r="DM141" s="4">
        <v>1</v>
      </c>
      <c r="DN141" s="4">
        <v>0</v>
      </c>
      <c r="DO141" s="4">
        <v>1</v>
      </c>
      <c r="DP141" s="4">
        <v>0</v>
      </c>
      <c r="DQ141" s="4">
        <v>1</v>
      </c>
      <c r="DR141" s="4">
        <v>0</v>
      </c>
      <c r="DS141" s="4">
        <v>1</v>
      </c>
      <c r="DT141" s="4">
        <v>0</v>
      </c>
      <c r="DU141" s="4">
        <v>1</v>
      </c>
      <c r="DV141" s="4">
        <v>0</v>
      </c>
      <c r="DW141" s="4">
        <v>1</v>
      </c>
      <c r="DX141" s="4">
        <v>0</v>
      </c>
    </row>
    <row r="142" spans="1:128">
      <c r="A142" s="10">
        <v>137</v>
      </c>
      <c r="BP142" s="3"/>
      <c r="BQ142" s="3"/>
      <c r="BR142" s="3"/>
      <c r="BS142" s="3"/>
      <c r="BT142" s="10">
        <v>137</v>
      </c>
      <c r="BU142" s="4">
        <f t="shared" si="8"/>
        <v>0</v>
      </c>
      <c r="BV142" s="4">
        <f t="shared" si="9"/>
        <v>0</v>
      </c>
      <c r="BW142" s="10"/>
      <c r="BX142" s="4">
        <f t="shared" si="10"/>
        <v>1</v>
      </c>
      <c r="BY142" s="4">
        <f t="shared" si="11"/>
        <v>1</v>
      </c>
      <c r="CA142" s="18">
        <v>27200</v>
      </c>
      <c r="CH142" s="18">
        <v>27200</v>
      </c>
      <c r="CI142" s="4">
        <v>0.248</v>
      </c>
      <c r="CJ142" s="4">
        <v>0.752</v>
      </c>
      <c r="CK142" s="4">
        <v>0.98199999999999998</v>
      </c>
      <c r="CL142" s="4">
        <v>1.7999999999999999E-2</v>
      </c>
      <c r="CM142" s="4">
        <v>1</v>
      </c>
      <c r="CN142" s="4">
        <v>0</v>
      </c>
      <c r="CO142" s="4">
        <v>1</v>
      </c>
      <c r="CP142" s="4">
        <v>0</v>
      </c>
      <c r="CQ142" s="4">
        <v>1</v>
      </c>
      <c r="CR142" s="4">
        <v>0</v>
      </c>
      <c r="CS142" s="4">
        <v>1</v>
      </c>
      <c r="CT142" s="4">
        <v>0</v>
      </c>
      <c r="CU142" s="4">
        <v>1</v>
      </c>
      <c r="CV142" s="4">
        <v>0</v>
      </c>
      <c r="CW142" s="4">
        <v>1</v>
      </c>
      <c r="CX142" s="4">
        <v>0</v>
      </c>
      <c r="CY142" s="4">
        <v>1</v>
      </c>
      <c r="CZ142" s="4">
        <v>0</v>
      </c>
      <c r="DA142" s="4">
        <v>1</v>
      </c>
      <c r="DB142" s="4">
        <v>0</v>
      </c>
      <c r="DC142" s="4">
        <v>1</v>
      </c>
      <c r="DD142" s="4">
        <v>0</v>
      </c>
      <c r="DE142" s="4">
        <v>1</v>
      </c>
      <c r="DF142" s="4">
        <v>0</v>
      </c>
      <c r="DG142" s="4">
        <v>1</v>
      </c>
      <c r="DH142" s="4">
        <v>0</v>
      </c>
      <c r="DI142" s="4">
        <v>1</v>
      </c>
      <c r="DJ142" s="4">
        <v>0</v>
      </c>
      <c r="DK142" s="4">
        <v>1</v>
      </c>
      <c r="DL142" s="4">
        <v>0</v>
      </c>
      <c r="DM142" s="4">
        <v>1</v>
      </c>
      <c r="DN142" s="4">
        <v>0</v>
      </c>
      <c r="DO142" s="4">
        <v>1</v>
      </c>
      <c r="DP142" s="4">
        <v>0</v>
      </c>
      <c r="DQ142" s="4">
        <v>1</v>
      </c>
      <c r="DR142" s="4">
        <v>0</v>
      </c>
      <c r="DS142" s="4">
        <v>1</v>
      </c>
      <c r="DT142" s="4">
        <v>0</v>
      </c>
      <c r="DU142" s="4">
        <v>1</v>
      </c>
      <c r="DV142" s="4">
        <v>0</v>
      </c>
      <c r="DW142" s="4">
        <v>1</v>
      </c>
      <c r="DX142" s="4">
        <v>0</v>
      </c>
    </row>
    <row r="143" spans="1:128">
      <c r="A143" s="10">
        <v>138</v>
      </c>
      <c r="BP143" s="3"/>
      <c r="BQ143" s="3"/>
      <c r="BR143" s="3"/>
      <c r="BS143" s="3"/>
      <c r="BT143" s="10">
        <v>138</v>
      </c>
      <c r="BU143" s="4">
        <f t="shared" si="8"/>
        <v>0</v>
      </c>
      <c r="BV143" s="4">
        <f t="shared" si="9"/>
        <v>0</v>
      </c>
      <c r="BW143" s="10"/>
      <c r="BX143" s="4">
        <f t="shared" si="10"/>
        <v>1</v>
      </c>
      <c r="BY143" s="4">
        <f t="shared" si="11"/>
        <v>1</v>
      </c>
      <c r="CA143" s="18">
        <v>27400</v>
      </c>
      <c r="CH143" s="18">
        <v>27400</v>
      </c>
      <c r="CI143" s="4">
        <v>0.23</v>
      </c>
      <c r="CJ143" s="4">
        <v>0.77</v>
      </c>
      <c r="CK143" s="4">
        <v>0.97699999999999998</v>
      </c>
      <c r="CL143" s="4">
        <v>2.3E-2</v>
      </c>
      <c r="CM143" s="4">
        <v>1</v>
      </c>
      <c r="CN143" s="4">
        <v>0</v>
      </c>
      <c r="CO143" s="4">
        <v>1</v>
      </c>
      <c r="CP143" s="4">
        <v>0</v>
      </c>
      <c r="CQ143" s="4">
        <v>1</v>
      </c>
      <c r="CR143" s="4">
        <v>0</v>
      </c>
      <c r="CS143" s="4">
        <v>1</v>
      </c>
      <c r="CT143" s="4">
        <v>0</v>
      </c>
      <c r="CU143" s="4">
        <v>1</v>
      </c>
      <c r="CV143" s="4">
        <v>0</v>
      </c>
      <c r="CW143" s="4">
        <v>1</v>
      </c>
      <c r="CX143" s="4">
        <v>0</v>
      </c>
      <c r="CY143" s="4">
        <v>1</v>
      </c>
      <c r="CZ143" s="4">
        <v>0</v>
      </c>
      <c r="DA143" s="4">
        <v>1</v>
      </c>
      <c r="DB143" s="4">
        <v>0</v>
      </c>
      <c r="DC143" s="4">
        <v>1</v>
      </c>
      <c r="DD143" s="4">
        <v>0</v>
      </c>
      <c r="DE143" s="4">
        <v>1</v>
      </c>
      <c r="DF143" s="4">
        <v>0</v>
      </c>
      <c r="DG143" s="4">
        <v>1</v>
      </c>
      <c r="DH143" s="4">
        <v>0</v>
      </c>
      <c r="DI143" s="4">
        <v>1</v>
      </c>
      <c r="DJ143" s="4">
        <v>0</v>
      </c>
      <c r="DK143" s="4">
        <v>1</v>
      </c>
      <c r="DL143" s="4">
        <v>0</v>
      </c>
      <c r="DM143" s="4">
        <v>1</v>
      </c>
      <c r="DN143" s="4">
        <v>0</v>
      </c>
      <c r="DO143" s="4">
        <v>1</v>
      </c>
      <c r="DP143" s="4">
        <v>0</v>
      </c>
      <c r="DQ143" s="4">
        <v>1</v>
      </c>
      <c r="DR143" s="4">
        <v>0</v>
      </c>
      <c r="DS143" s="4">
        <v>1</v>
      </c>
      <c r="DT143" s="4">
        <v>0</v>
      </c>
      <c r="DU143" s="4">
        <v>1</v>
      </c>
      <c r="DV143" s="4">
        <v>0</v>
      </c>
      <c r="DW143" s="4">
        <v>1</v>
      </c>
      <c r="DX143" s="4">
        <v>0</v>
      </c>
    </row>
    <row r="144" spans="1:128">
      <c r="A144" s="10">
        <v>139</v>
      </c>
      <c r="BP144" s="3"/>
      <c r="BQ144" s="3"/>
      <c r="BR144" s="3"/>
      <c r="BS144" s="3"/>
      <c r="BT144" s="10">
        <v>139</v>
      </c>
      <c r="BU144" s="4">
        <f t="shared" si="8"/>
        <v>0</v>
      </c>
      <c r="BV144" s="4">
        <f t="shared" si="9"/>
        <v>0</v>
      </c>
      <c r="BW144" s="10"/>
      <c r="BX144" s="4">
        <f t="shared" si="10"/>
        <v>1</v>
      </c>
      <c r="BY144" s="4">
        <f t="shared" si="11"/>
        <v>1</v>
      </c>
      <c r="CA144" s="18">
        <v>27600</v>
      </c>
      <c r="CH144" s="18">
        <v>27600</v>
      </c>
      <c r="CI144" s="4">
        <v>0.217</v>
      </c>
      <c r="CJ144" s="4">
        <v>0.78300000000000003</v>
      </c>
      <c r="CK144" s="4">
        <v>0.97399999999999998</v>
      </c>
      <c r="CL144" s="4">
        <v>2.5999999999999999E-2</v>
      </c>
      <c r="CM144" s="4">
        <v>1</v>
      </c>
      <c r="CN144" s="4">
        <v>0</v>
      </c>
      <c r="CO144" s="4">
        <v>1</v>
      </c>
      <c r="CP144" s="4">
        <v>0</v>
      </c>
      <c r="CQ144" s="4">
        <v>1</v>
      </c>
      <c r="CR144" s="4">
        <v>0</v>
      </c>
      <c r="CS144" s="4">
        <v>1</v>
      </c>
      <c r="CT144" s="4">
        <v>0</v>
      </c>
      <c r="CU144" s="4">
        <v>1</v>
      </c>
      <c r="CV144" s="4">
        <v>0</v>
      </c>
      <c r="CW144" s="4">
        <v>1</v>
      </c>
      <c r="CX144" s="4">
        <v>0</v>
      </c>
      <c r="CY144" s="4">
        <v>1</v>
      </c>
      <c r="CZ144" s="4">
        <v>0</v>
      </c>
      <c r="DA144" s="4">
        <v>1</v>
      </c>
      <c r="DB144" s="4">
        <v>0</v>
      </c>
      <c r="DC144" s="4">
        <v>1</v>
      </c>
      <c r="DD144" s="4">
        <v>0</v>
      </c>
      <c r="DE144" s="4">
        <v>1</v>
      </c>
      <c r="DF144" s="4">
        <v>0</v>
      </c>
      <c r="DG144" s="4">
        <v>1</v>
      </c>
      <c r="DH144" s="4">
        <v>0</v>
      </c>
      <c r="DI144" s="4">
        <v>1</v>
      </c>
      <c r="DJ144" s="4">
        <v>0</v>
      </c>
      <c r="DK144" s="4">
        <v>1</v>
      </c>
      <c r="DL144" s="4">
        <v>0</v>
      </c>
      <c r="DM144" s="4">
        <v>1</v>
      </c>
      <c r="DN144" s="4">
        <v>0</v>
      </c>
      <c r="DO144" s="4">
        <v>1</v>
      </c>
      <c r="DP144" s="4">
        <v>0</v>
      </c>
      <c r="DQ144" s="4">
        <v>1</v>
      </c>
      <c r="DR144" s="4">
        <v>0</v>
      </c>
      <c r="DS144" s="4">
        <v>1</v>
      </c>
      <c r="DT144" s="4">
        <v>0</v>
      </c>
      <c r="DU144" s="4">
        <v>1</v>
      </c>
      <c r="DV144" s="4">
        <v>0</v>
      </c>
      <c r="DW144" s="4">
        <v>1</v>
      </c>
      <c r="DX144" s="4">
        <v>0</v>
      </c>
    </row>
    <row r="145" spans="1:128">
      <c r="A145" s="10">
        <v>140</v>
      </c>
      <c r="BP145" s="3"/>
      <c r="BQ145" s="3"/>
      <c r="BR145" s="3"/>
      <c r="BS145" s="3"/>
      <c r="BT145" s="10">
        <v>140</v>
      </c>
      <c r="BU145" s="4">
        <f t="shared" si="8"/>
        <v>0</v>
      </c>
      <c r="BV145" s="4">
        <f t="shared" si="9"/>
        <v>0</v>
      </c>
      <c r="BW145" s="10"/>
      <c r="BX145" s="4">
        <f t="shared" si="10"/>
        <v>1</v>
      </c>
      <c r="BY145" s="4">
        <f t="shared" si="11"/>
        <v>1</v>
      </c>
      <c r="CA145" s="18">
        <v>27800</v>
      </c>
      <c r="CH145" s="18">
        <v>27800</v>
      </c>
      <c r="CI145" s="4">
        <v>0.20599999999999999</v>
      </c>
      <c r="CJ145" s="4">
        <v>0.79400000000000004</v>
      </c>
      <c r="CK145" s="4">
        <v>0.97099999999999997</v>
      </c>
      <c r="CL145" s="4">
        <v>2.9000000000000001E-2</v>
      </c>
      <c r="CM145" s="4">
        <v>1</v>
      </c>
      <c r="CN145" s="4">
        <v>0</v>
      </c>
      <c r="CO145" s="4">
        <v>1</v>
      </c>
      <c r="CP145" s="4">
        <v>0</v>
      </c>
      <c r="CQ145" s="4">
        <v>1</v>
      </c>
      <c r="CR145" s="4">
        <v>0</v>
      </c>
      <c r="CS145" s="4">
        <v>1</v>
      </c>
      <c r="CT145" s="4">
        <v>0</v>
      </c>
      <c r="CU145" s="4">
        <v>1</v>
      </c>
      <c r="CV145" s="4">
        <v>0</v>
      </c>
      <c r="CW145" s="4">
        <v>1</v>
      </c>
      <c r="CX145" s="4">
        <v>0</v>
      </c>
      <c r="CY145" s="4">
        <v>1</v>
      </c>
      <c r="CZ145" s="4">
        <v>0</v>
      </c>
      <c r="DA145" s="4">
        <v>1</v>
      </c>
      <c r="DB145" s="4">
        <v>0</v>
      </c>
      <c r="DC145" s="4">
        <v>1</v>
      </c>
      <c r="DD145" s="4">
        <v>0</v>
      </c>
      <c r="DE145" s="4">
        <v>1</v>
      </c>
      <c r="DF145" s="4">
        <v>0</v>
      </c>
      <c r="DG145" s="4">
        <v>1</v>
      </c>
      <c r="DH145" s="4">
        <v>0</v>
      </c>
      <c r="DI145" s="4">
        <v>1</v>
      </c>
      <c r="DJ145" s="4">
        <v>0</v>
      </c>
      <c r="DK145" s="4">
        <v>1</v>
      </c>
      <c r="DL145" s="4">
        <v>0</v>
      </c>
      <c r="DM145" s="4">
        <v>1</v>
      </c>
      <c r="DN145" s="4">
        <v>0</v>
      </c>
      <c r="DO145" s="4">
        <v>1</v>
      </c>
      <c r="DP145" s="4">
        <v>0</v>
      </c>
      <c r="DQ145" s="4">
        <v>1</v>
      </c>
      <c r="DR145" s="4">
        <v>0</v>
      </c>
      <c r="DS145" s="4">
        <v>1</v>
      </c>
      <c r="DT145" s="4">
        <v>0</v>
      </c>
      <c r="DU145" s="4">
        <v>1</v>
      </c>
      <c r="DV145" s="4">
        <v>0</v>
      </c>
      <c r="DW145" s="4">
        <v>1</v>
      </c>
      <c r="DX145" s="4">
        <v>0</v>
      </c>
    </row>
    <row r="146" spans="1:128">
      <c r="A146" s="10">
        <v>141</v>
      </c>
      <c r="BP146" s="3"/>
      <c r="BQ146" s="3"/>
      <c r="BR146" s="3"/>
      <c r="BS146" s="3"/>
      <c r="BT146" s="10">
        <v>141</v>
      </c>
      <c r="BU146" s="4">
        <f t="shared" si="8"/>
        <v>0</v>
      </c>
      <c r="BV146" s="4">
        <f t="shared" si="9"/>
        <v>0</v>
      </c>
      <c r="BW146" s="10"/>
      <c r="BX146" s="4">
        <f t="shared" si="10"/>
        <v>1</v>
      </c>
      <c r="BY146" s="4">
        <f t="shared" si="11"/>
        <v>1</v>
      </c>
      <c r="CA146" s="18">
        <v>28000</v>
      </c>
      <c r="CH146" s="18">
        <v>28000</v>
      </c>
      <c r="CI146" s="4">
        <v>0.193</v>
      </c>
      <c r="CJ146" s="4">
        <v>0.80700000000000005</v>
      </c>
      <c r="CK146" s="4">
        <v>0.96899999999999997</v>
      </c>
      <c r="CL146" s="4">
        <v>3.1E-2</v>
      </c>
      <c r="CM146" s="4">
        <v>1</v>
      </c>
      <c r="CN146" s="4">
        <v>0</v>
      </c>
      <c r="CO146" s="4">
        <v>1</v>
      </c>
      <c r="CP146" s="4">
        <v>0</v>
      </c>
      <c r="CQ146" s="4">
        <v>1</v>
      </c>
      <c r="CR146" s="4">
        <v>0</v>
      </c>
      <c r="CS146" s="4">
        <v>1</v>
      </c>
      <c r="CT146" s="4">
        <v>0</v>
      </c>
      <c r="CU146" s="4">
        <v>1</v>
      </c>
      <c r="CV146" s="4">
        <v>0</v>
      </c>
      <c r="CW146" s="4">
        <v>1</v>
      </c>
      <c r="CX146" s="4">
        <v>0</v>
      </c>
      <c r="CY146" s="4">
        <v>1</v>
      </c>
      <c r="CZ146" s="4">
        <v>0</v>
      </c>
      <c r="DA146" s="4">
        <v>1</v>
      </c>
      <c r="DB146" s="4">
        <v>0</v>
      </c>
      <c r="DC146" s="4">
        <v>1</v>
      </c>
      <c r="DD146" s="4">
        <v>0</v>
      </c>
      <c r="DE146" s="4">
        <v>1</v>
      </c>
      <c r="DF146" s="4">
        <v>0</v>
      </c>
      <c r="DG146" s="4">
        <v>1</v>
      </c>
      <c r="DH146" s="4">
        <v>0</v>
      </c>
      <c r="DI146" s="4">
        <v>1</v>
      </c>
      <c r="DJ146" s="4">
        <v>0</v>
      </c>
      <c r="DK146" s="4">
        <v>1</v>
      </c>
      <c r="DL146" s="4">
        <v>0</v>
      </c>
      <c r="DM146" s="4">
        <v>1</v>
      </c>
      <c r="DN146" s="4">
        <v>0</v>
      </c>
      <c r="DO146" s="4">
        <v>1</v>
      </c>
      <c r="DP146" s="4">
        <v>0</v>
      </c>
      <c r="DQ146" s="4">
        <v>1</v>
      </c>
      <c r="DR146" s="4">
        <v>0</v>
      </c>
      <c r="DS146" s="4">
        <v>1</v>
      </c>
      <c r="DT146" s="4">
        <v>0</v>
      </c>
      <c r="DU146" s="4">
        <v>1</v>
      </c>
      <c r="DV146" s="4">
        <v>0</v>
      </c>
      <c r="DW146" s="4">
        <v>1</v>
      </c>
      <c r="DX146" s="4">
        <v>0</v>
      </c>
    </row>
    <row r="147" spans="1:128">
      <c r="A147" s="10">
        <v>142</v>
      </c>
      <c r="BP147" s="3"/>
      <c r="BQ147" s="3"/>
      <c r="BR147" s="3"/>
      <c r="BS147" s="3"/>
      <c r="BT147" s="10">
        <v>142</v>
      </c>
      <c r="BU147" s="4">
        <f t="shared" si="8"/>
        <v>0</v>
      </c>
      <c r="BV147" s="4">
        <f t="shared" si="9"/>
        <v>0</v>
      </c>
      <c r="BW147" s="10"/>
      <c r="BX147" s="4">
        <f t="shared" si="10"/>
        <v>1</v>
      </c>
      <c r="BY147" s="4">
        <f t="shared" si="11"/>
        <v>1</v>
      </c>
      <c r="CA147" s="18">
        <v>28200</v>
      </c>
      <c r="CH147" s="18">
        <v>28200</v>
      </c>
      <c r="CI147" s="4">
        <v>0.182</v>
      </c>
      <c r="CJ147" s="4">
        <v>0.81799999999999995</v>
      </c>
      <c r="CK147" s="4">
        <v>0.96599999999999997</v>
      </c>
      <c r="CL147" s="4">
        <v>3.4000000000000002E-2</v>
      </c>
      <c r="CM147" s="4">
        <v>1</v>
      </c>
      <c r="CN147" s="4">
        <v>0</v>
      </c>
      <c r="CO147" s="4">
        <v>1</v>
      </c>
      <c r="CP147" s="4">
        <v>0</v>
      </c>
      <c r="CQ147" s="4">
        <v>1</v>
      </c>
      <c r="CR147" s="4">
        <v>0</v>
      </c>
      <c r="CS147" s="4">
        <v>1</v>
      </c>
      <c r="CT147" s="4">
        <v>0</v>
      </c>
      <c r="CU147" s="4">
        <v>1</v>
      </c>
      <c r="CV147" s="4">
        <v>0</v>
      </c>
      <c r="CW147" s="4">
        <v>1</v>
      </c>
      <c r="CX147" s="4">
        <v>0</v>
      </c>
      <c r="CY147" s="4">
        <v>1</v>
      </c>
      <c r="CZ147" s="4">
        <v>0</v>
      </c>
      <c r="DA147" s="4">
        <v>1</v>
      </c>
      <c r="DB147" s="4">
        <v>0</v>
      </c>
      <c r="DC147" s="4">
        <v>1</v>
      </c>
      <c r="DD147" s="4">
        <v>0</v>
      </c>
      <c r="DE147" s="4">
        <v>1</v>
      </c>
      <c r="DF147" s="4">
        <v>0</v>
      </c>
      <c r="DG147" s="4">
        <v>1</v>
      </c>
      <c r="DH147" s="4">
        <v>0</v>
      </c>
      <c r="DI147" s="4">
        <v>1</v>
      </c>
      <c r="DJ147" s="4">
        <v>0</v>
      </c>
      <c r="DK147" s="4">
        <v>1</v>
      </c>
      <c r="DL147" s="4">
        <v>0</v>
      </c>
      <c r="DM147" s="4">
        <v>1</v>
      </c>
      <c r="DN147" s="4">
        <v>0</v>
      </c>
      <c r="DO147" s="4">
        <v>1</v>
      </c>
      <c r="DP147" s="4">
        <v>0</v>
      </c>
      <c r="DQ147" s="4">
        <v>1</v>
      </c>
      <c r="DR147" s="4">
        <v>0</v>
      </c>
      <c r="DS147" s="4">
        <v>1</v>
      </c>
      <c r="DT147" s="4">
        <v>0</v>
      </c>
      <c r="DU147" s="4">
        <v>1</v>
      </c>
      <c r="DV147" s="4">
        <v>0</v>
      </c>
      <c r="DW147" s="4">
        <v>1</v>
      </c>
      <c r="DX147" s="4">
        <v>0</v>
      </c>
    </row>
    <row r="148" spans="1:128">
      <c r="A148" s="10">
        <v>143</v>
      </c>
      <c r="BP148" s="3"/>
      <c r="BQ148" s="3"/>
      <c r="BR148" s="3"/>
      <c r="BS148" s="3"/>
      <c r="BT148" s="10">
        <v>143</v>
      </c>
      <c r="BU148" s="4">
        <f t="shared" si="8"/>
        <v>0</v>
      </c>
      <c r="BV148" s="4">
        <f t="shared" si="9"/>
        <v>0</v>
      </c>
      <c r="BW148" s="10"/>
      <c r="BX148" s="4">
        <f t="shared" si="10"/>
        <v>1</v>
      </c>
      <c r="BY148" s="4">
        <f t="shared" si="11"/>
        <v>1</v>
      </c>
      <c r="CA148" s="18">
        <v>28400</v>
      </c>
      <c r="CH148" s="18">
        <v>28400</v>
      </c>
      <c r="CI148" s="4">
        <v>0.16600000000000001</v>
      </c>
      <c r="CJ148" s="4">
        <v>0.83399999999999996</v>
      </c>
      <c r="CK148" s="4">
        <v>0.96</v>
      </c>
      <c r="CL148" s="4">
        <v>0.04</v>
      </c>
      <c r="CM148" s="4">
        <v>1</v>
      </c>
      <c r="CN148" s="4">
        <v>0</v>
      </c>
      <c r="CO148" s="4">
        <v>1</v>
      </c>
      <c r="CP148" s="4">
        <v>0</v>
      </c>
      <c r="CQ148" s="4">
        <v>1</v>
      </c>
      <c r="CR148" s="4">
        <v>0</v>
      </c>
      <c r="CS148" s="4">
        <v>1</v>
      </c>
      <c r="CT148" s="4">
        <v>0</v>
      </c>
      <c r="CU148" s="4">
        <v>1</v>
      </c>
      <c r="CV148" s="4">
        <v>0</v>
      </c>
      <c r="CW148" s="4">
        <v>1</v>
      </c>
      <c r="CX148" s="4">
        <v>0</v>
      </c>
      <c r="CY148" s="4">
        <v>1</v>
      </c>
      <c r="CZ148" s="4">
        <v>0</v>
      </c>
      <c r="DA148" s="4">
        <v>1</v>
      </c>
      <c r="DB148" s="4">
        <v>0</v>
      </c>
      <c r="DC148" s="4">
        <v>1</v>
      </c>
      <c r="DD148" s="4">
        <v>0</v>
      </c>
      <c r="DE148" s="4">
        <v>1</v>
      </c>
      <c r="DF148" s="4">
        <v>0</v>
      </c>
      <c r="DG148" s="4">
        <v>1</v>
      </c>
      <c r="DH148" s="4">
        <v>0</v>
      </c>
      <c r="DI148" s="4">
        <v>1</v>
      </c>
      <c r="DJ148" s="4">
        <v>0</v>
      </c>
      <c r="DK148" s="4">
        <v>1</v>
      </c>
      <c r="DL148" s="4">
        <v>0</v>
      </c>
      <c r="DM148" s="4">
        <v>1</v>
      </c>
      <c r="DN148" s="4">
        <v>0</v>
      </c>
      <c r="DO148" s="4">
        <v>1</v>
      </c>
      <c r="DP148" s="4">
        <v>0</v>
      </c>
      <c r="DQ148" s="4">
        <v>1</v>
      </c>
      <c r="DR148" s="4">
        <v>0</v>
      </c>
      <c r="DS148" s="4">
        <v>1</v>
      </c>
      <c r="DT148" s="4">
        <v>0</v>
      </c>
      <c r="DU148" s="4">
        <v>1</v>
      </c>
      <c r="DV148" s="4">
        <v>0</v>
      </c>
      <c r="DW148" s="4">
        <v>1</v>
      </c>
      <c r="DX148" s="4">
        <v>0</v>
      </c>
    </row>
    <row r="149" spans="1:128">
      <c r="A149" s="10">
        <v>144</v>
      </c>
      <c r="BP149" s="3"/>
      <c r="BQ149" s="3"/>
      <c r="BR149" s="3"/>
      <c r="BS149" s="3"/>
      <c r="BT149" s="10">
        <v>144</v>
      </c>
      <c r="BU149" s="4">
        <f t="shared" si="8"/>
        <v>0</v>
      </c>
      <c r="BV149" s="4">
        <f t="shared" si="9"/>
        <v>0</v>
      </c>
      <c r="BW149" s="10"/>
      <c r="BX149" s="4">
        <f t="shared" si="10"/>
        <v>1</v>
      </c>
      <c r="BY149" s="4">
        <f t="shared" si="11"/>
        <v>1</v>
      </c>
      <c r="CA149" s="18">
        <v>28600</v>
      </c>
      <c r="CH149" s="18">
        <v>28600</v>
      </c>
      <c r="CI149" s="4">
        <v>0.16</v>
      </c>
      <c r="CJ149" s="4">
        <v>0.84</v>
      </c>
      <c r="CK149" s="4">
        <v>0.95399999999999996</v>
      </c>
      <c r="CL149" s="4">
        <v>4.5999999999999999E-2</v>
      </c>
      <c r="CM149" s="4">
        <v>1</v>
      </c>
      <c r="CN149" s="4">
        <v>0</v>
      </c>
      <c r="CO149" s="4">
        <v>1</v>
      </c>
      <c r="CP149" s="4">
        <v>0</v>
      </c>
      <c r="CQ149" s="4">
        <v>1</v>
      </c>
      <c r="CR149" s="4">
        <v>0</v>
      </c>
      <c r="CS149" s="4">
        <v>1</v>
      </c>
      <c r="CT149" s="4">
        <v>0</v>
      </c>
      <c r="CU149" s="4">
        <v>1</v>
      </c>
      <c r="CV149" s="4">
        <v>0</v>
      </c>
      <c r="CW149" s="4">
        <v>1</v>
      </c>
      <c r="CX149" s="4">
        <v>0</v>
      </c>
      <c r="CY149" s="4">
        <v>1</v>
      </c>
      <c r="CZ149" s="4">
        <v>0</v>
      </c>
      <c r="DA149" s="4">
        <v>1</v>
      </c>
      <c r="DB149" s="4">
        <v>0</v>
      </c>
      <c r="DC149" s="4">
        <v>1</v>
      </c>
      <c r="DD149" s="4">
        <v>0</v>
      </c>
      <c r="DE149" s="4">
        <v>1</v>
      </c>
      <c r="DF149" s="4">
        <v>0</v>
      </c>
      <c r="DG149" s="4">
        <v>1</v>
      </c>
      <c r="DH149" s="4">
        <v>0</v>
      </c>
      <c r="DI149" s="4">
        <v>1</v>
      </c>
      <c r="DJ149" s="4">
        <v>0</v>
      </c>
      <c r="DK149" s="4">
        <v>1</v>
      </c>
      <c r="DL149" s="4">
        <v>0</v>
      </c>
      <c r="DM149" s="4">
        <v>1</v>
      </c>
      <c r="DN149" s="4">
        <v>0</v>
      </c>
      <c r="DO149" s="4">
        <v>1</v>
      </c>
      <c r="DP149" s="4">
        <v>0</v>
      </c>
      <c r="DQ149" s="4">
        <v>1</v>
      </c>
      <c r="DR149" s="4">
        <v>0</v>
      </c>
      <c r="DS149" s="4">
        <v>1</v>
      </c>
      <c r="DT149" s="4">
        <v>0</v>
      </c>
      <c r="DU149" s="4">
        <v>1</v>
      </c>
      <c r="DV149" s="4">
        <v>0</v>
      </c>
      <c r="DW149" s="4">
        <v>1</v>
      </c>
      <c r="DX149" s="4">
        <v>0</v>
      </c>
    </row>
    <row r="150" spans="1:128">
      <c r="A150" s="10">
        <v>145</v>
      </c>
      <c r="BP150" s="3"/>
      <c r="BQ150" s="3"/>
      <c r="BR150" s="3"/>
      <c r="BS150" s="3"/>
      <c r="BT150" s="10">
        <v>145</v>
      </c>
      <c r="BU150" s="4">
        <f t="shared" si="8"/>
        <v>0</v>
      </c>
      <c r="BV150" s="4">
        <f t="shared" si="9"/>
        <v>0</v>
      </c>
      <c r="BW150" s="10"/>
      <c r="BX150" s="4">
        <f t="shared" si="10"/>
        <v>1</v>
      </c>
      <c r="BY150" s="4">
        <f t="shared" si="11"/>
        <v>1</v>
      </c>
      <c r="CA150" s="18">
        <v>28800</v>
      </c>
      <c r="CH150" s="18">
        <v>28800</v>
      </c>
      <c r="CI150" s="4">
        <v>0.14599999999999999</v>
      </c>
      <c r="CJ150" s="4">
        <v>0.85399999999999998</v>
      </c>
      <c r="CK150" s="4">
        <v>0.94499999999999995</v>
      </c>
      <c r="CL150" s="4">
        <v>5.5E-2</v>
      </c>
      <c r="CM150" s="4">
        <v>1</v>
      </c>
      <c r="CN150" s="4">
        <v>0</v>
      </c>
      <c r="CO150" s="4">
        <v>1</v>
      </c>
      <c r="CP150" s="4">
        <v>0</v>
      </c>
      <c r="CQ150" s="4">
        <v>1</v>
      </c>
      <c r="CR150" s="4">
        <v>0</v>
      </c>
      <c r="CS150" s="4">
        <v>1</v>
      </c>
      <c r="CT150" s="4">
        <v>0</v>
      </c>
      <c r="CU150" s="4">
        <v>1</v>
      </c>
      <c r="CV150" s="4">
        <v>0</v>
      </c>
      <c r="CW150" s="4">
        <v>1</v>
      </c>
      <c r="CX150" s="4">
        <v>0</v>
      </c>
      <c r="CY150" s="4">
        <v>1</v>
      </c>
      <c r="CZ150" s="4">
        <v>0</v>
      </c>
      <c r="DA150" s="4">
        <v>1</v>
      </c>
      <c r="DB150" s="4">
        <v>0</v>
      </c>
      <c r="DC150" s="4">
        <v>1</v>
      </c>
      <c r="DD150" s="4">
        <v>0</v>
      </c>
      <c r="DE150" s="4">
        <v>1</v>
      </c>
      <c r="DF150" s="4">
        <v>0</v>
      </c>
      <c r="DG150" s="4">
        <v>1</v>
      </c>
      <c r="DH150" s="4">
        <v>0</v>
      </c>
      <c r="DI150" s="4">
        <v>1</v>
      </c>
      <c r="DJ150" s="4">
        <v>0</v>
      </c>
      <c r="DK150" s="4">
        <v>1</v>
      </c>
      <c r="DL150" s="4">
        <v>0</v>
      </c>
      <c r="DM150" s="4">
        <v>1</v>
      </c>
      <c r="DN150" s="4">
        <v>0</v>
      </c>
      <c r="DO150" s="4">
        <v>1</v>
      </c>
      <c r="DP150" s="4">
        <v>0</v>
      </c>
      <c r="DQ150" s="4">
        <v>1</v>
      </c>
      <c r="DR150" s="4">
        <v>0</v>
      </c>
      <c r="DS150" s="4">
        <v>1</v>
      </c>
      <c r="DT150" s="4">
        <v>0</v>
      </c>
      <c r="DU150" s="4">
        <v>1</v>
      </c>
      <c r="DV150" s="4">
        <v>0</v>
      </c>
      <c r="DW150" s="4">
        <v>1</v>
      </c>
      <c r="DX150" s="4">
        <v>0</v>
      </c>
    </row>
    <row r="151" spans="1:128">
      <c r="A151" s="10">
        <v>146</v>
      </c>
      <c r="BP151" s="3"/>
      <c r="BQ151" s="3"/>
      <c r="BR151" s="3"/>
      <c r="BS151" s="3"/>
      <c r="BT151" s="10">
        <v>146</v>
      </c>
      <c r="BU151" s="4">
        <f t="shared" si="8"/>
        <v>0</v>
      </c>
      <c r="BV151" s="4">
        <f t="shared" si="9"/>
        <v>0</v>
      </c>
      <c r="BW151" s="10"/>
      <c r="BX151" s="4">
        <f t="shared" si="10"/>
        <v>1</v>
      </c>
      <c r="BY151" s="4">
        <f t="shared" si="11"/>
        <v>1</v>
      </c>
      <c r="CA151" s="18">
        <v>29000</v>
      </c>
      <c r="CH151" s="18">
        <v>29000</v>
      </c>
      <c r="CI151" s="4">
        <v>0.13700000000000001</v>
      </c>
      <c r="CJ151" s="4">
        <v>0.86299999999999999</v>
      </c>
      <c r="CK151" s="4">
        <v>0.94099999999999995</v>
      </c>
      <c r="CL151" s="4">
        <v>5.8999999999999997E-2</v>
      </c>
      <c r="CM151" s="4">
        <v>1</v>
      </c>
      <c r="CN151" s="4">
        <v>0</v>
      </c>
      <c r="CO151" s="4">
        <v>1</v>
      </c>
      <c r="CP151" s="4">
        <v>0</v>
      </c>
      <c r="CQ151" s="4">
        <v>1</v>
      </c>
      <c r="CR151" s="4">
        <v>0</v>
      </c>
      <c r="CS151" s="4">
        <v>1</v>
      </c>
      <c r="CT151" s="4">
        <v>0</v>
      </c>
      <c r="CU151" s="4">
        <v>1</v>
      </c>
      <c r="CV151" s="4">
        <v>0</v>
      </c>
      <c r="CW151" s="4">
        <v>1</v>
      </c>
      <c r="CX151" s="4">
        <v>0</v>
      </c>
      <c r="CY151" s="4">
        <v>1</v>
      </c>
      <c r="CZ151" s="4">
        <v>0</v>
      </c>
      <c r="DA151" s="4">
        <v>1</v>
      </c>
      <c r="DB151" s="4">
        <v>0</v>
      </c>
      <c r="DC151" s="4">
        <v>1</v>
      </c>
      <c r="DD151" s="4">
        <v>0</v>
      </c>
      <c r="DE151" s="4">
        <v>1</v>
      </c>
      <c r="DF151" s="4">
        <v>0</v>
      </c>
      <c r="DG151" s="4">
        <v>1</v>
      </c>
      <c r="DH151" s="4">
        <v>0</v>
      </c>
      <c r="DI151" s="4">
        <v>1</v>
      </c>
      <c r="DJ151" s="4">
        <v>0</v>
      </c>
      <c r="DK151" s="4">
        <v>1</v>
      </c>
      <c r="DL151" s="4">
        <v>0</v>
      </c>
      <c r="DM151" s="4">
        <v>1</v>
      </c>
      <c r="DN151" s="4">
        <v>0</v>
      </c>
      <c r="DO151" s="4">
        <v>1</v>
      </c>
      <c r="DP151" s="4">
        <v>0</v>
      </c>
      <c r="DQ151" s="4">
        <v>1</v>
      </c>
      <c r="DR151" s="4">
        <v>0</v>
      </c>
      <c r="DS151" s="4">
        <v>1</v>
      </c>
      <c r="DT151" s="4">
        <v>0</v>
      </c>
      <c r="DU151" s="4">
        <v>1</v>
      </c>
      <c r="DV151" s="4">
        <v>0</v>
      </c>
      <c r="DW151" s="4">
        <v>1</v>
      </c>
      <c r="DX151" s="4">
        <v>0</v>
      </c>
    </row>
    <row r="152" spans="1:128">
      <c r="A152" s="10">
        <v>147</v>
      </c>
      <c r="BP152" s="3"/>
      <c r="BQ152" s="3"/>
      <c r="BR152" s="3"/>
      <c r="BS152" s="3"/>
      <c r="BT152" s="10">
        <v>147</v>
      </c>
      <c r="BU152" s="4">
        <f t="shared" si="8"/>
        <v>0</v>
      </c>
      <c r="BV152" s="4">
        <f t="shared" si="9"/>
        <v>0</v>
      </c>
      <c r="BW152" s="10"/>
      <c r="BX152" s="4">
        <f t="shared" si="10"/>
        <v>1</v>
      </c>
      <c r="BY152" s="4">
        <f t="shared" si="11"/>
        <v>1</v>
      </c>
      <c r="CA152" s="18">
        <v>29200</v>
      </c>
      <c r="CH152" s="18">
        <v>29200</v>
      </c>
      <c r="CI152" s="4">
        <v>0.13</v>
      </c>
      <c r="CJ152" s="4">
        <v>0.87</v>
      </c>
      <c r="CK152" s="4">
        <v>0.93400000000000005</v>
      </c>
      <c r="CL152" s="4">
        <v>6.6000000000000003E-2</v>
      </c>
      <c r="CM152" s="4">
        <v>1</v>
      </c>
      <c r="CN152" s="4">
        <v>0</v>
      </c>
      <c r="CO152" s="4">
        <v>1</v>
      </c>
      <c r="CP152" s="4">
        <v>0</v>
      </c>
      <c r="CQ152" s="4">
        <v>1</v>
      </c>
      <c r="CR152" s="4">
        <v>0</v>
      </c>
      <c r="CS152" s="4">
        <v>1</v>
      </c>
      <c r="CT152" s="4">
        <v>0</v>
      </c>
      <c r="CU152" s="4">
        <v>1</v>
      </c>
      <c r="CV152" s="4">
        <v>0</v>
      </c>
      <c r="CW152" s="4">
        <v>1</v>
      </c>
      <c r="CX152" s="4">
        <v>0</v>
      </c>
      <c r="CY152" s="4">
        <v>1</v>
      </c>
      <c r="CZ152" s="4">
        <v>0</v>
      </c>
      <c r="DA152" s="4">
        <v>1</v>
      </c>
      <c r="DB152" s="4">
        <v>0</v>
      </c>
      <c r="DC152" s="4">
        <v>1</v>
      </c>
      <c r="DD152" s="4">
        <v>0</v>
      </c>
      <c r="DE152" s="4">
        <v>1</v>
      </c>
      <c r="DF152" s="4">
        <v>0</v>
      </c>
      <c r="DG152" s="4">
        <v>1</v>
      </c>
      <c r="DH152" s="4">
        <v>0</v>
      </c>
      <c r="DI152" s="4">
        <v>1</v>
      </c>
      <c r="DJ152" s="4">
        <v>0</v>
      </c>
      <c r="DK152" s="4">
        <v>1</v>
      </c>
      <c r="DL152" s="4">
        <v>0</v>
      </c>
      <c r="DM152" s="4">
        <v>1</v>
      </c>
      <c r="DN152" s="4">
        <v>0</v>
      </c>
      <c r="DO152" s="4">
        <v>1</v>
      </c>
      <c r="DP152" s="4">
        <v>0</v>
      </c>
      <c r="DQ152" s="4">
        <v>1</v>
      </c>
      <c r="DR152" s="4">
        <v>0</v>
      </c>
      <c r="DS152" s="4">
        <v>1</v>
      </c>
      <c r="DT152" s="4">
        <v>0</v>
      </c>
      <c r="DU152" s="4">
        <v>1</v>
      </c>
      <c r="DV152" s="4">
        <v>0</v>
      </c>
      <c r="DW152" s="4">
        <v>1</v>
      </c>
      <c r="DX152" s="4">
        <v>0</v>
      </c>
    </row>
    <row r="153" spans="1:128">
      <c r="A153" s="10">
        <v>148</v>
      </c>
      <c r="BP153" s="3"/>
      <c r="BQ153" s="3"/>
      <c r="BR153" s="3"/>
      <c r="BS153" s="3"/>
      <c r="BT153" s="10">
        <v>148</v>
      </c>
      <c r="BU153" s="4">
        <f t="shared" si="8"/>
        <v>0</v>
      </c>
      <c r="BV153" s="4">
        <f t="shared" si="9"/>
        <v>0</v>
      </c>
      <c r="BW153" s="10"/>
      <c r="BX153" s="4">
        <f t="shared" si="10"/>
        <v>1</v>
      </c>
      <c r="BY153" s="4">
        <f t="shared" si="11"/>
        <v>1</v>
      </c>
      <c r="CA153" s="18">
        <v>29400</v>
      </c>
      <c r="CH153" s="18">
        <v>29400</v>
      </c>
      <c r="CI153" s="4">
        <v>0.11600000000000001</v>
      </c>
      <c r="CJ153" s="4">
        <v>0.88400000000000001</v>
      </c>
      <c r="CK153" s="4">
        <v>0.92500000000000004</v>
      </c>
      <c r="CL153" s="4">
        <v>7.4999999999999997E-2</v>
      </c>
      <c r="CM153" s="4">
        <v>1</v>
      </c>
      <c r="CN153" s="4">
        <v>0</v>
      </c>
      <c r="CO153" s="4">
        <v>1</v>
      </c>
      <c r="CP153" s="4">
        <v>0</v>
      </c>
      <c r="CQ153" s="4">
        <v>1</v>
      </c>
      <c r="CR153" s="4">
        <v>0</v>
      </c>
      <c r="CS153" s="4">
        <v>1</v>
      </c>
      <c r="CT153" s="4">
        <v>0</v>
      </c>
      <c r="CU153" s="4">
        <v>1</v>
      </c>
      <c r="CV153" s="4">
        <v>0</v>
      </c>
      <c r="CW153" s="4">
        <v>1</v>
      </c>
      <c r="CX153" s="4">
        <v>0</v>
      </c>
      <c r="CY153" s="4">
        <v>1</v>
      </c>
      <c r="CZ153" s="4">
        <v>0</v>
      </c>
      <c r="DA153" s="4">
        <v>1</v>
      </c>
      <c r="DB153" s="4">
        <v>0</v>
      </c>
      <c r="DC153" s="4">
        <v>1</v>
      </c>
      <c r="DD153" s="4">
        <v>0</v>
      </c>
      <c r="DE153" s="4">
        <v>1</v>
      </c>
      <c r="DF153" s="4">
        <v>0</v>
      </c>
      <c r="DG153" s="4">
        <v>1</v>
      </c>
      <c r="DH153" s="4">
        <v>0</v>
      </c>
      <c r="DI153" s="4">
        <v>1</v>
      </c>
      <c r="DJ153" s="4">
        <v>0</v>
      </c>
      <c r="DK153" s="4">
        <v>1</v>
      </c>
      <c r="DL153" s="4">
        <v>0</v>
      </c>
      <c r="DM153" s="4">
        <v>1</v>
      </c>
      <c r="DN153" s="4">
        <v>0</v>
      </c>
      <c r="DO153" s="4">
        <v>1</v>
      </c>
      <c r="DP153" s="4">
        <v>0</v>
      </c>
      <c r="DQ153" s="4">
        <v>1</v>
      </c>
      <c r="DR153" s="4">
        <v>0</v>
      </c>
      <c r="DS153" s="4">
        <v>1</v>
      </c>
      <c r="DT153" s="4">
        <v>0</v>
      </c>
      <c r="DU153" s="4">
        <v>1</v>
      </c>
      <c r="DV153" s="4">
        <v>0</v>
      </c>
      <c r="DW153" s="4">
        <v>1</v>
      </c>
      <c r="DX153" s="4">
        <v>0</v>
      </c>
    </row>
    <row r="154" spans="1:128">
      <c r="A154" s="10">
        <v>149</v>
      </c>
      <c r="BP154" s="3"/>
      <c r="BQ154" s="3"/>
      <c r="BR154" s="3"/>
      <c r="BS154" s="3"/>
      <c r="BT154" s="10">
        <v>149</v>
      </c>
      <c r="BU154" s="4">
        <f t="shared" si="8"/>
        <v>0</v>
      </c>
      <c r="BV154" s="4">
        <f t="shared" si="9"/>
        <v>0</v>
      </c>
      <c r="BW154" s="10"/>
      <c r="BX154" s="4">
        <f t="shared" si="10"/>
        <v>1</v>
      </c>
      <c r="BY154" s="4">
        <f t="shared" si="11"/>
        <v>1</v>
      </c>
      <c r="CA154" s="18">
        <v>29600</v>
      </c>
      <c r="CH154" s="18">
        <v>29600</v>
      </c>
      <c r="CI154" s="4">
        <v>0.112</v>
      </c>
      <c r="CJ154" s="4">
        <v>0.88800000000000001</v>
      </c>
      <c r="CK154" s="4">
        <v>0.91600000000000004</v>
      </c>
      <c r="CL154" s="4">
        <v>8.4000000000000005E-2</v>
      </c>
      <c r="CM154" s="4">
        <v>1</v>
      </c>
      <c r="CN154" s="4">
        <v>0</v>
      </c>
      <c r="CO154" s="4">
        <v>1</v>
      </c>
      <c r="CP154" s="4">
        <v>0</v>
      </c>
      <c r="CQ154" s="4">
        <v>1</v>
      </c>
      <c r="CR154" s="4">
        <v>0</v>
      </c>
      <c r="CS154" s="4">
        <v>1</v>
      </c>
      <c r="CT154" s="4">
        <v>0</v>
      </c>
      <c r="CU154" s="4">
        <v>1</v>
      </c>
      <c r="CV154" s="4">
        <v>0</v>
      </c>
      <c r="CW154" s="4">
        <v>1</v>
      </c>
      <c r="CX154" s="4">
        <v>0</v>
      </c>
      <c r="CY154" s="4">
        <v>1</v>
      </c>
      <c r="CZ154" s="4">
        <v>0</v>
      </c>
      <c r="DA154" s="4">
        <v>1</v>
      </c>
      <c r="DB154" s="4">
        <v>0</v>
      </c>
      <c r="DC154" s="4">
        <v>1</v>
      </c>
      <c r="DD154" s="4">
        <v>0</v>
      </c>
      <c r="DE154" s="4">
        <v>1</v>
      </c>
      <c r="DF154" s="4">
        <v>0</v>
      </c>
      <c r="DG154" s="4">
        <v>1</v>
      </c>
      <c r="DH154" s="4">
        <v>0</v>
      </c>
      <c r="DI154" s="4">
        <v>1</v>
      </c>
      <c r="DJ154" s="4">
        <v>0</v>
      </c>
      <c r="DK154" s="4">
        <v>1</v>
      </c>
      <c r="DL154" s="4">
        <v>0</v>
      </c>
      <c r="DM154" s="4">
        <v>1</v>
      </c>
      <c r="DN154" s="4">
        <v>0</v>
      </c>
      <c r="DO154" s="4">
        <v>1</v>
      </c>
      <c r="DP154" s="4">
        <v>0</v>
      </c>
      <c r="DQ154" s="4">
        <v>1</v>
      </c>
      <c r="DR154" s="4">
        <v>0</v>
      </c>
      <c r="DS154" s="4">
        <v>1</v>
      </c>
      <c r="DT154" s="4">
        <v>0</v>
      </c>
      <c r="DU154" s="4">
        <v>1</v>
      </c>
      <c r="DV154" s="4">
        <v>0</v>
      </c>
      <c r="DW154" s="4">
        <v>1</v>
      </c>
      <c r="DX154" s="4">
        <v>0</v>
      </c>
    </row>
    <row r="155" spans="1:128">
      <c r="A155" s="10">
        <v>150</v>
      </c>
      <c r="BP155" s="3"/>
      <c r="BQ155" s="3"/>
      <c r="BR155" s="3"/>
      <c r="BS155" s="3"/>
      <c r="BT155" s="10">
        <v>150</v>
      </c>
      <c r="BU155" s="4">
        <f t="shared" si="8"/>
        <v>0</v>
      </c>
      <c r="BV155" s="4">
        <f t="shared" si="9"/>
        <v>0</v>
      </c>
      <c r="BW155" s="10"/>
      <c r="BX155" s="4">
        <f t="shared" si="10"/>
        <v>1</v>
      </c>
      <c r="BY155" s="4">
        <f t="shared" si="11"/>
        <v>1</v>
      </c>
      <c r="CA155" s="18">
        <v>29800</v>
      </c>
      <c r="CH155" s="18">
        <v>29800</v>
      </c>
      <c r="CI155" s="4">
        <v>0.105</v>
      </c>
      <c r="CJ155" s="4">
        <v>0.89500000000000002</v>
      </c>
      <c r="CK155" s="4">
        <v>0.90600000000000003</v>
      </c>
      <c r="CL155" s="4">
        <v>9.4E-2</v>
      </c>
      <c r="CM155" s="4">
        <v>1</v>
      </c>
      <c r="CN155" s="4">
        <v>0</v>
      </c>
      <c r="CO155" s="4">
        <v>1</v>
      </c>
      <c r="CP155" s="4">
        <v>0</v>
      </c>
      <c r="CQ155" s="4">
        <v>1</v>
      </c>
      <c r="CR155" s="4">
        <v>0</v>
      </c>
      <c r="CS155" s="4">
        <v>1</v>
      </c>
      <c r="CT155" s="4">
        <v>0</v>
      </c>
      <c r="CU155" s="4">
        <v>1</v>
      </c>
      <c r="CV155" s="4">
        <v>0</v>
      </c>
      <c r="CW155" s="4">
        <v>1</v>
      </c>
      <c r="CX155" s="4">
        <v>0</v>
      </c>
      <c r="CY155" s="4">
        <v>1</v>
      </c>
      <c r="CZ155" s="4">
        <v>0</v>
      </c>
      <c r="DA155" s="4">
        <v>1</v>
      </c>
      <c r="DB155" s="4">
        <v>0</v>
      </c>
      <c r="DC155" s="4">
        <v>1</v>
      </c>
      <c r="DD155" s="4">
        <v>0</v>
      </c>
      <c r="DE155" s="4">
        <v>1</v>
      </c>
      <c r="DF155" s="4">
        <v>0</v>
      </c>
      <c r="DG155" s="4">
        <v>1</v>
      </c>
      <c r="DH155" s="4">
        <v>0</v>
      </c>
      <c r="DI155" s="4">
        <v>1</v>
      </c>
      <c r="DJ155" s="4">
        <v>0</v>
      </c>
      <c r="DK155" s="4">
        <v>1</v>
      </c>
      <c r="DL155" s="4">
        <v>0</v>
      </c>
      <c r="DM155" s="4">
        <v>1</v>
      </c>
      <c r="DN155" s="4">
        <v>0</v>
      </c>
      <c r="DO155" s="4">
        <v>1</v>
      </c>
      <c r="DP155" s="4">
        <v>0</v>
      </c>
      <c r="DQ155" s="4">
        <v>1</v>
      </c>
      <c r="DR155" s="4">
        <v>0</v>
      </c>
      <c r="DS155" s="4">
        <v>1</v>
      </c>
      <c r="DT155" s="4">
        <v>0</v>
      </c>
      <c r="DU155" s="4">
        <v>1</v>
      </c>
      <c r="DV155" s="4">
        <v>0</v>
      </c>
      <c r="DW155" s="4">
        <v>1</v>
      </c>
      <c r="DX155" s="4">
        <v>0</v>
      </c>
    </row>
    <row r="156" spans="1:128">
      <c r="A156" s="10">
        <v>151</v>
      </c>
      <c r="BP156" s="3"/>
      <c r="BQ156" s="3"/>
      <c r="BR156" s="3"/>
      <c r="BS156" s="3"/>
      <c r="BT156" s="10">
        <v>151</v>
      </c>
      <c r="BU156" s="4">
        <f t="shared" si="8"/>
        <v>0</v>
      </c>
      <c r="BV156" s="4">
        <f t="shared" si="9"/>
        <v>0</v>
      </c>
      <c r="BW156" s="10"/>
      <c r="BX156" s="4">
        <f t="shared" si="10"/>
        <v>1</v>
      </c>
      <c r="BY156" s="4">
        <f t="shared" si="11"/>
        <v>1</v>
      </c>
      <c r="CA156" s="18">
        <v>30000</v>
      </c>
      <c r="CH156" s="18">
        <v>30000</v>
      </c>
      <c r="CI156" s="4">
        <v>9.8000000000000004E-2</v>
      </c>
      <c r="CJ156" s="4">
        <v>0.90200000000000002</v>
      </c>
      <c r="CK156" s="4">
        <v>0.89500000000000002</v>
      </c>
      <c r="CL156" s="4">
        <v>0.105</v>
      </c>
      <c r="CM156" s="4">
        <v>1</v>
      </c>
      <c r="CN156" s="4">
        <v>0</v>
      </c>
      <c r="CO156" s="4">
        <v>1</v>
      </c>
      <c r="CP156" s="4">
        <v>0</v>
      </c>
      <c r="CQ156" s="4">
        <v>1</v>
      </c>
      <c r="CR156" s="4">
        <v>0</v>
      </c>
      <c r="CS156" s="4">
        <v>1</v>
      </c>
      <c r="CT156" s="4">
        <v>0</v>
      </c>
      <c r="CU156" s="4">
        <v>1</v>
      </c>
      <c r="CV156" s="4">
        <v>0</v>
      </c>
      <c r="CW156" s="4">
        <v>1</v>
      </c>
      <c r="CX156" s="4">
        <v>0</v>
      </c>
      <c r="CY156" s="4">
        <v>1</v>
      </c>
      <c r="CZ156" s="4">
        <v>0</v>
      </c>
      <c r="DA156" s="4">
        <v>1</v>
      </c>
      <c r="DB156" s="4">
        <v>0</v>
      </c>
      <c r="DC156" s="4">
        <v>1</v>
      </c>
      <c r="DD156" s="4">
        <v>0</v>
      </c>
      <c r="DE156" s="4">
        <v>1</v>
      </c>
      <c r="DF156" s="4">
        <v>0</v>
      </c>
      <c r="DG156" s="4">
        <v>1</v>
      </c>
      <c r="DH156" s="4">
        <v>0</v>
      </c>
      <c r="DI156" s="4">
        <v>1</v>
      </c>
      <c r="DJ156" s="4">
        <v>0</v>
      </c>
      <c r="DK156" s="4">
        <v>1</v>
      </c>
      <c r="DL156" s="4">
        <v>0</v>
      </c>
      <c r="DM156" s="4">
        <v>1</v>
      </c>
      <c r="DN156" s="4">
        <v>0</v>
      </c>
      <c r="DO156" s="4">
        <v>1</v>
      </c>
      <c r="DP156" s="4">
        <v>0</v>
      </c>
      <c r="DQ156" s="4">
        <v>1</v>
      </c>
      <c r="DR156" s="4">
        <v>0</v>
      </c>
      <c r="DS156" s="4">
        <v>1</v>
      </c>
      <c r="DT156" s="4">
        <v>0</v>
      </c>
      <c r="DU156" s="4">
        <v>1</v>
      </c>
      <c r="DV156" s="4">
        <v>0</v>
      </c>
      <c r="DW156" s="4">
        <v>1</v>
      </c>
      <c r="DX156" s="4">
        <v>0</v>
      </c>
    </row>
    <row r="157" spans="1:128">
      <c r="A157" s="10">
        <v>152</v>
      </c>
      <c r="BP157" s="3"/>
      <c r="BQ157" s="3"/>
      <c r="BR157" s="3"/>
      <c r="BS157" s="3"/>
      <c r="BT157" s="10">
        <v>152</v>
      </c>
      <c r="BU157" s="4">
        <f t="shared" si="8"/>
        <v>0</v>
      </c>
      <c r="BV157" s="4">
        <f t="shared" si="9"/>
        <v>0</v>
      </c>
      <c r="BW157" s="10"/>
      <c r="BX157" s="4">
        <f t="shared" si="10"/>
        <v>1</v>
      </c>
      <c r="BY157" s="4">
        <f t="shared" si="11"/>
        <v>1</v>
      </c>
      <c r="CA157" s="18">
        <v>30200</v>
      </c>
      <c r="CH157" s="18">
        <v>30200</v>
      </c>
      <c r="CI157" s="4">
        <v>9.4E-2</v>
      </c>
      <c r="CJ157" s="4">
        <v>0.90600000000000003</v>
      </c>
      <c r="CK157" s="4">
        <v>0.88400000000000001</v>
      </c>
      <c r="CL157" s="4">
        <v>0.11600000000000001</v>
      </c>
      <c r="CM157" s="4">
        <v>1</v>
      </c>
      <c r="CN157" s="4">
        <v>0</v>
      </c>
      <c r="CO157" s="4">
        <v>1</v>
      </c>
      <c r="CP157" s="4">
        <v>0</v>
      </c>
      <c r="CQ157" s="4">
        <v>1</v>
      </c>
      <c r="CR157" s="4">
        <v>0</v>
      </c>
      <c r="CS157" s="4">
        <v>1</v>
      </c>
      <c r="CT157" s="4">
        <v>0</v>
      </c>
      <c r="CU157" s="4">
        <v>1</v>
      </c>
      <c r="CV157" s="4">
        <v>0</v>
      </c>
      <c r="CW157" s="4">
        <v>1</v>
      </c>
      <c r="CX157" s="4">
        <v>0</v>
      </c>
      <c r="CY157" s="4">
        <v>1</v>
      </c>
      <c r="CZ157" s="4">
        <v>0</v>
      </c>
      <c r="DA157" s="4">
        <v>1</v>
      </c>
      <c r="DB157" s="4">
        <v>0</v>
      </c>
      <c r="DC157" s="4">
        <v>1</v>
      </c>
      <c r="DD157" s="4">
        <v>0</v>
      </c>
      <c r="DE157" s="4">
        <v>1</v>
      </c>
      <c r="DF157" s="4">
        <v>0</v>
      </c>
      <c r="DG157" s="4">
        <v>1</v>
      </c>
      <c r="DH157" s="4">
        <v>0</v>
      </c>
      <c r="DI157" s="4">
        <v>1</v>
      </c>
      <c r="DJ157" s="4">
        <v>0</v>
      </c>
      <c r="DK157" s="4">
        <v>1</v>
      </c>
      <c r="DL157" s="4">
        <v>0</v>
      </c>
      <c r="DM157" s="4">
        <v>1</v>
      </c>
      <c r="DN157" s="4">
        <v>0</v>
      </c>
      <c r="DO157" s="4">
        <v>1</v>
      </c>
      <c r="DP157" s="4">
        <v>0</v>
      </c>
      <c r="DQ157" s="4">
        <v>1</v>
      </c>
      <c r="DR157" s="4">
        <v>0</v>
      </c>
      <c r="DS157" s="4">
        <v>1</v>
      </c>
      <c r="DT157" s="4">
        <v>0</v>
      </c>
      <c r="DU157" s="4">
        <v>1</v>
      </c>
      <c r="DV157" s="4">
        <v>0</v>
      </c>
      <c r="DW157" s="4">
        <v>1</v>
      </c>
      <c r="DX157" s="4">
        <v>0</v>
      </c>
    </row>
    <row r="158" spans="1:128">
      <c r="A158" s="10">
        <v>153</v>
      </c>
      <c r="BP158" s="3"/>
      <c r="BQ158" s="3"/>
      <c r="BR158" s="3"/>
      <c r="BS158" s="3"/>
      <c r="BT158" s="10">
        <v>153</v>
      </c>
      <c r="BU158" s="4">
        <f t="shared" si="8"/>
        <v>0</v>
      </c>
      <c r="BV158" s="4">
        <f t="shared" si="9"/>
        <v>0</v>
      </c>
      <c r="BW158" s="10"/>
      <c r="BX158" s="4">
        <f t="shared" si="10"/>
        <v>1</v>
      </c>
      <c r="BY158" s="4">
        <f t="shared" si="11"/>
        <v>1</v>
      </c>
      <c r="CA158" s="18">
        <v>30400</v>
      </c>
      <c r="CH158" s="18">
        <v>30400</v>
      </c>
      <c r="CI158" s="4">
        <v>0.09</v>
      </c>
      <c r="CJ158" s="4">
        <v>0.91</v>
      </c>
      <c r="CK158" s="4">
        <v>0.86899999999999999</v>
      </c>
      <c r="CL158" s="4">
        <v>0.13100000000000001</v>
      </c>
      <c r="CM158" s="4">
        <v>1</v>
      </c>
      <c r="CN158" s="4">
        <v>0</v>
      </c>
      <c r="CO158" s="4">
        <v>1</v>
      </c>
      <c r="CP158" s="4">
        <v>0</v>
      </c>
      <c r="CQ158" s="4">
        <v>1</v>
      </c>
      <c r="CR158" s="4">
        <v>0</v>
      </c>
      <c r="CS158" s="4">
        <v>1</v>
      </c>
      <c r="CT158" s="4">
        <v>0</v>
      </c>
      <c r="CU158" s="4">
        <v>1</v>
      </c>
      <c r="CV158" s="4">
        <v>0</v>
      </c>
      <c r="CW158" s="4">
        <v>1</v>
      </c>
      <c r="CX158" s="4">
        <v>0</v>
      </c>
      <c r="CY158" s="4">
        <v>1</v>
      </c>
      <c r="CZ158" s="4">
        <v>0</v>
      </c>
      <c r="DA158" s="4">
        <v>1</v>
      </c>
      <c r="DB158" s="4">
        <v>0</v>
      </c>
      <c r="DC158" s="4">
        <v>1</v>
      </c>
      <c r="DD158" s="4">
        <v>0</v>
      </c>
      <c r="DE158" s="4">
        <v>1</v>
      </c>
      <c r="DF158" s="4">
        <v>0</v>
      </c>
      <c r="DG158" s="4">
        <v>1</v>
      </c>
      <c r="DH158" s="4">
        <v>0</v>
      </c>
      <c r="DI158" s="4">
        <v>1</v>
      </c>
      <c r="DJ158" s="4">
        <v>0</v>
      </c>
      <c r="DK158" s="4">
        <v>1</v>
      </c>
      <c r="DL158" s="4">
        <v>0</v>
      </c>
      <c r="DM158" s="4">
        <v>1</v>
      </c>
      <c r="DN158" s="4">
        <v>0</v>
      </c>
      <c r="DO158" s="4">
        <v>1</v>
      </c>
      <c r="DP158" s="4">
        <v>0</v>
      </c>
      <c r="DQ158" s="4">
        <v>1</v>
      </c>
      <c r="DR158" s="4">
        <v>0</v>
      </c>
      <c r="DS158" s="4">
        <v>1</v>
      </c>
      <c r="DT158" s="4">
        <v>0</v>
      </c>
      <c r="DU158" s="4">
        <v>1</v>
      </c>
      <c r="DV158" s="4">
        <v>0</v>
      </c>
      <c r="DW158" s="4">
        <v>1</v>
      </c>
      <c r="DX158" s="4">
        <v>0</v>
      </c>
    </row>
    <row r="159" spans="1:128">
      <c r="A159" s="10">
        <v>154</v>
      </c>
      <c r="BP159" s="3"/>
      <c r="BQ159" s="3"/>
      <c r="BR159" s="3"/>
      <c r="BS159" s="3"/>
      <c r="BT159" s="10">
        <v>154</v>
      </c>
      <c r="BU159" s="4">
        <f t="shared" si="8"/>
        <v>0</v>
      </c>
      <c r="BV159" s="4">
        <f t="shared" si="9"/>
        <v>0</v>
      </c>
      <c r="BW159" s="10"/>
      <c r="BX159" s="4">
        <f t="shared" si="10"/>
        <v>1</v>
      </c>
      <c r="BY159" s="4">
        <f t="shared" si="11"/>
        <v>1</v>
      </c>
      <c r="CA159" s="18">
        <v>30600</v>
      </c>
      <c r="CH159" s="18">
        <v>30600</v>
      </c>
      <c r="CI159" s="4">
        <v>8.5000000000000006E-2</v>
      </c>
      <c r="CJ159" s="4">
        <v>0.91500000000000004</v>
      </c>
      <c r="CK159" s="4">
        <v>0.85299999999999998</v>
      </c>
      <c r="CL159" s="4">
        <v>0.14699999999999999</v>
      </c>
      <c r="CM159" s="4">
        <v>1</v>
      </c>
      <c r="CN159" s="4">
        <v>0</v>
      </c>
      <c r="CO159" s="4">
        <v>1</v>
      </c>
      <c r="CP159" s="4">
        <v>0</v>
      </c>
      <c r="CQ159" s="4">
        <v>1</v>
      </c>
      <c r="CR159" s="4">
        <v>0</v>
      </c>
      <c r="CS159" s="4">
        <v>1</v>
      </c>
      <c r="CT159" s="4">
        <v>0</v>
      </c>
      <c r="CU159" s="4">
        <v>1</v>
      </c>
      <c r="CV159" s="4">
        <v>0</v>
      </c>
      <c r="CW159" s="4">
        <v>1</v>
      </c>
      <c r="CX159" s="4">
        <v>0</v>
      </c>
      <c r="CY159" s="4">
        <v>1</v>
      </c>
      <c r="CZ159" s="4">
        <v>0</v>
      </c>
      <c r="DA159" s="4">
        <v>1</v>
      </c>
      <c r="DB159" s="4">
        <v>0</v>
      </c>
      <c r="DC159" s="4">
        <v>1</v>
      </c>
      <c r="DD159" s="4">
        <v>0</v>
      </c>
      <c r="DE159" s="4">
        <v>1</v>
      </c>
      <c r="DF159" s="4">
        <v>0</v>
      </c>
      <c r="DG159" s="4">
        <v>1</v>
      </c>
      <c r="DH159" s="4">
        <v>0</v>
      </c>
      <c r="DI159" s="4">
        <v>1</v>
      </c>
      <c r="DJ159" s="4">
        <v>0</v>
      </c>
      <c r="DK159" s="4">
        <v>1</v>
      </c>
      <c r="DL159" s="4">
        <v>0</v>
      </c>
      <c r="DM159" s="4">
        <v>1</v>
      </c>
      <c r="DN159" s="4">
        <v>0</v>
      </c>
      <c r="DO159" s="4">
        <v>1</v>
      </c>
      <c r="DP159" s="4">
        <v>0</v>
      </c>
      <c r="DQ159" s="4">
        <v>1</v>
      </c>
      <c r="DR159" s="4">
        <v>0</v>
      </c>
      <c r="DS159" s="4">
        <v>1</v>
      </c>
      <c r="DT159" s="4">
        <v>0</v>
      </c>
      <c r="DU159" s="4">
        <v>1</v>
      </c>
      <c r="DV159" s="4">
        <v>0</v>
      </c>
      <c r="DW159" s="4">
        <v>1</v>
      </c>
      <c r="DX159" s="4">
        <v>0</v>
      </c>
    </row>
    <row r="160" spans="1:128">
      <c r="A160" s="10">
        <v>155</v>
      </c>
      <c r="BP160" s="3"/>
      <c r="BQ160" s="3"/>
      <c r="BR160" s="3"/>
      <c r="BS160" s="3"/>
      <c r="BT160" s="10">
        <v>155</v>
      </c>
      <c r="BU160" s="4">
        <f t="shared" si="8"/>
        <v>0</v>
      </c>
      <c r="BV160" s="4">
        <f t="shared" si="9"/>
        <v>0</v>
      </c>
      <c r="BW160" s="10"/>
      <c r="BX160" s="4">
        <f t="shared" si="10"/>
        <v>1</v>
      </c>
      <c r="BY160" s="4">
        <f t="shared" si="11"/>
        <v>1</v>
      </c>
      <c r="CA160" s="18">
        <v>30800</v>
      </c>
      <c r="CH160" s="18">
        <v>30800</v>
      </c>
      <c r="CI160" s="4">
        <v>0.08</v>
      </c>
      <c r="CJ160" s="4">
        <v>0.92</v>
      </c>
      <c r="CK160" s="4">
        <v>0.84599999999999997</v>
      </c>
      <c r="CL160" s="4">
        <v>0.154</v>
      </c>
      <c r="CM160" s="4">
        <v>1</v>
      </c>
      <c r="CN160" s="4">
        <v>0</v>
      </c>
      <c r="CO160" s="4">
        <v>1</v>
      </c>
      <c r="CP160" s="4">
        <v>0</v>
      </c>
      <c r="CQ160" s="4">
        <v>1</v>
      </c>
      <c r="CR160" s="4">
        <v>0</v>
      </c>
      <c r="CS160" s="4">
        <v>1</v>
      </c>
      <c r="CT160" s="4">
        <v>0</v>
      </c>
      <c r="CU160" s="4">
        <v>1</v>
      </c>
      <c r="CV160" s="4">
        <v>0</v>
      </c>
      <c r="CW160" s="4">
        <v>1</v>
      </c>
      <c r="CX160" s="4">
        <v>0</v>
      </c>
      <c r="CY160" s="4">
        <v>1</v>
      </c>
      <c r="CZ160" s="4">
        <v>0</v>
      </c>
      <c r="DA160" s="4">
        <v>1</v>
      </c>
      <c r="DB160" s="4">
        <v>0</v>
      </c>
      <c r="DC160" s="4">
        <v>1</v>
      </c>
      <c r="DD160" s="4">
        <v>0</v>
      </c>
      <c r="DE160" s="4">
        <v>1</v>
      </c>
      <c r="DF160" s="4">
        <v>0</v>
      </c>
      <c r="DG160" s="4">
        <v>1</v>
      </c>
      <c r="DH160" s="4">
        <v>0</v>
      </c>
      <c r="DI160" s="4">
        <v>1</v>
      </c>
      <c r="DJ160" s="4">
        <v>0</v>
      </c>
      <c r="DK160" s="4">
        <v>1</v>
      </c>
      <c r="DL160" s="4">
        <v>0</v>
      </c>
      <c r="DM160" s="4">
        <v>1</v>
      </c>
      <c r="DN160" s="4">
        <v>0</v>
      </c>
      <c r="DO160" s="4">
        <v>1</v>
      </c>
      <c r="DP160" s="4">
        <v>0</v>
      </c>
      <c r="DQ160" s="4">
        <v>1</v>
      </c>
      <c r="DR160" s="4">
        <v>0</v>
      </c>
      <c r="DS160" s="4">
        <v>1</v>
      </c>
      <c r="DT160" s="4">
        <v>0</v>
      </c>
      <c r="DU160" s="4">
        <v>1</v>
      </c>
      <c r="DV160" s="4">
        <v>0</v>
      </c>
      <c r="DW160" s="4">
        <v>1</v>
      </c>
      <c r="DX160" s="4">
        <v>0</v>
      </c>
    </row>
    <row r="161" spans="1:128">
      <c r="A161" s="10">
        <v>156</v>
      </c>
      <c r="BP161" s="3"/>
      <c r="BQ161" s="3"/>
      <c r="BR161" s="3"/>
      <c r="BS161" s="3"/>
      <c r="BT161" s="10">
        <v>156</v>
      </c>
      <c r="BU161" s="4">
        <f t="shared" si="8"/>
        <v>0</v>
      </c>
      <c r="BV161" s="4">
        <f t="shared" si="9"/>
        <v>0</v>
      </c>
      <c r="BW161" s="10"/>
      <c r="BX161" s="4">
        <f t="shared" si="10"/>
        <v>1</v>
      </c>
      <c r="BY161" s="4">
        <f t="shared" si="11"/>
        <v>1</v>
      </c>
      <c r="CA161" s="18">
        <v>31000</v>
      </c>
      <c r="CH161" s="18">
        <v>31000</v>
      </c>
      <c r="CI161" s="4">
        <v>7.3999999999999996E-2</v>
      </c>
      <c r="CJ161" s="4">
        <v>0.92600000000000005</v>
      </c>
      <c r="CK161" s="4">
        <v>0.83499999999999996</v>
      </c>
      <c r="CL161" s="4">
        <v>0.16500000000000001</v>
      </c>
      <c r="CM161" s="4">
        <v>1</v>
      </c>
      <c r="CN161" s="4">
        <v>0</v>
      </c>
      <c r="CO161" s="4">
        <v>1</v>
      </c>
      <c r="CP161" s="4">
        <v>0</v>
      </c>
      <c r="CQ161" s="4">
        <v>1</v>
      </c>
      <c r="CR161" s="4">
        <v>0</v>
      </c>
      <c r="CS161" s="4">
        <v>1</v>
      </c>
      <c r="CT161" s="4">
        <v>0</v>
      </c>
      <c r="CU161" s="4">
        <v>1</v>
      </c>
      <c r="CV161" s="4">
        <v>0</v>
      </c>
      <c r="CW161" s="4">
        <v>1</v>
      </c>
      <c r="CX161" s="4">
        <v>0</v>
      </c>
      <c r="CY161" s="4">
        <v>1</v>
      </c>
      <c r="CZ161" s="4">
        <v>0</v>
      </c>
      <c r="DA161" s="4">
        <v>1</v>
      </c>
      <c r="DB161" s="4">
        <v>0</v>
      </c>
      <c r="DC161" s="4">
        <v>1</v>
      </c>
      <c r="DD161" s="4">
        <v>0</v>
      </c>
      <c r="DE161" s="4">
        <v>1</v>
      </c>
      <c r="DF161" s="4">
        <v>0</v>
      </c>
      <c r="DG161" s="4">
        <v>1</v>
      </c>
      <c r="DH161" s="4">
        <v>0</v>
      </c>
      <c r="DI161" s="4">
        <v>1</v>
      </c>
      <c r="DJ161" s="4">
        <v>0</v>
      </c>
      <c r="DK161" s="4">
        <v>1</v>
      </c>
      <c r="DL161" s="4">
        <v>0</v>
      </c>
      <c r="DM161" s="4">
        <v>1</v>
      </c>
      <c r="DN161" s="4">
        <v>0</v>
      </c>
      <c r="DO161" s="4">
        <v>1</v>
      </c>
      <c r="DP161" s="4">
        <v>0</v>
      </c>
      <c r="DQ161" s="4">
        <v>1</v>
      </c>
      <c r="DR161" s="4">
        <v>0</v>
      </c>
      <c r="DS161" s="4">
        <v>1</v>
      </c>
      <c r="DT161" s="4">
        <v>0</v>
      </c>
      <c r="DU161" s="4">
        <v>1</v>
      </c>
      <c r="DV161" s="4">
        <v>0</v>
      </c>
      <c r="DW161" s="4">
        <v>1</v>
      </c>
      <c r="DX161" s="4">
        <v>0</v>
      </c>
    </row>
    <row r="162" spans="1:128">
      <c r="A162" s="10">
        <v>157</v>
      </c>
      <c r="BP162" s="3"/>
      <c r="BQ162" s="3"/>
      <c r="BR162" s="3"/>
      <c r="BS162" s="3"/>
      <c r="BT162" s="10">
        <v>157</v>
      </c>
      <c r="BU162" s="4">
        <f t="shared" si="8"/>
        <v>0</v>
      </c>
      <c r="BV162" s="4">
        <f t="shared" si="9"/>
        <v>0</v>
      </c>
      <c r="BW162" s="10"/>
      <c r="BX162" s="4">
        <f t="shared" si="10"/>
        <v>1</v>
      </c>
      <c r="BY162" s="4">
        <f t="shared" si="11"/>
        <v>1</v>
      </c>
      <c r="CA162" s="18">
        <v>31200</v>
      </c>
      <c r="CH162" s="18">
        <v>31200</v>
      </c>
      <c r="CI162" s="4">
        <v>6.6000000000000003E-2</v>
      </c>
      <c r="CJ162" s="4">
        <v>0.93400000000000005</v>
      </c>
      <c r="CK162" s="4">
        <v>0.81799999999999995</v>
      </c>
      <c r="CL162" s="4">
        <v>0.182</v>
      </c>
      <c r="CM162" s="4">
        <v>1</v>
      </c>
      <c r="CN162" s="4">
        <v>0</v>
      </c>
      <c r="CO162" s="4">
        <v>1</v>
      </c>
      <c r="CP162" s="4">
        <v>0</v>
      </c>
      <c r="CQ162" s="4">
        <v>1</v>
      </c>
      <c r="CR162" s="4">
        <v>0</v>
      </c>
      <c r="CS162" s="4">
        <v>1</v>
      </c>
      <c r="CT162" s="4">
        <v>0</v>
      </c>
      <c r="CU162" s="4">
        <v>1</v>
      </c>
      <c r="CV162" s="4">
        <v>0</v>
      </c>
      <c r="CW162" s="4">
        <v>1</v>
      </c>
      <c r="CX162" s="4">
        <v>0</v>
      </c>
      <c r="CY162" s="4">
        <v>1</v>
      </c>
      <c r="CZ162" s="4">
        <v>0</v>
      </c>
      <c r="DA162" s="4">
        <v>1</v>
      </c>
      <c r="DB162" s="4">
        <v>0</v>
      </c>
      <c r="DC162" s="4">
        <v>1</v>
      </c>
      <c r="DD162" s="4">
        <v>0</v>
      </c>
      <c r="DE162" s="4">
        <v>1</v>
      </c>
      <c r="DF162" s="4">
        <v>0</v>
      </c>
      <c r="DG162" s="4">
        <v>1</v>
      </c>
      <c r="DH162" s="4">
        <v>0</v>
      </c>
      <c r="DI162" s="4">
        <v>1</v>
      </c>
      <c r="DJ162" s="4">
        <v>0</v>
      </c>
      <c r="DK162" s="4">
        <v>1</v>
      </c>
      <c r="DL162" s="4">
        <v>0</v>
      </c>
      <c r="DM162" s="4">
        <v>1</v>
      </c>
      <c r="DN162" s="4">
        <v>0</v>
      </c>
      <c r="DO162" s="4">
        <v>1</v>
      </c>
      <c r="DP162" s="4">
        <v>0</v>
      </c>
      <c r="DQ162" s="4">
        <v>1</v>
      </c>
      <c r="DR162" s="4">
        <v>0</v>
      </c>
      <c r="DS162" s="4">
        <v>1</v>
      </c>
      <c r="DT162" s="4">
        <v>0</v>
      </c>
      <c r="DU162" s="4">
        <v>1</v>
      </c>
      <c r="DV162" s="4">
        <v>0</v>
      </c>
      <c r="DW162" s="4">
        <v>1</v>
      </c>
      <c r="DX162" s="4">
        <v>0</v>
      </c>
    </row>
    <row r="163" spans="1:128">
      <c r="A163" s="10">
        <v>158</v>
      </c>
      <c r="BP163" s="3"/>
      <c r="BQ163" s="3"/>
      <c r="BR163" s="3"/>
      <c r="BS163" s="3"/>
      <c r="BT163" s="10">
        <v>158</v>
      </c>
      <c r="BU163" s="4">
        <f t="shared" si="8"/>
        <v>0</v>
      </c>
      <c r="BV163" s="4">
        <f t="shared" si="9"/>
        <v>0</v>
      </c>
      <c r="BW163" s="10"/>
      <c r="BX163" s="4">
        <f t="shared" si="10"/>
        <v>1</v>
      </c>
      <c r="BY163" s="4">
        <f t="shared" si="11"/>
        <v>1</v>
      </c>
      <c r="CA163" s="18">
        <v>31400</v>
      </c>
      <c r="CH163" s="18">
        <v>31400</v>
      </c>
      <c r="CI163" s="4">
        <v>5.8999999999999997E-2</v>
      </c>
      <c r="CJ163" s="4">
        <v>0.94099999999999995</v>
      </c>
      <c r="CK163" s="4">
        <v>0.80400000000000005</v>
      </c>
      <c r="CL163" s="4">
        <v>0.19600000000000001</v>
      </c>
      <c r="CM163" s="4">
        <v>1</v>
      </c>
      <c r="CN163" s="4">
        <v>0</v>
      </c>
      <c r="CO163" s="4">
        <v>1</v>
      </c>
      <c r="CP163" s="4">
        <v>0</v>
      </c>
      <c r="CQ163" s="4">
        <v>1</v>
      </c>
      <c r="CR163" s="4">
        <v>0</v>
      </c>
      <c r="CS163" s="4">
        <v>1</v>
      </c>
      <c r="CT163" s="4">
        <v>0</v>
      </c>
      <c r="CU163" s="4">
        <v>1</v>
      </c>
      <c r="CV163" s="4">
        <v>0</v>
      </c>
      <c r="CW163" s="4">
        <v>1</v>
      </c>
      <c r="CX163" s="4">
        <v>0</v>
      </c>
      <c r="CY163" s="4">
        <v>1</v>
      </c>
      <c r="CZ163" s="4">
        <v>0</v>
      </c>
      <c r="DA163" s="4">
        <v>1</v>
      </c>
      <c r="DB163" s="4">
        <v>0</v>
      </c>
      <c r="DC163" s="4">
        <v>1</v>
      </c>
      <c r="DD163" s="4">
        <v>0</v>
      </c>
      <c r="DE163" s="4">
        <v>1</v>
      </c>
      <c r="DF163" s="4">
        <v>0</v>
      </c>
      <c r="DG163" s="4">
        <v>1</v>
      </c>
      <c r="DH163" s="4">
        <v>0</v>
      </c>
      <c r="DI163" s="4">
        <v>1</v>
      </c>
      <c r="DJ163" s="4">
        <v>0</v>
      </c>
      <c r="DK163" s="4">
        <v>1</v>
      </c>
      <c r="DL163" s="4">
        <v>0</v>
      </c>
      <c r="DM163" s="4">
        <v>1</v>
      </c>
      <c r="DN163" s="4">
        <v>0</v>
      </c>
      <c r="DO163" s="4">
        <v>1</v>
      </c>
      <c r="DP163" s="4">
        <v>0</v>
      </c>
      <c r="DQ163" s="4">
        <v>1</v>
      </c>
      <c r="DR163" s="4">
        <v>0</v>
      </c>
      <c r="DS163" s="4">
        <v>1</v>
      </c>
      <c r="DT163" s="4">
        <v>0</v>
      </c>
      <c r="DU163" s="4">
        <v>1</v>
      </c>
      <c r="DV163" s="4">
        <v>0</v>
      </c>
      <c r="DW163" s="4">
        <v>1</v>
      </c>
      <c r="DX163" s="4">
        <v>0</v>
      </c>
    </row>
    <row r="164" spans="1:128">
      <c r="A164" s="10">
        <v>159</v>
      </c>
      <c r="BP164" s="3"/>
      <c r="BQ164" s="3"/>
      <c r="BR164" s="3"/>
      <c r="BS164" s="3"/>
      <c r="BT164" s="10">
        <v>159</v>
      </c>
      <c r="BU164" s="4">
        <f t="shared" si="8"/>
        <v>0</v>
      </c>
      <c r="BV164" s="4">
        <f t="shared" si="9"/>
        <v>0</v>
      </c>
      <c r="BW164" s="10"/>
      <c r="BX164" s="4">
        <f t="shared" si="10"/>
        <v>1</v>
      </c>
      <c r="BY164" s="4">
        <f t="shared" si="11"/>
        <v>1</v>
      </c>
      <c r="CA164" s="18">
        <v>31600</v>
      </c>
      <c r="CH164" s="18">
        <v>31600</v>
      </c>
      <c r="CI164" s="4">
        <v>5.6000000000000001E-2</v>
      </c>
      <c r="CJ164" s="4">
        <v>0.94399999999999995</v>
      </c>
      <c r="CK164" s="4">
        <v>0.78700000000000003</v>
      </c>
      <c r="CL164" s="4">
        <v>0.21299999999999999</v>
      </c>
      <c r="CM164" s="4">
        <v>1</v>
      </c>
      <c r="CN164" s="4">
        <v>0</v>
      </c>
      <c r="CO164" s="4">
        <v>1</v>
      </c>
      <c r="CP164" s="4">
        <v>0</v>
      </c>
      <c r="CQ164" s="4">
        <v>1</v>
      </c>
      <c r="CR164" s="4">
        <v>0</v>
      </c>
      <c r="CS164" s="4">
        <v>1</v>
      </c>
      <c r="CT164" s="4">
        <v>0</v>
      </c>
      <c r="CU164" s="4">
        <v>1</v>
      </c>
      <c r="CV164" s="4">
        <v>0</v>
      </c>
      <c r="CW164" s="4">
        <v>1</v>
      </c>
      <c r="CX164" s="4">
        <v>0</v>
      </c>
      <c r="CY164" s="4">
        <v>1</v>
      </c>
      <c r="CZ164" s="4">
        <v>0</v>
      </c>
      <c r="DA164" s="4">
        <v>1</v>
      </c>
      <c r="DB164" s="4">
        <v>0</v>
      </c>
      <c r="DC164" s="4">
        <v>1</v>
      </c>
      <c r="DD164" s="4">
        <v>0</v>
      </c>
      <c r="DE164" s="4">
        <v>1</v>
      </c>
      <c r="DF164" s="4">
        <v>0</v>
      </c>
      <c r="DG164" s="4">
        <v>1</v>
      </c>
      <c r="DH164" s="4">
        <v>0</v>
      </c>
      <c r="DI164" s="4">
        <v>1</v>
      </c>
      <c r="DJ164" s="4">
        <v>0</v>
      </c>
      <c r="DK164" s="4">
        <v>1</v>
      </c>
      <c r="DL164" s="4">
        <v>0</v>
      </c>
      <c r="DM164" s="4">
        <v>1</v>
      </c>
      <c r="DN164" s="4">
        <v>0</v>
      </c>
      <c r="DO164" s="4">
        <v>1</v>
      </c>
      <c r="DP164" s="4">
        <v>0</v>
      </c>
      <c r="DQ164" s="4">
        <v>1</v>
      </c>
      <c r="DR164" s="4">
        <v>0</v>
      </c>
      <c r="DS164" s="4">
        <v>1</v>
      </c>
      <c r="DT164" s="4">
        <v>0</v>
      </c>
      <c r="DU164" s="4">
        <v>1</v>
      </c>
      <c r="DV164" s="4">
        <v>0</v>
      </c>
      <c r="DW164" s="4">
        <v>1</v>
      </c>
      <c r="DX164" s="4">
        <v>0</v>
      </c>
    </row>
    <row r="165" spans="1:128">
      <c r="A165" s="10">
        <v>160</v>
      </c>
      <c r="BP165" s="3"/>
      <c r="BQ165" s="3"/>
      <c r="BR165" s="3"/>
      <c r="BS165" s="3"/>
      <c r="BT165" s="10">
        <v>160</v>
      </c>
      <c r="BU165" s="4">
        <f t="shared" si="8"/>
        <v>0</v>
      </c>
      <c r="BV165" s="4">
        <f t="shared" si="9"/>
        <v>0</v>
      </c>
      <c r="BW165" s="10"/>
      <c r="BX165" s="4">
        <f t="shared" si="10"/>
        <v>1</v>
      </c>
      <c r="BY165" s="4">
        <f t="shared" si="11"/>
        <v>1</v>
      </c>
      <c r="CA165" s="18">
        <v>31800</v>
      </c>
      <c r="CH165" s="18">
        <v>31800</v>
      </c>
      <c r="CI165" s="4">
        <v>4.3999999999999997E-2</v>
      </c>
      <c r="CJ165" s="4">
        <v>0.95599999999999996</v>
      </c>
      <c r="CK165" s="4">
        <v>0.77100000000000002</v>
      </c>
      <c r="CL165" s="4">
        <v>0.22900000000000001</v>
      </c>
      <c r="CM165" s="4">
        <v>1</v>
      </c>
      <c r="CN165" s="4">
        <v>0</v>
      </c>
      <c r="CO165" s="4">
        <v>1</v>
      </c>
      <c r="CP165" s="4">
        <v>0</v>
      </c>
      <c r="CQ165" s="4">
        <v>1</v>
      </c>
      <c r="CR165" s="4">
        <v>0</v>
      </c>
      <c r="CS165" s="4">
        <v>1</v>
      </c>
      <c r="CT165" s="4">
        <v>0</v>
      </c>
      <c r="CU165" s="4">
        <v>1</v>
      </c>
      <c r="CV165" s="4">
        <v>0</v>
      </c>
      <c r="CW165" s="4">
        <v>1</v>
      </c>
      <c r="CX165" s="4">
        <v>0</v>
      </c>
      <c r="CY165" s="4">
        <v>1</v>
      </c>
      <c r="CZ165" s="4">
        <v>0</v>
      </c>
      <c r="DA165" s="4">
        <v>1</v>
      </c>
      <c r="DB165" s="4">
        <v>0</v>
      </c>
      <c r="DC165" s="4">
        <v>1</v>
      </c>
      <c r="DD165" s="4">
        <v>0</v>
      </c>
      <c r="DE165" s="4">
        <v>1</v>
      </c>
      <c r="DF165" s="4">
        <v>0</v>
      </c>
      <c r="DG165" s="4">
        <v>1</v>
      </c>
      <c r="DH165" s="4">
        <v>0</v>
      </c>
      <c r="DI165" s="4">
        <v>1</v>
      </c>
      <c r="DJ165" s="4">
        <v>0</v>
      </c>
      <c r="DK165" s="4">
        <v>1</v>
      </c>
      <c r="DL165" s="4">
        <v>0</v>
      </c>
      <c r="DM165" s="4">
        <v>1</v>
      </c>
      <c r="DN165" s="4">
        <v>0</v>
      </c>
      <c r="DO165" s="4">
        <v>1</v>
      </c>
      <c r="DP165" s="4">
        <v>0</v>
      </c>
      <c r="DQ165" s="4">
        <v>1</v>
      </c>
      <c r="DR165" s="4">
        <v>0</v>
      </c>
      <c r="DS165" s="4">
        <v>1</v>
      </c>
      <c r="DT165" s="4">
        <v>0</v>
      </c>
      <c r="DU165" s="4">
        <v>1</v>
      </c>
      <c r="DV165" s="4">
        <v>0</v>
      </c>
      <c r="DW165" s="4">
        <v>1</v>
      </c>
      <c r="DX165" s="4">
        <v>0</v>
      </c>
    </row>
    <row r="166" spans="1:128">
      <c r="A166" s="10">
        <v>161</v>
      </c>
      <c r="BP166" s="3"/>
      <c r="BQ166" s="3"/>
      <c r="BR166" s="3"/>
      <c r="BS166" s="3"/>
      <c r="BT166" s="10">
        <v>161</v>
      </c>
      <c r="BU166" s="4">
        <f t="shared" si="8"/>
        <v>0</v>
      </c>
      <c r="BV166" s="4">
        <f t="shared" si="9"/>
        <v>0</v>
      </c>
      <c r="BW166" s="10"/>
      <c r="BX166" s="4">
        <f t="shared" si="10"/>
        <v>1</v>
      </c>
      <c r="BY166" s="4">
        <f t="shared" si="11"/>
        <v>1</v>
      </c>
      <c r="CA166" s="18">
        <v>32000</v>
      </c>
      <c r="CH166" s="18">
        <v>32000</v>
      </c>
      <c r="CI166" s="4">
        <v>4.2000000000000003E-2</v>
      </c>
      <c r="CJ166" s="4">
        <v>0.95799999999999996</v>
      </c>
      <c r="CK166" s="4">
        <v>0.75600000000000001</v>
      </c>
      <c r="CL166" s="4">
        <v>0.24399999999999999</v>
      </c>
      <c r="CM166" s="4">
        <v>1</v>
      </c>
      <c r="CN166" s="4">
        <v>0</v>
      </c>
      <c r="CO166" s="4">
        <v>1</v>
      </c>
      <c r="CP166" s="4">
        <v>0</v>
      </c>
      <c r="CQ166" s="4">
        <v>1</v>
      </c>
      <c r="CR166" s="4">
        <v>0</v>
      </c>
      <c r="CS166" s="4">
        <v>1</v>
      </c>
      <c r="CT166" s="4">
        <v>0</v>
      </c>
      <c r="CU166" s="4">
        <v>1</v>
      </c>
      <c r="CV166" s="4">
        <v>0</v>
      </c>
      <c r="CW166" s="4">
        <v>1</v>
      </c>
      <c r="CX166" s="4">
        <v>0</v>
      </c>
      <c r="CY166" s="4">
        <v>1</v>
      </c>
      <c r="CZ166" s="4">
        <v>0</v>
      </c>
      <c r="DA166" s="4">
        <v>1</v>
      </c>
      <c r="DB166" s="4">
        <v>0</v>
      </c>
      <c r="DC166" s="4">
        <v>1</v>
      </c>
      <c r="DD166" s="4">
        <v>0</v>
      </c>
      <c r="DE166" s="4">
        <v>1</v>
      </c>
      <c r="DF166" s="4">
        <v>0</v>
      </c>
      <c r="DG166" s="4">
        <v>1</v>
      </c>
      <c r="DH166" s="4">
        <v>0</v>
      </c>
      <c r="DI166" s="4">
        <v>1</v>
      </c>
      <c r="DJ166" s="4">
        <v>0</v>
      </c>
      <c r="DK166" s="4">
        <v>1</v>
      </c>
      <c r="DL166" s="4">
        <v>0</v>
      </c>
      <c r="DM166" s="4">
        <v>1</v>
      </c>
      <c r="DN166" s="4">
        <v>0</v>
      </c>
      <c r="DO166" s="4">
        <v>1</v>
      </c>
      <c r="DP166" s="4">
        <v>0</v>
      </c>
      <c r="DQ166" s="4">
        <v>1</v>
      </c>
      <c r="DR166" s="4">
        <v>0</v>
      </c>
      <c r="DS166" s="4">
        <v>1</v>
      </c>
      <c r="DT166" s="4">
        <v>0</v>
      </c>
      <c r="DU166" s="4">
        <v>1</v>
      </c>
      <c r="DV166" s="4">
        <v>0</v>
      </c>
      <c r="DW166" s="4">
        <v>1</v>
      </c>
      <c r="DX166" s="4">
        <v>0</v>
      </c>
    </row>
    <row r="167" spans="1:128">
      <c r="A167" s="10">
        <v>162</v>
      </c>
      <c r="BP167" s="3"/>
      <c r="BQ167" s="3"/>
      <c r="BR167" s="3"/>
      <c r="BS167" s="3"/>
      <c r="BT167" s="10">
        <v>162</v>
      </c>
      <c r="BU167" s="4">
        <f t="shared" si="8"/>
        <v>0</v>
      </c>
      <c r="BV167" s="4">
        <f t="shared" si="9"/>
        <v>0</v>
      </c>
      <c r="BW167" s="10"/>
      <c r="BX167" s="4">
        <f t="shared" si="10"/>
        <v>1</v>
      </c>
      <c r="BY167" s="4">
        <f t="shared" si="11"/>
        <v>1</v>
      </c>
      <c r="CA167" s="18">
        <v>32200</v>
      </c>
      <c r="CH167" s="18">
        <v>32200</v>
      </c>
      <c r="CI167" s="4">
        <v>3.9E-2</v>
      </c>
      <c r="CJ167" s="4">
        <v>0.96099999999999997</v>
      </c>
      <c r="CK167" s="4">
        <v>0.74199999999999999</v>
      </c>
      <c r="CL167" s="4">
        <v>0.25800000000000001</v>
      </c>
      <c r="CM167" s="4">
        <v>1</v>
      </c>
      <c r="CN167" s="4">
        <v>0</v>
      </c>
      <c r="CO167" s="4">
        <v>1</v>
      </c>
      <c r="CP167" s="4">
        <v>0</v>
      </c>
      <c r="CQ167" s="4">
        <v>1</v>
      </c>
      <c r="CR167" s="4">
        <v>0</v>
      </c>
      <c r="CS167" s="4">
        <v>1</v>
      </c>
      <c r="CT167" s="4">
        <v>0</v>
      </c>
      <c r="CU167" s="4">
        <v>1</v>
      </c>
      <c r="CV167" s="4">
        <v>0</v>
      </c>
      <c r="CW167" s="4">
        <v>1</v>
      </c>
      <c r="CX167" s="4">
        <v>0</v>
      </c>
      <c r="CY167" s="4">
        <v>1</v>
      </c>
      <c r="CZ167" s="4">
        <v>0</v>
      </c>
      <c r="DA167" s="4">
        <v>1</v>
      </c>
      <c r="DB167" s="4">
        <v>0</v>
      </c>
      <c r="DC167" s="4">
        <v>1</v>
      </c>
      <c r="DD167" s="4">
        <v>0</v>
      </c>
      <c r="DE167" s="4">
        <v>1</v>
      </c>
      <c r="DF167" s="4">
        <v>0</v>
      </c>
      <c r="DG167" s="4">
        <v>1</v>
      </c>
      <c r="DH167" s="4">
        <v>0</v>
      </c>
      <c r="DI167" s="4">
        <v>1</v>
      </c>
      <c r="DJ167" s="4">
        <v>0</v>
      </c>
      <c r="DK167" s="4">
        <v>1</v>
      </c>
      <c r="DL167" s="4">
        <v>0</v>
      </c>
      <c r="DM167" s="4">
        <v>1</v>
      </c>
      <c r="DN167" s="4">
        <v>0</v>
      </c>
      <c r="DO167" s="4">
        <v>1</v>
      </c>
      <c r="DP167" s="4">
        <v>0</v>
      </c>
      <c r="DQ167" s="4">
        <v>1</v>
      </c>
      <c r="DR167" s="4">
        <v>0</v>
      </c>
      <c r="DS167" s="4">
        <v>1</v>
      </c>
      <c r="DT167" s="4">
        <v>0</v>
      </c>
      <c r="DU167" s="4">
        <v>1</v>
      </c>
      <c r="DV167" s="4">
        <v>0</v>
      </c>
      <c r="DW167" s="4">
        <v>1</v>
      </c>
      <c r="DX167" s="4">
        <v>0</v>
      </c>
    </row>
    <row r="168" spans="1:128">
      <c r="A168" s="10">
        <v>163</v>
      </c>
      <c r="BP168" s="3"/>
      <c r="BQ168" s="3"/>
      <c r="BR168" s="3"/>
      <c r="BS168" s="3"/>
      <c r="BT168" s="10">
        <v>163</v>
      </c>
      <c r="BU168" s="4">
        <f t="shared" si="8"/>
        <v>0</v>
      </c>
      <c r="BV168" s="4">
        <f t="shared" si="9"/>
        <v>0</v>
      </c>
      <c r="BW168" s="10"/>
      <c r="BX168" s="4">
        <f t="shared" si="10"/>
        <v>1</v>
      </c>
      <c r="BY168" s="4">
        <f t="shared" si="11"/>
        <v>1</v>
      </c>
      <c r="CA168" s="18">
        <v>32400</v>
      </c>
      <c r="CH168" s="18">
        <v>32400</v>
      </c>
      <c r="CI168" s="4">
        <v>3.5000000000000003E-2</v>
      </c>
      <c r="CJ168" s="4">
        <v>0.96499999999999997</v>
      </c>
      <c r="CK168" s="4">
        <v>0.72699999999999998</v>
      </c>
      <c r="CL168" s="4">
        <v>0.27300000000000002</v>
      </c>
      <c r="CM168" s="4">
        <v>1</v>
      </c>
      <c r="CN168" s="4">
        <v>0</v>
      </c>
      <c r="CO168" s="4">
        <v>1</v>
      </c>
      <c r="CP168" s="4">
        <v>0</v>
      </c>
      <c r="CQ168" s="4">
        <v>1</v>
      </c>
      <c r="CR168" s="4">
        <v>0</v>
      </c>
      <c r="CS168" s="4">
        <v>1</v>
      </c>
      <c r="CT168" s="4">
        <v>0</v>
      </c>
      <c r="CU168" s="4">
        <v>1</v>
      </c>
      <c r="CV168" s="4">
        <v>0</v>
      </c>
      <c r="CW168" s="4">
        <v>1</v>
      </c>
      <c r="CX168" s="4">
        <v>0</v>
      </c>
      <c r="CY168" s="4">
        <v>1</v>
      </c>
      <c r="CZ168" s="4">
        <v>0</v>
      </c>
      <c r="DA168" s="4">
        <v>1</v>
      </c>
      <c r="DB168" s="4">
        <v>0</v>
      </c>
      <c r="DC168" s="4">
        <v>1</v>
      </c>
      <c r="DD168" s="4">
        <v>0</v>
      </c>
      <c r="DE168" s="4">
        <v>1</v>
      </c>
      <c r="DF168" s="4">
        <v>0</v>
      </c>
      <c r="DG168" s="4">
        <v>1</v>
      </c>
      <c r="DH168" s="4">
        <v>0</v>
      </c>
      <c r="DI168" s="4">
        <v>1</v>
      </c>
      <c r="DJ168" s="4">
        <v>0</v>
      </c>
      <c r="DK168" s="4">
        <v>1</v>
      </c>
      <c r="DL168" s="4">
        <v>0</v>
      </c>
      <c r="DM168" s="4">
        <v>1</v>
      </c>
      <c r="DN168" s="4">
        <v>0</v>
      </c>
      <c r="DO168" s="4">
        <v>1</v>
      </c>
      <c r="DP168" s="4">
        <v>0</v>
      </c>
      <c r="DQ168" s="4">
        <v>1</v>
      </c>
      <c r="DR168" s="4">
        <v>0</v>
      </c>
      <c r="DS168" s="4">
        <v>1</v>
      </c>
      <c r="DT168" s="4">
        <v>0</v>
      </c>
      <c r="DU168" s="4">
        <v>1</v>
      </c>
      <c r="DV168" s="4">
        <v>0</v>
      </c>
      <c r="DW168" s="4">
        <v>1</v>
      </c>
      <c r="DX168" s="4">
        <v>0</v>
      </c>
    </row>
    <row r="169" spans="1:128">
      <c r="A169" s="10">
        <v>164</v>
      </c>
      <c r="BP169" s="3"/>
      <c r="BQ169" s="3"/>
      <c r="BR169" s="3"/>
      <c r="BS169" s="3"/>
      <c r="BT169" s="10">
        <v>164</v>
      </c>
      <c r="BU169" s="4">
        <f t="shared" si="8"/>
        <v>0</v>
      </c>
      <c r="BV169" s="4">
        <f t="shared" si="9"/>
        <v>0</v>
      </c>
      <c r="BW169" s="10"/>
      <c r="BX169" s="4">
        <f t="shared" si="10"/>
        <v>1</v>
      </c>
      <c r="BY169" s="4">
        <f t="shared" si="11"/>
        <v>1</v>
      </c>
      <c r="CA169" s="18">
        <v>32600</v>
      </c>
      <c r="CH169" s="18">
        <v>32600</v>
      </c>
      <c r="CI169" s="4">
        <v>3.2000000000000001E-2</v>
      </c>
      <c r="CJ169" s="4">
        <v>0.96799999999999997</v>
      </c>
      <c r="CK169" s="4">
        <v>0.70699999999999996</v>
      </c>
      <c r="CL169" s="4">
        <v>0.29299999999999998</v>
      </c>
      <c r="CM169" s="4">
        <v>1</v>
      </c>
      <c r="CN169" s="4">
        <v>0</v>
      </c>
      <c r="CO169" s="4">
        <v>1</v>
      </c>
      <c r="CP169" s="4">
        <v>0</v>
      </c>
      <c r="CQ169" s="4">
        <v>1</v>
      </c>
      <c r="CR169" s="4">
        <v>0</v>
      </c>
      <c r="CS169" s="4">
        <v>1</v>
      </c>
      <c r="CT169" s="4">
        <v>0</v>
      </c>
      <c r="CU169" s="4">
        <v>1</v>
      </c>
      <c r="CV169" s="4">
        <v>0</v>
      </c>
      <c r="CW169" s="4">
        <v>1</v>
      </c>
      <c r="CX169" s="4">
        <v>0</v>
      </c>
      <c r="CY169" s="4">
        <v>1</v>
      </c>
      <c r="CZ169" s="4">
        <v>0</v>
      </c>
      <c r="DA169" s="4">
        <v>1</v>
      </c>
      <c r="DB169" s="4">
        <v>0</v>
      </c>
      <c r="DC169" s="4">
        <v>1</v>
      </c>
      <c r="DD169" s="4">
        <v>0</v>
      </c>
      <c r="DE169" s="4">
        <v>1</v>
      </c>
      <c r="DF169" s="4">
        <v>0</v>
      </c>
      <c r="DG169" s="4">
        <v>1</v>
      </c>
      <c r="DH169" s="4">
        <v>0</v>
      </c>
      <c r="DI169" s="4">
        <v>1</v>
      </c>
      <c r="DJ169" s="4">
        <v>0</v>
      </c>
      <c r="DK169" s="4">
        <v>1</v>
      </c>
      <c r="DL169" s="4">
        <v>0</v>
      </c>
      <c r="DM169" s="4">
        <v>1</v>
      </c>
      <c r="DN169" s="4">
        <v>0</v>
      </c>
      <c r="DO169" s="4">
        <v>1</v>
      </c>
      <c r="DP169" s="4">
        <v>0</v>
      </c>
      <c r="DQ169" s="4">
        <v>1</v>
      </c>
      <c r="DR169" s="4">
        <v>0</v>
      </c>
      <c r="DS169" s="4">
        <v>1</v>
      </c>
      <c r="DT169" s="4">
        <v>0</v>
      </c>
      <c r="DU169" s="4">
        <v>1</v>
      </c>
      <c r="DV169" s="4">
        <v>0</v>
      </c>
      <c r="DW169" s="4">
        <v>1</v>
      </c>
      <c r="DX169" s="4">
        <v>0</v>
      </c>
    </row>
    <row r="170" spans="1:128">
      <c r="A170" s="10">
        <v>165</v>
      </c>
      <c r="BP170" s="3"/>
      <c r="BQ170" s="3"/>
      <c r="BR170" s="3"/>
      <c r="BS170" s="3"/>
      <c r="BT170" s="10">
        <v>165</v>
      </c>
      <c r="BU170" s="4">
        <f t="shared" si="8"/>
        <v>0</v>
      </c>
      <c r="BV170" s="4">
        <f t="shared" si="9"/>
        <v>0</v>
      </c>
      <c r="BW170" s="10"/>
      <c r="BX170" s="4">
        <f t="shared" si="10"/>
        <v>1</v>
      </c>
      <c r="BY170" s="4">
        <f t="shared" si="11"/>
        <v>1</v>
      </c>
      <c r="CA170" s="18">
        <v>32800</v>
      </c>
      <c r="CH170" s="18">
        <v>32800</v>
      </c>
      <c r="CI170" s="4">
        <v>0.03</v>
      </c>
      <c r="CJ170" s="4">
        <v>0.97</v>
      </c>
      <c r="CK170" s="4">
        <v>0.68500000000000005</v>
      </c>
      <c r="CL170" s="4">
        <v>0.315</v>
      </c>
      <c r="CM170" s="4">
        <v>1</v>
      </c>
      <c r="CN170" s="4">
        <v>0</v>
      </c>
      <c r="CO170" s="4">
        <v>1</v>
      </c>
      <c r="CP170" s="4">
        <v>0</v>
      </c>
      <c r="CQ170" s="4">
        <v>1</v>
      </c>
      <c r="CR170" s="4">
        <v>0</v>
      </c>
      <c r="CS170" s="4">
        <v>1</v>
      </c>
      <c r="CT170" s="4">
        <v>0</v>
      </c>
      <c r="CU170" s="4">
        <v>1</v>
      </c>
      <c r="CV170" s="4">
        <v>0</v>
      </c>
      <c r="CW170" s="4">
        <v>1</v>
      </c>
      <c r="CX170" s="4">
        <v>0</v>
      </c>
      <c r="CY170" s="4">
        <v>1</v>
      </c>
      <c r="CZ170" s="4">
        <v>0</v>
      </c>
      <c r="DA170" s="4">
        <v>1</v>
      </c>
      <c r="DB170" s="4">
        <v>0</v>
      </c>
      <c r="DC170" s="4">
        <v>1</v>
      </c>
      <c r="DD170" s="4">
        <v>0</v>
      </c>
      <c r="DE170" s="4">
        <v>1</v>
      </c>
      <c r="DF170" s="4">
        <v>0</v>
      </c>
      <c r="DG170" s="4">
        <v>1</v>
      </c>
      <c r="DH170" s="4">
        <v>0</v>
      </c>
      <c r="DI170" s="4">
        <v>1</v>
      </c>
      <c r="DJ170" s="4">
        <v>0</v>
      </c>
      <c r="DK170" s="4">
        <v>1</v>
      </c>
      <c r="DL170" s="4">
        <v>0</v>
      </c>
      <c r="DM170" s="4">
        <v>1</v>
      </c>
      <c r="DN170" s="4">
        <v>0</v>
      </c>
      <c r="DO170" s="4">
        <v>1</v>
      </c>
      <c r="DP170" s="4">
        <v>0</v>
      </c>
      <c r="DQ170" s="4">
        <v>1</v>
      </c>
      <c r="DR170" s="4">
        <v>0</v>
      </c>
      <c r="DS170" s="4">
        <v>1</v>
      </c>
      <c r="DT170" s="4">
        <v>0</v>
      </c>
      <c r="DU170" s="4">
        <v>1</v>
      </c>
      <c r="DV170" s="4">
        <v>0</v>
      </c>
      <c r="DW170" s="4">
        <v>1</v>
      </c>
      <c r="DX170" s="4">
        <v>0</v>
      </c>
    </row>
    <row r="171" spans="1:128">
      <c r="A171" s="10">
        <v>166</v>
      </c>
      <c r="BP171" s="3"/>
      <c r="BQ171" s="3"/>
      <c r="BR171" s="3"/>
      <c r="BS171" s="3"/>
      <c r="BT171" s="10">
        <v>166</v>
      </c>
      <c r="BU171" s="4">
        <f t="shared" si="8"/>
        <v>0</v>
      </c>
      <c r="BV171" s="4">
        <f t="shared" si="9"/>
        <v>0</v>
      </c>
      <c r="BW171" s="10"/>
      <c r="BX171" s="4">
        <f t="shared" si="10"/>
        <v>1</v>
      </c>
      <c r="BY171" s="4">
        <f t="shared" si="11"/>
        <v>1</v>
      </c>
      <c r="CA171" s="18">
        <v>33000</v>
      </c>
      <c r="CH171" s="18">
        <v>33000</v>
      </c>
      <c r="CI171" s="4">
        <v>2.5000000000000001E-2</v>
      </c>
      <c r="CJ171" s="4">
        <v>0.97499999999999998</v>
      </c>
      <c r="CK171" s="4">
        <v>0.66900000000000004</v>
      </c>
      <c r="CL171" s="4">
        <v>0.33100000000000002</v>
      </c>
      <c r="CM171" s="4">
        <v>1</v>
      </c>
      <c r="CN171" s="4">
        <v>0</v>
      </c>
      <c r="CO171" s="4">
        <v>1</v>
      </c>
      <c r="CP171" s="4">
        <v>0</v>
      </c>
      <c r="CQ171" s="4">
        <v>1</v>
      </c>
      <c r="CR171" s="4">
        <v>0</v>
      </c>
      <c r="CS171" s="4">
        <v>1</v>
      </c>
      <c r="CT171" s="4">
        <v>0</v>
      </c>
      <c r="CU171" s="4">
        <v>1</v>
      </c>
      <c r="CV171" s="4">
        <v>0</v>
      </c>
      <c r="CW171" s="4">
        <v>1</v>
      </c>
      <c r="CX171" s="4">
        <v>0</v>
      </c>
      <c r="CY171" s="4">
        <v>1</v>
      </c>
      <c r="CZ171" s="4">
        <v>0</v>
      </c>
      <c r="DA171" s="4">
        <v>1</v>
      </c>
      <c r="DB171" s="4">
        <v>0</v>
      </c>
      <c r="DC171" s="4">
        <v>1</v>
      </c>
      <c r="DD171" s="4">
        <v>0</v>
      </c>
      <c r="DE171" s="4">
        <v>1</v>
      </c>
      <c r="DF171" s="4">
        <v>0</v>
      </c>
      <c r="DG171" s="4">
        <v>1</v>
      </c>
      <c r="DH171" s="4">
        <v>0</v>
      </c>
      <c r="DI171" s="4">
        <v>1</v>
      </c>
      <c r="DJ171" s="4">
        <v>0</v>
      </c>
      <c r="DK171" s="4">
        <v>1</v>
      </c>
      <c r="DL171" s="4">
        <v>0</v>
      </c>
      <c r="DM171" s="4">
        <v>1</v>
      </c>
      <c r="DN171" s="4">
        <v>0</v>
      </c>
      <c r="DO171" s="4">
        <v>1</v>
      </c>
      <c r="DP171" s="4">
        <v>0</v>
      </c>
      <c r="DQ171" s="4">
        <v>1</v>
      </c>
      <c r="DR171" s="4">
        <v>0</v>
      </c>
      <c r="DS171" s="4">
        <v>1</v>
      </c>
      <c r="DT171" s="4">
        <v>0</v>
      </c>
      <c r="DU171" s="4">
        <v>1</v>
      </c>
      <c r="DV171" s="4">
        <v>0</v>
      </c>
      <c r="DW171" s="4">
        <v>1</v>
      </c>
      <c r="DX171" s="4">
        <v>0</v>
      </c>
    </row>
    <row r="172" spans="1:128">
      <c r="A172" s="10">
        <v>167</v>
      </c>
      <c r="BP172" s="3"/>
      <c r="BQ172" s="3"/>
      <c r="BR172" s="3"/>
      <c r="BS172" s="3"/>
      <c r="BT172" s="10">
        <v>167</v>
      </c>
      <c r="BU172" s="4">
        <f t="shared" si="8"/>
        <v>0</v>
      </c>
      <c r="BV172" s="4">
        <f t="shared" si="9"/>
        <v>0</v>
      </c>
      <c r="BW172" s="10"/>
      <c r="BX172" s="4">
        <f t="shared" si="10"/>
        <v>1</v>
      </c>
      <c r="BY172" s="4">
        <f t="shared" si="11"/>
        <v>1</v>
      </c>
      <c r="CA172" s="18">
        <v>33200</v>
      </c>
      <c r="CH172" s="18">
        <v>33200</v>
      </c>
      <c r="CI172" s="4">
        <v>2.3E-2</v>
      </c>
      <c r="CJ172" s="4">
        <v>0.97699999999999998</v>
      </c>
      <c r="CK172" s="4">
        <v>0.64800000000000002</v>
      </c>
      <c r="CL172" s="4">
        <v>0.35199999999999998</v>
      </c>
      <c r="CM172" s="4">
        <v>1</v>
      </c>
      <c r="CN172" s="4">
        <v>0</v>
      </c>
      <c r="CO172" s="4">
        <v>1</v>
      </c>
      <c r="CP172" s="4">
        <v>0</v>
      </c>
      <c r="CQ172" s="4">
        <v>1</v>
      </c>
      <c r="CR172" s="4">
        <v>0</v>
      </c>
      <c r="CS172" s="4">
        <v>1</v>
      </c>
      <c r="CT172" s="4">
        <v>0</v>
      </c>
      <c r="CU172" s="4">
        <v>1</v>
      </c>
      <c r="CV172" s="4">
        <v>0</v>
      </c>
      <c r="CW172" s="4">
        <v>1</v>
      </c>
      <c r="CX172" s="4">
        <v>0</v>
      </c>
      <c r="CY172" s="4">
        <v>1</v>
      </c>
      <c r="CZ172" s="4">
        <v>0</v>
      </c>
      <c r="DA172" s="4">
        <v>1</v>
      </c>
      <c r="DB172" s="4">
        <v>0</v>
      </c>
      <c r="DC172" s="4">
        <v>1</v>
      </c>
      <c r="DD172" s="4">
        <v>0</v>
      </c>
      <c r="DE172" s="4">
        <v>1</v>
      </c>
      <c r="DF172" s="4">
        <v>0</v>
      </c>
      <c r="DG172" s="4">
        <v>1</v>
      </c>
      <c r="DH172" s="4">
        <v>0</v>
      </c>
      <c r="DI172" s="4">
        <v>1</v>
      </c>
      <c r="DJ172" s="4">
        <v>0</v>
      </c>
      <c r="DK172" s="4">
        <v>1</v>
      </c>
      <c r="DL172" s="4">
        <v>0</v>
      </c>
      <c r="DM172" s="4">
        <v>1</v>
      </c>
      <c r="DN172" s="4">
        <v>0</v>
      </c>
      <c r="DO172" s="4">
        <v>1</v>
      </c>
      <c r="DP172" s="4">
        <v>0</v>
      </c>
      <c r="DQ172" s="4">
        <v>1</v>
      </c>
      <c r="DR172" s="4">
        <v>0</v>
      </c>
      <c r="DS172" s="4">
        <v>1</v>
      </c>
      <c r="DT172" s="4">
        <v>0</v>
      </c>
      <c r="DU172" s="4">
        <v>1</v>
      </c>
      <c r="DV172" s="4">
        <v>0</v>
      </c>
      <c r="DW172" s="4">
        <v>1</v>
      </c>
      <c r="DX172" s="4">
        <v>0</v>
      </c>
    </row>
    <row r="173" spans="1:128">
      <c r="A173" s="10">
        <v>168</v>
      </c>
      <c r="BP173" s="3"/>
      <c r="BQ173" s="3"/>
      <c r="BR173" s="3"/>
      <c r="BS173" s="3"/>
      <c r="BT173" s="10">
        <v>168</v>
      </c>
      <c r="BU173" s="4">
        <f t="shared" si="8"/>
        <v>0</v>
      </c>
      <c r="BV173" s="4">
        <f t="shared" si="9"/>
        <v>0</v>
      </c>
      <c r="BW173" s="10"/>
      <c r="BX173" s="4">
        <f t="shared" si="10"/>
        <v>1</v>
      </c>
      <c r="BY173" s="4">
        <f t="shared" si="11"/>
        <v>1</v>
      </c>
      <c r="CA173" s="18">
        <v>33400</v>
      </c>
      <c r="CH173" s="18">
        <v>33400</v>
      </c>
      <c r="CI173" s="4">
        <v>2.1000000000000001E-2</v>
      </c>
      <c r="CJ173" s="4">
        <v>0.97899999999999998</v>
      </c>
      <c r="CK173" s="4">
        <v>0.63100000000000001</v>
      </c>
      <c r="CL173" s="4">
        <v>0.36899999999999999</v>
      </c>
      <c r="CM173" s="4">
        <v>1</v>
      </c>
      <c r="CN173" s="4">
        <v>0</v>
      </c>
      <c r="CO173" s="4">
        <v>1</v>
      </c>
      <c r="CP173" s="4">
        <v>0</v>
      </c>
      <c r="CQ173" s="4">
        <v>1</v>
      </c>
      <c r="CR173" s="4">
        <v>0</v>
      </c>
      <c r="CS173" s="4">
        <v>1</v>
      </c>
      <c r="CT173" s="4">
        <v>0</v>
      </c>
      <c r="CU173" s="4">
        <v>1</v>
      </c>
      <c r="CV173" s="4">
        <v>0</v>
      </c>
      <c r="CW173" s="4">
        <v>1</v>
      </c>
      <c r="CX173" s="4">
        <v>0</v>
      </c>
      <c r="CY173" s="4">
        <v>1</v>
      </c>
      <c r="CZ173" s="4">
        <v>0</v>
      </c>
      <c r="DA173" s="4">
        <v>1</v>
      </c>
      <c r="DB173" s="4">
        <v>0</v>
      </c>
      <c r="DC173" s="4">
        <v>1</v>
      </c>
      <c r="DD173" s="4">
        <v>0</v>
      </c>
      <c r="DE173" s="4">
        <v>1</v>
      </c>
      <c r="DF173" s="4">
        <v>0</v>
      </c>
      <c r="DG173" s="4">
        <v>1</v>
      </c>
      <c r="DH173" s="4">
        <v>0</v>
      </c>
      <c r="DI173" s="4">
        <v>1</v>
      </c>
      <c r="DJ173" s="4">
        <v>0</v>
      </c>
      <c r="DK173" s="4">
        <v>1</v>
      </c>
      <c r="DL173" s="4">
        <v>0</v>
      </c>
      <c r="DM173" s="4">
        <v>1</v>
      </c>
      <c r="DN173" s="4">
        <v>0</v>
      </c>
      <c r="DO173" s="4">
        <v>1</v>
      </c>
      <c r="DP173" s="4">
        <v>0</v>
      </c>
      <c r="DQ173" s="4">
        <v>1</v>
      </c>
      <c r="DR173" s="4">
        <v>0</v>
      </c>
      <c r="DS173" s="4">
        <v>1</v>
      </c>
      <c r="DT173" s="4">
        <v>0</v>
      </c>
      <c r="DU173" s="4">
        <v>1</v>
      </c>
      <c r="DV173" s="4">
        <v>0</v>
      </c>
      <c r="DW173" s="4">
        <v>1</v>
      </c>
      <c r="DX173" s="4">
        <v>0</v>
      </c>
    </row>
    <row r="174" spans="1:128">
      <c r="A174" s="10">
        <v>169</v>
      </c>
      <c r="BP174" s="3"/>
      <c r="BQ174" s="3"/>
      <c r="BR174" s="3"/>
      <c r="BS174" s="3"/>
      <c r="BT174" s="10">
        <v>169</v>
      </c>
      <c r="BU174" s="4">
        <f t="shared" si="8"/>
        <v>0</v>
      </c>
      <c r="BV174" s="4">
        <f t="shared" si="9"/>
        <v>0</v>
      </c>
      <c r="BW174" s="10"/>
      <c r="BX174" s="4">
        <f t="shared" si="10"/>
        <v>1</v>
      </c>
      <c r="BY174" s="4">
        <f t="shared" si="11"/>
        <v>1</v>
      </c>
      <c r="CA174" s="18">
        <v>33600</v>
      </c>
      <c r="CH174" s="18">
        <v>33600</v>
      </c>
      <c r="CI174" s="4">
        <v>1.7000000000000001E-2</v>
      </c>
      <c r="CJ174" s="4">
        <v>0.98299999999999998</v>
      </c>
      <c r="CK174" s="4">
        <v>0.61399999999999999</v>
      </c>
      <c r="CL174" s="4">
        <v>0.38600000000000001</v>
      </c>
      <c r="CM174" s="4">
        <v>1</v>
      </c>
      <c r="CN174" s="4">
        <v>0</v>
      </c>
      <c r="CO174" s="4">
        <v>1</v>
      </c>
      <c r="CP174" s="4">
        <v>0</v>
      </c>
      <c r="CQ174" s="4">
        <v>1</v>
      </c>
      <c r="CR174" s="4">
        <v>0</v>
      </c>
      <c r="CS174" s="4">
        <v>1</v>
      </c>
      <c r="CT174" s="4">
        <v>0</v>
      </c>
      <c r="CU174" s="4">
        <v>1</v>
      </c>
      <c r="CV174" s="4">
        <v>0</v>
      </c>
      <c r="CW174" s="4">
        <v>1</v>
      </c>
      <c r="CX174" s="4">
        <v>0</v>
      </c>
      <c r="CY174" s="4">
        <v>1</v>
      </c>
      <c r="CZ174" s="4">
        <v>0</v>
      </c>
      <c r="DA174" s="4">
        <v>1</v>
      </c>
      <c r="DB174" s="4">
        <v>0</v>
      </c>
      <c r="DC174" s="4">
        <v>1</v>
      </c>
      <c r="DD174" s="4">
        <v>0</v>
      </c>
      <c r="DE174" s="4">
        <v>1</v>
      </c>
      <c r="DF174" s="4">
        <v>0</v>
      </c>
      <c r="DG174" s="4">
        <v>1</v>
      </c>
      <c r="DH174" s="4">
        <v>0</v>
      </c>
      <c r="DI174" s="4">
        <v>1</v>
      </c>
      <c r="DJ174" s="4">
        <v>0</v>
      </c>
      <c r="DK174" s="4">
        <v>1</v>
      </c>
      <c r="DL174" s="4">
        <v>0</v>
      </c>
      <c r="DM174" s="4">
        <v>1</v>
      </c>
      <c r="DN174" s="4">
        <v>0</v>
      </c>
      <c r="DO174" s="4">
        <v>1</v>
      </c>
      <c r="DP174" s="4">
        <v>0</v>
      </c>
      <c r="DQ174" s="4">
        <v>1</v>
      </c>
      <c r="DR174" s="4">
        <v>0</v>
      </c>
      <c r="DS174" s="4">
        <v>1</v>
      </c>
      <c r="DT174" s="4">
        <v>0</v>
      </c>
      <c r="DU174" s="4">
        <v>1</v>
      </c>
      <c r="DV174" s="4">
        <v>0</v>
      </c>
      <c r="DW174" s="4">
        <v>1</v>
      </c>
      <c r="DX174" s="4">
        <v>0</v>
      </c>
    </row>
    <row r="175" spans="1:128">
      <c r="A175" s="10">
        <v>170</v>
      </c>
      <c r="BP175" s="3"/>
      <c r="BQ175" s="3"/>
      <c r="BR175" s="3"/>
      <c r="BS175" s="3"/>
      <c r="BT175" s="10">
        <v>170</v>
      </c>
      <c r="BU175" s="4">
        <f t="shared" si="8"/>
        <v>0</v>
      </c>
      <c r="BV175" s="4">
        <f t="shared" si="9"/>
        <v>0</v>
      </c>
      <c r="BW175" s="10"/>
      <c r="BX175" s="4">
        <f t="shared" si="10"/>
        <v>1</v>
      </c>
      <c r="BY175" s="4">
        <f t="shared" si="11"/>
        <v>1</v>
      </c>
      <c r="CA175" s="18">
        <v>33800</v>
      </c>
      <c r="CH175" s="18">
        <v>33800</v>
      </c>
      <c r="CI175" s="4">
        <v>1.7000000000000001E-2</v>
      </c>
      <c r="CJ175" s="4">
        <v>0.98299999999999998</v>
      </c>
      <c r="CK175" s="4">
        <v>0.59199999999999997</v>
      </c>
      <c r="CL175" s="4">
        <v>0.40799999999999997</v>
      </c>
      <c r="CM175" s="4">
        <v>0.998</v>
      </c>
      <c r="CN175" s="4">
        <v>2E-3</v>
      </c>
      <c r="CO175" s="4">
        <v>1</v>
      </c>
      <c r="CP175" s="4">
        <v>0</v>
      </c>
      <c r="CQ175" s="4">
        <v>1</v>
      </c>
      <c r="CR175" s="4">
        <v>0</v>
      </c>
      <c r="CS175" s="4">
        <v>1</v>
      </c>
      <c r="CT175" s="4">
        <v>0</v>
      </c>
      <c r="CU175" s="4">
        <v>1</v>
      </c>
      <c r="CV175" s="4">
        <v>0</v>
      </c>
      <c r="CW175" s="4">
        <v>1</v>
      </c>
      <c r="CX175" s="4">
        <v>0</v>
      </c>
      <c r="CY175" s="4">
        <v>1</v>
      </c>
      <c r="CZ175" s="4">
        <v>0</v>
      </c>
      <c r="DA175" s="4">
        <v>1</v>
      </c>
      <c r="DB175" s="4">
        <v>0</v>
      </c>
      <c r="DC175" s="4">
        <v>1</v>
      </c>
      <c r="DD175" s="4">
        <v>0</v>
      </c>
      <c r="DE175" s="4">
        <v>1</v>
      </c>
      <c r="DF175" s="4">
        <v>0</v>
      </c>
      <c r="DG175" s="4">
        <v>1</v>
      </c>
      <c r="DH175" s="4">
        <v>0</v>
      </c>
      <c r="DI175" s="4">
        <v>1</v>
      </c>
      <c r="DJ175" s="4">
        <v>0</v>
      </c>
      <c r="DK175" s="4">
        <v>1</v>
      </c>
      <c r="DL175" s="4">
        <v>0</v>
      </c>
      <c r="DM175" s="4">
        <v>1</v>
      </c>
      <c r="DN175" s="4">
        <v>0</v>
      </c>
      <c r="DO175" s="4">
        <v>1</v>
      </c>
      <c r="DP175" s="4">
        <v>0</v>
      </c>
      <c r="DQ175" s="4">
        <v>1</v>
      </c>
      <c r="DR175" s="4">
        <v>0</v>
      </c>
      <c r="DS175" s="4">
        <v>1</v>
      </c>
      <c r="DT175" s="4">
        <v>0</v>
      </c>
      <c r="DU175" s="4">
        <v>1</v>
      </c>
      <c r="DV175" s="4">
        <v>0</v>
      </c>
      <c r="DW175" s="4">
        <v>1</v>
      </c>
      <c r="DX175" s="4">
        <v>0</v>
      </c>
    </row>
    <row r="176" spans="1:128">
      <c r="A176" s="10">
        <v>171</v>
      </c>
      <c r="BP176" s="3"/>
      <c r="BQ176" s="3"/>
      <c r="BR176" s="3"/>
      <c r="BS176" s="3"/>
      <c r="BT176" s="10">
        <v>171</v>
      </c>
      <c r="BU176" s="4">
        <f t="shared" si="8"/>
        <v>0</v>
      </c>
      <c r="BV176" s="4">
        <f t="shared" si="9"/>
        <v>0</v>
      </c>
      <c r="BW176" s="10"/>
      <c r="BX176" s="4">
        <f t="shared" si="10"/>
        <v>1</v>
      </c>
      <c r="BY176" s="4">
        <f t="shared" si="11"/>
        <v>1</v>
      </c>
      <c r="CA176" s="18">
        <v>34000</v>
      </c>
      <c r="CH176" s="18">
        <v>34000</v>
      </c>
      <c r="CI176" s="4">
        <v>1.6E-2</v>
      </c>
      <c r="CJ176" s="4">
        <v>0.98399999999999999</v>
      </c>
      <c r="CK176" s="4">
        <v>0.56899999999999995</v>
      </c>
      <c r="CL176" s="4">
        <v>0.43099999999999999</v>
      </c>
      <c r="CM176" s="4">
        <v>0.998</v>
      </c>
      <c r="CN176" s="4">
        <v>2E-3</v>
      </c>
      <c r="CO176" s="4">
        <v>1</v>
      </c>
      <c r="CP176" s="4">
        <v>0</v>
      </c>
      <c r="CQ176" s="4">
        <v>1</v>
      </c>
      <c r="CR176" s="4">
        <v>0</v>
      </c>
      <c r="CS176" s="4">
        <v>1</v>
      </c>
      <c r="CT176" s="4">
        <v>0</v>
      </c>
      <c r="CU176" s="4">
        <v>1</v>
      </c>
      <c r="CV176" s="4">
        <v>0</v>
      </c>
      <c r="CW176" s="4">
        <v>1</v>
      </c>
      <c r="CX176" s="4">
        <v>0</v>
      </c>
      <c r="CY176" s="4">
        <v>1</v>
      </c>
      <c r="CZ176" s="4">
        <v>0</v>
      </c>
      <c r="DA176" s="4">
        <v>1</v>
      </c>
      <c r="DB176" s="4">
        <v>0</v>
      </c>
      <c r="DC176" s="4">
        <v>1</v>
      </c>
      <c r="DD176" s="4">
        <v>0</v>
      </c>
      <c r="DE176" s="4">
        <v>1</v>
      </c>
      <c r="DF176" s="4">
        <v>0</v>
      </c>
      <c r="DG176" s="4">
        <v>1</v>
      </c>
      <c r="DH176" s="4">
        <v>0</v>
      </c>
      <c r="DI176" s="4">
        <v>1</v>
      </c>
      <c r="DJ176" s="4">
        <v>0</v>
      </c>
      <c r="DK176" s="4">
        <v>1</v>
      </c>
      <c r="DL176" s="4">
        <v>0</v>
      </c>
      <c r="DM176" s="4">
        <v>1</v>
      </c>
      <c r="DN176" s="4">
        <v>0</v>
      </c>
      <c r="DO176" s="4">
        <v>1</v>
      </c>
      <c r="DP176" s="4">
        <v>0</v>
      </c>
      <c r="DQ176" s="4">
        <v>1</v>
      </c>
      <c r="DR176" s="4">
        <v>0</v>
      </c>
      <c r="DS176" s="4">
        <v>1</v>
      </c>
      <c r="DT176" s="4">
        <v>0</v>
      </c>
      <c r="DU176" s="4">
        <v>1</v>
      </c>
      <c r="DV176" s="4">
        <v>0</v>
      </c>
      <c r="DW176" s="4">
        <v>1</v>
      </c>
      <c r="DX176" s="4">
        <v>0</v>
      </c>
    </row>
    <row r="177" spans="1:128">
      <c r="A177" s="10">
        <v>172</v>
      </c>
      <c r="BP177" s="3"/>
      <c r="BQ177" s="3"/>
      <c r="BR177" s="3"/>
      <c r="BS177" s="3"/>
      <c r="BT177" s="10">
        <v>172</v>
      </c>
      <c r="BU177" s="4">
        <f t="shared" si="8"/>
        <v>0</v>
      </c>
      <c r="BV177" s="4">
        <f t="shared" si="9"/>
        <v>0</v>
      </c>
      <c r="BW177" s="10"/>
      <c r="BX177" s="4">
        <f t="shared" si="10"/>
        <v>1</v>
      </c>
      <c r="BY177" s="4">
        <f t="shared" si="11"/>
        <v>1</v>
      </c>
      <c r="CA177" s="18">
        <v>34200</v>
      </c>
      <c r="CH177" s="18">
        <v>34200</v>
      </c>
      <c r="CI177" s="4">
        <v>1.4999999999999999E-2</v>
      </c>
      <c r="CJ177" s="4">
        <v>0.98499999999999999</v>
      </c>
      <c r="CK177" s="4">
        <v>0.55200000000000005</v>
      </c>
      <c r="CL177" s="4">
        <v>0.44800000000000001</v>
      </c>
      <c r="CM177" s="4">
        <v>0.997</v>
      </c>
      <c r="CN177" s="4">
        <v>3.0000000000000001E-3</v>
      </c>
      <c r="CO177" s="4">
        <v>1</v>
      </c>
      <c r="CP177" s="4">
        <v>0</v>
      </c>
      <c r="CQ177" s="4">
        <v>1</v>
      </c>
      <c r="CR177" s="4">
        <v>0</v>
      </c>
      <c r="CS177" s="4">
        <v>1</v>
      </c>
      <c r="CT177" s="4">
        <v>0</v>
      </c>
      <c r="CU177" s="4">
        <v>1</v>
      </c>
      <c r="CV177" s="4">
        <v>0</v>
      </c>
      <c r="CW177" s="4">
        <v>1</v>
      </c>
      <c r="CX177" s="4">
        <v>0</v>
      </c>
      <c r="CY177" s="4">
        <v>1</v>
      </c>
      <c r="CZ177" s="4">
        <v>0</v>
      </c>
      <c r="DA177" s="4">
        <v>1</v>
      </c>
      <c r="DB177" s="4">
        <v>0</v>
      </c>
      <c r="DC177" s="4">
        <v>1</v>
      </c>
      <c r="DD177" s="4">
        <v>0</v>
      </c>
      <c r="DE177" s="4">
        <v>1</v>
      </c>
      <c r="DF177" s="4">
        <v>0</v>
      </c>
      <c r="DG177" s="4">
        <v>1</v>
      </c>
      <c r="DH177" s="4">
        <v>0</v>
      </c>
      <c r="DI177" s="4">
        <v>1</v>
      </c>
      <c r="DJ177" s="4">
        <v>0</v>
      </c>
      <c r="DK177" s="4">
        <v>1</v>
      </c>
      <c r="DL177" s="4">
        <v>0</v>
      </c>
      <c r="DM177" s="4">
        <v>1</v>
      </c>
      <c r="DN177" s="4">
        <v>0</v>
      </c>
      <c r="DO177" s="4">
        <v>1</v>
      </c>
      <c r="DP177" s="4">
        <v>0</v>
      </c>
      <c r="DQ177" s="4">
        <v>1</v>
      </c>
      <c r="DR177" s="4">
        <v>0</v>
      </c>
      <c r="DS177" s="4">
        <v>1</v>
      </c>
      <c r="DT177" s="4">
        <v>0</v>
      </c>
      <c r="DU177" s="4">
        <v>1</v>
      </c>
      <c r="DV177" s="4">
        <v>0</v>
      </c>
      <c r="DW177" s="4">
        <v>1</v>
      </c>
      <c r="DX177" s="4">
        <v>0</v>
      </c>
    </row>
    <row r="178" spans="1:128">
      <c r="A178" s="10">
        <v>173</v>
      </c>
      <c r="BP178" s="3"/>
      <c r="BQ178" s="3"/>
      <c r="BR178" s="3"/>
      <c r="BS178" s="3"/>
      <c r="BT178" s="10">
        <v>173</v>
      </c>
      <c r="BU178" s="4">
        <f t="shared" si="8"/>
        <v>0</v>
      </c>
      <c r="BV178" s="4">
        <f t="shared" si="9"/>
        <v>0</v>
      </c>
      <c r="BW178" s="10"/>
      <c r="BX178" s="4">
        <f t="shared" si="10"/>
        <v>1</v>
      </c>
      <c r="BY178" s="4">
        <f t="shared" si="11"/>
        <v>1</v>
      </c>
      <c r="CA178" s="18">
        <v>34400</v>
      </c>
      <c r="CH178" s="18">
        <v>34400</v>
      </c>
      <c r="CI178" s="4">
        <v>1.2E-2</v>
      </c>
      <c r="CJ178" s="4">
        <v>0.98799999999999999</v>
      </c>
      <c r="CK178" s="4">
        <v>0.53</v>
      </c>
      <c r="CL178" s="4">
        <v>0.47</v>
      </c>
      <c r="CM178" s="4">
        <v>0.997</v>
      </c>
      <c r="CN178" s="4">
        <v>3.0000000000000001E-3</v>
      </c>
      <c r="CO178" s="4">
        <v>1</v>
      </c>
      <c r="CP178" s="4">
        <v>0</v>
      </c>
      <c r="CQ178" s="4">
        <v>1</v>
      </c>
      <c r="CR178" s="4">
        <v>0</v>
      </c>
      <c r="CS178" s="4">
        <v>1</v>
      </c>
      <c r="CT178" s="4">
        <v>0</v>
      </c>
      <c r="CU178" s="4">
        <v>1</v>
      </c>
      <c r="CV178" s="4">
        <v>0</v>
      </c>
      <c r="CW178" s="4">
        <v>1</v>
      </c>
      <c r="CX178" s="4">
        <v>0</v>
      </c>
      <c r="CY178" s="4">
        <v>1</v>
      </c>
      <c r="CZ178" s="4">
        <v>0</v>
      </c>
      <c r="DA178" s="4">
        <v>1</v>
      </c>
      <c r="DB178" s="4">
        <v>0</v>
      </c>
      <c r="DC178" s="4">
        <v>1</v>
      </c>
      <c r="DD178" s="4">
        <v>0</v>
      </c>
      <c r="DE178" s="4">
        <v>1</v>
      </c>
      <c r="DF178" s="4">
        <v>0</v>
      </c>
      <c r="DG178" s="4">
        <v>1</v>
      </c>
      <c r="DH178" s="4">
        <v>0</v>
      </c>
      <c r="DI178" s="4">
        <v>1</v>
      </c>
      <c r="DJ178" s="4">
        <v>0</v>
      </c>
      <c r="DK178" s="4">
        <v>1</v>
      </c>
      <c r="DL178" s="4">
        <v>0</v>
      </c>
      <c r="DM178" s="4">
        <v>1</v>
      </c>
      <c r="DN178" s="4">
        <v>0</v>
      </c>
      <c r="DO178" s="4">
        <v>1</v>
      </c>
      <c r="DP178" s="4">
        <v>0</v>
      </c>
      <c r="DQ178" s="4">
        <v>1</v>
      </c>
      <c r="DR178" s="4">
        <v>0</v>
      </c>
      <c r="DS178" s="4">
        <v>1</v>
      </c>
      <c r="DT178" s="4">
        <v>0</v>
      </c>
      <c r="DU178" s="4">
        <v>1</v>
      </c>
      <c r="DV178" s="4">
        <v>0</v>
      </c>
      <c r="DW178" s="4">
        <v>1</v>
      </c>
      <c r="DX178" s="4">
        <v>0</v>
      </c>
    </row>
    <row r="179" spans="1:128">
      <c r="A179" s="10">
        <v>174</v>
      </c>
      <c r="BP179" s="3"/>
      <c r="BQ179" s="3"/>
      <c r="BR179" s="3"/>
      <c r="BS179" s="3"/>
      <c r="BT179" s="10">
        <v>174</v>
      </c>
      <c r="BU179" s="4">
        <f t="shared" si="8"/>
        <v>0</v>
      </c>
      <c r="BV179" s="4">
        <f t="shared" si="9"/>
        <v>0</v>
      </c>
      <c r="BW179" s="10"/>
      <c r="BX179" s="4">
        <f t="shared" si="10"/>
        <v>1</v>
      </c>
      <c r="BY179" s="4">
        <f t="shared" si="11"/>
        <v>1</v>
      </c>
      <c r="CA179" s="18">
        <v>34600</v>
      </c>
      <c r="CH179" s="18">
        <v>34600</v>
      </c>
      <c r="CI179" s="4">
        <v>1.0999999999999999E-2</v>
      </c>
      <c r="CJ179" s="4">
        <v>0.98899999999999999</v>
      </c>
      <c r="CK179" s="4">
        <v>0.504</v>
      </c>
      <c r="CL179" s="4">
        <v>0.496</v>
      </c>
      <c r="CM179" s="4">
        <v>0.997</v>
      </c>
      <c r="CN179" s="4">
        <v>3.0000000000000001E-3</v>
      </c>
      <c r="CO179" s="4">
        <v>1</v>
      </c>
      <c r="CP179" s="4">
        <v>0</v>
      </c>
      <c r="CQ179" s="4">
        <v>1</v>
      </c>
      <c r="CR179" s="4">
        <v>0</v>
      </c>
      <c r="CS179" s="4">
        <v>1</v>
      </c>
      <c r="CT179" s="4">
        <v>0</v>
      </c>
      <c r="CU179" s="4">
        <v>1</v>
      </c>
      <c r="CV179" s="4">
        <v>0</v>
      </c>
      <c r="CW179" s="4">
        <v>1</v>
      </c>
      <c r="CX179" s="4">
        <v>0</v>
      </c>
      <c r="CY179" s="4">
        <v>1</v>
      </c>
      <c r="CZ179" s="4">
        <v>0</v>
      </c>
      <c r="DA179" s="4">
        <v>1</v>
      </c>
      <c r="DB179" s="4">
        <v>0</v>
      </c>
      <c r="DC179" s="4">
        <v>1</v>
      </c>
      <c r="DD179" s="4">
        <v>0</v>
      </c>
      <c r="DE179" s="4">
        <v>1</v>
      </c>
      <c r="DF179" s="4">
        <v>0</v>
      </c>
      <c r="DG179" s="4">
        <v>1</v>
      </c>
      <c r="DH179" s="4">
        <v>0</v>
      </c>
      <c r="DI179" s="4">
        <v>1</v>
      </c>
      <c r="DJ179" s="4">
        <v>0</v>
      </c>
      <c r="DK179" s="4">
        <v>1</v>
      </c>
      <c r="DL179" s="4">
        <v>0</v>
      </c>
      <c r="DM179" s="4">
        <v>1</v>
      </c>
      <c r="DN179" s="4">
        <v>0</v>
      </c>
      <c r="DO179" s="4">
        <v>1</v>
      </c>
      <c r="DP179" s="4">
        <v>0</v>
      </c>
      <c r="DQ179" s="4">
        <v>1</v>
      </c>
      <c r="DR179" s="4">
        <v>0</v>
      </c>
      <c r="DS179" s="4">
        <v>1</v>
      </c>
      <c r="DT179" s="4">
        <v>0</v>
      </c>
      <c r="DU179" s="4">
        <v>1</v>
      </c>
      <c r="DV179" s="4">
        <v>0</v>
      </c>
      <c r="DW179" s="4">
        <v>1</v>
      </c>
      <c r="DX179" s="4">
        <v>0</v>
      </c>
    </row>
    <row r="180" spans="1:128">
      <c r="A180" s="10">
        <v>175</v>
      </c>
      <c r="BP180" s="3"/>
      <c r="BQ180" s="3"/>
      <c r="BR180" s="3"/>
      <c r="BS180" s="3"/>
      <c r="BT180" s="10">
        <v>175</v>
      </c>
      <c r="BU180" s="4">
        <f t="shared" si="8"/>
        <v>0</v>
      </c>
      <c r="BV180" s="4">
        <f t="shared" si="9"/>
        <v>0</v>
      </c>
      <c r="BW180" s="10"/>
      <c r="BX180" s="4">
        <f t="shared" si="10"/>
        <v>1</v>
      </c>
      <c r="BY180" s="4">
        <f t="shared" si="11"/>
        <v>1</v>
      </c>
      <c r="CA180" s="18">
        <v>34800</v>
      </c>
      <c r="CH180" s="18">
        <v>34800</v>
      </c>
      <c r="CI180" s="4">
        <v>8.9999999999999993E-3</v>
      </c>
      <c r="CJ180" s="4">
        <v>0.99099999999999999</v>
      </c>
      <c r="CK180" s="4">
        <v>0.48499999999999999</v>
      </c>
      <c r="CL180" s="4">
        <v>0.51500000000000001</v>
      </c>
      <c r="CM180" s="4">
        <v>0.997</v>
      </c>
      <c r="CN180" s="4">
        <v>3.0000000000000001E-3</v>
      </c>
      <c r="CO180" s="4">
        <v>1</v>
      </c>
      <c r="CP180" s="4">
        <v>0</v>
      </c>
      <c r="CQ180" s="4">
        <v>1</v>
      </c>
      <c r="CR180" s="4">
        <v>0</v>
      </c>
      <c r="CS180" s="4">
        <v>1</v>
      </c>
      <c r="CT180" s="4">
        <v>0</v>
      </c>
      <c r="CU180" s="4">
        <v>1</v>
      </c>
      <c r="CV180" s="4">
        <v>0</v>
      </c>
      <c r="CW180" s="4">
        <v>1</v>
      </c>
      <c r="CX180" s="4">
        <v>0</v>
      </c>
      <c r="CY180" s="4">
        <v>1</v>
      </c>
      <c r="CZ180" s="4">
        <v>0</v>
      </c>
      <c r="DA180" s="4">
        <v>1</v>
      </c>
      <c r="DB180" s="4">
        <v>0</v>
      </c>
      <c r="DC180" s="4">
        <v>1</v>
      </c>
      <c r="DD180" s="4">
        <v>0</v>
      </c>
      <c r="DE180" s="4">
        <v>1</v>
      </c>
      <c r="DF180" s="4">
        <v>0</v>
      </c>
      <c r="DG180" s="4">
        <v>1</v>
      </c>
      <c r="DH180" s="4">
        <v>0</v>
      </c>
      <c r="DI180" s="4">
        <v>1</v>
      </c>
      <c r="DJ180" s="4">
        <v>0</v>
      </c>
      <c r="DK180" s="4">
        <v>1</v>
      </c>
      <c r="DL180" s="4">
        <v>0</v>
      </c>
      <c r="DM180" s="4">
        <v>1</v>
      </c>
      <c r="DN180" s="4">
        <v>0</v>
      </c>
      <c r="DO180" s="4">
        <v>1</v>
      </c>
      <c r="DP180" s="4">
        <v>0</v>
      </c>
      <c r="DQ180" s="4">
        <v>1</v>
      </c>
      <c r="DR180" s="4">
        <v>0</v>
      </c>
      <c r="DS180" s="4">
        <v>1</v>
      </c>
      <c r="DT180" s="4">
        <v>0</v>
      </c>
      <c r="DU180" s="4">
        <v>1</v>
      </c>
      <c r="DV180" s="4">
        <v>0</v>
      </c>
      <c r="DW180" s="4">
        <v>1</v>
      </c>
      <c r="DX180" s="4">
        <v>0</v>
      </c>
    </row>
    <row r="181" spans="1:128">
      <c r="A181" s="10">
        <v>176</v>
      </c>
      <c r="BP181" s="3"/>
      <c r="BQ181" s="3"/>
      <c r="BR181" s="3"/>
      <c r="BS181" s="3"/>
      <c r="BT181" s="10">
        <v>176</v>
      </c>
      <c r="BU181" s="4">
        <f t="shared" si="8"/>
        <v>0</v>
      </c>
      <c r="BV181" s="4">
        <f t="shared" si="9"/>
        <v>0</v>
      </c>
      <c r="BW181" s="10"/>
      <c r="BX181" s="4">
        <f t="shared" si="10"/>
        <v>1</v>
      </c>
      <c r="BY181" s="4">
        <f t="shared" si="11"/>
        <v>1</v>
      </c>
      <c r="CA181" s="18">
        <v>35000</v>
      </c>
      <c r="CH181" s="18">
        <v>35000</v>
      </c>
      <c r="CI181" s="4">
        <v>8.0000000000000002E-3</v>
      </c>
      <c r="CJ181" s="4">
        <v>0.99199999999999999</v>
      </c>
      <c r="CK181" s="4">
        <v>0.45700000000000002</v>
      </c>
      <c r="CL181" s="4">
        <v>0.54300000000000004</v>
      </c>
      <c r="CM181" s="4">
        <v>0.997</v>
      </c>
      <c r="CN181" s="4">
        <v>3.0000000000000001E-3</v>
      </c>
      <c r="CO181" s="4">
        <v>1</v>
      </c>
      <c r="CP181" s="4">
        <v>0</v>
      </c>
      <c r="CQ181" s="4">
        <v>1</v>
      </c>
      <c r="CR181" s="4">
        <v>0</v>
      </c>
      <c r="CS181" s="4">
        <v>1</v>
      </c>
      <c r="CT181" s="4">
        <v>0</v>
      </c>
      <c r="CU181" s="4">
        <v>1</v>
      </c>
      <c r="CV181" s="4">
        <v>0</v>
      </c>
      <c r="CW181" s="4">
        <v>1</v>
      </c>
      <c r="CX181" s="4">
        <v>0</v>
      </c>
      <c r="CY181" s="4">
        <v>1</v>
      </c>
      <c r="CZ181" s="4">
        <v>0</v>
      </c>
      <c r="DA181" s="4">
        <v>1</v>
      </c>
      <c r="DB181" s="4">
        <v>0</v>
      </c>
      <c r="DC181" s="4">
        <v>1</v>
      </c>
      <c r="DD181" s="4">
        <v>0</v>
      </c>
      <c r="DE181" s="4">
        <v>1</v>
      </c>
      <c r="DF181" s="4">
        <v>0</v>
      </c>
      <c r="DG181" s="4">
        <v>1</v>
      </c>
      <c r="DH181" s="4">
        <v>0</v>
      </c>
      <c r="DI181" s="4">
        <v>1</v>
      </c>
      <c r="DJ181" s="4">
        <v>0</v>
      </c>
      <c r="DK181" s="4">
        <v>1</v>
      </c>
      <c r="DL181" s="4">
        <v>0</v>
      </c>
      <c r="DM181" s="4">
        <v>1</v>
      </c>
      <c r="DN181" s="4">
        <v>0</v>
      </c>
      <c r="DO181" s="4">
        <v>1</v>
      </c>
      <c r="DP181" s="4">
        <v>0</v>
      </c>
      <c r="DQ181" s="4">
        <v>1</v>
      </c>
      <c r="DR181" s="4">
        <v>0</v>
      </c>
      <c r="DS181" s="4">
        <v>1</v>
      </c>
      <c r="DT181" s="4">
        <v>0</v>
      </c>
      <c r="DU181" s="4">
        <v>1</v>
      </c>
      <c r="DV181" s="4">
        <v>0</v>
      </c>
      <c r="DW181" s="4">
        <v>1</v>
      </c>
      <c r="DX181" s="4">
        <v>0</v>
      </c>
    </row>
    <row r="182" spans="1:128">
      <c r="A182" s="10">
        <v>177</v>
      </c>
      <c r="BP182" s="3"/>
      <c r="BQ182" s="3"/>
      <c r="BR182" s="3"/>
      <c r="BS182" s="3"/>
      <c r="BT182" s="10">
        <v>177</v>
      </c>
      <c r="BU182" s="4">
        <f t="shared" si="8"/>
        <v>0</v>
      </c>
      <c r="BV182" s="4">
        <f t="shared" si="9"/>
        <v>0</v>
      </c>
      <c r="BW182" s="10"/>
      <c r="BX182" s="4">
        <f t="shared" si="10"/>
        <v>1</v>
      </c>
      <c r="BY182" s="4">
        <f t="shared" si="11"/>
        <v>1</v>
      </c>
      <c r="CA182" s="18">
        <v>35200</v>
      </c>
      <c r="CH182" s="18">
        <v>35200</v>
      </c>
      <c r="CI182" s="4">
        <v>7.0000000000000001E-3</v>
      </c>
      <c r="CJ182" s="4">
        <v>0.99299999999999999</v>
      </c>
      <c r="CK182" s="4">
        <v>0.436</v>
      </c>
      <c r="CL182" s="4">
        <v>0.56399999999999995</v>
      </c>
      <c r="CM182" s="4">
        <v>0.996</v>
      </c>
      <c r="CN182" s="4">
        <v>4.0000000000000001E-3</v>
      </c>
      <c r="CO182" s="4">
        <v>1</v>
      </c>
      <c r="CP182" s="4">
        <v>0</v>
      </c>
      <c r="CQ182" s="4">
        <v>1</v>
      </c>
      <c r="CR182" s="4">
        <v>0</v>
      </c>
      <c r="CS182" s="4">
        <v>1</v>
      </c>
      <c r="CT182" s="4">
        <v>0</v>
      </c>
      <c r="CU182" s="4">
        <v>1</v>
      </c>
      <c r="CV182" s="4">
        <v>0</v>
      </c>
      <c r="CW182" s="4">
        <v>1</v>
      </c>
      <c r="CX182" s="4">
        <v>0</v>
      </c>
      <c r="CY182" s="4">
        <v>1</v>
      </c>
      <c r="CZ182" s="4">
        <v>0</v>
      </c>
      <c r="DA182" s="4">
        <v>1</v>
      </c>
      <c r="DB182" s="4">
        <v>0</v>
      </c>
      <c r="DC182" s="4">
        <v>1</v>
      </c>
      <c r="DD182" s="4">
        <v>0</v>
      </c>
      <c r="DE182" s="4">
        <v>1</v>
      </c>
      <c r="DF182" s="4">
        <v>0</v>
      </c>
      <c r="DG182" s="4">
        <v>1</v>
      </c>
      <c r="DH182" s="4">
        <v>0</v>
      </c>
      <c r="DI182" s="4">
        <v>1</v>
      </c>
      <c r="DJ182" s="4">
        <v>0</v>
      </c>
      <c r="DK182" s="4">
        <v>1</v>
      </c>
      <c r="DL182" s="4">
        <v>0</v>
      </c>
      <c r="DM182" s="4">
        <v>1</v>
      </c>
      <c r="DN182" s="4">
        <v>0</v>
      </c>
      <c r="DO182" s="4">
        <v>1</v>
      </c>
      <c r="DP182" s="4">
        <v>0</v>
      </c>
      <c r="DQ182" s="4">
        <v>1</v>
      </c>
      <c r="DR182" s="4">
        <v>0</v>
      </c>
      <c r="DS182" s="4">
        <v>1</v>
      </c>
      <c r="DT182" s="4">
        <v>0</v>
      </c>
      <c r="DU182" s="4">
        <v>1</v>
      </c>
      <c r="DV182" s="4">
        <v>0</v>
      </c>
      <c r="DW182" s="4">
        <v>1</v>
      </c>
      <c r="DX182" s="4">
        <v>0</v>
      </c>
    </row>
    <row r="183" spans="1:128">
      <c r="A183" s="10">
        <v>178</v>
      </c>
      <c r="BP183" s="3"/>
      <c r="BQ183" s="3"/>
      <c r="BR183" s="3"/>
      <c r="BS183" s="3"/>
      <c r="BT183" s="10">
        <v>178</v>
      </c>
      <c r="BU183" s="4">
        <f t="shared" si="8"/>
        <v>0</v>
      </c>
      <c r="BV183" s="4">
        <f t="shared" si="9"/>
        <v>0</v>
      </c>
      <c r="BW183" s="10"/>
      <c r="BX183" s="4">
        <f t="shared" si="10"/>
        <v>1</v>
      </c>
      <c r="BY183" s="4">
        <f t="shared" si="11"/>
        <v>1</v>
      </c>
      <c r="CA183" s="18">
        <v>35400</v>
      </c>
      <c r="CH183" s="18">
        <v>35400</v>
      </c>
      <c r="CI183" s="4">
        <v>7.0000000000000001E-3</v>
      </c>
      <c r="CJ183" s="4">
        <v>0.99299999999999999</v>
      </c>
      <c r="CK183" s="4">
        <v>0.42</v>
      </c>
      <c r="CL183" s="4">
        <v>0.57999999999999996</v>
      </c>
      <c r="CM183" s="4">
        <v>0.996</v>
      </c>
      <c r="CN183" s="4">
        <v>4.0000000000000001E-3</v>
      </c>
      <c r="CO183" s="4">
        <v>1</v>
      </c>
      <c r="CP183" s="4">
        <v>0</v>
      </c>
      <c r="CQ183" s="4">
        <v>1</v>
      </c>
      <c r="CR183" s="4">
        <v>0</v>
      </c>
      <c r="CS183" s="4">
        <v>1</v>
      </c>
      <c r="CT183" s="4">
        <v>0</v>
      </c>
      <c r="CU183" s="4">
        <v>1</v>
      </c>
      <c r="CV183" s="4">
        <v>0</v>
      </c>
      <c r="CW183" s="4">
        <v>1</v>
      </c>
      <c r="CX183" s="4">
        <v>0</v>
      </c>
      <c r="CY183" s="4">
        <v>1</v>
      </c>
      <c r="CZ183" s="4">
        <v>0</v>
      </c>
      <c r="DA183" s="4">
        <v>1</v>
      </c>
      <c r="DB183" s="4">
        <v>0</v>
      </c>
      <c r="DC183" s="4">
        <v>1</v>
      </c>
      <c r="DD183" s="4">
        <v>0</v>
      </c>
      <c r="DE183" s="4">
        <v>1</v>
      </c>
      <c r="DF183" s="4">
        <v>0</v>
      </c>
      <c r="DG183" s="4">
        <v>1</v>
      </c>
      <c r="DH183" s="4">
        <v>0</v>
      </c>
      <c r="DI183" s="4">
        <v>1</v>
      </c>
      <c r="DJ183" s="4">
        <v>0</v>
      </c>
      <c r="DK183" s="4">
        <v>1</v>
      </c>
      <c r="DL183" s="4">
        <v>0</v>
      </c>
      <c r="DM183" s="4">
        <v>1</v>
      </c>
      <c r="DN183" s="4">
        <v>0</v>
      </c>
      <c r="DO183" s="4">
        <v>1</v>
      </c>
      <c r="DP183" s="4">
        <v>0</v>
      </c>
      <c r="DQ183" s="4">
        <v>1</v>
      </c>
      <c r="DR183" s="4">
        <v>0</v>
      </c>
      <c r="DS183" s="4">
        <v>1</v>
      </c>
      <c r="DT183" s="4">
        <v>0</v>
      </c>
      <c r="DU183" s="4">
        <v>1</v>
      </c>
      <c r="DV183" s="4">
        <v>0</v>
      </c>
      <c r="DW183" s="4">
        <v>1</v>
      </c>
      <c r="DX183" s="4">
        <v>0</v>
      </c>
    </row>
    <row r="184" spans="1:128">
      <c r="A184" s="10">
        <v>179</v>
      </c>
      <c r="BP184" s="3"/>
      <c r="BQ184" s="3"/>
      <c r="BR184" s="3"/>
      <c r="BS184" s="3"/>
      <c r="BT184" s="10">
        <v>179</v>
      </c>
      <c r="BU184" s="4">
        <f t="shared" si="8"/>
        <v>0</v>
      </c>
      <c r="BV184" s="4">
        <f t="shared" si="9"/>
        <v>0</v>
      </c>
      <c r="BW184" s="10"/>
      <c r="BX184" s="4">
        <f t="shared" si="10"/>
        <v>1</v>
      </c>
      <c r="BY184" s="4">
        <f t="shared" si="11"/>
        <v>1</v>
      </c>
      <c r="CA184" s="18">
        <v>35600</v>
      </c>
      <c r="CH184" s="18">
        <v>35600</v>
      </c>
      <c r="CI184" s="4">
        <v>7.0000000000000001E-3</v>
      </c>
      <c r="CJ184" s="4">
        <v>0.99299999999999999</v>
      </c>
      <c r="CK184" s="4">
        <v>0.41</v>
      </c>
      <c r="CL184" s="4">
        <v>0.59</v>
      </c>
      <c r="CM184" s="4">
        <v>0.996</v>
      </c>
      <c r="CN184" s="4">
        <v>4.0000000000000001E-3</v>
      </c>
      <c r="CO184" s="4">
        <v>1</v>
      </c>
      <c r="CP184" s="4">
        <v>0</v>
      </c>
      <c r="CQ184" s="4">
        <v>1</v>
      </c>
      <c r="CR184" s="4">
        <v>0</v>
      </c>
      <c r="CS184" s="4">
        <v>1</v>
      </c>
      <c r="CT184" s="4">
        <v>0</v>
      </c>
      <c r="CU184" s="4">
        <v>1</v>
      </c>
      <c r="CV184" s="4">
        <v>0</v>
      </c>
      <c r="CW184" s="4">
        <v>1</v>
      </c>
      <c r="CX184" s="4">
        <v>0</v>
      </c>
      <c r="CY184" s="4">
        <v>1</v>
      </c>
      <c r="CZ184" s="4">
        <v>0</v>
      </c>
      <c r="DA184" s="4">
        <v>1</v>
      </c>
      <c r="DB184" s="4">
        <v>0</v>
      </c>
      <c r="DC184" s="4">
        <v>1</v>
      </c>
      <c r="DD184" s="4">
        <v>0</v>
      </c>
      <c r="DE184" s="4">
        <v>1</v>
      </c>
      <c r="DF184" s="4">
        <v>0</v>
      </c>
      <c r="DG184" s="4">
        <v>1</v>
      </c>
      <c r="DH184" s="4">
        <v>0</v>
      </c>
      <c r="DI184" s="4">
        <v>1</v>
      </c>
      <c r="DJ184" s="4">
        <v>0</v>
      </c>
      <c r="DK184" s="4">
        <v>1</v>
      </c>
      <c r="DL184" s="4">
        <v>0</v>
      </c>
      <c r="DM184" s="4">
        <v>1</v>
      </c>
      <c r="DN184" s="4">
        <v>0</v>
      </c>
      <c r="DO184" s="4">
        <v>1</v>
      </c>
      <c r="DP184" s="4">
        <v>0</v>
      </c>
      <c r="DQ184" s="4">
        <v>1</v>
      </c>
      <c r="DR184" s="4">
        <v>0</v>
      </c>
      <c r="DS184" s="4">
        <v>1</v>
      </c>
      <c r="DT184" s="4">
        <v>0</v>
      </c>
      <c r="DU184" s="4">
        <v>1</v>
      </c>
      <c r="DV184" s="4">
        <v>0</v>
      </c>
      <c r="DW184" s="4">
        <v>1</v>
      </c>
      <c r="DX184" s="4">
        <v>0</v>
      </c>
    </row>
    <row r="185" spans="1:128">
      <c r="A185" s="10">
        <v>180</v>
      </c>
      <c r="BP185" s="3"/>
      <c r="BQ185" s="3"/>
      <c r="BR185" s="3"/>
      <c r="BS185" s="3"/>
      <c r="BT185" s="10">
        <v>180</v>
      </c>
      <c r="BU185" s="4">
        <f t="shared" si="8"/>
        <v>0</v>
      </c>
      <c r="BV185" s="4">
        <f t="shared" si="9"/>
        <v>0</v>
      </c>
      <c r="BW185" s="10"/>
      <c r="BX185" s="4">
        <f t="shared" si="10"/>
        <v>1</v>
      </c>
      <c r="BY185" s="4">
        <f t="shared" si="11"/>
        <v>1</v>
      </c>
      <c r="CA185" s="18">
        <v>35800</v>
      </c>
      <c r="CH185" s="18">
        <v>35800</v>
      </c>
      <c r="CI185" s="4">
        <v>6.0000000000000001E-3</v>
      </c>
      <c r="CJ185" s="4">
        <v>0.99399999999999999</v>
      </c>
      <c r="CK185" s="4">
        <v>0.39600000000000002</v>
      </c>
      <c r="CL185" s="4">
        <v>0.60399999999999998</v>
      </c>
      <c r="CM185" s="4">
        <v>0.996</v>
      </c>
      <c r="CN185" s="4">
        <v>4.0000000000000001E-3</v>
      </c>
      <c r="CO185" s="4">
        <v>1</v>
      </c>
      <c r="CP185" s="4">
        <v>0</v>
      </c>
      <c r="CQ185" s="4">
        <v>1</v>
      </c>
      <c r="CR185" s="4">
        <v>0</v>
      </c>
      <c r="CS185" s="4">
        <v>1</v>
      </c>
      <c r="CT185" s="4">
        <v>0</v>
      </c>
      <c r="CU185" s="4">
        <v>1</v>
      </c>
      <c r="CV185" s="4">
        <v>0</v>
      </c>
      <c r="CW185" s="4">
        <v>1</v>
      </c>
      <c r="CX185" s="4">
        <v>0</v>
      </c>
      <c r="CY185" s="4">
        <v>1</v>
      </c>
      <c r="CZ185" s="4">
        <v>0</v>
      </c>
      <c r="DA185" s="4">
        <v>1</v>
      </c>
      <c r="DB185" s="4">
        <v>0</v>
      </c>
      <c r="DC185" s="4">
        <v>1</v>
      </c>
      <c r="DD185" s="4">
        <v>0</v>
      </c>
      <c r="DE185" s="4">
        <v>1</v>
      </c>
      <c r="DF185" s="4">
        <v>0</v>
      </c>
      <c r="DG185" s="4">
        <v>1</v>
      </c>
      <c r="DH185" s="4">
        <v>0</v>
      </c>
      <c r="DI185" s="4">
        <v>1</v>
      </c>
      <c r="DJ185" s="4">
        <v>0</v>
      </c>
      <c r="DK185" s="4">
        <v>1</v>
      </c>
      <c r="DL185" s="4">
        <v>0</v>
      </c>
      <c r="DM185" s="4">
        <v>1</v>
      </c>
      <c r="DN185" s="4">
        <v>0</v>
      </c>
      <c r="DO185" s="4">
        <v>1</v>
      </c>
      <c r="DP185" s="4">
        <v>0</v>
      </c>
      <c r="DQ185" s="4">
        <v>1</v>
      </c>
      <c r="DR185" s="4">
        <v>0</v>
      </c>
      <c r="DS185" s="4">
        <v>1</v>
      </c>
      <c r="DT185" s="4">
        <v>0</v>
      </c>
      <c r="DU185" s="4">
        <v>1</v>
      </c>
      <c r="DV185" s="4">
        <v>0</v>
      </c>
      <c r="DW185" s="4">
        <v>1</v>
      </c>
      <c r="DX185" s="4">
        <v>0</v>
      </c>
    </row>
    <row r="186" spans="1:128">
      <c r="A186" s="10">
        <v>181</v>
      </c>
      <c r="BP186" s="3"/>
      <c r="BQ186" s="3"/>
      <c r="BR186" s="3"/>
      <c r="BS186" s="3"/>
      <c r="BT186" s="10">
        <v>181</v>
      </c>
      <c r="BU186" s="4">
        <f t="shared" si="8"/>
        <v>0</v>
      </c>
      <c r="BV186" s="4">
        <f t="shared" si="9"/>
        <v>0</v>
      </c>
      <c r="BW186" s="10"/>
      <c r="BX186" s="4">
        <f t="shared" si="10"/>
        <v>1</v>
      </c>
      <c r="BY186" s="4">
        <f t="shared" si="11"/>
        <v>1</v>
      </c>
      <c r="CA186" s="18">
        <v>36000</v>
      </c>
      <c r="CH186" s="18">
        <v>36000</v>
      </c>
      <c r="CI186" s="4">
        <v>6.0000000000000001E-3</v>
      </c>
      <c r="CJ186" s="4">
        <v>0.99399999999999999</v>
      </c>
      <c r="CK186" s="4">
        <v>0.378</v>
      </c>
      <c r="CL186" s="4">
        <v>0.622</v>
      </c>
      <c r="CM186" s="4">
        <v>0.99299999999999999</v>
      </c>
      <c r="CN186" s="4">
        <v>7.0000000000000001E-3</v>
      </c>
      <c r="CO186" s="4">
        <v>1</v>
      </c>
      <c r="CP186" s="4">
        <v>0</v>
      </c>
      <c r="CQ186" s="4">
        <v>1</v>
      </c>
      <c r="CR186" s="4">
        <v>0</v>
      </c>
      <c r="CS186" s="4">
        <v>1</v>
      </c>
      <c r="CT186" s="4">
        <v>0</v>
      </c>
      <c r="CU186" s="4">
        <v>1</v>
      </c>
      <c r="CV186" s="4">
        <v>0</v>
      </c>
      <c r="CW186" s="4">
        <v>1</v>
      </c>
      <c r="CX186" s="4">
        <v>0</v>
      </c>
      <c r="CY186" s="4">
        <v>1</v>
      </c>
      <c r="CZ186" s="4">
        <v>0</v>
      </c>
      <c r="DA186" s="4">
        <v>1</v>
      </c>
      <c r="DB186" s="4">
        <v>0</v>
      </c>
      <c r="DC186" s="4">
        <v>1</v>
      </c>
      <c r="DD186" s="4">
        <v>0</v>
      </c>
      <c r="DE186" s="4">
        <v>1</v>
      </c>
      <c r="DF186" s="4">
        <v>0</v>
      </c>
      <c r="DG186" s="4">
        <v>1</v>
      </c>
      <c r="DH186" s="4">
        <v>0</v>
      </c>
      <c r="DI186" s="4">
        <v>1</v>
      </c>
      <c r="DJ186" s="4">
        <v>0</v>
      </c>
      <c r="DK186" s="4">
        <v>1</v>
      </c>
      <c r="DL186" s="4">
        <v>0</v>
      </c>
      <c r="DM186" s="4">
        <v>1</v>
      </c>
      <c r="DN186" s="4">
        <v>0</v>
      </c>
      <c r="DO186" s="4">
        <v>1</v>
      </c>
      <c r="DP186" s="4">
        <v>0</v>
      </c>
      <c r="DQ186" s="4">
        <v>1</v>
      </c>
      <c r="DR186" s="4">
        <v>0</v>
      </c>
      <c r="DS186" s="4">
        <v>1</v>
      </c>
      <c r="DT186" s="4">
        <v>0</v>
      </c>
      <c r="DU186" s="4">
        <v>1</v>
      </c>
      <c r="DV186" s="4">
        <v>0</v>
      </c>
      <c r="DW186" s="4">
        <v>1</v>
      </c>
      <c r="DX186" s="4">
        <v>0</v>
      </c>
    </row>
    <row r="187" spans="1:128">
      <c r="A187" s="10">
        <v>182</v>
      </c>
      <c r="BP187" s="3"/>
      <c r="BQ187" s="3"/>
      <c r="BR187" s="3"/>
      <c r="BS187" s="3"/>
      <c r="BT187" s="10">
        <v>182</v>
      </c>
      <c r="BU187" s="4">
        <f t="shared" si="8"/>
        <v>0</v>
      </c>
      <c r="BV187" s="4">
        <f t="shared" si="9"/>
        <v>0</v>
      </c>
      <c r="BW187" s="10"/>
      <c r="BX187" s="4">
        <f t="shared" si="10"/>
        <v>1</v>
      </c>
      <c r="BY187" s="4">
        <f t="shared" si="11"/>
        <v>1</v>
      </c>
      <c r="CA187" s="18">
        <v>36200</v>
      </c>
      <c r="CH187" s="18">
        <v>36200</v>
      </c>
      <c r="CI187" s="4">
        <v>5.0000000000000001E-3</v>
      </c>
      <c r="CJ187" s="4">
        <v>0.995</v>
      </c>
      <c r="CK187" s="4">
        <v>0.35799999999999998</v>
      </c>
      <c r="CL187" s="4">
        <v>0.64200000000000002</v>
      </c>
      <c r="CM187" s="4">
        <v>0.99299999999999999</v>
      </c>
      <c r="CN187" s="4">
        <v>7.0000000000000001E-3</v>
      </c>
      <c r="CO187" s="4">
        <v>1</v>
      </c>
      <c r="CP187" s="4">
        <v>0</v>
      </c>
      <c r="CQ187" s="4">
        <v>1</v>
      </c>
      <c r="CR187" s="4">
        <v>0</v>
      </c>
      <c r="CS187" s="4">
        <v>1</v>
      </c>
      <c r="CT187" s="4">
        <v>0</v>
      </c>
      <c r="CU187" s="4">
        <v>1</v>
      </c>
      <c r="CV187" s="4">
        <v>0</v>
      </c>
      <c r="CW187" s="4">
        <v>1</v>
      </c>
      <c r="CX187" s="4">
        <v>0</v>
      </c>
      <c r="CY187" s="4">
        <v>1</v>
      </c>
      <c r="CZ187" s="4">
        <v>0</v>
      </c>
      <c r="DA187" s="4">
        <v>1</v>
      </c>
      <c r="DB187" s="4">
        <v>0</v>
      </c>
      <c r="DC187" s="4">
        <v>1</v>
      </c>
      <c r="DD187" s="4">
        <v>0</v>
      </c>
      <c r="DE187" s="4">
        <v>1</v>
      </c>
      <c r="DF187" s="4">
        <v>0</v>
      </c>
      <c r="DG187" s="4">
        <v>1</v>
      </c>
      <c r="DH187" s="4">
        <v>0</v>
      </c>
      <c r="DI187" s="4">
        <v>1</v>
      </c>
      <c r="DJ187" s="4">
        <v>0</v>
      </c>
      <c r="DK187" s="4">
        <v>1</v>
      </c>
      <c r="DL187" s="4">
        <v>0</v>
      </c>
      <c r="DM187" s="4">
        <v>1</v>
      </c>
      <c r="DN187" s="4">
        <v>0</v>
      </c>
      <c r="DO187" s="4">
        <v>1</v>
      </c>
      <c r="DP187" s="4">
        <v>0</v>
      </c>
      <c r="DQ187" s="4">
        <v>1</v>
      </c>
      <c r="DR187" s="4">
        <v>0</v>
      </c>
      <c r="DS187" s="4">
        <v>1</v>
      </c>
      <c r="DT187" s="4">
        <v>0</v>
      </c>
      <c r="DU187" s="4">
        <v>1</v>
      </c>
      <c r="DV187" s="4">
        <v>0</v>
      </c>
      <c r="DW187" s="4">
        <v>1</v>
      </c>
      <c r="DX187" s="4">
        <v>0</v>
      </c>
    </row>
    <row r="188" spans="1:128">
      <c r="A188" s="10">
        <v>183</v>
      </c>
      <c r="BP188" s="3"/>
      <c r="BQ188" s="3"/>
      <c r="BR188" s="3"/>
      <c r="BS188" s="3"/>
      <c r="BT188" s="10">
        <v>183</v>
      </c>
      <c r="BU188" s="4">
        <f t="shared" si="8"/>
        <v>0</v>
      </c>
      <c r="BV188" s="4">
        <f t="shared" si="9"/>
        <v>0</v>
      </c>
      <c r="BW188" s="10"/>
      <c r="BX188" s="4">
        <f t="shared" si="10"/>
        <v>1</v>
      </c>
      <c r="BY188" s="4">
        <f t="shared" si="11"/>
        <v>1</v>
      </c>
      <c r="CA188" s="18">
        <v>36400</v>
      </c>
      <c r="CH188" s="18">
        <v>36400</v>
      </c>
      <c r="CI188" s="4">
        <v>5.0000000000000001E-3</v>
      </c>
      <c r="CJ188" s="4">
        <v>0.995</v>
      </c>
      <c r="CK188" s="4">
        <v>0.33900000000000002</v>
      </c>
      <c r="CL188" s="4">
        <v>0.66100000000000003</v>
      </c>
      <c r="CM188" s="4">
        <v>0.99199999999999999</v>
      </c>
      <c r="CN188" s="4">
        <v>8.0000000000000002E-3</v>
      </c>
      <c r="CO188" s="4">
        <v>1</v>
      </c>
      <c r="CP188" s="4">
        <v>0</v>
      </c>
      <c r="CQ188" s="4">
        <v>1</v>
      </c>
      <c r="CR188" s="4">
        <v>0</v>
      </c>
      <c r="CS188" s="4">
        <v>1</v>
      </c>
      <c r="CT188" s="4">
        <v>0</v>
      </c>
      <c r="CU188" s="4">
        <v>1</v>
      </c>
      <c r="CV188" s="4">
        <v>0</v>
      </c>
      <c r="CW188" s="4">
        <v>1</v>
      </c>
      <c r="CX188" s="4">
        <v>0</v>
      </c>
      <c r="CY188" s="4">
        <v>1</v>
      </c>
      <c r="CZ188" s="4">
        <v>0</v>
      </c>
      <c r="DA188" s="4">
        <v>1</v>
      </c>
      <c r="DB188" s="4">
        <v>0</v>
      </c>
      <c r="DC188" s="4">
        <v>1</v>
      </c>
      <c r="DD188" s="4">
        <v>0</v>
      </c>
      <c r="DE188" s="4">
        <v>1</v>
      </c>
      <c r="DF188" s="4">
        <v>0</v>
      </c>
      <c r="DG188" s="4">
        <v>1</v>
      </c>
      <c r="DH188" s="4">
        <v>0</v>
      </c>
      <c r="DI188" s="4">
        <v>1</v>
      </c>
      <c r="DJ188" s="4">
        <v>0</v>
      </c>
      <c r="DK188" s="4">
        <v>1</v>
      </c>
      <c r="DL188" s="4">
        <v>0</v>
      </c>
      <c r="DM188" s="4">
        <v>1</v>
      </c>
      <c r="DN188" s="4">
        <v>0</v>
      </c>
      <c r="DO188" s="4">
        <v>1</v>
      </c>
      <c r="DP188" s="4">
        <v>0</v>
      </c>
      <c r="DQ188" s="4">
        <v>1</v>
      </c>
      <c r="DR188" s="4">
        <v>0</v>
      </c>
      <c r="DS188" s="4">
        <v>1</v>
      </c>
      <c r="DT188" s="4">
        <v>0</v>
      </c>
      <c r="DU188" s="4">
        <v>1</v>
      </c>
      <c r="DV188" s="4">
        <v>0</v>
      </c>
      <c r="DW188" s="4">
        <v>1</v>
      </c>
      <c r="DX188" s="4">
        <v>0</v>
      </c>
    </row>
    <row r="189" spans="1:128">
      <c r="A189" s="10">
        <v>184</v>
      </c>
      <c r="BP189" s="3"/>
      <c r="BQ189" s="3"/>
      <c r="BR189" s="3"/>
      <c r="BS189" s="3"/>
      <c r="BT189" s="10">
        <v>184</v>
      </c>
      <c r="BU189" s="4">
        <f t="shared" si="8"/>
        <v>0</v>
      </c>
      <c r="BV189" s="4">
        <f t="shared" si="9"/>
        <v>0</v>
      </c>
      <c r="BW189" s="10"/>
      <c r="BX189" s="4">
        <f t="shared" si="10"/>
        <v>1</v>
      </c>
      <c r="BY189" s="4">
        <f t="shared" si="11"/>
        <v>1</v>
      </c>
      <c r="CA189" s="18">
        <v>36600</v>
      </c>
      <c r="CH189" s="18">
        <v>36600</v>
      </c>
      <c r="CI189" s="4">
        <v>5.0000000000000001E-3</v>
      </c>
      <c r="CJ189" s="4">
        <v>0.995</v>
      </c>
      <c r="CK189" s="4">
        <v>0.32200000000000001</v>
      </c>
      <c r="CL189" s="4">
        <v>0.67800000000000005</v>
      </c>
      <c r="CM189" s="4">
        <v>0.98899999999999999</v>
      </c>
      <c r="CN189" s="4">
        <v>1.0999999999999999E-2</v>
      </c>
      <c r="CO189" s="4">
        <v>1</v>
      </c>
      <c r="CP189" s="4">
        <v>0</v>
      </c>
      <c r="CQ189" s="4">
        <v>1</v>
      </c>
      <c r="CR189" s="4">
        <v>0</v>
      </c>
      <c r="CS189" s="4">
        <v>1</v>
      </c>
      <c r="CT189" s="4">
        <v>0</v>
      </c>
      <c r="CU189" s="4">
        <v>1</v>
      </c>
      <c r="CV189" s="4">
        <v>0</v>
      </c>
      <c r="CW189" s="4">
        <v>1</v>
      </c>
      <c r="CX189" s="4">
        <v>0</v>
      </c>
      <c r="CY189" s="4">
        <v>1</v>
      </c>
      <c r="CZ189" s="4">
        <v>0</v>
      </c>
      <c r="DA189" s="4">
        <v>1</v>
      </c>
      <c r="DB189" s="4">
        <v>0</v>
      </c>
      <c r="DC189" s="4">
        <v>1</v>
      </c>
      <c r="DD189" s="4">
        <v>0</v>
      </c>
      <c r="DE189" s="4">
        <v>1</v>
      </c>
      <c r="DF189" s="4">
        <v>0</v>
      </c>
      <c r="DG189" s="4">
        <v>1</v>
      </c>
      <c r="DH189" s="4">
        <v>0</v>
      </c>
      <c r="DI189" s="4">
        <v>1</v>
      </c>
      <c r="DJ189" s="4">
        <v>0</v>
      </c>
      <c r="DK189" s="4">
        <v>1</v>
      </c>
      <c r="DL189" s="4">
        <v>0</v>
      </c>
      <c r="DM189" s="4">
        <v>1</v>
      </c>
      <c r="DN189" s="4">
        <v>0</v>
      </c>
      <c r="DO189" s="4">
        <v>1</v>
      </c>
      <c r="DP189" s="4">
        <v>0</v>
      </c>
      <c r="DQ189" s="4">
        <v>1</v>
      </c>
      <c r="DR189" s="4">
        <v>0</v>
      </c>
      <c r="DS189" s="4">
        <v>1</v>
      </c>
      <c r="DT189" s="4">
        <v>0</v>
      </c>
      <c r="DU189" s="4">
        <v>1</v>
      </c>
      <c r="DV189" s="4">
        <v>0</v>
      </c>
      <c r="DW189" s="4">
        <v>1</v>
      </c>
      <c r="DX189" s="4">
        <v>0</v>
      </c>
    </row>
    <row r="190" spans="1:128">
      <c r="A190" s="10">
        <v>185</v>
      </c>
      <c r="BP190" s="3"/>
      <c r="BQ190" s="3"/>
      <c r="BR190" s="3"/>
      <c r="BS190" s="3"/>
      <c r="BT190" s="10">
        <v>185</v>
      </c>
      <c r="BU190" s="4">
        <f t="shared" si="8"/>
        <v>0</v>
      </c>
      <c r="BV190" s="4">
        <f t="shared" si="9"/>
        <v>0</v>
      </c>
      <c r="BW190" s="10"/>
      <c r="BX190" s="4">
        <f t="shared" si="10"/>
        <v>1</v>
      </c>
      <c r="BY190" s="4">
        <f t="shared" si="11"/>
        <v>1</v>
      </c>
      <c r="CA190" s="18">
        <v>36800</v>
      </c>
      <c r="CH190" s="18">
        <v>36800</v>
      </c>
      <c r="CI190" s="4">
        <v>4.0000000000000001E-3</v>
      </c>
      <c r="CJ190" s="4">
        <v>0.996</v>
      </c>
      <c r="CK190" s="4">
        <v>0.308</v>
      </c>
      <c r="CL190" s="4">
        <v>0.69199999999999995</v>
      </c>
      <c r="CM190" s="4">
        <v>0.98699999999999999</v>
      </c>
      <c r="CN190" s="4">
        <v>1.2999999999999999E-2</v>
      </c>
      <c r="CO190" s="4">
        <v>1</v>
      </c>
      <c r="CP190" s="4">
        <v>0</v>
      </c>
      <c r="CQ190" s="4">
        <v>1</v>
      </c>
      <c r="CR190" s="4">
        <v>0</v>
      </c>
      <c r="CS190" s="4">
        <v>1</v>
      </c>
      <c r="CT190" s="4">
        <v>0</v>
      </c>
      <c r="CU190" s="4">
        <v>1</v>
      </c>
      <c r="CV190" s="4">
        <v>0</v>
      </c>
      <c r="CW190" s="4">
        <v>1</v>
      </c>
      <c r="CX190" s="4">
        <v>0</v>
      </c>
      <c r="CY190" s="4">
        <v>1</v>
      </c>
      <c r="CZ190" s="4">
        <v>0</v>
      </c>
      <c r="DA190" s="4">
        <v>1</v>
      </c>
      <c r="DB190" s="4">
        <v>0</v>
      </c>
      <c r="DC190" s="4">
        <v>1</v>
      </c>
      <c r="DD190" s="4">
        <v>0</v>
      </c>
      <c r="DE190" s="4">
        <v>1</v>
      </c>
      <c r="DF190" s="4">
        <v>0</v>
      </c>
      <c r="DG190" s="4">
        <v>1</v>
      </c>
      <c r="DH190" s="4">
        <v>0</v>
      </c>
      <c r="DI190" s="4">
        <v>1</v>
      </c>
      <c r="DJ190" s="4">
        <v>0</v>
      </c>
      <c r="DK190" s="4">
        <v>1</v>
      </c>
      <c r="DL190" s="4">
        <v>0</v>
      </c>
      <c r="DM190" s="4">
        <v>1</v>
      </c>
      <c r="DN190" s="4">
        <v>0</v>
      </c>
      <c r="DO190" s="4">
        <v>1</v>
      </c>
      <c r="DP190" s="4">
        <v>0</v>
      </c>
      <c r="DQ190" s="4">
        <v>1</v>
      </c>
      <c r="DR190" s="4">
        <v>0</v>
      </c>
      <c r="DS190" s="4">
        <v>1</v>
      </c>
      <c r="DT190" s="4">
        <v>0</v>
      </c>
      <c r="DU190" s="4">
        <v>1</v>
      </c>
      <c r="DV190" s="4">
        <v>0</v>
      </c>
      <c r="DW190" s="4">
        <v>1</v>
      </c>
      <c r="DX190" s="4">
        <v>0</v>
      </c>
    </row>
    <row r="191" spans="1:128">
      <c r="A191" s="10">
        <v>186</v>
      </c>
      <c r="BP191" s="3"/>
      <c r="BQ191" s="3"/>
      <c r="BR191" s="3"/>
      <c r="BS191" s="3"/>
      <c r="BT191" s="10">
        <v>186</v>
      </c>
      <c r="BU191" s="4">
        <f t="shared" si="8"/>
        <v>0</v>
      </c>
      <c r="BV191" s="4">
        <f t="shared" si="9"/>
        <v>0</v>
      </c>
      <c r="BW191" s="10"/>
      <c r="BX191" s="4">
        <f t="shared" si="10"/>
        <v>1</v>
      </c>
      <c r="BY191" s="4">
        <f t="shared" si="11"/>
        <v>1</v>
      </c>
      <c r="CA191" s="18">
        <v>37000</v>
      </c>
      <c r="CH191" s="18">
        <v>37000</v>
      </c>
      <c r="CI191" s="4">
        <v>4.0000000000000001E-3</v>
      </c>
      <c r="CJ191" s="4">
        <v>0.996</v>
      </c>
      <c r="CK191" s="4">
        <v>0.29499999999999998</v>
      </c>
      <c r="CL191" s="4">
        <v>0.70499999999999996</v>
      </c>
      <c r="CM191" s="4">
        <v>0.98399999999999999</v>
      </c>
      <c r="CN191" s="4">
        <v>1.6E-2</v>
      </c>
      <c r="CO191" s="4">
        <v>1</v>
      </c>
      <c r="CP191" s="4">
        <v>0</v>
      </c>
      <c r="CQ191" s="4">
        <v>1</v>
      </c>
      <c r="CR191" s="4">
        <v>0</v>
      </c>
      <c r="CS191" s="4">
        <v>1</v>
      </c>
      <c r="CT191" s="4">
        <v>0</v>
      </c>
      <c r="CU191" s="4">
        <v>1</v>
      </c>
      <c r="CV191" s="4">
        <v>0</v>
      </c>
      <c r="CW191" s="4">
        <v>1</v>
      </c>
      <c r="CX191" s="4">
        <v>0</v>
      </c>
      <c r="CY191" s="4">
        <v>1</v>
      </c>
      <c r="CZ191" s="4">
        <v>0</v>
      </c>
      <c r="DA191" s="4">
        <v>1</v>
      </c>
      <c r="DB191" s="4">
        <v>0</v>
      </c>
      <c r="DC191" s="4">
        <v>1</v>
      </c>
      <c r="DD191" s="4">
        <v>0</v>
      </c>
      <c r="DE191" s="4">
        <v>1</v>
      </c>
      <c r="DF191" s="4">
        <v>0</v>
      </c>
      <c r="DG191" s="4">
        <v>1</v>
      </c>
      <c r="DH191" s="4">
        <v>0</v>
      </c>
      <c r="DI191" s="4">
        <v>1</v>
      </c>
      <c r="DJ191" s="4">
        <v>0</v>
      </c>
      <c r="DK191" s="4">
        <v>1</v>
      </c>
      <c r="DL191" s="4">
        <v>0</v>
      </c>
      <c r="DM191" s="4">
        <v>1</v>
      </c>
      <c r="DN191" s="4">
        <v>0</v>
      </c>
      <c r="DO191" s="4">
        <v>1</v>
      </c>
      <c r="DP191" s="4">
        <v>0</v>
      </c>
      <c r="DQ191" s="4">
        <v>1</v>
      </c>
      <c r="DR191" s="4">
        <v>0</v>
      </c>
      <c r="DS191" s="4">
        <v>1</v>
      </c>
      <c r="DT191" s="4">
        <v>0</v>
      </c>
      <c r="DU191" s="4">
        <v>1</v>
      </c>
      <c r="DV191" s="4">
        <v>0</v>
      </c>
      <c r="DW191" s="4">
        <v>1</v>
      </c>
      <c r="DX191" s="4">
        <v>0</v>
      </c>
    </row>
    <row r="192" spans="1:128">
      <c r="A192" s="10">
        <v>187</v>
      </c>
      <c r="BP192" s="3"/>
      <c r="BQ192" s="3"/>
      <c r="BR192" s="3"/>
      <c r="BS192" s="3"/>
      <c r="BT192" s="10">
        <v>187</v>
      </c>
      <c r="BU192" s="4">
        <f t="shared" si="8"/>
        <v>0</v>
      </c>
      <c r="BV192" s="4">
        <f t="shared" si="9"/>
        <v>0</v>
      </c>
      <c r="BW192" s="10"/>
      <c r="BX192" s="4">
        <f t="shared" si="10"/>
        <v>1</v>
      </c>
      <c r="BY192" s="4">
        <f t="shared" si="11"/>
        <v>1</v>
      </c>
      <c r="CA192" s="18">
        <v>37200</v>
      </c>
      <c r="CH192" s="18">
        <v>37200</v>
      </c>
      <c r="CI192" s="4">
        <v>4.0000000000000001E-3</v>
      </c>
      <c r="CJ192" s="4">
        <v>0.996</v>
      </c>
      <c r="CK192" s="4">
        <v>0.28100000000000003</v>
      </c>
      <c r="CL192" s="4">
        <v>0.71899999999999997</v>
      </c>
      <c r="CM192" s="4">
        <v>0.98199999999999998</v>
      </c>
      <c r="CN192" s="4">
        <v>1.7999999999999999E-2</v>
      </c>
      <c r="CO192" s="4">
        <v>1</v>
      </c>
      <c r="CP192" s="4">
        <v>0</v>
      </c>
      <c r="CQ192" s="4">
        <v>1</v>
      </c>
      <c r="CR192" s="4">
        <v>0</v>
      </c>
      <c r="CS192" s="4">
        <v>1</v>
      </c>
      <c r="CT192" s="4">
        <v>0</v>
      </c>
      <c r="CU192" s="4">
        <v>1</v>
      </c>
      <c r="CV192" s="4">
        <v>0</v>
      </c>
      <c r="CW192" s="4">
        <v>1</v>
      </c>
      <c r="CX192" s="4">
        <v>0</v>
      </c>
      <c r="CY192" s="4">
        <v>1</v>
      </c>
      <c r="CZ192" s="4">
        <v>0</v>
      </c>
      <c r="DA192" s="4">
        <v>1</v>
      </c>
      <c r="DB192" s="4">
        <v>0</v>
      </c>
      <c r="DC192" s="4">
        <v>1</v>
      </c>
      <c r="DD192" s="4">
        <v>0</v>
      </c>
      <c r="DE192" s="4">
        <v>1</v>
      </c>
      <c r="DF192" s="4">
        <v>0</v>
      </c>
      <c r="DG192" s="4">
        <v>1</v>
      </c>
      <c r="DH192" s="4">
        <v>0</v>
      </c>
      <c r="DI192" s="4">
        <v>1</v>
      </c>
      <c r="DJ192" s="4">
        <v>0</v>
      </c>
      <c r="DK192" s="4">
        <v>1</v>
      </c>
      <c r="DL192" s="4">
        <v>0</v>
      </c>
      <c r="DM192" s="4">
        <v>1</v>
      </c>
      <c r="DN192" s="4">
        <v>0</v>
      </c>
      <c r="DO192" s="4">
        <v>1</v>
      </c>
      <c r="DP192" s="4">
        <v>0</v>
      </c>
      <c r="DQ192" s="4">
        <v>1</v>
      </c>
      <c r="DR192" s="4">
        <v>0</v>
      </c>
      <c r="DS192" s="4">
        <v>1</v>
      </c>
      <c r="DT192" s="4">
        <v>0</v>
      </c>
      <c r="DU192" s="4">
        <v>1</v>
      </c>
      <c r="DV192" s="4">
        <v>0</v>
      </c>
      <c r="DW192" s="4">
        <v>1</v>
      </c>
      <c r="DX192" s="4">
        <v>0</v>
      </c>
    </row>
    <row r="193" spans="1:128">
      <c r="A193" s="10">
        <v>188</v>
      </c>
      <c r="BP193" s="3"/>
      <c r="BQ193" s="3"/>
      <c r="BR193" s="3"/>
      <c r="BS193" s="3"/>
      <c r="BT193" s="10">
        <v>188</v>
      </c>
      <c r="BU193" s="4">
        <f t="shared" si="8"/>
        <v>0</v>
      </c>
      <c r="BV193" s="4">
        <f t="shared" si="9"/>
        <v>0</v>
      </c>
      <c r="BW193" s="10"/>
      <c r="BX193" s="4">
        <f t="shared" si="10"/>
        <v>1</v>
      </c>
      <c r="BY193" s="4">
        <f t="shared" si="11"/>
        <v>1</v>
      </c>
      <c r="CA193" s="18">
        <v>37400</v>
      </c>
      <c r="CH193" s="18">
        <v>37400</v>
      </c>
      <c r="CI193" s="4">
        <v>2E-3</v>
      </c>
      <c r="CJ193" s="4">
        <v>0.998</v>
      </c>
      <c r="CK193" s="4">
        <v>0.26600000000000001</v>
      </c>
      <c r="CL193" s="4">
        <v>0.73399999999999999</v>
      </c>
      <c r="CM193" s="4">
        <v>0.98</v>
      </c>
      <c r="CN193" s="4">
        <v>0.02</v>
      </c>
      <c r="CO193" s="4">
        <v>1</v>
      </c>
      <c r="CP193" s="4">
        <v>0</v>
      </c>
      <c r="CQ193" s="4">
        <v>1</v>
      </c>
      <c r="CR193" s="4">
        <v>0</v>
      </c>
      <c r="CS193" s="4">
        <v>1</v>
      </c>
      <c r="CT193" s="4">
        <v>0</v>
      </c>
      <c r="CU193" s="4">
        <v>1</v>
      </c>
      <c r="CV193" s="4">
        <v>0</v>
      </c>
      <c r="CW193" s="4">
        <v>1</v>
      </c>
      <c r="CX193" s="4">
        <v>0</v>
      </c>
      <c r="CY193" s="4">
        <v>1</v>
      </c>
      <c r="CZ193" s="4">
        <v>0</v>
      </c>
      <c r="DA193" s="4">
        <v>1</v>
      </c>
      <c r="DB193" s="4">
        <v>0</v>
      </c>
      <c r="DC193" s="4">
        <v>1</v>
      </c>
      <c r="DD193" s="4">
        <v>0</v>
      </c>
      <c r="DE193" s="4">
        <v>1</v>
      </c>
      <c r="DF193" s="4">
        <v>0</v>
      </c>
      <c r="DG193" s="4">
        <v>1</v>
      </c>
      <c r="DH193" s="4">
        <v>0</v>
      </c>
      <c r="DI193" s="4">
        <v>1</v>
      </c>
      <c r="DJ193" s="4">
        <v>0</v>
      </c>
      <c r="DK193" s="4">
        <v>1</v>
      </c>
      <c r="DL193" s="4">
        <v>0</v>
      </c>
      <c r="DM193" s="4">
        <v>1</v>
      </c>
      <c r="DN193" s="4">
        <v>0</v>
      </c>
      <c r="DO193" s="4">
        <v>1</v>
      </c>
      <c r="DP193" s="4">
        <v>0</v>
      </c>
      <c r="DQ193" s="4">
        <v>1</v>
      </c>
      <c r="DR193" s="4">
        <v>0</v>
      </c>
      <c r="DS193" s="4">
        <v>1</v>
      </c>
      <c r="DT193" s="4">
        <v>0</v>
      </c>
      <c r="DU193" s="4">
        <v>1</v>
      </c>
      <c r="DV193" s="4">
        <v>0</v>
      </c>
      <c r="DW193" s="4">
        <v>1</v>
      </c>
      <c r="DX193" s="4">
        <v>0</v>
      </c>
    </row>
    <row r="194" spans="1:128">
      <c r="A194" s="10">
        <v>189</v>
      </c>
      <c r="BP194" s="3"/>
      <c r="BQ194" s="3"/>
      <c r="BR194" s="3"/>
      <c r="BS194" s="3"/>
      <c r="BT194" s="10">
        <v>189</v>
      </c>
      <c r="BU194" s="4">
        <f t="shared" si="8"/>
        <v>0</v>
      </c>
      <c r="BV194" s="4">
        <f t="shared" si="9"/>
        <v>0</v>
      </c>
      <c r="BW194" s="10"/>
      <c r="BX194" s="4">
        <f t="shared" si="10"/>
        <v>1</v>
      </c>
      <c r="BY194" s="4">
        <f t="shared" si="11"/>
        <v>1</v>
      </c>
      <c r="CA194" s="18">
        <v>37600</v>
      </c>
      <c r="CH194" s="18">
        <v>37600</v>
      </c>
      <c r="CI194" s="4">
        <v>1E-3</v>
      </c>
      <c r="CJ194" s="4">
        <v>0.999</v>
      </c>
      <c r="CK194" s="4">
        <v>0.24099999999999999</v>
      </c>
      <c r="CL194" s="4">
        <v>0.75900000000000001</v>
      </c>
      <c r="CM194" s="4">
        <v>0.97599999999999998</v>
      </c>
      <c r="CN194" s="4">
        <v>2.4E-2</v>
      </c>
      <c r="CO194" s="4">
        <v>1</v>
      </c>
      <c r="CP194" s="4">
        <v>0</v>
      </c>
      <c r="CQ194" s="4">
        <v>1</v>
      </c>
      <c r="CR194" s="4">
        <v>0</v>
      </c>
      <c r="CS194" s="4">
        <v>1</v>
      </c>
      <c r="CT194" s="4">
        <v>0</v>
      </c>
      <c r="CU194" s="4">
        <v>1</v>
      </c>
      <c r="CV194" s="4">
        <v>0</v>
      </c>
      <c r="CW194" s="4">
        <v>1</v>
      </c>
      <c r="CX194" s="4">
        <v>0</v>
      </c>
      <c r="CY194" s="4">
        <v>1</v>
      </c>
      <c r="CZ194" s="4">
        <v>0</v>
      </c>
      <c r="DA194" s="4">
        <v>1</v>
      </c>
      <c r="DB194" s="4">
        <v>0</v>
      </c>
      <c r="DC194" s="4">
        <v>1</v>
      </c>
      <c r="DD194" s="4">
        <v>0</v>
      </c>
      <c r="DE194" s="4">
        <v>1</v>
      </c>
      <c r="DF194" s="4">
        <v>0</v>
      </c>
      <c r="DG194" s="4">
        <v>1</v>
      </c>
      <c r="DH194" s="4">
        <v>0</v>
      </c>
      <c r="DI194" s="4">
        <v>1</v>
      </c>
      <c r="DJ194" s="4">
        <v>0</v>
      </c>
      <c r="DK194" s="4">
        <v>1</v>
      </c>
      <c r="DL194" s="4">
        <v>0</v>
      </c>
      <c r="DM194" s="4">
        <v>1</v>
      </c>
      <c r="DN194" s="4">
        <v>0</v>
      </c>
      <c r="DO194" s="4">
        <v>1</v>
      </c>
      <c r="DP194" s="4">
        <v>0</v>
      </c>
      <c r="DQ194" s="4">
        <v>1</v>
      </c>
      <c r="DR194" s="4">
        <v>0</v>
      </c>
      <c r="DS194" s="4">
        <v>1</v>
      </c>
      <c r="DT194" s="4">
        <v>0</v>
      </c>
      <c r="DU194" s="4">
        <v>1</v>
      </c>
      <c r="DV194" s="4">
        <v>0</v>
      </c>
      <c r="DW194" s="4">
        <v>1</v>
      </c>
      <c r="DX194" s="4">
        <v>0</v>
      </c>
    </row>
    <row r="195" spans="1:128">
      <c r="A195" s="10">
        <v>190</v>
      </c>
      <c r="BP195" s="3"/>
      <c r="BQ195" s="3"/>
      <c r="BR195" s="3"/>
      <c r="BS195" s="3"/>
      <c r="BT195" s="10">
        <v>190</v>
      </c>
      <c r="BU195" s="4">
        <f t="shared" si="8"/>
        <v>0</v>
      </c>
      <c r="BV195" s="4">
        <f t="shared" si="9"/>
        <v>0</v>
      </c>
      <c r="BW195" s="10"/>
      <c r="BX195" s="4">
        <f t="shared" si="10"/>
        <v>1</v>
      </c>
      <c r="BY195" s="4">
        <f t="shared" si="11"/>
        <v>1</v>
      </c>
      <c r="CA195" s="18">
        <v>37800</v>
      </c>
      <c r="CH195" s="18">
        <v>37800</v>
      </c>
      <c r="CI195" s="4">
        <v>0</v>
      </c>
      <c r="CJ195" s="4">
        <v>1</v>
      </c>
      <c r="CK195" s="4">
        <v>0.222</v>
      </c>
      <c r="CL195" s="4">
        <v>0.77800000000000002</v>
      </c>
      <c r="CM195" s="4">
        <v>0.97099999999999997</v>
      </c>
      <c r="CN195" s="4">
        <v>2.9000000000000001E-2</v>
      </c>
      <c r="CO195" s="4">
        <v>1</v>
      </c>
      <c r="CP195" s="4">
        <v>0</v>
      </c>
      <c r="CQ195" s="4">
        <v>1</v>
      </c>
      <c r="CR195" s="4">
        <v>0</v>
      </c>
      <c r="CS195" s="4">
        <v>1</v>
      </c>
      <c r="CT195" s="4">
        <v>0</v>
      </c>
      <c r="CU195" s="4">
        <v>1</v>
      </c>
      <c r="CV195" s="4">
        <v>0</v>
      </c>
      <c r="CW195" s="4">
        <v>1</v>
      </c>
      <c r="CX195" s="4">
        <v>0</v>
      </c>
      <c r="CY195" s="4">
        <v>1</v>
      </c>
      <c r="CZ195" s="4">
        <v>0</v>
      </c>
      <c r="DA195" s="4">
        <v>1</v>
      </c>
      <c r="DB195" s="4">
        <v>0</v>
      </c>
      <c r="DC195" s="4">
        <v>1</v>
      </c>
      <c r="DD195" s="4">
        <v>0</v>
      </c>
      <c r="DE195" s="4">
        <v>1</v>
      </c>
      <c r="DF195" s="4">
        <v>0</v>
      </c>
      <c r="DG195" s="4">
        <v>1</v>
      </c>
      <c r="DH195" s="4">
        <v>0</v>
      </c>
      <c r="DI195" s="4">
        <v>1</v>
      </c>
      <c r="DJ195" s="4">
        <v>0</v>
      </c>
      <c r="DK195" s="4">
        <v>1</v>
      </c>
      <c r="DL195" s="4">
        <v>0</v>
      </c>
      <c r="DM195" s="4">
        <v>1</v>
      </c>
      <c r="DN195" s="4">
        <v>0</v>
      </c>
      <c r="DO195" s="4">
        <v>1</v>
      </c>
      <c r="DP195" s="4">
        <v>0</v>
      </c>
      <c r="DQ195" s="4">
        <v>1</v>
      </c>
      <c r="DR195" s="4">
        <v>0</v>
      </c>
      <c r="DS195" s="4">
        <v>1</v>
      </c>
      <c r="DT195" s="4">
        <v>0</v>
      </c>
      <c r="DU195" s="4">
        <v>1</v>
      </c>
      <c r="DV195" s="4">
        <v>0</v>
      </c>
      <c r="DW195" s="4">
        <v>1</v>
      </c>
      <c r="DX195" s="4">
        <v>0</v>
      </c>
    </row>
    <row r="196" spans="1:128">
      <c r="A196" s="10">
        <v>191</v>
      </c>
      <c r="BP196" s="3"/>
      <c r="BQ196" s="3"/>
      <c r="BR196" s="3"/>
      <c r="BS196" s="3"/>
      <c r="BT196" s="10">
        <v>191</v>
      </c>
      <c r="BU196" s="4">
        <f t="shared" si="8"/>
        <v>0</v>
      </c>
      <c r="BV196" s="4">
        <f t="shared" si="9"/>
        <v>0</v>
      </c>
      <c r="BW196" s="10"/>
      <c r="BX196" s="4">
        <f t="shared" si="10"/>
        <v>1</v>
      </c>
      <c r="BY196" s="4">
        <f t="shared" si="11"/>
        <v>1</v>
      </c>
      <c r="CA196" s="18">
        <v>38000</v>
      </c>
      <c r="CH196" s="18">
        <v>38000</v>
      </c>
      <c r="CI196" s="4">
        <v>0</v>
      </c>
      <c r="CJ196" s="4">
        <v>1</v>
      </c>
      <c r="CK196" s="4">
        <v>0.20699999999999999</v>
      </c>
      <c r="CL196" s="4">
        <v>0.79300000000000004</v>
      </c>
      <c r="CM196" s="4">
        <v>0.95899999999999996</v>
      </c>
      <c r="CN196" s="4">
        <v>4.1000000000000002E-2</v>
      </c>
      <c r="CO196" s="4">
        <v>1</v>
      </c>
      <c r="CP196" s="4">
        <v>0</v>
      </c>
      <c r="CQ196" s="4">
        <v>1</v>
      </c>
      <c r="CR196" s="4">
        <v>0</v>
      </c>
      <c r="CS196" s="4">
        <v>1</v>
      </c>
      <c r="CT196" s="4">
        <v>0</v>
      </c>
      <c r="CU196" s="4">
        <v>1</v>
      </c>
      <c r="CV196" s="4">
        <v>0</v>
      </c>
      <c r="CW196" s="4">
        <v>1</v>
      </c>
      <c r="CX196" s="4">
        <v>0</v>
      </c>
      <c r="CY196" s="4">
        <v>1</v>
      </c>
      <c r="CZ196" s="4">
        <v>0</v>
      </c>
      <c r="DA196" s="4">
        <v>1</v>
      </c>
      <c r="DB196" s="4">
        <v>0</v>
      </c>
      <c r="DC196" s="4">
        <v>1</v>
      </c>
      <c r="DD196" s="4">
        <v>0</v>
      </c>
      <c r="DE196" s="4">
        <v>1</v>
      </c>
      <c r="DF196" s="4">
        <v>0</v>
      </c>
      <c r="DG196" s="4">
        <v>1</v>
      </c>
      <c r="DH196" s="4">
        <v>0</v>
      </c>
      <c r="DI196" s="4">
        <v>1</v>
      </c>
      <c r="DJ196" s="4">
        <v>0</v>
      </c>
      <c r="DK196" s="4">
        <v>1</v>
      </c>
      <c r="DL196" s="4">
        <v>0</v>
      </c>
      <c r="DM196" s="4">
        <v>1</v>
      </c>
      <c r="DN196" s="4">
        <v>0</v>
      </c>
      <c r="DO196" s="4">
        <v>1</v>
      </c>
      <c r="DP196" s="4">
        <v>0</v>
      </c>
      <c r="DQ196" s="4">
        <v>1</v>
      </c>
      <c r="DR196" s="4">
        <v>0</v>
      </c>
      <c r="DS196" s="4">
        <v>1</v>
      </c>
      <c r="DT196" s="4">
        <v>0</v>
      </c>
      <c r="DU196" s="4">
        <v>1</v>
      </c>
      <c r="DV196" s="4">
        <v>0</v>
      </c>
      <c r="DW196" s="4">
        <v>1</v>
      </c>
      <c r="DX196" s="4">
        <v>0</v>
      </c>
    </row>
    <row r="197" spans="1:128">
      <c r="A197" s="10">
        <v>192</v>
      </c>
      <c r="BP197" s="3"/>
      <c r="BQ197" s="3"/>
      <c r="BR197" s="3"/>
      <c r="BS197" s="3"/>
      <c r="BT197" s="10">
        <v>192</v>
      </c>
      <c r="BU197" s="4">
        <f t="shared" si="8"/>
        <v>0</v>
      </c>
      <c r="BV197" s="4">
        <f t="shared" si="9"/>
        <v>0</v>
      </c>
      <c r="BW197" s="10"/>
      <c r="BX197" s="4">
        <f t="shared" si="10"/>
        <v>1</v>
      </c>
      <c r="BY197" s="4">
        <f t="shared" si="11"/>
        <v>1</v>
      </c>
      <c r="CA197" s="18">
        <v>38200</v>
      </c>
      <c r="CH197" s="18">
        <v>38200</v>
      </c>
      <c r="CI197" s="4">
        <v>0</v>
      </c>
      <c r="CJ197" s="4">
        <v>1</v>
      </c>
      <c r="CK197" s="4">
        <v>0.193</v>
      </c>
      <c r="CL197" s="4">
        <v>0.80700000000000005</v>
      </c>
      <c r="CM197" s="4">
        <v>0.95299999999999996</v>
      </c>
      <c r="CN197" s="4">
        <v>4.7E-2</v>
      </c>
      <c r="CO197" s="4">
        <v>1</v>
      </c>
      <c r="CP197" s="4">
        <v>0</v>
      </c>
      <c r="CQ197" s="4">
        <v>1</v>
      </c>
      <c r="CR197" s="4">
        <v>0</v>
      </c>
      <c r="CS197" s="4">
        <v>1</v>
      </c>
      <c r="CT197" s="4">
        <v>0</v>
      </c>
      <c r="CU197" s="4">
        <v>1</v>
      </c>
      <c r="CV197" s="4">
        <v>0</v>
      </c>
      <c r="CW197" s="4">
        <v>1</v>
      </c>
      <c r="CX197" s="4">
        <v>0</v>
      </c>
      <c r="CY197" s="4">
        <v>1</v>
      </c>
      <c r="CZ197" s="4">
        <v>0</v>
      </c>
      <c r="DA197" s="4">
        <v>1</v>
      </c>
      <c r="DB197" s="4">
        <v>0</v>
      </c>
      <c r="DC197" s="4">
        <v>1</v>
      </c>
      <c r="DD197" s="4">
        <v>0</v>
      </c>
      <c r="DE197" s="4">
        <v>1</v>
      </c>
      <c r="DF197" s="4">
        <v>0</v>
      </c>
      <c r="DG197" s="4">
        <v>1</v>
      </c>
      <c r="DH197" s="4">
        <v>0</v>
      </c>
      <c r="DI197" s="4">
        <v>1</v>
      </c>
      <c r="DJ197" s="4">
        <v>0</v>
      </c>
      <c r="DK197" s="4">
        <v>1</v>
      </c>
      <c r="DL197" s="4">
        <v>0</v>
      </c>
      <c r="DM197" s="4">
        <v>1</v>
      </c>
      <c r="DN197" s="4">
        <v>0</v>
      </c>
      <c r="DO197" s="4">
        <v>1</v>
      </c>
      <c r="DP197" s="4">
        <v>0</v>
      </c>
      <c r="DQ197" s="4">
        <v>1</v>
      </c>
      <c r="DR197" s="4">
        <v>0</v>
      </c>
      <c r="DS197" s="4">
        <v>1</v>
      </c>
      <c r="DT197" s="4">
        <v>0</v>
      </c>
      <c r="DU197" s="4">
        <v>1</v>
      </c>
      <c r="DV197" s="4">
        <v>0</v>
      </c>
      <c r="DW197" s="4">
        <v>1</v>
      </c>
      <c r="DX197" s="4">
        <v>0</v>
      </c>
    </row>
    <row r="198" spans="1:128">
      <c r="A198" s="10">
        <v>193</v>
      </c>
      <c r="BP198" s="3"/>
      <c r="BQ198" s="3"/>
      <c r="BR198" s="3"/>
      <c r="BS198" s="3"/>
      <c r="BT198" s="10">
        <v>193</v>
      </c>
      <c r="BU198" s="4">
        <f t="shared" si="8"/>
        <v>0</v>
      </c>
      <c r="BV198" s="4">
        <f t="shared" si="9"/>
        <v>0</v>
      </c>
      <c r="BW198" s="10"/>
      <c r="BX198" s="4">
        <f t="shared" si="10"/>
        <v>1</v>
      </c>
      <c r="BY198" s="4">
        <f t="shared" si="11"/>
        <v>1</v>
      </c>
      <c r="CA198" s="18">
        <v>38400</v>
      </c>
      <c r="CH198" s="18">
        <v>38400</v>
      </c>
      <c r="CI198" s="4">
        <v>0</v>
      </c>
      <c r="CJ198" s="4">
        <v>1</v>
      </c>
      <c r="CK198" s="4">
        <v>0.17699999999999999</v>
      </c>
      <c r="CL198" s="4">
        <v>0.82299999999999995</v>
      </c>
      <c r="CM198" s="4">
        <v>0.94899999999999995</v>
      </c>
      <c r="CN198" s="4">
        <v>5.0999999999999997E-2</v>
      </c>
      <c r="CO198" s="4">
        <v>1</v>
      </c>
      <c r="CP198" s="4">
        <v>0</v>
      </c>
      <c r="CQ198" s="4">
        <v>1</v>
      </c>
      <c r="CR198" s="4">
        <v>0</v>
      </c>
      <c r="CS198" s="4">
        <v>1</v>
      </c>
      <c r="CT198" s="4">
        <v>0</v>
      </c>
      <c r="CU198" s="4">
        <v>1</v>
      </c>
      <c r="CV198" s="4">
        <v>0</v>
      </c>
      <c r="CW198" s="4">
        <v>1</v>
      </c>
      <c r="CX198" s="4">
        <v>0</v>
      </c>
      <c r="CY198" s="4">
        <v>1</v>
      </c>
      <c r="CZ198" s="4">
        <v>0</v>
      </c>
      <c r="DA198" s="4">
        <v>1</v>
      </c>
      <c r="DB198" s="4">
        <v>0</v>
      </c>
      <c r="DC198" s="4">
        <v>1</v>
      </c>
      <c r="DD198" s="4">
        <v>0</v>
      </c>
      <c r="DE198" s="4">
        <v>1</v>
      </c>
      <c r="DF198" s="4">
        <v>0</v>
      </c>
      <c r="DG198" s="4">
        <v>1</v>
      </c>
      <c r="DH198" s="4">
        <v>0</v>
      </c>
      <c r="DI198" s="4">
        <v>1</v>
      </c>
      <c r="DJ198" s="4">
        <v>0</v>
      </c>
      <c r="DK198" s="4">
        <v>1</v>
      </c>
      <c r="DL198" s="4">
        <v>0</v>
      </c>
      <c r="DM198" s="4">
        <v>1</v>
      </c>
      <c r="DN198" s="4">
        <v>0</v>
      </c>
      <c r="DO198" s="4">
        <v>1</v>
      </c>
      <c r="DP198" s="4">
        <v>0</v>
      </c>
      <c r="DQ198" s="4">
        <v>1</v>
      </c>
      <c r="DR198" s="4">
        <v>0</v>
      </c>
      <c r="DS198" s="4">
        <v>1</v>
      </c>
      <c r="DT198" s="4">
        <v>0</v>
      </c>
      <c r="DU198" s="4">
        <v>1</v>
      </c>
      <c r="DV198" s="4">
        <v>0</v>
      </c>
      <c r="DW198" s="4">
        <v>1</v>
      </c>
      <c r="DX198" s="4">
        <v>0</v>
      </c>
    </row>
    <row r="199" spans="1:128">
      <c r="A199" s="10">
        <v>194</v>
      </c>
      <c r="BP199" s="3"/>
      <c r="BQ199" s="3"/>
      <c r="BR199" s="3"/>
      <c r="BS199" s="3"/>
      <c r="BT199" s="10">
        <v>194</v>
      </c>
      <c r="BU199" s="4">
        <f t="shared" ref="BU199:BU262" si="12">BP199*$BV$1-BQ199</f>
        <v>0</v>
      </c>
      <c r="BV199" s="4">
        <f t="shared" ref="BV199:BV262" si="13">BR199*$BV$1-BS199</f>
        <v>0</v>
      </c>
      <c r="BW199" s="10"/>
      <c r="BX199" s="4">
        <f t="shared" ref="BX199:BX262" si="14">IF(BU199=MAX($BU199:$BV199),1,0)</f>
        <v>1</v>
      </c>
      <c r="BY199" s="4">
        <f t="shared" ref="BY199:BY262" si="15">IF(BV199=MAX($BU199:$BV199),1,0)</f>
        <v>1</v>
      </c>
      <c r="CA199" s="18">
        <v>38600</v>
      </c>
      <c r="CH199" s="18">
        <v>38600</v>
      </c>
      <c r="CI199" s="4">
        <v>0</v>
      </c>
      <c r="CJ199" s="4">
        <v>1</v>
      </c>
      <c r="CK199" s="4">
        <v>0.16700000000000001</v>
      </c>
      <c r="CL199" s="4">
        <v>0.83299999999999996</v>
      </c>
      <c r="CM199" s="4">
        <v>0.94299999999999995</v>
      </c>
      <c r="CN199" s="4">
        <v>5.7000000000000002E-2</v>
      </c>
      <c r="CO199" s="4">
        <v>1</v>
      </c>
      <c r="CP199" s="4">
        <v>0</v>
      </c>
      <c r="CQ199" s="4">
        <v>1</v>
      </c>
      <c r="CR199" s="4">
        <v>0</v>
      </c>
      <c r="CS199" s="4">
        <v>1</v>
      </c>
      <c r="CT199" s="4">
        <v>0</v>
      </c>
      <c r="CU199" s="4">
        <v>1</v>
      </c>
      <c r="CV199" s="4">
        <v>0</v>
      </c>
      <c r="CW199" s="4">
        <v>1</v>
      </c>
      <c r="CX199" s="4">
        <v>0</v>
      </c>
      <c r="CY199" s="4">
        <v>1</v>
      </c>
      <c r="CZ199" s="4">
        <v>0</v>
      </c>
      <c r="DA199" s="4">
        <v>1</v>
      </c>
      <c r="DB199" s="4">
        <v>0</v>
      </c>
      <c r="DC199" s="4">
        <v>1</v>
      </c>
      <c r="DD199" s="4">
        <v>0</v>
      </c>
      <c r="DE199" s="4">
        <v>1</v>
      </c>
      <c r="DF199" s="4">
        <v>0</v>
      </c>
      <c r="DG199" s="4">
        <v>1</v>
      </c>
      <c r="DH199" s="4">
        <v>0</v>
      </c>
      <c r="DI199" s="4">
        <v>1</v>
      </c>
      <c r="DJ199" s="4">
        <v>0</v>
      </c>
      <c r="DK199" s="4">
        <v>1</v>
      </c>
      <c r="DL199" s="4">
        <v>0</v>
      </c>
      <c r="DM199" s="4">
        <v>1</v>
      </c>
      <c r="DN199" s="4">
        <v>0</v>
      </c>
      <c r="DO199" s="4">
        <v>1</v>
      </c>
      <c r="DP199" s="4">
        <v>0</v>
      </c>
      <c r="DQ199" s="4">
        <v>1</v>
      </c>
      <c r="DR199" s="4">
        <v>0</v>
      </c>
      <c r="DS199" s="4">
        <v>1</v>
      </c>
      <c r="DT199" s="4">
        <v>0</v>
      </c>
      <c r="DU199" s="4">
        <v>1</v>
      </c>
      <c r="DV199" s="4">
        <v>0</v>
      </c>
      <c r="DW199" s="4">
        <v>1</v>
      </c>
      <c r="DX199" s="4">
        <v>0</v>
      </c>
    </row>
    <row r="200" spans="1:128">
      <c r="A200" s="10">
        <v>195</v>
      </c>
      <c r="BP200" s="3"/>
      <c r="BQ200" s="3"/>
      <c r="BR200" s="3"/>
      <c r="BS200" s="3"/>
      <c r="BT200" s="10">
        <v>195</v>
      </c>
      <c r="BU200" s="4">
        <f t="shared" si="12"/>
        <v>0</v>
      </c>
      <c r="BV200" s="4">
        <f t="shared" si="13"/>
        <v>0</v>
      </c>
      <c r="BW200" s="10"/>
      <c r="BX200" s="4">
        <f t="shared" si="14"/>
        <v>1</v>
      </c>
      <c r="BY200" s="4">
        <f t="shared" si="15"/>
        <v>1</v>
      </c>
      <c r="CA200" s="18">
        <v>38800</v>
      </c>
      <c r="CH200" s="18">
        <v>38800</v>
      </c>
      <c r="CI200" s="4">
        <v>0</v>
      </c>
      <c r="CJ200" s="4">
        <v>1</v>
      </c>
      <c r="CK200" s="4">
        <v>0.159</v>
      </c>
      <c r="CL200" s="4">
        <v>0.84099999999999997</v>
      </c>
      <c r="CM200" s="4">
        <v>0.93700000000000006</v>
      </c>
      <c r="CN200" s="4">
        <v>6.3E-2</v>
      </c>
      <c r="CO200" s="4">
        <v>1</v>
      </c>
      <c r="CP200" s="4">
        <v>0</v>
      </c>
      <c r="CQ200" s="4">
        <v>1</v>
      </c>
      <c r="CR200" s="4">
        <v>0</v>
      </c>
      <c r="CS200" s="4">
        <v>1</v>
      </c>
      <c r="CT200" s="4">
        <v>0</v>
      </c>
      <c r="CU200" s="4">
        <v>1</v>
      </c>
      <c r="CV200" s="4">
        <v>0</v>
      </c>
      <c r="CW200" s="4">
        <v>1</v>
      </c>
      <c r="CX200" s="4">
        <v>0</v>
      </c>
      <c r="CY200" s="4">
        <v>1</v>
      </c>
      <c r="CZ200" s="4">
        <v>0</v>
      </c>
      <c r="DA200" s="4">
        <v>1</v>
      </c>
      <c r="DB200" s="4">
        <v>0</v>
      </c>
      <c r="DC200" s="4">
        <v>1</v>
      </c>
      <c r="DD200" s="4">
        <v>0</v>
      </c>
      <c r="DE200" s="4">
        <v>1</v>
      </c>
      <c r="DF200" s="4">
        <v>0</v>
      </c>
      <c r="DG200" s="4">
        <v>1</v>
      </c>
      <c r="DH200" s="4">
        <v>0</v>
      </c>
      <c r="DI200" s="4">
        <v>1</v>
      </c>
      <c r="DJ200" s="4">
        <v>0</v>
      </c>
      <c r="DK200" s="4">
        <v>1</v>
      </c>
      <c r="DL200" s="4">
        <v>0</v>
      </c>
      <c r="DM200" s="4">
        <v>1</v>
      </c>
      <c r="DN200" s="4">
        <v>0</v>
      </c>
      <c r="DO200" s="4">
        <v>1</v>
      </c>
      <c r="DP200" s="4">
        <v>0</v>
      </c>
      <c r="DQ200" s="4">
        <v>1</v>
      </c>
      <c r="DR200" s="4">
        <v>0</v>
      </c>
      <c r="DS200" s="4">
        <v>1</v>
      </c>
      <c r="DT200" s="4">
        <v>0</v>
      </c>
      <c r="DU200" s="4">
        <v>1</v>
      </c>
      <c r="DV200" s="4">
        <v>0</v>
      </c>
      <c r="DW200" s="4">
        <v>1</v>
      </c>
      <c r="DX200" s="4">
        <v>0</v>
      </c>
    </row>
    <row r="201" spans="1:128">
      <c r="A201" s="10">
        <v>196</v>
      </c>
      <c r="BP201" s="3"/>
      <c r="BQ201" s="3"/>
      <c r="BR201" s="3"/>
      <c r="BS201" s="3"/>
      <c r="BT201" s="10">
        <v>196</v>
      </c>
      <c r="BU201" s="4">
        <f t="shared" si="12"/>
        <v>0</v>
      </c>
      <c r="BV201" s="4">
        <f t="shared" si="13"/>
        <v>0</v>
      </c>
      <c r="BW201" s="10"/>
      <c r="BX201" s="4">
        <f t="shared" si="14"/>
        <v>1</v>
      </c>
      <c r="BY201" s="4">
        <f t="shared" si="15"/>
        <v>1</v>
      </c>
      <c r="CA201" s="18">
        <v>39000</v>
      </c>
      <c r="CH201" s="18">
        <v>39000</v>
      </c>
      <c r="CI201" s="4">
        <v>0</v>
      </c>
      <c r="CJ201" s="4">
        <v>1</v>
      </c>
      <c r="CK201" s="4">
        <v>0.14599999999999999</v>
      </c>
      <c r="CL201" s="4">
        <v>0.85399999999999998</v>
      </c>
      <c r="CM201" s="4">
        <v>0.92900000000000005</v>
      </c>
      <c r="CN201" s="4">
        <v>7.0999999999999994E-2</v>
      </c>
      <c r="CO201" s="4">
        <v>1</v>
      </c>
      <c r="CP201" s="4">
        <v>0</v>
      </c>
      <c r="CQ201" s="4">
        <v>1</v>
      </c>
      <c r="CR201" s="4">
        <v>0</v>
      </c>
      <c r="CS201" s="4">
        <v>1</v>
      </c>
      <c r="CT201" s="4">
        <v>0</v>
      </c>
      <c r="CU201" s="4">
        <v>1</v>
      </c>
      <c r="CV201" s="4">
        <v>0</v>
      </c>
      <c r="CW201" s="4">
        <v>1</v>
      </c>
      <c r="CX201" s="4">
        <v>0</v>
      </c>
      <c r="CY201" s="4">
        <v>1</v>
      </c>
      <c r="CZ201" s="4">
        <v>0</v>
      </c>
      <c r="DA201" s="4">
        <v>1</v>
      </c>
      <c r="DB201" s="4">
        <v>0</v>
      </c>
      <c r="DC201" s="4">
        <v>1</v>
      </c>
      <c r="DD201" s="4">
        <v>0</v>
      </c>
      <c r="DE201" s="4">
        <v>1</v>
      </c>
      <c r="DF201" s="4">
        <v>0</v>
      </c>
      <c r="DG201" s="4">
        <v>1</v>
      </c>
      <c r="DH201" s="4">
        <v>0</v>
      </c>
      <c r="DI201" s="4">
        <v>1</v>
      </c>
      <c r="DJ201" s="4">
        <v>0</v>
      </c>
      <c r="DK201" s="4">
        <v>1</v>
      </c>
      <c r="DL201" s="4">
        <v>0</v>
      </c>
      <c r="DM201" s="4">
        <v>1</v>
      </c>
      <c r="DN201" s="4">
        <v>0</v>
      </c>
      <c r="DO201" s="4">
        <v>1</v>
      </c>
      <c r="DP201" s="4">
        <v>0</v>
      </c>
      <c r="DQ201" s="4">
        <v>1</v>
      </c>
      <c r="DR201" s="4">
        <v>0</v>
      </c>
      <c r="DS201" s="4">
        <v>1</v>
      </c>
      <c r="DT201" s="4">
        <v>0</v>
      </c>
      <c r="DU201" s="4">
        <v>1</v>
      </c>
      <c r="DV201" s="4">
        <v>0</v>
      </c>
      <c r="DW201" s="4">
        <v>1</v>
      </c>
      <c r="DX201" s="4">
        <v>0</v>
      </c>
    </row>
    <row r="202" spans="1:128">
      <c r="A202" s="10">
        <v>197</v>
      </c>
      <c r="BP202" s="3"/>
      <c r="BQ202" s="3"/>
      <c r="BR202" s="3"/>
      <c r="BS202" s="3"/>
      <c r="BT202" s="10">
        <v>197</v>
      </c>
      <c r="BU202" s="4">
        <f t="shared" si="12"/>
        <v>0</v>
      </c>
      <c r="BV202" s="4">
        <f t="shared" si="13"/>
        <v>0</v>
      </c>
      <c r="BW202" s="10"/>
      <c r="BX202" s="4">
        <f t="shared" si="14"/>
        <v>1</v>
      </c>
      <c r="BY202" s="4">
        <f t="shared" si="15"/>
        <v>1</v>
      </c>
      <c r="CA202" s="18">
        <v>39200</v>
      </c>
      <c r="CH202" s="18">
        <v>39200</v>
      </c>
      <c r="CI202" s="4">
        <v>0</v>
      </c>
      <c r="CJ202" s="4">
        <v>1</v>
      </c>
      <c r="CK202" s="4">
        <v>0.13300000000000001</v>
      </c>
      <c r="CL202" s="4">
        <v>0.86699999999999999</v>
      </c>
      <c r="CM202" s="4">
        <v>0.91900000000000004</v>
      </c>
      <c r="CN202" s="4">
        <v>8.1000000000000003E-2</v>
      </c>
      <c r="CO202" s="4">
        <v>1</v>
      </c>
      <c r="CP202" s="4">
        <v>0</v>
      </c>
      <c r="CQ202" s="4">
        <v>1</v>
      </c>
      <c r="CR202" s="4">
        <v>0</v>
      </c>
      <c r="CS202" s="4">
        <v>1</v>
      </c>
      <c r="CT202" s="4">
        <v>0</v>
      </c>
      <c r="CU202" s="4">
        <v>1</v>
      </c>
      <c r="CV202" s="4">
        <v>0</v>
      </c>
      <c r="CW202" s="4">
        <v>1</v>
      </c>
      <c r="CX202" s="4">
        <v>0</v>
      </c>
      <c r="CY202" s="4">
        <v>1</v>
      </c>
      <c r="CZ202" s="4">
        <v>0</v>
      </c>
      <c r="DA202" s="4">
        <v>1</v>
      </c>
      <c r="DB202" s="4">
        <v>0</v>
      </c>
      <c r="DC202" s="4">
        <v>1</v>
      </c>
      <c r="DD202" s="4">
        <v>0</v>
      </c>
      <c r="DE202" s="4">
        <v>1</v>
      </c>
      <c r="DF202" s="4">
        <v>0</v>
      </c>
      <c r="DG202" s="4">
        <v>1</v>
      </c>
      <c r="DH202" s="4">
        <v>0</v>
      </c>
      <c r="DI202" s="4">
        <v>1</v>
      </c>
      <c r="DJ202" s="4">
        <v>0</v>
      </c>
      <c r="DK202" s="4">
        <v>1</v>
      </c>
      <c r="DL202" s="4">
        <v>0</v>
      </c>
      <c r="DM202" s="4">
        <v>1</v>
      </c>
      <c r="DN202" s="4">
        <v>0</v>
      </c>
      <c r="DO202" s="4">
        <v>1</v>
      </c>
      <c r="DP202" s="4">
        <v>0</v>
      </c>
      <c r="DQ202" s="4">
        <v>1</v>
      </c>
      <c r="DR202" s="4">
        <v>0</v>
      </c>
      <c r="DS202" s="4">
        <v>1</v>
      </c>
      <c r="DT202" s="4">
        <v>0</v>
      </c>
      <c r="DU202" s="4">
        <v>1</v>
      </c>
      <c r="DV202" s="4">
        <v>0</v>
      </c>
      <c r="DW202" s="4">
        <v>1</v>
      </c>
      <c r="DX202" s="4">
        <v>0</v>
      </c>
    </row>
    <row r="203" spans="1:128">
      <c r="A203" s="10">
        <v>198</v>
      </c>
      <c r="BP203" s="3"/>
      <c r="BQ203" s="3"/>
      <c r="BR203" s="3"/>
      <c r="BS203" s="3"/>
      <c r="BT203" s="10">
        <v>198</v>
      </c>
      <c r="BU203" s="4">
        <f t="shared" si="12"/>
        <v>0</v>
      </c>
      <c r="BV203" s="4">
        <f t="shared" si="13"/>
        <v>0</v>
      </c>
      <c r="BW203" s="10"/>
      <c r="BX203" s="4">
        <f t="shared" si="14"/>
        <v>1</v>
      </c>
      <c r="BY203" s="4">
        <f t="shared" si="15"/>
        <v>1</v>
      </c>
      <c r="CA203" s="18">
        <v>39400</v>
      </c>
      <c r="CH203" s="18">
        <v>39400</v>
      </c>
      <c r="CI203" s="4">
        <v>0</v>
      </c>
      <c r="CJ203" s="4">
        <v>1</v>
      </c>
      <c r="CK203" s="4">
        <v>0.124</v>
      </c>
      <c r="CL203" s="4">
        <v>0.876</v>
      </c>
      <c r="CM203" s="4">
        <v>0.91200000000000003</v>
      </c>
      <c r="CN203" s="4">
        <v>8.7999999999999995E-2</v>
      </c>
      <c r="CO203" s="4">
        <v>1</v>
      </c>
      <c r="CP203" s="4">
        <v>0</v>
      </c>
      <c r="CQ203" s="4">
        <v>1</v>
      </c>
      <c r="CR203" s="4">
        <v>0</v>
      </c>
      <c r="CS203" s="4">
        <v>1</v>
      </c>
      <c r="CT203" s="4">
        <v>0</v>
      </c>
      <c r="CU203" s="4">
        <v>1</v>
      </c>
      <c r="CV203" s="4">
        <v>0</v>
      </c>
      <c r="CW203" s="4">
        <v>1</v>
      </c>
      <c r="CX203" s="4">
        <v>0</v>
      </c>
      <c r="CY203" s="4">
        <v>1</v>
      </c>
      <c r="CZ203" s="4">
        <v>0</v>
      </c>
      <c r="DA203" s="4">
        <v>1</v>
      </c>
      <c r="DB203" s="4">
        <v>0</v>
      </c>
      <c r="DC203" s="4">
        <v>1</v>
      </c>
      <c r="DD203" s="4">
        <v>0</v>
      </c>
      <c r="DE203" s="4">
        <v>1</v>
      </c>
      <c r="DF203" s="4">
        <v>0</v>
      </c>
      <c r="DG203" s="4">
        <v>1</v>
      </c>
      <c r="DH203" s="4">
        <v>0</v>
      </c>
      <c r="DI203" s="4">
        <v>1</v>
      </c>
      <c r="DJ203" s="4">
        <v>0</v>
      </c>
      <c r="DK203" s="4">
        <v>1</v>
      </c>
      <c r="DL203" s="4">
        <v>0</v>
      </c>
      <c r="DM203" s="4">
        <v>1</v>
      </c>
      <c r="DN203" s="4">
        <v>0</v>
      </c>
      <c r="DO203" s="4">
        <v>1</v>
      </c>
      <c r="DP203" s="4">
        <v>0</v>
      </c>
      <c r="DQ203" s="4">
        <v>1</v>
      </c>
      <c r="DR203" s="4">
        <v>0</v>
      </c>
      <c r="DS203" s="4">
        <v>1</v>
      </c>
      <c r="DT203" s="4">
        <v>0</v>
      </c>
      <c r="DU203" s="4">
        <v>1</v>
      </c>
      <c r="DV203" s="4">
        <v>0</v>
      </c>
      <c r="DW203" s="4">
        <v>1</v>
      </c>
      <c r="DX203" s="4">
        <v>0</v>
      </c>
    </row>
    <row r="204" spans="1:128">
      <c r="A204" s="10">
        <v>199</v>
      </c>
      <c r="BP204" s="3"/>
      <c r="BQ204" s="3"/>
      <c r="BR204" s="3"/>
      <c r="BS204" s="3"/>
      <c r="BT204" s="10">
        <v>199</v>
      </c>
      <c r="BU204" s="4">
        <f t="shared" si="12"/>
        <v>0</v>
      </c>
      <c r="BV204" s="4">
        <f t="shared" si="13"/>
        <v>0</v>
      </c>
      <c r="BW204" s="10"/>
      <c r="BX204" s="4">
        <f t="shared" si="14"/>
        <v>1</v>
      </c>
      <c r="BY204" s="4">
        <f t="shared" si="15"/>
        <v>1</v>
      </c>
      <c r="CA204" s="18">
        <v>39600</v>
      </c>
      <c r="CH204" s="18">
        <v>39600</v>
      </c>
      <c r="CI204" s="4">
        <v>0</v>
      </c>
      <c r="CJ204" s="4">
        <v>1</v>
      </c>
      <c r="CK204" s="4">
        <v>0.11700000000000001</v>
      </c>
      <c r="CL204" s="4">
        <v>0.88300000000000001</v>
      </c>
      <c r="CM204" s="4">
        <v>0.90300000000000002</v>
      </c>
      <c r="CN204" s="4">
        <v>9.7000000000000003E-2</v>
      </c>
      <c r="CO204" s="4">
        <v>1</v>
      </c>
      <c r="CP204" s="4">
        <v>0</v>
      </c>
      <c r="CQ204" s="4">
        <v>1</v>
      </c>
      <c r="CR204" s="4">
        <v>0</v>
      </c>
      <c r="CS204" s="4">
        <v>1</v>
      </c>
      <c r="CT204" s="4">
        <v>0</v>
      </c>
      <c r="CU204" s="4">
        <v>1</v>
      </c>
      <c r="CV204" s="4">
        <v>0</v>
      </c>
      <c r="CW204" s="4">
        <v>1</v>
      </c>
      <c r="CX204" s="4">
        <v>0</v>
      </c>
      <c r="CY204" s="4">
        <v>1</v>
      </c>
      <c r="CZ204" s="4">
        <v>0</v>
      </c>
      <c r="DA204" s="4">
        <v>1</v>
      </c>
      <c r="DB204" s="4">
        <v>0</v>
      </c>
      <c r="DC204" s="4">
        <v>1</v>
      </c>
      <c r="DD204" s="4">
        <v>0</v>
      </c>
      <c r="DE204" s="4">
        <v>1</v>
      </c>
      <c r="DF204" s="4">
        <v>0</v>
      </c>
      <c r="DG204" s="4">
        <v>1</v>
      </c>
      <c r="DH204" s="4">
        <v>0</v>
      </c>
      <c r="DI204" s="4">
        <v>1</v>
      </c>
      <c r="DJ204" s="4">
        <v>0</v>
      </c>
      <c r="DK204" s="4">
        <v>1</v>
      </c>
      <c r="DL204" s="4">
        <v>0</v>
      </c>
      <c r="DM204" s="4">
        <v>1</v>
      </c>
      <c r="DN204" s="4">
        <v>0</v>
      </c>
      <c r="DO204" s="4">
        <v>1</v>
      </c>
      <c r="DP204" s="4">
        <v>0</v>
      </c>
      <c r="DQ204" s="4">
        <v>1</v>
      </c>
      <c r="DR204" s="4">
        <v>0</v>
      </c>
      <c r="DS204" s="4">
        <v>1</v>
      </c>
      <c r="DT204" s="4">
        <v>0</v>
      </c>
      <c r="DU204" s="4">
        <v>1</v>
      </c>
      <c r="DV204" s="4">
        <v>0</v>
      </c>
      <c r="DW204" s="4">
        <v>1</v>
      </c>
      <c r="DX204" s="4">
        <v>0</v>
      </c>
    </row>
    <row r="205" spans="1:128">
      <c r="A205" s="10">
        <v>200</v>
      </c>
      <c r="BP205" s="3"/>
      <c r="BQ205" s="3"/>
      <c r="BR205" s="3"/>
      <c r="BS205" s="3"/>
      <c r="BT205" s="10">
        <v>200</v>
      </c>
      <c r="BU205" s="4">
        <f t="shared" si="12"/>
        <v>0</v>
      </c>
      <c r="BV205" s="4">
        <f t="shared" si="13"/>
        <v>0</v>
      </c>
      <c r="BW205" s="10"/>
      <c r="BX205" s="4">
        <f t="shared" si="14"/>
        <v>1</v>
      </c>
      <c r="BY205" s="4">
        <f t="shared" si="15"/>
        <v>1</v>
      </c>
      <c r="CA205" s="18">
        <v>39800</v>
      </c>
      <c r="CH205" s="18">
        <v>39800</v>
      </c>
      <c r="CI205" s="4">
        <v>0</v>
      </c>
      <c r="CJ205" s="4">
        <v>1</v>
      </c>
      <c r="CK205" s="4">
        <v>0.111</v>
      </c>
      <c r="CL205" s="4">
        <v>0.88900000000000001</v>
      </c>
      <c r="CM205" s="4">
        <v>0.89100000000000001</v>
      </c>
      <c r="CN205" s="4">
        <v>0.109</v>
      </c>
      <c r="CO205" s="4">
        <v>1</v>
      </c>
      <c r="CP205" s="4">
        <v>0</v>
      </c>
      <c r="CQ205" s="4">
        <v>1</v>
      </c>
      <c r="CR205" s="4">
        <v>0</v>
      </c>
      <c r="CS205" s="4">
        <v>1</v>
      </c>
      <c r="CT205" s="4">
        <v>0</v>
      </c>
      <c r="CU205" s="4">
        <v>1</v>
      </c>
      <c r="CV205" s="4">
        <v>0</v>
      </c>
      <c r="CW205" s="4">
        <v>1</v>
      </c>
      <c r="CX205" s="4">
        <v>0</v>
      </c>
      <c r="CY205" s="4">
        <v>1</v>
      </c>
      <c r="CZ205" s="4">
        <v>0</v>
      </c>
      <c r="DA205" s="4">
        <v>1</v>
      </c>
      <c r="DB205" s="4">
        <v>0</v>
      </c>
      <c r="DC205" s="4">
        <v>1</v>
      </c>
      <c r="DD205" s="4">
        <v>0</v>
      </c>
      <c r="DE205" s="4">
        <v>1</v>
      </c>
      <c r="DF205" s="4">
        <v>0</v>
      </c>
      <c r="DG205" s="4">
        <v>1</v>
      </c>
      <c r="DH205" s="4">
        <v>0</v>
      </c>
      <c r="DI205" s="4">
        <v>1</v>
      </c>
      <c r="DJ205" s="4">
        <v>0</v>
      </c>
      <c r="DK205" s="4">
        <v>1</v>
      </c>
      <c r="DL205" s="4">
        <v>0</v>
      </c>
      <c r="DM205" s="4">
        <v>1</v>
      </c>
      <c r="DN205" s="4">
        <v>0</v>
      </c>
      <c r="DO205" s="4">
        <v>1</v>
      </c>
      <c r="DP205" s="4">
        <v>0</v>
      </c>
      <c r="DQ205" s="4">
        <v>1</v>
      </c>
      <c r="DR205" s="4">
        <v>0</v>
      </c>
      <c r="DS205" s="4">
        <v>1</v>
      </c>
      <c r="DT205" s="4">
        <v>0</v>
      </c>
      <c r="DU205" s="4">
        <v>1</v>
      </c>
      <c r="DV205" s="4">
        <v>0</v>
      </c>
      <c r="DW205" s="4">
        <v>1</v>
      </c>
      <c r="DX205" s="4">
        <v>0</v>
      </c>
    </row>
    <row r="206" spans="1:128">
      <c r="A206" s="10">
        <v>201</v>
      </c>
      <c r="BP206" s="3"/>
      <c r="BQ206" s="3"/>
      <c r="BR206" s="3"/>
      <c r="BS206" s="3"/>
      <c r="BT206" s="10">
        <v>201</v>
      </c>
      <c r="BU206" s="4">
        <f t="shared" si="12"/>
        <v>0</v>
      </c>
      <c r="BV206" s="4">
        <f t="shared" si="13"/>
        <v>0</v>
      </c>
      <c r="BW206" s="10"/>
      <c r="BX206" s="4">
        <f t="shared" si="14"/>
        <v>1</v>
      </c>
      <c r="BY206" s="4">
        <f t="shared" si="15"/>
        <v>1</v>
      </c>
      <c r="CA206" s="18">
        <v>40000</v>
      </c>
      <c r="CH206" s="18">
        <v>40000</v>
      </c>
      <c r="CI206" s="4">
        <v>0</v>
      </c>
      <c r="CJ206" s="4">
        <v>1</v>
      </c>
      <c r="CK206" s="4">
        <v>0.10299999999999999</v>
      </c>
      <c r="CL206" s="4">
        <v>0.89700000000000002</v>
      </c>
      <c r="CM206" s="4">
        <v>0.879</v>
      </c>
      <c r="CN206" s="4">
        <v>0.121</v>
      </c>
      <c r="CO206" s="4">
        <v>1</v>
      </c>
      <c r="CP206" s="4">
        <v>0</v>
      </c>
      <c r="CQ206" s="4">
        <v>1</v>
      </c>
      <c r="CR206" s="4">
        <v>0</v>
      </c>
      <c r="CS206" s="4">
        <v>1</v>
      </c>
      <c r="CT206" s="4">
        <v>0</v>
      </c>
      <c r="CU206" s="4">
        <v>1</v>
      </c>
      <c r="CV206" s="4">
        <v>0</v>
      </c>
      <c r="CW206" s="4">
        <v>1</v>
      </c>
      <c r="CX206" s="4">
        <v>0</v>
      </c>
      <c r="CY206" s="4">
        <v>1</v>
      </c>
      <c r="CZ206" s="4">
        <v>0</v>
      </c>
      <c r="DA206" s="4">
        <v>1</v>
      </c>
      <c r="DB206" s="4">
        <v>0</v>
      </c>
      <c r="DC206" s="4">
        <v>1</v>
      </c>
      <c r="DD206" s="4">
        <v>0</v>
      </c>
      <c r="DE206" s="4">
        <v>1</v>
      </c>
      <c r="DF206" s="4">
        <v>0</v>
      </c>
      <c r="DG206" s="4">
        <v>1</v>
      </c>
      <c r="DH206" s="4">
        <v>0</v>
      </c>
      <c r="DI206" s="4">
        <v>1</v>
      </c>
      <c r="DJ206" s="4">
        <v>0</v>
      </c>
      <c r="DK206" s="4">
        <v>1</v>
      </c>
      <c r="DL206" s="4">
        <v>0</v>
      </c>
      <c r="DM206" s="4">
        <v>1</v>
      </c>
      <c r="DN206" s="4">
        <v>0</v>
      </c>
      <c r="DO206" s="4">
        <v>1</v>
      </c>
      <c r="DP206" s="4">
        <v>0</v>
      </c>
      <c r="DQ206" s="4">
        <v>1</v>
      </c>
      <c r="DR206" s="4">
        <v>0</v>
      </c>
      <c r="DS206" s="4">
        <v>1</v>
      </c>
      <c r="DT206" s="4">
        <v>0</v>
      </c>
      <c r="DU206" s="4">
        <v>1</v>
      </c>
      <c r="DV206" s="4">
        <v>0</v>
      </c>
      <c r="DW206" s="4">
        <v>1</v>
      </c>
      <c r="DX206" s="4">
        <v>0</v>
      </c>
    </row>
    <row r="207" spans="1:128">
      <c r="A207" s="10">
        <v>202</v>
      </c>
      <c r="BP207" s="3"/>
      <c r="BQ207" s="3"/>
      <c r="BR207" s="3"/>
      <c r="BS207" s="3"/>
      <c r="BT207" s="10">
        <v>202</v>
      </c>
      <c r="BU207" s="4">
        <f t="shared" si="12"/>
        <v>0</v>
      </c>
      <c r="BV207" s="4">
        <f t="shared" si="13"/>
        <v>0</v>
      </c>
      <c r="BW207" s="10"/>
      <c r="BX207" s="4">
        <f t="shared" si="14"/>
        <v>1</v>
      </c>
      <c r="BY207" s="4">
        <f t="shared" si="15"/>
        <v>1</v>
      </c>
      <c r="CA207" s="18">
        <v>40200</v>
      </c>
      <c r="CH207" s="18">
        <v>40200</v>
      </c>
      <c r="CI207" s="4">
        <v>0</v>
      </c>
      <c r="CJ207" s="4">
        <v>1</v>
      </c>
      <c r="CK207" s="4">
        <v>9.5000000000000001E-2</v>
      </c>
      <c r="CL207" s="4">
        <v>0.90500000000000003</v>
      </c>
      <c r="CM207" s="4">
        <v>0.87</v>
      </c>
      <c r="CN207" s="4">
        <v>0.13</v>
      </c>
      <c r="CO207" s="4">
        <v>1</v>
      </c>
      <c r="CP207" s="4">
        <v>0</v>
      </c>
      <c r="CQ207" s="4">
        <v>1</v>
      </c>
      <c r="CR207" s="4">
        <v>0</v>
      </c>
      <c r="CS207" s="4">
        <v>1</v>
      </c>
      <c r="CT207" s="4">
        <v>0</v>
      </c>
      <c r="CU207" s="4">
        <v>1</v>
      </c>
      <c r="CV207" s="4">
        <v>0</v>
      </c>
      <c r="CW207" s="4">
        <v>1</v>
      </c>
      <c r="CX207" s="4">
        <v>0</v>
      </c>
      <c r="CY207" s="4">
        <v>1</v>
      </c>
      <c r="CZ207" s="4">
        <v>0</v>
      </c>
      <c r="DA207" s="4">
        <v>1</v>
      </c>
      <c r="DB207" s="4">
        <v>0</v>
      </c>
      <c r="DC207" s="4">
        <v>1</v>
      </c>
      <c r="DD207" s="4">
        <v>0</v>
      </c>
      <c r="DE207" s="4">
        <v>1</v>
      </c>
      <c r="DF207" s="4">
        <v>0</v>
      </c>
      <c r="DG207" s="4">
        <v>1</v>
      </c>
      <c r="DH207" s="4">
        <v>0</v>
      </c>
      <c r="DI207" s="4">
        <v>1</v>
      </c>
      <c r="DJ207" s="4">
        <v>0</v>
      </c>
      <c r="DK207" s="4">
        <v>1</v>
      </c>
      <c r="DL207" s="4">
        <v>0</v>
      </c>
      <c r="DM207" s="4">
        <v>1</v>
      </c>
      <c r="DN207" s="4">
        <v>0</v>
      </c>
      <c r="DO207" s="4">
        <v>1</v>
      </c>
      <c r="DP207" s="4">
        <v>0</v>
      </c>
      <c r="DQ207" s="4">
        <v>1</v>
      </c>
      <c r="DR207" s="4">
        <v>0</v>
      </c>
      <c r="DS207" s="4">
        <v>1</v>
      </c>
      <c r="DT207" s="4">
        <v>0</v>
      </c>
      <c r="DU207" s="4">
        <v>1</v>
      </c>
      <c r="DV207" s="4">
        <v>0</v>
      </c>
      <c r="DW207" s="4">
        <v>1</v>
      </c>
      <c r="DX207" s="4">
        <v>0</v>
      </c>
    </row>
    <row r="208" spans="1:128">
      <c r="A208" s="10">
        <v>203</v>
      </c>
      <c r="BP208" s="3"/>
      <c r="BQ208" s="3"/>
      <c r="BR208" s="3"/>
      <c r="BS208" s="3"/>
      <c r="BT208" s="10">
        <v>203</v>
      </c>
      <c r="BU208" s="4">
        <f t="shared" si="12"/>
        <v>0</v>
      </c>
      <c r="BV208" s="4">
        <f t="shared" si="13"/>
        <v>0</v>
      </c>
      <c r="BW208" s="10"/>
      <c r="BX208" s="4">
        <f t="shared" si="14"/>
        <v>1</v>
      </c>
      <c r="BY208" s="4">
        <f t="shared" si="15"/>
        <v>1</v>
      </c>
      <c r="CA208" s="18">
        <v>40400</v>
      </c>
      <c r="CH208" s="18">
        <v>40400</v>
      </c>
      <c r="CI208" s="4">
        <v>0</v>
      </c>
      <c r="CJ208" s="4">
        <v>1</v>
      </c>
      <c r="CK208" s="4">
        <v>8.5000000000000006E-2</v>
      </c>
      <c r="CL208" s="4">
        <v>0.91500000000000004</v>
      </c>
      <c r="CM208" s="4">
        <v>0.85599999999999998</v>
      </c>
      <c r="CN208" s="4">
        <v>0.14399999999999999</v>
      </c>
      <c r="CO208" s="4">
        <v>1</v>
      </c>
      <c r="CP208" s="4">
        <v>0</v>
      </c>
      <c r="CQ208" s="4">
        <v>1</v>
      </c>
      <c r="CR208" s="4">
        <v>0</v>
      </c>
      <c r="CS208" s="4">
        <v>1</v>
      </c>
      <c r="CT208" s="4">
        <v>0</v>
      </c>
      <c r="CU208" s="4">
        <v>1</v>
      </c>
      <c r="CV208" s="4">
        <v>0</v>
      </c>
      <c r="CW208" s="4">
        <v>1</v>
      </c>
      <c r="CX208" s="4">
        <v>0</v>
      </c>
      <c r="CY208" s="4">
        <v>1</v>
      </c>
      <c r="CZ208" s="4">
        <v>0</v>
      </c>
      <c r="DA208" s="4">
        <v>1</v>
      </c>
      <c r="DB208" s="4">
        <v>0</v>
      </c>
      <c r="DC208" s="4">
        <v>1</v>
      </c>
      <c r="DD208" s="4">
        <v>0</v>
      </c>
      <c r="DE208" s="4">
        <v>1</v>
      </c>
      <c r="DF208" s="4">
        <v>0</v>
      </c>
      <c r="DG208" s="4">
        <v>1</v>
      </c>
      <c r="DH208" s="4">
        <v>0</v>
      </c>
      <c r="DI208" s="4">
        <v>1</v>
      </c>
      <c r="DJ208" s="4">
        <v>0</v>
      </c>
      <c r="DK208" s="4">
        <v>1</v>
      </c>
      <c r="DL208" s="4">
        <v>0</v>
      </c>
      <c r="DM208" s="4">
        <v>1</v>
      </c>
      <c r="DN208" s="4">
        <v>0</v>
      </c>
      <c r="DO208" s="4">
        <v>1</v>
      </c>
      <c r="DP208" s="4">
        <v>0</v>
      </c>
      <c r="DQ208" s="4">
        <v>1</v>
      </c>
      <c r="DR208" s="4">
        <v>0</v>
      </c>
      <c r="DS208" s="4">
        <v>1</v>
      </c>
      <c r="DT208" s="4">
        <v>0</v>
      </c>
      <c r="DU208" s="4">
        <v>1</v>
      </c>
      <c r="DV208" s="4">
        <v>0</v>
      </c>
      <c r="DW208" s="4">
        <v>1</v>
      </c>
      <c r="DX208" s="4">
        <v>0</v>
      </c>
    </row>
    <row r="209" spans="1:128">
      <c r="A209" s="10">
        <v>204</v>
      </c>
      <c r="BP209" s="3"/>
      <c r="BQ209" s="3"/>
      <c r="BR209" s="3"/>
      <c r="BS209" s="3"/>
      <c r="BT209" s="10">
        <v>204</v>
      </c>
      <c r="BU209" s="4">
        <f t="shared" si="12"/>
        <v>0</v>
      </c>
      <c r="BV209" s="4">
        <f t="shared" si="13"/>
        <v>0</v>
      </c>
      <c r="BW209" s="10"/>
      <c r="BX209" s="4">
        <f t="shared" si="14"/>
        <v>1</v>
      </c>
      <c r="BY209" s="4">
        <f t="shared" si="15"/>
        <v>1</v>
      </c>
      <c r="CA209" s="18">
        <v>40600</v>
      </c>
      <c r="CH209" s="18">
        <v>40600</v>
      </c>
      <c r="CI209" s="4">
        <v>0</v>
      </c>
      <c r="CJ209" s="4">
        <v>1</v>
      </c>
      <c r="CK209" s="4">
        <v>7.4999999999999997E-2</v>
      </c>
      <c r="CL209" s="4">
        <v>0.92500000000000004</v>
      </c>
      <c r="CM209" s="4">
        <v>0.84199999999999997</v>
      </c>
      <c r="CN209" s="4">
        <v>0.158</v>
      </c>
      <c r="CO209" s="4">
        <v>1</v>
      </c>
      <c r="CP209" s="4">
        <v>0</v>
      </c>
      <c r="CQ209" s="4">
        <v>1</v>
      </c>
      <c r="CR209" s="4">
        <v>0</v>
      </c>
      <c r="CS209" s="4">
        <v>1</v>
      </c>
      <c r="CT209" s="4">
        <v>0</v>
      </c>
      <c r="CU209" s="4">
        <v>1</v>
      </c>
      <c r="CV209" s="4">
        <v>0</v>
      </c>
      <c r="CW209" s="4">
        <v>1</v>
      </c>
      <c r="CX209" s="4">
        <v>0</v>
      </c>
      <c r="CY209" s="4">
        <v>1</v>
      </c>
      <c r="CZ209" s="4">
        <v>0</v>
      </c>
      <c r="DA209" s="4">
        <v>1</v>
      </c>
      <c r="DB209" s="4">
        <v>0</v>
      </c>
      <c r="DC209" s="4">
        <v>1</v>
      </c>
      <c r="DD209" s="4">
        <v>0</v>
      </c>
      <c r="DE209" s="4">
        <v>1</v>
      </c>
      <c r="DF209" s="4">
        <v>0</v>
      </c>
      <c r="DG209" s="4">
        <v>1</v>
      </c>
      <c r="DH209" s="4">
        <v>0</v>
      </c>
      <c r="DI209" s="4">
        <v>1</v>
      </c>
      <c r="DJ209" s="4">
        <v>0</v>
      </c>
      <c r="DK209" s="4">
        <v>1</v>
      </c>
      <c r="DL209" s="4">
        <v>0</v>
      </c>
      <c r="DM209" s="4">
        <v>1</v>
      </c>
      <c r="DN209" s="4">
        <v>0</v>
      </c>
      <c r="DO209" s="4">
        <v>1</v>
      </c>
      <c r="DP209" s="4">
        <v>0</v>
      </c>
      <c r="DQ209" s="4">
        <v>1</v>
      </c>
      <c r="DR209" s="4">
        <v>0</v>
      </c>
      <c r="DS209" s="4">
        <v>1</v>
      </c>
      <c r="DT209" s="4">
        <v>0</v>
      </c>
      <c r="DU209" s="4">
        <v>1</v>
      </c>
      <c r="DV209" s="4">
        <v>0</v>
      </c>
      <c r="DW209" s="4">
        <v>1</v>
      </c>
      <c r="DX209" s="4">
        <v>0</v>
      </c>
    </row>
    <row r="210" spans="1:128">
      <c r="A210" s="10">
        <v>205</v>
      </c>
      <c r="BP210" s="3"/>
      <c r="BQ210" s="3"/>
      <c r="BR210" s="3"/>
      <c r="BS210" s="3"/>
      <c r="BT210" s="10">
        <v>205</v>
      </c>
      <c r="BU210" s="4">
        <f t="shared" si="12"/>
        <v>0</v>
      </c>
      <c r="BV210" s="4">
        <f t="shared" si="13"/>
        <v>0</v>
      </c>
      <c r="BW210" s="10"/>
      <c r="BX210" s="4">
        <f t="shared" si="14"/>
        <v>1</v>
      </c>
      <c r="BY210" s="4">
        <f t="shared" si="15"/>
        <v>1</v>
      </c>
      <c r="CA210" s="18">
        <v>40800</v>
      </c>
      <c r="CH210" s="18">
        <v>40800</v>
      </c>
      <c r="CI210" s="4">
        <v>0</v>
      </c>
      <c r="CJ210" s="4">
        <v>1</v>
      </c>
      <c r="CK210" s="4">
        <v>6.6000000000000003E-2</v>
      </c>
      <c r="CL210" s="4">
        <v>0.93400000000000005</v>
      </c>
      <c r="CM210" s="4">
        <v>0.82199999999999995</v>
      </c>
      <c r="CN210" s="4">
        <v>0.17799999999999999</v>
      </c>
      <c r="CO210" s="4">
        <v>1</v>
      </c>
      <c r="CP210" s="4">
        <v>0</v>
      </c>
      <c r="CQ210" s="4">
        <v>1</v>
      </c>
      <c r="CR210" s="4">
        <v>0</v>
      </c>
      <c r="CS210" s="4">
        <v>1</v>
      </c>
      <c r="CT210" s="4">
        <v>0</v>
      </c>
      <c r="CU210" s="4">
        <v>1</v>
      </c>
      <c r="CV210" s="4">
        <v>0</v>
      </c>
      <c r="CW210" s="4">
        <v>1</v>
      </c>
      <c r="CX210" s="4">
        <v>0</v>
      </c>
      <c r="CY210" s="4">
        <v>1</v>
      </c>
      <c r="CZ210" s="4">
        <v>0</v>
      </c>
      <c r="DA210" s="4">
        <v>1</v>
      </c>
      <c r="DB210" s="4">
        <v>0</v>
      </c>
      <c r="DC210" s="4">
        <v>1</v>
      </c>
      <c r="DD210" s="4">
        <v>0</v>
      </c>
      <c r="DE210" s="4">
        <v>1</v>
      </c>
      <c r="DF210" s="4">
        <v>0</v>
      </c>
      <c r="DG210" s="4">
        <v>1</v>
      </c>
      <c r="DH210" s="4">
        <v>0</v>
      </c>
      <c r="DI210" s="4">
        <v>1</v>
      </c>
      <c r="DJ210" s="4">
        <v>0</v>
      </c>
      <c r="DK210" s="4">
        <v>1</v>
      </c>
      <c r="DL210" s="4">
        <v>0</v>
      </c>
      <c r="DM210" s="4">
        <v>1</v>
      </c>
      <c r="DN210" s="4">
        <v>0</v>
      </c>
      <c r="DO210" s="4">
        <v>1</v>
      </c>
      <c r="DP210" s="4">
        <v>0</v>
      </c>
      <c r="DQ210" s="4">
        <v>1</v>
      </c>
      <c r="DR210" s="4">
        <v>0</v>
      </c>
      <c r="DS210" s="4">
        <v>1</v>
      </c>
      <c r="DT210" s="4">
        <v>0</v>
      </c>
      <c r="DU210" s="4">
        <v>1</v>
      </c>
      <c r="DV210" s="4">
        <v>0</v>
      </c>
      <c r="DW210" s="4">
        <v>1</v>
      </c>
      <c r="DX210" s="4">
        <v>0</v>
      </c>
    </row>
    <row r="211" spans="1:128">
      <c r="A211" s="10">
        <v>206</v>
      </c>
      <c r="BP211" s="3"/>
      <c r="BQ211" s="3"/>
      <c r="BR211" s="3"/>
      <c r="BS211" s="3"/>
      <c r="BT211" s="10">
        <v>206</v>
      </c>
      <c r="BU211" s="4">
        <f t="shared" si="12"/>
        <v>0</v>
      </c>
      <c r="BV211" s="4">
        <f t="shared" si="13"/>
        <v>0</v>
      </c>
      <c r="BW211" s="10"/>
      <c r="BX211" s="4">
        <f t="shared" si="14"/>
        <v>1</v>
      </c>
      <c r="BY211" s="4">
        <f t="shared" si="15"/>
        <v>1</v>
      </c>
      <c r="CA211" s="18">
        <v>41000</v>
      </c>
      <c r="CH211" s="18">
        <v>41000</v>
      </c>
      <c r="CI211" s="4">
        <v>0</v>
      </c>
      <c r="CJ211" s="4">
        <v>1</v>
      </c>
      <c r="CK211" s="4">
        <v>5.7000000000000002E-2</v>
      </c>
      <c r="CL211" s="4">
        <v>0.94299999999999995</v>
      </c>
      <c r="CM211" s="4">
        <v>0.81200000000000006</v>
      </c>
      <c r="CN211" s="4">
        <v>0.188</v>
      </c>
      <c r="CO211" s="4">
        <v>1</v>
      </c>
      <c r="CP211" s="4">
        <v>0</v>
      </c>
      <c r="CQ211" s="4">
        <v>1</v>
      </c>
      <c r="CR211" s="4">
        <v>0</v>
      </c>
      <c r="CS211" s="4">
        <v>1</v>
      </c>
      <c r="CT211" s="4">
        <v>0</v>
      </c>
      <c r="CU211" s="4">
        <v>1</v>
      </c>
      <c r="CV211" s="4">
        <v>0</v>
      </c>
      <c r="CW211" s="4">
        <v>1</v>
      </c>
      <c r="CX211" s="4">
        <v>0</v>
      </c>
      <c r="CY211" s="4">
        <v>1</v>
      </c>
      <c r="CZ211" s="4">
        <v>0</v>
      </c>
      <c r="DA211" s="4">
        <v>1</v>
      </c>
      <c r="DB211" s="4">
        <v>0</v>
      </c>
      <c r="DC211" s="4">
        <v>1</v>
      </c>
      <c r="DD211" s="4">
        <v>0</v>
      </c>
      <c r="DE211" s="4">
        <v>1</v>
      </c>
      <c r="DF211" s="4">
        <v>0</v>
      </c>
      <c r="DG211" s="4">
        <v>1</v>
      </c>
      <c r="DH211" s="4">
        <v>0</v>
      </c>
      <c r="DI211" s="4">
        <v>1</v>
      </c>
      <c r="DJ211" s="4">
        <v>0</v>
      </c>
      <c r="DK211" s="4">
        <v>1</v>
      </c>
      <c r="DL211" s="4">
        <v>0</v>
      </c>
      <c r="DM211" s="4">
        <v>1</v>
      </c>
      <c r="DN211" s="4">
        <v>0</v>
      </c>
      <c r="DO211" s="4">
        <v>1</v>
      </c>
      <c r="DP211" s="4">
        <v>0</v>
      </c>
      <c r="DQ211" s="4">
        <v>1</v>
      </c>
      <c r="DR211" s="4">
        <v>0</v>
      </c>
      <c r="DS211" s="4">
        <v>1</v>
      </c>
      <c r="DT211" s="4">
        <v>0</v>
      </c>
      <c r="DU211" s="4">
        <v>1</v>
      </c>
      <c r="DV211" s="4">
        <v>0</v>
      </c>
      <c r="DW211" s="4">
        <v>1</v>
      </c>
      <c r="DX211" s="4">
        <v>0</v>
      </c>
    </row>
    <row r="212" spans="1:128">
      <c r="A212" s="10">
        <v>207</v>
      </c>
      <c r="BP212" s="3"/>
      <c r="BQ212" s="3"/>
      <c r="BR212" s="3"/>
      <c r="BS212" s="3"/>
      <c r="BT212" s="10">
        <v>207</v>
      </c>
      <c r="BU212" s="4">
        <f t="shared" si="12"/>
        <v>0</v>
      </c>
      <c r="BV212" s="4">
        <f t="shared" si="13"/>
        <v>0</v>
      </c>
      <c r="BW212" s="10"/>
      <c r="BX212" s="4">
        <f t="shared" si="14"/>
        <v>1</v>
      </c>
      <c r="BY212" s="4">
        <f t="shared" si="15"/>
        <v>1</v>
      </c>
      <c r="CA212" s="18">
        <v>41200</v>
      </c>
      <c r="CH212" s="18">
        <v>41200</v>
      </c>
      <c r="CI212" s="4">
        <v>0</v>
      </c>
      <c r="CJ212" s="4">
        <v>1</v>
      </c>
      <c r="CK212" s="4">
        <v>4.8000000000000001E-2</v>
      </c>
      <c r="CL212" s="4">
        <v>0.95199999999999996</v>
      </c>
      <c r="CM212" s="4">
        <v>0.8</v>
      </c>
      <c r="CN212" s="4">
        <v>0.2</v>
      </c>
      <c r="CO212" s="4">
        <v>1</v>
      </c>
      <c r="CP212" s="4">
        <v>0</v>
      </c>
      <c r="CQ212" s="4">
        <v>1</v>
      </c>
      <c r="CR212" s="4">
        <v>0</v>
      </c>
      <c r="CS212" s="4">
        <v>1</v>
      </c>
      <c r="CT212" s="4">
        <v>0</v>
      </c>
      <c r="CU212" s="4">
        <v>1</v>
      </c>
      <c r="CV212" s="4">
        <v>0</v>
      </c>
      <c r="CW212" s="4">
        <v>1</v>
      </c>
      <c r="CX212" s="4">
        <v>0</v>
      </c>
      <c r="CY212" s="4">
        <v>1</v>
      </c>
      <c r="CZ212" s="4">
        <v>0</v>
      </c>
      <c r="DA212" s="4">
        <v>1</v>
      </c>
      <c r="DB212" s="4">
        <v>0</v>
      </c>
      <c r="DC212" s="4">
        <v>1</v>
      </c>
      <c r="DD212" s="4">
        <v>0</v>
      </c>
      <c r="DE212" s="4">
        <v>1</v>
      </c>
      <c r="DF212" s="4">
        <v>0</v>
      </c>
      <c r="DG212" s="4">
        <v>1</v>
      </c>
      <c r="DH212" s="4">
        <v>0</v>
      </c>
      <c r="DI212" s="4">
        <v>1</v>
      </c>
      <c r="DJ212" s="4">
        <v>0</v>
      </c>
      <c r="DK212" s="4">
        <v>1</v>
      </c>
      <c r="DL212" s="4">
        <v>0</v>
      </c>
      <c r="DM212" s="4">
        <v>1</v>
      </c>
      <c r="DN212" s="4">
        <v>0</v>
      </c>
      <c r="DO212" s="4">
        <v>1</v>
      </c>
      <c r="DP212" s="4">
        <v>0</v>
      </c>
      <c r="DQ212" s="4">
        <v>1</v>
      </c>
      <c r="DR212" s="4">
        <v>0</v>
      </c>
      <c r="DS212" s="4">
        <v>1</v>
      </c>
      <c r="DT212" s="4">
        <v>0</v>
      </c>
      <c r="DU212" s="4">
        <v>1</v>
      </c>
      <c r="DV212" s="4">
        <v>0</v>
      </c>
      <c r="DW212" s="4">
        <v>1</v>
      </c>
      <c r="DX212" s="4">
        <v>0</v>
      </c>
    </row>
    <row r="213" spans="1:128">
      <c r="A213" s="10">
        <v>208</v>
      </c>
      <c r="BP213" s="3"/>
      <c r="BQ213" s="3"/>
      <c r="BR213" s="3"/>
      <c r="BS213" s="3"/>
      <c r="BT213" s="10">
        <v>208</v>
      </c>
      <c r="BU213" s="4">
        <f t="shared" si="12"/>
        <v>0</v>
      </c>
      <c r="BV213" s="4">
        <f t="shared" si="13"/>
        <v>0</v>
      </c>
      <c r="BW213" s="10"/>
      <c r="BX213" s="4">
        <f t="shared" si="14"/>
        <v>1</v>
      </c>
      <c r="BY213" s="4">
        <f t="shared" si="15"/>
        <v>1</v>
      </c>
      <c r="CA213" s="18">
        <v>41400</v>
      </c>
      <c r="CH213" s="18">
        <v>41400</v>
      </c>
      <c r="CI213" s="4">
        <v>0</v>
      </c>
      <c r="CJ213" s="4">
        <v>1</v>
      </c>
      <c r="CK213" s="4">
        <v>4.3999999999999997E-2</v>
      </c>
      <c r="CL213" s="4">
        <v>0.95599999999999996</v>
      </c>
      <c r="CM213" s="4">
        <v>0.78400000000000003</v>
      </c>
      <c r="CN213" s="4">
        <v>0.216</v>
      </c>
      <c r="CO213" s="4">
        <v>1</v>
      </c>
      <c r="CP213" s="4">
        <v>0</v>
      </c>
      <c r="CQ213" s="4">
        <v>1</v>
      </c>
      <c r="CR213" s="4">
        <v>0</v>
      </c>
      <c r="CS213" s="4">
        <v>1</v>
      </c>
      <c r="CT213" s="4">
        <v>0</v>
      </c>
      <c r="CU213" s="4">
        <v>1</v>
      </c>
      <c r="CV213" s="4">
        <v>0</v>
      </c>
      <c r="CW213" s="4">
        <v>1</v>
      </c>
      <c r="CX213" s="4">
        <v>0</v>
      </c>
      <c r="CY213" s="4">
        <v>1</v>
      </c>
      <c r="CZ213" s="4">
        <v>0</v>
      </c>
      <c r="DA213" s="4">
        <v>1</v>
      </c>
      <c r="DB213" s="4">
        <v>0</v>
      </c>
      <c r="DC213" s="4">
        <v>1</v>
      </c>
      <c r="DD213" s="4">
        <v>0</v>
      </c>
      <c r="DE213" s="4">
        <v>1</v>
      </c>
      <c r="DF213" s="4">
        <v>0</v>
      </c>
      <c r="DG213" s="4">
        <v>1</v>
      </c>
      <c r="DH213" s="4">
        <v>0</v>
      </c>
      <c r="DI213" s="4">
        <v>1</v>
      </c>
      <c r="DJ213" s="4">
        <v>0</v>
      </c>
      <c r="DK213" s="4">
        <v>1</v>
      </c>
      <c r="DL213" s="4">
        <v>0</v>
      </c>
      <c r="DM213" s="4">
        <v>1</v>
      </c>
      <c r="DN213" s="4">
        <v>0</v>
      </c>
      <c r="DO213" s="4">
        <v>1</v>
      </c>
      <c r="DP213" s="4">
        <v>0</v>
      </c>
      <c r="DQ213" s="4">
        <v>1</v>
      </c>
      <c r="DR213" s="4">
        <v>0</v>
      </c>
      <c r="DS213" s="4">
        <v>1</v>
      </c>
      <c r="DT213" s="4">
        <v>0</v>
      </c>
      <c r="DU213" s="4">
        <v>1</v>
      </c>
      <c r="DV213" s="4">
        <v>0</v>
      </c>
      <c r="DW213" s="4">
        <v>1</v>
      </c>
      <c r="DX213" s="4">
        <v>0</v>
      </c>
    </row>
    <row r="214" spans="1:128">
      <c r="A214" s="10">
        <v>209</v>
      </c>
      <c r="BP214" s="3"/>
      <c r="BQ214" s="3"/>
      <c r="BR214" s="3"/>
      <c r="BS214" s="3"/>
      <c r="BT214" s="10">
        <v>209</v>
      </c>
      <c r="BU214" s="4">
        <f t="shared" si="12"/>
        <v>0</v>
      </c>
      <c r="BV214" s="4">
        <f t="shared" si="13"/>
        <v>0</v>
      </c>
      <c r="BW214" s="10"/>
      <c r="BX214" s="4">
        <f t="shared" si="14"/>
        <v>1</v>
      </c>
      <c r="BY214" s="4">
        <f t="shared" si="15"/>
        <v>1</v>
      </c>
      <c r="CA214" s="18">
        <v>41600</v>
      </c>
      <c r="CH214" s="18">
        <v>41600</v>
      </c>
      <c r="CI214" s="4">
        <v>0</v>
      </c>
      <c r="CJ214" s="4">
        <v>1</v>
      </c>
      <c r="CK214" s="4">
        <v>3.9E-2</v>
      </c>
      <c r="CL214" s="4">
        <v>0.96099999999999997</v>
      </c>
      <c r="CM214" s="4">
        <v>0.77100000000000002</v>
      </c>
      <c r="CN214" s="4">
        <v>0.22900000000000001</v>
      </c>
      <c r="CO214" s="4">
        <v>1</v>
      </c>
      <c r="CP214" s="4">
        <v>0</v>
      </c>
      <c r="CQ214" s="4">
        <v>1</v>
      </c>
      <c r="CR214" s="4">
        <v>0</v>
      </c>
      <c r="CS214" s="4">
        <v>1</v>
      </c>
      <c r="CT214" s="4">
        <v>0</v>
      </c>
      <c r="CU214" s="4">
        <v>1</v>
      </c>
      <c r="CV214" s="4">
        <v>0</v>
      </c>
      <c r="CW214" s="4">
        <v>1</v>
      </c>
      <c r="CX214" s="4">
        <v>0</v>
      </c>
      <c r="CY214" s="4">
        <v>1</v>
      </c>
      <c r="CZ214" s="4">
        <v>0</v>
      </c>
      <c r="DA214" s="4">
        <v>1</v>
      </c>
      <c r="DB214" s="4">
        <v>0</v>
      </c>
      <c r="DC214" s="4">
        <v>1</v>
      </c>
      <c r="DD214" s="4">
        <v>0</v>
      </c>
      <c r="DE214" s="4">
        <v>1</v>
      </c>
      <c r="DF214" s="4">
        <v>0</v>
      </c>
      <c r="DG214" s="4">
        <v>1</v>
      </c>
      <c r="DH214" s="4">
        <v>0</v>
      </c>
      <c r="DI214" s="4">
        <v>1</v>
      </c>
      <c r="DJ214" s="4">
        <v>0</v>
      </c>
      <c r="DK214" s="4">
        <v>1</v>
      </c>
      <c r="DL214" s="4">
        <v>0</v>
      </c>
      <c r="DM214" s="4">
        <v>1</v>
      </c>
      <c r="DN214" s="4">
        <v>0</v>
      </c>
      <c r="DO214" s="4">
        <v>1</v>
      </c>
      <c r="DP214" s="4">
        <v>0</v>
      </c>
      <c r="DQ214" s="4">
        <v>1</v>
      </c>
      <c r="DR214" s="4">
        <v>0</v>
      </c>
      <c r="DS214" s="4">
        <v>1</v>
      </c>
      <c r="DT214" s="4">
        <v>0</v>
      </c>
      <c r="DU214" s="4">
        <v>1</v>
      </c>
      <c r="DV214" s="4">
        <v>0</v>
      </c>
      <c r="DW214" s="4">
        <v>1</v>
      </c>
      <c r="DX214" s="4">
        <v>0</v>
      </c>
    </row>
    <row r="215" spans="1:128">
      <c r="A215" s="10">
        <v>210</v>
      </c>
      <c r="BP215" s="3"/>
      <c r="BQ215" s="3"/>
      <c r="BR215" s="3"/>
      <c r="BS215" s="3"/>
      <c r="BT215" s="10">
        <v>210</v>
      </c>
      <c r="BU215" s="4">
        <f t="shared" si="12"/>
        <v>0</v>
      </c>
      <c r="BV215" s="4">
        <f t="shared" si="13"/>
        <v>0</v>
      </c>
      <c r="BW215" s="10"/>
      <c r="BX215" s="4">
        <f t="shared" si="14"/>
        <v>1</v>
      </c>
      <c r="BY215" s="4">
        <f t="shared" si="15"/>
        <v>1</v>
      </c>
      <c r="CA215" s="18">
        <v>41800</v>
      </c>
      <c r="CH215" s="18">
        <v>41800</v>
      </c>
      <c r="CI215" s="4">
        <v>0</v>
      </c>
      <c r="CJ215" s="4">
        <v>1</v>
      </c>
      <c r="CK215" s="4">
        <v>3.3000000000000002E-2</v>
      </c>
      <c r="CL215" s="4">
        <v>0.96699999999999997</v>
      </c>
      <c r="CM215" s="4">
        <v>0.749</v>
      </c>
      <c r="CN215" s="4">
        <v>0.251</v>
      </c>
      <c r="CO215" s="4">
        <v>1</v>
      </c>
      <c r="CP215" s="4">
        <v>0</v>
      </c>
      <c r="CQ215" s="4">
        <v>1</v>
      </c>
      <c r="CR215" s="4">
        <v>0</v>
      </c>
      <c r="CS215" s="4">
        <v>1</v>
      </c>
      <c r="CT215" s="4">
        <v>0</v>
      </c>
      <c r="CU215" s="4">
        <v>1</v>
      </c>
      <c r="CV215" s="4">
        <v>0</v>
      </c>
      <c r="CW215" s="4">
        <v>1</v>
      </c>
      <c r="CX215" s="4">
        <v>0</v>
      </c>
      <c r="CY215" s="4">
        <v>1</v>
      </c>
      <c r="CZ215" s="4">
        <v>0</v>
      </c>
      <c r="DA215" s="4">
        <v>1</v>
      </c>
      <c r="DB215" s="4">
        <v>0</v>
      </c>
      <c r="DC215" s="4">
        <v>1</v>
      </c>
      <c r="DD215" s="4">
        <v>0</v>
      </c>
      <c r="DE215" s="4">
        <v>1</v>
      </c>
      <c r="DF215" s="4">
        <v>0</v>
      </c>
      <c r="DG215" s="4">
        <v>1</v>
      </c>
      <c r="DH215" s="4">
        <v>0</v>
      </c>
      <c r="DI215" s="4">
        <v>1</v>
      </c>
      <c r="DJ215" s="4">
        <v>0</v>
      </c>
      <c r="DK215" s="4">
        <v>1</v>
      </c>
      <c r="DL215" s="4">
        <v>0</v>
      </c>
      <c r="DM215" s="4">
        <v>1</v>
      </c>
      <c r="DN215" s="4">
        <v>0</v>
      </c>
      <c r="DO215" s="4">
        <v>1</v>
      </c>
      <c r="DP215" s="4">
        <v>0</v>
      </c>
      <c r="DQ215" s="4">
        <v>1</v>
      </c>
      <c r="DR215" s="4">
        <v>0</v>
      </c>
      <c r="DS215" s="4">
        <v>1</v>
      </c>
      <c r="DT215" s="4">
        <v>0</v>
      </c>
      <c r="DU215" s="4">
        <v>1</v>
      </c>
      <c r="DV215" s="4">
        <v>0</v>
      </c>
      <c r="DW215" s="4">
        <v>1</v>
      </c>
      <c r="DX215" s="4">
        <v>0</v>
      </c>
    </row>
    <row r="216" spans="1:128">
      <c r="A216" s="10">
        <v>211</v>
      </c>
      <c r="BP216" s="3"/>
      <c r="BQ216" s="3"/>
      <c r="BR216" s="3"/>
      <c r="BS216" s="3"/>
      <c r="BT216" s="10">
        <v>211</v>
      </c>
      <c r="BU216" s="4">
        <f t="shared" si="12"/>
        <v>0</v>
      </c>
      <c r="BV216" s="4">
        <f t="shared" si="13"/>
        <v>0</v>
      </c>
      <c r="BW216" s="10"/>
      <c r="BX216" s="4">
        <f t="shared" si="14"/>
        <v>1</v>
      </c>
      <c r="BY216" s="4">
        <f t="shared" si="15"/>
        <v>1</v>
      </c>
      <c r="CA216" s="18">
        <v>42000</v>
      </c>
      <c r="CH216" s="18">
        <v>42000</v>
      </c>
      <c r="CI216" s="4">
        <v>0</v>
      </c>
      <c r="CJ216" s="4">
        <v>1</v>
      </c>
      <c r="CK216" s="4">
        <v>3.2000000000000001E-2</v>
      </c>
      <c r="CL216" s="4">
        <v>0.96799999999999997</v>
      </c>
      <c r="CM216" s="4">
        <v>0.72799999999999998</v>
      </c>
      <c r="CN216" s="4">
        <v>0.27200000000000002</v>
      </c>
      <c r="CO216" s="4">
        <v>0.999</v>
      </c>
      <c r="CP216" s="4">
        <v>1E-3</v>
      </c>
      <c r="CQ216" s="4">
        <v>1</v>
      </c>
      <c r="CR216" s="4">
        <v>0</v>
      </c>
      <c r="CS216" s="4">
        <v>1</v>
      </c>
      <c r="CT216" s="4">
        <v>0</v>
      </c>
      <c r="CU216" s="4">
        <v>1</v>
      </c>
      <c r="CV216" s="4">
        <v>0</v>
      </c>
      <c r="CW216" s="4">
        <v>1</v>
      </c>
      <c r="CX216" s="4">
        <v>0</v>
      </c>
      <c r="CY216" s="4">
        <v>1</v>
      </c>
      <c r="CZ216" s="4">
        <v>0</v>
      </c>
      <c r="DA216" s="4">
        <v>1</v>
      </c>
      <c r="DB216" s="4">
        <v>0</v>
      </c>
      <c r="DC216" s="4">
        <v>1</v>
      </c>
      <c r="DD216" s="4">
        <v>0</v>
      </c>
      <c r="DE216" s="4">
        <v>1</v>
      </c>
      <c r="DF216" s="4">
        <v>0</v>
      </c>
      <c r="DG216" s="4">
        <v>1</v>
      </c>
      <c r="DH216" s="4">
        <v>0</v>
      </c>
      <c r="DI216" s="4">
        <v>1</v>
      </c>
      <c r="DJ216" s="4">
        <v>0</v>
      </c>
      <c r="DK216" s="4">
        <v>1</v>
      </c>
      <c r="DL216" s="4">
        <v>0</v>
      </c>
      <c r="DM216" s="4">
        <v>1</v>
      </c>
      <c r="DN216" s="4">
        <v>0</v>
      </c>
      <c r="DO216" s="4">
        <v>1</v>
      </c>
      <c r="DP216" s="4">
        <v>0</v>
      </c>
      <c r="DQ216" s="4">
        <v>1</v>
      </c>
      <c r="DR216" s="4">
        <v>0</v>
      </c>
      <c r="DS216" s="4">
        <v>1</v>
      </c>
      <c r="DT216" s="4">
        <v>0</v>
      </c>
      <c r="DU216" s="4">
        <v>1</v>
      </c>
      <c r="DV216" s="4">
        <v>0</v>
      </c>
      <c r="DW216" s="4">
        <v>1</v>
      </c>
      <c r="DX216" s="4">
        <v>0</v>
      </c>
    </row>
    <row r="217" spans="1:128">
      <c r="A217" s="10">
        <v>212</v>
      </c>
      <c r="BP217" s="3"/>
      <c r="BQ217" s="3"/>
      <c r="BR217" s="3"/>
      <c r="BS217" s="3"/>
      <c r="BT217" s="10">
        <v>212</v>
      </c>
      <c r="BU217" s="4">
        <f t="shared" si="12"/>
        <v>0</v>
      </c>
      <c r="BV217" s="4">
        <f t="shared" si="13"/>
        <v>0</v>
      </c>
      <c r="BW217" s="10"/>
      <c r="BX217" s="4">
        <f t="shared" si="14"/>
        <v>1</v>
      </c>
      <c r="BY217" s="4">
        <f t="shared" si="15"/>
        <v>1</v>
      </c>
      <c r="CA217" s="18">
        <v>42200</v>
      </c>
      <c r="CH217" s="18">
        <v>42200</v>
      </c>
      <c r="CI217" s="4">
        <v>0</v>
      </c>
      <c r="CJ217" s="4">
        <v>1</v>
      </c>
      <c r="CK217" s="4">
        <v>0.03</v>
      </c>
      <c r="CL217" s="4">
        <v>0.97</v>
      </c>
      <c r="CM217" s="4">
        <v>0.71199999999999997</v>
      </c>
      <c r="CN217" s="4">
        <v>0.28799999999999998</v>
      </c>
      <c r="CO217" s="4">
        <v>0.999</v>
      </c>
      <c r="CP217" s="4">
        <v>1E-3</v>
      </c>
      <c r="CQ217" s="4">
        <v>1</v>
      </c>
      <c r="CR217" s="4">
        <v>0</v>
      </c>
      <c r="CS217" s="4">
        <v>1</v>
      </c>
      <c r="CT217" s="4">
        <v>0</v>
      </c>
      <c r="CU217" s="4">
        <v>1</v>
      </c>
      <c r="CV217" s="4">
        <v>0</v>
      </c>
      <c r="CW217" s="4">
        <v>1</v>
      </c>
      <c r="CX217" s="4">
        <v>0</v>
      </c>
      <c r="CY217" s="4">
        <v>1</v>
      </c>
      <c r="CZ217" s="4">
        <v>0</v>
      </c>
      <c r="DA217" s="4">
        <v>1</v>
      </c>
      <c r="DB217" s="4">
        <v>0</v>
      </c>
      <c r="DC217" s="4">
        <v>1</v>
      </c>
      <c r="DD217" s="4">
        <v>0</v>
      </c>
      <c r="DE217" s="4">
        <v>1</v>
      </c>
      <c r="DF217" s="4">
        <v>0</v>
      </c>
      <c r="DG217" s="4">
        <v>1</v>
      </c>
      <c r="DH217" s="4">
        <v>0</v>
      </c>
      <c r="DI217" s="4">
        <v>1</v>
      </c>
      <c r="DJ217" s="4">
        <v>0</v>
      </c>
      <c r="DK217" s="4">
        <v>1</v>
      </c>
      <c r="DL217" s="4">
        <v>0</v>
      </c>
      <c r="DM217" s="4">
        <v>1</v>
      </c>
      <c r="DN217" s="4">
        <v>0</v>
      </c>
      <c r="DO217" s="4">
        <v>1</v>
      </c>
      <c r="DP217" s="4">
        <v>0</v>
      </c>
      <c r="DQ217" s="4">
        <v>1</v>
      </c>
      <c r="DR217" s="4">
        <v>0</v>
      </c>
      <c r="DS217" s="4">
        <v>1</v>
      </c>
      <c r="DT217" s="4">
        <v>0</v>
      </c>
      <c r="DU217" s="4">
        <v>1</v>
      </c>
      <c r="DV217" s="4">
        <v>0</v>
      </c>
      <c r="DW217" s="4">
        <v>1</v>
      </c>
      <c r="DX217" s="4">
        <v>0</v>
      </c>
    </row>
    <row r="218" spans="1:128">
      <c r="A218" s="10">
        <v>213</v>
      </c>
      <c r="BP218" s="3"/>
      <c r="BQ218" s="3"/>
      <c r="BR218" s="3"/>
      <c r="BS218" s="3"/>
      <c r="BT218" s="10">
        <v>213</v>
      </c>
      <c r="BU218" s="4">
        <f t="shared" si="12"/>
        <v>0</v>
      </c>
      <c r="BV218" s="4">
        <f t="shared" si="13"/>
        <v>0</v>
      </c>
      <c r="BW218" s="10"/>
      <c r="BX218" s="4">
        <f t="shared" si="14"/>
        <v>1</v>
      </c>
      <c r="BY218" s="4">
        <f t="shared" si="15"/>
        <v>1</v>
      </c>
      <c r="CA218" s="18">
        <v>42400</v>
      </c>
      <c r="CH218" s="18">
        <v>42400</v>
      </c>
      <c r="CI218" s="4">
        <v>0</v>
      </c>
      <c r="CJ218" s="4">
        <v>1</v>
      </c>
      <c r="CK218" s="4">
        <v>2.9000000000000001E-2</v>
      </c>
      <c r="CL218" s="4">
        <v>0.97099999999999997</v>
      </c>
      <c r="CM218" s="4">
        <v>0.7</v>
      </c>
      <c r="CN218" s="4">
        <v>0.3</v>
      </c>
      <c r="CO218" s="4">
        <v>0.999</v>
      </c>
      <c r="CP218" s="4">
        <v>1E-3</v>
      </c>
      <c r="CQ218" s="4">
        <v>1</v>
      </c>
      <c r="CR218" s="4">
        <v>0</v>
      </c>
      <c r="CS218" s="4">
        <v>1</v>
      </c>
      <c r="CT218" s="4">
        <v>0</v>
      </c>
      <c r="CU218" s="4">
        <v>1</v>
      </c>
      <c r="CV218" s="4">
        <v>0</v>
      </c>
      <c r="CW218" s="4">
        <v>1</v>
      </c>
      <c r="CX218" s="4">
        <v>0</v>
      </c>
      <c r="CY218" s="4">
        <v>1</v>
      </c>
      <c r="CZ218" s="4">
        <v>0</v>
      </c>
      <c r="DA218" s="4">
        <v>1</v>
      </c>
      <c r="DB218" s="4">
        <v>0</v>
      </c>
      <c r="DC218" s="4">
        <v>1</v>
      </c>
      <c r="DD218" s="4">
        <v>0</v>
      </c>
      <c r="DE218" s="4">
        <v>1</v>
      </c>
      <c r="DF218" s="4">
        <v>0</v>
      </c>
      <c r="DG218" s="4">
        <v>1</v>
      </c>
      <c r="DH218" s="4">
        <v>0</v>
      </c>
      <c r="DI218" s="4">
        <v>1</v>
      </c>
      <c r="DJ218" s="4">
        <v>0</v>
      </c>
      <c r="DK218" s="4">
        <v>1</v>
      </c>
      <c r="DL218" s="4">
        <v>0</v>
      </c>
      <c r="DM218" s="4">
        <v>1</v>
      </c>
      <c r="DN218" s="4">
        <v>0</v>
      </c>
      <c r="DO218" s="4">
        <v>1</v>
      </c>
      <c r="DP218" s="4">
        <v>0</v>
      </c>
      <c r="DQ218" s="4">
        <v>1</v>
      </c>
      <c r="DR218" s="4">
        <v>0</v>
      </c>
      <c r="DS218" s="4">
        <v>1</v>
      </c>
      <c r="DT218" s="4">
        <v>0</v>
      </c>
      <c r="DU218" s="4">
        <v>1</v>
      </c>
      <c r="DV218" s="4">
        <v>0</v>
      </c>
      <c r="DW218" s="4">
        <v>1</v>
      </c>
      <c r="DX218" s="4">
        <v>0</v>
      </c>
    </row>
    <row r="219" spans="1:128">
      <c r="A219" s="10">
        <v>214</v>
      </c>
      <c r="BP219" s="3"/>
      <c r="BQ219" s="3"/>
      <c r="BR219" s="3"/>
      <c r="BS219" s="3"/>
      <c r="BT219" s="10">
        <v>214</v>
      </c>
      <c r="BU219" s="4">
        <f t="shared" si="12"/>
        <v>0</v>
      </c>
      <c r="BV219" s="4">
        <f t="shared" si="13"/>
        <v>0</v>
      </c>
      <c r="BW219" s="10"/>
      <c r="BX219" s="4">
        <f t="shared" si="14"/>
        <v>1</v>
      </c>
      <c r="BY219" s="4">
        <f t="shared" si="15"/>
        <v>1</v>
      </c>
      <c r="CA219" s="18">
        <v>42600</v>
      </c>
      <c r="CH219" s="18">
        <v>42600</v>
      </c>
      <c r="CI219" s="4">
        <v>0</v>
      </c>
      <c r="CJ219" s="4">
        <v>1</v>
      </c>
      <c r="CK219" s="4">
        <v>2.8000000000000001E-2</v>
      </c>
      <c r="CL219" s="4">
        <v>0.97199999999999998</v>
      </c>
      <c r="CM219" s="4">
        <v>0.69</v>
      </c>
      <c r="CN219" s="4">
        <v>0.31</v>
      </c>
      <c r="CO219" s="4">
        <v>0.999</v>
      </c>
      <c r="CP219" s="4">
        <v>1E-3</v>
      </c>
      <c r="CQ219" s="4">
        <v>1</v>
      </c>
      <c r="CR219" s="4">
        <v>0</v>
      </c>
      <c r="CS219" s="4">
        <v>1</v>
      </c>
      <c r="CT219" s="4">
        <v>0</v>
      </c>
      <c r="CU219" s="4">
        <v>1</v>
      </c>
      <c r="CV219" s="4">
        <v>0</v>
      </c>
      <c r="CW219" s="4">
        <v>1</v>
      </c>
      <c r="CX219" s="4">
        <v>0</v>
      </c>
      <c r="CY219" s="4">
        <v>1</v>
      </c>
      <c r="CZ219" s="4">
        <v>0</v>
      </c>
      <c r="DA219" s="4">
        <v>1</v>
      </c>
      <c r="DB219" s="4">
        <v>0</v>
      </c>
      <c r="DC219" s="4">
        <v>1</v>
      </c>
      <c r="DD219" s="4">
        <v>0</v>
      </c>
      <c r="DE219" s="4">
        <v>1</v>
      </c>
      <c r="DF219" s="4">
        <v>0</v>
      </c>
      <c r="DG219" s="4">
        <v>1</v>
      </c>
      <c r="DH219" s="4">
        <v>0</v>
      </c>
      <c r="DI219" s="4">
        <v>1</v>
      </c>
      <c r="DJ219" s="4">
        <v>0</v>
      </c>
      <c r="DK219" s="4">
        <v>1</v>
      </c>
      <c r="DL219" s="4">
        <v>0</v>
      </c>
      <c r="DM219" s="4">
        <v>1</v>
      </c>
      <c r="DN219" s="4">
        <v>0</v>
      </c>
      <c r="DO219" s="4">
        <v>1</v>
      </c>
      <c r="DP219" s="4">
        <v>0</v>
      </c>
      <c r="DQ219" s="4">
        <v>1</v>
      </c>
      <c r="DR219" s="4">
        <v>0</v>
      </c>
      <c r="DS219" s="4">
        <v>1</v>
      </c>
      <c r="DT219" s="4">
        <v>0</v>
      </c>
      <c r="DU219" s="4">
        <v>1</v>
      </c>
      <c r="DV219" s="4">
        <v>0</v>
      </c>
      <c r="DW219" s="4">
        <v>1</v>
      </c>
      <c r="DX219" s="4">
        <v>0</v>
      </c>
    </row>
    <row r="220" spans="1:128">
      <c r="A220" s="10">
        <v>215</v>
      </c>
      <c r="BP220" s="3"/>
      <c r="BQ220" s="3"/>
      <c r="BR220" s="3"/>
      <c r="BS220" s="3"/>
      <c r="BT220" s="10">
        <v>215</v>
      </c>
      <c r="BU220" s="4">
        <f t="shared" si="12"/>
        <v>0</v>
      </c>
      <c r="BV220" s="4">
        <f t="shared" si="13"/>
        <v>0</v>
      </c>
      <c r="BW220" s="10"/>
      <c r="BX220" s="4">
        <f t="shared" si="14"/>
        <v>1</v>
      </c>
      <c r="BY220" s="4">
        <f t="shared" si="15"/>
        <v>1</v>
      </c>
      <c r="CA220" s="18">
        <v>42800</v>
      </c>
      <c r="CH220" s="18">
        <v>42800</v>
      </c>
      <c r="CI220" s="4">
        <v>0</v>
      </c>
      <c r="CJ220" s="4">
        <v>1</v>
      </c>
      <c r="CK220" s="4">
        <v>2.5999999999999999E-2</v>
      </c>
      <c r="CL220" s="4">
        <v>0.97399999999999998</v>
      </c>
      <c r="CM220" s="4">
        <v>0.67600000000000005</v>
      </c>
      <c r="CN220" s="4">
        <v>0.32400000000000001</v>
      </c>
      <c r="CO220" s="4">
        <v>0.999</v>
      </c>
      <c r="CP220" s="4">
        <v>1E-3</v>
      </c>
      <c r="CQ220" s="4">
        <v>1</v>
      </c>
      <c r="CR220" s="4">
        <v>0</v>
      </c>
      <c r="CS220" s="4">
        <v>1</v>
      </c>
      <c r="CT220" s="4">
        <v>0</v>
      </c>
      <c r="CU220" s="4">
        <v>1</v>
      </c>
      <c r="CV220" s="4">
        <v>0</v>
      </c>
      <c r="CW220" s="4">
        <v>1</v>
      </c>
      <c r="CX220" s="4">
        <v>0</v>
      </c>
      <c r="CY220" s="4">
        <v>1</v>
      </c>
      <c r="CZ220" s="4">
        <v>0</v>
      </c>
      <c r="DA220" s="4">
        <v>1</v>
      </c>
      <c r="DB220" s="4">
        <v>0</v>
      </c>
      <c r="DC220" s="4">
        <v>1</v>
      </c>
      <c r="DD220" s="4">
        <v>0</v>
      </c>
      <c r="DE220" s="4">
        <v>1</v>
      </c>
      <c r="DF220" s="4">
        <v>0</v>
      </c>
      <c r="DG220" s="4">
        <v>1</v>
      </c>
      <c r="DH220" s="4">
        <v>0</v>
      </c>
      <c r="DI220" s="4">
        <v>1</v>
      </c>
      <c r="DJ220" s="4">
        <v>0</v>
      </c>
      <c r="DK220" s="4">
        <v>1</v>
      </c>
      <c r="DL220" s="4">
        <v>0</v>
      </c>
      <c r="DM220" s="4">
        <v>1</v>
      </c>
      <c r="DN220" s="4">
        <v>0</v>
      </c>
      <c r="DO220" s="4">
        <v>1</v>
      </c>
      <c r="DP220" s="4">
        <v>0</v>
      </c>
      <c r="DQ220" s="4">
        <v>1</v>
      </c>
      <c r="DR220" s="4">
        <v>0</v>
      </c>
      <c r="DS220" s="4">
        <v>1</v>
      </c>
      <c r="DT220" s="4">
        <v>0</v>
      </c>
      <c r="DU220" s="4">
        <v>1</v>
      </c>
      <c r="DV220" s="4">
        <v>0</v>
      </c>
      <c r="DW220" s="4">
        <v>1</v>
      </c>
      <c r="DX220" s="4">
        <v>0</v>
      </c>
    </row>
    <row r="221" spans="1:128">
      <c r="A221" s="10">
        <v>216</v>
      </c>
      <c r="BP221" s="3"/>
      <c r="BQ221" s="3"/>
      <c r="BR221" s="3"/>
      <c r="BS221" s="3"/>
      <c r="BT221" s="10">
        <v>216</v>
      </c>
      <c r="BU221" s="4">
        <f t="shared" si="12"/>
        <v>0</v>
      </c>
      <c r="BV221" s="4">
        <f t="shared" si="13"/>
        <v>0</v>
      </c>
      <c r="BW221" s="10"/>
      <c r="BX221" s="4">
        <f t="shared" si="14"/>
        <v>1</v>
      </c>
      <c r="BY221" s="4">
        <f t="shared" si="15"/>
        <v>1</v>
      </c>
      <c r="CA221" s="18">
        <v>43000</v>
      </c>
      <c r="CH221" s="18">
        <v>43000</v>
      </c>
      <c r="CI221" s="4">
        <v>0</v>
      </c>
      <c r="CJ221" s="4">
        <v>1</v>
      </c>
      <c r="CK221" s="4">
        <v>2.4E-2</v>
      </c>
      <c r="CL221" s="4">
        <v>0.97599999999999998</v>
      </c>
      <c r="CM221" s="4">
        <v>0.65800000000000003</v>
      </c>
      <c r="CN221" s="4">
        <v>0.34200000000000003</v>
      </c>
      <c r="CO221" s="4">
        <v>0.999</v>
      </c>
      <c r="CP221" s="4">
        <v>1E-3</v>
      </c>
      <c r="CQ221" s="4">
        <v>1</v>
      </c>
      <c r="CR221" s="4">
        <v>0</v>
      </c>
      <c r="CS221" s="4">
        <v>1</v>
      </c>
      <c r="CT221" s="4">
        <v>0</v>
      </c>
      <c r="CU221" s="4">
        <v>1</v>
      </c>
      <c r="CV221" s="4">
        <v>0</v>
      </c>
      <c r="CW221" s="4">
        <v>1</v>
      </c>
      <c r="CX221" s="4">
        <v>0</v>
      </c>
      <c r="CY221" s="4">
        <v>1</v>
      </c>
      <c r="CZ221" s="4">
        <v>0</v>
      </c>
      <c r="DA221" s="4">
        <v>1</v>
      </c>
      <c r="DB221" s="4">
        <v>0</v>
      </c>
      <c r="DC221" s="4">
        <v>1</v>
      </c>
      <c r="DD221" s="4">
        <v>0</v>
      </c>
      <c r="DE221" s="4">
        <v>1</v>
      </c>
      <c r="DF221" s="4">
        <v>0</v>
      </c>
      <c r="DG221" s="4">
        <v>1</v>
      </c>
      <c r="DH221" s="4">
        <v>0</v>
      </c>
      <c r="DI221" s="4">
        <v>1</v>
      </c>
      <c r="DJ221" s="4">
        <v>0</v>
      </c>
      <c r="DK221" s="4">
        <v>1</v>
      </c>
      <c r="DL221" s="4">
        <v>0</v>
      </c>
      <c r="DM221" s="4">
        <v>1</v>
      </c>
      <c r="DN221" s="4">
        <v>0</v>
      </c>
      <c r="DO221" s="4">
        <v>1</v>
      </c>
      <c r="DP221" s="4">
        <v>0</v>
      </c>
      <c r="DQ221" s="4">
        <v>1</v>
      </c>
      <c r="DR221" s="4">
        <v>0</v>
      </c>
      <c r="DS221" s="4">
        <v>1</v>
      </c>
      <c r="DT221" s="4">
        <v>0</v>
      </c>
      <c r="DU221" s="4">
        <v>1</v>
      </c>
      <c r="DV221" s="4">
        <v>0</v>
      </c>
      <c r="DW221" s="4">
        <v>1</v>
      </c>
      <c r="DX221" s="4">
        <v>0</v>
      </c>
    </row>
    <row r="222" spans="1:128">
      <c r="A222" s="10">
        <v>217</v>
      </c>
      <c r="BP222" s="3"/>
      <c r="BQ222" s="3"/>
      <c r="BR222" s="3"/>
      <c r="BS222" s="3"/>
      <c r="BT222" s="10">
        <v>217</v>
      </c>
      <c r="BU222" s="4">
        <f t="shared" si="12"/>
        <v>0</v>
      </c>
      <c r="BV222" s="4">
        <f t="shared" si="13"/>
        <v>0</v>
      </c>
      <c r="BW222" s="10"/>
      <c r="BX222" s="4">
        <f t="shared" si="14"/>
        <v>1</v>
      </c>
      <c r="BY222" s="4">
        <f t="shared" si="15"/>
        <v>1</v>
      </c>
      <c r="CA222" s="18">
        <v>43200</v>
      </c>
      <c r="CH222" s="18">
        <v>43200</v>
      </c>
      <c r="CI222" s="4">
        <v>0</v>
      </c>
      <c r="CJ222" s="4">
        <v>1</v>
      </c>
      <c r="CK222" s="4">
        <v>2.3E-2</v>
      </c>
      <c r="CL222" s="4">
        <v>0.97699999999999998</v>
      </c>
      <c r="CM222" s="4">
        <v>0.64500000000000002</v>
      </c>
      <c r="CN222" s="4">
        <v>0.35499999999999998</v>
      </c>
      <c r="CO222" s="4">
        <v>0.999</v>
      </c>
      <c r="CP222" s="4">
        <v>1E-3</v>
      </c>
      <c r="CQ222" s="4">
        <v>1</v>
      </c>
      <c r="CR222" s="4">
        <v>0</v>
      </c>
      <c r="CS222" s="4">
        <v>1</v>
      </c>
      <c r="CT222" s="4">
        <v>0</v>
      </c>
      <c r="CU222" s="4">
        <v>1</v>
      </c>
      <c r="CV222" s="4">
        <v>0</v>
      </c>
      <c r="CW222" s="4">
        <v>1</v>
      </c>
      <c r="CX222" s="4">
        <v>0</v>
      </c>
      <c r="CY222" s="4">
        <v>1</v>
      </c>
      <c r="CZ222" s="4">
        <v>0</v>
      </c>
      <c r="DA222" s="4">
        <v>1</v>
      </c>
      <c r="DB222" s="4">
        <v>0</v>
      </c>
      <c r="DC222" s="4">
        <v>1</v>
      </c>
      <c r="DD222" s="4">
        <v>0</v>
      </c>
      <c r="DE222" s="4">
        <v>1</v>
      </c>
      <c r="DF222" s="4">
        <v>0</v>
      </c>
      <c r="DG222" s="4">
        <v>1</v>
      </c>
      <c r="DH222" s="4">
        <v>0</v>
      </c>
      <c r="DI222" s="4">
        <v>1</v>
      </c>
      <c r="DJ222" s="4">
        <v>0</v>
      </c>
      <c r="DK222" s="4">
        <v>1</v>
      </c>
      <c r="DL222" s="4">
        <v>0</v>
      </c>
      <c r="DM222" s="4">
        <v>1</v>
      </c>
      <c r="DN222" s="4">
        <v>0</v>
      </c>
      <c r="DO222" s="4">
        <v>1</v>
      </c>
      <c r="DP222" s="4">
        <v>0</v>
      </c>
      <c r="DQ222" s="4">
        <v>1</v>
      </c>
      <c r="DR222" s="4">
        <v>0</v>
      </c>
      <c r="DS222" s="4">
        <v>1</v>
      </c>
      <c r="DT222" s="4">
        <v>0</v>
      </c>
      <c r="DU222" s="4">
        <v>1</v>
      </c>
      <c r="DV222" s="4">
        <v>0</v>
      </c>
      <c r="DW222" s="4">
        <v>1</v>
      </c>
      <c r="DX222" s="4">
        <v>0</v>
      </c>
    </row>
    <row r="223" spans="1:128">
      <c r="A223" s="10">
        <v>218</v>
      </c>
      <c r="BP223" s="3"/>
      <c r="BQ223" s="3"/>
      <c r="BR223" s="3"/>
      <c r="BS223" s="3"/>
      <c r="BT223" s="10">
        <v>218</v>
      </c>
      <c r="BU223" s="4">
        <f t="shared" si="12"/>
        <v>0</v>
      </c>
      <c r="BV223" s="4">
        <f t="shared" si="13"/>
        <v>0</v>
      </c>
      <c r="BW223" s="10"/>
      <c r="BX223" s="4">
        <f t="shared" si="14"/>
        <v>1</v>
      </c>
      <c r="BY223" s="4">
        <f t="shared" si="15"/>
        <v>1</v>
      </c>
      <c r="CA223" s="18">
        <v>43400</v>
      </c>
      <c r="CH223" s="18">
        <v>43400</v>
      </c>
      <c r="CI223" s="4">
        <v>0</v>
      </c>
      <c r="CJ223" s="4">
        <v>1</v>
      </c>
      <c r="CK223" s="4">
        <v>2.1000000000000001E-2</v>
      </c>
      <c r="CL223" s="4">
        <v>0.97899999999999998</v>
      </c>
      <c r="CM223" s="4">
        <v>0.63100000000000001</v>
      </c>
      <c r="CN223" s="4">
        <v>0.36899999999999999</v>
      </c>
      <c r="CO223" s="4">
        <v>0.999</v>
      </c>
      <c r="CP223" s="4">
        <v>1E-3</v>
      </c>
      <c r="CQ223" s="4">
        <v>1</v>
      </c>
      <c r="CR223" s="4">
        <v>0</v>
      </c>
      <c r="CS223" s="4">
        <v>1</v>
      </c>
      <c r="CT223" s="4">
        <v>0</v>
      </c>
      <c r="CU223" s="4">
        <v>1</v>
      </c>
      <c r="CV223" s="4">
        <v>0</v>
      </c>
      <c r="CW223" s="4">
        <v>1</v>
      </c>
      <c r="CX223" s="4">
        <v>0</v>
      </c>
      <c r="CY223" s="4">
        <v>1</v>
      </c>
      <c r="CZ223" s="4">
        <v>0</v>
      </c>
      <c r="DA223" s="4">
        <v>1</v>
      </c>
      <c r="DB223" s="4">
        <v>0</v>
      </c>
      <c r="DC223" s="4">
        <v>1</v>
      </c>
      <c r="DD223" s="4">
        <v>0</v>
      </c>
      <c r="DE223" s="4">
        <v>1</v>
      </c>
      <c r="DF223" s="4">
        <v>0</v>
      </c>
      <c r="DG223" s="4">
        <v>1</v>
      </c>
      <c r="DH223" s="4">
        <v>0</v>
      </c>
      <c r="DI223" s="4">
        <v>1</v>
      </c>
      <c r="DJ223" s="4">
        <v>0</v>
      </c>
      <c r="DK223" s="4">
        <v>1</v>
      </c>
      <c r="DL223" s="4">
        <v>0</v>
      </c>
      <c r="DM223" s="4">
        <v>1</v>
      </c>
      <c r="DN223" s="4">
        <v>0</v>
      </c>
      <c r="DO223" s="4">
        <v>1</v>
      </c>
      <c r="DP223" s="4">
        <v>0</v>
      </c>
      <c r="DQ223" s="4">
        <v>1</v>
      </c>
      <c r="DR223" s="4">
        <v>0</v>
      </c>
      <c r="DS223" s="4">
        <v>1</v>
      </c>
      <c r="DT223" s="4">
        <v>0</v>
      </c>
      <c r="DU223" s="4">
        <v>1</v>
      </c>
      <c r="DV223" s="4">
        <v>0</v>
      </c>
      <c r="DW223" s="4">
        <v>1</v>
      </c>
      <c r="DX223" s="4">
        <v>0</v>
      </c>
    </row>
    <row r="224" spans="1:128">
      <c r="A224" s="10">
        <v>219</v>
      </c>
      <c r="BP224" s="3"/>
      <c r="BQ224" s="3"/>
      <c r="BR224" s="3"/>
      <c r="BS224" s="3"/>
      <c r="BT224" s="10">
        <v>219</v>
      </c>
      <c r="BU224" s="4">
        <f t="shared" si="12"/>
        <v>0</v>
      </c>
      <c r="BV224" s="4">
        <f t="shared" si="13"/>
        <v>0</v>
      </c>
      <c r="BW224" s="10"/>
      <c r="BX224" s="4">
        <f t="shared" si="14"/>
        <v>1</v>
      </c>
      <c r="BY224" s="4">
        <f t="shared" si="15"/>
        <v>1</v>
      </c>
      <c r="CA224" s="18">
        <v>43600</v>
      </c>
      <c r="CH224" s="18">
        <v>43600</v>
      </c>
      <c r="CI224" s="4">
        <v>0</v>
      </c>
      <c r="CJ224" s="4">
        <v>1</v>
      </c>
      <c r="CK224" s="4">
        <v>0.02</v>
      </c>
      <c r="CL224" s="4">
        <v>0.98</v>
      </c>
      <c r="CM224" s="4">
        <v>0.61399999999999999</v>
      </c>
      <c r="CN224" s="4">
        <v>0.38600000000000001</v>
      </c>
      <c r="CO224" s="4">
        <v>0.997</v>
      </c>
      <c r="CP224" s="4">
        <v>3.0000000000000001E-3</v>
      </c>
      <c r="CQ224" s="4">
        <v>1</v>
      </c>
      <c r="CR224" s="4">
        <v>0</v>
      </c>
      <c r="CS224" s="4">
        <v>1</v>
      </c>
      <c r="CT224" s="4">
        <v>0</v>
      </c>
      <c r="CU224" s="4">
        <v>1</v>
      </c>
      <c r="CV224" s="4">
        <v>0</v>
      </c>
      <c r="CW224" s="4">
        <v>1</v>
      </c>
      <c r="CX224" s="4">
        <v>0</v>
      </c>
      <c r="CY224" s="4">
        <v>1</v>
      </c>
      <c r="CZ224" s="4">
        <v>0</v>
      </c>
      <c r="DA224" s="4">
        <v>1</v>
      </c>
      <c r="DB224" s="4">
        <v>0</v>
      </c>
      <c r="DC224" s="4">
        <v>1</v>
      </c>
      <c r="DD224" s="4">
        <v>0</v>
      </c>
      <c r="DE224" s="4">
        <v>1</v>
      </c>
      <c r="DF224" s="4">
        <v>0</v>
      </c>
      <c r="DG224" s="4">
        <v>1</v>
      </c>
      <c r="DH224" s="4">
        <v>0</v>
      </c>
      <c r="DI224" s="4">
        <v>1</v>
      </c>
      <c r="DJ224" s="4">
        <v>0</v>
      </c>
      <c r="DK224" s="4">
        <v>1</v>
      </c>
      <c r="DL224" s="4">
        <v>0</v>
      </c>
      <c r="DM224" s="4">
        <v>1</v>
      </c>
      <c r="DN224" s="4">
        <v>0</v>
      </c>
      <c r="DO224" s="4">
        <v>1</v>
      </c>
      <c r="DP224" s="4">
        <v>0</v>
      </c>
      <c r="DQ224" s="4">
        <v>1</v>
      </c>
      <c r="DR224" s="4">
        <v>0</v>
      </c>
      <c r="DS224" s="4">
        <v>1</v>
      </c>
      <c r="DT224" s="4">
        <v>0</v>
      </c>
      <c r="DU224" s="4">
        <v>1</v>
      </c>
      <c r="DV224" s="4">
        <v>0</v>
      </c>
      <c r="DW224" s="4">
        <v>1</v>
      </c>
      <c r="DX224" s="4">
        <v>0</v>
      </c>
    </row>
    <row r="225" spans="1:128">
      <c r="A225" s="10">
        <v>220</v>
      </c>
      <c r="BP225" s="3"/>
      <c r="BQ225" s="3"/>
      <c r="BR225" s="3"/>
      <c r="BS225" s="3"/>
      <c r="BT225" s="10">
        <v>220</v>
      </c>
      <c r="BU225" s="4">
        <f t="shared" si="12"/>
        <v>0</v>
      </c>
      <c r="BV225" s="4">
        <f t="shared" si="13"/>
        <v>0</v>
      </c>
      <c r="BW225" s="10"/>
      <c r="BX225" s="4">
        <f t="shared" si="14"/>
        <v>1</v>
      </c>
      <c r="BY225" s="4">
        <f t="shared" si="15"/>
        <v>1</v>
      </c>
      <c r="CA225" s="18">
        <v>43800</v>
      </c>
      <c r="CH225" s="18">
        <v>43800</v>
      </c>
      <c r="CI225" s="4">
        <v>0</v>
      </c>
      <c r="CJ225" s="4">
        <v>1</v>
      </c>
      <c r="CK225" s="4">
        <v>1.7000000000000001E-2</v>
      </c>
      <c r="CL225" s="4">
        <v>0.98299999999999998</v>
      </c>
      <c r="CM225" s="4">
        <v>0.59199999999999997</v>
      </c>
      <c r="CN225" s="4">
        <v>0.40799999999999997</v>
      </c>
      <c r="CO225" s="4">
        <v>0.997</v>
      </c>
      <c r="CP225" s="4">
        <v>3.0000000000000001E-3</v>
      </c>
      <c r="CQ225" s="4">
        <v>1</v>
      </c>
      <c r="CR225" s="4">
        <v>0</v>
      </c>
      <c r="CS225" s="4">
        <v>1</v>
      </c>
      <c r="CT225" s="4">
        <v>0</v>
      </c>
      <c r="CU225" s="4">
        <v>1</v>
      </c>
      <c r="CV225" s="4">
        <v>0</v>
      </c>
      <c r="CW225" s="4">
        <v>1</v>
      </c>
      <c r="CX225" s="4">
        <v>0</v>
      </c>
      <c r="CY225" s="4">
        <v>1</v>
      </c>
      <c r="CZ225" s="4">
        <v>0</v>
      </c>
      <c r="DA225" s="4">
        <v>1</v>
      </c>
      <c r="DB225" s="4">
        <v>0</v>
      </c>
      <c r="DC225" s="4">
        <v>1</v>
      </c>
      <c r="DD225" s="4">
        <v>0</v>
      </c>
      <c r="DE225" s="4">
        <v>1</v>
      </c>
      <c r="DF225" s="4">
        <v>0</v>
      </c>
      <c r="DG225" s="4">
        <v>1</v>
      </c>
      <c r="DH225" s="4">
        <v>0</v>
      </c>
      <c r="DI225" s="4">
        <v>1</v>
      </c>
      <c r="DJ225" s="4">
        <v>0</v>
      </c>
      <c r="DK225" s="4">
        <v>1</v>
      </c>
      <c r="DL225" s="4">
        <v>0</v>
      </c>
      <c r="DM225" s="4">
        <v>1</v>
      </c>
      <c r="DN225" s="4">
        <v>0</v>
      </c>
      <c r="DO225" s="4">
        <v>1</v>
      </c>
      <c r="DP225" s="4">
        <v>0</v>
      </c>
      <c r="DQ225" s="4">
        <v>1</v>
      </c>
      <c r="DR225" s="4">
        <v>0</v>
      </c>
      <c r="DS225" s="4">
        <v>1</v>
      </c>
      <c r="DT225" s="4">
        <v>0</v>
      </c>
      <c r="DU225" s="4">
        <v>1</v>
      </c>
      <c r="DV225" s="4">
        <v>0</v>
      </c>
      <c r="DW225" s="4">
        <v>1</v>
      </c>
      <c r="DX225" s="4">
        <v>0</v>
      </c>
    </row>
    <row r="226" spans="1:128">
      <c r="A226" s="10">
        <v>221</v>
      </c>
      <c r="BP226" s="3"/>
      <c r="BQ226" s="3"/>
      <c r="BR226" s="3"/>
      <c r="BS226" s="3"/>
      <c r="BT226" s="10">
        <v>221</v>
      </c>
      <c r="BU226" s="4">
        <f t="shared" si="12"/>
        <v>0</v>
      </c>
      <c r="BV226" s="4">
        <f t="shared" si="13"/>
        <v>0</v>
      </c>
      <c r="BW226" s="10"/>
      <c r="BX226" s="4">
        <f t="shared" si="14"/>
        <v>1</v>
      </c>
      <c r="BY226" s="4">
        <f t="shared" si="15"/>
        <v>1</v>
      </c>
      <c r="CA226" s="18">
        <v>44000</v>
      </c>
      <c r="CH226" s="18">
        <v>44000</v>
      </c>
      <c r="CI226" s="4">
        <v>0</v>
      </c>
      <c r="CJ226" s="4">
        <v>1</v>
      </c>
      <c r="CK226" s="4">
        <v>1.4E-2</v>
      </c>
      <c r="CL226" s="4">
        <v>0.98599999999999999</v>
      </c>
      <c r="CM226" s="4">
        <v>0.57399999999999995</v>
      </c>
      <c r="CN226" s="4">
        <v>0.42599999999999999</v>
      </c>
      <c r="CO226" s="4">
        <v>0.997</v>
      </c>
      <c r="CP226" s="4">
        <v>3.0000000000000001E-3</v>
      </c>
      <c r="CQ226" s="4">
        <v>1</v>
      </c>
      <c r="CR226" s="4">
        <v>0</v>
      </c>
      <c r="CS226" s="4">
        <v>1</v>
      </c>
      <c r="CT226" s="4">
        <v>0</v>
      </c>
      <c r="CU226" s="4">
        <v>1</v>
      </c>
      <c r="CV226" s="4">
        <v>0</v>
      </c>
      <c r="CW226" s="4">
        <v>1</v>
      </c>
      <c r="CX226" s="4">
        <v>0</v>
      </c>
      <c r="CY226" s="4">
        <v>1</v>
      </c>
      <c r="CZ226" s="4">
        <v>0</v>
      </c>
      <c r="DA226" s="4">
        <v>1</v>
      </c>
      <c r="DB226" s="4">
        <v>0</v>
      </c>
      <c r="DC226" s="4">
        <v>1</v>
      </c>
      <c r="DD226" s="4">
        <v>0</v>
      </c>
      <c r="DE226" s="4">
        <v>1</v>
      </c>
      <c r="DF226" s="4">
        <v>0</v>
      </c>
      <c r="DG226" s="4">
        <v>1</v>
      </c>
      <c r="DH226" s="4">
        <v>0</v>
      </c>
      <c r="DI226" s="4">
        <v>1</v>
      </c>
      <c r="DJ226" s="4">
        <v>0</v>
      </c>
      <c r="DK226" s="4">
        <v>1</v>
      </c>
      <c r="DL226" s="4">
        <v>0</v>
      </c>
      <c r="DM226" s="4">
        <v>1</v>
      </c>
      <c r="DN226" s="4">
        <v>0</v>
      </c>
      <c r="DO226" s="4">
        <v>1</v>
      </c>
      <c r="DP226" s="4">
        <v>0</v>
      </c>
      <c r="DQ226" s="4">
        <v>1</v>
      </c>
      <c r="DR226" s="4">
        <v>0</v>
      </c>
      <c r="DS226" s="4">
        <v>1</v>
      </c>
      <c r="DT226" s="4">
        <v>0</v>
      </c>
      <c r="DU226" s="4">
        <v>1</v>
      </c>
      <c r="DV226" s="4">
        <v>0</v>
      </c>
      <c r="DW226" s="4">
        <v>1</v>
      </c>
      <c r="DX226" s="4">
        <v>0</v>
      </c>
    </row>
    <row r="227" spans="1:128">
      <c r="A227" s="10">
        <v>222</v>
      </c>
      <c r="BP227" s="3"/>
      <c r="BQ227" s="3"/>
      <c r="BR227" s="3"/>
      <c r="BS227" s="3"/>
      <c r="BT227" s="10">
        <v>222</v>
      </c>
      <c r="BU227" s="4">
        <f t="shared" si="12"/>
        <v>0</v>
      </c>
      <c r="BV227" s="4">
        <f t="shared" si="13"/>
        <v>0</v>
      </c>
      <c r="BW227" s="10"/>
      <c r="BX227" s="4">
        <f t="shared" si="14"/>
        <v>1</v>
      </c>
      <c r="BY227" s="4">
        <f t="shared" si="15"/>
        <v>1</v>
      </c>
      <c r="CA227" s="18">
        <v>44200</v>
      </c>
      <c r="CH227" s="18">
        <v>44200</v>
      </c>
      <c r="CI227" s="4">
        <v>0</v>
      </c>
      <c r="CJ227" s="4">
        <v>1</v>
      </c>
      <c r="CK227" s="4">
        <v>1.0999999999999999E-2</v>
      </c>
      <c r="CL227" s="4">
        <v>0.98899999999999999</v>
      </c>
      <c r="CM227" s="4">
        <v>0.55500000000000005</v>
      </c>
      <c r="CN227" s="4">
        <v>0.44500000000000001</v>
      </c>
      <c r="CO227" s="4">
        <v>0.997</v>
      </c>
      <c r="CP227" s="4">
        <v>3.0000000000000001E-3</v>
      </c>
      <c r="CQ227" s="4">
        <v>1</v>
      </c>
      <c r="CR227" s="4">
        <v>0</v>
      </c>
      <c r="CS227" s="4">
        <v>1</v>
      </c>
      <c r="CT227" s="4">
        <v>0</v>
      </c>
      <c r="CU227" s="4">
        <v>1</v>
      </c>
      <c r="CV227" s="4">
        <v>0</v>
      </c>
      <c r="CW227" s="4">
        <v>1</v>
      </c>
      <c r="CX227" s="4">
        <v>0</v>
      </c>
      <c r="CY227" s="4">
        <v>1</v>
      </c>
      <c r="CZ227" s="4">
        <v>0</v>
      </c>
      <c r="DA227" s="4">
        <v>1</v>
      </c>
      <c r="DB227" s="4">
        <v>0</v>
      </c>
      <c r="DC227" s="4">
        <v>1</v>
      </c>
      <c r="DD227" s="4">
        <v>0</v>
      </c>
      <c r="DE227" s="4">
        <v>1</v>
      </c>
      <c r="DF227" s="4">
        <v>0</v>
      </c>
      <c r="DG227" s="4">
        <v>1</v>
      </c>
      <c r="DH227" s="4">
        <v>0</v>
      </c>
      <c r="DI227" s="4">
        <v>1</v>
      </c>
      <c r="DJ227" s="4">
        <v>0</v>
      </c>
      <c r="DK227" s="4">
        <v>1</v>
      </c>
      <c r="DL227" s="4">
        <v>0</v>
      </c>
      <c r="DM227" s="4">
        <v>1</v>
      </c>
      <c r="DN227" s="4">
        <v>0</v>
      </c>
      <c r="DO227" s="4">
        <v>1</v>
      </c>
      <c r="DP227" s="4">
        <v>0</v>
      </c>
      <c r="DQ227" s="4">
        <v>1</v>
      </c>
      <c r="DR227" s="4">
        <v>0</v>
      </c>
      <c r="DS227" s="4">
        <v>1</v>
      </c>
      <c r="DT227" s="4">
        <v>0</v>
      </c>
      <c r="DU227" s="4">
        <v>1</v>
      </c>
      <c r="DV227" s="4">
        <v>0</v>
      </c>
      <c r="DW227" s="4">
        <v>1</v>
      </c>
      <c r="DX227" s="4">
        <v>0</v>
      </c>
    </row>
    <row r="228" spans="1:128">
      <c r="A228" s="10">
        <v>223</v>
      </c>
      <c r="BP228" s="3"/>
      <c r="BQ228" s="3"/>
      <c r="BR228" s="3"/>
      <c r="BS228" s="3"/>
      <c r="BT228" s="10">
        <v>223</v>
      </c>
      <c r="BU228" s="4">
        <f t="shared" si="12"/>
        <v>0</v>
      </c>
      <c r="BV228" s="4">
        <f t="shared" si="13"/>
        <v>0</v>
      </c>
      <c r="BW228" s="10"/>
      <c r="BX228" s="4">
        <f t="shared" si="14"/>
        <v>1</v>
      </c>
      <c r="BY228" s="4">
        <f t="shared" si="15"/>
        <v>1</v>
      </c>
      <c r="CA228" s="18">
        <v>44400</v>
      </c>
      <c r="CH228" s="18">
        <v>44400</v>
      </c>
      <c r="CI228" s="4">
        <v>0</v>
      </c>
      <c r="CJ228" s="4">
        <v>1</v>
      </c>
      <c r="CK228" s="4">
        <v>0.01</v>
      </c>
      <c r="CL228" s="4">
        <v>0.99</v>
      </c>
      <c r="CM228" s="4">
        <v>0.53400000000000003</v>
      </c>
      <c r="CN228" s="4">
        <v>0.46600000000000003</v>
      </c>
      <c r="CO228" s="4">
        <v>0.996</v>
      </c>
      <c r="CP228" s="4">
        <v>4.0000000000000001E-3</v>
      </c>
      <c r="CQ228" s="4">
        <v>1</v>
      </c>
      <c r="CR228" s="4">
        <v>0</v>
      </c>
      <c r="CS228" s="4">
        <v>1</v>
      </c>
      <c r="CT228" s="4">
        <v>0</v>
      </c>
      <c r="CU228" s="4">
        <v>1</v>
      </c>
      <c r="CV228" s="4">
        <v>0</v>
      </c>
      <c r="CW228" s="4">
        <v>1</v>
      </c>
      <c r="CX228" s="4">
        <v>0</v>
      </c>
      <c r="CY228" s="4">
        <v>1</v>
      </c>
      <c r="CZ228" s="4">
        <v>0</v>
      </c>
      <c r="DA228" s="4">
        <v>1</v>
      </c>
      <c r="DB228" s="4">
        <v>0</v>
      </c>
      <c r="DC228" s="4">
        <v>1</v>
      </c>
      <c r="DD228" s="4">
        <v>0</v>
      </c>
      <c r="DE228" s="4">
        <v>1</v>
      </c>
      <c r="DF228" s="4">
        <v>0</v>
      </c>
      <c r="DG228" s="4">
        <v>1</v>
      </c>
      <c r="DH228" s="4">
        <v>0</v>
      </c>
      <c r="DI228" s="4">
        <v>1</v>
      </c>
      <c r="DJ228" s="4">
        <v>0</v>
      </c>
      <c r="DK228" s="4">
        <v>1</v>
      </c>
      <c r="DL228" s="4">
        <v>0</v>
      </c>
      <c r="DM228" s="4">
        <v>1</v>
      </c>
      <c r="DN228" s="4">
        <v>0</v>
      </c>
      <c r="DO228" s="4">
        <v>1</v>
      </c>
      <c r="DP228" s="4">
        <v>0</v>
      </c>
      <c r="DQ228" s="4">
        <v>1</v>
      </c>
      <c r="DR228" s="4">
        <v>0</v>
      </c>
      <c r="DS228" s="4">
        <v>1</v>
      </c>
      <c r="DT228" s="4">
        <v>0</v>
      </c>
      <c r="DU228" s="4">
        <v>1</v>
      </c>
      <c r="DV228" s="4">
        <v>0</v>
      </c>
      <c r="DW228" s="4">
        <v>1</v>
      </c>
      <c r="DX228" s="4">
        <v>0</v>
      </c>
    </row>
    <row r="229" spans="1:128">
      <c r="A229" s="10">
        <v>224</v>
      </c>
      <c r="BP229" s="3"/>
      <c r="BQ229" s="3"/>
      <c r="BR229" s="3"/>
      <c r="BS229" s="3"/>
      <c r="BT229" s="10">
        <v>224</v>
      </c>
      <c r="BU229" s="4">
        <f t="shared" si="12"/>
        <v>0</v>
      </c>
      <c r="BV229" s="4">
        <f t="shared" si="13"/>
        <v>0</v>
      </c>
      <c r="BW229" s="10"/>
      <c r="BX229" s="4">
        <f t="shared" si="14"/>
        <v>1</v>
      </c>
      <c r="BY229" s="4">
        <f t="shared" si="15"/>
        <v>1</v>
      </c>
      <c r="CA229" s="18">
        <v>44600</v>
      </c>
      <c r="CH229" s="18">
        <v>44600</v>
      </c>
      <c r="CI229" s="4">
        <v>0</v>
      </c>
      <c r="CJ229" s="4">
        <v>1</v>
      </c>
      <c r="CK229" s="4">
        <v>8.0000000000000002E-3</v>
      </c>
      <c r="CL229" s="4">
        <v>0.99199999999999999</v>
      </c>
      <c r="CM229" s="4">
        <v>0.51800000000000002</v>
      </c>
      <c r="CN229" s="4">
        <v>0.48199999999999998</v>
      </c>
      <c r="CO229" s="4">
        <v>0.995</v>
      </c>
      <c r="CP229" s="4">
        <v>5.0000000000000001E-3</v>
      </c>
      <c r="CQ229" s="4">
        <v>1</v>
      </c>
      <c r="CR229" s="4">
        <v>0</v>
      </c>
      <c r="CS229" s="4">
        <v>1</v>
      </c>
      <c r="CT229" s="4">
        <v>0</v>
      </c>
      <c r="CU229" s="4">
        <v>1</v>
      </c>
      <c r="CV229" s="4">
        <v>0</v>
      </c>
      <c r="CW229" s="4">
        <v>1</v>
      </c>
      <c r="CX229" s="4">
        <v>0</v>
      </c>
      <c r="CY229" s="4">
        <v>1</v>
      </c>
      <c r="CZ229" s="4">
        <v>0</v>
      </c>
      <c r="DA229" s="4">
        <v>1</v>
      </c>
      <c r="DB229" s="4">
        <v>0</v>
      </c>
      <c r="DC229" s="4">
        <v>1</v>
      </c>
      <c r="DD229" s="4">
        <v>0</v>
      </c>
      <c r="DE229" s="4">
        <v>1</v>
      </c>
      <c r="DF229" s="4">
        <v>0</v>
      </c>
      <c r="DG229" s="4">
        <v>1</v>
      </c>
      <c r="DH229" s="4">
        <v>0</v>
      </c>
      <c r="DI229" s="4">
        <v>1</v>
      </c>
      <c r="DJ229" s="4">
        <v>0</v>
      </c>
      <c r="DK229" s="4">
        <v>1</v>
      </c>
      <c r="DL229" s="4">
        <v>0</v>
      </c>
      <c r="DM229" s="4">
        <v>1</v>
      </c>
      <c r="DN229" s="4">
        <v>0</v>
      </c>
      <c r="DO229" s="4">
        <v>1</v>
      </c>
      <c r="DP229" s="4">
        <v>0</v>
      </c>
      <c r="DQ229" s="4">
        <v>1</v>
      </c>
      <c r="DR229" s="4">
        <v>0</v>
      </c>
      <c r="DS229" s="4">
        <v>1</v>
      </c>
      <c r="DT229" s="4">
        <v>0</v>
      </c>
      <c r="DU229" s="4">
        <v>1</v>
      </c>
      <c r="DV229" s="4">
        <v>0</v>
      </c>
      <c r="DW229" s="4">
        <v>1</v>
      </c>
      <c r="DX229" s="4">
        <v>0</v>
      </c>
    </row>
    <row r="230" spans="1:128">
      <c r="A230" s="10">
        <v>225</v>
      </c>
      <c r="BP230" s="3"/>
      <c r="BQ230" s="3"/>
      <c r="BR230" s="3"/>
      <c r="BS230" s="3"/>
      <c r="BT230" s="10">
        <v>225</v>
      </c>
      <c r="BU230" s="4">
        <f t="shared" si="12"/>
        <v>0</v>
      </c>
      <c r="BV230" s="4">
        <f t="shared" si="13"/>
        <v>0</v>
      </c>
      <c r="BW230" s="10"/>
      <c r="BX230" s="4">
        <f t="shared" si="14"/>
        <v>1</v>
      </c>
      <c r="BY230" s="4">
        <f t="shared" si="15"/>
        <v>1</v>
      </c>
      <c r="CA230" s="18">
        <v>44800</v>
      </c>
      <c r="CH230" s="18">
        <v>44800</v>
      </c>
      <c r="CI230" s="4">
        <v>0</v>
      </c>
      <c r="CJ230" s="4">
        <v>1</v>
      </c>
      <c r="CK230" s="4">
        <v>7.0000000000000001E-3</v>
      </c>
      <c r="CL230" s="4">
        <v>0.99299999999999999</v>
      </c>
      <c r="CM230" s="4">
        <v>0.501</v>
      </c>
      <c r="CN230" s="4">
        <v>0.499</v>
      </c>
      <c r="CO230" s="4">
        <v>0.99</v>
      </c>
      <c r="CP230" s="4">
        <v>0.01</v>
      </c>
      <c r="CQ230" s="4">
        <v>1</v>
      </c>
      <c r="CR230" s="4">
        <v>0</v>
      </c>
      <c r="CS230" s="4">
        <v>1</v>
      </c>
      <c r="CT230" s="4">
        <v>0</v>
      </c>
      <c r="CU230" s="4">
        <v>1</v>
      </c>
      <c r="CV230" s="4">
        <v>0</v>
      </c>
      <c r="CW230" s="4">
        <v>1</v>
      </c>
      <c r="CX230" s="4">
        <v>0</v>
      </c>
      <c r="CY230" s="4">
        <v>1</v>
      </c>
      <c r="CZ230" s="4">
        <v>0</v>
      </c>
      <c r="DA230" s="4">
        <v>1</v>
      </c>
      <c r="DB230" s="4">
        <v>0</v>
      </c>
      <c r="DC230" s="4">
        <v>1</v>
      </c>
      <c r="DD230" s="4">
        <v>0</v>
      </c>
      <c r="DE230" s="4">
        <v>1</v>
      </c>
      <c r="DF230" s="4">
        <v>0</v>
      </c>
      <c r="DG230" s="4">
        <v>1</v>
      </c>
      <c r="DH230" s="4">
        <v>0</v>
      </c>
      <c r="DI230" s="4">
        <v>1</v>
      </c>
      <c r="DJ230" s="4">
        <v>0</v>
      </c>
      <c r="DK230" s="4">
        <v>1</v>
      </c>
      <c r="DL230" s="4">
        <v>0</v>
      </c>
      <c r="DM230" s="4">
        <v>1</v>
      </c>
      <c r="DN230" s="4">
        <v>0</v>
      </c>
      <c r="DO230" s="4">
        <v>1</v>
      </c>
      <c r="DP230" s="4">
        <v>0</v>
      </c>
      <c r="DQ230" s="4">
        <v>1</v>
      </c>
      <c r="DR230" s="4">
        <v>0</v>
      </c>
      <c r="DS230" s="4">
        <v>1</v>
      </c>
      <c r="DT230" s="4">
        <v>0</v>
      </c>
      <c r="DU230" s="4">
        <v>1</v>
      </c>
      <c r="DV230" s="4">
        <v>0</v>
      </c>
      <c r="DW230" s="4">
        <v>1</v>
      </c>
      <c r="DX230" s="4">
        <v>0</v>
      </c>
    </row>
    <row r="231" spans="1:128">
      <c r="A231" s="10">
        <v>226</v>
      </c>
      <c r="BP231" s="3"/>
      <c r="BQ231" s="3"/>
      <c r="BR231" s="3"/>
      <c r="BS231" s="3"/>
      <c r="BT231" s="10">
        <v>226</v>
      </c>
      <c r="BU231" s="4">
        <f t="shared" si="12"/>
        <v>0</v>
      </c>
      <c r="BV231" s="4">
        <f t="shared" si="13"/>
        <v>0</v>
      </c>
      <c r="BW231" s="10"/>
      <c r="BX231" s="4">
        <f t="shared" si="14"/>
        <v>1</v>
      </c>
      <c r="BY231" s="4">
        <f t="shared" si="15"/>
        <v>1</v>
      </c>
      <c r="CA231" s="18">
        <v>45000</v>
      </c>
      <c r="CH231" s="18">
        <v>45000</v>
      </c>
      <c r="CI231" s="4">
        <v>0</v>
      </c>
      <c r="CJ231" s="4">
        <v>1</v>
      </c>
      <c r="CK231" s="4">
        <v>6.0000000000000001E-3</v>
      </c>
      <c r="CL231" s="4">
        <v>0.99399999999999999</v>
      </c>
      <c r="CM231" s="4">
        <v>0.48</v>
      </c>
      <c r="CN231" s="4">
        <v>0.52</v>
      </c>
      <c r="CO231" s="4">
        <v>0.98799999999999999</v>
      </c>
      <c r="CP231" s="4">
        <v>1.2E-2</v>
      </c>
      <c r="CQ231" s="4">
        <v>1</v>
      </c>
      <c r="CR231" s="4">
        <v>0</v>
      </c>
      <c r="CS231" s="4">
        <v>1</v>
      </c>
      <c r="CT231" s="4">
        <v>0</v>
      </c>
      <c r="CU231" s="4">
        <v>1</v>
      </c>
      <c r="CV231" s="4">
        <v>0</v>
      </c>
      <c r="CW231" s="4">
        <v>1</v>
      </c>
      <c r="CX231" s="4">
        <v>0</v>
      </c>
      <c r="CY231" s="4">
        <v>1</v>
      </c>
      <c r="CZ231" s="4">
        <v>0</v>
      </c>
      <c r="DA231" s="4">
        <v>1</v>
      </c>
      <c r="DB231" s="4">
        <v>0</v>
      </c>
      <c r="DC231" s="4">
        <v>1</v>
      </c>
      <c r="DD231" s="4">
        <v>0</v>
      </c>
      <c r="DE231" s="4">
        <v>1</v>
      </c>
      <c r="DF231" s="4">
        <v>0</v>
      </c>
      <c r="DG231" s="4">
        <v>1</v>
      </c>
      <c r="DH231" s="4">
        <v>0</v>
      </c>
      <c r="DI231" s="4">
        <v>1</v>
      </c>
      <c r="DJ231" s="4">
        <v>0</v>
      </c>
      <c r="DK231" s="4">
        <v>1</v>
      </c>
      <c r="DL231" s="4">
        <v>0</v>
      </c>
      <c r="DM231" s="4">
        <v>1</v>
      </c>
      <c r="DN231" s="4">
        <v>0</v>
      </c>
      <c r="DO231" s="4">
        <v>1</v>
      </c>
      <c r="DP231" s="4">
        <v>0</v>
      </c>
      <c r="DQ231" s="4">
        <v>1</v>
      </c>
      <c r="DR231" s="4">
        <v>0</v>
      </c>
      <c r="DS231" s="4">
        <v>1</v>
      </c>
      <c r="DT231" s="4">
        <v>0</v>
      </c>
      <c r="DU231" s="4">
        <v>1</v>
      </c>
      <c r="DV231" s="4">
        <v>0</v>
      </c>
      <c r="DW231" s="4">
        <v>1</v>
      </c>
      <c r="DX231" s="4">
        <v>0</v>
      </c>
    </row>
    <row r="232" spans="1:128">
      <c r="A232" s="10">
        <v>227</v>
      </c>
      <c r="BP232" s="3"/>
      <c r="BQ232" s="3"/>
      <c r="BR232" s="3"/>
      <c r="BS232" s="3"/>
      <c r="BT232" s="10">
        <v>227</v>
      </c>
      <c r="BU232" s="4">
        <f t="shared" si="12"/>
        <v>0</v>
      </c>
      <c r="BV232" s="4">
        <f t="shared" si="13"/>
        <v>0</v>
      </c>
      <c r="BW232" s="10"/>
      <c r="BX232" s="4">
        <f t="shared" si="14"/>
        <v>1</v>
      </c>
      <c r="BY232" s="4">
        <f t="shared" si="15"/>
        <v>1</v>
      </c>
      <c r="CA232" s="18">
        <v>45200</v>
      </c>
      <c r="CH232" s="18">
        <v>45200</v>
      </c>
      <c r="CI232" s="4">
        <v>0</v>
      </c>
      <c r="CJ232" s="4">
        <v>1</v>
      </c>
      <c r="CK232" s="4">
        <v>5.0000000000000001E-3</v>
      </c>
      <c r="CL232" s="4">
        <v>0.995</v>
      </c>
      <c r="CM232" s="4">
        <v>0.46</v>
      </c>
      <c r="CN232" s="4">
        <v>0.54</v>
      </c>
      <c r="CO232" s="4">
        <v>0.98699999999999999</v>
      </c>
      <c r="CP232" s="4">
        <v>1.2999999999999999E-2</v>
      </c>
      <c r="CQ232" s="4">
        <v>1</v>
      </c>
      <c r="CR232" s="4">
        <v>0</v>
      </c>
      <c r="CS232" s="4">
        <v>1</v>
      </c>
      <c r="CT232" s="4">
        <v>0</v>
      </c>
      <c r="CU232" s="4">
        <v>1</v>
      </c>
      <c r="CV232" s="4">
        <v>0</v>
      </c>
      <c r="CW232" s="4">
        <v>1</v>
      </c>
      <c r="CX232" s="4">
        <v>0</v>
      </c>
      <c r="CY232" s="4">
        <v>1</v>
      </c>
      <c r="CZ232" s="4">
        <v>0</v>
      </c>
      <c r="DA232" s="4">
        <v>1</v>
      </c>
      <c r="DB232" s="4">
        <v>0</v>
      </c>
      <c r="DC232" s="4">
        <v>1</v>
      </c>
      <c r="DD232" s="4">
        <v>0</v>
      </c>
      <c r="DE232" s="4">
        <v>1</v>
      </c>
      <c r="DF232" s="4">
        <v>0</v>
      </c>
      <c r="DG232" s="4">
        <v>1</v>
      </c>
      <c r="DH232" s="4">
        <v>0</v>
      </c>
      <c r="DI232" s="4">
        <v>1</v>
      </c>
      <c r="DJ232" s="4">
        <v>0</v>
      </c>
      <c r="DK232" s="4">
        <v>1</v>
      </c>
      <c r="DL232" s="4">
        <v>0</v>
      </c>
      <c r="DM232" s="4">
        <v>1</v>
      </c>
      <c r="DN232" s="4">
        <v>0</v>
      </c>
      <c r="DO232" s="4">
        <v>1</v>
      </c>
      <c r="DP232" s="4">
        <v>0</v>
      </c>
      <c r="DQ232" s="4">
        <v>1</v>
      </c>
      <c r="DR232" s="4">
        <v>0</v>
      </c>
      <c r="DS232" s="4">
        <v>1</v>
      </c>
      <c r="DT232" s="4">
        <v>0</v>
      </c>
      <c r="DU232" s="4">
        <v>1</v>
      </c>
      <c r="DV232" s="4">
        <v>0</v>
      </c>
      <c r="DW232" s="4">
        <v>1</v>
      </c>
      <c r="DX232" s="4">
        <v>0</v>
      </c>
    </row>
    <row r="233" spans="1:128">
      <c r="A233" s="10">
        <v>228</v>
      </c>
      <c r="BP233" s="3"/>
      <c r="BQ233" s="3"/>
      <c r="BR233" s="3"/>
      <c r="BS233" s="3"/>
      <c r="BT233" s="10">
        <v>228</v>
      </c>
      <c r="BU233" s="4">
        <f t="shared" si="12"/>
        <v>0</v>
      </c>
      <c r="BV233" s="4">
        <f t="shared" si="13"/>
        <v>0</v>
      </c>
      <c r="BW233" s="10"/>
      <c r="BX233" s="4">
        <f t="shared" si="14"/>
        <v>1</v>
      </c>
      <c r="BY233" s="4">
        <f t="shared" si="15"/>
        <v>1</v>
      </c>
      <c r="CA233" s="18">
        <v>45400</v>
      </c>
      <c r="CH233" s="18">
        <v>45400</v>
      </c>
      <c r="CI233" s="4">
        <v>0</v>
      </c>
      <c r="CJ233" s="4">
        <v>1</v>
      </c>
      <c r="CK233" s="4">
        <v>5.0000000000000001E-3</v>
      </c>
      <c r="CL233" s="4">
        <v>0.995</v>
      </c>
      <c r="CM233" s="4">
        <v>0.442</v>
      </c>
      <c r="CN233" s="4">
        <v>0.55800000000000005</v>
      </c>
      <c r="CO233" s="4">
        <v>0.98399999999999999</v>
      </c>
      <c r="CP233" s="4">
        <v>1.6E-2</v>
      </c>
      <c r="CQ233" s="4">
        <v>1</v>
      </c>
      <c r="CR233" s="4">
        <v>0</v>
      </c>
      <c r="CS233" s="4">
        <v>1</v>
      </c>
      <c r="CT233" s="4">
        <v>0</v>
      </c>
      <c r="CU233" s="4">
        <v>1</v>
      </c>
      <c r="CV233" s="4">
        <v>0</v>
      </c>
      <c r="CW233" s="4">
        <v>1</v>
      </c>
      <c r="CX233" s="4">
        <v>0</v>
      </c>
      <c r="CY233" s="4">
        <v>1</v>
      </c>
      <c r="CZ233" s="4">
        <v>0</v>
      </c>
      <c r="DA233" s="4">
        <v>1</v>
      </c>
      <c r="DB233" s="4">
        <v>0</v>
      </c>
      <c r="DC233" s="4">
        <v>1</v>
      </c>
      <c r="DD233" s="4">
        <v>0</v>
      </c>
      <c r="DE233" s="4">
        <v>1</v>
      </c>
      <c r="DF233" s="4">
        <v>0</v>
      </c>
      <c r="DG233" s="4">
        <v>1</v>
      </c>
      <c r="DH233" s="4">
        <v>0</v>
      </c>
      <c r="DI233" s="4">
        <v>1</v>
      </c>
      <c r="DJ233" s="4">
        <v>0</v>
      </c>
      <c r="DK233" s="4">
        <v>1</v>
      </c>
      <c r="DL233" s="4">
        <v>0</v>
      </c>
      <c r="DM233" s="4">
        <v>1</v>
      </c>
      <c r="DN233" s="4">
        <v>0</v>
      </c>
      <c r="DO233" s="4">
        <v>1</v>
      </c>
      <c r="DP233" s="4">
        <v>0</v>
      </c>
      <c r="DQ233" s="4">
        <v>1</v>
      </c>
      <c r="DR233" s="4">
        <v>0</v>
      </c>
      <c r="DS233" s="4">
        <v>1</v>
      </c>
      <c r="DT233" s="4">
        <v>0</v>
      </c>
      <c r="DU233" s="4">
        <v>1</v>
      </c>
      <c r="DV233" s="4">
        <v>0</v>
      </c>
      <c r="DW233" s="4">
        <v>1</v>
      </c>
      <c r="DX233" s="4">
        <v>0</v>
      </c>
    </row>
    <row r="234" spans="1:128">
      <c r="A234" s="10">
        <v>229</v>
      </c>
      <c r="BP234" s="3"/>
      <c r="BQ234" s="3"/>
      <c r="BR234" s="3"/>
      <c r="BS234" s="3"/>
      <c r="BT234" s="10">
        <v>229</v>
      </c>
      <c r="BU234" s="4">
        <f t="shared" si="12"/>
        <v>0</v>
      </c>
      <c r="BV234" s="4">
        <f t="shared" si="13"/>
        <v>0</v>
      </c>
      <c r="BW234" s="10"/>
      <c r="BX234" s="4">
        <f t="shared" si="14"/>
        <v>1</v>
      </c>
      <c r="BY234" s="4">
        <f t="shared" si="15"/>
        <v>1</v>
      </c>
      <c r="CA234" s="18">
        <v>45600</v>
      </c>
      <c r="CH234" s="18">
        <v>45600</v>
      </c>
      <c r="CI234" s="4">
        <v>0</v>
      </c>
      <c r="CJ234" s="4">
        <v>1</v>
      </c>
      <c r="CK234" s="4">
        <v>5.0000000000000001E-3</v>
      </c>
      <c r="CL234" s="4">
        <v>0.995</v>
      </c>
      <c r="CM234" s="4">
        <v>0.42599999999999999</v>
      </c>
      <c r="CN234" s="4">
        <v>0.57399999999999995</v>
      </c>
      <c r="CO234" s="4">
        <v>0.98299999999999998</v>
      </c>
      <c r="CP234" s="4">
        <v>1.7000000000000001E-2</v>
      </c>
      <c r="CQ234" s="4">
        <v>1</v>
      </c>
      <c r="CR234" s="4">
        <v>0</v>
      </c>
      <c r="CS234" s="4">
        <v>1</v>
      </c>
      <c r="CT234" s="4">
        <v>0</v>
      </c>
      <c r="CU234" s="4">
        <v>1</v>
      </c>
      <c r="CV234" s="4">
        <v>0</v>
      </c>
      <c r="CW234" s="4">
        <v>1</v>
      </c>
      <c r="CX234" s="4">
        <v>0</v>
      </c>
      <c r="CY234" s="4">
        <v>1</v>
      </c>
      <c r="CZ234" s="4">
        <v>0</v>
      </c>
      <c r="DA234" s="4">
        <v>1</v>
      </c>
      <c r="DB234" s="4">
        <v>0</v>
      </c>
      <c r="DC234" s="4">
        <v>1</v>
      </c>
      <c r="DD234" s="4">
        <v>0</v>
      </c>
      <c r="DE234" s="4">
        <v>1</v>
      </c>
      <c r="DF234" s="4">
        <v>0</v>
      </c>
      <c r="DG234" s="4">
        <v>1</v>
      </c>
      <c r="DH234" s="4">
        <v>0</v>
      </c>
      <c r="DI234" s="4">
        <v>1</v>
      </c>
      <c r="DJ234" s="4">
        <v>0</v>
      </c>
      <c r="DK234" s="4">
        <v>1</v>
      </c>
      <c r="DL234" s="4">
        <v>0</v>
      </c>
      <c r="DM234" s="4">
        <v>1</v>
      </c>
      <c r="DN234" s="4">
        <v>0</v>
      </c>
      <c r="DO234" s="4">
        <v>1</v>
      </c>
      <c r="DP234" s="4">
        <v>0</v>
      </c>
      <c r="DQ234" s="4">
        <v>1</v>
      </c>
      <c r="DR234" s="4">
        <v>0</v>
      </c>
      <c r="DS234" s="4">
        <v>1</v>
      </c>
      <c r="DT234" s="4">
        <v>0</v>
      </c>
      <c r="DU234" s="4">
        <v>1</v>
      </c>
      <c r="DV234" s="4">
        <v>0</v>
      </c>
      <c r="DW234" s="4">
        <v>1</v>
      </c>
      <c r="DX234" s="4">
        <v>0</v>
      </c>
    </row>
    <row r="235" spans="1:128">
      <c r="A235" s="10">
        <v>230</v>
      </c>
      <c r="BP235" s="3"/>
      <c r="BQ235" s="3"/>
      <c r="BR235" s="3"/>
      <c r="BS235" s="3"/>
      <c r="BT235" s="10">
        <v>230</v>
      </c>
      <c r="BU235" s="4">
        <f t="shared" si="12"/>
        <v>0</v>
      </c>
      <c r="BV235" s="4">
        <f t="shared" si="13"/>
        <v>0</v>
      </c>
      <c r="BW235" s="10"/>
      <c r="BX235" s="4">
        <f t="shared" si="14"/>
        <v>1</v>
      </c>
      <c r="BY235" s="4">
        <f t="shared" si="15"/>
        <v>1</v>
      </c>
      <c r="CA235" s="18">
        <v>45800</v>
      </c>
      <c r="CH235" s="18">
        <v>45800</v>
      </c>
      <c r="CI235" s="4">
        <v>0</v>
      </c>
      <c r="CJ235" s="4">
        <v>1</v>
      </c>
      <c r="CK235" s="4">
        <v>4.0000000000000001E-3</v>
      </c>
      <c r="CL235" s="4">
        <v>0.996</v>
      </c>
      <c r="CM235" s="4">
        <v>0.41099999999999998</v>
      </c>
      <c r="CN235" s="4">
        <v>0.58899999999999997</v>
      </c>
      <c r="CO235" s="4">
        <v>0.98</v>
      </c>
      <c r="CP235" s="4">
        <v>0.02</v>
      </c>
      <c r="CQ235" s="4">
        <v>1</v>
      </c>
      <c r="CR235" s="4">
        <v>0</v>
      </c>
      <c r="CS235" s="4">
        <v>1</v>
      </c>
      <c r="CT235" s="4">
        <v>0</v>
      </c>
      <c r="CU235" s="4">
        <v>1</v>
      </c>
      <c r="CV235" s="4">
        <v>0</v>
      </c>
      <c r="CW235" s="4">
        <v>1</v>
      </c>
      <c r="CX235" s="4">
        <v>0</v>
      </c>
      <c r="CY235" s="4">
        <v>1</v>
      </c>
      <c r="CZ235" s="4">
        <v>0</v>
      </c>
      <c r="DA235" s="4">
        <v>1</v>
      </c>
      <c r="DB235" s="4">
        <v>0</v>
      </c>
      <c r="DC235" s="4">
        <v>1</v>
      </c>
      <c r="DD235" s="4">
        <v>0</v>
      </c>
      <c r="DE235" s="4">
        <v>1</v>
      </c>
      <c r="DF235" s="4">
        <v>0</v>
      </c>
      <c r="DG235" s="4">
        <v>1</v>
      </c>
      <c r="DH235" s="4">
        <v>0</v>
      </c>
      <c r="DI235" s="4">
        <v>1</v>
      </c>
      <c r="DJ235" s="4">
        <v>0</v>
      </c>
      <c r="DK235" s="4">
        <v>1</v>
      </c>
      <c r="DL235" s="4">
        <v>0</v>
      </c>
      <c r="DM235" s="4">
        <v>1</v>
      </c>
      <c r="DN235" s="4">
        <v>0</v>
      </c>
      <c r="DO235" s="4">
        <v>1</v>
      </c>
      <c r="DP235" s="4">
        <v>0</v>
      </c>
      <c r="DQ235" s="4">
        <v>1</v>
      </c>
      <c r="DR235" s="4">
        <v>0</v>
      </c>
      <c r="DS235" s="4">
        <v>1</v>
      </c>
      <c r="DT235" s="4">
        <v>0</v>
      </c>
      <c r="DU235" s="4">
        <v>1</v>
      </c>
      <c r="DV235" s="4">
        <v>0</v>
      </c>
      <c r="DW235" s="4">
        <v>1</v>
      </c>
      <c r="DX235" s="4">
        <v>0</v>
      </c>
    </row>
    <row r="236" spans="1:128">
      <c r="A236" s="10">
        <v>231</v>
      </c>
      <c r="BP236" s="3"/>
      <c r="BQ236" s="3"/>
      <c r="BR236" s="3"/>
      <c r="BS236" s="3"/>
      <c r="BT236" s="10">
        <v>231</v>
      </c>
      <c r="BU236" s="4">
        <f t="shared" si="12"/>
        <v>0</v>
      </c>
      <c r="BV236" s="4">
        <f t="shared" si="13"/>
        <v>0</v>
      </c>
      <c r="BW236" s="10"/>
      <c r="BX236" s="4">
        <f t="shared" si="14"/>
        <v>1</v>
      </c>
      <c r="BY236" s="4">
        <f t="shared" si="15"/>
        <v>1</v>
      </c>
      <c r="CA236" s="18">
        <v>46000</v>
      </c>
      <c r="CH236" s="18">
        <v>46000</v>
      </c>
      <c r="CI236" s="4">
        <v>0</v>
      </c>
      <c r="CJ236" s="4">
        <v>1</v>
      </c>
      <c r="CK236" s="4">
        <v>4.0000000000000001E-3</v>
      </c>
      <c r="CL236" s="4">
        <v>0.996</v>
      </c>
      <c r="CM236" s="4">
        <v>0.39400000000000002</v>
      </c>
      <c r="CN236" s="4">
        <v>0.60599999999999998</v>
      </c>
      <c r="CO236" s="4">
        <v>0.97899999999999998</v>
      </c>
      <c r="CP236" s="4">
        <v>2.1000000000000001E-2</v>
      </c>
      <c r="CQ236" s="4">
        <v>1</v>
      </c>
      <c r="CR236" s="4">
        <v>0</v>
      </c>
      <c r="CS236" s="4">
        <v>1</v>
      </c>
      <c r="CT236" s="4">
        <v>0</v>
      </c>
      <c r="CU236" s="4">
        <v>1</v>
      </c>
      <c r="CV236" s="4">
        <v>0</v>
      </c>
      <c r="CW236" s="4">
        <v>1</v>
      </c>
      <c r="CX236" s="4">
        <v>0</v>
      </c>
      <c r="CY236" s="4">
        <v>1</v>
      </c>
      <c r="CZ236" s="4">
        <v>0</v>
      </c>
      <c r="DA236" s="4">
        <v>1</v>
      </c>
      <c r="DB236" s="4">
        <v>0</v>
      </c>
      <c r="DC236" s="4">
        <v>1</v>
      </c>
      <c r="DD236" s="4">
        <v>0</v>
      </c>
      <c r="DE236" s="4">
        <v>1</v>
      </c>
      <c r="DF236" s="4">
        <v>0</v>
      </c>
      <c r="DG236" s="4">
        <v>1</v>
      </c>
      <c r="DH236" s="4">
        <v>0</v>
      </c>
      <c r="DI236" s="4">
        <v>1</v>
      </c>
      <c r="DJ236" s="4">
        <v>0</v>
      </c>
      <c r="DK236" s="4">
        <v>1</v>
      </c>
      <c r="DL236" s="4">
        <v>0</v>
      </c>
      <c r="DM236" s="4">
        <v>1</v>
      </c>
      <c r="DN236" s="4">
        <v>0</v>
      </c>
      <c r="DO236" s="4">
        <v>1</v>
      </c>
      <c r="DP236" s="4">
        <v>0</v>
      </c>
      <c r="DQ236" s="4">
        <v>1</v>
      </c>
      <c r="DR236" s="4">
        <v>0</v>
      </c>
      <c r="DS236" s="4">
        <v>1</v>
      </c>
      <c r="DT236" s="4">
        <v>0</v>
      </c>
      <c r="DU236" s="4">
        <v>1</v>
      </c>
      <c r="DV236" s="4">
        <v>0</v>
      </c>
      <c r="DW236" s="4">
        <v>1</v>
      </c>
      <c r="DX236" s="4">
        <v>0</v>
      </c>
    </row>
    <row r="237" spans="1:128">
      <c r="A237" s="10">
        <v>232</v>
      </c>
      <c r="BP237" s="3"/>
      <c r="BQ237" s="3"/>
      <c r="BR237" s="3"/>
      <c r="BS237" s="3"/>
      <c r="BT237" s="10">
        <v>232</v>
      </c>
      <c r="BU237" s="4">
        <f t="shared" si="12"/>
        <v>0</v>
      </c>
      <c r="BV237" s="4">
        <f t="shared" si="13"/>
        <v>0</v>
      </c>
      <c r="BW237" s="10"/>
      <c r="BX237" s="4">
        <f t="shared" si="14"/>
        <v>1</v>
      </c>
      <c r="BY237" s="4">
        <f t="shared" si="15"/>
        <v>1</v>
      </c>
      <c r="CA237" s="18">
        <v>46200</v>
      </c>
      <c r="CH237" s="18">
        <v>46200</v>
      </c>
      <c r="CI237" s="4">
        <v>0</v>
      </c>
      <c r="CJ237" s="4">
        <v>1</v>
      </c>
      <c r="CK237" s="4">
        <v>3.0000000000000001E-3</v>
      </c>
      <c r="CL237" s="4">
        <v>0.997</v>
      </c>
      <c r="CM237" s="4">
        <v>0.38600000000000001</v>
      </c>
      <c r="CN237" s="4">
        <v>0.61399999999999999</v>
      </c>
      <c r="CO237" s="4">
        <v>0.97699999999999998</v>
      </c>
      <c r="CP237" s="4">
        <v>2.3E-2</v>
      </c>
      <c r="CQ237" s="4">
        <v>1</v>
      </c>
      <c r="CR237" s="4">
        <v>0</v>
      </c>
      <c r="CS237" s="4">
        <v>1</v>
      </c>
      <c r="CT237" s="4">
        <v>0</v>
      </c>
      <c r="CU237" s="4">
        <v>1</v>
      </c>
      <c r="CV237" s="4">
        <v>0</v>
      </c>
      <c r="CW237" s="4">
        <v>1</v>
      </c>
      <c r="CX237" s="4">
        <v>0</v>
      </c>
      <c r="CY237" s="4">
        <v>1</v>
      </c>
      <c r="CZ237" s="4">
        <v>0</v>
      </c>
      <c r="DA237" s="4">
        <v>1</v>
      </c>
      <c r="DB237" s="4">
        <v>0</v>
      </c>
      <c r="DC237" s="4">
        <v>1</v>
      </c>
      <c r="DD237" s="4">
        <v>0</v>
      </c>
      <c r="DE237" s="4">
        <v>1</v>
      </c>
      <c r="DF237" s="4">
        <v>0</v>
      </c>
      <c r="DG237" s="4">
        <v>1</v>
      </c>
      <c r="DH237" s="4">
        <v>0</v>
      </c>
      <c r="DI237" s="4">
        <v>1</v>
      </c>
      <c r="DJ237" s="4">
        <v>0</v>
      </c>
      <c r="DK237" s="4">
        <v>1</v>
      </c>
      <c r="DL237" s="4">
        <v>0</v>
      </c>
      <c r="DM237" s="4">
        <v>1</v>
      </c>
      <c r="DN237" s="4">
        <v>0</v>
      </c>
      <c r="DO237" s="4">
        <v>1</v>
      </c>
      <c r="DP237" s="4">
        <v>0</v>
      </c>
      <c r="DQ237" s="4">
        <v>1</v>
      </c>
      <c r="DR237" s="4">
        <v>0</v>
      </c>
      <c r="DS237" s="4">
        <v>1</v>
      </c>
      <c r="DT237" s="4">
        <v>0</v>
      </c>
      <c r="DU237" s="4">
        <v>1</v>
      </c>
      <c r="DV237" s="4">
        <v>0</v>
      </c>
      <c r="DW237" s="4">
        <v>1</v>
      </c>
      <c r="DX237" s="4">
        <v>0</v>
      </c>
    </row>
    <row r="238" spans="1:128">
      <c r="A238" s="10">
        <v>233</v>
      </c>
      <c r="BP238" s="3"/>
      <c r="BQ238" s="3"/>
      <c r="BR238" s="3"/>
      <c r="BS238" s="3"/>
      <c r="BT238" s="10">
        <v>233</v>
      </c>
      <c r="BU238" s="4">
        <f t="shared" si="12"/>
        <v>0</v>
      </c>
      <c r="BV238" s="4">
        <f t="shared" si="13"/>
        <v>0</v>
      </c>
      <c r="BW238" s="10"/>
      <c r="BX238" s="4">
        <f t="shared" si="14"/>
        <v>1</v>
      </c>
      <c r="BY238" s="4">
        <f t="shared" si="15"/>
        <v>1</v>
      </c>
      <c r="CA238" s="18">
        <v>46400</v>
      </c>
      <c r="CH238" s="18">
        <v>46400</v>
      </c>
      <c r="CI238" s="4">
        <v>0</v>
      </c>
      <c r="CJ238" s="4">
        <v>1</v>
      </c>
      <c r="CK238" s="4">
        <v>3.0000000000000001E-3</v>
      </c>
      <c r="CL238" s="4">
        <v>0.997</v>
      </c>
      <c r="CM238" s="4">
        <v>0.36899999999999999</v>
      </c>
      <c r="CN238" s="4">
        <v>0.63100000000000001</v>
      </c>
      <c r="CO238" s="4">
        <v>0.97299999999999998</v>
      </c>
      <c r="CP238" s="4">
        <v>2.7E-2</v>
      </c>
      <c r="CQ238" s="4">
        <v>1</v>
      </c>
      <c r="CR238" s="4">
        <v>0</v>
      </c>
      <c r="CS238" s="4">
        <v>1</v>
      </c>
      <c r="CT238" s="4">
        <v>0</v>
      </c>
      <c r="CU238" s="4">
        <v>1</v>
      </c>
      <c r="CV238" s="4">
        <v>0</v>
      </c>
      <c r="CW238" s="4">
        <v>1</v>
      </c>
      <c r="CX238" s="4">
        <v>0</v>
      </c>
      <c r="CY238" s="4">
        <v>1</v>
      </c>
      <c r="CZ238" s="4">
        <v>0</v>
      </c>
      <c r="DA238" s="4">
        <v>1</v>
      </c>
      <c r="DB238" s="4">
        <v>0</v>
      </c>
      <c r="DC238" s="4">
        <v>1</v>
      </c>
      <c r="DD238" s="4">
        <v>0</v>
      </c>
      <c r="DE238" s="4">
        <v>1</v>
      </c>
      <c r="DF238" s="4">
        <v>0</v>
      </c>
      <c r="DG238" s="4">
        <v>1</v>
      </c>
      <c r="DH238" s="4">
        <v>0</v>
      </c>
      <c r="DI238" s="4">
        <v>1</v>
      </c>
      <c r="DJ238" s="4">
        <v>0</v>
      </c>
      <c r="DK238" s="4">
        <v>1</v>
      </c>
      <c r="DL238" s="4">
        <v>0</v>
      </c>
      <c r="DM238" s="4">
        <v>1</v>
      </c>
      <c r="DN238" s="4">
        <v>0</v>
      </c>
      <c r="DO238" s="4">
        <v>1</v>
      </c>
      <c r="DP238" s="4">
        <v>0</v>
      </c>
      <c r="DQ238" s="4">
        <v>1</v>
      </c>
      <c r="DR238" s="4">
        <v>0</v>
      </c>
      <c r="DS238" s="4">
        <v>1</v>
      </c>
      <c r="DT238" s="4">
        <v>0</v>
      </c>
      <c r="DU238" s="4">
        <v>1</v>
      </c>
      <c r="DV238" s="4">
        <v>0</v>
      </c>
      <c r="DW238" s="4">
        <v>1</v>
      </c>
      <c r="DX238" s="4">
        <v>0</v>
      </c>
    </row>
    <row r="239" spans="1:128">
      <c r="A239" s="10">
        <v>234</v>
      </c>
      <c r="BP239" s="3"/>
      <c r="BQ239" s="3"/>
      <c r="BR239" s="3"/>
      <c r="BS239" s="3"/>
      <c r="BT239" s="10">
        <v>234</v>
      </c>
      <c r="BU239" s="4">
        <f t="shared" si="12"/>
        <v>0</v>
      </c>
      <c r="BV239" s="4">
        <f t="shared" si="13"/>
        <v>0</v>
      </c>
      <c r="BW239" s="10"/>
      <c r="BX239" s="4">
        <f t="shared" si="14"/>
        <v>1</v>
      </c>
      <c r="BY239" s="4">
        <f t="shared" si="15"/>
        <v>1</v>
      </c>
      <c r="CA239" s="18">
        <v>46600</v>
      </c>
      <c r="CH239" s="18">
        <v>46600</v>
      </c>
      <c r="CI239" s="4">
        <v>0</v>
      </c>
      <c r="CJ239" s="4">
        <v>1</v>
      </c>
      <c r="CK239" s="4">
        <v>2E-3</v>
      </c>
      <c r="CL239" s="4">
        <v>0.998</v>
      </c>
      <c r="CM239" s="4">
        <v>0.35399999999999998</v>
      </c>
      <c r="CN239" s="4">
        <v>0.64600000000000002</v>
      </c>
      <c r="CO239" s="4">
        <v>0.96899999999999997</v>
      </c>
      <c r="CP239" s="4">
        <v>3.1E-2</v>
      </c>
      <c r="CQ239" s="4">
        <v>1</v>
      </c>
      <c r="CR239" s="4">
        <v>0</v>
      </c>
      <c r="CS239" s="4">
        <v>1</v>
      </c>
      <c r="CT239" s="4">
        <v>0</v>
      </c>
      <c r="CU239" s="4">
        <v>1</v>
      </c>
      <c r="CV239" s="4">
        <v>0</v>
      </c>
      <c r="CW239" s="4">
        <v>1</v>
      </c>
      <c r="CX239" s="4">
        <v>0</v>
      </c>
      <c r="CY239" s="4">
        <v>1</v>
      </c>
      <c r="CZ239" s="4">
        <v>0</v>
      </c>
      <c r="DA239" s="4">
        <v>1</v>
      </c>
      <c r="DB239" s="4">
        <v>0</v>
      </c>
      <c r="DC239" s="4">
        <v>1</v>
      </c>
      <c r="DD239" s="4">
        <v>0</v>
      </c>
      <c r="DE239" s="4">
        <v>1</v>
      </c>
      <c r="DF239" s="4">
        <v>0</v>
      </c>
      <c r="DG239" s="4">
        <v>1</v>
      </c>
      <c r="DH239" s="4">
        <v>0</v>
      </c>
      <c r="DI239" s="4">
        <v>1</v>
      </c>
      <c r="DJ239" s="4">
        <v>0</v>
      </c>
      <c r="DK239" s="4">
        <v>1</v>
      </c>
      <c r="DL239" s="4">
        <v>0</v>
      </c>
      <c r="DM239" s="4">
        <v>1</v>
      </c>
      <c r="DN239" s="4">
        <v>0</v>
      </c>
      <c r="DO239" s="4">
        <v>1</v>
      </c>
      <c r="DP239" s="4">
        <v>0</v>
      </c>
      <c r="DQ239" s="4">
        <v>1</v>
      </c>
      <c r="DR239" s="4">
        <v>0</v>
      </c>
      <c r="DS239" s="4">
        <v>1</v>
      </c>
      <c r="DT239" s="4">
        <v>0</v>
      </c>
      <c r="DU239" s="4">
        <v>1</v>
      </c>
      <c r="DV239" s="4">
        <v>0</v>
      </c>
      <c r="DW239" s="4">
        <v>1</v>
      </c>
      <c r="DX239" s="4">
        <v>0</v>
      </c>
    </row>
    <row r="240" spans="1:128">
      <c r="A240" s="10">
        <v>235</v>
      </c>
      <c r="BP240" s="3"/>
      <c r="BQ240" s="3"/>
      <c r="BR240" s="3"/>
      <c r="BS240" s="3"/>
      <c r="BT240" s="10">
        <v>235</v>
      </c>
      <c r="BU240" s="4">
        <f t="shared" si="12"/>
        <v>0</v>
      </c>
      <c r="BV240" s="4">
        <f t="shared" si="13"/>
        <v>0</v>
      </c>
      <c r="BW240" s="10"/>
      <c r="BX240" s="4">
        <f t="shared" si="14"/>
        <v>1</v>
      </c>
      <c r="BY240" s="4">
        <f t="shared" si="15"/>
        <v>1</v>
      </c>
      <c r="CA240" s="18">
        <v>46800</v>
      </c>
      <c r="CH240" s="18">
        <v>46800</v>
      </c>
      <c r="CI240" s="4">
        <v>0</v>
      </c>
      <c r="CJ240" s="4">
        <v>1</v>
      </c>
      <c r="CK240" s="4">
        <v>2E-3</v>
      </c>
      <c r="CL240" s="4">
        <v>0.998</v>
      </c>
      <c r="CM240" s="4">
        <v>0.33100000000000002</v>
      </c>
      <c r="CN240" s="4">
        <v>0.66900000000000004</v>
      </c>
      <c r="CO240" s="4">
        <v>0.96399999999999997</v>
      </c>
      <c r="CP240" s="4">
        <v>3.5999999999999997E-2</v>
      </c>
      <c r="CQ240" s="4">
        <v>1</v>
      </c>
      <c r="CR240" s="4">
        <v>0</v>
      </c>
      <c r="CS240" s="4">
        <v>1</v>
      </c>
      <c r="CT240" s="4">
        <v>0</v>
      </c>
      <c r="CU240" s="4">
        <v>1</v>
      </c>
      <c r="CV240" s="4">
        <v>0</v>
      </c>
      <c r="CW240" s="4">
        <v>1</v>
      </c>
      <c r="CX240" s="4">
        <v>0</v>
      </c>
      <c r="CY240" s="4">
        <v>1</v>
      </c>
      <c r="CZ240" s="4">
        <v>0</v>
      </c>
      <c r="DA240" s="4">
        <v>1</v>
      </c>
      <c r="DB240" s="4">
        <v>0</v>
      </c>
      <c r="DC240" s="4">
        <v>1</v>
      </c>
      <c r="DD240" s="4">
        <v>0</v>
      </c>
      <c r="DE240" s="4">
        <v>1</v>
      </c>
      <c r="DF240" s="4">
        <v>0</v>
      </c>
      <c r="DG240" s="4">
        <v>1</v>
      </c>
      <c r="DH240" s="4">
        <v>0</v>
      </c>
      <c r="DI240" s="4">
        <v>1</v>
      </c>
      <c r="DJ240" s="4">
        <v>0</v>
      </c>
      <c r="DK240" s="4">
        <v>1</v>
      </c>
      <c r="DL240" s="4">
        <v>0</v>
      </c>
      <c r="DM240" s="4">
        <v>1</v>
      </c>
      <c r="DN240" s="4">
        <v>0</v>
      </c>
      <c r="DO240" s="4">
        <v>1</v>
      </c>
      <c r="DP240" s="4">
        <v>0</v>
      </c>
      <c r="DQ240" s="4">
        <v>1</v>
      </c>
      <c r="DR240" s="4">
        <v>0</v>
      </c>
      <c r="DS240" s="4">
        <v>1</v>
      </c>
      <c r="DT240" s="4">
        <v>0</v>
      </c>
      <c r="DU240" s="4">
        <v>1</v>
      </c>
      <c r="DV240" s="4">
        <v>0</v>
      </c>
      <c r="DW240" s="4">
        <v>1</v>
      </c>
      <c r="DX240" s="4">
        <v>0</v>
      </c>
    </row>
    <row r="241" spans="1:128">
      <c r="A241" s="10">
        <v>236</v>
      </c>
      <c r="BP241" s="3"/>
      <c r="BQ241" s="3"/>
      <c r="BR241" s="3"/>
      <c r="BS241" s="3"/>
      <c r="BT241" s="10">
        <v>236</v>
      </c>
      <c r="BU241" s="4">
        <f t="shared" si="12"/>
        <v>0</v>
      </c>
      <c r="BV241" s="4">
        <f t="shared" si="13"/>
        <v>0</v>
      </c>
      <c r="BW241" s="10"/>
      <c r="BX241" s="4">
        <f t="shared" si="14"/>
        <v>1</v>
      </c>
      <c r="BY241" s="4">
        <f t="shared" si="15"/>
        <v>1</v>
      </c>
      <c r="CA241" s="18">
        <v>47000</v>
      </c>
      <c r="CH241" s="18">
        <v>47000</v>
      </c>
      <c r="CI241" s="4">
        <v>0</v>
      </c>
      <c r="CJ241" s="4">
        <v>1</v>
      </c>
      <c r="CK241" s="4">
        <v>2E-3</v>
      </c>
      <c r="CL241" s="4">
        <v>0.998</v>
      </c>
      <c r="CM241" s="4">
        <v>0.311</v>
      </c>
      <c r="CN241" s="4">
        <v>0.68899999999999995</v>
      </c>
      <c r="CO241" s="4">
        <v>0.96299999999999997</v>
      </c>
      <c r="CP241" s="4">
        <v>3.6999999999999998E-2</v>
      </c>
      <c r="CQ241" s="4">
        <v>1</v>
      </c>
      <c r="CR241" s="4">
        <v>0</v>
      </c>
      <c r="CS241" s="4">
        <v>1</v>
      </c>
      <c r="CT241" s="4">
        <v>0</v>
      </c>
      <c r="CU241" s="4">
        <v>1</v>
      </c>
      <c r="CV241" s="4">
        <v>0</v>
      </c>
      <c r="CW241" s="4">
        <v>1</v>
      </c>
      <c r="CX241" s="4">
        <v>0</v>
      </c>
      <c r="CY241" s="4">
        <v>1</v>
      </c>
      <c r="CZ241" s="4">
        <v>0</v>
      </c>
      <c r="DA241" s="4">
        <v>1</v>
      </c>
      <c r="DB241" s="4">
        <v>0</v>
      </c>
      <c r="DC241" s="4">
        <v>1</v>
      </c>
      <c r="DD241" s="4">
        <v>0</v>
      </c>
      <c r="DE241" s="4">
        <v>1</v>
      </c>
      <c r="DF241" s="4">
        <v>0</v>
      </c>
      <c r="DG241" s="4">
        <v>1</v>
      </c>
      <c r="DH241" s="4">
        <v>0</v>
      </c>
      <c r="DI241" s="4">
        <v>1</v>
      </c>
      <c r="DJ241" s="4">
        <v>0</v>
      </c>
      <c r="DK241" s="4">
        <v>1</v>
      </c>
      <c r="DL241" s="4">
        <v>0</v>
      </c>
      <c r="DM241" s="4">
        <v>1</v>
      </c>
      <c r="DN241" s="4">
        <v>0</v>
      </c>
      <c r="DO241" s="4">
        <v>1</v>
      </c>
      <c r="DP241" s="4">
        <v>0</v>
      </c>
      <c r="DQ241" s="4">
        <v>1</v>
      </c>
      <c r="DR241" s="4">
        <v>0</v>
      </c>
      <c r="DS241" s="4">
        <v>1</v>
      </c>
      <c r="DT241" s="4">
        <v>0</v>
      </c>
      <c r="DU241" s="4">
        <v>1</v>
      </c>
      <c r="DV241" s="4">
        <v>0</v>
      </c>
      <c r="DW241" s="4">
        <v>1</v>
      </c>
      <c r="DX241" s="4">
        <v>0</v>
      </c>
    </row>
    <row r="242" spans="1:128">
      <c r="A242" s="10">
        <v>237</v>
      </c>
      <c r="BP242" s="3"/>
      <c r="BQ242" s="3"/>
      <c r="BR242" s="3"/>
      <c r="BS242" s="3"/>
      <c r="BT242" s="10">
        <v>237</v>
      </c>
      <c r="BU242" s="4">
        <f t="shared" si="12"/>
        <v>0</v>
      </c>
      <c r="BV242" s="4">
        <f t="shared" si="13"/>
        <v>0</v>
      </c>
      <c r="BW242" s="10"/>
      <c r="BX242" s="4">
        <f t="shared" si="14"/>
        <v>1</v>
      </c>
      <c r="BY242" s="4">
        <f t="shared" si="15"/>
        <v>1</v>
      </c>
      <c r="CA242" s="18">
        <v>47200</v>
      </c>
      <c r="CH242" s="18">
        <v>47200</v>
      </c>
      <c r="CI242" s="4">
        <v>0</v>
      </c>
      <c r="CJ242" s="4">
        <v>1</v>
      </c>
      <c r="CK242" s="4">
        <v>1E-3</v>
      </c>
      <c r="CL242" s="4">
        <v>0.999</v>
      </c>
      <c r="CM242" s="4">
        <v>0.29299999999999998</v>
      </c>
      <c r="CN242" s="4">
        <v>0.70699999999999996</v>
      </c>
      <c r="CO242" s="4">
        <v>0.95799999999999996</v>
      </c>
      <c r="CP242" s="4">
        <v>4.2000000000000003E-2</v>
      </c>
      <c r="CQ242" s="4">
        <v>1</v>
      </c>
      <c r="CR242" s="4">
        <v>0</v>
      </c>
      <c r="CS242" s="4">
        <v>1</v>
      </c>
      <c r="CT242" s="4">
        <v>0</v>
      </c>
      <c r="CU242" s="4">
        <v>1</v>
      </c>
      <c r="CV242" s="4">
        <v>0</v>
      </c>
      <c r="CW242" s="4">
        <v>1</v>
      </c>
      <c r="CX242" s="4">
        <v>0</v>
      </c>
      <c r="CY242" s="4">
        <v>1</v>
      </c>
      <c r="CZ242" s="4">
        <v>0</v>
      </c>
      <c r="DA242" s="4">
        <v>1</v>
      </c>
      <c r="DB242" s="4">
        <v>0</v>
      </c>
      <c r="DC242" s="4">
        <v>1</v>
      </c>
      <c r="DD242" s="4">
        <v>0</v>
      </c>
      <c r="DE242" s="4">
        <v>1</v>
      </c>
      <c r="DF242" s="4">
        <v>0</v>
      </c>
      <c r="DG242" s="4">
        <v>1</v>
      </c>
      <c r="DH242" s="4">
        <v>0</v>
      </c>
      <c r="DI242" s="4">
        <v>1</v>
      </c>
      <c r="DJ242" s="4">
        <v>0</v>
      </c>
      <c r="DK242" s="4">
        <v>1</v>
      </c>
      <c r="DL242" s="4">
        <v>0</v>
      </c>
      <c r="DM242" s="4">
        <v>1</v>
      </c>
      <c r="DN242" s="4">
        <v>0</v>
      </c>
      <c r="DO242" s="4">
        <v>1</v>
      </c>
      <c r="DP242" s="4">
        <v>0</v>
      </c>
      <c r="DQ242" s="4">
        <v>1</v>
      </c>
      <c r="DR242" s="4">
        <v>0</v>
      </c>
      <c r="DS242" s="4">
        <v>1</v>
      </c>
      <c r="DT242" s="4">
        <v>0</v>
      </c>
      <c r="DU242" s="4">
        <v>1</v>
      </c>
      <c r="DV242" s="4">
        <v>0</v>
      </c>
      <c r="DW242" s="4">
        <v>1</v>
      </c>
      <c r="DX242" s="4">
        <v>0</v>
      </c>
    </row>
    <row r="243" spans="1:128">
      <c r="A243" s="10">
        <v>238</v>
      </c>
      <c r="BP243" s="3"/>
      <c r="BQ243" s="3"/>
      <c r="BR243" s="3"/>
      <c r="BS243" s="3"/>
      <c r="BT243" s="10">
        <v>238</v>
      </c>
      <c r="BU243" s="4">
        <f t="shared" si="12"/>
        <v>0</v>
      </c>
      <c r="BV243" s="4">
        <f t="shared" si="13"/>
        <v>0</v>
      </c>
      <c r="BW243" s="10"/>
      <c r="BX243" s="4">
        <f t="shared" si="14"/>
        <v>1</v>
      </c>
      <c r="BY243" s="4">
        <f t="shared" si="15"/>
        <v>1</v>
      </c>
      <c r="CA243" s="18">
        <v>47400</v>
      </c>
      <c r="CH243" s="18">
        <v>47400</v>
      </c>
      <c r="CI243" s="4">
        <v>0</v>
      </c>
      <c r="CJ243" s="4">
        <v>1</v>
      </c>
      <c r="CK243" s="4">
        <v>1E-3</v>
      </c>
      <c r="CL243" s="4">
        <v>0.999</v>
      </c>
      <c r="CM243" s="4">
        <v>0.26900000000000002</v>
      </c>
      <c r="CN243" s="4">
        <v>0.73099999999999998</v>
      </c>
      <c r="CO243" s="4">
        <v>0.95299999999999996</v>
      </c>
      <c r="CP243" s="4">
        <v>4.7E-2</v>
      </c>
      <c r="CQ243" s="4">
        <v>1</v>
      </c>
      <c r="CR243" s="4">
        <v>0</v>
      </c>
      <c r="CS243" s="4">
        <v>1</v>
      </c>
      <c r="CT243" s="4">
        <v>0</v>
      </c>
      <c r="CU243" s="4">
        <v>1</v>
      </c>
      <c r="CV243" s="4">
        <v>0</v>
      </c>
      <c r="CW243" s="4">
        <v>1</v>
      </c>
      <c r="CX243" s="4">
        <v>0</v>
      </c>
      <c r="CY243" s="4">
        <v>1</v>
      </c>
      <c r="CZ243" s="4">
        <v>0</v>
      </c>
      <c r="DA243" s="4">
        <v>1</v>
      </c>
      <c r="DB243" s="4">
        <v>0</v>
      </c>
      <c r="DC243" s="4">
        <v>1</v>
      </c>
      <c r="DD243" s="4">
        <v>0</v>
      </c>
      <c r="DE243" s="4">
        <v>1</v>
      </c>
      <c r="DF243" s="4">
        <v>0</v>
      </c>
      <c r="DG243" s="4">
        <v>1</v>
      </c>
      <c r="DH243" s="4">
        <v>0</v>
      </c>
      <c r="DI243" s="4">
        <v>1</v>
      </c>
      <c r="DJ243" s="4">
        <v>0</v>
      </c>
      <c r="DK243" s="4">
        <v>1</v>
      </c>
      <c r="DL243" s="4">
        <v>0</v>
      </c>
      <c r="DM243" s="4">
        <v>1</v>
      </c>
      <c r="DN243" s="4">
        <v>0</v>
      </c>
      <c r="DO243" s="4">
        <v>1</v>
      </c>
      <c r="DP243" s="4">
        <v>0</v>
      </c>
      <c r="DQ243" s="4">
        <v>1</v>
      </c>
      <c r="DR243" s="4">
        <v>0</v>
      </c>
      <c r="DS243" s="4">
        <v>1</v>
      </c>
      <c r="DT243" s="4">
        <v>0</v>
      </c>
      <c r="DU243" s="4">
        <v>1</v>
      </c>
      <c r="DV243" s="4">
        <v>0</v>
      </c>
      <c r="DW243" s="4">
        <v>1</v>
      </c>
      <c r="DX243" s="4">
        <v>0</v>
      </c>
    </row>
    <row r="244" spans="1:128">
      <c r="A244" s="10">
        <v>239</v>
      </c>
      <c r="BP244" s="3"/>
      <c r="BQ244" s="3"/>
      <c r="BR244" s="3"/>
      <c r="BS244" s="3"/>
      <c r="BT244" s="10">
        <v>239</v>
      </c>
      <c r="BU244" s="4">
        <f t="shared" si="12"/>
        <v>0</v>
      </c>
      <c r="BV244" s="4">
        <f t="shared" si="13"/>
        <v>0</v>
      </c>
      <c r="BW244" s="10"/>
      <c r="BX244" s="4">
        <f t="shared" si="14"/>
        <v>1</v>
      </c>
      <c r="BY244" s="4">
        <f t="shared" si="15"/>
        <v>1</v>
      </c>
      <c r="CA244" s="18">
        <v>47600</v>
      </c>
      <c r="CH244" s="18">
        <v>47600</v>
      </c>
      <c r="CI244" s="4">
        <v>0</v>
      </c>
      <c r="CJ244" s="4">
        <v>1</v>
      </c>
      <c r="CK244" s="4">
        <v>1E-3</v>
      </c>
      <c r="CL244" s="4">
        <v>0.999</v>
      </c>
      <c r="CM244" s="4">
        <v>0.25600000000000001</v>
      </c>
      <c r="CN244" s="4">
        <v>0.74399999999999999</v>
      </c>
      <c r="CO244" s="4">
        <v>0.95</v>
      </c>
      <c r="CP244" s="4">
        <v>0.05</v>
      </c>
      <c r="CQ244" s="4">
        <v>1</v>
      </c>
      <c r="CR244" s="4">
        <v>0</v>
      </c>
      <c r="CS244" s="4">
        <v>1</v>
      </c>
      <c r="CT244" s="4">
        <v>0</v>
      </c>
      <c r="CU244" s="4">
        <v>1</v>
      </c>
      <c r="CV244" s="4">
        <v>0</v>
      </c>
      <c r="CW244" s="4">
        <v>1</v>
      </c>
      <c r="CX244" s="4">
        <v>0</v>
      </c>
      <c r="CY244" s="4">
        <v>1</v>
      </c>
      <c r="CZ244" s="4">
        <v>0</v>
      </c>
      <c r="DA244" s="4">
        <v>1</v>
      </c>
      <c r="DB244" s="4">
        <v>0</v>
      </c>
      <c r="DC244" s="4">
        <v>1</v>
      </c>
      <c r="DD244" s="4">
        <v>0</v>
      </c>
      <c r="DE244" s="4">
        <v>1</v>
      </c>
      <c r="DF244" s="4">
        <v>0</v>
      </c>
      <c r="DG244" s="4">
        <v>1</v>
      </c>
      <c r="DH244" s="4">
        <v>0</v>
      </c>
      <c r="DI244" s="4">
        <v>1</v>
      </c>
      <c r="DJ244" s="4">
        <v>0</v>
      </c>
      <c r="DK244" s="4">
        <v>1</v>
      </c>
      <c r="DL244" s="4">
        <v>0</v>
      </c>
      <c r="DM244" s="4">
        <v>1</v>
      </c>
      <c r="DN244" s="4">
        <v>0</v>
      </c>
      <c r="DO244" s="4">
        <v>1</v>
      </c>
      <c r="DP244" s="4">
        <v>0</v>
      </c>
      <c r="DQ244" s="4">
        <v>1</v>
      </c>
      <c r="DR244" s="4">
        <v>0</v>
      </c>
      <c r="DS244" s="4">
        <v>1</v>
      </c>
      <c r="DT244" s="4">
        <v>0</v>
      </c>
      <c r="DU244" s="4">
        <v>1</v>
      </c>
      <c r="DV244" s="4">
        <v>0</v>
      </c>
      <c r="DW244" s="4">
        <v>1</v>
      </c>
      <c r="DX244" s="4">
        <v>0</v>
      </c>
    </row>
    <row r="245" spans="1:128">
      <c r="A245" s="10">
        <v>240</v>
      </c>
      <c r="BP245" s="3"/>
      <c r="BQ245" s="3"/>
      <c r="BR245" s="3"/>
      <c r="BS245" s="3"/>
      <c r="BT245" s="10">
        <v>240</v>
      </c>
      <c r="BU245" s="4">
        <f t="shared" si="12"/>
        <v>0</v>
      </c>
      <c r="BV245" s="4">
        <f t="shared" si="13"/>
        <v>0</v>
      </c>
      <c r="BW245" s="10"/>
      <c r="BX245" s="4">
        <f t="shared" si="14"/>
        <v>1</v>
      </c>
      <c r="BY245" s="4">
        <f t="shared" si="15"/>
        <v>1</v>
      </c>
      <c r="CA245" s="18">
        <v>47800</v>
      </c>
      <c r="CH245" s="18">
        <v>47800</v>
      </c>
      <c r="CI245" s="4">
        <v>0</v>
      </c>
      <c r="CJ245" s="4">
        <v>1</v>
      </c>
      <c r="CK245" s="4">
        <v>1E-3</v>
      </c>
      <c r="CL245" s="4">
        <v>0.999</v>
      </c>
      <c r="CM245" s="4">
        <v>0.23899999999999999</v>
      </c>
      <c r="CN245" s="4">
        <v>0.76100000000000001</v>
      </c>
      <c r="CO245" s="4">
        <v>0.94699999999999995</v>
      </c>
      <c r="CP245" s="4">
        <v>5.2999999999999999E-2</v>
      </c>
      <c r="CQ245" s="4">
        <v>1</v>
      </c>
      <c r="CR245" s="4">
        <v>0</v>
      </c>
      <c r="CS245" s="4">
        <v>1</v>
      </c>
      <c r="CT245" s="4">
        <v>0</v>
      </c>
      <c r="CU245" s="4">
        <v>1</v>
      </c>
      <c r="CV245" s="4">
        <v>0</v>
      </c>
      <c r="CW245" s="4">
        <v>1</v>
      </c>
      <c r="CX245" s="4">
        <v>0</v>
      </c>
      <c r="CY245" s="4">
        <v>1</v>
      </c>
      <c r="CZ245" s="4">
        <v>0</v>
      </c>
      <c r="DA245" s="4">
        <v>1</v>
      </c>
      <c r="DB245" s="4">
        <v>0</v>
      </c>
      <c r="DC245" s="4">
        <v>1</v>
      </c>
      <c r="DD245" s="4">
        <v>0</v>
      </c>
      <c r="DE245" s="4">
        <v>1</v>
      </c>
      <c r="DF245" s="4">
        <v>0</v>
      </c>
      <c r="DG245" s="4">
        <v>1</v>
      </c>
      <c r="DH245" s="4">
        <v>0</v>
      </c>
      <c r="DI245" s="4">
        <v>1</v>
      </c>
      <c r="DJ245" s="4">
        <v>0</v>
      </c>
      <c r="DK245" s="4">
        <v>1</v>
      </c>
      <c r="DL245" s="4">
        <v>0</v>
      </c>
      <c r="DM245" s="4">
        <v>1</v>
      </c>
      <c r="DN245" s="4">
        <v>0</v>
      </c>
      <c r="DO245" s="4">
        <v>1</v>
      </c>
      <c r="DP245" s="4">
        <v>0</v>
      </c>
      <c r="DQ245" s="4">
        <v>1</v>
      </c>
      <c r="DR245" s="4">
        <v>0</v>
      </c>
      <c r="DS245" s="4">
        <v>1</v>
      </c>
      <c r="DT245" s="4">
        <v>0</v>
      </c>
      <c r="DU245" s="4">
        <v>1</v>
      </c>
      <c r="DV245" s="4">
        <v>0</v>
      </c>
      <c r="DW245" s="4">
        <v>1</v>
      </c>
      <c r="DX245" s="4">
        <v>0</v>
      </c>
    </row>
    <row r="246" spans="1:128">
      <c r="A246" s="10">
        <v>241</v>
      </c>
      <c r="BP246" s="3"/>
      <c r="BQ246" s="3"/>
      <c r="BR246" s="3"/>
      <c r="BS246" s="3"/>
      <c r="BT246" s="10">
        <v>241</v>
      </c>
      <c r="BU246" s="4">
        <f t="shared" si="12"/>
        <v>0</v>
      </c>
      <c r="BV246" s="4">
        <f t="shared" si="13"/>
        <v>0</v>
      </c>
      <c r="BW246" s="10"/>
      <c r="BX246" s="4">
        <f t="shared" si="14"/>
        <v>1</v>
      </c>
      <c r="BY246" s="4">
        <f t="shared" si="15"/>
        <v>1</v>
      </c>
      <c r="CA246" s="18">
        <v>48000</v>
      </c>
      <c r="CH246" s="18">
        <v>48000</v>
      </c>
      <c r="CI246" s="4">
        <v>0</v>
      </c>
      <c r="CJ246" s="4">
        <v>1</v>
      </c>
      <c r="CK246" s="4">
        <v>1E-3</v>
      </c>
      <c r="CL246" s="4">
        <v>0.999</v>
      </c>
      <c r="CM246" s="4">
        <v>0.22700000000000001</v>
      </c>
      <c r="CN246" s="4">
        <v>0.77300000000000002</v>
      </c>
      <c r="CO246" s="4">
        <v>0.94099999999999995</v>
      </c>
      <c r="CP246" s="4">
        <v>5.8999999999999997E-2</v>
      </c>
      <c r="CQ246" s="4">
        <v>1</v>
      </c>
      <c r="CR246" s="4">
        <v>0</v>
      </c>
      <c r="CS246" s="4">
        <v>1</v>
      </c>
      <c r="CT246" s="4">
        <v>0</v>
      </c>
      <c r="CU246" s="4">
        <v>1</v>
      </c>
      <c r="CV246" s="4">
        <v>0</v>
      </c>
      <c r="CW246" s="4">
        <v>1</v>
      </c>
      <c r="CX246" s="4">
        <v>0</v>
      </c>
      <c r="CY246" s="4">
        <v>1</v>
      </c>
      <c r="CZ246" s="4">
        <v>0</v>
      </c>
      <c r="DA246" s="4">
        <v>1</v>
      </c>
      <c r="DB246" s="4">
        <v>0</v>
      </c>
      <c r="DC246" s="4">
        <v>1</v>
      </c>
      <c r="DD246" s="4">
        <v>0</v>
      </c>
      <c r="DE246" s="4">
        <v>1</v>
      </c>
      <c r="DF246" s="4">
        <v>0</v>
      </c>
      <c r="DG246" s="4">
        <v>1</v>
      </c>
      <c r="DH246" s="4">
        <v>0</v>
      </c>
      <c r="DI246" s="4">
        <v>1</v>
      </c>
      <c r="DJ246" s="4">
        <v>0</v>
      </c>
      <c r="DK246" s="4">
        <v>1</v>
      </c>
      <c r="DL246" s="4">
        <v>0</v>
      </c>
      <c r="DM246" s="4">
        <v>1</v>
      </c>
      <c r="DN246" s="4">
        <v>0</v>
      </c>
      <c r="DO246" s="4">
        <v>1</v>
      </c>
      <c r="DP246" s="4">
        <v>0</v>
      </c>
      <c r="DQ246" s="4">
        <v>1</v>
      </c>
      <c r="DR246" s="4">
        <v>0</v>
      </c>
      <c r="DS246" s="4">
        <v>1</v>
      </c>
      <c r="DT246" s="4">
        <v>0</v>
      </c>
      <c r="DU246" s="4">
        <v>1</v>
      </c>
      <c r="DV246" s="4">
        <v>0</v>
      </c>
      <c r="DW246" s="4">
        <v>1</v>
      </c>
      <c r="DX246" s="4">
        <v>0</v>
      </c>
    </row>
    <row r="247" spans="1:128">
      <c r="A247" s="10">
        <v>242</v>
      </c>
      <c r="BP247" s="3"/>
      <c r="BQ247" s="3"/>
      <c r="BR247" s="3"/>
      <c r="BS247" s="3"/>
      <c r="BT247" s="10">
        <v>242</v>
      </c>
      <c r="BU247" s="4">
        <f t="shared" si="12"/>
        <v>0</v>
      </c>
      <c r="BV247" s="4">
        <f t="shared" si="13"/>
        <v>0</v>
      </c>
      <c r="BW247" s="10"/>
      <c r="BX247" s="4">
        <f t="shared" si="14"/>
        <v>1</v>
      </c>
      <c r="BY247" s="4">
        <f t="shared" si="15"/>
        <v>1</v>
      </c>
      <c r="CA247" s="18">
        <v>48200</v>
      </c>
      <c r="CH247" s="18">
        <v>48200</v>
      </c>
      <c r="CI247" s="4">
        <v>0</v>
      </c>
      <c r="CJ247" s="4">
        <v>1</v>
      </c>
      <c r="CK247" s="4">
        <v>1E-3</v>
      </c>
      <c r="CL247" s="4">
        <v>0.999</v>
      </c>
      <c r="CM247" s="4">
        <v>0.216</v>
      </c>
      <c r="CN247" s="4">
        <v>0.78400000000000003</v>
      </c>
      <c r="CO247" s="4">
        <v>0.93600000000000005</v>
      </c>
      <c r="CP247" s="4">
        <v>6.4000000000000001E-2</v>
      </c>
      <c r="CQ247" s="4">
        <v>1</v>
      </c>
      <c r="CR247" s="4">
        <v>0</v>
      </c>
      <c r="CS247" s="4">
        <v>1</v>
      </c>
      <c r="CT247" s="4">
        <v>0</v>
      </c>
      <c r="CU247" s="4">
        <v>1</v>
      </c>
      <c r="CV247" s="4">
        <v>0</v>
      </c>
      <c r="CW247" s="4">
        <v>1</v>
      </c>
      <c r="CX247" s="4">
        <v>0</v>
      </c>
      <c r="CY247" s="4">
        <v>1</v>
      </c>
      <c r="CZ247" s="4">
        <v>0</v>
      </c>
      <c r="DA247" s="4">
        <v>1</v>
      </c>
      <c r="DB247" s="4">
        <v>0</v>
      </c>
      <c r="DC247" s="4">
        <v>1</v>
      </c>
      <c r="DD247" s="4">
        <v>0</v>
      </c>
      <c r="DE247" s="4">
        <v>1</v>
      </c>
      <c r="DF247" s="4">
        <v>0</v>
      </c>
      <c r="DG247" s="4">
        <v>1</v>
      </c>
      <c r="DH247" s="4">
        <v>0</v>
      </c>
      <c r="DI247" s="4">
        <v>1</v>
      </c>
      <c r="DJ247" s="4">
        <v>0</v>
      </c>
      <c r="DK247" s="4">
        <v>1</v>
      </c>
      <c r="DL247" s="4">
        <v>0</v>
      </c>
      <c r="DM247" s="4">
        <v>1</v>
      </c>
      <c r="DN247" s="4">
        <v>0</v>
      </c>
      <c r="DO247" s="4">
        <v>1</v>
      </c>
      <c r="DP247" s="4">
        <v>0</v>
      </c>
      <c r="DQ247" s="4">
        <v>1</v>
      </c>
      <c r="DR247" s="4">
        <v>0</v>
      </c>
      <c r="DS247" s="4">
        <v>1</v>
      </c>
      <c r="DT247" s="4">
        <v>0</v>
      </c>
      <c r="DU247" s="4">
        <v>1</v>
      </c>
      <c r="DV247" s="4">
        <v>0</v>
      </c>
      <c r="DW247" s="4">
        <v>1</v>
      </c>
      <c r="DX247" s="4">
        <v>0</v>
      </c>
    </row>
    <row r="248" spans="1:128">
      <c r="A248" s="10">
        <v>243</v>
      </c>
      <c r="BP248" s="3"/>
      <c r="BQ248" s="3"/>
      <c r="BR248" s="3"/>
      <c r="BS248" s="3"/>
      <c r="BT248" s="10">
        <v>243</v>
      </c>
      <c r="BU248" s="4">
        <f t="shared" si="12"/>
        <v>0</v>
      </c>
      <c r="BV248" s="4">
        <f t="shared" si="13"/>
        <v>0</v>
      </c>
      <c r="BW248" s="10"/>
      <c r="BX248" s="4">
        <f t="shared" si="14"/>
        <v>1</v>
      </c>
      <c r="BY248" s="4">
        <f t="shared" si="15"/>
        <v>1</v>
      </c>
      <c r="CA248" s="18">
        <v>48400</v>
      </c>
      <c r="CH248" s="18">
        <v>48400</v>
      </c>
      <c r="CI248" s="4">
        <v>0</v>
      </c>
      <c r="CJ248" s="4">
        <v>1</v>
      </c>
      <c r="CK248" s="4">
        <v>1E-3</v>
      </c>
      <c r="CL248" s="4">
        <v>0.999</v>
      </c>
      <c r="CM248" s="4">
        <v>0.20399999999999999</v>
      </c>
      <c r="CN248" s="4">
        <v>0.79600000000000004</v>
      </c>
      <c r="CO248" s="4">
        <v>0.92700000000000005</v>
      </c>
      <c r="CP248" s="4">
        <v>7.2999999999999995E-2</v>
      </c>
      <c r="CQ248" s="4">
        <v>1</v>
      </c>
      <c r="CR248" s="4">
        <v>0</v>
      </c>
      <c r="CS248" s="4">
        <v>1</v>
      </c>
      <c r="CT248" s="4">
        <v>0</v>
      </c>
      <c r="CU248" s="4">
        <v>1</v>
      </c>
      <c r="CV248" s="4">
        <v>0</v>
      </c>
      <c r="CW248" s="4">
        <v>1</v>
      </c>
      <c r="CX248" s="4">
        <v>0</v>
      </c>
      <c r="CY248" s="4">
        <v>1</v>
      </c>
      <c r="CZ248" s="4">
        <v>0</v>
      </c>
      <c r="DA248" s="4">
        <v>1</v>
      </c>
      <c r="DB248" s="4">
        <v>0</v>
      </c>
      <c r="DC248" s="4">
        <v>1</v>
      </c>
      <c r="DD248" s="4">
        <v>0</v>
      </c>
      <c r="DE248" s="4">
        <v>1</v>
      </c>
      <c r="DF248" s="4">
        <v>0</v>
      </c>
      <c r="DG248" s="4">
        <v>1</v>
      </c>
      <c r="DH248" s="4">
        <v>0</v>
      </c>
      <c r="DI248" s="4">
        <v>1</v>
      </c>
      <c r="DJ248" s="4">
        <v>0</v>
      </c>
      <c r="DK248" s="4">
        <v>1</v>
      </c>
      <c r="DL248" s="4">
        <v>0</v>
      </c>
      <c r="DM248" s="4">
        <v>1</v>
      </c>
      <c r="DN248" s="4">
        <v>0</v>
      </c>
      <c r="DO248" s="4">
        <v>1</v>
      </c>
      <c r="DP248" s="4">
        <v>0</v>
      </c>
      <c r="DQ248" s="4">
        <v>1</v>
      </c>
      <c r="DR248" s="4">
        <v>0</v>
      </c>
      <c r="DS248" s="4">
        <v>1</v>
      </c>
      <c r="DT248" s="4">
        <v>0</v>
      </c>
      <c r="DU248" s="4">
        <v>1</v>
      </c>
      <c r="DV248" s="4">
        <v>0</v>
      </c>
      <c r="DW248" s="4">
        <v>1</v>
      </c>
      <c r="DX248" s="4">
        <v>0</v>
      </c>
    </row>
    <row r="249" spans="1:128">
      <c r="A249" s="10">
        <v>244</v>
      </c>
      <c r="BP249" s="3"/>
      <c r="BQ249" s="3"/>
      <c r="BR249" s="3"/>
      <c r="BS249" s="3"/>
      <c r="BT249" s="10">
        <v>244</v>
      </c>
      <c r="BU249" s="4">
        <f t="shared" si="12"/>
        <v>0</v>
      </c>
      <c r="BV249" s="4">
        <f t="shared" si="13"/>
        <v>0</v>
      </c>
      <c r="BW249" s="10"/>
      <c r="BX249" s="4">
        <f t="shared" si="14"/>
        <v>1</v>
      </c>
      <c r="BY249" s="4">
        <f t="shared" si="15"/>
        <v>1</v>
      </c>
      <c r="CA249" s="18">
        <v>48600</v>
      </c>
      <c r="CH249" s="18">
        <v>48600</v>
      </c>
      <c r="CI249" s="4">
        <v>0</v>
      </c>
      <c r="CJ249" s="4">
        <v>1</v>
      </c>
      <c r="CK249" s="4">
        <v>1E-3</v>
      </c>
      <c r="CL249" s="4">
        <v>0.999</v>
      </c>
      <c r="CM249" s="4">
        <v>0.185</v>
      </c>
      <c r="CN249" s="4">
        <v>0.81499999999999995</v>
      </c>
      <c r="CO249" s="4">
        <v>0.92500000000000004</v>
      </c>
      <c r="CP249" s="4">
        <v>7.4999999999999997E-2</v>
      </c>
      <c r="CQ249" s="4">
        <v>1</v>
      </c>
      <c r="CR249" s="4">
        <v>0</v>
      </c>
      <c r="CS249" s="4">
        <v>1</v>
      </c>
      <c r="CT249" s="4">
        <v>0</v>
      </c>
      <c r="CU249" s="4">
        <v>1</v>
      </c>
      <c r="CV249" s="4">
        <v>0</v>
      </c>
      <c r="CW249" s="4">
        <v>1</v>
      </c>
      <c r="CX249" s="4">
        <v>0</v>
      </c>
      <c r="CY249" s="4">
        <v>1</v>
      </c>
      <c r="CZ249" s="4">
        <v>0</v>
      </c>
      <c r="DA249" s="4">
        <v>1</v>
      </c>
      <c r="DB249" s="4">
        <v>0</v>
      </c>
      <c r="DC249" s="4">
        <v>1</v>
      </c>
      <c r="DD249" s="4">
        <v>0</v>
      </c>
      <c r="DE249" s="4">
        <v>1</v>
      </c>
      <c r="DF249" s="4">
        <v>0</v>
      </c>
      <c r="DG249" s="4">
        <v>1</v>
      </c>
      <c r="DH249" s="4">
        <v>0</v>
      </c>
      <c r="DI249" s="4">
        <v>1</v>
      </c>
      <c r="DJ249" s="4">
        <v>0</v>
      </c>
      <c r="DK249" s="4">
        <v>1</v>
      </c>
      <c r="DL249" s="4">
        <v>0</v>
      </c>
      <c r="DM249" s="4">
        <v>1</v>
      </c>
      <c r="DN249" s="4">
        <v>0</v>
      </c>
      <c r="DO249" s="4">
        <v>1</v>
      </c>
      <c r="DP249" s="4">
        <v>0</v>
      </c>
      <c r="DQ249" s="4">
        <v>1</v>
      </c>
      <c r="DR249" s="4">
        <v>0</v>
      </c>
      <c r="DS249" s="4">
        <v>1</v>
      </c>
      <c r="DT249" s="4">
        <v>0</v>
      </c>
      <c r="DU249" s="4">
        <v>1</v>
      </c>
      <c r="DV249" s="4">
        <v>0</v>
      </c>
      <c r="DW249" s="4">
        <v>1</v>
      </c>
      <c r="DX249" s="4">
        <v>0</v>
      </c>
    </row>
    <row r="250" spans="1:128">
      <c r="A250" s="10">
        <v>245</v>
      </c>
      <c r="BP250" s="3"/>
      <c r="BQ250" s="3"/>
      <c r="BR250" s="3"/>
      <c r="BS250" s="3"/>
      <c r="BT250" s="10">
        <v>245</v>
      </c>
      <c r="BU250" s="4">
        <f t="shared" si="12"/>
        <v>0</v>
      </c>
      <c r="BV250" s="4">
        <f t="shared" si="13"/>
        <v>0</v>
      </c>
      <c r="BW250" s="10"/>
      <c r="BX250" s="4">
        <f t="shared" si="14"/>
        <v>1</v>
      </c>
      <c r="BY250" s="4">
        <f t="shared" si="15"/>
        <v>1</v>
      </c>
      <c r="CA250" s="18">
        <v>48800</v>
      </c>
      <c r="CH250" s="18">
        <v>48800</v>
      </c>
      <c r="CI250" s="4">
        <v>0</v>
      </c>
      <c r="CJ250" s="4">
        <v>1</v>
      </c>
      <c r="CK250" s="4">
        <v>1E-3</v>
      </c>
      <c r="CL250" s="4">
        <v>0.999</v>
      </c>
      <c r="CM250" s="4">
        <v>0.17</v>
      </c>
      <c r="CN250" s="4">
        <v>0.83</v>
      </c>
      <c r="CO250" s="4">
        <v>0.92100000000000004</v>
      </c>
      <c r="CP250" s="4">
        <v>7.9000000000000001E-2</v>
      </c>
      <c r="CQ250" s="4">
        <v>1</v>
      </c>
      <c r="CR250" s="4">
        <v>0</v>
      </c>
      <c r="CS250" s="4">
        <v>1</v>
      </c>
      <c r="CT250" s="4">
        <v>0</v>
      </c>
      <c r="CU250" s="4">
        <v>1</v>
      </c>
      <c r="CV250" s="4">
        <v>0</v>
      </c>
      <c r="CW250" s="4">
        <v>1</v>
      </c>
      <c r="CX250" s="4">
        <v>0</v>
      </c>
      <c r="CY250" s="4">
        <v>1</v>
      </c>
      <c r="CZ250" s="4">
        <v>0</v>
      </c>
      <c r="DA250" s="4">
        <v>1</v>
      </c>
      <c r="DB250" s="4">
        <v>0</v>
      </c>
      <c r="DC250" s="4">
        <v>1</v>
      </c>
      <c r="DD250" s="4">
        <v>0</v>
      </c>
      <c r="DE250" s="4">
        <v>1</v>
      </c>
      <c r="DF250" s="4">
        <v>0</v>
      </c>
      <c r="DG250" s="4">
        <v>1</v>
      </c>
      <c r="DH250" s="4">
        <v>0</v>
      </c>
      <c r="DI250" s="4">
        <v>1</v>
      </c>
      <c r="DJ250" s="4">
        <v>0</v>
      </c>
      <c r="DK250" s="4">
        <v>1</v>
      </c>
      <c r="DL250" s="4">
        <v>0</v>
      </c>
      <c r="DM250" s="4">
        <v>1</v>
      </c>
      <c r="DN250" s="4">
        <v>0</v>
      </c>
      <c r="DO250" s="4">
        <v>1</v>
      </c>
      <c r="DP250" s="4">
        <v>0</v>
      </c>
      <c r="DQ250" s="4">
        <v>1</v>
      </c>
      <c r="DR250" s="4">
        <v>0</v>
      </c>
      <c r="DS250" s="4">
        <v>1</v>
      </c>
      <c r="DT250" s="4">
        <v>0</v>
      </c>
      <c r="DU250" s="4">
        <v>1</v>
      </c>
      <c r="DV250" s="4">
        <v>0</v>
      </c>
      <c r="DW250" s="4">
        <v>1</v>
      </c>
      <c r="DX250" s="4">
        <v>0</v>
      </c>
    </row>
    <row r="251" spans="1:128">
      <c r="A251" s="10">
        <v>246</v>
      </c>
      <c r="BP251" s="3"/>
      <c r="BQ251" s="3"/>
      <c r="BR251" s="3"/>
      <c r="BS251" s="3"/>
      <c r="BT251" s="10">
        <v>246</v>
      </c>
      <c r="BU251" s="4">
        <f t="shared" si="12"/>
        <v>0</v>
      </c>
      <c r="BV251" s="4">
        <f t="shared" si="13"/>
        <v>0</v>
      </c>
      <c r="BW251" s="10"/>
      <c r="BX251" s="4">
        <f t="shared" si="14"/>
        <v>1</v>
      </c>
      <c r="BY251" s="4">
        <f t="shared" si="15"/>
        <v>1</v>
      </c>
      <c r="CA251" s="18">
        <v>49000</v>
      </c>
      <c r="CH251" s="18">
        <v>49000</v>
      </c>
      <c r="CI251" s="4">
        <v>0</v>
      </c>
      <c r="CJ251" s="4">
        <v>1</v>
      </c>
      <c r="CK251" s="4">
        <v>1E-3</v>
      </c>
      <c r="CL251" s="4">
        <v>0.999</v>
      </c>
      <c r="CM251" s="4">
        <v>0.16</v>
      </c>
      <c r="CN251" s="4">
        <v>0.84</v>
      </c>
      <c r="CO251" s="4">
        <v>0.91300000000000003</v>
      </c>
      <c r="CP251" s="4">
        <v>8.6999999999999994E-2</v>
      </c>
      <c r="CQ251" s="4">
        <v>1</v>
      </c>
      <c r="CR251" s="4">
        <v>0</v>
      </c>
      <c r="CS251" s="4">
        <v>1</v>
      </c>
      <c r="CT251" s="4">
        <v>0</v>
      </c>
      <c r="CU251" s="4">
        <v>1</v>
      </c>
      <c r="CV251" s="4">
        <v>0</v>
      </c>
      <c r="CW251" s="4">
        <v>1</v>
      </c>
      <c r="CX251" s="4">
        <v>0</v>
      </c>
      <c r="CY251" s="4">
        <v>1</v>
      </c>
      <c r="CZ251" s="4">
        <v>0</v>
      </c>
      <c r="DA251" s="4">
        <v>1</v>
      </c>
      <c r="DB251" s="4">
        <v>0</v>
      </c>
      <c r="DC251" s="4">
        <v>1</v>
      </c>
      <c r="DD251" s="4">
        <v>0</v>
      </c>
      <c r="DE251" s="4">
        <v>1</v>
      </c>
      <c r="DF251" s="4">
        <v>0</v>
      </c>
      <c r="DG251" s="4">
        <v>1</v>
      </c>
      <c r="DH251" s="4">
        <v>0</v>
      </c>
      <c r="DI251" s="4">
        <v>1</v>
      </c>
      <c r="DJ251" s="4">
        <v>0</v>
      </c>
      <c r="DK251" s="4">
        <v>1</v>
      </c>
      <c r="DL251" s="4">
        <v>0</v>
      </c>
      <c r="DM251" s="4">
        <v>1</v>
      </c>
      <c r="DN251" s="4">
        <v>0</v>
      </c>
      <c r="DO251" s="4">
        <v>1</v>
      </c>
      <c r="DP251" s="4">
        <v>0</v>
      </c>
      <c r="DQ251" s="4">
        <v>1</v>
      </c>
      <c r="DR251" s="4">
        <v>0</v>
      </c>
      <c r="DS251" s="4">
        <v>1</v>
      </c>
      <c r="DT251" s="4">
        <v>0</v>
      </c>
      <c r="DU251" s="4">
        <v>1</v>
      </c>
      <c r="DV251" s="4">
        <v>0</v>
      </c>
      <c r="DW251" s="4">
        <v>1</v>
      </c>
      <c r="DX251" s="4">
        <v>0</v>
      </c>
    </row>
    <row r="252" spans="1:128">
      <c r="A252" s="10">
        <v>247</v>
      </c>
      <c r="BP252" s="3"/>
      <c r="BQ252" s="3"/>
      <c r="BR252" s="3"/>
      <c r="BS252" s="3"/>
      <c r="BT252" s="10">
        <v>247</v>
      </c>
      <c r="BU252" s="4">
        <f t="shared" si="12"/>
        <v>0</v>
      </c>
      <c r="BV252" s="4">
        <f t="shared" si="13"/>
        <v>0</v>
      </c>
      <c r="BW252" s="10"/>
      <c r="BX252" s="4">
        <f t="shared" si="14"/>
        <v>1</v>
      </c>
      <c r="BY252" s="4">
        <f t="shared" si="15"/>
        <v>1</v>
      </c>
      <c r="CA252" s="18">
        <v>49200</v>
      </c>
      <c r="CH252" s="18">
        <v>49200</v>
      </c>
      <c r="CI252" s="4">
        <v>0</v>
      </c>
      <c r="CJ252" s="4">
        <v>1</v>
      </c>
      <c r="CK252" s="4">
        <v>0</v>
      </c>
      <c r="CL252" s="4">
        <v>1</v>
      </c>
      <c r="CM252" s="4">
        <v>0.14899999999999999</v>
      </c>
      <c r="CN252" s="4">
        <v>0.85099999999999998</v>
      </c>
      <c r="CO252" s="4">
        <v>0.90600000000000003</v>
      </c>
      <c r="CP252" s="4">
        <v>9.4E-2</v>
      </c>
      <c r="CQ252" s="4">
        <v>1</v>
      </c>
      <c r="CR252" s="4">
        <v>0</v>
      </c>
      <c r="CS252" s="4">
        <v>1</v>
      </c>
      <c r="CT252" s="4">
        <v>0</v>
      </c>
      <c r="CU252" s="4">
        <v>1</v>
      </c>
      <c r="CV252" s="4">
        <v>0</v>
      </c>
      <c r="CW252" s="4">
        <v>1</v>
      </c>
      <c r="CX252" s="4">
        <v>0</v>
      </c>
      <c r="CY252" s="4">
        <v>1</v>
      </c>
      <c r="CZ252" s="4">
        <v>0</v>
      </c>
      <c r="DA252" s="4">
        <v>1</v>
      </c>
      <c r="DB252" s="4">
        <v>0</v>
      </c>
      <c r="DC252" s="4">
        <v>1</v>
      </c>
      <c r="DD252" s="4">
        <v>0</v>
      </c>
      <c r="DE252" s="4">
        <v>1</v>
      </c>
      <c r="DF252" s="4">
        <v>0</v>
      </c>
      <c r="DG252" s="4">
        <v>1</v>
      </c>
      <c r="DH252" s="4">
        <v>0</v>
      </c>
      <c r="DI252" s="4">
        <v>1</v>
      </c>
      <c r="DJ252" s="4">
        <v>0</v>
      </c>
      <c r="DK252" s="4">
        <v>1</v>
      </c>
      <c r="DL252" s="4">
        <v>0</v>
      </c>
      <c r="DM252" s="4">
        <v>1</v>
      </c>
      <c r="DN252" s="4">
        <v>0</v>
      </c>
      <c r="DO252" s="4">
        <v>1</v>
      </c>
      <c r="DP252" s="4">
        <v>0</v>
      </c>
      <c r="DQ252" s="4">
        <v>1</v>
      </c>
      <c r="DR252" s="4">
        <v>0</v>
      </c>
      <c r="DS252" s="4">
        <v>1</v>
      </c>
      <c r="DT252" s="4">
        <v>0</v>
      </c>
      <c r="DU252" s="4">
        <v>1</v>
      </c>
      <c r="DV252" s="4">
        <v>0</v>
      </c>
      <c r="DW252" s="4">
        <v>1</v>
      </c>
      <c r="DX252" s="4">
        <v>0</v>
      </c>
    </row>
    <row r="253" spans="1:128">
      <c r="A253" s="10">
        <v>248</v>
      </c>
      <c r="BP253" s="3"/>
      <c r="BQ253" s="3"/>
      <c r="BR253" s="3"/>
      <c r="BS253" s="3"/>
      <c r="BT253" s="10">
        <v>248</v>
      </c>
      <c r="BU253" s="4">
        <f t="shared" si="12"/>
        <v>0</v>
      </c>
      <c r="BV253" s="4">
        <f t="shared" si="13"/>
        <v>0</v>
      </c>
      <c r="BW253" s="10"/>
      <c r="BX253" s="4">
        <f t="shared" si="14"/>
        <v>1</v>
      </c>
      <c r="BY253" s="4">
        <f t="shared" si="15"/>
        <v>1</v>
      </c>
      <c r="CA253" s="18">
        <v>49400</v>
      </c>
      <c r="CH253" s="18">
        <v>49400</v>
      </c>
      <c r="CI253" s="4">
        <v>0</v>
      </c>
      <c r="CJ253" s="4">
        <v>1</v>
      </c>
      <c r="CK253" s="4">
        <v>0</v>
      </c>
      <c r="CL253" s="4">
        <v>1</v>
      </c>
      <c r="CM253" s="4">
        <v>0.14099999999999999</v>
      </c>
      <c r="CN253" s="4">
        <v>0.85899999999999999</v>
      </c>
      <c r="CO253" s="4">
        <v>0.89600000000000002</v>
      </c>
      <c r="CP253" s="4">
        <v>0.104</v>
      </c>
      <c r="CQ253" s="4">
        <v>1</v>
      </c>
      <c r="CR253" s="4">
        <v>0</v>
      </c>
      <c r="CS253" s="4">
        <v>1</v>
      </c>
      <c r="CT253" s="4">
        <v>0</v>
      </c>
      <c r="CU253" s="4">
        <v>1</v>
      </c>
      <c r="CV253" s="4">
        <v>0</v>
      </c>
      <c r="CW253" s="4">
        <v>1</v>
      </c>
      <c r="CX253" s="4">
        <v>0</v>
      </c>
      <c r="CY253" s="4">
        <v>1</v>
      </c>
      <c r="CZ253" s="4">
        <v>0</v>
      </c>
      <c r="DA253" s="4">
        <v>1</v>
      </c>
      <c r="DB253" s="4">
        <v>0</v>
      </c>
      <c r="DC253" s="4">
        <v>1</v>
      </c>
      <c r="DD253" s="4">
        <v>0</v>
      </c>
      <c r="DE253" s="4">
        <v>1</v>
      </c>
      <c r="DF253" s="4">
        <v>0</v>
      </c>
      <c r="DG253" s="4">
        <v>1</v>
      </c>
      <c r="DH253" s="4">
        <v>0</v>
      </c>
      <c r="DI253" s="4">
        <v>1</v>
      </c>
      <c r="DJ253" s="4">
        <v>0</v>
      </c>
      <c r="DK253" s="4">
        <v>1</v>
      </c>
      <c r="DL253" s="4">
        <v>0</v>
      </c>
      <c r="DM253" s="4">
        <v>1</v>
      </c>
      <c r="DN253" s="4">
        <v>0</v>
      </c>
      <c r="DO253" s="4">
        <v>1</v>
      </c>
      <c r="DP253" s="4">
        <v>0</v>
      </c>
      <c r="DQ253" s="4">
        <v>1</v>
      </c>
      <c r="DR253" s="4">
        <v>0</v>
      </c>
      <c r="DS253" s="4">
        <v>1</v>
      </c>
      <c r="DT253" s="4">
        <v>0</v>
      </c>
      <c r="DU253" s="4">
        <v>1</v>
      </c>
      <c r="DV253" s="4">
        <v>0</v>
      </c>
      <c r="DW253" s="4">
        <v>1</v>
      </c>
      <c r="DX253" s="4">
        <v>0</v>
      </c>
    </row>
    <row r="254" spans="1:128">
      <c r="A254" s="10">
        <v>249</v>
      </c>
      <c r="BP254" s="3"/>
      <c r="BQ254" s="3"/>
      <c r="BR254" s="3"/>
      <c r="BS254" s="3"/>
      <c r="BT254" s="10">
        <v>249</v>
      </c>
      <c r="BU254" s="4">
        <f t="shared" si="12"/>
        <v>0</v>
      </c>
      <c r="BV254" s="4">
        <f t="shared" si="13"/>
        <v>0</v>
      </c>
      <c r="BW254" s="10"/>
      <c r="BX254" s="4">
        <f t="shared" si="14"/>
        <v>1</v>
      </c>
      <c r="BY254" s="4">
        <f t="shared" si="15"/>
        <v>1</v>
      </c>
      <c r="CA254" s="18">
        <v>49600</v>
      </c>
      <c r="CH254" s="18">
        <v>49600</v>
      </c>
      <c r="CI254" s="4">
        <v>0</v>
      </c>
      <c r="CJ254" s="4">
        <v>1</v>
      </c>
      <c r="CK254" s="4">
        <v>0</v>
      </c>
      <c r="CL254" s="4">
        <v>1</v>
      </c>
      <c r="CM254" s="4">
        <v>0.13600000000000001</v>
      </c>
      <c r="CN254" s="4">
        <v>0.86399999999999999</v>
      </c>
      <c r="CO254" s="4">
        <v>0.88700000000000001</v>
      </c>
      <c r="CP254" s="4">
        <v>0.113</v>
      </c>
      <c r="CQ254" s="4">
        <v>1</v>
      </c>
      <c r="CR254" s="4">
        <v>0</v>
      </c>
      <c r="CS254" s="4">
        <v>1</v>
      </c>
      <c r="CT254" s="4">
        <v>0</v>
      </c>
      <c r="CU254" s="4">
        <v>1</v>
      </c>
      <c r="CV254" s="4">
        <v>0</v>
      </c>
      <c r="CW254" s="4">
        <v>1</v>
      </c>
      <c r="CX254" s="4">
        <v>0</v>
      </c>
      <c r="CY254" s="4">
        <v>1</v>
      </c>
      <c r="CZ254" s="4">
        <v>0</v>
      </c>
      <c r="DA254" s="4">
        <v>1</v>
      </c>
      <c r="DB254" s="4">
        <v>0</v>
      </c>
      <c r="DC254" s="4">
        <v>1</v>
      </c>
      <c r="DD254" s="4">
        <v>0</v>
      </c>
      <c r="DE254" s="4">
        <v>1</v>
      </c>
      <c r="DF254" s="4">
        <v>0</v>
      </c>
      <c r="DG254" s="4">
        <v>1</v>
      </c>
      <c r="DH254" s="4">
        <v>0</v>
      </c>
      <c r="DI254" s="4">
        <v>1</v>
      </c>
      <c r="DJ254" s="4">
        <v>0</v>
      </c>
      <c r="DK254" s="4">
        <v>1</v>
      </c>
      <c r="DL254" s="4">
        <v>0</v>
      </c>
      <c r="DM254" s="4">
        <v>1</v>
      </c>
      <c r="DN254" s="4">
        <v>0</v>
      </c>
      <c r="DO254" s="4">
        <v>1</v>
      </c>
      <c r="DP254" s="4">
        <v>0</v>
      </c>
      <c r="DQ254" s="4">
        <v>1</v>
      </c>
      <c r="DR254" s="4">
        <v>0</v>
      </c>
      <c r="DS254" s="4">
        <v>1</v>
      </c>
      <c r="DT254" s="4">
        <v>0</v>
      </c>
      <c r="DU254" s="4">
        <v>1</v>
      </c>
      <c r="DV254" s="4">
        <v>0</v>
      </c>
      <c r="DW254" s="4">
        <v>1</v>
      </c>
      <c r="DX254" s="4">
        <v>0</v>
      </c>
    </row>
    <row r="255" spans="1:128">
      <c r="A255" s="10">
        <v>250</v>
      </c>
      <c r="BP255" s="3"/>
      <c r="BQ255" s="3"/>
      <c r="BR255" s="3"/>
      <c r="BS255" s="3"/>
      <c r="BT255" s="10">
        <v>250</v>
      </c>
      <c r="BU255" s="4">
        <f t="shared" si="12"/>
        <v>0</v>
      </c>
      <c r="BV255" s="4">
        <f t="shared" si="13"/>
        <v>0</v>
      </c>
      <c r="BW255" s="10"/>
      <c r="BX255" s="4">
        <f t="shared" si="14"/>
        <v>1</v>
      </c>
      <c r="BY255" s="4">
        <f t="shared" si="15"/>
        <v>1</v>
      </c>
      <c r="CA255" s="18">
        <v>49800</v>
      </c>
      <c r="CH255" s="18">
        <v>49800</v>
      </c>
      <c r="CI255" s="4">
        <v>0</v>
      </c>
      <c r="CJ255" s="4">
        <v>1</v>
      </c>
      <c r="CK255" s="4">
        <v>0</v>
      </c>
      <c r="CL255" s="4">
        <v>1</v>
      </c>
      <c r="CM255" s="4">
        <v>0.13100000000000001</v>
      </c>
      <c r="CN255" s="4">
        <v>0.86899999999999999</v>
      </c>
      <c r="CO255" s="4">
        <v>0.876</v>
      </c>
      <c r="CP255" s="4">
        <v>0.124</v>
      </c>
      <c r="CQ255" s="4">
        <v>1</v>
      </c>
      <c r="CR255" s="4">
        <v>0</v>
      </c>
      <c r="CS255" s="4">
        <v>1</v>
      </c>
      <c r="CT255" s="4">
        <v>0</v>
      </c>
      <c r="CU255" s="4">
        <v>1</v>
      </c>
      <c r="CV255" s="4">
        <v>0</v>
      </c>
      <c r="CW255" s="4">
        <v>1</v>
      </c>
      <c r="CX255" s="4">
        <v>0</v>
      </c>
      <c r="CY255" s="4">
        <v>1</v>
      </c>
      <c r="CZ255" s="4">
        <v>0</v>
      </c>
      <c r="DA255" s="4">
        <v>1</v>
      </c>
      <c r="DB255" s="4">
        <v>0</v>
      </c>
      <c r="DC255" s="4">
        <v>1</v>
      </c>
      <c r="DD255" s="4">
        <v>0</v>
      </c>
      <c r="DE255" s="4">
        <v>1</v>
      </c>
      <c r="DF255" s="4">
        <v>0</v>
      </c>
      <c r="DG255" s="4">
        <v>1</v>
      </c>
      <c r="DH255" s="4">
        <v>0</v>
      </c>
      <c r="DI255" s="4">
        <v>1</v>
      </c>
      <c r="DJ255" s="4">
        <v>0</v>
      </c>
      <c r="DK255" s="4">
        <v>1</v>
      </c>
      <c r="DL255" s="4">
        <v>0</v>
      </c>
      <c r="DM255" s="4">
        <v>1</v>
      </c>
      <c r="DN255" s="4">
        <v>0</v>
      </c>
      <c r="DO255" s="4">
        <v>1</v>
      </c>
      <c r="DP255" s="4">
        <v>0</v>
      </c>
      <c r="DQ255" s="4">
        <v>1</v>
      </c>
      <c r="DR255" s="4">
        <v>0</v>
      </c>
      <c r="DS255" s="4">
        <v>1</v>
      </c>
      <c r="DT255" s="4">
        <v>0</v>
      </c>
      <c r="DU255" s="4">
        <v>1</v>
      </c>
      <c r="DV255" s="4">
        <v>0</v>
      </c>
      <c r="DW255" s="4">
        <v>1</v>
      </c>
      <c r="DX255" s="4">
        <v>0</v>
      </c>
    </row>
    <row r="256" spans="1:128">
      <c r="A256" s="10">
        <v>251</v>
      </c>
      <c r="BP256" s="3"/>
      <c r="BQ256" s="3"/>
      <c r="BR256" s="3"/>
      <c r="BS256" s="3"/>
      <c r="BT256" s="10">
        <v>251</v>
      </c>
      <c r="BU256" s="4">
        <f t="shared" si="12"/>
        <v>0</v>
      </c>
      <c r="BV256" s="4">
        <f t="shared" si="13"/>
        <v>0</v>
      </c>
      <c r="BW256" s="10"/>
      <c r="BX256" s="4">
        <f t="shared" si="14"/>
        <v>1</v>
      </c>
      <c r="BY256" s="4">
        <f t="shared" si="15"/>
        <v>1</v>
      </c>
      <c r="CA256" s="18">
        <v>50000</v>
      </c>
      <c r="CH256" s="18">
        <v>50000</v>
      </c>
      <c r="CI256" s="4">
        <v>0</v>
      </c>
      <c r="CJ256" s="4">
        <v>1</v>
      </c>
      <c r="CK256" s="4">
        <v>0</v>
      </c>
      <c r="CL256" s="4">
        <v>1</v>
      </c>
      <c r="CM256" s="4">
        <v>0.125</v>
      </c>
      <c r="CN256" s="4">
        <v>0.875</v>
      </c>
      <c r="CO256" s="4">
        <v>0.86499999999999999</v>
      </c>
      <c r="CP256" s="4">
        <v>0.13500000000000001</v>
      </c>
      <c r="CQ256" s="4">
        <v>1</v>
      </c>
      <c r="CR256" s="4">
        <v>0</v>
      </c>
      <c r="CS256" s="4">
        <v>1</v>
      </c>
      <c r="CT256" s="4">
        <v>0</v>
      </c>
      <c r="CU256" s="4">
        <v>1</v>
      </c>
      <c r="CV256" s="4">
        <v>0</v>
      </c>
      <c r="CW256" s="4">
        <v>1</v>
      </c>
      <c r="CX256" s="4">
        <v>0</v>
      </c>
      <c r="CY256" s="4">
        <v>1</v>
      </c>
      <c r="CZ256" s="4">
        <v>0</v>
      </c>
      <c r="DA256" s="4">
        <v>1</v>
      </c>
      <c r="DB256" s="4">
        <v>0</v>
      </c>
      <c r="DC256" s="4">
        <v>1</v>
      </c>
      <c r="DD256" s="4">
        <v>0</v>
      </c>
      <c r="DE256" s="4">
        <v>1</v>
      </c>
      <c r="DF256" s="4">
        <v>0</v>
      </c>
      <c r="DG256" s="4">
        <v>1</v>
      </c>
      <c r="DH256" s="4">
        <v>0</v>
      </c>
      <c r="DI256" s="4">
        <v>1</v>
      </c>
      <c r="DJ256" s="4">
        <v>0</v>
      </c>
      <c r="DK256" s="4">
        <v>1</v>
      </c>
      <c r="DL256" s="4">
        <v>0</v>
      </c>
      <c r="DM256" s="4">
        <v>1</v>
      </c>
      <c r="DN256" s="4">
        <v>0</v>
      </c>
      <c r="DO256" s="4">
        <v>1</v>
      </c>
      <c r="DP256" s="4">
        <v>0</v>
      </c>
      <c r="DQ256" s="4">
        <v>1</v>
      </c>
      <c r="DR256" s="4">
        <v>0</v>
      </c>
      <c r="DS256" s="4">
        <v>1</v>
      </c>
      <c r="DT256" s="4">
        <v>0</v>
      </c>
      <c r="DU256" s="4">
        <v>1</v>
      </c>
      <c r="DV256" s="4">
        <v>0</v>
      </c>
      <c r="DW256" s="4">
        <v>1</v>
      </c>
      <c r="DX256" s="4">
        <v>0</v>
      </c>
    </row>
    <row r="257" spans="1:128">
      <c r="A257" s="10">
        <v>252</v>
      </c>
      <c r="BP257" s="3"/>
      <c r="BQ257" s="3"/>
      <c r="BR257" s="3"/>
      <c r="BS257" s="3"/>
      <c r="BT257" s="10">
        <v>252</v>
      </c>
      <c r="BU257" s="4">
        <f t="shared" si="12"/>
        <v>0</v>
      </c>
      <c r="BV257" s="4">
        <f t="shared" si="13"/>
        <v>0</v>
      </c>
      <c r="BW257" s="10"/>
      <c r="BX257" s="4">
        <f t="shared" si="14"/>
        <v>1</v>
      </c>
      <c r="BY257" s="4">
        <f t="shared" si="15"/>
        <v>1</v>
      </c>
      <c r="CA257" s="18">
        <v>50200</v>
      </c>
      <c r="CH257" s="18">
        <v>50200</v>
      </c>
      <c r="CI257" s="4">
        <v>0</v>
      </c>
      <c r="CJ257" s="4">
        <v>1</v>
      </c>
      <c r="CK257" s="4">
        <v>0</v>
      </c>
      <c r="CL257" s="4">
        <v>1</v>
      </c>
      <c r="CM257" s="4">
        <v>0.109</v>
      </c>
      <c r="CN257" s="4">
        <v>0.89100000000000001</v>
      </c>
      <c r="CO257" s="4">
        <v>0.85499999999999998</v>
      </c>
      <c r="CP257" s="4">
        <v>0.14499999999999999</v>
      </c>
      <c r="CQ257" s="4">
        <v>1</v>
      </c>
      <c r="CR257" s="4">
        <v>0</v>
      </c>
      <c r="CS257" s="4">
        <v>1</v>
      </c>
      <c r="CT257" s="4">
        <v>0</v>
      </c>
      <c r="CU257" s="4">
        <v>1</v>
      </c>
      <c r="CV257" s="4">
        <v>0</v>
      </c>
      <c r="CW257" s="4">
        <v>1</v>
      </c>
      <c r="CX257" s="4">
        <v>0</v>
      </c>
      <c r="CY257" s="4">
        <v>1</v>
      </c>
      <c r="CZ257" s="4">
        <v>0</v>
      </c>
      <c r="DA257" s="4">
        <v>1</v>
      </c>
      <c r="DB257" s="4">
        <v>0</v>
      </c>
      <c r="DC257" s="4">
        <v>1</v>
      </c>
      <c r="DD257" s="4">
        <v>0</v>
      </c>
      <c r="DE257" s="4">
        <v>1</v>
      </c>
      <c r="DF257" s="4">
        <v>0</v>
      </c>
      <c r="DG257" s="4">
        <v>1</v>
      </c>
      <c r="DH257" s="4">
        <v>0</v>
      </c>
      <c r="DI257" s="4">
        <v>1</v>
      </c>
      <c r="DJ257" s="4">
        <v>0</v>
      </c>
      <c r="DK257" s="4">
        <v>1</v>
      </c>
      <c r="DL257" s="4">
        <v>0</v>
      </c>
      <c r="DM257" s="4">
        <v>1</v>
      </c>
      <c r="DN257" s="4">
        <v>0</v>
      </c>
      <c r="DO257" s="4">
        <v>1</v>
      </c>
      <c r="DP257" s="4">
        <v>0</v>
      </c>
      <c r="DQ257" s="4">
        <v>1</v>
      </c>
      <c r="DR257" s="4">
        <v>0</v>
      </c>
      <c r="DS257" s="4">
        <v>1</v>
      </c>
      <c r="DT257" s="4">
        <v>0</v>
      </c>
      <c r="DU257" s="4">
        <v>1</v>
      </c>
      <c r="DV257" s="4">
        <v>0</v>
      </c>
      <c r="DW257" s="4">
        <v>1</v>
      </c>
      <c r="DX257" s="4">
        <v>0</v>
      </c>
    </row>
    <row r="258" spans="1:128">
      <c r="A258" s="10">
        <v>253</v>
      </c>
      <c r="BP258" s="3"/>
      <c r="BQ258" s="3"/>
      <c r="BR258" s="3"/>
      <c r="BS258" s="3"/>
      <c r="BT258" s="10">
        <v>253</v>
      </c>
      <c r="BU258" s="4">
        <f t="shared" si="12"/>
        <v>0</v>
      </c>
      <c r="BV258" s="4">
        <f t="shared" si="13"/>
        <v>0</v>
      </c>
      <c r="BW258" s="10"/>
      <c r="BX258" s="4">
        <f t="shared" si="14"/>
        <v>1</v>
      </c>
      <c r="BY258" s="4">
        <f t="shared" si="15"/>
        <v>1</v>
      </c>
      <c r="CA258" s="18">
        <v>50400</v>
      </c>
      <c r="CH258" s="18">
        <v>50400</v>
      </c>
      <c r="CI258" s="4">
        <v>0</v>
      </c>
      <c r="CJ258" s="4">
        <v>1</v>
      </c>
      <c r="CK258" s="4">
        <v>0</v>
      </c>
      <c r="CL258" s="4">
        <v>1</v>
      </c>
      <c r="CM258" s="4">
        <v>0.10299999999999999</v>
      </c>
      <c r="CN258" s="4">
        <v>0.89700000000000002</v>
      </c>
      <c r="CO258" s="4">
        <v>0.84099999999999997</v>
      </c>
      <c r="CP258" s="4">
        <v>0.159</v>
      </c>
      <c r="CQ258" s="4">
        <v>1</v>
      </c>
      <c r="CR258" s="4">
        <v>0</v>
      </c>
      <c r="CS258" s="4">
        <v>1</v>
      </c>
      <c r="CT258" s="4">
        <v>0</v>
      </c>
      <c r="CU258" s="4">
        <v>1</v>
      </c>
      <c r="CV258" s="4">
        <v>0</v>
      </c>
      <c r="CW258" s="4">
        <v>1</v>
      </c>
      <c r="CX258" s="4">
        <v>0</v>
      </c>
      <c r="CY258" s="4">
        <v>1</v>
      </c>
      <c r="CZ258" s="4">
        <v>0</v>
      </c>
      <c r="DA258" s="4">
        <v>1</v>
      </c>
      <c r="DB258" s="4">
        <v>0</v>
      </c>
      <c r="DC258" s="4">
        <v>1</v>
      </c>
      <c r="DD258" s="4">
        <v>0</v>
      </c>
      <c r="DE258" s="4">
        <v>1</v>
      </c>
      <c r="DF258" s="4">
        <v>0</v>
      </c>
      <c r="DG258" s="4">
        <v>1</v>
      </c>
      <c r="DH258" s="4">
        <v>0</v>
      </c>
      <c r="DI258" s="4">
        <v>1</v>
      </c>
      <c r="DJ258" s="4">
        <v>0</v>
      </c>
      <c r="DK258" s="4">
        <v>1</v>
      </c>
      <c r="DL258" s="4">
        <v>0</v>
      </c>
      <c r="DM258" s="4">
        <v>1</v>
      </c>
      <c r="DN258" s="4">
        <v>0</v>
      </c>
      <c r="DO258" s="4">
        <v>1</v>
      </c>
      <c r="DP258" s="4">
        <v>0</v>
      </c>
      <c r="DQ258" s="4">
        <v>1</v>
      </c>
      <c r="DR258" s="4">
        <v>0</v>
      </c>
      <c r="DS258" s="4">
        <v>1</v>
      </c>
      <c r="DT258" s="4">
        <v>0</v>
      </c>
      <c r="DU258" s="4">
        <v>1</v>
      </c>
      <c r="DV258" s="4">
        <v>0</v>
      </c>
      <c r="DW258" s="4">
        <v>1</v>
      </c>
      <c r="DX258" s="4">
        <v>0</v>
      </c>
    </row>
    <row r="259" spans="1:128">
      <c r="A259" s="10">
        <v>254</v>
      </c>
      <c r="BP259" s="3"/>
      <c r="BQ259" s="3"/>
      <c r="BR259" s="3"/>
      <c r="BS259" s="3"/>
      <c r="BT259" s="10">
        <v>254</v>
      </c>
      <c r="BU259" s="4">
        <f t="shared" si="12"/>
        <v>0</v>
      </c>
      <c r="BV259" s="4">
        <f t="shared" si="13"/>
        <v>0</v>
      </c>
      <c r="BW259" s="10"/>
      <c r="BX259" s="4">
        <f t="shared" si="14"/>
        <v>1</v>
      </c>
      <c r="BY259" s="4">
        <f t="shared" si="15"/>
        <v>1</v>
      </c>
      <c r="CA259" s="18">
        <v>50600</v>
      </c>
      <c r="CH259" s="18">
        <v>50600</v>
      </c>
      <c r="CI259" s="4">
        <v>0</v>
      </c>
      <c r="CJ259" s="4">
        <v>1</v>
      </c>
      <c r="CK259" s="4">
        <v>0</v>
      </c>
      <c r="CL259" s="4">
        <v>1</v>
      </c>
      <c r="CM259" s="4">
        <v>9.5000000000000001E-2</v>
      </c>
      <c r="CN259" s="4">
        <v>0.90500000000000003</v>
      </c>
      <c r="CO259" s="4">
        <v>0.82499999999999996</v>
      </c>
      <c r="CP259" s="4">
        <v>0.17499999999999999</v>
      </c>
      <c r="CQ259" s="4">
        <v>1</v>
      </c>
      <c r="CR259" s="4">
        <v>0</v>
      </c>
      <c r="CS259" s="4">
        <v>1</v>
      </c>
      <c r="CT259" s="4">
        <v>0</v>
      </c>
      <c r="CU259" s="4">
        <v>1</v>
      </c>
      <c r="CV259" s="4">
        <v>0</v>
      </c>
      <c r="CW259" s="4">
        <v>1</v>
      </c>
      <c r="CX259" s="4">
        <v>0</v>
      </c>
      <c r="CY259" s="4">
        <v>1</v>
      </c>
      <c r="CZ259" s="4">
        <v>0</v>
      </c>
      <c r="DA259" s="4">
        <v>1</v>
      </c>
      <c r="DB259" s="4">
        <v>0</v>
      </c>
      <c r="DC259" s="4">
        <v>1</v>
      </c>
      <c r="DD259" s="4">
        <v>0</v>
      </c>
      <c r="DE259" s="4">
        <v>1</v>
      </c>
      <c r="DF259" s="4">
        <v>0</v>
      </c>
      <c r="DG259" s="4">
        <v>1</v>
      </c>
      <c r="DH259" s="4">
        <v>0</v>
      </c>
      <c r="DI259" s="4">
        <v>1</v>
      </c>
      <c r="DJ259" s="4">
        <v>0</v>
      </c>
      <c r="DK259" s="4">
        <v>1</v>
      </c>
      <c r="DL259" s="4">
        <v>0</v>
      </c>
      <c r="DM259" s="4">
        <v>1</v>
      </c>
      <c r="DN259" s="4">
        <v>0</v>
      </c>
      <c r="DO259" s="4">
        <v>1</v>
      </c>
      <c r="DP259" s="4">
        <v>0</v>
      </c>
      <c r="DQ259" s="4">
        <v>1</v>
      </c>
      <c r="DR259" s="4">
        <v>0</v>
      </c>
      <c r="DS259" s="4">
        <v>1</v>
      </c>
      <c r="DT259" s="4">
        <v>0</v>
      </c>
      <c r="DU259" s="4">
        <v>1</v>
      </c>
      <c r="DV259" s="4">
        <v>0</v>
      </c>
      <c r="DW259" s="4">
        <v>1</v>
      </c>
      <c r="DX259" s="4">
        <v>0</v>
      </c>
    </row>
    <row r="260" spans="1:128">
      <c r="A260" s="10">
        <v>255</v>
      </c>
      <c r="BP260" s="3"/>
      <c r="BQ260" s="3"/>
      <c r="BR260" s="3"/>
      <c r="BS260" s="3"/>
      <c r="BT260" s="10">
        <v>255</v>
      </c>
      <c r="BU260" s="4">
        <f t="shared" si="12"/>
        <v>0</v>
      </c>
      <c r="BV260" s="4">
        <f t="shared" si="13"/>
        <v>0</v>
      </c>
      <c r="BW260" s="10"/>
      <c r="BX260" s="4">
        <f t="shared" si="14"/>
        <v>1</v>
      </c>
      <c r="BY260" s="4">
        <f t="shared" si="15"/>
        <v>1</v>
      </c>
      <c r="CA260" s="18">
        <v>50800</v>
      </c>
      <c r="CH260" s="18">
        <v>50800</v>
      </c>
      <c r="CI260" s="4">
        <v>0</v>
      </c>
      <c r="CJ260" s="4">
        <v>1</v>
      </c>
      <c r="CK260" s="4">
        <v>0</v>
      </c>
      <c r="CL260" s="4">
        <v>1</v>
      </c>
      <c r="CM260" s="4">
        <v>0.09</v>
      </c>
      <c r="CN260" s="4">
        <v>0.91</v>
      </c>
      <c r="CO260" s="4">
        <v>0.81200000000000006</v>
      </c>
      <c r="CP260" s="4">
        <v>0.188</v>
      </c>
      <c r="CQ260" s="4">
        <v>1</v>
      </c>
      <c r="CR260" s="4">
        <v>0</v>
      </c>
      <c r="CS260" s="4">
        <v>1</v>
      </c>
      <c r="CT260" s="4">
        <v>0</v>
      </c>
      <c r="CU260" s="4">
        <v>1</v>
      </c>
      <c r="CV260" s="4">
        <v>0</v>
      </c>
      <c r="CW260" s="4">
        <v>1</v>
      </c>
      <c r="CX260" s="4">
        <v>0</v>
      </c>
      <c r="CY260" s="4">
        <v>1</v>
      </c>
      <c r="CZ260" s="4">
        <v>0</v>
      </c>
      <c r="DA260" s="4">
        <v>1</v>
      </c>
      <c r="DB260" s="4">
        <v>0</v>
      </c>
      <c r="DC260" s="4">
        <v>1</v>
      </c>
      <c r="DD260" s="4">
        <v>0</v>
      </c>
      <c r="DE260" s="4">
        <v>1</v>
      </c>
      <c r="DF260" s="4">
        <v>0</v>
      </c>
      <c r="DG260" s="4">
        <v>1</v>
      </c>
      <c r="DH260" s="4">
        <v>0</v>
      </c>
      <c r="DI260" s="4">
        <v>1</v>
      </c>
      <c r="DJ260" s="4">
        <v>0</v>
      </c>
      <c r="DK260" s="4">
        <v>1</v>
      </c>
      <c r="DL260" s="4">
        <v>0</v>
      </c>
      <c r="DM260" s="4">
        <v>1</v>
      </c>
      <c r="DN260" s="4">
        <v>0</v>
      </c>
      <c r="DO260" s="4">
        <v>1</v>
      </c>
      <c r="DP260" s="4">
        <v>0</v>
      </c>
      <c r="DQ260" s="4">
        <v>1</v>
      </c>
      <c r="DR260" s="4">
        <v>0</v>
      </c>
      <c r="DS260" s="4">
        <v>1</v>
      </c>
      <c r="DT260" s="4">
        <v>0</v>
      </c>
      <c r="DU260" s="4">
        <v>1</v>
      </c>
      <c r="DV260" s="4">
        <v>0</v>
      </c>
      <c r="DW260" s="4">
        <v>1</v>
      </c>
      <c r="DX260" s="4">
        <v>0</v>
      </c>
    </row>
    <row r="261" spans="1:128">
      <c r="A261" s="10">
        <v>256</v>
      </c>
      <c r="BP261" s="3"/>
      <c r="BQ261" s="3"/>
      <c r="BR261" s="3"/>
      <c r="BS261" s="3"/>
      <c r="BT261" s="10">
        <v>256</v>
      </c>
      <c r="BU261" s="4">
        <f t="shared" si="12"/>
        <v>0</v>
      </c>
      <c r="BV261" s="4">
        <f t="shared" si="13"/>
        <v>0</v>
      </c>
      <c r="BW261" s="10"/>
      <c r="BX261" s="4">
        <f t="shared" si="14"/>
        <v>1</v>
      </c>
      <c r="BY261" s="4">
        <f t="shared" si="15"/>
        <v>1</v>
      </c>
      <c r="CA261" s="18">
        <v>51000</v>
      </c>
      <c r="CH261" s="18">
        <v>51000</v>
      </c>
      <c r="CI261" s="4">
        <v>0</v>
      </c>
      <c r="CJ261" s="4">
        <v>1</v>
      </c>
      <c r="CK261" s="4">
        <v>0</v>
      </c>
      <c r="CL261" s="4">
        <v>1</v>
      </c>
      <c r="CM261" s="4">
        <v>8.3000000000000004E-2</v>
      </c>
      <c r="CN261" s="4">
        <v>0.91700000000000004</v>
      </c>
      <c r="CO261" s="4">
        <v>0.79900000000000004</v>
      </c>
      <c r="CP261" s="4">
        <v>0.20100000000000001</v>
      </c>
      <c r="CQ261" s="4">
        <v>0.999</v>
      </c>
      <c r="CR261" s="4">
        <v>1E-3</v>
      </c>
      <c r="CS261" s="4">
        <v>1</v>
      </c>
      <c r="CT261" s="4">
        <v>0</v>
      </c>
      <c r="CU261" s="4">
        <v>1</v>
      </c>
      <c r="CV261" s="4">
        <v>0</v>
      </c>
      <c r="CW261" s="4">
        <v>1</v>
      </c>
      <c r="CX261" s="4">
        <v>0</v>
      </c>
      <c r="CY261" s="4">
        <v>1</v>
      </c>
      <c r="CZ261" s="4">
        <v>0</v>
      </c>
      <c r="DA261" s="4">
        <v>1</v>
      </c>
      <c r="DB261" s="4">
        <v>0</v>
      </c>
      <c r="DC261" s="4">
        <v>1</v>
      </c>
      <c r="DD261" s="4">
        <v>0</v>
      </c>
      <c r="DE261" s="4">
        <v>1</v>
      </c>
      <c r="DF261" s="4">
        <v>0</v>
      </c>
      <c r="DG261" s="4">
        <v>1</v>
      </c>
      <c r="DH261" s="4">
        <v>0</v>
      </c>
      <c r="DI261" s="4">
        <v>1</v>
      </c>
      <c r="DJ261" s="4">
        <v>0</v>
      </c>
      <c r="DK261" s="4">
        <v>1</v>
      </c>
      <c r="DL261" s="4">
        <v>0</v>
      </c>
      <c r="DM261" s="4">
        <v>1</v>
      </c>
      <c r="DN261" s="4">
        <v>0</v>
      </c>
      <c r="DO261" s="4">
        <v>1</v>
      </c>
      <c r="DP261" s="4">
        <v>0</v>
      </c>
      <c r="DQ261" s="4">
        <v>1</v>
      </c>
      <c r="DR261" s="4">
        <v>0</v>
      </c>
      <c r="DS261" s="4">
        <v>1</v>
      </c>
      <c r="DT261" s="4">
        <v>0</v>
      </c>
      <c r="DU261" s="4">
        <v>1</v>
      </c>
      <c r="DV261" s="4">
        <v>0</v>
      </c>
      <c r="DW261" s="4">
        <v>1</v>
      </c>
      <c r="DX261" s="4">
        <v>0</v>
      </c>
    </row>
    <row r="262" spans="1:128">
      <c r="A262" s="10">
        <v>257</v>
      </c>
      <c r="BP262" s="3"/>
      <c r="BQ262" s="3"/>
      <c r="BR262" s="3"/>
      <c r="BS262" s="3"/>
      <c r="BT262" s="10">
        <v>257</v>
      </c>
      <c r="BU262" s="4">
        <f t="shared" si="12"/>
        <v>0</v>
      </c>
      <c r="BV262" s="4">
        <f t="shared" si="13"/>
        <v>0</v>
      </c>
      <c r="BW262" s="10"/>
      <c r="BX262" s="4">
        <f t="shared" si="14"/>
        <v>1</v>
      </c>
      <c r="BY262" s="4">
        <f t="shared" si="15"/>
        <v>1</v>
      </c>
      <c r="CA262" s="18">
        <v>51200</v>
      </c>
      <c r="CH262" s="18">
        <v>51200</v>
      </c>
      <c r="CI262" s="4">
        <v>0</v>
      </c>
      <c r="CJ262" s="4">
        <v>1</v>
      </c>
      <c r="CK262" s="4">
        <v>0</v>
      </c>
      <c r="CL262" s="4">
        <v>1</v>
      </c>
      <c r="CM262" s="4">
        <v>0.08</v>
      </c>
      <c r="CN262" s="4">
        <v>0.92</v>
      </c>
      <c r="CO262" s="4">
        <v>0.79</v>
      </c>
      <c r="CP262" s="4">
        <v>0.21</v>
      </c>
      <c r="CQ262" s="4">
        <v>0.999</v>
      </c>
      <c r="CR262" s="4">
        <v>1E-3</v>
      </c>
      <c r="CS262" s="4">
        <v>1</v>
      </c>
      <c r="CT262" s="4">
        <v>0</v>
      </c>
      <c r="CU262" s="4">
        <v>1</v>
      </c>
      <c r="CV262" s="4">
        <v>0</v>
      </c>
      <c r="CW262" s="4">
        <v>1</v>
      </c>
      <c r="CX262" s="4">
        <v>0</v>
      </c>
      <c r="CY262" s="4">
        <v>1</v>
      </c>
      <c r="CZ262" s="4">
        <v>0</v>
      </c>
      <c r="DA262" s="4">
        <v>1</v>
      </c>
      <c r="DB262" s="4">
        <v>0</v>
      </c>
      <c r="DC262" s="4">
        <v>1</v>
      </c>
      <c r="DD262" s="4">
        <v>0</v>
      </c>
      <c r="DE262" s="4">
        <v>1</v>
      </c>
      <c r="DF262" s="4">
        <v>0</v>
      </c>
      <c r="DG262" s="4">
        <v>1</v>
      </c>
      <c r="DH262" s="4">
        <v>0</v>
      </c>
      <c r="DI262" s="4">
        <v>1</v>
      </c>
      <c r="DJ262" s="4">
        <v>0</v>
      </c>
      <c r="DK262" s="4">
        <v>1</v>
      </c>
      <c r="DL262" s="4">
        <v>0</v>
      </c>
      <c r="DM262" s="4">
        <v>1</v>
      </c>
      <c r="DN262" s="4">
        <v>0</v>
      </c>
      <c r="DO262" s="4">
        <v>1</v>
      </c>
      <c r="DP262" s="4">
        <v>0</v>
      </c>
      <c r="DQ262" s="4">
        <v>1</v>
      </c>
      <c r="DR262" s="4">
        <v>0</v>
      </c>
      <c r="DS262" s="4">
        <v>1</v>
      </c>
      <c r="DT262" s="4">
        <v>0</v>
      </c>
      <c r="DU262" s="4">
        <v>1</v>
      </c>
      <c r="DV262" s="4">
        <v>0</v>
      </c>
      <c r="DW262" s="4">
        <v>1</v>
      </c>
      <c r="DX262" s="4">
        <v>0</v>
      </c>
    </row>
    <row r="263" spans="1:128">
      <c r="A263" s="10">
        <v>258</v>
      </c>
      <c r="BP263" s="3"/>
      <c r="BQ263" s="3"/>
      <c r="BR263" s="3"/>
      <c r="BS263" s="3"/>
      <c r="BT263" s="10">
        <v>258</v>
      </c>
      <c r="BU263" s="4">
        <f t="shared" ref="BU263:BU326" si="16">BP263*$BV$1-BQ263</f>
        <v>0</v>
      </c>
      <c r="BV263" s="4">
        <f t="shared" ref="BV263:BV326" si="17">BR263*$BV$1-BS263</f>
        <v>0</v>
      </c>
      <c r="BW263" s="10"/>
      <c r="BX263" s="4">
        <f t="shared" ref="BX263:BX326" si="18">IF(BU263=MAX($BU263:$BV263),1,0)</f>
        <v>1</v>
      </c>
      <c r="BY263" s="4">
        <f t="shared" ref="BY263:BY326" si="19">IF(BV263=MAX($BU263:$BV263),1,0)</f>
        <v>1</v>
      </c>
      <c r="CA263" s="18">
        <v>51400</v>
      </c>
      <c r="CH263" s="18">
        <v>51400</v>
      </c>
      <c r="CI263" s="4">
        <v>0</v>
      </c>
      <c r="CJ263" s="4">
        <v>1</v>
      </c>
      <c r="CK263" s="4">
        <v>0</v>
      </c>
      <c r="CL263" s="4">
        <v>1</v>
      </c>
      <c r="CM263" s="4">
        <v>7.4999999999999997E-2</v>
      </c>
      <c r="CN263" s="4">
        <v>0.92500000000000004</v>
      </c>
      <c r="CO263" s="4">
        <v>0.78</v>
      </c>
      <c r="CP263" s="4">
        <v>0.22</v>
      </c>
      <c r="CQ263" s="4">
        <v>0.999</v>
      </c>
      <c r="CR263" s="4">
        <v>1E-3</v>
      </c>
      <c r="CS263" s="4">
        <v>1</v>
      </c>
      <c r="CT263" s="4">
        <v>0</v>
      </c>
      <c r="CU263" s="4">
        <v>1</v>
      </c>
      <c r="CV263" s="4">
        <v>0</v>
      </c>
      <c r="CW263" s="4">
        <v>1</v>
      </c>
      <c r="CX263" s="4">
        <v>0</v>
      </c>
      <c r="CY263" s="4">
        <v>1</v>
      </c>
      <c r="CZ263" s="4">
        <v>0</v>
      </c>
      <c r="DA263" s="4">
        <v>1</v>
      </c>
      <c r="DB263" s="4">
        <v>0</v>
      </c>
      <c r="DC263" s="4">
        <v>1</v>
      </c>
      <c r="DD263" s="4">
        <v>0</v>
      </c>
      <c r="DE263" s="4">
        <v>1</v>
      </c>
      <c r="DF263" s="4">
        <v>0</v>
      </c>
      <c r="DG263" s="4">
        <v>1</v>
      </c>
      <c r="DH263" s="4">
        <v>0</v>
      </c>
      <c r="DI263" s="4">
        <v>1</v>
      </c>
      <c r="DJ263" s="4">
        <v>0</v>
      </c>
      <c r="DK263" s="4">
        <v>1</v>
      </c>
      <c r="DL263" s="4">
        <v>0</v>
      </c>
      <c r="DM263" s="4">
        <v>1</v>
      </c>
      <c r="DN263" s="4">
        <v>0</v>
      </c>
      <c r="DO263" s="4">
        <v>1</v>
      </c>
      <c r="DP263" s="4">
        <v>0</v>
      </c>
      <c r="DQ263" s="4">
        <v>1</v>
      </c>
      <c r="DR263" s="4">
        <v>0</v>
      </c>
      <c r="DS263" s="4">
        <v>1</v>
      </c>
      <c r="DT263" s="4">
        <v>0</v>
      </c>
      <c r="DU263" s="4">
        <v>1</v>
      </c>
      <c r="DV263" s="4">
        <v>0</v>
      </c>
      <c r="DW263" s="4">
        <v>1</v>
      </c>
      <c r="DX263" s="4">
        <v>0</v>
      </c>
    </row>
    <row r="264" spans="1:128">
      <c r="A264" s="10">
        <v>259</v>
      </c>
      <c r="BP264" s="3"/>
      <c r="BQ264" s="3"/>
      <c r="BR264" s="3"/>
      <c r="BS264" s="3"/>
      <c r="BT264" s="10">
        <v>259</v>
      </c>
      <c r="BU264" s="4">
        <f t="shared" si="16"/>
        <v>0</v>
      </c>
      <c r="BV264" s="4">
        <f t="shared" si="17"/>
        <v>0</v>
      </c>
      <c r="BW264" s="10"/>
      <c r="BX264" s="4">
        <f t="shared" si="18"/>
        <v>1</v>
      </c>
      <c r="BY264" s="4">
        <f t="shared" si="19"/>
        <v>1</v>
      </c>
      <c r="CA264" s="18">
        <v>51600</v>
      </c>
      <c r="CH264" s="18">
        <v>51600</v>
      </c>
      <c r="CI264" s="4">
        <v>0</v>
      </c>
      <c r="CJ264" s="4">
        <v>1</v>
      </c>
      <c r="CK264" s="4">
        <v>0</v>
      </c>
      <c r="CL264" s="4">
        <v>1</v>
      </c>
      <c r="CM264" s="4">
        <v>7.0000000000000007E-2</v>
      </c>
      <c r="CN264" s="4">
        <v>0.93</v>
      </c>
      <c r="CO264" s="4">
        <v>0.76300000000000001</v>
      </c>
      <c r="CP264" s="4">
        <v>0.23699999999999999</v>
      </c>
      <c r="CQ264" s="4">
        <v>0.999</v>
      </c>
      <c r="CR264" s="4">
        <v>1E-3</v>
      </c>
      <c r="CS264" s="4">
        <v>1</v>
      </c>
      <c r="CT264" s="4">
        <v>0</v>
      </c>
      <c r="CU264" s="4">
        <v>1</v>
      </c>
      <c r="CV264" s="4">
        <v>0</v>
      </c>
      <c r="CW264" s="4">
        <v>1</v>
      </c>
      <c r="CX264" s="4">
        <v>0</v>
      </c>
      <c r="CY264" s="4">
        <v>1</v>
      </c>
      <c r="CZ264" s="4">
        <v>0</v>
      </c>
      <c r="DA264" s="4">
        <v>1</v>
      </c>
      <c r="DB264" s="4">
        <v>0</v>
      </c>
      <c r="DC264" s="4">
        <v>1</v>
      </c>
      <c r="DD264" s="4">
        <v>0</v>
      </c>
      <c r="DE264" s="4">
        <v>1</v>
      </c>
      <c r="DF264" s="4">
        <v>0</v>
      </c>
      <c r="DG264" s="4">
        <v>1</v>
      </c>
      <c r="DH264" s="4">
        <v>0</v>
      </c>
      <c r="DI264" s="4">
        <v>1</v>
      </c>
      <c r="DJ264" s="4">
        <v>0</v>
      </c>
      <c r="DK264" s="4">
        <v>1</v>
      </c>
      <c r="DL264" s="4">
        <v>0</v>
      </c>
      <c r="DM264" s="4">
        <v>1</v>
      </c>
      <c r="DN264" s="4">
        <v>0</v>
      </c>
      <c r="DO264" s="4">
        <v>1</v>
      </c>
      <c r="DP264" s="4">
        <v>0</v>
      </c>
      <c r="DQ264" s="4">
        <v>1</v>
      </c>
      <c r="DR264" s="4">
        <v>0</v>
      </c>
      <c r="DS264" s="4">
        <v>1</v>
      </c>
      <c r="DT264" s="4">
        <v>0</v>
      </c>
      <c r="DU264" s="4">
        <v>1</v>
      </c>
      <c r="DV264" s="4">
        <v>0</v>
      </c>
      <c r="DW264" s="4">
        <v>1</v>
      </c>
      <c r="DX264" s="4">
        <v>0</v>
      </c>
    </row>
    <row r="265" spans="1:128">
      <c r="A265" s="10">
        <v>260</v>
      </c>
      <c r="BP265" s="3"/>
      <c r="BQ265" s="3"/>
      <c r="BR265" s="3"/>
      <c r="BS265" s="3"/>
      <c r="BT265" s="10">
        <v>260</v>
      </c>
      <c r="BU265" s="4">
        <f t="shared" si="16"/>
        <v>0</v>
      </c>
      <c r="BV265" s="4">
        <f t="shared" si="17"/>
        <v>0</v>
      </c>
      <c r="BW265" s="10"/>
      <c r="BX265" s="4">
        <f t="shared" si="18"/>
        <v>1</v>
      </c>
      <c r="BY265" s="4">
        <f t="shared" si="19"/>
        <v>1</v>
      </c>
      <c r="CA265" s="18">
        <v>51800</v>
      </c>
      <c r="CH265" s="18">
        <v>51800</v>
      </c>
      <c r="CI265" s="4">
        <v>0</v>
      </c>
      <c r="CJ265" s="4">
        <v>1</v>
      </c>
      <c r="CK265" s="4">
        <v>0</v>
      </c>
      <c r="CL265" s="4">
        <v>1</v>
      </c>
      <c r="CM265" s="4">
        <v>6.5000000000000002E-2</v>
      </c>
      <c r="CN265" s="4">
        <v>0.93500000000000005</v>
      </c>
      <c r="CO265" s="4">
        <v>0.74299999999999999</v>
      </c>
      <c r="CP265" s="4">
        <v>0.25700000000000001</v>
      </c>
      <c r="CQ265" s="4">
        <v>0.999</v>
      </c>
      <c r="CR265" s="4">
        <v>1E-3</v>
      </c>
      <c r="CS265" s="4">
        <v>1</v>
      </c>
      <c r="CT265" s="4">
        <v>0</v>
      </c>
      <c r="CU265" s="4">
        <v>1</v>
      </c>
      <c r="CV265" s="4">
        <v>0</v>
      </c>
      <c r="CW265" s="4">
        <v>1</v>
      </c>
      <c r="CX265" s="4">
        <v>0</v>
      </c>
      <c r="CY265" s="4">
        <v>1</v>
      </c>
      <c r="CZ265" s="4">
        <v>0</v>
      </c>
      <c r="DA265" s="4">
        <v>1</v>
      </c>
      <c r="DB265" s="4">
        <v>0</v>
      </c>
      <c r="DC265" s="4">
        <v>1</v>
      </c>
      <c r="DD265" s="4">
        <v>0</v>
      </c>
      <c r="DE265" s="4">
        <v>1</v>
      </c>
      <c r="DF265" s="4">
        <v>0</v>
      </c>
      <c r="DG265" s="4">
        <v>1</v>
      </c>
      <c r="DH265" s="4">
        <v>0</v>
      </c>
      <c r="DI265" s="4">
        <v>1</v>
      </c>
      <c r="DJ265" s="4">
        <v>0</v>
      </c>
      <c r="DK265" s="4">
        <v>1</v>
      </c>
      <c r="DL265" s="4">
        <v>0</v>
      </c>
      <c r="DM265" s="4">
        <v>1</v>
      </c>
      <c r="DN265" s="4">
        <v>0</v>
      </c>
      <c r="DO265" s="4">
        <v>1</v>
      </c>
      <c r="DP265" s="4">
        <v>0</v>
      </c>
      <c r="DQ265" s="4">
        <v>1</v>
      </c>
      <c r="DR265" s="4">
        <v>0</v>
      </c>
      <c r="DS265" s="4">
        <v>1</v>
      </c>
      <c r="DT265" s="4">
        <v>0</v>
      </c>
      <c r="DU265" s="4">
        <v>1</v>
      </c>
      <c r="DV265" s="4">
        <v>0</v>
      </c>
      <c r="DW265" s="4">
        <v>1</v>
      </c>
      <c r="DX265" s="4">
        <v>0</v>
      </c>
    </row>
    <row r="266" spans="1:128">
      <c r="A266" s="10">
        <v>261</v>
      </c>
      <c r="BP266" s="3"/>
      <c r="BQ266" s="3"/>
      <c r="BR266" s="3"/>
      <c r="BS266" s="3"/>
      <c r="BT266" s="10">
        <v>261</v>
      </c>
      <c r="BU266" s="4">
        <f t="shared" si="16"/>
        <v>0</v>
      </c>
      <c r="BV266" s="4">
        <f t="shared" si="17"/>
        <v>0</v>
      </c>
      <c r="BW266" s="10"/>
      <c r="BX266" s="4">
        <f t="shared" si="18"/>
        <v>1</v>
      </c>
      <c r="BY266" s="4">
        <f t="shared" si="19"/>
        <v>1</v>
      </c>
      <c r="CA266" s="18">
        <v>52000</v>
      </c>
      <c r="CH266" s="18">
        <v>52000</v>
      </c>
      <c r="CI266" s="4">
        <v>0</v>
      </c>
      <c r="CJ266" s="4">
        <v>1</v>
      </c>
      <c r="CK266" s="4">
        <v>0</v>
      </c>
      <c r="CL266" s="4">
        <v>1</v>
      </c>
      <c r="CM266" s="4">
        <v>6.0999999999999999E-2</v>
      </c>
      <c r="CN266" s="4">
        <v>0.93899999999999995</v>
      </c>
      <c r="CO266" s="4">
        <v>0.72799999999999998</v>
      </c>
      <c r="CP266" s="4">
        <v>0.27200000000000002</v>
      </c>
      <c r="CQ266" s="4">
        <v>0.997</v>
      </c>
      <c r="CR266" s="4">
        <v>3.0000000000000001E-3</v>
      </c>
      <c r="CS266" s="4">
        <v>1</v>
      </c>
      <c r="CT266" s="4">
        <v>0</v>
      </c>
      <c r="CU266" s="4">
        <v>1</v>
      </c>
      <c r="CV266" s="4">
        <v>0</v>
      </c>
      <c r="CW266" s="4">
        <v>1</v>
      </c>
      <c r="CX266" s="4">
        <v>0</v>
      </c>
      <c r="CY266" s="4">
        <v>1</v>
      </c>
      <c r="CZ266" s="4">
        <v>0</v>
      </c>
      <c r="DA266" s="4">
        <v>1</v>
      </c>
      <c r="DB266" s="4">
        <v>0</v>
      </c>
      <c r="DC266" s="4">
        <v>1</v>
      </c>
      <c r="DD266" s="4">
        <v>0</v>
      </c>
      <c r="DE266" s="4">
        <v>1</v>
      </c>
      <c r="DF266" s="4">
        <v>0</v>
      </c>
      <c r="DG266" s="4">
        <v>1</v>
      </c>
      <c r="DH266" s="4">
        <v>0</v>
      </c>
      <c r="DI266" s="4">
        <v>1</v>
      </c>
      <c r="DJ266" s="4">
        <v>0</v>
      </c>
      <c r="DK266" s="4">
        <v>1</v>
      </c>
      <c r="DL266" s="4">
        <v>0</v>
      </c>
      <c r="DM266" s="4">
        <v>1</v>
      </c>
      <c r="DN266" s="4">
        <v>0</v>
      </c>
      <c r="DO266" s="4">
        <v>1</v>
      </c>
      <c r="DP266" s="4">
        <v>0</v>
      </c>
      <c r="DQ266" s="4">
        <v>1</v>
      </c>
      <c r="DR266" s="4">
        <v>0</v>
      </c>
      <c r="DS266" s="4">
        <v>1</v>
      </c>
      <c r="DT266" s="4">
        <v>0</v>
      </c>
      <c r="DU266" s="4">
        <v>1</v>
      </c>
      <c r="DV266" s="4">
        <v>0</v>
      </c>
      <c r="DW266" s="4">
        <v>1</v>
      </c>
      <c r="DX266" s="4">
        <v>0</v>
      </c>
    </row>
    <row r="267" spans="1:128">
      <c r="A267" s="10">
        <v>262</v>
      </c>
      <c r="BP267" s="3"/>
      <c r="BQ267" s="3"/>
      <c r="BR267" s="3"/>
      <c r="BS267" s="3"/>
      <c r="BT267" s="10">
        <v>262</v>
      </c>
      <c r="BU267" s="4">
        <f t="shared" si="16"/>
        <v>0</v>
      </c>
      <c r="BV267" s="4">
        <f t="shared" si="17"/>
        <v>0</v>
      </c>
      <c r="BW267" s="10"/>
      <c r="BX267" s="4">
        <f t="shared" si="18"/>
        <v>1</v>
      </c>
      <c r="BY267" s="4">
        <f t="shared" si="19"/>
        <v>1</v>
      </c>
      <c r="CA267" s="18">
        <v>52200</v>
      </c>
      <c r="CH267" s="18">
        <v>52200</v>
      </c>
      <c r="CI267" s="4">
        <v>0</v>
      </c>
      <c r="CJ267" s="4">
        <v>1</v>
      </c>
      <c r="CK267" s="4">
        <v>0</v>
      </c>
      <c r="CL267" s="4">
        <v>1</v>
      </c>
      <c r="CM267" s="4">
        <v>5.3999999999999999E-2</v>
      </c>
      <c r="CN267" s="4">
        <v>0.94599999999999995</v>
      </c>
      <c r="CO267" s="4">
        <v>0.71</v>
      </c>
      <c r="CP267" s="4">
        <v>0.28999999999999998</v>
      </c>
      <c r="CQ267" s="4">
        <v>0.997</v>
      </c>
      <c r="CR267" s="4">
        <v>3.0000000000000001E-3</v>
      </c>
      <c r="CS267" s="4">
        <v>1</v>
      </c>
      <c r="CT267" s="4">
        <v>0</v>
      </c>
      <c r="CU267" s="4">
        <v>1</v>
      </c>
      <c r="CV267" s="4">
        <v>0</v>
      </c>
      <c r="CW267" s="4">
        <v>1</v>
      </c>
      <c r="CX267" s="4">
        <v>0</v>
      </c>
      <c r="CY267" s="4">
        <v>1</v>
      </c>
      <c r="CZ267" s="4">
        <v>0</v>
      </c>
      <c r="DA267" s="4">
        <v>1</v>
      </c>
      <c r="DB267" s="4">
        <v>0</v>
      </c>
      <c r="DC267" s="4">
        <v>1</v>
      </c>
      <c r="DD267" s="4">
        <v>0</v>
      </c>
      <c r="DE267" s="4">
        <v>1</v>
      </c>
      <c r="DF267" s="4">
        <v>0</v>
      </c>
      <c r="DG267" s="4">
        <v>1</v>
      </c>
      <c r="DH267" s="4">
        <v>0</v>
      </c>
      <c r="DI267" s="4">
        <v>1</v>
      </c>
      <c r="DJ267" s="4">
        <v>0</v>
      </c>
      <c r="DK267" s="4">
        <v>1</v>
      </c>
      <c r="DL267" s="4">
        <v>0</v>
      </c>
      <c r="DM267" s="4">
        <v>1</v>
      </c>
      <c r="DN267" s="4">
        <v>0</v>
      </c>
      <c r="DO267" s="4">
        <v>1</v>
      </c>
      <c r="DP267" s="4">
        <v>0</v>
      </c>
      <c r="DQ267" s="4">
        <v>1</v>
      </c>
      <c r="DR267" s="4">
        <v>0</v>
      </c>
      <c r="DS267" s="4">
        <v>1</v>
      </c>
      <c r="DT267" s="4">
        <v>0</v>
      </c>
      <c r="DU267" s="4">
        <v>1</v>
      </c>
      <c r="DV267" s="4">
        <v>0</v>
      </c>
      <c r="DW267" s="4">
        <v>1</v>
      </c>
      <c r="DX267" s="4">
        <v>0</v>
      </c>
    </row>
    <row r="268" spans="1:128">
      <c r="A268" s="10">
        <v>263</v>
      </c>
      <c r="BP268" s="3"/>
      <c r="BQ268" s="3"/>
      <c r="BR268" s="3"/>
      <c r="BS268" s="3"/>
      <c r="BT268" s="10">
        <v>263</v>
      </c>
      <c r="BU268" s="4">
        <f t="shared" si="16"/>
        <v>0</v>
      </c>
      <c r="BV268" s="4">
        <f t="shared" si="17"/>
        <v>0</v>
      </c>
      <c r="BW268" s="10"/>
      <c r="BX268" s="4">
        <f t="shared" si="18"/>
        <v>1</v>
      </c>
      <c r="BY268" s="4">
        <f t="shared" si="19"/>
        <v>1</v>
      </c>
      <c r="CA268" s="18">
        <v>52400</v>
      </c>
      <c r="CH268" s="18">
        <v>52400</v>
      </c>
      <c r="CI268" s="4">
        <v>0</v>
      </c>
      <c r="CJ268" s="4">
        <v>1</v>
      </c>
      <c r="CK268" s="4">
        <v>0</v>
      </c>
      <c r="CL268" s="4">
        <v>1</v>
      </c>
      <c r="CM268" s="4">
        <v>4.5999999999999999E-2</v>
      </c>
      <c r="CN268" s="4">
        <v>0.95399999999999996</v>
      </c>
      <c r="CO268" s="4">
        <v>0.7</v>
      </c>
      <c r="CP268" s="4">
        <v>0.3</v>
      </c>
      <c r="CQ268" s="4">
        <v>0.997</v>
      </c>
      <c r="CR268" s="4">
        <v>3.0000000000000001E-3</v>
      </c>
      <c r="CS268" s="4">
        <v>1</v>
      </c>
      <c r="CT268" s="4">
        <v>0</v>
      </c>
      <c r="CU268" s="4">
        <v>1</v>
      </c>
      <c r="CV268" s="4">
        <v>0</v>
      </c>
      <c r="CW268" s="4">
        <v>1</v>
      </c>
      <c r="CX268" s="4">
        <v>0</v>
      </c>
      <c r="CY268" s="4">
        <v>1</v>
      </c>
      <c r="CZ268" s="4">
        <v>0</v>
      </c>
      <c r="DA268" s="4">
        <v>1</v>
      </c>
      <c r="DB268" s="4">
        <v>0</v>
      </c>
      <c r="DC268" s="4">
        <v>1</v>
      </c>
      <c r="DD268" s="4">
        <v>0</v>
      </c>
      <c r="DE268" s="4">
        <v>1</v>
      </c>
      <c r="DF268" s="4">
        <v>0</v>
      </c>
      <c r="DG268" s="4">
        <v>1</v>
      </c>
      <c r="DH268" s="4">
        <v>0</v>
      </c>
      <c r="DI268" s="4">
        <v>1</v>
      </c>
      <c r="DJ268" s="4">
        <v>0</v>
      </c>
      <c r="DK268" s="4">
        <v>1</v>
      </c>
      <c r="DL268" s="4">
        <v>0</v>
      </c>
      <c r="DM268" s="4">
        <v>1</v>
      </c>
      <c r="DN268" s="4">
        <v>0</v>
      </c>
      <c r="DO268" s="4">
        <v>1</v>
      </c>
      <c r="DP268" s="4">
        <v>0</v>
      </c>
      <c r="DQ268" s="4">
        <v>1</v>
      </c>
      <c r="DR268" s="4">
        <v>0</v>
      </c>
      <c r="DS268" s="4">
        <v>1</v>
      </c>
      <c r="DT268" s="4">
        <v>0</v>
      </c>
      <c r="DU268" s="4">
        <v>1</v>
      </c>
      <c r="DV268" s="4">
        <v>0</v>
      </c>
      <c r="DW268" s="4">
        <v>1</v>
      </c>
      <c r="DX268" s="4">
        <v>0</v>
      </c>
    </row>
    <row r="269" spans="1:128">
      <c r="A269" s="10">
        <v>264</v>
      </c>
      <c r="BP269" s="3"/>
      <c r="BQ269" s="3"/>
      <c r="BR269" s="3"/>
      <c r="BS269" s="3"/>
      <c r="BT269" s="10">
        <v>264</v>
      </c>
      <c r="BU269" s="4">
        <f t="shared" si="16"/>
        <v>0</v>
      </c>
      <c r="BV269" s="4">
        <f t="shared" si="17"/>
        <v>0</v>
      </c>
      <c r="BW269" s="10"/>
      <c r="BX269" s="4">
        <f t="shared" si="18"/>
        <v>1</v>
      </c>
      <c r="BY269" s="4">
        <f t="shared" si="19"/>
        <v>1</v>
      </c>
      <c r="CA269" s="18">
        <v>52600</v>
      </c>
      <c r="CH269" s="18">
        <v>52600</v>
      </c>
      <c r="CI269" s="4">
        <v>0</v>
      </c>
      <c r="CJ269" s="4">
        <v>1</v>
      </c>
      <c r="CK269" s="4">
        <v>0</v>
      </c>
      <c r="CL269" s="4">
        <v>1</v>
      </c>
      <c r="CM269" s="4">
        <v>3.6999999999999998E-2</v>
      </c>
      <c r="CN269" s="4">
        <v>0.96299999999999997</v>
      </c>
      <c r="CO269" s="4">
        <v>0.67700000000000005</v>
      </c>
      <c r="CP269" s="4">
        <v>0.32300000000000001</v>
      </c>
      <c r="CQ269" s="4">
        <v>0.997</v>
      </c>
      <c r="CR269" s="4">
        <v>3.0000000000000001E-3</v>
      </c>
      <c r="CS269" s="4">
        <v>1</v>
      </c>
      <c r="CT269" s="4">
        <v>0</v>
      </c>
      <c r="CU269" s="4">
        <v>1</v>
      </c>
      <c r="CV269" s="4">
        <v>0</v>
      </c>
      <c r="CW269" s="4">
        <v>1</v>
      </c>
      <c r="CX269" s="4">
        <v>0</v>
      </c>
      <c r="CY269" s="4">
        <v>1</v>
      </c>
      <c r="CZ269" s="4">
        <v>0</v>
      </c>
      <c r="DA269" s="4">
        <v>1</v>
      </c>
      <c r="DB269" s="4">
        <v>0</v>
      </c>
      <c r="DC269" s="4">
        <v>1</v>
      </c>
      <c r="DD269" s="4">
        <v>0</v>
      </c>
      <c r="DE269" s="4">
        <v>1</v>
      </c>
      <c r="DF269" s="4">
        <v>0</v>
      </c>
      <c r="DG269" s="4">
        <v>1</v>
      </c>
      <c r="DH269" s="4">
        <v>0</v>
      </c>
      <c r="DI269" s="4">
        <v>1</v>
      </c>
      <c r="DJ269" s="4">
        <v>0</v>
      </c>
      <c r="DK269" s="4">
        <v>1</v>
      </c>
      <c r="DL269" s="4">
        <v>0</v>
      </c>
      <c r="DM269" s="4">
        <v>1</v>
      </c>
      <c r="DN269" s="4">
        <v>0</v>
      </c>
      <c r="DO269" s="4">
        <v>1</v>
      </c>
      <c r="DP269" s="4">
        <v>0</v>
      </c>
      <c r="DQ269" s="4">
        <v>1</v>
      </c>
      <c r="DR269" s="4">
        <v>0</v>
      </c>
      <c r="DS269" s="4">
        <v>1</v>
      </c>
      <c r="DT269" s="4">
        <v>0</v>
      </c>
      <c r="DU269" s="4">
        <v>1</v>
      </c>
      <c r="DV269" s="4">
        <v>0</v>
      </c>
      <c r="DW269" s="4">
        <v>1</v>
      </c>
      <c r="DX269" s="4">
        <v>0</v>
      </c>
    </row>
    <row r="270" spans="1:128">
      <c r="A270" s="10">
        <v>265</v>
      </c>
      <c r="BP270" s="3"/>
      <c r="BQ270" s="3"/>
      <c r="BR270" s="3"/>
      <c r="BS270" s="3"/>
      <c r="BT270" s="10">
        <v>265</v>
      </c>
      <c r="BU270" s="4">
        <f t="shared" si="16"/>
        <v>0</v>
      </c>
      <c r="BV270" s="4">
        <f t="shared" si="17"/>
        <v>0</v>
      </c>
      <c r="BW270" s="10"/>
      <c r="BX270" s="4">
        <f t="shared" si="18"/>
        <v>1</v>
      </c>
      <c r="BY270" s="4">
        <f t="shared" si="19"/>
        <v>1</v>
      </c>
      <c r="CA270" s="18">
        <v>52800</v>
      </c>
      <c r="CH270" s="18">
        <v>52800</v>
      </c>
      <c r="CI270" s="4">
        <v>0</v>
      </c>
      <c r="CJ270" s="4">
        <v>1</v>
      </c>
      <c r="CK270" s="4">
        <v>0</v>
      </c>
      <c r="CL270" s="4">
        <v>1</v>
      </c>
      <c r="CM270" s="4">
        <v>3.3000000000000002E-2</v>
      </c>
      <c r="CN270" s="4">
        <v>0.96699999999999997</v>
      </c>
      <c r="CO270" s="4">
        <v>0.65500000000000003</v>
      </c>
      <c r="CP270" s="4">
        <v>0.34499999999999997</v>
      </c>
      <c r="CQ270" s="4">
        <v>0.997</v>
      </c>
      <c r="CR270" s="4">
        <v>3.0000000000000001E-3</v>
      </c>
      <c r="CS270" s="4">
        <v>1</v>
      </c>
      <c r="CT270" s="4">
        <v>0</v>
      </c>
      <c r="CU270" s="4">
        <v>1</v>
      </c>
      <c r="CV270" s="4">
        <v>0</v>
      </c>
      <c r="CW270" s="4">
        <v>1</v>
      </c>
      <c r="CX270" s="4">
        <v>0</v>
      </c>
      <c r="CY270" s="4">
        <v>1</v>
      </c>
      <c r="CZ270" s="4">
        <v>0</v>
      </c>
      <c r="DA270" s="4">
        <v>1</v>
      </c>
      <c r="DB270" s="4">
        <v>0</v>
      </c>
      <c r="DC270" s="4">
        <v>1</v>
      </c>
      <c r="DD270" s="4">
        <v>0</v>
      </c>
      <c r="DE270" s="4">
        <v>1</v>
      </c>
      <c r="DF270" s="4">
        <v>0</v>
      </c>
      <c r="DG270" s="4">
        <v>1</v>
      </c>
      <c r="DH270" s="4">
        <v>0</v>
      </c>
      <c r="DI270" s="4">
        <v>1</v>
      </c>
      <c r="DJ270" s="4">
        <v>0</v>
      </c>
      <c r="DK270" s="4">
        <v>1</v>
      </c>
      <c r="DL270" s="4">
        <v>0</v>
      </c>
      <c r="DM270" s="4">
        <v>1</v>
      </c>
      <c r="DN270" s="4">
        <v>0</v>
      </c>
      <c r="DO270" s="4">
        <v>1</v>
      </c>
      <c r="DP270" s="4">
        <v>0</v>
      </c>
      <c r="DQ270" s="4">
        <v>1</v>
      </c>
      <c r="DR270" s="4">
        <v>0</v>
      </c>
      <c r="DS270" s="4">
        <v>1</v>
      </c>
      <c r="DT270" s="4">
        <v>0</v>
      </c>
      <c r="DU270" s="4">
        <v>1</v>
      </c>
      <c r="DV270" s="4">
        <v>0</v>
      </c>
      <c r="DW270" s="4">
        <v>1</v>
      </c>
      <c r="DX270" s="4">
        <v>0</v>
      </c>
    </row>
    <row r="271" spans="1:128">
      <c r="A271" s="10">
        <v>266</v>
      </c>
      <c r="BP271" s="3"/>
      <c r="BQ271" s="3"/>
      <c r="BR271" s="3"/>
      <c r="BS271" s="3"/>
      <c r="BT271" s="10">
        <v>266</v>
      </c>
      <c r="BU271" s="4">
        <f t="shared" si="16"/>
        <v>0</v>
      </c>
      <c r="BV271" s="4">
        <f t="shared" si="17"/>
        <v>0</v>
      </c>
      <c r="BW271" s="10"/>
      <c r="BX271" s="4">
        <f t="shared" si="18"/>
        <v>1</v>
      </c>
      <c r="BY271" s="4">
        <f t="shared" si="19"/>
        <v>1</v>
      </c>
      <c r="CA271" s="18">
        <v>53000</v>
      </c>
      <c r="CH271" s="18">
        <v>53000</v>
      </c>
      <c r="CI271" s="4">
        <v>0</v>
      </c>
      <c r="CJ271" s="4">
        <v>1</v>
      </c>
      <c r="CK271" s="4">
        <v>0</v>
      </c>
      <c r="CL271" s="4">
        <v>1</v>
      </c>
      <c r="CM271" s="4">
        <v>0.03</v>
      </c>
      <c r="CN271" s="4">
        <v>0.97</v>
      </c>
      <c r="CO271" s="4">
        <v>0.629</v>
      </c>
      <c r="CP271" s="4">
        <v>0.371</v>
      </c>
      <c r="CQ271" s="4">
        <v>0.996</v>
      </c>
      <c r="CR271" s="4">
        <v>4.0000000000000001E-3</v>
      </c>
      <c r="CS271" s="4">
        <v>1</v>
      </c>
      <c r="CT271" s="4">
        <v>0</v>
      </c>
      <c r="CU271" s="4">
        <v>1</v>
      </c>
      <c r="CV271" s="4">
        <v>0</v>
      </c>
      <c r="CW271" s="4">
        <v>1</v>
      </c>
      <c r="CX271" s="4">
        <v>0</v>
      </c>
      <c r="CY271" s="4">
        <v>1</v>
      </c>
      <c r="CZ271" s="4">
        <v>0</v>
      </c>
      <c r="DA271" s="4">
        <v>1</v>
      </c>
      <c r="DB271" s="4">
        <v>0</v>
      </c>
      <c r="DC271" s="4">
        <v>1</v>
      </c>
      <c r="DD271" s="4">
        <v>0</v>
      </c>
      <c r="DE271" s="4">
        <v>1</v>
      </c>
      <c r="DF271" s="4">
        <v>0</v>
      </c>
      <c r="DG271" s="4">
        <v>1</v>
      </c>
      <c r="DH271" s="4">
        <v>0</v>
      </c>
      <c r="DI271" s="4">
        <v>1</v>
      </c>
      <c r="DJ271" s="4">
        <v>0</v>
      </c>
      <c r="DK271" s="4">
        <v>1</v>
      </c>
      <c r="DL271" s="4">
        <v>0</v>
      </c>
      <c r="DM271" s="4">
        <v>1</v>
      </c>
      <c r="DN271" s="4">
        <v>0</v>
      </c>
      <c r="DO271" s="4">
        <v>1</v>
      </c>
      <c r="DP271" s="4">
        <v>0</v>
      </c>
      <c r="DQ271" s="4">
        <v>1</v>
      </c>
      <c r="DR271" s="4">
        <v>0</v>
      </c>
      <c r="DS271" s="4">
        <v>1</v>
      </c>
      <c r="DT271" s="4">
        <v>0</v>
      </c>
      <c r="DU271" s="4">
        <v>1</v>
      </c>
      <c r="DV271" s="4">
        <v>0</v>
      </c>
      <c r="DW271" s="4">
        <v>1</v>
      </c>
      <c r="DX271" s="4">
        <v>0</v>
      </c>
    </row>
    <row r="272" spans="1:128">
      <c r="A272" s="10">
        <v>267</v>
      </c>
      <c r="BP272" s="3"/>
      <c r="BQ272" s="3"/>
      <c r="BR272" s="3"/>
      <c r="BS272" s="3"/>
      <c r="BT272" s="10">
        <v>267</v>
      </c>
      <c r="BU272" s="4">
        <f t="shared" si="16"/>
        <v>0</v>
      </c>
      <c r="BV272" s="4">
        <f t="shared" si="17"/>
        <v>0</v>
      </c>
      <c r="BW272" s="10"/>
      <c r="BX272" s="4">
        <f t="shared" si="18"/>
        <v>1</v>
      </c>
      <c r="BY272" s="4">
        <f t="shared" si="19"/>
        <v>1</v>
      </c>
      <c r="CA272" s="18">
        <v>53200</v>
      </c>
      <c r="CH272" s="18">
        <v>53200</v>
      </c>
      <c r="CI272" s="4">
        <v>0</v>
      </c>
      <c r="CJ272" s="4">
        <v>1</v>
      </c>
      <c r="CK272" s="4">
        <v>0</v>
      </c>
      <c r="CL272" s="4">
        <v>1</v>
      </c>
      <c r="CM272" s="4">
        <v>0.03</v>
      </c>
      <c r="CN272" s="4">
        <v>0.97</v>
      </c>
      <c r="CO272" s="4">
        <v>0.60399999999999998</v>
      </c>
      <c r="CP272" s="4">
        <v>0.39600000000000002</v>
      </c>
      <c r="CQ272" s="4">
        <v>0.996</v>
      </c>
      <c r="CR272" s="4">
        <v>4.0000000000000001E-3</v>
      </c>
      <c r="CS272" s="4">
        <v>1</v>
      </c>
      <c r="CT272" s="4">
        <v>0</v>
      </c>
      <c r="CU272" s="4">
        <v>1</v>
      </c>
      <c r="CV272" s="4">
        <v>0</v>
      </c>
      <c r="CW272" s="4">
        <v>1</v>
      </c>
      <c r="CX272" s="4">
        <v>0</v>
      </c>
      <c r="CY272" s="4">
        <v>1</v>
      </c>
      <c r="CZ272" s="4">
        <v>0</v>
      </c>
      <c r="DA272" s="4">
        <v>1</v>
      </c>
      <c r="DB272" s="4">
        <v>0</v>
      </c>
      <c r="DC272" s="4">
        <v>1</v>
      </c>
      <c r="DD272" s="4">
        <v>0</v>
      </c>
      <c r="DE272" s="4">
        <v>1</v>
      </c>
      <c r="DF272" s="4">
        <v>0</v>
      </c>
      <c r="DG272" s="4">
        <v>1</v>
      </c>
      <c r="DH272" s="4">
        <v>0</v>
      </c>
      <c r="DI272" s="4">
        <v>1</v>
      </c>
      <c r="DJ272" s="4">
        <v>0</v>
      </c>
      <c r="DK272" s="4">
        <v>1</v>
      </c>
      <c r="DL272" s="4">
        <v>0</v>
      </c>
      <c r="DM272" s="4">
        <v>1</v>
      </c>
      <c r="DN272" s="4">
        <v>0</v>
      </c>
      <c r="DO272" s="4">
        <v>1</v>
      </c>
      <c r="DP272" s="4">
        <v>0</v>
      </c>
      <c r="DQ272" s="4">
        <v>1</v>
      </c>
      <c r="DR272" s="4">
        <v>0</v>
      </c>
      <c r="DS272" s="4">
        <v>1</v>
      </c>
      <c r="DT272" s="4">
        <v>0</v>
      </c>
      <c r="DU272" s="4">
        <v>1</v>
      </c>
      <c r="DV272" s="4">
        <v>0</v>
      </c>
      <c r="DW272" s="4">
        <v>1</v>
      </c>
      <c r="DX272" s="4">
        <v>0</v>
      </c>
    </row>
    <row r="273" spans="1:128">
      <c r="A273" s="10">
        <v>268</v>
      </c>
      <c r="BP273" s="3"/>
      <c r="BQ273" s="3"/>
      <c r="BR273" s="3"/>
      <c r="BS273" s="3"/>
      <c r="BT273" s="10">
        <v>268</v>
      </c>
      <c r="BU273" s="4">
        <f t="shared" si="16"/>
        <v>0</v>
      </c>
      <c r="BV273" s="4">
        <f t="shared" si="17"/>
        <v>0</v>
      </c>
      <c r="BW273" s="10"/>
      <c r="BX273" s="4">
        <f t="shared" si="18"/>
        <v>1</v>
      </c>
      <c r="BY273" s="4">
        <f t="shared" si="19"/>
        <v>1</v>
      </c>
      <c r="CA273" s="18">
        <v>53400</v>
      </c>
      <c r="CH273" s="18">
        <v>53400</v>
      </c>
      <c r="CI273" s="4">
        <v>0</v>
      </c>
      <c r="CJ273" s="4">
        <v>1</v>
      </c>
      <c r="CK273" s="4">
        <v>0</v>
      </c>
      <c r="CL273" s="4">
        <v>1</v>
      </c>
      <c r="CM273" s="4">
        <v>2.9000000000000001E-2</v>
      </c>
      <c r="CN273" s="4">
        <v>0.97099999999999997</v>
      </c>
      <c r="CO273" s="4">
        <v>0.59099999999999997</v>
      </c>
      <c r="CP273" s="4">
        <v>0.40899999999999997</v>
      </c>
      <c r="CQ273" s="4">
        <v>0.995</v>
      </c>
      <c r="CR273" s="4">
        <v>5.0000000000000001E-3</v>
      </c>
      <c r="CS273" s="4">
        <v>1</v>
      </c>
      <c r="CT273" s="4">
        <v>0</v>
      </c>
      <c r="CU273" s="4">
        <v>1</v>
      </c>
      <c r="CV273" s="4">
        <v>0</v>
      </c>
      <c r="CW273" s="4">
        <v>1</v>
      </c>
      <c r="CX273" s="4">
        <v>0</v>
      </c>
      <c r="CY273" s="4">
        <v>1</v>
      </c>
      <c r="CZ273" s="4">
        <v>0</v>
      </c>
      <c r="DA273" s="4">
        <v>1</v>
      </c>
      <c r="DB273" s="4">
        <v>0</v>
      </c>
      <c r="DC273" s="4">
        <v>1</v>
      </c>
      <c r="DD273" s="4">
        <v>0</v>
      </c>
      <c r="DE273" s="4">
        <v>1</v>
      </c>
      <c r="DF273" s="4">
        <v>0</v>
      </c>
      <c r="DG273" s="4">
        <v>1</v>
      </c>
      <c r="DH273" s="4">
        <v>0</v>
      </c>
      <c r="DI273" s="4">
        <v>1</v>
      </c>
      <c r="DJ273" s="4">
        <v>0</v>
      </c>
      <c r="DK273" s="4">
        <v>1</v>
      </c>
      <c r="DL273" s="4">
        <v>0</v>
      </c>
      <c r="DM273" s="4">
        <v>1</v>
      </c>
      <c r="DN273" s="4">
        <v>0</v>
      </c>
      <c r="DO273" s="4">
        <v>1</v>
      </c>
      <c r="DP273" s="4">
        <v>0</v>
      </c>
      <c r="DQ273" s="4">
        <v>1</v>
      </c>
      <c r="DR273" s="4">
        <v>0</v>
      </c>
      <c r="DS273" s="4">
        <v>1</v>
      </c>
      <c r="DT273" s="4">
        <v>0</v>
      </c>
      <c r="DU273" s="4">
        <v>1</v>
      </c>
      <c r="DV273" s="4">
        <v>0</v>
      </c>
      <c r="DW273" s="4">
        <v>1</v>
      </c>
      <c r="DX273" s="4">
        <v>0</v>
      </c>
    </row>
    <row r="274" spans="1:128">
      <c r="A274" s="10">
        <v>269</v>
      </c>
      <c r="BP274" s="3"/>
      <c r="BQ274" s="3"/>
      <c r="BR274" s="3"/>
      <c r="BS274" s="3"/>
      <c r="BT274" s="10">
        <v>269</v>
      </c>
      <c r="BU274" s="4">
        <f t="shared" si="16"/>
        <v>0</v>
      </c>
      <c r="BV274" s="4">
        <f t="shared" si="17"/>
        <v>0</v>
      </c>
      <c r="BW274" s="10"/>
      <c r="BX274" s="4">
        <f t="shared" si="18"/>
        <v>1</v>
      </c>
      <c r="BY274" s="4">
        <f t="shared" si="19"/>
        <v>1</v>
      </c>
      <c r="CA274" s="18">
        <v>53600</v>
      </c>
      <c r="CH274" s="18">
        <v>53600</v>
      </c>
      <c r="CI274" s="4">
        <v>0</v>
      </c>
      <c r="CJ274" s="4">
        <v>1</v>
      </c>
      <c r="CK274" s="4">
        <v>0</v>
      </c>
      <c r="CL274" s="4">
        <v>1</v>
      </c>
      <c r="CM274" s="4">
        <v>2.5999999999999999E-2</v>
      </c>
      <c r="CN274" s="4">
        <v>0.97399999999999998</v>
      </c>
      <c r="CO274" s="4">
        <v>0.57799999999999996</v>
      </c>
      <c r="CP274" s="4">
        <v>0.42199999999999999</v>
      </c>
      <c r="CQ274" s="4">
        <v>0.995</v>
      </c>
      <c r="CR274" s="4">
        <v>5.0000000000000001E-3</v>
      </c>
      <c r="CS274" s="4">
        <v>1</v>
      </c>
      <c r="CT274" s="4">
        <v>0</v>
      </c>
      <c r="CU274" s="4">
        <v>1</v>
      </c>
      <c r="CV274" s="4">
        <v>0</v>
      </c>
      <c r="CW274" s="4">
        <v>1</v>
      </c>
      <c r="CX274" s="4">
        <v>0</v>
      </c>
      <c r="CY274" s="4">
        <v>1</v>
      </c>
      <c r="CZ274" s="4">
        <v>0</v>
      </c>
      <c r="DA274" s="4">
        <v>1</v>
      </c>
      <c r="DB274" s="4">
        <v>0</v>
      </c>
      <c r="DC274" s="4">
        <v>1</v>
      </c>
      <c r="DD274" s="4">
        <v>0</v>
      </c>
      <c r="DE274" s="4">
        <v>1</v>
      </c>
      <c r="DF274" s="4">
        <v>0</v>
      </c>
      <c r="DG274" s="4">
        <v>1</v>
      </c>
      <c r="DH274" s="4">
        <v>0</v>
      </c>
      <c r="DI274" s="4">
        <v>1</v>
      </c>
      <c r="DJ274" s="4">
        <v>0</v>
      </c>
      <c r="DK274" s="4">
        <v>1</v>
      </c>
      <c r="DL274" s="4">
        <v>0</v>
      </c>
      <c r="DM274" s="4">
        <v>1</v>
      </c>
      <c r="DN274" s="4">
        <v>0</v>
      </c>
      <c r="DO274" s="4">
        <v>1</v>
      </c>
      <c r="DP274" s="4">
        <v>0</v>
      </c>
      <c r="DQ274" s="4">
        <v>1</v>
      </c>
      <c r="DR274" s="4">
        <v>0</v>
      </c>
      <c r="DS274" s="4">
        <v>1</v>
      </c>
      <c r="DT274" s="4">
        <v>0</v>
      </c>
      <c r="DU274" s="4">
        <v>1</v>
      </c>
      <c r="DV274" s="4">
        <v>0</v>
      </c>
      <c r="DW274" s="4">
        <v>1</v>
      </c>
      <c r="DX274" s="4">
        <v>0</v>
      </c>
    </row>
    <row r="275" spans="1:128">
      <c r="A275" s="10">
        <v>270</v>
      </c>
      <c r="BP275" s="3"/>
      <c r="BQ275" s="3"/>
      <c r="BR275" s="3"/>
      <c r="BS275" s="3"/>
      <c r="BT275" s="10">
        <v>270</v>
      </c>
      <c r="BU275" s="4">
        <f t="shared" si="16"/>
        <v>0</v>
      </c>
      <c r="BV275" s="4">
        <f t="shared" si="17"/>
        <v>0</v>
      </c>
      <c r="BW275" s="10"/>
      <c r="BX275" s="4">
        <f t="shared" si="18"/>
        <v>1</v>
      </c>
      <c r="BY275" s="4">
        <f t="shared" si="19"/>
        <v>1</v>
      </c>
      <c r="CA275" s="18">
        <v>53800</v>
      </c>
      <c r="CH275" s="18">
        <v>53800</v>
      </c>
      <c r="CI275" s="4">
        <v>0</v>
      </c>
      <c r="CJ275" s="4">
        <v>1</v>
      </c>
      <c r="CK275" s="4">
        <v>0</v>
      </c>
      <c r="CL275" s="4">
        <v>1</v>
      </c>
      <c r="CM275" s="4">
        <v>2.4E-2</v>
      </c>
      <c r="CN275" s="4">
        <v>0.97599999999999998</v>
      </c>
      <c r="CO275" s="4">
        <v>0.55300000000000005</v>
      </c>
      <c r="CP275" s="4">
        <v>0.44700000000000001</v>
      </c>
      <c r="CQ275" s="4">
        <v>0.99399999999999999</v>
      </c>
      <c r="CR275" s="4">
        <v>6.0000000000000001E-3</v>
      </c>
      <c r="CS275" s="4">
        <v>1</v>
      </c>
      <c r="CT275" s="4">
        <v>0</v>
      </c>
      <c r="CU275" s="4">
        <v>1</v>
      </c>
      <c r="CV275" s="4">
        <v>0</v>
      </c>
      <c r="CW275" s="4">
        <v>1</v>
      </c>
      <c r="CX275" s="4">
        <v>0</v>
      </c>
      <c r="CY275" s="4">
        <v>1</v>
      </c>
      <c r="CZ275" s="4">
        <v>0</v>
      </c>
      <c r="DA275" s="4">
        <v>1</v>
      </c>
      <c r="DB275" s="4">
        <v>0</v>
      </c>
      <c r="DC275" s="4">
        <v>1</v>
      </c>
      <c r="DD275" s="4">
        <v>0</v>
      </c>
      <c r="DE275" s="4">
        <v>1</v>
      </c>
      <c r="DF275" s="4">
        <v>0</v>
      </c>
      <c r="DG275" s="4">
        <v>1</v>
      </c>
      <c r="DH275" s="4">
        <v>0</v>
      </c>
      <c r="DI275" s="4">
        <v>1</v>
      </c>
      <c r="DJ275" s="4">
        <v>0</v>
      </c>
      <c r="DK275" s="4">
        <v>1</v>
      </c>
      <c r="DL275" s="4">
        <v>0</v>
      </c>
      <c r="DM275" s="4">
        <v>1</v>
      </c>
      <c r="DN275" s="4">
        <v>0</v>
      </c>
      <c r="DO275" s="4">
        <v>1</v>
      </c>
      <c r="DP275" s="4">
        <v>0</v>
      </c>
      <c r="DQ275" s="4">
        <v>1</v>
      </c>
      <c r="DR275" s="4">
        <v>0</v>
      </c>
      <c r="DS275" s="4">
        <v>1</v>
      </c>
      <c r="DT275" s="4">
        <v>0</v>
      </c>
      <c r="DU275" s="4">
        <v>1</v>
      </c>
      <c r="DV275" s="4">
        <v>0</v>
      </c>
      <c r="DW275" s="4">
        <v>1</v>
      </c>
      <c r="DX275" s="4">
        <v>0</v>
      </c>
    </row>
    <row r="276" spans="1:128">
      <c r="A276" s="10">
        <v>271</v>
      </c>
      <c r="BP276" s="3"/>
      <c r="BQ276" s="3"/>
      <c r="BR276" s="3"/>
      <c r="BS276" s="3"/>
      <c r="BT276" s="10">
        <v>271</v>
      </c>
      <c r="BU276" s="4">
        <f t="shared" si="16"/>
        <v>0</v>
      </c>
      <c r="BV276" s="4">
        <f t="shared" si="17"/>
        <v>0</v>
      </c>
      <c r="BW276" s="10"/>
      <c r="BX276" s="4">
        <f t="shared" si="18"/>
        <v>1</v>
      </c>
      <c r="BY276" s="4">
        <f t="shared" si="19"/>
        <v>1</v>
      </c>
      <c r="CA276" s="18">
        <v>54000</v>
      </c>
      <c r="CH276" s="18">
        <v>54000</v>
      </c>
      <c r="CI276" s="4">
        <v>0</v>
      </c>
      <c r="CJ276" s="4">
        <v>1</v>
      </c>
      <c r="CK276" s="4">
        <v>0</v>
      </c>
      <c r="CL276" s="4">
        <v>1</v>
      </c>
      <c r="CM276" s="4">
        <v>0.02</v>
      </c>
      <c r="CN276" s="4">
        <v>0.98</v>
      </c>
      <c r="CO276" s="4">
        <v>0.53800000000000003</v>
      </c>
      <c r="CP276" s="4">
        <v>0.46200000000000002</v>
      </c>
      <c r="CQ276" s="4">
        <v>0.99199999999999999</v>
      </c>
      <c r="CR276" s="4">
        <v>8.0000000000000002E-3</v>
      </c>
      <c r="CS276" s="4">
        <v>1</v>
      </c>
      <c r="CT276" s="4">
        <v>0</v>
      </c>
      <c r="CU276" s="4">
        <v>1</v>
      </c>
      <c r="CV276" s="4">
        <v>0</v>
      </c>
      <c r="CW276" s="4">
        <v>1</v>
      </c>
      <c r="CX276" s="4">
        <v>0</v>
      </c>
      <c r="CY276" s="4">
        <v>1</v>
      </c>
      <c r="CZ276" s="4">
        <v>0</v>
      </c>
      <c r="DA276" s="4">
        <v>1</v>
      </c>
      <c r="DB276" s="4">
        <v>0</v>
      </c>
      <c r="DC276" s="4">
        <v>1</v>
      </c>
      <c r="DD276" s="4">
        <v>0</v>
      </c>
      <c r="DE276" s="4">
        <v>1</v>
      </c>
      <c r="DF276" s="4">
        <v>0</v>
      </c>
      <c r="DG276" s="4">
        <v>1</v>
      </c>
      <c r="DH276" s="4">
        <v>0</v>
      </c>
      <c r="DI276" s="4">
        <v>1</v>
      </c>
      <c r="DJ276" s="4">
        <v>0</v>
      </c>
      <c r="DK276" s="4">
        <v>1</v>
      </c>
      <c r="DL276" s="4">
        <v>0</v>
      </c>
      <c r="DM276" s="4">
        <v>1</v>
      </c>
      <c r="DN276" s="4">
        <v>0</v>
      </c>
      <c r="DO276" s="4">
        <v>1</v>
      </c>
      <c r="DP276" s="4">
        <v>0</v>
      </c>
      <c r="DQ276" s="4">
        <v>1</v>
      </c>
      <c r="DR276" s="4">
        <v>0</v>
      </c>
      <c r="DS276" s="4">
        <v>1</v>
      </c>
      <c r="DT276" s="4">
        <v>0</v>
      </c>
      <c r="DU276" s="4">
        <v>1</v>
      </c>
      <c r="DV276" s="4">
        <v>0</v>
      </c>
      <c r="DW276" s="4">
        <v>1</v>
      </c>
      <c r="DX276" s="4">
        <v>0</v>
      </c>
    </row>
    <row r="277" spans="1:128">
      <c r="A277" s="10">
        <v>272</v>
      </c>
      <c r="BP277" s="3"/>
      <c r="BQ277" s="3"/>
      <c r="BR277" s="3"/>
      <c r="BS277" s="3"/>
      <c r="BT277" s="10">
        <v>272</v>
      </c>
      <c r="BU277" s="4">
        <f t="shared" si="16"/>
        <v>0</v>
      </c>
      <c r="BV277" s="4">
        <f t="shared" si="17"/>
        <v>0</v>
      </c>
      <c r="BW277" s="10"/>
      <c r="BX277" s="4">
        <f t="shared" si="18"/>
        <v>1</v>
      </c>
      <c r="BY277" s="4">
        <f t="shared" si="19"/>
        <v>1</v>
      </c>
      <c r="CA277" s="18">
        <v>54200</v>
      </c>
      <c r="CH277" s="18">
        <v>54200</v>
      </c>
      <c r="CI277" s="4">
        <v>0</v>
      </c>
      <c r="CJ277" s="4">
        <v>1</v>
      </c>
      <c r="CK277" s="4">
        <v>0</v>
      </c>
      <c r="CL277" s="4">
        <v>1</v>
      </c>
      <c r="CM277" s="4">
        <v>0.02</v>
      </c>
      <c r="CN277" s="4">
        <v>0.98</v>
      </c>
      <c r="CO277" s="4">
        <v>0.52400000000000002</v>
      </c>
      <c r="CP277" s="4">
        <v>0.47599999999999998</v>
      </c>
      <c r="CQ277" s="4">
        <v>0.99099999999999999</v>
      </c>
      <c r="CR277" s="4">
        <v>8.9999999999999993E-3</v>
      </c>
      <c r="CS277" s="4">
        <v>1</v>
      </c>
      <c r="CT277" s="4">
        <v>0</v>
      </c>
      <c r="CU277" s="4">
        <v>1</v>
      </c>
      <c r="CV277" s="4">
        <v>0</v>
      </c>
      <c r="CW277" s="4">
        <v>1</v>
      </c>
      <c r="CX277" s="4">
        <v>0</v>
      </c>
      <c r="CY277" s="4">
        <v>1</v>
      </c>
      <c r="CZ277" s="4">
        <v>0</v>
      </c>
      <c r="DA277" s="4">
        <v>1</v>
      </c>
      <c r="DB277" s="4">
        <v>0</v>
      </c>
      <c r="DC277" s="4">
        <v>1</v>
      </c>
      <c r="DD277" s="4">
        <v>0</v>
      </c>
      <c r="DE277" s="4">
        <v>1</v>
      </c>
      <c r="DF277" s="4">
        <v>0</v>
      </c>
      <c r="DG277" s="4">
        <v>1</v>
      </c>
      <c r="DH277" s="4">
        <v>0</v>
      </c>
      <c r="DI277" s="4">
        <v>1</v>
      </c>
      <c r="DJ277" s="4">
        <v>0</v>
      </c>
      <c r="DK277" s="4">
        <v>1</v>
      </c>
      <c r="DL277" s="4">
        <v>0</v>
      </c>
      <c r="DM277" s="4">
        <v>1</v>
      </c>
      <c r="DN277" s="4">
        <v>0</v>
      </c>
      <c r="DO277" s="4">
        <v>1</v>
      </c>
      <c r="DP277" s="4">
        <v>0</v>
      </c>
      <c r="DQ277" s="4">
        <v>1</v>
      </c>
      <c r="DR277" s="4">
        <v>0</v>
      </c>
      <c r="DS277" s="4">
        <v>1</v>
      </c>
      <c r="DT277" s="4">
        <v>0</v>
      </c>
      <c r="DU277" s="4">
        <v>1</v>
      </c>
      <c r="DV277" s="4">
        <v>0</v>
      </c>
      <c r="DW277" s="4">
        <v>1</v>
      </c>
      <c r="DX277" s="4">
        <v>0</v>
      </c>
    </row>
    <row r="278" spans="1:128">
      <c r="A278" s="10">
        <v>273</v>
      </c>
      <c r="BP278" s="3"/>
      <c r="BQ278" s="3"/>
      <c r="BR278" s="3"/>
      <c r="BS278" s="3"/>
      <c r="BT278" s="10">
        <v>273</v>
      </c>
      <c r="BU278" s="4">
        <f t="shared" si="16"/>
        <v>0</v>
      </c>
      <c r="BV278" s="4">
        <f t="shared" si="17"/>
        <v>0</v>
      </c>
      <c r="BW278" s="10"/>
      <c r="BX278" s="4">
        <f t="shared" si="18"/>
        <v>1</v>
      </c>
      <c r="BY278" s="4">
        <f t="shared" si="19"/>
        <v>1</v>
      </c>
      <c r="CA278" s="18">
        <v>54400</v>
      </c>
      <c r="CH278" s="18">
        <v>54400</v>
      </c>
      <c r="CI278" s="4">
        <v>0</v>
      </c>
      <c r="CJ278" s="4">
        <v>1</v>
      </c>
      <c r="CK278" s="4">
        <v>0</v>
      </c>
      <c r="CL278" s="4">
        <v>1</v>
      </c>
      <c r="CM278" s="4">
        <v>1.7000000000000001E-2</v>
      </c>
      <c r="CN278" s="4">
        <v>0.98299999999999998</v>
      </c>
      <c r="CO278" s="4">
        <v>0.50600000000000001</v>
      </c>
      <c r="CP278" s="4">
        <v>0.49399999999999999</v>
      </c>
      <c r="CQ278" s="4">
        <v>0.98899999999999999</v>
      </c>
      <c r="CR278" s="4">
        <v>1.0999999999999999E-2</v>
      </c>
      <c r="CS278" s="4">
        <v>1</v>
      </c>
      <c r="CT278" s="4">
        <v>0</v>
      </c>
      <c r="CU278" s="4">
        <v>1</v>
      </c>
      <c r="CV278" s="4">
        <v>0</v>
      </c>
      <c r="CW278" s="4">
        <v>1</v>
      </c>
      <c r="CX278" s="4">
        <v>0</v>
      </c>
      <c r="CY278" s="4">
        <v>1</v>
      </c>
      <c r="CZ278" s="4">
        <v>0</v>
      </c>
      <c r="DA278" s="4">
        <v>1</v>
      </c>
      <c r="DB278" s="4">
        <v>0</v>
      </c>
      <c r="DC278" s="4">
        <v>1</v>
      </c>
      <c r="DD278" s="4">
        <v>0</v>
      </c>
      <c r="DE278" s="4">
        <v>1</v>
      </c>
      <c r="DF278" s="4">
        <v>0</v>
      </c>
      <c r="DG278" s="4">
        <v>1</v>
      </c>
      <c r="DH278" s="4">
        <v>0</v>
      </c>
      <c r="DI278" s="4">
        <v>1</v>
      </c>
      <c r="DJ278" s="4">
        <v>0</v>
      </c>
      <c r="DK278" s="4">
        <v>1</v>
      </c>
      <c r="DL278" s="4">
        <v>0</v>
      </c>
      <c r="DM278" s="4">
        <v>1</v>
      </c>
      <c r="DN278" s="4">
        <v>0</v>
      </c>
      <c r="DO278" s="4">
        <v>1</v>
      </c>
      <c r="DP278" s="4">
        <v>0</v>
      </c>
      <c r="DQ278" s="4">
        <v>1</v>
      </c>
      <c r="DR278" s="4">
        <v>0</v>
      </c>
      <c r="DS278" s="4">
        <v>1</v>
      </c>
      <c r="DT278" s="4">
        <v>0</v>
      </c>
      <c r="DU278" s="4">
        <v>1</v>
      </c>
      <c r="DV278" s="4">
        <v>0</v>
      </c>
      <c r="DW278" s="4">
        <v>1</v>
      </c>
      <c r="DX278" s="4">
        <v>0</v>
      </c>
    </row>
    <row r="279" spans="1:128">
      <c r="A279" s="10">
        <v>274</v>
      </c>
      <c r="BP279" s="3"/>
      <c r="BQ279" s="3"/>
      <c r="BR279" s="3"/>
      <c r="BS279" s="3"/>
      <c r="BT279" s="10">
        <v>274</v>
      </c>
      <c r="BU279" s="4">
        <f t="shared" si="16"/>
        <v>0</v>
      </c>
      <c r="BV279" s="4">
        <f t="shared" si="17"/>
        <v>0</v>
      </c>
      <c r="BW279" s="10"/>
      <c r="BX279" s="4">
        <f t="shared" si="18"/>
        <v>1</v>
      </c>
      <c r="BY279" s="4">
        <f t="shared" si="19"/>
        <v>1</v>
      </c>
      <c r="CA279" s="18">
        <v>54600</v>
      </c>
      <c r="CH279" s="18">
        <v>54600</v>
      </c>
      <c r="CI279" s="4">
        <v>0</v>
      </c>
      <c r="CJ279" s="4">
        <v>1</v>
      </c>
      <c r="CK279" s="4">
        <v>0</v>
      </c>
      <c r="CL279" s="4">
        <v>1</v>
      </c>
      <c r="CM279" s="4">
        <v>1.6E-2</v>
      </c>
      <c r="CN279" s="4">
        <v>0.98399999999999999</v>
      </c>
      <c r="CO279" s="4">
        <v>0.48299999999999998</v>
      </c>
      <c r="CP279" s="4">
        <v>0.51700000000000002</v>
      </c>
      <c r="CQ279" s="4">
        <v>0.98399999999999999</v>
      </c>
      <c r="CR279" s="4">
        <v>1.6E-2</v>
      </c>
      <c r="CS279" s="4">
        <v>1</v>
      </c>
      <c r="CT279" s="4">
        <v>0</v>
      </c>
      <c r="CU279" s="4">
        <v>1</v>
      </c>
      <c r="CV279" s="4">
        <v>0</v>
      </c>
      <c r="CW279" s="4">
        <v>1</v>
      </c>
      <c r="CX279" s="4">
        <v>0</v>
      </c>
      <c r="CY279" s="4">
        <v>1</v>
      </c>
      <c r="CZ279" s="4">
        <v>0</v>
      </c>
      <c r="DA279" s="4">
        <v>1</v>
      </c>
      <c r="DB279" s="4">
        <v>0</v>
      </c>
      <c r="DC279" s="4">
        <v>1</v>
      </c>
      <c r="DD279" s="4">
        <v>0</v>
      </c>
      <c r="DE279" s="4">
        <v>1</v>
      </c>
      <c r="DF279" s="4">
        <v>0</v>
      </c>
      <c r="DG279" s="4">
        <v>1</v>
      </c>
      <c r="DH279" s="4">
        <v>0</v>
      </c>
      <c r="DI279" s="4">
        <v>1</v>
      </c>
      <c r="DJ279" s="4">
        <v>0</v>
      </c>
      <c r="DK279" s="4">
        <v>1</v>
      </c>
      <c r="DL279" s="4">
        <v>0</v>
      </c>
      <c r="DM279" s="4">
        <v>1</v>
      </c>
      <c r="DN279" s="4">
        <v>0</v>
      </c>
      <c r="DO279" s="4">
        <v>1</v>
      </c>
      <c r="DP279" s="4">
        <v>0</v>
      </c>
      <c r="DQ279" s="4">
        <v>1</v>
      </c>
      <c r="DR279" s="4">
        <v>0</v>
      </c>
      <c r="DS279" s="4">
        <v>1</v>
      </c>
      <c r="DT279" s="4">
        <v>0</v>
      </c>
      <c r="DU279" s="4">
        <v>1</v>
      </c>
      <c r="DV279" s="4">
        <v>0</v>
      </c>
      <c r="DW279" s="4">
        <v>1</v>
      </c>
      <c r="DX279" s="4">
        <v>0</v>
      </c>
    </row>
    <row r="280" spans="1:128">
      <c r="A280" s="10">
        <v>275</v>
      </c>
      <c r="BP280" s="3"/>
      <c r="BQ280" s="3"/>
      <c r="BR280" s="3"/>
      <c r="BS280" s="3"/>
      <c r="BT280" s="10">
        <v>275</v>
      </c>
      <c r="BU280" s="4">
        <f t="shared" si="16"/>
        <v>0</v>
      </c>
      <c r="BV280" s="4">
        <f t="shared" si="17"/>
        <v>0</v>
      </c>
      <c r="BW280" s="10"/>
      <c r="BX280" s="4">
        <f t="shared" si="18"/>
        <v>1</v>
      </c>
      <c r="BY280" s="4">
        <f t="shared" si="19"/>
        <v>1</v>
      </c>
      <c r="CA280" s="18">
        <v>54800</v>
      </c>
      <c r="CH280" s="18">
        <v>54800</v>
      </c>
      <c r="CI280" s="4">
        <v>0</v>
      </c>
      <c r="CJ280" s="4">
        <v>1</v>
      </c>
      <c r="CK280" s="4">
        <v>0</v>
      </c>
      <c r="CL280" s="4">
        <v>1</v>
      </c>
      <c r="CM280" s="4">
        <v>1.4E-2</v>
      </c>
      <c r="CN280" s="4">
        <v>0.98599999999999999</v>
      </c>
      <c r="CO280" s="4">
        <v>0.46</v>
      </c>
      <c r="CP280" s="4">
        <v>0.54</v>
      </c>
      <c r="CQ280" s="4">
        <v>0.98099999999999998</v>
      </c>
      <c r="CR280" s="4">
        <v>1.9E-2</v>
      </c>
      <c r="CS280" s="4">
        <v>1</v>
      </c>
      <c r="CT280" s="4">
        <v>0</v>
      </c>
      <c r="CU280" s="4">
        <v>1</v>
      </c>
      <c r="CV280" s="4">
        <v>0</v>
      </c>
      <c r="CW280" s="4">
        <v>1</v>
      </c>
      <c r="CX280" s="4">
        <v>0</v>
      </c>
      <c r="CY280" s="4">
        <v>1</v>
      </c>
      <c r="CZ280" s="4">
        <v>0</v>
      </c>
      <c r="DA280" s="4">
        <v>1</v>
      </c>
      <c r="DB280" s="4">
        <v>0</v>
      </c>
      <c r="DC280" s="4">
        <v>1</v>
      </c>
      <c r="DD280" s="4">
        <v>0</v>
      </c>
      <c r="DE280" s="4">
        <v>1</v>
      </c>
      <c r="DF280" s="4">
        <v>0</v>
      </c>
      <c r="DG280" s="4">
        <v>1</v>
      </c>
      <c r="DH280" s="4">
        <v>0</v>
      </c>
      <c r="DI280" s="4">
        <v>1</v>
      </c>
      <c r="DJ280" s="4">
        <v>0</v>
      </c>
      <c r="DK280" s="4">
        <v>1</v>
      </c>
      <c r="DL280" s="4">
        <v>0</v>
      </c>
      <c r="DM280" s="4">
        <v>1</v>
      </c>
      <c r="DN280" s="4">
        <v>0</v>
      </c>
      <c r="DO280" s="4">
        <v>1</v>
      </c>
      <c r="DP280" s="4">
        <v>0</v>
      </c>
      <c r="DQ280" s="4">
        <v>1</v>
      </c>
      <c r="DR280" s="4">
        <v>0</v>
      </c>
      <c r="DS280" s="4">
        <v>1</v>
      </c>
      <c r="DT280" s="4">
        <v>0</v>
      </c>
      <c r="DU280" s="4">
        <v>1</v>
      </c>
      <c r="DV280" s="4">
        <v>0</v>
      </c>
      <c r="DW280" s="4">
        <v>1</v>
      </c>
      <c r="DX280" s="4">
        <v>0</v>
      </c>
    </row>
    <row r="281" spans="1:128">
      <c r="A281" s="10">
        <v>276</v>
      </c>
      <c r="BP281" s="3"/>
      <c r="BQ281" s="3"/>
      <c r="BR281" s="3"/>
      <c r="BS281" s="3"/>
      <c r="BT281" s="10">
        <v>276</v>
      </c>
      <c r="BU281" s="4">
        <f t="shared" si="16"/>
        <v>0</v>
      </c>
      <c r="BV281" s="4">
        <f t="shared" si="17"/>
        <v>0</v>
      </c>
      <c r="BW281" s="10"/>
      <c r="BX281" s="4">
        <f t="shared" si="18"/>
        <v>1</v>
      </c>
      <c r="BY281" s="4">
        <f t="shared" si="19"/>
        <v>1</v>
      </c>
      <c r="CA281" s="18">
        <v>55000</v>
      </c>
      <c r="CH281" s="18">
        <v>55000</v>
      </c>
      <c r="CI281" s="4">
        <v>0</v>
      </c>
      <c r="CJ281" s="4">
        <v>1</v>
      </c>
      <c r="CK281" s="4">
        <v>0</v>
      </c>
      <c r="CL281" s="4">
        <v>1</v>
      </c>
      <c r="CM281" s="4">
        <v>1.2999999999999999E-2</v>
      </c>
      <c r="CN281" s="4">
        <v>0.98699999999999999</v>
      </c>
      <c r="CO281" s="4">
        <v>0.435</v>
      </c>
      <c r="CP281" s="4">
        <v>0.56499999999999995</v>
      </c>
      <c r="CQ281" s="4">
        <v>0.98</v>
      </c>
      <c r="CR281" s="4">
        <v>0.02</v>
      </c>
      <c r="CS281" s="4">
        <v>1</v>
      </c>
      <c r="CT281" s="4">
        <v>0</v>
      </c>
      <c r="CU281" s="4">
        <v>1</v>
      </c>
      <c r="CV281" s="4">
        <v>0</v>
      </c>
      <c r="CW281" s="4">
        <v>1</v>
      </c>
      <c r="CX281" s="4">
        <v>0</v>
      </c>
      <c r="CY281" s="4">
        <v>1</v>
      </c>
      <c r="CZ281" s="4">
        <v>0</v>
      </c>
      <c r="DA281" s="4">
        <v>1</v>
      </c>
      <c r="DB281" s="4">
        <v>0</v>
      </c>
      <c r="DC281" s="4">
        <v>1</v>
      </c>
      <c r="DD281" s="4">
        <v>0</v>
      </c>
      <c r="DE281" s="4">
        <v>1</v>
      </c>
      <c r="DF281" s="4">
        <v>0</v>
      </c>
      <c r="DG281" s="4">
        <v>1</v>
      </c>
      <c r="DH281" s="4">
        <v>0</v>
      </c>
      <c r="DI281" s="4">
        <v>1</v>
      </c>
      <c r="DJ281" s="4">
        <v>0</v>
      </c>
      <c r="DK281" s="4">
        <v>1</v>
      </c>
      <c r="DL281" s="4">
        <v>0</v>
      </c>
      <c r="DM281" s="4">
        <v>1</v>
      </c>
      <c r="DN281" s="4">
        <v>0</v>
      </c>
      <c r="DO281" s="4">
        <v>1</v>
      </c>
      <c r="DP281" s="4">
        <v>0</v>
      </c>
      <c r="DQ281" s="4">
        <v>1</v>
      </c>
      <c r="DR281" s="4">
        <v>0</v>
      </c>
      <c r="DS281" s="4">
        <v>1</v>
      </c>
      <c r="DT281" s="4">
        <v>0</v>
      </c>
      <c r="DU281" s="4">
        <v>1</v>
      </c>
      <c r="DV281" s="4">
        <v>0</v>
      </c>
      <c r="DW281" s="4">
        <v>1</v>
      </c>
      <c r="DX281" s="4">
        <v>0</v>
      </c>
    </row>
    <row r="282" spans="1:128">
      <c r="A282" s="10">
        <v>277</v>
      </c>
      <c r="BP282" s="3"/>
      <c r="BQ282" s="3"/>
      <c r="BR282" s="3"/>
      <c r="BS282" s="3"/>
      <c r="BT282" s="10">
        <v>277</v>
      </c>
      <c r="BU282" s="4">
        <f t="shared" si="16"/>
        <v>0</v>
      </c>
      <c r="BV282" s="4">
        <f t="shared" si="17"/>
        <v>0</v>
      </c>
      <c r="BW282" s="10"/>
      <c r="BX282" s="4">
        <f t="shared" si="18"/>
        <v>1</v>
      </c>
      <c r="BY282" s="4">
        <f t="shared" si="19"/>
        <v>1</v>
      </c>
      <c r="CA282" s="18">
        <v>55200</v>
      </c>
      <c r="CH282" s="18">
        <v>55200</v>
      </c>
      <c r="CI282" s="4">
        <v>0</v>
      </c>
      <c r="CJ282" s="4">
        <v>1</v>
      </c>
      <c r="CK282" s="4">
        <v>0</v>
      </c>
      <c r="CL282" s="4">
        <v>1</v>
      </c>
      <c r="CM282" s="4">
        <v>1.2999999999999999E-2</v>
      </c>
      <c r="CN282" s="4">
        <v>0.98699999999999999</v>
      </c>
      <c r="CO282" s="4">
        <v>0.41799999999999998</v>
      </c>
      <c r="CP282" s="4">
        <v>0.58199999999999996</v>
      </c>
      <c r="CQ282" s="4">
        <v>0.97799999999999998</v>
      </c>
      <c r="CR282" s="4">
        <v>2.1999999999999999E-2</v>
      </c>
      <c r="CS282" s="4">
        <v>1</v>
      </c>
      <c r="CT282" s="4">
        <v>0</v>
      </c>
      <c r="CU282" s="4">
        <v>1</v>
      </c>
      <c r="CV282" s="4">
        <v>0</v>
      </c>
      <c r="CW282" s="4">
        <v>1</v>
      </c>
      <c r="CX282" s="4">
        <v>0</v>
      </c>
      <c r="CY282" s="4">
        <v>1</v>
      </c>
      <c r="CZ282" s="4">
        <v>0</v>
      </c>
      <c r="DA282" s="4">
        <v>1</v>
      </c>
      <c r="DB282" s="4">
        <v>0</v>
      </c>
      <c r="DC282" s="4">
        <v>1</v>
      </c>
      <c r="DD282" s="4">
        <v>0</v>
      </c>
      <c r="DE282" s="4">
        <v>1</v>
      </c>
      <c r="DF282" s="4">
        <v>0</v>
      </c>
      <c r="DG282" s="4">
        <v>1</v>
      </c>
      <c r="DH282" s="4">
        <v>0</v>
      </c>
      <c r="DI282" s="4">
        <v>1</v>
      </c>
      <c r="DJ282" s="4">
        <v>0</v>
      </c>
      <c r="DK282" s="4">
        <v>1</v>
      </c>
      <c r="DL282" s="4">
        <v>0</v>
      </c>
      <c r="DM282" s="4">
        <v>1</v>
      </c>
      <c r="DN282" s="4">
        <v>0</v>
      </c>
      <c r="DO282" s="4">
        <v>1</v>
      </c>
      <c r="DP282" s="4">
        <v>0</v>
      </c>
      <c r="DQ282" s="4">
        <v>1</v>
      </c>
      <c r="DR282" s="4">
        <v>0</v>
      </c>
      <c r="DS282" s="4">
        <v>1</v>
      </c>
      <c r="DT282" s="4">
        <v>0</v>
      </c>
      <c r="DU282" s="4">
        <v>1</v>
      </c>
      <c r="DV282" s="4">
        <v>0</v>
      </c>
      <c r="DW282" s="4">
        <v>1</v>
      </c>
      <c r="DX282" s="4">
        <v>0</v>
      </c>
    </row>
    <row r="283" spans="1:128">
      <c r="A283" s="10">
        <v>278</v>
      </c>
      <c r="BP283" s="3"/>
      <c r="BQ283" s="3"/>
      <c r="BR283" s="3"/>
      <c r="BS283" s="3"/>
      <c r="BT283" s="10">
        <v>278</v>
      </c>
      <c r="BU283" s="4">
        <f t="shared" si="16"/>
        <v>0</v>
      </c>
      <c r="BV283" s="4">
        <f t="shared" si="17"/>
        <v>0</v>
      </c>
      <c r="BW283" s="10"/>
      <c r="BX283" s="4">
        <f t="shared" si="18"/>
        <v>1</v>
      </c>
      <c r="BY283" s="4">
        <f t="shared" si="19"/>
        <v>1</v>
      </c>
      <c r="CA283" s="18">
        <v>55400</v>
      </c>
      <c r="CH283" s="18">
        <v>55400</v>
      </c>
      <c r="CI283" s="4">
        <v>0</v>
      </c>
      <c r="CJ283" s="4">
        <v>1</v>
      </c>
      <c r="CK283" s="4">
        <v>0</v>
      </c>
      <c r="CL283" s="4">
        <v>1</v>
      </c>
      <c r="CM283" s="4">
        <v>1.2999999999999999E-2</v>
      </c>
      <c r="CN283" s="4">
        <v>0.98699999999999999</v>
      </c>
      <c r="CO283" s="4">
        <v>0.40200000000000002</v>
      </c>
      <c r="CP283" s="4">
        <v>0.59799999999999998</v>
      </c>
      <c r="CQ283" s="4">
        <v>0.97599999999999998</v>
      </c>
      <c r="CR283" s="4">
        <v>2.4E-2</v>
      </c>
      <c r="CS283" s="4">
        <v>1</v>
      </c>
      <c r="CT283" s="4">
        <v>0</v>
      </c>
      <c r="CU283" s="4">
        <v>1</v>
      </c>
      <c r="CV283" s="4">
        <v>0</v>
      </c>
      <c r="CW283" s="4">
        <v>1</v>
      </c>
      <c r="CX283" s="4">
        <v>0</v>
      </c>
      <c r="CY283" s="4">
        <v>1</v>
      </c>
      <c r="CZ283" s="4">
        <v>0</v>
      </c>
      <c r="DA283" s="4">
        <v>1</v>
      </c>
      <c r="DB283" s="4">
        <v>0</v>
      </c>
      <c r="DC283" s="4">
        <v>1</v>
      </c>
      <c r="DD283" s="4">
        <v>0</v>
      </c>
      <c r="DE283" s="4">
        <v>1</v>
      </c>
      <c r="DF283" s="4">
        <v>0</v>
      </c>
      <c r="DG283" s="4">
        <v>1</v>
      </c>
      <c r="DH283" s="4">
        <v>0</v>
      </c>
      <c r="DI283" s="4">
        <v>1</v>
      </c>
      <c r="DJ283" s="4">
        <v>0</v>
      </c>
      <c r="DK283" s="4">
        <v>1</v>
      </c>
      <c r="DL283" s="4">
        <v>0</v>
      </c>
      <c r="DM283" s="4">
        <v>1</v>
      </c>
      <c r="DN283" s="4">
        <v>0</v>
      </c>
      <c r="DO283" s="4">
        <v>1</v>
      </c>
      <c r="DP283" s="4">
        <v>0</v>
      </c>
      <c r="DQ283" s="4">
        <v>1</v>
      </c>
      <c r="DR283" s="4">
        <v>0</v>
      </c>
      <c r="DS283" s="4">
        <v>1</v>
      </c>
      <c r="DT283" s="4">
        <v>0</v>
      </c>
      <c r="DU283" s="4">
        <v>1</v>
      </c>
      <c r="DV283" s="4">
        <v>0</v>
      </c>
      <c r="DW283" s="4">
        <v>1</v>
      </c>
      <c r="DX283" s="4">
        <v>0</v>
      </c>
    </row>
    <row r="284" spans="1:128">
      <c r="A284" s="10">
        <v>279</v>
      </c>
      <c r="BP284" s="3"/>
      <c r="BQ284" s="3"/>
      <c r="BR284" s="3"/>
      <c r="BS284" s="3"/>
      <c r="BT284" s="10">
        <v>279</v>
      </c>
      <c r="BU284" s="4">
        <f t="shared" si="16"/>
        <v>0</v>
      </c>
      <c r="BV284" s="4">
        <f t="shared" si="17"/>
        <v>0</v>
      </c>
      <c r="BW284" s="10"/>
      <c r="BX284" s="4">
        <f t="shared" si="18"/>
        <v>1</v>
      </c>
      <c r="BY284" s="4">
        <f t="shared" si="19"/>
        <v>1</v>
      </c>
      <c r="CA284" s="18">
        <v>55600</v>
      </c>
      <c r="CH284" s="18">
        <v>55600</v>
      </c>
      <c r="CI284" s="4">
        <v>0</v>
      </c>
      <c r="CJ284" s="4">
        <v>1</v>
      </c>
      <c r="CK284" s="4">
        <v>0</v>
      </c>
      <c r="CL284" s="4">
        <v>1</v>
      </c>
      <c r="CM284" s="4">
        <v>1.2E-2</v>
      </c>
      <c r="CN284" s="4">
        <v>0.98799999999999999</v>
      </c>
      <c r="CO284" s="4">
        <v>0.38700000000000001</v>
      </c>
      <c r="CP284" s="4">
        <v>0.61299999999999999</v>
      </c>
      <c r="CQ284" s="4">
        <v>0.97499999999999998</v>
      </c>
      <c r="CR284" s="4">
        <v>2.5000000000000001E-2</v>
      </c>
      <c r="CS284" s="4">
        <v>1</v>
      </c>
      <c r="CT284" s="4">
        <v>0</v>
      </c>
      <c r="CU284" s="4">
        <v>1</v>
      </c>
      <c r="CV284" s="4">
        <v>0</v>
      </c>
      <c r="CW284" s="4">
        <v>1</v>
      </c>
      <c r="CX284" s="4">
        <v>0</v>
      </c>
      <c r="CY284" s="4">
        <v>1</v>
      </c>
      <c r="CZ284" s="4">
        <v>0</v>
      </c>
      <c r="DA284" s="4">
        <v>1</v>
      </c>
      <c r="DB284" s="4">
        <v>0</v>
      </c>
      <c r="DC284" s="4">
        <v>1</v>
      </c>
      <c r="DD284" s="4">
        <v>0</v>
      </c>
      <c r="DE284" s="4">
        <v>1</v>
      </c>
      <c r="DF284" s="4">
        <v>0</v>
      </c>
      <c r="DG284" s="4">
        <v>1</v>
      </c>
      <c r="DH284" s="4">
        <v>0</v>
      </c>
      <c r="DI284" s="4">
        <v>1</v>
      </c>
      <c r="DJ284" s="4">
        <v>0</v>
      </c>
      <c r="DK284" s="4">
        <v>1</v>
      </c>
      <c r="DL284" s="4">
        <v>0</v>
      </c>
      <c r="DM284" s="4">
        <v>1</v>
      </c>
      <c r="DN284" s="4">
        <v>0</v>
      </c>
      <c r="DO284" s="4">
        <v>1</v>
      </c>
      <c r="DP284" s="4">
        <v>0</v>
      </c>
      <c r="DQ284" s="4">
        <v>1</v>
      </c>
      <c r="DR284" s="4">
        <v>0</v>
      </c>
      <c r="DS284" s="4">
        <v>1</v>
      </c>
      <c r="DT284" s="4">
        <v>0</v>
      </c>
      <c r="DU284" s="4">
        <v>1</v>
      </c>
      <c r="DV284" s="4">
        <v>0</v>
      </c>
      <c r="DW284" s="4">
        <v>1</v>
      </c>
      <c r="DX284" s="4">
        <v>0</v>
      </c>
    </row>
    <row r="285" spans="1:128">
      <c r="A285" s="10">
        <v>280</v>
      </c>
      <c r="BP285" s="3"/>
      <c r="BQ285" s="3"/>
      <c r="BR285" s="3"/>
      <c r="BS285" s="3"/>
      <c r="BT285" s="10">
        <v>280</v>
      </c>
      <c r="BU285" s="4">
        <f t="shared" si="16"/>
        <v>0</v>
      </c>
      <c r="BV285" s="4">
        <f t="shared" si="17"/>
        <v>0</v>
      </c>
      <c r="BW285" s="10"/>
      <c r="BX285" s="4">
        <f t="shared" si="18"/>
        <v>1</v>
      </c>
      <c r="BY285" s="4">
        <f t="shared" si="19"/>
        <v>1</v>
      </c>
      <c r="CA285" s="18">
        <v>55800</v>
      </c>
      <c r="CH285" s="18">
        <v>55800</v>
      </c>
      <c r="CI285" s="4">
        <v>0</v>
      </c>
      <c r="CJ285" s="4">
        <v>1</v>
      </c>
      <c r="CK285" s="4">
        <v>0</v>
      </c>
      <c r="CL285" s="4">
        <v>1</v>
      </c>
      <c r="CM285" s="4">
        <v>8.0000000000000002E-3</v>
      </c>
      <c r="CN285" s="4">
        <v>0.99199999999999999</v>
      </c>
      <c r="CO285" s="4">
        <v>0.36499999999999999</v>
      </c>
      <c r="CP285" s="4">
        <v>0.63500000000000001</v>
      </c>
      <c r="CQ285" s="4">
        <v>0.97199999999999998</v>
      </c>
      <c r="CR285" s="4">
        <v>2.8000000000000001E-2</v>
      </c>
      <c r="CS285" s="4">
        <v>1</v>
      </c>
      <c r="CT285" s="4">
        <v>0</v>
      </c>
      <c r="CU285" s="4">
        <v>1</v>
      </c>
      <c r="CV285" s="4">
        <v>0</v>
      </c>
      <c r="CW285" s="4">
        <v>1</v>
      </c>
      <c r="CX285" s="4">
        <v>0</v>
      </c>
      <c r="CY285" s="4">
        <v>1</v>
      </c>
      <c r="CZ285" s="4">
        <v>0</v>
      </c>
      <c r="DA285" s="4">
        <v>1</v>
      </c>
      <c r="DB285" s="4">
        <v>0</v>
      </c>
      <c r="DC285" s="4">
        <v>1</v>
      </c>
      <c r="DD285" s="4">
        <v>0</v>
      </c>
      <c r="DE285" s="4">
        <v>1</v>
      </c>
      <c r="DF285" s="4">
        <v>0</v>
      </c>
      <c r="DG285" s="4">
        <v>1</v>
      </c>
      <c r="DH285" s="4">
        <v>0</v>
      </c>
      <c r="DI285" s="4">
        <v>1</v>
      </c>
      <c r="DJ285" s="4">
        <v>0</v>
      </c>
      <c r="DK285" s="4">
        <v>1</v>
      </c>
      <c r="DL285" s="4">
        <v>0</v>
      </c>
      <c r="DM285" s="4">
        <v>1</v>
      </c>
      <c r="DN285" s="4">
        <v>0</v>
      </c>
      <c r="DO285" s="4">
        <v>1</v>
      </c>
      <c r="DP285" s="4">
        <v>0</v>
      </c>
      <c r="DQ285" s="4">
        <v>1</v>
      </c>
      <c r="DR285" s="4">
        <v>0</v>
      </c>
      <c r="DS285" s="4">
        <v>1</v>
      </c>
      <c r="DT285" s="4">
        <v>0</v>
      </c>
      <c r="DU285" s="4">
        <v>1</v>
      </c>
      <c r="DV285" s="4">
        <v>0</v>
      </c>
      <c r="DW285" s="4">
        <v>1</v>
      </c>
      <c r="DX285" s="4">
        <v>0</v>
      </c>
    </row>
    <row r="286" spans="1:128">
      <c r="A286" s="10">
        <v>281</v>
      </c>
      <c r="BP286" s="3"/>
      <c r="BQ286" s="3"/>
      <c r="BR286" s="3"/>
      <c r="BS286" s="3"/>
      <c r="BT286" s="10">
        <v>281</v>
      </c>
      <c r="BU286" s="4">
        <f t="shared" si="16"/>
        <v>0</v>
      </c>
      <c r="BV286" s="4">
        <f t="shared" si="17"/>
        <v>0</v>
      </c>
      <c r="BW286" s="10"/>
      <c r="BX286" s="4">
        <f t="shared" si="18"/>
        <v>1</v>
      </c>
      <c r="BY286" s="4">
        <f t="shared" si="19"/>
        <v>1</v>
      </c>
      <c r="CA286" s="18">
        <v>56000</v>
      </c>
      <c r="CH286" s="18">
        <v>56000</v>
      </c>
      <c r="CI286" s="4">
        <v>0</v>
      </c>
      <c r="CJ286" s="4">
        <v>1</v>
      </c>
      <c r="CK286" s="4">
        <v>0</v>
      </c>
      <c r="CL286" s="4">
        <v>1</v>
      </c>
      <c r="CM286" s="4">
        <v>8.0000000000000002E-3</v>
      </c>
      <c r="CN286" s="4">
        <v>0.99199999999999999</v>
      </c>
      <c r="CO286" s="4">
        <v>0.35</v>
      </c>
      <c r="CP286" s="4">
        <v>0.65</v>
      </c>
      <c r="CQ286" s="4">
        <v>0.96699999999999997</v>
      </c>
      <c r="CR286" s="4">
        <v>3.3000000000000002E-2</v>
      </c>
      <c r="CS286" s="4">
        <v>1</v>
      </c>
      <c r="CT286" s="4">
        <v>0</v>
      </c>
      <c r="CU286" s="4">
        <v>1</v>
      </c>
      <c r="CV286" s="4">
        <v>0</v>
      </c>
      <c r="CW286" s="4">
        <v>1</v>
      </c>
      <c r="CX286" s="4">
        <v>0</v>
      </c>
      <c r="CY286" s="4">
        <v>1</v>
      </c>
      <c r="CZ286" s="4">
        <v>0</v>
      </c>
      <c r="DA286" s="4">
        <v>1</v>
      </c>
      <c r="DB286" s="4">
        <v>0</v>
      </c>
      <c r="DC286" s="4">
        <v>1</v>
      </c>
      <c r="DD286" s="4">
        <v>0</v>
      </c>
      <c r="DE286" s="4">
        <v>1</v>
      </c>
      <c r="DF286" s="4">
        <v>0</v>
      </c>
      <c r="DG286" s="4">
        <v>1</v>
      </c>
      <c r="DH286" s="4">
        <v>0</v>
      </c>
      <c r="DI286" s="4">
        <v>1</v>
      </c>
      <c r="DJ286" s="4">
        <v>0</v>
      </c>
      <c r="DK286" s="4">
        <v>1</v>
      </c>
      <c r="DL286" s="4">
        <v>0</v>
      </c>
      <c r="DM286" s="4">
        <v>1</v>
      </c>
      <c r="DN286" s="4">
        <v>0</v>
      </c>
      <c r="DO286" s="4">
        <v>1</v>
      </c>
      <c r="DP286" s="4">
        <v>0</v>
      </c>
      <c r="DQ286" s="4">
        <v>1</v>
      </c>
      <c r="DR286" s="4">
        <v>0</v>
      </c>
      <c r="DS286" s="4">
        <v>1</v>
      </c>
      <c r="DT286" s="4">
        <v>0</v>
      </c>
      <c r="DU286" s="4">
        <v>1</v>
      </c>
      <c r="DV286" s="4">
        <v>0</v>
      </c>
      <c r="DW286" s="4">
        <v>1</v>
      </c>
      <c r="DX286" s="4">
        <v>0</v>
      </c>
    </row>
    <row r="287" spans="1:128">
      <c r="A287" s="10">
        <v>282</v>
      </c>
      <c r="BP287" s="3"/>
      <c r="BQ287" s="3"/>
      <c r="BR287" s="3"/>
      <c r="BS287" s="3"/>
      <c r="BT287" s="10">
        <v>282</v>
      </c>
      <c r="BU287" s="4">
        <f t="shared" si="16"/>
        <v>0</v>
      </c>
      <c r="BV287" s="4">
        <f t="shared" si="17"/>
        <v>0</v>
      </c>
      <c r="BW287" s="10"/>
      <c r="BX287" s="4">
        <f t="shared" si="18"/>
        <v>1</v>
      </c>
      <c r="BY287" s="4">
        <f t="shared" si="19"/>
        <v>1</v>
      </c>
      <c r="CA287" s="18">
        <v>56200</v>
      </c>
      <c r="CH287" s="18">
        <v>56200</v>
      </c>
      <c r="CI287" s="4">
        <v>0</v>
      </c>
      <c r="CJ287" s="4">
        <v>1</v>
      </c>
      <c r="CK287" s="4">
        <v>0</v>
      </c>
      <c r="CL287" s="4">
        <v>1</v>
      </c>
      <c r="CM287" s="4">
        <v>7.0000000000000001E-3</v>
      </c>
      <c r="CN287" s="4">
        <v>0.99299999999999999</v>
      </c>
      <c r="CO287" s="4">
        <v>0.33900000000000002</v>
      </c>
      <c r="CP287" s="4">
        <v>0.66100000000000003</v>
      </c>
      <c r="CQ287" s="4">
        <v>0.96399999999999997</v>
      </c>
      <c r="CR287" s="4">
        <v>3.5999999999999997E-2</v>
      </c>
      <c r="CS287" s="4">
        <v>1</v>
      </c>
      <c r="CT287" s="4">
        <v>0</v>
      </c>
      <c r="CU287" s="4">
        <v>1</v>
      </c>
      <c r="CV287" s="4">
        <v>0</v>
      </c>
      <c r="CW287" s="4">
        <v>1</v>
      </c>
      <c r="CX287" s="4">
        <v>0</v>
      </c>
      <c r="CY287" s="4">
        <v>1</v>
      </c>
      <c r="CZ287" s="4">
        <v>0</v>
      </c>
      <c r="DA287" s="4">
        <v>1</v>
      </c>
      <c r="DB287" s="4">
        <v>0</v>
      </c>
      <c r="DC287" s="4">
        <v>1</v>
      </c>
      <c r="DD287" s="4">
        <v>0</v>
      </c>
      <c r="DE287" s="4">
        <v>1</v>
      </c>
      <c r="DF287" s="4">
        <v>0</v>
      </c>
      <c r="DG287" s="4">
        <v>1</v>
      </c>
      <c r="DH287" s="4">
        <v>0</v>
      </c>
      <c r="DI287" s="4">
        <v>1</v>
      </c>
      <c r="DJ287" s="4">
        <v>0</v>
      </c>
      <c r="DK287" s="4">
        <v>1</v>
      </c>
      <c r="DL287" s="4">
        <v>0</v>
      </c>
      <c r="DM287" s="4">
        <v>1</v>
      </c>
      <c r="DN287" s="4">
        <v>0</v>
      </c>
      <c r="DO287" s="4">
        <v>1</v>
      </c>
      <c r="DP287" s="4">
        <v>0</v>
      </c>
      <c r="DQ287" s="4">
        <v>1</v>
      </c>
      <c r="DR287" s="4">
        <v>0</v>
      </c>
      <c r="DS287" s="4">
        <v>1</v>
      </c>
      <c r="DT287" s="4">
        <v>0</v>
      </c>
      <c r="DU287" s="4">
        <v>1</v>
      </c>
      <c r="DV287" s="4">
        <v>0</v>
      </c>
      <c r="DW287" s="4">
        <v>1</v>
      </c>
      <c r="DX287" s="4">
        <v>0</v>
      </c>
    </row>
    <row r="288" spans="1:128">
      <c r="A288" s="10">
        <v>283</v>
      </c>
      <c r="BP288" s="3"/>
      <c r="BQ288" s="3"/>
      <c r="BR288" s="3"/>
      <c r="BS288" s="3"/>
      <c r="BT288" s="10">
        <v>283</v>
      </c>
      <c r="BU288" s="4">
        <f t="shared" si="16"/>
        <v>0</v>
      </c>
      <c r="BV288" s="4">
        <f t="shared" si="17"/>
        <v>0</v>
      </c>
      <c r="BW288" s="10"/>
      <c r="BX288" s="4">
        <f t="shared" si="18"/>
        <v>1</v>
      </c>
      <c r="BY288" s="4">
        <f t="shared" si="19"/>
        <v>1</v>
      </c>
      <c r="CA288" s="18">
        <v>56400</v>
      </c>
      <c r="CH288" s="18">
        <v>56400</v>
      </c>
      <c r="CI288" s="4">
        <v>0</v>
      </c>
      <c r="CJ288" s="4">
        <v>1</v>
      </c>
      <c r="CK288" s="4">
        <v>0</v>
      </c>
      <c r="CL288" s="4">
        <v>1</v>
      </c>
      <c r="CM288" s="4">
        <v>7.0000000000000001E-3</v>
      </c>
      <c r="CN288" s="4">
        <v>0.99299999999999999</v>
      </c>
      <c r="CO288" s="4">
        <v>0.32700000000000001</v>
      </c>
      <c r="CP288" s="4">
        <v>0.67300000000000004</v>
      </c>
      <c r="CQ288" s="4">
        <v>0.96299999999999997</v>
      </c>
      <c r="CR288" s="4">
        <v>3.6999999999999998E-2</v>
      </c>
      <c r="CS288" s="4">
        <v>1</v>
      </c>
      <c r="CT288" s="4">
        <v>0</v>
      </c>
      <c r="CU288" s="4">
        <v>1</v>
      </c>
      <c r="CV288" s="4">
        <v>0</v>
      </c>
      <c r="CW288" s="4">
        <v>1</v>
      </c>
      <c r="CX288" s="4">
        <v>0</v>
      </c>
      <c r="CY288" s="4">
        <v>1</v>
      </c>
      <c r="CZ288" s="4">
        <v>0</v>
      </c>
      <c r="DA288" s="4">
        <v>1</v>
      </c>
      <c r="DB288" s="4">
        <v>0</v>
      </c>
      <c r="DC288" s="4">
        <v>1</v>
      </c>
      <c r="DD288" s="4">
        <v>0</v>
      </c>
      <c r="DE288" s="4">
        <v>1</v>
      </c>
      <c r="DF288" s="4">
        <v>0</v>
      </c>
      <c r="DG288" s="4">
        <v>1</v>
      </c>
      <c r="DH288" s="4">
        <v>0</v>
      </c>
      <c r="DI288" s="4">
        <v>1</v>
      </c>
      <c r="DJ288" s="4">
        <v>0</v>
      </c>
      <c r="DK288" s="4">
        <v>1</v>
      </c>
      <c r="DL288" s="4">
        <v>0</v>
      </c>
      <c r="DM288" s="4">
        <v>1</v>
      </c>
      <c r="DN288" s="4">
        <v>0</v>
      </c>
      <c r="DO288" s="4">
        <v>1</v>
      </c>
      <c r="DP288" s="4">
        <v>0</v>
      </c>
      <c r="DQ288" s="4">
        <v>1</v>
      </c>
      <c r="DR288" s="4">
        <v>0</v>
      </c>
      <c r="DS288" s="4">
        <v>1</v>
      </c>
      <c r="DT288" s="4">
        <v>0</v>
      </c>
      <c r="DU288" s="4">
        <v>1</v>
      </c>
      <c r="DV288" s="4">
        <v>0</v>
      </c>
      <c r="DW288" s="4">
        <v>1</v>
      </c>
      <c r="DX288" s="4">
        <v>0</v>
      </c>
    </row>
    <row r="289" spans="1:128">
      <c r="A289" s="10">
        <v>284</v>
      </c>
      <c r="BP289" s="3"/>
      <c r="BQ289" s="3"/>
      <c r="BR289" s="3"/>
      <c r="BS289" s="3"/>
      <c r="BT289" s="10">
        <v>284</v>
      </c>
      <c r="BU289" s="4">
        <f t="shared" si="16"/>
        <v>0</v>
      </c>
      <c r="BV289" s="4">
        <f t="shared" si="17"/>
        <v>0</v>
      </c>
      <c r="BW289" s="10"/>
      <c r="BX289" s="4">
        <f t="shared" si="18"/>
        <v>1</v>
      </c>
      <c r="BY289" s="4">
        <f t="shared" si="19"/>
        <v>1</v>
      </c>
      <c r="CA289" s="18">
        <v>56600</v>
      </c>
      <c r="CH289" s="18">
        <v>56600</v>
      </c>
      <c r="CI289" s="4">
        <v>0</v>
      </c>
      <c r="CJ289" s="4">
        <v>1</v>
      </c>
      <c r="CK289" s="4">
        <v>0</v>
      </c>
      <c r="CL289" s="4">
        <v>1</v>
      </c>
      <c r="CM289" s="4">
        <v>7.0000000000000001E-3</v>
      </c>
      <c r="CN289" s="4">
        <v>0.99299999999999999</v>
      </c>
      <c r="CO289" s="4">
        <v>0.31</v>
      </c>
      <c r="CP289" s="4">
        <v>0.69</v>
      </c>
      <c r="CQ289" s="4">
        <v>0.95799999999999996</v>
      </c>
      <c r="CR289" s="4">
        <v>4.2000000000000003E-2</v>
      </c>
      <c r="CS289" s="4">
        <v>1</v>
      </c>
      <c r="CT289" s="4">
        <v>0</v>
      </c>
      <c r="CU289" s="4">
        <v>1</v>
      </c>
      <c r="CV289" s="4">
        <v>0</v>
      </c>
      <c r="CW289" s="4">
        <v>1</v>
      </c>
      <c r="CX289" s="4">
        <v>0</v>
      </c>
      <c r="CY289" s="4">
        <v>1</v>
      </c>
      <c r="CZ289" s="4">
        <v>0</v>
      </c>
      <c r="DA289" s="4">
        <v>1</v>
      </c>
      <c r="DB289" s="4">
        <v>0</v>
      </c>
      <c r="DC289" s="4">
        <v>1</v>
      </c>
      <c r="DD289" s="4">
        <v>0</v>
      </c>
      <c r="DE289" s="4">
        <v>1</v>
      </c>
      <c r="DF289" s="4">
        <v>0</v>
      </c>
      <c r="DG289" s="4">
        <v>1</v>
      </c>
      <c r="DH289" s="4">
        <v>0</v>
      </c>
      <c r="DI289" s="4">
        <v>1</v>
      </c>
      <c r="DJ289" s="4">
        <v>0</v>
      </c>
      <c r="DK289" s="4">
        <v>1</v>
      </c>
      <c r="DL289" s="4">
        <v>0</v>
      </c>
      <c r="DM289" s="4">
        <v>1</v>
      </c>
      <c r="DN289" s="4">
        <v>0</v>
      </c>
      <c r="DO289" s="4">
        <v>1</v>
      </c>
      <c r="DP289" s="4">
        <v>0</v>
      </c>
      <c r="DQ289" s="4">
        <v>1</v>
      </c>
      <c r="DR289" s="4">
        <v>0</v>
      </c>
      <c r="DS289" s="4">
        <v>1</v>
      </c>
      <c r="DT289" s="4">
        <v>0</v>
      </c>
      <c r="DU289" s="4">
        <v>1</v>
      </c>
      <c r="DV289" s="4">
        <v>0</v>
      </c>
      <c r="DW289" s="4">
        <v>1</v>
      </c>
      <c r="DX289" s="4">
        <v>0</v>
      </c>
    </row>
    <row r="290" spans="1:128">
      <c r="A290" s="10">
        <v>285</v>
      </c>
      <c r="BP290" s="3"/>
      <c r="BQ290" s="3"/>
      <c r="BR290" s="3"/>
      <c r="BS290" s="3"/>
      <c r="BT290" s="10">
        <v>285</v>
      </c>
      <c r="BU290" s="4">
        <f t="shared" si="16"/>
        <v>0</v>
      </c>
      <c r="BV290" s="4">
        <f t="shared" si="17"/>
        <v>0</v>
      </c>
      <c r="BW290" s="10"/>
      <c r="BX290" s="4">
        <f t="shared" si="18"/>
        <v>1</v>
      </c>
      <c r="BY290" s="4">
        <f t="shared" si="19"/>
        <v>1</v>
      </c>
      <c r="CA290" s="18">
        <v>56800</v>
      </c>
      <c r="CH290" s="18">
        <v>56800</v>
      </c>
      <c r="CI290" s="4">
        <v>0</v>
      </c>
      <c r="CJ290" s="4">
        <v>1</v>
      </c>
      <c r="CK290" s="4">
        <v>0</v>
      </c>
      <c r="CL290" s="4">
        <v>1</v>
      </c>
      <c r="CM290" s="4">
        <v>7.0000000000000001E-3</v>
      </c>
      <c r="CN290" s="4">
        <v>0.99299999999999999</v>
      </c>
      <c r="CO290" s="4">
        <v>0.29299999999999998</v>
      </c>
      <c r="CP290" s="4">
        <v>0.70699999999999996</v>
      </c>
      <c r="CQ290" s="4">
        <v>0.95599999999999996</v>
      </c>
      <c r="CR290" s="4">
        <v>4.3999999999999997E-2</v>
      </c>
      <c r="CS290" s="4">
        <v>1</v>
      </c>
      <c r="CT290" s="4">
        <v>0</v>
      </c>
      <c r="CU290" s="4">
        <v>1</v>
      </c>
      <c r="CV290" s="4">
        <v>0</v>
      </c>
      <c r="CW290" s="4">
        <v>1</v>
      </c>
      <c r="CX290" s="4">
        <v>0</v>
      </c>
      <c r="CY290" s="4">
        <v>1</v>
      </c>
      <c r="CZ290" s="4">
        <v>0</v>
      </c>
      <c r="DA290" s="4">
        <v>1</v>
      </c>
      <c r="DB290" s="4">
        <v>0</v>
      </c>
      <c r="DC290" s="4">
        <v>1</v>
      </c>
      <c r="DD290" s="4">
        <v>0</v>
      </c>
      <c r="DE290" s="4">
        <v>1</v>
      </c>
      <c r="DF290" s="4">
        <v>0</v>
      </c>
      <c r="DG290" s="4">
        <v>1</v>
      </c>
      <c r="DH290" s="4">
        <v>0</v>
      </c>
      <c r="DI290" s="4">
        <v>1</v>
      </c>
      <c r="DJ290" s="4">
        <v>0</v>
      </c>
      <c r="DK290" s="4">
        <v>1</v>
      </c>
      <c r="DL290" s="4">
        <v>0</v>
      </c>
      <c r="DM290" s="4">
        <v>1</v>
      </c>
      <c r="DN290" s="4">
        <v>0</v>
      </c>
      <c r="DO290" s="4">
        <v>1</v>
      </c>
      <c r="DP290" s="4">
        <v>0</v>
      </c>
      <c r="DQ290" s="4">
        <v>1</v>
      </c>
      <c r="DR290" s="4">
        <v>0</v>
      </c>
      <c r="DS290" s="4">
        <v>1</v>
      </c>
      <c r="DT290" s="4">
        <v>0</v>
      </c>
      <c r="DU290" s="4">
        <v>1</v>
      </c>
      <c r="DV290" s="4">
        <v>0</v>
      </c>
      <c r="DW290" s="4">
        <v>1</v>
      </c>
      <c r="DX290" s="4">
        <v>0</v>
      </c>
    </row>
    <row r="291" spans="1:128">
      <c r="A291" s="10">
        <v>286</v>
      </c>
      <c r="BP291" s="3"/>
      <c r="BQ291" s="3"/>
      <c r="BR291" s="3"/>
      <c r="BS291" s="3"/>
      <c r="BT291" s="10">
        <v>286</v>
      </c>
      <c r="BU291" s="4">
        <f t="shared" si="16"/>
        <v>0</v>
      </c>
      <c r="BV291" s="4">
        <f t="shared" si="17"/>
        <v>0</v>
      </c>
      <c r="BW291" s="10"/>
      <c r="BX291" s="4">
        <f t="shared" si="18"/>
        <v>1</v>
      </c>
      <c r="BY291" s="4">
        <f t="shared" si="19"/>
        <v>1</v>
      </c>
      <c r="CA291" s="18">
        <v>57000</v>
      </c>
      <c r="CH291" s="18">
        <v>57000</v>
      </c>
      <c r="CI291" s="4">
        <v>0</v>
      </c>
      <c r="CJ291" s="4">
        <v>1</v>
      </c>
      <c r="CK291" s="4">
        <v>0</v>
      </c>
      <c r="CL291" s="4">
        <v>1</v>
      </c>
      <c r="CM291" s="4">
        <v>7.0000000000000001E-3</v>
      </c>
      <c r="CN291" s="4">
        <v>0.99299999999999999</v>
      </c>
      <c r="CO291" s="4">
        <v>0.27300000000000002</v>
      </c>
      <c r="CP291" s="4">
        <v>0.72699999999999998</v>
      </c>
      <c r="CQ291" s="4">
        <v>0.95299999999999996</v>
      </c>
      <c r="CR291" s="4">
        <v>4.7E-2</v>
      </c>
      <c r="CS291" s="4">
        <v>1</v>
      </c>
      <c r="CT291" s="4">
        <v>0</v>
      </c>
      <c r="CU291" s="4">
        <v>1</v>
      </c>
      <c r="CV291" s="4">
        <v>0</v>
      </c>
      <c r="CW291" s="4">
        <v>1</v>
      </c>
      <c r="CX291" s="4">
        <v>0</v>
      </c>
      <c r="CY291" s="4">
        <v>1</v>
      </c>
      <c r="CZ291" s="4">
        <v>0</v>
      </c>
      <c r="DA291" s="4">
        <v>1</v>
      </c>
      <c r="DB291" s="4">
        <v>0</v>
      </c>
      <c r="DC291" s="4">
        <v>1</v>
      </c>
      <c r="DD291" s="4">
        <v>0</v>
      </c>
      <c r="DE291" s="4">
        <v>1</v>
      </c>
      <c r="DF291" s="4">
        <v>0</v>
      </c>
      <c r="DG291" s="4">
        <v>1</v>
      </c>
      <c r="DH291" s="4">
        <v>0</v>
      </c>
      <c r="DI291" s="4">
        <v>1</v>
      </c>
      <c r="DJ291" s="4">
        <v>0</v>
      </c>
      <c r="DK291" s="4">
        <v>1</v>
      </c>
      <c r="DL291" s="4">
        <v>0</v>
      </c>
      <c r="DM291" s="4">
        <v>1</v>
      </c>
      <c r="DN291" s="4">
        <v>0</v>
      </c>
      <c r="DO291" s="4">
        <v>1</v>
      </c>
      <c r="DP291" s="4">
        <v>0</v>
      </c>
      <c r="DQ291" s="4">
        <v>1</v>
      </c>
      <c r="DR291" s="4">
        <v>0</v>
      </c>
      <c r="DS291" s="4">
        <v>1</v>
      </c>
      <c r="DT291" s="4">
        <v>0</v>
      </c>
      <c r="DU291" s="4">
        <v>1</v>
      </c>
      <c r="DV291" s="4">
        <v>0</v>
      </c>
      <c r="DW291" s="4">
        <v>1</v>
      </c>
      <c r="DX291" s="4">
        <v>0</v>
      </c>
    </row>
    <row r="292" spans="1:128">
      <c r="A292" s="10">
        <v>287</v>
      </c>
      <c r="BP292" s="3"/>
      <c r="BQ292" s="3"/>
      <c r="BR292" s="3"/>
      <c r="BS292" s="3"/>
      <c r="BT292" s="10">
        <v>287</v>
      </c>
      <c r="BU292" s="4">
        <f t="shared" si="16"/>
        <v>0</v>
      </c>
      <c r="BV292" s="4">
        <f t="shared" si="17"/>
        <v>0</v>
      </c>
      <c r="BW292" s="10"/>
      <c r="BX292" s="4">
        <f t="shared" si="18"/>
        <v>1</v>
      </c>
      <c r="BY292" s="4">
        <f t="shared" si="19"/>
        <v>1</v>
      </c>
      <c r="CA292" s="18">
        <v>57200</v>
      </c>
      <c r="CH292" s="18">
        <v>57200</v>
      </c>
      <c r="CI292" s="4">
        <v>0</v>
      </c>
      <c r="CJ292" s="4">
        <v>1</v>
      </c>
      <c r="CK292" s="4">
        <v>0</v>
      </c>
      <c r="CL292" s="4">
        <v>1</v>
      </c>
      <c r="CM292" s="4">
        <v>7.0000000000000001E-3</v>
      </c>
      <c r="CN292" s="4">
        <v>0.99299999999999999</v>
      </c>
      <c r="CO292" s="4">
        <v>0.25900000000000001</v>
      </c>
      <c r="CP292" s="4">
        <v>0.74099999999999999</v>
      </c>
      <c r="CQ292" s="4">
        <v>0.94899999999999995</v>
      </c>
      <c r="CR292" s="4">
        <v>5.0999999999999997E-2</v>
      </c>
      <c r="CS292" s="4">
        <v>1</v>
      </c>
      <c r="CT292" s="4">
        <v>0</v>
      </c>
      <c r="CU292" s="4">
        <v>1</v>
      </c>
      <c r="CV292" s="4">
        <v>0</v>
      </c>
      <c r="CW292" s="4">
        <v>1</v>
      </c>
      <c r="CX292" s="4">
        <v>0</v>
      </c>
      <c r="CY292" s="4">
        <v>1</v>
      </c>
      <c r="CZ292" s="4">
        <v>0</v>
      </c>
      <c r="DA292" s="4">
        <v>1</v>
      </c>
      <c r="DB292" s="4">
        <v>0</v>
      </c>
      <c r="DC292" s="4">
        <v>1</v>
      </c>
      <c r="DD292" s="4">
        <v>0</v>
      </c>
      <c r="DE292" s="4">
        <v>1</v>
      </c>
      <c r="DF292" s="4">
        <v>0</v>
      </c>
      <c r="DG292" s="4">
        <v>1</v>
      </c>
      <c r="DH292" s="4">
        <v>0</v>
      </c>
      <c r="DI292" s="4">
        <v>1</v>
      </c>
      <c r="DJ292" s="4">
        <v>0</v>
      </c>
      <c r="DK292" s="4">
        <v>1</v>
      </c>
      <c r="DL292" s="4">
        <v>0</v>
      </c>
      <c r="DM292" s="4">
        <v>1</v>
      </c>
      <c r="DN292" s="4">
        <v>0</v>
      </c>
      <c r="DO292" s="4">
        <v>1</v>
      </c>
      <c r="DP292" s="4">
        <v>0</v>
      </c>
      <c r="DQ292" s="4">
        <v>1</v>
      </c>
      <c r="DR292" s="4">
        <v>0</v>
      </c>
      <c r="DS292" s="4">
        <v>1</v>
      </c>
      <c r="DT292" s="4">
        <v>0</v>
      </c>
      <c r="DU292" s="4">
        <v>1</v>
      </c>
      <c r="DV292" s="4">
        <v>0</v>
      </c>
      <c r="DW292" s="4">
        <v>1</v>
      </c>
      <c r="DX292" s="4">
        <v>0</v>
      </c>
    </row>
    <row r="293" spans="1:128">
      <c r="A293" s="10">
        <v>288</v>
      </c>
      <c r="BP293" s="3"/>
      <c r="BQ293" s="3"/>
      <c r="BR293" s="3"/>
      <c r="BS293" s="3"/>
      <c r="BT293" s="10">
        <v>288</v>
      </c>
      <c r="BU293" s="4">
        <f t="shared" si="16"/>
        <v>0</v>
      </c>
      <c r="BV293" s="4">
        <f t="shared" si="17"/>
        <v>0</v>
      </c>
      <c r="BW293" s="10"/>
      <c r="BX293" s="4">
        <f t="shared" si="18"/>
        <v>1</v>
      </c>
      <c r="BY293" s="4">
        <f t="shared" si="19"/>
        <v>1</v>
      </c>
      <c r="CA293" s="18">
        <v>57400</v>
      </c>
      <c r="CH293" s="18">
        <v>57400</v>
      </c>
      <c r="CI293" s="4">
        <v>0</v>
      </c>
      <c r="CJ293" s="4">
        <v>1</v>
      </c>
      <c r="CK293" s="4">
        <v>0</v>
      </c>
      <c r="CL293" s="4">
        <v>1</v>
      </c>
      <c r="CM293" s="4">
        <v>7.0000000000000001E-3</v>
      </c>
      <c r="CN293" s="4">
        <v>0.99299999999999999</v>
      </c>
      <c r="CO293" s="4">
        <v>0.24399999999999999</v>
      </c>
      <c r="CP293" s="4">
        <v>0.75600000000000001</v>
      </c>
      <c r="CQ293" s="4">
        <v>0.94299999999999995</v>
      </c>
      <c r="CR293" s="4">
        <v>5.7000000000000002E-2</v>
      </c>
      <c r="CS293" s="4">
        <v>1</v>
      </c>
      <c r="CT293" s="4">
        <v>0</v>
      </c>
      <c r="CU293" s="4">
        <v>1</v>
      </c>
      <c r="CV293" s="4">
        <v>0</v>
      </c>
      <c r="CW293" s="4">
        <v>1</v>
      </c>
      <c r="CX293" s="4">
        <v>0</v>
      </c>
      <c r="CY293" s="4">
        <v>1</v>
      </c>
      <c r="CZ293" s="4">
        <v>0</v>
      </c>
      <c r="DA293" s="4">
        <v>1</v>
      </c>
      <c r="DB293" s="4">
        <v>0</v>
      </c>
      <c r="DC293" s="4">
        <v>1</v>
      </c>
      <c r="DD293" s="4">
        <v>0</v>
      </c>
      <c r="DE293" s="4">
        <v>1</v>
      </c>
      <c r="DF293" s="4">
        <v>0</v>
      </c>
      <c r="DG293" s="4">
        <v>1</v>
      </c>
      <c r="DH293" s="4">
        <v>0</v>
      </c>
      <c r="DI293" s="4">
        <v>1</v>
      </c>
      <c r="DJ293" s="4">
        <v>0</v>
      </c>
      <c r="DK293" s="4">
        <v>1</v>
      </c>
      <c r="DL293" s="4">
        <v>0</v>
      </c>
      <c r="DM293" s="4">
        <v>1</v>
      </c>
      <c r="DN293" s="4">
        <v>0</v>
      </c>
      <c r="DO293" s="4">
        <v>1</v>
      </c>
      <c r="DP293" s="4">
        <v>0</v>
      </c>
      <c r="DQ293" s="4">
        <v>1</v>
      </c>
      <c r="DR293" s="4">
        <v>0</v>
      </c>
      <c r="DS293" s="4">
        <v>1</v>
      </c>
      <c r="DT293" s="4">
        <v>0</v>
      </c>
      <c r="DU293" s="4">
        <v>1</v>
      </c>
      <c r="DV293" s="4">
        <v>0</v>
      </c>
      <c r="DW293" s="4">
        <v>1</v>
      </c>
      <c r="DX293" s="4">
        <v>0</v>
      </c>
    </row>
    <row r="294" spans="1:128">
      <c r="A294" s="10">
        <v>289</v>
      </c>
      <c r="BP294" s="3"/>
      <c r="BQ294" s="3"/>
      <c r="BR294" s="3"/>
      <c r="BS294" s="3"/>
      <c r="BT294" s="10">
        <v>289</v>
      </c>
      <c r="BU294" s="4">
        <f t="shared" si="16"/>
        <v>0</v>
      </c>
      <c r="BV294" s="4">
        <f t="shared" si="17"/>
        <v>0</v>
      </c>
      <c r="BW294" s="10"/>
      <c r="BX294" s="4">
        <f t="shared" si="18"/>
        <v>1</v>
      </c>
      <c r="BY294" s="4">
        <f t="shared" si="19"/>
        <v>1</v>
      </c>
      <c r="CA294" s="18">
        <v>57600</v>
      </c>
      <c r="CH294" s="18">
        <v>57600</v>
      </c>
      <c r="CI294" s="4">
        <v>0</v>
      </c>
      <c r="CJ294" s="4">
        <v>1</v>
      </c>
      <c r="CK294" s="4">
        <v>0</v>
      </c>
      <c r="CL294" s="4">
        <v>1</v>
      </c>
      <c r="CM294" s="4">
        <v>6.0000000000000001E-3</v>
      </c>
      <c r="CN294" s="4">
        <v>0.99399999999999999</v>
      </c>
      <c r="CO294" s="4">
        <v>0.23200000000000001</v>
      </c>
      <c r="CP294" s="4">
        <v>0.76800000000000002</v>
      </c>
      <c r="CQ294" s="4">
        <v>0.93899999999999995</v>
      </c>
      <c r="CR294" s="4">
        <v>6.0999999999999999E-2</v>
      </c>
      <c r="CS294" s="4">
        <v>1</v>
      </c>
      <c r="CT294" s="4">
        <v>0</v>
      </c>
      <c r="CU294" s="4">
        <v>1</v>
      </c>
      <c r="CV294" s="4">
        <v>0</v>
      </c>
      <c r="CW294" s="4">
        <v>1</v>
      </c>
      <c r="CX294" s="4">
        <v>0</v>
      </c>
      <c r="CY294" s="4">
        <v>1</v>
      </c>
      <c r="CZ294" s="4">
        <v>0</v>
      </c>
      <c r="DA294" s="4">
        <v>1</v>
      </c>
      <c r="DB294" s="4">
        <v>0</v>
      </c>
      <c r="DC294" s="4">
        <v>1</v>
      </c>
      <c r="DD294" s="4">
        <v>0</v>
      </c>
      <c r="DE294" s="4">
        <v>1</v>
      </c>
      <c r="DF294" s="4">
        <v>0</v>
      </c>
      <c r="DG294" s="4">
        <v>1</v>
      </c>
      <c r="DH294" s="4">
        <v>0</v>
      </c>
      <c r="DI294" s="4">
        <v>1</v>
      </c>
      <c r="DJ294" s="4">
        <v>0</v>
      </c>
      <c r="DK294" s="4">
        <v>1</v>
      </c>
      <c r="DL294" s="4">
        <v>0</v>
      </c>
      <c r="DM294" s="4">
        <v>1</v>
      </c>
      <c r="DN294" s="4">
        <v>0</v>
      </c>
      <c r="DO294" s="4">
        <v>1</v>
      </c>
      <c r="DP294" s="4">
        <v>0</v>
      </c>
      <c r="DQ294" s="4">
        <v>1</v>
      </c>
      <c r="DR294" s="4">
        <v>0</v>
      </c>
      <c r="DS294" s="4">
        <v>1</v>
      </c>
      <c r="DT294" s="4">
        <v>0</v>
      </c>
      <c r="DU294" s="4">
        <v>1</v>
      </c>
      <c r="DV294" s="4">
        <v>0</v>
      </c>
      <c r="DW294" s="4">
        <v>1</v>
      </c>
      <c r="DX294" s="4">
        <v>0</v>
      </c>
    </row>
    <row r="295" spans="1:128">
      <c r="A295" s="10">
        <v>290</v>
      </c>
      <c r="BP295" s="3"/>
      <c r="BQ295" s="3"/>
      <c r="BR295" s="3"/>
      <c r="BS295" s="3"/>
      <c r="BT295" s="10">
        <v>290</v>
      </c>
      <c r="BU295" s="4">
        <f t="shared" si="16"/>
        <v>0</v>
      </c>
      <c r="BV295" s="4">
        <f t="shared" si="17"/>
        <v>0</v>
      </c>
      <c r="BW295" s="10"/>
      <c r="BX295" s="4">
        <f t="shared" si="18"/>
        <v>1</v>
      </c>
      <c r="BY295" s="4">
        <f t="shared" si="19"/>
        <v>1</v>
      </c>
      <c r="CA295" s="18">
        <v>57800</v>
      </c>
      <c r="CH295" s="18">
        <v>57800</v>
      </c>
      <c r="CI295" s="4">
        <v>0</v>
      </c>
      <c r="CJ295" s="4">
        <v>1</v>
      </c>
      <c r="CK295" s="4">
        <v>0</v>
      </c>
      <c r="CL295" s="4">
        <v>1</v>
      </c>
      <c r="CM295" s="4">
        <v>5.0000000000000001E-3</v>
      </c>
      <c r="CN295" s="4">
        <v>0.995</v>
      </c>
      <c r="CO295" s="4">
        <v>0.219</v>
      </c>
      <c r="CP295" s="4">
        <v>0.78100000000000003</v>
      </c>
      <c r="CQ295" s="4">
        <v>0.93400000000000005</v>
      </c>
      <c r="CR295" s="4">
        <v>6.6000000000000003E-2</v>
      </c>
      <c r="CS295" s="4">
        <v>1</v>
      </c>
      <c r="CT295" s="4">
        <v>0</v>
      </c>
      <c r="CU295" s="4">
        <v>1</v>
      </c>
      <c r="CV295" s="4">
        <v>0</v>
      </c>
      <c r="CW295" s="4">
        <v>1</v>
      </c>
      <c r="CX295" s="4">
        <v>0</v>
      </c>
      <c r="CY295" s="4">
        <v>1</v>
      </c>
      <c r="CZ295" s="4">
        <v>0</v>
      </c>
      <c r="DA295" s="4">
        <v>1</v>
      </c>
      <c r="DB295" s="4">
        <v>0</v>
      </c>
      <c r="DC295" s="4">
        <v>1</v>
      </c>
      <c r="DD295" s="4">
        <v>0</v>
      </c>
      <c r="DE295" s="4">
        <v>1</v>
      </c>
      <c r="DF295" s="4">
        <v>0</v>
      </c>
      <c r="DG295" s="4">
        <v>1</v>
      </c>
      <c r="DH295" s="4">
        <v>0</v>
      </c>
      <c r="DI295" s="4">
        <v>1</v>
      </c>
      <c r="DJ295" s="4">
        <v>0</v>
      </c>
      <c r="DK295" s="4">
        <v>1</v>
      </c>
      <c r="DL295" s="4">
        <v>0</v>
      </c>
      <c r="DM295" s="4">
        <v>1</v>
      </c>
      <c r="DN295" s="4">
        <v>0</v>
      </c>
      <c r="DO295" s="4">
        <v>1</v>
      </c>
      <c r="DP295" s="4">
        <v>0</v>
      </c>
      <c r="DQ295" s="4">
        <v>1</v>
      </c>
      <c r="DR295" s="4">
        <v>0</v>
      </c>
      <c r="DS295" s="4">
        <v>1</v>
      </c>
      <c r="DT295" s="4">
        <v>0</v>
      </c>
      <c r="DU295" s="4">
        <v>1</v>
      </c>
      <c r="DV295" s="4">
        <v>0</v>
      </c>
      <c r="DW295" s="4">
        <v>1</v>
      </c>
      <c r="DX295" s="4">
        <v>0</v>
      </c>
    </row>
    <row r="296" spans="1:128">
      <c r="A296" s="10">
        <v>291</v>
      </c>
      <c r="BP296" s="3"/>
      <c r="BQ296" s="3"/>
      <c r="BR296" s="3"/>
      <c r="BS296" s="3"/>
      <c r="BT296" s="10">
        <v>291</v>
      </c>
      <c r="BU296" s="4">
        <f t="shared" si="16"/>
        <v>0</v>
      </c>
      <c r="BV296" s="4">
        <f t="shared" si="17"/>
        <v>0</v>
      </c>
      <c r="BW296" s="10"/>
      <c r="BX296" s="4">
        <f t="shared" si="18"/>
        <v>1</v>
      </c>
      <c r="BY296" s="4">
        <f t="shared" si="19"/>
        <v>1</v>
      </c>
      <c r="CA296" s="18">
        <v>58000</v>
      </c>
      <c r="CH296" s="18">
        <v>58000</v>
      </c>
      <c r="CI296" s="4">
        <v>0</v>
      </c>
      <c r="CJ296" s="4">
        <v>1</v>
      </c>
      <c r="CK296" s="4">
        <v>0</v>
      </c>
      <c r="CL296" s="4">
        <v>1</v>
      </c>
      <c r="CM296" s="4">
        <v>5.0000000000000001E-3</v>
      </c>
      <c r="CN296" s="4">
        <v>0.995</v>
      </c>
      <c r="CO296" s="4">
        <v>0.20399999999999999</v>
      </c>
      <c r="CP296" s="4">
        <v>0.79600000000000004</v>
      </c>
      <c r="CQ296" s="4">
        <v>0.93</v>
      </c>
      <c r="CR296" s="4">
        <v>7.0000000000000007E-2</v>
      </c>
      <c r="CS296" s="4">
        <v>1</v>
      </c>
      <c r="CT296" s="4">
        <v>0</v>
      </c>
      <c r="CU296" s="4">
        <v>1</v>
      </c>
      <c r="CV296" s="4">
        <v>0</v>
      </c>
      <c r="CW296" s="4">
        <v>1</v>
      </c>
      <c r="CX296" s="4">
        <v>0</v>
      </c>
      <c r="CY296" s="4">
        <v>1</v>
      </c>
      <c r="CZ296" s="4">
        <v>0</v>
      </c>
      <c r="DA296" s="4">
        <v>1</v>
      </c>
      <c r="DB296" s="4">
        <v>0</v>
      </c>
      <c r="DC296" s="4">
        <v>1</v>
      </c>
      <c r="DD296" s="4">
        <v>0</v>
      </c>
      <c r="DE296" s="4">
        <v>1</v>
      </c>
      <c r="DF296" s="4">
        <v>0</v>
      </c>
      <c r="DG296" s="4">
        <v>1</v>
      </c>
      <c r="DH296" s="4">
        <v>0</v>
      </c>
      <c r="DI296" s="4">
        <v>1</v>
      </c>
      <c r="DJ296" s="4">
        <v>0</v>
      </c>
      <c r="DK296" s="4">
        <v>1</v>
      </c>
      <c r="DL296" s="4">
        <v>0</v>
      </c>
      <c r="DM296" s="4">
        <v>1</v>
      </c>
      <c r="DN296" s="4">
        <v>0</v>
      </c>
      <c r="DO296" s="4">
        <v>1</v>
      </c>
      <c r="DP296" s="4">
        <v>0</v>
      </c>
      <c r="DQ296" s="4">
        <v>1</v>
      </c>
      <c r="DR296" s="4">
        <v>0</v>
      </c>
      <c r="DS296" s="4">
        <v>1</v>
      </c>
      <c r="DT296" s="4">
        <v>0</v>
      </c>
      <c r="DU296" s="4">
        <v>1</v>
      </c>
      <c r="DV296" s="4">
        <v>0</v>
      </c>
      <c r="DW296" s="4">
        <v>1</v>
      </c>
      <c r="DX296" s="4">
        <v>0</v>
      </c>
    </row>
    <row r="297" spans="1:128">
      <c r="A297" s="10">
        <v>292</v>
      </c>
      <c r="BP297" s="3"/>
      <c r="BQ297" s="3"/>
      <c r="BR297" s="3"/>
      <c r="BS297" s="3"/>
      <c r="BT297" s="10">
        <v>292</v>
      </c>
      <c r="BU297" s="4">
        <f t="shared" si="16"/>
        <v>0</v>
      </c>
      <c r="BV297" s="4">
        <f t="shared" si="17"/>
        <v>0</v>
      </c>
      <c r="BW297" s="10"/>
      <c r="BX297" s="4">
        <f t="shared" si="18"/>
        <v>1</v>
      </c>
      <c r="BY297" s="4">
        <f t="shared" si="19"/>
        <v>1</v>
      </c>
      <c r="CA297" s="18">
        <v>58200</v>
      </c>
      <c r="CH297" s="18">
        <v>58200</v>
      </c>
      <c r="CI297" s="4">
        <v>0</v>
      </c>
      <c r="CJ297" s="4">
        <v>1</v>
      </c>
      <c r="CK297" s="4">
        <v>0</v>
      </c>
      <c r="CL297" s="4">
        <v>1</v>
      </c>
      <c r="CM297" s="4">
        <v>5.0000000000000001E-3</v>
      </c>
      <c r="CN297" s="4">
        <v>0.995</v>
      </c>
      <c r="CO297" s="4">
        <v>0.193</v>
      </c>
      <c r="CP297" s="4">
        <v>0.80700000000000005</v>
      </c>
      <c r="CQ297" s="4">
        <v>0.92600000000000005</v>
      </c>
      <c r="CR297" s="4">
        <v>7.3999999999999996E-2</v>
      </c>
      <c r="CS297" s="4">
        <v>1</v>
      </c>
      <c r="CT297" s="4">
        <v>0</v>
      </c>
      <c r="CU297" s="4">
        <v>1</v>
      </c>
      <c r="CV297" s="4">
        <v>0</v>
      </c>
      <c r="CW297" s="4">
        <v>1</v>
      </c>
      <c r="CX297" s="4">
        <v>0</v>
      </c>
      <c r="CY297" s="4">
        <v>1</v>
      </c>
      <c r="CZ297" s="4">
        <v>0</v>
      </c>
      <c r="DA297" s="4">
        <v>1</v>
      </c>
      <c r="DB297" s="4">
        <v>0</v>
      </c>
      <c r="DC297" s="4">
        <v>1</v>
      </c>
      <c r="DD297" s="4">
        <v>0</v>
      </c>
      <c r="DE297" s="4">
        <v>1</v>
      </c>
      <c r="DF297" s="4">
        <v>0</v>
      </c>
      <c r="DG297" s="4">
        <v>1</v>
      </c>
      <c r="DH297" s="4">
        <v>0</v>
      </c>
      <c r="DI297" s="4">
        <v>1</v>
      </c>
      <c r="DJ297" s="4">
        <v>0</v>
      </c>
      <c r="DK297" s="4">
        <v>1</v>
      </c>
      <c r="DL297" s="4">
        <v>0</v>
      </c>
      <c r="DM297" s="4">
        <v>1</v>
      </c>
      <c r="DN297" s="4">
        <v>0</v>
      </c>
      <c r="DO297" s="4">
        <v>1</v>
      </c>
      <c r="DP297" s="4">
        <v>0</v>
      </c>
      <c r="DQ297" s="4">
        <v>1</v>
      </c>
      <c r="DR297" s="4">
        <v>0</v>
      </c>
      <c r="DS297" s="4">
        <v>1</v>
      </c>
      <c r="DT297" s="4">
        <v>0</v>
      </c>
      <c r="DU297" s="4">
        <v>1</v>
      </c>
      <c r="DV297" s="4">
        <v>0</v>
      </c>
      <c r="DW297" s="4">
        <v>1</v>
      </c>
      <c r="DX297" s="4">
        <v>0</v>
      </c>
    </row>
    <row r="298" spans="1:128">
      <c r="A298" s="10">
        <v>293</v>
      </c>
      <c r="BP298" s="3"/>
      <c r="BQ298" s="3"/>
      <c r="BR298" s="3"/>
      <c r="BS298" s="3"/>
      <c r="BT298" s="10">
        <v>293</v>
      </c>
      <c r="BU298" s="4">
        <f t="shared" si="16"/>
        <v>0</v>
      </c>
      <c r="BV298" s="4">
        <f t="shared" si="17"/>
        <v>0</v>
      </c>
      <c r="BW298" s="10"/>
      <c r="BX298" s="4">
        <f t="shared" si="18"/>
        <v>1</v>
      </c>
      <c r="BY298" s="4">
        <f t="shared" si="19"/>
        <v>1</v>
      </c>
      <c r="CA298" s="18">
        <v>58400</v>
      </c>
      <c r="CH298" s="18">
        <v>58400</v>
      </c>
      <c r="CI298" s="4">
        <v>0</v>
      </c>
      <c r="CJ298" s="4">
        <v>1</v>
      </c>
      <c r="CK298" s="4">
        <v>0</v>
      </c>
      <c r="CL298" s="4">
        <v>1</v>
      </c>
      <c r="CM298" s="4">
        <v>5.0000000000000001E-3</v>
      </c>
      <c r="CN298" s="4">
        <v>0.995</v>
      </c>
      <c r="CO298" s="4">
        <v>0.185</v>
      </c>
      <c r="CP298" s="4">
        <v>0.81499999999999995</v>
      </c>
      <c r="CQ298" s="4">
        <v>0.91700000000000004</v>
      </c>
      <c r="CR298" s="4">
        <v>8.3000000000000004E-2</v>
      </c>
      <c r="CS298" s="4">
        <v>1</v>
      </c>
      <c r="CT298" s="4">
        <v>0</v>
      </c>
      <c r="CU298" s="4">
        <v>1</v>
      </c>
      <c r="CV298" s="4">
        <v>0</v>
      </c>
      <c r="CW298" s="4">
        <v>1</v>
      </c>
      <c r="CX298" s="4">
        <v>0</v>
      </c>
      <c r="CY298" s="4">
        <v>1</v>
      </c>
      <c r="CZ298" s="4">
        <v>0</v>
      </c>
      <c r="DA298" s="4">
        <v>1</v>
      </c>
      <c r="DB298" s="4">
        <v>0</v>
      </c>
      <c r="DC298" s="4">
        <v>1</v>
      </c>
      <c r="DD298" s="4">
        <v>0</v>
      </c>
      <c r="DE298" s="4">
        <v>1</v>
      </c>
      <c r="DF298" s="4">
        <v>0</v>
      </c>
      <c r="DG298" s="4">
        <v>1</v>
      </c>
      <c r="DH298" s="4">
        <v>0</v>
      </c>
      <c r="DI298" s="4">
        <v>1</v>
      </c>
      <c r="DJ298" s="4">
        <v>0</v>
      </c>
      <c r="DK298" s="4">
        <v>1</v>
      </c>
      <c r="DL298" s="4">
        <v>0</v>
      </c>
      <c r="DM298" s="4">
        <v>1</v>
      </c>
      <c r="DN298" s="4">
        <v>0</v>
      </c>
      <c r="DO298" s="4">
        <v>1</v>
      </c>
      <c r="DP298" s="4">
        <v>0</v>
      </c>
      <c r="DQ298" s="4">
        <v>1</v>
      </c>
      <c r="DR298" s="4">
        <v>0</v>
      </c>
      <c r="DS298" s="4">
        <v>1</v>
      </c>
      <c r="DT298" s="4">
        <v>0</v>
      </c>
      <c r="DU298" s="4">
        <v>1</v>
      </c>
      <c r="DV298" s="4">
        <v>0</v>
      </c>
      <c r="DW298" s="4">
        <v>1</v>
      </c>
      <c r="DX298" s="4">
        <v>0</v>
      </c>
    </row>
    <row r="299" spans="1:128">
      <c r="A299" s="10">
        <v>294</v>
      </c>
      <c r="BP299" s="3"/>
      <c r="BQ299" s="3"/>
      <c r="BR299" s="3"/>
      <c r="BS299" s="3"/>
      <c r="BT299" s="10">
        <v>294</v>
      </c>
      <c r="BU299" s="4">
        <f t="shared" si="16"/>
        <v>0</v>
      </c>
      <c r="BV299" s="4">
        <f t="shared" si="17"/>
        <v>0</v>
      </c>
      <c r="BW299" s="10"/>
      <c r="BX299" s="4">
        <f t="shared" si="18"/>
        <v>1</v>
      </c>
      <c r="BY299" s="4">
        <f t="shared" si="19"/>
        <v>1</v>
      </c>
      <c r="CA299" s="18">
        <v>58600</v>
      </c>
      <c r="CH299" s="18">
        <v>58600</v>
      </c>
      <c r="CI299" s="4">
        <v>0</v>
      </c>
      <c r="CJ299" s="4">
        <v>1</v>
      </c>
      <c r="CK299" s="4">
        <v>0</v>
      </c>
      <c r="CL299" s="4">
        <v>1</v>
      </c>
      <c r="CM299" s="4">
        <v>5.0000000000000001E-3</v>
      </c>
      <c r="CN299" s="4">
        <v>0.995</v>
      </c>
      <c r="CO299" s="4">
        <v>0.16700000000000001</v>
      </c>
      <c r="CP299" s="4">
        <v>0.83299999999999996</v>
      </c>
      <c r="CQ299" s="4">
        <v>0.91200000000000003</v>
      </c>
      <c r="CR299" s="4">
        <v>8.7999999999999995E-2</v>
      </c>
      <c r="CS299" s="4">
        <v>1</v>
      </c>
      <c r="CT299" s="4">
        <v>0</v>
      </c>
      <c r="CU299" s="4">
        <v>1</v>
      </c>
      <c r="CV299" s="4">
        <v>0</v>
      </c>
      <c r="CW299" s="4">
        <v>1</v>
      </c>
      <c r="CX299" s="4">
        <v>0</v>
      </c>
      <c r="CY299" s="4">
        <v>1</v>
      </c>
      <c r="CZ299" s="4">
        <v>0</v>
      </c>
      <c r="DA299" s="4">
        <v>1</v>
      </c>
      <c r="DB299" s="4">
        <v>0</v>
      </c>
      <c r="DC299" s="4">
        <v>1</v>
      </c>
      <c r="DD299" s="4">
        <v>0</v>
      </c>
      <c r="DE299" s="4">
        <v>1</v>
      </c>
      <c r="DF299" s="4">
        <v>0</v>
      </c>
      <c r="DG299" s="4">
        <v>1</v>
      </c>
      <c r="DH299" s="4">
        <v>0</v>
      </c>
      <c r="DI299" s="4">
        <v>1</v>
      </c>
      <c r="DJ299" s="4">
        <v>0</v>
      </c>
      <c r="DK299" s="4">
        <v>1</v>
      </c>
      <c r="DL299" s="4">
        <v>0</v>
      </c>
      <c r="DM299" s="4">
        <v>1</v>
      </c>
      <c r="DN299" s="4">
        <v>0</v>
      </c>
      <c r="DO299" s="4">
        <v>1</v>
      </c>
      <c r="DP299" s="4">
        <v>0</v>
      </c>
      <c r="DQ299" s="4">
        <v>1</v>
      </c>
      <c r="DR299" s="4">
        <v>0</v>
      </c>
      <c r="DS299" s="4">
        <v>1</v>
      </c>
      <c r="DT299" s="4">
        <v>0</v>
      </c>
      <c r="DU299" s="4">
        <v>1</v>
      </c>
      <c r="DV299" s="4">
        <v>0</v>
      </c>
      <c r="DW299" s="4">
        <v>1</v>
      </c>
      <c r="DX299" s="4">
        <v>0</v>
      </c>
    </row>
    <row r="300" spans="1:128">
      <c r="A300" s="10">
        <v>295</v>
      </c>
      <c r="BP300" s="3"/>
      <c r="BQ300" s="3"/>
      <c r="BR300" s="3"/>
      <c r="BS300" s="3"/>
      <c r="BT300" s="10">
        <v>295</v>
      </c>
      <c r="BU300" s="4">
        <f t="shared" si="16"/>
        <v>0</v>
      </c>
      <c r="BV300" s="4">
        <f t="shared" si="17"/>
        <v>0</v>
      </c>
      <c r="BW300" s="10"/>
      <c r="BX300" s="4">
        <f t="shared" si="18"/>
        <v>1</v>
      </c>
      <c r="BY300" s="4">
        <f t="shared" si="19"/>
        <v>1</v>
      </c>
      <c r="CA300" s="18">
        <v>58800</v>
      </c>
      <c r="CH300" s="18">
        <v>58800</v>
      </c>
      <c r="CI300" s="4">
        <v>0</v>
      </c>
      <c r="CJ300" s="4">
        <v>1</v>
      </c>
      <c r="CK300" s="4">
        <v>0</v>
      </c>
      <c r="CL300" s="4">
        <v>1</v>
      </c>
      <c r="CM300" s="4">
        <v>3.0000000000000001E-3</v>
      </c>
      <c r="CN300" s="4">
        <v>0.997</v>
      </c>
      <c r="CO300" s="4">
        <v>0.156</v>
      </c>
      <c r="CP300" s="4">
        <v>0.84399999999999997</v>
      </c>
      <c r="CQ300" s="4">
        <v>0.90200000000000002</v>
      </c>
      <c r="CR300" s="4">
        <v>9.8000000000000004E-2</v>
      </c>
      <c r="CS300" s="4">
        <v>1</v>
      </c>
      <c r="CT300" s="4">
        <v>0</v>
      </c>
      <c r="CU300" s="4">
        <v>1</v>
      </c>
      <c r="CV300" s="4">
        <v>0</v>
      </c>
      <c r="CW300" s="4">
        <v>1</v>
      </c>
      <c r="CX300" s="4">
        <v>0</v>
      </c>
      <c r="CY300" s="4">
        <v>1</v>
      </c>
      <c r="CZ300" s="4">
        <v>0</v>
      </c>
      <c r="DA300" s="4">
        <v>1</v>
      </c>
      <c r="DB300" s="4">
        <v>0</v>
      </c>
      <c r="DC300" s="4">
        <v>1</v>
      </c>
      <c r="DD300" s="4">
        <v>0</v>
      </c>
      <c r="DE300" s="4">
        <v>1</v>
      </c>
      <c r="DF300" s="4">
        <v>0</v>
      </c>
      <c r="DG300" s="4">
        <v>1</v>
      </c>
      <c r="DH300" s="4">
        <v>0</v>
      </c>
      <c r="DI300" s="4">
        <v>1</v>
      </c>
      <c r="DJ300" s="4">
        <v>0</v>
      </c>
      <c r="DK300" s="4">
        <v>1</v>
      </c>
      <c r="DL300" s="4">
        <v>0</v>
      </c>
      <c r="DM300" s="4">
        <v>1</v>
      </c>
      <c r="DN300" s="4">
        <v>0</v>
      </c>
      <c r="DO300" s="4">
        <v>1</v>
      </c>
      <c r="DP300" s="4">
        <v>0</v>
      </c>
      <c r="DQ300" s="4">
        <v>1</v>
      </c>
      <c r="DR300" s="4">
        <v>0</v>
      </c>
      <c r="DS300" s="4">
        <v>1</v>
      </c>
      <c r="DT300" s="4">
        <v>0</v>
      </c>
      <c r="DU300" s="4">
        <v>1</v>
      </c>
      <c r="DV300" s="4">
        <v>0</v>
      </c>
      <c r="DW300" s="4">
        <v>1</v>
      </c>
      <c r="DX300" s="4">
        <v>0</v>
      </c>
    </row>
    <row r="301" spans="1:128">
      <c r="A301" s="10">
        <v>296</v>
      </c>
      <c r="BP301" s="3"/>
      <c r="BQ301" s="3"/>
      <c r="BR301" s="3"/>
      <c r="BS301" s="3"/>
      <c r="BT301" s="10">
        <v>296</v>
      </c>
      <c r="BU301" s="4">
        <f t="shared" si="16"/>
        <v>0</v>
      </c>
      <c r="BV301" s="4">
        <f t="shared" si="17"/>
        <v>0</v>
      </c>
      <c r="BW301" s="10"/>
      <c r="BX301" s="4">
        <f t="shared" si="18"/>
        <v>1</v>
      </c>
      <c r="BY301" s="4">
        <f t="shared" si="19"/>
        <v>1</v>
      </c>
      <c r="CA301" s="18">
        <v>59000</v>
      </c>
      <c r="CH301" s="18">
        <v>59000</v>
      </c>
      <c r="CI301" s="4">
        <v>0</v>
      </c>
      <c r="CJ301" s="4">
        <v>1</v>
      </c>
      <c r="CK301" s="4">
        <v>0</v>
      </c>
      <c r="CL301" s="4">
        <v>1</v>
      </c>
      <c r="CM301" s="4">
        <v>3.0000000000000001E-3</v>
      </c>
      <c r="CN301" s="4">
        <v>0.997</v>
      </c>
      <c r="CO301" s="4">
        <v>0.15</v>
      </c>
      <c r="CP301" s="4">
        <v>0.85</v>
      </c>
      <c r="CQ301" s="4">
        <v>0.89200000000000002</v>
      </c>
      <c r="CR301" s="4">
        <v>0.108</v>
      </c>
      <c r="CS301" s="4">
        <v>1</v>
      </c>
      <c r="CT301" s="4">
        <v>0</v>
      </c>
      <c r="CU301" s="4">
        <v>1</v>
      </c>
      <c r="CV301" s="4">
        <v>0</v>
      </c>
      <c r="CW301" s="4">
        <v>1</v>
      </c>
      <c r="CX301" s="4">
        <v>0</v>
      </c>
      <c r="CY301" s="4">
        <v>1</v>
      </c>
      <c r="CZ301" s="4">
        <v>0</v>
      </c>
      <c r="DA301" s="4">
        <v>1</v>
      </c>
      <c r="DB301" s="4">
        <v>0</v>
      </c>
      <c r="DC301" s="4">
        <v>1</v>
      </c>
      <c r="DD301" s="4">
        <v>0</v>
      </c>
      <c r="DE301" s="4">
        <v>1</v>
      </c>
      <c r="DF301" s="4">
        <v>0</v>
      </c>
      <c r="DG301" s="4">
        <v>1</v>
      </c>
      <c r="DH301" s="4">
        <v>0</v>
      </c>
      <c r="DI301" s="4">
        <v>1</v>
      </c>
      <c r="DJ301" s="4">
        <v>0</v>
      </c>
      <c r="DK301" s="4">
        <v>1</v>
      </c>
      <c r="DL301" s="4">
        <v>0</v>
      </c>
      <c r="DM301" s="4">
        <v>1</v>
      </c>
      <c r="DN301" s="4">
        <v>0</v>
      </c>
      <c r="DO301" s="4">
        <v>1</v>
      </c>
      <c r="DP301" s="4">
        <v>0</v>
      </c>
      <c r="DQ301" s="4">
        <v>1</v>
      </c>
      <c r="DR301" s="4">
        <v>0</v>
      </c>
      <c r="DS301" s="4">
        <v>1</v>
      </c>
      <c r="DT301" s="4">
        <v>0</v>
      </c>
      <c r="DU301" s="4">
        <v>1</v>
      </c>
      <c r="DV301" s="4">
        <v>0</v>
      </c>
      <c r="DW301" s="4">
        <v>1</v>
      </c>
      <c r="DX301" s="4">
        <v>0</v>
      </c>
    </row>
    <row r="302" spans="1:128">
      <c r="A302" s="10">
        <v>297</v>
      </c>
      <c r="BP302" s="3"/>
      <c r="BQ302" s="3"/>
      <c r="BR302" s="3"/>
      <c r="BS302" s="3"/>
      <c r="BT302" s="10">
        <v>297</v>
      </c>
      <c r="BU302" s="4">
        <f t="shared" si="16"/>
        <v>0</v>
      </c>
      <c r="BV302" s="4">
        <f t="shared" si="17"/>
        <v>0</v>
      </c>
      <c r="BW302" s="10"/>
      <c r="BX302" s="4">
        <f t="shared" si="18"/>
        <v>1</v>
      </c>
      <c r="BY302" s="4">
        <f t="shared" si="19"/>
        <v>1</v>
      </c>
      <c r="CA302" s="18">
        <v>59200</v>
      </c>
      <c r="CH302" s="18">
        <v>59200</v>
      </c>
      <c r="CI302" s="4">
        <v>0</v>
      </c>
      <c r="CJ302" s="4">
        <v>1</v>
      </c>
      <c r="CK302" s="4">
        <v>0</v>
      </c>
      <c r="CL302" s="4">
        <v>1</v>
      </c>
      <c r="CM302" s="4">
        <v>3.0000000000000001E-3</v>
      </c>
      <c r="CN302" s="4">
        <v>0.997</v>
      </c>
      <c r="CO302" s="4">
        <v>0.14399999999999999</v>
      </c>
      <c r="CP302" s="4">
        <v>0.85599999999999998</v>
      </c>
      <c r="CQ302" s="4">
        <v>0.88300000000000001</v>
      </c>
      <c r="CR302" s="4">
        <v>0.11700000000000001</v>
      </c>
      <c r="CS302" s="4">
        <v>1</v>
      </c>
      <c r="CT302" s="4">
        <v>0</v>
      </c>
      <c r="CU302" s="4">
        <v>1</v>
      </c>
      <c r="CV302" s="4">
        <v>0</v>
      </c>
      <c r="CW302" s="4">
        <v>1</v>
      </c>
      <c r="CX302" s="4">
        <v>0</v>
      </c>
      <c r="CY302" s="4">
        <v>1</v>
      </c>
      <c r="CZ302" s="4">
        <v>0</v>
      </c>
      <c r="DA302" s="4">
        <v>1</v>
      </c>
      <c r="DB302" s="4">
        <v>0</v>
      </c>
      <c r="DC302" s="4">
        <v>1</v>
      </c>
      <c r="DD302" s="4">
        <v>0</v>
      </c>
      <c r="DE302" s="4">
        <v>1</v>
      </c>
      <c r="DF302" s="4">
        <v>0</v>
      </c>
      <c r="DG302" s="4">
        <v>1</v>
      </c>
      <c r="DH302" s="4">
        <v>0</v>
      </c>
      <c r="DI302" s="4">
        <v>1</v>
      </c>
      <c r="DJ302" s="4">
        <v>0</v>
      </c>
      <c r="DK302" s="4">
        <v>1</v>
      </c>
      <c r="DL302" s="4">
        <v>0</v>
      </c>
      <c r="DM302" s="4">
        <v>1</v>
      </c>
      <c r="DN302" s="4">
        <v>0</v>
      </c>
      <c r="DO302" s="4">
        <v>1</v>
      </c>
      <c r="DP302" s="4">
        <v>0</v>
      </c>
      <c r="DQ302" s="4">
        <v>1</v>
      </c>
      <c r="DR302" s="4">
        <v>0</v>
      </c>
      <c r="DS302" s="4">
        <v>1</v>
      </c>
      <c r="DT302" s="4">
        <v>0</v>
      </c>
      <c r="DU302" s="4">
        <v>1</v>
      </c>
      <c r="DV302" s="4">
        <v>0</v>
      </c>
      <c r="DW302" s="4">
        <v>1</v>
      </c>
      <c r="DX302" s="4">
        <v>0</v>
      </c>
    </row>
    <row r="303" spans="1:128">
      <c r="A303" s="10">
        <v>298</v>
      </c>
      <c r="BP303" s="3"/>
      <c r="BQ303" s="3"/>
      <c r="BR303" s="3"/>
      <c r="BS303" s="3"/>
      <c r="BT303" s="10">
        <v>298</v>
      </c>
      <c r="BU303" s="4">
        <f t="shared" si="16"/>
        <v>0</v>
      </c>
      <c r="BV303" s="4">
        <f t="shared" si="17"/>
        <v>0</v>
      </c>
      <c r="BW303" s="10"/>
      <c r="BX303" s="4">
        <f t="shared" si="18"/>
        <v>1</v>
      </c>
      <c r="BY303" s="4">
        <f t="shared" si="19"/>
        <v>1</v>
      </c>
      <c r="CA303" s="18">
        <v>59400</v>
      </c>
      <c r="CH303" s="18">
        <v>59400</v>
      </c>
      <c r="CI303" s="4">
        <v>0</v>
      </c>
      <c r="CJ303" s="4">
        <v>1</v>
      </c>
      <c r="CK303" s="4">
        <v>0</v>
      </c>
      <c r="CL303" s="4">
        <v>1</v>
      </c>
      <c r="CM303" s="4">
        <v>3.0000000000000001E-3</v>
      </c>
      <c r="CN303" s="4">
        <v>0.997</v>
      </c>
      <c r="CO303" s="4">
        <v>0.13700000000000001</v>
      </c>
      <c r="CP303" s="4">
        <v>0.86299999999999999</v>
      </c>
      <c r="CQ303" s="4">
        <v>0.875</v>
      </c>
      <c r="CR303" s="4">
        <v>0.125</v>
      </c>
      <c r="CS303" s="4">
        <v>1</v>
      </c>
      <c r="CT303" s="4">
        <v>0</v>
      </c>
      <c r="CU303" s="4">
        <v>1</v>
      </c>
      <c r="CV303" s="4">
        <v>0</v>
      </c>
      <c r="CW303" s="4">
        <v>1</v>
      </c>
      <c r="CX303" s="4">
        <v>0</v>
      </c>
      <c r="CY303" s="4">
        <v>1</v>
      </c>
      <c r="CZ303" s="4">
        <v>0</v>
      </c>
      <c r="DA303" s="4">
        <v>1</v>
      </c>
      <c r="DB303" s="4">
        <v>0</v>
      </c>
      <c r="DC303" s="4">
        <v>1</v>
      </c>
      <c r="DD303" s="4">
        <v>0</v>
      </c>
      <c r="DE303" s="4">
        <v>1</v>
      </c>
      <c r="DF303" s="4">
        <v>0</v>
      </c>
      <c r="DG303" s="4">
        <v>1</v>
      </c>
      <c r="DH303" s="4">
        <v>0</v>
      </c>
      <c r="DI303" s="4">
        <v>1</v>
      </c>
      <c r="DJ303" s="4">
        <v>0</v>
      </c>
      <c r="DK303" s="4">
        <v>1</v>
      </c>
      <c r="DL303" s="4">
        <v>0</v>
      </c>
      <c r="DM303" s="4">
        <v>1</v>
      </c>
      <c r="DN303" s="4">
        <v>0</v>
      </c>
      <c r="DO303" s="4">
        <v>1</v>
      </c>
      <c r="DP303" s="4">
        <v>0</v>
      </c>
      <c r="DQ303" s="4">
        <v>1</v>
      </c>
      <c r="DR303" s="4">
        <v>0</v>
      </c>
      <c r="DS303" s="4">
        <v>1</v>
      </c>
      <c r="DT303" s="4">
        <v>0</v>
      </c>
      <c r="DU303" s="4">
        <v>1</v>
      </c>
      <c r="DV303" s="4">
        <v>0</v>
      </c>
      <c r="DW303" s="4">
        <v>1</v>
      </c>
      <c r="DX303" s="4">
        <v>0</v>
      </c>
    </row>
    <row r="304" spans="1:128">
      <c r="A304" s="10">
        <v>299</v>
      </c>
      <c r="BP304" s="3"/>
      <c r="BQ304" s="3"/>
      <c r="BR304" s="3"/>
      <c r="BS304" s="3"/>
      <c r="BT304" s="10">
        <v>299</v>
      </c>
      <c r="BU304" s="4">
        <f t="shared" si="16"/>
        <v>0</v>
      </c>
      <c r="BV304" s="4">
        <f t="shared" si="17"/>
        <v>0</v>
      </c>
      <c r="BW304" s="10"/>
      <c r="BX304" s="4">
        <f t="shared" si="18"/>
        <v>1</v>
      </c>
      <c r="BY304" s="4">
        <f t="shared" si="19"/>
        <v>1</v>
      </c>
      <c r="CA304" s="18">
        <v>59600</v>
      </c>
      <c r="CH304" s="18">
        <v>59600</v>
      </c>
      <c r="CI304" s="4">
        <v>0</v>
      </c>
      <c r="CJ304" s="4">
        <v>1</v>
      </c>
      <c r="CK304" s="4">
        <v>0</v>
      </c>
      <c r="CL304" s="4">
        <v>1</v>
      </c>
      <c r="CM304" s="4">
        <v>2E-3</v>
      </c>
      <c r="CN304" s="4">
        <v>0.998</v>
      </c>
      <c r="CO304" s="4">
        <v>0.128</v>
      </c>
      <c r="CP304" s="4">
        <v>0.872</v>
      </c>
      <c r="CQ304" s="4">
        <v>0.86899999999999999</v>
      </c>
      <c r="CR304" s="4">
        <v>0.13100000000000001</v>
      </c>
      <c r="CS304" s="4">
        <v>1</v>
      </c>
      <c r="CT304" s="4">
        <v>0</v>
      </c>
      <c r="CU304" s="4">
        <v>1</v>
      </c>
      <c r="CV304" s="4">
        <v>0</v>
      </c>
      <c r="CW304" s="4">
        <v>1</v>
      </c>
      <c r="CX304" s="4">
        <v>0</v>
      </c>
      <c r="CY304" s="4">
        <v>1</v>
      </c>
      <c r="CZ304" s="4">
        <v>0</v>
      </c>
      <c r="DA304" s="4">
        <v>1</v>
      </c>
      <c r="DB304" s="4">
        <v>0</v>
      </c>
      <c r="DC304" s="4">
        <v>1</v>
      </c>
      <c r="DD304" s="4">
        <v>0</v>
      </c>
      <c r="DE304" s="4">
        <v>1</v>
      </c>
      <c r="DF304" s="4">
        <v>0</v>
      </c>
      <c r="DG304" s="4">
        <v>1</v>
      </c>
      <c r="DH304" s="4">
        <v>0</v>
      </c>
      <c r="DI304" s="4">
        <v>1</v>
      </c>
      <c r="DJ304" s="4">
        <v>0</v>
      </c>
      <c r="DK304" s="4">
        <v>1</v>
      </c>
      <c r="DL304" s="4">
        <v>0</v>
      </c>
      <c r="DM304" s="4">
        <v>1</v>
      </c>
      <c r="DN304" s="4">
        <v>0</v>
      </c>
      <c r="DO304" s="4">
        <v>1</v>
      </c>
      <c r="DP304" s="4">
        <v>0</v>
      </c>
      <c r="DQ304" s="4">
        <v>1</v>
      </c>
      <c r="DR304" s="4">
        <v>0</v>
      </c>
      <c r="DS304" s="4">
        <v>1</v>
      </c>
      <c r="DT304" s="4">
        <v>0</v>
      </c>
      <c r="DU304" s="4">
        <v>1</v>
      </c>
      <c r="DV304" s="4">
        <v>0</v>
      </c>
      <c r="DW304" s="4">
        <v>1</v>
      </c>
      <c r="DX304" s="4">
        <v>0</v>
      </c>
    </row>
    <row r="305" spans="1:128">
      <c r="A305" s="10">
        <v>300</v>
      </c>
      <c r="BP305" s="3"/>
      <c r="BQ305" s="3"/>
      <c r="BR305" s="3"/>
      <c r="BS305" s="3"/>
      <c r="BT305" s="10">
        <v>300</v>
      </c>
      <c r="BU305" s="4">
        <f t="shared" si="16"/>
        <v>0</v>
      </c>
      <c r="BV305" s="4">
        <f t="shared" si="17"/>
        <v>0</v>
      </c>
      <c r="BW305" s="10"/>
      <c r="BX305" s="4">
        <f t="shared" si="18"/>
        <v>1</v>
      </c>
      <c r="BY305" s="4">
        <f t="shared" si="19"/>
        <v>1</v>
      </c>
      <c r="CA305" s="18">
        <v>59800</v>
      </c>
      <c r="CH305" s="18">
        <v>59800</v>
      </c>
      <c r="CI305" s="4">
        <v>0</v>
      </c>
      <c r="CJ305" s="4">
        <v>1</v>
      </c>
      <c r="CK305" s="4">
        <v>0</v>
      </c>
      <c r="CL305" s="4">
        <v>1</v>
      </c>
      <c r="CM305" s="4">
        <v>2E-3</v>
      </c>
      <c r="CN305" s="4">
        <v>0.998</v>
      </c>
      <c r="CO305" s="4">
        <v>0.121</v>
      </c>
      <c r="CP305" s="4">
        <v>0.879</v>
      </c>
      <c r="CQ305" s="4">
        <v>0.86299999999999999</v>
      </c>
      <c r="CR305" s="4">
        <v>0.13700000000000001</v>
      </c>
      <c r="CS305" s="4">
        <v>1</v>
      </c>
      <c r="CT305" s="4">
        <v>0</v>
      </c>
      <c r="CU305" s="4">
        <v>1</v>
      </c>
      <c r="CV305" s="4">
        <v>0</v>
      </c>
      <c r="CW305" s="4">
        <v>1</v>
      </c>
      <c r="CX305" s="4">
        <v>0</v>
      </c>
      <c r="CY305" s="4">
        <v>1</v>
      </c>
      <c r="CZ305" s="4">
        <v>0</v>
      </c>
      <c r="DA305" s="4">
        <v>1</v>
      </c>
      <c r="DB305" s="4">
        <v>0</v>
      </c>
      <c r="DC305" s="4">
        <v>1</v>
      </c>
      <c r="DD305" s="4">
        <v>0</v>
      </c>
      <c r="DE305" s="4">
        <v>1</v>
      </c>
      <c r="DF305" s="4">
        <v>0</v>
      </c>
      <c r="DG305" s="4">
        <v>1</v>
      </c>
      <c r="DH305" s="4">
        <v>0</v>
      </c>
      <c r="DI305" s="4">
        <v>1</v>
      </c>
      <c r="DJ305" s="4">
        <v>0</v>
      </c>
      <c r="DK305" s="4">
        <v>1</v>
      </c>
      <c r="DL305" s="4">
        <v>0</v>
      </c>
      <c r="DM305" s="4">
        <v>1</v>
      </c>
      <c r="DN305" s="4">
        <v>0</v>
      </c>
      <c r="DO305" s="4">
        <v>1</v>
      </c>
      <c r="DP305" s="4">
        <v>0</v>
      </c>
      <c r="DQ305" s="4">
        <v>1</v>
      </c>
      <c r="DR305" s="4">
        <v>0</v>
      </c>
      <c r="DS305" s="4">
        <v>1</v>
      </c>
      <c r="DT305" s="4">
        <v>0</v>
      </c>
      <c r="DU305" s="4">
        <v>1</v>
      </c>
      <c r="DV305" s="4">
        <v>0</v>
      </c>
      <c r="DW305" s="4">
        <v>1</v>
      </c>
      <c r="DX305" s="4">
        <v>0</v>
      </c>
    </row>
    <row r="306" spans="1:128">
      <c r="A306" s="10">
        <v>301</v>
      </c>
      <c r="BP306" s="3"/>
      <c r="BQ306" s="3"/>
      <c r="BR306" s="3"/>
      <c r="BS306" s="3"/>
      <c r="BT306" s="10">
        <v>301</v>
      </c>
      <c r="BU306" s="4">
        <f t="shared" si="16"/>
        <v>0</v>
      </c>
      <c r="BV306" s="4">
        <f t="shared" si="17"/>
        <v>0</v>
      </c>
      <c r="BW306" s="10"/>
      <c r="BX306" s="4">
        <f t="shared" si="18"/>
        <v>1</v>
      </c>
      <c r="BY306" s="4">
        <f t="shared" si="19"/>
        <v>1</v>
      </c>
      <c r="CA306" s="18">
        <v>60000</v>
      </c>
      <c r="CH306" s="18">
        <v>60000</v>
      </c>
      <c r="CI306" s="4">
        <v>0</v>
      </c>
      <c r="CJ306" s="4">
        <v>1</v>
      </c>
      <c r="CK306" s="4">
        <v>0</v>
      </c>
      <c r="CL306" s="4">
        <v>1</v>
      </c>
      <c r="CM306" s="4">
        <v>2E-3</v>
      </c>
      <c r="CN306" s="4">
        <v>0.998</v>
      </c>
      <c r="CO306" s="4">
        <v>0.113</v>
      </c>
      <c r="CP306" s="4">
        <v>0.88700000000000001</v>
      </c>
      <c r="CQ306" s="4">
        <v>0.85699999999999998</v>
      </c>
      <c r="CR306" s="4">
        <v>0.14299999999999999</v>
      </c>
      <c r="CS306" s="4">
        <v>1</v>
      </c>
      <c r="CT306" s="4">
        <v>0</v>
      </c>
      <c r="CU306" s="4">
        <v>1</v>
      </c>
      <c r="CV306" s="4">
        <v>0</v>
      </c>
      <c r="CW306" s="4">
        <v>1</v>
      </c>
      <c r="CX306" s="4">
        <v>0</v>
      </c>
      <c r="CY306" s="4">
        <v>1</v>
      </c>
      <c r="CZ306" s="4">
        <v>0</v>
      </c>
      <c r="DA306" s="4">
        <v>1</v>
      </c>
      <c r="DB306" s="4">
        <v>0</v>
      </c>
      <c r="DC306" s="4">
        <v>1</v>
      </c>
      <c r="DD306" s="4">
        <v>0</v>
      </c>
      <c r="DE306" s="4">
        <v>1</v>
      </c>
      <c r="DF306" s="4">
        <v>0</v>
      </c>
      <c r="DG306" s="4">
        <v>1</v>
      </c>
      <c r="DH306" s="4">
        <v>0</v>
      </c>
      <c r="DI306" s="4">
        <v>1</v>
      </c>
      <c r="DJ306" s="4">
        <v>0</v>
      </c>
      <c r="DK306" s="4">
        <v>1</v>
      </c>
      <c r="DL306" s="4">
        <v>0</v>
      </c>
      <c r="DM306" s="4">
        <v>1</v>
      </c>
      <c r="DN306" s="4">
        <v>0</v>
      </c>
      <c r="DO306" s="4">
        <v>1</v>
      </c>
      <c r="DP306" s="4">
        <v>0</v>
      </c>
      <c r="DQ306" s="4">
        <v>1</v>
      </c>
      <c r="DR306" s="4">
        <v>0</v>
      </c>
      <c r="DS306" s="4">
        <v>1</v>
      </c>
      <c r="DT306" s="4">
        <v>0</v>
      </c>
      <c r="DU306" s="4">
        <v>1</v>
      </c>
      <c r="DV306" s="4">
        <v>0</v>
      </c>
      <c r="DW306" s="4">
        <v>1</v>
      </c>
      <c r="DX306" s="4">
        <v>0</v>
      </c>
    </row>
    <row r="307" spans="1:128">
      <c r="A307" s="10">
        <v>302</v>
      </c>
      <c r="BP307" s="3"/>
      <c r="BQ307" s="3"/>
      <c r="BR307" s="3"/>
      <c r="BS307" s="3"/>
      <c r="BT307" s="10">
        <v>302</v>
      </c>
      <c r="BU307" s="4">
        <f t="shared" si="16"/>
        <v>0</v>
      </c>
      <c r="BV307" s="4">
        <f t="shared" si="17"/>
        <v>0</v>
      </c>
      <c r="BW307" s="10"/>
      <c r="BX307" s="4">
        <f t="shared" si="18"/>
        <v>1</v>
      </c>
      <c r="BY307" s="4">
        <f t="shared" si="19"/>
        <v>1</v>
      </c>
      <c r="CA307" s="18">
        <v>60200</v>
      </c>
      <c r="CH307" s="18">
        <v>60200</v>
      </c>
      <c r="CI307" s="4">
        <v>0</v>
      </c>
      <c r="CJ307" s="4">
        <v>1</v>
      </c>
      <c r="CK307" s="4">
        <v>0</v>
      </c>
      <c r="CL307" s="4">
        <v>1</v>
      </c>
      <c r="CM307" s="4">
        <v>2E-3</v>
      </c>
      <c r="CN307" s="4">
        <v>0.998</v>
      </c>
      <c r="CO307" s="4">
        <v>0.109</v>
      </c>
      <c r="CP307" s="4">
        <v>0.89100000000000001</v>
      </c>
      <c r="CQ307" s="4">
        <v>0.85099999999999998</v>
      </c>
      <c r="CR307" s="4">
        <v>0.14899999999999999</v>
      </c>
      <c r="CS307" s="4">
        <v>0.999</v>
      </c>
      <c r="CT307" s="4">
        <v>1E-3</v>
      </c>
      <c r="CU307" s="4">
        <v>1</v>
      </c>
      <c r="CV307" s="4">
        <v>0</v>
      </c>
      <c r="CW307" s="4">
        <v>1</v>
      </c>
      <c r="CX307" s="4">
        <v>0</v>
      </c>
      <c r="CY307" s="4">
        <v>1</v>
      </c>
      <c r="CZ307" s="4">
        <v>0</v>
      </c>
      <c r="DA307" s="4">
        <v>1</v>
      </c>
      <c r="DB307" s="4">
        <v>0</v>
      </c>
      <c r="DC307" s="4">
        <v>1</v>
      </c>
      <c r="DD307" s="4">
        <v>0</v>
      </c>
      <c r="DE307" s="4">
        <v>1</v>
      </c>
      <c r="DF307" s="4">
        <v>0</v>
      </c>
      <c r="DG307" s="4">
        <v>1</v>
      </c>
      <c r="DH307" s="4">
        <v>0</v>
      </c>
      <c r="DI307" s="4">
        <v>1</v>
      </c>
      <c r="DJ307" s="4">
        <v>0</v>
      </c>
      <c r="DK307" s="4">
        <v>1</v>
      </c>
      <c r="DL307" s="4">
        <v>0</v>
      </c>
      <c r="DM307" s="4">
        <v>1</v>
      </c>
      <c r="DN307" s="4">
        <v>0</v>
      </c>
      <c r="DO307" s="4">
        <v>1</v>
      </c>
      <c r="DP307" s="4">
        <v>0</v>
      </c>
      <c r="DQ307" s="4">
        <v>1</v>
      </c>
      <c r="DR307" s="4">
        <v>0</v>
      </c>
      <c r="DS307" s="4">
        <v>1</v>
      </c>
      <c r="DT307" s="4">
        <v>0</v>
      </c>
      <c r="DU307" s="4">
        <v>1</v>
      </c>
      <c r="DV307" s="4">
        <v>0</v>
      </c>
      <c r="DW307" s="4">
        <v>1</v>
      </c>
      <c r="DX307" s="4">
        <v>0</v>
      </c>
    </row>
    <row r="308" spans="1:128">
      <c r="A308" s="10">
        <v>303</v>
      </c>
      <c r="BP308" s="3"/>
      <c r="BQ308" s="3"/>
      <c r="BR308" s="3"/>
      <c r="BS308" s="3"/>
      <c r="BT308" s="10">
        <v>303</v>
      </c>
      <c r="BU308" s="4">
        <f t="shared" si="16"/>
        <v>0</v>
      </c>
      <c r="BV308" s="4">
        <f t="shared" si="17"/>
        <v>0</v>
      </c>
      <c r="BW308" s="10"/>
      <c r="BX308" s="4">
        <f t="shared" si="18"/>
        <v>1</v>
      </c>
      <c r="BY308" s="4">
        <f t="shared" si="19"/>
        <v>1</v>
      </c>
      <c r="CA308" s="18">
        <v>60400</v>
      </c>
      <c r="CH308" s="18">
        <v>60400</v>
      </c>
      <c r="CI308" s="4">
        <v>0</v>
      </c>
      <c r="CJ308" s="4">
        <v>1</v>
      </c>
      <c r="CK308" s="4">
        <v>0</v>
      </c>
      <c r="CL308" s="4">
        <v>1</v>
      </c>
      <c r="CM308" s="4">
        <v>2E-3</v>
      </c>
      <c r="CN308" s="4">
        <v>0.998</v>
      </c>
      <c r="CO308" s="4">
        <v>0.10299999999999999</v>
      </c>
      <c r="CP308" s="4">
        <v>0.89700000000000002</v>
      </c>
      <c r="CQ308" s="4">
        <v>0.83799999999999997</v>
      </c>
      <c r="CR308" s="4">
        <v>0.16200000000000001</v>
      </c>
      <c r="CS308" s="4">
        <v>0.998</v>
      </c>
      <c r="CT308" s="4">
        <v>2E-3</v>
      </c>
      <c r="CU308" s="4">
        <v>1</v>
      </c>
      <c r="CV308" s="4">
        <v>0</v>
      </c>
      <c r="CW308" s="4">
        <v>1</v>
      </c>
      <c r="CX308" s="4">
        <v>0</v>
      </c>
      <c r="CY308" s="4">
        <v>1</v>
      </c>
      <c r="CZ308" s="4">
        <v>0</v>
      </c>
      <c r="DA308" s="4">
        <v>1</v>
      </c>
      <c r="DB308" s="4">
        <v>0</v>
      </c>
      <c r="DC308" s="4">
        <v>1</v>
      </c>
      <c r="DD308" s="4">
        <v>0</v>
      </c>
      <c r="DE308" s="4">
        <v>1</v>
      </c>
      <c r="DF308" s="4">
        <v>0</v>
      </c>
      <c r="DG308" s="4">
        <v>1</v>
      </c>
      <c r="DH308" s="4">
        <v>0</v>
      </c>
      <c r="DI308" s="4">
        <v>1</v>
      </c>
      <c r="DJ308" s="4">
        <v>0</v>
      </c>
      <c r="DK308" s="4">
        <v>1</v>
      </c>
      <c r="DL308" s="4">
        <v>0</v>
      </c>
      <c r="DM308" s="4">
        <v>1</v>
      </c>
      <c r="DN308" s="4">
        <v>0</v>
      </c>
      <c r="DO308" s="4">
        <v>1</v>
      </c>
      <c r="DP308" s="4">
        <v>0</v>
      </c>
      <c r="DQ308" s="4">
        <v>1</v>
      </c>
      <c r="DR308" s="4">
        <v>0</v>
      </c>
      <c r="DS308" s="4">
        <v>1</v>
      </c>
      <c r="DT308" s="4">
        <v>0</v>
      </c>
      <c r="DU308" s="4">
        <v>1</v>
      </c>
      <c r="DV308" s="4">
        <v>0</v>
      </c>
      <c r="DW308" s="4">
        <v>1</v>
      </c>
      <c r="DX308" s="4">
        <v>0</v>
      </c>
    </row>
    <row r="309" spans="1:128">
      <c r="A309" s="10">
        <v>304</v>
      </c>
      <c r="BP309" s="3"/>
      <c r="BQ309" s="3"/>
      <c r="BR309" s="3"/>
      <c r="BS309" s="3"/>
      <c r="BT309" s="10">
        <v>304</v>
      </c>
      <c r="BU309" s="4">
        <f t="shared" si="16"/>
        <v>0</v>
      </c>
      <c r="BV309" s="4">
        <f t="shared" si="17"/>
        <v>0</v>
      </c>
      <c r="BW309" s="10"/>
      <c r="BX309" s="4">
        <f t="shared" si="18"/>
        <v>1</v>
      </c>
      <c r="BY309" s="4">
        <f t="shared" si="19"/>
        <v>1</v>
      </c>
      <c r="CA309" s="18">
        <v>60600</v>
      </c>
      <c r="CH309" s="18">
        <v>60600</v>
      </c>
      <c r="CI309" s="4">
        <v>0</v>
      </c>
      <c r="CJ309" s="4">
        <v>1</v>
      </c>
      <c r="CK309" s="4">
        <v>0</v>
      </c>
      <c r="CL309" s="4">
        <v>1</v>
      </c>
      <c r="CM309" s="4">
        <v>1E-3</v>
      </c>
      <c r="CN309" s="4">
        <v>0.999</v>
      </c>
      <c r="CO309" s="4">
        <v>9.8000000000000004E-2</v>
      </c>
      <c r="CP309" s="4">
        <v>0.90200000000000002</v>
      </c>
      <c r="CQ309" s="4">
        <v>0.82</v>
      </c>
      <c r="CR309" s="4">
        <v>0.18</v>
      </c>
      <c r="CS309" s="4">
        <v>0.998</v>
      </c>
      <c r="CT309" s="4">
        <v>2E-3</v>
      </c>
      <c r="CU309" s="4">
        <v>1</v>
      </c>
      <c r="CV309" s="4">
        <v>0</v>
      </c>
      <c r="CW309" s="4">
        <v>1</v>
      </c>
      <c r="CX309" s="4">
        <v>0</v>
      </c>
      <c r="CY309" s="4">
        <v>1</v>
      </c>
      <c r="CZ309" s="4">
        <v>0</v>
      </c>
      <c r="DA309" s="4">
        <v>1</v>
      </c>
      <c r="DB309" s="4">
        <v>0</v>
      </c>
      <c r="DC309" s="4">
        <v>1</v>
      </c>
      <c r="DD309" s="4">
        <v>0</v>
      </c>
      <c r="DE309" s="4">
        <v>1</v>
      </c>
      <c r="DF309" s="4">
        <v>0</v>
      </c>
      <c r="DG309" s="4">
        <v>1</v>
      </c>
      <c r="DH309" s="4">
        <v>0</v>
      </c>
      <c r="DI309" s="4">
        <v>1</v>
      </c>
      <c r="DJ309" s="4">
        <v>0</v>
      </c>
      <c r="DK309" s="4">
        <v>1</v>
      </c>
      <c r="DL309" s="4">
        <v>0</v>
      </c>
      <c r="DM309" s="4">
        <v>1</v>
      </c>
      <c r="DN309" s="4">
        <v>0</v>
      </c>
      <c r="DO309" s="4">
        <v>1</v>
      </c>
      <c r="DP309" s="4">
        <v>0</v>
      </c>
      <c r="DQ309" s="4">
        <v>1</v>
      </c>
      <c r="DR309" s="4">
        <v>0</v>
      </c>
      <c r="DS309" s="4">
        <v>1</v>
      </c>
      <c r="DT309" s="4">
        <v>0</v>
      </c>
      <c r="DU309" s="4">
        <v>1</v>
      </c>
      <c r="DV309" s="4">
        <v>0</v>
      </c>
      <c r="DW309" s="4">
        <v>1</v>
      </c>
      <c r="DX309" s="4">
        <v>0</v>
      </c>
    </row>
    <row r="310" spans="1:128">
      <c r="A310" s="10">
        <v>305</v>
      </c>
      <c r="BP310" s="3"/>
      <c r="BQ310" s="3"/>
      <c r="BR310" s="3"/>
      <c r="BS310" s="3"/>
      <c r="BT310" s="10">
        <v>305</v>
      </c>
      <c r="BU310" s="4">
        <f t="shared" si="16"/>
        <v>0</v>
      </c>
      <c r="BV310" s="4">
        <f t="shared" si="17"/>
        <v>0</v>
      </c>
      <c r="BW310" s="10"/>
      <c r="BX310" s="4">
        <f t="shared" si="18"/>
        <v>1</v>
      </c>
      <c r="BY310" s="4">
        <f t="shared" si="19"/>
        <v>1</v>
      </c>
      <c r="CA310" s="18">
        <v>60800</v>
      </c>
      <c r="CH310" s="18">
        <v>60800</v>
      </c>
      <c r="CI310" s="4">
        <v>0</v>
      </c>
      <c r="CJ310" s="4">
        <v>1</v>
      </c>
      <c r="CK310" s="4">
        <v>0</v>
      </c>
      <c r="CL310" s="4">
        <v>1</v>
      </c>
      <c r="CM310" s="4">
        <v>1E-3</v>
      </c>
      <c r="CN310" s="4">
        <v>0.999</v>
      </c>
      <c r="CO310" s="4">
        <v>9.6000000000000002E-2</v>
      </c>
      <c r="CP310" s="4">
        <v>0.90400000000000003</v>
      </c>
      <c r="CQ310" s="4">
        <v>0.81399999999999995</v>
      </c>
      <c r="CR310" s="4">
        <v>0.186</v>
      </c>
      <c r="CS310" s="4">
        <v>0.998</v>
      </c>
      <c r="CT310" s="4">
        <v>2E-3</v>
      </c>
      <c r="CU310" s="4">
        <v>1</v>
      </c>
      <c r="CV310" s="4">
        <v>0</v>
      </c>
      <c r="CW310" s="4">
        <v>1</v>
      </c>
      <c r="CX310" s="4">
        <v>0</v>
      </c>
      <c r="CY310" s="4">
        <v>1</v>
      </c>
      <c r="CZ310" s="4">
        <v>0</v>
      </c>
      <c r="DA310" s="4">
        <v>1</v>
      </c>
      <c r="DB310" s="4">
        <v>0</v>
      </c>
      <c r="DC310" s="4">
        <v>1</v>
      </c>
      <c r="DD310" s="4">
        <v>0</v>
      </c>
      <c r="DE310" s="4">
        <v>1</v>
      </c>
      <c r="DF310" s="4">
        <v>0</v>
      </c>
      <c r="DG310" s="4">
        <v>1</v>
      </c>
      <c r="DH310" s="4">
        <v>0</v>
      </c>
      <c r="DI310" s="4">
        <v>1</v>
      </c>
      <c r="DJ310" s="4">
        <v>0</v>
      </c>
      <c r="DK310" s="4">
        <v>1</v>
      </c>
      <c r="DL310" s="4">
        <v>0</v>
      </c>
      <c r="DM310" s="4">
        <v>1</v>
      </c>
      <c r="DN310" s="4">
        <v>0</v>
      </c>
      <c r="DO310" s="4">
        <v>1</v>
      </c>
      <c r="DP310" s="4">
        <v>0</v>
      </c>
      <c r="DQ310" s="4">
        <v>1</v>
      </c>
      <c r="DR310" s="4">
        <v>0</v>
      </c>
      <c r="DS310" s="4">
        <v>1</v>
      </c>
      <c r="DT310" s="4">
        <v>0</v>
      </c>
      <c r="DU310" s="4">
        <v>1</v>
      </c>
      <c r="DV310" s="4">
        <v>0</v>
      </c>
      <c r="DW310" s="4">
        <v>1</v>
      </c>
      <c r="DX310" s="4">
        <v>0</v>
      </c>
    </row>
    <row r="311" spans="1:128">
      <c r="A311" s="10">
        <v>306</v>
      </c>
      <c r="BP311" s="3"/>
      <c r="BQ311" s="3"/>
      <c r="BR311" s="3"/>
      <c r="BS311" s="3"/>
      <c r="BT311" s="10">
        <v>306</v>
      </c>
      <c r="BU311" s="4">
        <f t="shared" si="16"/>
        <v>0</v>
      </c>
      <c r="BV311" s="4">
        <f t="shared" si="17"/>
        <v>0</v>
      </c>
      <c r="BW311" s="10"/>
      <c r="BX311" s="4">
        <f t="shared" si="18"/>
        <v>1</v>
      </c>
      <c r="BY311" s="4">
        <f t="shared" si="19"/>
        <v>1</v>
      </c>
      <c r="CA311" s="18">
        <v>61000</v>
      </c>
      <c r="CH311" s="18">
        <v>61000</v>
      </c>
      <c r="CI311" s="4">
        <v>0</v>
      </c>
      <c r="CJ311" s="4">
        <v>1</v>
      </c>
      <c r="CK311" s="4">
        <v>0</v>
      </c>
      <c r="CL311" s="4">
        <v>1</v>
      </c>
      <c r="CM311" s="4">
        <v>1E-3</v>
      </c>
      <c r="CN311" s="4">
        <v>0.999</v>
      </c>
      <c r="CO311" s="4">
        <v>8.7999999999999995E-2</v>
      </c>
      <c r="CP311" s="4">
        <v>0.91200000000000003</v>
      </c>
      <c r="CQ311" s="4">
        <v>0.80500000000000005</v>
      </c>
      <c r="CR311" s="4">
        <v>0.19500000000000001</v>
      </c>
      <c r="CS311" s="4">
        <v>0.997</v>
      </c>
      <c r="CT311" s="4">
        <v>3.0000000000000001E-3</v>
      </c>
      <c r="CU311" s="4">
        <v>1</v>
      </c>
      <c r="CV311" s="4">
        <v>0</v>
      </c>
      <c r="CW311" s="4">
        <v>1</v>
      </c>
      <c r="CX311" s="4">
        <v>0</v>
      </c>
      <c r="CY311" s="4">
        <v>1</v>
      </c>
      <c r="CZ311" s="4">
        <v>0</v>
      </c>
      <c r="DA311" s="4">
        <v>1</v>
      </c>
      <c r="DB311" s="4">
        <v>0</v>
      </c>
      <c r="DC311" s="4">
        <v>1</v>
      </c>
      <c r="DD311" s="4">
        <v>0</v>
      </c>
      <c r="DE311" s="4">
        <v>1</v>
      </c>
      <c r="DF311" s="4">
        <v>0</v>
      </c>
      <c r="DG311" s="4">
        <v>1</v>
      </c>
      <c r="DH311" s="4">
        <v>0</v>
      </c>
      <c r="DI311" s="4">
        <v>1</v>
      </c>
      <c r="DJ311" s="4">
        <v>0</v>
      </c>
      <c r="DK311" s="4">
        <v>1</v>
      </c>
      <c r="DL311" s="4">
        <v>0</v>
      </c>
      <c r="DM311" s="4">
        <v>1</v>
      </c>
      <c r="DN311" s="4">
        <v>0</v>
      </c>
      <c r="DO311" s="4">
        <v>1</v>
      </c>
      <c r="DP311" s="4">
        <v>0</v>
      </c>
      <c r="DQ311" s="4">
        <v>1</v>
      </c>
      <c r="DR311" s="4">
        <v>0</v>
      </c>
      <c r="DS311" s="4">
        <v>1</v>
      </c>
      <c r="DT311" s="4">
        <v>0</v>
      </c>
      <c r="DU311" s="4">
        <v>1</v>
      </c>
      <c r="DV311" s="4">
        <v>0</v>
      </c>
      <c r="DW311" s="4">
        <v>1</v>
      </c>
      <c r="DX311" s="4">
        <v>0</v>
      </c>
    </row>
    <row r="312" spans="1:128">
      <c r="A312" s="10">
        <v>307</v>
      </c>
      <c r="BP312" s="3"/>
      <c r="BQ312" s="3"/>
      <c r="BR312" s="3"/>
      <c r="BS312" s="3"/>
      <c r="BT312" s="10">
        <v>307</v>
      </c>
      <c r="BU312" s="4">
        <f t="shared" si="16"/>
        <v>0</v>
      </c>
      <c r="BV312" s="4">
        <f t="shared" si="17"/>
        <v>0</v>
      </c>
      <c r="BW312" s="10"/>
      <c r="BX312" s="4">
        <f t="shared" si="18"/>
        <v>1</v>
      </c>
      <c r="BY312" s="4">
        <f t="shared" si="19"/>
        <v>1</v>
      </c>
      <c r="CA312" s="18">
        <v>61200</v>
      </c>
      <c r="CH312" s="18">
        <v>61200</v>
      </c>
      <c r="CI312" s="4">
        <v>0</v>
      </c>
      <c r="CJ312" s="4">
        <v>1</v>
      </c>
      <c r="CK312" s="4">
        <v>0</v>
      </c>
      <c r="CL312" s="4">
        <v>1</v>
      </c>
      <c r="CM312" s="4">
        <v>1E-3</v>
      </c>
      <c r="CN312" s="4">
        <v>0.999</v>
      </c>
      <c r="CO312" s="4">
        <v>8.2000000000000003E-2</v>
      </c>
      <c r="CP312" s="4">
        <v>0.91800000000000004</v>
      </c>
      <c r="CQ312" s="4">
        <v>0.79400000000000004</v>
      </c>
      <c r="CR312" s="4">
        <v>0.20599999999999999</v>
      </c>
      <c r="CS312" s="4">
        <v>0.997</v>
      </c>
      <c r="CT312" s="4">
        <v>3.0000000000000001E-3</v>
      </c>
      <c r="CU312" s="4">
        <v>1</v>
      </c>
      <c r="CV312" s="4">
        <v>0</v>
      </c>
      <c r="CW312" s="4">
        <v>1</v>
      </c>
      <c r="CX312" s="4">
        <v>0</v>
      </c>
      <c r="CY312" s="4">
        <v>1</v>
      </c>
      <c r="CZ312" s="4">
        <v>0</v>
      </c>
      <c r="DA312" s="4">
        <v>1</v>
      </c>
      <c r="DB312" s="4">
        <v>0</v>
      </c>
      <c r="DC312" s="4">
        <v>1</v>
      </c>
      <c r="DD312" s="4">
        <v>0</v>
      </c>
      <c r="DE312" s="4">
        <v>1</v>
      </c>
      <c r="DF312" s="4">
        <v>0</v>
      </c>
      <c r="DG312" s="4">
        <v>1</v>
      </c>
      <c r="DH312" s="4">
        <v>0</v>
      </c>
      <c r="DI312" s="4">
        <v>1</v>
      </c>
      <c r="DJ312" s="4">
        <v>0</v>
      </c>
      <c r="DK312" s="4">
        <v>1</v>
      </c>
      <c r="DL312" s="4">
        <v>0</v>
      </c>
      <c r="DM312" s="4">
        <v>1</v>
      </c>
      <c r="DN312" s="4">
        <v>0</v>
      </c>
      <c r="DO312" s="4">
        <v>1</v>
      </c>
      <c r="DP312" s="4">
        <v>0</v>
      </c>
      <c r="DQ312" s="4">
        <v>1</v>
      </c>
      <c r="DR312" s="4">
        <v>0</v>
      </c>
      <c r="DS312" s="4">
        <v>1</v>
      </c>
      <c r="DT312" s="4">
        <v>0</v>
      </c>
      <c r="DU312" s="4">
        <v>1</v>
      </c>
      <c r="DV312" s="4">
        <v>0</v>
      </c>
      <c r="DW312" s="4">
        <v>1</v>
      </c>
      <c r="DX312" s="4">
        <v>0</v>
      </c>
    </row>
    <row r="313" spans="1:128">
      <c r="A313" s="10">
        <v>308</v>
      </c>
      <c r="BP313" s="3"/>
      <c r="BQ313" s="3"/>
      <c r="BR313" s="3"/>
      <c r="BS313" s="3"/>
      <c r="BT313" s="10">
        <v>308</v>
      </c>
      <c r="BU313" s="4">
        <f t="shared" si="16"/>
        <v>0</v>
      </c>
      <c r="BV313" s="4">
        <f t="shared" si="17"/>
        <v>0</v>
      </c>
      <c r="BW313" s="10"/>
      <c r="BX313" s="4">
        <f t="shared" si="18"/>
        <v>1</v>
      </c>
      <c r="BY313" s="4">
        <f t="shared" si="19"/>
        <v>1</v>
      </c>
      <c r="CA313" s="18">
        <v>61400</v>
      </c>
      <c r="CH313" s="18">
        <v>61400</v>
      </c>
      <c r="CI313" s="4">
        <v>0</v>
      </c>
      <c r="CJ313" s="4">
        <v>1</v>
      </c>
      <c r="CK313" s="4">
        <v>0</v>
      </c>
      <c r="CL313" s="4">
        <v>1</v>
      </c>
      <c r="CM313" s="4">
        <v>1E-3</v>
      </c>
      <c r="CN313" s="4">
        <v>0.999</v>
      </c>
      <c r="CO313" s="4">
        <v>7.9000000000000001E-2</v>
      </c>
      <c r="CP313" s="4">
        <v>0.92100000000000004</v>
      </c>
      <c r="CQ313" s="4">
        <v>0.77400000000000002</v>
      </c>
      <c r="CR313" s="4">
        <v>0.22600000000000001</v>
      </c>
      <c r="CS313" s="4">
        <v>0.997</v>
      </c>
      <c r="CT313" s="4">
        <v>3.0000000000000001E-3</v>
      </c>
      <c r="CU313" s="4">
        <v>1</v>
      </c>
      <c r="CV313" s="4">
        <v>0</v>
      </c>
      <c r="CW313" s="4">
        <v>1</v>
      </c>
      <c r="CX313" s="4">
        <v>0</v>
      </c>
      <c r="CY313" s="4">
        <v>1</v>
      </c>
      <c r="CZ313" s="4">
        <v>0</v>
      </c>
      <c r="DA313" s="4">
        <v>1</v>
      </c>
      <c r="DB313" s="4">
        <v>0</v>
      </c>
      <c r="DC313" s="4">
        <v>1</v>
      </c>
      <c r="DD313" s="4">
        <v>0</v>
      </c>
      <c r="DE313" s="4">
        <v>1</v>
      </c>
      <c r="DF313" s="4">
        <v>0</v>
      </c>
      <c r="DG313" s="4">
        <v>1</v>
      </c>
      <c r="DH313" s="4">
        <v>0</v>
      </c>
      <c r="DI313" s="4">
        <v>1</v>
      </c>
      <c r="DJ313" s="4">
        <v>0</v>
      </c>
      <c r="DK313" s="4">
        <v>1</v>
      </c>
      <c r="DL313" s="4">
        <v>0</v>
      </c>
      <c r="DM313" s="4">
        <v>1</v>
      </c>
      <c r="DN313" s="4">
        <v>0</v>
      </c>
      <c r="DO313" s="4">
        <v>1</v>
      </c>
      <c r="DP313" s="4">
        <v>0</v>
      </c>
      <c r="DQ313" s="4">
        <v>1</v>
      </c>
      <c r="DR313" s="4">
        <v>0</v>
      </c>
      <c r="DS313" s="4">
        <v>1</v>
      </c>
      <c r="DT313" s="4">
        <v>0</v>
      </c>
      <c r="DU313" s="4">
        <v>1</v>
      </c>
      <c r="DV313" s="4">
        <v>0</v>
      </c>
      <c r="DW313" s="4">
        <v>1</v>
      </c>
      <c r="DX313" s="4">
        <v>0</v>
      </c>
    </row>
    <row r="314" spans="1:128">
      <c r="A314" s="10">
        <v>309</v>
      </c>
      <c r="BP314" s="3"/>
      <c r="BQ314" s="3"/>
      <c r="BR314" s="3"/>
      <c r="BS314" s="3"/>
      <c r="BT314" s="10">
        <v>309</v>
      </c>
      <c r="BU314" s="4">
        <f t="shared" si="16"/>
        <v>0</v>
      </c>
      <c r="BV314" s="4">
        <f t="shared" si="17"/>
        <v>0</v>
      </c>
      <c r="BW314" s="10"/>
      <c r="BX314" s="4">
        <f t="shared" si="18"/>
        <v>1</v>
      </c>
      <c r="BY314" s="4">
        <f t="shared" si="19"/>
        <v>1</v>
      </c>
      <c r="CA314" s="18">
        <v>61600</v>
      </c>
      <c r="CH314" s="18">
        <v>61600</v>
      </c>
      <c r="CI314" s="4">
        <v>0</v>
      </c>
      <c r="CJ314" s="4">
        <v>1</v>
      </c>
      <c r="CK314" s="4">
        <v>0</v>
      </c>
      <c r="CL314" s="4">
        <v>1</v>
      </c>
      <c r="CM314" s="4">
        <v>1E-3</v>
      </c>
      <c r="CN314" s="4">
        <v>0.999</v>
      </c>
      <c r="CO314" s="4">
        <v>6.8000000000000005E-2</v>
      </c>
      <c r="CP314" s="4">
        <v>0.93200000000000005</v>
      </c>
      <c r="CQ314" s="4">
        <v>0.75700000000000001</v>
      </c>
      <c r="CR314" s="4">
        <v>0.24299999999999999</v>
      </c>
      <c r="CS314" s="4">
        <v>0.996</v>
      </c>
      <c r="CT314" s="4">
        <v>4.0000000000000001E-3</v>
      </c>
      <c r="CU314" s="4">
        <v>1</v>
      </c>
      <c r="CV314" s="4">
        <v>0</v>
      </c>
      <c r="CW314" s="4">
        <v>1</v>
      </c>
      <c r="CX314" s="4">
        <v>0</v>
      </c>
      <c r="CY314" s="4">
        <v>1</v>
      </c>
      <c r="CZ314" s="4">
        <v>0</v>
      </c>
      <c r="DA314" s="4">
        <v>1</v>
      </c>
      <c r="DB314" s="4">
        <v>0</v>
      </c>
      <c r="DC314" s="4">
        <v>1</v>
      </c>
      <c r="DD314" s="4">
        <v>0</v>
      </c>
      <c r="DE314" s="4">
        <v>1</v>
      </c>
      <c r="DF314" s="4">
        <v>0</v>
      </c>
      <c r="DG314" s="4">
        <v>1</v>
      </c>
      <c r="DH314" s="4">
        <v>0</v>
      </c>
      <c r="DI314" s="4">
        <v>1</v>
      </c>
      <c r="DJ314" s="4">
        <v>0</v>
      </c>
      <c r="DK314" s="4">
        <v>1</v>
      </c>
      <c r="DL314" s="4">
        <v>0</v>
      </c>
      <c r="DM314" s="4">
        <v>1</v>
      </c>
      <c r="DN314" s="4">
        <v>0</v>
      </c>
      <c r="DO314" s="4">
        <v>1</v>
      </c>
      <c r="DP314" s="4">
        <v>0</v>
      </c>
      <c r="DQ314" s="4">
        <v>1</v>
      </c>
      <c r="DR314" s="4">
        <v>0</v>
      </c>
      <c r="DS314" s="4">
        <v>1</v>
      </c>
      <c r="DT314" s="4">
        <v>0</v>
      </c>
      <c r="DU314" s="4">
        <v>1</v>
      </c>
      <c r="DV314" s="4">
        <v>0</v>
      </c>
      <c r="DW314" s="4">
        <v>1</v>
      </c>
      <c r="DX314" s="4">
        <v>0</v>
      </c>
    </row>
    <row r="315" spans="1:128">
      <c r="A315" s="10">
        <v>310</v>
      </c>
      <c r="BP315" s="3"/>
      <c r="BQ315" s="3"/>
      <c r="BR315" s="3"/>
      <c r="BS315" s="3"/>
      <c r="BT315" s="10">
        <v>310</v>
      </c>
      <c r="BU315" s="4">
        <f t="shared" si="16"/>
        <v>0</v>
      </c>
      <c r="BV315" s="4">
        <f t="shared" si="17"/>
        <v>0</v>
      </c>
      <c r="BW315" s="10"/>
      <c r="BX315" s="4">
        <f t="shared" si="18"/>
        <v>1</v>
      </c>
      <c r="BY315" s="4">
        <f t="shared" si="19"/>
        <v>1</v>
      </c>
      <c r="CA315" s="18">
        <v>61800</v>
      </c>
      <c r="CH315" s="18">
        <v>61800</v>
      </c>
      <c r="CI315" s="4">
        <v>0</v>
      </c>
      <c r="CJ315" s="4">
        <v>1</v>
      </c>
      <c r="CK315" s="4">
        <v>0</v>
      </c>
      <c r="CL315" s="4">
        <v>1</v>
      </c>
      <c r="CM315" s="4">
        <v>1E-3</v>
      </c>
      <c r="CN315" s="4">
        <v>0.999</v>
      </c>
      <c r="CO315" s="4">
        <v>6.6000000000000003E-2</v>
      </c>
      <c r="CP315" s="4">
        <v>0.93400000000000005</v>
      </c>
      <c r="CQ315" s="4">
        <v>0.74399999999999999</v>
      </c>
      <c r="CR315" s="4">
        <v>0.25600000000000001</v>
      </c>
      <c r="CS315" s="4">
        <v>0.996</v>
      </c>
      <c r="CT315" s="4">
        <v>4.0000000000000001E-3</v>
      </c>
      <c r="CU315" s="4">
        <v>1</v>
      </c>
      <c r="CV315" s="4">
        <v>0</v>
      </c>
      <c r="CW315" s="4">
        <v>1</v>
      </c>
      <c r="CX315" s="4">
        <v>0</v>
      </c>
      <c r="CY315" s="4">
        <v>1</v>
      </c>
      <c r="CZ315" s="4">
        <v>0</v>
      </c>
      <c r="DA315" s="4">
        <v>1</v>
      </c>
      <c r="DB315" s="4">
        <v>0</v>
      </c>
      <c r="DC315" s="4">
        <v>1</v>
      </c>
      <c r="DD315" s="4">
        <v>0</v>
      </c>
      <c r="DE315" s="4">
        <v>1</v>
      </c>
      <c r="DF315" s="4">
        <v>0</v>
      </c>
      <c r="DG315" s="4">
        <v>1</v>
      </c>
      <c r="DH315" s="4">
        <v>0</v>
      </c>
      <c r="DI315" s="4">
        <v>1</v>
      </c>
      <c r="DJ315" s="4">
        <v>0</v>
      </c>
      <c r="DK315" s="4">
        <v>1</v>
      </c>
      <c r="DL315" s="4">
        <v>0</v>
      </c>
      <c r="DM315" s="4">
        <v>1</v>
      </c>
      <c r="DN315" s="4">
        <v>0</v>
      </c>
      <c r="DO315" s="4">
        <v>1</v>
      </c>
      <c r="DP315" s="4">
        <v>0</v>
      </c>
      <c r="DQ315" s="4">
        <v>1</v>
      </c>
      <c r="DR315" s="4">
        <v>0</v>
      </c>
      <c r="DS315" s="4">
        <v>1</v>
      </c>
      <c r="DT315" s="4">
        <v>0</v>
      </c>
      <c r="DU315" s="4">
        <v>1</v>
      </c>
      <c r="DV315" s="4">
        <v>0</v>
      </c>
      <c r="DW315" s="4">
        <v>1</v>
      </c>
      <c r="DX315" s="4">
        <v>0</v>
      </c>
    </row>
    <row r="316" spans="1:128">
      <c r="A316" s="10">
        <v>311</v>
      </c>
      <c r="BP316" s="3"/>
      <c r="BQ316" s="3"/>
      <c r="BR316" s="3"/>
      <c r="BS316" s="3"/>
      <c r="BT316" s="10">
        <v>311</v>
      </c>
      <c r="BU316" s="4">
        <f t="shared" si="16"/>
        <v>0</v>
      </c>
      <c r="BV316" s="4">
        <f t="shared" si="17"/>
        <v>0</v>
      </c>
      <c r="BW316" s="10"/>
      <c r="BX316" s="4">
        <f t="shared" si="18"/>
        <v>1</v>
      </c>
      <c r="BY316" s="4">
        <f t="shared" si="19"/>
        <v>1</v>
      </c>
      <c r="CA316" s="18">
        <v>62000</v>
      </c>
      <c r="CH316" s="18">
        <v>62000</v>
      </c>
      <c r="CI316" s="4">
        <v>0</v>
      </c>
      <c r="CJ316" s="4">
        <v>1</v>
      </c>
      <c r="CK316" s="4">
        <v>0</v>
      </c>
      <c r="CL316" s="4">
        <v>1</v>
      </c>
      <c r="CM316" s="4">
        <v>1E-3</v>
      </c>
      <c r="CN316" s="4">
        <v>0.999</v>
      </c>
      <c r="CO316" s="4">
        <v>0.06</v>
      </c>
      <c r="CP316" s="4">
        <v>0.94</v>
      </c>
      <c r="CQ316" s="4">
        <v>0.73399999999999999</v>
      </c>
      <c r="CR316" s="4">
        <v>0.26600000000000001</v>
      </c>
      <c r="CS316" s="4">
        <v>0.996</v>
      </c>
      <c r="CT316" s="4">
        <v>4.0000000000000001E-3</v>
      </c>
      <c r="CU316" s="4">
        <v>1</v>
      </c>
      <c r="CV316" s="4">
        <v>0</v>
      </c>
      <c r="CW316" s="4">
        <v>1</v>
      </c>
      <c r="CX316" s="4">
        <v>0</v>
      </c>
      <c r="CY316" s="4">
        <v>1</v>
      </c>
      <c r="CZ316" s="4">
        <v>0</v>
      </c>
      <c r="DA316" s="4">
        <v>1</v>
      </c>
      <c r="DB316" s="4">
        <v>0</v>
      </c>
      <c r="DC316" s="4">
        <v>1</v>
      </c>
      <c r="DD316" s="4">
        <v>0</v>
      </c>
      <c r="DE316" s="4">
        <v>1</v>
      </c>
      <c r="DF316" s="4">
        <v>0</v>
      </c>
      <c r="DG316" s="4">
        <v>1</v>
      </c>
      <c r="DH316" s="4">
        <v>0</v>
      </c>
      <c r="DI316" s="4">
        <v>1</v>
      </c>
      <c r="DJ316" s="4">
        <v>0</v>
      </c>
      <c r="DK316" s="4">
        <v>1</v>
      </c>
      <c r="DL316" s="4">
        <v>0</v>
      </c>
      <c r="DM316" s="4">
        <v>1</v>
      </c>
      <c r="DN316" s="4">
        <v>0</v>
      </c>
      <c r="DO316" s="4">
        <v>1</v>
      </c>
      <c r="DP316" s="4">
        <v>0</v>
      </c>
      <c r="DQ316" s="4">
        <v>1</v>
      </c>
      <c r="DR316" s="4">
        <v>0</v>
      </c>
      <c r="DS316" s="4">
        <v>1</v>
      </c>
      <c r="DT316" s="4">
        <v>0</v>
      </c>
      <c r="DU316" s="4">
        <v>1</v>
      </c>
      <c r="DV316" s="4">
        <v>0</v>
      </c>
      <c r="DW316" s="4">
        <v>1</v>
      </c>
      <c r="DX316" s="4">
        <v>0</v>
      </c>
    </row>
    <row r="317" spans="1:128">
      <c r="A317" s="10">
        <v>312</v>
      </c>
      <c r="BP317" s="3"/>
      <c r="BQ317" s="3"/>
      <c r="BR317" s="3"/>
      <c r="BS317" s="3"/>
      <c r="BT317" s="10">
        <v>312</v>
      </c>
      <c r="BU317" s="4">
        <f t="shared" si="16"/>
        <v>0</v>
      </c>
      <c r="BV317" s="4">
        <f t="shared" si="17"/>
        <v>0</v>
      </c>
      <c r="BW317" s="10"/>
      <c r="BX317" s="4">
        <f t="shared" si="18"/>
        <v>1</v>
      </c>
      <c r="BY317" s="4">
        <f t="shared" si="19"/>
        <v>1</v>
      </c>
      <c r="CA317" s="18">
        <v>62200</v>
      </c>
      <c r="CH317" s="18">
        <v>62200</v>
      </c>
      <c r="CI317" s="4">
        <v>0</v>
      </c>
      <c r="CJ317" s="4">
        <v>1</v>
      </c>
      <c r="CK317" s="4">
        <v>0</v>
      </c>
      <c r="CL317" s="4">
        <v>1</v>
      </c>
      <c r="CM317" s="4">
        <v>1E-3</v>
      </c>
      <c r="CN317" s="4">
        <v>0.999</v>
      </c>
      <c r="CO317" s="4">
        <v>5.5E-2</v>
      </c>
      <c r="CP317" s="4">
        <v>0.94499999999999995</v>
      </c>
      <c r="CQ317" s="4">
        <v>0.71799999999999997</v>
      </c>
      <c r="CR317" s="4">
        <v>0.28199999999999997</v>
      </c>
      <c r="CS317" s="4">
        <v>0.995</v>
      </c>
      <c r="CT317" s="4">
        <v>5.0000000000000001E-3</v>
      </c>
      <c r="CU317" s="4">
        <v>1</v>
      </c>
      <c r="CV317" s="4">
        <v>0</v>
      </c>
      <c r="CW317" s="4">
        <v>1</v>
      </c>
      <c r="CX317" s="4">
        <v>0</v>
      </c>
      <c r="CY317" s="4">
        <v>1</v>
      </c>
      <c r="CZ317" s="4">
        <v>0</v>
      </c>
      <c r="DA317" s="4">
        <v>1</v>
      </c>
      <c r="DB317" s="4">
        <v>0</v>
      </c>
      <c r="DC317" s="4">
        <v>1</v>
      </c>
      <c r="DD317" s="4">
        <v>0</v>
      </c>
      <c r="DE317" s="4">
        <v>1</v>
      </c>
      <c r="DF317" s="4">
        <v>0</v>
      </c>
      <c r="DG317" s="4">
        <v>1</v>
      </c>
      <c r="DH317" s="4">
        <v>0</v>
      </c>
      <c r="DI317" s="4">
        <v>1</v>
      </c>
      <c r="DJ317" s="4">
        <v>0</v>
      </c>
      <c r="DK317" s="4">
        <v>1</v>
      </c>
      <c r="DL317" s="4">
        <v>0</v>
      </c>
      <c r="DM317" s="4">
        <v>1</v>
      </c>
      <c r="DN317" s="4">
        <v>0</v>
      </c>
      <c r="DO317" s="4">
        <v>1</v>
      </c>
      <c r="DP317" s="4">
        <v>0</v>
      </c>
      <c r="DQ317" s="4">
        <v>1</v>
      </c>
      <c r="DR317" s="4">
        <v>0</v>
      </c>
      <c r="DS317" s="4">
        <v>1</v>
      </c>
      <c r="DT317" s="4">
        <v>0</v>
      </c>
      <c r="DU317" s="4">
        <v>1</v>
      </c>
      <c r="DV317" s="4">
        <v>0</v>
      </c>
      <c r="DW317" s="4">
        <v>1</v>
      </c>
      <c r="DX317" s="4">
        <v>0</v>
      </c>
    </row>
    <row r="318" spans="1:128">
      <c r="A318" s="10">
        <v>313</v>
      </c>
      <c r="BP318" s="3"/>
      <c r="BQ318" s="3"/>
      <c r="BR318" s="3"/>
      <c r="BS318" s="3"/>
      <c r="BT318" s="10">
        <v>313</v>
      </c>
      <c r="BU318" s="4">
        <f t="shared" si="16"/>
        <v>0</v>
      </c>
      <c r="BV318" s="4">
        <f t="shared" si="17"/>
        <v>0</v>
      </c>
      <c r="BW318" s="10"/>
      <c r="BX318" s="4">
        <f t="shared" si="18"/>
        <v>1</v>
      </c>
      <c r="BY318" s="4">
        <f t="shared" si="19"/>
        <v>1</v>
      </c>
      <c r="CA318" s="18">
        <v>62400</v>
      </c>
      <c r="CH318" s="18">
        <v>62400</v>
      </c>
      <c r="CI318" s="4">
        <v>0</v>
      </c>
      <c r="CJ318" s="4">
        <v>1</v>
      </c>
      <c r="CK318" s="4">
        <v>0</v>
      </c>
      <c r="CL318" s="4">
        <v>1</v>
      </c>
      <c r="CM318" s="4">
        <v>1E-3</v>
      </c>
      <c r="CN318" s="4">
        <v>0.999</v>
      </c>
      <c r="CO318" s="4">
        <v>4.9000000000000002E-2</v>
      </c>
      <c r="CP318" s="4">
        <v>0.95099999999999996</v>
      </c>
      <c r="CQ318" s="4">
        <v>0.69799999999999995</v>
      </c>
      <c r="CR318" s="4">
        <v>0.30199999999999999</v>
      </c>
      <c r="CS318" s="4">
        <v>0.99399999999999999</v>
      </c>
      <c r="CT318" s="4">
        <v>6.0000000000000001E-3</v>
      </c>
      <c r="CU318" s="4">
        <v>1</v>
      </c>
      <c r="CV318" s="4">
        <v>0</v>
      </c>
      <c r="CW318" s="4">
        <v>1</v>
      </c>
      <c r="CX318" s="4">
        <v>0</v>
      </c>
      <c r="CY318" s="4">
        <v>1</v>
      </c>
      <c r="CZ318" s="4">
        <v>0</v>
      </c>
      <c r="DA318" s="4">
        <v>1</v>
      </c>
      <c r="DB318" s="4">
        <v>0</v>
      </c>
      <c r="DC318" s="4">
        <v>1</v>
      </c>
      <c r="DD318" s="4">
        <v>0</v>
      </c>
      <c r="DE318" s="4">
        <v>1</v>
      </c>
      <c r="DF318" s="4">
        <v>0</v>
      </c>
      <c r="DG318" s="4">
        <v>1</v>
      </c>
      <c r="DH318" s="4">
        <v>0</v>
      </c>
      <c r="DI318" s="4">
        <v>1</v>
      </c>
      <c r="DJ318" s="4">
        <v>0</v>
      </c>
      <c r="DK318" s="4">
        <v>1</v>
      </c>
      <c r="DL318" s="4">
        <v>0</v>
      </c>
      <c r="DM318" s="4">
        <v>1</v>
      </c>
      <c r="DN318" s="4">
        <v>0</v>
      </c>
      <c r="DO318" s="4">
        <v>1</v>
      </c>
      <c r="DP318" s="4">
        <v>0</v>
      </c>
      <c r="DQ318" s="4">
        <v>1</v>
      </c>
      <c r="DR318" s="4">
        <v>0</v>
      </c>
      <c r="DS318" s="4">
        <v>1</v>
      </c>
      <c r="DT318" s="4">
        <v>0</v>
      </c>
      <c r="DU318" s="4">
        <v>1</v>
      </c>
      <c r="DV318" s="4">
        <v>0</v>
      </c>
      <c r="DW318" s="4">
        <v>1</v>
      </c>
      <c r="DX318" s="4">
        <v>0</v>
      </c>
    </row>
    <row r="319" spans="1:128">
      <c r="A319" s="10">
        <v>314</v>
      </c>
      <c r="BP319" s="3"/>
      <c r="BQ319" s="3"/>
      <c r="BR319" s="3"/>
      <c r="BS319" s="3"/>
      <c r="BT319" s="10">
        <v>314</v>
      </c>
      <c r="BU319" s="4">
        <f t="shared" si="16"/>
        <v>0</v>
      </c>
      <c r="BV319" s="4">
        <f t="shared" si="17"/>
        <v>0</v>
      </c>
      <c r="BW319" s="10"/>
      <c r="BX319" s="4">
        <f t="shared" si="18"/>
        <v>1</v>
      </c>
      <c r="BY319" s="4">
        <f t="shared" si="19"/>
        <v>1</v>
      </c>
      <c r="CA319" s="18">
        <v>62600</v>
      </c>
      <c r="CH319" s="18">
        <v>62600</v>
      </c>
      <c r="CI319" s="4">
        <v>0</v>
      </c>
      <c r="CJ319" s="4">
        <v>1</v>
      </c>
      <c r="CK319" s="4">
        <v>0</v>
      </c>
      <c r="CL319" s="4">
        <v>1</v>
      </c>
      <c r="CM319" s="4">
        <v>1E-3</v>
      </c>
      <c r="CN319" s="4">
        <v>0.999</v>
      </c>
      <c r="CO319" s="4">
        <v>4.5999999999999999E-2</v>
      </c>
      <c r="CP319" s="4">
        <v>0.95399999999999996</v>
      </c>
      <c r="CQ319" s="4">
        <v>0.67800000000000005</v>
      </c>
      <c r="CR319" s="4">
        <v>0.32200000000000001</v>
      </c>
      <c r="CS319" s="4">
        <v>0.99299999999999999</v>
      </c>
      <c r="CT319" s="4">
        <v>7.0000000000000001E-3</v>
      </c>
      <c r="CU319" s="4">
        <v>1</v>
      </c>
      <c r="CV319" s="4">
        <v>0</v>
      </c>
      <c r="CW319" s="4">
        <v>1</v>
      </c>
      <c r="CX319" s="4">
        <v>0</v>
      </c>
      <c r="CY319" s="4">
        <v>1</v>
      </c>
      <c r="CZ319" s="4">
        <v>0</v>
      </c>
      <c r="DA319" s="4">
        <v>1</v>
      </c>
      <c r="DB319" s="4">
        <v>0</v>
      </c>
      <c r="DC319" s="4">
        <v>1</v>
      </c>
      <c r="DD319" s="4">
        <v>0</v>
      </c>
      <c r="DE319" s="4">
        <v>1</v>
      </c>
      <c r="DF319" s="4">
        <v>0</v>
      </c>
      <c r="DG319" s="4">
        <v>1</v>
      </c>
      <c r="DH319" s="4">
        <v>0</v>
      </c>
      <c r="DI319" s="4">
        <v>1</v>
      </c>
      <c r="DJ319" s="4">
        <v>0</v>
      </c>
      <c r="DK319" s="4">
        <v>1</v>
      </c>
      <c r="DL319" s="4">
        <v>0</v>
      </c>
      <c r="DM319" s="4">
        <v>1</v>
      </c>
      <c r="DN319" s="4">
        <v>0</v>
      </c>
      <c r="DO319" s="4">
        <v>1</v>
      </c>
      <c r="DP319" s="4">
        <v>0</v>
      </c>
      <c r="DQ319" s="4">
        <v>1</v>
      </c>
      <c r="DR319" s="4">
        <v>0</v>
      </c>
      <c r="DS319" s="4">
        <v>1</v>
      </c>
      <c r="DT319" s="4">
        <v>0</v>
      </c>
      <c r="DU319" s="4">
        <v>1</v>
      </c>
      <c r="DV319" s="4">
        <v>0</v>
      </c>
      <c r="DW319" s="4">
        <v>1</v>
      </c>
      <c r="DX319" s="4">
        <v>0</v>
      </c>
    </row>
    <row r="320" spans="1:128">
      <c r="A320" s="10">
        <v>315</v>
      </c>
      <c r="BP320" s="3"/>
      <c r="BQ320" s="3"/>
      <c r="BR320" s="3"/>
      <c r="BS320" s="3"/>
      <c r="BT320" s="10">
        <v>315</v>
      </c>
      <c r="BU320" s="4">
        <f t="shared" si="16"/>
        <v>0</v>
      </c>
      <c r="BV320" s="4">
        <f t="shared" si="17"/>
        <v>0</v>
      </c>
      <c r="BW320" s="10"/>
      <c r="BX320" s="4">
        <f t="shared" si="18"/>
        <v>1</v>
      </c>
      <c r="BY320" s="4">
        <f t="shared" si="19"/>
        <v>1</v>
      </c>
      <c r="CA320" s="18">
        <v>62800</v>
      </c>
      <c r="CH320" s="18">
        <v>62800</v>
      </c>
      <c r="CI320" s="4">
        <v>0</v>
      </c>
      <c r="CJ320" s="4">
        <v>1</v>
      </c>
      <c r="CK320" s="4">
        <v>0</v>
      </c>
      <c r="CL320" s="4">
        <v>1</v>
      </c>
      <c r="CM320" s="4">
        <v>1E-3</v>
      </c>
      <c r="CN320" s="4">
        <v>0.999</v>
      </c>
      <c r="CO320" s="4">
        <v>4.2999999999999997E-2</v>
      </c>
      <c r="CP320" s="4">
        <v>0.95699999999999996</v>
      </c>
      <c r="CQ320" s="4">
        <v>0.66500000000000004</v>
      </c>
      <c r="CR320" s="4">
        <v>0.33500000000000002</v>
      </c>
      <c r="CS320" s="4">
        <v>0.99199999999999999</v>
      </c>
      <c r="CT320" s="4">
        <v>8.0000000000000002E-3</v>
      </c>
      <c r="CU320" s="4">
        <v>1</v>
      </c>
      <c r="CV320" s="4">
        <v>0</v>
      </c>
      <c r="CW320" s="4">
        <v>1</v>
      </c>
      <c r="CX320" s="4">
        <v>0</v>
      </c>
      <c r="CY320" s="4">
        <v>1</v>
      </c>
      <c r="CZ320" s="4">
        <v>0</v>
      </c>
      <c r="DA320" s="4">
        <v>1</v>
      </c>
      <c r="DB320" s="4">
        <v>0</v>
      </c>
      <c r="DC320" s="4">
        <v>1</v>
      </c>
      <c r="DD320" s="4">
        <v>0</v>
      </c>
      <c r="DE320" s="4">
        <v>1</v>
      </c>
      <c r="DF320" s="4">
        <v>0</v>
      </c>
      <c r="DG320" s="4">
        <v>1</v>
      </c>
      <c r="DH320" s="4">
        <v>0</v>
      </c>
      <c r="DI320" s="4">
        <v>1</v>
      </c>
      <c r="DJ320" s="4">
        <v>0</v>
      </c>
      <c r="DK320" s="4">
        <v>1</v>
      </c>
      <c r="DL320" s="4">
        <v>0</v>
      </c>
      <c r="DM320" s="4">
        <v>1</v>
      </c>
      <c r="DN320" s="4">
        <v>0</v>
      </c>
      <c r="DO320" s="4">
        <v>1</v>
      </c>
      <c r="DP320" s="4">
        <v>0</v>
      </c>
      <c r="DQ320" s="4">
        <v>1</v>
      </c>
      <c r="DR320" s="4">
        <v>0</v>
      </c>
      <c r="DS320" s="4">
        <v>1</v>
      </c>
      <c r="DT320" s="4">
        <v>0</v>
      </c>
      <c r="DU320" s="4">
        <v>1</v>
      </c>
      <c r="DV320" s="4">
        <v>0</v>
      </c>
      <c r="DW320" s="4">
        <v>1</v>
      </c>
      <c r="DX320" s="4">
        <v>0</v>
      </c>
    </row>
    <row r="321" spans="1:128">
      <c r="A321" s="10">
        <v>316</v>
      </c>
      <c r="BP321" s="3"/>
      <c r="BQ321" s="3"/>
      <c r="BR321" s="3"/>
      <c r="BS321" s="3"/>
      <c r="BT321" s="10">
        <v>316</v>
      </c>
      <c r="BU321" s="4">
        <f t="shared" si="16"/>
        <v>0</v>
      </c>
      <c r="BV321" s="4">
        <f t="shared" si="17"/>
        <v>0</v>
      </c>
      <c r="BW321" s="10"/>
      <c r="BX321" s="4">
        <f t="shared" si="18"/>
        <v>1</v>
      </c>
      <c r="BY321" s="4">
        <f t="shared" si="19"/>
        <v>1</v>
      </c>
      <c r="CA321" s="18">
        <v>63000</v>
      </c>
      <c r="CH321" s="18">
        <v>63000</v>
      </c>
      <c r="CI321" s="4">
        <v>0</v>
      </c>
      <c r="CJ321" s="4">
        <v>1</v>
      </c>
      <c r="CK321" s="4">
        <v>0</v>
      </c>
      <c r="CL321" s="4">
        <v>1</v>
      </c>
      <c r="CM321" s="4">
        <v>1E-3</v>
      </c>
      <c r="CN321" s="4">
        <v>0.999</v>
      </c>
      <c r="CO321" s="4">
        <v>4.2000000000000003E-2</v>
      </c>
      <c r="CP321" s="4">
        <v>0.95799999999999996</v>
      </c>
      <c r="CQ321" s="4">
        <v>0.64400000000000002</v>
      </c>
      <c r="CR321" s="4">
        <v>0.35599999999999998</v>
      </c>
      <c r="CS321" s="4">
        <v>0.99199999999999999</v>
      </c>
      <c r="CT321" s="4">
        <v>8.0000000000000002E-3</v>
      </c>
      <c r="CU321" s="4">
        <v>1</v>
      </c>
      <c r="CV321" s="4">
        <v>0</v>
      </c>
      <c r="CW321" s="4">
        <v>1</v>
      </c>
      <c r="CX321" s="4">
        <v>0</v>
      </c>
      <c r="CY321" s="4">
        <v>1</v>
      </c>
      <c r="CZ321" s="4">
        <v>0</v>
      </c>
      <c r="DA321" s="4">
        <v>1</v>
      </c>
      <c r="DB321" s="4">
        <v>0</v>
      </c>
      <c r="DC321" s="4">
        <v>1</v>
      </c>
      <c r="DD321" s="4">
        <v>0</v>
      </c>
      <c r="DE321" s="4">
        <v>1</v>
      </c>
      <c r="DF321" s="4">
        <v>0</v>
      </c>
      <c r="DG321" s="4">
        <v>1</v>
      </c>
      <c r="DH321" s="4">
        <v>0</v>
      </c>
      <c r="DI321" s="4">
        <v>1</v>
      </c>
      <c r="DJ321" s="4">
        <v>0</v>
      </c>
      <c r="DK321" s="4">
        <v>1</v>
      </c>
      <c r="DL321" s="4">
        <v>0</v>
      </c>
      <c r="DM321" s="4">
        <v>1</v>
      </c>
      <c r="DN321" s="4">
        <v>0</v>
      </c>
      <c r="DO321" s="4">
        <v>1</v>
      </c>
      <c r="DP321" s="4">
        <v>0</v>
      </c>
      <c r="DQ321" s="4">
        <v>1</v>
      </c>
      <c r="DR321" s="4">
        <v>0</v>
      </c>
      <c r="DS321" s="4">
        <v>1</v>
      </c>
      <c r="DT321" s="4">
        <v>0</v>
      </c>
      <c r="DU321" s="4">
        <v>1</v>
      </c>
      <c r="DV321" s="4">
        <v>0</v>
      </c>
      <c r="DW321" s="4">
        <v>1</v>
      </c>
      <c r="DX321" s="4">
        <v>0</v>
      </c>
    </row>
    <row r="322" spans="1:128">
      <c r="A322" s="10">
        <v>317</v>
      </c>
      <c r="BP322" s="3"/>
      <c r="BQ322" s="3"/>
      <c r="BR322" s="3"/>
      <c r="BS322" s="3"/>
      <c r="BT322" s="10">
        <v>317</v>
      </c>
      <c r="BU322" s="4">
        <f t="shared" si="16"/>
        <v>0</v>
      </c>
      <c r="BV322" s="4">
        <f t="shared" si="17"/>
        <v>0</v>
      </c>
      <c r="BW322" s="10"/>
      <c r="BX322" s="4">
        <f t="shared" si="18"/>
        <v>1</v>
      </c>
      <c r="BY322" s="4">
        <f t="shared" si="19"/>
        <v>1</v>
      </c>
      <c r="CA322" s="18">
        <v>63200</v>
      </c>
      <c r="CH322" s="18">
        <v>63200</v>
      </c>
      <c r="CI322" s="4">
        <v>0</v>
      </c>
      <c r="CJ322" s="4">
        <v>1</v>
      </c>
      <c r="CK322" s="4">
        <v>0</v>
      </c>
      <c r="CL322" s="4">
        <v>1</v>
      </c>
      <c r="CM322" s="4">
        <v>1E-3</v>
      </c>
      <c r="CN322" s="4">
        <v>0.999</v>
      </c>
      <c r="CO322" s="4">
        <v>4.1000000000000002E-2</v>
      </c>
      <c r="CP322" s="4">
        <v>0.95899999999999996</v>
      </c>
      <c r="CQ322" s="4">
        <v>0.628</v>
      </c>
      <c r="CR322" s="4">
        <v>0.372</v>
      </c>
      <c r="CS322" s="4">
        <v>0.99</v>
      </c>
      <c r="CT322" s="4">
        <v>0.01</v>
      </c>
      <c r="CU322" s="4">
        <v>1</v>
      </c>
      <c r="CV322" s="4">
        <v>0</v>
      </c>
      <c r="CW322" s="4">
        <v>1</v>
      </c>
      <c r="CX322" s="4">
        <v>0</v>
      </c>
      <c r="CY322" s="4">
        <v>1</v>
      </c>
      <c r="CZ322" s="4">
        <v>0</v>
      </c>
      <c r="DA322" s="4">
        <v>1</v>
      </c>
      <c r="DB322" s="4">
        <v>0</v>
      </c>
      <c r="DC322" s="4">
        <v>1</v>
      </c>
      <c r="DD322" s="4">
        <v>0</v>
      </c>
      <c r="DE322" s="4">
        <v>1</v>
      </c>
      <c r="DF322" s="4">
        <v>0</v>
      </c>
      <c r="DG322" s="4">
        <v>1</v>
      </c>
      <c r="DH322" s="4">
        <v>0</v>
      </c>
      <c r="DI322" s="4">
        <v>1</v>
      </c>
      <c r="DJ322" s="4">
        <v>0</v>
      </c>
      <c r="DK322" s="4">
        <v>1</v>
      </c>
      <c r="DL322" s="4">
        <v>0</v>
      </c>
      <c r="DM322" s="4">
        <v>1</v>
      </c>
      <c r="DN322" s="4">
        <v>0</v>
      </c>
      <c r="DO322" s="4">
        <v>1</v>
      </c>
      <c r="DP322" s="4">
        <v>0</v>
      </c>
      <c r="DQ322" s="4">
        <v>1</v>
      </c>
      <c r="DR322" s="4">
        <v>0</v>
      </c>
      <c r="DS322" s="4">
        <v>1</v>
      </c>
      <c r="DT322" s="4">
        <v>0</v>
      </c>
      <c r="DU322" s="4">
        <v>1</v>
      </c>
      <c r="DV322" s="4">
        <v>0</v>
      </c>
      <c r="DW322" s="4">
        <v>1</v>
      </c>
      <c r="DX322" s="4">
        <v>0</v>
      </c>
    </row>
    <row r="323" spans="1:128">
      <c r="A323" s="10">
        <v>318</v>
      </c>
      <c r="BP323" s="3"/>
      <c r="BQ323" s="3"/>
      <c r="BR323" s="3"/>
      <c r="BS323" s="3"/>
      <c r="BT323" s="10">
        <v>318</v>
      </c>
      <c r="BU323" s="4">
        <f t="shared" si="16"/>
        <v>0</v>
      </c>
      <c r="BV323" s="4">
        <f t="shared" si="17"/>
        <v>0</v>
      </c>
      <c r="BW323" s="10"/>
      <c r="BX323" s="4">
        <f t="shared" si="18"/>
        <v>1</v>
      </c>
      <c r="BY323" s="4">
        <f t="shared" si="19"/>
        <v>1</v>
      </c>
      <c r="CA323" s="18">
        <v>63400</v>
      </c>
      <c r="CH323" s="18">
        <v>63400</v>
      </c>
      <c r="CI323" s="4">
        <v>0</v>
      </c>
      <c r="CJ323" s="4">
        <v>1</v>
      </c>
      <c r="CK323" s="4">
        <v>0</v>
      </c>
      <c r="CL323" s="4">
        <v>1</v>
      </c>
      <c r="CM323" s="4">
        <v>1E-3</v>
      </c>
      <c r="CN323" s="4">
        <v>0.999</v>
      </c>
      <c r="CO323" s="4">
        <v>3.9E-2</v>
      </c>
      <c r="CP323" s="4">
        <v>0.96099999999999997</v>
      </c>
      <c r="CQ323" s="4">
        <v>0.61599999999999999</v>
      </c>
      <c r="CR323" s="4">
        <v>0.38400000000000001</v>
      </c>
      <c r="CS323" s="4">
        <v>0.99</v>
      </c>
      <c r="CT323" s="4">
        <v>0.01</v>
      </c>
      <c r="CU323" s="4">
        <v>1</v>
      </c>
      <c r="CV323" s="4">
        <v>0</v>
      </c>
      <c r="CW323" s="4">
        <v>1</v>
      </c>
      <c r="CX323" s="4">
        <v>0</v>
      </c>
      <c r="CY323" s="4">
        <v>1</v>
      </c>
      <c r="CZ323" s="4">
        <v>0</v>
      </c>
      <c r="DA323" s="4">
        <v>1</v>
      </c>
      <c r="DB323" s="4">
        <v>0</v>
      </c>
      <c r="DC323" s="4">
        <v>1</v>
      </c>
      <c r="DD323" s="4">
        <v>0</v>
      </c>
      <c r="DE323" s="4">
        <v>1</v>
      </c>
      <c r="DF323" s="4">
        <v>0</v>
      </c>
      <c r="DG323" s="4">
        <v>1</v>
      </c>
      <c r="DH323" s="4">
        <v>0</v>
      </c>
      <c r="DI323" s="4">
        <v>1</v>
      </c>
      <c r="DJ323" s="4">
        <v>0</v>
      </c>
      <c r="DK323" s="4">
        <v>1</v>
      </c>
      <c r="DL323" s="4">
        <v>0</v>
      </c>
      <c r="DM323" s="4">
        <v>1</v>
      </c>
      <c r="DN323" s="4">
        <v>0</v>
      </c>
      <c r="DO323" s="4">
        <v>1</v>
      </c>
      <c r="DP323" s="4">
        <v>0</v>
      </c>
      <c r="DQ323" s="4">
        <v>1</v>
      </c>
      <c r="DR323" s="4">
        <v>0</v>
      </c>
      <c r="DS323" s="4">
        <v>1</v>
      </c>
      <c r="DT323" s="4">
        <v>0</v>
      </c>
      <c r="DU323" s="4">
        <v>1</v>
      </c>
      <c r="DV323" s="4">
        <v>0</v>
      </c>
      <c r="DW323" s="4">
        <v>1</v>
      </c>
      <c r="DX323" s="4">
        <v>0</v>
      </c>
    </row>
    <row r="324" spans="1:128">
      <c r="A324" s="10">
        <v>319</v>
      </c>
      <c r="BP324" s="3"/>
      <c r="BQ324" s="3"/>
      <c r="BR324" s="3"/>
      <c r="BS324" s="3"/>
      <c r="BT324" s="10">
        <v>319</v>
      </c>
      <c r="BU324" s="4">
        <f t="shared" si="16"/>
        <v>0</v>
      </c>
      <c r="BV324" s="4">
        <f t="shared" si="17"/>
        <v>0</v>
      </c>
      <c r="BW324" s="10"/>
      <c r="BX324" s="4">
        <f t="shared" si="18"/>
        <v>1</v>
      </c>
      <c r="BY324" s="4">
        <f t="shared" si="19"/>
        <v>1</v>
      </c>
      <c r="CA324" s="18">
        <v>63600</v>
      </c>
      <c r="CH324" s="18">
        <v>63600</v>
      </c>
      <c r="CI324" s="4">
        <v>0</v>
      </c>
      <c r="CJ324" s="4">
        <v>1</v>
      </c>
      <c r="CK324" s="4">
        <v>0</v>
      </c>
      <c r="CL324" s="4">
        <v>1</v>
      </c>
      <c r="CM324" s="4">
        <v>1E-3</v>
      </c>
      <c r="CN324" s="4">
        <v>0.999</v>
      </c>
      <c r="CO324" s="4">
        <v>3.6999999999999998E-2</v>
      </c>
      <c r="CP324" s="4">
        <v>0.96299999999999997</v>
      </c>
      <c r="CQ324" s="4">
        <v>0.60099999999999998</v>
      </c>
      <c r="CR324" s="4">
        <v>0.39900000000000002</v>
      </c>
      <c r="CS324" s="4">
        <v>0.99</v>
      </c>
      <c r="CT324" s="4">
        <v>0.01</v>
      </c>
      <c r="CU324" s="4">
        <v>1</v>
      </c>
      <c r="CV324" s="4">
        <v>0</v>
      </c>
      <c r="CW324" s="4">
        <v>1</v>
      </c>
      <c r="CX324" s="4">
        <v>0</v>
      </c>
      <c r="CY324" s="4">
        <v>1</v>
      </c>
      <c r="CZ324" s="4">
        <v>0</v>
      </c>
      <c r="DA324" s="4">
        <v>1</v>
      </c>
      <c r="DB324" s="4">
        <v>0</v>
      </c>
      <c r="DC324" s="4">
        <v>1</v>
      </c>
      <c r="DD324" s="4">
        <v>0</v>
      </c>
      <c r="DE324" s="4">
        <v>1</v>
      </c>
      <c r="DF324" s="4">
        <v>0</v>
      </c>
      <c r="DG324" s="4">
        <v>1</v>
      </c>
      <c r="DH324" s="4">
        <v>0</v>
      </c>
      <c r="DI324" s="4">
        <v>1</v>
      </c>
      <c r="DJ324" s="4">
        <v>0</v>
      </c>
      <c r="DK324" s="4">
        <v>1</v>
      </c>
      <c r="DL324" s="4">
        <v>0</v>
      </c>
      <c r="DM324" s="4">
        <v>1</v>
      </c>
      <c r="DN324" s="4">
        <v>0</v>
      </c>
      <c r="DO324" s="4">
        <v>1</v>
      </c>
      <c r="DP324" s="4">
        <v>0</v>
      </c>
      <c r="DQ324" s="4">
        <v>1</v>
      </c>
      <c r="DR324" s="4">
        <v>0</v>
      </c>
      <c r="DS324" s="4">
        <v>1</v>
      </c>
      <c r="DT324" s="4">
        <v>0</v>
      </c>
      <c r="DU324" s="4">
        <v>1</v>
      </c>
      <c r="DV324" s="4">
        <v>0</v>
      </c>
      <c r="DW324" s="4">
        <v>1</v>
      </c>
      <c r="DX324" s="4">
        <v>0</v>
      </c>
    </row>
    <row r="325" spans="1:128">
      <c r="A325" s="10">
        <v>320</v>
      </c>
      <c r="BP325" s="3"/>
      <c r="BQ325" s="3"/>
      <c r="BR325" s="3"/>
      <c r="BS325" s="3"/>
      <c r="BT325" s="10">
        <v>320</v>
      </c>
      <c r="BU325" s="4">
        <f t="shared" si="16"/>
        <v>0</v>
      </c>
      <c r="BV325" s="4">
        <f t="shared" si="17"/>
        <v>0</v>
      </c>
      <c r="BW325" s="10"/>
      <c r="BX325" s="4">
        <f t="shared" si="18"/>
        <v>1</v>
      </c>
      <c r="BY325" s="4">
        <f t="shared" si="19"/>
        <v>1</v>
      </c>
      <c r="CA325" s="18">
        <v>63800</v>
      </c>
      <c r="CH325" s="18">
        <v>63800</v>
      </c>
      <c r="CI325" s="4">
        <v>0</v>
      </c>
      <c r="CJ325" s="4">
        <v>1</v>
      </c>
      <c r="CK325" s="4">
        <v>0</v>
      </c>
      <c r="CL325" s="4">
        <v>1</v>
      </c>
      <c r="CM325" s="4">
        <v>1E-3</v>
      </c>
      <c r="CN325" s="4">
        <v>0.999</v>
      </c>
      <c r="CO325" s="4">
        <v>3.3000000000000002E-2</v>
      </c>
      <c r="CP325" s="4">
        <v>0.96699999999999997</v>
      </c>
      <c r="CQ325" s="4">
        <v>0.58199999999999996</v>
      </c>
      <c r="CR325" s="4">
        <v>0.41799999999999998</v>
      </c>
      <c r="CS325" s="4">
        <v>0.98899999999999999</v>
      </c>
      <c r="CT325" s="4">
        <v>1.0999999999999999E-2</v>
      </c>
      <c r="CU325" s="4">
        <v>1</v>
      </c>
      <c r="CV325" s="4">
        <v>0</v>
      </c>
      <c r="CW325" s="4">
        <v>1</v>
      </c>
      <c r="CX325" s="4">
        <v>0</v>
      </c>
      <c r="CY325" s="4">
        <v>1</v>
      </c>
      <c r="CZ325" s="4">
        <v>0</v>
      </c>
      <c r="DA325" s="4">
        <v>1</v>
      </c>
      <c r="DB325" s="4">
        <v>0</v>
      </c>
      <c r="DC325" s="4">
        <v>1</v>
      </c>
      <c r="DD325" s="4">
        <v>0</v>
      </c>
      <c r="DE325" s="4">
        <v>1</v>
      </c>
      <c r="DF325" s="4">
        <v>0</v>
      </c>
      <c r="DG325" s="4">
        <v>1</v>
      </c>
      <c r="DH325" s="4">
        <v>0</v>
      </c>
      <c r="DI325" s="4">
        <v>1</v>
      </c>
      <c r="DJ325" s="4">
        <v>0</v>
      </c>
      <c r="DK325" s="4">
        <v>1</v>
      </c>
      <c r="DL325" s="4">
        <v>0</v>
      </c>
      <c r="DM325" s="4">
        <v>1</v>
      </c>
      <c r="DN325" s="4">
        <v>0</v>
      </c>
      <c r="DO325" s="4">
        <v>1</v>
      </c>
      <c r="DP325" s="4">
        <v>0</v>
      </c>
      <c r="DQ325" s="4">
        <v>1</v>
      </c>
      <c r="DR325" s="4">
        <v>0</v>
      </c>
      <c r="DS325" s="4">
        <v>1</v>
      </c>
      <c r="DT325" s="4">
        <v>0</v>
      </c>
      <c r="DU325" s="4">
        <v>1</v>
      </c>
      <c r="DV325" s="4">
        <v>0</v>
      </c>
      <c r="DW325" s="4">
        <v>1</v>
      </c>
      <c r="DX325" s="4">
        <v>0</v>
      </c>
    </row>
    <row r="326" spans="1:128">
      <c r="A326" s="10">
        <v>321</v>
      </c>
      <c r="BP326" s="3"/>
      <c r="BQ326" s="3"/>
      <c r="BR326" s="3"/>
      <c r="BS326" s="3"/>
      <c r="BT326" s="10">
        <v>321</v>
      </c>
      <c r="BU326" s="4">
        <f t="shared" si="16"/>
        <v>0</v>
      </c>
      <c r="BV326" s="4">
        <f t="shared" si="17"/>
        <v>0</v>
      </c>
      <c r="BW326" s="10"/>
      <c r="BX326" s="4">
        <f t="shared" si="18"/>
        <v>1</v>
      </c>
      <c r="BY326" s="4">
        <f t="shared" si="19"/>
        <v>1</v>
      </c>
      <c r="CA326" s="18">
        <v>64000</v>
      </c>
      <c r="CH326" s="18">
        <v>64000</v>
      </c>
      <c r="CI326" s="4">
        <v>0</v>
      </c>
      <c r="CJ326" s="4">
        <v>1</v>
      </c>
      <c r="CK326" s="4">
        <v>0</v>
      </c>
      <c r="CL326" s="4">
        <v>1</v>
      </c>
      <c r="CM326" s="4">
        <v>1E-3</v>
      </c>
      <c r="CN326" s="4">
        <v>0.999</v>
      </c>
      <c r="CO326" s="4">
        <v>3.2000000000000001E-2</v>
      </c>
      <c r="CP326" s="4">
        <v>0.96799999999999997</v>
      </c>
      <c r="CQ326" s="4">
        <v>0.56899999999999995</v>
      </c>
      <c r="CR326" s="4">
        <v>0.43099999999999999</v>
      </c>
      <c r="CS326" s="4">
        <v>0.98899999999999999</v>
      </c>
      <c r="CT326" s="4">
        <v>1.0999999999999999E-2</v>
      </c>
      <c r="CU326" s="4">
        <v>1</v>
      </c>
      <c r="CV326" s="4">
        <v>0</v>
      </c>
      <c r="CW326" s="4">
        <v>1</v>
      </c>
      <c r="CX326" s="4">
        <v>0</v>
      </c>
      <c r="CY326" s="4">
        <v>1</v>
      </c>
      <c r="CZ326" s="4">
        <v>0</v>
      </c>
      <c r="DA326" s="4">
        <v>1</v>
      </c>
      <c r="DB326" s="4">
        <v>0</v>
      </c>
      <c r="DC326" s="4">
        <v>1</v>
      </c>
      <c r="DD326" s="4">
        <v>0</v>
      </c>
      <c r="DE326" s="4">
        <v>1</v>
      </c>
      <c r="DF326" s="4">
        <v>0</v>
      </c>
      <c r="DG326" s="4">
        <v>1</v>
      </c>
      <c r="DH326" s="4">
        <v>0</v>
      </c>
      <c r="DI326" s="4">
        <v>1</v>
      </c>
      <c r="DJ326" s="4">
        <v>0</v>
      </c>
      <c r="DK326" s="4">
        <v>1</v>
      </c>
      <c r="DL326" s="4">
        <v>0</v>
      </c>
      <c r="DM326" s="4">
        <v>1</v>
      </c>
      <c r="DN326" s="4">
        <v>0</v>
      </c>
      <c r="DO326" s="4">
        <v>1</v>
      </c>
      <c r="DP326" s="4">
        <v>0</v>
      </c>
      <c r="DQ326" s="4">
        <v>1</v>
      </c>
      <c r="DR326" s="4">
        <v>0</v>
      </c>
      <c r="DS326" s="4">
        <v>1</v>
      </c>
      <c r="DT326" s="4">
        <v>0</v>
      </c>
      <c r="DU326" s="4">
        <v>1</v>
      </c>
      <c r="DV326" s="4">
        <v>0</v>
      </c>
      <c r="DW326" s="4">
        <v>1</v>
      </c>
      <c r="DX326" s="4">
        <v>0</v>
      </c>
    </row>
    <row r="327" spans="1:128">
      <c r="A327" s="10">
        <v>322</v>
      </c>
      <c r="BP327" s="3"/>
      <c r="BQ327" s="3"/>
      <c r="BR327" s="3"/>
      <c r="BS327" s="3"/>
      <c r="BT327" s="10">
        <v>322</v>
      </c>
      <c r="BU327" s="4">
        <f t="shared" ref="BU327:BU390" si="20">BP327*$BV$1-BQ327</f>
        <v>0</v>
      </c>
      <c r="BV327" s="4">
        <f t="shared" ref="BV327:BV390" si="21">BR327*$BV$1-BS327</f>
        <v>0</v>
      </c>
      <c r="BW327" s="10"/>
      <c r="BX327" s="4">
        <f t="shared" ref="BX327:BX390" si="22">IF(BU327=MAX($BU327:$BV327),1,0)</f>
        <v>1</v>
      </c>
      <c r="BY327" s="4">
        <f t="shared" ref="BY327:BY390" si="23">IF(BV327=MAX($BU327:$BV327),1,0)</f>
        <v>1</v>
      </c>
      <c r="CA327" s="18">
        <v>64200</v>
      </c>
      <c r="CH327" s="18">
        <v>64200</v>
      </c>
      <c r="CI327" s="4">
        <v>0</v>
      </c>
      <c r="CJ327" s="4">
        <v>1</v>
      </c>
      <c r="CK327" s="4">
        <v>0</v>
      </c>
      <c r="CL327" s="4">
        <v>1</v>
      </c>
      <c r="CM327" s="4">
        <v>1E-3</v>
      </c>
      <c r="CN327" s="4">
        <v>0.999</v>
      </c>
      <c r="CO327" s="4">
        <v>3.1E-2</v>
      </c>
      <c r="CP327" s="4">
        <v>0.96899999999999997</v>
      </c>
      <c r="CQ327" s="4">
        <v>0.55000000000000004</v>
      </c>
      <c r="CR327" s="4">
        <v>0.45</v>
      </c>
      <c r="CS327" s="4">
        <v>0.98699999999999999</v>
      </c>
      <c r="CT327" s="4">
        <v>1.2999999999999999E-2</v>
      </c>
      <c r="CU327" s="4">
        <v>1</v>
      </c>
      <c r="CV327" s="4">
        <v>0</v>
      </c>
      <c r="CW327" s="4">
        <v>1</v>
      </c>
      <c r="CX327" s="4">
        <v>0</v>
      </c>
      <c r="CY327" s="4">
        <v>1</v>
      </c>
      <c r="CZ327" s="4">
        <v>0</v>
      </c>
      <c r="DA327" s="4">
        <v>1</v>
      </c>
      <c r="DB327" s="4">
        <v>0</v>
      </c>
      <c r="DC327" s="4">
        <v>1</v>
      </c>
      <c r="DD327" s="4">
        <v>0</v>
      </c>
      <c r="DE327" s="4">
        <v>1</v>
      </c>
      <c r="DF327" s="4">
        <v>0</v>
      </c>
      <c r="DG327" s="4">
        <v>1</v>
      </c>
      <c r="DH327" s="4">
        <v>0</v>
      </c>
      <c r="DI327" s="4">
        <v>1</v>
      </c>
      <c r="DJ327" s="4">
        <v>0</v>
      </c>
      <c r="DK327" s="4">
        <v>1</v>
      </c>
      <c r="DL327" s="4">
        <v>0</v>
      </c>
      <c r="DM327" s="4">
        <v>1</v>
      </c>
      <c r="DN327" s="4">
        <v>0</v>
      </c>
      <c r="DO327" s="4">
        <v>1</v>
      </c>
      <c r="DP327" s="4">
        <v>0</v>
      </c>
      <c r="DQ327" s="4">
        <v>1</v>
      </c>
      <c r="DR327" s="4">
        <v>0</v>
      </c>
      <c r="DS327" s="4">
        <v>1</v>
      </c>
      <c r="DT327" s="4">
        <v>0</v>
      </c>
      <c r="DU327" s="4">
        <v>1</v>
      </c>
      <c r="DV327" s="4">
        <v>0</v>
      </c>
      <c r="DW327" s="4">
        <v>1</v>
      </c>
      <c r="DX327" s="4">
        <v>0</v>
      </c>
    </row>
    <row r="328" spans="1:128">
      <c r="A328" s="10">
        <v>323</v>
      </c>
      <c r="BP328" s="3"/>
      <c r="BQ328" s="3"/>
      <c r="BR328" s="3"/>
      <c r="BS328" s="3"/>
      <c r="BT328" s="10">
        <v>323</v>
      </c>
      <c r="BU328" s="4">
        <f t="shared" si="20"/>
        <v>0</v>
      </c>
      <c r="BV328" s="4">
        <f t="shared" si="21"/>
        <v>0</v>
      </c>
      <c r="BW328" s="10"/>
      <c r="BX328" s="4">
        <f t="shared" si="22"/>
        <v>1</v>
      </c>
      <c r="BY328" s="4">
        <f t="shared" si="23"/>
        <v>1</v>
      </c>
      <c r="CA328" s="18">
        <v>64400</v>
      </c>
      <c r="CH328" s="18">
        <v>64400</v>
      </c>
      <c r="CI328" s="4">
        <v>0</v>
      </c>
      <c r="CJ328" s="4">
        <v>1</v>
      </c>
      <c r="CK328" s="4">
        <v>0</v>
      </c>
      <c r="CL328" s="4">
        <v>1</v>
      </c>
      <c r="CM328" s="4">
        <v>1E-3</v>
      </c>
      <c r="CN328" s="4">
        <v>0.999</v>
      </c>
      <c r="CO328" s="4">
        <v>2.8000000000000001E-2</v>
      </c>
      <c r="CP328" s="4">
        <v>0.97199999999999998</v>
      </c>
      <c r="CQ328" s="4">
        <v>0.53200000000000003</v>
      </c>
      <c r="CR328" s="4">
        <v>0.46800000000000003</v>
      </c>
      <c r="CS328" s="4">
        <v>0.98699999999999999</v>
      </c>
      <c r="CT328" s="4">
        <v>1.2999999999999999E-2</v>
      </c>
      <c r="CU328" s="4">
        <v>1</v>
      </c>
      <c r="CV328" s="4">
        <v>0</v>
      </c>
      <c r="CW328" s="4">
        <v>1</v>
      </c>
      <c r="CX328" s="4">
        <v>0</v>
      </c>
      <c r="CY328" s="4">
        <v>1</v>
      </c>
      <c r="CZ328" s="4">
        <v>0</v>
      </c>
      <c r="DA328" s="4">
        <v>1</v>
      </c>
      <c r="DB328" s="4">
        <v>0</v>
      </c>
      <c r="DC328" s="4">
        <v>1</v>
      </c>
      <c r="DD328" s="4">
        <v>0</v>
      </c>
      <c r="DE328" s="4">
        <v>1</v>
      </c>
      <c r="DF328" s="4">
        <v>0</v>
      </c>
      <c r="DG328" s="4">
        <v>1</v>
      </c>
      <c r="DH328" s="4">
        <v>0</v>
      </c>
      <c r="DI328" s="4">
        <v>1</v>
      </c>
      <c r="DJ328" s="4">
        <v>0</v>
      </c>
      <c r="DK328" s="4">
        <v>1</v>
      </c>
      <c r="DL328" s="4">
        <v>0</v>
      </c>
      <c r="DM328" s="4">
        <v>1</v>
      </c>
      <c r="DN328" s="4">
        <v>0</v>
      </c>
      <c r="DO328" s="4">
        <v>1</v>
      </c>
      <c r="DP328" s="4">
        <v>0</v>
      </c>
      <c r="DQ328" s="4">
        <v>1</v>
      </c>
      <c r="DR328" s="4">
        <v>0</v>
      </c>
      <c r="DS328" s="4">
        <v>1</v>
      </c>
      <c r="DT328" s="4">
        <v>0</v>
      </c>
      <c r="DU328" s="4">
        <v>1</v>
      </c>
      <c r="DV328" s="4">
        <v>0</v>
      </c>
      <c r="DW328" s="4">
        <v>1</v>
      </c>
      <c r="DX328" s="4">
        <v>0</v>
      </c>
    </row>
    <row r="329" spans="1:128">
      <c r="A329" s="10">
        <v>324</v>
      </c>
      <c r="BP329" s="3"/>
      <c r="BQ329" s="3"/>
      <c r="BR329" s="3"/>
      <c r="BS329" s="3"/>
      <c r="BT329" s="10">
        <v>324</v>
      </c>
      <c r="BU329" s="4">
        <f t="shared" si="20"/>
        <v>0</v>
      </c>
      <c r="BV329" s="4">
        <f t="shared" si="21"/>
        <v>0</v>
      </c>
      <c r="BW329" s="10"/>
      <c r="BX329" s="4">
        <f t="shared" si="22"/>
        <v>1</v>
      </c>
      <c r="BY329" s="4">
        <f t="shared" si="23"/>
        <v>1</v>
      </c>
      <c r="CA329" s="18">
        <v>64600</v>
      </c>
      <c r="CH329" s="18">
        <v>64600</v>
      </c>
      <c r="CI329" s="4">
        <v>0</v>
      </c>
      <c r="CJ329" s="4">
        <v>1</v>
      </c>
      <c r="CK329" s="4">
        <v>0</v>
      </c>
      <c r="CL329" s="4">
        <v>1</v>
      </c>
      <c r="CM329" s="4">
        <v>1E-3</v>
      </c>
      <c r="CN329" s="4">
        <v>0.999</v>
      </c>
      <c r="CO329" s="4">
        <v>2.5000000000000001E-2</v>
      </c>
      <c r="CP329" s="4">
        <v>0.97499999999999998</v>
      </c>
      <c r="CQ329" s="4">
        <v>0.50700000000000001</v>
      </c>
      <c r="CR329" s="4">
        <v>0.49299999999999999</v>
      </c>
      <c r="CS329" s="4">
        <v>0.98299999999999998</v>
      </c>
      <c r="CT329" s="4">
        <v>1.7000000000000001E-2</v>
      </c>
      <c r="CU329" s="4">
        <v>1</v>
      </c>
      <c r="CV329" s="4">
        <v>0</v>
      </c>
      <c r="CW329" s="4">
        <v>1</v>
      </c>
      <c r="CX329" s="4">
        <v>0</v>
      </c>
      <c r="CY329" s="4">
        <v>1</v>
      </c>
      <c r="CZ329" s="4">
        <v>0</v>
      </c>
      <c r="DA329" s="4">
        <v>1</v>
      </c>
      <c r="DB329" s="4">
        <v>0</v>
      </c>
      <c r="DC329" s="4">
        <v>1</v>
      </c>
      <c r="DD329" s="4">
        <v>0</v>
      </c>
      <c r="DE329" s="4">
        <v>1</v>
      </c>
      <c r="DF329" s="4">
        <v>0</v>
      </c>
      <c r="DG329" s="4">
        <v>1</v>
      </c>
      <c r="DH329" s="4">
        <v>0</v>
      </c>
      <c r="DI329" s="4">
        <v>1</v>
      </c>
      <c r="DJ329" s="4">
        <v>0</v>
      </c>
      <c r="DK329" s="4">
        <v>1</v>
      </c>
      <c r="DL329" s="4">
        <v>0</v>
      </c>
      <c r="DM329" s="4">
        <v>1</v>
      </c>
      <c r="DN329" s="4">
        <v>0</v>
      </c>
      <c r="DO329" s="4">
        <v>1</v>
      </c>
      <c r="DP329" s="4">
        <v>0</v>
      </c>
      <c r="DQ329" s="4">
        <v>1</v>
      </c>
      <c r="DR329" s="4">
        <v>0</v>
      </c>
      <c r="DS329" s="4">
        <v>1</v>
      </c>
      <c r="DT329" s="4">
        <v>0</v>
      </c>
      <c r="DU329" s="4">
        <v>1</v>
      </c>
      <c r="DV329" s="4">
        <v>0</v>
      </c>
      <c r="DW329" s="4">
        <v>1</v>
      </c>
      <c r="DX329" s="4">
        <v>0</v>
      </c>
    </row>
    <row r="330" spans="1:128">
      <c r="A330" s="10">
        <v>325</v>
      </c>
      <c r="BP330" s="3"/>
      <c r="BQ330" s="3"/>
      <c r="BR330" s="3"/>
      <c r="BS330" s="3"/>
      <c r="BT330" s="10">
        <v>325</v>
      </c>
      <c r="BU330" s="4">
        <f t="shared" si="20"/>
        <v>0</v>
      </c>
      <c r="BV330" s="4">
        <f t="shared" si="21"/>
        <v>0</v>
      </c>
      <c r="BW330" s="10"/>
      <c r="BX330" s="4">
        <f t="shared" si="22"/>
        <v>1</v>
      </c>
      <c r="BY330" s="4">
        <f t="shared" si="23"/>
        <v>1</v>
      </c>
      <c r="CA330" s="18">
        <v>64800</v>
      </c>
      <c r="CH330" s="18">
        <v>64800</v>
      </c>
      <c r="CI330" s="4">
        <v>0</v>
      </c>
      <c r="CJ330" s="4">
        <v>1</v>
      </c>
      <c r="CK330" s="4">
        <v>0</v>
      </c>
      <c r="CL330" s="4">
        <v>1</v>
      </c>
      <c r="CM330" s="4">
        <v>1E-3</v>
      </c>
      <c r="CN330" s="4">
        <v>0.999</v>
      </c>
      <c r="CO330" s="4">
        <v>2.4E-2</v>
      </c>
      <c r="CP330" s="4">
        <v>0.97599999999999998</v>
      </c>
      <c r="CQ330" s="4">
        <v>0.48599999999999999</v>
      </c>
      <c r="CR330" s="4">
        <v>0.51400000000000001</v>
      </c>
      <c r="CS330" s="4">
        <v>0.98</v>
      </c>
      <c r="CT330" s="4">
        <v>0.02</v>
      </c>
      <c r="CU330" s="4">
        <v>1</v>
      </c>
      <c r="CV330" s="4">
        <v>0</v>
      </c>
      <c r="CW330" s="4">
        <v>1</v>
      </c>
      <c r="CX330" s="4">
        <v>0</v>
      </c>
      <c r="CY330" s="4">
        <v>1</v>
      </c>
      <c r="CZ330" s="4">
        <v>0</v>
      </c>
      <c r="DA330" s="4">
        <v>1</v>
      </c>
      <c r="DB330" s="4">
        <v>0</v>
      </c>
      <c r="DC330" s="4">
        <v>1</v>
      </c>
      <c r="DD330" s="4">
        <v>0</v>
      </c>
      <c r="DE330" s="4">
        <v>1</v>
      </c>
      <c r="DF330" s="4">
        <v>0</v>
      </c>
      <c r="DG330" s="4">
        <v>1</v>
      </c>
      <c r="DH330" s="4">
        <v>0</v>
      </c>
      <c r="DI330" s="4">
        <v>1</v>
      </c>
      <c r="DJ330" s="4">
        <v>0</v>
      </c>
      <c r="DK330" s="4">
        <v>1</v>
      </c>
      <c r="DL330" s="4">
        <v>0</v>
      </c>
      <c r="DM330" s="4">
        <v>1</v>
      </c>
      <c r="DN330" s="4">
        <v>0</v>
      </c>
      <c r="DO330" s="4">
        <v>1</v>
      </c>
      <c r="DP330" s="4">
        <v>0</v>
      </c>
      <c r="DQ330" s="4">
        <v>1</v>
      </c>
      <c r="DR330" s="4">
        <v>0</v>
      </c>
      <c r="DS330" s="4">
        <v>1</v>
      </c>
      <c r="DT330" s="4">
        <v>0</v>
      </c>
      <c r="DU330" s="4">
        <v>1</v>
      </c>
      <c r="DV330" s="4">
        <v>0</v>
      </c>
      <c r="DW330" s="4">
        <v>1</v>
      </c>
      <c r="DX330" s="4">
        <v>0</v>
      </c>
    </row>
    <row r="331" spans="1:128">
      <c r="A331" s="10">
        <v>326</v>
      </c>
      <c r="BP331" s="3"/>
      <c r="BQ331" s="3"/>
      <c r="BR331" s="3"/>
      <c r="BS331" s="3"/>
      <c r="BT331" s="10">
        <v>326</v>
      </c>
      <c r="BU331" s="4">
        <f t="shared" si="20"/>
        <v>0</v>
      </c>
      <c r="BV331" s="4">
        <f t="shared" si="21"/>
        <v>0</v>
      </c>
      <c r="BW331" s="10"/>
      <c r="BX331" s="4">
        <f t="shared" si="22"/>
        <v>1</v>
      </c>
      <c r="BY331" s="4">
        <f t="shared" si="23"/>
        <v>1</v>
      </c>
      <c r="CA331" s="18">
        <v>65000</v>
      </c>
      <c r="CH331" s="18">
        <v>65000</v>
      </c>
      <c r="CI331" s="4">
        <v>0</v>
      </c>
      <c r="CJ331" s="4">
        <v>1</v>
      </c>
      <c r="CK331" s="4">
        <v>0</v>
      </c>
      <c r="CL331" s="4">
        <v>1</v>
      </c>
      <c r="CM331" s="4">
        <v>1E-3</v>
      </c>
      <c r="CN331" s="4">
        <v>0.999</v>
      </c>
      <c r="CO331" s="4">
        <v>2.1999999999999999E-2</v>
      </c>
      <c r="CP331" s="4">
        <v>0.97799999999999998</v>
      </c>
      <c r="CQ331" s="4">
        <v>0.46899999999999997</v>
      </c>
      <c r="CR331" s="4">
        <v>0.53100000000000003</v>
      </c>
      <c r="CS331" s="4">
        <v>0.97899999999999998</v>
      </c>
      <c r="CT331" s="4">
        <v>2.1000000000000001E-2</v>
      </c>
      <c r="CU331" s="4">
        <v>1</v>
      </c>
      <c r="CV331" s="4">
        <v>0</v>
      </c>
      <c r="CW331" s="4">
        <v>1</v>
      </c>
      <c r="CX331" s="4">
        <v>0</v>
      </c>
      <c r="CY331" s="4">
        <v>1</v>
      </c>
      <c r="CZ331" s="4">
        <v>0</v>
      </c>
      <c r="DA331" s="4">
        <v>1</v>
      </c>
      <c r="DB331" s="4">
        <v>0</v>
      </c>
      <c r="DC331" s="4">
        <v>1</v>
      </c>
      <c r="DD331" s="4">
        <v>0</v>
      </c>
      <c r="DE331" s="4">
        <v>1</v>
      </c>
      <c r="DF331" s="4">
        <v>0</v>
      </c>
      <c r="DG331" s="4">
        <v>1</v>
      </c>
      <c r="DH331" s="4">
        <v>0</v>
      </c>
      <c r="DI331" s="4">
        <v>1</v>
      </c>
      <c r="DJ331" s="4">
        <v>0</v>
      </c>
      <c r="DK331" s="4">
        <v>1</v>
      </c>
      <c r="DL331" s="4">
        <v>0</v>
      </c>
      <c r="DM331" s="4">
        <v>1</v>
      </c>
      <c r="DN331" s="4">
        <v>0</v>
      </c>
      <c r="DO331" s="4">
        <v>1</v>
      </c>
      <c r="DP331" s="4">
        <v>0</v>
      </c>
      <c r="DQ331" s="4">
        <v>1</v>
      </c>
      <c r="DR331" s="4">
        <v>0</v>
      </c>
      <c r="DS331" s="4">
        <v>1</v>
      </c>
      <c r="DT331" s="4">
        <v>0</v>
      </c>
      <c r="DU331" s="4">
        <v>1</v>
      </c>
      <c r="DV331" s="4">
        <v>0</v>
      </c>
      <c r="DW331" s="4">
        <v>1</v>
      </c>
      <c r="DX331" s="4">
        <v>0</v>
      </c>
    </row>
    <row r="332" spans="1:128">
      <c r="A332" s="10">
        <v>327</v>
      </c>
      <c r="BP332" s="3"/>
      <c r="BQ332" s="3"/>
      <c r="BR332" s="3"/>
      <c r="BS332" s="3"/>
      <c r="BT332" s="10">
        <v>327</v>
      </c>
      <c r="BU332" s="4">
        <f t="shared" si="20"/>
        <v>0</v>
      </c>
      <c r="BV332" s="4">
        <f t="shared" si="21"/>
        <v>0</v>
      </c>
      <c r="BW332" s="10"/>
      <c r="BX332" s="4">
        <f t="shared" si="22"/>
        <v>1</v>
      </c>
      <c r="BY332" s="4">
        <f t="shared" si="23"/>
        <v>1</v>
      </c>
      <c r="CA332" s="18">
        <v>65200</v>
      </c>
      <c r="CH332" s="18">
        <v>65200</v>
      </c>
      <c r="CI332" s="4">
        <v>0</v>
      </c>
      <c r="CJ332" s="4">
        <v>1</v>
      </c>
      <c r="CK332" s="4">
        <v>0</v>
      </c>
      <c r="CL332" s="4">
        <v>1</v>
      </c>
      <c r="CM332" s="4">
        <v>1E-3</v>
      </c>
      <c r="CN332" s="4">
        <v>0.999</v>
      </c>
      <c r="CO332" s="4">
        <v>2.1999999999999999E-2</v>
      </c>
      <c r="CP332" s="4">
        <v>0.97799999999999998</v>
      </c>
      <c r="CQ332" s="4">
        <v>0.45100000000000001</v>
      </c>
      <c r="CR332" s="4">
        <v>0.54900000000000004</v>
      </c>
      <c r="CS332" s="4">
        <v>0.97399999999999998</v>
      </c>
      <c r="CT332" s="4">
        <v>2.5999999999999999E-2</v>
      </c>
      <c r="CU332" s="4">
        <v>1</v>
      </c>
      <c r="CV332" s="4">
        <v>0</v>
      </c>
      <c r="CW332" s="4">
        <v>1</v>
      </c>
      <c r="CX332" s="4">
        <v>0</v>
      </c>
      <c r="CY332" s="4">
        <v>1</v>
      </c>
      <c r="CZ332" s="4">
        <v>0</v>
      </c>
      <c r="DA332" s="4">
        <v>1</v>
      </c>
      <c r="DB332" s="4">
        <v>0</v>
      </c>
      <c r="DC332" s="4">
        <v>1</v>
      </c>
      <c r="DD332" s="4">
        <v>0</v>
      </c>
      <c r="DE332" s="4">
        <v>1</v>
      </c>
      <c r="DF332" s="4">
        <v>0</v>
      </c>
      <c r="DG332" s="4">
        <v>1</v>
      </c>
      <c r="DH332" s="4">
        <v>0</v>
      </c>
      <c r="DI332" s="4">
        <v>1</v>
      </c>
      <c r="DJ332" s="4">
        <v>0</v>
      </c>
      <c r="DK332" s="4">
        <v>1</v>
      </c>
      <c r="DL332" s="4">
        <v>0</v>
      </c>
      <c r="DM332" s="4">
        <v>1</v>
      </c>
      <c r="DN332" s="4">
        <v>0</v>
      </c>
      <c r="DO332" s="4">
        <v>1</v>
      </c>
      <c r="DP332" s="4">
        <v>0</v>
      </c>
      <c r="DQ332" s="4">
        <v>1</v>
      </c>
      <c r="DR332" s="4">
        <v>0</v>
      </c>
      <c r="DS332" s="4">
        <v>1</v>
      </c>
      <c r="DT332" s="4">
        <v>0</v>
      </c>
      <c r="DU332" s="4">
        <v>1</v>
      </c>
      <c r="DV332" s="4">
        <v>0</v>
      </c>
      <c r="DW332" s="4">
        <v>1</v>
      </c>
      <c r="DX332" s="4">
        <v>0</v>
      </c>
    </row>
    <row r="333" spans="1:128">
      <c r="A333" s="10">
        <v>328</v>
      </c>
      <c r="BP333" s="3"/>
      <c r="BQ333" s="3"/>
      <c r="BR333" s="3"/>
      <c r="BS333" s="3"/>
      <c r="BT333" s="10">
        <v>328</v>
      </c>
      <c r="BU333" s="4">
        <f t="shared" si="20"/>
        <v>0</v>
      </c>
      <c r="BV333" s="4">
        <f t="shared" si="21"/>
        <v>0</v>
      </c>
      <c r="BW333" s="10"/>
      <c r="BX333" s="4">
        <f t="shared" si="22"/>
        <v>1</v>
      </c>
      <c r="BY333" s="4">
        <f t="shared" si="23"/>
        <v>1</v>
      </c>
      <c r="CA333" s="18">
        <v>65400</v>
      </c>
      <c r="CH333" s="18">
        <v>65400</v>
      </c>
      <c r="CI333" s="4">
        <v>0</v>
      </c>
      <c r="CJ333" s="4">
        <v>1</v>
      </c>
      <c r="CK333" s="4">
        <v>0</v>
      </c>
      <c r="CL333" s="4">
        <v>1</v>
      </c>
      <c r="CM333" s="4">
        <v>1E-3</v>
      </c>
      <c r="CN333" s="4">
        <v>0.999</v>
      </c>
      <c r="CO333" s="4">
        <v>1.9E-2</v>
      </c>
      <c r="CP333" s="4">
        <v>0.98099999999999998</v>
      </c>
      <c r="CQ333" s="4">
        <v>0.42899999999999999</v>
      </c>
      <c r="CR333" s="4">
        <v>0.57099999999999995</v>
      </c>
      <c r="CS333" s="4">
        <v>0.97199999999999998</v>
      </c>
      <c r="CT333" s="4">
        <v>2.8000000000000001E-2</v>
      </c>
      <c r="CU333" s="4">
        <v>1</v>
      </c>
      <c r="CV333" s="4">
        <v>0</v>
      </c>
      <c r="CW333" s="4">
        <v>1</v>
      </c>
      <c r="CX333" s="4">
        <v>0</v>
      </c>
      <c r="CY333" s="4">
        <v>1</v>
      </c>
      <c r="CZ333" s="4">
        <v>0</v>
      </c>
      <c r="DA333" s="4">
        <v>1</v>
      </c>
      <c r="DB333" s="4">
        <v>0</v>
      </c>
      <c r="DC333" s="4">
        <v>1</v>
      </c>
      <c r="DD333" s="4">
        <v>0</v>
      </c>
      <c r="DE333" s="4">
        <v>1</v>
      </c>
      <c r="DF333" s="4">
        <v>0</v>
      </c>
      <c r="DG333" s="4">
        <v>1</v>
      </c>
      <c r="DH333" s="4">
        <v>0</v>
      </c>
      <c r="DI333" s="4">
        <v>1</v>
      </c>
      <c r="DJ333" s="4">
        <v>0</v>
      </c>
      <c r="DK333" s="4">
        <v>1</v>
      </c>
      <c r="DL333" s="4">
        <v>0</v>
      </c>
      <c r="DM333" s="4">
        <v>1</v>
      </c>
      <c r="DN333" s="4">
        <v>0</v>
      </c>
      <c r="DO333" s="4">
        <v>1</v>
      </c>
      <c r="DP333" s="4">
        <v>0</v>
      </c>
      <c r="DQ333" s="4">
        <v>1</v>
      </c>
      <c r="DR333" s="4">
        <v>0</v>
      </c>
      <c r="DS333" s="4">
        <v>1</v>
      </c>
      <c r="DT333" s="4">
        <v>0</v>
      </c>
      <c r="DU333" s="4">
        <v>1</v>
      </c>
      <c r="DV333" s="4">
        <v>0</v>
      </c>
      <c r="DW333" s="4">
        <v>1</v>
      </c>
      <c r="DX333" s="4">
        <v>0</v>
      </c>
    </row>
    <row r="334" spans="1:128">
      <c r="A334" s="10">
        <v>329</v>
      </c>
      <c r="BP334" s="3"/>
      <c r="BQ334" s="3"/>
      <c r="BR334" s="3"/>
      <c r="BS334" s="3"/>
      <c r="BT334" s="10">
        <v>329</v>
      </c>
      <c r="BU334" s="4">
        <f t="shared" si="20"/>
        <v>0</v>
      </c>
      <c r="BV334" s="4">
        <f t="shared" si="21"/>
        <v>0</v>
      </c>
      <c r="BW334" s="10"/>
      <c r="BX334" s="4">
        <f t="shared" si="22"/>
        <v>1</v>
      </c>
      <c r="BY334" s="4">
        <f t="shared" si="23"/>
        <v>1</v>
      </c>
      <c r="CA334" s="18">
        <v>65600</v>
      </c>
      <c r="CH334" s="18">
        <v>65600</v>
      </c>
      <c r="CI334" s="4">
        <v>0</v>
      </c>
      <c r="CJ334" s="4">
        <v>1</v>
      </c>
      <c r="CK334" s="4">
        <v>0</v>
      </c>
      <c r="CL334" s="4">
        <v>1</v>
      </c>
      <c r="CM334" s="4">
        <v>0</v>
      </c>
      <c r="CN334" s="4">
        <v>1</v>
      </c>
      <c r="CO334" s="4">
        <v>1.7999999999999999E-2</v>
      </c>
      <c r="CP334" s="4">
        <v>0.98199999999999998</v>
      </c>
      <c r="CQ334" s="4">
        <v>0.41799999999999998</v>
      </c>
      <c r="CR334" s="4">
        <v>0.58199999999999996</v>
      </c>
      <c r="CS334" s="4">
        <v>0.97</v>
      </c>
      <c r="CT334" s="4">
        <v>0.03</v>
      </c>
      <c r="CU334" s="4">
        <v>1</v>
      </c>
      <c r="CV334" s="4">
        <v>0</v>
      </c>
      <c r="CW334" s="4">
        <v>1</v>
      </c>
      <c r="CX334" s="4">
        <v>0</v>
      </c>
      <c r="CY334" s="4">
        <v>1</v>
      </c>
      <c r="CZ334" s="4">
        <v>0</v>
      </c>
      <c r="DA334" s="4">
        <v>1</v>
      </c>
      <c r="DB334" s="4">
        <v>0</v>
      </c>
      <c r="DC334" s="4">
        <v>1</v>
      </c>
      <c r="DD334" s="4">
        <v>0</v>
      </c>
      <c r="DE334" s="4">
        <v>1</v>
      </c>
      <c r="DF334" s="4">
        <v>0</v>
      </c>
      <c r="DG334" s="4">
        <v>1</v>
      </c>
      <c r="DH334" s="4">
        <v>0</v>
      </c>
      <c r="DI334" s="4">
        <v>1</v>
      </c>
      <c r="DJ334" s="4">
        <v>0</v>
      </c>
      <c r="DK334" s="4">
        <v>1</v>
      </c>
      <c r="DL334" s="4">
        <v>0</v>
      </c>
      <c r="DM334" s="4">
        <v>1</v>
      </c>
      <c r="DN334" s="4">
        <v>0</v>
      </c>
      <c r="DO334" s="4">
        <v>1</v>
      </c>
      <c r="DP334" s="4">
        <v>0</v>
      </c>
      <c r="DQ334" s="4">
        <v>1</v>
      </c>
      <c r="DR334" s="4">
        <v>0</v>
      </c>
      <c r="DS334" s="4">
        <v>1</v>
      </c>
      <c r="DT334" s="4">
        <v>0</v>
      </c>
      <c r="DU334" s="4">
        <v>1</v>
      </c>
      <c r="DV334" s="4">
        <v>0</v>
      </c>
      <c r="DW334" s="4">
        <v>1</v>
      </c>
      <c r="DX334" s="4">
        <v>0</v>
      </c>
    </row>
    <row r="335" spans="1:128">
      <c r="A335" s="10">
        <v>330</v>
      </c>
      <c r="BP335" s="3"/>
      <c r="BQ335" s="3"/>
      <c r="BR335" s="3"/>
      <c r="BS335" s="3"/>
      <c r="BT335" s="10">
        <v>330</v>
      </c>
      <c r="BU335" s="4">
        <f t="shared" si="20"/>
        <v>0</v>
      </c>
      <c r="BV335" s="4">
        <f t="shared" si="21"/>
        <v>0</v>
      </c>
      <c r="BW335" s="10"/>
      <c r="BX335" s="4">
        <f t="shared" si="22"/>
        <v>1</v>
      </c>
      <c r="BY335" s="4">
        <f t="shared" si="23"/>
        <v>1</v>
      </c>
      <c r="CA335" s="18">
        <v>65800</v>
      </c>
      <c r="CH335" s="18">
        <v>65800</v>
      </c>
      <c r="CI335" s="4">
        <v>0</v>
      </c>
      <c r="CJ335" s="4">
        <v>1</v>
      </c>
      <c r="CK335" s="4">
        <v>0</v>
      </c>
      <c r="CL335" s="4">
        <v>1</v>
      </c>
      <c r="CM335" s="4">
        <v>0</v>
      </c>
      <c r="CN335" s="4">
        <v>1</v>
      </c>
      <c r="CO335" s="4">
        <v>1.7000000000000001E-2</v>
      </c>
      <c r="CP335" s="4">
        <v>0.98299999999999998</v>
      </c>
      <c r="CQ335" s="4">
        <v>0.40100000000000002</v>
      </c>
      <c r="CR335" s="4">
        <v>0.59899999999999998</v>
      </c>
      <c r="CS335" s="4">
        <v>0.96799999999999997</v>
      </c>
      <c r="CT335" s="4">
        <v>3.2000000000000001E-2</v>
      </c>
      <c r="CU335" s="4">
        <v>1</v>
      </c>
      <c r="CV335" s="4">
        <v>0</v>
      </c>
      <c r="CW335" s="4">
        <v>1</v>
      </c>
      <c r="CX335" s="4">
        <v>0</v>
      </c>
      <c r="CY335" s="4">
        <v>1</v>
      </c>
      <c r="CZ335" s="4">
        <v>0</v>
      </c>
      <c r="DA335" s="4">
        <v>1</v>
      </c>
      <c r="DB335" s="4">
        <v>0</v>
      </c>
      <c r="DC335" s="4">
        <v>1</v>
      </c>
      <c r="DD335" s="4">
        <v>0</v>
      </c>
      <c r="DE335" s="4">
        <v>1</v>
      </c>
      <c r="DF335" s="4">
        <v>0</v>
      </c>
      <c r="DG335" s="4">
        <v>1</v>
      </c>
      <c r="DH335" s="4">
        <v>0</v>
      </c>
      <c r="DI335" s="4">
        <v>1</v>
      </c>
      <c r="DJ335" s="4">
        <v>0</v>
      </c>
      <c r="DK335" s="4">
        <v>1</v>
      </c>
      <c r="DL335" s="4">
        <v>0</v>
      </c>
      <c r="DM335" s="4">
        <v>1</v>
      </c>
      <c r="DN335" s="4">
        <v>0</v>
      </c>
      <c r="DO335" s="4">
        <v>1</v>
      </c>
      <c r="DP335" s="4">
        <v>0</v>
      </c>
      <c r="DQ335" s="4">
        <v>1</v>
      </c>
      <c r="DR335" s="4">
        <v>0</v>
      </c>
      <c r="DS335" s="4">
        <v>1</v>
      </c>
      <c r="DT335" s="4">
        <v>0</v>
      </c>
      <c r="DU335" s="4">
        <v>1</v>
      </c>
      <c r="DV335" s="4">
        <v>0</v>
      </c>
      <c r="DW335" s="4">
        <v>1</v>
      </c>
      <c r="DX335" s="4">
        <v>0</v>
      </c>
    </row>
    <row r="336" spans="1:128">
      <c r="A336" s="10">
        <v>331</v>
      </c>
      <c r="BP336" s="3"/>
      <c r="BQ336" s="3"/>
      <c r="BR336" s="3"/>
      <c r="BS336" s="3"/>
      <c r="BT336" s="10">
        <v>331</v>
      </c>
      <c r="BU336" s="4">
        <f t="shared" si="20"/>
        <v>0</v>
      </c>
      <c r="BV336" s="4">
        <f t="shared" si="21"/>
        <v>0</v>
      </c>
      <c r="BW336" s="10"/>
      <c r="BX336" s="4">
        <f t="shared" si="22"/>
        <v>1</v>
      </c>
      <c r="BY336" s="4">
        <f t="shared" si="23"/>
        <v>1</v>
      </c>
      <c r="CA336" s="18">
        <v>66000</v>
      </c>
      <c r="CH336" s="18">
        <v>66000</v>
      </c>
      <c r="CI336" s="4">
        <v>0</v>
      </c>
      <c r="CJ336" s="4">
        <v>1</v>
      </c>
      <c r="CK336" s="4">
        <v>0</v>
      </c>
      <c r="CL336" s="4">
        <v>1</v>
      </c>
      <c r="CM336" s="4">
        <v>0</v>
      </c>
      <c r="CN336" s="4">
        <v>1</v>
      </c>
      <c r="CO336" s="4">
        <v>1.4999999999999999E-2</v>
      </c>
      <c r="CP336" s="4">
        <v>0.98499999999999999</v>
      </c>
      <c r="CQ336" s="4">
        <v>0.38</v>
      </c>
      <c r="CR336" s="4">
        <v>0.62</v>
      </c>
      <c r="CS336" s="4">
        <v>0.96499999999999997</v>
      </c>
      <c r="CT336" s="4">
        <v>3.5000000000000003E-2</v>
      </c>
      <c r="CU336" s="4">
        <v>1</v>
      </c>
      <c r="CV336" s="4">
        <v>0</v>
      </c>
      <c r="CW336" s="4">
        <v>1</v>
      </c>
      <c r="CX336" s="4">
        <v>0</v>
      </c>
      <c r="CY336" s="4">
        <v>1</v>
      </c>
      <c r="CZ336" s="4">
        <v>0</v>
      </c>
      <c r="DA336" s="4">
        <v>1</v>
      </c>
      <c r="DB336" s="4">
        <v>0</v>
      </c>
      <c r="DC336" s="4">
        <v>1</v>
      </c>
      <c r="DD336" s="4">
        <v>0</v>
      </c>
      <c r="DE336" s="4">
        <v>1</v>
      </c>
      <c r="DF336" s="4">
        <v>0</v>
      </c>
      <c r="DG336" s="4">
        <v>1</v>
      </c>
      <c r="DH336" s="4">
        <v>0</v>
      </c>
      <c r="DI336" s="4">
        <v>1</v>
      </c>
      <c r="DJ336" s="4">
        <v>0</v>
      </c>
      <c r="DK336" s="4">
        <v>1</v>
      </c>
      <c r="DL336" s="4">
        <v>0</v>
      </c>
      <c r="DM336" s="4">
        <v>1</v>
      </c>
      <c r="DN336" s="4">
        <v>0</v>
      </c>
      <c r="DO336" s="4">
        <v>1</v>
      </c>
      <c r="DP336" s="4">
        <v>0</v>
      </c>
      <c r="DQ336" s="4">
        <v>1</v>
      </c>
      <c r="DR336" s="4">
        <v>0</v>
      </c>
      <c r="DS336" s="4">
        <v>1</v>
      </c>
      <c r="DT336" s="4">
        <v>0</v>
      </c>
      <c r="DU336" s="4">
        <v>1</v>
      </c>
      <c r="DV336" s="4">
        <v>0</v>
      </c>
      <c r="DW336" s="4">
        <v>1</v>
      </c>
      <c r="DX336" s="4">
        <v>0</v>
      </c>
    </row>
    <row r="337" spans="1:128">
      <c r="A337" s="10">
        <v>332</v>
      </c>
      <c r="BP337" s="3"/>
      <c r="BQ337" s="3"/>
      <c r="BR337" s="3"/>
      <c r="BS337" s="3"/>
      <c r="BT337" s="10">
        <v>332</v>
      </c>
      <c r="BU337" s="4">
        <f t="shared" si="20"/>
        <v>0</v>
      </c>
      <c r="BV337" s="4">
        <f t="shared" si="21"/>
        <v>0</v>
      </c>
      <c r="BW337" s="10"/>
      <c r="BX337" s="4">
        <f t="shared" si="22"/>
        <v>1</v>
      </c>
      <c r="BY337" s="4">
        <f t="shared" si="23"/>
        <v>1</v>
      </c>
      <c r="CA337" s="18">
        <v>66200</v>
      </c>
      <c r="CH337" s="18">
        <v>66200</v>
      </c>
      <c r="CI337" s="4">
        <v>0</v>
      </c>
      <c r="CJ337" s="4">
        <v>1</v>
      </c>
      <c r="CK337" s="4">
        <v>0</v>
      </c>
      <c r="CL337" s="4">
        <v>1</v>
      </c>
      <c r="CM337" s="4">
        <v>0</v>
      </c>
      <c r="CN337" s="4">
        <v>1</v>
      </c>
      <c r="CO337" s="4">
        <v>1.4E-2</v>
      </c>
      <c r="CP337" s="4">
        <v>0.98599999999999999</v>
      </c>
      <c r="CQ337" s="4">
        <v>0.35899999999999999</v>
      </c>
      <c r="CR337" s="4">
        <v>0.64100000000000001</v>
      </c>
      <c r="CS337" s="4">
        <v>0.96299999999999997</v>
      </c>
      <c r="CT337" s="4">
        <v>3.6999999999999998E-2</v>
      </c>
      <c r="CU337" s="4">
        <v>1</v>
      </c>
      <c r="CV337" s="4">
        <v>0</v>
      </c>
      <c r="CW337" s="4">
        <v>1</v>
      </c>
      <c r="CX337" s="4">
        <v>0</v>
      </c>
      <c r="CY337" s="4">
        <v>1</v>
      </c>
      <c r="CZ337" s="4">
        <v>0</v>
      </c>
      <c r="DA337" s="4">
        <v>1</v>
      </c>
      <c r="DB337" s="4">
        <v>0</v>
      </c>
      <c r="DC337" s="4">
        <v>1</v>
      </c>
      <c r="DD337" s="4">
        <v>0</v>
      </c>
      <c r="DE337" s="4">
        <v>1</v>
      </c>
      <c r="DF337" s="4">
        <v>0</v>
      </c>
      <c r="DG337" s="4">
        <v>1</v>
      </c>
      <c r="DH337" s="4">
        <v>0</v>
      </c>
      <c r="DI337" s="4">
        <v>1</v>
      </c>
      <c r="DJ337" s="4">
        <v>0</v>
      </c>
      <c r="DK337" s="4">
        <v>1</v>
      </c>
      <c r="DL337" s="4">
        <v>0</v>
      </c>
      <c r="DM337" s="4">
        <v>1</v>
      </c>
      <c r="DN337" s="4">
        <v>0</v>
      </c>
      <c r="DO337" s="4">
        <v>1</v>
      </c>
      <c r="DP337" s="4">
        <v>0</v>
      </c>
      <c r="DQ337" s="4">
        <v>1</v>
      </c>
      <c r="DR337" s="4">
        <v>0</v>
      </c>
      <c r="DS337" s="4">
        <v>1</v>
      </c>
      <c r="DT337" s="4">
        <v>0</v>
      </c>
      <c r="DU337" s="4">
        <v>1</v>
      </c>
      <c r="DV337" s="4">
        <v>0</v>
      </c>
      <c r="DW337" s="4">
        <v>1</v>
      </c>
      <c r="DX337" s="4">
        <v>0</v>
      </c>
    </row>
    <row r="338" spans="1:128">
      <c r="A338" s="10">
        <v>333</v>
      </c>
      <c r="BP338" s="3"/>
      <c r="BQ338" s="3"/>
      <c r="BR338" s="3"/>
      <c r="BS338" s="3"/>
      <c r="BT338" s="10">
        <v>333</v>
      </c>
      <c r="BU338" s="4">
        <f t="shared" si="20"/>
        <v>0</v>
      </c>
      <c r="BV338" s="4">
        <f t="shared" si="21"/>
        <v>0</v>
      </c>
      <c r="BW338" s="10"/>
      <c r="BX338" s="4">
        <f t="shared" si="22"/>
        <v>1</v>
      </c>
      <c r="BY338" s="4">
        <f t="shared" si="23"/>
        <v>1</v>
      </c>
      <c r="CA338" s="18">
        <v>66400</v>
      </c>
      <c r="CH338" s="18">
        <v>66400</v>
      </c>
      <c r="CI338" s="4">
        <v>0</v>
      </c>
      <c r="CJ338" s="4">
        <v>1</v>
      </c>
      <c r="CK338" s="4">
        <v>0</v>
      </c>
      <c r="CL338" s="4">
        <v>1</v>
      </c>
      <c r="CM338" s="4">
        <v>0</v>
      </c>
      <c r="CN338" s="4">
        <v>1</v>
      </c>
      <c r="CO338" s="4">
        <v>1.2999999999999999E-2</v>
      </c>
      <c r="CP338" s="4">
        <v>0.98699999999999999</v>
      </c>
      <c r="CQ338" s="4">
        <v>0.34399999999999997</v>
      </c>
      <c r="CR338" s="4">
        <v>0.65600000000000003</v>
      </c>
      <c r="CS338" s="4">
        <v>0.96299999999999997</v>
      </c>
      <c r="CT338" s="4">
        <v>3.6999999999999998E-2</v>
      </c>
      <c r="CU338" s="4">
        <v>1</v>
      </c>
      <c r="CV338" s="4">
        <v>0</v>
      </c>
      <c r="CW338" s="4">
        <v>1</v>
      </c>
      <c r="CX338" s="4">
        <v>0</v>
      </c>
      <c r="CY338" s="4">
        <v>1</v>
      </c>
      <c r="CZ338" s="4">
        <v>0</v>
      </c>
      <c r="DA338" s="4">
        <v>1</v>
      </c>
      <c r="DB338" s="4">
        <v>0</v>
      </c>
      <c r="DC338" s="4">
        <v>1</v>
      </c>
      <c r="DD338" s="4">
        <v>0</v>
      </c>
      <c r="DE338" s="4">
        <v>1</v>
      </c>
      <c r="DF338" s="4">
        <v>0</v>
      </c>
      <c r="DG338" s="4">
        <v>1</v>
      </c>
      <c r="DH338" s="4">
        <v>0</v>
      </c>
      <c r="DI338" s="4">
        <v>1</v>
      </c>
      <c r="DJ338" s="4">
        <v>0</v>
      </c>
      <c r="DK338" s="4">
        <v>1</v>
      </c>
      <c r="DL338" s="4">
        <v>0</v>
      </c>
      <c r="DM338" s="4">
        <v>1</v>
      </c>
      <c r="DN338" s="4">
        <v>0</v>
      </c>
      <c r="DO338" s="4">
        <v>1</v>
      </c>
      <c r="DP338" s="4">
        <v>0</v>
      </c>
      <c r="DQ338" s="4">
        <v>1</v>
      </c>
      <c r="DR338" s="4">
        <v>0</v>
      </c>
      <c r="DS338" s="4">
        <v>1</v>
      </c>
      <c r="DT338" s="4">
        <v>0</v>
      </c>
      <c r="DU338" s="4">
        <v>1</v>
      </c>
      <c r="DV338" s="4">
        <v>0</v>
      </c>
      <c r="DW338" s="4">
        <v>1</v>
      </c>
      <c r="DX338" s="4">
        <v>0</v>
      </c>
    </row>
    <row r="339" spans="1:128">
      <c r="A339" s="10">
        <v>334</v>
      </c>
      <c r="BP339" s="3"/>
      <c r="BQ339" s="3"/>
      <c r="BR339" s="3"/>
      <c r="BS339" s="3"/>
      <c r="BT339" s="10">
        <v>334</v>
      </c>
      <c r="BU339" s="4">
        <f t="shared" si="20"/>
        <v>0</v>
      </c>
      <c r="BV339" s="4">
        <f t="shared" si="21"/>
        <v>0</v>
      </c>
      <c r="BW339" s="10"/>
      <c r="BX339" s="4">
        <f t="shared" si="22"/>
        <v>1</v>
      </c>
      <c r="BY339" s="4">
        <f t="shared" si="23"/>
        <v>1</v>
      </c>
      <c r="CA339" s="18">
        <v>66600</v>
      </c>
      <c r="CH339" s="18">
        <v>66600</v>
      </c>
      <c r="CI339" s="4">
        <v>0</v>
      </c>
      <c r="CJ339" s="4">
        <v>1</v>
      </c>
      <c r="CK339" s="4">
        <v>0</v>
      </c>
      <c r="CL339" s="4">
        <v>1</v>
      </c>
      <c r="CM339" s="4">
        <v>0</v>
      </c>
      <c r="CN339" s="4">
        <v>1</v>
      </c>
      <c r="CO339" s="4">
        <v>8.9999999999999993E-3</v>
      </c>
      <c r="CP339" s="4">
        <v>0.99099999999999999</v>
      </c>
      <c r="CQ339" s="4">
        <v>0.33300000000000002</v>
      </c>
      <c r="CR339" s="4">
        <v>0.66700000000000004</v>
      </c>
      <c r="CS339" s="4">
        <v>0.96</v>
      </c>
      <c r="CT339" s="4">
        <v>0.04</v>
      </c>
      <c r="CU339" s="4">
        <v>1</v>
      </c>
      <c r="CV339" s="4">
        <v>0</v>
      </c>
      <c r="CW339" s="4">
        <v>1</v>
      </c>
      <c r="CX339" s="4">
        <v>0</v>
      </c>
      <c r="CY339" s="4">
        <v>1</v>
      </c>
      <c r="CZ339" s="4">
        <v>0</v>
      </c>
      <c r="DA339" s="4">
        <v>1</v>
      </c>
      <c r="DB339" s="4">
        <v>0</v>
      </c>
      <c r="DC339" s="4">
        <v>1</v>
      </c>
      <c r="DD339" s="4">
        <v>0</v>
      </c>
      <c r="DE339" s="4">
        <v>1</v>
      </c>
      <c r="DF339" s="4">
        <v>0</v>
      </c>
      <c r="DG339" s="4">
        <v>1</v>
      </c>
      <c r="DH339" s="4">
        <v>0</v>
      </c>
      <c r="DI339" s="4">
        <v>1</v>
      </c>
      <c r="DJ339" s="4">
        <v>0</v>
      </c>
      <c r="DK339" s="4">
        <v>1</v>
      </c>
      <c r="DL339" s="4">
        <v>0</v>
      </c>
      <c r="DM339" s="4">
        <v>1</v>
      </c>
      <c r="DN339" s="4">
        <v>0</v>
      </c>
      <c r="DO339" s="4">
        <v>1</v>
      </c>
      <c r="DP339" s="4">
        <v>0</v>
      </c>
      <c r="DQ339" s="4">
        <v>1</v>
      </c>
      <c r="DR339" s="4">
        <v>0</v>
      </c>
      <c r="DS339" s="4">
        <v>1</v>
      </c>
      <c r="DT339" s="4">
        <v>0</v>
      </c>
      <c r="DU339" s="4">
        <v>1</v>
      </c>
      <c r="DV339" s="4">
        <v>0</v>
      </c>
      <c r="DW339" s="4">
        <v>1</v>
      </c>
      <c r="DX339" s="4">
        <v>0</v>
      </c>
    </row>
    <row r="340" spans="1:128">
      <c r="A340" s="10">
        <v>335</v>
      </c>
      <c r="BP340" s="3"/>
      <c r="BQ340" s="3"/>
      <c r="BR340" s="3"/>
      <c r="BS340" s="3"/>
      <c r="BT340" s="10">
        <v>335</v>
      </c>
      <c r="BU340" s="4">
        <f t="shared" si="20"/>
        <v>0</v>
      </c>
      <c r="BV340" s="4">
        <f t="shared" si="21"/>
        <v>0</v>
      </c>
      <c r="BW340" s="10"/>
      <c r="BX340" s="4">
        <f t="shared" si="22"/>
        <v>1</v>
      </c>
      <c r="BY340" s="4">
        <f t="shared" si="23"/>
        <v>1</v>
      </c>
      <c r="CA340" s="18">
        <v>66800</v>
      </c>
      <c r="CH340" s="18">
        <v>66800</v>
      </c>
      <c r="CI340" s="4">
        <v>0</v>
      </c>
      <c r="CJ340" s="4">
        <v>1</v>
      </c>
      <c r="CK340" s="4">
        <v>0</v>
      </c>
      <c r="CL340" s="4">
        <v>1</v>
      </c>
      <c r="CM340" s="4">
        <v>0</v>
      </c>
      <c r="CN340" s="4">
        <v>1</v>
      </c>
      <c r="CO340" s="4">
        <v>8.9999999999999993E-3</v>
      </c>
      <c r="CP340" s="4">
        <v>0.99099999999999999</v>
      </c>
      <c r="CQ340" s="4">
        <v>0.32300000000000001</v>
      </c>
      <c r="CR340" s="4">
        <v>0.67700000000000005</v>
      </c>
      <c r="CS340" s="4">
        <v>0.95699999999999996</v>
      </c>
      <c r="CT340" s="4">
        <v>4.2999999999999997E-2</v>
      </c>
      <c r="CU340" s="4">
        <v>1</v>
      </c>
      <c r="CV340" s="4">
        <v>0</v>
      </c>
      <c r="CW340" s="4">
        <v>1</v>
      </c>
      <c r="CX340" s="4">
        <v>0</v>
      </c>
      <c r="CY340" s="4">
        <v>1</v>
      </c>
      <c r="CZ340" s="4">
        <v>0</v>
      </c>
      <c r="DA340" s="4">
        <v>1</v>
      </c>
      <c r="DB340" s="4">
        <v>0</v>
      </c>
      <c r="DC340" s="4">
        <v>1</v>
      </c>
      <c r="DD340" s="4">
        <v>0</v>
      </c>
      <c r="DE340" s="4">
        <v>1</v>
      </c>
      <c r="DF340" s="4">
        <v>0</v>
      </c>
      <c r="DG340" s="4">
        <v>1</v>
      </c>
      <c r="DH340" s="4">
        <v>0</v>
      </c>
      <c r="DI340" s="4">
        <v>1</v>
      </c>
      <c r="DJ340" s="4">
        <v>0</v>
      </c>
      <c r="DK340" s="4">
        <v>1</v>
      </c>
      <c r="DL340" s="4">
        <v>0</v>
      </c>
      <c r="DM340" s="4">
        <v>1</v>
      </c>
      <c r="DN340" s="4">
        <v>0</v>
      </c>
      <c r="DO340" s="4">
        <v>1</v>
      </c>
      <c r="DP340" s="4">
        <v>0</v>
      </c>
      <c r="DQ340" s="4">
        <v>1</v>
      </c>
      <c r="DR340" s="4">
        <v>0</v>
      </c>
      <c r="DS340" s="4">
        <v>1</v>
      </c>
      <c r="DT340" s="4">
        <v>0</v>
      </c>
      <c r="DU340" s="4">
        <v>1</v>
      </c>
      <c r="DV340" s="4">
        <v>0</v>
      </c>
      <c r="DW340" s="4">
        <v>1</v>
      </c>
      <c r="DX340" s="4">
        <v>0</v>
      </c>
    </row>
    <row r="341" spans="1:128">
      <c r="A341" s="10">
        <v>336</v>
      </c>
      <c r="BP341" s="3"/>
      <c r="BQ341" s="3"/>
      <c r="BR341" s="3"/>
      <c r="BS341" s="3"/>
      <c r="BT341" s="10">
        <v>336</v>
      </c>
      <c r="BU341" s="4">
        <f t="shared" si="20"/>
        <v>0</v>
      </c>
      <c r="BV341" s="4">
        <f t="shared" si="21"/>
        <v>0</v>
      </c>
      <c r="BW341" s="10"/>
      <c r="BX341" s="4">
        <f t="shared" si="22"/>
        <v>1</v>
      </c>
      <c r="BY341" s="4">
        <f t="shared" si="23"/>
        <v>1</v>
      </c>
      <c r="CA341" s="18">
        <v>67000</v>
      </c>
      <c r="CH341" s="18">
        <v>67000</v>
      </c>
      <c r="CI341" s="4">
        <v>0</v>
      </c>
      <c r="CJ341" s="4">
        <v>1</v>
      </c>
      <c r="CK341" s="4">
        <v>0</v>
      </c>
      <c r="CL341" s="4">
        <v>1</v>
      </c>
      <c r="CM341" s="4">
        <v>0</v>
      </c>
      <c r="CN341" s="4">
        <v>1</v>
      </c>
      <c r="CO341" s="4">
        <v>6.0000000000000001E-3</v>
      </c>
      <c r="CP341" s="4">
        <v>0.99399999999999999</v>
      </c>
      <c r="CQ341" s="4">
        <v>0.311</v>
      </c>
      <c r="CR341" s="4">
        <v>0.68899999999999995</v>
      </c>
      <c r="CS341" s="4">
        <v>0.95399999999999996</v>
      </c>
      <c r="CT341" s="4">
        <v>4.5999999999999999E-2</v>
      </c>
      <c r="CU341" s="4">
        <v>1</v>
      </c>
      <c r="CV341" s="4">
        <v>0</v>
      </c>
      <c r="CW341" s="4">
        <v>1</v>
      </c>
      <c r="CX341" s="4">
        <v>0</v>
      </c>
      <c r="CY341" s="4">
        <v>1</v>
      </c>
      <c r="CZ341" s="4">
        <v>0</v>
      </c>
      <c r="DA341" s="4">
        <v>1</v>
      </c>
      <c r="DB341" s="4">
        <v>0</v>
      </c>
      <c r="DC341" s="4">
        <v>1</v>
      </c>
      <c r="DD341" s="4">
        <v>0</v>
      </c>
      <c r="DE341" s="4">
        <v>1</v>
      </c>
      <c r="DF341" s="4">
        <v>0</v>
      </c>
      <c r="DG341" s="4">
        <v>1</v>
      </c>
      <c r="DH341" s="4">
        <v>0</v>
      </c>
      <c r="DI341" s="4">
        <v>1</v>
      </c>
      <c r="DJ341" s="4">
        <v>0</v>
      </c>
      <c r="DK341" s="4">
        <v>1</v>
      </c>
      <c r="DL341" s="4">
        <v>0</v>
      </c>
      <c r="DM341" s="4">
        <v>1</v>
      </c>
      <c r="DN341" s="4">
        <v>0</v>
      </c>
      <c r="DO341" s="4">
        <v>1</v>
      </c>
      <c r="DP341" s="4">
        <v>0</v>
      </c>
      <c r="DQ341" s="4">
        <v>1</v>
      </c>
      <c r="DR341" s="4">
        <v>0</v>
      </c>
      <c r="DS341" s="4">
        <v>1</v>
      </c>
      <c r="DT341" s="4">
        <v>0</v>
      </c>
      <c r="DU341" s="4">
        <v>1</v>
      </c>
      <c r="DV341" s="4">
        <v>0</v>
      </c>
      <c r="DW341" s="4">
        <v>1</v>
      </c>
      <c r="DX341" s="4">
        <v>0</v>
      </c>
    </row>
    <row r="342" spans="1:128">
      <c r="A342" s="10">
        <v>337</v>
      </c>
      <c r="BP342" s="3"/>
      <c r="BQ342" s="3"/>
      <c r="BR342" s="3"/>
      <c r="BS342" s="3"/>
      <c r="BT342" s="10">
        <v>337</v>
      </c>
      <c r="BU342" s="4">
        <f t="shared" si="20"/>
        <v>0</v>
      </c>
      <c r="BV342" s="4">
        <f t="shared" si="21"/>
        <v>0</v>
      </c>
      <c r="BW342" s="10"/>
      <c r="BX342" s="4">
        <f t="shared" si="22"/>
        <v>1</v>
      </c>
      <c r="BY342" s="4">
        <f t="shared" si="23"/>
        <v>1</v>
      </c>
      <c r="CA342" s="18">
        <v>67200</v>
      </c>
      <c r="CH342" s="18">
        <v>67200</v>
      </c>
      <c r="CI342" s="4">
        <v>0</v>
      </c>
      <c r="CJ342" s="4">
        <v>1</v>
      </c>
      <c r="CK342" s="4">
        <v>0</v>
      </c>
      <c r="CL342" s="4">
        <v>1</v>
      </c>
      <c r="CM342" s="4">
        <v>0</v>
      </c>
      <c r="CN342" s="4">
        <v>1</v>
      </c>
      <c r="CO342" s="4">
        <v>4.0000000000000001E-3</v>
      </c>
      <c r="CP342" s="4">
        <v>0.996</v>
      </c>
      <c r="CQ342" s="4">
        <v>0.29399999999999998</v>
      </c>
      <c r="CR342" s="4">
        <v>0.70599999999999996</v>
      </c>
      <c r="CS342" s="4">
        <v>0.95099999999999996</v>
      </c>
      <c r="CT342" s="4">
        <v>4.9000000000000002E-2</v>
      </c>
      <c r="CU342" s="4">
        <v>1</v>
      </c>
      <c r="CV342" s="4">
        <v>0</v>
      </c>
      <c r="CW342" s="4">
        <v>1</v>
      </c>
      <c r="CX342" s="4">
        <v>0</v>
      </c>
      <c r="CY342" s="4">
        <v>1</v>
      </c>
      <c r="CZ342" s="4">
        <v>0</v>
      </c>
      <c r="DA342" s="4">
        <v>1</v>
      </c>
      <c r="DB342" s="4">
        <v>0</v>
      </c>
      <c r="DC342" s="4">
        <v>1</v>
      </c>
      <c r="DD342" s="4">
        <v>0</v>
      </c>
      <c r="DE342" s="4">
        <v>1</v>
      </c>
      <c r="DF342" s="4">
        <v>0</v>
      </c>
      <c r="DG342" s="4">
        <v>1</v>
      </c>
      <c r="DH342" s="4">
        <v>0</v>
      </c>
      <c r="DI342" s="4">
        <v>1</v>
      </c>
      <c r="DJ342" s="4">
        <v>0</v>
      </c>
      <c r="DK342" s="4">
        <v>1</v>
      </c>
      <c r="DL342" s="4">
        <v>0</v>
      </c>
      <c r="DM342" s="4">
        <v>1</v>
      </c>
      <c r="DN342" s="4">
        <v>0</v>
      </c>
      <c r="DO342" s="4">
        <v>1</v>
      </c>
      <c r="DP342" s="4">
        <v>0</v>
      </c>
      <c r="DQ342" s="4">
        <v>1</v>
      </c>
      <c r="DR342" s="4">
        <v>0</v>
      </c>
      <c r="DS342" s="4">
        <v>1</v>
      </c>
      <c r="DT342" s="4">
        <v>0</v>
      </c>
      <c r="DU342" s="4">
        <v>1</v>
      </c>
      <c r="DV342" s="4">
        <v>0</v>
      </c>
      <c r="DW342" s="4">
        <v>1</v>
      </c>
      <c r="DX342" s="4">
        <v>0</v>
      </c>
    </row>
    <row r="343" spans="1:128">
      <c r="A343" s="10">
        <v>338</v>
      </c>
      <c r="BP343" s="3"/>
      <c r="BQ343" s="3"/>
      <c r="BR343" s="3"/>
      <c r="BS343" s="3"/>
      <c r="BT343" s="10">
        <v>338</v>
      </c>
      <c r="BU343" s="4">
        <f t="shared" si="20"/>
        <v>0</v>
      </c>
      <c r="BV343" s="4">
        <f t="shared" si="21"/>
        <v>0</v>
      </c>
      <c r="BW343" s="10"/>
      <c r="BX343" s="4">
        <f t="shared" si="22"/>
        <v>1</v>
      </c>
      <c r="BY343" s="4">
        <f t="shared" si="23"/>
        <v>1</v>
      </c>
      <c r="CA343" s="18">
        <v>67400</v>
      </c>
      <c r="CH343" s="18">
        <v>67400</v>
      </c>
      <c r="CI343" s="4">
        <v>0</v>
      </c>
      <c r="CJ343" s="4">
        <v>1</v>
      </c>
      <c r="CK343" s="4">
        <v>0</v>
      </c>
      <c r="CL343" s="4">
        <v>1</v>
      </c>
      <c r="CM343" s="4">
        <v>0</v>
      </c>
      <c r="CN343" s="4">
        <v>1</v>
      </c>
      <c r="CO343" s="4">
        <v>4.0000000000000001E-3</v>
      </c>
      <c r="CP343" s="4">
        <v>0.996</v>
      </c>
      <c r="CQ343" s="4">
        <v>0.28299999999999997</v>
      </c>
      <c r="CR343" s="4">
        <v>0.71699999999999997</v>
      </c>
      <c r="CS343" s="4">
        <v>0.94899999999999995</v>
      </c>
      <c r="CT343" s="4">
        <v>5.0999999999999997E-2</v>
      </c>
      <c r="CU343" s="4">
        <v>1</v>
      </c>
      <c r="CV343" s="4">
        <v>0</v>
      </c>
      <c r="CW343" s="4">
        <v>1</v>
      </c>
      <c r="CX343" s="4">
        <v>0</v>
      </c>
      <c r="CY343" s="4">
        <v>1</v>
      </c>
      <c r="CZ343" s="4">
        <v>0</v>
      </c>
      <c r="DA343" s="4">
        <v>1</v>
      </c>
      <c r="DB343" s="4">
        <v>0</v>
      </c>
      <c r="DC343" s="4">
        <v>1</v>
      </c>
      <c r="DD343" s="4">
        <v>0</v>
      </c>
      <c r="DE343" s="4">
        <v>1</v>
      </c>
      <c r="DF343" s="4">
        <v>0</v>
      </c>
      <c r="DG343" s="4">
        <v>1</v>
      </c>
      <c r="DH343" s="4">
        <v>0</v>
      </c>
      <c r="DI343" s="4">
        <v>1</v>
      </c>
      <c r="DJ343" s="4">
        <v>0</v>
      </c>
      <c r="DK343" s="4">
        <v>1</v>
      </c>
      <c r="DL343" s="4">
        <v>0</v>
      </c>
      <c r="DM343" s="4">
        <v>1</v>
      </c>
      <c r="DN343" s="4">
        <v>0</v>
      </c>
      <c r="DO343" s="4">
        <v>1</v>
      </c>
      <c r="DP343" s="4">
        <v>0</v>
      </c>
      <c r="DQ343" s="4">
        <v>1</v>
      </c>
      <c r="DR343" s="4">
        <v>0</v>
      </c>
      <c r="DS343" s="4">
        <v>1</v>
      </c>
      <c r="DT343" s="4">
        <v>0</v>
      </c>
      <c r="DU343" s="4">
        <v>1</v>
      </c>
      <c r="DV343" s="4">
        <v>0</v>
      </c>
      <c r="DW343" s="4">
        <v>1</v>
      </c>
      <c r="DX343" s="4">
        <v>0</v>
      </c>
    </row>
    <row r="344" spans="1:128">
      <c r="A344" s="10">
        <v>339</v>
      </c>
      <c r="BP344" s="3"/>
      <c r="BQ344" s="3"/>
      <c r="BR344" s="3"/>
      <c r="BS344" s="3"/>
      <c r="BT344" s="10">
        <v>339</v>
      </c>
      <c r="BU344" s="4">
        <f t="shared" si="20"/>
        <v>0</v>
      </c>
      <c r="BV344" s="4">
        <f t="shared" si="21"/>
        <v>0</v>
      </c>
      <c r="BW344" s="10"/>
      <c r="BX344" s="4">
        <f t="shared" si="22"/>
        <v>1</v>
      </c>
      <c r="BY344" s="4">
        <f t="shared" si="23"/>
        <v>1</v>
      </c>
      <c r="CA344" s="18">
        <v>67600</v>
      </c>
      <c r="CH344" s="18">
        <v>67600</v>
      </c>
      <c r="CI344" s="4">
        <v>0</v>
      </c>
      <c r="CJ344" s="4">
        <v>1</v>
      </c>
      <c r="CK344" s="4">
        <v>0</v>
      </c>
      <c r="CL344" s="4">
        <v>1</v>
      </c>
      <c r="CM344" s="4">
        <v>0</v>
      </c>
      <c r="CN344" s="4">
        <v>1</v>
      </c>
      <c r="CO344" s="4">
        <v>4.0000000000000001E-3</v>
      </c>
      <c r="CP344" s="4">
        <v>0.996</v>
      </c>
      <c r="CQ344" s="4">
        <v>0.26500000000000001</v>
      </c>
      <c r="CR344" s="4">
        <v>0.73499999999999999</v>
      </c>
      <c r="CS344" s="4">
        <v>0.94</v>
      </c>
      <c r="CT344" s="4">
        <v>0.06</v>
      </c>
      <c r="CU344" s="4">
        <v>1</v>
      </c>
      <c r="CV344" s="4">
        <v>0</v>
      </c>
      <c r="CW344" s="4">
        <v>1</v>
      </c>
      <c r="CX344" s="4">
        <v>0</v>
      </c>
      <c r="CY344" s="4">
        <v>1</v>
      </c>
      <c r="CZ344" s="4">
        <v>0</v>
      </c>
      <c r="DA344" s="4">
        <v>1</v>
      </c>
      <c r="DB344" s="4">
        <v>0</v>
      </c>
      <c r="DC344" s="4">
        <v>1</v>
      </c>
      <c r="DD344" s="4">
        <v>0</v>
      </c>
      <c r="DE344" s="4">
        <v>1</v>
      </c>
      <c r="DF344" s="4">
        <v>0</v>
      </c>
      <c r="DG344" s="4">
        <v>1</v>
      </c>
      <c r="DH344" s="4">
        <v>0</v>
      </c>
      <c r="DI344" s="4">
        <v>1</v>
      </c>
      <c r="DJ344" s="4">
        <v>0</v>
      </c>
      <c r="DK344" s="4">
        <v>1</v>
      </c>
      <c r="DL344" s="4">
        <v>0</v>
      </c>
      <c r="DM344" s="4">
        <v>1</v>
      </c>
      <c r="DN344" s="4">
        <v>0</v>
      </c>
      <c r="DO344" s="4">
        <v>1</v>
      </c>
      <c r="DP344" s="4">
        <v>0</v>
      </c>
      <c r="DQ344" s="4">
        <v>1</v>
      </c>
      <c r="DR344" s="4">
        <v>0</v>
      </c>
      <c r="DS344" s="4">
        <v>1</v>
      </c>
      <c r="DT344" s="4">
        <v>0</v>
      </c>
      <c r="DU344" s="4">
        <v>1</v>
      </c>
      <c r="DV344" s="4">
        <v>0</v>
      </c>
      <c r="DW344" s="4">
        <v>1</v>
      </c>
      <c r="DX344" s="4">
        <v>0</v>
      </c>
    </row>
    <row r="345" spans="1:128">
      <c r="A345" s="10">
        <v>340</v>
      </c>
      <c r="BP345" s="3"/>
      <c r="BQ345" s="3"/>
      <c r="BR345" s="3"/>
      <c r="BS345" s="3"/>
      <c r="BT345" s="10">
        <v>340</v>
      </c>
      <c r="BU345" s="4">
        <f t="shared" si="20"/>
        <v>0</v>
      </c>
      <c r="BV345" s="4">
        <f t="shared" si="21"/>
        <v>0</v>
      </c>
      <c r="BW345" s="10"/>
      <c r="BX345" s="4">
        <f t="shared" si="22"/>
        <v>1</v>
      </c>
      <c r="BY345" s="4">
        <f t="shared" si="23"/>
        <v>1</v>
      </c>
      <c r="CA345" s="18">
        <v>67800</v>
      </c>
      <c r="CH345" s="18">
        <v>67800</v>
      </c>
      <c r="CI345" s="4">
        <v>0</v>
      </c>
      <c r="CJ345" s="4">
        <v>1</v>
      </c>
      <c r="CK345" s="4">
        <v>0</v>
      </c>
      <c r="CL345" s="4">
        <v>1</v>
      </c>
      <c r="CM345" s="4">
        <v>0</v>
      </c>
      <c r="CN345" s="4">
        <v>1</v>
      </c>
      <c r="CO345" s="4">
        <v>4.0000000000000001E-3</v>
      </c>
      <c r="CP345" s="4">
        <v>0.996</v>
      </c>
      <c r="CQ345" s="4">
        <v>0.252</v>
      </c>
      <c r="CR345" s="4">
        <v>0.748</v>
      </c>
      <c r="CS345" s="4">
        <v>0.93700000000000006</v>
      </c>
      <c r="CT345" s="4">
        <v>6.3E-2</v>
      </c>
      <c r="CU345" s="4">
        <v>1</v>
      </c>
      <c r="CV345" s="4">
        <v>0</v>
      </c>
      <c r="CW345" s="4">
        <v>1</v>
      </c>
      <c r="CX345" s="4">
        <v>0</v>
      </c>
      <c r="CY345" s="4">
        <v>1</v>
      </c>
      <c r="CZ345" s="4">
        <v>0</v>
      </c>
      <c r="DA345" s="4">
        <v>1</v>
      </c>
      <c r="DB345" s="4">
        <v>0</v>
      </c>
      <c r="DC345" s="4">
        <v>1</v>
      </c>
      <c r="DD345" s="4">
        <v>0</v>
      </c>
      <c r="DE345" s="4">
        <v>1</v>
      </c>
      <c r="DF345" s="4">
        <v>0</v>
      </c>
      <c r="DG345" s="4">
        <v>1</v>
      </c>
      <c r="DH345" s="4">
        <v>0</v>
      </c>
      <c r="DI345" s="4">
        <v>1</v>
      </c>
      <c r="DJ345" s="4">
        <v>0</v>
      </c>
      <c r="DK345" s="4">
        <v>1</v>
      </c>
      <c r="DL345" s="4">
        <v>0</v>
      </c>
      <c r="DM345" s="4">
        <v>1</v>
      </c>
      <c r="DN345" s="4">
        <v>0</v>
      </c>
      <c r="DO345" s="4">
        <v>1</v>
      </c>
      <c r="DP345" s="4">
        <v>0</v>
      </c>
      <c r="DQ345" s="4">
        <v>1</v>
      </c>
      <c r="DR345" s="4">
        <v>0</v>
      </c>
      <c r="DS345" s="4">
        <v>1</v>
      </c>
      <c r="DT345" s="4">
        <v>0</v>
      </c>
      <c r="DU345" s="4">
        <v>1</v>
      </c>
      <c r="DV345" s="4">
        <v>0</v>
      </c>
      <c r="DW345" s="4">
        <v>1</v>
      </c>
      <c r="DX345" s="4">
        <v>0</v>
      </c>
    </row>
    <row r="346" spans="1:128">
      <c r="A346" s="10">
        <v>341</v>
      </c>
      <c r="BP346" s="3"/>
      <c r="BQ346" s="3"/>
      <c r="BR346" s="3"/>
      <c r="BS346" s="3"/>
      <c r="BT346" s="10">
        <v>341</v>
      </c>
      <c r="BU346" s="4">
        <f t="shared" si="20"/>
        <v>0</v>
      </c>
      <c r="BV346" s="4">
        <f t="shared" si="21"/>
        <v>0</v>
      </c>
      <c r="BW346" s="10"/>
      <c r="BX346" s="4">
        <f t="shared" si="22"/>
        <v>1</v>
      </c>
      <c r="BY346" s="4">
        <f t="shared" si="23"/>
        <v>1</v>
      </c>
      <c r="CA346" s="18">
        <v>68000</v>
      </c>
      <c r="CH346" s="18">
        <v>68000</v>
      </c>
      <c r="CI346" s="4">
        <v>0</v>
      </c>
      <c r="CJ346" s="4">
        <v>1</v>
      </c>
      <c r="CK346" s="4">
        <v>0</v>
      </c>
      <c r="CL346" s="4">
        <v>1</v>
      </c>
      <c r="CM346" s="4">
        <v>0</v>
      </c>
      <c r="CN346" s="4">
        <v>1</v>
      </c>
      <c r="CO346" s="4">
        <v>3.0000000000000001E-3</v>
      </c>
      <c r="CP346" s="4">
        <v>0.997</v>
      </c>
      <c r="CQ346" s="4">
        <v>0.24399999999999999</v>
      </c>
      <c r="CR346" s="4">
        <v>0.75600000000000001</v>
      </c>
      <c r="CS346" s="4">
        <v>0.93200000000000005</v>
      </c>
      <c r="CT346" s="4">
        <v>6.8000000000000005E-2</v>
      </c>
      <c r="CU346" s="4">
        <v>1</v>
      </c>
      <c r="CV346" s="4">
        <v>0</v>
      </c>
      <c r="CW346" s="4">
        <v>1</v>
      </c>
      <c r="CX346" s="4">
        <v>0</v>
      </c>
      <c r="CY346" s="4">
        <v>1</v>
      </c>
      <c r="CZ346" s="4">
        <v>0</v>
      </c>
      <c r="DA346" s="4">
        <v>1</v>
      </c>
      <c r="DB346" s="4">
        <v>0</v>
      </c>
      <c r="DC346" s="4">
        <v>1</v>
      </c>
      <c r="DD346" s="4">
        <v>0</v>
      </c>
      <c r="DE346" s="4">
        <v>1</v>
      </c>
      <c r="DF346" s="4">
        <v>0</v>
      </c>
      <c r="DG346" s="4">
        <v>1</v>
      </c>
      <c r="DH346" s="4">
        <v>0</v>
      </c>
      <c r="DI346" s="4">
        <v>1</v>
      </c>
      <c r="DJ346" s="4">
        <v>0</v>
      </c>
      <c r="DK346" s="4">
        <v>1</v>
      </c>
      <c r="DL346" s="4">
        <v>0</v>
      </c>
      <c r="DM346" s="4">
        <v>1</v>
      </c>
      <c r="DN346" s="4">
        <v>0</v>
      </c>
      <c r="DO346" s="4">
        <v>1</v>
      </c>
      <c r="DP346" s="4">
        <v>0</v>
      </c>
      <c r="DQ346" s="4">
        <v>1</v>
      </c>
      <c r="DR346" s="4">
        <v>0</v>
      </c>
      <c r="DS346" s="4">
        <v>1</v>
      </c>
      <c r="DT346" s="4">
        <v>0</v>
      </c>
      <c r="DU346" s="4">
        <v>1</v>
      </c>
      <c r="DV346" s="4">
        <v>0</v>
      </c>
      <c r="DW346" s="4">
        <v>1</v>
      </c>
      <c r="DX346" s="4">
        <v>0</v>
      </c>
    </row>
    <row r="347" spans="1:128">
      <c r="A347" s="10">
        <v>342</v>
      </c>
      <c r="BP347" s="3"/>
      <c r="BQ347" s="3"/>
      <c r="BR347" s="3"/>
      <c r="BS347" s="3"/>
      <c r="BT347" s="10">
        <v>342</v>
      </c>
      <c r="BU347" s="4">
        <f t="shared" si="20"/>
        <v>0</v>
      </c>
      <c r="BV347" s="4">
        <f t="shared" si="21"/>
        <v>0</v>
      </c>
      <c r="BW347" s="10"/>
      <c r="BX347" s="4">
        <f t="shared" si="22"/>
        <v>1</v>
      </c>
      <c r="BY347" s="4">
        <f t="shared" si="23"/>
        <v>1</v>
      </c>
      <c r="CA347" s="18">
        <v>68200</v>
      </c>
      <c r="CH347" s="18">
        <v>68200</v>
      </c>
      <c r="CI347" s="4">
        <v>0</v>
      </c>
      <c r="CJ347" s="4">
        <v>1</v>
      </c>
      <c r="CK347" s="4">
        <v>0</v>
      </c>
      <c r="CL347" s="4">
        <v>1</v>
      </c>
      <c r="CM347" s="4">
        <v>0</v>
      </c>
      <c r="CN347" s="4">
        <v>1</v>
      </c>
      <c r="CO347" s="4">
        <v>3.0000000000000001E-3</v>
      </c>
      <c r="CP347" s="4">
        <v>0.997</v>
      </c>
      <c r="CQ347" s="4">
        <v>0.22600000000000001</v>
      </c>
      <c r="CR347" s="4">
        <v>0.77400000000000002</v>
      </c>
      <c r="CS347" s="4">
        <v>0.92100000000000004</v>
      </c>
      <c r="CT347" s="4">
        <v>7.9000000000000001E-2</v>
      </c>
      <c r="CU347" s="4">
        <v>1</v>
      </c>
      <c r="CV347" s="4">
        <v>0</v>
      </c>
      <c r="CW347" s="4">
        <v>1</v>
      </c>
      <c r="CX347" s="4">
        <v>0</v>
      </c>
      <c r="CY347" s="4">
        <v>1</v>
      </c>
      <c r="CZ347" s="4">
        <v>0</v>
      </c>
      <c r="DA347" s="4">
        <v>1</v>
      </c>
      <c r="DB347" s="4">
        <v>0</v>
      </c>
      <c r="DC347" s="4">
        <v>1</v>
      </c>
      <c r="DD347" s="4">
        <v>0</v>
      </c>
      <c r="DE347" s="4">
        <v>1</v>
      </c>
      <c r="DF347" s="4">
        <v>0</v>
      </c>
      <c r="DG347" s="4">
        <v>1</v>
      </c>
      <c r="DH347" s="4">
        <v>0</v>
      </c>
      <c r="DI347" s="4">
        <v>1</v>
      </c>
      <c r="DJ347" s="4">
        <v>0</v>
      </c>
      <c r="DK347" s="4">
        <v>1</v>
      </c>
      <c r="DL347" s="4">
        <v>0</v>
      </c>
      <c r="DM347" s="4">
        <v>1</v>
      </c>
      <c r="DN347" s="4">
        <v>0</v>
      </c>
      <c r="DO347" s="4">
        <v>1</v>
      </c>
      <c r="DP347" s="4">
        <v>0</v>
      </c>
      <c r="DQ347" s="4">
        <v>1</v>
      </c>
      <c r="DR347" s="4">
        <v>0</v>
      </c>
      <c r="DS347" s="4">
        <v>1</v>
      </c>
      <c r="DT347" s="4">
        <v>0</v>
      </c>
      <c r="DU347" s="4">
        <v>1</v>
      </c>
      <c r="DV347" s="4">
        <v>0</v>
      </c>
      <c r="DW347" s="4">
        <v>1</v>
      </c>
      <c r="DX347" s="4">
        <v>0</v>
      </c>
    </row>
    <row r="348" spans="1:128">
      <c r="A348" s="10">
        <v>343</v>
      </c>
      <c r="BP348" s="3"/>
      <c r="BQ348" s="3"/>
      <c r="BR348" s="3"/>
      <c r="BS348" s="3"/>
      <c r="BT348" s="10">
        <v>343</v>
      </c>
      <c r="BU348" s="4">
        <f t="shared" si="20"/>
        <v>0</v>
      </c>
      <c r="BV348" s="4">
        <f t="shared" si="21"/>
        <v>0</v>
      </c>
      <c r="BW348" s="10"/>
      <c r="BX348" s="4">
        <f t="shared" si="22"/>
        <v>1</v>
      </c>
      <c r="BY348" s="4">
        <f t="shared" si="23"/>
        <v>1</v>
      </c>
      <c r="CA348" s="18">
        <v>68400</v>
      </c>
      <c r="CH348" s="18">
        <v>68400</v>
      </c>
      <c r="CI348" s="4">
        <v>0</v>
      </c>
      <c r="CJ348" s="4">
        <v>1</v>
      </c>
      <c r="CK348" s="4">
        <v>0</v>
      </c>
      <c r="CL348" s="4">
        <v>1</v>
      </c>
      <c r="CM348" s="4">
        <v>0</v>
      </c>
      <c r="CN348" s="4">
        <v>1</v>
      </c>
      <c r="CO348" s="4">
        <v>3.0000000000000001E-3</v>
      </c>
      <c r="CP348" s="4">
        <v>0.997</v>
      </c>
      <c r="CQ348" s="4">
        <v>0.20899999999999999</v>
      </c>
      <c r="CR348" s="4">
        <v>0.79100000000000004</v>
      </c>
      <c r="CS348" s="4">
        <v>0.91600000000000004</v>
      </c>
      <c r="CT348" s="4">
        <v>8.4000000000000005E-2</v>
      </c>
      <c r="CU348" s="4">
        <v>1</v>
      </c>
      <c r="CV348" s="4">
        <v>0</v>
      </c>
      <c r="CW348" s="4">
        <v>1</v>
      </c>
      <c r="CX348" s="4">
        <v>0</v>
      </c>
      <c r="CY348" s="4">
        <v>1</v>
      </c>
      <c r="CZ348" s="4">
        <v>0</v>
      </c>
      <c r="DA348" s="4">
        <v>1</v>
      </c>
      <c r="DB348" s="4">
        <v>0</v>
      </c>
      <c r="DC348" s="4">
        <v>1</v>
      </c>
      <c r="DD348" s="4">
        <v>0</v>
      </c>
      <c r="DE348" s="4">
        <v>1</v>
      </c>
      <c r="DF348" s="4">
        <v>0</v>
      </c>
      <c r="DG348" s="4">
        <v>1</v>
      </c>
      <c r="DH348" s="4">
        <v>0</v>
      </c>
      <c r="DI348" s="4">
        <v>1</v>
      </c>
      <c r="DJ348" s="4">
        <v>0</v>
      </c>
      <c r="DK348" s="4">
        <v>1</v>
      </c>
      <c r="DL348" s="4">
        <v>0</v>
      </c>
      <c r="DM348" s="4">
        <v>1</v>
      </c>
      <c r="DN348" s="4">
        <v>0</v>
      </c>
      <c r="DO348" s="4">
        <v>1</v>
      </c>
      <c r="DP348" s="4">
        <v>0</v>
      </c>
      <c r="DQ348" s="4">
        <v>1</v>
      </c>
      <c r="DR348" s="4">
        <v>0</v>
      </c>
      <c r="DS348" s="4">
        <v>1</v>
      </c>
      <c r="DT348" s="4">
        <v>0</v>
      </c>
      <c r="DU348" s="4">
        <v>1</v>
      </c>
      <c r="DV348" s="4">
        <v>0</v>
      </c>
      <c r="DW348" s="4">
        <v>1</v>
      </c>
      <c r="DX348" s="4">
        <v>0</v>
      </c>
    </row>
    <row r="349" spans="1:128">
      <c r="A349" s="10">
        <v>344</v>
      </c>
      <c r="BP349" s="3"/>
      <c r="BQ349" s="3"/>
      <c r="BR349" s="3"/>
      <c r="BS349" s="3"/>
      <c r="BT349" s="10">
        <v>344</v>
      </c>
      <c r="BU349" s="4">
        <f t="shared" si="20"/>
        <v>0</v>
      </c>
      <c r="BV349" s="4">
        <f t="shared" si="21"/>
        <v>0</v>
      </c>
      <c r="BW349" s="10"/>
      <c r="BX349" s="4">
        <f t="shared" si="22"/>
        <v>1</v>
      </c>
      <c r="BY349" s="4">
        <f t="shared" si="23"/>
        <v>1</v>
      </c>
      <c r="CA349" s="18">
        <v>68600</v>
      </c>
      <c r="CH349" s="18">
        <v>68600</v>
      </c>
      <c r="CI349" s="4">
        <v>0</v>
      </c>
      <c r="CJ349" s="4">
        <v>1</v>
      </c>
      <c r="CK349" s="4">
        <v>0</v>
      </c>
      <c r="CL349" s="4">
        <v>1</v>
      </c>
      <c r="CM349" s="4">
        <v>0</v>
      </c>
      <c r="CN349" s="4">
        <v>1</v>
      </c>
      <c r="CO349" s="4">
        <v>2E-3</v>
      </c>
      <c r="CP349" s="4">
        <v>0.998</v>
      </c>
      <c r="CQ349" s="4">
        <v>0.193</v>
      </c>
      <c r="CR349" s="4">
        <v>0.80700000000000005</v>
      </c>
      <c r="CS349" s="4">
        <v>0.90600000000000003</v>
      </c>
      <c r="CT349" s="4">
        <v>9.4E-2</v>
      </c>
      <c r="CU349" s="4">
        <v>1</v>
      </c>
      <c r="CV349" s="4">
        <v>0</v>
      </c>
      <c r="CW349" s="4">
        <v>1</v>
      </c>
      <c r="CX349" s="4">
        <v>0</v>
      </c>
      <c r="CY349" s="4">
        <v>1</v>
      </c>
      <c r="CZ349" s="4">
        <v>0</v>
      </c>
      <c r="DA349" s="4">
        <v>1</v>
      </c>
      <c r="DB349" s="4">
        <v>0</v>
      </c>
      <c r="DC349" s="4">
        <v>1</v>
      </c>
      <c r="DD349" s="4">
        <v>0</v>
      </c>
      <c r="DE349" s="4">
        <v>1</v>
      </c>
      <c r="DF349" s="4">
        <v>0</v>
      </c>
      <c r="DG349" s="4">
        <v>1</v>
      </c>
      <c r="DH349" s="4">
        <v>0</v>
      </c>
      <c r="DI349" s="4">
        <v>1</v>
      </c>
      <c r="DJ349" s="4">
        <v>0</v>
      </c>
      <c r="DK349" s="4">
        <v>1</v>
      </c>
      <c r="DL349" s="4">
        <v>0</v>
      </c>
      <c r="DM349" s="4">
        <v>1</v>
      </c>
      <c r="DN349" s="4">
        <v>0</v>
      </c>
      <c r="DO349" s="4">
        <v>1</v>
      </c>
      <c r="DP349" s="4">
        <v>0</v>
      </c>
      <c r="DQ349" s="4">
        <v>1</v>
      </c>
      <c r="DR349" s="4">
        <v>0</v>
      </c>
      <c r="DS349" s="4">
        <v>1</v>
      </c>
      <c r="DT349" s="4">
        <v>0</v>
      </c>
      <c r="DU349" s="4">
        <v>1</v>
      </c>
      <c r="DV349" s="4">
        <v>0</v>
      </c>
      <c r="DW349" s="4">
        <v>1</v>
      </c>
      <c r="DX349" s="4">
        <v>0</v>
      </c>
    </row>
    <row r="350" spans="1:128">
      <c r="A350" s="10">
        <v>345</v>
      </c>
      <c r="BP350" s="3"/>
      <c r="BQ350" s="3"/>
      <c r="BR350" s="3"/>
      <c r="BS350" s="3"/>
      <c r="BT350" s="10">
        <v>345</v>
      </c>
      <c r="BU350" s="4">
        <f t="shared" si="20"/>
        <v>0</v>
      </c>
      <c r="BV350" s="4">
        <f t="shared" si="21"/>
        <v>0</v>
      </c>
      <c r="BW350" s="10"/>
      <c r="BX350" s="4">
        <f t="shared" si="22"/>
        <v>1</v>
      </c>
      <c r="BY350" s="4">
        <f t="shared" si="23"/>
        <v>1</v>
      </c>
      <c r="CA350" s="18">
        <v>68800</v>
      </c>
      <c r="CH350" s="18">
        <v>68800</v>
      </c>
      <c r="CI350" s="4">
        <v>0</v>
      </c>
      <c r="CJ350" s="4">
        <v>1</v>
      </c>
      <c r="CK350" s="4">
        <v>0</v>
      </c>
      <c r="CL350" s="4">
        <v>1</v>
      </c>
      <c r="CM350" s="4">
        <v>0</v>
      </c>
      <c r="CN350" s="4">
        <v>1</v>
      </c>
      <c r="CO350" s="4">
        <v>2E-3</v>
      </c>
      <c r="CP350" s="4">
        <v>0.998</v>
      </c>
      <c r="CQ350" s="4">
        <v>0.17699999999999999</v>
      </c>
      <c r="CR350" s="4">
        <v>0.82299999999999995</v>
      </c>
      <c r="CS350" s="4">
        <v>0.89400000000000002</v>
      </c>
      <c r="CT350" s="4">
        <v>0.106</v>
      </c>
      <c r="CU350" s="4">
        <v>1</v>
      </c>
      <c r="CV350" s="4">
        <v>0</v>
      </c>
      <c r="CW350" s="4">
        <v>1</v>
      </c>
      <c r="CX350" s="4">
        <v>0</v>
      </c>
      <c r="CY350" s="4">
        <v>1</v>
      </c>
      <c r="CZ350" s="4">
        <v>0</v>
      </c>
      <c r="DA350" s="4">
        <v>1</v>
      </c>
      <c r="DB350" s="4">
        <v>0</v>
      </c>
      <c r="DC350" s="4">
        <v>1</v>
      </c>
      <c r="DD350" s="4">
        <v>0</v>
      </c>
      <c r="DE350" s="4">
        <v>1</v>
      </c>
      <c r="DF350" s="4">
        <v>0</v>
      </c>
      <c r="DG350" s="4">
        <v>1</v>
      </c>
      <c r="DH350" s="4">
        <v>0</v>
      </c>
      <c r="DI350" s="4">
        <v>1</v>
      </c>
      <c r="DJ350" s="4">
        <v>0</v>
      </c>
      <c r="DK350" s="4">
        <v>1</v>
      </c>
      <c r="DL350" s="4">
        <v>0</v>
      </c>
      <c r="DM350" s="4">
        <v>1</v>
      </c>
      <c r="DN350" s="4">
        <v>0</v>
      </c>
      <c r="DO350" s="4">
        <v>1</v>
      </c>
      <c r="DP350" s="4">
        <v>0</v>
      </c>
      <c r="DQ350" s="4">
        <v>1</v>
      </c>
      <c r="DR350" s="4">
        <v>0</v>
      </c>
      <c r="DS350" s="4">
        <v>1</v>
      </c>
      <c r="DT350" s="4">
        <v>0</v>
      </c>
      <c r="DU350" s="4">
        <v>1</v>
      </c>
      <c r="DV350" s="4">
        <v>0</v>
      </c>
      <c r="DW350" s="4">
        <v>1</v>
      </c>
      <c r="DX350" s="4">
        <v>0</v>
      </c>
    </row>
    <row r="351" spans="1:128">
      <c r="A351" s="10">
        <v>346</v>
      </c>
      <c r="BP351" s="3"/>
      <c r="BQ351" s="3"/>
      <c r="BR351" s="3"/>
      <c r="BS351" s="3"/>
      <c r="BT351" s="10">
        <v>346</v>
      </c>
      <c r="BU351" s="4">
        <f t="shared" si="20"/>
        <v>0</v>
      </c>
      <c r="BV351" s="4">
        <f t="shared" si="21"/>
        <v>0</v>
      </c>
      <c r="BW351" s="10"/>
      <c r="BX351" s="4">
        <f t="shared" si="22"/>
        <v>1</v>
      </c>
      <c r="BY351" s="4">
        <f t="shared" si="23"/>
        <v>1</v>
      </c>
      <c r="CA351" s="18">
        <v>69000</v>
      </c>
      <c r="CH351" s="18">
        <v>69000</v>
      </c>
      <c r="CI351" s="4">
        <v>0</v>
      </c>
      <c r="CJ351" s="4">
        <v>1</v>
      </c>
      <c r="CK351" s="4">
        <v>0</v>
      </c>
      <c r="CL351" s="4">
        <v>1</v>
      </c>
      <c r="CM351" s="4">
        <v>0</v>
      </c>
      <c r="CN351" s="4">
        <v>1</v>
      </c>
      <c r="CO351" s="4">
        <v>2E-3</v>
      </c>
      <c r="CP351" s="4">
        <v>0.998</v>
      </c>
      <c r="CQ351" s="4">
        <v>0.16800000000000001</v>
      </c>
      <c r="CR351" s="4">
        <v>0.83199999999999996</v>
      </c>
      <c r="CS351" s="4">
        <v>0.88700000000000001</v>
      </c>
      <c r="CT351" s="4">
        <v>0.113</v>
      </c>
      <c r="CU351" s="4">
        <v>0.999</v>
      </c>
      <c r="CV351" s="4">
        <v>1E-3</v>
      </c>
      <c r="CW351" s="4">
        <v>1</v>
      </c>
      <c r="CX351" s="4">
        <v>0</v>
      </c>
      <c r="CY351" s="4">
        <v>1</v>
      </c>
      <c r="CZ351" s="4">
        <v>0</v>
      </c>
      <c r="DA351" s="4">
        <v>1</v>
      </c>
      <c r="DB351" s="4">
        <v>0</v>
      </c>
      <c r="DC351" s="4">
        <v>1</v>
      </c>
      <c r="DD351" s="4">
        <v>0</v>
      </c>
      <c r="DE351" s="4">
        <v>1</v>
      </c>
      <c r="DF351" s="4">
        <v>0</v>
      </c>
      <c r="DG351" s="4">
        <v>1</v>
      </c>
      <c r="DH351" s="4">
        <v>0</v>
      </c>
      <c r="DI351" s="4">
        <v>1</v>
      </c>
      <c r="DJ351" s="4">
        <v>0</v>
      </c>
      <c r="DK351" s="4">
        <v>1</v>
      </c>
      <c r="DL351" s="4">
        <v>0</v>
      </c>
      <c r="DM351" s="4">
        <v>1</v>
      </c>
      <c r="DN351" s="4">
        <v>0</v>
      </c>
      <c r="DO351" s="4">
        <v>1</v>
      </c>
      <c r="DP351" s="4">
        <v>0</v>
      </c>
      <c r="DQ351" s="4">
        <v>1</v>
      </c>
      <c r="DR351" s="4">
        <v>0</v>
      </c>
      <c r="DS351" s="4">
        <v>1</v>
      </c>
      <c r="DT351" s="4">
        <v>0</v>
      </c>
      <c r="DU351" s="4">
        <v>1</v>
      </c>
      <c r="DV351" s="4">
        <v>0</v>
      </c>
      <c r="DW351" s="4">
        <v>1</v>
      </c>
      <c r="DX351" s="4">
        <v>0</v>
      </c>
    </row>
    <row r="352" spans="1:128">
      <c r="A352" s="10">
        <v>347</v>
      </c>
      <c r="BP352" s="3"/>
      <c r="BQ352" s="3"/>
      <c r="BR352" s="3"/>
      <c r="BS352" s="3"/>
      <c r="BT352" s="10">
        <v>347</v>
      </c>
      <c r="BU352" s="4">
        <f t="shared" si="20"/>
        <v>0</v>
      </c>
      <c r="BV352" s="4">
        <f t="shared" si="21"/>
        <v>0</v>
      </c>
      <c r="BW352" s="10"/>
      <c r="BX352" s="4">
        <f t="shared" si="22"/>
        <v>1</v>
      </c>
      <c r="BY352" s="4">
        <f t="shared" si="23"/>
        <v>1</v>
      </c>
      <c r="CA352" s="18">
        <v>69200</v>
      </c>
      <c r="CH352" s="18">
        <v>69200</v>
      </c>
      <c r="CI352" s="4">
        <v>0</v>
      </c>
      <c r="CJ352" s="4">
        <v>1</v>
      </c>
      <c r="CK352" s="4">
        <v>0</v>
      </c>
      <c r="CL352" s="4">
        <v>1</v>
      </c>
      <c r="CM352" s="4">
        <v>0</v>
      </c>
      <c r="CN352" s="4">
        <v>1</v>
      </c>
      <c r="CO352" s="4">
        <v>1E-3</v>
      </c>
      <c r="CP352" s="4">
        <v>0.999</v>
      </c>
      <c r="CQ352" s="4">
        <v>0.158</v>
      </c>
      <c r="CR352" s="4">
        <v>0.84199999999999997</v>
      </c>
      <c r="CS352" s="4">
        <v>0.875</v>
      </c>
      <c r="CT352" s="4">
        <v>0.125</v>
      </c>
      <c r="CU352" s="4">
        <v>0.999</v>
      </c>
      <c r="CV352" s="4">
        <v>1E-3</v>
      </c>
      <c r="CW352" s="4">
        <v>1</v>
      </c>
      <c r="CX352" s="4">
        <v>0</v>
      </c>
      <c r="CY352" s="4">
        <v>1</v>
      </c>
      <c r="CZ352" s="4">
        <v>0</v>
      </c>
      <c r="DA352" s="4">
        <v>1</v>
      </c>
      <c r="DB352" s="4">
        <v>0</v>
      </c>
      <c r="DC352" s="4">
        <v>1</v>
      </c>
      <c r="DD352" s="4">
        <v>0</v>
      </c>
      <c r="DE352" s="4">
        <v>1</v>
      </c>
      <c r="DF352" s="4">
        <v>0</v>
      </c>
      <c r="DG352" s="4">
        <v>1</v>
      </c>
      <c r="DH352" s="4">
        <v>0</v>
      </c>
      <c r="DI352" s="4">
        <v>1</v>
      </c>
      <c r="DJ352" s="4">
        <v>0</v>
      </c>
      <c r="DK352" s="4">
        <v>1</v>
      </c>
      <c r="DL352" s="4">
        <v>0</v>
      </c>
      <c r="DM352" s="4">
        <v>1</v>
      </c>
      <c r="DN352" s="4">
        <v>0</v>
      </c>
      <c r="DO352" s="4">
        <v>1</v>
      </c>
      <c r="DP352" s="4">
        <v>0</v>
      </c>
      <c r="DQ352" s="4">
        <v>1</v>
      </c>
      <c r="DR352" s="4">
        <v>0</v>
      </c>
      <c r="DS352" s="4">
        <v>1</v>
      </c>
      <c r="DT352" s="4">
        <v>0</v>
      </c>
      <c r="DU352" s="4">
        <v>1</v>
      </c>
      <c r="DV352" s="4">
        <v>0</v>
      </c>
      <c r="DW352" s="4">
        <v>1</v>
      </c>
      <c r="DX352" s="4">
        <v>0</v>
      </c>
    </row>
    <row r="353" spans="1:128">
      <c r="A353" s="10">
        <v>348</v>
      </c>
      <c r="BP353" s="3"/>
      <c r="BQ353" s="3"/>
      <c r="BR353" s="3"/>
      <c r="BS353" s="3"/>
      <c r="BT353" s="10">
        <v>348</v>
      </c>
      <c r="BU353" s="4">
        <f t="shared" si="20"/>
        <v>0</v>
      </c>
      <c r="BV353" s="4">
        <f t="shared" si="21"/>
        <v>0</v>
      </c>
      <c r="BW353" s="10"/>
      <c r="BX353" s="4">
        <f t="shared" si="22"/>
        <v>1</v>
      </c>
      <c r="BY353" s="4">
        <f t="shared" si="23"/>
        <v>1</v>
      </c>
      <c r="CA353" s="18">
        <v>69400</v>
      </c>
      <c r="CH353" s="18">
        <v>69400</v>
      </c>
      <c r="CI353" s="4">
        <v>0</v>
      </c>
      <c r="CJ353" s="4">
        <v>1</v>
      </c>
      <c r="CK353" s="4">
        <v>0</v>
      </c>
      <c r="CL353" s="4">
        <v>1</v>
      </c>
      <c r="CM353" s="4">
        <v>0</v>
      </c>
      <c r="CN353" s="4">
        <v>1</v>
      </c>
      <c r="CO353" s="4">
        <v>1E-3</v>
      </c>
      <c r="CP353" s="4">
        <v>0.999</v>
      </c>
      <c r="CQ353" s="4">
        <v>0.157</v>
      </c>
      <c r="CR353" s="4">
        <v>0.84299999999999997</v>
      </c>
      <c r="CS353" s="4">
        <v>0.86699999999999999</v>
      </c>
      <c r="CT353" s="4">
        <v>0.13300000000000001</v>
      </c>
      <c r="CU353" s="4">
        <v>0.998</v>
      </c>
      <c r="CV353" s="4">
        <v>2E-3</v>
      </c>
      <c r="CW353" s="4">
        <v>1</v>
      </c>
      <c r="CX353" s="4">
        <v>0</v>
      </c>
      <c r="CY353" s="4">
        <v>1</v>
      </c>
      <c r="CZ353" s="4">
        <v>0</v>
      </c>
      <c r="DA353" s="4">
        <v>1</v>
      </c>
      <c r="DB353" s="4">
        <v>0</v>
      </c>
      <c r="DC353" s="4">
        <v>1</v>
      </c>
      <c r="DD353" s="4">
        <v>0</v>
      </c>
      <c r="DE353" s="4">
        <v>1</v>
      </c>
      <c r="DF353" s="4">
        <v>0</v>
      </c>
      <c r="DG353" s="4">
        <v>1</v>
      </c>
      <c r="DH353" s="4">
        <v>0</v>
      </c>
      <c r="DI353" s="4">
        <v>1</v>
      </c>
      <c r="DJ353" s="4">
        <v>0</v>
      </c>
      <c r="DK353" s="4">
        <v>1</v>
      </c>
      <c r="DL353" s="4">
        <v>0</v>
      </c>
      <c r="DM353" s="4">
        <v>1</v>
      </c>
      <c r="DN353" s="4">
        <v>0</v>
      </c>
      <c r="DO353" s="4">
        <v>1</v>
      </c>
      <c r="DP353" s="4">
        <v>0</v>
      </c>
      <c r="DQ353" s="4">
        <v>1</v>
      </c>
      <c r="DR353" s="4">
        <v>0</v>
      </c>
      <c r="DS353" s="4">
        <v>1</v>
      </c>
      <c r="DT353" s="4">
        <v>0</v>
      </c>
      <c r="DU353" s="4">
        <v>1</v>
      </c>
      <c r="DV353" s="4">
        <v>0</v>
      </c>
      <c r="DW353" s="4">
        <v>1</v>
      </c>
      <c r="DX353" s="4">
        <v>0</v>
      </c>
    </row>
    <row r="354" spans="1:128">
      <c r="A354" s="10">
        <v>349</v>
      </c>
      <c r="BP354" s="3"/>
      <c r="BQ354" s="3"/>
      <c r="BR354" s="3"/>
      <c r="BS354" s="3"/>
      <c r="BT354" s="10">
        <v>349</v>
      </c>
      <c r="BU354" s="4">
        <f t="shared" si="20"/>
        <v>0</v>
      </c>
      <c r="BV354" s="4">
        <f t="shared" si="21"/>
        <v>0</v>
      </c>
      <c r="BW354" s="10"/>
      <c r="BX354" s="4">
        <f t="shared" si="22"/>
        <v>1</v>
      </c>
      <c r="BY354" s="4">
        <f t="shared" si="23"/>
        <v>1</v>
      </c>
      <c r="CA354" s="18">
        <v>69600</v>
      </c>
      <c r="CH354" s="18">
        <v>69600</v>
      </c>
      <c r="CI354" s="4">
        <v>0</v>
      </c>
      <c r="CJ354" s="4">
        <v>1</v>
      </c>
      <c r="CK354" s="4">
        <v>0</v>
      </c>
      <c r="CL354" s="4">
        <v>1</v>
      </c>
      <c r="CM354" s="4">
        <v>0</v>
      </c>
      <c r="CN354" s="4">
        <v>1</v>
      </c>
      <c r="CO354" s="4">
        <v>1E-3</v>
      </c>
      <c r="CP354" s="4">
        <v>0.999</v>
      </c>
      <c r="CQ354" s="4">
        <v>0.14899999999999999</v>
      </c>
      <c r="CR354" s="4">
        <v>0.85099999999999998</v>
      </c>
      <c r="CS354" s="4">
        <v>0.86</v>
      </c>
      <c r="CT354" s="4">
        <v>0.14000000000000001</v>
      </c>
      <c r="CU354" s="4">
        <v>0.998</v>
      </c>
      <c r="CV354" s="4">
        <v>2E-3</v>
      </c>
      <c r="CW354" s="4">
        <v>1</v>
      </c>
      <c r="CX354" s="4">
        <v>0</v>
      </c>
      <c r="CY354" s="4">
        <v>1</v>
      </c>
      <c r="CZ354" s="4">
        <v>0</v>
      </c>
      <c r="DA354" s="4">
        <v>1</v>
      </c>
      <c r="DB354" s="4">
        <v>0</v>
      </c>
      <c r="DC354" s="4">
        <v>1</v>
      </c>
      <c r="DD354" s="4">
        <v>0</v>
      </c>
      <c r="DE354" s="4">
        <v>1</v>
      </c>
      <c r="DF354" s="4">
        <v>0</v>
      </c>
      <c r="DG354" s="4">
        <v>1</v>
      </c>
      <c r="DH354" s="4">
        <v>0</v>
      </c>
      <c r="DI354" s="4">
        <v>1</v>
      </c>
      <c r="DJ354" s="4">
        <v>0</v>
      </c>
      <c r="DK354" s="4">
        <v>1</v>
      </c>
      <c r="DL354" s="4">
        <v>0</v>
      </c>
      <c r="DM354" s="4">
        <v>1</v>
      </c>
      <c r="DN354" s="4">
        <v>0</v>
      </c>
      <c r="DO354" s="4">
        <v>1</v>
      </c>
      <c r="DP354" s="4">
        <v>0</v>
      </c>
      <c r="DQ354" s="4">
        <v>1</v>
      </c>
      <c r="DR354" s="4">
        <v>0</v>
      </c>
      <c r="DS354" s="4">
        <v>1</v>
      </c>
      <c r="DT354" s="4">
        <v>0</v>
      </c>
      <c r="DU354" s="4">
        <v>1</v>
      </c>
      <c r="DV354" s="4">
        <v>0</v>
      </c>
      <c r="DW354" s="4">
        <v>1</v>
      </c>
      <c r="DX354" s="4">
        <v>0</v>
      </c>
    </row>
    <row r="355" spans="1:128">
      <c r="A355" s="10">
        <v>350</v>
      </c>
      <c r="BP355" s="3"/>
      <c r="BQ355" s="3"/>
      <c r="BR355" s="3"/>
      <c r="BS355" s="3"/>
      <c r="BT355" s="10">
        <v>350</v>
      </c>
      <c r="BU355" s="4">
        <f t="shared" si="20"/>
        <v>0</v>
      </c>
      <c r="BV355" s="4">
        <f t="shared" si="21"/>
        <v>0</v>
      </c>
      <c r="BW355" s="10"/>
      <c r="BX355" s="4">
        <f t="shared" si="22"/>
        <v>1</v>
      </c>
      <c r="BY355" s="4">
        <f t="shared" si="23"/>
        <v>1</v>
      </c>
      <c r="CA355" s="18">
        <v>69800</v>
      </c>
      <c r="CH355" s="18">
        <v>69800</v>
      </c>
      <c r="CI355" s="4">
        <v>0</v>
      </c>
      <c r="CJ355" s="4">
        <v>1</v>
      </c>
      <c r="CK355" s="4">
        <v>0</v>
      </c>
      <c r="CL355" s="4">
        <v>1</v>
      </c>
      <c r="CM355" s="4">
        <v>0</v>
      </c>
      <c r="CN355" s="4">
        <v>1</v>
      </c>
      <c r="CO355" s="4">
        <v>1E-3</v>
      </c>
      <c r="CP355" s="4">
        <v>0.999</v>
      </c>
      <c r="CQ355" s="4">
        <v>0.14099999999999999</v>
      </c>
      <c r="CR355" s="4">
        <v>0.85899999999999999</v>
      </c>
      <c r="CS355" s="4">
        <v>0.84399999999999997</v>
      </c>
      <c r="CT355" s="4">
        <v>0.156</v>
      </c>
      <c r="CU355" s="4">
        <v>0.998</v>
      </c>
      <c r="CV355" s="4">
        <v>2E-3</v>
      </c>
      <c r="CW355" s="4">
        <v>1</v>
      </c>
      <c r="CX355" s="4">
        <v>0</v>
      </c>
      <c r="CY355" s="4">
        <v>1</v>
      </c>
      <c r="CZ355" s="4">
        <v>0</v>
      </c>
      <c r="DA355" s="4">
        <v>1</v>
      </c>
      <c r="DB355" s="4">
        <v>0</v>
      </c>
      <c r="DC355" s="4">
        <v>1</v>
      </c>
      <c r="DD355" s="4">
        <v>0</v>
      </c>
      <c r="DE355" s="4">
        <v>1</v>
      </c>
      <c r="DF355" s="4">
        <v>0</v>
      </c>
      <c r="DG355" s="4">
        <v>1</v>
      </c>
      <c r="DH355" s="4">
        <v>0</v>
      </c>
      <c r="DI355" s="4">
        <v>1</v>
      </c>
      <c r="DJ355" s="4">
        <v>0</v>
      </c>
      <c r="DK355" s="4">
        <v>1</v>
      </c>
      <c r="DL355" s="4">
        <v>0</v>
      </c>
      <c r="DM355" s="4">
        <v>1</v>
      </c>
      <c r="DN355" s="4">
        <v>0</v>
      </c>
      <c r="DO355" s="4">
        <v>1</v>
      </c>
      <c r="DP355" s="4">
        <v>0</v>
      </c>
      <c r="DQ355" s="4">
        <v>1</v>
      </c>
      <c r="DR355" s="4">
        <v>0</v>
      </c>
      <c r="DS355" s="4">
        <v>1</v>
      </c>
      <c r="DT355" s="4">
        <v>0</v>
      </c>
      <c r="DU355" s="4">
        <v>1</v>
      </c>
      <c r="DV355" s="4">
        <v>0</v>
      </c>
      <c r="DW355" s="4">
        <v>1</v>
      </c>
      <c r="DX355" s="4">
        <v>0</v>
      </c>
    </row>
    <row r="356" spans="1:128">
      <c r="A356" s="10">
        <v>351</v>
      </c>
      <c r="BP356" s="3"/>
      <c r="BQ356" s="3"/>
      <c r="BR356" s="3"/>
      <c r="BS356" s="3"/>
      <c r="BT356" s="10">
        <v>351</v>
      </c>
      <c r="BU356" s="4">
        <f t="shared" si="20"/>
        <v>0</v>
      </c>
      <c r="BV356" s="4">
        <f t="shared" si="21"/>
        <v>0</v>
      </c>
      <c r="BW356" s="10"/>
      <c r="BX356" s="4">
        <f t="shared" si="22"/>
        <v>1</v>
      </c>
      <c r="BY356" s="4">
        <f t="shared" si="23"/>
        <v>1</v>
      </c>
      <c r="CA356" s="18">
        <v>70000</v>
      </c>
      <c r="CH356" s="18">
        <v>70000</v>
      </c>
      <c r="CI356" s="4">
        <v>0</v>
      </c>
      <c r="CJ356" s="4">
        <v>1</v>
      </c>
      <c r="CK356" s="4">
        <v>0</v>
      </c>
      <c r="CL356" s="4">
        <v>1</v>
      </c>
      <c r="CM356" s="4">
        <v>0</v>
      </c>
      <c r="CN356" s="4">
        <v>1</v>
      </c>
      <c r="CO356" s="4">
        <v>0</v>
      </c>
      <c r="CP356" s="4">
        <v>1</v>
      </c>
      <c r="CQ356" s="4">
        <v>0.13</v>
      </c>
      <c r="CR356" s="4">
        <v>0.87</v>
      </c>
      <c r="CS356" s="4">
        <v>0.82599999999999996</v>
      </c>
      <c r="CT356" s="4">
        <v>0.17399999999999999</v>
      </c>
      <c r="CU356" s="4">
        <v>0.998</v>
      </c>
      <c r="CV356" s="4">
        <v>2E-3</v>
      </c>
      <c r="CW356" s="4">
        <v>1</v>
      </c>
      <c r="CX356" s="4">
        <v>0</v>
      </c>
      <c r="CY356" s="4">
        <v>1</v>
      </c>
      <c r="CZ356" s="4">
        <v>0</v>
      </c>
      <c r="DA356" s="4">
        <v>1</v>
      </c>
      <c r="DB356" s="4">
        <v>0</v>
      </c>
      <c r="DC356" s="4">
        <v>1</v>
      </c>
      <c r="DD356" s="4">
        <v>0</v>
      </c>
      <c r="DE356" s="4">
        <v>1</v>
      </c>
      <c r="DF356" s="4">
        <v>0</v>
      </c>
      <c r="DG356" s="4">
        <v>1</v>
      </c>
      <c r="DH356" s="4">
        <v>0</v>
      </c>
      <c r="DI356" s="4">
        <v>1</v>
      </c>
      <c r="DJ356" s="4">
        <v>0</v>
      </c>
      <c r="DK356" s="4">
        <v>1</v>
      </c>
      <c r="DL356" s="4">
        <v>0</v>
      </c>
      <c r="DM356" s="4">
        <v>1</v>
      </c>
      <c r="DN356" s="4">
        <v>0</v>
      </c>
      <c r="DO356" s="4">
        <v>1</v>
      </c>
      <c r="DP356" s="4">
        <v>0</v>
      </c>
      <c r="DQ356" s="4">
        <v>1</v>
      </c>
      <c r="DR356" s="4">
        <v>0</v>
      </c>
      <c r="DS356" s="4">
        <v>1</v>
      </c>
      <c r="DT356" s="4">
        <v>0</v>
      </c>
      <c r="DU356" s="4">
        <v>1</v>
      </c>
      <c r="DV356" s="4">
        <v>0</v>
      </c>
      <c r="DW356" s="4">
        <v>1</v>
      </c>
      <c r="DX356" s="4">
        <v>0</v>
      </c>
    </row>
    <row r="357" spans="1:128">
      <c r="A357" s="10">
        <v>352</v>
      </c>
      <c r="BP357" s="3"/>
      <c r="BQ357" s="3"/>
      <c r="BR357" s="3"/>
      <c r="BS357" s="3"/>
      <c r="BT357" s="10">
        <v>352</v>
      </c>
      <c r="BU357" s="4">
        <f t="shared" si="20"/>
        <v>0</v>
      </c>
      <c r="BV357" s="4">
        <f t="shared" si="21"/>
        <v>0</v>
      </c>
      <c r="BW357" s="10"/>
      <c r="BX357" s="4">
        <f t="shared" si="22"/>
        <v>1</v>
      </c>
      <c r="BY357" s="4">
        <f t="shared" si="23"/>
        <v>1</v>
      </c>
      <c r="CA357" s="18">
        <v>70200</v>
      </c>
      <c r="CH357" s="18">
        <v>70200</v>
      </c>
      <c r="CI357" s="4">
        <v>0</v>
      </c>
      <c r="CJ357" s="4">
        <v>1</v>
      </c>
      <c r="CK357" s="4">
        <v>0</v>
      </c>
      <c r="CL357" s="4">
        <v>1</v>
      </c>
      <c r="CM357" s="4">
        <v>0</v>
      </c>
      <c r="CN357" s="4">
        <v>1</v>
      </c>
      <c r="CO357" s="4">
        <v>0</v>
      </c>
      <c r="CP357" s="4">
        <v>1</v>
      </c>
      <c r="CQ357" s="4">
        <v>0.125</v>
      </c>
      <c r="CR357" s="4">
        <v>0.875</v>
      </c>
      <c r="CS357" s="4">
        <v>0.80700000000000005</v>
      </c>
      <c r="CT357" s="4">
        <v>0.193</v>
      </c>
      <c r="CU357" s="4">
        <v>0.998</v>
      </c>
      <c r="CV357" s="4">
        <v>2E-3</v>
      </c>
      <c r="CW357" s="4">
        <v>1</v>
      </c>
      <c r="CX357" s="4">
        <v>0</v>
      </c>
      <c r="CY357" s="4">
        <v>1</v>
      </c>
      <c r="CZ357" s="4">
        <v>0</v>
      </c>
      <c r="DA357" s="4">
        <v>1</v>
      </c>
      <c r="DB357" s="4">
        <v>0</v>
      </c>
      <c r="DC357" s="4">
        <v>1</v>
      </c>
      <c r="DD357" s="4">
        <v>0</v>
      </c>
      <c r="DE357" s="4">
        <v>1</v>
      </c>
      <c r="DF357" s="4">
        <v>0</v>
      </c>
      <c r="DG357" s="4">
        <v>1</v>
      </c>
      <c r="DH357" s="4">
        <v>0</v>
      </c>
      <c r="DI357" s="4">
        <v>1</v>
      </c>
      <c r="DJ357" s="4">
        <v>0</v>
      </c>
      <c r="DK357" s="4">
        <v>1</v>
      </c>
      <c r="DL357" s="4">
        <v>0</v>
      </c>
      <c r="DM357" s="4">
        <v>1</v>
      </c>
      <c r="DN357" s="4">
        <v>0</v>
      </c>
      <c r="DO357" s="4">
        <v>1</v>
      </c>
      <c r="DP357" s="4">
        <v>0</v>
      </c>
      <c r="DQ357" s="4">
        <v>1</v>
      </c>
      <c r="DR357" s="4">
        <v>0</v>
      </c>
      <c r="DS357" s="4">
        <v>1</v>
      </c>
      <c r="DT357" s="4">
        <v>0</v>
      </c>
      <c r="DU357" s="4">
        <v>1</v>
      </c>
      <c r="DV357" s="4">
        <v>0</v>
      </c>
      <c r="DW357" s="4">
        <v>1</v>
      </c>
      <c r="DX357" s="4">
        <v>0</v>
      </c>
    </row>
    <row r="358" spans="1:128">
      <c r="A358" s="10">
        <v>353</v>
      </c>
      <c r="BP358" s="3"/>
      <c r="BQ358" s="3"/>
      <c r="BR358" s="3"/>
      <c r="BS358" s="3"/>
      <c r="BT358" s="10">
        <v>353</v>
      </c>
      <c r="BU358" s="4">
        <f t="shared" si="20"/>
        <v>0</v>
      </c>
      <c r="BV358" s="4">
        <f t="shared" si="21"/>
        <v>0</v>
      </c>
      <c r="BW358" s="10"/>
      <c r="BX358" s="4">
        <f t="shared" si="22"/>
        <v>1</v>
      </c>
      <c r="BY358" s="4">
        <f t="shared" si="23"/>
        <v>1</v>
      </c>
      <c r="CA358" s="18">
        <v>70400</v>
      </c>
      <c r="CH358" s="18">
        <v>70400</v>
      </c>
      <c r="CI358" s="4">
        <v>0</v>
      </c>
      <c r="CJ358" s="4">
        <v>1</v>
      </c>
      <c r="CK358" s="4">
        <v>0</v>
      </c>
      <c r="CL358" s="4">
        <v>1</v>
      </c>
      <c r="CM358" s="4">
        <v>0</v>
      </c>
      <c r="CN358" s="4">
        <v>1</v>
      </c>
      <c r="CO358" s="4">
        <v>0</v>
      </c>
      <c r="CP358" s="4">
        <v>1</v>
      </c>
      <c r="CQ358" s="4">
        <v>0.113</v>
      </c>
      <c r="CR358" s="4">
        <v>0.88700000000000001</v>
      </c>
      <c r="CS358" s="4">
        <v>0.79500000000000004</v>
      </c>
      <c r="CT358" s="4">
        <v>0.20499999999999999</v>
      </c>
      <c r="CU358" s="4">
        <v>0.998</v>
      </c>
      <c r="CV358" s="4">
        <v>2E-3</v>
      </c>
      <c r="CW358" s="4">
        <v>1</v>
      </c>
      <c r="CX358" s="4">
        <v>0</v>
      </c>
      <c r="CY358" s="4">
        <v>1</v>
      </c>
      <c r="CZ358" s="4">
        <v>0</v>
      </c>
      <c r="DA358" s="4">
        <v>1</v>
      </c>
      <c r="DB358" s="4">
        <v>0</v>
      </c>
      <c r="DC358" s="4">
        <v>1</v>
      </c>
      <c r="DD358" s="4">
        <v>0</v>
      </c>
      <c r="DE358" s="4">
        <v>1</v>
      </c>
      <c r="DF358" s="4">
        <v>0</v>
      </c>
      <c r="DG358" s="4">
        <v>1</v>
      </c>
      <c r="DH358" s="4">
        <v>0</v>
      </c>
      <c r="DI358" s="4">
        <v>1</v>
      </c>
      <c r="DJ358" s="4">
        <v>0</v>
      </c>
      <c r="DK358" s="4">
        <v>1</v>
      </c>
      <c r="DL358" s="4">
        <v>0</v>
      </c>
      <c r="DM358" s="4">
        <v>1</v>
      </c>
      <c r="DN358" s="4">
        <v>0</v>
      </c>
      <c r="DO358" s="4">
        <v>1</v>
      </c>
      <c r="DP358" s="4">
        <v>0</v>
      </c>
      <c r="DQ358" s="4">
        <v>1</v>
      </c>
      <c r="DR358" s="4">
        <v>0</v>
      </c>
      <c r="DS358" s="4">
        <v>1</v>
      </c>
      <c r="DT358" s="4">
        <v>0</v>
      </c>
      <c r="DU358" s="4">
        <v>1</v>
      </c>
      <c r="DV358" s="4">
        <v>0</v>
      </c>
      <c r="DW358" s="4">
        <v>1</v>
      </c>
      <c r="DX358" s="4">
        <v>0</v>
      </c>
    </row>
    <row r="359" spans="1:128">
      <c r="A359" s="10">
        <v>354</v>
      </c>
      <c r="BP359" s="3"/>
      <c r="BQ359" s="3"/>
      <c r="BR359" s="3"/>
      <c r="BS359" s="3"/>
      <c r="BT359" s="10">
        <v>354</v>
      </c>
      <c r="BU359" s="4">
        <f t="shared" si="20"/>
        <v>0</v>
      </c>
      <c r="BV359" s="4">
        <f t="shared" si="21"/>
        <v>0</v>
      </c>
      <c r="BW359" s="10"/>
      <c r="BX359" s="4">
        <f t="shared" si="22"/>
        <v>1</v>
      </c>
      <c r="BY359" s="4">
        <f t="shared" si="23"/>
        <v>1</v>
      </c>
      <c r="CA359" s="18">
        <v>70600</v>
      </c>
      <c r="CH359" s="18">
        <v>70600</v>
      </c>
      <c r="CI359" s="4">
        <v>0</v>
      </c>
      <c r="CJ359" s="4">
        <v>1</v>
      </c>
      <c r="CK359" s="4">
        <v>0</v>
      </c>
      <c r="CL359" s="4">
        <v>1</v>
      </c>
      <c r="CM359" s="4">
        <v>0</v>
      </c>
      <c r="CN359" s="4">
        <v>1</v>
      </c>
      <c r="CO359" s="4">
        <v>0</v>
      </c>
      <c r="CP359" s="4">
        <v>1</v>
      </c>
      <c r="CQ359" s="4">
        <v>0.109</v>
      </c>
      <c r="CR359" s="4">
        <v>0.89100000000000001</v>
      </c>
      <c r="CS359" s="4">
        <v>0.78400000000000003</v>
      </c>
      <c r="CT359" s="4">
        <v>0.216</v>
      </c>
      <c r="CU359" s="4">
        <v>0.998</v>
      </c>
      <c r="CV359" s="4">
        <v>2E-3</v>
      </c>
      <c r="CW359" s="4">
        <v>1</v>
      </c>
      <c r="CX359" s="4">
        <v>0</v>
      </c>
      <c r="CY359" s="4">
        <v>1</v>
      </c>
      <c r="CZ359" s="4">
        <v>0</v>
      </c>
      <c r="DA359" s="4">
        <v>1</v>
      </c>
      <c r="DB359" s="4">
        <v>0</v>
      </c>
      <c r="DC359" s="4">
        <v>1</v>
      </c>
      <c r="DD359" s="4">
        <v>0</v>
      </c>
      <c r="DE359" s="4">
        <v>1</v>
      </c>
      <c r="DF359" s="4">
        <v>0</v>
      </c>
      <c r="DG359" s="4">
        <v>1</v>
      </c>
      <c r="DH359" s="4">
        <v>0</v>
      </c>
      <c r="DI359" s="4">
        <v>1</v>
      </c>
      <c r="DJ359" s="4">
        <v>0</v>
      </c>
      <c r="DK359" s="4">
        <v>1</v>
      </c>
      <c r="DL359" s="4">
        <v>0</v>
      </c>
      <c r="DM359" s="4">
        <v>1</v>
      </c>
      <c r="DN359" s="4">
        <v>0</v>
      </c>
      <c r="DO359" s="4">
        <v>1</v>
      </c>
      <c r="DP359" s="4">
        <v>0</v>
      </c>
      <c r="DQ359" s="4">
        <v>1</v>
      </c>
      <c r="DR359" s="4">
        <v>0</v>
      </c>
      <c r="DS359" s="4">
        <v>1</v>
      </c>
      <c r="DT359" s="4">
        <v>0</v>
      </c>
      <c r="DU359" s="4">
        <v>1</v>
      </c>
      <c r="DV359" s="4">
        <v>0</v>
      </c>
      <c r="DW359" s="4">
        <v>1</v>
      </c>
      <c r="DX359" s="4">
        <v>0</v>
      </c>
    </row>
    <row r="360" spans="1:128">
      <c r="A360" s="10">
        <v>355</v>
      </c>
      <c r="BP360" s="3"/>
      <c r="BQ360" s="3"/>
      <c r="BR360" s="3"/>
      <c r="BS360" s="3"/>
      <c r="BT360" s="10">
        <v>355</v>
      </c>
      <c r="BU360" s="4">
        <f t="shared" si="20"/>
        <v>0</v>
      </c>
      <c r="BV360" s="4">
        <f t="shared" si="21"/>
        <v>0</v>
      </c>
      <c r="BW360" s="10"/>
      <c r="BX360" s="4">
        <f t="shared" si="22"/>
        <v>1</v>
      </c>
      <c r="BY360" s="4">
        <f t="shared" si="23"/>
        <v>1</v>
      </c>
      <c r="CA360" s="18">
        <v>70800</v>
      </c>
      <c r="CH360" s="18">
        <v>70800</v>
      </c>
      <c r="CI360" s="4">
        <v>0</v>
      </c>
      <c r="CJ360" s="4">
        <v>1</v>
      </c>
      <c r="CK360" s="4">
        <v>0</v>
      </c>
      <c r="CL360" s="4">
        <v>1</v>
      </c>
      <c r="CM360" s="4">
        <v>0</v>
      </c>
      <c r="CN360" s="4">
        <v>1</v>
      </c>
      <c r="CO360" s="4">
        <v>0</v>
      </c>
      <c r="CP360" s="4">
        <v>1</v>
      </c>
      <c r="CQ360" s="4">
        <v>0.104</v>
      </c>
      <c r="CR360" s="4">
        <v>0.89600000000000002</v>
      </c>
      <c r="CS360" s="4">
        <v>0.76900000000000002</v>
      </c>
      <c r="CT360" s="4">
        <v>0.23100000000000001</v>
      </c>
      <c r="CU360" s="4">
        <v>0.998</v>
      </c>
      <c r="CV360" s="4">
        <v>2E-3</v>
      </c>
      <c r="CW360" s="4">
        <v>1</v>
      </c>
      <c r="CX360" s="4">
        <v>0</v>
      </c>
      <c r="CY360" s="4">
        <v>1</v>
      </c>
      <c r="CZ360" s="4">
        <v>0</v>
      </c>
      <c r="DA360" s="4">
        <v>1</v>
      </c>
      <c r="DB360" s="4">
        <v>0</v>
      </c>
      <c r="DC360" s="4">
        <v>1</v>
      </c>
      <c r="DD360" s="4">
        <v>0</v>
      </c>
      <c r="DE360" s="4">
        <v>1</v>
      </c>
      <c r="DF360" s="4">
        <v>0</v>
      </c>
      <c r="DG360" s="4">
        <v>1</v>
      </c>
      <c r="DH360" s="4">
        <v>0</v>
      </c>
      <c r="DI360" s="4">
        <v>1</v>
      </c>
      <c r="DJ360" s="4">
        <v>0</v>
      </c>
      <c r="DK360" s="4">
        <v>1</v>
      </c>
      <c r="DL360" s="4">
        <v>0</v>
      </c>
      <c r="DM360" s="4">
        <v>1</v>
      </c>
      <c r="DN360" s="4">
        <v>0</v>
      </c>
      <c r="DO360" s="4">
        <v>1</v>
      </c>
      <c r="DP360" s="4">
        <v>0</v>
      </c>
      <c r="DQ360" s="4">
        <v>1</v>
      </c>
      <c r="DR360" s="4">
        <v>0</v>
      </c>
      <c r="DS360" s="4">
        <v>1</v>
      </c>
      <c r="DT360" s="4">
        <v>0</v>
      </c>
      <c r="DU360" s="4">
        <v>1</v>
      </c>
      <c r="DV360" s="4">
        <v>0</v>
      </c>
      <c r="DW360" s="4">
        <v>1</v>
      </c>
      <c r="DX360" s="4">
        <v>0</v>
      </c>
    </row>
    <row r="361" spans="1:128">
      <c r="A361" s="10">
        <v>356</v>
      </c>
      <c r="BP361" s="3"/>
      <c r="BQ361" s="3"/>
      <c r="BR361" s="3"/>
      <c r="BS361" s="3"/>
      <c r="BT361" s="10">
        <v>356</v>
      </c>
      <c r="BU361" s="4">
        <f t="shared" si="20"/>
        <v>0</v>
      </c>
      <c r="BV361" s="4">
        <f t="shared" si="21"/>
        <v>0</v>
      </c>
      <c r="BW361" s="10"/>
      <c r="BX361" s="4">
        <f t="shared" si="22"/>
        <v>1</v>
      </c>
      <c r="BY361" s="4">
        <f t="shared" si="23"/>
        <v>1</v>
      </c>
      <c r="CA361" s="18">
        <v>71000</v>
      </c>
      <c r="CH361" s="18">
        <v>71000</v>
      </c>
      <c r="CI361" s="4">
        <v>0</v>
      </c>
      <c r="CJ361" s="4">
        <v>1</v>
      </c>
      <c r="CK361" s="4">
        <v>0</v>
      </c>
      <c r="CL361" s="4">
        <v>1</v>
      </c>
      <c r="CM361" s="4">
        <v>0</v>
      </c>
      <c r="CN361" s="4">
        <v>1</v>
      </c>
      <c r="CO361" s="4">
        <v>0</v>
      </c>
      <c r="CP361" s="4">
        <v>1</v>
      </c>
      <c r="CQ361" s="4">
        <v>0.1</v>
      </c>
      <c r="CR361" s="4">
        <v>0.9</v>
      </c>
      <c r="CS361" s="4">
        <v>0.752</v>
      </c>
      <c r="CT361" s="4">
        <v>0.248</v>
      </c>
      <c r="CU361" s="4">
        <v>0.998</v>
      </c>
      <c r="CV361" s="4">
        <v>2E-3</v>
      </c>
      <c r="CW361" s="4">
        <v>1</v>
      </c>
      <c r="CX361" s="4">
        <v>0</v>
      </c>
      <c r="CY361" s="4">
        <v>1</v>
      </c>
      <c r="CZ361" s="4">
        <v>0</v>
      </c>
      <c r="DA361" s="4">
        <v>1</v>
      </c>
      <c r="DB361" s="4">
        <v>0</v>
      </c>
      <c r="DC361" s="4">
        <v>1</v>
      </c>
      <c r="DD361" s="4">
        <v>0</v>
      </c>
      <c r="DE361" s="4">
        <v>1</v>
      </c>
      <c r="DF361" s="4">
        <v>0</v>
      </c>
      <c r="DG361" s="4">
        <v>1</v>
      </c>
      <c r="DH361" s="4">
        <v>0</v>
      </c>
      <c r="DI361" s="4">
        <v>1</v>
      </c>
      <c r="DJ361" s="4">
        <v>0</v>
      </c>
      <c r="DK361" s="4">
        <v>1</v>
      </c>
      <c r="DL361" s="4">
        <v>0</v>
      </c>
      <c r="DM361" s="4">
        <v>1</v>
      </c>
      <c r="DN361" s="4">
        <v>0</v>
      </c>
      <c r="DO361" s="4">
        <v>1</v>
      </c>
      <c r="DP361" s="4">
        <v>0</v>
      </c>
      <c r="DQ361" s="4">
        <v>1</v>
      </c>
      <c r="DR361" s="4">
        <v>0</v>
      </c>
      <c r="DS361" s="4">
        <v>1</v>
      </c>
      <c r="DT361" s="4">
        <v>0</v>
      </c>
      <c r="DU361" s="4">
        <v>1</v>
      </c>
      <c r="DV361" s="4">
        <v>0</v>
      </c>
      <c r="DW361" s="4">
        <v>1</v>
      </c>
      <c r="DX361" s="4">
        <v>0</v>
      </c>
    </row>
    <row r="362" spans="1:128">
      <c r="A362" s="10">
        <v>357</v>
      </c>
      <c r="BP362" s="3"/>
      <c r="BQ362" s="3"/>
      <c r="BR362" s="3"/>
      <c r="BS362" s="3"/>
      <c r="BT362" s="10">
        <v>357</v>
      </c>
      <c r="BU362" s="4">
        <f t="shared" si="20"/>
        <v>0</v>
      </c>
      <c r="BV362" s="4">
        <f t="shared" si="21"/>
        <v>0</v>
      </c>
      <c r="BW362" s="10"/>
      <c r="BX362" s="4">
        <f t="shared" si="22"/>
        <v>1</v>
      </c>
      <c r="BY362" s="4">
        <f t="shared" si="23"/>
        <v>1</v>
      </c>
      <c r="CA362" s="18">
        <v>71200</v>
      </c>
      <c r="CH362" s="18">
        <v>71200</v>
      </c>
      <c r="CI362" s="4">
        <v>0</v>
      </c>
      <c r="CJ362" s="4">
        <v>1</v>
      </c>
      <c r="CK362" s="4">
        <v>0</v>
      </c>
      <c r="CL362" s="4">
        <v>1</v>
      </c>
      <c r="CM362" s="4">
        <v>0</v>
      </c>
      <c r="CN362" s="4">
        <v>1</v>
      </c>
      <c r="CO362" s="4">
        <v>0</v>
      </c>
      <c r="CP362" s="4">
        <v>1</v>
      </c>
      <c r="CQ362" s="4">
        <v>9.7000000000000003E-2</v>
      </c>
      <c r="CR362" s="4">
        <v>0.90300000000000002</v>
      </c>
      <c r="CS362" s="4">
        <v>0.74</v>
      </c>
      <c r="CT362" s="4">
        <v>0.26</v>
      </c>
      <c r="CU362" s="4">
        <v>0.997</v>
      </c>
      <c r="CV362" s="4">
        <v>3.0000000000000001E-3</v>
      </c>
      <c r="CW362" s="4">
        <v>1</v>
      </c>
      <c r="CX362" s="4">
        <v>0</v>
      </c>
      <c r="CY362" s="4">
        <v>1</v>
      </c>
      <c r="CZ362" s="4">
        <v>0</v>
      </c>
      <c r="DA362" s="4">
        <v>1</v>
      </c>
      <c r="DB362" s="4">
        <v>0</v>
      </c>
      <c r="DC362" s="4">
        <v>1</v>
      </c>
      <c r="DD362" s="4">
        <v>0</v>
      </c>
      <c r="DE362" s="4">
        <v>1</v>
      </c>
      <c r="DF362" s="4">
        <v>0</v>
      </c>
      <c r="DG362" s="4">
        <v>1</v>
      </c>
      <c r="DH362" s="4">
        <v>0</v>
      </c>
      <c r="DI362" s="4">
        <v>1</v>
      </c>
      <c r="DJ362" s="4">
        <v>0</v>
      </c>
      <c r="DK362" s="4">
        <v>1</v>
      </c>
      <c r="DL362" s="4">
        <v>0</v>
      </c>
      <c r="DM362" s="4">
        <v>1</v>
      </c>
      <c r="DN362" s="4">
        <v>0</v>
      </c>
      <c r="DO362" s="4">
        <v>1</v>
      </c>
      <c r="DP362" s="4">
        <v>0</v>
      </c>
      <c r="DQ362" s="4">
        <v>1</v>
      </c>
      <c r="DR362" s="4">
        <v>0</v>
      </c>
      <c r="DS362" s="4">
        <v>1</v>
      </c>
      <c r="DT362" s="4">
        <v>0</v>
      </c>
      <c r="DU362" s="4">
        <v>1</v>
      </c>
      <c r="DV362" s="4">
        <v>0</v>
      </c>
      <c r="DW362" s="4">
        <v>1</v>
      </c>
      <c r="DX362" s="4">
        <v>0</v>
      </c>
    </row>
    <row r="363" spans="1:128">
      <c r="A363" s="10">
        <v>358</v>
      </c>
      <c r="BP363" s="3"/>
      <c r="BQ363" s="3"/>
      <c r="BR363" s="3"/>
      <c r="BS363" s="3"/>
      <c r="BT363" s="10">
        <v>358</v>
      </c>
      <c r="BU363" s="4">
        <f t="shared" si="20"/>
        <v>0</v>
      </c>
      <c r="BV363" s="4">
        <f t="shared" si="21"/>
        <v>0</v>
      </c>
      <c r="BW363" s="10"/>
      <c r="BX363" s="4">
        <f t="shared" si="22"/>
        <v>1</v>
      </c>
      <c r="BY363" s="4">
        <f t="shared" si="23"/>
        <v>1</v>
      </c>
      <c r="CA363" s="18">
        <v>71400</v>
      </c>
      <c r="CH363" s="18">
        <v>71400</v>
      </c>
      <c r="CI363" s="4">
        <v>0</v>
      </c>
      <c r="CJ363" s="4">
        <v>1</v>
      </c>
      <c r="CK363" s="4">
        <v>0</v>
      </c>
      <c r="CL363" s="4">
        <v>1</v>
      </c>
      <c r="CM363" s="4">
        <v>0</v>
      </c>
      <c r="CN363" s="4">
        <v>1</v>
      </c>
      <c r="CO363" s="4">
        <v>0</v>
      </c>
      <c r="CP363" s="4">
        <v>1</v>
      </c>
      <c r="CQ363" s="4">
        <v>9.2999999999999999E-2</v>
      </c>
      <c r="CR363" s="4">
        <v>0.90700000000000003</v>
      </c>
      <c r="CS363" s="4">
        <v>0.72799999999999998</v>
      </c>
      <c r="CT363" s="4">
        <v>0.27200000000000002</v>
      </c>
      <c r="CU363" s="4">
        <v>0.996</v>
      </c>
      <c r="CV363" s="4">
        <v>4.0000000000000001E-3</v>
      </c>
      <c r="CW363" s="4">
        <v>1</v>
      </c>
      <c r="CX363" s="4">
        <v>0</v>
      </c>
      <c r="CY363" s="4">
        <v>1</v>
      </c>
      <c r="CZ363" s="4">
        <v>0</v>
      </c>
      <c r="DA363" s="4">
        <v>1</v>
      </c>
      <c r="DB363" s="4">
        <v>0</v>
      </c>
      <c r="DC363" s="4">
        <v>1</v>
      </c>
      <c r="DD363" s="4">
        <v>0</v>
      </c>
      <c r="DE363" s="4">
        <v>1</v>
      </c>
      <c r="DF363" s="4">
        <v>0</v>
      </c>
      <c r="DG363" s="4">
        <v>1</v>
      </c>
      <c r="DH363" s="4">
        <v>0</v>
      </c>
      <c r="DI363" s="4">
        <v>1</v>
      </c>
      <c r="DJ363" s="4">
        <v>0</v>
      </c>
      <c r="DK363" s="4">
        <v>1</v>
      </c>
      <c r="DL363" s="4">
        <v>0</v>
      </c>
      <c r="DM363" s="4">
        <v>1</v>
      </c>
      <c r="DN363" s="4">
        <v>0</v>
      </c>
      <c r="DO363" s="4">
        <v>1</v>
      </c>
      <c r="DP363" s="4">
        <v>0</v>
      </c>
      <c r="DQ363" s="4">
        <v>1</v>
      </c>
      <c r="DR363" s="4">
        <v>0</v>
      </c>
      <c r="DS363" s="4">
        <v>1</v>
      </c>
      <c r="DT363" s="4">
        <v>0</v>
      </c>
      <c r="DU363" s="4">
        <v>1</v>
      </c>
      <c r="DV363" s="4">
        <v>0</v>
      </c>
      <c r="DW363" s="4">
        <v>1</v>
      </c>
      <c r="DX363" s="4">
        <v>0</v>
      </c>
    </row>
    <row r="364" spans="1:128">
      <c r="A364" s="10">
        <v>359</v>
      </c>
      <c r="BP364" s="3"/>
      <c r="BQ364" s="3"/>
      <c r="BR364" s="3"/>
      <c r="BS364" s="3"/>
      <c r="BT364" s="10">
        <v>359</v>
      </c>
      <c r="BU364" s="4">
        <f t="shared" si="20"/>
        <v>0</v>
      </c>
      <c r="BV364" s="4">
        <f t="shared" si="21"/>
        <v>0</v>
      </c>
      <c r="BW364" s="10"/>
      <c r="BX364" s="4">
        <f t="shared" si="22"/>
        <v>1</v>
      </c>
      <c r="BY364" s="4">
        <f t="shared" si="23"/>
        <v>1</v>
      </c>
      <c r="CA364" s="18">
        <v>71600</v>
      </c>
      <c r="CH364" s="18">
        <v>71600</v>
      </c>
      <c r="CI364" s="4">
        <v>0</v>
      </c>
      <c r="CJ364" s="4">
        <v>1</v>
      </c>
      <c r="CK364" s="4">
        <v>0</v>
      </c>
      <c r="CL364" s="4">
        <v>1</v>
      </c>
      <c r="CM364" s="4">
        <v>0</v>
      </c>
      <c r="CN364" s="4">
        <v>1</v>
      </c>
      <c r="CO364" s="4">
        <v>0</v>
      </c>
      <c r="CP364" s="4">
        <v>1</v>
      </c>
      <c r="CQ364" s="4">
        <v>8.7999999999999995E-2</v>
      </c>
      <c r="CR364" s="4">
        <v>0.91200000000000003</v>
      </c>
      <c r="CS364" s="4">
        <v>0.71699999999999997</v>
      </c>
      <c r="CT364" s="4">
        <v>0.28299999999999997</v>
      </c>
      <c r="CU364" s="4">
        <v>0.996</v>
      </c>
      <c r="CV364" s="4">
        <v>4.0000000000000001E-3</v>
      </c>
      <c r="CW364" s="4">
        <v>1</v>
      </c>
      <c r="CX364" s="4">
        <v>0</v>
      </c>
      <c r="CY364" s="4">
        <v>1</v>
      </c>
      <c r="CZ364" s="4">
        <v>0</v>
      </c>
      <c r="DA364" s="4">
        <v>1</v>
      </c>
      <c r="DB364" s="4">
        <v>0</v>
      </c>
      <c r="DC364" s="4">
        <v>1</v>
      </c>
      <c r="DD364" s="4">
        <v>0</v>
      </c>
      <c r="DE364" s="4">
        <v>1</v>
      </c>
      <c r="DF364" s="4">
        <v>0</v>
      </c>
      <c r="DG364" s="4">
        <v>1</v>
      </c>
      <c r="DH364" s="4">
        <v>0</v>
      </c>
      <c r="DI364" s="4">
        <v>1</v>
      </c>
      <c r="DJ364" s="4">
        <v>0</v>
      </c>
      <c r="DK364" s="4">
        <v>1</v>
      </c>
      <c r="DL364" s="4">
        <v>0</v>
      </c>
      <c r="DM364" s="4">
        <v>1</v>
      </c>
      <c r="DN364" s="4">
        <v>0</v>
      </c>
      <c r="DO364" s="4">
        <v>1</v>
      </c>
      <c r="DP364" s="4">
        <v>0</v>
      </c>
      <c r="DQ364" s="4">
        <v>1</v>
      </c>
      <c r="DR364" s="4">
        <v>0</v>
      </c>
      <c r="DS364" s="4">
        <v>1</v>
      </c>
      <c r="DT364" s="4">
        <v>0</v>
      </c>
      <c r="DU364" s="4">
        <v>1</v>
      </c>
      <c r="DV364" s="4">
        <v>0</v>
      </c>
      <c r="DW364" s="4">
        <v>1</v>
      </c>
      <c r="DX364" s="4">
        <v>0</v>
      </c>
    </row>
    <row r="365" spans="1:128">
      <c r="A365" s="10">
        <v>360</v>
      </c>
      <c r="BP365" s="3"/>
      <c r="BQ365" s="3"/>
      <c r="BR365" s="3"/>
      <c r="BS365" s="3"/>
      <c r="BT365" s="10">
        <v>360</v>
      </c>
      <c r="BU365" s="4">
        <f t="shared" si="20"/>
        <v>0</v>
      </c>
      <c r="BV365" s="4">
        <f t="shared" si="21"/>
        <v>0</v>
      </c>
      <c r="BW365" s="10"/>
      <c r="BX365" s="4">
        <f t="shared" si="22"/>
        <v>1</v>
      </c>
      <c r="BY365" s="4">
        <f t="shared" si="23"/>
        <v>1</v>
      </c>
      <c r="CA365" s="18">
        <v>71800</v>
      </c>
      <c r="CH365" s="18">
        <v>71800</v>
      </c>
      <c r="CI365" s="4">
        <v>0</v>
      </c>
      <c r="CJ365" s="4">
        <v>1</v>
      </c>
      <c r="CK365" s="4">
        <v>0</v>
      </c>
      <c r="CL365" s="4">
        <v>1</v>
      </c>
      <c r="CM365" s="4">
        <v>0</v>
      </c>
      <c r="CN365" s="4">
        <v>1</v>
      </c>
      <c r="CO365" s="4">
        <v>0</v>
      </c>
      <c r="CP365" s="4">
        <v>1</v>
      </c>
      <c r="CQ365" s="4">
        <v>8.3000000000000004E-2</v>
      </c>
      <c r="CR365" s="4">
        <v>0.91700000000000004</v>
      </c>
      <c r="CS365" s="4">
        <v>0.70299999999999996</v>
      </c>
      <c r="CT365" s="4">
        <v>0.29699999999999999</v>
      </c>
      <c r="CU365" s="4">
        <v>0.995</v>
      </c>
      <c r="CV365" s="4">
        <v>5.0000000000000001E-3</v>
      </c>
      <c r="CW365" s="4">
        <v>1</v>
      </c>
      <c r="CX365" s="4">
        <v>0</v>
      </c>
      <c r="CY365" s="4">
        <v>1</v>
      </c>
      <c r="CZ365" s="4">
        <v>0</v>
      </c>
      <c r="DA365" s="4">
        <v>1</v>
      </c>
      <c r="DB365" s="4">
        <v>0</v>
      </c>
      <c r="DC365" s="4">
        <v>1</v>
      </c>
      <c r="DD365" s="4">
        <v>0</v>
      </c>
      <c r="DE365" s="4">
        <v>1</v>
      </c>
      <c r="DF365" s="4">
        <v>0</v>
      </c>
      <c r="DG365" s="4">
        <v>1</v>
      </c>
      <c r="DH365" s="4">
        <v>0</v>
      </c>
      <c r="DI365" s="4">
        <v>1</v>
      </c>
      <c r="DJ365" s="4">
        <v>0</v>
      </c>
      <c r="DK365" s="4">
        <v>1</v>
      </c>
      <c r="DL365" s="4">
        <v>0</v>
      </c>
      <c r="DM365" s="4">
        <v>1</v>
      </c>
      <c r="DN365" s="4">
        <v>0</v>
      </c>
      <c r="DO365" s="4">
        <v>1</v>
      </c>
      <c r="DP365" s="4">
        <v>0</v>
      </c>
      <c r="DQ365" s="4">
        <v>1</v>
      </c>
      <c r="DR365" s="4">
        <v>0</v>
      </c>
      <c r="DS365" s="4">
        <v>1</v>
      </c>
      <c r="DT365" s="4">
        <v>0</v>
      </c>
      <c r="DU365" s="4">
        <v>1</v>
      </c>
      <c r="DV365" s="4">
        <v>0</v>
      </c>
      <c r="DW365" s="4">
        <v>1</v>
      </c>
      <c r="DX365" s="4">
        <v>0</v>
      </c>
    </row>
    <row r="366" spans="1:128">
      <c r="A366" s="10">
        <v>361</v>
      </c>
      <c r="BP366" s="3"/>
      <c r="BQ366" s="3"/>
      <c r="BR366" s="3"/>
      <c r="BS366" s="3"/>
      <c r="BT366" s="10">
        <v>361</v>
      </c>
      <c r="BU366" s="4">
        <f t="shared" si="20"/>
        <v>0</v>
      </c>
      <c r="BV366" s="4">
        <f t="shared" si="21"/>
        <v>0</v>
      </c>
      <c r="BW366" s="10"/>
      <c r="BX366" s="4">
        <f t="shared" si="22"/>
        <v>1</v>
      </c>
      <c r="BY366" s="4">
        <f t="shared" si="23"/>
        <v>1</v>
      </c>
      <c r="CA366" s="18">
        <v>72000</v>
      </c>
      <c r="CH366" s="18">
        <v>72000</v>
      </c>
      <c r="CI366" s="4">
        <v>0</v>
      </c>
      <c r="CJ366" s="4">
        <v>1</v>
      </c>
      <c r="CK366" s="4">
        <v>0</v>
      </c>
      <c r="CL366" s="4">
        <v>1</v>
      </c>
      <c r="CM366" s="4">
        <v>0</v>
      </c>
      <c r="CN366" s="4">
        <v>1</v>
      </c>
      <c r="CO366" s="4">
        <v>0</v>
      </c>
      <c r="CP366" s="4">
        <v>1</v>
      </c>
      <c r="CQ366" s="4">
        <v>7.9000000000000001E-2</v>
      </c>
      <c r="CR366" s="4">
        <v>0.92100000000000004</v>
      </c>
      <c r="CS366" s="4">
        <v>0.69099999999999995</v>
      </c>
      <c r="CT366" s="4">
        <v>0.309</v>
      </c>
      <c r="CU366" s="4">
        <v>0.995</v>
      </c>
      <c r="CV366" s="4">
        <v>5.0000000000000001E-3</v>
      </c>
      <c r="CW366" s="4">
        <v>1</v>
      </c>
      <c r="CX366" s="4">
        <v>0</v>
      </c>
      <c r="CY366" s="4">
        <v>1</v>
      </c>
      <c r="CZ366" s="4">
        <v>0</v>
      </c>
      <c r="DA366" s="4">
        <v>1</v>
      </c>
      <c r="DB366" s="4">
        <v>0</v>
      </c>
      <c r="DC366" s="4">
        <v>1</v>
      </c>
      <c r="DD366" s="4">
        <v>0</v>
      </c>
      <c r="DE366" s="4">
        <v>1</v>
      </c>
      <c r="DF366" s="4">
        <v>0</v>
      </c>
      <c r="DG366" s="4">
        <v>1</v>
      </c>
      <c r="DH366" s="4">
        <v>0</v>
      </c>
      <c r="DI366" s="4">
        <v>1</v>
      </c>
      <c r="DJ366" s="4">
        <v>0</v>
      </c>
      <c r="DK366" s="4">
        <v>1</v>
      </c>
      <c r="DL366" s="4">
        <v>0</v>
      </c>
      <c r="DM366" s="4">
        <v>1</v>
      </c>
      <c r="DN366" s="4">
        <v>0</v>
      </c>
      <c r="DO366" s="4">
        <v>1</v>
      </c>
      <c r="DP366" s="4">
        <v>0</v>
      </c>
      <c r="DQ366" s="4">
        <v>1</v>
      </c>
      <c r="DR366" s="4">
        <v>0</v>
      </c>
      <c r="DS366" s="4">
        <v>1</v>
      </c>
      <c r="DT366" s="4">
        <v>0</v>
      </c>
      <c r="DU366" s="4">
        <v>1</v>
      </c>
      <c r="DV366" s="4">
        <v>0</v>
      </c>
      <c r="DW366" s="4">
        <v>1</v>
      </c>
      <c r="DX366" s="4">
        <v>0</v>
      </c>
    </row>
    <row r="367" spans="1:128">
      <c r="A367" s="10">
        <v>362</v>
      </c>
      <c r="BP367" s="3"/>
      <c r="BQ367" s="3"/>
      <c r="BR367" s="3"/>
      <c r="BS367" s="3"/>
      <c r="BT367" s="10">
        <v>362</v>
      </c>
      <c r="BU367" s="4">
        <f t="shared" si="20"/>
        <v>0</v>
      </c>
      <c r="BV367" s="4">
        <f t="shared" si="21"/>
        <v>0</v>
      </c>
      <c r="BW367" s="10"/>
      <c r="BX367" s="4">
        <f t="shared" si="22"/>
        <v>1</v>
      </c>
      <c r="BY367" s="4">
        <f t="shared" si="23"/>
        <v>1</v>
      </c>
      <c r="CA367" s="18">
        <v>72200</v>
      </c>
      <c r="CH367" s="18">
        <v>72200</v>
      </c>
      <c r="CI367" s="4">
        <v>0</v>
      </c>
      <c r="CJ367" s="4">
        <v>1</v>
      </c>
      <c r="CK367" s="4">
        <v>0</v>
      </c>
      <c r="CL367" s="4">
        <v>1</v>
      </c>
      <c r="CM367" s="4">
        <v>0</v>
      </c>
      <c r="CN367" s="4">
        <v>1</v>
      </c>
      <c r="CO367" s="4">
        <v>0</v>
      </c>
      <c r="CP367" s="4">
        <v>1</v>
      </c>
      <c r="CQ367" s="4">
        <v>7.2999999999999995E-2</v>
      </c>
      <c r="CR367" s="4">
        <v>0.92700000000000005</v>
      </c>
      <c r="CS367" s="4">
        <v>0.67600000000000005</v>
      </c>
      <c r="CT367" s="4">
        <v>0.32400000000000001</v>
      </c>
      <c r="CU367" s="4">
        <v>0.99199999999999999</v>
      </c>
      <c r="CV367" s="4">
        <v>8.0000000000000002E-3</v>
      </c>
      <c r="CW367" s="4">
        <v>1</v>
      </c>
      <c r="CX367" s="4">
        <v>0</v>
      </c>
      <c r="CY367" s="4">
        <v>1</v>
      </c>
      <c r="CZ367" s="4">
        <v>0</v>
      </c>
      <c r="DA367" s="4">
        <v>1</v>
      </c>
      <c r="DB367" s="4">
        <v>0</v>
      </c>
      <c r="DC367" s="4">
        <v>1</v>
      </c>
      <c r="DD367" s="4">
        <v>0</v>
      </c>
      <c r="DE367" s="4">
        <v>1</v>
      </c>
      <c r="DF367" s="4">
        <v>0</v>
      </c>
      <c r="DG367" s="4">
        <v>1</v>
      </c>
      <c r="DH367" s="4">
        <v>0</v>
      </c>
      <c r="DI367" s="4">
        <v>1</v>
      </c>
      <c r="DJ367" s="4">
        <v>0</v>
      </c>
      <c r="DK367" s="4">
        <v>1</v>
      </c>
      <c r="DL367" s="4">
        <v>0</v>
      </c>
      <c r="DM367" s="4">
        <v>1</v>
      </c>
      <c r="DN367" s="4">
        <v>0</v>
      </c>
      <c r="DO367" s="4">
        <v>1</v>
      </c>
      <c r="DP367" s="4">
        <v>0</v>
      </c>
      <c r="DQ367" s="4">
        <v>1</v>
      </c>
      <c r="DR367" s="4">
        <v>0</v>
      </c>
      <c r="DS367" s="4">
        <v>1</v>
      </c>
      <c r="DT367" s="4">
        <v>0</v>
      </c>
      <c r="DU367" s="4">
        <v>1</v>
      </c>
      <c r="DV367" s="4">
        <v>0</v>
      </c>
      <c r="DW367" s="4">
        <v>1</v>
      </c>
      <c r="DX367" s="4">
        <v>0</v>
      </c>
    </row>
    <row r="368" spans="1:128">
      <c r="A368" s="10">
        <v>363</v>
      </c>
      <c r="BP368" s="3"/>
      <c r="BQ368" s="3"/>
      <c r="BR368" s="3"/>
      <c r="BS368" s="3"/>
      <c r="BT368" s="10">
        <v>363</v>
      </c>
      <c r="BU368" s="4">
        <f t="shared" si="20"/>
        <v>0</v>
      </c>
      <c r="BV368" s="4">
        <f t="shared" si="21"/>
        <v>0</v>
      </c>
      <c r="BW368" s="10"/>
      <c r="BX368" s="4">
        <f t="shared" si="22"/>
        <v>1</v>
      </c>
      <c r="BY368" s="4">
        <f t="shared" si="23"/>
        <v>1</v>
      </c>
      <c r="CA368" s="18">
        <v>72400</v>
      </c>
      <c r="CH368" s="18">
        <v>72400</v>
      </c>
      <c r="CI368" s="4">
        <v>0</v>
      </c>
      <c r="CJ368" s="4">
        <v>1</v>
      </c>
      <c r="CK368" s="4">
        <v>0</v>
      </c>
      <c r="CL368" s="4">
        <v>1</v>
      </c>
      <c r="CM368" s="4">
        <v>0</v>
      </c>
      <c r="CN368" s="4">
        <v>1</v>
      </c>
      <c r="CO368" s="4">
        <v>0</v>
      </c>
      <c r="CP368" s="4">
        <v>1</v>
      </c>
      <c r="CQ368" s="4">
        <v>6.7000000000000004E-2</v>
      </c>
      <c r="CR368" s="4">
        <v>0.93300000000000005</v>
      </c>
      <c r="CS368" s="4">
        <v>0.65800000000000003</v>
      </c>
      <c r="CT368" s="4">
        <v>0.34200000000000003</v>
      </c>
      <c r="CU368" s="4">
        <v>0.99099999999999999</v>
      </c>
      <c r="CV368" s="4">
        <v>8.9999999999999993E-3</v>
      </c>
      <c r="CW368" s="4">
        <v>1</v>
      </c>
      <c r="CX368" s="4">
        <v>0</v>
      </c>
      <c r="CY368" s="4">
        <v>1</v>
      </c>
      <c r="CZ368" s="4">
        <v>0</v>
      </c>
      <c r="DA368" s="4">
        <v>1</v>
      </c>
      <c r="DB368" s="4">
        <v>0</v>
      </c>
      <c r="DC368" s="4">
        <v>1</v>
      </c>
      <c r="DD368" s="4">
        <v>0</v>
      </c>
      <c r="DE368" s="4">
        <v>1</v>
      </c>
      <c r="DF368" s="4">
        <v>0</v>
      </c>
      <c r="DG368" s="4">
        <v>1</v>
      </c>
      <c r="DH368" s="4">
        <v>0</v>
      </c>
      <c r="DI368" s="4">
        <v>1</v>
      </c>
      <c r="DJ368" s="4">
        <v>0</v>
      </c>
      <c r="DK368" s="4">
        <v>1</v>
      </c>
      <c r="DL368" s="4">
        <v>0</v>
      </c>
      <c r="DM368" s="4">
        <v>1</v>
      </c>
      <c r="DN368" s="4">
        <v>0</v>
      </c>
      <c r="DO368" s="4">
        <v>1</v>
      </c>
      <c r="DP368" s="4">
        <v>0</v>
      </c>
      <c r="DQ368" s="4">
        <v>1</v>
      </c>
      <c r="DR368" s="4">
        <v>0</v>
      </c>
      <c r="DS368" s="4">
        <v>1</v>
      </c>
      <c r="DT368" s="4">
        <v>0</v>
      </c>
      <c r="DU368" s="4">
        <v>1</v>
      </c>
      <c r="DV368" s="4">
        <v>0</v>
      </c>
      <c r="DW368" s="4">
        <v>1</v>
      </c>
      <c r="DX368" s="4">
        <v>0</v>
      </c>
    </row>
    <row r="369" spans="1:128">
      <c r="A369" s="10">
        <v>364</v>
      </c>
      <c r="BP369" s="3"/>
      <c r="BQ369" s="3"/>
      <c r="BR369" s="3"/>
      <c r="BS369" s="3"/>
      <c r="BT369" s="10">
        <v>364</v>
      </c>
      <c r="BU369" s="4">
        <f t="shared" si="20"/>
        <v>0</v>
      </c>
      <c r="BV369" s="4">
        <f t="shared" si="21"/>
        <v>0</v>
      </c>
      <c r="BW369" s="10"/>
      <c r="BX369" s="4">
        <f t="shared" si="22"/>
        <v>1</v>
      </c>
      <c r="BY369" s="4">
        <f t="shared" si="23"/>
        <v>1</v>
      </c>
      <c r="CA369" s="18">
        <v>72600</v>
      </c>
      <c r="CH369" s="18">
        <v>72600</v>
      </c>
      <c r="CI369" s="4">
        <v>0</v>
      </c>
      <c r="CJ369" s="4">
        <v>1</v>
      </c>
      <c r="CK369" s="4">
        <v>0</v>
      </c>
      <c r="CL369" s="4">
        <v>1</v>
      </c>
      <c r="CM369" s="4">
        <v>0</v>
      </c>
      <c r="CN369" s="4">
        <v>1</v>
      </c>
      <c r="CO369" s="4">
        <v>0</v>
      </c>
      <c r="CP369" s="4">
        <v>1</v>
      </c>
      <c r="CQ369" s="4">
        <v>6.3E-2</v>
      </c>
      <c r="CR369" s="4">
        <v>0.93700000000000006</v>
      </c>
      <c r="CS369" s="4">
        <v>0.64100000000000001</v>
      </c>
      <c r="CT369" s="4">
        <v>0.35899999999999999</v>
      </c>
      <c r="CU369" s="4">
        <v>0.99</v>
      </c>
      <c r="CV369" s="4">
        <v>0.01</v>
      </c>
      <c r="CW369" s="4">
        <v>1</v>
      </c>
      <c r="CX369" s="4">
        <v>0</v>
      </c>
      <c r="CY369" s="4">
        <v>1</v>
      </c>
      <c r="CZ369" s="4">
        <v>0</v>
      </c>
      <c r="DA369" s="4">
        <v>1</v>
      </c>
      <c r="DB369" s="4">
        <v>0</v>
      </c>
      <c r="DC369" s="4">
        <v>1</v>
      </c>
      <c r="DD369" s="4">
        <v>0</v>
      </c>
      <c r="DE369" s="4">
        <v>1</v>
      </c>
      <c r="DF369" s="4">
        <v>0</v>
      </c>
      <c r="DG369" s="4">
        <v>1</v>
      </c>
      <c r="DH369" s="4">
        <v>0</v>
      </c>
      <c r="DI369" s="4">
        <v>1</v>
      </c>
      <c r="DJ369" s="4">
        <v>0</v>
      </c>
      <c r="DK369" s="4">
        <v>1</v>
      </c>
      <c r="DL369" s="4">
        <v>0</v>
      </c>
      <c r="DM369" s="4">
        <v>1</v>
      </c>
      <c r="DN369" s="4">
        <v>0</v>
      </c>
      <c r="DO369" s="4">
        <v>1</v>
      </c>
      <c r="DP369" s="4">
        <v>0</v>
      </c>
      <c r="DQ369" s="4">
        <v>1</v>
      </c>
      <c r="DR369" s="4">
        <v>0</v>
      </c>
      <c r="DS369" s="4">
        <v>1</v>
      </c>
      <c r="DT369" s="4">
        <v>0</v>
      </c>
      <c r="DU369" s="4">
        <v>1</v>
      </c>
      <c r="DV369" s="4">
        <v>0</v>
      </c>
      <c r="DW369" s="4">
        <v>1</v>
      </c>
      <c r="DX369" s="4">
        <v>0</v>
      </c>
    </row>
    <row r="370" spans="1:128">
      <c r="A370" s="10">
        <v>365</v>
      </c>
      <c r="BP370" s="3"/>
      <c r="BQ370" s="3"/>
      <c r="BR370" s="3"/>
      <c r="BS370" s="3"/>
      <c r="BT370" s="10">
        <v>365</v>
      </c>
      <c r="BU370" s="4">
        <f t="shared" si="20"/>
        <v>0</v>
      </c>
      <c r="BV370" s="4">
        <f t="shared" si="21"/>
        <v>0</v>
      </c>
      <c r="BW370" s="10"/>
      <c r="BX370" s="4">
        <f t="shared" si="22"/>
        <v>1</v>
      </c>
      <c r="BY370" s="4">
        <f t="shared" si="23"/>
        <v>1</v>
      </c>
      <c r="CA370" s="18">
        <v>72800</v>
      </c>
      <c r="CH370" s="18">
        <v>72800</v>
      </c>
      <c r="CI370" s="4">
        <v>0</v>
      </c>
      <c r="CJ370" s="4">
        <v>1</v>
      </c>
      <c r="CK370" s="4">
        <v>0</v>
      </c>
      <c r="CL370" s="4">
        <v>1</v>
      </c>
      <c r="CM370" s="4">
        <v>0</v>
      </c>
      <c r="CN370" s="4">
        <v>1</v>
      </c>
      <c r="CO370" s="4">
        <v>0</v>
      </c>
      <c r="CP370" s="4">
        <v>1</v>
      </c>
      <c r="CQ370" s="4">
        <v>6.0999999999999999E-2</v>
      </c>
      <c r="CR370" s="4">
        <v>0.93899999999999995</v>
      </c>
      <c r="CS370" s="4">
        <v>0.629</v>
      </c>
      <c r="CT370" s="4">
        <v>0.371</v>
      </c>
      <c r="CU370" s="4">
        <v>0.99</v>
      </c>
      <c r="CV370" s="4">
        <v>0.01</v>
      </c>
      <c r="CW370" s="4">
        <v>1</v>
      </c>
      <c r="CX370" s="4">
        <v>0</v>
      </c>
      <c r="CY370" s="4">
        <v>1</v>
      </c>
      <c r="CZ370" s="4">
        <v>0</v>
      </c>
      <c r="DA370" s="4">
        <v>1</v>
      </c>
      <c r="DB370" s="4">
        <v>0</v>
      </c>
      <c r="DC370" s="4">
        <v>1</v>
      </c>
      <c r="DD370" s="4">
        <v>0</v>
      </c>
      <c r="DE370" s="4">
        <v>1</v>
      </c>
      <c r="DF370" s="4">
        <v>0</v>
      </c>
      <c r="DG370" s="4">
        <v>1</v>
      </c>
      <c r="DH370" s="4">
        <v>0</v>
      </c>
      <c r="DI370" s="4">
        <v>1</v>
      </c>
      <c r="DJ370" s="4">
        <v>0</v>
      </c>
      <c r="DK370" s="4">
        <v>1</v>
      </c>
      <c r="DL370" s="4">
        <v>0</v>
      </c>
      <c r="DM370" s="4">
        <v>1</v>
      </c>
      <c r="DN370" s="4">
        <v>0</v>
      </c>
      <c r="DO370" s="4">
        <v>1</v>
      </c>
      <c r="DP370" s="4">
        <v>0</v>
      </c>
      <c r="DQ370" s="4">
        <v>1</v>
      </c>
      <c r="DR370" s="4">
        <v>0</v>
      </c>
      <c r="DS370" s="4">
        <v>1</v>
      </c>
      <c r="DT370" s="4">
        <v>0</v>
      </c>
      <c r="DU370" s="4">
        <v>1</v>
      </c>
      <c r="DV370" s="4">
        <v>0</v>
      </c>
      <c r="DW370" s="4">
        <v>1</v>
      </c>
      <c r="DX370" s="4">
        <v>0</v>
      </c>
    </row>
    <row r="371" spans="1:128">
      <c r="A371" s="10">
        <v>366</v>
      </c>
      <c r="BP371" s="3"/>
      <c r="BQ371" s="3"/>
      <c r="BR371" s="3"/>
      <c r="BS371" s="3"/>
      <c r="BT371" s="10">
        <v>366</v>
      </c>
      <c r="BU371" s="4">
        <f t="shared" si="20"/>
        <v>0</v>
      </c>
      <c r="BV371" s="4">
        <f t="shared" si="21"/>
        <v>0</v>
      </c>
      <c r="BW371" s="10"/>
      <c r="BX371" s="4">
        <f t="shared" si="22"/>
        <v>1</v>
      </c>
      <c r="BY371" s="4">
        <f t="shared" si="23"/>
        <v>1</v>
      </c>
      <c r="CA371" s="18">
        <v>73000</v>
      </c>
      <c r="CH371" s="18">
        <v>73000</v>
      </c>
      <c r="CI371" s="4">
        <v>0</v>
      </c>
      <c r="CJ371" s="4">
        <v>1</v>
      </c>
      <c r="CK371" s="4">
        <v>0</v>
      </c>
      <c r="CL371" s="4">
        <v>1</v>
      </c>
      <c r="CM371" s="4">
        <v>0</v>
      </c>
      <c r="CN371" s="4">
        <v>1</v>
      </c>
      <c r="CO371" s="4">
        <v>0</v>
      </c>
      <c r="CP371" s="4">
        <v>1</v>
      </c>
      <c r="CQ371" s="4">
        <v>5.8000000000000003E-2</v>
      </c>
      <c r="CR371" s="4">
        <v>0.94199999999999995</v>
      </c>
      <c r="CS371" s="4">
        <v>0.61099999999999999</v>
      </c>
      <c r="CT371" s="4">
        <v>0.38900000000000001</v>
      </c>
      <c r="CU371" s="4">
        <v>0.99</v>
      </c>
      <c r="CV371" s="4">
        <v>0.01</v>
      </c>
      <c r="CW371" s="4">
        <v>1</v>
      </c>
      <c r="CX371" s="4">
        <v>0</v>
      </c>
      <c r="CY371" s="4">
        <v>1</v>
      </c>
      <c r="CZ371" s="4">
        <v>0</v>
      </c>
      <c r="DA371" s="4">
        <v>1</v>
      </c>
      <c r="DB371" s="4">
        <v>0</v>
      </c>
      <c r="DC371" s="4">
        <v>1</v>
      </c>
      <c r="DD371" s="4">
        <v>0</v>
      </c>
      <c r="DE371" s="4">
        <v>1</v>
      </c>
      <c r="DF371" s="4">
        <v>0</v>
      </c>
      <c r="DG371" s="4">
        <v>1</v>
      </c>
      <c r="DH371" s="4">
        <v>0</v>
      </c>
      <c r="DI371" s="4">
        <v>1</v>
      </c>
      <c r="DJ371" s="4">
        <v>0</v>
      </c>
      <c r="DK371" s="4">
        <v>1</v>
      </c>
      <c r="DL371" s="4">
        <v>0</v>
      </c>
      <c r="DM371" s="4">
        <v>1</v>
      </c>
      <c r="DN371" s="4">
        <v>0</v>
      </c>
      <c r="DO371" s="4">
        <v>1</v>
      </c>
      <c r="DP371" s="4">
        <v>0</v>
      </c>
      <c r="DQ371" s="4">
        <v>1</v>
      </c>
      <c r="DR371" s="4">
        <v>0</v>
      </c>
      <c r="DS371" s="4">
        <v>1</v>
      </c>
      <c r="DT371" s="4">
        <v>0</v>
      </c>
      <c r="DU371" s="4">
        <v>1</v>
      </c>
      <c r="DV371" s="4">
        <v>0</v>
      </c>
      <c r="DW371" s="4">
        <v>1</v>
      </c>
      <c r="DX371" s="4">
        <v>0</v>
      </c>
    </row>
    <row r="372" spans="1:128">
      <c r="A372" s="10">
        <v>367</v>
      </c>
      <c r="BP372" s="3"/>
      <c r="BQ372" s="3"/>
      <c r="BR372" s="3"/>
      <c r="BS372" s="3"/>
      <c r="BT372" s="10">
        <v>367</v>
      </c>
      <c r="BU372" s="4">
        <f t="shared" si="20"/>
        <v>0</v>
      </c>
      <c r="BV372" s="4">
        <f t="shared" si="21"/>
        <v>0</v>
      </c>
      <c r="BW372" s="10"/>
      <c r="BX372" s="4">
        <f t="shared" si="22"/>
        <v>1</v>
      </c>
      <c r="BY372" s="4">
        <f t="shared" si="23"/>
        <v>1</v>
      </c>
      <c r="CA372" s="18">
        <v>73200</v>
      </c>
      <c r="CH372" s="18">
        <v>73200</v>
      </c>
      <c r="CI372" s="4">
        <v>0</v>
      </c>
      <c r="CJ372" s="4">
        <v>1</v>
      </c>
      <c r="CK372" s="4">
        <v>0</v>
      </c>
      <c r="CL372" s="4">
        <v>1</v>
      </c>
      <c r="CM372" s="4">
        <v>0</v>
      </c>
      <c r="CN372" s="4">
        <v>1</v>
      </c>
      <c r="CO372" s="4">
        <v>0</v>
      </c>
      <c r="CP372" s="4">
        <v>1</v>
      </c>
      <c r="CQ372" s="4">
        <v>5.3999999999999999E-2</v>
      </c>
      <c r="CR372" s="4">
        <v>0.94599999999999995</v>
      </c>
      <c r="CS372" s="4">
        <v>0.59299999999999997</v>
      </c>
      <c r="CT372" s="4">
        <v>0.40699999999999997</v>
      </c>
      <c r="CU372" s="4">
        <v>0.99</v>
      </c>
      <c r="CV372" s="4">
        <v>0.01</v>
      </c>
      <c r="CW372" s="4">
        <v>1</v>
      </c>
      <c r="CX372" s="4">
        <v>0</v>
      </c>
      <c r="CY372" s="4">
        <v>1</v>
      </c>
      <c r="CZ372" s="4">
        <v>0</v>
      </c>
      <c r="DA372" s="4">
        <v>1</v>
      </c>
      <c r="DB372" s="4">
        <v>0</v>
      </c>
      <c r="DC372" s="4">
        <v>1</v>
      </c>
      <c r="DD372" s="4">
        <v>0</v>
      </c>
      <c r="DE372" s="4">
        <v>1</v>
      </c>
      <c r="DF372" s="4">
        <v>0</v>
      </c>
      <c r="DG372" s="4">
        <v>1</v>
      </c>
      <c r="DH372" s="4">
        <v>0</v>
      </c>
      <c r="DI372" s="4">
        <v>1</v>
      </c>
      <c r="DJ372" s="4">
        <v>0</v>
      </c>
      <c r="DK372" s="4">
        <v>1</v>
      </c>
      <c r="DL372" s="4">
        <v>0</v>
      </c>
      <c r="DM372" s="4">
        <v>1</v>
      </c>
      <c r="DN372" s="4">
        <v>0</v>
      </c>
      <c r="DO372" s="4">
        <v>1</v>
      </c>
      <c r="DP372" s="4">
        <v>0</v>
      </c>
      <c r="DQ372" s="4">
        <v>1</v>
      </c>
      <c r="DR372" s="4">
        <v>0</v>
      </c>
      <c r="DS372" s="4">
        <v>1</v>
      </c>
      <c r="DT372" s="4">
        <v>0</v>
      </c>
      <c r="DU372" s="4">
        <v>1</v>
      </c>
      <c r="DV372" s="4">
        <v>0</v>
      </c>
      <c r="DW372" s="4">
        <v>1</v>
      </c>
      <c r="DX372" s="4">
        <v>0</v>
      </c>
    </row>
    <row r="373" spans="1:128">
      <c r="A373" s="10">
        <v>368</v>
      </c>
      <c r="BP373" s="3"/>
      <c r="BQ373" s="3"/>
      <c r="BR373" s="3"/>
      <c r="BS373" s="3"/>
      <c r="BT373" s="10">
        <v>368</v>
      </c>
      <c r="BU373" s="4">
        <f t="shared" si="20"/>
        <v>0</v>
      </c>
      <c r="BV373" s="4">
        <f t="shared" si="21"/>
        <v>0</v>
      </c>
      <c r="BW373" s="10"/>
      <c r="BX373" s="4">
        <f t="shared" si="22"/>
        <v>1</v>
      </c>
      <c r="BY373" s="4">
        <f t="shared" si="23"/>
        <v>1</v>
      </c>
      <c r="CA373" s="18">
        <v>73400</v>
      </c>
      <c r="CH373" s="18">
        <v>73400</v>
      </c>
      <c r="CI373" s="4">
        <v>0</v>
      </c>
      <c r="CJ373" s="4">
        <v>1</v>
      </c>
      <c r="CK373" s="4">
        <v>0</v>
      </c>
      <c r="CL373" s="4">
        <v>1</v>
      </c>
      <c r="CM373" s="4">
        <v>0</v>
      </c>
      <c r="CN373" s="4">
        <v>1</v>
      </c>
      <c r="CO373" s="4">
        <v>0</v>
      </c>
      <c r="CP373" s="4">
        <v>1</v>
      </c>
      <c r="CQ373" s="4">
        <v>4.8000000000000001E-2</v>
      </c>
      <c r="CR373" s="4">
        <v>0.95199999999999996</v>
      </c>
      <c r="CS373" s="4">
        <v>0.57899999999999996</v>
      </c>
      <c r="CT373" s="4">
        <v>0.42099999999999999</v>
      </c>
      <c r="CU373" s="4">
        <v>0.98799999999999999</v>
      </c>
      <c r="CV373" s="4">
        <v>1.2E-2</v>
      </c>
      <c r="CW373" s="4">
        <v>1</v>
      </c>
      <c r="CX373" s="4">
        <v>0</v>
      </c>
      <c r="CY373" s="4">
        <v>1</v>
      </c>
      <c r="CZ373" s="4">
        <v>0</v>
      </c>
      <c r="DA373" s="4">
        <v>1</v>
      </c>
      <c r="DB373" s="4">
        <v>0</v>
      </c>
      <c r="DC373" s="4">
        <v>1</v>
      </c>
      <c r="DD373" s="4">
        <v>0</v>
      </c>
      <c r="DE373" s="4">
        <v>1</v>
      </c>
      <c r="DF373" s="4">
        <v>0</v>
      </c>
      <c r="DG373" s="4">
        <v>1</v>
      </c>
      <c r="DH373" s="4">
        <v>0</v>
      </c>
      <c r="DI373" s="4">
        <v>1</v>
      </c>
      <c r="DJ373" s="4">
        <v>0</v>
      </c>
      <c r="DK373" s="4">
        <v>1</v>
      </c>
      <c r="DL373" s="4">
        <v>0</v>
      </c>
      <c r="DM373" s="4">
        <v>1</v>
      </c>
      <c r="DN373" s="4">
        <v>0</v>
      </c>
      <c r="DO373" s="4">
        <v>1</v>
      </c>
      <c r="DP373" s="4">
        <v>0</v>
      </c>
      <c r="DQ373" s="4">
        <v>1</v>
      </c>
      <c r="DR373" s="4">
        <v>0</v>
      </c>
      <c r="DS373" s="4">
        <v>1</v>
      </c>
      <c r="DT373" s="4">
        <v>0</v>
      </c>
      <c r="DU373" s="4">
        <v>1</v>
      </c>
      <c r="DV373" s="4">
        <v>0</v>
      </c>
      <c r="DW373" s="4">
        <v>1</v>
      </c>
      <c r="DX373" s="4">
        <v>0</v>
      </c>
    </row>
    <row r="374" spans="1:128">
      <c r="A374" s="10">
        <v>369</v>
      </c>
      <c r="BP374" s="3"/>
      <c r="BQ374" s="3"/>
      <c r="BR374" s="3"/>
      <c r="BS374" s="3"/>
      <c r="BT374" s="10">
        <v>369</v>
      </c>
      <c r="BU374" s="4">
        <f t="shared" si="20"/>
        <v>0</v>
      </c>
      <c r="BV374" s="4">
        <f t="shared" si="21"/>
        <v>0</v>
      </c>
      <c r="BW374" s="10"/>
      <c r="BX374" s="4">
        <f t="shared" si="22"/>
        <v>1</v>
      </c>
      <c r="BY374" s="4">
        <f t="shared" si="23"/>
        <v>1</v>
      </c>
      <c r="CA374" s="18">
        <v>73600</v>
      </c>
      <c r="CH374" s="18">
        <v>73600</v>
      </c>
      <c r="CI374" s="4">
        <v>0</v>
      </c>
      <c r="CJ374" s="4">
        <v>1</v>
      </c>
      <c r="CK374" s="4">
        <v>0</v>
      </c>
      <c r="CL374" s="4">
        <v>1</v>
      </c>
      <c r="CM374" s="4">
        <v>0</v>
      </c>
      <c r="CN374" s="4">
        <v>1</v>
      </c>
      <c r="CO374" s="4">
        <v>0</v>
      </c>
      <c r="CP374" s="4">
        <v>1</v>
      </c>
      <c r="CQ374" s="4">
        <v>4.3999999999999997E-2</v>
      </c>
      <c r="CR374" s="4">
        <v>0.95599999999999996</v>
      </c>
      <c r="CS374" s="4">
        <v>0.57199999999999995</v>
      </c>
      <c r="CT374" s="4">
        <v>0.42799999999999999</v>
      </c>
      <c r="CU374" s="4">
        <v>0.98699999999999999</v>
      </c>
      <c r="CV374" s="4">
        <v>1.2999999999999999E-2</v>
      </c>
      <c r="CW374" s="4">
        <v>1</v>
      </c>
      <c r="CX374" s="4">
        <v>0</v>
      </c>
      <c r="CY374" s="4">
        <v>1</v>
      </c>
      <c r="CZ374" s="4">
        <v>0</v>
      </c>
      <c r="DA374" s="4">
        <v>1</v>
      </c>
      <c r="DB374" s="4">
        <v>0</v>
      </c>
      <c r="DC374" s="4">
        <v>1</v>
      </c>
      <c r="DD374" s="4">
        <v>0</v>
      </c>
      <c r="DE374" s="4">
        <v>1</v>
      </c>
      <c r="DF374" s="4">
        <v>0</v>
      </c>
      <c r="DG374" s="4">
        <v>1</v>
      </c>
      <c r="DH374" s="4">
        <v>0</v>
      </c>
      <c r="DI374" s="4">
        <v>1</v>
      </c>
      <c r="DJ374" s="4">
        <v>0</v>
      </c>
      <c r="DK374" s="4">
        <v>1</v>
      </c>
      <c r="DL374" s="4">
        <v>0</v>
      </c>
      <c r="DM374" s="4">
        <v>1</v>
      </c>
      <c r="DN374" s="4">
        <v>0</v>
      </c>
      <c r="DO374" s="4">
        <v>1</v>
      </c>
      <c r="DP374" s="4">
        <v>0</v>
      </c>
      <c r="DQ374" s="4">
        <v>1</v>
      </c>
      <c r="DR374" s="4">
        <v>0</v>
      </c>
      <c r="DS374" s="4">
        <v>1</v>
      </c>
      <c r="DT374" s="4">
        <v>0</v>
      </c>
      <c r="DU374" s="4">
        <v>1</v>
      </c>
      <c r="DV374" s="4">
        <v>0</v>
      </c>
      <c r="DW374" s="4">
        <v>1</v>
      </c>
      <c r="DX374" s="4">
        <v>0</v>
      </c>
    </row>
    <row r="375" spans="1:128">
      <c r="A375" s="10">
        <v>370</v>
      </c>
      <c r="BP375" s="3"/>
      <c r="BQ375" s="3"/>
      <c r="BR375" s="3"/>
      <c r="BS375" s="3"/>
      <c r="BT375" s="10">
        <v>370</v>
      </c>
      <c r="BU375" s="4">
        <f t="shared" si="20"/>
        <v>0</v>
      </c>
      <c r="BV375" s="4">
        <f t="shared" si="21"/>
        <v>0</v>
      </c>
      <c r="BW375" s="10"/>
      <c r="BX375" s="4">
        <f t="shared" si="22"/>
        <v>1</v>
      </c>
      <c r="BY375" s="4">
        <f t="shared" si="23"/>
        <v>1</v>
      </c>
      <c r="CA375" s="18">
        <v>73800</v>
      </c>
      <c r="CH375" s="18">
        <v>73800</v>
      </c>
      <c r="CI375" s="4">
        <v>0</v>
      </c>
      <c r="CJ375" s="4">
        <v>1</v>
      </c>
      <c r="CK375" s="4">
        <v>0</v>
      </c>
      <c r="CL375" s="4">
        <v>1</v>
      </c>
      <c r="CM375" s="4">
        <v>0</v>
      </c>
      <c r="CN375" s="4">
        <v>1</v>
      </c>
      <c r="CO375" s="4">
        <v>0</v>
      </c>
      <c r="CP375" s="4">
        <v>1</v>
      </c>
      <c r="CQ375" s="4">
        <v>3.9E-2</v>
      </c>
      <c r="CR375" s="4">
        <v>0.96099999999999997</v>
      </c>
      <c r="CS375" s="4">
        <v>0.55800000000000005</v>
      </c>
      <c r="CT375" s="4">
        <v>0.442</v>
      </c>
      <c r="CU375" s="4">
        <v>0.98699999999999999</v>
      </c>
      <c r="CV375" s="4">
        <v>1.2999999999999999E-2</v>
      </c>
      <c r="CW375" s="4">
        <v>1</v>
      </c>
      <c r="CX375" s="4">
        <v>0</v>
      </c>
      <c r="CY375" s="4">
        <v>1</v>
      </c>
      <c r="CZ375" s="4">
        <v>0</v>
      </c>
      <c r="DA375" s="4">
        <v>1</v>
      </c>
      <c r="DB375" s="4">
        <v>0</v>
      </c>
      <c r="DC375" s="4">
        <v>1</v>
      </c>
      <c r="DD375" s="4">
        <v>0</v>
      </c>
      <c r="DE375" s="4">
        <v>1</v>
      </c>
      <c r="DF375" s="4">
        <v>0</v>
      </c>
      <c r="DG375" s="4">
        <v>1</v>
      </c>
      <c r="DH375" s="4">
        <v>0</v>
      </c>
      <c r="DI375" s="4">
        <v>1</v>
      </c>
      <c r="DJ375" s="4">
        <v>0</v>
      </c>
      <c r="DK375" s="4">
        <v>1</v>
      </c>
      <c r="DL375" s="4">
        <v>0</v>
      </c>
      <c r="DM375" s="4">
        <v>1</v>
      </c>
      <c r="DN375" s="4">
        <v>0</v>
      </c>
      <c r="DO375" s="4">
        <v>1</v>
      </c>
      <c r="DP375" s="4">
        <v>0</v>
      </c>
      <c r="DQ375" s="4">
        <v>1</v>
      </c>
      <c r="DR375" s="4">
        <v>0</v>
      </c>
      <c r="DS375" s="4">
        <v>1</v>
      </c>
      <c r="DT375" s="4">
        <v>0</v>
      </c>
      <c r="DU375" s="4">
        <v>1</v>
      </c>
      <c r="DV375" s="4">
        <v>0</v>
      </c>
      <c r="DW375" s="4">
        <v>1</v>
      </c>
      <c r="DX375" s="4">
        <v>0</v>
      </c>
    </row>
    <row r="376" spans="1:128">
      <c r="A376" s="10">
        <v>371</v>
      </c>
      <c r="BP376" s="3"/>
      <c r="BQ376" s="3"/>
      <c r="BR376" s="3"/>
      <c r="BS376" s="3"/>
      <c r="BT376" s="10">
        <v>371</v>
      </c>
      <c r="BU376" s="4">
        <f t="shared" si="20"/>
        <v>0</v>
      </c>
      <c r="BV376" s="4">
        <f t="shared" si="21"/>
        <v>0</v>
      </c>
      <c r="BW376" s="10"/>
      <c r="BX376" s="4">
        <f t="shared" si="22"/>
        <v>1</v>
      </c>
      <c r="BY376" s="4">
        <f t="shared" si="23"/>
        <v>1</v>
      </c>
      <c r="CA376" s="18">
        <v>74000</v>
      </c>
      <c r="CH376" s="18">
        <v>74000</v>
      </c>
      <c r="CI376" s="4">
        <v>0</v>
      </c>
      <c r="CJ376" s="4">
        <v>1</v>
      </c>
      <c r="CK376" s="4">
        <v>0</v>
      </c>
      <c r="CL376" s="4">
        <v>1</v>
      </c>
      <c r="CM376" s="4">
        <v>0</v>
      </c>
      <c r="CN376" s="4">
        <v>1</v>
      </c>
      <c r="CO376" s="4">
        <v>0</v>
      </c>
      <c r="CP376" s="4">
        <v>1</v>
      </c>
      <c r="CQ376" s="4">
        <v>3.5999999999999997E-2</v>
      </c>
      <c r="CR376" s="4">
        <v>0.96399999999999997</v>
      </c>
      <c r="CS376" s="4">
        <v>0.54600000000000004</v>
      </c>
      <c r="CT376" s="4">
        <v>0.45400000000000001</v>
      </c>
      <c r="CU376" s="4">
        <v>0.98599999999999999</v>
      </c>
      <c r="CV376" s="4">
        <v>1.4E-2</v>
      </c>
      <c r="CW376" s="4">
        <v>1</v>
      </c>
      <c r="CX376" s="4">
        <v>0</v>
      </c>
      <c r="CY376" s="4">
        <v>1</v>
      </c>
      <c r="CZ376" s="4">
        <v>0</v>
      </c>
      <c r="DA376" s="4">
        <v>1</v>
      </c>
      <c r="DB376" s="4">
        <v>0</v>
      </c>
      <c r="DC376" s="4">
        <v>1</v>
      </c>
      <c r="DD376" s="4">
        <v>0</v>
      </c>
      <c r="DE376" s="4">
        <v>1</v>
      </c>
      <c r="DF376" s="4">
        <v>0</v>
      </c>
      <c r="DG376" s="4">
        <v>1</v>
      </c>
      <c r="DH376" s="4">
        <v>0</v>
      </c>
      <c r="DI376" s="4">
        <v>1</v>
      </c>
      <c r="DJ376" s="4">
        <v>0</v>
      </c>
      <c r="DK376" s="4">
        <v>1</v>
      </c>
      <c r="DL376" s="4">
        <v>0</v>
      </c>
      <c r="DM376" s="4">
        <v>1</v>
      </c>
      <c r="DN376" s="4">
        <v>0</v>
      </c>
      <c r="DO376" s="4">
        <v>1</v>
      </c>
      <c r="DP376" s="4">
        <v>0</v>
      </c>
      <c r="DQ376" s="4">
        <v>1</v>
      </c>
      <c r="DR376" s="4">
        <v>0</v>
      </c>
      <c r="DS376" s="4">
        <v>1</v>
      </c>
      <c r="DT376" s="4">
        <v>0</v>
      </c>
      <c r="DU376" s="4">
        <v>1</v>
      </c>
      <c r="DV376" s="4">
        <v>0</v>
      </c>
      <c r="DW376" s="4">
        <v>1</v>
      </c>
      <c r="DX376" s="4">
        <v>0</v>
      </c>
    </row>
    <row r="377" spans="1:128">
      <c r="A377" s="10">
        <v>372</v>
      </c>
      <c r="BP377" s="3"/>
      <c r="BQ377" s="3"/>
      <c r="BR377" s="3"/>
      <c r="BS377" s="3"/>
      <c r="BT377" s="10">
        <v>372</v>
      </c>
      <c r="BU377" s="4">
        <f t="shared" si="20"/>
        <v>0</v>
      </c>
      <c r="BV377" s="4">
        <f t="shared" si="21"/>
        <v>0</v>
      </c>
      <c r="BW377" s="10"/>
      <c r="BX377" s="4">
        <f t="shared" si="22"/>
        <v>1</v>
      </c>
      <c r="BY377" s="4">
        <f t="shared" si="23"/>
        <v>1</v>
      </c>
      <c r="CA377" s="18">
        <v>74200</v>
      </c>
      <c r="CH377" s="18">
        <v>74200</v>
      </c>
      <c r="CI377" s="4">
        <v>0</v>
      </c>
      <c r="CJ377" s="4">
        <v>1</v>
      </c>
      <c r="CK377" s="4">
        <v>0</v>
      </c>
      <c r="CL377" s="4">
        <v>1</v>
      </c>
      <c r="CM377" s="4">
        <v>0</v>
      </c>
      <c r="CN377" s="4">
        <v>1</v>
      </c>
      <c r="CO377" s="4">
        <v>0</v>
      </c>
      <c r="CP377" s="4">
        <v>1</v>
      </c>
      <c r="CQ377" s="4">
        <v>3.1E-2</v>
      </c>
      <c r="CR377" s="4">
        <v>0.96899999999999997</v>
      </c>
      <c r="CS377" s="4">
        <v>0.53</v>
      </c>
      <c r="CT377" s="4">
        <v>0.47</v>
      </c>
      <c r="CU377" s="4">
        <v>0.98499999999999999</v>
      </c>
      <c r="CV377" s="4">
        <v>1.4999999999999999E-2</v>
      </c>
      <c r="CW377" s="4">
        <v>1</v>
      </c>
      <c r="CX377" s="4">
        <v>0</v>
      </c>
      <c r="CY377" s="4">
        <v>1</v>
      </c>
      <c r="CZ377" s="4">
        <v>0</v>
      </c>
      <c r="DA377" s="4">
        <v>1</v>
      </c>
      <c r="DB377" s="4">
        <v>0</v>
      </c>
      <c r="DC377" s="4">
        <v>1</v>
      </c>
      <c r="DD377" s="4">
        <v>0</v>
      </c>
      <c r="DE377" s="4">
        <v>1</v>
      </c>
      <c r="DF377" s="4">
        <v>0</v>
      </c>
      <c r="DG377" s="4">
        <v>1</v>
      </c>
      <c r="DH377" s="4">
        <v>0</v>
      </c>
      <c r="DI377" s="4">
        <v>1</v>
      </c>
      <c r="DJ377" s="4">
        <v>0</v>
      </c>
      <c r="DK377" s="4">
        <v>1</v>
      </c>
      <c r="DL377" s="4">
        <v>0</v>
      </c>
      <c r="DM377" s="4">
        <v>1</v>
      </c>
      <c r="DN377" s="4">
        <v>0</v>
      </c>
      <c r="DO377" s="4">
        <v>1</v>
      </c>
      <c r="DP377" s="4">
        <v>0</v>
      </c>
      <c r="DQ377" s="4">
        <v>1</v>
      </c>
      <c r="DR377" s="4">
        <v>0</v>
      </c>
      <c r="DS377" s="4">
        <v>1</v>
      </c>
      <c r="DT377" s="4">
        <v>0</v>
      </c>
      <c r="DU377" s="4">
        <v>1</v>
      </c>
      <c r="DV377" s="4">
        <v>0</v>
      </c>
      <c r="DW377" s="4">
        <v>1</v>
      </c>
      <c r="DX377" s="4">
        <v>0</v>
      </c>
    </row>
    <row r="378" spans="1:128">
      <c r="A378" s="10">
        <v>373</v>
      </c>
      <c r="BP378" s="3"/>
      <c r="BQ378" s="3"/>
      <c r="BR378" s="3"/>
      <c r="BS378" s="3"/>
      <c r="BT378" s="10">
        <v>373</v>
      </c>
      <c r="BU378" s="4">
        <f t="shared" si="20"/>
        <v>0</v>
      </c>
      <c r="BV378" s="4">
        <f t="shared" si="21"/>
        <v>0</v>
      </c>
      <c r="BW378" s="10"/>
      <c r="BX378" s="4">
        <f t="shared" si="22"/>
        <v>1</v>
      </c>
      <c r="BY378" s="4">
        <f t="shared" si="23"/>
        <v>1</v>
      </c>
      <c r="CA378" s="18">
        <v>74400</v>
      </c>
      <c r="CH378" s="18">
        <v>74400</v>
      </c>
      <c r="CI378" s="4">
        <v>0</v>
      </c>
      <c r="CJ378" s="4">
        <v>1</v>
      </c>
      <c r="CK378" s="4">
        <v>0</v>
      </c>
      <c r="CL378" s="4">
        <v>1</v>
      </c>
      <c r="CM378" s="4">
        <v>0</v>
      </c>
      <c r="CN378" s="4">
        <v>1</v>
      </c>
      <c r="CO378" s="4">
        <v>0</v>
      </c>
      <c r="CP378" s="4">
        <v>1</v>
      </c>
      <c r="CQ378" s="4">
        <v>0.03</v>
      </c>
      <c r="CR378" s="4">
        <v>0.97</v>
      </c>
      <c r="CS378" s="4">
        <v>0.51700000000000002</v>
      </c>
      <c r="CT378" s="4">
        <v>0.48299999999999998</v>
      </c>
      <c r="CU378" s="4">
        <v>0.98499999999999999</v>
      </c>
      <c r="CV378" s="4">
        <v>1.4999999999999999E-2</v>
      </c>
      <c r="CW378" s="4">
        <v>1</v>
      </c>
      <c r="CX378" s="4">
        <v>0</v>
      </c>
      <c r="CY378" s="4">
        <v>1</v>
      </c>
      <c r="CZ378" s="4">
        <v>0</v>
      </c>
      <c r="DA378" s="4">
        <v>1</v>
      </c>
      <c r="DB378" s="4">
        <v>0</v>
      </c>
      <c r="DC378" s="4">
        <v>1</v>
      </c>
      <c r="DD378" s="4">
        <v>0</v>
      </c>
      <c r="DE378" s="4">
        <v>1</v>
      </c>
      <c r="DF378" s="4">
        <v>0</v>
      </c>
      <c r="DG378" s="4">
        <v>1</v>
      </c>
      <c r="DH378" s="4">
        <v>0</v>
      </c>
      <c r="DI378" s="4">
        <v>1</v>
      </c>
      <c r="DJ378" s="4">
        <v>0</v>
      </c>
      <c r="DK378" s="4">
        <v>1</v>
      </c>
      <c r="DL378" s="4">
        <v>0</v>
      </c>
      <c r="DM378" s="4">
        <v>1</v>
      </c>
      <c r="DN378" s="4">
        <v>0</v>
      </c>
      <c r="DO378" s="4">
        <v>1</v>
      </c>
      <c r="DP378" s="4">
        <v>0</v>
      </c>
      <c r="DQ378" s="4">
        <v>1</v>
      </c>
      <c r="DR378" s="4">
        <v>0</v>
      </c>
      <c r="DS378" s="4">
        <v>1</v>
      </c>
      <c r="DT378" s="4">
        <v>0</v>
      </c>
      <c r="DU378" s="4">
        <v>1</v>
      </c>
      <c r="DV378" s="4">
        <v>0</v>
      </c>
      <c r="DW378" s="4">
        <v>1</v>
      </c>
      <c r="DX378" s="4">
        <v>0</v>
      </c>
    </row>
    <row r="379" spans="1:128">
      <c r="A379" s="10">
        <v>374</v>
      </c>
      <c r="BP379" s="3"/>
      <c r="BQ379" s="3"/>
      <c r="BR379" s="3"/>
      <c r="BS379" s="3"/>
      <c r="BT379" s="10">
        <v>374</v>
      </c>
      <c r="BU379" s="4">
        <f t="shared" si="20"/>
        <v>0</v>
      </c>
      <c r="BV379" s="4">
        <f t="shared" si="21"/>
        <v>0</v>
      </c>
      <c r="BW379" s="10"/>
      <c r="BX379" s="4">
        <f t="shared" si="22"/>
        <v>1</v>
      </c>
      <c r="BY379" s="4">
        <f t="shared" si="23"/>
        <v>1</v>
      </c>
      <c r="CA379" s="18">
        <v>74600</v>
      </c>
      <c r="CH379" s="18">
        <v>74600</v>
      </c>
      <c r="CI379" s="4">
        <v>0</v>
      </c>
      <c r="CJ379" s="4">
        <v>1</v>
      </c>
      <c r="CK379" s="4">
        <v>0</v>
      </c>
      <c r="CL379" s="4">
        <v>1</v>
      </c>
      <c r="CM379" s="4">
        <v>0</v>
      </c>
      <c r="CN379" s="4">
        <v>1</v>
      </c>
      <c r="CO379" s="4">
        <v>0</v>
      </c>
      <c r="CP379" s="4">
        <v>1</v>
      </c>
      <c r="CQ379" s="4">
        <v>2.9000000000000001E-2</v>
      </c>
      <c r="CR379" s="4">
        <v>0.97099999999999997</v>
      </c>
      <c r="CS379" s="4">
        <v>0.498</v>
      </c>
      <c r="CT379" s="4">
        <v>0.502</v>
      </c>
      <c r="CU379" s="4">
        <v>0.98099999999999998</v>
      </c>
      <c r="CV379" s="4">
        <v>1.9E-2</v>
      </c>
      <c r="CW379" s="4">
        <v>1</v>
      </c>
      <c r="CX379" s="4">
        <v>0</v>
      </c>
      <c r="CY379" s="4">
        <v>1</v>
      </c>
      <c r="CZ379" s="4">
        <v>0</v>
      </c>
      <c r="DA379" s="4">
        <v>1</v>
      </c>
      <c r="DB379" s="4">
        <v>0</v>
      </c>
      <c r="DC379" s="4">
        <v>1</v>
      </c>
      <c r="DD379" s="4">
        <v>0</v>
      </c>
      <c r="DE379" s="4">
        <v>1</v>
      </c>
      <c r="DF379" s="4">
        <v>0</v>
      </c>
      <c r="DG379" s="4">
        <v>1</v>
      </c>
      <c r="DH379" s="4">
        <v>0</v>
      </c>
      <c r="DI379" s="4">
        <v>1</v>
      </c>
      <c r="DJ379" s="4">
        <v>0</v>
      </c>
      <c r="DK379" s="4">
        <v>1</v>
      </c>
      <c r="DL379" s="4">
        <v>0</v>
      </c>
      <c r="DM379" s="4">
        <v>1</v>
      </c>
      <c r="DN379" s="4">
        <v>0</v>
      </c>
      <c r="DO379" s="4">
        <v>1</v>
      </c>
      <c r="DP379" s="4">
        <v>0</v>
      </c>
      <c r="DQ379" s="4">
        <v>1</v>
      </c>
      <c r="DR379" s="4">
        <v>0</v>
      </c>
      <c r="DS379" s="4">
        <v>1</v>
      </c>
      <c r="DT379" s="4">
        <v>0</v>
      </c>
      <c r="DU379" s="4">
        <v>1</v>
      </c>
      <c r="DV379" s="4">
        <v>0</v>
      </c>
      <c r="DW379" s="4">
        <v>1</v>
      </c>
      <c r="DX379" s="4">
        <v>0</v>
      </c>
    </row>
    <row r="380" spans="1:128">
      <c r="A380" s="10">
        <v>375</v>
      </c>
      <c r="BP380" s="3"/>
      <c r="BQ380" s="3"/>
      <c r="BR380" s="3"/>
      <c r="BS380" s="3"/>
      <c r="BT380" s="10">
        <v>375</v>
      </c>
      <c r="BU380" s="4">
        <f t="shared" si="20"/>
        <v>0</v>
      </c>
      <c r="BV380" s="4">
        <f t="shared" si="21"/>
        <v>0</v>
      </c>
      <c r="BW380" s="10"/>
      <c r="BX380" s="4">
        <f t="shared" si="22"/>
        <v>1</v>
      </c>
      <c r="BY380" s="4">
        <f t="shared" si="23"/>
        <v>1</v>
      </c>
      <c r="CA380" s="18">
        <v>74800</v>
      </c>
      <c r="CH380" s="18">
        <v>74800</v>
      </c>
      <c r="CI380" s="4">
        <v>0</v>
      </c>
      <c r="CJ380" s="4">
        <v>1</v>
      </c>
      <c r="CK380" s="4">
        <v>0</v>
      </c>
      <c r="CL380" s="4">
        <v>1</v>
      </c>
      <c r="CM380" s="4">
        <v>0</v>
      </c>
      <c r="CN380" s="4">
        <v>1</v>
      </c>
      <c r="CO380" s="4">
        <v>0</v>
      </c>
      <c r="CP380" s="4">
        <v>1</v>
      </c>
      <c r="CQ380" s="4">
        <v>2.7E-2</v>
      </c>
      <c r="CR380" s="4">
        <v>0.97299999999999998</v>
      </c>
      <c r="CS380" s="4">
        <v>0.48699999999999999</v>
      </c>
      <c r="CT380" s="4">
        <v>0.51300000000000001</v>
      </c>
      <c r="CU380" s="4">
        <v>0.97899999999999998</v>
      </c>
      <c r="CV380" s="4">
        <v>2.1000000000000001E-2</v>
      </c>
      <c r="CW380" s="4">
        <v>1</v>
      </c>
      <c r="CX380" s="4">
        <v>0</v>
      </c>
      <c r="CY380" s="4">
        <v>1</v>
      </c>
      <c r="CZ380" s="4">
        <v>0</v>
      </c>
      <c r="DA380" s="4">
        <v>1</v>
      </c>
      <c r="DB380" s="4">
        <v>0</v>
      </c>
      <c r="DC380" s="4">
        <v>1</v>
      </c>
      <c r="DD380" s="4">
        <v>0</v>
      </c>
      <c r="DE380" s="4">
        <v>1</v>
      </c>
      <c r="DF380" s="4">
        <v>0</v>
      </c>
      <c r="DG380" s="4">
        <v>1</v>
      </c>
      <c r="DH380" s="4">
        <v>0</v>
      </c>
      <c r="DI380" s="4">
        <v>1</v>
      </c>
      <c r="DJ380" s="4">
        <v>0</v>
      </c>
      <c r="DK380" s="4">
        <v>1</v>
      </c>
      <c r="DL380" s="4">
        <v>0</v>
      </c>
      <c r="DM380" s="4">
        <v>1</v>
      </c>
      <c r="DN380" s="4">
        <v>0</v>
      </c>
      <c r="DO380" s="4">
        <v>1</v>
      </c>
      <c r="DP380" s="4">
        <v>0</v>
      </c>
      <c r="DQ380" s="4">
        <v>1</v>
      </c>
      <c r="DR380" s="4">
        <v>0</v>
      </c>
      <c r="DS380" s="4">
        <v>1</v>
      </c>
      <c r="DT380" s="4">
        <v>0</v>
      </c>
      <c r="DU380" s="4">
        <v>1</v>
      </c>
      <c r="DV380" s="4">
        <v>0</v>
      </c>
      <c r="DW380" s="4">
        <v>1</v>
      </c>
      <c r="DX380" s="4">
        <v>0</v>
      </c>
    </row>
    <row r="381" spans="1:128">
      <c r="A381" s="10">
        <v>376</v>
      </c>
      <c r="BP381" s="3"/>
      <c r="BQ381" s="3"/>
      <c r="BR381" s="3"/>
      <c r="BS381" s="3"/>
      <c r="BT381" s="10">
        <v>376</v>
      </c>
      <c r="BU381" s="4">
        <f t="shared" si="20"/>
        <v>0</v>
      </c>
      <c r="BV381" s="4">
        <f t="shared" si="21"/>
        <v>0</v>
      </c>
      <c r="BW381" s="10"/>
      <c r="BX381" s="4">
        <f t="shared" si="22"/>
        <v>1</v>
      </c>
      <c r="BY381" s="4">
        <f t="shared" si="23"/>
        <v>1</v>
      </c>
      <c r="CA381" s="18">
        <v>75000</v>
      </c>
      <c r="CH381" s="18">
        <v>75000</v>
      </c>
      <c r="CI381" s="4">
        <v>0</v>
      </c>
      <c r="CJ381" s="4">
        <v>1</v>
      </c>
      <c r="CK381" s="4">
        <v>0</v>
      </c>
      <c r="CL381" s="4">
        <v>1</v>
      </c>
      <c r="CM381" s="4">
        <v>0</v>
      </c>
      <c r="CN381" s="4">
        <v>1</v>
      </c>
      <c r="CO381" s="4">
        <v>0</v>
      </c>
      <c r="CP381" s="4">
        <v>1</v>
      </c>
      <c r="CQ381" s="4">
        <v>2.4E-2</v>
      </c>
      <c r="CR381" s="4">
        <v>0.97599999999999998</v>
      </c>
      <c r="CS381" s="4">
        <v>0.47099999999999997</v>
      </c>
      <c r="CT381" s="4">
        <v>0.52900000000000003</v>
      </c>
      <c r="CU381" s="4">
        <v>0.97599999999999998</v>
      </c>
      <c r="CV381" s="4">
        <v>2.4E-2</v>
      </c>
      <c r="CW381" s="4">
        <v>1</v>
      </c>
      <c r="CX381" s="4">
        <v>0</v>
      </c>
      <c r="CY381" s="4">
        <v>1</v>
      </c>
      <c r="CZ381" s="4">
        <v>0</v>
      </c>
      <c r="DA381" s="4">
        <v>1</v>
      </c>
      <c r="DB381" s="4">
        <v>0</v>
      </c>
      <c r="DC381" s="4">
        <v>1</v>
      </c>
      <c r="DD381" s="4">
        <v>0</v>
      </c>
      <c r="DE381" s="4">
        <v>1</v>
      </c>
      <c r="DF381" s="4">
        <v>0</v>
      </c>
      <c r="DG381" s="4">
        <v>1</v>
      </c>
      <c r="DH381" s="4">
        <v>0</v>
      </c>
      <c r="DI381" s="4">
        <v>1</v>
      </c>
      <c r="DJ381" s="4">
        <v>0</v>
      </c>
      <c r="DK381" s="4">
        <v>1</v>
      </c>
      <c r="DL381" s="4">
        <v>0</v>
      </c>
      <c r="DM381" s="4">
        <v>1</v>
      </c>
      <c r="DN381" s="4">
        <v>0</v>
      </c>
      <c r="DO381" s="4">
        <v>1</v>
      </c>
      <c r="DP381" s="4">
        <v>0</v>
      </c>
      <c r="DQ381" s="4">
        <v>1</v>
      </c>
      <c r="DR381" s="4">
        <v>0</v>
      </c>
      <c r="DS381" s="4">
        <v>1</v>
      </c>
      <c r="DT381" s="4">
        <v>0</v>
      </c>
      <c r="DU381" s="4">
        <v>1</v>
      </c>
      <c r="DV381" s="4">
        <v>0</v>
      </c>
      <c r="DW381" s="4">
        <v>1</v>
      </c>
      <c r="DX381" s="4">
        <v>0</v>
      </c>
    </row>
    <row r="382" spans="1:128">
      <c r="A382" s="10">
        <v>377</v>
      </c>
      <c r="BP382" s="3"/>
      <c r="BQ382" s="3"/>
      <c r="BR382" s="3"/>
      <c r="BS382" s="3"/>
      <c r="BT382" s="10">
        <v>377</v>
      </c>
      <c r="BU382" s="4">
        <f t="shared" si="20"/>
        <v>0</v>
      </c>
      <c r="BV382" s="4">
        <f t="shared" si="21"/>
        <v>0</v>
      </c>
      <c r="BW382" s="10"/>
      <c r="BX382" s="4">
        <f t="shared" si="22"/>
        <v>1</v>
      </c>
      <c r="BY382" s="4">
        <f t="shared" si="23"/>
        <v>1</v>
      </c>
      <c r="CA382" s="18">
        <v>75200</v>
      </c>
      <c r="CH382" s="18">
        <v>75200</v>
      </c>
      <c r="CI382" s="4">
        <v>0</v>
      </c>
      <c r="CJ382" s="4">
        <v>1</v>
      </c>
      <c r="CK382" s="4">
        <v>0</v>
      </c>
      <c r="CL382" s="4">
        <v>1</v>
      </c>
      <c r="CM382" s="4">
        <v>0</v>
      </c>
      <c r="CN382" s="4">
        <v>1</v>
      </c>
      <c r="CO382" s="4">
        <v>0</v>
      </c>
      <c r="CP382" s="4">
        <v>1</v>
      </c>
      <c r="CQ382" s="4">
        <v>2.1000000000000001E-2</v>
      </c>
      <c r="CR382" s="4">
        <v>0.97899999999999998</v>
      </c>
      <c r="CS382" s="4">
        <v>0.46100000000000002</v>
      </c>
      <c r="CT382" s="4">
        <v>0.53900000000000003</v>
      </c>
      <c r="CU382" s="4">
        <v>0.97599999999999998</v>
      </c>
      <c r="CV382" s="4">
        <v>2.4E-2</v>
      </c>
      <c r="CW382" s="4">
        <v>1</v>
      </c>
      <c r="CX382" s="4">
        <v>0</v>
      </c>
      <c r="CY382" s="4">
        <v>1</v>
      </c>
      <c r="CZ382" s="4">
        <v>0</v>
      </c>
      <c r="DA382" s="4">
        <v>1</v>
      </c>
      <c r="DB382" s="4">
        <v>0</v>
      </c>
      <c r="DC382" s="4">
        <v>1</v>
      </c>
      <c r="DD382" s="4">
        <v>0</v>
      </c>
      <c r="DE382" s="4">
        <v>1</v>
      </c>
      <c r="DF382" s="4">
        <v>0</v>
      </c>
      <c r="DG382" s="4">
        <v>1</v>
      </c>
      <c r="DH382" s="4">
        <v>0</v>
      </c>
      <c r="DI382" s="4">
        <v>1</v>
      </c>
      <c r="DJ382" s="4">
        <v>0</v>
      </c>
      <c r="DK382" s="4">
        <v>1</v>
      </c>
      <c r="DL382" s="4">
        <v>0</v>
      </c>
      <c r="DM382" s="4">
        <v>1</v>
      </c>
      <c r="DN382" s="4">
        <v>0</v>
      </c>
      <c r="DO382" s="4">
        <v>1</v>
      </c>
      <c r="DP382" s="4">
        <v>0</v>
      </c>
      <c r="DQ382" s="4">
        <v>1</v>
      </c>
      <c r="DR382" s="4">
        <v>0</v>
      </c>
      <c r="DS382" s="4">
        <v>1</v>
      </c>
      <c r="DT382" s="4">
        <v>0</v>
      </c>
      <c r="DU382" s="4">
        <v>1</v>
      </c>
      <c r="DV382" s="4">
        <v>0</v>
      </c>
      <c r="DW382" s="4">
        <v>1</v>
      </c>
      <c r="DX382" s="4">
        <v>0</v>
      </c>
    </row>
    <row r="383" spans="1:128">
      <c r="A383" s="10">
        <v>378</v>
      </c>
      <c r="BP383" s="3"/>
      <c r="BQ383" s="3"/>
      <c r="BR383" s="3"/>
      <c r="BS383" s="3"/>
      <c r="BT383" s="10">
        <v>378</v>
      </c>
      <c r="BU383" s="4">
        <f t="shared" si="20"/>
        <v>0</v>
      </c>
      <c r="BV383" s="4">
        <f t="shared" si="21"/>
        <v>0</v>
      </c>
      <c r="BW383" s="10"/>
      <c r="BX383" s="4">
        <f t="shared" si="22"/>
        <v>1</v>
      </c>
      <c r="BY383" s="4">
        <f t="shared" si="23"/>
        <v>1</v>
      </c>
      <c r="CA383" s="18">
        <v>75400</v>
      </c>
      <c r="CH383" s="18">
        <v>75400</v>
      </c>
      <c r="CI383" s="4">
        <v>0</v>
      </c>
      <c r="CJ383" s="4">
        <v>1</v>
      </c>
      <c r="CK383" s="4">
        <v>0</v>
      </c>
      <c r="CL383" s="4">
        <v>1</v>
      </c>
      <c r="CM383" s="4">
        <v>0</v>
      </c>
      <c r="CN383" s="4">
        <v>1</v>
      </c>
      <c r="CO383" s="4">
        <v>0</v>
      </c>
      <c r="CP383" s="4">
        <v>1</v>
      </c>
      <c r="CQ383" s="4">
        <v>2.1000000000000001E-2</v>
      </c>
      <c r="CR383" s="4">
        <v>0.97899999999999998</v>
      </c>
      <c r="CS383" s="4">
        <v>0.44400000000000001</v>
      </c>
      <c r="CT383" s="4">
        <v>0.55600000000000005</v>
      </c>
      <c r="CU383" s="4">
        <v>0.97299999999999998</v>
      </c>
      <c r="CV383" s="4">
        <v>2.7E-2</v>
      </c>
      <c r="CW383" s="4">
        <v>1</v>
      </c>
      <c r="CX383" s="4">
        <v>0</v>
      </c>
      <c r="CY383" s="4">
        <v>1</v>
      </c>
      <c r="CZ383" s="4">
        <v>0</v>
      </c>
      <c r="DA383" s="4">
        <v>1</v>
      </c>
      <c r="DB383" s="4">
        <v>0</v>
      </c>
      <c r="DC383" s="4">
        <v>1</v>
      </c>
      <c r="DD383" s="4">
        <v>0</v>
      </c>
      <c r="DE383" s="4">
        <v>1</v>
      </c>
      <c r="DF383" s="4">
        <v>0</v>
      </c>
      <c r="DG383" s="4">
        <v>1</v>
      </c>
      <c r="DH383" s="4">
        <v>0</v>
      </c>
      <c r="DI383" s="4">
        <v>1</v>
      </c>
      <c r="DJ383" s="4">
        <v>0</v>
      </c>
      <c r="DK383" s="4">
        <v>1</v>
      </c>
      <c r="DL383" s="4">
        <v>0</v>
      </c>
      <c r="DM383" s="4">
        <v>1</v>
      </c>
      <c r="DN383" s="4">
        <v>0</v>
      </c>
      <c r="DO383" s="4">
        <v>1</v>
      </c>
      <c r="DP383" s="4">
        <v>0</v>
      </c>
      <c r="DQ383" s="4">
        <v>1</v>
      </c>
      <c r="DR383" s="4">
        <v>0</v>
      </c>
      <c r="DS383" s="4">
        <v>1</v>
      </c>
      <c r="DT383" s="4">
        <v>0</v>
      </c>
      <c r="DU383" s="4">
        <v>1</v>
      </c>
      <c r="DV383" s="4">
        <v>0</v>
      </c>
      <c r="DW383" s="4">
        <v>1</v>
      </c>
      <c r="DX383" s="4">
        <v>0</v>
      </c>
    </row>
    <row r="384" spans="1:128">
      <c r="A384" s="10">
        <v>379</v>
      </c>
      <c r="BP384" s="3"/>
      <c r="BQ384" s="3"/>
      <c r="BR384" s="3"/>
      <c r="BS384" s="3"/>
      <c r="BT384" s="10">
        <v>379</v>
      </c>
      <c r="BU384" s="4">
        <f t="shared" si="20"/>
        <v>0</v>
      </c>
      <c r="BV384" s="4">
        <f t="shared" si="21"/>
        <v>0</v>
      </c>
      <c r="BW384" s="10"/>
      <c r="BX384" s="4">
        <f t="shared" si="22"/>
        <v>1</v>
      </c>
      <c r="BY384" s="4">
        <f t="shared" si="23"/>
        <v>1</v>
      </c>
      <c r="CA384" s="18">
        <v>75600</v>
      </c>
      <c r="CH384" s="18">
        <v>75600</v>
      </c>
      <c r="CI384" s="4">
        <v>0</v>
      </c>
      <c r="CJ384" s="4">
        <v>1</v>
      </c>
      <c r="CK384" s="4">
        <v>0</v>
      </c>
      <c r="CL384" s="4">
        <v>1</v>
      </c>
      <c r="CM384" s="4">
        <v>0</v>
      </c>
      <c r="CN384" s="4">
        <v>1</v>
      </c>
      <c r="CO384" s="4">
        <v>0</v>
      </c>
      <c r="CP384" s="4">
        <v>1</v>
      </c>
      <c r="CQ384" s="4">
        <v>0.02</v>
      </c>
      <c r="CR384" s="4">
        <v>0.98</v>
      </c>
      <c r="CS384" s="4">
        <v>0.433</v>
      </c>
      <c r="CT384" s="4">
        <v>0.56699999999999995</v>
      </c>
      <c r="CU384" s="4">
        <v>0.96899999999999997</v>
      </c>
      <c r="CV384" s="4">
        <v>3.1E-2</v>
      </c>
      <c r="CW384" s="4">
        <v>1</v>
      </c>
      <c r="CX384" s="4">
        <v>0</v>
      </c>
      <c r="CY384" s="4">
        <v>1</v>
      </c>
      <c r="CZ384" s="4">
        <v>0</v>
      </c>
      <c r="DA384" s="4">
        <v>1</v>
      </c>
      <c r="DB384" s="4">
        <v>0</v>
      </c>
      <c r="DC384" s="4">
        <v>1</v>
      </c>
      <c r="DD384" s="4">
        <v>0</v>
      </c>
      <c r="DE384" s="4">
        <v>1</v>
      </c>
      <c r="DF384" s="4">
        <v>0</v>
      </c>
      <c r="DG384" s="4">
        <v>1</v>
      </c>
      <c r="DH384" s="4">
        <v>0</v>
      </c>
      <c r="DI384" s="4">
        <v>1</v>
      </c>
      <c r="DJ384" s="4">
        <v>0</v>
      </c>
      <c r="DK384" s="4">
        <v>1</v>
      </c>
      <c r="DL384" s="4">
        <v>0</v>
      </c>
      <c r="DM384" s="4">
        <v>1</v>
      </c>
      <c r="DN384" s="4">
        <v>0</v>
      </c>
      <c r="DO384" s="4">
        <v>1</v>
      </c>
      <c r="DP384" s="4">
        <v>0</v>
      </c>
      <c r="DQ384" s="4">
        <v>1</v>
      </c>
      <c r="DR384" s="4">
        <v>0</v>
      </c>
      <c r="DS384" s="4">
        <v>1</v>
      </c>
      <c r="DT384" s="4">
        <v>0</v>
      </c>
      <c r="DU384" s="4">
        <v>1</v>
      </c>
      <c r="DV384" s="4">
        <v>0</v>
      </c>
      <c r="DW384" s="4">
        <v>1</v>
      </c>
      <c r="DX384" s="4">
        <v>0</v>
      </c>
    </row>
    <row r="385" spans="1:128">
      <c r="A385" s="10">
        <v>380</v>
      </c>
      <c r="BP385" s="3"/>
      <c r="BQ385" s="3"/>
      <c r="BR385" s="3"/>
      <c r="BS385" s="3"/>
      <c r="BT385" s="10">
        <v>380</v>
      </c>
      <c r="BU385" s="4">
        <f t="shared" si="20"/>
        <v>0</v>
      </c>
      <c r="BV385" s="4">
        <f t="shared" si="21"/>
        <v>0</v>
      </c>
      <c r="BW385" s="10"/>
      <c r="BX385" s="4">
        <f t="shared" si="22"/>
        <v>1</v>
      </c>
      <c r="BY385" s="4">
        <f t="shared" si="23"/>
        <v>1</v>
      </c>
      <c r="CA385" s="18">
        <v>75800</v>
      </c>
      <c r="CH385" s="18">
        <v>75800</v>
      </c>
      <c r="CI385" s="4">
        <v>0</v>
      </c>
      <c r="CJ385" s="4">
        <v>1</v>
      </c>
      <c r="CK385" s="4">
        <v>0</v>
      </c>
      <c r="CL385" s="4">
        <v>1</v>
      </c>
      <c r="CM385" s="4">
        <v>0</v>
      </c>
      <c r="CN385" s="4">
        <v>1</v>
      </c>
      <c r="CO385" s="4">
        <v>0</v>
      </c>
      <c r="CP385" s="4">
        <v>1</v>
      </c>
      <c r="CQ385" s="4">
        <v>0.02</v>
      </c>
      <c r="CR385" s="4">
        <v>0.98</v>
      </c>
      <c r="CS385" s="4">
        <v>0.41099999999999998</v>
      </c>
      <c r="CT385" s="4">
        <v>0.58899999999999997</v>
      </c>
      <c r="CU385" s="4">
        <v>0.96499999999999997</v>
      </c>
      <c r="CV385" s="4">
        <v>3.5000000000000003E-2</v>
      </c>
      <c r="CW385" s="4">
        <v>1</v>
      </c>
      <c r="CX385" s="4">
        <v>0</v>
      </c>
      <c r="CY385" s="4">
        <v>1</v>
      </c>
      <c r="CZ385" s="4">
        <v>0</v>
      </c>
      <c r="DA385" s="4">
        <v>1</v>
      </c>
      <c r="DB385" s="4">
        <v>0</v>
      </c>
      <c r="DC385" s="4">
        <v>1</v>
      </c>
      <c r="DD385" s="4">
        <v>0</v>
      </c>
      <c r="DE385" s="4">
        <v>1</v>
      </c>
      <c r="DF385" s="4">
        <v>0</v>
      </c>
      <c r="DG385" s="4">
        <v>1</v>
      </c>
      <c r="DH385" s="4">
        <v>0</v>
      </c>
      <c r="DI385" s="4">
        <v>1</v>
      </c>
      <c r="DJ385" s="4">
        <v>0</v>
      </c>
      <c r="DK385" s="4">
        <v>1</v>
      </c>
      <c r="DL385" s="4">
        <v>0</v>
      </c>
      <c r="DM385" s="4">
        <v>1</v>
      </c>
      <c r="DN385" s="4">
        <v>0</v>
      </c>
      <c r="DO385" s="4">
        <v>1</v>
      </c>
      <c r="DP385" s="4">
        <v>0</v>
      </c>
      <c r="DQ385" s="4">
        <v>1</v>
      </c>
      <c r="DR385" s="4">
        <v>0</v>
      </c>
      <c r="DS385" s="4">
        <v>1</v>
      </c>
      <c r="DT385" s="4">
        <v>0</v>
      </c>
      <c r="DU385" s="4">
        <v>1</v>
      </c>
      <c r="DV385" s="4">
        <v>0</v>
      </c>
      <c r="DW385" s="4">
        <v>1</v>
      </c>
      <c r="DX385" s="4">
        <v>0</v>
      </c>
    </row>
    <row r="386" spans="1:128">
      <c r="A386" s="10">
        <v>381</v>
      </c>
      <c r="BP386" s="3"/>
      <c r="BQ386" s="3"/>
      <c r="BR386" s="3"/>
      <c r="BS386" s="3"/>
      <c r="BT386" s="10">
        <v>381</v>
      </c>
      <c r="BU386" s="4">
        <f t="shared" si="20"/>
        <v>0</v>
      </c>
      <c r="BV386" s="4">
        <f t="shared" si="21"/>
        <v>0</v>
      </c>
      <c r="BW386" s="10"/>
      <c r="BX386" s="4">
        <f t="shared" si="22"/>
        <v>1</v>
      </c>
      <c r="BY386" s="4">
        <f t="shared" si="23"/>
        <v>1</v>
      </c>
      <c r="CA386" s="18">
        <v>76000</v>
      </c>
      <c r="CH386" s="18">
        <v>76000</v>
      </c>
      <c r="CI386" s="4">
        <v>0</v>
      </c>
      <c r="CJ386" s="4">
        <v>1</v>
      </c>
      <c r="CK386" s="4">
        <v>0</v>
      </c>
      <c r="CL386" s="4">
        <v>1</v>
      </c>
      <c r="CM386" s="4">
        <v>0</v>
      </c>
      <c r="CN386" s="4">
        <v>1</v>
      </c>
      <c r="CO386" s="4">
        <v>0</v>
      </c>
      <c r="CP386" s="4">
        <v>1</v>
      </c>
      <c r="CQ386" s="4">
        <v>1.4999999999999999E-2</v>
      </c>
      <c r="CR386" s="4">
        <v>0.98499999999999999</v>
      </c>
      <c r="CS386" s="4">
        <v>0.39600000000000002</v>
      </c>
      <c r="CT386" s="4">
        <v>0.60399999999999998</v>
      </c>
      <c r="CU386" s="4">
        <v>0.96099999999999997</v>
      </c>
      <c r="CV386" s="4">
        <v>3.9E-2</v>
      </c>
      <c r="CW386" s="4">
        <v>1</v>
      </c>
      <c r="CX386" s="4">
        <v>0</v>
      </c>
      <c r="CY386" s="4">
        <v>1</v>
      </c>
      <c r="CZ386" s="4">
        <v>0</v>
      </c>
      <c r="DA386" s="4">
        <v>1</v>
      </c>
      <c r="DB386" s="4">
        <v>0</v>
      </c>
      <c r="DC386" s="4">
        <v>1</v>
      </c>
      <c r="DD386" s="4">
        <v>0</v>
      </c>
      <c r="DE386" s="4">
        <v>1</v>
      </c>
      <c r="DF386" s="4">
        <v>0</v>
      </c>
      <c r="DG386" s="4">
        <v>1</v>
      </c>
      <c r="DH386" s="4">
        <v>0</v>
      </c>
      <c r="DI386" s="4">
        <v>1</v>
      </c>
      <c r="DJ386" s="4">
        <v>0</v>
      </c>
      <c r="DK386" s="4">
        <v>1</v>
      </c>
      <c r="DL386" s="4">
        <v>0</v>
      </c>
      <c r="DM386" s="4">
        <v>1</v>
      </c>
      <c r="DN386" s="4">
        <v>0</v>
      </c>
      <c r="DO386" s="4">
        <v>1</v>
      </c>
      <c r="DP386" s="4">
        <v>0</v>
      </c>
      <c r="DQ386" s="4">
        <v>1</v>
      </c>
      <c r="DR386" s="4">
        <v>0</v>
      </c>
      <c r="DS386" s="4">
        <v>1</v>
      </c>
      <c r="DT386" s="4">
        <v>0</v>
      </c>
      <c r="DU386" s="4">
        <v>1</v>
      </c>
      <c r="DV386" s="4">
        <v>0</v>
      </c>
      <c r="DW386" s="4">
        <v>1</v>
      </c>
      <c r="DX386" s="4">
        <v>0</v>
      </c>
    </row>
    <row r="387" spans="1:128">
      <c r="A387" s="10">
        <v>382</v>
      </c>
      <c r="BP387" s="3"/>
      <c r="BQ387" s="3"/>
      <c r="BR387" s="3"/>
      <c r="BS387" s="3"/>
      <c r="BT387" s="10">
        <v>382</v>
      </c>
      <c r="BU387" s="4">
        <f t="shared" si="20"/>
        <v>0</v>
      </c>
      <c r="BV387" s="4">
        <f t="shared" si="21"/>
        <v>0</v>
      </c>
      <c r="BW387" s="10"/>
      <c r="BX387" s="4">
        <f t="shared" si="22"/>
        <v>1</v>
      </c>
      <c r="BY387" s="4">
        <f t="shared" si="23"/>
        <v>1</v>
      </c>
      <c r="CA387" s="18">
        <v>76200</v>
      </c>
      <c r="CH387" s="18">
        <v>76200</v>
      </c>
      <c r="CI387" s="4">
        <v>0</v>
      </c>
      <c r="CJ387" s="4">
        <v>1</v>
      </c>
      <c r="CK387" s="4">
        <v>0</v>
      </c>
      <c r="CL387" s="4">
        <v>1</v>
      </c>
      <c r="CM387" s="4">
        <v>0</v>
      </c>
      <c r="CN387" s="4">
        <v>1</v>
      </c>
      <c r="CO387" s="4">
        <v>0</v>
      </c>
      <c r="CP387" s="4">
        <v>1</v>
      </c>
      <c r="CQ387" s="4">
        <v>1.4E-2</v>
      </c>
      <c r="CR387" s="4">
        <v>0.98599999999999999</v>
      </c>
      <c r="CS387" s="4">
        <v>0.38600000000000001</v>
      </c>
      <c r="CT387" s="4">
        <v>0.61399999999999999</v>
      </c>
      <c r="CU387" s="4">
        <v>0.95799999999999996</v>
      </c>
      <c r="CV387" s="4">
        <v>4.2000000000000003E-2</v>
      </c>
      <c r="CW387" s="4">
        <v>1</v>
      </c>
      <c r="CX387" s="4">
        <v>0</v>
      </c>
      <c r="CY387" s="4">
        <v>1</v>
      </c>
      <c r="CZ387" s="4">
        <v>0</v>
      </c>
      <c r="DA387" s="4">
        <v>1</v>
      </c>
      <c r="DB387" s="4">
        <v>0</v>
      </c>
      <c r="DC387" s="4">
        <v>1</v>
      </c>
      <c r="DD387" s="4">
        <v>0</v>
      </c>
      <c r="DE387" s="4">
        <v>1</v>
      </c>
      <c r="DF387" s="4">
        <v>0</v>
      </c>
      <c r="DG387" s="4">
        <v>1</v>
      </c>
      <c r="DH387" s="4">
        <v>0</v>
      </c>
      <c r="DI387" s="4">
        <v>1</v>
      </c>
      <c r="DJ387" s="4">
        <v>0</v>
      </c>
      <c r="DK387" s="4">
        <v>1</v>
      </c>
      <c r="DL387" s="4">
        <v>0</v>
      </c>
      <c r="DM387" s="4">
        <v>1</v>
      </c>
      <c r="DN387" s="4">
        <v>0</v>
      </c>
      <c r="DO387" s="4">
        <v>1</v>
      </c>
      <c r="DP387" s="4">
        <v>0</v>
      </c>
      <c r="DQ387" s="4">
        <v>1</v>
      </c>
      <c r="DR387" s="4">
        <v>0</v>
      </c>
      <c r="DS387" s="4">
        <v>1</v>
      </c>
      <c r="DT387" s="4">
        <v>0</v>
      </c>
      <c r="DU387" s="4">
        <v>1</v>
      </c>
      <c r="DV387" s="4">
        <v>0</v>
      </c>
      <c r="DW387" s="4">
        <v>1</v>
      </c>
      <c r="DX387" s="4">
        <v>0</v>
      </c>
    </row>
    <row r="388" spans="1:128">
      <c r="A388" s="10">
        <v>383</v>
      </c>
      <c r="BP388" s="3"/>
      <c r="BQ388" s="3"/>
      <c r="BR388" s="3"/>
      <c r="BS388" s="3"/>
      <c r="BT388" s="10">
        <v>383</v>
      </c>
      <c r="BU388" s="4">
        <f t="shared" si="20"/>
        <v>0</v>
      </c>
      <c r="BV388" s="4">
        <f t="shared" si="21"/>
        <v>0</v>
      </c>
      <c r="BW388" s="10"/>
      <c r="BX388" s="4">
        <f t="shared" si="22"/>
        <v>1</v>
      </c>
      <c r="BY388" s="4">
        <f t="shared" si="23"/>
        <v>1</v>
      </c>
      <c r="CA388" s="18">
        <v>76400</v>
      </c>
      <c r="CH388" s="18">
        <v>76400</v>
      </c>
      <c r="CI388" s="4">
        <v>0</v>
      </c>
      <c r="CJ388" s="4">
        <v>1</v>
      </c>
      <c r="CK388" s="4">
        <v>0</v>
      </c>
      <c r="CL388" s="4">
        <v>1</v>
      </c>
      <c r="CM388" s="4">
        <v>0</v>
      </c>
      <c r="CN388" s="4">
        <v>1</v>
      </c>
      <c r="CO388" s="4">
        <v>0</v>
      </c>
      <c r="CP388" s="4">
        <v>1</v>
      </c>
      <c r="CQ388" s="4">
        <v>1.0999999999999999E-2</v>
      </c>
      <c r="CR388" s="4">
        <v>0.98899999999999999</v>
      </c>
      <c r="CS388" s="4">
        <v>0.37</v>
      </c>
      <c r="CT388" s="4">
        <v>0.63</v>
      </c>
      <c r="CU388" s="4">
        <v>0.95099999999999996</v>
      </c>
      <c r="CV388" s="4">
        <v>4.9000000000000002E-2</v>
      </c>
      <c r="CW388" s="4">
        <v>1</v>
      </c>
      <c r="CX388" s="4">
        <v>0</v>
      </c>
      <c r="CY388" s="4">
        <v>1</v>
      </c>
      <c r="CZ388" s="4">
        <v>0</v>
      </c>
      <c r="DA388" s="4">
        <v>1</v>
      </c>
      <c r="DB388" s="4">
        <v>0</v>
      </c>
      <c r="DC388" s="4">
        <v>1</v>
      </c>
      <c r="DD388" s="4">
        <v>0</v>
      </c>
      <c r="DE388" s="4">
        <v>1</v>
      </c>
      <c r="DF388" s="4">
        <v>0</v>
      </c>
      <c r="DG388" s="4">
        <v>1</v>
      </c>
      <c r="DH388" s="4">
        <v>0</v>
      </c>
      <c r="DI388" s="4">
        <v>1</v>
      </c>
      <c r="DJ388" s="4">
        <v>0</v>
      </c>
      <c r="DK388" s="4">
        <v>1</v>
      </c>
      <c r="DL388" s="4">
        <v>0</v>
      </c>
      <c r="DM388" s="4">
        <v>1</v>
      </c>
      <c r="DN388" s="4">
        <v>0</v>
      </c>
      <c r="DO388" s="4">
        <v>1</v>
      </c>
      <c r="DP388" s="4">
        <v>0</v>
      </c>
      <c r="DQ388" s="4">
        <v>1</v>
      </c>
      <c r="DR388" s="4">
        <v>0</v>
      </c>
      <c r="DS388" s="4">
        <v>1</v>
      </c>
      <c r="DT388" s="4">
        <v>0</v>
      </c>
      <c r="DU388" s="4">
        <v>1</v>
      </c>
      <c r="DV388" s="4">
        <v>0</v>
      </c>
      <c r="DW388" s="4">
        <v>1</v>
      </c>
      <c r="DX388" s="4">
        <v>0</v>
      </c>
    </row>
    <row r="389" spans="1:128">
      <c r="A389" s="10">
        <v>384</v>
      </c>
      <c r="BP389" s="3"/>
      <c r="BQ389" s="3"/>
      <c r="BR389" s="3"/>
      <c r="BS389" s="3"/>
      <c r="BT389" s="10">
        <v>384</v>
      </c>
      <c r="BU389" s="4">
        <f t="shared" si="20"/>
        <v>0</v>
      </c>
      <c r="BV389" s="4">
        <f t="shared" si="21"/>
        <v>0</v>
      </c>
      <c r="BW389" s="10"/>
      <c r="BX389" s="4">
        <f t="shared" si="22"/>
        <v>1</v>
      </c>
      <c r="BY389" s="4">
        <f t="shared" si="23"/>
        <v>1</v>
      </c>
      <c r="CA389" s="18">
        <v>76600</v>
      </c>
      <c r="CH389" s="18">
        <v>76600</v>
      </c>
      <c r="CI389" s="4">
        <v>0</v>
      </c>
      <c r="CJ389" s="4">
        <v>1</v>
      </c>
      <c r="CK389" s="4">
        <v>0</v>
      </c>
      <c r="CL389" s="4">
        <v>1</v>
      </c>
      <c r="CM389" s="4">
        <v>0</v>
      </c>
      <c r="CN389" s="4">
        <v>1</v>
      </c>
      <c r="CO389" s="4">
        <v>0</v>
      </c>
      <c r="CP389" s="4">
        <v>1</v>
      </c>
      <c r="CQ389" s="4">
        <v>1.0999999999999999E-2</v>
      </c>
      <c r="CR389" s="4">
        <v>0.98899999999999999</v>
      </c>
      <c r="CS389" s="4">
        <v>0.36099999999999999</v>
      </c>
      <c r="CT389" s="4">
        <v>0.63900000000000001</v>
      </c>
      <c r="CU389" s="4">
        <v>0.94499999999999995</v>
      </c>
      <c r="CV389" s="4">
        <v>5.5E-2</v>
      </c>
      <c r="CW389" s="4">
        <v>1</v>
      </c>
      <c r="CX389" s="4">
        <v>0</v>
      </c>
      <c r="CY389" s="4">
        <v>1</v>
      </c>
      <c r="CZ389" s="4">
        <v>0</v>
      </c>
      <c r="DA389" s="4">
        <v>1</v>
      </c>
      <c r="DB389" s="4">
        <v>0</v>
      </c>
      <c r="DC389" s="4">
        <v>1</v>
      </c>
      <c r="DD389" s="4">
        <v>0</v>
      </c>
      <c r="DE389" s="4">
        <v>1</v>
      </c>
      <c r="DF389" s="4">
        <v>0</v>
      </c>
      <c r="DG389" s="4">
        <v>1</v>
      </c>
      <c r="DH389" s="4">
        <v>0</v>
      </c>
      <c r="DI389" s="4">
        <v>1</v>
      </c>
      <c r="DJ389" s="4">
        <v>0</v>
      </c>
      <c r="DK389" s="4">
        <v>1</v>
      </c>
      <c r="DL389" s="4">
        <v>0</v>
      </c>
      <c r="DM389" s="4">
        <v>1</v>
      </c>
      <c r="DN389" s="4">
        <v>0</v>
      </c>
      <c r="DO389" s="4">
        <v>1</v>
      </c>
      <c r="DP389" s="4">
        <v>0</v>
      </c>
      <c r="DQ389" s="4">
        <v>1</v>
      </c>
      <c r="DR389" s="4">
        <v>0</v>
      </c>
      <c r="DS389" s="4">
        <v>1</v>
      </c>
      <c r="DT389" s="4">
        <v>0</v>
      </c>
      <c r="DU389" s="4">
        <v>1</v>
      </c>
      <c r="DV389" s="4">
        <v>0</v>
      </c>
      <c r="DW389" s="4">
        <v>1</v>
      </c>
      <c r="DX389" s="4">
        <v>0</v>
      </c>
    </row>
    <row r="390" spans="1:128">
      <c r="A390" s="10">
        <v>385</v>
      </c>
      <c r="BP390" s="3"/>
      <c r="BQ390" s="3"/>
      <c r="BR390" s="3"/>
      <c r="BS390" s="3"/>
      <c r="BT390" s="10">
        <v>385</v>
      </c>
      <c r="BU390" s="4">
        <f t="shared" si="20"/>
        <v>0</v>
      </c>
      <c r="BV390" s="4">
        <f t="shared" si="21"/>
        <v>0</v>
      </c>
      <c r="BW390" s="10"/>
      <c r="BX390" s="4">
        <f t="shared" si="22"/>
        <v>1</v>
      </c>
      <c r="BY390" s="4">
        <f t="shared" si="23"/>
        <v>1</v>
      </c>
      <c r="CA390" s="18">
        <v>76800</v>
      </c>
      <c r="CH390" s="18">
        <v>76800</v>
      </c>
      <c r="CI390" s="4">
        <v>0</v>
      </c>
      <c r="CJ390" s="4">
        <v>1</v>
      </c>
      <c r="CK390" s="4">
        <v>0</v>
      </c>
      <c r="CL390" s="4">
        <v>1</v>
      </c>
      <c r="CM390" s="4">
        <v>0</v>
      </c>
      <c r="CN390" s="4">
        <v>1</v>
      </c>
      <c r="CO390" s="4">
        <v>0</v>
      </c>
      <c r="CP390" s="4">
        <v>1</v>
      </c>
      <c r="CQ390" s="4">
        <v>8.9999999999999993E-3</v>
      </c>
      <c r="CR390" s="4">
        <v>0.99099999999999999</v>
      </c>
      <c r="CS390" s="4">
        <v>0.34799999999999998</v>
      </c>
      <c r="CT390" s="4">
        <v>0.65200000000000002</v>
      </c>
      <c r="CU390" s="4">
        <v>0.94</v>
      </c>
      <c r="CV390" s="4">
        <v>0.06</v>
      </c>
      <c r="CW390" s="4">
        <v>1</v>
      </c>
      <c r="CX390" s="4">
        <v>0</v>
      </c>
      <c r="CY390" s="4">
        <v>1</v>
      </c>
      <c r="CZ390" s="4">
        <v>0</v>
      </c>
      <c r="DA390" s="4">
        <v>1</v>
      </c>
      <c r="DB390" s="4">
        <v>0</v>
      </c>
      <c r="DC390" s="4">
        <v>1</v>
      </c>
      <c r="DD390" s="4">
        <v>0</v>
      </c>
      <c r="DE390" s="4">
        <v>1</v>
      </c>
      <c r="DF390" s="4">
        <v>0</v>
      </c>
      <c r="DG390" s="4">
        <v>1</v>
      </c>
      <c r="DH390" s="4">
        <v>0</v>
      </c>
      <c r="DI390" s="4">
        <v>1</v>
      </c>
      <c r="DJ390" s="4">
        <v>0</v>
      </c>
      <c r="DK390" s="4">
        <v>1</v>
      </c>
      <c r="DL390" s="4">
        <v>0</v>
      </c>
      <c r="DM390" s="4">
        <v>1</v>
      </c>
      <c r="DN390" s="4">
        <v>0</v>
      </c>
      <c r="DO390" s="4">
        <v>1</v>
      </c>
      <c r="DP390" s="4">
        <v>0</v>
      </c>
      <c r="DQ390" s="4">
        <v>1</v>
      </c>
      <c r="DR390" s="4">
        <v>0</v>
      </c>
      <c r="DS390" s="4">
        <v>1</v>
      </c>
      <c r="DT390" s="4">
        <v>0</v>
      </c>
      <c r="DU390" s="4">
        <v>1</v>
      </c>
      <c r="DV390" s="4">
        <v>0</v>
      </c>
      <c r="DW390" s="4">
        <v>1</v>
      </c>
      <c r="DX390" s="4">
        <v>0</v>
      </c>
    </row>
    <row r="391" spans="1:128">
      <c r="A391" s="10">
        <v>386</v>
      </c>
      <c r="BP391" s="3"/>
      <c r="BQ391" s="3"/>
      <c r="BR391" s="3"/>
      <c r="BS391" s="3"/>
      <c r="BT391" s="10">
        <v>386</v>
      </c>
      <c r="BU391" s="4">
        <f t="shared" ref="BU391:BU454" si="24">BP391*$BV$1-BQ391</f>
        <v>0</v>
      </c>
      <c r="BV391" s="4">
        <f t="shared" ref="BV391:BV454" si="25">BR391*$BV$1-BS391</f>
        <v>0</v>
      </c>
      <c r="BW391" s="10"/>
      <c r="BX391" s="4">
        <f t="shared" ref="BX391:BX454" si="26">IF(BU391=MAX($BU391:$BV391),1,0)</f>
        <v>1</v>
      </c>
      <c r="BY391" s="4">
        <f t="shared" ref="BY391:BY454" si="27">IF(BV391=MAX($BU391:$BV391),1,0)</f>
        <v>1</v>
      </c>
      <c r="CA391" s="18">
        <v>77000</v>
      </c>
      <c r="CH391" s="18">
        <v>77000</v>
      </c>
      <c r="CI391" s="4">
        <v>0</v>
      </c>
      <c r="CJ391" s="4">
        <v>1</v>
      </c>
      <c r="CK391" s="4">
        <v>0</v>
      </c>
      <c r="CL391" s="4">
        <v>1</v>
      </c>
      <c r="CM391" s="4">
        <v>0</v>
      </c>
      <c r="CN391" s="4">
        <v>1</v>
      </c>
      <c r="CO391" s="4">
        <v>0</v>
      </c>
      <c r="CP391" s="4">
        <v>1</v>
      </c>
      <c r="CQ391" s="4">
        <v>7.0000000000000001E-3</v>
      </c>
      <c r="CR391" s="4">
        <v>0.99299999999999999</v>
      </c>
      <c r="CS391" s="4">
        <v>0.32800000000000001</v>
      </c>
      <c r="CT391" s="4">
        <v>0.67200000000000004</v>
      </c>
      <c r="CU391" s="4">
        <v>0.93600000000000005</v>
      </c>
      <c r="CV391" s="4">
        <v>6.4000000000000001E-2</v>
      </c>
      <c r="CW391" s="4">
        <v>1</v>
      </c>
      <c r="CX391" s="4">
        <v>0</v>
      </c>
      <c r="CY391" s="4">
        <v>1</v>
      </c>
      <c r="CZ391" s="4">
        <v>0</v>
      </c>
      <c r="DA391" s="4">
        <v>1</v>
      </c>
      <c r="DB391" s="4">
        <v>0</v>
      </c>
      <c r="DC391" s="4">
        <v>1</v>
      </c>
      <c r="DD391" s="4">
        <v>0</v>
      </c>
      <c r="DE391" s="4">
        <v>1</v>
      </c>
      <c r="DF391" s="4">
        <v>0</v>
      </c>
      <c r="DG391" s="4">
        <v>1</v>
      </c>
      <c r="DH391" s="4">
        <v>0</v>
      </c>
      <c r="DI391" s="4">
        <v>1</v>
      </c>
      <c r="DJ391" s="4">
        <v>0</v>
      </c>
      <c r="DK391" s="4">
        <v>1</v>
      </c>
      <c r="DL391" s="4">
        <v>0</v>
      </c>
      <c r="DM391" s="4">
        <v>1</v>
      </c>
      <c r="DN391" s="4">
        <v>0</v>
      </c>
      <c r="DO391" s="4">
        <v>1</v>
      </c>
      <c r="DP391" s="4">
        <v>0</v>
      </c>
      <c r="DQ391" s="4">
        <v>1</v>
      </c>
      <c r="DR391" s="4">
        <v>0</v>
      </c>
      <c r="DS391" s="4">
        <v>1</v>
      </c>
      <c r="DT391" s="4">
        <v>0</v>
      </c>
      <c r="DU391" s="4">
        <v>1</v>
      </c>
      <c r="DV391" s="4">
        <v>0</v>
      </c>
      <c r="DW391" s="4">
        <v>1</v>
      </c>
      <c r="DX391" s="4">
        <v>0</v>
      </c>
    </row>
    <row r="392" spans="1:128">
      <c r="A392" s="10">
        <v>387</v>
      </c>
      <c r="BP392" s="3"/>
      <c r="BQ392" s="3"/>
      <c r="BR392" s="3"/>
      <c r="BS392" s="3"/>
      <c r="BT392" s="10">
        <v>387</v>
      </c>
      <c r="BU392" s="4">
        <f t="shared" si="24"/>
        <v>0</v>
      </c>
      <c r="BV392" s="4">
        <f t="shared" si="25"/>
        <v>0</v>
      </c>
      <c r="BW392" s="10"/>
      <c r="BX392" s="4">
        <f t="shared" si="26"/>
        <v>1</v>
      </c>
      <c r="BY392" s="4">
        <f t="shared" si="27"/>
        <v>1</v>
      </c>
      <c r="CA392" s="18">
        <v>77200</v>
      </c>
      <c r="CH392" s="18">
        <v>77200</v>
      </c>
      <c r="CI392" s="4">
        <v>0</v>
      </c>
      <c r="CJ392" s="4">
        <v>1</v>
      </c>
      <c r="CK392" s="4">
        <v>0</v>
      </c>
      <c r="CL392" s="4">
        <v>1</v>
      </c>
      <c r="CM392" s="4">
        <v>0</v>
      </c>
      <c r="CN392" s="4">
        <v>1</v>
      </c>
      <c r="CO392" s="4">
        <v>0</v>
      </c>
      <c r="CP392" s="4">
        <v>1</v>
      </c>
      <c r="CQ392" s="4">
        <v>6.0000000000000001E-3</v>
      </c>
      <c r="CR392" s="4">
        <v>0.99399999999999999</v>
      </c>
      <c r="CS392" s="4">
        <v>0.316</v>
      </c>
      <c r="CT392" s="4">
        <v>0.68400000000000005</v>
      </c>
      <c r="CU392" s="4">
        <v>0.93400000000000005</v>
      </c>
      <c r="CV392" s="4">
        <v>6.6000000000000003E-2</v>
      </c>
      <c r="CW392" s="4">
        <v>1</v>
      </c>
      <c r="CX392" s="4">
        <v>0</v>
      </c>
      <c r="CY392" s="4">
        <v>1</v>
      </c>
      <c r="CZ392" s="4">
        <v>0</v>
      </c>
      <c r="DA392" s="4">
        <v>1</v>
      </c>
      <c r="DB392" s="4">
        <v>0</v>
      </c>
      <c r="DC392" s="4">
        <v>1</v>
      </c>
      <c r="DD392" s="4">
        <v>0</v>
      </c>
      <c r="DE392" s="4">
        <v>1</v>
      </c>
      <c r="DF392" s="4">
        <v>0</v>
      </c>
      <c r="DG392" s="4">
        <v>1</v>
      </c>
      <c r="DH392" s="4">
        <v>0</v>
      </c>
      <c r="DI392" s="4">
        <v>1</v>
      </c>
      <c r="DJ392" s="4">
        <v>0</v>
      </c>
      <c r="DK392" s="4">
        <v>1</v>
      </c>
      <c r="DL392" s="4">
        <v>0</v>
      </c>
      <c r="DM392" s="4">
        <v>1</v>
      </c>
      <c r="DN392" s="4">
        <v>0</v>
      </c>
      <c r="DO392" s="4">
        <v>1</v>
      </c>
      <c r="DP392" s="4">
        <v>0</v>
      </c>
      <c r="DQ392" s="4">
        <v>1</v>
      </c>
      <c r="DR392" s="4">
        <v>0</v>
      </c>
      <c r="DS392" s="4">
        <v>1</v>
      </c>
      <c r="DT392" s="4">
        <v>0</v>
      </c>
      <c r="DU392" s="4">
        <v>1</v>
      </c>
      <c r="DV392" s="4">
        <v>0</v>
      </c>
      <c r="DW392" s="4">
        <v>1</v>
      </c>
      <c r="DX392" s="4">
        <v>0</v>
      </c>
    </row>
    <row r="393" spans="1:128">
      <c r="A393" s="10">
        <v>388</v>
      </c>
      <c r="BP393" s="3"/>
      <c r="BQ393" s="3"/>
      <c r="BR393" s="3"/>
      <c r="BS393" s="3"/>
      <c r="BT393" s="10">
        <v>388</v>
      </c>
      <c r="BU393" s="4">
        <f t="shared" si="24"/>
        <v>0</v>
      </c>
      <c r="BV393" s="4">
        <f t="shared" si="25"/>
        <v>0</v>
      </c>
      <c r="BW393" s="10"/>
      <c r="BX393" s="4">
        <f t="shared" si="26"/>
        <v>1</v>
      </c>
      <c r="BY393" s="4">
        <f t="shared" si="27"/>
        <v>1</v>
      </c>
      <c r="CA393" s="18">
        <v>77400</v>
      </c>
      <c r="CH393" s="18">
        <v>77400</v>
      </c>
      <c r="CI393" s="4">
        <v>0</v>
      </c>
      <c r="CJ393" s="4">
        <v>1</v>
      </c>
      <c r="CK393" s="4">
        <v>0</v>
      </c>
      <c r="CL393" s="4">
        <v>1</v>
      </c>
      <c r="CM393" s="4">
        <v>0</v>
      </c>
      <c r="CN393" s="4">
        <v>1</v>
      </c>
      <c r="CO393" s="4">
        <v>0</v>
      </c>
      <c r="CP393" s="4">
        <v>1</v>
      </c>
      <c r="CQ393" s="4">
        <v>6.0000000000000001E-3</v>
      </c>
      <c r="CR393" s="4">
        <v>0.99399999999999999</v>
      </c>
      <c r="CS393" s="4">
        <v>0.3</v>
      </c>
      <c r="CT393" s="4">
        <v>0.7</v>
      </c>
      <c r="CU393" s="4">
        <v>0.93200000000000005</v>
      </c>
      <c r="CV393" s="4">
        <v>6.8000000000000005E-2</v>
      </c>
      <c r="CW393" s="4">
        <v>1</v>
      </c>
      <c r="CX393" s="4">
        <v>0</v>
      </c>
      <c r="CY393" s="4">
        <v>1</v>
      </c>
      <c r="CZ393" s="4">
        <v>0</v>
      </c>
      <c r="DA393" s="4">
        <v>1</v>
      </c>
      <c r="DB393" s="4">
        <v>0</v>
      </c>
      <c r="DC393" s="4">
        <v>1</v>
      </c>
      <c r="DD393" s="4">
        <v>0</v>
      </c>
      <c r="DE393" s="4">
        <v>1</v>
      </c>
      <c r="DF393" s="4">
        <v>0</v>
      </c>
      <c r="DG393" s="4">
        <v>1</v>
      </c>
      <c r="DH393" s="4">
        <v>0</v>
      </c>
      <c r="DI393" s="4">
        <v>1</v>
      </c>
      <c r="DJ393" s="4">
        <v>0</v>
      </c>
      <c r="DK393" s="4">
        <v>1</v>
      </c>
      <c r="DL393" s="4">
        <v>0</v>
      </c>
      <c r="DM393" s="4">
        <v>1</v>
      </c>
      <c r="DN393" s="4">
        <v>0</v>
      </c>
      <c r="DO393" s="4">
        <v>1</v>
      </c>
      <c r="DP393" s="4">
        <v>0</v>
      </c>
      <c r="DQ393" s="4">
        <v>1</v>
      </c>
      <c r="DR393" s="4">
        <v>0</v>
      </c>
      <c r="DS393" s="4">
        <v>1</v>
      </c>
      <c r="DT393" s="4">
        <v>0</v>
      </c>
      <c r="DU393" s="4">
        <v>1</v>
      </c>
      <c r="DV393" s="4">
        <v>0</v>
      </c>
      <c r="DW393" s="4">
        <v>1</v>
      </c>
      <c r="DX393" s="4">
        <v>0</v>
      </c>
    </row>
    <row r="394" spans="1:128">
      <c r="A394" s="10">
        <v>389</v>
      </c>
      <c r="BP394" s="3"/>
      <c r="BQ394" s="3"/>
      <c r="BR394" s="3"/>
      <c r="BS394" s="3"/>
      <c r="BT394" s="10">
        <v>389</v>
      </c>
      <c r="BU394" s="4">
        <f t="shared" si="24"/>
        <v>0</v>
      </c>
      <c r="BV394" s="4">
        <f t="shared" si="25"/>
        <v>0</v>
      </c>
      <c r="BW394" s="10"/>
      <c r="BX394" s="4">
        <f t="shared" si="26"/>
        <v>1</v>
      </c>
      <c r="BY394" s="4">
        <f t="shared" si="27"/>
        <v>1</v>
      </c>
      <c r="CA394" s="18">
        <v>77600</v>
      </c>
      <c r="CH394" s="18">
        <v>77600</v>
      </c>
      <c r="CI394" s="4">
        <v>0</v>
      </c>
      <c r="CJ394" s="4">
        <v>1</v>
      </c>
      <c r="CK394" s="4">
        <v>0</v>
      </c>
      <c r="CL394" s="4">
        <v>1</v>
      </c>
      <c r="CM394" s="4">
        <v>0</v>
      </c>
      <c r="CN394" s="4">
        <v>1</v>
      </c>
      <c r="CO394" s="4">
        <v>0</v>
      </c>
      <c r="CP394" s="4">
        <v>1</v>
      </c>
      <c r="CQ394" s="4">
        <v>6.0000000000000001E-3</v>
      </c>
      <c r="CR394" s="4">
        <v>0.99399999999999999</v>
      </c>
      <c r="CS394" s="4">
        <v>0.28599999999999998</v>
      </c>
      <c r="CT394" s="4">
        <v>0.71399999999999997</v>
      </c>
      <c r="CU394" s="4">
        <v>0.92400000000000004</v>
      </c>
      <c r="CV394" s="4">
        <v>7.5999999999999998E-2</v>
      </c>
      <c r="CW394" s="4">
        <v>1</v>
      </c>
      <c r="CX394" s="4">
        <v>0</v>
      </c>
      <c r="CY394" s="4">
        <v>1</v>
      </c>
      <c r="CZ394" s="4">
        <v>0</v>
      </c>
      <c r="DA394" s="4">
        <v>1</v>
      </c>
      <c r="DB394" s="4">
        <v>0</v>
      </c>
      <c r="DC394" s="4">
        <v>1</v>
      </c>
      <c r="DD394" s="4">
        <v>0</v>
      </c>
      <c r="DE394" s="4">
        <v>1</v>
      </c>
      <c r="DF394" s="4">
        <v>0</v>
      </c>
      <c r="DG394" s="4">
        <v>1</v>
      </c>
      <c r="DH394" s="4">
        <v>0</v>
      </c>
      <c r="DI394" s="4">
        <v>1</v>
      </c>
      <c r="DJ394" s="4">
        <v>0</v>
      </c>
      <c r="DK394" s="4">
        <v>1</v>
      </c>
      <c r="DL394" s="4">
        <v>0</v>
      </c>
      <c r="DM394" s="4">
        <v>1</v>
      </c>
      <c r="DN394" s="4">
        <v>0</v>
      </c>
      <c r="DO394" s="4">
        <v>1</v>
      </c>
      <c r="DP394" s="4">
        <v>0</v>
      </c>
      <c r="DQ394" s="4">
        <v>1</v>
      </c>
      <c r="DR394" s="4">
        <v>0</v>
      </c>
      <c r="DS394" s="4">
        <v>1</v>
      </c>
      <c r="DT394" s="4">
        <v>0</v>
      </c>
      <c r="DU394" s="4">
        <v>1</v>
      </c>
      <c r="DV394" s="4">
        <v>0</v>
      </c>
      <c r="DW394" s="4">
        <v>1</v>
      </c>
      <c r="DX394" s="4">
        <v>0</v>
      </c>
    </row>
    <row r="395" spans="1:128">
      <c r="A395" s="10">
        <v>390</v>
      </c>
      <c r="BP395" s="3"/>
      <c r="BQ395" s="3"/>
      <c r="BR395" s="3"/>
      <c r="BS395" s="3"/>
      <c r="BT395" s="10">
        <v>390</v>
      </c>
      <c r="BU395" s="4">
        <f t="shared" si="24"/>
        <v>0</v>
      </c>
      <c r="BV395" s="4">
        <f t="shared" si="25"/>
        <v>0</v>
      </c>
      <c r="BW395" s="10"/>
      <c r="BX395" s="4">
        <f t="shared" si="26"/>
        <v>1</v>
      </c>
      <c r="BY395" s="4">
        <f t="shared" si="27"/>
        <v>1</v>
      </c>
      <c r="CA395" s="18">
        <v>77800</v>
      </c>
      <c r="CH395" s="18">
        <v>77800</v>
      </c>
      <c r="CI395" s="4">
        <v>0</v>
      </c>
      <c r="CJ395" s="4">
        <v>1</v>
      </c>
      <c r="CK395" s="4">
        <v>0</v>
      </c>
      <c r="CL395" s="4">
        <v>1</v>
      </c>
      <c r="CM395" s="4">
        <v>0</v>
      </c>
      <c r="CN395" s="4">
        <v>1</v>
      </c>
      <c r="CO395" s="4">
        <v>0</v>
      </c>
      <c r="CP395" s="4">
        <v>1</v>
      </c>
      <c r="CQ395" s="4">
        <v>5.0000000000000001E-3</v>
      </c>
      <c r="CR395" s="4">
        <v>0.995</v>
      </c>
      <c r="CS395" s="4">
        <v>0.27200000000000002</v>
      </c>
      <c r="CT395" s="4">
        <v>0.72799999999999998</v>
      </c>
      <c r="CU395" s="4">
        <v>0.91</v>
      </c>
      <c r="CV395" s="4">
        <v>0.09</v>
      </c>
      <c r="CW395" s="4">
        <v>1</v>
      </c>
      <c r="CX395" s="4">
        <v>0</v>
      </c>
      <c r="CY395" s="4">
        <v>1</v>
      </c>
      <c r="CZ395" s="4">
        <v>0</v>
      </c>
      <c r="DA395" s="4">
        <v>1</v>
      </c>
      <c r="DB395" s="4">
        <v>0</v>
      </c>
      <c r="DC395" s="4">
        <v>1</v>
      </c>
      <c r="DD395" s="4">
        <v>0</v>
      </c>
      <c r="DE395" s="4">
        <v>1</v>
      </c>
      <c r="DF395" s="4">
        <v>0</v>
      </c>
      <c r="DG395" s="4">
        <v>1</v>
      </c>
      <c r="DH395" s="4">
        <v>0</v>
      </c>
      <c r="DI395" s="4">
        <v>1</v>
      </c>
      <c r="DJ395" s="4">
        <v>0</v>
      </c>
      <c r="DK395" s="4">
        <v>1</v>
      </c>
      <c r="DL395" s="4">
        <v>0</v>
      </c>
      <c r="DM395" s="4">
        <v>1</v>
      </c>
      <c r="DN395" s="4">
        <v>0</v>
      </c>
      <c r="DO395" s="4">
        <v>1</v>
      </c>
      <c r="DP395" s="4">
        <v>0</v>
      </c>
      <c r="DQ395" s="4">
        <v>1</v>
      </c>
      <c r="DR395" s="4">
        <v>0</v>
      </c>
      <c r="DS395" s="4">
        <v>1</v>
      </c>
      <c r="DT395" s="4">
        <v>0</v>
      </c>
      <c r="DU395" s="4">
        <v>1</v>
      </c>
      <c r="DV395" s="4">
        <v>0</v>
      </c>
      <c r="DW395" s="4">
        <v>1</v>
      </c>
      <c r="DX395" s="4">
        <v>0</v>
      </c>
    </row>
    <row r="396" spans="1:128">
      <c r="A396" s="10">
        <v>391</v>
      </c>
      <c r="BP396" s="3"/>
      <c r="BQ396" s="3"/>
      <c r="BR396" s="3"/>
      <c r="BS396" s="3"/>
      <c r="BT396" s="10">
        <v>391</v>
      </c>
      <c r="BU396" s="4">
        <f t="shared" si="24"/>
        <v>0</v>
      </c>
      <c r="BV396" s="4">
        <f t="shared" si="25"/>
        <v>0</v>
      </c>
      <c r="BW396" s="10"/>
      <c r="BX396" s="4">
        <f t="shared" si="26"/>
        <v>1</v>
      </c>
      <c r="BY396" s="4">
        <f t="shared" si="27"/>
        <v>1</v>
      </c>
      <c r="CA396" s="18">
        <v>78000</v>
      </c>
      <c r="CH396" s="18">
        <v>78000</v>
      </c>
      <c r="CI396" s="4">
        <v>0</v>
      </c>
      <c r="CJ396" s="4">
        <v>1</v>
      </c>
      <c r="CK396" s="4">
        <v>0</v>
      </c>
      <c r="CL396" s="4">
        <v>1</v>
      </c>
      <c r="CM396" s="4">
        <v>0</v>
      </c>
      <c r="CN396" s="4">
        <v>1</v>
      </c>
      <c r="CO396" s="4">
        <v>0</v>
      </c>
      <c r="CP396" s="4">
        <v>1</v>
      </c>
      <c r="CQ396" s="4">
        <v>4.0000000000000001E-3</v>
      </c>
      <c r="CR396" s="4">
        <v>0.996</v>
      </c>
      <c r="CS396" s="4">
        <v>0.26100000000000001</v>
      </c>
      <c r="CT396" s="4">
        <v>0.73899999999999999</v>
      </c>
      <c r="CU396" s="4">
        <v>0.90900000000000003</v>
      </c>
      <c r="CV396" s="4">
        <v>9.0999999999999998E-2</v>
      </c>
      <c r="CW396" s="4">
        <v>1</v>
      </c>
      <c r="CX396" s="4">
        <v>0</v>
      </c>
      <c r="CY396" s="4">
        <v>1</v>
      </c>
      <c r="CZ396" s="4">
        <v>0</v>
      </c>
      <c r="DA396" s="4">
        <v>1</v>
      </c>
      <c r="DB396" s="4">
        <v>0</v>
      </c>
      <c r="DC396" s="4">
        <v>1</v>
      </c>
      <c r="DD396" s="4">
        <v>0</v>
      </c>
      <c r="DE396" s="4">
        <v>1</v>
      </c>
      <c r="DF396" s="4">
        <v>0</v>
      </c>
      <c r="DG396" s="4">
        <v>1</v>
      </c>
      <c r="DH396" s="4">
        <v>0</v>
      </c>
      <c r="DI396" s="4">
        <v>1</v>
      </c>
      <c r="DJ396" s="4">
        <v>0</v>
      </c>
      <c r="DK396" s="4">
        <v>1</v>
      </c>
      <c r="DL396" s="4">
        <v>0</v>
      </c>
      <c r="DM396" s="4">
        <v>1</v>
      </c>
      <c r="DN396" s="4">
        <v>0</v>
      </c>
      <c r="DO396" s="4">
        <v>1</v>
      </c>
      <c r="DP396" s="4">
        <v>0</v>
      </c>
      <c r="DQ396" s="4">
        <v>1</v>
      </c>
      <c r="DR396" s="4">
        <v>0</v>
      </c>
      <c r="DS396" s="4">
        <v>1</v>
      </c>
      <c r="DT396" s="4">
        <v>0</v>
      </c>
      <c r="DU396" s="4">
        <v>1</v>
      </c>
      <c r="DV396" s="4">
        <v>0</v>
      </c>
      <c r="DW396" s="4">
        <v>1</v>
      </c>
      <c r="DX396" s="4">
        <v>0</v>
      </c>
    </row>
    <row r="397" spans="1:128">
      <c r="A397" s="10">
        <v>392</v>
      </c>
      <c r="BP397" s="3"/>
      <c r="BQ397" s="3"/>
      <c r="BR397" s="3"/>
      <c r="BS397" s="3"/>
      <c r="BT397" s="10">
        <v>392</v>
      </c>
      <c r="BU397" s="4">
        <f t="shared" si="24"/>
        <v>0</v>
      </c>
      <c r="BV397" s="4">
        <f t="shared" si="25"/>
        <v>0</v>
      </c>
      <c r="BW397" s="10"/>
      <c r="BX397" s="4">
        <f t="shared" si="26"/>
        <v>1</v>
      </c>
      <c r="BY397" s="4">
        <f t="shared" si="27"/>
        <v>1</v>
      </c>
      <c r="CA397" s="18">
        <v>78200</v>
      </c>
      <c r="CH397" s="18">
        <v>78200</v>
      </c>
      <c r="CI397" s="4">
        <v>0</v>
      </c>
      <c r="CJ397" s="4">
        <v>1</v>
      </c>
      <c r="CK397" s="4">
        <v>0</v>
      </c>
      <c r="CL397" s="4">
        <v>1</v>
      </c>
      <c r="CM397" s="4">
        <v>0</v>
      </c>
      <c r="CN397" s="4">
        <v>1</v>
      </c>
      <c r="CO397" s="4">
        <v>0</v>
      </c>
      <c r="CP397" s="4">
        <v>1</v>
      </c>
      <c r="CQ397" s="4">
        <v>4.0000000000000001E-3</v>
      </c>
      <c r="CR397" s="4">
        <v>0.996</v>
      </c>
      <c r="CS397" s="4">
        <v>0.255</v>
      </c>
      <c r="CT397" s="4">
        <v>0.745</v>
      </c>
      <c r="CU397" s="4">
        <v>0.90400000000000003</v>
      </c>
      <c r="CV397" s="4">
        <v>9.6000000000000002E-2</v>
      </c>
      <c r="CW397" s="4">
        <v>1</v>
      </c>
      <c r="CX397" s="4">
        <v>0</v>
      </c>
      <c r="CY397" s="4">
        <v>1</v>
      </c>
      <c r="CZ397" s="4">
        <v>0</v>
      </c>
      <c r="DA397" s="4">
        <v>1</v>
      </c>
      <c r="DB397" s="4">
        <v>0</v>
      </c>
      <c r="DC397" s="4">
        <v>1</v>
      </c>
      <c r="DD397" s="4">
        <v>0</v>
      </c>
      <c r="DE397" s="4">
        <v>1</v>
      </c>
      <c r="DF397" s="4">
        <v>0</v>
      </c>
      <c r="DG397" s="4">
        <v>1</v>
      </c>
      <c r="DH397" s="4">
        <v>0</v>
      </c>
      <c r="DI397" s="4">
        <v>1</v>
      </c>
      <c r="DJ397" s="4">
        <v>0</v>
      </c>
      <c r="DK397" s="4">
        <v>1</v>
      </c>
      <c r="DL397" s="4">
        <v>0</v>
      </c>
      <c r="DM397" s="4">
        <v>1</v>
      </c>
      <c r="DN397" s="4">
        <v>0</v>
      </c>
      <c r="DO397" s="4">
        <v>1</v>
      </c>
      <c r="DP397" s="4">
        <v>0</v>
      </c>
      <c r="DQ397" s="4">
        <v>1</v>
      </c>
      <c r="DR397" s="4">
        <v>0</v>
      </c>
      <c r="DS397" s="4">
        <v>1</v>
      </c>
      <c r="DT397" s="4">
        <v>0</v>
      </c>
      <c r="DU397" s="4">
        <v>1</v>
      </c>
      <c r="DV397" s="4">
        <v>0</v>
      </c>
      <c r="DW397" s="4">
        <v>1</v>
      </c>
      <c r="DX397" s="4">
        <v>0</v>
      </c>
    </row>
    <row r="398" spans="1:128">
      <c r="A398" s="10">
        <v>393</v>
      </c>
      <c r="BP398" s="3"/>
      <c r="BQ398" s="3"/>
      <c r="BR398" s="3"/>
      <c r="BS398" s="3"/>
      <c r="BT398" s="10">
        <v>393</v>
      </c>
      <c r="BU398" s="4">
        <f t="shared" si="24"/>
        <v>0</v>
      </c>
      <c r="BV398" s="4">
        <f t="shared" si="25"/>
        <v>0</v>
      </c>
      <c r="BW398" s="10"/>
      <c r="BX398" s="4">
        <f t="shared" si="26"/>
        <v>1</v>
      </c>
      <c r="BY398" s="4">
        <f t="shared" si="27"/>
        <v>1</v>
      </c>
      <c r="CA398" s="18">
        <v>78400</v>
      </c>
      <c r="CH398" s="18">
        <v>78400</v>
      </c>
      <c r="CI398" s="4">
        <v>0</v>
      </c>
      <c r="CJ398" s="4">
        <v>1</v>
      </c>
      <c r="CK398" s="4">
        <v>0</v>
      </c>
      <c r="CL398" s="4">
        <v>1</v>
      </c>
      <c r="CM398" s="4">
        <v>0</v>
      </c>
      <c r="CN398" s="4">
        <v>1</v>
      </c>
      <c r="CO398" s="4">
        <v>0</v>
      </c>
      <c r="CP398" s="4">
        <v>1</v>
      </c>
      <c r="CQ398" s="4">
        <v>4.0000000000000001E-3</v>
      </c>
      <c r="CR398" s="4">
        <v>0.996</v>
      </c>
      <c r="CS398" s="4">
        <v>0.23400000000000001</v>
      </c>
      <c r="CT398" s="4">
        <v>0.76600000000000001</v>
      </c>
      <c r="CU398" s="4">
        <v>0.89600000000000002</v>
      </c>
      <c r="CV398" s="4">
        <v>0.104</v>
      </c>
      <c r="CW398" s="4">
        <v>1</v>
      </c>
      <c r="CX398" s="4">
        <v>0</v>
      </c>
      <c r="CY398" s="4">
        <v>1</v>
      </c>
      <c r="CZ398" s="4">
        <v>0</v>
      </c>
      <c r="DA398" s="4">
        <v>1</v>
      </c>
      <c r="DB398" s="4">
        <v>0</v>
      </c>
      <c r="DC398" s="4">
        <v>1</v>
      </c>
      <c r="DD398" s="4">
        <v>0</v>
      </c>
      <c r="DE398" s="4">
        <v>1</v>
      </c>
      <c r="DF398" s="4">
        <v>0</v>
      </c>
      <c r="DG398" s="4">
        <v>1</v>
      </c>
      <c r="DH398" s="4">
        <v>0</v>
      </c>
      <c r="DI398" s="4">
        <v>1</v>
      </c>
      <c r="DJ398" s="4">
        <v>0</v>
      </c>
      <c r="DK398" s="4">
        <v>1</v>
      </c>
      <c r="DL398" s="4">
        <v>0</v>
      </c>
      <c r="DM398" s="4">
        <v>1</v>
      </c>
      <c r="DN398" s="4">
        <v>0</v>
      </c>
      <c r="DO398" s="4">
        <v>1</v>
      </c>
      <c r="DP398" s="4">
        <v>0</v>
      </c>
      <c r="DQ398" s="4">
        <v>1</v>
      </c>
      <c r="DR398" s="4">
        <v>0</v>
      </c>
      <c r="DS398" s="4">
        <v>1</v>
      </c>
      <c r="DT398" s="4">
        <v>0</v>
      </c>
      <c r="DU398" s="4">
        <v>1</v>
      </c>
      <c r="DV398" s="4">
        <v>0</v>
      </c>
      <c r="DW398" s="4">
        <v>1</v>
      </c>
      <c r="DX398" s="4">
        <v>0</v>
      </c>
    </row>
    <row r="399" spans="1:128">
      <c r="A399" s="10">
        <v>394</v>
      </c>
      <c r="BP399" s="3"/>
      <c r="BQ399" s="3"/>
      <c r="BR399" s="3"/>
      <c r="BS399" s="3"/>
      <c r="BT399" s="10">
        <v>394</v>
      </c>
      <c r="BU399" s="4">
        <f t="shared" si="24"/>
        <v>0</v>
      </c>
      <c r="BV399" s="4">
        <f t="shared" si="25"/>
        <v>0</v>
      </c>
      <c r="BW399" s="10"/>
      <c r="BX399" s="4">
        <f t="shared" si="26"/>
        <v>1</v>
      </c>
      <c r="BY399" s="4">
        <f t="shared" si="27"/>
        <v>1</v>
      </c>
      <c r="CA399" s="18">
        <v>78600</v>
      </c>
      <c r="CH399" s="18">
        <v>78600</v>
      </c>
      <c r="CI399" s="4">
        <v>0</v>
      </c>
      <c r="CJ399" s="4">
        <v>1</v>
      </c>
      <c r="CK399" s="4">
        <v>0</v>
      </c>
      <c r="CL399" s="4">
        <v>1</v>
      </c>
      <c r="CM399" s="4">
        <v>0</v>
      </c>
      <c r="CN399" s="4">
        <v>1</v>
      </c>
      <c r="CO399" s="4">
        <v>0</v>
      </c>
      <c r="CP399" s="4">
        <v>1</v>
      </c>
      <c r="CQ399" s="4">
        <v>4.0000000000000001E-3</v>
      </c>
      <c r="CR399" s="4">
        <v>0.996</v>
      </c>
      <c r="CS399" s="4">
        <v>0.22600000000000001</v>
      </c>
      <c r="CT399" s="4">
        <v>0.77400000000000002</v>
      </c>
      <c r="CU399" s="4">
        <v>0.89</v>
      </c>
      <c r="CV399" s="4">
        <v>0.11</v>
      </c>
      <c r="CW399" s="4">
        <v>1</v>
      </c>
      <c r="CX399" s="4">
        <v>0</v>
      </c>
      <c r="CY399" s="4">
        <v>1</v>
      </c>
      <c r="CZ399" s="4">
        <v>0</v>
      </c>
      <c r="DA399" s="4">
        <v>1</v>
      </c>
      <c r="DB399" s="4">
        <v>0</v>
      </c>
      <c r="DC399" s="4">
        <v>1</v>
      </c>
      <c r="DD399" s="4">
        <v>0</v>
      </c>
      <c r="DE399" s="4">
        <v>1</v>
      </c>
      <c r="DF399" s="4">
        <v>0</v>
      </c>
      <c r="DG399" s="4">
        <v>1</v>
      </c>
      <c r="DH399" s="4">
        <v>0</v>
      </c>
      <c r="DI399" s="4">
        <v>1</v>
      </c>
      <c r="DJ399" s="4">
        <v>0</v>
      </c>
      <c r="DK399" s="4">
        <v>1</v>
      </c>
      <c r="DL399" s="4">
        <v>0</v>
      </c>
      <c r="DM399" s="4">
        <v>1</v>
      </c>
      <c r="DN399" s="4">
        <v>0</v>
      </c>
      <c r="DO399" s="4">
        <v>1</v>
      </c>
      <c r="DP399" s="4">
        <v>0</v>
      </c>
      <c r="DQ399" s="4">
        <v>1</v>
      </c>
      <c r="DR399" s="4">
        <v>0</v>
      </c>
      <c r="DS399" s="4">
        <v>1</v>
      </c>
      <c r="DT399" s="4">
        <v>0</v>
      </c>
      <c r="DU399" s="4">
        <v>1</v>
      </c>
      <c r="DV399" s="4">
        <v>0</v>
      </c>
      <c r="DW399" s="4">
        <v>1</v>
      </c>
      <c r="DX399" s="4">
        <v>0</v>
      </c>
    </row>
    <row r="400" spans="1:128">
      <c r="A400" s="10">
        <v>395</v>
      </c>
      <c r="BP400" s="3"/>
      <c r="BQ400" s="3"/>
      <c r="BR400" s="3"/>
      <c r="BS400" s="3"/>
      <c r="BT400" s="10">
        <v>395</v>
      </c>
      <c r="BU400" s="4">
        <f t="shared" si="24"/>
        <v>0</v>
      </c>
      <c r="BV400" s="4">
        <f t="shared" si="25"/>
        <v>0</v>
      </c>
      <c r="BW400" s="10"/>
      <c r="BX400" s="4">
        <f t="shared" si="26"/>
        <v>1</v>
      </c>
      <c r="BY400" s="4">
        <f t="shared" si="27"/>
        <v>1</v>
      </c>
      <c r="CA400" s="18">
        <v>78800</v>
      </c>
      <c r="CH400" s="18">
        <v>78800</v>
      </c>
      <c r="CI400" s="4">
        <v>0</v>
      </c>
      <c r="CJ400" s="4">
        <v>1</v>
      </c>
      <c r="CK400" s="4">
        <v>0</v>
      </c>
      <c r="CL400" s="4">
        <v>1</v>
      </c>
      <c r="CM400" s="4">
        <v>0</v>
      </c>
      <c r="CN400" s="4">
        <v>1</v>
      </c>
      <c r="CO400" s="4">
        <v>0</v>
      </c>
      <c r="CP400" s="4">
        <v>1</v>
      </c>
      <c r="CQ400" s="4">
        <v>4.0000000000000001E-3</v>
      </c>
      <c r="CR400" s="4">
        <v>0.996</v>
      </c>
      <c r="CS400" s="4">
        <v>0.219</v>
      </c>
      <c r="CT400" s="4">
        <v>0.78100000000000003</v>
      </c>
      <c r="CU400" s="4">
        <v>0.88200000000000001</v>
      </c>
      <c r="CV400" s="4">
        <v>0.11799999999999999</v>
      </c>
      <c r="CW400" s="4">
        <v>1</v>
      </c>
      <c r="CX400" s="4">
        <v>0</v>
      </c>
      <c r="CY400" s="4">
        <v>1</v>
      </c>
      <c r="CZ400" s="4">
        <v>0</v>
      </c>
      <c r="DA400" s="4">
        <v>1</v>
      </c>
      <c r="DB400" s="4">
        <v>0</v>
      </c>
      <c r="DC400" s="4">
        <v>1</v>
      </c>
      <c r="DD400" s="4">
        <v>0</v>
      </c>
      <c r="DE400" s="4">
        <v>1</v>
      </c>
      <c r="DF400" s="4">
        <v>0</v>
      </c>
      <c r="DG400" s="4">
        <v>1</v>
      </c>
      <c r="DH400" s="4">
        <v>0</v>
      </c>
      <c r="DI400" s="4">
        <v>1</v>
      </c>
      <c r="DJ400" s="4">
        <v>0</v>
      </c>
      <c r="DK400" s="4">
        <v>1</v>
      </c>
      <c r="DL400" s="4">
        <v>0</v>
      </c>
      <c r="DM400" s="4">
        <v>1</v>
      </c>
      <c r="DN400" s="4">
        <v>0</v>
      </c>
      <c r="DO400" s="4">
        <v>1</v>
      </c>
      <c r="DP400" s="4">
        <v>0</v>
      </c>
      <c r="DQ400" s="4">
        <v>1</v>
      </c>
      <c r="DR400" s="4">
        <v>0</v>
      </c>
      <c r="DS400" s="4">
        <v>1</v>
      </c>
      <c r="DT400" s="4">
        <v>0</v>
      </c>
      <c r="DU400" s="4">
        <v>1</v>
      </c>
      <c r="DV400" s="4">
        <v>0</v>
      </c>
      <c r="DW400" s="4">
        <v>1</v>
      </c>
      <c r="DX400" s="4">
        <v>0</v>
      </c>
    </row>
    <row r="401" spans="1:128">
      <c r="A401" s="10">
        <v>396</v>
      </c>
      <c r="BP401" s="3"/>
      <c r="BQ401" s="3"/>
      <c r="BR401" s="3"/>
      <c r="BS401" s="3"/>
      <c r="BT401" s="10">
        <v>396</v>
      </c>
      <c r="BU401" s="4">
        <f t="shared" si="24"/>
        <v>0</v>
      </c>
      <c r="BV401" s="4">
        <f t="shared" si="25"/>
        <v>0</v>
      </c>
      <c r="BW401" s="10"/>
      <c r="BX401" s="4">
        <f t="shared" si="26"/>
        <v>1</v>
      </c>
      <c r="BY401" s="4">
        <f t="shared" si="27"/>
        <v>1</v>
      </c>
      <c r="CA401" s="18">
        <v>79000</v>
      </c>
      <c r="CH401" s="18">
        <v>79000</v>
      </c>
      <c r="CI401" s="4">
        <v>0</v>
      </c>
      <c r="CJ401" s="4">
        <v>1</v>
      </c>
      <c r="CK401" s="4">
        <v>0</v>
      </c>
      <c r="CL401" s="4">
        <v>1</v>
      </c>
      <c r="CM401" s="4">
        <v>0</v>
      </c>
      <c r="CN401" s="4">
        <v>1</v>
      </c>
      <c r="CO401" s="4">
        <v>0</v>
      </c>
      <c r="CP401" s="4">
        <v>1</v>
      </c>
      <c r="CQ401" s="4">
        <v>4.0000000000000001E-3</v>
      </c>
      <c r="CR401" s="4">
        <v>0.996</v>
      </c>
      <c r="CS401" s="4">
        <v>0.20799999999999999</v>
      </c>
      <c r="CT401" s="4">
        <v>0.79200000000000004</v>
      </c>
      <c r="CU401" s="4">
        <v>0.871</v>
      </c>
      <c r="CV401" s="4">
        <v>0.129</v>
      </c>
      <c r="CW401" s="4">
        <v>0.998</v>
      </c>
      <c r="CX401" s="4">
        <v>2E-3</v>
      </c>
      <c r="CY401" s="4">
        <v>1</v>
      </c>
      <c r="CZ401" s="4">
        <v>0</v>
      </c>
      <c r="DA401" s="4">
        <v>1</v>
      </c>
      <c r="DB401" s="4">
        <v>0</v>
      </c>
      <c r="DC401" s="4">
        <v>1</v>
      </c>
      <c r="DD401" s="4">
        <v>0</v>
      </c>
      <c r="DE401" s="4">
        <v>1</v>
      </c>
      <c r="DF401" s="4">
        <v>0</v>
      </c>
      <c r="DG401" s="4">
        <v>1</v>
      </c>
      <c r="DH401" s="4">
        <v>0</v>
      </c>
      <c r="DI401" s="4">
        <v>1</v>
      </c>
      <c r="DJ401" s="4">
        <v>0</v>
      </c>
      <c r="DK401" s="4">
        <v>1</v>
      </c>
      <c r="DL401" s="4">
        <v>0</v>
      </c>
      <c r="DM401" s="4">
        <v>1</v>
      </c>
      <c r="DN401" s="4">
        <v>0</v>
      </c>
      <c r="DO401" s="4">
        <v>1</v>
      </c>
      <c r="DP401" s="4">
        <v>0</v>
      </c>
      <c r="DQ401" s="4">
        <v>1</v>
      </c>
      <c r="DR401" s="4">
        <v>0</v>
      </c>
      <c r="DS401" s="4">
        <v>1</v>
      </c>
      <c r="DT401" s="4">
        <v>0</v>
      </c>
      <c r="DU401" s="4">
        <v>1</v>
      </c>
      <c r="DV401" s="4">
        <v>0</v>
      </c>
      <c r="DW401" s="4">
        <v>1</v>
      </c>
      <c r="DX401" s="4">
        <v>0</v>
      </c>
    </row>
    <row r="402" spans="1:128">
      <c r="A402" s="10">
        <v>397</v>
      </c>
      <c r="BP402" s="3"/>
      <c r="BQ402" s="3"/>
      <c r="BR402" s="3"/>
      <c r="BS402" s="3"/>
      <c r="BT402" s="10">
        <v>397</v>
      </c>
      <c r="BU402" s="4">
        <f t="shared" si="24"/>
        <v>0</v>
      </c>
      <c r="BV402" s="4">
        <f t="shared" si="25"/>
        <v>0</v>
      </c>
      <c r="BW402" s="10"/>
      <c r="BX402" s="4">
        <f t="shared" si="26"/>
        <v>1</v>
      </c>
      <c r="BY402" s="4">
        <f t="shared" si="27"/>
        <v>1</v>
      </c>
      <c r="CA402" s="18">
        <v>79200</v>
      </c>
      <c r="CH402" s="18">
        <v>79200</v>
      </c>
      <c r="CI402" s="4">
        <v>0</v>
      </c>
      <c r="CJ402" s="4">
        <v>1</v>
      </c>
      <c r="CK402" s="4">
        <v>0</v>
      </c>
      <c r="CL402" s="4">
        <v>1</v>
      </c>
      <c r="CM402" s="4">
        <v>0</v>
      </c>
      <c r="CN402" s="4">
        <v>1</v>
      </c>
      <c r="CO402" s="4">
        <v>0</v>
      </c>
      <c r="CP402" s="4">
        <v>1</v>
      </c>
      <c r="CQ402" s="4">
        <v>3.0000000000000001E-3</v>
      </c>
      <c r="CR402" s="4">
        <v>0.997</v>
      </c>
      <c r="CS402" s="4">
        <v>0.19800000000000001</v>
      </c>
      <c r="CT402" s="4">
        <v>0.80200000000000005</v>
      </c>
      <c r="CU402" s="4">
        <v>0.86</v>
      </c>
      <c r="CV402" s="4">
        <v>0.14000000000000001</v>
      </c>
      <c r="CW402" s="4">
        <v>0.998</v>
      </c>
      <c r="CX402" s="4">
        <v>2E-3</v>
      </c>
      <c r="CY402" s="4">
        <v>1</v>
      </c>
      <c r="CZ402" s="4">
        <v>0</v>
      </c>
      <c r="DA402" s="4">
        <v>1</v>
      </c>
      <c r="DB402" s="4">
        <v>0</v>
      </c>
      <c r="DC402" s="4">
        <v>1</v>
      </c>
      <c r="DD402" s="4">
        <v>0</v>
      </c>
      <c r="DE402" s="4">
        <v>1</v>
      </c>
      <c r="DF402" s="4">
        <v>0</v>
      </c>
      <c r="DG402" s="4">
        <v>1</v>
      </c>
      <c r="DH402" s="4">
        <v>0</v>
      </c>
      <c r="DI402" s="4">
        <v>1</v>
      </c>
      <c r="DJ402" s="4">
        <v>0</v>
      </c>
      <c r="DK402" s="4">
        <v>1</v>
      </c>
      <c r="DL402" s="4">
        <v>0</v>
      </c>
      <c r="DM402" s="4">
        <v>1</v>
      </c>
      <c r="DN402" s="4">
        <v>0</v>
      </c>
      <c r="DO402" s="4">
        <v>1</v>
      </c>
      <c r="DP402" s="4">
        <v>0</v>
      </c>
      <c r="DQ402" s="4">
        <v>1</v>
      </c>
      <c r="DR402" s="4">
        <v>0</v>
      </c>
      <c r="DS402" s="4">
        <v>1</v>
      </c>
      <c r="DT402" s="4">
        <v>0</v>
      </c>
      <c r="DU402" s="4">
        <v>1</v>
      </c>
      <c r="DV402" s="4">
        <v>0</v>
      </c>
      <c r="DW402" s="4">
        <v>1</v>
      </c>
      <c r="DX402" s="4">
        <v>0</v>
      </c>
    </row>
    <row r="403" spans="1:128">
      <c r="A403" s="10">
        <v>398</v>
      </c>
      <c r="BP403" s="3"/>
      <c r="BQ403" s="3"/>
      <c r="BR403" s="3"/>
      <c r="BS403" s="3"/>
      <c r="BT403" s="10">
        <v>398</v>
      </c>
      <c r="BU403" s="4">
        <f t="shared" si="24"/>
        <v>0</v>
      </c>
      <c r="BV403" s="4">
        <f t="shared" si="25"/>
        <v>0</v>
      </c>
      <c r="BW403" s="10"/>
      <c r="BX403" s="4">
        <f t="shared" si="26"/>
        <v>1</v>
      </c>
      <c r="BY403" s="4">
        <f t="shared" si="27"/>
        <v>1</v>
      </c>
      <c r="CA403" s="18">
        <v>79400</v>
      </c>
      <c r="CH403" s="18">
        <v>79400</v>
      </c>
      <c r="CI403" s="4">
        <v>0</v>
      </c>
      <c r="CJ403" s="4">
        <v>1</v>
      </c>
      <c r="CK403" s="4">
        <v>0</v>
      </c>
      <c r="CL403" s="4">
        <v>1</v>
      </c>
      <c r="CM403" s="4">
        <v>0</v>
      </c>
      <c r="CN403" s="4">
        <v>1</v>
      </c>
      <c r="CO403" s="4">
        <v>0</v>
      </c>
      <c r="CP403" s="4">
        <v>1</v>
      </c>
      <c r="CQ403" s="4">
        <v>3.0000000000000001E-3</v>
      </c>
      <c r="CR403" s="4">
        <v>0.997</v>
      </c>
      <c r="CS403" s="4">
        <v>0.19</v>
      </c>
      <c r="CT403" s="4">
        <v>0.81</v>
      </c>
      <c r="CU403" s="4">
        <v>0.85399999999999998</v>
      </c>
      <c r="CV403" s="4">
        <v>0.14599999999999999</v>
      </c>
      <c r="CW403" s="4">
        <v>0.998</v>
      </c>
      <c r="CX403" s="4">
        <v>2E-3</v>
      </c>
      <c r="CY403" s="4">
        <v>1</v>
      </c>
      <c r="CZ403" s="4">
        <v>0</v>
      </c>
      <c r="DA403" s="4">
        <v>1</v>
      </c>
      <c r="DB403" s="4">
        <v>0</v>
      </c>
      <c r="DC403" s="4">
        <v>1</v>
      </c>
      <c r="DD403" s="4">
        <v>0</v>
      </c>
      <c r="DE403" s="4">
        <v>1</v>
      </c>
      <c r="DF403" s="4">
        <v>0</v>
      </c>
      <c r="DG403" s="4">
        <v>1</v>
      </c>
      <c r="DH403" s="4">
        <v>0</v>
      </c>
      <c r="DI403" s="4">
        <v>1</v>
      </c>
      <c r="DJ403" s="4">
        <v>0</v>
      </c>
      <c r="DK403" s="4">
        <v>1</v>
      </c>
      <c r="DL403" s="4">
        <v>0</v>
      </c>
      <c r="DM403" s="4">
        <v>1</v>
      </c>
      <c r="DN403" s="4">
        <v>0</v>
      </c>
      <c r="DO403" s="4">
        <v>1</v>
      </c>
      <c r="DP403" s="4">
        <v>0</v>
      </c>
      <c r="DQ403" s="4">
        <v>1</v>
      </c>
      <c r="DR403" s="4">
        <v>0</v>
      </c>
      <c r="DS403" s="4">
        <v>1</v>
      </c>
      <c r="DT403" s="4">
        <v>0</v>
      </c>
      <c r="DU403" s="4">
        <v>1</v>
      </c>
      <c r="DV403" s="4">
        <v>0</v>
      </c>
      <c r="DW403" s="4">
        <v>1</v>
      </c>
      <c r="DX403" s="4">
        <v>0</v>
      </c>
    </row>
    <row r="404" spans="1:128">
      <c r="A404" s="10">
        <v>399</v>
      </c>
      <c r="BP404" s="3"/>
      <c r="BQ404" s="3"/>
      <c r="BR404" s="3"/>
      <c r="BS404" s="3"/>
      <c r="BT404" s="10">
        <v>399</v>
      </c>
      <c r="BU404" s="4">
        <f t="shared" si="24"/>
        <v>0</v>
      </c>
      <c r="BV404" s="4">
        <f t="shared" si="25"/>
        <v>0</v>
      </c>
      <c r="BW404" s="10"/>
      <c r="BX404" s="4">
        <f t="shared" si="26"/>
        <v>1</v>
      </c>
      <c r="BY404" s="4">
        <f t="shared" si="27"/>
        <v>1</v>
      </c>
      <c r="CA404" s="18">
        <v>79600</v>
      </c>
      <c r="CH404" s="18">
        <v>79600</v>
      </c>
      <c r="CI404" s="4">
        <v>0</v>
      </c>
      <c r="CJ404" s="4">
        <v>1</v>
      </c>
      <c r="CK404" s="4">
        <v>0</v>
      </c>
      <c r="CL404" s="4">
        <v>1</v>
      </c>
      <c r="CM404" s="4">
        <v>0</v>
      </c>
      <c r="CN404" s="4">
        <v>1</v>
      </c>
      <c r="CO404" s="4">
        <v>0</v>
      </c>
      <c r="CP404" s="4">
        <v>1</v>
      </c>
      <c r="CQ404" s="4">
        <v>3.0000000000000001E-3</v>
      </c>
      <c r="CR404" s="4">
        <v>0.997</v>
      </c>
      <c r="CS404" s="4">
        <v>0.18099999999999999</v>
      </c>
      <c r="CT404" s="4">
        <v>0.81899999999999995</v>
      </c>
      <c r="CU404" s="4">
        <v>0.83799999999999997</v>
      </c>
      <c r="CV404" s="4">
        <v>0.16200000000000001</v>
      </c>
      <c r="CW404" s="4">
        <v>0.997</v>
      </c>
      <c r="CX404" s="4">
        <v>3.0000000000000001E-3</v>
      </c>
      <c r="CY404" s="4">
        <v>1</v>
      </c>
      <c r="CZ404" s="4">
        <v>0</v>
      </c>
      <c r="DA404" s="4">
        <v>1</v>
      </c>
      <c r="DB404" s="4">
        <v>0</v>
      </c>
      <c r="DC404" s="4">
        <v>1</v>
      </c>
      <c r="DD404" s="4">
        <v>0</v>
      </c>
      <c r="DE404" s="4">
        <v>1</v>
      </c>
      <c r="DF404" s="4">
        <v>0</v>
      </c>
      <c r="DG404" s="4">
        <v>1</v>
      </c>
      <c r="DH404" s="4">
        <v>0</v>
      </c>
      <c r="DI404" s="4">
        <v>1</v>
      </c>
      <c r="DJ404" s="4">
        <v>0</v>
      </c>
      <c r="DK404" s="4">
        <v>1</v>
      </c>
      <c r="DL404" s="4">
        <v>0</v>
      </c>
      <c r="DM404" s="4">
        <v>1</v>
      </c>
      <c r="DN404" s="4">
        <v>0</v>
      </c>
      <c r="DO404" s="4">
        <v>1</v>
      </c>
      <c r="DP404" s="4">
        <v>0</v>
      </c>
      <c r="DQ404" s="4">
        <v>1</v>
      </c>
      <c r="DR404" s="4">
        <v>0</v>
      </c>
      <c r="DS404" s="4">
        <v>1</v>
      </c>
      <c r="DT404" s="4">
        <v>0</v>
      </c>
      <c r="DU404" s="4">
        <v>1</v>
      </c>
      <c r="DV404" s="4">
        <v>0</v>
      </c>
      <c r="DW404" s="4">
        <v>1</v>
      </c>
      <c r="DX404" s="4">
        <v>0</v>
      </c>
    </row>
    <row r="405" spans="1:128">
      <c r="A405" s="10">
        <v>400</v>
      </c>
      <c r="BP405" s="3"/>
      <c r="BQ405" s="3"/>
      <c r="BR405" s="3"/>
      <c r="BS405" s="3"/>
      <c r="BT405" s="10">
        <v>400</v>
      </c>
      <c r="BU405" s="4">
        <f t="shared" si="24"/>
        <v>0</v>
      </c>
      <c r="BV405" s="4">
        <f t="shared" si="25"/>
        <v>0</v>
      </c>
      <c r="BW405" s="10"/>
      <c r="BX405" s="4">
        <f t="shared" si="26"/>
        <v>1</v>
      </c>
      <c r="BY405" s="4">
        <f t="shared" si="27"/>
        <v>1</v>
      </c>
      <c r="CA405" s="18">
        <v>79800</v>
      </c>
      <c r="CH405" s="18">
        <v>79800</v>
      </c>
      <c r="CI405" s="4">
        <v>0</v>
      </c>
      <c r="CJ405" s="4">
        <v>1</v>
      </c>
      <c r="CK405" s="4">
        <v>0</v>
      </c>
      <c r="CL405" s="4">
        <v>1</v>
      </c>
      <c r="CM405" s="4">
        <v>0</v>
      </c>
      <c r="CN405" s="4">
        <v>1</v>
      </c>
      <c r="CO405" s="4">
        <v>0</v>
      </c>
      <c r="CP405" s="4">
        <v>1</v>
      </c>
      <c r="CQ405" s="4">
        <v>3.0000000000000001E-3</v>
      </c>
      <c r="CR405" s="4">
        <v>0.997</v>
      </c>
      <c r="CS405" s="4">
        <v>0.17</v>
      </c>
      <c r="CT405" s="4">
        <v>0.83</v>
      </c>
      <c r="CU405" s="4">
        <v>0.82399999999999995</v>
      </c>
      <c r="CV405" s="4">
        <v>0.17599999999999999</v>
      </c>
      <c r="CW405" s="4">
        <v>0.996</v>
      </c>
      <c r="CX405" s="4">
        <v>4.0000000000000001E-3</v>
      </c>
      <c r="CY405" s="4">
        <v>1</v>
      </c>
      <c r="CZ405" s="4">
        <v>0</v>
      </c>
      <c r="DA405" s="4">
        <v>1</v>
      </c>
      <c r="DB405" s="4">
        <v>0</v>
      </c>
      <c r="DC405" s="4">
        <v>1</v>
      </c>
      <c r="DD405" s="4">
        <v>0</v>
      </c>
      <c r="DE405" s="4">
        <v>1</v>
      </c>
      <c r="DF405" s="4">
        <v>0</v>
      </c>
      <c r="DG405" s="4">
        <v>1</v>
      </c>
      <c r="DH405" s="4">
        <v>0</v>
      </c>
      <c r="DI405" s="4">
        <v>1</v>
      </c>
      <c r="DJ405" s="4">
        <v>0</v>
      </c>
      <c r="DK405" s="4">
        <v>1</v>
      </c>
      <c r="DL405" s="4">
        <v>0</v>
      </c>
      <c r="DM405" s="4">
        <v>1</v>
      </c>
      <c r="DN405" s="4">
        <v>0</v>
      </c>
      <c r="DO405" s="4">
        <v>1</v>
      </c>
      <c r="DP405" s="4">
        <v>0</v>
      </c>
      <c r="DQ405" s="4">
        <v>1</v>
      </c>
      <c r="DR405" s="4">
        <v>0</v>
      </c>
      <c r="DS405" s="4">
        <v>1</v>
      </c>
      <c r="DT405" s="4">
        <v>0</v>
      </c>
      <c r="DU405" s="4">
        <v>1</v>
      </c>
      <c r="DV405" s="4">
        <v>0</v>
      </c>
      <c r="DW405" s="4">
        <v>1</v>
      </c>
      <c r="DX405" s="4">
        <v>0</v>
      </c>
    </row>
    <row r="406" spans="1:128">
      <c r="A406" s="10">
        <v>401</v>
      </c>
      <c r="BP406" s="3"/>
      <c r="BQ406" s="3"/>
      <c r="BR406" s="3"/>
      <c r="BS406" s="3"/>
      <c r="BT406" s="10">
        <v>401</v>
      </c>
      <c r="BU406" s="4">
        <f t="shared" si="24"/>
        <v>0</v>
      </c>
      <c r="BV406" s="4">
        <f t="shared" si="25"/>
        <v>0</v>
      </c>
      <c r="BW406" s="10"/>
      <c r="BX406" s="4">
        <f t="shared" si="26"/>
        <v>1</v>
      </c>
      <c r="BY406" s="4">
        <f t="shared" si="27"/>
        <v>1</v>
      </c>
      <c r="CA406" s="18">
        <v>80000</v>
      </c>
      <c r="CH406" s="18">
        <v>80000</v>
      </c>
      <c r="CI406" s="4">
        <v>0</v>
      </c>
      <c r="CJ406" s="4">
        <v>1</v>
      </c>
      <c r="CK406" s="4">
        <v>0</v>
      </c>
      <c r="CL406" s="4">
        <v>1</v>
      </c>
      <c r="CM406" s="4">
        <v>0</v>
      </c>
      <c r="CN406" s="4">
        <v>1</v>
      </c>
      <c r="CO406" s="4">
        <v>0</v>
      </c>
      <c r="CP406" s="4">
        <v>1</v>
      </c>
      <c r="CQ406" s="4">
        <v>3.0000000000000001E-3</v>
      </c>
      <c r="CR406" s="4">
        <v>0.997</v>
      </c>
      <c r="CS406" s="4">
        <v>0.16200000000000001</v>
      </c>
      <c r="CT406" s="4">
        <v>0.83799999999999997</v>
      </c>
      <c r="CU406" s="4">
        <v>0.81299999999999994</v>
      </c>
      <c r="CV406" s="4">
        <v>0.187</v>
      </c>
      <c r="CW406" s="4">
        <v>0.996</v>
      </c>
      <c r="CX406" s="4">
        <v>4.0000000000000001E-3</v>
      </c>
      <c r="CY406" s="4">
        <v>1</v>
      </c>
      <c r="CZ406" s="4">
        <v>0</v>
      </c>
      <c r="DA406" s="4">
        <v>1</v>
      </c>
      <c r="DB406" s="4">
        <v>0</v>
      </c>
      <c r="DC406" s="4">
        <v>1</v>
      </c>
      <c r="DD406" s="4">
        <v>0</v>
      </c>
      <c r="DE406" s="4">
        <v>1</v>
      </c>
      <c r="DF406" s="4">
        <v>0</v>
      </c>
      <c r="DG406" s="4">
        <v>1</v>
      </c>
      <c r="DH406" s="4">
        <v>0</v>
      </c>
      <c r="DI406" s="4">
        <v>1</v>
      </c>
      <c r="DJ406" s="4">
        <v>0</v>
      </c>
      <c r="DK406" s="4">
        <v>1</v>
      </c>
      <c r="DL406" s="4">
        <v>0</v>
      </c>
      <c r="DM406" s="4">
        <v>1</v>
      </c>
      <c r="DN406" s="4">
        <v>0</v>
      </c>
      <c r="DO406" s="4">
        <v>1</v>
      </c>
      <c r="DP406" s="4">
        <v>0</v>
      </c>
      <c r="DQ406" s="4">
        <v>1</v>
      </c>
      <c r="DR406" s="4">
        <v>0</v>
      </c>
      <c r="DS406" s="4">
        <v>1</v>
      </c>
      <c r="DT406" s="4">
        <v>0</v>
      </c>
      <c r="DU406" s="4">
        <v>1</v>
      </c>
      <c r="DV406" s="4">
        <v>0</v>
      </c>
      <c r="DW406" s="4">
        <v>1</v>
      </c>
      <c r="DX406" s="4">
        <v>0</v>
      </c>
    </row>
    <row r="407" spans="1:128">
      <c r="A407" s="10">
        <v>402</v>
      </c>
      <c r="BP407" s="3"/>
      <c r="BQ407" s="3"/>
      <c r="BR407" s="3"/>
      <c r="BS407" s="3"/>
      <c r="BT407" s="10">
        <v>402</v>
      </c>
      <c r="BU407" s="4">
        <f t="shared" si="24"/>
        <v>0</v>
      </c>
      <c r="BV407" s="4">
        <f t="shared" si="25"/>
        <v>0</v>
      </c>
      <c r="BW407" s="10"/>
      <c r="BX407" s="4">
        <f t="shared" si="26"/>
        <v>1</v>
      </c>
      <c r="BY407" s="4">
        <f t="shared" si="27"/>
        <v>1</v>
      </c>
      <c r="CA407" s="18">
        <v>80200</v>
      </c>
      <c r="CH407" s="18">
        <v>80200</v>
      </c>
      <c r="CI407" s="4">
        <v>0</v>
      </c>
      <c r="CJ407" s="4">
        <v>1</v>
      </c>
      <c r="CK407" s="4">
        <v>0</v>
      </c>
      <c r="CL407" s="4">
        <v>1</v>
      </c>
      <c r="CM407" s="4">
        <v>0</v>
      </c>
      <c r="CN407" s="4">
        <v>1</v>
      </c>
      <c r="CO407" s="4">
        <v>0</v>
      </c>
      <c r="CP407" s="4">
        <v>1</v>
      </c>
      <c r="CQ407" s="4">
        <v>2E-3</v>
      </c>
      <c r="CR407" s="4">
        <v>0.998</v>
      </c>
      <c r="CS407" s="4">
        <v>0.153</v>
      </c>
      <c r="CT407" s="4">
        <v>0.84699999999999998</v>
      </c>
      <c r="CU407" s="4">
        <v>0.8</v>
      </c>
      <c r="CV407" s="4">
        <v>0.2</v>
      </c>
      <c r="CW407" s="4">
        <v>0.996</v>
      </c>
      <c r="CX407" s="4">
        <v>4.0000000000000001E-3</v>
      </c>
      <c r="CY407" s="4">
        <v>1</v>
      </c>
      <c r="CZ407" s="4">
        <v>0</v>
      </c>
      <c r="DA407" s="4">
        <v>1</v>
      </c>
      <c r="DB407" s="4">
        <v>0</v>
      </c>
      <c r="DC407" s="4">
        <v>1</v>
      </c>
      <c r="DD407" s="4">
        <v>0</v>
      </c>
      <c r="DE407" s="4">
        <v>1</v>
      </c>
      <c r="DF407" s="4">
        <v>0</v>
      </c>
      <c r="DG407" s="4">
        <v>1</v>
      </c>
      <c r="DH407" s="4">
        <v>0</v>
      </c>
      <c r="DI407" s="4">
        <v>1</v>
      </c>
      <c r="DJ407" s="4">
        <v>0</v>
      </c>
      <c r="DK407" s="4">
        <v>1</v>
      </c>
      <c r="DL407" s="4">
        <v>0</v>
      </c>
      <c r="DM407" s="4">
        <v>1</v>
      </c>
      <c r="DN407" s="4">
        <v>0</v>
      </c>
      <c r="DO407" s="4">
        <v>1</v>
      </c>
      <c r="DP407" s="4">
        <v>0</v>
      </c>
      <c r="DQ407" s="4">
        <v>1</v>
      </c>
      <c r="DR407" s="4">
        <v>0</v>
      </c>
      <c r="DS407" s="4">
        <v>1</v>
      </c>
      <c r="DT407" s="4">
        <v>0</v>
      </c>
      <c r="DU407" s="4">
        <v>1</v>
      </c>
      <c r="DV407" s="4">
        <v>0</v>
      </c>
      <c r="DW407" s="4">
        <v>1</v>
      </c>
      <c r="DX407" s="4">
        <v>0</v>
      </c>
    </row>
    <row r="408" spans="1:128">
      <c r="A408" s="10">
        <v>403</v>
      </c>
      <c r="BP408" s="3"/>
      <c r="BQ408" s="3"/>
      <c r="BR408" s="3"/>
      <c r="BS408" s="3"/>
      <c r="BT408" s="10">
        <v>403</v>
      </c>
      <c r="BU408" s="4">
        <f t="shared" si="24"/>
        <v>0</v>
      </c>
      <c r="BV408" s="4">
        <f t="shared" si="25"/>
        <v>0</v>
      </c>
      <c r="BW408" s="10"/>
      <c r="BX408" s="4">
        <f t="shared" si="26"/>
        <v>1</v>
      </c>
      <c r="BY408" s="4">
        <f t="shared" si="27"/>
        <v>1</v>
      </c>
      <c r="CA408" s="18">
        <v>80400</v>
      </c>
      <c r="CH408" s="18">
        <v>80400</v>
      </c>
      <c r="CI408" s="4">
        <v>0</v>
      </c>
      <c r="CJ408" s="4">
        <v>1</v>
      </c>
      <c r="CK408" s="4">
        <v>0</v>
      </c>
      <c r="CL408" s="4">
        <v>1</v>
      </c>
      <c r="CM408" s="4">
        <v>0</v>
      </c>
      <c r="CN408" s="4">
        <v>1</v>
      </c>
      <c r="CO408" s="4">
        <v>0</v>
      </c>
      <c r="CP408" s="4">
        <v>1</v>
      </c>
      <c r="CQ408" s="4">
        <v>1E-3</v>
      </c>
      <c r="CR408" s="4">
        <v>0.999</v>
      </c>
      <c r="CS408" s="4">
        <v>0.14799999999999999</v>
      </c>
      <c r="CT408" s="4">
        <v>0.85199999999999998</v>
      </c>
      <c r="CU408" s="4">
        <v>0.78600000000000003</v>
      </c>
      <c r="CV408" s="4">
        <v>0.214</v>
      </c>
      <c r="CW408" s="4">
        <v>0.996</v>
      </c>
      <c r="CX408" s="4">
        <v>4.0000000000000001E-3</v>
      </c>
      <c r="CY408" s="4">
        <v>1</v>
      </c>
      <c r="CZ408" s="4">
        <v>0</v>
      </c>
      <c r="DA408" s="4">
        <v>1</v>
      </c>
      <c r="DB408" s="4">
        <v>0</v>
      </c>
      <c r="DC408" s="4">
        <v>1</v>
      </c>
      <c r="DD408" s="4">
        <v>0</v>
      </c>
      <c r="DE408" s="4">
        <v>1</v>
      </c>
      <c r="DF408" s="4">
        <v>0</v>
      </c>
      <c r="DG408" s="4">
        <v>1</v>
      </c>
      <c r="DH408" s="4">
        <v>0</v>
      </c>
      <c r="DI408" s="4">
        <v>1</v>
      </c>
      <c r="DJ408" s="4">
        <v>0</v>
      </c>
      <c r="DK408" s="4">
        <v>1</v>
      </c>
      <c r="DL408" s="4">
        <v>0</v>
      </c>
      <c r="DM408" s="4">
        <v>1</v>
      </c>
      <c r="DN408" s="4">
        <v>0</v>
      </c>
      <c r="DO408" s="4">
        <v>1</v>
      </c>
      <c r="DP408" s="4">
        <v>0</v>
      </c>
      <c r="DQ408" s="4">
        <v>1</v>
      </c>
      <c r="DR408" s="4">
        <v>0</v>
      </c>
      <c r="DS408" s="4">
        <v>1</v>
      </c>
      <c r="DT408" s="4">
        <v>0</v>
      </c>
      <c r="DU408" s="4">
        <v>1</v>
      </c>
      <c r="DV408" s="4">
        <v>0</v>
      </c>
      <c r="DW408" s="4">
        <v>1</v>
      </c>
      <c r="DX408" s="4">
        <v>0</v>
      </c>
    </row>
    <row r="409" spans="1:128">
      <c r="A409" s="10">
        <v>404</v>
      </c>
      <c r="BP409" s="3"/>
      <c r="BQ409" s="3"/>
      <c r="BR409" s="3"/>
      <c r="BS409" s="3"/>
      <c r="BT409" s="10">
        <v>404</v>
      </c>
      <c r="BU409" s="4">
        <f t="shared" si="24"/>
        <v>0</v>
      </c>
      <c r="BV409" s="4">
        <f t="shared" si="25"/>
        <v>0</v>
      </c>
      <c r="BW409" s="10"/>
      <c r="BX409" s="4">
        <f t="shared" si="26"/>
        <v>1</v>
      </c>
      <c r="BY409" s="4">
        <f t="shared" si="27"/>
        <v>1</v>
      </c>
      <c r="CA409" s="18">
        <v>80600</v>
      </c>
      <c r="CH409" s="18">
        <v>80600</v>
      </c>
      <c r="CI409" s="4">
        <v>0</v>
      </c>
      <c r="CJ409" s="4">
        <v>1</v>
      </c>
      <c r="CK409" s="4">
        <v>0</v>
      </c>
      <c r="CL409" s="4">
        <v>1</v>
      </c>
      <c r="CM409" s="4">
        <v>0</v>
      </c>
      <c r="CN409" s="4">
        <v>1</v>
      </c>
      <c r="CO409" s="4">
        <v>0</v>
      </c>
      <c r="CP409" s="4">
        <v>1</v>
      </c>
      <c r="CQ409" s="4">
        <v>1E-3</v>
      </c>
      <c r="CR409" s="4">
        <v>0.999</v>
      </c>
      <c r="CS409" s="4">
        <v>0.14099999999999999</v>
      </c>
      <c r="CT409" s="4">
        <v>0.85899999999999999</v>
      </c>
      <c r="CU409" s="4">
        <v>0.77500000000000002</v>
      </c>
      <c r="CV409" s="4">
        <v>0.22500000000000001</v>
      </c>
      <c r="CW409" s="4">
        <v>0.996</v>
      </c>
      <c r="CX409" s="4">
        <v>4.0000000000000001E-3</v>
      </c>
      <c r="CY409" s="4">
        <v>1</v>
      </c>
      <c r="CZ409" s="4">
        <v>0</v>
      </c>
      <c r="DA409" s="4">
        <v>1</v>
      </c>
      <c r="DB409" s="4">
        <v>0</v>
      </c>
      <c r="DC409" s="4">
        <v>1</v>
      </c>
      <c r="DD409" s="4">
        <v>0</v>
      </c>
      <c r="DE409" s="4">
        <v>1</v>
      </c>
      <c r="DF409" s="4">
        <v>0</v>
      </c>
      <c r="DG409" s="4">
        <v>1</v>
      </c>
      <c r="DH409" s="4">
        <v>0</v>
      </c>
      <c r="DI409" s="4">
        <v>1</v>
      </c>
      <c r="DJ409" s="4">
        <v>0</v>
      </c>
      <c r="DK409" s="4">
        <v>1</v>
      </c>
      <c r="DL409" s="4">
        <v>0</v>
      </c>
      <c r="DM409" s="4">
        <v>1</v>
      </c>
      <c r="DN409" s="4">
        <v>0</v>
      </c>
      <c r="DO409" s="4">
        <v>1</v>
      </c>
      <c r="DP409" s="4">
        <v>0</v>
      </c>
      <c r="DQ409" s="4">
        <v>1</v>
      </c>
      <c r="DR409" s="4">
        <v>0</v>
      </c>
      <c r="DS409" s="4">
        <v>1</v>
      </c>
      <c r="DT409" s="4">
        <v>0</v>
      </c>
      <c r="DU409" s="4">
        <v>1</v>
      </c>
      <c r="DV409" s="4">
        <v>0</v>
      </c>
      <c r="DW409" s="4">
        <v>1</v>
      </c>
      <c r="DX409" s="4">
        <v>0</v>
      </c>
    </row>
    <row r="410" spans="1:128">
      <c r="A410" s="10">
        <v>405</v>
      </c>
      <c r="BP410" s="3"/>
      <c r="BQ410" s="3"/>
      <c r="BR410" s="3"/>
      <c r="BS410" s="3"/>
      <c r="BT410" s="10">
        <v>405</v>
      </c>
      <c r="BU410" s="4">
        <f t="shared" si="24"/>
        <v>0</v>
      </c>
      <c r="BV410" s="4">
        <f t="shared" si="25"/>
        <v>0</v>
      </c>
      <c r="BW410" s="10"/>
      <c r="BX410" s="4">
        <f t="shared" si="26"/>
        <v>1</v>
      </c>
      <c r="BY410" s="4">
        <f t="shared" si="27"/>
        <v>1</v>
      </c>
      <c r="CA410" s="18">
        <v>80800</v>
      </c>
      <c r="CH410" s="18">
        <v>80800</v>
      </c>
      <c r="CI410" s="4">
        <v>0</v>
      </c>
      <c r="CJ410" s="4">
        <v>1</v>
      </c>
      <c r="CK410" s="4">
        <v>0</v>
      </c>
      <c r="CL410" s="4">
        <v>1</v>
      </c>
      <c r="CM410" s="4">
        <v>0</v>
      </c>
      <c r="CN410" s="4">
        <v>1</v>
      </c>
      <c r="CO410" s="4">
        <v>0</v>
      </c>
      <c r="CP410" s="4">
        <v>1</v>
      </c>
      <c r="CQ410" s="4">
        <v>1E-3</v>
      </c>
      <c r="CR410" s="4">
        <v>0.999</v>
      </c>
      <c r="CS410" s="4">
        <v>0.13200000000000001</v>
      </c>
      <c r="CT410" s="4">
        <v>0.86799999999999999</v>
      </c>
      <c r="CU410" s="4">
        <v>0.76</v>
      </c>
      <c r="CV410" s="4">
        <v>0.24</v>
      </c>
      <c r="CW410" s="4">
        <v>0.995</v>
      </c>
      <c r="CX410" s="4">
        <v>5.0000000000000001E-3</v>
      </c>
      <c r="CY410" s="4">
        <v>1</v>
      </c>
      <c r="CZ410" s="4">
        <v>0</v>
      </c>
      <c r="DA410" s="4">
        <v>1</v>
      </c>
      <c r="DB410" s="4">
        <v>0</v>
      </c>
      <c r="DC410" s="4">
        <v>1</v>
      </c>
      <c r="DD410" s="4">
        <v>0</v>
      </c>
      <c r="DE410" s="4">
        <v>1</v>
      </c>
      <c r="DF410" s="4">
        <v>0</v>
      </c>
      <c r="DG410" s="4">
        <v>1</v>
      </c>
      <c r="DH410" s="4">
        <v>0</v>
      </c>
      <c r="DI410" s="4">
        <v>1</v>
      </c>
      <c r="DJ410" s="4">
        <v>0</v>
      </c>
      <c r="DK410" s="4">
        <v>1</v>
      </c>
      <c r="DL410" s="4">
        <v>0</v>
      </c>
      <c r="DM410" s="4">
        <v>1</v>
      </c>
      <c r="DN410" s="4">
        <v>0</v>
      </c>
      <c r="DO410" s="4">
        <v>1</v>
      </c>
      <c r="DP410" s="4">
        <v>0</v>
      </c>
      <c r="DQ410" s="4">
        <v>1</v>
      </c>
      <c r="DR410" s="4">
        <v>0</v>
      </c>
      <c r="DS410" s="4">
        <v>1</v>
      </c>
      <c r="DT410" s="4">
        <v>0</v>
      </c>
      <c r="DU410" s="4">
        <v>1</v>
      </c>
      <c r="DV410" s="4">
        <v>0</v>
      </c>
      <c r="DW410" s="4">
        <v>1</v>
      </c>
      <c r="DX410" s="4">
        <v>0</v>
      </c>
    </row>
    <row r="411" spans="1:128">
      <c r="A411" s="10">
        <v>406</v>
      </c>
      <c r="BP411" s="3"/>
      <c r="BQ411" s="3"/>
      <c r="BR411" s="3"/>
      <c r="BS411" s="3"/>
      <c r="BT411" s="10">
        <v>406</v>
      </c>
      <c r="BU411" s="4">
        <f t="shared" si="24"/>
        <v>0</v>
      </c>
      <c r="BV411" s="4">
        <f t="shared" si="25"/>
        <v>0</v>
      </c>
      <c r="BW411" s="10"/>
      <c r="BX411" s="4">
        <f t="shared" si="26"/>
        <v>1</v>
      </c>
      <c r="BY411" s="4">
        <f t="shared" si="27"/>
        <v>1</v>
      </c>
      <c r="CA411" s="18">
        <v>81000</v>
      </c>
      <c r="CH411" s="18">
        <v>81000</v>
      </c>
      <c r="CI411" s="4">
        <v>0</v>
      </c>
      <c r="CJ411" s="4">
        <v>1</v>
      </c>
      <c r="CK411" s="4">
        <v>0</v>
      </c>
      <c r="CL411" s="4">
        <v>1</v>
      </c>
      <c r="CM411" s="4">
        <v>0</v>
      </c>
      <c r="CN411" s="4">
        <v>1</v>
      </c>
      <c r="CO411" s="4">
        <v>0</v>
      </c>
      <c r="CP411" s="4">
        <v>1</v>
      </c>
      <c r="CQ411" s="4">
        <v>1E-3</v>
      </c>
      <c r="CR411" s="4">
        <v>0.999</v>
      </c>
      <c r="CS411" s="4">
        <v>0.128</v>
      </c>
      <c r="CT411" s="4">
        <v>0.872</v>
      </c>
      <c r="CU411" s="4">
        <v>0.753</v>
      </c>
      <c r="CV411" s="4">
        <v>0.247</v>
      </c>
      <c r="CW411" s="4">
        <v>0.995</v>
      </c>
      <c r="CX411" s="4">
        <v>5.0000000000000001E-3</v>
      </c>
      <c r="CY411" s="4">
        <v>1</v>
      </c>
      <c r="CZ411" s="4">
        <v>0</v>
      </c>
      <c r="DA411" s="4">
        <v>1</v>
      </c>
      <c r="DB411" s="4">
        <v>0</v>
      </c>
      <c r="DC411" s="4">
        <v>1</v>
      </c>
      <c r="DD411" s="4">
        <v>0</v>
      </c>
      <c r="DE411" s="4">
        <v>1</v>
      </c>
      <c r="DF411" s="4">
        <v>0</v>
      </c>
      <c r="DG411" s="4">
        <v>1</v>
      </c>
      <c r="DH411" s="4">
        <v>0</v>
      </c>
      <c r="DI411" s="4">
        <v>1</v>
      </c>
      <c r="DJ411" s="4">
        <v>0</v>
      </c>
      <c r="DK411" s="4">
        <v>1</v>
      </c>
      <c r="DL411" s="4">
        <v>0</v>
      </c>
      <c r="DM411" s="4">
        <v>1</v>
      </c>
      <c r="DN411" s="4">
        <v>0</v>
      </c>
      <c r="DO411" s="4">
        <v>1</v>
      </c>
      <c r="DP411" s="4">
        <v>0</v>
      </c>
      <c r="DQ411" s="4">
        <v>1</v>
      </c>
      <c r="DR411" s="4">
        <v>0</v>
      </c>
      <c r="DS411" s="4">
        <v>1</v>
      </c>
      <c r="DT411" s="4">
        <v>0</v>
      </c>
      <c r="DU411" s="4">
        <v>1</v>
      </c>
      <c r="DV411" s="4">
        <v>0</v>
      </c>
      <c r="DW411" s="4">
        <v>1</v>
      </c>
      <c r="DX411" s="4">
        <v>0</v>
      </c>
    </row>
    <row r="412" spans="1:128">
      <c r="A412" s="10">
        <v>407</v>
      </c>
      <c r="BP412" s="3"/>
      <c r="BQ412" s="3"/>
      <c r="BR412" s="3"/>
      <c r="BS412" s="3"/>
      <c r="BT412" s="10">
        <v>407</v>
      </c>
      <c r="BU412" s="4">
        <f t="shared" si="24"/>
        <v>0</v>
      </c>
      <c r="BV412" s="4">
        <f t="shared" si="25"/>
        <v>0</v>
      </c>
      <c r="BW412" s="10"/>
      <c r="BX412" s="4">
        <f t="shared" si="26"/>
        <v>1</v>
      </c>
      <c r="BY412" s="4">
        <f t="shared" si="27"/>
        <v>1</v>
      </c>
      <c r="CA412" s="18">
        <v>81200</v>
      </c>
      <c r="CH412" s="18">
        <v>81200</v>
      </c>
      <c r="CI412" s="4">
        <v>0</v>
      </c>
      <c r="CJ412" s="4">
        <v>1</v>
      </c>
      <c r="CK412" s="4">
        <v>0</v>
      </c>
      <c r="CL412" s="4">
        <v>1</v>
      </c>
      <c r="CM412" s="4">
        <v>0</v>
      </c>
      <c r="CN412" s="4">
        <v>1</v>
      </c>
      <c r="CO412" s="4">
        <v>0</v>
      </c>
      <c r="CP412" s="4">
        <v>1</v>
      </c>
      <c r="CQ412" s="4">
        <v>1E-3</v>
      </c>
      <c r="CR412" s="4">
        <v>0.999</v>
      </c>
      <c r="CS412" s="4">
        <v>0.122</v>
      </c>
      <c r="CT412" s="4">
        <v>0.878</v>
      </c>
      <c r="CU412" s="4">
        <v>0.74199999999999999</v>
      </c>
      <c r="CV412" s="4">
        <v>0.25800000000000001</v>
      </c>
      <c r="CW412" s="4">
        <v>0.995</v>
      </c>
      <c r="CX412" s="4">
        <v>5.0000000000000001E-3</v>
      </c>
      <c r="CY412" s="4">
        <v>1</v>
      </c>
      <c r="CZ412" s="4">
        <v>0</v>
      </c>
      <c r="DA412" s="4">
        <v>1</v>
      </c>
      <c r="DB412" s="4">
        <v>0</v>
      </c>
      <c r="DC412" s="4">
        <v>1</v>
      </c>
      <c r="DD412" s="4">
        <v>0</v>
      </c>
      <c r="DE412" s="4">
        <v>1</v>
      </c>
      <c r="DF412" s="4">
        <v>0</v>
      </c>
      <c r="DG412" s="4">
        <v>1</v>
      </c>
      <c r="DH412" s="4">
        <v>0</v>
      </c>
      <c r="DI412" s="4">
        <v>1</v>
      </c>
      <c r="DJ412" s="4">
        <v>0</v>
      </c>
      <c r="DK412" s="4">
        <v>1</v>
      </c>
      <c r="DL412" s="4">
        <v>0</v>
      </c>
      <c r="DM412" s="4">
        <v>1</v>
      </c>
      <c r="DN412" s="4">
        <v>0</v>
      </c>
      <c r="DO412" s="4">
        <v>1</v>
      </c>
      <c r="DP412" s="4">
        <v>0</v>
      </c>
      <c r="DQ412" s="4">
        <v>1</v>
      </c>
      <c r="DR412" s="4">
        <v>0</v>
      </c>
      <c r="DS412" s="4">
        <v>1</v>
      </c>
      <c r="DT412" s="4">
        <v>0</v>
      </c>
      <c r="DU412" s="4">
        <v>1</v>
      </c>
      <c r="DV412" s="4">
        <v>0</v>
      </c>
      <c r="DW412" s="4">
        <v>1</v>
      </c>
      <c r="DX412" s="4">
        <v>0</v>
      </c>
    </row>
    <row r="413" spans="1:128">
      <c r="A413" s="10">
        <v>408</v>
      </c>
      <c r="BP413" s="3"/>
      <c r="BQ413" s="3"/>
      <c r="BR413" s="3"/>
      <c r="BS413" s="3"/>
      <c r="BT413" s="10">
        <v>408</v>
      </c>
      <c r="BU413" s="4">
        <f t="shared" si="24"/>
        <v>0</v>
      </c>
      <c r="BV413" s="4">
        <f t="shared" si="25"/>
        <v>0</v>
      </c>
      <c r="BW413" s="10"/>
      <c r="BX413" s="4">
        <f t="shared" si="26"/>
        <v>1</v>
      </c>
      <c r="BY413" s="4">
        <f t="shared" si="27"/>
        <v>1</v>
      </c>
      <c r="CA413" s="18">
        <v>81400</v>
      </c>
      <c r="CH413" s="18">
        <v>81400</v>
      </c>
      <c r="CI413" s="4">
        <v>0</v>
      </c>
      <c r="CJ413" s="4">
        <v>1</v>
      </c>
      <c r="CK413" s="4">
        <v>0</v>
      </c>
      <c r="CL413" s="4">
        <v>1</v>
      </c>
      <c r="CM413" s="4">
        <v>0</v>
      </c>
      <c r="CN413" s="4">
        <v>1</v>
      </c>
      <c r="CO413" s="4">
        <v>0</v>
      </c>
      <c r="CP413" s="4">
        <v>1</v>
      </c>
      <c r="CQ413" s="4">
        <v>1E-3</v>
      </c>
      <c r="CR413" s="4">
        <v>0.999</v>
      </c>
      <c r="CS413" s="4">
        <v>0.11700000000000001</v>
      </c>
      <c r="CT413" s="4">
        <v>0.88300000000000001</v>
      </c>
      <c r="CU413" s="4">
        <v>0.72599999999999998</v>
      </c>
      <c r="CV413" s="4">
        <v>0.27400000000000002</v>
      </c>
      <c r="CW413" s="4">
        <v>0.995</v>
      </c>
      <c r="CX413" s="4">
        <v>5.0000000000000001E-3</v>
      </c>
      <c r="CY413" s="4">
        <v>1</v>
      </c>
      <c r="CZ413" s="4">
        <v>0</v>
      </c>
      <c r="DA413" s="4">
        <v>1</v>
      </c>
      <c r="DB413" s="4">
        <v>0</v>
      </c>
      <c r="DC413" s="4">
        <v>1</v>
      </c>
      <c r="DD413" s="4">
        <v>0</v>
      </c>
      <c r="DE413" s="4">
        <v>1</v>
      </c>
      <c r="DF413" s="4">
        <v>0</v>
      </c>
      <c r="DG413" s="4">
        <v>1</v>
      </c>
      <c r="DH413" s="4">
        <v>0</v>
      </c>
      <c r="DI413" s="4">
        <v>1</v>
      </c>
      <c r="DJ413" s="4">
        <v>0</v>
      </c>
      <c r="DK413" s="4">
        <v>1</v>
      </c>
      <c r="DL413" s="4">
        <v>0</v>
      </c>
      <c r="DM413" s="4">
        <v>1</v>
      </c>
      <c r="DN413" s="4">
        <v>0</v>
      </c>
      <c r="DO413" s="4">
        <v>1</v>
      </c>
      <c r="DP413" s="4">
        <v>0</v>
      </c>
      <c r="DQ413" s="4">
        <v>1</v>
      </c>
      <c r="DR413" s="4">
        <v>0</v>
      </c>
      <c r="DS413" s="4">
        <v>1</v>
      </c>
      <c r="DT413" s="4">
        <v>0</v>
      </c>
      <c r="DU413" s="4">
        <v>1</v>
      </c>
      <c r="DV413" s="4">
        <v>0</v>
      </c>
      <c r="DW413" s="4">
        <v>1</v>
      </c>
      <c r="DX413" s="4">
        <v>0</v>
      </c>
    </row>
    <row r="414" spans="1:128">
      <c r="A414" s="10">
        <v>409</v>
      </c>
      <c r="BP414" s="3"/>
      <c r="BQ414" s="3"/>
      <c r="BR414" s="3"/>
      <c r="BS414" s="3"/>
      <c r="BT414" s="10">
        <v>409</v>
      </c>
      <c r="BU414" s="4">
        <f t="shared" si="24"/>
        <v>0</v>
      </c>
      <c r="BV414" s="4">
        <f t="shared" si="25"/>
        <v>0</v>
      </c>
      <c r="BW414" s="10"/>
      <c r="BX414" s="4">
        <f t="shared" si="26"/>
        <v>1</v>
      </c>
      <c r="BY414" s="4">
        <f t="shared" si="27"/>
        <v>1</v>
      </c>
      <c r="CA414" s="18">
        <v>81600</v>
      </c>
      <c r="CH414" s="18">
        <v>81600</v>
      </c>
      <c r="CI414" s="4">
        <v>0</v>
      </c>
      <c r="CJ414" s="4">
        <v>1</v>
      </c>
      <c r="CK414" s="4">
        <v>0</v>
      </c>
      <c r="CL414" s="4">
        <v>1</v>
      </c>
      <c r="CM414" s="4">
        <v>0</v>
      </c>
      <c r="CN414" s="4">
        <v>1</v>
      </c>
      <c r="CO414" s="4">
        <v>0</v>
      </c>
      <c r="CP414" s="4">
        <v>1</v>
      </c>
      <c r="CQ414" s="4">
        <v>1E-3</v>
      </c>
      <c r="CR414" s="4">
        <v>0.999</v>
      </c>
      <c r="CS414" s="4">
        <v>0.112</v>
      </c>
      <c r="CT414" s="4">
        <v>0.88800000000000001</v>
      </c>
      <c r="CU414" s="4">
        <v>0.71799999999999997</v>
      </c>
      <c r="CV414" s="4">
        <v>0.28199999999999997</v>
      </c>
      <c r="CW414" s="4">
        <v>0.99399999999999999</v>
      </c>
      <c r="CX414" s="4">
        <v>6.0000000000000001E-3</v>
      </c>
      <c r="CY414" s="4">
        <v>1</v>
      </c>
      <c r="CZ414" s="4">
        <v>0</v>
      </c>
      <c r="DA414" s="4">
        <v>1</v>
      </c>
      <c r="DB414" s="4">
        <v>0</v>
      </c>
      <c r="DC414" s="4">
        <v>1</v>
      </c>
      <c r="DD414" s="4">
        <v>0</v>
      </c>
      <c r="DE414" s="4">
        <v>1</v>
      </c>
      <c r="DF414" s="4">
        <v>0</v>
      </c>
      <c r="DG414" s="4">
        <v>1</v>
      </c>
      <c r="DH414" s="4">
        <v>0</v>
      </c>
      <c r="DI414" s="4">
        <v>1</v>
      </c>
      <c r="DJ414" s="4">
        <v>0</v>
      </c>
      <c r="DK414" s="4">
        <v>1</v>
      </c>
      <c r="DL414" s="4">
        <v>0</v>
      </c>
      <c r="DM414" s="4">
        <v>1</v>
      </c>
      <c r="DN414" s="4">
        <v>0</v>
      </c>
      <c r="DO414" s="4">
        <v>1</v>
      </c>
      <c r="DP414" s="4">
        <v>0</v>
      </c>
      <c r="DQ414" s="4">
        <v>1</v>
      </c>
      <c r="DR414" s="4">
        <v>0</v>
      </c>
      <c r="DS414" s="4">
        <v>1</v>
      </c>
      <c r="DT414" s="4">
        <v>0</v>
      </c>
      <c r="DU414" s="4">
        <v>1</v>
      </c>
      <c r="DV414" s="4">
        <v>0</v>
      </c>
      <c r="DW414" s="4">
        <v>1</v>
      </c>
      <c r="DX414" s="4">
        <v>0</v>
      </c>
    </row>
    <row r="415" spans="1:128">
      <c r="A415" s="10">
        <v>410</v>
      </c>
      <c r="BP415" s="3"/>
      <c r="BQ415" s="3"/>
      <c r="BR415" s="3"/>
      <c r="BS415" s="3"/>
      <c r="BT415" s="10">
        <v>410</v>
      </c>
      <c r="BU415" s="4">
        <f t="shared" si="24"/>
        <v>0</v>
      </c>
      <c r="BV415" s="4">
        <f t="shared" si="25"/>
        <v>0</v>
      </c>
      <c r="BW415" s="10"/>
      <c r="BX415" s="4">
        <f t="shared" si="26"/>
        <v>1</v>
      </c>
      <c r="BY415" s="4">
        <f t="shared" si="27"/>
        <v>1</v>
      </c>
      <c r="CA415" s="18">
        <v>81800</v>
      </c>
      <c r="CH415" s="18">
        <v>81800</v>
      </c>
      <c r="CI415" s="4">
        <v>0</v>
      </c>
      <c r="CJ415" s="4">
        <v>1</v>
      </c>
      <c r="CK415" s="4">
        <v>0</v>
      </c>
      <c r="CL415" s="4">
        <v>1</v>
      </c>
      <c r="CM415" s="4">
        <v>0</v>
      </c>
      <c r="CN415" s="4">
        <v>1</v>
      </c>
      <c r="CO415" s="4">
        <v>0</v>
      </c>
      <c r="CP415" s="4">
        <v>1</v>
      </c>
      <c r="CQ415" s="4">
        <v>1E-3</v>
      </c>
      <c r="CR415" s="4">
        <v>0.999</v>
      </c>
      <c r="CS415" s="4">
        <v>0.10299999999999999</v>
      </c>
      <c r="CT415" s="4">
        <v>0.89700000000000002</v>
      </c>
      <c r="CU415" s="4">
        <v>0.70599999999999996</v>
      </c>
      <c r="CV415" s="4">
        <v>0.29399999999999998</v>
      </c>
      <c r="CW415" s="4">
        <v>0.99299999999999999</v>
      </c>
      <c r="CX415" s="4">
        <v>7.0000000000000001E-3</v>
      </c>
      <c r="CY415" s="4">
        <v>1</v>
      </c>
      <c r="CZ415" s="4">
        <v>0</v>
      </c>
      <c r="DA415" s="4">
        <v>1</v>
      </c>
      <c r="DB415" s="4">
        <v>0</v>
      </c>
      <c r="DC415" s="4">
        <v>1</v>
      </c>
      <c r="DD415" s="4">
        <v>0</v>
      </c>
      <c r="DE415" s="4">
        <v>1</v>
      </c>
      <c r="DF415" s="4">
        <v>0</v>
      </c>
      <c r="DG415" s="4">
        <v>1</v>
      </c>
      <c r="DH415" s="4">
        <v>0</v>
      </c>
      <c r="DI415" s="4">
        <v>1</v>
      </c>
      <c r="DJ415" s="4">
        <v>0</v>
      </c>
      <c r="DK415" s="4">
        <v>1</v>
      </c>
      <c r="DL415" s="4">
        <v>0</v>
      </c>
      <c r="DM415" s="4">
        <v>1</v>
      </c>
      <c r="DN415" s="4">
        <v>0</v>
      </c>
      <c r="DO415" s="4">
        <v>1</v>
      </c>
      <c r="DP415" s="4">
        <v>0</v>
      </c>
      <c r="DQ415" s="4">
        <v>1</v>
      </c>
      <c r="DR415" s="4">
        <v>0</v>
      </c>
      <c r="DS415" s="4">
        <v>1</v>
      </c>
      <c r="DT415" s="4">
        <v>0</v>
      </c>
      <c r="DU415" s="4">
        <v>1</v>
      </c>
      <c r="DV415" s="4">
        <v>0</v>
      </c>
      <c r="DW415" s="4">
        <v>1</v>
      </c>
      <c r="DX415" s="4">
        <v>0</v>
      </c>
    </row>
    <row r="416" spans="1:128">
      <c r="A416" s="10">
        <v>411</v>
      </c>
      <c r="BP416" s="3"/>
      <c r="BQ416" s="3"/>
      <c r="BR416" s="3"/>
      <c r="BS416" s="3"/>
      <c r="BT416" s="10">
        <v>411</v>
      </c>
      <c r="BU416" s="4">
        <f t="shared" si="24"/>
        <v>0</v>
      </c>
      <c r="BV416" s="4">
        <f t="shared" si="25"/>
        <v>0</v>
      </c>
      <c r="BW416" s="10"/>
      <c r="BX416" s="4">
        <f t="shared" si="26"/>
        <v>1</v>
      </c>
      <c r="BY416" s="4">
        <f t="shared" si="27"/>
        <v>1</v>
      </c>
      <c r="CA416" s="18">
        <v>82000</v>
      </c>
      <c r="CH416" s="18">
        <v>82000</v>
      </c>
      <c r="CI416" s="4">
        <v>0</v>
      </c>
      <c r="CJ416" s="4">
        <v>1</v>
      </c>
      <c r="CK416" s="4">
        <v>0</v>
      </c>
      <c r="CL416" s="4">
        <v>1</v>
      </c>
      <c r="CM416" s="4">
        <v>0</v>
      </c>
      <c r="CN416" s="4">
        <v>1</v>
      </c>
      <c r="CO416" s="4">
        <v>0</v>
      </c>
      <c r="CP416" s="4">
        <v>1</v>
      </c>
      <c r="CQ416" s="4">
        <v>1E-3</v>
      </c>
      <c r="CR416" s="4">
        <v>0.999</v>
      </c>
      <c r="CS416" s="4">
        <v>9.6000000000000002E-2</v>
      </c>
      <c r="CT416" s="4">
        <v>0.90400000000000003</v>
      </c>
      <c r="CU416" s="4">
        <v>0.69699999999999995</v>
      </c>
      <c r="CV416" s="4">
        <v>0.30299999999999999</v>
      </c>
      <c r="CW416" s="4">
        <v>0.99099999999999999</v>
      </c>
      <c r="CX416" s="4">
        <v>8.9999999999999993E-3</v>
      </c>
      <c r="CY416" s="4">
        <v>1</v>
      </c>
      <c r="CZ416" s="4">
        <v>0</v>
      </c>
      <c r="DA416" s="4">
        <v>1</v>
      </c>
      <c r="DB416" s="4">
        <v>0</v>
      </c>
      <c r="DC416" s="4">
        <v>1</v>
      </c>
      <c r="DD416" s="4">
        <v>0</v>
      </c>
      <c r="DE416" s="4">
        <v>1</v>
      </c>
      <c r="DF416" s="4">
        <v>0</v>
      </c>
      <c r="DG416" s="4">
        <v>1</v>
      </c>
      <c r="DH416" s="4">
        <v>0</v>
      </c>
      <c r="DI416" s="4">
        <v>1</v>
      </c>
      <c r="DJ416" s="4">
        <v>0</v>
      </c>
      <c r="DK416" s="4">
        <v>1</v>
      </c>
      <c r="DL416" s="4">
        <v>0</v>
      </c>
      <c r="DM416" s="4">
        <v>1</v>
      </c>
      <c r="DN416" s="4">
        <v>0</v>
      </c>
      <c r="DO416" s="4">
        <v>1</v>
      </c>
      <c r="DP416" s="4">
        <v>0</v>
      </c>
      <c r="DQ416" s="4">
        <v>1</v>
      </c>
      <c r="DR416" s="4">
        <v>0</v>
      </c>
      <c r="DS416" s="4">
        <v>1</v>
      </c>
      <c r="DT416" s="4">
        <v>0</v>
      </c>
      <c r="DU416" s="4">
        <v>1</v>
      </c>
      <c r="DV416" s="4">
        <v>0</v>
      </c>
      <c r="DW416" s="4">
        <v>1</v>
      </c>
      <c r="DX416" s="4">
        <v>0</v>
      </c>
    </row>
    <row r="417" spans="1:128">
      <c r="A417" s="10">
        <v>412</v>
      </c>
      <c r="BP417" s="3"/>
      <c r="BQ417" s="3"/>
      <c r="BR417" s="3"/>
      <c r="BS417" s="3"/>
      <c r="BT417" s="10">
        <v>412</v>
      </c>
      <c r="BU417" s="4">
        <f t="shared" si="24"/>
        <v>0</v>
      </c>
      <c r="BV417" s="4">
        <f t="shared" si="25"/>
        <v>0</v>
      </c>
      <c r="BW417" s="10"/>
      <c r="BX417" s="4">
        <f t="shared" si="26"/>
        <v>1</v>
      </c>
      <c r="BY417" s="4">
        <f t="shared" si="27"/>
        <v>1</v>
      </c>
      <c r="CA417" s="18">
        <v>82200</v>
      </c>
      <c r="CH417" s="18">
        <v>82200</v>
      </c>
      <c r="CI417" s="4">
        <v>0</v>
      </c>
      <c r="CJ417" s="4">
        <v>1</v>
      </c>
      <c r="CK417" s="4">
        <v>0</v>
      </c>
      <c r="CL417" s="4">
        <v>1</v>
      </c>
      <c r="CM417" s="4">
        <v>0</v>
      </c>
      <c r="CN417" s="4">
        <v>1</v>
      </c>
      <c r="CO417" s="4">
        <v>0</v>
      </c>
      <c r="CP417" s="4">
        <v>1</v>
      </c>
      <c r="CQ417" s="4">
        <v>1E-3</v>
      </c>
      <c r="CR417" s="4">
        <v>0.999</v>
      </c>
      <c r="CS417" s="4">
        <v>9.0999999999999998E-2</v>
      </c>
      <c r="CT417" s="4">
        <v>0.90900000000000003</v>
      </c>
      <c r="CU417" s="4">
        <v>0.68799999999999994</v>
      </c>
      <c r="CV417" s="4">
        <v>0.312</v>
      </c>
      <c r="CW417" s="4">
        <v>0.98699999999999999</v>
      </c>
      <c r="CX417" s="4">
        <v>1.2999999999999999E-2</v>
      </c>
      <c r="CY417" s="4">
        <v>1</v>
      </c>
      <c r="CZ417" s="4">
        <v>0</v>
      </c>
      <c r="DA417" s="4">
        <v>1</v>
      </c>
      <c r="DB417" s="4">
        <v>0</v>
      </c>
      <c r="DC417" s="4">
        <v>1</v>
      </c>
      <c r="DD417" s="4">
        <v>0</v>
      </c>
      <c r="DE417" s="4">
        <v>1</v>
      </c>
      <c r="DF417" s="4">
        <v>0</v>
      </c>
      <c r="DG417" s="4">
        <v>1</v>
      </c>
      <c r="DH417" s="4">
        <v>0</v>
      </c>
      <c r="DI417" s="4">
        <v>1</v>
      </c>
      <c r="DJ417" s="4">
        <v>0</v>
      </c>
      <c r="DK417" s="4">
        <v>1</v>
      </c>
      <c r="DL417" s="4">
        <v>0</v>
      </c>
      <c r="DM417" s="4">
        <v>1</v>
      </c>
      <c r="DN417" s="4">
        <v>0</v>
      </c>
      <c r="DO417" s="4">
        <v>1</v>
      </c>
      <c r="DP417" s="4">
        <v>0</v>
      </c>
      <c r="DQ417" s="4">
        <v>1</v>
      </c>
      <c r="DR417" s="4">
        <v>0</v>
      </c>
      <c r="DS417" s="4">
        <v>1</v>
      </c>
      <c r="DT417" s="4">
        <v>0</v>
      </c>
      <c r="DU417" s="4">
        <v>1</v>
      </c>
      <c r="DV417" s="4">
        <v>0</v>
      </c>
      <c r="DW417" s="4">
        <v>1</v>
      </c>
      <c r="DX417" s="4">
        <v>0</v>
      </c>
    </row>
    <row r="418" spans="1:128">
      <c r="A418" s="10">
        <v>413</v>
      </c>
      <c r="BP418" s="3"/>
      <c r="BQ418" s="3"/>
      <c r="BR418" s="3"/>
      <c r="BS418" s="3"/>
      <c r="BT418" s="10">
        <v>413</v>
      </c>
      <c r="BU418" s="4">
        <f t="shared" si="24"/>
        <v>0</v>
      </c>
      <c r="BV418" s="4">
        <f t="shared" si="25"/>
        <v>0</v>
      </c>
      <c r="BW418" s="10"/>
      <c r="BX418" s="4">
        <f t="shared" si="26"/>
        <v>1</v>
      </c>
      <c r="BY418" s="4">
        <f t="shared" si="27"/>
        <v>1</v>
      </c>
      <c r="CA418" s="18">
        <v>82400</v>
      </c>
      <c r="CH418" s="18">
        <v>82400</v>
      </c>
      <c r="CI418" s="4">
        <v>0</v>
      </c>
      <c r="CJ418" s="4">
        <v>1</v>
      </c>
      <c r="CK418" s="4">
        <v>0</v>
      </c>
      <c r="CL418" s="4">
        <v>1</v>
      </c>
      <c r="CM418" s="4">
        <v>0</v>
      </c>
      <c r="CN418" s="4">
        <v>1</v>
      </c>
      <c r="CO418" s="4">
        <v>0</v>
      </c>
      <c r="CP418" s="4">
        <v>1</v>
      </c>
      <c r="CQ418" s="4">
        <v>1E-3</v>
      </c>
      <c r="CR418" s="4">
        <v>0.999</v>
      </c>
      <c r="CS418" s="4">
        <v>8.5999999999999993E-2</v>
      </c>
      <c r="CT418" s="4">
        <v>0.91400000000000003</v>
      </c>
      <c r="CU418" s="4">
        <v>0.67600000000000005</v>
      </c>
      <c r="CV418" s="4">
        <v>0.32400000000000001</v>
      </c>
      <c r="CW418" s="4">
        <v>0.98699999999999999</v>
      </c>
      <c r="CX418" s="4">
        <v>1.2999999999999999E-2</v>
      </c>
      <c r="CY418" s="4">
        <v>1</v>
      </c>
      <c r="CZ418" s="4">
        <v>0</v>
      </c>
      <c r="DA418" s="4">
        <v>1</v>
      </c>
      <c r="DB418" s="4">
        <v>0</v>
      </c>
      <c r="DC418" s="4">
        <v>1</v>
      </c>
      <c r="DD418" s="4">
        <v>0</v>
      </c>
      <c r="DE418" s="4">
        <v>1</v>
      </c>
      <c r="DF418" s="4">
        <v>0</v>
      </c>
      <c r="DG418" s="4">
        <v>1</v>
      </c>
      <c r="DH418" s="4">
        <v>0</v>
      </c>
      <c r="DI418" s="4">
        <v>1</v>
      </c>
      <c r="DJ418" s="4">
        <v>0</v>
      </c>
      <c r="DK418" s="4">
        <v>1</v>
      </c>
      <c r="DL418" s="4">
        <v>0</v>
      </c>
      <c r="DM418" s="4">
        <v>1</v>
      </c>
      <c r="DN418" s="4">
        <v>0</v>
      </c>
      <c r="DO418" s="4">
        <v>1</v>
      </c>
      <c r="DP418" s="4">
        <v>0</v>
      </c>
      <c r="DQ418" s="4">
        <v>1</v>
      </c>
      <c r="DR418" s="4">
        <v>0</v>
      </c>
      <c r="DS418" s="4">
        <v>1</v>
      </c>
      <c r="DT418" s="4">
        <v>0</v>
      </c>
      <c r="DU418" s="4">
        <v>1</v>
      </c>
      <c r="DV418" s="4">
        <v>0</v>
      </c>
      <c r="DW418" s="4">
        <v>1</v>
      </c>
      <c r="DX418" s="4">
        <v>0</v>
      </c>
    </row>
    <row r="419" spans="1:128">
      <c r="A419" s="10">
        <v>414</v>
      </c>
      <c r="BP419" s="3"/>
      <c r="BQ419" s="3"/>
      <c r="BR419" s="3"/>
      <c r="BS419" s="3"/>
      <c r="BT419" s="10">
        <v>414</v>
      </c>
      <c r="BU419" s="4">
        <f t="shared" si="24"/>
        <v>0</v>
      </c>
      <c r="BV419" s="4">
        <f t="shared" si="25"/>
        <v>0</v>
      </c>
      <c r="BW419" s="10"/>
      <c r="BX419" s="4">
        <f t="shared" si="26"/>
        <v>1</v>
      </c>
      <c r="BY419" s="4">
        <f t="shared" si="27"/>
        <v>1</v>
      </c>
      <c r="CA419" s="18">
        <v>82600</v>
      </c>
      <c r="CH419" s="18">
        <v>82600</v>
      </c>
      <c r="CI419" s="4">
        <v>0</v>
      </c>
      <c r="CJ419" s="4">
        <v>1</v>
      </c>
      <c r="CK419" s="4">
        <v>0</v>
      </c>
      <c r="CL419" s="4">
        <v>1</v>
      </c>
      <c r="CM419" s="4">
        <v>0</v>
      </c>
      <c r="CN419" s="4">
        <v>1</v>
      </c>
      <c r="CO419" s="4">
        <v>0</v>
      </c>
      <c r="CP419" s="4">
        <v>1</v>
      </c>
      <c r="CQ419" s="4">
        <v>1E-3</v>
      </c>
      <c r="CR419" s="4">
        <v>0.999</v>
      </c>
      <c r="CS419" s="4">
        <v>0.08</v>
      </c>
      <c r="CT419" s="4">
        <v>0.92</v>
      </c>
      <c r="CU419" s="4">
        <v>0.65700000000000003</v>
      </c>
      <c r="CV419" s="4">
        <v>0.34300000000000003</v>
      </c>
      <c r="CW419" s="4">
        <v>0.98499999999999999</v>
      </c>
      <c r="CX419" s="4">
        <v>1.4999999999999999E-2</v>
      </c>
      <c r="CY419" s="4">
        <v>1</v>
      </c>
      <c r="CZ419" s="4">
        <v>0</v>
      </c>
      <c r="DA419" s="4">
        <v>1</v>
      </c>
      <c r="DB419" s="4">
        <v>0</v>
      </c>
      <c r="DC419" s="4">
        <v>1</v>
      </c>
      <c r="DD419" s="4">
        <v>0</v>
      </c>
      <c r="DE419" s="4">
        <v>1</v>
      </c>
      <c r="DF419" s="4">
        <v>0</v>
      </c>
      <c r="DG419" s="4">
        <v>1</v>
      </c>
      <c r="DH419" s="4">
        <v>0</v>
      </c>
      <c r="DI419" s="4">
        <v>1</v>
      </c>
      <c r="DJ419" s="4">
        <v>0</v>
      </c>
      <c r="DK419" s="4">
        <v>1</v>
      </c>
      <c r="DL419" s="4">
        <v>0</v>
      </c>
      <c r="DM419" s="4">
        <v>1</v>
      </c>
      <c r="DN419" s="4">
        <v>0</v>
      </c>
      <c r="DO419" s="4">
        <v>1</v>
      </c>
      <c r="DP419" s="4">
        <v>0</v>
      </c>
      <c r="DQ419" s="4">
        <v>1</v>
      </c>
      <c r="DR419" s="4">
        <v>0</v>
      </c>
      <c r="DS419" s="4">
        <v>1</v>
      </c>
      <c r="DT419" s="4">
        <v>0</v>
      </c>
      <c r="DU419" s="4">
        <v>1</v>
      </c>
      <c r="DV419" s="4">
        <v>0</v>
      </c>
      <c r="DW419" s="4">
        <v>1</v>
      </c>
      <c r="DX419" s="4">
        <v>0</v>
      </c>
    </row>
    <row r="420" spans="1:128">
      <c r="A420" s="10">
        <v>415</v>
      </c>
      <c r="BP420" s="3"/>
      <c r="BQ420" s="3"/>
      <c r="BR420" s="3"/>
      <c r="BS420" s="3"/>
      <c r="BT420" s="10">
        <v>415</v>
      </c>
      <c r="BU420" s="4">
        <f t="shared" si="24"/>
        <v>0</v>
      </c>
      <c r="BV420" s="4">
        <f t="shared" si="25"/>
        <v>0</v>
      </c>
      <c r="BW420" s="10"/>
      <c r="BX420" s="4">
        <f t="shared" si="26"/>
        <v>1</v>
      </c>
      <c r="BY420" s="4">
        <f t="shared" si="27"/>
        <v>1</v>
      </c>
      <c r="CA420" s="18">
        <v>82800</v>
      </c>
      <c r="CH420" s="18">
        <v>82800</v>
      </c>
      <c r="CI420" s="4">
        <v>0</v>
      </c>
      <c r="CJ420" s="4">
        <v>1</v>
      </c>
      <c r="CK420" s="4">
        <v>0</v>
      </c>
      <c r="CL420" s="4">
        <v>1</v>
      </c>
      <c r="CM420" s="4">
        <v>0</v>
      </c>
      <c r="CN420" s="4">
        <v>1</v>
      </c>
      <c r="CO420" s="4">
        <v>0</v>
      </c>
      <c r="CP420" s="4">
        <v>1</v>
      </c>
      <c r="CQ420" s="4">
        <v>1E-3</v>
      </c>
      <c r="CR420" s="4">
        <v>0.999</v>
      </c>
      <c r="CS420" s="4">
        <v>7.3999999999999996E-2</v>
      </c>
      <c r="CT420" s="4">
        <v>0.92600000000000005</v>
      </c>
      <c r="CU420" s="4">
        <v>0.64400000000000002</v>
      </c>
      <c r="CV420" s="4">
        <v>0.35599999999999998</v>
      </c>
      <c r="CW420" s="4">
        <v>0.98299999999999998</v>
      </c>
      <c r="CX420" s="4">
        <v>1.7000000000000001E-2</v>
      </c>
      <c r="CY420" s="4">
        <v>1</v>
      </c>
      <c r="CZ420" s="4">
        <v>0</v>
      </c>
      <c r="DA420" s="4">
        <v>1</v>
      </c>
      <c r="DB420" s="4">
        <v>0</v>
      </c>
      <c r="DC420" s="4">
        <v>1</v>
      </c>
      <c r="DD420" s="4">
        <v>0</v>
      </c>
      <c r="DE420" s="4">
        <v>1</v>
      </c>
      <c r="DF420" s="4">
        <v>0</v>
      </c>
      <c r="DG420" s="4">
        <v>1</v>
      </c>
      <c r="DH420" s="4">
        <v>0</v>
      </c>
      <c r="DI420" s="4">
        <v>1</v>
      </c>
      <c r="DJ420" s="4">
        <v>0</v>
      </c>
      <c r="DK420" s="4">
        <v>1</v>
      </c>
      <c r="DL420" s="4">
        <v>0</v>
      </c>
      <c r="DM420" s="4">
        <v>1</v>
      </c>
      <c r="DN420" s="4">
        <v>0</v>
      </c>
      <c r="DO420" s="4">
        <v>1</v>
      </c>
      <c r="DP420" s="4">
        <v>0</v>
      </c>
      <c r="DQ420" s="4">
        <v>1</v>
      </c>
      <c r="DR420" s="4">
        <v>0</v>
      </c>
      <c r="DS420" s="4">
        <v>1</v>
      </c>
      <c r="DT420" s="4">
        <v>0</v>
      </c>
      <c r="DU420" s="4">
        <v>1</v>
      </c>
      <c r="DV420" s="4">
        <v>0</v>
      </c>
      <c r="DW420" s="4">
        <v>1</v>
      </c>
      <c r="DX420" s="4">
        <v>0</v>
      </c>
    </row>
    <row r="421" spans="1:128">
      <c r="A421" s="10">
        <v>416</v>
      </c>
      <c r="BP421" s="3"/>
      <c r="BQ421" s="3"/>
      <c r="BR421" s="3"/>
      <c r="BS421" s="3"/>
      <c r="BT421" s="10">
        <v>416</v>
      </c>
      <c r="BU421" s="4">
        <f t="shared" si="24"/>
        <v>0</v>
      </c>
      <c r="BV421" s="4">
        <f t="shared" si="25"/>
        <v>0</v>
      </c>
      <c r="BW421" s="10"/>
      <c r="BX421" s="4">
        <f t="shared" si="26"/>
        <v>1</v>
      </c>
      <c r="BY421" s="4">
        <f t="shared" si="27"/>
        <v>1</v>
      </c>
      <c r="CA421" s="18">
        <v>83000</v>
      </c>
      <c r="CH421" s="18">
        <v>83000</v>
      </c>
      <c r="CI421" s="4">
        <v>0</v>
      </c>
      <c r="CJ421" s="4">
        <v>1</v>
      </c>
      <c r="CK421" s="4">
        <v>0</v>
      </c>
      <c r="CL421" s="4">
        <v>1</v>
      </c>
      <c r="CM421" s="4">
        <v>0</v>
      </c>
      <c r="CN421" s="4">
        <v>1</v>
      </c>
      <c r="CO421" s="4">
        <v>0</v>
      </c>
      <c r="CP421" s="4">
        <v>1</v>
      </c>
      <c r="CQ421" s="4">
        <v>1E-3</v>
      </c>
      <c r="CR421" s="4">
        <v>0.999</v>
      </c>
      <c r="CS421" s="4">
        <v>7.1999999999999995E-2</v>
      </c>
      <c r="CT421" s="4">
        <v>0.92800000000000005</v>
      </c>
      <c r="CU421" s="4">
        <v>0.629</v>
      </c>
      <c r="CV421" s="4">
        <v>0.371</v>
      </c>
      <c r="CW421" s="4">
        <v>0.98299999999999998</v>
      </c>
      <c r="CX421" s="4">
        <v>1.7000000000000001E-2</v>
      </c>
      <c r="CY421" s="4">
        <v>1</v>
      </c>
      <c r="CZ421" s="4">
        <v>0</v>
      </c>
      <c r="DA421" s="4">
        <v>1</v>
      </c>
      <c r="DB421" s="4">
        <v>0</v>
      </c>
      <c r="DC421" s="4">
        <v>1</v>
      </c>
      <c r="DD421" s="4">
        <v>0</v>
      </c>
      <c r="DE421" s="4">
        <v>1</v>
      </c>
      <c r="DF421" s="4">
        <v>0</v>
      </c>
      <c r="DG421" s="4">
        <v>1</v>
      </c>
      <c r="DH421" s="4">
        <v>0</v>
      </c>
      <c r="DI421" s="4">
        <v>1</v>
      </c>
      <c r="DJ421" s="4">
        <v>0</v>
      </c>
      <c r="DK421" s="4">
        <v>1</v>
      </c>
      <c r="DL421" s="4">
        <v>0</v>
      </c>
      <c r="DM421" s="4">
        <v>1</v>
      </c>
      <c r="DN421" s="4">
        <v>0</v>
      </c>
      <c r="DO421" s="4">
        <v>1</v>
      </c>
      <c r="DP421" s="4">
        <v>0</v>
      </c>
      <c r="DQ421" s="4">
        <v>1</v>
      </c>
      <c r="DR421" s="4">
        <v>0</v>
      </c>
      <c r="DS421" s="4">
        <v>1</v>
      </c>
      <c r="DT421" s="4">
        <v>0</v>
      </c>
      <c r="DU421" s="4">
        <v>1</v>
      </c>
      <c r="DV421" s="4">
        <v>0</v>
      </c>
      <c r="DW421" s="4">
        <v>1</v>
      </c>
      <c r="DX421" s="4">
        <v>0</v>
      </c>
    </row>
    <row r="422" spans="1:128">
      <c r="A422" s="10">
        <v>417</v>
      </c>
      <c r="BP422" s="3"/>
      <c r="BQ422" s="3"/>
      <c r="BR422" s="3"/>
      <c r="BS422" s="3"/>
      <c r="BT422" s="10">
        <v>417</v>
      </c>
      <c r="BU422" s="4">
        <f t="shared" si="24"/>
        <v>0</v>
      </c>
      <c r="BV422" s="4">
        <f t="shared" si="25"/>
        <v>0</v>
      </c>
      <c r="BW422" s="10"/>
      <c r="BX422" s="4">
        <f t="shared" si="26"/>
        <v>1</v>
      </c>
      <c r="BY422" s="4">
        <f t="shared" si="27"/>
        <v>1</v>
      </c>
      <c r="CA422" s="18">
        <v>83200</v>
      </c>
      <c r="CH422" s="18">
        <v>83200</v>
      </c>
      <c r="CI422" s="4">
        <v>0</v>
      </c>
      <c r="CJ422" s="4">
        <v>1</v>
      </c>
      <c r="CK422" s="4">
        <v>0</v>
      </c>
      <c r="CL422" s="4">
        <v>1</v>
      </c>
      <c r="CM422" s="4">
        <v>0</v>
      </c>
      <c r="CN422" s="4">
        <v>1</v>
      </c>
      <c r="CO422" s="4">
        <v>0</v>
      </c>
      <c r="CP422" s="4">
        <v>1</v>
      </c>
      <c r="CQ422" s="4">
        <v>1E-3</v>
      </c>
      <c r="CR422" s="4">
        <v>0.999</v>
      </c>
      <c r="CS422" s="4">
        <v>7.0000000000000007E-2</v>
      </c>
      <c r="CT422" s="4">
        <v>0.93</v>
      </c>
      <c r="CU422" s="4">
        <v>0.61099999999999999</v>
      </c>
      <c r="CV422" s="4">
        <v>0.38900000000000001</v>
      </c>
      <c r="CW422" s="4">
        <v>0.98099999999999998</v>
      </c>
      <c r="CX422" s="4">
        <v>1.9E-2</v>
      </c>
      <c r="CY422" s="4">
        <v>1</v>
      </c>
      <c r="CZ422" s="4">
        <v>0</v>
      </c>
      <c r="DA422" s="4">
        <v>1</v>
      </c>
      <c r="DB422" s="4">
        <v>0</v>
      </c>
      <c r="DC422" s="4">
        <v>1</v>
      </c>
      <c r="DD422" s="4">
        <v>0</v>
      </c>
      <c r="DE422" s="4">
        <v>1</v>
      </c>
      <c r="DF422" s="4">
        <v>0</v>
      </c>
      <c r="DG422" s="4">
        <v>1</v>
      </c>
      <c r="DH422" s="4">
        <v>0</v>
      </c>
      <c r="DI422" s="4">
        <v>1</v>
      </c>
      <c r="DJ422" s="4">
        <v>0</v>
      </c>
      <c r="DK422" s="4">
        <v>1</v>
      </c>
      <c r="DL422" s="4">
        <v>0</v>
      </c>
      <c r="DM422" s="4">
        <v>1</v>
      </c>
      <c r="DN422" s="4">
        <v>0</v>
      </c>
      <c r="DO422" s="4">
        <v>1</v>
      </c>
      <c r="DP422" s="4">
        <v>0</v>
      </c>
      <c r="DQ422" s="4">
        <v>1</v>
      </c>
      <c r="DR422" s="4">
        <v>0</v>
      </c>
      <c r="DS422" s="4">
        <v>1</v>
      </c>
      <c r="DT422" s="4">
        <v>0</v>
      </c>
      <c r="DU422" s="4">
        <v>1</v>
      </c>
      <c r="DV422" s="4">
        <v>0</v>
      </c>
      <c r="DW422" s="4">
        <v>1</v>
      </c>
      <c r="DX422" s="4">
        <v>0</v>
      </c>
    </row>
    <row r="423" spans="1:128">
      <c r="A423" s="10">
        <v>418</v>
      </c>
      <c r="BP423" s="3"/>
      <c r="BQ423" s="3"/>
      <c r="BR423" s="3"/>
      <c r="BS423" s="3"/>
      <c r="BT423" s="10">
        <v>418</v>
      </c>
      <c r="BU423" s="4">
        <f t="shared" si="24"/>
        <v>0</v>
      </c>
      <c r="BV423" s="4">
        <f t="shared" si="25"/>
        <v>0</v>
      </c>
      <c r="BW423" s="10"/>
      <c r="BX423" s="4">
        <f t="shared" si="26"/>
        <v>1</v>
      </c>
      <c r="BY423" s="4">
        <f t="shared" si="27"/>
        <v>1</v>
      </c>
      <c r="CA423" s="18">
        <v>83400</v>
      </c>
      <c r="CH423" s="18">
        <v>83400</v>
      </c>
      <c r="CI423" s="4">
        <v>0</v>
      </c>
      <c r="CJ423" s="4">
        <v>1</v>
      </c>
      <c r="CK423" s="4">
        <v>0</v>
      </c>
      <c r="CL423" s="4">
        <v>1</v>
      </c>
      <c r="CM423" s="4">
        <v>0</v>
      </c>
      <c r="CN423" s="4">
        <v>1</v>
      </c>
      <c r="CO423" s="4">
        <v>0</v>
      </c>
      <c r="CP423" s="4">
        <v>1</v>
      </c>
      <c r="CQ423" s="4">
        <v>1E-3</v>
      </c>
      <c r="CR423" s="4">
        <v>0.999</v>
      </c>
      <c r="CS423" s="4">
        <v>6.8000000000000005E-2</v>
      </c>
      <c r="CT423" s="4">
        <v>0.93200000000000005</v>
      </c>
      <c r="CU423" s="4">
        <v>0.60199999999999998</v>
      </c>
      <c r="CV423" s="4">
        <v>0.39800000000000002</v>
      </c>
      <c r="CW423" s="4">
        <v>0.98</v>
      </c>
      <c r="CX423" s="4">
        <v>0.02</v>
      </c>
      <c r="CY423" s="4">
        <v>1</v>
      </c>
      <c r="CZ423" s="4">
        <v>0</v>
      </c>
      <c r="DA423" s="4">
        <v>1</v>
      </c>
      <c r="DB423" s="4">
        <v>0</v>
      </c>
      <c r="DC423" s="4">
        <v>1</v>
      </c>
      <c r="DD423" s="4">
        <v>0</v>
      </c>
      <c r="DE423" s="4">
        <v>1</v>
      </c>
      <c r="DF423" s="4">
        <v>0</v>
      </c>
      <c r="DG423" s="4">
        <v>1</v>
      </c>
      <c r="DH423" s="4">
        <v>0</v>
      </c>
      <c r="DI423" s="4">
        <v>1</v>
      </c>
      <c r="DJ423" s="4">
        <v>0</v>
      </c>
      <c r="DK423" s="4">
        <v>1</v>
      </c>
      <c r="DL423" s="4">
        <v>0</v>
      </c>
      <c r="DM423" s="4">
        <v>1</v>
      </c>
      <c r="DN423" s="4">
        <v>0</v>
      </c>
      <c r="DO423" s="4">
        <v>1</v>
      </c>
      <c r="DP423" s="4">
        <v>0</v>
      </c>
      <c r="DQ423" s="4">
        <v>1</v>
      </c>
      <c r="DR423" s="4">
        <v>0</v>
      </c>
      <c r="DS423" s="4">
        <v>1</v>
      </c>
      <c r="DT423" s="4">
        <v>0</v>
      </c>
      <c r="DU423" s="4">
        <v>1</v>
      </c>
      <c r="DV423" s="4">
        <v>0</v>
      </c>
      <c r="DW423" s="4">
        <v>1</v>
      </c>
      <c r="DX423" s="4">
        <v>0</v>
      </c>
    </row>
    <row r="424" spans="1:128">
      <c r="A424" s="10">
        <v>419</v>
      </c>
      <c r="BP424" s="3"/>
      <c r="BQ424" s="3"/>
      <c r="BR424" s="3"/>
      <c r="BS424" s="3"/>
      <c r="BT424" s="10">
        <v>419</v>
      </c>
      <c r="BU424" s="4">
        <f t="shared" si="24"/>
        <v>0</v>
      </c>
      <c r="BV424" s="4">
        <f t="shared" si="25"/>
        <v>0</v>
      </c>
      <c r="BW424" s="10"/>
      <c r="BX424" s="4">
        <f t="shared" si="26"/>
        <v>1</v>
      </c>
      <c r="BY424" s="4">
        <f t="shared" si="27"/>
        <v>1</v>
      </c>
      <c r="CA424" s="18">
        <v>83600</v>
      </c>
      <c r="CH424" s="18">
        <v>83600</v>
      </c>
      <c r="CI424" s="4">
        <v>0</v>
      </c>
      <c r="CJ424" s="4">
        <v>1</v>
      </c>
      <c r="CK424" s="4">
        <v>0</v>
      </c>
      <c r="CL424" s="4">
        <v>1</v>
      </c>
      <c r="CM424" s="4">
        <v>0</v>
      </c>
      <c r="CN424" s="4">
        <v>1</v>
      </c>
      <c r="CO424" s="4">
        <v>0</v>
      </c>
      <c r="CP424" s="4">
        <v>1</v>
      </c>
      <c r="CQ424" s="4">
        <v>1E-3</v>
      </c>
      <c r="CR424" s="4">
        <v>0.999</v>
      </c>
      <c r="CS424" s="4">
        <v>6.5000000000000002E-2</v>
      </c>
      <c r="CT424" s="4">
        <v>0.93500000000000005</v>
      </c>
      <c r="CU424" s="4">
        <v>0.59</v>
      </c>
      <c r="CV424" s="4">
        <v>0.41</v>
      </c>
      <c r="CW424" s="4">
        <v>0.97399999999999998</v>
      </c>
      <c r="CX424" s="4">
        <v>2.5999999999999999E-2</v>
      </c>
      <c r="CY424" s="4">
        <v>1</v>
      </c>
      <c r="CZ424" s="4">
        <v>0</v>
      </c>
      <c r="DA424" s="4">
        <v>1</v>
      </c>
      <c r="DB424" s="4">
        <v>0</v>
      </c>
      <c r="DC424" s="4">
        <v>1</v>
      </c>
      <c r="DD424" s="4">
        <v>0</v>
      </c>
      <c r="DE424" s="4">
        <v>1</v>
      </c>
      <c r="DF424" s="4">
        <v>0</v>
      </c>
      <c r="DG424" s="4">
        <v>1</v>
      </c>
      <c r="DH424" s="4">
        <v>0</v>
      </c>
      <c r="DI424" s="4">
        <v>1</v>
      </c>
      <c r="DJ424" s="4">
        <v>0</v>
      </c>
      <c r="DK424" s="4">
        <v>1</v>
      </c>
      <c r="DL424" s="4">
        <v>0</v>
      </c>
      <c r="DM424" s="4">
        <v>1</v>
      </c>
      <c r="DN424" s="4">
        <v>0</v>
      </c>
      <c r="DO424" s="4">
        <v>1</v>
      </c>
      <c r="DP424" s="4">
        <v>0</v>
      </c>
      <c r="DQ424" s="4">
        <v>1</v>
      </c>
      <c r="DR424" s="4">
        <v>0</v>
      </c>
      <c r="DS424" s="4">
        <v>1</v>
      </c>
      <c r="DT424" s="4">
        <v>0</v>
      </c>
      <c r="DU424" s="4">
        <v>1</v>
      </c>
      <c r="DV424" s="4">
        <v>0</v>
      </c>
      <c r="DW424" s="4">
        <v>1</v>
      </c>
      <c r="DX424" s="4">
        <v>0</v>
      </c>
    </row>
    <row r="425" spans="1:128">
      <c r="A425" s="10">
        <v>420</v>
      </c>
      <c r="BP425" s="3"/>
      <c r="BQ425" s="3"/>
      <c r="BR425" s="3"/>
      <c r="BS425" s="3"/>
      <c r="BT425" s="10">
        <v>420</v>
      </c>
      <c r="BU425" s="4">
        <f t="shared" si="24"/>
        <v>0</v>
      </c>
      <c r="BV425" s="4">
        <f t="shared" si="25"/>
        <v>0</v>
      </c>
      <c r="BW425" s="10"/>
      <c r="BX425" s="4">
        <f t="shared" si="26"/>
        <v>1</v>
      </c>
      <c r="BY425" s="4">
        <f t="shared" si="27"/>
        <v>1</v>
      </c>
      <c r="CA425" s="18">
        <v>83800</v>
      </c>
      <c r="CH425" s="18">
        <v>83800</v>
      </c>
      <c r="CI425" s="4">
        <v>0</v>
      </c>
      <c r="CJ425" s="4">
        <v>1</v>
      </c>
      <c r="CK425" s="4">
        <v>0</v>
      </c>
      <c r="CL425" s="4">
        <v>1</v>
      </c>
      <c r="CM425" s="4">
        <v>0</v>
      </c>
      <c r="CN425" s="4">
        <v>1</v>
      </c>
      <c r="CO425" s="4">
        <v>0</v>
      </c>
      <c r="CP425" s="4">
        <v>1</v>
      </c>
      <c r="CQ425" s="4">
        <v>1E-3</v>
      </c>
      <c r="CR425" s="4">
        <v>0.999</v>
      </c>
      <c r="CS425" s="4">
        <v>6.4000000000000001E-2</v>
      </c>
      <c r="CT425" s="4">
        <v>0.93600000000000005</v>
      </c>
      <c r="CU425" s="4">
        <v>0.57299999999999995</v>
      </c>
      <c r="CV425" s="4">
        <v>0.42699999999999999</v>
      </c>
      <c r="CW425" s="4">
        <v>0.97099999999999997</v>
      </c>
      <c r="CX425" s="4">
        <v>2.9000000000000001E-2</v>
      </c>
      <c r="CY425" s="4">
        <v>1</v>
      </c>
      <c r="CZ425" s="4">
        <v>0</v>
      </c>
      <c r="DA425" s="4">
        <v>1</v>
      </c>
      <c r="DB425" s="4">
        <v>0</v>
      </c>
      <c r="DC425" s="4">
        <v>1</v>
      </c>
      <c r="DD425" s="4">
        <v>0</v>
      </c>
      <c r="DE425" s="4">
        <v>1</v>
      </c>
      <c r="DF425" s="4">
        <v>0</v>
      </c>
      <c r="DG425" s="4">
        <v>1</v>
      </c>
      <c r="DH425" s="4">
        <v>0</v>
      </c>
      <c r="DI425" s="4">
        <v>1</v>
      </c>
      <c r="DJ425" s="4">
        <v>0</v>
      </c>
      <c r="DK425" s="4">
        <v>1</v>
      </c>
      <c r="DL425" s="4">
        <v>0</v>
      </c>
      <c r="DM425" s="4">
        <v>1</v>
      </c>
      <c r="DN425" s="4">
        <v>0</v>
      </c>
      <c r="DO425" s="4">
        <v>1</v>
      </c>
      <c r="DP425" s="4">
        <v>0</v>
      </c>
      <c r="DQ425" s="4">
        <v>1</v>
      </c>
      <c r="DR425" s="4">
        <v>0</v>
      </c>
      <c r="DS425" s="4">
        <v>1</v>
      </c>
      <c r="DT425" s="4">
        <v>0</v>
      </c>
      <c r="DU425" s="4">
        <v>1</v>
      </c>
      <c r="DV425" s="4">
        <v>0</v>
      </c>
      <c r="DW425" s="4">
        <v>1</v>
      </c>
      <c r="DX425" s="4">
        <v>0</v>
      </c>
    </row>
    <row r="426" spans="1:128">
      <c r="A426" s="10">
        <v>421</v>
      </c>
      <c r="BP426" s="3"/>
      <c r="BQ426" s="3"/>
      <c r="BR426" s="3"/>
      <c r="BS426" s="3"/>
      <c r="BT426" s="10">
        <v>421</v>
      </c>
      <c r="BU426" s="4">
        <f t="shared" si="24"/>
        <v>0</v>
      </c>
      <c r="BV426" s="4">
        <f t="shared" si="25"/>
        <v>0</v>
      </c>
      <c r="BW426" s="10"/>
      <c r="BX426" s="4">
        <f t="shared" si="26"/>
        <v>1</v>
      </c>
      <c r="BY426" s="4">
        <f t="shared" si="27"/>
        <v>1</v>
      </c>
      <c r="CA426" s="18">
        <v>84000</v>
      </c>
      <c r="CH426" s="18">
        <v>84000</v>
      </c>
      <c r="CI426" s="4">
        <v>0</v>
      </c>
      <c r="CJ426" s="4">
        <v>1</v>
      </c>
      <c r="CK426" s="4">
        <v>0</v>
      </c>
      <c r="CL426" s="4">
        <v>1</v>
      </c>
      <c r="CM426" s="4">
        <v>0</v>
      </c>
      <c r="CN426" s="4">
        <v>1</v>
      </c>
      <c r="CO426" s="4">
        <v>0</v>
      </c>
      <c r="CP426" s="4">
        <v>1</v>
      </c>
      <c r="CQ426" s="4">
        <v>1E-3</v>
      </c>
      <c r="CR426" s="4">
        <v>0.999</v>
      </c>
      <c r="CS426" s="4">
        <v>0.06</v>
      </c>
      <c r="CT426" s="4">
        <v>0.94</v>
      </c>
      <c r="CU426" s="4">
        <v>0.56000000000000005</v>
      </c>
      <c r="CV426" s="4">
        <v>0.44</v>
      </c>
      <c r="CW426" s="4">
        <v>0.97</v>
      </c>
      <c r="CX426" s="4">
        <v>0.03</v>
      </c>
      <c r="CY426" s="4">
        <v>1</v>
      </c>
      <c r="CZ426" s="4">
        <v>0</v>
      </c>
      <c r="DA426" s="4">
        <v>1</v>
      </c>
      <c r="DB426" s="4">
        <v>0</v>
      </c>
      <c r="DC426" s="4">
        <v>1</v>
      </c>
      <c r="DD426" s="4">
        <v>0</v>
      </c>
      <c r="DE426" s="4">
        <v>1</v>
      </c>
      <c r="DF426" s="4">
        <v>0</v>
      </c>
      <c r="DG426" s="4">
        <v>1</v>
      </c>
      <c r="DH426" s="4">
        <v>0</v>
      </c>
      <c r="DI426" s="4">
        <v>1</v>
      </c>
      <c r="DJ426" s="4">
        <v>0</v>
      </c>
      <c r="DK426" s="4">
        <v>1</v>
      </c>
      <c r="DL426" s="4">
        <v>0</v>
      </c>
      <c r="DM426" s="4">
        <v>1</v>
      </c>
      <c r="DN426" s="4">
        <v>0</v>
      </c>
      <c r="DO426" s="4">
        <v>1</v>
      </c>
      <c r="DP426" s="4">
        <v>0</v>
      </c>
      <c r="DQ426" s="4">
        <v>1</v>
      </c>
      <c r="DR426" s="4">
        <v>0</v>
      </c>
      <c r="DS426" s="4">
        <v>1</v>
      </c>
      <c r="DT426" s="4">
        <v>0</v>
      </c>
      <c r="DU426" s="4">
        <v>1</v>
      </c>
      <c r="DV426" s="4">
        <v>0</v>
      </c>
      <c r="DW426" s="4">
        <v>1</v>
      </c>
      <c r="DX426" s="4">
        <v>0</v>
      </c>
    </row>
    <row r="427" spans="1:128">
      <c r="A427" s="10">
        <v>422</v>
      </c>
      <c r="BP427" s="3"/>
      <c r="BQ427" s="3"/>
      <c r="BR427" s="3"/>
      <c r="BS427" s="3"/>
      <c r="BT427" s="10">
        <v>422</v>
      </c>
      <c r="BU427" s="4">
        <f t="shared" si="24"/>
        <v>0</v>
      </c>
      <c r="BV427" s="4">
        <f t="shared" si="25"/>
        <v>0</v>
      </c>
      <c r="BW427" s="10"/>
      <c r="BX427" s="4">
        <f t="shared" si="26"/>
        <v>1</v>
      </c>
      <c r="BY427" s="4">
        <f t="shared" si="27"/>
        <v>1</v>
      </c>
      <c r="CA427" s="18">
        <v>84200</v>
      </c>
      <c r="CH427" s="18">
        <v>84200</v>
      </c>
      <c r="CI427" s="4">
        <v>0</v>
      </c>
      <c r="CJ427" s="4">
        <v>1</v>
      </c>
      <c r="CK427" s="4">
        <v>0</v>
      </c>
      <c r="CL427" s="4">
        <v>1</v>
      </c>
      <c r="CM427" s="4">
        <v>0</v>
      </c>
      <c r="CN427" s="4">
        <v>1</v>
      </c>
      <c r="CO427" s="4">
        <v>0</v>
      </c>
      <c r="CP427" s="4">
        <v>1</v>
      </c>
      <c r="CQ427" s="4">
        <v>1E-3</v>
      </c>
      <c r="CR427" s="4">
        <v>0.999</v>
      </c>
      <c r="CS427" s="4">
        <v>5.7000000000000002E-2</v>
      </c>
      <c r="CT427" s="4">
        <v>0.94299999999999995</v>
      </c>
      <c r="CU427" s="4">
        <v>0.54200000000000004</v>
      </c>
      <c r="CV427" s="4">
        <v>0.45800000000000002</v>
      </c>
      <c r="CW427" s="4">
        <v>0.96899999999999997</v>
      </c>
      <c r="CX427" s="4">
        <v>3.1E-2</v>
      </c>
      <c r="CY427" s="4">
        <v>1</v>
      </c>
      <c r="CZ427" s="4">
        <v>0</v>
      </c>
      <c r="DA427" s="4">
        <v>1</v>
      </c>
      <c r="DB427" s="4">
        <v>0</v>
      </c>
      <c r="DC427" s="4">
        <v>1</v>
      </c>
      <c r="DD427" s="4">
        <v>0</v>
      </c>
      <c r="DE427" s="4">
        <v>1</v>
      </c>
      <c r="DF427" s="4">
        <v>0</v>
      </c>
      <c r="DG427" s="4">
        <v>1</v>
      </c>
      <c r="DH427" s="4">
        <v>0</v>
      </c>
      <c r="DI427" s="4">
        <v>1</v>
      </c>
      <c r="DJ427" s="4">
        <v>0</v>
      </c>
      <c r="DK427" s="4">
        <v>1</v>
      </c>
      <c r="DL427" s="4">
        <v>0</v>
      </c>
      <c r="DM427" s="4">
        <v>1</v>
      </c>
      <c r="DN427" s="4">
        <v>0</v>
      </c>
      <c r="DO427" s="4">
        <v>1</v>
      </c>
      <c r="DP427" s="4">
        <v>0</v>
      </c>
      <c r="DQ427" s="4">
        <v>1</v>
      </c>
      <c r="DR427" s="4">
        <v>0</v>
      </c>
      <c r="DS427" s="4">
        <v>1</v>
      </c>
      <c r="DT427" s="4">
        <v>0</v>
      </c>
      <c r="DU427" s="4">
        <v>1</v>
      </c>
      <c r="DV427" s="4">
        <v>0</v>
      </c>
      <c r="DW427" s="4">
        <v>1</v>
      </c>
      <c r="DX427" s="4">
        <v>0</v>
      </c>
    </row>
    <row r="428" spans="1:128">
      <c r="A428" s="10">
        <v>423</v>
      </c>
      <c r="BP428" s="3"/>
      <c r="BQ428" s="3"/>
      <c r="BR428" s="3"/>
      <c r="BS428" s="3"/>
      <c r="BT428" s="10">
        <v>423</v>
      </c>
      <c r="BU428" s="4">
        <f t="shared" si="24"/>
        <v>0</v>
      </c>
      <c r="BV428" s="4">
        <f t="shared" si="25"/>
        <v>0</v>
      </c>
      <c r="BW428" s="10"/>
      <c r="BX428" s="4">
        <f t="shared" si="26"/>
        <v>1</v>
      </c>
      <c r="BY428" s="4">
        <f t="shared" si="27"/>
        <v>1</v>
      </c>
      <c r="CA428" s="18">
        <v>84400</v>
      </c>
      <c r="CH428" s="18">
        <v>84400</v>
      </c>
      <c r="CI428" s="4">
        <v>0</v>
      </c>
      <c r="CJ428" s="4">
        <v>1</v>
      </c>
      <c r="CK428" s="4">
        <v>0</v>
      </c>
      <c r="CL428" s="4">
        <v>1</v>
      </c>
      <c r="CM428" s="4">
        <v>0</v>
      </c>
      <c r="CN428" s="4">
        <v>1</v>
      </c>
      <c r="CO428" s="4">
        <v>0</v>
      </c>
      <c r="CP428" s="4">
        <v>1</v>
      </c>
      <c r="CQ428" s="4">
        <v>1E-3</v>
      </c>
      <c r="CR428" s="4">
        <v>0.999</v>
      </c>
      <c r="CS428" s="4">
        <v>5.5E-2</v>
      </c>
      <c r="CT428" s="4">
        <v>0.94499999999999995</v>
      </c>
      <c r="CU428" s="4">
        <v>0.53</v>
      </c>
      <c r="CV428" s="4">
        <v>0.47</v>
      </c>
      <c r="CW428" s="4">
        <v>0.96799999999999997</v>
      </c>
      <c r="CX428" s="4">
        <v>3.2000000000000001E-2</v>
      </c>
      <c r="CY428" s="4">
        <v>1</v>
      </c>
      <c r="CZ428" s="4">
        <v>0</v>
      </c>
      <c r="DA428" s="4">
        <v>1</v>
      </c>
      <c r="DB428" s="4">
        <v>0</v>
      </c>
      <c r="DC428" s="4">
        <v>1</v>
      </c>
      <c r="DD428" s="4">
        <v>0</v>
      </c>
      <c r="DE428" s="4">
        <v>1</v>
      </c>
      <c r="DF428" s="4">
        <v>0</v>
      </c>
      <c r="DG428" s="4">
        <v>1</v>
      </c>
      <c r="DH428" s="4">
        <v>0</v>
      </c>
      <c r="DI428" s="4">
        <v>1</v>
      </c>
      <c r="DJ428" s="4">
        <v>0</v>
      </c>
      <c r="DK428" s="4">
        <v>1</v>
      </c>
      <c r="DL428" s="4">
        <v>0</v>
      </c>
      <c r="DM428" s="4">
        <v>1</v>
      </c>
      <c r="DN428" s="4">
        <v>0</v>
      </c>
      <c r="DO428" s="4">
        <v>1</v>
      </c>
      <c r="DP428" s="4">
        <v>0</v>
      </c>
      <c r="DQ428" s="4">
        <v>1</v>
      </c>
      <c r="DR428" s="4">
        <v>0</v>
      </c>
      <c r="DS428" s="4">
        <v>1</v>
      </c>
      <c r="DT428" s="4">
        <v>0</v>
      </c>
      <c r="DU428" s="4">
        <v>1</v>
      </c>
      <c r="DV428" s="4">
        <v>0</v>
      </c>
      <c r="DW428" s="4">
        <v>1</v>
      </c>
      <c r="DX428" s="4">
        <v>0</v>
      </c>
    </row>
    <row r="429" spans="1:128">
      <c r="A429" s="10">
        <v>424</v>
      </c>
      <c r="BP429" s="3"/>
      <c r="BQ429" s="3"/>
      <c r="BR429" s="3"/>
      <c r="BS429" s="3"/>
      <c r="BT429" s="10">
        <v>424</v>
      </c>
      <c r="BU429" s="4">
        <f t="shared" si="24"/>
        <v>0</v>
      </c>
      <c r="BV429" s="4">
        <f t="shared" si="25"/>
        <v>0</v>
      </c>
      <c r="BW429" s="10"/>
      <c r="BX429" s="4">
        <f t="shared" si="26"/>
        <v>1</v>
      </c>
      <c r="BY429" s="4">
        <f t="shared" si="27"/>
        <v>1</v>
      </c>
      <c r="CA429" s="18">
        <v>84600</v>
      </c>
      <c r="CH429" s="18">
        <v>84600</v>
      </c>
      <c r="CI429" s="4">
        <v>0</v>
      </c>
      <c r="CJ429" s="4">
        <v>1</v>
      </c>
      <c r="CK429" s="4">
        <v>0</v>
      </c>
      <c r="CL429" s="4">
        <v>1</v>
      </c>
      <c r="CM429" s="4">
        <v>0</v>
      </c>
      <c r="CN429" s="4">
        <v>1</v>
      </c>
      <c r="CO429" s="4">
        <v>0</v>
      </c>
      <c r="CP429" s="4">
        <v>1</v>
      </c>
      <c r="CQ429" s="4">
        <v>0</v>
      </c>
      <c r="CR429" s="4">
        <v>1</v>
      </c>
      <c r="CS429" s="4">
        <v>4.7E-2</v>
      </c>
      <c r="CT429" s="4">
        <v>0.95299999999999996</v>
      </c>
      <c r="CU429" s="4">
        <v>0.51300000000000001</v>
      </c>
      <c r="CV429" s="4">
        <v>0.48699999999999999</v>
      </c>
      <c r="CW429" s="4">
        <v>0.96499999999999997</v>
      </c>
      <c r="CX429" s="4">
        <v>3.5000000000000003E-2</v>
      </c>
      <c r="CY429" s="4">
        <v>1</v>
      </c>
      <c r="CZ429" s="4">
        <v>0</v>
      </c>
      <c r="DA429" s="4">
        <v>1</v>
      </c>
      <c r="DB429" s="4">
        <v>0</v>
      </c>
      <c r="DC429" s="4">
        <v>1</v>
      </c>
      <c r="DD429" s="4">
        <v>0</v>
      </c>
      <c r="DE429" s="4">
        <v>1</v>
      </c>
      <c r="DF429" s="4">
        <v>0</v>
      </c>
      <c r="DG429" s="4">
        <v>1</v>
      </c>
      <c r="DH429" s="4">
        <v>0</v>
      </c>
      <c r="DI429" s="4">
        <v>1</v>
      </c>
      <c r="DJ429" s="4">
        <v>0</v>
      </c>
      <c r="DK429" s="4">
        <v>1</v>
      </c>
      <c r="DL429" s="4">
        <v>0</v>
      </c>
      <c r="DM429" s="4">
        <v>1</v>
      </c>
      <c r="DN429" s="4">
        <v>0</v>
      </c>
      <c r="DO429" s="4">
        <v>1</v>
      </c>
      <c r="DP429" s="4">
        <v>0</v>
      </c>
      <c r="DQ429" s="4">
        <v>1</v>
      </c>
      <c r="DR429" s="4">
        <v>0</v>
      </c>
      <c r="DS429" s="4">
        <v>1</v>
      </c>
      <c r="DT429" s="4">
        <v>0</v>
      </c>
      <c r="DU429" s="4">
        <v>1</v>
      </c>
      <c r="DV429" s="4">
        <v>0</v>
      </c>
      <c r="DW429" s="4">
        <v>1</v>
      </c>
      <c r="DX429" s="4">
        <v>0</v>
      </c>
    </row>
    <row r="430" spans="1:128">
      <c r="A430" s="10">
        <v>425</v>
      </c>
      <c r="BP430" s="3"/>
      <c r="BQ430" s="3"/>
      <c r="BR430" s="3"/>
      <c r="BS430" s="3"/>
      <c r="BT430" s="10">
        <v>425</v>
      </c>
      <c r="BU430" s="4">
        <f t="shared" si="24"/>
        <v>0</v>
      </c>
      <c r="BV430" s="4">
        <f t="shared" si="25"/>
        <v>0</v>
      </c>
      <c r="BW430" s="10"/>
      <c r="BX430" s="4">
        <f t="shared" si="26"/>
        <v>1</v>
      </c>
      <c r="BY430" s="4">
        <f t="shared" si="27"/>
        <v>1</v>
      </c>
      <c r="CA430" s="18">
        <v>84800</v>
      </c>
      <c r="CH430" s="18">
        <v>84800</v>
      </c>
      <c r="CI430" s="4">
        <v>0</v>
      </c>
      <c r="CJ430" s="4">
        <v>1</v>
      </c>
      <c r="CK430" s="4">
        <v>0</v>
      </c>
      <c r="CL430" s="4">
        <v>1</v>
      </c>
      <c r="CM430" s="4">
        <v>0</v>
      </c>
      <c r="CN430" s="4">
        <v>1</v>
      </c>
      <c r="CO430" s="4">
        <v>0</v>
      </c>
      <c r="CP430" s="4">
        <v>1</v>
      </c>
      <c r="CQ430" s="4">
        <v>0</v>
      </c>
      <c r="CR430" s="4">
        <v>1</v>
      </c>
      <c r="CS430" s="4">
        <v>4.2000000000000003E-2</v>
      </c>
      <c r="CT430" s="4">
        <v>0.95799999999999996</v>
      </c>
      <c r="CU430" s="4">
        <v>0.498</v>
      </c>
      <c r="CV430" s="4">
        <v>0.502</v>
      </c>
      <c r="CW430" s="4">
        <v>0.96299999999999997</v>
      </c>
      <c r="CX430" s="4">
        <v>3.6999999999999998E-2</v>
      </c>
      <c r="CY430" s="4">
        <v>1</v>
      </c>
      <c r="CZ430" s="4">
        <v>0</v>
      </c>
      <c r="DA430" s="4">
        <v>1</v>
      </c>
      <c r="DB430" s="4">
        <v>0</v>
      </c>
      <c r="DC430" s="4">
        <v>1</v>
      </c>
      <c r="DD430" s="4">
        <v>0</v>
      </c>
      <c r="DE430" s="4">
        <v>1</v>
      </c>
      <c r="DF430" s="4">
        <v>0</v>
      </c>
      <c r="DG430" s="4">
        <v>1</v>
      </c>
      <c r="DH430" s="4">
        <v>0</v>
      </c>
      <c r="DI430" s="4">
        <v>1</v>
      </c>
      <c r="DJ430" s="4">
        <v>0</v>
      </c>
      <c r="DK430" s="4">
        <v>1</v>
      </c>
      <c r="DL430" s="4">
        <v>0</v>
      </c>
      <c r="DM430" s="4">
        <v>1</v>
      </c>
      <c r="DN430" s="4">
        <v>0</v>
      </c>
      <c r="DO430" s="4">
        <v>1</v>
      </c>
      <c r="DP430" s="4">
        <v>0</v>
      </c>
      <c r="DQ430" s="4">
        <v>1</v>
      </c>
      <c r="DR430" s="4">
        <v>0</v>
      </c>
      <c r="DS430" s="4">
        <v>1</v>
      </c>
      <c r="DT430" s="4">
        <v>0</v>
      </c>
      <c r="DU430" s="4">
        <v>1</v>
      </c>
      <c r="DV430" s="4">
        <v>0</v>
      </c>
      <c r="DW430" s="4">
        <v>1</v>
      </c>
      <c r="DX430" s="4">
        <v>0</v>
      </c>
    </row>
    <row r="431" spans="1:128">
      <c r="A431" s="10">
        <v>426</v>
      </c>
      <c r="BP431" s="3"/>
      <c r="BQ431" s="3"/>
      <c r="BR431" s="3"/>
      <c r="BS431" s="3"/>
      <c r="BT431" s="10">
        <v>426</v>
      </c>
      <c r="BU431" s="4">
        <f t="shared" si="24"/>
        <v>0</v>
      </c>
      <c r="BV431" s="4">
        <f t="shared" si="25"/>
        <v>0</v>
      </c>
      <c r="BW431" s="10"/>
      <c r="BX431" s="4">
        <f t="shared" si="26"/>
        <v>1</v>
      </c>
      <c r="BY431" s="4">
        <f t="shared" si="27"/>
        <v>1</v>
      </c>
      <c r="CA431" s="18">
        <v>85000</v>
      </c>
      <c r="CH431" s="18">
        <v>85000</v>
      </c>
      <c r="CI431" s="4">
        <v>0</v>
      </c>
      <c r="CJ431" s="4">
        <v>1</v>
      </c>
      <c r="CK431" s="4">
        <v>0</v>
      </c>
      <c r="CL431" s="4">
        <v>1</v>
      </c>
      <c r="CM431" s="4">
        <v>0</v>
      </c>
      <c r="CN431" s="4">
        <v>1</v>
      </c>
      <c r="CO431" s="4">
        <v>0</v>
      </c>
      <c r="CP431" s="4">
        <v>1</v>
      </c>
      <c r="CQ431" s="4">
        <v>0</v>
      </c>
      <c r="CR431" s="4">
        <v>1</v>
      </c>
      <c r="CS431" s="4">
        <v>3.9E-2</v>
      </c>
      <c r="CT431" s="4">
        <v>0.96099999999999997</v>
      </c>
      <c r="CU431" s="4">
        <v>0.48599999999999999</v>
      </c>
      <c r="CV431" s="4">
        <v>0.51400000000000001</v>
      </c>
      <c r="CW431" s="4">
        <v>0.95899999999999996</v>
      </c>
      <c r="CX431" s="4">
        <v>4.1000000000000002E-2</v>
      </c>
      <c r="CY431" s="4">
        <v>1</v>
      </c>
      <c r="CZ431" s="4">
        <v>0</v>
      </c>
      <c r="DA431" s="4">
        <v>1</v>
      </c>
      <c r="DB431" s="4">
        <v>0</v>
      </c>
      <c r="DC431" s="4">
        <v>1</v>
      </c>
      <c r="DD431" s="4">
        <v>0</v>
      </c>
      <c r="DE431" s="4">
        <v>1</v>
      </c>
      <c r="DF431" s="4">
        <v>0</v>
      </c>
      <c r="DG431" s="4">
        <v>1</v>
      </c>
      <c r="DH431" s="4">
        <v>0</v>
      </c>
      <c r="DI431" s="4">
        <v>1</v>
      </c>
      <c r="DJ431" s="4">
        <v>0</v>
      </c>
      <c r="DK431" s="4">
        <v>1</v>
      </c>
      <c r="DL431" s="4">
        <v>0</v>
      </c>
      <c r="DM431" s="4">
        <v>1</v>
      </c>
      <c r="DN431" s="4">
        <v>0</v>
      </c>
      <c r="DO431" s="4">
        <v>1</v>
      </c>
      <c r="DP431" s="4">
        <v>0</v>
      </c>
      <c r="DQ431" s="4">
        <v>1</v>
      </c>
      <c r="DR431" s="4">
        <v>0</v>
      </c>
      <c r="DS431" s="4">
        <v>1</v>
      </c>
      <c r="DT431" s="4">
        <v>0</v>
      </c>
      <c r="DU431" s="4">
        <v>1</v>
      </c>
      <c r="DV431" s="4">
        <v>0</v>
      </c>
      <c r="DW431" s="4">
        <v>1</v>
      </c>
      <c r="DX431" s="4">
        <v>0</v>
      </c>
    </row>
    <row r="432" spans="1:128">
      <c r="A432" s="10">
        <v>427</v>
      </c>
      <c r="BP432" s="3"/>
      <c r="BQ432" s="3"/>
      <c r="BR432" s="3"/>
      <c r="BS432" s="3"/>
      <c r="BT432" s="10">
        <v>427</v>
      </c>
      <c r="BU432" s="4">
        <f t="shared" si="24"/>
        <v>0</v>
      </c>
      <c r="BV432" s="4">
        <f t="shared" si="25"/>
        <v>0</v>
      </c>
      <c r="BW432" s="10"/>
      <c r="BX432" s="4">
        <f t="shared" si="26"/>
        <v>1</v>
      </c>
      <c r="BY432" s="4">
        <f t="shared" si="27"/>
        <v>1</v>
      </c>
      <c r="CA432" s="18">
        <v>85200</v>
      </c>
      <c r="CH432" s="18">
        <v>85200</v>
      </c>
      <c r="CI432" s="4">
        <v>0</v>
      </c>
      <c r="CJ432" s="4">
        <v>1</v>
      </c>
      <c r="CK432" s="4">
        <v>0</v>
      </c>
      <c r="CL432" s="4">
        <v>1</v>
      </c>
      <c r="CM432" s="4">
        <v>0</v>
      </c>
      <c r="CN432" s="4">
        <v>1</v>
      </c>
      <c r="CO432" s="4">
        <v>0</v>
      </c>
      <c r="CP432" s="4">
        <v>1</v>
      </c>
      <c r="CQ432" s="4">
        <v>0</v>
      </c>
      <c r="CR432" s="4">
        <v>1</v>
      </c>
      <c r="CS432" s="4">
        <v>3.5999999999999997E-2</v>
      </c>
      <c r="CT432" s="4">
        <v>0.96399999999999997</v>
      </c>
      <c r="CU432" s="4">
        <v>0.46800000000000003</v>
      </c>
      <c r="CV432" s="4">
        <v>0.53200000000000003</v>
      </c>
      <c r="CW432" s="4">
        <v>0.95799999999999996</v>
      </c>
      <c r="CX432" s="4">
        <v>4.2000000000000003E-2</v>
      </c>
      <c r="CY432" s="4">
        <v>1</v>
      </c>
      <c r="CZ432" s="4">
        <v>0</v>
      </c>
      <c r="DA432" s="4">
        <v>1</v>
      </c>
      <c r="DB432" s="4">
        <v>0</v>
      </c>
      <c r="DC432" s="4">
        <v>1</v>
      </c>
      <c r="DD432" s="4">
        <v>0</v>
      </c>
      <c r="DE432" s="4">
        <v>1</v>
      </c>
      <c r="DF432" s="4">
        <v>0</v>
      </c>
      <c r="DG432" s="4">
        <v>1</v>
      </c>
      <c r="DH432" s="4">
        <v>0</v>
      </c>
      <c r="DI432" s="4">
        <v>1</v>
      </c>
      <c r="DJ432" s="4">
        <v>0</v>
      </c>
      <c r="DK432" s="4">
        <v>1</v>
      </c>
      <c r="DL432" s="4">
        <v>0</v>
      </c>
      <c r="DM432" s="4">
        <v>1</v>
      </c>
      <c r="DN432" s="4">
        <v>0</v>
      </c>
      <c r="DO432" s="4">
        <v>1</v>
      </c>
      <c r="DP432" s="4">
        <v>0</v>
      </c>
      <c r="DQ432" s="4">
        <v>1</v>
      </c>
      <c r="DR432" s="4">
        <v>0</v>
      </c>
      <c r="DS432" s="4">
        <v>1</v>
      </c>
      <c r="DT432" s="4">
        <v>0</v>
      </c>
      <c r="DU432" s="4">
        <v>1</v>
      </c>
      <c r="DV432" s="4">
        <v>0</v>
      </c>
      <c r="DW432" s="4">
        <v>1</v>
      </c>
      <c r="DX432" s="4">
        <v>0</v>
      </c>
    </row>
    <row r="433" spans="1:128">
      <c r="A433" s="10">
        <v>428</v>
      </c>
      <c r="BP433" s="3"/>
      <c r="BQ433" s="3"/>
      <c r="BR433" s="3"/>
      <c r="BS433" s="3"/>
      <c r="BT433" s="10">
        <v>428</v>
      </c>
      <c r="BU433" s="4">
        <f t="shared" si="24"/>
        <v>0</v>
      </c>
      <c r="BV433" s="4">
        <f t="shared" si="25"/>
        <v>0</v>
      </c>
      <c r="BW433" s="10"/>
      <c r="BX433" s="4">
        <f t="shared" si="26"/>
        <v>1</v>
      </c>
      <c r="BY433" s="4">
        <f t="shared" si="27"/>
        <v>1</v>
      </c>
      <c r="CA433" s="18">
        <v>85400</v>
      </c>
      <c r="CH433" s="18">
        <v>85400</v>
      </c>
      <c r="CI433" s="4">
        <v>0</v>
      </c>
      <c r="CJ433" s="4">
        <v>1</v>
      </c>
      <c r="CK433" s="4">
        <v>0</v>
      </c>
      <c r="CL433" s="4">
        <v>1</v>
      </c>
      <c r="CM433" s="4">
        <v>0</v>
      </c>
      <c r="CN433" s="4">
        <v>1</v>
      </c>
      <c r="CO433" s="4">
        <v>0</v>
      </c>
      <c r="CP433" s="4">
        <v>1</v>
      </c>
      <c r="CQ433" s="4">
        <v>0</v>
      </c>
      <c r="CR433" s="4">
        <v>1</v>
      </c>
      <c r="CS433" s="4">
        <v>3.4000000000000002E-2</v>
      </c>
      <c r="CT433" s="4">
        <v>0.96599999999999997</v>
      </c>
      <c r="CU433" s="4">
        <v>0.45500000000000002</v>
      </c>
      <c r="CV433" s="4">
        <v>0.54500000000000004</v>
      </c>
      <c r="CW433" s="4">
        <v>0.95499999999999996</v>
      </c>
      <c r="CX433" s="4">
        <v>4.4999999999999998E-2</v>
      </c>
      <c r="CY433" s="4">
        <v>1</v>
      </c>
      <c r="CZ433" s="4">
        <v>0</v>
      </c>
      <c r="DA433" s="4">
        <v>1</v>
      </c>
      <c r="DB433" s="4">
        <v>0</v>
      </c>
      <c r="DC433" s="4">
        <v>1</v>
      </c>
      <c r="DD433" s="4">
        <v>0</v>
      </c>
      <c r="DE433" s="4">
        <v>1</v>
      </c>
      <c r="DF433" s="4">
        <v>0</v>
      </c>
      <c r="DG433" s="4">
        <v>1</v>
      </c>
      <c r="DH433" s="4">
        <v>0</v>
      </c>
      <c r="DI433" s="4">
        <v>1</v>
      </c>
      <c r="DJ433" s="4">
        <v>0</v>
      </c>
      <c r="DK433" s="4">
        <v>1</v>
      </c>
      <c r="DL433" s="4">
        <v>0</v>
      </c>
      <c r="DM433" s="4">
        <v>1</v>
      </c>
      <c r="DN433" s="4">
        <v>0</v>
      </c>
      <c r="DO433" s="4">
        <v>1</v>
      </c>
      <c r="DP433" s="4">
        <v>0</v>
      </c>
      <c r="DQ433" s="4">
        <v>1</v>
      </c>
      <c r="DR433" s="4">
        <v>0</v>
      </c>
      <c r="DS433" s="4">
        <v>1</v>
      </c>
      <c r="DT433" s="4">
        <v>0</v>
      </c>
      <c r="DU433" s="4">
        <v>1</v>
      </c>
      <c r="DV433" s="4">
        <v>0</v>
      </c>
      <c r="DW433" s="4">
        <v>1</v>
      </c>
      <c r="DX433" s="4">
        <v>0</v>
      </c>
    </row>
    <row r="434" spans="1:128">
      <c r="A434" s="10">
        <v>429</v>
      </c>
      <c r="BP434" s="3"/>
      <c r="BQ434" s="3"/>
      <c r="BR434" s="3"/>
      <c r="BS434" s="3"/>
      <c r="BT434" s="10">
        <v>429</v>
      </c>
      <c r="BU434" s="4">
        <f t="shared" si="24"/>
        <v>0</v>
      </c>
      <c r="BV434" s="4">
        <f t="shared" si="25"/>
        <v>0</v>
      </c>
      <c r="BW434" s="10"/>
      <c r="BX434" s="4">
        <f t="shared" si="26"/>
        <v>1</v>
      </c>
      <c r="BY434" s="4">
        <f t="shared" si="27"/>
        <v>1</v>
      </c>
      <c r="CA434" s="18">
        <v>85600</v>
      </c>
      <c r="CH434" s="18">
        <v>85600</v>
      </c>
      <c r="CI434" s="4">
        <v>0</v>
      </c>
      <c r="CJ434" s="4">
        <v>1</v>
      </c>
      <c r="CK434" s="4">
        <v>0</v>
      </c>
      <c r="CL434" s="4">
        <v>1</v>
      </c>
      <c r="CM434" s="4">
        <v>0</v>
      </c>
      <c r="CN434" s="4">
        <v>1</v>
      </c>
      <c r="CO434" s="4">
        <v>0</v>
      </c>
      <c r="CP434" s="4">
        <v>1</v>
      </c>
      <c r="CQ434" s="4">
        <v>0</v>
      </c>
      <c r="CR434" s="4">
        <v>1</v>
      </c>
      <c r="CS434" s="4">
        <v>3.3000000000000002E-2</v>
      </c>
      <c r="CT434" s="4">
        <v>0.96699999999999997</v>
      </c>
      <c r="CU434" s="4">
        <v>0.443</v>
      </c>
      <c r="CV434" s="4">
        <v>0.55700000000000005</v>
      </c>
      <c r="CW434" s="4">
        <v>0.95199999999999996</v>
      </c>
      <c r="CX434" s="4">
        <v>4.8000000000000001E-2</v>
      </c>
      <c r="CY434" s="4">
        <v>1</v>
      </c>
      <c r="CZ434" s="4">
        <v>0</v>
      </c>
      <c r="DA434" s="4">
        <v>1</v>
      </c>
      <c r="DB434" s="4">
        <v>0</v>
      </c>
      <c r="DC434" s="4">
        <v>1</v>
      </c>
      <c r="DD434" s="4">
        <v>0</v>
      </c>
      <c r="DE434" s="4">
        <v>1</v>
      </c>
      <c r="DF434" s="4">
        <v>0</v>
      </c>
      <c r="DG434" s="4">
        <v>1</v>
      </c>
      <c r="DH434" s="4">
        <v>0</v>
      </c>
      <c r="DI434" s="4">
        <v>1</v>
      </c>
      <c r="DJ434" s="4">
        <v>0</v>
      </c>
      <c r="DK434" s="4">
        <v>1</v>
      </c>
      <c r="DL434" s="4">
        <v>0</v>
      </c>
      <c r="DM434" s="4">
        <v>1</v>
      </c>
      <c r="DN434" s="4">
        <v>0</v>
      </c>
      <c r="DO434" s="4">
        <v>1</v>
      </c>
      <c r="DP434" s="4">
        <v>0</v>
      </c>
      <c r="DQ434" s="4">
        <v>1</v>
      </c>
      <c r="DR434" s="4">
        <v>0</v>
      </c>
      <c r="DS434" s="4">
        <v>1</v>
      </c>
      <c r="DT434" s="4">
        <v>0</v>
      </c>
      <c r="DU434" s="4">
        <v>1</v>
      </c>
      <c r="DV434" s="4">
        <v>0</v>
      </c>
      <c r="DW434" s="4">
        <v>1</v>
      </c>
      <c r="DX434" s="4">
        <v>0</v>
      </c>
    </row>
    <row r="435" spans="1:128">
      <c r="A435" s="10">
        <v>430</v>
      </c>
      <c r="BP435" s="3"/>
      <c r="BQ435" s="3"/>
      <c r="BR435" s="3"/>
      <c r="BS435" s="3"/>
      <c r="BT435" s="10">
        <v>430</v>
      </c>
      <c r="BU435" s="4">
        <f t="shared" si="24"/>
        <v>0</v>
      </c>
      <c r="BV435" s="4">
        <f t="shared" si="25"/>
        <v>0</v>
      </c>
      <c r="BW435" s="10"/>
      <c r="BX435" s="4">
        <f t="shared" si="26"/>
        <v>1</v>
      </c>
      <c r="BY435" s="4">
        <f t="shared" si="27"/>
        <v>1</v>
      </c>
      <c r="CA435" s="18">
        <v>85800</v>
      </c>
      <c r="CH435" s="18">
        <v>85800</v>
      </c>
      <c r="CI435" s="4">
        <v>0</v>
      </c>
      <c r="CJ435" s="4">
        <v>1</v>
      </c>
      <c r="CK435" s="4">
        <v>0</v>
      </c>
      <c r="CL435" s="4">
        <v>1</v>
      </c>
      <c r="CM435" s="4">
        <v>0</v>
      </c>
      <c r="CN435" s="4">
        <v>1</v>
      </c>
      <c r="CO435" s="4">
        <v>0</v>
      </c>
      <c r="CP435" s="4">
        <v>1</v>
      </c>
      <c r="CQ435" s="4">
        <v>0</v>
      </c>
      <c r="CR435" s="4">
        <v>1</v>
      </c>
      <c r="CS435" s="4">
        <v>0.03</v>
      </c>
      <c r="CT435" s="4">
        <v>0.97</v>
      </c>
      <c r="CU435" s="4">
        <v>0.42899999999999999</v>
      </c>
      <c r="CV435" s="4">
        <v>0.57099999999999995</v>
      </c>
      <c r="CW435" s="4">
        <v>0.94899999999999995</v>
      </c>
      <c r="CX435" s="4">
        <v>5.0999999999999997E-2</v>
      </c>
      <c r="CY435" s="4">
        <v>1</v>
      </c>
      <c r="CZ435" s="4">
        <v>0</v>
      </c>
      <c r="DA435" s="4">
        <v>1</v>
      </c>
      <c r="DB435" s="4">
        <v>0</v>
      </c>
      <c r="DC435" s="4">
        <v>1</v>
      </c>
      <c r="DD435" s="4">
        <v>0</v>
      </c>
      <c r="DE435" s="4">
        <v>1</v>
      </c>
      <c r="DF435" s="4">
        <v>0</v>
      </c>
      <c r="DG435" s="4">
        <v>1</v>
      </c>
      <c r="DH435" s="4">
        <v>0</v>
      </c>
      <c r="DI435" s="4">
        <v>1</v>
      </c>
      <c r="DJ435" s="4">
        <v>0</v>
      </c>
      <c r="DK435" s="4">
        <v>1</v>
      </c>
      <c r="DL435" s="4">
        <v>0</v>
      </c>
      <c r="DM435" s="4">
        <v>1</v>
      </c>
      <c r="DN435" s="4">
        <v>0</v>
      </c>
      <c r="DO435" s="4">
        <v>1</v>
      </c>
      <c r="DP435" s="4">
        <v>0</v>
      </c>
      <c r="DQ435" s="4">
        <v>1</v>
      </c>
      <c r="DR435" s="4">
        <v>0</v>
      </c>
      <c r="DS435" s="4">
        <v>1</v>
      </c>
      <c r="DT435" s="4">
        <v>0</v>
      </c>
      <c r="DU435" s="4">
        <v>1</v>
      </c>
      <c r="DV435" s="4">
        <v>0</v>
      </c>
      <c r="DW435" s="4">
        <v>1</v>
      </c>
      <c r="DX435" s="4">
        <v>0</v>
      </c>
    </row>
    <row r="436" spans="1:128">
      <c r="A436" s="10">
        <v>431</v>
      </c>
      <c r="BP436" s="3"/>
      <c r="BQ436" s="3"/>
      <c r="BR436" s="3"/>
      <c r="BS436" s="3"/>
      <c r="BT436" s="10">
        <v>431</v>
      </c>
      <c r="BU436" s="4">
        <f t="shared" si="24"/>
        <v>0</v>
      </c>
      <c r="BV436" s="4">
        <f t="shared" si="25"/>
        <v>0</v>
      </c>
      <c r="BW436" s="10"/>
      <c r="BX436" s="4">
        <f t="shared" si="26"/>
        <v>1</v>
      </c>
      <c r="BY436" s="4">
        <f t="shared" si="27"/>
        <v>1</v>
      </c>
      <c r="CA436" s="18">
        <v>86000</v>
      </c>
      <c r="CH436" s="18">
        <v>86000</v>
      </c>
      <c r="CI436" s="4">
        <v>0</v>
      </c>
      <c r="CJ436" s="4">
        <v>1</v>
      </c>
      <c r="CK436" s="4">
        <v>0</v>
      </c>
      <c r="CL436" s="4">
        <v>1</v>
      </c>
      <c r="CM436" s="4">
        <v>0</v>
      </c>
      <c r="CN436" s="4">
        <v>1</v>
      </c>
      <c r="CO436" s="4">
        <v>0</v>
      </c>
      <c r="CP436" s="4">
        <v>1</v>
      </c>
      <c r="CQ436" s="4">
        <v>0</v>
      </c>
      <c r="CR436" s="4">
        <v>1</v>
      </c>
      <c r="CS436" s="4">
        <v>2.7E-2</v>
      </c>
      <c r="CT436" s="4">
        <v>0.97299999999999998</v>
      </c>
      <c r="CU436" s="4">
        <v>0.41599999999999998</v>
      </c>
      <c r="CV436" s="4">
        <v>0.58399999999999996</v>
      </c>
      <c r="CW436" s="4">
        <v>0.94099999999999995</v>
      </c>
      <c r="CX436" s="4">
        <v>5.8999999999999997E-2</v>
      </c>
      <c r="CY436" s="4">
        <v>1</v>
      </c>
      <c r="CZ436" s="4">
        <v>0</v>
      </c>
      <c r="DA436" s="4">
        <v>1</v>
      </c>
      <c r="DB436" s="4">
        <v>0</v>
      </c>
      <c r="DC436" s="4">
        <v>1</v>
      </c>
      <c r="DD436" s="4">
        <v>0</v>
      </c>
      <c r="DE436" s="4">
        <v>1</v>
      </c>
      <c r="DF436" s="4">
        <v>0</v>
      </c>
      <c r="DG436" s="4">
        <v>1</v>
      </c>
      <c r="DH436" s="4">
        <v>0</v>
      </c>
      <c r="DI436" s="4">
        <v>1</v>
      </c>
      <c r="DJ436" s="4">
        <v>0</v>
      </c>
      <c r="DK436" s="4">
        <v>1</v>
      </c>
      <c r="DL436" s="4">
        <v>0</v>
      </c>
      <c r="DM436" s="4">
        <v>1</v>
      </c>
      <c r="DN436" s="4">
        <v>0</v>
      </c>
      <c r="DO436" s="4">
        <v>1</v>
      </c>
      <c r="DP436" s="4">
        <v>0</v>
      </c>
      <c r="DQ436" s="4">
        <v>1</v>
      </c>
      <c r="DR436" s="4">
        <v>0</v>
      </c>
      <c r="DS436" s="4">
        <v>1</v>
      </c>
      <c r="DT436" s="4">
        <v>0</v>
      </c>
      <c r="DU436" s="4">
        <v>1</v>
      </c>
      <c r="DV436" s="4">
        <v>0</v>
      </c>
      <c r="DW436" s="4">
        <v>1</v>
      </c>
      <c r="DX436" s="4">
        <v>0</v>
      </c>
    </row>
    <row r="437" spans="1:128">
      <c r="A437" s="10">
        <v>432</v>
      </c>
      <c r="BP437" s="3"/>
      <c r="BQ437" s="3"/>
      <c r="BR437" s="3"/>
      <c r="BS437" s="3"/>
      <c r="BT437" s="10">
        <v>432</v>
      </c>
      <c r="BU437" s="4">
        <f t="shared" si="24"/>
        <v>0</v>
      </c>
      <c r="BV437" s="4">
        <f t="shared" si="25"/>
        <v>0</v>
      </c>
      <c r="BW437" s="10"/>
      <c r="BX437" s="4">
        <f t="shared" si="26"/>
        <v>1</v>
      </c>
      <c r="BY437" s="4">
        <f t="shared" si="27"/>
        <v>1</v>
      </c>
      <c r="CA437" s="18">
        <v>86200</v>
      </c>
      <c r="CH437" s="18">
        <v>86200</v>
      </c>
      <c r="CI437" s="4">
        <v>0</v>
      </c>
      <c r="CJ437" s="4">
        <v>1</v>
      </c>
      <c r="CK437" s="4">
        <v>0</v>
      </c>
      <c r="CL437" s="4">
        <v>1</v>
      </c>
      <c r="CM437" s="4">
        <v>0</v>
      </c>
      <c r="CN437" s="4">
        <v>1</v>
      </c>
      <c r="CO437" s="4">
        <v>0</v>
      </c>
      <c r="CP437" s="4">
        <v>1</v>
      </c>
      <c r="CQ437" s="4">
        <v>0</v>
      </c>
      <c r="CR437" s="4">
        <v>1</v>
      </c>
      <c r="CS437" s="4">
        <v>2.7E-2</v>
      </c>
      <c r="CT437" s="4">
        <v>0.97299999999999998</v>
      </c>
      <c r="CU437" s="4">
        <v>0.40300000000000002</v>
      </c>
      <c r="CV437" s="4">
        <v>0.59699999999999998</v>
      </c>
      <c r="CW437" s="4">
        <v>0.93200000000000005</v>
      </c>
      <c r="CX437" s="4">
        <v>6.8000000000000005E-2</v>
      </c>
      <c r="CY437" s="4">
        <v>1</v>
      </c>
      <c r="CZ437" s="4">
        <v>0</v>
      </c>
      <c r="DA437" s="4">
        <v>1</v>
      </c>
      <c r="DB437" s="4">
        <v>0</v>
      </c>
      <c r="DC437" s="4">
        <v>1</v>
      </c>
      <c r="DD437" s="4">
        <v>0</v>
      </c>
      <c r="DE437" s="4">
        <v>1</v>
      </c>
      <c r="DF437" s="4">
        <v>0</v>
      </c>
      <c r="DG437" s="4">
        <v>1</v>
      </c>
      <c r="DH437" s="4">
        <v>0</v>
      </c>
      <c r="DI437" s="4">
        <v>1</v>
      </c>
      <c r="DJ437" s="4">
        <v>0</v>
      </c>
      <c r="DK437" s="4">
        <v>1</v>
      </c>
      <c r="DL437" s="4">
        <v>0</v>
      </c>
      <c r="DM437" s="4">
        <v>1</v>
      </c>
      <c r="DN437" s="4">
        <v>0</v>
      </c>
      <c r="DO437" s="4">
        <v>1</v>
      </c>
      <c r="DP437" s="4">
        <v>0</v>
      </c>
      <c r="DQ437" s="4">
        <v>1</v>
      </c>
      <c r="DR437" s="4">
        <v>0</v>
      </c>
      <c r="DS437" s="4">
        <v>1</v>
      </c>
      <c r="DT437" s="4">
        <v>0</v>
      </c>
      <c r="DU437" s="4">
        <v>1</v>
      </c>
      <c r="DV437" s="4">
        <v>0</v>
      </c>
      <c r="DW437" s="4">
        <v>1</v>
      </c>
      <c r="DX437" s="4">
        <v>0</v>
      </c>
    </row>
    <row r="438" spans="1:128">
      <c r="A438" s="10">
        <v>433</v>
      </c>
      <c r="BP438" s="3"/>
      <c r="BQ438" s="3"/>
      <c r="BR438" s="3"/>
      <c r="BS438" s="3"/>
      <c r="BT438" s="10">
        <v>433</v>
      </c>
      <c r="BU438" s="4">
        <f t="shared" si="24"/>
        <v>0</v>
      </c>
      <c r="BV438" s="4">
        <f t="shared" si="25"/>
        <v>0</v>
      </c>
      <c r="BW438" s="10"/>
      <c r="BX438" s="4">
        <f t="shared" si="26"/>
        <v>1</v>
      </c>
      <c r="BY438" s="4">
        <f t="shared" si="27"/>
        <v>1</v>
      </c>
      <c r="CA438" s="18">
        <v>86400</v>
      </c>
      <c r="CH438" s="18">
        <v>86400</v>
      </c>
      <c r="CI438" s="4">
        <v>0</v>
      </c>
      <c r="CJ438" s="4">
        <v>1</v>
      </c>
      <c r="CK438" s="4">
        <v>0</v>
      </c>
      <c r="CL438" s="4">
        <v>1</v>
      </c>
      <c r="CM438" s="4">
        <v>0</v>
      </c>
      <c r="CN438" s="4">
        <v>1</v>
      </c>
      <c r="CO438" s="4">
        <v>0</v>
      </c>
      <c r="CP438" s="4">
        <v>1</v>
      </c>
      <c r="CQ438" s="4">
        <v>0</v>
      </c>
      <c r="CR438" s="4">
        <v>1</v>
      </c>
      <c r="CS438" s="4">
        <v>2.5000000000000001E-2</v>
      </c>
      <c r="CT438" s="4">
        <v>0.97499999999999998</v>
      </c>
      <c r="CU438" s="4">
        <v>0.38400000000000001</v>
      </c>
      <c r="CV438" s="4">
        <v>0.61599999999999999</v>
      </c>
      <c r="CW438" s="4">
        <v>0.92900000000000005</v>
      </c>
      <c r="CX438" s="4">
        <v>7.0999999999999994E-2</v>
      </c>
      <c r="CY438" s="4">
        <v>1</v>
      </c>
      <c r="CZ438" s="4">
        <v>0</v>
      </c>
      <c r="DA438" s="4">
        <v>1</v>
      </c>
      <c r="DB438" s="4">
        <v>0</v>
      </c>
      <c r="DC438" s="4">
        <v>1</v>
      </c>
      <c r="DD438" s="4">
        <v>0</v>
      </c>
      <c r="DE438" s="4">
        <v>1</v>
      </c>
      <c r="DF438" s="4">
        <v>0</v>
      </c>
      <c r="DG438" s="4">
        <v>1</v>
      </c>
      <c r="DH438" s="4">
        <v>0</v>
      </c>
      <c r="DI438" s="4">
        <v>1</v>
      </c>
      <c r="DJ438" s="4">
        <v>0</v>
      </c>
      <c r="DK438" s="4">
        <v>1</v>
      </c>
      <c r="DL438" s="4">
        <v>0</v>
      </c>
      <c r="DM438" s="4">
        <v>1</v>
      </c>
      <c r="DN438" s="4">
        <v>0</v>
      </c>
      <c r="DO438" s="4">
        <v>1</v>
      </c>
      <c r="DP438" s="4">
        <v>0</v>
      </c>
      <c r="DQ438" s="4">
        <v>1</v>
      </c>
      <c r="DR438" s="4">
        <v>0</v>
      </c>
      <c r="DS438" s="4">
        <v>1</v>
      </c>
      <c r="DT438" s="4">
        <v>0</v>
      </c>
      <c r="DU438" s="4">
        <v>1</v>
      </c>
      <c r="DV438" s="4">
        <v>0</v>
      </c>
      <c r="DW438" s="4">
        <v>1</v>
      </c>
      <c r="DX438" s="4">
        <v>0</v>
      </c>
    </row>
    <row r="439" spans="1:128">
      <c r="A439" s="10">
        <v>434</v>
      </c>
      <c r="BP439" s="3"/>
      <c r="BQ439" s="3"/>
      <c r="BR439" s="3"/>
      <c r="BS439" s="3"/>
      <c r="BT439" s="10">
        <v>434</v>
      </c>
      <c r="BU439" s="4">
        <f t="shared" si="24"/>
        <v>0</v>
      </c>
      <c r="BV439" s="4">
        <f t="shared" si="25"/>
        <v>0</v>
      </c>
      <c r="BW439" s="10"/>
      <c r="BX439" s="4">
        <f t="shared" si="26"/>
        <v>1</v>
      </c>
      <c r="BY439" s="4">
        <f t="shared" si="27"/>
        <v>1</v>
      </c>
      <c r="CA439" s="18">
        <v>86600</v>
      </c>
      <c r="CH439" s="18">
        <v>86600</v>
      </c>
      <c r="CI439" s="4">
        <v>0</v>
      </c>
      <c r="CJ439" s="4">
        <v>1</v>
      </c>
      <c r="CK439" s="4">
        <v>0</v>
      </c>
      <c r="CL439" s="4">
        <v>1</v>
      </c>
      <c r="CM439" s="4">
        <v>0</v>
      </c>
      <c r="CN439" s="4">
        <v>1</v>
      </c>
      <c r="CO439" s="4">
        <v>0</v>
      </c>
      <c r="CP439" s="4">
        <v>1</v>
      </c>
      <c r="CQ439" s="4">
        <v>0</v>
      </c>
      <c r="CR439" s="4">
        <v>1</v>
      </c>
      <c r="CS439" s="4">
        <v>2.5000000000000001E-2</v>
      </c>
      <c r="CT439" s="4">
        <v>0.97499999999999998</v>
      </c>
      <c r="CU439" s="4">
        <v>0.373</v>
      </c>
      <c r="CV439" s="4">
        <v>0.627</v>
      </c>
      <c r="CW439" s="4">
        <v>0.92</v>
      </c>
      <c r="CX439" s="4">
        <v>0.08</v>
      </c>
      <c r="CY439" s="4">
        <v>1</v>
      </c>
      <c r="CZ439" s="4">
        <v>0</v>
      </c>
      <c r="DA439" s="4">
        <v>1</v>
      </c>
      <c r="DB439" s="4">
        <v>0</v>
      </c>
      <c r="DC439" s="4">
        <v>1</v>
      </c>
      <c r="DD439" s="4">
        <v>0</v>
      </c>
      <c r="DE439" s="4">
        <v>1</v>
      </c>
      <c r="DF439" s="4">
        <v>0</v>
      </c>
      <c r="DG439" s="4">
        <v>1</v>
      </c>
      <c r="DH439" s="4">
        <v>0</v>
      </c>
      <c r="DI439" s="4">
        <v>1</v>
      </c>
      <c r="DJ439" s="4">
        <v>0</v>
      </c>
      <c r="DK439" s="4">
        <v>1</v>
      </c>
      <c r="DL439" s="4">
        <v>0</v>
      </c>
      <c r="DM439" s="4">
        <v>1</v>
      </c>
      <c r="DN439" s="4">
        <v>0</v>
      </c>
      <c r="DO439" s="4">
        <v>1</v>
      </c>
      <c r="DP439" s="4">
        <v>0</v>
      </c>
      <c r="DQ439" s="4">
        <v>1</v>
      </c>
      <c r="DR439" s="4">
        <v>0</v>
      </c>
      <c r="DS439" s="4">
        <v>1</v>
      </c>
      <c r="DT439" s="4">
        <v>0</v>
      </c>
      <c r="DU439" s="4">
        <v>1</v>
      </c>
      <c r="DV439" s="4">
        <v>0</v>
      </c>
      <c r="DW439" s="4">
        <v>1</v>
      </c>
      <c r="DX439" s="4">
        <v>0</v>
      </c>
    </row>
    <row r="440" spans="1:128">
      <c r="A440" s="10">
        <v>435</v>
      </c>
      <c r="BP440" s="3"/>
      <c r="BQ440" s="3"/>
      <c r="BR440" s="3"/>
      <c r="BS440" s="3"/>
      <c r="BT440" s="10">
        <v>435</v>
      </c>
      <c r="BU440" s="4">
        <f t="shared" si="24"/>
        <v>0</v>
      </c>
      <c r="BV440" s="4">
        <f t="shared" si="25"/>
        <v>0</v>
      </c>
      <c r="BW440" s="10"/>
      <c r="BX440" s="4">
        <f t="shared" si="26"/>
        <v>1</v>
      </c>
      <c r="BY440" s="4">
        <f t="shared" si="27"/>
        <v>1</v>
      </c>
      <c r="CA440" s="18">
        <v>86800</v>
      </c>
      <c r="CH440" s="18">
        <v>86800</v>
      </c>
      <c r="CI440" s="4">
        <v>0</v>
      </c>
      <c r="CJ440" s="4">
        <v>1</v>
      </c>
      <c r="CK440" s="4">
        <v>0</v>
      </c>
      <c r="CL440" s="4">
        <v>1</v>
      </c>
      <c r="CM440" s="4">
        <v>0</v>
      </c>
      <c r="CN440" s="4">
        <v>1</v>
      </c>
      <c r="CO440" s="4">
        <v>0</v>
      </c>
      <c r="CP440" s="4">
        <v>1</v>
      </c>
      <c r="CQ440" s="4">
        <v>0</v>
      </c>
      <c r="CR440" s="4">
        <v>1</v>
      </c>
      <c r="CS440" s="4">
        <v>2.1000000000000001E-2</v>
      </c>
      <c r="CT440" s="4">
        <v>0.97899999999999998</v>
      </c>
      <c r="CU440" s="4">
        <v>0.36299999999999999</v>
      </c>
      <c r="CV440" s="4">
        <v>0.63700000000000001</v>
      </c>
      <c r="CW440" s="4">
        <v>0.91400000000000003</v>
      </c>
      <c r="CX440" s="4">
        <v>8.5999999999999993E-2</v>
      </c>
      <c r="CY440" s="4">
        <v>1</v>
      </c>
      <c r="CZ440" s="4">
        <v>0</v>
      </c>
      <c r="DA440" s="4">
        <v>1</v>
      </c>
      <c r="DB440" s="4">
        <v>0</v>
      </c>
      <c r="DC440" s="4">
        <v>1</v>
      </c>
      <c r="DD440" s="4">
        <v>0</v>
      </c>
      <c r="DE440" s="4">
        <v>1</v>
      </c>
      <c r="DF440" s="4">
        <v>0</v>
      </c>
      <c r="DG440" s="4">
        <v>1</v>
      </c>
      <c r="DH440" s="4">
        <v>0</v>
      </c>
      <c r="DI440" s="4">
        <v>1</v>
      </c>
      <c r="DJ440" s="4">
        <v>0</v>
      </c>
      <c r="DK440" s="4">
        <v>1</v>
      </c>
      <c r="DL440" s="4">
        <v>0</v>
      </c>
      <c r="DM440" s="4">
        <v>1</v>
      </c>
      <c r="DN440" s="4">
        <v>0</v>
      </c>
      <c r="DO440" s="4">
        <v>1</v>
      </c>
      <c r="DP440" s="4">
        <v>0</v>
      </c>
      <c r="DQ440" s="4">
        <v>1</v>
      </c>
      <c r="DR440" s="4">
        <v>0</v>
      </c>
      <c r="DS440" s="4">
        <v>1</v>
      </c>
      <c r="DT440" s="4">
        <v>0</v>
      </c>
      <c r="DU440" s="4">
        <v>1</v>
      </c>
      <c r="DV440" s="4">
        <v>0</v>
      </c>
      <c r="DW440" s="4">
        <v>1</v>
      </c>
      <c r="DX440" s="4">
        <v>0</v>
      </c>
    </row>
    <row r="441" spans="1:128">
      <c r="A441" s="10">
        <v>436</v>
      </c>
      <c r="BP441" s="3"/>
      <c r="BQ441" s="3"/>
      <c r="BR441" s="3"/>
      <c r="BS441" s="3"/>
      <c r="BT441" s="10">
        <v>436</v>
      </c>
      <c r="BU441" s="4">
        <f t="shared" si="24"/>
        <v>0</v>
      </c>
      <c r="BV441" s="4">
        <f t="shared" si="25"/>
        <v>0</v>
      </c>
      <c r="BW441" s="10"/>
      <c r="BX441" s="4">
        <f t="shared" si="26"/>
        <v>1</v>
      </c>
      <c r="BY441" s="4">
        <f t="shared" si="27"/>
        <v>1</v>
      </c>
      <c r="CA441" s="18">
        <v>87000</v>
      </c>
      <c r="CH441" s="18">
        <v>87000</v>
      </c>
      <c r="CI441" s="4">
        <v>0</v>
      </c>
      <c r="CJ441" s="4">
        <v>1</v>
      </c>
      <c r="CK441" s="4">
        <v>0</v>
      </c>
      <c r="CL441" s="4">
        <v>1</v>
      </c>
      <c r="CM441" s="4">
        <v>0</v>
      </c>
      <c r="CN441" s="4">
        <v>1</v>
      </c>
      <c r="CO441" s="4">
        <v>0</v>
      </c>
      <c r="CP441" s="4">
        <v>1</v>
      </c>
      <c r="CQ441" s="4">
        <v>0</v>
      </c>
      <c r="CR441" s="4">
        <v>1</v>
      </c>
      <c r="CS441" s="4">
        <v>1.9E-2</v>
      </c>
      <c r="CT441" s="4">
        <v>0.98099999999999998</v>
      </c>
      <c r="CU441" s="4">
        <v>0.34</v>
      </c>
      <c r="CV441" s="4">
        <v>0.66</v>
      </c>
      <c r="CW441" s="4">
        <v>0.90900000000000003</v>
      </c>
      <c r="CX441" s="4">
        <v>9.0999999999999998E-2</v>
      </c>
      <c r="CY441" s="4">
        <v>1</v>
      </c>
      <c r="CZ441" s="4">
        <v>0</v>
      </c>
      <c r="DA441" s="4">
        <v>1</v>
      </c>
      <c r="DB441" s="4">
        <v>0</v>
      </c>
      <c r="DC441" s="4">
        <v>1</v>
      </c>
      <c r="DD441" s="4">
        <v>0</v>
      </c>
      <c r="DE441" s="4">
        <v>1</v>
      </c>
      <c r="DF441" s="4">
        <v>0</v>
      </c>
      <c r="DG441" s="4">
        <v>1</v>
      </c>
      <c r="DH441" s="4">
        <v>0</v>
      </c>
      <c r="DI441" s="4">
        <v>1</v>
      </c>
      <c r="DJ441" s="4">
        <v>0</v>
      </c>
      <c r="DK441" s="4">
        <v>1</v>
      </c>
      <c r="DL441" s="4">
        <v>0</v>
      </c>
      <c r="DM441" s="4">
        <v>1</v>
      </c>
      <c r="DN441" s="4">
        <v>0</v>
      </c>
      <c r="DO441" s="4">
        <v>1</v>
      </c>
      <c r="DP441" s="4">
        <v>0</v>
      </c>
      <c r="DQ441" s="4">
        <v>1</v>
      </c>
      <c r="DR441" s="4">
        <v>0</v>
      </c>
      <c r="DS441" s="4">
        <v>1</v>
      </c>
      <c r="DT441" s="4">
        <v>0</v>
      </c>
      <c r="DU441" s="4">
        <v>1</v>
      </c>
      <c r="DV441" s="4">
        <v>0</v>
      </c>
      <c r="DW441" s="4">
        <v>1</v>
      </c>
      <c r="DX441" s="4">
        <v>0</v>
      </c>
    </row>
    <row r="442" spans="1:128">
      <c r="A442" s="10">
        <v>437</v>
      </c>
      <c r="BP442" s="3"/>
      <c r="BQ442" s="3"/>
      <c r="BR442" s="3"/>
      <c r="BS442" s="3"/>
      <c r="BT442" s="10">
        <v>437</v>
      </c>
      <c r="BU442" s="4">
        <f t="shared" si="24"/>
        <v>0</v>
      </c>
      <c r="BV442" s="4">
        <f t="shared" si="25"/>
        <v>0</v>
      </c>
      <c r="BW442" s="10"/>
      <c r="BX442" s="4">
        <f t="shared" si="26"/>
        <v>1</v>
      </c>
      <c r="BY442" s="4">
        <f t="shared" si="27"/>
        <v>1</v>
      </c>
      <c r="CA442" s="18">
        <v>87200</v>
      </c>
      <c r="CH442" s="18">
        <v>87200</v>
      </c>
      <c r="CI442" s="4">
        <v>0</v>
      </c>
      <c r="CJ442" s="4">
        <v>1</v>
      </c>
      <c r="CK442" s="4">
        <v>0</v>
      </c>
      <c r="CL442" s="4">
        <v>1</v>
      </c>
      <c r="CM442" s="4">
        <v>0</v>
      </c>
      <c r="CN442" s="4">
        <v>1</v>
      </c>
      <c r="CO442" s="4">
        <v>0</v>
      </c>
      <c r="CP442" s="4">
        <v>1</v>
      </c>
      <c r="CQ442" s="4">
        <v>0</v>
      </c>
      <c r="CR442" s="4">
        <v>1</v>
      </c>
      <c r="CS442" s="4">
        <v>1.9E-2</v>
      </c>
      <c r="CT442" s="4">
        <v>0.98099999999999998</v>
      </c>
      <c r="CU442" s="4">
        <v>0.32700000000000001</v>
      </c>
      <c r="CV442" s="4">
        <v>0.67300000000000004</v>
      </c>
      <c r="CW442" s="4">
        <v>0.90400000000000003</v>
      </c>
      <c r="CX442" s="4">
        <v>9.6000000000000002E-2</v>
      </c>
      <c r="CY442" s="4">
        <v>1</v>
      </c>
      <c r="CZ442" s="4">
        <v>0</v>
      </c>
      <c r="DA442" s="4">
        <v>1</v>
      </c>
      <c r="DB442" s="4">
        <v>0</v>
      </c>
      <c r="DC442" s="4">
        <v>1</v>
      </c>
      <c r="DD442" s="4">
        <v>0</v>
      </c>
      <c r="DE442" s="4">
        <v>1</v>
      </c>
      <c r="DF442" s="4">
        <v>0</v>
      </c>
      <c r="DG442" s="4">
        <v>1</v>
      </c>
      <c r="DH442" s="4">
        <v>0</v>
      </c>
      <c r="DI442" s="4">
        <v>1</v>
      </c>
      <c r="DJ442" s="4">
        <v>0</v>
      </c>
      <c r="DK442" s="4">
        <v>1</v>
      </c>
      <c r="DL442" s="4">
        <v>0</v>
      </c>
      <c r="DM442" s="4">
        <v>1</v>
      </c>
      <c r="DN442" s="4">
        <v>0</v>
      </c>
      <c r="DO442" s="4">
        <v>1</v>
      </c>
      <c r="DP442" s="4">
        <v>0</v>
      </c>
      <c r="DQ442" s="4">
        <v>1</v>
      </c>
      <c r="DR442" s="4">
        <v>0</v>
      </c>
      <c r="DS442" s="4">
        <v>1</v>
      </c>
      <c r="DT442" s="4">
        <v>0</v>
      </c>
      <c r="DU442" s="4">
        <v>1</v>
      </c>
      <c r="DV442" s="4">
        <v>0</v>
      </c>
      <c r="DW442" s="4">
        <v>1</v>
      </c>
      <c r="DX442" s="4">
        <v>0</v>
      </c>
    </row>
    <row r="443" spans="1:128">
      <c r="A443" s="10">
        <v>438</v>
      </c>
      <c r="BP443" s="3"/>
      <c r="BQ443" s="3"/>
      <c r="BR443" s="3"/>
      <c r="BS443" s="3"/>
      <c r="BT443" s="10">
        <v>438</v>
      </c>
      <c r="BU443" s="4">
        <f t="shared" si="24"/>
        <v>0</v>
      </c>
      <c r="BV443" s="4">
        <f t="shared" si="25"/>
        <v>0</v>
      </c>
      <c r="BW443" s="10"/>
      <c r="BX443" s="4">
        <f t="shared" si="26"/>
        <v>1</v>
      </c>
      <c r="BY443" s="4">
        <f t="shared" si="27"/>
        <v>1</v>
      </c>
      <c r="CA443" s="18">
        <v>87400</v>
      </c>
      <c r="CH443" s="18">
        <v>87400</v>
      </c>
      <c r="CI443" s="4">
        <v>0</v>
      </c>
      <c r="CJ443" s="4">
        <v>1</v>
      </c>
      <c r="CK443" s="4">
        <v>0</v>
      </c>
      <c r="CL443" s="4">
        <v>1</v>
      </c>
      <c r="CM443" s="4">
        <v>0</v>
      </c>
      <c r="CN443" s="4">
        <v>1</v>
      </c>
      <c r="CO443" s="4">
        <v>0</v>
      </c>
      <c r="CP443" s="4">
        <v>1</v>
      </c>
      <c r="CQ443" s="4">
        <v>0</v>
      </c>
      <c r="CR443" s="4">
        <v>1</v>
      </c>
      <c r="CS443" s="4">
        <v>1.7000000000000001E-2</v>
      </c>
      <c r="CT443" s="4">
        <v>0.98299999999999998</v>
      </c>
      <c r="CU443" s="4">
        <v>0.31900000000000001</v>
      </c>
      <c r="CV443" s="4">
        <v>0.68100000000000005</v>
      </c>
      <c r="CW443" s="4">
        <v>0.89800000000000002</v>
      </c>
      <c r="CX443" s="4">
        <v>0.10199999999999999</v>
      </c>
      <c r="CY443" s="4">
        <v>1</v>
      </c>
      <c r="CZ443" s="4">
        <v>0</v>
      </c>
      <c r="DA443" s="4">
        <v>1</v>
      </c>
      <c r="DB443" s="4">
        <v>0</v>
      </c>
      <c r="DC443" s="4">
        <v>1</v>
      </c>
      <c r="DD443" s="4">
        <v>0</v>
      </c>
      <c r="DE443" s="4">
        <v>1</v>
      </c>
      <c r="DF443" s="4">
        <v>0</v>
      </c>
      <c r="DG443" s="4">
        <v>1</v>
      </c>
      <c r="DH443" s="4">
        <v>0</v>
      </c>
      <c r="DI443" s="4">
        <v>1</v>
      </c>
      <c r="DJ443" s="4">
        <v>0</v>
      </c>
      <c r="DK443" s="4">
        <v>1</v>
      </c>
      <c r="DL443" s="4">
        <v>0</v>
      </c>
      <c r="DM443" s="4">
        <v>1</v>
      </c>
      <c r="DN443" s="4">
        <v>0</v>
      </c>
      <c r="DO443" s="4">
        <v>1</v>
      </c>
      <c r="DP443" s="4">
        <v>0</v>
      </c>
      <c r="DQ443" s="4">
        <v>1</v>
      </c>
      <c r="DR443" s="4">
        <v>0</v>
      </c>
      <c r="DS443" s="4">
        <v>1</v>
      </c>
      <c r="DT443" s="4">
        <v>0</v>
      </c>
      <c r="DU443" s="4">
        <v>1</v>
      </c>
      <c r="DV443" s="4">
        <v>0</v>
      </c>
      <c r="DW443" s="4">
        <v>1</v>
      </c>
      <c r="DX443" s="4">
        <v>0</v>
      </c>
    </row>
    <row r="444" spans="1:128">
      <c r="A444" s="10">
        <v>439</v>
      </c>
      <c r="BP444" s="3"/>
      <c r="BQ444" s="3"/>
      <c r="BR444" s="3"/>
      <c r="BS444" s="3"/>
      <c r="BT444" s="10">
        <v>439</v>
      </c>
      <c r="BU444" s="4">
        <f t="shared" si="24"/>
        <v>0</v>
      </c>
      <c r="BV444" s="4">
        <f t="shared" si="25"/>
        <v>0</v>
      </c>
      <c r="BW444" s="10"/>
      <c r="BX444" s="4">
        <f t="shared" si="26"/>
        <v>1</v>
      </c>
      <c r="BY444" s="4">
        <f t="shared" si="27"/>
        <v>1</v>
      </c>
      <c r="CA444" s="18">
        <v>87600</v>
      </c>
      <c r="CH444" s="18">
        <v>87600</v>
      </c>
      <c r="CI444" s="4">
        <v>0</v>
      </c>
      <c r="CJ444" s="4">
        <v>1</v>
      </c>
      <c r="CK444" s="4">
        <v>0</v>
      </c>
      <c r="CL444" s="4">
        <v>1</v>
      </c>
      <c r="CM444" s="4">
        <v>0</v>
      </c>
      <c r="CN444" s="4">
        <v>1</v>
      </c>
      <c r="CO444" s="4">
        <v>0</v>
      </c>
      <c r="CP444" s="4">
        <v>1</v>
      </c>
      <c r="CQ444" s="4">
        <v>0</v>
      </c>
      <c r="CR444" s="4">
        <v>1</v>
      </c>
      <c r="CS444" s="4">
        <v>1.6E-2</v>
      </c>
      <c r="CT444" s="4">
        <v>0.98399999999999999</v>
      </c>
      <c r="CU444" s="4">
        <v>0.31</v>
      </c>
      <c r="CV444" s="4">
        <v>0.69</v>
      </c>
      <c r="CW444" s="4">
        <v>0.88600000000000001</v>
      </c>
      <c r="CX444" s="4">
        <v>0.114</v>
      </c>
      <c r="CY444" s="4">
        <v>1</v>
      </c>
      <c r="CZ444" s="4">
        <v>0</v>
      </c>
      <c r="DA444" s="4">
        <v>1</v>
      </c>
      <c r="DB444" s="4">
        <v>0</v>
      </c>
      <c r="DC444" s="4">
        <v>1</v>
      </c>
      <c r="DD444" s="4">
        <v>0</v>
      </c>
      <c r="DE444" s="4">
        <v>1</v>
      </c>
      <c r="DF444" s="4">
        <v>0</v>
      </c>
      <c r="DG444" s="4">
        <v>1</v>
      </c>
      <c r="DH444" s="4">
        <v>0</v>
      </c>
      <c r="DI444" s="4">
        <v>1</v>
      </c>
      <c r="DJ444" s="4">
        <v>0</v>
      </c>
      <c r="DK444" s="4">
        <v>1</v>
      </c>
      <c r="DL444" s="4">
        <v>0</v>
      </c>
      <c r="DM444" s="4">
        <v>1</v>
      </c>
      <c r="DN444" s="4">
        <v>0</v>
      </c>
      <c r="DO444" s="4">
        <v>1</v>
      </c>
      <c r="DP444" s="4">
        <v>0</v>
      </c>
      <c r="DQ444" s="4">
        <v>1</v>
      </c>
      <c r="DR444" s="4">
        <v>0</v>
      </c>
      <c r="DS444" s="4">
        <v>1</v>
      </c>
      <c r="DT444" s="4">
        <v>0</v>
      </c>
      <c r="DU444" s="4">
        <v>1</v>
      </c>
      <c r="DV444" s="4">
        <v>0</v>
      </c>
      <c r="DW444" s="4">
        <v>1</v>
      </c>
      <c r="DX444" s="4">
        <v>0</v>
      </c>
    </row>
    <row r="445" spans="1:128">
      <c r="A445" s="10">
        <v>440</v>
      </c>
      <c r="BP445" s="3"/>
      <c r="BQ445" s="3"/>
      <c r="BR445" s="3"/>
      <c r="BS445" s="3"/>
      <c r="BT445" s="10">
        <v>440</v>
      </c>
      <c r="BU445" s="4">
        <f t="shared" si="24"/>
        <v>0</v>
      </c>
      <c r="BV445" s="4">
        <f t="shared" si="25"/>
        <v>0</v>
      </c>
      <c r="BW445" s="10"/>
      <c r="BX445" s="4">
        <f t="shared" si="26"/>
        <v>1</v>
      </c>
      <c r="BY445" s="4">
        <f t="shared" si="27"/>
        <v>1</v>
      </c>
      <c r="CA445" s="18">
        <v>87800</v>
      </c>
      <c r="CH445" s="18">
        <v>87800</v>
      </c>
      <c r="CI445" s="4">
        <v>0</v>
      </c>
      <c r="CJ445" s="4">
        <v>1</v>
      </c>
      <c r="CK445" s="4">
        <v>0</v>
      </c>
      <c r="CL445" s="4">
        <v>1</v>
      </c>
      <c r="CM445" s="4">
        <v>0</v>
      </c>
      <c r="CN445" s="4">
        <v>1</v>
      </c>
      <c r="CO445" s="4">
        <v>0</v>
      </c>
      <c r="CP445" s="4">
        <v>1</v>
      </c>
      <c r="CQ445" s="4">
        <v>0</v>
      </c>
      <c r="CR445" s="4">
        <v>1</v>
      </c>
      <c r="CS445" s="4">
        <v>1.4999999999999999E-2</v>
      </c>
      <c r="CT445" s="4">
        <v>0.98499999999999999</v>
      </c>
      <c r="CU445" s="4">
        <v>0.29899999999999999</v>
      </c>
      <c r="CV445" s="4">
        <v>0.70099999999999996</v>
      </c>
      <c r="CW445" s="4">
        <v>0.88</v>
      </c>
      <c r="CX445" s="4">
        <v>0.12</v>
      </c>
      <c r="CY445" s="4">
        <v>1</v>
      </c>
      <c r="CZ445" s="4">
        <v>0</v>
      </c>
      <c r="DA445" s="4">
        <v>1</v>
      </c>
      <c r="DB445" s="4">
        <v>0</v>
      </c>
      <c r="DC445" s="4">
        <v>1</v>
      </c>
      <c r="DD445" s="4">
        <v>0</v>
      </c>
      <c r="DE445" s="4">
        <v>1</v>
      </c>
      <c r="DF445" s="4">
        <v>0</v>
      </c>
      <c r="DG445" s="4">
        <v>1</v>
      </c>
      <c r="DH445" s="4">
        <v>0</v>
      </c>
      <c r="DI445" s="4">
        <v>1</v>
      </c>
      <c r="DJ445" s="4">
        <v>0</v>
      </c>
      <c r="DK445" s="4">
        <v>1</v>
      </c>
      <c r="DL445" s="4">
        <v>0</v>
      </c>
      <c r="DM445" s="4">
        <v>1</v>
      </c>
      <c r="DN445" s="4">
        <v>0</v>
      </c>
      <c r="DO445" s="4">
        <v>1</v>
      </c>
      <c r="DP445" s="4">
        <v>0</v>
      </c>
      <c r="DQ445" s="4">
        <v>1</v>
      </c>
      <c r="DR445" s="4">
        <v>0</v>
      </c>
      <c r="DS445" s="4">
        <v>1</v>
      </c>
      <c r="DT445" s="4">
        <v>0</v>
      </c>
      <c r="DU445" s="4">
        <v>1</v>
      </c>
      <c r="DV445" s="4">
        <v>0</v>
      </c>
      <c r="DW445" s="4">
        <v>1</v>
      </c>
      <c r="DX445" s="4">
        <v>0</v>
      </c>
    </row>
    <row r="446" spans="1:128">
      <c r="A446" s="10">
        <v>441</v>
      </c>
      <c r="BP446" s="3"/>
      <c r="BQ446" s="3"/>
      <c r="BR446" s="3"/>
      <c r="BS446" s="3"/>
      <c r="BT446" s="10">
        <v>441</v>
      </c>
      <c r="BU446" s="4">
        <f t="shared" si="24"/>
        <v>0</v>
      </c>
      <c r="BV446" s="4">
        <f t="shared" si="25"/>
        <v>0</v>
      </c>
      <c r="BW446" s="10"/>
      <c r="BX446" s="4">
        <f t="shared" si="26"/>
        <v>1</v>
      </c>
      <c r="BY446" s="4">
        <f t="shared" si="27"/>
        <v>1</v>
      </c>
      <c r="CA446" s="18">
        <v>88000</v>
      </c>
      <c r="CH446" s="18">
        <v>88000</v>
      </c>
      <c r="CI446" s="4">
        <v>0</v>
      </c>
      <c r="CJ446" s="4">
        <v>1</v>
      </c>
      <c r="CK446" s="4">
        <v>0</v>
      </c>
      <c r="CL446" s="4">
        <v>1</v>
      </c>
      <c r="CM446" s="4">
        <v>0</v>
      </c>
      <c r="CN446" s="4">
        <v>1</v>
      </c>
      <c r="CO446" s="4">
        <v>0</v>
      </c>
      <c r="CP446" s="4">
        <v>1</v>
      </c>
      <c r="CQ446" s="4">
        <v>0</v>
      </c>
      <c r="CR446" s="4">
        <v>1</v>
      </c>
      <c r="CS446" s="4">
        <v>1.4999999999999999E-2</v>
      </c>
      <c r="CT446" s="4">
        <v>0.98499999999999999</v>
      </c>
      <c r="CU446" s="4">
        <v>0.29199999999999998</v>
      </c>
      <c r="CV446" s="4">
        <v>0.70799999999999996</v>
      </c>
      <c r="CW446" s="4">
        <v>0.874</v>
      </c>
      <c r="CX446" s="4">
        <v>0.126</v>
      </c>
      <c r="CY446" s="4">
        <v>1</v>
      </c>
      <c r="CZ446" s="4">
        <v>0</v>
      </c>
      <c r="DA446" s="4">
        <v>1</v>
      </c>
      <c r="DB446" s="4">
        <v>0</v>
      </c>
      <c r="DC446" s="4">
        <v>1</v>
      </c>
      <c r="DD446" s="4">
        <v>0</v>
      </c>
      <c r="DE446" s="4">
        <v>1</v>
      </c>
      <c r="DF446" s="4">
        <v>0</v>
      </c>
      <c r="DG446" s="4">
        <v>1</v>
      </c>
      <c r="DH446" s="4">
        <v>0</v>
      </c>
      <c r="DI446" s="4">
        <v>1</v>
      </c>
      <c r="DJ446" s="4">
        <v>0</v>
      </c>
      <c r="DK446" s="4">
        <v>1</v>
      </c>
      <c r="DL446" s="4">
        <v>0</v>
      </c>
      <c r="DM446" s="4">
        <v>1</v>
      </c>
      <c r="DN446" s="4">
        <v>0</v>
      </c>
      <c r="DO446" s="4">
        <v>1</v>
      </c>
      <c r="DP446" s="4">
        <v>0</v>
      </c>
      <c r="DQ446" s="4">
        <v>1</v>
      </c>
      <c r="DR446" s="4">
        <v>0</v>
      </c>
      <c r="DS446" s="4">
        <v>1</v>
      </c>
      <c r="DT446" s="4">
        <v>0</v>
      </c>
      <c r="DU446" s="4">
        <v>1</v>
      </c>
      <c r="DV446" s="4">
        <v>0</v>
      </c>
      <c r="DW446" s="4">
        <v>1</v>
      </c>
      <c r="DX446" s="4">
        <v>0</v>
      </c>
    </row>
    <row r="447" spans="1:128">
      <c r="A447" s="10">
        <v>442</v>
      </c>
      <c r="BP447" s="3"/>
      <c r="BQ447" s="3"/>
      <c r="BR447" s="3"/>
      <c r="BS447" s="3"/>
      <c r="BT447" s="10">
        <v>442</v>
      </c>
      <c r="BU447" s="4">
        <f t="shared" si="24"/>
        <v>0</v>
      </c>
      <c r="BV447" s="4">
        <f t="shared" si="25"/>
        <v>0</v>
      </c>
      <c r="BW447" s="10"/>
      <c r="BX447" s="4">
        <f t="shared" si="26"/>
        <v>1</v>
      </c>
      <c r="BY447" s="4">
        <f t="shared" si="27"/>
        <v>1</v>
      </c>
      <c r="CA447" s="18">
        <v>88200</v>
      </c>
      <c r="CH447" s="18">
        <v>88200</v>
      </c>
      <c r="CI447" s="4">
        <v>0</v>
      </c>
      <c r="CJ447" s="4">
        <v>1</v>
      </c>
      <c r="CK447" s="4">
        <v>0</v>
      </c>
      <c r="CL447" s="4">
        <v>1</v>
      </c>
      <c r="CM447" s="4">
        <v>0</v>
      </c>
      <c r="CN447" s="4">
        <v>1</v>
      </c>
      <c r="CO447" s="4">
        <v>0</v>
      </c>
      <c r="CP447" s="4">
        <v>1</v>
      </c>
      <c r="CQ447" s="4">
        <v>0</v>
      </c>
      <c r="CR447" s="4">
        <v>1</v>
      </c>
      <c r="CS447" s="4">
        <v>1.4E-2</v>
      </c>
      <c r="CT447" s="4">
        <v>0.98599999999999999</v>
      </c>
      <c r="CU447" s="4">
        <v>0.28000000000000003</v>
      </c>
      <c r="CV447" s="4">
        <v>0.72</v>
      </c>
      <c r="CW447" s="4">
        <v>0.86199999999999999</v>
      </c>
      <c r="CX447" s="4">
        <v>0.13800000000000001</v>
      </c>
      <c r="CY447" s="4">
        <v>1</v>
      </c>
      <c r="CZ447" s="4">
        <v>0</v>
      </c>
      <c r="DA447" s="4">
        <v>1</v>
      </c>
      <c r="DB447" s="4">
        <v>0</v>
      </c>
      <c r="DC447" s="4">
        <v>1</v>
      </c>
      <c r="DD447" s="4">
        <v>0</v>
      </c>
      <c r="DE447" s="4">
        <v>1</v>
      </c>
      <c r="DF447" s="4">
        <v>0</v>
      </c>
      <c r="DG447" s="4">
        <v>1</v>
      </c>
      <c r="DH447" s="4">
        <v>0</v>
      </c>
      <c r="DI447" s="4">
        <v>1</v>
      </c>
      <c r="DJ447" s="4">
        <v>0</v>
      </c>
      <c r="DK447" s="4">
        <v>1</v>
      </c>
      <c r="DL447" s="4">
        <v>0</v>
      </c>
      <c r="DM447" s="4">
        <v>1</v>
      </c>
      <c r="DN447" s="4">
        <v>0</v>
      </c>
      <c r="DO447" s="4">
        <v>1</v>
      </c>
      <c r="DP447" s="4">
        <v>0</v>
      </c>
      <c r="DQ447" s="4">
        <v>1</v>
      </c>
      <c r="DR447" s="4">
        <v>0</v>
      </c>
      <c r="DS447" s="4">
        <v>1</v>
      </c>
      <c r="DT447" s="4">
        <v>0</v>
      </c>
      <c r="DU447" s="4">
        <v>1</v>
      </c>
      <c r="DV447" s="4">
        <v>0</v>
      </c>
      <c r="DW447" s="4">
        <v>1</v>
      </c>
      <c r="DX447" s="4">
        <v>0</v>
      </c>
    </row>
    <row r="448" spans="1:128">
      <c r="A448" s="10">
        <v>443</v>
      </c>
      <c r="BP448" s="3"/>
      <c r="BQ448" s="3"/>
      <c r="BR448" s="3"/>
      <c r="BS448" s="3"/>
      <c r="BT448" s="10">
        <v>443</v>
      </c>
      <c r="BU448" s="4">
        <f t="shared" si="24"/>
        <v>0</v>
      </c>
      <c r="BV448" s="4">
        <f t="shared" si="25"/>
        <v>0</v>
      </c>
      <c r="BW448" s="10"/>
      <c r="BX448" s="4">
        <f t="shared" si="26"/>
        <v>1</v>
      </c>
      <c r="BY448" s="4">
        <f t="shared" si="27"/>
        <v>1</v>
      </c>
      <c r="CA448" s="18">
        <v>88400</v>
      </c>
      <c r="CH448" s="18">
        <v>88400</v>
      </c>
      <c r="CI448" s="4">
        <v>0</v>
      </c>
      <c r="CJ448" s="4">
        <v>1</v>
      </c>
      <c r="CK448" s="4">
        <v>0</v>
      </c>
      <c r="CL448" s="4">
        <v>1</v>
      </c>
      <c r="CM448" s="4">
        <v>0</v>
      </c>
      <c r="CN448" s="4">
        <v>1</v>
      </c>
      <c r="CO448" s="4">
        <v>0</v>
      </c>
      <c r="CP448" s="4">
        <v>1</v>
      </c>
      <c r="CQ448" s="4">
        <v>0</v>
      </c>
      <c r="CR448" s="4">
        <v>1</v>
      </c>
      <c r="CS448" s="4">
        <v>1.2999999999999999E-2</v>
      </c>
      <c r="CT448" s="4">
        <v>0.98699999999999999</v>
      </c>
      <c r="CU448" s="4">
        <v>0.27100000000000002</v>
      </c>
      <c r="CV448" s="4">
        <v>0.72899999999999998</v>
      </c>
      <c r="CW448" s="4">
        <v>0.85299999999999998</v>
      </c>
      <c r="CX448" s="4">
        <v>0.14699999999999999</v>
      </c>
      <c r="CY448" s="4">
        <v>1</v>
      </c>
      <c r="CZ448" s="4">
        <v>0</v>
      </c>
      <c r="DA448" s="4">
        <v>1</v>
      </c>
      <c r="DB448" s="4">
        <v>0</v>
      </c>
      <c r="DC448" s="4">
        <v>1</v>
      </c>
      <c r="DD448" s="4">
        <v>0</v>
      </c>
      <c r="DE448" s="4">
        <v>1</v>
      </c>
      <c r="DF448" s="4">
        <v>0</v>
      </c>
      <c r="DG448" s="4">
        <v>1</v>
      </c>
      <c r="DH448" s="4">
        <v>0</v>
      </c>
      <c r="DI448" s="4">
        <v>1</v>
      </c>
      <c r="DJ448" s="4">
        <v>0</v>
      </c>
      <c r="DK448" s="4">
        <v>1</v>
      </c>
      <c r="DL448" s="4">
        <v>0</v>
      </c>
      <c r="DM448" s="4">
        <v>1</v>
      </c>
      <c r="DN448" s="4">
        <v>0</v>
      </c>
      <c r="DO448" s="4">
        <v>1</v>
      </c>
      <c r="DP448" s="4">
        <v>0</v>
      </c>
      <c r="DQ448" s="4">
        <v>1</v>
      </c>
      <c r="DR448" s="4">
        <v>0</v>
      </c>
      <c r="DS448" s="4">
        <v>1</v>
      </c>
      <c r="DT448" s="4">
        <v>0</v>
      </c>
      <c r="DU448" s="4">
        <v>1</v>
      </c>
      <c r="DV448" s="4">
        <v>0</v>
      </c>
      <c r="DW448" s="4">
        <v>1</v>
      </c>
      <c r="DX448" s="4">
        <v>0</v>
      </c>
    </row>
    <row r="449" spans="1:128">
      <c r="A449" s="10">
        <v>444</v>
      </c>
      <c r="BP449" s="3"/>
      <c r="BQ449" s="3"/>
      <c r="BR449" s="3"/>
      <c r="BS449" s="3"/>
      <c r="BT449" s="10">
        <v>444</v>
      </c>
      <c r="BU449" s="4">
        <f t="shared" si="24"/>
        <v>0</v>
      </c>
      <c r="BV449" s="4">
        <f t="shared" si="25"/>
        <v>0</v>
      </c>
      <c r="BW449" s="10"/>
      <c r="BX449" s="4">
        <f t="shared" si="26"/>
        <v>1</v>
      </c>
      <c r="BY449" s="4">
        <f t="shared" si="27"/>
        <v>1</v>
      </c>
      <c r="CA449" s="18">
        <v>88600</v>
      </c>
      <c r="CH449" s="18">
        <v>88600</v>
      </c>
      <c r="CI449" s="4">
        <v>0</v>
      </c>
      <c r="CJ449" s="4">
        <v>1</v>
      </c>
      <c r="CK449" s="4">
        <v>0</v>
      </c>
      <c r="CL449" s="4">
        <v>1</v>
      </c>
      <c r="CM449" s="4">
        <v>0</v>
      </c>
      <c r="CN449" s="4">
        <v>1</v>
      </c>
      <c r="CO449" s="4">
        <v>0</v>
      </c>
      <c r="CP449" s="4">
        <v>1</v>
      </c>
      <c r="CQ449" s="4">
        <v>0</v>
      </c>
      <c r="CR449" s="4">
        <v>1</v>
      </c>
      <c r="CS449" s="4">
        <v>1.0999999999999999E-2</v>
      </c>
      <c r="CT449" s="4">
        <v>0.98899999999999999</v>
      </c>
      <c r="CU449" s="4">
        <v>0.26100000000000001</v>
      </c>
      <c r="CV449" s="4">
        <v>0.73899999999999999</v>
      </c>
      <c r="CW449" s="4">
        <v>0.84299999999999997</v>
      </c>
      <c r="CX449" s="4">
        <v>0.157</v>
      </c>
      <c r="CY449" s="4">
        <v>0.999</v>
      </c>
      <c r="CZ449" s="4">
        <v>1E-3</v>
      </c>
      <c r="DA449" s="4">
        <v>1</v>
      </c>
      <c r="DB449" s="4">
        <v>0</v>
      </c>
      <c r="DC449" s="4">
        <v>1</v>
      </c>
      <c r="DD449" s="4">
        <v>0</v>
      </c>
      <c r="DE449" s="4">
        <v>1</v>
      </c>
      <c r="DF449" s="4">
        <v>0</v>
      </c>
      <c r="DG449" s="4">
        <v>1</v>
      </c>
      <c r="DH449" s="4">
        <v>0</v>
      </c>
      <c r="DI449" s="4">
        <v>1</v>
      </c>
      <c r="DJ449" s="4">
        <v>0</v>
      </c>
      <c r="DK449" s="4">
        <v>1</v>
      </c>
      <c r="DL449" s="4">
        <v>0</v>
      </c>
      <c r="DM449" s="4">
        <v>1</v>
      </c>
      <c r="DN449" s="4">
        <v>0</v>
      </c>
      <c r="DO449" s="4">
        <v>1</v>
      </c>
      <c r="DP449" s="4">
        <v>0</v>
      </c>
      <c r="DQ449" s="4">
        <v>1</v>
      </c>
      <c r="DR449" s="4">
        <v>0</v>
      </c>
      <c r="DS449" s="4">
        <v>1</v>
      </c>
      <c r="DT449" s="4">
        <v>0</v>
      </c>
      <c r="DU449" s="4">
        <v>1</v>
      </c>
      <c r="DV449" s="4">
        <v>0</v>
      </c>
      <c r="DW449" s="4">
        <v>1</v>
      </c>
      <c r="DX449" s="4">
        <v>0</v>
      </c>
    </row>
    <row r="450" spans="1:128">
      <c r="A450" s="10">
        <v>445</v>
      </c>
      <c r="BP450" s="3"/>
      <c r="BQ450" s="3"/>
      <c r="BR450" s="3"/>
      <c r="BS450" s="3"/>
      <c r="BT450" s="10">
        <v>445</v>
      </c>
      <c r="BU450" s="4">
        <f t="shared" si="24"/>
        <v>0</v>
      </c>
      <c r="BV450" s="4">
        <f t="shared" si="25"/>
        <v>0</v>
      </c>
      <c r="BW450" s="10"/>
      <c r="BX450" s="4">
        <f t="shared" si="26"/>
        <v>1</v>
      </c>
      <c r="BY450" s="4">
        <f t="shared" si="27"/>
        <v>1</v>
      </c>
      <c r="CA450" s="18">
        <v>88800</v>
      </c>
      <c r="CH450" s="18">
        <v>88800</v>
      </c>
      <c r="CI450" s="4">
        <v>0</v>
      </c>
      <c r="CJ450" s="4">
        <v>1</v>
      </c>
      <c r="CK450" s="4">
        <v>0</v>
      </c>
      <c r="CL450" s="4">
        <v>1</v>
      </c>
      <c r="CM450" s="4">
        <v>0</v>
      </c>
      <c r="CN450" s="4">
        <v>1</v>
      </c>
      <c r="CO450" s="4">
        <v>0</v>
      </c>
      <c r="CP450" s="4">
        <v>1</v>
      </c>
      <c r="CQ450" s="4">
        <v>0</v>
      </c>
      <c r="CR450" s="4">
        <v>1</v>
      </c>
      <c r="CS450" s="4">
        <v>8.9999999999999993E-3</v>
      </c>
      <c r="CT450" s="4">
        <v>0.99099999999999999</v>
      </c>
      <c r="CU450" s="4">
        <v>0.253</v>
      </c>
      <c r="CV450" s="4">
        <v>0.747</v>
      </c>
      <c r="CW450" s="4">
        <v>0.83699999999999997</v>
      </c>
      <c r="CX450" s="4">
        <v>0.16300000000000001</v>
      </c>
      <c r="CY450" s="4">
        <v>0.999</v>
      </c>
      <c r="CZ450" s="4">
        <v>1E-3</v>
      </c>
      <c r="DA450" s="4">
        <v>1</v>
      </c>
      <c r="DB450" s="4">
        <v>0</v>
      </c>
      <c r="DC450" s="4">
        <v>1</v>
      </c>
      <c r="DD450" s="4">
        <v>0</v>
      </c>
      <c r="DE450" s="4">
        <v>1</v>
      </c>
      <c r="DF450" s="4">
        <v>0</v>
      </c>
      <c r="DG450" s="4">
        <v>1</v>
      </c>
      <c r="DH450" s="4">
        <v>0</v>
      </c>
      <c r="DI450" s="4">
        <v>1</v>
      </c>
      <c r="DJ450" s="4">
        <v>0</v>
      </c>
      <c r="DK450" s="4">
        <v>1</v>
      </c>
      <c r="DL450" s="4">
        <v>0</v>
      </c>
      <c r="DM450" s="4">
        <v>1</v>
      </c>
      <c r="DN450" s="4">
        <v>0</v>
      </c>
      <c r="DO450" s="4">
        <v>1</v>
      </c>
      <c r="DP450" s="4">
        <v>0</v>
      </c>
      <c r="DQ450" s="4">
        <v>1</v>
      </c>
      <c r="DR450" s="4">
        <v>0</v>
      </c>
      <c r="DS450" s="4">
        <v>1</v>
      </c>
      <c r="DT450" s="4">
        <v>0</v>
      </c>
      <c r="DU450" s="4">
        <v>1</v>
      </c>
      <c r="DV450" s="4">
        <v>0</v>
      </c>
      <c r="DW450" s="4">
        <v>1</v>
      </c>
      <c r="DX450" s="4">
        <v>0</v>
      </c>
    </row>
    <row r="451" spans="1:128">
      <c r="A451" s="10">
        <v>446</v>
      </c>
      <c r="BP451" s="3"/>
      <c r="BQ451" s="3"/>
      <c r="BR451" s="3"/>
      <c r="BS451" s="3"/>
      <c r="BT451" s="10">
        <v>446</v>
      </c>
      <c r="BU451" s="4">
        <f t="shared" si="24"/>
        <v>0</v>
      </c>
      <c r="BV451" s="4">
        <f t="shared" si="25"/>
        <v>0</v>
      </c>
      <c r="BW451" s="10"/>
      <c r="BX451" s="4">
        <f t="shared" si="26"/>
        <v>1</v>
      </c>
      <c r="BY451" s="4">
        <f t="shared" si="27"/>
        <v>1</v>
      </c>
      <c r="CA451" s="18">
        <v>89000</v>
      </c>
      <c r="CH451" s="18">
        <v>89000</v>
      </c>
      <c r="CI451" s="4">
        <v>0</v>
      </c>
      <c r="CJ451" s="4">
        <v>1</v>
      </c>
      <c r="CK451" s="4">
        <v>0</v>
      </c>
      <c r="CL451" s="4">
        <v>1</v>
      </c>
      <c r="CM451" s="4">
        <v>0</v>
      </c>
      <c r="CN451" s="4">
        <v>1</v>
      </c>
      <c r="CO451" s="4">
        <v>0</v>
      </c>
      <c r="CP451" s="4">
        <v>1</v>
      </c>
      <c r="CQ451" s="4">
        <v>0</v>
      </c>
      <c r="CR451" s="4">
        <v>1</v>
      </c>
      <c r="CS451" s="4">
        <v>8.9999999999999993E-3</v>
      </c>
      <c r="CT451" s="4">
        <v>0.99099999999999999</v>
      </c>
      <c r="CU451" s="4">
        <v>0.247</v>
      </c>
      <c r="CV451" s="4">
        <v>0.753</v>
      </c>
      <c r="CW451" s="4">
        <v>0.82699999999999996</v>
      </c>
      <c r="CX451" s="4">
        <v>0.17299999999999999</v>
      </c>
      <c r="CY451" s="4">
        <v>0.998</v>
      </c>
      <c r="CZ451" s="4">
        <v>2E-3</v>
      </c>
      <c r="DA451" s="4">
        <v>1</v>
      </c>
      <c r="DB451" s="4">
        <v>0</v>
      </c>
      <c r="DC451" s="4">
        <v>1</v>
      </c>
      <c r="DD451" s="4">
        <v>0</v>
      </c>
      <c r="DE451" s="4">
        <v>1</v>
      </c>
      <c r="DF451" s="4">
        <v>0</v>
      </c>
      <c r="DG451" s="4">
        <v>1</v>
      </c>
      <c r="DH451" s="4">
        <v>0</v>
      </c>
      <c r="DI451" s="4">
        <v>1</v>
      </c>
      <c r="DJ451" s="4">
        <v>0</v>
      </c>
      <c r="DK451" s="4">
        <v>1</v>
      </c>
      <c r="DL451" s="4">
        <v>0</v>
      </c>
      <c r="DM451" s="4">
        <v>1</v>
      </c>
      <c r="DN451" s="4">
        <v>0</v>
      </c>
      <c r="DO451" s="4">
        <v>1</v>
      </c>
      <c r="DP451" s="4">
        <v>0</v>
      </c>
      <c r="DQ451" s="4">
        <v>1</v>
      </c>
      <c r="DR451" s="4">
        <v>0</v>
      </c>
      <c r="DS451" s="4">
        <v>1</v>
      </c>
      <c r="DT451" s="4">
        <v>0</v>
      </c>
      <c r="DU451" s="4">
        <v>1</v>
      </c>
      <c r="DV451" s="4">
        <v>0</v>
      </c>
      <c r="DW451" s="4">
        <v>1</v>
      </c>
      <c r="DX451" s="4">
        <v>0</v>
      </c>
    </row>
    <row r="452" spans="1:128">
      <c r="A452" s="10">
        <v>447</v>
      </c>
      <c r="BP452" s="3"/>
      <c r="BQ452" s="3"/>
      <c r="BR452" s="3"/>
      <c r="BS452" s="3"/>
      <c r="BT452" s="10">
        <v>447</v>
      </c>
      <c r="BU452" s="4">
        <f t="shared" si="24"/>
        <v>0</v>
      </c>
      <c r="BV452" s="4">
        <f t="shared" si="25"/>
        <v>0</v>
      </c>
      <c r="BW452" s="10"/>
      <c r="BX452" s="4">
        <f t="shared" si="26"/>
        <v>1</v>
      </c>
      <c r="BY452" s="4">
        <f t="shared" si="27"/>
        <v>1</v>
      </c>
      <c r="CA452" s="18">
        <v>89200</v>
      </c>
      <c r="CH452" s="18">
        <v>89200</v>
      </c>
      <c r="CI452" s="4">
        <v>0</v>
      </c>
      <c r="CJ452" s="4">
        <v>1</v>
      </c>
      <c r="CK452" s="4">
        <v>0</v>
      </c>
      <c r="CL452" s="4">
        <v>1</v>
      </c>
      <c r="CM452" s="4">
        <v>0</v>
      </c>
      <c r="CN452" s="4">
        <v>1</v>
      </c>
      <c r="CO452" s="4">
        <v>0</v>
      </c>
      <c r="CP452" s="4">
        <v>1</v>
      </c>
      <c r="CQ452" s="4">
        <v>0</v>
      </c>
      <c r="CR452" s="4">
        <v>1</v>
      </c>
      <c r="CS452" s="4">
        <v>8.9999999999999993E-3</v>
      </c>
      <c r="CT452" s="4">
        <v>0.99099999999999999</v>
      </c>
      <c r="CU452" s="4">
        <v>0.24099999999999999</v>
      </c>
      <c r="CV452" s="4">
        <v>0.75900000000000001</v>
      </c>
      <c r="CW452" s="4">
        <v>0.81599999999999995</v>
      </c>
      <c r="CX452" s="4">
        <v>0.184</v>
      </c>
      <c r="CY452" s="4">
        <v>0.997</v>
      </c>
      <c r="CZ452" s="4">
        <v>3.0000000000000001E-3</v>
      </c>
      <c r="DA452" s="4">
        <v>1</v>
      </c>
      <c r="DB452" s="4">
        <v>0</v>
      </c>
      <c r="DC452" s="4">
        <v>1</v>
      </c>
      <c r="DD452" s="4">
        <v>0</v>
      </c>
      <c r="DE452" s="4">
        <v>1</v>
      </c>
      <c r="DF452" s="4">
        <v>0</v>
      </c>
      <c r="DG452" s="4">
        <v>1</v>
      </c>
      <c r="DH452" s="4">
        <v>0</v>
      </c>
      <c r="DI452" s="4">
        <v>1</v>
      </c>
      <c r="DJ452" s="4">
        <v>0</v>
      </c>
      <c r="DK452" s="4">
        <v>1</v>
      </c>
      <c r="DL452" s="4">
        <v>0</v>
      </c>
      <c r="DM452" s="4">
        <v>1</v>
      </c>
      <c r="DN452" s="4">
        <v>0</v>
      </c>
      <c r="DO452" s="4">
        <v>1</v>
      </c>
      <c r="DP452" s="4">
        <v>0</v>
      </c>
      <c r="DQ452" s="4">
        <v>1</v>
      </c>
      <c r="DR452" s="4">
        <v>0</v>
      </c>
      <c r="DS452" s="4">
        <v>1</v>
      </c>
      <c r="DT452" s="4">
        <v>0</v>
      </c>
      <c r="DU452" s="4">
        <v>1</v>
      </c>
      <c r="DV452" s="4">
        <v>0</v>
      </c>
      <c r="DW452" s="4">
        <v>1</v>
      </c>
      <c r="DX452" s="4">
        <v>0</v>
      </c>
    </row>
    <row r="453" spans="1:128">
      <c r="A453" s="10">
        <v>448</v>
      </c>
      <c r="BP453" s="3"/>
      <c r="BQ453" s="3"/>
      <c r="BR453" s="3"/>
      <c r="BS453" s="3"/>
      <c r="BT453" s="10">
        <v>448</v>
      </c>
      <c r="BU453" s="4">
        <f t="shared" si="24"/>
        <v>0</v>
      </c>
      <c r="BV453" s="4">
        <f t="shared" si="25"/>
        <v>0</v>
      </c>
      <c r="BW453" s="10"/>
      <c r="BX453" s="4">
        <f t="shared" si="26"/>
        <v>1</v>
      </c>
      <c r="BY453" s="4">
        <f t="shared" si="27"/>
        <v>1</v>
      </c>
      <c r="CA453" s="18">
        <v>89400</v>
      </c>
      <c r="CH453" s="18">
        <v>89400</v>
      </c>
      <c r="CI453" s="4">
        <v>0</v>
      </c>
      <c r="CJ453" s="4">
        <v>1</v>
      </c>
      <c r="CK453" s="4">
        <v>0</v>
      </c>
      <c r="CL453" s="4">
        <v>1</v>
      </c>
      <c r="CM453" s="4">
        <v>0</v>
      </c>
      <c r="CN453" s="4">
        <v>1</v>
      </c>
      <c r="CO453" s="4">
        <v>0</v>
      </c>
      <c r="CP453" s="4">
        <v>1</v>
      </c>
      <c r="CQ453" s="4">
        <v>0</v>
      </c>
      <c r="CR453" s="4">
        <v>1</v>
      </c>
      <c r="CS453" s="4">
        <v>8.9999999999999993E-3</v>
      </c>
      <c r="CT453" s="4">
        <v>0.99099999999999999</v>
      </c>
      <c r="CU453" s="4">
        <v>0.224</v>
      </c>
      <c r="CV453" s="4">
        <v>0.77600000000000002</v>
      </c>
      <c r="CW453" s="4">
        <v>0.80200000000000005</v>
      </c>
      <c r="CX453" s="4">
        <v>0.19800000000000001</v>
      </c>
      <c r="CY453" s="4">
        <v>0.997</v>
      </c>
      <c r="CZ453" s="4">
        <v>3.0000000000000001E-3</v>
      </c>
      <c r="DA453" s="4">
        <v>1</v>
      </c>
      <c r="DB453" s="4">
        <v>0</v>
      </c>
      <c r="DC453" s="4">
        <v>1</v>
      </c>
      <c r="DD453" s="4">
        <v>0</v>
      </c>
      <c r="DE453" s="4">
        <v>1</v>
      </c>
      <c r="DF453" s="4">
        <v>0</v>
      </c>
      <c r="DG453" s="4">
        <v>1</v>
      </c>
      <c r="DH453" s="4">
        <v>0</v>
      </c>
      <c r="DI453" s="4">
        <v>1</v>
      </c>
      <c r="DJ453" s="4">
        <v>0</v>
      </c>
      <c r="DK453" s="4">
        <v>1</v>
      </c>
      <c r="DL453" s="4">
        <v>0</v>
      </c>
      <c r="DM453" s="4">
        <v>1</v>
      </c>
      <c r="DN453" s="4">
        <v>0</v>
      </c>
      <c r="DO453" s="4">
        <v>1</v>
      </c>
      <c r="DP453" s="4">
        <v>0</v>
      </c>
      <c r="DQ453" s="4">
        <v>1</v>
      </c>
      <c r="DR453" s="4">
        <v>0</v>
      </c>
      <c r="DS453" s="4">
        <v>1</v>
      </c>
      <c r="DT453" s="4">
        <v>0</v>
      </c>
      <c r="DU453" s="4">
        <v>1</v>
      </c>
      <c r="DV453" s="4">
        <v>0</v>
      </c>
      <c r="DW453" s="4">
        <v>1</v>
      </c>
      <c r="DX453" s="4">
        <v>0</v>
      </c>
    </row>
    <row r="454" spans="1:128">
      <c r="A454" s="10">
        <v>449</v>
      </c>
      <c r="BP454" s="3"/>
      <c r="BQ454" s="3"/>
      <c r="BR454" s="3"/>
      <c r="BS454" s="3"/>
      <c r="BT454" s="10">
        <v>449</v>
      </c>
      <c r="BU454" s="4">
        <f t="shared" si="24"/>
        <v>0</v>
      </c>
      <c r="BV454" s="4">
        <f t="shared" si="25"/>
        <v>0</v>
      </c>
      <c r="BW454" s="10"/>
      <c r="BX454" s="4">
        <f t="shared" si="26"/>
        <v>1</v>
      </c>
      <c r="BY454" s="4">
        <f t="shared" si="27"/>
        <v>1</v>
      </c>
      <c r="CA454" s="18">
        <v>89600</v>
      </c>
      <c r="CH454" s="18">
        <v>89600</v>
      </c>
      <c r="CI454" s="4">
        <v>0</v>
      </c>
      <c r="CJ454" s="4">
        <v>1</v>
      </c>
      <c r="CK454" s="4">
        <v>0</v>
      </c>
      <c r="CL454" s="4">
        <v>1</v>
      </c>
      <c r="CM454" s="4">
        <v>0</v>
      </c>
      <c r="CN454" s="4">
        <v>1</v>
      </c>
      <c r="CO454" s="4">
        <v>0</v>
      </c>
      <c r="CP454" s="4">
        <v>1</v>
      </c>
      <c r="CQ454" s="4">
        <v>0</v>
      </c>
      <c r="CR454" s="4">
        <v>1</v>
      </c>
      <c r="CS454" s="4">
        <v>8.0000000000000002E-3</v>
      </c>
      <c r="CT454" s="4">
        <v>0.99199999999999999</v>
      </c>
      <c r="CU454" s="4">
        <v>0.21299999999999999</v>
      </c>
      <c r="CV454" s="4">
        <v>0.78700000000000003</v>
      </c>
      <c r="CW454" s="4">
        <v>0.79500000000000004</v>
      </c>
      <c r="CX454" s="4">
        <v>0.20499999999999999</v>
      </c>
      <c r="CY454" s="4">
        <v>0.996</v>
      </c>
      <c r="CZ454" s="4">
        <v>4.0000000000000001E-3</v>
      </c>
      <c r="DA454" s="4">
        <v>1</v>
      </c>
      <c r="DB454" s="4">
        <v>0</v>
      </c>
      <c r="DC454" s="4">
        <v>1</v>
      </c>
      <c r="DD454" s="4">
        <v>0</v>
      </c>
      <c r="DE454" s="4">
        <v>1</v>
      </c>
      <c r="DF454" s="4">
        <v>0</v>
      </c>
      <c r="DG454" s="4">
        <v>1</v>
      </c>
      <c r="DH454" s="4">
        <v>0</v>
      </c>
      <c r="DI454" s="4">
        <v>1</v>
      </c>
      <c r="DJ454" s="4">
        <v>0</v>
      </c>
      <c r="DK454" s="4">
        <v>1</v>
      </c>
      <c r="DL454" s="4">
        <v>0</v>
      </c>
      <c r="DM454" s="4">
        <v>1</v>
      </c>
      <c r="DN454" s="4">
        <v>0</v>
      </c>
      <c r="DO454" s="4">
        <v>1</v>
      </c>
      <c r="DP454" s="4">
        <v>0</v>
      </c>
      <c r="DQ454" s="4">
        <v>1</v>
      </c>
      <c r="DR454" s="4">
        <v>0</v>
      </c>
      <c r="DS454" s="4">
        <v>1</v>
      </c>
      <c r="DT454" s="4">
        <v>0</v>
      </c>
      <c r="DU454" s="4">
        <v>1</v>
      </c>
      <c r="DV454" s="4">
        <v>0</v>
      </c>
      <c r="DW454" s="4">
        <v>1</v>
      </c>
      <c r="DX454" s="4">
        <v>0</v>
      </c>
    </row>
    <row r="455" spans="1:128">
      <c r="A455" s="10">
        <v>450</v>
      </c>
      <c r="BP455" s="3"/>
      <c r="BQ455" s="3"/>
      <c r="BR455" s="3"/>
      <c r="BS455" s="3"/>
      <c r="BT455" s="10">
        <v>450</v>
      </c>
      <c r="BU455" s="4">
        <f t="shared" ref="BU455:BU518" si="28">BP455*$BV$1-BQ455</f>
        <v>0</v>
      </c>
      <c r="BV455" s="4">
        <f t="shared" ref="BV455:BV518" si="29">BR455*$BV$1-BS455</f>
        <v>0</v>
      </c>
      <c r="BW455" s="10"/>
      <c r="BX455" s="4">
        <f t="shared" ref="BX455:BX518" si="30">IF(BU455=MAX($BU455:$BV455),1,0)</f>
        <v>1</v>
      </c>
      <c r="BY455" s="4">
        <f t="shared" ref="BY455:BY518" si="31">IF(BV455=MAX($BU455:$BV455),1,0)</f>
        <v>1</v>
      </c>
      <c r="CA455" s="18">
        <v>89800</v>
      </c>
      <c r="CH455" s="18">
        <v>89800</v>
      </c>
      <c r="CI455" s="4">
        <v>0</v>
      </c>
      <c r="CJ455" s="4">
        <v>1</v>
      </c>
      <c r="CK455" s="4">
        <v>0</v>
      </c>
      <c r="CL455" s="4">
        <v>1</v>
      </c>
      <c r="CM455" s="4">
        <v>0</v>
      </c>
      <c r="CN455" s="4">
        <v>1</v>
      </c>
      <c r="CO455" s="4">
        <v>0</v>
      </c>
      <c r="CP455" s="4">
        <v>1</v>
      </c>
      <c r="CQ455" s="4">
        <v>0</v>
      </c>
      <c r="CR455" s="4">
        <v>1</v>
      </c>
      <c r="CS455" s="4">
        <v>7.0000000000000001E-3</v>
      </c>
      <c r="CT455" s="4">
        <v>0.99299999999999999</v>
      </c>
      <c r="CU455" s="4">
        <v>0.19800000000000001</v>
      </c>
      <c r="CV455" s="4">
        <v>0.80200000000000005</v>
      </c>
      <c r="CW455" s="4">
        <v>0.78400000000000003</v>
      </c>
      <c r="CX455" s="4">
        <v>0.216</v>
      </c>
      <c r="CY455" s="4">
        <v>0.99299999999999999</v>
      </c>
      <c r="CZ455" s="4">
        <v>7.0000000000000001E-3</v>
      </c>
      <c r="DA455" s="4">
        <v>1</v>
      </c>
      <c r="DB455" s="4">
        <v>0</v>
      </c>
      <c r="DC455" s="4">
        <v>1</v>
      </c>
      <c r="DD455" s="4">
        <v>0</v>
      </c>
      <c r="DE455" s="4">
        <v>1</v>
      </c>
      <c r="DF455" s="4">
        <v>0</v>
      </c>
      <c r="DG455" s="4">
        <v>1</v>
      </c>
      <c r="DH455" s="4">
        <v>0</v>
      </c>
      <c r="DI455" s="4">
        <v>1</v>
      </c>
      <c r="DJ455" s="4">
        <v>0</v>
      </c>
      <c r="DK455" s="4">
        <v>1</v>
      </c>
      <c r="DL455" s="4">
        <v>0</v>
      </c>
      <c r="DM455" s="4">
        <v>1</v>
      </c>
      <c r="DN455" s="4">
        <v>0</v>
      </c>
      <c r="DO455" s="4">
        <v>1</v>
      </c>
      <c r="DP455" s="4">
        <v>0</v>
      </c>
      <c r="DQ455" s="4">
        <v>1</v>
      </c>
      <c r="DR455" s="4">
        <v>0</v>
      </c>
      <c r="DS455" s="4">
        <v>1</v>
      </c>
      <c r="DT455" s="4">
        <v>0</v>
      </c>
      <c r="DU455" s="4">
        <v>1</v>
      </c>
      <c r="DV455" s="4">
        <v>0</v>
      </c>
      <c r="DW455" s="4">
        <v>1</v>
      </c>
      <c r="DX455" s="4">
        <v>0</v>
      </c>
    </row>
    <row r="456" spans="1:128">
      <c r="A456" s="10">
        <v>451</v>
      </c>
      <c r="BP456" s="3"/>
      <c r="BQ456" s="3"/>
      <c r="BR456" s="3"/>
      <c r="BS456" s="3"/>
      <c r="BT456" s="10">
        <v>451</v>
      </c>
      <c r="BU456" s="4">
        <f t="shared" si="28"/>
        <v>0</v>
      </c>
      <c r="BV456" s="4">
        <f t="shared" si="29"/>
        <v>0</v>
      </c>
      <c r="BW456" s="10"/>
      <c r="BX456" s="4">
        <f t="shared" si="30"/>
        <v>1</v>
      </c>
      <c r="BY456" s="4">
        <f t="shared" si="31"/>
        <v>1</v>
      </c>
      <c r="CA456" s="18">
        <v>90000</v>
      </c>
      <c r="CH456" s="18">
        <v>90000</v>
      </c>
      <c r="CI456" s="4">
        <v>0</v>
      </c>
      <c r="CJ456" s="4">
        <v>1</v>
      </c>
      <c r="CK456" s="4">
        <v>0</v>
      </c>
      <c r="CL456" s="4">
        <v>1</v>
      </c>
      <c r="CM456" s="4">
        <v>0</v>
      </c>
      <c r="CN456" s="4">
        <v>1</v>
      </c>
      <c r="CO456" s="4">
        <v>0</v>
      </c>
      <c r="CP456" s="4">
        <v>1</v>
      </c>
      <c r="CQ456" s="4">
        <v>0</v>
      </c>
      <c r="CR456" s="4">
        <v>1</v>
      </c>
      <c r="CS456" s="4">
        <v>5.0000000000000001E-3</v>
      </c>
      <c r="CT456" s="4">
        <v>0.995</v>
      </c>
      <c r="CU456" s="4">
        <v>0.189</v>
      </c>
      <c r="CV456" s="4">
        <v>0.81100000000000005</v>
      </c>
      <c r="CW456" s="4">
        <v>0.77500000000000002</v>
      </c>
      <c r="CX456" s="4">
        <v>0.22500000000000001</v>
      </c>
      <c r="CY456" s="4">
        <v>0.99199999999999999</v>
      </c>
      <c r="CZ456" s="4">
        <v>8.0000000000000002E-3</v>
      </c>
      <c r="DA456" s="4">
        <v>1</v>
      </c>
      <c r="DB456" s="4">
        <v>0</v>
      </c>
      <c r="DC456" s="4">
        <v>1</v>
      </c>
      <c r="DD456" s="4">
        <v>0</v>
      </c>
      <c r="DE456" s="4">
        <v>1</v>
      </c>
      <c r="DF456" s="4">
        <v>0</v>
      </c>
      <c r="DG456" s="4">
        <v>1</v>
      </c>
      <c r="DH456" s="4">
        <v>0</v>
      </c>
      <c r="DI456" s="4">
        <v>1</v>
      </c>
      <c r="DJ456" s="4">
        <v>0</v>
      </c>
      <c r="DK456" s="4">
        <v>1</v>
      </c>
      <c r="DL456" s="4">
        <v>0</v>
      </c>
      <c r="DM456" s="4">
        <v>1</v>
      </c>
      <c r="DN456" s="4">
        <v>0</v>
      </c>
      <c r="DO456" s="4">
        <v>1</v>
      </c>
      <c r="DP456" s="4">
        <v>0</v>
      </c>
      <c r="DQ456" s="4">
        <v>1</v>
      </c>
      <c r="DR456" s="4">
        <v>0</v>
      </c>
      <c r="DS456" s="4">
        <v>1</v>
      </c>
      <c r="DT456" s="4">
        <v>0</v>
      </c>
      <c r="DU456" s="4">
        <v>1</v>
      </c>
      <c r="DV456" s="4">
        <v>0</v>
      </c>
      <c r="DW456" s="4">
        <v>1</v>
      </c>
      <c r="DX456" s="4">
        <v>0</v>
      </c>
    </row>
    <row r="457" spans="1:128">
      <c r="A457" s="10">
        <v>452</v>
      </c>
      <c r="BP457" s="3"/>
      <c r="BQ457" s="3"/>
      <c r="BR457" s="3"/>
      <c r="BS457" s="3"/>
      <c r="BT457" s="10">
        <v>452</v>
      </c>
      <c r="BU457" s="4">
        <f t="shared" si="28"/>
        <v>0</v>
      </c>
      <c r="BV457" s="4">
        <f t="shared" si="29"/>
        <v>0</v>
      </c>
      <c r="BW457" s="10"/>
      <c r="BX457" s="4">
        <f t="shared" si="30"/>
        <v>1</v>
      </c>
      <c r="BY457" s="4">
        <f t="shared" si="31"/>
        <v>1</v>
      </c>
      <c r="CA457" s="18">
        <v>90200</v>
      </c>
      <c r="CH457" s="18">
        <v>90200</v>
      </c>
      <c r="CI457" s="4">
        <v>0</v>
      </c>
      <c r="CJ457" s="4">
        <v>1</v>
      </c>
      <c r="CK457" s="4">
        <v>0</v>
      </c>
      <c r="CL457" s="4">
        <v>1</v>
      </c>
      <c r="CM457" s="4">
        <v>0</v>
      </c>
      <c r="CN457" s="4">
        <v>1</v>
      </c>
      <c r="CO457" s="4">
        <v>0</v>
      </c>
      <c r="CP457" s="4">
        <v>1</v>
      </c>
      <c r="CQ457" s="4">
        <v>0</v>
      </c>
      <c r="CR457" s="4">
        <v>1</v>
      </c>
      <c r="CS457" s="4">
        <v>5.0000000000000001E-3</v>
      </c>
      <c r="CT457" s="4">
        <v>0.995</v>
      </c>
      <c r="CU457" s="4">
        <v>0.183</v>
      </c>
      <c r="CV457" s="4">
        <v>0.81699999999999995</v>
      </c>
      <c r="CW457" s="4">
        <v>0.76200000000000001</v>
      </c>
      <c r="CX457" s="4">
        <v>0.23799999999999999</v>
      </c>
      <c r="CY457" s="4">
        <v>0.99</v>
      </c>
      <c r="CZ457" s="4">
        <v>0.01</v>
      </c>
      <c r="DA457" s="4">
        <v>1</v>
      </c>
      <c r="DB457" s="4">
        <v>0</v>
      </c>
      <c r="DC457" s="4">
        <v>1</v>
      </c>
      <c r="DD457" s="4">
        <v>0</v>
      </c>
      <c r="DE457" s="4">
        <v>1</v>
      </c>
      <c r="DF457" s="4">
        <v>0</v>
      </c>
      <c r="DG457" s="4">
        <v>1</v>
      </c>
      <c r="DH457" s="4">
        <v>0</v>
      </c>
      <c r="DI457" s="4">
        <v>1</v>
      </c>
      <c r="DJ457" s="4">
        <v>0</v>
      </c>
      <c r="DK457" s="4">
        <v>1</v>
      </c>
      <c r="DL457" s="4">
        <v>0</v>
      </c>
      <c r="DM457" s="4">
        <v>1</v>
      </c>
      <c r="DN457" s="4">
        <v>0</v>
      </c>
      <c r="DO457" s="4">
        <v>1</v>
      </c>
      <c r="DP457" s="4">
        <v>0</v>
      </c>
      <c r="DQ457" s="4">
        <v>1</v>
      </c>
      <c r="DR457" s="4">
        <v>0</v>
      </c>
      <c r="DS457" s="4">
        <v>1</v>
      </c>
      <c r="DT457" s="4">
        <v>0</v>
      </c>
      <c r="DU457" s="4">
        <v>1</v>
      </c>
      <c r="DV457" s="4">
        <v>0</v>
      </c>
      <c r="DW457" s="4">
        <v>1</v>
      </c>
      <c r="DX457" s="4">
        <v>0</v>
      </c>
    </row>
    <row r="458" spans="1:128">
      <c r="A458" s="10">
        <v>453</v>
      </c>
      <c r="BP458" s="3"/>
      <c r="BQ458" s="3"/>
      <c r="BR458" s="3"/>
      <c r="BS458" s="3"/>
      <c r="BT458" s="10">
        <v>453</v>
      </c>
      <c r="BU458" s="4">
        <f t="shared" si="28"/>
        <v>0</v>
      </c>
      <c r="BV458" s="4">
        <f t="shared" si="29"/>
        <v>0</v>
      </c>
      <c r="BW458" s="10"/>
      <c r="BX458" s="4">
        <f t="shared" si="30"/>
        <v>1</v>
      </c>
      <c r="BY458" s="4">
        <f t="shared" si="31"/>
        <v>1</v>
      </c>
      <c r="CA458" s="18">
        <v>90400</v>
      </c>
      <c r="CH458" s="18">
        <v>90400</v>
      </c>
      <c r="CI458" s="4">
        <v>0</v>
      </c>
      <c r="CJ458" s="4">
        <v>1</v>
      </c>
      <c r="CK458" s="4">
        <v>0</v>
      </c>
      <c r="CL458" s="4">
        <v>1</v>
      </c>
      <c r="CM458" s="4">
        <v>0</v>
      </c>
      <c r="CN458" s="4">
        <v>1</v>
      </c>
      <c r="CO458" s="4">
        <v>0</v>
      </c>
      <c r="CP458" s="4">
        <v>1</v>
      </c>
      <c r="CQ458" s="4">
        <v>0</v>
      </c>
      <c r="CR458" s="4">
        <v>1</v>
      </c>
      <c r="CS458" s="4">
        <v>5.0000000000000001E-3</v>
      </c>
      <c r="CT458" s="4">
        <v>0.995</v>
      </c>
      <c r="CU458" s="4">
        <v>0.17599999999999999</v>
      </c>
      <c r="CV458" s="4">
        <v>0.82399999999999995</v>
      </c>
      <c r="CW458" s="4">
        <v>0.75</v>
      </c>
      <c r="CX458" s="4">
        <v>0.25</v>
      </c>
      <c r="CY458" s="4">
        <v>0.98799999999999999</v>
      </c>
      <c r="CZ458" s="4">
        <v>1.2E-2</v>
      </c>
      <c r="DA458" s="4">
        <v>1</v>
      </c>
      <c r="DB458" s="4">
        <v>0</v>
      </c>
      <c r="DC458" s="4">
        <v>1</v>
      </c>
      <c r="DD458" s="4">
        <v>0</v>
      </c>
      <c r="DE458" s="4">
        <v>1</v>
      </c>
      <c r="DF458" s="4">
        <v>0</v>
      </c>
      <c r="DG458" s="4">
        <v>1</v>
      </c>
      <c r="DH458" s="4">
        <v>0</v>
      </c>
      <c r="DI458" s="4">
        <v>1</v>
      </c>
      <c r="DJ458" s="4">
        <v>0</v>
      </c>
      <c r="DK458" s="4">
        <v>1</v>
      </c>
      <c r="DL458" s="4">
        <v>0</v>
      </c>
      <c r="DM458" s="4">
        <v>1</v>
      </c>
      <c r="DN458" s="4">
        <v>0</v>
      </c>
      <c r="DO458" s="4">
        <v>1</v>
      </c>
      <c r="DP458" s="4">
        <v>0</v>
      </c>
      <c r="DQ458" s="4">
        <v>1</v>
      </c>
      <c r="DR458" s="4">
        <v>0</v>
      </c>
      <c r="DS458" s="4">
        <v>1</v>
      </c>
      <c r="DT458" s="4">
        <v>0</v>
      </c>
      <c r="DU458" s="4">
        <v>1</v>
      </c>
      <c r="DV458" s="4">
        <v>0</v>
      </c>
      <c r="DW458" s="4">
        <v>1</v>
      </c>
      <c r="DX458" s="4">
        <v>0</v>
      </c>
    </row>
    <row r="459" spans="1:128">
      <c r="A459" s="10">
        <v>454</v>
      </c>
      <c r="BP459" s="3"/>
      <c r="BQ459" s="3"/>
      <c r="BR459" s="3"/>
      <c r="BS459" s="3"/>
      <c r="BT459" s="10">
        <v>454</v>
      </c>
      <c r="BU459" s="4">
        <f t="shared" si="28"/>
        <v>0</v>
      </c>
      <c r="BV459" s="4">
        <f t="shared" si="29"/>
        <v>0</v>
      </c>
      <c r="BW459" s="10"/>
      <c r="BX459" s="4">
        <f t="shared" si="30"/>
        <v>1</v>
      </c>
      <c r="BY459" s="4">
        <f t="shared" si="31"/>
        <v>1</v>
      </c>
      <c r="CA459" s="18">
        <v>90600</v>
      </c>
      <c r="CH459" s="18">
        <v>90600</v>
      </c>
      <c r="CI459" s="4">
        <v>0</v>
      </c>
      <c r="CJ459" s="4">
        <v>1</v>
      </c>
      <c r="CK459" s="4">
        <v>0</v>
      </c>
      <c r="CL459" s="4">
        <v>1</v>
      </c>
      <c r="CM459" s="4">
        <v>0</v>
      </c>
      <c r="CN459" s="4">
        <v>1</v>
      </c>
      <c r="CO459" s="4">
        <v>0</v>
      </c>
      <c r="CP459" s="4">
        <v>1</v>
      </c>
      <c r="CQ459" s="4">
        <v>0</v>
      </c>
      <c r="CR459" s="4">
        <v>1</v>
      </c>
      <c r="CS459" s="4">
        <v>5.0000000000000001E-3</v>
      </c>
      <c r="CT459" s="4">
        <v>0.995</v>
      </c>
      <c r="CU459" s="4">
        <v>0.16700000000000001</v>
      </c>
      <c r="CV459" s="4">
        <v>0.83299999999999996</v>
      </c>
      <c r="CW459" s="4">
        <v>0.74</v>
      </c>
      <c r="CX459" s="4">
        <v>0.26</v>
      </c>
      <c r="CY459" s="4">
        <v>0.98799999999999999</v>
      </c>
      <c r="CZ459" s="4">
        <v>1.2E-2</v>
      </c>
      <c r="DA459" s="4">
        <v>1</v>
      </c>
      <c r="DB459" s="4">
        <v>0</v>
      </c>
      <c r="DC459" s="4">
        <v>1</v>
      </c>
      <c r="DD459" s="4">
        <v>0</v>
      </c>
      <c r="DE459" s="4">
        <v>1</v>
      </c>
      <c r="DF459" s="4">
        <v>0</v>
      </c>
      <c r="DG459" s="4">
        <v>1</v>
      </c>
      <c r="DH459" s="4">
        <v>0</v>
      </c>
      <c r="DI459" s="4">
        <v>1</v>
      </c>
      <c r="DJ459" s="4">
        <v>0</v>
      </c>
      <c r="DK459" s="4">
        <v>1</v>
      </c>
      <c r="DL459" s="4">
        <v>0</v>
      </c>
      <c r="DM459" s="4">
        <v>1</v>
      </c>
      <c r="DN459" s="4">
        <v>0</v>
      </c>
      <c r="DO459" s="4">
        <v>1</v>
      </c>
      <c r="DP459" s="4">
        <v>0</v>
      </c>
      <c r="DQ459" s="4">
        <v>1</v>
      </c>
      <c r="DR459" s="4">
        <v>0</v>
      </c>
      <c r="DS459" s="4">
        <v>1</v>
      </c>
      <c r="DT459" s="4">
        <v>0</v>
      </c>
      <c r="DU459" s="4">
        <v>1</v>
      </c>
      <c r="DV459" s="4">
        <v>0</v>
      </c>
      <c r="DW459" s="4">
        <v>1</v>
      </c>
      <c r="DX459" s="4">
        <v>0</v>
      </c>
    </row>
    <row r="460" spans="1:128">
      <c r="A460" s="10">
        <v>455</v>
      </c>
      <c r="BP460" s="3"/>
      <c r="BQ460" s="3"/>
      <c r="BR460" s="3"/>
      <c r="BS460" s="3"/>
      <c r="BT460" s="10">
        <v>455</v>
      </c>
      <c r="BU460" s="4">
        <f t="shared" si="28"/>
        <v>0</v>
      </c>
      <c r="BV460" s="4">
        <f t="shared" si="29"/>
        <v>0</v>
      </c>
      <c r="BW460" s="10"/>
      <c r="BX460" s="4">
        <f t="shared" si="30"/>
        <v>1</v>
      </c>
      <c r="BY460" s="4">
        <f t="shared" si="31"/>
        <v>1</v>
      </c>
      <c r="CA460" s="18">
        <v>90800</v>
      </c>
      <c r="CH460" s="18">
        <v>90800</v>
      </c>
      <c r="CI460" s="4">
        <v>0</v>
      </c>
      <c r="CJ460" s="4">
        <v>1</v>
      </c>
      <c r="CK460" s="4">
        <v>0</v>
      </c>
      <c r="CL460" s="4">
        <v>1</v>
      </c>
      <c r="CM460" s="4">
        <v>0</v>
      </c>
      <c r="CN460" s="4">
        <v>1</v>
      </c>
      <c r="CO460" s="4">
        <v>0</v>
      </c>
      <c r="CP460" s="4">
        <v>1</v>
      </c>
      <c r="CQ460" s="4">
        <v>0</v>
      </c>
      <c r="CR460" s="4">
        <v>1</v>
      </c>
      <c r="CS460" s="4">
        <v>5.0000000000000001E-3</v>
      </c>
      <c r="CT460" s="4">
        <v>0.995</v>
      </c>
      <c r="CU460" s="4">
        <v>0.16200000000000001</v>
      </c>
      <c r="CV460" s="4">
        <v>0.83799999999999997</v>
      </c>
      <c r="CW460" s="4">
        <v>0.72499999999999998</v>
      </c>
      <c r="CX460" s="4">
        <v>0.27500000000000002</v>
      </c>
      <c r="CY460" s="4">
        <v>0.98699999999999999</v>
      </c>
      <c r="CZ460" s="4">
        <v>1.2999999999999999E-2</v>
      </c>
      <c r="DA460" s="4">
        <v>1</v>
      </c>
      <c r="DB460" s="4">
        <v>0</v>
      </c>
      <c r="DC460" s="4">
        <v>1</v>
      </c>
      <c r="DD460" s="4">
        <v>0</v>
      </c>
      <c r="DE460" s="4">
        <v>1</v>
      </c>
      <c r="DF460" s="4">
        <v>0</v>
      </c>
      <c r="DG460" s="4">
        <v>1</v>
      </c>
      <c r="DH460" s="4">
        <v>0</v>
      </c>
      <c r="DI460" s="4">
        <v>1</v>
      </c>
      <c r="DJ460" s="4">
        <v>0</v>
      </c>
      <c r="DK460" s="4">
        <v>1</v>
      </c>
      <c r="DL460" s="4">
        <v>0</v>
      </c>
      <c r="DM460" s="4">
        <v>1</v>
      </c>
      <c r="DN460" s="4">
        <v>0</v>
      </c>
      <c r="DO460" s="4">
        <v>1</v>
      </c>
      <c r="DP460" s="4">
        <v>0</v>
      </c>
      <c r="DQ460" s="4">
        <v>1</v>
      </c>
      <c r="DR460" s="4">
        <v>0</v>
      </c>
      <c r="DS460" s="4">
        <v>1</v>
      </c>
      <c r="DT460" s="4">
        <v>0</v>
      </c>
      <c r="DU460" s="4">
        <v>1</v>
      </c>
      <c r="DV460" s="4">
        <v>0</v>
      </c>
      <c r="DW460" s="4">
        <v>1</v>
      </c>
      <c r="DX460" s="4">
        <v>0</v>
      </c>
    </row>
    <row r="461" spans="1:128">
      <c r="A461" s="10">
        <v>456</v>
      </c>
      <c r="BP461" s="3"/>
      <c r="BQ461" s="3"/>
      <c r="BR461" s="3"/>
      <c r="BS461" s="3"/>
      <c r="BT461" s="10">
        <v>456</v>
      </c>
      <c r="BU461" s="4">
        <f t="shared" si="28"/>
        <v>0</v>
      </c>
      <c r="BV461" s="4">
        <f t="shared" si="29"/>
        <v>0</v>
      </c>
      <c r="BW461" s="10"/>
      <c r="BX461" s="4">
        <f t="shared" si="30"/>
        <v>1</v>
      </c>
      <c r="BY461" s="4">
        <f t="shared" si="31"/>
        <v>1</v>
      </c>
      <c r="CA461" s="18">
        <v>91000</v>
      </c>
      <c r="CH461" s="18">
        <v>91000</v>
      </c>
      <c r="CI461" s="4">
        <v>0</v>
      </c>
      <c r="CJ461" s="4">
        <v>1</v>
      </c>
      <c r="CK461" s="4">
        <v>0</v>
      </c>
      <c r="CL461" s="4">
        <v>1</v>
      </c>
      <c r="CM461" s="4">
        <v>0</v>
      </c>
      <c r="CN461" s="4">
        <v>1</v>
      </c>
      <c r="CO461" s="4">
        <v>0</v>
      </c>
      <c r="CP461" s="4">
        <v>1</v>
      </c>
      <c r="CQ461" s="4">
        <v>0</v>
      </c>
      <c r="CR461" s="4">
        <v>1</v>
      </c>
      <c r="CS461" s="4">
        <v>4.0000000000000001E-3</v>
      </c>
      <c r="CT461" s="4">
        <v>0.996</v>
      </c>
      <c r="CU461" s="4">
        <v>0.152</v>
      </c>
      <c r="CV461" s="4">
        <v>0.84799999999999998</v>
      </c>
      <c r="CW461" s="4">
        <v>0.71399999999999997</v>
      </c>
      <c r="CX461" s="4">
        <v>0.28599999999999998</v>
      </c>
      <c r="CY461" s="4">
        <v>0.98499999999999999</v>
      </c>
      <c r="CZ461" s="4">
        <v>1.4999999999999999E-2</v>
      </c>
      <c r="DA461" s="4">
        <v>1</v>
      </c>
      <c r="DB461" s="4">
        <v>0</v>
      </c>
      <c r="DC461" s="4">
        <v>1</v>
      </c>
      <c r="DD461" s="4">
        <v>0</v>
      </c>
      <c r="DE461" s="4">
        <v>1</v>
      </c>
      <c r="DF461" s="4">
        <v>0</v>
      </c>
      <c r="DG461" s="4">
        <v>1</v>
      </c>
      <c r="DH461" s="4">
        <v>0</v>
      </c>
      <c r="DI461" s="4">
        <v>1</v>
      </c>
      <c r="DJ461" s="4">
        <v>0</v>
      </c>
      <c r="DK461" s="4">
        <v>1</v>
      </c>
      <c r="DL461" s="4">
        <v>0</v>
      </c>
      <c r="DM461" s="4">
        <v>1</v>
      </c>
      <c r="DN461" s="4">
        <v>0</v>
      </c>
      <c r="DO461" s="4">
        <v>1</v>
      </c>
      <c r="DP461" s="4">
        <v>0</v>
      </c>
      <c r="DQ461" s="4">
        <v>1</v>
      </c>
      <c r="DR461" s="4">
        <v>0</v>
      </c>
      <c r="DS461" s="4">
        <v>1</v>
      </c>
      <c r="DT461" s="4">
        <v>0</v>
      </c>
      <c r="DU461" s="4">
        <v>1</v>
      </c>
      <c r="DV461" s="4">
        <v>0</v>
      </c>
      <c r="DW461" s="4">
        <v>1</v>
      </c>
      <c r="DX461" s="4">
        <v>0</v>
      </c>
    </row>
    <row r="462" spans="1:128">
      <c r="A462" s="10">
        <v>457</v>
      </c>
      <c r="BP462" s="3"/>
      <c r="BQ462" s="3"/>
      <c r="BR462" s="3"/>
      <c r="BS462" s="3"/>
      <c r="BT462" s="10">
        <v>457</v>
      </c>
      <c r="BU462" s="4">
        <f t="shared" si="28"/>
        <v>0</v>
      </c>
      <c r="BV462" s="4">
        <f t="shared" si="29"/>
        <v>0</v>
      </c>
      <c r="BW462" s="10"/>
      <c r="BX462" s="4">
        <f t="shared" si="30"/>
        <v>1</v>
      </c>
      <c r="BY462" s="4">
        <f t="shared" si="31"/>
        <v>1</v>
      </c>
      <c r="CA462" s="18">
        <v>91200</v>
      </c>
      <c r="CH462" s="18">
        <v>91200</v>
      </c>
      <c r="CI462" s="4">
        <v>0</v>
      </c>
      <c r="CJ462" s="4">
        <v>1</v>
      </c>
      <c r="CK462" s="4">
        <v>0</v>
      </c>
      <c r="CL462" s="4">
        <v>1</v>
      </c>
      <c r="CM462" s="4">
        <v>0</v>
      </c>
      <c r="CN462" s="4">
        <v>1</v>
      </c>
      <c r="CO462" s="4">
        <v>0</v>
      </c>
      <c r="CP462" s="4">
        <v>1</v>
      </c>
      <c r="CQ462" s="4">
        <v>0</v>
      </c>
      <c r="CR462" s="4">
        <v>1</v>
      </c>
      <c r="CS462" s="4">
        <v>4.0000000000000001E-3</v>
      </c>
      <c r="CT462" s="4">
        <v>0.996</v>
      </c>
      <c r="CU462" s="4">
        <v>0.14000000000000001</v>
      </c>
      <c r="CV462" s="4">
        <v>0.86</v>
      </c>
      <c r="CW462" s="4">
        <v>0.70599999999999996</v>
      </c>
      <c r="CX462" s="4">
        <v>0.29399999999999998</v>
      </c>
      <c r="CY462" s="4">
        <v>0.98499999999999999</v>
      </c>
      <c r="CZ462" s="4">
        <v>1.4999999999999999E-2</v>
      </c>
      <c r="DA462" s="4">
        <v>1</v>
      </c>
      <c r="DB462" s="4">
        <v>0</v>
      </c>
      <c r="DC462" s="4">
        <v>1</v>
      </c>
      <c r="DD462" s="4">
        <v>0</v>
      </c>
      <c r="DE462" s="4">
        <v>1</v>
      </c>
      <c r="DF462" s="4">
        <v>0</v>
      </c>
      <c r="DG462" s="4">
        <v>1</v>
      </c>
      <c r="DH462" s="4">
        <v>0</v>
      </c>
      <c r="DI462" s="4">
        <v>1</v>
      </c>
      <c r="DJ462" s="4">
        <v>0</v>
      </c>
      <c r="DK462" s="4">
        <v>1</v>
      </c>
      <c r="DL462" s="4">
        <v>0</v>
      </c>
      <c r="DM462" s="4">
        <v>1</v>
      </c>
      <c r="DN462" s="4">
        <v>0</v>
      </c>
      <c r="DO462" s="4">
        <v>1</v>
      </c>
      <c r="DP462" s="4">
        <v>0</v>
      </c>
      <c r="DQ462" s="4">
        <v>1</v>
      </c>
      <c r="DR462" s="4">
        <v>0</v>
      </c>
      <c r="DS462" s="4">
        <v>1</v>
      </c>
      <c r="DT462" s="4">
        <v>0</v>
      </c>
      <c r="DU462" s="4">
        <v>1</v>
      </c>
      <c r="DV462" s="4">
        <v>0</v>
      </c>
      <c r="DW462" s="4">
        <v>1</v>
      </c>
      <c r="DX462" s="4">
        <v>0</v>
      </c>
    </row>
    <row r="463" spans="1:128">
      <c r="A463" s="10">
        <v>458</v>
      </c>
      <c r="BP463" s="3"/>
      <c r="BQ463" s="3"/>
      <c r="BR463" s="3"/>
      <c r="BS463" s="3"/>
      <c r="BT463" s="10">
        <v>458</v>
      </c>
      <c r="BU463" s="4">
        <f t="shared" si="28"/>
        <v>0</v>
      </c>
      <c r="BV463" s="4">
        <f t="shared" si="29"/>
        <v>0</v>
      </c>
      <c r="BW463" s="10"/>
      <c r="BX463" s="4">
        <f t="shared" si="30"/>
        <v>1</v>
      </c>
      <c r="BY463" s="4">
        <f t="shared" si="31"/>
        <v>1</v>
      </c>
      <c r="CA463" s="18">
        <v>91400</v>
      </c>
      <c r="CH463" s="18">
        <v>91400</v>
      </c>
      <c r="CI463" s="4">
        <v>0</v>
      </c>
      <c r="CJ463" s="4">
        <v>1</v>
      </c>
      <c r="CK463" s="4">
        <v>0</v>
      </c>
      <c r="CL463" s="4">
        <v>1</v>
      </c>
      <c r="CM463" s="4">
        <v>0</v>
      </c>
      <c r="CN463" s="4">
        <v>1</v>
      </c>
      <c r="CO463" s="4">
        <v>0</v>
      </c>
      <c r="CP463" s="4">
        <v>1</v>
      </c>
      <c r="CQ463" s="4">
        <v>0</v>
      </c>
      <c r="CR463" s="4">
        <v>1</v>
      </c>
      <c r="CS463" s="4">
        <v>4.0000000000000001E-3</v>
      </c>
      <c r="CT463" s="4">
        <v>0.996</v>
      </c>
      <c r="CU463" s="4">
        <v>0.13600000000000001</v>
      </c>
      <c r="CV463" s="4">
        <v>0.86399999999999999</v>
      </c>
      <c r="CW463" s="4">
        <v>0.69599999999999995</v>
      </c>
      <c r="CX463" s="4">
        <v>0.30399999999999999</v>
      </c>
      <c r="CY463" s="4">
        <v>0.98399999999999999</v>
      </c>
      <c r="CZ463" s="4">
        <v>1.6E-2</v>
      </c>
      <c r="DA463" s="4">
        <v>1</v>
      </c>
      <c r="DB463" s="4">
        <v>0</v>
      </c>
      <c r="DC463" s="4">
        <v>1</v>
      </c>
      <c r="DD463" s="4">
        <v>0</v>
      </c>
      <c r="DE463" s="4">
        <v>1</v>
      </c>
      <c r="DF463" s="4">
        <v>0</v>
      </c>
      <c r="DG463" s="4">
        <v>1</v>
      </c>
      <c r="DH463" s="4">
        <v>0</v>
      </c>
      <c r="DI463" s="4">
        <v>1</v>
      </c>
      <c r="DJ463" s="4">
        <v>0</v>
      </c>
      <c r="DK463" s="4">
        <v>1</v>
      </c>
      <c r="DL463" s="4">
        <v>0</v>
      </c>
      <c r="DM463" s="4">
        <v>1</v>
      </c>
      <c r="DN463" s="4">
        <v>0</v>
      </c>
      <c r="DO463" s="4">
        <v>1</v>
      </c>
      <c r="DP463" s="4">
        <v>0</v>
      </c>
      <c r="DQ463" s="4">
        <v>1</v>
      </c>
      <c r="DR463" s="4">
        <v>0</v>
      </c>
      <c r="DS463" s="4">
        <v>1</v>
      </c>
      <c r="DT463" s="4">
        <v>0</v>
      </c>
      <c r="DU463" s="4">
        <v>1</v>
      </c>
      <c r="DV463" s="4">
        <v>0</v>
      </c>
      <c r="DW463" s="4">
        <v>1</v>
      </c>
      <c r="DX463" s="4">
        <v>0</v>
      </c>
    </row>
    <row r="464" spans="1:128">
      <c r="A464" s="10">
        <v>459</v>
      </c>
      <c r="BP464" s="3"/>
      <c r="BQ464" s="3"/>
      <c r="BR464" s="3"/>
      <c r="BS464" s="3"/>
      <c r="BT464" s="10">
        <v>459</v>
      </c>
      <c r="BU464" s="4">
        <f t="shared" si="28"/>
        <v>0</v>
      </c>
      <c r="BV464" s="4">
        <f t="shared" si="29"/>
        <v>0</v>
      </c>
      <c r="BW464" s="10"/>
      <c r="BX464" s="4">
        <f t="shared" si="30"/>
        <v>1</v>
      </c>
      <c r="BY464" s="4">
        <f t="shared" si="31"/>
        <v>1</v>
      </c>
      <c r="CA464" s="18">
        <v>91600</v>
      </c>
      <c r="CH464" s="18">
        <v>91600</v>
      </c>
      <c r="CI464" s="4">
        <v>0</v>
      </c>
      <c r="CJ464" s="4">
        <v>1</v>
      </c>
      <c r="CK464" s="4">
        <v>0</v>
      </c>
      <c r="CL464" s="4">
        <v>1</v>
      </c>
      <c r="CM464" s="4">
        <v>0</v>
      </c>
      <c r="CN464" s="4">
        <v>1</v>
      </c>
      <c r="CO464" s="4">
        <v>0</v>
      </c>
      <c r="CP464" s="4">
        <v>1</v>
      </c>
      <c r="CQ464" s="4">
        <v>0</v>
      </c>
      <c r="CR464" s="4">
        <v>1</v>
      </c>
      <c r="CS464" s="4">
        <v>4.0000000000000001E-3</v>
      </c>
      <c r="CT464" s="4">
        <v>0.996</v>
      </c>
      <c r="CU464" s="4">
        <v>0.129</v>
      </c>
      <c r="CV464" s="4">
        <v>0.871</v>
      </c>
      <c r="CW464" s="4">
        <v>0.67900000000000005</v>
      </c>
      <c r="CX464" s="4">
        <v>0.32100000000000001</v>
      </c>
      <c r="CY464" s="4">
        <v>0.98099999999999998</v>
      </c>
      <c r="CZ464" s="4">
        <v>1.9E-2</v>
      </c>
      <c r="DA464" s="4">
        <v>1</v>
      </c>
      <c r="DB464" s="4">
        <v>0</v>
      </c>
      <c r="DC464" s="4">
        <v>1</v>
      </c>
      <c r="DD464" s="4">
        <v>0</v>
      </c>
      <c r="DE464" s="4">
        <v>1</v>
      </c>
      <c r="DF464" s="4">
        <v>0</v>
      </c>
      <c r="DG464" s="4">
        <v>1</v>
      </c>
      <c r="DH464" s="4">
        <v>0</v>
      </c>
      <c r="DI464" s="4">
        <v>1</v>
      </c>
      <c r="DJ464" s="4">
        <v>0</v>
      </c>
      <c r="DK464" s="4">
        <v>1</v>
      </c>
      <c r="DL464" s="4">
        <v>0</v>
      </c>
      <c r="DM464" s="4">
        <v>1</v>
      </c>
      <c r="DN464" s="4">
        <v>0</v>
      </c>
      <c r="DO464" s="4">
        <v>1</v>
      </c>
      <c r="DP464" s="4">
        <v>0</v>
      </c>
      <c r="DQ464" s="4">
        <v>1</v>
      </c>
      <c r="DR464" s="4">
        <v>0</v>
      </c>
      <c r="DS464" s="4">
        <v>1</v>
      </c>
      <c r="DT464" s="4">
        <v>0</v>
      </c>
      <c r="DU464" s="4">
        <v>1</v>
      </c>
      <c r="DV464" s="4">
        <v>0</v>
      </c>
      <c r="DW464" s="4">
        <v>1</v>
      </c>
      <c r="DX464" s="4">
        <v>0</v>
      </c>
    </row>
    <row r="465" spans="1:128">
      <c r="A465" s="10">
        <v>460</v>
      </c>
      <c r="BP465" s="3"/>
      <c r="BQ465" s="3"/>
      <c r="BR465" s="3"/>
      <c r="BS465" s="3"/>
      <c r="BT465" s="10">
        <v>460</v>
      </c>
      <c r="BU465" s="4">
        <f t="shared" si="28"/>
        <v>0</v>
      </c>
      <c r="BV465" s="4">
        <f t="shared" si="29"/>
        <v>0</v>
      </c>
      <c r="BW465" s="10"/>
      <c r="BX465" s="4">
        <f t="shared" si="30"/>
        <v>1</v>
      </c>
      <c r="BY465" s="4">
        <f t="shared" si="31"/>
        <v>1</v>
      </c>
      <c r="CA465" s="18">
        <v>91800</v>
      </c>
      <c r="CH465" s="18">
        <v>91800</v>
      </c>
      <c r="CI465" s="4">
        <v>0</v>
      </c>
      <c r="CJ465" s="4">
        <v>1</v>
      </c>
      <c r="CK465" s="4">
        <v>0</v>
      </c>
      <c r="CL465" s="4">
        <v>1</v>
      </c>
      <c r="CM465" s="4">
        <v>0</v>
      </c>
      <c r="CN465" s="4">
        <v>1</v>
      </c>
      <c r="CO465" s="4">
        <v>0</v>
      </c>
      <c r="CP465" s="4">
        <v>1</v>
      </c>
      <c r="CQ465" s="4">
        <v>0</v>
      </c>
      <c r="CR465" s="4">
        <v>1</v>
      </c>
      <c r="CS465" s="4">
        <v>4.0000000000000001E-3</v>
      </c>
      <c r="CT465" s="4">
        <v>0.996</v>
      </c>
      <c r="CU465" s="4">
        <v>0.124</v>
      </c>
      <c r="CV465" s="4">
        <v>0.876</v>
      </c>
      <c r="CW465" s="4">
        <v>0.67200000000000004</v>
      </c>
      <c r="CX465" s="4">
        <v>0.32800000000000001</v>
      </c>
      <c r="CY465" s="4">
        <v>0.97799999999999998</v>
      </c>
      <c r="CZ465" s="4">
        <v>2.1999999999999999E-2</v>
      </c>
      <c r="DA465" s="4">
        <v>1</v>
      </c>
      <c r="DB465" s="4">
        <v>0</v>
      </c>
      <c r="DC465" s="4">
        <v>1</v>
      </c>
      <c r="DD465" s="4">
        <v>0</v>
      </c>
      <c r="DE465" s="4">
        <v>1</v>
      </c>
      <c r="DF465" s="4">
        <v>0</v>
      </c>
      <c r="DG465" s="4">
        <v>1</v>
      </c>
      <c r="DH465" s="4">
        <v>0</v>
      </c>
      <c r="DI465" s="4">
        <v>1</v>
      </c>
      <c r="DJ465" s="4">
        <v>0</v>
      </c>
      <c r="DK465" s="4">
        <v>1</v>
      </c>
      <c r="DL465" s="4">
        <v>0</v>
      </c>
      <c r="DM465" s="4">
        <v>1</v>
      </c>
      <c r="DN465" s="4">
        <v>0</v>
      </c>
      <c r="DO465" s="4">
        <v>1</v>
      </c>
      <c r="DP465" s="4">
        <v>0</v>
      </c>
      <c r="DQ465" s="4">
        <v>1</v>
      </c>
      <c r="DR465" s="4">
        <v>0</v>
      </c>
      <c r="DS465" s="4">
        <v>1</v>
      </c>
      <c r="DT465" s="4">
        <v>0</v>
      </c>
      <c r="DU465" s="4">
        <v>1</v>
      </c>
      <c r="DV465" s="4">
        <v>0</v>
      </c>
      <c r="DW465" s="4">
        <v>1</v>
      </c>
      <c r="DX465" s="4">
        <v>0</v>
      </c>
    </row>
    <row r="466" spans="1:128">
      <c r="A466" s="10">
        <v>461</v>
      </c>
      <c r="BP466" s="3"/>
      <c r="BQ466" s="3"/>
      <c r="BR466" s="3"/>
      <c r="BS466" s="3"/>
      <c r="BT466" s="10">
        <v>461</v>
      </c>
      <c r="BU466" s="4">
        <f t="shared" si="28"/>
        <v>0</v>
      </c>
      <c r="BV466" s="4">
        <f t="shared" si="29"/>
        <v>0</v>
      </c>
      <c r="BW466" s="10"/>
      <c r="BX466" s="4">
        <f t="shared" si="30"/>
        <v>1</v>
      </c>
      <c r="BY466" s="4">
        <f t="shared" si="31"/>
        <v>1</v>
      </c>
      <c r="CA466" s="18">
        <v>92000</v>
      </c>
      <c r="CH466" s="18">
        <v>92000</v>
      </c>
      <c r="CI466" s="4">
        <v>0</v>
      </c>
      <c r="CJ466" s="4">
        <v>1</v>
      </c>
      <c r="CK466" s="4">
        <v>0</v>
      </c>
      <c r="CL466" s="4">
        <v>1</v>
      </c>
      <c r="CM466" s="4">
        <v>0</v>
      </c>
      <c r="CN466" s="4">
        <v>1</v>
      </c>
      <c r="CO466" s="4">
        <v>0</v>
      </c>
      <c r="CP466" s="4">
        <v>1</v>
      </c>
      <c r="CQ466" s="4">
        <v>0</v>
      </c>
      <c r="CR466" s="4">
        <v>1</v>
      </c>
      <c r="CS466" s="4">
        <v>4.0000000000000001E-3</v>
      </c>
      <c r="CT466" s="4">
        <v>0.996</v>
      </c>
      <c r="CU466" s="4">
        <v>0.11700000000000001</v>
      </c>
      <c r="CV466" s="4">
        <v>0.88300000000000001</v>
      </c>
      <c r="CW466" s="4">
        <v>0.65700000000000003</v>
      </c>
      <c r="CX466" s="4">
        <v>0.34300000000000003</v>
      </c>
      <c r="CY466" s="4">
        <v>0.97699999999999998</v>
      </c>
      <c r="CZ466" s="4">
        <v>2.3E-2</v>
      </c>
      <c r="DA466" s="4">
        <v>1</v>
      </c>
      <c r="DB466" s="4">
        <v>0</v>
      </c>
      <c r="DC466" s="4">
        <v>1</v>
      </c>
      <c r="DD466" s="4">
        <v>0</v>
      </c>
      <c r="DE466" s="4">
        <v>1</v>
      </c>
      <c r="DF466" s="4">
        <v>0</v>
      </c>
      <c r="DG466" s="4">
        <v>1</v>
      </c>
      <c r="DH466" s="4">
        <v>0</v>
      </c>
      <c r="DI466" s="4">
        <v>1</v>
      </c>
      <c r="DJ466" s="4">
        <v>0</v>
      </c>
      <c r="DK466" s="4">
        <v>1</v>
      </c>
      <c r="DL466" s="4">
        <v>0</v>
      </c>
      <c r="DM466" s="4">
        <v>1</v>
      </c>
      <c r="DN466" s="4">
        <v>0</v>
      </c>
      <c r="DO466" s="4">
        <v>1</v>
      </c>
      <c r="DP466" s="4">
        <v>0</v>
      </c>
      <c r="DQ466" s="4">
        <v>1</v>
      </c>
      <c r="DR466" s="4">
        <v>0</v>
      </c>
      <c r="DS466" s="4">
        <v>1</v>
      </c>
      <c r="DT466" s="4">
        <v>0</v>
      </c>
      <c r="DU466" s="4">
        <v>1</v>
      </c>
      <c r="DV466" s="4">
        <v>0</v>
      </c>
      <c r="DW466" s="4">
        <v>1</v>
      </c>
      <c r="DX466" s="4">
        <v>0</v>
      </c>
    </row>
    <row r="467" spans="1:128">
      <c r="A467" s="10">
        <v>462</v>
      </c>
      <c r="BP467" s="3"/>
      <c r="BQ467" s="3"/>
      <c r="BR467" s="3"/>
      <c r="BS467" s="3"/>
      <c r="BT467" s="10">
        <v>462</v>
      </c>
      <c r="BU467" s="4">
        <f t="shared" si="28"/>
        <v>0</v>
      </c>
      <c r="BV467" s="4">
        <f t="shared" si="29"/>
        <v>0</v>
      </c>
      <c r="BW467" s="10"/>
      <c r="BX467" s="4">
        <f t="shared" si="30"/>
        <v>1</v>
      </c>
      <c r="BY467" s="4">
        <f t="shared" si="31"/>
        <v>1</v>
      </c>
      <c r="CA467" s="18">
        <v>92200</v>
      </c>
      <c r="CH467" s="18">
        <v>92200</v>
      </c>
      <c r="CI467" s="4">
        <v>0</v>
      </c>
      <c r="CJ467" s="4">
        <v>1</v>
      </c>
      <c r="CK467" s="4">
        <v>0</v>
      </c>
      <c r="CL467" s="4">
        <v>1</v>
      </c>
      <c r="CM467" s="4">
        <v>0</v>
      </c>
      <c r="CN467" s="4">
        <v>1</v>
      </c>
      <c r="CO467" s="4">
        <v>0</v>
      </c>
      <c r="CP467" s="4">
        <v>1</v>
      </c>
      <c r="CQ467" s="4">
        <v>0</v>
      </c>
      <c r="CR467" s="4">
        <v>1</v>
      </c>
      <c r="CS467" s="4">
        <v>4.0000000000000001E-3</v>
      </c>
      <c r="CT467" s="4">
        <v>0.996</v>
      </c>
      <c r="CU467" s="4">
        <v>0.11</v>
      </c>
      <c r="CV467" s="4">
        <v>0.89</v>
      </c>
      <c r="CW467" s="4">
        <v>0.64100000000000001</v>
      </c>
      <c r="CX467" s="4">
        <v>0.35899999999999999</v>
      </c>
      <c r="CY467" s="4">
        <v>0.97399999999999998</v>
      </c>
      <c r="CZ467" s="4">
        <v>2.5999999999999999E-2</v>
      </c>
      <c r="DA467" s="4">
        <v>1</v>
      </c>
      <c r="DB467" s="4">
        <v>0</v>
      </c>
      <c r="DC467" s="4">
        <v>1</v>
      </c>
      <c r="DD467" s="4">
        <v>0</v>
      </c>
      <c r="DE467" s="4">
        <v>1</v>
      </c>
      <c r="DF467" s="4">
        <v>0</v>
      </c>
      <c r="DG467" s="4">
        <v>1</v>
      </c>
      <c r="DH467" s="4">
        <v>0</v>
      </c>
      <c r="DI467" s="4">
        <v>1</v>
      </c>
      <c r="DJ467" s="4">
        <v>0</v>
      </c>
      <c r="DK467" s="4">
        <v>1</v>
      </c>
      <c r="DL467" s="4">
        <v>0</v>
      </c>
      <c r="DM467" s="4">
        <v>1</v>
      </c>
      <c r="DN467" s="4">
        <v>0</v>
      </c>
      <c r="DO467" s="4">
        <v>1</v>
      </c>
      <c r="DP467" s="4">
        <v>0</v>
      </c>
      <c r="DQ467" s="4">
        <v>1</v>
      </c>
      <c r="DR467" s="4">
        <v>0</v>
      </c>
      <c r="DS467" s="4">
        <v>1</v>
      </c>
      <c r="DT467" s="4">
        <v>0</v>
      </c>
      <c r="DU467" s="4">
        <v>1</v>
      </c>
      <c r="DV467" s="4">
        <v>0</v>
      </c>
      <c r="DW467" s="4">
        <v>1</v>
      </c>
      <c r="DX467" s="4">
        <v>0</v>
      </c>
    </row>
    <row r="468" spans="1:128">
      <c r="A468" s="10">
        <v>463</v>
      </c>
      <c r="BP468" s="3"/>
      <c r="BQ468" s="3"/>
      <c r="BR468" s="3"/>
      <c r="BS468" s="3"/>
      <c r="BT468" s="10">
        <v>463</v>
      </c>
      <c r="BU468" s="4">
        <f t="shared" si="28"/>
        <v>0</v>
      </c>
      <c r="BV468" s="4">
        <f t="shared" si="29"/>
        <v>0</v>
      </c>
      <c r="BW468" s="10"/>
      <c r="BX468" s="4">
        <f t="shared" si="30"/>
        <v>1</v>
      </c>
      <c r="BY468" s="4">
        <f t="shared" si="31"/>
        <v>1</v>
      </c>
      <c r="CA468" s="18">
        <v>92400</v>
      </c>
      <c r="CH468" s="18">
        <v>92400</v>
      </c>
      <c r="CI468" s="4">
        <v>0</v>
      </c>
      <c r="CJ468" s="4">
        <v>1</v>
      </c>
      <c r="CK468" s="4">
        <v>0</v>
      </c>
      <c r="CL468" s="4">
        <v>1</v>
      </c>
      <c r="CM468" s="4">
        <v>0</v>
      </c>
      <c r="CN468" s="4">
        <v>1</v>
      </c>
      <c r="CO468" s="4">
        <v>0</v>
      </c>
      <c r="CP468" s="4">
        <v>1</v>
      </c>
      <c r="CQ468" s="4">
        <v>0</v>
      </c>
      <c r="CR468" s="4">
        <v>1</v>
      </c>
      <c r="CS468" s="4">
        <v>4.0000000000000001E-3</v>
      </c>
      <c r="CT468" s="4">
        <v>0.996</v>
      </c>
      <c r="CU468" s="4">
        <v>0.105</v>
      </c>
      <c r="CV468" s="4">
        <v>0.89500000000000002</v>
      </c>
      <c r="CW468" s="4">
        <v>0.63</v>
      </c>
      <c r="CX468" s="4">
        <v>0.37</v>
      </c>
      <c r="CY468" s="4">
        <v>0.97299999999999998</v>
      </c>
      <c r="CZ468" s="4">
        <v>2.7E-2</v>
      </c>
      <c r="DA468" s="4">
        <v>1</v>
      </c>
      <c r="DB468" s="4">
        <v>0</v>
      </c>
      <c r="DC468" s="4">
        <v>1</v>
      </c>
      <c r="DD468" s="4">
        <v>0</v>
      </c>
      <c r="DE468" s="4">
        <v>1</v>
      </c>
      <c r="DF468" s="4">
        <v>0</v>
      </c>
      <c r="DG468" s="4">
        <v>1</v>
      </c>
      <c r="DH468" s="4">
        <v>0</v>
      </c>
      <c r="DI468" s="4">
        <v>1</v>
      </c>
      <c r="DJ468" s="4">
        <v>0</v>
      </c>
      <c r="DK468" s="4">
        <v>1</v>
      </c>
      <c r="DL468" s="4">
        <v>0</v>
      </c>
      <c r="DM468" s="4">
        <v>1</v>
      </c>
      <c r="DN468" s="4">
        <v>0</v>
      </c>
      <c r="DO468" s="4">
        <v>1</v>
      </c>
      <c r="DP468" s="4">
        <v>0</v>
      </c>
      <c r="DQ468" s="4">
        <v>1</v>
      </c>
      <c r="DR468" s="4">
        <v>0</v>
      </c>
      <c r="DS468" s="4">
        <v>1</v>
      </c>
      <c r="DT468" s="4">
        <v>0</v>
      </c>
      <c r="DU468" s="4">
        <v>1</v>
      </c>
      <c r="DV468" s="4">
        <v>0</v>
      </c>
      <c r="DW468" s="4">
        <v>1</v>
      </c>
      <c r="DX468" s="4">
        <v>0</v>
      </c>
    </row>
    <row r="469" spans="1:128">
      <c r="A469" s="10">
        <v>464</v>
      </c>
      <c r="BP469" s="3"/>
      <c r="BQ469" s="3"/>
      <c r="BR469" s="3"/>
      <c r="BS469" s="3"/>
      <c r="BT469" s="10">
        <v>464</v>
      </c>
      <c r="BU469" s="4">
        <f t="shared" si="28"/>
        <v>0</v>
      </c>
      <c r="BV469" s="4">
        <f t="shared" si="29"/>
        <v>0</v>
      </c>
      <c r="BW469" s="10"/>
      <c r="BX469" s="4">
        <f t="shared" si="30"/>
        <v>1</v>
      </c>
      <c r="BY469" s="4">
        <f t="shared" si="31"/>
        <v>1</v>
      </c>
      <c r="CA469" s="18">
        <v>92600</v>
      </c>
      <c r="CH469" s="18">
        <v>92600</v>
      </c>
      <c r="CI469" s="4">
        <v>0</v>
      </c>
      <c r="CJ469" s="4">
        <v>1</v>
      </c>
      <c r="CK469" s="4">
        <v>0</v>
      </c>
      <c r="CL469" s="4">
        <v>1</v>
      </c>
      <c r="CM469" s="4">
        <v>0</v>
      </c>
      <c r="CN469" s="4">
        <v>1</v>
      </c>
      <c r="CO469" s="4">
        <v>0</v>
      </c>
      <c r="CP469" s="4">
        <v>1</v>
      </c>
      <c r="CQ469" s="4">
        <v>0</v>
      </c>
      <c r="CR469" s="4">
        <v>1</v>
      </c>
      <c r="CS469" s="4">
        <v>3.0000000000000001E-3</v>
      </c>
      <c r="CT469" s="4">
        <v>0.997</v>
      </c>
      <c r="CU469" s="4">
        <v>0.10199999999999999</v>
      </c>
      <c r="CV469" s="4">
        <v>0.89800000000000002</v>
      </c>
      <c r="CW469" s="4">
        <v>0.61899999999999999</v>
      </c>
      <c r="CX469" s="4">
        <v>0.38100000000000001</v>
      </c>
      <c r="CY469" s="4">
        <v>0.97199999999999998</v>
      </c>
      <c r="CZ469" s="4">
        <v>2.8000000000000001E-2</v>
      </c>
      <c r="DA469" s="4">
        <v>1</v>
      </c>
      <c r="DB469" s="4">
        <v>0</v>
      </c>
      <c r="DC469" s="4">
        <v>1</v>
      </c>
      <c r="DD469" s="4">
        <v>0</v>
      </c>
      <c r="DE469" s="4">
        <v>1</v>
      </c>
      <c r="DF469" s="4">
        <v>0</v>
      </c>
      <c r="DG469" s="4">
        <v>1</v>
      </c>
      <c r="DH469" s="4">
        <v>0</v>
      </c>
      <c r="DI469" s="4">
        <v>1</v>
      </c>
      <c r="DJ469" s="4">
        <v>0</v>
      </c>
      <c r="DK469" s="4">
        <v>1</v>
      </c>
      <c r="DL469" s="4">
        <v>0</v>
      </c>
      <c r="DM469" s="4">
        <v>1</v>
      </c>
      <c r="DN469" s="4">
        <v>0</v>
      </c>
      <c r="DO469" s="4">
        <v>1</v>
      </c>
      <c r="DP469" s="4">
        <v>0</v>
      </c>
      <c r="DQ469" s="4">
        <v>1</v>
      </c>
      <c r="DR469" s="4">
        <v>0</v>
      </c>
      <c r="DS469" s="4">
        <v>1</v>
      </c>
      <c r="DT469" s="4">
        <v>0</v>
      </c>
      <c r="DU469" s="4">
        <v>1</v>
      </c>
      <c r="DV469" s="4">
        <v>0</v>
      </c>
      <c r="DW469" s="4">
        <v>1</v>
      </c>
      <c r="DX469" s="4">
        <v>0</v>
      </c>
    </row>
    <row r="470" spans="1:128">
      <c r="A470" s="10">
        <v>465</v>
      </c>
      <c r="BP470" s="3"/>
      <c r="BQ470" s="3"/>
      <c r="BR470" s="3"/>
      <c r="BS470" s="3"/>
      <c r="BT470" s="10">
        <v>465</v>
      </c>
      <c r="BU470" s="4">
        <f t="shared" si="28"/>
        <v>0</v>
      </c>
      <c r="BV470" s="4">
        <f t="shared" si="29"/>
        <v>0</v>
      </c>
      <c r="BW470" s="10"/>
      <c r="BX470" s="4">
        <f t="shared" si="30"/>
        <v>1</v>
      </c>
      <c r="BY470" s="4">
        <f t="shared" si="31"/>
        <v>1</v>
      </c>
      <c r="CA470" s="18">
        <v>92800</v>
      </c>
      <c r="CH470" s="18">
        <v>92800</v>
      </c>
      <c r="CI470" s="4">
        <v>0</v>
      </c>
      <c r="CJ470" s="4">
        <v>1</v>
      </c>
      <c r="CK470" s="4">
        <v>0</v>
      </c>
      <c r="CL470" s="4">
        <v>1</v>
      </c>
      <c r="CM470" s="4">
        <v>0</v>
      </c>
      <c r="CN470" s="4">
        <v>1</v>
      </c>
      <c r="CO470" s="4">
        <v>0</v>
      </c>
      <c r="CP470" s="4">
        <v>1</v>
      </c>
      <c r="CQ470" s="4">
        <v>0</v>
      </c>
      <c r="CR470" s="4">
        <v>1</v>
      </c>
      <c r="CS470" s="4">
        <v>2E-3</v>
      </c>
      <c r="CT470" s="4">
        <v>0.998</v>
      </c>
      <c r="CU470" s="4">
        <v>9.9000000000000005E-2</v>
      </c>
      <c r="CV470" s="4">
        <v>0.90100000000000002</v>
      </c>
      <c r="CW470" s="4">
        <v>0.60899999999999999</v>
      </c>
      <c r="CX470" s="4">
        <v>0.39100000000000001</v>
      </c>
      <c r="CY470" s="4">
        <v>0.97099999999999997</v>
      </c>
      <c r="CZ470" s="4">
        <v>2.9000000000000001E-2</v>
      </c>
      <c r="DA470" s="4">
        <v>1</v>
      </c>
      <c r="DB470" s="4">
        <v>0</v>
      </c>
      <c r="DC470" s="4">
        <v>1</v>
      </c>
      <c r="DD470" s="4">
        <v>0</v>
      </c>
      <c r="DE470" s="4">
        <v>1</v>
      </c>
      <c r="DF470" s="4">
        <v>0</v>
      </c>
      <c r="DG470" s="4">
        <v>1</v>
      </c>
      <c r="DH470" s="4">
        <v>0</v>
      </c>
      <c r="DI470" s="4">
        <v>1</v>
      </c>
      <c r="DJ470" s="4">
        <v>0</v>
      </c>
      <c r="DK470" s="4">
        <v>1</v>
      </c>
      <c r="DL470" s="4">
        <v>0</v>
      </c>
      <c r="DM470" s="4">
        <v>1</v>
      </c>
      <c r="DN470" s="4">
        <v>0</v>
      </c>
      <c r="DO470" s="4">
        <v>1</v>
      </c>
      <c r="DP470" s="4">
        <v>0</v>
      </c>
      <c r="DQ470" s="4">
        <v>1</v>
      </c>
      <c r="DR470" s="4">
        <v>0</v>
      </c>
      <c r="DS470" s="4">
        <v>1</v>
      </c>
      <c r="DT470" s="4">
        <v>0</v>
      </c>
      <c r="DU470" s="4">
        <v>1</v>
      </c>
      <c r="DV470" s="4">
        <v>0</v>
      </c>
      <c r="DW470" s="4">
        <v>1</v>
      </c>
      <c r="DX470" s="4">
        <v>0</v>
      </c>
    </row>
    <row r="471" spans="1:128">
      <c r="A471" s="10">
        <v>466</v>
      </c>
      <c r="BP471" s="3"/>
      <c r="BQ471" s="3"/>
      <c r="BR471" s="3"/>
      <c r="BS471" s="3"/>
      <c r="BT471" s="10">
        <v>466</v>
      </c>
      <c r="BU471" s="4">
        <f t="shared" si="28"/>
        <v>0</v>
      </c>
      <c r="BV471" s="4">
        <f t="shared" si="29"/>
        <v>0</v>
      </c>
      <c r="BW471" s="10"/>
      <c r="BX471" s="4">
        <f t="shared" si="30"/>
        <v>1</v>
      </c>
      <c r="BY471" s="4">
        <f t="shared" si="31"/>
        <v>1</v>
      </c>
      <c r="CA471" s="18">
        <v>93000</v>
      </c>
      <c r="CH471" s="18">
        <v>93000</v>
      </c>
      <c r="CI471" s="4">
        <v>0</v>
      </c>
      <c r="CJ471" s="4">
        <v>1</v>
      </c>
      <c r="CK471" s="4">
        <v>0</v>
      </c>
      <c r="CL471" s="4">
        <v>1</v>
      </c>
      <c r="CM471" s="4">
        <v>0</v>
      </c>
      <c r="CN471" s="4">
        <v>1</v>
      </c>
      <c r="CO471" s="4">
        <v>0</v>
      </c>
      <c r="CP471" s="4">
        <v>1</v>
      </c>
      <c r="CQ471" s="4">
        <v>0</v>
      </c>
      <c r="CR471" s="4">
        <v>1</v>
      </c>
      <c r="CS471" s="4">
        <v>2E-3</v>
      </c>
      <c r="CT471" s="4">
        <v>0.998</v>
      </c>
      <c r="CU471" s="4">
        <v>9.5000000000000001E-2</v>
      </c>
      <c r="CV471" s="4">
        <v>0.90500000000000003</v>
      </c>
      <c r="CW471" s="4">
        <v>0.59399999999999997</v>
      </c>
      <c r="CX471" s="4">
        <v>0.40600000000000003</v>
      </c>
      <c r="CY471" s="4">
        <v>0.96899999999999997</v>
      </c>
      <c r="CZ471" s="4">
        <v>3.1E-2</v>
      </c>
      <c r="DA471" s="4">
        <v>1</v>
      </c>
      <c r="DB471" s="4">
        <v>0</v>
      </c>
      <c r="DC471" s="4">
        <v>1</v>
      </c>
      <c r="DD471" s="4">
        <v>0</v>
      </c>
      <c r="DE471" s="4">
        <v>1</v>
      </c>
      <c r="DF471" s="4">
        <v>0</v>
      </c>
      <c r="DG471" s="4">
        <v>1</v>
      </c>
      <c r="DH471" s="4">
        <v>0</v>
      </c>
      <c r="DI471" s="4">
        <v>1</v>
      </c>
      <c r="DJ471" s="4">
        <v>0</v>
      </c>
      <c r="DK471" s="4">
        <v>1</v>
      </c>
      <c r="DL471" s="4">
        <v>0</v>
      </c>
      <c r="DM471" s="4">
        <v>1</v>
      </c>
      <c r="DN471" s="4">
        <v>0</v>
      </c>
      <c r="DO471" s="4">
        <v>1</v>
      </c>
      <c r="DP471" s="4">
        <v>0</v>
      </c>
      <c r="DQ471" s="4">
        <v>1</v>
      </c>
      <c r="DR471" s="4">
        <v>0</v>
      </c>
      <c r="DS471" s="4">
        <v>1</v>
      </c>
      <c r="DT471" s="4">
        <v>0</v>
      </c>
      <c r="DU471" s="4">
        <v>1</v>
      </c>
      <c r="DV471" s="4">
        <v>0</v>
      </c>
      <c r="DW471" s="4">
        <v>1</v>
      </c>
      <c r="DX471" s="4">
        <v>0</v>
      </c>
    </row>
    <row r="472" spans="1:128">
      <c r="A472" s="10">
        <v>467</v>
      </c>
      <c r="BP472" s="3"/>
      <c r="BQ472" s="3"/>
      <c r="BR472" s="3"/>
      <c r="BS472" s="3"/>
      <c r="BT472" s="10">
        <v>467</v>
      </c>
      <c r="BU472" s="4">
        <f t="shared" si="28"/>
        <v>0</v>
      </c>
      <c r="BV472" s="4">
        <f t="shared" si="29"/>
        <v>0</v>
      </c>
      <c r="BW472" s="10"/>
      <c r="BX472" s="4">
        <f t="shared" si="30"/>
        <v>1</v>
      </c>
      <c r="BY472" s="4">
        <f t="shared" si="31"/>
        <v>1</v>
      </c>
      <c r="CA472" s="18">
        <v>93200</v>
      </c>
      <c r="CH472" s="18">
        <v>93200</v>
      </c>
      <c r="CI472" s="4">
        <v>0</v>
      </c>
      <c r="CJ472" s="4">
        <v>1</v>
      </c>
      <c r="CK472" s="4">
        <v>0</v>
      </c>
      <c r="CL472" s="4">
        <v>1</v>
      </c>
      <c r="CM472" s="4">
        <v>0</v>
      </c>
      <c r="CN472" s="4">
        <v>1</v>
      </c>
      <c r="CO472" s="4">
        <v>0</v>
      </c>
      <c r="CP472" s="4">
        <v>1</v>
      </c>
      <c r="CQ472" s="4">
        <v>0</v>
      </c>
      <c r="CR472" s="4">
        <v>1</v>
      </c>
      <c r="CS472" s="4">
        <v>2E-3</v>
      </c>
      <c r="CT472" s="4">
        <v>0.998</v>
      </c>
      <c r="CU472" s="4">
        <v>9.1999999999999998E-2</v>
      </c>
      <c r="CV472" s="4">
        <v>0.90800000000000003</v>
      </c>
      <c r="CW472" s="4">
        <v>0.57899999999999996</v>
      </c>
      <c r="CX472" s="4">
        <v>0.42099999999999999</v>
      </c>
      <c r="CY472" s="4">
        <v>0.96899999999999997</v>
      </c>
      <c r="CZ472" s="4">
        <v>3.1E-2</v>
      </c>
      <c r="DA472" s="4">
        <v>1</v>
      </c>
      <c r="DB472" s="4">
        <v>0</v>
      </c>
      <c r="DC472" s="4">
        <v>1</v>
      </c>
      <c r="DD472" s="4">
        <v>0</v>
      </c>
      <c r="DE472" s="4">
        <v>1</v>
      </c>
      <c r="DF472" s="4">
        <v>0</v>
      </c>
      <c r="DG472" s="4">
        <v>1</v>
      </c>
      <c r="DH472" s="4">
        <v>0</v>
      </c>
      <c r="DI472" s="4">
        <v>1</v>
      </c>
      <c r="DJ472" s="4">
        <v>0</v>
      </c>
      <c r="DK472" s="4">
        <v>1</v>
      </c>
      <c r="DL472" s="4">
        <v>0</v>
      </c>
      <c r="DM472" s="4">
        <v>1</v>
      </c>
      <c r="DN472" s="4">
        <v>0</v>
      </c>
      <c r="DO472" s="4">
        <v>1</v>
      </c>
      <c r="DP472" s="4">
        <v>0</v>
      </c>
      <c r="DQ472" s="4">
        <v>1</v>
      </c>
      <c r="DR472" s="4">
        <v>0</v>
      </c>
      <c r="DS472" s="4">
        <v>1</v>
      </c>
      <c r="DT472" s="4">
        <v>0</v>
      </c>
      <c r="DU472" s="4">
        <v>1</v>
      </c>
      <c r="DV472" s="4">
        <v>0</v>
      </c>
      <c r="DW472" s="4">
        <v>1</v>
      </c>
      <c r="DX472" s="4">
        <v>0</v>
      </c>
    </row>
    <row r="473" spans="1:128">
      <c r="A473" s="10">
        <v>468</v>
      </c>
      <c r="BP473" s="3"/>
      <c r="BQ473" s="3"/>
      <c r="BR473" s="3"/>
      <c r="BS473" s="3"/>
      <c r="BT473" s="10">
        <v>468</v>
      </c>
      <c r="BU473" s="4">
        <f t="shared" si="28"/>
        <v>0</v>
      </c>
      <c r="BV473" s="4">
        <f t="shared" si="29"/>
        <v>0</v>
      </c>
      <c r="BW473" s="10"/>
      <c r="BX473" s="4">
        <f t="shared" si="30"/>
        <v>1</v>
      </c>
      <c r="BY473" s="4">
        <f t="shared" si="31"/>
        <v>1</v>
      </c>
      <c r="CA473" s="18">
        <v>93400</v>
      </c>
      <c r="CH473" s="18">
        <v>93400</v>
      </c>
      <c r="CI473" s="4">
        <v>0</v>
      </c>
      <c r="CJ473" s="4">
        <v>1</v>
      </c>
      <c r="CK473" s="4">
        <v>0</v>
      </c>
      <c r="CL473" s="4">
        <v>1</v>
      </c>
      <c r="CM473" s="4">
        <v>0</v>
      </c>
      <c r="CN473" s="4">
        <v>1</v>
      </c>
      <c r="CO473" s="4">
        <v>0</v>
      </c>
      <c r="CP473" s="4">
        <v>1</v>
      </c>
      <c r="CQ473" s="4">
        <v>0</v>
      </c>
      <c r="CR473" s="4">
        <v>1</v>
      </c>
      <c r="CS473" s="4">
        <v>2E-3</v>
      </c>
      <c r="CT473" s="4">
        <v>0.998</v>
      </c>
      <c r="CU473" s="4">
        <v>8.6999999999999994E-2</v>
      </c>
      <c r="CV473" s="4">
        <v>0.91300000000000003</v>
      </c>
      <c r="CW473" s="4">
        <v>0.56299999999999994</v>
      </c>
      <c r="CX473" s="4">
        <v>0.437</v>
      </c>
      <c r="CY473" s="4">
        <v>0.96699999999999997</v>
      </c>
      <c r="CZ473" s="4">
        <v>3.3000000000000002E-2</v>
      </c>
      <c r="DA473" s="4">
        <v>1</v>
      </c>
      <c r="DB473" s="4">
        <v>0</v>
      </c>
      <c r="DC473" s="4">
        <v>1</v>
      </c>
      <c r="DD473" s="4">
        <v>0</v>
      </c>
      <c r="DE473" s="4">
        <v>1</v>
      </c>
      <c r="DF473" s="4">
        <v>0</v>
      </c>
      <c r="DG473" s="4">
        <v>1</v>
      </c>
      <c r="DH473" s="4">
        <v>0</v>
      </c>
      <c r="DI473" s="4">
        <v>1</v>
      </c>
      <c r="DJ473" s="4">
        <v>0</v>
      </c>
      <c r="DK473" s="4">
        <v>1</v>
      </c>
      <c r="DL473" s="4">
        <v>0</v>
      </c>
      <c r="DM473" s="4">
        <v>1</v>
      </c>
      <c r="DN473" s="4">
        <v>0</v>
      </c>
      <c r="DO473" s="4">
        <v>1</v>
      </c>
      <c r="DP473" s="4">
        <v>0</v>
      </c>
      <c r="DQ473" s="4">
        <v>1</v>
      </c>
      <c r="DR473" s="4">
        <v>0</v>
      </c>
      <c r="DS473" s="4">
        <v>1</v>
      </c>
      <c r="DT473" s="4">
        <v>0</v>
      </c>
      <c r="DU473" s="4">
        <v>1</v>
      </c>
      <c r="DV473" s="4">
        <v>0</v>
      </c>
      <c r="DW473" s="4">
        <v>1</v>
      </c>
      <c r="DX473" s="4">
        <v>0</v>
      </c>
    </row>
    <row r="474" spans="1:128">
      <c r="A474" s="10">
        <v>469</v>
      </c>
      <c r="BP474" s="3"/>
      <c r="BQ474" s="3"/>
      <c r="BR474" s="3"/>
      <c r="BS474" s="3"/>
      <c r="BT474" s="10">
        <v>469</v>
      </c>
      <c r="BU474" s="4">
        <f t="shared" si="28"/>
        <v>0</v>
      </c>
      <c r="BV474" s="4">
        <f t="shared" si="29"/>
        <v>0</v>
      </c>
      <c r="BW474" s="10"/>
      <c r="BX474" s="4">
        <f t="shared" si="30"/>
        <v>1</v>
      </c>
      <c r="BY474" s="4">
        <f t="shared" si="31"/>
        <v>1</v>
      </c>
      <c r="CA474" s="18">
        <v>93600</v>
      </c>
      <c r="CH474" s="18">
        <v>93600</v>
      </c>
      <c r="CI474" s="4">
        <v>0</v>
      </c>
      <c r="CJ474" s="4">
        <v>1</v>
      </c>
      <c r="CK474" s="4">
        <v>0</v>
      </c>
      <c r="CL474" s="4">
        <v>1</v>
      </c>
      <c r="CM474" s="4">
        <v>0</v>
      </c>
      <c r="CN474" s="4">
        <v>1</v>
      </c>
      <c r="CO474" s="4">
        <v>0</v>
      </c>
      <c r="CP474" s="4">
        <v>1</v>
      </c>
      <c r="CQ474" s="4">
        <v>0</v>
      </c>
      <c r="CR474" s="4">
        <v>1</v>
      </c>
      <c r="CS474" s="4">
        <v>2E-3</v>
      </c>
      <c r="CT474" s="4">
        <v>0.998</v>
      </c>
      <c r="CU474" s="4">
        <v>8.4000000000000005E-2</v>
      </c>
      <c r="CV474" s="4">
        <v>0.91600000000000004</v>
      </c>
      <c r="CW474" s="4">
        <v>0.55400000000000005</v>
      </c>
      <c r="CX474" s="4">
        <v>0.44600000000000001</v>
      </c>
      <c r="CY474" s="4">
        <v>0.96199999999999997</v>
      </c>
      <c r="CZ474" s="4">
        <v>3.7999999999999999E-2</v>
      </c>
      <c r="DA474" s="4">
        <v>1</v>
      </c>
      <c r="DB474" s="4">
        <v>0</v>
      </c>
      <c r="DC474" s="4">
        <v>1</v>
      </c>
      <c r="DD474" s="4">
        <v>0</v>
      </c>
      <c r="DE474" s="4">
        <v>1</v>
      </c>
      <c r="DF474" s="4">
        <v>0</v>
      </c>
      <c r="DG474" s="4">
        <v>1</v>
      </c>
      <c r="DH474" s="4">
        <v>0</v>
      </c>
      <c r="DI474" s="4">
        <v>1</v>
      </c>
      <c r="DJ474" s="4">
        <v>0</v>
      </c>
      <c r="DK474" s="4">
        <v>1</v>
      </c>
      <c r="DL474" s="4">
        <v>0</v>
      </c>
      <c r="DM474" s="4">
        <v>1</v>
      </c>
      <c r="DN474" s="4">
        <v>0</v>
      </c>
      <c r="DO474" s="4">
        <v>1</v>
      </c>
      <c r="DP474" s="4">
        <v>0</v>
      </c>
      <c r="DQ474" s="4">
        <v>1</v>
      </c>
      <c r="DR474" s="4">
        <v>0</v>
      </c>
      <c r="DS474" s="4">
        <v>1</v>
      </c>
      <c r="DT474" s="4">
        <v>0</v>
      </c>
      <c r="DU474" s="4">
        <v>1</v>
      </c>
      <c r="DV474" s="4">
        <v>0</v>
      </c>
      <c r="DW474" s="4">
        <v>1</v>
      </c>
      <c r="DX474" s="4">
        <v>0</v>
      </c>
    </row>
    <row r="475" spans="1:128">
      <c r="A475" s="10">
        <v>470</v>
      </c>
      <c r="BP475" s="3"/>
      <c r="BQ475" s="3"/>
      <c r="BR475" s="3"/>
      <c r="BS475" s="3"/>
      <c r="BT475" s="10">
        <v>470</v>
      </c>
      <c r="BU475" s="4">
        <f t="shared" si="28"/>
        <v>0</v>
      </c>
      <c r="BV475" s="4">
        <f t="shared" si="29"/>
        <v>0</v>
      </c>
      <c r="BW475" s="10"/>
      <c r="BX475" s="4">
        <f t="shared" si="30"/>
        <v>1</v>
      </c>
      <c r="BY475" s="4">
        <f t="shared" si="31"/>
        <v>1</v>
      </c>
      <c r="CA475" s="18">
        <v>93800</v>
      </c>
      <c r="CH475" s="18">
        <v>93800</v>
      </c>
      <c r="CI475" s="4">
        <v>0</v>
      </c>
      <c r="CJ475" s="4">
        <v>1</v>
      </c>
      <c r="CK475" s="4">
        <v>0</v>
      </c>
      <c r="CL475" s="4">
        <v>1</v>
      </c>
      <c r="CM475" s="4">
        <v>0</v>
      </c>
      <c r="CN475" s="4">
        <v>1</v>
      </c>
      <c r="CO475" s="4">
        <v>0</v>
      </c>
      <c r="CP475" s="4">
        <v>1</v>
      </c>
      <c r="CQ475" s="4">
        <v>0</v>
      </c>
      <c r="CR475" s="4">
        <v>1</v>
      </c>
      <c r="CS475" s="4">
        <v>1E-3</v>
      </c>
      <c r="CT475" s="4">
        <v>0.999</v>
      </c>
      <c r="CU475" s="4">
        <v>0.08</v>
      </c>
      <c r="CV475" s="4">
        <v>0.92</v>
      </c>
      <c r="CW475" s="4">
        <v>0.54400000000000004</v>
      </c>
      <c r="CX475" s="4">
        <v>0.45600000000000002</v>
      </c>
      <c r="CY475" s="4">
        <v>0.95599999999999996</v>
      </c>
      <c r="CZ475" s="4">
        <v>4.3999999999999997E-2</v>
      </c>
      <c r="DA475" s="4">
        <v>1</v>
      </c>
      <c r="DB475" s="4">
        <v>0</v>
      </c>
      <c r="DC475" s="4">
        <v>1</v>
      </c>
      <c r="DD475" s="4">
        <v>0</v>
      </c>
      <c r="DE475" s="4">
        <v>1</v>
      </c>
      <c r="DF475" s="4">
        <v>0</v>
      </c>
      <c r="DG475" s="4">
        <v>1</v>
      </c>
      <c r="DH475" s="4">
        <v>0</v>
      </c>
      <c r="DI475" s="4">
        <v>1</v>
      </c>
      <c r="DJ475" s="4">
        <v>0</v>
      </c>
      <c r="DK475" s="4">
        <v>1</v>
      </c>
      <c r="DL475" s="4">
        <v>0</v>
      </c>
      <c r="DM475" s="4">
        <v>1</v>
      </c>
      <c r="DN475" s="4">
        <v>0</v>
      </c>
      <c r="DO475" s="4">
        <v>1</v>
      </c>
      <c r="DP475" s="4">
        <v>0</v>
      </c>
      <c r="DQ475" s="4">
        <v>1</v>
      </c>
      <c r="DR475" s="4">
        <v>0</v>
      </c>
      <c r="DS475" s="4">
        <v>1</v>
      </c>
      <c r="DT475" s="4">
        <v>0</v>
      </c>
      <c r="DU475" s="4">
        <v>1</v>
      </c>
      <c r="DV475" s="4">
        <v>0</v>
      </c>
      <c r="DW475" s="4">
        <v>1</v>
      </c>
      <c r="DX475" s="4">
        <v>0</v>
      </c>
    </row>
    <row r="476" spans="1:128">
      <c r="A476" s="10">
        <v>471</v>
      </c>
      <c r="BP476" s="3"/>
      <c r="BQ476" s="3"/>
      <c r="BR476" s="3"/>
      <c r="BS476" s="3"/>
      <c r="BT476" s="10">
        <v>471</v>
      </c>
      <c r="BU476" s="4">
        <f t="shared" si="28"/>
        <v>0</v>
      </c>
      <c r="BV476" s="4">
        <f t="shared" si="29"/>
        <v>0</v>
      </c>
      <c r="BW476" s="10"/>
      <c r="BX476" s="4">
        <f t="shared" si="30"/>
        <v>1</v>
      </c>
      <c r="BY476" s="4">
        <f t="shared" si="31"/>
        <v>1</v>
      </c>
      <c r="CA476" s="18">
        <v>94000</v>
      </c>
      <c r="CH476" s="18">
        <v>94000</v>
      </c>
      <c r="CI476" s="4">
        <v>0</v>
      </c>
      <c r="CJ476" s="4">
        <v>1</v>
      </c>
      <c r="CK476" s="4">
        <v>0</v>
      </c>
      <c r="CL476" s="4">
        <v>1</v>
      </c>
      <c r="CM476" s="4">
        <v>0</v>
      </c>
      <c r="CN476" s="4">
        <v>1</v>
      </c>
      <c r="CO476" s="4">
        <v>0</v>
      </c>
      <c r="CP476" s="4">
        <v>1</v>
      </c>
      <c r="CQ476" s="4">
        <v>0</v>
      </c>
      <c r="CR476" s="4">
        <v>1</v>
      </c>
      <c r="CS476" s="4">
        <v>1E-3</v>
      </c>
      <c r="CT476" s="4">
        <v>0.999</v>
      </c>
      <c r="CU476" s="4">
        <v>7.4999999999999997E-2</v>
      </c>
      <c r="CV476" s="4">
        <v>0.92500000000000004</v>
      </c>
      <c r="CW476" s="4">
        <v>0.52900000000000003</v>
      </c>
      <c r="CX476" s="4">
        <v>0.47099999999999997</v>
      </c>
      <c r="CY476" s="4">
        <v>0.95299999999999996</v>
      </c>
      <c r="CZ476" s="4">
        <v>4.7E-2</v>
      </c>
      <c r="DA476" s="4">
        <v>1</v>
      </c>
      <c r="DB476" s="4">
        <v>0</v>
      </c>
      <c r="DC476" s="4">
        <v>1</v>
      </c>
      <c r="DD476" s="4">
        <v>0</v>
      </c>
      <c r="DE476" s="4">
        <v>1</v>
      </c>
      <c r="DF476" s="4">
        <v>0</v>
      </c>
      <c r="DG476" s="4">
        <v>1</v>
      </c>
      <c r="DH476" s="4">
        <v>0</v>
      </c>
      <c r="DI476" s="4">
        <v>1</v>
      </c>
      <c r="DJ476" s="4">
        <v>0</v>
      </c>
      <c r="DK476" s="4">
        <v>1</v>
      </c>
      <c r="DL476" s="4">
        <v>0</v>
      </c>
      <c r="DM476" s="4">
        <v>1</v>
      </c>
      <c r="DN476" s="4">
        <v>0</v>
      </c>
      <c r="DO476" s="4">
        <v>1</v>
      </c>
      <c r="DP476" s="4">
        <v>0</v>
      </c>
      <c r="DQ476" s="4">
        <v>1</v>
      </c>
      <c r="DR476" s="4">
        <v>0</v>
      </c>
      <c r="DS476" s="4">
        <v>1</v>
      </c>
      <c r="DT476" s="4">
        <v>0</v>
      </c>
      <c r="DU476" s="4">
        <v>1</v>
      </c>
      <c r="DV476" s="4">
        <v>0</v>
      </c>
      <c r="DW476" s="4">
        <v>1</v>
      </c>
      <c r="DX476" s="4">
        <v>0</v>
      </c>
    </row>
    <row r="477" spans="1:128">
      <c r="A477" s="10">
        <v>472</v>
      </c>
      <c r="BP477" s="3"/>
      <c r="BQ477" s="3"/>
      <c r="BR477" s="3"/>
      <c r="BS477" s="3"/>
      <c r="BT477" s="10">
        <v>472</v>
      </c>
      <c r="BU477" s="4">
        <f t="shared" si="28"/>
        <v>0</v>
      </c>
      <c r="BV477" s="4">
        <f t="shared" si="29"/>
        <v>0</v>
      </c>
      <c r="BW477" s="10"/>
      <c r="BX477" s="4">
        <f t="shared" si="30"/>
        <v>1</v>
      </c>
      <c r="BY477" s="4">
        <f t="shared" si="31"/>
        <v>1</v>
      </c>
      <c r="CA477" s="18">
        <v>94200</v>
      </c>
      <c r="CH477" s="18">
        <v>94200</v>
      </c>
      <c r="CI477" s="4">
        <v>0</v>
      </c>
      <c r="CJ477" s="4">
        <v>1</v>
      </c>
      <c r="CK477" s="4">
        <v>0</v>
      </c>
      <c r="CL477" s="4">
        <v>1</v>
      </c>
      <c r="CM477" s="4">
        <v>0</v>
      </c>
      <c r="CN477" s="4">
        <v>1</v>
      </c>
      <c r="CO477" s="4">
        <v>0</v>
      </c>
      <c r="CP477" s="4">
        <v>1</v>
      </c>
      <c r="CQ477" s="4">
        <v>0</v>
      </c>
      <c r="CR477" s="4">
        <v>1</v>
      </c>
      <c r="CS477" s="4">
        <v>1E-3</v>
      </c>
      <c r="CT477" s="4">
        <v>0.999</v>
      </c>
      <c r="CU477" s="4">
        <v>7.0000000000000007E-2</v>
      </c>
      <c r="CV477" s="4">
        <v>0.93</v>
      </c>
      <c r="CW477" s="4">
        <v>0.51500000000000001</v>
      </c>
      <c r="CX477" s="4">
        <v>0.48499999999999999</v>
      </c>
      <c r="CY477" s="4">
        <v>0.95099999999999996</v>
      </c>
      <c r="CZ477" s="4">
        <v>4.9000000000000002E-2</v>
      </c>
      <c r="DA477" s="4">
        <v>1</v>
      </c>
      <c r="DB477" s="4">
        <v>0</v>
      </c>
      <c r="DC477" s="4">
        <v>1</v>
      </c>
      <c r="DD477" s="4">
        <v>0</v>
      </c>
      <c r="DE477" s="4">
        <v>1</v>
      </c>
      <c r="DF477" s="4">
        <v>0</v>
      </c>
      <c r="DG477" s="4">
        <v>1</v>
      </c>
      <c r="DH477" s="4">
        <v>0</v>
      </c>
      <c r="DI477" s="4">
        <v>1</v>
      </c>
      <c r="DJ477" s="4">
        <v>0</v>
      </c>
      <c r="DK477" s="4">
        <v>1</v>
      </c>
      <c r="DL477" s="4">
        <v>0</v>
      </c>
      <c r="DM477" s="4">
        <v>1</v>
      </c>
      <c r="DN477" s="4">
        <v>0</v>
      </c>
      <c r="DO477" s="4">
        <v>1</v>
      </c>
      <c r="DP477" s="4">
        <v>0</v>
      </c>
      <c r="DQ477" s="4">
        <v>1</v>
      </c>
      <c r="DR477" s="4">
        <v>0</v>
      </c>
      <c r="DS477" s="4">
        <v>1</v>
      </c>
      <c r="DT477" s="4">
        <v>0</v>
      </c>
      <c r="DU477" s="4">
        <v>1</v>
      </c>
      <c r="DV477" s="4">
        <v>0</v>
      </c>
      <c r="DW477" s="4">
        <v>1</v>
      </c>
      <c r="DX477" s="4">
        <v>0</v>
      </c>
    </row>
    <row r="478" spans="1:128">
      <c r="A478" s="10">
        <v>473</v>
      </c>
      <c r="BP478" s="3"/>
      <c r="BQ478" s="3"/>
      <c r="BR478" s="3"/>
      <c r="BS478" s="3"/>
      <c r="BT478" s="10">
        <v>473</v>
      </c>
      <c r="BU478" s="4">
        <f t="shared" si="28"/>
        <v>0</v>
      </c>
      <c r="BV478" s="4">
        <f t="shared" si="29"/>
        <v>0</v>
      </c>
      <c r="BW478" s="10"/>
      <c r="BX478" s="4">
        <f t="shared" si="30"/>
        <v>1</v>
      </c>
      <c r="BY478" s="4">
        <f t="shared" si="31"/>
        <v>1</v>
      </c>
      <c r="CA478" s="18">
        <v>94400</v>
      </c>
      <c r="CH478" s="18">
        <v>94400</v>
      </c>
      <c r="CI478" s="4">
        <v>0</v>
      </c>
      <c r="CJ478" s="4">
        <v>1</v>
      </c>
      <c r="CK478" s="4">
        <v>0</v>
      </c>
      <c r="CL478" s="4">
        <v>1</v>
      </c>
      <c r="CM478" s="4">
        <v>0</v>
      </c>
      <c r="CN478" s="4">
        <v>1</v>
      </c>
      <c r="CO478" s="4">
        <v>0</v>
      </c>
      <c r="CP478" s="4">
        <v>1</v>
      </c>
      <c r="CQ478" s="4">
        <v>0</v>
      </c>
      <c r="CR478" s="4">
        <v>1</v>
      </c>
      <c r="CS478" s="4">
        <v>1E-3</v>
      </c>
      <c r="CT478" s="4">
        <v>0.999</v>
      </c>
      <c r="CU478" s="4">
        <v>6.8000000000000005E-2</v>
      </c>
      <c r="CV478" s="4">
        <v>0.93200000000000005</v>
      </c>
      <c r="CW478" s="4">
        <v>0.498</v>
      </c>
      <c r="CX478" s="4">
        <v>0.502</v>
      </c>
      <c r="CY478" s="4">
        <v>0.94399999999999995</v>
      </c>
      <c r="CZ478" s="4">
        <v>5.6000000000000001E-2</v>
      </c>
      <c r="DA478" s="4">
        <v>1</v>
      </c>
      <c r="DB478" s="4">
        <v>0</v>
      </c>
      <c r="DC478" s="4">
        <v>1</v>
      </c>
      <c r="DD478" s="4">
        <v>0</v>
      </c>
      <c r="DE478" s="4">
        <v>1</v>
      </c>
      <c r="DF478" s="4">
        <v>0</v>
      </c>
      <c r="DG478" s="4">
        <v>1</v>
      </c>
      <c r="DH478" s="4">
        <v>0</v>
      </c>
      <c r="DI478" s="4">
        <v>1</v>
      </c>
      <c r="DJ478" s="4">
        <v>0</v>
      </c>
      <c r="DK478" s="4">
        <v>1</v>
      </c>
      <c r="DL478" s="4">
        <v>0</v>
      </c>
      <c r="DM478" s="4">
        <v>1</v>
      </c>
      <c r="DN478" s="4">
        <v>0</v>
      </c>
      <c r="DO478" s="4">
        <v>1</v>
      </c>
      <c r="DP478" s="4">
        <v>0</v>
      </c>
      <c r="DQ478" s="4">
        <v>1</v>
      </c>
      <c r="DR478" s="4">
        <v>0</v>
      </c>
      <c r="DS478" s="4">
        <v>1</v>
      </c>
      <c r="DT478" s="4">
        <v>0</v>
      </c>
      <c r="DU478" s="4">
        <v>1</v>
      </c>
      <c r="DV478" s="4">
        <v>0</v>
      </c>
      <c r="DW478" s="4">
        <v>1</v>
      </c>
      <c r="DX478" s="4">
        <v>0</v>
      </c>
    </row>
    <row r="479" spans="1:128">
      <c r="A479" s="10">
        <v>474</v>
      </c>
      <c r="BP479" s="3"/>
      <c r="BQ479" s="3"/>
      <c r="BR479" s="3"/>
      <c r="BS479" s="3"/>
      <c r="BT479" s="10">
        <v>474</v>
      </c>
      <c r="BU479" s="4">
        <f t="shared" si="28"/>
        <v>0</v>
      </c>
      <c r="BV479" s="4">
        <f t="shared" si="29"/>
        <v>0</v>
      </c>
      <c r="BW479" s="10"/>
      <c r="BX479" s="4">
        <f t="shared" si="30"/>
        <v>1</v>
      </c>
      <c r="BY479" s="4">
        <f t="shared" si="31"/>
        <v>1</v>
      </c>
      <c r="CA479" s="18">
        <v>94600</v>
      </c>
      <c r="CH479" s="18">
        <v>94600</v>
      </c>
      <c r="CI479" s="4">
        <v>0</v>
      </c>
      <c r="CJ479" s="4">
        <v>1</v>
      </c>
      <c r="CK479" s="4">
        <v>0</v>
      </c>
      <c r="CL479" s="4">
        <v>1</v>
      </c>
      <c r="CM479" s="4">
        <v>0</v>
      </c>
      <c r="CN479" s="4">
        <v>1</v>
      </c>
      <c r="CO479" s="4">
        <v>0</v>
      </c>
      <c r="CP479" s="4">
        <v>1</v>
      </c>
      <c r="CQ479" s="4">
        <v>0</v>
      </c>
      <c r="CR479" s="4">
        <v>1</v>
      </c>
      <c r="CS479" s="4">
        <v>1E-3</v>
      </c>
      <c r="CT479" s="4">
        <v>0.999</v>
      </c>
      <c r="CU479" s="4">
        <v>6.4000000000000001E-2</v>
      </c>
      <c r="CV479" s="4">
        <v>0.93600000000000005</v>
      </c>
      <c r="CW479" s="4">
        <v>0.48499999999999999</v>
      </c>
      <c r="CX479" s="4">
        <v>0.51500000000000001</v>
      </c>
      <c r="CY479" s="4">
        <v>0.94099999999999995</v>
      </c>
      <c r="CZ479" s="4">
        <v>5.8999999999999997E-2</v>
      </c>
      <c r="DA479" s="4">
        <v>1</v>
      </c>
      <c r="DB479" s="4">
        <v>0</v>
      </c>
      <c r="DC479" s="4">
        <v>1</v>
      </c>
      <c r="DD479" s="4">
        <v>0</v>
      </c>
      <c r="DE479" s="4">
        <v>1</v>
      </c>
      <c r="DF479" s="4">
        <v>0</v>
      </c>
      <c r="DG479" s="4">
        <v>1</v>
      </c>
      <c r="DH479" s="4">
        <v>0</v>
      </c>
      <c r="DI479" s="4">
        <v>1</v>
      </c>
      <c r="DJ479" s="4">
        <v>0</v>
      </c>
      <c r="DK479" s="4">
        <v>1</v>
      </c>
      <c r="DL479" s="4">
        <v>0</v>
      </c>
      <c r="DM479" s="4">
        <v>1</v>
      </c>
      <c r="DN479" s="4">
        <v>0</v>
      </c>
      <c r="DO479" s="4">
        <v>1</v>
      </c>
      <c r="DP479" s="4">
        <v>0</v>
      </c>
      <c r="DQ479" s="4">
        <v>1</v>
      </c>
      <c r="DR479" s="4">
        <v>0</v>
      </c>
      <c r="DS479" s="4">
        <v>1</v>
      </c>
      <c r="DT479" s="4">
        <v>0</v>
      </c>
      <c r="DU479" s="4">
        <v>1</v>
      </c>
      <c r="DV479" s="4">
        <v>0</v>
      </c>
      <c r="DW479" s="4">
        <v>1</v>
      </c>
      <c r="DX479" s="4">
        <v>0</v>
      </c>
    </row>
    <row r="480" spans="1:128">
      <c r="A480" s="10">
        <v>475</v>
      </c>
      <c r="BP480" s="3"/>
      <c r="BQ480" s="3"/>
      <c r="BR480" s="3"/>
      <c r="BS480" s="3"/>
      <c r="BT480" s="10">
        <v>475</v>
      </c>
      <c r="BU480" s="4">
        <f t="shared" si="28"/>
        <v>0</v>
      </c>
      <c r="BV480" s="4">
        <f t="shared" si="29"/>
        <v>0</v>
      </c>
      <c r="BW480" s="10"/>
      <c r="BX480" s="4">
        <f t="shared" si="30"/>
        <v>1</v>
      </c>
      <c r="BY480" s="4">
        <f t="shared" si="31"/>
        <v>1</v>
      </c>
      <c r="CA480" s="18">
        <v>94800</v>
      </c>
      <c r="CH480" s="18">
        <v>94800</v>
      </c>
      <c r="CI480" s="4">
        <v>0</v>
      </c>
      <c r="CJ480" s="4">
        <v>1</v>
      </c>
      <c r="CK480" s="4">
        <v>0</v>
      </c>
      <c r="CL480" s="4">
        <v>1</v>
      </c>
      <c r="CM480" s="4">
        <v>0</v>
      </c>
      <c r="CN480" s="4">
        <v>1</v>
      </c>
      <c r="CO480" s="4">
        <v>0</v>
      </c>
      <c r="CP480" s="4">
        <v>1</v>
      </c>
      <c r="CQ480" s="4">
        <v>0</v>
      </c>
      <c r="CR480" s="4">
        <v>1</v>
      </c>
      <c r="CS480" s="4">
        <v>0</v>
      </c>
      <c r="CT480" s="4">
        <v>1</v>
      </c>
      <c r="CU480" s="4">
        <v>6.0999999999999999E-2</v>
      </c>
      <c r="CV480" s="4">
        <v>0.93899999999999995</v>
      </c>
      <c r="CW480" s="4">
        <v>0.47199999999999998</v>
      </c>
      <c r="CX480" s="4">
        <v>0.52800000000000002</v>
      </c>
      <c r="CY480" s="4">
        <v>0.93700000000000006</v>
      </c>
      <c r="CZ480" s="4">
        <v>6.3E-2</v>
      </c>
      <c r="DA480" s="4">
        <v>1</v>
      </c>
      <c r="DB480" s="4">
        <v>0</v>
      </c>
      <c r="DC480" s="4">
        <v>1</v>
      </c>
      <c r="DD480" s="4">
        <v>0</v>
      </c>
      <c r="DE480" s="4">
        <v>1</v>
      </c>
      <c r="DF480" s="4">
        <v>0</v>
      </c>
      <c r="DG480" s="4">
        <v>1</v>
      </c>
      <c r="DH480" s="4">
        <v>0</v>
      </c>
      <c r="DI480" s="4">
        <v>1</v>
      </c>
      <c r="DJ480" s="4">
        <v>0</v>
      </c>
      <c r="DK480" s="4">
        <v>1</v>
      </c>
      <c r="DL480" s="4">
        <v>0</v>
      </c>
      <c r="DM480" s="4">
        <v>1</v>
      </c>
      <c r="DN480" s="4">
        <v>0</v>
      </c>
      <c r="DO480" s="4">
        <v>1</v>
      </c>
      <c r="DP480" s="4">
        <v>0</v>
      </c>
      <c r="DQ480" s="4">
        <v>1</v>
      </c>
      <c r="DR480" s="4">
        <v>0</v>
      </c>
      <c r="DS480" s="4">
        <v>1</v>
      </c>
      <c r="DT480" s="4">
        <v>0</v>
      </c>
      <c r="DU480" s="4">
        <v>1</v>
      </c>
      <c r="DV480" s="4">
        <v>0</v>
      </c>
      <c r="DW480" s="4">
        <v>1</v>
      </c>
      <c r="DX480" s="4">
        <v>0</v>
      </c>
    </row>
    <row r="481" spans="1:128">
      <c r="A481" s="10">
        <v>476</v>
      </c>
      <c r="BP481" s="3"/>
      <c r="BQ481" s="3"/>
      <c r="BR481" s="3"/>
      <c r="BS481" s="3"/>
      <c r="BT481" s="10">
        <v>476</v>
      </c>
      <c r="BU481" s="4">
        <f t="shared" si="28"/>
        <v>0</v>
      </c>
      <c r="BV481" s="4">
        <f t="shared" si="29"/>
        <v>0</v>
      </c>
      <c r="BW481" s="10"/>
      <c r="BX481" s="4">
        <f t="shared" si="30"/>
        <v>1</v>
      </c>
      <c r="BY481" s="4">
        <f t="shared" si="31"/>
        <v>1</v>
      </c>
      <c r="CA481" s="18">
        <v>95000</v>
      </c>
      <c r="CH481" s="18">
        <v>95000</v>
      </c>
      <c r="CI481" s="4">
        <v>0</v>
      </c>
      <c r="CJ481" s="4">
        <v>1</v>
      </c>
      <c r="CK481" s="4">
        <v>0</v>
      </c>
      <c r="CL481" s="4">
        <v>1</v>
      </c>
      <c r="CM481" s="4">
        <v>0</v>
      </c>
      <c r="CN481" s="4">
        <v>1</v>
      </c>
      <c r="CO481" s="4">
        <v>0</v>
      </c>
      <c r="CP481" s="4">
        <v>1</v>
      </c>
      <c r="CQ481" s="4">
        <v>0</v>
      </c>
      <c r="CR481" s="4">
        <v>1</v>
      </c>
      <c r="CS481" s="4">
        <v>0</v>
      </c>
      <c r="CT481" s="4">
        <v>1</v>
      </c>
      <c r="CU481" s="4">
        <v>5.8000000000000003E-2</v>
      </c>
      <c r="CV481" s="4">
        <v>0.94199999999999995</v>
      </c>
      <c r="CW481" s="4">
        <v>0.46400000000000002</v>
      </c>
      <c r="CX481" s="4">
        <v>0.53600000000000003</v>
      </c>
      <c r="CY481" s="4">
        <v>0.93200000000000005</v>
      </c>
      <c r="CZ481" s="4">
        <v>6.8000000000000005E-2</v>
      </c>
      <c r="DA481" s="4">
        <v>1</v>
      </c>
      <c r="DB481" s="4">
        <v>0</v>
      </c>
      <c r="DC481" s="4">
        <v>1</v>
      </c>
      <c r="DD481" s="4">
        <v>0</v>
      </c>
      <c r="DE481" s="4">
        <v>1</v>
      </c>
      <c r="DF481" s="4">
        <v>0</v>
      </c>
      <c r="DG481" s="4">
        <v>1</v>
      </c>
      <c r="DH481" s="4">
        <v>0</v>
      </c>
      <c r="DI481" s="4">
        <v>1</v>
      </c>
      <c r="DJ481" s="4">
        <v>0</v>
      </c>
      <c r="DK481" s="4">
        <v>1</v>
      </c>
      <c r="DL481" s="4">
        <v>0</v>
      </c>
      <c r="DM481" s="4">
        <v>1</v>
      </c>
      <c r="DN481" s="4">
        <v>0</v>
      </c>
      <c r="DO481" s="4">
        <v>1</v>
      </c>
      <c r="DP481" s="4">
        <v>0</v>
      </c>
      <c r="DQ481" s="4">
        <v>1</v>
      </c>
      <c r="DR481" s="4">
        <v>0</v>
      </c>
      <c r="DS481" s="4">
        <v>1</v>
      </c>
      <c r="DT481" s="4">
        <v>0</v>
      </c>
      <c r="DU481" s="4">
        <v>1</v>
      </c>
      <c r="DV481" s="4">
        <v>0</v>
      </c>
      <c r="DW481" s="4">
        <v>1</v>
      </c>
      <c r="DX481" s="4">
        <v>0</v>
      </c>
    </row>
    <row r="482" spans="1:128">
      <c r="A482" s="10">
        <v>477</v>
      </c>
      <c r="BP482" s="3"/>
      <c r="BQ482" s="3"/>
      <c r="BR482" s="3"/>
      <c r="BS482" s="3"/>
      <c r="BT482" s="10">
        <v>477</v>
      </c>
      <c r="BU482" s="4">
        <f t="shared" si="28"/>
        <v>0</v>
      </c>
      <c r="BV482" s="4">
        <f t="shared" si="29"/>
        <v>0</v>
      </c>
      <c r="BW482" s="10"/>
      <c r="BX482" s="4">
        <f t="shared" si="30"/>
        <v>1</v>
      </c>
      <c r="BY482" s="4">
        <f t="shared" si="31"/>
        <v>1</v>
      </c>
      <c r="CA482" s="18">
        <v>95200</v>
      </c>
      <c r="CH482" s="18">
        <v>95200</v>
      </c>
      <c r="CI482" s="4">
        <v>0</v>
      </c>
      <c r="CJ482" s="4">
        <v>1</v>
      </c>
      <c r="CK482" s="4">
        <v>0</v>
      </c>
      <c r="CL482" s="4">
        <v>1</v>
      </c>
      <c r="CM482" s="4">
        <v>0</v>
      </c>
      <c r="CN482" s="4">
        <v>1</v>
      </c>
      <c r="CO482" s="4">
        <v>0</v>
      </c>
      <c r="CP482" s="4">
        <v>1</v>
      </c>
      <c r="CQ482" s="4">
        <v>0</v>
      </c>
      <c r="CR482" s="4">
        <v>1</v>
      </c>
      <c r="CS482" s="4">
        <v>0</v>
      </c>
      <c r="CT482" s="4">
        <v>1</v>
      </c>
      <c r="CU482" s="4">
        <v>5.7000000000000002E-2</v>
      </c>
      <c r="CV482" s="4">
        <v>0.94299999999999995</v>
      </c>
      <c r="CW482" s="4">
        <v>0.45100000000000001</v>
      </c>
      <c r="CX482" s="4">
        <v>0.54900000000000004</v>
      </c>
      <c r="CY482" s="4">
        <v>0.92900000000000005</v>
      </c>
      <c r="CZ482" s="4">
        <v>7.0999999999999994E-2</v>
      </c>
      <c r="DA482" s="4">
        <v>1</v>
      </c>
      <c r="DB482" s="4">
        <v>0</v>
      </c>
      <c r="DC482" s="4">
        <v>1</v>
      </c>
      <c r="DD482" s="4">
        <v>0</v>
      </c>
      <c r="DE482" s="4">
        <v>1</v>
      </c>
      <c r="DF482" s="4">
        <v>0</v>
      </c>
      <c r="DG482" s="4">
        <v>1</v>
      </c>
      <c r="DH482" s="4">
        <v>0</v>
      </c>
      <c r="DI482" s="4">
        <v>1</v>
      </c>
      <c r="DJ482" s="4">
        <v>0</v>
      </c>
      <c r="DK482" s="4">
        <v>1</v>
      </c>
      <c r="DL482" s="4">
        <v>0</v>
      </c>
      <c r="DM482" s="4">
        <v>1</v>
      </c>
      <c r="DN482" s="4">
        <v>0</v>
      </c>
      <c r="DO482" s="4">
        <v>1</v>
      </c>
      <c r="DP482" s="4">
        <v>0</v>
      </c>
      <c r="DQ482" s="4">
        <v>1</v>
      </c>
      <c r="DR482" s="4">
        <v>0</v>
      </c>
      <c r="DS482" s="4">
        <v>1</v>
      </c>
      <c r="DT482" s="4">
        <v>0</v>
      </c>
      <c r="DU482" s="4">
        <v>1</v>
      </c>
      <c r="DV482" s="4">
        <v>0</v>
      </c>
      <c r="DW482" s="4">
        <v>1</v>
      </c>
      <c r="DX482" s="4">
        <v>0</v>
      </c>
    </row>
    <row r="483" spans="1:128">
      <c r="A483" s="10">
        <v>478</v>
      </c>
      <c r="BP483" s="3"/>
      <c r="BQ483" s="3"/>
      <c r="BR483" s="3"/>
      <c r="BS483" s="3"/>
      <c r="BT483" s="10">
        <v>478</v>
      </c>
      <c r="BU483" s="4">
        <f t="shared" si="28"/>
        <v>0</v>
      </c>
      <c r="BV483" s="4">
        <f t="shared" si="29"/>
        <v>0</v>
      </c>
      <c r="BW483" s="10"/>
      <c r="BX483" s="4">
        <f t="shared" si="30"/>
        <v>1</v>
      </c>
      <c r="BY483" s="4">
        <f t="shared" si="31"/>
        <v>1</v>
      </c>
      <c r="CA483" s="18">
        <v>95400</v>
      </c>
      <c r="CH483" s="18">
        <v>95400</v>
      </c>
      <c r="CI483" s="4">
        <v>0</v>
      </c>
      <c r="CJ483" s="4">
        <v>1</v>
      </c>
      <c r="CK483" s="4">
        <v>0</v>
      </c>
      <c r="CL483" s="4">
        <v>1</v>
      </c>
      <c r="CM483" s="4">
        <v>0</v>
      </c>
      <c r="CN483" s="4">
        <v>1</v>
      </c>
      <c r="CO483" s="4">
        <v>0</v>
      </c>
      <c r="CP483" s="4">
        <v>1</v>
      </c>
      <c r="CQ483" s="4">
        <v>0</v>
      </c>
      <c r="CR483" s="4">
        <v>1</v>
      </c>
      <c r="CS483" s="4">
        <v>0</v>
      </c>
      <c r="CT483" s="4">
        <v>1</v>
      </c>
      <c r="CU483" s="4">
        <v>5.6000000000000001E-2</v>
      </c>
      <c r="CV483" s="4">
        <v>0.94399999999999995</v>
      </c>
      <c r="CW483" s="4">
        <v>0.435</v>
      </c>
      <c r="CX483" s="4">
        <v>0.56499999999999995</v>
      </c>
      <c r="CY483" s="4">
        <v>0.92600000000000005</v>
      </c>
      <c r="CZ483" s="4">
        <v>7.3999999999999996E-2</v>
      </c>
      <c r="DA483" s="4">
        <v>1</v>
      </c>
      <c r="DB483" s="4">
        <v>0</v>
      </c>
      <c r="DC483" s="4">
        <v>1</v>
      </c>
      <c r="DD483" s="4">
        <v>0</v>
      </c>
      <c r="DE483" s="4">
        <v>1</v>
      </c>
      <c r="DF483" s="4">
        <v>0</v>
      </c>
      <c r="DG483" s="4">
        <v>1</v>
      </c>
      <c r="DH483" s="4">
        <v>0</v>
      </c>
      <c r="DI483" s="4">
        <v>1</v>
      </c>
      <c r="DJ483" s="4">
        <v>0</v>
      </c>
      <c r="DK483" s="4">
        <v>1</v>
      </c>
      <c r="DL483" s="4">
        <v>0</v>
      </c>
      <c r="DM483" s="4">
        <v>1</v>
      </c>
      <c r="DN483" s="4">
        <v>0</v>
      </c>
      <c r="DO483" s="4">
        <v>1</v>
      </c>
      <c r="DP483" s="4">
        <v>0</v>
      </c>
      <c r="DQ483" s="4">
        <v>1</v>
      </c>
      <c r="DR483" s="4">
        <v>0</v>
      </c>
      <c r="DS483" s="4">
        <v>1</v>
      </c>
      <c r="DT483" s="4">
        <v>0</v>
      </c>
      <c r="DU483" s="4">
        <v>1</v>
      </c>
      <c r="DV483" s="4">
        <v>0</v>
      </c>
      <c r="DW483" s="4">
        <v>1</v>
      </c>
      <c r="DX483" s="4">
        <v>0</v>
      </c>
    </row>
    <row r="484" spans="1:128">
      <c r="A484" s="10">
        <v>479</v>
      </c>
      <c r="BP484" s="3"/>
      <c r="BQ484" s="3"/>
      <c r="BR484" s="3"/>
      <c r="BS484" s="3"/>
      <c r="BT484" s="10">
        <v>479</v>
      </c>
      <c r="BU484" s="4">
        <f t="shared" si="28"/>
        <v>0</v>
      </c>
      <c r="BV484" s="4">
        <f t="shared" si="29"/>
        <v>0</v>
      </c>
      <c r="BW484" s="10"/>
      <c r="BX484" s="4">
        <f t="shared" si="30"/>
        <v>1</v>
      </c>
      <c r="BY484" s="4">
        <f t="shared" si="31"/>
        <v>1</v>
      </c>
      <c r="CA484" s="18">
        <v>95600</v>
      </c>
      <c r="CH484" s="18">
        <v>95600</v>
      </c>
      <c r="CI484" s="4">
        <v>0</v>
      </c>
      <c r="CJ484" s="4">
        <v>1</v>
      </c>
      <c r="CK484" s="4">
        <v>0</v>
      </c>
      <c r="CL484" s="4">
        <v>1</v>
      </c>
      <c r="CM484" s="4">
        <v>0</v>
      </c>
      <c r="CN484" s="4">
        <v>1</v>
      </c>
      <c r="CO484" s="4">
        <v>0</v>
      </c>
      <c r="CP484" s="4">
        <v>1</v>
      </c>
      <c r="CQ484" s="4">
        <v>0</v>
      </c>
      <c r="CR484" s="4">
        <v>1</v>
      </c>
      <c r="CS484" s="4">
        <v>0</v>
      </c>
      <c r="CT484" s="4">
        <v>1</v>
      </c>
      <c r="CU484" s="4">
        <v>5.3999999999999999E-2</v>
      </c>
      <c r="CV484" s="4">
        <v>0.94599999999999995</v>
      </c>
      <c r="CW484" s="4">
        <v>0.42299999999999999</v>
      </c>
      <c r="CX484" s="4">
        <v>0.57699999999999996</v>
      </c>
      <c r="CY484" s="4">
        <v>0.92200000000000004</v>
      </c>
      <c r="CZ484" s="4">
        <v>7.8E-2</v>
      </c>
      <c r="DA484" s="4">
        <v>1</v>
      </c>
      <c r="DB484" s="4">
        <v>0</v>
      </c>
      <c r="DC484" s="4">
        <v>1</v>
      </c>
      <c r="DD484" s="4">
        <v>0</v>
      </c>
      <c r="DE484" s="4">
        <v>1</v>
      </c>
      <c r="DF484" s="4">
        <v>0</v>
      </c>
      <c r="DG484" s="4">
        <v>1</v>
      </c>
      <c r="DH484" s="4">
        <v>0</v>
      </c>
      <c r="DI484" s="4">
        <v>1</v>
      </c>
      <c r="DJ484" s="4">
        <v>0</v>
      </c>
      <c r="DK484" s="4">
        <v>1</v>
      </c>
      <c r="DL484" s="4">
        <v>0</v>
      </c>
      <c r="DM484" s="4">
        <v>1</v>
      </c>
      <c r="DN484" s="4">
        <v>0</v>
      </c>
      <c r="DO484" s="4">
        <v>1</v>
      </c>
      <c r="DP484" s="4">
        <v>0</v>
      </c>
      <c r="DQ484" s="4">
        <v>1</v>
      </c>
      <c r="DR484" s="4">
        <v>0</v>
      </c>
      <c r="DS484" s="4">
        <v>1</v>
      </c>
      <c r="DT484" s="4">
        <v>0</v>
      </c>
      <c r="DU484" s="4">
        <v>1</v>
      </c>
      <c r="DV484" s="4">
        <v>0</v>
      </c>
      <c r="DW484" s="4">
        <v>1</v>
      </c>
      <c r="DX484" s="4">
        <v>0</v>
      </c>
    </row>
    <row r="485" spans="1:128">
      <c r="A485" s="10">
        <v>480</v>
      </c>
      <c r="BP485" s="3"/>
      <c r="BQ485" s="3"/>
      <c r="BR485" s="3"/>
      <c r="BS485" s="3"/>
      <c r="BT485" s="10">
        <v>480</v>
      </c>
      <c r="BU485" s="4">
        <f t="shared" si="28"/>
        <v>0</v>
      </c>
      <c r="BV485" s="4">
        <f t="shared" si="29"/>
        <v>0</v>
      </c>
      <c r="BW485" s="10"/>
      <c r="BX485" s="4">
        <f t="shared" si="30"/>
        <v>1</v>
      </c>
      <c r="BY485" s="4">
        <f t="shared" si="31"/>
        <v>1</v>
      </c>
      <c r="CA485" s="18">
        <v>95800</v>
      </c>
      <c r="CH485" s="18">
        <v>95800</v>
      </c>
      <c r="CI485" s="4">
        <v>0</v>
      </c>
      <c r="CJ485" s="4">
        <v>1</v>
      </c>
      <c r="CK485" s="4">
        <v>0</v>
      </c>
      <c r="CL485" s="4">
        <v>1</v>
      </c>
      <c r="CM485" s="4">
        <v>0</v>
      </c>
      <c r="CN485" s="4">
        <v>1</v>
      </c>
      <c r="CO485" s="4">
        <v>0</v>
      </c>
      <c r="CP485" s="4">
        <v>1</v>
      </c>
      <c r="CQ485" s="4">
        <v>0</v>
      </c>
      <c r="CR485" s="4">
        <v>1</v>
      </c>
      <c r="CS485" s="4">
        <v>0</v>
      </c>
      <c r="CT485" s="4">
        <v>1</v>
      </c>
      <c r="CU485" s="4">
        <v>5.1999999999999998E-2</v>
      </c>
      <c r="CV485" s="4">
        <v>0.94799999999999995</v>
      </c>
      <c r="CW485" s="4">
        <v>0.40799999999999997</v>
      </c>
      <c r="CX485" s="4">
        <v>0.59199999999999997</v>
      </c>
      <c r="CY485" s="4">
        <v>0.91500000000000004</v>
      </c>
      <c r="CZ485" s="4">
        <v>8.5000000000000006E-2</v>
      </c>
      <c r="DA485" s="4">
        <v>1</v>
      </c>
      <c r="DB485" s="4">
        <v>0</v>
      </c>
      <c r="DC485" s="4">
        <v>1</v>
      </c>
      <c r="DD485" s="4">
        <v>0</v>
      </c>
      <c r="DE485" s="4">
        <v>1</v>
      </c>
      <c r="DF485" s="4">
        <v>0</v>
      </c>
      <c r="DG485" s="4">
        <v>1</v>
      </c>
      <c r="DH485" s="4">
        <v>0</v>
      </c>
      <c r="DI485" s="4">
        <v>1</v>
      </c>
      <c r="DJ485" s="4">
        <v>0</v>
      </c>
      <c r="DK485" s="4">
        <v>1</v>
      </c>
      <c r="DL485" s="4">
        <v>0</v>
      </c>
      <c r="DM485" s="4">
        <v>1</v>
      </c>
      <c r="DN485" s="4">
        <v>0</v>
      </c>
      <c r="DO485" s="4">
        <v>1</v>
      </c>
      <c r="DP485" s="4">
        <v>0</v>
      </c>
      <c r="DQ485" s="4">
        <v>1</v>
      </c>
      <c r="DR485" s="4">
        <v>0</v>
      </c>
      <c r="DS485" s="4">
        <v>1</v>
      </c>
      <c r="DT485" s="4">
        <v>0</v>
      </c>
      <c r="DU485" s="4">
        <v>1</v>
      </c>
      <c r="DV485" s="4">
        <v>0</v>
      </c>
      <c r="DW485" s="4">
        <v>1</v>
      </c>
      <c r="DX485" s="4">
        <v>0</v>
      </c>
    </row>
    <row r="486" spans="1:128">
      <c r="A486" s="10">
        <v>481</v>
      </c>
      <c r="BP486" s="3"/>
      <c r="BQ486" s="3"/>
      <c r="BR486" s="3"/>
      <c r="BS486" s="3"/>
      <c r="BT486" s="10">
        <v>481</v>
      </c>
      <c r="BU486" s="4">
        <f t="shared" si="28"/>
        <v>0</v>
      </c>
      <c r="BV486" s="4">
        <f t="shared" si="29"/>
        <v>0</v>
      </c>
      <c r="BW486" s="10"/>
      <c r="BX486" s="4">
        <f t="shared" si="30"/>
        <v>1</v>
      </c>
      <c r="BY486" s="4">
        <f t="shared" si="31"/>
        <v>1</v>
      </c>
      <c r="CA486" s="18">
        <v>96000</v>
      </c>
      <c r="CH486" s="18">
        <v>96000</v>
      </c>
      <c r="CI486" s="4">
        <v>0</v>
      </c>
      <c r="CJ486" s="4">
        <v>1</v>
      </c>
      <c r="CK486" s="4">
        <v>0</v>
      </c>
      <c r="CL486" s="4">
        <v>1</v>
      </c>
      <c r="CM486" s="4">
        <v>0</v>
      </c>
      <c r="CN486" s="4">
        <v>1</v>
      </c>
      <c r="CO486" s="4">
        <v>0</v>
      </c>
      <c r="CP486" s="4">
        <v>1</v>
      </c>
      <c r="CQ486" s="4">
        <v>0</v>
      </c>
      <c r="CR486" s="4">
        <v>1</v>
      </c>
      <c r="CS486" s="4">
        <v>0</v>
      </c>
      <c r="CT486" s="4">
        <v>1</v>
      </c>
      <c r="CU486" s="4">
        <v>5.0999999999999997E-2</v>
      </c>
      <c r="CV486" s="4">
        <v>0.94899999999999995</v>
      </c>
      <c r="CW486" s="4">
        <v>0.40200000000000002</v>
      </c>
      <c r="CX486" s="4">
        <v>0.59799999999999998</v>
      </c>
      <c r="CY486" s="4">
        <v>0.91200000000000003</v>
      </c>
      <c r="CZ486" s="4">
        <v>8.7999999999999995E-2</v>
      </c>
      <c r="DA486" s="4">
        <v>1</v>
      </c>
      <c r="DB486" s="4">
        <v>0</v>
      </c>
      <c r="DC486" s="4">
        <v>1</v>
      </c>
      <c r="DD486" s="4">
        <v>0</v>
      </c>
      <c r="DE486" s="4">
        <v>1</v>
      </c>
      <c r="DF486" s="4">
        <v>0</v>
      </c>
      <c r="DG486" s="4">
        <v>1</v>
      </c>
      <c r="DH486" s="4">
        <v>0</v>
      </c>
      <c r="DI486" s="4">
        <v>1</v>
      </c>
      <c r="DJ486" s="4">
        <v>0</v>
      </c>
      <c r="DK486" s="4">
        <v>1</v>
      </c>
      <c r="DL486" s="4">
        <v>0</v>
      </c>
      <c r="DM486" s="4">
        <v>1</v>
      </c>
      <c r="DN486" s="4">
        <v>0</v>
      </c>
      <c r="DO486" s="4">
        <v>1</v>
      </c>
      <c r="DP486" s="4">
        <v>0</v>
      </c>
      <c r="DQ486" s="4">
        <v>1</v>
      </c>
      <c r="DR486" s="4">
        <v>0</v>
      </c>
      <c r="DS486" s="4">
        <v>1</v>
      </c>
      <c r="DT486" s="4">
        <v>0</v>
      </c>
      <c r="DU486" s="4">
        <v>1</v>
      </c>
      <c r="DV486" s="4">
        <v>0</v>
      </c>
      <c r="DW486" s="4">
        <v>1</v>
      </c>
      <c r="DX486" s="4">
        <v>0</v>
      </c>
    </row>
    <row r="487" spans="1:128">
      <c r="A487" s="10">
        <v>482</v>
      </c>
      <c r="BP487" s="3"/>
      <c r="BQ487" s="3"/>
      <c r="BR487" s="3"/>
      <c r="BS487" s="3"/>
      <c r="BT487" s="10">
        <v>482</v>
      </c>
      <c r="BU487" s="4">
        <f t="shared" si="28"/>
        <v>0</v>
      </c>
      <c r="BV487" s="4">
        <f t="shared" si="29"/>
        <v>0</v>
      </c>
      <c r="BW487" s="10"/>
      <c r="BX487" s="4">
        <f t="shared" si="30"/>
        <v>1</v>
      </c>
      <c r="BY487" s="4">
        <f t="shared" si="31"/>
        <v>1</v>
      </c>
      <c r="CA487" s="18">
        <v>96200</v>
      </c>
      <c r="CH487" s="18">
        <v>96200</v>
      </c>
      <c r="CI487" s="4">
        <v>0</v>
      </c>
      <c r="CJ487" s="4">
        <v>1</v>
      </c>
      <c r="CK487" s="4">
        <v>0</v>
      </c>
      <c r="CL487" s="4">
        <v>1</v>
      </c>
      <c r="CM487" s="4">
        <v>0</v>
      </c>
      <c r="CN487" s="4">
        <v>1</v>
      </c>
      <c r="CO487" s="4">
        <v>0</v>
      </c>
      <c r="CP487" s="4">
        <v>1</v>
      </c>
      <c r="CQ487" s="4">
        <v>0</v>
      </c>
      <c r="CR487" s="4">
        <v>1</v>
      </c>
      <c r="CS487" s="4">
        <v>0</v>
      </c>
      <c r="CT487" s="4">
        <v>1</v>
      </c>
      <c r="CU487" s="4">
        <v>4.4999999999999998E-2</v>
      </c>
      <c r="CV487" s="4">
        <v>0.95499999999999996</v>
      </c>
      <c r="CW487" s="4">
        <v>0.38900000000000001</v>
      </c>
      <c r="CX487" s="4">
        <v>0.61099999999999999</v>
      </c>
      <c r="CY487" s="4">
        <v>0.90300000000000002</v>
      </c>
      <c r="CZ487" s="4">
        <v>9.7000000000000003E-2</v>
      </c>
      <c r="DA487" s="4">
        <v>1</v>
      </c>
      <c r="DB487" s="4">
        <v>0</v>
      </c>
      <c r="DC487" s="4">
        <v>1</v>
      </c>
      <c r="DD487" s="4">
        <v>0</v>
      </c>
      <c r="DE487" s="4">
        <v>1</v>
      </c>
      <c r="DF487" s="4">
        <v>0</v>
      </c>
      <c r="DG487" s="4">
        <v>1</v>
      </c>
      <c r="DH487" s="4">
        <v>0</v>
      </c>
      <c r="DI487" s="4">
        <v>1</v>
      </c>
      <c r="DJ487" s="4">
        <v>0</v>
      </c>
      <c r="DK487" s="4">
        <v>1</v>
      </c>
      <c r="DL487" s="4">
        <v>0</v>
      </c>
      <c r="DM487" s="4">
        <v>1</v>
      </c>
      <c r="DN487" s="4">
        <v>0</v>
      </c>
      <c r="DO487" s="4">
        <v>1</v>
      </c>
      <c r="DP487" s="4">
        <v>0</v>
      </c>
      <c r="DQ487" s="4">
        <v>1</v>
      </c>
      <c r="DR487" s="4">
        <v>0</v>
      </c>
      <c r="DS487" s="4">
        <v>1</v>
      </c>
      <c r="DT487" s="4">
        <v>0</v>
      </c>
      <c r="DU487" s="4">
        <v>1</v>
      </c>
      <c r="DV487" s="4">
        <v>0</v>
      </c>
      <c r="DW487" s="4">
        <v>1</v>
      </c>
      <c r="DX487" s="4">
        <v>0</v>
      </c>
    </row>
    <row r="488" spans="1:128">
      <c r="A488" s="10">
        <v>483</v>
      </c>
      <c r="BP488" s="3"/>
      <c r="BQ488" s="3"/>
      <c r="BR488" s="3"/>
      <c r="BS488" s="3"/>
      <c r="BT488" s="10">
        <v>483</v>
      </c>
      <c r="BU488" s="4">
        <f t="shared" si="28"/>
        <v>0</v>
      </c>
      <c r="BV488" s="4">
        <f t="shared" si="29"/>
        <v>0</v>
      </c>
      <c r="BW488" s="10"/>
      <c r="BX488" s="4">
        <f t="shared" si="30"/>
        <v>1</v>
      </c>
      <c r="BY488" s="4">
        <f t="shared" si="31"/>
        <v>1</v>
      </c>
      <c r="CA488" s="18">
        <v>96400</v>
      </c>
      <c r="CH488" s="18">
        <v>96400</v>
      </c>
      <c r="CI488" s="4">
        <v>0</v>
      </c>
      <c r="CJ488" s="4">
        <v>1</v>
      </c>
      <c r="CK488" s="4">
        <v>0</v>
      </c>
      <c r="CL488" s="4">
        <v>1</v>
      </c>
      <c r="CM488" s="4">
        <v>0</v>
      </c>
      <c r="CN488" s="4">
        <v>1</v>
      </c>
      <c r="CO488" s="4">
        <v>0</v>
      </c>
      <c r="CP488" s="4">
        <v>1</v>
      </c>
      <c r="CQ488" s="4">
        <v>0</v>
      </c>
      <c r="CR488" s="4">
        <v>1</v>
      </c>
      <c r="CS488" s="4">
        <v>0</v>
      </c>
      <c r="CT488" s="4">
        <v>1</v>
      </c>
      <c r="CU488" s="4">
        <v>4.1000000000000002E-2</v>
      </c>
      <c r="CV488" s="4">
        <v>0.95899999999999996</v>
      </c>
      <c r="CW488" s="4">
        <v>0.38</v>
      </c>
      <c r="CX488" s="4">
        <v>0.62</v>
      </c>
      <c r="CY488" s="4">
        <v>0.89900000000000002</v>
      </c>
      <c r="CZ488" s="4">
        <v>0.10100000000000001</v>
      </c>
      <c r="DA488" s="4">
        <v>1</v>
      </c>
      <c r="DB488" s="4">
        <v>0</v>
      </c>
      <c r="DC488" s="4">
        <v>1</v>
      </c>
      <c r="DD488" s="4">
        <v>0</v>
      </c>
      <c r="DE488" s="4">
        <v>1</v>
      </c>
      <c r="DF488" s="4">
        <v>0</v>
      </c>
      <c r="DG488" s="4">
        <v>1</v>
      </c>
      <c r="DH488" s="4">
        <v>0</v>
      </c>
      <c r="DI488" s="4">
        <v>1</v>
      </c>
      <c r="DJ488" s="4">
        <v>0</v>
      </c>
      <c r="DK488" s="4">
        <v>1</v>
      </c>
      <c r="DL488" s="4">
        <v>0</v>
      </c>
      <c r="DM488" s="4">
        <v>1</v>
      </c>
      <c r="DN488" s="4">
        <v>0</v>
      </c>
      <c r="DO488" s="4">
        <v>1</v>
      </c>
      <c r="DP488" s="4">
        <v>0</v>
      </c>
      <c r="DQ488" s="4">
        <v>1</v>
      </c>
      <c r="DR488" s="4">
        <v>0</v>
      </c>
      <c r="DS488" s="4">
        <v>1</v>
      </c>
      <c r="DT488" s="4">
        <v>0</v>
      </c>
      <c r="DU488" s="4">
        <v>1</v>
      </c>
      <c r="DV488" s="4">
        <v>0</v>
      </c>
      <c r="DW488" s="4">
        <v>1</v>
      </c>
      <c r="DX488" s="4">
        <v>0</v>
      </c>
    </row>
    <row r="489" spans="1:128">
      <c r="A489" s="10">
        <v>484</v>
      </c>
      <c r="BP489" s="3"/>
      <c r="BQ489" s="3"/>
      <c r="BR489" s="3"/>
      <c r="BS489" s="3"/>
      <c r="BT489" s="10">
        <v>484</v>
      </c>
      <c r="BU489" s="4">
        <f t="shared" si="28"/>
        <v>0</v>
      </c>
      <c r="BV489" s="4">
        <f t="shared" si="29"/>
        <v>0</v>
      </c>
      <c r="BW489" s="10"/>
      <c r="BX489" s="4">
        <f t="shared" si="30"/>
        <v>1</v>
      </c>
      <c r="BY489" s="4">
        <f t="shared" si="31"/>
        <v>1</v>
      </c>
      <c r="CA489" s="18">
        <v>96600</v>
      </c>
      <c r="CH489" s="18">
        <v>96600</v>
      </c>
      <c r="CI489" s="4">
        <v>0</v>
      </c>
      <c r="CJ489" s="4">
        <v>1</v>
      </c>
      <c r="CK489" s="4">
        <v>0</v>
      </c>
      <c r="CL489" s="4">
        <v>1</v>
      </c>
      <c r="CM489" s="4">
        <v>0</v>
      </c>
      <c r="CN489" s="4">
        <v>1</v>
      </c>
      <c r="CO489" s="4">
        <v>0</v>
      </c>
      <c r="CP489" s="4">
        <v>1</v>
      </c>
      <c r="CQ489" s="4">
        <v>0</v>
      </c>
      <c r="CR489" s="4">
        <v>1</v>
      </c>
      <c r="CS489" s="4">
        <v>0</v>
      </c>
      <c r="CT489" s="4">
        <v>1</v>
      </c>
      <c r="CU489" s="4">
        <v>3.9E-2</v>
      </c>
      <c r="CV489" s="4">
        <v>0.96099999999999997</v>
      </c>
      <c r="CW489" s="4">
        <v>0.373</v>
      </c>
      <c r="CX489" s="4">
        <v>0.627</v>
      </c>
      <c r="CY489" s="4">
        <v>0.89600000000000002</v>
      </c>
      <c r="CZ489" s="4">
        <v>0.104</v>
      </c>
      <c r="DA489" s="4">
        <v>0.999</v>
      </c>
      <c r="DB489" s="4">
        <v>1E-3</v>
      </c>
      <c r="DC489" s="4">
        <v>1</v>
      </c>
      <c r="DD489" s="4">
        <v>0</v>
      </c>
      <c r="DE489" s="4">
        <v>1</v>
      </c>
      <c r="DF489" s="4">
        <v>0</v>
      </c>
      <c r="DG489" s="4">
        <v>1</v>
      </c>
      <c r="DH489" s="4">
        <v>0</v>
      </c>
      <c r="DI489" s="4">
        <v>1</v>
      </c>
      <c r="DJ489" s="4">
        <v>0</v>
      </c>
      <c r="DK489" s="4">
        <v>1</v>
      </c>
      <c r="DL489" s="4">
        <v>0</v>
      </c>
      <c r="DM489" s="4">
        <v>1</v>
      </c>
      <c r="DN489" s="4">
        <v>0</v>
      </c>
      <c r="DO489" s="4">
        <v>1</v>
      </c>
      <c r="DP489" s="4">
        <v>0</v>
      </c>
      <c r="DQ489" s="4">
        <v>1</v>
      </c>
      <c r="DR489" s="4">
        <v>0</v>
      </c>
      <c r="DS489" s="4">
        <v>1</v>
      </c>
      <c r="DT489" s="4">
        <v>0</v>
      </c>
      <c r="DU489" s="4">
        <v>1</v>
      </c>
      <c r="DV489" s="4">
        <v>0</v>
      </c>
      <c r="DW489" s="4">
        <v>1</v>
      </c>
      <c r="DX489" s="4">
        <v>0</v>
      </c>
    </row>
    <row r="490" spans="1:128">
      <c r="A490" s="10">
        <v>485</v>
      </c>
      <c r="BP490" s="3"/>
      <c r="BQ490" s="3"/>
      <c r="BR490" s="3"/>
      <c r="BS490" s="3"/>
      <c r="BT490" s="10">
        <v>485</v>
      </c>
      <c r="BU490" s="4">
        <f t="shared" si="28"/>
        <v>0</v>
      </c>
      <c r="BV490" s="4">
        <f t="shared" si="29"/>
        <v>0</v>
      </c>
      <c r="BW490" s="10"/>
      <c r="BX490" s="4">
        <f t="shared" si="30"/>
        <v>1</v>
      </c>
      <c r="BY490" s="4">
        <f t="shared" si="31"/>
        <v>1</v>
      </c>
      <c r="CA490" s="18">
        <v>96800</v>
      </c>
      <c r="CH490" s="18">
        <v>96800</v>
      </c>
      <c r="CI490" s="4">
        <v>0</v>
      </c>
      <c r="CJ490" s="4">
        <v>1</v>
      </c>
      <c r="CK490" s="4">
        <v>0</v>
      </c>
      <c r="CL490" s="4">
        <v>1</v>
      </c>
      <c r="CM490" s="4">
        <v>0</v>
      </c>
      <c r="CN490" s="4">
        <v>1</v>
      </c>
      <c r="CO490" s="4">
        <v>0</v>
      </c>
      <c r="CP490" s="4">
        <v>1</v>
      </c>
      <c r="CQ490" s="4">
        <v>0</v>
      </c>
      <c r="CR490" s="4">
        <v>1</v>
      </c>
      <c r="CS490" s="4">
        <v>0</v>
      </c>
      <c r="CT490" s="4">
        <v>1</v>
      </c>
      <c r="CU490" s="4">
        <v>3.5999999999999997E-2</v>
      </c>
      <c r="CV490" s="4">
        <v>0.96399999999999997</v>
      </c>
      <c r="CW490" s="4">
        <v>0.36299999999999999</v>
      </c>
      <c r="CX490" s="4">
        <v>0.63700000000000001</v>
      </c>
      <c r="CY490" s="4">
        <v>0.88900000000000001</v>
      </c>
      <c r="CZ490" s="4">
        <v>0.111</v>
      </c>
      <c r="DA490" s="4">
        <v>0.999</v>
      </c>
      <c r="DB490" s="4">
        <v>1E-3</v>
      </c>
      <c r="DC490" s="4">
        <v>1</v>
      </c>
      <c r="DD490" s="4">
        <v>0</v>
      </c>
      <c r="DE490" s="4">
        <v>1</v>
      </c>
      <c r="DF490" s="4">
        <v>0</v>
      </c>
      <c r="DG490" s="4">
        <v>1</v>
      </c>
      <c r="DH490" s="4">
        <v>0</v>
      </c>
      <c r="DI490" s="4">
        <v>1</v>
      </c>
      <c r="DJ490" s="4">
        <v>0</v>
      </c>
      <c r="DK490" s="4">
        <v>1</v>
      </c>
      <c r="DL490" s="4">
        <v>0</v>
      </c>
      <c r="DM490" s="4">
        <v>1</v>
      </c>
      <c r="DN490" s="4">
        <v>0</v>
      </c>
      <c r="DO490" s="4">
        <v>1</v>
      </c>
      <c r="DP490" s="4">
        <v>0</v>
      </c>
      <c r="DQ490" s="4">
        <v>1</v>
      </c>
      <c r="DR490" s="4">
        <v>0</v>
      </c>
      <c r="DS490" s="4">
        <v>1</v>
      </c>
      <c r="DT490" s="4">
        <v>0</v>
      </c>
      <c r="DU490" s="4">
        <v>1</v>
      </c>
      <c r="DV490" s="4">
        <v>0</v>
      </c>
      <c r="DW490" s="4">
        <v>1</v>
      </c>
      <c r="DX490" s="4">
        <v>0</v>
      </c>
    </row>
    <row r="491" spans="1:128">
      <c r="A491" s="10">
        <v>486</v>
      </c>
      <c r="BP491" s="3"/>
      <c r="BQ491" s="3"/>
      <c r="BR491" s="3"/>
      <c r="BS491" s="3"/>
      <c r="BT491" s="10">
        <v>486</v>
      </c>
      <c r="BU491" s="4">
        <f t="shared" si="28"/>
        <v>0</v>
      </c>
      <c r="BV491" s="4">
        <f t="shared" si="29"/>
        <v>0</v>
      </c>
      <c r="BW491" s="10"/>
      <c r="BX491" s="4">
        <f t="shared" si="30"/>
        <v>1</v>
      </c>
      <c r="BY491" s="4">
        <f t="shared" si="31"/>
        <v>1</v>
      </c>
      <c r="CA491" s="18">
        <v>97000</v>
      </c>
      <c r="CH491" s="18">
        <v>97000</v>
      </c>
      <c r="CI491" s="4">
        <v>0</v>
      </c>
      <c r="CJ491" s="4">
        <v>1</v>
      </c>
      <c r="CK491" s="4">
        <v>0</v>
      </c>
      <c r="CL491" s="4">
        <v>1</v>
      </c>
      <c r="CM491" s="4">
        <v>0</v>
      </c>
      <c r="CN491" s="4">
        <v>1</v>
      </c>
      <c r="CO491" s="4">
        <v>0</v>
      </c>
      <c r="CP491" s="4">
        <v>1</v>
      </c>
      <c r="CQ491" s="4">
        <v>0</v>
      </c>
      <c r="CR491" s="4">
        <v>1</v>
      </c>
      <c r="CS491" s="4">
        <v>0</v>
      </c>
      <c r="CT491" s="4">
        <v>1</v>
      </c>
      <c r="CU491" s="4">
        <v>3.5000000000000003E-2</v>
      </c>
      <c r="CV491" s="4">
        <v>0.96499999999999997</v>
      </c>
      <c r="CW491" s="4">
        <v>0.35</v>
      </c>
      <c r="CX491" s="4">
        <v>0.65</v>
      </c>
      <c r="CY491" s="4">
        <v>0.88400000000000001</v>
      </c>
      <c r="CZ491" s="4">
        <v>0.11600000000000001</v>
      </c>
      <c r="DA491" s="4">
        <v>0.999</v>
      </c>
      <c r="DB491" s="4">
        <v>1E-3</v>
      </c>
      <c r="DC491" s="4">
        <v>1</v>
      </c>
      <c r="DD491" s="4">
        <v>0</v>
      </c>
      <c r="DE491" s="4">
        <v>1</v>
      </c>
      <c r="DF491" s="4">
        <v>0</v>
      </c>
      <c r="DG491" s="4">
        <v>1</v>
      </c>
      <c r="DH491" s="4">
        <v>0</v>
      </c>
      <c r="DI491" s="4">
        <v>1</v>
      </c>
      <c r="DJ491" s="4">
        <v>0</v>
      </c>
      <c r="DK491" s="4">
        <v>1</v>
      </c>
      <c r="DL491" s="4">
        <v>0</v>
      </c>
      <c r="DM491" s="4">
        <v>1</v>
      </c>
      <c r="DN491" s="4">
        <v>0</v>
      </c>
      <c r="DO491" s="4">
        <v>1</v>
      </c>
      <c r="DP491" s="4">
        <v>0</v>
      </c>
      <c r="DQ491" s="4">
        <v>1</v>
      </c>
      <c r="DR491" s="4">
        <v>0</v>
      </c>
      <c r="DS491" s="4">
        <v>1</v>
      </c>
      <c r="DT491" s="4">
        <v>0</v>
      </c>
      <c r="DU491" s="4">
        <v>1</v>
      </c>
      <c r="DV491" s="4">
        <v>0</v>
      </c>
      <c r="DW491" s="4">
        <v>1</v>
      </c>
      <c r="DX491" s="4">
        <v>0</v>
      </c>
    </row>
    <row r="492" spans="1:128">
      <c r="A492" s="10">
        <v>487</v>
      </c>
      <c r="BP492" s="3"/>
      <c r="BQ492" s="3"/>
      <c r="BR492" s="3"/>
      <c r="BS492" s="3"/>
      <c r="BT492" s="10">
        <v>487</v>
      </c>
      <c r="BU492" s="4">
        <f t="shared" si="28"/>
        <v>0</v>
      </c>
      <c r="BV492" s="4">
        <f t="shared" si="29"/>
        <v>0</v>
      </c>
      <c r="BW492" s="10"/>
      <c r="BX492" s="4">
        <f t="shared" si="30"/>
        <v>1</v>
      </c>
      <c r="BY492" s="4">
        <f t="shared" si="31"/>
        <v>1</v>
      </c>
      <c r="CA492" s="18">
        <v>97200</v>
      </c>
      <c r="CH492" s="18">
        <v>97200</v>
      </c>
      <c r="CI492" s="4">
        <v>0</v>
      </c>
      <c r="CJ492" s="4">
        <v>1</v>
      </c>
      <c r="CK492" s="4">
        <v>0</v>
      </c>
      <c r="CL492" s="4">
        <v>1</v>
      </c>
      <c r="CM492" s="4">
        <v>0</v>
      </c>
      <c r="CN492" s="4">
        <v>1</v>
      </c>
      <c r="CO492" s="4">
        <v>0</v>
      </c>
      <c r="CP492" s="4">
        <v>1</v>
      </c>
      <c r="CQ492" s="4">
        <v>0</v>
      </c>
      <c r="CR492" s="4">
        <v>1</v>
      </c>
      <c r="CS492" s="4">
        <v>0</v>
      </c>
      <c r="CT492" s="4">
        <v>1</v>
      </c>
      <c r="CU492" s="4">
        <v>3.4000000000000002E-2</v>
      </c>
      <c r="CV492" s="4">
        <v>0.96599999999999997</v>
      </c>
      <c r="CW492" s="4">
        <v>0.33900000000000002</v>
      </c>
      <c r="CX492" s="4">
        <v>0.66100000000000003</v>
      </c>
      <c r="CY492" s="4">
        <v>0.88100000000000001</v>
      </c>
      <c r="CZ492" s="4">
        <v>0.11899999999999999</v>
      </c>
      <c r="DA492" s="4">
        <v>0.998</v>
      </c>
      <c r="DB492" s="4">
        <v>2E-3</v>
      </c>
      <c r="DC492" s="4">
        <v>1</v>
      </c>
      <c r="DD492" s="4">
        <v>0</v>
      </c>
      <c r="DE492" s="4">
        <v>1</v>
      </c>
      <c r="DF492" s="4">
        <v>0</v>
      </c>
      <c r="DG492" s="4">
        <v>1</v>
      </c>
      <c r="DH492" s="4">
        <v>0</v>
      </c>
      <c r="DI492" s="4">
        <v>1</v>
      </c>
      <c r="DJ492" s="4">
        <v>0</v>
      </c>
      <c r="DK492" s="4">
        <v>1</v>
      </c>
      <c r="DL492" s="4">
        <v>0</v>
      </c>
      <c r="DM492" s="4">
        <v>1</v>
      </c>
      <c r="DN492" s="4">
        <v>0</v>
      </c>
      <c r="DO492" s="4">
        <v>1</v>
      </c>
      <c r="DP492" s="4">
        <v>0</v>
      </c>
      <c r="DQ492" s="4">
        <v>1</v>
      </c>
      <c r="DR492" s="4">
        <v>0</v>
      </c>
      <c r="DS492" s="4">
        <v>1</v>
      </c>
      <c r="DT492" s="4">
        <v>0</v>
      </c>
      <c r="DU492" s="4">
        <v>1</v>
      </c>
      <c r="DV492" s="4">
        <v>0</v>
      </c>
      <c r="DW492" s="4">
        <v>1</v>
      </c>
      <c r="DX492" s="4">
        <v>0</v>
      </c>
    </row>
    <row r="493" spans="1:128">
      <c r="A493" s="10">
        <v>488</v>
      </c>
      <c r="BP493" s="3"/>
      <c r="BQ493" s="3"/>
      <c r="BR493" s="3"/>
      <c r="BS493" s="3"/>
      <c r="BT493" s="10">
        <v>488</v>
      </c>
      <c r="BU493" s="4">
        <f t="shared" si="28"/>
        <v>0</v>
      </c>
      <c r="BV493" s="4">
        <f t="shared" si="29"/>
        <v>0</v>
      </c>
      <c r="BW493" s="10"/>
      <c r="BX493" s="4">
        <f t="shared" si="30"/>
        <v>1</v>
      </c>
      <c r="BY493" s="4">
        <f t="shared" si="31"/>
        <v>1</v>
      </c>
      <c r="CA493" s="18">
        <v>97400</v>
      </c>
      <c r="CH493" s="18">
        <v>97400</v>
      </c>
      <c r="CI493" s="4">
        <v>0</v>
      </c>
      <c r="CJ493" s="4">
        <v>1</v>
      </c>
      <c r="CK493" s="4">
        <v>0</v>
      </c>
      <c r="CL493" s="4">
        <v>1</v>
      </c>
      <c r="CM493" s="4">
        <v>0</v>
      </c>
      <c r="CN493" s="4">
        <v>1</v>
      </c>
      <c r="CO493" s="4">
        <v>0</v>
      </c>
      <c r="CP493" s="4">
        <v>1</v>
      </c>
      <c r="CQ493" s="4">
        <v>0</v>
      </c>
      <c r="CR493" s="4">
        <v>1</v>
      </c>
      <c r="CS493" s="4">
        <v>0</v>
      </c>
      <c r="CT493" s="4">
        <v>1</v>
      </c>
      <c r="CU493" s="4">
        <v>3.1E-2</v>
      </c>
      <c r="CV493" s="4">
        <v>0.96899999999999997</v>
      </c>
      <c r="CW493" s="4">
        <v>0.32500000000000001</v>
      </c>
      <c r="CX493" s="4">
        <v>0.67500000000000004</v>
      </c>
      <c r="CY493" s="4">
        <v>0.873</v>
      </c>
      <c r="CZ493" s="4">
        <v>0.127</v>
      </c>
      <c r="DA493" s="4">
        <v>0.998</v>
      </c>
      <c r="DB493" s="4">
        <v>2E-3</v>
      </c>
      <c r="DC493" s="4">
        <v>1</v>
      </c>
      <c r="DD493" s="4">
        <v>0</v>
      </c>
      <c r="DE493" s="4">
        <v>1</v>
      </c>
      <c r="DF493" s="4">
        <v>0</v>
      </c>
      <c r="DG493" s="4">
        <v>1</v>
      </c>
      <c r="DH493" s="4">
        <v>0</v>
      </c>
      <c r="DI493" s="4">
        <v>1</v>
      </c>
      <c r="DJ493" s="4">
        <v>0</v>
      </c>
      <c r="DK493" s="4">
        <v>1</v>
      </c>
      <c r="DL493" s="4">
        <v>0</v>
      </c>
      <c r="DM493" s="4">
        <v>1</v>
      </c>
      <c r="DN493" s="4">
        <v>0</v>
      </c>
      <c r="DO493" s="4">
        <v>1</v>
      </c>
      <c r="DP493" s="4">
        <v>0</v>
      </c>
      <c r="DQ493" s="4">
        <v>1</v>
      </c>
      <c r="DR493" s="4">
        <v>0</v>
      </c>
      <c r="DS493" s="4">
        <v>1</v>
      </c>
      <c r="DT493" s="4">
        <v>0</v>
      </c>
      <c r="DU493" s="4">
        <v>1</v>
      </c>
      <c r="DV493" s="4">
        <v>0</v>
      </c>
      <c r="DW493" s="4">
        <v>1</v>
      </c>
      <c r="DX493" s="4">
        <v>0</v>
      </c>
    </row>
    <row r="494" spans="1:128">
      <c r="A494" s="10">
        <v>489</v>
      </c>
      <c r="BP494" s="3"/>
      <c r="BQ494" s="3"/>
      <c r="BR494" s="3"/>
      <c r="BS494" s="3"/>
      <c r="BT494" s="10">
        <v>489</v>
      </c>
      <c r="BU494" s="4">
        <f t="shared" si="28"/>
        <v>0</v>
      </c>
      <c r="BV494" s="4">
        <f t="shared" si="29"/>
        <v>0</v>
      </c>
      <c r="BW494" s="10"/>
      <c r="BX494" s="4">
        <f t="shared" si="30"/>
        <v>1</v>
      </c>
      <c r="BY494" s="4">
        <f t="shared" si="31"/>
        <v>1</v>
      </c>
      <c r="CA494" s="18">
        <v>97600</v>
      </c>
      <c r="CH494" s="18">
        <v>97600</v>
      </c>
      <c r="CI494" s="4">
        <v>0</v>
      </c>
      <c r="CJ494" s="4">
        <v>1</v>
      </c>
      <c r="CK494" s="4">
        <v>0</v>
      </c>
      <c r="CL494" s="4">
        <v>1</v>
      </c>
      <c r="CM494" s="4">
        <v>0</v>
      </c>
      <c r="CN494" s="4">
        <v>1</v>
      </c>
      <c r="CO494" s="4">
        <v>0</v>
      </c>
      <c r="CP494" s="4">
        <v>1</v>
      </c>
      <c r="CQ494" s="4">
        <v>0</v>
      </c>
      <c r="CR494" s="4">
        <v>1</v>
      </c>
      <c r="CS494" s="4">
        <v>0</v>
      </c>
      <c r="CT494" s="4">
        <v>1</v>
      </c>
      <c r="CU494" s="4">
        <v>2.9000000000000001E-2</v>
      </c>
      <c r="CV494" s="4">
        <v>0.97099999999999997</v>
      </c>
      <c r="CW494" s="4">
        <v>0.315</v>
      </c>
      <c r="CX494" s="4">
        <v>0.68500000000000005</v>
      </c>
      <c r="CY494" s="4">
        <v>0.86599999999999999</v>
      </c>
      <c r="CZ494" s="4">
        <v>0.13400000000000001</v>
      </c>
      <c r="DA494" s="4">
        <v>0.997</v>
      </c>
      <c r="DB494" s="4">
        <v>3.0000000000000001E-3</v>
      </c>
      <c r="DC494" s="4">
        <v>1</v>
      </c>
      <c r="DD494" s="4">
        <v>0</v>
      </c>
      <c r="DE494" s="4">
        <v>1</v>
      </c>
      <c r="DF494" s="4">
        <v>0</v>
      </c>
      <c r="DG494" s="4">
        <v>1</v>
      </c>
      <c r="DH494" s="4">
        <v>0</v>
      </c>
      <c r="DI494" s="4">
        <v>1</v>
      </c>
      <c r="DJ494" s="4">
        <v>0</v>
      </c>
      <c r="DK494" s="4">
        <v>1</v>
      </c>
      <c r="DL494" s="4">
        <v>0</v>
      </c>
      <c r="DM494" s="4">
        <v>1</v>
      </c>
      <c r="DN494" s="4">
        <v>0</v>
      </c>
      <c r="DO494" s="4">
        <v>1</v>
      </c>
      <c r="DP494" s="4">
        <v>0</v>
      </c>
      <c r="DQ494" s="4">
        <v>1</v>
      </c>
      <c r="DR494" s="4">
        <v>0</v>
      </c>
      <c r="DS494" s="4">
        <v>1</v>
      </c>
      <c r="DT494" s="4">
        <v>0</v>
      </c>
      <c r="DU494" s="4">
        <v>1</v>
      </c>
      <c r="DV494" s="4">
        <v>0</v>
      </c>
      <c r="DW494" s="4">
        <v>1</v>
      </c>
      <c r="DX494" s="4">
        <v>0</v>
      </c>
    </row>
    <row r="495" spans="1:128">
      <c r="A495" s="10">
        <v>490</v>
      </c>
      <c r="BP495" s="3"/>
      <c r="BQ495" s="3"/>
      <c r="BR495" s="3"/>
      <c r="BS495" s="3"/>
      <c r="BT495" s="10">
        <v>490</v>
      </c>
      <c r="BU495" s="4">
        <f t="shared" si="28"/>
        <v>0</v>
      </c>
      <c r="BV495" s="4">
        <f t="shared" si="29"/>
        <v>0</v>
      </c>
      <c r="BW495" s="10"/>
      <c r="BX495" s="4">
        <f t="shared" si="30"/>
        <v>1</v>
      </c>
      <c r="BY495" s="4">
        <f t="shared" si="31"/>
        <v>1</v>
      </c>
      <c r="CA495" s="18">
        <v>97800</v>
      </c>
      <c r="CH495" s="18">
        <v>97800</v>
      </c>
      <c r="CI495" s="4">
        <v>0</v>
      </c>
      <c r="CJ495" s="4">
        <v>1</v>
      </c>
      <c r="CK495" s="4">
        <v>0</v>
      </c>
      <c r="CL495" s="4">
        <v>1</v>
      </c>
      <c r="CM495" s="4">
        <v>0</v>
      </c>
      <c r="CN495" s="4">
        <v>1</v>
      </c>
      <c r="CO495" s="4">
        <v>0</v>
      </c>
      <c r="CP495" s="4">
        <v>1</v>
      </c>
      <c r="CQ495" s="4">
        <v>0</v>
      </c>
      <c r="CR495" s="4">
        <v>1</v>
      </c>
      <c r="CS495" s="4">
        <v>0</v>
      </c>
      <c r="CT495" s="4">
        <v>1</v>
      </c>
      <c r="CU495" s="4">
        <v>2.9000000000000001E-2</v>
      </c>
      <c r="CV495" s="4">
        <v>0.97099999999999997</v>
      </c>
      <c r="CW495" s="4">
        <v>0.30299999999999999</v>
      </c>
      <c r="CX495" s="4">
        <v>0.69699999999999995</v>
      </c>
      <c r="CY495" s="4">
        <v>0.85899999999999999</v>
      </c>
      <c r="CZ495" s="4">
        <v>0.14099999999999999</v>
      </c>
      <c r="DA495" s="4">
        <v>0.997</v>
      </c>
      <c r="DB495" s="4">
        <v>3.0000000000000001E-3</v>
      </c>
      <c r="DC495" s="4">
        <v>1</v>
      </c>
      <c r="DD495" s="4">
        <v>0</v>
      </c>
      <c r="DE495" s="4">
        <v>1</v>
      </c>
      <c r="DF495" s="4">
        <v>0</v>
      </c>
      <c r="DG495" s="4">
        <v>1</v>
      </c>
      <c r="DH495" s="4">
        <v>0</v>
      </c>
      <c r="DI495" s="4">
        <v>1</v>
      </c>
      <c r="DJ495" s="4">
        <v>0</v>
      </c>
      <c r="DK495" s="4">
        <v>1</v>
      </c>
      <c r="DL495" s="4">
        <v>0</v>
      </c>
      <c r="DM495" s="4">
        <v>1</v>
      </c>
      <c r="DN495" s="4">
        <v>0</v>
      </c>
      <c r="DO495" s="4">
        <v>1</v>
      </c>
      <c r="DP495" s="4">
        <v>0</v>
      </c>
      <c r="DQ495" s="4">
        <v>1</v>
      </c>
      <c r="DR495" s="4">
        <v>0</v>
      </c>
      <c r="DS495" s="4">
        <v>1</v>
      </c>
      <c r="DT495" s="4">
        <v>0</v>
      </c>
      <c r="DU495" s="4">
        <v>1</v>
      </c>
      <c r="DV495" s="4">
        <v>0</v>
      </c>
      <c r="DW495" s="4">
        <v>1</v>
      </c>
      <c r="DX495" s="4">
        <v>0</v>
      </c>
    </row>
    <row r="496" spans="1:128">
      <c r="A496" s="10">
        <v>491</v>
      </c>
      <c r="BP496" s="3"/>
      <c r="BQ496" s="3"/>
      <c r="BR496" s="3"/>
      <c r="BS496" s="3"/>
      <c r="BT496" s="10">
        <v>491</v>
      </c>
      <c r="BU496" s="4">
        <f t="shared" si="28"/>
        <v>0</v>
      </c>
      <c r="BV496" s="4">
        <f t="shared" si="29"/>
        <v>0</v>
      </c>
      <c r="BW496" s="10"/>
      <c r="BX496" s="4">
        <f t="shared" si="30"/>
        <v>1</v>
      </c>
      <c r="BY496" s="4">
        <f t="shared" si="31"/>
        <v>1</v>
      </c>
      <c r="CA496" s="18">
        <v>98000</v>
      </c>
      <c r="CH496" s="18">
        <v>98000</v>
      </c>
      <c r="CI496" s="4">
        <v>0</v>
      </c>
      <c r="CJ496" s="4">
        <v>1</v>
      </c>
      <c r="CK496" s="4">
        <v>0</v>
      </c>
      <c r="CL496" s="4">
        <v>1</v>
      </c>
      <c r="CM496" s="4">
        <v>0</v>
      </c>
      <c r="CN496" s="4">
        <v>1</v>
      </c>
      <c r="CO496" s="4">
        <v>0</v>
      </c>
      <c r="CP496" s="4">
        <v>1</v>
      </c>
      <c r="CQ496" s="4">
        <v>0</v>
      </c>
      <c r="CR496" s="4">
        <v>1</v>
      </c>
      <c r="CS496" s="4">
        <v>0</v>
      </c>
      <c r="CT496" s="4">
        <v>1</v>
      </c>
      <c r="CU496" s="4">
        <v>2.5999999999999999E-2</v>
      </c>
      <c r="CV496" s="4">
        <v>0.97399999999999998</v>
      </c>
      <c r="CW496" s="4">
        <v>0.28899999999999998</v>
      </c>
      <c r="CX496" s="4">
        <v>0.71099999999999997</v>
      </c>
      <c r="CY496" s="4">
        <v>0.85399999999999998</v>
      </c>
      <c r="CZ496" s="4">
        <v>0.14599999999999999</v>
      </c>
      <c r="DA496" s="4">
        <v>0.996</v>
      </c>
      <c r="DB496" s="4">
        <v>4.0000000000000001E-3</v>
      </c>
      <c r="DC496" s="4">
        <v>1</v>
      </c>
      <c r="DD496" s="4">
        <v>0</v>
      </c>
      <c r="DE496" s="4">
        <v>1</v>
      </c>
      <c r="DF496" s="4">
        <v>0</v>
      </c>
      <c r="DG496" s="4">
        <v>1</v>
      </c>
      <c r="DH496" s="4">
        <v>0</v>
      </c>
      <c r="DI496" s="4">
        <v>1</v>
      </c>
      <c r="DJ496" s="4">
        <v>0</v>
      </c>
      <c r="DK496" s="4">
        <v>1</v>
      </c>
      <c r="DL496" s="4">
        <v>0</v>
      </c>
      <c r="DM496" s="4">
        <v>1</v>
      </c>
      <c r="DN496" s="4">
        <v>0</v>
      </c>
      <c r="DO496" s="4">
        <v>1</v>
      </c>
      <c r="DP496" s="4">
        <v>0</v>
      </c>
      <c r="DQ496" s="4">
        <v>1</v>
      </c>
      <c r="DR496" s="4">
        <v>0</v>
      </c>
      <c r="DS496" s="4">
        <v>1</v>
      </c>
      <c r="DT496" s="4">
        <v>0</v>
      </c>
      <c r="DU496" s="4">
        <v>1</v>
      </c>
      <c r="DV496" s="4">
        <v>0</v>
      </c>
      <c r="DW496" s="4">
        <v>1</v>
      </c>
      <c r="DX496" s="4">
        <v>0</v>
      </c>
    </row>
    <row r="497" spans="1:128">
      <c r="A497" s="10">
        <v>492</v>
      </c>
      <c r="BP497" s="3"/>
      <c r="BQ497" s="3"/>
      <c r="BR497" s="3"/>
      <c r="BS497" s="3"/>
      <c r="BT497" s="10">
        <v>492</v>
      </c>
      <c r="BU497" s="4">
        <f t="shared" si="28"/>
        <v>0</v>
      </c>
      <c r="BV497" s="4">
        <f t="shared" si="29"/>
        <v>0</v>
      </c>
      <c r="BW497" s="10"/>
      <c r="BX497" s="4">
        <f t="shared" si="30"/>
        <v>1</v>
      </c>
      <c r="BY497" s="4">
        <f t="shared" si="31"/>
        <v>1</v>
      </c>
      <c r="CA497" s="18">
        <v>98200</v>
      </c>
      <c r="CH497" s="18">
        <v>98200</v>
      </c>
      <c r="CI497" s="4">
        <v>0</v>
      </c>
      <c r="CJ497" s="4">
        <v>1</v>
      </c>
      <c r="CK497" s="4">
        <v>0</v>
      </c>
      <c r="CL497" s="4">
        <v>1</v>
      </c>
      <c r="CM497" s="4">
        <v>0</v>
      </c>
      <c r="CN497" s="4">
        <v>1</v>
      </c>
      <c r="CO497" s="4">
        <v>0</v>
      </c>
      <c r="CP497" s="4">
        <v>1</v>
      </c>
      <c r="CQ497" s="4">
        <v>0</v>
      </c>
      <c r="CR497" s="4">
        <v>1</v>
      </c>
      <c r="CS497" s="4">
        <v>0</v>
      </c>
      <c r="CT497" s="4">
        <v>1</v>
      </c>
      <c r="CU497" s="4">
        <v>2.3E-2</v>
      </c>
      <c r="CV497" s="4">
        <v>0.97699999999999998</v>
      </c>
      <c r="CW497" s="4">
        <v>0.27600000000000002</v>
      </c>
      <c r="CX497" s="4">
        <v>0.72399999999999998</v>
      </c>
      <c r="CY497" s="4">
        <v>0.84499999999999997</v>
      </c>
      <c r="CZ497" s="4">
        <v>0.155</v>
      </c>
      <c r="DA497" s="4">
        <v>0.995</v>
      </c>
      <c r="DB497" s="4">
        <v>5.0000000000000001E-3</v>
      </c>
      <c r="DC497" s="4">
        <v>1</v>
      </c>
      <c r="DD497" s="4">
        <v>0</v>
      </c>
      <c r="DE497" s="4">
        <v>1</v>
      </c>
      <c r="DF497" s="4">
        <v>0</v>
      </c>
      <c r="DG497" s="4">
        <v>1</v>
      </c>
      <c r="DH497" s="4">
        <v>0</v>
      </c>
      <c r="DI497" s="4">
        <v>1</v>
      </c>
      <c r="DJ497" s="4">
        <v>0</v>
      </c>
      <c r="DK497" s="4">
        <v>1</v>
      </c>
      <c r="DL497" s="4">
        <v>0</v>
      </c>
      <c r="DM497" s="4">
        <v>1</v>
      </c>
      <c r="DN497" s="4">
        <v>0</v>
      </c>
      <c r="DO497" s="4">
        <v>1</v>
      </c>
      <c r="DP497" s="4">
        <v>0</v>
      </c>
      <c r="DQ497" s="4">
        <v>1</v>
      </c>
      <c r="DR497" s="4">
        <v>0</v>
      </c>
      <c r="DS497" s="4">
        <v>1</v>
      </c>
      <c r="DT497" s="4">
        <v>0</v>
      </c>
      <c r="DU497" s="4">
        <v>1</v>
      </c>
      <c r="DV497" s="4">
        <v>0</v>
      </c>
      <c r="DW497" s="4">
        <v>1</v>
      </c>
      <c r="DX497" s="4">
        <v>0</v>
      </c>
    </row>
    <row r="498" spans="1:128">
      <c r="A498" s="10">
        <v>493</v>
      </c>
      <c r="BP498" s="3"/>
      <c r="BQ498" s="3"/>
      <c r="BR498" s="3"/>
      <c r="BS498" s="3"/>
      <c r="BT498" s="10">
        <v>493</v>
      </c>
      <c r="BU498" s="4">
        <f t="shared" si="28"/>
        <v>0</v>
      </c>
      <c r="BV498" s="4">
        <f t="shared" si="29"/>
        <v>0</v>
      </c>
      <c r="BW498" s="10"/>
      <c r="BX498" s="4">
        <f t="shared" si="30"/>
        <v>1</v>
      </c>
      <c r="BY498" s="4">
        <f t="shared" si="31"/>
        <v>1</v>
      </c>
      <c r="CA498" s="18">
        <v>98400</v>
      </c>
      <c r="CH498" s="18">
        <v>98400</v>
      </c>
      <c r="CI498" s="4">
        <v>0</v>
      </c>
      <c r="CJ498" s="4">
        <v>1</v>
      </c>
      <c r="CK498" s="4">
        <v>0</v>
      </c>
      <c r="CL498" s="4">
        <v>1</v>
      </c>
      <c r="CM498" s="4">
        <v>0</v>
      </c>
      <c r="CN498" s="4">
        <v>1</v>
      </c>
      <c r="CO498" s="4">
        <v>0</v>
      </c>
      <c r="CP498" s="4">
        <v>1</v>
      </c>
      <c r="CQ498" s="4">
        <v>0</v>
      </c>
      <c r="CR498" s="4">
        <v>1</v>
      </c>
      <c r="CS498" s="4">
        <v>0</v>
      </c>
      <c r="CT498" s="4">
        <v>1</v>
      </c>
      <c r="CU498" s="4">
        <v>2.1999999999999999E-2</v>
      </c>
      <c r="CV498" s="4">
        <v>0.97799999999999998</v>
      </c>
      <c r="CW498" s="4">
        <v>0.26800000000000002</v>
      </c>
      <c r="CX498" s="4">
        <v>0.73199999999999998</v>
      </c>
      <c r="CY498" s="4">
        <v>0.84</v>
      </c>
      <c r="CZ498" s="4">
        <v>0.16</v>
      </c>
      <c r="DA498" s="4">
        <v>0.995</v>
      </c>
      <c r="DB498" s="4">
        <v>5.0000000000000001E-3</v>
      </c>
      <c r="DC498" s="4">
        <v>1</v>
      </c>
      <c r="DD498" s="4">
        <v>0</v>
      </c>
      <c r="DE498" s="4">
        <v>1</v>
      </c>
      <c r="DF498" s="4">
        <v>0</v>
      </c>
      <c r="DG498" s="4">
        <v>1</v>
      </c>
      <c r="DH498" s="4">
        <v>0</v>
      </c>
      <c r="DI498" s="4">
        <v>1</v>
      </c>
      <c r="DJ498" s="4">
        <v>0</v>
      </c>
      <c r="DK498" s="4">
        <v>1</v>
      </c>
      <c r="DL498" s="4">
        <v>0</v>
      </c>
      <c r="DM498" s="4">
        <v>1</v>
      </c>
      <c r="DN498" s="4">
        <v>0</v>
      </c>
      <c r="DO498" s="4">
        <v>1</v>
      </c>
      <c r="DP498" s="4">
        <v>0</v>
      </c>
      <c r="DQ498" s="4">
        <v>1</v>
      </c>
      <c r="DR498" s="4">
        <v>0</v>
      </c>
      <c r="DS498" s="4">
        <v>1</v>
      </c>
      <c r="DT498" s="4">
        <v>0</v>
      </c>
      <c r="DU498" s="4">
        <v>1</v>
      </c>
      <c r="DV498" s="4">
        <v>0</v>
      </c>
      <c r="DW498" s="4">
        <v>1</v>
      </c>
      <c r="DX498" s="4">
        <v>0</v>
      </c>
    </row>
    <row r="499" spans="1:128">
      <c r="A499" s="10">
        <v>494</v>
      </c>
      <c r="BP499" s="3"/>
      <c r="BQ499" s="3"/>
      <c r="BR499" s="3"/>
      <c r="BS499" s="3"/>
      <c r="BT499" s="10">
        <v>494</v>
      </c>
      <c r="BU499" s="4">
        <f t="shared" si="28"/>
        <v>0</v>
      </c>
      <c r="BV499" s="4">
        <f t="shared" si="29"/>
        <v>0</v>
      </c>
      <c r="BW499" s="10"/>
      <c r="BX499" s="4">
        <f t="shared" si="30"/>
        <v>1</v>
      </c>
      <c r="BY499" s="4">
        <f t="shared" si="31"/>
        <v>1</v>
      </c>
      <c r="CA499" s="18">
        <v>98600</v>
      </c>
      <c r="CH499" s="18">
        <v>98600</v>
      </c>
      <c r="CI499" s="4">
        <v>0</v>
      </c>
      <c r="CJ499" s="4">
        <v>1</v>
      </c>
      <c r="CK499" s="4">
        <v>0</v>
      </c>
      <c r="CL499" s="4">
        <v>1</v>
      </c>
      <c r="CM499" s="4">
        <v>0</v>
      </c>
      <c r="CN499" s="4">
        <v>1</v>
      </c>
      <c r="CO499" s="4">
        <v>0</v>
      </c>
      <c r="CP499" s="4">
        <v>1</v>
      </c>
      <c r="CQ499" s="4">
        <v>0</v>
      </c>
      <c r="CR499" s="4">
        <v>1</v>
      </c>
      <c r="CS499" s="4">
        <v>0</v>
      </c>
      <c r="CT499" s="4">
        <v>1</v>
      </c>
      <c r="CU499" s="4">
        <v>2.1999999999999999E-2</v>
      </c>
      <c r="CV499" s="4">
        <v>0.97799999999999998</v>
      </c>
      <c r="CW499" s="4">
        <v>0.26100000000000001</v>
      </c>
      <c r="CX499" s="4">
        <v>0.73899999999999999</v>
      </c>
      <c r="CY499" s="4">
        <v>0.83299999999999996</v>
      </c>
      <c r="CZ499" s="4">
        <v>0.16700000000000001</v>
      </c>
      <c r="DA499" s="4">
        <v>0.995</v>
      </c>
      <c r="DB499" s="4">
        <v>5.0000000000000001E-3</v>
      </c>
      <c r="DC499" s="4">
        <v>1</v>
      </c>
      <c r="DD499" s="4">
        <v>0</v>
      </c>
      <c r="DE499" s="4">
        <v>1</v>
      </c>
      <c r="DF499" s="4">
        <v>0</v>
      </c>
      <c r="DG499" s="4">
        <v>1</v>
      </c>
      <c r="DH499" s="4">
        <v>0</v>
      </c>
      <c r="DI499" s="4">
        <v>1</v>
      </c>
      <c r="DJ499" s="4">
        <v>0</v>
      </c>
      <c r="DK499" s="4">
        <v>1</v>
      </c>
      <c r="DL499" s="4">
        <v>0</v>
      </c>
      <c r="DM499" s="4">
        <v>1</v>
      </c>
      <c r="DN499" s="4">
        <v>0</v>
      </c>
      <c r="DO499" s="4">
        <v>1</v>
      </c>
      <c r="DP499" s="4">
        <v>0</v>
      </c>
      <c r="DQ499" s="4">
        <v>1</v>
      </c>
      <c r="DR499" s="4">
        <v>0</v>
      </c>
      <c r="DS499" s="4">
        <v>1</v>
      </c>
      <c r="DT499" s="4">
        <v>0</v>
      </c>
      <c r="DU499" s="4">
        <v>1</v>
      </c>
      <c r="DV499" s="4">
        <v>0</v>
      </c>
      <c r="DW499" s="4">
        <v>1</v>
      </c>
      <c r="DX499" s="4">
        <v>0</v>
      </c>
    </row>
    <row r="500" spans="1:128">
      <c r="A500" s="10">
        <v>495</v>
      </c>
      <c r="BP500" s="3"/>
      <c r="BQ500" s="3"/>
      <c r="BR500" s="3"/>
      <c r="BS500" s="3"/>
      <c r="BT500" s="10">
        <v>495</v>
      </c>
      <c r="BU500" s="4">
        <f t="shared" si="28"/>
        <v>0</v>
      </c>
      <c r="BV500" s="4">
        <f t="shared" si="29"/>
        <v>0</v>
      </c>
      <c r="BW500" s="10"/>
      <c r="BX500" s="4">
        <f t="shared" si="30"/>
        <v>1</v>
      </c>
      <c r="BY500" s="4">
        <f t="shared" si="31"/>
        <v>1</v>
      </c>
      <c r="CA500" s="18">
        <v>98800</v>
      </c>
      <c r="CH500" s="18">
        <v>98800</v>
      </c>
      <c r="CI500" s="4">
        <v>0</v>
      </c>
      <c r="CJ500" s="4">
        <v>1</v>
      </c>
      <c r="CK500" s="4">
        <v>0</v>
      </c>
      <c r="CL500" s="4">
        <v>1</v>
      </c>
      <c r="CM500" s="4">
        <v>0</v>
      </c>
      <c r="CN500" s="4">
        <v>1</v>
      </c>
      <c r="CO500" s="4">
        <v>0</v>
      </c>
      <c r="CP500" s="4">
        <v>1</v>
      </c>
      <c r="CQ500" s="4">
        <v>0</v>
      </c>
      <c r="CR500" s="4">
        <v>1</v>
      </c>
      <c r="CS500" s="4">
        <v>0</v>
      </c>
      <c r="CT500" s="4">
        <v>1</v>
      </c>
      <c r="CU500" s="4">
        <v>2.1999999999999999E-2</v>
      </c>
      <c r="CV500" s="4">
        <v>0.97799999999999998</v>
      </c>
      <c r="CW500" s="4">
        <v>0.25</v>
      </c>
      <c r="CX500" s="4">
        <v>0.75</v>
      </c>
      <c r="CY500" s="4">
        <v>0.82799999999999996</v>
      </c>
      <c r="CZ500" s="4">
        <v>0.17199999999999999</v>
      </c>
      <c r="DA500" s="4">
        <v>0.99399999999999999</v>
      </c>
      <c r="DB500" s="4">
        <v>6.0000000000000001E-3</v>
      </c>
      <c r="DC500" s="4">
        <v>1</v>
      </c>
      <c r="DD500" s="4">
        <v>0</v>
      </c>
      <c r="DE500" s="4">
        <v>1</v>
      </c>
      <c r="DF500" s="4">
        <v>0</v>
      </c>
      <c r="DG500" s="4">
        <v>1</v>
      </c>
      <c r="DH500" s="4">
        <v>0</v>
      </c>
      <c r="DI500" s="4">
        <v>1</v>
      </c>
      <c r="DJ500" s="4">
        <v>0</v>
      </c>
      <c r="DK500" s="4">
        <v>1</v>
      </c>
      <c r="DL500" s="4">
        <v>0</v>
      </c>
      <c r="DM500" s="4">
        <v>1</v>
      </c>
      <c r="DN500" s="4">
        <v>0</v>
      </c>
      <c r="DO500" s="4">
        <v>1</v>
      </c>
      <c r="DP500" s="4">
        <v>0</v>
      </c>
      <c r="DQ500" s="4">
        <v>1</v>
      </c>
      <c r="DR500" s="4">
        <v>0</v>
      </c>
      <c r="DS500" s="4">
        <v>1</v>
      </c>
      <c r="DT500" s="4">
        <v>0</v>
      </c>
      <c r="DU500" s="4">
        <v>1</v>
      </c>
      <c r="DV500" s="4">
        <v>0</v>
      </c>
      <c r="DW500" s="4">
        <v>1</v>
      </c>
      <c r="DX500" s="4">
        <v>0</v>
      </c>
    </row>
    <row r="501" spans="1:128">
      <c r="A501" s="10">
        <v>496</v>
      </c>
      <c r="BP501" s="3"/>
      <c r="BQ501" s="3"/>
      <c r="BR501" s="3"/>
      <c r="BS501" s="3"/>
      <c r="BT501" s="10">
        <v>496</v>
      </c>
      <c r="BU501" s="4">
        <f t="shared" si="28"/>
        <v>0</v>
      </c>
      <c r="BV501" s="4">
        <f t="shared" si="29"/>
        <v>0</v>
      </c>
      <c r="BW501" s="10"/>
      <c r="BX501" s="4">
        <f t="shared" si="30"/>
        <v>1</v>
      </c>
      <c r="BY501" s="4">
        <f t="shared" si="31"/>
        <v>1</v>
      </c>
      <c r="CA501" s="18">
        <v>99000</v>
      </c>
      <c r="CH501" s="18">
        <v>99000</v>
      </c>
      <c r="CI501" s="4">
        <v>0</v>
      </c>
      <c r="CJ501" s="4">
        <v>1</v>
      </c>
      <c r="CK501" s="4">
        <v>0</v>
      </c>
      <c r="CL501" s="4">
        <v>1</v>
      </c>
      <c r="CM501" s="4">
        <v>0</v>
      </c>
      <c r="CN501" s="4">
        <v>1</v>
      </c>
      <c r="CO501" s="4">
        <v>0</v>
      </c>
      <c r="CP501" s="4">
        <v>1</v>
      </c>
      <c r="CQ501" s="4">
        <v>0</v>
      </c>
      <c r="CR501" s="4">
        <v>1</v>
      </c>
      <c r="CS501" s="4">
        <v>0</v>
      </c>
      <c r="CT501" s="4">
        <v>1</v>
      </c>
      <c r="CU501" s="4">
        <v>2.1000000000000001E-2</v>
      </c>
      <c r="CV501" s="4">
        <v>0.97899999999999998</v>
      </c>
      <c r="CW501" s="4">
        <v>0.24</v>
      </c>
      <c r="CX501" s="4">
        <v>0.76</v>
      </c>
      <c r="CY501" s="4">
        <v>0.81899999999999995</v>
      </c>
      <c r="CZ501" s="4">
        <v>0.18099999999999999</v>
      </c>
      <c r="DA501" s="4">
        <v>0.99399999999999999</v>
      </c>
      <c r="DB501" s="4">
        <v>6.0000000000000001E-3</v>
      </c>
      <c r="DC501" s="4">
        <v>1</v>
      </c>
      <c r="DD501" s="4">
        <v>0</v>
      </c>
      <c r="DE501" s="4">
        <v>1</v>
      </c>
      <c r="DF501" s="4">
        <v>0</v>
      </c>
      <c r="DG501" s="4">
        <v>1</v>
      </c>
      <c r="DH501" s="4">
        <v>0</v>
      </c>
      <c r="DI501" s="4">
        <v>1</v>
      </c>
      <c r="DJ501" s="4">
        <v>0</v>
      </c>
      <c r="DK501" s="4">
        <v>1</v>
      </c>
      <c r="DL501" s="4">
        <v>0</v>
      </c>
      <c r="DM501" s="4">
        <v>1</v>
      </c>
      <c r="DN501" s="4">
        <v>0</v>
      </c>
      <c r="DO501" s="4">
        <v>1</v>
      </c>
      <c r="DP501" s="4">
        <v>0</v>
      </c>
      <c r="DQ501" s="4">
        <v>1</v>
      </c>
      <c r="DR501" s="4">
        <v>0</v>
      </c>
      <c r="DS501" s="4">
        <v>1</v>
      </c>
      <c r="DT501" s="4">
        <v>0</v>
      </c>
      <c r="DU501" s="4">
        <v>1</v>
      </c>
      <c r="DV501" s="4">
        <v>0</v>
      </c>
      <c r="DW501" s="4">
        <v>1</v>
      </c>
      <c r="DX501" s="4">
        <v>0</v>
      </c>
    </row>
    <row r="502" spans="1:128">
      <c r="A502" s="10">
        <v>497</v>
      </c>
      <c r="BP502" s="3"/>
      <c r="BQ502" s="3"/>
      <c r="BR502" s="3"/>
      <c r="BS502" s="3"/>
      <c r="BT502" s="10">
        <v>497</v>
      </c>
      <c r="BU502" s="4">
        <f t="shared" si="28"/>
        <v>0</v>
      </c>
      <c r="BV502" s="4">
        <f t="shared" si="29"/>
        <v>0</v>
      </c>
      <c r="BW502" s="10"/>
      <c r="BX502" s="4">
        <f t="shared" si="30"/>
        <v>1</v>
      </c>
      <c r="BY502" s="4">
        <f t="shared" si="31"/>
        <v>1</v>
      </c>
      <c r="CA502" s="18">
        <v>99200</v>
      </c>
      <c r="CH502" s="18">
        <v>99200</v>
      </c>
      <c r="CI502" s="4">
        <v>0</v>
      </c>
      <c r="CJ502" s="4">
        <v>1</v>
      </c>
      <c r="CK502" s="4">
        <v>0</v>
      </c>
      <c r="CL502" s="4">
        <v>1</v>
      </c>
      <c r="CM502" s="4">
        <v>0</v>
      </c>
      <c r="CN502" s="4">
        <v>1</v>
      </c>
      <c r="CO502" s="4">
        <v>0</v>
      </c>
      <c r="CP502" s="4">
        <v>1</v>
      </c>
      <c r="CQ502" s="4">
        <v>0</v>
      </c>
      <c r="CR502" s="4">
        <v>1</v>
      </c>
      <c r="CS502" s="4">
        <v>0</v>
      </c>
      <c r="CT502" s="4">
        <v>1</v>
      </c>
      <c r="CU502" s="4">
        <v>1.9E-2</v>
      </c>
      <c r="CV502" s="4">
        <v>0.98099999999999998</v>
      </c>
      <c r="CW502" s="4">
        <v>0.23</v>
      </c>
      <c r="CX502" s="4">
        <v>0.77</v>
      </c>
      <c r="CY502" s="4">
        <v>0.81299999999999994</v>
      </c>
      <c r="CZ502" s="4">
        <v>0.187</v>
      </c>
      <c r="DA502" s="4">
        <v>0.99399999999999999</v>
      </c>
      <c r="DB502" s="4">
        <v>6.0000000000000001E-3</v>
      </c>
      <c r="DC502" s="4">
        <v>1</v>
      </c>
      <c r="DD502" s="4">
        <v>0</v>
      </c>
      <c r="DE502" s="4">
        <v>1</v>
      </c>
      <c r="DF502" s="4">
        <v>0</v>
      </c>
      <c r="DG502" s="4">
        <v>1</v>
      </c>
      <c r="DH502" s="4">
        <v>0</v>
      </c>
      <c r="DI502" s="4">
        <v>1</v>
      </c>
      <c r="DJ502" s="4">
        <v>0</v>
      </c>
      <c r="DK502" s="4">
        <v>1</v>
      </c>
      <c r="DL502" s="4">
        <v>0</v>
      </c>
      <c r="DM502" s="4">
        <v>1</v>
      </c>
      <c r="DN502" s="4">
        <v>0</v>
      </c>
      <c r="DO502" s="4">
        <v>1</v>
      </c>
      <c r="DP502" s="4">
        <v>0</v>
      </c>
      <c r="DQ502" s="4">
        <v>1</v>
      </c>
      <c r="DR502" s="4">
        <v>0</v>
      </c>
      <c r="DS502" s="4">
        <v>1</v>
      </c>
      <c r="DT502" s="4">
        <v>0</v>
      </c>
      <c r="DU502" s="4">
        <v>1</v>
      </c>
      <c r="DV502" s="4">
        <v>0</v>
      </c>
      <c r="DW502" s="4">
        <v>1</v>
      </c>
      <c r="DX502" s="4">
        <v>0</v>
      </c>
    </row>
    <row r="503" spans="1:128">
      <c r="A503" s="10">
        <v>498</v>
      </c>
      <c r="BP503" s="3"/>
      <c r="BQ503" s="3"/>
      <c r="BR503" s="3"/>
      <c r="BS503" s="3"/>
      <c r="BT503" s="10">
        <v>498</v>
      </c>
      <c r="BU503" s="4">
        <f t="shared" si="28"/>
        <v>0</v>
      </c>
      <c r="BV503" s="4">
        <f t="shared" si="29"/>
        <v>0</v>
      </c>
      <c r="BW503" s="10"/>
      <c r="BX503" s="4">
        <f t="shared" si="30"/>
        <v>1</v>
      </c>
      <c r="BY503" s="4">
        <f t="shared" si="31"/>
        <v>1</v>
      </c>
      <c r="CA503" s="18">
        <v>99400</v>
      </c>
      <c r="CH503" s="18">
        <v>99400</v>
      </c>
      <c r="CI503" s="4">
        <v>0</v>
      </c>
      <c r="CJ503" s="4">
        <v>1</v>
      </c>
      <c r="CK503" s="4">
        <v>0</v>
      </c>
      <c r="CL503" s="4">
        <v>1</v>
      </c>
      <c r="CM503" s="4">
        <v>0</v>
      </c>
      <c r="CN503" s="4">
        <v>1</v>
      </c>
      <c r="CO503" s="4">
        <v>0</v>
      </c>
      <c r="CP503" s="4">
        <v>1</v>
      </c>
      <c r="CQ503" s="4">
        <v>0</v>
      </c>
      <c r="CR503" s="4">
        <v>1</v>
      </c>
      <c r="CS503" s="4">
        <v>0</v>
      </c>
      <c r="CT503" s="4">
        <v>1</v>
      </c>
      <c r="CU503" s="4">
        <v>1.7000000000000001E-2</v>
      </c>
      <c r="CV503" s="4">
        <v>0.98299999999999998</v>
      </c>
      <c r="CW503" s="4">
        <v>0.22600000000000001</v>
      </c>
      <c r="CX503" s="4">
        <v>0.77400000000000002</v>
      </c>
      <c r="CY503" s="4">
        <v>0.80800000000000005</v>
      </c>
      <c r="CZ503" s="4">
        <v>0.192</v>
      </c>
      <c r="DA503" s="4">
        <v>0.99399999999999999</v>
      </c>
      <c r="DB503" s="4">
        <v>6.0000000000000001E-3</v>
      </c>
      <c r="DC503" s="4">
        <v>1</v>
      </c>
      <c r="DD503" s="4">
        <v>0</v>
      </c>
      <c r="DE503" s="4">
        <v>1</v>
      </c>
      <c r="DF503" s="4">
        <v>0</v>
      </c>
      <c r="DG503" s="4">
        <v>1</v>
      </c>
      <c r="DH503" s="4">
        <v>0</v>
      </c>
      <c r="DI503" s="4">
        <v>1</v>
      </c>
      <c r="DJ503" s="4">
        <v>0</v>
      </c>
      <c r="DK503" s="4">
        <v>1</v>
      </c>
      <c r="DL503" s="4">
        <v>0</v>
      </c>
      <c r="DM503" s="4">
        <v>1</v>
      </c>
      <c r="DN503" s="4">
        <v>0</v>
      </c>
      <c r="DO503" s="4">
        <v>1</v>
      </c>
      <c r="DP503" s="4">
        <v>0</v>
      </c>
      <c r="DQ503" s="4">
        <v>1</v>
      </c>
      <c r="DR503" s="4">
        <v>0</v>
      </c>
      <c r="DS503" s="4">
        <v>1</v>
      </c>
      <c r="DT503" s="4">
        <v>0</v>
      </c>
      <c r="DU503" s="4">
        <v>1</v>
      </c>
      <c r="DV503" s="4">
        <v>0</v>
      </c>
      <c r="DW503" s="4">
        <v>1</v>
      </c>
      <c r="DX503" s="4">
        <v>0</v>
      </c>
    </row>
    <row r="504" spans="1:128">
      <c r="A504" s="10">
        <v>499</v>
      </c>
      <c r="BP504" s="3"/>
      <c r="BQ504" s="3"/>
      <c r="BR504" s="3"/>
      <c r="BS504" s="3"/>
      <c r="BT504" s="10">
        <v>499</v>
      </c>
      <c r="BU504" s="4">
        <f t="shared" si="28"/>
        <v>0</v>
      </c>
      <c r="BV504" s="4">
        <f t="shared" si="29"/>
        <v>0</v>
      </c>
      <c r="BW504" s="10"/>
      <c r="BX504" s="4">
        <f t="shared" si="30"/>
        <v>1</v>
      </c>
      <c r="BY504" s="4">
        <f t="shared" si="31"/>
        <v>1</v>
      </c>
      <c r="CA504" s="18">
        <v>99600</v>
      </c>
      <c r="CH504" s="18">
        <v>99600</v>
      </c>
      <c r="CI504" s="4">
        <v>0</v>
      </c>
      <c r="CJ504" s="4">
        <v>1</v>
      </c>
      <c r="CK504" s="4">
        <v>0</v>
      </c>
      <c r="CL504" s="4">
        <v>1</v>
      </c>
      <c r="CM504" s="4">
        <v>0</v>
      </c>
      <c r="CN504" s="4">
        <v>1</v>
      </c>
      <c r="CO504" s="4">
        <v>0</v>
      </c>
      <c r="CP504" s="4">
        <v>1</v>
      </c>
      <c r="CQ504" s="4">
        <v>0</v>
      </c>
      <c r="CR504" s="4">
        <v>1</v>
      </c>
      <c r="CS504" s="4">
        <v>0</v>
      </c>
      <c r="CT504" s="4">
        <v>1</v>
      </c>
      <c r="CU504" s="4">
        <v>1.4999999999999999E-2</v>
      </c>
      <c r="CV504" s="4">
        <v>0.98499999999999999</v>
      </c>
      <c r="CW504" s="4">
        <v>0.217</v>
      </c>
      <c r="CX504" s="4">
        <v>0.78300000000000003</v>
      </c>
      <c r="CY504" s="4">
        <v>0.80300000000000005</v>
      </c>
      <c r="CZ504" s="4">
        <v>0.19700000000000001</v>
      </c>
      <c r="DA504" s="4">
        <v>0.99399999999999999</v>
      </c>
      <c r="DB504" s="4">
        <v>6.0000000000000001E-3</v>
      </c>
      <c r="DC504" s="4">
        <v>1</v>
      </c>
      <c r="DD504" s="4">
        <v>0</v>
      </c>
      <c r="DE504" s="4">
        <v>1</v>
      </c>
      <c r="DF504" s="4">
        <v>0</v>
      </c>
      <c r="DG504" s="4">
        <v>1</v>
      </c>
      <c r="DH504" s="4">
        <v>0</v>
      </c>
      <c r="DI504" s="4">
        <v>1</v>
      </c>
      <c r="DJ504" s="4">
        <v>0</v>
      </c>
      <c r="DK504" s="4">
        <v>1</v>
      </c>
      <c r="DL504" s="4">
        <v>0</v>
      </c>
      <c r="DM504" s="4">
        <v>1</v>
      </c>
      <c r="DN504" s="4">
        <v>0</v>
      </c>
      <c r="DO504" s="4">
        <v>1</v>
      </c>
      <c r="DP504" s="4">
        <v>0</v>
      </c>
      <c r="DQ504" s="4">
        <v>1</v>
      </c>
      <c r="DR504" s="4">
        <v>0</v>
      </c>
      <c r="DS504" s="4">
        <v>1</v>
      </c>
      <c r="DT504" s="4">
        <v>0</v>
      </c>
      <c r="DU504" s="4">
        <v>1</v>
      </c>
      <c r="DV504" s="4">
        <v>0</v>
      </c>
      <c r="DW504" s="4">
        <v>1</v>
      </c>
      <c r="DX504" s="4">
        <v>0</v>
      </c>
    </row>
    <row r="505" spans="1:128">
      <c r="A505" s="10">
        <v>500</v>
      </c>
      <c r="BP505" s="3"/>
      <c r="BQ505" s="3"/>
      <c r="BR505" s="3"/>
      <c r="BS505" s="3"/>
      <c r="BT505" s="10">
        <v>500</v>
      </c>
      <c r="BU505" s="4">
        <f t="shared" si="28"/>
        <v>0</v>
      </c>
      <c r="BV505" s="4">
        <f t="shared" si="29"/>
        <v>0</v>
      </c>
      <c r="BW505" s="10"/>
      <c r="BX505" s="4">
        <f t="shared" si="30"/>
        <v>1</v>
      </c>
      <c r="BY505" s="4">
        <f t="shared" si="31"/>
        <v>1</v>
      </c>
      <c r="CA505" s="18">
        <v>99800</v>
      </c>
      <c r="CH505" s="18">
        <v>99800</v>
      </c>
      <c r="CI505" s="4">
        <v>0</v>
      </c>
      <c r="CJ505" s="4">
        <v>1</v>
      </c>
      <c r="CK505" s="4">
        <v>0</v>
      </c>
      <c r="CL505" s="4">
        <v>1</v>
      </c>
      <c r="CM505" s="4">
        <v>0</v>
      </c>
      <c r="CN505" s="4">
        <v>1</v>
      </c>
      <c r="CO505" s="4">
        <v>0</v>
      </c>
      <c r="CP505" s="4">
        <v>1</v>
      </c>
      <c r="CQ505" s="4">
        <v>0</v>
      </c>
      <c r="CR505" s="4">
        <v>1</v>
      </c>
      <c r="CS505" s="4">
        <v>0</v>
      </c>
      <c r="CT505" s="4">
        <v>1</v>
      </c>
      <c r="CU505" s="4">
        <v>1.4999999999999999E-2</v>
      </c>
      <c r="CV505" s="4">
        <v>0.98499999999999999</v>
      </c>
      <c r="CW505" s="4">
        <v>0.20699999999999999</v>
      </c>
      <c r="CX505" s="4">
        <v>0.79300000000000004</v>
      </c>
      <c r="CY505" s="4">
        <v>0.79200000000000004</v>
      </c>
      <c r="CZ505" s="4">
        <v>0.20799999999999999</v>
      </c>
      <c r="DA505" s="4">
        <v>0.99299999999999999</v>
      </c>
      <c r="DB505" s="4">
        <v>7.0000000000000001E-3</v>
      </c>
      <c r="DC505" s="4">
        <v>1</v>
      </c>
      <c r="DD505" s="4">
        <v>0</v>
      </c>
      <c r="DE505" s="4">
        <v>1</v>
      </c>
      <c r="DF505" s="4">
        <v>0</v>
      </c>
      <c r="DG505" s="4">
        <v>1</v>
      </c>
      <c r="DH505" s="4">
        <v>0</v>
      </c>
      <c r="DI505" s="4">
        <v>1</v>
      </c>
      <c r="DJ505" s="4">
        <v>0</v>
      </c>
      <c r="DK505" s="4">
        <v>1</v>
      </c>
      <c r="DL505" s="4">
        <v>0</v>
      </c>
      <c r="DM505" s="4">
        <v>1</v>
      </c>
      <c r="DN505" s="4">
        <v>0</v>
      </c>
      <c r="DO505" s="4">
        <v>1</v>
      </c>
      <c r="DP505" s="4">
        <v>0</v>
      </c>
      <c r="DQ505" s="4">
        <v>1</v>
      </c>
      <c r="DR505" s="4">
        <v>0</v>
      </c>
      <c r="DS505" s="4">
        <v>1</v>
      </c>
      <c r="DT505" s="4">
        <v>0</v>
      </c>
      <c r="DU505" s="4">
        <v>1</v>
      </c>
      <c r="DV505" s="4">
        <v>0</v>
      </c>
      <c r="DW505" s="4">
        <v>1</v>
      </c>
      <c r="DX505" s="4">
        <v>0</v>
      </c>
    </row>
    <row r="506" spans="1:128">
      <c r="A506" s="10">
        <v>501</v>
      </c>
      <c r="BP506" s="3"/>
      <c r="BQ506" s="3"/>
      <c r="BR506" s="3"/>
      <c r="BS506" s="3"/>
      <c r="BT506" s="10">
        <v>501</v>
      </c>
      <c r="BU506" s="4">
        <f t="shared" si="28"/>
        <v>0</v>
      </c>
      <c r="BV506" s="4">
        <f t="shared" si="29"/>
        <v>0</v>
      </c>
      <c r="BW506" s="10"/>
      <c r="BX506" s="4">
        <f t="shared" si="30"/>
        <v>1</v>
      </c>
      <c r="BY506" s="4">
        <f t="shared" si="31"/>
        <v>1</v>
      </c>
      <c r="CA506" s="18">
        <v>100000</v>
      </c>
      <c r="CH506" s="18">
        <v>100000</v>
      </c>
      <c r="CI506" s="4">
        <v>0</v>
      </c>
      <c r="CJ506" s="4">
        <v>1</v>
      </c>
      <c r="CK506" s="4">
        <v>0</v>
      </c>
      <c r="CL506" s="4">
        <v>1</v>
      </c>
      <c r="CM506" s="4">
        <v>0</v>
      </c>
      <c r="CN506" s="4">
        <v>1</v>
      </c>
      <c r="CO506" s="4">
        <v>0</v>
      </c>
      <c r="CP506" s="4">
        <v>1</v>
      </c>
      <c r="CQ506" s="4">
        <v>0</v>
      </c>
      <c r="CR506" s="4">
        <v>1</v>
      </c>
      <c r="CS506" s="4">
        <v>0</v>
      </c>
      <c r="CT506" s="4">
        <v>1</v>
      </c>
      <c r="CU506" s="4">
        <v>1.2999999999999999E-2</v>
      </c>
      <c r="CV506" s="4">
        <v>0.98699999999999999</v>
      </c>
      <c r="CW506" s="4">
        <v>0.19800000000000001</v>
      </c>
      <c r="CX506" s="4">
        <v>0.80200000000000005</v>
      </c>
      <c r="CY506" s="4">
        <v>0.78</v>
      </c>
      <c r="CZ506" s="4">
        <v>0.22</v>
      </c>
      <c r="DA506" s="4">
        <v>0.99299999999999999</v>
      </c>
      <c r="DB506" s="4">
        <v>7.0000000000000001E-3</v>
      </c>
      <c r="DC506" s="4">
        <v>1</v>
      </c>
      <c r="DD506" s="4">
        <v>0</v>
      </c>
      <c r="DE506" s="4">
        <v>1</v>
      </c>
      <c r="DF506" s="4">
        <v>0</v>
      </c>
      <c r="DG506" s="4">
        <v>1</v>
      </c>
      <c r="DH506" s="4">
        <v>0</v>
      </c>
      <c r="DI506" s="4">
        <v>1</v>
      </c>
      <c r="DJ506" s="4">
        <v>0</v>
      </c>
      <c r="DK506" s="4">
        <v>1</v>
      </c>
      <c r="DL506" s="4">
        <v>0</v>
      </c>
      <c r="DM506" s="4">
        <v>1</v>
      </c>
      <c r="DN506" s="4">
        <v>0</v>
      </c>
      <c r="DO506" s="4">
        <v>1</v>
      </c>
      <c r="DP506" s="4">
        <v>0</v>
      </c>
      <c r="DQ506" s="4">
        <v>1</v>
      </c>
      <c r="DR506" s="4">
        <v>0</v>
      </c>
      <c r="DS506" s="4">
        <v>1</v>
      </c>
      <c r="DT506" s="4">
        <v>0</v>
      </c>
      <c r="DU506" s="4">
        <v>1</v>
      </c>
      <c r="DV506" s="4">
        <v>0</v>
      </c>
      <c r="DW506" s="4">
        <v>1</v>
      </c>
      <c r="DX506" s="4">
        <v>0</v>
      </c>
    </row>
    <row r="507" spans="1:128">
      <c r="A507" s="10">
        <v>502</v>
      </c>
      <c r="BP507" s="3"/>
      <c r="BQ507" s="3"/>
      <c r="BR507" s="3"/>
      <c r="BS507" s="3"/>
      <c r="BT507" s="10">
        <v>502</v>
      </c>
      <c r="BU507" s="4">
        <f t="shared" si="28"/>
        <v>0</v>
      </c>
      <c r="BV507" s="4">
        <f t="shared" si="29"/>
        <v>0</v>
      </c>
      <c r="BW507" s="10"/>
      <c r="BX507" s="4">
        <f t="shared" si="30"/>
        <v>1</v>
      </c>
      <c r="BY507" s="4">
        <f t="shared" si="31"/>
        <v>1</v>
      </c>
      <c r="CA507" s="18">
        <v>100200</v>
      </c>
      <c r="CH507" s="18">
        <v>100200</v>
      </c>
      <c r="CI507" s="4">
        <v>0</v>
      </c>
      <c r="CJ507" s="4">
        <v>1</v>
      </c>
      <c r="CK507" s="4">
        <v>0</v>
      </c>
      <c r="CL507" s="4">
        <v>1</v>
      </c>
      <c r="CM507" s="4">
        <v>0</v>
      </c>
      <c r="CN507" s="4">
        <v>1</v>
      </c>
      <c r="CO507" s="4">
        <v>0</v>
      </c>
      <c r="CP507" s="4">
        <v>1</v>
      </c>
      <c r="CQ507" s="4">
        <v>0</v>
      </c>
      <c r="CR507" s="4">
        <v>1</v>
      </c>
      <c r="CS507" s="4">
        <v>0</v>
      </c>
      <c r="CT507" s="4">
        <v>1</v>
      </c>
      <c r="CU507" s="4">
        <v>1.2E-2</v>
      </c>
      <c r="CV507" s="4">
        <v>0.98799999999999999</v>
      </c>
      <c r="CW507" s="4">
        <v>0.189</v>
      </c>
      <c r="CX507" s="4">
        <v>0.81100000000000005</v>
      </c>
      <c r="CY507" s="4">
        <v>0.77100000000000002</v>
      </c>
      <c r="CZ507" s="4">
        <v>0.22900000000000001</v>
      </c>
      <c r="DA507" s="4">
        <v>0.99099999999999999</v>
      </c>
      <c r="DB507" s="4">
        <v>8.9999999999999993E-3</v>
      </c>
      <c r="DC507" s="4">
        <v>1</v>
      </c>
      <c r="DD507" s="4">
        <v>0</v>
      </c>
      <c r="DE507" s="4">
        <v>1</v>
      </c>
      <c r="DF507" s="4">
        <v>0</v>
      </c>
      <c r="DG507" s="4">
        <v>1</v>
      </c>
      <c r="DH507" s="4">
        <v>0</v>
      </c>
      <c r="DI507" s="4">
        <v>1</v>
      </c>
      <c r="DJ507" s="4">
        <v>0</v>
      </c>
      <c r="DK507" s="4">
        <v>1</v>
      </c>
      <c r="DL507" s="4">
        <v>0</v>
      </c>
      <c r="DM507" s="4">
        <v>1</v>
      </c>
      <c r="DN507" s="4">
        <v>0</v>
      </c>
      <c r="DO507" s="4">
        <v>1</v>
      </c>
      <c r="DP507" s="4">
        <v>0</v>
      </c>
      <c r="DQ507" s="4">
        <v>1</v>
      </c>
      <c r="DR507" s="4">
        <v>0</v>
      </c>
      <c r="DS507" s="4">
        <v>1</v>
      </c>
      <c r="DT507" s="4">
        <v>0</v>
      </c>
      <c r="DU507" s="4">
        <v>1</v>
      </c>
      <c r="DV507" s="4">
        <v>0</v>
      </c>
      <c r="DW507" s="4">
        <v>1</v>
      </c>
      <c r="DX507" s="4">
        <v>0</v>
      </c>
    </row>
    <row r="508" spans="1:128">
      <c r="A508" s="10">
        <v>503</v>
      </c>
      <c r="BP508" s="3"/>
      <c r="BQ508" s="3"/>
      <c r="BR508" s="3"/>
      <c r="BS508" s="3"/>
      <c r="BT508" s="10">
        <v>503</v>
      </c>
      <c r="BU508" s="4">
        <f t="shared" si="28"/>
        <v>0</v>
      </c>
      <c r="BV508" s="4">
        <f t="shared" si="29"/>
        <v>0</v>
      </c>
      <c r="BW508" s="10"/>
      <c r="BX508" s="4">
        <f t="shared" si="30"/>
        <v>1</v>
      </c>
      <c r="BY508" s="4">
        <f t="shared" si="31"/>
        <v>1</v>
      </c>
      <c r="CA508" s="18">
        <v>100400</v>
      </c>
      <c r="CH508" s="18">
        <v>100400</v>
      </c>
      <c r="CI508" s="4">
        <v>0</v>
      </c>
      <c r="CJ508" s="4">
        <v>1</v>
      </c>
      <c r="CK508" s="4">
        <v>0</v>
      </c>
      <c r="CL508" s="4">
        <v>1</v>
      </c>
      <c r="CM508" s="4">
        <v>0</v>
      </c>
      <c r="CN508" s="4">
        <v>1</v>
      </c>
      <c r="CO508" s="4">
        <v>0</v>
      </c>
      <c r="CP508" s="4">
        <v>1</v>
      </c>
      <c r="CQ508" s="4">
        <v>0</v>
      </c>
      <c r="CR508" s="4">
        <v>1</v>
      </c>
      <c r="CS508" s="4">
        <v>0</v>
      </c>
      <c r="CT508" s="4">
        <v>1</v>
      </c>
      <c r="CU508" s="4">
        <v>1.0999999999999999E-2</v>
      </c>
      <c r="CV508" s="4">
        <v>0.98899999999999999</v>
      </c>
      <c r="CW508" s="4">
        <v>0.185</v>
      </c>
      <c r="CX508" s="4">
        <v>0.81499999999999995</v>
      </c>
      <c r="CY508" s="4">
        <v>0.75900000000000001</v>
      </c>
      <c r="CZ508" s="4">
        <v>0.24099999999999999</v>
      </c>
      <c r="DA508" s="4">
        <v>0.99</v>
      </c>
      <c r="DB508" s="4">
        <v>0.01</v>
      </c>
      <c r="DC508" s="4">
        <v>1</v>
      </c>
      <c r="DD508" s="4">
        <v>0</v>
      </c>
      <c r="DE508" s="4">
        <v>1</v>
      </c>
      <c r="DF508" s="4">
        <v>0</v>
      </c>
      <c r="DG508" s="4">
        <v>1</v>
      </c>
      <c r="DH508" s="4">
        <v>0</v>
      </c>
      <c r="DI508" s="4">
        <v>1</v>
      </c>
      <c r="DJ508" s="4">
        <v>0</v>
      </c>
      <c r="DK508" s="4">
        <v>1</v>
      </c>
      <c r="DL508" s="4">
        <v>0</v>
      </c>
      <c r="DM508" s="4">
        <v>1</v>
      </c>
      <c r="DN508" s="4">
        <v>0</v>
      </c>
      <c r="DO508" s="4">
        <v>1</v>
      </c>
      <c r="DP508" s="4">
        <v>0</v>
      </c>
      <c r="DQ508" s="4">
        <v>1</v>
      </c>
      <c r="DR508" s="4">
        <v>0</v>
      </c>
      <c r="DS508" s="4">
        <v>1</v>
      </c>
      <c r="DT508" s="4">
        <v>0</v>
      </c>
      <c r="DU508" s="4">
        <v>1</v>
      </c>
      <c r="DV508" s="4">
        <v>0</v>
      </c>
      <c r="DW508" s="4">
        <v>1</v>
      </c>
      <c r="DX508" s="4">
        <v>0</v>
      </c>
    </row>
    <row r="509" spans="1:128">
      <c r="A509" s="10">
        <v>504</v>
      </c>
      <c r="BP509" s="3"/>
      <c r="BQ509" s="3"/>
      <c r="BR509" s="3"/>
      <c r="BS509" s="3"/>
      <c r="BT509" s="10">
        <v>504</v>
      </c>
      <c r="BU509" s="4">
        <f t="shared" si="28"/>
        <v>0</v>
      </c>
      <c r="BV509" s="4">
        <f t="shared" si="29"/>
        <v>0</v>
      </c>
      <c r="BW509" s="10"/>
      <c r="BX509" s="4">
        <f t="shared" si="30"/>
        <v>1</v>
      </c>
      <c r="BY509" s="4">
        <f t="shared" si="31"/>
        <v>1</v>
      </c>
      <c r="CA509" s="18">
        <v>100600</v>
      </c>
      <c r="CH509" s="18">
        <v>100600</v>
      </c>
      <c r="CI509" s="4">
        <v>0</v>
      </c>
      <c r="CJ509" s="4">
        <v>1</v>
      </c>
      <c r="CK509" s="4">
        <v>0</v>
      </c>
      <c r="CL509" s="4">
        <v>1</v>
      </c>
      <c r="CM509" s="4">
        <v>0</v>
      </c>
      <c r="CN509" s="4">
        <v>1</v>
      </c>
      <c r="CO509" s="4">
        <v>0</v>
      </c>
      <c r="CP509" s="4">
        <v>1</v>
      </c>
      <c r="CQ509" s="4">
        <v>0</v>
      </c>
      <c r="CR509" s="4">
        <v>1</v>
      </c>
      <c r="CS509" s="4">
        <v>0</v>
      </c>
      <c r="CT509" s="4">
        <v>1</v>
      </c>
      <c r="CU509" s="4">
        <v>1.0999999999999999E-2</v>
      </c>
      <c r="CV509" s="4">
        <v>0.98899999999999999</v>
      </c>
      <c r="CW509" s="4">
        <v>0.17699999999999999</v>
      </c>
      <c r="CX509" s="4">
        <v>0.82299999999999995</v>
      </c>
      <c r="CY509" s="4">
        <v>0.748</v>
      </c>
      <c r="CZ509" s="4">
        <v>0.252</v>
      </c>
      <c r="DA509" s="4">
        <v>0.98899999999999999</v>
      </c>
      <c r="DB509" s="4">
        <v>1.0999999999999999E-2</v>
      </c>
      <c r="DC509" s="4">
        <v>1</v>
      </c>
      <c r="DD509" s="4">
        <v>0</v>
      </c>
      <c r="DE509" s="4">
        <v>1</v>
      </c>
      <c r="DF509" s="4">
        <v>0</v>
      </c>
      <c r="DG509" s="4">
        <v>1</v>
      </c>
      <c r="DH509" s="4">
        <v>0</v>
      </c>
      <c r="DI509" s="4">
        <v>1</v>
      </c>
      <c r="DJ509" s="4">
        <v>0</v>
      </c>
      <c r="DK509" s="4">
        <v>1</v>
      </c>
      <c r="DL509" s="4">
        <v>0</v>
      </c>
      <c r="DM509" s="4">
        <v>1</v>
      </c>
      <c r="DN509" s="4">
        <v>0</v>
      </c>
      <c r="DO509" s="4">
        <v>1</v>
      </c>
      <c r="DP509" s="4">
        <v>0</v>
      </c>
      <c r="DQ509" s="4">
        <v>1</v>
      </c>
      <c r="DR509" s="4">
        <v>0</v>
      </c>
      <c r="DS509" s="4">
        <v>1</v>
      </c>
      <c r="DT509" s="4">
        <v>0</v>
      </c>
      <c r="DU509" s="4">
        <v>1</v>
      </c>
      <c r="DV509" s="4">
        <v>0</v>
      </c>
      <c r="DW509" s="4">
        <v>1</v>
      </c>
      <c r="DX509" s="4">
        <v>0</v>
      </c>
    </row>
    <row r="510" spans="1:128">
      <c r="A510" s="10">
        <v>505</v>
      </c>
      <c r="BP510" s="3"/>
      <c r="BQ510" s="3"/>
      <c r="BR510" s="3"/>
      <c r="BS510" s="3"/>
      <c r="BT510" s="10">
        <v>505</v>
      </c>
      <c r="BU510" s="4">
        <f t="shared" si="28"/>
        <v>0</v>
      </c>
      <c r="BV510" s="4">
        <f t="shared" si="29"/>
        <v>0</v>
      </c>
      <c r="BW510" s="10"/>
      <c r="BX510" s="4">
        <f t="shared" si="30"/>
        <v>1</v>
      </c>
      <c r="BY510" s="4">
        <f t="shared" si="31"/>
        <v>1</v>
      </c>
      <c r="CA510" s="18">
        <v>100800</v>
      </c>
      <c r="CH510" s="18">
        <v>100800</v>
      </c>
      <c r="CI510" s="4">
        <v>0</v>
      </c>
      <c r="CJ510" s="4">
        <v>1</v>
      </c>
      <c r="CK510" s="4">
        <v>0</v>
      </c>
      <c r="CL510" s="4">
        <v>1</v>
      </c>
      <c r="CM510" s="4">
        <v>0</v>
      </c>
      <c r="CN510" s="4">
        <v>1</v>
      </c>
      <c r="CO510" s="4">
        <v>0</v>
      </c>
      <c r="CP510" s="4">
        <v>1</v>
      </c>
      <c r="CQ510" s="4">
        <v>0</v>
      </c>
      <c r="CR510" s="4">
        <v>1</v>
      </c>
      <c r="CS510" s="4">
        <v>0</v>
      </c>
      <c r="CT510" s="4">
        <v>1</v>
      </c>
      <c r="CU510" s="4">
        <v>1.0999999999999999E-2</v>
      </c>
      <c r="CV510" s="4">
        <v>0.98899999999999999</v>
      </c>
      <c r="CW510" s="4">
        <v>0.17100000000000001</v>
      </c>
      <c r="CX510" s="4">
        <v>0.82899999999999996</v>
      </c>
      <c r="CY510" s="4">
        <v>0.74099999999999999</v>
      </c>
      <c r="CZ510" s="4">
        <v>0.25900000000000001</v>
      </c>
      <c r="DA510" s="4">
        <v>0.98899999999999999</v>
      </c>
      <c r="DB510" s="4">
        <v>1.0999999999999999E-2</v>
      </c>
      <c r="DC510" s="4">
        <v>1</v>
      </c>
      <c r="DD510" s="4">
        <v>0</v>
      </c>
      <c r="DE510" s="4">
        <v>1</v>
      </c>
      <c r="DF510" s="4">
        <v>0</v>
      </c>
      <c r="DG510" s="4">
        <v>1</v>
      </c>
      <c r="DH510" s="4">
        <v>0</v>
      </c>
      <c r="DI510" s="4">
        <v>1</v>
      </c>
      <c r="DJ510" s="4">
        <v>0</v>
      </c>
      <c r="DK510" s="4">
        <v>1</v>
      </c>
      <c r="DL510" s="4">
        <v>0</v>
      </c>
      <c r="DM510" s="4">
        <v>1</v>
      </c>
      <c r="DN510" s="4">
        <v>0</v>
      </c>
      <c r="DO510" s="4">
        <v>1</v>
      </c>
      <c r="DP510" s="4">
        <v>0</v>
      </c>
      <c r="DQ510" s="4">
        <v>1</v>
      </c>
      <c r="DR510" s="4">
        <v>0</v>
      </c>
      <c r="DS510" s="4">
        <v>1</v>
      </c>
      <c r="DT510" s="4">
        <v>0</v>
      </c>
      <c r="DU510" s="4">
        <v>1</v>
      </c>
      <c r="DV510" s="4">
        <v>0</v>
      </c>
      <c r="DW510" s="4">
        <v>1</v>
      </c>
      <c r="DX510" s="4">
        <v>0</v>
      </c>
    </row>
    <row r="511" spans="1:128">
      <c r="A511" s="10">
        <v>506</v>
      </c>
      <c r="BP511" s="3"/>
      <c r="BQ511" s="3"/>
      <c r="BR511" s="3"/>
      <c r="BS511" s="3"/>
      <c r="BT511" s="10">
        <v>506</v>
      </c>
      <c r="BU511" s="4">
        <f t="shared" si="28"/>
        <v>0</v>
      </c>
      <c r="BV511" s="4">
        <f t="shared" si="29"/>
        <v>0</v>
      </c>
      <c r="BW511" s="10"/>
      <c r="BX511" s="4">
        <f t="shared" si="30"/>
        <v>1</v>
      </c>
      <c r="BY511" s="4">
        <f t="shared" si="31"/>
        <v>1</v>
      </c>
      <c r="CA511" s="18">
        <v>101000</v>
      </c>
      <c r="CH511" s="18">
        <v>101000</v>
      </c>
      <c r="CI511" s="4">
        <v>0</v>
      </c>
      <c r="CJ511" s="4">
        <v>1</v>
      </c>
      <c r="CK511" s="4">
        <v>0</v>
      </c>
      <c r="CL511" s="4">
        <v>1</v>
      </c>
      <c r="CM511" s="4">
        <v>0</v>
      </c>
      <c r="CN511" s="4">
        <v>1</v>
      </c>
      <c r="CO511" s="4">
        <v>0</v>
      </c>
      <c r="CP511" s="4">
        <v>1</v>
      </c>
      <c r="CQ511" s="4">
        <v>0</v>
      </c>
      <c r="CR511" s="4">
        <v>1</v>
      </c>
      <c r="CS511" s="4">
        <v>0</v>
      </c>
      <c r="CT511" s="4">
        <v>1</v>
      </c>
      <c r="CU511" s="4">
        <v>8.9999999999999993E-3</v>
      </c>
      <c r="CV511" s="4">
        <v>0.99099999999999999</v>
      </c>
      <c r="CW511" s="4">
        <v>0.16</v>
      </c>
      <c r="CX511" s="4">
        <v>0.84</v>
      </c>
      <c r="CY511" s="4">
        <v>0.72799999999999998</v>
      </c>
      <c r="CZ511" s="4">
        <v>0.27200000000000002</v>
      </c>
      <c r="DA511" s="4">
        <v>0.98799999999999999</v>
      </c>
      <c r="DB511" s="4">
        <v>1.2E-2</v>
      </c>
      <c r="DC511" s="4">
        <v>1</v>
      </c>
      <c r="DD511" s="4">
        <v>0</v>
      </c>
      <c r="DE511" s="4">
        <v>1</v>
      </c>
      <c r="DF511" s="4">
        <v>0</v>
      </c>
      <c r="DG511" s="4">
        <v>1</v>
      </c>
      <c r="DH511" s="4">
        <v>0</v>
      </c>
      <c r="DI511" s="4">
        <v>1</v>
      </c>
      <c r="DJ511" s="4">
        <v>0</v>
      </c>
      <c r="DK511" s="4">
        <v>1</v>
      </c>
      <c r="DL511" s="4">
        <v>0</v>
      </c>
      <c r="DM511" s="4">
        <v>1</v>
      </c>
      <c r="DN511" s="4">
        <v>0</v>
      </c>
      <c r="DO511" s="4">
        <v>1</v>
      </c>
      <c r="DP511" s="4">
        <v>0</v>
      </c>
      <c r="DQ511" s="4">
        <v>1</v>
      </c>
      <c r="DR511" s="4">
        <v>0</v>
      </c>
      <c r="DS511" s="4">
        <v>1</v>
      </c>
      <c r="DT511" s="4">
        <v>0</v>
      </c>
      <c r="DU511" s="4">
        <v>1</v>
      </c>
      <c r="DV511" s="4">
        <v>0</v>
      </c>
      <c r="DW511" s="4">
        <v>1</v>
      </c>
      <c r="DX511" s="4">
        <v>0</v>
      </c>
    </row>
    <row r="512" spans="1:128">
      <c r="A512" s="10">
        <v>507</v>
      </c>
      <c r="BP512" s="3"/>
      <c r="BQ512" s="3"/>
      <c r="BR512" s="3"/>
      <c r="BS512" s="3"/>
      <c r="BT512" s="10">
        <v>507</v>
      </c>
      <c r="BU512" s="4">
        <f t="shared" si="28"/>
        <v>0</v>
      </c>
      <c r="BV512" s="4">
        <f t="shared" si="29"/>
        <v>0</v>
      </c>
      <c r="BW512" s="10"/>
      <c r="BX512" s="4">
        <f t="shared" si="30"/>
        <v>1</v>
      </c>
      <c r="BY512" s="4">
        <f t="shared" si="31"/>
        <v>1</v>
      </c>
      <c r="CA512" s="18">
        <v>101200</v>
      </c>
      <c r="CH512" s="18">
        <v>101200</v>
      </c>
      <c r="CI512" s="4">
        <v>0</v>
      </c>
      <c r="CJ512" s="4">
        <v>1</v>
      </c>
      <c r="CK512" s="4">
        <v>0</v>
      </c>
      <c r="CL512" s="4">
        <v>1</v>
      </c>
      <c r="CM512" s="4">
        <v>0</v>
      </c>
      <c r="CN512" s="4">
        <v>1</v>
      </c>
      <c r="CO512" s="4">
        <v>0</v>
      </c>
      <c r="CP512" s="4">
        <v>1</v>
      </c>
      <c r="CQ512" s="4">
        <v>0</v>
      </c>
      <c r="CR512" s="4">
        <v>1</v>
      </c>
      <c r="CS512" s="4">
        <v>0</v>
      </c>
      <c r="CT512" s="4">
        <v>1</v>
      </c>
      <c r="CU512" s="4">
        <v>7.0000000000000001E-3</v>
      </c>
      <c r="CV512" s="4">
        <v>0.99299999999999999</v>
      </c>
      <c r="CW512" s="4">
        <v>0.154</v>
      </c>
      <c r="CX512" s="4">
        <v>0.84599999999999997</v>
      </c>
      <c r="CY512" s="4">
        <v>0.72199999999999998</v>
      </c>
      <c r="CZ512" s="4">
        <v>0.27800000000000002</v>
      </c>
      <c r="DA512" s="4">
        <v>0.98699999999999999</v>
      </c>
      <c r="DB512" s="4">
        <v>1.2999999999999999E-2</v>
      </c>
      <c r="DC512" s="4">
        <v>1</v>
      </c>
      <c r="DD512" s="4">
        <v>0</v>
      </c>
      <c r="DE512" s="4">
        <v>1</v>
      </c>
      <c r="DF512" s="4">
        <v>0</v>
      </c>
      <c r="DG512" s="4">
        <v>1</v>
      </c>
      <c r="DH512" s="4">
        <v>0</v>
      </c>
      <c r="DI512" s="4">
        <v>1</v>
      </c>
      <c r="DJ512" s="4">
        <v>0</v>
      </c>
      <c r="DK512" s="4">
        <v>1</v>
      </c>
      <c r="DL512" s="4">
        <v>0</v>
      </c>
      <c r="DM512" s="4">
        <v>1</v>
      </c>
      <c r="DN512" s="4">
        <v>0</v>
      </c>
      <c r="DO512" s="4">
        <v>1</v>
      </c>
      <c r="DP512" s="4">
        <v>0</v>
      </c>
      <c r="DQ512" s="4">
        <v>1</v>
      </c>
      <c r="DR512" s="4">
        <v>0</v>
      </c>
      <c r="DS512" s="4">
        <v>1</v>
      </c>
      <c r="DT512" s="4">
        <v>0</v>
      </c>
      <c r="DU512" s="4">
        <v>1</v>
      </c>
      <c r="DV512" s="4">
        <v>0</v>
      </c>
      <c r="DW512" s="4">
        <v>1</v>
      </c>
      <c r="DX512" s="4">
        <v>0</v>
      </c>
    </row>
    <row r="513" spans="1:128">
      <c r="A513" s="10">
        <v>508</v>
      </c>
      <c r="BP513" s="3"/>
      <c r="BQ513" s="3"/>
      <c r="BR513" s="3"/>
      <c r="BS513" s="3"/>
      <c r="BT513" s="10">
        <v>508</v>
      </c>
      <c r="BU513" s="4">
        <f t="shared" si="28"/>
        <v>0</v>
      </c>
      <c r="BV513" s="4">
        <f t="shared" si="29"/>
        <v>0</v>
      </c>
      <c r="BW513" s="10"/>
      <c r="BX513" s="4">
        <f t="shared" si="30"/>
        <v>1</v>
      </c>
      <c r="BY513" s="4">
        <f t="shared" si="31"/>
        <v>1</v>
      </c>
      <c r="CA513" s="18">
        <v>101400</v>
      </c>
      <c r="CH513" s="18">
        <v>101400</v>
      </c>
      <c r="CI513" s="4">
        <v>0</v>
      </c>
      <c r="CJ513" s="4">
        <v>1</v>
      </c>
      <c r="CK513" s="4">
        <v>0</v>
      </c>
      <c r="CL513" s="4">
        <v>1</v>
      </c>
      <c r="CM513" s="4">
        <v>0</v>
      </c>
      <c r="CN513" s="4">
        <v>1</v>
      </c>
      <c r="CO513" s="4">
        <v>0</v>
      </c>
      <c r="CP513" s="4">
        <v>1</v>
      </c>
      <c r="CQ513" s="4">
        <v>0</v>
      </c>
      <c r="CR513" s="4">
        <v>1</v>
      </c>
      <c r="CS513" s="4">
        <v>0</v>
      </c>
      <c r="CT513" s="4">
        <v>1</v>
      </c>
      <c r="CU513" s="4">
        <v>6.0000000000000001E-3</v>
      </c>
      <c r="CV513" s="4">
        <v>0.99399999999999999</v>
      </c>
      <c r="CW513" s="4">
        <v>0.14799999999999999</v>
      </c>
      <c r="CX513" s="4">
        <v>0.85199999999999998</v>
      </c>
      <c r="CY513" s="4">
        <v>0.70699999999999996</v>
      </c>
      <c r="CZ513" s="4">
        <v>0.29299999999999998</v>
      </c>
      <c r="DA513" s="4">
        <v>0.98599999999999999</v>
      </c>
      <c r="DB513" s="4">
        <v>1.4E-2</v>
      </c>
      <c r="DC513" s="4">
        <v>1</v>
      </c>
      <c r="DD513" s="4">
        <v>0</v>
      </c>
      <c r="DE513" s="4">
        <v>1</v>
      </c>
      <c r="DF513" s="4">
        <v>0</v>
      </c>
      <c r="DG513" s="4">
        <v>1</v>
      </c>
      <c r="DH513" s="4">
        <v>0</v>
      </c>
      <c r="DI513" s="4">
        <v>1</v>
      </c>
      <c r="DJ513" s="4">
        <v>0</v>
      </c>
      <c r="DK513" s="4">
        <v>1</v>
      </c>
      <c r="DL513" s="4">
        <v>0</v>
      </c>
      <c r="DM513" s="4">
        <v>1</v>
      </c>
      <c r="DN513" s="4">
        <v>0</v>
      </c>
      <c r="DO513" s="4">
        <v>1</v>
      </c>
      <c r="DP513" s="4">
        <v>0</v>
      </c>
      <c r="DQ513" s="4">
        <v>1</v>
      </c>
      <c r="DR513" s="4">
        <v>0</v>
      </c>
      <c r="DS513" s="4">
        <v>1</v>
      </c>
      <c r="DT513" s="4">
        <v>0</v>
      </c>
      <c r="DU513" s="4">
        <v>1</v>
      </c>
      <c r="DV513" s="4">
        <v>0</v>
      </c>
      <c r="DW513" s="4">
        <v>1</v>
      </c>
      <c r="DX513" s="4">
        <v>0</v>
      </c>
    </row>
    <row r="514" spans="1:128">
      <c r="A514" s="10">
        <v>509</v>
      </c>
      <c r="BP514" s="3"/>
      <c r="BQ514" s="3"/>
      <c r="BR514" s="3"/>
      <c r="BS514" s="3"/>
      <c r="BT514" s="10">
        <v>509</v>
      </c>
      <c r="BU514" s="4">
        <f t="shared" si="28"/>
        <v>0</v>
      </c>
      <c r="BV514" s="4">
        <f t="shared" si="29"/>
        <v>0</v>
      </c>
      <c r="BW514" s="10"/>
      <c r="BX514" s="4">
        <f t="shared" si="30"/>
        <v>1</v>
      </c>
      <c r="BY514" s="4">
        <f t="shared" si="31"/>
        <v>1</v>
      </c>
      <c r="CA514" s="18">
        <v>101600</v>
      </c>
      <c r="CH514" s="18">
        <v>101600</v>
      </c>
      <c r="CI514" s="4">
        <v>0</v>
      </c>
      <c r="CJ514" s="4">
        <v>1</v>
      </c>
      <c r="CK514" s="4">
        <v>0</v>
      </c>
      <c r="CL514" s="4">
        <v>1</v>
      </c>
      <c r="CM514" s="4">
        <v>0</v>
      </c>
      <c r="CN514" s="4">
        <v>1</v>
      </c>
      <c r="CO514" s="4">
        <v>0</v>
      </c>
      <c r="CP514" s="4">
        <v>1</v>
      </c>
      <c r="CQ514" s="4">
        <v>0</v>
      </c>
      <c r="CR514" s="4">
        <v>1</v>
      </c>
      <c r="CS514" s="4">
        <v>0</v>
      </c>
      <c r="CT514" s="4">
        <v>1</v>
      </c>
      <c r="CU514" s="4">
        <v>6.0000000000000001E-3</v>
      </c>
      <c r="CV514" s="4">
        <v>0.99399999999999999</v>
      </c>
      <c r="CW514" s="4">
        <v>0.14199999999999999</v>
      </c>
      <c r="CX514" s="4">
        <v>0.85799999999999998</v>
      </c>
      <c r="CY514" s="4">
        <v>0.68899999999999995</v>
      </c>
      <c r="CZ514" s="4">
        <v>0.311</v>
      </c>
      <c r="DA514" s="4">
        <v>0.98299999999999998</v>
      </c>
      <c r="DB514" s="4">
        <v>1.7000000000000001E-2</v>
      </c>
      <c r="DC514" s="4">
        <v>1</v>
      </c>
      <c r="DD514" s="4">
        <v>0</v>
      </c>
      <c r="DE514" s="4">
        <v>1</v>
      </c>
      <c r="DF514" s="4">
        <v>0</v>
      </c>
      <c r="DG514" s="4">
        <v>1</v>
      </c>
      <c r="DH514" s="4">
        <v>0</v>
      </c>
      <c r="DI514" s="4">
        <v>1</v>
      </c>
      <c r="DJ514" s="4">
        <v>0</v>
      </c>
      <c r="DK514" s="4">
        <v>1</v>
      </c>
      <c r="DL514" s="4">
        <v>0</v>
      </c>
      <c r="DM514" s="4">
        <v>1</v>
      </c>
      <c r="DN514" s="4">
        <v>0</v>
      </c>
      <c r="DO514" s="4">
        <v>1</v>
      </c>
      <c r="DP514" s="4">
        <v>0</v>
      </c>
      <c r="DQ514" s="4">
        <v>1</v>
      </c>
      <c r="DR514" s="4">
        <v>0</v>
      </c>
      <c r="DS514" s="4">
        <v>1</v>
      </c>
      <c r="DT514" s="4">
        <v>0</v>
      </c>
      <c r="DU514" s="4">
        <v>1</v>
      </c>
      <c r="DV514" s="4">
        <v>0</v>
      </c>
      <c r="DW514" s="4">
        <v>1</v>
      </c>
      <c r="DX514" s="4">
        <v>0</v>
      </c>
    </row>
    <row r="515" spans="1:128">
      <c r="A515" s="10">
        <v>510</v>
      </c>
      <c r="BP515" s="3"/>
      <c r="BQ515" s="3"/>
      <c r="BR515" s="3"/>
      <c r="BS515" s="3"/>
      <c r="BT515" s="10">
        <v>510</v>
      </c>
      <c r="BU515" s="4">
        <f t="shared" si="28"/>
        <v>0</v>
      </c>
      <c r="BV515" s="4">
        <f t="shared" si="29"/>
        <v>0</v>
      </c>
      <c r="BW515" s="10"/>
      <c r="BX515" s="4">
        <f t="shared" si="30"/>
        <v>1</v>
      </c>
      <c r="BY515" s="4">
        <f t="shared" si="31"/>
        <v>1</v>
      </c>
      <c r="CA515" s="18">
        <v>101800</v>
      </c>
      <c r="CH515" s="18">
        <v>101800</v>
      </c>
      <c r="CI515" s="4">
        <v>0</v>
      </c>
      <c r="CJ515" s="4">
        <v>1</v>
      </c>
      <c r="CK515" s="4">
        <v>0</v>
      </c>
      <c r="CL515" s="4">
        <v>1</v>
      </c>
      <c r="CM515" s="4">
        <v>0</v>
      </c>
      <c r="CN515" s="4">
        <v>1</v>
      </c>
      <c r="CO515" s="4">
        <v>0</v>
      </c>
      <c r="CP515" s="4">
        <v>1</v>
      </c>
      <c r="CQ515" s="4">
        <v>0</v>
      </c>
      <c r="CR515" s="4">
        <v>1</v>
      </c>
      <c r="CS515" s="4">
        <v>0</v>
      </c>
      <c r="CT515" s="4">
        <v>1</v>
      </c>
      <c r="CU515" s="4">
        <v>6.0000000000000001E-3</v>
      </c>
      <c r="CV515" s="4">
        <v>0.99399999999999999</v>
      </c>
      <c r="CW515" s="4">
        <v>0.13700000000000001</v>
      </c>
      <c r="CX515" s="4">
        <v>0.86299999999999999</v>
      </c>
      <c r="CY515" s="4">
        <v>0.67700000000000005</v>
      </c>
      <c r="CZ515" s="4">
        <v>0.32300000000000001</v>
      </c>
      <c r="DA515" s="4">
        <v>0.98099999999999998</v>
      </c>
      <c r="DB515" s="4">
        <v>1.9E-2</v>
      </c>
      <c r="DC515" s="4">
        <v>1</v>
      </c>
      <c r="DD515" s="4">
        <v>0</v>
      </c>
      <c r="DE515" s="4">
        <v>1</v>
      </c>
      <c r="DF515" s="4">
        <v>0</v>
      </c>
      <c r="DG515" s="4">
        <v>1</v>
      </c>
      <c r="DH515" s="4">
        <v>0</v>
      </c>
      <c r="DI515" s="4">
        <v>1</v>
      </c>
      <c r="DJ515" s="4">
        <v>0</v>
      </c>
      <c r="DK515" s="4">
        <v>1</v>
      </c>
      <c r="DL515" s="4">
        <v>0</v>
      </c>
      <c r="DM515" s="4">
        <v>1</v>
      </c>
      <c r="DN515" s="4">
        <v>0</v>
      </c>
      <c r="DO515" s="4">
        <v>1</v>
      </c>
      <c r="DP515" s="4">
        <v>0</v>
      </c>
      <c r="DQ515" s="4">
        <v>1</v>
      </c>
      <c r="DR515" s="4">
        <v>0</v>
      </c>
      <c r="DS515" s="4">
        <v>1</v>
      </c>
      <c r="DT515" s="4">
        <v>0</v>
      </c>
      <c r="DU515" s="4">
        <v>1</v>
      </c>
      <c r="DV515" s="4">
        <v>0</v>
      </c>
      <c r="DW515" s="4">
        <v>1</v>
      </c>
      <c r="DX515" s="4">
        <v>0</v>
      </c>
    </row>
    <row r="516" spans="1:128">
      <c r="A516" s="10">
        <v>511</v>
      </c>
      <c r="BP516" s="3"/>
      <c r="BQ516" s="3"/>
      <c r="BR516" s="3"/>
      <c r="BS516" s="3"/>
      <c r="BT516" s="10">
        <v>511</v>
      </c>
      <c r="BU516" s="4">
        <f t="shared" si="28"/>
        <v>0</v>
      </c>
      <c r="BV516" s="4">
        <f t="shared" si="29"/>
        <v>0</v>
      </c>
      <c r="BW516" s="10"/>
      <c r="BX516" s="4">
        <f t="shared" si="30"/>
        <v>1</v>
      </c>
      <c r="BY516" s="4">
        <f t="shared" si="31"/>
        <v>1</v>
      </c>
      <c r="CA516" s="18">
        <v>102000</v>
      </c>
      <c r="CH516" s="18">
        <v>102000</v>
      </c>
      <c r="CI516" s="4">
        <v>0</v>
      </c>
      <c r="CJ516" s="4">
        <v>1</v>
      </c>
      <c r="CK516" s="4">
        <v>0</v>
      </c>
      <c r="CL516" s="4">
        <v>1</v>
      </c>
      <c r="CM516" s="4">
        <v>0</v>
      </c>
      <c r="CN516" s="4">
        <v>1</v>
      </c>
      <c r="CO516" s="4">
        <v>0</v>
      </c>
      <c r="CP516" s="4">
        <v>1</v>
      </c>
      <c r="CQ516" s="4">
        <v>0</v>
      </c>
      <c r="CR516" s="4">
        <v>1</v>
      </c>
      <c r="CS516" s="4">
        <v>0</v>
      </c>
      <c r="CT516" s="4">
        <v>1</v>
      </c>
      <c r="CU516" s="4">
        <v>5.0000000000000001E-3</v>
      </c>
      <c r="CV516" s="4">
        <v>0.995</v>
      </c>
      <c r="CW516" s="4">
        <v>0.13200000000000001</v>
      </c>
      <c r="CX516" s="4">
        <v>0.86799999999999999</v>
      </c>
      <c r="CY516" s="4">
        <v>0.66700000000000004</v>
      </c>
      <c r="CZ516" s="4">
        <v>0.33300000000000002</v>
      </c>
      <c r="DA516" s="4">
        <v>0.97899999999999998</v>
      </c>
      <c r="DB516" s="4">
        <v>2.1000000000000001E-2</v>
      </c>
      <c r="DC516" s="4">
        <v>1</v>
      </c>
      <c r="DD516" s="4">
        <v>0</v>
      </c>
      <c r="DE516" s="4">
        <v>1</v>
      </c>
      <c r="DF516" s="4">
        <v>0</v>
      </c>
      <c r="DG516" s="4">
        <v>1</v>
      </c>
      <c r="DH516" s="4">
        <v>0</v>
      </c>
      <c r="DI516" s="4">
        <v>1</v>
      </c>
      <c r="DJ516" s="4">
        <v>0</v>
      </c>
      <c r="DK516" s="4">
        <v>1</v>
      </c>
      <c r="DL516" s="4">
        <v>0</v>
      </c>
      <c r="DM516" s="4">
        <v>1</v>
      </c>
      <c r="DN516" s="4">
        <v>0</v>
      </c>
      <c r="DO516" s="4">
        <v>1</v>
      </c>
      <c r="DP516" s="4">
        <v>0</v>
      </c>
      <c r="DQ516" s="4">
        <v>1</v>
      </c>
      <c r="DR516" s="4">
        <v>0</v>
      </c>
      <c r="DS516" s="4">
        <v>1</v>
      </c>
      <c r="DT516" s="4">
        <v>0</v>
      </c>
      <c r="DU516" s="4">
        <v>1</v>
      </c>
      <c r="DV516" s="4">
        <v>0</v>
      </c>
      <c r="DW516" s="4">
        <v>1</v>
      </c>
      <c r="DX516" s="4">
        <v>0</v>
      </c>
    </row>
    <row r="517" spans="1:128">
      <c r="A517" s="10">
        <v>512</v>
      </c>
      <c r="BP517" s="3"/>
      <c r="BQ517" s="3"/>
      <c r="BR517" s="3"/>
      <c r="BS517" s="3"/>
      <c r="BT517" s="10">
        <v>512</v>
      </c>
      <c r="BU517" s="4">
        <f t="shared" si="28"/>
        <v>0</v>
      </c>
      <c r="BV517" s="4">
        <f t="shared" si="29"/>
        <v>0</v>
      </c>
      <c r="BW517" s="10"/>
      <c r="BX517" s="4">
        <f t="shared" si="30"/>
        <v>1</v>
      </c>
      <c r="BY517" s="4">
        <f t="shared" si="31"/>
        <v>1</v>
      </c>
      <c r="CA517" s="18">
        <v>102200</v>
      </c>
      <c r="CH517" s="18">
        <v>102200</v>
      </c>
      <c r="CI517" s="4">
        <v>0</v>
      </c>
      <c r="CJ517" s="4">
        <v>1</v>
      </c>
      <c r="CK517" s="4">
        <v>0</v>
      </c>
      <c r="CL517" s="4">
        <v>1</v>
      </c>
      <c r="CM517" s="4">
        <v>0</v>
      </c>
      <c r="CN517" s="4">
        <v>1</v>
      </c>
      <c r="CO517" s="4">
        <v>0</v>
      </c>
      <c r="CP517" s="4">
        <v>1</v>
      </c>
      <c r="CQ517" s="4">
        <v>0</v>
      </c>
      <c r="CR517" s="4">
        <v>1</v>
      </c>
      <c r="CS517" s="4">
        <v>0</v>
      </c>
      <c r="CT517" s="4">
        <v>1</v>
      </c>
      <c r="CU517" s="4">
        <v>5.0000000000000001E-3</v>
      </c>
      <c r="CV517" s="4">
        <v>0.995</v>
      </c>
      <c r="CW517" s="4">
        <v>0.126</v>
      </c>
      <c r="CX517" s="4">
        <v>0.874</v>
      </c>
      <c r="CY517" s="4">
        <v>0.65500000000000003</v>
      </c>
      <c r="CZ517" s="4">
        <v>0.34499999999999997</v>
      </c>
      <c r="DA517" s="4">
        <v>0.97699999999999998</v>
      </c>
      <c r="DB517" s="4">
        <v>2.3E-2</v>
      </c>
      <c r="DC517" s="4">
        <v>1</v>
      </c>
      <c r="DD517" s="4">
        <v>0</v>
      </c>
      <c r="DE517" s="4">
        <v>1</v>
      </c>
      <c r="DF517" s="4">
        <v>0</v>
      </c>
      <c r="DG517" s="4">
        <v>1</v>
      </c>
      <c r="DH517" s="4">
        <v>0</v>
      </c>
      <c r="DI517" s="4">
        <v>1</v>
      </c>
      <c r="DJ517" s="4">
        <v>0</v>
      </c>
      <c r="DK517" s="4">
        <v>1</v>
      </c>
      <c r="DL517" s="4">
        <v>0</v>
      </c>
      <c r="DM517" s="4">
        <v>1</v>
      </c>
      <c r="DN517" s="4">
        <v>0</v>
      </c>
      <c r="DO517" s="4">
        <v>1</v>
      </c>
      <c r="DP517" s="4">
        <v>0</v>
      </c>
      <c r="DQ517" s="4">
        <v>1</v>
      </c>
      <c r="DR517" s="4">
        <v>0</v>
      </c>
      <c r="DS517" s="4">
        <v>1</v>
      </c>
      <c r="DT517" s="4">
        <v>0</v>
      </c>
      <c r="DU517" s="4">
        <v>1</v>
      </c>
      <c r="DV517" s="4">
        <v>0</v>
      </c>
      <c r="DW517" s="4">
        <v>1</v>
      </c>
      <c r="DX517" s="4">
        <v>0</v>
      </c>
    </row>
    <row r="518" spans="1:128">
      <c r="A518" s="10">
        <v>513</v>
      </c>
      <c r="BP518" s="3"/>
      <c r="BQ518" s="3"/>
      <c r="BR518" s="3"/>
      <c r="BS518" s="3"/>
      <c r="BT518" s="10">
        <v>513</v>
      </c>
      <c r="BU518" s="4">
        <f t="shared" si="28"/>
        <v>0</v>
      </c>
      <c r="BV518" s="4">
        <f t="shared" si="29"/>
        <v>0</v>
      </c>
      <c r="BW518" s="10"/>
      <c r="BX518" s="4">
        <f t="shared" si="30"/>
        <v>1</v>
      </c>
      <c r="BY518" s="4">
        <f t="shared" si="31"/>
        <v>1</v>
      </c>
      <c r="CA518" s="18">
        <v>102400</v>
      </c>
      <c r="CH518" s="18">
        <v>102400</v>
      </c>
      <c r="CI518" s="4">
        <v>0</v>
      </c>
      <c r="CJ518" s="4">
        <v>1</v>
      </c>
      <c r="CK518" s="4">
        <v>0</v>
      </c>
      <c r="CL518" s="4">
        <v>1</v>
      </c>
      <c r="CM518" s="4">
        <v>0</v>
      </c>
      <c r="CN518" s="4">
        <v>1</v>
      </c>
      <c r="CO518" s="4">
        <v>0</v>
      </c>
      <c r="CP518" s="4">
        <v>1</v>
      </c>
      <c r="CQ518" s="4">
        <v>0</v>
      </c>
      <c r="CR518" s="4">
        <v>1</v>
      </c>
      <c r="CS518" s="4">
        <v>0</v>
      </c>
      <c r="CT518" s="4">
        <v>1</v>
      </c>
      <c r="CU518" s="4">
        <v>5.0000000000000001E-3</v>
      </c>
      <c r="CV518" s="4">
        <v>0.995</v>
      </c>
      <c r="CW518" s="4">
        <v>0.12</v>
      </c>
      <c r="CX518" s="4">
        <v>0.88</v>
      </c>
      <c r="CY518" s="4">
        <v>0.64100000000000001</v>
      </c>
      <c r="CZ518" s="4">
        <v>0.35899999999999999</v>
      </c>
      <c r="DA518" s="4">
        <v>0.97499999999999998</v>
      </c>
      <c r="DB518" s="4">
        <v>2.5000000000000001E-2</v>
      </c>
      <c r="DC518" s="4">
        <v>1</v>
      </c>
      <c r="DD518" s="4">
        <v>0</v>
      </c>
      <c r="DE518" s="4">
        <v>1</v>
      </c>
      <c r="DF518" s="4">
        <v>0</v>
      </c>
      <c r="DG518" s="4">
        <v>1</v>
      </c>
      <c r="DH518" s="4">
        <v>0</v>
      </c>
      <c r="DI518" s="4">
        <v>1</v>
      </c>
      <c r="DJ518" s="4">
        <v>0</v>
      </c>
      <c r="DK518" s="4">
        <v>1</v>
      </c>
      <c r="DL518" s="4">
        <v>0</v>
      </c>
      <c r="DM518" s="4">
        <v>1</v>
      </c>
      <c r="DN518" s="4">
        <v>0</v>
      </c>
      <c r="DO518" s="4">
        <v>1</v>
      </c>
      <c r="DP518" s="4">
        <v>0</v>
      </c>
      <c r="DQ518" s="4">
        <v>1</v>
      </c>
      <c r="DR518" s="4">
        <v>0</v>
      </c>
      <c r="DS518" s="4">
        <v>1</v>
      </c>
      <c r="DT518" s="4">
        <v>0</v>
      </c>
      <c r="DU518" s="4">
        <v>1</v>
      </c>
      <c r="DV518" s="4">
        <v>0</v>
      </c>
      <c r="DW518" s="4">
        <v>1</v>
      </c>
      <c r="DX518" s="4">
        <v>0</v>
      </c>
    </row>
    <row r="519" spans="1:128">
      <c r="A519" s="10">
        <v>514</v>
      </c>
      <c r="BP519" s="3"/>
      <c r="BQ519" s="3"/>
      <c r="BR519" s="3"/>
      <c r="BS519" s="3"/>
      <c r="BT519" s="10">
        <v>514</v>
      </c>
      <c r="BU519" s="4">
        <f t="shared" ref="BU519:BU582" si="32">BP519*$BV$1-BQ519</f>
        <v>0</v>
      </c>
      <c r="BV519" s="4">
        <f t="shared" ref="BV519:BV582" si="33">BR519*$BV$1-BS519</f>
        <v>0</v>
      </c>
      <c r="BW519" s="10"/>
      <c r="BX519" s="4">
        <f t="shared" ref="BX519:BX582" si="34">IF(BU519=MAX($BU519:$BV519),1,0)</f>
        <v>1</v>
      </c>
      <c r="BY519" s="4">
        <f t="shared" ref="BY519:BY582" si="35">IF(BV519=MAX($BU519:$BV519),1,0)</f>
        <v>1</v>
      </c>
      <c r="CA519" s="18">
        <v>102600</v>
      </c>
      <c r="CH519" s="18">
        <v>102600</v>
      </c>
      <c r="CI519" s="4">
        <v>0</v>
      </c>
      <c r="CJ519" s="4">
        <v>1</v>
      </c>
      <c r="CK519" s="4">
        <v>0</v>
      </c>
      <c r="CL519" s="4">
        <v>1</v>
      </c>
      <c r="CM519" s="4">
        <v>0</v>
      </c>
      <c r="CN519" s="4">
        <v>1</v>
      </c>
      <c r="CO519" s="4">
        <v>0</v>
      </c>
      <c r="CP519" s="4">
        <v>1</v>
      </c>
      <c r="CQ519" s="4">
        <v>0</v>
      </c>
      <c r="CR519" s="4">
        <v>1</v>
      </c>
      <c r="CS519" s="4">
        <v>0</v>
      </c>
      <c r="CT519" s="4">
        <v>1</v>
      </c>
      <c r="CU519" s="4">
        <v>4.0000000000000001E-3</v>
      </c>
      <c r="CV519" s="4">
        <v>0.996</v>
      </c>
      <c r="CW519" s="4">
        <v>0.115</v>
      </c>
      <c r="CX519" s="4">
        <v>0.88500000000000001</v>
      </c>
      <c r="CY519" s="4">
        <v>0.63300000000000001</v>
      </c>
      <c r="CZ519" s="4">
        <v>0.36699999999999999</v>
      </c>
      <c r="DA519" s="4">
        <v>0.97299999999999998</v>
      </c>
      <c r="DB519" s="4">
        <v>2.7E-2</v>
      </c>
      <c r="DC519" s="4">
        <v>1</v>
      </c>
      <c r="DD519" s="4">
        <v>0</v>
      </c>
      <c r="DE519" s="4">
        <v>1</v>
      </c>
      <c r="DF519" s="4">
        <v>0</v>
      </c>
      <c r="DG519" s="4">
        <v>1</v>
      </c>
      <c r="DH519" s="4">
        <v>0</v>
      </c>
      <c r="DI519" s="4">
        <v>1</v>
      </c>
      <c r="DJ519" s="4">
        <v>0</v>
      </c>
      <c r="DK519" s="4">
        <v>1</v>
      </c>
      <c r="DL519" s="4">
        <v>0</v>
      </c>
      <c r="DM519" s="4">
        <v>1</v>
      </c>
      <c r="DN519" s="4">
        <v>0</v>
      </c>
      <c r="DO519" s="4">
        <v>1</v>
      </c>
      <c r="DP519" s="4">
        <v>0</v>
      </c>
      <c r="DQ519" s="4">
        <v>1</v>
      </c>
      <c r="DR519" s="4">
        <v>0</v>
      </c>
      <c r="DS519" s="4">
        <v>1</v>
      </c>
      <c r="DT519" s="4">
        <v>0</v>
      </c>
      <c r="DU519" s="4">
        <v>1</v>
      </c>
      <c r="DV519" s="4">
        <v>0</v>
      </c>
      <c r="DW519" s="4">
        <v>1</v>
      </c>
      <c r="DX519" s="4">
        <v>0</v>
      </c>
    </row>
    <row r="520" spans="1:128">
      <c r="A520" s="10">
        <v>515</v>
      </c>
      <c r="BP520" s="3"/>
      <c r="BQ520" s="3"/>
      <c r="BR520" s="3"/>
      <c r="BS520" s="3"/>
      <c r="BT520" s="10">
        <v>515</v>
      </c>
      <c r="BU520" s="4">
        <f t="shared" si="32"/>
        <v>0</v>
      </c>
      <c r="BV520" s="4">
        <f t="shared" si="33"/>
        <v>0</v>
      </c>
      <c r="BW520" s="10"/>
      <c r="BX520" s="4">
        <f t="shared" si="34"/>
        <v>1</v>
      </c>
      <c r="BY520" s="4">
        <f t="shared" si="35"/>
        <v>1</v>
      </c>
      <c r="CA520" s="18">
        <v>102800</v>
      </c>
      <c r="CH520" s="18">
        <v>102800</v>
      </c>
      <c r="CI520" s="4">
        <v>0</v>
      </c>
      <c r="CJ520" s="4">
        <v>1</v>
      </c>
      <c r="CK520" s="4">
        <v>0</v>
      </c>
      <c r="CL520" s="4">
        <v>1</v>
      </c>
      <c r="CM520" s="4">
        <v>0</v>
      </c>
      <c r="CN520" s="4">
        <v>1</v>
      </c>
      <c r="CO520" s="4">
        <v>0</v>
      </c>
      <c r="CP520" s="4">
        <v>1</v>
      </c>
      <c r="CQ520" s="4">
        <v>0</v>
      </c>
      <c r="CR520" s="4">
        <v>1</v>
      </c>
      <c r="CS520" s="4">
        <v>0</v>
      </c>
      <c r="CT520" s="4">
        <v>1</v>
      </c>
      <c r="CU520" s="4">
        <v>4.0000000000000001E-3</v>
      </c>
      <c r="CV520" s="4">
        <v>0.996</v>
      </c>
      <c r="CW520" s="4">
        <v>0.111</v>
      </c>
      <c r="CX520" s="4">
        <v>0.88900000000000001</v>
      </c>
      <c r="CY520" s="4">
        <v>0.61899999999999999</v>
      </c>
      <c r="CZ520" s="4">
        <v>0.38100000000000001</v>
      </c>
      <c r="DA520" s="4">
        <v>0.97099999999999997</v>
      </c>
      <c r="DB520" s="4">
        <v>2.9000000000000001E-2</v>
      </c>
      <c r="DC520" s="4">
        <v>1</v>
      </c>
      <c r="DD520" s="4">
        <v>0</v>
      </c>
      <c r="DE520" s="4">
        <v>1</v>
      </c>
      <c r="DF520" s="4">
        <v>0</v>
      </c>
      <c r="DG520" s="4">
        <v>1</v>
      </c>
      <c r="DH520" s="4">
        <v>0</v>
      </c>
      <c r="DI520" s="4">
        <v>1</v>
      </c>
      <c r="DJ520" s="4">
        <v>0</v>
      </c>
      <c r="DK520" s="4">
        <v>1</v>
      </c>
      <c r="DL520" s="4">
        <v>0</v>
      </c>
      <c r="DM520" s="4">
        <v>1</v>
      </c>
      <c r="DN520" s="4">
        <v>0</v>
      </c>
      <c r="DO520" s="4">
        <v>1</v>
      </c>
      <c r="DP520" s="4">
        <v>0</v>
      </c>
      <c r="DQ520" s="4">
        <v>1</v>
      </c>
      <c r="DR520" s="4">
        <v>0</v>
      </c>
      <c r="DS520" s="4">
        <v>1</v>
      </c>
      <c r="DT520" s="4">
        <v>0</v>
      </c>
      <c r="DU520" s="4">
        <v>1</v>
      </c>
      <c r="DV520" s="4">
        <v>0</v>
      </c>
      <c r="DW520" s="4">
        <v>1</v>
      </c>
      <c r="DX520" s="4">
        <v>0</v>
      </c>
    </row>
    <row r="521" spans="1:128">
      <c r="A521" s="10">
        <v>516</v>
      </c>
      <c r="BP521" s="3"/>
      <c r="BQ521" s="3"/>
      <c r="BR521" s="3"/>
      <c r="BS521" s="3"/>
      <c r="BT521" s="10">
        <v>516</v>
      </c>
      <c r="BU521" s="4">
        <f t="shared" si="32"/>
        <v>0</v>
      </c>
      <c r="BV521" s="4">
        <f t="shared" si="33"/>
        <v>0</v>
      </c>
      <c r="BW521" s="10"/>
      <c r="BX521" s="4">
        <f t="shared" si="34"/>
        <v>1</v>
      </c>
      <c r="BY521" s="4">
        <f t="shared" si="35"/>
        <v>1</v>
      </c>
      <c r="CA521" s="18">
        <v>103000</v>
      </c>
      <c r="CH521" s="18">
        <v>103000</v>
      </c>
      <c r="CI521" s="4">
        <v>0</v>
      </c>
      <c r="CJ521" s="4">
        <v>1</v>
      </c>
      <c r="CK521" s="4">
        <v>0</v>
      </c>
      <c r="CL521" s="4">
        <v>1</v>
      </c>
      <c r="CM521" s="4">
        <v>0</v>
      </c>
      <c r="CN521" s="4">
        <v>1</v>
      </c>
      <c r="CO521" s="4">
        <v>0</v>
      </c>
      <c r="CP521" s="4">
        <v>1</v>
      </c>
      <c r="CQ521" s="4">
        <v>0</v>
      </c>
      <c r="CR521" s="4">
        <v>1</v>
      </c>
      <c r="CS521" s="4">
        <v>0</v>
      </c>
      <c r="CT521" s="4">
        <v>1</v>
      </c>
      <c r="CU521" s="4">
        <v>4.0000000000000001E-3</v>
      </c>
      <c r="CV521" s="4">
        <v>0.996</v>
      </c>
      <c r="CW521" s="4">
        <v>0.109</v>
      </c>
      <c r="CX521" s="4">
        <v>0.89100000000000001</v>
      </c>
      <c r="CY521" s="4">
        <v>0.61</v>
      </c>
      <c r="CZ521" s="4">
        <v>0.39</v>
      </c>
      <c r="DA521" s="4">
        <v>0.96799999999999997</v>
      </c>
      <c r="DB521" s="4">
        <v>3.2000000000000001E-2</v>
      </c>
      <c r="DC521" s="4">
        <v>1</v>
      </c>
      <c r="DD521" s="4">
        <v>0</v>
      </c>
      <c r="DE521" s="4">
        <v>1</v>
      </c>
      <c r="DF521" s="4">
        <v>0</v>
      </c>
      <c r="DG521" s="4">
        <v>1</v>
      </c>
      <c r="DH521" s="4">
        <v>0</v>
      </c>
      <c r="DI521" s="4">
        <v>1</v>
      </c>
      <c r="DJ521" s="4">
        <v>0</v>
      </c>
      <c r="DK521" s="4">
        <v>1</v>
      </c>
      <c r="DL521" s="4">
        <v>0</v>
      </c>
      <c r="DM521" s="4">
        <v>1</v>
      </c>
      <c r="DN521" s="4">
        <v>0</v>
      </c>
      <c r="DO521" s="4">
        <v>1</v>
      </c>
      <c r="DP521" s="4">
        <v>0</v>
      </c>
      <c r="DQ521" s="4">
        <v>1</v>
      </c>
      <c r="DR521" s="4">
        <v>0</v>
      </c>
      <c r="DS521" s="4">
        <v>1</v>
      </c>
      <c r="DT521" s="4">
        <v>0</v>
      </c>
      <c r="DU521" s="4">
        <v>1</v>
      </c>
      <c r="DV521" s="4">
        <v>0</v>
      </c>
      <c r="DW521" s="4">
        <v>1</v>
      </c>
      <c r="DX521" s="4">
        <v>0</v>
      </c>
    </row>
    <row r="522" spans="1:128">
      <c r="A522" s="10">
        <v>517</v>
      </c>
      <c r="BP522" s="3"/>
      <c r="BQ522" s="3"/>
      <c r="BR522" s="3"/>
      <c r="BS522" s="3"/>
      <c r="BT522" s="10">
        <v>517</v>
      </c>
      <c r="BU522" s="4">
        <f t="shared" si="32"/>
        <v>0</v>
      </c>
      <c r="BV522" s="4">
        <f t="shared" si="33"/>
        <v>0</v>
      </c>
      <c r="BW522" s="10"/>
      <c r="BX522" s="4">
        <f t="shared" si="34"/>
        <v>1</v>
      </c>
      <c r="BY522" s="4">
        <f t="shared" si="35"/>
        <v>1</v>
      </c>
      <c r="CA522" s="18">
        <v>103200</v>
      </c>
      <c r="CH522" s="18">
        <v>103200</v>
      </c>
      <c r="CI522" s="4">
        <v>0</v>
      </c>
      <c r="CJ522" s="4">
        <v>1</v>
      </c>
      <c r="CK522" s="4">
        <v>0</v>
      </c>
      <c r="CL522" s="4">
        <v>1</v>
      </c>
      <c r="CM522" s="4">
        <v>0</v>
      </c>
      <c r="CN522" s="4">
        <v>1</v>
      </c>
      <c r="CO522" s="4">
        <v>0</v>
      </c>
      <c r="CP522" s="4">
        <v>1</v>
      </c>
      <c r="CQ522" s="4">
        <v>0</v>
      </c>
      <c r="CR522" s="4">
        <v>1</v>
      </c>
      <c r="CS522" s="4">
        <v>0</v>
      </c>
      <c r="CT522" s="4">
        <v>1</v>
      </c>
      <c r="CU522" s="4">
        <v>4.0000000000000001E-3</v>
      </c>
      <c r="CV522" s="4">
        <v>0.996</v>
      </c>
      <c r="CW522" s="4">
        <v>0.104</v>
      </c>
      <c r="CX522" s="4">
        <v>0.89600000000000002</v>
      </c>
      <c r="CY522" s="4">
        <v>0.60199999999999998</v>
      </c>
      <c r="CZ522" s="4">
        <v>0.39800000000000002</v>
      </c>
      <c r="DA522" s="4">
        <v>0.96399999999999997</v>
      </c>
      <c r="DB522" s="4">
        <v>3.5999999999999997E-2</v>
      </c>
      <c r="DC522" s="4">
        <v>1</v>
      </c>
      <c r="DD522" s="4">
        <v>0</v>
      </c>
      <c r="DE522" s="4">
        <v>1</v>
      </c>
      <c r="DF522" s="4">
        <v>0</v>
      </c>
      <c r="DG522" s="4">
        <v>1</v>
      </c>
      <c r="DH522" s="4">
        <v>0</v>
      </c>
      <c r="DI522" s="4">
        <v>1</v>
      </c>
      <c r="DJ522" s="4">
        <v>0</v>
      </c>
      <c r="DK522" s="4">
        <v>1</v>
      </c>
      <c r="DL522" s="4">
        <v>0</v>
      </c>
      <c r="DM522" s="4">
        <v>1</v>
      </c>
      <c r="DN522" s="4">
        <v>0</v>
      </c>
      <c r="DO522" s="4">
        <v>1</v>
      </c>
      <c r="DP522" s="4">
        <v>0</v>
      </c>
      <c r="DQ522" s="4">
        <v>1</v>
      </c>
      <c r="DR522" s="4">
        <v>0</v>
      </c>
      <c r="DS522" s="4">
        <v>1</v>
      </c>
      <c r="DT522" s="4">
        <v>0</v>
      </c>
      <c r="DU522" s="4">
        <v>1</v>
      </c>
      <c r="DV522" s="4">
        <v>0</v>
      </c>
      <c r="DW522" s="4">
        <v>1</v>
      </c>
      <c r="DX522" s="4">
        <v>0</v>
      </c>
    </row>
    <row r="523" spans="1:128">
      <c r="A523" s="10">
        <v>518</v>
      </c>
      <c r="BP523" s="3"/>
      <c r="BQ523" s="3"/>
      <c r="BR523" s="3"/>
      <c r="BS523" s="3"/>
      <c r="BT523" s="10">
        <v>518</v>
      </c>
      <c r="BU523" s="4">
        <f t="shared" si="32"/>
        <v>0</v>
      </c>
      <c r="BV523" s="4">
        <f t="shared" si="33"/>
        <v>0</v>
      </c>
      <c r="BW523" s="10"/>
      <c r="BX523" s="4">
        <f t="shared" si="34"/>
        <v>1</v>
      </c>
      <c r="BY523" s="4">
        <f t="shared" si="35"/>
        <v>1</v>
      </c>
      <c r="CA523" s="18">
        <v>103400</v>
      </c>
      <c r="CH523" s="18">
        <v>103400</v>
      </c>
      <c r="CI523" s="4">
        <v>0</v>
      </c>
      <c r="CJ523" s="4">
        <v>1</v>
      </c>
      <c r="CK523" s="4">
        <v>0</v>
      </c>
      <c r="CL523" s="4">
        <v>1</v>
      </c>
      <c r="CM523" s="4">
        <v>0</v>
      </c>
      <c r="CN523" s="4">
        <v>1</v>
      </c>
      <c r="CO523" s="4">
        <v>0</v>
      </c>
      <c r="CP523" s="4">
        <v>1</v>
      </c>
      <c r="CQ523" s="4">
        <v>0</v>
      </c>
      <c r="CR523" s="4">
        <v>1</v>
      </c>
      <c r="CS523" s="4">
        <v>0</v>
      </c>
      <c r="CT523" s="4">
        <v>1</v>
      </c>
      <c r="CU523" s="4">
        <v>4.0000000000000001E-3</v>
      </c>
      <c r="CV523" s="4">
        <v>0.996</v>
      </c>
      <c r="CW523" s="4">
        <v>0.10100000000000001</v>
      </c>
      <c r="CX523" s="4">
        <v>0.89900000000000002</v>
      </c>
      <c r="CY523" s="4">
        <v>0.59</v>
      </c>
      <c r="CZ523" s="4">
        <v>0.41</v>
      </c>
      <c r="DA523" s="4">
        <v>0.95899999999999996</v>
      </c>
      <c r="DB523" s="4">
        <v>4.1000000000000002E-2</v>
      </c>
      <c r="DC523" s="4">
        <v>1</v>
      </c>
      <c r="DD523" s="4">
        <v>0</v>
      </c>
      <c r="DE523" s="4">
        <v>1</v>
      </c>
      <c r="DF523" s="4">
        <v>0</v>
      </c>
      <c r="DG523" s="4">
        <v>1</v>
      </c>
      <c r="DH523" s="4">
        <v>0</v>
      </c>
      <c r="DI523" s="4">
        <v>1</v>
      </c>
      <c r="DJ523" s="4">
        <v>0</v>
      </c>
      <c r="DK523" s="4">
        <v>1</v>
      </c>
      <c r="DL523" s="4">
        <v>0</v>
      </c>
      <c r="DM523" s="4">
        <v>1</v>
      </c>
      <c r="DN523" s="4">
        <v>0</v>
      </c>
      <c r="DO523" s="4">
        <v>1</v>
      </c>
      <c r="DP523" s="4">
        <v>0</v>
      </c>
      <c r="DQ523" s="4">
        <v>1</v>
      </c>
      <c r="DR523" s="4">
        <v>0</v>
      </c>
      <c r="DS523" s="4">
        <v>1</v>
      </c>
      <c r="DT523" s="4">
        <v>0</v>
      </c>
      <c r="DU523" s="4">
        <v>1</v>
      </c>
      <c r="DV523" s="4">
        <v>0</v>
      </c>
      <c r="DW523" s="4">
        <v>1</v>
      </c>
      <c r="DX523" s="4">
        <v>0</v>
      </c>
    </row>
    <row r="524" spans="1:128">
      <c r="A524" s="10">
        <v>519</v>
      </c>
      <c r="BP524" s="3"/>
      <c r="BQ524" s="3"/>
      <c r="BR524" s="3"/>
      <c r="BS524" s="3"/>
      <c r="BT524" s="10">
        <v>519</v>
      </c>
      <c r="BU524" s="4">
        <f t="shared" si="32"/>
        <v>0</v>
      </c>
      <c r="BV524" s="4">
        <f t="shared" si="33"/>
        <v>0</v>
      </c>
      <c r="BW524" s="10"/>
      <c r="BX524" s="4">
        <f t="shared" si="34"/>
        <v>1</v>
      </c>
      <c r="BY524" s="4">
        <f t="shared" si="35"/>
        <v>1</v>
      </c>
      <c r="CA524" s="18">
        <v>103600</v>
      </c>
      <c r="CH524" s="18">
        <v>103600</v>
      </c>
      <c r="CI524" s="4">
        <v>0</v>
      </c>
      <c r="CJ524" s="4">
        <v>1</v>
      </c>
      <c r="CK524" s="4">
        <v>0</v>
      </c>
      <c r="CL524" s="4">
        <v>1</v>
      </c>
      <c r="CM524" s="4">
        <v>0</v>
      </c>
      <c r="CN524" s="4">
        <v>1</v>
      </c>
      <c r="CO524" s="4">
        <v>0</v>
      </c>
      <c r="CP524" s="4">
        <v>1</v>
      </c>
      <c r="CQ524" s="4">
        <v>0</v>
      </c>
      <c r="CR524" s="4">
        <v>1</v>
      </c>
      <c r="CS524" s="4">
        <v>0</v>
      </c>
      <c r="CT524" s="4">
        <v>1</v>
      </c>
      <c r="CU524" s="4">
        <v>4.0000000000000001E-3</v>
      </c>
      <c r="CV524" s="4">
        <v>0.996</v>
      </c>
      <c r="CW524" s="4">
        <v>0.1</v>
      </c>
      <c r="CX524" s="4">
        <v>0.9</v>
      </c>
      <c r="CY524" s="4">
        <v>0.58199999999999996</v>
      </c>
      <c r="CZ524" s="4">
        <v>0.41799999999999998</v>
      </c>
      <c r="DA524" s="4">
        <v>0.95399999999999996</v>
      </c>
      <c r="DB524" s="4">
        <v>4.5999999999999999E-2</v>
      </c>
      <c r="DC524" s="4">
        <v>0.999</v>
      </c>
      <c r="DD524" s="4">
        <v>1E-3</v>
      </c>
      <c r="DE524" s="4">
        <v>1</v>
      </c>
      <c r="DF524" s="4">
        <v>0</v>
      </c>
      <c r="DG524" s="4">
        <v>1</v>
      </c>
      <c r="DH524" s="4">
        <v>0</v>
      </c>
      <c r="DI524" s="4">
        <v>1</v>
      </c>
      <c r="DJ524" s="4">
        <v>0</v>
      </c>
      <c r="DK524" s="4">
        <v>1</v>
      </c>
      <c r="DL524" s="4">
        <v>0</v>
      </c>
      <c r="DM524" s="4">
        <v>1</v>
      </c>
      <c r="DN524" s="4">
        <v>0</v>
      </c>
      <c r="DO524" s="4">
        <v>1</v>
      </c>
      <c r="DP524" s="4">
        <v>0</v>
      </c>
      <c r="DQ524" s="4">
        <v>1</v>
      </c>
      <c r="DR524" s="4">
        <v>0</v>
      </c>
      <c r="DS524" s="4">
        <v>1</v>
      </c>
      <c r="DT524" s="4">
        <v>0</v>
      </c>
      <c r="DU524" s="4">
        <v>1</v>
      </c>
      <c r="DV524" s="4">
        <v>0</v>
      </c>
      <c r="DW524" s="4">
        <v>1</v>
      </c>
      <c r="DX524" s="4">
        <v>0</v>
      </c>
    </row>
    <row r="525" spans="1:128">
      <c r="A525" s="10">
        <v>520</v>
      </c>
      <c r="BP525" s="3"/>
      <c r="BQ525" s="3"/>
      <c r="BR525" s="3"/>
      <c r="BS525" s="3"/>
      <c r="BT525" s="10">
        <v>520</v>
      </c>
      <c r="BU525" s="4">
        <f t="shared" si="32"/>
        <v>0</v>
      </c>
      <c r="BV525" s="4">
        <f t="shared" si="33"/>
        <v>0</v>
      </c>
      <c r="BW525" s="10"/>
      <c r="BX525" s="4">
        <f t="shared" si="34"/>
        <v>1</v>
      </c>
      <c r="BY525" s="4">
        <f t="shared" si="35"/>
        <v>1</v>
      </c>
      <c r="CA525" s="18">
        <v>103800</v>
      </c>
      <c r="CH525" s="18">
        <v>103800</v>
      </c>
      <c r="CI525" s="4">
        <v>0</v>
      </c>
      <c r="CJ525" s="4">
        <v>1</v>
      </c>
      <c r="CK525" s="4">
        <v>0</v>
      </c>
      <c r="CL525" s="4">
        <v>1</v>
      </c>
      <c r="CM525" s="4">
        <v>0</v>
      </c>
      <c r="CN525" s="4">
        <v>1</v>
      </c>
      <c r="CO525" s="4">
        <v>0</v>
      </c>
      <c r="CP525" s="4">
        <v>1</v>
      </c>
      <c r="CQ525" s="4">
        <v>0</v>
      </c>
      <c r="CR525" s="4">
        <v>1</v>
      </c>
      <c r="CS525" s="4">
        <v>0</v>
      </c>
      <c r="CT525" s="4">
        <v>1</v>
      </c>
      <c r="CU525" s="4">
        <v>4.0000000000000001E-3</v>
      </c>
      <c r="CV525" s="4">
        <v>0.996</v>
      </c>
      <c r="CW525" s="4">
        <v>9.6000000000000002E-2</v>
      </c>
      <c r="CX525" s="4">
        <v>0.90400000000000003</v>
      </c>
      <c r="CY525" s="4">
        <v>0.56799999999999995</v>
      </c>
      <c r="CZ525" s="4">
        <v>0.432</v>
      </c>
      <c r="DA525" s="4">
        <v>0.95099999999999996</v>
      </c>
      <c r="DB525" s="4">
        <v>4.9000000000000002E-2</v>
      </c>
      <c r="DC525" s="4">
        <v>0.999</v>
      </c>
      <c r="DD525" s="4">
        <v>1E-3</v>
      </c>
      <c r="DE525" s="4">
        <v>1</v>
      </c>
      <c r="DF525" s="4">
        <v>0</v>
      </c>
      <c r="DG525" s="4">
        <v>1</v>
      </c>
      <c r="DH525" s="4">
        <v>0</v>
      </c>
      <c r="DI525" s="4">
        <v>1</v>
      </c>
      <c r="DJ525" s="4">
        <v>0</v>
      </c>
      <c r="DK525" s="4">
        <v>1</v>
      </c>
      <c r="DL525" s="4">
        <v>0</v>
      </c>
      <c r="DM525" s="4">
        <v>1</v>
      </c>
      <c r="DN525" s="4">
        <v>0</v>
      </c>
      <c r="DO525" s="4">
        <v>1</v>
      </c>
      <c r="DP525" s="4">
        <v>0</v>
      </c>
      <c r="DQ525" s="4">
        <v>1</v>
      </c>
      <c r="DR525" s="4">
        <v>0</v>
      </c>
      <c r="DS525" s="4">
        <v>1</v>
      </c>
      <c r="DT525" s="4">
        <v>0</v>
      </c>
      <c r="DU525" s="4">
        <v>1</v>
      </c>
      <c r="DV525" s="4">
        <v>0</v>
      </c>
      <c r="DW525" s="4">
        <v>1</v>
      </c>
      <c r="DX525" s="4">
        <v>0</v>
      </c>
    </row>
    <row r="526" spans="1:128">
      <c r="A526" s="10">
        <v>521</v>
      </c>
      <c r="BP526" s="3"/>
      <c r="BQ526" s="3"/>
      <c r="BR526" s="3"/>
      <c r="BS526" s="3"/>
      <c r="BT526" s="10">
        <v>521</v>
      </c>
      <c r="BU526" s="4">
        <f t="shared" si="32"/>
        <v>0</v>
      </c>
      <c r="BV526" s="4">
        <f t="shared" si="33"/>
        <v>0</v>
      </c>
      <c r="BW526" s="10"/>
      <c r="BX526" s="4">
        <f t="shared" si="34"/>
        <v>1</v>
      </c>
      <c r="BY526" s="4">
        <f t="shared" si="35"/>
        <v>1</v>
      </c>
      <c r="CA526" s="18">
        <v>104000</v>
      </c>
      <c r="CH526" s="18">
        <v>104000</v>
      </c>
      <c r="CI526" s="4">
        <v>0</v>
      </c>
      <c r="CJ526" s="4">
        <v>1</v>
      </c>
      <c r="CK526" s="4">
        <v>0</v>
      </c>
      <c r="CL526" s="4">
        <v>1</v>
      </c>
      <c r="CM526" s="4">
        <v>0</v>
      </c>
      <c r="CN526" s="4">
        <v>1</v>
      </c>
      <c r="CO526" s="4">
        <v>0</v>
      </c>
      <c r="CP526" s="4">
        <v>1</v>
      </c>
      <c r="CQ526" s="4">
        <v>0</v>
      </c>
      <c r="CR526" s="4">
        <v>1</v>
      </c>
      <c r="CS526" s="4">
        <v>0</v>
      </c>
      <c r="CT526" s="4">
        <v>1</v>
      </c>
      <c r="CU526" s="4">
        <v>4.0000000000000001E-3</v>
      </c>
      <c r="CV526" s="4">
        <v>0.996</v>
      </c>
      <c r="CW526" s="4">
        <v>9.4E-2</v>
      </c>
      <c r="CX526" s="4">
        <v>0.90600000000000003</v>
      </c>
      <c r="CY526" s="4">
        <v>0.55400000000000005</v>
      </c>
      <c r="CZ526" s="4">
        <v>0.44600000000000001</v>
      </c>
      <c r="DA526" s="4">
        <v>0.94499999999999995</v>
      </c>
      <c r="DB526" s="4">
        <v>5.5E-2</v>
      </c>
      <c r="DC526" s="4">
        <v>0.999</v>
      </c>
      <c r="DD526" s="4">
        <v>1E-3</v>
      </c>
      <c r="DE526" s="4">
        <v>1</v>
      </c>
      <c r="DF526" s="4">
        <v>0</v>
      </c>
      <c r="DG526" s="4">
        <v>1</v>
      </c>
      <c r="DH526" s="4">
        <v>0</v>
      </c>
      <c r="DI526" s="4">
        <v>1</v>
      </c>
      <c r="DJ526" s="4">
        <v>0</v>
      </c>
      <c r="DK526" s="4">
        <v>1</v>
      </c>
      <c r="DL526" s="4">
        <v>0</v>
      </c>
      <c r="DM526" s="4">
        <v>1</v>
      </c>
      <c r="DN526" s="4">
        <v>0</v>
      </c>
      <c r="DO526" s="4">
        <v>1</v>
      </c>
      <c r="DP526" s="4">
        <v>0</v>
      </c>
      <c r="DQ526" s="4">
        <v>1</v>
      </c>
      <c r="DR526" s="4">
        <v>0</v>
      </c>
      <c r="DS526" s="4">
        <v>1</v>
      </c>
      <c r="DT526" s="4">
        <v>0</v>
      </c>
      <c r="DU526" s="4">
        <v>1</v>
      </c>
      <c r="DV526" s="4">
        <v>0</v>
      </c>
      <c r="DW526" s="4">
        <v>1</v>
      </c>
      <c r="DX526" s="4">
        <v>0</v>
      </c>
    </row>
    <row r="527" spans="1:128">
      <c r="A527" s="10">
        <v>522</v>
      </c>
      <c r="BP527" s="3"/>
      <c r="BQ527" s="3"/>
      <c r="BR527" s="3"/>
      <c r="BS527" s="3"/>
      <c r="BT527" s="10">
        <v>522</v>
      </c>
      <c r="BU527" s="4">
        <f t="shared" si="32"/>
        <v>0</v>
      </c>
      <c r="BV527" s="4">
        <f t="shared" si="33"/>
        <v>0</v>
      </c>
      <c r="BW527" s="10"/>
      <c r="BX527" s="4">
        <f t="shared" si="34"/>
        <v>1</v>
      </c>
      <c r="BY527" s="4">
        <f t="shared" si="35"/>
        <v>1</v>
      </c>
      <c r="CA527" s="18">
        <v>104200</v>
      </c>
      <c r="CH527" s="18">
        <v>104200</v>
      </c>
      <c r="CI527" s="4">
        <v>0</v>
      </c>
      <c r="CJ527" s="4">
        <v>1</v>
      </c>
      <c r="CK527" s="4">
        <v>0</v>
      </c>
      <c r="CL527" s="4">
        <v>1</v>
      </c>
      <c r="CM527" s="4">
        <v>0</v>
      </c>
      <c r="CN527" s="4">
        <v>1</v>
      </c>
      <c r="CO527" s="4">
        <v>0</v>
      </c>
      <c r="CP527" s="4">
        <v>1</v>
      </c>
      <c r="CQ527" s="4">
        <v>0</v>
      </c>
      <c r="CR527" s="4">
        <v>1</v>
      </c>
      <c r="CS527" s="4">
        <v>0</v>
      </c>
      <c r="CT527" s="4">
        <v>1</v>
      </c>
      <c r="CU527" s="4">
        <v>4.0000000000000001E-3</v>
      </c>
      <c r="CV527" s="4">
        <v>0.996</v>
      </c>
      <c r="CW527" s="4">
        <v>9.0999999999999998E-2</v>
      </c>
      <c r="CX527" s="4">
        <v>0.90900000000000003</v>
      </c>
      <c r="CY527" s="4">
        <v>0.54800000000000004</v>
      </c>
      <c r="CZ527" s="4">
        <v>0.45200000000000001</v>
      </c>
      <c r="DA527" s="4">
        <v>0.94099999999999995</v>
      </c>
      <c r="DB527" s="4">
        <v>5.8999999999999997E-2</v>
      </c>
      <c r="DC527" s="4">
        <v>0.999</v>
      </c>
      <c r="DD527" s="4">
        <v>1E-3</v>
      </c>
      <c r="DE527" s="4">
        <v>1</v>
      </c>
      <c r="DF527" s="4">
        <v>0</v>
      </c>
      <c r="DG527" s="4">
        <v>1</v>
      </c>
      <c r="DH527" s="4">
        <v>0</v>
      </c>
      <c r="DI527" s="4">
        <v>1</v>
      </c>
      <c r="DJ527" s="4">
        <v>0</v>
      </c>
      <c r="DK527" s="4">
        <v>1</v>
      </c>
      <c r="DL527" s="4">
        <v>0</v>
      </c>
      <c r="DM527" s="4">
        <v>1</v>
      </c>
      <c r="DN527" s="4">
        <v>0</v>
      </c>
      <c r="DO527" s="4">
        <v>1</v>
      </c>
      <c r="DP527" s="4">
        <v>0</v>
      </c>
      <c r="DQ527" s="4">
        <v>1</v>
      </c>
      <c r="DR527" s="4">
        <v>0</v>
      </c>
      <c r="DS527" s="4">
        <v>1</v>
      </c>
      <c r="DT527" s="4">
        <v>0</v>
      </c>
      <c r="DU527" s="4">
        <v>1</v>
      </c>
      <c r="DV527" s="4">
        <v>0</v>
      </c>
      <c r="DW527" s="4">
        <v>1</v>
      </c>
      <c r="DX527" s="4">
        <v>0</v>
      </c>
    </row>
    <row r="528" spans="1:128">
      <c r="A528" s="10">
        <v>523</v>
      </c>
      <c r="BP528" s="3"/>
      <c r="BQ528" s="3"/>
      <c r="BR528" s="3"/>
      <c r="BS528" s="3"/>
      <c r="BT528" s="10">
        <v>523</v>
      </c>
      <c r="BU528" s="4">
        <f t="shared" si="32"/>
        <v>0</v>
      </c>
      <c r="BV528" s="4">
        <f t="shared" si="33"/>
        <v>0</v>
      </c>
      <c r="BW528" s="10"/>
      <c r="BX528" s="4">
        <f t="shared" si="34"/>
        <v>1</v>
      </c>
      <c r="BY528" s="4">
        <f t="shared" si="35"/>
        <v>1</v>
      </c>
      <c r="CA528" s="18">
        <v>104400</v>
      </c>
      <c r="CH528" s="18">
        <v>104400</v>
      </c>
      <c r="CI528" s="4">
        <v>0</v>
      </c>
      <c r="CJ528" s="4">
        <v>1</v>
      </c>
      <c r="CK528" s="4">
        <v>0</v>
      </c>
      <c r="CL528" s="4">
        <v>1</v>
      </c>
      <c r="CM528" s="4">
        <v>0</v>
      </c>
      <c r="CN528" s="4">
        <v>1</v>
      </c>
      <c r="CO528" s="4">
        <v>0</v>
      </c>
      <c r="CP528" s="4">
        <v>1</v>
      </c>
      <c r="CQ528" s="4">
        <v>0</v>
      </c>
      <c r="CR528" s="4">
        <v>1</v>
      </c>
      <c r="CS528" s="4">
        <v>0</v>
      </c>
      <c r="CT528" s="4">
        <v>1</v>
      </c>
      <c r="CU528" s="4">
        <v>4.0000000000000001E-3</v>
      </c>
      <c r="CV528" s="4">
        <v>0.996</v>
      </c>
      <c r="CW528" s="4">
        <v>8.6999999999999994E-2</v>
      </c>
      <c r="CX528" s="4">
        <v>0.91300000000000003</v>
      </c>
      <c r="CY528" s="4">
        <v>0.53500000000000003</v>
      </c>
      <c r="CZ528" s="4">
        <v>0.46500000000000002</v>
      </c>
      <c r="DA528" s="4">
        <v>0.93600000000000005</v>
      </c>
      <c r="DB528" s="4">
        <v>6.4000000000000001E-2</v>
      </c>
      <c r="DC528" s="4">
        <v>0.999</v>
      </c>
      <c r="DD528" s="4">
        <v>1E-3</v>
      </c>
      <c r="DE528" s="4">
        <v>1</v>
      </c>
      <c r="DF528" s="4">
        <v>0</v>
      </c>
      <c r="DG528" s="4">
        <v>1</v>
      </c>
      <c r="DH528" s="4">
        <v>0</v>
      </c>
      <c r="DI528" s="4">
        <v>1</v>
      </c>
      <c r="DJ528" s="4">
        <v>0</v>
      </c>
      <c r="DK528" s="4">
        <v>1</v>
      </c>
      <c r="DL528" s="4">
        <v>0</v>
      </c>
      <c r="DM528" s="4">
        <v>1</v>
      </c>
      <c r="DN528" s="4">
        <v>0</v>
      </c>
      <c r="DO528" s="4">
        <v>1</v>
      </c>
      <c r="DP528" s="4">
        <v>0</v>
      </c>
      <c r="DQ528" s="4">
        <v>1</v>
      </c>
      <c r="DR528" s="4">
        <v>0</v>
      </c>
      <c r="DS528" s="4">
        <v>1</v>
      </c>
      <c r="DT528" s="4">
        <v>0</v>
      </c>
      <c r="DU528" s="4">
        <v>1</v>
      </c>
      <c r="DV528" s="4">
        <v>0</v>
      </c>
      <c r="DW528" s="4">
        <v>1</v>
      </c>
      <c r="DX528" s="4">
        <v>0</v>
      </c>
    </row>
    <row r="529" spans="1:128">
      <c r="A529" s="10">
        <v>524</v>
      </c>
      <c r="BP529" s="3"/>
      <c r="BQ529" s="3"/>
      <c r="BR529" s="3"/>
      <c r="BS529" s="3"/>
      <c r="BT529" s="10">
        <v>524</v>
      </c>
      <c r="BU529" s="4">
        <f t="shared" si="32"/>
        <v>0</v>
      </c>
      <c r="BV529" s="4">
        <f t="shared" si="33"/>
        <v>0</v>
      </c>
      <c r="BW529" s="10"/>
      <c r="BX529" s="4">
        <f t="shared" si="34"/>
        <v>1</v>
      </c>
      <c r="BY529" s="4">
        <f t="shared" si="35"/>
        <v>1</v>
      </c>
      <c r="CA529" s="18">
        <v>104600</v>
      </c>
      <c r="CH529" s="18">
        <v>104600</v>
      </c>
      <c r="CI529" s="4">
        <v>0</v>
      </c>
      <c r="CJ529" s="4">
        <v>1</v>
      </c>
      <c r="CK529" s="4">
        <v>0</v>
      </c>
      <c r="CL529" s="4">
        <v>1</v>
      </c>
      <c r="CM529" s="4">
        <v>0</v>
      </c>
      <c r="CN529" s="4">
        <v>1</v>
      </c>
      <c r="CO529" s="4">
        <v>0</v>
      </c>
      <c r="CP529" s="4">
        <v>1</v>
      </c>
      <c r="CQ529" s="4">
        <v>0</v>
      </c>
      <c r="CR529" s="4">
        <v>1</v>
      </c>
      <c r="CS529" s="4">
        <v>0</v>
      </c>
      <c r="CT529" s="4">
        <v>1</v>
      </c>
      <c r="CU529" s="4">
        <v>4.0000000000000001E-3</v>
      </c>
      <c r="CV529" s="4">
        <v>0.996</v>
      </c>
      <c r="CW529" s="4">
        <v>8.5000000000000006E-2</v>
      </c>
      <c r="CX529" s="4">
        <v>0.91500000000000004</v>
      </c>
      <c r="CY529" s="4">
        <v>0.52200000000000002</v>
      </c>
      <c r="CZ529" s="4">
        <v>0.47799999999999998</v>
      </c>
      <c r="DA529" s="4">
        <v>0.93300000000000005</v>
      </c>
      <c r="DB529" s="4">
        <v>6.7000000000000004E-2</v>
      </c>
      <c r="DC529" s="4">
        <v>0.999</v>
      </c>
      <c r="DD529" s="4">
        <v>1E-3</v>
      </c>
      <c r="DE529" s="4">
        <v>1</v>
      </c>
      <c r="DF529" s="4">
        <v>0</v>
      </c>
      <c r="DG529" s="4">
        <v>1</v>
      </c>
      <c r="DH529" s="4">
        <v>0</v>
      </c>
      <c r="DI529" s="4">
        <v>1</v>
      </c>
      <c r="DJ529" s="4">
        <v>0</v>
      </c>
      <c r="DK529" s="4">
        <v>1</v>
      </c>
      <c r="DL529" s="4">
        <v>0</v>
      </c>
      <c r="DM529" s="4">
        <v>1</v>
      </c>
      <c r="DN529" s="4">
        <v>0</v>
      </c>
      <c r="DO529" s="4">
        <v>1</v>
      </c>
      <c r="DP529" s="4">
        <v>0</v>
      </c>
      <c r="DQ529" s="4">
        <v>1</v>
      </c>
      <c r="DR529" s="4">
        <v>0</v>
      </c>
      <c r="DS529" s="4">
        <v>1</v>
      </c>
      <c r="DT529" s="4">
        <v>0</v>
      </c>
      <c r="DU529" s="4">
        <v>1</v>
      </c>
      <c r="DV529" s="4">
        <v>0</v>
      </c>
      <c r="DW529" s="4">
        <v>1</v>
      </c>
      <c r="DX529" s="4">
        <v>0</v>
      </c>
    </row>
    <row r="530" spans="1:128">
      <c r="A530" s="10">
        <v>525</v>
      </c>
      <c r="BP530" s="3"/>
      <c r="BQ530" s="3"/>
      <c r="BR530" s="3"/>
      <c r="BS530" s="3"/>
      <c r="BT530" s="10">
        <v>525</v>
      </c>
      <c r="BU530" s="4">
        <f t="shared" si="32"/>
        <v>0</v>
      </c>
      <c r="BV530" s="4">
        <f t="shared" si="33"/>
        <v>0</v>
      </c>
      <c r="BW530" s="10"/>
      <c r="BX530" s="4">
        <f t="shared" si="34"/>
        <v>1</v>
      </c>
      <c r="BY530" s="4">
        <f t="shared" si="35"/>
        <v>1</v>
      </c>
      <c r="CA530" s="18">
        <v>104800</v>
      </c>
      <c r="CH530" s="18">
        <v>104800</v>
      </c>
      <c r="CI530" s="4">
        <v>0</v>
      </c>
      <c r="CJ530" s="4">
        <v>1</v>
      </c>
      <c r="CK530" s="4">
        <v>0</v>
      </c>
      <c r="CL530" s="4">
        <v>1</v>
      </c>
      <c r="CM530" s="4">
        <v>0</v>
      </c>
      <c r="CN530" s="4">
        <v>1</v>
      </c>
      <c r="CO530" s="4">
        <v>0</v>
      </c>
      <c r="CP530" s="4">
        <v>1</v>
      </c>
      <c r="CQ530" s="4">
        <v>0</v>
      </c>
      <c r="CR530" s="4">
        <v>1</v>
      </c>
      <c r="CS530" s="4">
        <v>0</v>
      </c>
      <c r="CT530" s="4">
        <v>1</v>
      </c>
      <c r="CU530" s="4">
        <v>4.0000000000000001E-3</v>
      </c>
      <c r="CV530" s="4">
        <v>0.996</v>
      </c>
      <c r="CW530" s="4">
        <v>8.3000000000000004E-2</v>
      </c>
      <c r="CX530" s="4">
        <v>0.91700000000000004</v>
      </c>
      <c r="CY530" s="4">
        <v>0.51200000000000001</v>
      </c>
      <c r="CZ530" s="4">
        <v>0.48799999999999999</v>
      </c>
      <c r="DA530" s="4">
        <v>0.92900000000000005</v>
      </c>
      <c r="DB530" s="4">
        <v>7.0999999999999994E-2</v>
      </c>
      <c r="DC530" s="4">
        <v>0.999</v>
      </c>
      <c r="DD530" s="4">
        <v>1E-3</v>
      </c>
      <c r="DE530" s="4">
        <v>1</v>
      </c>
      <c r="DF530" s="4">
        <v>0</v>
      </c>
      <c r="DG530" s="4">
        <v>1</v>
      </c>
      <c r="DH530" s="4">
        <v>0</v>
      </c>
      <c r="DI530" s="4">
        <v>1</v>
      </c>
      <c r="DJ530" s="4">
        <v>0</v>
      </c>
      <c r="DK530" s="4">
        <v>1</v>
      </c>
      <c r="DL530" s="4">
        <v>0</v>
      </c>
      <c r="DM530" s="4">
        <v>1</v>
      </c>
      <c r="DN530" s="4">
        <v>0</v>
      </c>
      <c r="DO530" s="4">
        <v>1</v>
      </c>
      <c r="DP530" s="4">
        <v>0</v>
      </c>
      <c r="DQ530" s="4">
        <v>1</v>
      </c>
      <c r="DR530" s="4">
        <v>0</v>
      </c>
      <c r="DS530" s="4">
        <v>1</v>
      </c>
      <c r="DT530" s="4">
        <v>0</v>
      </c>
      <c r="DU530" s="4">
        <v>1</v>
      </c>
      <c r="DV530" s="4">
        <v>0</v>
      </c>
      <c r="DW530" s="4">
        <v>1</v>
      </c>
      <c r="DX530" s="4">
        <v>0</v>
      </c>
    </row>
    <row r="531" spans="1:128">
      <c r="A531" s="10">
        <v>526</v>
      </c>
      <c r="BP531" s="3"/>
      <c r="BQ531" s="3"/>
      <c r="BR531" s="3"/>
      <c r="BS531" s="3"/>
      <c r="BT531" s="10">
        <v>526</v>
      </c>
      <c r="BU531" s="4">
        <f t="shared" si="32"/>
        <v>0</v>
      </c>
      <c r="BV531" s="4">
        <f t="shared" si="33"/>
        <v>0</v>
      </c>
      <c r="BW531" s="10"/>
      <c r="BX531" s="4">
        <f t="shared" si="34"/>
        <v>1</v>
      </c>
      <c r="BY531" s="4">
        <f t="shared" si="35"/>
        <v>1</v>
      </c>
      <c r="CA531" s="18">
        <v>105000</v>
      </c>
      <c r="CH531" s="18">
        <v>105000</v>
      </c>
      <c r="CI531" s="4">
        <v>0</v>
      </c>
      <c r="CJ531" s="4">
        <v>1</v>
      </c>
      <c r="CK531" s="4">
        <v>0</v>
      </c>
      <c r="CL531" s="4">
        <v>1</v>
      </c>
      <c r="CM531" s="4">
        <v>0</v>
      </c>
      <c r="CN531" s="4">
        <v>1</v>
      </c>
      <c r="CO531" s="4">
        <v>0</v>
      </c>
      <c r="CP531" s="4">
        <v>1</v>
      </c>
      <c r="CQ531" s="4">
        <v>0</v>
      </c>
      <c r="CR531" s="4">
        <v>1</v>
      </c>
      <c r="CS531" s="4">
        <v>0</v>
      </c>
      <c r="CT531" s="4">
        <v>1</v>
      </c>
      <c r="CU531" s="4">
        <v>4.0000000000000001E-3</v>
      </c>
      <c r="CV531" s="4">
        <v>0.996</v>
      </c>
      <c r="CW531" s="4">
        <v>8.1000000000000003E-2</v>
      </c>
      <c r="CX531" s="4">
        <v>0.91900000000000004</v>
      </c>
      <c r="CY531" s="4">
        <v>0.502</v>
      </c>
      <c r="CZ531" s="4">
        <v>0.498</v>
      </c>
      <c r="DA531" s="4">
        <v>0.92300000000000004</v>
      </c>
      <c r="DB531" s="4">
        <v>7.6999999999999999E-2</v>
      </c>
      <c r="DC531" s="4">
        <v>0.999</v>
      </c>
      <c r="DD531" s="4">
        <v>1E-3</v>
      </c>
      <c r="DE531" s="4">
        <v>1</v>
      </c>
      <c r="DF531" s="4">
        <v>0</v>
      </c>
      <c r="DG531" s="4">
        <v>1</v>
      </c>
      <c r="DH531" s="4">
        <v>0</v>
      </c>
      <c r="DI531" s="4">
        <v>1</v>
      </c>
      <c r="DJ531" s="4">
        <v>0</v>
      </c>
      <c r="DK531" s="4">
        <v>1</v>
      </c>
      <c r="DL531" s="4">
        <v>0</v>
      </c>
      <c r="DM531" s="4">
        <v>1</v>
      </c>
      <c r="DN531" s="4">
        <v>0</v>
      </c>
      <c r="DO531" s="4">
        <v>1</v>
      </c>
      <c r="DP531" s="4">
        <v>0</v>
      </c>
      <c r="DQ531" s="4">
        <v>1</v>
      </c>
      <c r="DR531" s="4">
        <v>0</v>
      </c>
      <c r="DS531" s="4">
        <v>1</v>
      </c>
      <c r="DT531" s="4">
        <v>0</v>
      </c>
      <c r="DU531" s="4">
        <v>1</v>
      </c>
      <c r="DV531" s="4">
        <v>0</v>
      </c>
      <c r="DW531" s="4">
        <v>1</v>
      </c>
      <c r="DX531" s="4">
        <v>0</v>
      </c>
    </row>
    <row r="532" spans="1:128">
      <c r="A532" s="10">
        <v>527</v>
      </c>
      <c r="BP532" s="3"/>
      <c r="BQ532" s="3"/>
      <c r="BR532" s="3"/>
      <c r="BS532" s="3"/>
      <c r="BT532" s="10">
        <v>527</v>
      </c>
      <c r="BU532" s="4">
        <f t="shared" si="32"/>
        <v>0</v>
      </c>
      <c r="BV532" s="4">
        <f t="shared" si="33"/>
        <v>0</v>
      </c>
      <c r="BW532" s="10"/>
      <c r="BX532" s="4">
        <f t="shared" si="34"/>
        <v>1</v>
      </c>
      <c r="BY532" s="4">
        <f t="shared" si="35"/>
        <v>1</v>
      </c>
      <c r="CA532" s="18">
        <v>105200</v>
      </c>
      <c r="CH532" s="18">
        <v>105200</v>
      </c>
      <c r="CI532" s="4">
        <v>0</v>
      </c>
      <c r="CJ532" s="4">
        <v>1</v>
      </c>
      <c r="CK532" s="4">
        <v>0</v>
      </c>
      <c r="CL532" s="4">
        <v>1</v>
      </c>
      <c r="CM532" s="4">
        <v>0</v>
      </c>
      <c r="CN532" s="4">
        <v>1</v>
      </c>
      <c r="CO532" s="4">
        <v>0</v>
      </c>
      <c r="CP532" s="4">
        <v>1</v>
      </c>
      <c r="CQ532" s="4">
        <v>0</v>
      </c>
      <c r="CR532" s="4">
        <v>1</v>
      </c>
      <c r="CS532" s="4">
        <v>0</v>
      </c>
      <c r="CT532" s="4">
        <v>1</v>
      </c>
      <c r="CU532" s="4">
        <v>3.0000000000000001E-3</v>
      </c>
      <c r="CV532" s="4">
        <v>0.997</v>
      </c>
      <c r="CW532" s="4">
        <v>7.3999999999999996E-2</v>
      </c>
      <c r="CX532" s="4">
        <v>0.92600000000000005</v>
      </c>
      <c r="CY532" s="4">
        <v>0.48699999999999999</v>
      </c>
      <c r="CZ532" s="4">
        <v>0.51300000000000001</v>
      </c>
      <c r="DA532" s="4">
        <v>0.92</v>
      </c>
      <c r="DB532" s="4">
        <v>0.08</v>
      </c>
      <c r="DC532" s="4">
        <v>0.998</v>
      </c>
      <c r="DD532" s="4">
        <v>2E-3</v>
      </c>
      <c r="DE532" s="4">
        <v>1</v>
      </c>
      <c r="DF532" s="4">
        <v>0</v>
      </c>
      <c r="DG532" s="4">
        <v>1</v>
      </c>
      <c r="DH532" s="4">
        <v>0</v>
      </c>
      <c r="DI532" s="4">
        <v>1</v>
      </c>
      <c r="DJ532" s="4">
        <v>0</v>
      </c>
      <c r="DK532" s="4">
        <v>1</v>
      </c>
      <c r="DL532" s="4">
        <v>0</v>
      </c>
      <c r="DM532" s="4">
        <v>1</v>
      </c>
      <c r="DN532" s="4">
        <v>0</v>
      </c>
      <c r="DO532" s="4">
        <v>1</v>
      </c>
      <c r="DP532" s="4">
        <v>0</v>
      </c>
      <c r="DQ532" s="4">
        <v>1</v>
      </c>
      <c r="DR532" s="4">
        <v>0</v>
      </c>
      <c r="DS532" s="4">
        <v>1</v>
      </c>
      <c r="DT532" s="4">
        <v>0</v>
      </c>
      <c r="DU532" s="4">
        <v>1</v>
      </c>
      <c r="DV532" s="4">
        <v>0</v>
      </c>
      <c r="DW532" s="4">
        <v>1</v>
      </c>
      <c r="DX532" s="4">
        <v>0</v>
      </c>
    </row>
    <row r="533" spans="1:128">
      <c r="A533" s="10">
        <v>528</v>
      </c>
      <c r="BP533" s="3"/>
      <c r="BQ533" s="3"/>
      <c r="BR533" s="3"/>
      <c r="BS533" s="3"/>
      <c r="BT533" s="10">
        <v>528</v>
      </c>
      <c r="BU533" s="4">
        <f t="shared" si="32"/>
        <v>0</v>
      </c>
      <c r="BV533" s="4">
        <f t="shared" si="33"/>
        <v>0</v>
      </c>
      <c r="BW533" s="10"/>
      <c r="BX533" s="4">
        <f t="shared" si="34"/>
        <v>1</v>
      </c>
      <c r="BY533" s="4">
        <f t="shared" si="35"/>
        <v>1</v>
      </c>
      <c r="CA533" s="18">
        <v>105400</v>
      </c>
      <c r="CH533" s="18">
        <v>105400</v>
      </c>
      <c r="CI533" s="4">
        <v>0</v>
      </c>
      <c r="CJ533" s="4">
        <v>1</v>
      </c>
      <c r="CK533" s="4">
        <v>0</v>
      </c>
      <c r="CL533" s="4">
        <v>1</v>
      </c>
      <c r="CM533" s="4">
        <v>0</v>
      </c>
      <c r="CN533" s="4">
        <v>1</v>
      </c>
      <c r="CO533" s="4">
        <v>0</v>
      </c>
      <c r="CP533" s="4">
        <v>1</v>
      </c>
      <c r="CQ533" s="4">
        <v>0</v>
      </c>
      <c r="CR533" s="4">
        <v>1</v>
      </c>
      <c r="CS533" s="4">
        <v>0</v>
      </c>
      <c r="CT533" s="4">
        <v>1</v>
      </c>
      <c r="CU533" s="4">
        <v>3.0000000000000001E-3</v>
      </c>
      <c r="CV533" s="4">
        <v>0.997</v>
      </c>
      <c r="CW533" s="4">
        <v>6.8000000000000005E-2</v>
      </c>
      <c r="CX533" s="4">
        <v>0.93200000000000005</v>
      </c>
      <c r="CY533" s="4">
        <v>0.47699999999999998</v>
      </c>
      <c r="CZ533" s="4">
        <v>0.52300000000000002</v>
      </c>
      <c r="DA533" s="4">
        <v>0.92</v>
      </c>
      <c r="DB533" s="4">
        <v>0.08</v>
      </c>
      <c r="DC533" s="4">
        <v>0.998</v>
      </c>
      <c r="DD533" s="4">
        <v>2E-3</v>
      </c>
      <c r="DE533" s="4">
        <v>1</v>
      </c>
      <c r="DF533" s="4">
        <v>0</v>
      </c>
      <c r="DG533" s="4">
        <v>1</v>
      </c>
      <c r="DH533" s="4">
        <v>0</v>
      </c>
      <c r="DI533" s="4">
        <v>1</v>
      </c>
      <c r="DJ533" s="4">
        <v>0</v>
      </c>
      <c r="DK533" s="4">
        <v>1</v>
      </c>
      <c r="DL533" s="4">
        <v>0</v>
      </c>
      <c r="DM533" s="4">
        <v>1</v>
      </c>
      <c r="DN533" s="4">
        <v>0</v>
      </c>
      <c r="DO533" s="4">
        <v>1</v>
      </c>
      <c r="DP533" s="4">
        <v>0</v>
      </c>
      <c r="DQ533" s="4">
        <v>1</v>
      </c>
      <c r="DR533" s="4">
        <v>0</v>
      </c>
      <c r="DS533" s="4">
        <v>1</v>
      </c>
      <c r="DT533" s="4">
        <v>0</v>
      </c>
      <c r="DU533" s="4">
        <v>1</v>
      </c>
      <c r="DV533" s="4">
        <v>0</v>
      </c>
      <c r="DW533" s="4">
        <v>1</v>
      </c>
      <c r="DX533" s="4">
        <v>0</v>
      </c>
    </row>
    <row r="534" spans="1:128">
      <c r="A534" s="10">
        <v>529</v>
      </c>
      <c r="BP534" s="3"/>
      <c r="BQ534" s="3"/>
      <c r="BR534" s="3"/>
      <c r="BS534" s="3"/>
      <c r="BT534" s="10">
        <v>529</v>
      </c>
      <c r="BU534" s="4">
        <f t="shared" si="32"/>
        <v>0</v>
      </c>
      <c r="BV534" s="4">
        <f t="shared" si="33"/>
        <v>0</v>
      </c>
      <c r="BW534" s="10"/>
      <c r="BX534" s="4">
        <f t="shared" si="34"/>
        <v>1</v>
      </c>
      <c r="BY534" s="4">
        <f t="shared" si="35"/>
        <v>1</v>
      </c>
      <c r="CA534" s="18">
        <v>105600</v>
      </c>
      <c r="CH534" s="18">
        <v>105600</v>
      </c>
      <c r="CI534" s="4">
        <v>0</v>
      </c>
      <c r="CJ534" s="4">
        <v>1</v>
      </c>
      <c r="CK534" s="4">
        <v>0</v>
      </c>
      <c r="CL534" s="4">
        <v>1</v>
      </c>
      <c r="CM534" s="4">
        <v>0</v>
      </c>
      <c r="CN534" s="4">
        <v>1</v>
      </c>
      <c r="CO534" s="4">
        <v>0</v>
      </c>
      <c r="CP534" s="4">
        <v>1</v>
      </c>
      <c r="CQ534" s="4">
        <v>0</v>
      </c>
      <c r="CR534" s="4">
        <v>1</v>
      </c>
      <c r="CS534" s="4">
        <v>0</v>
      </c>
      <c r="CT534" s="4">
        <v>1</v>
      </c>
      <c r="CU534" s="4">
        <v>2E-3</v>
      </c>
      <c r="CV534" s="4">
        <v>0.998</v>
      </c>
      <c r="CW534" s="4">
        <v>6.6000000000000003E-2</v>
      </c>
      <c r="CX534" s="4">
        <v>0.93400000000000005</v>
      </c>
      <c r="CY534" s="4">
        <v>0.47199999999999998</v>
      </c>
      <c r="CZ534" s="4">
        <v>0.52800000000000002</v>
      </c>
      <c r="DA534" s="4">
        <v>0.91700000000000004</v>
      </c>
      <c r="DB534" s="4">
        <v>8.3000000000000004E-2</v>
      </c>
      <c r="DC534" s="4">
        <v>0.998</v>
      </c>
      <c r="DD534" s="4">
        <v>2E-3</v>
      </c>
      <c r="DE534" s="4">
        <v>1</v>
      </c>
      <c r="DF534" s="4">
        <v>0</v>
      </c>
      <c r="DG534" s="4">
        <v>1</v>
      </c>
      <c r="DH534" s="4">
        <v>0</v>
      </c>
      <c r="DI534" s="4">
        <v>1</v>
      </c>
      <c r="DJ534" s="4">
        <v>0</v>
      </c>
      <c r="DK534" s="4">
        <v>1</v>
      </c>
      <c r="DL534" s="4">
        <v>0</v>
      </c>
      <c r="DM534" s="4">
        <v>1</v>
      </c>
      <c r="DN534" s="4">
        <v>0</v>
      </c>
      <c r="DO534" s="4">
        <v>1</v>
      </c>
      <c r="DP534" s="4">
        <v>0</v>
      </c>
      <c r="DQ534" s="4">
        <v>1</v>
      </c>
      <c r="DR534" s="4">
        <v>0</v>
      </c>
      <c r="DS534" s="4">
        <v>1</v>
      </c>
      <c r="DT534" s="4">
        <v>0</v>
      </c>
      <c r="DU534" s="4">
        <v>1</v>
      </c>
      <c r="DV534" s="4">
        <v>0</v>
      </c>
      <c r="DW534" s="4">
        <v>1</v>
      </c>
      <c r="DX534" s="4">
        <v>0</v>
      </c>
    </row>
    <row r="535" spans="1:128">
      <c r="A535" s="10">
        <v>530</v>
      </c>
      <c r="BP535" s="3"/>
      <c r="BQ535" s="3"/>
      <c r="BR535" s="3"/>
      <c r="BS535" s="3"/>
      <c r="BT535" s="10">
        <v>530</v>
      </c>
      <c r="BU535" s="4">
        <f t="shared" si="32"/>
        <v>0</v>
      </c>
      <c r="BV535" s="4">
        <f t="shared" si="33"/>
        <v>0</v>
      </c>
      <c r="BW535" s="10"/>
      <c r="BX535" s="4">
        <f t="shared" si="34"/>
        <v>1</v>
      </c>
      <c r="BY535" s="4">
        <f t="shared" si="35"/>
        <v>1</v>
      </c>
      <c r="CA535" s="18">
        <v>105800</v>
      </c>
      <c r="CH535" s="18">
        <v>105800</v>
      </c>
      <c r="CI535" s="4">
        <v>0</v>
      </c>
      <c r="CJ535" s="4">
        <v>1</v>
      </c>
      <c r="CK535" s="4">
        <v>0</v>
      </c>
      <c r="CL535" s="4">
        <v>1</v>
      </c>
      <c r="CM535" s="4">
        <v>0</v>
      </c>
      <c r="CN535" s="4">
        <v>1</v>
      </c>
      <c r="CO535" s="4">
        <v>0</v>
      </c>
      <c r="CP535" s="4">
        <v>1</v>
      </c>
      <c r="CQ535" s="4">
        <v>0</v>
      </c>
      <c r="CR535" s="4">
        <v>1</v>
      </c>
      <c r="CS535" s="4">
        <v>0</v>
      </c>
      <c r="CT535" s="4">
        <v>1</v>
      </c>
      <c r="CU535" s="4">
        <v>2E-3</v>
      </c>
      <c r="CV535" s="4">
        <v>0.998</v>
      </c>
      <c r="CW535" s="4">
        <v>0.06</v>
      </c>
      <c r="CX535" s="4">
        <v>0.94</v>
      </c>
      <c r="CY535" s="4">
        <v>0.45900000000000002</v>
      </c>
      <c r="CZ535" s="4">
        <v>0.54100000000000004</v>
      </c>
      <c r="DA535" s="4">
        <v>0.91200000000000003</v>
      </c>
      <c r="DB535" s="4">
        <v>8.7999999999999995E-2</v>
      </c>
      <c r="DC535" s="4">
        <v>0.998</v>
      </c>
      <c r="DD535" s="4">
        <v>2E-3</v>
      </c>
      <c r="DE535" s="4">
        <v>1</v>
      </c>
      <c r="DF535" s="4">
        <v>0</v>
      </c>
      <c r="DG535" s="4">
        <v>1</v>
      </c>
      <c r="DH535" s="4">
        <v>0</v>
      </c>
      <c r="DI535" s="4">
        <v>1</v>
      </c>
      <c r="DJ535" s="4">
        <v>0</v>
      </c>
      <c r="DK535" s="4">
        <v>1</v>
      </c>
      <c r="DL535" s="4">
        <v>0</v>
      </c>
      <c r="DM535" s="4">
        <v>1</v>
      </c>
      <c r="DN535" s="4">
        <v>0</v>
      </c>
      <c r="DO535" s="4">
        <v>1</v>
      </c>
      <c r="DP535" s="4">
        <v>0</v>
      </c>
      <c r="DQ535" s="4">
        <v>1</v>
      </c>
      <c r="DR535" s="4">
        <v>0</v>
      </c>
      <c r="DS535" s="4">
        <v>1</v>
      </c>
      <c r="DT535" s="4">
        <v>0</v>
      </c>
      <c r="DU535" s="4">
        <v>1</v>
      </c>
      <c r="DV535" s="4">
        <v>0</v>
      </c>
      <c r="DW535" s="4">
        <v>1</v>
      </c>
      <c r="DX535" s="4">
        <v>0</v>
      </c>
    </row>
    <row r="536" spans="1:128">
      <c r="A536" s="10">
        <v>531</v>
      </c>
      <c r="BP536" s="3"/>
      <c r="BQ536" s="3"/>
      <c r="BR536" s="3"/>
      <c r="BS536" s="3"/>
      <c r="BT536" s="10">
        <v>531</v>
      </c>
      <c r="BU536" s="4">
        <f t="shared" si="32"/>
        <v>0</v>
      </c>
      <c r="BV536" s="4">
        <f t="shared" si="33"/>
        <v>0</v>
      </c>
      <c r="BW536" s="10"/>
      <c r="BX536" s="4">
        <f t="shared" si="34"/>
        <v>1</v>
      </c>
      <c r="BY536" s="4">
        <f t="shared" si="35"/>
        <v>1</v>
      </c>
      <c r="CA536" s="18">
        <v>106000</v>
      </c>
      <c r="CH536" s="18">
        <v>106000</v>
      </c>
      <c r="CI536" s="4">
        <v>0</v>
      </c>
      <c r="CJ536" s="4">
        <v>1</v>
      </c>
      <c r="CK536" s="4">
        <v>0</v>
      </c>
      <c r="CL536" s="4">
        <v>1</v>
      </c>
      <c r="CM536" s="4">
        <v>0</v>
      </c>
      <c r="CN536" s="4">
        <v>1</v>
      </c>
      <c r="CO536" s="4">
        <v>0</v>
      </c>
      <c r="CP536" s="4">
        <v>1</v>
      </c>
      <c r="CQ536" s="4">
        <v>0</v>
      </c>
      <c r="CR536" s="4">
        <v>1</v>
      </c>
      <c r="CS536" s="4">
        <v>0</v>
      </c>
      <c r="CT536" s="4">
        <v>1</v>
      </c>
      <c r="CU536" s="4">
        <v>2E-3</v>
      </c>
      <c r="CV536" s="4">
        <v>0.998</v>
      </c>
      <c r="CW536" s="4">
        <v>5.3999999999999999E-2</v>
      </c>
      <c r="CX536" s="4">
        <v>0.94599999999999995</v>
      </c>
      <c r="CY536" s="4">
        <v>0.44900000000000001</v>
      </c>
      <c r="CZ536" s="4">
        <v>0.55100000000000005</v>
      </c>
      <c r="DA536" s="4">
        <v>0.90500000000000003</v>
      </c>
      <c r="DB536" s="4">
        <v>9.5000000000000001E-2</v>
      </c>
      <c r="DC536" s="4">
        <v>0.997</v>
      </c>
      <c r="DD536" s="4">
        <v>3.0000000000000001E-3</v>
      </c>
      <c r="DE536" s="4">
        <v>1</v>
      </c>
      <c r="DF536" s="4">
        <v>0</v>
      </c>
      <c r="DG536" s="4">
        <v>1</v>
      </c>
      <c r="DH536" s="4">
        <v>0</v>
      </c>
      <c r="DI536" s="4">
        <v>1</v>
      </c>
      <c r="DJ536" s="4">
        <v>0</v>
      </c>
      <c r="DK536" s="4">
        <v>1</v>
      </c>
      <c r="DL536" s="4">
        <v>0</v>
      </c>
      <c r="DM536" s="4">
        <v>1</v>
      </c>
      <c r="DN536" s="4">
        <v>0</v>
      </c>
      <c r="DO536" s="4">
        <v>1</v>
      </c>
      <c r="DP536" s="4">
        <v>0</v>
      </c>
      <c r="DQ536" s="4">
        <v>1</v>
      </c>
      <c r="DR536" s="4">
        <v>0</v>
      </c>
      <c r="DS536" s="4">
        <v>1</v>
      </c>
      <c r="DT536" s="4">
        <v>0</v>
      </c>
      <c r="DU536" s="4">
        <v>1</v>
      </c>
      <c r="DV536" s="4">
        <v>0</v>
      </c>
      <c r="DW536" s="4">
        <v>1</v>
      </c>
      <c r="DX536" s="4">
        <v>0</v>
      </c>
    </row>
    <row r="537" spans="1:128">
      <c r="A537" s="10">
        <v>532</v>
      </c>
      <c r="BP537" s="3"/>
      <c r="BQ537" s="3"/>
      <c r="BR537" s="3"/>
      <c r="BS537" s="3"/>
      <c r="BT537" s="10">
        <v>532</v>
      </c>
      <c r="BU537" s="4">
        <f t="shared" si="32"/>
        <v>0</v>
      </c>
      <c r="BV537" s="4">
        <f t="shared" si="33"/>
        <v>0</v>
      </c>
      <c r="BW537" s="10"/>
      <c r="BX537" s="4">
        <f t="shared" si="34"/>
        <v>1</v>
      </c>
      <c r="BY537" s="4">
        <f t="shared" si="35"/>
        <v>1</v>
      </c>
      <c r="CA537" s="18">
        <v>106200</v>
      </c>
      <c r="CH537" s="18">
        <v>106200</v>
      </c>
      <c r="CI537" s="4">
        <v>0</v>
      </c>
      <c r="CJ537" s="4">
        <v>1</v>
      </c>
      <c r="CK537" s="4">
        <v>0</v>
      </c>
      <c r="CL537" s="4">
        <v>1</v>
      </c>
      <c r="CM537" s="4">
        <v>0</v>
      </c>
      <c r="CN537" s="4">
        <v>1</v>
      </c>
      <c r="CO537" s="4">
        <v>0</v>
      </c>
      <c r="CP537" s="4">
        <v>1</v>
      </c>
      <c r="CQ537" s="4">
        <v>0</v>
      </c>
      <c r="CR537" s="4">
        <v>1</v>
      </c>
      <c r="CS537" s="4">
        <v>0</v>
      </c>
      <c r="CT537" s="4">
        <v>1</v>
      </c>
      <c r="CU537" s="4">
        <v>2E-3</v>
      </c>
      <c r="CV537" s="4">
        <v>0.998</v>
      </c>
      <c r="CW537" s="4">
        <v>5.2999999999999999E-2</v>
      </c>
      <c r="CX537" s="4">
        <v>0.94699999999999995</v>
      </c>
      <c r="CY537" s="4">
        <v>0.442</v>
      </c>
      <c r="CZ537" s="4">
        <v>0.55800000000000005</v>
      </c>
      <c r="DA537" s="4">
        <v>0.89900000000000002</v>
      </c>
      <c r="DB537" s="4">
        <v>0.10100000000000001</v>
      </c>
      <c r="DC537" s="4">
        <v>0.996</v>
      </c>
      <c r="DD537" s="4">
        <v>4.0000000000000001E-3</v>
      </c>
      <c r="DE537" s="4">
        <v>1</v>
      </c>
      <c r="DF537" s="4">
        <v>0</v>
      </c>
      <c r="DG537" s="4">
        <v>1</v>
      </c>
      <c r="DH537" s="4">
        <v>0</v>
      </c>
      <c r="DI537" s="4">
        <v>1</v>
      </c>
      <c r="DJ537" s="4">
        <v>0</v>
      </c>
      <c r="DK537" s="4">
        <v>1</v>
      </c>
      <c r="DL537" s="4">
        <v>0</v>
      </c>
      <c r="DM537" s="4">
        <v>1</v>
      </c>
      <c r="DN537" s="4">
        <v>0</v>
      </c>
      <c r="DO537" s="4">
        <v>1</v>
      </c>
      <c r="DP537" s="4">
        <v>0</v>
      </c>
      <c r="DQ537" s="4">
        <v>1</v>
      </c>
      <c r="DR537" s="4">
        <v>0</v>
      </c>
      <c r="DS537" s="4">
        <v>1</v>
      </c>
      <c r="DT537" s="4">
        <v>0</v>
      </c>
      <c r="DU537" s="4">
        <v>1</v>
      </c>
      <c r="DV537" s="4">
        <v>0</v>
      </c>
      <c r="DW537" s="4">
        <v>1</v>
      </c>
      <c r="DX537" s="4">
        <v>0</v>
      </c>
    </row>
    <row r="538" spans="1:128">
      <c r="A538" s="10">
        <v>533</v>
      </c>
      <c r="BP538" s="3"/>
      <c r="BQ538" s="3"/>
      <c r="BR538" s="3"/>
      <c r="BS538" s="3"/>
      <c r="BT538" s="10">
        <v>533</v>
      </c>
      <c r="BU538" s="4">
        <f t="shared" si="32"/>
        <v>0</v>
      </c>
      <c r="BV538" s="4">
        <f t="shared" si="33"/>
        <v>0</v>
      </c>
      <c r="BW538" s="10"/>
      <c r="BX538" s="4">
        <f t="shared" si="34"/>
        <v>1</v>
      </c>
      <c r="BY538" s="4">
        <f t="shared" si="35"/>
        <v>1</v>
      </c>
      <c r="CA538" s="18">
        <v>106400</v>
      </c>
      <c r="CH538" s="18">
        <v>106400</v>
      </c>
      <c r="CI538" s="4">
        <v>0</v>
      </c>
      <c r="CJ538" s="4">
        <v>1</v>
      </c>
      <c r="CK538" s="4">
        <v>0</v>
      </c>
      <c r="CL538" s="4">
        <v>1</v>
      </c>
      <c r="CM538" s="4">
        <v>0</v>
      </c>
      <c r="CN538" s="4">
        <v>1</v>
      </c>
      <c r="CO538" s="4">
        <v>0</v>
      </c>
      <c r="CP538" s="4">
        <v>1</v>
      </c>
      <c r="CQ538" s="4">
        <v>0</v>
      </c>
      <c r="CR538" s="4">
        <v>1</v>
      </c>
      <c r="CS538" s="4">
        <v>0</v>
      </c>
      <c r="CT538" s="4">
        <v>1</v>
      </c>
      <c r="CU538" s="4">
        <v>2E-3</v>
      </c>
      <c r="CV538" s="4">
        <v>0.998</v>
      </c>
      <c r="CW538" s="4">
        <v>5.0999999999999997E-2</v>
      </c>
      <c r="CX538" s="4">
        <v>0.94899999999999995</v>
      </c>
      <c r="CY538" s="4">
        <v>0.432</v>
      </c>
      <c r="CZ538" s="4">
        <v>0.56799999999999995</v>
      </c>
      <c r="DA538" s="4">
        <v>0.89100000000000001</v>
      </c>
      <c r="DB538" s="4">
        <v>0.109</v>
      </c>
      <c r="DC538" s="4">
        <v>0.996</v>
      </c>
      <c r="DD538" s="4">
        <v>4.0000000000000001E-3</v>
      </c>
      <c r="DE538" s="4">
        <v>1</v>
      </c>
      <c r="DF538" s="4">
        <v>0</v>
      </c>
      <c r="DG538" s="4">
        <v>1</v>
      </c>
      <c r="DH538" s="4">
        <v>0</v>
      </c>
      <c r="DI538" s="4">
        <v>1</v>
      </c>
      <c r="DJ538" s="4">
        <v>0</v>
      </c>
      <c r="DK538" s="4">
        <v>1</v>
      </c>
      <c r="DL538" s="4">
        <v>0</v>
      </c>
      <c r="DM538" s="4">
        <v>1</v>
      </c>
      <c r="DN538" s="4">
        <v>0</v>
      </c>
      <c r="DO538" s="4">
        <v>1</v>
      </c>
      <c r="DP538" s="4">
        <v>0</v>
      </c>
      <c r="DQ538" s="4">
        <v>1</v>
      </c>
      <c r="DR538" s="4">
        <v>0</v>
      </c>
      <c r="DS538" s="4">
        <v>1</v>
      </c>
      <c r="DT538" s="4">
        <v>0</v>
      </c>
      <c r="DU538" s="4">
        <v>1</v>
      </c>
      <c r="DV538" s="4">
        <v>0</v>
      </c>
      <c r="DW538" s="4">
        <v>1</v>
      </c>
      <c r="DX538" s="4">
        <v>0</v>
      </c>
    </row>
    <row r="539" spans="1:128">
      <c r="A539" s="10">
        <v>534</v>
      </c>
      <c r="BP539" s="3"/>
      <c r="BQ539" s="3"/>
      <c r="BR539" s="3"/>
      <c r="BS539" s="3"/>
      <c r="BT539" s="10">
        <v>534</v>
      </c>
      <c r="BU539" s="4">
        <f t="shared" si="32"/>
        <v>0</v>
      </c>
      <c r="BV539" s="4">
        <f t="shared" si="33"/>
        <v>0</v>
      </c>
      <c r="BW539" s="10"/>
      <c r="BX539" s="4">
        <f t="shared" si="34"/>
        <v>1</v>
      </c>
      <c r="BY539" s="4">
        <f t="shared" si="35"/>
        <v>1</v>
      </c>
      <c r="CA539" s="18">
        <v>106600</v>
      </c>
      <c r="CH539" s="18">
        <v>106600</v>
      </c>
      <c r="CI539" s="4">
        <v>0</v>
      </c>
      <c r="CJ539" s="4">
        <v>1</v>
      </c>
      <c r="CK539" s="4">
        <v>0</v>
      </c>
      <c r="CL539" s="4">
        <v>1</v>
      </c>
      <c r="CM539" s="4">
        <v>0</v>
      </c>
      <c r="CN539" s="4">
        <v>1</v>
      </c>
      <c r="CO539" s="4">
        <v>0</v>
      </c>
      <c r="CP539" s="4">
        <v>1</v>
      </c>
      <c r="CQ539" s="4">
        <v>0</v>
      </c>
      <c r="CR539" s="4">
        <v>1</v>
      </c>
      <c r="CS539" s="4">
        <v>0</v>
      </c>
      <c r="CT539" s="4">
        <v>1</v>
      </c>
      <c r="CU539" s="4">
        <v>2E-3</v>
      </c>
      <c r="CV539" s="4">
        <v>0.998</v>
      </c>
      <c r="CW539" s="4">
        <v>4.9000000000000002E-2</v>
      </c>
      <c r="CX539" s="4">
        <v>0.95099999999999996</v>
      </c>
      <c r="CY539" s="4">
        <v>0.42</v>
      </c>
      <c r="CZ539" s="4">
        <v>0.57999999999999996</v>
      </c>
      <c r="DA539" s="4">
        <v>0.88800000000000001</v>
      </c>
      <c r="DB539" s="4">
        <v>0.112</v>
      </c>
      <c r="DC539" s="4">
        <v>0.995</v>
      </c>
      <c r="DD539" s="4">
        <v>5.0000000000000001E-3</v>
      </c>
      <c r="DE539" s="4">
        <v>1</v>
      </c>
      <c r="DF539" s="4">
        <v>0</v>
      </c>
      <c r="DG539" s="4">
        <v>1</v>
      </c>
      <c r="DH539" s="4">
        <v>0</v>
      </c>
      <c r="DI539" s="4">
        <v>1</v>
      </c>
      <c r="DJ539" s="4">
        <v>0</v>
      </c>
      <c r="DK539" s="4">
        <v>1</v>
      </c>
      <c r="DL539" s="4">
        <v>0</v>
      </c>
      <c r="DM539" s="4">
        <v>1</v>
      </c>
      <c r="DN539" s="4">
        <v>0</v>
      </c>
      <c r="DO539" s="4">
        <v>1</v>
      </c>
      <c r="DP539" s="4">
        <v>0</v>
      </c>
      <c r="DQ539" s="4">
        <v>1</v>
      </c>
      <c r="DR539" s="4">
        <v>0</v>
      </c>
      <c r="DS539" s="4">
        <v>1</v>
      </c>
      <c r="DT539" s="4">
        <v>0</v>
      </c>
      <c r="DU539" s="4">
        <v>1</v>
      </c>
      <c r="DV539" s="4">
        <v>0</v>
      </c>
      <c r="DW539" s="4">
        <v>1</v>
      </c>
      <c r="DX539" s="4">
        <v>0</v>
      </c>
    </row>
    <row r="540" spans="1:128">
      <c r="A540" s="10">
        <v>535</v>
      </c>
      <c r="BP540" s="3"/>
      <c r="BQ540" s="3"/>
      <c r="BR540" s="3"/>
      <c r="BS540" s="3"/>
      <c r="BT540" s="10">
        <v>535</v>
      </c>
      <c r="BU540" s="4">
        <f t="shared" si="32"/>
        <v>0</v>
      </c>
      <c r="BV540" s="4">
        <f t="shared" si="33"/>
        <v>0</v>
      </c>
      <c r="BW540" s="10"/>
      <c r="BX540" s="4">
        <f t="shared" si="34"/>
        <v>1</v>
      </c>
      <c r="BY540" s="4">
        <f t="shared" si="35"/>
        <v>1</v>
      </c>
      <c r="CA540" s="18">
        <v>106800</v>
      </c>
      <c r="CH540" s="18">
        <v>106800</v>
      </c>
      <c r="CI540" s="4">
        <v>0</v>
      </c>
      <c r="CJ540" s="4">
        <v>1</v>
      </c>
      <c r="CK540" s="4">
        <v>0</v>
      </c>
      <c r="CL540" s="4">
        <v>1</v>
      </c>
      <c r="CM540" s="4">
        <v>0</v>
      </c>
      <c r="CN540" s="4">
        <v>1</v>
      </c>
      <c r="CO540" s="4">
        <v>0</v>
      </c>
      <c r="CP540" s="4">
        <v>1</v>
      </c>
      <c r="CQ540" s="4">
        <v>0</v>
      </c>
      <c r="CR540" s="4">
        <v>1</v>
      </c>
      <c r="CS540" s="4">
        <v>0</v>
      </c>
      <c r="CT540" s="4">
        <v>1</v>
      </c>
      <c r="CU540" s="4">
        <v>1E-3</v>
      </c>
      <c r="CV540" s="4">
        <v>0.999</v>
      </c>
      <c r="CW540" s="4">
        <v>4.7E-2</v>
      </c>
      <c r="CX540" s="4">
        <v>0.95299999999999996</v>
      </c>
      <c r="CY540" s="4">
        <v>0.40699999999999997</v>
      </c>
      <c r="CZ540" s="4">
        <v>0.59299999999999997</v>
      </c>
      <c r="DA540" s="4">
        <v>0.88400000000000001</v>
      </c>
      <c r="DB540" s="4">
        <v>0.11600000000000001</v>
      </c>
      <c r="DC540" s="4">
        <v>0.99299999999999999</v>
      </c>
      <c r="DD540" s="4">
        <v>7.0000000000000001E-3</v>
      </c>
      <c r="DE540" s="4">
        <v>1</v>
      </c>
      <c r="DF540" s="4">
        <v>0</v>
      </c>
      <c r="DG540" s="4">
        <v>1</v>
      </c>
      <c r="DH540" s="4">
        <v>0</v>
      </c>
      <c r="DI540" s="4">
        <v>1</v>
      </c>
      <c r="DJ540" s="4">
        <v>0</v>
      </c>
      <c r="DK540" s="4">
        <v>1</v>
      </c>
      <c r="DL540" s="4">
        <v>0</v>
      </c>
      <c r="DM540" s="4">
        <v>1</v>
      </c>
      <c r="DN540" s="4">
        <v>0</v>
      </c>
      <c r="DO540" s="4">
        <v>1</v>
      </c>
      <c r="DP540" s="4">
        <v>0</v>
      </c>
      <c r="DQ540" s="4">
        <v>1</v>
      </c>
      <c r="DR540" s="4">
        <v>0</v>
      </c>
      <c r="DS540" s="4">
        <v>1</v>
      </c>
      <c r="DT540" s="4">
        <v>0</v>
      </c>
      <c r="DU540" s="4">
        <v>1</v>
      </c>
      <c r="DV540" s="4">
        <v>0</v>
      </c>
      <c r="DW540" s="4">
        <v>1</v>
      </c>
      <c r="DX540" s="4">
        <v>0</v>
      </c>
    </row>
    <row r="541" spans="1:128">
      <c r="A541" s="10">
        <v>536</v>
      </c>
      <c r="BP541" s="3"/>
      <c r="BQ541" s="3"/>
      <c r="BR541" s="3"/>
      <c r="BS541" s="3"/>
      <c r="BT541" s="10">
        <v>536</v>
      </c>
      <c r="BU541" s="4">
        <f t="shared" si="32"/>
        <v>0</v>
      </c>
      <c r="BV541" s="4">
        <f t="shared" si="33"/>
        <v>0</v>
      </c>
      <c r="BW541" s="10"/>
      <c r="BX541" s="4">
        <f t="shared" si="34"/>
        <v>1</v>
      </c>
      <c r="BY541" s="4">
        <f t="shared" si="35"/>
        <v>1</v>
      </c>
      <c r="CA541" s="18">
        <v>107000</v>
      </c>
      <c r="CH541" s="18">
        <v>107000</v>
      </c>
      <c r="CI541" s="4">
        <v>0</v>
      </c>
      <c r="CJ541" s="4">
        <v>1</v>
      </c>
      <c r="CK541" s="4">
        <v>0</v>
      </c>
      <c r="CL541" s="4">
        <v>1</v>
      </c>
      <c r="CM541" s="4">
        <v>0</v>
      </c>
      <c r="CN541" s="4">
        <v>1</v>
      </c>
      <c r="CO541" s="4">
        <v>0</v>
      </c>
      <c r="CP541" s="4">
        <v>1</v>
      </c>
      <c r="CQ541" s="4">
        <v>0</v>
      </c>
      <c r="CR541" s="4">
        <v>1</v>
      </c>
      <c r="CS541" s="4">
        <v>0</v>
      </c>
      <c r="CT541" s="4">
        <v>1</v>
      </c>
      <c r="CU541" s="4">
        <v>1E-3</v>
      </c>
      <c r="CV541" s="4">
        <v>0.999</v>
      </c>
      <c r="CW541" s="4">
        <v>4.4999999999999998E-2</v>
      </c>
      <c r="CX541" s="4">
        <v>0.95499999999999996</v>
      </c>
      <c r="CY541" s="4">
        <v>0.39900000000000002</v>
      </c>
      <c r="CZ541" s="4">
        <v>0.60099999999999998</v>
      </c>
      <c r="DA541" s="4">
        <v>0.88100000000000001</v>
      </c>
      <c r="DB541" s="4">
        <v>0.11899999999999999</v>
      </c>
      <c r="DC541" s="4">
        <v>0.99299999999999999</v>
      </c>
      <c r="DD541" s="4">
        <v>7.0000000000000001E-3</v>
      </c>
      <c r="DE541" s="4">
        <v>1</v>
      </c>
      <c r="DF541" s="4">
        <v>0</v>
      </c>
      <c r="DG541" s="4">
        <v>1</v>
      </c>
      <c r="DH541" s="4">
        <v>0</v>
      </c>
      <c r="DI541" s="4">
        <v>1</v>
      </c>
      <c r="DJ541" s="4">
        <v>0</v>
      </c>
      <c r="DK541" s="4">
        <v>1</v>
      </c>
      <c r="DL541" s="4">
        <v>0</v>
      </c>
      <c r="DM541" s="4">
        <v>1</v>
      </c>
      <c r="DN541" s="4">
        <v>0</v>
      </c>
      <c r="DO541" s="4">
        <v>1</v>
      </c>
      <c r="DP541" s="4">
        <v>0</v>
      </c>
      <c r="DQ541" s="4">
        <v>1</v>
      </c>
      <c r="DR541" s="4">
        <v>0</v>
      </c>
      <c r="DS541" s="4">
        <v>1</v>
      </c>
      <c r="DT541" s="4">
        <v>0</v>
      </c>
      <c r="DU541" s="4">
        <v>1</v>
      </c>
      <c r="DV541" s="4">
        <v>0</v>
      </c>
      <c r="DW541" s="4">
        <v>1</v>
      </c>
      <c r="DX541" s="4">
        <v>0</v>
      </c>
    </row>
    <row r="542" spans="1:128">
      <c r="A542" s="10">
        <v>537</v>
      </c>
      <c r="BP542" s="3"/>
      <c r="BQ542" s="3"/>
      <c r="BR542" s="3"/>
      <c r="BS542" s="3"/>
      <c r="BT542" s="10">
        <v>537</v>
      </c>
      <c r="BU542" s="4">
        <f t="shared" si="32"/>
        <v>0</v>
      </c>
      <c r="BV542" s="4">
        <f t="shared" si="33"/>
        <v>0</v>
      </c>
      <c r="BW542" s="10"/>
      <c r="BX542" s="4">
        <f t="shared" si="34"/>
        <v>1</v>
      </c>
      <c r="BY542" s="4">
        <f t="shared" si="35"/>
        <v>1</v>
      </c>
      <c r="CA542" s="18">
        <v>107200</v>
      </c>
      <c r="CH542" s="18">
        <v>107200</v>
      </c>
      <c r="CI542" s="4">
        <v>0</v>
      </c>
      <c r="CJ542" s="4">
        <v>1</v>
      </c>
      <c r="CK542" s="4">
        <v>0</v>
      </c>
      <c r="CL542" s="4">
        <v>1</v>
      </c>
      <c r="CM542" s="4">
        <v>0</v>
      </c>
      <c r="CN542" s="4">
        <v>1</v>
      </c>
      <c r="CO542" s="4">
        <v>0</v>
      </c>
      <c r="CP542" s="4">
        <v>1</v>
      </c>
      <c r="CQ542" s="4">
        <v>0</v>
      </c>
      <c r="CR542" s="4">
        <v>1</v>
      </c>
      <c r="CS542" s="4">
        <v>0</v>
      </c>
      <c r="CT542" s="4">
        <v>1</v>
      </c>
      <c r="CU542" s="4">
        <v>1E-3</v>
      </c>
      <c r="CV542" s="4">
        <v>0.999</v>
      </c>
      <c r="CW542" s="4">
        <v>4.2999999999999997E-2</v>
      </c>
      <c r="CX542" s="4">
        <v>0.95699999999999996</v>
      </c>
      <c r="CY542" s="4">
        <v>0.38200000000000001</v>
      </c>
      <c r="CZ542" s="4">
        <v>0.61799999999999999</v>
      </c>
      <c r="DA542" s="4">
        <v>0.877</v>
      </c>
      <c r="DB542" s="4">
        <v>0.123</v>
      </c>
      <c r="DC542" s="4">
        <v>0.99199999999999999</v>
      </c>
      <c r="DD542" s="4">
        <v>8.0000000000000002E-3</v>
      </c>
      <c r="DE542" s="4">
        <v>1</v>
      </c>
      <c r="DF542" s="4">
        <v>0</v>
      </c>
      <c r="DG542" s="4">
        <v>1</v>
      </c>
      <c r="DH542" s="4">
        <v>0</v>
      </c>
      <c r="DI542" s="4">
        <v>1</v>
      </c>
      <c r="DJ542" s="4">
        <v>0</v>
      </c>
      <c r="DK542" s="4">
        <v>1</v>
      </c>
      <c r="DL542" s="4">
        <v>0</v>
      </c>
      <c r="DM542" s="4">
        <v>1</v>
      </c>
      <c r="DN542" s="4">
        <v>0</v>
      </c>
      <c r="DO542" s="4">
        <v>1</v>
      </c>
      <c r="DP542" s="4">
        <v>0</v>
      </c>
      <c r="DQ542" s="4">
        <v>1</v>
      </c>
      <c r="DR542" s="4">
        <v>0</v>
      </c>
      <c r="DS542" s="4">
        <v>1</v>
      </c>
      <c r="DT542" s="4">
        <v>0</v>
      </c>
      <c r="DU542" s="4">
        <v>1</v>
      </c>
      <c r="DV542" s="4">
        <v>0</v>
      </c>
      <c r="DW542" s="4">
        <v>1</v>
      </c>
      <c r="DX542" s="4">
        <v>0</v>
      </c>
    </row>
    <row r="543" spans="1:128">
      <c r="A543" s="10">
        <v>538</v>
      </c>
      <c r="BP543" s="3"/>
      <c r="BQ543" s="3"/>
      <c r="BR543" s="3"/>
      <c r="BS543" s="3"/>
      <c r="BT543" s="10">
        <v>538</v>
      </c>
      <c r="BU543" s="4">
        <f t="shared" si="32"/>
        <v>0</v>
      </c>
      <c r="BV543" s="4">
        <f t="shared" si="33"/>
        <v>0</v>
      </c>
      <c r="BW543" s="10"/>
      <c r="BX543" s="4">
        <f t="shared" si="34"/>
        <v>1</v>
      </c>
      <c r="BY543" s="4">
        <f t="shared" si="35"/>
        <v>1</v>
      </c>
      <c r="CA543" s="18">
        <v>107400</v>
      </c>
      <c r="CH543" s="18">
        <v>107400</v>
      </c>
      <c r="CI543" s="4">
        <v>0</v>
      </c>
      <c r="CJ543" s="4">
        <v>1</v>
      </c>
      <c r="CK543" s="4">
        <v>0</v>
      </c>
      <c r="CL543" s="4">
        <v>1</v>
      </c>
      <c r="CM543" s="4">
        <v>0</v>
      </c>
      <c r="CN543" s="4">
        <v>1</v>
      </c>
      <c r="CO543" s="4">
        <v>0</v>
      </c>
      <c r="CP543" s="4">
        <v>1</v>
      </c>
      <c r="CQ543" s="4">
        <v>0</v>
      </c>
      <c r="CR543" s="4">
        <v>1</v>
      </c>
      <c r="CS543" s="4">
        <v>0</v>
      </c>
      <c r="CT543" s="4">
        <v>1</v>
      </c>
      <c r="CU543" s="4">
        <v>1E-3</v>
      </c>
      <c r="CV543" s="4">
        <v>0.999</v>
      </c>
      <c r="CW543" s="4">
        <v>3.7999999999999999E-2</v>
      </c>
      <c r="CX543" s="4">
        <v>0.96199999999999997</v>
      </c>
      <c r="CY543" s="4">
        <v>0.373</v>
      </c>
      <c r="CZ543" s="4">
        <v>0.627</v>
      </c>
      <c r="DA543" s="4">
        <v>0.86899999999999999</v>
      </c>
      <c r="DB543" s="4">
        <v>0.13100000000000001</v>
      </c>
      <c r="DC543" s="4">
        <v>0.99</v>
      </c>
      <c r="DD543" s="4">
        <v>0.01</v>
      </c>
      <c r="DE543" s="4">
        <v>1</v>
      </c>
      <c r="DF543" s="4">
        <v>0</v>
      </c>
      <c r="DG543" s="4">
        <v>1</v>
      </c>
      <c r="DH543" s="4">
        <v>0</v>
      </c>
      <c r="DI543" s="4">
        <v>1</v>
      </c>
      <c r="DJ543" s="4">
        <v>0</v>
      </c>
      <c r="DK543" s="4">
        <v>1</v>
      </c>
      <c r="DL543" s="4">
        <v>0</v>
      </c>
      <c r="DM543" s="4">
        <v>1</v>
      </c>
      <c r="DN543" s="4">
        <v>0</v>
      </c>
      <c r="DO543" s="4">
        <v>1</v>
      </c>
      <c r="DP543" s="4">
        <v>0</v>
      </c>
      <c r="DQ543" s="4">
        <v>1</v>
      </c>
      <c r="DR543" s="4">
        <v>0</v>
      </c>
      <c r="DS543" s="4">
        <v>1</v>
      </c>
      <c r="DT543" s="4">
        <v>0</v>
      </c>
      <c r="DU543" s="4">
        <v>1</v>
      </c>
      <c r="DV543" s="4">
        <v>0</v>
      </c>
      <c r="DW543" s="4">
        <v>1</v>
      </c>
      <c r="DX543" s="4">
        <v>0</v>
      </c>
    </row>
    <row r="544" spans="1:128">
      <c r="A544" s="10">
        <v>539</v>
      </c>
      <c r="BP544" s="3"/>
      <c r="BQ544" s="3"/>
      <c r="BR544" s="3"/>
      <c r="BS544" s="3"/>
      <c r="BT544" s="10">
        <v>539</v>
      </c>
      <c r="BU544" s="4">
        <f t="shared" si="32"/>
        <v>0</v>
      </c>
      <c r="BV544" s="4">
        <f t="shared" si="33"/>
        <v>0</v>
      </c>
      <c r="BW544" s="10"/>
      <c r="BX544" s="4">
        <f t="shared" si="34"/>
        <v>1</v>
      </c>
      <c r="BY544" s="4">
        <f t="shared" si="35"/>
        <v>1</v>
      </c>
      <c r="CA544" s="18">
        <v>107600</v>
      </c>
      <c r="CH544" s="18">
        <v>107600</v>
      </c>
      <c r="CI544" s="4">
        <v>0</v>
      </c>
      <c r="CJ544" s="4">
        <v>1</v>
      </c>
      <c r="CK544" s="4">
        <v>0</v>
      </c>
      <c r="CL544" s="4">
        <v>1</v>
      </c>
      <c r="CM544" s="4">
        <v>0</v>
      </c>
      <c r="CN544" s="4">
        <v>1</v>
      </c>
      <c r="CO544" s="4">
        <v>0</v>
      </c>
      <c r="CP544" s="4">
        <v>1</v>
      </c>
      <c r="CQ544" s="4">
        <v>0</v>
      </c>
      <c r="CR544" s="4">
        <v>1</v>
      </c>
      <c r="CS544" s="4">
        <v>0</v>
      </c>
      <c r="CT544" s="4">
        <v>1</v>
      </c>
      <c r="CU544" s="4">
        <v>1E-3</v>
      </c>
      <c r="CV544" s="4">
        <v>0.999</v>
      </c>
      <c r="CW544" s="4">
        <v>3.6999999999999998E-2</v>
      </c>
      <c r="CX544" s="4">
        <v>0.96299999999999997</v>
      </c>
      <c r="CY544" s="4">
        <v>0.36</v>
      </c>
      <c r="CZ544" s="4">
        <v>0.64</v>
      </c>
      <c r="DA544" s="4">
        <v>0.86399999999999999</v>
      </c>
      <c r="DB544" s="4">
        <v>0.13600000000000001</v>
      </c>
      <c r="DC544" s="4">
        <v>0.98899999999999999</v>
      </c>
      <c r="DD544" s="4">
        <v>1.0999999999999999E-2</v>
      </c>
      <c r="DE544" s="4">
        <v>1</v>
      </c>
      <c r="DF544" s="4">
        <v>0</v>
      </c>
      <c r="DG544" s="4">
        <v>1</v>
      </c>
      <c r="DH544" s="4">
        <v>0</v>
      </c>
      <c r="DI544" s="4">
        <v>1</v>
      </c>
      <c r="DJ544" s="4">
        <v>0</v>
      </c>
      <c r="DK544" s="4">
        <v>1</v>
      </c>
      <c r="DL544" s="4">
        <v>0</v>
      </c>
      <c r="DM544" s="4">
        <v>1</v>
      </c>
      <c r="DN544" s="4">
        <v>0</v>
      </c>
      <c r="DO544" s="4">
        <v>1</v>
      </c>
      <c r="DP544" s="4">
        <v>0</v>
      </c>
      <c r="DQ544" s="4">
        <v>1</v>
      </c>
      <c r="DR544" s="4">
        <v>0</v>
      </c>
      <c r="DS544" s="4">
        <v>1</v>
      </c>
      <c r="DT544" s="4">
        <v>0</v>
      </c>
      <c r="DU544" s="4">
        <v>1</v>
      </c>
      <c r="DV544" s="4">
        <v>0</v>
      </c>
      <c r="DW544" s="4">
        <v>1</v>
      </c>
      <c r="DX544" s="4">
        <v>0</v>
      </c>
    </row>
    <row r="545" spans="1:128">
      <c r="A545" s="10">
        <v>540</v>
      </c>
      <c r="BP545" s="3"/>
      <c r="BQ545" s="3"/>
      <c r="BR545" s="3"/>
      <c r="BS545" s="3"/>
      <c r="BT545" s="10">
        <v>540</v>
      </c>
      <c r="BU545" s="4">
        <f t="shared" si="32"/>
        <v>0</v>
      </c>
      <c r="BV545" s="4">
        <f t="shared" si="33"/>
        <v>0</v>
      </c>
      <c r="BW545" s="10"/>
      <c r="BX545" s="4">
        <f t="shared" si="34"/>
        <v>1</v>
      </c>
      <c r="BY545" s="4">
        <f t="shared" si="35"/>
        <v>1</v>
      </c>
      <c r="CA545" s="18">
        <v>107800</v>
      </c>
      <c r="CH545" s="18">
        <v>107800</v>
      </c>
      <c r="CI545" s="4">
        <v>0</v>
      </c>
      <c r="CJ545" s="4">
        <v>1</v>
      </c>
      <c r="CK545" s="4">
        <v>0</v>
      </c>
      <c r="CL545" s="4">
        <v>1</v>
      </c>
      <c r="CM545" s="4">
        <v>0</v>
      </c>
      <c r="CN545" s="4">
        <v>1</v>
      </c>
      <c r="CO545" s="4">
        <v>0</v>
      </c>
      <c r="CP545" s="4">
        <v>1</v>
      </c>
      <c r="CQ545" s="4">
        <v>0</v>
      </c>
      <c r="CR545" s="4">
        <v>1</v>
      </c>
      <c r="CS545" s="4">
        <v>0</v>
      </c>
      <c r="CT545" s="4">
        <v>1</v>
      </c>
      <c r="CU545" s="4">
        <v>1E-3</v>
      </c>
      <c r="CV545" s="4">
        <v>0.999</v>
      </c>
      <c r="CW545" s="4">
        <v>3.5999999999999997E-2</v>
      </c>
      <c r="CX545" s="4">
        <v>0.96399999999999997</v>
      </c>
      <c r="CY545" s="4">
        <v>0.34499999999999997</v>
      </c>
      <c r="CZ545" s="4">
        <v>0.65500000000000003</v>
      </c>
      <c r="DA545" s="4">
        <v>0.85599999999999998</v>
      </c>
      <c r="DB545" s="4">
        <v>0.14399999999999999</v>
      </c>
      <c r="DC545" s="4">
        <v>0.98899999999999999</v>
      </c>
      <c r="DD545" s="4">
        <v>1.0999999999999999E-2</v>
      </c>
      <c r="DE545" s="4">
        <v>1</v>
      </c>
      <c r="DF545" s="4">
        <v>0</v>
      </c>
      <c r="DG545" s="4">
        <v>1</v>
      </c>
      <c r="DH545" s="4">
        <v>0</v>
      </c>
      <c r="DI545" s="4">
        <v>1</v>
      </c>
      <c r="DJ545" s="4">
        <v>0</v>
      </c>
      <c r="DK545" s="4">
        <v>1</v>
      </c>
      <c r="DL545" s="4">
        <v>0</v>
      </c>
      <c r="DM545" s="4">
        <v>1</v>
      </c>
      <c r="DN545" s="4">
        <v>0</v>
      </c>
      <c r="DO545" s="4">
        <v>1</v>
      </c>
      <c r="DP545" s="4">
        <v>0</v>
      </c>
      <c r="DQ545" s="4">
        <v>1</v>
      </c>
      <c r="DR545" s="4">
        <v>0</v>
      </c>
      <c r="DS545" s="4">
        <v>1</v>
      </c>
      <c r="DT545" s="4">
        <v>0</v>
      </c>
      <c r="DU545" s="4">
        <v>1</v>
      </c>
      <c r="DV545" s="4">
        <v>0</v>
      </c>
      <c r="DW545" s="4">
        <v>1</v>
      </c>
      <c r="DX545" s="4">
        <v>0</v>
      </c>
    </row>
    <row r="546" spans="1:128">
      <c r="A546" s="10">
        <v>541</v>
      </c>
      <c r="BP546" s="3"/>
      <c r="BQ546" s="3"/>
      <c r="BR546" s="3"/>
      <c r="BS546" s="3"/>
      <c r="BT546" s="10">
        <v>541</v>
      </c>
      <c r="BU546" s="4">
        <f t="shared" si="32"/>
        <v>0</v>
      </c>
      <c r="BV546" s="4">
        <f t="shared" si="33"/>
        <v>0</v>
      </c>
      <c r="BW546" s="10"/>
      <c r="BX546" s="4">
        <f t="shared" si="34"/>
        <v>1</v>
      </c>
      <c r="BY546" s="4">
        <f t="shared" si="35"/>
        <v>1</v>
      </c>
      <c r="CA546" s="18">
        <v>108000</v>
      </c>
      <c r="CH546" s="18">
        <v>108000</v>
      </c>
      <c r="CI546" s="4">
        <v>0</v>
      </c>
      <c r="CJ546" s="4">
        <v>1</v>
      </c>
      <c r="CK546" s="4">
        <v>0</v>
      </c>
      <c r="CL546" s="4">
        <v>1</v>
      </c>
      <c r="CM546" s="4">
        <v>0</v>
      </c>
      <c r="CN546" s="4">
        <v>1</v>
      </c>
      <c r="CO546" s="4">
        <v>0</v>
      </c>
      <c r="CP546" s="4">
        <v>1</v>
      </c>
      <c r="CQ546" s="4">
        <v>0</v>
      </c>
      <c r="CR546" s="4">
        <v>1</v>
      </c>
      <c r="CS546" s="4">
        <v>0</v>
      </c>
      <c r="CT546" s="4">
        <v>1</v>
      </c>
      <c r="CU546" s="4">
        <v>1E-3</v>
      </c>
      <c r="CV546" s="4">
        <v>0.999</v>
      </c>
      <c r="CW546" s="4">
        <v>3.3000000000000002E-2</v>
      </c>
      <c r="CX546" s="4">
        <v>0.96699999999999997</v>
      </c>
      <c r="CY546" s="4">
        <v>0.33400000000000002</v>
      </c>
      <c r="CZ546" s="4">
        <v>0.66600000000000004</v>
      </c>
      <c r="DA546" s="4">
        <v>0.84699999999999998</v>
      </c>
      <c r="DB546" s="4">
        <v>0.153</v>
      </c>
      <c r="DC546" s="4">
        <v>0.98699999999999999</v>
      </c>
      <c r="DD546" s="4">
        <v>1.2999999999999999E-2</v>
      </c>
      <c r="DE546" s="4">
        <v>1</v>
      </c>
      <c r="DF546" s="4">
        <v>0</v>
      </c>
      <c r="DG546" s="4">
        <v>1</v>
      </c>
      <c r="DH546" s="4">
        <v>0</v>
      </c>
      <c r="DI546" s="4">
        <v>1</v>
      </c>
      <c r="DJ546" s="4">
        <v>0</v>
      </c>
      <c r="DK546" s="4">
        <v>1</v>
      </c>
      <c r="DL546" s="4">
        <v>0</v>
      </c>
      <c r="DM546" s="4">
        <v>1</v>
      </c>
      <c r="DN546" s="4">
        <v>0</v>
      </c>
      <c r="DO546" s="4">
        <v>1</v>
      </c>
      <c r="DP546" s="4">
        <v>0</v>
      </c>
      <c r="DQ546" s="4">
        <v>1</v>
      </c>
      <c r="DR546" s="4">
        <v>0</v>
      </c>
      <c r="DS546" s="4">
        <v>1</v>
      </c>
      <c r="DT546" s="4">
        <v>0</v>
      </c>
      <c r="DU546" s="4">
        <v>1</v>
      </c>
      <c r="DV546" s="4">
        <v>0</v>
      </c>
      <c r="DW546" s="4">
        <v>1</v>
      </c>
      <c r="DX546" s="4">
        <v>0</v>
      </c>
    </row>
    <row r="547" spans="1:128">
      <c r="A547" s="10">
        <v>542</v>
      </c>
      <c r="BP547" s="3"/>
      <c r="BQ547" s="3"/>
      <c r="BR547" s="3"/>
      <c r="BS547" s="3"/>
      <c r="BT547" s="10">
        <v>542</v>
      </c>
      <c r="BU547" s="4">
        <f t="shared" si="32"/>
        <v>0</v>
      </c>
      <c r="BV547" s="4">
        <f t="shared" si="33"/>
        <v>0</v>
      </c>
      <c r="BW547" s="10"/>
      <c r="BX547" s="4">
        <f t="shared" si="34"/>
        <v>1</v>
      </c>
      <c r="BY547" s="4">
        <f t="shared" si="35"/>
        <v>1</v>
      </c>
      <c r="CA547" s="18">
        <v>108200</v>
      </c>
      <c r="CH547" s="18">
        <v>108200</v>
      </c>
      <c r="CI547" s="4">
        <v>0</v>
      </c>
      <c r="CJ547" s="4">
        <v>1</v>
      </c>
      <c r="CK547" s="4">
        <v>0</v>
      </c>
      <c r="CL547" s="4">
        <v>1</v>
      </c>
      <c r="CM547" s="4">
        <v>0</v>
      </c>
      <c r="CN547" s="4">
        <v>1</v>
      </c>
      <c r="CO547" s="4">
        <v>0</v>
      </c>
      <c r="CP547" s="4">
        <v>1</v>
      </c>
      <c r="CQ547" s="4">
        <v>0</v>
      </c>
      <c r="CR547" s="4">
        <v>1</v>
      </c>
      <c r="CS547" s="4">
        <v>0</v>
      </c>
      <c r="CT547" s="4">
        <v>1</v>
      </c>
      <c r="CU547" s="4">
        <v>1E-3</v>
      </c>
      <c r="CV547" s="4">
        <v>0.999</v>
      </c>
      <c r="CW547" s="4">
        <v>3.1E-2</v>
      </c>
      <c r="CX547" s="4">
        <v>0.96899999999999997</v>
      </c>
      <c r="CY547" s="4">
        <v>0.32300000000000001</v>
      </c>
      <c r="CZ547" s="4">
        <v>0.67700000000000005</v>
      </c>
      <c r="DA547" s="4">
        <v>0.84199999999999997</v>
      </c>
      <c r="DB547" s="4">
        <v>0.158</v>
      </c>
      <c r="DC547" s="4">
        <v>0.98699999999999999</v>
      </c>
      <c r="DD547" s="4">
        <v>1.2999999999999999E-2</v>
      </c>
      <c r="DE547" s="4">
        <v>1</v>
      </c>
      <c r="DF547" s="4">
        <v>0</v>
      </c>
      <c r="DG547" s="4">
        <v>1</v>
      </c>
      <c r="DH547" s="4">
        <v>0</v>
      </c>
      <c r="DI547" s="4">
        <v>1</v>
      </c>
      <c r="DJ547" s="4">
        <v>0</v>
      </c>
      <c r="DK547" s="4">
        <v>1</v>
      </c>
      <c r="DL547" s="4">
        <v>0</v>
      </c>
      <c r="DM547" s="4">
        <v>1</v>
      </c>
      <c r="DN547" s="4">
        <v>0</v>
      </c>
      <c r="DO547" s="4">
        <v>1</v>
      </c>
      <c r="DP547" s="4">
        <v>0</v>
      </c>
      <c r="DQ547" s="4">
        <v>1</v>
      </c>
      <c r="DR547" s="4">
        <v>0</v>
      </c>
      <c r="DS547" s="4">
        <v>1</v>
      </c>
      <c r="DT547" s="4">
        <v>0</v>
      </c>
      <c r="DU547" s="4">
        <v>1</v>
      </c>
      <c r="DV547" s="4">
        <v>0</v>
      </c>
      <c r="DW547" s="4">
        <v>1</v>
      </c>
      <c r="DX547" s="4">
        <v>0</v>
      </c>
    </row>
    <row r="548" spans="1:128">
      <c r="A548" s="10">
        <v>543</v>
      </c>
      <c r="BP548" s="3"/>
      <c r="BQ548" s="3"/>
      <c r="BR548" s="3"/>
      <c r="BS548" s="3"/>
      <c r="BT548" s="10">
        <v>543</v>
      </c>
      <c r="BU548" s="4">
        <f t="shared" si="32"/>
        <v>0</v>
      </c>
      <c r="BV548" s="4">
        <f t="shared" si="33"/>
        <v>0</v>
      </c>
      <c r="BW548" s="10"/>
      <c r="BX548" s="4">
        <f t="shared" si="34"/>
        <v>1</v>
      </c>
      <c r="BY548" s="4">
        <f t="shared" si="35"/>
        <v>1</v>
      </c>
      <c r="CA548" s="18">
        <v>108400</v>
      </c>
      <c r="CH548" s="18">
        <v>108400</v>
      </c>
      <c r="CI548" s="4">
        <v>0</v>
      </c>
      <c r="CJ548" s="4">
        <v>1</v>
      </c>
      <c r="CK548" s="4">
        <v>0</v>
      </c>
      <c r="CL548" s="4">
        <v>1</v>
      </c>
      <c r="CM548" s="4">
        <v>0</v>
      </c>
      <c r="CN548" s="4">
        <v>1</v>
      </c>
      <c r="CO548" s="4">
        <v>0</v>
      </c>
      <c r="CP548" s="4">
        <v>1</v>
      </c>
      <c r="CQ548" s="4">
        <v>0</v>
      </c>
      <c r="CR548" s="4">
        <v>1</v>
      </c>
      <c r="CS548" s="4">
        <v>0</v>
      </c>
      <c r="CT548" s="4">
        <v>1</v>
      </c>
      <c r="CU548" s="4">
        <v>1E-3</v>
      </c>
      <c r="CV548" s="4">
        <v>0.999</v>
      </c>
      <c r="CW548" s="4">
        <v>0.03</v>
      </c>
      <c r="CX548" s="4">
        <v>0.97</v>
      </c>
      <c r="CY548" s="4">
        <v>0.311</v>
      </c>
      <c r="CZ548" s="4">
        <v>0.68899999999999995</v>
      </c>
      <c r="DA548" s="4">
        <v>0.83</v>
      </c>
      <c r="DB548" s="4">
        <v>0.17</v>
      </c>
      <c r="DC548" s="4">
        <v>0.98699999999999999</v>
      </c>
      <c r="DD548" s="4">
        <v>1.2999999999999999E-2</v>
      </c>
      <c r="DE548" s="4">
        <v>1</v>
      </c>
      <c r="DF548" s="4">
        <v>0</v>
      </c>
      <c r="DG548" s="4">
        <v>1</v>
      </c>
      <c r="DH548" s="4">
        <v>0</v>
      </c>
      <c r="DI548" s="4">
        <v>1</v>
      </c>
      <c r="DJ548" s="4">
        <v>0</v>
      </c>
      <c r="DK548" s="4">
        <v>1</v>
      </c>
      <c r="DL548" s="4">
        <v>0</v>
      </c>
      <c r="DM548" s="4">
        <v>1</v>
      </c>
      <c r="DN548" s="4">
        <v>0</v>
      </c>
      <c r="DO548" s="4">
        <v>1</v>
      </c>
      <c r="DP548" s="4">
        <v>0</v>
      </c>
      <c r="DQ548" s="4">
        <v>1</v>
      </c>
      <c r="DR548" s="4">
        <v>0</v>
      </c>
      <c r="DS548" s="4">
        <v>1</v>
      </c>
      <c r="DT548" s="4">
        <v>0</v>
      </c>
      <c r="DU548" s="4">
        <v>1</v>
      </c>
      <c r="DV548" s="4">
        <v>0</v>
      </c>
      <c r="DW548" s="4">
        <v>1</v>
      </c>
      <c r="DX548" s="4">
        <v>0</v>
      </c>
    </row>
    <row r="549" spans="1:128">
      <c r="A549" s="10">
        <v>544</v>
      </c>
      <c r="BP549" s="3"/>
      <c r="BQ549" s="3"/>
      <c r="BR549" s="3"/>
      <c r="BS549" s="3"/>
      <c r="BT549" s="10">
        <v>544</v>
      </c>
      <c r="BU549" s="4">
        <f t="shared" si="32"/>
        <v>0</v>
      </c>
      <c r="BV549" s="4">
        <f t="shared" si="33"/>
        <v>0</v>
      </c>
      <c r="BW549" s="10"/>
      <c r="BX549" s="4">
        <f t="shared" si="34"/>
        <v>1</v>
      </c>
      <c r="BY549" s="4">
        <f t="shared" si="35"/>
        <v>1</v>
      </c>
      <c r="CA549" s="18">
        <v>108600</v>
      </c>
      <c r="CH549" s="18">
        <v>108600</v>
      </c>
      <c r="CI549" s="4">
        <v>0</v>
      </c>
      <c r="CJ549" s="4">
        <v>1</v>
      </c>
      <c r="CK549" s="4">
        <v>0</v>
      </c>
      <c r="CL549" s="4">
        <v>1</v>
      </c>
      <c r="CM549" s="4">
        <v>0</v>
      </c>
      <c r="CN549" s="4">
        <v>1</v>
      </c>
      <c r="CO549" s="4">
        <v>0</v>
      </c>
      <c r="CP549" s="4">
        <v>1</v>
      </c>
      <c r="CQ549" s="4">
        <v>0</v>
      </c>
      <c r="CR549" s="4">
        <v>1</v>
      </c>
      <c r="CS549" s="4">
        <v>0</v>
      </c>
      <c r="CT549" s="4">
        <v>1</v>
      </c>
      <c r="CU549" s="4">
        <v>1E-3</v>
      </c>
      <c r="CV549" s="4">
        <v>0.999</v>
      </c>
      <c r="CW549" s="4">
        <v>2.9000000000000001E-2</v>
      </c>
      <c r="CX549" s="4">
        <v>0.97099999999999997</v>
      </c>
      <c r="CY549" s="4">
        <v>0.30199999999999999</v>
      </c>
      <c r="CZ549" s="4">
        <v>0.69799999999999995</v>
      </c>
      <c r="DA549" s="4">
        <v>0.82499999999999996</v>
      </c>
      <c r="DB549" s="4">
        <v>0.17499999999999999</v>
      </c>
      <c r="DC549" s="4">
        <v>0.98699999999999999</v>
      </c>
      <c r="DD549" s="4">
        <v>1.2999999999999999E-2</v>
      </c>
      <c r="DE549" s="4">
        <v>1</v>
      </c>
      <c r="DF549" s="4">
        <v>0</v>
      </c>
      <c r="DG549" s="4">
        <v>1</v>
      </c>
      <c r="DH549" s="4">
        <v>0</v>
      </c>
      <c r="DI549" s="4">
        <v>1</v>
      </c>
      <c r="DJ549" s="4">
        <v>0</v>
      </c>
      <c r="DK549" s="4">
        <v>1</v>
      </c>
      <c r="DL549" s="4">
        <v>0</v>
      </c>
      <c r="DM549" s="4">
        <v>1</v>
      </c>
      <c r="DN549" s="4">
        <v>0</v>
      </c>
      <c r="DO549" s="4">
        <v>1</v>
      </c>
      <c r="DP549" s="4">
        <v>0</v>
      </c>
      <c r="DQ549" s="4">
        <v>1</v>
      </c>
      <c r="DR549" s="4">
        <v>0</v>
      </c>
      <c r="DS549" s="4">
        <v>1</v>
      </c>
      <c r="DT549" s="4">
        <v>0</v>
      </c>
      <c r="DU549" s="4">
        <v>1</v>
      </c>
      <c r="DV549" s="4">
        <v>0</v>
      </c>
      <c r="DW549" s="4">
        <v>1</v>
      </c>
      <c r="DX549" s="4">
        <v>0</v>
      </c>
    </row>
    <row r="550" spans="1:128">
      <c r="A550" s="10">
        <v>545</v>
      </c>
      <c r="BP550" s="3"/>
      <c r="BQ550" s="3"/>
      <c r="BR550" s="3"/>
      <c r="BS550" s="3"/>
      <c r="BT550" s="10">
        <v>545</v>
      </c>
      <c r="BU550" s="4">
        <f t="shared" si="32"/>
        <v>0</v>
      </c>
      <c r="BV550" s="4">
        <f t="shared" si="33"/>
        <v>0</v>
      </c>
      <c r="BW550" s="10"/>
      <c r="BX550" s="4">
        <f t="shared" si="34"/>
        <v>1</v>
      </c>
      <c r="BY550" s="4">
        <f t="shared" si="35"/>
        <v>1</v>
      </c>
      <c r="CA550" s="18">
        <v>108800</v>
      </c>
      <c r="CH550" s="18">
        <v>108800</v>
      </c>
      <c r="CI550" s="4">
        <v>0</v>
      </c>
      <c r="CJ550" s="4">
        <v>1</v>
      </c>
      <c r="CK550" s="4">
        <v>0</v>
      </c>
      <c r="CL550" s="4">
        <v>1</v>
      </c>
      <c r="CM550" s="4">
        <v>0</v>
      </c>
      <c r="CN550" s="4">
        <v>1</v>
      </c>
      <c r="CO550" s="4">
        <v>0</v>
      </c>
      <c r="CP550" s="4">
        <v>1</v>
      </c>
      <c r="CQ550" s="4">
        <v>0</v>
      </c>
      <c r="CR550" s="4">
        <v>1</v>
      </c>
      <c r="CS550" s="4">
        <v>0</v>
      </c>
      <c r="CT550" s="4">
        <v>1</v>
      </c>
      <c r="CU550" s="4">
        <v>1E-3</v>
      </c>
      <c r="CV550" s="4">
        <v>0.999</v>
      </c>
      <c r="CW550" s="4">
        <v>2.8000000000000001E-2</v>
      </c>
      <c r="CX550" s="4">
        <v>0.97199999999999998</v>
      </c>
      <c r="CY550" s="4">
        <v>0.29399999999999998</v>
      </c>
      <c r="CZ550" s="4">
        <v>0.70599999999999996</v>
      </c>
      <c r="DA550" s="4">
        <v>0.81499999999999995</v>
      </c>
      <c r="DB550" s="4">
        <v>0.185</v>
      </c>
      <c r="DC550" s="4">
        <v>0.98599999999999999</v>
      </c>
      <c r="DD550" s="4">
        <v>1.4E-2</v>
      </c>
      <c r="DE550" s="4">
        <v>1</v>
      </c>
      <c r="DF550" s="4">
        <v>0</v>
      </c>
      <c r="DG550" s="4">
        <v>1</v>
      </c>
      <c r="DH550" s="4">
        <v>0</v>
      </c>
      <c r="DI550" s="4">
        <v>1</v>
      </c>
      <c r="DJ550" s="4">
        <v>0</v>
      </c>
      <c r="DK550" s="4">
        <v>1</v>
      </c>
      <c r="DL550" s="4">
        <v>0</v>
      </c>
      <c r="DM550" s="4">
        <v>1</v>
      </c>
      <c r="DN550" s="4">
        <v>0</v>
      </c>
      <c r="DO550" s="4">
        <v>1</v>
      </c>
      <c r="DP550" s="4">
        <v>0</v>
      </c>
      <c r="DQ550" s="4">
        <v>1</v>
      </c>
      <c r="DR550" s="4">
        <v>0</v>
      </c>
      <c r="DS550" s="4">
        <v>1</v>
      </c>
      <c r="DT550" s="4">
        <v>0</v>
      </c>
      <c r="DU550" s="4">
        <v>1</v>
      </c>
      <c r="DV550" s="4">
        <v>0</v>
      </c>
      <c r="DW550" s="4">
        <v>1</v>
      </c>
      <c r="DX550" s="4">
        <v>0</v>
      </c>
    </row>
    <row r="551" spans="1:128">
      <c r="A551" s="10">
        <v>546</v>
      </c>
      <c r="BP551" s="3"/>
      <c r="BQ551" s="3"/>
      <c r="BR551" s="3"/>
      <c r="BS551" s="3"/>
      <c r="BT551" s="10">
        <v>546</v>
      </c>
      <c r="BU551" s="4">
        <f t="shared" si="32"/>
        <v>0</v>
      </c>
      <c r="BV551" s="4">
        <f t="shared" si="33"/>
        <v>0</v>
      </c>
      <c r="BW551" s="10"/>
      <c r="BX551" s="4">
        <f t="shared" si="34"/>
        <v>1</v>
      </c>
      <c r="BY551" s="4">
        <f t="shared" si="35"/>
        <v>1</v>
      </c>
      <c r="CA551" s="18">
        <v>109000</v>
      </c>
      <c r="CH551" s="18">
        <v>109000</v>
      </c>
      <c r="CI551" s="4">
        <v>0</v>
      </c>
      <c r="CJ551" s="4">
        <v>1</v>
      </c>
      <c r="CK551" s="4">
        <v>0</v>
      </c>
      <c r="CL551" s="4">
        <v>1</v>
      </c>
      <c r="CM551" s="4">
        <v>0</v>
      </c>
      <c r="CN551" s="4">
        <v>1</v>
      </c>
      <c r="CO551" s="4">
        <v>0</v>
      </c>
      <c r="CP551" s="4">
        <v>1</v>
      </c>
      <c r="CQ551" s="4">
        <v>0</v>
      </c>
      <c r="CR551" s="4">
        <v>1</v>
      </c>
      <c r="CS551" s="4">
        <v>0</v>
      </c>
      <c r="CT551" s="4">
        <v>1</v>
      </c>
      <c r="CU551" s="4">
        <v>1E-3</v>
      </c>
      <c r="CV551" s="4">
        <v>0.999</v>
      </c>
      <c r="CW551" s="4">
        <v>2.8000000000000001E-2</v>
      </c>
      <c r="CX551" s="4">
        <v>0.97199999999999998</v>
      </c>
      <c r="CY551" s="4">
        <v>0.28599999999999998</v>
      </c>
      <c r="CZ551" s="4">
        <v>0.71399999999999997</v>
      </c>
      <c r="DA551" s="4">
        <v>0.80700000000000005</v>
      </c>
      <c r="DB551" s="4">
        <v>0.193</v>
      </c>
      <c r="DC551" s="4">
        <v>0.98499999999999999</v>
      </c>
      <c r="DD551" s="4">
        <v>1.4999999999999999E-2</v>
      </c>
      <c r="DE551" s="4">
        <v>1</v>
      </c>
      <c r="DF551" s="4">
        <v>0</v>
      </c>
      <c r="DG551" s="4">
        <v>1</v>
      </c>
      <c r="DH551" s="4">
        <v>0</v>
      </c>
      <c r="DI551" s="4">
        <v>1</v>
      </c>
      <c r="DJ551" s="4">
        <v>0</v>
      </c>
      <c r="DK551" s="4">
        <v>1</v>
      </c>
      <c r="DL551" s="4">
        <v>0</v>
      </c>
      <c r="DM551" s="4">
        <v>1</v>
      </c>
      <c r="DN551" s="4">
        <v>0</v>
      </c>
      <c r="DO551" s="4">
        <v>1</v>
      </c>
      <c r="DP551" s="4">
        <v>0</v>
      </c>
      <c r="DQ551" s="4">
        <v>1</v>
      </c>
      <c r="DR551" s="4">
        <v>0</v>
      </c>
      <c r="DS551" s="4">
        <v>1</v>
      </c>
      <c r="DT551" s="4">
        <v>0</v>
      </c>
      <c r="DU551" s="4">
        <v>1</v>
      </c>
      <c r="DV551" s="4">
        <v>0</v>
      </c>
      <c r="DW551" s="4">
        <v>1</v>
      </c>
      <c r="DX551" s="4">
        <v>0</v>
      </c>
    </row>
    <row r="552" spans="1:128">
      <c r="A552" s="10">
        <v>547</v>
      </c>
      <c r="BP552" s="3"/>
      <c r="BQ552" s="3"/>
      <c r="BR552" s="3"/>
      <c r="BS552" s="3"/>
      <c r="BT552" s="10">
        <v>547</v>
      </c>
      <c r="BU552" s="4">
        <f t="shared" si="32"/>
        <v>0</v>
      </c>
      <c r="BV552" s="4">
        <f t="shared" si="33"/>
        <v>0</v>
      </c>
      <c r="BW552" s="10"/>
      <c r="BX552" s="4">
        <f t="shared" si="34"/>
        <v>1</v>
      </c>
      <c r="BY552" s="4">
        <f t="shared" si="35"/>
        <v>1</v>
      </c>
      <c r="CA552" s="18">
        <v>109200</v>
      </c>
      <c r="CH552" s="18">
        <v>109200</v>
      </c>
      <c r="CI552" s="4">
        <v>0</v>
      </c>
      <c r="CJ552" s="4">
        <v>1</v>
      </c>
      <c r="CK552" s="4">
        <v>0</v>
      </c>
      <c r="CL552" s="4">
        <v>1</v>
      </c>
      <c r="CM552" s="4">
        <v>0</v>
      </c>
      <c r="CN552" s="4">
        <v>1</v>
      </c>
      <c r="CO552" s="4">
        <v>0</v>
      </c>
      <c r="CP552" s="4">
        <v>1</v>
      </c>
      <c r="CQ552" s="4">
        <v>0</v>
      </c>
      <c r="CR552" s="4">
        <v>1</v>
      </c>
      <c r="CS552" s="4">
        <v>0</v>
      </c>
      <c r="CT552" s="4">
        <v>1</v>
      </c>
      <c r="CU552" s="4">
        <v>1E-3</v>
      </c>
      <c r="CV552" s="4">
        <v>0.999</v>
      </c>
      <c r="CW552" s="4">
        <v>2.8000000000000001E-2</v>
      </c>
      <c r="CX552" s="4">
        <v>0.97199999999999998</v>
      </c>
      <c r="CY552" s="4">
        <v>0.27500000000000002</v>
      </c>
      <c r="CZ552" s="4">
        <v>0.72499999999999998</v>
      </c>
      <c r="DA552" s="4">
        <v>0.80100000000000005</v>
      </c>
      <c r="DB552" s="4">
        <v>0.19900000000000001</v>
      </c>
      <c r="DC552" s="4">
        <v>0.98399999999999999</v>
      </c>
      <c r="DD552" s="4">
        <v>1.6E-2</v>
      </c>
      <c r="DE552" s="4">
        <v>1</v>
      </c>
      <c r="DF552" s="4">
        <v>0</v>
      </c>
      <c r="DG552" s="4">
        <v>1</v>
      </c>
      <c r="DH552" s="4">
        <v>0</v>
      </c>
      <c r="DI552" s="4">
        <v>1</v>
      </c>
      <c r="DJ552" s="4">
        <v>0</v>
      </c>
      <c r="DK552" s="4">
        <v>1</v>
      </c>
      <c r="DL552" s="4">
        <v>0</v>
      </c>
      <c r="DM552" s="4">
        <v>1</v>
      </c>
      <c r="DN552" s="4">
        <v>0</v>
      </c>
      <c r="DO552" s="4">
        <v>1</v>
      </c>
      <c r="DP552" s="4">
        <v>0</v>
      </c>
      <c r="DQ552" s="4">
        <v>1</v>
      </c>
      <c r="DR552" s="4">
        <v>0</v>
      </c>
      <c r="DS552" s="4">
        <v>1</v>
      </c>
      <c r="DT552" s="4">
        <v>0</v>
      </c>
      <c r="DU552" s="4">
        <v>1</v>
      </c>
      <c r="DV552" s="4">
        <v>0</v>
      </c>
      <c r="DW552" s="4">
        <v>1</v>
      </c>
      <c r="DX552" s="4">
        <v>0</v>
      </c>
    </row>
    <row r="553" spans="1:128">
      <c r="A553" s="10">
        <v>548</v>
      </c>
      <c r="BP553" s="3"/>
      <c r="BQ553" s="3"/>
      <c r="BR553" s="3"/>
      <c r="BS553" s="3"/>
      <c r="BT553" s="10">
        <v>548</v>
      </c>
      <c r="BU553" s="4">
        <f t="shared" si="32"/>
        <v>0</v>
      </c>
      <c r="BV553" s="4">
        <f t="shared" si="33"/>
        <v>0</v>
      </c>
      <c r="BW553" s="10"/>
      <c r="BX553" s="4">
        <f t="shared" si="34"/>
        <v>1</v>
      </c>
      <c r="BY553" s="4">
        <f t="shared" si="35"/>
        <v>1</v>
      </c>
      <c r="CA553" s="18">
        <v>109400</v>
      </c>
      <c r="CH553" s="18">
        <v>109400</v>
      </c>
      <c r="CI553" s="4">
        <v>0</v>
      </c>
      <c r="CJ553" s="4">
        <v>1</v>
      </c>
      <c r="CK553" s="4">
        <v>0</v>
      </c>
      <c r="CL553" s="4">
        <v>1</v>
      </c>
      <c r="CM553" s="4">
        <v>0</v>
      </c>
      <c r="CN553" s="4">
        <v>1</v>
      </c>
      <c r="CO553" s="4">
        <v>0</v>
      </c>
      <c r="CP553" s="4">
        <v>1</v>
      </c>
      <c r="CQ553" s="4">
        <v>0</v>
      </c>
      <c r="CR553" s="4">
        <v>1</v>
      </c>
      <c r="CS553" s="4">
        <v>0</v>
      </c>
      <c r="CT553" s="4">
        <v>1</v>
      </c>
      <c r="CU553" s="4">
        <v>0</v>
      </c>
      <c r="CV553" s="4">
        <v>1</v>
      </c>
      <c r="CW553" s="4">
        <v>2.5000000000000001E-2</v>
      </c>
      <c r="CX553" s="4">
        <v>0.97499999999999998</v>
      </c>
      <c r="CY553" s="4">
        <v>0.26800000000000002</v>
      </c>
      <c r="CZ553" s="4">
        <v>0.73199999999999998</v>
      </c>
      <c r="DA553" s="4">
        <v>0.78700000000000003</v>
      </c>
      <c r="DB553" s="4">
        <v>0.21299999999999999</v>
      </c>
      <c r="DC553" s="4">
        <v>0.98199999999999998</v>
      </c>
      <c r="DD553" s="4">
        <v>1.7999999999999999E-2</v>
      </c>
      <c r="DE553" s="4">
        <v>1</v>
      </c>
      <c r="DF553" s="4">
        <v>0</v>
      </c>
      <c r="DG553" s="4">
        <v>1</v>
      </c>
      <c r="DH553" s="4">
        <v>0</v>
      </c>
      <c r="DI553" s="4">
        <v>1</v>
      </c>
      <c r="DJ553" s="4">
        <v>0</v>
      </c>
      <c r="DK553" s="4">
        <v>1</v>
      </c>
      <c r="DL553" s="4">
        <v>0</v>
      </c>
      <c r="DM553" s="4">
        <v>1</v>
      </c>
      <c r="DN553" s="4">
        <v>0</v>
      </c>
      <c r="DO553" s="4">
        <v>1</v>
      </c>
      <c r="DP553" s="4">
        <v>0</v>
      </c>
      <c r="DQ553" s="4">
        <v>1</v>
      </c>
      <c r="DR553" s="4">
        <v>0</v>
      </c>
      <c r="DS553" s="4">
        <v>1</v>
      </c>
      <c r="DT553" s="4">
        <v>0</v>
      </c>
      <c r="DU553" s="4">
        <v>1</v>
      </c>
      <c r="DV553" s="4">
        <v>0</v>
      </c>
      <c r="DW553" s="4">
        <v>1</v>
      </c>
      <c r="DX553" s="4">
        <v>0</v>
      </c>
    </row>
    <row r="554" spans="1:128">
      <c r="A554" s="10">
        <v>549</v>
      </c>
      <c r="BP554" s="3"/>
      <c r="BQ554" s="3"/>
      <c r="BR554" s="3"/>
      <c r="BS554" s="3"/>
      <c r="BT554" s="10">
        <v>549</v>
      </c>
      <c r="BU554" s="4">
        <f t="shared" si="32"/>
        <v>0</v>
      </c>
      <c r="BV554" s="4">
        <f t="shared" si="33"/>
        <v>0</v>
      </c>
      <c r="BW554" s="10"/>
      <c r="BX554" s="4">
        <f t="shared" si="34"/>
        <v>1</v>
      </c>
      <c r="BY554" s="4">
        <f t="shared" si="35"/>
        <v>1</v>
      </c>
      <c r="CA554" s="18">
        <v>109600</v>
      </c>
      <c r="CH554" s="18">
        <v>109600</v>
      </c>
      <c r="CI554" s="4">
        <v>0</v>
      </c>
      <c r="CJ554" s="4">
        <v>1</v>
      </c>
      <c r="CK554" s="4">
        <v>0</v>
      </c>
      <c r="CL554" s="4">
        <v>1</v>
      </c>
      <c r="CM554" s="4">
        <v>0</v>
      </c>
      <c r="CN554" s="4">
        <v>1</v>
      </c>
      <c r="CO554" s="4">
        <v>0</v>
      </c>
      <c r="CP554" s="4">
        <v>1</v>
      </c>
      <c r="CQ554" s="4">
        <v>0</v>
      </c>
      <c r="CR554" s="4">
        <v>1</v>
      </c>
      <c r="CS554" s="4">
        <v>0</v>
      </c>
      <c r="CT554" s="4">
        <v>1</v>
      </c>
      <c r="CU554" s="4">
        <v>0</v>
      </c>
      <c r="CV554" s="4">
        <v>1</v>
      </c>
      <c r="CW554" s="4">
        <v>2.1999999999999999E-2</v>
      </c>
      <c r="CX554" s="4">
        <v>0.97799999999999998</v>
      </c>
      <c r="CY554" s="4">
        <v>0.26100000000000001</v>
      </c>
      <c r="CZ554" s="4">
        <v>0.73899999999999999</v>
      </c>
      <c r="DA554" s="4">
        <v>0.77700000000000002</v>
      </c>
      <c r="DB554" s="4">
        <v>0.223</v>
      </c>
      <c r="DC554" s="4">
        <v>0.98199999999999998</v>
      </c>
      <c r="DD554" s="4">
        <v>1.7999999999999999E-2</v>
      </c>
      <c r="DE554" s="4">
        <v>1</v>
      </c>
      <c r="DF554" s="4">
        <v>0</v>
      </c>
      <c r="DG554" s="4">
        <v>1</v>
      </c>
      <c r="DH554" s="4">
        <v>0</v>
      </c>
      <c r="DI554" s="4">
        <v>1</v>
      </c>
      <c r="DJ554" s="4">
        <v>0</v>
      </c>
      <c r="DK554" s="4">
        <v>1</v>
      </c>
      <c r="DL554" s="4">
        <v>0</v>
      </c>
      <c r="DM554" s="4">
        <v>1</v>
      </c>
      <c r="DN554" s="4">
        <v>0</v>
      </c>
      <c r="DO554" s="4">
        <v>1</v>
      </c>
      <c r="DP554" s="4">
        <v>0</v>
      </c>
      <c r="DQ554" s="4">
        <v>1</v>
      </c>
      <c r="DR554" s="4">
        <v>0</v>
      </c>
      <c r="DS554" s="4">
        <v>1</v>
      </c>
      <c r="DT554" s="4">
        <v>0</v>
      </c>
      <c r="DU554" s="4">
        <v>1</v>
      </c>
      <c r="DV554" s="4">
        <v>0</v>
      </c>
      <c r="DW554" s="4">
        <v>1</v>
      </c>
      <c r="DX554" s="4">
        <v>0</v>
      </c>
    </row>
    <row r="555" spans="1:128">
      <c r="A555" s="10">
        <v>550</v>
      </c>
      <c r="BP555" s="3"/>
      <c r="BQ555" s="3"/>
      <c r="BR555" s="3"/>
      <c r="BS555" s="3"/>
      <c r="BT555" s="10">
        <v>550</v>
      </c>
      <c r="BU555" s="4">
        <f t="shared" si="32"/>
        <v>0</v>
      </c>
      <c r="BV555" s="4">
        <f t="shared" si="33"/>
        <v>0</v>
      </c>
      <c r="BW555" s="10"/>
      <c r="BX555" s="4">
        <f t="shared" si="34"/>
        <v>1</v>
      </c>
      <c r="BY555" s="4">
        <f t="shared" si="35"/>
        <v>1</v>
      </c>
      <c r="CA555" s="18">
        <v>109800</v>
      </c>
      <c r="CH555" s="18">
        <v>109800</v>
      </c>
      <c r="CI555" s="4">
        <v>0</v>
      </c>
      <c r="CJ555" s="4">
        <v>1</v>
      </c>
      <c r="CK555" s="4">
        <v>0</v>
      </c>
      <c r="CL555" s="4">
        <v>1</v>
      </c>
      <c r="CM555" s="4">
        <v>0</v>
      </c>
      <c r="CN555" s="4">
        <v>1</v>
      </c>
      <c r="CO555" s="4">
        <v>0</v>
      </c>
      <c r="CP555" s="4">
        <v>1</v>
      </c>
      <c r="CQ555" s="4">
        <v>0</v>
      </c>
      <c r="CR555" s="4">
        <v>1</v>
      </c>
      <c r="CS555" s="4">
        <v>0</v>
      </c>
      <c r="CT555" s="4">
        <v>1</v>
      </c>
      <c r="CU555" s="4">
        <v>0</v>
      </c>
      <c r="CV555" s="4">
        <v>1</v>
      </c>
      <c r="CW555" s="4">
        <v>1.7999999999999999E-2</v>
      </c>
      <c r="CX555" s="4">
        <v>0.98199999999999998</v>
      </c>
      <c r="CY555" s="4">
        <v>0.252</v>
      </c>
      <c r="CZ555" s="4">
        <v>0.748</v>
      </c>
      <c r="DA555" s="4">
        <v>0.76400000000000001</v>
      </c>
      <c r="DB555" s="4">
        <v>0.23599999999999999</v>
      </c>
      <c r="DC555" s="4">
        <v>0.98</v>
      </c>
      <c r="DD555" s="4">
        <v>0.02</v>
      </c>
      <c r="DE555" s="4">
        <v>1</v>
      </c>
      <c r="DF555" s="4">
        <v>0</v>
      </c>
      <c r="DG555" s="4">
        <v>1</v>
      </c>
      <c r="DH555" s="4">
        <v>0</v>
      </c>
      <c r="DI555" s="4">
        <v>1</v>
      </c>
      <c r="DJ555" s="4">
        <v>0</v>
      </c>
      <c r="DK555" s="4">
        <v>1</v>
      </c>
      <c r="DL555" s="4">
        <v>0</v>
      </c>
      <c r="DM555" s="4">
        <v>1</v>
      </c>
      <c r="DN555" s="4">
        <v>0</v>
      </c>
      <c r="DO555" s="4">
        <v>1</v>
      </c>
      <c r="DP555" s="4">
        <v>0</v>
      </c>
      <c r="DQ555" s="4">
        <v>1</v>
      </c>
      <c r="DR555" s="4">
        <v>0</v>
      </c>
      <c r="DS555" s="4">
        <v>1</v>
      </c>
      <c r="DT555" s="4">
        <v>0</v>
      </c>
      <c r="DU555" s="4">
        <v>1</v>
      </c>
      <c r="DV555" s="4">
        <v>0</v>
      </c>
      <c r="DW555" s="4">
        <v>1</v>
      </c>
      <c r="DX555" s="4">
        <v>0</v>
      </c>
    </row>
    <row r="556" spans="1:128">
      <c r="A556" s="10">
        <v>551</v>
      </c>
      <c r="BP556" s="3"/>
      <c r="BQ556" s="3"/>
      <c r="BR556" s="3"/>
      <c r="BS556" s="3"/>
      <c r="BT556" s="10">
        <v>551</v>
      </c>
      <c r="BU556" s="4">
        <f t="shared" si="32"/>
        <v>0</v>
      </c>
      <c r="BV556" s="4">
        <f t="shared" si="33"/>
        <v>0</v>
      </c>
      <c r="BW556" s="10"/>
      <c r="BX556" s="4">
        <f t="shared" si="34"/>
        <v>1</v>
      </c>
      <c r="BY556" s="4">
        <f t="shared" si="35"/>
        <v>1</v>
      </c>
      <c r="CA556" s="18">
        <v>110000</v>
      </c>
      <c r="CH556" s="18">
        <v>110000</v>
      </c>
      <c r="CI556" s="4">
        <v>0</v>
      </c>
      <c r="CJ556" s="4">
        <v>1</v>
      </c>
      <c r="CK556" s="4">
        <v>0</v>
      </c>
      <c r="CL556" s="4">
        <v>1</v>
      </c>
      <c r="CM556" s="4">
        <v>0</v>
      </c>
      <c r="CN556" s="4">
        <v>1</v>
      </c>
      <c r="CO556" s="4">
        <v>0</v>
      </c>
      <c r="CP556" s="4">
        <v>1</v>
      </c>
      <c r="CQ556" s="4">
        <v>0</v>
      </c>
      <c r="CR556" s="4">
        <v>1</v>
      </c>
      <c r="CS556" s="4">
        <v>0</v>
      </c>
      <c r="CT556" s="4">
        <v>1</v>
      </c>
      <c r="CU556" s="4">
        <v>0</v>
      </c>
      <c r="CV556" s="4">
        <v>1</v>
      </c>
      <c r="CW556" s="4">
        <v>1.7999999999999999E-2</v>
      </c>
      <c r="CX556" s="4">
        <v>0.98199999999999998</v>
      </c>
      <c r="CY556" s="4">
        <v>0.23499999999999999</v>
      </c>
      <c r="CZ556" s="4">
        <v>0.76500000000000001</v>
      </c>
      <c r="DA556" s="4">
        <v>0.753</v>
      </c>
      <c r="DB556" s="4">
        <v>0.247</v>
      </c>
      <c r="DC556" s="4">
        <v>0.97899999999999998</v>
      </c>
      <c r="DD556" s="4">
        <v>2.1000000000000001E-2</v>
      </c>
      <c r="DE556" s="4">
        <v>1</v>
      </c>
      <c r="DF556" s="4">
        <v>0</v>
      </c>
      <c r="DG556" s="4">
        <v>1</v>
      </c>
      <c r="DH556" s="4">
        <v>0</v>
      </c>
      <c r="DI556" s="4">
        <v>1</v>
      </c>
      <c r="DJ556" s="4">
        <v>0</v>
      </c>
      <c r="DK556" s="4">
        <v>1</v>
      </c>
      <c r="DL556" s="4">
        <v>0</v>
      </c>
      <c r="DM556" s="4">
        <v>1</v>
      </c>
      <c r="DN556" s="4">
        <v>0</v>
      </c>
      <c r="DO556" s="4">
        <v>1</v>
      </c>
      <c r="DP556" s="4">
        <v>0</v>
      </c>
      <c r="DQ556" s="4">
        <v>1</v>
      </c>
      <c r="DR556" s="4">
        <v>0</v>
      </c>
      <c r="DS556" s="4">
        <v>1</v>
      </c>
      <c r="DT556" s="4">
        <v>0</v>
      </c>
      <c r="DU556" s="4">
        <v>1</v>
      </c>
      <c r="DV556" s="4">
        <v>0</v>
      </c>
      <c r="DW556" s="4">
        <v>1</v>
      </c>
      <c r="DX556" s="4">
        <v>0</v>
      </c>
    </row>
    <row r="557" spans="1:128">
      <c r="A557" s="10">
        <v>552</v>
      </c>
      <c r="BP557" s="3"/>
      <c r="BQ557" s="3"/>
      <c r="BR557" s="3"/>
      <c r="BS557" s="3"/>
      <c r="BT557" s="10">
        <v>552</v>
      </c>
      <c r="BU557" s="4">
        <f t="shared" si="32"/>
        <v>0</v>
      </c>
      <c r="BV557" s="4">
        <f t="shared" si="33"/>
        <v>0</v>
      </c>
      <c r="BW557" s="10"/>
      <c r="BX557" s="4">
        <f t="shared" si="34"/>
        <v>1</v>
      </c>
      <c r="BY557" s="4">
        <f t="shared" si="35"/>
        <v>1</v>
      </c>
      <c r="CA557" s="18">
        <v>110200</v>
      </c>
      <c r="CH557" s="18">
        <v>110200</v>
      </c>
      <c r="CI557" s="4">
        <v>0</v>
      </c>
      <c r="CJ557" s="4">
        <v>1</v>
      </c>
      <c r="CK557" s="4">
        <v>0</v>
      </c>
      <c r="CL557" s="4">
        <v>1</v>
      </c>
      <c r="CM557" s="4">
        <v>0</v>
      </c>
      <c r="CN557" s="4">
        <v>1</v>
      </c>
      <c r="CO557" s="4">
        <v>0</v>
      </c>
      <c r="CP557" s="4">
        <v>1</v>
      </c>
      <c r="CQ557" s="4">
        <v>0</v>
      </c>
      <c r="CR557" s="4">
        <v>1</v>
      </c>
      <c r="CS557" s="4">
        <v>0</v>
      </c>
      <c r="CT557" s="4">
        <v>1</v>
      </c>
      <c r="CU557" s="4">
        <v>0</v>
      </c>
      <c r="CV557" s="4">
        <v>1</v>
      </c>
      <c r="CW557" s="4">
        <v>1.4E-2</v>
      </c>
      <c r="CX557" s="4">
        <v>0.98599999999999999</v>
      </c>
      <c r="CY557" s="4">
        <v>0.22700000000000001</v>
      </c>
      <c r="CZ557" s="4">
        <v>0.77300000000000002</v>
      </c>
      <c r="DA557" s="4">
        <v>0.74</v>
      </c>
      <c r="DB557" s="4">
        <v>0.26</v>
      </c>
      <c r="DC557" s="4">
        <v>0.97899999999999998</v>
      </c>
      <c r="DD557" s="4">
        <v>2.1000000000000001E-2</v>
      </c>
      <c r="DE557" s="4">
        <v>1</v>
      </c>
      <c r="DF557" s="4">
        <v>0</v>
      </c>
      <c r="DG557" s="4">
        <v>1</v>
      </c>
      <c r="DH557" s="4">
        <v>0</v>
      </c>
      <c r="DI557" s="4">
        <v>1</v>
      </c>
      <c r="DJ557" s="4">
        <v>0</v>
      </c>
      <c r="DK557" s="4">
        <v>1</v>
      </c>
      <c r="DL557" s="4">
        <v>0</v>
      </c>
      <c r="DM557" s="4">
        <v>1</v>
      </c>
      <c r="DN557" s="4">
        <v>0</v>
      </c>
      <c r="DO557" s="4">
        <v>1</v>
      </c>
      <c r="DP557" s="4">
        <v>0</v>
      </c>
      <c r="DQ557" s="4">
        <v>1</v>
      </c>
      <c r="DR557" s="4">
        <v>0</v>
      </c>
      <c r="DS557" s="4">
        <v>1</v>
      </c>
      <c r="DT557" s="4">
        <v>0</v>
      </c>
      <c r="DU557" s="4">
        <v>1</v>
      </c>
      <c r="DV557" s="4">
        <v>0</v>
      </c>
      <c r="DW557" s="4">
        <v>1</v>
      </c>
      <c r="DX557" s="4">
        <v>0</v>
      </c>
    </row>
    <row r="558" spans="1:128">
      <c r="A558" s="10">
        <v>553</v>
      </c>
      <c r="BP558" s="3"/>
      <c r="BQ558" s="3"/>
      <c r="BR558" s="3"/>
      <c r="BS558" s="3"/>
      <c r="BT558" s="10">
        <v>553</v>
      </c>
      <c r="BU558" s="4">
        <f t="shared" si="32"/>
        <v>0</v>
      </c>
      <c r="BV558" s="4">
        <f t="shared" si="33"/>
        <v>0</v>
      </c>
      <c r="BW558" s="10"/>
      <c r="BX558" s="4">
        <f t="shared" si="34"/>
        <v>1</v>
      </c>
      <c r="BY558" s="4">
        <f t="shared" si="35"/>
        <v>1</v>
      </c>
      <c r="CA558" s="18">
        <v>110400</v>
      </c>
      <c r="CH558" s="18">
        <v>110400</v>
      </c>
      <c r="CI558" s="4">
        <v>0</v>
      </c>
      <c r="CJ558" s="4">
        <v>1</v>
      </c>
      <c r="CK558" s="4">
        <v>0</v>
      </c>
      <c r="CL558" s="4">
        <v>1</v>
      </c>
      <c r="CM558" s="4">
        <v>0</v>
      </c>
      <c r="CN558" s="4">
        <v>1</v>
      </c>
      <c r="CO558" s="4">
        <v>0</v>
      </c>
      <c r="CP558" s="4">
        <v>1</v>
      </c>
      <c r="CQ558" s="4">
        <v>0</v>
      </c>
      <c r="CR558" s="4">
        <v>1</v>
      </c>
      <c r="CS558" s="4">
        <v>0</v>
      </c>
      <c r="CT558" s="4">
        <v>1</v>
      </c>
      <c r="CU558" s="4">
        <v>0</v>
      </c>
      <c r="CV558" s="4">
        <v>1</v>
      </c>
      <c r="CW558" s="4">
        <v>1.2E-2</v>
      </c>
      <c r="CX558" s="4">
        <v>0.98799999999999999</v>
      </c>
      <c r="CY558" s="4">
        <v>0.219</v>
      </c>
      <c r="CZ558" s="4">
        <v>0.78100000000000003</v>
      </c>
      <c r="DA558" s="4">
        <v>0.73</v>
      </c>
      <c r="DB558" s="4">
        <v>0.27</v>
      </c>
      <c r="DC558" s="4">
        <v>0.97499999999999998</v>
      </c>
      <c r="DD558" s="4">
        <v>2.5000000000000001E-2</v>
      </c>
      <c r="DE558" s="4">
        <v>1</v>
      </c>
      <c r="DF558" s="4">
        <v>0</v>
      </c>
      <c r="DG558" s="4">
        <v>1</v>
      </c>
      <c r="DH558" s="4">
        <v>0</v>
      </c>
      <c r="DI558" s="4">
        <v>1</v>
      </c>
      <c r="DJ558" s="4">
        <v>0</v>
      </c>
      <c r="DK558" s="4">
        <v>1</v>
      </c>
      <c r="DL558" s="4">
        <v>0</v>
      </c>
      <c r="DM558" s="4">
        <v>1</v>
      </c>
      <c r="DN558" s="4">
        <v>0</v>
      </c>
      <c r="DO558" s="4">
        <v>1</v>
      </c>
      <c r="DP558" s="4">
        <v>0</v>
      </c>
      <c r="DQ558" s="4">
        <v>1</v>
      </c>
      <c r="DR558" s="4">
        <v>0</v>
      </c>
      <c r="DS558" s="4">
        <v>1</v>
      </c>
      <c r="DT558" s="4">
        <v>0</v>
      </c>
      <c r="DU558" s="4">
        <v>1</v>
      </c>
      <c r="DV558" s="4">
        <v>0</v>
      </c>
      <c r="DW558" s="4">
        <v>1</v>
      </c>
      <c r="DX558" s="4">
        <v>0</v>
      </c>
    </row>
    <row r="559" spans="1:128">
      <c r="A559" s="10">
        <v>554</v>
      </c>
      <c r="BP559" s="3"/>
      <c r="BQ559" s="3"/>
      <c r="BR559" s="3"/>
      <c r="BS559" s="3"/>
      <c r="BT559" s="10">
        <v>554</v>
      </c>
      <c r="BU559" s="4">
        <f t="shared" si="32"/>
        <v>0</v>
      </c>
      <c r="BV559" s="4">
        <f t="shared" si="33"/>
        <v>0</v>
      </c>
      <c r="BW559" s="10"/>
      <c r="BX559" s="4">
        <f t="shared" si="34"/>
        <v>1</v>
      </c>
      <c r="BY559" s="4">
        <f t="shared" si="35"/>
        <v>1</v>
      </c>
      <c r="CA559" s="18">
        <v>110600</v>
      </c>
      <c r="CH559" s="18">
        <v>110600</v>
      </c>
      <c r="CI559" s="4">
        <v>0</v>
      </c>
      <c r="CJ559" s="4">
        <v>1</v>
      </c>
      <c r="CK559" s="4">
        <v>0</v>
      </c>
      <c r="CL559" s="4">
        <v>1</v>
      </c>
      <c r="CM559" s="4">
        <v>0</v>
      </c>
      <c r="CN559" s="4">
        <v>1</v>
      </c>
      <c r="CO559" s="4">
        <v>0</v>
      </c>
      <c r="CP559" s="4">
        <v>1</v>
      </c>
      <c r="CQ559" s="4">
        <v>0</v>
      </c>
      <c r="CR559" s="4">
        <v>1</v>
      </c>
      <c r="CS559" s="4">
        <v>0</v>
      </c>
      <c r="CT559" s="4">
        <v>1</v>
      </c>
      <c r="CU559" s="4">
        <v>0</v>
      </c>
      <c r="CV559" s="4">
        <v>1</v>
      </c>
      <c r="CW559" s="4">
        <v>0.01</v>
      </c>
      <c r="CX559" s="4">
        <v>0.99</v>
      </c>
      <c r="CY559" s="4">
        <v>0.21199999999999999</v>
      </c>
      <c r="CZ559" s="4">
        <v>0.78800000000000003</v>
      </c>
      <c r="DA559" s="4">
        <v>0.71599999999999997</v>
      </c>
      <c r="DB559" s="4">
        <v>0.28399999999999997</v>
      </c>
      <c r="DC559" s="4">
        <v>0.97399999999999998</v>
      </c>
      <c r="DD559" s="4">
        <v>2.5999999999999999E-2</v>
      </c>
      <c r="DE559" s="4">
        <v>1</v>
      </c>
      <c r="DF559" s="4">
        <v>0</v>
      </c>
      <c r="DG559" s="4">
        <v>1</v>
      </c>
      <c r="DH559" s="4">
        <v>0</v>
      </c>
      <c r="DI559" s="4">
        <v>1</v>
      </c>
      <c r="DJ559" s="4">
        <v>0</v>
      </c>
      <c r="DK559" s="4">
        <v>1</v>
      </c>
      <c r="DL559" s="4">
        <v>0</v>
      </c>
      <c r="DM559" s="4">
        <v>1</v>
      </c>
      <c r="DN559" s="4">
        <v>0</v>
      </c>
      <c r="DO559" s="4">
        <v>1</v>
      </c>
      <c r="DP559" s="4">
        <v>0</v>
      </c>
      <c r="DQ559" s="4">
        <v>1</v>
      </c>
      <c r="DR559" s="4">
        <v>0</v>
      </c>
      <c r="DS559" s="4">
        <v>1</v>
      </c>
      <c r="DT559" s="4">
        <v>0</v>
      </c>
      <c r="DU559" s="4">
        <v>1</v>
      </c>
      <c r="DV559" s="4">
        <v>0</v>
      </c>
      <c r="DW559" s="4">
        <v>1</v>
      </c>
      <c r="DX559" s="4">
        <v>0</v>
      </c>
    </row>
    <row r="560" spans="1:128">
      <c r="A560" s="10">
        <v>555</v>
      </c>
      <c r="BP560" s="3"/>
      <c r="BQ560" s="3"/>
      <c r="BR560" s="3"/>
      <c r="BS560" s="3"/>
      <c r="BT560" s="10">
        <v>555</v>
      </c>
      <c r="BU560" s="4">
        <f t="shared" si="32"/>
        <v>0</v>
      </c>
      <c r="BV560" s="4">
        <f t="shared" si="33"/>
        <v>0</v>
      </c>
      <c r="BW560" s="10"/>
      <c r="BX560" s="4">
        <f t="shared" si="34"/>
        <v>1</v>
      </c>
      <c r="BY560" s="4">
        <f t="shared" si="35"/>
        <v>1</v>
      </c>
      <c r="CA560" s="18">
        <v>110800</v>
      </c>
      <c r="CH560" s="18">
        <v>110800</v>
      </c>
      <c r="CI560" s="4">
        <v>0</v>
      </c>
      <c r="CJ560" s="4">
        <v>1</v>
      </c>
      <c r="CK560" s="4">
        <v>0</v>
      </c>
      <c r="CL560" s="4">
        <v>1</v>
      </c>
      <c r="CM560" s="4">
        <v>0</v>
      </c>
      <c r="CN560" s="4">
        <v>1</v>
      </c>
      <c r="CO560" s="4">
        <v>0</v>
      </c>
      <c r="CP560" s="4">
        <v>1</v>
      </c>
      <c r="CQ560" s="4">
        <v>0</v>
      </c>
      <c r="CR560" s="4">
        <v>1</v>
      </c>
      <c r="CS560" s="4">
        <v>0</v>
      </c>
      <c r="CT560" s="4">
        <v>1</v>
      </c>
      <c r="CU560" s="4">
        <v>0</v>
      </c>
      <c r="CV560" s="4">
        <v>1</v>
      </c>
      <c r="CW560" s="4">
        <v>0.01</v>
      </c>
      <c r="CX560" s="4">
        <v>0.99</v>
      </c>
      <c r="CY560" s="4">
        <v>0.20499999999999999</v>
      </c>
      <c r="CZ560" s="4">
        <v>0.79500000000000004</v>
      </c>
      <c r="DA560" s="4">
        <v>0.70199999999999996</v>
      </c>
      <c r="DB560" s="4">
        <v>0.29799999999999999</v>
      </c>
      <c r="DC560" s="4">
        <v>0.97399999999999998</v>
      </c>
      <c r="DD560" s="4">
        <v>2.5999999999999999E-2</v>
      </c>
      <c r="DE560" s="4">
        <v>1</v>
      </c>
      <c r="DF560" s="4">
        <v>0</v>
      </c>
      <c r="DG560" s="4">
        <v>1</v>
      </c>
      <c r="DH560" s="4">
        <v>0</v>
      </c>
      <c r="DI560" s="4">
        <v>1</v>
      </c>
      <c r="DJ560" s="4">
        <v>0</v>
      </c>
      <c r="DK560" s="4">
        <v>1</v>
      </c>
      <c r="DL560" s="4">
        <v>0</v>
      </c>
      <c r="DM560" s="4">
        <v>1</v>
      </c>
      <c r="DN560" s="4">
        <v>0</v>
      </c>
      <c r="DO560" s="4">
        <v>1</v>
      </c>
      <c r="DP560" s="4">
        <v>0</v>
      </c>
      <c r="DQ560" s="4">
        <v>1</v>
      </c>
      <c r="DR560" s="4">
        <v>0</v>
      </c>
      <c r="DS560" s="4">
        <v>1</v>
      </c>
      <c r="DT560" s="4">
        <v>0</v>
      </c>
      <c r="DU560" s="4">
        <v>1</v>
      </c>
      <c r="DV560" s="4">
        <v>0</v>
      </c>
      <c r="DW560" s="4">
        <v>1</v>
      </c>
      <c r="DX560" s="4">
        <v>0</v>
      </c>
    </row>
    <row r="561" spans="1:128">
      <c r="A561" s="10">
        <v>556</v>
      </c>
      <c r="BP561" s="3"/>
      <c r="BQ561" s="3"/>
      <c r="BR561" s="3"/>
      <c r="BS561" s="3"/>
      <c r="BT561" s="10">
        <v>556</v>
      </c>
      <c r="BU561" s="4">
        <f t="shared" si="32"/>
        <v>0</v>
      </c>
      <c r="BV561" s="4">
        <f t="shared" si="33"/>
        <v>0</v>
      </c>
      <c r="BW561" s="10"/>
      <c r="BX561" s="4">
        <f t="shared" si="34"/>
        <v>1</v>
      </c>
      <c r="BY561" s="4">
        <f t="shared" si="35"/>
        <v>1</v>
      </c>
      <c r="CA561" s="18">
        <v>111000</v>
      </c>
      <c r="CH561" s="18">
        <v>111000</v>
      </c>
      <c r="CI561" s="4">
        <v>0</v>
      </c>
      <c r="CJ561" s="4">
        <v>1</v>
      </c>
      <c r="CK561" s="4">
        <v>0</v>
      </c>
      <c r="CL561" s="4">
        <v>1</v>
      </c>
      <c r="CM561" s="4">
        <v>0</v>
      </c>
      <c r="CN561" s="4">
        <v>1</v>
      </c>
      <c r="CO561" s="4">
        <v>0</v>
      </c>
      <c r="CP561" s="4">
        <v>1</v>
      </c>
      <c r="CQ561" s="4">
        <v>0</v>
      </c>
      <c r="CR561" s="4">
        <v>1</v>
      </c>
      <c r="CS561" s="4">
        <v>0</v>
      </c>
      <c r="CT561" s="4">
        <v>1</v>
      </c>
      <c r="CU561" s="4">
        <v>0</v>
      </c>
      <c r="CV561" s="4">
        <v>1</v>
      </c>
      <c r="CW561" s="4">
        <v>0.01</v>
      </c>
      <c r="CX561" s="4">
        <v>0.99</v>
      </c>
      <c r="CY561" s="4">
        <v>0.2</v>
      </c>
      <c r="CZ561" s="4">
        <v>0.8</v>
      </c>
      <c r="DA561" s="4">
        <v>0.69299999999999995</v>
      </c>
      <c r="DB561" s="4">
        <v>0.307</v>
      </c>
      <c r="DC561" s="4">
        <v>0.97199999999999998</v>
      </c>
      <c r="DD561" s="4">
        <v>2.8000000000000001E-2</v>
      </c>
      <c r="DE561" s="4">
        <v>1</v>
      </c>
      <c r="DF561" s="4">
        <v>0</v>
      </c>
      <c r="DG561" s="4">
        <v>1</v>
      </c>
      <c r="DH561" s="4">
        <v>0</v>
      </c>
      <c r="DI561" s="4">
        <v>1</v>
      </c>
      <c r="DJ561" s="4">
        <v>0</v>
      </c>
      <c r="DK561" s="4">
        <v>1</v>
      </c>
      <c r="DL561" s="4">
        <v>0</v>
      </c>
      <c r="DM561" s="4">
        <v>1</v>
      </c>
      <c r="DN561" s="4">
        <v>0</v>
      </c>
      <c r="DO561" s="4">
        <v>1</v>
      </c>
      <c r="DP561" s="4">
        <v>0</v>
      </c>
      <c r="DQ561" s="4">
        <v>1</v>
      </c>
      <c r="DR561" s="4">
        <v>0</v>
      </c>
      <c r="DS561" s="4">
        <v>1</v>
      </c>
      <c r="DT561" s="4">
        <v>0</v>
      </c>
      <c r="DU561" s="4">
        <v>1</v>
      </c>
      <c r="DV561" s="4">
        <v>0</v>
      </c>
      <c r="DW561" s="4">
        <v>1</v>
      </c>
      <c r="DX561" s="4">
        <v>0</v>
      </c>
    </row>
    <row r="562" spans="1:128">
      <c r="A562" s="10">
        <v>557</v>
      </c>
      <c r="BP562" s="3"/>
      <c r="BQ562" s="3"/>
      <c r="BR562" s="3"/>
      <c r="BS562" s="3"/>
      <c r="BT562" s="10">
        <v>557</v>
      </c>
      <c r="BU562" s="4">
        <f t="shared" si="32"/>
        <v>0</v>
      </c>
      <c r="BV562" s="4">
        <f t="shared" si="33"/>
        <v>0</v>
      </c>
      <c r="BW562" s="10"/>
      <c r="BX562" s="4">
        <f t="shared" si="34"/>
        <v>1</v>
      </c>
      <c r="BY562" s="4">
        <f t="shared" si="35"/>
        <v>1</v>
      </c>
      <c r="CA562" s="18">
        <v>111200</v>
      </c>
      <c r="CH562" s="18">
        <v>111200</v>
      </c>
      <c r="CI562" s="4">
        <v>0</v>
      </c>
      <c r="CJ562" s="4">
        <v>1</v>
      </c>
      <c r="CK562" s="4">
        <v>0</v>
      </c>
      <c r="CL562" s="4">
        <v>1</v>
      </c>
      <c r="CM562" s="4">
        <v>0</v>
      </c>
      <c r="CN562" s="4">
        <v>1</v>
      </c>
      <c r="CO562" s="4">
        <v>0</v>
      </c>
      <c r="CP562" s="4">
        <v>1</v>
      </c>
      <c r="CQ562" s="4">
        <v>0</v>
      </c>
      <c r="CR562" s="4">
        <v>1</v>
      </c>
      <c r="CS562" s="4">
        <v>0</v>
      </c>
      <c r="CT562" s="4">
        <v>1</v>
      </c>
      <c r="CU562" s="4">
        <v>0</v>
      </c>
      <c r="CV562" s="4">
        <v>1</v>
      </c>
      <c r="CW562" s="4">
        <v>8.9999999999999993E-3</v>
      </c>
      <c r="CX562" s="4">
        <v>0.99099999999999999</v>
      </c>
      <c r="CY562" s="4">
        <v>0.19400000000000001</v>
      </c>
      <c r="CZ562" s="4">
        <v>0.80600000000000005</v>
      </c>
      <c r="DA562" s="4">
        <v>0.68300000000000005</v>
      </c>
      <c r="DB562" s="4">
        <v>0.317</v>
      </c>
      <c r="DC562" s="4">
        <v>0.97099999999999997</v>
      </c>
      <c r="DD562" s="4">
        <v>2.9000000000000001E-2</v>
      </c>
      <c r="DE562" s="4">
        <v>1</v>
      </c>
      <c r="DF562" s="4">
        <v>0</v>
      </c>
      <c r="DG562" s="4">
        <v>1</v>
      </c>
      <c r="DH562" s="4">
        <v>0</v>
      </c>
      <c r="DI562" s="4">
        <v>1</v>
      </c>
      <c r="DJ562" s="4">
        <v>0</v>
      </c>
      <c r="DK562" s="4">
        <v>1</v>
      </c>
      <c r="DL562" s="4">
        <v>0</v>
      </c>
      <c r="DM562" s="4">
        <v>1</v>
      </c>
      <c r="DN562" s="4">
        <v>0</v>
      </c>
      <c r="DO562" s="4">
        <v>1</v>
      </c>
      <c r="DP562" s="4">
        <v>0</v>
      </c>
      <c r="DQ562" s="4">
        <v>1</v>
      </c>
      <c r="DR562" s="4">
        <v>0</v>
      </c>
      <c r="DS562" s="4">
        <v>1</v>
      </c>
      <c r="DT562" s="4">
        <v>0</v>
      </c>
      <c r="DU562" s="4">
        <v>1</v>
      </c>
      <c r="DV562" s="4">
        <v>0</v>
      </c>
      <c r="DW562" s="4">
        <v>1</v>
      </c>
      <c r="DX562" s="4">
        <v>0</v>
      </c>
    </row>
    <row r="563" spans="1:128">
      <c r="A563" s="10">
        <v>558</v>
      </c>
      <c r="BP563" s="3"/>
      <c r="BQ563" s="3"/>
      <c r="BR563" s="3"/>
      <c r="BS563" s="3"/>
      <c r="BT563" s="10">
        <v>558</v>
      </c>
      <c r="BU563" s="4">
        <f t="shared" si="32"/>
        <v>0</v>
      </c>
      <c r="BV563" s="4">
        <f t="shared" si="33"/>
        <v>0</v>
      </c>
      <c r="BW563" s="10"/>
      <c r="BX563" s="4">
        <f t="shared" si="34"/>
        <v>1</v>
      </c>
      <c r="BY563" s="4">
        <f t="shared" si="35"/>
        <v>1</v>
      </c>
      <c r="CA563" s="18">
        <v>111400</v>
      </c>
      <c r="CH563" s="18">
        <v>111400</v>
      </c>
      <c r="CI563" s="4">
        <v>0</v>
      </c>
      <c r="CJ563" s="4">
        <v>1</v>
      </c>
      <c r="CK563" s="4">
        <v>0</v>
      </c>
      <c r="CL563" s="4">
        <v>1</v>
      </c>
      <c r="CM563" s="4">
        <v>0</v>
      </c>
      <c r="CN563" s="4">
        <v>1</v>
      </c>
      <c r="CO563" s="4">
        <v>0</v>
      </c>
      <c r="CP563" s="4">
        <v>1</v>
      </c>
      <c r="CQ563" s="4">
        <v>0</v>
      </c>
      <c r="CR563" s="4">
        <v>1</v>
      </c>
      <c r="CS563" s="4">
        <v>0</v>
      </c>
      <c r="CT563" s="4">
        <v>1</v>
      </c>
      <c r="CU563" s="4">
        <v>0</v>
      </c>
      <c r="CV563" s="4">
        <v>1</v>
      </c>
      <c r="CW563" s="4">
        <v>8.9999999999999993E-3</v>
      </c>
      <c r="CX563" s="4">
        <v>0.99099999999999999</v>
      </c>
      <c r="CY563" s="4">
        <v>0.184</v>
      </c>
      <c r="CZ563" s="4">
        <v>0.81599999999999995</v>
      </c>
      <c r="DA563" s="4">
        <v>0.67500000000000004</v>
      </c>
      <c r="DB563" s="4">
        <v>0.32500000000000001</v>
      </c>
      <c r="DC563" s="4">
        <v>0.97</v>
      </c>
      <c r="DD563" s="4">
        <v>0.03</v>
      </c>
      <c r="DE563" s="4">
        <v>1</v>
      </c>
      <c r="DF563" s="4">
        <v>0</v>
      </c>
      <c r="DG563" s="4">
        <v>1</v>
      </c>
      <c r="DH563" s="4">
        <v>0</v>
      </c>
      <c r="DI563" s="4">
        <v>1</v>
      </c>
      <c r="DJ563" s="4">
        <v>0</v>
      </c>
      <c r="DK563" s="4">
        <v>1</v>
      </c>
      <c r="DL563" s="4">
        <v>0</v>
      </c>
      <c r="DM563" s="4">
        <v>1</v>
      </c>
      <c r="DN563" s="4">
        <v>0</v>
      </c>
      <c r="DO563" s="4">
        <v>1</v>
      </c>
      <c r="DP563" s="4">
        <v>0</v>
      </c>
      <c r="DQ563" s="4">
        <v>1</v>
      </c>
      <c r="DR563" s="4">
        <v>0</v>
      </c>
      <c r="DS563" s="4">
        <v>1</v>
      </c>
      <c r="DT563" s="4">
        <v>0</v>
      </c>
      <c r="DU563" s="4">
        <v>1</v>
      </c>
      <c r="DV563" s="4">
        <v>0</v>
      </c>
      <c r="DW563" s="4">
        <v>1</v>
      </c>
      <c r="DX563" s="4">
        <v>0</v>
      </c>
    </row>
    <row r="564" spans="1:128">
      <c r="A564" s="10">
        <v>559</v>
      </c>
      <c r="BP564" s="3"/>
      <c r="BQ564" s="3"/>
      <c r="BR564" s="3"/>
      <c r="BS564" s="3"/>
      <c r="BT564" s="10">
        <v>559</v>
      </c>
      <c r="BU564" s="4">
        <f t="shared" si="32"/>
        <v>0</v>
      </c>
      <c r="BV564" s="4">
        <f t="shared" si="33"/>
        <v>0</v>
      </c>
      <c r="BW564" s="10"/>
      <c r="BX564" s="4">
        <f t="shared" si="34"/>
        <v>1</v>
      </c>
      <c r="BY564" s="4">
        <f t="shared" si="35"/>
        <v>1</v>
      </c>
      <c r="CA564" s="18">
        <v>111600</v>
      </c>
      <c r="CH564" s="18">
        <v>111600</v>
      </c>
      <c r="CI564" s="4">
        <v>0</v>
      </c>
      <c r="CJ564" s="4">
        <v>1</v>
      </c>
      <c r="CK564" s="4">
        <v>0</v>
      </c>
      <c r="CL564" s="4">
        <v>1</v>
      </c>
      <c r="CM564" s="4">
        <v>0</v>
      </c>
      <c r="CN564" s="4">
        <v>1</v>
      </c>
      <c r="CO564" s="4">
        <v>0</v>
      </c>
      <c r="CP564" s="4">
        <v>1</v>
      </c>
      <c r="CQ564" s="4">
        <v>0</v>
      </c>
      <c r="CR564" s="4">
        <v>1</v>
      </c>
      <c r="CS564" s="4">
        <v>0</v>
      </c>
      <c r="CT564" s="4">
        <v>1</v>
      </c>
      <c r="CU564" s="4">
        <v>0</v>
      </c>
      <c r="CV564" s="4">
        <v>1</v>
      </c>
      <c r="CW564" s="4">
        <v>8.9999999999999993E-3</v>
      </c>
      <c r="CX564" s="4">
        <v>0.99099999999999999</v>
      </c>
      <c r="CY564" s="4">
        <v>0.17899999999999999</v>
      </c>
      <c r="CZ564" s="4">
        <v>0.82099999999999995</v>
      </c>
      <c r="DA564" s="4">
        <v>0.66600000000000004</v>
      </c>
      <c r="DB564" s="4">
        <v>0.33400000000000002</v>
      </c>
      <c r="DC564" s="4">
        <v>0.96699999999999997</v>
      </c>
      <c r="DD564" s="4">
        <v>3.3000000000000002E-2</v>
      </c>
      <c r="DE564" s="4">
        <v>1</v>
      </c>
      <c r="DF564" s="4">
        <v>0</v>
      </c>
      <c r="DG564" s="4">
        <v>1</v>
      </c>
      <c r="DH564" s="4">
        <v>0</v>
      </c>
      <c r="DI564" s="4">
        <v>1</v>
      </c>
      <c r="DJ564" s="4">
        <v>0</v>
      </c>
      <c r="DK564" s="4">
        <v>1</v>
      </c>
      <c r="DL564" s="4">
        <v>0</v>
      </c>
      <c r="DM564" s="4">
        <v>1</v>
      </c>
      <c r="DN564" s="4">
        <v>0</v>
      </c>
      <c r="DO564" s="4">
        <v>1</v>
      </c>
      <c r="DP564" s="4">
        <v>0</v>
      </c>
      <c r="DQ564" s="4">
        <v>1</v>
      </c>
      <c r="DR564" s="4">
        <v>0</v>
      </c>
      <c r="DS564" s="4">
        <v>1</v>
      </c>
      <c r="DT564" s="4">
        <v>0</v>
      </c>
      <c r="DU564" s="4">
        <v>1</v>
      </c>
      <c r="DV564" s="4">
        <v>0</v>
      </c>
      <c r="DW564" s="4">
        <v>1</v>
      </c>
      <c r="DX564" s="4">
        <v>0</v>
      </c>
    </row>
    <row r="565" spans="1:128">
      <c r="A565" s="10">
        <v>560</v>
      </c>
      <c r="BP565" s="3"/>
      <c r="BQ565" s="3"/>
      <c r="BR565" s="3"/>
      <c r="BS565" s="3"/>
      <c r="BT565" s="10">
        <v>560</v>
      </c>
      <c r="BU565" s="4">
        <f t="shared" si="32"/>
        <v>0</v>
      </c>
      <c r="BV565" s="4">
        <f t="shared" si="33"/>
        <v>0</v>
      </c>
      <c r="BW565" s="10"/>
      <c r="BX565" s="4">
        <f t="shared" si="34"/>
        <v>1</v>
      </c>
      <c r="BY565" s="4">
        <f t="shared" si="35"/>
        <v>1</v>
      </c>
      <c r="CA565" s="18">
        <v>111800</v>
      </c>
      <c r="CH565" s="18">
        <v>111800</v>
      </c>
      <c r="CI565" s="4">
        <v>0</v>
      </c>
      <c r="CJ565" s="4">
        <v>1</v>
      </c>
      <c r="CK565" s="4">
        <v>0</v>
      </c>
      <c r="CL565" s="4">
        <v>1</v>
      </c>
      <c r="CM565" s="4">
        <v>0</v>
      </c>
      <c r="CN565" s="4">
        <v>1</v>
      </c>
      <c r="CO565" s="4">
        <v>0</v>
      </c>
      <c r="CP565" s="4">
        <v>1</v>
      </c>
      <c r="CQ565" s="4">
        <v>0</v>
      </c>
      <c r="CR565" s="4">
        <v>1</v>
      </c>
      <c r="CS565" s="4">
        <v>0</v>
      </c>
      <c r="CT565" s="4">
        <v>1</v>
      </c>
      <c r="CU565" s="4">
        <v>0</v>
      </c>
      <c r="CV565" s="4">
        <v>1</v>
      </c>
      <c r="CW565" s="4">
        <v>8.9999999999999993E-3</v>
      </c>
      <c r="CX565" s="4">
        <v>0.99099999999999999</v>
      </c>
      <c r="CY565" s="4">
        <v>0.17499999999999999</v>
      </c>
      <c r="CZ565" s="4">
        <v>0.82499999999999996</v>
      </c>
      <c r="DA565" s="4">
        <v>0.65600000000000003</v>
      </c>
      <c r="DB565" s="4">
        <v>0.34399999999999997</v>
      </c>
      <c r="DC565" s="4">
        <v>0.96499999999999997</v>
      </c>
      <c r="DD565" s="4">
        <v>3.5000000000000003E-2</v>
      </c>
      <c r="DE565" s="4">
        <v>0.999</v>
      </c>
      <c r="DF565" s="4">
        <v>1E-3</v>
      </c>
      <c r="DG565" s="4">
        <v>1</v>
      </c>
      <c r="DH565" s="4">
        <v>0</v>
      </c>
      <c r="DI565" s="4">
        <v>1</v>
      </c>
      <c r="DJ565" s="4">
        <v>0</v>
      </c>
      <c r="DK565" s="4">
        <v>1</v>
      </c>
      <c r="DL565" s="4">
        <v>0</v>
      </c>
      <c r="DM565" s="4">
        <v>1</v>
      </c>
      <c r="DN565" s="4">
        <v>0</v>
      </c>
      <c r="DO565" s="4">
        <v>1</v>
      </c>
      <c r="DP565" s="4">
        <v>0</v>
      </c>
      <c r="DQ565" s="4">
        <v>1</v>
      </c>
      <c r="DR565" s="4">
        <v>0</v>
      </c>
      <c r="DS565" s="4">
        <v>1</v>
      </c>
      <c r="DT565" s="4">
        <v>0</v>
      </c>
      <c r="DU565" s="4">
        <v>1</v>
      </c>
      <c r="DV565" s="4">
        <v>0</v>
      </c>
      <c r="DW565" s="4">
        <v>1</v>
      </c>
      <c r="DX565" s="4">
        <v>0</v>
      </c>
    </row>
    <row r="566" spans="1:128">
      <c r="A566" s="10">
        <v>561</v>
      </c>
      <c r="BP566" s="3"/>
      <c r="BQ566" s="3"/>
      <c r="BR566" s="3"/>
      <c r="BS566" s="3"/>
      <c r="BT566" s="10">
        <v>561</v>
      </c>
      <c r="BU566" s="4">
        <f t="shared" si="32"/>
        <v>0</v>
      </c>
      <c r="BV566" s="4">
        <f t="shared" si="33"/>
        <v>0</v>
      </c>
      <c r="BW566" s="10"/>
      <c r="BX566" s="4">
        <f t="shared" si="34"/>
        <v>1</v>
      </c>
      <c r="BY566" s="4">
        <f t="shared" si="35"/>
        <v>1</v>
      </c>
      <c r="CA566" s="18">
        <v>112000</v>
      </c>
      <c r="CH566" s="18">
        <v>112000</v>
      </c>
      <c r="CI566" s="4">
        <v>0</v>
      </c>
      <c r="CJ566" s="4">
        <v>1</v>
      </c>
      <c r="CK566" s="4">
        <v>0</v>
      </c>
      <c r="CL566" s="4">
        <v>1</v>
      </c>
      <c r="CM566" s="4">
        <v>0</v>
      </c>
      <c r="CN566" s="4">
        <v>1</v>
      </c>
      <c r="CO566" s="4">
        <v>0</v>
      </c>
      <c r="CP566" s="4">
        <v>1</v>
      </c>
      <c r="CQ566" s="4">
        <v>0</v>
      </c>
      <c r="CR566" s="4">
        <v>1</v>
      </c>
      <c r="CS566" s="4">
        <v>0</v>
      </c>
      <c r="CT566" s="4">
        <v>1</v>
      </c>
      <c r="CU566" s="4">
        <v>0</v>
      </c>
      <c r="CV566" s="4">
        <v>1</v>
      </c>
      <c r="CW566" s="4">
        <v>8.0000000000000002E-3</v>
      </c>
      <c r="CX566" s="4">
        <v>0.99199999999999999</v>
      </c>
      <c r="CY566" s="4">
        <v>0.17100000000000001</v>
      </c>
      <c r="CZ566" s="4">
        <v>0.82899999999999996</v>
      </c>
      <c r="DA566" s="4">
        <v>0.64900000000000002</v>
      </c>
      <c r="DB566" s="4">
        <v>0.35099999999999998</v>
      </c>
      <c r="DC566" s="4">
        <v>0.96199999999999997</v>
      </c>
      <c r="DD566" s="4">
        <v>3.7999999999999999E-2</v>
      </c>
      <c r="DE566" s="4">
        <v>0.999</v>
      </c>
      <c r="DF566" s="4">
        <v>1E-3</v>
      </c>
      <c r="DG566" s="4">
        <v>1</v>
      </c>
      <c r="DH566" s="4">
        <v>0</v>
      </c>
      <c r="DI566" s="4">
        <v>1</v>
      </c>
      <c r="DJ566" s="4">
        <v>0</v>
      </c>
      <c r="DK566" s="4">
        <v>1</v>
      </c>
      <c r="DL566" s="4">
        <v>0</v>
      </c>
      <c r="DM566" s="4">
        <v>1</v>
      </c>
      <c r="DN566" s="4">
        <v>0</v>
      </c>
      <c r="DO566" s="4">
        <v>1</v>
      </c>
      <c r="DP566" s="4">
        <v>0</v>
      </c>
      <c r="DQ566" s="4">
        <v>1</v>
      </c>
      <c r="DR566" s="4">
        <v>0</v>
      </c>
      <c r="DS566" s="4">
        <v>1</v>
      </c>
      <c r="DT566" s="4">
        <v>0</v>
      </c>
      <c r="DU566" s="4">
        <v>1</v>
      </c>
      <c r="DV566" s="4">
        <v>0</v>
      </c>
      <c r="DW566" s="4">
        <v>1</v>
      </c>
      <c r="DX566" s="4">
        <v>0</v>
      </c>
    </row>
    <row r="567" spans="1:128">
      <c r="A567" s="10">
        <v>562</v>
      </c>
      <c r="BP567" s="3"/>
      <c r="BQ567" s="3"/>
      <c r="BR567" s="3"/>
      <c r="BS567" s="3"/>
      <c r="BT567" s="10">
        <v>562</v>
      </c>
      <c r="BU567" s="4">
        <f t="shared" si="32"/>
        <v>0</v>
      </c>
      <c r="BV567" s="4">
        <f t="shared" si="33"/>
        <v>0</v>
      </c>
      <c r="BW567" s="10"/>
      <c r="BX567" s="4">
        <f t="shared" si="34"/>
        <v>1</v>
      </c>
      <c r="BY567" s="4">
        <f t="shared" si="35"/>
        <v>1</v>
      </c>
      <c r="CA567" s="18">
        <v>112200</v>
      </c>
      <c r="CH567" s="18">
        <v>112200</v>
      </c>
      <c r="CI567" s="4">
        <v>0</v>
      </c>
      <c r="CJ567" s="4">
        <v>1</v>
      </c>
      <c r="CK567" s="4">
        <v>0</v>
      </c>
      <c r="CL567" s="4">
        <v>1</v>
      </c>
      <c r="CM567" s="4">
        <v>0</v>
      </c>
      <c r="CN567" s="4">
        <v>1</v>
      </c>
      <c r="CO567" s="4">
        <v>0</v>
      </c>
      <c r="CP567" s="4">
        <v>1</v>
      </c>
      <c r="CQ567" s="4">
        <v>0</v>
      </c>
      <c r="CR567" s="4">
        <v>1</v>
      </c>
      <c r="CS567" s="4">
        <v>0</v>
      </c>
      <c r="CT567" s="4">
        <v>1</v>
      </c>
      <c r="CU567" s="4">
        <v>0</v>
      </c>
      <c r="CV567" s="4">
        <v>1</v>
      </c>
      <c r="CW567" s="4">
        <v>7.0000000000000001E-3</v>
      </c>
      <c r="CX567" s="4">
        <v>0.99299999999999999</v>
      </c>
      <c r="CY567" s="4">
        <v>0.16500000000000001</v>
      </c>
      <c r="CZ567" s="4">
        <v>0.83499999999999996</v>
      </c>
      <c r="DA567" s="4">
        <v>0.63600000000000001</v>
      </c>
      <c r="DB567" s="4">
        <v>0.36399999999999999</v>
      </c>
      <c r="DC567" s="4">
        <v>0.96</v>
      </c>
      <c r="DD567" s="4">
        <v>0.04</v>
      </c>
      <c r="DE567" s="4">
        <v>0.999</v>
      </c>
      <c r="DF567" s="4">
        <v>1E-3</v>
      </c>
      <c r="DG567" s="4">
        <v>1</v>
      </c>
      <c r="DH567" s="4">
        <v>0</v>
      </c>
      <c r="DI567" s="4">
        <v>1</v>
      </c>
      <c r="DJ567" s="4">
        <v>0</v>
      </c>
      <c r="DK567" s="4">
        <v>1</v>
      </c>
      <c r="DL567" s="4">
        <v>0</v>
      </c>
      <c r="DM567" s="4">
        <v>1</v>
      </c>
      <c r="DN567" s="4">
        <v>0</v>
      </c>
      <c r="DO567" s="4">
        <v>1</v>
      </c>
      <c r="DP567" s="4">
        <v>0</v>
      </c>
      <c r="DQ567" s="4">
        <v>1</v>
      </c>
      <c r="DR567" s="4">
        <v>0</v>
      </c>
      <c r="DS567" s="4">
        <v>1</v>
      </c>
      <c r="DT567" s="4">
        <v>0</v>
      </c>
      <c r="DU567" s="4">
        <v>1</v>
      </c>
      <c r="DV567" s="4">
        <v>0</v>
      </c>
      <c r="DW567" s="4">
        <v>1</v>
      </c>
      <c r="DX567" s="4">
        <v>0</v>
      </c>
    </row>
    <row r="568" spans="1:128">
      <c r="A568" s="10">
        <v>563</v>
      </c>
      <c r="BP568" s="3"/>
      <c r="BQ568" s="3"/>
      <c r="BR568" s="3"/>
      <c r="BS568" s="3"/>
      <c r="BT568" s="10">
        <v>563</v>
      </c>
      <c r="BU568" s="4">
        <f t="shared" si="32"/>
        <v>0</v>
      </c>
      <c r="BV568" s="4">
        <f t="shared" si="33"/>
        <v>0</v>
      </c>
      <c r="BW568" s="10"/>
      <c r="BX568" s="4">
        <f t="shared" si="34"/>
        <v>1</v>
      </c>
      <c r="BY568" s="4">
        <f t="shared" si="35"/>
        <v>1</v>
      </c>
      <c r="CA568" s="18">
        <v>112400</v>
      </c>
      <c r="CH568" s="18">
        <v>112400</v>
      </c>
      <c r="CI568" s="4">
        <v>0</v>
      </c>
      <c r="CJ568" s="4">
        <v>1</v>
      </c>
      <c r="CK568" s="4">
        <v>0</v>
      </c>
      <c r="CL568" s="4">
        <v>1</v>
      </c>
      <c r="CM568" s="4">
        <v>0</v>
      </c>
      <c r="CN568" s="4">
        <v>1</v>
      </c>
      <c r="CO568" s="4">
        <v>0</v>
      </c>
      <c r="CP568" s="4">
        <v>1</v>
      </c>
      <c r="CQ568" s="4">
        <v>0</v>
      </c>
      <c r="CR568" s="4">
        <v>1</v>
      </c>
      <c r="CS568" s="4">
        <v>0</v>
      </c>
      <c r="CT568" s="4">
        <v>1</v>
      </c>
      <c r="CU568" s="4">
        <v>0</v>
      </c>
      <c r="CV568" s="4">
        <v>1</v>
      </c>
      <c r="CW568" s="4">
        <v>7.0000000000000001E-3</v>
      </c>
      <c r="CX568" s="4">
        <v>0.99299999999999999</v>
      </c>
      <c r="CY568" s="4">
        <v>0.16200000000000001</v>
      </c>
      <c r="CZ568" s="4">
        <v>0.83799999999999997</v>
      </c>
      <c r="DA568" s="4">
        <v>0.625</v>
      </c>
      <c r="DB568" s="4">
        <v>0.375</v>
      </c>
      <c r="DC568" s="4">
        <v>0.95599999999999996</v>
      </c>
      <c r="DD568" s="4">
        <v>4.3999999999999997E-2</v>
      </c>
      <c r="DE568" s="4">
        <v>0.999</v>
      </c>
      <c r="DF568" s="4">
        <v>1E-3</v>
      </c>
      <c r="DG568" s="4">
        <v>1</v>
      </c>
      <c r="DH568" s="4">
        <v>0</v>
      </c>
      <c r="DI568" s="4">
        <v>1</v>
      </c>
      <c r="DJ568" s="4">
        <v>0</v>
      </c>
      <c r="DK568" s="4">
        <v>1</v>
      </c>
      <c r="DL568" s="4">
        <v>0</v>
      </c>
      <c r="DM568" s="4">
        <v>1</v>
      </c>
      <c r="DN568" s="4">
        <v>0</v>
      </c>
      <c r="DO568" s="4">
        <v>1</v>
      </c>
      <c r="DP568" s="4">
        <v>0</v>
      </c>
      <c r="DQ568" s="4">
        <v>1</v>
      </c>
      <c r="DR568" s="4">
        <v>0</v>
      </c>
      <c r="DS568" s="4">
        <v>1</v>
      </c>
      <c r="DT568" s="4">
        <v>0</v>
      </c>
      <c r="DU568" s="4">
        <v>1</v>
      </c>
      <c r="DV568" s="4">
        <v>0</v>
      </c>
      <c r="DW568" s="4">
        <v>1</v>
      </c>
      <c r="DX568" s="4">
        <v>0</v>
      </c>
    </row>
    <row r="569" spans="1:128">
      <c r="A569" s="10">
        <v>564</v>
      </c>
      <c r="BP569" s="3"/>
      <c r="BQ569" s="3"/>
      <c r="BR569" s="3"/>
      <c r="BS569" s="3"/>
      <c r="BT569" s="10">
        <v>564</v>
      </c>
      <c r="BU569" s="4">
        <f t="shared" si="32"/>
        <v>0</v>
      </c>
      <c r="BV569" s="4">
        <f t="shared" si="33"/>
        <v>0</v>
      </c>
      <c r="BW569" s="10"/>
      <c r="BX569" s="4">
        <f t="shared" si="34"/>
        <v>1</v>
      </c>
      <c r="BY569" s="4">
        <f t="shared" si="35"/>
        <v>1</v>
      </c>
      <c r="CA569" s="18">
        <v>112600</v>
      </c>
      <c r="CH569" s="18">
        <v>112600</v>
      </c>
      <c r="CI569" s="4">
        <v>0</v>
      </c>
      <c r="CJ569" s="4">
        <v>1</v>
      </c>
      <c r="CK569" s="4">
        <v>0</v>
      </c>
      <c r="CL569" s="4">
        <v>1</v>
      </c>
      <c r="CM569" s="4">
        <v>0</v>
      </c>
      <c r="CN569" s="4">
        <v>1</v>
      </c>
      <c r="CO569" s="4">
        <v>0</v>
      </c>
      <c r="CP569" s="4">
        <v>1</v>
      </c>
      <c r="CQ569" s="4">
        <v>0</v>
      </c>
      <c r="CR569" s="4">
        <v>1</v>
      </c>
      <c r="CS569" s="4">
        <v>0</v>
      </c>
      <c r="CT569" s="4">
        <v>1</v>
      </c>
      <c r="CU569" s="4">
        <v>0</v>
      </c>
      <c r="CV569" s="4">
        <v>1</v>
      </c>
      <c r="CW569" s="4">
        <v>6.0000000000000001E-3</v>
      </c>
      <c r="CX569" s="4">
        <v>0.99399999999999999</v>
      </c>
      <c r="CY569" s="4">
        <v>0.159</v>
      </c>
      <c r="CZ569" s="4">
        <v>0.84099999999999997</v>
      </c>
      <c r="DA569" s="4">
        <v>0.61299999999999999</v>
      </c>
      <c r="DB569" s="4">
        <v>0.38700000000000001</v>
      </c>
      <c r="DC569" s="4">
        <v>0.95299999999999996</v>
      </c>
      <c r="DD569" s="4">
        <v>4.7E-2</v>
      </c>
      <c r="DE569" s="4">
        <v>0.999</v>
      </c>
      <c r="DF569" s="4">
        <v>1E-3</v>
      </c>
      <c r="DG569" s="4">
        <v>1</v>
      </c>
      <c r="DH569" s="4">
        <v>0</v>
      </c>
      <c r="DI569" s="4">
        <v>1</v>
      </c>
      <c r="DJ569" s="4">
        <v>0</v>
      </c>
      <c r="DK569" s="4">
        <v>1</v>
      </c>
      <c r="DL569" s="4">
        <v>0</v>
      </c>
      <c r="DM569" s="4">
        <v>1</v>
      </c>
      <c r="DN569" s="4">
        <v>0</v>
      </c>
      <c r="DO569" s="4">
        <v>1</v>
      </c>
      <c r="DP569" s="4">
        <v>0</v>
      </c>
      <c r="DQ569" s="4">
        <v>1</v>
      </c>
      <c r="DR569" s="4">
        <v>0</v>
      </c>
      <c r="DS569" s="4">
        <v>1</v>
      </c>
      <c r="DT569" s="4">
        <v>0</v>
      </c>
      <c r="DU569" s="4">
        <v>1</v>
      </c>
      <c r="DV569" s="4">
        <v>0</v>
      </c>
      <c r="DW569" s="4">
        <v>1</v>
      </c>
      <c r="DX569" s="4">
        <v>0</v>
      </c>
    </row>
    <row r="570" spans="1:128">
      <c r="A570" s="10">
        <v>565</v>
      </c>
      <c r="BP570" s="3"/>
      <c r="BQ570" s="3"/>
      <c r="BR570" s="3"/>
      <c r="BS570" s="3"/>
      <c r="BT570" s="10">
        <v>565</v>
      </c>
      <c r="BU570" s="4">
        <f t="shared" si="32"/>
        <v>0</v>
      </c>
      <c r="BV570" s="4">
        <f t="shared" si="33"/>
        <v>0</v>
      </c>
      <c r="BW570" s="10"/>
      <c r="BX570" s="4">
        <f t="shared" si="34"/>
        <v>1</v>
      </c>
      <c r="BY570" s="4">
        <f t="shared" si="35"/>
        <v>1</v>
      </c>
      <c r="CA570" s="18">
        <v>112800</v>
      </c>
      <c r="CH570" s="18">
        <v>112800</v>
      </c>
      <c r="CI570" s="4">
        <v>0</v>
      </c>
      <c r="CJ570" s="4">
        <v>1</v>
      </c>
      <c r="CK570" s="4">
        <v>0</v>
      </c>
      <c r="CL570" s="4">
        <v>1</v>
      </c>
      <c r="CM570" s="4">
        <v>0</v>
      </c>
      <c r="CN570" s="4">
        <v>1</v>
      </c>
      <c r="CO570" s="4">
        <v>0</v>
      </c>
      <c r="CP570" s="4">
        <v>1</v>
      </c>
      <c r="CQ570" s="4">
        <v>0</v>
      </c>
      <c r="CR570" s="4">
        <v>1</v>
      </c>
      <c r="CS570" s="4">
        <v>0</v>
      </c>
      <c r="CT570" s="4">
        <v>1</v>
      </c>
      <c r="CU570" s="4">
        <v>0</v>
      </c>
      <c r="CV570" s="4">
        <v>1</v>
      </c>
      <c r="CW570" s="4">
        <v>6.0000000000000001E-3</v>
      </c>
      <c r="CX570" s="4">
        <v>0.99399999999999999</v>
      </c>
      <c r="CY570" s="4">
        <v>0.158</v>
      </c>
      <c r="CZ570" s="4">
        <v>0.84199999999999997</v>
      </c>
      <c r="DA570" s="4">
        <v>0.60099999999999998</v>
      </c>
      <c r="DB570" s="4">
        <v>0.39900000000000002</v>
      </c>
      <c r="DC570" s="4">
        <v>0.94899999999999995</v>
      </c>
      <c r="DD570" s="4">
        <v>5.0999999999999997E-2</v>
      </c>
      <c r="DE570" s="4">
        <v>0.999</v>
      </c>
      <c r="DF570" s="4">
        <v>1E-3</v>
      </c>
      <c r="DG570" s="4">
        <v>1</v>
      </c>
      <c r="DH570" s="4">
        <v>0</v>
      </c>
      <c r="DI570" s="4">
        <v>1</v>
      </c>
      <c r="DJ570" s="4">
        <v>0</v>
      </c>
      <c r="DK570" s="4">
        <v>1</v>
      </c>
      <c r="DL570" s="4">
        <v>0</v>
      </c>
      <c r="DM570" s="4">
        <v>1</v>
      </c>
      <c r="DN570" s="4">
        <v>0</v>
      </c>
      <c r="DO570" s="4">
        <v>1</v>
      </c>
      <c r="DP570" s="4">
        <v>0</v>
      </c>
      <c r="DQ570" s="4">
        <v>1</v>
      </c>
      <c r="DR570" s="4">
        <v>0</v>
      </c>
      <c r="DS570" s="4">
        <v>1</v>
      </c>
      <c r="DT570" s="4">
        <v>0</v>
      </c>
      <c r="DU570" s="4">
        <v>1</v>
      </c>
      <c r="DV570" s="4">
        <v>0</v>
      </c>
      <c r="DW570" s="4">
        <v>1</v>
      </c>
      <c r="DX570" s="4">
        <v>0</v>
      </c>
    </row>
    <row r="571" spans="1:128">
      <c r="A571" s="10">
        <v>566</v>
      </c>
      <c r="BP571" s="3"/>
      <c r="BQ571" s="3"/>
      <c r="BR571" s="3"/>
      <c r="BS571" s="3"/>
      <c r="BT571" s="10">
        <v>566</v>
      </c>
      <c r="BU571" s="4">
        <f t="shared" si="32"/>
        <v>0</v>
      </c>
      <c r="BV571" s="4">
        <f t="shared" si="33"/>
        <v>0</v>
      </c>
      <c r="BW571" s="10"/>
      <c r="BX571" s="4">
        <f t="shared" si="34"/>
        <v>1</v>
      </c>
      <c r="BY571" s="4">
        <f t="shared" si="35"/>
        <v>1</v>
      </c>
      <c r="CA571" s="18">
        <v>113000</v>
      </c>
      <c r="CH571" s="18">
        <v>113000</v>
      </c>
      <c r="CI571" s="4">
        <v>0</v>
      </c>
      <c r="CJ571" s="4">
        <v>1</v>
      </c>
      <c r="CK571" s="4">
        <v>0</v>
      </c>
      <c r="CL571" s="4">
        <v>1</v>
      </c>
      <c r="CM571" s="4">
        <v>0</v>
      </c>
      <c r="CN571" s="4">
        <v>1</v>
      </c>
      <c r="CO571" s="4">
        <v>0</v>
      </c>
      <c r="CP571" s="4">
        <v>1</v>
      </c>
      <c r="CQ571" s="4">
        <v>0</v>
      </c>
      <c r="CR571" s="4">
        <v>1</v>
      </c>
      <c r="CS571" s="4">
        <v>0</v>
      </c>
      <c r="CT571" s="4">
        <v>1</v>
      </c>
      <c r="CU571" s="4">
        <v>0</v>
      </c>
      <c r="CV571" s="4">
        <v>1</v>
      </c>
      <c r="CW571" s="4">
        <v>6.0000000000000001E-3</v>
      </c>
      <c r="CX571" s="4">
        <v>0.99399999999999999</v>
      </c>
      <c r="CY571" s="4">
        <v>0.152</v>
      </c>
      <c r="CZ571" s="4">
        <v>0.84799999999999998</v>
      </c>
      <c r="DA571" s="4">
        <v>0.59099999999999997</v>
      </c>
      <c r="DB571" s="4">
        <v>0.40899999999999997</v>
      </c>
      <c r="DC571" s="4">
        <v>0.94799999999999995</v>
      </c>
      <c r="DD571" s="4">
        <v>5.1999999999999998E-2</v>
      </c>
      <c r="DE571" s="4">
        <v>0.999</v>
      </c>
      <c r="DF571" s="4">
        <v>1E-3</v>
      </c>
      <c r="DG571" s="4">
        <v>1</v>
      </c>
      <c r="DH571" s="4">
        <v>0</v>
      </c>
      <c r="DI571" s="4">
        <v>1</v>
      </c>
      <c r="DJ571" s="4">
        <v>0</v>
      </c>
      <c r="DK571" s="4">
        <v>1</v>
      </c>
      <c r="DL571" s="4">
        <v>0</v>
      </c>
      <c r="DM571" s="4">
        <v>1</v>
      </c>
      <c r="DN571" s="4">
        <v>0</v>
      </c>
      <c r="DO571" s="4">
        <v>1</v>
      </c>
      <c r="DP571" s="4">
        <v>0</v>
      </c>
      <c r="DQ571" s="4">
        <v>1</v>
      </c>
      <c r="DR571" s="4">
        <v>0</v>
      </c>
      <c r="DS571" s="4">
        <v>1</v>
      </c>
      <c r="DT571" s="4">
        <v>0</v>
      </c>
      <c r="DU571" s="4">
        <v>1</v>
      </c>
      <c r="DV571" s="4">
        <v>0</v>
      </c>
      <c r="DW571" s="4">
        <v>1</v>
      </c>
      <c r="DX571" s="4">
        <v>0</v>
      </c>
    </row>
    <row r="572" spans="1:128">
      <c r="A572" s="10">
        <v>567</v>
      </c>
      <c r="BP572" s="3"/>
      <c r="BQ572" s="3"/>
      <c r="BR572" s="3"/>
      <c r="BS572" s="3"/>
      <c r="BT572" s="10">
        <v>567</v>
      </c>
      <c r="BU572" s="4">
        <f t="shared" si="32"/>
        <v>0</v>
      </c>
      <c r="BV572" s="4">
        <f t="shared" si="33"/>
        <v>0</v>
      </c>
      <c r="BW572" s="10"/>
      <c r="BX572" s="4">
        <f t="shared" si="34"/>
        <v>1</v>
      </c>
      <c r="BY572" s="4">
        <f t="shared" si="35"/>
        <v>1</v>
      </c>
      <c r="CA572" s="18">
        <v>113200</v>
      </c>
      <c r="CH572" s="18">
        <v>113200</v>
      </c>
      <c r="CI572" s="4">
        <v>0</v>
      </c>
      <c r="CJ572" s="4">
        <v>1</v>
      </c>
      <c r="CK572" s="4">
        <v>0</v>
      </c>
      <c r="CL572" s="4">
        <v>1</v>
      </c>
      <c r="CM572" s="4">
        <v>0</v>
      </c>
      <c r="CN572" s="4">
        <v>1</v>
      </c>
      <c r="CO572" s="4">
        <v>0</v>
      </c>
      <c r="CP572" s="4">
        <v>1</v>
      </c>
      <c r="CQ572" s="4">
        <v>0</v>
      </c>
      <c r="CR572" s="4">
        <v>1</v>
      </c>
      <c r="CS572" s="4">
        <v>0</v>
      </c>
      <c r="CT572" s="4">
        <v>1</v>
      </c>
      <c r="CU572" s="4">
        <v>0</v>
      </c>
      <c r="CV572" s="4">
        <v>1</v>
      </c>
      <c r="CW572" s="4">
        <v>6.0000000000000001E-3</v>
      </c>
      <c r="CX572" s="4">
        <v>0.99399999999999999</v>
      </c>
      <c r="CY572" s="4">
        <v>0.14699999999999999</v>
      </c>
      <c r="CZ572" s="4">
        <v>0.85299999999999998</v>
      </c>
      <c r="DA572" s="4">
        <v>0.58199999999999996</v>
      </c>
      <c r="DB572" s="4">
        <v>0.41799999999999998</v>
      </c>
      <c r="DC572" s="4">
        <v>0.94599999999999995</v>
      </c>
      <c r="DD572" s="4">
        <v>5.3999999999999999E-2</v>
      </c>
      <c r="DE572" s="4">
        <v>0.999</v>
      </c>
      <c r="DF572" s="4">
        <v>1E-3</v>
      </c>
      <c r="DG572" s="4">
        <v>1</v>
      </c>
      <c r="DH572" s="4">
        <v>0</v>
      </c>
      <c r="DI572" s="4">
        <v>1</v>
      </c>
      <c r="DJ572" s="4">
        <v>0</v>
      </c>
      <c r="DK572" s="4">
        <v>1</v>
      </c>
      <c r="DL572" s="4">
        <v>0</v>
      </c>
      <c r="DM572" s="4">
        <v>1</v>
      </c>
      <c r="DN572" s="4">
        <v>0</v>
      </c>
      <c r="DO572" s="4">
        <v>1</v>
      </c>
      <c r="DP572" s="4">
        <v>0</v>
      </c>
      <c r="DQ572" s="4">
        <v>1</v>
      </c>
      <c r="DR572" s="4">
        <v>0</v>
      </c>
      <c r="DS572" s="4">
        <v>1</v>
      </c>
      <c r="DT572" s="4">
        <v>0</v>
      </c>
      <c r="DU572" s="4">
        <v>1</v>
      </c>
      <c r="DV572" s="4">
        <v>0</v>
      </c>
      <c r="DW572" s="4">
        <v>1</v>
      </c>
      <c r="DX572" s="4">
        <v>0</v>
      </c>
    </row>
    <row r="573" spans="1:128">
      <c r="A573" s="10">
        <v>568</v>
      </c>
      <c r="BP573" s="3"/>
      <c r="BQ573" s="3"/>
      <c r="BR573" s="3"/>
      <c r="BS573" s="3"/>
      <c r="BT573" s="10">
        <v>568</v>
      </c>
      <c r="BU573" s="4">
        <f t="shared" si="32"/>
        <v>0</v>
      </c>
      <c r="BV573" s="4">
        <f t="shared" si="33"/>
        <v>0</v>
      </c>
      <c r="BW573" s="10"/>
      <c r="BX573" s="4">
        <f t="shared" si="34"/>
        <v>1</v>
      </c>
      <c r="BY573" s="4">
        <f t="shared" si="35"/>
        <v>1</v>
      </c>
      <c r="CA573" s="18">
        <v>113400</v>
      </c>
      <c r="CH573" s="18">
        <v>113400</v>
      </c>
      <c r="CI573" s="4">
        <v>0</v>
      </c>
      <c r="CJ573" s="4">
        <v>1</v>
      </c>
      <c r="CK573" s="4">
        <v>0</v>
      </c>
      <c r="CL573" s="4">
        <v>1</v>
      </c>
      <c r="CM573" s="4">
        <v>0</v>
      </c>
      <c r="CN573" s="4">
        <v>1</v>
      </c>
      <c r="CO573" s="4">
        <v>0</v>
      </c>
      <c r="CP573" s="4">
        <v>1</v>
      </c>
      <c r="CQ573" s="4">
        <v>0</v>
      </c>
      <c r="CR573" s="4">
        <v>1</v>
      </c>
      <c r="CS573" s="4">
        <v>0</v>
      </c>
      <c r="CT573" s="4">
        <v>1</v>
      </c>
      <c r="CU573" s="4">
        <v>0</v>
      </c>
      <c r="CV573" s="4">
        <v>1</v>
      </c>
      <c r="CW573" s="4">
        <v>6.0000000000000001E-3</v>
      </c>
      <c r="CX573" s="4">
        <v>0.99399999999999999</v>
      </c>
      <c r="CY573" s="4">
        <v>0.14299999999999999</v>
      </c>
      <c r="CZ573" s="4">
        <v>0.85699999999999998</v>
      </c>
      <c r="DA573" s="4">
        <v>0.57599999999999996</v>
      </c>
      <c r="DB573" s="4">
        <v>0.42399999999999999</v>
      </c>
      <c r="DC573" s="4">
        <v>0.94499999999999995</v>
      </c>
      <c r="DD573" s="4">
        <v>5.5E-2</v>
      </c>
      <c r="DE573" s="4">
        <v>0.999</v>
      </c>
      <c r="DF573" s="4">
        <v>1E-3</v>
      </c>
      <c r="DG573" s="4">
        <v>1</v>
      </c>
      <c r="DH573" s="4">
        <v>0</v>
      </c>
      <c r="DI573" s="4">
        <v>1</v>
      </c>
      <c r="DJ573" s="4">
        <v>0</v>
      </c>
      <c r="DK573" s="4">
        <v>1</v>
      </c>
      <c r="DL573" s="4">
        <v>0</v>
      </c>
      <c r="DM573" s="4">
        <v>1</v>
      </c>
      <c r="DN573" s="4">
        <v>0</v>
      </c>
      <c r="DO573" s="4">
        <v>1</v>
      </c>
      <c r="DP573" s="4">
        <v>0</v>
      </c>
      <c r="DQ573" s="4">
        <v>1</v>
      </c>
      <c r="DR573" s="4">
        <v>0</v>
      </c>
      <c r="DS573" s="4">
        <v>1</v>
      </c>
      <c r="DT573" s="4">
        <v>0</v>
      </c>
      <c r="DU573" s="4">
        <v>1</v>
      </c>
      <c r="DV573" s="4">
        <v>0</v>
      </c>
      <c r="DW573" s="4">
        <v>1</v>
      </c>
      <c r="DX573" s="4">
        <v>0</v>
      </c>
    </row>
    <row r="574" spans="1:128">
      <c r="A574" s="10">
        <v>569</v>
      </c>
      <c r="BP574" s="3"/>
      <c r="BQ574" s="3"/>
      <c r="BR574" s="3"/>
      <c r="BS574" s="3"/>
      <c r="BT574" s="10">
        <v>569</v>
      </c>
      <c r="BU574" s="4">
        <f t="shared" si="32"/>
        <v>0</v>
      </c>
      <c r="BV574" s="4">
        <f t="shared" si="33"/>
        <v>0</v>
      </c>
      <c r="BW574" s="10"/>
      <c r="BX574" s="4">
        <f t="shared" si="34"/>
        <v>1</v>
      </c>
      <c r="BY574" s="4">
        <f t="shared" si="35"/>
        <v>1</v>
      </c>
      <c r="CA574" s="18">
        <v>113600</v>
      </c>
      <c r="CH574" s="18">
        <v>113600</v>
      </c>
      <c r="CI574" s="4">
        <v>0</v>
      </c>
      <c r="CJ574" s="4">
        <v>1</v>
      </c>
      <c r="CK574" s="4">
        <v>0</v>
      </c>
      <c r="CL574" s="4">
        <v>1</v>
      </c>
      <c r="CM574" s="4">
        <v>0</v>
      </c>
      <c r="CN574" s="4">
        <v>1</v>
      </c>
      <c r="CO574" s="4">
        <v>0</v>
      </c>
      <c r="CP574" s="4">
        <v>1</v>
      </c>
      <c r="CQ574" s="4">
        <v>0</v>
      </c>
      <c r="CR574" s="4">
        <v>1</v>
      </c>
      <c r="CS574" s="4">
        <v>0</v>
      </c>
      <c r="CT574" s="4">
        <v>1</v>
      </c>
      <c r="CU574" s="4">
        <v>0</v>
      </c>
      <c r="CV574" s="4">
        <v>1</v>
      </c>
      <c r="CW574" s="4">
        <v>6.0000000000000001E-3</v>
      </c>
      <c r="CX574" s="4">
        <v>0.99399999999999999</v>
      </c>
      <c r="CY574" s="4">
        <v>0.13700000000000001</v>
      </c>
      <c r="CZ574" s="4">
        <v>0.86299999999999999</v>
      </c>
      <c r="DA574" s="4">
        <v>0.56100000000000005</v>
      </c>
      <c r="DB574" s="4">
        <v>0.439</v>
      </c>
      <c r="DC574" s="4">
        <v>0.94099999999999995</v>
      </c>
      <c r="DD574" s="4">
        <v>5.8999999999999997E-2</v>
      </c>
      <c r="DE574" s="4">
        <v>0.999</v>
      </c>
      <c r="DF574" s="4">
        <v>1E-3</v>
      </c>
      <c r="DG574" s="4">
        <v>1</v>
      </c>
      <c r="DH574" s="4">
        <v>0</v>
      </c>
      <c r="DI574" s="4">
        <v>1</v>
      </c>
      <c r="DJ574" s="4">
        <v>0</v>
      </c>
      <c r="DK574" s="4">
        <v>1</v>
      </c>
      <c r="DL574" s="4">
        <v>0</v>
      </c>
      <c r="DM574" s="4">
        <v>1</v>
      </c>
      <c r="DN574" s="4">
        <v>0</v>
      </c>
      <c r="DO574" s="4">
        <v>1</v>
      </c>
      <c r="DP574" s="4">
        <v>0</v>
      </c>
      <c r="DQ574" s="4">
        <v>1</v>
      </c>
      <c r="DR574" s="4">
        <v>0</v>
      </c>
      <c r="DS574" s="4">
        <v>1</v>
      </c>
      <c r="DT574" s="4">
        <v>0</v>
      </c>
      <c r="DU574" s="4">
        <v>1</v>
      </c>
      <c r="DV574" s="4">
        <v>0</v>
      </c>
      <c r="DW574" s="4">
        <v>1</v>
      </c>
      <c r="DX574" s="4">
        <v>0</v>
      </c>
    </row>
    <row r="575" spans="1:128">
      <c r="A575" s="10">
        <v>570</v>
      </c>
      <c r="BP575" s="3"/>
      <c r="BQ575" s="3"/>
      <c r="BR575" s="3"/>
      <c r="BS575" s="3"/>
      <c r="BT575" s="10">
        <v>570</v>
      </c>
      <c r="BU575" s="4">
        <f t="shared" si="32"/>
        <v>0</v>
      </c>
      <c r="BV575" s="4">
        <f t="shared" si="33"/>
        <v>0</v>
      </c>
      <c r="BW575" s="10"/>
      <c r="BX575" s="4">
        <f t="shared" si="34"/>
        <v>1</v>
      </c>
      <c r="BY575" s="4">
        <f t="shared" si="35"/>
        <v>1</v>
      </c>
      <c r="CA575" s="18">
        <v>113800</v>
      </c>
      <c r="CH575" s="18">
        <v>113800</v>
      </c>
      <c r="CI575" s="4">
        <v>0</v>
      </c>
      <c r="CJ575" s="4">
        <v>1</v>
      </c>
      <c r="CK575" s="4">
        <v>0</v>
      </c>
      <c r="CL575" s="4">
        <v>1</v>
      </c>
      <c r="CM575" s="4">
        <v>0</v>
      </c>
      <c r="CN575" s="4">
        <v>1</v>
      </c>
      <c r="CO575" s="4">
        <v>0</v>
      </c>
      <c r="CP575" s="4">
        <v>1</v>
      </c>
      <c r="CQ575" s="4">
        <v>0</v>
      </c>
      <c r="CR575" s="4">
        <v>1</v>
      </c>
      <c r="CS575" s="4">
        <v>0</v>
      </c>
      <c r="CT575" s="4">
        <v>1</v>
      </c>
      <c r="CU575" s="4">
        <v>0</v>
      </c>
      <c r="CV575" s="4">
        <v>1</v>
      </c>
      <c r="CW575" s="4">
        <v>6.0000000000000001E-3</v>
      </c>
      <c r="CX575" s="4">
        <v>0.99399999999999999</v>
      </c>
      <c r="CY575" s="4">
        <v>0.13400000000000001</v>
      </c>
      <c r="CZ575" s="4">
        <v>0.86599999999999999</v>
      </c>
      <c r="DA575" s="4">
        <v>0.55100000000000005</v>
      </c>
      <c r="DB575" s="4">
        <v>0.44900000000000001</v>
      </c>
      <c r="DC575" s="4">
        <v>0.93899999999999995</v>
      </c>
      <c r="DD575" s="4">
        <v>6.0999999999999999E-2</v>
      </c>
      <c r="DE575" s="4">
        <v>0.999</v>
      </c>
      <c r="DF575" s="4">
        <v>1E-3</v>
      </c>
      <c r="DG575" s="4">
        <v>1</v>
      </c>
      <c r="DH575" s="4">
        <v>0</v>
      </c>
      <c r="DI575" s="4">
        <v>1</v>
      </c>
      <c r="DJ575" s="4">
        <v>0</v>
      </c>
      <c r="DK575" s="4">
        <v>1</v>
      </c>
      <c r="DL575" s="4">
        <v>0</v>
      </c>
      <c r="DM575" s="4">
        <v>1</v>
      </c>
      <c r="DN575" s="4">
        <v>0</v>
      </c>
      <c r="DO575" s="4">
        <v>1</v>
      </c>
      <c r="DP575" s="4">
        <v>0</v>
      </c>
      <c r="DQ575" s="4">
        <v>1</v>
      </c>
      <c r="DR575" s="4">
        <v>0</v>
      </c>
      <c r="DS575" s="4">
        <v>1</v>
      </c>
      <c r="DT575" s="4">
        <v>0</v>
      </c>
      <c r="DU575" s="4">
        <v>1</v>
      </c>
      <c r="DV575" s="4">
        <v>0</v>
      </c>
      <c r="DW575" s="4">
        <v>1</v>
      </c>
      <c r="DX575" s="4">
        <v>0</v>
      </c>
    </row>
    <row r="576" spans="1:128">
      <c r="A576" s="10">
        <v>571</v>
      </c>
      <c r="BP576" s="3"/>
      <c r="BQ576" s="3"/>
      <c r="BR576" s="3"/>
      <c r="BS576" s="3"/>
      <c r="BT576" s="10">
        <v>571</v>
      </c>
      <c r="BU576" s="4">
        <f t="shared" si="32"/>
        <v>0</v>
      </c>
      <c r="BV576" s="4">
        <f t="shared" si="33"/>
        <v>0</v>
      </c>
      <c r="BW576" s="10"/>
      <c r="BX576" s="4">
        <f t="shared" si="34"/>
        <v>1</v>
      </c>
      <c r="BY576" s="4">
        <f t="shared" si="35"/>
        <v>1</v>
      </c>
      <c r="CA576" s="18">
        <v>114000</v>
      </c>
      <c r="CH576" s="18">
        <v>114000</v>
      </c>
      <c r="CI576" s="4">
        <v>0</v>
      </c>
      <c r="CJ576" s="4">
        <v>1</v>
      </c>
      <c r="CK576" s="4">
        <v>0</v>
      </c>
      <c r="CL576" s="4">
        <v>1</v>
      </c>
      <c r="CM576" s="4">
        <v>0</v>
      </c>
      <c r="CN576" s="4">
        <v>1</v>
      </c>
      <c r="CO576" s="4">
        <v>0</v>
      </c>
      <c r="CP576" s="4">
        <v>1</v>
      </c>
      <c r="CQ576" s="4">
        <v>0</v>
      </c>
      <c r="CR576" s="4">
        <v>1</v>
      </c>
      <c r="CS576" s="4">
        <v>0</v>
      </c>
      <c r="CT576" s="4">
        <v>1</v>
      </c>
      <c r="CU576" s="4">
        <v>0</v>
      </c>
      <c r="CV576" s="4">
        <v>1</v>
      </c>
      <c r="CW576" s="4">
        <v>5.0000000000000001E-3</v>
      </c>
      <c r="CX576" s="4">
        <v>0.995</v>
      </c>
      <c r="CY576" s="4">
        <v>0.127</v>
      </c>
      <c r="CZ576" s="4">
        <v>0.873</v>
      </c>
      <c r="DA576" s="4">
        <v>0.54</v>
      </c>
      <c r="DB576" s="4">
        <v>0.46</v>
      </c>
      <c r="DC576" s="4">
        <v>0.93200000000000005</v>
      </c>
      <c r="DD576" s="4">
        <v>6.8000000000000005E-2</v>
      </c>
      <c r="DE576" s="4">
        <v>0.999</v>
      </c>
      <c r="DF576" s="4">
        <v>1E-3</v>
      </c>
      <c r="DG576" s="4">
        <v>1</v>
      </c>
      <c r="DH576" s="4">
        <v>0</v>
      </c>
      <c r="DI576" s="4">
        <v>1</v>
      </c>
      <c r="DJ576" s="4">
        <v>0</v>
      </c>
      <c r="DK576" s="4">
        <v>1</v>
      </c>
      <c r="DL576" s="4">
        <v>0</v>
      </c>
      <c r="DM576" s="4">
        <v>1</v>
      </c>
      <c r="DN576" s="4">
        <v>0</v>
      </c>
      <c r="DO576" s="4">
        <v>1</v>
      </c>
      <c r="DP576" s="4">
        <v>0</v>
      </c>
      <c r="DQ576" s="4">
        <v>1</v>
      </c>
      <c r="DR576" s="4">
        <v>0</v>
      </c>
      <c r="DS576" s="4">
        <v>1</v>
      </c>
      <c r="DT576" s="4">
        <v>0</v>
      </c>
      <c r="DU576" s="4">
        <v>1</v>
      </c>
      <c r="DV576" s="4">
        <v>0</v>
      </c>
      <c r="DW576" s="4">
        <v>1</v>
      </c>
      <c r="DX576" s="4">
        <v>0</v>
      </c>
    </row>
    <row r="577" spans="1:128">
      <c r="A577" s="10">
        <v>572</v>
      </c>
      <c r="BP577" s="3"/>
      <c r="BQ577" s="3"/>
      <c r="BR577" s="3"/>
      <c r="BS577" s="3"/>
      <c r="BT577" s="10">
        <v>572</v>
      </c>
      <c r="BU577" s="4">
        <f t="shared" si="32"/>
        <v>0</v>
      </c>
      <c r="BV577" s="4">
        <f t="shared" si="33"/>
        <v>0</v>
      </c>
      <c r="BW577" s="10"/>
      <c r="BX577" s="4">
        <f t="shared" si="34"/>
        <v>1</v>
      </c>
      <c r="BY577" s="4">
        <f t="shared" si="35"/>
        <v>1</v>
      </c>
      <c r="CA577" s="18">
        <v>114200</v>
      </c>
      <c r="CH577" s="18">
        <v>114200</v>
      </c>
      <c r="CI577" s="4">
        <v>0</v>
      </c>
      <c r="CJ577" s="4">
        <v>1</v>
      </c>
      <c r="CK577" s="4">
        <v>0</v>
      </c>
      <c r="CL577" s="4">
        <v>1</v>
      </c>
      <c r="CM577" s="4">
        <v>0</v>
      </c>
      <c r="CN577" s="4">
        <v>1</v>
      </c>
      <c r="CO577" s="4">
        <v>0</v>
      </c>
      <c r="CP577" s="4">
        <v>1</v>
      </c>
      <c r="CQ577" s="4">
        <v>0</v>
      </c>
      <c r="CR577" s="4">
        <v>1</v>
      </c>
      <c r="CS577" s="4">
        <v>0</v>
      </c>
      <c r="CT577" s="4">
        <v>1</v>
      </c>
      <c r="CU577" s="4">
        <v>0</v>
      </c>
      <c r="CV577" s="4">
        <v>1</v>
      </c>
      <c r="CW577" s="4">
        <v>5.0000000000000001E-3</v>
      </c>
      <c r="CX577" s="4">
        <v>0.995</v>
      </c>
      <c r="CY577" s="4">
        <v>0.11899999999999999</v>
      </c>
      <c r="CZ577" s="4">
        <v>0.88100000000000001</v>
      </c>
      <c r="DA577" s="4">
        <v>0.53300000000000003</v>
      </c>
      <c r="DB577" s="4">
        <v>0.46700000000000003</v>
      </c>
      <c r="DC577" s="4">
        <v>0.93</v>
      </c>
      <c r="DD577" s="4">
        <v>7.0000000000000007E-2</v>
      </c>
      <c r="DE577" s="4">
        <v>0.999</v>
      </c>
      <c r="DF577" s="4">
        <v>1E-3</v>
      </c>
      <c r="DG577" s="4">
        <v>1</v>
      </c>
      <c r="DH577" s="4">
        <v>0</v>
      </c>
      <c r="DI577" s="4">
        <v>1</v>
      </c>
      <c r="DJ577" s="4">
        <v>0</v>
      </c>
      <c r="DK577" s="4">
        <v>1</v>
      </c>
      <c r="DL577" s="4">
        <v>0</v>
      </c>
      <c r="DM577" s="4">
        <v>1</v>
      </c>
      <c r="DN577" s="4">
        <v>0</v>
      </c>
      <c r="DO577" s="4">
        <v>1</v>
      </c>
      <c r="DP577" s="4">
        <v>0</v>
      </c>
      <c r="DQ577" s="4">
        <v>1</v>
      </c>
      <c r="DR577" s="4">
        <v>0</v>
      </c>
      <c r="DS577" s="4">
        <v>1</v>
      </c>
      <c r="DT577" s="4">
        <v>0</v>
      </c>
      <c r="DU577" s="4">
        <v>1</v>
      </c>
      <c r="DV577" s="4">
        <v>0</v>
      </c>
      <c r="DW577" s="4">
        <v>1</v>
      </c>
      <c r="DX577" s="4">
        <v>0</v>
      </c>
    </row>
    <row r="578" spans="1:128">
      <c r="A578" s="10">
        <v>573</v>
      </c>
      <c r="BP578" s="3"/>
      <c r="BQ578" s="3"/>
      <c r="BR578" s="3"/>
      <c r="BS578" s="3"/>
      <c r="BT578" s="10">
        <v>573</v>
      </c>
      <c r="BU578" s="4">
        <f t="shared" si="32"/>
        <v>0</v>
      </c>
      <c r="BV578" s="4">
        <f t="shared" si="33"/>
        <v>0</v>
      </c>
      <c r="BW578" s="10"/>
      <c r="BX578" s="4">
        <f t="shared" si="34"/>
        <v>1</v>
      </c>
      <c r="BY578" s="4">
        <f t="shared" si="35"/>
        <v>1</v>
      </c>
      <c r="CA578" s="18">
        <v>114400</v>
      </c>
      <c r="CH578" s="18">
        <v>114400</v>
      </c>
      <c r="CI578" s="4">
        <v>0</v>
      </c>
      <c r="CJ578" s="4">
        <v>1</v>
      </c>
      <c r="CK578" s="4">
        <v>0</v>
      </c>
      <c r="CL578" s="4">
        <v>1</v>
      </c>
      <c r="CM578" s="4">
        <v>0</v>
      </c>
      <c r="CN578" s="4">
        <v>1</v>
      </c>
      <c r="CO578" s="4">
        <v>0</v>
      </c>
      <c r="CP578" s="4">
        <v>1</v>
      </c>
      <c r="CQ578" s="4">
        <v>0</v>
      </c>
      <c r="CR578" s="4">
        <v>1</v>
      </c>
      <c r="CS578" s="4">
        <v>0</v>
      </c>
      <c r="CT578" s="4">
        <v>1</v>
      </c>
      <c r="CU578" s="4">
        <v>0</v>
      </c>
      <c r="CV578" s="4">
        <v>1</v>
      </c>
      <c r="CW578" s="4">
        <v>4.0000000000000001E-3</v>
      </c>
      <c r="CX578" s="4">
        <v>0.996</v>
      </c>
      <c r="CY578" s="4">
        <v>0.115</v>
      </c>
      <c r="CZ578" s="4">
        <v>0.88500000000000001</v>
      </c>
      <c r="DA578" s="4">
        <v>0.52200000000000002</v>
      </c>
      <c r="DB578" s="4">
        <v>0.47799999999999998</v>
      </c>
      <c r="DC578" s="4">
        <v>0.92400000000000004</v>
      </c>
      <c r="DD578" s="4">
        <v>7.5999999999999998E-2</v>
      </c>
      <c r="DE578" s="4">
        <v>0.999</v>
      </c>
      <c r="DF578" s="4">
        <v>1E-3</v>
      </c>
      <c r="DG578" s="4">
        <v>1</v>
      </c>
      <c r="DH578" s="4">
        <v>0</v>
      </c>
      <c r="DI578" s="4">
        <v>1</v>
      </c>
      <c r="DJ578" s="4">
        <v>0</v>
      </c>
      <c r="DK578" s="4">
        <v>1</v>
      </c>
      <c r="DL578" s="4">
        <v>0</v>
      </c>
      <c r="DM578" s="4">
        <v>1</v>
      </c>
      <c r="DN578" s="4">
        <v>0</v>
      </c>
      <c r="DO578" s="4">
        <v>1</v>
      </c>
      <c r="DP578" s="4">
        <v>0</v>
      </c>
      <c r="DQ578" s="4">
        <v>1</v>
      </c>
      <c r="DR578" s="4">
        <v>0</v>
      </c>
      <c r="DS578" s="4">
        <v>1</v>
      </c>
      <c r="DT578" s="4">
        <v>0</v>
      </c>
      <c r="DU578" s="4">
        <v>1</v>
      </c>
      <c r="DV578" s="4">
        <v>0</v>
      </c>
      <c r="DW578" s="4">
        <v>1</v>
      </c>
      <c r="DX578" s="4">
        <v>0</v>
      </c>
    </row>
    <row r="579" spans="1:128">
      <c r="A579" s="10">
        <v>574</v>
      </c>
      <c r="BP579" s="3"/>
      <c r="BQ579" s="3"/>
      <c r="BR579" s="3"/>
      <c r="BS579" s="3"/>
      <c r="BT579" s="10">
        <v>574</v>
      </c>
      <c r="BU579" s="4">
        <f t="shared" si="32"/>
        <v>0</v>
      </c>
      <c r="BV579" s="4">
        <f t="shared" si="33"/>
        <v>0</v>
      </c>
      <c r="BW579" s="10"/>
      <c r="BX579" s="4">
        <f t="shared" si="34"/>
        <v>1</v>
      </c>
      <c r="BY579" s="4">
        <f t="shared" si="35"/>
        <v>1</v>
      </c>
      <c r="CA579" s="18">
        <v>114600</v>
      </c>
      <c r="CH579" s="18">
        <v>114600</v>
      </c>
      <c r="CI579" s="4">
        <v>0</v>
      </c>
      <c r="CJ579" s="4">
        <v>1</v>
      </c>
      <c r="CK579" s="4">
        <v>0</v>
      </c>
      <c r="CL579" s="4">
        <v>1</v>
      </c>
      <c r="CM579" s="4">
        <v>0</v>
      </c>
      <c r="CN579" s="4">
        <v>1</v>
      </c>
      <c r="CO579" s="4">
        <v>0</v>
      </c>
      <c r="CP579" s="4">
        <v>1</v>
      </c>
      <c r="CQ579" s="4">
        <v>0</v>
      </c>
      <c r="CR579" s="4">
        <v>1</v>
      </c>
      <c r="CS579" s="4">
        <v>0</v>
      </c>
      <c r="CT579" s="4">
        <v>1</v>
      </c>
      <c r="CU579" s="4">
        <v>0</v>
      </c>
      <c r="CV579" s="4">
        <v>1</v>
      </c>
      <c r="CW579" s="4">
        <v>4.0000000000000001E-3</v>
      </c>
      <c r="CX579" s="4">
        <v>0.996</v>
      </c>
      <c r="CY579" s="4">
        <v>0.113</v>
      </c>
      <c r="CZ579" s="4">
        <v>0.88700000000000001</v>
      </c>
      <c r="DA579" s="4">
        <v>0.51</v>
      </c>
      <c r="DB579" s="4">
        <v>0.49</v>
      </c>
      <c r="DC579" s="4">
        <v>0.91800000000000004</v>
      </c>
      <c r="DD579" s="4">
        <v>8.2000000000000003E-2</v>
      </c>
      <c r="DE579" s="4">
        <v>0.999</v>
      </c>
      <c r="DF579" s="4">
        <v>1E-3</v>
      </c>
      <c r="DG579" s="4">
        <v>1</v>
      </c>
      <c r="DH579" s="4">
        <v>0</v>
      </c>
      <c r="DI579" s="4">
        <v>1</v>
      </c>
      <c r="DJ579" s="4">
        <v>0</v>
      </c>
      <c r="DK579" s="4">
        <v>1</v>
      </c>
      <c r="DL579" s="4">
        <v>0</v>
      </c>
      <c r="DM579" s="4">
        <v>1</v>
      </c>
      <c r="DN579" s="4">
        <v>0</v>
      </c>
      <c r="DO579" s="4">
        <v>1</v>
      </c>
      <c r="DP579" s="4">
        <v>0</v>
      </c>
      <c r="DQ579" s="4">
        <v>1</v>
      </c>
      <c r="DR579" s="4">
        <v>0</v>
      </c>
      <c r="DS579" s="4">
        <v>1</v>
      </c>
      <c r="DT579" s="4">
        <v>0</v>
      </c>
      <c r="DU579" s="4">
        <v>1</v>
      </c>
      <c r="DV579" s="4">
        <v>0</v>
      </c>
      <c r="DW579" s="4">
        <v>1</v>
      </c>
      <c r="DX579" s="4">
        <v>0</v>
      </c>
    </row>
    <row r="580" spans="1:128">
      <c r="A580" s="10">
        <v>575</v>
      </c>
      <c r="BP580" s="3"/>
      <c r="BQ580" s="3"/>
      <c r="BR580" s="3"/>
      <c r="BS580" s="3"/>
      <c r="BT580" s="10">
        <v>575</v>
      </c>
      <c r="BU580" s="4">
        <f t="shared" si="32"/>
        <v>0</v>
      </c>
      <c r="BV580" s="4">
        <f t="shared" si="33"/>
        <v>0</v>
      </c>
      <c r="BW580" s="10"/>
      <c r="BX580" s="4">
        <f t="shared" si="34"/>
        <v>1</v>
      </c>
      <c r="BY580" s="4">
        <f t="shared" si="35"/>
        <v>1</v>
      </c>
      <c r="CA580" s="18">
        <v>114800</v>
      </c>
      <c r="CH580" s="18">
        <v>114800</v>
      </c>
      <c r="CI580" s="4">
        <v>0</v>
      </c>
      <c r="CJ580" s="4">
        <v>1</v>
      </c>
      <c r="CK580" s="4">
        <v>0</v>
      </c>
      <c r="CL580" s="4">
        <v>1</v>
      </c>
      <c r="CM580" s="4">
        <v>0</v>
      </c>
      <c r="CN580" s="4">
        <v>1</v>
      </c>
      <c r="CO580" s="4">
        <v>0</v>
      </c>
      <c r="CP580" s="4">
        <v>1</v>
      </c>
      <c r="CQ580" s="4">
        <v>0</v>
      </c>
      <c r="CR580" s="4">
        <v>1</v>
      </c>
      <c r="CS580" s="4">
        <v>0</v>
      </c>
      <c r="CT580" s="4">
        <v>1</v>
      </c>
      <c r="CU580" s="4">
        <v>0</v>
      </c>
      <c r="CV580" s="4">
        <v>1</v>
      </c>
      <c r="CW580" s="4">
        <v>3.0000000000000001E-3</v>
      </c>
      <c r="CX580" s="4">
        <v>0.997</v>
      </c>
      <c r="CY580" s="4">
        <v>0.105</v>
      </c>
      <c r="CZ580" s="4">
        <v>0.89500000000000002</v>
      </c>
      <c r="DA580" s="4">
        <v>0.49399999999999999</v>
      </c>
      <c r="DB580" s="4">
        <v>0.50600000000000001</v>
      </c>
      <c r="DC580" s="4">
        <v>0.90900000000000003</v>
      </c>
      <c r="DD580" s="4">
        <v>9.0999999999999998E-2</v>
      </c>
      <c r="DE580" s="4">
        <v>0.999</v>
      </c>
      <c r="DF580" s="4">
        <v>1E-3</v>
      </c>
      <c r="DG580" s="4">
        <v>1</v>
      </c>
      <c r="DH580" s="4">
        <v>0</v>
      </c>
      <c r="DI580" s="4">
        <v>1</v>
      </c>
      <c r="DJ580" s="4">
        <v>0</v>
      </c>
      <c r="DK580" s="4">
        <v>1</v>
      </c>
      <c r="DL580" s="4">
        <v>0</v>
      </c>
      <c r="DM580" s="4">
        <v>1</v>
      </c>
      <c r="DN580" s="4">
        <v>0</v>
      </c>
      <c r="DO580" s="4">
        <v>1</v>
      </c>
      <c r="DP580" s="4">
        <v>0</v>
      </c>
      <c r="DQ580" s="4">
        <v>1</v>
      </c>
      <c r="DR580" s="4">
        <v>0</v>
      </c>
      <c r="DS580" s="4">
        <v>1</v>
      </c>
      <c r="DT580" s="4">
        <v>0</v>
      </c>
      <c r="DU580" s="4">
        <v>1</v>
      </c>
      <c r="DV580" s="4">
        <v>0</v>
      </c>
      <c r="DW580" s="4">
        <v>1</v>
      </c>
      <c r="DX580" s="4">
        <v>0</v>
      </c>
    </row>
    <row r="581" spans="1:128">
      <c r="A581" s="10">
        <v>576</v>
      </c>
      <c r="BP581" s="3"/>
      <c r="BQ581" s="3"/>
      <c r="BR581" s="3"/>
      <c r="BS581" s="3"/>
      <c r="BT581" s="10">
        <v>576</v>
      </c>
      <c r="BU581" s="4">
        <f t="shared" si="32"/>
        <v>0</v>
      </c>
      <c r="BV581" s="4">
        <f t="shared" si="33"/>
        <v>0</v>
      </c>
      <c r="BW581" s="10"/>
      <c r="BX581" s="4">
        <f t="shared" si="34"/>
        <v>1</v>
      </c>
      <c r="BY581" s="4">
        <f t="shared" si="35"/>
        <v>1</v>
      </c>
      <c r="CA581" s="18">
        <v>115000</v>
      </c>
      <c r="CH581" s="18">
        <v>115000</v>
      </c>
      <c r="CI581" s="4">
        <v>0</v>
      </c>
      <c r="CJ581" s="4">
        <v>1</v>
      </c>
      <c r="CK581" s="4">
        <v>0</v>
      </c>
      <c r="CL581" s="4">
        <v>1</v>
      </c>
      <c r="CM581" s="4">
        <v>0</v>
      </c>
      <c r="CN581" s="4">
        <v>1</v>
      </c>
      <c r="CO581" s="4">
        <v>0</v>
      </c>
      <c r="CP581" s="4">
        <v>1</v>
      </c>
      <c r="CQ581" s="4">
        <v>0</v>
      </c>
      <c r="CR581" s="4">
        <v>1</v>
      </c>
      <c r="CS581" s="4">
        <v>0</v>
      </c>
      <c r="CT581" s="4">
        <v>1</v>
      </c>
      <c r="CU581" s="4">
        <v>0</v>
      </c>
      <c r="CV581" s="4">
        <v>1</v>
      </c>
      <c r="CW581" s="4">
        <v>3.0000000000000001E-3</v>
      </c>
      <c r="CX581" s="4">
        <v>0.997</v>
      </c>
      <c r="CY581" s="4">
        <v>0.10199999999999999</v>
      </c>
      <c r="CZ581" s="4">
        <v>0.89800000000000002</v>
      </c>
      <c r="DA581" s="4">
        <v>0.48299999999999998</v>
      </c>
      <c r="DB581" s="4">
        <v>0.51700000000000002</v>
      </c>
      <c r="DC581" s="4">
        <v>0.9</v>
      </c>
      <c r="DD581" s="4">
        <v>0.1</v>
      </c>
      <c r="DE581" s="4">
        <v>0.999</v>
      </c>
      <c r="DF581" s="4">
        <v>1E-3</v>
      </c>
      <c r="DG581" s="4">
        <v>1</v>
      </c>
      <c r="DH581" s="4">
        <v>0</v>
      </c>
      <c r="DI581" s="4">
        <v>1</v>
      </c>
      <c r="DJ581" s="4">
        <v>0</v>
      </c>
      <c r="DK581" s="4">
        <v>1</v>
      </c>
      <c r="DL581" s="4">
        <v>0</v>
      </c>
      <c r="DM581" s="4">
        <v>1</v>
      </c>
      <c r="DN581" s="4">
        <v>0</v>
      </c>
      <c r="DO581" s="4">
        <v>1</v>
      </c>
      <c r="DP581" s="4">
        <v>0</v>
      </c>
      <c r="DQ581" s="4">
        <v>1</v>
      </c>
      <c r="DR581" s="4">
        <v>0</v>
      </c>
      <c r="DS581" s="4">
        <v>1</v>
      </c>
      <c r="DT581" s="4">
        <v>0</v>
      </c>
      <c r="DU581" s="4">
        <v>1</v>
      </c>
      <c r="DV581" s="4">
        <v>0</v>
      </c>
      <c r="DW581" s="4">
        <v>1</v>
      </c>
      <c r="DX581" s="4">
        <v>0</v>
      </c>
    </row>
    <row r="582" spans="1:128">
      <c r="A582" s="10">
        <v>577</v>
      </c>
      <c r="BP582" s="3"/>
      <c r="BQ582" s="3"/>
      <c r="BR582" s="3"/>
      <c r="BS582" s="3"/>
      <c r="BT582" s="10">
        <v>577</v>
      </c>
      <c r="BU582" s="4">
        <f t="shared" si="32"/>
        <v>0</v>
      </c>
      <c r="BV582" s="4">
        <f t="shared" si="33"/>
        <v>0</v>
      </c>
      <c r="BW582" s="10"/>
      <c r="BX582" s="4">
        <f t="shared" si="34"/>
        <v>1</v>
      </c>
      <c r="BY582" s="4">
        <f t="shared" si="35"/>
        <v>1</v>
      </c>
      <c r="CA582" s="18">
        <v>115200</v>
      </c>
      <c r="CH582" s="18">
        <v>115200</v>
      </c>
      <c r="CI582" s="4">
        <v>0</v>
      </c>
      <c r="CJ582" s="4">
        <v>1</v>
      </c>
      <c r="CK582" s="4">
        <v>0</v>
      </c>
      <c r="CL582" s="4">
        <v>1</v>
      </c>
      <c r="CM582" s="4">
        <v>0</v>
      </c>
      <c r="CN582" s="4">
        <v>1</v>
      </c>
      <c r="CO582" s="4">
        <v>0</v>
      </c>
      <c r="CP582" s="4">
        <v>1</v>
      </c>
      <c r="CQ582" s="4">
        <v>0</v>
      </c>
      <c r="CR582" s="4">
        <v>1</v>
      </c>
      <c r="CS582" s="4">
        <v>0</v>
      </c>
      <c r="CT582" s="4">
        <v>1</v>
      </c>
      <c r="CU582" s="4">
        <v>0</v>
      </c>
      <c r="CV582" s="4">
        <v>1</v>
      </c>
      <c r="CW582" s="4">
        <v>3.0000000000000001E-3</v>
      </c>
      <c r="CX582" s="4">
        <v>0.997</v>
      </c>
      <c r="CY582" s="4">
        <v>9.9000000000000005E-2</v>
      </c>
      <c r="CZ582" s="4">
        <v>0.90100000000000002</v>
      </c>
      <c r="DA582" s="4">
        <v>0.47199999999999998</v>
      </c>
      <c r="DB582" s="4">
        <v>0.52800000000000002</v>
      </c>
      <c r="DC582" s="4">
        <v>0.89100000000000001</v>
      </c>
      <c r="DD582" s="4">
        <v>0.109</v>
      </c>
      <c r="DE582" s="4">
        <v>0.999</v>
      </c>
      <c r="DF582" s="4">
        <v>1E-3</v>
      </c>
      <c r="DG582" s="4">
        <v>1</v>
      </c>
      <c r="DH582" s="4">
        <v>0</v>
      </c>
      <c r="DI582" s="4">
        <v>1</v>
      </c>
      <c r="DJ582" s="4">
        <v>0</v>
      </c>
      <c r="DK582" s="4">
        <v>1</v>
      </c>
      <c r="DL582" s="4">
        <v>0</v>
      </c>
      <c r="DM582" s="4">
        <v>1</v>
      </c>
      <c r="DN582" s="4">
        <v>0</v>
      </c>
      <c r="DO582" s="4">
        <v>1</v>
      </c>
      <c r="DP582" s="4">
        <v>0</v>
      </c>
      <c r="DQ582" s="4">
        <v>1</v>
      </c>
      <c r="DR582" s="4">
        <v>0</v>
      </c>
      <c r="DS582" s="4">
        <v>1</v>
      </c>
      <c r="DT582" s="4">
        <v>0</v>
      </c>
      <c r="DU582" s="4">
        <v>1</v>
      </c>
      <c r="DV582" s="4">
        <v>0</v>
      </c>
      <c r="DW582" s="4">
        <v>1</v>
      </c>
      <c r="DX582" s="4">
        <v>0</v>
      </c>
    </row>
    <row r="583" spans="1:128">
      <c r="A583" s="10">
        <v>578</v>
      </c>
      <c r="BP583" s="3"/>
      <c r="BQ583" s="3"/>
      <c r="BR583" s="3"/>
      <c r="BS583" s="3"/>
      <c r="BT583" s="10">
        <v>578</v>
      </c>
      <c r="BU583" s="4">
        <f t="shared" ref="BU583:BU646" si="36">BP583*$BV$1-BQ583</f>
        <v>0</v>
      </c>
      <c r="BV583" s="4">
        <f t="shared" ref="BV583:BV646" si="37">BR583*$BV$1-BS583</f>
        <v>0</v>
      </c>
      <c r="BW583" s="10"/>
      <c r="BX583" s="4">
        <f t="shared" ref="BX583:BX646" si="38">IF(BU583=MAX($BU583:$BV583),1,0)</f>
        <v>1</v>
      </c>
      <c r="BY583" s="4">
        <f t="shared" ref="BY583:BY646" si="39">IF(BV583=MAX($BU583:$BV583),1,0)</f>
        <v>1</v>
      </c>
      <c r="CA583" s="18">
        <v>115400</v>
      </c>
      <c r="CH583" s="18">
        <v>115400</v>
      </c>
      <c r="CI583" s="4">
        <v>0</v>
      </c>
      <c r="CJ583" s="4">
        <v>1</v>
      </c>
      <c r="CK583" s="4">
        <v>0</v>
      </c>
      <c r="CL583" s="4">
        <v>1</v>
      </c>
      <c r="CM583" s="4">
        <v>0</v>
      </c>
      <c r="CN583" s="4">
        <v>1</v>
      </c>
      <c r="CO583" s="4">
        <v>0</v>
      </c>
      <c r="CP583" s="4">
        <v>1</v>
      </c>
      <c r="CQ583" s="4">
        <v>0</v>
      </c>
      <c r="CR583" s="4">
        <v>1</v>
      </c>
      <c r="CS583" s="4">
        <v>0</v>
      </c>
      <c r="CT583" s="4">
        <v>1</v>
      </c>
      <c r="CU583" s="4">
        <v>0</v>
      </c>
      <c r="CV583" s="4">
        <v>1</v>
      </c>
      <c r="CW583" s="4">
        <v>3.0000000000000001E-3</v>
      </c>
      <c r="CX583" s="4">
        <v>0.997</v>
      </c>
      <c r="CY583" s="4">
        <v>9.1999999999999998E-2</v>
      </c>
      <c r="CZ583" s="4">
        <v>0.90800000000000003</v>
      </c>
      <c r="DA583" s="4">
        <v>0.46300000000000002</v>
      </c>
      <c r="DB583" s="4">
        <v>0.53700000000000003</v>
      </c>
      <c r="DC583" s="4">
        <v>0.88300000000000001</v>
      </c>
      <c r="DD583" s="4">
        <v>0.11700000000000001</v>
      </c>
      <c r="DE583" s="4">
        <v>0.999</v>
      </c>
      <c r="DF583" s="4">
        <v>1E-3</v>
      </c>
      <c r="DG583" s="4">
        <v>1</v>
      </c>
      <c r="DH583" s="4">
        <v>0</v>
      </c>
      <c r="DI583" s="4">
        <v>1</v>
      </c>
      <c r="DJ583" s="4">
        <v>0</v>
      </c>
      <c r="DK583" s="4">
        <v>1</v>
      </c>
      <c r="DL583" s="4">
        <v>0</v>
      </c>
      <c r="DM583" s="4">
        <v>1</v>
      </c>
      <c r="DN583" s="4">
        <v>0</v>
      </c>
      <c r="DO583" s="4">
        <v>1</v>
      </c>
      <c r="DP583" s="4">
        <v>0</v>
      </c>
      <c r="DQ583" s="4">
        <v>1</v>
      </c>
      <c r="DR583" s="4">
        <v>0</v>
      </c>
      <c r="DS583" s="4">
        <v>1</v>
      </c>
      <c r="DT583" s="4">
        <v>0</v>
      </c>
      <c r="DU583" s="4">
        <v>1</v>
      </c>
      <c r="DV583" s="4">
        <v>0</v>
      </c>
      <c r="DW583" s="4">
        <v>1</v>
      </c>
      <c r="DX583" s="4">
        <v>0</v>
      </c>
    </row>
    <row r="584" spans="1:128">
      <c r="A584" s="10">
        <v>579</v>
      </c>
      <c r="BP584" s="3"/>
      <c r="BQ584" s="3"/>
      <c r="BR584" s="3"/>
      <c r="BS584" s="3"/>
      <c r="BT584" s="10">
        <v>579</v>
      </c>
      <c r="BU584" s="4">
        <f t="shared" si="36"/>
        <v>0</v>
      </c>
      <c r="BV584" s="4">
        <f t="shared" si="37"/>
        <v>0</v>
      </c>
      <c r="BW584" s="10"/>
      <c r="BX584" s="4">
        <f t="shared" si="38"/>
        <v>1</v>
      </c>
      <c r="BY584" s="4">
        <f t="shared" si="39"/>
        <v>1</v>
      </c>
      <c r="CA584" s="18">
        <v>115600</v>
      </c>
      <c r="CH584" s="18">
        <v>115600</v>
      </c>
      <c r="CI584" s="4">
        <v>0</v>
      </c>
      <c r="CJ584" s="4">
        <v>1</v>
      </c>
      <c r="CK584" s="4">
        <v>0</v>
      </c>
      <c r="CL584" s="4">
        <v>1</v>
      </c>
      <c r="CM584" s="4">
        <v>0</v>
      </c>
      <c r="CN584" s="4">
        <v>1</v>
      </c>
      <c r="CO584" s="4">
        <v>0</v>
      </c>
      <c r="CP584" s="4">
        <v>1</v>
      </c>
      <c r="CQ584" s="4">
        <v>0</v>
      </c>
      <c r="CR584" s="4">
        <v>1</v>
      </c>
      <c r="CS584" s="4">
        <v>0</v>
      </c>
      <c r="CT584" s="4">
        <v>1</v>
      </c>
      <c r="CU584" s="4">
        <v>0</v>
      </c>
      <c r="CV584" s="4">
        <v>1</v>
      </c>
      <c r="CW584" s="4">
        <v>3.0000000000000001E-3</v>
      </c>
      <c r="CX584" s="4">
        <v>0.997</v>
      </c>
      <c r="CY584" s="4">
        <v>0.09</v>
      </c>
      <c r="CZ584" s="4">
        <v>0.91</v>
      </c>
      <c r="DA584" s="4">
        <v>0.45</v>
      </c>
      <c r="DB584" s="4">
        <v>0.55000000000000004</v>
      </c>
      <c r="DC584" s="4">
        <v>0.879</v>
      </c>
      <c r="DD584" s="4">
        <v>0.121</v>
      </c>
      <c r="DE584" s="4">
        <v>0.998</v>
      </c>
      <c r="DF584" s="4">
        <v>2E-3</v>
      </c>
      <c r="DG584" s="4">
        <v>1</v>
      </c>
      <c r="DH584" s="4">
        <v>0</v>
      </c>
      <c r="DI584" s="4">
        <v>1</v>
      </c>
      <c r="DJ584" s="4">
        <v>0</v>
      </c>
      <c r="DK584" s="4">
        <v>1</v>
      </c>
      <c r="DL584" s="4">
        <v>0</v>
      </c>
      <c r="DM584" s="4">
        <v>1</v>
      </c>
      <c r="DN584" s="4">
        <v>0</v>
      </c>
      <c r="DO584" s="4">
        <v>1</v>
      </c>
      <c r="DP584" s="4">
        <v>0</v>
      </c>
      <c r="DQ584" s="4">
        <v>1</v>
      </c>
      <c r="DR584" s="4">
        <v>0</v>
      </c>
      <c r="DS584" s="4">
        <v>1</v>
      </c>
      <c r="DT584" s="4">
        <v>0</v>
      </c>
      <c r="DU584" s="4">
        <v>1</v>
      </c>
      <c r="DV584" s="4">
        <v>0</v>
      </c>
      <c r="DW584" s="4">
        <v>1</v>
      </c>
      <c r="DX584" s="4">
        <v>0</v>
      </c>
    </row>
    <row r="585" spans="1:128">
      <c r="A585" s="10">
        <v>580</v>
      </c>
      <c r="BP585" s="3"/>
      <c r="BQ585" s="3"/>
      <c r="BR585" s="3"/>
      <c r="BS585" s="3"/>
      <c r="BT585" s="10">
        <v>580</v>
      </c>
      <c r="BU585" s="4">
        <f t="shared" si="36"/>
        <v>0</v>
      </c>
      <c r="BV585" s="4">
        <f t="shared" si="37"/>
        <v>0</v>
      </c>
      <c r="BW585" s="10"/>
      <c r="BX585" s="4">
        <f t="shared" si="38"/>
        <v>1</v>
      </c>
      <c r="BY585" s="4">
        <f t="shared" si="39"/>
        <v>1</v>
      </c>
      <c r="CA585" s="18">
        <v>115800</v>
      </c>
      <c r="CH585" s="18">
        <v>115800</v>
      </c>
      <c r="CI585" s="4">
        <v>0</v>
      </c>
      <c r="CJ585" s="4">
        <v>1</v>
      </c>
      <c r="CK585" s="4">
        <v>0</v>
      </c>
      <c r="CL585" s="4">
        <v>1</v>
      </c>
      <c r="CM585" s="4">
        <v>0</v>
      </c>
      <c r="CN585" s="4">
        <v>1</v>
      </c>
      <c r="CO585" s="4">
        <v>0</v>
      </c>
      <c r="CP585" s="4">
        <v>1</v>
      </c>
      <c r="CQ585" s="4">
        <v>0</v>
      </c>
      <c r="CR585" s="4">
        <v>1</v>
      </c>
      <c r="CS585" s="4">
        <v>0</v>
      </c>
      <c r="CT585" s="4">
        <v>1</v>
      </c>
      <c r="CU585" s="4">
        <v>0</v>
      </c>
      <c r="CV585" s="4">
        <v>1</v>
      </c>
      <c r="CW585" s="4">
        <v>3.0000000000000001E-3</v>
      </c>
      <c r="CX585" s="4">
        <v>0.997</v>
      </c>
      <c r="CY585" s="4">
        <v>8.7999999999999995E-2</v>
      </c>
      <c r="CZ585" s="4">
        <v>0.91200000000000003</v>
      </c>
      <c r="DA585" s="4">
        <v>0.441</v>
      </c>
      <c r="DB585" s="4">
        <v>0.55900000000000005</v>
      </c>
      <c r="DC585" s="4">
        <v>0.873</v>
      </c>
      <c r="DD585" s="4">
        <v>0.127</v>
      </c>
      <c r="DE585" s="4">
        <v>0.998</v>
      </c>
      <c r="DF585" s="4">
        <v>2E-3</v>
      </c>
      <c r="DG585" s="4">
        <v>1</v>
      </c>
      <c r="DH585" s="4">
        <v>0</v>
      </c>
      <c r="DI585" s="4">
        <v>1</v>
      </c>
      <c r="DJ585" s="4">
        <v>0</v>
      </c>
      <c r="DK585" s="4">
        <v>1</v>
      </c>
      <c r="DL585" s="4">
        <v>0</v>
      </c>
      <c r="DM585" s="4">
        <v>1</v>
      </c>
      <c r="DN585" s="4">
        <v>0</v>
      </c>
      <c r="DO585" s="4">
        <v>1</v>
      </c>
      <c r="DP585" s="4">
        <v>0</v>
      </c>
      <c r="DQ585" s="4">
        <v>1</v>
      </c>
      <c r="DR585" s="4">
        <v>0</v>
      </c>
      <c r="DS585" s="4">
        <v>1</v>
      </c>
      <c r="DT585" s="4">
        <v>0</v>
      </c>
      <c r="DU585" s="4">
        <v>1</v>
      </c>
      <c r="DV585" s="4">
        <v>0</v>
      </c>
      <c r="DW585" s="4">
        <v>1</v>
      </c>
      <c r="DX585" s="4">
        <v>0</v>
      </c>
    </row>
    <row r="586" spans="1:128">
      <c r="A586" s="10">
        <v>581</v>
      </c>
      <c r="BP586" s="3"/>
      <c r="BQ586" s="3"/>
      <c r="BR586" s="3"/>
      <c r="BS586" s="3"/>
      <c r="BT586" s="10">
        <v>581</v>
      </c>
      <c r="BU586" s="4">
        <f t="shared" si="36"/>
        <v>0</v>
      </c>
      <c r="BV586" s="4">
        <f t="shared" si="37"/>
        <v>0</v>
      </c>
      <c r="BW586" s="10"/>
      <c r="BX586" s="4">
        <f t="shared" si="38"/>
        <v>1</v>
      </c>
      <c r="BY586" s="4">
        <f t="shared" si="39"/>
        <v>1</v>
      </c>
      <c r="CA586" s="18">
        <v>116000</v>
      </c>
      <c r="CH586" s="18">
        <v>116000</v>
      </c>
      <c r="CI586" s="4">
        <v>0</v>
      </c>
      <c r="CJ586" s="4">
        <v>1</v>
      </c>
      <c r="CK586" s="4">
        <v>0</v>
      </c>
      <c r="CL586" s="4">
        <v>1</v>
      </c>
      <c r="CM586" s="4">
        <v>0</v>
      </c>
      <c r="CN586" s="4">
        <v>1</v>
      </c>
      <c r="CO586" s="4">
        <v>0</v>
      </c>
      <c r="CP586" s="4">
        <v>1</v>
      </c>
      <c r="CQ586" s="4">
        <v>0</v>
      </c>
      <c r="CR586" s="4">
        <v>1</v>
      </c>
      <c r="CS586" s="4">
        <v>0</v>
      </c>
      <c r="CT586" s="4">
        <v>1</v>
      </c>
      <c r="CU586" s="4">
        <v>0</v>
      </c>
      <c r="CV586" s="4">
        <v>1</v>
      </c>
      <c r="CW586" s="4">
        <v>3.0000000000000001E-3</v>
      </c>
      <c r="CX586" s="4">
        <v>0.997</v>
      </c>
      <c r="CY586" s="4">
        <v>8.4000000000000005E-2</v>
      </c>
      <c r="CZ586" s="4">
        <v>0.91600000000000004</v>
      </c>
      <c r="DA586" s="4">
        <v>0.42899999999999999</v>
      </c>
      <c r="DB586" s="4">
        <v>0.57099999999999995</v>
      </c>
      <c r="DC586" s="4">
        <v>0.86899999999999999</v>
      </c>
      <c r="DD586" s="4">
        <v>0.13100000000000001</v>
      </c>
      <c r="DE586" s="4">
        <v>0.998</v>
      </c>
      <c r="DF586" s="4">
        <v>2E-3</v>
      </c>
      <c r="DG586" s="4">
        <v>1</v>
      </c>
      <c r="DH586" s="4">
        <v>0</v>
      </c>
      <c r="DI586" s="4">
        <v>1</v>
      </c>
      <c r="DJ586" s="4">
        <v>0</v>
      </c>
      <c r="DK586" s="4">
        <v>1</v>
      </c>
      <c r="DL586" s="4">
        <v>0</v>
      </c>
      <c r="DM586" s="4">
        <v>1</v>
      </c>
      <c r="DN586" s="4">
        <v>0</v>
      </c>
      <c r="DO586" s="4">
        <v>1</v>
      </c>
      <c r="DP586" s="4">
        <v>0</v>
      </c>
      <c r="DQ586" s="4">
        <v>1</v>
      </c>
      <c r="DR586" s="4">
        <v>0</v>
      </c>
      <c r="DS586" s="4">
        <v>1</v>
      </c>
      <c r="DT586" s="4">
        <v>0</v>
      </c>
      <c r="DU586" s="4">
        <v>1</v>
      </c>
      <c r="DV586" s="4">
        <v>0</v>
      </c>
      <c r="DW586" s="4">
        <v>1</v>
      </c>
      <c r="DX586" s="4">
        <v>0</v>
      </c>
    </row>
    <row r="587" spans="1:128">
      <c r="A587" s="10">
        <v>582</v>
      </c>
      <c r="BP587" s="3"/>
      <c r="BQ587" s="3"/>
      <c r="BR587" s="3"/>
      <c r="BS587" s="3"/>
      <c r="BT587" s="10">
        <v>582</v>
      </c>
      <c r="BU587" s="4">
        <f t="shared" si="36"/>
        <v>0</v>
      </c>
      <c r="BV587" s="4">
        <f t="shared" si="37"/>
        <v>0</v>
      </c>
      <c r="BW587" s="10"/>
      <c r="BX587" s="4">
        <f t="shared" si="38"/>
        <v>1</v>
      </c>
      <c r="BY587" s="4">
        <f t="shared" si="39"/>
        <v>1</v>
      </c>
      <c r="CA587" s="18">
        <v>116200</v>
      </c>
      <c r="CH587" s="18">
        <v>116200</v>
      </c>
      <c r="CI587" s="4">
        <v>0</v>
      </c>
      <c r="CJ587" s="4">
        <v>1</v>
      </c>
      <c r="CK587" s="4">
        <v>0</v>
      </c>
      <c r="CL587" s="4">
        <v>1</v>
      </c>
      <c r="CM587" s="4">
        <v>0</v>
      </c>
      <c r="CN587" s="4">
        <v>1</v>
      </c>
      <c r="CO587" s="4">
        <v>0</v>
      </c>
      <c r="CP587" s="4">
        <v>1</v>
      </c>
      <c r="CQ587" s="4">
        <v>0</v>
      </c>
      <c r="CR587" s="4">
        <v>1</v>
      </c>
      <c r="CS587" s="4">
        <v>0</v>
      </c>
      <c r="CT587" s="4">
        <v>1</v>
      </c>
      <c r="CU587" s="4">
        <v>0</v>
      </c>
      <c r="CV587" s="4">
        <v>1</v>
      </c>
      <c r="CW587" s="4">
        <v>2E-3</v>
      </c>
      <c r="CX587" s="4">
        <v>0.998</v>
      </c>
      <c r="CY587" s="4">
        <v>0.08</v>
      </c>
      <c r="CZ587" s="4">
        <v>0.92</v>
      </c>
      <c r="DA587" s="4">
        <v>0.42299999999999999</v>
      </c>
      <c r="DB587" s="4">
        <v>0.57699999999999996</v>
      </c>
      <c r="DC587" s="4">
        <v>0.86499999999999999</v>
      </c>
      <c r="DD587" s="4">
        <v>0.13500000000000001</v>
      </c>
      <c r="DE587" s="4">
        <v>0.997</v>
      </c>
      <c r="DF587" s="4">
        <v>3.0000000000000001E-3</v>
      </c>
      <c r="DG587" s="4">
        <v>1</v>
      </c>
      <c r="DH587" s="4">
        <v>0</v>
      </c>
      <c r="DI587" s="4">
        <v>1</v>
      </c>
      <c r="DJ587" s="4">
        <v>0</v>
      </c>
      <c r="DK587" s="4">
        <v>1</v>
      </c>
      <c r="DL587" s="4">
        <v>0</v>
      </c>
      <c r="DM587" s="4">
        <v>1</v>
      </c>
      <c r="DN587" s="4">
        <v>0</v>
      </c>
      <c r="DO587" s="4">
        <v>1</v>
      </c>
      <c r="DP587" s="4">
        <v>0</v>
      </c>
      <c r="DQ587" s="4">
        <v>1</v>
      </c>
      <c r="DR587" s="4">
        <v>0</v>
      </c>
      <c r="DS587" s="4">
        <v>1</v>
      </c>
      <c r="DT587" s="4">
        <v>0</v>
      </c>
      <c r="DU587" s="4">
        <v>1</v>
      </c>
      <c r="DV587" s="4">
        <v>0</v>
      </c>
      <c r="DW587" s="4">
        <v>1</v>
      </c>
      <c r="DX587" s="4">
        <v>0</v>
      </c>
    </row>
    <row r="588" spans="1:128">
      <c r="A588" s="10">
        <v>583</v>
      </c>
      <c r="BP588" s="3"/>
      <c r="BQ588" s="3"/>
      <c r="BR588" s="3"/>
      <c r="BS588" s="3"/>
      <c r="BT588" s="10">
        <v>583</v>
      </c>
      <c r="BU588" s="4">
        <f t="shared" si="36"/>
        <v>0</v>
      </c>
      <c r="BV588" s="4">
        <f t="shared" si="37"/>
        <v>0</v>
      </c>
      <c r="BW588" s="10"/>
      <c r="BX588" s="4">
        <f t="shared" si="38"/>
        <v>1</v>
      </c>
      <c r="BY588" s="4">
        <f t="shared" si="39"/>
        <v>1</v>
      </c>
      <c r="CA588" s="18">
        <v>116400</v>
      </c>
      <c r="CH588" s="18">
        <v>116400</v>
      </c>
      <c r="CI588" s="4">
        <v>0</v>
      </c>
      <c r="CJ588" s="4">
        <v>1</v>
      </c>
      <c r="CK588" s="4">
        <v>0</v>
      </c>
      <c r="CL588" s="4">
        <v>1</v>
      </c>
      <c r="CM588" s="4">
        <v>0</v>
      </c>
      <c r="CN588" s="4">
        <v>1</v>
      </c>
      <c r="CO588" s="4">
        <v>0</v>
      </c>
      <c r="CP588" s="4">
        <v>1</v>
      </c>
      <c r="CQ588" s="4">
        <v>0</v>
      </c>
      <c r="CR588" s="4">
        <v>1</v>
      </c>
      <c r="CS588" s="4">
        <v>0</v>
      </c>
      <c r="CT588" s="4">
        <v>1</v>
      </c>
      <c r="CU588" s="4">
        <v>0</v>
      </c>
      <c r="CV588" s="4">
        <v>1</v>
      </c>
      <c r="CW588" s="4">
        <v>2E-3</v>
      </c>
      <c r="CX588" s="4">
        <v>0.998</v>
      </c>
      <c r="CY588" s="4">
        <v>7.6999999999999999E-2</v>
      </c>
      <c r="CZ588" s="4">
        <v>0.92300000000000004</v>
      </c>
      <c r="DA588" s="4">
        <v>0.41599999999999998</v>
      </c>
      <c r="DB588" s="4">
        <v>0.58399999999999996</v>
      </c>
      <c r="DC588" s="4">
        <v>0.85299999999999998</v>
      </c>
      <c r="DD588" s="4">
        <v>0.14699999999999999</v>
      </c>
      <c r="DE588" s="4">
        <v>0.997</v>
      </c>
      <c r="DF588" s="4">
        <v>3.0000000000000001E-3</v>
      </c>
      <c r="DG588" s="4">
        <v>1</v>
      </c>
      <c r="DH588" s="4">
        <v>0</v>
      </c>
      <c r="DI588" s="4">
        <v>1</v>
      </c>
      <c r="DJ588" s="4">
        <v>0</v>
      </c>
      <c r="DK588" s="4">
        <v>1</v>
      </c>
      <c r="DL588" s="4">
        <v>0</v>
      </c>
      <c r="DM588" s="4">
        <v>1</v>
      </c>
      <c r="DN588" s="4">
        <v>0</v>
      </c>
      <c r="DO588" s="4">
        <v>1</v>
      </c>
      <c r="DP588" s="4">
        <v>0</v>
      </c>
      <c r="DQ588" s="4">
        <v>1</v>
      </c>
      <c r="DR588" s="4">
        <v>0</v>
      </c>
      <c r="DS588" s="4">
        <v>1</v>
      </c>
      <c r="DT588" s="4">
        <v>0</v>
      </c>
      <c r="DU588" s="4">
        <v>1</v>
      </c>
      <c r="DV588" s="4">
        <v>0</v>
      </c>
      <c r="DW588" s="4">
        <v>1</v>
      </c>
      <c r="DX588" s="4">
        <v>0</v>
      </c>
    </row>
    <row r="589" spans="1:128">
      <c r="A589" s="10">
        <v>584</v>
      </c>
      <c r="BP589" s="3"/>
      <c r="BQ589" s="3"/>
      <c r="BR589" s="3"/>
      <c r="BS589" s="3"/>
      <c r="BT589" s="10">
        <v>584</v>
      </c>
      <c r="BU589" s="4">
        <f t="shared" si="36"/>
        <v>0</v>
      </c>
      <c r="BV589" s="4">
        <f t="shared" si="37"/>
        <v>0</v>
      </c>
      <c r="BW589" s="10"/>
      <c r="BX589" s="4">
        <f t="shared" si="38"/>
        <v>1</v>
      </c>
      <c r="BY589" s="4">
        <f t="shared" si="39"/>
        <v>1</v>
      </c>
      <c r="CA589" s="18">
        <v>116600</v>
      </c>
      <c r="CH589" s="18">
        <v>116600</v>
      </c>
      <c r="CI589" s="4">
        <v>0</v>
      </c>
      <c r="CJ589" s="4">
        <v>1</v>
      </c>
      <c r="CK589" s="4">
        <v>0</v>
      </c>
      <c r="CL589" s="4">
        <v>1</v>
      </c>
      <c r="CM589" s="4">
        <v>0</v>
      </c>
      <c r="CN589" s="4">
        <v>1</v>
      </c>
      <c r="CO589" s="4">
        <v>0</v>
      </c>
      <c r="CP589" s="4">
        <v>1</v>
      </c>
      <c r="CQ589" s="4">
        <v>0</v>
      </c>
      <c r="CR589" s="4">
        <v>1</v>
      </c>
      <c r="CS589" s="4">
        <v>0</v>
      </c>
      <c r="CT589" s="4">
        <v>1</v>
      </c>
      <c r="CU589" s="4">
        <v>0</v>
      </c>
      <c r="CV589" s="4">
        <v>1</v>
      </c>
      <c r="CW589" s="4">
        <v>2E-3</v>
      </c>
      <c r="CX589" s="4">
        <v>0.998</v>
      </c>
      <c r="CY589" s="4">
        <v>7.3999999999999996E-2</v>
      </c>
      <c r="CZ589" s="4">
        <v>0.92600000000000005</v>
      </c>
      <c r="DA589" s="4">
        <v>0.40699999999999997</v>
      </c>
      <c r="DB589" s="4">
        <v>0.59299999999999997</v>
      </c>
      <c r="DC589" s="4">
        <v>0.84399999999999997</v>
      </c>
      <c r="DD589" s="4">
        <v>0.156</v>
      </c>
      <c r="DE589" s="4">
        <v>0.997</v>
      </c>
      <c r="DF589" s="4">
        <v>3.0000000000000001E-3</v>
      </c>
      <c r="DG589" s="4">
        <v>1</v>
      </c>
      <c r="DH589" s="4">
        <v>0</v>
      </c>
      <c r="DI589" s="4">
        <v>1</v>
      </c>
      <c r="DJ589" s="4">
        <v>0</v>
      </c>
      <c r="DK589" s="4">
        <v>1</v>
      </c>
      <c r="DL589" s="4">
        <v>0</v>
      </c>
      <c r="DM589" s="4">
        <v>1</v>
      </c>
      <c r="DN589" s="4">
        <v>0</v>
      </c>
      <c r="DO589" s="4">
        <v>1</v>
      </c>
      <c r="DP589" s="4">
        <v>0</v>
      </c>
      <c r="DQ589" s="4">
        <v>1</v>
      </c>
      <c r="DR589" s="4">
        <v>0</v>
      </c>
      <c r="DS589" s="4">
        <v>1</v>
      </c>
      <c r="DT589" s="4">
        <v>0</v>
      </c>
      <c r="DU589" s="4">
        <v>1</v>
      </c>
      <c r="DV589" s="4">
        <v>0</v>
      </c>
      <c r="DW589" s="4">
        <v>1</v>
      </c>
      <c r="DX589" s="4">
        <v>0</v>
      </c>
    </row>
    <row r="590" spans="1:128">
      <c r="A590" s="10">
        <v>585</v>
      </c>
      <c r="BP590" s="3"/>
      <c r="BQ590" s="3"/>
      <c r="BR590" s="3"/>
      <c r="BS590" s="3"/>
      <c r="BT590" s="10">
        <v>585</v>
      </c>
      <c r="BU590" s="4">
        <f t="shared" si="36"/>
        <v>0</v>
      </c>
      <c r="BV590" s="4">
        <f t="shared" si="37"/>
        <v>0</v>
      </c>
      <c r="BW590" s="10"/>
      <c r="BX590" s="4">
        <f t="shared" si="38"/>
        <v>1</v>
      </c>
      <c r="BY590" s="4">
        <f t="shared" si="39"/>
        <v>1</v>
      </c>
      <c r="CA590" s="18">
        <v>116800</v>
      </c>
      <c r="CH590" s="18">
        <v>116800</v>
      </c>
      <c r="CI590" s="4">
        <v>0</v>
      </c>
      <c r="CJ590" s="4">
        <v>1</v>
      </c>
      <c r="CK590" s="4">
        <v>0</v>
      </c>
      <c r="CL590" s="4">
        <v>1</v>
      </c>
      <c r="CM590" s="4">
        <v>0</v>
      </c>
      <c r="CN590" s="4">
        <v>1</v>
      </c>
      <c r="CO590" s="4">
        <v>0</v>
      </c>
      <c r="CP590" s="4">
        <v>1</v>
      </c>
      <c r="CQ590" s="4">
        <v>0</v>
      </c>
      <c r="CR590" s="4">
        <v>1</v>
      </c>
      <c r="CS590" s="4">
        <v>0</v>
      </c>
      <c r="CT590" s="4">
        <v>1</v>
      </c>
      <c r="CU590" s="4">
        <v>0</v>
      </c>
      <c r="CV590" s="4">
        <v>1</v>
      </c>
      <c r="CW590" s="4">
        <v>2E-3</v>
      </c>
      <c r="CX590" s="4">
        <v>0.998</v>
      </c>
      <c r="CY590" s="4">
        <v>7.1999999999999995E-2</v>
      </c>
      <c r="CZ590" s="4">
        <v>0.92800000000000005</v>
      </c>
      <c r="DA590" s="4">
        <v>0.39800000000000002</v>
      </c>
      <c r="DB590" s="4">
        <v>0.60199999999999998</v>
      </c>
      <c r="DC590" s="4">
        <v>0.83799999999999997</v>
      </c>
      <c r="DD590" s="4">
        <v>0.16200000000000001</v>
      </c>
      <c r="DE590" s="4">
        <v>0.996</v>
      </c>
      <c r="DF590" s="4">
        <v>4.0000000000000001E-3</v>
      </c>
      <c r="DG590" s="4">
        <v>1</v>
      </c>
      <c r="DH590" s="4">
        <v>0</v>
      </c>
      <c r="DI590" s="4">
        <v>1</v>
      </c>
      <c r="DJ590" s="4">
        <v>0</v>
      </c>
      <c r="DK590" s="4">
        <v>1</v>
      </c>
      <c r="DL590" s="4">
        <v>0</v>
      </c>
      <c r="DM590" s="4">
        <v>1</v>
      </c>
      <c r="DN590" s="4">
        <v>0</v>
      </c>
      <c r="DO590" s="4">
        <v>1</v>
      </c>
      <c r="DP590" s="4">
        <v>0</v>
      </c>
      <c r="DQ590" s="4">
        <v>1</v>
      </c>
      <c r="DR590" s="4">
        <v>0</v>
      </c>
      <c r="DS590" s="4">
        <v>1</v>
      </c>
      <c r="DT590" s="4">
        <v>0</v>
      </c>
      <c r="DU590" s="4">
        <v>1</v>
      </c>
      <c r="DV590" s="4">
        <v>0</v>
      </c>
      <c r="DW590" s="4">
        <v>1</v>
      </c>
      <c r="DX590" s="4">
        <v>0</v>
      </c>
    </row>
    <row r="591" spans="1:128">
      <c r="A591" s="10">
        <v>586</v>
      </c>
      <c r="BP591" s="3"/>
      <c r="BQ591" s="3"/>
      <c r="BR591" s="3"/>
      <c r="BS591" s="3"/>
      <c r="BT591" s="10">
        <v>586</v>
      </c>
      <c r="BU591" s="4">
        <f t="shared" si="36"/>
        <v>0</v>
      </c>
      <c r="BV591" s="4">
        <f t="shared" si="37"/>
        <v>0</v>
      </c>
      <c r="BW591" s="10"/>
      <c r="BX591" s="4">
        <f t="shared" si="38"/>
        <v>1</v>
      </c>
      <c r="BY591" s="4">
        <f t="shared" si="39"/>
        <v>1</v>
      </c>
      <c r="CA591" s="18">
        <v>117000</v>
      </c>
      <c r="CH591" s="18">
        <v>117000</v>
      </c>
      <c r="CI591" s="4">
        <v>0</v>
      </c>
      <c r="CJ591" s="4">
        <v>1</v>
      </c>
      <c r="CK591" s="4">
        <v>0</v>
      </c>
      <c r="CL591" s="4">
        <v>1</v>
      </c>
      <c r="CM591" s="4">
        <v>0</v>
      </c>
      <c r="CN591" s="4">
        <v>1</v>
      </c>
      <c r="CO591" s="4">
        <v>0</v>
      </c>
      <c r="CP591" s="4">
        <v>1</v>
      </c>
      <c r="CQ591" s="4">
        <v>0</v>
      </c>
      <c r="CR591" s="4">
        <v>1</v>
      </c>
      <c r="CS591" s="4">
        <v>0</v>
      </c>
      <c r="CT591" s="4">
        <v>1</v>
      </c>
      <c r="CU591" s="4">
        <v>0</v>
      </c>
      <c r="CV591" s="4">
        <v>1</v>
      </c>
      <c r="CW591" s="4">
        <v>2E-3</v>
      </c>
      <c r="CX591" s="4">
        <v>0.998</v>
      </c>
      <c r="CY591" s="4">
        <v>7.0000000000000007E-2</v>
      </c>
      <c r="CZ591" s="4">
        <v>0.93</v>
      </c>
      <c r="DA591" s="4">
        <v>0.38800000000000001</v>
      </c>
      <c r="DB591" s="4">
        <v>0.61199999999999999</v>
      </c>
      <c r="DC591" s="4">
        <v>0.83299999999999996</v>
      </c>
      <c r="DD591" s="4">
        <v>0.16700000000000001</v>
      </c>
      <c r="DE591" s="4">
        <v>0.996</v>
      </c>
      <c r="DF591" s="4">
        <v>4.0000000000000001E-3</v>
      </c>
      <c r="DG591" s="4">
        <v>1</v>
      </c>
      <c r="DH591" s="4">
        <v>0</v>
      </c>
      <c r="DI591" s="4">
        <v>1</v>
      </c>
      <c r="DJ591" s="4">
        <v>0</v>
      </c>
      <c r="DK591" s="4">
        <v>1</v>
      </c>
      <c r="DL591" s="4">
        <v>0</v>
      </c>
      <c r="DM591" s="4">
        <v>1</v>
      </c>
      <c r="DN591" s="4">
        <v>0</v>
      </c>
      <c r="DO591" s="4">
        <v>1</v>
      </c>
      <c r="DP591" s="4">
        <v>0</v>
      </c>
      <c r="DQ591" s="4">
        <v>1</v>
      </c>
      <c r="DR591" s="4">
        <v>0</v>
      </c>
      <c r="DS591" s="4">
        <v>1</v>
      </c>
      <c r="DT591" s="4">
        <v>0</v>
      </c>
      <c r="DU591" s="4">
        <v>1</v>
      </c>
      <c r="DV591" s="4">
        <v>0</v>
      </c>
      <c r="DW591" s="4">
        <v>1</v>
      </c>
      <c r="DX591" s="4">
        <v>0</v>
      </c>
    </row>
    <row r="592" spans="1:128">
      <c r="A592" s="10">
        <v>587</v>
      </c>
      <c r="BP592" s="3"/>
      <c r="BQ592" s="3"/>
      <c r="BR592" s="3"/>
      <c r="BS592" s="3"/>
      <c r="BT592" s="10">
        <v>587</v>
      </c>
      <c r="BU592" s="4">
        <f t="shared" si="36"/>
        <v>0</v>
      </c>
      <c r="BV592" s="4">
        <f t="shared" si="37"/>
        <v>0</v>
      </c>
      <c r="BW592" s="10"/>
      <c r="BX592" s="4">
        <f t="shared" si="38"/>
        <v>1</v>
      </c>
      <c r="BY592" s="4">
        <f t="shared" si="39"/>
        <v>1</v>
      </c>
      <c r="CA592" s="18">
        <v>117200</v>
      </c>
      <c r="CH592" s="18">
        <v>117200</v>
      </c>
      <c r="CI592" s="4">
        <v>0</v>
      </c>
      <c r="CJ592" s="4">
        <v>1</v>
      </c>
      <c r="CK592" s="4">
        <v>0</v>
      </c>
      <c r="CL592" s="4">
        <v>1</v>
      </c>
      <c r="CM592" s="4">
        <v>0</v>
      </c>
      <c r="CN592" s="4">
        <v>1</v>
      </c>
      <c r="CO592" s="4">
        <v>0</v>
      </c>
      <c r="CP592" s="4">
        <v>1</v>
      </c>
      <c r="CQ592" s="4">
        <v>0</v>
      </c>
      <c r="CR592" s="4">
        <v>1</v>
      </c>
      <c r="CS592" s="4">
        <v>0</v>
      </c>
      <c r="CT592" s="4">
        <v>1</v>
      </c>
      <c r="CU592" s="4">
        <v>0</v>
      </c>
      <c r="CV592" s="4">
        <v>1</v>
      </c>
      <c r="CW592" s="4">
        <v>2E-3</v>
      </c>
      <c r="CX592" s="4">
        <v>0.998</v>
      </c>
      <c r="CY592" s="4">
        <v>6.7000000000000004E-2</v>
      </c>
      <c r="CZ592" s="4">
        <v>0.93300000000000005</v>
      </c>
      <c r="DA592" s="4">
        <v>0.378</v>
      </c>
      <c r="DB592" s="4">
        <v>0.622</v>
      </c>
      <c r="DC592" s="4">
        <v>0.82299999999999995</v>
      </c>
      <c r="DD592" s="4">
        <v>0.17699999999999999</v>
      </c>
      <c r="DE592" s="4">
        <v>0.995</v>
      </c>
      <c r="DF592" s="4">
        <v>5.0000000000000001E-3</v>
      </c>
      <c r="DG592" s="4">
        <v>1</v>
      </c>
      <c r="DH592" s="4">
        <v>0</v>
      </c>
      <c r="DI592" s="4">
        <v>1</v>
      </c>
      <c r="DJ592" s="4">
        <v>0</v>
      </c>
      <c r="DK592" s="4">
        <v>1</v>
      </c>
      <c r="DL592" s="4">
        <v>0</v>
      </c>
      <c r="DM592" s="4">
        <v>1</v>
      </c>
      <c r="DN592" s="4">
        <v>0</v>
      </c>
      <c r="DO592" s="4">
        <v>1</v>
      </c>
      <c r="DP592" s="4">
        <v>0</v>
      </c>
      <c r="DQ592" s="4">
        <v>1</v>
      </c>
      <c r="DR592" s="4">
        <v>0</v>
      </c>
      <c r="DS592" s="4">
        <v>1</v>
      </c>
      <c r="DT592" s="4">
        <v>0</v>
      </c>
      <c r="DU592" s="4">
        <v>1</v>
      </c>
      <c r="DV592" s="4">
        <v>0</v>
      </c>
      <c r="DW592" s="4">
        <v>1</v>
      </c>
      <c r="DX592" s="4">
        <v>0</v>
      </c>
    </row>
    <row r="593" spans="1:128">
      <c r="A593" s="10">
        <v>588</v>
      </c>
      <c r="BP593" s="3"/>
      <c r="BQ593" s="3"/>
      <c r="BR593" s="3"/>
      <c r="BS593" s="3"/>
      <c r="BT593" s="10">
        <v>588</v>
      </c>
      <c r="BU593" s="4">
        <f t="shared" si="36"/>
        <v>0</v>
      </c>
      <c r="BV593" s="4">
        <f t="shared" si="37"/>
        <v>0</v>
      </c>
      <c r="BW593" s="10"/>
      <c r="BX593" s="4">
        <f t="shared" si="38"/>
        <v>1</v>
      </c>
      <c r="BY593" s="4">
        <f t="shared" si="39"/>
        <v>1</v>
      </c>
      <c r="CA593" s="18">
        <v>117400</v>
      </c>
      <c r="CH593" s="18">
        <v>117400</v>
      </c>
      <c r="CI593" s="4">
        <v>0</v>
      </c>
      <c r="CJ593" s="4">
        <v>1</v>
      </c>
      <c r="CK593" s="4">
        <v>0</v>
      </c>
      <c r="CL593" s="4">
        <v>1</v>
      </c>
      <c r="CM593" s="4">
        <v>0</v>
      </c>
      <c r="CN593" s="4">
        <v>1</v>
      </c>
      <c r="CO593" s="4">
        <v>0</v>
      </c>
      <c r="CP593" s="4">
        <v>1</v>
      </c>
      <c r="CQ593" s="4">
        <v>0</v>
      </c>
      <c r="CR593" s="4">
        <v>1</v>
      </c>
      <c r="CS593" s="4">
        <v>0</v>
      </c>
      <c r="CT593" s="4">
        <v>1</v>
      </c>
      <c r="CU593" s="4">
        <v>0</v>
      </c>
      <c r="CV593" s="4">
        <v>1</v>
      </c>
      <c r="CW593" s="4">
        <v>1E-3</v>
      </c>
      <c r="CX593" s="4">
        <v>0.999</v>
      </c>
      <c r="CY593" s="4">
        <v>6.4000000000000001E-2</v>
      </c>
      <c r="CZ593" s="4">
        <v>0.93600000000000005</v>
      </c>
      <c r="DA593" s="4">
        <v>0.36599999999999999</v>
      </c>
      <c r="DB593" s="4">
        <v>0.63400000000000001</v>
      </c>
      <c r="DC593" s="4">
        <v>0.81799999999999995</v>
      </c>
      <c r="DD593" s="4">
        <v>0.182</v>
      </c>
      <c r="DE593" s="4">
        <v>0.995</v>
      </c>
      <c r="DF593" s="4">
        <v>5.0000000000000001E-3</v>
      </c>
      <c r="DG593" s="4">
        <v>1</v>
      </c>
      <c r="DH593" s="4">
        <v>0</v>
      </c>
      <c r="DI593" s="4">
        <v>1</v>
      </c>
      <c r="DJ593" s="4">
        <v>0</v>
      </c>
      <c r="DK593" s="4">
        <v>1</v>
      </c>
      <c r="DL593" s="4">
        <v>0</v>
      </c>
      <c r="DM593" s="4">
        <v>1</v>
      </c>
      <c r="DN593" s="4">
        <v>0</v>
      </c>
      <c r="DO593" s="4">
        <v>1</v>
      </c>
      <c r="DP593" s="4">
        <v>0</v>
      </c>
      <c r="DQ593" s="4">
        <v>1</v>
      </c>
      <c r="DR593" s="4">
        <v>0</v>
      </c>
      <c r="DS593" s="4">
        <v>1</v>
      </c>
      <c r="DT593" s="4">
        <v>0</v>
      </c>
      <c r="DU593" s="4">
        <v>1</v>
      </c>
      <c r="DV593" s="4">
        <v>0</v>
      </c>
      <c r="DW593" s="4">
        <v>1</v>
      </c>
      <c r="DX593" s="4">
        <v>0</v>
      </c>
    </row>
    <row r="594" spans="1:128">
      <c r="A594" s="10">
        <v>589</v>
      </c>
      <c r="BP594" s="3"/>
      <c r="BQ594" s="3"/>
      <c r="BR594" s="3"/>
      <c r="BS594" s="3"/>
      <c r="BT594" s="10">
        <v>589</v>
      </c>
      <c r="BU594" s="4">
        <f t="shared" si="36"/>
        <v>0</v>
      </c>
      <c r="BV594" s="4">
        <f t="shared" si="37"/>
        <v>0</v>
      </c>
      <c r="BW594" s="10"/>
      <c r="BX594" s="4">
        <f t="shared" si="38"/>
        <v>1</v>
      </c>
      <c r="BY594" s="4">
        <f t="shared" si="39"/>
        <v>1</v>
      </c>
      <c r="CA594" s="18">
        <v>117600</v>
      </c>
      <c r="CH594" s="18">
        <v>117600</v>
      </c>
      <c r="CI594" s="4">
        <v>0</v>
      </c>
      <c r="CJ594" s="4">
        <v>1</v>
      </c>
      <c r="CK594" s="4">
        <v>0</v>
      </c>
      <c r="CL594" s="4">
        <v>1</v>
      </c>
      <c r="CM594" s="4">
        <v>0</v>
      </c>
      <c r="CN594" s="4">
        <v>1</v>
      </c>
      <c r="CO594" s="4">
        <v>0</v>
      </c>
      <c r="CP594" s="4">
        <v>1</v>
      </c>
      <c r="CQ594" s="4">
        <v>0</v>
      </c>
      <c r="CR594" s="4">
        <v>1</v>
      </c>
      <c r="CS594" s="4">
        <v>0</v>
      </c>
      <c r="CT594" s="4">
        <v>1</v>
      </c>
      <c r="CU594" s="4">
        <v>0</v>
      </c>
      <c r="CV594" s="4">
        <v>1</v>
      </c>
      <c r="CW594" s="4">
        <v>1E-3</v>
      </c>
      <c r="CX594" s="4">
        <v>0.999</v>
      </c>
      <c r="CY594" s="4">
        <v>6.3E-2</v>
      </c>
      <c r="CZ594" s="4">
        <v>0.93700000000000006</v>
      </c>
      <c r="DA594" s="4">
        <v>0.35499999999999998</v>
      </c>
      <c r="DB594" s="4">
        <v>0.64500000000000002</v>
      </c>
      <c r="DC594" s="4">
        <v>0.81299999999999994</v>
      </c>
      <c r="DD594" s="4">
        <v>0.187</v>
      </c>
      <c r="DE594" s="4">
        <v>0.99399999999999999</v>
      </c>
      <c r="DF594" s="4">
        <v>6.0000000000000001E-3</v>
      </c>
      <c r="DG594" s="4">
        <v>1</v>
      </c>
      <c r="DH594" s="4">
        <v>0</v>
      </c>
      <c r="DI594" s="4">
        <v>1</v>
      </c>
      <c r="DJ594" s="4">
        <v>0</v>
      </c>
      <c r="DK594" s="4">
        <v>1</v>
      </c>
      <c r="DL594" s="4">
        <v>0</v>
      </c>
      <c r="DM594" s="4">
        <v>1</v>
      </c>
      <c r="DN594" s="4">
        <v>0</v>
      </c>
      <c r="DO594" s="4">
        <v>1</v>
      </c>
      <c r="DP594" s="4">
        <v>0</v>
      </c>
      <c r="DQ594" s="4">
        <v>1</v>
      </c>
      <c r="DR594" s="4">
        <v>0</v>
      </c>
      <c r="DS594" s="4">
        <v>1</v>
      </c>
      <c r="DT594" s="4">
        <v>0</v>
      </c>
      <c r="DU594" s="4">
        <v>1</v>
      </c>
      <c r="DV594" s="4">
        <v>0</v>
      </c>
      <c r="DW594" s="4">
        <v>1</v>
      </c>
      <c r="DX594" s="4">
        <v>0</v>
      </c>
    </row>
    <row r="595" spans="1:128">
      <c r="A595" s="10">
        <v>590</v>
      </c>
      <c r="BP595" s="3"/>
      <c r="BQ595" s="3"/>
      <c r="BR595" s="3"/>
      <c r="BS595" s="3"/>
      <c r="BT595" s="10">
        <v>590</v>
      </c>
      <c r="BU595" s="4">
        <f t="shared" si="36"/>
        <v>0</v>
      </c>
      <c r="BV595" s="4">
        <f t="shared" si="37"/>
        <v>0</v>
      </c>
      <c r="BW595" s="10"/>
      <c r="BX595" s="4">
        <f t="shared" si="38"/>
        <v>1</v>
      </c>
      <c r="BY595" s="4">
        <f t="shared" si="39"/>
        <v>1</v>
      </c>
      <c r="CA595" s="18">
        <v>117800</v>
      </c>
      <c r="CH595" s="18">
        <v>117800</v>
      </c>
      <c r="CI595" s="4">
        <v>0</v>
      </c>
      <c r="CJ595" s="4">
        <v>1</v>
      </c>
      <c r="CK595" s="4">
        <v>0</v>
      </c>
      <c r="CL595" s="4">
        <v>1</v>
      </c>
      <c r="CM595" s="4">
        <v>0</v>
      </c>
      <c r="CN595" s="4">
        <v>1</v>
      </c>
      <c r="CO595" s="4">
        <v>0</v>
      </c>
      <c r="CP595" s="4">
        <v>1</v>
      </c>
      <c r="CQ595" s="4">
        <v>0</v>
      </c>
      <c r="CR595" s="4">
        <v>1</v>
      </c>
      <c r="CS595" s="4">
        <v>0</v>
      </c>
      <c r="CT595" s="4">
        <v>1</v>
      </c>
      <c r="CU595" s="4">
        <v>0</v>
      </c>
      <c r="CV595" s="4">
        <v>1</v>
      </c>
      <c r="CW595" s="4">
        <v>1E-3</v>
      </c>
      <c r="CX595" s="4">
        <v>0.999</v>
      </c>
      <c r="CY595" s="4">
        <v>5.8999999999999997E-2</v>
      </c>
      <c r="CZ595" s="4">
        <v>0.94099999999999995</v>
      </c>
      <c r="DA595" s="4">
        <v>0.34799999999999998</v>
      </c>
      <c r="DB595" s="4">
        <v>0.65200000000000002</v>
      </c>
      <c r="DC595" s="4">
        <v>0.80300000000000005</v>
      </c>
      <c r="DD595" s="4">
        <v>0.19700000000000001</v>
      </c>
      <c r="DE595" s="4">
        <v>0.99399999999999999</v>
      </c>
      <c r="DF595" s="4">
        <v>6.0000000000000001E-3</v>
      </c>
      <c r="DG595" s="4">
        <v>1</v>
      </c>
      <c r="DH595" s="4">
        <v>0</v>
      </c>
      <c r="DI595" s="4">
        <v>1</v>
      </c>
      <c r="DJ595" s="4">
        <v>0</v>
      </c>
      <c r="DK595" s="4">
        <v>1</v>
      </c>
      <c r="DL595" s="4">
        <v>0</v>
      </c>
      <c r="DM595" s="4">
        <v>1</v>
      </c>
      <c r="DN595" s="4">
        <v>0</v>
      </c>
      <c r="DO595" s="4">
        <v>1</v>
      </c>
      <c r="DP595" s="4">
        <v>0</v>
      </c>
      <c r="DQ595" s="4">
        <v>1</v>
      </c>
      <c r="DR595" s="4">
        <v>0</v>
      </c>
      <c r="DS595" s="4">
        <v>1</v>
      </c>
      <c r="DT595" s="4">
        <v>0</v>
      </c>
      <c r="DU595" s="4">
        <v>1</v>
      </c>
      <c r="DV595" s="4">
        <v>0</v>
      </c>
      <c r="DW595" s="4">
        <v>1</v>
      </c>
      <c r="DX595" s="4">
        <v>0</v>
      </c>
    </row>
    <row r="596" spans="1:128">
      <c r="A596" s="10">
        <v>591</v>
      </c>
      <c r="BP596" s="3"/>
      <c r="BQ596" s="3"/>
      <c r="BR596" s="3"/>
      <c r="BS596" s="3"/>
      <c r="BT596" s="10">
        <v>591</v>
      </c>
      <c r="BU596" s="4">
        <f t="shared" si="36"/>
        <v>0</v>
      </c>
      <c r="BV596" s="4">
        <f t="shared" si="37"/>
        <v>0</v>
      </c>
      <c r="BW596" s="10"/>
      <c r="BX596" s="4">
        <f t="shared" si="38"/>
        <v>1</v>
      </c>
      <c r="BY596" s="4">
        <f t="shared" si="39"/>
        <v>1</v>
      </c>
      <c r="CA596" s="18">
        <v>118000</v>
      </c>
      <c r="CH596" s="18">
        <v>118000</v>
      </c>
      <c r="CI596" s="4">
        <v>0</v>
      </c>
      <c r="CJ596" s="4">
        <v>1</v>
      </c>
      <c r="CK596" s="4">
        <v>0</v>
      </c>
      <c r="CL596" s="4">
        <v>1</v>
      </c>
      <c r="CM596" s="4">
        <v>0</v>
      </c>
      <c r="CN596" s="4">
        <v>1</v>
      </c>
      <c r="CO596" s="4">
        <v>0</v>
      </c>
      <c r="CP596" s="4">
        <v>1</v>
      </c>
      <c r="CQ596" s="4">
        <v>0</v>
      </c>
      <c r="CR596" s="4">
        <v>1</v>
      </c>
      <c r="CS596" s="4">
        <v>0</v>
      </c>
      <c r="CT596" s="4">
        <v>1</v>
      </c>
      <c r="CU596" s="4">
        <v>0</v>
      </c>
      <c r="CV596" s="4">
        <v>1</v>
      </c>
      <c r="CW596" s="4">
        <v>1E-3</v>
      </c>
      <c r="CX596" s="4">
        <v>0.999</v>
      </c>
      <c r="CY596" s="4">
        <v>5.8000000000000003E-2</v>
      </c>
      <c r="CZ596" s="4">
        <v>0.94199999999999995</v>
      </c>
      <c r="DA596" s="4">
        <v>0.34200000000000003</v>
      </c>
      <c r="DB596" s="4">
        <v>0.65800000000000003</v>
      </c>
      <c r="DC596" s="4">
        <v>0.79200000000000004</v>
      </c>
      <c r="DD596" s="4">
        <v>0.20799999999999999</v>
      </c>
      <c r="DE596" s="4">
        <v>0.99399999999999999</v>
      </c>
      <c r="DF596" s="4">
        <v>6.0000000000000001E-3</v>
      </c>
      <c r="DG596" s="4">
        <v>1</v>
      </c>
      <c r="DH596" s="4">
        <v>0</v>
      </c>
      <c r="DI596" s="4">
        <v>1</v>
      </c>
      <c r="DJ596" s="4">
        <v>0</v>
      </c>
      <c r="DK596" s="4">
        <v>1</v>
      </c>
      <c r="DL596" s="4">
        <v>0</v>
      </c>
      <c r="DM596" s="4">
        <v>1</v>
      </c>
      <c r="DN596" s="4">
        <v>0</v>
      </c>
      <c r="DO596" s="4">
        <v>1</v>
      </c>
      <c r="DP596" s="4">
        <v>0</v>
      </c>
      <c r="DQ596" s="4">
        <v>1</v>
      </c>
      <c r="DR596" s="4">
        <v>0</v>
      </c>
      <c r="DS596" s="4">
        <v>1</v>
      </c>
      <c r="DT596" s="4">
        <v>0</v>
      </c>
      <c r="DU596" s="4">
        <v>1</v>
      </c>
      <c r="DV596" s="4">
        <v>0</v>
      </c>
      <c r="DW596" s="4">
        <v>1</v>
      </c>
      <c r="DX596" s="4">
        <v>0</v>
      </c>
    </row>
    <row r="597" spans="1:128">
      <c r="A597" s="10">
        <v>592</v>
      </c>
      <c r="BP597" s="3"/>
      <c r="BQ597" s="3"/>
      <c r="BR597" s="3"/>
      <c r="BS597" s="3"/>
      <c r="BT597" s="10">
        <v>592</v>
      </c>
      <c r="BU597" s="4">
        <f t="shared" si="36"/>
        <v>0</v>
      </c>
      <c r="BV597" s="4">
        <f t="shared" si="37"/>
        <v>0</v>
      </c>
      <c r="BW597" s="10"/>
      <c r="BX597" s="4">
        <f t="shared" si="38"/>
        <v>1</v>
      </c>
      <c r="BY597" s="4">
        <f t="shared" si="39"/>
        <v>1</v>
      </c>
      <c r="CA597" s="18">
        <v>118200</v>
      </c>
      <c r="CH597" s="18">
        <v>118200</v>
      </c>
      <c r="CI597" s="4">
        <v>0</v>
      </c>
      <c r="CJ597" s="4">
        <v>1</v>
      </c>
      <c r="CK597" s="4">
        <v>0</v>
      </c>
      <c r="CL597" s="4">
        <v>1</v>
      </c>
      <c r="CM597" s="4">
        <v>0</v>
      </c>
      <c r="CN597" s="4">
        <v>1</v>
      </c>
      <c r="CO597" s="4">
        <v>0</v>
      </c>
      <c r="CP597" s="4">
        <v>1</v>
      </c>
      <c r="CQ597" s="4">
        <v>0</v>
      </c>
      <c r="CR597" s="4">
        <v>1</v>
      </c>
      <c r="CS597" s="4">
        <v>0</v>
      </c>
      <c r="CT597" s="4">
        <v>1</v>
      </c>
      <c r="CU597" s="4">
        <v>0</v>
      </c>
      <c r="CV597" s="4">
        <v>1</v>
      </c>
      <c r="CW597" s="4">
        <v>0</v>
      </c>
      <c r="CX597" s="4">
        <v>1</v>
      </c>
      <c r="CY597" s="4">
        <v>5.6000000000000001E-2</v>
      </c>
      <c r="CZ597" s="4">
        <v>0.94399999999999995</v>
      </c>
      <c r="DA597" s="4">
        <v>0.33</v>
      </c>
      <c r="DB597" s="4">
        <v>0.67</v>
      </c>
      <c r="DC597" s="4">
        <v>0.78600000000000003</v>
      </c>
      <c r="DD597" s="4">
        <v>0.214</v>
      </c>
      <c r="DE597" s="4">
        <v>0.99399999999999999</v>
      </c>
      <c r="DF597" s="4">
        <v>6.0000000000000001E-3</v>
      </c>
      <c r="DG597" s="4">
        <v>1</v>
      </c>
      <c r="DH597" s="4">
        <v>0</v>
      </c>
      <c r="DI597" s="4">
        <v>1</v>
      </c>
      <c r="DJ597" s="4">
        <v>0</v>
      </c>
      <c r="DK597" s="4">
        <v>1</v>
      </c>
      <c r="DL597" s="4">
        <v>0</v>
      </c>
      <c r="DM597" s="4">
        <v>1</v>
      </c>
      <c r="DN597" s="4">
        <v>0</v>
      </c>
      <c r="DO597" s="4">
        <v>1</v>
      </c>
      <c r="DP597" s="4">
        <v>0</v>
      </c>
      <c r="DQ597" s="4">
        <v>1</v>
      </c>
      <c r="DR597" s="4">
        <v>0</v>
      </c>
      <c r="DS597" s="4">
        <v>1</v>
      </c>
      <c r="DT597" s="4">
        <v>0</v>
      </c>
      <c r="DU597" s="4">
        <v>1</v>
      </c>
      <c r="DV597" s="4">
        <v>0</v>
      </c>
      <c r="DW597" s="4">
        <v>1</v>
      </c>
      <c r="DX597" s="4">
        <v>0</v>
      </c>
    </row>
    <row r="598" spans="1:128">
      <c r="A598" s="10">
        <v>593</v>
      </c>
      <c r="BP598" s="3"/>
      <c r="BQ598" s="3"/>
      <c r="BR598" s="3"/>
      <c r="BS598" s="3"/>
      <c r="BT598" s="10">
        <v>593</v>
      </c>
      <c r="BU598" s="4">
        <f t="shared" si="36"/>
        <v>0</v>
      </c>
      <c r="BV598" s="4">
        <f t="shared" si="37"/>
        <v>0</v>
      </c>
      <c r="BW598" s="10"/>
      <c r="BX598" s="4">
        <f t="shared" si="38"/>
        <v>1</v>
      </c>
      <c r="BY598" s="4">
        <f t="shared" si="39"/>
        <v>1</v>
      </c>
      <c r="CA598" s="18">
        <v>118400</v>
      </c>
      <c r="CH598" s="18">
        <v>118400</v>
      </c>
      <c r="CI598" s="4">
        <v>0</v>
      </c>
      <c r="CJ598" s="4">
        <v>1</v>
      </c>
      <c r="CK598" s="4">
        <v>0</v>
      </c>
      <c r="CL598" s="4">
        <v>1</v>
      </c>
      <c r="CM598" s="4">
        <v>0</v>
      </c>
      <c r="CN598" s="4">
        <v>1</v>
      </c>
      <c r="CO598" s="4">
        <v>0</v>
      </c>
      <c r="CP598" s="4">
        <v>1</v>
      </c>
      <c r="CQ598" s="4">
        <v>0</v>
      </c>
      <c r="CR598" s="4">
        <v>1</v>
      </c>
      <c r="CS598" s="4">
        <v>0</v>
      </c>
      <c r="CT598" s="4">
        <v>1</v>
      </c>
      <c r="CU598" s="4">
        <v>0</v>
      </c>
      <c r="CV598" s="4">
        <v>1</v>
      </c>
      <c r="CW598" s="4">
        <v>0</v>
      </c>
      <c r="CX598" s="4">
        <v>1</v>
      </c>
      <c r="CY598" s="4">
        <v>0.05</v>
      </c>
      <c r="CZ598" s="4">
        <v>0.95</v>
      </c>
      <c r="DA598" s="4">
        <v>0.32300000000000001</v>
      </c>
      <c r="DB598" s="4">
        <v>0.67700000000000005</v>
      </c>
      <c r="DC598" s="4">
        <v>0.77400000000000002</v>
      </c>
      <c r="DD598" s="4">
        <v>0.22600000000000001</v>
      </c>
      <c r="DE598" s="4">
        <v>0.99399999999999999</v>
      </c>
      <c r="DF598" s="4">
        <v>6.0000000000000001E-3</v>
      </c>
      <c r="DG598" s="4">
        <v>1</v>
      </c>
      <c r="DH598" s="4">
        <v>0</v>
      </c>
      <c r="DI598" s="4">
        <v>1</v>
      </c>
      <c r="DJ598" s="4">
        <v>0</v>
      </c>
      <c r="DK598" s="4">
        <v>1</v>
      </c>
      <c r="DL598" s="4">
        <v>0</v>
      </c>
      <c r="DM598" s="4">
        <v>1</v>
      </c>
      <c r="DN598" s="4">
        <v>0</v>
      </c>
      <c r="DO598" s="4">
        <v>1</v>
      </c>
      <c r="DP598" s="4">
        <v>0</v>
      </c>
      <c r="DQ598" s="4">
        <v>1</v>
      </c>
      <c r="DR598" s="4">
        <v>0</v>
      </c>
      <c r="DS598" s="4">
        <v>1</v>
      </c>
      <c r="DT598" s="4">
        <v>0</v>
      </c>
      <c r="DU598" s="4">
        <v>1</v>
      </c>
      <c r="DV598" s="4">
        <v>0</v>
      </c>
      <c r="DW598" s="4">
        <v>1</v>
      </c>
      <c r="DX598" s="4">
        <v>0</v>
      </c>
    </row>
    <row r="599" spans="1:128">
      <c r="A599" s="10">
        <v>594</v>
      </c>
      <c r="BP599" s="3"/>
      <c r="BQ599" s="3"/>
      <c r="BR599" s="3"/>
      <c r="BS599" s="3"/>
      <c r="BT599" s="10">
        <v>594</v>
      </c>
      <c r="BU599" s="4">
        <f t="shared" si="36"/>
        <v>0</v>
      </c>
      <c r="BV599" s="4">
        <f t="shared" si="37"/>
        <v>0</v>
      </c>
      <c r="BW599" s="10"/>
      <c r="BX599" s="4">
        <f t="shared" si="38"/>
        <v>1</v>
      </c>
      <c r="BY599" s="4">
        <f t="shared" si="39"/>
        <v>1</v>
      </c>
      <c r="CA599" s="18">
        <v>118600</v>
      </c>
      <c r="CH599" s="18">
        <v>118600</v>
      </c>
      <c r="CI599" s="4">
        <v>0</v>
      </c>
      <c r="CJ599" s="4">
        <v>1</v>
      </c>
      <c r="CK599" s="4">
        <v>0</v>
      </c>
      <c r="CL599" s="4">
        <v>1</v>
      </c>
      <c r="CM599" s="4">
        <v>0</v>
      </c>
      <c r="CN599" s="4">
        <v>1</v>
      </c>
      <c r="CO599" s="4">
        <v>0</v>
      </c>
      <c r="CP599" s="4">
        <v>1</v>
      </c>
      <c r="CQ599" s="4">
        <v>0</v>
      </c>
      <c r="CR599" s="4">
        <v>1</v>
      </c>
      <c r="CS599" s="4">
        <v>0</v>
      </c>
      <c r="CT599" s="4">
        <v>1</v>
      </c>
      <c r="CU599" s="4">
        <v>0</v>
      </c>
      <c r="CV599" s="4">
        <v>1</v>
      </c>
      <c r="CW599" s="4">
        <v>0</v>
      </c>
      <c r="CX599" s="4">
        <v>1</v>
      </c>
      <c r="CY599" s="4">
        <v>4.9000000000000002E-2</v>
      </c>
      <c r="CZ599" s="4">
        <v>0.95099999999999996</v>
      </c>
      <c r="DA599" s="4">
        <v>0.316</v>
      </c>
      <c r="DB599" s="4">
        <v>0.68400000000000005</v>
      </c>
      <c r="DC599" s="4">
        <v>0.76400000000000001</v>
      </c>
      <c r="DD599" s="4">
        <v>0.23599999999999999</v>
      </c>
      <c r="DE599" s="4">
        <v>0.99199999999999999</v>
      </c>
      <c r="DF599" s="4">
        <v>8.0000000000000002E-3</v>
      </c>
      <c r="DG599" s="4">
        <v>1</v>
      </c>
      <c r="DH599" s="4">
        <v>0</v>
      </c>
      <c r="DI599" s="4">
        <v>1</v>
      </c>
      <c r="DJ599" s="4">
        <v>0</v>
      </c>
      <c r="DK599" s="4">
        <v>1</v>
      </c>
      <c r="DL599" s="4">
        <v>0</v>
      </c>
      <c r="DM599" s="4">
        <v>1</v>
      </c>
      <c r="DN599" s="4">
        <v>0</v>
      </c>
      <c r="DO599" s="4">
        <v>1</v>
      </c>
      <c r="DP599" s="4">
        <v>0</v>
      </c>
      <c r="DQ599" s="4">
        <v>1</v>
      </c>
      <c r="DR599" s="4">
        <v>0</v>
      </c>
      <c r="DS599" s="4">
        <v>1</v>
      </c>
      <c r="DT599" s="4">
        <v>0</v>
      </c>
      <c r="DU599" s="4">
        <v>1</v>
      </c>
      <c r="DV599" s="4">
        <v>0</v>
      </c>
      <c r="DW599" s="4">
        <v>1</v>
      </c>
      <c r="DX599" s="4">
        <v>0</v>
      </c>
    </row>
    <row r="600" spans="1:128">
      <c r="A600" s="10">
        <v>595</v>
      </c>
      <c r="BP600" s="3"/>
      <c r="BQ600" s="3"/>
      <c r="BR600" s="3"/>
      <c r="BS600" s="3"/>
      <c r="BT600" s="10">
        <v>595</v>
      </c>
      <c r="BU600" s="4">
        <f t="shared" si="36"/>
        <v>0</v>
      </c>
      <c r="BV600" s="4">
        <f t="shared" si="37"/>
        <v>0</v>
      </c>
      <c r="BW600" s="10"/>
      <c r="BX600" s="4">
        <f t="shared" si="38"/>
        <v>1</v>
      </c>
      <c r="BY600" s="4">
        <f t="shared" si="39"/>
        <v>1</v>
      </c>
      <c r="CA600" s="18">
        <v>118800</v>
      </c>
      <c r="CH600" s="18">
        <v>118800</v>
      </c>
      <c r="CI600" s="4">
        <v>0</v>
      </c>
      <c r="CJ600" s="4">
        <v>1</v>
      </c>
      <c r="CK600" s="4">
        <v>0</v>
      </c>
      <c r="CL600" s="4">
        <v>1</v>
      </c>
      <c r="CM600" s="4">
        <v>0</v>
      </c>
      <c r="CN600" s="4">
        <v>1</v>
      </c>
      <c r="CO600" s="4">
        <v>0</v>
      </c>
      <c r="CP600" s="4">
        <v>1</v>
      </c>
      <c r="CQ600" s="4">
        <v>0</v>
      </c>
      <c r="CR600" s="4">
        <v>1</v>
      </c>
      <c r="CS600" s="4">
        <v>0</v>
      </c>
      <c r="CT600" s="4">
        <v>1</v>
      </c>
      <c r="CU600" s="4">
        <v>0</v>
      </c>
      <c r="CV600" s="4">
        <v>1</v>
      </c>
      <c r="CW600" s="4">
        <v>0</v>
      </c>
      <c r="CX600" s="4">
        <v>1</v>
      </c>
      <c r="CY600" s="4">
        <v>4.9000000000000002E-2</v>
      </c>
      <c r="CZ600" s="4">
        <v>0.95099999999999996</v>
      </c>
      <c r="DA600" s="4">
        <v>0.29699999999999999</v>
      </c>
      <c r="DB600" s="4">
        <v>0.70299999999999996</v>
      </c>
      <c r="DC600" s="4">
        <v>0.755</v>
      </c>
      <c r="DD600" s="4">
        <v>0.245</v>
      </c>
      <c r="DE600" s="4">
        <v>0.98599999999999999</v>
      </c>
      <c r="DF600" s="4">
        <v>1.4E-2</v>
      </c>
      <c r="DG600" s="4">
        <v>1</v>
      </c>
      <c r="DH600" s="4">
        <v>0</v>
      </c>
      <c r="DI600" s="4">
        <v>1</v>
      </c>
      <c r="DJ600" s="4">
        <v>0</v>
      </c>
      <c r="DK600" s="4">
        <v>1</v>
      </c>
      <c r="DL600" s="4">
        <v>0</v>
      </c>
      <c r="DM600" s="4">
        <v>1</v>
      </c>
      <c r="DN600" s="4">
        <v>0</v>
      </c>
      <c r="DO600" s="4">
        <v>1</v>
      </c>
      <c r="DP600" s="4">
        <v>0</v>
      </c>
      <c r="DQ600" s="4">
        <v>1</v>
      </c>
      <c r="DR600" s="4">
        <v>0</v>
      </c>
      <c r="DS600" s="4">
        <v>1</v>
      </c>
      <c r="DT600" s="4">
        <v>0</v>
      </c>
      <c r="DU600" s="4">
        <v>1</v>
      </c>
      <c r="DV600" s="4">
        <v>0</v>
      </c>
      <c r="DW600" s="4">
        <v>1</v>
      </c>
      <c r="DX600" s="4">
        <v>0</v>
      </c>
    </row>
    <row r="601" spans="1:128">
      <c r="A601" s="10">
        <v>596</v>
      </c>
      <c r="BP601" s="3"/>
      <c r="BQ601" s="3"/>
      <c r="BR601" s="3"/>
      <c r="BS601" s="3"/>
      <c r="BT601" s="10">
        <v>596</v>
      </c>
      <c r="BU601" s="4">
        <f t="shared" si="36"/>
        <v>0</v>
      </c>
      <c r="BV601" s="4">
        <f t="shared" si="37"/>
        <v>0</v>
      </c>
      <c r="BW601" s="10"/>
      <c r="BX601" s="4">
        <f t="shared" si="38"/>
        <v>1</v>
      </c>
      <c r="BY601" s="4">
        <f t="shared" si="39"/>
        <v>1</v>
      </c>
      <c r="CA601" s="18">
        <v>119000</v>
      </c>
      <c r="CH601" s="18">
        <v>119000</v>
      </c>
      <c r="CI601" s="4">
        <v>0</v>
      </c>
      <c r="CJ601" s="4">
        <v>1</v>
      </c>
      <c r="CK601" s="4">
        <v>0</v>
      </c>
      <c r="CL601" s="4">
        <v>1</v>
      </c>
      <c r="CM601" s="4">
        <v>0</v>
      </c>
      <c r="CN601" s="4">
        <v>1</v>
      </c>
      <c r="CO601" s="4">
        <v>0</v>
      </c>
      <c r="CP601" s="4">
        <v>1</v>
      </c>
      <c r="CQ601" s="4">
        <v>0</v>
      </c>
      <c r="CR601" s="4">
        <v>1</v>
      </c>
      <c r="CS601" s="4">
        <v>0</v>
      </c>
      <c r="CT601" s="4">
        <v>1</v>
      </c>
      <c r="CU601" s="4">
        <v>0</v>
      </c>
      <c r="CV601" s="4">
        <v>1</v>
      </c>
      <c r="CW601" s="4">
        <v>0</v>
      </c>
      <c r="CX601" s="4">
        <v>1</v>
      </c>
      <c r="CY601" s="4">
        <v>4.8000000000000001E-2</v>
      </c>
      <c r="CZ601" s="4">
        <v>0.95199999999999996</v>
      </c>
      <c r="DA601" s="4">
        <v>0.28999999999999998</v>
      </c>
      <c r="DB601" s="4">
        <v>0.71</v>
      </c>
      <c r="DC601" s="4">
        <v>0.74299999999999999</v>
      </c>
      <c r="DD601" s="4">
        <v>0.25700000000000001</v>
      </c>
      <c r="DE601" s="4">
        <v>0.98499999999999999</v>
      </c>
      <c r="DF601" s="4">
        <v>1.4999999999999999E-2</v>
      </c>
      <c r="DG601" s="4">
        <v>1</v>
      </c>
      <c r="DH601" s="4">
        <v>0</v>
      </c>
      <c r="DI601" s="4">
        <v>1</v>
      </c>
      <c r="DJ601" s="4">
        <v>0</v>
      </c>
      <c r="DK601" s="4">
        <v>1</v>
      </c>
      <c r="DL601" s="4">
        <v>0</v>
      </c>
      <c r="DM601" s="4">
        <v>1</v>
      </c>
      <c r="DN601" s="4">
        <v>0</v>
      </c>
      <c r="DO601" s="4">
        <v>1</v>
      </c>
      <c r="DP601" s="4">
        <v>0</v>
      </c>
      <c r="DQ601" s="4">
        <v>1</v>
      </c>
      <c r="DR601" s="4">
        <v>0</v>
      </c>
      <c r="DS601" s="4">
        <v>1</v>
      </c>
      <c r="DT601" s="4">
        <v>0</v>
      </c>
      <c r="DU601" s="4">
        <v>1</v>
      </c>
      <c r="DV601" s="4">
        <v>0</v>
      </c>
      <c r="DW601" s="4">
        <v>1</v>
      </c>
      <c r="DX601" s="4">
        <v>0</v>
      </c>
    </row>
    <row r="602" spans="1:128">
      <c r="A602" s="10">
        <v>597</v>
      </c>
      <c r="BP602" s="3"/>
      <c r="BQ602" s="3"/>
      <c r="BR602" s="3"/>
      <c r="BS602" s="3"/>
      <c r="BT602" s="10">
        <v>597</v>
      </c>
      <c r="BU602" s="4">
        <f t="shared" si="36"/>
        <v>0</v>
      </c>
      <c r="BV602" s="4">
        <f t="shared" si="37"/>
        <v>0</v>
      </c>
      <c r="BW602" s="10"/>
      <c r="BX602" s="4">
        <f t="shared" si="38"/>
        <v>1</v>
      </c>
      <c r="BY602" s="4">
        <f t="shared" si="39"/>
        <v>1</v>
      </c>
      <c r="CA602" s="18">
        <v>119200</v>
      </c>
      <c r="CH602" s="18">
        <v>119200</v>
      </c>
      <c r="CI602" s="4">
        <v>0</v>
      </c>
      <c r="CJ602" s="4">
        <v>1</v>
      </c>
      <c r="CK602" s="4">
        <v>0</v>
      </c>
      <c r="CL602" s="4">
        <v>1</v>
      </c>
      <c r="CM602" s="4">
        <v>0</v>
      </c>
      <c r="CN602" s="4">
        <v>1</v>
      </c>
      <c r="CO602" s="4">
        <v>0</v>
      </c>
      <c r="CP602" s="4">
        <v>1</v>
      </c>
      <c r="CQ602" s="4">
        <v>0</v>
      </c>
      <c r="CR602" s="4">
        <v>1</v>
      </c>
      <c r="CS602" s="4">
        <v>0</v>
      </c>
      <c r="CT602" s="4">
        <v>1</v>
      </c>
      <c r="CU602" s="4">
        <v>0</v>
      </c>
      <c r="CV602" s="4">
        <v>1</v>
      </c>
      <c r="CW602" s="4">
        <v>0</v>
      </c>
      <c r="CX602" s="4">
        <v>1</v>
      </c>
      <c r="CY602" s="4">
        <v>4.5999999999999999E-2</v>
      </c>
      <c r="CZ602" s="4">
        <v>0.95399999999999996</v>
      </c>
      <c r="DA602" s="4">
        <v>0.28399999999999997</v>
      </c>
      <c r="DB602" s="4">
        <v>0.71599999999999997</v>
      </c>
      <c r="DC602" s="4">
        <v>0.73599999999999999</v>
      </c>
      <c r="DD602" s="4">
        <v>0.26400000000000001</v>
      </c>
      <c r="DE602" s="4">
        <v>0.98199999999999998</v>
      </c>
      <c r="DF602" s="4">
        <v>1.7999999999999999E-2</v>
      </c>
      <c r="DG602" s="4">
        <v>1</v>
      </c>
      <c r="DH602" s="4">
        <v>0</v>
      </c>
      <c r="DI602" s="4">
        <v>1</v>
      </c>
      <c r="DJ602" s="4">
        <v>0</v>
      </c>
      <c r="DK602" s="4">
        <v>1</v>
      </c>
      <c r="DL602" s="4">
        <v>0</v>
      </c>
      <c r="DM602" s="4">
        <v>1</v>
      </c>
      <c r="DN602" s="4">
        <v>0</v>
      </c>
      <c r="DO602" s="4">
        <v>1</v>
      </c>
      <c r="DP602" s="4">
        <v>0</v>
      </c>
      <c r="DQ602" s="4">
        <v>1</v>
      </c>
      <c r="DR602" s="4">
        <v>0</v>
      </c>
      <c r="DS602" s="4">
        <v>1</v>
      </c>
      <c r="DT602" s="4">
        <v>0</v>
      </c>
      <c r="DU602" s="4">
        <v>1</v>
      </c>
      <c r="DV602" s="4">
        <v>0</v>
      </c>
      <c r="DW602" s="4">
        <v>1</v>
      </c>
      <c r="DX602" s="4">
        <v>0</v>
      </c>
    </row>
    <row r="603" spans="1:128">
      <c r="A603" s="10">
        <v>598</v>
      </c>
      <c r="BP603" s="3"/>
      <c r="BQ603" s="3"/>
      <c r="BR603" s="3"/>
      <c r="BS603" s="3"/>
      <c r="BT603" s="10">
        <v>598</v>
      </c>
      <c r="BU603" s="4">
        <f t="shared" si="36"/>
        <v>0</v>
      </c>
      <c r="BV603" s="4">
        <f t="shared" si="37"/>
        <v>0</v>
      </c>
      <c r="BW603" s="10"/>
      <c r="BX603" s="4">
        <f t="shared" si="38"/>
        <v>1</v>
      </c>
      <c r="BY603" s="4">
        <f t="shared" si="39"/>
        <v>1</v>
      </c>
      <c r="CA603" s="18">
        <v>119400</v>
      </c>
      <c r="CH603" s="18">
        <v>119400</v>
      </c>
      <c r="CI603" s="4">
        <v>0</v>
      </c>
      <c r="CJ603" s="4">
        <v>1</v>
      </c>
      <c r="CK603" s="4">
        <v>0</v>
      </c>
      <c r="CL603" s="4">
        <v>1</v>
      </c>
      <c r="CM603" s="4">
        <v>0</v>
      </c>
      <c r="CN603" s="4">
        <v>1</v>
      </c>
      <c r="CO603" s="4">
        <v>0</v>
      </c>
      <c r="CP603" s="4">
        <v>1</v>
      </c>
      <c r="CQ603" s="4">
        <v>0</v>
      </c>
      <c r="CR603" s="4">
        <v>1</v>
      </c>
      <c r="CS603" s="4">
        <v>0</v>
      </c>
      <c r="CT603" s="4">
        <v>1</v>
      </c>
      <c r="CU603" s="4">
        <v>0</v>
      </c>
      <c r="CV603" s="4">
        <v>1</v>
      </c>
      <c r="CW603" s="4">
        <v>0</v>
      </c>
      <c r="CX603" s="4">
        <v>1</v>
      </c>
      <c r="CY603" s="4">
        <v>4.2999999999999997E-2</v>
      </c>
      <c r="CZ603" s="4">
        <v>0.95699999999999996</v>
      </c>
      <c r="DA603" s="4">
        <v>0.26900000000000002</v>
      </c>
      <c r="DB603" s="4">
        <v>0.73099999999999998</v>
      </c>
      <c r="DC603" s="4">
        <v>0.72899999999999998</v>
      </c>
      <c r="DD603" s="4">
        <v>0.27100000000000002</v>
      </c>
      <c r="DE603" s="4">
        <v>0.98099999999999998</v>
      </c>
      <c r="DF603" s="4">
        <v>1.9E-2</v>
      </c>
      <c r="DG603" s="4">
        <v>1</v>
      </c>
      <c r="DH603" s="4">
        <v>0</v>
      </c>
      <c r="DI603" s="4">
        <v>1</v>
      </c>
      <c r="DJ603" s="4">
        <v>0</v>
      </c>
      <c r="DK603" s="4">
        <v>1</v>
      </c>
      <c r="DL603" s="4">
        <v>0</v>
      </c>
      <c r="DM603" s="4">
        <v>1</v>
      </c>
      <c r="DN603" s="4">
        <v>0</v>
      </c>
      <c r="DO603" s="4">
        <v>1</v>
      </c>
      <c r="DP603" s="4">
        <v>0</v>
      </c>
      <c r="DQ603" s="4">
        <v>1</v>
      </c>
      <c r="DR603" s="4">
        <v>0</v>
      </c>
      <c r="DS603" s="4">
        <v>1</v>
      </c>
      <c r="DT603" s="4">
        <v>0</v>
      </c>
      <c r="DU603" s="4">
        <v>1</v>
      </c>
      <c r="DV603" s="4">
        <v>0</v>
      </c>
      <c r="DW603" s="4">
        <v>1</v>
      </c>
      <c r="DX603" s="4">
        <v>0</v>
      </c>
    </row>
    <row r="604" spans="1:128">
      <c r="A604" s="10">
        <v>599</v>
      </c>
      <c r="BP604" s="3"/>
      <c r="BQ604" s="3"/>
      <c r="BR604" s="3"/>
      <c r="BS604" s="3"/>
      <c r="BT604" s="10">
        <v>599</v>
      </c>
      <c r="BU604" s="4">
        <f t="shared" si="36"/>
        <v>0</v>
      </c>
      <c r="BV604" s="4">
        <f t="shared" si="37"/>
        <v>0</v>
      </c>
      <c r="BW604" s="10"/>
      <c r="BX604" s="4">
        <f t="shared" si="38"/>
        <v>1</v>
      </c>
      <c r="BY604" s="4">
        <f t="shared" si="39"/>
        <v>1</v>
      </c>
      <c r="CA604" s="18">
        <v>119600</v>
      </c>
      <c r="CH604" s="18">
        <v>119600</v>
      </c>
      <c r="CI604" s="4">
        <v>0</v>
      </c>
      <c r="CJ604" s="4">
        <v>1</v>
      </c>
      <c r="CK604" s="4">
        <v>0</v>
      </c>
      <c r="CL604" s="4">
        <v>1</v>
      </c>
      <c r="CM604" s="4">
        <v>0</v>
      </c>
      <c r="CN604" s="4">
        <v>1</v>
      </c>
      <c r="CO604" s="4">
        <v>0</v>
      </c>
      <c r="CP604" s="4">
        <v>1</v>
      </c>
      <c r="CQ604" s="4">
        <v>0</v>
      </c>
      <c r="CR604" s="4">
        <v>1</v>
      </c>
      <c r="CS604" s="4">
        <v>0</v>
      </c>
      <c r="CT604" s="4">
        <v>1</v>
      </c>
      <c r="CU604" s="4">
        <v>0</v>
      </c>
      <c r="CV604" s="4">
        <v>1</v>
      </c>
      <c r="CW604" s="4">
        <v>0</v>
      </c>
      <c r="CX604" s="4">
        <v>1</v>
      </c>
      <c r="CY604" s="4">
        <v>4.1000000000000002E-2</v>
      </c>
      <c r="CZ604" s="4">
        <v>0.95899999999999996</v>
      </c>
      <c r="DA604" s="4">
        <v>0.26400000000000001</v>
      </c>
      <c r="DB604" s="4">
        <v>0.73599999999999999</v>
      </c>
      <c r="DC604" s="4">
        <v>0.72399999999999998</v>
      </c>
      <c r="DD604" s="4">
        <v>0.27600000000000002</v>
      </c>
      <c r="DE604" s="4">
        <v>0.98099999999999998</v>
      </c>
      <c r="DF604" s="4">
        <v>1.9E-2</v>
      </c>
      <c r="DG604" s="4">
        <v>1</v>
      </c>
      <c r="DH604" s="4">
        <v>0</v>
      </c>
      <c r="DI604" s="4">
        <v>1</v>
      </c>
      <c r="DJ604" s="4">
        <v>0</v>
      </c>
      <c r="DK604" s="4">
        <v>1</v>
      </c>
      <c r="DL604" s="4">
        <v>0</v>
      </c>
      <c r="DM604" s="4">
        <v>1</v>
      </c>
      <c r="DN604" s="4">
        <v>0</v>
      </c>
      <c r="DO604" s="4">
        <v>1</v>
      </c>
      <c r="DP604" s="4">
        <v>0</v>
      </c>
      <c r="DQ604" s="4">
        <v>1</v>
      </c>
      <c r="DR604" s="4">
        <v>0</v>
      </c>
      <c r="DS604" s="4">
        <v>1</v>
      </c>
      <c r="DT604" s="4">
        <v>0</v>
      </c>
      <c r="DU604" s="4">
        <v>1</v>
      </c>
      <c r="DV604" s="4">
        <v>0</v>
      </c>
      <c r="DW604" s="4">
        <v>1</v>
      </c>
      <c r="DX604" s="4">
        <v>0</v>
      </c>
    </row>
    <row r="605" spans="1:128">
      <c r="A605" s="10">
        <v>600</v>
      </c>
      <c r="BP605" s="3"/>
      <c r="BQ605" s="3"/>
      <c r="BR605" s="3"/>
      <c r="BS605" s="3"/>
      <c r="BT605" s="10">
        <v>600</v>
      </c>
      <c r="BU605" s="4">
        <f t="shared" si="36"/>
        <v>0</v>
      </c>
      <c r="BV605" s="4">
        <f t="shared" si="37"/>
        <v>0</v>
      </c>
      <c r="BW605" s="10"/>
      <c r="BX605" s="4">
        <f t="shared" si="38"/>
        <v>1</v>
      </c>
      <c r="BY605" s="4">
        <f t="shared" si="39"/>
        <v>1</v>
      </c>
      <c r="CA605" s="18">
        <v>119800</v>
      </c>
      <c r="CH605" s="18">
        <v>119800</v>
      </c>
      <c r="CI605" s="4">
        <v>0</v>
      </c>
      <c r="CJ605" s="4">
        <v>1</v>
      </c>
      <c r="CK605" s="4">
        <v>0</v>
      </c>
      <c r="CL605" s="4">
        <v>1</v>
      </c>
      <c r="CM605" s="4">
        <v>0</v>
      </c>
      <c r="CN605" s="4">
        <v>1</v>
      </c>
      <c r="CO605" s="4">
        <v>0</v>
      </c>
      <c r="CP605" s="4">
        <v>1</v>
      </c>
      <c r="CQ605" s="4">
        <v>0</v>
      </c>
      <c r="CR605" s="4">
        <v>1</v>
      </c>
      <c r="CS605" s="4">
        <v>0</v>
      </c>
      <c r="CT605" s="4">
        <v>1</v>
      </c>
      <c r="CU605" s="4">
        <v>0</v>
      </c>
      <c r="CV605" s="4">
        <v>1</v>
      </c>
      <c r="CW605" s="4">
        <v>0</v>
      </c>
      <c r="CX605" s="4">
        <v>1</v>
      </c>
      <c r="CY605" s="4">
        <v>3.6999999999999998E-2</v>
      </c>
      <c r="CZ605" s="4">
        <v>0.96299999999999997</v>
      </c>
      <c r="DA605" s="4">
        <v>0.25900000000000001</v>
      </c>
      <c r="DB605" s="4">
        <v>0.74099999999999999</v>
      </c>
      <c r="DC605" s="4">
        <v>0.71499999999999997</v>
      </c>
      <c r="DD605" s="4">
        <v>0.28499999999999998</v>
      </c>
      <c r="DE605" s="4">
        <v>0.98</v>
      </c>
      <c r="DF605" s="4">
        <v>0.02</v>
      </c>
      <c r="DG605" s="4">
        <v>1</v>
      </c>
      <c r="DH605" s="4">
        <v>0</v>
      </c>
      <c r="DI605" s="4">
        <v>1</v>
      </c>
      <c r="DJ605" s="4">
        <v>0</v>
      </c>
      <c r="DK605" s="4">
        <v>1</v>
      </c>
      <c r="DL605" s="4">
        <v>0</v>
      </c>
      <c r="DM605" s="4">
        <v>1</v>
      </c>
      <c r="DN605" s="4">
        <v>0</v>
      </c>
      <c r="DO605" s="4">
        <v>1</v>
      </c>
      <c r="DP605" s="4">
        <v>0</v>
      </c>
      <c r="DQ605" s="4">
        <v>1</v>
      </c>
      <c r="DR605" s="4">
        <v>0</v>
      </c>
      <c r="DS605" s="4">
        <v>1</v>
      </c>
      <c r="DT605" s="4">
        <v>0</v>
      </c>
      <c r="DU605" s="4">
        <v>1</v>
      </c>
      <c r="DV605" s="4">
        <v>0</v>
      </c>
      <c r="DW605" s="4">
        <v>1</v>
      </c>
      <c r="DX605" s="4">
        <v>0</v>
      </c>
    </row>
    <row r="606" spans="1:128">
      <c r="A606" s="10">
        <v>601</v>
      </c>
      <c r="BP606" s="3"/>
      <c r="BQ606" s="3"/>
      <c r="BR606" s="3"/>
      <c r="BS606" s="3"/>
      <c r="BT606" s="10">
        <v>601</v>
      </c>
      <c r="BU606" s="4">
        <f t="shared" si="36"/>
        <v>0</v>
      </c>
      <c r="BV606" s="4">
        <f t="shared" si="37"/>
        <v>0</v>
      </c>
      <c r="BW606" s="10"/>
      <c r="BX606" s="4">
        <f t="shared" si="38"/>
        <v>1</v>
      </c>
      <c r="BY606" s="4">
        <f t="shared" si="39"/>
        <v>1</v>
      </c>
      <c r="CA606" s="18">
        <v>120000</v>
      </c>
      <c r="CH606" s="18">
        <v>120000</v>
      </c>
      <c r="CI606" s="4">
        <v>0</v>
      </c>
      <c r="CJ606" s="4">
        <v>1</v>
      </c>
      <c r="CK606" s="4">
        <v>0</v>
      </c>
      <c r="CL606" s="4">
        <v>1</v>
      </c>
      <c r="CM606" s="4">
        <v>0</v>
      </c>
      <c r="CN606" s="4">
        <v>1</v>
      </c>
      <c r="CO606" s="4">
        <v>0</v>
      </c>
      <c r="CP606" s="4">
        <v>1</v>
      </c>
      <c r="CQ606" s="4">
        <v>0</v>
      </c>
      <c r="CR606" s="4">
        <v>1</v>
      </c>
      <c r="CS606" s="4">
        <v>0</v>
      </c>
      <c r="CT606" s="4">
        <v>1</v>
      </c>
      <c r="CU606" s="4">
        <v>0</v>
      </c>
      <c r="CV606" s="4">
        <v>1</v>
      </c>
      <c r="CW606" s="4">
        <v>0</v>
      </c>
      <c r="CX606" s="4">
        <v>1</v>
      </c>
      <c r="CY606" s="4">
        <v>3.6999999999999998E-2</v>
      </c>
      <c r="CZ606" s="4">
        <v>0.96299999999999997</v>
      </c>
      <c r="DA606" s="4">
        <v>0.249</v>
      </c>
      <c r="DB606" s="4">
        <v>0.751</v>
      </c>
      <c r="DC606" s="4">
        <v>0.70899999999999996</v>
      </c>
      <c r="DD606" s="4">
        <v>0.29099999999999998</v>
      </c>
      <c r="DE606" s="4">
        <v>0.97799999999999998</v>
      </c>
      <c r="DF606" s="4">
        <v>2.1999999999999999E-2</v>
      </c>
      <c r="DG606" s="4">
        <v>1</v>
      </c>
      <c r="DH606" s="4">
        <v>0</v>
      </c>
      <c r="DI606" s="4">
        <v>1</v>
      </c>
      <c r="DJ606" s="4">
        <v>0</v>
      </c>
      <c r="DK606" s="4">
        <v>1</v>
      </c>
      <c r="DL606" s="4">
        <v>0</v>
      </c>
      <c r="DM606" s="4">
        <v>1</v>
      </c>
      <c r="DN606" s="4">
        <v>0</v>
      </c>
      <c r="DO606" s="4">
        <v>1</v>
      </c>
      <c r="DP606" s="4">
        <v>0</v>
      </c>
      <c r="DQ606" s="4">
        <v>1</v>
      </c>
      <c r="DR606" s="4">
        <v>0</v>
      </c>
      <c r="DS606" s="4">
        <v>1</v>
      </c>
      <c r="DT606" s="4">
        <v>0</v>
      </c>
      <c r="DU606" s="4">
        <v>1</v>
      </c>
      <c r="DV606" s="4">
        <v>0</v>
      </c>
      <c r="DW606" s="4">
        <v>1</v>
      </c>
      <c r="DX606" s="4">
        <v>0</v>
      </c>
    </row>
    <row r="607" spans="1:128">
      <c r="A607" s="10">
        <v>602</v>
      </c>
      <c r="BP607" s="3"/>
      <c r="BQ607" s="3"/>
      <c r="BR607" s="3"/>
      <c r="BS607" s="3"/>
      <c r="BT607" s="10">
        <v>602</v>
      </c>
      <c r="BU607" s="4">
        <f t="shared" si="36"/>
        <v>0</v>
      </c>
      <c r="BV607" s="4">
        <f t="shared" si="37"/>
        <v>0</v>
      </c>
      <c r="BW607" s="10"/>
      <c r="BX607" s="4">
        <f t="shared" si="38"/>
        <v>1</v>
      </c>
      <c r="BY607" s="4">
        <f t="shared" si="39"/>
        <v>1</v>
      </c>
      <c r="CA607" s="18">
        <v>120200</v>
      </c>
      <c r="CH607" s="18">
        <v>120200</v>
      </c>
      <c r="CI607" s="4">
        <v>0</v>
      </c>
      <c r="CJ607" s="4">
        <v>1</v>
      </c>
      <c r="CK607" s="4">
        <v>0</v>
      </c>
      <c r="CL607" s="4">
        <v>1</v>
      </c>
      <c r="CM607" s="4">
        <v>0</v>
      </c>
      <c r="CN607" s="4">
        <v>1</v>
      </c>
      <c r="CO607" s="4">
        <v>0</v>
      </c>
      <c r="CP607" s="4">
        <v>1</v>
      </c>
      <c r="CQ607" s="4">
        <v>0</v>
      </c>
      <c r="CR607" s="4">
        <v>1</v>
      </c>
      <c r="CS607" s="4">
        <v>0</v>
      </c>
      <c r="CT607" s="4">
        <v>1</v>
      </c>
      <c r="CU607" s="4">
        <v>0</v>
      </c>
      <c r="CV607" s="4">
        <v>1</v>
      </c>
      <c r="CW607" s="4">
        <v>0</v>
      </c>
      <c r="CX607" s="4">
        <v>1</v>
      </c>
      <c r="CY607" s="4">
        <v>3.5999999999999997E-2</v>
      </c>
      <c r="CZ607" s="4">
        <v>0.96399999999999997</v>
      </c>
      <c r="DA607" s="4">
        <v>0.24099999999999999</v>
      </c>
      <c r="DB607" s="4">
        <v>0.75900000000000001</v>
      </c>
      <c r="DC607" s="4">
        <v>0.70299999999999996</v>
      </c>
      <c r="DD607" s="4">
        <v>0.29699999999999999</v>
      </c>
      <c r="DE607" s="4">
        <v>0.97699999999999998</v>
      </c>
      <c r="DF607" s="4">
        <v>2.3E-2</v>
      </c>
      <c r="DG607" s="4">
        <v>1</v>
      </c>
      <c r="DH607" s="4">
        <v>0</v>
      </c>
      <c r="DI607" s="4">
        <v>1</v>
      </c>
      <c r="DJ607" s="4">
        <v>0</v>
      </c>
      <c r="DK607" s="4">
        <v>1</v>
      </c>
      <c r="DL607" s="4">
        <v>0</v>
      </c>
      <c r="DM607" s="4">
        <v>1</v>
      </c>
      <c r="DN607" s="4">
        <v>0</v>
      </c>
      <c r="DO607" s="4">
        <v>1</v>
      </c>
      <c r="DP607" s="4">
        <v>0</v>
      </c>
      <c r="DQ607" s="4">
        <v>1</v>
      </c>
      <c r="DR607" s="4">
        <v>0</v>
      </c>
      <c r="DS607" s="4">
        <v>1</v>
      </c>
      <c r="DT607" s="4">
        <v>0</v>
      </c>
      <c r="DU607" s="4">
        <v>1</v>
      </c>
      <c r="DV607" s="4">
        <v>0</v>
      </c>
      <c r="DW607" s="4">
        <v>1</v>
      </c>
      <c r="DX607" s="4">
        <v>0</v>
      </c>
    </row>
    <row r="608" spans="1:128">
      <c r="A608" s="10">
        <v>603</v>
      </c>
      <c r="BP608" s="3"/>
      <c r="BQ608" s="3"/>
      <c r="BR608" s="3"/>
      <c r="BS608" s="3"/>
      <c r="BT608" s="10">
        <v>603</v>
      </c>
      <c r="BU608" s="4">
        <f t="shared" si="36"/>
        <v>0</v>
      </c>
      <c r="BV608" s="4">
        <f t="shared" si="37"/>
        <v>0</v>
      </c>
      <c r="BW608" s="10"/>
      <c r="BX608" s="4">
        <f t="shared" si="38"/>
        <v>1</v>
      </c>
      <c r="BY608" s="4">
        <f t="shared" si="39"/>
        <v>1</v>
      </c>
      <c r="CA608" s="18">
        <v>120400</v>
      </c>
      <c r="CH608" s="18">
        <v>120400</v>
      </c>
      <c r="CI608" s="4">
        <v>0</v>
      </c>
      <c r="CJ608" s="4">
        <v>1</v>
      </c>
      <c r="CK608" s="4">
        <v>0</v>
      </c>
      <c r="CL608" s="4">
        <v>1</v>
      </c>
      <c r="CM608" s="4">
        <v>0</v>
      </c>
      <c r="CN608" s="4">
        <v>1</v>
      </c>
      <c r="CO608" s="4">
        <v>0</v>
      </c>
      <c r="CP608" s="4">
        <v>1</v>
      </c>
      <c r="CQ608" s="4">
        <v>0</v>
      </c>
      <c r="CR608" s="4">
        <v>1</v>
      </c>
      <c r="CS608" s="4">
        <v>0</v>
      </c>
      <c r="CT608" s="4">
        <v>1</v>
      </c>
      <c r="CU608" s="4">
        <v>0</v>
      </c>
      <c r="CV608" s="4">
        <v>1</v>
      </c>
      <c r="CW608" s="4">
        <v>0</v>
      </c>
      <c r="CX608" s="4">
        <v>1</v>
      </c>
      <c r="CY608" s="4">
        <v>3.5000000000000003E-2</v>
      </c>
      <c r="CZ608" s="4">
        <v>0.96499999999999997</v>
      </c>
      <c r="DA608" s="4">
        <v>0.23300000000000001</v>
      </c>
      <c r="DB608" s="4">
        <v>0.76700000000000002</v>
      </c>
      <c r="DC608" s="4">
        <v>0.69499999999999995</v>
      </c>
      <c r="DD608" s="4">
        <v>0.30499999999999999</v>
      </c>
      <c r="DE608" s="4">
        <v>0.97699999999999998</v>
      </c>
      <c r="DF608" s="4">
        <v>2.3E-2</v>
      </c>
      <c r="DG608" s="4">
        <v>1</v>
      </c>
      <c r="DH608" s="4">
        <v>0</v>
      </c>
      <c r="DI608" s="4">
        <v>1</v>
      </c>
      <c r="DJ608" s="4">
        <v>0</v>
      </c>
      <c r="DK608" s="4">
        <v>1</v>
      </c>
      <c r="DL608" s="4">
        <v>0</v>
      </c>
      <c r="DM608" s="4">
        <v>1</v>
      </c>
      <c r="DN608" s="4">
        <v>0</v>
      </c>
      <c r="DO608" s="4">
        <v>1</v>
      </c>
      <c r="DP608" s="4">
        <v>0</v>
      </c>
      <c r="DQ608" s="4">
        <v>1</v>
      </c>
      <c r="DR608" s="4">
        <v>0</v>
      </c>
      <c r="DS608" s="4">
        <v>1</v>
      </c>
      <c r="DT608" s="4">
        <v>0</v>
      </c>
      <c r="DU608" s="4">
        <v>1</v>
      </c>
      <c r="DV608" s="4">
        <v>0</v>
      </c>
      <c r="DW608" s="4">
        <v>1</v>
      </c>
      <c r="DX608" s="4">
        <v>0</v>
      </c>
    </row>
    <row r="609" spans="1:128">
      <c r="A609" s="10">
        <v>604</v>
      </c>
      <c r="BP609" s="3"/>
      <c r="BQ609" s="3"/>
      <c r="BR609" s="3"/>
      <c r="BS609" s="3"/>
      <c r="BT609" s="10">
        <v>604</v>
      </c>
      <c r="BU609" s="4">
        <f t="shared" si="36"/>
        <v>0</v>
      </c>
      <c r="BV609" s="4">
        <f t="shared" si="37"/>
        <v>0</v>
      </c>
      <c r="BW609" s="10"/>
      <c r="BX609" s="4">
        <f t="shared" si="38"/>
        <v>1</v>
      </c>
      <c r="BY609" s="4">
        <f t="shared" si="39"/>
        <v>1</v>
      </c>
      <c r="CA609" s="18">
        <v>120600</v>
      </c>
      <c r="CH609" s="18">
        <v>120600</v>
      </c>
      <c r="CI609" s="4">
        <v>0</v>
      </c>
      <c r="CJ609" s="4">
        <v>1</v>
      </c>
      <c r="CK609" s="4">
        <v>0</v>
      </c>
      <c r="CL609" s="4">
        <v>1</v>
      </c>
      <c r="CM609" s="4">
        <v>0</v>
      </c>
      <c r="CN609" s="4">
        <v>1</v>
      </c>
      <c r="CO609" s="4">
        <v>0</v>
      </c>
      <c r="CP609" s="4">
        <v>1</v>
      </c>
      <c r="CQ609" s="4">
        <v>0</v>
      </c>
      <c r="CR609" s="4">
        <v>1</v>
      </c>
      <c r="CS609" s="4">
        <v>0</v>
      </c>
      <c r="CT609" s="4">
        <v>1</v>
      </c>
      <c r="CU609" s="4">
        <v>0</v>
      </c>
      <c r="CV609" s="4">
        <v>1</v>
      </c>
      <c r="CW609" s="4">
        <v>0</v>
      </c>
      <c r="CX609" s="4">
        <v>1</v>
      </c>
      <c r="CY609" s="4">
        <v>3.4000000000000002E-2</v>
      </c>
      <c r="CZ609" s="4">
        <v>0.96599999999999997</v>
      </c>
      <c r="DA609" s="4">
        <v>0.22700000000000001</v>
      </c>
      <c r="DB609" s="4">
        <v>0.77300000000000002</v>
      </c>
      <c r="DC609" s="4">
        <v>0.69</v>
      </c>
      <c r="DD609" s="4">
        <v>0.31</v>
      </c>
      <c r="DE609" s="4">
        <v>0.97499999999999998</v>
      </c>
      <c r="DF609" s="4">
        <v>2.5000000000000001E-2</v>
      </c>
      <c r="DG609" s="4">
        <v>0.999</v>
      </c>
      <c r="DH609" s="4">
        <v>1E-3</v>
      </c>
      <c r="DI609" s="4">
        <v>1</v>
      </c>
      <c r="DJ609" s="4">
        <v>0</v>
      </c>
      <c r="DK609" s="4">
        <v>1</v>
      </c>
      <c r="DL609" s="4">
        <v>0</v>
      </c>
      <c r="DM609" s="4">
        <v>1</v>
      </c>
      <c r="DN609" s="4">
        <v>0</v>
      </c>
      <c r="DO609" s="4">
        <v>1</v>
      </c>
      <c r="DP609" s="4">
        <v>0</v>
      </c>
      <c r="DQ609" s="4">
        <v>1</v>
      </c>
      <c r="DR609" s="4">
        <v>0</v>
      </c>
      <c r="DS609" s="4">
        <v>1</v>
      </c>
      <c r="DT609" s="4">
        <v>0</v>
      </c>
      <c r="DU609" s="4">
        <v>1</v>
      </c>
      <c r="DV609" s="4">
        <v>0</v>
      </c>
      <c r="DW609" s="4">
        <v>1</v>
      </c>
      <c r="DX609" s="4">
        <v>0</v>
      </c>
    </row>
    <row r="610" spans="1:128">
      <c r="A610" s="10">
        <v>605</v>
      </c>
      <c r="BP610" s="3"/>
      <c r="BQ610" s="3"/>
      <c r="BR610" s="3"/>
      <c r="BS610" s="3"/>
      <c r="BT610" s="10">
        <v>605</v>
      </c>
      <c r="BU610" s="4">
        <f t="shared" si="36"/>
        <v>0</v>
      </c>
      <c r="BV610" s="4">
        <f t="shared" si="37"/>
        <v>0</v>
      </c>
      <c r="BW610" s="10"/>
      <c r="BX610" s="4">
        <f t="shared" si="38"/>
        <v>1</v>
      </c>
      <c r="BY610" s="4">
        <f t="shared" si="39"/>
        <v>1</v>
      </c>
      <c r="CA610" s="18">
        <v>120800</v>
      </c>
      <c r="CH610" s="18">
        <v>120800</v>
      </c>
      <c r="CI610" s="4">
        <v>0</v>
      </c>
      <c r="CJ610" s="4">
        <v>1</v>
      </c>
      <c r="CK610" s="4">
        <v>0</v>
      </c>
      <c r="CL610" s="4">
        <v>1</v>
      </c>
      <c r="CM610" s="4">
        <v>0</v>
      </c>
      <c r="CN610" s="4">
        <v>1</v>
      </c>
      <c r="CO610" s="4">
        <v>0</v>
      </c>
      <c r="CP610" s="4">
        <v>1</v>
      </c>
      <c r="CQ610" s="4">
        <v>0</v>
      </c>
      <c r="CR610" s="4">
        <v>1</v>
      </c>
      <c r="CS610" s="4">
        <v>0</v>
      </c>
      <c r="CT610" s="4">
        <v>1</v>
      </c>
      <c r="CU610" s="4">
        <v>0</v>
      </c>
      <c r="CV610" s="4">
        <v>1</v>
      </c>
      <c r="CW610" s="4">
        <v>0</v>
      </c>
      <c r="CX610" s="4">
        <v>1</v>
      </c>
      <c r="CY610" s="4">
        <v>3.3000000000000002E-2</v>
      </c>
      <c r="CZ610" s="4">
        <v>0.96699999999999997</v>
      </c>
      <c r="DA610" s="4">
        <v>0.218</v>
      </c>
      <c r="DB610" s="4">
        <v>0.78200000000000003</v>
      </c>
      <c r="DC610" s="4">
        <v>0.68700000000000006</v>
      </c>
      <c r="DD610" s="4">
        <v>0.313</v>
      </c>
      <c r="DE610" s="4">
        <v>0.97299999999999998</v>
      </c>
      <c r="DF610" s="4">
        <v>2.7E-2</v>
      </c>
      <c r="DG610" s="4">
        <v>0.999</v>
      </c>
      <c r="DH610" s="4">
        <v>1E-3</v>
      </c>
      <c r="DI610" s="4">
        <v>1</v>
      </c>
      <c r="DJ610" s="4">
        <v>0</v>
      </c>
      <c r="DK610" s="4">
        <v>1</v>
      </c>
      <c r="DL610" s="4">
        <v>0</v>
      </c>
      <c r="DM610" s="4">
        <v>1</v>
      </c>
      <c r="DN610" s="4">
        <v>0</v>
      </c>
      <c r="DO610" s="4">
        <v>1</v>
      </c>
      <c r="DP610" s="4">
        <v>0</v>
      </c>
      <c r="DQ610" s="4">
        <v>1</v>
      </c>
      <c r="DR610" s="4">
        <v>0</v>
      </c>
      <c r="DS610" s="4">
        <v>1</v>
      </c>
      <c r="DT610" s="4">
        <v>0</v>
      </c>
      <c r="DU610" s="4">
        <v>1</v>
      </c>
      <c r="DV610" s="4">
        <v>0</v>
      </c>
      <c r="DW610" s="4">
        <v>1</v>
      </c>
      <c r="DX610" s="4">
        <v>0</v>
      </c>
    </row>
    <row r="611" spans="1:128">
      <c r="A611" s="10">
        <v>606</v>
      </c>
      <c r="BP611" s="3"/>
      <c r="BQ611" s="3"/>
      <c r="BR611" s="3"/>
      <c r="BS611" s="3"/>
      <c r="BT611" s="10">
        <v>606</v>
      </c>
      <c r="BU611" s="4">
        <f t="shared" si="36"/>
        <v>0</v>
      </c>
      <c r="BV611" s="4">
        <f t="shared" si="37"/>
        <v>0</v>
      </c>
      <c r="BW611" s="10"/>
      <c r="BX611" s="4">
        <f t="shared" si="38"/>
        <v>1</v>
      </c>
      <c r="BY611" s="4">
        <f t="shared" si="39"/>
        <v>1</v>
      </c>
      <c r="CA611" s="18">
        <v>121000</v>
      </c>
      <c r="CH611" s="18">
        <v>121000</v>
      </c>
      <c r="CI611" s="4">
        <v>0</v>
      </c>
      <c r="CJ611" s="4">
        <v>1</v>
      </c>
      <c r="CK611" s="4">
        <v>0</v>
      </c>
      <c r="CL611" s="4">
        <v>1</v>
      </c>
      <c r="CM611" s="4">
        <v>0</v>
      </c>
      <c r="CN611" s="4">
        <v>1</v>
      </c>
      <c r="CO611" s="4">
        <v>0</v>
      </c>
      <c r="CP611" s="4">
        <v>1</v>
      </c>
      <c r="CQ611" s="4">
        <v>0</v>
      </c>
      <c r="CR611" s="4">
        <v>1</v>
      </c>
      <c r="CS611" s="4">
        <v>0</v>
      </c>
      <c r="CT611" s="4">
        <v>1</v>
      </c>
      <c r="CU611" s="4">
        <v>0</v>
      </c>
      <c r="CV611" s="4">
        <v>1</v>
      </c>
      <c r="CW611" s="4">
        <v>0</v>
      </c>
      <c r="CX611" s="4">
        <v>1</v>
      </c>
      <c r="CY611" s="4">
        <v>3.1E-2</v>
      </c>
      <c r="CZ611" s="4">
        <v>0.96899999999999997</v>
      </c>
      <c r="DA611" s="4">
        <v>0.214</v>
      </c>
      <c r="DB611" s="4">
        <v>0.78600000000000003</v>
      </c>
      <c r="DC611" s="4">
        <v>0.67600000000000005</v>
      </c>
      <c r="DD611" s="4">
        <v>0.32400000000000001</v>
      </c>
      <c r="DE611" s="4">
        <v>0.97099999999999997</v>
      </c>
      <c r="DF611" s="4">
        <v>2.9000000000000001E-2</v>
      </c>
      <c r="DG611" s="4">
        <v>0.999</v>
      </c>
      <c r="DH611" s="4">
        <v>1E-3</v>
      </c>
      <c r="DI611" s="4">
        <v>1</v>
      </c>
      <c r="DJ611" s="4">
        <v>0</v>
      </c>
      <c r="DK611" s="4">
        <v>1</v>
      </c>
      <c r="DL611" s="4">
        <v>0</v>
      </c>
      <c r="DM611" s="4">
        <v>1</v>
      </c>
      <c r="DN611" s="4">
        <v>0</v>
      </c>
      <c r="DO611" s="4">
        <v>1</v>
      </c>
      <c r="DP611" s="4">
        <v>0</v>
      </c>
      <c r="DQ611" s="4">
        <v>1</v>
      </c>
      <c r="DR611" s="4">
        <v>0</v>
      </c>
      <c r="DS611" s="4">
        <v>1</v>
      </c>
      <c r="DT611" s="4">
        <v>0</v>
      </c>
      <c r="DU611" s="4">
        <v>1</v>
      </c>
      <c r="DV611" s="4">
        <v>0</v>
      </c>
      <c r="DW611" s="4">
        <v>1</v>
      </c>
      <c r="DX611" s="4">
        <v>0</v>
      </c>
    </row>
    <row r="612" spans="1:128">
      <c r="A612" s="10">
        <v>607</v>
      </c>
      <c r="BP612" s="3"/>
      <c r="BQ612" s="3"/>
      <c r="BR612" s="3"/>
      <c r="BS612" s="3"/>
      <c r="BT612" s="10">
        <v>607</v>
      </c>
      <c r="BU612" s="4">
        <f t="shared" si="36"/>
        <v>0</v>
      </c>
      <c r="BV612" s="4">
        <f t="shared" si="37"/>
        <v>0</v>
      </c>
      <c r="BW612" s="10"/>
      <c r="BX612" s="4">
        <f t="shared" si="38"/>
        <v>1</v>
      </c>
      <c r="BY612" s="4">
        <f t="shared" si="39"/>
        <v>1</v>
      </c>
      <c r="CA612" s="18">
        <v>121200</v>
      </c>
      <c r="CH612" s="18">
        <v>121200</v>
      </c>
      <c r="CI612" s="4">
        <v>0</v>
      </c>
      <c r="CJ612" s="4">
        <v>1</v>
      </c>
      <c r="CK612" s="4">
        <v>0</v>
      </c>
      <c r="CL612" s="4">
        <v>1</v>
      </c>
      <c r="CM612" s="4">
        <v>0</v>
      </c>
      <c r="CN612" s="4">
        <v>1</v>
      </c>
      <c r="CO612" s="4">
        <v>0</v>
      </c>
      <c r="CP612" s="4">
        <v>1</v>
      </c>
      <c r="CQ612" s="4">
        <v>0</v>
      </c>
      <c r="CR612" s="4">
        <v>1</v>
      </c>
      <c r="CS612" s="4">
        <v>0</v>
      </c>
      <c r="CT612" s="4">
        <v>1</v>
      </c>
      <c r="CU612" s="4">
        <v>0</v>
      </c>
      <c r="CV612" s="4">
        <v>1</v>
      </c>
      <c r="CW612" s="4">
        <v>0</v>
      </c>
      <c r="CX612" s="4">
        <v>1</v>
      </c>
      <c r="CY612" s="4">
        <v>3.1E-2</v>
      </c>
      <c r="CZ612" s="4">
        <v>0.96899999999999997</v>
      </c>
      <c r="DA612" s="4">
        <v>0.20899999999999999</v>
      </c>
      <c r="DB612" s="4">
        <v>0.79100000000000004</v>
      </c>
      <c r="DC612" s="4">
        <v>0.66700000000000004</v>
      </c>
      <c r="DD612" s="4">
        <v>0.33300000000000002</v>
      </c>
      <c r="DE612" s="4">
        <v>0.96799999999999997</v>
      </c>
      <c r="DF612" s="4">
        <v>3.2000000000000001E-2</v>
      </c>
      <c r="DG612" s="4">
        <v>0.999</v>
      </c>
      <c r="DH612" s="4">
        <v>1E-3</v>
      </c>
      <c r="DI612" s="4">
        <v>1</v>
      </c>
      <c r="DJ612" s="4">
        <v>0</v>
      </c>
      <c r="DK612" s="4">
        <v>1</v>
      </c>
      <c r="DL612" s="4">
        <v>0</v>
      </c>
      <c r="DM612" s="4">
        <v>1</v>
      </c>
      <c r="DN612" s="4">
        <v>0</v>
      </c>
      <c r="DO612" s="4">
        <v>1</v>
      </c>
      <c r="DP612" s="4">
        <v>0</v>
      </c>
      <c r="DQ612" s="4">
        <v>1</v>
      </c>
      <c r="DR612" s="4">
        <v>0</v>
      </c>
      <c r="DS612" s="4">
        <v>1</v>
      </c>
      <c r="DT612" s="4">
        <v>0</v>
      </c>
      <c r="DU612" s="4">
        <v>1</v>
      </c>
      <c r="DV612" s="4">
        <v>0</v>
      </c>
      <c r="DW612" s="4">
        <v>1</v>
      </c>
      <c r="DX612" s="4">
        <v>0</v>
      </c>
    </row>
    <row r="613" spans="1:128">
      <c r="A613" s="10">
        <v>608</v>
      </c>
      <c r="BP613" s="3"/>
      <c r="BQ613" s="3"/>
      <c r="BR613" s="3"/>
      <c r="BS613" s="3"/>
      <c r="BT613" s="10">
        <v>608</v>
      </c>
      <c r="BU613" s="4">
        <f t="shared" si="36"/>
        <v>0</v>
      </c>
      <c r="BV613" s="4">
        <f t="shared" si="37"/>
        <v>0</v>
      </c>
      <c r="BW613" s="10"/>
      <c r="BX613" s="4">
        <f t="shared" si="38"/>
        <v>1</v>
      </c>
      <c r="BY613" s="4">
        <f t="shared" si="39"/>
        <v>1</v>
      </c>
      <c r="CA613" s="18">
        <v>121400</v>
      </c>
      <c r="CH613" s="18">
        <v>121400</v>
      </c>
      <c r="CI613" s="4">
        <v>0</v>
      </c>
      <c r="CJ613" s="4">
        <v>1</v>
      </c>
      <c r="CK613" s="4">
        <v>0</v>
      </c>
      <c r="CL613" s="4">
        <v>1</v>
      </c>
      <c r="CM613" s="4">
        <v>0</v>
      </c>
      <c r="CN613" s="4">
        <v>1</v>
      </c>
      <c r="CO613" s="4">
        <v>0</v>
      </c>
      <c r="CP613" s="4">
        <v>1</v>
      </c>
      <c r="CQ613" s="4">
        <v>0</v>
      </c>
      <c r="CR613" s="4">
        <v>1</v>
      </c>
      <c r="CS613" s="4">
        <v>0</v>
      </c>
      <c r="CT613" s="4">
        <v>1</v>
      </c>
      <c r="CU613" s="4">
        <v>0</v>
      </c>
      <c r="CV613" s="4">
        <v>1</v>
      </c>
      <c r="CW613" s="4">
        <v>0</v>
      </c>
      <c r="CX613" s="4">
        <v>1</v>
      </c>
      <c r="CY613" s="4">
        <v>2.8000000000000001E-2</v>
      </c>
      <c r="CZ613" s="4">
        <v>0.97199999999999998</v>
      </c>
      <c r="DA613" s="4">
        <v>0.2</v>
      </c>
      <c r="DB613" s="4">
        <v>0.8</v>
      </c>
      <c r="DC613" s="4">
        <v>0.66</v>
      </c>
      <c r="DD613" s="4">
        <v>0.34</v>
      </c>
      <c r="DE613" s="4">
        <v>0.96499999999999997</v>
      </c>
      <c r="DF613" s="4">
        <v>3.5000000000000003E-2</v>
      </c>
      <c r="DG613" s="4">
        <v>0.999</v>
      </c>
      <c r="DH613" s="4">
        <v>1E-3</v>
      </c>
      <c r="DI613" s="4">
        <v>1</v>
      </c>
      <c r="DJ613" s="4">
        <v>0</v>
      </c>
      <c r="DK613" s="4">
        <v>1</v>
      </c>
      <c r="DL613" s="4">
        <v>0</v>
      </c>
      <c r="DM613" s="4">
        <v>1</v>
      </c>
      <c r="DN613" s="4">
        <v>0</v>
      </c>
      <c r="DO613" s="4">
        <v>1</v>
      </c>
      <c r="DP613" s="4">
        <v>0</v>
      </c>
      <c r="DQ613" s="4">
        <v>1</v>
      </c>
      <c r="DR613" s="4">
        <v>0</v>
      </c>
      <c r="DS613" s="4">
        <v>1</v>
      </c>
      <c r="DT613" s="4">
        <v>0</v>
      </c>
      <c r="DU613" s="4">
        <v>1</v>
      </c>
      <c r="DV613" s="4">
        <v>0</v>
      </c>
      <c r="DW613" s="4">
        <v>1</v>
      </c>
      <c r="DX613" s="4">
        <v>0</v>
      </c>
    </row>
    <row r="614" spans="1:128">
      <c r="A614" s="10">
        <v>609</v>
      </c>
      <c r="BP614" s="3"/>
      <c r="BQ614" s="3"/>
      <c r="BR614" s="3"/>
      <c r="BS614" s="3"/>
      <c r="BT614" s="10">
        <v>609</v>
      </c>
      <c r="BU614" s="4">
        <f t="shared" si="36"/>
        <v>0</v>
      </c>
      <c r="BV614" s="4">
        <f t="shared" si="37"/>
        <v>0</v>
      </c>
      <c r="BW614" s="10"/>
      <c r="BX614" s="4">
        <f t="shared" si="38"/>
        <v>1</v>
      </c>
      <c r="BY614" s="4">
        <f t="shared" si="39"/>
        <v>1</v>
      </c>
      <c r="CA614" s="18">
        <v>121600</v>
      </c>
      <c r="CH614" s="18">
        <v>121600</v>
      </c>
      <c r="CI614" s="4">
        <v>0</v>
      </c>
      <c r="CJ614" s="4">
        <v>1</v>
      </c>
      <c r="CK614" s="4">
        <v>0</v>
      </c>
      <c r="CL614" s="4">
        <v>1</v>
      </c>
      <c r="CM614" s="4">
        <v>0</v>
      </c>
      <c r="CN614" s="4">
        <v>1</v>
      </c>
      <c r="CO614" s="4">
        <v>0</v>
      </c>
      <c r="CP614" s="4">
        <v>1</v>
      </c>
      <c r="CQ614" s="4">
        <v>0</v>
      </c>
      <c r="CR614" s="4">
        <v>1</v>
      </c>
      <c r="CS614" s="4">
        <v>0</v>
      </c>
      <c r="CT614" s="4">
        <v>1</v>
      </c>
      <c r="CU614" s="4">
        <v>0</v>
      </c>
      <c r="CV614" s="4">
        <v>1</v>
      </c>
      <c r="CW614" s="4">
        <v>0</v>
      </c>
      <c r="CX614" s="4">
        <v>1</v>
      </c>
      <c r="CY614" s="4">
        <v>2.5000000000000001E-2</v>
      </c>
      <c r="CZ614" s="4">
        <v>0.97499999999999998</v>
      </c>
      <c r="DA614" s="4">
        <v>0.19400000000000001</v>
      </c>
      <c r="DB614" s="4">
        <v>0.80600000000000005</v>
      </c>
      <c r="DC614" s="4">
        <v>0.65</v>
      </c>
      <c r="DD614" s="4">
        <v>0.35</v>
      </c>
      <c r="DE614" s="4">
        <v>0.96299999999999997</v>
      </c>
      <c r="DF614" s="4">
        <v>3.6999999999999998E-2</v>
      </c>
      <c r="DG614" s="4">
        <v>0.999</v>
      </c>
      <c r="DH614" s="4">
        <v>1E-3</v>
      </c>
      <c r="DI614" s="4">
        <v>1</v>
      </c>
      <c r="DJ614" s="4">
        <v>0</v>
      </c>
      <c r="DK614" s="4">
        <v>1</v>
      </c>
      <c r="DL614" s="4">
        <v>0</v>
      </c>
      <c r="DM614" s="4">
        <v>1</v>
      </c>
      <c r="DN614" s="4">
        <v>0</v>
      </c>
      <c r="DO614" s="4">
        <v>1</v>
      </c>
      <c r="DP614" s="4">
        <v>0</v>
      </c>
      <c r="DQ614" s="4">
        <v>1</v>
      </c>
      <c r="DR614" s="4">
        <v>0</v>
      </c>
      <c r="DS614" s="4">
        <v>1</v>
      </c>
      <c r="DT614" s="4">
        <v>0</v>
      </c>
      <c r="DU614" s="4">
        <v>1</v>
      </c>
      <c r="DV614" s="4">
        <v>0</v>
      </c>
      <c r="DW614" s="4">
        <v>1</v>
      </c>
      <c r="DX614" s="4">
        <v>0</v>
      </c>
    </row>
    <row r="615" spans="1:128">
      <c r="A615" s="10">
        <v>610</v>
      </c>
      <c r="BP615" s="3"/>
      <c r="BQ615" s="3"/>
      <c r="BR615" s="3"/>
      <c r="BS615" s="3"/>
      <c r="BT615" s="10">
        <v>610</v>
      </c>
      <c r="BU615" s="4">
        <f t="shared" si="36"/>
        <v>0</v>
      </c>
      <c r="BV615" s="4">
        <f t="shared" si="37"/>
        <v>0</v>
      </c>
      <c r="BW615" s="10"/>
      <c r="BX615" s="4">
        <f t="shared" si="38"/>
        <v>1</v>
      </c>
      <c r="BY615" s="4">
        <f t="shared" si="39"/>
        <v>1</v>
      </c>
      <c r="CA615" s="18">
        <v>121800</v>
      </c>
      <c r="CH615" s="18">
        <v>121800</v>
      </c>
      <c r="CI615" s="4">
        <v>0</v>
      </c>
      <c r="CJ615" s="4">
        <v>1</v>
      </c>
      <c r="CK615" s="4">
        <v>0</v>
      </c>
      <c r="CL615" s="4">
        <v>1</v>
      </c>
      <c r="CM615" s="4">
        <v>0</v>
      </c>
      <c r="CN615" s="4">
        <v>1</v>
      </c>
      <c r="CO615" s="4">
        <v>0</v>
      </c>
      <c r="CP615" s="4">
        <v>1</v>
      </c>
      <c r="CQ615" s="4">
        <v>0</v>
      </c>
      <c r="CR615" s="4">
        <v>1</v>
      </c>
      <c r="CS615" s="4">
        <v>0</v>
      </c>
      <c r="CT615" s="4">
        <v>1</v>
      </c>
      <c r="CU615" s="4">
        <v>0</v>
      </c>
      <c r="CV615" s="4">
        <v>1</v>
      </c>
      <c r="CW615" s="4">
        <v>0</v>
      </c>
      <c r="CX615" s="4">
        <v>1</v>
      </c>
      <c r="CY615" s="4">
        <v>2.5000000000000001E-2</v>
      </c>
      <c r="CZ615" s="4">
        <v>0.97499999999999998</v>
      </c>
      <c r="DA615" s="4">
        <v>0.188</v>
      </c>
      <c r="DB615" s="4">
        <v>0.81200000000000006</v>
      </c>
      <c r="DC615" s="4">
        <v>0.64300000000000002</v>
      </c>
      <c r="DD615" s="4">
        <v>0.35699999999999998</v>
      </c>
      <c r="DE615" s="4">
        <v>0.96099999999999997</v>
      </c>
      <c r="DF615" s="4">
        <v>3.9E-2</v>
      </c>
      <c r="DG615" s="4">
        <v>0.999</v>
      </c>
      <c r="DH615" s="4">
        <v>1E-3</v>
      </c>
      <c r="DI615" s="4">
        <v>1</v>
      </c>
      <c r="DJ615" s="4">
        <v>0</v>
      </c>
      <c r="DK615" s="4">
        <v>1</v>
      </c>
      <c r="DL615" s="4">
        <v>0</v>
      </c>
      <c r="DM615" s="4">
        <v>1</v>
      </c>
      <c r="DN615" s="4">
        <v>0</v>
      </c>
      <c r="DO615" s="4">
        <v>1</v>
      </c>
      <c r="DP615" s="4">
        <v>0</v>
      </c>
      <c r="DQ615" s="4">
        <v>1</v>
      </c>
      <c r="DR615" s="4">
        <v>0</v>
      </c>
      <c r="DS615" s="4">
        <v>1</v>
      </c>
      <c r="DT615" s="4">
        <v>0</v>
      </c>
      <c r="DU615" s="4">
        <v>1</v>
      </c>
      <c r="DV615" s="4">
        <v>0</v>
      </c>
      <c r="DW615" s="4">
        <v>1</v>
      </c>
      <c r="DX615" s="4">
        <v>0</v>
      </c>
    </row>
    <row r="616" spans="1:128">
      <c r="A616" s="10">
        <v>611</v>
      </c>
      <c r="BP616" s="3"/>
      <c r="BQ616" s="3"/>
      <c r="BR616" s="3"/>
      <c r="BS616" s="3"/>
      <c r="BT616" s="10">
        <v>611</v>
      </c>
      <c r="BU616" s="4">
        <f t="shared" si="36"/>
        <v>0</v>
      </c>
      <c r="BV616" s="4">
        <f t="shared" si="37"/>
        <v>0</v>
      </c>
      <c r="BW616" s="10"/>
      <c r="BX616" s="4">
        <f t="shared" si="38"/>
        <v>1</v>
      </c>
      <c r="BY616" s="4">
        <f t="shared" si="39"/>
        <v>1</v>
      </c>
      <c r="CA616" s="18">
        <v>122000</v>
      </c>
      <c r="CH616" s="18">
        <v>122000</v>
      </c>
      <c r="CI616" s="4">
        <v>0</v>
      </c>
      <c r="CJ616" s="4">
        <v>1</v>
      </c>
      <c r="CK616" s="4">
        <v>0</v>
      </c>
      <c r="CL616" s="4">
        <v>1</v>
      </c>
      <c r="CM616" s="4">
        <v>0</v>
      </c>
      <c r="CN616" s="4">
        <v>1</v>
      </c>
      <c r="CO616" s="4">
        <v>0</v>
      </c>
      <c r="CP616" s="4">
        <v>1</v>
      </c>
      <c r="CQ616" s="4">
        <v>0</v>
      </c>
      <c r="CR616" s="4">
        <v>1</v>
      </c>
      <c r="CS616" s="4">
        <v>0</v>
      </c>
      <c r="CT616" s="4">
        <v>1</v>
      </c>
      <c r="CU616" s="4">
        <v>0</v>
      </c>
      <c r="CV616" s="4">
        <v>1</v>
      </c>
      <c r="CW616" s="4">
        <v>0</v>
      </c>
      <c r="CX616" s="4">
        <v>1</v>
      </c>
      <c r="CY616" s="4">
        <v>2.5000000000000001E-2</v>
      </c>
      <c r="CZ616" s="4">
        <v>0.97499999999999998</v>
      </c>
      <c r="DA616" s="4">
        <v>0.182</v>
      </c>
      <c r="DB616" s="4">
        <v>0.81799999999999995</v>
      </c>
      <c r="DC616" s="4">
        <v>0.63100000000000001</v>
      </c>
      <c r="DD616" s="4">
        <v>0.36899999999999999</v>
      </c>
      <c r="DE616" s="4">
        <v>0.95799999999999996</v>
      </c>
      <c r="DF616" s="4">
        <v>4.2000000000000003E-2</v>
      </c>
      <c r="DG616" s="4">
        <v>0.999</v>
      </c>
      <c r="DH616" s="4">
        <v>1E-3</v>
      </c>
      <c r="DI616" s="4">
        <v>1</v>
      </c>
      <c r="DJ616" s="4">
        <v>0</v>
      </c>
      <c r="DK616" s="4">
        <v>1</v>
      </c>
      <c r="DL616" s="4">
        <v>0</v>
      </c>
      <c r="DM616" s="4">
        <v>1</v>
      </c>
      <c r="DN616" s="4">
        <v>0</v>
      </c>
      <c r="DO616" s="4">
        <v>1</v>
      </c>
      <c r="DP616" s="4">
        <v>0</v>
      </c>
      <c r="DQ616" s="4">
        <v>1</v>
      </c>
      <c r="DR616" s="4">
        <v>0</v>
      </c>
      <c r="DS616" s="4">
        <v>1</v>
      </c>
      <c r="DT616" s="4">
        <v>0</v>
      </c>
      <c r="DU616" s="4">
        <v>1</v>
      </c>
      <c r="DV616" s="4">
        <v>0</v>
      </c>
      <c r="DW616" s="4">
        <v>1</v>
      </c>
      <c r="DX616" s="4">
        <v>0</v>
      </c>
    </row>
    <row r="617" spans="1:128">
      <c r="A617" s="10">
        <v>612</v>
      </c>
      <c r="BP617" s="3"/>
      <c r="BQ617" s="3"/>
      <c r="BR617" s="3"/>
      <c r="BS617" s="3"/>
      <c r="BT617" s="10">
        <v>612</v>
      </c>
      <c r="BU617" s="4">
        <f t="shared" si="36"/>
        <v>0</v>
      </c>
      <c r="BV617" s="4">
        <f t="shared" si="37"/>
        <v>0</v>
      </c>
      <c r="BW617" s="10"/>
      <c r="BX617" s="4">
        <f t="shared" si="38"/>
        <v>1</v>
      </c>
      <c r="BY617" s="4">
        <f t="shared" si="39"/>
        <v>1</v>
      </c>
      <c r="CA617" s="18">
        <v>122200</v>
      </c>
      <c r="CH617" s="18">
        <v>122200</v>
      </c>
      <c r="CI617" s="4">
        <v>0</v>
      </c>
      <c r="CJ617" s="4">
        <v>1</v>
      </c>
      <c r="CK617" s="4">
        <v>0</v>
      </c>
      <c r="CL617" s="4">
        <v>1</v>
      </c>
      <c r="CM617" s="4">
        <v>0</v>
      </c>
      <c r="CN617" s="4">
        <v>1</v>
      </c>
      <c r="CO617" s="4">
        <v>0</v>
      </c>
      <c r="CP617" s="4">
        <v>1</v>
      </c>
      <c r="CQ617" s="4">
        <v>0</v>
      </c>
      <c r="CR617" s="4">
        <v>1</v>
      </c>
      <c r="CS617" s="4">
        <v>0</v>
      </c>
      <c r="CT617" s="4">
        <v>1</v>
      </c>
      <c r="CU617" s="4">
        <v>0</v>
      </c>
      <c r="CV617" s="4">
        <v>1</v>
      </c>
      <c r="CW617" s="4">
        <v>0</v>
      </c>
      <c r="CX617" s="4">
        <v>1</v>
      </c>
      <c r="CY617" s="4">
        <v>2.1999999999999999E-2</v>
      </c>
      <c r="CZ617" s="4">
        <v>0.97799999999999998</v>
      </c>
      <c r="DA617" s="4">
        <v>0.17699999999999999</v>
      </c>
      <c r="DB617" s="4">
        <v>0.82299999999999995</v>
      </c>
      <c r="DC617" s="4">
        <v>0.61799999999999999</v>
      </c>
      <c r="DD617" s="4">
        <v>0.38200000000000001</v>
      </c>
      <c r="DE617" s="4">
        <v>0.95399999999999996</v>
      </c>
      <c r="DF617" s="4">
        <v>4.5999999999999999E-2</v>
      </c>
      <c r="DG617" s="4">
        <v>0.999</v>
      </c>
      <c r="DH617" s="4">
        <v>1E-3</v>
      </c>
      <c r="DI617" s="4">
        <v>1</v>
      </c>
      <c r="DJ617" s="4">
        <v>0</v>
      </c>
      <c r="DK617" s="4">
        <v>1</v>
      </c>
      <c r="DL617" s="4">
        <v>0</v>
      </c>
      <c r="DM617" s="4">
        <v>1</v>
      </c>
      <c r="DN617" s="4">
        <v>0</v>
      </c>
      <c r="DO617" s="4">
        <v>1</v>
      </c>
      <c r="DP617" s="4">
        <v>0</v>
      </c>
      <c r="DQ617" s="4">
        <v>1</v>
      </c>
      <c r="DR617" s="4">
        <v>0</v>
      </c>
      <c r="DS617" s="4">
        <v>1</v>
      </c>
      <c r="DT617" s="4">
        <v>0</v>
      </c>
      <c r="DU617" s="4">
        <v>1</v>
      </c>
      <c r="DV617" s="4">
        <v>0</v>
      </c>
      <c r="DW617" s="4">
        <v>1</v>
      </c>
      <c r="DX617" s="4">
        <v>0</v>
      </c>
    </row>
    <row r="618" spans="1:128">
      <c r="A618" s="10">
        <v>613</v>
      </c>
      <c r="BP618" s="3"/>
      <c r="BQ618" s="3"/>
      <c r="BR618" s="3"/>
      <c r="BS618" s="3"/>
      <c r="BT618" s="10">
        <v>613</v>
      </c>
      <c r="BU618" s="4">
        <f t="shared" si="36"/>
        <v>0</v>
      </c>
      <c r="BV618" s="4">
        <f t="shared" si="37"/>
        <v>0</v>
      </c>
      <c r="BW618" s="10"/>
      <c r="BX618" s="4">
        <f t="shared" si="38"/>
        <v>1</v>
      </c>
      <c r="BY618" s="4">
        <f t="shared" si="39"/>
        <v>1</v>
      </c>
      <c r="CA618" s="18">
        <v>122400</v>
      </c>
      <c r="CH618" s="18">
        <v>122400</v>
      </c>
      <c r="CI618" s="4">
        <v>0</v>
      </c>
      <c r="CJ618" s="4">
        <v>1</v>
      </c>
      <c r="CK618" s="4">
        <v>0</v>
      </c>
      <c r="CL618" s="4">
        <v>1</v>
      </c>
      <c r="CM618" s="4">
        <v>0</v>
      </c>
      <c r="CN618" s="4">
        <v>1</v>
      </c>
      <c r="CO618" s="4">
        <v>0</v>
      </c>
      <c r="CP618" s="4">
        <v>1</v>
      </c>
      <c r="CQ618" s="4">
        <v>0</v>
      </c>
      <c r="CR618" s="4">
        <v>1</v>
      </c>
      <c r="CS618" s="4">
        <v>0</v>
      </c>
      <c r="CT618" s="4">
        <v>1</v>
      </c>
      <c r="CU618" s="4">
        <v>0</v>
      </c>
      <c r="CV618" s="4">
        <v>1</v>
      </c>
      <c r="CW618" s="4">
        <v>0</v>
      </c>
      <c r="CX618" s="4">
        <v>1</v>
      </c>
      <c r="CY618" s="4">
        <v>0.02</v>
      </c>
      <c r="CZ618" s="4">
        <v>0.98</v>
      </c>
      <c r="DA618" s="4">
        <v>0.16700000000000001</v>
      </c>
      <c r="DB618" s="4">
        <v>0.83299999999999996</v>
      </c>
      <c r="DC618" s="4">
        <v>0.60399999999999998</v>
      </c>
      <c r="DD618" s="4">
        <v>0.39600000000000002</v>
      </c>
      <c r="DE618" s="4">
        <v>0.94899999999999995</v>
      </c>
      <c r="DF618" s="4">
        <v>5.0999999999999997E-2</v>
      </c>
      <c r="DG618" s="4">
        <v>0.999</v>
      </c>
      <c r="DH618" s="4">
        <v>1E-3</v>
      </c>
      <c r="DI618" s="4">
        <v>1</v>
      </c>
      <c r="DJ618" s="4">
        <v>0</v>
      </c>
      <c r="DK618" s="4">
        <v>1</v>
      </c>
      <c r="DL618" s="4">
        <v>0</v>
      </c>
      <c r="DM618" s="4">
        <v>1</v>
      </c>
      <c r="DN618" s="4">
        <v>0</v>
      </c>
      <c r="DO618" s="4">
        <v>1</v>
      </c>
      <c r="DP618" s="4">
        <v>0</v>
      </c>
      <c r="DQ618" s="4">
        <v>1</v>
      </c>
      <c r="DR618" s="4">
        <v>0</v>
      </c>
      <c r="DS618" s="4">
        <v>1</v>
      </c>
      <c r="DT618" s="4">
        <v>0</v>
      </c>
      <c r="DU618" s="4">
        <v>1</v>
      </c>
      <c r="DV618" s="4">
        <v>0</v>
      </c>
      <c r="DW618" s="4">
        <v>1</v>
      </c>
      <c r="DX618" s="4">
        <v>0</v>
      </c>
    </row>
    <row r="619" spans="1:128">
      <c r="A619" s="10">
        <v>614</v>
      </c>
      <c r="BP619" s="3"/>
      <c r="BQ619" s="3"/>
      <c r="BR619" s="3"/>
      <c r="BS619" s="3"/>
      <c r="BT619" s="10">
        <v>614</v>
      </c>
      <c r="BU619" s="4">
        <f t="shared" si="36"/>
        <v>0</v>
      </c>
      <c r="BV619" s="4">
        <f t="shared" si="37"/>
        <v>0</v>
      </c>
      <c r="BW619" s="10"/>
      <c r="BX619" s="4">
        <f t="shared" si="38"/>
        <v>1</v>
      </c>
      <c r="BY619" s="4">
        <f t="shared" si="39"/>
        <v>1</v>
      </c>
      <c r="CA619" s="18">
        <v>122600</v>
      </c>
      <c r="CH619" s="18">
        <v>122600</v>
      </c>
      <c r="CI619" s="4">
        <v>0</v>
      </c>
      <c r="CJ619" s="4">
        <v>1</v>
      </c>
      <c r="CK619" s="4">
        <v>0</v>
      </c>
      <c r="CL619" s="4">
        <v>1</v>
      </c>
      <c r="CM619" s="4">
        <v>0</v>
      </c>
      <c r="CN619" s="4">
        <v>1</v>
      </c>
      <c r="CO619" s="4">
        <v>0</v>
      </c>
      <c r="CP619" s="4">
        <v>1</v>
      </c>
      <c r="CQ619" s="4">
        <v>0</v>
      </c>
      <c r="CR619" s="4">
        <v>1</v>
      </c>
      <c r="CS619" s="4">
        <v>0</v>
      </c>
      <c r="CT619" s="4">
        <v>1</v>
      </c>
      <c r="CU619" s="4">
        <v>0</v>
      </c>
      <c r="CV619" s="4">
        <v>1</v>
      </c>
      <c r="CW619" s="4">
        <v>0</v>
      </c>
      <c r="CX619" s="4">
        <v>1</v>
      </c>
      <c r="CY619" s="4">
        <v>1.7999999999999999E-2</v>
      </c>
      <c r="CZ619" s="4">
        <v>0.98199999999999998</v>
      </c>
      <c r="DA619" s="4">
        <v>0.16300000000000001</v>
      </c>
      <c r="DB619" s="4">
        <v>0.83699999999999997</v>
      </c>
      <c r="DC619" s="4">
        <v>0.59499999999999997</v>
      </c>
      <c r="DD619" s="4">
        <v>0.40500000000000003</v>
      </c>
      <c r="DE619" s="4">
        <v>0.94699999999999995</v>
      </c>
      <c r="DF619" s="4">
        <v>5.2999999999999999E-2</v>
      </c>
      <c r="DG619" s="4">
        <v>0.999</v>
      </c>
      <c r="DH619" s="4">
        <v>1E-3</v>
      </c>
      <c r="DI619" s="4">
        <v>1</v>
      </c>
      <c r="DJ619" s="4">
        <v>0</v>
      </c>
      <c r="DK619" s="4">
        <v>1</v>
      </c>
      <c r="DL619" s="4">
        <v>0</v>
      </c>
      <c r="DM619" s="4">
        <v>1</v>
      </c>
      <c r="DN619" s="4">
        <v>0</v>
      </c>
      <c r="DO619" s="4">
        <v>1</v>
      </c>
      <c r="DP619" s="4">
        <v>0</v>
      </c>
      <c r="DQ619" s="4">
        <v>1</v>
      </c>
      <c r="DR619" s="4">
        <v>0</v>
      </c>
      <c r="DS619" s="4">
        <v>1</v>
      </c>
      <c r="DT619" s="4">
        <v>0</v>
      </c>
      <c r="DU619" s="4">
        <v>1</v>
      </c>
      <c r="DV619" s="4">
        <v>0</v>
      </c>
      <c r="DW619" s="4">
        <v>1</v>
      </c>
      <c r="DX619" s="4">
        <v>0</v>
      </c>
    </row>
    <row r="620" spans="1:128">
      <c r="A620" s="10">
        <v>615</v>
      </c>
      <c r="BP620" s="3"/>
      <c r="BQ620" s="3"/>
      <c r="BR620" s="3"/>
      <c r="BS620" s="3"/>
      <c r="BT620" s="10">
        <v>615</v>
      </c>
      <c r="BU620" s="4">
        <f t="shared" si="36"/>
        <v>0</v>
      </c>
      <c r="BV620" s="4">
        <f t="shared" si="37"/>
        <v>0</v>
      </c>
      <c r="BW620" s="10"/>
      <c r="BX620" s="4">
        <f t="shared" si="38"/>
        <v>1</v>
      </c>
      <c r="BY620" s="4">
        <f t="shared" si="39"/>
        <v>1</v>
      </c>
      <c r="CA620" s="18">
        <v>122800</v>
      </c>
      <c r="CH620" s="18">
        <v>122800</v>
      </c>
      <c r="CI620" s="4">
        <v>0</v>
      </c>
      <c r="CJ620" s="4">
        <v>1</v>
      </c>
      <c r="CK620" s="4">
        <v>0</v>
      </c>
      <c r="CL620" s="4">
        <v>1</v>
      </c>
      <c r="CM620" s="4">
        <v>0</v>
      </c>
      <c r="CN620" s="4">
        <v>1</v>
      </c>
      <c r="CO620" s="4">
        <v>0</v>
      </c>
      <c r="CP620" s="4">
        <v>1</v>
      </c>
      <c r="CQ620" s="4">
        <v>0</v>
      </c>
      <c r="CR620" s="4">
        <v>1</v>
      </c>
      <c r="CS620" s="4">
        <v>0</v>
      </c>
      <c r="CT620" s="4">
        <v>1</v>
      </c>
      <c r="CU620" s="4">
        <v>0</v>
      </c>
      <c r="CV620" s="4">
        <v>1</v>
      </c>
      <c r="CW620" s="4">
        <v>0</v>
      </c>
      <c r="CX620" s="4">
        <v>1</v>
      </c>
      <c r="CY620" s="4">
        <v>1.7999999999999999E-2</v>
      </c>
      <c r="CZ620" s="4">
        <v>0.98199999999999998</v>
      </c>
      <c r="DA620" s="4">
        <v>0.152</v>
      </c>
      <c r="DB620" s="4">
        <v>0.84799999999999998</v>
      </c>
      <c r="DC620" s="4">
        <v>0.59099999999999997</v>
      </c>
      <c r="DD620" s="4">
        <v>0.40899999999999997</v>
      </c>
      <c r="DE620" s="4">
        <v>0.94599999999999995</v>
      </c>
      <c r="DF620" s="4">
        <v>5.3999999999999999E-2</v>
      </c>
      <c r="DG620" s="4">
        <v>0.999</v>
      </c>
      <c r="DH620" s="4">
        <v>1E-3</v>
      </c>
      <c r="DI620" s="4">
        <v>1</v>
      </c>
      <c r="DJ620" s="4">
        <v>0</v>
      </c>
      <c r="DK620" s="4">
        <v>1</v>
      </c>
      <c r="DL620" s="4">
        <v>0</v>
      </c>
      <c r="DM620" s="4">
        <v>1</v>
      </c>
      <c r="DN620" s="4">
        <v>0</v>
      </c>
      <c r="DO620" s="4">
        <v>1</v>
      </c>
      <c r="DP620" s="4">
        <v>0</v>
      </c>
      <c r="DQ620" s="4">
        <v>1</v>
      </c>
      <c r="DR620" s="4">
        <v>0</v>
      </c>
      <c r="DS620" s="4">
        <v>1</v>
      </c>
      <c r="DT620" s="4">
        <v>0</v>
      </c>
      <c r="DU620" s="4">
        <v>1</v>
      </c>
      <c r="DV620" s="4">
        <v>0</v>
      </c>
      <c r="DW620" s="4">
        <v>1</v>
      </c>
      <c r="DX620" s="4">
        <v>0</v>
      </c>
    </row>
    <row r="621" spans="1:128">
      <c r="A621" s="10">
        <v>616</v>
      </c>
      <c r="BP621" s="3"/>
      <c r="BQ621" s="3"/>
      <c r="BR621" s="3"/>
      <c r="BS621" s="3"/>
      <c r="BT621" s="10">
        <v>616</v>
      </c>
      <c r="BU621" s="4">
        <f t="shared" si="36"/>
        <v>0</v>
      </c>
      <c r="BV621" s="4">
        <f t="shared" si="37"/>
        <v>0</v>
      </c>
      <c r="BW621" s="10"/>
      <c r="BX621" s="4">
        <f t="shared" si="38"/>
        <v>1</v>
      </c>
      <c r="BY621" s="4">
        <f t="shared" si="39"/>
        <v>1</v>
      </c>
      <c r="CA621" s="18">
        <v>123000</v>
      </c>
      <c r="CH621" s="18">
        <v>123000</v>
      </c>
      <c r="CI621" s="4">
        <v>0</v>
      </c>
      <c r="CJ621" s="4">
        <v>1</v>
      </c>
      <c r="CK621" s="4">
        <v>0</v>
      </c>
      <c r="CL621" s="4">
        <v>1</v>
      </c>
      <c r="CM621" s="4">
        <v>0</v>
      </c>
      <c r="CN621" s="4">
        <v>1</v>
      </c>
      <c r="CO621" s="4">
        <v>0</v>
      </c>
      <c r="CP621" s="4">
        <v>1</v>
      </c>
      <c r="CQ621" s="4">
        <v>0</v>
      </c>
      <c r="CR621" s="4">
        <v>1</v>
      </c>
      <c r="CS621" s="4">
        <v>0</v>
      </c>
      <c r="CT621" s="4">
        <v>1</v>
      </c>
      <c r="CU621" s="4">
        <v>0</v>
      </c>
      <c r="CV621" s="4">
        <v>1</v>
      </c>
      <c r="CW621" s="4">
        <v>0</v>
      </c>
      <c r="CX621" s="4">
        <v>1</v>
      </c>
      <c r="CY621" s="4">
        <v>1.7999999999999999E-2</v>
      </c>
      <c r="CZ621" s="4">
        <v>0.98199999999999998</v>
      </c>
      <c r="DA621" s="4">
        <v>0.14399999999999999</v>
      </c>
      <c r="DB621" s="4">
        <v>0.85599999999999998</v>
      </c>
      <c r="DC621" s="4">
        <v>0.57599999999999996</v>
      </c>
      <c r="DD621" s="4">
        <v>0.42399999999999999</v>
      </c>
      <c r="DE621" s="4">
        <v>0.94299999999999995</v>
      </c>
      <c r="DF621" s="4">
        <v>5.7000000000000002E-2</v>
      </c>
      <c r="DG621" s="4">
        <v>0.999</v>
      </c>
      <c r="DH621" s="4">
        <v>1E-3</v>
      </c>
      <c r="DI621" s="4">
        <v>1</v>
      </c>
      <c r="DJ621" s="4">
        <v>0</v>
      </c>
      <c r="DK621" s="4">
        <v>1</v>
      </c>
      <c r="DL621" s="4">
        <v>0</v>
      </c>
      <c r="DM621" s="4">
        <v>1</v>
      </c>
      <c r="DN621" s="4">
        <v>0</v>
      </c>
      <c r="DO621" s="4">
        <v>1</v>
      </c>
      <c r="DP621" s="4">
        <v>0</v>
      </c>
      <c r="DQ621" s="4">
        <v>1</v>
      </c>
      <c r="DR621" s="4">
        <v>0</v>
      </c>
      <c r="DS621" s="4">
        <v>1</v>
      </c>
      <c r="DT621" s="4">
        <v>0</v>
      </c>
      <c r="DU621" s="4">
        <v>1</v>
      </c>
      <c r="DV621" s="4">
        <v>0</v>
      </c>
      <c r="DW621" s="4">
        <v>1</v>
      </c>
      <c r="DX621" s="4">
        <v>0</v>
      </c>
    </row>
    <row r="622" spans="1:128">
      <c r="A622" s="10">
        <v>617</v>
      </c>
      <c r="BP622" s="3"/>
      <c r="BQ622" s="3"/>
      <c r="BR622" s="3"/>
      <c r="BS622" s="3"/>
      <c r="BT622" s="10">
        <v>617</v>
      </c>
      <c r="BU622" s="4">
        <f t="shared" si="36"/>
        <v>0</v>
      </c>
      <c r="BV622" s="4">
        <f t="shared" si="37"/>
        <v>0</v>
      </c>
      <c r="BW622" s="10"/>
      <c r="BX622" s="4">
        <f t="shared" si="38"/>
        <v>1</v>
      </c>
      <c r="BY622" s="4">
        <f t="shared" si="39"/>
        <v>1</v>
      </c>
      <c r="CA622" s="18">
        <v>123200</v>
      </c>
      <c r="CH622" s="18">
        <v>123200</v>
      </c>
      <c r="CI622" s="4">
        <v>0</v>
      </c>
      <c r="CJ622" s="4">
        <v>1</v>
      </c>
      <c r="CK622" s="4">
        <v>0</v>
      </c>
      <c r="CL622" s="4">
        <v>1</v>
      </c>
      <c r="CM622" s="4">
        <v>0</v>
      </c>
      <c r="CN622" s="4">
        <v>1</v>
      </c>
      <c r="CO622" s="4">
        <v>0</v>
      </c>
      <c r="CP622" s="4">
        <v>1</v>
      </c>
      <c r="CQ622" s="4">
        <v>0</v>
      </c>
      <c r="CR622" s="4">
        <v>1</v>
      </c>
      <c r="CS622" s="4">
        <v>0</v>
      </c>
      <c r="CT622" s="4">
        <v>1</v>
      </c>
      <c r="CU622" s="4">
        <v>0</v>
      </c>
      <c r="CV622" s="4">
        <v>1</v>
      </c>
      <c r="CW622" s="4">
        <v>0</v>
      </c>
      <c r="CX622" s="4">
        <v>1</v>
      </c>
      <c r="CY622" s="4">
        <v>1.7999999999999999E-2</v>
      </c>
      <c r="CZ622" s="4">
        <v>0.98199999999999998</v>
      </c>
      <c r="DA622" s="4">
        <v>0.14199999999999999</v>
      </c>
      <c r="DB622" s="4">
        <v>0.85799999999999998</v>
      </c>
      <c r="DC622" s="4">
        <v>0.56699999999999995</v>
      </c>
      <c r="DD622" s="4">
        <v>0.433</v>
      </c>
      <c r="DE622" s="4">
        <v>0.94</v>
      </c>
      <c r="DF622" s="4">
        <v>0.06</v>
      </c>
      <c r="DG622" s="4">
        <v>0.999</v>
      </c>
      <c r="DH622" s="4">
        <v>1E-3</v>
      </c>
      <c r="DI622" s="4">
        <v>1</v>
      </c>
      <c r="DJ622" s="4">
        <v>0</v>
      </c>
      <c r="DK622" s="4">
        <v>1</v>
      </c>
      <c r="DL622" s="4">
        <v>0</v>
      </c>
      <c r="DM622" s="4">
        <v>1</v>
      </c>
      <c r="DN622" s="4">
        <v>0</v>
      </c>
      <c r="DO622" s="4">
        <v>1</v>
      </c>
      <c r="DP622" s="4">
        <v>0</v>
      </c>
      <c r="DQ622" s="4">
        <v>1</v>
      </c>
      <c r="DR622" s="4">
        <v>0</v>
      </c>
      <c r="DS622" s="4">
        <v>1</v>
      </c>
      <c r="DT622" s="4">
        <v>0</v>
      </c>
      <c r="DU622" s="4">
        <v>1</v>
      </c>
      <c r="DV622" s="4">
        <v>0</v>
      </c>
      <c r="DW622" s="4">
        <v>1</v>
      </c>
      <c r="DX622" s="4">
        <v>0</v>
      </c>
    </row>
    <row r="623" spans="1:128">
      <c r="A623" s="10">
        <v>618</v>
      </c>
      <c r="BP623" s="3"/>
      <c r="BQ623" s="3"/>
      <c r="BR623" s="3"/>
      <c r="BS623" s="3"/>
      <c r="BT623" s="10">
        <v>618</v>
      </c>
      <c r="BU623" s="4">
        <f t="shared" si="36"/>
        <v>0</v>
      </c>
      <c r="BV623" s="4">
        <f t="shared" si="37"/>
        <v>0</v>
      </c>
      <c r="BW623" s="10"/>
      <c r="BX623" s="4">
        <f t="shared" si="38"/>
        <v>1</v>
      </c>
      <c r="BY623" s="4">
        <f t="shared" si="39"/>
        <v>1</v>
      </c>
      <c r="CA623" s="18">
        <v>123400</v>
      </c>
      <c r="CH623" s="18">
        <v>123400</v>
      </c>
      <c r="CI623" s="4">
        <v>0</v>
      </c>
      <c r="CJ623" s="4">
        <v>1</v>
      </c>
      <c r="CK623" s="4">
        <v>0</v>
      </c>
      <c r="CL623" s="4">
        <v>1</v>
      </c>
      <c r="CM623" s="4">
        <v>0</v>
      </c>
      <c r="CN623" s="4">
        <v>1</v>
      </c>
      <c r="CO623" s="4">
        <v>0</v>
      </c>
      <c r="CP623" s="4">
        <v>1</v>
      </c>
      <c r="CQ623" s="4">
        <v>0</v>
      </c>
      <c r="CR623" s="4">
        <v>1</v>
      </c>
      <c r="CS623" s="4">
        <v>0</v>
      </c>
      <c r="CT623" s="4">
        <v>1</v>
      </c>
      <c r="CU623" s="4">
        <v>0</v>
      </c>
      <c r="CV623" s="4">
        <v>1</v>
      </c>
      <c r="CW623" s="4">
        <v>0</v>
      </c>
      <c r="CX623" s="4">
        <v>1</v>
      </c>
      <c r="CY623" s="4">
        <v>1.7999999999999999E-2</v>
      </c>
      <c r="CZ623" s="4">
        <v>0.98199999999999998</v>
      </c>
      <c r="DA623" s="4">
        <v>0.13800000000000001</v>
      </c>
      <c r="DB623" s="4">
        <v>0.86199999999999999</v>
      </c>
      <c r="DC623" s="4">
        <v>0.56000000000000005</v>
      </c>
      <c r="DD623" s="4">
        <v>0.44</v>
      </c>
      <c r="DE623" s="4">
        <v>0.93400000000000005</v>
      </c>
      <c r="DF623" s="4">
        <v>6.6000000000000003E-2</v>
      </c>
      <c r="DG623" s="4">
        <v>0.999</v>
      </c>
      <c r="DH623" s="4">
        <v>1E-3</v>
      </c>
      <c r="DI623" s="4">
        <v>1</v>
      </c>
      <c r="DJ623" s="4">
        <v>0</v>
      </c>
      <c r="DK623" s="4">
        <v>1</v>
      </c>
      <c r="DL623" s="4">
        <v>0</v>
      </c>
      <c r="DM623" s="4">
        <v>1</v>
      </c>
      <c r="DN623" s="4">
        <v>0</v>
      </c>
      <c r="DO623" s="4">
        <v>1</v>
      </c>
      <c r="DP623" s="4">
        <v>0</v>
      </c>
      <c r="DQ623" s="4">
        <v>1</v>
      </c>
      <c r="DR623" s="4">
        <v>0</v>
      </c>
      <c r="DS623" s="4">
        <v>1</v>
      </c>
      <c r="DT623" s="4">
        <v>0</v>
      </c>
      <c r="DU623" s="4">
        <v>1</v>
      </c>
      <c r="DV623" s="4">
        <v>0</v>
      </c>
      <c r="DW623" s="4">
        <v>1</v>
      </c>
      <c r="DX623" s="4">
        <v>0</v>
      </c>
    </row>
    <row r="624" spans="1:128">
      <c r="A624" s="10">
        <v>619</v>
      </c>
      <c r="BP624" s="3"/>
      <c r="BQ624" s="3"/>
      <c r="BR624" s="3"/>
      <c r="BS624" s="3"/>
      <c r="BT624" s="10">
        <v>619</v>
      </c>
      <c r="BU624" s="4">
        <f t="shared" si="36"/>
        <v>0</v>
      </c>
      <c r="BV624" s="4">
        <f t="shared" si="37"/>
        <v>0</v>
      </c>
      <c r="BW624" s="10"/>
      <c r="BX624" s="4">
        <f t="shared" si="38"/>
        <v>1</v>
      </c>
      <c r="BY624" s="4">
        <f t="shared" si="39"/>
        <v>1</v>
      </c>
      <c r="CA624" s="18">
        <v>123600</v>
      </c>
      <c r="CH624" s="18">
        <v>123600</v>
      </c>
      <c r="CI624" s="4">
        <v>0</v>
      </c>
      <c r="CJ624" s="4">
        <v>1</v>
      </c>
      <c r="CK624" s="4">
        <v>0</v>
      </c>
      <c r="CL624" s="4">
        <v>1</v>
      </c>
      <c r="CM624" s="4">
        <v>0</v>
      </c>
      <c r="CN624" s="4">
        <v>1</v>
      </c>
      <c r="CO624" s="4">
        <v>0</v>
      </c>
      <c r="CP624" s="4">
        <v>1</v>
      </c>
      <c r="CQ624" s="4">
        <v>0</v>
      </c>
      <c r="CR624" s="4">
        <v>1</v>
      </c>
      <c r="CS624" s="4">
        <v>0</v>
      </c>
      <c r="CT624" s="4">
        <v>1</v>
      </c>
      <c r="CU624" s="4">
        <v>0</v>
      </c>
      <c r="CV624" s="4">
        <v>1</v>
      </c>
      <c r="CW624" s="4">
        <v>0</v>
      </c>
      <c r="CX624" s="4">
        <v>1</v>
      </c>
      <c r="CY624" s="4">
        <v>1.7999999999999999E-2</v>
      </c>
      <c r="CZ624" s="4">
        <v>0.98199999999999998</v>
      </c>
      <c r="DA624" s="4">
        <v>0.13</v>
      </c>
      <c r="DB624" s="4">
        <v>0.87</v>
      </c>
      <c r="DC624" s="4">
        <v>0.55000000000000004</v>
      </c>
      <c r="DD624" s="4">
        <v>0.45</v>
      </c>
      <c r="DE624" s="4">
        <v>0.92800000000000005</v>
      </c>
      <c r="DF624" s="4">
        <v>7.1999999999999995E-2</v>
      </c>
      <c r="DG624" s="4">
        <v>0.998</v>
      </c>
      <c r="DH624" s="4">
        <v>2E-3</v>
      </c>
      <c r="DI624" s="4">
        <v>1</v>
      </c>
      <c r="DJ624" s="4">
        <v>0</v>
      </c>
      <c r="DK624" s="4">
        <v>1</v>
      </c>
      <c r="DL624" s="4">
        <v>0</v>
      </c>
      <c r="DM624" s="4">
        <v>1</v>
      </c>
      <c r="DN624" s="4">
        <v>0</v>
      </c>
      <c r="DO624" s="4">
        <v>1</v>
      </c>
      <c r="DP624" s="4">
        <v>0</v>
      </c>
      <c r="DQ624" s="4">
        <v>1</v>
      </c>
      <c r="DR624" s="4">
        <v>0</v>
      </c>
      <c r="DS624" s="4">
        <v>1</v>
      </c>
      <c r="DT624" s="4">
        <v>0</v>
      </c>
      <c r="DU624" s="4">
        <v>1</v>
      </c>
      <c r="DV624" s="4">
        <v>0</v>
      </c>
      <c r="DW624" s="4">
        <v>1</v>
      </c>
      <c r="DX624" s="4">
        <v>0</v>
      </c>
    </row>
    <row r="625" spans="1:128">
      <c r="A625" s="10">
        <v>620</v>
      </c>
      <c r="BP625" s="3"/>
      <c r="BQ625" s="3"/>
      <c r="BR625" s="3"/>
      <c r="BS625" s="3"/>
      <c r="BT625" s="10">
        <v>620</v>
      </c>
      <c r="BU625" s="4">
        <f t="shared" si="36"/>
        <v>0</v>
      </c>
      <c r="BV625" s="4">
        <f t="shared" si="37"/>
        <v>0</v>
      </c>
      <c r="BW625" s="10"/>
      <c r="BX625" s="4">
        <f t="shared" si="38"/>
        <v>1</v>
      </c>
      <c r="BY625" s="4">
        <f t="shared" si="39"/>
        <v>1</v>
      </c>
      <c r="CA625" s="18">
        <v>123800</v>
      </c>
      <c r="CH625" s="18">
        <v>123800</v>
      </c>
      <c r="CI625" s="4">
        <v>0</v>
      </c>
      <c r="CJ625" s="4">
        <v>1</v>
      </c>
      <c r="CK625" s="4">
        <v>0</v>
      </c>
      <c r="CL625" s="4">
        <v>1</v>
      </c>
      <c r="CM625" s="4">
        <v>0</v>
      </c>
      <c r="CN625" s="4">
        <v>1</v>
      </c>
      <c r="CO625" s="4">
        <v>0</v>
      </c>
      <c r="CP625" s="4">
        <v>1</v>
      </c>
      <c r="CQ625" s="4">
        <v>0</v>
      </c>
      <c r="CR625" s="4">
        <v>1</v>
      </c>
      <c r="CS625" s="4">
        <v>0</v>
      </c>
      <c r="CT625" s="4">
        <v>1</v>
      </c>
      <c r="CU625" s="4">
        <v>0</v>
      </c>
      <c r="CV625" s="4">
        <v>1</v>
      </c>
      <c r="CW625" s="4">
        <v>0</v>
      </c>
      <c r="CX625" s="4">
        <v>1</v>
      </c>
      <c r="CY625" s="4">
        <v>1.7000000000000001E-2</v>
      </c>
      <c r="CZ625" s="4">
        <v>0.98299999999999998</v>
      </c>
      <c r="DA625" s="4">
        <v>0.125</v>
      </c>
      <c r="DB625" s="4">
        <v>0.875</v>
      </c>
      <c r="DC625" s="4">
        <v>0.54700000000000004</v>
      </c>
      <c r="DD625" s="4">
        <v>0.45300000000000001</v>
      </c>
      <c r="DE625" s="4">
        <v>0.92400000000000004</v>
      </c>
      <c r="DF625" s="4">
        <v>7.5999999999999998E-2</v>
      </c>
      <c r="DG625" s="4">
        <v>0.998</v>
      </c>
      <c r="DH625" s="4">
        <v>2E-3</v>
      </c>
      <c r="DI625" s="4">
        <v>1</v>
      </c>
      <c r="DJ625" s="4">
        <v>0</v>
      </c>
      <c r="DK625" s="4">
        <v>1</v>
      </c>
      <c r="DL625" s="4">
        <v>0</v>
      </c>
      <c r="DM625" s="4">
        <v>1</v>
      </c>
      <c r="DN625" s="4">
        <v>0</v>
      </c>
      <c r="DO625" s="4">
        <v>1</v>
      </c>
      <c r="DP625" s="4">
        <v>0</v>
      </c>
      <c r="DQ625" s="4">
        <v>1</v>
      </c>
      <c r="DR625" s="4">
        <v>0</v>
      </c>
      <c r="DS625" s="4">
        <v>1</v>
      </c>
      <c r="DT625" s="4">
        <v>0</v>
      </c>
      <c r="DU625" s="4">
        <v>1</v>
      </c>
      <c r="DV625" s="4">
        <v>0</v>
      </c>
      <c r="DW625" s="4">
        <v>1</v>
      </c>
      <c r="DX625" s="4">
        <v>0</v>
      </c>
    </row>
    <row r="626" spans="1:128">
      <c r="A626" s="10">
        <v>621</v>
      </c>
      <c r="BP626" s="3"/>
      <c r="BQ626" s="3"/>
      <c r="BR626" s="3"/>
      <c r="BS626" s="3"/>
      <c r="BT626" s="10">
        <v>621</v>
      </c>
      <c r="BU626" s="4">
        <f t="shared" si="36"/>
        <v>0</v>
      </c>
      <c r="BV626" s="4">
        <f t="shared" si="37"/>
        <v>0</v>
      </c>
      <c r="BW626" s="10"/>
      <c r="BX626" s="4">
        <f t="shared" si="38"/>
        <v>1</v>
      </c>
      <c r="BY626" s="4">
        <f t="shared" si="39"/>
        <v>1</v>
      </c>
      <c r="CA626" s="18">
        <v>124000</v>
      </c>
      <c r="CH626" s="18">
        <v>124000</v>
      </c>
      <c r="CI626" s="4">
        <v>0</v>
      </c>
      <c r="CJ626" s="4">
        <v>1</v>
      </c>
      <c r="CK626" s="4">
        <v>0</v>
      </c>
      <c r="CL626" s="4">
        <v>1</v>
      </c>
      <c r="CM626" s="4">
        <v>0</v>
      </c>
      <c r="CN626" s="4">
        <v>1</v>
      </c>
      <c r="CO626" s="4">
        <v>0</v>
      </c>
      <c r="CP626" s="4">
        <v>1</v>
      </c>
      <c r="CQ626" s="4">
        <v>0</v>
      </c>
      <c r="CR626" s="4">
        <v>1</v>
      </c>
      <c r="CS626" s="4">
        <v>0</v>
      </c>
      <c r="CT626" s="4">
        <v>1</v>
      </c>
      <c r="CU626" s="4">
        <v>0</v>
      </c>
      <c r="CV626" s="4">
        <v>1</v>
      </c>
      <c r="CW626" s="4">
        <v>0</v>
      </c>
      <c r="CX626" s="4">
        <v>1</v>
      </c>
      <c r="CY626" s="4">
        <v>1.7000000000000001E-2</v>
      </c>
      <c r="CZ626" s="4">
        <v>0.98299999999999998</v>
      </c>
      <c r="DA626" s="4">
        <v>0.12</v>
      </c>
      <c r="DB626" s="4">
        <v>0.88</v>
      </c>
      <c r="DC626" s="4">
        <v>0.53300000000000003</v>
      </c>
      <c r="DD626" s="4">
        <v>0.46700000000000003</v>
      </c>
      <c r="DE626" s="4">
        <v>0.91600000000000004</v>
      </c>
      <c r="DF626" s="4">
        <v>8.4000000000000005E-2</v>
      </c>
      <c r="DG626" s="4">
        <v>0.998</v>
      </c>
      <c r="DH626" s="4">
        <v>2E-3</v>
      </c>
      <c r="DI626" s="4">
        <v>1</v>
      </c>
      <c r="DJ626" s="4">
        <v>0</v>
      </c>
      <c r="DK626" s="4">
        <v>1</v>
      </c>
      <c r="DL626" s="4">
        <v>0</v>
      </c>
      <c r="DM626" s="4">
        <v>1</v>
      </c>
      <c r="DN626" s="4">
        <v>0</v>
      </c>
      <c r="DO626" s="4">
        <v>1</v>
      </c>
      <c r="DP626" s="4">
        <v>0</v>
      </c>
      <c r="DQ626" s="4">
        <v>1</v>
      </c>
      <c r="DR626" s="4">
        <v>0</v>
      </c>
      <c r="DS626" s="4">
        <v>1</v>
      </c>
      <c r="DT626" s="4">
        <v>0</v>
      </c>
      <c r="DU626" s="4">
        <v>1</v>
      </c>
      <c r="DV626" s="4">
        <v>0</v>
      </c>
      <c r="DW626" s="4">
        <v>1</v>
      </c>
      <c r="DX626" s="4">
        <v>0</v>
      </c>
    </row>
    <row r="627" spans="1:128">
      <c r="A627" s="10">
        <v>622</v>
      </c>
      <c r="BP627" s="3"/>
      <c r="BQ627" s="3"/>
      <c r="BR627" s="3"/>
      <c r="BS627" s="3"/>
      <c r="BT627" s="10">
        <v>622</v>
      </c>
      <c r="BU627" s="4">
        <f t="shared" si="36"/>
        <v>0</v>
      </c>
      <c r="BV627" s="4">
        <f t="shared" si="37"/>
        <v>0</v>
      </c>
      <c r="BW627" s="10"/>
      <c r="BX627" s="4">
        <f t="shared" si="38"/>
        <v>1</v>
      </c>
      <c r="BY627" s="4">
        <f t="shared" si="39"/>
        <v>1</v>
      </c>
      <c r="CA627" s="18">
        <v>124200</v>
      </c>
      <c r="CH627" s="18">
        <v>124200</v>
      </c>
      <c r="CI627" s="4">
        <v>0</v>
      </c>
      <c r="CJ627" s="4">
        <v>1</v>
      </c>
      <c r="CK627" s="4">
        <v>0</v>
      </c>
      <c r="CL627" s="4">
        <v>1</v>
      </c>
      <c r="CM627" s="4">
        <v>0</v>
      </c>
      <c r="CN627" s="4">
        <v>1</v>
      </c>
      <c r="CO627" s="4">
        <v>0</v>
      </c>
      <c r="CP627" s="4">
        <v>1</v>
      </c>
      <c r="CQ627" s="4">
        <v>0</v>
      </c>
      <c r="CR627" s="4">
        <v>1</v>
      </c>
      <c r="CS627" s="4">
        <v>0</v>
      </c>
      <c r="CT627" s="4">
        <v>1</v>
      </c>
      <c r="CU627" s="4">
        <v>0</v>
      </c>
      <c r="CV627" s="4">
        <v>1</v>
      </c>
      <c r="CW627" s="4">
        <v>0</v>
      </c>
      <c r="CX627" s="4">
        <v>1</v>
      </c>
      <c r="CY627" s="4">
        <v>1.4E-2</v>
      </c>
      <c r="CZ627" s="4">
        <v>0.98599999999999999</v>
      </c>
      <c r="DA627" s="4">
        <v>0.11700000000000001</v>
      </c>
      <c r="DB627" s="4">
        <v>0.88300000000000001</v>
      </c>
      <c r="DC627" s="4">
        <v>0.52500000000000002</v>
      </c>
      <c r="DD627" s="4">
        <v>0.47499999999999998</v>
      </c>
      <c r="DE627" s="4">
        <v>0.91100000000000003</v>
      </c>
      <c r="DF627" s="4">
        <v>8.8999999999999996E-2</v>
      </c>
      <c r="DG627" s="4">
        <v>0.998</v>
      </c>
      <c r="DH627" s="4">
        <v>2E-3</v>
      </c>
      <c r="DI627" s="4">
        <v>1</v>
      </c>
      <c r="DJ627" s="4">
        <v>0</v>
      </c>
      <c r="DK627" s="4">
        <v>1</v>
      </c>
      <c r="DL627" s="4">
        <v>0</v>
      </c>
      <c r="DM627" s="4">
        <v>1</v>
      </c>
      <c r="DN627" s="4">
        <v>0</v>
      </c>
      <c r="DO627" s="4">
        <v>1</v>
      </c>
      <c r="DP627" s="4">
        <v>0</v>
      </c>
      <c r="DQ627" s="4">
        <v>1</v>
      </c>
      <c r="DR627" s="4">
        <v>0</v>
      </c>
      <c r="DS627" s="4">
        <v>1</v>
      </c>
      <c r="DT627" s="4">
        <v>0</v>
      </c>
      <c r="DU627" s="4">
        <v>1</v>
      </c>
      <c r="DV627" s="4">
        <v>0</v>
      </c>
      <c r="DW627" s="4">
        <v>1</v>
      </c>
      <c r="DX627" s="4">
        <v>0</v>
      </c>
    </row>
    <row r="628" spans="1:128">
      <c r="A628" s="10">
        <v>623</v>
      </c>
      <c r="BP628" s="3"/>
      <c r="BQ628" s="3"/>
      <c r="BR628" s="3"/>
      <c r="BS628" s="3"/>
      <c r="BT628" s="10">
        <v>623</v>
      </c>
      <c r="BU628" s="4">
        <f t="shared" si="36"/>
        <v>0</v>
      </c>
      <c r="BV628" s="4">
        <f t="shared" si="37"/>
        <v>0</v>
      </c>
      <c r="BW628" s="10"/>
      <c r="BX628" s="4">
        <f t="shared" si="38"/>
        <v>1</v>
      </c>
      <c r="BY628" s="4">
        <f t="shared" si="39"/>
        <v>1</v>
      </c>
      <c r="CA628" s="18">
        <v>124400</v>
      </c>
      <c r="CH628" s="18">
        <v>124400</v>
      </c>
      <c r="CI628" s="4">
        <v>0</v>
      </c>
      <c r="CJ628" s="4">
        <v>1</v>
      </c>
      <c r="CK628" s="4">
        <v>0</v>
      </c>
      <c r="CL628" s="4">
        <v>1</v>
      </c>
      <c r="CM628" s="4">
        <v>0</v>
      </c>
      <c r="CN628" s="4">
        <v>1</v>
      </c>
      <c r="CO628" s="4">
        <v>0</v>
      </c>
      <c r="CP628" s="4">
        <v>1</v>
      </c>
      <c r="CQ628" s="4">
        <v>0</v>
      </c>
      <c r="CR628" s="4">
        <v>1</v>
      </c>
      <c r="CS628" s="4">
        <v>0</v>
      </c>
      <c r="CT628" s="4">
        <v>1</v>
      </c>
      <c r="CU628" s="4">
        <v>0</v>
      </c>
      <c r="CV628" s="4">
        <v>1</v>
      </c>
      <c r="CW628" s="4">
        <v>0</v>
      </c>
      <c r="CX628" s="4">
        <v>1</v>
      </c>
      <c r="CY628" s="4">
        <v>1.2999999999999999E-2</v>
      </c>
      <c r="CZ628" s="4">
        <v>0.98699999999999999</v>
      </c>
      <c r="DA628" s="4">
        <v>0.114</v>
      </c>
      <c r="DB628" s="4">
        <v>0.88600000000000001</v>
      </c>
      <c r="DC628" s="4">
        <v>0.52</v>
      </c>
      <c r="DD628" s="4">
        <v>0.48</v>
      </c>
      <c r="DE628" s="4">
        <v>0.90500000000000003</v>
      </c>
      <c r="DF628" s="4">
        <v>9.5000000000000001E-2</v>
      </c>
      <c r="DG628" s="4">
        <v>0.998</v>
      </c>
      <c r="DH628" s="4">
        <v>2E-3</v>
      </c>
      <c r="DI628" s="4">
        <v>1</v>
      </c>
      <c r="DJ628" s="4">
        <v>0</v>
      </c>
      <c r="DK628" s="4">
        <v>1</v>
      </c>
      <c r="DL628" s="4">
        <v>0</v>
      </c>
      <c r="DM628" s="4">
        <v>1</v>
      </c>
      <c r="DN628" s="4">
        <v>0</v>
      </c>
      <c r="DO628" s="4">
        <v>1</v>
      </c>
      <c r="DP628" s="4">
        <v>0</v>
      </c>
      <c r="DQ628" s="4">
        <v>1</v>
      </c>
      <c r="DR628" s="4">
        <v>0</v>
      </c>
      <c r="DS628" s="4">
        <v>1</v>
      </c>
      <c r="DT628" s="4">
        <v>0</v>
      </c>
      <c r="DU628" s="4">
        <v>1</v>
      </c>
      <c r="DV628" s="4">
        <v>0</v>
      </c>
      <c r="DW628" s="4">
        <v>1</v>
      </c>
      <c r="DX628" s="4">
        <v>0</v>
      </c>
    </row>
    <row r="629" spans="1:128">
      <c r="A629" s="10">
        <v>624</v>
      </c>
      <c r="BP629" s="3"/>
      <c r="BQ629" s="3"/>
      <c r="BR629" s="3"/>
      <c r="BS629" s="3"/>
      <c r="BT629" s="10">
        <v>624</v>
      </c>
      <c r="BU629" s="4">
        <f t="shared" si="36"/>
        <v>0</v>
      </c>
      <c r="BV629" s="4">
        <f t="shared" si="37"/>
        <v>0</v>
      </c>
      <c r="BW629" s="10"/>
      <c r="BX629" s="4">
        <f t="shared" si="38"/>
        <v>1</v>
      </c>
      <c r="BY629" s="4">
        <f t="shared" si="39"/>
        <v>1</v>
      </c>
      <c r="CA629" s="18">
        <v>124600</v>
      </c>
      <c r="CH629" s="18">
        <v>124600</v>
      </c>
      <c r="CI629" s="4">
        <v>0</v>
      </c>
      <c r="CJ629" s="4">
        <v>1</v>
      </c>
      <c r="CK629" s="4">
        <v>0</v>
      </c>
      <c r="CL629" s="4">
        <v>1</v>
      </c>
      <c r="CM629" s="4">
        <v>0</v>
      </c>
      <c r="CN629" s="4">
        <v>1</v>
      </c>
      <c r="CO629" s="4">
        <v>0</v>
      </c>
      <c r="CP629" s="4">
        <v>1</v>
      </c>
      <c r="CQ629" s="4">
        <v>0</v>
      </c>
      <c r="CR629" s="4">
        <v>1</v>
      </c>
      <c r="CS629" s="4">
        <v>0</v>
      </c>
      <c r="CT629" s="4">
        <v>1</v>
      </c>
      <c r="CU629" s="4">
        <v>0</v>
      </c>
      <c r="CV629" s="4">
        <v>1</v>
      </c>
      <c r="CW629" s="4">
        <v>0</v>
      </c>
      <c r="CX629" s="4">
        <v>1</v>
      </c>
      <c r="CY629" s="4">
        <v>1.2999999999999999E-2</v>
      </c>
      <c r="CZ629" s="4">
        <v>0.98699999999999999</v>
      </c>
      <c r="DA629" s="4">
        <v>0.108</v>
      </c>
      <c r="DB629" s="4">
        <v>0.89200000000000002</v>
      </c>
      <c r="DC629" s="4">
        <v>0.51100000000000001</v>
      </c>
      <c r="DD629" s="4">
        <v>0.48899999999999999</v>
      </c>
      <c r="DE629" s="4">
        <v>0.90200000000000002</v>
      </c>
      <c r="DF629" s="4">
        <v>9.8000000000000004E-2</v>
      </c>
      <c r="DG629" s="4">
        <v>0.998</v>
      </c>
      <c r="DH629" s="4">
        <v>2E-3</v>
      </c>
      <c r="DI629" s="4">
        <v>1</v>
      </c>
      <c r="DJ629" s="4">
        <v>0</v>
      </c>
      <c r="DK629" s="4">
        <v>1</v>
      </c>
      <c r="DL629" s="4">
        <v>0</v>
      </c>
      <c r="DM629" s="4">
        <v>1</v>
      </c>
      <c r="DN629" s="4">
        <v>0</v>
      </c>
      <c r="DO629" s="4">
        <v>1</v>
      </c>
      <c r="DP629" s="4">
        <v>0</v>
      </c>
      <c r="DQ629" s="4">
        <v>1</v>
      </c>
      <c r="DR629" s="4">
        <v>0</v>
      </c>
      <c r="DS629" s="4">
        <v>1</v>
      </c>
      <c r="DT629" s="4">
        <v>0</v>
      </c>
      <c r="DU629" s="4">
        <v>1</v>
      </c>
      <c r="DV629" s="4">
        <v>0</v>
      </c>
      <c r="DW629" s="4">
        <v>1</v>
      </c>
      <c r="DX629" s="4">
        <v>0</v>
      </c>
    </row>
    <row r="630" spans="1:128">
      <c r="A630" s="10">
        <v>625</v>
      </c>
      <c r="BP630" s="3"/>
      <c r="BQ630" s="3"/>
      <c r="BR630" s="3"/>
      <c r="BS630" s="3"/>
      <c r="BT630" s="10">
        <v>625</v>
      </c>
      <c r="BU630" s="4">
        <f t="shared" si="36"/>
        <v>0</v>
      </c>
      <c r="BV630" s="4">
        <f t="shared" si="37"/>
        <v>0</v>
      </c>
      <c r="BW630" s="10"/>
      <c r="BX630" s="4">
        <f t="shared" si="38"/>
        <v>1</v>
      </c>
      <c r="BY630" s="4">
        <f t="shared" si="39"/>
        <v>1</v>
      </c>
      <c r="CA630" s="18">
        <v>124800</v>
      </c>
      <c r="CH630" s="18">
        <v>124800</v>
      </c>
      <c r="CI630" s="4">
        <v>0</v>
      </c>
      <c r="CJ630" s="4">
        <v>1</v>
      </c>
      <c r="CK630" s="4">
        <v>0</v>
      </c>
      <c r="CL630" s="4">
        <v>1</v>
      </c>
      <c r="CM630" s="4">
        <v>0</v>
      </c>
      <c r="CN630" s="4">
        <v>1</v>
      </c>
      <c r="CO630" s="4">
        <v>0</v>
      </c>
      <c r="CP630" s="4">
        <v>1</v>
      </c>
      <c r="CQ630" s="4">
        <v>0</v>
      </c>
      <c r="CR630" s="4">
        <v>1</v>
      </c>
      <c r="CS630" s="4">
        <v>0</v>
      </c>
      <c r="CT630" s="4">
        <v>1</v>
      </c>
      <c r="CU630" s="4">
        <v>0</v>
      </c>
      <c r="CV630" s="4">
        <v>1</v>
      </c>
      <c r="CW630" s="4">
        <v>0</v>
      </c>
      <c r="CX630" s="4">
        <v>1</v>
      </c>
      <c r="CY630" s="4">
        <v>1.2999999999999999E-2</v>
      </c>
      <c r="CZ630" s="4">
        <v>0.98699999999999999</v>
      </c>
      <c r="DA630" s="4">
        <v>0.10299999999999999</v>
      </c>
      <c r="DB630" s="4">
        <v>0.89700000000000002</v>
      </c>
      <c r="DC630" s="4">
        <v>0.5</v>
      </c>
      <c r="DD630" s="4">
        <v>0.5</v>
      </c>
      <c r="DE630" s="4">
        <v>0.90100000000000002</v>
      </c>
      <c r="DF630" s="4">
        <v>9.9000000000000005E-2</v>
      </c>
      <c r="DG630" s="4">
        <v>0.998</v>
      </c>
      <c r="DH630" s="4">
        <v>2E-3</v>
      </c>
      <c r="DI630" s="4">
        <v>1</v>
      </c>
      <c r="DJ630" s="4">
        <v>0</v>
      </c>
      <c r="DK630" s="4">
        <v>1</v>
      </c>
      <c r="DL630" s="4">
        <v>0</v>
      </c>
      <c r="DM630" s="4">
        <v>1</v>
      </c>
      <c r="DN630" s="4">
        <v>0</v>
      </c>
      <c r="DO630" s="4">
        <v>1</v>
      </c>
      <c r="DP630" s="4">
        <v>0</v>
      </c>
      <c r="DQ630" s="4">
        <v>1</v>
      </c>
      <c r="DR630" s="4">
        <v>0</v>
      </c>
      <c r="DS630" s="4">
        <v>1</v>
      </c>
      <c r="DT630" s="4">
        <v>0</v>
      </c>
      <c r="DU630" s="4">
        <v>1</v>
      </c>
      <c r="DV630" s="4">
        <v>0</v>
      </c>
      <c r="DW630" s="4">
        <v>1</v>
      </c>
      <c r="DX630" s="4">
        <v>0</v>
      </c>
    </row>
    <row r="631" spans="1:128">
      <c r="A631" s="10">
        <v>626</v>
      </c>
      <c r="BP631" s="3"/>
      <c r="BQ631" s="3"/>
      <c r="BR631" s="3"/>
      <c r="BS631" s="3"/>
      <c r="BT631" s="10">
        <v>626</v>
      </c>
      <c r="BU631" s="4">
        <f t="shared" si="36"/>
        <v>0</v>
      </c>
      <c r="BV631" s="4">
        <f t="shared" si="37"/>
        <v>0</v>
      </c>
      <c r="BW631" s="10"/>
      <c r="BX631" s="4">
        <f t="shared" si="38"/>
        <v>1</v>
      </c>
      <c r="BY631" s="4">
        <f t="shared" si="39"/>
        <v>1</v>
      </c>
      <c r="CA631" s="18">
        <v>125000</v>
      </c>
      <c r="CH631" s="18">
        <v>125000</v>
      </c>
      <c r="CI631" s="4">
        <v>0</v>
      </c>
      <c r="CJ631" s="4">
        <v>1</v>
      </c>
      <c r="CK631" s="4">
        <v>0</v>
      </c>
      <c r="CL631" s="4">
        <v>1</v>
      </c>
      <c r="CM631" s="4">
        <v>0</v>
      </c>
      <c r="CN631" s="4">
        <v>1</v>
      </c>
      <c r="CO631" s="4">
        <v>0</v>
      </c>
      <c r="CP631" s="4">
        <v>1</v>
      </c>
      <c r="CQ631" s="4">
        <v>0</v>
      </c>
      <c r="CR631" s="4">
        <v>1</v>
      </c>
      <c r="CS631" s="4">
        <v>0</v>
      </c>
      <c r="CT631" s="4">
        <v>1</v>
      </c>
      <c r="CU631" s="4">
        <v>0</v>
      </c>
      <c r="CV631" s="4">
        <v>1</v>
      </c>
      <c r="CW631" s="4">
        <v>0</v>
      </c>
      <c r="CX631" s="4">
        <v>1</v>
      </c>
      <c r="CY631" s="4">
        <v>1.2E-2</v>
      </c>
      <c r="CZ631" s="4">
        <v>0.98799999999999999</v>
      </c>
      <c r="DA631" s="4">
        <v>0.10199999999999999</v>
      </c>
      <c r="DB631" s="4">
        <v>0.89800000000000002</v>
      </c>
      <c r="DC631" s="4">
        <v>0.48599999999999999</v>
      </c>
      <c r="DD631" s="4">
        <v>0.51400000000000001</v>
      </c>
      <c r="DE631" s="4">
        <v>0.89500000000000002</v>
      </c>
      <c r="DF631" s="4">
        <v>0.105</v>
      </c>
      <c r="DG631" s="4">
        <v>0.998</v>
      </c>
      <c r="DH631" s="4">
        <v>2E-3</v>
      </c>
      <c r="DI631" s="4">
        <v>1</v>
      </c>
      <c r="DJ631" s="4">
        <v>0</v>
      </c>
      <c r="DK631" s="4">
        <v>1</v>
      </c>
      <c r="DL631" s="4">
        <v>0</v>
      </c>
      <c r="DM631" s="4">
        <v>1</v>
      </c>
      <c r="DN631" s="4">
        <v>0</v>
      </c>
      <c r="DO631" s="4">
        <v>1</v>
      </c>
      <c r="DP631" s="4">
        <v>0</v>
      </c>
      <c r="DQ631" s="4">
        <v>1</v>
      </c>
      <c r="DR631" s="4">
        <v>0</v>
      </c>
      <c r="DS631" s="4">
        <v>1</v>
      </c>
      <c r="DT631" s="4">
        <v>0</v>
      </c>
      <c r="DU631" s="4">
        <v>1</v>
      </c>
      <c r="DV631" s="4">
        <v>0</v>
      </c>
      <c r="DW631" s="4">
        <v>1</v>
      </c>
      <c r="DX631" s="4">
        <v>0</v>
      </c>
    </row>
    <row r="632" spans="1:128">
      <c r="A632" s="10">
        <v>627</v>
      </c>
      <c r="BP632" s="3"/>
      <c r="BQ632" s="3"/>
      <c r="BR632" s="3"/>
      <c r="BS632" s="3"/>
      <c r="BT632" s="10">
        <v>627</v>
      </c>
      <c r="BU632" s="4">
        <f t="shared" si="36"/>
        <v>0</v>
      </c>
      <c r="BV632" s="4">
        <f t="shared" si="37"/>
        <v>0</v>
      </c>
      <c r="BW632" s="10"/>
      <c r="BX632" s="4">
        <f t="shared" si="38"/>
        <v>1</v>
      </c>
      <c r="BY632" s="4">
        <f t="shared" si="39"/>
        <v>1</v>
      </c>
      <c r="CA632" s="18">
        <v>125200</v>
      </c>
      <c r="CH632" s="18">
        <v>125200</v>
      </c>
      <c r="CI632" s="4">
        <v>0</v>
      </c>
      <c r="CJ632" s="4">
        <v>1</v>
      </c>
      <c r="CK632" s="4">
        <v>0</v>
      </c>
      <c r="CL632" s="4">
        <v>1</v>
      </c>
      <c r="CM632" s="4">
        <v>0</v>
      </c>
      <c r="CN632" s="4">
        <v>1</v>
      </c>
      <c r="CO632" s="4">
        <v>0</v>
      </c>
      <c r="CP632" s="4">
        <v>1</v>
      </c>
      <c r="CQ632" s="4">
        <v>0</v>
      </c>
      <c r="CR632" s="4">
        <v>1</v>
      </c>
      <c r="CS632" s="4">
        <v>0</v>
      </c>
      <c r="CT632" s="4">
        <v>1</v>
      </c>
      <c r="CU632" s="4">
        <v>0</v>
      </c>
      <c r="CV632" s="4">
        <v>1</v>
      </c>
      <c r="CW632" s="4">
        <v>0</v>
      </c>
      <c r="CX632" s="4">
        <v>1</v>
      </c>
      <c r="CY632" s="4">
        <v>1.2E-2</v>
      </c>
      <c r="CZ632" s="4">
        <v>0.98799999999999999</v>
      </c>
      <c r="DA632" s="4">
        <v>9.8000000000000004E-2</v>
      </c>
      <c r="DB632" s="4">
        <v>0.90200000000000002</v>
      </c>
      <c r="DC632" s="4">
        <v>0.47799999999999998</v>
      </c>
      <c r="DD632" s="4">
        <v>0.52200000000000002</v>
      </c>
      <c r="DE632" s="4">
        <v>0.89100000000000001</v>
      </c>
      <c r="DF632" s="4">
        <v>0.109</v>
      </c>
      <c r="DG632" s="4">
        <v>0.998</v>
      </c>
      <c r="DH632" s="4">
        <v>2E-3</v>
      </c>
      <c r="DI632" s="4">
        <v>1</v>
      </c>
      <c r="DJ632" s="4">
        <v>0</v>
      </c>
      <c r="DK632" s="4">
        <v>1</v>
      </c>
      <c r="DL632" s="4">
        <v>0</v>
      </c>
      <c r="DM632" s="4">
        <v>1</v>
      </c>
      <c r="DN632" s="4">
        <v>0</v>
      </c>
      <c r="DO632" s="4">
        <v>1</v>
      </c>
      <c r="DP632" s="4">
        <v>0</v>
      </c>
      <c r="DQ632" s="4">
        <v>1</v>
      </c>
      <c r="DR632" s="4">
        <v>0</v>
      </c>
      <c r="DS632" s="4">
        <v>1</v>
      </c>
      <c r="DT632" s="4">
        <v>0</v>
      </c>
      <c r="DU632" s="4">
        <v>1</v>
      </c>
      <c r="DV632" s="4">
        <v>0</v>
      </c>
      <c r="DW632" s="4">
        <v>1</v>
      </c>
      <c r="DX632" s="4">
        <v>0</v>
      </c>
    </row>
    <row r="633" spans="1:128">
      <c r="A633" s="10">
        <v>628</v>
      </c>
      <c r="BP633" s="3"/>
      <c r="BQ633" s="3"/>
      <c r="BR633" s="3"/>
      <c r="BS633" s="3"/>
      <c r="BT633" s="10">
        <v>628</v>
      </c>
      <c r="BU633" s="4">
        <f t="shared" si="36"/>
        <v>0</v>
      </c>
      <c r="BV633" s="4">
        <f t="shared" si="37"/>
        <v>0</v>
      </c>
      <c r="BW633" s="10"/>
      <c r="BX633" s="4">
        <f t="shared" si="38"/>
        <v>1</v>
      </c>
      <c r="BY633" s="4">
        <f t="shared" si="39"/>
        <v>1</v>
      </c>
      <c r="CA633" s="18">
        <v>125400</v>
      </c>
      <c r="CH633" s="18">
        <v>125400</v>
      </c>
      <c r="CI633" s="4">
        <v>0</v>
      </c>
      <c r="CJ633" s="4">
        <v>1</v>
      </c>
      <c r="CK633" s="4">
        <v>0</v>
      </c>
      <c r="CL633" s="4">
        <v>1</v>
      </c>
      <c r="CM633" s="4">
        <v>0</v>
      </c>
      <c r="CN633" s="4">
        <v>1</v>
      </c>
      <c r="CO633" s="4">
        <v>0</v>
      </c>
      <c r="CP633" s="4">
        <v>1</v>
      </c>
      <c r="CQ633" s="4">
        <v>0</v>
      </c>
      <c r="CR633" s="4">
        <v>1</v>
      </c>
      <c r="CS633" s="4">
        <v>0</v>
      </c>
      <c r="CT633" s="4">
        <v>1</v>
      </c>
      <c r="CU633" s="4">
        <v>0</v>
      </c>
      <c r="CV633" s="4">
        <v>1</v>
      </c>
      <c r="CW633" s="4">
        <v>0</v>
      </c>
      <c r="CX633" s="4">
        <v>1</v>
      </c>
      <c r="CY633" s="4">
        <v>1.2E-2</v>
      </c>
      <c r="CZ633" s="4">
        <v>0.98799999999999999</v>
      </c>
      <c r="DA633" s="4">
        <v>9.6000000000000002E-2</v>
      </c>
      <c r="DB633" s="4">
        <v>0.90400000000000003</v>
      </c>
      <c r="DC633" s="4">
        <v>0.47199999999999998</v>
      </c>
      <c r="DD633" s="4">
        <v>0.52800000000000002</v>
      </c>
      <c r="DE633" s="4">
        <v>0.88400000000000001</v>
      </c>
      <c r="DF633" s="4">
        <v>0.11600000000000001</v>
      </c>
      <c r="DG633" s="4">
        <v>0.996</v>
      </c>
      <c r="DH633" s="4">
        <v>4.0000000000000001E-3</v>
      </c>
      <c r="DI633" s="4">
        <v>1</v>
      </c>
      <c r="DJ633" s="4">
        <v>0</v>
      </c>
      <c r="DK633" s="4">
        <v>1</v>
      </c>
      <c r="DL633" s="4">
        <v>0</v>
      </c>
      <c r="DM633" s="4">
        <v>1</v>
      </c>
      <c r="DN633" s="4">
        <v>0</v>
      </c>
      <c r="DO633" s="4">
        <v>1</v>
      </c>
      <c r="DP633" s="4">
        <v>0</v>
      </c>
      <c r="DQ633" s="4">
        <v>1</v>
      </c>
      <c r="DR633" s="4">
        <v>0</v>
      </c>
      <c r="DS633" s="4">
        <v>1</v>
      </c>
      <c r="DT633" s="4">
        <v>0</v>
      </c>
      <c r="DU633" s="4">
        <v>1</v>
      </c>
      <c r="DV633" s="4">
        <v>0</v>
      </c>
      <c r="DW633" s="4">
        <v>1</v>
      </c>
      <c r="DX633" s="4">
        <v>0</v>
      </c>
    </row>
    <row r="634" spans="1:128">
      <c r="A634" s="10">
        <v>629</v>
      </c>
      <c r="BP634" s="3"/>
      <c r="BQ634" s="3"/>
      <c r="BR634" s="3"/>
      <c r="BS634" s="3"/>
      <c r="BT634" s="10">
        <v>629</v>
      </c>
      <c r="BU634" s="4">
        <f t="shared" si="36"/>
        <v>0</v>
      </c>
      <c r="BV634" s="4">
        <f t="shared" si="37"/>
        <v>0</v>
      </c>
      <c r="BW634" s="10"/>
      <c r="BX634" s="4">
        <f t="shared" si="38"/>
        <v>1</v>
      </c>
      <c r="BY634" s="4">
        <f t="shared" si="39"/>
        <v>1</v>
      </c>
      <c r="CA634" s="18">
        <v>125600</v>
      </c>
      <c r="CH634" s="18">
        <v>125600</v>
      </c>
      <c r="CI634" s="4">
        <v>0</v>
      </c>
      <c r="CJ634" s="4">
        <v>1</v>
      </c>
      <c r="CK634" s="4">
        <v>0</v>
      </c>
      <c r="CL634" s="4">
        <v>1</v>
      </c>
      <c r="CM634" s="4">
        <v>0</v>
      </c>
      <c r="CN634" s="4">
        <v>1</v>
      </c>
      <c r="CO634" s="4">
        <v>0</v>
      </c>
      <c r="CP634" s="4">
        <v>1</v>
      </c>
      <c r="CQ634" s="4">
        <v>0</v>
      </c>
      <c r="CR634" s="4">
        <v>1</v>
      </c>
      <c r="CS634" s="4">
        <v>0</v>
      </c>
      <c r="CT634" s="4">
        <v>1</v>
      </c>
      <c r="CU634" s="4">
        <v>0</v>
      </c>
      <c r="CV634" s="4">
        <v>1</v>
      </c>
      <c r="CW634" s="4">
        <v>0</v>
      </c>
      <c r="CX634" s="4">
        <v>1</v>
      </c>
      <c r="CY634" s="4">
        <v>1.2E-2</v>
      </c>
      <c r="CZ634" s="4">
        <v>0.98799999999999999</v>
      </c>
      <c r="DA634" s="4">
        <v>9.5000000000000001E-2</v>
      </c>
      <c r="DB634" s="4">
        <v>0.90500000000000003</v>
      </c>
      <c r="DC634" s="4">
        <v>0.46500000000000002</v>
      </c>
      <c r="DD634" s="4">
        <v>0.53500000000000003</v>
      </c>
      <c r="DE634" s="4">
        <v>0.879</v>
      </c>
      <c r="DF634" s="4">
        <v>0.121</v>
      </c>
      <c r="DG634" s="4">
        <v>0.995</v>
      </c>
      <c r="DH634" s="4">
        <v>5.0000000000000001E-3</v>
      </c>
      <c r="DI634" s="4">
        <v>1</v>
      </c>
      <c r="DJ634" s="4">
        <v>0</v>
      </c>
      <c r="DK634" s="4">
        <v>1</v>
      </c>
      <c r="DL634" s="4">
        <v>0</v>
      </c>
      <c r="DM634" s="4">
        <v>1</v>
      </c>
      <c r="DN634" s="4">
        <v>0</v>
      </c>
      <c r="DO634" s="4">
        <v>1</v>
      </c>
      <c r="DP634" s="4">
        <v>0</v>
      </c>
      <c r="DQ634" s="4">
        <v>1</v>
      </c>
      <c r="DR634" s="4">
        <v>0</v>
      </c>
      <c r="DS634" s="4">
        <v>1</v>
      </c>
      <c r="DT634" s="4">
        <v>0</v>
      </c>
      <c r="DU634" s="4">
        <v>1</v>
      </c>
      <c r="DV634" s="4">
        <v>0</v>
      </c>
      <c r="DW634" s="4">
        <v>1</v>
      </c>
      <c r="DX634" s="4">
        <v>0</v>
      </c>
    </row>
    <row r="635" spans="1:128">
      <c r="A635" s="10">
        <v>630</v>
      </c>
      <c r="BP635" s="3"/>
      <c r="BQ635" s="3"/>
      <c r="BR635" s="3"/>
      <c r="BS635" s="3"/>
      <c r="BT635" s="10">
        <v>630</v>
      </c>
      <c r="BU635" s="4">
        <f t="shared" si="36"/>
        <v>0</v>
      </c>
      <c r="BV635" s="4">
        <f t="shared" si="37"/>
        <v>0</v>
      </c>
      <c r="BW635" s="10"/>
      <c r="BX635" s="4">
        <f t="shared" si="38"/>
        <v>1</v>
      </c>
      <c r="BY635" s="4">
        <f t="shared" si="39"/>
        <v>1</v>
      </c>
      <c r="CA635" s="18">
        <v>125800</v>
      </c>
      <c r="CH635" s="18">
        <v>125800</v>
      </c>
      <c r="CI635" s="4">
        <v>0</v>
      </c>
      <c r="CJ635" s="4">
        <v>1</v>
      </c>
      <c r="CK635" s="4">
        <v>0</v>
      </c>
      <c r="CL635" s="4">
        <v>1</v>
      </c>
      <c r="CM635" s="4">
        <v>0</v>
      </c>
      <c r="CN635" s="4">
        <v>1</v>
      </c>
      <c r="CO635" s="4">
        <v>0</v>
      </c>
      <c r="CP635" s="4">
        <v>1</v>
      </c>
      <c r="CQ635" s="4">
        <v>0</v>
      </c>
      <c r="CR635" s="4">
        <v>1</v>
      </c>
      <c r="CS635" s="4">
        <v>0</v>
      </c>
      <c r="CT635" s="4">
        <v>1</v>
      </c>
      <c r="CU635" s="4">
        <v>0</v>
      </c>
      <c r="CV635" s="4">
        <v>1</v>
      </c>
      <c r="CW635" s="4">
        <v>0</v>
      </c>
      <c r="CX635" s="4">
        <v>1</v>
      </c>
      <c r="CY635" s="4">
        <v>1.2E-2</v>
      </c>
      <c r="CZ635" s="4">
        <v>0.98799999999999999</v>
      </c>
      <c r="DA635" s="4">
        <v>9.4E-2</v>
      </c>
      <c r="DB635" s="4">
        <v>0.90600000000000003</v>
      </c>
      <c r="DC635" s="4">
        <v>0.45700000000000002</v>
      </c>
      <c r="DD635" s="4">
        <v>0.54300000000000004</v>
      </c>
      <c r="DE635" s="4">
        <v>0.876</v>
      </c>
      <c r="DF635" s="4">
        <v>0.124</v>
      </c>
      <c r="DG635" s="4">
        <v>0.99299999999999999</v>
      </c>
      <c r="DH635" s="4">
        <v>7.0000000000000001E-3</v>
      </c>
      <c r="DI635" s="4">
        <v>1</v>
      </c>
      <c r="DJ635" s="4">
        <v>0</v>
      </c>
      <c r="DK635" s="4">
        <v>1</v>
      </c>
      <c r="DL635" s="4">
        <v>0</v>
      </c>
      <c r="DM635" s="4">
        <v>1</v>
      </c>
      <c r="DN635" s="4">
        <v>0</v>
      </c>
      <c r="DO635" s="4">
        <v>1</v>
      </c>
      <c r="DP635" s="4">
        <v>0</v>
      </c>
      <c r="DQ635" s="4">
        <v>1</v>
      </c>
      <c r="DR635" s="4">
        <v>0</v>
      </c>
      <c r="DS635" s="4">
        <v>1</v>
      </c>
      <c r="DT635" s="4">
        <v>0</v>
      </c>
      <c r="DU635" s="4">
        <v>1</v>
      </c>
      <c r="DV635" s="4">
        <v>0</v>
      </c>
      <c r="DW635" s="4">
        <v>1</v>
      </c>
      <c r="DX635" s="4">
        <v>0</v>
      </c>
    </row>
    <row r="636" spans="1:128">
      <c r="A636" s="10">
        <v>631</v>
      </c>
      <c r="BP636" s="3"/>
      <c r="BQ636" s="3"/>
      <c r="BR636" s="3"/>
      <c r="BS636" s="3"/>
      <c r="BT636" s="10">
        <v>631</v>
      </c>
      <c r="BU636" s="4">
        <f t="shared" si="36"/>
        <v>0</v>
      </c>
      <c r="BV636" s="4">
        <f t="shared" si="37"/>
        <v>0</v>
      </c>
      <c r="BW636" s="10"/>
      <c r="BX636" s="4">
        <f t="shared" si="38"/>
        <v>1</v>
      </c>
      <c r="BY636" s="4">
        <f t="shared" si="39"/>
        <v>1</v>
      </c>
      <c r="CA636" s="18">
        <v>126000</v>
      </c>
      <c r="CH636" s="18">
        <v>126000</v>
      </c>
      <c r="CI636" s="4">
        <v>0</v>
      </c>
      <c r="CJ636" s="4">
        <v>1</v>
      </c>
      <c r="CK636" s="4">
        <v>0</v>
      </c>
      <c r="CL636" s="4">
        <v>1</v>
      </c>
      <c r="CM636" s="4">
        <v>0</v>
      </c>
      <c r="CN636" s="4">
        <v>1</v>
      </c>
      <c r="CO636" s="4">
        <v>0</v>
      </c>
      <c r="CP636" s="4">
        <v>1</v>
      </c>
      <c r="CQ636" s="4">
        <v>0</v>
      </c>
      <c r="CR636" s="4">
        <v>1</v>
      </c>
      <c r="CS636" s="4">
        <v>0</v>
      </c>
      <c r="CT636" s="4">
        <v>1</v>
      </c>
      <c r="CU636" s="4">
        <v>0</v>
      </c>
      <c r="CV636" s="4">
        <v>1</v>
      </c>
      <c r="CW636" s="4">
        <v>0</v>
      </c>
      <c r="CX636" s="4">
        <v>1</v>
      </c>
      <c r="CY636" s="4">
        <v>1.2E-2</v>
      </c>
      <c r="CZ636" s="4">
        <v>0.98799999999999999</v>
      </c>
      <c r="DA636" s="4">
        <v>9.2999999999999999E-2</v>
      </c>
      <c r="DB636" s="4">
        <v>0.90700000000000003</v>
      </c>
      <c r="DC636" s="4">
        <v>0.44500000000000001</v>
      </c>
      <c r="DD636" s="4">
        <v>0.55500000000000005</v>
      </c>
      <c r="DE636" s="4">
        <v>0.87</v>
      </c>
      <c r="DF636" s="4">
        <v>0.13</v>
      </c>
      <c r="DG636" s="4">
        <v>0.99299999999999999</v>
      </c>
      <c r="DH636" s="4">
        <v>7.0000000000000001E-3</v>
      </c>
      <c r="DI636" s="4">
        <v>1</v>
      </c>
      <c r="DJ636" s="4">
        <v>0</v>
      </c>
      <c r="DK636" s="4">
        <v>1</v>
      </c>
      <c r="DL636" s="4">
        <v>0</v>
      </c>
      <c r="DM636" s="4">
        <v>1</v>
      </c>
      <c r="DN636" s="4">
        <v>0</v>
      </c>
      <c r="DO636" s="4">
        <v>1</v>
      </c>
      <c r="DP636" s="4">
        <v>0</v>
      </c>
      <c r="DQ636" s="4">
        <v>1</v>
      </c>
      <c r="DR636" s="4">
        <v>0</v>
      </c>
      <c r="DS636" s="4">
        <v>1</v>
      </c>
      <c r="DT636" s="4">
        <v>0</v>
      </c>
      <c r="DU636" s="4">
        <v>1</v>
      </c>
      <c r="DV636" s="4">
        <v>0</v>
      </c>
      <c r="DW636" s="4">
        <v>1</v>
      </c>
      <c r="DX636" s="4">
        <v>0</v>
      </c>
    </row>
    <row r="637" spans="1:128">
      <c r="A637" s="10">
        <v>632</v>
      </c>
      <c r="BP637" s="3"/>
      <c r="BQ637" s="3"/>
      <c r="BR637" s="3"/>
      <c r="BS637" s="3"/>
      <c r="BT637" s="10">
        <v>632</v>
      </c>
      <c r="BU637" s="4">
        <f t="shared" si="36"/>
        <v>0</v>
      </c>
      <c r="BV637" s="4">
        <f t="shared" si="37"/>
        <v>0</v>
      </c>
      <c r="BW637" s="10"/>
      <c r="BX637" s="4">
        <f t="shared" si="38"/>
        <v>1</v>
      </c>
      <c r="BY637" s="4">
        <f t="shared" si="39"/>
        <v>1</v>
      </c>
      <c r="CA637" s="18">
        <v>126200</v>
      </c>
      <c r="CH637" s="18">
        <v>126200</v>
      </c>
      <c r="CI637" s="4">
        <v>0</v>
      </c>
      <c r="CJ637" s="4">
        <v>1</v>
      </c>
      <c r="CK637" s="4">
        <v>0</v>
      </c>
      <c r="CL637" s="4">
        <v>1</v>
      </c>
      <c r="CM637" s="4">
        <v>0</v>
      </c>
      <c r="CN637" s="4">
        <v>1</v>
      </c>
      <c r="CO637" s="4">
        <v>0</v>
      </c>
      <c r="CP637" s="4">
        <v>1</v>
      </c>
      <c r="CQ637" s="4">
        <v>0</v>
      </c>
      <c r="CR637" s="4">
        <v>1</v>
      </c>
      <c r="CS637" s="4">
        <v>0</v>
      </c>
      <c r="CT637" s="4">
        <v>1</v>
      </c>
      <c r="CU637" s="4">
        <v>0</v>
      </c>
      <c r="CV637" s="4">
        <v>1</v>
      </c>
      <c r="CW637" s="4">
        <v>0</v>
      </c>
      <c r="CX637" s="4">
        <v>1</v>
      </c>
      <c r="CY637" s="4">
        <v>1.0999999999999999E-2</v>
      </c>
      <c r="CZ637" s="4">
        <v>0.98899999999999999</v>
      </c>
      <c r="DA637" s="4">
        <v>0.09</v>
      </c>
      <c r="DB637" s="4">
        <v>0.91</v>
      </c>
      <c r="DC637" s="4">
        <v>0.437</v>
      </c>
      <c r="DD637" s="4">
        <v>0.56299999999999994</v>
      </c>
      <c r="DE637" s="4">
        <v>0.86399999999999999</v>
      </c>
      <c r="DF637" s="4">
        <v>0.13600000000000001</v>
      </c>
      <c r="DG637" s="4">
        <v>0.99199999999999999</v>
      </c>
      <c r="DH637" s="4">
        <v>8.0000000000000002E-3</v>
      </c>
      <c r="DI637" s="4">
        <v>1</v>
      </c>
      <c r="DJ637" s="4">
        <v>0</v>
      </c>
      <c r="DK637" s="4">
        <v>1</v>
      </c>
      <c r="DL637" s="4">
        <v>0</v>
      </c>
      <c r="DM637" s="4">
        <v>1</v>
      </c>
      <c r="DN637" s="4">
        <v>0</v>
      </c>
      <c r="DO637" s="4">
        <v>1</v>
      </c>
      <c r="DP637" s="4">
        <v>0</v>
      </c>
      <c r="DQ637" s="4">
        <v>1</v>
      </c>
      <c r="DR637" s="4">
        <v>0</v>
      </c>
      <c r="DS637" s="4">
        <v>1</v>
      </c>
      <c r="DT637" s="4">
        <v>0</v>
      </c>
      <c r="DU637" s="4">
        <v>1</v>
      </c>
      <c r="DV637" s="4">
        <v>0</v>
      </c>
      <c r="DW637" s="4">
        <v>1</v>
      </c>
      <c r="DX637" s="4">
        <v>0</v>
      </c>
    </row>
    <row r="638" spans="1:128">
      <c r="A638" s="10">
        <v>633</v>
      </c>
      <c r="BP638" s="3"/>
      <c r="BQ638" s="3"/>
      <c r="BR638" s="3"/>
      <c r="BS638" s="3"/>
      <c r="BT638" s="10">
        <v>633</v>
      </c>
      <c r="BU638" s="4">
        <f t="shared" si="36"/>
        <v>0</v>
      </c>
      <c r="BV638" s="4">
        <f t="shared" si="37"/>
        <v>0</v>
      </c>
      <c r="BW638" s="10"/>
      <c r="BX638" s="4">
        <f t="shared" si="38"/>
        <v>1</v>
      </c>
      <c r="BY638" s="4">
        <f t="shared" si="39"/>
        <v>1</v>
      </c>
      <c r="CA638" s="18">
        <v>126400</v>
      </c>
      <c r="CH638" s="18">
        <v>126400</v>
      </c>
      <c r="CI638" s="4">
        <v>0</v>
      </c>
      <c r="CJ638" s="4">
        <v>1</v>
      </c>
      <c r="CK638" s="4">
        <v>0</v>
      </c>
      <c r="CL638" s="4">
        <v>1</v>
      </c>
      <c r="CM638" s="4">
        <v>0</v>
      </c>
      <c r="CN638" s="4">
        <v>1</v>
      </c>
      <c r="CO638" s="4">
        <v>0</v>
      </c>
      <c r="CP638" s="4">
        <v>1</v>
      </c>
      <c r="CQ638" s="4">
        <v>0</v>
      </c>
      <c r="CR638" s="4">
        <v>1</v>
      </c>
      <c r="CS638" s="4">
        <v>0</v>
      </c>
      <c r="CT638" s="4">
        <v>1</v>
      </c>
      <c r="CU638" s="4">
        <v>0</v>
      </c>
      <c r="CV638" s="4">
        <v>1</v>
      </c>
      <c r="CW638" s="4">
        <v>0</v>
      </c>
      <c r="CX638" s="4">
        <v>1</v>
      </c>
      <c r="CY638" s="4">
        <v>8.9999999999999993E-3</v>
      </c>
      <c r="CZ638" s="4">
        <v>0.99099999999999999</v>
      </c>
      <c r="DA638" s="4">
        <v>8.7999999999999995E-2</v>
      </c>
      <c r="DB638" s="4">
        <v>0.91200000000000003</v>
      </c>
      <c r="DC638" s="4">
        <v>0.42099999999999999</v>
      </c>
      <c r="DD638" s="4">
        <v>0.57899999999999996</v>
      </c>
      <c r="DE638" s="4">
        <v>0.86099999999999999</v>
      </c>
      <c r="DF638" s="4">
        <v>0.13900000000000001</v>
      </c>
      <c r="DG638" s="4">
        <v>0.99199999999999999</v>
      </c>
      <c r="DH638" s="4">
        <v>8.0000000000000002E-3</v>
      </c>
      <c r="DI638" s="4">
        <v>1</v>
      </c>
      <c r="DJ638" s="4">
        <v>0</v>
      </c>
      <c r="DK638" s="4">
        <v>1</v>
      </c>
      <c r="DL638" s="4">
        <v>0</v>
      </c>
      <c r="DM638" s="4">
        <v>1</v>
      </c>
      <c r="DN638" s="4">
        <v>0</v>
      </c>
      <c r="DO638" s="4">
        <v>1</v>
      </c>
      <c r="DP638" s="4">
        <v>0</v>
      </c>
      <c r="DQ638" s="4">
        <v>1</v>
      </c>
      <c r="DR638" s="4">
        <v>0</v>
      </c>
      <c r="DS638" s="4">
        <v>1</v>
      </c>
      <c r="DT638" s="4">
        <v>0</v>
      </c>
      <c r="DU638" s="4">
        <v>1</v>
      </c>
      <c r="DV638" s="4">
        <v>0</v>
      </c>
      <c r="DW638" s="4">
        <v>1</v>
      </c>
      <c r="DX638" s="4">
        <v>0</v>
      </c>
    </row>
    <row r="639" spans="1:128">
      <c r="A639" s="10">
        <v>634</v>
      </c>
      <c r="BP639" s="3"/>
      <c r="BQ639" s="3"/>
      <c r="BR639" s="3"/>
      <c r="BS639" s="3"/>
      <c r="BT639" s="10">
        <v>634</v>
      </c>
      <c r="BU639" s="4">
        <f t="shared" si="36"/>
        <v>0</v>
      </c>
      <c r="BV639" s="4">
        <f t="shared" si="37"/>
        <v>0</v>
      </c>
      <c r="BW639" s="10"/>
      <c r="BX639" s="4">
        <f t="shared" si="38"/>
        <v>1</v>
      </c>
      <c r="BY639" s="4">
        <f t="shared" si="39"/>
        <v>1</v>
      </c>
      <c r="CA639" s="18">
        <v>126600</v>
      </c>
      <c r="CH639" s="18">
        <v>126600</v>
      </c>
      <c r="CI639" s="4">
        <v>0</v>
      </c>
      <c r="CJ639" s="4">
        <v>1</v>
      </c>
      <c r="CK639" s="4">
        <v>0</v>
      </c>
      <c r="CL639" s="4">
        <v>1</v>
      </c>
      <c r="CM639" s="4">
        <v>0</v>
      </c>
      <c r="CN639" s="4">
        <v>1</v>
      </c>
      <c r="CO639" s="4">
        <v>0</v>
      </c>
      <c r="CP639" s="4">
        <v>1</v>
      </c>
      <c r="CQ639" s="4">
        <v>0</v>
      </c>
      <c r="CR639" s="4">
        <v>1</v>
      </c>
      <c r="CS639" s="4">
        <v>0</v>
      </c>
      <c r="CT639" s="4">
        <v>1</v>
      </c>
      <c r="CU639" s="4">
        <v>0</v>
      </c>
      <c r="CV639" s="4">
        <v>1</v>
      </c>
      <c r="CW639" s="4">
        <v>0</v>
      </c>
      <c r="CX639" s="4">
        <v>1</v>
      </c>
      <c r="CY639" s="4">
        <v>8.0000000000000002E-3</v>
      </c>
      <c r="CZ639" s="4">
        <v>0.99199999999999999</v>
      </c>
      <c r="DA639" s="4">
        <v>8.5000000000000006E-2</v>
      </c>
      <c r="DB639" s="4">
        <v>0.91500000000000004</v>
      </c>
      <c r="DC639" s="4">
        <v>0.40899999999999997</v>
      </c>
      <c r="DD639" s="4">
        <v>0.59099999999999997</v>
      </c>
      <c r="DE639" s="4">
        <v>0.85899999999999999</v>
      </c>
      <c r="DF639" s="4">
        <v>0.14099999999999999</v>
      </c>
      <c r="DG639" s="4">
        <v>0.99199999999999999</v>
      </c>
      <c r="DH639" s="4">
        <v>8.0000000000000002E-3</v>
      </c>
      <c r="DI639" s="4">
        <v>0.999</v>
      </c>
      <c r="DJ639" s="4">
        <v>1E-3</v>
      </c>
      <c r="DK639" s="4">
        <v>1</v>
      </c>
      <c r="DL639" s="4">
        <v>0</v>
      </c>
      <c r="DM639" s="4">
        <v>1</v>
      </c>
      <c r="DN639" s="4">
        <v>0</v>
      </c>
      <c r="DO639" s="4">
        <v>1</v>
      </c>
      <c r="DP639" s="4">
        <v>0</v>
      </c>
      <c r="DQ639" s="4">
        <v>1</v>
      </c>
      <c r="DR639" s="4">
        <v>0</v>
      </c>
      <c r="DS639" s="4">
        <v>1</v>
      </c>
      <c r="DT639" s="4">
        <v>0</v>
      </c>
      <c r="DU639" s="4">
        <v>1</v>
      </c>
      <c r="DV639" s="4">
        <v>0</v>
      </c>
      <c r="DW639" s="4">
        <v>1</v>
      </c>
      <c r="DX639" s="4">
        <v>0</v>
      </c>
    </row>
    <row r="640" spans="1:128">
      <c r="A640" s="10">
        <v>635</v>
      </c>
      <c r="BP640" s="3"/>
      <c r="BQ640" s="3"/>
      <c r="BR640" s="3"/>
      <c r="BS640" s="3"/>
      <c r="BT640" s="10">
        <v>635</v>
      </c>
      <c r="BU640" s="4">
        <f t="shared" si="36"/>
        <v>0</v>
      </c>
      <c r="BV640" s="4">
        <f t="shared" si="37"/>
        <v>0</v>
      </c>
      <c r="BW640" s="10"/>
      <c r="BX640" s="4">
        <f t="shared" si="38"/>
        <v>1</v>
      </c>
      <c r="BY640" s="4">
        <f t="shared" si="39"/>
        <v>1</v>
      </c>
      <c r="CA640" s="18">
        <v>126800</v>
      </c>
      <c r="CH640" s="18">
        <v>126800</v>
      </c>
      <c r="CI640" s="4">
        <v>0</v>
      </c>
      <c r="CJ640" s="4">
        <v>1</v>
      </c>
      <c r="CK640" s="4">
        <v>0</v>
      </c>
      <c r="CL640" s="4">
        <v>1</v>
      </c>
      <c r="CM640" s="4">
        <v>0</v>
      </c>
      <c r="CN640" s="4">
        <v>1</v>
      </c>
      <c r="CO640" s="4">
        <v>0</v>
      </c>
      <c r="CP640" s="4">
        <v>1</v>
      </c>
      <c r="CQ640" s="4">
        <v>0</v>
      </c>
      <c r="CR640" s="4">
        <v>1</v>
      </c>
      <c r="CS640" s="4">
        <v>0</v>
      </c>
      <c r="CT640" s="4">
        <v>1</v>
      </c>
      <c r="CU640" s="4">
        <v>0</v>
      </c>
      <c r="CV640" s="4">
        <v>1</v>
      </c>
      <c r="CW640" s="4">
        <v>0</v>
      </c>
      <c r="CX640" s="4">
        <v>1</v>
      </c>
      <c r="CY640" s="4">
        <v>7.0000000000000001E-3</v>
      </c>
      <c r="CZ640" s="4">
        <v>0.99299999999999999</v>
      </c>
      <c r="DA640" s="4">
        <v>8.3000000000000004E-2</v>
      </c>
      <c r="DB640" s="4">
        <v>0.91700000000000004</v>
      </c>
      <c r="DC640" s="4">
        <v>0.40100000000000002</v>
      </c>
      <c r="DD640" s="4">
        <v>0.59899999999999998</v>
      </c>
      <c r="DE640" s="4">
        <v>0.85399999999999998</v>
      </c>
      <c r="DF640" s="4">
        <v>0.14599999999999999</v>
      </c>
      <c r="DG640" s="4">
        <v>0.99199999999999999</v>
      </c>
      <c r="DH640" s="4">
        <v>8.0000000000000002E-3</v>
      </c>
      <c r="DI640" s="4">
        <v>0.999</v>
      </c>
      <c r="DJ640" s="4">
        <v>1E-3</v>
      </c>
      <c r="DK640" s="4">
        <v>1</v>
      </c>
      <c r="DL640" s="4">
        <v>0</v>
      </c>
      <c r="DM640" s="4">
        <v>1</v>
      </c>
      <c r="DN640" s="4">
        <v>0</v>
      </c>
      <c r="DO640" s="4">
        <v>1</v>
      </c>
      <c r="DP640" s="4">
        <v>0</v>
      </c>
      <c r="DQ640" s="4">
        <v>1</v>
      </c>
      <c r="DR640" s="4">
        <v>0</v>
      </c>
      <c r="DS640" s="4">
        <v>1</v>
      </c>
      <c r="DT640" s="4">
        <v>0</v>
      </c>
      <c r="DU640" s="4">
        <v>1</v>
      </c>
      <c r="DV640" s="4">
        <v>0</v>
      </c>
      <c r="DW640" s="4">
        <v>1</v>
      </c>
      <c r="DX640" s="4">
        <v>0</v>
      </c>
    </row>
    <row r="641" spans="1:128">
      <c r="A641" s="10">
        <v>636</v>
      </c>
      <c r="BP641" s="3"/>
      <c r="BQ641" s="3"/>
      <c r="BR641" s="3"/>
      <c r="BS641" s="3"/>
      <c r="BT641" s="10">
        <v>636</v>
      </c>
      <c r="BU641" s="4">
        <f t="shared" si="36"/>
        <v>0</v>
      </c>
      <c r="BV641" s="4">
        <f t="shared" si="37"/>
        <v>0</v>
      </c>
      <c r="BW641" s="10"/>
      <c r="BX641" s="4">
        <f t="shared" si="38"/>
        <v>1</v>
      </c>
      <c r="BY641" s="4">
        <f t="shared" si="39"/>
        <v>1</v>
      </c>
      <c r="CA641" s="18">
        <v>127000</v>
      </c>
      <c r="CH641" s="18">
        <v>127000</v>
      </c>
      <c r="CI641" s="4">
        <v>0</v>
      </c>
      <c r="CJ641" s="4">
        <v>1</v>
      </c>
      <c r="CK641" s="4">
        <v>0</v>
      </c>
      <c r="CL641" s="4">
        <v>1</v>
      </c>
      <c r="CM641" s="4">
        <v>0</v>
      </c>
      <c r="CN641" s="4">
        <v>1</v>
      </c>
      <c r="CO641" s="4">
        <v>0</v>
      </c>
      <c r="CP641" s="4">
        <v>1</v>
      </c>
      <c r="CQ641" s="4">
        <v>0</v>
      </c>
      <c r="CR641" s="4">
        <v>1</v>
      </c>
      <c r="CS641" s="4">
        <v>0</v>
      </c>
      <c r="CT641" s="4">
        <v>1</v>
      </c>
      <c r="CU641" s="4">
        <v>0</v>
      </c>
      <c r="CV641" s="4">
        <v>1</v>
      </c>
      <c r="CW641" s="4">
        <v>0</v>
      </c>
      <c r="CX641" s="4">
        <v>1</v>
      </c>
      <c r="CY641" s="4">
        <v>7.0000000000000001E-3</v>
      </c>
      <c r="CZ641" s="4">
        <v>0.99299999999999999</v>
      </c>
      <c r="DA641" s="4">
        <v>8.1000000000000003E-2</v>
      </c>
      <c r="DB641" s="4">
        <v>0.91900000000000004</v>
      </c>
      <c r="DC641" s="4">
        <v>0.38900000000000001</v>
      </c>
      <c r="DD641" s="4">
        <v>0.61099999999999999</v>
      </c>
      <c r="DE641" s="4">
        <v>0.85299999999999998</v>
      </c>
      <c r="DF641" s="4">
        <v>0.14699999999999999</v>
      </c>
      <c r="DG641" s="4">
        <v>0.99099999999999999</v>
      </c>
      <c r="DH641" s="4">
        <v>8.9999999999999993E-3</v>
      </c>
      <c r="DI641" s="4">
        <v>0.999</v>
      </c>
      <c r="DJ641" s="4">
        <v>1E-3</v>
      </c>
      <c r="DK641" s="4">
        <v>1</v>
      </c>
      <c r="DL641" s="4">
        <v>0</v>
      </c>
      <c r="DM641" s="4">
        <v>1</v>
      </c>
      <c r="DN641" s="4">
        <v>0</v>
      </c>
      <c r="DO641" s="4">
        <v>1</v>
      </c>
      <c r="DP641" s="4">
        <v>0</v>
      </c>
      <c r="DQ641" s="4">
        <v>1</v>
      </c>
      <c r="DR641" s="4">
        <v>0</v>
      </c>
      <c r="DS641" s="4">
        <v>1</v>
      </c>
      <c r="DT641" s="4">
        <v>0</v>
      </c>
      <c r="DU641" s="4">
        <v>1</v>
      </c>
      <c r="DV641" s="4">
        <v>0</v>
      </c>
      <c r="DW641" s="4">
        <v>1</v>
      </c>
      <c r="DX641" s="4">
        <v>0</v>
      </c>
    </row>
    <row r="642" spans="1:128">
      <c r="A642" s="10">
        <v>637</v>
      </c>
      <c r="BP642" s="3"/>
      <c r="BQ642" s="3"/>
      <c r="BR642" s="3"/>
      <c r="BS642" s="3"/>
      <c r="BT642" s="10">
        <v>637</v>
      </c>
      <c r="BU642" s="4">
        <f t="shared" si="36"/>
        <v>0</v>
      </c>
      <c r="BV642" s="4">
        <f t="shared" si="37"/>
        <v>0</v>
      </c>
      <c r="BW642" s="10"/>
      <c r="BX642" s="4">
        <f t="shared" si="38"/>
        <v>1</v>
      </c>
      <c r="BY642" s="4">
        <f t="shared" si="39"/>
        <v>1</v>
      </c>
      <c r="CA642" s="18">
        <v>127200</v>
      </c>
      <c r="CH642" s="18">
        <v>127200</v>
      </c>
      <c r="CI642" s="4">
        <v>0</v>
      </c>
      <c r="CJ642" s="4">
        <v>1</v>
      </c>
      <c r="CK642" s="4">
        <v>0</v>
      </c>
      <c r="CL642" s="4">
        <v>1</v>
      </c>
      <c r="CM642" s="4">
        <v>0</v>
      </c>
      <c r="CN642" s="4">
        <v>1</v>
      </c>
      <c r="CO642" s="4">
        <v>0</v>
      </c>
      <c r="CP642" s="4">
        <v>1</v>
      </c>
      <c r="CQ642" s="4">
        <v>0</v>
      </c>
      <c r="CR642" s="4">
        <v>1</v>
      </c>
      <c r="CS642" s="4">
        <v>0</v>
      </c>
      <c r="CT642" s="4">
        <v>1</v>
      </c>
      <c r="CU642" s="4">
        <v>0</v>
      </c>
      <c r="CV642" s="4">
        <v>1</v>
      </c>
      <c r="CW642" s="4">
        <v>0</v>
      </c>
      <c r="CX642" s="4">
        <v>1</v>
      </c>
      <c r="CY642" s="4">
        <v>7.0000000000000001E-3</v>
      </c>
      <c r="CZ642" s="4">
        <v>0.99299999999999999</v>
      </c>
      <c r="DA642" s="4">
        <v>7.8E-2</v>
      </c>
      <c r="DB642" s="4">
        <v>0.92200000000000004</v>
      </c>
      <c r="DC642" s="4">
        <v>0.378</v>
      </c>
      <c r="DD642" s="4">
        <v>0.622</v>
      </c>
      <c r="DE642" s="4">
        <v>0.84799999999999998</v>
      </c>
      <c r="DF642" s="4">
        <v>0.152</v>
      </c>
      <c r="DG642" s="4">
        <v>0.99099999999999999</v>
      </c>
      <c r="DH642" s="4">
        <v>8.9999999999999993E-3</v>
      </c>
      <c r="DI642" s="4">
        <v>0.999</v>
      </c>
      <c r="DJ642" s="4">
        <v>1E-3</v>
      </c>
      <c r="DK642" s="4">
        <v>1</v>
      </c>
      <c r="DL642" s="4">
        <v>0</v>
      </c>
      <c r="DM642" s="4">
        <v>1</v>
      </c>
      <c r="DN642" s="4">
        <v>0</v>
      </c>
      <c r="DO642" s="4">
        <v>1</v>
      </c>
      <c r="DP642" s="4">
        <v>0</v>
      </c>
      <c r="DQ642" s="4">
        <v>1</v>
      </c>
      <c r="DR642" s="4">
        <v>0</v>
      </c>
      <c r="DS642" s="4">
        <v>1</v>
      </c>
      <c r="DT642" s="4">
        <v>0</v>
      </c>
      <c r="DU642" s="4">
        <v>1</v>
      </c>
      <c r="DV642" s="4">
        <v>0</v>
      </c>
      <c r="DW642" s="4">
        <v>1</v>
      </c>
      <c r="DX642" s="4">
        <v>0</v>
      </c>
    </row>
    <row r="643" spans="1:128">
      <c r="A643" s="10">
        <v>638</v>
      </c>
      <c r="BP643" s="3"/>
      <c r="BQ643" s="3"/>
      <c r="BR643" s="3"/>
      <c r="BS643" s="3"/>
      <c r="BT643" s="10">
        <v>638</v>
      </c>
      <c r="BU643" s="4">
        <f t="shared" si="36"/>
        <v>0</v>
      </c>
      <c r="BV643" s="4">
        <f t="shared" si="37"/>
        <v>0</v>
      </c>
      <c r="BW643" s="10"/>
      <c r="BX643" s="4">
        <f t="shared" si="38"/>
        <v>1</v>
      </c>
      <c r="BY643" s="4">
        <f t="shared" si="39"/>
        <v>1</v>
      </c>
      <c r="CA643" s="18">
        <v>127400</v>
      </c>
      <c r="CH643" s="18">
        <v>127400</v>
      </c>
      <c r="CI643" s="4">
        <v>0</v>
      </c>
      <c r="CJ643" s="4">
        <v>1</v>
      </c>
      <c r="CK643" s="4">
        <v>0</v>
      </c>
      <c r="CL643" s="4">
        <v>1</v>
      </c>
      <c r="CM643" s="4">
        <v>0</v>
      </c>
      <c r="CN643" s="4">
        <v>1</v>
      </c>
      <c r="CO643" s="4">
        <v>0</v>
      </c>
      <c r="CP643" s="4">
        <v>1</v>
      </c>
      <c r="CQ643" s="4">
        <v>0</v>
      </c>
      <c r="CR643" s="4">
        <v>1</v>
      </c>
      <c r="CS643" s="4">
        <v>0</v>
      </c>
      <c r="CT643" s="4">
        <v>1</v>
      </c>
      <c r="CU643" s="4">
        <v>0</v>
      </c>
      <c r="CV643" s="4">
        <v>1</v>
      </c>
      <c r="CW643" s="4">
        <v>0</v>
      </c>
      <c r="CX643" s="4">
        <v>1</v>
      </c>
      <c r="CY643" s="4">
        <v>6.0000000000000001E-3</v>
      </c>
      <c r="CZ643" s="4">
        <v>0.99399999999999999</v>
      </c>
      <c r="DA643" s="4">
        <v>7.8E-2</v>
      </c>
      <c r="DB643" s="4">
        <v>0.92200000000000004</v>
      </c>
      <c r="DC643" s="4">
        <v>0.371</v>
      </c>
      <c r="DD643" s="4">
        <v>0.629</v>
      </c>
      <c r="DE643" s="4">
        <v>0.84</v>
      </c>
      <c r="DF643" s="4">
        <v>0.16</v>
      </c>
      <c r="DG643" s="4">
        <v>0.99099999999999999</v>
      </c>
      <c r="DH643" s="4">
        <v>8.9999999999999993E-3</v>
      </c>
      <c r="DI643" s="4">
        <v>0.999</v>
      </c>
      <c r="DJ643" s="4">
        <v>1E-3</v>
      </c>
      <c r="DK643" s="4">
        <v>1</v>
      </c>
      <c r="DL643" s="4">
        <v>0</v>
      </c>
      <c r="DM643" s="4">
        <v>1</v>
      </c>
      <c r="DN643" s="4">
        <v>0</v>
      </c>
      <c r="DO643" s="4">
        <v>1</v>
      </c>
      <c r="DP643" s="4">
        <v>0</v>
      </c>
      <c r="DQ643" s="4">
        <v>1</v>
      </c>
      <c r="DR643" s="4">
        <v>0</v>
      </c>
      <c r="DS643" s="4">
        <v>1</v>
      </c>
      <c r="DT643" s="4">
        <v>0</v>
      </c>
      <c r="DU643" s="4">
        <v>1</v>
      </c>
      <c r="DV643" s="4">
        <v>0</v>
      </c>
      <c r="DW643" s="4">
        <v>1</v>
      </c>
      <c r="DX643" s="4">
        <v>0</v>
      </c>
    </row>
    <row r="644" spans="1:128">
      <c r="A644" s="10">
        <v>639</v>
      </c>
      <c r="BP644" s="3"/>
      <c r="BQ644" s="3"/>
      <c r="BR644" s="3"/>
      <c r="BS644" s="3"/>
      <c r="BT644" s="10">
        <v>639</v>
      </c>
      <c r="BU644" s="4">
        <f t="shared" si="36"/>
        <v>0</v>
      </c>
      <c r="BV644" s="4">
        <f t="shared" si="37"/>
        <v>0</v>
      </c>
      <c r="BW644" s="10"/>
      <c r="BX644" s="4">
        <f t="shared" si="38"/>
        <v>1</v>
      </c>
      <c r="BY644" s="4">
        <f t="shared" si="39"/>
        <v>1</v>
      </c>
      <c r="CA644" s="18">
        <v>127600</v>
      </c>
      <c r="CH644" s="18">
        <v>127600</v>
      </c>
      <c r="CI644" s="4">
        <v>0</v>
      </c>
      <c r="CJ644" s="4">
        <v>1</v>
      </c>
      <c r="CK644" s="4">
        <v>0</v>
      </c>
      <c r="CL644" s="4">
        <v>1</v>
      </c>
      <c r="CM644" s="4">
        <v>0</v>
      </c>
      <c r="CN644" s="4">
        <v>1</v>
      </c>
      <c r="CO644" s="4">
        <v>0</v>
      </c>
      <c r="CP644" s="4">
        <v>1</v>
      </c>
      <c r="CQ644" s="4">
        <v>0</v>
      </c>
      <c r="CR644" s="4">
        <v>1</v>
      </c>
      <c r="CS644" s="4">
        <v>0</v>
      </c>
      <c r="CT644" s="4">
        <v>1</v>
      </c>
      <c r="CU644" s="4">
        <v>0</v>
      </c>
      <c r="CV644" s="4">
        <v>1</v>
      </c>
      <c r="CW644" s="4">
        <v>0</v>
      </c>
      <c r="CX644" s="4">
        <v>1</v>
      </c>
      <c r="CY644" s="4">
        <v>5.0000000000000001E-3</v>
      </c>
      <c r="CZ644" s="4">
        <v>0.995</v>
      </c>
      <c r="DA644" s="4">
        <v>7.6999999999999999E-2</v>
      </c>
      <c r="DB644" s="4">
        <v>0.92300000000000004</v>
      </c>
      <c r="DC644" s="4">
        <v>0.35899999999999999</v>
      </c>
      <c r="DD644" s="4">
        <v>0.64100000000000001</v>
      </c>
      <c r="DE644" s="4">
        <v>0.83099999999999996</v>
      </c>
      <c r="DF644" s="4">
        <v>0.16900000000000001</v>
      </c>
      <c r="DG644" s="4">
        <v>0.99099999999999999</v>
      </c>
      <c r="DH644" s="4">
        <v>8.9999999999999993E-3</v>
      </c>
      <c r="DI644" s="4">
        <v>0.999</v>
      </c>
      <c r="DJ644" s="4">
        <v>1E-3</v>
      </c>
      <c r="DK644" s="4">
        <v>1</v>
      </c>
      <c r="DL644" s="4">
        <v>0</v>
      </c>
      <c r="DM644" s="4">
        <v>1</v>
      </c>
      <c r="DN644" s="4">
        <v>0</v>
      </c>
      <c r="DO644" s="4">
        <v>1</v>
      </c>
      <c r="DP644" s="4">
        <v>0</v>
      </c>
      <c r="DQ644" s="4">
        <v>1</v>
      </c>
      <c r="DR644" s="4">
        <v>0</v>
      </c>
      <c r="DS644" s="4">
        <v>1</v>
      </c>
      <c r="DT644" s="4">
        <v>0</v>
      </c>
      <c r="DU644" s="4">
        <v>1</v>
      </c>
      <c r="DV644" s="4">
        <v>0</v>
      </c>
      <c r="DW644" s="4">
        <v>1</v>
      </c>
      <c r="DX644" s="4">
        <v>0</v>
      </c>
    </row>
    <row r="645" spans="1:128">
      <c r="A645" s="10">
        <v>640</v>
      </c>
      <c r="BP645" s="3"/>
      <c r="BQ645" s="3"/>
      <c r="BR645" s="3"/>
      <c r="BS645" s="3"/>
      <c r="BT645" s="10">
        <v>640</v>
      </c>
      <c r="BU645" s="4">
        <f t="shared" si="36"/>
        <v>0</v>
      </c>
      <c r="BV645" s="4">
        <f t="shared" si="37"/>
        <v>0</v>
      </c>
      <c r="BW645" s="10"/>
      <c r="BX645" s="4">
        <f t="shared" si="38"/>
        <v>1</v>
      </c>
      <c r="BY645" s="4">
        <f t="shared" si="39"/>
        <v>1</v>
      </c>
      <c r="CA645" s="18">
        <v>127800</v>
      </c>
      <c r="CH645" s="18">
        <v>127800</v>
      </c>
      <c r="CI645" s="4">
        <v>0</v>
      </c>
      <c r="CJ645" s="4">
        <v>1</v>
      </c>
      <c r="CK645" s="4">
        <v>0</v>
      </c>
      <c r="CL645" s="4">
        <v>1</v>
      </c>
      <c r="CM645" s="4">
        <v>0</v>
      </c>
      <c r="CN645" s="4">
        <v>1</v>
      </c>
      <c r="CO645" s="4">
        <v>0</v>
      </c>
      <c r="CP645" s="4">
        <v>1</v>
      </c>
      <c r="CQ645" s="4">
        <v>0</v>
      </c>
      <c r="CR645" s="4">
        <v>1</v>
      </c>
      <c r="CS645" s="4">
        <v>0</v>
      </c>
      <c r="CT645" s="4">
        <v>1</v>
      </c>
      <c r="CU645" s="4">
        <v>0</v>
      </c>
      <c r="CV645" s="4">
        <v>1</v>
      </c>
      <c r="CW645" s="4">
        <v>0</v>
      </c>
      <c r="CX645" s="4">
        <v>1</v>
      </c>
      <c r="CY645" s="4">
        <v>5.0000000000000001E-3</v>
      </c>
      <c r="CZ645" s="4">
        <v>0.995</v>
      </c>
      <c r="DA645" s="4">
        <v>7.3999999999999996E-2</v>
      </c>
      <c r="DB645" s="4">
        <v>0.92600000000000005</v>
      </c>
      <c r="DC645" s="4">
        <v>0.35099999999999998</v>
      </c>
      <c r="DD645" s="4">
        <v>0.64900000000000002</v>
      </c>
      <c r="DE645" s="4">
        <v>0.82099999999999995</v>
      </c>
      <c r="DF645" s="4">
        <v>0.17899999999999999</v>
      </c>
      <c r="DG645" s="4">
        <v>0.98899999999999999</v>
      </c>
      <c r="DH645" s="4">
        <v>1.0999999999999999E-2</v>
      </c>
      <c r="DI645" s="4">
        <v>0.999</v>
      </c>
      <c r="DJ645" s="4">
        <v>1E-3</v>
      </c>
      <c r="DK645" s="4">
        <v>1</v>
      </c>
      <c r="DL645" s="4">
        <v>0</v>
      </c>
      <c r="DM645" s="4">
        <v>1</v>
      </c>
      <c r="DN645" s="4">
        <v>0</v>
      </c>
      <c r="DO645" s="4">
        <v>1</v>
      </c>
      <c r="DP645" s="4">
        <v>0</v>
      </c>
      <c r="DQ645" s="4">
        <v>1</v>
      </c>
      <c r="DR645" s="4">
        <v>0</v>
      </c>
      <c r="DS645" s="4">
        <v>1</v>
      </c>
      <c r="DT645" s="4">
        <v>0</v>
      </c>
      <c r="DU645" s="4">
        <v>1</v>
      </c>
      <c r="DV645" s="4">
        <v>0</v>
      </c>
      <c r="DW645" s="4">
        <v>1</v>
      </c>
      <c r="DX645" s="4">
        <v>0</v>
      </c>
    </row>
    <row r="646" spans="1:128">
      <c r="A646" s="10">
        <v>641</v>
      </c>
      <c r="BP646" s="3"/>
      <c r="BQ646" s="3"/>
      <c r="BR646" s="3"/>
      <c r="BS646" s="3"/>
      <c r="BT646" s="10">
        <v>641</v>
      </c>
      <c r="BU646" s="4">
        <f t="shared" si="36"/>
        <v>0</v>
      </c>
      <c r="BV646" s="4">
        <f t="shared" si="37"/>
        <v>0</v>
      </c>
      <c r="BW646" s="10"/>
      <c r="BX646" s="4">
        <f t="shared" si="38"/>
        <v>1</v>
      </c>
      <c r="BY646" s="4">
        <f t="shared" si="39"/>
        <v>1</v>
      </c>
      <c r="CA646" s="18">
        <v>128000</v>
      </c>
      <c r="CH646" s="18">
        <v>128000</v>
      </c>
      <c r="CI646" s="4">
        <v>0</v>
      </c>
      <c r="CJ646" s="4">
        <v>1</v>
      </c>
      <c r="CK646" s="4">
        <v>0</v>
      </c>
      <c r="CL646" s="4">
        <v>1</v>
      </c>
      <c r="CM646" s="4">
        <v>0</v>
      </c>
      <c r="CN646" s="4">
        <v>1</v>
      </c>
      <c r="CO646" s="4">
        <v>0</v>
      </c>
      <c r="CP646" s="4">
        <v>1</v>
      </c>
      <c r="CQ646" s="4">
        <v>0</v>
      </c>
      <c r="CR646" s="4">
        <v>1</v>
      </c>
      <c r="CS646" s="4">
        <v>0</v>
      </c>
      <c r="CT646" s="4">
        <v>1</v>
      </c>
      <c r="CU646" s="4">
        <v>0</v>
      </c>
      <c r="CV646" s="4">
        <v>1</v>
      </c>
      <c r="CW646" s="4">
        <v>0</v>
      </c>
      <c r="CX646" s="4">
        <v>1</v>
      </c>
      <c r="CY646" s="4">
        <v>4.0000000000000001E-3</v>
      </c>
      <c r="CZ646" s="4">
        <v>0.996</v>
      </c>
      <c r="DA646" s="4">
        <v>7.2999999999999995E-2</v>
      </c>
      <c r="DB646" s="4">
        <v>0.92700000000000005</v>
      </c>
      <c r="DC646" s="4">
        <v>0.34300000000000003</v>
      </c>
      <c r="DD646" s="4">
        <v>0.65700000000000003</v>
      </c>
      <c r="DE646" s="4">
        <v>0.81200000000000006</v>
      </c>
      <c r="DF646" s="4">
        <v>0.188</v>
      </c>
      <c r="DG646" s="4">
        <v>0.98899999999999999</v>
      </c>
      <c r="DH646" s="4">
        <v>1.0999999999999999E-2</v>
      </c>
      <c r="DI646" s="4">
        <v>0.999</v>
      </c>
      <c r="DJ646" s="4">
        <v>1E-3</v>
      </c>
      <c r="DK646" s="4">
        <v>1</v>
      </c>
      <c r="DL646" s="4">
        <v>0</v>
      </c>
      <c r="DM646" s="4">
        <v>1</v>
      </c>
      <c r="DN646" s="4">
        <v>0</v>
      </c>
      <c r="DO646" s="4">
        <v>1</v>
      </c>
      <c r="DP646" s="4">
        <v>0</v>
      </c>
      <c r="DQ646" s="4">
        <v>1</v>
      </c>
      <c r="DR646" s="4">
        <v>0</v>
      </c>
      <c r="DS646" s="4">
        <v>1</v>
      </c>
      <c r="DT646" s="4">
        <v>0</v>
      </c>
      <c r="DU646" s="4">
        <v>1</v>
      </c>
      <c r="DV646" s="4">
        <v>0</v>
      </c>
      <c r="DW646" s="4">
        <v>1</v>
      </c>
      <c r="DX646" s="4">
        <v>0</v>
      </c>
    </row>
    <row r="647" spans="1:128">
      <c r="A647" s="10">
        <v>642</v>
      </c>
      <c r="BP647" s="3"/>
      <c r="BQ647" s="3"/>
      <c r="BR647" s="3"/>
      <c r="BS647" s="3"/>
      <c r="BT647" s="10">
        <v>642</v>
      </c>
      <c r="BU647" s="4">
        <f t="shared" ref="BU647:BU710" si="40">BP647*$BV$1-BQ647</f>
        <v>0</v>
      </c>
      <c r="BV647" s="4">
        <f t="shared" ref="BV647:BV710" si="41">BR647*$BV$1-BS647</f>
        <v>0</v>
      </c>
      <c r="BW647" s="10"/>
      <c r="BX647" s="4">
        <f t="shared" ref="BX647:BX710" si="42">IF(BU647=MAX($BU647:$BV647),1,0)</f>
        <v>1</v>
      </c>
      <c r="BY647" s="4">
        <f t="shared" ref="BY647:BY710" si="43">IF(BV647=MAX($BU647:$BV647),1,0)</f>
        <v>1</v>
      </c>
      <c r="CA647" s="18">
        <v>128200</v>
      </c>
      <c r="CH647" s="18">
        <v>128200</v>
      </c>
      <c r="CI647" s="4">
        <v>0</v>
      </c>
      <c r="CJ647" s="4">
        <v>1</v>
      </c>
      <c r="CK647" s="4">
        <v>0</v>
      </c>
      <c r="CL647" s="4">
        <v>1</v>
      </c>
      <c r="CM647" s="4">
        <v>0</v>
      </c>
      <c r="CN647" s="4">
        <v>1</v>
      </c>
      <c r="CO647" s="4">
        <v>0</v>
      </c>
      <c r="CP647" s="4">
        <v>1</v>
      </c>
      <c r="CQ647" s="4">
        <v>0</v>
      </c>
      <c r="CR647" s="4">
        <v>1</v>
      </c>
      <c r="CS647" s="4">
        <v>0</v>
      </c>
      <c r="CT647" s="4">
        <v>1</v>
      </c>
      <c r="CU647" s="4">
        <v>0</v>
      </c>
      <c r="CV647" s="4">
        <v>1</v>
      </c>
      <c r="CW647" s="4">
        <v>0</v>
      </c>
      <c r="CX647" s="4">
        <v>1</v>
      </c>
      <c r="CY647" s="4">
        <v>4.0000000000000001E-3</v>
      </c>
      <c r="CZ647" s="4">
        <v>0.996</v>
      </c>
      <c r="DA647" s="4">
        <v>7.0000000000000007E-2</v>
      </c>
      <c r="DB647" s="4">
        <v>0.93</v>
      </c>
      <c r="DC647" s="4">
        <v>0.33700000000000002</v>
      </c>
      <c r="DD647" s="4">
        <v>0.66300000000000003</v>
      </c>
      <c r="DE647" s="4">
        <v>0.80300000000000005</v>
      </c>
      <c r="DF647" s="4">
        <v>0.19700000000000001</v>
      </c>
      <c r="DG647" s="4">
        <v>0.98799999999999999</v>
      </c>
      <c r="DH647" s="4">
        <v>1.2E-2</v>
      </c>
      <c r="DI647" s="4">
        <v>0.999</v>
      </c>
      <c r="DJ647" s="4">
        <v>1E-3</v>
      </c>
      <c r="DK647" s="4">
        <v>1</v>
      </c>
      <c r="DL647" s="4">
        <v>0</v>
      </c>
      <c r="DM647" s="4">
        <v>1</v>
      </c>
      <c r="DN647" s="4">
        <v>0</v>
      </c>
      <c r="DO647" s="4">
        <v>1</v>
      </c>
      <c r="DP647" s="4">
        <v>0</v>
      </c>
      <c r="DQ647" s="4">
        <v>1</v>
      </c>
      <c r="DR647" s="4">
        <v>0</v>
      </c>
      <c r="DS647" s="4">
        <v>1</v>
      </c>
      <c r="DT647" s="4">
        <v>0</v>
      </c>
      <c r="DU647" s="4">
        <v>1</v>
      </c>
      <c r="DV647" s="4">
        <v>0</v>
      </c>
      <c r="DW647" s="4">
        <v>1</v>
      </c>
      <c r="DX647" s="4">
        <v>0</v>
      </c>
    </row>
    <row r="648" spans="1:128">
      <c r="A648" s="10">
        <v>643</v>
      </c>
      <c r="BP648" s="3"/>
      <c r="BQ648" s="3"/>
      <c r="BR648" s="3"/>
      <c r="BS648" s="3"/>
      <c r="BT648" s="10">
        <v>643</v>
      </c>
      <c r="BU648" s="4">
        <f t="shared" si="40"/>
        <v>0</v>
      </c>
      <c r="BV648" s="4">
        <f t="shared" si="41"/>
        <v>0</v>
      </c>
      <c r="BW648" s="10"/>
      <c r="BX648" s="4">
        <f t="shared" si="42"/>
        <v>1</v>
      </c>
      <c r="BY648" s="4">
        <f t="shared" si="43"/>
        <v>1</v>
      </c>
      <c r="CA648" s="18">
        <v>128400</v>
      </c>
      <c r="CH648" s="18">
        <v>128400</v>
      </c>
      <c r="CI648" s="4">
        <v>0</v>
      </c>
      <c r="CJ648" s="4">
        <v>1</v>
      </c>
      <c r="CK648" s="4">
        <v>0</v>
      </c>
      <c r="CL648" s="4">
        <v>1</v>
      </c>
      <c r="CM648" s="4">
        <v>0</v>
      </c>
      <c r="CN648" s="4">
        <v>1</v>
      </c>
      <c r="CO648" s="4">
        <v>0</v>
      </c>
      <c r="CP648" s="4">
        <v>1</v>
      </c>
      <c r="CQ648" s="4">
        <v>0</v>
      </c>
      <c r="CR648" s="4">
        <v>1</v>
      </c>
      <c r="CS648" s="4">
        <v>0</v>
      </c>
      <c r="CT648" s="4">
        <v>1</v>
      </c>
      <c r="CU648" s="4">
        <v>0</v>
      </c>
      <c r="CV648" s="4">
        <v>1</v>
      </c>
      <c r="CW648" s="4">
        <v>0</v>
      </c>
      <c r="CX648" s="4">
        <v>1</v>
      </c>
      <c r="CY648" s="4">
        <v>4.0000000000000001E-3</v>
      </c>
      <c r="CZ648" s="4">
        <v>0.996</v>
      </c>
      <c r="DA648" s="4">
        <v>6.4000000000000001E-2</v>
      </c>
      <c r="DB648" s="4">
        <v>0.93600000000000005</v>
      </c>
      <c r="DC648" s="4">
        <v>0.32700000000000001</v>
      </c>
      <c r="DD648" s="4">
        <v>0.67300000000000004</v>
      </c>
      <c r="DE648" s="4">
        <v>0.79300000000000004</v>
      </c>
      <c r="DF648" s="4">
        <v>0.20699999999999999</v>
      </c>
      <c r="DG648" s="4">
        <v>0.98699999999999999</v>
      </c>
      <c r="DH648" s="4">
        <v>1.2999999999999999E-2</v>
      </c>
      <c r="DI648" s="4">
        <v>0.999</v>
      </c>
      <c r="DJ648" s="4">
        <v>1E-3</v>
      </c>
      <c r="DK648" s="4">
        <v>1</v>
      </c>
      <c r="DL648" s="4">
        <v>0</v>
      </c>
      <c r="DM648" s="4">
        <v>1</v>
      </c>
      <c r="DN648" s="4">
        <v>0</v>
      </c>
      <c r="DO648" s="4">
        <v>1</v>
      </c>
      <c r="DP648" s="4">
        <v>0</v>
      </c>
      <c r="DQ648" s="4">
        <v>1</v>
      </c>
      <c r="DR648" s="4">
        <v>0</v>
      </c>
      <c r="DS648" s="4">
        <v>1</v>
      </c>
      <c r="DT648" s="4">
        <v>0</v>
      </c>
      <c r="DU648" s="4">
        <v>1</v>
      </c>
      <c r="DV648" s="4">
        <v>0</v>
      </c>
      <c r="DW648" s="4">
        <v>1</v>
      </c>
      <c r="DX648" s="4">
        <v>0</v>
      </c>
    </row>
    <row r="649" spans="1:128">
      <c r="A649" s="10">
        <v>644</v>
      </c>
      <c r="BP649" s="3"/>
      <c r="BQ649" s="3"/>
      <c r="BR649" s="3"/>
      <c r="BS649" s="3"/>
      <c r="BT649" s="10">
        <v>644</v>
      </c>
      <c r="BU649" s="4">
        <f t="shared" si="40"/>
        <v>0</v>
      </c>
      <c r="BV649" s="4">
        <f t="shared" si="41"/>
        <v>0</v>
      </c>
      <c r="BW649" s="10"/>
      <c r="BX649" s="4">
        <f t="shared" si="42"/>
        <v>1</v>
      </c>
      <c r="BY649" s="4">
        <f t="shared" si="43"/>
        <v>1</v>
      </c>
      <c r="CA649" s="18">
        <v>128600</v>
      </c>
      <c r="CH649" s="18">
        <v>128600</v>
      </c>
      <c r="CI649" s="4">
        <v>0</v>
      </c>
      <c r="CJ649" s="4">
        <v>1</v>
      </c>
      <c r="CK649" s="4">
        <v>0</v>
      </c>
      <c r="CL649" s="4">
        <v>1</v>
      </c>
      <c r="CM649" s="4">
        <v>0</v>
      </c>
      <c r="CN649" s="4">
        <v>1</v>
      </c>
      <c r="CO649" s="4">
        <v>0</v>
      </c>
      <c r="CP649" s="4">
        <v>1</v>
      </c>
      <c r="CQ649" s="4">
        <v>0</v>
      </c>
      <c r="CR649" s="4">
        <v>1</v>
      </c>
      <c r="CS649" s="4">
        <v>0</v>
      </c>
      <c r="CT649" s="4">
        <v>1</v>
      </c>
      <c r="CU649" s="4">
        <v>0</v>
      </c>
      <c r="CV649" s="4">
        <v>1</v>
      </c>
      <c r="CW649" s="4">
        <v>0</v>
      </c>
      <c r="CX649" s="4">
        <v>1</v>
      </c>
      <c r="CY649" s="4">
        <v>4.0000000000000001E-3</v>
      </c>
      <c r="CZ649" s="4">
        <v>0.996</v>
      </c>
      <c r="DA649" s="4">
        <v>6.3E-2</v>
      </c>
      <c r="DB649" s="4">
        <v>0.93700000000000006</v>
      </c>
      <c r="DC649" s="4">
        <v>0.314</v>
      </c>
      <c r="DD649" s="4">
        <v>0.68600000000000005</v>
      </c>
      <c r="DE649" s="4">
        <v>0.78200000000000003</v>
      </c>
      <c r="DF649" s="4">
        <v>0.218</v>
      </c>
      <c r="DG649" s="4">
        <v>0.98499999999999999</v>
      </c>
      <c r="DH649" s="4">
        <v>1.4999999999999999E-2</v>
      </c>
      <c r="DI649" s="4">
        <v>0.999</v>
      </c>
      <c r="DJ649" s="4">
        <v>1E-3</v>
      </c>
      <c r="DK649" s="4">
        <v>1</v>
      </c>
      <c r="DL649" s="4">
        <v>0</v>
      </c>
      <c r="DM649" s="4">
        <v>1</v>
      </c>
      <c r="DN649" s="4">
        <v>0</v>
      </c>
      <c r="DO649" s="4">
        <v>1</v>
      </c>
      <c r="DP649" s="4">
        <v>0</v>
      </c>
      <c r="DQ649" s="4">
        <v>1</v>
      </c>
      <c r="DR649" s="4">
        <v>0</v>
      </c>
      <c r="DS649" s="4">
        <v>1</v>
      </c>
      <c r="DT649" s="4">
        <v>0</v>
      </c>
      <c r="DU649" s="4">
        <v>1</v>
      </c>
      <c r="DV649" s="4">
        <v>0</v>
      </c>
      <c r="DW649" s="4">
        <v>1</v>
      </c>
      <c r="DX649" s="4">
        <v>0</v>
      </c>
    </row>
    <row r="650" spans="1:128">
      <c r="A650" s="10">
        <v>645</v>
      </c>
      <c r="BP650" s="3"/>
      <c r="BQ650" s="3"/>
      <c r="BR650" s="3"/>
      <c r="BS650" s="3"/>
      <c r="BT650" s="10">
        <v>645</v>
      </c>
      <c r="BU650" s="4">
        <f t="shared" si="40"/>
        <v>0</v>
      </c>
      <c r="BV650" s="4">
        <f t="shared" si="41"/>
        <v>0</v>
      </c>
      <c r="BW650" s="10"/>
      <c r="BX650" s="4">
        <f t="shared" si="42"/>
        <v>1</v>
      </c>
      <c r="BY650" s="4">
        <f t="shared" si="43"/>
        <v>1</v>
      </c>
      <c r="CA650" s="18">
        <v>128800</v>
      </c>
      <c r="CH650" s="18">
        <v>128800</v>
      </c>
      <c r="CI650" s="4">
        <v>0</v>
      </c>
      <c r="CJ650" s="4">
        <v>1</v>
      </c>
      <c r="CK650" s="4">
        <v>0</v>
      </c>
      <c r="CL650" s="4">
        <v>1</v>
      </c>
      <c r="CM650" s="4">
        <v>0</v>
      </c>
      <c r="CN650" s="4">
        <v>1</v>
      </c>
      <c r="CO650" s="4">
        <v>0</v>
      </c>
      <c r="CP650" s="4">
        <v>1</v>
      </c>
      <c r="CQ650" s="4">
        <v>0</v>
      </c>
      <c r="CR650" s="4">
        <v>1</v>
      </c>
      <c r="CS650" s="4">
        <v>0</v>
      </c>
      <c r="CT650" s="4">
        <v>1</v>
      </c>
      <c r="CU650" s="4">
        <v>0</v>
      </c>
      <c r="CV650" s="4">
        <v>1</v>
      </c>
      <c r="CW650" s="4">
        <v>0</v>
      </c>
      <c r="CX650" s="4">
        <v>1</v>
      </c>
      <c r="CY650" s="4">
        <v>3.0000000000000001E-3</v>
      </c>
      <c r="CZ650" s="4">
        <v>0.997</v>
      </c>
      <c r="DA650" s="4">
        <v>0.06</v>
      </c>
      <c r="DB650" s="4">
        <v>0.94</v>
      </c>
      <c r="DC650" s="4">
        <v>0.30299999999999999</v>
      </c>
      <c r="DD650" s="4">
        <v>0.69699999999999995</v>
      </c>
      <c r="DE650" s="4">
        <v>0.77700000000000002</v>
      </c>
      <c r="DF650" s="4">
        <v>0.223</v>
      </c>
      <c r="DG650" s="4">
        <v>0.98399999999999999</v>
      </c>
      <c r="DH650" s="4">
        <v>1.6E-2</v>
      </c>
      <c r="DI650" s="4">
        <v>0.999</v>
      </c>
      <c r="DJ650" s="4">
        <v>1E-3</v>
      </c>
      <c r="DK650" s="4">
        <v>1</v>
      </c>
      <c r="DL650" s="4">
        <v>0</v>
      </c>
      <c r="DM650" s="4">
        <v>1</v>
      </c>
      <c r="DN650" s="4">
        <v>0</v>
      </c>
      <c r="DO650" s="4">
        <v>1</v>
      </c>
      <c r="DP650" s="4">
        <v>0</v>
      </c>
      <c r="DQ650" s="4">
        <v>1</v>
      </c>
      <c r="DR650" s="4">
        <v>0</v>
      </c>
      <c r="DS650" s="4">
        <v>1</v>
      </c>
      <c r="DT650" s="4">
        <v>0</v>
      </c>
      <c r="DU650" s="4">
        <v>1</v>
      </c>
      <c r="DV650" s="4">
        <v>0</v>
      </c>
      <c r="DW650" s="4">
        <v>1</v>
      </c>
      <c r="DX650" s="4">
        <v>0</v>
      </c>
    </row>
    <row r="651" spans="1:128">
      <c r="A651" s="10">
        <v>646</v>
      </c>
      <c r="BP651" s="3"/>
      <c r="BQ651" s="3"/>
      <c r="BR651" s="3"/>
      <c r="BS651" s="3"/>
      <c r="BT651" s="10">
        <v>646</v>
      </c>
      <c r="BU651" s="4">
        <f t="shared" si="40"/>
        <v>0</v>
      </c>
      <c r="BV651" s="4">
        <f t="shared" si="41"/>
        <v>0</v>
      </c>
      <c r="BW651" s="10"/>
      <c r="BX651" s="4">
        <f t="shared" si="42"/>
        <v>1</v>
      </c>
      <c r="BY651" s="4">
        <f t="shared" si="43"/>
        <v>1</v>
      </c>
      <c r="CA651" s="18">
        <v>129000</v>
      </c>
      <c r="CH651" s="18">
        <v>129000</v>
      </c>
      <c r="CI651" s="4">
        <v>0</v>
      </c>
      <c r="CJ651" s="4">
        <v>1</v>
      </c>
      <c r="CK651" s="4">
        <v>0</v>
      </c>
      <c r="CL651" s="4">
        <v>1</v>
      </c>
      <c r="CM651" s="4">
        <v>0</v>
      </c>
      <c r="CN651" s="4">
        <v>1</v>
      </c>
      <c r="CO651" s="4">
        <v>0</v>
      </c>
      <c r="CP651" s="4">
        <v>1</v>
      </c>
      <c r="CQ651" s="4">
        <v>0</v>
      </c>
      <c r="CR651" s="4">
        <v>1</v>
      </c>
      <c r="CS651" s="4">
        <v>0</v>
      </c>
      <c r="CT651" s="4">
        <v>1</v>
      </c>
      <c r="CU651" s="4">
        <v>0</v>
      </c>
      <c r="CV651" s="4">
        <v>1</v>
      </c>
      <c r="CW651" s="4">
        <v>0</v>
      </c>
      <c r="CX651" s="4">
        <v>1</v>
      </c>
      <c r="CY651" s="4">
        <v>3.0000000000000001E-3</v>
      </c>
      <c r="CZ651" s="4">
        <v>0.997</v>
      </c>
      <c r="DA651" s="4">
        <v>5.8000000000000003E-2</v>
      </c>
      <c r="DB651" s="4">
        <v>0.94199999999999995</v>
      </c>
      <c r="DC651" s="4">
        <v>0.29799999999999999</v>
      </c>
      <c r="DD651" s="4">
        <v>0.70199999999999996</v>
      </c>
      <c r="DE651" s="4">
        <v>0.77300000000000002</v>
      </c>
      <c r="DF651" s="4">
        <v>0.22700000000000001</v>
      </c>
      <c r="DG651" s="4">
        <v>0.98399999999999999</v>
      </c>
      <c r="DH651" s="4">
        <v>1.6E-2</v>
      </c>
      <c r="DI651" s="4">
        <v>0.999</v>
      </c>
      <c r="DJ651" s="4">
        <v>1E-3</v>
      </c>
      <c r="DK651" s="4">
        <v>1</v>
      </c>
      <c r="DL651" s="4">
        <v>0</v>
      </c>
      <c r="DM651" s="4">
        <v>1</v>
      </c>
      <c r="DN651" s="4">
        <v>0</v>
      </c>
      <c r="DO651" s="4">
        <v>1</v>
      </c>
      <c r="DP651" s="4">
        <v>0</v>
      </c>
      <c r="DQ651" s="4">
        <v>1</v>
      </c>
      <c r="DR651" s="4">
        <v>0</v>
      </c>
      <c r="DS651" s="4">
        <v>1</v>
      </c>
      <c r="DT651" s="4">
        <v>0</v>
      </c>
      <c r="DU651" s="4">
        <v>1</v>
      </c>
      <c r="DV651" s="4">
        <v>0</v>
      </c>
      <c r="DW651" s="4">
        <v>1</v>
      </c>
      <c r="DX651" s="4">
        <v>0</v>
      </c>
    </row>
    <row r="652" spans="1:128">
      <c r="A652" s="10">
        <v>647</v>
      </c>
      <c r="BP652" s="3"/>
      <c r="BQ652" s="3"/>
      <c r="BR652" s="3"/>
      <c r="BS652" s="3"/>
      <c r="BT652" s="10">
        <v>647</v>
      </c>
      <c r="BU652" s="4">
        <f t="shared" si="40"/>
        <v>0</v>
      </c>
      <c r="BV652" s="4">
        <f t="shared" si="41"/>
        <v>0</v>
      </c>
      <c r="BW652" s="10"/>
      <c r="BX652" s="4">
        <f t="shared" si="42"/>
        <v>1</v>
      </c>
      <c r="BY652" s="4">
        <f t="shared" si="43"/>
        <v>1</v>
      </c>
      <c r="CA652" s="18">
        <v>129200</v>
      </c>
      <c r="CH652" s="18">
        <v>129200</v>
      </c>
      <c r="CI652" s="4">
        <v>0</v>
      </c>
      <c r="CJ652" s="4">
        <v>1</v>
      </c>
      <c r="CK652" s="4">
        <v>0</v>
      </c>
      <c r="CL652" s="4">
        <v>1</v>
      </c>
      <c r="CM652" s="4">
        <v>0</v>
      </c>
      <c r="CN652" s="4">
        <v>1</v>
      </c>
      <c r="CO652" s="4">
        <v>0</v>
      </c>
      <c r="CP652" s="4">
        <v>1</v>
      </c>
      <c r="CQ652" s="4">
        <v>0</v>
      </c>
      <c r="CR652" s="4">
        <v>1</v>
      </c>
      <c r="CS652" s="4">
        <v>0</v>
      </c>
      <c r="CT652" s="4">
        <v>1</v>
      </c>
      <c r="CU652" s="4">
        <v>0</v>
      </c>
      <c r="CV652" s="4">
        <v>1</v>
      </c>
      <c r="CW652" s="4">
        <v>0</v>
      </c>
      <c r="CX652" s="4">
        <v>1</v>
      </c>
      <c r="CY652" s="4">
        <v>3.0000000000000001E-3</v>
      </c>
      <c r="CZ652" s="4">
        <v>0.997</v>
      </c>
      <c r="DA652" s="4">
        <v>5.6000000000000001E-2</v>
      </c>
      <c r="DB652" s="4">
        <v>0.94399999999999995</v>
      </c>
      <c r="DC652" s="4">
        <v>0.28699999999999998</v>
      </c>
      <c r="DD652" s="4">
        <v>0.71299999999999997</v>
      </c>
      <c r="DE652" s="4">
        <v>0.76300000000000001</v>
      </c>
      <c r="DF652" s="4">
        <v>0.23699999999999999</v>
      </c>
      <c r="DG652" s="4">
        <v>0.98299999999999998</v>
      </c>
      <c r="DH652" s="4">
        <v>1.7000000000000001E-2</v>
      </c>
      <c r="DI652" s="4">
        <v>0.999</v>
      </c>
      <c r="DJ652" s="4">
        <v>1E-3</v>
      </c>
      <c r="DK652" s="4">
        <v>1</v>
      </c>
      <c r="DL652" s="4">
        <v>0</v>
      </c>
      <c r="DM652" s="4">
        <v>1</v>
      </c>
      <c r="DN652" s="4">
        <v>0</v>
      </c>
      <c r="DO652" s="4">
        <v>1</v>
      </c>
      <c r="DP652" s="4">
        <v>0</v>
      </c>
      <c r="DQ652" s="4">
        <v>1</v>
      </c>
      <c r="DR652" s="4">
        <v>0</v>
      </c>
      <c r="DS652" s="4">
        <v>1</v>
      </c>
      <c r="DT652" s="4">
        <v>0</v>
      </c>
      <c r="DU652" s="4">
        <v>1</v>
      </c>
      <c r="DV652" s="4">
        <v>0</v>
      </c>
      <c r="DW652" s="4">
        <v>1</v>
      </c>
      <c r="DX652" s="4">
        <v>0</v>
      </c>
    </row>
    <row r="653" spans="1:128">
      <c r="A653" s="10">
        <v>648</v>
      </c>
      <c r="BP653" s="3"/>
      <c r="BQ653" s="3"/>
      <c r="BR653" s="3"/>
      <c r="BS653" s="3"/>
      <c r="BT653" s="10">
        <v>648</v>
      </c>
      <c r="BU653" s="4">
        <f t="shared" si="40"/>
        <v>0</v>
      </c>
      <c r="BV653" s="4">
        <f t="shared" si="41"/>
        <v>0</v>
      </c>
      <c r="BW653" s="10"/>
      <c r="BX653" s="4">
        <f t="shared" si="42"/>
        <v>1</v>
      </c>
      <c r="BY653" s="4">
        <f t="shared" si="43"/>
        <v>1</v>
      </c>
      <c r="CA653" s="18">
        <v>129400</v>
      </c>
      <c r="CH653" s="18">
        <v>129400</v>
      </c>
      <c r="CI653" s="4">
        <v>0</v>
      </c>
      <c r="CJ653" s="4">
        <v>1</v>
      </c>
      <c r="CK653" s="4">
        <v>0</v>
      </c>
      <c r="CL653" s="4">
        <v>1</v>
      </c>
      <c r="CM653" s="4">
        <v>0</v>
      </c>
      <c r="CN653" s="4">
        <v>1</v>
      </c>
      <c r="CO653" s="4">
        <v>0</v>
      </c>
      <c r="CP653" s="4">
        <v>1</v>
      </c>
      <c r="CQ653" s="4">
        <v>0</v>
      </c>
      <c r="CR653" s="4">
        <v>1</v>
      </c>
      <c r="CS653" s="4">
        <v>0</v>
      </c>
      <c r="CT653" s="4">
        <v>1</v>
      </c>
      <c r="CU653" s="4">
        <v>0</v>
      </c>
      <c r="CV653" s="4">
        <v>1</v>
      </c>
      <c r="CW653" s="4">
        <v>0</v>
      </c>
      <c r="CX653" s="4">
        <v>1</v>
      </c>
      <c r="CY653" s="4">
        <v>3.0000000000000001E-3</v>
      </c>
      <c r="CZ653" s="4">
        <v>0.997</v>
      </c>
      <c r="DA653" s="4">
        <v>5.3999999999999999E-2</v>
      </c>
      <c r="DB653" s="4">
        <v>0.94599999999999995</v>
      </c>
      <c r="DC653" s="4">
        <v>0.28100000000000003</v>
      </c>
      <c r="DD653" s="4">
        <v>0.71899999999999997</v>
      </c>
      <c r="DE653" s="4">
        <v>0.76100000000000001</v>
      </c>
      <c r="DF653" s="4">
        <v>0.23899999999999999</v>
      </c>
      <c r="DG653" s="4">
        <v>0.98199999999999998</v>
      </c>
      <c r="DH653" s="4">
        <v>1.7999999999999999E-2</v>
      </c>
      <c r="DI653" s="4">
        <v>0.999</v>
      </c>
      <c r="DJ653" s="4">
        <v>1E-3</v>
      </c>
      <c r="DK653" s="4">
        <v>1</v>
      </c>
      <c r="DL653" s="4">
        <v>0</v>
      </c>
      <c r="DM653" s="4">
        <v>1</v>
      </c>
      <c r="DN653" s="4">
        <v>0</v>
      </c>
      <c r="DO653" s="4">
        <v>1</v>
      </c>
      <c r="DP653" s="4">
        <v>0</v>
      </c>
      <c r="DQ653" s="4">
        <v>1</v>
      </c>
      <c r="DR653" s="4">
        <v>0</v>
      </c>
      <c r="DS653" s="4">
        <v>1</v>
      </c>
      <c r="DT653" s="4">
        <v>0</v>
      </c>
      <c r="DU653" s="4">
        <v>1</v>
      </c>
      <c r="DV653" s="4">
        <v>0</v>
      </c>
      <c r="DW653" s="4">
        <v>1</v>
      </c>
      <c r="DX653" s="4">
        <v>0</v>
      </c>
    </row>
    <row r="654" spans="1:128">
      <c r="A654" s="10">
        <v>649</v>
      </c>
      <c r="BP654" s="3"/>
      <c r="BQ654" s="3"/>
      <c r="BR654" s="3"/>
      <c r="BS654" s="3"/>
      <c r="BT654" s="10">
        <v>649</v>
      </c>
      <c r="BU654" s="4">
        <f t="shared" si="40"/>
        <v>0</v>
      </c>
      <c r="BV654" s="4">
        <f t="shared" si="41"/>
        <v>0</v>
      </c>
      <c r="BW654" s="10"/>
      <c r="BX654" s="4">
        <f t="shared" si="42"/>
        <v>1</v>
      </c>
      <c r="BY654" s="4">
        <f t="shared" si="43"/>
        <v>1</v>
      </c>
      <c r="CA654" s="18">
        <v>129600</v>
      </c>
      <c r="CH654" s="18">
        <v>129600</v>
      </c>
      <c r="CI654" s="4">
        <v>0</v>
      </c>
      <c r="CJ654" s="4">
        <v>1</v>
      </c>
      <c r="CK654" s="4">
        <v>0</v>
      </c>
      <c r="CL654" s="4">
        <v>1</v>
      </c>
      <c r="CM654" s="4">
        <v>0</v>
      </c>
      <c r="CN654" s="4">
        <v>1</v>
      </c>
      <c r="CO654" s="4">
        <v>0</v>
      </c>
      <c r="CP654" s="4">
        <v>1</v>
      </c>
      <c r="CQ654" s="4">
        <v>0</v>
      </c>
      <c r="CR654" s="4">
        <v>1</v>
      </c>
      <c r="CS654" s="4">
        <v>0</v>
      </c>
      <c r="CT654" s="4">
        <v>1</v>
      </c>
      <c r="CU654" s="4">
        <v>0</v>
      </c>
      <c r="CV654" s="4">
        <v>1</v>
      </c>
      <c r="CW654" s="4">
        <v>0</v>
      </c>
      <c r="CX654" s="4">
        <v>1</v>
      </c>
      <c r="CY654" s="4">
        <v>3.0000000000000001E-3</v>
      </c>
      <c r="CZ654" s="4">
        <v>0.997</v>
      </c>
      <c r="DA654" s="4">
        <v>5.0999999999999997E-2</v>
      </c>
      <c r="DB654" s="4">
        <v>0.94899999999999995</v>
      </c>
      <c r="DC654" s="4">
        <v>0.27400000000000002</v>
      </c>
      <c r="DD654" s="4">
        <v>0.72599999999999998</v>
      </c>
      <c r="DE654" s="4">
        <v>0.75600000000000001</v>
      </c>
      <c r="DF654" s="4">
        <v>0.24399999999999999</v>
      </c>
      <c r="DG654" s="4">
        <v>0.97899999999999998</v>
      </c>
      <c r="DH654" s="4">
        <v>2.1000000000000001E-2</v>
      </c>
      <c r="DI654" s="4">
        <v>0.999</v>
      </c>
      <c r="DJ654" s="4">
        <v>1E-3</v>
      </c>
      <c r="DK654" s="4">
        <v>1</v>
      </c>
      <c r="DL654" s="4">
        <v>0</v>
      </c>
      <c r="DM654" s="4">
        <v>1</v>
      </c>
      <c r="DN654" s="4">
        <v>0</v>
      </c>
      <c r="DO654" s="4">
        <v>1</v>
      </c>
      <c r="DP654" s="4">
        <v>0</v>
      </c>
      <c r="DQ654" s="4">
        <v>1</v>
      </c>
      <c r="DR654" s="4">
        <v>0</v>
      </c>
      <c r="DS654" s="4">
        <v>1</v>
      </c>
      <c r="DT654" s="4">
        <v>0</v>
      </c>
      <c r="DU654" s="4">
        <v>1</v>
      </c>
      <c r="DV654" s="4">
        <v>0</v>
      </c>
      <c r="DW654" s="4">
        <v>1</v>
      </c>
      <c r="DX654" s="4">
        <v>0</v>
      </c>
    </row>
    <row r="655" spans="1:128">
      <c r="A655" s="10">
        <v>650</v>
      </c>
      <c r="BP655" s="3"/>
      <c r="BQ655" s="3"/>
      <c r="BR655" s="3"/>
      <c r="BS655" s="3"/>
      <c r="BT655" s="10">
        <v>650</v>
      </c>
      <c r="BU655" s="4">
        <f t="shared" si="40"/>
        <v>0</v>
      </c>
      <c r="BV655" s="4">
        <f t="shared" si="41"/>
        <v>0</v>
      </c>
      <c r="BW655" s="10"/>
      <c r="BX655" s="4">
        <f t="shared" si="42"/>
        <v>1</v>
      </c>
      <c r="BY655" s="4">
        <f t="shared" si="43"/>
        <v>1</v>
      </c>
      <c r="CA655" s="18">
        <v>129800</v>
      </c>
      <c r="CH655" s="18">
        <v>129800</v>
      </c>
      <c r="CI655" s="4">
        <v>0</v>
      </c>
      <c r="CJ655" s="4">
        <v>1</v>
      </c>
      <c r="CK655" s="4">
        <v>0</v>
      </c>
      <c r="CL655" s="4">
        <v>1</v>
      </c>
      <c r="CM655" s="4">
        <v>0</v>
      </c>
      <c r="CN655" s="4">
        <v>1</v>
      </c>
      <c r="CO655" s="4">
        <v>0</v>
      </c>
      <c r="CP655" s="4">
        <v>1</v>
      </c>
      <c r="CQ655" s="4">
        <v>0</v>
      </c>
      <c r="CR655" s="4">
        <v>1</v>
      </c>
      <c r="CS655" s="4">
        <v>0</v>
      </c>
      <c r="CT655" s="4">
        <v>1</v>
      </c>
      <c r="CU655" s="4">
        <v>0</v>
      </c>
      <c r="CV655" s="4">
        <v>1</v>
      </c>
      <c r="CW655" s="4">
        <v>0</v>
      </c>
      <c r="CX655" s="4">
        <v>1</v>
      </c>
      <c r="CY655" s="4">
        <v>2E-3</v>
      </c>
      <c r="CZ655" s="4">
        <v>0.998</v>
      </c>
      <c r="DA655" s="4">
        <v>0.05</v>
      </c>
      <c r="DB655" s="4">
        <v>0.95</v>
      </c>
      <c r="DC655" s="4">
        <v>0.26600000000000001</v>
      </c>
      <c r="DD655" s="4">
        <v>0.73399999999999999</v>
      </c>
      <c r="DE655" s="4">
        <v>0.747</v>
      </c>
      <c r="DF655" s="4">
        <v>0.253</v>
      </c>
      <c r="DG655" s="4">
        <v>0.97599999999999998</v>
      </c>
      <c r="DH655" s="4">
        <v>2.4E-2</v>
      </c>
      <c r="DI655" s="4">
        <v>0.999</v>
      </c>
      <c r="DJ655" s="4">
        <v>1E-3</v>
      </c>
      <c r="DK655" s="4">
        <v>1</v>
      </c>
      <c r="DL655" s="4">
        <v>0</v>
      </c>
      <c r="DM655" s="4">
        <v>1</v>
      </c>
      <c r="DN655" s="4">
        <v>0</v>
      </c>
      <c r="DO655" s="4">
        <v>1</v>
      </c>
      <c r="DP655" s="4">
        <v>0</v>
      </c>
      <c r="DQ655" s="4">
        <v>1</v>
      </c>
      <c r="DR655" s="4">
        <v>0</v>
      </c>
      <c r="DS655" s="4">
        <v>1</v>
      </c>
      <c r="DT655" s="4">
        <v>0</v>
      </c>
      <c r="DU655" s="4">
        <v>1</v>
      </c>
      <c r="DV655" s="4">
        <v>0</v>
      </c>
      <c r="DW655" s="4">
        <v>1</v>
      </c>
      <c r="DX655" s="4">
        <v>0</v>
      </c>
    </row>
    <row r="656" spans="1:128">
      <c r="A656" s="10">
        <v>651</v>
      </c>
      <c r="BP656" s="3"/>
      <c r="BQ656" s="3"/>
      <c r="BR656" s="3"/>
      <c r="BS656" s="3"/>
      <c r="BT656" s="10">
        <v>651</v>
      </c>
      <c r="BU656" s="4">
        <f t="shared" si="40"/>
        <v>0</v>
      </c>
      <c r="BV656" s="4">
        <f t="shared" si="41"/>
        <v>0</v>
      </c>
      <c r="BW656" s="10"/>
      <c r="BX656" s="4">
        <f t="shared" si="42"/>
        <v>1</v>
      </c>
      <c r="BY656" s="4">
        <f t="shared" si="43"/>
        <v>1</v>
      </c>
      <c r="CA656" s="18">
        <v>130000</v>
      </c>
      <c r="CH656" s="18">
        <v>130000</v>
      </c>
      <c r="CI656" s="4">
        <v>0</v>
      </c>
      <c r="CJ656" s="4">
        <v>1</v>
      </c>
      <c r="CK656" s="4">
        <v>0</v>
      </c>
      <c r="CL656" s="4">
        <v>1</v>
      </c>
      <c r="CM656" s="4">
        <v>0</v>
      </c>
      <c r="CN656" s="4">
        <v>1</v>
      </c>
      <c r="CO656" s="4">
        <v>0</v>
      </c>
      <c r="CP656" s="4">
        <v>1</v>
      </c>
      <c r="CQ656" s="4">
        <v>0</v>
      </c>
      <c r="CR656" s="4">
        <v>1</v>
      </c>
      <c r="CS656" s="4">
        <v>0</v>
      </c>
      <c r="CT656" s="4">
        <v>1</v>
      </c>
      <c r="CU656" s="4">
        <v>0</v>
      </c>
      <c r="CV656" s="4">
        <v>1</v>
      </c>
      <c r="CW656" s="4">
        <v>0</v>
      </c>
      <c r="CX656" s="4">
        <v>1</v>
      </c>
      <c r="CY656" s="4">
        <v>2E-3</v>
      </c>
      <c r="CZ656" s="4">
        <v>0.998</v>
      </c>
      <c r="DA656" s="4">
        <v>4.9000000000000002E-2</v>
      </c>
      <c r="DB656" s="4">
        <v>0.95099999999999996</v>
      </c>
      <c r="DC656" s="4">
        <v>0.25800000000000001</v>
      </c>
      <c r="DD656" s="4">
        <v>0.74199999999999999</v>
      </c>
      <c r="DE656" s="4">
        <v>0.73899999999999999</v>
      </c>
      <c r="DF656" s="4">
        <v>0.26100000000000001</v>
      </c>
      <c r="DG656" s="4">
        <v>0.97299999999999998</v>
      </c>
      <c r="DH656" s="4">
        <v>2.7E-2</v>
      </c>
      <c r="DI656" s="4">
        <v>0.999</v>
      </c>
      <c r="DJ656" s="4">
        <v>1E-3</v>
      </c>
      <c r="DK656" s="4">
        <v>1</v>
      </c>
      <c r="DL656" s="4">
        <v>0</v>
      </c>
      <c r="DM656" s="4">
        <v>1</v>
      </c>
      <c r="DN656" s="4">
        <v>0</v>
      </c>
      <c r="DO656" s="4">
        <v>1</v>
      </c>
      <c r="DP656" s="4">
        <v>0</v>
      </c>
      <c r="DQ656" s="4">
        <v>1</v>
      </c>
      <c r="DR656" s="4">
        <v>0</v>
      </c>
      <c r="DS656" s="4">
        <v>1</v>
      </c>
      <c r="DT656" s="4">
        <v>0</v>
      </c>
      <c r="DU656" s="4">
        <v>1</v>
      </c>
      <c r="DV656" s="4">
        <v>0</v>
      </c>
      <c r="DW656" s="4">
        <v>1</v>
      </c>
      <c r="DX656" s="4">
        <v>0</v>
      </c>
    </row>
    <row r="657" spans="1:128">
      <c r="A657" s="10">
        <v>652</v>
      </c>
      <c r="BP657" s="3"/>
      <c r="BQ657" s="3"/>
      <c r="BR657" s="3"/>
      <c r="BS657" s="3"/>
      <c r="BT657" s="10">
        <v>652</v>
      </c>
      <c r="BU657" s="4">
        <f t="shared" si="40"/>
        <v>0</v>
      </c>
      <c r="BV657" s="4">
        <f t="shared" si="41"/>
        <v>0</v>
      </c>
      <c r="BW657" s="10"/>
      <c r="BX657" s="4">
        <f t="shared" si="42"/>
        <v>1</v>
      </c>
      <c r="BY657" s="4">
        <f t="shared" si="43"/>
        <v>1</v>
      </c>
      <c r="CA657" s="18">
        <v>130200</v>
      </c>
      <c r="CH657" s="18">
        <v>130200</v>
      </c>
      <c r="CI657" s="4">
        <v>0</v>
      </c>
      <c r="CJ657" s="4">
        <v>1</v>
      </c>
      <c r="CK657" s="4">
        <v>0</v>
      </c>
      <c r="CL657" s="4">
        <v>1</v>
      </c>
      <c r="CM657" s="4">
        <v>0</v>
      </c>
      <c r="CN657" s="4">
        <v>1</v>
      </c>
      <c r="CO657" s="4">
        <v>0</v>
      </c>
      <c r="CP657" s="4">
        <v>1</v>
      </c>
      <c r="CQ657" s="4">
        <v>0</v>
      </c>
      <c r="CR657" s="4">
        <v>1</v>
      </c>
      <c r="CS657" s="4">
        <v>0</v>
      </c>
      <c r="CT657" s="4">
        <v>1</v>
      </c>
      <c r="CU657" s="4">
        <v>0</v>
      </c>
      <c r="CV657" s="4">
        <v>1</v>
      </c>
      <c r="CW657" s="4">
        <v>0</v>
      </c>
      <c r="CX657" s="4">
        <v>1</v>
      </c>
      <c r="CY657" s="4">
        <v>2E-3</v>
      </c>
      <c r="CZ657" s="4">
        <v>0.998</v>
      </c>
      <c r="DA657" s="4">
        <v>4.5999999999999999E-2</v>
      </c>
      <c r="DB657" s="4">
        <v>0.95399999999999996</v>
      </c>
      <c r="DC657" s="4">
        <v>0.254</v>
      </c>
      <c r="DD657" s="4">
        <v>0.746</v>
      </c>
      <c r="DE657" s="4">
        <v>0.73099999999999998</v>
      </c>
      <c r="DF657" s="4">
        <v>0.26900000000000002</v>
      </c>
      <c r="DG657" s="4">
        <v>0.97</v>
      </c>
      <c r="DH657" s="4">
        <v>0.03</v>
      </c>
      <c r="DI657" s="4">
        <v>0.999</v>
      </c>
      <c r="DJ657" s="4">
        <v>1E-3</v>
      </c>
      <c r="DK657" s="4">
        <v>1</v>
      </c>
      <c r="DL657" s="4">
        <v>0</v>
      </c>
      <c r="DM657" s="4">
        <v>1</v>
      </c>
      <c r="DN657" s="4">
        <v>0</v>
      </c>
      <c r="DO657" s="4">
        <v>1</v>
      </c>
      <c r="DP657" s="4">
        <v>0</v>
      </c>
      <c r="DQ657" s="4">
        <v>1</v>
      </c>
      <c r="DR657" s="4">
        <v>0</v>
      </c>
      <c r="DS657" s="4">
        <v>1</v>
      </c>
      <c r="DT657" s="4">
        <v>0</v>
      </c>
      <c r="DU657" s="4">
        <v>1</v>
      </c>
      <c r="DV657" s="4">
        <v>0</v>
      </c>
      <c r="DW657" s="4">
        <v>1</v>
      </c>
      <c r="DX657" s="4">
        <v>0</v>
      </c>
    </row>
    <row r="658" spans="1:128">
      <c r="A658" s="10">
        <v>653</v>
      </c>
      <c r="BP658" s="3"/>
      <c r="BQ658" s="3"/>
      <c r="BR658" s="3"/>
      <c r="BS658" s="3"/>
      <c r="BT658" s="10">
        <v>653</v>
      </c>
      <c r="BU658" s="4">
        <f t="shared" si="40"/>
        <v>0</v>
      </c>
      <c r="BV658" s="4">
        <f t="shared" si="41"/>
        <v>0</v>
      </c>
      <c r="BW658" s="10"/>
      <c r="BX658" s="4">
        <f t="shared" si="42"/>
        <v>1</v>
      </c>
      <c r="BY658" s="4">
        <f t="shared" si="43"/>
        <v>1</v>
      </c>
      <c r="CA658" s="18">
        <v>130400</v>
      </c>
      <c r="CH658" s="18">
        <v>130400</v>
      </c>
      <c r="CI658" s="4">
        <v>0</v>
      </c>
      <c r="CJ658" s="4">
        <v>1</v>
      </c>
      <c r="CK658" s="4">
        <v>0</v>
      </c>
      <c r="CL658" s="4">
        <v>1</v>
      </c>
      <c r="CM658" s="4">
        <v>0</v>
      </c>
      <c r="CN658" s="4">
        <v>1</v>
      </c>
      <c r="CO658" s="4">
        <v>0</v>
      </c>
      <c r="CP658" s="4">
        <v>1</v>
      </c>
      <c r="CQ658" s="4">
        <v>0</v>
      </c>
      <c r="CR658" s="4">
        <v>1</v>
      </c>
      <c r="CS658" s="4">
        <v>0</v>
      </c>
      <c r="CT658" s="4">
        <v>1</v>
      </c>
      <c r="CU658" s="4">
        <v>0</v>
      </c>
      <c r="CV658" s="4">
        <v>1</v>
      </c>
      <c r="CW658" s="4">
        <v>0</v>
      </c>
      <c r="CX658" s="4">
        <v>1</v>
      </c>
      <c r="CY658" s="4">
        <v>2E-3</v>
      </c>
      <c r="CZ658" s="4">
        <v>0.998</v>
      </c>
      <c r="DA658" s="4">
        <v>4.2999999999999997E-2</v>
      </c>
      <c r="DB658" s="4">
        <v>0.95699999999999996</v>
      </c>
      <c r="DC658" s="4">
        <v>0.246</v>
      </c>
      <c r="DD658" s="4">
        <v>0.754</v>
      </c>
      <c r="DE658" s="4">
        <v>0.71699999999999997</v>
      </c>
      <c r="DF658" s="4">
        <v>0.28299999999999997</v>
      </c>
      <c r="DG658" s="4">
        <v>0.97</v>
      </c>
      <c r="DH658" s="4">
        <v>0.03</v>
      </c>
      <c r="DI658" s="4">
        <v>0.999</v>
      </c>
      <c r="DJ658" s="4">
        <v>1E-3</v>
      </c>
      <c r="DK658" s="4">
        <v>1</v>
      </c>
      <c r="DL658" s="4">
        <v>0</v>
      </c>
      <c r="DM658" s="4">
        <v>1</v>
      </c>
      <c r="DN658" s="4">
        <v>0</v>
      </c>
      <c r="DO658" s="4">
        <v>1</v>
      </c>
      <c r="DP658" s="4">
        <v>0</v>
      </c>
      <c r="DQ658" s="4">
        <v>1</v>
      </c>
      <c r="DR658" s="4">
        <v>0</v>
      </c>
      <c r="DS658" s="4">
        <v>1</v>
      </c>
      <c r="DT658" s="4">
        <v>0</v>
      </c>
      <c r="DU658" s="4">
        <v>1</v>
      </c>
      <c r="DV658" s="4">
        <v>0</v>
      </c>
      <c r="DW658" s="4">
        <v>1</v>
      </c>
      <c r="DX658" s="4">
        <v>0</v>
      </c>
    </row>
    <row r="659" spans="1:128">
      <c r="A659" s="10">
        <v>654</v>
      </c>
      <c r="BP659" s="3"/>
      <c r="BQ659" s="3"/>
      <c r="BR659" s="3"/>
      <c r="BS659" s="3"/>
      <c r="BT659" s="10">
        <v>654</v>
      </c>
      <c r="BU659" s="4">
        <f t="shared" si="40"/>
        <v>0</v>
      </c>
      <c r="BV659" s="4">
        <f t="shared" si="41"/>
        <v>0</v>
      </c>
      <c r="BW659" s="10"/>
      <c r="BX659" s="4">
        <f t="shared" si="42"/>
        <v>1</v>
      </c>
      <c r="BY659" s="4">
        <f t="shared" si="43"/>
        <v>1</v>
      </c>
      <c r="CA659" s="18">
        <v>130600</v>
      </c>
      <c r="CH659" s="18">
        <v>130600</v>
      </c>
      <c r="CI659" s="4">
        <v>0</v>
      </c>
      <c r="CJ659" s="4">
        <v>1</v>
      </c>
      <c r="CK659" s="4">
        <v>0</v>
      </c>
      <c r="CL659" s="4">
        <v>1</v>
      </c>
      <c r="CM659" s="4">
        <v>0</v>
      </c>
      <c r="CN659" s="4">
        <v>1</v>
      </c>
      <c r="CO659" s="4">
        <v>0</v>
      </c>
      <c r="CP659" s="4">
        <v>1</v>
      </c>
      <c r="CQ659" s="4">
        <v>0</v>
      </c>
      <c r="CR659" s="4">
        <v>1</v>
      </c>
      <c r="CS659" s="4">
        <v>0</v>
      </c>
      <c r="CT659" s="4">
        <v>1</v>
      </c>
      <c r="CU659" s="4">
        <v>0</v>
      </c>
      <c r="CV659" s="4">
        <v>1</v>
      </c>
      <c r="CW659" s="4">
        <v>0</v>
      </c>
      <c r="CX659" s="4">
        <v>1</v>
      </c>
      <c r="CY659" s="4">
        <v>2E-3</v>
      </c>
      <c r="CZ659" s="4">
        <v>0.998</v>
      </c>
      <c r="DA659" s="4">
        <v>4.1000000000000002E-2</v>
      </c>
      <c r="DB659" s="4">
        <v>0.95899999999999996</v>
      </c>
      <c r="DC659" s="4">
        <v>0.24</v>
      </c>
      <c r="DD659" s="4">
        <v>0.76</v>
      </c>
      <c r="DE659" s="4">
        <v>0.71</v>
      </c>
      <c r="DF659" s="4">
        <v>0.28999999999999998</v>
      </c>
      <c r="DG659" s="4">
        <v>0.96699999999999997</v>
      </c>
      <c r="DH659" s="4">
        <v>3.3000000000000002E-2</v>
      </c>
      <c r="DI659" s="4">
        <v>0.999</v>
      </c>
      <c r="DJ659" s="4">
        <v>1E-3</v>
      </c>
      <c r="DK659" s="4">
        <v>1</v>
      </c>
      <c r="DL659" s="4">
        <v>0</v>
      </c>
      <c r="DM659" s="4">
        <v>1</v>
      </c>
      <c r="DN659" s="4">
        <v>0</v>
      </c>
      <c r="DO659" s="4">
        <v>1</v>
      </c>
      <c r="DP659" s="4">
        <v>0</v>
      </c>
      <c r="DQ659" s="4">
        <v>1</v>
      </c>
      <c r="DR659" s="4">
        <v>0</v>
      </c>
      <c r="DS659" s="4">
        <v>1</v>
      </c>
      <c r="DT659" s="4">
        <v>0</v>
      </c>
      <c r="DU659" s="4">
        <v>1</v>
      </c>
      <c r="DV659" s="4">
        <v>0</v>
      </c>
      <c r="DW659" s="4">
        <v>1</v>
      </c>
      <c r="DX659" s="4">
        <v>0</v>
      </c>
    </row>
    <row r="660" spans="1:128">
      <c r="A660" s="10">
        <v>655</v>
      </c>
      <c r="BP660" s="3"/>
      <c r="BQ660" s="3"/>
      <c r="BR660" s="3"/>
      <c r="BS660" s="3"/>
      <c r="BT660" s="10">
        <v>655</v>
      </c>
      <c r="BU660" s="4">
        <f t="shared" si="40"/>
        <v>0</v>
      </c>
      <c r="BV660" s="4">
        <f t="shared" si="41"/>
        <v>0</v>
      </c>
      <c r="BW660" s="10"/>
      <c r="BX660" s="4">
        <f t="shared" si="42"/>
        <v>1</v>
      </c>
      <c r="BY660" s="4">
        <f t="shared" si="43"/>
        <v>1</v>
      </c>
      <c r="CA660" s="18">
        <v>130800</v>
      </c>
      <c r="CH660" s="18">
        <v>130800</v>
      </c>
      <c r="CI660" s="4">
        <v>0</v>
      </c>
      <c r="CJ660" s="4">
        <v>1</v>
      </c>
      <c r="CK660" s="4">
        <v>0</v>
      </c>
      <c r="CL660" s="4">
        <v>1</v>
      </c>
      <c r="CM660" s="4">
        <v>0</v>
      </c>
      <c r="CN660" s="4">
        <v>1</v>
      </c>
      <c r="CO660" s="4">
        <v>0</v>
      </c>
      <c r="CP660" s="4">
        <v>1</v>
      </c>
      <c r="CQ660" s="4">
        <v>0</v>
      </c>
      <c r="CR660" s="4">
        <v>1</v>
      </c>
      <c r="CS660" s="4">
        <v>0</v>
      </c>
      <c r="CT660" s="4">
        <v>1</v>
      </c>
      <c r="CU660" s="4">
        <v>0</v>
      </c>
      <c r="CV660" s="4">
        <v>1</v>
      </c>
      <c r="CW660" s="4">
        <v>0</v>
      </c>
      <c r="CX660" s="4">
        <v>1</v>
      </c>
      <c r="CY660" s="4">
        <v>2E-3</v>
      </c>
      <c r="CZ660" s="4">
        <v>0.998</v>
      </c>
      <c r="DA660" s="4">
        <v>3.9E-2</v>
      </c>
      <c r="DB660" s="4">
        <v>0.96099999999999997</v>
      </c>
      <c r="DC660" s="4">
        <v>0.23400000000000001</v>
      </c>
      <c r="DD660" s="4">
        <v>0.76600000000000001</v>
      </c>
      <c r="DE660" s="4">
        <v>0.7</v>
      </c>
      <c r="DF660" s="4">
        <v>0.3</v>
      </c>
      <c r="DG660" s="4">
        <v>0.96299999999999997</v>
      </c>
      <c r="DH660" s="4">
        <v>3.6999999999999998E-2</v>
      </c>
      <c r="DI660" s="4">
        <v>0.999</v>
      </c>
      <c r="DJ660" s="4">
        <v>1E-3</v>
      </c>
      <c r="DK660" s="4">
        <v>1</v>
      </c>
      <c r="DL660" s="4">
        <v>0</v>
      </c>
      <c r="DM660" s="4">
        <v>1</v>
      </c>
      <c r="DN660" s="4">
        <v>0</v>
      </c>
      <c r="DO660" s="4">
        <v>1</v>
      </c>
      <c r="DP660" s="4">
        <v>0</v>
      </c>
      <c r="DQ660" s="4">
        <v>1</v>
      </c>
      <c r="DR660" s="4">
        <v>0</v>
      </c>
      <c r="DS660" s="4">
        <v>1</v>
      </c>
      <c r="DT660" s="4">
        <v>0</v>
      </c>
      <c r="DU660" s="4">
        <v>1</v>
      </c>
      <c r="DV660" s="4">
        <v>0</v>
      </c>
      <c r="DW660" s="4">
        <v>1</v>
      </c>
      <c r="DX660" s="4">
        <v>0</v>
      </c>
    </row>
    <row r="661" spans="1:128">
      <c r="A661" s="10">
        <v>656</v>
      </c>
      <c r="BP661" s="3"/>
      <c r="BQ661" s="3"/>
      <c r="BR661" s="3"/>
      <c r="BS661" s="3"/>
      <c r="BT661" s="10">
        <v>656</v>
      </c>
      <c r="BU661" s="4">
        <f t="shared" si="40"/>
        <v>0</v>
      </c>
      <c r="BV661" s="4">
        <f t="shared" si="41"/>
        <v>0</v>
      </c>
      <c r="BW661" s="10"/>
      <c r="BX661" s="4">
        <f t="shared" si="42"/>
        <v>1</v>
      </c>
      <c r="BY661" s="4">
        <f t="shared" si="43"/>
        <v>1</v>
      </c>
      <c r="CA661" s="18">
        <v>131000</v>
      </c>
      <c r="CH661" s="18">
        <v>131000</v>
      </c>
      <c r="CI661" s="4">
        <v>0</v>
      </c>
      <c r="CJ661" s="4">
        <v>1</v>
      </c>
      <c r="CK661" s="4">
        <v>0</v>
      </c>
      <c r="CL661" s="4">
        <v>1</v>
      </c>
      <c r="CM661" s="4">
        <v>0</v>
      </c>
      <c r="CN661" s="4">
        <v>1</v>
      </c>
      <c r="CO661" s="4">
        <v>0</v>
      </c>
      <c r="CP661" s="4">
        <v>1</v>
      </c>
      <c r="CQ661" s="4">
        <v>0</v>
      </c>
      <c r="CR661" s="4">
        <v>1</v>
      </c>
      <c r="CS661" s="4">
        <v>0</v>
      </c>
      <c r="CT661" s="4">
        <v>1</v>
      </c>
      <c r="CU661" s="4">
        <v>0</v>
      </c>
      <c r="CV661" s="4">
        <v>1</v>
      </c>
      <c r="CW661" s="4">
        <v>0</v>
      </c>
      <c r="CX661" s="4">
        <v>1</v>
      </c>
      <c r="CY661" s="4">
        <v>2E-3</v>
      </c>
      <c r="CZ661" s="4">
        <v>0.998</v>
      </c>
      <c r="DA661" s="4">
        <v>3.6999999999999998E-2</v>
      </c>
      <c r="DB661" s="4">
        <v>0.96299999999999997</v>
      </c>
      <c r="DC661" s="4">
        <v>0.22800000000000001</v>
      </c>
      <c r="DD661" s="4">
        <v>0.77200000000000002</v>
      </c>
      <c r="DE661" s="4">
        <v>0.68799999999999994</v>
      </c>
      <c r="DF661" s="4">
        <v>0.312</v>
      </c>
      <c r="DG661" s="4">
        <v>0.96</v>
      </c>
      <c r="DH661" s="4">
        <v>0.04</v>
      </c>
      <c r="DI661" s="4">
        <v>0.999</v>
      </c>
      <c r="DJ661" s="4">
        <v>1E-3</v>
      </c>
      <c r="DK661" s="4">
        <v>1</v>
      </c>
      <c r="DL661" s="4">
        <v>0</v>
      </c>
      <c r="DM661" s="4">
        <v>1</v>
      </c>
      <c r="DN661" s="4">
        <v>0</v>
      </c>
      <c r="DO661" s="4">
        <v>1</v>
      </c>
      <c r="DP661" s="4">
        <v>0</v>
      </c>
      <c r="DQ661" s="4">
        <v>1</v>
      </c>
      <c r="DR661" s="4">
        <v>0</v>
      </c>
      <c r="DS661" s="4">
        <v>1</v>
      </c>
      <c r="DT661" s="4">
        <v>0</v>
      </c>
      <c r="DU661" s="4">
        <v>1</v>
      </c>
      <c r="DV661" s="4">
        <v>0</v>
      </c>
      <c r="DW661" s="4">
        <v>1</v>
      </c>
      <c r="DX661" s="4">
        <v>0</v>
      </c>
    </row>
    <row r="662" spans="1:128">
      <c r="A662" s="10">
        <v>657</v>
      </c>
      <c r="BP662" s="3"/>
      <c r="BQ662" s="3"/>
      <c r="BR662" s="3"/>
      <c r="BS662" s="3"/>
      <c r="BT662" s="10">
        <v>657</v>
      </c>
      <c r="BU662" s="4">
        <f t="shared" si="40"/>
        <v>0</v>
      </c>
      <c r="BV662" s="4">
        <f t="shared" si="41"/>
        <v>0</v>
      </c>
      <c r="BW662" s="10"/>
      <c r="BX662" s="4">
        <f t="shared" si="42"/>
        <v>1</v>
      </c>
      <c r="BY662" s="4">
        <f t="shared" si="43"/>
        <v>1</v>
      </c>
      <c r="CA662" s="18">
        <v>131200</v>
      </c>
      <c r="CH662" s="18">
        <v>131200</v>
      </c>
      <c r="CI662" s="4">
        <v>0</v>
      </c>
      <c r="CJ662" s="4">
        <v>1</v>
      </c>
      <c r="CK662" s="4">
        <v>0</v>
      </c>
      <c r="CL662" s="4">
        <v>1</v>
      </c>
      <c r="CM662" s="4">
        <v>0</v>
      </c>
      <c r="CN662" s="4">
        <v>1</v>
      </c>
      <c r="CO662" s="4">
        <v>0</v>
      </c>
      <c r="CP662" s="4">
        <v>1</v>
      </c>
      <c r="CQ662" s="4">
        <v>0</v>
      </c>
      <c r="CR662" s="4">
        <v>1</v>
      </c>
      <c r="CS662" s="4">
        <v>0</v>
      </c>
      <c r="CT662" s="4">
        <v>1</v>
      </c>
      <c r="CU662" s="4">
        <v>0</v>
      </c>
      <c r="CV662" s="4">
        <v>1</v>
      </c>
      <c r="CW662" s="4">
        <v>0</v>
      </c>
      <c r="CX662" s="4">
        <v>1</v>
      </c>
      <c r="CY662" s="4">
        <v>1E-3</v>
      </c>
      <c r="CZ662" s="4">
        <v>0.999</v>
      </c>
      <c r="DA662" s="4">
        <v>3.5999999999999997E-2</v>
      </c>
      <c r="DB662" s="4">
        <v>0.96399999999999997</v>
      </c>
      <c r="DC662" s="4">
        <v>0.221</v>
      </c>
      <c r="DD662" s="4">
        <v>0.77900000000000003</v>
      </c>
      <c r="DE662" s="4">
        <v>0.67800000000000005</v>
      </c>
      <c r="DF662" s="4">
        <v>0.32200000000000001</v>
      </c>
      <c r="DG662" s="4">
        <v>0.95599999999999996</v>
      </c>
      <c r="DH662" s="4">
        <v>4.3999999999999997E-2</v>
      </c>
      <c r="DI662" s="4">
        <v>0.999</v>
      </c>
      <c r="DJ662" s="4">
        <v>1E-3</v>
      </c>
      <c r="DK662" s="4">
        <v>1</v>
      </c>
      <c r="DL662" s="4">
        <v>0</v>
      </c>
      <c r="DM662" s="4">
        <v>1</v>
      </c>
      <c r="DN662" s="4">
        <v>0</v>
      </c>
      <c r="DO662" s="4">
        <v>1</v>
      </c>
      <c r="DP662" s="4">
        <v>0</v>
      </c>
      <c r="DQ662" s="4">
        <v>1</v>
      </c>
      <c r="DR662" s="4">
        <v>0</v>
      </c>
      <c r="DS662" s="4">
        <v>1</v>
      </c>
      <c r="DT662" s="4">
        <v>0</v>
      </c>
      <c r="DU662" s="4">
        <v>1</v>
      </c>
      <c r="DV662" s="4">
        <v>0</v>
      </c>
      <c r="DW662" s="4">
        <v>1</v>
      </c>
      <c r="DX662" s="4">
        <v>0</v>
      </c>
    </row>
    <row r="663" spans="1:128">
      <c r="A663" s="10">
        <v>658</v>
      </c>
      <c r="BP663" s="3"/>
      <c r="BQ663" s="3"/>
      <c r="BR663" s="3"/>
      <c r="BS663" s="3"/>
      <c r="BT663" s="10">
        <v>658</v>
      </c>
      <c r="BU663" s="4">
        <f t="shared" si="40"/>
        <v>0</v>
      </c>
      <c r="BV663" s="4">
        <f t="shared" si="41"/>
        <v>0</v>
      </c>
      <c r="BW663" s="10"/>
      <c r="BX663" s="4">
        <f t="shared" si="42"/>
        <v>1</v>
      </c>
      <c r="BY663" s="4">
        <f t="shared" si="43"/>
        <v>1</v>
      </c>
      <c r="CA663" s="18">
        <v>131400</v>
      </c>
      <c r="CH663" s="18">
        <v>131400</v>
      </c>
      <c r="CI663" s="4">
        <v>0</v>
      </c>
      <c r="CJ663" s="4">
        <v>1</v>
      </c>
      <c r="CK663" s="4">
        <v>0</v>
      </c>
      <c r="CL663" s="4">
        <v>1</v>
      </c>
      <c r="CM663" s="4">
        <v>0</v>
      </c>
      <c r="CN663" s="4">
        <v>1</v>
      </c>
      <c r="CO663" s="4">
        <v>0</v>
      </c>
      <c r="CP663" s="4">
        <v>1</v>
      </c>
      <c r="CQ663" s="4">
        <v>0</v>
      </c>
      <c r="CR663" s="4">
        <v>1</v>
      </c>
      <c r="CS663" s="4">
        <v>0</v>
      </c>
      <c r="CT663" s="4">
        <v>1</v>
      </c>
      <c r="CU663" s="4">
        <v>0</v>
      </c>
      <c r="CV663" s="4">
        <v>1</v>
      </c>
      <c r="CW663" s="4">
        <v>0</v>
      </c>
      <c r="CX663" s="4">
        <v>1</v>
      </c>
      <c r="CY663" s="4">
        <v>1E-3</v>
      </c>
      <c r="CZ663" s="4">
        <v>0.999</v>
      </c>
      <c r="DA663" s="4">
        <v>3.5000000000000003E-2</v>
      </c>
      <c r="DB663" s="4">
        <v>0.96499999999999997</v>
      </c>
      <c r="DC663" s="4">
        <v>0.21</v>
      </c>
      <c r="DD663" s="4">
        <v>0.79</v>
      </c>
      <c r="DE663" s="4">
        <v>0.66500000000000004</v>
      </c>
      <c r="DF663" s="4">
        <v>0.33500000000000002</v>
      </c>
      <c r="DG663" s="4">
        <v>0.95299999999999996</v>
      </c>
      <c r="DH663" s="4">
        <v>4.7E-2</v>
      </c>
      <c r="DI663" s="4">
        <v>0.999</v>
      </c>
      <c r="DJ663" s="4">
        <v>1E-3</v>
      </c>
      <c r="DK663" s="4">
        <v>1</v>
      </c>
      <c r="DL663" s="4">
        <v>0</v>
      </c>
      <c r="DM663" s="4">
        <v>1</v>
      </c>
      <c r="DN663" s="4">
        <v>0</v>
      </c>
      <c r="DO663" s="4">
        <v>1</v>
      </c>
      <c r="DP663" s="4">
        <v>0</v>
      </c>
      <c r="DQ663" s="4">
        <v>1</v>
      </c>
      <c r="DR663" s="4">
        <v>0</v>
      </c>
      <c r="DS663" s="4">
        <v>1</v>
      </c>
      <c r="DT663" s="4">
        <v>0</v>
      </c>
      <c r="DU663" s="4">
        <v>1</v>
      </c>
      <c r="DV663" s="4">
        <v>0</v>
      </c>
      <c r="DW663" s="4">
        <v>1</v>
      </c>
      <c r="DX663" s="4">
        <v>0</v>
      </c>
    </row>
    <row r="664" spans="1:128">
      <c r="A664" s="10">
        <v>659</v>
      </c>
      <c r="BP664" s="3"/>
      <c r="BQ664" s="3"/>
      <c r="BR664" s="3"/>
      <c r="BS664" s="3"/>
      <c r="BT664" s="10">
        <v>659</v>
      </c>
      <c r="BU664" s="4">
        <f t="shared" si="40"/>
        <v>0</v>
      </c>
      <c r="BV664" s="4">
        <f t="shared" si="41"/>
        <v>0</v>
      </c>
      <c r="BW664" s="10"/>
      <c r="BX664" s="4">
        <f t="shared" si="42"/>
        <v>1</v>
      </c>
      <c r="BY664" s="4">
        <f t="shared" si="43"/>
        <v>1</v>
      </c>
      <c r="CA664" s="18">
        <v>131600</v>
      </c>
      <c r="CH664" s="18">
        <v>131600</v>
      </c>
      <c r="CI664" s="4">
        <v>0</v>
      </c>
      <c r="CJ664" s="4">
        <v>1</v>
      </c>
      <c r="CK664" s="4">
        <v>0</v>
      </c>
      <c r="CL664" s="4">
        <v>1</v>
      </c>
      <c r="CM664" s="4">
        <v>0</v>
      </c>
      <c r="CN664" s="4">
        <v>1</v>
      </c>
      <c r="CO664" s="4">
        <v>0</v>
      </c>
      <c r="CP664" s="4">
        <v>1</v>
      </c>
      <c r="CQ664" s="4">
        <v>0</v>
      </c>
      <c r="CR664" s="4">
        <v>1</v>
      </c>
      <c r="CS664" s="4">
        <v>0</v>
      </c>
      <c r="CT664" s="4">
        <v>1</v>
      </c>
      <c r="CU664" s="4">
        <v>0</v>
      </c>
      <c r="CV664" s="4">
        <v>1</v>
      </c>
      <c r="CW664" s="4">
        <v>0</v>
      </c>
      <c r="CX664" s="4">
        <v>1</v>
      </c>
      <c r="CY664" s="4">
        <v>1E-3</v>
      </c>
      <c r="CZ664" s="4">
        <v>0.999</v>
      </c>
      <c r="DA664" s="4">
        <v>3.5000000000000003E-2</v>
      </c>
      <c r="DB664" s="4">
        <v>0.96499999999999997</v>
      </c>
      <c r="DC664" s="4">
        <v>0.20599999999999999</v>
      </c>
      <c r="DD664" s="4">
        <v>0.79400000000000004</v>
      </c>
      <c r="DE664" s="4">
        <v>0.65300000000000002</v>
      </c>
      <c r="DF664" s="4">
        <v>0.34699999999999998</v>
      </c>
      <c r="DG664" s="4">
        <v>0.95099999999999996</v>
      </c>
      <c r="DH664" s="4">
        <v>4.9000000000000002E-2</v>
      </c>
      <c r="DI664" s="4">
        <v>0.998</v>
      </c>
      <c r="DJ664" s="4">
        <v>2E-3</v>
      </c>
      <c r="DK664" s="4">
        <v>1</v>
      </c>
      <c r="DL664" s="4">
        <v>0</v>
      </c>
      <c r="DM664" s="4">
        <v>1</v>
      </c>
      <c r="DN664" s="4">
        <v>0</v>
      </c>
      <c r="DO664" s="4">
        <v>1</v>
      </c>
      <c r="DP664" s="4">
        <v>0</v>
      </c>
      <c r="DQ664" s="4">
        <v>1</v>
      </c>
      <c r="DR664" s="4">
        <v>0</v>
      </c>
      <c r="DS664" s="4">
        <v>1</v>
      </c>
      <c r="DT664" s="4">
        <v>0</v>
      </c>
      <c r="DU664" s="4">
        <v>1</v>
      </c>
      <c r="DV664" s="4">
        <v>0</v>
      </c>
      <c r="DW664" s="4">
        <v>1</v>
      </c>
      <c r="DX664" s="4">
        <v>0</v>
      </c>
    </row>
    <row r="665" spans="1:128">
      <c r="A665" s="10">
        <v>660</v>
      </c>
      <c r="BP665" s="3"/>
      <c r="BQ665" s="3"/>
      <c r="BR665" s="3"/>
      <c r="BS665" s="3"/>
      <c r="BT665" s="10">
        <v>660</v>
      </c>
      <c r="BU665" s="4">
        <f t="shared" si="40"/>
        <v>0</v>
      </c>
      <c r="BV665" s="4">
        <f t="shared" si="41"/>
        <v>0</v>
      </c>
      <c r="BW665" s="10"/>
      <c r="BX665" s="4">
        <f t="shared" si="42"/>
        <v>1</v>
      </c>
      <c r="BY665" s="4">
        <f t="shared" si="43"/>
        <v>1</v>
      </c>
      <c r="CA665" s="18">
        <v>131800</v>
      </c>
      <c r="CH665" s="18">
        <v>131800</v>
      </c>
      <c r="CI665" s="4">
        <v>0</v>
      </c>
      <c r="CJ665" s="4">
        <v>1</v>
      </c>
      <c r="CK665" s="4">
        <v>0</v>
      </c>
      <c r="CL665" s="4">
        <v>1</v>
      </c>
      <c r="CM665" s="4">
        <v>0</v>
      </c>
      <c r="CN665" s="4">
        <v>1</v>
      </c>
      <c r="CO665" s="4">
        <v>0</v>
      </c>
      <c r="CP665" s="4">
        <v>1</v>
      </c>
      <c r="CQ665" s="4">
        <v>0</v>
      </c>
      <c r="CR665" s="4">
        <v>1</v>
      </c>
      <c r="CS665" s="4">
        <v>0</v>
      </c>
      <c r="CT665" s="4">
        <v>1</v>
      </c>
      <c r="CU665" s="4">
        <v>0</v>
      </c>
      <c r="CV665" s="4">
        <v>1</v>
      </c>
      <c r="CW665" s="4">
        <v>0</v>
      </c>
      <c r="CX665" s="4">
        <v>1</v>
      </c>
      <c r="CY665" s="4">
        <v>1E-3</v>
      </c>
      <c r="CZ665" s="4">
        <v>0.999</v>
      </c>
      <c r="DA665" s="4">
        <v>3.3000000000000002E-2</v>
      </c>
      <c r="DB665" s="4">
        <v>0.96699999999999997</v>
      </c>
      <c r="DC665" s="4">
        <v>0.19800000000000001</v>
      </c>
      <c r="DD665" s="4">
        <v>0.80200000000000005</v>
      </c>
      <c r="DE665" s="4">
        <v>0.64600000000000002</v>
      </c>
      <c r="DF665" s="4">
        <v>0.35399999999999998</v>
      </c>
      <c r="DG665" s="4">
        <v>0.94699999999999995</v>
      </c>
      <c r="DH665" s="4">
        <v>5.2999999999999999E-2</v>
      </c>
      <c r="DI665" s="4">
        <v>0.998</v>
      </c>
      <c r="DJ665" s="4">
        <v>2E-3</v>
      </c>
      <c r="DK665" s="4">
        <v>1</v>
      </c>
      <c r="DL665" s="4">
        <v>0</v>
      </c>
      <c r="DM665" s="4">
        <v>1</v>
      </c>
      <c r="DN665" s="4">
        <v>0</v>
      </c>
      <c r="DO665" s="4">
        <v>1</v>
      </c>
      <c r="DP665" s="4">
        <v>0</v>
      </c>
      <c r="DQ665" s="4">
        <v>1</v>
      </c>
      <c r="DR665" s="4">
        <v>0</v>
      </c>
      <c r="DS665" s="4">
        <v>1</v>
      </c>
      <c r="DT665" s="4">
        <v>0</v>
      </c>
      <c r="DU665" s="4">
        <v>1</v>
      </c>
      <c r="DV665" s="4">
        <v>0</v>
      </c>
      <c r="DW665" s="4">
        <v>1</v>
      </c>
      <c r="DX665" s="4">
        <v>0</v>
      </c>
    </row>
    <row r="666" spans="1:128">
      <c r="A666" s="10">
        <v>661</v>
      </c>
      <c r="BP666" s="3"/>
      <c r="BQ666" s="3"/>
      <c r="BR666" s="3"/>
      <c r="BS666" s="3"/>
      <c r="BT666" s="10">
        <v>661</v>
      </c>
      <c r="BU666" s="4">
        <f t="shared" si="40"/>
        <v>0</v>
      </c>
      <c r="BV666" s="4">
        <f t="shared" si="41"/>
        <v>0</v>
      </c>
      <c r="BW666" s="10"/>
      <c r="BX666" s="4">
        <f t="shared" si="42"/>
        <v>1</v>
      </c>
      <c r="BY666" s="4">
        <f t="shared" si="43"/>
        <v>1</v>
      </c>
      <c r="CA666" s="18">
        <v>132000</v>
      </c>
      <c r="CH666" s="18">
        <v>132000</v>
      </c>
      <c r="CI666" s="4">
        <v>0</v>
      </c>
      <c r="CJ666" s="4">
        <v>1</v>
      </c>
      <c r="CK666" s="4">
        <v>0</v>
      </c>
      <c r="CL666" s="4">
        <v>1</v>
      </c>
      <c r="CM666" s="4">
        <v>0</v>
      </c>
      <c r="CN666" s="4">
        <v>1</v>
      </c>
      <c r="CO666" s="4">
        <v>0</v>
      </c>
      <c r="CP666" s="4">
        <v>1</v>
      </c>
      <c r="CQ666" s="4">
        <v>0</v>
      </c>
      <c r="CR666" s="4">
        <v>1</v>
      </c>
      <c r="CS666" s="4">
        <v>0</v>
      </c>
      <c r="CT666" s="4">
        <v>1</v>
      </c>
      <c r="CU666" s="4">
        <v>0</v>
      </c>
      <c r="CV666" s="4">
        <v>1</v>
      </c>
      <c r="CW666" s="4">
        <v>0</v>
      </c>
      <c r="CX666" s="4">
        <v>1</v>
      </c>
      <c r="CY666" s="4">
        <v>1E-3</v>
      </c>
      <c r="CZ666" s="4">
        <v>0.999</v>
      </c>
      <c r="DA666" s="4">
        <v>3.3000000000000002E-2</v>
      </c>
      <c r="DB666" s="4">
        <v>0.96699999999999997</v>
      </c>
      <c r="DC666" s="4">
        <v>0.193</v>
      </c>
      <c r="DD666" s="4">
        <v>0.80700000000000005</v>
      </c>
      <c r="DE666" s="4">
        <v>0.63200000000000001</v>
      </c>
      <c r="DF666" s="4">
        <v>0.36799999999999999</v>
      </c>
      <c r="DG666" s="4">
        <v>0.94399999999999995</v>
      </c>
      <c r="DH666" s="4">
        <v>5.6000000000000001E-2</v>
      </c>
      <c r="DI666" s="4">
        <v>0.997</v>
      </c>
      <c r="DJ666" s="4">
        <v>3.0000000000000001E-3</v>
      </c>
      <c r="DK666" s="4">
        <v>1</v>
      </c>
      <c r="DL666" s="4">
        <v>0</v>
      </c>
      <c r="DM666" s="4">
        <v>1</v>
      </c>
      <c r="DN666" s="4">
        <v>0</v>
      </c>
      <c r="DO666" s="4">
        <v>1</v>
      </c>
      <c r="DP666" s="4">
        <v>0</v>
      </c>
      <c r="DQ666" s="4">
        <v>1</v>
      </c>
      <c r="DR666" s="4">
        <v>0</v>
      </c>
      <c r="DS666" s="4">
        <v>1</v>
      </c>
      <c r="DT666" s="4">
        <v>0</v>
      </c>
      <c r="DU666" s="4">
        <v>1</v>
      </c>
      <c r="DV666" s="4">
        <v>0</v>
      </c>
      <c r="DW666" s="4">
        <v>1</v>
      </c>
      <c r="DX666" s="4">
        <v>0</v>
      </c>
    </row>
    <row r="667" spans="1:128">
      <c r="A667" s="10">
        <v>662</v>
      </c>
      <c r="BP667" s="3"/>
      <c r="BQ667" s="3"/>
      <c r="BR667" s="3"/>
      <c r="BS667" s="3"/>
      <c r="BT667" s="10">
        <v>662</v>
      </c>
      <c r="BU667" s="4">
        <f t="shared" si="40"/>
        <v>0</v>
      </c>
      <c r="BV667" s="4">
        <f t="shared" si="41"/>
        <v>0</v>
      </c>
      <c r="BW667" s="10"/>
      <c r="BX667" s="4">
        <f t="shared" si="42"/>
        <v>1</v>
      </c>
      <c r="BY667" s="4">
        <f t="shared" si="43"/>
        <v>1</v>
      </c>
      <c r="CA667" s="18">
        <v>132200</v>
      </c>
      <c r="CH667" s="18">
        <v>132200</v>
      </c>
      <c r="CI667" s="4">
        <v>0</v>
      </c>
      <c r="CJ667" s="4">
        <v>1</v>
      </c>
      <c r="CK667" s="4">
        <v>0</v>
      </c>
      <c r="CL667" s="4">
        <v>1</v>
      </c>
      <c r="CM667" s="4">
        <v>0</v>
      </c>
      <c r="CN667" s="4">
        <v>1</v>
      </c>
      <c r="CO667" s="4">
        <v>0</v>
      </c>
      <c r="CP667" s="4">
        <v>1</v>
      </c>
      <c r="CQ667" s="4">
        <v>0</v>
      </c>
      <c r="CR667" s="4">
        <v>1</v>
      </c>
      <c r="CS667" s="4">
        <v>0</v>
      </c>
      <c r="CT667" s="4">
        <v>1</v>
      </c>
      <c r="CU667" s="4">
        <v>0</v>
      </c>
      <c r="CV667" s="4">
        <v>1</v>
      </c>
      <c r="CW667" s="4">
        <v>0</v>
      </c>
      <c r="CX667" s="4">
        <v>1</v>
      </c>
      <c r="CY667" s="4">
        <v>1E-3</v>
      </c>
      <c r="CZ667" s="4">
        <v>0.999</v>
      </c>
      <c r="DA667" s="4">
        <v>0.03</v>
      </c>
      <c r="DB667" s="4">
        <v>0.97</v>
      </c>
      <c r="DC667" s="4">
        <v>0.188</v>
      </c>
      <c r="DD667" s="4">
        <v>0.81200000000000006</v>
      </c>
      <c r="DE667" s="4">
        <v>0.624</v>
      </c>
      <c r="DF667" s="4">
        <v>0.376</v>
      </c>
      <c r="DG667" s="4">
        <v>0.94199999999999995</v>
      </c>
      <c r="DH667" s="4">
        <v>5.8000000000000003E-2</v>
      </c>
      <c r="DI667" s="4">
        <v>0.997</v>
      </c>
      <c r="DJ667" s="4">
        <v>3.0000000000000001E-3</v>
      </c>
      <c r="DK667" s="4">
        <v>1</v>
      </c>
      <c r="DL667" s="4">
        <v>0</v>
      </c>
      <c r="DM667" s="4">
        <v>1</v>
      </c>
      <c r="DN667" s="4">
        <v>0</v>
      </c>
      <c r="DO667" s="4">
        <v>1</v>
      </c>
      <c r="DP667" s="4">
        <v>0</v>
      </c>
      <c r="DQ667" s="4">
        <v>1</v>
      </c>
      <c r="DR667" s="4">
        <v>0</v>
      </c>
      <c r="DS667" s="4">
        <v>1</v>
      </c>
      <c r="DT667" s="4">
        <v>0</v>
      </c>
      <c r="DU667" s="4">
        <v>1</v>
      </c>
      <c r="DV667" s="4">
        <v>0</v>
      </c>
      <c r="DW667" s="4">
        <v>1</v>
      </c>
      <c r="DX667" s="4">
        <v>0</v>
      </c>
    </row>
    <row r="668" spans="1:128">
      <c r="A668" s="10">
        <v>663</v>
      </c>
      <c r="BP668" s="3"/>
      <c r="BQ668" s="3"/>
      <c r="BR668" s="3"/>
      <c r="BS668" s="3"/>
      <c r="BT668" s="10">
        <v>663</v>
      </c>
      <c r="BU668" s="4">
        <f t="shared" si="40"/>
        <v>0</v>
      </c>
      <c r="BV668" s="4">
        <f t="shared" si="41"/>
        <v>0</v>
      </c>
      <c r="BW668" s="10"/>
      <c r="BX668" s="4">
        <f t="shared" si="42"/>
        <v>1</v>
      </c>
      <c r="BY668" s="4">
        <f t="shared" si="43"/>
        <v>1</v>
      </c>
      <c r="CA668" s="18">
        <v>132400</v>
      </c>
      <c r="CH668" s="18">
        <v>132400</v>
      </c>
      <c r="CI668" s="4">
        <v>0</v>
      </c>
      <c r="CJ668" s="4">
        <v>1</v>
      </c>
      <c r="CK668" s="4">
        <v>0</v>
      </c>
      <c r="CL668" s="4">
        <v>1</v>
      </c>
      <c r="CM668" s="4">
        <v>0</v>
      </c>
      <c r="CN668" s="4">
        <v>1</v>
      </c>
      <c r="CO668" s="4">
        <v>0</v>
      </c>
      <c r="CP668" s="4">
        <v>1</v>
      </c>
      <c r="CQ668" s="4">
        <v>0</v>
      </c>
      <c r="CR668" s="4">
        <v>1</v>
      </c>
      <c r="CS668" s="4">
        <v>0</v>
      </c>
      <c r="CT668" s="4">
        <v>1</v>
      </c>
      <c r="CU668" s="4">
        <v>0</v>
      </c>
      <c r="CV668" s="4">
        <v>1</v>
      </c>
      <c r="CW668" s="4">
        <v>0</v>
      </c>
      <c r="CX668" s="4">
        <v>1</v>
      </c>
      <c r="CY668" s="4">
        <v>1E-3</v>
      </c>
      <c r="CZ668" s="4">
        <v>0.999</v>
      </c>
      <c r="DA668" s="4">
        <v>2.9000000000000001E-2</v>
      </c>
      <c r="DB668" s="4">
        <v>0.97099999999999997</v>
      </c>
      <c r="DC668" s="4">
        <v>0.18</v>
      </c>
      <c r="DD668" s="4">
        <v>0.82</v>
      </c>
      <c r="DE668" s="4">
        <v>0.61299999999999999</v>
      </c>
      <c r="DF668" s="4">
        <v>0.38700000000000001</v>
      </c>
      <c r="DG668" s="4">
        <v>0.93700000000000006</v>
      </c>
      <c r="DH668" s="4">
        <v>6.3E-2</v>
      </c>
      <c r="DI668" s="4">
        <v>0.997</v>
      </c>
      <c r="DJ668" s="4">
        <v>3.0000000000000001E-3</v>
      </c>
      <c r="DK668" s="4">
        <v>1</v>
      </c>
      <c r="DL668" s="4">
        <v>0</v>
      </c>
      <c r="DM668" s="4">
        <v>1</v>
      </c>
      <c r="DN668" s="4">
        <v>0</v>
      </c>
      <c r="DO668" s="4">
        <v>1</v>
      </c>
      <c r="DP668" s="4">
        <v>0</v>
      </c>
      <c r="DQ668" s="4">
        <v>1</v>
      </c>
      <c r="DR668" s="4">
        <v>0</v>
      </c>
      <c r="DS668" s="4">
        <v>1</v>
      </c>
      <c r="DT668" s="4">
        <v>0</v>
      </c>
      <c r="DU668" s="4">
        <v>1</v>
      </c>
      <c r="DV668" s="4">
        <v>0</v>
      </c>
      <c r="DW668" s="4">
        <v>1</v>
      </c>
      <c r="DX668" s="4">
        <v>0</v>
      </c>
    </row>
    <row r="669" spans="1:128">
      <c r="A669" s="10">
        <v>664</v>
      </c>
      <c r="BP669" s="3"/>
      <c r="BQ669" s="3"/>
      <c r="BR669" s="3"/>
      <c r="BS669" s="3"/>
      <c r="BT669" s="10">
        <v>664</v>
      </c>
      <c r="BU669" s="4">
        <f t="shared" si="40"/>
        <v>0</v>
      </c>
      <c r="BV669" s="4">
        <f t="shared" si="41"/>
        <v>0</v>
      </c>
      <c r="BW669" s="10"/>
      <c r="BX669" s="4">
        <f t="shared" si="42"/>
        <v>1</v>
      </c>
      <c r="BY669" s="4">
        <f t="shared" si="43"/>
        <v>1</v>
      </c>
      <c r="CA669" s="18">
        <v>132600</v>
      </c>
      <c r="CH669" s="18">
        <v>132600</v>
      </c>
      <c r="CI669" s="4">
        <v>0</v>
      </c>
      <c r="CJ669" s="4">
        <v>1</v>
      </c>
      <c r="CK669" s="4">
        <v>0</v>
      </c>
      <c r="CL669" s="4">
        <v>1</v>
      </c>
      <c r="CM669" s="4">
        <v>0</v>
      </c>
      <c r="CN669" s="4">
        <v>1</v>
      </c>
      <c r="CO669" s="4">
        <v>0</v>
      </c>
      <c r="CP669" s="4">
        <v>1</v>
      </c>
      <c r="CQ669" s="4">
        <v>0</v>
      </c>
      <c r="CR669" s="4">
        <v>1</v>
      </c>
      <c r="CS669" s="4">
        <v>0</v>
      </c>
      <c r="CT669" s="4">
        <v>1</v>
      </c>
      <c r="CU669" s="4">
        <v>0</v>
      </c>
      <c r="CV669" s="4">
        <v>1</v>
      </c>
      <c r="CW669" s="4">
        <v>0</v>
      </c>
      <c r="CX669" s="4">
        <v>1</v>
      </c>
      <c r="CY669" s="4">
        <v>0</v>
      </c>
      <c r="CZ669" s="4">
        <v>1</v>
      </c>
      <c r="DA669" s="4">
        <v>2.4E-2</v>
      </c>
      <c r="DB669" s="4">
        <v>0.97599999999999998</v>
      </c>
      <c r="DC669" s="4">
        <v>0.17299999999999999</v>
      </c>
      <c r="DD669" s="4">
        <v>0.82699999999999996</v>
      </c>
      <c r="DE669" s="4">
        <v>0.60299999999999998</v>
      </c>
      <c r="DF669" s="4">
        <v>0.39700000000000002</v>
      </c>
      <c r="DG669" s="4">
        <v>0.93500000000000005</v>
      </c>
      <c r="DH669" s="4">
        <v>6.5000000000000002E-2</v>
      </c>
      <c r="DI669" s="4">
        <v>0.997</v>
      </c>
      <c r="DJ669" s="4">
        <v>3.0000000000000001E-3</v>
      </c>
      <c r="DK669" s="4">
        <v>1</v>
      </c>
      <c r="DL669" s="4">
        <v>0</v>
      </c>
      <c r="DM669" s="4">
        <v>1</v>
      </c>
      <c r="DN669" s="4">
        <v>0</v>
      </c>
      <c r="DO669" s="4">
        <v>1</v>
      </c>
      <c r="DP669" s="4">
        <v>0</v>
      </c>
      <c r="DQ669" s="4">
        <v>1</v>
      </c>
      <c r="DR669" s="4">
        <v>0</v>
      </c>
      <c r="DS669" s="4">
        <v>1</v>
      </c>
      <c r="DT669" s="4">
        <v>0</v>
      </c>
      <c r="DU669" s="4">
        <v>1</v>
      </c>
      <c r="DV669" s="4">
        <v>0</v>
      </c>
      <c r="DW669" s="4">
        <v>1</v>
      </c>
      <c r="DX669" s="4">
        <v>0</v>
      </c>
    </row>
    <row r="670" spans="1:128">
      <c r="A670" s="10">
        <v>665</v>
      </c>
      <c r="BP670" s="3"/>
      <c r="BQ670" s="3"/>
      <c r="BR670" s="3"/>
      <c r="BS670" s="3"/>
      <c r="BT670" s="10">
        <v>665</v>
      </c>
      <c r="BU670" s="4">
        <f t="shared" si="40"/>
        <v>0</v>
      </c>
      <c r="BV670" s="4">
        <f t="shared" si="41"/>
        <v>0</v>
      </c>
      <c r="BW670" s="10"/>
      <c r="BX670" s="4">
        <f t="shared" si="42"/>
        <v>1</v>
      </c>
      <c r="BY670" s="4">
        <f t="shared" si="43"/>
        <v>1</v>
      </c>
      <c r="CA670" s="18">
        <v>132800</v>
      </c>
      <c r="CH670" s="18">
        <v>132800</v>
      </c>
      <c r="CI670" s="4">
        <v>0</v>
      </c>
      <c r="CJ670" s="4">
        <v>1</v>
      </c>
      <c r="CK670" s="4">
        <v>0</v>
      </c>
      <c r="CL670" s="4">
        <v>1</v>
      </c>
      <c r="CM670" s="4">
        <v>0</v>
      </c>
      <c r="CN670" s="4">
        <v>1</v>
      </c>
      <c r="CO670" s="4">
        <v>0</v>
      </c>
      <c r="CP670" s="4">
        <v>1</v>
      </c>
      <c r="CQ670" s="4">
        <v>0</v>
      </c>
      <c r="CR670" s="4">
        <v>1</v>
      </c>
      <c r="CS670" s="4">
        <v>0</v>
      </c>
      <c r="CT670" s="4">
        <v>1</v>
      </c>
      <c r="CU670" s="4">
        <v>0</v>
      </c>
      <c r="CV670" s="4">
        <v>1</v>
      </c>
      <c r="CW670" s="4">
        <v>0</v>
      </c>
      <c r="CX670" s="4">
        <v>1</v>
      </c>
      <c r="CY670" s="4">
        <v>0</v>
      </c>
      <c r="CZ670" s="4">
        <v>1</v>
      </c>
      <c r="DA670" s="4">
        <v>2.1999999999999999E-2</v>
      </c>
      <c r="DB670" s="4">
        <v>0.97799999999999998</v>
      </c>
      <c r="DC670" s="4">
        <v>0.16800000000000001</v>
      </c>
      <c r="DD670" s="4">
        <v>0.83199999999999996</v>
      </c>
      <c r="DE670" s="4">
        <v>0.59399999999999997</v>
      </c>
      <c r="DF670" s="4">
        <v>0.40600000000000003</v>
      </c>
      <c r="DG670" s="4">
        <v>0.93200000000000005</v>
      </c>
      <c r="DH670" s="4">
        <v>6.8000000000000005E-2</v>
      </c>
      <c r="DI670" s="4">
        <v>0.997</v>
      </c>
      <c r="DJ670" s="4">
        <v>3.0000000000000001E-3</v>
      </c>
      <c r="DK670" s="4">
        <v>1</v>
      </c>
      <c r="DL670" s="4">
        <v>0</v>
      </c>
      <c r="DM670" s="4">
        <v>1</v>
      </c>
      <c r="DN670" s="4">
        <v>0</v>
      </c>
      <c r="DO670" s="4">
        <v>1</v>
      </c>
      <c r="DP670" s="4">
        <v>0</v>
      </c>
      <c r="DQ670" s="4">
        <v>1</v>
      </c>
      <c r="DR670" s="4">
        <v>0</v>
      </c>
      <c r="DS670" s="4">
        <v>1</v>
      </c>
      <c r="DT670" s="4">
        <v>0</v>
      </c>
      <c r="DU670" s="4">
        <v>1</v>
      </c>
      <c r="DV670" s="4">
        <v>0</v>
      </c>
      <c r="DW670" s="4">
        <v>1</v>
      </c>
      <c r="DX670" s="4">
        <v>0</v>
      </c>
    </row>
    <row r="671" spans="1:128">
      <c r="A671" s="10">
        <v>666</v>
      </c>
      <c r="BP671" s="3"/>
      <c r="BQ671" s="3"/>
      <c r="BR671" s="3"/>
      <c r="BS671" s="3"/>
      <c r="BT671" s="10">
        <v>666</v>
      </c>
      <c r="BU671" s="4">
        <f t="shared" si="40"/>
        <v>0</v>
      </c>
      <c r="BV671" s="4">
        <f t="shared" si="41"/>
        <v>0</v>
      </c>
      <c r="BW671" s="10"/>
      <c r="BX671" s="4">
        <f t="shared" si="42"/>
        <v>1</v>
      </c>
      <c r="BY671" s="4">
        <f t="shared" si="43"/>
        <v>1</v>
      </c>
      <c r="CA671" s="18">
        <v>133000</v>
      </c>
      <c r="CH671" s="18">
        <v>133000</v>
      </c>
      <c r="CI671" s="4">
        <v>0</v>
      </c>
      <c r="CJ671" s="4">
        <v>1</v>
      </c>
      <c r="CK671" s="4">
        <v>0</v>
      </c>
      <c r="CL671" s="4">
        <v>1</v>
      </c>
      <c r="CM671" s="4">
        <v>0</v>
      </c>
      <c r="CN671" s="4">
        <v>1</v>
      </c>
      <c r="CO671" s="4">
        <v>0</v>
      </c>
      <c r="CP671" s="4">
        <v>1</v>
      </c>
      <c r="CQ671" s="4">
        <v>0</v>
      </c>
      <c r="CR671" s="4">
        <v>1</v>
      </c>
      <c r="CS671" s="4">
        <v>0</v>
      </c>
      <c r="CT671" s="4">
        <v>1</v>
      </c>
      <c r="CU671" s="4">
        <v>0</v>
      </c>
      <c r="CV671" s="4">
        <v>1</v>
      </c>
      <c r="CW671" s="4">
        <v>0</v>
      </c>
      <c r="CX671" s="4">
        <v>1</v>
      </c>
      <c r="CY671" s="4">
        <v>0</v>
      </c>
      <c r="CZ671" s="4">
        <v>1</v>
      </c>
      <c r="DA671" s="4">
        <v>2.1999999999999999E-2</v>
      </c>
      <c r="DB671" s="4">
        <v>0.97799999999999998</v>
      </c>
      <c r="DC671" s="4">
        <v>0.158</v>
      </c>
      <c r="DD671" s="4">
        <v>0.84199999999999997</v>
      </c>
      <c r="DE671" s="4">
        <v>0.57899999999999996</v>
      </c>
      <c r="DF671" s="4">
        <v>0.42099999999999999</v>
      </c>
      <c r="DG671" s="4">
        <v>0.92600000000000005</v>
      </c>
      <c r="DH671" s="4">
        <v>7.3999999999999996E-2</v>
      </c>
      <c r="DI671" s="4">
        <v>0.997</v>
      </c>
      <c r="DJ671" s="4">
        <v>3.0000000000000001E-3</v>
      </c>
      <c r="DK671" s="4">
        <v>1</v>
      </c>
      <c r="DL671" s="4">
        <v>0</v>
      </c>
      <c r="DM671" s="4">
        <v>1</v>
      </c>
      <c r="DN671" s="4">
        <v>0</v>
      </c>
      <c r="DO671" s="4">
        <v>1</v>
      </c>
      <c r="DP671" s="4">
        <v>0</v>
      </c>
      <c r="DQ671" s="4">
        <v>1</v>
      </c>
      <c r="DR671" s="4">
        <v>0</v>
      </c>
      <c r="DS671" s="4">
        <v>1</v>
      </c>
      <c r="DT671" s="4">
        <v>0</v>
      </c>
      <c r="DU671" s="4">
        <v>1</v>
      </c>
      <c r="DV671" s="4">
        <v>0</v>
      </c>
      <c r="DW671" s="4">
        <v>1</v>
      </c>
      <c r="DX671" s="4">
        <v>0</v>
      </c>
    </row>
    <row r="672" spans="1:128">
      <c r="A672" s="10">
        <v>667</v>
      </c>
      <c r="BP672" s="3"/>
      <c r="BQ672" s="3"/>
      <c r="BR672" s="3"/>
      <c r="BS672" s="3"/>
      <c r="BT672" s="10">
        <v>667</v>
      </c>
      <c r="BU672" s="4">
        <f t="shared" si="40"/>
        <v>0</v>
      </c>
      <c r="BV672" s="4">
        <f t="shared" si="41"/>
        <v>0</v>
      </c>
      <c r="BW672" s="10"/>
      <c r="BX672" s="4">
        <f t="shared" si="42"/>
        <v>1</v>
      </c>
      <c r="BY672" s="4">
        <f t="shared" si="43"/>
        <v>1</v>
      </c>
      <c r="CA672" s="18">
        <v>133200</v>
      </c>
      <c r="CH672" s="18">
        <v>133200</v>
      </c>
      <c r="CI672" s="4">
        <v>0</v>
      </c>
      <c r="CJ672" s="4">
        <v>1</v>
      </c>
      <c r="CK672" s="4">
        <v>0</v>
      </c>
      <c r="CL672" s="4">
        <v>1</v>
      </c>
      <c r="CM672" s="4">
        <v>0</v>
      </c>
      <c r="CN672" s="4">
        <v>1</v>
      </c>
      <c r="CO672" s="4">
        <v>0</v>
      </c>
      <c r="CP672" s="4">
        <v>1</v>
      </c>
      <c r="CQ672" s="4">
        <v>0</v>
      </c>
      <c r="CR672" s="4">
        <v>1</v>
      </c>
      <c r="CS672" s="4">
        <v>0</v>
      </c>
      <c r="CT672" s="4">
        <v>1</v>
      </c>
      <c r="CU672" s="4">
        <v>0</v>
      </c>
      <c r="CV672" s="4">
        <v>1</v>
      </c>
      <c r="CW672" s="4">
        <v>0</v>
      </c>
      <c r="CX672" s="4">
        <v>1</v>
      </c>
      <c r="CY672" s="4">
        <v>0</v>
      </c>
      <c r="CZ672" s="4">
        <v>1</v>
      </c>
      <c r="DA672" s="4">
        <v>2.1999999999999999E-2</v>
      </c>
      <c r="DB672" s="4">
        <v>0.97799999999999998</v>
      </c>
      <c r="DC672" s="4">
        <v>0.152</v>
      </c>
      <c r="DD672" s="4">
        <v>0.84799999999999998</v>
      </c>
      <c r="DE672" s="4">
        <v>0.56499999999999995</v>
      </c>
      <c r="DF672" s="4">
        <v>0.435</v>
      </c>
      <c r="DG672" s="4">
        <v>0.92300000000000004</v>
      </c>
      <c r="DH672" s="4">
        <v>7.6999999999999999E-2</v>
      </c>
      <c r="DI672" s="4">
        <v>0.997</v>
      </c>
      <c r="DJ672" s="4">
        <v>3.0000000000000001E-3</v>
      </c>
      <c r="DK672" s="4">
        <v>1</v>
      </c>
      <c r="DL672" s="4">
        <v>0</v>
      </c>
      <c r="DM672" s="4">
        <v>1</v>
      </c>
      <c r="DN672" s="4">
        <v>0</v>
      </c>
      <c r="DO672" s="4">
        <v>1</v>
      </c>
      <c r="DP672" s="4">
        <v>0</v>
      </c>
      <c r="DQ672" s="4">
        <v>1</v>
      </c>
      <c r="DR672" s="4">
        <v>0</v>
      </c>
      <c r="DS672" s="4">
        <v>1</v>
      </c>
      <c r="DT672" s="4">
        <v>0</v>
      </c>
      <c r="DU672" s="4">
        <v>1</v>
      </c>
      <c r="DV672" s="4">
        <v>0</v>
      </c>
      <c r="DW672" s="4">
        <v>1</v>
      </c>
      <c r="DX672" s="4">
        <v>0</v>
      </c>
    </row>
    <row r="673" spans="1:128">
      <c r="A673" s="10">
        <v>668</v>
      </c>
      <c r="BP673" s="3"/>
      <c r="BQ673" s="3"/>
      <c r="BR673" s="3"/>
      <c r="BS673" s="3"/>
      <c r="BT673" s="10">
        <v>668</v>
      </c>
      <c r="BU673" s="4">
        <f t="shared" si="40"/>
        <v>0</v>
      </c>
      <c r="BV673" s="4">
        <f t="shared" si="41"/>
        <v>0</v>
      </c>
      <c r="BW673" s="10"/>
      <c r="BX673" s="4">
        <f t="shared" si="42"/>
        <v>1</v>
      </c>
      <c r="BY673" s="4">
        <f t="shared" si="43"/>
        <v>1</v>
      </c>
      <c r="CA673" s="18">
        <v>133400</v>
      </c>
      <c r="CH673" s="18">
        <v>133400</v>
      </c>
      <c r="CI673" s="4">
        <v>0</v>
      </c>
      <c r="CJ673" s="4">
        <v>1</v>
      </c>
      <c r="CK673" s="4">
        <v>0</v>
      </c>
      <c r="CL673" s="4">
        <v>1</v>
      </c>
      <c r="CM673" s="4">
        <v>0</v>
      </c>
      <c r="CN673" s="4">
        <v>1</v>
      </c>
      <c r="CO673" s="4">
        <v>0</v>
      </c>
      <c r="CP673" s="4">
        <v>1</v>
      </c>
      <c r="CQ673" s="4">
        <v>0</v>
      </c>
      <c r="CR673" s="4">
        <v>1</v>
      </c>
      <c r="CS673" s="4">
        <v>0</v>
      </c>
      <c r="CT673" s="4">
        <v>1</v>
      </c>
      <c r="CU673" s="4">
        <v>0</v>
      </c>
      <c r="CV673" s="4">
        <v>1</v>
      </c>
      <c r="CW673" s="4">
        <v>0</v>
      </c>
      <c r="CX673" s="4">
        <v>1</v>
      </c>
      <c r="CY673" s="4">
        <v>0</v>
      </c>
      <c r="CZ673" s="4">
        <v>1</v>
      </c>
      <c r="DA673" s="4">
        <v>0.02</v>
      </c>
      <c r="DB673" s="4">
        <v>0.98</v>
      </c>
      <c r="DC673" s="4">
        <v>0.14899999999999999</v>
      </c>
      <c r="DD673" s="4">
        <v>0.85099999999999998</v>
      </c>
      <c r="DE673" s="4">
        <v>0.55700000000000005</v>
      </c>
      <c r="DF673" s="4">
        <v>0.443</v>
      </c>
      <c r="DG673" s="4">
        <v>0.92100000000000004</v>
      </c>
      <c r="DH673" s="4">
        <v>7.9000000000000001E-2</v>
      </c>
      <c r="DI673" s="4">
        <v>0.997</v>
      </c>
      <c r="DJ673" s="4">
        <v>3.0000000000000001E-3</v>
      </c>
      <c r="DK673" s="4">
        <v>1</v>
      </c>
      <c r="DL673" s="4">
        <v>0</v>
      </c>
      <c r="DM673" s="4">
        <v>1</v>
      </c>
      <c r="DN673" s="4">
        <v>0</v>
      </c>
      <c r="DO673" s="4">
        <v>1</v>
      </c>
      <c r="DP673" s="4">
        <v>0</v>
      </c>
      <c r="DQ673" s="4">
        <v>1</v>
      </c>
      <c r="DR673" s="4">
        <v>0</v>
      </c>
      <c r="DS673" s="4">
        <v>1</v>
      </c>
      <c r="DT673" s="4">
        <v>0</v>
      </c>
      <c r="DU673" s="4">
        <v>1</v>
      </c>
      <c r="DV673" s="4">
        <v>0</v>
      </c>
      <c r="DW673" s="4">
        <v>1</v>
      </c>
      <c r="DX673" s="4">
        <v>0</v>
      </c>
    </row>
    <row r="674" spans="1:128">
      <c r="A674" s="10">
        <v>669</v>
      </c>
      <c r="BP674" s="3"/>
      <c r="BQ674" s="3"/>
      <c r="BR674" s="3"/>
      <c r="BS674" s="3"/>
      <c r="BT674" s="10">
        <v>669</v>
      </c>
      <c r="BU674" s="4">
        <f t="shared" si="40"/>
        <v>0</v>
      </c>
      <c r="BV674" s="4">
        <f t="shared" si="41"/>
        <v>0</v>
      </c>
      <c r="BW674" s="10"/>
      <c r="BX674" s="4">
        <f t="shared" si="42"/>
        <v>1</v>
      </c>
      <c r="BY674" s="4">
        <f t="shared" si="43"/>
        <v>1</v>
      </c>
      <c r="CA674" s="18">
        <v>133600</v>
      </c>
      <c r="CH674" s="18">
        <v>133600</v>
      </c>
      <c r="CI674" s="4">
        <v>0</v>
      </c>
      <c r="CJ674" s="4">
        <v>1</v>
      </c>
      <c r="CK674" s="4">
        <v>0</v>
      </c>
      <c r="CL674" s="4">
        <v>1</v>
      </c>
      <c r="CM674" s="4">
        <v>0</v>
      </c>
      <c r="CN674" s="4">
        <v>1</v>
      </c>
      <c r="CO674" s="4">
        <v>0</v>
      </c>
      <c r="CP674" s="4">
        <v>1</v>
      </c>
      <c r="CQ674" s="4">
        <v>0</v>
      </c>
      <c r="CR674" s="4">
        <v>1</v>
      </c>
      <c r="CS674" s="4">
        <v>0</v>
      </c>
      <c r="CT674" s="4">
        <v>1</v>
      </c>
      <c r="CU674" s="4">
        <v>0</v>
      </c>
      <c r="CV674" s="4">
        <v>1</v>
      </c>
      <c r="CW674" s="4">
        <v>0</v>
      </c>
      <c r="CX674" s="4">
        <v>1</v>
      </c>
      <c r="CY674" s="4">
        <v>0</v>
      </c>
      <c r="CZ674" s="4">
        <v>1</v>
      </c>
      <c r="DA674" s="4">
        <v>0.02</v>
      </c>
      <c r="DB674" s="4">
        <v>0.98</v>
      </c>
      <c r="DC674" s="4">
        <v>0.14499999999999999</v>
      </c>
      <c r="DD674" s="4">
        <v>0.85499999999999998</v>
      </c>
      <c r="DE674" s="4">
        <v>0.54300000000000004</v>
      </c>
      <c r="DF674" s="4">
        <v>0.45700000000000002</v>
      </c>
      <c r="DG674" s="4">
        <v>0.91500000000000004</v>
      </c>
      <c r="DH674" s="4">
        <v>8.5000000000000006E-2</v>
      </c>
      <c r="DI674" s="4">
        <v>0.997</v>
      </c>
      <c r="DJ674" s="4">
        <v>3.0000000000000001E-3</v>
      </c>
      <c r="DK674" s="4">
        <v>1</v>
      </c>
      <c r="DL674" s="4">
        <v>0</v>
      </c>
      <c r="DM674" s="4">
        <v>1</v>
      </c>
      <c r="DN674" s="4">
        <v>0</v>
      </c>
      <c r="DO674" s="4">
        <v>1</v>
      </c>
      <c r="DP674" s="4">
        <v>0</v>
      </c>
      <c r="DQ674" s="4">
        <v>1</v>
      </c>
      <c r="DR674" s="4">
        <v>0</v>
      </c>
      <c r="DS674" s="4">
        <v>1</v>
      </c>
      <c r="DT674" s="4">
        <v>0</v>
      </c>
      <c r="DU674" s="4">
        <v>1</v>
      </c>
      <c r="DV674" s="4">
        <v>0</v>
      </c>
      <c r="DW674" s="4">
        <v>1</v>
      </c>
      <c r="DX674" s="4">
        <v>0</v>
      </c>
    </row>
    <row r="675" spans="1:128">
      <c r="A675" s="10">
        <v>670</v>
      </c>
      <c r="BP675" s="3"/>
      <c r="BQ675" s="3"/>
      <c r="BR675" s="3"/>
      <c r="BS675" s="3"/>
      <c r="BT675" s="10">
        <v>670</v>
      </c>
      <c r="BU675" s="4">
        <f t="shared" si="40"/>
        <v>0</v>
      </c>
      <c r="BV675" s="4">
        <f t="shared" si="41"/>
        <v>0</v>
      </c>
      <c r="BW675" s="10"/>
      <c r="BX675" s="4">
        <f t="shared" si="42"/>
        <v>1</v>
      </c>
      <c r="BY675" s="4">
        <f t="shared" si="43"/>
        <v>1</v>
      </c>
      <c r="CA675" s="18">
        <v>133800</v>
      </c>
      <c r="CH675" s="18">
        <v>133800</v>
      </c>
      <c r="CI675" s="4">
        <v>0</v>
      </c>
      <c r="CJ675" s="4">
        <v>1</v>
      </c>
      <c r="CK675" s="4">
        <v>0</v>
      </c>
      <c r="CL675" s="4">
        <v>1</v>
      </c>
      <c r="CM675" s="4">
        <v>0</v>
      </c>
      <c r="CN675" s="4">
        <v>1</v>
      </c>
      <c r="CO675" s="4">
        <v>0</v>
      </c>
      <c r="CP675" s="4">
        <v>1</v>
      </c>
      <c r="CQ675" s="4">
        <v>0</v>
      </c>
      <c r="CR675" s="4">
        <v>1</v>
      </c>
      <c r="CS675" s="4">
        <v>0</v>
      </c>
      <c r="CT675" s="4">
        <v>1</v>
      </c>
      <c r="CU675" s="4">
        <v>0</v>
      </c>
      <c r="CV675" s="4">
        <v>1</v>
      </c>
      <c r="CW675" s="4">
        <v>0</v>
      </c>
      <c r="CX675" s="4">
        <v>1</v>
      </c>
      <c r="CY675" s="4">
        <v>0</v>
      </c>
      <c r="CZ675" s="4">
        <v>1</v>
      </c>
      <c r="DA675" s="4">
        <v>0.02</v>
      </c>
      <c r="DB675" s="4">
        <v>0.98</v>
      </c>
      <c r="DC675" s="4">
        <v>0.14000000000000001</v>
      </c>
      <c r="DD675" s="4">
        <v>0.86</v>
      </c>
      <c r="DE675" s="4">
        <v>0.53400000000000003</v>
      </c>
      <c r="DF675" s="4">
        <v>0.46600000000000003</v>
      </c>
      <c r="DG675" s="4">
        <v>0.91300000000000003</v>
      </c>
      <c r="DH675" s="4">
        <v>8.6999999999999994E-2</v>
      </c>
      <c r="DI675" s="4">
        <v>0.997</v>
      </c>
      <c r="DJ675" s="4">
        <v>3.0000000000000001E-3</v>
      </c>
      <c r="DK675" s="4">
        <v>1</v>
      </c>
      <c r="DL675" s="4">
        <v>0</v>
      </c>
      <c r="DM675" s="4">
        <v>1</v>
      </c>
      <c r="DN675" s="4">
        <v>0</v>
      </c>
      <c r="DO675" s="4">
        <v>1</v>
      </c>
      <c r="DP675" s="4">
        <v>0</v>
      </c>
      <c r="DQ675" s="4">
        <v>1</v>
      </c>
      <c r="DR675" s="4">
        <v>0</v>
      </c>
      <c r="DS675" s="4">
        <v>1</v>
      </c>
      <c r="DT675" s="4">
        <v>0</v>
      </c>
      <c r="DU675" s="4">
        <v>1</v>
      </c>
      <c r="DV675" s="4">
        <v>0</v>
      </c>
      <c r="DW675" s="4">
        <v>1</v>
      </c>
      <c r="DX675" s="4">
        <v>0</v>
      </c>
    </row>
    <row r="676" spans="1:128">
      <c r="A676" s="10">
        <v>671</v>
      </c>
      <c r="BP676" s="3"/>
      <c r="BQ676" s="3"/>
      <c r="BR676" s="3"/>
      <c r="BS676" s="3"/>
      <c r="BT676" s="10">
        <v>671</v>
      </c>
      <c r="BU676" s="4">
        <f t="shared" si="40"/>
        <v>0</v>
      </c>
      <c r="BV676" s="4">
        <f t="shared" si="41"/>
        <v>0</v>
      </c>
      <c r="BW676" s="10"/>
      <c r="BX676" s="4">
        <f t="shared" si="42"/>
        <v>1</v>
      </c>
      <c r="BY676" s="4">
        <f t="shared" si="43"/>
        <v>1</v>
      </c>
      <c r="CA676" s="18">
        <v>134000</v>
      </c>
      <c r="CH676" s="18">
        <v>134000</v>
      </c>
      <c r="CI676" s="4">
        <v>0</v>
      </c>
      <c r="CJ676" s="4">
        <v>1</v>
      </c>
      <c r="CK676" s="4">
        <v>0</v>
      </c>
      <c r="CL676" s="4">
        <v>1</v>
      </c>
      <c r="CM676" s="4">
        <v>0</v>
      </c>
      <c r="CN676" s="4">
        <v>1</v>
      </c>
      <c r="CO676" s="4">
        <v>0</v>
      </c>
      <c r="CP676" s="4">
        <v>1</v>
      </c>
      <c r="CQ676" s="4">
        <v>0</v>
      </c>
      <c r="CR676" s="4">
        <v>1</v>
      </c>
      <c r="CS676" s="4">
        <v>0</v>
      </c>
      <c r="CT676" s="4">
        <v>1</v>
      </c>
      <c r="CU676" s="4">
        <v>0</v>
      </c>
      <c r="CV676" s="4">
        <v>1</v>
      </c>
      <c r="CW676" s="4">
        <v>0</v>
      </c>
      <c r="CX676" s="4">
        <v>1</v>
      </c>
      <c r="CY676" s="4">
        <v>0</v>
      </c>
      <c r="CZ676" s="4">
        <v>1</v>
      </c>
      <c r="DA676" s="4">
        <v>0.02</v>
      </c>
      <c r="DB676" s="4">
        <v>0.98</v>
      </c>
      <c r="DC676" s="4">
        <v>0.13900000000000001</v>
      </c>
      <c r="DD676" s="4">
        <v>0.86099999999999999</v>
      </c>
      <c r="DE676" s="4">
        <v>0.52300000000000002</v>
      </c>
      <c r="DF676" s="4">
        <v>0.47699999999999998</v>
      </c>
      <c r="DG676" s="4">
        <v>0.91100000000000003</v>
      </c>
      <c r="DH676" s="4">
        <v>8.8999999999999996E-2</v>
      </c>
      <c r="DI676" s="4">
        <v>0.996</v>
      </c>
      <c r="DJ676" s="4">
        <v>4.0000000000000001E-3</v>
      </c>
      <c r="DK676" s="4">
        <v>1</v>
      </c>
      <c r="DL676" s="4">
        <v>0</v>
      </c>
      <c r="DM676" s="4">
        <v>1</v>
      </c>
      <c r="DN676" s="4">
        <v>0</v>
      </c>
      <c r="DO676" s="4">
        <v>1</v>
      </c>
      <c r="DP676" s="4">
        <v>0</v>
      </c>
      <c r="DQ676" s="4">
        <v>1</v>
      </c>
      <c r="DR676" s="4">
        <v>0</v>
      </c>
      <c r="DS676" s="4">
        <v>1</v>
      </c>
      <c r="DT676" s="4">
        <v>0</v>
      </c>
      <c r="DU676" s="4">
        <v>1</v>
      </c>
      <c r="DV676" s="4">
        <v>0</v>
      </c>
      <c r="DW676" s="4">
        <v>1</v>
      </c>
      <c r="DX676" s="4">
        <v>0</v>
      </c>
    </row>
    <row r="677" spans="1:128">
      <c r="A677" s="10">
        <v>672</v>
      </c>
      <c r="BP677" s="3"/>
      <c r="BQ677" s="3"/>
      <c r="BR677" s="3"/>
      <c r="BS677" s="3"/>
      <c r="BT677" s="10">
        <v>672</v>
      </c>
      <c r="BU677" s="4">
        <f t="shared" si="40"/>
        <v>0</v>
      </c>
      <c r="BV677" s="4">
        <f t="shared" si="41"/>
        <v>0</v>
      </c>
      <c r="BW677" s="10"/>
      <c r="BX677" s="4">
        <f t="shared" si="42"/>
        <v>1</v>
      </c>
      <c r="BY677" s="4">
        <f t="shared" si="43"/>
        <v>1</v>
      </c>
      <c r="CA677" s="18">
        <v>134200</v>
      </c>
      <c r="CH677" s="18">
        <v>134200</v>
      </c>
      <c r="CI677" s="4">
        <v>0</v>
      </c>
      <c r="CJ677" s="4">
        <v>1</v>
      </c>
      <c r="CK677" s="4">
        <v>0</v>
      </c>
      <c r="CL677" s="4">
        <v>1</v>
      </c>
      <c r="CM677" s="4">
        <v>0</v>
      </c>
      <c r="CN677" s="4">
        <v>1</v>
      </c>
      <c r="CO677" s="4">
        <v>0</v>
      </c>
      <c r="CP677" s="4">
        <v>1</v>
      </c>
      <c r="CQ677" s="4">
        <v>0</v>
      </c>
      <c r="CR677" s="4">
        <v>1</v>
      </c>
      <c r="CS677" s="4">
        <v>0</v>
      </c>
      <c r="CT677" s="4">
        <v>1</v>
      </c>
      <c r="CU677" s="4">
        <v>0</v>
      </c>
      <c r="CV677" s="4">
        <v>1</v>
      </c>
      <c r="CW677" s="4">
        <v>0</v>
      </c>
      <c r="CX677" s="4">
        <v>1</v>
      </c>
      <c r="CY677" s="4">
        <v>0</v>
      </c>
      <c r="CZ677" s="4">
        <v>1</v>
      </c>
      <c r="DA677" s="4">
        <v>1.7000000000000001E-2</v>
      </c>
      <c r="DB677" s="4">
        <v>0.98299999999999998</v>
      </c>
      <c r="DC677" s="4">
        <v>0.13300000000000001</v>
      </c>
      <c r="DD677" s="4">
        <v>0.86699999999999999</v>
      </c>
      <c r="DE677" s="4">
        <v>0.51200000000000001</v>
      </c>
      <c r="DF677" s="4">
        <v>0.48799999999999999</v>
      </c>
      <c r="DG677" s="4">
        <v>0.90700000000000003</v>
      </c>
      <c r="DH677" s="4">
        <v>9.2999999999999999E-2</v>
      </c>
      <c r="DI677" s="4">
        <v>0.995</v>
      </c>
      <c r="DJ677" s="4">
        <v>5.0000000000000001E-3</v>
      </c>
      <c r="DK677" s="4">
        <v>1</v>
      </c>
      <c r="DL677" s="4">
        <v>0</v>
      </c>
      <c r="DM677" s="4">
        <v>1</v>
      </c>
      <c r="DN677" s="4">
        <v>0</v>
      </c>
      <c r="DO677" s="4">
        <v>1</v>
      </c>
      <c r="DP677" s="4">
        <v>0</v>
      </c>
      <c r="DQ677" s="4">
        <v>1</v>
      </c>
      <c r="DR677" s="4">
        <v>0</v>
      </c>
      <c r="DS677" s="4">
        <v>1</v>
      </c>
      <c r="DT677" s="4">
        <v>0</v>
      </c>
      <c r="DU677" s="4">
        <v>1</v>
      </c>
      <c r="DV677" s="4">
        <v>0</v>
      </c>
      <c r="DW677" s="4">
        <v>1</v>
      </c>
      <c r="DX677" s="4">
        <v>0</v>
      </c>
    </row>
    <row r="678" spans="1:128">
      <c r="A678" s="10">
        <v>673</v>
      </c>
      <c r="BP678" s="3"/>
      <c r="BQ678" s="3"/>
      <c r="BR678" s="3"/>
      <c r="BS678" s="3"/>
      <c r="BT678" s="10">
        <v>673</v>
      </c>
      <c r="BU678" s="4">
        <f t="shared" si="40"/>
        <v>0</v>
      </c>
      <c r="BV678" s="4">
        <f t="shared" si="41"/>
        <v>0</v>
      </c>
      <c r="BW678" s="10"/>
      <c r="BX678" s="4">
        <f t="shared" si="42"/>
        <v>1</v>
      </c>
      <c r="BY678" s="4">
        <f t="shared" si="43"/>
        <v>1</v>
      </c>
      <c r="CA678" s="18">
        <v>134400</v>
      </c>
      <c r="CH678" s="18">
        <v>134400</v>
      </c>
      <c r="CI678" s="4">
        <v>0</v>
      </c>
      <c r="CJ678" s="4">
        <v>1</v>
      </c>
      <c r="CK678" s="4">
        <v>0</v>
      </c>
      <c r="CL678" s="4">
        <v>1</v>
      </c>
      <c r="CM678" s="4">
        <v>0</v>
      </c>
      <c r="CN678" s="4">
        <v>1</v>
      </c>
      <c r="CO678" s="4">
        <v>0</v>
      </c>
      <c r="CP678" s="4">
        <v>1</v>
      </c>
      <c r="CQ678" s="4">
        <v>0</v>
      </c>
      <c r="CR678" s="4">
        <v>1</v>
      </c>
      <c r="CS678" s="4">
        <v>0</v>
      </c>
      <c r="CT678" s="4">
        <v>1</v>
      </c>
      <c r="CU678" s="4">
        <v>0</v>
      </c>
      <c r="CV678" s="4">
        <v>1</v>
      </c>
      <c r="CW678" s="4">
        <v>0</v>
      </c>
      <c r="CX678" s="4">
        <v>1</v>
      </c>
      <c r="CY678" s="4">
        <v>0</v>
      </c>
      <c r="CZ678" s="4">
        <v>1</v>
      </c>
      <c r="DA678" s="4">
        <v>1.6E-2</v>
      </c>
      <c r="DB678" s="4">
        <v>0.98399999999999999</v>
      </c>
      <c r="DC678" s="4">
        <v>0.128</v>
      </c>
      <c r="DD678" s="4">
        <v>0.872</v>
      </c>
      <c r="DE678" s="4">
        <v>0.505</v>
      </c>
      <c r="DF678" s="4">
        <v>0.495</v>
      </c>
      <c r="DG678" s="4">
        <v>0.90600000000000003</v>
      </c>
      <c r="DH678" s="4">
        <v>9.4E-2</v>
      </c>
      <c r="DI678" s="4">
        <v>0.99399999999999999</v>
      </c>
      <c r="DJ678" s="4">
        <v>6.0000000000000001E-3</v>
      </c>
      <c r="DK678" s="4">
        <v>1</v>
      </c>
      <c r="DL678" s="4">
        <v>0</v>
      </c>
      <c r="DM678" s="4">
        <v>1</v>
      </c>
      <c r="DN678" s="4">
        <v>0</v>
      </c>
      <c r="DO678" s="4">
        <v>1</v>
      </c>
      <c r="DP678" s="4">
        <v>0</v>
      </c>
      <c r="DQ678" s="4">
        <v>1</v>
      </c>
      <c r="DR678" s="4">
        <v>0</v>
      </c>
      <c r="DS678" s="4">
        <v>1</v>
      </c>
      <c r="DT678" s="4">
        <v>0</v>
      </c>
      <c r="DU678" s="4">
        <v>1</v>
      </c>
      <c r="DV678" s="4">
        <v>0</v>
      </c>
      <c r="DW678" s="4">
        <v>1</v>
      </c>
      <c r="DX678" s="4">
        <v>0</v>
      </c>
    </row>
    <row r="679" spans="1:128">
      <c r="A679" s="10">
        <v>674</v>
      </c>
      <c r="BP679" s="3"/>
      <c r="BQ679" s="3"/>
      <c r="BR679" s="3"/>
      <c r="BS679" s="3"/>
      <c r="BT679" s="10">
        <v>674</v>
      </c>
      <c r="BU679" s="4">
        <f t="shared" si="40"/>
        <v>0</v>
      </c>
      <c r="BV679" s="4">
        <f t="shared" si="41"/>
        <v>0</v>
      </c>
      <c r="BW679" s="10"/>
      <c r="BX679" s="4">
        <f t="shared" si="42"/>
        <v>1</v>
      </c>
      <c r="BY679" s="4">
        <f t="shared" si="43"/>
        <v>1</v>
      </c>
      <c r="CA679" s="18">
        <v>134600</v>
      </c>
      <c r="CH679" s="18">
        <v>134600</v>
      </c>
      <c r="CI679" s="4">
        <v>0</v>
      </c>
      <c r="CJ679" s="4">
        <v>1</v>
      </c>
      <c r="CK679" s="4">
        <v>0</v>
      </c>
      <c r="CL679" s="4">
        <v>1</v>
      </c>
      <c r="CM679" s="4">
        <v>0</v>
      </c>
      <c r="CN679" s="4">
        <v>1</v>
      </c>
      <c r="CO679" s="4">
        <v>0</v>
      </c>
      <c r="CP679" s="4">
        <v>1</v>
      </c>
      <c r="CQ679" s="4">
        <v>0</v>
      </c>
      <c r="CR679" s="4">
        <v>1</v>
      </c>
      <c r="CS679" s="4">
        <v>0</v>
      </c>
      <c r="CT679" s="4">
        <v>1</v>
      </c>
      <c r="CU679" s="4">
        <v>0</v>
      </c>
      <c r="CV679" s="4">
        <v>1</v>
      </c>
      <c r="CW679" s="4">
        <v>0</v>
      </c>
      <c r="CX679" s="4">
        <v>1</v>
      </c>
      <c r="CY679" s="4">
        <v>0</v>
      </c>
      <c r="CZ679" s="4">
        <v>1</v>
      </c>
      <c r="DA679" s="4">
        <v>1.4999999999999999E-2</v>
      </c>
      <c r="DB679" s="4">
        <v>0.98499999999999999</v>
      </c>
      <c r="DC679" s="4">
        <v>0.123</v>
      </c>
      <c r="DD679" s="4">
        <v>0.877</v>
      </c>
      <c r="DE679" s="4">
        <v>0.48699999999999999</v>
      </c>
      <c r="DF679" s="4">
        <v>0.51300000000000001</v>
      </c>
      <c r="DG679" s="4">
        <v>0.89900000000000002</v>
      </c>
      <c r="DH679" s="4">
        <v>0.10100000000000001</v>
      </c>
      <c r="DI679" s="4">
        <v>0.99399999999999999</v>
      </c>
      <c r="DJ679" s="4">
        <v>6.0000000000000001E-3</v>
      </c>
      <c r="DK679" s="4">
        <v>1</v>
      </c>
      <c r="DL679" s="4">
        <v>0</v>
      </c>
      <c r="DM679" s="4">
        <v>1</v>
      </c>
      <c r="DN679" s="4">
        <v>0</v>
      </c>
      <c r="DO679" s="4">
        <v>1</v>
      </c>
      <c r="DP679" s="4">
        <v>0</v>
      </c>
      <c r="DQ679" s="4">
        <v>1</v>
      </c>
      <c r="DR679" s="4">
        <v>0</v>
      </c>
      <c r="DS679" s="4">
        <v>1</v>
      </c>
      <c r="DT679" s="4">
        <v>0</v>
      </c>
      <c r="DU679" s="4">
        <v>1</v>
      </c>
      <c r="DV679" s="4">
        <v>0</v>
      </c>
      <c r="DW679" s="4">
        <v>1</v>
      </c>
      <c r="DX679" s="4">
        <v>0</v>
      </c>
    </row>
    <row r="680" spans="1:128">
      <c r="A680" s="10">
        <v>675</v>
      </c>
      <c r="BP680" s="3"/>
      <c r="BQ680" s="3"/>
      <c r="BR680" s="3"/>
      <c r="BS680" s="3"/>
      <c r="BT680" s="10">
        <v>675</v>
      </c>
      <c r="BU680" s="4">
        <f t="shared" si="40"/>
        <v>0</v>
      </c>
      <c r="BV680" s="4">
        <f t="shared" si="41"/>
        <v>0</v>
      </c>
      <c r="BW680" s="10"/>
      <c r="BX680" s="4">
        <f t="shared" si="42"/>
        <v>1</v>
      </c>
      <c r="BY680" s="4">
        <f t="shared" si="43"/>
        <v>1</v>
      </c>
      <c r="CA680" s="18">
        <v>134800</v>
      </c>
      <c r="CH680" s="18">
        <v>134800</v>
      </c>
      <c r="CI680" s="4">
        <v>0</v>
      </c>
      <c r="CJ680" s="4">
        <v>1</v>
      </c>
      <c r="CK680" s="4">
        <v>0</v>
      </c>
      <c r="CL680" s="4">
        <v>1</v>
      </c>
      <c r="CM680" s="4">
        <v>0</v>
      </c>
      <c r="CN680" s="4">
        <v>1</v>
      </c>
      <c r="CO680" s="4">
        <v>0</v>
      </c>
      <c r="CP680" s="4">
        <v>1</v>
      </c>
      <c r="CQ680" s="4">
        <v>0</v>
      </c>
      <c r="CR680" s="4">
        <v>1</v>
      </c>
      <c r="CS680" s="4">
        <v>0</v>
      </c>
      <c r="CT680" s="4">
        <v>1</v>
      </c>
      <c r="CU680" s="4">
        <v>0</v>
      </c>
      <c r="CV680" s="4">
        <v>1</v>
      </c>
      <c r="CW680" s="4">
        <v>0</v>
      </c>
      <c r="CX680" s="4">
        <v>1</v>
      </c>
      <c r="CY680" s="4">
        <v>0</v>
      </c>
      <c r="CZ680" s="4">
        <v>1</v>
      </c>
      <c r="DA680" s="4">
        <v>1.4999999999999999E-2</v>
      </c>
      <c r="DB680" s="4">
        <v>0.98499999999999999</v>
      </c>
      <c r="DC680" s="4">
        <v>0.123</v>
      </c>
      <c r="DD680" s="4">
        <v>0.877</v>
      </c>
      <c r="DE680" s="4">
        <v>0.47599999999999998</v>
      </c>
      <c r="DF680" s="4">
        <v>0.52400000000000002</v>
      </c>
      <c r="DG680" s="4">
        <v>0.89300000000000002</v>
      </c>
      <c r="DH680" s="4">
        <v>0.107</v>
      </c>
      <c r="DI680" s="4">
        <v>0.99299999999999999</v>
      </c>
      <c r="DJ680" s="4">
        <v>7.0000000000000001E-3</v>
      </c>
      <c r="DK680" s="4">
        <v>1</v>
      </c>
      <c r="DL680" s="4">
        <v>0</v>
      </c>
      <c r="DM680" s="4">
        <v>1</v>
      </c>
      <c r="DN680" s="4">
        <v>0</v>
      </c>
      <c r="DO680" s="4">
        <v>1</v>
      </c>
      <c r="DP680" s="4">
        <v>0</v>
      </c>
      <c r="DQ680" s="4">
        <v>1</v>
      </c>
      <c r="DR680" s="4">
        <v>0</v>
      </c>
      <c r="DS680" s="4">
        <v>1</v>
      </c>
      <c r="DT680" s="4">
        <v>0</v>
      </c>
      <c r="DU680" s="4">
        <v>1</v>
      </c>
      <c r="DV680" s="4">
        <v>0</v>
      </c>
      <c r="DW680" s="4">
        <v>1</v>
      </c>
      <c r="DX680" s="4">
        <v>0</v>
      </c>
    </row>
    <row r="681" spans="1:128">
      <c r="A681" s="10">
        <v>676</v>
      </c>
      <c r="BP681" s="3"/>
      <c r="BQ681" s="3"/>
      <c r="BR681" s="3"/>
      <c r="BS681" s="3"/>
      <c r="BT681" s="10">
        <v>676</v>
      </c>
      <c r="BU681" s="4">
        <f t="shared" si="40"/>
        <v>0</v>
      </c>
      <c r="BV681" s="4">
        <f t="shared" si="41"/>
        <v>0</v>
      </c>
      <c r="BW681" s="10"/>
      <c r="BX681" s="4">
        <f t="shared" si="42"/>
        <v>1</v>
      </c>
      <c r="BY681" s="4">
        <f t="shared" si="43"/>
        <v>1</v>
      </c>
      <c r="CA681" s="18">
        <v>135000</v>
      </c>
      <c r="CH681" s="18">
        <v>135000</v>
      </c>
      <c r="CI681" s="4">
        <v>0</v>
      </c>
      <c r="CJ681" s="4">
        <v>1</v>
      </c>
      <c r="CK681" s="4">
        <v>0</v>
      </c>
      <c r="CL681" s="4">
        <v>1</v>
      </c>
      <c r="CM681" s="4">
        <v>0</v>
      </c>
      <c r="CN681" s="4">
        <v>1</v>
      </c>
      <c r="CO681" s="4">
        <v>0</v>
      </c>
      <c r="CP681" s="4">
        <v>1</v>
      </c>
      <c r="CQ681" s="4">
        <v>0</v>
      </c>
      <c r="CR681" s="4">
        <v>1</v>
      </c>
      <c r="CS681" s="4">
        <v>0</v>
      </c>
      <c r="CT681" s="4">
        <v>1</v>
      </c>
      <c r="CU681" s="4">
        <v>0</v>
      </c>
      <c r="CV681" s="4">
        <v>1</v>
      </c>
      <c r="CW681" s="4">
        <v>0</v>
      </c>
      <c r="CX681" s="4">
        <v>1</v>
      </c>
      <c r="CY681" s="4">
        <v>0</v>
      </c>
      <c r="CZ681" s="4">
        <v>1</v>
      </c>
      <c r="DA681" s="4">
        <v>1.2999999999999999E-2</v>
      </c>
      <c r="DB681" s="4">
        <v>0.98699999999999999</v>
      </c>
      <c r="DC681" s="4">
        <v>0.115</v>
      </c>
      <c r="DD681" s="4">
        <v>0.88500000000000001</v>
      </c>
      <c r="DE681" s="4">
        <v>0.46300000000000002</v>
      </c>
      <c r="DF681" s="4">
        <v>0.53700000000000003</v>
      </c>
      <c r="DG681" s="4">
        <v>0.88700000000000001</v>
      </c>
      <c r="DH681" s="4">
        <v>0.113</v>
      </c>
      <c r="DI681" s="4">
        <v>0.99199999999999999</v>
      </c>
      <c r="DJ681" s="4">
        <v>8.0000000000000002E-3</v>
      </c>
      <c r="DK681" s="4">
        <v>1</v>
      </c>
      <c r="DL681" s="4">
        <v>0</v>
      </c>
      <c r="DM681" s="4">
        <v>1</v>
      </c>
      <c r="DN681" s="4">
        <v>0</v>
      </c>
      <c r="DO681" s="4">
        <v>1</v>
      </c>
      <c r="DP681" s="4">
        <v>0</v>
      </c>
      <c r="DQ681" s="4">
        <v>1</v>
      </c>
      <c r="DR681" s="4">
        <v>0</v>
      </c>
      <c r="DS681" s="4">
        <v>1</v>
      </c>
      <c r="DT681" s="4">
        <v>0</v>
      </c>
      <c r="DU681" s="4">
        <v>1</v>
      </c>
      <c r="DV681" s="4">
        <v>0</v>
      </c>
      <c r="DW681" s="4">
        <v>1</v>
      </c>
      <c r="DX681" s="4">
        <v>0</v>
      </c>
    </row>
    <row r="682" spans="1:128">
      <c r="A682" s="10">
        <v>677</v>
      </c>
      <c r="BP682" s="3"/>
      <c r="BQ682" s="3"/>
      <c r="BR682" s="3"/>
      <c r="BS682" s="3"/>
      <c r="BT682" s="10">
        <v>677</v>
      </c>
      <c r="BU682" s="4">
        <f t="shared" si="40"/>
        <v>0</v>
      </c>
      <c r="BV682" s="4">
        <f t="shared" si="41"/>
        <v>0</v>
      </c>
      <c r="BW682" s="10"/>
      <c r="BX682" s="4">
        <f t="shared" si="42"/>
        <v>1</v>
      </c>
      <c r="BY682" s="4">
        <f t="shared" si="43"/>
        <v>1</v>
      </c>
      <c r="CA682" s="18">
        <v>135200</v>
      </c>
      <c r="CH682" s="18">
        <v>135200</v>
      </c>
      <c r="CI682" s="4">
        <v>0</v>
      </c>
      <c r="CJ682" s="4">
        <v>1</v>
      </c>
      <c r="CK682" s="4">
        <v>0</v>
      </c>
      <c r="CL682" s="4">
        <v>1</v>
      </c>
      <c r="CM682" s="4">
        <v>0</v>
      </c>
      <c r="CN682" s="4">
        <v>1</v>
      </c>
      <c r="CO682" s="4">
        <v>0</v>
      </c>
      <c r="CP682" s="4">
        <v>1</v>
      </c>
      <c r="CQ682" s="4">
        <v>0</v>
      </c>
      <c r="CR682" s="4">
        <v>1</v>
      </c>
      <c r="CS682" s="4">
        <v>0</v>
      </c>
      <c r="CT682" s="4">
        <v>1</v>
      </c>
      <c r="CU682" s="4">
        <v>0</v>
      </c>
      <c r="CV682" s="4">
        <v>1</v>
      </c>
      <c r="CW682" s="4">
        <v>0</v>
      </c>
      <c r="CX682" s="4">
        <v>1</v>
      </c>
      <c r="CY682" s="4">
        <v>0</v>
      </c>
      <c r="CZ682" s="4">
        <v>1</v>
      </c>
      <c r="DA682" s="4">
        <v>1.2E-2</v>
      </c>
      <c r="DB682" s="4">
        <v>0.98799999999999999</v>
      </c>
      <c r="DC682" s="4">
        <v>0.108</v>
      </c>
      <c r="DD682" s="4">
        <v>0.89200000000000002</v>
      </c>
      <c r="DE682" s="4">
        <v>0.45400000000000001</v>
      </c>
      <c r="DF682" s="4">
        <v>0.54600000000000004</v>
      </c>
      <c r="DG682" s="4">
        <v>0.879</v>
      </c>
      <c r="DH682" s="4">
        <v>0.121</v>
      </c>
      <c r="DI682" s="4">
        <v>0.99099999999999999</v>
      </c>
      <c r="DJ682" s="4">
        <v>8.9999999999999993E-3</v>
      </c>
      <c r="DK682" s="4">
        <v>1</v>
      </c>
      <c r="DL682" s="4">
        <v>0</v>
      </c>
      <c r="DM682" s="4">
        <v>1</v>
      </c>
      <c r="DN682" s="4">
        <v>0</v>
      </c>
      <c r="DO682" s="4">
        <v>1</v>
      </c>
      <c r="DP682" s="4">
        <v>0</v>
      </c>
      <c r="DQ682" s="4">
        <v>1</v>
      </c>
      <c r="DR682" s="4">
        <v>0</v>
      </c>
      <c r="DS682" s="4">
        <v>1</v>
      </c>
      <c r="DT682" s="4">
        <v>0</v>
      </c>
      <c r="DU682" s="4">
        <v>1</v>
      </c>
      <c r="DV682" s="4">
        <v>0</v>
      </c>
      <c r="DW682" s="4">
        <v>1</v>
      </c>
      <c r="DX682" s="4">
        <v>0</v>
      </c>
    </row>
    <row r="683" spans="1:128">
      <c r="A683" s="10">
        <v>678</v>
      </c>
      <c r="BP683" s="3"/>
      <c r="BQ683" s="3"/>
      <c r="BR683" s="3"/>
      <c r="BS683" s="3"/>
      <c r="BT683" s="10">
        <v>678</v>
      </c>
      <c r="BU683" s="4">
        <f t="shared" si="40"/>
        <v>0</v>
      </c>
      <c r="BV683" s="4">
        <f t="shared" si="41"/>
        <v>0</v>
      </c>
      <c r="BW683" s="10"/>
      <c r="BX683" s="4">
        <f t="shared" si="42"/>
        <v>1</v>
      </c>
      <c r="BY683" s="4">
        <f t="shared" si="43"/>
        <v>1</v>
      </c>
      <c r="CA683" s="18">
        <v>135400</v>
      </c>
      <c r="CH683" s="18">
        <v>135400</v>
      </c>
      <c r="CI683" s="4">
        <v>0</v>
      </c>
      <c r="CJ683" s="4">
        <v>1</v>
      </c>
      <c r="CK683" s="4">
        <v>0</v>
      </c>
      <c r="CL683" s="4">
        <v>1</v>
      </c>
      <c r="CM683" s="4">
        <v>0</v>
      </c>
      <c r="CN683" s="4">
        <v>1</v>
      </c>
      <c r="CO683" s="4">
        <v>0</v>
      </c>
      <c r="CP683" s="4">
        <v>1</v>
      </c>
      <c r="CQ683" s="4">
        <v>0</v>
      </c>
      <c r="CR683" s="4">
        <v>1</v>
      </c>
      <c r="CS683" s="4">
        <v>0</v>
      </c>
      <c r="CT683" s="4">
        <v>1</v>
      </c>
      <c r="CU683" s="4">
        <v>0</v>
      </c>
      <c r="CV683" s="4">
        <v>1</v>
      </c>
      <c r="CW683" s="4">
        <v>0</v>
      </c>
      <c r="CX683" s="4">
        <v>1</v>
      </c>
      <c r="CY683" s="4">
        <v>0</v>
      </c>
      <c r="CZ683" s="4">
        <v>1</v>
      </c>
      <c r="DA683" s="4">
        <v>1.2E-2</v>
      </c>
      <c r="DB683" s="4">
        <v>0.98799999999999999</v>
      </c>
      <c r="DC683" s="4">
        <v>0.107</v>
      </c>
      <c r="DD683" s="4">
        <v>0.89300000000000002</v>
      </c>
      <c r="DE683" s="4">
        <v>0.44600000000000001</v>
      </c>
      <c r="DF683" s="4">
        <v>0.55400000000000005</v>
      </c>
      <c r="DG683" s="4">
        <v>0.874</v>
      </c>
      <c r="DH683" s="4">
        <v>0.126</v>
      </c>
      <c r="DI683" s="4">
        <v>0.99099999999999999</v>
      </c>
      <c r="DJ683" s="4">
        <v>8.9999999999999993E-3</v>
      </c>
      <c r="DK683" s="4">
        <v>1</v>
      </c>
      <c r="DL683" s="4">
        <v>0</v>
      </c>
      <c r="DM683" s="4">
        <v>1</v>
      </c>
      <c r="DN683" s="4">
        <v>0</v>
      </c>
      <c r="DO683" s="4">
        <v>1</v>
      </c>
      <c r="DP683" s="4">
        <v>0</v>
      </c>
      <c r="DQ683" s="4">
        <v>1</v>
      </c>
      <c r="DR683" s="4">
        <v>0</v>
      </c>
      <c r="DS683" s="4">
        <v>1</v>
      </c>
      <c r="DT683" s="4">
        <v>0</v>
      </c>
      <c r="DU683" s="4">
        <v>1</v>
      </c>
      <c r="DV683" s="4">
        <v>0</v>
      </c>
      <c r="DW683" s="4">
        <v>1</v>
      </c>
      <c r="DX683" s="4">
        <v>0</v>
      </c>
    </row>
    <row r="684" spans="1:128">
      <c r="A684" s="10">
        <v>679</v>
      </c>
      <c r="BP684" s="3"/>
      <c r="BQ684" s="3"/>
      <c r="BR684" s="3"/>
      <c r="BS684" s="3"/>
      <c r="BT684" s="10">
        <v>679</v>
      </c>
      <c r="BU684" s="4">
        <f t="shared" si="40"/>
        <v>0</v>
      </c>
      <c r="BV684" s="4">
        <f t="shared" si="41"/>
        <v>0</v>
      </c>
      <c r="BW684" s="10"/>
      <c r="BX684" s="4">
        <f t="shared" si="42"/>
        <v>1</v>
      </c>
      <c r="BY684" s="4">
        <f t="shared" si="43"/>
        <v>1</v>
      </c>
      <c r="CA684" s="18">
        <v>135600</v>
      </c>
      <c r="CH684" s="18">
        <v>135600</v>
      </c>
      <c r="CI684" s="4">
        <v>0</v>
      </c>
      <c r="CJ684" s="4">
        <v>1</v>
      </c>
      <c r="CK684" s="4">
        <v>0</v>
      </c>
      <c r="CL684" s="4">
        <v>1</v>
      </c>
      <c r="CM684" s="4">
        <v>0</v>
      </c>
      <c r="CN684" s="4">
        <v>1</v>
      </c>
      <c r="CO684" s="4">
        <v>0</v>
      </c>
      <c r="CP684" s="4">
        <v>1</v>
      </c>
      <c r="CQ684" s="4">
        <v>0</v>
      </c>
      <c r="CR684" s="4">
        <v>1</v>
      </c>
      <c r="CS684" s="4">
        <v>0</v>
      </c>
      <c r="CT684" s="4">
        <v>1</v>
      </c>
      <c r="CU684" s="4">
        <v>0</v>
      </c>
      <c r="CV684" s="4">
        <v>1</v>
      </c>
      <c r="CW684" s="4">
        <v>0</v>
      </c>
      <c r="CX684" s="4">
        <v>1</v>
      </c>
      <c r="CY684" s="4">
        <v>0</v>
      </c>
      <c r="CZ684" s="4">
        <v>1</v>
      </c>
      <c r="DA684" s="4">
        <v>1.0999999999999999E-2</v>
      </c>
      <c r="DB684" s="4">
        <v>0.98899999999999999</v>
      </c>
      <c r="DC684" s="4">
        <v>0.1</v>
      </c>
      <c r="DD684" s="4">
        <v>0.9</v>
      </c>
      <c r="DE684" s="4">
        <v>0.439</v>
      </c>
      <c r="DF684" s="4">
        <v>0.56100000000000005</v>
      </c>
      <c r="DG684" s="4">
        <v>0.871</v>
      </c>
      <c r="DH684" s="4">
        <v>0.129</v>
      </c>
      <c r="DI684" s="4">
        <v>0.98899999999999999</v>
      </c>
      <c r="DJ684" s="4">
        <v>1.0999999999999999E-2</v>
      </c>
      <c r="DK684" s="4">
        <v>1</v>
      </c>
      <c r="DL684" s="4">
        <v>0</v>
      </c>
      <c r="DM684" s="4">
        <v>1</v>
      </c>
      <c r="DN684" s="4">
        <v>0</v>
      </c>
      <c r="DO684" s="4">
        <v>1</v>
      </c>
      <c r="DP684" s="4">
        <v>0</v>
      </c>
      <c r="DQ684" s="4">
        <v>1</v>
      </c>
      <c r="DR684" s="4">
        <v>0</v>
      </c>
      <c r="DS684" s="4">
        <v>1</v>
      </c>
      <c r="DT684" s="4">
        <v>0</v>
      </c>
      <c r="DU684" s="4">
        <v>1</v>
      </c>
      <c r="DV684" s="4">
        <v>0</v>
      </c>
      <c r="DW684" s="4">
        <v>1</v>
      </c>
      <c r="DX684" s="4">
        <v>0</v>
      </c>
    </row>
    <row r="685" spans="1:128">
      <c r="A685" s="10">
        <v>680</v>
      </c>
      <c r="BP685" s="3"/>
      <c r="BQ685" s="3"/>
      <c r="BR685" s="3"/>
      <c r="BS685" s="3"/>
      <c r="BT685" s="10">
        <v>680</v>
      </c>
      <c r="BU685" s="4">
        <f t="shared" si="40"/>
        <v>0</v>
      </c>
      <c r="BV685" s="4">
        <f t="shared" si="41"/>
        <v>0</v>
      </c>
      <c r="BW685" s="10"/>
      <c r="BX685" s="4">
        <f t="shared" si="42"/>
        <v>1</v>
      </c>
      <c r="BY685" s="4">
        <f t="shared" si="43"/>
        <v>1</v>
      </c>
      <c r="CA685" s="18">
        <v>135800</v>
      </c>
      <c r="CH685" s="18">
        <v>135800</v>
      </c>
      <c r="CI685" s="4">
        <v>0</v>
      </c>
      <c r="CJ685" s="4">
        <v>1</v>
      </c>
      <c r="CK685" s="4">
        <v>0</v>
      </c>
      <c r="CL685" s="4">
        <v>1</v>
      </c>
      <c r="CM685" s="4">
        <v>0</v>
      </c>
      <c r="CN685" s="4">
        <v>1</v>
      </c>
      <c r="CO685" s="4">
        <v>0</v>
      </c>
      <c r="CP685" s="4">
        <v>1</v>
      </c>
      <c r="CQ685" s="4">
        <v>0</v>
      </c>
      <c r="CR685" s="4">
        <v>1</v>
      </c>
      <c r="CS685" s="4">
        <v>0</v>
      </c>
      <c r="CT685" s="4">
        <v>1</v>
      </c>
      <c r="CU685" s="4">
        <v>0</v>
      </c>
      <c r="CV685" s="4">
        <v>1</v>
      </c>
      <c r="CW685" s="4">
        <v>0</v>
      </c>
      <c r="CX685" s="4">
        <v>1</v>
      </c>
      <c r="CY685" s="4">
        <v>0</v>
      </c>
      <c r="CZ685" s="4">
        <v>1</v>
      </c>
      <c r="DA685" s="4">
        <v>8.9999999999999993E-3</v>
      </c>
      <c r="DB685" s="4">
        <v>0.99099999999999999</v>
      </c>
      <c r="DC685" s="4">
        <v>9.5000000000000001E-2</v>
      </c>
      <c r="DD685" s="4">
        <v>0.90500000000000003</v>
      </c>
      <c r="DE685" s="4">
        <v>0.433</v>
      </c>
      <c r="DF685" s="4">
        <v>0.56699999999999995</v>
      </c>
      <c r="DG685" s="4">
        <v>0.86799999999999999</v>
      </c>
      <c r="DH685" s="4">
        <v>0.13200000000000001</v>
      </c>
      <c r="DI685" s="4">
        <v>0.98799999999999999</v>
      </c>
      <c r="DJ685" s="4">
        <v>1.2E-2</v>
      </c>
      <c r="DK685" s="4">
        <v>1</v>
      </c>
      <c r="DL685" s="4">
        <v>0</v>
      </c>
      <c r="DM685" s="4">
        <v>1</v>
      </c>
      <c r="DN685" s="4">
        <v>0</v>
      </c>
      <c r="DO685" s="4">
        <v>1</v>
      </c>
      <c r="DP685" s="4">
        <v>0</v>
      </c>
      <c r="DQ685" s="4">
        <v>1</v>
      </c>
      <c r="DR685" s="4">
        <v>0</v>
      </c>
      <c r="DS685" s="4">
        <v>1</v>
      </c>
      <c r="DT685" s="4">
        <v>0</v>
      </c>
      <c r="DU685" s="4">
        <v>1</v>
      </c>
      <c r="DV685" s="4">
        <v>0</v>
      </c>
      <c r="DW685" s="4">
        <v>1</v>
      </c>
      <c r="DX685" s="4">
        <v>0</v>
      </c>
    </row>
    <row r="686" spans="1:128">
      <c r="A686" s="10">
        <v>681</v>
      </c>
      <c r="BP686" s="3"/>
      <c r="BQ686" s="3"/>
      <c r="BR686" s="3"/>
      <c r="BS686" s="3"/>
      <c r="BT686" s="10">
        <v>681</v>
      </c>
      <c r="BU686" s="4">
        <f t="shared" si="40"/>
        <v>0</v>
      </c>
      <c r="BV686" s="4">
        <f t="shared" si="41"/>
        <v>0</v>
      </c>
      <c r="BW686" s="10"/>
      <c r="BX686" s="4">
        <f t="shared" si="42"/>
        <v>1</v>
      </c>
      <c r="BY686" s="4">
        <f t="shared" si="43"/>
        <v>1</v>
      </c>
      <c r="CA686" s="18">
        <v>136000</v>
      </c>
      <c r="CH686" s="18">
        <v>136000</v>
      </c>
      <c r="CI686" s="4">
        <v>0</v>
      </c>
      <c r="CJ686" s="4">
        <v>1</v>
      </c>
      <c r="CK686" s="4">
        <v>0</v>
      </c>
      <c r="CL686" s="4">
        <v>1</v>
      </c>
      <c r="CM686" s="4">
        <v>0</v>
      </c>
      <c r="CN686" s="4">
        <v>1</v>
      </c>
      <c r="CO686" s="4">
        <v>0</v>
      </c>
      <c r="CP686" s="4">
        <v>1</v>
      </c>
      <c r="CQ686" s="4">
        <v>0</v>
      </c>
      <c r="CR686" s="4">
        <v>1</v>
      </c>
      <c r="CS686" s="4">
        <v>0</v>
      </c>
      <c r="CT686" s="4">
        <v>1</v>
      </c>
      <c r="CU686" s="4">
        <v>0</v>
      </c>
      <c r="CV686" s="4">
        <v>1</v>
      </c>
      <c r="CW686" s="4">
        <v>0</v>
      </c>
      <c r="CX686" s="4">
        <v>1</v>
      </c>
      <c r="CY686" s="4">
        <v>0</v>
      </c>
      <c r="CZ686" s="4">
        <v>1</v>
      </c>
      <c r="DA686" s="4">
        <v>8.0000000000000002E-3</v>
      </c>
      <c r="DB686" s="4">
        <v>0.99199999999999999</v>
      </c>
      <c r="DC686" s="4">
        <v>9.1999999999999998E-2</v>
      </c>
      <c r="DD686" s="4">
        <v>0.90800000000000003</v>
      </c>
      <c r="DE686" s="4">
        <v>0.42599999999999999</v>
      </c>
      <c r="DF686" s="4">
        <v>0.57399999999999995</v>
      </c>
      <c r="DG686" s="4">
        <v>0.86499999999999999</v>
      </c>
      <c r="DH686" s="4">
        <v>0.13500000000000001</v>
      </c>
      <c r="DI686" s="4">
        <v>0.98699999999999999</v>
      </c>
      <c r="DJ686" s="4">
        <v>1.2999999999999999E-2</v>
      </c>
      <c r="DK686" s="4">
        <v>1</v>
      </c>
      <c r="DL686" s="4">
        <v>0</v>
      </c>
      <c r="DM686" s="4">
        <v>1</v>
      </c>
      <c r="DN686" s="4">
        <v>0</v>
      </c>
      <c r="DO686" s="4">
        <v>1</v>
      </c>
      <c r="DP686" s="4">
        <v>0</v>
      </c>
      <c r="DQ686" s="4">
        <v>1</v>
      </c>
      <c r="DR686" s="4">
        <v>0</v>
      </c>
      <c r="DS686" s="4">
        <v>1</v>
      </c>
      <c r="DT686" s="4">
        <v>0</v>
      </c>
      <c r="DU686" s="4">
        <v>1</v>
      </c>
      <c r="DV686" s="4">
        <v>0</v>
      </c>
      <c r="DW686" s="4">
        <v>1</v>
      </c>
      <c r="DX686" s="4">
        <v>0</v>
      </c>
    </row>
    <row r="687" spans="1:128">
      <c r="A687" s="10">
        <v>682</v>
      </c>
      <c r="BP687" s="3"/>
      <c r="BQ687" s="3"/>
      <c r="BR687" s="3"/>
      <c r="BS687" s="3"/>
      <c r="BT687" s="10">
        <v>682</v>
      </c>
      <c r="BU687" s="4">
        <f t="shared" si="40"/>
        <v>0</v>
      </c>
      <c r="BV687" s="4">
        <f t="shared" si="41"/>
        <v>0</v>
      </c>
      <c r="BW687" s="10"/>
      <c r="BX687" s="4">
        <f t="shared" si="42"/>
        <v>1</v>
      </c>
      <c r="BY687" s="4">
        <f t="shared" si="43"/>
        <v>1</v>
      </c>
      <c r="CA687" s="18">
        <v>136200</v>
      </c>
      <c r="CH687" s="18">
        <v>136200</v>
      </c>
      <c r="CI687" s="4">
        <v>0</v>
      </c>
      <c r="CJ687" s="4">
        <v>1</v>
      </c>
      <c r="CK687" s="4">
        <v>0</v>
      </c>
      <c r="CL687" s="4">
        <v>1</v>
      </c>
      <c r="CM687" s="4">
        <v>0</v>
      </c>
      <c r="CN687" s="4">
        <v>1</v>
      </c>
      <c r="CO687" s="4">
        <v>0</v>
      </c>
      <c r="CP687" s="4">
        <v>1</v>
      </c>
      <c r="CQ687" s="4">
        <v>0</v>
      </c>
      <c r="CR687" s="4">
        <v>1</v>
      </c>
      <c r="CS687" s="4">
        <v>0</v>
      </c>
      <c r="CT687" s="4">
        <v>1</v>
      </c>
      <c r="CU687" s="4">
        <v>0</v>
      </c>
      <c r="CV687" s="4">
        <v>1</v>
      </c>
      <c r="CW687" s="4">
        <v>0</v>
      </c>
      <c r="CX687" s="4">
        <v>1</v>
      </c>
      <c r="CY687" s="4">
        <v>0</v>
      </c>
      <c r="CZ687" s="4">
        <v>1</v>
      </c>
      <c r="DA687" s="4">
        <v>8.0000000000000002E-3</v>
      </c>
      <c r="DB687" s="4">
        <v>0.99199999999999999</v>
      </c>
      <c r="DC687" s="4">
        <v>8.6999999999999994E-2</v>
      </c>
      <c r="DD687" s="4">
        <v>0.91300000000000003</v>
      </c>
      <c r="DE687" s="4">
        <v>0.41</v>
      </c>
      <c r="DF687" s="4">
        <v>0.59</v>
      </c>
      <c r="DG687" s="4">
        <v>0.86199999999999999</v>
      </c>
      <c r="DH687" s="4">
        <v>0.13800000000000001</v>
      </c>
      <c r="DI687" s="4">
        <v>0.98699999999999999</v>
      </c>
      <c r="DJ687" s="4">
        <v>1.2999999999999999E-2</v>
      </c>
      <c r="DK687" s="4">
        <v>1</v>
      </c>
      <c r="DL687" s="4">
        <v>0</v>
      </c>
      <c r="DM687" s="4">
        <v>1</v>
      </c>
      <c r="DN687" s="4">
        <v>0</v>
      </c>
      <c r="DO687" s="4">
        <v>1</v>
      </c>
      <c r="DP687" s="4">
        <v>0</v>
      </c>
      <c r="DQ687" s="4">
        <v>1</v>
      </c>
      <c r="DR687" s="4">
        <v>0</v>
      </c>
      <c r="DS687" s="4">
        <v>1</v>
      </c>
      <c r="DT687" s="4">
        <v>0</v>
      </c>
      <c r="DU687" s="4">
        <v>1</v>
      </c>
      <c r="DV687" s="4">
        <v>0</v>
      </c>
      <c r="DW687" s="4">
        <v>1</v>
      </c>
      <c r="DX687" s="4">
        <v>0</v>
      </c>
    </row>
    <row r="688" spans="1:128">
      <c r="A688" s="10">
        <v>683</v>
      </c>
      <c r="BP688" s="3"/>
      <c r="BQ688" s="3"/>
      <c r="BR688" s="3"/>
      <c r="BS688" s="3"/>
      <c r="BT688" s="10">
        <v>683</v>
      </c>
      <c r="BU688" s="4">
        <f t="shared" si="40"/>
        <v>0</v>
      </c>
      <c r="BV688" s="4">
        <f t="shared" si="41"/>
        <v>0</v>
      </c>
      <c r="BW688" s="10"/>
      <c r="BX688" s="4">
        <f t="shared" si="42"/>
        <v>1</v>
      </c>
      <c r="BY688" s="4">
        <f t="shared" si="43"/>
        <v>1</v>
      </c>
      <c r="CA688" s="18">
        <v>136400</v>
      </c>
      <c r="CH688" s="18">
        <v>136400</v>
      </c>
      <c r="CI688" s="4">
        <v>0</v>
      </c>
      <c r="CJ688" s="4">
        <v>1</v>
      </c>
      <c r="CK688" s="4">
        <v>0</v>
      </c>
      <c r="CL688" s="4">
        <v>1</v>
      </c>
      <c r="CM688" s="4">
        <v>0</v>
      </c>
      <c r="CN688" s="4">
        <v>1</v>
      </c>
      <c r="CO688" s="4">
        <v>0</v>
      </c>
      <c r="CP688" s="4">
        <v>1</v>
      </c>
      <c r="CQ688" s="4">
        <v>0</v>
      </c>
      <c r="CR688" s="4">
        <v>1</v>
      </c>
      <c r="CS688" s="4">
        <v>0</v>
      </c>
      <c r="CT688" s="4">
        <v>1</v>
      </c>
      <c r="CU688" s="4">
        <v>0</v>
      </c>
      <c r="CV688" s="4">
        <v>1</v>
      </c>
      <c r="CW688" s="4">
        <v>0</v>
      </c>
      <c r="CX688" s="4">
        <v>1</v>
      </c>
      <c r="CY688" s="4">
        <v>0</v>
      </c>
      <c r="CZ688" s="4">
        <v>1</v>
      </c>
      <c r="DA688" s="4">
        <v>8.0000000000000002E-3</v>
      </c>
      <c r="DB688" s="4">
        <v>0.99199999999999999</v>
      </c>
      <c r="DC688" s="4">
        <v>8.5000000000000006E-2</v>
      </c>
      <c r="DD688" s="4">
        <v>0.91500000000000004</v>
      </c>
      <c r="DE688" s="4">
        <v>0.40600000000000003</v>
      </c>
      <c r="DF688" s="4">
        <v>0.59399999999999997</v>
      </c>
      <c r="DG688" s="4">
        <v>0.85499999999999998</v>
      </c>
      <c r="DH688" s="4">
        <v>0.14499999999999999</v>
      </c>
      <c r="DI688" s="4">
        <v>0.98299999999999998</v>
      </c>
      <c r="DJ688" s="4">
        <v>1.7000000000000001E-2</v>
      </c>
      <c r="DK688" s="4">
        <v>1</v>
      </c>
      <c r="DL688" s="4">
        <v>0</v>
      </c>
      <c r="DM688" s="4">
        <v>1</v>
      </c>
      <c r="DN688" s="4">
        <v>0</v>
      </c>
      <c r="DO688" s="4">
        <v>1</v>
      </c>
      <c r="DP688" s="4">
        <v>0</v>
      </c>
      <c r="DQ688" s="4">
        <v>1</v>
      </c>
      <c r="DR688" s="4">
        <v>0</v>
      </c>
      <c r="DS688" s="4">
        <v>1</v>
      </c>
      <c r="DT688" s="4">
        <v>0</v>
      </c>
      <c r="DU688" s="4">
        <v>1</v>
      </c>
      <c r="DV688" s="4">
        <v>0</v>
      </c>
      <c r="DW688" s="4">
        <v>1</v>
      </c>
      <c r="DX688" s="4">
        <v>0</v>
      </c>
    </row>
    <row r="689" spans="1:128">
      <c r="A689" s="10">
        <v>684</v>
      </c>
      <c r="BP689" s="3"/>
      <c r="BQ689" s="3"/>
      <c r="BR689" s="3"/>
      <c r="BS689" s="3"/>
      <c r="BT689" s="10">
        <v>684</v>
      </c>
      <c r="BU689" s="4">
        <f t="shared" si="40"/>
        <v>0</v>
      </c>
      <c r="BV689" s="4">
        <f t="shared" si="41"/>
        <v>0</v>
      </c>
      <c r="BW689" s="10"/>
      <c r="BX689" s="4">
        <f t="shared" si="42"/>
        <v>1</v>
      </c>
      <c r="BY689" s="4">
        <f t="shared" si="43"/>
        <v>1</v>
      </c>
      <c r="CA689" s="18">
        <v>136600</v>
      </c>
      <c r="CH689" s="18">
        <v>136600</v>
      </c>
      <c r="CI689" s="4">
        <v>0</v>
      </c>
      <c r="CJ689" s="4">
        <v>1</v>
      </c>
      <c r="CK689" s="4">
        <v>0</v>
      </c>
      <c r="CL689" s="4">
        <v>1</v>
      </c>
      <c r="CM689" s="4">
        <v>0</v>
      </c>
      <c r="CN689" s="4">
        <v>1</v>
      </c>
      <c r="CO689" s="4">
        <v>0</v>
      </c>
      <c r="CP689" s="4">
        <v>1</v>
      </c>
      <c r="CQ689" s="4">
        <v>0</v>
      </c>
      <c r="CR689" s="4">
        <v>1</v>
      </c>
      <c r="CS689" s="4">
        <v>0</v>
      </c>
      <c r="CT689" s="4">
        <v>1</v>
      </c>
      <c r="CU689" s="4">
        <v>0</v>
      </c>
      <c r="CV689" s="4">
        <v>1</v>
      </c>
      <c r="CW689" s="4">
        <v>0</v>
      </c>
      <c r="CX689" s="4">
        <v>1</v>
      </c>
      <c r="CY689" s="4">
        <v>0</v>
      </c>
      <c r="CZ689" s="4">
        <v>1</v>
      </c>
      <c r="DA689" s="4">
        <v>8.0000000000000002E-3</v>
      </c>
      <c r="DB689" s="4">
        <v>0.99199999999999999</v>
      </c>
      <c r="DC689" s="4">
        <v>8.4000000000000005E-2</v>
      </c>
      <c r="DD689" s="4">
        <v>0.91600000000000004</v>
      </c>
      <c r="DE689" s="4">
        <v>0.39700000000000002</v>
      </c>
      <c r="DF689" s="4">
        <v>0.60299999999999998</v>
      </c>
      <c r="DG689" s="4">
        <v>0.84299999999999997</v>
      </c>
      <c r="DH689" s="4">
        <v>0.157</v>
      </c>
      <c r="DI689" s="4">
        <v>0.98199999999999998</v>
      </c>
      <c r="DJ689" s="4">
        <v>1.7999999999999999E-2</v>
      </c>
      <c r="DK689" s="4">
        <v>0.999</v>
      </c>
      <c r="DL689" s="4">
        <v>1E-3</v>
      </c>
      <c r="DM689" s="4">
        <v>1</v>
      </c>
      <c r="DN689" s="4">
        <v>0</v>
      </c>
      <c r="DO689" s="4">
        <v>1</v>
      </c>
      <c r="DP689" s="4">
        <v>0</v>
      </c>
      <c r="DQ689" s="4">
        <v>1</v>
      </c>
      <c r="DR689" s="4">
        <v>0</v>
      </c>
      <c r="DS689" s="4">
        <v>1</v>
      </c>
      <c r="DT689" s="4">
        <v>0</v>
      </c>
      <c r="DU689" s="4">
        <v>1</v>
      </c>
      <c r="DV689" s="4">
        <v>0</v>
      </c>
      <c r="DW689" s="4">
        <v>1</v>
      </c>
      <c r="DX689" s="4">
        <v>0</v>
      </c>
    </row>
    <row r="690" spans="1:128">
      <c r="A690" s="10">
        <v>685</v>
      </c>
      <c r="BP690" s="3"/>
      <c r="BQ690" s="3"/>
      <c r="BR690" s="3"/>
      <c r="BS690" s="3"/>
      <c r="BT690" s="10">
        <v>685</v>
      </c>
      <c r="BU690" s="4">
        <f t="shared" si="40"/>
        <v>0</v>
      </c>
      <c r="BV690" s="4">
        <f t="shared" si="41"/>
        <v>0</v>
      </c>
      <c r="BW690" s="10"/>
      <c r="BX690" s="4">
        <f t="shared" si="42"/>
        <v>1</v>
      </c>
      <c r="BY690" s="4">
        <f t="shared" si="43"/>
        <v>1</v>
      </c>
      <c r="CA690" s="18">
        <v>136800</v>
      </c>
      <c r="CH690" s="18">
        <v>136800</v>
      </c>
      <c r="CI690" s="4">
        <v>0</v>
      </c>
      <c r="CJ690" s="4">
        <v>1</v>
      </c>
      <c r="CK690" s="4">
        <v>0</v>
      </c>
      <c r="CL690" s="4">
        <v>1</v>
      </c>
      <c r="CM690" s="4">
        <v>0</v>
      </c>
      <c r="CN690" s="4">
        <v>1</v>
      </c>
      <c r="CO690" s="4">
        <v>0</v>
      </c>
      <c r="CP690" s="4">
        <v>1</v>
      </c>
      <c r="CQ690" s="4">
        <v>0</v>
      </c>
      <c r="CR690" s="4">
        <v>1</v>
      </c>
      <c r="CS690" s="4">
        <v>0</v>
      </c>
      <c r="CT690" s="4">
        <v>1</v>
      </c>
      <c r="CU690" s="4">
        <v>0</v>
      </c>
      <c r="CV690" s="4">
        <v>1</v>
      </c>
      <c r="CW690" s="4">
        <v>0</v>
      </c>
      <c r="CX690" s="4">
        <v>1</v>
      </c>
      <c r="CY690" s="4">
        <v>0</v>
      </c>
      <c r="CZ690" s="4">
        <v>1</v>
      </c>
      <c r="DA690" s="4">
        <v>8.0000000000000002E-3</v>
      </c>
      <c r="DB690" s="4">
        <v>0.99199999999999999</v>
      </c>
      <c r="DC690" s="4">
        <v>8.1000000000000003E-2</v>
      </c>
      <c r="DD690" s="4">
        <v>0.91900000000000004</v>
      </c>
      <c r="DE690" s="4">
        <v>0.39200000000000002</v>
      </c>
      <c r="DF690" s="4">
        <v>0.60799999999999998</v>
      </c>
      <c r="DG690" s="4">
        <v>0.83599999999999997</v>
      </c>
      <c r="DH690" s="4">
        <v>0.16400000000000001</v>
      </c>
      <c r="DI690" s="4">
        <v>0.98099999999999998</v>
      </c>
      <c r="DJ690" s="4">
        <v>1.9E-2</v>
      </c>
      <c r="DK690" s="4">
        <v>0.999</v>
      </c>
      <c r="DL690" s="4">
        <v>1E-3</v>
      </c>
      <c r="DM690" s="4">
        <v>1</v>
      </c>
      <c r="DN690" s="4">
        <v>0</v>
      </c>
      <c r="DO690" s="4">
        <v>1</v>
      </c>
      <c r="DP690" s="4">
        <v>0</v>
      </c>
      <c r="DQ690" s="4">
        <v>1</v>
      </c>
      <c r="DR690" s="4">
        <v>0</v>
      </c>
      <c r="DS690" s="4">
        <v>1</v>
      </c>
      <c r="DT690" s="4">
        <v>0</v>
      </c>
      <c r="DU690" s="4">
        <v>1</v>
      </c>
      <c r="DV690" s="4">
        <v>0</v>
      </c>
      <c r="DW690" s="4">
        <v>1</v>
      </c>
      <c r="DX690" s="4">
        <v>0</v>
      </c>
    </row>
    <row r="691" spans="1:128">
      <c r="A691" s="10">
        <v>686</v>
      </c>
      <c r="BP691" s="3"/>
      <c r="BQ691" s="3"/>
      <c r="BR691" s="3"/>
      <c r="BS691" s="3"/>
      <c r="BT691" s="10">
        <v>686</v>
      </c>
      <c r="BU691" s="4">
        <f t="shared" si="40"/>
        <v>0</v>
      </c>
      <c r="BV691" s="4">
        <f t="shared" si="41"/>
        <v>0</v>
      </c>
      <c r="BW691" s="10"/>
      <c r="BX691" s="4">
        <f t="shared" si="42"/>
        <v>1</v>
      </c>
      <c r="BY691" s="4">
        <f t="shared" si="43"/>
        <v>1</v>
      </c>
      <c r="CA691" s="18">
        <v>137000</v>
      </c>
      <c r="CH691" s="18">
        <v>137000</v>
      </c>
      <c r="CI691" s="4">
        <v>0</v>
      </c>
      <c r="CJ691" s="4">
        <v>1</v>
      </c>
      <c r="CK691" s="4">
        <v>0</v>
      </c>
      <c r="CL691" s="4">
        <v>1</v>
      </c>
      <c r="CM691" s="4">
        <v>0</v>
      </c>
      <c r="CN691" s="4">
        <v>1</v>
      </c>
      <c r="CO691" s="4">
        <v>0</v>
      </c>
      <c r="CP691" s="4">
        <v>1</v>
      </c>
      <c r="CQ691" s="4">
        <v>0</v>
      </c>
      <c r="CR691" s="4">
        <v>1</v>
      </c>
      <c r="CS691" s="4">
        <v>0</v>
      </c>
      <c r="CT691" s="4">
        <v>1</v>
      </c>
      <c r="CU691" s="4">
        <v>0</v>
      </c>
      <c r="CV691" s="4">
        <v>1</v>
      </c>
      <c r="CW691" s="4">
        <v>0</v>
      </c>
      <c r="CX691" s="4">
        <v>1</v>
      </c>
      <c r="CY691" s="4">
        <v>0</v>
      </c>
      <c r="CZ691" s="4">
        <v>1</v>
      </c>
      <c r="DA691" s="4">
        <v>8.0000000000000002E-3</v>
      </c>
      <c r="DB691" s="4">
        <v>0.99199999999999999</v>
      </c>
      <c r="DC691" s="4">
        <v>7.5999999999999998E-2</v>
      </c>
      <c r="DD691" s="4">
        <v>0.92400000000000004</v>
      </c>
      <c r="DE691" s="4">
        <v>0.38700000000000001</v>
      </c>
      <c r="DF691" s="4">
        <v>0.61299999999999999</v>
      </c>
      <c r="DG691" s="4">
        <v>0.82899999999999996</v>
      </c>
      <c r="DH691" s="4">
        <v>0.17100000000000001</v>
      </c>
      <c r="DI691" s="4">
        <v>0.98099999999999998</v>
      </c>
      <c r="DJ691" s="4">
        <v>1.9E-2</v>
      </c>
      <c r="DK691" s="4">
        <v>0.999</v>
      </c>
      <c r="DL691" s="4">
        <v>1E-3</v>
      </c>
      <c r="DM691" s="4">
        <v>1</v>
      </c>
      <c r="DN691" s="4">
        <v>0</v>
      </c>
      <c r="DO691" s="4">
        <v>1</v>
      </c>
      <c r="DP691" s="4">
        <v>0</v>
      </c>
      <c r="DQ691" s="4">
        <v>1</v>
      </c>
      <c r="DR691" s="4">
        <v>0</v>
      </c>
      <c r="DS691" s="4">
        <v>1</v>
      </c>
      <c r="DT691" s="4">
        <v>0</v>
      </c>
      <c r="DU691" s="4">
        <v>1</v>
      </c>
      <c r="DV691" s="4">
        <v>0</v>
      </c>
      <c r="DW691" s="4">
        <v>1</v>
      </c>
      <c r="DX691" s="4">
        <v>0</v>
      </c>
    </row>
    <row r="692" spans="1:128">
      <c r="A692" s="10">
        <v>687</v>
      </c>
      <c r="BP692" s="3"/>
      <c r="BQ692" s="3"/>
      <c r="BR692" s="3"/>
      <c r="BS692" s="3"/>
      <c r="BT692" s="10">
        <v>687</v>
      </c>
      <c r="BU692" s="4">
        <f t="shared" si="40"/>
        <v>0</v>
      </c>
      <c r="BV692" s="4">
        <f t="shared" si="41"/>
        <v>0</v>
      </c>
      <c r="BW692" s="10"/>
      <c r="BX692" s="4">
        <f t="shared" si="42"/>
        <v>1</v>
      </c>
      <c r="BY692" s="4">
        <f t="shared" si="43"/>
        <v>1</v>
      </c>
      <c r="CA692" s="18">
        <v>137200</v>
      </c>
      <c r="CH692" s="18">
        <v>137200</v>
      </c>
      <c r="CI692" s="4">
        <v>0</v>
      </c>
      <c r="CJ692" s="4">
        <v>1</v>
      </c>
      <c r="CK692" s="4">
        <v>0</v>
      </c>
      <c r="CL692" s="4">
        <v>1</v>
      </c>
      <c r="CM692" s="4">
        <v>0</v>
      </c>
      <c r="CN692" s="4">
        <v>1</v>
      </c>
      <c r="CO692" s="4">
        <v>0</v>
      </c>
      <c r="CP692" s="4">
        <v>1</v>
      </c>
      <c r="CQ692" s="4">
        <v>0</v>
      </c>
      <c r="CR692" s="4">
        <v>1</v>
      </c>
      <c r="CS692" s="4">
        <v>0</v>
      </c>
      <c r="CT692" s="4">
        <v>1</v>
      </c>
      <c r="CU692" s="4">
        <v>0</v>
      </c>
      <c r="CV692" s="4">
        <v>1</v>
      </c>
      <c r="CW692" s="4">
        <v>0</v>
      </c>
      <c r="CX692" s="4">
        <v>1</v>
      </c>
      <c r="CY692" s="4">
        <v>0</v>
      </c>
      <c r="CZ692" s="4">
        <v>1</v>
      </c>
      <c r="DA692" s="4">
        <v>8.0000000000000002E-3</v>
      </c>
      <c r="DB692" s="4">
        <v>0.99199999999999999</v>
      </c>
      <c r="DC692" s="4">
        <v>7.2999999999999995E-2</v>
      </c>
      <c r="DD692" s="4">
        <v>0.92700000000000005</v>
      </c>
      <c r="DE692" s="4">
        <v>0.374</v>
      </c>
      <c r="DF692" s="4">
        <v>0.626</v>
      </c>
      <c r="DG692" s="4">
        <v>0.82099999999999995</v>
      </c>
      <c r="DH692" s="4">
        <v>0.17899999999999999</v>
      </c>
      <c r="DI692" s="4">
        <v>0.98099999999999998</v>
      </c>
      <c r="DJ692" s="4">
        <v>1.9E-2</v>
      </c>
      <c r="DK692" s="4">
        <v>0.999</v>
      </c>
      <c r="DL692" s="4">
        <v>1E-3</v>
      </c>
      <c r="DM692" s="4">
        <v>1</v>
      </c>
      <c r="DN692" s="4">
        <v>0</v>
      </c>
      <c r="DO692" s="4">
        <v>1</v>
      </c>
      <c r="DP692" s="4">
        <v>0</v>
      </c>
      <c r="DQ692" s="4">
        <v>1</v>
      </c>
      <c r="DR692" s="4">
        <v>0</v>
      </c>
      <c r="DS692" s="4">
        <v>1</v>
      </c>
      <c r="DT692" s="4">
        <v>0</v>
      </c>
      <c r="DU692" s="4">
        <v>1</v>
      </c>
      <c r="DV692" s="4">
        <v>0</v>
      </c>
      <c r="DW692" s="4">
        <v>1</v>
      </c>
      <c r="DX692" s="4">
        <v>0</v>
      </c>
    </row>
    <row r="693" spans="1:128">
      <c r="A693" s="10">
        <v>688</v>
      </c>
      <c r="BP693" s="3"/>
      <c r="BQ693" s="3"/>
      <c r="BR693" s="3"/>
      <c r="BS693" s="3"/>
      <c r="BT693" s="10">
        <v>688</v>
      </c>
      <c r="BU693" s="4">
        <f t="shared" si="40"/>
        <v>0</v>
      </c>
      <c r="BV693" s="4">
        <f t="shared" si="41"/>
        <v>0</v>
      </c>
      <c r="BW693" s="10"/>
      <c r="BX693" s="4">
        <f t="shared" si="42"/>
        <v>1</v>
      </c>
      <c r="BY693" s="4">
        <f t="shared" si="43"/>
        <v>1</v>
      </c>
      <c r="CA693" s="18">
        <v>137400</v>
      </c>
      <c r="CH693" s="18">
        <v>137400</v>
      </c>
      <c r="CI693" s="4">
        <v>0</v>
      </c>
      <c r="CJ693" s="4">
        <v>1</v>
      </c>
      <c r="CK693" s="4">
        <v>0</v>
      </c>
      <c r="CL693" s="4">
        <v>1</v>
      </c>
      <c r="CM693" s="4">
        <v>0</v>
      </c>
      <c r="CN693" s="4">
        <v>1</v>
      </c>
      <c r="CO693" s="4">
        <v>0</v>
      </c>
      <c r="CP693" s="4">
        <v>1</v>
      </c>
      <c r="CQ693" s="4">
        <v>0</v>
      </c>
      <c r="CR693" s="4">
        <v>1</v>
      </c>
      <c r="CS693" s="4">
        <v>0</v>
      </c>
      <c r="CT693" s="4">
        <v>1</v>
      </c>
      <c r="CU693" s="4">
        <v>0</v>
      </c>
      <c r="CV693" s="4">
        <v>1</v>
      </c>
      <c r="CW693" s="4">
        <v>0</v>
      </c>
      <c r="CX693" s="4">
        <v>1</v>
      </c>
      <c r="CY693" s="4">
        <v>0</v>
      </c>
      <c r="CZ693" s="4">
        <v>1</v>
      </c>
      <c r="DA693" s="4">
        <v>7.0000000000000001E-3</v>
      </c>
      <c r="DB693" s="4">
        <v>0.99299999999999999</v>
      </c>
      <c r="DC693" s="4">
        <v>7.1999999999999995E-2</v>
      </c>
      <c r="DD693" s="4">
        <v>0.92800000000000005</v>
      </c>
      <c r="DE693" s="4">
        <v>0.36899999999999999</v>
      </c>
      <c r="DF693" s="4">
        <v>0.63100000000000001</v>
      </c>
      <c r="DG693" s="4">
        <v>0.81200000000000006</v>
      </c>
      <c r="DH693" s="4">
        <v>0.188</v>
      </c>
      <c r="DI693" s="4">
        <v>0.98</v>
      </c>
      <c r="DJ693" s="4">
        <v>0.02</v>
      </c>
      <c r="DK693" s="4">
        <v>0.999</v>
      </c>
      <c r="DL693" s="4">
        <v>1E-3</v>
      </c>
      <c r="DM693" s="4">
        <v>1</v>
      </c>
      <c r="DN693" s="4">
        <v>0</v>
      </c>
      <c r="DO693" s="4">
        <v>1</v>
      </c>
      <c r="DP693" s="4">
        <v>0</v>
      </c>
      <c r="DQ693" s="4">
        <v>1</v>
      </c>
      <c r="DR693" s="4">
        <v>0</v>
      </c>
      <c r="DS693" s="4">
        <v>1</v>
      </c>
      <c r="DT693" s="4">
        <v>0</v>
      </c>
      <c r="DU693" s="4">
        <v>1</v>
      </c>
      <c r="DV693" s="4">
        <v>0</v>
      </c>
      <c r="DW693" s="4">
        <v>1</v>
      </c>
      <c r="DX693" s="4">
        <v>0</v>
      </c>
    </row>
    <row r="694" spans="1:128">
      <c r="A694" s="10">
        <v>689</v>
      </c>
      <c r="BP694" s="3"/>
      <c r="BQ694" s="3"/>
      <c r="BR694" s="3"/>
      <c r="BS694" s="3"/>
      <c r="BT694" s="10">
        <v>689</v>
      </c>
      <c r="BU694" s="4">
        <f t="shared" si="40"/>
        <v>0</v>
      </c>
      <c r="BV694" s="4">
        <f t="shared" si="41"/>
        <v>0</v>
      </c>
      <c r="BW694" s="10"/>
      <c r="BX694" s="4">
        <f t="shared" si="42"/>
        <v>1</v>
      </c>
      <c r="BY694" s="4">
        <f t="shared" si="43"/>
        <v>1</v>
      </c>
      <c r="CA694" s="18">
        <v>137600</v>
      </c>
      <c r="CH694" s="18">
        <v>137600</v>
      </c>
      <c r="CI694" s="4">
        <v>0</v>
      </c>
      <c r="CJ694" s="4">
        <v>1</v>
      </c>
      <c r="CK694" s="4">
        <v>0</v>
      </c>
      <c r="CL694" s="4">
        <v>1</v>
      </c>
      <c r="CM694" s="4">
        <v>0</v>
      </c>
      <c r="CN694" s="4">
        <v>1</v>
      </c>
      <c r="CO694" s="4">
        <v>0</v>
      </c>
      <c r="CP694" s="4">
        <v>1</v>
      </c>
      <c r="CQ694" s="4">
        <v>0</v>
      </c>
      <c r="CR694" s="4">
        <v>1</v>
      </c>
      <c r="CS694" s="4">
        <v>0</v>
      </c>
      <c r="CT694" s="4">
        <v>1</v>
      </c>
      <c r="CU694" s="4">
        <v>0</v>
      </c>
      <c r="CV694" s="4">
        <v>1</v>
      </c>
      <c r="CW694" s="4">
        <v>0</v>
      </c>
      <c r="CX694" s="4">
        <v>1</v>
      </c>
      <c r="CY694" s="4">
        <v>0</v>
      </c>
      <c r="CZ694" s="4">
        <v>1</v>
      </c>
      <c r="DA694" s="4">
        <v>7.0000000000000001E-3</v>
      </c>
      <c r="DB694" s="4">
        <v>0.99299999999999999</v>
      </c>
      <c r="DC694" s="4">
        <v>7.0000000000000007E-2</v>
      </c>
      <c r="DD694" s="4">
        <v>0.93</v>
      </c>
      <c r="DE694" s="4">
        <v>0.35599999999999998</v>
      </c>
      <c r="DF694" s="4">
        <v>0.64400000000000002</v>
      </c>
      <c r="DG694" s="4">
        <v>0.80100000000000005</v>
      </c>
      <c r="DH694" s="4">
        <v>0.19900000000000001</v>
      </c>
      <c r="DI694" s="4">
        <v>0.98</v>
      </c>
      <c r="DJ694" s="4">
        <v>0.02</v>
      </c>
      <c r="DK694" s="4">
        <v>0.999</v>
      </c>
      <c r="DL694" s="4">
        <v>1E-3</v>
      </c>
      <c r="DM694" s="4">
        <v>1</v>
      </c>
      <c r="DN694" s="4">
        <v>0</v>
      </c>
      <c r="DO694" s="4">
        <v>1</v>
      </c>
      <c r="DP694" s="4">
        <v>0</v>
      </c>
      <c r="DQ694" s="4">
        <v>1</v>
      </c>
      <c r="DR694" s="4">
        <v>0</v>
      </c>
      <c r="DS694" s="4">
        <v>1</v>
      </c>
      <c r="DT694" s="4">
        <v>0</v>
      </c>
      <c r="DU694" s="4">
        <v>1</v>
      </c>
      <c r="DV694" s="4">
        <v>0</v>
      </c>
      <c r="DW694" s="4">
        <v>1</v>
      </c>
      <c r="DX694" s="4">
        <v>0</v>
      </c>
    </row>
    <row r="695" spans="1:128">
      <c r="A695" s="10">
        <v>690</v>
      </c>
      <c r="BP695" s="3"/>
      <c r="BQ695" s="3"/>
      <c r="BR695" s="3"/>
      <c r="BS695" s="3"/>
      <c r="BT695" s="10">
        <v>690</v>
      </c>
      <c r="BU695" s="4">
        <f t="shared" si="40"/>
        <v>0</v>
      </c>
      <c r="BV695" s="4">
        <f t="shared" si="41"/>
        <v>0</v>
      </c>
      <c r="BW695" s="10"/>
      <c r="BX695" s="4">
        <f t="shared" si="42"/>
        <v>1</v>
      </c>
      <c r="BY695" s="4">
        <f t="shared" si="43"/>
        <v>1</v>
      </c>
      <c r="CA695" s="18">
        <v>137800</v>
      </c>
      <c r="CH695" s="18">
        <v>137800</v>
      </c>
      <c r="CI695" s="4">
        <v>0</v>
      </c>
      <c r="CJ695" s="4">
        <v>1</v>
      </c>
      <c r="CK695" s="4">
        <v>0</v>
      </c>
      <c r="CL695" s="4">
        <v>1</v>
      </c>
      <c r="CM695" s="4">
        <v>0</v>
      </c>
      <c r="CN695" s="4">
        <v>1</v>
      </c>
      <c r="CO695" s="4">
        <v>0</v>
      </c>
      <c r="CP695" s="4">
        <v>1</v>
      </c>
      <c r="CQ695" s="4">
        <v>0</v>
      </c>
      <c r="CR695" s="4">
        <v>1</v>
      </c>
      <c r="CS695" s="4">
        <v>0</v>
      </c>
      <c r="CT695" s="4">
        <v>1</v>
      </c>
      <c r="CU695" s="4">
        <v>0</v>
      </c>
      <c r="CV695" s="4">
        <v>1</v>
      </c>
      <c r="CW695" s="4">
        <v>0</v>
      </c>
      <c r="CX695" s="4">
        <v>1</v>
      </c>
      <c r="CY695" s="4">
        <v>0</v>
      </c>
      <c r="CZ695" s="4">
        <v>1</v>
      </c>
      <c r="DA695" s="4">
        <v>7.0000000000000001E-3</v>
      </c>
      <c r="DB695" s="4">
        <v>0.99299999999999999</v>
      </c>
      <c r="DC695" s="4">
        <v>6.7000000000000004E-2</v>
      </c>
      <c r="DD695" s="4">
        <v>0.93300000000000005</v>
      </c>
      <c r="DE695" s="4">
        <v>0.35199999999999998</v>
      </c>
      <c r="DF695" s="4">
        <v>0.64800000000000002</v>
      </c>
      <c r="DG695" s="4">
        <v>0.79400000000000004</v>
      </c>
      <c r="DH695" s="4">
        <v>0.20599999999999999</v>
      </c>
      <c r="DI695" s="4">
        <v>0.97899999999999998</v>
      </c>
      <c r="DJ695" s="4">
        <v>2.1000000000000001E-2</v>
      </c>
      <c r="DK695" s="4">
        <v>0.999</v>
      </c>
      <c r="DL695" s="4">
        <v>1E-3</v>
      </c>
      <c r="DM695" s="4">
        <v>1</v>
      </c>
      <c r="DN695" s="4">
        <v>0</v>
      </c>
      <c r="DO695" s="4">
        <v>1</v>
      </c>
      <c r="DP695" s="4">
        <v>0</v>
      </c>
      <c r="DQ695" s="4">
        <v>1</v>
      </c>
      <c r="DR695" s="4">
        <v>0</v>
      </c>
      <c r="DS695" s="4">
        <v>1</v>
      </c>
      <c r="DT695" s="4">
        <v>0</v>
      </c>
      <c r="DU695" s="4">
        <v>1</v>
      </c>
      <c r="DV695" s="4">
        <v>0</v>
      </c>
      <c r="DW695" s="4">
        <v>1</v>
      </c>
      <c r="DX695" s="4">
        <v>0</v>
      </c>
    </row>
    <row r="696" spans="1:128">
      <c r="A696" s="10">
        <v>691</v>
      </c>
      <c r="BP696" s="3"/>
      <c r="BQ696" s="3"/>
      <c r="BR696" s="3"/>
      <c r="BS696" s="3"/>
      <c r="BT696" s="10">
        <v>691</v>
      </c>
      <c r="BU696" s="4">
        <f t="shared" si="40"/>
        <v>0</v>
      </c>
      <c r="BV696" s="4">
        <f t="shared" si="41"/>
        <v>0</v>
      </c>
      <c r="BW696" s="10"/>
      <c r="BX696" s="4">
        <f t="shared" si="42"/>
        <v>1</v>
      </c>
      <c r="BY696" s="4">
        <f t="shared" si="43"/>
        <v>1</v>
      </c>
      <c r="CA696" s="18">
        <v>138000</v>
      </c>
      <c r="CH696" s="18">
        <v>138000</v>
      </c>
      <c r="CI696" s="4">
        <v>0</v>
      </c>
      <c r="CJ696" s="4">
        <v>1</v>
      </c>
      <c r="CK696" s="4">
        <v>0</v>
      </c>
      <c r="CL696" s="4">
        <v>1</v>
      </c>
      <c r="CM696" s="4">
        <v>0</v>
      </c>
      <c r="CN696" s="4">
        <v>1</v>
      </c>
      <c r="CO696" s="4">
        <v>0</v>
      </c>
      <c r="CP696" s="4">
        <v>1</v>
      </c>
      <c r="CQ696" s="4">
        <v>0</v>
      </c>
      <c r="CR696" s="4">
        <v>1</v>
      </c>
      <c r="CS696" s="4">
        <v>0</v>
      </c>
      <c r="CT696" s="4">
        <v>1</v>
      </c>
      <c r="CU696" s="4">
        <v>0</v>
      </c>
      <c r="CV696" s="4">
        <v>1</v>
      </c>
      <c r="CW696" s="4">
        <v>0</v>
      </c>
      <c r="CX696" s="4">
        <v>1</v>
      </c>
      <c r="CY696" s="4">
        <v>0</v>
      </c>
      <c r="CZ696" s="4">
        <v>1</v>
      </c>
      <c r="DA696" s="4">
        <v>6.0000000000000001E-3</v>
      </c>
      <c r="DB696" s="4">
        <v>0.99399999999999999</v>
      </c>
      <c r="DC696" s="4">
        <v>6.5000000000000002E-2</v>
      </c>
      <c r="DD696" s="4">
        <v>0.93500000000000005</v>
      </c>
      <c r="DE696" s="4">
        <v>0.34200000000000003</v>
      </c>
      <c r="DF696" s="4">
        <v>0.65800000000000003</v>
      </c>
      <c r="DG696" s="4">
        <v>0.78900000000000003</v>
      </c>
      <c r="DH696" s="4">
        <v>0.21099999999999999</v>
      </c>
      <c r="DI696" s="4">
        <v>0.97899999999999998</v>
      </c>
      <c r="DJ696" s="4">
        <v>2.1000000000000001E-2</v>
      </c>
      <c r="DK696" s="4">
        <v>0.999</v>
      </c>
      <c r="DL696" s="4">
        <v>1E-3</v>
      </c>
      <c r="DM696" s="4">
        <v>1</v>
      </c>
      <c r="DN696" s="4">
        <v>0</v>
      </c>
      <c r="DO696" s="4">
        <v>1</v>
      </c>
      <c r="DP696" s="4">
        <v>0</v>
      </c>
      <c r="DQ696" s="4">
        <v>1</v>
      </c>
      <c r="DR696" s="4">
        <v>0</v>
      </c>
      <c r="DS696" s="4">
        <v>1</v>
      </c>
      <c r="DT696" s="4">
        <v>0</v>
      </c>
      <c r="DU696" s="4">
        <v>1</v>
      </c>
      <c r="DV696" s="4">
        <v>0</v>
      </c>
      <c r="DW696" s="4">
        <v>1</v>
      </c>
      <c r="DX696" s="4">
        <v>0</v>
      </c>
    </row>
    <row r="697" spans="1:128">
      <c r="A697" s="10">
        <v>692</v>
      </c>
      <c r="BP697" s="3"/>
      <c r="BQ697" s="3"/>
      <c r="BR697" s="3"/>
      <c r="BS697" s="3"/>
      <c r="BT697" s="10">
        <v>692</v>
      </c>
      <c r="BU697" s="4">
        <f t="shared" si="40"/>
        <v>0</v>
      </c>
      <c r="BV697" s="4">
        <f t="shared" si="41"/>
        <v>0</v>
      </c>
      <c r="BW697" s="10"/>
      <c r="BX697" s="4">
        <f t="shared" si="42"/>
        <v>1</v>
      </c>
      <c r="BY697" s="4">
        <f t="shared" si="43"/>
        <v>1</v>
      </c>
      <c r="CA697" s="18">
        <v>138200</v>
      </c>
      <c r="CH697" s="18">
        <v>138200</v>
      </c>
      <c r="CI697" s="4">
        <v>0</v>
      </c>
      <c r="CJ697" s="4">
        <v>1</v>
      </c>
      <c r="CK697" s="4">
        <v>0</v>
      </c>
      <c r="CL697" s="4">
        <v>1</v>
      </c>
      <c r="CM697" s="4">
        <v>0</v>
      </c>
      <c r="CN697" s="4">
        <v>1</v>
      </c>
      <c r="CO697" s="4">
        <v>0</v>
      </c>
      <c r="CP697" s="4">
        <v>1</v>
      </c>
      <c r="CQ697" s="4">
        <v>0</v>
      </c>
      <c r="CR697" s="4">
        <v>1</v>
      </c>
      <c r="CS697" s="4">
        <v>0</v>
      </c>
      <c r="CT697" s="4">
        <v>1</v>
      </c>
      <c r="CU697" s="4">
        <v>0</v>
      </c>
      <c r="CV697" s="4">
        <v>1</v>
      </c>
      <c r="CW697" s="4">
        <v>0</v>
      </c>
      <c r="CX697" s="4">
        <v>1</v>
      </c>
      <c r="CY697" s="4">
        <v>0</v>
      </c>
      <c r="CZ697" s="4">
        <v>1</v>
      </c>
      <c r="DA697" s="4">
        <v>6.0000000000000001E-3</v>
      </c>
      <c r="DB697" s="4">
        <v>0.99399999999999999</v>
      </c>
      <c r="DC697" s="4">
        <v>0.06</v>
      </c>
      <c r="DD697" s="4">
        <v>0.94</v>
      </c>
      <c r="DE697" s="4">
        <v>0.33500000000000002</v>
      </c>
      <c r="DF697" s="4">
        <v>0.66500000000000004</v>
      </c>
      <c r="DG697" s="4">
        <v>0.78</v>
      </c>
      <c r="DH697" s="4">
        <v>0.22</v>
      </c>
      <c r="DI697" s="4">
        <v>0.97699999999999998</v>
      </c>
      <c r="DJ697" s="4">
        <v>2.3E-2</v>
      </c>
      <c r="DK697" s="4">
        <v>0.999</v>
      </c>
      <c r="DL697" s="4">
        <v>1E-3</v>
      </c>
      <c r="DM697" s="4">
        <v>1</v>
      </c>
      <c r="DN697" s="4">
        <v>0</v>
      </c>
      <c r="DO697" s="4">
        <v>1</v>
      </c>
      <c r="DP697" s="4">
        <v>0</v>
      </c>
      <c r="DQ697" s="4">
        <v>1</v>
      </c>
      <c r="DR697" s="4">
        <v>0</v>
      </c>
      <c r="DS697" s="4">
        <v>1</v>
      </c>
      <c r="DT697" s="4">
        <v>0</v>
      </c>
      <c r="DU697" s="4">
        <v>1</v>
      </c>
      <c r="DV697" s="4">
        <v>0</v>
      </c>
      <c r="DW697" s="4">
        <v>1</v>
      </c>
      <c r="DX697" s="4">
        <v>0</v>
      </c>
    </row>
    <row r="698" spans="1:128">
      <c r="A698" s="10">
        <v>693</v>
      </c>
      <c r="BP698" s="3"/>
      <c r="BQ698" s="3"/>
      <c r="BR698" s="3"/>
      <c r="BS698" s="3"/>
      <c r="BT698" s="10">
        <v>693</v>
      </c>
      <c r="BU698" s="4">
        <f t="shared" si="40"/>
        <v>0</v>
      </c>
      <c r="BV698" s="4">
        <f t="shared" si="41"/>
        <v>0</v>
      </c>
      <c r="BW698" s="10"/>
      <c r="BX698" s="4">
        <f t="shared" si="42"/>
        <v>1</v>
      </c>
      <c r="BY698" s="4">
        <f t="shared" si="43"/>
        <v>1</v>
      </c>
      <c r="CA698" s="18">
        <v>138400</v>
      </c>
      <c r="CH698" s="18">
        <v>138400</v>
      </c>
      <c r="CI698" s="4">
        <v>0</v>
      </c>
      <c r="CJ698" s="4">
        <v>1</v>
      </c>
      <c r="CK698" s="4">
        <v>0</v>
      </c>
      <c r="CL698" s="4">
        <v>1</v>
      </c>
      <c r="CM698" s="4">
        <v>0</v>
      </c>
      <c r="CN698" s="4">
        <v>1</v>
      </c>
      <c r="CO698" s="4">
        <v>0</v>
      </c>
      <c r="CP698" s="4">
        <v>1</v>
      </c>
      <c r="CQ698" s="4">
        <v>0</v>
      </c>
      <c r="CR698" s="4">
        <v>1</v>
      </c>
      <c r="CS698" s="4">
        <v>0</v>
      </c>
      <c r="CT698" s="4">
        <v>1</v>
      </c>
      <c r="CU698" s="4">
        <v>0</v>
      </c>
      <c r="CV698" s="4">
        <v>1</v>
      </c>
      <c r="CW698" s="4">
        <v>0</v>
      </c>
      <c r="CX698" s="4">
        <v>1</v>
      </c>
      <c r="CY698" s="4">
        <v>0</v>
      </c>
      <c r="CZ698" s="4">
        <v>1</v>
      </c>
      <c r="DA698" s="4">
        <v>6.0000000000000001E-3</v>
      </c>
      <c r="DB698" s="4">
        <v>0.99399999999999999</v>
      </c>
      <c r="DC698" s="4">
        <v>5.6000000000000001E-2</v>
      </c>
      <c r="DD698" s="4">
        <v>0.94399999999999995</v>
      </c>
      <c r="DE698" s="4">
        <v>0.33</v>
      </c>
      <c r="DF698" s="4">
        <v>0.67</v>
      </c>
      <c r="DG698" s="4">
        <v>0.77200000000000002</v>
      </c>
      <c r="DH698" s="4">
        <v>0.22800000000000001</v>
      </c>
      <c r="DI698" s="4">
        <v>0.97699999999999998</v>
      </c>
      <c r="DJ698" s="4">
        <v>2.3E-2</v>
      </c>
      <c r="DK698" s="4">
        <v>0.999</v>
      </c>
      <c r="DL698" s="4">
        <v>1E-3</v>
      </c>
      <c r="DM698" s="4">
        <v>1</v>
      </c>
      <c r="DN698" s="4">
        <v>0</v>
      </c>
      <c r="DO698" s="4">
        <v>1</v>
      </c>
      <c r="DP698" s="4">
        <v>0</v>
      </c>
      <c r="DQ698" s="4">
        <v>1</v>
      </c>
      <c r="DR698" s="4">
        <v>0</v>
      </c>
      <c r="DS698" s="4">
        <v>1</v>
      </c>
      <c r="DT698" s="4">
        <v>0</v>
      </c>
      <c r="DU698" s="4">
        <v>1</v>
      </c>
      <c r="DV698" s="4">
        <v>0</v>
      </c>
      <c r="DW698" s="4">
        <v>1</v>
      </c>
      <c r="DX698" s="4">
        <v>0</v>
      </c>
    </row>
    <row r="699" spans="1:128">
      <c r="A699" s="10">
        <v>694</v>
      </c>
      <c r="BP699" s="3"/>
      <c r="BQ699" s="3"/>
      <c r="BR699" s="3"/>
      <c r="BS699" s="3"/>
      <c r="BT699" s="10">
        <v>694</v>
      </c>
      <c r="BU699" s="4">
        <f t="shared" si="40"/>
        <v>0</v>
      </c>
      <c r="BV699" s="4">
        <f t="shared" si="41"/>
        <v>0</v>
      </c>
      <c r="BW699" s="10"/>
      <c r="BX699" s="4">
        <f t="shared" si="42"/>
        <v>1</v>
      </c>
      <c r="BY699" s="4">
        <f t="shared" si="43"/>
        <v>1</v>
      </c>
      <c r="CA699" s="18">
        <v>138600</v>
      </c>
      <c r="CH699" s="18">
        <v>138600</v>
      </c>
      <c r="CI699" s="4">
        <v>0</v>
      </c>
      <c r="CJ699" s="4">
        <v>1</v>
      </c>
      <c r="CK699" s="4">
        <v>0</v>
      </c>
      <c r="CL699" s="4">
        <v>1</v>
      </c>
      <c r="CM699" s="4">
        <v>0</v>
      </c>
      <c r="CN699" s="4">
        <v>1</v>
      </c>
      <c r="CO699" s="4">
        <v>0</v>
      </c>
      <c r="CP699" s="4">
        <v>1</v>
      </c>
      <c r="CQ699" s="4">
        <v>0</v>
      </c>
      <c r="CR699" s="4">
        <v>1</v>
      </c>
      <c r="CS699" s="4">
        <v>0</v>
      </c>
      <c r="CT699" s="4">
        <v>1</v>
      </c>
      <c r="CU699" s="4">
        <v>0</v>
      </c>
      <c r="CV699" s="4">
        <v>1</v>
      </c>
      <c r="CW699" s="4">
        <v>0</v>
      </c>
      <c r="CX699" s="4">
        <v>1</v>
      </c>
      <c r="CY699" s="4">
        <v>0</v>
      </c>
      <c r="CZ699" s="4">
        <v>1</v>
      </c>
      <c r="DA699" s="4">
        <v>6.0000000000000001E-3</v>
      </c>
      <c r="DB699" s="4">
        <v>0.99399999999999999</v>
      </c>
      <c r="DC699" s="4">
        <v>5.2999999999999999E-2</v>
      </c>
      <c r="DD699" s="4">
        <v>0.94699999999999995</v>
      </c>
      <c r="DE699" s="4">
        <v>0.32300000000000001</v>
      </c>
      <c r="DF699" s="4">
        <v>0.67700000000000005</v>
      </c>
      <c r="DG699" s="4">
        <v>0.76500000000000001</v>
      </c>
      <c r="DH699" s="4">
        <v>0.23499999999999999</v>
      </c>
      <c r="DI699" s="4">
        <v>0.97599999999999998</v>
      </c>
      <c r="DJ699" s="4">
        <v>2.4E-2</v>
      </c>
      <c r="DK699" s="4">
        <v>0.999</v>
      </c>
      <c r="DL699" s="4">
        <v>1E-3</v>
      </c>
      <c r="DM699" s="4">
        <v>1</v>
      </c>
      <c r="DN699" s="4">
        <v>0</v>
      </c>
      <c r="DO699" s="4">
        <v>1</v>
      </c>
      <c r="DP699" s="4">
        <v>0</v>
      </c>
      <c r="DQ699" s="4">
        <v>1</v>
      </c>
      <c r="DR699" s="4">
        <v>0</v>
      </c>
      <c r="DS699" s="4">
        <v>1</v>
      </c>
      <c r="DT699" s="4">
        <v>0</v>
      </c>
      <c r="DU699" s="4">
        <v>1</v>
      </c>
      <c r="DV699" s="4">
        <v>0</v>
      </c>
      <c r="DW699" s="4">
        <v>1</v>
      </c>
      <c r="DX699" s="4">
        <v>0</v>
      </c>
    </row>
    <row r="700" spans="1:128">
      <c r="A700" s="10">
        <v>695</v>
      </c>
      <c r="BP700" s="3"/>
      <c r="BQ700" s="3"/>
      <c r="BR700" s="3"/>
      <c r="BS700" s="3"/>
      <c r="BT700" s="10">
        <v>695</v>
      </c>
      <c r="BU700" s="4">
        <f t="shared" si="40"/>
        <v>0</v>
      </c>
      <c r="BV700" s="4">
        <f t="shared" si="41"/>
        <v>0</v>
      </c>
      <c r="BW700" s="10"/>
      <c r="BX700" s="4">
        <f t="shared" si="42"/>
        <v>1</v>
      </c>
      <c r="BY700" s="4">
        <f t="shared" si="43"/>
        <v>1</v>
      </c>
      <c r="CA700" s="18">
        <v>138800</v>
      </c>
      <c r="CH700" s="18">
        <v>138800</v>
      </c>
      <c r="CI700" s="4">
        <v>0</v>
      </c>
      <c r="CJ700" s="4">
        <v>1</v>
      </c>
      <c r="CK700" s="4">
        <v>0</v>
      </c>
      <c r="CL700" s="4">
        <v>1</v>
      </c>
      <c r="CM700" s="4">
        <v>0</v>
      </c>
      <c r="CN700" s="4">
        <v>1</v>
      </c>
      <c r="CO700" s="4">
        <v>0</v>
      </c>
      <c r="CP700" s="4">
        <v>1</v>
      </c>
      <c r="CQ700" s="4">
        <v>0</v>
      </c>
      <c r="CR700" s="4">
        <v>1</v>
      </c>
      <c r="CS700" s="4">
        <v>0</v>
      </c>
      <c r="CT700" s="4">
        <v>1</v>
      </c>
      <c r="CU700" s="4">
        <v>0</v>
      </c>
      <c r="CV700" s="4">
        <v>1</v>
      </c>
      <c r="CW700" s="4">
        <v>0</v>
      </c>
      <c r="CX700" s="4">
        <v>1</v>
      </c>
      <c r="CY700" s="4">
        <v>0</v>
      </c>
      <c r="CZ700" s="4">
        <v>1</v>
      </c>
      <c r="DA700" s="4">
        <v>4.0000000000000001E-3</v>
      </c>
      <c r="DB700" s="4">
        <v>0.996</v>
      </c>
      <c r="DC700" s="4">
        <v>5.1999999999999998E-2</v>
      </c>
      <c r="DD700" s="4">
        <v>0.94799999999999995</v>
      </c>
      <c r="DE700" s="4">
        <v>0.316</v>
      </c>
      <c r="DF700" s="4">
        <v>0.68400000000000005</v>
      </c>
      <c r="DG700" s="4">
        <v>0.76</v>
      </c>
      <c r="DH700" s="4">
        <v>0.24</v>
      </c>
      <c r="DI700" s="4">
        <v>0.97599999999999998</v>
      </c>
      <c r="DJ700" s="4">
        <v>2.4E-2</v>
      </c>
      <c r="DK700" s="4">
        <v>0.999</v>
      </c>
      <c r="DL700" s="4">
        <v>1E-3</v>
      </c>
      <c r="DM700" s="4">
        <v>1</v>
      </c>
      <c r="DN700" s="4">
        <v>0</v>
      </c>
      <c r="DO700" s="4">
        <v>1</v>
      </c>
      <c r="DP700" s="4">
        <v>0</v>
      </c>
      <c r="DQ700" s="4">
        <v>1</v>
      </c>
      <c r="DR700" s="4">
        <v>0</v>
      </c>
      <c r="DS700" s="4">
        <v>1</v>
      </c>
      <c r="DT700" s="4">
        <v>0</v>
      </c>
      <c r="DU700" s="4">
        <v>1</v>
      </c>
      <c r="DV700" s="4">
        <v>0</v>
      </c>
      <c r="DW700" s="4">
        <v>1</v>
      </c>
      <c r="DX700" s="4">
        <v>0</v>
      </c>
    </row>
    <row r="701" spans="1:128">
      <c r="A701" s="10">
        <v>696</v>
      </c>
      <c r="BP701" s="3"/>
      <c r="BQ701" s="3"/>
      <c r="BR701" s="3"/>
      <c r="BS701" s="3"/>
      <c r="BT701" s="10">
        <v>696</v>
      </c>
      <c r="BU701" s="4">
        <f t="shared" si="40"/>
        <v>0</v>
      </c>
      <c r="BV701" s="4">
        <f t="shared" si="41"/>
        <v>0</v>
      </c>
      <c r="BW701" s="10"/>
      <c r="BX701" s="4">
        <f t="shared" si="42"/>
        <v>1</v>
      </c>
      <c r="BY701" s="4">
        <f t="shared" si="43"/>
        <v>1</v>
      </c>
      <c r="CA701" s="18">
        <v>139000</v>
      </c>
      <c r="CH701" s="18">
        <v>139000</v>
      </c>
      <c r="CI701" s="4">
        <v>0</v>
      </c>
      <c r="CJ701" s="4">
        <v>1</v>
      </c>
      <c r="CK701" s="4">
        <v>0</v>
      </c>
      <c r="CL701" s="4">
        <v>1</v>
      </c>
      <c r="CM701" s="4">
        <v>0</v>
      </c>
      <c r="CN701" s="4">
        <v>1</v>
      </c>
      <c r="CO701" s="4">
        <v>0</v>
      </c>
      <c r="CP701" s="4">
        <v>1</v>
      </c>
      <c r="CQ701" s="4">
        <v>0</v>
      </c>
      <c r="CR701" s="4">
        <v>1</v>
      </c>
      <c r="CS701" s="4">
        <v>0</v>
      </c>
      <c r="CT701" s="4">
        <v>1</v>
      </c>
      <c r="CU701" s="4">
        <v>0</v>
      </c>
      <c r="CV701" s="4">
        <v>1</v>
      </c>
      <c r="CW701" s="4">
        <v>0</v>
      </c>
      <c r="CX701" s="4">
        <v>1</v>
      </c>
      <c r="CY701" s="4">
        <v>0</v>
      </c>
      <c r="CZ701" s="4">
        <v>1</v>
      </c>
      <c r="DA701" s="4">
        <v>3.0000000000000001E-3</v>
      </c>
      <c r="DB701" s="4">
        <v>0.997</v>
      </c>
      <c r="DC701" s="4">
        <v>4.8000000000000001E-2</v>
      </c>
      <c r="DD701" s="4">
        <v>0.95199999999999996</v>
      </c>
      <c r="DE701" s="4">
        <v>0.309</v>
      </c>
      <c r="DF701" s="4">
        <v>0.69099999999999995</v>
      </c>
      <c r="DG701" s="4">
        <v>0.752</v>
      </c>
      <c r="DH701" s="4">
        <v>0.248</v>
      </c>
      <c r="DI701" s="4">
        <v>0.97499999999999998</v>
      </c>
      <c r="DJ701" s="4">
        <v>2.5000000000000001E-2</v>
      </c>
      <c r="DK701" s="4">
        <v>0.998</v>
      </c>
      <c r="DL701" s="4">
        <v>2E-3</v>
      </c>
      <c r="DM701" s="4">
        <v>1</v>
      </c>
      <c r="DN701" s="4">
        <v>0</v>
      </c>
      <c r="DO701" s="4">
        <v>1</v>
      </c>
      <c r="DP701" s="4">
        <v>0</v>
      </c>
      <c r="DQ701" s="4">
        <v>1</v>
      </c>
      <c r="DR701" s="4">
        <v>0</v>
      </c>
      <c r="DS701" s="4">
        <v>1</v>
      </c>
      <c r="DT701" s="4">
        <v>0</v>
      </c>
      <c r="DU701" s="4">
        <v>1</v>
      </c>
      <c r="DV701" s="4">
        <v>0</v>
      </c>
      <c r="DW701" s="4">
        <v>1</v>
      </c>
      <c r="DX701" s="4">
        <v>0</v>
      </c>
    </row>
    <row r="702" spans="1:128">
      <c r="A702" s="10">
        <v>697</v>
      </c>
      <c r="BP702" s="3"/>
      <c r="BQ702" s="3"/>
      <c r="BR702" s="3"/>
      <c r="BS702" s="3"/>
      <c r="BT702" s="10">
        <v>697</v>
      </c>
      <c r="BU702" s="4">
        <f t="shared" si="40"/>
        <v>0</v>
      </c>
      <c r="BV702" s="4">
        <f t="shared" si="41"/>
        <v>0</v>
      </c>
      <c r="BW702" s="10"/>
      <c r="BX702" s="4">
        <f t="shared" si="42"/>
        <v>1</v>
      </c>
      <c r="BY702" s="4">
        <f t="shared" si="43"/>
        <v>1</v>
      </c>
      <c r="CA702" s="18">
        <v>139200</v>
      </c>
      <c r="CH702" s="18">
        <v>139200</v>
      </c>
      <c r="CI702" s="4">
        <v>0</v>
      </c>
      <c r="CJ702" s="4">
        <v>1</v>
      </c>
      <c r="CK702" s="4">
        <v>0</v>
      </c>
      <c r="CL702" s="4">
        <v>1</v>
      </c>
      <c r="CM702" s="4">
        <v>0</v>
      </c>
      <c r="CN702" s="4">
        <v>1</v>
      </c>
      <c r="CO702" s="4">
        <v>0</v>
      </c>
      <c r="CP702" s="4">
        <v>1</v>
      </c>
      <c r="CQ702" s="4">
        <v>0</v>
      </c>
      <c r="CR702" s="4">
        <v>1</v>
      </c>
      <c r="CS702" s="4">
        <v>0</v>
      </c>
      <c r="CT702" s="4">
        <v>1</v>
      </c>
      <c r="CU702" s="4">
        <v>0</v>
      </c>
      <c r="CV702" s="4">
        <v>1</v>
      </c>
      <c r="CW702" s="4">
        <v>0</v>
      </c>
      <c r="CX702" s="4">
        <v>1</v>
      </c>
      <c r="CY702" s="4">
        <v>0</v>
      </c>
      <c r="CZ702" s="4">
        <v>1</v>
      </c>
      <c r="DA702" s="4">
        <v>3.0000000000000001E-3</v>
      </c>
      <c r="DB702" s="4">
        <v>0.997</v>
      </c>
      <c r="DC702" s="4">
        <v>4.7E-2</v>
      </c>
      <c r="DD702" s="4">
        <v>0.95299999999999996</v>
      </c>
      <c r="DE702" s="4">
        <v>0.30399999999999999</v>
      </c>
      <c r="DF702" s="4">
        <v>0.69599999999999995</v>
      </c>
      <c r="DG702" s="4">
        <v>0.748</v>
      </c>
      <c r="DH702" s="4">
        <v>0.252</v>
      </c>
      <c r="DI702" s="4">
        <v>0.97399999999999998</v>
      </c>
      <c r="DJ702" s="4">
        <v>2.5999999999999999E-2</v>
      </c>
      <c r="DK702" s="4">
        <v>0.998</v>
      </c>
      <c r="DL702" s="4">
        <v>2E-3</v>
      </c>
      <c r="DM702" s="4">
        <v>1</v>
      </c>
      <c r="DN702" s="4">
        <v>0</v>
      </c>
      <c r="DO702" s="4">
        <v>1</v>
      </c>
      <c r="DP702" s="4">
        <v>0</v>
      </c>
      <c r="DQ702" s="4">
        <v>1</v>
      </c>
      <c r="DR702" s="4">
        <v>0</v>
      </c>
      <c r="DS702" s="4">
        <v>1</v>
      </c>
      <c r="DT702" s="4">
        <v>0</v>
      </c>
      <c r="DU702" s="4">
        <v>1</v>
      </c>
      <c r="DV702" s="4">
        <v>0</v>
      </c>
      <c r="DW702" s="4">
        <v>1</v>
      </c>
      <c r="DX702" s="4">
        <v>0</v>
      </c>
    </row>
    <row r="703" spans="1:128">
      <c r="A703" s="10">
        <v>698</v>
      </c>
      <c r="BP703" s="3"/>
      <c r="BQ703" s="3"/>
      <c r="BR703" s="3"/>
      <c r="BS703" s="3"/>
      <c r="BT703" s="10">
        <v>698</v>
      </c>
      <c r="BU703" s="4">
        <f t="shared" si="40"/>
        <v>0</v>
      </c>
      <c r="BV703" s="4">
        <f t="shared" si="41"/>
        <v>0</v>
      </c>
      <c r="BW703" s="10"/>
      <c r="BX703" s="4">
        <f t="shared" si="42"/>
        <v>1</v>
      </c>
      <c r="BY703" s="4">
        <f t="shared" si="43"/>
        <v>1</v>
      </c>
      <c r="CA703" s="18">
        <v>139400</v>
      </c>
      <c r="CH703" s="18">
        <v>139400</v>
      </c>
      <c r="CI703" s="4">
        <v>0</v>
      </c>
      <c r="CJ703" s="4">
        <v>1</v>
      </c>
      <c r="CK703" s="4">
        <v>0</v>
      </c>
      <c r="CL703" s="4">
        <v>1</v>
      </c>
      <c r="CM703" s="4">
        <v>0</v>
      </c>
      <c r="CN703" s="4">
        <v>1</v>
      </c>
      <c r="CO703" s="4">
        <v>0</v>
      </c>
      <c r="CP703" s="4">
        <v>1</v>
      </c>
      <c r="CQ703" s="4">
        <v>0</v>
      </c>
      <c r="CR703" s="4">
        <v>1</v>
      </c>
      <c r="CS703" s="4">
        <v>0</v>
      </c>
      <c r="CT703" s="4">
        <v>1</v>
      </c>
      <c r="CU703" s="4">
        <v>0</v>
      </c>
      <c r="CV703" s="4">
        <v>1</v>
      </c>
      <c r="CW703" s="4">
        <v>0</v>
      </c>
      <c r="CX703" s="4">
        <v>1</v>
      </c>
      <c r="CY703" s="4">
        <v>0</v>
      </c>
      <c r="CZ703" s="4">
        <v>1</v>
      </c>
      <c r="DA703" s="4">
        <v>2E-3</v>
      </c>
      <c r="DB703" s="4">
        <v>0.998</v>
      </c>
      <c r="DC703" s="4">
        <v>4.4999999999999998E-2</v>
      </c>
      <c r="DD703" s="4">
        <v>0.95499999999999996</v>
      </c>
      <c r="DE703" s="4">
        <v>0.29399999999999998</v>
      </c>
      <c r="DF703" s="4">
        <v>0.70599999999999996</v>
      </c>
      <c r="DG703" s="4">
        <v>0.73399999999999999</v>
      </c>
      <c r="DH703" s="4">
        <v>0.26600000000000001</v>
      </c>
      <c r="DI703" s="4">
        <v>0.97</v>
      </c>
      <c r="DJ703" s="4">
        <v>0.03</v>
      </c>
      <c r="DK703" s="4">
        <v>0.998</v>
      </c>
      <c r="DL703" s="4">
        <v>2E-3</v>
      </c>
      <c r="DM703" s="4">
        <v>1</v>
      </c>
      <c r="DN703" s="4">
        <v>0</v>
      </c>
      <c r="DO703" s="4">
        <v>1</v>
      </c>
      <c r="DP703" s="4">
        <v>0</v>
      </c>
      <c r="DQ703" s="4">
        <v>1</v>
      </c>
      <c r="DR703" s="4">
        <v>0</v>
      </c>
      <c r="DS703" s="4">
        <v>1</v>
      </c>
      <c r="DT703" s="4">
        <v>0</v>
      </c>
      <c r="DU703" s="4">
        <v>1</v>
      </c>
      <c r="DV703" s="4">
        <v>0</v>
      </c>
      <c r="DW703" s="4">
        <v>1</v>
      </c>
      <c r="DX703" s="4">
        <v>0</v>
      </c>
    </row>
    <row r="704" spans="1:128">
      <c r="A704" s="10">
        <v>699</v>
      </c>
      <c r="BP704" s="3"/>
      <c r="BQ704" s="3"/>
      <c r="BR704" s="3"/>
      <c r="BS704" s="3"/>
      <c r="BT704" s="10">
        <v>699</v>
      </c>
      <c r="BU704" s="4">
        <f t="shared" si="40"/>
        <v>0</v>
      </c>
      <c r="BV704" s="4">
        <f t="shared" si="41"/>
        <v>0</v>
      </c>
      <c r="BW704" s="10"/>
      <c r="BX704" s="4">
        <f t="shared" si="42"/>
        <v>1</v>
      </c>
      <c r="BY704" s="4">
        <f t="shared" si="43"/>
        <v>1</v>
      </c>
      <c r="CA704" s="18">
        <v>139600</v>
      </c>
      <c r="CH704" s="18">
        <v>139600</v>
      </c>
      <c r="CI704" s="4">
        <v>0</v>
      </c>
      <c r="CJ704" s="4">
        <v>1</v>
      </c>
      <c r="CK704" s="4">
        <v>0</v>
      </c>
      <c r="CL704" s="4">
        <v>1</v>
      </c>
      <c r="CM704" s="4">
        <v>0</v>
      </c>
      <c r="CN704" s="4">
        <v>1</v>
      </c>
      <c r="CO704" s="4">
        <v>0</v>
      </c>
      <c r="CP704" s="4">
        <v>1</v>
      </c>
      <c r="CQ704" s="4">
        <v>0</v>
      </c>
      <c r="CR704" s="4">
        <v>1</v>
      </c>
      <c r="CS704" s="4">
        <v>0</v>
      </c>
      <c r="CT704" s="4">
        <v>1</v>
      </c>
      <c r="CU704" s="4">
        <v>0</v>
      </c>
      <c r="CV704" s="4">
        <v>1</v>
      </c>
      <c r="CW704" s="4">
        <v>0</v>
      </c>
      <c r="CX704" s="4">
        <v>1</v>
      </c>
      <c r="CY704" s="4">
        <v>0</v>
      </c>
      <c r="CZ704" s="4">
        <v>1</v>
      </c>
      <c r="DA704" s="4">
        <v>2E-3</v>
      </c>
      <c r="DB704" s="4">
        <v>0.998</v>
      </c>
      <c r="DC704" s="4">
        <v>4.2000000000000003E-2</v>
      </c>
      <c r="DD704" s="4">
        <v>0.95799999999999996</v>
      </c>
      <c r="DE704" s="4">
        <v>0.29099999999999998</v>
      </c>
      <c r="DF704" s="4">
        <v>0.70899999999999996</v>
      </c>
      <c r="DG704" s="4">
        <v>0.73</v>
      </c>
      <c r="DH704" s="4">
        <v>0.27</v>
      </c>
      <c r="DI704" s="4">
        <v>0.96899999999999997</v>
      </c>
      <c r="DJ704" s="4">
        <v>3.1E-2</v>
      </c>
      <c r="DK704" s="4">
        <v>0.998</v>
      </c>
      <c r="DL704" s="4">
        <v>2E-3</v>
      </c>
      <c r="DM704" s="4">
        <v>1</v>
      </c>
      <c r="DN704" s="4">
        <v>0</v>
      </c>
      <c r="DO704" s="4">
        <v>1</v>
      </c>
      <c r="DP704" s="4">
        <v>0</v>
      </c>
      <c r="DQ704" s="4">
        <v>1</v>
      </c>
      <c r="DR704" s="4">
        <v>0</v>
      </c>
      <c r="DS704" s="4">
        <v>1</v>
      </c>
      <c r="DT704" s="4">
        <v>0</v>
      </c>
      <c r="DU704" s="4">
        <v>1</v>
      </c>
      <c r="DV704" s="4">
        <v>0</v>
      </c>
      <c r="DW704" s="4">
        <v>1</v>
      </c>
      <c r="DX704" s="4">
        <v>0</v>
      </c>
    </row>
    <row r="705" spans="1:128">
      <c r="A705" s="10">
        <v>700</v>
      </c>
      <c r="BP705" s="3"/>
      <c r="BQ705" s="3"/>
      <c r="BR705" s="3"/>
      <c r="BS705" s="3"/>
      <c r="BT705" s="10">
        <v>700</v>
      </c>
      <c r="BU705" s="4">
        <f t="shared" si="40"/>
        <v>0</v>
      </c>
      <c r="BV705" s="4">
        <f t="shared" si="41"/>
        <v>0</v>
      </c>
      <c r="BW705" s="10"/>
      <c r="BX705" s="4">
        <f t="shared" si="42"/>
        <v>1</v>
      </c>
      <c r="BY705" s="4">
        <f t="shared" si="43"/>
        <v>1</v>
      </c>
      <c r="CA705" s="18">
        <v>139800</v>
      </c>
      <c r="CH705" s="18">
        <v>139800</v>
      </c>
      <c r="CI705" s="4">
        <v>0</v>
      </c>
      <c r="CJ705" s="4">
        <v>1</v>
      </c>
      <c r="CK705" s="4">
        <v>0</v>
      </c>
      <c r="CL705" s="4">
        <v>1</v>
      </c>
      <c r="CM705" s="4">
        <v>0</v>
      </c>
      <c r="CN705" s="4">
        <v>1</v>
      </c>
      <c r="CO705" s="4">
        <v>0</v>
      </c>
      <c r="CP705" s="4">
        <v>1</v>
      </c>
      <c r="CQ705" s="4">
        <v>0</v>
      </c>
      <c r="CR705" s="4">
        <v>1</v>
      </c>
      <c r="CS705" s="4">
        <v>0</v>
      </c>
      <c r="CT705" s="4">
        <v>1</v>
      </c>
      <c r="CU705" s="4">
        <v>0</v>
      </c>
      <c r="CV705" s="4">
        <v>1</v>
      </c>
      <c r="CW705" s="4">
        <v>0</v>
      </c>
      <c r="CX705" s="4">
        <v>1</v>
      </c>
      <c r="CY705" s="4">
        <v>0</v>
      </c>
      <c r="CZ705" s="4">
        <v>1</v>
      </c>
      <c r="DA705" s="4">
        <v>2E-3</v>
      </c>
      <c r="DB705" s="4">
        <v>0.998</v>
      </c>
      <c r="DC705" s="4">
        <v>4.1000000000000002E-2</v>
      </c>
      <c r="DD705" s="4">
        <v>0.95899999999999996</v>
      </c>
      <c r="DE705" s="4">
        <v>0.28399999999999997</v>
      </c>
      <c r="DF705" s="4">
        <v>0.71599999999999997</v>
      </c>
      <c r="DG705" s="4">
        <v>0.72299999999999998</v>
      </c>
      <c r="DH705" s="4">
        <v>0.27700000000000002</v>
      </c>
      <c r="DI705" s="4">
        <v>0.96899999999999997</v>
      </c>
      <c r="DJ705" s="4">
        <v>3.1E-2</v>
      </c>
      <c r="DK705" s="4">
        <v>0.998</v>
      </c>
      <c r="DL705" s="4">
        <v>2E-3</v>
      </c>
      <c r="DM705" s="4">
        <v>1</v>
      </c>
      <c r="DN705" s="4">
        <v>0</v>
      </c>
      <c r="DO705" s="4">
        <v>1</v>
      </c>
      <c r="DP705" s="4">
        <v>0</v>
      </c>
      <c r="DQ705" s="4">
        <v>1</v>
      </c>
      <c r="DR705" s="4">
        <v>0</v>
      </c>
      <c r="DS705" s="4">
        <v>1</v>
      </c>
      <c r="DT705" s="4">
        <v>0</v>
      </c>
      <c r="DU705" s="4">
        <v>1</v>
      </c>
      <c r="DV705" s="4">
        <v>0</v>
      </c>
      <c r="DW705" s="4">
        <v>1</v>
      </c>
      <c r="DX705" s="4">
        <v>0</v>
      </c>
    </row>
    <row r="706" spans="1:128">
      <c r="A706" s="10">
        <v>701</v>
      </c>
      <c r="BP706" s="3"/>
      <c r="BQ706" s="3"/>
      <c r="BR706" s="3"/>
      <c r="BS706" s="3"/>
      <c r="BT706" s="10">
        <v>701</v>
      </c>
      <c r="BU706" s="4">
        <f t="shared" si="40"/>
        <v>0</v>
      </c>
      <c r="BV706" s="4">
        <f t="shared" si="41"/>
        <v>0</v>
      </c>
      <c r="BW706" s="10"/>
      <c r="BX706" s="4">
        <f t="shared" si="42"/>
        <v>1</v>
      </c>
      <c r="BY706" s="4">
        <f t="shared" si="43"/>
        <v>1</v>
      </c>
      <c r="CA706" s="18">
        <v>140000</v>
      </c>
      <c r="CH706" s="18">
        <v>140000</v>
      </c>
      <c r="CI706" s="4">
        <v>0</v>
      </c>
      <c r="CJ706" s="4">
        <v>1</v>
      </c>
      <c r="CK706" s="4">
        <v>0</v>
      </c>
      <c r="CL706" s="4">
        <v>1</v>
      </c>
      <c r="CM706" s="4">
        <v>0</v>
      </c>
      <c r="CN706" s="4">
        <v>1</v>
      </c>
      <c r="CO706" s="4">
        <v>0</v>
      </c>
      <c r="CP706" s="4">
        <v>1</v>
      </c>
      <c r="CQ706" s="4">
        <v>0</v>
      </c>
      <c r="CR706" s="4">
        <v>1</v>
      </c>
      <c r="CS706" s="4">
        <v>0</v>
      </c>
      <c r="CT706" s="4">
        <v>1</v>
      </c>
      <c r="CU706" s="4">
        <v>0</v>
      </c>
      <c r="CV706" s="4">
        <v>1</v>
      </c>
      <c r="CW706" s="4">
        <v>0</v>
      </c>
      <c r="CX706" s="4">
        <v>1</v>
      </c>
      <c r="CY706" s="4">
        <v>0</v>
      </c>
      <c r="CZ706" s="4">
        <v>1</v>
      </c>
      <c r="DA706" s="4">
        <v>2E-3</v>
      </c>
      <c r="DB706" s="4">
        <v>0.998</v>
      </c>
      <c r="DC706" s="4">
        <v>3.9E-2</v>
      </c>
      <c r="DD706" s="4">
        <v>0.96099999999999997</v>
      </c>
      <c r="DE706" s="4">
        <v>0.27800000000000002</v>
      </c>
      <c r="DF706" s="4">
        <v>0.72199999999999998</v>
      </c>
      <c r="DG706" s="4">
        <v>0.71</v>
      </c>
      <c r="DH706" s="4">
        <v>0.28999999999999998</v>
      </c>
      <c r="DI706" s="4">
        <v>0.96499999999999997</v>
      </c>
      <c r="DJ706" s="4">
        <v>3.5000000000000003E-2</v>
      </c>
      <c r="DK706" s="4">
        <v>0.998</v>
      </c>
      <c r="DL706" s="4">
        <v>2E-3</v>
      </c>
      <c r="DM706" s="4">
        <v>1</v>
      </c>
      <c r="DN706" s="4">
        <v>0</v>
      </c>
      <c r="DO706" s="4">
        <v>1</v>
      </c>
      <c r="DP706" s="4">
        <v>0</v>
      </c>
      <c r="DQ706" s="4">
        <v>1</v>
      </c>
      <c r="DR706" s="4">
        <v>0</v>
      </c>
      <c r="DS706" s="4">
        <v>1</v>
      </c>
      <c r="DT706" s="4">
        <v>0</v>
      </c>
      <c r="DU706" s="4">
        <v>1</v>
      </c>
      <c r="DV706" s="4">
        <v>0</v>
      </c>
      <c r="DW706" s="4">
        <v>1</v>
      </c>
      <c r="DX706" s="4">
        <v>0</v>
      </c>
    </row>
    <row r="707" spans="1:128">
      <c r="A707" s="10">
        <v>702</v>
      </c>
      <c r="BP707" s="3"/>
      <c r="BQ707" s="3"/>
      <c r="BR707" s="3"/>
      <c r="BS707" s="3"/>
      <c r="BT707" s="10">
        <v>702</v>
      </c>
      <c r="BU707" s="4">
        <f t="shared" si="40"/>
        <v>0</v>
      </c>
      <c r="BV707" s="4">
        <f t="shared" si="41"/>
        <v>0</v>
      </c>
      <c r="BW707" s="10"/>
      <c r="BX707" s="4">
        <f t="shared" si="42"/>
        <v>1</v>
      </c>
      <c r="BY707" s="4">
        <f t="shared" si="43"/>
        <v>1</v>
      </c>
      <c r="CA707" s="18">
        <v>140200</v>
      </c>
      <c r="CH707" s="18">
        <v>140200</v>
      </c>
      <c r="CI707" s="4">
        <v>0</v>
      </c>
      <c r="CJ707" s="4">
        <v>1</v>
      </c>
      <c r="CK707" s="4">
        <v>0</v>
      </c>
      <c r="CL707" s="4">
        <v>1</v>
      </c>
      <c r="CM707" s="4">
        <v>0</v>
      </c>
      <c r="CN707" s="4">
        <v>1</v>
      </c>
      <c r="CO707" s="4">
        <v>0</v>
      </c>
      <c r="CP707" s="4">
        <v>1</v>
      </c>
      <c r="CQ707" s="4">
        <v>0</v>
      </c>
      <c r="CR707" s="4">
        <v>1</v>
      </c>
      <c r="CS707" s="4">
        <v>0</v>
      </c>
      <c r="CT707" s="4">
        <v>1</v>
      </c>
      <c r="CU707" s="4">
        <v>0</v>
      </c>
      <c r="CV707" s="4">
        <v>1</v>
      </c>
      <c r="CW707" s="4">
        <v>0</v>
      </c>
      <c r="CX707" s="4">
        <v>1</v>
      </c>
      <c r="CY707" s="4">
        <v>0</v>
      </c>
      <c r="CZ707" s="4">
        <v>1</v>
      </c>
      <c r="DA707" s="4">
        <v>2E-3</v>
      </c>
      <c r="DB707" s="4">
        <v>0.998</v>
      </c>
      <c r="DC707" s="4">
        <v>3.9E-2</v>
      </c>
      <c r="DD707" s="4">
        <v>0.96099999999999997</v>
      </c>
      <c r="DE707" s="4">
        <v>0.27100000000000002</v>
      </c>
      <c r="DF707" s="4">
        <v>0.72899999999999998</v>
      </c>
      <c r="DG707" s="4">
        <v>0.70099999999999996</v>
      </c>
      <c r="DH707" s="4">
        <v>0.29899999999999999</v>
      </c>
      <c r="DI707" s="4">
        <v>0.96199999999999997</v>
      </c>
      <c r="DJ707" s="4">
        <v>3.7999999999999999E-2</v>
      </c>
      <c r="DK707" s="4">
        <v>0.998</v>
      </c>
      <c r="DL707" s="4">
        <v>2E-3</v>
      </c>
      <c r="DM707" s="4">
        <v>1</v>
      </c>
      <c r="DN707" s="4">
        <v>0</v>
      </c>
      <c r="DO707" s="4">
        <v>1</v>
      </c>
      <c r="DP707" s="4">
        <v>0</v>
      </c>
      <c r="DQ707" s="4">
        <v>1</v>
      </c>
      <c r="DR707" s="4">
        <v>0</v>
      </c>
      <c r="DS707" s="4">
        <v>1</v>
      </c>
      <c r="DT707" s="4">
        <v>0</v>
      </c>
      <c r="DU707" s="4">
        <v>1</v>
      </c>
      <c r="DV707" s="4">
        <v>0</v>
      </c>
      <c r="DW707" s="4">
        <v>1</v>
      </c>
      <c r="DX707" s="4">
        <v>0</v>
      </c>
    </row>
    <row r="708" spans="1:128">
      <c r="A708" s="10">
        <v>703</v>
      </c>
      <c r="BP708" s="3"/>
      <c r="BQ708" s="3"/>
      <c r="BR708" s="3"/>
      <c r="BS708" s="3"/>
      <c r="BT708" s="10">
        <v>703</v>
      </c>
      <c r="BU708" s="4">
        <f t="shared" si="40"/>
        <v>0</v>
      </c>
      <c r="BV708" s="4">
        <f t="shared" si="41"/>
        <v>0</v>
      </c>
      <c r="BW708" s="10"/>
      <c r="BX708" s="4">
        <f t="shared" si="42"/>
        <v>1</v>
      </c>
      <c r="BY708" s="4">
        <f t="shared" si="43"/>
        <v>1</v>
      </c>
      <c r="CA708" s="18">
        <v>140400</v>
      </c>
      <c r="CH708" s="18">
        <v>140400</v>
      </c>
      <c r="CI708" s="4">
        <v>0</v>
      </c>
      <c r="CJ708" s="4">
        <v>1</v>
      </c>
      <c r="CK708" s="4">
        <v>0</v>
      </c>
      <c r="CL708" s="4">
        <v>1</v>
      </c>
      <c r="CM708" s="4">
        <v>0</v>
      </c>
      <c r="CN708" s="4">
        <v>1</v>
      </c>
      <c r="CO708" s="4">
        <v>0</v>
      </c>
      <c r="CP708" s="4">
        <v>1</v>
      </c>
      <c r="CQ708" s="4">
        <v>0</v>
      </c>
      <c r="CR708" s="4">
        <v>1</v>
      </c>
      <c r="CS708" s="4">
        <v>0</v>
      </c>
      <c r="CT708" s="4">
        <v>1</v>
      </c>
      <c r="CU708" s="4">
        <v>0</v>
      </c>
      <c r="CV708" s="4">
        <v>1</v>
      </c>
      <c r="CW708" s="4">
        <v>0</v>
      </c>
      <c r="CX708" s="4">
        <v>1</v>
      </c>
      <c r="CY708" s="4">
        <v>0</v>
      </c>
      <c r="CZ708" s="4">
        <v>1</v>
      </c>
      <c r="DA708" s="4">
        <v>2E-3</v>
      </c>
      <c r="DB708" s="4">
        <v>0.998</v>
      </c>
      <c r="DC708" s="4">
        <v>3.6999999999999998E-2</v>
      </c>
      <c r="DD708" s="4">
        <v>0.96299999999999997</v>
      </c>
      <c r="DE708" s="4">
        <v>0.26200000000000001</v>
      </c>
      <c r="DF708" s="4">
        <v>0.73799999999999999</v>
      </c>
      <c r="DG708" s="4">
        <v>0.68700000000000006</v>
      </c>
      <c r="DH708" s="4">
        <v>0.313</v>
      </c>
      <c r="DI708" s="4">
        <v>0.96</v>
      </c>
      <c r="DJ708" s="4">
        <v>0.04</v>
      </c>
      <c r="DK708" s="4">
        <v>0.998</v>
      </c>
      <c r="DL708" s="4">
        <v>2E-3</v>
      </c>
      <c r="DM708" s="4">
        <v>1</v>
      </c>
      <c r="DN708" s="4">
        <v>0</v>
      </c>
      <c r="DO708" s="4">
        <v>1</v>
      </c>
      <c r="DP708" s="4">
        <v>0</v>
      </c>
      <c r="DQ708" s="4">
        <v>1</v>
      </c>
      <c r="DR708" s="4">
        <v>0</v>
      </c>
      <c r="DS708" s="4">
        <v>1</v>
      </c>
      <c r="DT708" s="4">
        <v>0</v>
      </c>
      <c r="DU708" s="4">
        <v>1</v>
      </c>
      <c r="DV708" s="4">
        <v>0</v>
      </c>
      <c r="DW708" s="4">
        <v>1</v>
      </c>
      <c r="DX708" s="4">
        <v>0</v>
      </c>
    </row>
    <row r="709" spans="1:128">
      <c r="A709" s="10">
        <v>704</v>
      </c>
      <c r="BP709" s="3"/>
      <c r="BQ709" s="3"/>
      <c r="BR709" s="3"/>
      <c r="BS709" s="3"/>
      <c r="BT709" s="10">
        <v>704</v>
      </c>
      <c r="BU709" s="4">
        <f t="shared" si="40"/>
        <v>0</v>
      </c>
      <c r="BV709" s="4">
        <f t="shared" si="41"/>
        <v>0</v>
      </c>
      <c r="BW709" s="10"/>
      <c r="BX709" s="4">
        <f t="shared" si="42"/>
        <v>1</v>
      </c>
      <c r="BY709" s="4">
        <f t="shared" si="43"/>
        <v>1</v>
      </c>
      <c r="CA709" s="18">
        <v>140600</v>
      </c>
      <c r="CH709" s="18">
        <v>140600</v>
      </c>
      <c r="CI709" s="4">
        <v>0</v>
      </c>
      <c r="CJ709" s="4">
        <v>1</v>
      </c>
      <c r="CK709" s="4">
        <v>0</v>
      </c>
      <c r="CL709" s="4">
        <v>1</v>
      </c>
      <c r="CM709" s="4">
        <v>0</v>
      </c>
      <c r="CN709" s="4">
        <v>1</v>
      </c>
      <c r="CO709" s="4">
        <v>0</v>
      </c>
      <c r="CP709" s="4">
        <v>1</v>
      </c>
      <c r="CQ709" s="4">
        <v>0</v>
      </c>
      <c r="CR709" s="4">
        <v>1</v>
      </c>
      <c r="CS709" s="4">
        <v>0</v>
      </c>
      <c r="CT709" s="4">
        <v>1</v>
      </c>
      <c r="CU709" s="4">
        <v>0</v>
      </c>
      <c r="CV709" s="4">
        <v>1</v>
      </c>
      <c r="CW709" s="4">
        <v>0</v>
      </c>
      <c r="CX709" s="4">
        <v>1</v>
      </c>
      <c r="CY709" s="4">
        <v>0</v>
      </c>
      <c r="CZ709" s="4">
        <v>1</v>
      </c>
      <c r="DA709" s="4">
        <v>2E-3</v>
      </c>
      <c r="DB709" s="4">
        <v>0.998</v>
      </c>
      <c r="DC709" s="4">
        <v>3.4000000000000002E-2</v>
      </c>
      <c r="DD709" s="4">
        <v>0.96599999999999997</v>
      </c>
      <c r="DE709" s="4">
        <v>0.25600000000000001</v>
      </c>
      <c r="DF709" s="4">
        <v>0.74399999999999999</v>
      </c>
      <c r="DG709" s="4">
        <v>0.67700000000000005</v>
      </c>
      <c r="DH709" s="4">
        <v>0.32300000000000001</v>
      </c>
      <c r="DI709" s="4">
        <v>0.95499999999999996</v>
      </c>
      <c r="DJ709" s="4">
        <v>4.4999999999999998E-2</v>
      </c>
      <c r="DK709" s="4">
        <v>0.997</v>
      </c>
      <c r="DL709" s="4">
        <v>3.0000000000000001E-3</v>
      </c>
      <c r="DM709" s="4">
        <v>1</v>
      </c>
      <c r="DN709" s="4">
        <v>0</v>
      </c>
      <c r="DO709" s="4">
        <v>1</v>
      </c>
      <c r="DP709" s="4">
        <v>0</v>
      </c>
      <c r="DQ709" s="4">
        <v>1</v>
      </c>
      <c r="DR709" s="4">
        <v>0</v>
      </c>
      <c r="DS709" s="4">
        <v>1</v>
      </c>
      <c r="DT709" s="4">
        <v>0</v>
      </c>
      <c r="DU709" s="4">
        <v>1</v>
      </c>
      <c r="DV709" s="4">
        <v>0</v>
      </c>
      <c r="DW709" s="4">
        <v>1</v>
      </c>
      <c r="DX709" s="4">
        <v>0</v>
      </c>
    </row>
    <row r="710" spans="1:128">
      <c r="A710" s="10">
        <v>705</v>
      </c>
      <c r="BP710" s="3"/>
      <c r="BQ710" s="3"/>
      <c r="BR710" s="3"/>
      <c r="BS710" s="3"/>
      <c r="BT710" s="10">
        <v>705</v>
      </c>
      <c r="BU710" s="4">
        <f t="shared" si="40"/>
        <v>0</v>
      </c>
      <c r="BV710" s="4">
        <f t="shared" si="41"/>
        <v>0</v>
      </c>
      <c r="BW710" s="10"/>
      <c r="BX710" s="4">
        <f t="shared" si="42"/>
        <v>1</v>
      </c>
      <c r="BY710" s="4">
        <f t="shared" si="43"/>
        <v>1</v>
      </c>
      <c r="CA710" s="18">
        <v>140800</v>
      </c>
      <c r="CH710" s="18">
        <v>140800</v>
      </c>
      <c r="CI710" s="4">
        <v>0</v>
      </c>
      <c r="CJ710" s="4">
        <v>1</v>
      </c>
      <c r="CK710" s="4">
        <v>0</v>
      </c>
      <c r="CL710" s="4">
        <v>1</v>
      </c>
      <c r="CM710" s="4">
        <v>0</v>
      </c>
      <c r="CN710" s="4">
        <v>1</v>
      </c>
      <c r="CO710" s="4">
        <v>0</v>
      </c>
      <c r="CP710" s="4">
        <v>1</v>
      </c>
      <c r="CQ710" s="4">
        <v>0</v>
      </c>
      <c r="CR710" s="4">
        <v>1</v>
      </c>
      <c r="CS710" s="4">
        <v>0</v>
      </c>
      <c r="CT710" s="4">
        <v>1</v>
      </c>
      <c r="CU710" s="4">
        <v>0</v>
      </c>
      <c r="CV710" s="4">
        <v>1</v>
      </c>
      <c r="CW710" s="4">
        <v>0</v>
      </c>
      <c r="CX710" s="4">
        <v>1</v>
      </c>
      <c r="CY710" s="4">
        <v>0</v>
      </c>
      <c r="CZ710" s="4">
        <v>1</v>
      </c>
      <c r="DA710" s="4">
        <v>2E-3</v>
      </c>
      <c r="DB710" s="4">
        <v>0.998</v>
      </c>
      <c r="DC710" s="4">
        <v>3.4000000000000002E-2</v>
      </c>
      <c r="DD710" s="4">
        <v>0.96599999999999997</v>
      </c>
      <c r="DE710" s="4">
        <v>0.252</v>
      </c>
      <c r="DF710" s="4">
        <v>0.748</v>
      </c>
      <c r="DG710" s="4">
        <v>0.67600000000000005</v>
      </c>
      <c r="DH710" s="4">
        <v>0.32400000000000001</v>
      </c>
      <c r="DI710" s="4">
        <v>0.95399999999999996</v>
      </c>
      <c r="DJ710" s="4">
        <v>4.5999999999999999E-2</v>
      </c>
      <c r="DK710" s="4">
        <v>0.997</v>
      </c>
      <c r="DL710" s="4">
        <v>3.0000000000000001E-3</v>
      </c>
      <c r="DM710" s="4">
        <v>1</v>
      </c>
      <c r="DN710" s="4">
        <v>0</v>
      </c>
      <c r="DO710" s="4">
        <v>1</v>
      </c>
      <c r="DP710" s="4">
        <v>0</v>
      </c>
      <c r="DQ710" s="4">
        <v>1</v>
      </c>
      <c r="DR710" s="4">
        <v>0</v>
      </c>
      <c r="DS710" s="4">
        <v>1</v>
      </c>
      <c r="DT710" s="4">
        <v>0</v>
      </c>
      <c r="DU710" s="4">
        <v>1</v>
      </c>
      <c r="DV710" s="4">
        <v>0</v>
      </c>
      <c r="DW710" s="4">
        <v>1</v>
      </c>
      <c r="DX710" s="4">
        <v>0</v>
      </c>
    </row>
    <row r="711" spans="1:128">
      <c r="A711" s="10">
        <v>706</v>
      </c>
      <c r="BP711" s="3"/>
      <c r="BQ711" s="3"/>
      <c r="BR711" s="3"/>
      <c r="BS711" s="3"/>
      <c r="BT711" s="10">
        <v>706</v>
      </c>
      <c r="BU711" s="4">
        <f t="shared" ref="BU711:BU774" si="44">BP711*$BV$1-BQ711</f>
        <v>0</v>
      </c>
      <c r="BV711" s="4">
        <f t="shared" ref="BV711:BV774" si="45">BR711*$BV$1-BS711</f>
        <v>0</v>
      </c>
      <c r="BW711" s="10"/>
      <c r="BX711" s="4">
        <f t="shared" ref="BX711:BX774" si="46">IF(BU711=MAX($BU711:$BV711),1,0)</f>
        <v>1</v>
      </c>
      <c r="BY711" s="4">
        <f t="shared" ref="BY711:BY774" si="47">IF(BV711=MAX($BU711:$BV711),1,0)</f>
        <v>1</v>
      </c>
      <c r="CA711" s="18">
        <v>141000</v>
      </c>
      <c r="CH711" s="18">
        <v>141000</v>
      </c>
      <c r="CI711" s="4">
        <v>0</v>
      </c>
      <c r="CJ711" s="4">
        <v>1</v>
      </c>
      <c r="CK711" s="4">
        <v>0</v>
      </c>
      <c r="CL711" s="4">
        <v>1</v>
      </c>
      <c r="CM711" s="4">
        <v>0</v>
      </c>
      <c r="CN711" s="4">
        <v>1</v>
      </c>
      <c r="CO711" s="4">
        <v>0</v>
      </c>
      <c r="CP711" s="4">
        <v>1</v>
      </c>
      <c r="CQ711" s="4">
        <v>0</v>
      </c>
      <c r="CR711" s="4">
        <v>1</v>
      </c>
      <c r="CS711" s="4">
        <v>0</v>
      </c>
      <c r="CT711" s="4">
        <v>1</v>
      </c>
      <c r="CU711" s="4">
        <v>0</v>
      </c>
      <c r="CV711" s="4">
        <v>1</v>
      </c>
      <c r="CW711" s="4">
        <v>0</v>
      </c>
      <c r="CX711" s="4">
        <v>1</v>
      </c>
      <c r="CY711" s="4">
        <v>0</v>
      </c>
      <c r="CZ711" s="4">
        <v>1</v>
      </c>
      <c r="DA711" s="4">
        <v>2E-3</v>
      </c>
      <c r="DB711" s="4">
        <v>0.998</v>
      </c>
      <c r="DC711" s="4">
        <v>3.3000000000000002E-2</v>
      </c>
      <c r="DD711" s="4">
        <v>0.96699999999999997</v>
      </c>
      <c r="DE711" s="4">
        <v>0.245</v>
      </c>
      <c r="DF711" s="4">
        <v>0.755</v>
      </c>
      <c r="DG711" s="4">
        <v>0.66500000000000004</v>
      </c>
      <c r="DH711" s="4">
        <v>0.33500000000000002</v>
      </c>
      <c r="DI711" s="4">
        <v>0.95</v>
      </c>
      <c r="DJ711" s="4">
        <v>0.05</v>
      </c>
      <c r="DK711" s="4">
        <v>0.996</v>
      </c>
      <c r="DL711" s="4">
        <v>4.0000000000000001E-3</v>
      </c>
      <c r="DM711" s="4">
        <v>1</v>
      </c>
      <c r="DN711" s="4">
        <v>0</v>
      </c>
      <c r="DO711" s="4">
        <v>1</v>
      </c>
      <c r="DP711" s="4">
        <v>0</v>
      </c>
      <c r="DQ711" s="4">
        <v>1</v>
      </c>
      <c r="DR711" s="4">
        <v>0</v>
      </c>
      <c r="DS711" s="4">
        <v>1</v>
      </c>
      <c r="DT711" s="4">
        <v>0</v>
      </c>
      <c r="DU711" s="4">
        <v>1</v>
      </c>
      <c r="DV711" s="4">
        <v>0</v>
      </c>
      <c r="DW711" s="4">
        <v>1</v>
      </c>
      <c r="DX711" s="4">
        <v>0</v>
      </c>
    </row>
    <row r="712" spans="1:128">
      <c r="A712" s="10">
        <v>707</v>
      </c>
      <c r="BP712" s="3"/>
      <c r="BQ712" s="3"/>
      <c r="BR712" s="3"/>
      <c r="BS712" s="3"/>
      <c r="BT712" s="10">
        <v>707</v>
      </c>
      <c r="BU712" s="4">
        <f t="shared" si="44"/>
        <v>0</v>
      </c>
      <c r="BV712" s="4">
        <f t="shared" si="45"/>
        <v>0</v>
      </c>
      <c r="BW712" s="10"/>
      <c r="BX712" s="4">
        <f t="shared" si="46"/>
        <v>1</v>
      </c>
      <c r="BY712" s="4">
        <f t="shared" si="47"/>
        <v>1</v>
      </c>
      <c r="CA712" s="18">
        <v>141200</v>
      </c>
      <c r="CH712" s="18">
        <v>141200</v>
      </c>
      <c r="CI712" s="4">
        <v>0</v>
      </c>
      <c r="CJ712" s="4">
        <v>1</v>
      </c>
      <c r="CK712" s="4">
        <v>0</v>
      </c>
      <c r="CL712" s="4">
        <v>1</v>
      </c>
      <c r="CM712" s="4">
        <v>0</v>
      </c>
      <c r="CN712" s="4">
        <v>1</v>
      </c>
      <c r="CO712" s="4">
        <v>0</v>
      </c>
      <c r="CP712" s="4">
        <v>1</v>
      </c>
      <c r="CQ712" s="4">
        <v>0</v>
      </c>
      <c r="CR712" s="4">
        <v>1</v>
      </c>
      <c r="CS712" s="4">
        <v>0</v>
      </c>
      <c r="CT712" s="4">
        <v>1</v>
      </c>
      <c r="CU712" s="4">
        <v>0</v>
      </c>
      <c r="CV712" s="4">
        <v>1</v>
      </c>
      <c r="CW712" s="4">
        <v>0</v>
      </c>
      <c r="CX712" s="4">
        <v>1</v>
      </c>
      <c r="CY712" s="4">
        <v>0</v>
      </c>
      <c r="CZ712" s="4">
        <v>1</v>
      </c>
      <c r="DA712" s="4">
        <v>2E-3</v>
      </c>
      <c r="DB712" s="4">
        <v>0.998</v>
      </c>
      <c r="DC712" s="4">
        <v>3.2000000000000001E-2</v>
      </c>
      <c r="DD712" s="4">
        <v>0.96799999999999997</v>
      </c>
      <c r="DE712" s="4">
        <v>0.23400000000000001</v>
      </c>
      <c r="DF712" s="4">
        <v>0.76600000000000001</v>
      </c>
      <c r="DG712" s="4">
        <v>0.65500000000000003</v>
      </c>
      <c r="DH712" s="4">
        <v>0.34499999999999997</v>
      </c>
      <c r="DI712" s="4">
        <v>0.94799999999999995</v>
      </c>
      <c r="DJ712" s="4">
        <v>5.1999999999999998E-2</v>
      </c>
      <c r="DK712" s="4">
        <v>0.996</v>
      </c>
      <c r="DL712" s="4">
        <v>4.0000000000000001E-3</v>
      </c>
      <c r="DM712" s="4">
        <v>1</v>
      </c>
      <c r="DN712" s="4">
        <v>0</v>
      </c>
      <c r="DO712" s="4">
        <v>1</v>
      </c>
      <c r="DP712" s="4">
        <v>0</v>
      </c>
      <c r="DQ712" s="4">
        <v>1</v>
      </c>
      <c r="DR712" s="4">
        <v>0</v>
      </c>
      <c r="DS712" s="4">
        <v>1</v>
      </c>
      <c r="DT712" s="4">
        <v>0</v>
      </c>
      <c r="DU712" s="4">
        <v>1</v>
      </c>
      <c r="DV712" s="4">
        <v>0</v>
      </c>
      <c r="DW712" s="4">
        <v>1</v>
      </c>
      <c r="DX712" s="4">
        <v>0</v>
      </c>
    </row>
    <row r="713" spans="1:128">
      <c r="A713" s="10">
        <v>708</v>
      </c>
      <c r="BP713" s="3"/>
      <c r="BQ713" s="3"/>
      <c r="BR713" s="3"/>
      <c r="BS713" s="3"/>
      <c r="BT713" s="10">
        <v>708</v>
      </c>
      <c r="BU713" s="4">
        <f t="shared" si="44"/>
        <v>0</v>
      </c>
      <c r="BV713" s="4">
        <f t="shared" si="45"/>
        <v>0</v>
      </c>
      <c r="BW713" s="10"/>
      <c r="BX713" s="4">
        <f t="shared" si="46"/>
        <v>1</v>
      </c>
      <c r="BY713" s="4">
        <f t="shared" si="47"/>
        <v>1</v>
      </c>
      <c r="CA713" s="18">
        <v>141400</v>
      </c>
      <c r="CH713" s="18">
        <v>141400</v>
      </c>
      <c r="CI713" s="4">
        <v>0</v>
      </c>
      <c r="CJ713" s="4">
        <v>1</v>
      </c>
      <c r="CK713" s="4">
        <v>0</v>
      </c>
      <c r="CL713" s="4">
        <v>1</v>
      </c>
      <c r="CM713" s="4">
        <v>0</v>
      </c>
      <c r="CN713" s="4">
        <v>1</v>
      </c>
      <c r="CO713" s="4">
        <v>0</v>
      </c>
      <c r="CP713" s="4">
        <v>1</v>
      </c>
      <c r="CQ713" s="4">
        <v>0</v>
      </c>
      <c r="CR713" s="4">
        <v>1</v>
      </c>
      <c r="CS713" s="4">
        <v>0</v>
      </c>
      <c r="CT713" s="4">
        <v>1</v>
      </c>
      <c r="CU713" s="4">
        <v>0</v>
      </c>
      <c r="CV713" s="4">
        <v>1</v>
      </c>
      <c r="CW713" s="4">
        <v>0</v>
      </c>
      <c r="CX713" s="4">
        <v>1</v>
      </c>
      <c r="CY713" s="4">
        <v>0</v>
      </c>
      <c r="CZ713" s="4">
        <v>1</v>
      </c>
      <c r="DA713" s="4">
        <v>1E-3</v>
      </c>
      <c r="DB713" s="4">
        <v>0.999</v>
      </c>
      <c r="DC713" s="4">
        <v>2.9000000000000001E-2</v>
      </c>
      <c r="DD713" s="4">
        <v>0.97099999999999997</v>
      </c>
      <c r="DE713" s="4">
        <v>0.22</v>
      </c>
      <c r="DF713" s="4">
        <v>0.78</v>
      </c>
      <c r="DG713" s="4">
        <v>0.64300000000000002</v>
      </c>
      <c r="DH713" s="4">
        <v>0.35699999999999998</v>
      </c>
      <c r="DI713" s="4">
        <v>0.94599999999999995</v>
      </c>
      <c r="DJ713" s="4">
        <v>5.3999999999999999E-2</v>
      </c>
      <c r="DK713" s="4">
        <v>0.996</v>
      </c>
      <c r="DL713" s="4">
        <v>4.0000000000000001E-3</v>
      </c>
      <c r="DM713" s="4">
        <v>1</v>
      </c>
      <c r="DN713" s="4">
        <v>0</v>
      </c>
      <c r="DO713" s="4">
        <v>1</v>
      </c>
      <c r="DP713" s="4">
        <v>0</v>
      </c>
      <c r="DQ713" s="4">
        <v>1</v>
      </c>
      <c r="DR713" s="4">
        <v>0</v>
      </c>
      <c r="DS713" s="4">
        <v>1</v>
      </c>
      <c r="DT713" s="4">
        <v>0</v>
      </c>
      <c r="DU713" s="4">
        <v>1</v>
      </c>
      <c r="DV713" s="4">
        <v>0</v>
      </c>
      <c r="DW713" s="4">
        <v>1</v>
      </c>
      <c r="DX713" s="4">
        <v>0</v>
      </c>
    </row>
    <row r="714" spans="1:128">
      <c r="A714" s="10">
        <v>709</v>
      </c>
      <c r="BP714" s="3"/>
      <c r="BQ714" s="3"/>
      <c r="BR714" s="3"/>
      <c r="BS714" s="3"/>
      <c r="BT714" s="10">
        <v>709</v>
      </c>
      <c r="BU714" s="4">
        <f t="shared" si="44"/>
        <v>0</v>
      </c>
      <c r="BV714" s="4">
        <f t="shared" si="45"/>
        <v>0</v>
      </c>
      <c r="BW714" s="10"/>
      <c r="BX714" s="4">
        <f t="shared" si="46"/>
        <v>1</v>
      </c>
      <c r="BY714" s="4">
        <f t="shared" si="47"/>
        <v>1</v>
      </c>
      <c r="CA714" s="18">
        <v>141600</v>
      </c>
      <c r="CH714" s="18">
        <v>141600</v>
      </c>
      <c r="CI714" s="4">
        <v>0</v>
      </c>
      <c r="CJ714" s="4">
        <v>1</v>
      </c>
      <c r="CK714" s="4">
        <v>0</v>
      </c>
      <c r="CL714" s="4">
        <v>1</v>
      </c>
      <c r="CM714" s="4">
        <v>0</v>
      </c>
      <c r="CN714" s="4">
        <v>1</v>
      </c>
      <c r="CO714" s="4">
        <v>0</v>
      </c>
      <c r="CP714" s="4">
        <v>1</v>
      </c>
      <c r="CQ714" s="4">
        <v>0</v>
      </c>
      <c r="CR714" s="4">
        <v>1</v>
      </c>
      <c r="CS714" s="4">
        <v>0</v>
      </c>
      <c r="CT714" s="4">
        <v>1</v>
      </c>
      <c r="CU714" s="4">
        <v>0</v>
      </c>
      <c r="CV714" s="4">
        <v>1</v>
      </c>
      <c r="CW714" s="4">
        <v>0</v>
      </c>
      <c r="CX714" s="4">
        <v>1</v>
      </c>
      <c r="CY714" s="4">
        <v>0</v>
      </c>
      <c r="CZ714" s="4">
        <v>1</v>
      </c>
      <c r="DA714" s="4">
        <v>1E-3</v>
      </c>
      <c r="DB714" s="4">
        <v>0.999</v>
      </c>
      <c r="DC714" s="4">
        <v>2.8000000000000001E-2</v>
      </c>
      <c r="DD714" s="4">
        <v>0.97199999999999998</v>
      </c>
      <c r="DE714" s="4">
        <v>0.214</v>
      </c>
      <c r="DF714" s="4">
        <v>0.78600000000000003</v>
      </c>
      <c r="DG714" s="4">
        <v>0.63400000000000001</v>
      </c>
      <c r="DH714" s="4">
        <v>0.36599999999999999</v>
      </c>
      <c r="DI714" s="4">
        <v>0.93899999999999995</v>
      </c>
      <c r="DJ714" s="4">
        <v>6.0999999999999999E-2</v>
      </c>
      <c r="DK714" s="4">
        <v>0.995</v>
      </c>
      <c r="DL714" s="4">
        <v>5.0000000000000001E-3</v>
      </c>
      <c r="DM714" s="4">
        <v>1</v>
      </c>
      <c r="DN714" s="4">
        <v>0</v>
      </c>
      <c r="DO714" s="4">
        <v>1</v>
      </c>
      <c r="DP714" s="4">
        <v>0</v>
      </c>
      <c r="DQ714" s="4">
        <v>1</v>
      </c>
      <c r="DR714" s="4">
        <v>0</v>
      </c>
      <c r="DS714" s="4">
        <v>1</v>
      </c>
      <c r="DT714" s="4">
        <v>0</v>
      </c>
      <c r="DU714" s="4">
        <v>1</v>
      </c>
      <c r="DV714" s="4">
        <v>0</v>
      </c>
      <c r="DW714" s="4">
        <v>1</v>
      </c>
      <c r="DX714" s="4">
        <v>0</v>
      </c>
    </row>
    <row r="715" spans="1:128">
      <c r="A715" s="10">
        <v>710</v>
      </c>
      <c r="BP715" s="3"/>
      <c r="BQ715" s="3"/>
      <c r="BR715" s="3"/>
      <c r="BS715" s="3"/>
      <c r="BT715" s="10">
        <v>710</v>
      </c>
      <c r="BU715" s="4">
        <f t="shared" si="44"/>
        <v>0</v>
      </c>
      <c r="BV715" s="4">
        <f t="shared" si="45"/>
        <v>0</v>
      </c>
      <c r="BW715" s="10"/>
      <c r="BX715" s="4">
        <f t="shared" si="46"/>
        <v>1</v>
      </c>
      <c r="BY715" s="4">
        <f t="shared" si="47"/>
        <v>1</v>
      </c>
      <c r="CA715" s="18">
        <v>141800</v>
      </c>
      <c r="CH715" s="18">
        <v>141800</v>
      </c>
      <c r="CI715" s="4">
        <v>0</v>
      </c>
      <c r="CJ715" s="4">
        <v>1</v>
      </c>
      <c r="CK715" s="4">
        <v>0</v>
      </c>
      <c r="CL715" s="4">
        <v>1</v>
      </c>
      <c r="CM715" s="4">
        <v>0</v>
      </c>
      <c r="CN715" s="4">
        <v>1</v>
      </c>
      <c r="CO715" s="4">
        <v>0</v>
      </c>
      <c r="CP715" s="4">
        <v>1</v>
      </c>
      <c r="CQ715" s="4">
        <v>0</v>
      </c>
      <c r="CR715" s="4">
        <v>1</v>
      </c>
      <c r="CS715" s="4">
        <v>0</v>
      </c>
      <c r="CT715" s="4">
        <v>1</v>
      </c>
      <c r="CU715" s="4">
        <v>0</v>
      </c>
      <c r="CV715" s="4">
        <v>1</v>
      </c>
      <c r="CW715" s="4">
        <v>0</v>
      </c>
      <c r="CX715" s="4">
        <v>1</v>
      </c>
      <c r="CY715" s="4">
        <v>0</v>
      </c>
      <c r="CZ715" s="4">
        <v>1</v>
      </c>
      <c r="DA715" s="4">
        <v>1E-3</v>
      </c>
      <c r="DB715" s="4">
        <v>0.999</v>
      </c>
      <c r="DC715" s="4">
        <v>2.8000000000000001E-2</v>
      </c>
      <c r="DD715" s="4">
        <v>0.97199999999999998</v>
      </c>
      <c r="DE715" s="4">
        <v>0.20899999999999999</v>
      </c>
      <c r="DF715" s="4">
        <v>0.79100000000000004</v>
      </c>
      <c r="DG715" s="4">
        <v>0.624</v>
      </c>
      <c r="DH715" s="4">
        <v>0.376</v>
      </c>
      <c r="DI715" s="4">
        <v>0.93</v>
      </c>
      <c r="DJ715" s="4">
        <v>7.0000000000000007E-2</v>
      </c>
      <c r="DK715" s="4">
        <v>0.99399999999999999</v>
      </c>
      <c r="DL715" s="4">
        <v>6.0000000000000001E-3</v>
      </c>
      <c r="DM715" s="4">
        <v>1</v>
      </c>
      <c r="DN715" s="4">
        <v>0</v>
      </c>
      <c r="DO715" s="4">
        <v>1</v>
      </c>
      <c r="DP715" s="4">
        <v>0</v>
      </c>
      <c r="DQ715" s="4">
        <v>1</v>
      </c>
      <c r="DR715" s="4">
        <v>0</v>
      </c>
      <c r="DS715" s="4">
        <v>1</v>
      </c>
      <c r="DT715" s="4">
        <v>0</v>
      </c>
      <c r="DU715" s="4">
        <v>1</v>
      </c>
      <c r="DV715" s="4">
        <v>0</v>
      </c>
      <c r="DW715" s="4">
        <v>1</v>
      </c>
      <c r="DX715" s="4">
        <v>0</v>
      </c>
    </row>
    <row r="716" spans="1:128">
      <c r="A716" s="10">
        <v>711</v>
      </c>
      <c r="BP716" s="3"/>
      <c r="BQ716" s="3"/>
      <c r="BR716" s="3"/>
      <c r="BS716" s="3"/>
      <c r="BT716" s="10">
        <v>711</v>
      </c>
      <c r="BU716" s="4">
        <f t="shared" si="44"/>
        <v>0</v>
      </c>
      <c r="BV716" s="4">
        <f t="shared" si="45"/>
        <v>0</v>
      </c>
      <c r="BW716" s="10"/>
      <c r="BX716" s="4">
        <f t="shared" si="46"/>
        <v>1</v>
      </c>
      <c r="BY716" s="4">
        <f t="shared" si="47"/>
        <v>1</v>
      </c>
      <c r="CA716" s="18">
        <v>142000</v>
      </c>
      <c r="CH716" s="18">
        <v>142000</v>
      </c>
      <c r="CI716" s="4">
        <v>0</v>
      </c>
      <c r="CJ716" s="4">
        <v>1</v>
      </c>
      <c r="CK716" s="4">
        <v>0</v>
      </c>
      <c r="CL716" s="4">
        <v>1</v>
      </c>
      <c r="CM716" s="4">
        <v>0</v>
      </c>
      <c r="CN716" s="4">
        <v>1</v>
      </c>
      <c r="CO716" s="4">
        <v>0</v>
      </c>
      <c r="CP716" s="4">
        <v>1</v>
      </c>
      <c r="CQ716" s="4">
        <v>0</v>
      </c>
      <c r="CR716" s="4">
        <v>1</v>
      </c>
      <c r="CS716" s="4">
        <v>0</v>
      </c>
      <c r="CT716" s="4">
        <v>1</v>
      </c>
      <c r="CU716" s="4">
        <v>0</v>
      </c>
      <c r="CV716" s="4">
        <v>1</v>
      </c>
      <c r="CW716" s="4">
        <v>0</v>
      </c>
      <c r="CX716" s="4">
        <v>1</v>
      </c>
      <c r="CY716" s="4">
        <v>0</v>
      </c>
      <c r="CZ716" s="4">
        <v>1</v>
      </c>
      <c r="DA716" s="4">
        <v>1E-3</v>
      </c>
      <c r="DB716" s="4">
        <v>0.999</v>
      </c>
      <c r="DC716" s="4">
        <v>2.5999999999999999E-2</v>
      </c>
      <c r="DD716" s="4">
        <v>0.97399999999999998</v>
      </c>
      <c r="DE716" s="4">
        <v>0.20499999999999999</v>
      </c>
      <c r="DF716" s="4">
        <v>0.79500000000000004</v>
      </c>
      <c r="DG716" s="4">
        <v>0.61299999999999999</v>
      </c>
      <c r="DH716" s="4">
        <v>0.38700000000000001</v>
      </c>
      <c r="DI716" s="4">
        <v>0.92500000000000004</v>
      </c>
      <c r="DJ716" s="4">
        <v>7.4999999999999997E-2</v>
      </c>
      <c r="DK716" s="4">
        <v>0.99399999999999999</v>
      </c>
      <c r="DL716" s="4">
        <v>6.0000000000000001E-3</v>
      </c>
      <c r="DM716" s="4">
        <v>1</v>
      </c>
      <c r="DN716" s="4">
        <v>0</v>
      </c>
      <c r="DO716" s="4">
        <v>1</v>
      </c>
      <c r="DP716" s="4">
        <v>0</v>
      </c>
      <c r="DQ716" s="4">
        <v>1</v>
      </c>
      <c r="DR716" s="4">
        <v>0</v>
      </c>
      <c r="DS716" s="4">
        <v>1</v>
      </c>
      <c r="DT716" s="4">
        <v>0</v>
      </c>
      <c r="DU716" s="4">
        <v>1</v>
      </c>
      <c r="DV716" s="4">
        <v>0</v>
      </c>
      <c r="DW716" s="4">
        <v>1</v>
      </c>
      <c r="DX716" s="4">
        <v>0</v>
      </c>
    </row>
    <row r="717" spans="1:128">
      <c r="A717" s="10">
        <v>712</v>
      </c>
      <c r="BP717" s="3"/>
      <c r="BQ717" s="3"/>
      <c r="BR717" s="3"/>
      <c r="BS717" s="3"/>
      <c r="BT717" s="10">
        <v>712</v>
      </c>
      <c r="BU717" s="4">
        <f t="shared" si="44"/>
        <v>0</v>
      </c>
      <c r="BV717" s="4">
        <f t="shared" si="45"/>
        <v>0</v>
      </c>
      <c r="BW717" s="10"/>
      <c r="BX717" s="4">
        <f t="shared" si="46"/>
        <v>1</v>
      </c>
      <c r="BY717" s="4">
        <f t="shared" si="47"/>
        <v>1</v>
      </c>
      <c r="CA717" s="18">
        <v>142200</v>
      </c>
      <c r="CH717" s="18">
        <v>142200</v>
      </c>
      <c r="CI717" s="4">
        <v>0</v>
      </c>
      <c r="CJ717" s="4">
        <v>1</v>
      </c>
      <c r="CK717" s="4">
        <v>0</v>
      </c>
      <c r="CL717" s="4">
        <v>1</v>
      </c>
      <c r="CM717" s="4">
        <v>0</v>
      </c>
      <c r="CN717" s="4">
        <v>1</v>
      </c>
      <c r="CO717" s="4">
        <v>0</v>
      </c>
      <c r="CP717" s="4">
        <v>1</v>
      </c>
      <c r="CQ717" s="4">
        <v>0</v>
      </c>
      <c r="CR717" s="4">
        <v>1</v>
      </c>
      <c r="CS717" s="4">
        <v>0</v>
      </c>
      <c r="CT717" s="4">
        <v>1</v>
      </c>
      <c r="CU717" s="4">
        <v>0</v>
      </c>
      <c r="CV717" s="4">
        <v>1</v>
      </c>
      <c r="CW717" s="4">
        <v>0</v>
      </c>
      <c r="CX717" s="4">
        <v>1</v>
      </c>
      <c r="CY717" s="4">
        <v>0</v>
      </c>
      <c r="CZ717" s="4">
        <v>1</v>
      </c>
      <c r="DA717" s="4">
        <v>1E-3</v>
      </c>
      <c r="DB717" s="4">
        <v>0.999</v>
      </c>
      <c r="DC717" s="4">
        <v>2.4E-2</v>
      </c>
      <c r="DD717" s="4">
        <v>0.97599999999999998</v>
      </c>
      <c r="DE717" s="4">
        <v>0.19700000000000001</v>
      </c>
      <c r="DF717" s="4">
        <v>0.80300000000000005</v>
      </c>
      <c r="DG717" s="4">
        <v>0.60499999999999998</v>
      </c>
      <c r="DH717" s="4">
        <v>0.39500000000000002</v>
      </c>
      <c r="DI717" s="4">
        <v>0.92100000000000004</v>
      </c>
      <c r="DJ717" s="4">
        <v>7.9000000000000001E-2</v>
      </c>
      <c r="DK717" s="4">
        <v>0.99399999999999999</v>
      </c>
      <c r="DL717" s="4">
        <v>6.0000000000000001E-3</v>
      </c>
      <c r="DM717" s="4">
        <v>1</v>
      </c>
      <c r="DN717" s="4">
        <v>0</v>
      </c>
      <c r="DO717" s="4">
        <v>1</v>
      </c>
      <c r="DP717" s="4">
        <v>0</v>
      </c>
      <c r="DQ717" s="4">
        <v>1</v>
      </c>
      <c r="DR717" s="4">
        <v>0</v>
      </c>
      <c r="DS717" s="4">
        <v>1</v>
      </c>
      <c r="DT717" s="4">
        <v>0</v>
      </c>
      <c r="DU717" s="4">
        <v>1</v>
      </c>
      <c r="DV717" s="4">
        <v>0</v>
      </c>
      <c r="DW717" s="4">
        <v>1</v>
      </c>
      <c r="DX717" s="4">
        <v>0</v>
      </c>
    </row>
    <row r="718" spans="1:128">
      <c r="A718" s="10">
        <v>713</v>
      </c>
      <c r="BP718" s="3"/>
      <c r="BQ718" s="3"/>
      <c r="BR718" s="3"/>
      <c r="BS718" s="3"/>
      <c r="BT718" s="10">
        <v>713</v>
      </c>
      <c r="BU718" s="4">
        <f t="shared" si="44"/>
        <v>0</v>
      </c>
      <c r="BV718" s="4">
        <f t="shared" si="45"/>
        <v>0</v>
      </c>
      <c r="BW718" s="10"/>
      <c r="BX718" s="4">
        <f t="shared" si="46"/>
        <v>1</v>
      </c>
      <c r="BY718" s="4">
        <f t="shared" si="47"/>
        <v>1</v>
      </c>
      <c r="CA718" s="18">
        <v>142400</v>
      </c>
      <c r="CH718" s="18">
        <v>142400</v>
      </c>
      <c r="CI718" s="4">
        <v>0</v>
      </c>
      <c r="CJ718" s="4">
        <v>1</v>
      </c>
      <c r="CK718" s="4">
        <v>0</v>
      </c>
      <c r="CL718" s="4">
        <v>1</v>
      </c>
      <c r="CM718" s="4">
        <v>0</v>
      </c>
      <c r="CN718" s="4">
        <v>1</v>
      </c>
      <c r="CO718" s="4">
        <v>0</v>
      </c>
      <c r="CP718" s="4">
        <v>1</v>
      </c>
      <c r="CQ718" s="4">
        <v>0</v>
      </c>
      <c r="CR718" s="4">
        <v>1</v>
      </c>
      <c r="CS718" s="4">
        <v>0</v>
      </c>
      <c r="CT718" s="4">
        <v>1</v>
      </c>
      <c r="CU718" s="4">
        <v>0</v>
      </c>
      <c r="CV718" s="4">
        <v>1</v>
      </c>
      <c r="CW718" s="4">
        <v>0</v>
      </c>
      <c r="CX718" s="4">
        <v>1</v>
      </c>
      <c r="CY718" s="4">
        <v>0</v>
      </c>
      <c r="CZ718" s="4">
        <v>1</v>
      </c>
      <c r="DA718" s="4">
        <v>1E-3</v>
      </c>
      <c r="DB718" s="4">
        <v>0.999</v>
      </c>
      <c r="DC718" s="4">
        <v>2.1999999999999999E-2</v>
      </c>
      <c r="DD718" s="4">
        <v>0.97799999999999998</v>
      </c>
      <c r="DE718" s="4">
        <v>0.19</v>
      </c>
      <c r="DF718" s="4">
        <v>0.81</v>
      </c>
      <c r="DG718" s="4">
        <v>0.59499999999999997</v>
      </c>
      <c r="DH718" s="4">
        <v>0.40500000000000003</v>
      </c>
      <c r="DI718" s="4">
        <v>0.91900000000000004</v>
      </c>
      <c r="DJ718" s="4">
        <v>8.1000000000000003E-2</v>
      </c>
      <c r="DK718" s="4">
        <v>0.99399999999999999</v>
      </c>
      <c r="DL718" s="4">
        <v>6.0000000000000001E-3</v>
      </c>
      <c r="DM718" s="4">
        <v>1</v>
      </c>
      <c r="DN718" s="4">
        <v>0</v>
      </c>
      <c r="DO718" s="4">
        <v>1</v>
      </c>
      <c r="DP718" s="4">
        <v>0</v>
      </c>
      <c r="DQ718" s="4">
        <v>1</v>
      </c>
      <c r="DR718" s="4">
        <v>0</v>
      </c>
      <c r="DS718" s="4">
        <v>1</v>
      </c>
      <c r="DT718" s="4">
        <v>0</v>
      </c>
      <c r="DU718" s="4">
        <v>1</v>
      </c>
      <c r="DV718" s="4">
        <v>0</v>
      </c>
      <c r="DW718" s="4">
        <v>1</v>
      </c>
      <c r="DX718" s="4">
        <v>0</v>
      </c>
    </row>
    <row r="719" spans="1:128">
      <c r="A719" s="10">
        <v>714</v>
      </c>
      <c r="BP719" s="3"/>
      <c r="BQ719" s="3"/>
      <c r="BR719" s="3"/>
      <c r="BS719" s="3"/>
      <c r="BT719" s="10">
        <v>714</v>
      </c>
      <c r="BU719" s="4">
        <f t="shared" si="44"/>
        <v>0</v>
      </c>
      <c r="BV719" s="4">
        <f t="shared" si="45"/>
        <v>0</v>
      </c>
      <c r="BW719" s="10"/>
      <c r="BX719" s="4">
        <f t="shared" si="46"/>
        <v>1</v>
      </c>
      <c r="BY719" s="4">
        <f t="shared" si="47"/>
        <v>1</v>
      </c>
      <c r="CA719" s="18">
        <v>142600</v>
      </c>
      <c r="CH719" s="18">
        <v>142600</v>
      </c>
      <c r="CI719" s="4">
        <v>0</v>
      </c>
      <c r="CJ719" s="4">
        <v>1</v>
      </c>
      <c r="CK719" s="4">
        <v>0</v>
      </c>
      <c r="CL719" s="4">
        <v>1</v>
      </c>
      <c r="CM719" s="4">
        <v>0</v>
      </c>
      <c r="CN719" s="4">
        <v>1</v>
      </c>
      <c r="CO719" s="4">
        <v>0</v>
      </c>
      <c r="CP719" s="4">
        <v>1</v>
      </c>
      <c r="CQ719" s="4">
        <v>0</v>
      </c>
      <c r="CR719" s="4">
        <v>1</v>
      </c>
      <c r="CS719" s="4">
        <v>0</v>
      </c>
      <c r="CT719" s="4">
        <v>1</v>
      </c>
      <c r="CU719" s="4">
        <v>0</v>
      </c>
      <c r="CV719" s="4">
        <v>1</v>
      </c>
      <c r="CW719" s="4">
        <v>0</v>
      </c>
      <c r="CX719" s="4">
        <v>1</v>
      </c>
      <c r="CY719" s="4">
        <v>0</v>
      </c>
      <c r="CZ719" s="4">
        <v>1</v>
      </c>
      <c r="DA719" s="4">
        <v>1E-3</v>
      </c>
      <c r="DB719" s="4">
        <v>0.999</v>
      </c>
      <c r="DC719" s="4">
        <v>2.1000000000000001E-2</v>
      </c>
      <c r="DD719" s="4">
        <v>0.97899999999999998</v>
      </c>
      <c r="DE719" s="4">
        <v>0.186</v>
      </c>
      <c r="DF719" s="4">
        <v>0.81399999999999995</v>
      </c>
      <c r="DG719" s="4">
        <v>0.58799999999999997</v>
      </c>
      <c r="DH719" s="4">
        <v>0.41199999999999998</v>
      </c>
      <c r="DI719" s="4">
        <v>0.91900000000000004</v>
      </c>
      <c r="DJ719" s="4">
        <v>8.1000000000000003E-2</v>
      </c>
      <c r="DK719" s="4">
        <v>0.99399999999999999</v>
      </c>
      <c r="DL719" s="4">
        <v>6.0000000000000001E-3</v>
      </c>
      <c r="DM719" s="4">
        <v>1</v>
      </c>
      <c r="DN719" s="4">
        <v>0</v>
      </c>
      <c r="DO719" s="4">
        <v>1</v>
      </c>
      <c r="DP719" s="4">
        <v>0</v>
      </c>
      <c r="DQ719" s="4">
        <v>1</v>
      </c>
      <c r="DR719" s="4">
        <v>0</v>
      </c>
      <c r="DS719" s="4">
        <v>1</v>
      </c>
      <c r="DT719" s="4">
        <v>0</v>
      </c>
      <c r="DU719" s="4">
        <v>1</v>
      </c>
      <c r="DV719" s="4">
        <v>0</v>
      </c>
      <c r="DW719" s="4">
        <v>1</v>
      </c>
      <c r="DX719" s="4">
        <v>0</v>
      </c>
    </row>
    <row r="720" spans="1:128">
      <c r="A720" s="10">
        <v>715</v>
      </c>
      <c r="BP720" s="3"/>
      <c r="BQ720" s="3"/>
      <c r="BR720" s="3"/>
      <c r="BS720" s="3"/>
      <c r="BT720" s="10">
        <v>715</v>
      </c>
      <c r="BU720" s="4">
        <f t="shared" si="44"/>
        <v>0</v>
      </c>
      <c r="BV720" s="4">
        <f t="shared" si="45"/>
        <v>0</v>
      </c>
      <c r="BW720" s="10"/>
      <c r="BX720" s="4">
        <f t="shared" si="46"/>
        <v>1</v>
      </c>
      <c r="BY720" s="4">
        <f t="shared" si="47"/>
        <v>1</v>
      </c>
      <c r="CA720" s="18">
        <v>142800</v>
      </c>
      <c r="CH720" s="18">
        <v>142800</v>
      </c>
      <c r="CI720" s="4">
        <v>0</v>
      </c>
      <c r="CJ720" s="4">
        <v>1</v>
      </c>
      <c r="CK720" s="4">
        <v>0</v>
      </c>
      <c r="CL720" s="4">
        <v>1</v>
      </c>
      <c r="CM720" s="4">
        <v>0</v>
      </c>
      <c r="CN720" s="4">
        <v>1</v>
      </c>
      <c r="CO720" s="4">
        <v>0</v>
      </c>
      <c r="CP720" s="4">
        <v>1</v>
      </c>
      <c r="CQ720" s="4">
        <v>0</v>
      </c>
      <c r="CR720" s="4">
        <v>1</v>
      </c>
      <c r="CS720" s="4">
        <v>0</v>
      </c>
      <c r="CT720" s="4">
        <v>1</v>
      </c>
      <c r="CU720" s="4">
        <v>0</v>
      </c>
      <c r="CV720" s="4">
        <v>1</v>
      </c>
      <c r="CW720" s="4">
        <v>0</v>
      </c>
      <c r="CX720" s="4">
        <v>1</v>
      </c>
      <c r="CY720" s="4">
        <v>0</v>
      </c>
      <c r="CZ720" s="4">
        <v>1</v>
      </c>
      <c r="DA720" s="4">
        <v>1E-3</v>
      </c>
      <c r="DB720" s="4">
        <v>0.999</v>
      </c>
      <c r="DC720" s="4">
        <v>1.9E-2</v>
      </c>
      <c r="DD720" s="4">
        <v>0.98099999999999998</v>
      </c>
      <c r="DE720" s="4">
        <v>0.183</v>
      </c>
      <c r="DF720" s="4">
        <v>0.81699999999999995</v>
      </c>
      <c r="DG720" s="4">
        <v>0.57499999999999996</v>
      </c>
      <c r="DH720" s="4">
        <v>0.42499999999999999</v>
      </c>
      <c r="DI720" s="4">
        <v>0.91700000000000004</v>
      </c>
      <c r="DJ720" s="4">
        <v>8.3000000000000004E-2</v>
      </c>
      <c r="DK720" s="4">
        <v>0.99299999999999999</v>
      </c>
      <c r="DL720" s="4">
        <v>7.0000000000000001E-3</v>
      </c>
      <c r="DM720" s="4">
        <v>1</v>
      </c>
      <c r="DN720" s="4">
        <v>0</v>
      </c>
      <c r="DO720" s="4">
        <v>1</v>
      </c>
      <c r="DP720" s="4">
        <v>0</v>
      </c>
      <c r="DQ720" s="4">
        <v>1</v>
      </c>
      <c r="DR720" s="4">
        <v>0</v>
      </c>
      <c r="DS720" s="4">
        <v>1</v>
      </c>
      <c r="DT720" s="4">
        <v>0</v>
      </c>
      <c r="DU720" s="4">
        <v>1</v>
      </c>
      <c r="DV720" s="4">
        <v>0</v>
      </c>
      <c r="DW720" s="4">
        <v>1</v>
      </c>
      <c r="DX720" s="4">
        <v>0</v>
      </c>
    </row>
    <row r="721" spans="1:128">
      <c r="A721" s="10">
        <v>716</v>
      </c>
      <c r="BP721" s="3"/>
      <c r="BQ721" s="3"/>
      <c r="BR721" s="3"/>
      <c r="BS721" s="3"/>
      <c r="BT721" s="10">
        <v>716</v>
      </c>
      <c r="BU721" s="4">
        <f t="shared" si="44"/>
        <v>0</v>
      </c>
      <c r="BV721" s="4">
        <f t="shared" si="45"/>
        <v>0</v>
      </c>
      <c r="BW721" s="10"/>
      <c r="BX721" s="4">
        <f t="shared" si="46"/>
        <v>1</v>
      </c>
      <c r="BY721" s="4">
        <f t="shared" si="47"/>
        <v>1</v>
      </c>
      <c r="CA721" s="18">
        <v>143000</v>
      </c>
      <c r="CH721" s="18">
        <v>143000</v>
      </c>
      <c r="CI721" s="4">
        <v>0</v>
      </c>
      <c r="CJ721" s="4">
        <v>1</v>
      </c>
      <c r="CK721" s="4">
        <v>0</v>
      </c>
      <c r="CL721" s="4">
        <v>1</v>
      </c>
      <c r="CM721" s="4">
        <v>0</v>
      </c>
      <c r="CN721" s="4">
        <v>1</v>
      </c>
      <c r="CO721" s="4">
        <v>0</v>
      </c>
      <c r="CP721" s="4">
        <v>1</v>
      </c>
      <c r="CQ721" s="4">
        <v>0</v>
      </c>
      <c r="CR721" s="4">
        <v>1</v>
      </c>
      <c r="CS721" s="4">
        <v>0</v>
      </c>
      <c r="CT721" s="4">
        <v>1</v>
      </c>
      <c r="CU721" s="4">
        <v>0</v>
      </c>
      <c r="CV721" s="4">
        <v>1</v>
      </c>
      <c r="CW721" s="4">
        <v>0</v>
      </c>
      <c r="CX721" s="4">
        <v>1</v>
      </c>
      <c r="CY721" s="4">
        <v>0</v>
      </c>
      <c r="CZ721" s="4">
        <v>1</v>
      </c>
      <c r="DA721" s="4">
        <v>1E-3</v>
      </c>
      <c r="DB721" s="4">
        <v>0.999</v>
      </c>
      <c r="DC721" s="4">
        <v>1.7999999999999999E-2</v>
      </c>
      <c r="DD721" s="4">
        <v>0.98199999999999998</v>
      </c>
      <c r="DE721" s="4">
        <v>0.17799999999999999</v>
      </c>
      <c r="DF721" s="4">
        <v>0.82199999999999995</v>
      </c>
      <c r="DG721" s="4">
        <v>0.56599999999999995</v>
      </c>
      <c r="DH721" s="4">
        <v>0.434</v>
      </c>
      <c r="DI721" s="4">
        <v>0.91500000000000004</v>
      </c>
      <c r="DJ721" s="4">
        <v>8.5000000000000006E-2</v>
      </c>
      <c r="DK721" s="4">
        <v>0.99299999999999999</v>
      </c>
      <c r="DL721" s="4">
        <v>7.0000000000000001E-3</v>
      </c>
      <c r="DM721" s="4">
        <v>1</v>
      </c>
      <c r="DN721" s="4">
        <v>0</v>
      </c>
      <c r="DO721" s="4">
        <v>1</v>
      </c>
      <c r="DP721" s="4">
        <v>0</v>
      </c>
      <c r="DQ721" s="4">
        <v>1</v>
      </c>
      <c r="DR721" s="4">
        <v>0</v>
      </c>
      <c r="DS721" s="4">
        <v>1</v>
      </c>
      <c r="DT721" s="4">
        <v>0</v>
      </c>
      <c r="DU721" s="4">
        <v>1</v>
      </c>
      <c r="DV721" s="4">
        <v>0</v>
      </c>
      <c r="DW721" s="4">
        <v>1</v>
      </c>
      <c r="DX721" s="4">
        <v>0</v>
      </c>
    </row>
    <row r="722" spans="1:128">
      <c r="A722" s="10">
        <v>717</v>
      </c>
      <c r="BP722" s="3"/>
      <c r="BQ722" s="3"/>
      <c r="BR722" s="3"/>
      <c r="BS722" s="3"/>
      <c r="BT722" s="10">
        <v>717</v>
      </c>
      <c r="BU722" s="4">
        <f t="shared" si="44"/>
        <v>0</v>
      </c>
      <c r="BV722" s="4">
        <f t="shared" si="45"/>
        <v>0</v>
      </c>
      <c r="BW722" s="10"/>
      <c r="BX722" s="4">
        <f t="shared" si="46"/>
        <v>1</v>
      </c>
      <c r="BY722" s="4">
        <f t="shared" si="47"/>
        <v>1</v>
      </c>
      <c r="CA722" s="18">
        <v>143200</v>
      </c>
      <c r="CH722" s="18">
        <v>143200</v>
      </c>
      <c r="CI722" s="4">
        <v>0</v>
      </c>
      <c r="CJ722" s="4">
        <v>1</v>
      </c>
      <c r="CK722" s="4">
        <v>0</v>
      </c>
      <c r="CL722" s="4">
        <v>1</v>
      </c>
      <c r="CM722" s="4">
        <v>0</v>
      </c>
      <c r="CN722" s="4">
        <v>1</v>
      </c>
      <c r="CO722" s="4">
        <v>0</v>
      </c>
      <c r="CP722" s="4">
        <v>1</v>
      </c>
      <c r="CQ722" s="4">
        <v>0</v>
      </c>
      <c r="CR722" s="4">
        <v>1</v>
      </c>
      <c r="CS722" s="4">
        <v>0</v>
      </c>
      <c r="CT722" s="4">
        <v>1</v>
      </c>
      <c r="CU722" s="4">
        <v>0</v>
      </c>
      <c r="CV722" s="4">
        <v>1</v>
      </c>
      <c r="CW722" s="4">
        <v>0</v>
      </c>
      <c r="CX722" s="4">
        <v>1</v>
      </c>
      <c r="CY722" s="4">
        <v>0</v>
      </c>
      <c r="CZ722" s="4">
        <v>1</v>
      </c>
      <c r="DA722" s="4">
        <v>1E-3</v>
      </c>
      <c r="DB722" s="4">
        <v>0.999</v>
      </c>
      <c r="DC722" s="4">
        <v>1.7999999999999999E-2</v>
      </c>
      <c r="DD722" s="4">
        <v>0.98199999999999998</v>
      </c>
      <c r="DE722" s="4">
        <v>0.17599999999999999</v>
      </c>
      <c r="DF722" s="4">
        <v>0.82399999999999995</v>
      </c>
      <c r="DG722" s="4">
        <v>0.55400000000000005</v>
      </c>
      <c r="DH722" s="4">
        <v>0.44600000000000001</v>
      </c>
      <c r="DI722" s="4">
        <v>0.91100000000000003</v>
      </c>
      <c r="DJ722" s="4">
        <v>8.8999999999999996E-2</v>
      </c>
      <c r="DK722" s="4">
        <v>0.99199999999999999</v>
      </c>
      <c r="DL722" s="4">
        <v>8.0000000000000002E-3</v>
      </c>
      <c r="DM722" s="4">
        <v>1</v>
      </c>
      <c r="DN722" s="4">
        <v>0</v>
      </c>
      <c r="DO722" s="4">
        <v>1</v>
      </c>
      <c r="DP722" s="4">
        <v>0</v>
      </c>
      <c r="DQ722" s="4">
        <v>1</v>
      </c>
      <c r="DR722" s="4">
        <v>0</v>
      </c>
      <c r="DS722" s="4">
        <v>1</v>
      </c>
      <c r="DT722" s="4">
        <v>0</v>
      </c>
      <c r="DU722" s="4">
        <v>1</v>
      </c>
      <c r="DV722" s="4">
        <v>0</v>
      </c>
      <c r="DW722" s="4">
        <v>1</v>
      </c>
      <c r="DX722" s="4">
        <v>0</v>
      </c>
    </row>
    <row r="723" spans="1:128">
      <c r="A723" s="10">
        <v>718</v>
      </c>
      <c r="BP723" s="3"/>
      <c r="BQ723" s="3"/>
      <c r="BR723" s="3"/>
      <c r="BS723" s="3"/>
      <c r="BT723" s="10">
        <v>718</v>
      </c>
      <c r="BU723" s="4">
        <f t="shared" si="44"/>
        <v>0</v>
      </c>
      <c r="BV723" s="4">
        <f t="shared" si="45"/>
        <v>0</v>
      </c>
      <c r="BW723" s="10"/>
      <c r="BX723" s="4">
        <f t="shared" si="46"/>
        <v>1</v>
      </c>
      <c r="BY723" s="4">
        <f t="shared" si="47"/>
        <v>1</v>
      </c>
      <c r="CA723" s="18">
        <v>143400</v>
      </c>
      <c r="CH723" s="18">
        <v>143400</v>
      </c>
      <c r="CI723" s="4">
        <v>0</v>
      </c>
      <c r="CJ723" s="4">
        <v>1</v>
      </c>
      <c r="CK723" s="4">
        <v>0</v>
      </c>
      <c r="CL723" s="4">
        <v>1</v>
      </c>
      <c r="CM723" s="4">
        <v>0</v>
      </c>
      <c r="CN723" s="4">
        <v>1</v>
      </c>
      <c r="CO723" s="4">
        <v>0</v>
      </c>
      <c r="CP723" s="4">
        <v>1</v>
      </c>
      <c r="CQ723" s="4">
        <v>0</v>
      </c>
      <c r="CR723" s="4">
        <v>1</v>
      </c>
      <c r="CS723" s="4">
        <v>0</v>
      </c>
      <c r="CT723" s="4">
        <v>1</v>
      </c>
      <c r="CU723" s="4">
        <v>0</v>
      </c>
      <c r="CV723" s="4">
        <v>1</v>
      </c>
      <c r="CW723" s="4">
        <v>0</v>
      </c>
      <c r="CX723" s="4">
        <v>1</v>
      </c>
      <c r="CY723" s="4">
        <v>0</v>
      </c>
      <c r="CZ723" s="4">
        <v>1</v>
      </c>
      <c r="DA723" s="4">
        <v>1E-3</v>
      </c>
      <c r="DB723" s="4">
        <v>0.999</v>
      </c>
      <c r="DC723" s="4">
        <v>1.7999999999999999E-2</v>
      </c>
      <c r="DD723" s="4">
        <v>0.98199999999999998</v>
      </c>
      <c r="DE723" s="4">
        <v>0.16900000000000001</v>
      </c>
      <c r="DF723" s="4">
        <v>0.83099999999999996</v>
      </c>
      <c r="DG723" s="4">
        <v>0.54700000000000004</v>
      </c>
      <c r="DH723" s="4">
        <v>0.45300000000000001</v>
      </c>
      <c r="DI723" s="4">
        <v>0.90600000000000003</v>
      </c>
      <c r="DJ723" s="4">
        <v>9.4E-2</v>
      </c>
      <c r="DK723" s="4">
        <v>0.99099999999999999</v>
      </c>
      <c r="DL723" s="4">
        <v>8.9999999999999993E-3</v>
      </c>
      <c r="DM723" s="4">
        <v>1</v>
      </c>
      <c r="DN723" s="4">
        <v>0</v>
      </c>
      <c r="DO723" s="4">
        <v>1</v>
      </c>
      <c r="DP723" s="4">
        <v>0</v>
      </c>
      <c r="DQ723" s="4">
        <v>1</v>
      </c>
      <c r="DR723" s="4">
        <v>0</v>
      </c>
      <c r="DS723" s="4">
        <v>1</v>
      </c>
      <c r="DT723" s="4">
        <v>0</v>
      </c>
      <c r="DU723" s="4">
        <v>1</v>
      </c>
      <c r="DV723" s="4">
        <v>0</v>
      </c>
      <c r="DW723" s="4">
        <v>1</v>
      </c>
      <c r="DX723" s="4">
        <v>0</v>
      </c>
    </row>
    <row r="724" spans="1:128">
      <c r="A724" s="10">
        <v>719</v>
      </c>
      <c r="BP724" s="3"/>
      <c r="BQ724" s="3"/>
      <c r="BR724" s="3"/>
      <c r="BS724" s="3"/>
      <c r="BT724" s="10">
        <v>719</v>
      </c>
      <c r="BU724" s="4">
        <f t="shared" si="44"/>
        <v>0</v>
      </c>
      <c r="BV724" s="4">
        <f t="shared" si="45"/>
        <v>0</v>
      </c>
      <c r="BW724" s="10"/>
      <c r="BX724" s="4">
        <f t="shared" si="46"/>
        <v>1</v>
      </c>
      <c r="BY724" s="4">
        <f t="shared" si="47"/>
        <v>1</v>
      </c>
      <c r="CA724" s="18">
        <v>143600</v>
      </c>
      <c r="CH724" s="18">
        <v>143600</v>
      </c>
      <c r="CI724" s="4">
        <v>0</v>
      </c>
      <c r="CJ724" s="4">
        <v>1</v>
      </c>
      <c r="CK724" s="4">
        <v>0</v>
      </c>
      <c r="CL724" s="4">
        <v>1</v>
      </c>
      <c r="CM724" s="4">
        <v>0</v>
      </c>
      <c r="CN724" s="4">
        <v>1</v>
      </c>
      <c r="CO724" s="4">
        <v>0</v>
      </c>
      <c r="CP724" s="4">
        <v>1</v>
      </c>
      <c r="CQ724" s="4">
        <v>0</v>
      </c>
      <c r="CR724" s="4">
        <v>1</v>
      </c>
      <c r="CS724" s="4">
        <v>0</v>
      </c>
      <c r="CT724" s="4">
        <v>1</v>
      </c>
      <c r="CU724" s="4">
        <v>0</v>
      </c>
      <c r="CV724" s="4">
        <v>1</v>
      </c>
      <c r="CW724" s="4">
        <v>0</v>
      </c>
      <c r="CX724" s="4">
        <v>1</v>
      </c>
      <c r="CY724" s="4">
        <v>0</v>
      </c>
      <c r="CZ724" s="4">
        <v>1</v>
      </c>
      <c r="DA724" s="4">
        <v>1E-3</v>
      </c>
      <c r="DB724" s="4">
        <v>0.999</v>
      </c>
      <c r="DC724" s="4">
        <v>1.7000000000000001E-2</v>
      </c>
      <c r="DD724" s="4">
        <v>0.98299999999999998</v>
      </c>
      <c r="DE724" s="4">
        <v>0.16400000000000001</v>
      </c>
      <c r="DF724" s="4">
        <v>0.83599999999999997</v>
      </c>
      <c r="DG724" s="4">
        <v>0.54300000000000004</v>
      </c>
      <c r="DH724" s="4">
        <v>0.45700000000000002</v>
      </c>
      <c r="DI724" s="4">
        <v>0.90400000000000003</v>
      </c>
      <c r="DJ724" s="4">
        <v>9.6000000000000002E-2</v>
      </c>
      <c r="DK724" s="4">
        <v>0.99099999999999999</v>
      </c>
      <c r="DL724" s="4">
        <v>8.9999999999999993E-3</v>
      </c>
      <c r="DM724" s="4">
        <v>1</v>
      </c>
      <c r="DN724" s="4">
        <v>0</v>
      </c>
      <c r="DO724" s="4">
        <v>1</v>
      </c>
      <c r="DP724" s="4">
        <v>0</v>
      </c>
      <c r="DQ724" s="4">
        <v>1</v>
      </c>
      <c r="DR724" s="4">
        <v>0</v>
      </c>
      <c r="DS724" s="4">
        <v>1</v>
      </c>
      <c r="DT724" s="4">
        <v>0</v>
      </c>
      <c r="DU724" s="4">
        <v>1</v>
      </c>
      <c r="DV724" s="4">
        <v>0</v>
      </c>
      <c r="DW724" s="4">
        <v>1</v>
      </c>
      <c r="DX724" s="4">
        <v>0</v>
      </c>
    </row>
    <row r="725" spans="1:128">
      <c r="A725" s="10">
        <v>720</v>
      </c>
      <c r="BP725" s="3"/>
      <c r="BQ725" s="3"/>
      <c r="BR725" s="3"/>
      <c r="BS725" s="3"/>
      <c r="BT725" s="10">
        <v>720</v>
      </c>
      <c r="BU725" s="4">
        <f t="shared" si="44"/>
        <v>0</v>
      </c>
      <c r="BV725" s="4">
        <f t="shared" si="45"/>
        <v>0</v>
      </c>
      <c r="BW725" s="10"/>
      <c r="BX725" s="4">
        <f t="shared" si="46"/>
        <v>1</v>
      </c>
      <c r="BY725" s="4">
        <f t="shared" si="47"/>
        <v>1</v>
      </c>
      <c r="CA725" s="18">
        <v>143800</v>
      </c>
      <c r="CH725" s="18">
        <v>143800</v>
      </c>
      <c r="CI725" s="4">
        <v>0</v>
      </c>
      <c r="CJ725" s="4">
        <v>1</v>
      </c>
      <c r="CK725" s="4">
        <v>0</v>
      </c>
      <c r="CL725" s="4">
        <v>1</v>
      </c>
      <c r="CM725" s="4">
        <v>0</v>
      </c>
      <c r="CN725" s="4">
        <v>1</v>
      </c>
      <c r="CO725" s="4">
        <v>0</v>
      </c>
      <c r="CP725" s="4">
        <v>1</v>
      </c>
      <c r="CQ725" s="4">
        <v>0</v>
      </c>
      <c r="CR725" s="4">
        <v>1</v>
      </c>
      <c r="CS725" s="4">
        <v>0</v>
      </c>
      <c r="CT725" s="4">
        <v>1</v>
      </c>
      <c r="CU725" s="4">
        <v>0</v>
      </c>
      <c r="CV725" s="4">
        <v>1</v>
      </c>
      <c r="CW725" s="4">
        <v>0</v>
      </c>
      <c r="CX725" s="4">
        <v>1</v>
      </c>
      <c r="CY725" s="4">
        <v>0</v>
      </c>
      <c r="CZ725" s="4">
        <v>1</v>
      </c>
      <c r="DA725" s="4">
        <v>1E-3</v>
      </c>
      <c r="DB725" s="4">
        <v>0.999</v>
      </c>
      <c r="DC725" s="4">
        <v>1.6E-2</v>
      </c>
      <c r="DD725" s="4">
        <v>0.98399999999999999</v>
      </c>
      <c r="DE725" s="4">
        <v>0.157</v>
      </c>
      <c r="DF725" s="4">
        <v>0.84299999999999997</v>
      </c>
      <c r="DG725" s="4">
        <v>0.53500000000000003</v>
      </c>
      <c r="DH725" s="4">
        <v>0.46500000000000002</v>
      </c>
      <c r="DI725" s="4">
        <v>0.89900000000000002</v>
      </c>
      <c r="DJ725" s="4">
        <v>0.10100000000000001</v>
      </c>
      <c r="DK725" s="4">
        <v>0.99099999999999999</v>
      </c>
      <c r="DL725" s="4">
        <v>8.9999999999999993E-3</v>
      </c>
      <c r="DM725" s="4">
        <v>1</v>
      </c>
      <c r="DN725" s="4">
        <v>0</v>
      </c>
      <c r="DO725" s="4">
        <v>1</v>
      </c>
      <c r="DP725" s="4">
        <v>0</v>
      </c>
      <c r="DQ725" s="4">
        <v>1</v>
      </c>
      <c r="DR725" s="4">
        <v>0</v>
      </c>
      <c r="DS725" s="4">
        <v>1</v>
      </c>
      <c r="DT725" s="4">
        <v>0</v>
      </c>
      <c r="DU725" s="4">
        <v>1</v>
      </c>
      <c r="DV725" s="4">
        <v>0</v>
      </c>
      <c r="DW725" s="4">
        <v>1</v>
      </c>
      <c r="DX725" s="4">
        <v>0</v>
      </c>
    </row>
    <row r="726" spans="1:128">
      <c r="A726" s="10">
        <v>721</v>
      </c>
      <c r="BP726" s="3"/>
      <c r="BQ726" s="3"/>
      <c r="BR726" s="3"/>
      <c r="BS726" s="3"/>
      <c r="BT726" s="10">
        <v>721</v>
      </c>
      <c r="BU726" s="4">
        <f t="shared" si="44"/>
        <v>0</v>
      </c>
      <c r="BV726" s="4">
        <f t="shared" si="45"/>
        <v>0</v>
      </c>
      <c r="BW726" s="10"/>
      <c r="BX726" s="4">
        <f t="shared" si="46"/>
        <v>1</v>
      </c>
      <c r="BY726" s="4">
        <f t="shared" si="47"/>
        <v>1</v>
      </c>
      <c r="CA726" s="18">
        <v>144000</v>
      </c>
      <c r="CH726" s="18">
        <v>144000</v>
      </c>
      <c r="CI726" s="4">
        <v>0</v>
      </c>
      <c r="CJ726" s="4">
        <v>1</v>
      </c>
      <c r="CK726" s="4">
        <v>0</v>
      </c>
      <c r="CL726" s="4">
        <v>1</v>
      </c>
      <c r="CM726" s="4">
        <v>0</v>
      </c>
      <c r="CN726" s="4">
        <v>1</v>
      </c>
      <c r="CO726" s="4">
        <v>0</v>
      </c>
      <c r="CP726" s="4">
        <v>1</v>
      </c>
      <c r="CQ726" s="4">
        <v>0</v>
      </c>
      <c r="CR726" s="4">
        <v>1</v>
      </c>
      <c r="CS726" s="4">
        <v>0</v>
      </c>
      <c r="CT726" s="4">
        <v>1</v>
      </c>
      <c r="CU726" s="4">
        <v>0</v>
      </c>
      <c r="CV726" s="4">
        <v>1</v>
      </c>
      <c r="CW726" s="4">
        <v>0</v>
      </c>
      <c r="CX726" s="4">
        <v>1</v>
      </c>
      <c r="CY726" s="4">
        <v>0</v>
      </c>
      <c r="CZ726" s="4">
        <v>1</v>
      </c>
      <c r="DA726" s="4">
        <v>1E-3</v>
      </c>
      <c r="DB726" s="4">
        <v>0.999</v>
      </c>
      <c r="DC726" s="4">
        <v>1.6E-2</v>
      </c>
      <c r="DD726" s="4">
        <v>0.98399999999999999</v>
      </c>
      <c r="DE726" s="4">
        <v>0.15</v>
      </c>
      <c r="DF726" s="4">
        <v>0.85</v>
      </c>
      <c r="DG726" s="4">
        <v>0.53</v>
      </c>
      <c r="DH726" s="4">
        <v>0.47</v>
      </c>
      <c r="DI726" s="4">
        <v>0.89600000000000002</v>
      </c>
      <c r="DJ726" s="4">
        <v>0.104</v>
      </c>
      <c r="DK726" s="4">
        <v>0.99099999999999999</v>
      </c>
      <c r="DL726" s="4">
        <v>8.9999999999999993E-3</v>
      </c>
      <c r="DM726" s="4">
        <v>1</v>
      </c>
      <c r="DN726" s="4">
        <v>0</v>
      </c>
      <c r="DO726" s="4">
        <v>1</v>
      </c>
      <c r="DP726" s="4">
        <v>0</v>
      </c>
      <c r="DQ726" s="4">
        <v>1</v>
      </c>
      <c r="DR726" s="4">
        <v>0</v>
      </c>
      <c r="DS726" s="4">
        <v>1</v>
      </c>
      <c r="DT726" s="4">
        <v>0</v>
      </c>
      <c r="DU726" s="4">
        <v>1</v>
      </c>
      <c r="DV726" s="4">
        <v>0</v>
      </c>
      <c r="DW726" s="4">
        <v>1</v>
      </c>
      <c r="DX726" s="4">
        <v>0</v>
      </c>
    </row>
    <row r="727" spans="1:128">
      <c r="A727" s="10">
        <v>722</v>
      </c>
      <c r="BP727" s="3"/>
      <c r="BQ727" s="3"/>
      <c r="BR727" s="3"/>
      <c r="BS727" s="3"/>
      <c r="BT727" s="10">
        <v>722</v>
      </c>
      <c r="BU727" s="4">
        <f t="shared" si="44"/>
        <v>0</v>
      </c>
      <c r="BV727" s="4">
        <f t="shared" si="45"/>
        <v>0</v>
      </c>
      <c r="BW727" s="10"/>
      <c r="BX727" s="4">
        <f t="shared" si="46"/>
        <v>1</v>
      </c>
      <c r="BY727" s="4">
        <f t="shared" si="47"/>
        <v>1</v>
      </c>
      <c r="CA727" s="18">
        <v>144200</v>
      </c>
      <c r="CH727" s="18">
        <v>144200</v>
      </c>
      <c r="CI727" s="4">
        <v>0</v>
      </c>
      <c r="CJ727" s="4">
        <v>1</v>
      </c>
      <c r="CK727" s="4">
        <v>0</v>
      </c>
      <c r="CL727" s="4">
        <v>1</v>
      </c>
      <c r="CM727" s="4">
        <v>0</v>
      </c>
      <c r="CN727" s="4">
        <v>1</v>
      </c>
      <c r="CO727" s="4">
        <v>0</v>
      </c>
      <c r="CP727" s="4">
        <v>1</v>
      </c>
      <c r="CQ727" s="4">
        <v>0</v>
      </c>
      <c r="CR727" s="4">
        <v>1</v>
      </c>
      <c r="CS727" s="4">
        <v>0</v>
      </c>
      <c r="CT727" s="4">
        <v>1</v>
      </c>
      <c r="CU727" s="4">
        <v>0</v>
      </c>
      <c r="CV727" s="4">
        <v>1</v>
      </c>
      <c r="CW727" s="4">
        <v>0</v>
      </c>
      <c r="CX727" s="4">
        <v>1</v>
      </c>
      <c r="CY727" s="4">
        <v>0</v>
      </c>
      <c r="CZ727" s="4">
        <v>1</v>
      </c>
      <c r="DA727" s="4">
        <v>1E-3</v>
      </c>
      <c r="DB727" s="4">
        <v>0.999</v>
      </c>
      <c r="DC727" s="4">
        <v>1.6E-2</v>
      </c>
      <c r="DD727" s="4">
        <v>0.98399999999999999</v>
      </c>
      <c r="DE727" s="4">
        <v>0.14199999999999999</v>
      </c>
      <c r="DF727" s="4">
        <v>0.85799999999999998</v>
      </c>
      <c r="DG727" s="4">
        <v>0.52300000000000002</v>
      </c>
      <c r="DH727" s="4">
        <v>0.47699999999999998</v>
      </c>
      <c r="DI727" s="4">
        <v>0.88900000000000001</v>
      </c>
      <c r="DJ727" s="4">
        <v>0.111</v>
      </c>
      <c r="DK727" s="4">
        <v>0.99</v>
      </c>
      <c r="DL727" s="4">
        <v>0.01</v>
      </c>
      <c r="DM727" s="4">
        <v>1</v>
      </c>
      <c r="DN727" s="4">
        <v>0</v>
      </c>
      <c r="DO727" s="4">
        <v>1</v>
      </c>
      <c r="DP727" s="4">
        <v>0</v>
      </c>
      <c r="DQ727" s="4">
        <v>1</v>
      </c>
      <c r="DR727" s="4">
        <v>0</v>
      </c>
      <c r="DS727" s="4">
        <v>1</v>
      </c>
      <c r="DT727" s="4">
        <v>0</v>
      </c>
      <c r="DU727" s="4">
        <v>1</v>
      </c>
      <c r="DV727" s="4">
        <v>0</v>
      </c>
      <c r="DW727" s="4">
        <v>1</v>
      </c>
      <c r="DX727" s="4">
        <v>0</v>
      </c>
    </row>
    <row r="728" spans="1:128">
      <c r="A728" s="10">
        <v>723</v>
      </c>
      <c r="BP728" s="3"/>
      <c r="BQ728" s="3"/>
      <c r="BR728" s="3"/>
      <c r="BS728" s="3"/>
      <c r="BT728" s="10">
        <v>723</v>
      </c>
      <c r="BU728" s="4">
        <f t="shared" si="44"/>
        <v>0</v>
      </c>
      <c r="BV728" s="4">
        <f t="shared" si="45"/>
        <v>0</v>
      </c>
      <c r="BW728" s="10"/>
      <c r="BX728" s="4">
        <f t="shared" si="46"/>
        <v>1</v>
      </c>
      <c r="BY728" s="4">
        <f t="shared" si="47"/>
        <v>1</v>
      </c>
      <c r="CA728" s="18">
        <v>144400</v>
      </c>
      <c r="CH728" s="18">
        <v>144400</v>
      </c>
      <c r="CI728" s="4">
        <v>0</v>
      </c>
      <c r="CJ728" s="4">
        <v>1</v>
      </c>
      <c r="CK728" s="4">
        <v>0</v>
      </c>
      <c r="CL728" s="4">
        <v>1</v>
      </c>
      <c r="CM728" s="4">
        <v>0</v>
      </c>
      <c r="CN728" s="4">
        <v>1</v>
      </c>
      <c r="CO728" s="4">
        <v>0</v>
      </c>
      <c r="CP728" s="4">
        <v>1</v>
      </c>
      <c r="CQ728" s="4">
        <v>0</v>
      </c>
      <c r="CR728" s="4">
        <v>1</v>
      </c>
      <c r="CS728" s="4">
        <v>0</v>
      </c>
      <c r="CT728" s="4">
        <v>1</v>
      </c>
      <c r="CU728" s="4">
        <v>0</v>
      </c>
      <c r="CV728" s="4">
        <v>1</v>
      </c>
      <c r="CW728" s="4">
        <v>0</v>
      </c>
      <c r="CX728" s="4">
        <v>1</v>
      </c>
      <c r="CY728" s="4">
        <v>0</v>
      </c>
      <c r="CZ728" s="4">
        <v>1</v>
      </c>
      <c r="DA728" s="4">
        <v>1E-3</v>
      </c>
      <c r="DB728" s="4">
        <v>0.999</v>
      </c>
      <c r="DC728" s="4">
        <v>1.6E-2</v>
      </c>
      <c r="DD728" s="4">
        <v>0.98399999999999999</v>
      </c>
      <c r="DE728" s="4">
        <v>0.14000000000000001</v>
      </c>
      <c r="DF728" s="4">
        <v>0.86</v>
      </c>
      <c r="DG728" s="4">
        <v>0.51200000000000001</v>
      </c>
      <c r="DH728" s="4">
        <v>0.48799999999999999</v>
      </c>
      <c r="DI728" s="4">
        <v>0.88700000000000001</v>
      </c>
      <c r="DJ728" s="4">
        <v>0.113</v>
      </c>
      <c r="DK728" s="4">
        <v>0.98899999999999999</v>
      </c>
      <c r="DL728" s="4">
        <v>1.0999999999999999E-2</v>
      </c>
      <c r="DM728" s="4">
        <v>1</v>
      </c>
      <c r="DN728" s="4">
        <v>0</v>
      </c>
      <c r="DO728" s="4">
        <v>1</v>
      </c>
      <c r="DP728" s="4">
        <v>0</v>
      </c>
      <c r="DQ728" s="4">
        <v>1</v>
      </c>
      <c r="DR728" s="4">
        <v>0</v>
      </c>
      <c r="DS728" s="4">
        <v>1</v>
      </c>
      <c r="DT728" s="4">
        <v>0</v>
      </c>
      <c r="DU728" s="4">
        <v>1</v>
      </c>
      <c r="DV728" s="4">
        <v>0</v>
      </c>
      <c r="DW728" s="4">
        <v>1</v>
      </c>
      <c r="DX728" s="4">
        <v>0</v>
      </c>
    </row>
    <row r="729" spans="1:128">
      <c r="A729" s="10">
        <v>724</v>
      </c>
      <c r="BP729" s="3"/>
      <c r="BQ729" s="3"/>
      <c r="BR729" s="3"/>
      <c r="BS729" s="3"/>
      <c r="BT729" s="10">
        <v>724</v>
      </c>
      <c r="BU729" s="4">
        <f t="shared" si="44"/>
        <v>0</v>
      </c>
      <c r="BV729" s="4">
        <f t="shared" si="45"/>
        <v>0</v>
      </c>
      <c r="BW729" s="10"/>
      <c r="BX729" s="4">
        <f t="shared" si="46"/>
        <v>1</v>
      </c>
      <c r="BY729" s="4">
        <f t="shared" si="47"/>
        <v>1</v>
      </c>
      <c r="CA729" s="18">
        <v>144600</v>
      </c>
      <c r="CH729" s="18">
        <v>144600</v>
      </c>
      <c r="CI729" s="4">
        <v>0</v>
      </c>
      <c r="CJ729" s="4">
        <v>1</v>
      </c>
      <c r="CK729" s="4">
        <v>0</v>
      </c>
      <c r="CL729" s="4">
        <v>1</v>
      </c>
      <c r="CM729" s="4">
        <v>0</v>
      </c>
      <c r="CN729" s="4">
        <v>1</v>
      </c>
      <c r="CO729" s="4">
        <v>0</v>
      </c>
      <c r="CP729" s="4">
        <v>1</v>
      </c>
      <c r="CQ729" s="4">
        <v>0</v>
      </c>
      <c r="CR729" s="4">
        <v>1</v>
      </c>
      <c r="CS729" s="4">
        <v>0</v>
      </c>
      <c r="CT729" s="4">
        <v>1</v>
      </c>
      <c r="CU729" s="4">
        <v>0</v>
      </c>
      <c r="CV729" s="4">
        <v>1</v>
      </c>
      <c r="CW729" s="4">
        <v>0</v>
      </c>
      <c r="CX729" s="4">
        <v>1</v>
      </c>
      <c r="CY729" s="4">
        <v>0</v>
      </c>
      <c r="CZ729" s="4">
        <v>1</v>
      </c>
      <c r="DA729" s="4">
        <v>1E-3</v>
      </c>
      <c r="DB729" s="4">
        <v>0.999</v>
      </c>
      <c r="DC729" s="4">
        <v>1.4999999999999999E-2</v>
      </c>
      <c r="DD729" s="4">
        <v>0.98499999999999999</v>
      </c>
      <c r="DE729" s="4">
        <v>0.13500000000000001</v>
      </c>
      <c r="DF729" s="4">
        <v>0.86499999999999999</v>
      </c>
      <c r="DG729" s="4">
        <v>0.503</v>
      </c>
      <c r="DH729" s="4">
        <v>0.497</v>
      </c>
      <c r="DI729" s="4">
        <v>0.88</v>
      </c>
      <c r="DJ729" s="4">
        <v>0.12</v>
      </c>
      <c r="DK729" s="4">
        <v>0.98699999999999999</v>
      </c>
      <c r="DL729" s="4">
        <v>1.2999999999999999E-2</v>
      </c>
      <c r="DM729" s="4">
        <v>1</v>
      </c>
      <c r="DN729" s="4">
        <v>0</v>
      </c>
      <c r="DO729" s="4">
        <v>1</v>
      </c>
      <c r="DP729" s="4">
        <v>0</v>
      </c>
      <c r="DQ729" s="4">
        <v>1</v>
      </c>
      <c r="DR729" s="4">
        <v>0</v>
      </c>
      <c r="DS729" s="4">
        <v>1</v>
      </c>
      <c r="DT729" s="4">
        <v>0</v>
      </c>
      <c r="DU729" s="4">
        <v>1</v>
      </c>
      <c r="DV729" s="4">
        <v>0</v>
      </c>
      <c r="DW729" s="4">
        <v>1</v>
      </c>
      <c r="DX729" s="4">
        <v>0</v>
      </c>
    </row>
    <row r="730" spans="1:128">
      <c r="A730" s="10">
        <v>725</v>
      </c>
      <c r="BP730" s="3"/>
      <c r="BQ730" s="3"/>
      <c r="BR730" s="3"/>
      <c r="BS730" s="3"/>
      <c r="BT730" s="10">
        <v>725</v>
      </c>
      <c r="BU730" s="4">
        <f t="shared" si="44"/>
        <v>0</v>
      </c>
      <c r="BV730" s="4">
        <f t="shared" si="45"/>
        <v>0</v>
      </c>
      <c r="BW730" s="10"/>
      <c r="BX730" s="4">
        <f t="shared" si="46"/>
        <v>1</v>
      </c>
      <c r="BY730" s="4">
        <f t="shared" si="47"/>
        <v>1</v>
      </c>
      <c r="CA730" s="18">
        <v>144800</v>
      </c>
      <c r="CH730" s="18">
        <v>144800</v>
      </c>
      <c r="CI730" s="4">
        <v>0</v>
      </c>
      <c r="CJ730" s="4">
        <v>1</v>
      </c>
      <c r="CK730" s="4">
        <v>0</v>
      </c>
      <c r="CL730" s="4">
        <v>1</v>
      </c>
      <c r="CM730" s="4">
        <v>0</v>
      </c>
      <c r="CN730" s="4">
        <v>1</v>
      </c>
      <c r="CO730" s="4">
        <v>0</v>
      </c>
      <c r="CP730" s="4">
        <v>1</v>
      </c>
      <c r="CQ730" s="4">
        <v>0</v>
      </c>
      <c r="CR730" s="4">
        <v>1</v>
      </c>
      <c r="CS730" s="4">
        <v>0</v>
      </c>
      <c r="CT730" s="4">
        <v>1</v>
      </c>
      <c r="CU730" s="4">
        <v>0</v>
      </c>
      <c r="CV730" s="4">
        <v>1</v>
      </c>
      <c r="CW730" s="4">
        <v>0</v>
      </c>
      <c r="CX730" s="4">
        <v>1</v>
      </c>
      <c r="CY730" s="4">
        <v>0</v>
      </c>
      <c r="CZ730" s="4">
        <v>1</v>
      </c>
      <c r="DA730" s="4">
        <v>1E-3</v>
      </c>
      <c r="DB730" s="4">
        <v>0.999</v>
      </c>
      <c r="DC730" s="4">
        <v>1.4999999999999999E-2</v>
      </c>
      <c r="DD730" s="4">
        <v>0.98499999999999999</v>
      </c>
      <c r="DE730" s="4">
        <v>0.13100000000000001</v>
      </c>
      <c r="DF730" s="4">
        <v>0.86899999999999999</v>
      </c>
      <c r="DG730" s="4">
        <v>0.496</v>
      </c>
      <c r="DH730" s="4">
        <v>0.504</v>
      </c>
      <c r="DI730" s="4">
        <v>0.871</v>
      </c>
      <c r="DJ730" s="4">
        <v>0.129</v>
      </c>
      <c r="DK730" s="4">
        <v>0.98599999999999999</v>
      </c>
      <c r="DL730" s="4">
        <v>1.4E-2</v>
      </c>
      <c r="DM730" s="4">
        <v>1</v>
      </c>
      <c r="DN730" s="4">
        <v>0</v>
      </c>
      <c r="DO730" s="4">
        <v>1</v>
      </c>
      <c r="DP730" s="4">
        <v>0</v>
      </c>
      <c r="DQ730" s="4">
        <v>1</v>
      </c>
      <c r="DR730" s="4">
        <v>0</v>
      </c>
      <c r="DS730" s="4">
        <v>1</v>
      </c>
      <c r="DT730" s="4">
        <v>0</v>
      </c>
      <c r="DU730" s="4">
        <v>1</v>
      </c>
      <c r="DV730" s="4">
        <v>0</v>
      </c>
      <c r="DW730" s="4">
        <v>1</v>
      </c>
      <c r="DX730" s="4">
        <v>0</v>
      </c>
    </row>
    <row r="731" spans="1:128">
      <c r="A731" s="10">
        <v>726</v>
      </c>
      <c r="BP731" s="3"/>
      <c r="BQ731" s="3"/>
      <c r="BR731" s="3"/>
      <c r="BS731" s="3"/>
      <c r="BT731" s="10">
        <v>726</v>
      </c>
      <c r="BU731" s="4">
        <f t="shared" si="44"/>
        <v>0</v>
      </c>
      <c r="BV731" s="4">
        <f t="shared" si="45"/>
        <v>0</v>
      </c>
      <c r="BW731" s="10"/>
      <c r="BX731" s="4">
        <f t="shared" si="46"/>
        <v>1</v>
      </c>
      <c r="BY731" s="4">
        <f t="shared" si="47"/>
        <v>1</v>
      </c>
      <c r="CA731" s="18">
        <v>145000</v>
      </c>
      <c r="CH731" s="18">
        <v>145000</v>
      </c>
      <c r="CI731" s="4">
        <v>0</v>
      </c>
      <c r="CJ731" s="4">
        <v>1</v>
      </c>
      <c r="CK731" s="4">
        <v>0</v>
      </c>
      <c r="CL731" s="4">
        <v>1</v>
      </c>
      <c r="CM731" s="4">
        <v>0</v>
      </c>
      <c r="CN731" s="4">
        <v>1</v>
      </c>
      <c r="CO731" s="4">
        <v>0</v>
      </c>
      <c r="CP731" s="4">
        <v>1</v>
      </c>
      <c r="CQ731" s="4">
        <v>0</v>
      </c>
      <c r="CR731" s="4">
        <v>1</v>
      </c>
      <c r="CS731" s="4">
        <v>0</v>
      </c>
      <c r="CT731" s="4">
        <v>1</v>
      </c>
      <c r="CU731" s="4">
        <v>0</v>
      </c>
      <c r="CV731" s="4">
        <v>1</v>
      </c>
      <c r="CW731" s="4">
        <v>0</v>
      </c>
      <c r="CX731" s="4">
        <v>1</v>
      </c>
      <c r="CY731" s="4">
        <v>0</v>
      </c>
      <c r="CZ731" s="4">
        <v>1</v>
      </c>
      <c r="DA731" s="4">
        <v>1E-3</v>
      </c>
      <c r="DB731" s="4">
        <v>0.999</v>
      </c>
      <c r="DC731" s="4">
        <v>1.2999999999999999E-2</v>
      </c>
      <c r="DD731" s="4">
        <v>0.98699999999999999</v>
      </c>
      <c r="DE731" s="4">
        <v>0.126</v>
      </c>
      <c r="DF731" s="4">
        <v>0.874</v>
      </c>
      <c r="DG731" s="4">
        <v>0.48899999999999999</v>
      </c>
      <c r="DH731" s="4">
        <v>0.51100000000000001</v>
      </c>
      <c r="DI731" s="4">
        <v>0.86599999999999999</v>
      </c>
      <c r="DJ731" s="4">
        <v>0.13400000000000001</v>
      </c>
      <c r="DK731" s="4">
        <v>0.98599999999999999</v>
      </c>
      <c r="DL731" s="4">
        <v>1.4E-2</v>
      </c>
      <c r="DM731" s="4">
        <v>1</v>
      </c>
      <c r="DN731" s="4">
        <v>0</v>
      </c>
      <c r="DO731" s="4">
        <v>1</v>
      </c>
      <c r="DP731" s="4">
        <v>0</v>
      </c>
      <c r="DQ731" s="4">
        <v>1</v>
      </c>
      <c r="DR731" s="4">
        <v>0</v>
      </c>
      <c r="DS731" s="4">
        <v>1</v>
      </c>
      <c r="DT731" s="4">
        <v>0</v>
      </c>
      <c r="DU731" s="4">
        <v>1</v>
      </c>
      <c r="DV731" s="4">
        <v>0</v>
      </c>
      <c r="DW731" s="4">
        <v>1</v>
      </c>
      <c r="DX731" s="4">
        <v>0</v>
      </c>
    </row>
    <row r="732" spans="1:128">
      <c r="A732" s="10">
        <v>727</v>
      </c>
      <c r="BP732" s="3"/>
      <c r="BQ732" s="3"/>
      <c r="BR732" s="3"/>
      <c r="BS732" s="3"/>
      <c r="BT732" s="10">
        <v>727</v>
      </c>
      <c r="BU732" s="4">
        <f t="shared" si="44"/>
        <v>0</v>
      </c>
      <c r="BV732" s="4">
        <f t="shared" si="45"/>
        <v>0</v>
      </c>
      <c r="BW732" s="10"/>
      <c r="BX732" s="4">
        <f t="shared" si="46"/>
        <v>1</v>
      </c>
      <c r="BY732" s="4">
        <f t="shared" si="47"/>
        <v>1</v>
      </c>
      <c r="CA732" s="18">
        <v>145200</v>
      </c>
      <c r="CH732" s="18">
        <v>145200</v>
      </c>
      <c r="CI732" s="4">
        <v>0</v>
      </c>
      <c r="CJ732" s="4">
        <v>1</v>
      </c>
      <c r="CK732" s="4">
        <v>0</v>
      </c>
      <c r="CL732" s="4">
        <v>1</v>
      </c>
      <c r="CM732" s="4">
        <v>0</v>
      </c>
      <c r="CN732" s="4">
        <v>1</v>
      </c>
      <c r="CO732" s="4">
        <v>0</v>
      </c>
      <c r="CP732" s="4">
        <v>1</v>
      </c>
      <c r="CQ732" s="4">
        <v>0</v>
      </c>
      <c r="CR732" s="4">
        <v>1</v>
      </c>
      <c r="CS732" s="4">
        <v>0</v>
      </c>
      <c r="CT732" s="4">
        <v>1</v>
      </c>
      <c r="CU732" s="4">
        <v>0</v>
      </c>
      <c r="CV732" s="4">
        <v>1</v>
      </c>
      <c r="CW732" s="4">
        <v>0</v>
      </c>
      <c r="CX732" s="4">
        <v>1</v>
      </c>
      <c r="CY732" s="4">
        <v>0</v>
      </c>
      <c r="CZ732" s="4">
        <v>1</v>
      </c>
      <c r="DA732" s="4">
        <v>1E-3</v>
      </c>
      <c r="DB732" s="4">
        <v>0.999</v>
      </c>
      <c r="DC732" s="4">
        <v>1.2E-2</v>
      </c>
      <c r="DD732" s="4">
        <v>0.98799999999999999</v>
      </c>
      <c r="DE732" s="4">
        <v>0.122</v>
      </c>
      <c r="DF732" s="4">
        <v>0.878</v>
      </c>
      <c r="DG732" s="4">
        <v>0.48</v>
      </c>
      <c r="DH732" s="4">
        <v>0.52</v>
      </c>
      <c r="DI732" s="4">
        <v>0.86</v>
      </c>
      <c r="DJ732" s="4">
        <v>0.14000000000000001</v>
      </c>
      <c r="DK732" s="4">
        <v>0.98599999999999999</v>
      </c>
      <c r="DL732" s="4">
        <v>1.4E-2</v>
      </c>
      <c r="DM732" s="4">
        <v>1</v>
      </c>
      <c r="DN732" s="4">
        <v>0</v>
      </c>
      <c r="DO732" s="4">
        <v>1</v>
      </c>
      <c r="DP732" s="4">
        <v>0</v>
      </c>
      <c r="DQ732" s="4">
        <v>1</v>
      </c>
      <c r="DR732" s="4">
        <v>0</v>
      </c>
      <c r="DS732" s="4">
        <v>1</v>
      </c>
      <c r="DT732" s="4">
        <v>0</v>
      </c>
      <c r="DU732" s="4">
        <v>1</v>
      </c>
      <c r="DV732" s="4">
        <v>0</v>
      </c>
      <c r="DW732" s="4">
        <v>1</v>
      </c>
      <c r="DX732" s="4">
        <v>0</v>
      </c>
    </row>
    <row r="733" spans="1:128">
      <c r="A733" s="10">
        <v>728</v>
      </c>
      <c r="BP733" s="3"/>
      <c r="BQ733" s="3"/>
      <c r="BR733" s="3"/>
      <c r="BS733" s="3"/>
      <c r="BT733" s="10">
        <v>728</v>
      </c>
      <c r="BU733" s="4">
        <f t="shared" si="44"/>
        <v>0</v>
      </c>
      <c r="BV733" s="4">
        <f t="shared" si="45"/>
        <v>0</v>
      </c>
      <c r="BW733" s="10"/>
      <c r="BX733" s="4">
        <f t="shared" si="46"/>
        <v>1</v>
      </c>
      <c r="BY733" s="4">
        <f t="shared" si="47"/>
        <v>1</v>
      </c>
      <c r="CA733" s="18">
        <v>145400</v>
      </c>
      <c r="CH733" s="18">
        <v>145400</v>
      </c>
      <c r="CI733" s="4">
        <v>0</v>
      </c>
      <c r="CJ733" s="4">
        <v>1</v>
      </c>
      <c r="CK733" s="4">
        <v>0</v>
      </c>
      <c r="CL733" s="4">
        <v>1</v>
      </c>
      <c r="CM733" s="4">
        <v>0</v>
      </c>
      <c r="CN733" s="4">
        <v>1</v>
      </c>
      <c r="CO733" s="4">
        <v>0</v>
      </c>
      <c r="CP733" s="4">
        <v>1</v>
      </c>
      <c r="CQ733" s="4">
        <v>0</v>
      </c>
      <c r="CR733" s="4">
        <v>1</v>
      </c>
      <c r="CS733" s="4">
        <v>0</v>
      </c>
      <c r="CT733" s="4">
        <v>1</v>
      </c>
      <c r="CU733" s="4">
        <v>0</v>
      </c>
      <c r="CV733" s="4">
        <v>1</v>
      </c>
      <c r="CW733" s="4">
        <v>0</v>
      </c>
      <c r="CX733" s="4">
        <v>1</v>
      </c>
      <c r="CY733" s="4">
        <v>0</v>
      </c>
      <c r="CZ733" s="4">
        <v>1</v>
      </c>
      <c r="DA733" s="4">
        <v>1E-3</v>
      </c>
      <c r="DB733" s="4">
        <v>0.999</v>
      </c>
      <c r="DC733" s="4">
        <v>1.0999999999999999E-2</v>
      </c>
      <c r="DD733" s="4">
        <v>0.98899999999999999</v>
      </c>
      <c r="DE733" s="4">
        <v>0.12</v>
      </c>
      <c r="DF733" s="4">
        <v>0.88</v>
      </c>
      <c r="DG733" s="4">
        <v>0.47199999999999998</v>
      </c>
      <c r="DH733" s="4">
        <v>0.52800000000000002</v>
      </c>
      <c r="DI733" s="4">
        <v>0.85199999999999998</v>
      </c>
      <c r="DJ733" s="4">
        <v>0.14799999999999999</v>
      </c>
      <c r="DK733" s="4">
        <v>0.98499999999999999</v>
      </c>
      <c r="DL733" s="4">
        <v>1.4999999999999999E-2</v>
      </c>
      <c r="DM733" s="4">
        <v>1</v>
      </c>
      <c r="DN733" s="4">
        <v>0</v>
      </c>
      <c r="DO733" s="4">
        <v>1</v>
      </c>
      <c r="DP733" s="4">
        <v>0</v>
      </c>
      <c r="DQ733" s="4">
        <v>1</v>
      </c>
      <c r="DR733" s="4">
        <v>0</v>
      </c>
      <c r="DS733" s="4">
        <v>1</v>
      </c>
      <c r="DT733" s="4">
        <v>0</v>
      </c>
      <c r="DU733" s="4">
        <v>1</v>
      </c>
      <c r="DV733" s="4">
        <v>0</v>
      </c>
      <c r="DW733" s="4">
        <v>1</v>
      </c>
      <c r="DX733" s="4">
        <v>0</v>
      </c>
    </row>
    <row r="734" spans="1:128">
      <c r="A734" s="10">
        <v>729</v>
      </c>
      <c r="BP734" s="3"/>
      <c r="BQ734" s="3"/>
      <c r="BR734" s="3"/>
      <c r="BS734" s="3"/>
      <c r="BT734" s="10">
        <v>729</v>
      </c>
      <c r="BU734" s="4">
        <f t="shared" si="44"/>
        <v>0</v>
      </c>
      <c r="BV734" s="4">
        <f t="shared" si="45"/>
        <v>0</v>
      </c>
      <c r="BW734" s="10"/>
      <c r="BX734" s="4">
        <f t="shared" si="46"/>
        <v>1</v>
      </c>
      <c r="BY734" s="4">
        <f t="shared" si="47"/>
        <v>1</v>
      </c>
      <c r="CA734" s="18">
        <v>145600</v>
      </c>
      <c r="CH734" s="18">
        <v>145600</v>
      </c>
      <c r="CI734" s="4">
        <v>0</v>
      </c>
      <c r="CJ734" s="4">
        <v>1</v>
      </c>
      <c r="CK734" s="4">
        <v>0</v>
      </c>
      <c r="CL734" s="4">
        <v>1</v>
      </c>
      <c r="CM734" s="4">
        <v>0</v>
      </c>
      <c r="CN734" s="4">
        <v>1</v>
      </c>
      <c r="CO734" s="4">
        <v>0</v>
      </c>
      <c r="CP734" s="4">
        <v>1</v>
      </c>
      <c r="CQ734" s="4">
        <v>0</v>
      </c>
      <c r="CR734" s="4">
        <v>1</v>
      </c>
      <c r="CS734" s="4">
        <v>0</v>
      </c>
      <c r="CT734" s="4">
        <v>1</v>
      </c>
      <c r="CU734" s="4">
        <v>0</v>
      </c>
      <c r="CV734" s="4">
        <v>1</v>
      </c>
      <c r="CW734" s="4">
        <v>0</v>
      </c>
      <c r="CX734" s="4">
        <v>1</v>
      </c>
      <c r="CY734" s="4">
        <v>0</v>
      </c>
      <c r="CZ734" s="4">
        <v>1</v>
      </c>
      <c r="DA734" s="4">
        <v>1E-3</v>
      </c>
      <c r="DB734" s="4">
        <v>0.999</v>
      </c>
      <c r="DC734" s="4">
        <v>0.01</v>
      </c>
      <c r="DD734" s="4">
        <v>0.99</v>
      </c>
      <c r="DE734" s="4">
        <v>0.115</v>
      </c>
      <c r="DF734" s="4">
        <v>0.88500000000000001</v>
      </c>
      <c r="DG734" s="4">
        <v>0.46800000000000003</v>
      </c>
      <c r="DH734" s="4">
        <v>0.53200000000000003</v>
      </c>
      <c r="DI734" s="4">
        <v>0.84699999999999998</v>
      </c>
      <c r="DJ734" s="4">
        <v>0.153</v>
      </c>
      <c r="DK734" s="4">
        <v>0.98199999999999998</v>
      </c>
      <c r="DL734" s="4">
        <v>1.7999999999999999E-2</v>
      </c>
      <c r="DM734" s="4">
        <v>1</v>
      </c>
      <c r="DN734" s="4">
        <v>0</v>
      </c>
      <c r="DO734" s="4">
        <v>1</v>
      </c>
      <c r="DP734" s="4">
        <v>0</v>
      </c>
      <c r="DQ734" s="4">
        <v>1</v>
      </c>
      <c r="DR734" s="4">
        <v>0</v>
      </c>
      <c r="DS734" s="4">
        <v>1</v>
      </c>
      <c r="DT734" s="4">
        <v>0</v>
      </c>
      <c r="DU734" s="4">
        <v>1</v>
      </c>
      <c r="DV734" s="4">
        <v>0</v>
      </c>
      <c r="DW734" s="4">
        <v>1</v>
      </c>
      <c r="DX734" s="4">
        <v>0</v>
      </c>
    </row>
    <row r="735" spans="1:128">
      <c r="A735" s="10">
        <v>730</v>
      </c>
      <c r="BP735" s="3"/>
      <c r="BQ735" s="3"/>
      <c r="BR735" s="3"/>
      <c r="BS735" s="3"/>
      <c r="BT735" s="10">
        <v>730</v>
      </c>
      <c r="BU735" s="4">
        <f t="shared" si="44"/>
        <v>0</v>
      </c>
      <c r="BV735" s="4">
        <f t="shared" si="45"/>
        <v>0</v>
      </c>
      <c r="BW735" s="10"/>
      <c r="BX735" s="4">
        <f t="shared" si="46"/>
        <v>1</v>
      </c>
      <c r="BY735" s="4">
        <f t="shared" si="47"/>
        <v>1</v>
      </c>
      <c r="CA735" s="18">
        <v>145800</v>
      </c>
      <c r="CH735" s="18">
        <v>145800</v>
      </c>
      <c r="CI735" s="4">
        <v>0</v>
      </c>
      <c r="CJ735" s="4">
        <v>1</v>
      </c>
      <c r="CK735" s="4">
        <v>0</v>
      </c>
      <c r="CL735" s="4">
        <v>1</v>
      </c>
      <c r="CM735" s="4">
        <v>0</v>
      </c>
      <c r="CN735" s="4">
        <v>1</v>
      </c>
      <c r="CO735" s="4">
        <v>0</v>
      </c>
      <c r="CP735" s="4">
        <v>1</v>
      </c>
      <c r="CQ735" s="4">
        <v>0</v>
      </c>
      <c r="CR735" s="4">
        <v>1</v>
      </c>
      <c r="CS735" s="4">
        <v>0</v>
      </c>
      <c r="CT735" s="4">
        <v>1</v>
      </c>
      <c r="CU735" s="4">
        <v>0</v>
      </c>
      <c r="CV735" s="4">
        <v>1</v>
      </c>
      <c r="CW735" s="4">
        <v>0</v>
      </c>
      <c r="CX735" s="4">
        <v>1</v>
      </c>
      <c r="CY735" s="4">
        <v>0</v>
      </c>
      <c r="CZ735" s="4">
        <v>1</v>
      </c>
      <c r="DA735" s="4">
        <v>1E-3</v>
      </c>
      <c r="DB735" s="4">
        <v>0.999</v>
      </c>
      <c r="DC735" s="4">
        <v>0.01</v>
      </c>
      <c r="DD735" s="4">
        <v>0.99</v>
      </c>
      <c r="DE735" s="4">
        <v>0.114</v>
      </c>
      <c r="DF735" s="4">
        <v>0.88600000000000001</v>
      </c>
      <c r="DG735" s="4">
        <v>0.46100000000000002</v>
      </c>
      <c r="DH735" s="4">
        <v>0.53900000000000003</v>
      </c>
      <c r="DI735" s="4">
        <v>0.83599999999999997</v>
      </c>
      <c r="DJ735" s="4">
        <v>0.16400000000000001</v>
      </c>
      <c r="DK735" s="4">
        <v>0.98099999999999998</v>
      </c>
      <c r="DL735" s="4">
        <v>1.9E-2</v>
      </c>
      <c r="DM735" s="4">
        <v>1</v>
      </c>
      <c r="DN735" s="4">
        <v>0</v>
      </c>
      <c r="DO735" s="4">
        <v>1</v>
      </c>
      <c r="DP735" s="4">
        <v>0</v>
      </c>
      <c r="DQ735" s="4">
        <v>1</v>
      </c>
      <c r="DR735" s="4">
        <v>0</v>
      </c>
      <c r="DS735" s="4">
        <v>1</v>
      </c>
      <c r="DT735" s="4">
        <v>0</v>
      </c>
      <c r="DU735" s="4">
        <v>1</v>
      </c>
      <c r="DV735" s="4">
        <v>0</v>
      </c>
      <c r="DW735" s="4">
        <v>1</v>
      </c>
      <c r="DX735" s="4">
        <v>0</v>
      </c>
    </row>
    <row r="736" spans="1:128">
      <c r="A736" s="10">
        <v>731</v>
      </c>
      <c r="BP736" s="3"/>
      <c r="BQ736" s="3"/>
      <c r="BR736" s="3"/>
      <c r="BS736" s="3"/>
      <c r="BT736" s="10">
        <v>731</v>
      </c>
      <c r="BU736" s="4">
        <f t="shared" si="44"/>
        <v>0</v>
      </c>
      <c r="BV736" s="4">
        <f t="shared" si="45"/>
        <v>0</v>
      </c>
      <c r="BW736" s="10"/>
      <c r="BX736" s="4">
        <f t="shared" si="46"/>
        <v>1</v>
      </c>
      <c r="BY736" s="4">
        <f t="shared" si="47"/>
        <v>1</v>
      </c>
      <c r="CA736" s="18">
        <v>146000</v>
      </c>
      <c r="CH736" s="18">
        <v>146000</v>
      </c>
      <c r="CI736" s="4">
        <v>0</v>
      </c>
      <c r="CJ736" s="4">
        <v>1</v>
      </c>
      <c r="CK736" s="4">
        <v>0</v>
      </c>
      <c r="CL736" s="4">
        <v>1</v>
      </c>
      <c r="CM736" s="4">
        <v>0</v>
      </c>
      <c r="CN736" s="4">
        <v>1</v>
      </c>
      <c r="CO736" s="4">
        <v>0</v>
      </c>
      <c r="CP736" s="4">
        <v>1</v>
      </c>
      <c r="CQ736" s="4">
        <v>0</v>
      </c>
      <c r="CR736" s="4">
        <v>1</v>
      </c>
      <c r="CS736" s="4">
        <v>0</v>
      </c>
      <c r="CT736" s="4">
        <v>1</v>
      </c>
      <c r="CU736" s="4">
        <v>0</v>
      </c>
      <c r="CV736" s="4">
        <v>1</v>
      </c>
      <c r="CW736" s="4">
        <v>0</v>
      </c>
      <c r="CX736" s="4">
        <v>1</v>
      </c>
      <c r="CY736" s="4">
        <v>0</v>
      </c>
      <c r="CZ736" s="4">
        <v>1</v>
      </c>
      <c r="DA736" s="4">
        <v>0</v>
      </c>
      <c r="DB736" s="4">
        <v>1</v>
      </c>
      <c r="DC736" s="4">
        <v>0.01</v>
      </c>
      <c r="DD736" s="4">
        <v>0.99</v>
      </c>
      <c r="DE736" s="4">
        <v>0.108</v>
      </c>
      <c r="DF736" s="4">
        <v>0.89200000000000002</v>
      </c>
      <c r="DG736" s="4">
        <v>0.45300000000000001</v>
      </c>
      <c r="DH736" s="4">
        <v>0.54700000000000004</v>
      </c>
      <c r="DI736" s="4">
        <v>0.82799999999999996</v>
      </c>
      <c r="DJ736" s="4">
        <v>0.17199999999999999</v>
      </c>
      <c r="DK736" s="4">
        <v>0.98</v>
      </c>
      <c r="DL736" s="4">
        <v>0.02</v>
      </c>
      <c r="DM736" s="4">
        <v>1</v>
      </c>
      <c r="DN736" s="4">
        <v>0</v>
      </c>
      <c r="DO736" s="4">
        <v>1</v>
      </c>
      <c r="DP736" s="4">
        <v>0</v>
      </c>
      <c r="DQ736" s="4">
        <v>1</v>
      </c>
      <c r="DR736" s="4">
        <v>0</v>
      </c>
      <c r="DS736" s="4">
        <v>1</v>
      </c>
      <c r="DT736" s="4">
        <v>0</v>
      </c>
      <c r="DU736" s="4">
        <v>1</v>
      </c>
      <c r="DV736" s="4">
        <v>0</v>
      </c>
      <c r="DW736" s="4">
        <v>1</v>
      </c>
      <c r="DX736" s="4">
        <v>0</v>
      </c>
    </row>
    <row r="737" spans="1:128">
      <c r="A737" s="10">
        <v>732</v>
      </c>
      <c r="BP737" s="3"/>
      <c r="BQ737" s="3"/>
      <c r="BR737" s="3"/>
      <c r="BS737" s="3"/>
      <c r="BT737" s="10">
        <v>732</v>
      </c>
      <c r="BU737" s="4">
        <f t="shared" si="44"/>
        <v>0</v>
      </c>
      <c r="BV737" s="4">
        <f t="shared" si="45"/>
        <v>0</v>
      </c>
      <c r="BW737" s="10"/>
      <c r="BX737" s="4">
        <f t="shared" si="46"/>
        <v>1</v>
      </c>
      <c r="BY737" s="4">
        <f t="shared" si="47"/>
        <v>1</v>
      </c>
      <c r="CA737" s="18">
        <v>146200</v>
      </c>
      <c r="CH737" s="18">
        <v>146200</v>
      </c>
      <c r="CI737" s="4">
        <v>0</v>
      </c>
      <c r="CJ737" s="4">
        <v>1</v>
      </c>
      <c r="CK737" s="4">
        <v>0</v>
      </c>
      <c r="CL737" s="4">
        <v>1</v>
      </c>
      <c r="CM737" s="4">
        <v>0</v>
      </c>
      <c r="CN737" s="4">
        <v>1</v>
      </c>
      <c r="CO737" s="4">
        <v>0</v>
      </c>
      <c r="CP737" s="4">
        <v>1</v>
      </c>
      <c r="CQ737" s="4">
        <v>0</v>
      </c>
      <c r="CR737" s="4">
        <v>1</v>
      </c>
      <c r="CS737" s="4">
        <v>0</v>
      </c>
      <c r="CT737" s="4">
        <v>1</v>
      </c>
      <c r="CU737" s="4">
        <v>0</v>
      </c>
      <c r="CV737" s="4">
        <v>1</v>
      </c>
      <c r="CW737" s="4">
        <v>0</v>
      </c>
      <c r="CX737" s="4">
        <v>1</v>
      </c>
      <c r="CY737" s="4">
        <v>0</v>
      </c>
      <c r="CZ737" s="4">
        <v>1</v>
      </c>
      <c r="DA737" s="4">
        <v>0</v>
      </c>
      <c r="DB737" s="4">
        <v>1</v>
      </c>
      <c r="DC737" s="4">
        <v>0.01</v>
      </c>
      <c r="DD737" s="4">
        <v>0.99</v>
      </c>
      <c r="DE737" s="4">
        <v>0.10299999999999999</v>
      </c>
      <c r="DF737" s="4">
        <v>0.89700000000000002</v>
      </c>
      <c r="DG737" s="4">
        <v>0.44400000000000001</v>
      </c>
      <c r="DH737" s="4">
        <v>0.55600000000000005</v>
      </c>
      <c r="DI737" s="4">
        <v>0.82199999999999995</v>
      </c>
      <c r="DJ737" s="4">
        <v>0.17799999999999999</v>
      </c>
      <c r="DK737" s="4">
        <v>0.97899999999999998</v>
      </c>
      <c r="DL737" s="4">
        <v>2.1000000000000001E-2</v>
      </c>
      <c r="DM737" s="4">
        <v>1</v>
      </c>
      <c r="DN737" s="4">
        <v>0</v>
      </c>
      <c r="DO737" s="4">
        <v>1</v>
      </c>
      <c r="DP737" s="4">
        <v>0</v>
      </c>
      <c r="DQ737" s="4">
        <v>1</v>
      </c>
      <c r="DR737" s="4">
        <v>0</v>
      </c>
      <c r="DS737" s="4">
        <v>1</v>
      </c>
      <c r="DT737" s="4">
        <v>0</v>
      </c>
      <c r="DU737" s="4">
        <v>1</v>
      </c>
      <c r="DV737" s="4">
        <v>0</v>
      </c>
      <c r="DW737" s="4">
        <v>1</v>
      </c>
      <c r="DX737" s="4">
        <v>0</v>
      </c>
    </row>
    <row r="738" spans="1:128">
      <c r="A738" s="10">
        <v>733</v>
      </c>
      <c r="BP738" s="3"/>
      <c r="BQ738" s="3"/>
      <c r="BR738" s="3"/>
      <c r="BS738" s="3"/>
      <c r="BT738" s="10">
        <v>733</v>
      </c>
      <c r="BU738" s="4">
        <f t="shared" si="44"/>
        <v>0</v>
      </c>
      <c r="BV738" s="4">
        <f t="shared" si="45"/>
        <v>0</v>
      </c>
      <c r="BW738" s="10"/>
      <c r="BX738" s="4">
        <f t="shared" si="46"/>
        <v>1</v>
      </c>
      <c r="BY738" s="4">
        <f t="shared" si="47"/>
        <v>1</v>
      </c>
      <c r="CA738" s="18">
        <v>146400</v>
      </c>
      <c r="CH738" s="18">
        <v>146400</v>
      </c>
      <c r="CI738" s="4">
        <v>0</v>
      </c>
      <c r="CJ738" s="4">
        <v>1</v>
      </c>
      <c r="CK738" s="4">
        <v>0</v>
      </c>
      <c r="CL738" s="4">
        <v>1</v>
      </c>
      <c r="CM738" s="4">
        <v>0</v>
      </c>
      <c r="CN738" s="4">
        <v>1</v>
      </c>
      <c r="CO738" s="4">
        <v>0</v>
      </c>
      <c r="CP738" s="4">
        <v>1</v>
      </c>
      <c r="CQ738" s="4">
        <v>0</v>
      </c>
      <c r="CR738" s="4">
        <v>1</v>
      </c>
      <c r="CS738" s="4">
        <v>0</v>
      </c>
      <c r="CT738" s="4">
        <v>1</v>
      </c>
      <c r="CU738" s="4">
        <v>0</v>
      </c>
      <c r="CV738" s="4">
        <v>1</v>
      </c>
      <c r="CW738" s="4">
        <v>0</v>
      </c>
      <c r="CX738" s="4">
        <v>1</v>
      </c>
      <c r="CY738" s="4">
        <v>0</v>
      </c>
      <c r="CZ738" s="4">
        <v>1</v>
      </c>
      <c r="DA738" s="4">
        <v>0</v>
      </c>
      <c r="DB738" s="4">
        <v>1</v>
      </c>
      <c r="DC738" s="4">
        <v>8.9999999999999993E-3</v>
      </c>
      <c r="DD738" s="4">
        <v>0.99099999999999999</v>
      </c>
      <c r="DE738" s="4">
        <v>0.10100000000000001</v>
      </c>
      <c r="DF738" s="4">
        <v>0.89900000000000002</v>
      </c>
      <c r="DG738" s="4">
        <v>0.432</v>
      </c>
      <c r="DH738" s="4">
        <v>0.56799999999999995</v>
      </c>
      <c r="DI738" s="4">
        <v>0.81299999999999994</v>
      </c>
      <c r="DJ738" s="4">
        <v>0.187</v>
      </c>
      <c r="DK738" s="4">
        <v>0.97899999999999998</v>
      </c>
      <c r="DL738" s="4">
        <v>2.1000000000000001E-2</v>
      </c>
      <c r="DM738" s="4">
        <v>1</v>
      </c>
      <c r="DN738" s="4">
        <v>0</v>
      </c>
      <c r="DO738" s="4">
        <v>1</v>
      </c>
      <c r="DP738" s="4">
        <v>0</v>
      </c>
      <c r="DQ738" s="4">
        <v>1</v>
      </c>
      <c r="DR738" s="4">
        <v>0</v>
      </c>
      <c r="DS738" s="4">
        <v>1</v>
      </c>
      <c r="DT738" s="4">
        <v>0</v>
      </c>
      <c r="DU738" s="4">
        <v>1</v>
      </c>
      <c r="DV738" s="4">
        <v>0</v>
      </c>
      <c r="DW738" s="4">
        <v>1</v>
      </c>
      <c r="DX738" s="4">
        <v>0</v>
      </c>
    </row>
    <row r="739" spans="1:128">
      <c r="A739" s="10">
        <v>734</v>
      </c>
      <c r="BP739" s="3"/>
      <c r="BQ739" s="3"/>
      <c r="BR739" s="3"/>
      <c r="BS739" s="3"/>
      <c r="BT739" s="10">
        <v>734</v>
      </c>
      <c r="BU739" s="4">
        <f t="shared" si="44"/>
        <v>0</v>
      </c>
      <c r="BV739" s="4">
        <f t="shared" si="45"/>
        <v>0</v>
      </c>
      <c r="BW739" s="10"/>
      <c r="BX739" s="4">
        <f t="shared" si="46"/>
        <v>1</v>
      </c>
      <c r="BY739" s="4">
        <f t="shared" si="47"/>
        <v>1</v>
      </c>
      <c r="CA739" s="18">
        <v>146600</v>
      </c>
      <c r="CH739" s="18">
        <v>146600</v>
      </c>
      <c r="CI739" s="4">
        <v>0</v>
      </c>
      <c r="CJ739" s="4">
        <v>1</v>
      </c>
      <c r="CK739" s="4">
        <v>0</v>
      </c>
      <c r="CL739" s="4">
        <v>1</v>
      </c>
      <c r="CM739" s="4">
        <v>0</v>
      </c>
      <c r="CN739" s="4">
        <v>1</v>
      </c>
      <c r="CO739" s="4">
        <v>0</v>
      </c>
      <c r="CP739" s="4">
        <v>1</v>
      </c>
      <c r="CQ739" s="4">
        <v>0</v>
      </c>
      <c r="CR739" s="4">
        <v>1</v>
      </c>
      <c r="CS739" s="4">
        <v>0</v>
      </c>
      <c r="CT739" s="4">
        <v>1</v>
      </c>
      <c r="CU739" s="4">
        <v>0</v>
      </c>
      <c r="CV739" s="4">
        <v>1</v>
      </c>
      <c r="CW739" s="4">
        <v>0</v>
      </c>
      <c r="CX739" s="4">
        <v>1</v>
      </c>
      <c r="CY739" s="4">
        <v>0</v>
      </c>
      <c r="CZ739" s="4">
        <v>1</v>
      </c>
      <c r="DA739" s="4">
        <v>0</v>
      </c>
      <c r="DB739" s="4">
        <v>1</v>
      </c>
      <c r="DC739" s="4">
        <v>8.9999999999999993E-3</v>
      </c>
      <c r="DD739" s="4">
        <v>0.99099999999999999</v>
      </c>
      <c r="DE739" s="4">
        <v>9.7000000000000003E-2</v>
      </c>
      <c r="DF739" s="4">
        <v>0.90300000000000002</v>
      </c>
      <c r="DG739" s="4">
        <v>0.42199999999999999</v>
      </c>
      <c r="DH739" s="4">
        <v>0.57799999999999996</v>
      </c>
      <c r="DI739" s="4">
        <v>0.80400000000000005</v>
      </c>
      <c r="DJ739" s="4">
        <v>0.19600000000000001</v>
      </c>
      <c r="DK739" s="4">
        <v>0.97799999999999998</v>
      </c>
      <c r="DL739" s="4">
        <v>2.1999999999999999E-2</v>
      </c>
      <c r="DM739" s="4">
        <v>1</v>
      </c>
      <c r="DN739" s="4">
        <v>0</v>
      </c>
      <c r="DO739" s="4">
        <v>1</v>
      </c>
      <c r="DP739" s="4">
        <v>0</v>
      </c>
      <c r="DQ739" s="4">
        <v>1</v>
      </c>
      <c r="DR739" s="4">
        <v>0</v>
      </c>
      <c r="DS739" s="4">
        <v>1</v>
      </c>
      <c r="DT739" s="4">
        <v>0</v>
      </c>
      <c r="DU739" s="4">
        <v>1</v>
      </c>
      <c r="DV739" s="4">
        <v>0</v>
      </c>
      <c r="DW739" s="4">
        <v>1</v>
      </c>
      <c r="DX739" s="4">
        <v>0</v>
      </c>
    </row>
    <row r="740" spans="1:128">
      <c r="A740" s="10">
        <v>735</v>
      </c>
      <c r="BP740" s="3"/>
      <c r="BQ740" s="3"/>
      <c r="BR740" s="3"/>
      <c r="BS740" s="3"/>
      <c r="BT740" s="10">
        <v>735</v>
      </c>
      <c r="BU740" s="4">
        <f t="shared" si="44"/>
        <v>0</v>
      </c>
      <c r="BV740" s="4">
        <f t="shared" si="45"/>
        <v>0</v>
      </c>
      <c r="BW740" s="10"/>
      <c r="BX740" s="4">
        <f t="shared" si="46"/>
        <v>1</v>
      </c>
      <c r="BY740" s="4">
        <f t="shared" si="47"/>
        <v>1</v>
      </c>
      <c r="CA740" s="18">
        <v>146800</v>
      </c>
      <c r="CH740" s="18">
        <v>146800</v>
      </c>
      <c r="CI740" s="4">
        <v>0</v>
      </c>
      <c r="CJ740" s="4">
        <v>1</v>
      </c>
      <c r="CK740" s="4">
        <v>0</v>
      </c>
      <c r="CL740" s="4">
        <v>1</v>
      </c>
      <c r="CM740" s="4">
        <v>0</v>
      </c>
      <c r="CN740" s="4">
        <v>1</v>
      </c>
      <c r="CO740" s="4">
        <v>0</v>
      </c>
      <c r="CP740" s="4">
        <v>1</v>
      </c>
      <c r="CQ740" s="4">
        <v>0</v>
      </c>
      <c r="CR740" s="4">
        <v>1</v>
      </c>
      <c r="CS740" s="4">
        <v>0</v>
      </c>
      <c r="CT740" s="4">
        <v>1</v>
      </c>
      <c r="CU740" s="4">
        <v>0</v>
      </c>
      <c r="CV740" s="4">
        <v>1</v>
      </c>
      <c r="CW740" s="4">
        <v>0</v>
      </c>
      <c r="CX740" s="4">
        <v>1</v>
      </c>
      <c r="CY740" s="4">
        <v>0</v>
      </c>
      <c r="CZ740" s="4">
        <v>1</v>
      </c>
      <c r="DA740" s="4">
        <v>0</v>
      </c>
      <c r="DB740" s="4">
        <v>1</v>
      </c>
      <c r="DC740" s="4">
        <v>8.9999999999999993E-3</v>
      </c>
      <c r="DD740" s="4">
        <v>0.99099999999999999</v>
      </c>
      <c r="DE740" s="4">
        <v>9.6000000000000002E-2</v>
      </c>
      <c r="DF740" s="4">
        <v>0.90400000000000003</v>
      </c>
      <c r="DG740" s="4">
        <v>0.41299999999999998</v>
      </c>
      <c r="DH740" s="4">
        <v>0.58699999999999997</v>
      </c>
      <c r="DI740" s="4">
        <v>0.79600000000000004</v>
      </c>
      <c r="DJ740" s="4">
        <v>0.20399999999999999</v>
      </c>
      <c r="DK740" s="4">
        <v>0.97699999999999998</v>
      </c>
      <c r="DL740" s="4">
        <v>2.3E-2</v>
      </c>
      <c r="DM740" s="4">
        <v>1</v>
      </c>
      <c r="DN740" s="4">
        <v>0</v>
      </c>
      <c r="DO740" s="4">
        <v>1</v>
      </c>
      <c r="DP740" s="4">
        <v>0</v>
      </c>
      <c r="DQ740" s="4">
        <v>1</v>
      </c>
      <c r="DR740" s="4">
        <v>0</v>
      </c>
      <c r="DS740" s="4">
        <v>1</v>
      </c>
      <c r="DT740" s="4">
        <v>0</v>
      </c>
      <c r="DU740" s="4">
        <v>1</v>
      </c>
      <c r="DV740" s="4">
        <v>0</v>
      </c>
      <c r="DW740" s="4">
        <v>1</v>
      </c>
      <c r="DX740" s="4">
        <v>0</v>
      </c>
    </row>
    <row r="741" spans="1:128">
      <c r="A741" s="10">
        <v>736</v>
      </c>
      <c r="BP741" s="3"/>
      <c r="BQ741" s="3"/>
      <c r="BR741" s="3"/>
      <c r="BS741" s="3"/>
      <c r="BT741" s="10">
        <v>736</v>
      </c>
      <c r="BU741" s="4">
        <f t="shared" si="44"/>
        <v>0</v>
      </c>
      <c r="BV741" s="4">
        <f t="shared" si="45"/>
        <v>0</v>
      </c>
      <c r="BW741" s="10"/>
      <c r="BX741" s="4">
        <f t="shared" si="46"/>
        <v>1</v>
      </c>
      <c r="BY741" s="4">
        <f t="shared" si="47"/>
        <v>1</v>
      </c>
      <c r="CA741" s="18">
        <v>147000</v>
      </c>
      <c r="CH741" s="18">
        <v>147000</v>
      </c>
      <c r="CI741" s="4">
        <v>0</v>
      </c>
      <c r="CJ741" s="4">
        <v>1</v>
      </c>
      <c r="CK741" s="4">
        <v>0</v>
      </c>
      <c r="CL741" s="4">
        <v>1</v>
      </c>
      <c r="CM741" s="4">
        <v>0</v>
      </c>
      <c r="CN741" s="4">
        <v>1</v>
      </c>
      <c r="CO741" s="4">
        <v>0</v>
      </c>
      <c r="CP741" s="4">
        <v>1</v>
      </c>
      <c r="CQ741" s="4">
        <v>0</v>
      </c>
      <c r="CR741" s="4">
        <v>1</v>
      </c>
      <c r="CS741" s="4">
        <v>0</v>
      </c>
      <c r="CT741" s="4">
        <v>1</v>
      </c>
      <c r="CU741" s="4">
        <v>0</v>
      </c>
      <c r="CV741" s="4">
        <v>1</v>
      </c>
      <c r="CW741" s="4">
        <v>0</v>
      </c>
      <c r="CX741" s="4">
        <v>1</v>
      </c>
      <c r="CY741" s="4">
        <v>0</v>
      </c>
      <c r="CZ741" s="4">
        <v>1</v>
      </c>
      <c r="DA741" s="4">
        <v>0</v>
      </c>
      <c r="DB741" s="4">
        <v>1</v>
      </c>
      <c r="DC741" s="4">
        <v>8.0000000000000002E-3</v>
      </c>
      <c r="DD741" s="4">
        <v>0.99199999999999999</v>
      </c>
      <c r="DE741" s="4">
        <v>9.4E-2</v>
      </c>
      <c r="DF741" s="4">
        <v>0.90600000000000003</v>
      </c>
      <c r="DG741" s="4">
        <v>0.40200000000000002</v>
      </c>
      <c r="DH741" s="4">
        <v>0.59799999999999998</v>
      </c>
      <c r="DI741" s="4">
        <v>0.78800000000000003</v>
      </c>
      <c r="DJ741" s="4">
        <v>0.21199999999999999</v>
      </c>
      <c r="DK741" s="4">
        <v>0.97499999999999998</v>
      </c>
      <c r="DL741" s="4">
        <v>2.5000000000000001E-2</v>
      </c>
      <c r="DM741" s="4">
        <v>1</v>
      </c>
      <c r="DN741" s="4">
        <v>0</v>
      </c>
      <c r="DO741" s="4">
        <v>1</v>
      </c>
      <c r="DP741" s="4">
        <v>0</v>
      </c>
      <c r="DQ741" s="4">
        <v>1</v>
      </c>
      <c r="DR741" s="4">
        <v>0</v>
      </c>
      <c r="DS741" s="4">
        <v>1</v>
      </c>
      <c r="DT741" s="4">
        <v>0</v>
      </c>
      <c r="DU741" s="4">
        <v>1</v>
      </c>
      <c r="DV741" s="4">
        <v>0</v>
      </c>
      <c r="DW741" s="4">
        <v>1</v>
      </c>
      <c r="DX741" s="4">
        <v>0</v>
      </c>
    </row>
    <row r="742" spans="1:128">
      <c r="A742" s="10">
        <v>737</v>
      </c>
      <c r="BP742" s="3"/>
      <c r="BQ742" s="3"/>
      <c r="BR742" s="3"/>
      <c r="BS742" s="3"/>
      <c r="BT742" s="10">
        <v>737</v>
      </c>
      <c r="BU742" s="4">
        <f t="shared" si="44"/>
        <v>0</v>
      </c>
      <c r="BV742" s="4">
        <f t="shared" si="45"/>
        <v>0</v>
      </c>
      <c r="BW742" s="10"/>
      <c r="BX742" s="4">
        <f t="shared" si="46"/>
        <v>1</v>
      </c>
      <c r="BY742" s="4">
        <f t="shared" si="47"/>
        <v>1</v>
      </c>
      <c r="CA742" s="18">
        <v>147200</v>
      </c>
      <c r="CH742" s="18">
        <v>147200</v>
      </c>
      <c r="CI742" s="4">
        <v>0</v>
      </c>
      <c r="CJ742" s="4">
        <v>1</v>
      </c>
      <c r="CK742" s="4">
        <v>0</v>
      </c>
      <c r="CL742" s="4">
        <v>1</v>
      </c>
      <c r="CM742" s="4">
        <v>0</v>
      </c>
      <c r="CN742" s="4">
        <v>1</v>
      </c>
      <c r="CO742" s="4">
        <v>0</v>
      </c>
      <c r="CP742" s="4">
        <v>1</v>
      </c>
      <c r="CQ742" s="4">
        <v>0</v>
      </c>
      <c r="CR742" s="4">
        <v>1</v>
      </c>
      <c r="CS742" s="4">
        <v>0</v>
      </c>
      <c r="CT742" s="4">
        <v>1</v>
      </c>
      <c r="CU742" s="4">
        <v>0</v>
      </c>
      <c r="CV742" s="4">
        <v>1</v>
      </c>
      <c r="CW742" s="4">
        <v>0</v>
      </c>
      <c r="CX742" s="4">
        <v>1</v>
      </c>
      <c r="CY742" s="4">
        <v>0</v>
      </c>
      <c r="CZ742" s="4">
        <v>1</v>
      </c>
      <c r="DA742" s="4">
        <v>0</v>
      </c>
      <c r="DB742" s="4">
        <v>1</v>
      </c>
      <c r="DC742" s="4">
        <v>7.0000000000000001E-3</v>
      </c>
      <c r="DD742" s="4">
        <v>0.99299999999999999</v>
      </c>
      <c r="DE742" s="4">
        <v>9.4E-2</v>
      </c>
      <c r="DF742" s="4">
        <v>0.90600000000000003</v>
      </c>
      <c r="DG742" s="4">
        <v>0.39600000000000002</v>
      </c>
      <c r="DH742" s="4">
        <v>0.60399999999999998</v>
      </c>
      <c r="DI742" s="4">
        <v>0.78300000000000003</v>
      </c>
      <c r="DJ742" s="4">
        <v>0.217</v>
      </c>
      <c r="DK742" s="4">
        <v>0.97299999999999998</v>
      </c>
      <c r="DL742" s="4">
        <v>2.7E-2</v>
      </c>
      <c r="DM742" s="4">
        <v>1</v>
      </c>
      <c r="DN742" s="4">
        <v>0</v>
      </c>
      <c r="DO742" s="4">
        <v>1</v>
      </c>
      <c r="DP742" s="4">
        <v>0</v>
      </c>
      <c r="DQ742" s="4">
        <v>1</v>
      </c>
      <c r="DR742" s="4">
        <v>0</v>
      </c>
      <c r="DS742" s="4">
        <v>1</v>
      </c>
      <c r="DT742" s="4">
        <v>0</v>
      </c>
      <c r="DU742" s="4">
        <v>1</v>
      </c>
      <c r="DV742" s="4">
        <v>0</v>
      </c>
      <c r="DW742" s="4">
        <v>1</v>
      </c>
      <c r="DX742" s="4">
        <v>0</v>
      </c>
    </row>
    <row r="743" spans="1:128">
      <c r="A743" s="10">
        <v>738</v>
      </c>
      <c r="BP743" s="3"/>
      <c r="BQ743" s="3"/>
      <c r="BR743" s="3"/>
      <c r="BS743" s="3"/>
      <c r="BT743" s="10">
        <v>738</v>
      </c>
      <c r="BU743" s="4">
        <f t="shared" si="44"/>
        <v>0</v>
      </c>
      <c r="BV743" s="4">
        <f t="shared" si="45"/>
        <v>0</v>
      </c>
      <c r="BW743" s="10"/>
      <c r="BX743" s="4">
        <f t="shared" si="46"/>
        <v>1</v>
      </c>
      <c r="BY743" s="4">
        <f t="shared" si="47"/>
        <v>1</v>
      </c>
      <c r="CA743" s="18">
        <v>147400</v>
      </c>
      <c r="CH743" s="18">
        <v>147400</v>
      </c>
      <c r="CI743" s="4">
        <v>0</v>
      </c>
      <c r="CJ743" s="4">
        <v>1</v>
      </c>
      <c r="CK743" s="4">
        <v>0</v>
      </c>
      <c r="CL743" s="4">
        <v>1</v>
      </c>
      <c r="CM743" s="4">
        <v>0</v>
      </c>
      <c r="CN743" s="4">
        <v>1</v>
      </c>
      <c r="CO743" s="4">
        <v>0</v>
      </c>
      <c r="CP743" s="4">
        <v>1</v>
      </c>
      <c r="CQ743" s="4">
        <v>0</v>
      </c>
      <c r="CR743" s="4">
        <v>1</v>
      </c>
      <c r="CS743" s="4">
        <v>0</v>
      </c>
      <c r="CT743" s="4">
        <v>1</v>
      </c>
      <c r="CU743" s="4">
        <v>0</v>
      </c>
      <c r="CV743" s="4">
        <v>1</v>
      </c>
      <c r="CW743" s="4">
        <v>0</v>
      </c>
      <c r="CX743" s="4">
        <v>1</v>
      </c>
      <c r="CY743" s="4">
        <v>0</v>
      </c>
      <c r="CZ743" s="4">
        <v>1</v>
      </c>
      <c r="DA743" s="4">
        <v>0</v>
      </c>
      <c r="DB743" s="4">
        <v>1</v>
      </c>
      <c r="DC743" s="4">
        <v>7.0000000000000001E-3</v>
      </c>
      <c r="DD743" s="4">
        <v>0.99299999999999999</v>
      </c>
      <c r="DE743" s="4">
        <v>9.2999999999999999E-2</v>
      </c>
      <c r="DF743" s="4">
        <v>0.90700000000000003</v>
      </c>
      <c r="DG743" s="4">
        <v>0.38600000000000001</v>
      </c>
      <c r="DH743" s="4">
        <v>0.61399999999999999</v>
      </c>
      <c r="DI743" s="4">
        <v>0.77800000000000002</v>
      </c>
      <c r="DJ743" s="4">
        <v>0.222</v>
      </c>
      <c r="DK743" s="4">
        <v>0.97299999999999998</v>
      </c>
      <c r="DL743" s="4">
        <v>2.7E-2</v>
      </c>
      <c r="DM743" s="4">
        <v>1</v>
      </c>
      <c r="DN743" s="4">
        <v>0</v>
      </c>
      <c r="DO743" s="4">
        <v>1</v>
      </c>
      <c r="DP743" s="4">
        <v>0</v>
      </c>
      <c r="DQ743" s="4">
        <v>1</v>
      </c>
      <c r="DR743" s="4">
        <v>0</v>
      </c>
      <c r="DS743" s="4">
        <v>1</v>
      </c>
      <c r="DT743" s="4">
        <v>0</v>
      </c>
      <c r="DU743" s="4">
        <v>1</v>
      </c>
      <c r="DV743" s="4">
        <v>0</v>
      </c>
      <c r="DW743" s="4">
        <v>1</v>
      </c>
      <c r="DX743" s="4">
        <v>0</v>
      </c>
    </row>
    <row r="744" spans="1:128">
      <c r="A744" s="10">
        <v>739</v>
      </c>
      <c r="BP744" s="3"/>
      <c r="BQ744" s="3"/>
      <c r="BR744" s="3"/>
      <c r="BS744" s="3"/>
      <c r="BT744" s="10">
        <v>739</v>
      </c>
      <c r="BU744" s="4">
        <f t="shared" si="44"/>
        <v>0</v>
      </c>
      <c r="BV744" s="4">
        <f t="shared" si="45"/>
        <v>0</v>
      </c>
      <c r="BW744" s="10"/>
      <c r="BX744" s="4">
        <f t="shared" si="46"/>
        <v>1</v>
      </c>
      <c r="BY744" s="4">
        <f t="shared" si="47"/>
        <v>1</v>
      </c>
      <c r="CA744" s="18">
        <v>147600</v>
      </c>
      <c r="CH744" s="18">
        <v>147600</v>
      </c>
      <c r="CI744" s="4">
        <v>0</v>
      </c>
      <c r="CJ744" s="4">
        <v>1</v>
      </c>
      <c r="CK744" s="4">
        <v>0</v>
      </c>
      <c r="CL744" s="4">
        <v>1</v>
      </c>
      <c r="CM744" s="4">
        <v>0</v>
      </c>
      <c r="CN744" s="4">
        <v>1</v>
      </c>
      <c r="CO744" s="4">
        <v>0</v>
      </c>
      <c r="CP744" s="4">
        <v>1</v>
      </c>
      <c r="CQ744" s="4">
        <v>0</v>
      </c>
      <c r="CR744" s="4">
        <v>1</v>
      </c>
      <c r="CS744" s="4">
        <v>0</v>
      </c>
      <c r="CT744" s="4">
        <v>1</v>
      </c>
      <c r="CU744" s="4">
        <v>0</v>
      </c>
      <c r="CV744" s="4">
        <v>1</v>
      </c>
      <c r="CW744" s="4">
        <v>0</v>
      </c>
      <c r="CX744" s="4">
        <v>1</v>
      </c>
      <c r="CY744" s="4">
        <v>0</v>
      </c>
      <c r="CZ744" s="4">
        <v>1</v>
      </c>
      <c r="DA744" s="4">
        <v>0</v>
      </c>
      <c r="DB744" s="4">
        <v>1</v>
      </c>
      <c r="DC744" s="4">
        <v>7.0000000000000001E-3</v>
      </c>
      <c r="DD744" s="4">
        <v>0.99299999999999999</v>
      </c>
      <c r="DE744" s="4">
        <v>9.1999999999999998E-2</v>
      </c>
      <c r="DF744" s="4">
        <v>0.90800000000000003</v>
      </c>
      <c r="DG744" s="4">
        <v>0.38</v>
      </c>
      <c r="DH744" s="4">
        <v>0.62</v>
      </c>
      <c r="DI744" s="4">
        <v>0.77200000000000002</v>
      </c>
      <c r="DJ744" s="4">
        <v>0.22800000000000001</v>
      </c>
      <c r="DK744" s="4">
        <v>0.97199999999999998</v>
      </c>
      <c r="DL744" s="4">
        <v>2.8000000000000001E-2</v>
      </c>
      <c r="DM744" s="4">
        <v>1</v>
      </c>
      <c r="DN744" s="4">
        <v>0</v>
      </c>
      <c r="DO744" s="4">
        <v>1</v>
      </c>
      <c r="DP744" s="4">
        <v>0</v>
      </c>
      <c r="DQ744" s="4">
        <v>1</v>
      </c>
      <c r="DR744" s="4">
        <v>0</v>
      </c>
      <c r="DS744" s="4">
        <v>1</v>
      </c>
      <c r="DT744" s="4">
        <v>0</v>
      </c>
      <c r="DU744" s="4">
        <v>1</v>
      </c>
      <c r="DV744" s="4">
        <v>0</v>
      </c>
      <c r="DW744" s="4">
        <v>1</v>
      </c>
      <c r="DX744" s="4">
        <v>0</v>
      </c>
    </row>
    <row r="745" spans="1:128">
      <c r="A745" s="10">
        <v>740</v>
      </c>
      <c r="BP745" s="3"/>
      <c r="BQ745" s="3"/>
      <c r="BR745" s="3"/>
      <c r="BS745" s="3"/>
      <c r="BT745" s="10">
        <v>740</v>
      </c>
      <c r="BU745" s="4">
        <f t="shared" si="44"/>
        <v>0</v>
      </c>
      <c r="BV745" s="4">
        <f t="shared" si="45"/>
        <v>0</v>
      </c>
      <c r="BW745" s="10"/>
      <c r="BX745" s="4">
        <f t="shared" si="46"/>
        <v>1</v>
      </c>
      <c r="BY745" s="4">
        <f t="shared" si="47"/>
        <v>1</v>
      </c>
      <c r="CA745" s="18">
        <v>147800</v>
      </c>
      <c r="CH745" s="18">
        <v>147800</v>
      </c>
      <c r="CI745" s="4">
        <v>0</v>
      </c>
      <c r="CJ745" s="4">
        <v>1</v>
      </c>
      <c r="CK745" s="4">
        <v>0</v>
      </c>
      <c r="CL745" s="4">
        <v>1</v>
      </c>
      <c r="CM745" s="4">
        <v>0</v>
      </c>
      <c r="CN745" s="4">
        <v>1</v>
      </c>
      <c r="CO745" s="4">
        <v>0</v>
      </c>
      <c r="CP745" s="4">
        <v>1</v>
      </c>
      <c r="CQ745" s="4">
        <v>0</v>
      </c>
      <c r="CR745" s="4">
        <v>1</v>
      </c>
      <c r="CS745" s="4">
        <v>0</v>
      </c>
      <c r="CT745" s="4">
        <v>1</v>
      </c>
      <c r="CU745" s="4">
        <v>0</v>
      </c>
      <c r="CV745" s="4">
        <v>1</v>
      </c>
      <c r="CW745" s="4">
        <v>0</v>
      </c>
      <c r="CX745" s="4">
        <v>1</v>
      </c>
      <c r="CY745" s="4">
        <v>0</v>
      </c>
      <c r="CZ745" s="4">
        <v>1</v>
      </c>
      <c r="DA745" s="4">
        <v>0</v>
      </c>
      <c r="DB745" s="4">
        <v>1</v>
      </c>
      <c r="DC745" s="4">
        <v>7.0000000000000001E-3</v>
      </c>
      <c r="DD745" s="4">
        <v>0.99299999999999999</v>
      </c>
      <c r="DE745" s="4">
        <v>9.1999999999999998E-2</v>
      </c>
      <c r="DF745" s="4">
        <v>0.90800000000000003</v>
      </c>
      <c r="DG745" s="4">
        <v>0.373</v>
      </c>
      <c r="DH745" s="4">
        <v>0.627</v>
      </c>
      <c r="DI745" s="4">
        <v>0.76200000000000001</v>
      </c>
      <c r="DJ745" s="4">
        <v>0.23799999999999999</v>
      </c>
      <c r="DK745" s="4">
        <v>0.96899999999999997</v>
      </c>
      <c r="DL745" s="4">
        <v>3.1E-2</v>
      </c>
      <c r="DM745" s="4">
        <v>1</v>
      </c>
      <c r="DN745" s="4">
        <v>0</v>
      </c>
      <c r="DO745" s="4">
        <v>1</v>
      </c>
      <c r="DP745" s="4">
        <v>0</v>
      </c>
      <c r="DQ745" s="4">
        <v>1</v>
      </c>
      <c r="DR745" s="4">
        <v>0</v>
      </c>
      <c r="DS745" s="4">
        <v>1</v>
      </c>
      <c r="DT745" s="4">
        <v>0</v>
      </c>
      <c r="DU745" s="4">
        <v>1</v>
      </c>
      <c r="DV745" s="4">
        <v>0</v>
      </c>
      <c r="DW745" s="4">
        <v>1</v>
      </c>
      <c r="DX745" s="4">
        <v>0</v>
      </c>
    </row>
    <row r="746" spans="1:128">
      <c r="A746" s="10">
        <v>741</v>
      </c>
      <c r="BP746" s="3"/>
      <c r="BQ746" s="3"/>
      <c r="BR746" s="3"/>
      <c r="BS746" s="3"/>
      <c r="BT746" s="10">
        <v>741</v>
      </c>
      <c r="BU746" s="4">
        <f t="shared" si="44"/>
        <v>0</v>
      </c>
      <c r="BV746" s="4">
        <f t="shared" si="45"/>
        <v>0</v>
      </c>
      <c r="BW746" s="10"/>
      <c r="BX746" s="4">
        <f t="shared" si="46"/>
        <v>1</v>
      </c>
      <c r="BY746" s="4">
        <f t="shared" si="47"/>
        <v>1</v>
      </c>
      <c r="CA746" s="18">
        <v>148000</v>
      </c>
      <c r="CH746" s="18">
        <v>148000</v>
      </c>
      <c r="CI746" s="4">
        <v>0</v>
      </c>
      <c r="CJ746" s="4">
        <v>1</v>
      </c>
      <c r="CK746" s="4">
        <v>0</v>
      </c>
      <c r="CL746" s="4">
        <v>1</v>
      </c>
      <c r="CM746" s="4">
        <v>0</v>
      </c>
      <c r="CN746" s="4">
        <v>1</v>
      </c>
      <c r="CO746" s="4">
        <v>0</v>
      </c>
      <c r="CP746" s="4">
        <v>1</v>
      </c>
      <c r="CQ746" s="4">
        <v>0</v>
      </c>
      <c r="CR746" s="4">
        <v>1</v>
      </c>
      <c r="CS746" s="4">
        <v>0</v>
      </c>
      <c r="CT746" s="4">
        <v>1</v>
      </c>
      <c r="CU746" s="4">
        <v>0</v>
      </c>
      <c r="CV746" s="4">
        <v>1</v>
      </c>
      <c r="CW746" s="4">
        <v>0</v>
      </c>
      <c r="CX746" s="4">
        <v>1</v>
      </c>
      <c r="CY746" s="4">
        <v>0</v>
      </c>
      <c r="CZ746" s="4">
        <v>1</v>
      </c>
      <c r="DA746" s="4">
        <v>0</v>
      </c>
      <c r="DB746" s="4">
        <v>1</v>
      </c>
      <c r="DC746" s="4">
        <v>7.0000000000000001E-3</v>
      </c>
      <c r="DD746" s="4">
        <v>0.99299999999999999</v>
      </c>
      <c r="DE746" s="4">
        <v>0.09</v>
      </c>
      <c r="DF746" s="4">
        <v>0.91</v>
      </c>
      <c r="DG746" s="4">
        <v>0.36799999999999999</v>
      </c>
      <c r="DH746" s="4">
        <v>0.63200000000000001</v>
      </c>
      <c r="DI746" s="4">
        <v>0.75</v>
      </c>
      <c r="DJ746" s="4">
        <v>0.25</v>
      </c>
      <c r="DK746" s="4">
        <v>0.96599999999999997</v>
      </c>
      <c r="DL746" s="4">
        <v>3.4000000000000002E-2</v>
      </c>
      <c r="DM746" s="4">
        <v>1</v>
      </c>
      <c r="DN746" s="4">
        <v>0</v>
      </c>
      <c r="DO746" s="4">
        <v>1</v>
      </c>
      <c r="DP746" s="4">
        <v>0</v>
      </c>
      <c r="DQ746" s="4">
        <v>1</v>
      </c>
      <c r="DR746" s="4">
        <v>0</v>
      </c>
      <c r="DS746" s="4">
        <v>1</v>
      </c>
      <c r="DT746" s="4">
        <v>0</v>
      </c>
      <c r="DU746" s="4">
        <v>1</v>
      </c>
      <c r="DV746" s="4">
        <v>0</v>
      </c>
      <c r="DW746" s="4">
        <v>1</v>
      </c>
      <c r="DX746" s="4">
        <v>0</v>
      </c>
    </row>
    <row r="747" spans="1:128">
      <c r="A747" s="10">
        <v>742</v>
      </c>
      <c r="BP747" s="3"/>
      <c r="BQ747" s="3"/>
      <c r="BR747" s="3"/>
      <c r="BS747" s="3"/>
      <c r="BT747" s="10">
        <v>742</v>
      </c>
      <c r="BU747" s="4">
        <f t="shared" si="44"/>
        <v>0</v>
      </c>
      <c r="BV747" s="4">
        <f t="shared" si="45"/>
        <v>0</v>
      </c>
      <c r="BW747" s="10"/>
      <c r="BX747" s="4">
        <f t="shared" si="46"/>
        <v>1</v>
      </c>
      <c r="BY747" s="4">
        <f t="shared" si="47"/>
        <v>1</v>
      </c>
      <c r="CA747" s="18">
        <v>148200</v>
      </c>
      <c r="CH747" s="18">
        <v>148200</v>
      </c>
      <c r="CI747" s="4">
        <v>0</v>
      </c>
      <c r="CJ747" s="4">
        <v>1</v>
      </c>
      <c r="CK747" s="4">
        <v>0</v>
      </c>
      <c r="CL747" s="4">
        <v>1</v>
      </c>
      <c r="CM747" s="4">
        <v>0</v>
      </c>
      <c r="CN747" s="4">
        <v>1</v>
      </c>
      <c r="CO747" s="4">
        <v>0</v>
      </c>
      <c r="CP747" s="4">
        <v>1</v>
      </c>
      <c r="CQ747" s="4">
        <v>0</v>
      </c>
      <c r="CR747" s="4">
        <v>1</v>
      </c>
      <c r="CS747" s="4">
        <v>0</v>
      </c>
      <c r="CT747" s="4">
        <v>1</v>
      </c>
      <c r="CU747" s="4">
        <v>0</v>
      </c>
      <c r="CV747" s="4">
        <v>1</v>
      </c>
      <c r="CW747" s="4">
        <v>0</v>
      </c>
      <c r="CX747" s="4">
        <v>1</v>
      </c>
      <c r="CY747" s="4">
        <v>0</v>
      </c>
      <c r="CZ747" s="4">
        <v>1</v>
      </c>
      <c r="DA747" s="4">
        <v>0</v>
      </c>
      <c r="DB747" s="4">
        <v>1</v>
      </c>
      <c r="DC747" s="4">
        <v>7.0000000000000001E-3</v>
      </c>
      <c r="DD747" s="4">
        <v>0.99299999999999999</v>
      </c>
      <c r="DE747" s="4">
        <v>8.5000000000000006E-2</v>
      </c>
      <c r="DF747" s="4">
        <v>0.91500000000000004</v>
      </c>
      <c r="DG747" s="4">
        <v>0.36299999999999999</v>
      </c>
      <c r="DH747" s="4">
        <v>0.63700000000000001</v>
      </c>
      <c r="DI747" s="4">
        <v>0.746</v>
      </c>
      <c r="DJ747" s="4">
        <v>0.254</v>
      </c>
      <c r="DK747" s="4">
        <v>0.96099999999999997</v>
      </c>
      <c r="DL747" s="4">
        <v>3.9E-2</v>
      </c>
      <c r="DM747" s="4">
        <v>1</v>
      </c>
      <c r="DN747" s="4">
        <v>0</v>
      </c>
      <c r="DO747" s="4">
        <v>1</v>
      </c>
      <c r="DP747" s="4">
        <v>0</v>
      </c>
      <c r="DQ747" s="4">
        <v>1</v>
      </c>
      <c r="DR747" s="4">
        <v>0</v>
      </c>
      <c r="DS747" s="4">
        <v>1</v>
      </c>
      <c r="DT747" s="4">
        <v>0</v>
      </c>
      <c r="DU747" s="4">
        <v>1</v>
      </c>
      <c r="DV747" s="4">
        <v>0</v>
      </c>
      <c r="DW747" s="4">
        <v>1</v>
      </c>
      <c r="DX747" s="4">
        <v>0</v>
      </c>
    </row>
    <row r="748" spans="1:128">
      <c r="A748" s="10">
        <v>743</v>
      </c>
      <c r="BP748" s="3"/>
      <c r="BQ748" s="3"/>
      <c r="BR748" s="3"/>
      <c r="BS748" s="3"/>
      <c r="BT748" s="10">
        <v>743</v>
      </c>
      <c r="BU748" s="4">
        <f t="shared" si="44"/>
        <v>0</v>
      </c>
      <c r="BV748" s="4">
        <f t="shared" si="45"/>
        <v>0</v>
      </c>
      <c r="BW748" s="10"/>
      <c r="BX748" s="4">
        <f t="shared" si="46"/>
        <v>1</v>
      </c>
      <c r="BY748" s="4">
        <f t="shared" si="47"/>
        <v>1</v>
      </c>
      <c r="CA748" s="18">
        <v>148400</v>
      </c>
      <c r="CH748" s="18">
        <v>148400</v>
      </c>
      <c r="CI748" s="4">
        <v>0</v>
      </c>
      <c r="CJ748" s="4">
        <v>1</v>
      </c>
      <c r="CK748" s="4">
        <v>0</v>
      </c>
      <c r="CL748" s="4">
        <v>1</v>
      </c>
      <c r="CM748" s="4">
        <v>0</v>
      </c>
      <c r="CN748" s="4">
        <v>1</v>
      </c>
      <c r="CO748" s="4">
        <v>0</v>
      </c>
      <c r="CP748" s="4">
        <v>1</v>
      </c>
      <c r="CQ748" s="4">
        <v>0</v>
      </c>
      <c r="CR748" s="4">
        <v>1</v>
      </c>
      <c r="CS748" s="4">
        <v>0</v>
      </c>
      <c r="CT748" s="4">
        <v>1</v>
      </c>
      <c r="CU748" s="4">
        <v>0</v>
      </c>
      <c r="CV748" s="4">
        <v>1</v>
      </c>
      <c r="CW748" s="4">
        <v>0</v>
      </c>
      <c r="CX748" s="4">
        <v>1</v>
      </c>
      <c r="CY748" s="4">
        <v>0</v>
      </c>
      <c r="CZ748" s="4">
        <v>1</v>
      </c>
      <c r="DA748" s="4">
        <v>0</v>
      </c>
      <c r="DB748" s="4">
        <v>1</v>
      </c>
      <c r="DC748" s="4">
        <v>7.0000000000000001E-3</v>
      </c>
      <c r="DD748" s="4">
        <v>0.99299999999999999</v>
      </c>
      <c r="DE748" s="4">
        <v>8.1000000000000003E-2</v>
      </c>
      <c r="DF748" s="4">
        <v>0.91900000000000004</v>
      </c>
      <c r="DG748" s="4">
        <v>0.35299999999999998</v>
      </c>
      <c r="DH748" s="4">
        <v>0.64700000000000002</v>
      </c>
      <c r="DI748" s="4">
        <v>0.74099999999999999</v>
      </c>
      <c r="DJ748" s="4">
        <v>0.25900000000000001</v>
      </c>
      <c r="DK748" s="4">
        <v>0.95899999999999996</v>
      </c>
      <c r="DL748" s="4">
        <v>4.1000000000000002E-2</v>
      </c>
      <c r="DM748" s="4">
        <v>1</v>
      </c>
      <c r="DN748" s="4">
        <v>0</v>
      </c>
      <c r="DO748" s="4">
        <v>1</v>
      </c>
      <c r="DP748" s="4">
        <v>0</v>
      </c>
      <c r="DQ748" s="4">
        <v>1</v>
      </c>
      <c r="DR748" s="4">
        <v>0</v>
      </c>
      <c r="DS748" s="4">
        <v>1</v>
      </c>
      <c r="DT748" s="4">
        <v>0</v>
      </c>
      <c r="DU748" s="4">
        <v>1</v>
      </c>
      <c r="DV748" s="4">
        <v>0</v>
      </c>
      <c r="DW748" s="4">
        <v>1</v>
      </c>
      <c r="DX748" s="4">
        <v>0</v>
      </c>
    </row>
    <row r="749" spans="1:128">
      <c r="A749" s="10">
        <v>744</v>
      </c>
      <c r="BP749" s="3"/>
      <c r="BQ749" s="3"/>
      <c r="BR749" s="3"/>
      <c r="BS749" s="3"/>
      <c r="BT749" s="10">
        <v>744</v>
      </c>
      <c r="BU749" s="4">
        <f t="shared" si="44"/>
        <v>0</v>
      </c>
      <c r="BV749" s="4">
        <f t="shared" si="45"/>
        <v>0</v>
      </c>
      <c r="BW749" s="10"/>
      <c r="BX749" s="4">
        <f t="shared" si="46"/>
        <v>1</v>
      </c>
      <c r="BY749" s="4">
        <f t="shared" si="47"/>
        <v>1</v>
      </c>
      <c r="CA749" s="18">
        <v>148600</v>
      </c>
      <c r="CH749" s="18">
        <v>148600</v>
      </c>
      <c r="CI749" s="4">
        <v>0</v>
      </c>
      <c r="CJ749" s="4">
        <v>1</v>
      </c>
      <c r="CK749" s="4">
        <v>0</v>
      </c>
      <c r="CL749" s="4">
        <v>1</v>
      </c>
      <c r="CM749" s="4">
        <v>0</v>
      </c>
      <c r="CN749" s="4">
        <v>1</v>
      </c>
      <c r="CO749" s="4">
        <v>0</v>
      </c>
      <c r="CP749" s="4">
        <v>1</v>
      </c>
      <c r="CQ749" s="4">
        <v>0</v>
      </c>
      <c r="CR749" s="4">
        <v>1</v>
      </c>
      <c r="CS749" s="4">
        <v>0</v>
      </c>
      <c r="CT749" s="4">
        <v>1</v>
      </c>
      <c r="CU749" s="4">
        <v>0</v>
      </c>
      <c r="CV749" s="4">
        <v>1</v>
      </c>
      <c r="CW749" s="4">
        <v>0</v>
      </c>
      <c r="CX749" s="4">
        <v>1</v>
      </c>
      <c r="CY749" s="4">
        <v>0</v>
      </c>
      <c r="CZ749" s="4">
        <v>1</v>
      </c>
      <c r="DA749" s="4">
        <v>0</v>
      </c>
      <c r="DB749" s="4">
        <v>1</v>
      </c>
      <c r="DC749" s="4">
        <v>5.0000000000000001E-3</v>
      </c>
      <c r="DD749" s="4">
        <v>0.995</v>
      </c>
      <c r="DE749" s="4">
        <v>7.9000000000000001E-2</v>
      </c>
      <c r="DF749" s="4">
        <v>0.92100000000000004</v>
      </c>
      <c r="DG749" s="4">
        <v>0.34</v>
      </c>
      <c r="DH749" s="4">
        <v>0.66</v>
      </c>
      <c r="DI749" s="4">
        <v>0.73199999999999998</v>
      </c>
      <c r="DJ749" s="4">
        <v>0.26800000000000002</v>
      </c>
      <c r="DK749" s="4">
        <v>0.95699999999999996</v>
      </c>
      <c r="DL749" s="4">
        <v>4.2999999999999997E-2</v>
      </c>
      <c r="DM749" s="4">
        <v>1</v>
      </c>
      <c r="DN749" s="4">
        <v>0</v>
      </c>
      <c r="DO749" s="4">
        <v>1</v>
      </c>
      <c r="DP749" s="4">
        <v>0</v>
      </c>
      <c r="DQ749" s="4">
        <v>1</v>
      </c>
      <c r="DR749" s="4">
        <v>0</v>
      </c>
      <c r="DS749" s="4">
        <v>1</v>
      </c>
      <c r="DT749" s="4">
        <v>0</v>
      </c>
      <c r="DU749" s="4">
        <v>1</v>
      </c>
      <c r="DV749" s="4">
        <v>0</v>
      </c>
      <c r="DW749" s="4">
        <v>1</v>
      </c>
      <c r="DX749" s="4">
        <v>0</v>
      </c>
    </row>
    <row r="750" spans="1:128">
      <c r="A750" s="10">
        <v>745</v>
      </c>
      <c r="BP750" s="3"/>
      <c r="BQ750" s="3"/>
      <c r="BR750" s="3"/>
      <c r="BS750" s="3"/>
      <c r="BT750" s="10">
        <v>745</v>
      </c>
      <c r="BU750" s="4">
        <f t="shared" si="44"/>
        <v>0</v>
      </c>
      <c r="BV750" s="4">
        <f t="shared" si="45"/>
        <v>0</v>
      </c>
      <c r="BW750" s="10"/>
      <c r="BX750" s="4">
        <f t="shared" si="46"/>
        <v>1</v>
      </c>
      <c r="BY750" s="4">
        <f t="shared" si="47"/>
        <v>1</v>
      </c>
      <c r="CA750" s="18">
        <v>148800</v>
      </c>
      <c r="CH750" s="18">
        <v>148800</v>
      </c>
      <c r="CI750" s="4">
        <v>0</v>
      </c>
      <c r="CJ750" s="4">
        <v>1</v>
      </c>
      <c r="CK750" s="4">
        <v>0</v>
      </c>
      <c r="CL750" s="4">
        <v>1</v>
      </c>
      <c r="CM750" s="4">
        <v>0</v>
      </c>
      <c r="CN750" s="4">
        <v>1</v>
      </c>
      <c r="CO750" s="4">
        <v>0</v>
      </c>
      <c r="CP750" s="4">
        <v>1</v>
      </c>
      <c r="CQ750" s="4">
        <v>0</v>
      </c>
      <c r="CR750" s="4">
        <v>1</v>
      </c>
      <c r="CS750" s="4">
        <v>0</v>
      </c>
      <c r="CT750" s="4">
        <v>1</v>
      </c>
      <c r="CU750" s="4">
        <v>0</v>
      </c>
      <c r="CV750" s="4">
        <v>1</v>
      </c>
      <c r="CW750" s="4">
        <v>0</v>
      </c>
      <c r="CX750" s="4">
        <v>1</v>
      </c>
      <c r="CY750" s="4">
        <v>0</v>
      </c>
      <c r="CZ750" s="4">
        <v>1</v>
      </c>
      <c r="DA750" s="4">
        <v>0</v>
      </c>
      <c r="DB750" s="4">
        <v>1</v>
      </c>
      <c r="DC750" s="4">
        <v>5.0000000000000001E-3</v>
      </c>
      <c r="DD750" s="4">
        <v>0.995</v>
      </c>
      <c r="DE750" s="4">
        <v>7.8E-2</v>
      </c>
      <c r="DF750" s="4">
        <v>0.92200000000000004</v>
      </c>
      <c r="DG750" s="4">
        <v>0.33500000000000002</v>
      </c>
      <c r="DH750" s="4">
        <v>0.66500000000000004</v>
      </c>
      <c r="DI750" s="4">
        <v>0.72399999999999998</v>
      </c>
      <c r="DJ750" s="4">
        <v>0.27600000000000002</v>
      </c>
      <c r="DK750" s="4">
        <v>0.95399999999999996</v>
      </c>
      <c r="DL750" s="4">
        <v>4.5999999999999999E-2</v>
      </c>
      <c r="DM750" s="4">
        <v>1</v>
      </c>
      <c r="DN750" s="4">
        <v>0</v>
      </c>
      <c r="DO750" s="4">
        <v>1</v>
      </c>
      <c r="DP750" s="4">
        <v>0</v>
      </c>
      <c r="DQ750" s="4">
        <v>1</v>
      </c>
      <c r="DR750" s="4">
        <v>0</v>
      </c>
      <c r="DS750" s="4">
        <v>1</v>
      </c>
      <c r="DT750" s="4">
        <v>0</v>
      </c>
      <c r="DU750" s="4">
        <v>1</v>
      </c>
      <c r="DV750" s="4">
        <v>0</v>
      </c>
      <c r="DW750" s="4">
        <v>1</v>
      </c>
      <c r="DX750" s="4">
        <v>0</v>
      </c>
    </row>
    <row r="751" spans="1:128">
      <c r="A751" s="10">
        <v>746</v>
      </c>
      <c r="BP751" s="3"/>
      <c r="BQ751" s="3"/>
      <c r="BR751" s="3"/>
      <c r="BS751" s="3"/>
      <c r="BT751" s="10">
        <v>746</v>
      </c>
      <c r="BU751" s="4">
        <f t="shared" si="44"/>
        <v>0</v>
      </c>
      <c r="BV751" s="4">
        <f t="shared" si="45"/>
        <v>0</v>
      </c>
      <c r="BW751" s="10"/>
      <c r="BX751" s="4">
        <f t="shared" si="46"/>
        <v>1</v>
      </c>
      <c r="BY751" s="4">
        <f t="shared" si="47"/>
        <v>1</v>
      </c>
      <c r="CA751" s="18">
        <v>149000</v>
      </c>
      <c r="CH751" s="18">
        <v>149000</v>
      </c>
      <c r="CI751" s="4">
        <v>0</v>
      </c>
      <c r="CJ751" s="4">
        <v>1</v>
      </c>
      <c r="CK751" s="4">
        <v>0</v>
      </c>
      <c r="CL751" s="4">
        <v>1</v>
      </c>
      <c r="CM751" s="4">
        <v>0</v>
      </c>
      <c r="CN751" s="4">
        <v>1</v>
      </c>
      <c r="CO751" s="4">
        <v>0</v>
      </c>
      <c r="CP751" s="4">
        <v>1</v>
      </c>
      <c r="CQ751" s="4">
        <v>0</v>
      </c>
      <c r="CR751" s="4">
        <v>1</v>
      </c>
      <c r="CS751" s="4">
        <v>0</v>
      </c>
      <c r="CT751" s="4">
        <v>1</v>
      </c>
      <c r="CU751" s="4">
        <v>0</v>
      </c>
      <c r="CV751" s="4">
        <v>1</v>
      </c>
      <c r="CW751" s="4">
        <v>0</v>
      </c>
      <c r="CX751" s="4">
        <v>1</v>
      </c>
      <c r="CY751" s="4">
        <v>0</v>
      </c>
      <c r="CZ751" s="4">
        <v>1</v>
      </c>
      <c r="DA751" s="4">
        <v>0</v>
      </c>
      <c r="DB751" s="4">
        <v>1</v>
      </c>
      <c r="DC751" s="4">
        <v>5.0000000000000001E-3</v>
      </c>
      <c r="DD751" s="4">
        <v>0.995</v>
      </c>
      <c r="DE751" s="4">
        <v>7.6999999999999999E-2</v>
      </c>
      <c r="DF751" s="4">
        <v>0.92300000000000004</v>
      </c>
      <c r="DG751" s="4">
        <v>0.32500000000000001</v>
      </c>
      <c r="DH751" s="4">
        <v>0.67500000000000004</v>
      </c>
      <c r="DI751" s="4">
        <v>0.71699999999999997</v>
      </c>
      <c r="DJ751" s="4">
        <v>0.28299999999999997</v>
      </c>
      <c r="DK751" s="4">
        <v>0.95399999999999996</v>
      </c>
      <c r="DL751" s="4">
        <v>4.5999999999999999E-2</v>
      </c>
      <c r="DM751" s="4">
        <v>1</v>
      </c>
      <c r="DN751" s="4">
        <v>0</v>
      </c>
      <c r="DO751" s="4">
        <v>1</v>
      </c>
      <c r="DP751" s="4">
        <v>0</v>
      </c>
      <c r="DQ751" s="4">
        <v>1</v>
      </c>
      <c r="DR751" s="4">
        <v>0</v>
      </c>
      <c r="DS751" s="4">
        <v>1</v>
      </c>
      <c r="DT751" s="4">
        <v>0</v>
      </c>
      <c r="DU751" s="4">
        <v>1</v>
      </c>
      <c r="DV751" s="4">
        <v>0</v>
      </c>
      <c r="DW751" s="4">
        <v>1</v>
      </c>
      <c r="DX751" s="4">
        <v>0</v>
      </c>
    </row>
    <row r="752" spans="1:128">
      <c r="A752" s="10">
        <v>747</v>
      </c>
      <c r="BP752" s="3"/>
      <c r="BQ752" s="3"/>
      <c r="BR752" s="3"/>
      <c r="BS752" s="3"/>
      <c r="BT752" s="10">
        <v>747</v>
      </c>
      <c r="BU752" s="4">
        <f t="shared" si="44"/>
        <v>0</v>
      </c>
      <c r="BV752" s="4">
        <f t="shared" si="45"/>
        <v>0</v>
      </c>
      <c r="BW752" s="10"/>
      <c r="BX752" s="4">
        <f t="shared" si="46"/>
        <v>1</v>
      </c>
      <c r="BY752" s="4">
        <f t="shared" si="47"/>
        <v>1</v>
      </c>
      <c r="CA752" s="18">
        <v>149200</v>
      </c>
      <c r="CH752" s="18">
        <v>149200</v>
      </c>
      <c r="CI752" s="4">
        <v>0</v>
      </c>
      <c r="CJ752" s="4">
        <v>1</v>
      </c>
      <c r="CK752" s="4">
        <v>0</v>
      </c>
      <c r="CL752" s="4">
        <v>1</v>
      </c>
      <c r="CM752" s="4">
        <v>0</v>
      </c>
      <c r="CN752" s="4">
        <v>1</v>
      </c>
      <c r="CO752" s="4">
        <v>0</v>
      </c>
      <c r="CP752" s="4">
        <v>1</v>
      </c>
      <c r="CQ752" s="4">
        <v>0</v>
      </c>
      <c r="CR752" s="4">
        <v>1</v>
      </c>
      <c r="CS752" s="4">
        <v>0</v>
      </c>
      <c r="CT752" s="4">
        <v>1</v>
      </c>
      <c r="CU752" s="4">
        <v>0</v>
      </c>
      <c r="CV752" s="4">
        <v>1</v>
      </c>
      <c r="CW752" s="4">
        <v>0</v>
      </c>
      <c r="CX752" s="4">
        <v>1</v>
      </c>
      <c r="CY752" s="4">
        <v>0</v>
      </c>
      <c r="CZ752" s="4">
        <v>1</v>
      </c>
      <c r="DA752" s="4">
        <v>0</v>
      </c>
      <c r="DB752" s="4">
        <v>1</v>
      </c>
      <c r="DC752" s="4">
        <v>4.0000000000000001E-3</v>
      </c>
      <c r="DD752" s="4">
        <v>0.996</v>
      </c>
      <c r="DE752" s="4">
        <v>7.5999999999999998E-2</v>
      </c>
      <c r="DF752" s="4">
        <v>0.92400000000000004</v>
      </c>
      <c r="DG752" s="4">
        <v>0.316</v>
      </c>
      <c r="DH752" s="4">
        <v>0.68400000000000005</v>
      </c>
      <c r="DI752" s="4">
        <v>0.70899999999999996</v>
      </c>
      <c r="DJ752" s="4">
        <v>0.29099999999999998</v>
      </c>
      <c r="DK752" s="4">
        <v>0.95199999999999996</v>
      </c>
      <c r="DL752" s="4">
        <v>4.8000000000000001E-2</v>
      </c>
      <c r="DM752" s="4">
        <v>1</v>
      </c>
      <c r="DN752" s="4">
        <v>0</v>
      </c>
      <c r="DO752" s="4">
        <v>1</v>
      </c>
      <c r="DP752" s="4">
        <v>0</v>
      </c>
      <c r="DQ752" s="4">
        <v>1</v>
      </c>
      <c r="DR752" s="4">
        <v>0</v>
      </c>
      <c r="DS752" s="4">
        <v>1</v>
      </c>
      <c r="DT752" s="4">
        <v>0</v>
      </c>
      <c r="DU752" s="4">
        <v>1</v>
      </c>
      <c r="DV752" s="4">
        <v>0</v>
      </c>
      <c r="DW752" s="4">
        <v>1</v>
      </c>
      <c r="DX752" s="4">
        <v>0</v>
      </c>
    </row>
    <row r="753" spans="1:128">
      <c r="A753" s="10">
        <v>748</v>
      </c>
      <c r="BP753" s="3"/>
      <c r="BQ753" s="3"/>
      <c r="BR753" s="3"/>
      <c r="BS753" s="3"/>
      <c r="BT753" s="10">
        <v>748</v>
      </c>
      <c r="BU753" s="4">
        <f t="shared" si="44"/>
        <v>0</v>
      </c>
      <c r="BV753" s="4">
        <f t="shared" si="45"/>
        <v>0</v>
      </c>
      <c r="BW753" s="10"/>
      <c r="BX753" s="4">
        <f t="shared" si="46"/>
        <v>1</v>
      </c>
      <c r="BY753" s="4">
        <f t="shared" si="47"/>
        <v>1</v>
      </c>
      <c r="CA753" s="18">
        <v>149400</v>
      </c>
      <c r="CH753" s="18">
        <v>149400</v>
      </c>
      <c r="CI753" s="4">
        <v>0</v>
      </c>
      <c r="CJ753" s="4">
        <v>1</v>
      </c>
      <c r="CK753" s="4">
        <v>0</v>
      </c>
      <c r="CL753" s="4">
        <v>1</v>
      </c>
      <c r="CM753" s="4">
        <v>0</v>
      </c>
      <c r="CN753" s="4">
        <v>1</v>
      </c>
      <c r="CO753" s="4">
        <v>0</v>
      </c>
      <c r="CP753" s="4">
        <v>1</v>
      </c>
      <c r="CQ753" s="4">
        <v>0</v>
      </c>
      <c r="CR753" s="4">
        <v>1</v>
      </c>
      <c r="CS753" s="4">
        <v>0</v>
      </c>
      <c r="CT753" s="4">
        <v>1</v>
      </c>
      <c r="CU753" s="4">
        <v>0</v>
      </c>
      <c r="CV753" s="4">
        <v>1</v>
      </c>
      <c r="CW753" s="4">
        <v>0</v>
      </c>
      <c r="CX753" s="4">
        <v>1</v>
      </c>
      <c r="CY753" s="4">
        <v>0</v>
      </c>
      <c r="CZ753" s="4">
        <v>1</v>
      </c>
      <c r="DA753" s="4">
        <v>0</v>
      </c>
      <c r="DB753" s="4">
        <v>1</v>
      </c>
      <c r="DC753" s="4">
        <v>4.0000000000000001E-3</v>
      </c>
      <c r="DD753" s="4">
        <v>0.996</v>
      </c>
      <c r="DE753" s="4">
        <v>7.2999999999999995E-2</v>
      </c>
      <c r="DF753" s="4">
        <v>0.92700000000000005</v>
      </c>
      <c r="DG753" s="4">
        <v>0.311</v>
      </c>
      <c r="DH753" s="4">
        <v>0.68899999999999995</v>
      </c>
      <c r="DI753" s="4">
        <v>0.70299999999999996</v>
      </c>
      <c r="DJ753" s="4">
        <v>0.29699999999999999</v>
      </c>
      <c r="DK753" s="4">
        <v>0.95199999999999996</v>
      </c>
      <c r="DL753" s="4">
        <v>4.8000000000000001E-2</v>
      </c>
      <c r="DM753" s="4">
        <v>1</v>
      </c>
      <c r="DN753" s="4">
        <v>0</v>
      </c>
      <c r="DO753" s="4">
        <v>1</v>
      </c>
      <c r="DP753" s="4">
        <v>0</v>
      </c>
      <c r="DQ753" s="4">
        <v>1</v>
      </c>
      <c r="DR753" s="4">
        <v>0</v>
      </c>
      <c r="DS753" s="4">
        <v>1</v>
      </c>
      <c r="DT753" s="4">
        <v>0</v>
      </c>
      <c r="DU753" s="4">
        <v>1</v>
      </c>
      <c r="DV753" s="4">
        <v>0</v>
      </c>
      <c r="DW753" s="4">
        <v>1</v>
      </c>
      <c r="DX753" s="4">
        <v>0</v>
      </c>
    </row>
    <row r="754" spans="1:128">
      <c r="A754" s="10">
        <v>749</v>
      </c>
      <c r="BP754" s="3"/>
      <c r="BQ754" s="3"/>
      <c r="BR754" s="3"/>
      <c r="BS754" s="3"/>
      <c r="BT754" s="10">
        <v>749</v>
      </c>
      <c r="BU754" s="4">
        <f t="shared" si="44"/>
        <v>0</v>
      </c>
      <c r="BV754" s="4">
        <f t="shared" si="45"/>
        <v>0</v>
      </c>
      <c r="BW754" s="10"/>
      <c r="BX754" s="4">
        <f t="shared" si="46"/>
        <v>1</v>
      </c>
      <c r="BY754" s="4">
        <f t="shared" si="47"/>
        <v>1</v>
      </c>
      <c r="CA754" s="18">
        <v>149600</v>
      </c>
      <c r="CH754" s="18">
        <v>149600</v>
      </c>
      <c r="CI754" s="4">
        <v>0</v>
      </c>
      <c r="CJ754" s="4">
        <v>1</v>
      </c>
      <c r="CK754" s="4">
        <v>0</v>
      </c>
      <c r="CL754" s="4">
        <v>1</v>
      </c>
      <c r="CM754" s="4">
        <v>0</v>
      </c>
      <c r="CN754" s="4">
        <v>1</v>
      </c>
      <c r="CO754" s="4">
        <v>0</v>
      </c>
      <c r="CP754" s="4">
        <v>1</v>
      </c>
      <c r="CQ754" s="4">
        <v>0</v>
      </c>
      <c r="CR754" s="4">
        <v>1</v>
      </c>
      <c r="CS754" s="4">
        <v>0</v>
      </c>
      <c r="CT754" s="4">
        <v>1</v>
      </c>
      <c r="CU754" s="4">
        <v>0</v>
      </c>
      <c r="CV754" s="4">
        <v>1</v>
      </c>
      <c r="CW754" s="4">
        <v>0</v>
      </c>
      <c r="CX754" s="4">
        <v>1</v>
      </c>
      <c r="CY754" s="4">
        <v>0</v>
      </c>
      <c r="CZ754" s="4">
        <v>1</v>
      </c>
      <c r="DA754" s="4">
        <v>0</v>
      </c>
      <c r="DB754" s="4">
        <v>1</v>
      </c>
      <c r="DC754" s="4">
        <v>4.0000000000000001E-3</v>
      </c>
      <c r="DD754" s="4">
        <v>0.996</v>
      </c>
      <c r="DE754" s="4">
        <v>6.8000000000000005E-2</v>
      </c>
      <c r="DF754" s="4">
        <v>0.93200000000000005</v>
      </c>
      <c r="DG754" s="4">
        <v>0.30299999999999999</v>
      </c>
      <c r="DH754" s="4">
        <v>0.69699999999999995</v>
      </c>
      <c r="DI754" s="4">
        <v>0.69099999999999995</v>
      </c>
      <c r="DJ754" s="4">
        <v>0.309</v>
      </c>
      <c r="DK754" s="4">
        <v>0.94899999999999995</v>
      </c>
      <c r="DL754" s="4">
        <v>5.0999999999999997E-2</v>
      </c>
      <c r="DM754" s="4">
        <v>1</v>
      </c>
      <c r="DN754" s="4">
        <v>0</v>
      </c>
      <c r="DO754" s="4">
        <v>1</v>
      </c>
      <c r="DP754" s="4">
        <v>0</v>
      </c>
      <c r="DQ754" s="4">
        <v>1</v>
      </c>
      <c r="DR754" s="4">
        <v>0</v>
      </c>
      <c r="DS754" s="4">
        <v>1</v>
      </c>
      <c r="DT754" s="4">
        <v>0</v>
      </c>
      <c r="DU754" s="4">
        <v>1</v>
      </c>
      <c r="DV754" s="4">
        <v>0</v>
      </c>
      <c r="DW754" s="4">
        <v>1</v>
      </c>
      <c r="DX754" s="4">
        <v>0</v>
      </c>
    </row>
    <row r="755" spans="1:128">
      <c r="A755" s="10">
        <v>750</v>
      </c>
      <c r="BP755" s="3"/>
      <c r="BQ755" s="3"/>
      <c r="BR755" s="3"/>
      <c r="BS755" s="3"/>
      <c r="BT755" s="10">
        <v>750</v>
      </c>
      <c r="BU755" s="4">
        <f t="shared" si="44"/>
        <v>0</v>
      </c>
      <c r="BV755" s="4">
        <f t="shared" si="45"/>
        <v>0</v>
      </c>
      <c r="BW755" s="10"/>
      <c r="BX755" s="4">
        <f t="shared" si="46"/>
        <v>1</v>
      </c>
      <c r="BY755" s="4">
        <f t="shared" si="47"/>
        <v>1</v>
      </c>
      <c r="CA755" s="18">
        <v>149800</v>
      </c>
      <c r="CH755" s="18">
        <v>149800</v>
      </c>
      <c r="CI755" s="4">
        <v>0</v>
      </c>
      <c r="CJ755" s="4">
        <v>1</v>
      </c>
      <c r="CK755" s="4">
        <v>0</v>
      </c>
      <c r="CL755" s="4">
        <v>1</v>
      </c>
      <c r="CM755" s="4">
        <v>0</v>
      </c>
      <c r="CN755" s="4">
        <v>1</v>
      </c>
      <c r="CO755" s="4">
        <v>0</v>
      </c>
      <c r="CP755" s="4">
        <v>1</v>
      </c>
      <c r="CQ755" s="4">
        <v>0</v>
      </c>
      <c r="CR755" s="4">
        <v>1</v>
      </c>
      <c r="CS755" s="4">
        <v>0</v>
      </c>
      <c r="CT755" s="4">
        <v>1</v>
      </c>
      <c r="CU755" s="4">
        <v>0</v>
      </c>
      <c r="CV755" s="4">
        <v>1</v>
      </c>
      <c r="CW755" s="4">
        <v>0</v>
      </c>
      <c r="CX755" s="4">
        <v>1</v>
      </c>
      <c r="CY755" s="4">
        <v>0</v>
      </c>
      <c r="CZ755" s="4">
        <v>1</v>
      </c>
      <c r="DA755" s="4">
        <v>0</v>
      </c>
      <c r="DB755" s="4">
        <v>1</v>
      </c>
      <c r="DC755" s="4">
        <v>4.0000000000000001E-3</v>
      </c>
      <c r="DD755" s="4">
        <v>0.996</v>
      </c>
      <c r="DE755" s="4">
        <v>6.4000000000000001E-2</v>
      </c>
      <c r="DF755" s="4">
        <v>0.93600000000000005</v>
      </c>
      <c r="DG755" s="4">
        <v>0.29399999999999998</v>
      </c>
      <c r="DH755" s="4">
        <v>0.70599999999999996</v>
      </c>
      <c r="DI755" s="4">
        <v>0.68500000000000005</v>
      </c>
      <c r="DJ755" s="4">
        <v>0.315</v>
      </c>
      <c r="DK755" s="4">
        <v>0.94699999999999995</v>
      </c>
      <c r="DL755" s="4">
        <v>5.2999999999999999E-2</v>
      </c>
      <c r="DM755" s="4">
        <v>1</v>
      </c>
      <c r="DN755" s="4">
        <v>0</v>
      </c>
      <c r="DO755" s="4">
        <v>1</v>
      </c>
      <c r="DP755" s="4">
        <v>0</v>
      </c>
      <c r="DQ755" s="4">
        <v>1</v>
      </c>
      <c r="DR755" s="4">
        <v>0</v>
      </c>
      <c r="DS755" s="4">
        <v>1</v>
      </c>
      <c r="DT755" s="4">
        <v>0</v>
      </c>
      <c r="DU755" s="4">
        <v>1</v>
      </c>
      <c r="DV755" s="4">
        <v>0</v>
      </c>
      <c r="DW755" s="4">
        <v>1</v>
      </c>
      <c r="DX755" s="4">
        <v>0</v>
      </c>
    </row>
    <row r="756" spans="1:128">
      <c r="A756" s="10">
        <v>751</v>
      </c>
      <c r="BP756" s="3"/>
      <c r="BQ756" s="3"/>
      <c r="BR756" s="3"/>
      <c r="BS756" s="3"/>
      <c r="BT756" s="10">
        <v>751</v>
      </c>
      <c r="BU756" s="4">
        <f t="shared" si="44"/>
        <v>0</v>
      </c>
      <c r="BV756" s="4">
        <f t="shared" si="45"/>
        <v>0</v>
      </c>
      <c r="BW756" s="10"/>
      <c r="BX756" s="4">
        <f t="shared" si="46"/>
        <v>1</v>
      </c>
      <c r="BY756" s="4">
        <f t="shared" si="47"/>
        <v>1</v>
      </c>
      <c r="CA756" s="18">
        <v>150000</v>
      </c>
      <c r="CH756" s="18">
        <v>150000</v>
      </c>
      <c r="CI756" s="4">
        <v>0</v>
      </c>
      <c r="CJ756" s="4">
        <v>1</v>
      </c>
      <c r="CK756" s="4">
        <v>0</v>
      </c>
      <c r="CL756" s="4">
        <v>1</v>
      </c>
      <c r="CM756" s="4">
        <v>0</v>
      </c>
      <c r="CN756" s="4">
        <v>1</v>
      </c>
      <c r="CO756" s="4">
        <v>0</v>
      </c>
      <c r="CP756" s="4">
        <v>1</v>
      </c>
      <c r="CQ756" s="4">
        <v>0</v>
      </c>
      <c r="CR756" s="4">
        <v>1</v>
      </c>
      <c r="CS756" s="4">
        <v>0</v>
      </c>
      <c r="CT756" s="4">
        <v>1</v>
      </c>
      <c r="CU756" s="4">
        <v>0</v>
      </c>
      <c r="CV756" s="4">
        <v>1</v>
      </c>
      <c r="CW756" s="4">
        <v>0</v>
      </c>
      <c r="CX756" s="4">
        <v>1</v>
      </c>
      <c r="CY756" s="4">
        <v>0</v>
      </c>
      <c r="CZ756" s="4">
        <v>1</v>
      </c>
      <c r="DA756" s="4">
        <v>0</v>
      </c>
      <c r="DB756" s="4">
        <v>1</v>
      </c>
      <c r="DC756" s="4">
        <v>4.0000000000000001E-3</v>
      </c>
      <c r="DD756" s="4">
        <v>0.996</v>
      </c>
      <c r="DE756" s="4">
        <v>6.3E-2</v>
      </c>
      <c r="DF756" s="4">
        <v>0.93700000000000006</v>
      </c>
      <c r="DG756" s="4">
        <v>0.28899999999999998</v>
      </c>
      <c r="DH756" s="4">
        <v>0.71099999999999997</v>
      </c>
      <c r="DI756" s="4">
        <v>0.67800000000000005</v>
      </c>
      <c r="DJ756" s="4">
        <v>0.32200000000000001</v>
      </c>
      <c r="DK756" s="4">
        <v>0.94</v>
      </c>
      <c r="DL756" s="4">
        <v>0.06</v>
      </c>
      <c r="DM756" s="4">
        <v>1</v>
      </c>
      <c r="DN756" s="4">
        <v>0</v>
      </c>
      <c r="DO756" s="4">
        <v>1</v>
      </c>
      <c r="DP756" s="4">
        <v>0</v>
      </c>
      <c r="DQ756" s="4">
        <v>1</v>
      </c>
      <c r="DR756" s="4">
        <v>0</v>
      </c>
      <c r="DS756" s="4">
        <v>1</v>
      </c>
      <c r="DT756" s="4">
        <v>0</v>
      </c>
      <c r="DU756" s="4">
        <v>1</v>
      </c>
      <c r="DV756" s="4">
        <v>0</v>
      </c>
      <c r="DW756" s="4">
        <v>1</v>
      </c>
      <c r="DX756" s="4">
        <v>0</v>
      </c>
    </row>
    <row r="757" spans="1:128">
      <c r="A757" s="10">
        <v>752</v>
      </c>
      <c r="BP757" s="3"/>
      <c r="BQ757" s="3"/>
      <c r="BR757" s="3"/>
      <c r="BS757" s="3"/>
      <c r="BT757" s="10">
        <v>752</v>
      </c>
      <c r="BU757" s="4">
        <f t="shared" si="44"/>
        <v>0</v>
      </c>
      <c r="BV757" s="4">
        <f t="shared" si="45"/>
        <v>0</v>
      </c>
      <c r="BW757" s="10"/>
      <c r="BX757" s="4">
        <f t="shared" si="46"/>
        <v>1</v>
      </c>
      <c r="BY757" s="4">
        <f t="shared" si="47"/>
        <v>1</v>
      </c>
      <c r="CA757" s="18"/>
    </row>
    <row r="758" spans="1:128">
      <c r="A758" s="10">
        <v>753</v>
      </c>
      <c r="BP758" s="3"/>
      <c r="BQ758" s="3"/>
      <c r="BR758" s="3"/>
      <c r="BS758" s="3"/>
      <c r="BT758" s="10">
        <v>753</v>
      </c>
      <c r="BU758" s="4">
        <f t="shared" si="44"/>
        <v>0</v>
      </c>
      <c r="BV758" s="4">
        <f t="shared" si="45"/>
        <v>0</v>
      </c>
      <c r="BW758" s="10"/>
      <c r="BX758" s="4">
        <f t="shared" si="46"/>
        <v>1</v>
      </c>
      <c r="BY758" s="4">
        <f t="shared" si="47"/>
        <v>1</v>
      </c>
      <c r="CA758" s="18"/>
    </row>
    <row r="759" spans="1:128">
      <c r="A759" s="10">
        <v>754</v>
      </c>
      <c r="BP759" s="3"/>
      <c r="BQ759" s="3"/>
      <c r="BR759" s="3"/>
      <c r="BS759" s="3"/>
      <c r="BT759" s="10">
        <v>754</v>
      </c>
      <c r="BU759" s="4">
        <f t="shared" si="44"/>
        <v>0</v>
      </c>
      <c r="BV759" s="4">
        <f t="shared" si="45"/>
        <v>0</v>
      </c>
      <c r="BW759" s="10"/>
      <c r="BX759" s="4">
        <f t="shared" si="46"/>
        <v>1</v>
      </c>
      <c r="BY759" s="4">
        <f t="shared" si="47"/>
        <v>1</v>
      </c>
      <c r="CA759" s="18"/>
    </row>
    <row r="760" spans="1:128">
      <c r="A760" s="10">
        <v>755</v>
      </c>
      <c r="BP760" s="3"/>
      <c r="BQ760" s="3"/>
      <c r="BR760" s="3"/>
      <c r="BS760" s="3"/>
      <c r="BT760" s="10">
        <v>755</v>
      </c>
      <c r="BU760" s="4">
        <f t="shared" si="44"/>
        <v>0</v>
      </c>
      <c r="BV760" s="4">
        <f t="shared" si="45"/>
        <v>0</v>
      </c>
      <c r="BW760" s="10"/>
      <c r="BX760" s="4">
        <f t="shared" si="46"/>
        <v>1</v>
      </c>
      <c r="BY760" s="4">
        <f t="shared" si="47"/>
        <v>1</v>
      </c>
      <c r="CA760" s="18"/>
    </row>
    <row r="761" spans="1:128">
      <c r="A761" s="10">
        <v>756</v>
      </c>
      <c r="BP761" s="3"/>
      <c r="BQ761" s="3"/>
      <c r="BR761" s="3"/>
      <c r="BS761" s="3"/>
      <c r="BT761" s="10">
        <v>756</v>
      </c>
      <c r="BU761" s="4">
        <f t="shared" si="44"/>
        <v>0</v>
      </c>
      <c r="BV761" s="4">
        <f t="shared" si="45"/>
        <v>0</v>
      </c>
      <c r="BW761" s="10"/>
      <c r="BX761" s="4">
        <f t="shared" si="46"/>
        <v>1</v>
      </c>
      <c r="BY761" s="4">
        <f t="shared" si="47"/>
        <v>1</v>
      </c>
      <c r="CA761" s="18"/>
    </row>
    <row r="762" spans="1:128">
      <c r="A762" s="10">
        <v>757</v>
      </c>
      <c r="BP762" s="3"/>
      <c r="BQ762" s="3"/>
      <c r="BR762" s="3"/>
      <c r="BS762" s="3"/>
      <c r="BT762" s="10">
        <v>757</v>
      </c>
      <c r="BU762" s="4">
        <f t="shared" si="44"/>
        <v>0</v>
      </c>
      <c r="BV762" s="4">
        <f t="shared" si="45"/>
        <v>0</v>
      </c>
      <c r="BW762" s="10"/>
      <c r="BX762" s="4">
        <f t="shared" si="46"/>
        <v>1</v>
      </c>
      <c r="BY762" s="4">
        <f t="shared" si="47"/>
        <v>1</v>
      </c>
      <c r="CA762" s="18"/>
    </row>
    <row r="763" spans="1:128">
      <c r="A763" s="10">
        <v>758</v>
      </c>
      <c r="BP763" s="3"/>
      <c r="BQ763" s="3"/>
      <c r="BR763" s="3"/>
      <c r="BS763" s="3"/>
      <c r="BT763" s="10">
        <v>758</v>
      </c>
      <c r="BU763" s="4">
        <f t="shared" si="44"/>
        <v>0</v>
      </c>
      <c r="BV763" s="4">
        <f t="shared" si="45"/>
        <v>0</v>
      </c>
      <c r="BW763" s="10"/>
      <c r="BX763" s="4">
        <f t="shared" si="46"/>
        <v>1</v>
      </c>
      <c r="BY763" s="4">
        <f t="shared" si="47"/>
        <v>1</v>
      </c>
      <c r="CA763" s="18"/>
    </row>
    <row r="764" spans="1:128">
      <c r="A764" s="10">
        <v>759</v>
      </c>
      <c r="BP764" s="3"/>
      <c r="BQ764" s="3"/>
      <c r="BR764" s="3"/>
      <c r="BS764" s="3"/>
      <c r="BT764" s="10">
        <v>759</v>
      </c>
      <c r="BU764" s="4">
        <f t="shared" si="44"/>
        <v>0</v>
      </c>
      <c r="BV764" s="4">
        <f t="shared" si="45"/>
        <v>0</v>
      </c>
      <c r="BW764" s="10"/>
      <c r="BX764" s="4">
        <f t="shared" si="46"/>
        <v>1</v>
      </c>
      <c r="BY764" s="4">
        <f t="shared" si="47"/>
        <v>1</v>
      </c>
      <c r="CA764" s="18"/>
    </row>
    <row r="765" spans="1:128">
      <c r="A765" s="10">
        <v>760</v>
      </c>
      <c r="BP765" s="3"/>
      <c r="BQ765" s="3"/>
      <c r="BR765" s="3"/>
      <c r="BS765" s="3"/>
      <c r="BT765" s="10">
        <v>760</v>
      </c>
      <c r="BU765" s="4">
        <f t="shared" si="44"/>
        <v>0</v>
      </c>
      <c r="BV765" s="4">
        <f t="shared" si="45"/>
        <v>0</v>
      </c>
      <c r="BW765" s="10"/>
      <c r="BX765" s="4">
        <f t="shared" si="46"/>
        <v>1</v>
      </c>
      <c r="BY765" s="4">
        <f t="shared" si="47"/>
        <v>1</v>
      </c>
      <c r="CA765" s="18"/>
    </row>
    <row r="766" spans="1:128">
      <c r="A766" s="10">
        <v>761</v>
      </c>
      <c r="BP766" s="3"/>
      <c r="BQ766" s="3"/>
      <c r="BR766" s="3"/>
      <c r="BS766" s="3"/>
      <c r="BT766" s="10">
        <v>761</v>
      </c>
      <c r="BU766" s="4">
        <f t="shared" si="44"/>
        <v>0</v>
      </c>
      <c r="BV766" s="4">
        <f t="shared" si="45"/>
        <v>0</v>
      </c>
      <c r="BW766" s="10"/>
      <c r="BX766" s="4">
        <f t="shared" si="46"/>
        <v>1</v>
      </c>
      <c r="BY766" s="4">
        <f t="shared" si="47"/>
        <v>1</v>
      </c>
      <c r="CA766" s="18"/>
    </row>
    <row r="767" spans="1:128">
      <c r="A767" s="10">
        <v>762</v>
      </c>
      <c r="BP767" s="3"/>
      <c r="BQ767" s="3"/>
      <c r="BR767" s="3"/>
      <c r="BS767" s="3"/>
      <c r="BT767" s="10">
        <v>762</v>
      </c>
      <c r="BU767" s="4">
        <f t="shared" si="44"/>
        <v>0</v>
      </c>
      <c r="BV767" s="4">
        <f t="shared" si="45"/>
        <v>0</v>
      </c>
      <c r="BW767" s="10"/>
      <c r="BX767" s="4">
        <f t="shared" si="46"/>
        <v>1</v>
      </c>
      <c r="BY767" s="4">
        <f t="shared" si="47"/>
        <v>1</v>
      </c>
      <c r="CA767" s="18"/>
    </row>
    <row r="768" spans="1:128">
      <c r="A768" s="10">
        <v>763</v>
      </c>
      <c r="BP768" s="3"/>
      <c r="BQ768" s="3"/>
      <c r="BR768" s="3"/>
      <c r="BS768" s="3"/>
      <c r="BT768" s="10">
        <v>763</v>
      </c>
      <c r="BU768" s="4">
        <f t="shared" si="44"/>
        <v>0</v>
      </c>
      <c r="BV768" s="4">
        <f t="shared" si="45"/>
        <v>0</v>
      </c>
      <c r="BW768" s="10"/>
      <c r="BX768" s="4">
        <f t="shared" si="46"/>
        <v>1</v>
      </c>
      <c r="BY768" s="4">
        <f t="shared" si="47"/>
        <v>1</v>
      </c>
      <c r="CA768" s="18"/>
    </row>
    <row r="769" spans="1:79">
      <c r="A769" s="10">
        <v>764</v>
      </c>
      <c r="BP769" s="3"/>
      <c r="BQ769" s="3"/>
      <c r="BR769" s="3"/>
      <c r="BS769" s="3"/>
      <c r="BT769" s="10">
        <v>764</v>
      </c>
      <c r="BU769" s="4">
        <f t="shared" si="44"/>
        <v>0</v>
      </c>
      <c r="BV769" s="4">
        <f t="shared" si="45"/>
        <v>0</v>
      </c>
      <c r="BW769" s="10"/>
      <c r="BX769" s="4">
        <f t="shared" si="46"/>
        <v>1</v>
      </c>
      <c r="BY769" s="4">
        <f t="shared" si="47"/>
        <v>1</v>
      </c>
      <c r="CA769" s="18"/>
    </row>
    <row r="770" spans="1:79">
      <c r="A770" s="10">
        <v>765</v>
      </c>
      <c r="BP770" s="3"/>
      <c r="BQ770" s="3"/>
      <c r="BR770" s="3"/>
      <c r="BS770" s="3"/>
      <c r="BT770" s="10">
        <v>765</v>
      </c>
      <c r="BU770" s="4">
        <f t="shared" si="44"/>
        <v>0</v>
      </c>
      <c r="BV770" s="4">
        <f t="shared" si="45"/>
        <v>0</v>
      </c>
      <c r="BW770" s="10"/>
      <c r="BX770" s="4">
        <f t="shared" si="46"/>
        <v>1</v>
      </c>
      <c r="BY770" s="4">
        <f t="shared" si="47"/>
        <v>1</v>
      </c>
      <c r="CA770" s="18"/>
    </row>
    <row r="771" spans="1:79">
      <c r="A771" s="10">
        <v>766</v>
      </c>
      <c r="BP771" s="3"/>
      <c r="BQ771" s="3"/>
      <c r="BR771" s="3"/>
      <c r="BS771" s="3"/>
      <c r="BT771" s="10">
        <v>766</v>
      </c>
      <c r="BU771" s="4">
        <f t="shared" si="44"/>
        <v>0</v>
      </c>
      <c r="BV771" s="4">
        <f t="shared" si="45"/>
        <v>0</v>
      </c>
      <c r="BW771" s="10"/>
      <c r="BX771" s="4">
        <f t="shared" si="46"/>
        <v>1</v>
      </c>
      <c r="BY771" s="4">
        <f t="shared" si="47"/>
        <v>1</v>
      </c>
      <c r="CA771" s="18"/>
    </row>
    <row r="772" spans="1:79">
      <c r="A772" s="10">
        <v>767</v>
      </c>
      <c r="BP772" s="3"/>
      <c r="BQ772" s="3"/>
      <c r="BR772" s="3"/>
      <c r="BS772" s="3"/>
      <c r="BT772" s="10">
        <v>767</v>
      </c>
      <c r="BU772" s="4">
        <f t="shared" si="44"/>
        <v>0</v>
      </c>
      <c r="BV772" s="4">
        <f t="shared" si="45"/>
        <v>0</v>
      </c>
      <c r="BW772" s="10"/>
      <c r="BX772" s="4">
        <f t="shared" si="46"/>
        <v>1</v>
      </c>
      <c r="BY772" s="4">
        <f t="shared" si="47"/>
        <v>1</v>
      </c>
      <c r="CA772" s="18"/>
    </row>
    <row r="773" spans="1:79">
      <c r="A773" s="10">
        <v>768</v>
      </c>
      <c r="BP773" s="3"/>
      <c r="BQ773" s="3"/>
      <c r="BR773" s="3"/>
      <c r="BS773" s="3"/>
      <c r="BT773" s="10">
        <v>768</v>
      </c>
      <c r="BU773" s="4">
        <f t="shared" si="44"/>
        <v>0</v>
      </c>
      <c r="BV773" s="4">
        <f t="shared" si="45"/>
        <v>0</v>
      </c>
      <c r="BW773" s="10"/>
      <c r="BX773" s="4">
        <f t="shared" si="46"/>
        <v>1</v>
      </c>
      <c r="BY773" s="4">
        <f t="shared" si="47"/>
        <v>1</v>
      </c>
      <c r="CA773" s="18"/>
    </row>
    <row r="774" spans="1:79">
      <c r="A774" s="10">
        <v>769</v>
      </c>
      <c r="BP774" s="3"/>
      <c r="BQ774" s="3"/>
      <c r="BR774" s="3"/>
      <c r="BS774" s="3"/>
      <c r="BT774" s="10">
        <v>769</v>
      </c>
      <c r="BU774" s="4">
        <f t="shared" si="44"/>
        <v>0</v>
      </c>
      <c r="BV774" s="4">
        <f t="shared" si="45"/>
        <v>0</v>
      </c>
      <c r="BW774" s="10"/>
      <c r="BX774" s="4">
        <f t="shared" si="46"/>
        <v>1</v>
      </c>
      <c r="BY774" s="4">
        <f t="shared" si="47"/>
        <v>1</v>
      </c>
      <c r="CA774" s="18"/>
    </row>
    <row r="775" spans="1:79">
      <c r="A775" s="10">
        <v>770</v>
      </c>
      <c r="BP775" s="3"/>
      <c r="BQ775" s="3"/>
      <c r="BR775" s="3"/>
      <c r="BS775" s="3"/>
      <c r="BT775" s="10">
        <v>770</v>
      </c>
      <c r="BU775" s="4">
        <f t="shared" ref="BU775:BU838" si="48">BP775*$BV$1-BQ775</f>
        <v>0</v>
      </c>
      <c r="BV775" s="4">
        <f t="shared" ref="BV775:BV838" si="49">BR775*$BV$1-BS775</f>
        <v>0</v>
      </c>
      <c r="BW775" s="10"/>
      <c r="BX775" s="4">
        <f t="shared" ref="BX775:BX838" si="50">IF(BU775=MAX($BU775:$BV775),1,0)</f>
        <v>1</v>
      </c>
      <c r="BY775" s="4">
        <f t="shared" ref="BY775:BY838" si="51">IF(BV775=MAX($BU775:$BV775),1,0)</f>
        <v>1</v>
      </c>
      <c r="CA775" s="18"/>
    </row>
    <row r="776" spans="1:79">
      <c r="A776" s="10">
        <v>771</v>
      </c>
      <c r="BP776" s="3"/>
      <c r="BQ776" s="3"/>
      <c r="BR776" s="3"/>
      <c r="BS776" s="3"/>
      <c r="BT776" s="10">
        <v>771</v>
      </c>
      <c r="BU776" s="4">
        <f t="shared" si="48"/>
        <v>0</v>
      </c>
      <c r="BV776" s="4">
        <f t="shared" si="49"/>
        <v>0</v>
      </c>
      <c r="BW776" s="10"/>
      <c r="BX776" s="4">
        <f t="shared" si="50"/>
        <v>1</v>
      </c>
      <c r="BY776" s="4">
        <f t="shared" si="51"/>
        <v>1</v>
      </c>
      <c r="CA776" s="18"/>
    </row>
    <row r="777" spans="1:79">
      <c r="A777" s="10">
        <v>772</v>
      </c>
      <c r="BP777" s="3"/>
      <c r="BQ777" s="3"/>
      <c r="BR777" s="3"/>
      <c r="BS777" s="3"/>
      <c r="BT777" s="10">
        <v>772</v>
      </c>
      <c r="BU777" s="4">
        <f t="shared" si="48"/>
        <v>0</v>
      </c>
      <c r="BV777" s="4">
        <f t="shared" si="49"/>
        <v>0</v>
      </c>
      <c r="BW777" s="10"/>
      <c r="BX777" s="4">
        <f t="shared" si="50"/>
        <v>1</v>
      </c>
      <c r="BY777" s="4">
        <f t="shared" si="51"/>
        <v>1</v>
      </c>
      <c r="CA777" s="18"/>
    </row>
    <row r="778" spans="1:79">
      <c r="A778" s="10">
        <v>773</v>
      </c>
      <c r="BP778" s="3"/>
      <c r="BQ778" s="3"/>
      <c r="BR778" s="3"/>
      <c r="BS778" s="3"/>
      <c r="BT778" s="10">
        <v>773</v>
      </c>
      <c r="BU778" s="4">
        <f t="shared" si="48"/>
        <v>0</v>
      </c>
      <c r="BV778" s="4">
        <f t="shared" si="49"/>
        <v>0</v>
      </c>
      <c r="BW778" s="10"/>
      <c r="BX778" s="4">
        <f t="shared" si="50"/>
        <v>1</v>
      </c>
      <c r="BY778" s="4">
        <f t="shared" si="51"/>
        <v>1</v>
      </c>
      <c r="CA778" s="18"/>
    </row>
    <row r="779" spans="1:79">
      <c r="A779" s="10">
        <v>774</v>
      </c>
      <c r="BP779" s="3"/>
      <c r="BQ779" s="3"/>
      <c r="BR779" s="3"/>
      <c r="BS779" s="3"/>
      <c r="BT779" s="10">
        <v>774</v>
      </c>
      <c r="BU779" s="4">
        <f t="shared" si="48"/>
        <v>0</v>
      </c>
      <c r="BV779" s="4">
        <f t="shared" si="49"/>
        <v>0</v>
      </c>
      <c r="BW779" s="10"/>
      <c r="BX779" s="4">
        <f t="shared" si="50"/>
        <v>1</v>
      </c>
      <c r="BY779" s="4">
        <f t="shared" si="51"/>
        <v>1</v>
      </c>
      <c r="CA779" s="18"/>
    </row>
    <row r="780" spans="1:79">
      <c r="A780" s="10">
        <v>775</v>
      </c>
      <c r="BP780" s="3"/>
      <c r="BQ780" s="3"/>
      <c r="BR780" s="3"/>
      <c r="BS780" s="3"/>
      <c r="BT780" s="10">
        <v>775</v>
      </c>
      <c r="BU780" s="4">
        <f t="shared" si="48"/>
        <v>0</v>
      </c>
      <c r="BV780" s="4">
        <f t="shared" si="49"/>
        <v>0</v>
      </c>
      <c r="BW780" s="10"/>
      <c r="BX780" s="4">
        <f t="shared" si="50"/>
        <v>1</v>
      </c>
      <c r="BY780" s="4">
        <f t="shared" si="51"/>
        <v>1</v>
      </c>
      <c r="CA780" s="18"/>
    </row>
    <row r="781" spans="1:79">
      <c r="A781" s="10">
        <v>776</v>
      </c>
      <c r="BP781" s="3"/>
      <c r="BQ781" s="3"/>
      <c r="BR781" s="3"/>
      <c r="BS781" s="3"/>
      <c r="BT781" s="10">
        <v>776</v>
      </c>
      <c r="BU781" s="4">
        <f t="shared" si="48"/>
        <v>0</v>
      </c>
      <c r="BV781" s="4">
        <f t="shared" si="49"/>
        <v>0</v>
      </c>
      <c r="BW781" s="10"/>
      <c r="BX781" s="4">
        <f t="shared" si="50"/>
        <v>1</v>
      </c>
      <c r="BY781" s="4">
        <f t="shared" si="51"/>
        <v>1</v>
      </c>
      <c r="CA781" s="18"/>
    </row>
    <row r="782" spans="1:79">
      <c r="A782" s="10">
        <v>777</v>
      </c>
      <c r="BP782" s="3"/>
      <c r="BQ782" s="3"/>
      <c r="BR782" s="3"/>
      <c r="BS782" s="3"/>
      <c r="BT782" s="10">
        <v>777</v>
      </c>
      <c r="BU782" s="4">
        <f t="shared" si="48"/>
        <v>0</v>
      </c>
      <c r="BV782" s="4">
        <f t="shared" si="49"/>
        <v>0</v>
      </c>
      <c r="BW782" s="10"/>
      <c r="BX782" s="4">
        <f t="shared" si="50"/>
        <v>1</v>
      </c>
      <c r="BY782" s="4">
        <f t="shared" si="51"/>
        <v>1</v>
      </c>
      <c r="CA782" s="18"/>
    </row>
    <row r="783" spans="1:79">
      <c r="A783" s="10">
        <v>778</v>
      </c>
      <c r="BP783" s="3"/>
      <c r="BQ783" s="3"/>
      <c r="BR783" s="3"/>
      <c r="BS783" s="3"/>
      <c r="BT783" s="10">
        <v>778</v>
      </c>
      <c r="BU783" s="4">
        <f t="shared" si="48"/>
        <v>0</v>
      </c>
      <c r="BV783" s="4">
        <f t="shared" si="49"/>
        <v>0</v>
      </c>
      <c r="BW783" s="10"/>
      <c r="BX783" s="4">
        <f t="shared" si="50"/>
        <v>1</v>
      </c>
      <c r="BY783" s="4">
        <f t="shared" si="51"/>
        <v>1</v>
      </c>
      <c r="CA783" s="18"/>
    </row>
    <row r="784" spans="1:79">
      <c r="A784" s="10">
        <v>779</v>
      </c>
      <c r="BP784" s="3"/>
      <c r="BQ784" s="3"/>
      <c r="BR784" s="3"/>
      <c r="BS784" s="3"/>
      <c r="BT784" s="10">
        <v>779</v>
      </c>
      <c r="BU784" s="4">
        <f t="shared" si="48"/>
        <v>0</v>
      </c>
      <c r="BV784" s="4">
        <f t="shared" si="49"/>
        <v>0</v>
      </c>
      <c r="BW784" s="10"/>
      <c r="BX784" s="4">
        <f t="shared" si="50"/>
        <v>1</v>
      </c>
      <c r="BY784" s="4">
        <f t="shared" si="51"/>
        <v>1</v>
      </c>
      <c r="CA784" s="18"/>
    </row>
    <row r="785" spans="1:79">
      <c r="A785" s="10">
        <v>780</v>
      </c>
      <c r="BP785" s="3"/>
      <c r="BQ785" s="3"/>
      <c r="BR785" s="3"/>
      <c r="BS785" s="3"/>
      <c r="BT785" s="10">
        <v>780</v>
      </c>
      <c r="BU785" s="4">
        <f t="shared" si="48"/>
        <v>0</v>
      </c>
      <c r="BV785" s="4">
        <f t="shared" si="49"/>
        <v>0</v>
      </c>
      <c r="BW785" s="10"/>
      <c r="BX785" s="4">
        <f t="shared" si="50"/>
        <v>1</v>
      </c>
      <c r="BY785" s="4">
        <f t="shared" si="51"/>
        <v>1</v>
      </c>
      <c r="CA785" s="18"/>
    </row>
    <row r="786" spans="1:79">
      <c r="A786" s="10">
        <v>781</v>
      </c>
      <c r="BP786" s="3"/>
      <c r="BQ786" s="3"/>
      <c r="BR786" s="3"/>
      <c r="BS786" s="3"/>
      <c r="BT786" s="10">
        <v>781</v>
      </c>
      <c r="BU786" s="4">
        <f t="shared" si="48"/>
        <v>0</v>
      </c>
      <c r="BV786" s="4">
        <f t="shared" si="49"/>
        <v>0</v>
      </c>
      <c r="BW786" s="10"/>
      <c r="BX786" s="4">
        <f t="shared" si="50"/>
        <v>1</v>
      </c>
      <c r="BY786" s="4">
        <f t="shared" si="51"/>
        <v>1</v>
      </c>
      <c r="CA786" s="18"/>
    </row>
    <row r="787" spans="1:79">
      <c r="A787" s="10">
        <v>782</v>
      </c>
      <c r="BP787" s="3"/>
      <c r="BQ787" s="3"/>
      <c r="BR787" s="3"/>
      <c r="BS787" s="3"/>
      <c r="BT787" s="10">
        <v>782</v>
      </c>
      <c r="BU787" s="4">
        <f t="shared" si="48"/>
        <v>0</v>
      </c>
      <c r="BV787" s="4">
        <f t="shared" si="49"/>
        <v>0</v>
      </c>
      <c r="BW787" s="10"/>
      <c r="BX787" s="4">
        <f t="shared" si="50"/>
        <v>1</v>
      </c>
      <c r="BY787" s="4">
        <f t="shared" si="51"/>
        <v>1</v>
      </c>
      <c r="CA787" s="18"/>
    </row>
    <row r="788" spans="1:79">
      <c r="A788" s="10">
        <v>783</v>
      </c>
      <c r="BP788" s="3"/>
      <c r="BQ788" s="3"/>
      <c r="BR788" s="3"/>
      <c r="BS788" s="3"/>
      <c r="BT788" s="10">
        <v>783</v>
      </c>
      <c r="BU788" s="4">
        <f t="shared" si="48"/>
        <v>0</v>
      </c>
      <c r="BV788" s="4">
        <f t="shared" si="49"/>
        <v>0</v>
      </c>
      <c r="BW788" s="10"/>
      <c r="BX788" s="4">
        <f t="shared" si="50"/>
        <v>1</v>
      </c>
      <c r="BY788" s="4">
        <f t="shared" si="51"/>
        <v>1</v>
      </c>
      <c r="CA788" s="18"/>
    </row>
    <row r="789" spans="1:79">
      <c r="A789" s="10">
        <v>784</v>
      </c>
      <c r="BP789" s="3"/>
      <c r="BQ789" s="3"/>
      <c r="BR789" s="3"/>
      <c r="BS789" s="3"/>
      <c r="BT789" s="10">
        <v>784</v>
      </c>
      <c r="BU789" s="4">
        <f t="shared" si="48"/>
        <v>0</v>
      </c>
      <c r="BV789" s="4">
        <f t="shared" si="49"/>
        <v>0</v>
      </c>
      <c r="BW789" s="10"/>
      <c r="BX789" s="4">
        <f t="shared" si="50"/>
        <v>1</v>
      </c>
      <c r="BY789" s="4">
        <f t="shared" si="51"/>
        <v>1</v>
      </c>
      <c r="CA789" s="18"/>
    </row>
    <row r="790" spans="1:79">
      <c r="A790" s="10">
        <v>785</v>
      </c>
      <c r="BP790" s="3"/>
      <c r="BQ790" s="3"/>
      <c r="BR790" s="3"/>
      <c r="BS790" s="3"/>
      <c r="BT790" s="10">
        <v>785</v>
      </c>
      <c r="BU790" s="4">
        <f t="shared" si="48"/>
        <v>0</v>
      </c>
      <c r="BV790" s="4">
        <f t="shared" si="49"/>
        <v>0</v>
      </c>
      <c r="BW790" s="10"/>
      <c r="BX790" s="4">
        <f t="shared" si="50"/>
        <v>1</v>
      </c>
      <c r="BY790" s="4">
        <f t="shared" si="51"/>
        <v>1</v>
      </c>
      <c r="CA790" s="18"/>
    </row>
    <row r="791" spans="1:79">
      <c r="A791" s="10">
        <v>786</v>
      </c>
      <c r="BP791" s="3"/>
      <c r="BQ791" s="3"/>
      <c r="BR791" s="3"/>
      <c r="BS791" s="3"/>
      <c r="BT791" s="10">
        <v>786</v>
      </c>
      <c r="BU791" s="4">
        <f t="shared" si="48"/>
        <v>0</v>
      </c>
      <c r="BV791" s="4">
        <f t="shared" si="49"/>
        <v>0</v>
      </c>
      <c r="BW791" s="10"/>
      <c r="BX791" s="4">
        <f t="shared" si="50"/>
        <v>1</v>
      </c>
      <c r="BY791" s="4">
        <f t="shared" si="51"/>
        <v>1</v>
      </c>
      <c r="CA791" s="18"/>
    </row>
    <row r="792" spans="1:79">
      <c r="A792" s="10">
        <v>787</v>
      </c>
      <c r="BP792" s="3"/>
      <c r="BQ792" s="3"/>
      <c r="BR792" s="3"/>
      <c r="BS792" s="3"/>
      <c r="BT792" s="10">
        <v>787</v>
      </c>
      <c r="BU792" s="4">
        <f t="shared" si="48"/>
        <v>0</v>
      </c>
      <c r="BV792" s="4">
        <f t="shared" si="49"/>
        <v>0</v>
      </c>
      <c r="BW792" s="10"/>
      <c r="BX792" s="4">
        <f t="shared" si="50"/>
        <v>1</v>
      </c>
      <c r="BY792" s="4">
        <f t="shared" si="51"/>
        <v>1</v>
      </c>
      <c r="CA792" s="18"/>
    </row>
    <row r="793" spans="1:79">
      <c r="A793" s="10">
        <v>788</v>
      </c>
      <c r="BP793" s="3"/>
      <c r="BQ793" s="3"/>
      <c r="BR793" s="3"/>
      <c r="BS793" s="3"/>
      <c r="BT793" s="10">
        <v>788</v>
      </c>
      <c r="BU793" s="4">
        <f t="shared" si="48"/>
        <v>0</v>
      </c>
      <c r="BV793" s="4">
        <f t="shared" si="49"/>
        <v>0</v>
      </c>
      <c r="BW793" s="10"/>
      <c r="BX793" s="4">
        <f t="shared" si="50"/>
        <v>1</v>
      </c>
      <c r="BY793" s="4">
        <f t="shared" si="51"/>
        <v>1</v>
      </c>
      <c r="CA793" s="18"/>
    </row>
    <row r="794" spans="1:79">
      <c r="A794" s="10">
        <v>789</v>
      </c>
      <c r="BP794" s="3"/>
      <c r="BQ794" s="3"/>
      <c r="BR794" s="3"/>
      <c r="BS794" s="3"/>
      <c r="BT794" s="10">
        <v>789</v>
      </c>
      <c r="BU794" s="4">
        <f t="shared" si="48"/>
        <v>0</v>
      </c>
      <c r="BV794" s="4">
        <f t="shared" si="49"/>
        <v>0</v>
      </c>
      <c r="BW794" s="10"/>
      <c r="BX794" s="4">
        <f t="shared" si="50"/>
        <v>1</v>
      </c>
      <c r="BY794" s="4">
        <f t="shared" si="51"/>
        <v>1</v>
      </c>
      <c r="CA794" s="18"/>
    </row>
    <row r="795" spans="1:79">
      <c r="A795" s="10">
        <v>790</v>
      </c>
      <c r="BP795" s="3"/>
      <c r="BQ795" s="3"/>
      <c r="BR795" s="3"/>
      <c r="BS795" s="3"/>
      <c r="BT795" s="10">
        <v>790</v>
      </c>
      <c r="BU795" s="4">
        <f t="shared" si="48"/>
        <v>0</v>
      </c>
      <c r="BV795" s="4">
        <f t="shared" si="49"/>
        <v>0</v>
      </c>
      <c r="BW795" s="10"/>
      <c r="BX795" s="4">
        <f t="shared" si="50"/>
        <v>1</v>
      </c>
      <c r="BY795" s="4">
        <f t="shared" si="51"/>
        <v>1</v>
      </c>
      <c r="CA795" s="18"/>
    </row>
    <row r="796" spans="1:79">
      <c r="A796" s="10">
        <v>791</v>
      </c>
      <c r="BP796" s="3"/>
      <c r="BQ796" s="3"/>
      <c r="BR796" s="3"/>
      <c r="BS796" s="3"/>
      <c r="BT796" s="10">
        <v>791</v>
      </c>
      <c r="BU796" s="4">
        <f t="shared" si="48"/>
        <v>0</v>
      </c>
      <c r="BV796" s="4">
        <f t="shared" si="49"/>
        <v>0</v>
      </c>
      <c r="BW796" s="10"/>
      <c r="BX796" s="4">
        <f t="shared" si="50"/>
        <v>1</v>
      </c>
      <c r="BY796" s="4">
        <f t="shared" si="51"/>
        <v>1</v>
      </c>
      <c r="CA796" s="18"/>
    </row>
    <row r="797" spans="1:79">
      <c r="A797" s="10">
        <v>792</v>
      </c>
      <c r="BP797" s="3"/>
      <c r="BQ797" s="3"/>
      <c r="BR797" s="3"/>
      <c r="BS797" s="3"/>
      <c r="BT797" s="10">
        <v>792</v>
      </c>
      <c r="BU797" s="4">
        <f t="shared" si="48"/>
        <v>0</v>
      </c>
      <c r="BV797" s="4">
        <f t="shared" si="49"/>
        <v>0</v>
      </c>
      <c r="BW797" s="10"/>
      <c r="BX797" s="4">
        <f t="shared" si="50"/>
        <v>1</v>
      </c>
      <c r="BY797" s="4">
        <f t="shared" si="51"/>
        <v>1</v>
      </c>
      <c r="CA797" s="18"/>
    </row>
    <row r="798" spans="1:79">
      <c r="A798" s="10">
        <v>793</v>
      </c>
      <c r="BP798" s="3"/>
      <c r="BQ798" s="3"/>
      <c r="BR798" s="3"/>
      <c r="BS798" s="3"/>
      <c r="BT798" s="10">
        <v>793</v>
      </c>
      <c r="BU798" s="4">
        <f t="shared" si="48"/>
        <v>0</v>
      </c>
      <c r="BV798" s="4">
        <f t="shared" si="49"/>
        <v>0</v>
      </c>
      <c r="BW798" s="10"/>
      <c r="BX798" s="4">
        <f t="shared" si="50"/>
        <v>1</v>
      </c>
      <c r="BY798" s="4">
        <f t="shared" si="51"/>
        <v>1</v>
      </c>
      <c r="CA798" s="18"/>
    </row>
    <row r="799" spans="1:79">
      <c r="A799" s="10">
        <v>794</v>
      </c>
      <c r="BP799" s="3"/>
      <c r="BQ799" s="3"/>
      <c r="BR799" s="3"/>
      <c r="BS799" s="3"/>
      <c r="BT799" s="10">
        <v>794</v>
      </c>
      <c r="BU799" s="4">
        <f t="shared" si="48"/>
        <v>0</v>
      </c>
      <c r="BV799" s="4">
        <f t="shared" si="49"/>
        <v>0</v>
      </c>
      <c r="BW799" s="10"/>
      <c r="BX799" s="4">
        <f t="shared" si="50"/>
        <v>1</v>
      </c>
      <c r="BY799" s="4">
        <f t="shared" si="51"/>
        <v>1</v>
      </c>
      <c r="CA799" s="18"/>
    </row>
    <row r="800" spans="1:79">
      <c r="A800" s="10">
        <v>795</v>
      </c>
      <c r="BP800" s="3"/>
      <c r="BQ800" s="3"/>
      <c r="BR800" s="3"/>
      <c r="BS800" s="3"/>
      <c r="BT800" s="10">
        <v>795</v>
      </c>
      <c r="BU800" s="4">
        <f t="shared" si="48"/>
        <v>0</v>
      </c>
      <c r="BV800" s="4">
        <f t="shared" si="49"/>
        <v>0</v>
      </c>
      <c r="BW800" s="10"/>
      <c r="BX800" s="4">
        <f t="shared" si="50"/>
        <v>1</v>
      </c>
      <c r="BY800" s="4">
        <f t="shared" si="51"/>
        <v>1</v>
      </c>
      <c r="CA800" s="18"/>
    </row>
    <row r="801" spans="1:79">
      <c r="A801" s="10">
        <v>796</v>
      </c>
      <c r="BP801" s="3"/>
      <c r="BQ801" s="3"/>
      <c r="BR801" s="3"/>
      <c r="BS801" s="3"/>
      <c r="BT801" s="10">
        <v>796</v>
      </c>
      <c r="BU801" s="4">
        <f t="shared" si="48"/>
        <v>0</v>
      </c>
      <c r="BV801" s="4">
        <f t="shared" si="49"/>
        <v>0</v>
      </c>
      <c r="BW801" s="10"/>
      <c r="BX801" s="4">
        <f t="shared" si="50"/>
        <v>1</v>
      </c>
      <c r="BY801" s="4">
        <f t="shared" si="51"/>
        <v>1</v>
      </c>
      <c r="CA801" s="18"/>
    </row>
    <row r="802" spans="1:79">
      <c r="A802" s="10">
        <v>797</v>
      </c>
      <c r="BP802" s="3"/>
      <c r="BQ802" s="3"/>
      <c r="BR802" s="3"/>
      <c r="BS802" s="3"/>
      <c r="BT802" s="10">
        <v>797</v>
      </c>
      <c r="BU802" s="4">
        <f t="shared" si="48"/>
        <v>0</v>
      </c>
      <c r="BV802" s="4">
        <f t="shared" si="49"/>
        <v>0</v>
      </c>
      <c r="BW802" s="10"/>
      <c r="BX802" s="4">
        <f t="shared" si="50"/>
        <v>1</v>
      </c>
      <c r="BY802" s="4">
        <f t="shared" si="51"/>
        <v>1</v>
      </c>
      <c r="CA802" s="18"/>
    </row>
    <row r="803" spans="1:79">
      <c r="A803" s="10">
        <v>798</v>
      </c>
      <c r="BP803" s="3"/>
      <c r="BQ803" s="3"/>
      <c r="BR803" s="3"/>
      <c r="BS803" s="3"/>
      <c r="BT803" s="10">
        <v>798</v>
      </c>
      <c r="BU803" s="4">
        <f t="shared" si="48"/>
        <v>0</v>
      </c>
      <c r="BV803" s="4">
        <f t="shared" si="49"/>
        <v>0</v>
      </c>
      <c r="BW803" s="10"/>
      <c r="BX803" s="4">
        <f t="shared" si="50"/>
        <v>1</v>
      </c>
      <c r="BY803" s="4">
        <f t="shared" si="51"/>
        <v>1</v>
      </c>
      <c r="CA803" s="18"/>
    </row>
    <row r="804" spans="1:79">
      <c r="A804" s="10">
        <v>799</v>
      </c>
      <c r="BP804" s="3"/>
      <c r="BQ804" s="3"/>
      <c r="BR804" s="3"/>
      <c r="BS804" s="3"/>
      <c r="BT804" s="10">
        <v>799</v>
      </c>
      <c r="BU804" s="4">
        <f t="shared" si="48"/>
        <v>0</v>
      </c>
      <c r="BV804" s="4">
        <f t="shared" si="49"/>
        <v>0</v>
      </c>
      <c r="BW804" s="10"/>
      <c r="BX804" s="4">
        <f t="shared" si="50"/>
        <v>1</v>
      </c>
      <c r="BY804" s="4">
        <f t="shared" si="51"/>
        <v>1</v>
      </c>
      <c r="CA804" s="18"/>
    </row>
    <row r="805" spans="1:79">
      <c r="A805" s="10">
        <v>800</v>
      </c>
      <c r="BP805" s="3"/>
      <c r="BQ805" s="3"/>
      <c r="BR805" s="3"/>
      <c r="BS805" s="3"/>
      <c r="BT805" s="10">
        <v>800</v>
      </c>
      <c r="BU805" s="4">
        <f t="shared" si="48"/>
        <v>0</v>
      </c>
      <c r="BV805" s="4">
        <f t="shared" si="49"/>
        <v>0</v>
      </c>
      <c r="BW805" s="10"/>
      <c r="BX805" s="4">
        <f t="shared" si="50"/>
        <v>1</v>
      </c>
      <c r="BY805" s="4">
        <f t="shared" si="51"/>
        <v>1</v>
      </c>
      <c r="CA805" s="18"/>
    </row>
    <row r="806" spans="1:79">
      <c r="A806" s="10">
        <v>801</v>
      </c>
      <c r="BP806" s="3"/>
      <c r="BQ806" s="3"/>
      <c r="BR806" s="3"/>
      <c r="BS806" s="3"/>
      <c r="BT806" s="10">
        <v>801</v>
      </c>
      <c r="BU806" s="4">
        <f t="shared" si="48"/>
        <v>0</v>
      </c>
      <c r="BV806" s="4">
        <f t="shared" si="49"/>
        <v>0</v>
      </c>
      <c r="BW806" s="10"/>
      <c r="BX806" s="4">
        <f t="shared" si="50"/>
        <v>1</v>
      </c>
      <c r="BY806" s="4">
        <f t="shared" si="51"/>
        <v>1</v>
      </c>
      <c r="CA806" s="18"/>
    </row>
    <row r="807" spans="1:79">
      <c r="A807" s="10">
        <v>802</v>
      </c>
      <c r="BP807" s="3"/>
      <c r="BQ807" s="3"/>
      <c r="BR807" s="3"/>
      <c r="BS807" s="3"/>
      <c r="BT807" s="10">
        <v>802</v>
      </c>
      <c r="BU807" s="4">
        <f t="shared" si="48"/>
        <v>0</v>
      </c>
      <c r="BV807" s="4">
        <f t="shared" si="49"/>
        <v>0</v>
      </c>
      <c r="BW807" s="10"/>
      <c r="BX807" s="4">
        <f t="shared" si="50"/>
        <v>1</v>
      </c>
      <c r="BY807" s="4">
        <f t="shared" si="51"/>
        <v>1</v>
      </c>
    </row>
    <row r="808" spans="1:79">
      <c r="A808" s="10">
        <v>803</v>
      </c>
      <c r="BP808" s="3"/>
      <c r="BQ808" s="3"/>
      <c r="BR808" s="3"/>
      <c r="BS808" s="3"/>
      <c r="BT808" s="10">
        <v>803</v>
      </c>
      <c r="BU808" s="4">
        <f t="shared" si="48"/>
        <v>0</v>
      </c>
      <c r="BV808" s="4">
        <f t="shared" si="49"/>
        <v>0</v>
      </c>
      <c r="BW808" s="10"/>
      <c r="BX808" s="4">
        <f t="shared" si="50"/>
        <v>1</v>
      </c>
      <c r="BY808" s="4">
        <f t="shared" si="51"/>
        <v>1</v>
      </c>
    </row>
    <row r="809" spans="1:79">
      <c r="A809" s="10">
        <v>804</v>
      </c>
      <c r="BP809" s="3"/>
      <c r="BQ809" s="3"/>
      <c r="BR809" s="3"/>
      <c r="BS809" s="3"/>
      <c r="BT809" s="10">
        <v>804</v>
      </c>
      <c r="BU809" s="4">
        <f t="shared" si="48"/>
        <v>0</v>
      </c>
      <c r="BV809" s="4">
        <f t="shared" si="49"/>
        <v>0</v>
      </c>
      <c r="BW809" s="10"/>
      <c r="BX809" s="4">
        <f t="shared" si="50"/>
        <v>1</v>
      </c>
      <c r="BY809" s="4">
        <f t="shared" si="51"/>
        <v>1</v>
      </c>
    </row>
    <row r="810" spans="1:79">
      <c r="A810" s="10">
        <v>805</v>
      </c>
      <c r="BP810" s="3"/>
      <c r="BQ810" s="3"/>
      <c r="BR810" s="3"/>
      <c r="BS810" s="3"/>
      <c r="BT810" s="10">
        <v>805</v>
      </c>
      <c r="BU810" s="4">
        <f t="shared" si="48"/>
        <v>0</v>
      </c>
      <c r="BV810" s="4">
        <f t="shared" si="49"/>
        <v>0</v>
      </c>
      <c r="BW810" s="10"/>
      <c r="BX810" s="4">
        <f t="shared" si="50"/>
        <v>1</v>
      </c>
      <c r="BY810" s="4">
        <f t="shared" si="51"/>
        <v>1</v>
      </c>
    </row>
    <row r="811" spans="1:79">
      <c r="A811" s="10">
        <v>806</v>
      </c>
      <c r="BP811" s="3"/>
      <c r="BQ811" s="3"/>
      <c r="BR811" s="3"/>
      <c r="BS811" s="3"/>
      <c r="BT811" s="10">
        <v>806</v>
      </c>
      <c r="BU811" s="4">
        <f t="shared" si="48"/>
        <v>0</v>
      </c>
      <c r="BV811" s="4">
        <f t="shared" si="49"/>
        <v>0</v>
      </c>
      <c r="BW811" s="10"/>
      <c r="BX811" s="4">
        <f t="shared" si="50"/>
        <v>1</v>
      </c>
      <c r="BY811" s="4">
        <f t="shared" si="51"/>
        <v>1</v>
      </c>
    </row>
    <row r="812" spans="1:79">
      <c r="A812" s="10">
        <v>807</v>
      </c>
      <c r="BP812" s="3"/>
      <c r="BQ812" s="3"/>
      <c r="BR812" s="3"/>
      <c r="BS812" s="3"/>
      <c r="BT812" s="10">
        <v>807</v>
      </c>
      <c r="BU812" s="4">
        <f t="shared" si="48"/>
        <v>0</v>
      </c>
      <c r="BV812" s="4">
        <f t="shared" si="49"/>
        <v>0</v>
      </c>
      <c r="BW812" s="10"/>
      <c r="BX812" s="4">
        <f t="shared" si="50"/>
        <v>1</v>
      </c>
      <c r="BY812" s="4">
        <f t="shared" si="51"/>
        <v>1</v>
      </c>
    </row>
    <row r="813" spans="1:79">
      <c r="A813" s="10">
        <v>808</v>
      </c>
      <c r="BP813" s="3"/>
      <c r="BQ813" s="3"/>
      <c r="BR813" s="3"/>
      <c r="BS813" s="3"/>
      <c r="BT813" s="10">
        <v>808</v>
      </c>
      <c r="BU813" s="4">
        <f t="shared" si="48"/>
        <v>0</v>
      </c>
      <c r="BV813" s="4">
        <f t="shared" si="49"/>
        <v>0</v>
      </c>
      <c r="BW813" s="10"/>
      <c r="BX813" s="4">
        <f t="shared" si="50"/>
        <v>1</v>
      </c>
      <c r="BY813" s="4">
        <f t="shared" si="51"/>
        <v>1</v>
      </c>
    </row>
    <row r="814" spans="1:79">
      <c r="A814" s="10">
        <v>809</v>
      </c>
      <c r="BP814" s="3"/>
      <c r="BQ814" s="3"/>
      <c r="BR814" s="3"/>
      <c r="BS814" s="3"/>
      <c r="BT814" s="10">
        <v>809</v>
      </c>
      <c r="BU814" s="4">
        <f t="shared" si="48"/>
        <v>0</v>
      </c>
      <c r="BV814" s="4">
        <f t="shared" si="49"/>
        <v>0</v>
      </c>
      <c r="BW814" s="10"/>
      <c r="BX814" s="4">
        <f t="shared" si="50"/>
        <v>1</v>
      </c>
      <c r="BY814" s="4">
        <f t="shared" si="51"/>
        <v>1</v>
      </c>
    </row>
    <row r="815" spans="1:79">
      <c r="A815" s="10">
        <v>810</v>
      </c>
      <c r="BP815" s="3"/>
      <c r="BQ815" s="3"/>
      <c r="BR815" s="3"/>
      <c r="BS815" s="3"/>
      <c r="BT815" s="10">
        <v>810</v>
      </c>
      <c r="BU815" s="4">
        <f t="shared" si="48"/>
        <v>0</v>
      </c>
      <c r="BV815" s="4">
        <f t="shared" si="49"/>
        <v>0</v>
      </c>
      <c r="BW815" s="10"/>
      <c r="BX815" s="4">
        <f t="shared" si="50"/>
        <v>1</v>
      </c>
      <c r="BY815" s="4">
        <f t="shared" si="51"/>
        <v>1</v>
      </c>
    </row>
    <row r="816" spans="1:79">
      <c r="A816" s="10">
        <v>811</v>
      </c>
      <c r="BP816" s="3"/>
      <c r="BQ816" s="3"/>
      <c r="BR816" s="3"/>
      <c r="BS816" s="3"/>
      <c r="BT816" s="10">
        <v>811</v>
      </c>
      <c r="BU816" s="4">
        <f t="shared" si="48"/>
        <v>0</v>
      </c>
      <c r="BV816" s="4">
        <f t="shared" si="49"/>
        <v>0</v>
      </c>
      <c r="BW816" s="10"/>
      <c r="BX816" s="4">
        <f t="shared" si="50"/>
        <v>1</v>
      </c>
      <c r="BY816" s="4">
        <f t="shared" si="51"/>
        <v>1</v>
      </c>
    </row>
    <row r="817" spans="1:77">
      <c r="A817" s="10">
        <v>812</v>
      </c>
      <c r="BP817" s="3"/>
      <c r="BQ817" s="3"/>
      <c r="BR817" s="3"/>
      <c r="BS817" s="3"/>
      <c r="BT817" s="10">
        <v>812</v>
      </c>
      <c r="BU817" s="4">
        <f t="shared" si="48"/>
        <v>0</v>
      </c>
      <c r="BV817" s="4">
        <f t="shared" si="49"/>
        <v>0</v>
      </c>
      <c r="BW817" s="10"/>
      <c r="BX817" s="4">
        <f t="shared" si="50"/>
        <v>1</v>
      </c>
      <c r="BY817" s="4">
        <f t="shared" si="51"/>
        <v>1</v>
      </c>
    </row>
    <row r="818" spans="1:77">
      <c r="A818" s="10">
        <v>813</v>
      </c>
      <c r="BP818" s="3"/>
      <c r="BQ818" s="3"/>
      <c r="BR818" s="3"/>
      <c r="BS818" s="3"/>
      <c r="BT818" s="10">
        <v>813</v>
      </c>
      <c r="BU818" s="4">
        <f t="shared" si="48"/>
        <v>0</v>
      </c>
      <c r="BV818" s="4">
        <f t="shared" si="49"/>
        <v>0</v>
      </c>
      <c r="BW818" s="10"/>
      <c r="BX818" s="4">
        <f t="shared" si="50"/>
        <v>1</v>
      </c>
      <c r="BY818" s="4">
        <f t="shared" si="51"/>
        <v>1</v>
      </c>
    </row>
    <row r="819" spans="1:77">
      <c r="A819" s="10">
        <v>814</v>
      </c>
      <c r="BP819" s="3"/>
      <c r="BQ819" s="3"/>
      <c r="BR819" s="3"/>
      <c r="BS819" s="3"/>
      <c r="BT819" s="10">
        <v>814</v>
      </c>
      <c r="BU819" s="4">
        <f t="shared" si="48"/>
        <v>0</v>
      </c>
      <c r="BV819" s="4">
        <f t="shared" si="49"/>
        <v>0</v>
      </c>
      <c r="BW819" s="10"/>
      <c r="BX819" s="4">
        <f t="shared" si="50"/>
        <v>1</v>
      </c>
      <c r="BY819" s="4">
        <f t="shared" si="51"/>
        <v>1</v>
      </c>
    </row>
    <row r="820" spans="1:77">
      <c r="A820" s="10">
        <v>815</v>
      </c>
      <c r="BP820" s="3"/>
      <c r="BQ820" s="3"/>
      <c r="BR820" s="3"/>
      <c r="BS820" s="3"/>
      <c r="BT820" s="10">
        <v>815</v>
      </c>
      <c r="BU820" s="4">
        <f t="shared" si="48"/>
        <v>0</v>
      </c>
      <c r="BV820" s="4">
        <f t="shared" si="49"/>
        <v>0</v>
      </c>
      <c r="BW820" s="10"/>
      <c r="BX820" s="4">
        <f t="shared" si="50"/>
        <v>1</v>
      </c>
      <c r="BY820" s="4">
        <f t="shared" si="51"/>
        <v>1</v>
      </c>
    </row>
    <row r="821" spans="1:77">
      <c r="A821" s="10">
        <v>816</v>
      </c>
      <c r="BP821" s="3"/>
      <c r="BQ821" s="3"/>
      <c r="BR821" s="3"/>
      <c r="BS821" s="3"/>
      <c r="BT821" s="10">
        <v>816</v>
      </c>
      <c r="BU821" s="4">
        <f t="shared" si="48"/>
        <v>0</v>
      </c>
      <c r="BV821" s="4">
        <f t="shared" si="49"/>
        <v>0</v>
      </c>
      <c r="BW821" s="10"/>
      <c r="BX821" s="4">
        <f t="shared" si="50"/>
        <v>1</v>
      </c>
      <c r="BY821" s="4">
        <f t="shared" si="51"/>
        <v>1</v>
      </c>
    </row>
    <row r="822" spans="1:77">
      <c r="A822" s="10">
        <v>817</v>
      </c>
      <c r="BP822" s="3"/>
      <c r="BQ822" s="3"/>
      <c r="BR822" s="3"/>
      <c r="BS822" s="3"/>
      <c r="BT822" s="10">
        <v>817</v>
      </c>
      <c r="BU822" s="4">
        <f t="shared" si="48"/>
        <v>0</v>
      </c>
      <c r="BV822" s="4">
        <f t="shared" si="49"/>
        <v>0</v>
      </c>
      <c r="BW822" s="10"/>
      <c r="BX822" s="4">
        <f t="shared" si="50"/>
        <v>1</v>
      </c>
      <c r="BY822" s="4">
        <f t="shared" si="51"/>
        <v>1</v>
      </c>
    </row>
    <row r="823" spans="1:77">
      <c r="A823" s="10">
        <v>818</v>
      </c>
      <c r="BP823" s="3"/>
      <c r="BQ823" s="3"/>
      <c r="BR823" s="3"/>
      <c r="BS823" s="3"/>
      <c r="BT823" s="10">
        <v>818</v>
      </c>
      <c r="BU823" s="4">
        <f t="shared" si="48"/>
        <v>0</v>
      </c>
      <c r="BV823" s="4">
        <f t="shared" si="49"/>
        <v>0</v>
      </c>
      <c r="BW823" s="10"/>
      <c r="BX823" s="4">
        <f t="shared" si="50"/>
        <v>1</v>
      </c>
      <c r="BY823" s="4">
        <f t="shared" si="51"/>
        <v>1</v>
      </c>
    </row>
    <row r="824" spans="1:77">
      <c r="A824" s="10">
        <v>819</v>
      </c>
      <c r="BP824" s="3"/>
      <c r="BQ824" s="3"/>
      <c r="BR824" s="3"/>
      <c r="BS824" s="3"/>
      <c r="BT824" s="10">
        <v>819</v>
      </c>
      <c r="BU824" s="4">
        <f t="shared" si="48"/>
        <v>0</v>
      </c>
      <c r="BV824" s="4">
        <f t="shared" si="49"/>
        <v>0</v>
      </c>
      <c r="BW824" s="10"/>
      <c r="BX824" s="4">
        <f t="shared" si="50"/>
        <v>1</v>
      </c>
      <c r="BY824" s="4">
        <f t="shared" si="51"/>
        <v>1</v>
      </c>
    </row>
    <row r="825" spans="1:77">
      <c r="A825" s="10">
        <v>820</v>
      </c>
      <c r="BP825" s="3"/>
      <c r="BQ825" s="3"/>
      <c r="BR825" s="3"/>
      <c r="BS825" s="3"/>
      <c r="BT825" s="10">
        <v>820</v>
      </c>
      <c r="BU825" s="4">
        <f t="shared" si="48"/>
        <v>0</v>
      </c>
      <c r="BV825" s="4">
        <f t="shared" si="49"/>
        <v>0</v>
      </c>
      <c r="BW825" s="10"/>
      <c r="BX825" s="4">
        <f t="shared" si="50"/>
        <v>1</v>
      </c>
      <c r="BY825" s="4">
        <f t="shared" si="51"/>
        <v>1</v>
      </c>
    </row>
    <row r="826" spans="1:77">
      <c r="A826" s="10">
        <v>821</v>
      </c>
      <c r="BP826" s="3"/>
      <c r="BQ826" s="3"/>
      <c r="BR826" s="3"/>
      <c r="BS826" s="3"/>
      <c r="BT826" s="10">
        <v>821</v>
      </c>
      <c r="BU826" s="4">
        <f t="shared" si="48"/>
        <v>0</v>
      </c>
      <c r="BV826" s="4">
        <f t="shared" si="49"/>
        <v>0</v>
      </c>
      <c r="BW826" s="10"/>
      <c r="BX826" s="4">
        <f t="shared" si="50"/>
        <v>1</v>
      </c>
      <c r="BY826" s="4">
        <f t="shared" si="51"/>
        <v>1</v>
      </c>
    </row>
    <row r="827" spans="1:77">
      <c r="A827" s="10">
        <v>822</v>
      </c>
      <c r="BP827" s="3"/>
      <c r="BQ827" s="3"/>
      <c r="BR827" s="3"/>
      <c r="BS827" s="3"/>
      <c r="BT827" s="10">
        <v>822</v>
      </c>
      <c r="BU827" s="4">
        <f t="shared" si="48"/>
        <v>0</v>
      </c>
      <c r="BV827" s="4">
        <f t="shared" si="49"/>
        <v>0</v>
      </c>
      <c r="BW827" s="10"/>
      <c r="BX827" s="4">
        <f t="shared" si="50"/>
        <v>1</v>
      </c>
      <c r="BY827" s="4">
        <f t="shared" si="51"/>
        <v>1</v>
      </c>
    </row>
    <row r="828" spans="1:77">
      <c r="A828" s="10">
        <v>823</v>
      </c>
      <c r="BP828" s="3"/>
      <c r="BQ828" s="3"/>
      <c r="BR828" s="3"/>
      <c r="BS828" s="3"/>
      <c r="BT828" s="10">
        <v>823</v>
      </c>
      <c r="BU828" s="4">
        <f t="shared" si="48"/>
        <v>0</v>
      </c>
      <c r="BV828" s="4">
        <f t="shared" si="49"/>
        <v>0</v>
      </c>
      <c r="BW828" s="10"/>
      <c r="BX828" s="4">
        <f t="shared" si="50"/>
        <v>1</v>
      </c>
      <c r="BY828" s="4">
        <f t="shared" si="51"/>
        <v>1</v>
      </c>
    </row>
    <row r="829" spans="1:77">
      <c r="A829" s="10">
        <v>824</v>
      </c>
      <c r="BP829" s="3"/>
      <c r="BQ829" s="3"/>
      <c r="BR829" s="3"/>
      <c r="BS829" s="3"/>
      <c r="BT829" s="10">
        <v>824</v>
      </c>
      <c r="BU829" s="4">
        <f t="shared" si="48"/>
        <v>0</v>
      </c>
      <c r="BV829" s="4">
        <f t="shared" si="49"/>
        <v>0</v>
      </c>
      <c r="BW829" s="10"/>
      <c r="BX829" s="4">
        <f t="shared" si="50"/>
        <v>1</v>
      </c>
      <c r="BY829" s="4">
        <f t="shared" si="51"/>
        <v>1</v>
      </c>
    </row>
    <row r="830" spans="1:77">
      <c r="A830" s="10">
        <v>825</v>
      </c>
      <c r="BP830" s="3"/>
      <c r="BQ830" s="3"/>
      <c r="BR830" s="3"/>
      <c r="BS830" s="3"/>
      <c r="BT830" s="10">
        <v>825</v>
      </c>
      <c r="BU830" s="4">
        <f t="shared" si="48"/>
        <v>0</v>
      </c>
      <c r="BV830" s="4">
        <f t="shared" si="49"/>
        <v>0</v>
      </c>
      <c r="BW830" s="10"/>
      <c r="BX830" s="4">
        <f t="shared" si="50"/>
        <v>1</v>
      </c>
      <c r="BY830" s="4">
        <f t="shared" si="51"/>
        <v>1</v>
      </c>
    </row>
    <row r="831" spans="1:77">
      <c r="A831" s="10">
        <v>826</v>
      </c>
      <c r="BP831" s="3"/>
      <c r="BQ831" s="3"/>
      <c r="BR831" s="3"/>
      <c r="BS831" s="3"/>
      <c r="BT831" s="10">
        <v>826</v>
      </c>
      <c r="BU831" s="4">
        <f t="shared" si="48"/>
        <v>0</v>
      </c>
      <c r="BV831" s="4">
        <f t="shared" si="49"/>
        <v>0</v>
      </c>
      <c r="BW831" s="10"/>
      <c r="BX831" s="4">
        <f t="shared" si="50"/>
        <v>1</v>
      </c>
      <c r="BY831" s="4">
        <f t="shared" si="51"/>
        <v>1</v>
      </c>
    </row>
    <row r="832" spans="1:77">
      <c r="A832" s="10">
        <v>827</v>
      </c>
      <c r="BP832" s="3"/>
      <c r="BQ832" s="3"/>
      <c r="BR832" s="3"/>
      <c r="BS832" s="3"/>
      <c r="BT832" s="10">
        <v>827</v>
      </c>
      <c r="BU832" s="4">
        <f t="shared" si="48"/>
        <v>0</v>
      </c>
      <c r="BV832" s="4">
        <f t="shared" si="49"/>
        <v>0</v>
      </c>
      <c r="BW832" s="10"/>
      <c r="BX832" s="4">
        <f t="shared" si="50"/>
        <v>1</v>
      </c>
      <c r="BY832" s="4">
        <f t="shared" si="51"/>
        <v>1</v>
      </c>
    </row>
    <row r="833" spans="1:77">
      <c r="A833" s="10">
        <v>828</v>
      </c>
      <c r="BP833" s="3"/>
      <c r="BQ833" s="3"/>
      <c r="BR833" s="3"/>
      <c r="BS833" s="3"/>
      <c r="BT833" s="10">
        <v>828</v>
      </c>
      <c r="BU833" s="4">
        <f t="shared" si="48"/>
        <v>0</v>
      </c>
      <c r="BV833" s="4">
        <f t="shared" si="49"/>
        <v>0</v>
      </c>
      <c r="BW833" s="10"/>
      <c r="BX833" s="4">
        <f t="shared" si="50"/>
        <v>1</v>
      </c>
      <c r="BY833" s="4">
        <f t="shared" si="51"/>
        <v>1</v>
      </c>
    </row>
    <row r="834" spans="1:77">
      <c r="A834" s="10">
        <v>829</v>
      </c>
      <c r="BP834" s="3"/>
      <c r="BQ834" s="3"/>
      <c r="BR834" s="3"/>
      <c r="BS834" s="3"/>
      <c r="BT834" s="10">
        <v>829</v>
      </c>
      <c r="BU834" s="4">
        <f t="shared" si="48"/>
        <v>0</v>
      </c>
      <c r="BV834" s="4">
        <f t="shared" si="49"/>
        <v>0</v>
      </c>
      <c r="BW834" s="10"/>
      <c r="BX834" s="4">
        <f t="shared" si="50"/>
        <v>1</v>
      </c>
      <c r="BY834" s="4">
        <f t="shared" si="51"/>
        <v>1</v>
      </c>
    </row>
    <row r="835" spans="1:77">
      <c r="A835" s="10">
        <v>830</v>
      </c>
      <c r="BP835" s="3"/>
      <c r="BQ835" s="3"/>
      <c r="BR835" s="3"/>
      <c r="BS835" s="3"/>
      <c r="BT835" s="10">
        <v>830</v>
      </c>
      <c r="BU835" s="4">
        <f t="shared" si="48"/>
        <v>0</v>
      </c>
      <c r="BV835" s="4">
        <f t="shared" si="49"/>
        <v>0</v>
      </c>
      <c r="BW835" s="10"/>
      <c r="BX835" s="4">
        <f t="shared" si="50"/>
        <v>1</v>
      </c>
      <c r="BY835" s="4">
        <f t="shared" si="51"/>
        <v>1</v>
      </c>
    </row>
    <row r="836" spans="1:77">
      <c r="A836" s="10">
        <v>831</v>
      </c>
      <c r="BP836" s="3"/>
      <c r="BQ836" s="3"/>
      <c r="BR836" s="3"/>
      <c r="BS836" s="3"/>
      <c r="BT836" s="10">
        <v>831</v>
      </c>
      <c r="BU836" s="4">
        <f t="shared" si="48"/>
        <v>0</v>
      </c>
      <c r="BV836" s="4">
        <f t="shared" si="49"/>
        <v>0</v>
      </c>
      <c r="BW836" s="10"/>
      <c r="BX836" s="4">
        <f t="shared" si="50"/>
        <v>1</v>
      </c>
      <c r="BY836" s="4">
        <f t="shared" si="51"/>
        <v>1</v>
      </c>
    </row>
    <row r="837" spans="1:77">
      <c r="A837" s="10">
        <v>832</v>
      </c>
      <c r="BP837" s="3"/>
      <c r="BQ837" s="3"/>
      <c r="BR837" s="3"/>
      <c r="BS837" s="3"/>
      <c r="BT837" s="10">
        <v>832</v>
      </c>
      <c r="BU837" s="4">
        <f t="shared" si="48"/>
        <v>0</v>
      </c>
      <c r="BV837" s="4">
        <f t="shared" si="49"/>
        <v>0</v>
      </c>
      <c r="BW837" s="10"/>
      <c r="BX837" s="4">
        <f t="shared" si="50"/>
        <v>1</v>
      </c>
      <c r="BY837" s="4">
        <f t="shared" si="51"/>
        <v>1</v>
      </c>
    </row>
    <row r="838" spans="1:77">
      <c r="A838" s="10">
        <v>833</v>
      </c>
      <c r="BP838" s="3"/>
      <c r="BQ838" s="3"/>
      <c r="BR838" s="3"/>
      <c r="BS838" s="3"/>
      <c r="BT838" s="10">
        <v>833</v>
      </c>
      <c r="BU838" s="4">
        <f t="shared" si="48"/>
        <v>0</v>
      </c>
      <c r="BV838" s="4">
        <f t="shared" si="49"/>
        <v>0</v>
      </c>
      <c r="BW838" s="10"/>
      <c r="BX838" s="4">
        <f t="shared" si="50"/>
        <v>1</v>
      </c>
      <c r="BY838" s="4">
        <f t="shared" si="51"/>
        <v>1</v>
      </c>
    </row>
    <row r="839" spans="1:77">
      <c r="A839" s="10">
        <v>834</v>
      </c>
      <c r="BP839" s="3"/>
      <c r="BQ839" s="3"/>
      <c r="BR839" s="3"/>
      <c r="BS839" s="3"/>
      <c r="BT839" s="10">
        <v>834</v>
      </c>
      <c r="BU839" s="4">
        <f t="shared" ref="BU839:BU902" si="52">BP839*$BV$1-BQ839</f>
        <v>0</v>
      </c>
      <c r="BV839" s="4">
        <f t="shared" ref="BV839:BV902" si="53">BR839*$BV$1-BS839</f>
        <v>0</v>
      </c>
      <c r="BW839" s="10"/>
      <c r="BX839" s="4">
        <f t="shared" ref="BX839:BX902" si="54">IF(BU839=MAX($BU839:$BV839),1,0)</f>
        <v>1</v>
      </c>
      <c r="BY839" s="4">
        <f t="shared" ref="BY839:BY902" si="55">IF(BV839=MAX($BU839:$BV839),1,0)</f>
        <v>1</v>
      </c>
    </row>
    <row r="840" spans="1:77">
      <c r="A840" s="10">
        <v>835</v>
      </c>
      <c r="BP840" s="3"/>
      <c r="BQ840" s="3"/>
      <c r="BR840" s="3"/>
      <c r="BS840" s="3"/>
      <c r="BT840" s="10">
        <v>835</v>
      </c>
      <c r="BU840" s="4">
        <f t="shared" si="52"/>
        <v>0</v>
      </c>
      <c r="BV840" s="4">
        <f t="shared" si="53"/>
        <v>0</v>
      </c>
      <c r="BW840" s="10"/>
      <c r="BX840" s="4">
        <f t="shared" si="54"/>
        <v>1</v>
      </c>
      <c r="BY840" s="4">
        <f t="shared" si="55"/>
        <v>1</v>
      </c>
    </row>
    <row r="841" spans="1:77">
      <c r="A841" s="10">
        <v>836</v>
      </c>
      <c r="BP841" s="3"/>
      <c r="BQ841" s="3"/>
      <c r="BR841" s="3"/>
      <c r="BS841" s="3"/>
      <c r="BT841" s="10">
        <v>836</v>
      </c>
      <c r="BU841" s="4">
        <f t="shared" si="52"/>
        <v>0</v>
      </c>
      <c r="BV841" s="4">
        <f t="shared" si="53"/>
        <v>0</v>
      </c>
      <c r="BW841" s="10"/>
      <c r="BX841" s="4">
        <f t="shared" si="54"/>
        <v>1</v>
      </c>
      <c r="BY841" s="4">
        <f t="shared" si="55"/>
        <v>1</v>
      </c>
    </row>
    <row r="842" spans="1:77">
      <c r="A842" s="10">
        <v>837</v>
      </c>
      <c r="BP842" s="3"/>
      <c r="BQ842" s="3"/>
      <c r="BR842" s="3"/>
      <c r="BS842" s="3"/>
      <c r="BT842" s="10">
        <v>837</v>
      </c>
      <c r="BU842" s="4">
        <f t="shared" si="52"/>
        <v>0</v>
      </c>
      <c r="BV842" s="4">
        <f t="shared" si="53"/>
        <v>0</v>
      </c>
      <c r="BW842" s="10"/>
      <c r="BX842" s="4">
        <f t="shared" si="54"/>
        <v>1</v>
      </c>
      <c r="BY842" s="4">
        <f t="shared" si="55"/>
        <v>1</v>
      </c>
    </row>
    <row r="843" spans="1:77">
      <c r="A843" s="10">
        <v>838</v>
      </c>
      <c r="BP843" s="3"/>
      <c r="BQ843" s="3"/>
      <c r="BR843" s="3"/>
      <c r="BS843" s="3"/>
      <c r="BT843" s="10">
        <v>838</v>
      </c>
      <c r="BU843" s="4">
        <f t="shared" si="52"/>
        <v>0</v>
      </c>
      <c r="BV843" s="4">
        <f t="shared" si="53"/>
        <v>0</v>
      </c>
      <c r="BW843" s="10"/>
      <c r="BX843" s="4">
        <f t="shared" si="54"/>
        <v>1</v>
      </c>
      <c r="BY843" s="4">
        <f t="shared" si="55"/>
        <v>1</v>
      </c>
    </row>
    <row r="844" spans="1:77">
      <c r="A844" s="10">
        <v>839</v>
      </c>
      <c r="BP844" s="3"/>
      <c r="BQ844" s="3"/>
      <c r="BR844" s="3"/>
      <c r="BS844" s="3"/>
      <c r="BT844" s="10">
        <v>839</v>
      </c>
      <c r="BU844" s="4">
        <f t="shared" si="52"/>
        <v>0</v>
      </c>
      <c r="BV844" s="4">
        <f t="shared" si="53"/>
        <v>0</v>
      </c>
      <c r="BW844" s="10"/>
      <c r="BX844" s="4">
        <f t="shared" si="54"/>
        <v>1</v>
      </c>
      <c r="BY844" s="4">
        <f t="shared" si="55"/>
        <v>1</v>
      </c>
    </row>
    <row r="845" spans="1:77">
      <c r="A845" s="10">
        <v>840</v>
      </c>
      <c r="BP845" s="3"/>
      <c r="BQ845" s="3"/>
      <c r="BR845" s="3"/>
      <c r="BS845" s="3"/>
      <c r="BT845" s="10">
        <v>840</v>
      </c>
      <c r="BU845" s="4">
        <f t="shared" si="52"/>
        <v>0</v>
      </c>
      <c r="BV845" s="4">
        <f t="shared" si="53"/>
        <v>0</v>
      </c>
      <c r="BW845" s="10"/>
      <c r="BX845" s="4">
        <f t="shared" si="54"/>
        <v>1</v>
      </c>
      <c r="BY845" s="4">
        <f t="shared" si="55"/>
        <v>1</v>
      </c>
    </row>
    <row r="846" spans="1:77">
      <c r="A846" s="10">
        <v>841</v>
      </c>
      <c r="BP846" s="3"/>
      <c r="BQ846" s="3"/>
      <c r="BR846" s="3"/>
      <c r="BS846" s="3"/>
      <c r="BT846" s="10">
        <v>841</v>
      </c>
      <c r="BU846" s="4">
        <f t="shared" si="52"/>
        <v>0</v>
      </c>
      <c r="BV846" s="4">
        <f t="shared" si="53"/>
        <v>0</v>
      </c>
      <c r="BW846" s="10"/>
      <c r="BX846" s="4">
        <f t="shared" si="54"/>
        <v>1</v>
      </c>
      <c r="BY846" s="4">
        <f t="shared" si="55"/>
        <v>1</v>
      </c>
    </row>
    <row r="847" spans="1:77">
      <c r="A847" s="10">
        <v>842</v>
      </c>
      <c r="BP847" s="3"/>
      <c r="BQ847" s="3"/>
      <c r="BR847" s="3"/>
      <c r="BS847" s="3"/>
      <c r="BT847" s="10">
        <v>842</v>
      </c>
      <c r="BU847" s="4">
        <f t="shared" si="52"/>
        <v>0</v>
      </c>
      <c r="BV847" s="4">
        <f t="shared" si="53"/>
        <v>0</v>
      </c>
      <c r="BW847" s="10"/>
      <c r="BX847" s="4">
        <f t="shared" si="54"/>
        <v>1</v>
      </c>
      <c r="BY847" s="4">
        <f t="shared" si="55"/>
        <v>1</v>
      </c>
    </row>
    <row r="848" spans="1:77">
      <c r="A848" s="10">
        <v>843</v>
      </c>
      <c r="BP848" s="3"/>
      <c r="BQ848" s="3"/>
      <c r="BR848" s="3"/>
      <c r="BS848" s="3"/>
      <c r="BT848" s="10">
        <v>843</v>
      </c>
      <c r="BU848" s="4">
        <f t="shared" si="52"/>
        <v>0</v>
      </c>
      <c r="BV848" s="4">
        <f t="shared" si="53"/>
        <v>0</v>
      </c>
      <c r="BW848" s="10"/>
      <c r="BX848" s="4">
        <f t="shared" si="54"/>
        <v>1</v>
      </c>
      <c r="BY848" s="4">
        <f t="shared" si="55"/>
        <v>1</v>
      </c>
    </row>
    <row r="849" spans="1:77">
      <c r="A849" s="10">
        <v>844</v>
      </c>
      <c r="BP849" s="3"/>
      <c r="BQ849" s="3"/>
      <c r="BR849" s="3"/>
      <c r="BS849" s="3"/>
      <c r="BT849" s="10">
        <v>844</v>
      </c>
      <c r="BU849" s="4">
        <f t="shared" si="52"/>
        <v>0</v>
      </c>
      <c r="BV849" s="4">
        <f t="shared" si="53"/>
        <v>0</v>
      </c>
      <c r="BW849" s="10"/>
      <c r="BX849" s="4">
        <f t="shared" si="54"/>
        <v>1</v>
      </c>
      <c r="BY849" s="4">
        <f t="shared" si="55"/>
        <v>1</v>
      </c>
    </row>
    <row r="850" spans="1:77">
      <c r="A850" s="10">
        <v>845</v>
      </c>
      <c r="BP850" s="3"/>
      <c r="BQ850" s="3"/>
      <c r="BR850" s="3"/>
      <c r="BS850" s="3"/>
      <c r="BT850" s="10">
        <v>845</v>
      </c>
      <c r="BU850" s="4">
        <f t="shared" si="52"/>
        <v>0</v>
      </c>
      <c r="BV850" s="4">
        <f t="shared" si="53"/>
        <v>0</v>
      </c>
      <c r="BW850" s="10"/>
      <c r="BX850" s="4">
        <f t="shared" si="54"/>
        <v>1</v>
      </c>
      <c r="BY850" s="4">
        <f t="shared" si="55"/>
        <v>1</v>
      </c>
    </row>
    <row r="851" spans="1:77">
      <c r="A851" s="10">
        <v>846</v>
      </c>
      <c r="BP851" s="3"/>
      <c r="BQ851" s="3"/>
      <c r="BR851" s="3"/>
      <c r="BS851" s="3"/>
      <c r="BT851" s="10">
        <v>846</v>
      </c>
      <c r="BU851" s="4">
        <f t="shared" si="52"/>
        <v>0</v>
      </c>
      <c r="BV851" s="4">
        <f t="shared" si="53"/>
        <v>0</v>
      </c>
      <c r="BW851" s="10"/>
      <c r="BX851" s="4">
        <f t="shared" si="54"/>
        <v>1</v>
      </c>
      <c r="BY851" s="4">
        <f t="shared" si="55"/>
        <v>1</v>
      </c>
    </row>
    <row r="852" spans="1:77">
      <c r="A852" s="10">
        <v>847</v>
      </c>
      <c r="BP852" s="3"/>
      <c r="BQ852" s="3"/>
      <c r="BR852" s="3"/>
      <c r="BS852" s="3"/>
      <c r="BT852" s="10">
        <v>847</v>
      </c>
      <c r="BU852" s="4">
        <f t="shared" si="52"/>
        <v>0</v>
      </c>
      <c r="BV852" s="4">
        <f t="shared" si="53"/>
        <v>0</v>
      </c>
      <c r="BW852" s="10"/>
      <c r="BX852" s="4">
        <f t="shared" si="54"/>
        <v>1</v>
      </c>
      <c r="BY852" s="4">
        <f t="shared" si="55"/>
        <v>1</v>
      </c>
    </row>
    <row r="853" spans="1:77">
      <c r="A853" s="10">
        <v>848</v>
      </c>
      <c r="BP853" s="3"/>
      <c r="BQ853" s="3"/>
      <c r="BR853" s="3"/>
      <c r="BS853" s="3"/>
      <c r="BT853" s="10">
        <v>848</v>
      </c>
      <c r="BU853" s="4">
        <f t="shared" si="52"/>
        <v>0</v>
      </c>
      <c r="BV853" s="4">
        <f t="shared" si="53"/>
        <v>0</v>
      </c>
      <c r="BW853" s="10"/>
      <c r="BX853" s="4">
        <f t="shared" si="54"/>
        <v>1</v>
      </c>
      <c r="BY853" s="4">
        <f t="shared" si="55"/>
        <v>1</v>
      </c>
    </row>
    <row r="854" spans="1:77">
      <c r="A854" s="10">
        <v>849</v>
      </c>
      <c r="BP854" s="3"/>
      <c r="BQ854" s="3"/>
      <c r="BR854" s="3"/>
      <c r="BS854" s="3"/>
      <c r="BT854" s="10">
        <v>849</v>
      </c>
      <c r="BU854" s="4">
        <f t="shared" si="52"/>
        <v>0</v>
      </c>
      <c r="BV854" s="4">
        <f t="shared" si="53"/>
        <v>0</v>
      </c>
      <c r="BW854" s="10"/>
      <c r="BX854" s="4">
        <f t="shared" si="54"/>
        <v>1</v>
      </c>
      <c r="BY854" s="4">
        <f t="shared" si="55"/>
        <v>1</v>
      </c>
    </row>
    <row r="855" spans="1:77">
      <c r="A855" s="10">
        <v>850</v>
      </c>
      <c r="BP855" s="3"/>
      <c r="BQ855" s="3"/>
      <c r="BR855" s="3"/>
      <c r="BS855" s="3"/>
      <c r="BT855" s="10">
        <v>850</v>
      </c>
      <c r="BU855" s="4">
        <f t="shared" si="52"/>
        <v>0</v>
      </c>
      <c r="BV855" s="4">
        <f t="shared" si="53"/>
        <v>0</v>
      </c>
      <c r="BW855" s="10"/>
      <c r="BX855" s="4">
        <f t="shared" si="54"/>
        <v>1</v>
      </c>
      <c r="BY855" s="4">
        <f t="shared" si="55"/>
        <v>1</v>
      </c>
    </row>
    <row r="856" spans="1:77">
      <c r="A856" s="10">
        <v>851</v>
      </c>
      <c r="BP856" s="3"/>
      <c r="BQ856" s="3"/>
      <c r="BR856" s="3"/>
      <c r="BS856" s="3"/>
      <c r="BT856" s="10">
        <v>851</v>
      </c>
      <c r="BU856" s="4">
        <f t="shared" si="52"/>
        <v>0</v>
      </c>
      <c r="BV856" s="4">
        <f t="shared" si="53"/>
        <v>0</v>
      </c>
      <c r="BW856" s="10"/>
      <c r="BX856" s="4">
        <f t="shared" si="54"/>
        <v>1</v>
      </c>
      <c r="BY856" s="4">
        <f t="shared" si="55"/>
        <v>1</v>
      </c>
    </row>
    <row r="857" spans="1:77">
      <c r="A857" s="10">
        <v>852</v>
      </c>
      <c r="BP857" s="3"/>
      <c r="BQ857" s="3"/>
      <c r="BR857" s="3"/>
      <c r="BS857" s="3"/>
      <c r="BT857" s="10">
        <v>852</v>
      </c>
      <c r="BU857" s="4">
        <f t="shared" si="52"/>
        <v>0</v>
      </c>
      <c r="BV857" s="4">
        <f t="shared" si="53"/>
        <v>0</v>
      </c>
      <c r="BW857" s="10"/>
      <c r="BX857" s="4">
        <f t="shared" si="54"/>
        <v>1</v>
      </c>
      <c r="BY857" s="4">
        <f t="shared" si="55"/>
        <v>1</v>
      </c>
    </row>
    <row r="858" spans="1:77">
      <c r="A858" s="10">
        <v>853</v>
      </c>
      <c r="BP858" s="3"/>
      <c r="BQ858" s="3"/>
      <c r="BR858" s="3"/>
      <c r="BS858" s="3"/>
      <c r="BT858" s="10">
        <v>853</v>
      </c>
      <c r="BU858" s="4">
        <f t="shared" si="52"/>
        <v>0</v>
      </c>
      <c r="BV858" s="4">
        <f t="shared" si="53"/>
        <v>0</v>
      </c>
      <c r="BW858" s="10"/>
      <c r="BX858" s="4">
        <f t="shared" si="54"/>
        <v>1</v>
      </c>
      <c r="BY858" s="4">
        <f t="shared" si="55"/>
        <v>1</v>
      </c>
    </row>
    <row r="859" spans="1:77">
      <c r="A859" s="10">
        <v>854</v>
      </c>
      <c r="BP859" s="3"/>
      <c r="BQ859" s="3"/>
      <c r="BR859" s="3"/>
      <c r="BS859" s="3"/>
      <c r="BT859" s="10">
        <v>854</v>
      </c>
      <c r="BU859" s="4">
        <f t="shared" si="52"/>
        <v>0</v>
      </c>
      <c r="BV859" s="4">
        <f t="shared" si="53"/>
        <v>0</v>
      </c>
      <c r="BW859" s="10"/>
      <c r="BX859" s="4">
        <f t="shared" si="54"/>
        <v>1</v>
      </c>
      <c r="BY859" s="4">
        <f t="shared" si="55"/>
        <v>1</v>
      </c>
    </row>
    <row r="860" spans="1:77">
      <c r="A860" s="10">
        <v>855</v>
      </c>
      <c r="BP860" s="3"/>
      <c r="BQ860" s="3"/>
      <c r="BR860" s="3"/>
      <c r="BS860" s="3"/>
      <c r="BT860" s="10">
        <v>855</v>
      </c>
      <c r="BU860" s="4">
        <f t="shared" si="52"/>
        <v>0</v>
      </c>
      <c r="BV860" s="4">
        <f t="shared" si="53"/>
        <v>0</v>
      </c>
      <c r="BW860" s="10"/>
      <c r="BX860" s="4">
        <f t="shared" si="54"/>
        <v>1</v>
      </c>
      <c r="BY860" s="4">
        <f t="shared" si="55"/>
        <v>1</v>
      </c>
    </row>
    <row r="861" spans="1:77">
      <c r="A861" s="10">
        <v>856</v>
      </c>
      <c r="BP861" s="3"/>
      <c r="BQ861" s="3"/>
      <c r="BR861" s="3"/>
      <c r="BS861" s="3"/>
      <c r="BT861" s="10">
        <v>856</v>
      </c>
      <c r="BU861" s="4">
        <f t="shared" si="52"/>
        <v>0</v>
      </c>
      <c r="BV861" s="4">
        <f t="shared" si="53"/>
        <v>0</v>
      </c>
      <c r="BW861" s="10"/>
      <c r="BX861" s="4">
        <f t="shared" si="54"/>
        <v>1</v>
      </c>
      <c r="BY861" s="4">
        <f t="shared" si="55"/>
        <v>1</v>
      </c>
    </row>
    <row r="862" spans="1:77">
      <c r="A862" s="10">
        <v>857</v>
      </c>
      <c r="BP862" s="3"/>
      <c r="BQ862" s="3"/>
      <c r="BR862" s="3"/>
      <c r="BS862" s="3"/>
      <c r="BT862" s="10">
        <v>857</v>
      </c>
      <c r="BU862" s="4">
        <f t="shared" si="52"/>
        <v>0</v>
      </c>
      <c r="BV862" s="4">
        <f t="shared" si="53"/>
        <v>0</v>
      </c>
      <c r="BW862" s="10"/>
      <c r="BX862" s="4">
        <f t="shared" si="54"/>
        <v>1</v>
      </c>
      <c r="BY862" s="4">
        <f t="shared" si="55"/>
        <v>1</v>
      </c>
    </row>
    <row r="863" spans="1:77">
      <c r="A863" s="10">
        <v>858</v>
      </c>
      <c r="BP863" s="3"/>
      <c r="BQ863" s="3"/>
      <c r="BR863" s="3"/>
      <c r="BS863" s="3"/>
      <c r="BT863" s="10">
        <v>858</v>
      </c>
      <c r="BU863" s="4">
        <f t="shared" si="52"/>
        <v>0</v>
      </c>
      <c r="BV863" s="4">
        <f t="shared" si="53"/>
        <v>0</v>
      </c>
      <c r="BW863" s="10"/>
      <c r="BX863" s="4">
        <f t="shared" si="54"/>
        <v>1</v>
      </c>
      <c r="BY863" s="4">
        <f t="shared" si="55"/>
        <v>1</v>
      </c>
    </row>
    <row r="864" spans="1:77">
      <c r="A864" s="10">
        <v>859</v>
      </c>
      <c r="BP864" s="3"/>
      <c r="BQ864" s="3"/>
      <c r="BR864" s="3"/>
      <c r="BS864" s="3"/>
      <c r="BT864" s="10">
        <v>859</v>
      </c>
      <c r="BU864" s="4">
        <f t="shared" si="52"/>
        <v>0</v>
      </c>
      <c r="BV864" s="4">
        <f t="shared" si="53"/>
        <v>0</v>
      </c>
      <c r="BW864" s="10"/>
      <c r="BX864" s="4">
        <f t="shared" si="54"/>
        <v>1</v>
      </c>
      <c r="BY864" s="4">
        <f t="shared" si="55"/>
        <v>1</v>
      </c>
    </row>
    <row r="865" spans="1:77">
      <c r="A865" s="10">
        <v>860</v>
      </c>
      <c r="BP865" s="3"/>
      <c r="BQ865" s="3"/>
      <c r="BR865" s="3"/>
      <c r="BS865" s="3"/>
      <c r="BT865" s="10">
        <v>860</v>
      </c>
      <c r="BU865" s="4">
        <f t="shared" si="52"/>
        <v>0</v>
      </c>
      <c r="BV865" s="4">
        <f t="shared" si="53"/>
        <v>0</v>
      </c>
      <c r="BW865" s="10"/>
      <c r="BX865" s="4">
        <f t="shared" si="54"/>
        <v>1</v>
      </c>
      <c r="BY865" s="4">
        <f t="shared" si="55"/>
        <v>1</v>
      </c>
    </row>
    <row r="866" spans="1:77">
      <c r="A866" s="10">
        <v>861</v>
      </c>
      <c r="BP866" s="3"/>
      <c r="BQ866" s="3"/>
      <c r="BR866" s="3"/>
      <c r="BS866" s="3"/>
      <c r="BT866" s="10">
        <v>861</v>
      </c>
      <c r="BU866" s="4">
        <f t="shared" si="52"/>
        <v>0</v>
      </c>
      <c r="BV866" s="4">
        <f t="shared" si="53"/>
        <v>0</v>
      </c>
      <c r="BW866" s="10"/>
      <c r="BX866" s="4">
        <f t="shared" si="54"/>
        <v>1</v>
      </c>
      <c r="BY866" s="4">
        <f t="shared" si="55"/>
        <v>1</v>
      </c>
    </row>
    <row r="867" spans="1:77">
      <c r="A867" s="10">
        <v>862</v>
      </c>
      <c r="BP867" s="3"/>
      <c r="BQ867" s="3"/>
      <c r="BR867" s="3"/>
      <c r="BS867" s="3"/>
      <c r="BT867" s="10">
        <v>862</v>
      </c>
      <c r="BU867" s="4">
        <f t="shared" si="52"/>
        <v>0</v>
      </c>
      <c r="BV867" s="4">
        <f t="shared" si="53"/>
        <v>0</v>
      </c>
      <c r="BW867" s="10"/>
      <c r="BX867" s="4">
        <f t="shared" si="54"/>
        <v>1</v>
      </c>
      <c r="BY867" s="4">
        <f t="shared" si="55"/>
        <v>1</v>
      </c>
    </row>
    <row r="868" spans="1:77">
      <c r="A868" s="10">
        <v>863</v>
      </c>
      <c r="BP868" s="3"/>
      <c r="BQ868" s="3"/>
      <c r="BR868" s="3"/>
      <c r="BS868" s="3"/>
      <c r="BT868" s="10">
        <v>863</v>
      </c>
      <c r="BU868" s="4">
        <f t="shared" si="52"/>
        <v>0</v>
      </c>
      <c r="BV868" s="4">
        <f t="shared" si="53"/>
        <v>0</v>
      </c>
      <c r="BW868" s="10"/>
      <c r="BX868" s="4">
        <f t="shared" si="54"/>
        <v>1</v>
      </c>
      <c r="BY868" s="4">
        <f t="shared" si="55"/>
        <v>1</v>
      </c>
    </row>
    <row r="869" spans="1:77">
      <c r="A869" s="10">
        <v>864</v>
      </c>
      <c r="BP869" s="3"/>
      <c r="BQ869" s="3"/>
      <c r="BR869" s="3"/>
      <c r="BS869" s="3"/>
      <c r="BT869" s="10">
        <v>864</v>
      </c>
      <c r="BU869" s="4">
        <f t="shared" si="52"/>
        <v>0</v>
      </c>
      <c r="BV869" s="4">
        <f t="shared" si="53"/>
        <v>0</v>
      </c>
      <c r="BW869" s="10"/>
      <c r="BX869" s="4">
        <f t="shared" si="54"/>
        <v>1</v>
      </c>
      <c r="BY869" s="4">
        <f t="shared" si="55"/>
        <v>1</v>
      </c>
    </row>
    <row r="870" spans="1:77">
      <c r="A870" s="10">
        <v>865</v>
      </c>
      <c r="BP870" s="3"/>
      <c r="BQ870" s="3"/>
      <c r="BR870" s="3"/>
      <c r="BS870" s="3"/>
      <c r="BT870" s="10">
        <v>865</v>
      </c>
      <c r="BU870" s="4">
        <f t="shared" si="52"/>
        <v>0</v>
      </c>
      <c r="BV870" s="4">
        <f t="shared" si="53"/>
        <v>0</v>
      </c>
      <c r="BW870" s="10"/>
      <c r="BX870" s="4">
        <f t="shared" si="54"/>
        <v>1</v>
      </c>
      <c r="BY870" s="4">
        <f t="shared" si="55"/>
        <v>1</v>
      </c>
    </row>
    <row r="871" spans="1:77">
      <c r="A871" s="10">
        <v>866</v>
      </c>
      <c r="BP871" s="3"/>
      <c r="BQ871" s="3"/>
      <c r="BR871" s="3"/>
      <c r="BS871" s="3"/>
      <c r="BT871" s="10">
        <v>866</v>
      </c>
      <c r="BU871" s="4">
        <f t="shared" si="52"/>
        <v>0</v>
      </c>
      <c r="BV871" s="4">
        <f t="shared" si="53"/>
        <v>0</v>
      </c>
      <c r="BW871" s="10"/>
      <c r="BX871" s="4">
        <f t="shared" si="54"/>
        <v>1</v>
      </c>
      <c r="BY871" s="4">
        <f t="shared" si="55"/>
        <v>1</v>
      </c>
    </row>
    <row r="872" spans="1:77">
      <c r="A872" s="10">
        <v>867</v>
      </c>
      <c r="BP872" s="3"/>
      <c r="BQ872" s="3"/>
      <c r="BR872" s="3"/>
      <c r="BS872" s="3"/>
      <c r="BT872" s="10">
        <v>867</v>
      </c>
      <c r="BU872" s="4">
        <f t="shared" si="52"/>
        <v>0</v>
      </c>
      <c r="BV872" s="4">
        <f t="shared" si="53"/>
        <v>0</v>
      </c>
      <c r="BW872" s="10"/>
      <c r="BX872" s="4">
        <f t="shared" si="54"/>
        <v>1</v>
      </c>
      <c r="BY872" s="4">
        <f t="shared" si="55"/>
        <v>1</v>
      </c>
    </row>
    <row r="873" spans="1:77">
      <c r="A873" s="10">
        <v>868</v>
      </c>
      <c r="BP873" s="3"/>
      <c r="BQ873" s="3"/>
      <c r="BR873" s="3"/>
      <c r="BS873" s="3"/>
      <c r="BT873" s="10">
        <v>868</v>
      </c>
      <c r="BU873" s="4">
        <f t="shared" si="52"/>
        <v>0</v>
      </c>
      <c r="BV873" s="4">
        <f t="shared" si="53"/>
        <v>0</v>
      </c>
      <c r="BW873" s="10"/>
      <c r="BX873" s="4">
        <f t="shared" si="54"/>
        <v>1</v>
      </c>
      <c r="BY873" s="4">
        <f t="shared" si="55"/>
        <v>1</v>
      </c>
    </row>
    <row r="874" spans="1:77">
      <c r="A874" s="10">
        <v>869</v>
      </c>
      <c r="BP874" s="3"/>
      <c r="BQ874" s="3"/>
      <c r="BR874" s="3"/>
      <c r="BS874" s="3"/>
      <c r="BT874" s="10">
        <v>869</v>
      </c>
      <c r="BU874" s="4">
        <f t="shared" si="52"/>
        <v>0</v>
      </c>
      <c r="BV874" s="4">
        <f t="shared" si="53"/>
        <v>0</v>
      </c>
      <c r="BW874" s="10"/>
      <c r="BX874" s="4">
        <f t="shared" si="54"/>
        <v>1</v>
      </c>
      <c r="BY874" s="4">
        <f t="shared" si="55"/>
        <v>1</v>
      </c>
    </row>
    <row r="875" spans="1:77">
      <c r="A875" s="10">
        <v>870</v>
      </c>
      <c r="BP875" s="3"/>
      <c r="BQ875" s="3"/>
      <c r="BR875" s="3"/>
      <c r="BS875" s="3"/>
      <c r="BT875" s="10">
        <v>870</v>
      </c>
      <c r="BU875" s="4">
        <f t="shared" si="52"/>
        <v>0</v>
      </c>
      <c r="BV875" s="4">
        <f t="shared" si="53"/>
        <v>0</v>
      </c>
      <c r="BW875" s="10"/>
      <c r="BX875" s="4">
        <f t="shared" si="54"/>
        <v>1</v>
      </c>
      <c r="BY875" s="4">
        <f t="shared" si="55"/>
        <v>1</v>
      </c>
    </row>
    <row r="876" spans="1:77">
      <c r="A876" s="10">
        <v>871</v>
      </c>
      <c r="BP876" s="3"/>
      <c r="BQ876" s="3"/>
      <c r="BR876" s="3"/>
      <c r="BS876" s="3"/>
      <c r="BT876" s="10">
        <v>871</v>
      </c>
      <c r="BU876" s="4">
        <f t="shared" si="52"/>
        <v>0</v>
      </c>
      <c r="BV876" s="4">
        <f t="shared" si="53"/>
        <v>0</v>
      </c>
      <c r="BW876" s="10"/>
      <c r="BX876" s="4">
        <f t="shared" si="54"/>
        <v>1</v>
      </c>
      <c r="BY876" s="4">
        <f t="shared" si="55"/>
        <v>1</v>
      </c>
    </row>
    <row r="877" spans="1:77">
      <c r="A877" s="10">
        <v>872</v>
      </c>
      <c r="BP877" s="3"/>
      <c r="BQ877" s="3"/>
      <c r="BR877" s="3"/>
      <c r="BS877" s="3"/>
      <c r="BT877" s="10">
        <v>872</v>
      </c>
      <c r="BU877" s="4">
        <f t="shared" si="52"/>
        <v>0</v>
      </c>
      <c r="BV877" s="4">
        <f t="shared" si="53"/>
        <v>0</v>
      </c>
      <c r="BW877" s="10"/>
      <c r="BX877" s="4">
        <f t="shared" si="54"/>
        <v>1</v>
      </c>
      <c r="BY877" s="4">
        <f t="shared" si="55"/>
        <v>1</v>
      </c>
    </row>
    <row r="878" spans="1:77">
      <c r="A878" s="10">
        <v>873</v>
      </c>
      <c r="BP878" s="3"/>
      <c r="BQ878" s="3"/>
      <c r="BR878" s="3"/>
      <c r="BS878" s="3"/>
      <c r="BT878" s="10">
        <v>873</v>
      </c>
      <c r="BU878" s="4">
        <f t="shared" si="52"/>
        <v>0</v>
      </c>
      <c r="BV878" s="4">
        <f t="shared" si="53"/>
        <v>0</v>
      </c>
      <c r="BW878" s="10"/>
      <c r="BX878" s="4">
        <f t="shared" si="54"/>
        <v>1</v>
      </c>
      <c r="BY878" s="4">
        <f t="shared" si="55"/>
        <v>1</v>
      </c>
    </row>
    <row r="879" spans="1:77">
      <c r="A879" s="10">
        <v>874</v>
      </c>
      <c r="BP879" s="3"/>
      <c r="BQ879" s="3"/>
      <c r="BR879" s="3"/>
      <c r="BS879" s="3"/>
      <c r="BT879" s="10">
        <v>874</v>
      </c>
      <c r="BU879" s="4">
        <f t="shared" si="52"/>
        <v>0</v>
      </c>
      <c r="BV879" s="4">
        <f t="shared" si="53"/>
        <v>0</v>
      </c>
      <c r="BW879" s="10"/>
      <c r="BX879" s="4">
        <f t="shared" si="54"/>
        <v>1</v>
      </c>
      <c r="BY879" s="4">
        <f t="shared" si="55"/>
        <v>1</v>
      </c>
    </row>
    <row r="880" spans="1:77">
      <c r="A880" s="10">
        <v>875</v>
      </c>
      <c r="BP880" s="3"/>
      <c r="BQ880" s="3"/>
      <c r="BR880" s="3"/>
      <c r="BS880" s="3"/>
      <c r="BT880" s="10">
        <v>875</v>
      </c>
      <c r="BU880" s="4">
        <f t="shared" si="52"/>
        <v>0</v>
      </c>
      <c r="BV880" s="4">
        <f t="shared" si="53"/>
        <v>0</v>
      </c>
      <c r="BW880" s="10"/>
      <c r="BX880" s="4">
        <f t="shared" si="54"/>
        <v>1</v>
      </c>
      <c r="BY880" s="4">
        <f t="shared" si="55"/>
        <v>1</v>
      </c>
    </row>
    <row r="881" spans="1:77">
      <c r="A881" s="10">
        <v>876</v>
      </c>
      <c r="BP881" s="3"/>
      <c r="BQ881" s="3"/>
      <c r="BR881" s="3"/>
      <c r="BS881" s="3"/>
      <c r="BT881" s="10">
        <v>876</v>
      </c>
      <c r="BU881" s="4">
        <f t="shared" si="52"/>
        <v>0</v>
      </c>
      <c r="BV881" s="4">
        <f t="shared" si="53"/>
        <v>0</v>
      </c>
      <c r="BW881" s="10"/>
      <c r="BX881" s="4">
        <f t="shared" si="54"/>
        <v>1</v>
      </c>
      <c r="BY881" s="4">
        <f t="shared" si="55"/>
        <v>1</v>
      </c>
    </row>
    <row r="882" spans="1:77">
      <c r="A882" s="10">
        <v>877</v>
      </c>
      <c r="BP882" s="3"/>
      <c r="BQ882" s="3"/>
      <c r="BR882" s="3"/>
      <c r="BS882" s="3"/>
      <c r="BT882" s="10">
        <v>877</v>
      </c>
      <c r="BU882" s="4">
        <f t="shared" si="52"/>
        <v>0</v>
      </c>
      <c r="BV882" s="4">
        <f t="shared" si="53"/>
        <v>0</v>
      </c>
      <c r="BW882" s="10"/>
      <c r="BX882" s="4">
        <f t="shared" si="54"/>
        <v>1</v>
      </c>
      <c r="BY882" s="4">
        <f t="shared" si="55"/>
        <v>1</v>
      </c>
    </row>
    <row r="883" spans="1:77">
      <c r="A883" s="10">
        <v>878</v>
      </c>
      <c r="BP883" s="3"/>
      <c r="BQ883" s="3"/>
      <c r="BR883" s="3"/>
      <c r="BS883" s="3"/>
      <c r="BT883" s="10">
        <v>878</v>
      </c>
      <c r="BU883" s="4">
        <f t="shared" si="52"/>
        <v>0</v>
      </c>
      <c r="BV883" s="4">
        <f t="shared" si="53"/>
        <v>0</v>
      </c>
      <c r="BW883" s="10"/>
      <c r="BX883" s="4">
        <f t="shared" si="54"/>
        <v>1</v>
      </c>
      <c r="BY883" s="4">
        <f t="shared" si="55"/>
        <v>1</v>
      </c>
    </row>
    <row r="884" spans="1:77">
      <c r="A884" s="10">
        <v>879</v>
      </c>
      <c r="BP884" s="3"/>
      <c r="BQ884" s="3"/>
      <c r="BR884" s="3"/>
      <c r="BS884" s="3"/>
      <c r="BT884" s="10">
        <v>879</v>
      </c>
      <c r="BU884" s="4">
        <f t="shared" si="52"/>
        <v>0</v>
      </c>
      <c r="BV884" s="4">
        <f t="shared" si="53"/>
        <v>0</v>
      </c>
      <c r="BW884" s="10"/>
      <c r="BX884" s="4">
        <f t="shared" si="54"/>
        <v>1</v>
      </c>
      <c r="BY884" s="4">
        <f t="shared" si="55"/>
        <v>1</v>
      </c>
    </row>
    <row r="885" spans="1:77">
      <c r="A885" s="10">
        <v>880</v>
      </c>
      <c r="BP885" s="3"/>
      <c r="BQ885" s="3"/>
      <c r="BR885" s="3"/>
      <c r="BS885" s="3"/>
      <c r="BT885" s="10">
        <v>880</v>
      </c>
      <c r="BU885" s="4">
        <f t="shared" si="52"/>
        <v>0</v>
      </c>
      <c r="BV885" s="4">
        <f t="shared" si="53"/>
        <v>0</v>
      </c>
      <c r="BW885" s="10"/>
      <c r="BX885" s="4">
        <f t="shared" si="54"/>
        <v>1</v>
      </c>
      <c r="BY885" s="4">
        <f t="shared" si="55"/>
        <v>1</v>
      </c>
    </row>
    <row r="886" spans="1:77">
      <c r="A886" s="10">
        <v>881</v>
      </c>
      <c r="BP886" s="3"/>
      <c r="BQ886" s="3"/>
      <c r="BR886" s="3"/>
      <c r="BS886" s="3"/>
      <c r="BT886" s="10">
        <v>881</v>
      </c>
      <c r="BU886" s="4">
        <f t="shared" si="52"/>
        <v>0</v>
      </c>
      <c r="BV886" s="4">
        <f t="shared" si="53"/>
        <v>0</v>
      </c>
      <c r="BW886" s="10"/>
      <c r="BX886" s="4">
        <f t="shared" si="54"/>
        <v>1</v>
      </c>
      <c r="BY886" s="4">
        <f t="shared" si="55"/>
        <v>1</v>
      </c>
    </row>
    <row r="887" spans="1:77">
      <c r="A887" s="10">
        <v>882</v>
      </c>
      <c r="BP887" s="3"/>
      <c r="BQ887" s="3"/>
      <c r="BR887" s="3"/>
      <c r="BS887" s="3"/>
      <c r="BT887" s="10">
        <v>882</v>
      </c>
      <c r="BU887" s="4">
        <f t="shared" si="52"/>
        <v>0</v>
      </c>
      <c r="BV887" s="4">
        <f t="shared" si="53"/>
        <v>0</v>
      </c>
      <c r="BW887" s="10"/>
      <c r="BX887" s="4">
        <f t="shared" si="54"/>
        <v>1</v>
      </c>
      <c r="BY887" s="4">
        <f t="shared" si="55"/>
        <v>1</v>
      </c>
    </row>
    <row r="888" spans="1:77">
      <c r="A888" s="10">
        <v>883</v>
      </c>
      <c r="BP888" s="3"/>
      <c r="BQ888" s="3"/>
      <c r="BR888" s="3"/>
      <c r="BS888" s="3"/>
      <c r="BT888" s="10">
        <v>883</v>
      </c>
      <c r="BU888" s="4">
        <f t="shared" si="52"/>
        <v>0</v>
      </c>
      <c r="BV888" s="4">
        <f t="shared" si="53"/>
        <v>0</v>
      </c>
      <c r="BW888" s="10"/>
      <c r="BX888" s="4">
        <f t="shared" si="54"/>
        <v>1</v>
      </c>
      <c r="BY888" s="4">
        <f t="shared" si="55"/>
        <v>1</v>
      </c>
    </row>
    <row r="889" spans="1:77">
      <c r="A889" s="10">
        <v>884</v>
      </c>
      <c r="BP889" s="3"/>
      <c r="BQ889" s="3"/>
      <c r="BR889" s="3"/>
      <c r="BS889" s="3"/>
      <c r="BT889" s="10">
        <v>884</v>
      </c>
      <c r="BU889" s="4">
        <f t="shared" si="52"/>
        <v>0</v>
      </c>
      <c r="BV889" s="4">
        <f t="shared" si="53"/>
        <v>0</v>
      </c>
      <c r="BW889" s="10"/>
      <c r="BX889" s="4">
        <f t="shared" si="54"/>
        <v>1</v>
      </c>
      <c r="BY889" s="4">
        <f t="shared" si="55"/>
        <v>1</v>
      </c>
    </row>
    <row r="890" spans="1:77">
      <c r="A890" s="10">
        <v>885</v>
      </c>
      <c r="BP890" s="3"/>
      <c r="BQ890" s="3"/>
      <c r="BR890" s="3"/>
      <c r="BS890" s="3"/>
      <c r="BT890" s="10">
        <v>885</v>
      </c>
      <c r="BU890" s="4">
        <f t="shared" si="52"/>
        <v>0</v>
      </c>
      <c r="BV890" s="4">
        <f t="shared" si="53"/>
        <v>0</v>
      </c>
      <c r="BW890" s="10"/>
      <c r="BX890" s="4">
        <f t="shared" si="54"/>
        <v>1</v>
      </c>
      <c r="BY890" s="4">
        <f t="shared" si="55"/>
        <v>1</v>
      </c>
    </row>
    <row r="891" spans="1:77">
      <c r="A891" s="10">
        <v>886</v>
      </c>
      <c r="BP891" s="3"/>
      <c r="BQ891" s="3"/>
      <c r="BR891" s="3"/>
      <c r="BS891" s="3"/>
      <c r="BT891" s="10">
        <v>886</v>
      </c>
      <c r="BU891" s="4">
        <f t="shared" si="52"/>
        <v>0</v>
      </c>
      <c r="BV891" s="4">
        <f t="shared" si="53"/>
        <v>0</v>
      </c>
      <c r="BW891" s="10"/>
      <c r="BX891" s="4">
        <f t="shared" si="54"/>
        <v>1</v>
      </c>
      <c r="BY891" s="4">
        <f t="shared" si="55"/>
        <v>1</v>
      </c>
    </row>
    <row r="892" spans="1:77">
      <c r="A892" s="10">
        <v>887</v>
      </c>
      <c r="BP892" s="3"/>
      <c r="BQ892" s="3"/>
      <c r="BR892" s="3"/>
      <c r="BS892" s="3"/>
      <c r="BT892" s="10">
        <v>887</v>
      </c>
      <c r="BU892" s="4">
        <f t="shared" si="52"/>
        <v>0</v>
      </c>
      <c r="BV892" s="4">
        <f t="shared" si="53"/>
        <v>0</v>
      </c>
      <c r="BW892" s="10"/>
      <c r="BX892" s="4">
        <f t="shared" si="54"/>
        <v>1</v>
      </c>
      <c r="BY892" s="4">
        <f t="shared" si="55"/>
        <v>1</v>
      </c>
    </row>
    <row r="893" spans="1:77">
      <c r="A893" s="10">
        <v>888</v>
      </c>
      <c r="BP893" s="3"/>
      <c r="BQ893" s="3"/>
      <c r="BR893" s="3"/>
      <c r="BS893" s="3"/>
      <c r="BT893" s="10">
        <v>888</v>
      </c>
      <c r="BU893" s="4">
        <f t="shared" si="52"/>
        <v>0</v>
      </c>
      <c r="BV893" s="4">
        <f t="shared" si="53"/>
        <v>0</v>
      </c>
      <c r="BW893" s="10"/>
      <c r="BX893" s="4">
        <f t="shared" si="54"/>
        <v>1</v>
      </c>
      <c r="BY893" s="4">
        <f t="shared" si="55"/>
        <v>1</v>
      </c>
    </row>
    <row r="894" spans="1:77">
      <c r="A894" s="10">
        <v>889</v>
      </c>
      <c r="BP894" s="3"/>
      <c r="BQ894" s="3"/>
      <c r="BR894" s="3"/>
      <c r="BS894" s="3"/>
      <c r="BT894" s="10">
        <v>889</v>
      </c>
      <c r="BU894" s="4">
        <f t="shared" si="52"/>
        <v>0</v>
      </c>
      <c r="BV894" s="4">
        <f t="shared" si="53"/>
        <v>0</v>
      </c>
      <c r="BW894" s="10"/>
      <c r="BX894" s="4">
        <f t="shared" si="54"/>
        <v>1</v>
      </c>
      <c r="BY894" s="4">
        <f t="shared" si="55"/>
        <v>1</v>
      </c>
    </row>
    <row r="895" spans="1:77">
      <c r="A895" s="10">
        <v>890</v>
      </c>
      <c r="BP895" s="3"/>
      <c r="BQ895" s="3"/>
      <c r="BR895" s="3"/>
      <c r="BS895" s="3"/>
      <c r="BT895" s="10">
        <v>890</v>
      </c>
      <c r="BU895" s="4">
        <f t="shared" si="52"/>
        <v>0</v>
      </c>
      <c r="BV895" s="4">
        <f t="shared" si="53"/>
        <v>0</v>
      </c>
      <c r="BW895" s="10"/>
      <c r="BX895" s="4">
        <f t="shared" si="54"/>
        <v>1</v>
      </c>
      <c r="BY895" s="4">
        <f t="shared" si="55"/>
        <v>1</v>
      </c>
    </row>
    <row r="896" spans="1:77">
      <c r="A896" s="10">
        <v>891</v>
      </c>
      <c r="BP896" s="3"/>
      <c r="BQ896" s="3"/>
      <c r="BR896" s="3"/>
      <c r="BS896" s="3"/>
      <c r="BT896" s="10">
        <v>891</v>
      </c>
      <c r="BU896" s="4">
        <f t="shared" si="52"/>
        <v>0</v>
      </c>
      <c r="BV896" s="4">
        <f t="shared" si="53"/>
        <v>0</v>
      </c>
      <c r="BW896" s="10"/>
      <c r="BX896" s="4">
        <f t="shared" si="54"/>
        <v>1</v>
      </c>
      <c r="BY896" s="4">
        <f t="shared" si="55"/>
        <v>1</v>
      </c>
    </row>
    <row r="897" spans="1:77">
      <c r="A897" s="10">
        <v>892</v>
      </c>
      <c r="BP897" s="3"/>
      <c r="BQ897" s="3"/>
      <c r="BR897" s="3"/>
      <c r="BS897" s="3"/>
      <c r="BT897" s="10">
        <v>892</v>
      </c>
      <c r="BU897" s="4">
        <f t="shared" si="52"/>
        <v>0</v>
      </c>
      <c r="BV897" s="4">
        <f t="shared" si="53"/>
        <v>0</v>
      </c>
      <c r="BW897" s="10"/>
      <c r="BX897" s="4">
        <f t="shared" si="54"/>
        <v>1</v>
      </c>
      <c r="BY897" s="4">
        <f t="shared" si="55"/>
        <v>1</v>
      </c>
    </row>
    <row r="898" spans="1:77">
      <c r="A898" s="10">
        <v>893</v>
      </c>
      <c r="BP898" s="3"/>
      <c r="BQ898" s="3"/>
      <c r="BR898" s="3"/>
      <c r="BS898" s="3"/>
      <c r="BT898" s="10">
        <v>893</v>
      </c>
      <c r="BU898" s="4">
        <f t="shared" si="52"/>
        <v>0</v>
      </c>
      <c r="BV898" s="4">
        <f t="shared" si="53"/>
        <v>0</v>
      </c>
      <c r="BW898" s="10"/>
      <c r="BX898" s="4">
        <f t="shared" si="54"/>
        <v>1</v>
      </c>
      <c r="BY898" s="4">
        <f t="shared" si="55"/>
        <v>1</v>
      </c>
    </row>
    <row r="899" spans="1:77">
      <c r="A899" s="10">
        <v>894</v>
      </c>
      <c r="BP899" s="3"/>
      <c r="BQ899" s="3"/>
      <c r="BR899" s="3"/>
      <c r="BS899" s="3"/>
      <c r="BT899" s="10">
        <v>894</v>
      </c>
      <c r="BU899" s="4">
        <f t="shared" si="52"/>
        <v>0</v>
      </c>
      <c r="BV899" s="4">
        <f t="shared" si="53"/>
        <v>0</v>
      </c>
      <c r="BW899" s="10"/>
      <c r="BX899" s="4">
        <f t="shared" si="54"/>
        <v>1</v>
      </c>
      <c r="BY899" s="4">
        <f t="shared" si="55"/>
        <v>1</v>
      </c>
    </row>
    <row r="900" spans="1:77">
      <c r="A900" s="10">
        <v>895</v>
      </c>
      <c r="BP900" s="3"/>
      <c r="BQ900" s="3"/>
      <c r="BR900" s="3"/>
      <c r="BS900" s="3"/>
      <c r="BT900" s="10">
        <v>895</v>
      </c>
      <c r="BU900" s="4">
        <f t="shared" si="52"/>
        <v>0</v>
      </c>
      <c r="BV900" s="4">
        <f t="shared" si="53"/>
        <v>0</v>
      </c>
      <c r="BW900" s="10"/>
      <c r="BX900" s="4">
        <f t="shared" si="54"/>
        <v>1</v>
      </c>
      <c r="BY900" s="4">
        <f t="shared" si="55"/>
        <v>1</v>
      </c>
    </row>
    <row r="901" spans="1:77">
      <c r="A901" s="10">
        <v>896</v>
      </c>
      <c r="BP901" s="3"/>
      <c r="BQ901" s="3"/>
      <c r="BR901" s="3"/>
      <c r="BS901" s="3"/>
      <c r="BT901" s="10">
        <v>896</v>
      </c>
      <c r="BU901" s="4">
        <f t="shared" si="52"/>
        <v>0</v>
      </c>
      <c r="BV901" s="4">
        <f t="shared" si="53"/>
        <v>0</v>
      </c>
      <c r="BW901" s="10"/>
      <c r="BX901" s="4">
        <f t="shared" si="54"/>
        <v>1</v>
      </c>
      <c r="BY901" s="4">
        <f t="shared" si="55"/>
        <v>1</v>
      </c>
    </row>
    <row r="902" spans="1:77">
      <c r="A902" s="10">
        <v>897</v>
      </c>
      <c r="BP902" s="3"/>
      <c r="BQ902" s="3"/>
      <c r="BR902" s="3"/>
      <c r="BS902" s="3"/>
      <c r="BT902" s="10">
        <v>897</v>
      </c>
      <c r="BU902" s="4">
        <f t="shared" si="52"/>
        <v>0</v>
      </c>
      <c r="BV902" s="4">
        <f t="shared" si="53"/>
        <v>0</v>
      </c>
      <c r="BW902" s="10"/>
      <c r="BX902" s="4">
        <f t="shared" si="54"/>
        <v>1</v>
      </c>
      <c r="BY902" s="4">
        <f t="shared" si="55"/>
        <v>1</v>
      </c>
    </row>
    <row r="903" spans="1:77">
      <c r="A903" s="10">
        <v>898</v>
      </c>
      <c r="BP903" s="3"/>
      <c r="BQ903" s="3"/>
      <c r="BR903" s="3"/>
      <c r="BS903" s="3"/>
      <c r="BT903" s="10">
        <v>898</v>
      </c>
      <c r="BU903" s="4">
        <f t="shared" ref="BU903:BU966" si="56">BP903*$BV$1-BQ903</f>
        <v>0</v>
      </c>
      <c r="BV903" s="4">
        <f t="shared" ref="BV903:BV966" si="57">BR903*$BV$1-BS903</f>
        <v>0</v>
      </c>
      <c r="BW903" s="10"/>
      <c r="BX903" s="4">
        <f t="shared" ref="BX903:BX966" si="58">IF(BU903=MAX($BU903:$BV903),1,0)</f>
        <v>1</v>
      </c>
      <c r="BY903" s="4">
        <f t="shared" ref="BY903:BY966" si="59">IF(BV903=MAX($BU903:$BV903),1,0)</f>
        <v>1</v>
      </c>
    </row>
    <row r="904" spans="1:77">
      <c r="A904" s="10">
        <v>899</v>
      </c>
      <c r="BP904" s="3"/>
      <c r="BQ904" s="3"/>
      <c r="BR904" s="3"/>
      <c r="BS904" s="3"/>
      <c r="BT904" s="10">
        <v>899</v>
      </c>
      <c r="BU904" s="4">
        <f t="shared" si="56"/>
        <v>0</v>
      </c>
      <c r="BV904" s="4">
        <f t="shared" si="57"/>
        <v>0</v>
      </c>
      <c r="BW904" s="10"/>
      <c r="BX904" s="4">
        <f t="shared" si="58"/>
        <v>1</v>
      </c>
      <c r="BY904" s="4">
        <f t="shared" si="59"/>
        <v>1</v>
      </c>
    </row>
    <row r="905" spans="1:77">
      <c r="A905" s="10">
        <v>900</v>
      </c>
      <c r="BP905" s="3"/>
      <c r="BQ905" s="3"/>
      <c r="BR905" s="3"/>
      <c r="BS905" s="3"/>
      <c r="BT905" s="10">
        <v>900</v>
      </c>
      <c r="BU905" s="4">
        <f t="shared" si="56"/>
        <v>0</v>
      </c>
      <c r="BV905" s="4">
        <f t="shared" si="57"/>
        <v>0</v>
      </c>
      <c r="BW905" s="10"/>
      <c r="BX905" s="4">
        <f t="shared" si="58"/>
        <v>1</v>
      </c>
      <c r="BY905" s="4">
        <f t="shared" si="59"/>
        <v>1</v>
      </c>
    </row>
    <row r="906" spans="1:77">
      <c r="A906" s="10">
        <v>901</v>
      </c>
      <c r="BP906" s="3"/>
      <c r="BQ906" s="3"/>
      <c r="BR906" s="3"/>
      <c r="BS906" s="3"/>
      <c r="BT906" s="10">
        <v>901</v>
      </c>
      <c r="BU906" s="4">
        <f t="shared" si="56"/>
        <v>0</v>
      </c>
      <c r="BV906" s="4">
        <f t="shared" si="57"/>
        <v>0</v>
      </c>
      <c r="BW906" s="10"/>
      <c r="BX906" s="4">
        <f t="shared" si="58"/>
        <v>1</v>
      </c>
      <c r="BY906" s="4">
        <f t="shared" si="59"/>
        <v>1</v>
      </c>
    </row>
    <row r="907" spans="1:77">
      <c r="A907" s="10">
        <v>902</v>
      </c>
      <c r="BP907" s="3"/>
      <c r="BQ907" s="3"/>
      <c r="BR907" s="3"/>
      <c r="BS907" s="3"/>
      <c r="BT907" s="10">
        <v>902</v>
      </c>
      <c r="BU907" s="4">
        <f t="shared" si="56"/>
        <v>0</v>
      </c>
      <c r="BV907" s="4">
        <f t="shared" si="57"/>
        <v>0</v>
      </c>
      <c r="BW907" s="10"/>
      <c r="BX907" s="4">
        <f t="shared" si="58"/>
        <v>1</v>
      </c>
      <c r="BY907" s="4">
        <f t="shared" si="59"/>
        <v>1</v>
      </c>
    </row>
    <row r="908" spans="1:77">
      <c r="A908" s="10">
        <v>903</v>
      </c>
      <c r="BP908" s="3"/>
      <c r="BQ908" s="3"/>
      <c r="BR908" s="3"/>
      <c r="BS908" s="3"/>
      <c r="BT908" s="10">
        <v>903</v>
      </c>
      <c r="BU908" s="4">
        <f t="shared" si="56"/>
        <v>0</v>
      </c>
      <c r="BV908" s="4">
        <f t="shared" si="57"/>
        <v>0</v>
      </c>
      <c r="BW908" s="10"/>
      <c r="BX908" s="4">
        <f t="shared" si="58"/>
        <v>1</v>
      </c>
      <c r="BY908" s="4">
        <f t="shared" si="59"/>
        <v>1</v>
      </c>
    </row>
    <row r="909" spans="1:77">
      <c r="A909" s="10">
        <v>904</v>
      </c>
      <c r="BP909" s="3"/>
      <c r="BQ909" s="3"/>
      <c r="BR909" s="3"/>
      <c r="BS909" s="3"/>
      <c r="BT909" s="10">
        <v>904</v>
      </c>
      <c r="BU909" s="4">
        <f t="shared" si="56"/>
        <v>0</v>
      </c>
      <c r="BV909" s="4">
        <f t="shared" si="57"/>
        <v>0</v>
      </c>
      <c r="BW909" s="10"/>
      <c r="BX909" s="4">
        <f t="shared" si="58"/>
        <v>1</v>
      </c>
      <c r="BY909" s="4">
        <f t="shared" si="59"/>
        <v>1</v>
      </c>
    </row>
    <row r="910" spans="1:77">
      <c r="A910" s="10">
        <v>905</v>
      </c>
      <c r="BP910" s="3"/>
      <c r="BQ910" s="3"/>
      <c r="BR910" s="3"/>
      <c r="BS910" s="3"/>
      <c r="BT910" s="10">
        <v>905</v>
      </c>
      <c r="BU910" s="4">
        <f t="shared" si="56"/>
        <v>0</v>
      </c>
      <c r="BV910" s="4">
        <f t="shared" si="57"/>
        <v>0</v>
      </c>
      <c r="BW910" s="10"/>
      <c r="BX910" s="4">
        <f t="shared" si="58"/>
        <v>1</v>
      </c>
      <c r="BY910" s="4">
        <f t="shared" si="59"/>
        <v>1</v>
      </c>
    </row>
    <row r="911" spans="1:77">
      <c r="A911" s="10">
        <v>906</v>
      </c>
      <c r="BP911" s="3"/>
      <c r="BQ911" s="3"/>
      <c r="BR911" s="3"/>
      <c r="BS911" s="3"/>
      <c r="BT911" s="10">
        <v>906</v>
      </c>
      <c r="BU911" s="4">
        <f t="shared" si="56"/>
        <v>0</v>
      </c>
      <c r="BV911" s="4">
        <f t="shared" si="57"/>
        <v>0</v>
      </c>
      <c r="BW911" s="10"/>
      <c r="BX911" s="4">
        <f t="shared" si="58"/>
        <v>1</v>
      </c>
      <c r="BY911" s="4">
        <f t="shared" si="59"/>
        <v>1</v>
      </c>
    </row>
    <row r="912" spans="1:77">
      <c r="A912" s="10">
        <v>907</v>
      </c>
      <c r="BP912" s="3"/>
      <c r="BQ912" s="3"/>
      <c r="BR912" s="3"/>
      <c r="BS912" s="3"/>
      <c r="BT912" s="10">
        <v>907</v>
      </c>
      <c r="BU912" s="4">
        <f t="shared" si="56"/>
        <v>0</v>
      </c>
      <c r="BV912" s="4">
        <f t="shared" si="57"/>
        <v>0</v>
      </c>
      <c r="BW912" s="10"/>
      <c r="BX912" s="4">
        <f t="shared" si="58"/>
        <v>1</v>
      </c>
      <c r="BY912" s="4">
        <f t="shared" si="59"/>
        <v>1</v>
      </c>
    </row>
    <row r="913" spans="1:77">
      <c r="A913" s="10">
        <v>908</v>
      </c>
      <c r="BP913" s="3"/>
      <c r="BQ913" s="3"/>
      <c r="BR913" s="3"/>
      <c r="BS913" s="3"/>
      <c r="BT913" s="10">
        <v>908</v>
      </c>
      <c r="BU913" s="4">
        <f t="shared" si="56"/>
        <v>0</v>
      </c>
      <c r="BV913" s="4">
        <f t="shared" si="57"/>
        <v>0</v>
      </c>
      <c r="BW913" s="10"/>
      <c r="BX913" s="4">
        <f t="shared" si="58"/>
        <v>1</v>
      </c>
      <c r="BY913" s="4">
        <f t="shared" si="59"/>
        <v>1</v>
      </c>
    </row>
    <row r="914" spans="1:77">
      <c r="A914" s="10">
        <v>909</v>
      </c>
      <c r="BP914" s="3"/>
      <c r="BQ914" s="3"/>
      <c r="BR914" s="3"/>
      <c r="BS914" s="3"/>
      <c r="BT914" s="10">
        <v>909</v>
      </c>
      <c r="BU914" s="4">
        <f t="shared" si="56"/>
        <v>0</v>
      </c>
      <c r="BV914" s="4">
        <f t="shared" si="57"/>
        <v>0</v>
      </c>
      <c r="BW914" s="10"/>
      <c r="BX914" s="4">
        <f t="shared" si="58"/>
        <v>1</v>
      </c>
      <c r="BY914" s="4">
        <f t="shared" si="59"/>
        <v>1</v>
      </c>
    </row>
    <row r="915" spans="1:77">
      <c r="A915" s="10">
        <v>910</v>
      </c>
      <c r="BP915" s="3"/>
      <c r="BQ915" s="3"/>
      <c r="BR915" s="3"/>
      <c r="BS915" s="3"/>
      <c r="BT915" s="10">
        <v>910</v>
      </c>
      <c r="BU915" s="4">
        <f t="shared" si="56"/>
        <v>0</v>
      </c>
      <c r="BV915" s="4">
        <f t="shared" si="57"/>
        <v>0</v>
      </c>
      <c r="BW915" s="10"/>
      <c r="BX915" s="4">
        <f t="shared" si="58"/>
        <v>1</v>
      </c>
      <c r="BY915" s="4">
        <f t="shared" si="59"/>
        <v>1</v>
      </c>
    </row>
    <row r="916" spans="1:77">
      <c r="A916" s="10">
        <v>911</v>
      </c>
      <c r="BP916" s="3"/>
      <c r="BQ916" s="3"/>
      <c r="BR916" s="3"/>
      <c r="BS916" s="3"/>
      <c r="BT916" s="10">
        <v>911</v>
      </c>
      <c r="BU916" s="4">
        <f t="shared" si="56"/>
        <v>0</v>
      </c>
      <c r="BV916" s="4">
        <f t="shared" si="57"/>
        <v>0</v>
      </c>
      <c r="BW916" s="10"/>
      <c r="BX916" s="4">
        <f t="shared" si="58"/>
        <v>1</v>
      </c>
      <c r="BY916" s="4">
        <f t="shared" si="59"/>
        <v>1</v>
      </c>
    </row>
    <row r="917" spans="1:77">
      <c r="A917" s="10">
        <v>912</v>
      </c>
      <c r="BP917" s="3"/>
      <c r="BQ917" s="3"/>
      <c r="BR917" s="3"/>
      <c r="BS917" s="3"/>
      <c r="BT917" s="10">
        <v>912</v>
      </c>
      <c r="BU917" s="4">
        <f t="shared" si="56"/>
        <v>0</v>
      </c>
      <c r="BV917" s="4">
        <f t="shared" si="57"/>
        <v>0</v>
      </c>
      <c r="BW917" s="10"/>
      <c r="BX917" s="4">
        <f t="shared" si="58"/>
        <v>1</v>
      </c>
      <c r="BY917" s="4">
        <f t="shared" si="59"/>
        <v>1</v>
      </c>
    </row>
    <row r="918" spans="1:77">
      <c r="A918" s="10">
        <v>913</v>
      </c>
      <c r="BP918" s="3"/>
      <c r="BQ918" s="3"/>
      <c r="BR918" s="3"/>
      <c r="BS918" s="3"/>
      <c r="BT918" s="10">
        <v>913</v>
      </c>
      <c r="BU918" s="4">
        <f t="shared" si="56"/>
        <v>0</v>
      </c>
      <c r="BV918" s="4">
        <f t="shared" si="57"/>
        <v>0</v>
      </c>
      <c r="BW918" s="10"/>
      <c r="BX918" s="4">
        <f t="shared" si="58"/>
        <v>1</v>
      </c>
      <c r="BY918" s="4">
        <f t="shared" si="59"/>
        <v>1</v>
      </c>
    </row>
    <row r="919" spans="1:77">
      <c r="A919" s="10">
        <v>914</v>
      </c>
      <c r="BP919" s="3"/>
      <c r="BQ919" s="3"/>
      <c r="BR919" s="3"/>
      <c r="BS919" s="3"/>
      <c r="BT919" s="10">
        <v>914</v>
      </c>
      <c r="BU919" s="4">
        <f t="shared" si="56"/>
        <v>0</v>
      </c>
      <c r="BV919" s="4">
        <f t="shared" si="57"/>
        <v>0</v>
      </c>
      <c r="BW919" s="10"/>
      <c r="BX919" s="4">
        <f t="shared" si="58"/>
        <v>1</v>
      </c>
      <c r="BY919" s="4">
        <f t="shared" si="59"/>
        <v>1</v>
      </c>
    </row>
    <row r="920" spans="1:77">
      <c r="A920" s="10">
        <v>915</v>
      </c>
      <c r="BP920" s="3"/>
      <c r="BQ920" s="3"/>
      <c r="BR920" s="3"/>
      <c r="BS920" s="3"/>
      <c r="BT920" s="10">
        <v>915</v>
      </c>
      <c r="BU920" s="4">
        <f t="shared" si="56"/>
        <v>0</v>
      </c>
      <c r="BV920" s="4">
        <f t="shared" si="57"/>
        <v>0</v>
      </c>
      <c r="BW920" s="10"/>
      <c r="BX920" s="4">
        <f t="shared" si="58"/>
        <v>1</v>
      </c>
      <c r="BY920" s="4">
        <f t="shared" si="59"/>
        <v>1</v>
      </c>
    </row>
    <row r="921" spans="1:77">
      <c r="A921" s="10">
        <v>916</v>
      </c>
      <c r="BP921" s="3"/>
      <c r="BQ921" s="3"/>
      <c r="BR921" s="3"/>
      <c r="BS921" s="3"/>
      <c r="BT921" s="10">
        <v>916</v>
      </c>
      <c r="BU921" s="4">
        <f t="shared" si="56"/>
        <v>0</v>
      </c>
      <c r="BV921" s="4">
        <f t="shared" si="57"/>
        <v>0</v>
      </c>
      <c r="BW921" s="10"/>
      <c r="BX921" s="4">
        <f t="shared" si="58"/>
        <v>1</v>
      </c>
      <c r="BY921" s="4">
        <f t="shared" si="59"/>
        <v>1</v>
      </c>
    </row>
    <row r="922" spans="1:77">
      <c r="A922" s="10">
        <v>917</v>
      </c>
      <c r="BP922" s="3"/>
      <c r="BQ922" s="3"/>
      <c r="BR922" s="3"/>
      <c r="BS922" s="3"/>
      <c r="BT922" s="10">
        <v>917</v>
      </c>
      <c r="BU922" s="4">
        <f t="shared" si="56"/>
        <v>0</v>
      </c>
      <c r="BV922" s="4">
        <f t="shared" si="57"/>
        <v>0</v>
      </c>
      <c r="BW922" s="10"/>
      <c r="BX922" s="4">
        <f t="shared" si="58"/>
        <v>1</v>
      </c>
      <c r="BY922" s="4">
        <f t="shared" si="59"/>
        <v>1</v>
      </c>
    </row>
    <row r="923" spans="1:77">
      <c r="A923" s="10">
        <v>918</v>
      </c>
      <c r="BP923" s="3"/>
      <c r="BQ923" s="3"/>
      <c r="BR923" s="3"/>
      <c r="BS923" s="3"/>
      <c r="BT923" s="10">
        <v>918</v>
      </c>
      <c r="BU923" s="4">
        <f t="shared" si="56"/>
        <v>0</v>
      </c>
      <c r="BV923" s="4">
        <f t="shared" si="57"/>
        <v>0</v>
      </c>
      <c r="BW923" s="10"/>
      <c r="BX923" s="4">
        <f t="shared" si="58"/>
        <v>1</v>
      </c>
      <c r="BY923" s="4">
        <f t="shared" si="59"/>
        <v>1</v>
      </c>
    </row>
    <row r="924" spans="1:77">
      <c r="A924" s="10">
        <v>919</v>
      </c>
      <c r="BP924" s="3"/>
      <c r="BQ924" s="3"/>
      <c r="BR924" s="3"/>
      <c r="BS924" s="3"/>
      <c r="BT924" s="10">
        <v>919</v>
      </c>
      <c r="BU924" s="4">
        <f t="shared" si="56"/>
        <v>0</v>
      </c>
      <c r="BV924" s="4">
        <f t="shared" si="57"/>
        <v>0</v>
      </c>
      <c r="BW924" s="10"/>
      <c r="BX924" s="4">
        <f t="shared" si="58"/>
        <v>1</v>
      </c>
      <c r="BY924" s="4">
        <f t="shared" si="59"/>
        <v>1</v>
      </c>
    </row>
    <row r="925" spans="1:77">
      <c r="A925" s="10">
        <v>920</v>
      </c>
      <c r="BP925" s="3"/>
      <c r="BQ925" s="3"/>
      <c r="BR925" s="3"/>
      <c r="BS925" s="3"/>
      <c r="BT925" s="10">
        <v>920</v>
      </c>
      <c r="BU925" s="4">
        <f t="shared" si="56"/>
        <v>0</v>
      </c>
      <c r="BV925" s="4">
        <f t="shared" si="57"/>
        <v>0</v>
      </c>
      <c r="BW925" s="10"/>
      <c r="BX925" s="4">
        <f t="shared" si="58"/>
        <v>1</v>
      </c>
      <c r="BY925" s="4">
        <f t="shared" si="59"/>
        <v>1</v>
      </c>
    </row>
    <row r="926" spans="1:77">
      <c r="A926" s="10">
        <v>921</v>
      </c>
      <c r="BP926" s="3"/>
      <c r="BQ926" s="3"/>
      <c r="BR926" s="3"/>
      <c r="BS926" s="3"/>
      <c r="BT926" s="10">
        <v>921</v>
      </c>
      <c r="BU926" s="4">
        <f t="shared" si="56"/>
        <v>0</v>
      </c>
      <c r="BV926" s="4">
        <f t="shared" si="57"/>
        <v>0</v>
      </c>
      <c r="BW926" s="10"/>
      <c r="BX926" s="4">
        <f t="shared" si="58"/>
        <v>1</v>
      </c>
      <c r="BY926" s="4">
        <f t="shared" si="59"/>
        <v>1</v>
      </c>
    </row>
    <row r="927" spans="1:77">
      <c r="A927" s="10">
        <v>922</v>
      </c>
      <c r="BP927" s="3"/>
      <c r="BQ927" s="3"/>
      <c r="BR927" s="3"/>
      <c r="BS927" s="3"/>
      <c r="BT927" s="10">
        <v>922</v>
      </c>
      <c r="BU927" s="4">
        <f t="shared" si="56"/>
        <v>0</v>
      </c>
      <c r="BV927" s="4">
        <f t="shared" si="57"/>
        <v>0</v>
      </c>
      <c r="BW927" s="10"/>
      <c r="BX927" s="4">
        <f t="shared" si="58"/>
        <v>1</v>
      </c>
      <c r="BY927" s="4">
        <f t="shared" si="59"/>
        <v>1</v>
      </c>
    </row>
    <row r="928" spans="1:77">
      <c r="A928" s="10">
        <v>923</v>
      </c>
      <c r="BP928" s="3"/>
      <c r="BQ928" s="3"/>
      <c r="BR928" s="3"/>
      <c r="BS928" s="3"/>
      <c r="BT928" s="10">
        <v>923</v>
      </c>
      <c r="BU928" s="4">
        <f t="shared" si="56"/>
        <v>0</v>
      </c>
      <c r="BV928" s="4">
        <f t="shared" si="57"/>
        <v>0</v>
      </c>
      <c r="BW928" s="10"/>
      <c r="BX928" s="4">
        <f t="shared" si="58"/>
        <v>1</v>
      </c>
      <c r="BY928" s="4">
        <f t="shared" si="59"/>
        <v>1</v>
      </c>
    </row>
    <row r="929" spans="1:77">
      <c r="A929" s="10">
        <v>924</v>
      </c>
      <c r="BP929" s="3"/>
      <c r="BQ929" s="3"/>
      <c r="BR929" s="3"/>
      <c r="BS929" s="3"/>
      <c r="BT929" s="10">
        <v>924</v>
      </c>
      <c r="BU929" s="4">
        <f t="shared" si="56"/>
        <v>0</v>
      </c>
      <c r="BV929" s="4">
        <f t="shared" si="57"/>
        <v>0</v>
      </c>
      <c r="BW929" s="10"/>
      <c r="BX929" s="4">
        <f t="shared" si="58"/>
        <v>1</v>
      </c>
      <c r="BY929" s="4">
        <f t="shared" si="59"/>
        <v>1</v>
      </c>
    </row>
    <row r="930" spans="1:77">
      <c r="A930" s="10">
        <v>925</v>
      </c>
      <c r="BP930" s="3"/>
      <c r="BQ930" s="3"/>
      <c r="BR930" s="3"/>
      <c r="BS930" s="3"/>
      <c r="BT930" s="10">
        <v>925</v>
      </c>
      <c r="BU930" s="4">
        <f t="shared" si="56"/>
        <v>0</v>
      </c>
      <c r="BV930" s="4">
        <f t="shared" si="57"/>
        <v>0</v>
      </c>
      <c r="BW930" s="10"/>
      <c r="BX930" s="4">
        <f t="shared" si="58"/>
        <v>1</v>
      </c>
      <c r="BY930" s="4">
        <f t="shared" si="59"/>
        <v>1</v>
      </c>
    </row>
    <row r="931" spans="1:77">
      <c r="A931" s="10">
        <v>926</v>
      </c>
      <c r="BP931" s="3"/>
      <c r="BQ931" s="3"/>
      <c r="BR931" s="3"/>
      <c r="BS931" s="3"/>
      <c r="BT931" s="10">
        <v>926</v>
      </c>
      <c r="BU931" s="4">
        <f t="shared" si="56"/>
        <v>0</v>
      </c>
      <c r="BV931" s="4">
        <f t="shared" si="57"/>
        <v>0</v>
      </c>
      <c r="BW931" s="10"/>
      <c r="BX931" s="4">
        <f t="shared" si="58"/>
        <v>1</v>
      </c>
      <c r="BY931" s="4">
        <f t="shared" si="59"/>
        <v>1</v>
      </c>
    </row>
    <row r="932" spans="1:77">
      <c r="A932" s="10">
        <v>927</v>
      </c>
      <c r="BP932" s="3"/>
      <c r="BQ932" s="3"/>
      <c r="BR932" s="3"/>
      <c r="BS932" s="3"/>
      <c r="BT932" s="10">
        <v>927</v>
      </c>
      <c r="BU932" s="4">
        <f t="shared" si="56"/>
        <v>0</v>
      </c>
      <c r="BV932" s="4">
        <f t="shared" si="57"/>
        <v>0</v>
      </c>
      <c r="BW932" s="10"/>
      <c r="BX932" s="4">
        <f t="shared" si="58"/>
        <v>1</v>
      </c>
      <c r="BY932" s="4">
        <f t="shared" si="59"/>
        <v>1</v>
      </c>
    </row>
    <row r="933" spans="1:77">
      <c r="A933" s="10">
        <v>928</v>
      </c>
      <c r="BP933" s="3"/>
      <c r="BQ933" s="3"/>
      <c r="BR933" s="3"/>
      <c r="BS933" s="3"/>
      <c r="BT933" s="10">
        <v>928</v>
      </c>
      <c r="BU933" s="4">
        <f t="shared" si="56"/>
        <v>0</v>
      </c>
      <c r="BV933" s="4">
        <f t="shared" si="57"/>
        <v>0</v>
      </c>
      <c r="BW933" s="10"/>
      <c r="BX933" s="4">
        <f t="shared" si="58"/>
        <v>1</v>
      </c>
      <c r="BY933" s="4">
        <f t="shared" si="59"/>
        <v>1</v>
      </c>
    </row>
    <row r="934" spans="1:77">
      <c r="A934" s="10">
        <v>929</v>
      </c>
      <c r="BP934" s="3"/>
      <c r="BQ934" s="3"/>
      <c r="BR934" s="3"/>
      <c r="BS934" s="3"/>
      <c r="BT934" s="10">
        <v>929</v>
      </c>
      <c r="BU934" s="4">
        <f t="shared" si="56"/>
        <v>0</v>
      </c>
      <c r="BV934" s="4">
        <f t="shared" si="57"/>
        <v>0</v>
      </c>
      <c r="BW934" s="10"/>
      <c r="BX934" s="4">
        <f t="shared" si="58"/>
        <v>1</v>
      </c>
      <c r="BY934" s="4">
        <f t="shared" si="59"/>
        <v>1</v>
      </c>
    </row>
    <row r="935" spans="1:77">
      <c r="A935" s="10">
        <v>930</v>
      </c>
      <c r="BP935" s="3"/>
      <c r="BQ935" s="3"/>
      <c r="BR935" s="3"/>
      <c r="BS935" s="3"/>
      <c r="BT935" s="10">
        <v>930</v>
      </c>
      <c r="BU935" s="4">
        <f t="shared" si="56"/>
        <v>0</v>
      </c>
      <c r="BV935" s="4">
        <f t="shared" si="57"/>
        <v>0</v>
      </c>
      <c r="BW935" s="10"/>
      <c r="BX935" s="4">
        <f t="shared" si="58"/>
        <v>1</v>
      </c>
      <c r="BY935" s="4">
        <f t="shared" si="59"/>
        <v>1</v>
      </c>
    </row>
    <row r="936" spans="1:77">
      <c r="A936" s="10">
        <v>931</v>
      </c>
      <c r="BP936" s="3"/>
      <c r="BQ936" s="3"/>
      <c r="BR936" s="3"/>
      <c r="BS936" s="3"/>
      <c r="BT936" s="10">
        <v>931</v>
      </c>
      <c r="BU936" s="4">
        <f t="shared" si="56"/>
        <v>0</v>
      </c>
      <c r="BV936" s="4">
        <f t="shared" si="57"/>
        <v>0</v>
      </c>
      <c r="BW936" s="10"/>
      <c r="BX936" s="4">
        <f t="shared" si="58"/>
        <v>1</v>
      </c>
      <c r="BY936" s="4">
        <f t="shared" si="59"/>
        <v>1</v>
      </c>
    </row>
    <row r="937" spans="1:77">
      <c r="A937" s="10">
        <v>932</v>
      </c>
      <c r="BP937" s="3"/>
      <c r="BQ937" s="3"/>
      <c r="BR937" s="3"/>
      <c r="BS937" s="3"/>
      <c r="BT937" s="10">
        <v>932</v>
      </c>
      <c r="BU937" s="4">
        <f t="shared" si="56"/>
        <v>0</v>
      </c>
      <c r="BV937" s="4">
        <f t="shared" si="57"/>
        <v>0</v>
      </c>
      <c r="BW937" s="10"/>
      <c r="BX937" s="4">
        <f t="shared" si="58"/>
        <v>1</v>
      </c>
      <c r="BY937" s="4">
        <f t="shared" si="59"/>
        <v>1</v>
      </c>
    </row>
    <row r="938" spans="1:77">
      <c r="A938" s="10">
        <v>933</v>
      </c>
      <c r="BP938" s="3"/>
      <c r="BQ938" s="3"/>
      <c r="BR938" s="3"/>
      <c r="BS938" s="3"/>
      <c r="BT938" s="10">
        <v>933</v>
      </c>
      <c r="BU938" s="4">
        <f t="shared" si="56"/>
        <v>0</v>
      </c>
      <c r="BV938" s="4">
        <f t="shared" si="57"/>
        <v>0</v>
      </c>
      <c r="BW938" s="10"/>
      <c r="BX938" s="4">
        <f t="shared" si="58"/>
        <v>1</v>
      </c>
      <c r="BY938" s="4">
        <f t="shared" si="59"/>
        <v>1</v>
      </c>
    </row>
    <row r="939" spans="1:77">
      <c r="A939" s="10">
        <v>934</v>
      </c>
      <c r="BP939" s="3"/>
      <c r="BQ939" s="3"/>
      <c r="BR939" s="3"/>
      <c r="BS939" s="3"/>
      <c r="BT939" s="10">
        <v>934</v>
      </c>
      <c r="BU939" s="4">
        <f t="shared" si="56"/>
        <v>0</v>
      </c>
      <c r="BV939" s="4">
        <f t="shared" si="57"/>
        <v>0</v>
      </c>
      <c r="BW939" s="10"/>
      <c r="BX939" s="4">
        <f t="shared" si="58"/>
        <v>1</v>
      </c>
      <c r="BY939" s="4">
        <f t="shared" si="59"/>
        <v>1</v>
      </c>
    </row>
    <row r="940" spans="1:77">
      <c r="A940" s="10">
        <v>935</v>
      </c>
      <c r="BP940" s="3"/>
      <c r="BQ940" s="3"/>
      <c r="BR940" s="3"/>
      <c r="BS940" s="3"/>
      <c r="BT940" s="10">
        <v>935</v>
      </c>
      <c r="BU940" s="4">
        <f t="shared" si="56"/>
        <v>0</v>
      </c>
      <c r="BV940" s="4">
        <f t="shared" si="57"/>
        <v>0</v>
      </c>
      <c r="BW940" s="10"/>
      <c r="BX940" s="4">
        <f t="shared" si="58"/>
        <v>1</v>
      </c>
      <c r="BY940" s="4">
        <f t="shared" si="59"/>
        <v>1</v>
      </c>
    </row>
    <row r="941" spans="1:77">
      <c r="A941" s="10">
        <v>936</v>
      </c>
      <c r="BP941" s="3"/>
      <c r="BQ941" s="3"/>
      <c r="BR941" s="3"/>
      <c r="BS941" s="3"/>
      <c r="BT941" s="10">
        <v>936</v>
      </c>
      <c r="BU941" s="4">
        <f t="shared" si="56"/>
        <v>0</v>
      </c>
      <c r="BV941" s="4">
        <f t="shared" si="57"/>
        <v>0</v>
      </c>
      <c r="BW941" s="10"/>
      <c r="BX941" s="4">
        <f t="shared" si="58"/>
        <v>1</v>
      </c>
      <c r="BY941" s="4">
        <f t="shared" si="59"/>
        <v>1</v>
      </c>
    </row>
    <row r="942" spans="1:77">
      <c r="A942" s="10">
        <v>937</v>
      </c>
      <c r="BP942" s="3"/>
      <c r="BQ942" s="3"/>
      <c r="BR942" s="3"/>
      <c r="BS942" s="3"/>
      <c r="BT942" s="10">
        <v>937</v>
      </c>
      <c r="BU942" s="4">
        <f t="shared" si="56"/>
        <v>0</v>
      </c>
      <c r="BV942" s="4">
        <f t="shared" si="57"/>
        <v>0</v>
      </c>
      <c r="BW942" s="10"/>
      <c r="BX942" s="4">
        <f t="shared" si="58"/>
        <v>1</v>
      </c>
      <c r="BY942" s="4">
        <f t="shared" si="59"/>
        <v>1</v>
      </c>
    </row>
    <row r="943" spans="1:77">
      <c r="A943" s="10">
        <v>938</v>
      </c>
      <c r="BP943" s="3"/>
      <c r="BQ943" s="3"/>
      <c r="BR943" s="3"/>
      <c r="BS943" s="3"/>
      <c r="BT943" s="10">
        <v>938</v>
      </c>
      <c r="BU943" s="4">
        <f t="shared" si="56"/>
        <v>0</v>
      </c>
      <c r="BV943" s="4">
        <f t="shared" si="57"/>
        <v>0</v>
      </c>
      <c r="BW943" s="10"/>
      <c r="BX943" s="4">
        <f t="shared" si="58"/>
        <v>1</v>
      </c>
      <c r="BY943" s="4">
        <f t="shared" si="59"/>
        <v>1</v>
      </c>
    </row>
    <row r="944" spans="1:77">
      <c r="A944" s="10">
        <v>939</v>
      </c>
      <c r="BP944" s="3"/>
      <c r="BQ944" s="3"/>
      <c r="BR944" s="3"/>
      <c r="BS944" s="3"/>
      <c r="BT944" s="10">
        <v>939</v>
      </c>
      <c r="BU944" s="4">
        <f t="shared" si="56"/>
        <v>0</v>
      </c>
      <c r="BV944" s="4">
        <f t="shared" si="57"/>
        <v>0</v>
      </c>
      <c r="BW944" s="10"/>
      <c r="BX944" s="4">
        <f t="shared" si="58"/>
        <v>1</v>
      </c>
      <c r="BY944" s="4">
        <f t="shared" si="59"/>
        <v>1</v>
      </c>
    </row>
    <row r="945" spans="1:77">
      <c r="A945" s="10">
        <v>940</v>
      </c>
      <c r="BP945" s="3"/>
      <c r="BQ945" s="3"/>
      <c r="BR945" s="3"/>
      <c r="BS945" s="3"/>
      <c r="BT945" s="10">
        <v>940</v>
      </c>
      <c r="BU945" s="4">
        <f t="shared" si="56"/>
        <v>0</v>
      </c>
      <c r="BV945" s="4">
        <f t="shared" si="57"/>
        <v>0</v>
      </c>
      <c r="BW945" s="10"/>
      <c r="BX945" s="4">
        <f t="shared" si="58"/>
        <v>1</v>
      </c>
      <c r="BY945" s="4">
        <f t="shared" si="59"/>
        <v>1</v>
      </c>
    </row>
    <row r="946" spans="1:77">
      <c r="A946" s="10">
        <v>941</v>
      </c>
      <c r="BP946" s="3"/>
      <c r="BQ946" s="3"/>
      <c r="BR946" s="3"/>
      <c r="BS946" s="3"/>
      <c r="BT946" s="10">
        <v>941</v>
      </c>
      <c r="BU946" s="4">
        <f t="shared" si="56"/>
        <v>0</v>
      </c>
      <c r="BV946" s="4">
        <f t="shared" si="57"/>
        <v>0</v>
      </c>
      <c r="BW946" s="10"/>
      <c r="BX946" s="4">
        <f t="shared" si="58"/>
        <v>1</v>
      </c>
      <c r="BY946" s="4">
        <f t="shared" si="59"/>
        <v>1</v>
      </c>
    </row>
    <row r="947" spans="1:77">
      <c r="A947" s="10">
        <v>942</v>
      </c>
      <c r="BP947" s="3"/>
      <c r="BQ947" s="3"/>
      <c r="BR947" s="3"/>
      <c r="BS947" s="3"/>
      <c r="BT947" s="10">
        <v>942</v>
      </c>
      <c r="BU947" s="4">
        <f t="shared" si="56"/>
        <v>0</v>
      </c>
      <c r="BV947" s="4">
        <f t="shared" si="57"/>
        <v>0</v>
      </c>
      <c r="BW947" s="10"/>
      <c r="BX947" s="4">
        <f t="shared" si="58"/>
        <v>1</v>
      </c>
      <c r="BY947" s="4">
        <f t="shared" si="59"/>
        <v>1</v>
      </c>
    </row>
    <row r="948" spans="1:77">
      <c r="A948" s="10">
        <v>943</v>
      </c>
      <c r="BP948" s="3"/>
      <c r="BQ948" s="3"/>
      <c r="BR948" s="3"/>
      <c r="BS948" s="3"/>
      <c r="BT948" s="10">
        <v>943</v>
      </c>
      <c r="BU948" s="4">
        <f t="shared" si="56"/>
        <v>0</v>
      </c>
      <c r="BV948" s="4">
        <f t="shared" si="57"/>
        <v>0</v>
      </c>
      <c r="BW948" s="10"/>
      <c r="BX948" s="4">
        <f t="shared" si="58"/>
        <v>1</v>
      </c>
      <c r="BY948" s="4">
        <f t="shared" si="59"/>
        <v>1</v>
      </c>
    </row>
    <row r="949" spans="1:77">
      <c r="A949" s="10">
        <v>944</v>
      </c>
      <c r="BP949" s="3"/>
      <c r="BQ949" s="3"/>
      <c r="BR949" s="3"/>
      <c r="BS949" s="3"/>
      <c r="BT949" s="10">
        <v>944</v>
      </c>
      <c r="BU949" s="4">
        <f t="shared" si="56"/>
        <v>0</v>
      </c>
      <c r="BV949" s="4">
        <f t="shared" si="57"/>
        <v>0</v>
      </c>
      <c r="BW949" s="10"/>
      <c r="BX949" s="4">
        <f t="shared" si="58"/>
        <v>1</v>
      </c>
      <c r="BY949" s="4">
        <f t="shared" si="59"/>
        <v>1</v>
      </c>
    </row>
    <row r="950" spans="1:77">
      <c r="A950" s="10">
        <v>945</v>
      </c>
      <c r="BP950" s="3"/>
      <c r="BQ950" s="3"/>
      <c r="BR950" s="3"/>
      <c r="BS950" s="3"/>
      <c r="BT950" s="10">
        <v>945</v>
      </c>
      <c r="BU950" s="4">
        <f t="shared" si="56"/>
        <v>0</v>
      </c>
      <c r="BV950" s="4">
        <f t="shared" si="57"/>
        <v>0</v>
      </c>
      <c r="BW950" s="10"/>
      <c r="BX950" s="4">
        <f t="shared" si="58"/>
        <v>1</v>
      </c>
      <c r="BY950" s="4">
        <f t="shared" si="59"/>
        <v>1</v>
      </c>
    </row>
    <row r="951" spans="1:77">
      <c r="A951" s="10">
        <v>946</v>
      </c>
      <c r="BP951" s="3"/>
      <c r="BQ951" s="3"/>
      <c r="BR951" s="3"/>
      <c r="BS951" s="3"/>
      <c r="BT951" s="10">
        <v>946</v>
      </c>
      <c r="BU951" s="4">
        <f t="shared" si="56"/>
        <v>0</v>
      </c>
      <c r="BV951" s="4">
        <f t="shared" si="57"/>
        <v>0</v>
      </c>
      <c r="BW951" s="10"/>
      <c r="BX951" s="4">
        <f t="shared" si="58"/>
        <v>1</v>
      </c>
      <c r="BY951" s="4">
        <f t="shared" si="59"/>
        <v>1</v>
      </c>
    </row>
    <row r="952" spans="1:77">
      <c r="A952" s="10">
        <v>947</v>
      </c>
      <c r="BP952" s="3"/>
      <c r="BQ952" s="3"/>
      <c r="BR952" s="3"/>
      <c r="BS952" s="3"/>
      <c r="BT952" s="10">
        <v>947</v>
      </c>
      <c r="BU952" s="4">
        <f t="shared" si="56"/>
        <v>0</v>
      </c>
      <c r="BV952" s="4">
        <f t="shared" si="57"/>
        <v>0</v>
      </c>
      <c r="BW952" s="10"/>
      <c r="BX952" s="4">
        <f t="shared" si="58"/>
        <v>1</v>
      </c>
      <c r="BY952" s="4">
        <f t="shared" si="59"/>
        <v>1</v>
      </c>
    </row>
    <row r="953" spans="1:77">
      <c r="A953" s="10">
        <v>948</v>
      </c>
      <c r="BP953" s="3"/>
      <c r="BQ953" s="3"/>
      <c r="BR953" s="3"/>
      <c r="BS953" s="3"/>
      <c r="BT953" s="10">
        <v>948</v>
      </c>
      <c r="BU953" s="4">
        <f t="shared" si="56"/>
        <v>0</v>
      </c>
      <c r="BV953" s="4">
        <f t="shared" si="57"/>
        <v>0</v>
      </c>
      <c r="BW953" s="10"/>
      <c r="BX953" s="4">
        <f t="shared" si="58"/>
        <v>1</v>
      </c>
      <c r="BY953" s="4">
        <f t="shared" si="59"/>
        <v>1</v>
      </c>
    </row>
    <row r="954" spans="1:77">
      <c r="A954" s="10">
        <v>949</v>
      </c>
      <c r="BP954" s="3"/>
      <c r="BQ954" s="3"/>
      <c r="BR954" s="3"/>
      <c r="BS954" s="3"/>
      <c r="BT954" s="10">
        <v>949</v>
      </c>
      <c r="BU954" s="4">
        <f t="shared" si="56"/>
        <v>0</v>
      </c>
      <c r="BV954" s="4">
        <f t="shared" si="57"/>
        <v>0</v>
      </c>
      <c r="BW954" s="10"/>
      <c r="BX954" s="4">
        <f t="shared" si="58"/>
        <v>1</v>
      </c>
      <c r="BY954" s="4">
        <f t="shared" si="59"/>
        <v>1</v>
      </c>
    </row>
    <row r="955" spans="1:77">
      <c r="A955" s="10">
        <v>950</v>
      </c>
      <c r="BP955" s="3"/>
      <c r="BQ955" s="3"/>
      <c r="BR955" s="3"/>
      <c r="BS955" s="3"/>
      <c r="BT955" s="10">
        <v>950</v>
      </c>
      <c r="BU955" s="4">
        <f t="shared" si="56"/>
        <v>0</v>
      </c>
      <c r="BV955" s="4">
        <f t="shared" si="57"/>
        <v>0</v>
      </c>
      <c r="BW955" s="10"/>
      <c r="BX955" s="4">
        <f t="shared" si="58"/>
        <v>1</v>
      </c>
      <c r="BY955" s="4">
        <f t="shared" si="59"/>
        <v>1</v>
      </c>
    </row>
    <row r="956" spans="1:77">
      <c r="A956" s="10">
        <v>951</v>
      </c>
      <c r="BP956" s="3"/>
      <c r="BQ956" s="3"/>
      <c r="BR956" s="3"/>
      <c r="BS956" s="3"/>
      <c r="BT956" s="10">
        <v>951</v>
      </c>
      <c r="BU956" s="4">
        <f t="shared" si="56"/>
        <v>0</v>
      </c>
      <c r="BV956" s="4">
        <f t="shared" si="57"/>
        <v>0</v>
      </c>
      <c r="BW956" s="10"/>
      <c r="BX956" s="4">
        <f t="shared" si="58"/>
        <v>1</v>
      </c>
      <c r="BY956" s="4">
        <f t="shared" si="59"/>
        <v>1</v>
      </c>
    </row>
    <row r="957" spans="1:77">
      <c r="A957" s="10">
        <v>952</v>
      </c>
      <c r="BP957" s="3"/>
      <c r="BQ957" s="3"/>
      <c r="BR957" s="3"/>
      <c r="BS957" s="3"/>
      <c r="BT957" s="10">
        <v>952</v>
      </c>
      <c r="BU957" s="4">
        <f t="shared" si="56"/>
        <v>0</v>
      </c>
      <c r="BV957" s="4">
        <f t="shared" si="57"/>
        <v>0</v>
      </c>
      <c r="BW957" s="10"/>
      <c r="BX957" s="4">
        <f t="shared" si="58"/>
        <v>1</v>
      </c>
      <c r="BY957" s="4">
        <f t="shared" si="59"/>
        <v>1</v>
      </c>
    </row>
    <row r="958" spans="1:77">
      <c r="A958" s="10">
        <v>953</v>
      </c>
      <c r="BP958" s="3"/>
      <c r="BQ958" s="3"/>
      <c r="BR958" s="3"/>
      <c r="BS958" s="3"/>
      <c r="BT958" s="10">
        <v>953</v>
      </c>
      <c r="BU958" s="4">
        <f t="shared" si="56"/>
        <v>0</v>
      </c>
      <c r="BV958" s="4">
        <f t="shared" si="57"/>
        <v>0</v>
      </c>
      <c r="BW958" s="10"/>
      <c r="BX958" s="4">
        <f t="shared" si="58"/>
        <v>1</v>
      </c>
      <c r="BY958" s="4">
        <f t="shared" si="59"/>
        <v>1</v>
      </c>
    </row>
    <row r="959" spans="1:77">
      <c r="A959" s="10">
        <v>954</v>
      </c>
      <c r="BP959" s="3"/>
      <c r="BQ959" s="3"/>
      <c r="BR959" s="3"/>
      <c r="BS959" s="3"/>
      <c r="BT959" s="10">
        <v>954</v>
      </c>
      <c r="BU959" s="4">
        <f t="shared" si="56"/>
        <v>0</v>
      </c>
      <c r="BV959" s="4">
        <f t="shared" si="57"/>
        <v>0</v>
      </c>
      <c r="BW959" s="10"/>
      <c r="BX959" s="4">
        <f t="shared" si="58"/>
        <v>1</v>
      </c>
      <c r="BY959" s="4">
        <f t="shared" si="59"/>
        <v>1</v>
      </c>
    </row>
    <row r="960" spans="1:77">
      <c r="A960" s="10">
        <v>955</v>
      </c>
      <c r="BP960" s="3"/>
      <c r="BQ960" s="3"/>
      <c r="BR960" s="3"/>
      <c r="BS960" s="3"/>
      <c r="BT960" s="10">
        <v>955</v>
      </c>
      <c r="BU960" s="4">
        <f t="shared" si="56"/>
        <v>0</v>
      </c>
      <c r="BV960" s="4">
        <f t="shared" si="57"/>
        <v>0</v>
      </c>
      <c r="BW960" s="10"/>
      <c r="BX960" s="4">
        <f t="shared" si="58"/>
        <v>1</v>
      </c>
      <c r="BY960" s="4">
        <f t="shared" si="59"/>
        <v>1</v>
      </c>
    </row>
    <row r="961" spans="1:77">
      <c r="A961" s="10">
        <v>956</v>
      </c>
      <c r="BP961" s="3"/>
      <c r="BQ961" s="3"/>
      <c r="BR961" s="3"/>
      <c r="BS961" s="3"/>
      <c r="BT961" s="10">
        <v>956</v>
      </c>
      <c r="BU961" s="4">
        <f t="shared" si="56"/>
        <v>0</v>
      </c>
      <c r="BV961" s="4">
        <f t="shared" si="57"/>
        <v>0</v>
      </c>
      <c r="BW961" s="10"/>
      <c r="BX961" s="4">
        <f t="shared" si="58"/>
        <v>1</v>
      </c>
      <c r="BY961" s="4">
        <f t="shared" si="59"/>
        <v>1</v>
      </c>
    </row>
    <row r="962" spans="1:77">
      <c r="A962" s="10">
        <v>957</v>
      </c>
      <c r="BP962" s="3"/>
      <c r="BQ962" s="3"/>
      <c r="BR962" s="3"/>
      <c r="BS962" s="3"/>
      <c r="BT962" s="10">
        <v>957</v>
      </c>
      <c r="BU962" s="4">
        <f t="shared" si="56"/>
        <v>0</v>
      </c>
      <c r="BV962" s="4">
        <f t="shared" si="57"/>
        <v>0</v>
      </c>
      <c r="BW962" s="10"/>
      <c r="BX962" s="4">
        <f t="shared" si="58"/>
        <v>1</v>
      </c>
      <c r="BY962" s="4">
        <f t="shared" si="59"/>
        <v>1</v>
      </c>
    </row>
    <row r="963" spans="1:77">
      <c r="A963" s="10">
        <v>958</v>
      </c>
      <c r="BP963" s="3"/>
      <c r="BQ963" s="3"/>
      <c r="BR963" s="3"/>
      <c r="BS963" s="3"/>
      <c r="BT963" s="10">
        <v>958</v>
      </c>
      <c r="BU963" s="4">
        <f t="shared" si="56"/>
        <v>0</v>
      </c>
      <c r="BV963" s="4">
        <f t="shared" si="57"/>
        <v>0</v>
      </c>
      <c r="BW963" s="10"/>
      <c r="BX963" s="4">
        <f t="shared" si="58"/>
        <v>1</v>
      </c>
      <c r="BY963" s="4">
        <f t="shared" si="59"/>
        <v>1</v>
      </c>
    </row>
    <row r="964" spans="1:77">
      <c r="A964" s="10">
        <v>959</v>
      </c>
      <c r="BP964" s="3"/>
      <c r="BQ964" s="3"/>
      <c r="BR964" s="3"/>
      <c r="BS964" s="3"/>
      <c r="BT964" s="10">
        <v>959</v>
      </c>
      <c r="BU964" s="4">
        <f t="shared" si="56"/>
        <v>0</v>
      </c>
      <c r="BV964" s="4">
        <f t="shared" si="57"/>
        <v>0</v>
      </c>
      <c r="BW964" s="10"/>
      <c r="BX964" s="4">
        <f t="shared" si="58"/>
        <v>1</v>
      </c>
      <c r="BY964" s="4">
        <f t="shared" si="59"/>
        <v>1</v>
      </c>
    </row>
    <row r="965" spans="1:77">
      <c r="A965" s="10">
        <v>960</v>
      </c>
      <c r="BP965" s="3"/>
      <c r="BQ965" s="3"/>
      <c r="BR965" s="3"/>
      <c r="BS965" s="3"/>
      <c r="BT965" s="10">
        <v>960</v>
      </c>
      <c r="BU965" s="4">
        <f t="shared" si="56"/>
        <v>0</v>
      </c>
      <c r="BV965" s="4">
        <f t="shared" si="57"/>
        <v>0</v>
      </c>
      <c r="BW965" s="10"/>
      <c r="BX965" s="4">
        <f t="shared" si="58"/>
        <v>1</v>
      </c>
      <c r="BY965" s="4">
        <f t="shared" si="59"/>
        <v>1</v>
      </c>
    </row>
    <row r="966" spans="1:77">
      <c r="A966" s="10">
        <v>961</v>
      </c>
      <c r="BP966" s="3"/>
      <c r="BQ966" s="3"/>
      <c r="BR966" s="3"/>
      <c r="BS966" s="3"/>
      <c r="BT966" s="10">
        <v>961</v>
      </c>
      <c r="BU966" s="4">
        <f t="shared" si="56"/>
        <v>0</v>
      </c>
      <c r="BV966" s="4">
        <f t="shared" si="57"/>
        <v>0</v>
      </c>
      <c r="BW966" s="10"/>
      <c r="BX966" s="4">
        <f t="shared" si="58"/>
        <v>1</v>
      </c>
      <c r="BY966" s="4">
        <f t="shared" si="59"/>
        <v>1</v>
      </c>
    </row>
    <row r="967" spans="1:77">
      <c r="A967" s="10">
        <v>962</v>
      </c>
      <c r="BP967" s="3"/>
      <c r="BQ967" s="3"/>
      <c r="BR967" s="3"/>
      <c r="BS967" s="3"/>
      <c r="BT967" s="10">
        <v>962</v>
      </c>
      <c r="BU967" s="4">
        <f t="shared" ref="BU967:BU1030" si="60">BP967*$BV$1-BQ967</f>
        <v>0</v>
      </c>
      <c r="BV967" s="4">
        <f t="shared" ref="BV967:BV1030" si="61">BR967*$BV$1-BS967</f>
        <v>0</v>
      </c>
      <c r="BW967" s="10"/>
      <c r="BX967" s="4">
        <f t="shared" ref="BX967:BX1030" si="62">IF(BU967=MAX($BU967:$BV967),1,0)</f>
        <v>1</v>
      </c>
      <c r="BY967" s="4">
        <f t="shared" ref="BY967:BY1030" si="63">IF(BV967=MAX($BU967:$BV967),1,0)</f>
        <v>1</v>
      </c>
    </row>
    <row r="968" spans="1:77">
      <c r="A968" s="10">
        <v>963</v>
      </c>
      <c r="BP968" s="3"/>
      <c r="BQ968" s="3"/>
      <c r="BR968" s="3"/>
      <c r="BS968" s="3"/>
      <c r="BT968" s="10">
        <v>963</v>
      </c>
      <c r="BU968" s="4">
        <f t="shared" si="60"/>
        <v>0</v>
      </c>
      <c r="BV968" s="4">
        <f t="shared" si="61"/>
        <v>0</v>
      </c>
      <c r="BW968" s="10"/>
      <c r="BX968" s="4">
        <f t="shared" si="62"/>
        <v>1</v>
      </c>
      <c r="BY968" s="4">
        <f t="shared" si="63"/>
        <v>1</v>
      </c>
    </row>
    <row r="969" spans="1:77">
      <c r="A969" s="10">
        <v>964</v>
      </c>
      <c r="BP969" s="3"/>
      <c r="BQ969" s="3"/>
      <c r="BR969" s="3"/>
      <c r="BS969" s="3"/>
      <c r="BT969" s="10">
        <v>964</v>
      </c>
      <c r="BU969" s="4">
        <f t="shared" si="60"/>
        <v>0</v>
      </c>
      <c r="BV969" s="4">
        <f t="shared" si="61"/>
        <v>0</v>
      </c>
      <c r="BW969" s="10"/>
      <c r="BX969" s="4">
        <f t="shared" si="62"/>
        <v>1</v>
      </c>
      <c r="BY969" s="4">
        <f t="shared" si="63"/>
        <v>1</v>
      </c>
    </row>
    <row r="970" spans="1:77">
      <c r="A970" s="10">
        <v>965</v>
      </c>
      <c r="BP970" s="3"/>
      <c r="BQ970" s="3"/>
      <c r="BR970" s="3"/>
      <c r="BS970" s="3"/>
      <c r="BT970" s="10">
        <v>965</v>
      </c>
      <c r="BU970" s="4">
        <f t="shared" si="60"/>
        <v>0</v>
      </c>
      <c r="BV970" s="4">
        <f t="shared" si="61"/>
        <v>0</v>
      </c>
      <c r="BW970" s="10"/>
      <c r="BX970" s="4">
        <f t="shared" si="62"/>
        <v>1</v>
      </c>
      <c r="BY970" s="4">
        <f t="shared" si="63"/>
        <v>1</v>
      </c>
    </row>
    <row r="971" spans="1:77">
      <c r="A971" s="10">
        <v>966</v>
      </c>
      <c r="BP971" s="3"/>
      <c r="BQ971" s="3"/>
      <c r="BR971" s="3"/>
      <c r="BS971" s="3"/>
      <c r="BT971" s="10">
        <v>966</v>
      </c>
      <c r="BU971" s="4">
        <f t="shared" si="60"/>
        <v>0</v>
      </c>
      <c r="BV971" s="4">
        <f t="shared" si="61"/>
        <v>0</v>
      </c>
      <c r="BW971" s="10"/>
      <c r="BX971" s="4">
        <f t="shared" si="62"/>
        <v>1</v>
      </c>
      <c r="BY971" s="4">
        <f t="shared" si="63"/>
        <v>1</v>
      </c>
    </row>
    <row r="972" spans="1:77">
      <c r="A972" s="10">
        <v>967</v>
      </c>
      <c r="BP972" s="3"/>
      <c r="BQ972" s="3"/>
      <c r="BR972" s="3"/>
      <c r="BS972" s="3"/>
      <c r="BT972" s="10">
        <v>967</v>
      </c>
      <c r="BU972" s="4">
        <f t="shared" si="60"/>
        <v>0</v>
      </c>
      <c r="BV972" s="4">
        <f t="shared" si="61"/>
        <v>0</v>
      </c>
      <c r="BW972" s="10"/>
      <c r="BX972" s="4">
        <f t="shared" si="62"/>
        <v>1</v>
      </c>
      <c r="BY972" s="4">
        <f t="shared" si="63"/>
        <v>1</v>
      </c>
    </row>
    <row r="973" spans="1:77">
      <c r="A973" s="10">
        <v>968</v>
      </c>
      <c r="BP973" s="3"/>
      <c r="BQ973" s="3"/>
      <c r="BR973" s="3"/>
      <c r="BS973" s="3"/>
      <c r="BT973" s="10">
        <v>968</v>
      </c>
      <c r="BU973" s="4">
        <f t="shared" si="60"/>
        <v>0</v>
      </c>
      <c r="BV973" s="4">
        <f t="shared" si="61"/>
        <v>0</v>
      </c>
      <c r="BW973" s="10"/>
      <c r="BX973" s="4">
        <f t="shared" si="62"/>
        <v>1</v>
      </c>
      <c r="BY973" s="4">
        <f t="shared" si="63"/>
        <v>1</v>
      </c>
    </row>
    <row r="974" spans="1:77">
      <c r="A974" s="10">
        <v>969</v>
      </c>
      <c r="BP974" s="3"/>
      <c r="BQ974" s="3"/>
      <c r="BR974" s="3"/>
      <c r="BS974" s="3"/>
      <c r="BT974" s="10">
        <v>969</v>
      </c>
      <c r="BU974" s="4">
        <f t="shared" si="60"/>
        <v>0</v>
      </c>
      <c r="BV974" s="4">
        <f t="shared" si="61"/>
        <v>0</v>
      </c>
      <c r="BW974" s="10"/>
      <c r="BX974" s="4">
        <f t="shared" si="62"/>
        <v>1</v>
      </c>
      <c r="BY974" s="4">
        <f t="shared" si="63"/>
        <v>1</v>
      </c>
    </row>
    <row r="975" spans="1:77">
      <c r="A975" s="10">
        <v>970</v>
      </c>
      <c r="BP975" s="3"/>
      <c r="BQ975" s="3"/>
      <c r="BR975" s="3"/>
      <c r="BS975" s="3"/>
      <c r="BT975" s="10">
        <v>970</v>
      </c>
      <c r="BU975" s="4">
        <f t="shared" si="60"/>
        <v>0</v>
      </c>
      <c r="BV975" s="4">
        <f t="shared" si="61"/>
        <v>0</v>
      </c>
      <c r="BW975" s="10"/>
      <c r="BX975" s="4">
        <f t="shared" si="62"/>
        <v>1</v>
      </c>
      <c r="BY975" s="4">
        <f t="shared" si="63"/>
        <v>1</v>
      </c>
    </row>
    <row r="976" spans="1:77">
      <c r="A976" s="10">
        <v>971</v>
      </c>
      <c r="BP976" s="3"/>
      <c r="BQ976" s="3"/>
      <c r="BR976" s="3"/>
      <c r="BS976" s="3"/>
      <c r="BT976" s="10">
        <v>971</v>
      </c>
      <c r="BU976" s="4">
        <f t="shared" si="60"/>
        <v>0</v>
      </c>
      <c r="BV976" s="4">
        <f t="shared" si="61"/>
        <v>0</v>
      </c>
      <c r="BW976" s="10"/>
      <c r="BX976" s="4">
        <f t="shared" si="62"/>
        <v>1</v>
      </c>
      <c r="BY976" s="4">
        <f t="shared" si="63"/>
        <v>1</v>
      </c>
    </row>
    <row r="977" spans="1:77">
      <c r="A977" s="10">
        <v>972</v>
      </c>
      <c r="BP977" s="3"/>
      <c r="BQ977" s="3"/>
      <c r="BR977" s="3"/>
      <c r="BS977" s="3"/>
      <c r="BT977" s="10">
        <v>972</v>
      </c>
      <c r="BU977" s="4">
        <f t="shared" si="60"/>
        <v>0</v>
      </c>
      <c r="BV977" s="4">
        <f t="shared" si="61"/>
        <v>0</v>
      </c>
      <c r="BW977" s="10"/>
      <c r="BX977" s="4">
        <f t="shared" si="62"/>
        <v>1</v>
      </c>
      <c r="BY977" s="4">
        <f t="shared" si="63"/>
        <v>1</v>
      </c>
    </row>
    <row r="978" spans="1:77">
      <c r="A978" s="10">
        <v>973</v>
      </c>
      <c r="BP978" s="3"/>
      <c r="BQ978" s="3"/>
      <c r="BR978" s="3"/>
      <c r="BS978" s="3"/>
      <c r="BT978" s="10">
        <v>973</v>
      </c>
      <c r="BU978" s="4">
        <f t="shared" si="60"/>
        <v>0</v>
      </c>
      <c r="BV978" s="4">
        <f t="shared" si="61"/>
        <v>0</v>
      </c>
      <c r="BW978" s="10"/>
      <c r="BX978" s="4">
        <f t="shared" si="62"/>
        <v>1</v>
      </c>
      <c r="BY978" s="4">
        <f t="shared" si="63"/>
        <v>1</v>
      </c>
    </row>
    <row r="979" spans="1:77">
      <c r="A979" s="10">
        <v>974</v>
      </c>
      <c r="BP979" s="3"/>
      <c r="BQ979" s="3"/>
      <c r="BR979" s="3"/>
      <c r="BS979" s="3"/>
      <c r="BT979" s="10">
        <v>974</v>
      </c>
      <c r="BU979" s="4">
        <f t="shared" si="60"/>
        <v>0</v>
      </c>
      <c r="BV979" s="4">
        <f t="shared" si="61"/>
        <v>0</v>
      </c>
      <c r="BW979" s="10"/>
      <c r="BX979" s="4">
        <f t="shared" si="62"/>
        <v>1</v>
      </c>
      <c r="BY979" s="4">
        <f t="shared" si="63"/>
        <v>1</v>
      </c>
    </row>
    <row r="980" spans="1:77">
      <c r="A980" s="10">
        <v>975</v>
      </c>
      <c r="BP980" s="3"/>
      <c r="BQ980" s="3"/>
      <c r="BR980" s="3"/>
      <c r="BS980" s="3"/>
      <c r="BT980" s="10">
        <v>975</v>
      </c>
      <c r="BU980" s="4">
        <f t="shared" si="60"/>
        <v>0</v>
      </c>
      <c r="BV980" s="4">
        <f t="shared" si="61"/>
        <v>0</v>
      </c>
      <c r="BW980" s="10"/>
      <c r="BX980" s="4">
        <f t="shared" si="62"/>
        <v>1</v>
      </c>
      <c r="BY980" s="4">
        <f t="shared" si="63"/>
        <v>1</v>
      </c>
    </row>
    <row r="981" spans="1:77">
      <c r="A981" s="10">
        <v>976</v>
      </c>
      <c r="BP981" s="3"/>
      <c r="BQ981" s="3"/>
      <c r="BR981" s="3"/>
      <c r="BS981" s="3"/>
      <c r="BT981" s="10">
        <v>976</v>
      </c>
      <c r="BU981" s="4">
        <f t="shared" si="60"/>
        <v>0</v>
      </c>
      <c r="BV981" s="4">
        <f t="shared" si="61"/>
        <v>0</v>
      </c>
      <c r="BW981" s="10"/>
      <c r="BX981" s="4">
        <f t="shared" si="62"/>
        <v>1</v>
      </c>
      <c r="BY981" s="4">
        <f t="shared" si="63"/>
        <v>1</v>
      </c>
    </row>
    <row r="982" spans="1:77">
      <c r="A982" s="10">
        <v>977</v>
      </c>
      <c r="BP982" s="3"/>
      <c r="BQ982" s="3"/>
      <c r="BR982" s="3"/>
      <c r="BS982" s="3"/>
      <c r="BT982" s="10">
        <v>977</v>
      </c>
      <c r="BU982" s="4">
        <f t="shared" si="60"/>
        <v>0</v>
      </c>
      <c r="BV982" s="4">
        <f t="shared" si="61"/>
        <v>0</v>
      </c>
      <c r="BW982" s="10"/>
      <c r="BX982" s="4">
        <f t="shared" si="62"/>
        <v>1</v>
      </c>
      <c r="BY982" s="4">
        <f t="shared" si="63"/>
        <v>1</v>
      </c>
    </row>
    <row r="983" spans="1:77">
      <c r="A983" s="10">
        <v>978</v>
      </c>
      <c r="BP983" s="3"/>
      <c r="BQ983" s="3"/>
      <c r="BR983" s="3"/>
      <c r="BS983" s="3"/>
      <c r="BT983" s="10">
        <v>978</v>
      </c>
      <c r="BU983" s="4">
        <f t="shared" si="60"/>
        <v>0</v>
      </c>
      <c r="BV983" s="4">
        <f t="shared" si="61"/>
        <v>0</v>
      </c>
      <c r="BW983" s="10"/>
      <c r="BX983" s="4">
        <f t="shared" si="62"/>
        <v>1</v>
      </c>
      <c r="BY983" s="4">
        <f t="shared" si="63"/>
        <v>1</v>
      </c>
    </row>
    <row r="984" spans="1:77">
      <c r="A984" s="10">
        <v>979</v>
      </c>
      <c r="BP984" s="3"/>
      <c r="BQ984" s="3"/>
      <c r="BR984" s="3"/>
      <c r="BS984" s="3"/>
      <c r="BT984" s="10">
        <v>979</v>
      </c>
      <c r="BU984" s="4">
        <f t="shared" si="60"/>
        <v>0</v>
      </c>
      <c r="BV984" s="4">
        <f t="shared" si="61"/>
        <v>0</v>
      </c>
      <c r="BW984" s="10"/>
      <c r="BX984" s="4">
        <f t="shared" si="62"/>
        <v>1</v>
      </c>
      <c r="BY984" s="4">
        <f t="shared" si="63"/>
        <v>1</v>
      </c>
    </row>
    <row r="985" spans="1:77">
      <c r="A985" s="10">
        <v>980</v>
      </c>
      <c r="BP985" s="3"/>
      <c r="BQ985" s="3"/>
      <c r="BR985" s="3"/>
      <c r="BS985" s="3"/>
      <c r="BT985" s="10">
        <v>980</v>
      </c>
      <c r="BU985" s="4">
        <f t="shared" si="60"/>
        <v>0</v>
      </c>
      <c r="BV985" s="4">
        <f t="shared" si="61"/>
        <v>0</v>
      </c>
      <c r="BW985" s="10"/>
      <c r="BX985" s="4">
        <f t="shared" si="62"/>
        <v>1</v>
      </c>
      <c r="BY985" s="4">
        <f t="shared" si="63"/>
        <v>1</v>
      </c>
    </row>
    <row r="986" spans="1:77">
      <c r="A986" s="10">
        <v>981</v>
      </c>
      <c r="BP986" s="3"/>
      <c r="BQ986" s="3"/>
      <c r="BR986" s="3"/>
      <c r="BS986" s="3"/>
      <c r="BT986" s="10">
        <v>981</v>
      </c>
      <c r="BU986" s="4">
        <f t="shared" si="60"/>
        <v>0</v>
      </c>
      <c r="BV986" s="4">
        <f t="shared" si="61"/>
        <v>0</v>
      </c>
      <c r="BW986" s="10"/>
      <c r="BX986" s="4">
        <f t="shared" si="62"/>
        <v>1</v>
      </c>
      <c r="BY986" s="4">
        <f t="shared" si="63"/>
        <v>1</v>
      </c>
    </row>
    <row r="987" spans="1:77">
      <c r="A987" s="10">
        <v>982</v>
      </c>
      <c r="BP987" s="3"/>
      <c r="BQ987" s="3"/>
      <c r="BR987" s="3"/>
      <c r="BS987" s="3"/>
      <c r="BT987" s="10">
        <v>982</v>
      </c>
      <c r="BU987" s="4">
        <f t="shared" si="60"/>
        <v>0</v>
      </c>
      <c r="BV987" s="4">
        <f t="shared" si="61"/>
        <v>0</v>
      </c>
      <c r="BW987" s="10"/>
      <c r="BX987" s="4">
        <f t="shared" si="62"/>
        <v>1</v>
      </c>
      <c r="BY987" s="4">
        <f t="shared" si="63"/>
        <v>1</v>
      </c>
    </row>
    <row r="988" spans="1:77">
      <c r="A988" s="10">
        <v>983</v>
      </c>
      <c r="BP988" s="3"/>
      <c r="BQ988" s="3"/>
      <c r="BR988" s="3"/>
      <c r="BS988" s="3"/>
      <c r="BT988" s="10">
        <v>983</v>
      </c>
      <c r="BU988" s="4">
        <f t="shared" si="60"/>
        <v>0</v>
      </c>
      <c r="BV988" s="4">
        <f t="shared" si="61"/>
        <v>0</v>
      </c>
      <c r="BW988" s="10"/>
      <c r="BX988" s="4">
        <f t="shared" si="62"/>
        <v>1</v>
      </c>
      <c r="BY988" s="4">
        <f t="shared" si="63"/>
        <v>1</v>
      </c>
    </row>
    <row r="989" spans="1:77">
      <c r="A989" s="10">
        <v>984</v>
      </c>
      <c r="BP989" s="3"/>
      <c r="BQ989" s="3"/>
      <c r="BR989" s="3"/>
      <c r="BS989" s="3"/>
      <c r="BT989" s="10">
        <v>984</v>
      </c>
      <c r="BU989" s="4">
        <f t="shared" si="60"/>
        <v>0</v>
      </c>
      <c r="BV989" s="4">
        <f t="shared" si="61"/>
        <v>0</v>
      </c>
      <c r="BW989" s="10"/>
      <c r="BX989" s="4">
        <f t="shared" si="62"/>
        <v>1</v>
      </c>
      <c r="BY989" s="4">
        <f t="shared" si="63"/>
        <v>1</v>
      </c>
    </row>
    <row r="990" spans="1:77">
      <c r="A990" s="10">
        <v>985</v>
      </c>
      <c r="BP990" s="3"/>
      <c r="BQ990" s="3"/>
      <c r="BR990" s="3"/>
      <c r="BS990" s="3"/>
      <c r="BT990" s="10">
        <v>985</v>
      </c>
      <c r="BU990" s="4">
        <f t="shared" si="60"/>
        <v>0</v>
      </c>
      <c r="BV990" s="4">
        <f t="shared" si="61"/>
        <v>0</v>
      </c>
      <c r="BW990" s="10"/>
      <c r="BX990" s="4">
        <f t="shared" si="62"/>
        <v>1</v>
      </c>
      <c r="BY990" s="4">
        <f t="shared" si="63"/>
        <v>1</v>
      </c>
    </row>
    <row r="991" spans="1:77">
      <c r="A991" s="10">
        <v>986</v>
      </c>
      <c r="BP991" s="3"/>
      <c r="BQ991" s="3"/>
      <c r="BR991" s="3"/>
      <c r="BS991" s="3"/>
      <c r="BT991" s="10">
        <v>986</v>
      </c>
      <c r="BU991" s="4">
        <f t="shared" si="60"/>
        <v>0</v>
      </c>
      <c r="BV991" s="4">
        <f t="shared" si="61"/>
        <v>0</v>
      </c>
      <c r="BW991" s="10"/>
      <c r="BX991" s="4">
        <f t="shared" si="62"/>
        <v>1</v>
      </c>
      <c r="BY991" s="4">
        <f t="shared" si="63"/>
        <v>1</v>
      </c>
    </row>
    <row r="992" spans="1:77">
      <c r="A992" s="10">
        <v>987</v>
      </c>
      <c r="BP992" s="3"/>
      <c r="BQ992" s="3"/>
      <c r="BR992" s="3"/>
      <c r="BS992" s="3"/>
      <c r="BT992" s="10">
        <v>987</v>
      </c>
      <c r="BU992" s="4">
        <f t="shared" si="60"/>
        <v>0</v>
      </c>
      <c r="BV992" s="4">
        <f t="shared" si="61"/>
        <v>0</v>
      </c>
      <c r="BW992" s="10"/>
      <c r="BX992" s="4">
        <f t="shared" si="62"/>
        <v>1</v>
      </c>
      <c r="BY992" s="4">
        <f t="shared" si="63"/>
        <v>1</v>
      </c>
    </row>
    <row r="993" spans="1:77">
      <c r="A993" s="10">
        <v>988</v>
      </c>
      <c r="BP993" s="3"/>
      <c r="BQ993" s="3"/>
      <c r="BR993" s="3"/>
      <c r="BS993" s="3"/>
      <c r="BT993" s="10">
        <v>988</v>
      </c>
      <c r="BU993" s="4">
        <f t="shared" si="60"/>
        <v>0</v>
      </c>
      <c r="BV993" s="4">
        <f t="shared" si="61"/>
        <v>0</v>
      </c>
      <c r="BW993" s="10"/>
      <c r="BX993" s="4">
        <f t="shared" si="62"/>
        <v>1</v>
      </c>
      <c r="BY993" s="4">
        <f t="shared" si="63"/>
        <v>1</v>
      </c>
    </row>
    <row r="994" spans="1:77">
      <c r="A994" s="10">
        <v>989</v>
      </c>
      <c r="BP994" s="3"/>
      <c r="BQ994" s="3"/>
      <c r="BR994" s="3"/>
      <c r="BS994" s="3"/>
      <c r="BT994" s="10">
        <v>989</v>
      </c>
      <c r="BU994" s="4">
        <f t="shared" si="60"/>
        <v>0</v>
      </c>
      <c r="BV994" s="4">
        <f t="shared" si="61"/>
        <v>0</v>
      </c>
      <c r="BW994" s="10"/>
      <c r="BX994" s="4">
        <f t="shared" si="62"/>
        <v>1</v>
      </c>
      <c r="BY994" s="4">
        <f t="shared" si="63"/>
        <v>1</v>
      </c>
    </row>
    <row r="995" spans="1:77">
      <c r="A995" s="10">
        <v>990</v>
      </c>
      <c r="BP995" s="3"/>
      <c r="BQ995" s="3"/>
      <c r="BR995" s="3"/>
      <c r="BS995" s="3"/>
      <c r="BT995" s="10">
        <v>990</v>
      </c>
      <c r="BU995" s="4">
        <f t="shared" si="60"/>
        <v>0</v>
      </c>
      <c r="BV995" s="4">
        <f t="shared" si="61"/>
        <v>0</v>
      </c>
      <c r="BW995" s="10"/>
      <c r="BX995" s="4">
        <f t="shared" si="62"/>
        <v>1</v>
      </c>
      <c r="BY995" s="4">
        <f t="shared" si="63"/>
        <v>1</v>
      </c>
    </row>
    <row r="996" spans="1:77">
      <c r="A996" s="10">
        <v>991</v>
      </c>
      <c r="BP996" s="3"/>
      <c r="BQ996" s="3"/>
      <c r="BR996" s="3"/>
      <c r="BS996" s="3"/>
      <c r="BT996" s="10">
        <v>991</v>
      </c>
      <c r="BU996" s="4">
        <f t="shared" si="60"/>
        <v>0</v>
      </c>
      <c r="BV996" s="4">
        <f t="shared" si="61"/>
        <v>0</v>
      </c>
      <c r="BW996" s="10"/>
      <c r="BX996" s="4">
        <f t="shared" si="62"/>
        <v>1</v>
      </c>
      <c r="BY996" s="4">
        <f t="shared" si="63"/>
        <v>1</v>
      </c>
    </row>
    <row r="997" spans="1:77">
      <c r="A997" s="10">
        <v>992</v>
      </c>
      <c r="BP997" s="3"/>
      <c r="BQ997" s="3"/>
      <c r="BR997" s="3"/>
      <c r="BS997" s="3"/>
      <c r="BT997" s="10">
        <v>992</v>
      </c>
      <c r="BU997" s="4">
        <f t="shared" si="60"/>
        <v>0</v>
      </c>
      <c r="BV997" s="4">
        <f t="shared" si="61"/>
        <v>0</v>
      </c>
      <c r="BW997" s="10"/>
      <c r="BX997" s="4">
        <f t="shared" si="62"/>
        <v>1</v>
      </c>
      <c r="BY997" s="4">
        <f t="shared" si="63"/>
        <v>1</v>
      </c>
    </row>
    <row r="998" spans="1:77">
      <c r="A998" s="10">
        <v>993</v>
      </c>
      <c r="BP998" s="3"/>
      <c r="BQ998" s="3"/>
      <c r="BR998" s="3"/>
      <c r="BS998" s="3"/>
      <c r="BT998" s="10">
        <v>993</v>
      </c>
      <c r="BU998" s="4">
        <f t="shared" si="60"/>
        <v>0</v>
      </c>
      <c r="BV998" s="4">
        <f t="shared" si="61"/>
        <v>0</v>
      </c>
      <c r="BW998" s="10"/>
      <c r="BX998" s="4">
        <f t="shared" si="62"/>
        <v>1</v>
      </c>
      <c r="BY998" s="4">
        <f t="shared" si="63"/>
        <v>1</v>
      </c>
    </row>
    <row r="999" spans="1:77">
      <c r="A999" s="10">
        <v>994</v>
      </c>
      <c r="BP999" s="3"/>
      <c r="BQ999" s="3"/>
      <c r="BR999" s="3"/>
      <c r="BS999" s="3"/>
      <c r="BT999" s="10">
        <v>994</v>
      </c>
      <c r="BU999" s="4">
        <f t="shared" si="60"/>
        <v>0</v>
      </c>
      <c r="BV999" s="4">
        <f t="shared" si="61"/>
        <v>0</v>
      </c>
      <c r="BW999" s="10"/>
      <c r="BX999" s="4">
        <f t="shared" si="62"/>
        <v>1</v>
      </c>
      <c r="BY999" s="4">
        <f t="shared" si="63"/>
        <v>1</v>
      </c>
    </row>
    <row r="1000" spans="1:77">
      <c r="A1000" s="10">
        <v>995</v>
      </c>
      <c r="BP1000" s="3"/>
      <c r="BQ1000" s="3"/>
      <c r="BR1000" s="3"/>
      <c r="BS1000" s="3"/>
      <c r="BT1000" s="10">
        <v>995</v>
      </c>
      <c r="BU1000" s="4">
        <f t="shared" si="60"/>
        <v>0</v>
      </c>
      <c r="BV1000" s="4">
        <f t="shared" si="61"/>
        <v>0</v>
      </c>
      <c r="BW1000" s="10"/>
      <c r="BX1000" s="4">
        <f t="shared" si="62"/>
        <v>1</v>
      </c>
      <c r="BY1000" s="4">
        <f t="shared" si="63"/>
        <v>1</v>
      </c>
    </row>
    <row r="1001" spans="1:77">
      <c r="A1001" s="10">
        <v>996</v>
      </c>
      <c r="BP1001" s="3"/>
      <c r="BQ1001" s="3"/>
      <c r="BR1001" s="3"/>
      <c r="BS1001" s="3"/>
      <c r="BT1001" s="10">
        <v>996</v>
      </c>
      <c r="BU1001" s="4">
        <f t="shared" si="60"/>
        <v>0</v>
      </c>
      <c r="BV1001" s="4">
        <f t="shared" si="61"/>
        <v>0</v>
      </c>
      <c r="BW1001" s="10"/>
      <c r="BX1001" s="4">
        <f t="shared" si="62"/>
        <v>1</v>
      </c>
      <c r="BY1001" s="4">
        <f t="shared" si="63"/>
        <v>1</v>
      </c>
    </row>
    <row r="1002" spans="1:77">
      <c r="A1002" s="10">
        <v>997</v>
      </c>
      <c r="BP1002" s="3"/>
      <c r="BQ1002" s="3"/>
      <c r="BR1002" s="3"/>
      <c r="BS1002" s="3"/>
      <c r="BT1002" s="10">
        <v>997</v>
      </c>
      <c r="BU1002" s="4">
        <f t="shared" si="60"/>
        <v>0</v>
      </c>
      <c r="BV1002" s="4">
        <f t="shared" si="61"/>
        <v>0</v>
      </c>
      <c r="BW1002" s="10"/>
      <c r="BX1002" s="4">
        <f t="shared" si="62"/>
        <v>1</v>
      </c>
      <c r="BY1002" s="4">
        <f t="shared" si="63"/>
        <v>1</v>
      </c>
    </row>
    <row r="1003" spans="1:77">
      <c r="A1003" s="10">
        <v>998</v>
      </c>
      <c r="BP1003" s="3"/>
      <c r="BQ1003" s="3"/>
      <c r="BR1003" s="3"/>
      <c r="BS1003" s="3"/>
      <c r="BT1003" s="10">
        <v>998</v>
      </c>
      <c r="BU1003" s="4">
        <f t="shared" si="60"/>
        <v>0</v>
      </c>
      <c r="BV1003" s="4">
        <f t="shared" si="61"/>
        <v>0</v>
      </c>
      <c r="BW1003" s="10"/>
      <c r="BX1003" s="4">
        <f t="shared" si="62"/>
        <v>1</v>
      </c>
      <c r="BY1003" s="4">
        <f t="shared" si="63"/>
        <v>1</v>
      </c>
    </row>
    <row r="1004" spans="1:77">
      <c r="A1004" s="10">
        <v>999</v>
      </c>
      <c r="BP1004" s="3"/>
      <c r="BQ1004" s="3"/>
      <c r="BR1004" s="3"/>
      <c r="BS1004" s="3"/>
      <c r="BT1004" s="10">
        <v>999</v>
      </c>
      <c r="BU1004" s="4">
        <f t="shared" si="60"/>
        <v>0</v>
      </c>
      <c r="BV1004" s="4">
        <f t="shared" si="61"/>
        <v>0</v>
      </c>
      <c r="BW1004" s="10"/>
      <c r="BX1004" s="4">
        <f t="shared" si="62"/>
        <v>1</v>
      </c>
      <c r="BY1004" s="4">
        <f t="shared" si="63"/>
        <v>1</v>
      </c>
    </row>
    <row r="1005" spans="1:77">
      <c r="A1005" s="10">
        <v>1000</v>
      </c>
      <c r="BP1005" s="3"/>
      <c r="BQ1005" s="3"/>
      <c r="BR1005" s="3"/>
      <c r="BS1005" s="3"/>
      <c r="BT1005" s="10">
        <v>1000</v>
      </c>
      <c r="BU1005" s="4">
        <f t="shared" si="60"/>
        <v>0</v>
      </c>
      <c r="BV1005" s="4">
        <f t="shared" si="61"/>
        <v>0</v>
      </c>
      <c r="BW1005" s="10"/>
      <c r="BX1005" s="4">
        <f t="shared" si="62"/>
        <v>1</v>
      </c>
      <c r="BY1005" s="4">
        <f t="shared" si="63"/>
        <v>1</v>
      </c>
    </row>
    <row r="1006" spans="1:77">
      <c r="A1006" s="23">
        <v>1001</v>
      </c>
      <c r="BP1006" s="3"/>
      <c r="BQ1006" s="3"/>
      <c r="BR1006" s="3"/>
      <c r="BS1006" s="3"/>
      <c r="BT1006" s="23">
        <v>1001</v>
      </c>
      <c r="BU1006" s="4">
        <f t="shared" si="60"/>
        <v>0</v>
      </c>
      <c r="BV1006" s="4">
        <f t="shared" si="61"/>
        <v>0</v>
      </c>
      <c r="BW1006" s="23"/>
      <c r="BX1006" s="4">
        <f t="shared" si="62"/>
        <v>1</v>
      </c>
      <c r="BY1006" s="4">
        <f t="shared" si="63"/>
        <v>1</v>
      </c>
    </row>
    <row r="1007" spans="1:77">
      <c r="A1007" s="23">
        <v>1002</v>
      </c>
      <c r="BP1007" s="3"/>
      <c r="BQ1007" s="3"/>
      <c r="BR1007" s="3"/>
      <c r="BS1007" s="3"/>
      <c r="BT1007" s="23">
        <v>1002</v>
      </c>
      <c r="BU1007" s="4">
        <f t="shared" si="60"/>
        <v>0</v>
      </c>
      <c r="BV1007" s="4">
        <f t="shared" si="61"/>
        <v>0</v>
      </c>
      <c r="BW1007" s="23"/>
      <c r="BX1007" s="4">
        <f t="shared" si="62"/>
        <v>1</v>
      </c>
      <c r="BY1007" s="4">
        <f t="shared" si="63"/>
        <v>1</v>
      </c>
    </row>
    <row r="1008" spans="1:77">
      <c r="A1008" s="23">
        <v>1003</v>
      </c>
      <c r="BP1008" s="3"/>
      <c r="BQ1008" s="3"/>
      <c r="BR1008" s="3"/>
      <c r="BS1008" s="3"/>
      <c r="BT1008" s="23">
        <v>1003</v>
      </c>
      <c r="BU1008" s="4">
        <f t="shared" si="60"/>
        <v>0</v>
      </c>
      <c r="BV1008" s="4">
        <f t="shared" si="61"/>
        <v>0</v>
      </c>
      <c r="BW1008" s="23"/>
      <c r="BX1008" s="4">
        <f t="shared" si="62"/>
        <v>1</v>
      </c>
      <c r="BY1008" s="4">
        <f t="shared" si="63"/>
        <v>1</v>
      </c>
    </row>
    <row r="1009" spans="1:77">
      <c r="A1009" s="23">
        <v>1004</v>
      </c>
      <c r="BP1009" s="3"/>
      <c r="BQ1009" s="3"/>
      <c r="BR1009" s="3"/>
      <c r="BS1009" s="3"/>
      <c r="BT1009" s="23">
        <v>1004</v>
      </c>
      <c r="BU1009" s="4">
        <f t="shared" si="60"/>
        <v>0</v>
      </c>
      <c r="BV1009" s="4">
        <f t="shared" si="61"/>
        <v>0</v>
      </c>
      <c r="BW1009" s="23"/>
      <c r="BX1009" s="4">
        <f t="shared" si="62"/>
        <v>1</v>
      </c>
      <c r="BY1009" s="4">
        <f t="shared" si="63"/>
        <v>1</v>
      </c>
    </row>
    <row r="1010" spans="1:77">
      <c r="A1010" s="23">
        <v>1005</v>
      </c>
      <c r="BP1010" s="3"/>
      <c r="BQ1010" s="3"/>
      <c r="BR1010" s="3"/>
      <c r="BS1010" s="3"/>
      <c r="BT1010" s="23">
        <v>1005</v>
      </c>
      <c r="BU1010" s="4">
        <f t="shared" si="60"/>
        <v>0</v>
      </c>
      <c r="BV1010" s="4">
        <f t="shared" si="61"/>
        <v>0</v>
      </c>
      <c r="BW1010" s="23"/>
      <c r="BX1010" s="4">
        <f t="shared" si="62"/>
        <v>1</v>
      </c>
      <c r="BY1010" s="4">
        <f t="shared" si="63"/>
        <v>1</v>
      </c>
    </row>
    <row r="1011" spans="1:77">
      <c r="A1011" s="23">
        <v>1006</v>
      </c>
      <c r="BP1011" s="3"/>
      <c r="BQ1011" s="3"/>
      <c r="BR1011" s="3"/>
      <c r="BS1011" s="3"/>
      <c r="BT1011" s="23">
        <v>1006</v>
      </c>
      <c r="BU1011" s="4">
        <f t="shared" si="60"/>
        <v>0</v>
      </c>
      <c r="BV1011" s="4">
        <f t="shared" si="61"/>
        <v>0</v>
      </c>
      <c r="BW1011" s="23"/>
      <c r="BX1011" s="4">
        <f t="shared" si="62"/>
        <v>1</v>
      </c>
      <c r="BY1011" s="4">
        <f t="shared" si="63"/>
        <v>1</v>
      </c>
    </row>
    <row r="1012" spans="1:77">
      <c r="A1012" s="23">
        <v>1007</v>
      </c>
      <c r="BP1012" s="3"/>
      <c r="BQ1012" s="3"/>
      <c r="BR1012" s="3"/>
      <c r="BS1012" s="3"/>
      <c r="BT1012" s="23">
        <v>1007</v>
      </c>
      <c r="BU1012" s="4">
        <f t="shared" si="60"/>
        <v>0</v>
      </c>
      <c r="BV1012" s="4">
        <f t="shared" si="61"/>
        <v>0</v>
      </c>
      <c r="BW1012" s="23"/>
      <c r="BX1012" s="4">
        <f t="shared" si="62"/>
        <v>1</v>
      </c>
      <c r="BY1012" s="4">
        <f t="shared" si="63"/>
        <v>1</v>
      </c>
    </row>
    <row r="1013" spans="1:77">
      <c r="A1013" s="23">
        <v>1008</v>
      </c>
      <c r="BP1013" s="3"/>
      <c r="BQ1013" s="3"/>
      <c r="BR1013" s="3"/>
      <c r="BS1013" s="3"/>
      <c r="BT1013" s="23">
        <v>1008</v>
      </c>
      <c r="BU1013" s="4">
        <f t="shared" si="60"/>
        <v>0</v>
      </c>
      <c r="BV1013" s="4">
        <f t="shared" si="61"/>
        <v>0</v>
      </c>
      <c r="BW1013" s="23"/>
      <c r="BX1013" s="4">
        <f t="shared" si="62"/>
        <v>1</v>
      </c>
      <c r="BY1013" s="4">
        <f t="shared" si="63"/>
        <v>1</v>
      </c>
    </row>
    <row r="1014" spans="1:77">
      <c r="A1014" s="23">
        <v>1009</v>
      </c>
      <c r="BP1014" s="3"/>
      <c r="BQ1014" s="3"/>
      <c r="BR1014" s="3"/>
      <c r="BS1014" s="3"/>
      <c r="BT1014" s="23">
        <v>1009</v>
      </c>
      <c r="BU1014" s="4">
        <f t="shared" si="60"/>
        <v>0</v>
      </c>
      <c r="BV1014" s="4">
        <f t="shared" si="61"/>
        <v>0</v>
      </c>
      <c r="BW1014" s="23"/>
      <c r="BX1014" s="4">
        <f t="shared" si="62"/>
        <v>1</v>
      </c>
      <c r="BY1014" s="4">
        <f t="shared" si="63"/>
        <v>1</v>
      </c>
    </row>
    <row r="1015" spans="1:77">
      <c r="A1015" s="23">
        <v>1010</v>
      </c>
      <c r="BP1015" s="3"/>
      <c r="BQ1015" s="3"/>
      <c r="BR1015" s="3"/>
      <c r="BS1015" s="3"/>
      <c r="BT1015" s="23">
        <v>1010</v>
      </c>
      <c r="BU1015" s="4">
        <f t="shared" si="60"/>
        <v>0</v>
      </c>
      <c r="BV1015" s="4">
        <f t="shared" si="61"/>
        <v>0</v>
      </c>
      <c r="BW1015" s="23"/>
      <c r="BX1015" s="4">
        <f t="shared" si="62"/>
        <v>1</v>
      </c>
      <c r="BY1015" s="4">
        <f t="shared" si="63"/>
        <v>1</v>
      </c>
    </row>
    <row r="1016" spans="1:77">
      <c r="A1016" s="23">
        <v>1011</v>
      </c>
      <c r="BP1016" s="3"/>
      <c r="BQ1016" s="3"/>
      <c r="BR1016" s="3"/>
      <c r="BS1016" s="3"/>
      <c r="BT1016" s="23">
        <v>1011</v>
      </c>
      <c r="BU1016" s="4">
        <f t="shared" si="60"/>
        <v>0</v>
      </c>
      <c r="BV1016" s="4">
        <f t="shared" si="61"/>
        <v>0</v>
      </c>
      <c r="BW1016" s="23"/>
      <c r="BX1016" s="4">
        <f t="shared" si="62"/>
        <v>1</v>
      </c>
      <c r="BY1016" s="4">
        <f t="shared" si="63"/>
        <v>1</v>
      </c>
    </row>
    <row r="1017" spans="1:77">
      <c r="A1017" s="23">
        <v>1012</v>
      </c>
      <c r="BP1017" s="3"/>
      <c r="BQ1017" s="3"/>
      <c r="BR1017" s="3"/>
      <c r="BS1017" s="3"/>
      <c r="BT1017" s="23">
        <v>1012</v>
      </c>
      <c r="BU1017" s="4">
        <f t="shared" si="60"/>
        <v>0</v>
      </c>
      <c r="BV1017" s="4">
        <f t="shared" si="61"/>
        <v>0</v>
      </c>
      <c r="BW1017" s="23"/>
      <c r="BX1017" s="4">
        <f t="shared" si="62"/>
        <v>1</v>
      </c>
      <c r="BY1017" s="4">
        <f t="shared" si="63"/>
        <v>1</v>
      </c>
    </row>
    <row r="1018" spans="1:77">
      <c r="A1018" s="23">
        <v>1013</v>
      </c>
      <c r="BP1018" s="3"/>
      <c r="BQ1018" s="3"/>
      <c r="BR1018" s="3"/>
      <c r="BS1018" s="3"/>
      <c r="BT1018" s="23">
        <v>1013</v>
      </c>
      <c r="BU1018" s="4">
        <f t="shared" si="60"/>
        <v>0</v>
      </c>
      <c r="BV1018" s="4">
        <f t="shared" si="61"/>
        <v>0</v>
      </c>
      <c r="BW1018" s="23"/>
      <c r="BX1018" s="4">
        <f t="shared" si="62"/>
        <v>1</v>
      </c>
      <c r="BY1018" s="4">
        <f t="shared" si="63"/>
        <v>1</v>
      </c>
    </row>
    <row r="1019" spans="1:77">
      <c r="A1019" s="23">
        <v>1014</v>
      </c>
      <c r="BP1019" s="3"/>
      <c r="BQ1019" s="3"/>
      <c r="BR1019" s="3"/>
      <c r="BS1019" s="3"/>
      <c r="BT1019" s="23">
        <v>1014</v>
      </c>
      <c r="BU1019" s="4">
        <f t="shared" si="60"/>
        <v>0</v>
      </c>
      <c r="BV1019" s="4">
        <f t="shared" si="61"/>
        <v>0</v>
      </c>
      <c r="BW1019" s="23"/>
      <c r="BX1019" s="4">
        <f t="shared" si="62"/>
        <v>1</v>
      </c>
      <c r="BY1019" s="4">
        <f t="shared" si="63"/>
        <v>1</v>
      </c>
    </row>
    <row r="1020" spans="1:77">
      <c r="A1020" s="23">
        <v>1015</v>
      </c>
      <c r="BP1020" s="3"/>
      <c r="BQ1020" s="3"/>
      <c r="BR1020" s="3"/>
      <c r="BS1020" s="3"/>
      <c r="BT1020" s="23">
        <v>1015</v>
      </c>
      <c r="BU1020" s="4">
        <f t="shared" si="60"/>
        <v>0</v>
      </c>
      <c r="BV1020" s="4">
        <f t="shared" si="61"/>
        <v>0</v>
      </c>
      <c r="BW1020" s="23"/>
      <c r="BX1020" s="4">
        <f t="shared" si="62"/>
        <v>1</v>
      </c>
      <c r="BY1020" s="4">
        <f t="shared" si="63"/>
        <v>1</v>
      </c>
    </row>
    <row r="1021" spans="1:77">
      <c r="A1021" s="23">
        <v>1016</v>
      </c>
      <c r="BP1021" s="3"/>
      <c r="BQ1021" s="3"/>
      <c r="BR1021" s="3"/>
      <c r="BS1021" s="3"/>
      <c r="BT1021" s="23">
        <v>1016</v>
      </c>
      <c r="BU1021" s="4">
        <f t="shared" si="60"/>
        <v>0</v>
      </c>
      <c r="BV1021" s="4">
        <f t="shared" si="61"/>
        <v>0</v>
      </c>
      <c r="BW1021" s="23"/>
      <c r="BX1021" s="4">
        <f t="shared" si="62"/>
        <v>1</v>
      </c>
      <c r="BY1021" s="4">
        <f t="shared" si="63"/>
        <v>1</v>
      </c>
    </row>
    <row r="1022" spans="1:77">
      <c r="A1022" s="23">
        <v>1017</v>
      </c>
      <c r="BP1022" s="3"/>
      <c r="BQ1022" s="3"/>
      <c r="BR1022" s="3"/>
      <c r="BS1022" s="3"/>
      <c r="BT1022" s="23">
        <v>1017</v>
      </c>
      <c r="BU1022" s="4">
        <f t="shared" si="60"/>
        <v>0</v>
      </c>
      <c r="BV1022" s="4">
        <f t="shared" si="61"/>
        <v>0</v>
      </c>
      <c r="BW1022" s="23"/>
      <c r="BX1022" s="4">
        <f t="shared" si="62"/>
        <v>1</v>
      </c>
      <c r="BY1022" s="4">
        <f t="shared" si="63"/>
        <v>1</v>
      </c>
    </row>
    <row r="1023" spans="1:77">
      <c r="A1023" s="23">
        <v>1018</v>
      </c>
      <c r="BP1023" s="3"/>
      <c r="BQ1023" s="3"/>
      <c r="BR1023" s="3"/>
      <c r="BS1023" s="3"/>
      <c r="BT1023" s="23">
        <v>1018</v>
      </c>
      <c r="BU1023" s="4">
        <f t="shared" si="60"/>
        <v>0</v>
      </c>
      <c r="BV1023" s="4">
        <f t="shared" si="61"/>
        <v>0</v>
      </c>
      <c r="BW1023" s="23"/>
      <c r="BX1023" s="4">
        <f t="shared" si="62"/>
        <v>1</v>
      </c>
      <c r="BY1023" s="4">
        <f t="shared" si="63"/>
        <v>1</v>
      </c>
    </row>
    <row r="1024" spans="1:77">
      <c r="A1024" s="23">
        <v>1019</v>
      </c>
      <c r="BP1024" s="3"/>
      <c r="BQ1024" s="3"/>
      <c r="BR1024" s="3"/>
      <c r="BS1024" s="3"/>
      <c r="BT1024" s="23">
        <v>1019</v>
      </c>
      <c r="BU1024" s="4">
        <f t="shared" si="60"/>
        <v>0</v>
      </c>
      <c r="BV1024" s="4">
        <f t="shared" si="61"/>
        <v>0</v>
      </c>
      <c r="BW1024" s="23"/>
      <c r="BX1024" s="4">
        <f t="shared" si="62"/>
        <v>1</v>
      </c>
      <c r="BY1024" s="4">
        <f t="shared" si="63"/>
        <v>1</v>
      </c>
    </row>
    <row r="1025" spans="1:77">
      <c r="A1025" s="23">
        <v>1020</v>
      </c>
      <c r="BP1025" s="3"/>
      <c r="BQ1025" s="3"/>
      <c r="BR1025" s="3"/>
      <c r="BS1025" s="3"/>
      <c r="BT1025" s="23">
        <v>1020</v>
      </c>
      <c r="BU1025" s="4">
        <f t="shared" si="60"/>
        <v>0</v>
      </c>
      <c r="BV1025" s="4">
        <f t="shared" si="61"/>
        <v>0</v>
      </c>
      <c r="BW1025" s="23"/>
      <c r="BX1025" s="4">
        <f t="shared" si="62"/>
        <v>1</v>
      </c>
      <c r="BY1025" s="4">
        <f t="shared" si="63"/>
        <v>1</v>
      </c>
    </row>
    <row r="1026" spans="1:77">
      <c r="A1026" s="23">
        <v>1021</v>
      </c>
      <c r="BP1026" s="3"/>
      <c r="BQ1026" s="3"/>
      <c r="BR1026" s="3"/>
      <c r="BS1026" s="3"/>
      <c r="BT1026" s="23">
        <v>1021</v>
      </c>
      <c r="BU1026" s="4">
        <f t="shared" si="60"/>
        <v>0</v>
      </c>
      <c r="BV1026" s="4">
        <f t="shared" si="61"/>
        <v>0</v>
      </c>
      <c r="BW1026" s="23"/>
      <c r="BX1026" s="4">
        <f t="shared" si="62"/>
        <v>1</v>
      </c>
      <c r="BY1026" s="4">
        <f t="shared" si="63"/>
        <v>1</v>
      </c>
    </row>
    <row r="1027" spans="1:77">
      <c r="A1027" s="23">
        <v>1022</v>
      </c>
      <c r="BP1027" s="3"/>
      <c r="BQ1027" s="3"/>
      <c r="BR1027" s="3"/>
      <c r="BS1027" s="3"/>
      <c r="BT1027" s="23">
        <v>1022</v>
      </c>
      <c r="BU1027" s="4">
        <f t="shared" si="60"/>
        <v>0</v>
      </c>
      <c r="BV1027" s="4">
        <f t="shared" si="61"/>
        <v>0</v>
      </c>
      <c r="BW1027" s="23"/>
      <c r="BX1027" s="4">
        <f t="shared" si="62"/>
        <v>1</v>
      </c>
      <c r="BY1027" s="4">
        <f t="shared" si="63"/>
        <v>1</v>
      </c>
    </row>
    <row r="1028" spans="1:77">
      <c r="A1028" s="23">
        <v>1023</v>
      </c>
      <c r="BP1028" s="3"/>
      <c r="BQ1028" s="3"/>
      <c r="BR1028" s="3"/>
      <c r="BS1028" s="3"/>
      <c r="BT1028" s="23">
        <v>1023</v>
      </c>
      <c r="BU1028" s="4">
        <f t="shared" si="60"/>
        <v>0</v>
      </c>
      <c r="BV1028" s="4">
        <f t="shared" si="61"/>
        <v>0</v>
      </c>
      <c r="BW1028" s="23"/>
      <c r="BX1028" s="4">
        <f t="shared" si="62"/>
        <v>1</v>
      </c>
      <c r="BY1028" s="4">
        <f t="shared" si="63"/>
        <v>1</v>
      </c>
    </row>
    <row r="1029" spans="1:77">
      <c r="A1029" s="23">
        <v>1024</v>
      </c>
      <c r="BP1029" s="3"/>
      <c r="BQ1029" s="3"/>
      <c r="BR1029" s="3"/>
      <c r="BS1029" s="3"/>
      <c r="BT1029" s="23">
        <v>1024</v>
      </c>
      <c r="BU1029" s="4">
        <f t="shared" si="60"/>
        <v>0</v>
      </c>
      <c r="BV1029" s="4">
        <f t="shared" si="61"/>
        <v>0</v>
      </c>
      <c r="BW1029" s="23"/>
      <c r="BX1029" s="4">
        <f t="shared" si="62"/>
        <v>1</v>
      </c>
      <c r="BY1029" s="4">
        <f t="shared" si="63"/>
        <v>1</v>
      </c>
    </row>
    <row r="1030" spans="1:77">
      <c r="A1030" s="23">
        <v>1025</v>
      </c>
      <c r="BP1030" s="3"/>
      <c r="BQ1030" s="3"/>
      <c r="BR1030" s="3"/>
      <c r="BS1030" s="3"/>
      <c r="BT1030" s="23">
        <v>1025</v>
      </c>
      <c r="BU1030" s="4">
        <f t="shared" si="60"/>
        <v>0</v>
      </c>
      <c r="BV1030" s="4">
        <f t="shared" si="61"/>
        <v>0</v>
      </c>
      <c r="BW1030" s="23"/>
      <c r="BX1030" s="4">
        <f t="shared" si="62"/>
        <v>1</v>
      </c>
      <c r="BY1030" s="4">
        <f t="shared" si="63"/>
        <v>1</v>
      </c>
    </row>
    <row r="1031" spans="1:77">
      <c r="A1031" s="23">
        <v>1026</v>
      </c>
      <c r="BP1031" s="3"/>
      <c r="BQ1031" s="3"/>
      <c r="BR1031" s="3"/>
      <c r="BS1031" s="3"/>
      <c r="BT1031" s="23">
        <v>1026</v>
      </c>
      <c r="BU1031" s="4">
        <f t="shared" ref="BU1031:BU1094" si="64">BP1031*$BV$1-BQ1031</f>
        <v>0</v>
      </c>
      <c r="BV1031" s="4">
        <f t="shared" ref="BV1031:BV1094" si="65">BR1031*$BV$1-BS1031</f>
        <v>0</v>
      </c>
      <c r="BW1031" s="23"/>
      <c r="BX1031" s="4">
        <f t="shared" ref="BX1031:BX1094" si="66">IF(BU1031=MAX($BU1031:$BV1031),1,0)</f>
        <v>1</v>
      </c>
      <c r="BY1031" s="4">
        <f t="shared" ref="BY1031:BY1094" si="67">IF(BV1031=MAX($BU1031:$BV1031),1,0)</f>
        <v>1</v>
      </c>
    </row>
    <row r="1032" spans="1:77">
      <c r="A1032" s="23">
        <v>1027</v>
      </c>
      <c r="BP1032" s="3"/>
      <c r="BQ1032" s="3"/>
      <c r="BR1032" s="3"/>
      <c r="BS1032" s="3"/>
      <c r="BT1032" s="23">
        <v>1027</v>
      </c>
      <c r="BU1032" s="4">
        <f t="shared" si="64"/>
        <v>0</v>
      </c>
      <c r="BV1032" s="4">
        <f t="shared" si="65"/>
        <v>0</v>
      </c>
      <c r="BW1032" s="23"/>
      <c r="BX1032" s="4">
        <f t="shared" si="66"/>
        <v>1</v>
      </c>
      <c r="BY1032" s="4">
        <f t="shared" si="67"/>
        <v>1</v>
      </c>
    </row>
    <row r="1033" spans="1:77">
      <c r="A1033" s="23">
        <v>1028</v>
      </c>
      <c r="BP1033" s="3"/>
      <c r="BQ1033" s="3"/>
      <c r="BR1033" s="3"/>
      <c r="BS1033" s="3"/>
      <c r="BT1033" s="23">
        <v>1028</v>
      </c>
      <c r="BU1033" s="4">
        <f t="shared" si="64"/>
        <v>0</v>
      </c>
      <c r="BV1033" s="4">
        <f t="shared" si="65"/>
        <v>0</v>
      </c>
      <c r="BW1033" s="23"/>
      <c r="BX1033" s="4">
        <f t="shared" si="66"/>
        <v>1</v>
      </c>
      <c r="BY1033" s="4">
        <f t="shared" si="67"/>
        <v>1</v>
      </c>
    </row>
    <row r="1034" spans="1:77">
      <c r="A1034" s="23">
        <v>1029</v>
      </c>
      <c r="BP1034" s="3"/>
      <c r="BQ1034" s="3"/>
      <c r="BR1034" s="3"/>
      <c r="BS1034" s="3"/>
      <c r="BT1034" s="23">
        <v>1029</v>
      </c>
      <c r="BU1034" s="4">
        <f t="shared" si="64"/>
        <v>0</v>
      </c>
      <c r="BV1034" s="4">
        <f t="shared" si="65"/>
        <v>0</v>
      </c>
      <c r="BW1034" s="23"/>
      <c r="BX1034" s="4">
        <f t="shared" si="66"/>
        <v>1</v>
      </c>
      <c r="BY1034" s="4">
        <f t="shared" si="67"/>
        <v>1</v>
      </c>
    </row>
    <row r="1035" spans="1:77">
      <c r="A1035" s="23">
        <v>1030</v>
      </c>
      <c r="BP1035" s="3"/>
      <c r="BQ1035" s="3"/>
      <c r="BR1035" s="3"/>
      <c r="BS1035" s="3"/>
      <c r="BT1035" s="23">
        <v>1030</v>
      </c>
      <c r="BU1035" s="4">
        <f t="shared" si="64"/>
        <v>0</v>
      </c>
      <c r="BV1035" s="4">
        <f t="shared" si="65"/>
        <v>0</v>
      </c>
      <c r="BW1035" s="23"/>
      <c r="BX1035" s="4">
        <f t="shared" si="66"/>
        <v>1</v>
      </c>
      <c r="BY1035" s="4">
        <f t="shared" si="67"/>
        <v>1</v>
      </c>
    </row>
    <row r="1036" spans="1:77">
      <c r="A1036" s="23">
        <v>1031</v>
      </c>
      <c r="BP1036" s="3"/>
      <c r="BQ1036" s="3"/>
      <c r="BR1036" s="3"/>
      <c r="BS1036" s="3"/>
      <c r="BT1036" s="23">
        <v>1031</v>
      </c>
      <c r="BU1036" s="4">
        <f t="shared" si="64"/>
        <v>0</v>
      </c>
      <c r="BV1036" s="4">
        <f t="shared" si="65"/>
        <v>0</v>
      </c>
      <c r="BW1036" s="23"/>
      <c r="BX1036" s="4">
        <f t="shared" si="66"/>
        <v>1</v>
      </c>
      <c r="BY1036" s="4">
        <f t="shared" si="67"/>
        <v>1</v>
      </c>
    </row>
    <row r="1037" spans="1:77">
      <c r="A1037" s="23">
        <v>1032</v>
      </c>
      <c r="BP1037" s="3"/>
      <c r="BQ1037" s="3"/>
      <c r="BR1037" s="3"/>
      <c r="BS1037" s="3"/>
      <c r="BT1037" s="23">
        <v>1032</v>
      </c>
      <c r="BU1037" s="4">
        <f t="shared" si="64"/>
        <v>0</v>
      </c>
      <c r="BV1037" s="4">
        <f t="shared" si="65"/>
        <v>0</v>
      </c>
      <c r="BW1037" s="23"/>
      <c r="BX1037" s="4">
        <f t="shared" si="66"/>
        <v>1</v>
      </c>
      <c r="BY1037" s="4">
        <f t="shared" si="67"/>
        <v>1</v>
      </c>
    </row>
    <row r="1038" spans="1:77">
      <c r="A1038" s="23">
        <v>1033</v>
      </c>
      <c r="BP1038" s="3"/>
      <c r="BQ1038" s="3"/>
      <c r="BR1038" s="3"/>
      <c r="BS1038" s="3"/>
      <c r="BT1038" s="23">
        <v>1033</v>
      </c>
      <c r="BU1038" s="4">
        <f t="shared" si="64"/>
        <v>0</v>
      </c>
      <c r="BV1038" s="4">
        <f t="shared" si="65"/>
        <v>0</v>
      </c>
      <c r="BW1038" s="23"/>
      <c r="BX1038" s="4">
        <f t="shared" si="66"/>
        <v>1</v>
      </c>
      <c r="BY1038" s="4">
        <f t="shared" si="67"/>
        <v>1</v>
      </c>
    </row>
    <row r="1039" spans="1:77">
      <c r="A1039" s="23">
        <v>1034</v>
      </c>
      <c r="BP1039" s="3"/>
      <c r="BQ1039" s="3"/>
      <c r="BR1039" s="3"/>
      <c r="BS1039" s="3"/>
      <c r="BT1039" s="23">
        <v>1034</v>
      </c>
      <c r="BU1039" s="4">
        <f t="shared" si="64"/>
        <v>0</v>
      </c>
      <c r="BV1039" s="4">
        <f t="shared" si="65"/>
        <v>0</v>
      </c>
      <c r="BW1039" s="23"/>
      <c r="BX1039" s="4">
        <f t="shared" si="66"/>
        <v>1</v>
      </c>
      <c r="BY1039" s="4">
        <f t="shared" si="67"/>
        <v>1</v>
      </c>
    </row>
    <row r="1040" spans="1:77">
      <c r="A1040" s="23">
        <v>1035</v>
      </c>
      <c r="BP1040" s="3"/>
      <c r="BQ1040" s="3"/>
      <c r="BR1040" s="3"/>
      <c r="BS1040" s="3"/>
      <c r="BT1040" s="23">
        <v>1035</v>
      </c>
      <c r="BU1040" s="4">
        <f t="shared" si="64"/>
        <v>0</v>
      </c>
      <c r="BV1040" s="4">
        <f t="shared" si="65"/>
        <v>0</v>
      </c>
      <c r="BW1040" s="23"/>
      <c r="BX1040" s="4">
        <f t="shared" si="66"/>
        <v>1</v>
      </c>
      <c r="BY1040" s="4">
        <f t="shared" si="67"/>
        <v>1</v>
      </c>
    </row>
    <row r="1041" spans="1:77">
      <c r="A1041" s="23">
        <v>1036</v>
      </c>
      <c r="BP1041" s="3"/>
      <c r="BQ1041" s="3"/>
      <c r="BR1041" s="3"/>
      <c r="BS1041" s="3"/>
      <c r="BT1041" s="23">
        <v>1036</v>
      </c>
      <c r="BU1041" s="4">
        <f t="shared" si="64"/>
        <v>0</v>
      </c>
      <c r="BV1041" s="4">
        <f t="shared" si="65"/>
        <v>0</v>
      </c>
      <c r="BW1041" s="23"/>
      <c r="BX1041" s="4">
        <f t="shared" si="66"/>
        <v>1</v>
      </c>
      <c r="BY1041" s="4">
        <f t="shared" si="67"/>
        <v>1</v>
      </c>
    </row>
    <row r="1042" spans="1:77">
      <c r="A1042" s="23">
        <v>1037</v>
      </c>
      <c r="BP1042" s="3"/>
      <c r="BQ1042" s="3"/>
      <c r="BR1042" s="3"/>
      <c r="BS1042" s="3"/>
      <c r="BT1042" s="23">
        <v>1037</v>
      </c>
      <c r="BU1042" s="4">
        <f t="shared" si="64"/>
        <v>0</v>
      </c>
      <c r="BV1042" s="4">
        <f t="shared" si="65"/>
        <v>0</v>
      </c>
      <c r="BW1042" s="23"/>
      <c r="BX1042" s="4">
        <f t="shared" si="66"/>
        <v>1</v>
      </c>
      <c r="BY1042" s="4">
        <f t="shared" si="67"/>
        <v>1</v>
      </c>
    </row>
    <row r="1043" spans="1:77">
      <c r="A1043" s="23">
        <v>1038</v>
      </c>
      <c r="BP1043" s="3"/>
      <c r="BQ1043" s="3"/>
      <c r="BR1043" s="3"/>
      <c r="BS1043" s="3"/>
      <c r="BT1043" s="23">
        <v>1038</v>
      </c>
      <c r="BU1043" s="4">
        <f t="shared" si="64"/>
        <v>0</v>
      </c>
      <c r="BV1043" s="4">
        <f t="shared" si="65"/>
        <v>0</v>
      </c>
      <c r="BW1043" s="23"/>
      <c r="BX1043" s="4">
        <f t="shared" si="66"/>
        <v>1</v>
      </c>
      <c r="BY1043" s="4">
        <f t="shared" si="67"/>
        <v>1</v>
      </c>
    </row>
    <row r="1044" spans="1:77">
      <c r="A1044" s="23">
        <v>1039</v>
      </c>
      <c r="BP1044" s="3"/>
      <c r="BQ1044" s="3"/>
      <c r="BR1044" s="3"/>
      <c r="BS1044" s="3"/>
      <c r="BT1044" s="23">
        <v>1039</v>
      </c>
      <c r="BU1044" s="4">
        <f t="shared" si="64"/>
        <v>0</v>
      </c>
      <c r="BV1044" s="4">
        <f t="shared" si="65"/>
        <v>0</v>
      </c>
      <c r="BW1044" s="23"/>
      <c r="BX1044" s="4">
        <f t="shared" si="66"/>
        <v>1</v>
      </c>
      <c r="BY1044" s="4">
        <f t="shared" si="67"/>
        <v>1</v>
      </c>
    </row>
    <row r="1045" spans="1:77">
      <c r="A1045" s="23">
        <v>1040</v>
      </c>
      <c r="BP1045" s="3"/>
      <c r="BQ1045" s="3"/>
      <c r="BR1045" s="3"/>
      <c r="BS1045" s="3"/>
      <c r="BT1045" s="23">
        <v>1040</v>
      </c>
      <c r="BU1045" s="4">
        <f t="shared" si="64"/>
        <v>0</v>
      </c>
      <c r="BV1045" s="4">
        <f t="shared" si="65"/>
        <v>0</v>
      </c>
      <c r="BW1045" s="23"/>
      <c r="BX1045" s="4">
        <f t="shared" si="66"/>
        <v>1</v>
      </c>
      <c r="BY1045" s="4">
        <f t="shared" si="67"/>
        <v>1</v>
      </c>
    </row>
    <row r="1046" spans="1:77">
      <c r="A1046" s="23">
        <v>1041</v>
      </c>
      <c r="BP1046" s="3"/>
      <c r="BQ1046" s="3"/>
      <c r="BR1046" s="3"/>
      <c r="BS1046" s="3"/>
      <c r="BT1046" s="23">
        <v>1041</v>
      </c>
      <c r="BU1046" s="4">
        <f t="shared" si="64"/>
        <v>0</v>
      </c>
      <c r="BV1046" s="4">
        <f t="shared" si="65"/>
        <v>0</v>
      </c>
      <c r="BW1046" s="23"/>
      <c r="BX1046" s="4">
        <f t="shared" si="66"/>
        <v>1</v>
      </c>
      <c r="BY1046" s="4">
        <f t="shared" si="67"/>
        <v>1</v>
      </c>
    </row>
    <row r="1047" spans="1:77">
      <c r="A1047" s="23">
        <v>1042</v>
      </c>
      <c r="BP1047" s="3"/>
      <c r="BQ1047" s="3"/>
      <c r="BR1047" s="3"/>
      <c r="BS1047" s="3"/>
      <c r="BT1047" s="23">
        <v>1042</v>
      </c>
      <c r="BU1047" s="4">
        <f t="shared" si="64"/>
        <v>0</v>
      </c>
      <c r="BV1047" s="4">
        <f t="shared" si="65"/>
        <v>0</v>
      </c>
      <c r="BW1047" s="23"/>
      <c r="BX1047" s="4">
        <f t="shared" si="66"/>
        <v>1</v>
      </c>
      <c r="BY1047" s="4">
        <f t="shared" si="67"/>
        <v>1</v>
      </c>
    </row>
    <row r="1048" spans="1:77">
      <c r="A1048" s="23">
        <v>1043</v>
      </c>
      <c r="BP1048" s="3"/>
      <c r="BQ1048" s="3"/>
      <c r="BR1048" s="3"/>
      <c r="BS1048" s="3"/>
      <c r="BT1048" s="23">
        <v>1043</v>
      </c>
      <c r="BU1048" s="4">
        <f t="shared" si="64"/>
        <v>0</v>
      </c>
      <c r="BV1048" s="4">
        <f t="shared" si="65"/>
        <v>0</v>
      </c>
      <c r="BW1048" s="23"/>
      <c r="BX1048" s="4">
        <f t="shared" si="66"/>
        <v>1</v>
      </c>
      <c r="BY1048" s="4">
        <f t="shared" si="67"/>
        <v>1</v>
      </c>
    </row>
    <row r="1049" spans="1:77">
      <c r="A1049" s="23">
        <v>1044</v>
      </c>
      <c r="BP1049" s="3"/>
      <c r="BQ1049" s="3"/>
      <c r="BR1049" s="3"/>
      <c r="BS1049" s="3"/>
      <c r="BT1049" s="23">
        <v>1044</v>
      </c>
      <c r="BU1049" s="4">
        <f t="shared" si="64"/>
        <v>0</v>
      </c>
      <c r="BV1049" s="4">
        <f t="shared" si="65"/>
        <v>0</v>
      </c>
      <c r="BW1049" s="23"/>
      <c r="BX1049" s="4">
        <f t="shared" si="66"/>
        <v>1</v>
      </c>
      <c r="BY1049" s="4">
        <f t="shared" si="67"/>
        <v>1</v>
      </c>
    </row>
    <row r="1050" spans="1:77">
      <c r="A1050" s="23">
        <v>1045</v>
      </c>
      <c r="BP1050" s="3"/>
      <c r="BQ1050" s="3"/>
      <c r="BR1050" s="3"/>
      <c r="BS1050" s="3"/>
      <c r="BT1050" s="23">
        <v>1045</v>
      </c>
      <c r="BU1050" s="4">
        <f t="shared" si="64"/>
        <v>0</v>
      </c>
      <c r="BV1050" s="4">
        <f t="shared" si="65"/>
        <v>0</v>
      </c>
      <c r="BW1050" s="23"/>
      <c r="BX1050" s="4">
        <f t="shared" si="66"/>
        <v>1</v>
      </c>
      <c r="BY1050" s="4">
        <f t="shared" si="67"/>
        <v>1</v>
      </c>
    </row>
    <row r="1051" spans="1:77">
      <c r="A1051" s="23">
        <v>1046</v>
      </c>
      <c r="BP1051" s="3"/>
      <c r="BQ1051" s="3"/>
      <c r="BR1051" s="3"/>
      <c r="BS1051" s="3"/>
      <c r="BT1051" s="23">
        <v>1046</v>
      </c>
      <c r="BU1051" s="4">
        <f t="shared" si="64"/>
        <v>0</v>
      </c>
      <c r="BV1051" s="4">
        <f t="shared" si="65"/>
        <v>0</v>
      </c>
      <c r="BW1051" s="23"/>
      <c r="BX1051" s="4">
        <f t="shared" si="66"/>
        <v>1</v>
      </c>
      <c r="BY1051" s="4">
        <f t="shared" si="67"/>
        <v>1</v>
      </c>
    </row>
    <row r="1052" spans="1:77">
      <c r="A1052" s="23">
        <v>1047</v>
      </c>
      <c r="BP1052" s="3"/>
      <c r="BQ1052" s="3"/>
      <c r="BR1052" s="3"/>
      <c r="BS1052" s="3"/>
      <c r="BT1052" s="23">
        <v>1047</v>
      </c>
      <c r="BU1052" s="4">
        <f t="shared" si="64"/>
        <v>0</v>
      </c>
      <c r="BV1052" s="4">
        <f t="shared" si="65"/>
        <v>0</v>
      </c>
      <c r="BW1052" s="23"/>
      <c r="BX1052" s="4">
        <f t="shared" si="66"/>
        <v>1</v>
      </c>
      <c r="BY1052" s="4">
        <f t="shared" si="67"/>
        <v>1</v>
      </c>
    </row>
    <row r="1053" spans="1:77">
      <c r="A1053" s="23">
        <v>1048</v>
      </c>
      <c r="BP1053" s="3"/>
      <c r="BQ1053" s="3"/>
      <c r="BR1053" s="3"/>
      <c r="BS1053" s="3"/>
      <c r="BT1053" s="23">
        <v>1048</v>
      </c>
      <c r="BU1053" s="4">
        <f t="shared" si="64"/>
        <v>0</v>
      </c>
      <c r="BV1053" s="4">
        <f t="shared" si="65"/>
        <v>0</v>
      </c>
      <c r="BW1053" s="23"/>
      <c r="BX1053" s="4">
        <f t="shared" si="66"/>
        <v>1</v>
      </c>
      <c r="BY1053" s="4">
        <f t="shared" si="67"/>
        <v>1</v>
      </c>
    </row>
    <row r="1054" spans="1:77">
      <c r="A1054" s="23">
        <v>1049</v>
      </c>
      <c r="BP1054" s="3"/>
      <c r="BQ1054" s="3"/>
      <c r="BR1054" s="3"/>
      <c r="BS1054" s="3"/>
      <c r="BT1054" s="23">
        <v>1049</v>
      </c>
      <c r="BU1054" s="4">
        <f t="shared" si="64"/>
        <v>0</v>
      </c>
      <c r="BV1054" s="4">
        <f t="shared" si="65"/>
        <v>0</v>
      </c>
      <c r="BW1054" s="23"/>
      <c r="BX1054" s="4">
        <f t="shared" si="66"/>
        <v>1</v>
      </c>
      <c r="BY1054" s="4">
        <f t="shared" si="67"/>
        <v>1</v>
      </c>
    </row>
    <row r="1055" spans="1:77">
      <c r="A1055" s="23">
        <v>1050</v>
      </c>
      <c r="BP1055" s="3"/>
      <c r="BQ1055" s="3"/>
      <c r="BR1055" s="3"/>
      <c r="BS1055" s="3"/>
      <c r="BT1055" s="23">
        <v>1050</v>
      </c>
      <c r="BU1055" s="4">
        <f t="shared" si="64"/>
        <v>0</v>
      </c>
      <c r="BV1055" s="4">
        <f t="shared" si="65"/>
        <v>0</v>
      </c>
      <c r="BW1055" s="23"/>
      <c r="BX1055" s="4">
        <f t="shared" si="66"/>
        <v>1</v>
      </c>
      <c r="BY1055" s="4">
        <f t="shared" si="67"/>
        <v>1</v>
      </c>
    </row>
    <row r="1056" spans="1:77">
      <c r="A1056" s="23">
        <v>1051</v>
      </c>
      <c r="BP1056" s="3"/>
      <c r="BQ1056" s="3"/>
      <c r="BR1056" s="3"/>
      <c r="BS1056" s="3"/>
      <c r="BT1056" s="23">
        <v>1051</v>
      </c>
      <c r="BU1056" s="4">
        <f t="shared" si="64"/>
        <v>0</v>
      </c>
      <c r="BV1056" s="4">
        <f t="shared" si="65"/>
        <v>0</v>
      </c>
      <c r="BW1056" s="23"/>
      <c r="BX1056" s="4">
        <f t="shared" si="66"/>
        <v>1</v>
      </c>
      <c r="BY1056" s="4">
        <f t="shared" si="67"/>
        <v>1</v>
      </c>
    </row>
    <row r="1057" spans="1:77">
      <c r="A1057" s="23">
        <v>1052</v>
      </c>
      <c r="BP1057" s="3"/>
      <c r="BQ1057" s="3"/>
      <c r="BR1057" s="3"/>
      <c r="BS1057" s="3"/>
      <c r="BT1057" s="23">
        <v>1052</v>
      </c>
      <c r="BU1057" s="4">
        <f t="shared" si="64"/>
        <v>0</v>
      </c>
      <c r="BV1057" s="4">
        <f t="shared" si="65"/>
        <v>0</v>
      </c>
      <c r="BW1057" s="23"/>
      <c r="BX1057" s="4">
        <f t="shared" si="66"/>
        <v>1</v>
      </c>
      <c r="BY1057" s="4">
        <f t="shared" si="67"/>
        <v>1</v>
      </c>
    </row>
    <row r="1058" spans="1:77">
      <c r="A1058" s="23">
        <v>1053</v>
      </c>
      <c r="BP1058" s="3"/>
      <c r="BQ1058" s="3"/>
      <c r="BR1058" s="3"/>
      <c r="BS1058" s="3"/>
      <c r="BT1058" s="23">
        <v>1053</v>
      </c>
      <c r="BU1058" s="4">
        <f t="shared" si="64"/>
        <v>0</v>
      </c>
      <c r="BV1058" s="4">
        <f t="shared" si="65"/>
        <v>0</v>
      </c>
      <c r="BW1058" s="23"/>
      <c r="BX1058" s="4">
        <f t="shared" si="66"/>
        <v>1</v>
      </c>
      <c r="BY1058" s="4">
        <f t="shared" si="67"/>
        <v>1</v>
      </c>
    </row>
    <row r="1059" spans="1:77">
      <c r="A1059" s="23">
        <v>1054</v>
      </c>
      <c r="BP1059" s="3"/>
      <c r="BQ1059" s="3"/>
      <c r="BR1059" s="3"/>
      <c r="BS1059" s="3"/>
      <c r="BT1059" s="23">
        <v>1054</v>
      </c>
      <c r="BU1059" s="4">
        <f t="shared" si="64"/>
        <v>0</v>
      </c>
      <c r="BV1059" s="4">
        <f t="shared" si="65"/>
        <v>0</v>
      </c>
      <c r="BW1059" s="23"/>
      <c r="BX1059" s="4">
        <f t="shared" si="66"/>
        <v>1</v>
      </c>
      <c r="BY1059" s="4">
        <f t="shared" si="67"/>
        <v>1</v>
      </c>
    </row>
    <row r="1060" spans="1:77">
      <c r="A1060" s="23">
        <v>1055</v>
      </c>
      <c r="BP1060" s="3"/>
      <c r="BQ1060" s="3"/>
      <c r="BR1060" s="3"/>
      <c r="BS1060" s="3"/>
      <c r="BT1060" s="23">
        <v>1055</v>
      </c>
      <c r="BU1060" s="4">
        <f t="shared" si="64"/>
        <v>0</v>
      </c>
      <c r="BV1060" s="4">
        <f t="shared" si="65"/>
        <v>0</v>
      </c>
      <c r="BW1060" s="23"/>
      <c r="BX1060" s="4">
        <f t="shared" si="66"/>
        <v>1</v>
      </c>
      <c r="BY1060" s="4">
        <f t="shared" si="67"/>
        <v>1</v>
      </c>
    </row>
    <row r="1061" spans="1:77">
      <c r="A1061" s="23">
        <v>1056</v>
      </c>
      <c r="BP1061" s="3"/>
      <c r="BQ1061" s="3"/>
      <c r="BR1061" s="3"/>
      <c r="BS1061" s="3"/>
      <c r="BT1061" s="23">
        <v>1056</v>
      </c>
      <c r="BU1061" s="4">
        <f t="shared" si="64"/>
        <v>0</v>
      </c>
      <c r="BV1061" s="4">
        <f t="shared" si="65"/>
        <v>0</v>
      </c>
      <c r="BW1061" s="23"/>
      <c r="BX1061" s="4">
        <f t="shared" si="66"/>
        <v>1</v>
      </c>
      <c r="BY1061" s="4">
        <f t="shared" si="67"/>
        <v>1</v>
      </c>
    </row>
    <row r="1062" spans="1:77">
      <c r="A1062" s="23">
        <v>1057</v>
      </c>
      <c r="BP1062" s="3"/>
      <c r="BQ1062" s="3"/>
      <c r="BR1062" s="3"/>
      <c r="BS1062" s="3"/>
      <c r="BT1062" s="23">
        <v>1057</v>
      </c>
      <c r="BU1062" s="4">
        <f t="shared" si="64"/>
        <v>0</v>
      </c>
      <c r="BV1062" s="4">
        <f t="shared" si="65"/>
        <v>0</v>
      </c>
      <c r="BW1062" s="23"/>
      <c r="BX1062" s="4">
        <f t="shared" si="66"/>
        <v>1</v>
      </c>
      <c r="BY1062" s="4">
        <f t="shared" si="67"/>
        <v>1</v>
      </c>
    </row>
    <row r="1063" spans="1:77">
      <c r="A1063" s="23">
        <v>1058</v>
      </c>
      <c r="BP1063" s="3"/>
      <c r="BQ1063" s="3"/>
      <c r="BR1063" s="3"/>
      <c r="BS1063" s="3"/>
      <c r="BT1063" s="23">
        <v>1058</v>
      </c>
      <c r="BU1063" s="4">
        <f t="shared" si="64"/>
        <v>0</v>
      </c>
      <c r="BV1063" s="4">
        <f t="shared" si="65"/>
        <v>0</v>
      </c>
      <c r="BW1063" s="23"/>
      <c r="BX1063" s="4">
        <f t="shared" si="66"/>
        <v>1</v>
      </c>
      <c r="BY1063" s="4">
        <f t="shared" si="67"/>
        <v>1</v>
      </c>
    </row>
    <row r="1064" spans="1:77">
      <c r="A1064" s="23">
        <v>1059</v>
      </c>
      <c r="BP1064" s="3"/>
      <c r="BQ1064" s="3"/>
      <c r="BR1064" s="3"/>
      <c r="BS1064" s="3"/>
      <c r="BT1064" s="23">
        <v>1059</v>
      </c>
      <c r="BU1064" s="4">
        <f t="shared" si="64"/>
        <v>0</v>
      </c>
      <c r="BV1064" s="4">
        <f t="shared" si="65"/>
        <v>0</v>
      </c>
      <c r="BW1064" s="23"/>
      <c r="BX1064" s="4">
        <f t="shared" si="66"/>
        <v>1</v>
      </c>
      <c r="BY1064" s="4">
        <f t="shared" si="67"/>
        <v>1</v>
      </c>
    </row>
    <row r="1065" spans="1:77">
      <c r="A1065" s="23">
        <v>1060</v>
      </c>
      <c r="BP1065" s="3"/>
      <c r="BQ1065" s="3"/>
      <c r="BR1065" s="3"/>
      <c r="BS1065" s="3"/>
      <c r="BT1065" s="23">
        <v>1060</v>
      </c>
      <c r="BU1065" s="4">
        <f t="shared" si="64"/>
        <v>0</v>
      </c>
      <c r="BV1065" s="4">
        <f t="shared" si="65"/>
        <v>0</v>
      </c>
      <c r="BW1065" s="23"/>
      <c r="BX1065" s="4">
        <f t="shared" si="66"/>
        <v>1</v>
      </c>
      <c r="BY1065" s="4">
        <f t="shared" si="67"/>
        <v>1</v>
      </c>
    </row>
    <row r="1066" spans="1:77">
      <c r="A1066" s="23">
        <v>1061</v>
      </c>
      <c r="BP1066" s="3"/>
      <c r="BQ1066" s="3"/>
      <c r="BR1066" s="3"/>
      <c r="BS1066" s="3"/>
      <c r="BT1066" s="23">
        <v>1061</v>
      </c>
      <c r="BU1066" s="4">
        <f t="shared" si="64"/>
        <v>0</v>
      </c>
      <c r="BV1066" s="4">
        <f t="shared" si="65"/>
        <v>0</v>
      </c>
      <c r="BW1066" s="23"/>
      <c r="BX1066" s="4">
        <f t="shared" si="66"/>
        <v>1</v>
      </c>
      <c r="BY1066" s="4">
        <f t="shared" si="67"/>
        <v>1</v>
      </c>
    </row>
    <row r="1067" spans="1:77">
      <c r="A1067" s="23">
        <v>1062</v>
      </c>
      <c r="BP1067" s="3"/>
      <c r="BQ1067" s="3"/>
      <c r="BR1067" s="3"/>
      <c r="BS1067" s="3"/>
      <c r="BT1067" s="23">
        <v>1062</v>
      </c>
      <c r="BU1067" s="4">
        <f t="shared" si="64"/>
        <v>0</v>
      </c>
      <c r="BV1067" s="4">
        <f t="shared" si="65"/>
        <v>0</v>
      </c>
      <c r="BW1067" s="23"/>
      <c r="BX1067" s="4">
        <f t="shared" si="66"/>
        <v>1</v>
      </c>
      <c r="BY1067" s="4">
        <f t="shared" si="67"/>
        <v>1</v>
      </c>
    </row>
    <row r="1068" spans="1:77">
      <c r="A1068" s="23">
        <v>1063</v>
      </c>
      <c r="BP1068" s="3"/>
      <c r="BQ1068" s="3"/>
      <c r="BR1068" s="3"/>
      <c r="BS1068" s="3"/>
      <c r="BT1068" s="23">
        <v>1063</v>
      </c>
      <c r="BU1068" s="4">
        <f t="shared" si="64"/>
        <v>0</v>
      </c>
      <c r="BV1068" s="4">
        <f t="shared" si="65"/>
        <v>0</v>
      </c>
      <c r="BW1068" s="23"/>
      <c r="BX1068" s="4">
        <f t="shared" si="66"/>
        <v>1</v>
      </c>
      <c r="BY1068" s="4">
        <f t="shared" si="67"/>
        <v>1</v>
      </c>
    </row>
    <row r="1069" spans="1:77">
      <c r="A1069" s="23">
        <v>1064</v>
      </c>
      <c r="BP1069" s="3"/>
      <c r="BQ1069" s="3"/>
      <c r="BR1069" s="3"/>
      <c r="BS1069" s="3"/>
      <c r="BT1069" s="23">
        <v>1064</v>
      </c>
      <c r="BU1069" s="4">
        <f t="shared" si="64"/>
        <v>0</v>
      </c>
      <c r="BV1069" s="4">
        <f t="shared" si="65"/>
        <v>0</v>
      </c>
      <c r="BW1069" s="23"/>
      <c r="BX1069" s="4">
        <f t="shared" si="66"/>
        <v>1</v>
      </c>
      <c r="BY1069" s="4">
        <f t="shared" si="67"/>
        <v>1</v>
      </c>
    </row>
    <row r="1070" spans="1:77">
      <c r="A1070" s="23">
        <v>1065</v>
      </c>
      <c r="BP1070" s="3"/>
      <c r="BQ1070" s="3"/>
      <c r="BR1070" s="3"/>
      <c r="BS1070" s="3"/>
      <c r="BT1070" s="23">
        <v>1065</v>
      </c>
      <c r="BU1070" s="4">
        <f t="shared" si="64"/>
        <v>0</v>
      </c>
      <c r="BV1070" s="4">
        <f t="shared" si="65"/>
        <v>0</v>
      </c>
      <c r="BW1070" s="23"/>
      <c r="BX1070" s="4">
        <f t="shared" si="66"/>
        <v>1</v>
      </c>
      <c r="BY1070" s="4">
        <f t="shared" si="67"/>
        <v>1</v>
      </c>
    </row>
    <row r="1071" spans="1:77">
      <c r="A1071" s="23">
        <v>1066</v>
      </c>
      <c r="BP1071" s="3"/>
      <c r="BQ1071" s="3"/>
      <c r="BR1071" s="3"/>
      <c r="BS1071" s="3"/>
      <c r="BT1071" s="23">
        <v>1066</v>
      </c>
      <c r="BU1071" s="4">
        <f t="shared" si="64"/>
        <v>0</v>
      </c>
      <c r="BV1071" s="4">
        <f t="shared" si="65"/>
        <v>0</v>
      </c>
      <c r="BW1071" s="23"/>
      <c r="BX1071" s="4">
        <f t="shared" si="66"/>
        <v>1</v>
      </c>
      <c r="BY1071" s="4">
        <f t="shared" si="67"/>
        <v>1</v>
      </c>
    </row>
    <row r="1072" spans="1:77">
      <c r="A1072" s="23">
        <v>1067</v>
      </c>
      <c r="BP1072" s="3"/>
      <c r="BQ1072" s="3"/>
      <c r="BR1072" s="3"/>
      <c r="BS1072" s="3"/>
      <c r="BT1072" s="23">
        <v>1067</v>
      </c>
      <c r="BU1072" s="4">
        <f t="shared" si="64"/>
        <v>0</v>
      </c>
      <c r="BV1072" s="4">
        <f t="shared" si="65"/>
        <v>0</v>
      </c>
      <c r="BW1072" s="23"/>
      <c r="BX1072" s="4">
        <f t="shared" si="66"/>
        <v>1</v>
      </c>
      <c r="BY1072" s="4">
        <f t="shared" si="67"/>
        <v>1</v>
      </c>
    </row>
    <row r="1073" spans="1:77">
      <c r="A1073" s="23">
        <v>1068</v>
      </c>
      <c r="BP1073" s="3"/>
      <c r="BQ1073" s="3"/>
      <c r="BR1073" s="3"/>
      <c r="BS1073" s="3"/>
      <c r="BT1073" s="23">
        <v>1068</v>
      </c>
      <c r="BU1073" s="4">
        <f t="shared" si="64"/>
        <v>0</v>
      </c>
      <c r="BV1073" s="4">
        <f t="shared" si="65"/>
        <v>0</v>
      </c>
      <c r="BW1073" s="23"/>
      <c r="BX1073" s="4">
        <f t="shared" si="66"/>
        <v>1</v>
      </c>
      <c r="BY1073" s="4">
        <f t="shared" si="67"/>
        <v>1</v>
      </c>
    </row>
    <row r="1074" spans="1:77">
      <c r="A1074" s="23">
        <v>1069</v>
      </c>
      <c r="BP1074" s="3"/>
      <c r="BQ1074" s="3"/>
      <c r="BR1074" s="3"/>
      <c r="BS1074" s="3"/>
      <c r="BT1074" s="23">
        <v>1069</v>
      </c>
      <c r="BU1074" s="4">
        <f t="shared" si="64"/>
        <v>0</v>
      </c>
      <c r="BV1074" s="4">
        <f t="shared" si="65"/>
        <v>0</v>
      </c>
      <c r="BW1074" s="23"/>
      <c r="BX1074" s="4">
        <f t="shared" si="66"/>
        <v>1</v>
      </c>
      <c r="BY1074" s="4">
        <f t="shared" si="67"/>
        <v>1</v>
      </c>
    </row>
    <row r="1075" spans="1:77">
      <c r="A1075" s="23">
        <v>1070</v>
      </c>
      <c r="BP1075" s="3"/>
      <c r="BQ1075" s="3"/>
      <c r="BR1075" s="3"/>
      <c r="BS1075" s="3"/>
      <c r="BT1075" s="23">
        <v>1070</v>
      </c>
      <c r="BU1075" s="4">
        <f t="shared" si="64"/>
        <v>0</v>
      </c>
      <c r="BV1075" s="4">
        <f t="shared" si="65"/>
        <v>0</v>
      </c>
      <c r="BW1075" s="23"/>
      <c r="BX1075" s="4">
        <f t="shared" si="66"/>
        <v>1</v>
      </c>
      <c r="BY1075" s="4">
        <f t="shared" si="67"/>
        <v>1</v>
      </c>
    </row>
    <row r="1076" spans="1:77">
      <c r="A1076" s="23">
        <v>1071</v>
      </c>
      <c r="BP1076" s="3"/>
      <c r="BQ1076" s="3"/>
      <c r="BR1076" s="3"/>
      <c r="BS1076" s="3"/>
      <c r="BT1076" s="23">
        <v>1071</v>
      </c>
      <c r="BU1076" s="4">
        <f t="shared" si="64"/>
        <v>0</v>
      </c>
      <c r="BV1076" s="4">
        <f t="shared" si="65"/>
        <v>0</v>
      </c>
      <c r="BW1076" s="23"/>
      <c r="BX1076" s="4">
        <f t="shared" si="66"/>
        <v>1</v>
      </c>
      <c r="BY1076" s="4">
        <f t="shared" si="67"/>
        <v>1</v>
      </c>
    </row>
    <row r="1077" spans="1:77">
      <c r="A1077" s="23">
        <v>1072</v>
      </c>
      <c r="BP1077" s="3"/>
      <c r="BQ1077" s="3"/>
      <c r="BR1077" s="3"/>
      <c r="BS1077" s="3"/>
      <c r="BT1077" s="23">
        <v>1072</v>
      </c>
      <c r="BU1077" s="4">
        <f t="shared" si="64"/>
        <v>0</v>
      </c>
      <c r="BV1077" s="4">
        <f t="shared" si="65"/>
        <v>0</v>
      </c>
      <c r="BW1077" s="23"/>
      <c r="BX1077" s="4">
        <f t="shared" si="66"/>
        <v>1</v>
      </c>
      <c r="BY1077" s="4">
        <f t="shared" si="67"/>
        <v>1</v>
      </c>
    </row>
    <row r="1078" spans="1:77">
      <c r="A1078" s="23">
        <v>1073</v>
      </c>
      <c r="BP1078" s="3"/>
      <c r="BQ1078" s="3"/>
      <c r="BR1078" s="3"/>
      <c r="BS1078" s="3"/>
      <c r="BT1078" s="23">
        <v>1073</v>
      </c>
      <c r="BU1078" s="4">
        <f t="shared" si="64"/>
        <v>0</v>
      </c>
      <c r="BV1078" s="4">
        <f t="shared" si="65"/>
        <v>0</v>
      </c>
      <c r="BW1078" s="23"/>
      <c r="BX1078" s="4">
        <f t="shared" si="66"/>
        <v>1</v>
      </c>
      <c r="BY1078" s="4">
        <f t="shared" si="67"/>
        <v>1</v>
      </c>
    </row>
    <row r="1079" spans="1:77">
      <c r="A1079" s="23">
        <v>1074</v>
      </c>
      <c r="BP1079" s="3"/>
      <c r="BQ1079" s="3"/>
      <c r="BR1079" s="3"/>
      <c r="BS1079" s="3"/>
      <c r="BT1079" s="23">
        <v>1074</v>
      </c>
      <c r="BU1079" s="4">
        <f t="shared" si="64"/>
        <v>0</v>
      </c>
      <c r="BV1079" s="4">
        <f t="shared" si="65"/>
        <v>0</v>
      </c>
      <c r="BW1079" s="23"/>
      <c r="BX1079" s="4">
        <f t="shared" si="66"/>
        <v>1</v>
      </c>
      <c r="BY1079" s="4">
        <f t="shared" si="67"/>
        <v>1</v>
      </c>
    </row>
    <row r="1080" spans="1:77">
      <c r="A1080" s="23">
        <v>1075</v>
      </c>
      <c r="BP1080" s="3"/>
      <c r="BQ1080" s="3"/>
      <c r="BR1080" s="3"/>
      <c r="BS1080" s="3"/>
      <c r="BT1080" s="23">
        <v>1075</v>
      </c>
      <c r="BU1080" s="4">
        <f t="shared" si="64"/>
        <v>0</v>
      </c>
      <c r="BV1080" s="4">
        <f t="shared" si="65"/>
        <v>0</v>
      </c>
      <c r="BW1080" s="23"/>
      <c r="BX1080" s="4">
        <f t="shared" si="66"/>
        <v>1</v>
      </c>
      <c r="BY1080" s="4">
        <f t="shared" si="67"/>
        <v>1</v>
      </c>
    </row>
    <row r="1081" spans="1:77">
      <c r="A1081" s="23">
        <v>1076</v>
      </c>
      <c r="BP1081" s="3"/>
      <c r="BQ1081" s="3"/>
      <c r="BR1081" s="3"/>
      <c r="BS1081" s="3"/>
      <c r="BT1081" s="23">
        <v>1076</v>
      </c>
      <c r="BU1081" s="4">
        <f t="shared" si="64"/>
        <v>0</v>
      </c>
      <c r="BV1081" s="4">
        <f t="shared" si="65"/>
        <v>0</v>
      </c>
      <c r="BW1081" s="23"/>
      <c r="BX1081" s="4">
        <f t="shared" si="66"/>
        <v>1</v>
      </c>
      <c r="BY1081" s="4">
        <f t="shared" si="67"/>
        <v>1</v>
      </c>
    </row>
    <row r="1082" spans="1:77">
      <c r="A1082" s="23">
        <v>1077</v>
      </c>
      <c r="BP1082" s="3"/>
      <c r="BQ1082" s="3"/>
      <c r="BR1082" s="3"/>
      <c r="BS1082" s="3"/>
      <c r="BT1082" s="23">
        <v>1077</v>
      </c>
      <c r="BU1082" s="4">
        <f t="shared" si="64"/>
        <v>0</v>
      </c>
      <c r="BV1082" s="4">
        <f t="shared" si="65"/>
        <v>0</v>
      </c>
      <c r="BW1082" s="23"/>
      <c r="BX1082" s="4">
        <f t="shared" si="66"/>
        <v>1</v>
      </c>
      <c r="BY1082" s="4">
        <f t="shared" si="67"/>
        <v>1</v>
      </c>
    </row>
    <row r="1083" spans="1:77">
      <c r="A1083" s="23">
        <v>1078</v>
      </c>
      <c r="BP1083" s="3"/>
      <c r="BQ1083" s="3"/>
      <c r="BR1083" s="3"/>
      <c r="BS1083" s="3"/>
      <c r="BT1083" s="23">
        <v>1078</v>
      </c>
      <c r="BU1083" s="4">
        <f t="shared" si="64"/>
        <v>0</v>
      </c>
      <c r="BV1083" s="4">
        <f t="shared" si="65"/>
        <v>0</v>
      </c>
      <c r="BW1083" s="23"/>
      <c r="BX1083" s="4">
        <f t="shared" si="66"/>
        <v>1</v>
      </c>
      <c r="BY1083" s="4">
        <f t="shared" si="67"/>
        <v>1</v>
      </c>
    </row>
    <row r="1084" spans="1:77">
      <c r="A1084" s="23">
        <v>1079</v>
      </c>
      <c r="BP1084" s="3"/>
      <c r="BQ1084" s="3"/>
      <c r="BR1084" s="3"/>
      <c r="BS1084" s="3"/>
      <c r="BT1084" s="23">
        <v>1079</v>
      </c>
      <c r="BU1084" s="4">
        <f t="shared" si="64"/>
        <v>0</v>
      </c>
      <c r="BV1084" s="4">
        <f t="shared" si="65"/>
        <v>0</v>
      </c>
      <c r="BW1084" s="23"/>
      <c r="BX1084" s="4">
        <f t="shared" si="66"/>
        <v>1</v>
      </c>
      <c r="BY1084" s="4">
        <f t="shared" si="67"/>
        <v>1</v>
      </c>
    </row>
    <row r="1085" spans="1:77">
      <c r="A1085" s="23">
        <v>1080</v>
      </c>
      <c r="BP1085" s="3"/>
      <c r="BQ1085" s="3"/>
      <c r="BR1085" s="3"/>
      <c r="BS1085" s="3"/>
      <c r="BT1085" s="23">
        <v>1080</v>
      </c>
      <c r="BU1085" s="4">
        <f t="shared" si="64"/>
        <v>0</v>
      </c>
      <c r="BV1085" s="4">
        <f t="shared" si="65"/>
        <v>0</v>
      </c>
      <c r="BW1085" s="23"/>
      <c r="BX1085" s="4">
        <f t="shared" si="66"/>
        <v>1</v>
      </c>
      <c r="BY1085" s="4">
        <f t="shared" si="67"/>
        <v>1</v>
      </c>
    </row>
    <row r="1086" spans="1:77">
      <c r="A1086" s="23">
        <v>1081</v>
      </c>
      <c r="BP1086" s="3"/>
      <c r="BQ1086" s="3"/>
      <c r="BR1086" s="3"/>
      <c r="BS1086" s="3"/>
      <c r="BT1086" s="23">
        <v>1081</v>
      </c>
      <c r="BU1086" s="4">
        <f t="shared" si="64"/>
        <v>0</v>
      </c>
      <c r="BV1086" s="4">
        <f t="shared" si="65"/>
        <v>0</v>
      </c>
      <c r="BW1086" s="23"/>
      <c r="BX1086" s="4">
        <f t="shared" si="66"/>
        <v>1</v>
      </c>
      <c r="BY1086" s="4">
        <f t="shared" si="67"/>
        <v>1</v>
      </c>
    </row>
    <row r="1087" spans="1:77">
      <c r="A1087" s="23">
        <v>1082</v>
      </c>
      <c r="BP1087" s="3"/>
      <c r="BQ1087" s="3"/>
      <c r="BR1087" s="3"/>
      <c r="BS1087" s="3"/>
      <c r="BT1087" s="23">
        <v>1082</v>
      </c>
      <c r="BU1087" s="4">
        <f t="shared" si="64"/>
        <v>0</v>
      </c>
      <c r="BV1087" s="4">
        <f t="shared" si="65"/>
        <v>0</v>
      </c>
      <c r="BW1087" s="23"/>
      <c r="BX1087" s="4">
        <f t="shared" si="66"/>
        <v>1</v>
      </c>
      <c r="BY1087" s="4">
        <f t="shared" si="67"/>
        <v>1</v>
      </c>
    </row>
    <row r="1088" spans="1:77">
      <c r="A1088" s="23">
        <v>1083</v>
      </c>
      <c r="BP1088" s="3"/>
      <c r="BQ1088" s="3"/>
      <c r="BR1088" s="3"/>
      <c r="BS1088" s="3"/>
      <c r="BT1088" s="23">
        <v>1083</v>
      </c>
      <c r="BU1088" s="4">
        <f t="shared" si="64"/>
        <v>0</v>
      </c>
      <c r="BV1088" s="4">
        <f t="shared" si="65"/>
        <v>0</v>
      </c>
      <c r="BW1088" s="23"/>
      <c r="BX1088" s="4">
        <f t="shared" si="66"/>
        <v>1</v>
      </c>
      <c r="BY1088" s="4">
        <f t="shared" si="67"/>
        <v>1</v>
      </c>
    </row>
    <row r="1089" spans="1:77">
      <c r="A1089" s="23">
        <v>1084</v>
      </c>
      <c r="BP1089" s="3"/>
      <c r="BQ1089" s="3"/>
      <c r="BR1089" s="3"/>
      <c r="BS1089" s="3"/>
      <c r="BT1089" s="23">
        <v>1084</v>
      </c>
      <c r="BU1089" s="4">
        <f t="shared" si="64"/>
        <v>0</v>
      </c>
      <c r="BV1089" s="4">
        <f t="shared" si="65"/>
        <v>0</v>
      </c>
      <c r="BW1089" s="23"/>
      <c r="BX1089" s="4">
        <f t="shared" si="66"/>
        <v>1</v>
      </c>
      <c r="BY1089" s="4">
        <f t="shared" si="67"/>
        <v>1</v>
      </c>
    </row>
    <row r="1090" spans="1:77">
      <c r="A1090" s="23">
        <v>1085</v>
      </c>
      <c r="BP1090" s="3"/>
      <c r="BQ1090" s="3"/>
      <c r="BR1090" s="3"/>
      <c r="BS1090" s="3"/>
      <c r="BT1090" s="23">
        <v>1085</v>
      </c>
      <c r="BU1090" s="4">
        <f t="shared" si="64"/>
        <v>0</v>
      </c>
      <c r="BV1090" s="4">
        <f t="shared" si="65"/>
        <v>0</v>
      </c>
      <c r="BW1090" s="23"/>
      <c r="BX1090" s="4">
        <f t="shared" si="66"/>
        <v>1</v>
      </c>
      <c r="BY1090" s="4">
        <f t="shared" si="67"/>
        <v>1</v>
      </c>
    </row>
    <row r="1091" spans="1:77">
      <c r="A1091" s="23">
        <v>1086</v>
      </c>
      <c r="BP1091" s="3"/>
      <c r="BQ1091" s="3"/>
      <c r="BR1091" s="3"/>
      <c r="BS1091" s="3"/>
      <c r="BT1091" s="23">
        <v>1086</v>
      </c>
      <c r="BU1091" s="4">
        <f t="shared" si="64"/>
        <v>0</v>
      </c>
      <c r="BV1091" s="4">
        <f t="shared" si="65"/>
        <v>0</v>
      </c>
      <c r="BW1091" s="23"/>
      <c r="BX1091" s="4">
        <f t="shared" si="66"/>
        <v>1</v>
      </c>
      <c r="BY1091" s="4">
        <f t="shared" si="67"/>
        <v>1</v>
      </c>
    </row>
    <row r="1092" spans="1:77">
      <c r="A1092" s="23">
        <v>1087</v>
      </c>
      <c r="BP1092" s="3"/>
      <c r="BQ1092" s="3"/>
      <c r="BR1092" s="3"/>
      <c r="BS1092" s="3"/>
      <c r="BT1092" s="23">
        <v>1087</v>
      </c>
      <c r="BU1092" s="4">
        <f t="shared" si="64"/>
        <v>0</v>
      </c>
      <c r="BV1092" s="4">
        <f t="shared" si="65"/>
        <v>0</v>
      </c>
      <c r="BW1092" s="23"/>
      <c r="BX1092" s="4">
        <f t="shared" si="66"/>
        <v>1</v>
      </c>
      <c r="BY1092" s="4">
        <f t="shared" si="67"/>
        <v>1</v>
      </c>
    </row>
    <row r="1093" spans="1:77">
      <c r="A1093" s="23">
        <v>1088</v>
      </c>
      <c r="BP1093" s="3"/>
      <c r="BQ1093" s="3"/>
      <c r="BR1093" s="3"/>
      <c r="BS1093" s="3"/>
      <c r="BT1093" s="23">
        <v>1088</v>
      </c>
      <c r="BU1093" s="4">
        <f t="shared" si="64"/>
        <v>0</v>
      </c>
      <c r="BV1093" s="4">
        <f t="shared" si="65"/>
        <v>0</v>
      </c>
      <c r="BW1093" s="23"/>
      <c r="BX1093" s="4">
        <f t="shared" si="66"/>
        <v>1</v>
      </c>
      <c r="BY1093" s="4">
        <f t="shared" si="67"/>
        <v>1</v>
      </c>
    </row>
    <row r="1094" spans="1:77">
      <c r="A1094" s="23">
        <v>1089</v>
      </c>
      <c r="BP1094" s="3"/>
      <c r="BQ1094" s="3"/>
      <c r="BR1094" s="3"/>
      <c r="BS1094" s="3"/>
      <c r="BT1094" s="23">
        <v>1089</v>
      </c>
      <c r="BU1094" s="4">
        <f t="shared" si="64"/>
        <v>0</v>
      </c>
      <c r="BV1094" s="4">
        <f t="shared" si="65"/>
        <v>0</v>
      </c>
      <c r="BW1094" s="23"/>
      <c r="BX1094" s="4">
        <f t="shared" si="66"/>
        <v>1</v>
      </c>
      <c r="BY1094" s="4">
        <f t="shared" si="67"/>
        <v>1</v>
      </c>
    </row>
    <row r="1095" spans="1:77">
      <c r="A1095" s="23">
        <v>1090</v>
      </c>
      <c r="BP1095" s="3"/>
      <c r="BQ1095" s="3"/>
      <c r="BR1095" s="3"/>
      <c r="BS1095" s="3"/>
      <c r="BT1095" s="23">
        <v>1090</v>
      </c>
      <c r="BU1095" s="4">
        <f t="shared" ref="BU1095:BU1158" si="68">BP1095*$BV$1-BQ1095</f>
        <v>0</v>
      </c>
      <c r="BV1095" s="4">
        <f t="shared" ref="BV1095:BV1158" si="69">BR1095*$BV$1-BS1095</f>
        <v>0</v>
      </c>
      <c r="BW1095" s="23"/>
      <c r="BX1095" s="4">
        <f t="shared" ref="BX1095:BX1158" si="70">IF(BU1095=MAX($BU1095:$BV1095),1,0)</f>
        <v>1</v>
      </c>
      <c r="BY1095" s="4">
        <f t="shared" ref="BY1095:BY1158" si="71">IF(BV1095=MAX($BU1095:$BV1095),1,0)</f>
        <v>1</v>
      </c>
    </row>
    <row r="1096" spans="1:77">
      <c r="A1096" s="23">
        <v>1091</v>
      </c>
      <c r="BP1096" s="3"/>
      <c r="BQ1096" s="3"/>
      <c r="BR1096" s="3"/>
      <c r="BS1096" s="3"/>
      <c r="BT1096" s="23">
        <v>1091</v>
      </c>
      <c r="BU1096" s="4">
        <f t="shared" si="68"/>
        <v>0</v>
      </c>
      <c r="BV1096" s="4">
        <f t="shared" si="69"/>
        <v>0</v>
      </c>
      <c r="BW1096" s="23"/>
      <c r="BX1096" s="4">
        <f t="shared" si="70"/>
        <v>1</v>
      </c>
      <c r="BY1096" s="4">
        <f t="shared" si="71"/>
        <v>1</v>
      </c>
    </row>
    <row r="1097" spans="1:77">
      <c r="A1097" s="23">
        <v>1092</v>
      </c>
      <c r="BP1097" s="3"/>
      <c r="BQ1097" s="3"/>
      <c r="BR1097" s="3"/>
      <c r="BS1097" s="3"/>
      <c r="BT1097" s="23">
        <v>1092</v>
      </c>
      <c r="BU1097" s="4">
        <f t="shared" si="68"/>
        <v>0</v>
      </c>
      <c r="BV1097" s="4">
        <f t="shared" si="69"/>
        <v>0</v>
      </c>
      <c r="BW1097" s="23"/>
      <c r="BX1097" s="4">
        <f t="shared" si="70"/>
        <v>1</v>
      </c>
      <c r="BY1097" s="4">
        <f t="shared" si="71"/>
        <v>1</v>
      </c>
    </row>
    <row r="1098" spans="1:77">
      <c r="A1098" s="23">
        <v>1093</v>
      </c>
      <c r="BP1098" s="3"/>
      <c r="BQ1098" s="3"/>
      <c r="BR1098" s="3"/>
      <c r="BS1098" s="3"/>
      <c r="BT1098" s="23">
        <v>1093</v>
      </c>
      <c r="BU1098" s="4">
        <f t="shared" si="68"/>
        <v>0</v>
      </c>
      <c r="BV1098" s="4">
        <f t="shared" si="69"/>
        <v>0</v>
      </c>
      <c r="BW1098" s="23"/>
      <c r="BX1098" s="4">
        <f t="shared" si="70"/>
        <v>1</v>
      </c>
      <c r="BY1098" s="4">
        <f t="shared" si="71"/>
        <v>1</v>
      </c>
    </row>
    <row r="1099" spans="1:77">
      <c r="A1099" s="23">
        <v>1094</v>
      </c>
      <c r="BP1099" s="3"/>
      <c r="BQ1099" s="3"/>
      <c r="BR1099" s="3"/>
      <c r="BS1099" s="3"/>
      <c r="BT1099" s="23">
        <v>1094</v>
      </c>
      <c r="BU1099" s="4">
        <f t="shared" si="68"/>
        <v>0</v>
      </c>
      <c r="BV1099" s="4">
        <f t="shared" si="69"/>
        <v>0</v>
      </c>
      <c r="BW1099" s="23"/>
      <c r="BX1099" s="4">
        <f t="shared" si="70"/>
        <v>1</v>
      </c>
      <c r="BY1099" s="4">
        <f t="shared" si="71"/>
        <v>1</v>
      </c>
    </row>
    <row r="1100" spans="1:77">
      <c r="A1100" s="23">
        <v>1095</v>
      </c>
      <c r="BP1100" s="3"/>
      <c r="BQ1100" s="3"/>
      <c r="BR1100" s="3"/>
      <c r="BS1100" s="3"/>
      <c r="BT1100" s="23">
        <v>1095</v>
      </c>
      <c r="BU1100" s="4">
        <f t="shared" si="68"/>
        <v>0</v>
      </c>
      <c r="BV1100" s="4">
        <f t="shared" si="69"/>
        <v>0</v>
      </c>
      <c r="BW1100" s="23"/>
      <c r="BX1100" s="4">
        <f t="shared" si="70"/>
        <v>1</v>
      </c>
      <c r="BY1100" s="4">
        <f t="shared" si="71"/>
        <v>1</v>
      </c>
    </row>
    <row r="1101" spans="1:77">
      <c r="A1101" s="23">
        <v>1096</v>
      </c>
      <c r="BP1101" s="3"/>
      <c r="BQ1101" s="3"/>
      <c r="BR1101" s="3"/>
      <c r="BS1101" s="3"/>
      <c r="BT1101" s="23">
        <v>1096</v>
      </c>
      <c r="BU1101" s="4">
        <f t="shared" si="68"/>
        <v>0</v>
      </c>
      <c r="BV1101" s="4">
        <f t="shared" si="69"/>
        <v>0</v>
      </c>
      <c r="BW1101" s="23"/>
      <c r="BX1101" s="4">
        <f t="shared" si="70"/>
        <v>1</v>
      </c>
      <c r="BY1101" s="4">
        <f t="shared" si="71"/>
        <v>1</v>
      </c>
    </row>
    <row r="1102" spans="1:77">
      <c r="A1102" s="23">
        <v>1097</v>
      </c>
      <c r="BP1102" s="3"/>
      <c r="BQ1102" s="3"/>
      <c r="BR1102" s="3"/>
      <c r="BS1102" s="3"/>
      <c r="BT1102" s="23">
        <v>1097</v>
      </c>
      <c r="BU1102" s="4">
        <f t="shared" si="68"/>
        <v>0</v>
      </c>
      <c r="BV1102" s="4">
        <f t="shared" si="69"/>
        <v>0</v>
      </c>
      <c r="BW1102" s="23"/>
      <c r="BX1102" s="4">
        <f t="shared" si="70"/>
        <v>1</v>
      </c>
      <c r="BY1102" s="4">
        <f t="shared" si="71"/>
        <v>1</v>
      </c>
    </row>
    <row r="1103" spans="1:77">
      <c r="A1103" s="23">
        <v>1098</v>
      </c>
      <c r="BP1103" s="3"/>
      <c r="BQ1103" s="3"/>
      <c r="BR1103" s="3"/>
      <c r="BS1103" s="3"/>
      <c r="BT1103" s="23">
        <v>1098</v>
      </c>
      <c r="BU1103" s="4">
        <f t="shared" si="68"/>
        <v>0</v>
      </c>
      <c r="BV1103" s="4">
        <f t="shared" si="69"/>
        <v>0</v>
      </c>
      <c r="BW1103" s="23"/>
      <c r="BX1103" s="4">
        <f t="shared" si="70"/>
        <v>1</v>
      </c>
      <c r="BY1103" s="4">
        <f t="shared" si="71"/>
        <v>1</v>
      </c>
    </row>
    <row r="1104" spans="1:77">
      <c r="A1104" s="23">
        <v>1099</v>
      </c>
      <c r="BP1104" s="3"/>
      <c r="BQ1104" s="3"/>
      <c r="BR1104" s="3"/>
      <c r="BS1104" s="3"/>
      <c r="BT1104" s="23">
        <v>1099</v>
      </c>
      <c r="BU1104" s="4">
        <f t="shared" si="68"/>
        <v>0</v>
      </c>
      <c r="BV1104" s="4">
        <f t="shared" si="69"/>
        <v>0</v>
      </c>
      <c r="BW1104" s="23"/>
      <c r="BX1104" s="4">
        <f t="shared" si="70"/>
        <v>1</v>
      </c>
      <c r="BY1104" s="4">
        <f t="shared" si="71"/>
        <v>1</v>
      </c>
    </row>
    <row r="1105" spans="1:77">
      <c r="A1105" s="23">
        <v>1100</v>
      </c>
      <c r="BP1105" s="3"/>
      <c r="BQ1105" s="3"/>
      <c r="BR1105" s="3"/>
      <c r="BS1105" s="3"/>
      <c r="BT1105" s="23">
        <v>1100</v>
      </c>
      <c r="BU1105" s="4">
        <f t="shared" si="68"/>
        <v>0</v>
      </c>
      <c r="BV1105" s="4">
        <f t="shared" si="69"/>
        <v>0</v>
      </c>
      <c r="BW1105" s="23"/>
      <c r="BX1105" s="4">
        <f t="shared" si="70"/>
        <v>1</v>
      </c>
      <c r="BY1105" s="4">
        <f t="shared" si="71"/>
        <v>1</v>
      </c>
    </row>
    <row r="1106" spans="1:77">
      <c r="A1106" s="23">
        <v>1101</v>
      </c>
      <c r="BP1106" s="3"/>
      <c r="BQ1106" s="3"/>
      <c r="BR1106" s="3"/>
      <c r="BS1106" s="3"/>
      <c r="BT1106" s="23">
        <v>1101</v>
      </c>
      <c r="BU1106" s="4">
        <f t="shared" si="68"/>
        <v>0</v>
      </c>
      <c r="BV1106" s="4">
        <f t="shared" si="69"/>
        <v>0</v>
      </c>
      <c r="BW1106" s="23"/>
      <c r="BX1106" s="4">
        <f t="shared" si="70"/>
        <v>1</v>
      </c>
      <c r="BY1106" s="4">
        <f t="shared" si="71"/>
        <v>1</v>
      </c>
    </row>
    <row r="1107" spans="1:77">
      <c r="A1107" s="23">
        <v>1102</v>
      </c>
      <c r="BP1107" s="3"/>
      <c r="BQ1107" s="3"/>
      <c r="BR1107" s="3"/>
      <c r="BS1107" s="3"/>
      <c r="BT1107" s="23">
        <v>1102</v>
      </c>
      <c r="BU1107" s="4">
        <f t="shared" si="68"/>
        <v>0</v>
      </c>
      <c r="BV1107" s="4">
        <f t="shared" si="69"/>
        <v>0</v>
      </c>
      <c r="BW1107" s="23"/>
      <c r="BX1107" s="4">
        <f t="shared" si="70"/>
        <v>1</v>
      </c>
      <c r="BY1107" s="4">
        <f t="shared" si="71"/>
        <v>1</v>
      </c>
    </row>
    <row r="1108" spans="1:77">
      <c r="A1108" s="23">
        <v>1103</v>
      </c>
      <c r="BP1108" s="3"/>
      <c r="BQ1108" s="3"/>
      <c r="BR1108" s="3"/>
      <c r="BS1108" s="3"/>
      <c r="BT1108" s="23">
        <v>1103</v>
      </c>
      <c r="BU1108" s="4">
        <f t="shared" si="68"/>
        <v>0</v>
      </c>
      <c r="BV1108" s="4">
        <f t="shared" si="69"/>
        <v>0</v>
      </c>
      <c r="BW1108" s="23"/>
      <c r="BX1108" s="4">
        <f t="shared" si="70"/>
        <v>1</v>
      </c>
      <c r="BY1108" s="4">
        <f t="shared" si="71"/>
        <v>1</v>
      </c>
    </row>
    <row r="1109" spans="1:77">
      <c r="A1109" s="23">
        <v>1104</v>
      </c>
      <c r="BP1109" s="3"/>
      <c r="BQ1109" s="3"/>
      <c r="BR1109" s="3"/>
      <c r="BS1109" s="3"/>
      <c r="BT1109" s="23">
        <v>1104</v>
      </c>
      <c r="BU1109" s="4">
        <f t="shared" si="68"/>
        <v>0</v>
      </c>
      <c r="BV1109" s="4">
        <f t="shared" si="69"/>
        <v>0</v>
      </c>
      <c r="BW1109" s="23"/>
      <c r="BX1109" s="4">
        <f t="shared" si="70"/>
        <v>1</v>
      </c>
      <c r="BY1109" s="4">
        <f t="shared" si="71"/>
        <v>1</v>
      </c>
    </row>
    <row r="1110" spans="1:77">
      <c r="A1110" s="23">
        <v>1105</v>
      </c>
      <c r="BP1110" s="3"/>
      <c r="BQ1110" s="3"/>
      <c r="BR1110" s="3"/>
      <c r="BS1110" s="3"/>
      <c r="BT1110" s="23">
        <v>1105</v>
      </c>
      <c r="BU1110" s="4">
        <f t="shared" si="68"/>
        <v>0</v>
      </c>
      <c r="BV1110" s="4">
        <f t="shared" si="69"/>
        <v>0</v>
      </c>
      <c r="BW1110" s="23"/>
      <c r="BX1110" s="4">
        <f t="shared" si="70"/>
        <v>1</v>
      </c>
      <c r="BY1110" s="4">
        <f t="shared" si="71"/>
        <v>1</v>
      </c>
    </row>
    <row r="1111" spans="1:77">
      <c r="A1111" s="23">
        <v>1106</v>
      </c>
      <c r="BP1111" s="3"/>
      <c r="BQ1111" s="3"/>
      <c r="BR1111" s="3"/>
      <c r="BS1111" s="3"/>
      <c r="BT1111" s="23">
        <v>1106</v>
      </c>
      <c r="BU1111" s="4">
        <f t="shared" si="68"/>
        <v>0</v>
      </c>
      <c r="BV1111" s="4">
        <f t="shared" si="69"/>
        <v>0</v>
      </c>
      <c r="BW1111" s="23"/>
      <c r="BX1111" s="4">
        <f t="shared" si="70"/>
        <v>1</v>
      </c>
      <c r="BY1111" s="4">
        <f t="shared" si="71"/>
        <v>1</v>
      </c>
    </row>
    <row r="1112" spans="1:77">
      <c r="A1112" s="23">
        <v>1107</v>
      </c>
      <c r="BP1112" s="3"/>
      <c r="BQ1112" s="3"/>
      <c r="BR1112" s="3"/>
      <c r="BS1112" s="3"/>
      <c r="BT1112" s="23">
        <v>1107</v>
      </c>
      <c r="BU1112" s="4">
        <f t="shared" si="68"/>
        <v>0</v>
      </c>
      <c r="BV1112" s="4">
        <f t="shared" si="69"/>
        <v>0</v>
      </c>
      <c r="BW1112" s="23"/>
      <c r="BX1112" s="4">
        <f t="shared" si="70"/>
        <v>1</v>
      </c>
      <c r="BY1112" s="4">
        <f t="shared" si="71"/>
        <v>1</v>
      </c>
    </row>
    <row r="1113" spans="1:77">
      <c r="A1113" s="23">
        <v>1108</v>
      </c>
      <c r="BP1113" s="3"/>
      <c r="BQ1113" s="3"/>
      <c r="BR1113" s="3"/>
      <c r="BS1113" s="3"/>
      <c r="BT1113" s="23">
        <v>1108</v>
      </c>
      <c r="BU1113" s="4">
        <f t="shared" si="68"/>
        <v>0</v>
      </c>
      <c r="BV1113" s="4">
        <f t="shared" si="69"/>
        <v>0</v>
      </c>
      <c r="BW1113" s="23"/>
      <c r="BX1113" s="4">
        <f t="shared" si="70"/>
        <v>1</v>
      </c>
      <c r="BY1113" s="4">
        <f t="shared" si="71"/>
        <v>1</v>
      </c>
    </row>
    <row r="1114" spans="1:77">
      <c r="A1114" s="23">
        <v>1109</v>
      </c>
      <c r="BP1114" s="3"/>
      <c r="BQ1114" s="3"/>
      <c r="BR1114" s="3"/>
      <c r="BS1114" s="3"/>
      <c r="BT1114" s="23">
        <v>1109</v>
      </c>
      <c r="BU1114" s="4">
        <f t="shared" si="68"/>
        <v>0</v>
      </c>
      <c r="BV1114" s="4">
        <f t="shared" si="69"/>
        <v>0</v>
      </c>
      <c r="BW1114" s="23"/>
      <c r="BX1114" s="4">
        <f t="shared" si="70"/>
        <v>1</v>
      </c>
      <c r="BY1114" s="4">
        <f t="shared" si="71"/>
        <v>1</v>
      </c>
    </row>
    <row r="1115" spans="1:77">
      <c r="A1115" s="23">
        <v>1110</v>
      </c>
      <c r="BP1115" s="3"/>
      <c r="BQ1115" s="3"/>
      <c r="BR1115" s="3"/>
      <c r="BS1115" s="3"/>
      <c r="BT1115" s="23">
        <v>1110</v>
      </c>
      <c r="BU1115" s="4">
        <f t="shared" si="68"/>
        <v>0</v>
      </c>
      <c r="BV1115" s="4">
        <f t="shared" si="69"/>
        <v>0</v>
      </c>
      <c r="BW1115" s="23"/>
      <c r="BX1115" s="4">
        <f t="shared" si="70"/>
        <v>1</v>
      </c>
      <c r="BY1115" s="4">
        <f t="shared" si="71"/>
        <v>1</v>
      </c>
    </row>
    <row r="1116" spans="1:77">
      <c r="A1116" s="23">
        <v>1111</v>
      </c>
      <c r="BP1116" s="3"/>
      <c r="BQ1116" s="3"/>
      <c r="BR1116" s="3"/>
      <c r="BS1116" s="3"/>
      <c r="BT1116" s="23">
        <v>1111</v>
      </c>
      <c r="BU1116" s="4">
        <f t="shared" si="68"/>
        <v>0</v>
      </c>
      <c r="BV1116" s="4">
        <f t="shared" si="69"/>
        <v>0</v>
      </c>
      <c r="BW1116" s="23"/>
      <c r="BX1116" s="4">
        <f t="shared" si="70"/>
        <v>1</v>
      </c>
      <c r="BY1116" s="4">
        <f t="shared" si="71"/>
        <v>1</v>
      </c>
    </row>
    <row r="1117" spans="1:77">
      <c r="A1117" s="23">
        <v>1112</v>
      </c>
      <c r="BP1117" s="3"/>
      <c r="BQ1117" s="3"/>
      <c r="BR1117" s="3"/>
      <c r="BS1117" s="3"/>
      <c r="BT1117" s="23">
        <v>1112</v>
      </c>
      <c r="BU1117" s="4">
        <f t="shared" si="68"/>
        <v>0</v>
      </c>
      <c r="BV1117" s="4">
        <f t="shared" si="69"/>
        <v>0</v>
      </c>
      <c r="BW1117" s="23"/>
      <c r="BX1117" s="4">
        <f t="shared" si="70"/>
        <v>1</v>
      </c>
      <c r="BY1117" s="4">
        <f t="shared" si="71"/>
        <v>1</v>
      </c>
    </row>
    <row r="1118" spans="1:77">
      <c r="A1118" s="23">
        <v>1113</v>
      </c>
      <c r="BP1118" s="3"/>
      <c r="BQ1118" s="3"/>
      <c r="BR1118" s="3"/>
      <c r="BS1118" s="3"/>
      <c r="BT1118" s="23">
        <v>1113</v>
      </c>
      <c r="BU1118" s="4">
        <f t="shared" si="68"/>
        <v>0</v>
      </c>
      <c r="BV1118" s="4">
        <f t="shared" si="69"/>
        <v>0</v>
      </c>
      <c r="BW1118" s="23"/>
      <c r="BX1118" s="4">
        <f t="shared" si="70"/>
        <v>1</v>
      </c>
      <c r="BY1118" s="4">
        <f t="shared" si="71"/>
        <v>1</v>
      </c>
    </row>
    <row r="1119" spans="1:77">
      <c r="A1119" s="23">
        <v>1114</v>
      </c>
      <c r="BP1119" s="3"/>
      <c r="BQ1119" s="3"/>
      <c r="BR1119" s="3"/>
      <c r="BS1119" s="3"/>
      <c r="BT1119" s="23">
        <v>1114</v>
      </c>
      <c r="BU1119" s="4">
        <f t="shared" si="68"/>
        <v>0</v>
      </c>
      <c r="BV1119" s="4">
        <f t="shared" si="69"/>
        <v>0</v>
      </c>
      <c r="BW1119" s="23"/>
      <c r="BX1119" s="4">
        <f t="shared" si="70"/>
        <v>1</v>
      </c>
      <c r="BY1119" s="4">
        <f t="shared" si="71"/>
        <v>1</v>
      </c>
    </row>
    <row r="1120" spans="1:77">
      <c r="A1120" s="23">
        <v>1115</v>
      </c>
      <c r="BP1120" s="3"/>
      <c r="BQ1120" s="3"/>
      <c r="BR1120" s="3"/>
      <c r="BS1120" s="3"/>
      <c r="BT1120" s="23">
        <v>1115</v>
      </c>
      <c r="BU1120" s="4">
        <f t="shared" si="68"/>
        <v>0</v>
      </c>
      <c r="BV1120" s="4">
        <f t="shared" si="69"/>
        <v>0</v>
      </c>
      <c r="BW1120" s="23"/>
      <c r="BX1120" s="4">
        <f t="shared" si="70"/>
        <v>1</v>
      </c>
      <c r="BY1120" s="4">
        <f t="shared" si="71"/>
        <v>1</v>
      </c>
    </row>
    <row r="1121" spans="1:77">
      <c r="A1121" s="23">
        <v>1116</v>
      </c>
      <c r="BP1121" s="3"/>
      <c r="BQ1121" s="3"/>
      <c r="BR1121" s="3"/>
      <c r="BS1121" s="3"/>
      <c r="BT1121" s="23">
        <v>1116</v>
      </c>
      <c r="BU1121" s="4">
        <f t="shared" si="68"/>
        <v>0</v>
      </c>
      <c r="BV1121" s="4">
        <f t="shared" si="69"/>
        <v>0</v>
      </c>
      <c r="BW1121" s="23"/>
      <c r="BX1121" s="4">
        <f t="shared" si="70"/>
        <v>1</v>
      </c>
      <c r="BY1121" s="4">
        <f t="shared" si="71"/>
        <v>1</v>
      </c>
    </row>
    <row r="1122" spans="1:77">
      <c r="A1122" s="23">
        <v>1117</v>
      </c>
      <c r="BP1122" s="3"/>
      <c r="BQ1122" s="3"/>
      <c r="BR1122" s="3"/>
      <c r="BS1122" s="3"/>
      <c r="BT1122" s="23">
        <v>1117</v>
      </c>
      <c r="BU1122" s="4">
        <f t="shared" si="68"/>
        <v>0</v>
      </c>
      <c r="BV1122" s="4">
        <f t="shared" si="69"/>
        <v>0</v>
      </c>
      <c r="BW1122" s="23"/>
      <c r="BX1122" s="4">
        <f t="shared" si="70"/>
        <v>1</v>
      </c>
      <c r="BY1122" s="4">
        <f t="shared" si="71"/>
        <v>1</v>
      </c>
    </row>
    <row r="1123" spans="1:77">
      <c r="A1123" s="23">
        <v>1118</v>
      </c>
      <c r="BP1123" s="3"/>
      <c r="BQ1123" s="3"/>
      <c r="BR1123" s="3"/>
      <c r="BS1123" s="3"/>
      <c r="BT1123" s="23">
        <v>1118</v>
      </c>
      <c r="BU1123" s="4">
        <f t="shared" si="68"/>
        <v>0</v>
      </c>
      <c r="BV1123" s="4">
        <f t="shared" si="69"/>
        <v>0</v>
      </c>
      <c r="BW1123" s="23"/>
      <c r="BX1123" s="4">
        <f t="shared" si="70"/>
        <v>1</v>
      </c>
      <c r="BY1123" s="4">
        <f t="shared" si="71"/>
        <v>1</v>
      </c>
    </row>
    <row r="1124" spans="1:77">
      <c r="A1124" s="23">
        <v>1119</v>
      </c>
      <c r="BP1124" s="3"/>
      <c r="BQ1124" s="3"/>
      <c r="BR1124" s="3"/>
      <c r="BS1124" s="3"/>
      <c r="BT1124" s="23">
        <v>1119</v>
      </c>
      <c r="BU1124" s="4">
        <f t="shared" si="68"/>
        <v>0</v>
      </c>
      <c r="BV1124" s="4">
        <f t="shared" si="69"/>
        <v>0</v>
      </c>
      <c r="BW1124" s="23"/>
      <c r="BX1124" s="4">
        <f t="shared" si="70"/>
        <v>1</v>
      </c>
      <c r="BY1124" s="4">
        <f t="shared" si="71"/>
        <v>1</v>
      </c>
    </row>
    <row r="1125" spans="1:77">
      <c r="A1125" s="23">
        <v>1120</v>
      </c>
      <c r="BP1125" s="3"/>
      <c r="BQ1125" s="3"/>
      <c r="BR1125" s="3"/>
      <c r="BS1125" s="3"/>
      <c r="BT1125" s="23">
        <v>1120</v>
      </c>
      <c r="BU1125" s="4">
        <f t="shared" si="68"/>
        <v>0</v>
      </c>
      <c r="BV1125" s="4">
        <f t="shared" si="69"/>
        <v>0</v>
      </c>
      <c r="BW1125" s="23"/>
      <c r="BX1125" s="4">
        <f t="shared" si="70"/>
        <v>1</v>
      </c>
      <c r="BY1125" s="4">
        <f t="shared" si="71"/>
        <v>1</v>
      </c>
    </row>
    <row r="1126" spans="1:77">
      <c r="A1126" s="23">
        <v>1121</v>
      </c>
      <c r="BP1126" s="3"/>
      <c r="BQ1126" s="3"/>
      <c r="BR1126" s="3"/>
      <c r="BS1126" s="3"/>
      <c r="BT1126" s="23">
        <v>1121</v>
      </c>
      <c r="BU1126" s="4">
        <f t="shared" si="68"/>
        <v>0</v>
      </c>
      <c r="BV1126" s="4">
        <f t="shared" si="69"/>
        <v>0</v>
      </c>
      <c r="BW1126" s="23"/>
      <c r="BX1126" s="4">
        <f t="shared" si="70"/>
        <v>1</v>
      </c>
      <c r="BY1126" s="4">
        <f t="shared" si="71"/>
        <v>1</v>
      </c>
    </row>
    <row r="1127" spans="1:77">
      <c r="A1127" s="23">
        <v>1122</v>
      </c>
      <c r="BP1127" s="3"/>
      <c r="BQ1127" s="3"/>
      <c r="BR1127" s="3"/>
      <c r="BS1127" s="3"/>
      <c r="BT1127" s="23">
        <v>1122</v>
      </c>
      <c r="BU1127" s="4">
        <f t="shared" si="68"/>
        <v>0</v>
      </c>
      <c r="BV1127" s="4">
        <f t="shared" si="69"/>
        <v>0</v>
      </c>
      <c r="BW1127" s="23"/>
      <c r="BX1127" s="4">
        <f t="shared" si="70"/>
        <v>1</v>
      </c>
      <c r="BY1127" s="4">
        <f t="shared" si="71"/>
        <v>1</v>
      </c>
    </row>
    <row r="1128" spans="1:77">
      <c r="A1128" s="23">
        <v>1123</v>
      </c>
      <c r="BP1128" s="3"/>
      <c r="BQ1128" s="3"/>
      <c r="BR1128" s="3"/>
      <c r="BS1128" s="3"/>
      <c r="BT1128" s="23">
        <v>1123</v>
      </c>
      <c r="BU1128" s="4">
        <f t="shared" si="68"/>
        <v>0</v>
      </c>
      <c r="BV1128" s="4">
        <f t="shared" si="69"/>
        <v>0</v>
      </c>
      <c r="BW1128" s="23"/>
      <c r="BX1128" s="4">
        <f t="shared" si="70"/>
        <v>1</v>
      </c>
      <c r="BY1128" s="4">
        <f t="shared" si="71"/>
        <v>1</v>
      </c>
    </row>
    <row r="1129" spans="1:77">
      <c r="A1129" s="23">
        <v>1124</v>
      </c>
      <c r="BP1129" s="3"/>
      <c r="BQ1129" s="3"/>
      <c r="BR1129" s="3"/>
      <c r="BS1129" s="3"/>
      <c r="BT1129" s="23">
        <v>1124</v>
      </c>
      <c r="BU1129" s="4">
        <f t="shared" si="68"/>
        <v>0</v>
      </c>
      <c r="BV1129" s="4">
        <f t="shared" si="69"/>
        <v>0</v>
      </c>
      <c r="BW1129" s="23"/>
      <c r="BX1129" s="4">
        <f t="shared" si="70"/>
        <v>1</v>
      </c>
      <c r="BY1129" s="4">
        <f t="shared" si="71"/>
        <v>1</v>
      </c>
    </row>
    <row r="1130" spans="1:77">
      <c r="A1130" s="23">
        <v>1125</v>
      </c>
      <c r="BP1130" s="3"/>
      <c r="BQ1130" s="3"/>
      <c r="BR1130" s="3"/>
      <c r="BS1130" s="3"/>
      <c r="BT1130" s="23">
        <v>1125</v>
      </c>
      <c r="BU1130" s="4">
        <f t="shared" si="68"/>
        <v>0</v>
      </c>
      <c r="BV1130" s="4">
        <f t="shared" si="69"/>
        <v>0</v>
      </c>
      <c r="BW1130" s="23"/>
      <c r="BX1130" s="4">
        <f t="shared" si="70"/>
        <v>1</v>
      </c>
      <c r="BY1130" s="4">
        <f t="shared" si="71"/>
        <v>1</v>
      </c>
    </row>
    <row r="1131" spans="1:77">
      <c r="A1131" s="23">
        <v>1126</v>
      </c>
      <c r="BP1131" s="3"/>
      <c r="BQ1131" s="3"/>
      <c r="BR1131" s="3"/>
      <c r="BS1131" s="3"/>
      <c r="BT1131" s="23">
        <v>1126</v>
      </c>
      <c r="BU1131" s="4">
        <f t="shared" si="68"/>
        <v>0</v>
      </c>
      <c r="BV1131" s="4">
        <f t="shared" si="69"/>
        <v>0</v>
      </c>
      <c r="BW1131" s="23"/>
      <c r="BX1131" s="4">
        <f t="shared" si="70"/>
        <v>1</v>
      </c>
      <c r="BY1131" s="4">
        <f t="shared" si="71"/>
        <v>1</v>
      </c>
    </row>
    <row r="1132" spans="1:77">
      <c r="A1132" s="23">
        <v>1127</v>
      </c>
      <c r="BP1132" s="3"/>
      <c r="BQ1132" s="3"/>
      <c r="BR1132" s="3"/>
      <c r="BS1132" s="3"/>
      <c r="BT1132" s="23">
        <v>1127</v>
      </c>
      <c r="BU1132" s="4">
        <f t="shared" si="68"/>
        <v>0</v>
      </c>
      <c r="BV1132" s="4">
        <f t="shared" si="69"/>
        <v>0</v>
      </c>
      <c r="BW1132" s="23"/>
      <c r="BX1132" s="4">
        <f t="shared" si="70"/>
        <v>1</v>
      </c>
      <c r="BY1132" s="4">
        <f t="shared" si="71"/>
        <v>1</v>
      </c>
    </row>
    <row r="1133" spans="1:77">
      <c r="A1133" s="23">
        <v>1128</v>
      </c>
      <c r="BP1133" s="3"/>
      <c r="BQ1133" s="3"/>
      <c r="BR1133" s="3"/>
      <c r="BS1133" s="3"/>
      <c r="BT1133" s="23">
        <v>1128</v>
      </c>
      <c r="BU1133" s="4">
        <f t="shared" si="68"/>
        <v>0</v>
      </c>
      <c r="BV1133" s="4">
        <f t="shared" si="69"/>
        <v>0</v>
      </c>
      <c r="BW1133" s="23"/>
      <c r="BX1133" s="4">
        <f t="shared" si="70"/>
        <v>1</v>
      </c>
      <c r="BY1133" s="4">
        <f t="shared" si="71"/>
        <v>1</v>
      </c>
    </row>
    <row r="1134" spans="1:77">
      <c r="A1134" s="23">
        <v>1129</v>
      </c>
      <c r="BP1134" s="3"/>
      <c r="BQ1134" s="3"/>
      <c r="BR1134" s="3"/>
      <c r="BS1134" s="3"/>
      <c r="BT1134" s="23">
        <v>1129</v>
      </c>
      <c r="BU1134" s="4">
        <f t="shared" si="68"/>
        <v>0</v>
      </c>
      <c r="BV1134" s="4">
        <f t="shared" si="69"/>
        <v>0</v>
      </c>
      <c r="BW1134" s="23"/>
      <c r="BX1134" s="4">
        <f t="shared" si="70"/>
        <v>1</v>
      </c>
      <c r="BY1134" s="4">
        <f t="shared" si="71"/>
        <v>1</v>
      </c>
    </row>
    <row r="1135" spans="1:77">
      <c r="A1135" s="23">
        <v>1130</v>
      </c>
      <c r="BP1135" s="3"/>
      <c r="BQ1135" s="3"/>
      <c r="BR1135" s="3"/>
      <c r="BS1135" s="3"/>
      <c r="BT1135" s="23">
        <v>1130</v>
      </c>
      <c r="BU1135" s="4">
        <f t="shared" si="68"/>
        <v>0</v>
      </c>
      <c r="BV1135" s="4">
        <f t="shared" si="69"/>
        <v>0</v>
      </c>
      <c r="BW1135" s="23"/>
      <c r="BX1135" s="4">
        <f t="shared" si="70"/>
        <v>1</v>
      </c>
      <c r="BY1135" s="4">
        <f t="shared" si="71"/>
        <v>1</v>
      </c>
    </row>
    <row r="1136" spans="1:77">
      <c r="A1136" s="23">
        <v>1131</v>
      </c>
      <c r="BP1136" s="3"/>
      <c r="BQ1136" s="3"/>
      <c r="BR1136" s="3"/>
      <c r="BS1136" s="3"/>
      <c r="BT1136" s="23">
        <v>1131</v>
      </c>
      <c r="BU1136" s="4">
        <f t="shared" si="68"/>
        <v>0</v>
      </c>
      <c r="BV1136" s="4">
        <f t="shared" si="69"/>
        <v>0</v>
      </c>
      <c r="BW1136" s="23"/>
      <c r="BX1136" s="4">
        <f t="shared" si="70"/>
        <v>1</v>
      </c>
      <c r="BY1136" s="4">
        <f t="shared" si="71"/>
        <v>1</v>
      </c>
    </row>
    <row r="1137" spans="1:77">
      <c r="A1137" s="23">
        <v>1132</v>
      </c>
      <c r="BP1137" s="3"/>
      <c r="BQ1137" s="3"/>
      <c r="BR1137" s="3"/>
      <c r="BS1137" s="3"/>
      <c r="BT1137" s="23">
        <v>1132</v>
      </c>
      <c r="BU1137" s="4">
        <f t="shared" si="68"/>
        <v>0</v>
      </c>
      <c r="BV1137" s="4">
        <f t="shared" si="69"/>
        <v>0</v>
      </c>
      <c r="BW1137" s="23"/>
      <c r="BX1137" s="4">
        <f t="shared" si="70"/>
        <v>1</v>
      </c>
      <c r="BY1137" s="4">
        <f t="shared" si="71"/>
        <v>1</v>
      </c>
    </row>
    <row r="1138" spans="1:77">
      <c r="A1138" s="23">
        <v>1133</v>
      </c>
      <c r="BP1138" s="3"/>
      <c r="BQ1138" s="3"/>
      <c r="BR1138" s="3"/>
      <c r="BS1138" s="3"/>
      <c r="BT1138" s="23">
        <v>1133</v>
      </c>
      <c r="BU1138" s="4">
        <f t="shared" si="68"/>
        <v>0</v>
      </c>
      <c r="BV1138" s="4">
        <f t="shared" si="69"/>
        <v>0</v>
      </c>
      <c r="BW1138" s="23"/>
      <c r="BX1138" s="4">
        <f t="shared" si="70"/>
        <v>1</v>
      </c>
      <c r="BY1138" s="4">
        <f t="shared" si="71"/>
        <v>1</v>
      </c>
    </row>
    <row r="1139" spans="1:77">
      <c r="A1139" s="23">
        <v>1134</v>
      </c>
      <c r="BP1139" s="3"/>
      <c r="BQ1139" s="3"/>
      <c r="BR1139" s="3"/>
      <c r="BS1139" s="3"/>
      <c r="BT1139" s="23">
        <v>1134</v>
      </c>
      <c r="BU1139" s="4">
        <f t="shared" si="68"/>
        <v>0</v>
      </c>
      <c r="BV1139" s="4">
        <f t="shared" si="69"/>
        <v>0</v>
      </c>
      <c r="BW1139" s="23"/>
      <c r="BX1139" s="4">
        <f t="shared" si="70"/>
        <v>1</v>
      </c>
      <c r="BY1139" s="4">
        <f t="shared" si="71"/>
        <v>1</v>
      </c>
    </row>
    <row r="1140" spans="1:77">
      <c r="A1140" s="23">
        <v>1135</v>
      </c>
      <c r="BP1140" s="3"/>
      <c r="BQ1140" s="3"/>
      <c r="BR1140" s="3"/>
      <c r="BS1140" s="3"/>
      <c r="BT1140" s="23">
        <v>1135</v>
      </c>
      <c r="BU1140" s="4">
        <f t="shared" si="68"/>
        <v>0</v>
      </c>
      <c r="BV1140" s="4">
        <f t="shared" si="69"/>
        <v>0</v>
      </c>
      <c r="BW1140" s="23"/>
      <c r="BX1140" s="4">
        <f t="shared" si="70"/>
        <v>1</v>
      </c>
      <c r="BY1140" s="4">
        <f t="shared" si="71"/>
        <v>1</v>
      </c>
    </row>
    <row r="1141" spans="1:77">
      <c r="A1141" s="23">
        <v>1136</v>
      </c>
      <c r="BP1141" s="3"/>
      <c r="BQ1141" s="3"/>
      <c r="BR1141" s="3"/>
      <c r="BS1141" s="3"/>
      <c r="BT1141" s="23">
        <v>1136</v>
      </c>
      <c r="BU1141" s="4">
        <f t="shared" si="68"/>
        <v>0</v>
      </c>
      <c r="BV1141" s="4">
        <f t="shared" si="69"/>
        <v>0</v>
      </c>
      <c r="BW1141" s="23"/>
      <c r="BX1141" s="4">
        <f t="shared" si="70"/>
        <v>1</v>
      </c>
      <c r="BY1141" s="4">
        <f t="shared" si="71"/>
        <v>1</v>
      </c>
    </row>
    <row r="1142" spans="1:77">
      <c r="A1142" s="23">
        <v>1137</v>
      </c>
      <c r="BP1142" s="3"/>
      <c r="BQ1142" s="3"/>
      <c r="BR1142" s="3"/>
      <c r="BS1142" s="3"/>
      <c r="BT1142" s="23">
        <v>1137</v>
      </c>
      <c r="BU1142" s="4">
        <f t="shared" si="68"/>
        <v>0</v>
      </c>
      <c r="BV1142" s="4">
        <f t="shared" si="69"/>
        <v>0</v>
      </c>
      <c r="BW1142" s="23"/>
      <c r="BX1142" s="4">
        <f t="shared" si="70"/>
        <v>1</v>
      </c>
      <c r="BY1142" s="4">
        <f t="shared" si="71"/>
        <v>1</v>
      </c>
    </row>
    <row r="1143" spans="1:77">
      <c r="A1143" s="23">
        <v>1138</v>
      </c>
      <c r="BP1143" s="3"/>
      <c r="BQ1143" s="3"/>
      <c r="BR1143" s="3"/>
      <c r="BS1143" s="3"/>
      <c r="BT1143" s="23">
        <v>1138</v>
      </c>
      <c r="BU1143" s="4">
        <f t="shared" si="68"/>
        <v>0</v>
      </c>
      <c r="BV1143" s="4">
        <f t="shared" si="69"/>
        <v>0</v>
      </c>
      <c r="BW1143" s="23"/>
      <c r="BX1143" s="4">
        <f t="shared" si="70"/>
        <v>1</v>
      </c>
      <c r="BY1143" s="4">
        <f t="shared" si="71"/>
        <v>1</v>
      </c>
    </row>
    <row r="1144" spans="1:77">
      <c r="A1144" s="23">
        <v>1139</v>
      </c>
      <c r="BP1144" s="3"/>
      <c r="BQ1144" s="3"/>
      <c r="BR1144" s="3"/>
      <c r="BS1144" s="3"/>
      <c r="BT1144" s="23">
        <v>1139</v>
      </c>
      <c r="BU1144" s="4">
        <f t="shared" si="68"/>
        <v>0</v>
      </c>
      <c r="BV1144" s="4">
        <f t="shared" si="69"/>
        <v>0</v>
      </c>
      <c r="BW1144" s="23"/>
      <c r="BX1144" s="4">
        <f t="shared" si="70"/>
        <v>1</v>
      </c>
      <c r="BY1144" s="4">
        <f t="shared" si="71"/>
        <v>1</v>
      </c>
    </row>
    <row r="1145" spans="1:77">
      <c r="A1145" s="23">
        <v>1140</v>
      </c>
      <c r="BP1145" s="3"/>
      <c r="BQ1145" s="3"/>
      <c r="BR1145" s="3"/>
      <c r="BS1145" s="3"/>
      <c r="BT1145" s="23">
        <v>1140</v>
      </c>
      <c r="BU1145" s="4">
        <f t="shared" si="68"/>
        <v>0</v>
      </c>
      <c r="BV1145" s="4">
        <f t="shared" si="69"/>
        <v>0</v>
      </c>
      <c r="BW1145" s="23"/>
      <c r="BX1145" s="4">
        <f t="shared" si="70"/>
        <v>1</v>
      </c>
      <c r="BY1145" s="4">
        <f t="shared" si="71"/>
        <v>1</v>
      </c>
    </row>
    <row r="1146" spans="1:77">
      <c r="A1146" s="23">
        <v>1141</v>
      </c>
      <c r="BP1146" s="3"/>
      <c r="BQ1146" s="3"/>
      <c r="BR1146" s="3"/>
      <c r="BS1146" s="3"/>
      <c r="BT1146" s="23">
        <v>1141</v>
      </c>
      <c r="BU1146" s="4">
        <f t="shared" si="68"/>
        <v>0</v>
      </c>
      <c r="BV1146" s="4">
        <f t="shared" si="69"/>
        <v>0</v>
      </c>
      <c r="BW1146" s="23"/>
      <c r="BX1146" s="4">
        <f t="shared" si="70"/>
        <v>1</v>
      </c>
      <c r="BY1146" s="4">
        <f t="shared" si="71"/>
        <v>1</v>
      </c>
    </row>
    <row r="1147" spans="1:77">
      <c r="A1147" s="23">
        <v>1142</v>
      </c>
      <c r="BP1147" s="3"/>
      <c r="BQ1147" s="3"/>
      <c r="BR1147" s="3"/>
      <c r="BS1147" s="3"/>
      <c r="BT1147" s="23">
        <v>1142</v>
      </c>
      <c r="BU1147" s="4">
        <f t="shared" si="68"/>
        <v>0</v>
      </c>
      <c r="BV1147" s="4">
        <f t="shared" si="69"/>
        <v>0</v>
      </c>
      <c r="BW1147" s="23"/>
      <c r="BX1147" s="4">
        <f t="shared" si="70"/>
        <v>1</v>
      </c>
      <c r="BY1147" s="4">
        <f t="shared" si="71"/>
        <v>1</v>
      </c>
    </row>
    <row r="1148" spans="1:77">
      <c r="A1148" s="23">
        <v>1143</v>
      </c>
      <c r="BP1148" s="3"/>
      <c r="BQ1148" s="3"/>
      <c r="BR1148" s="3"/>
      <c r="BS1148" s="3"/>
      <c r="BT1148" s="23">
        <v>1143</v>
      </c>
      <c r="BU1148" s="4">
        <f t="shared" si="68"/>
        <v>0</v>
      </c>
      <c r="BV1148" s="4">
        <f t="shared" si="69"/>
        <v>0</v>
      </c>
      <c r="BW1148" s="23"/>
      <c r="BX1148" s="4">
        <f t="shared" si="70"/>
        <v>1</v>
      </c>
      <c r="BY1148" s="4">
        <f t="shared" si="71"/>
        <v>1</v>
      </c>
    </row>
    <row r="1149" spans="1:77">
      <c r="A1149" s="23">
        <v>1144</v>
      </c>
      <c r="BP1149" s="3"/>
      <c r="BQ1149" s="3"/>
      <c r="BR1149" s="3"/>
      <c r="BS1149" s="3"/>
      <c r="BT1149" s="23">
        <v>1144</v>
      </c>
      <c r="BU1149" s="4">
        <f t="shared" si="68"/>
        <v>0</v>
      </c>
      <c r="BV1149" s="4">
        <f t="shared" si="69"/>
        <v>0</v>
      </c>
      <c r="BW1149" s="23"/>
      <c r="BX1149" s="4">
        <f t="shared" si="70"/>
        <v>1</v>
      </c>
      <c r="BY1149" s="4">
        <f t="shared" si="71"/>
        <v>1</v>
      </c>
    </row>
    <row r="1150" spans="1:77">
      <c r="A1150" s="23">
        <v>1145</v>
      </c>
      <c r="BP1150" s="3"/>
      <c r="BQ1150" s="3"/>
      <c r="BR1150" s="3"/>
      <c r="BS1150" s="3"/>
      <c r="BT1150" s="23">
        <v>1145</v>
      </c>
      <c r="BU1150" s="4">
        <f t="shared" si="68"/>
        <v>0</v>
      </c>
      <c r="BV1150" s="4">
        <f t="shared" si="69"/>
        <v>0</v>
      </c>
      <c r="BW1150" s="23"/>
      <c r="BX1150" s="4">
        <f t="shared" si="70"/>
        <v>1</v>
      </c>
      <c r="BY1150" s="4">
        <f t="shared" si="71"/>
        <v>1</v>
      </c>
    </row>
    <row r="1151" spans="1:77">
      <c r="A1151" s="23">
        <v>1146</v>
      </c>
      <c r="BP1151" s="3"/>
      <c r="BQ1151" s="3"/>
      <c r="BR1151" s="3"/>
      <c r="BS1151" s="3"/>
      <c r="BT1151" s="23">
        <v>1146</v>
      </c>
      <c r="BU1151" s="4">
        <f t="shared" si="68"/>
        <v>0</v>
      </c>
      <c r="BV1151" s="4">
        <f t="shared" si="69"/>
        <v>0</v>
      </c>
      <c r="BW1151" s="23"/>
      <c r="BX1151" s="4">
        <f t="shared" si="70"/>
        <v>1</v>
      </c>
      <c r="BY1151" s="4">
        <f t="shared" si="71"/>
        <v>1</v>
      </c>
    </row>
    <row r="1152" spans="1:77">
      <c r="A1152" s="23">
        <v>1147</v>
      </c>
      <c r="BP1152" s="3"/>
      <c r="BQ1152" s="3"/>
      <c r="BR1152" s="3"/>
      <c r="BS1152" s="3"/>
      <c r="BT1152" s="23">
        <v>1147</v>
      </c>
      <c r="BU1152" s="4">
        <f t="shared" si="68"/>
        <v>0</v>
      </c>
      <c r="BV1152" s="4">
        <f t="shared" si="69"/>
        <v>0</v>
      </c>
      <c r="BW1152" s="23"/>
      <c r="BX1152" s="4">
        <f t="shared" si="70"/>
        <v>1</v>
      </c>
      <c r="BY1152" s="4">
        <f t="shared" si="71"/>
        <v>1</v>
      </c>
    </row>
    <row r="1153" spans="1:77">
      <c r="A1153" s="23">
        <v>1148</v>
      </c>
      <c r="BP1153" s="3"/>
      <c r="BQ1153" s="3"/>
      <c r="BR1153" s="3"/>
      <c r="BS1153" s="3"/>
      <c r="BT1153" s="23">
        <v>1148</v>
      </c>
      <c r="BU1153" s="4">
        <f t="shared" si="68"/>
        <v>0</v>
      </c>
      <c r="BV1153" s="4">
        <f t="shared" si="69"/>
        <v>0</v>
      </c>
      <c r="BW1153" s="23"/>
      <c r="BX1153" s="4">
        <f t="shared" si="70"/>
        <v>1</v>
      </c>
      <c r="BY1153" s="4">
        <f t="shared" si="71"/>
        <v>1</v>
      </c>
    </row>
    <row r="1154" spans="1:77">
      <c r="A1154" s="23">
        <v>1149</v>
      </c>
      <c r="BP1154" s="3"/>
      <c r="BQ1154" s="3"/>
      <c r="BR1154" s="3"/>
      <c r="BS1154" s="3"/>
      <c r="BT1154" s="23">
        <v>1149</v>
      </c>
      <c r="BU1154" s="4">
        <f t="shared" si="68"/>
        <v>0</v>
      </c>
      <c r="BV1154" s="4">
        <f t="shared" si="69"/>
        <v>0</v>
      </c>
      <c r="BW1154" s="23"/>
      <c r="BX1154" s="4">
        <f t="shared" si="70"/>
        <v>1</v>
      </c>
      <c r="BY1154" s="4">
        <f t="shared" si="71"/>
        <v>1</v>
      </c>
    </row>
    <row r="1155" spans="1:77">
      <c r="A1155" s="23">
        <v>1150</v>
      </c>
      <c r="BP1155" s="3"/>
      <c r="BQ1155" s="3"/>
      <c r="BR1155" s="3"/>
      <c r="BS1155" s="3"/>
      <c r="BT1155" s="23">
        <v>1150</v>
      </c>
      <c r="BU1155" s="4">
        <f t="shared" si="68"/>
        <v>0</v>
      </c>
      <c r="BV1155" s="4">
        <f t="shared" si="69"/>
        <v>0</v>
      </c>
      <c r="BW1155" s="23"/>
      <c r="BX1155" s="4">
        <f t="shared" si="70"/>
        <v>1</v>
      </c>
      <c r="BY1155" s="4">
        <f t="shared" si="71"/>
        <v>1</v>
      </c>
    </row>
    <row r="1156" spans="1:77">
      <c r="A1156" s="23">
        <v>1151</v>
      </c>
      <c r="BP1156" s="3"/>
      <c r="BQ1156" s="3"/>
      <c r="BR1156" s="3"/>
      <c r="BS1156" s="3"/>
      <c r="BT1156" s="23">
        <v>1151</v>
      </c>
      <c r="BU1156" s="4">
        <f t="shared" si="68"/>
        <v>0</v>
      </c>
      <c r="BV1156" s="4">
        <f t="shared" si="69"/>
        <v>0</v>
      </c>
      <c r="BW1156" s="23"/>
      <c r="BX1156" s="4">
        <f t="shared" si="70"/>
        <v>1</v>
      </c>
      <c r="BY1156" s="4">
        <f t="shared" si="71"/>
        <v>1</v>
      </c>
    </row>
    <row r="1157" spans="1:77">
      <c r="A1157" s="23">
        <v>1152</v>
      </c>
      <c r="BP1157" s="3"/>
      <c r="BQ1157" s="3"/>
      <c r="BR1157" s="3"/>
      <c r="BS1157" s="3"/>
      <c r="BT1157" s="23">
        <v>1152</v>
      </c>
      <c r="BU1157" s="4">
        <f t="shared" si="68"/>
        <v>0</v>
      </c>
      <c r="BV1157" s="4">
        <f t="shared" si="69"/>
        <v>0</v>
      </c>
      <c r="BW1157" s="23"/>
      <c r="BX1157" s="4">
        <f t="shared" si="70"/>
        <v>1</v>
      </c>
      <c r="BY1157" s="4">
        <f t="shared" si="71"/>
        <v>1</v>
      </c>
    </row>
    <row r="1158" spans="1:77">
      <c r="A1158" s="23">
        <v>1153</v>
      </c>
      <c r="BP1158" s="3"/>
      <c r="BQ1158" s="3"/>
      <c r="BR1158" s="3"/>
      <c r="BS1158" s="3"/>
      <c r="BT1158" s="23">
        <v>1153</v>
      </c>
      <c r="BU1158" s="4">
        <f t="shared" si="68"/>
        <v>0</v>
      </c>
      <c r="BV1158" s="4">
        <f t="shared" si="69"/>
        <v>0</v>
      </c>
      <c r="BW1158" s="23"/>
      <c r="BX1158" s="4">
        <f t="shared" si="70"/>
        <v>1</v>
      </c>
      <c r="BY1158" s="4">
        <f t="shared" si="71"/>
        <v>1</v>
      </c>
    </row>
    <row r="1159" spans="1:77">
      <c r="A1159" s="23">
        <v>1154</v>
      </c>
      <c r="BP1159" s="3"/>
      <c r="BQ1159" s="3"/>
      <c r="BR1159" s="3"/>
      <c r="BS1159" s="3"/>
      <c r="BT1159" s="23">
        <v>1154</v>
      </c>
      <c r="BU1159" s="4">
        <f t="shared" ref="BU1159:BU1222" si="72">BP1159*$BV$1-BQ1159</f>
        <v>0</v>
      </c>
      <c r="BV1159" s="4">
        <f t="shared" ref="BV1159:BV1222" si="73">BR1159*$BV$1-BS1159</f>
        <v>0</v>
      </c>
      <c r="BW1159" s="23"/>
      <c r="BX1159" s="4">
        <f t="shared" ref="BX1159:BX1222" si="74">IF(BU1159=MAX($BU1159:$BV1159),1,0)</f>
        <v>1</v>
      </c>
      <c r="BY1159" s="4">
        <f t="shared" ref="BY1159:BY1222" si="75">IF(BV1159=MAX($BU1159:$BV1159),1,0)</f>
        <v>1</v>
      </c>
    </row>
    <row r="1160" spans="1:77">
      <c r="A1160" s="23">
        <v>1155</v>
      </c>
      <c r="BP1160" s="3"/>
      <c r="BQ1160" s="3"/>
      <c r="BR1160" s="3"/>
      <c r="BS1160" s="3"/>
      <c r="BT1160" s="23">
        <v>1155</v>
      </c>
      <c r="BU1160" s="4">
        <f t="shared" si="72"/>
        <v>0</v>
      </c>
      <c r="BV1160" s="4">
        <f t="shared" si="73"/>
        <v>0</v>
      </c>
      <c r="BW1160" s="23"/>
      <c r="BX1160" s="4">
        <f t="shared" si="74"/>
        <v>1</v>
      </c>
      <c r="BY1160" s="4">
        <f t="shared" si="75"/>
        <v>1</v>
      </c>
    </row>
    <row r="1161" spans="1:77">
      <c r="A1161" s="23">
        <v>1156</v>
      </c>
      <c r="BP1161" s="3"/>
      <c r="BQ1161" s="3"/>
      <c r="BR1161" s="3"/>
      <c r="BS1161" s="3"/>
      <c r="BT1161" s="23">
        <v>1156</v>
      </c>
      <c r="BU1161" s="4">
        <f t="shared" si="72"/>
        <v>0</v>
      </c>
      <c r="BV1161" s="4">
        <f t="shared" si="73"/>
        <v>0</v>
      </c>
      <c r="BW1161" s="23"/>
      <c r="BX1161" s="4">
        <f t="shared" si="74"/>
        <v>1</v>
      </c>
      <c r="BY1161" s="4">
        <f t="shared" si="75"/>
        <v>1</v>
      </c>
    </row>
    <row r="1162" spans="1:77">
      <c r="A1162" s="23">
        <v>1157</v>
      </c>
      <c r="BP1162" s="3"/>
      <c r="BQ1162" s="3"/>
      <c r="BR1162" s="3"/>
      <c r="BS1162" s="3"/>
      <c r="BT1162" s="23">
        <v>1157</v>
      </c>
      <c r="BU1162" s="4">
        <f t="shared" si="72"/>
        <v>0</v>
      </c>
      <c r="BV1162" s="4">
        <f t="shared" si="73"/>
        <v>0</v>
      </c>
      <c r="BW1162" s="23"/>
      <c r="BX1162" s="4">
        <f t="shared" si="74"/>
        <v>1</v>
      </c>
      <c r="BY1162" s="4">
        <f t="shared" si="75"/>
        <v>1</v>
      </c>
    </row>
    <row r="1163" spans="1:77">
      <c r="A1163" s="23">
        <v>1158</v>
      </c>
      <c r="BP1163" s="3"/>
      <c r="BQ1163" s="3"/>
      <c r="BR1163" s="3"/>
      <c r="BS1163" s="3"/>
      <c r="BT1163" s="23">
        <v>1158</v>
      </c>
      <c r="BU1163" s="4">
        <f t="shared" si="72"/>
        <v>0</v>
      </c>
      <c r="BV1163" s="4">
        <f t="shared" si="73"/>
        <v>0</v>
      </c>
      <c r="BW1163" s="23"/>
      <c r="BX1163" s="4">
        <f t="shared" si="74"/>
        <v>1</v>
      </c>
      <c r="BY1163" s="4">
        <f t="shared" si="75"/>
        <v>1</v>
      </c>
    </row>
    <row r="1164" spans="1:77">
      <c r="A1164" s="23">
        <v>1159</v>
      </c>
      <c r="BP1164" s="3"/>
      <c r="BQ1164" s="3"/>
      <c r="BR1164" s="3"/>
      <c r="BS1164" s="3"/>
      <c r="BT1164" s="23">
        <v>1159</v>
      </c>
      <c r="BU1164" s="4">
        <f t="shared" si="72"/>
        <v>0</v>
      </c>
      <c r="BV1164" s="4">
        <f t="shared" si="73"/>
        <v>0</v>
      </c>
      <c r="BW1164" s="23"/>
      <c r="BX1164" s="4">
        <f t="shared" si="74"/>
        <v>1</v>
      </c>
      <c r="BY1164" s="4">
        <f t="shared" si="75"/>
        <v>1</v>
      </c>
    </row>
    <row r="1165" spans="1:77">
      <c r="A1165" s="23">
        <v>1160</v>
      </c>
      <c r="BP1165" s="3"/>
      <c r="BQ1165" s="3"/>
      <c r="BR1165" s="3"/>
      <c r="BS1165" s="3"/>
      <c r="BT1165" s="23">
        <v>1160</v>
      </c>
      <c r="BU1165" s="4">
        <f t="shared" si="72"/>
        <v>0</v>
      </c>
      <c r="BV1165" s="4">
        <f t="shared" si="73"/>
        <v>0</v>
      </c>
      <c r="BW1165" s="23"/>
      <c r="BX1165" s="4">
        <f t="shared" si="74"/>
        <v>1</v>
      </c>
      <c r="BY1165" s="4">
        <f t="shared" si="75"/>
        <v>1</v>
      </c>
    </row>
    <row r="1166" spans="1:77">
      <c r="A1166" s="23">
        <v>1161</v>
      </c>
      <c r="BP1166" s="3"/>
      <c r="BQ1166" s="3"/>
      <c r="BR1166" s="3"/>
      <c r="BS1166" s="3"/>
      <c r="BT1166" s="23">
        <v>1161</v>
      </c>
      <c r="BU1166" s="4">
        <f t="shared" si="72"/>
        <v>0</v>
      </c>
      <c r="BV1166" s="4">
        <f t="shared" si="73"/>
        <v>0</v>
      </c>
      <c r="BW1166" s="23"/>
      <c r="BX1166" s="4">
        <f t="shared" si="74"/>
        <v>1</v>
      </c>
      <c r="BY1166" s="4">
        <f t="shared" si="75"/>
        <v>1</v>
      </c>
    </row>
    <row r="1167" spans="1:77">
      <c r="A1167" s="23">
        <v>1162</v>
      </c>
      <c r="BP1167" s="3"/>
      <c r="BQ1167" s="3"/>
      <c r="BR1167" s="3"/>
      <c r="BS1167" s="3"/>
      <c r="BT1167" s="23">
        <v>1162</v>
      </c>
      <c r="BU1167" s="4">
        <f t="shared" si="72"/>
        <v>0</v>
      </c>
      <c r="BV1167" s="4">
        <f t="shared" si="73"/>
        <v>0</v>
      </c>
      <c r="BW1167" s="23"/>
      <c r="BX1167" s="4">
        <f t="shared" si="74"/>
        <v>1</v>
      </c>
      <c r="BY1167" s="4">
        <f t="shared" si="75"/>
        <v>1</v>
      </c>
    </row>
    <row r="1168" spans="1:77">
      <c r="A1168" s="23">
        <v>1163</v>
      </c>
      <c r="BP1168" s="3"/>
      <c r="BQ1168" s="3"/>
      <c r="BR1168" s="3"/>
      <c r="BS1168" s="3"/>
      <c r="BT1168" s="23">
        <v>1163</v>
      </c>
      <c r="BU1168" s="4">
        <f t="shared" si="72"/>
        <v>0</v>
      </c>
      <c r="BV1168" s="4">
        <f t="shared" si="73"/>
        <v>0</v>
      </c>
      <c r="BW1168" s="23"/>
      <c r="BX1168" s="4">
        <f t="shared" si="74"/>
        <v>1</v>
      </c>
      <c r="BY1168" s="4">
        <f t="shared" si="75"/>
        <v>1</v>
      </c>
    </row>
    <row r="1169" spans="1:77">
      <c r="A1169" s="23">
        <v>1164</v>
      </c>
      <c r="BP1169" s="3"/>
      <c r="BQ1169" s="3"/>
      <c r="BR1169" s="3"/>
      <c r="BS1169" s="3"/>
      <c r="BT1169" s="23">
        <v>1164</v>
      </c>
      <c r="BU1169" s="4">
        <f t="shared" si="72"/>
        <v>0</v>
      </c>
      <c r="BV1169" s="4">
        <f t="shared" si="73"/>
        <v>0</v>
      </c>
      <c r="BW1169" s="23"/>
      <c r="BX1169" s="4">
        <f t="shared" si="74"/>
        <v>1</v>
      </c>
      <c r="BY1169" s="4">
        <f t="shared" si="75"/>
        <v>1</v>
      </c>
    </row>
    <row r="1170" spans="1:77">
      <c r="A1170" s="23">
        <v>1165</v>
      </c>
      <c r="BP1170" s="3"/>
      <c r="BQ1170" s="3"/>
      <c r="BR1170" s="3"/>
      <c r="BS1170" s="3"/>
      <c r="BT1170" s="23">
        <v>1165</v>
      </c>
      <c r="BU1170" s="4">
        <f t="shared" si="72"/>
        <v>0</v>
      </c>
      <c r="BV1170" s="4">
        <f t="shared" si="73"/>
        <v>0</v>
      </c>
      <c r="BW1170" s="23"/>
      <c r="BX1170" s="4">
        <f t="shared" si="74"/>
        <v>1</v>
      </c>
      <c r="BY1170" s="4">
        <f t="shared" si="75"/>
        <v>1</v>
      </c>
    </row>
    <row r="1171" spans="1:77">
      <c r="A1171" s="23">
        <v>1166</v>
      </c>
      <c r="BP1171" s="3"/>
      <c r="BQ1171" s="3"/>
      <c r="BR1171" s="3"/>
      <c r="BS1171" s="3"/>
      <c r="BT1171" s="23">
        <v>1166</v>
      </c>
      <c r="BU1171" s="4">
        <f t="shared" si="72"/>
        <v>0</v>
      </c>
      <c r="BV1171" s="4">
        <f t="shared" si="73"/>
        <v>0</v>
      </c>
      <c r="BW1171" s="23"/>
      <c r="BX1171" s="4">
        <f t="shared" si="74"/>
        <v>1</v>
      </c>
      <c r="BY1171" s="4">
        <f t="shared" si="75"/>
        <v>1</v>
      </c>
    </row>
    <row r="1172" spans="1:77">
      <c r="A1172" s="23">
        <v>1167</v>
      </c>
      <c r="BP1172" s="3"/>
      <c r="BQ1172" s="3"/>
      <c r="BR1172" s="3"/>
      <c r="BS1172" s="3"/>
      <c r="BT1172" s="23">
        <v>1167</v>
      </c>
      <c r="BU1172" s="4">
        <f t="shared" si="72"/>
        <v>0</v>
      </c>
      <c r="BV1172" s="4">
        <f t="shared" si="73"/>
        <v>0</v>
      </c>
      <c r="BW1172" s="23"/>
      <c r="BX1172" s="4">
        <f t="shared" si="74"/>
        <v>1</v>
      </c>
      <c r="BY1172" s="4">
        <f t="shared" si="75"/>
        <v>1</v>
      </c>
    </row>
    <row r="1173" spans="1:77">
      <c r="A1173" s="23">
        <v>1168</v>
      </c>
      <c r="BP1173" s="3"/>
      <c r="BQ1173" s="3"/>
      <c r="BR1173" s="3"/>
      <c r="BS1173" s="3"/>
      <c r="BT1173" s="23">
        <v>1168</v>
      </c>
      <c r="BU1173" s="4">
        <f t="shared" si="72"/>
        <v>0</v>
      </c>
      <c r="BV1173" s="4">
        <f t="shared" si="73"/>
        <v>0</v>
      </c>
      <c r="BW1173" s="23"/>
      <c r="BX1173" s="4">
        <f t="shared" si="74"/>
        <v>1</v>
      </c>
      <c r="BY1173" s="4">
        <f t="shared" si="75"/>
        <v>1</v>
      </c>
    </row>
    <row r="1174" spans="1:77">
      <c r="A1174" s="23">
        <v>1169</v>
      </c>
      <c r="BP1174" s="3"/>
      <c r="BQ1174" s="3"/>
      <c r="BR1174" s="3"/>
      <c r="BS1174" s="3"/>
      <c r="BT1174" s="23">
        <v>1169</v>
      </c>
      <c r="BU1174" s="4">
        <f t="shared" si="72"/>
        <v>0</v>
      </c>
      <c r="BV1174" s="4">
        <f t="shared" si="73"/>
        <v>0</v>
      </c>
      <c r="BW1174" s="23"/>
      <c r="BX1174" s="4">
        <f t="shared" si="74"/>
        <v>1</v>
      </c>
      <c r="BY1174" s="4">
        <f t="shared" si="75"/>
        <v>1</v>
      </c>
    </row>
    <row r="1175" spans="1:77">
      <c r="A1175" s="23">
        <v>1170</v>
      </c>
      <c r="BP1175" s="3"/>
      <c r="BQ1175" s="3"/>
      <c r="BR1175" s="3"/>
      <c r="BS1175" s="3"/>
      <c r="BT1175" s="23">
        <v>1170</v>
      </c>
      <c r="BU1175" s="4">
        <f t="shared" si="72"/>
        <v>0</v>
      </c>
      <c r="BV1175" s="4">
        <f t="shared" si="73"/>
        <v>0</v>
      </c>
      <c r="BW1175" s="23"/>
      <c r="BX1175" s="4">
        <f t="shared" si="74"/>
        <v>1</v>
      </c>
      <c r="BY1175" s="4">
        <f t="shared" si="75"/>
        <v>1</v>
      </c>
    </row>
    <row r="1176" spans="1:77">
      <c r="A1176" s="23">
        <v>1171</v>
      </c>
      <c r="BP1176" s="3"/>
      <c r="BQ1176" s="3"/>
      <c r="BR1176" s="3"/>
      <c r="BS1176" s="3"/>
      <c r="BT1176" s="23">
        <v>1171</v>
      </c>
      <c r="BU1176" s="4">
        <f t="shared" si="72"/>
        <v>0</v>
      </c>
      <c r="BV1176" s="4">
        <f t="shared" si="73"/>
        <v>0</v>
      </c>
      <c r="BW1176" s="23"/>
      <c r="BX1176" s="4">
        <f t="shared" si="74"/>
        <v>1</v>
      </c>
      <c r="BY1176" s="4">
        <f t="shared" si="75"/>
        <v>1</v>
      </c>
    </row>
    <row r="1177" spans="1:77">
      <c r="A1177" s="23">
        <v>1172</v>
      </c>
      <c r="BP1177" s="3"/>
      <c r="BQ1177" s="3"/>
      <c r="BR1177" s="3"/>
      <c r="BS1177" s="3"/>
      <c r="BT1177" s="23">
        <v>1172</v>
      </c>
      <c r="BU1177" s="4">
        <f t="shared" si="72"/>
        <v>0</v>
      </c>
      <c r="BV1177" s="4">
        <f t="shared" si="73"/>
        <v>0</v>
      </c>
      <c r="BW1177" s="23"/>
      <c r="BX1177" s="4">
        <f t="shared" si="74"/>
        <v>1</v>
      </c>
      <c r="BY1177" s="4">
        <f t="shared" si="75"/>
        <v>1</v>
      </c>
    </row>
    <row r="1178" spans="1:77">
      <c r="A1178" s="23">
        <v>1173</v>
      </c>
      <c r="BP1178" s="3"/>
      <c r="BQ1178" s="3"/>
      <c r="BR1178" s="3"/>
      <c r="BS1178" s="3"/>
      <c r="BT1178" s="23">
        <v>1173</v>
      </c>
      <c r="BU1178" s="4">
        <f t="shared" si="72"/>
        <v>0</v>
      </c>
      <c r="BV1178" s="4">
        <f t="shared" si="73"/>
        <v>0</v>
      </c>
      <c r="BW1178" s="23"/>
      <c r="BX1178" s="4">
        <f t="shared" si="74"/>
        <v>1</v>
      </c>
      <c r="BY1178" s="4">
        <f t="shared" si="75"/>
        <v>1</v>
      </c>
    </row>
    <row r="1179" spans="1:77">
      <c r="A1179" s="23">
        <v>1174</v>
      </c>
      <c r="BP1179" s="3"/>
      <c r="BQ1179" s="3"/>
      <c r="BR1179" s="3"/>
      <c r="BS1179" s="3"/>
      <c r="BT1179" s="23">
        <v>1174</v>
      </c>
      <c r="BU1179" s="4">
        <f t="shared" si="72"/>
        <v>0</v>
      </c>
      <c r="BV1179" s="4">
        <f t="shared" si="73"/>
        <v>0</v>
      </c>
      <c r="BW1179" s="23"/>
      <c r="BX1179" s="4">
        <f t="shared" si="74"/>
        <v>1</v>
      </c>
      <c r="BY1179" s="4">
        <f t="shared" si="75"/>
        <v>1</v>
      </c>
    </row>
    <row r="1180" spans="1:77">
      <c r="A1180" s="23">
        <v>1175</v>
      </c>
      <c r="BP1180" s="3"/>
      <c r="BQ1180" s="3"/>
      <c r="BR1180" s="3"/>
      <c r="BS1180" s="3"/>
      <c r="BT1180" s="23">
        <v>1175</v>
      </c>
      <c r="BU1180" s="4">
        <f t="shared" si="72"/>
        <v>0</v>
      </c>
      <c r="BV1180" s="4">
        <f t="shared" si="73"/>
        <v>0</v>
      </c>
      <c r="BW1180" s="23"/>
      <c r="BX1180" s="4">
        <f t="shared" si="74"/>
        <v>1</v>
      </c>
      <c r="BY1180" s="4">
        <f t="shared" si="75"/>
        <v>1</v>
      </c>
    </row>
    <row r="1181" spans="1:77">
      <c r="A1181" s="23">
        <v>1176</v>
      </c>
      <c r="BP1181" s="3"/>
      <c r="BQ1181" s="3"/>
      <c r="BR1181" s="3"/>
      <c r="BS1181" s="3"/>
      <c r="BT1181" s="23">
        <v>1176</v>
      </c>
      <c r="BU1181" s="4">
        <f t="shared" si="72"/>
        <v>0</v>
      </c>
      <c r="BV1181" s="4">
        <f t="shared" si="73"/>
        <v>0</v>
      </c>
      <c r="BW1181" s="23"/>
      <c r="BX1181" s="4">
        <f t="shared" si="74"/>
        <v>1</v>
      </c>
      <c r="BY1181" s="4">
        <f t="shared" si="75"/>
        <v>1</v>
      </c>
    </row>
    <row r="1182" spans="1:77">
      <c r="A1182" s="23">
        <v>1177</v>
      </c>
      <c r="BP1182" s="3"/>
      <c r="BQ1182" s="3"/>
      <c r="BR1182" s="3"/>
      <c r="BS1182" s="3"/>
      <c r="BT1182" s="23">
        <v>1177</v>
      </c>
      <c r="BU1182" s="4">
        <f t="shared" si="72"/>
        <v>0</v>
      </c>
      <c r="BV1182" s="4">
        <f t="shared" si="73"/>
        <v>0</v>
      </c>
      <c r="BW1182" s="23"/>
      <c r="BX1182" s="4">
        <f t="shared" si="74"/>
        <v>1</v>
      </c>
      <c r="BY1182" s="4">
        <f t="shared" si="75"/>
        <v>1</v>
      </c>
    </row>
    <row r="1183" spans="1:77">
      <c r="A1183" s="23">
        <v>1178</v>
      </c>
      <c r="BP1183" s="3"/>
      <c r="BQ1183" s="3"/>
      <c r="BR1183" s="3"/>
      <c r="BS1183" s="3"/>
      <c r="BT1183" s="23">
        <v>1178</v>
      </c>
      <c r="BU1183" s="4">
        <f t="shared" si="72"/>
        <v>0</v>
      </c>
      <c r="BV1183" s="4">
        <f t="shared" si="73"/>
        <v>0</v>
      </c>
      <c r="BW1183" s="23"/>
      <c r="BX1183" s="4">
        <f t="shared" si="74"/>
        <v>1</v>
      </c>
      <c r="BY1183" s="4">
        <f t="shared" si="75"/>
        <v>1</v>
      </c>
    </row>
    <row r="1184" spans="1:77">
      <c r="A1184" s="23">
        <v>1179</v>
      </c>
      <c r="BP1184" s="3"/>
      <c r="BQ1184" s="3"/>
      <c r="BR1184" s="3"/>
      <c r="BS1184" s="3"/>
      <c r="BT1184" s="23">
        <v>1179</v>
      </c>
      <c r="BU1184" s="4">
        <f t="shared" si="72"/>
        <v>0</v>
      </c>
      <c r="BV1184" s="4">
        <f t="shared" si="73"/>
        <v>0</v>
      </c>
      <c r="BW1184" s="23"/>
      <c r="BX1184" s="4">
        <f t="shared" si="74"/>
        <v>1</v>
      </c>
      <c r="BY1184" s="4">
        <f t="shared" si="75"/>
        <v>1</v>
      </c>
    </row>
    <row r="1185" spans="1:77">
      <c r="A1185" s="23">
        <v>1180</v>
      </c>
      <c r="BP1185" s="3"/>
      <c r="BQ1185" s="3"/>
      <c r="BR1185" s="3"/>
      <c r="BS1185" s="3"/>
      <c r="BT1185" s="23">
        <v>1180</v>
      </c>
      <c r="BU1185" s="4">
        <f t="shared" si="72"/>
        <v>0</v>
      </c>
      <c r="BV1185" s="4">
        <f t="shared" si="73"/>
        <v>0</v>
      </c>
      <c r="BW1185" s="23"/>
      <c r="BX1185" s="4">
        <f t="shared" si="74"/>
        <v>1</v>
      </c>
      <c r="BY1185" s="4">
        <f t="shared" si="75"/>
        <v>1</v>
      </c>
    </row>
    <row r="1186" spans="1:77">
      <c r="A1186" s="23">
        <v>1181</v>
      </c>
      <c r="BP1186" s="3"/>
      <c r="BQ1186" s="3"/>
      <c r="BR1186" s="3"/>
      <c r="BS1186" s="3"/>
      <c r="BT1186" s="23">
        <v>1181</v>
      </c>
      <c r="BU1186" s="4">
        <f t="shared" si="72"/>
        <v>0</v>
      </c>
      <c r="BV1186" s="4">
        <f t="shared" si="73"/>
        <v>0</v>
      </c>
      <c r="BW1186" s="23"/>
      <c r="BX1186" s="4">
        <f t="shared" si="74"/>
        <v>1</v>
      </c>
      <c r="BY1186" s="4">
        <f t="shared" si="75"/>
        <v>1</v>
      </c>
    </row>
    <row r="1187" spans="1:77">
      <c r="A1187" s="23">
        <v>1182</v>
      </c>
      <c r="BP1187" s="3"/>
      <c r="BQ1187" s="3"/>
      <c r="BR1187" s="3"/>
      <c r="BS1187" s="3"/>
      <c r="BT1187" s="23">
        <v>1182</v>
      </c>
      <c r="BU1187" s="4">
        <f t="shared" si="72"/>
        <v>0</v>
      </c>
      <c r="BV1187" s="4">
        <f t="shared" si="73"/>
        <v>0</v>
      </c>
      <c r="BW1187" s="23"/>
      <c r="BX1187" s="4">
        <f t="shared" si="74"/>
        <v>1</v>
      </c>
      <c r="BY1187" s="4">
        <f t="shared" si="75"/>
        <v>1</v>
      </c>
    </row>
    <row r="1188" spans="1:77">
      <c r="A1188" s="23">
        <v>1183</v>
      </c>
      <c r="BP1188" s="3"/>
      <c r="BQ1188" s="3"/>
      <c r="BR1188" s="3"/>
      <c r="BS1188" s="3"/>
      <c r="BT1188" s="23">
        <v>1183</v>
      </c>
      <c r="BU1188" s="4">
        <f t="shared" si="72"/>
        <v>0</v>
      </c>
      <c r="BV1188" s="4">
        <f t="shared" si="73"/>
        <v>0</v>
      </c>
      <c r="BW1188" s="23"/>
      <c r="BX1188" s="4">
        <f t="shared" si="74"/>
        <v>1</v>
      </c>
      <c r="BY1188" s="4">
        <f t="shared" si="75"/>
        <v>1</v>
      </c>
    </row>
    <row r="1189" spans="1:77">
      <c r="A1189" s="23">
        <v>1184</v>
      </c>
      <c r="BP1189" s="3"/>
      <c r="BQ1189" s="3"/>
      <c r="BR1189" s="3"/>
      <c r="BS1189" s="3"/>
      <c r="BT1189" s="23">
        <v>1184</v>
      </c>
      <c r="BU1189" s="4">
        <f t="shared" si="72"/>
        <v>0</v>
      </c>
      <c r="BV1189" s="4">
        <f t="shared" si="73"/>
        <v>0</v>
      </c>
      <c r="BW1189" s="23"/>
      <c r="BX1189" s="4">
        <f t="shared" si="74"/>
        <v>1</v>
      </c>
      <c r="BY1189" s="4">
        <f t="shared" si="75"/>
        <v>1</v>
      </c>
    </row>
    <row r="1190" spans="1:77">
      <c r="A1190" s="23">
        <v>1185</v>
      </c>
      <c r="BP1190" s="3"/>
      <c r="BQ1190" s="3"/>
      <c r="BR1190" s="3"/>
      <c r="BS1190" s="3"/>
      <c r="BT1190" s="23">
        <v>1185</v>
      </c>
      <c r="BU1190" s="4">
        <f t="shared" si="72"/>
        <v>0</v>
      </c>
      <c r="BV1190" s="4">
        <f t="shared" si="73"/>
        <v>0</v>
      </c>
      <c r="BW1190" s="23"/>
      <c r="BX1190" s="4">
        <f t="shared" si="74"/>
        <v>1</v>
      </c>
      <c r="BY1190" s="4">
        <f t="shared" si="75"/>
        <v>1</v>
      </c>
    </row>
    <row r="1191" spans="1:77">
      <c r="A1191" s="23">
        <v>1186</v>
      </c>
      <c r="BP1191" s="3"/>
      <c r="BQ1191" s="3"/>
      <c r="BR1191" s="3"/>
      <c r="BS1191" s="3"/>
      <c r="BT1191" s="23">
        <v>1186</v>
      </c>
      <c r="BU1191" s="4">
        <f t="shared" si="72"/>
        <v>0</v>
      </c>
      <c r="BV1191" s="4">
        <f t="shared" si="73"/>
        <v>0</v>
      </c>
      <c r="BW1191" s="23"/>
      <c r="BX1191" s="4">
        <f t="shared" si="74"/>
        <v>1</v>
      </c>
      <c r="BY1191" s="4">
        <f t="shared" si="75"/>
        <v>1</v>
      </c>
    </row>
    <row r="1192" spans="1:77">
      <c r="A1192" s="23">
        <v>1187</v>
      </c>
      <c r="BP1192" s="3"/>
      <c r="BQ1192" s="3"/>
      <c r="BR1192" s="3"/>
      <c r="BS1192" s="3"/>
      <c r="BT1192" s="23">
        <v>1187</v>
      </c>
      <c r="BU1192" s="4">
        <f t="shared" si="72"/>
        <v>0</v>
      </c>
      <c r="BV1192" s="4">
        <f t="shared" si="73"/>
        <v>0</v>
      </c>
      <c r="BW1192" s="23"/>
      <c r="BX1192" s="4">
        <f t="shared" si="74"/>
        <v>1</v>
      </c>
      <c r="BY1192" s="4">
        <f t="shared" si="75"/>
        <v>1</v>
      </c>
    </row>
    <row r="1193" spans="1:77">
      <c r="A1193" s="23">
        <v>1188</v>
      </c>
      <c r="BP1193" s="3"/>
      <c r="BQ1193" s="3"/>
      <c r="BR1193" s="3"/>
      <c r="BS1193" s="3"/>
      <c r="BT1193" s="23">
        <v>1188</v>
      </c>
      <c r="BU1193" s="4">
        <f t="shared" si="72"/>
        <v>0</v>
      </c>
      <c r="BV1193" s="4">
        <f t="shared" si="73"/>
        <v>0</v>
      </c>
      <c r="BW1193" s="23"/>
      <c r="BX1193" s="4">
        <f t="shared" si="74"/>
        <v>1</v>
      </c>
      <c r="BY1193" s="4">
        <f t="shared" si="75"/>
        <v>1</v>
      </c>
    </row>
    <row r="1194" spans="1:77">
      <c r="A1194" s="23">
        <v>1189</v>
      </c>
      <c r="BP1194" s="3"/>
      <c r="BQ1194" s="3"/>
      <c r="BR1194" s="3"/>
      <c r="BS1194" s="3"/>
      <c r="BT1194" s="23">
        <v>1189</v>
      </c>
      <c r="BU1194" s="4">
        <f t="shared" si="72"/>
        <v>0</v>
      </c>
      <c r="BV1194" s="4">
        <f t="shared" si="73"/>
        <v>0</v>
      </c>
      <c r="BW1194" s="23"/>
      <c r="BX1194" s="4">
        <f t="shared" si="74"/>
        <v>1</v>
      </c>
      <c r="BY1194" s="4">
        <f t="shared" si="75"/>
        <v>1</v>
      </c>
    </row>
    <row r="1195" spans="1:77">
      <c r="A1195" s="23">
        <v>1190</v>
      </c>
      <c r="BP1195" s="3"/>
      <c r="BQ1195" s="3"/>
      <c r="BR1195" s="3"/>
      <c r="BS1195" s="3"/>
      <c r="BT1195" s="23">
        <v>1190</v>
      </c>
      <c r="BU1195" s="4">
        <f t="shared" si="72"/>
        <v>0</v>
      </c>
      <c r="BV1195" s="4">
        <f t="shared" si="73"/>
        <v>0</v>
      </c>
      <c r="BW1195" s="23"/>
      <c r="BX1195" s="4">
        <f t="shared" si="74"/>
        <v>1</v>
      </c>
      <c r="BY1195" s="4">
        <f t="shared" si="75"/>
        <v>1</v>
      </c>
    </row>
    <row r="1196" spans="1:77">
      <c r="A1196" s="23">
        <v>1191</v>
      </c>
      <c r="BP1196" s="3"/>
      <c r="BQ1196" s="3"/>
      <c r="BR1196" s="3"/>
      <c r="BS1196" s="3"/>
      <c r="BT1196" s="23">
        <v>1191</v>
      </c>
      <c r="BU1196" s="4">
        <f t="shared" si="72"/>
        <v>0</v>
      </c>
      <c r="BV1196" s="4">
        <f t="shared" si="73"/>
        <v>0</v>
      </c>
      <c r="BW1196" s="23"/>
      <c r="BX1196" s="4">
        <f t="shared" si="74"/>
        <v>1</v>
      </c>
      <c r="BY1196" s="4">
        <f t="shared" si="75"/>
        <v>1</v>
      </c>
    </row>
    <row r="1197" spans="1:77">
      <c r="A1197" s="23">
        <v>1192</v>
      </c>
      <c r="BP1197" s="3"/>
      <c r="BQ1197" s="3"/>
      <c r="BR1197" s="3"/>
      <c r="BS1197" s="3"/>
      <c r="BT1197" s="23">
        <v>1192</v>
      </c>
      <c r="BU1197" s="4">
        <f t="shared" si="72"/>
        <v>0</v>
      </c>
      <c r="BV1197" s="4">
        <f t="shared" si="73"/>
        <v>0</v>
      </c>
      <c r="BW1197" s="23"/>
      <c r="BX1197" s="4">
        <f t="shared" si="74"/>
        <v>1</v>
      </c>
      <c r="BY1197" s="4">
        <f t="shared" si="75"/>
        <v>1</v>
      </c>
    </row>
    <row r="1198" spans="1:77">
      <c r="A1198" s="23">
        <v>1193</v>
      </c>
      <c r="BP1198" s="3"/>
      <c r="BQ1198" s="3"/>
      <c r="BR1198" s="3"/>
      <c r="BS1198" s="3"/>
      <c r="BT1198" s="23">
        <v>1193</v>
      </c>
      <c r="BU1198" s="4">
        <f t="shared" si="72"/>
        <v>0</v>
      </c>
      <c r="BV1198" s="4">
        <f t="shared" si="73"/>
        <v>0</v>
      </c>
      <c r="BW1198" s="23"/>
      <c r="BX1198" s="4">
        <f t="shared" si="74"/>
        <v>1</v>
      </c>
      <c r="BY1198" s="4">
        <f t="shared" si="75"/>
        <v>1</v>
      </c>
    </row>
    <row r="1199" spans="1:77">
      <c r="A1199" s="23">
        <v>1194</v>
      </c>
      <c r="BP1199" s="3"/>
      <c r="BQ1199" s="3"/>
      <c r="BR1199" s="3"/>
      <c r="BS1199" s="3"/>
      <c r="BT1199" s="23">
        <v>1194</v>
      </c>
      <c r="BU1199" s="4">
        <f t="shared" si="72"/>
        <v>0</v>
      </c>
      <c r="BV1199" s="4">
        <f t="shared" si="73"/>
        <v>0</v>
      </c>
      <c r="BW1199" s="23"/>
      <c r="BX1199" s="4">
        <f t="shared" si="74"/>
        <v>1</v>
      </c>
      <c r="BY1199" s="4">
        <f t="shared" si="75"/>
        <v>1</v>
      </c>
    </row>
    <row r="1200" spans="1:77">
      <c r="A1200" s="23">
        <v>1195</v>
      </c>
      <c r="BP1200" s="3"/>
      <c r="BQ1200" s="3"/>
      <c r="BR1200" s="3"/>
      <c r="BS1200" s="3"/>
      <c r="BT1200" s="23">
        <v>1195</v>
      </c>
      <c r="BU1200" s="4">
        <f t="shared" si="72"/>
        <v>0</v>
      </c>
      <c r="BV1200" s="4">
        <f t="shared" si="73"/>
        <v>0</v>
      </c>
      <c r="BW1200" s="23"/>
      <c r="BX1200" s="4">
        <f t="shared" si="74"/>
        <v>1</v>
      </c>
      <c r="BY1200" s="4">
        <f t="shared" si="75"/>
        <v>1</v>
      </c>
    </row>
    <row r="1201" spans="1:77">
      <c r="A1201" s="23">
        <v>1196</v>
      </c>
      <c r="BP1201" s="3"/>
      <c r="BQ1201" s="3"/>
      <c r="BR1201" s="3"/>
      <c r="BS1201" s="3"/>
      <c r="BT1201" s="23">
        <v>1196</v>
      </c>
      <c r="BU1201" s="4">
        <f t="shared" si="72"/>
        <v>0</v>
      </c>
      <c r="BV1201" s="4">
        <f t="shared" si="73"/>
        <v>0</v>
      </c>
      <c r="BW1201" s="23"/>
      <c r="BX1201" s="4">
        <f t="shared" si="74"/>
        <v>1</v>
      </c>
      <c r="BY1201" s="4">
        <f t="shared" si="75"/>
        <v>1</v>
      </c>
    </row>
    <row r="1202" spans="1:77">
      <c r="A1202" s="23">
        <v>1197</v>
      </c>
      <c r="BP1202" s="3"/>
      <c r="BQ1202" s="3"/>
      <c r="BR1202" s="3"/>
      <c r="BS1202" s="3"/>
      <c r="BT1202" s="23">
        <v>1197</v>
      </c>
      <c r="BU1202" s="4">
        <f t="shared" si="72"/>
        <v>0</v>
      </c>
      <c r="BV1202" s="4">
        <f t="shared" si="73"/>
        <v>0</v>
      </c>
      <c r="BW1202" s="23"/>
      <c r="BX1202" s="4">
        <f t="shared" si="74"/>
        <v>1</v>
      </c>
      <c r="BY1202" s="4">
        <f t="shared" si="75"/>
        <v>1</v>
      </c>
    </row>
    <row r="1203" spans="1:77">
      <c r="A1203" s="23">
        <v>1198</v>
      </c>
      <c r="BP1203" s="3"/>
      <c r="BQ1203" s="3"/>
      <c r="BR1203" s="3"/>
      <c r="BS1203" s="3"/>
      <c r="BT1203" s="23">
        <v>1198</v>
      </c>
      <c r="BU1203" s="4">
        <f t="shared" si="72"/>
        <v>0</v>
      </c>
      <c r="BV1203" s="4">
        <f t="shared" si="73"/>
        <v>0</v>
      </c>
      <c r="BW1203" s="23"/>
      <c r="BX1203" s="4">
        <f t="shared" si="74"/>
        <v>1</v>
      </c>
      <c r="BY1203" s="4">
        <f t="shared" si="75"/>
        <v>1</v>
      </c>
    </row>
    <row r="1204" spans="1:77">
      <c r="A1204" s="23">
        <v>1199</v>
      </c>
      <c r="BP1204" s="3"/>
      <c r="BQ1204" s="3"/>
      <c r="BR1204" s="3"/>
      <c r="BS1204" s="3"/>
      <c r="BT1204" s="23">
        <v>1199</v>
      </c>
      <c r="BU1204" s="4">
        <f t="shared" si="72"/>
        <v>0</v>
      </c>
      <c r="BV1204" s="4">
        <f t="shared" si="73"/>
        <v>0</v>
      </c>
      <c r="BW1204" s="23"/>
      <c r="BX1204" s="4">
        <f t="shared" si="74"/>
        <v>1</v>
      </c>
      <c r="BY1204" s="4">
        <f t="shared" si="75"/>
        <v>1</v>
      </c>
    </row>
    <row r="1205" spans="1:77">
      <c r="A1205" s="23">
        <v>1200</v>
      </c>
      <c r="BP1205" s="3"/>
      <c r="BQ1205" s="3"/>
      <c r="BR1205" s="3"/>
      <c r="BS1205" s="3"/>
      <c r="BT1205" s="23">
        <v>1200</v>
      </c>
      <c r="BU1205" s="4">
        <f t="shared" si="72"/>
        <v>0</v>
      </c>
      <c r="BV1205" s="4">
        <f t="shared" si="73"/>
        <v>0</v>
      </c>
      <c r="BW1205" s="23"/>
      <c r="BX1205" s="4">
        <f t="shared" si="74"/>
        <v>1</v>
      </c>
      <c r="BY1205" s="4">
        <f t="shared" si="75"/>
        <v>1</v>
      </c>
    </row>
    <row r="1206" spans="1:77">
      <c r="A1206" s="23">
        <v>1201</v>
      </c>
      <c r="BP1206" s="3"/>
      <c r="BQ1206" s="3"/>
      <c r="BR1206" s="3"/>
      <c r="BS1206" s="3"/>
      <c r="BT1206" s="23">
        <v>1201</v>
      </c>
      <c r="BU1206" s="4">
        <f t="shared" si="72"/>
        <v>0</v>
      </c>
      <c r="BV1206" s="4">
        <f t="shared" si="73"/>
        <v>0</v>
      </c>
      <c r="BW1206" s="23"/>
      <c r="BX1206" s="4">
        <f t="shared" si="74"/>
        <v>1</v>
      </c>
      <c r="BY1206" s="4">
        <f t="shared" si="75"/>
        <v>1</v>
      </c>
    </row>
    <row r="1207" spans="1:77">
      <c r="A1207" s="23">
        <v>1202</v>
      </c>
      <c r="BP1207" s="3"/>
      <c r="BQ1207" s="3"/>
      <c r="BR1207" s="3"/>
      <c r="BS1207" s="3"/>
      <c r="BT1207" s="23">
        <v>1202</v>
      </c>
      <c r="BU1207" s="4">
        <f t="shared" si="72"/>
        <v>0</v>
      </c>
      <c r="BV1207" s="4">
        <f t="shared" si="73"/>
        <v>0</v>
      </c>
      <c r="BW1207" s="23"/>
      <c r="BX1207" s="4">
        <f t="shared" si="74"/>
        <v>1</v>
      </c>
      <c r="BY1207" s="4">
        <f t="shared" si="75"/>
        <v>1</v>
      </c>
    </row>
    <row r="1208" spans="1:77">
      <c r="A1208" s="23">
        <v>1203</v>
      </c>
      <c r="BP1208" s="3"/>
      <c r="BQ1208" s="3"/>
      <c r="BR1208" s="3"/>
      <c r="BS1208" s="3"/>
      <c r="BT1208" s="23">
        <v>1203</v>
      </c>
      <c r="BU1208" s="4">
        <f t="shared" si="72"/>
        <v>0</v>
      </c>
      <c r="BV1208" s="4">
        <f t="shared" si="73"/>
        <v>0</v>
      </c>
      <c r="BW1208" s="23"/>
      <c r="BX1208" s="4">
        <f t="shared" si="74"/>
        <v>1</v>
      </c>
      <c r="BY1208" s="4">
        <f t="shared" si="75"/>
        <v>1</v>
      </c>
    </row>
    <row r="1209" spans="1:77">
      <c r="A1209" s="23">
        <v>1204</v>
      </c>
      <c r="BP1209" s="3"/>
      <c r="BQ1209" s="3"/>
      <c r="BR1209" s="3"/>
      <c r="BS1209" s="3"/>
      <c r="BT1209" s="23">
        <v>1204</v>
      </c>
      <c r="BU1209" s="4">
        <f t="shared" si="72"/>
        <v>0</v>
      </c>
      <c r="BV1209" s="4">
        <f t="shared" si="73"/>
        <v>0</v>
      </c>
      <c r="BW1209" s="23"/>
      <c r="BX1209" s="4">
        <f t="shared" si="74"/>
        <v>1</v>
      </c>
      <c r="BY1209" s="4">
        <f t="shared" si="75"/>
        <v>1</v>
      </c>
    </row>
    <row r="1210" spans="1:77">
      <c r="A1210" s="23">
        <v>1205</v>
      </c>
      <c r="BP1210" s="3"/>
      <c r="BQ1210" s="3"/>
      <c r="BR1210" s="3"/>
      <c r="BS1210" s="3"/>
      <c r="BT1210" s="23">
        <v>1205</v>
      </c>
      <c r="BU1210" s="4">
        <f t="shared" si="72"/>
        <v>0</v>
      </c>
      <c r="BV1210" s="4">
        <f t="shared" si="73"/>
        <v>0</v>
      </c>
      <c r="BW1210" s="23"/>
      <c r="BX1210" s="4">
        <f t="shared" si="74"/>
        <v>1</v>
      </c>
      <c r="BY1210" s="4">
        <f t="shared" si="75"/>
        <v>1</v>
      </c>
    </row>
    <row r="1211" spans="1:77">
      <c r="A1211" s="23">
        <v>1206</v>
      </c>
      <c r="BP1211" s="3"/>
      <c r="BQ1211" s="3"/>
      <c r="BR1211" s="3"/>
      <c r="BS1211" s="3"/>
      <c r="BT1211" s="23">
        <v>1206</v>
      </c>
      <c r="BU1211" s="4">
        <f t="shared" si="72"/>
        <v>0</v>
      </c>
      <c r="BV1211" s="4">
        <f t="shared" si="73"/>
        <v>0</v>
      </c>
      <c r="BW1211" s="23"/>
      <c r="BX1211" s="4">
        <f t="shared" si="74"/>
        <v>1</v>
      </c>
      <c r="BY1211" s="4">
        <f t="shared" si="75"/>
        <v>1</v>
      </c>
    </row>
    <row r="1212" spans="1:77">
      <c r="A1212" s="23">
        <v>1207</v>
      </c>
      <c r="BP1212" s="3"/>
      <c r="BQ1212" s="3"/>
      <c r="BR1212" s="3"/>
      <c r="BS1212" s="3"/>
      <c r="BT1212" s="23">
        <v>1207</v>
      </c>
      <c r="BU1212" s="4">
        <f t="shared" si="72"/>
        <v>0</v>
      </c>
      <c r="BV1212" s="4">
        <f t="shared" si="73"/>
        <v>0</v>
      </c>
      <c r="BW1212" s="23"/>
      <c r="BX1212" s="4">
        <f t="shared" si="74"/>
        <v>1</v>
      </c>
      <c r="BY1212" s="4">
        <f t="shared" si="75"/>
        <v>1</v>
      </c>
    </row>
    <row r="1213" spans="1:77">
      <c r="A1213" s="23">
        <v>1208</v>
      </c>
      <c r="BP1213" s="3"/>
      <c r="BQ1213" s="3"/>
      <c r="BR1213" s="3"/>
      <c r="BS1213" s="3"/>
      <c r="BT1213" s="23">
        <v>1208</v>
      </c>
      <c r="BU1213" s="4">
        <f t="shared" si="72"/>
        <v>0</v>
      </c>
      <c r="BV1213" s="4">
        <f t="shared" si="73"/>
        <v>0</v>
      </c>
      <c r="BW1213" s="23"/>
      <c r="BX1213" s="4">
        <f t="shared" si="74"/>
        <v>1</v>
      </c>
      <c r="BY1213" s="4">
        <f t="shared" si="75"/>
        <v>1</v>
      </c>
    </row>
    <row r="1214" spans="1:77">
      <c r="A1214" s="23">
        <v>1209</v>
      </c>
      <c r="BP1214" s="3"/>
      <c r="BQ1214" s="3"/>
      <c r="BR1214" s="3"/>
      <c r="BS1214" s="3"/>
      <c r="BT1214" s="23">
        <v>1209</v>
      </c>
      <c r="BU1214" s="4">
        <f t="shared" si="72"/>
        <v>0</v>
      </c>
      <c r="BV1214" s="4">
        <f t="shared" si="73"/>
        <v>0</v>
      </c>
      <c r="BW1214" s="23"/>
      <c r="BX1214" s="4">
        <f t="shared" si="74"/>
        <v>1</v>
      </c>
      <c r="BY1214" s="4">
        <f t="shared" si="75"/>
        <v>1</v>
      </c>
    </row>
    <row r="1215" spans="1:77">
      <c r="A1215" s="23">
        <v>1210</v>
      </c>
      <c r="BP1215" s="3"/>
      <c r="BQ1215" s="3"/>
      <c r="BR1215" s="3"/>
      <c r="BS1215" s="3"/>
      <c r="BT1215" s="23">
        <v>1210</v>
      </c>
      <c r="BU1215" s="4">
        <f t="shared" si="72"/>
        <v>0</v>
      </c>
      <c r="BV1215" s="4">
        <f t="shared" si="73"/>
        <v>0</v>
      </c>
      <c r="BW1215" s="23"/>
      <c r="BX1215" s="4">
        <f t="shared" si="74"/>
        <v>1</v>
      </c>
      <c r="BY1215" s="4">
        <f t="shared" si="75"/>
        <v>1</v>
      </c>
    </row>
    <row r="1216" spans="1:77">
      <c r="A1216" s="23">
        <v>1211</v>
      </c>
      <c r="BP1216" s="3"/>
      <c r="BQ1216" s="3"/>
      <c r="BR1216" s="3"/>
      <c r="BS1216" s="3"/>
      <c r="BT1216" s="23">
        <v>1211</v>
      </c>
      <c r="BU1216" s="4">
        <f t="shared" si="72"/>
        <v>0</v>
      </c>
      <c r="BV1216" s="4">
        <f t="shared" si="73"/>
        <v>0</v>
      </c>
      <c r="BW1216" s="23"/>
      <c r="BX1216" s="4">
        <f t="shared" si="74"/>
        <v>1</v>
      </c>
      <c r="BY1216" s="4">
        <f t="shared" si="75"/>
        <v>1</v>
      </c>
    </row>
    <row r="1217" spans="1:77">
      <c r="A1217" s="23">
        <v>1212</v>
      </c>
      <c r="BP1217" s="3"/>
      <c r="BQ1217" s="3"/>
      <c r="BR1217" s="3"/>
      <c r="BS1217" s="3"/>
      <c r="BT1217" s="23">
        <v>1212</v>
      </c>
      <c r="BU1217" s="4">
        <f t="shared" si="72"/>
        <v>0</v>
      </c>
      <c r="BV1217" s="4">
        <f t="shared" si="73"/>
        <v>0</v>
      </c>
      <c r="BW1217" s="23"/>
      <c r="BX1217" s="4">
        <f t="shared" si="74"/>
        <v>1</v>
      </c>
      <c r="BY1217" s="4">
        <f t="shared" si="75"/>
        <v>1</v>
      </c>
    </row>
    <row r="1218" spans="1:77">
      <c r="A1218" s="23">
        <v>1213</v>
      </c>
      <c r="BP1218" s="3"/>
      <c r="BQ1218" s="3"/>
      <c r="BR1218" s="3"/>
      <c r="BS1218" s="3"/>
      <c r="BT1218" s="23">
        <v>1213</v>
      </c>
      <c r="BU1218" s="4">
        <f t="shared" si="72"/>
        <v>0</v>
      </c>
      <c r="BV1218" s="4">
        <f t="shared" si="73"/>
        <v>0</v>
      </c>
      <c r="BW1218" s="23"/>
      <c r="BX1218" s="4">
        <f t="shared" si="74"/>
        <v>1</v>
      </c>
      <c r="BY1218" s="4">
        <f t="shared" si="75"/>
        <v>1</v>
      </c>
    </row>
    <row r="1219" spans="1:77">
      <c r="A1219" s="23">
        <v>1214</v>
      </c>
      <c r="BP1219" s="3"/>
      <c r="BQ1219" s="3"/>
      <c r="BR1219" s="3"/>
      <c r="BS1219" s="3"/>
      <c r="BT1219" s="23">
        <v>1214</v>
      </c>
      <c r="BU1219" s="4">
        <f t="shared" si="72"/>
        <v>0</v>
      </c>
      <c r="BV1219" s="4">
        <f t="shared" si="73"/>
        <v>0</v>
      </c>
      <c r="BW1219" s="23"/>
      <c r="BX1219" s="4">
        <f t="shared" si="74"/>
        <v>1</v>
      </c>
      <c r="BY1219" s="4">
        <f t="shared" si="75"/>
        <v>1</v>
      </c>
    </row>
    <row r="1220" spans="1:77">
      <c r="A1220" s="23">
        <v>1215</v>
      </c>
      <c r="BP1220" s="3"/>
      <c r="BQ1220" s="3"/>
      <c r="BR1220" s="3"/>
      <c r="BS1220" s="3"/>
      <c r="BT1220" s="23">
        <v>1215</v>
      </c>
      <c r="BU1220" s="4">
        <f t="shared" si="72"/>
        <v>0</v>
      </c>
      <c r="BV1220" s="4">
        <f t="shared" si="73"/>
        <v>0</v>
      </c>
      <c r="BW1220" s="23"/>
      <c r="BX1220" s="4">
        <f t="shared" si="74"/>
        <v>1</v>
      </c>
      <c r="BY1220" s="4">
        <f t="shared" si="75"/>
        <v>1</v>
      </c>
    </row>
    <row r="1221" spans="1:77">
      <c r="A1221" s="23">
        <v>1216</v>
      </c>
      <c r="BP1221" s="3"/>
      <c r="BQ1221" s="3"/>
      <c r="BR1221" s="3"/>
      <c r="BS1221" s="3"/>
      <c r="BT1221" s="23">
        <v>1216</v>
      </c>
      <c r="BU1221" s="4">
        <f t="shared" si="72"/>
        <v>0</v>
      </c>
      <c r="BV1221" s="4">
        <f t="shared" si="73"/>
        <v>0</v>
      </c>
      <c r="BW1221" s="23"/>
      <c r="BX1221" s="4">
        <f t="shared" si="74"/>
        <v>1</v>
      </c>
      <c r="BY1221" s="4">
        <f t="shared" si="75"/>
        <v>1</v>
      </c>
    </row>
    <row r="1222" spans="1:77">
      <c r="A1222" s="23">
        <v>1217</v>
      </c>
      <c r="BP1222" s="3"/>
      <c r="BQ1222" s="3"/>
      <c r="BR1222" s="3"/>
      <c r="BS1222" s="3"/>
      <c r="BT1222" s="23">
        <v>1217</v>
      </c>
      <c r="BU1222" s="4">
        <f t="shared" si="72"/>
        <v>0</v>
      </c>
      <c r="BV1222" s="4">
        <f t="shared" si="73"/>
        <v>0</v>
      </c>
      <c r="BW1222" s="23"/>
      <c r="BX1222" s="4">
        <f t="shared" si="74"/>
        <v>1</v>
      </c>
      <c r="BY1222" s="4">
        <f t="shared" si="75"/>
        <v>1</v>
      </c>
    </row>
    <row r="1223" spans="1:77">
      <c r="A1223" s="23">
        <v>1218</v>
      </c>
      <c r="BP1223" s="3"/>
      <c r="BQ1223" s="3"/>
      <c r="BR1223" s="3"/>
      <c r="BS1223" s="3"/>
      <c r="BT1223" s="23">
        <v>1218</v>
      </c>
      <c r="BU1223" s="4">
        <f t="shared" ref="BU1223:BU1286" si="76">BP1223*$BV$1-BQ1223</f>
        <v>0</v>
      </c>
      <c r="BV1223" s="4">
        <f t="shared" ref="BV1223:BV1286" si="77">BR1223*$BV$1-BS1223</f>
        <v>0</v>
      </c>
      <c r="BW1223" s="23"/>
      <c r="BX1223" s="4">
        <f t="shared" ref="BX1223:BX1286" si="78">IF(BU1223=MAX($BU1223:$BV1223),1,0)</f>
        <v>1</v>
      </c>
      <c r="BY1223" s="4">
        <f t="shared" ref="BY1223:BY1286" si="79">IF(BV1223=MAX($BU1223:$BV1223),1,0)</f>
        <v>1</v>
      </c>
    </row>
    <row r="1224" spans="1:77">
      <c r="A1224" s="23">
        <v>1219</v>
      </c>
      <c r="BP1224" s="3"/>
      <c r="BQ1224" s="3"/>
      <c r="BR1224" s="3"/>
      <c r="BS1224" s="3"/>
      <c r="BT1224" s="23">
        <v>1219</v>
      </c>
      <c r="BU1224" s="4">
        <f t="shared" si="76"/>
        <v>0</v>
      </c>
      <c r="BV1224" s="4">
        <f t="shared" si="77"/>
        <v>0</v>
      </c>
      <c r="BW1224" s="23"/>
      <c r="BX1224" s="4">
        <f t="shared" si="78"/>
        <v>1</v>
      </c>
      <c r="BY1224" s="4">
        <f t="shared" si="79"/>
        <v>1</v>
      </c>
    </row>
    <row r="1225" spans="1:77">
      <c r="A1225" s="23">
        <v>1220</v>
      </c>
      <c r="BP1225" s="3"/>
      <c r="BQ1225" s="3"/>
      <c r="BR1225" s="3"/>
      <c r="BS1225" s="3"/>
      <c r="BT1225" s="23">
        <v>1220</v>
      </c>
      <c r="BU1225" s="4">
        <f t="shared" si="76"/>
        <v>0</v>
      </c>
      <c r="BV1225" s="4">
        <f t="shared" si="77"/>
        <v>0</v>
      </c>
      <c r="BW1225" s="23"/>
      <c r="BX1225" s="4">
        <f t="shared" si="78"/>
        <v>1</v>
      </c>
      <c r="BY1225" s="4">
        <f t="shared" si="79"/>
        <v>1</v>
      </c>
    </row>
    <row r="1226" spans="1:77">
      <c r="A1226" s="23">
        <v>1221</v>
      </c>
      <c r="BP1226" s="3"/>
      <c r="BQ1226" s="3"/>
      <c r="BR1226" s="3"/>
      <c r="BS1226" s="3"/>
      <c r="BT1226" s="23">
        <v>1221</v>
      </c>
      <c r="BU1226" s="4">
        <f t="shared" si="76"/>
        <v>0</v>
      </c>
      <c r="BV1226" s="4">
        <f t="shared" si="77"/>
        <v>0</v>
      </c>
      <c r="BW1226" s="23"/>
      <c r="BX1226" s="4">
        <f t="shared" si="78"/>
        <v>1</v>
      </c>
      <c r="BY1226" s="4">
        <f t="shared" si="79"/>
        <v>1</v>
      </c>
    </row>
    <row r="1227" spans="1:77">
      <c r="A1227" s="23">
        <v>1222</v>
      </c>
      <c r="BP1227" s="3"/>
      <c r="BQ1227" s="3"/>
      <c r="BR1227" s="3"/>
      <c r="BS1227" s="3"/>
      <c r="BT1227" s="23">
        <v>1222</v>
      </c>
      <c r="BU1227" s="4">
        <f t="shared" si="76"/>
        <v>0</v>
      </c>
      <c r="BV1227" s="4">
        <f t="shared" si="77"/>
        <v>0</v>
      </c>
      <c r="BW1227" s="23"/>
      <c r="BX1227" s="4">
        <f t="shared" si="78"/>
        <v>1</v>
      </c>
      <c r="BY1227" s="4">
        <f t="shared" si="79"/>
        <v>1</v>
      </c>
    </row>
    <row r="1228" spans="1:77">
      <c r="A1228" s="23">
        <v>1223</v>
      </c>
      <c r="BP1228" s="3"/>
      <c r="BQ1228" s="3"/>
      <c r="BR1228" s="3"/>
      <c r="BS1228" s="3"/>
      <c r="BT1228" s="23">
        <v>1223</v>
      </c>
      <c r="BU1228" s="4">
        <f t="shared" si="76"/>
        <v>0</v>
      </c>
      <c r="BV1228" s="4">
        <f t="shared" si="77"/>
        <v>0</v>
      </c>
      <c r="BW1228" s="23"/>
      <c r="BX1228" s="4">
        <f t="shared" si="78"/>
        <v>1</v>
      </c>
      <c r="BY1228" s="4">
        <f t="shared" si="79"/>
        <v>1</v>
      </c>
    </row>
    <row r="1229" spans="1:77">
      <c r="A1229" s="23">
        <v>1224</v>
      </c>
      <c r="BP1229" s="3"/>
      <c r="BQ1229" s="3"/>
      <c r="BR1229" s="3"/>
      <c r="BS1229" s="3"/>
      <c r="BT1229" s="23">
        <v>1224</v>
      </c>
      <c r="BU1229" s="4">
        <f t="shared" si="76"/>
        <v>0</v>
      </c>
      <c r="BV1229" s="4">
        <f t="shared" si="77"/>
        <v>0</v>
      </c>
      <c r="BW1229" s="23"/>
      <c r="BX1229" s="4">
        <f t="shared" si="78"/>
        <v>1</v>
      </c>
      <c r="BY1229" s="4">
        <f t="shared" si="79"/>
        <v>1</v>
      </c>
    </row>
    <row r="1230" spans="1:77">
      <c r="A1230" s="23">
        <v>1225</v>
      </c>
      <c r="BP1230" s="3"/>
      <c r="BQ1230" s="3"/>
      <c r="BR1230" s="3"/>
      <c r="BS1230" s="3"/>
      <c r="BT1230" s="23">
        <v>1225</v>
      </c>
      <c r="BU1230" s="4">
        <f t="shared" si="76"/>
        <v>0</v>
      </c>
      <c r="BV1230" s="4">
        <f t="shared" si="77"/>
        <v>0</v>
      </c>
      <c r="BW1230" s="23"/>
      <c r="BX1230" s="4">
        <f t="shared" si="78"/>
        <v>1</v>
      </c>
      <c r="BY1230" s="4">
        <f t="shared" si="79"/>
        <v>1</v>
      </c>
    </row>
    <row r="1231" spans="1:77">
      <c r="A1231" s="23">
        <v>1226</v>
      </c>
      <c r="BP1231" s="3"/>
      <c r="BQ1231" s="3"/>
      <c r="BR1231" s="3"/>
      <c r="BS1231" s="3"/>
      <c r="BT1231" s="23">
        <v>1226</v>
      </c>
      <c r="BU1231" s="4">
        <f t="shared" si="76"/>
        <v>0</v>
      </c>
      <c r="BV1231" s="4">
        <f t="shared" si="77"/>
        <v>0</v>
      </c>
      <c r="BW1231" s="23"/>
      <c r="BX1231" s="4">
        <f t="shared" si="78"/>
        <v>1</v>
      </c>
      <c r="BY1231" s="4">
        <f t="shared" si="79"/>
        <v>1</v>
      </c>
    </row>
    <row r="1232" spans="1:77">
      <c r="A1232" s="23">
        <v>1227</v>
      </c>
      <c r="BP1232" s="3"/>
      <c r="BQ1232" s="3"/>
      <c r="BR1232" s="3"/>
      <c r="BS1232" s="3"/>
      <c r="BT1232" s="23">
        <v>1227</v>
      </c>
      <c r="BU1232" s="4">
        <f t="shared" si="76"/>
        <v>0</v>
      </c>
      <c r="BV1232" s="4">
        <f t="shared" si="77"/>
        <v>0</v>
      </c>
      <c r="BW1232" s="23"/>
      <c r="BX1232" s="4">
        <f t="shared" si="78"/>
        <v>1</v>
      </c>
      <c r="BY1232" s="4">
        <f t="shared" si="79"/>
        <v>1</v>
      </c>
    </row>
    <row r="1233" spans="1:77">
      <c r="A1233" s="23">
        <v>1228</v>
      </c>
      <c r="BP1233" s="3"/>
      <c r="BQ1233" s="3"/>
      <c r="BR1233" s="3"/>
      <c r="BS1233" s="3"/>
      <c r="BT1233" s="23">
        <v>1228</v>
      </c>
      <c r="BU1233" s="4">
        <f t="shared" si="76"/>
        <v>0</v>
      </c>
      <c r="BV1233" s="4">
        <f t="shared" si="77"/>
        <v>0</v>
      </c>
      <c r="BW1233" s="23"/>
      <c r="BX1233" s="4">
        <f t="shared" si="78"/>
        <v>1</v>
      </c>
      <c r="BY1233" s="4">
        <f t="shared" si="79"/>
        <v>1</v>
      </c>
    </row>
    <row r="1234" spans="1:77">
      <c r="A1234" s="23">
        <v>1229</v>
      </c>
      <c r="BP1234" s="3"/>
      <c r="BQ1234" s="3"/>
      <c r="BR1234" s="3"/>
      <c r="BS1234" s="3"/>
      <c r="BT1234" s="23">
        <v>1229</v>
      </c>
      <c r="BU1234" s="4">
        <f t="shared" si="76"/>
        <v>0</v>
      </c>
      <c r="BV1234" s="4">
        <f t="shared" si="77"/>
        <v>0</v>
      </c>
      <c r="BW1234" s="23"/>
      <c r="BX1234" s="4">
        <f t="shared" si="78"/>
        <v>1</v>
      </c>
      <c r="BY1234" s="4">
        <f t="shared" si="79"/>
        <v>1</v>
      </c>
    </row>
    <row r="1235" spans="1:77">
      <c r="A1235" s="23">
        <v>1230</v>
      </c>
      <c r="BP1235" s="3"/>
      <c r="BQ1235" s="3"/>
      <c r="BR1235" s="3"/>
      <c r="BS1235" s="3"/>
      <c r="BT1235" s="23">
        <v>1230</v>
      </c>
      <c r="BU1235" s="4">
        <f t="shared" si="76"/>
        <v>0</v>
      </c>
      <c r="BV1235" s="4">
        <f t="shared" si="77"/>
        <v>0</v>
      </c>
      <c r="BW1235" s="23"/>
      <c r="BX1235" s="4">
        <f t="shared" si="78"/>
        <v>1</v>
      </c>
      <c r="BY1235" s="4">
        <f t="shared" si="79"/>
        <v>1</v>
      </c>
    </row>
    <row r="1236" spans="1:77">
      <c r="A1236" s="23">
        <v>1231</v>
      </c>
      <c r="BP1236" s="3"/>
      <c r="BQ1236" s="3"/>
      <c r="BR1236" s="3"/>
      <c r="BS1236" s="3"/>
      <c r="BT1236" s="23">
        <v>1231</v>
      </c>
      <c r="BU1236" s="4">
        <f t="shared" si="76"/>
        <v>0</v>
      </c>
      <c r="BV1236" s="4">
        <f t="shared" si="77"/>
        <v>0</v>
      </c>
      <c r="BW1236" s="23"/>
      <c r="BX1236" s="4">
        <f t="shared" si="78"/>
        <v>1</v>
      </c>
      <c r="BY1236" s="4">
        <f t="shared" si="79"/>
        <v>1</v>
      </c>
    </row>
    <row r="1237" spans="1:77">
      <c r="A1237" s="23">
        <v>1232</v>
      </c>
      <c r="BP1237" s="3"/>
      <c r="BQ1237" s="3"/>
      <c r="BR1237" s="3"/>
      <c r="BS1237" s="3"/>
      <c r="BT1237" s="23">
        <v>1232</v>
      </c>
      <c r="BU1237" s="4">
        <f t="shared" si="76"/>
        <v>0</v>
      </c>
      <c r="BV1237" s="4">
        <f t="shared" si="77"/>
        <v>0</v>
      </c>
      <c r="BW1237" s="23"/>
      <c r="BX1237" s="4">
        <f t="shared" si="78"/>
        <v>1</v>
      </c>
      <c r="BY1237" s="4">
        <f t="shared" si="79"/>
        <v>1</v>
      </c>
    </row>
    <row r="1238" spans="1:77">
      <c r="A1238" s="23">
        <v>1233</v>
      </c>
      <c r="BP1238" s="3"/>
      <c r="BQ1238" s="3"/>
      <c r="BR1238" s="3"/>
      <c r="BS1238" s="3"/>
      <c r="BT1238" s="23">
        <v>1233</v>
      </c>
      <c r="BU1238" s="4">
        <f t="shared" si="76"/>
        <v>0</v>
      </c>
      <c r="BV1238" s="4">
        <f t="shared" si="77"/>
        <v>0</v>
      </c>
      <c r="BW1238" s="23"/>
      <c r="BX1238" s="4">
        <f t="shared" si="78"/>
        <v>1</v>
      </c>
      <c r="BY1238" s="4">
        <f t="shared" si="79"/>
        <v>1</v>
      </c>
    </row>
    <row r="1239" spans="1:77">
      <c r="A1239" s="23">
        <v>1234</v>
      </c>
      <c r="BP1239" s="3"/>
      <c r="BQ1239" s="3"/>
      <c r="BR1239" s="3"/>
      <c r="BS1239" s="3"/>
      <c r="BT1239" s="23">
        <v>1234</v>
      </c>
      <c r="BU1239" s="4">
        <f t="shared" si="76"/>
        <v>0</v>
      </c>
      <c r="BV1239" s="4">
        <f t="shared" si="77"/>
        <v>0</v>
      </c>
      <c r="BW1239" s="23"/>
      <c r="BX1239" s="4">
        <f t="shared" si="78"/>
        <v>1</v>
      </c>
      <c r="BY1239" s="4">
        <f t="shared" si="79"/>
        <v>1</v>
      </c>
    </row>
    <row r="1240" spans="1:77">
      <c r="A1240" s="23">
        <v>1235</v>
      </c>
      <c r="BP1240" s="3"/>
      <c r="BQ1240" s="3"/>
      <c r="BR1240" s="3"/>
      <c r="BS1240" s="3"/>
      <c r="BT1240" s="23">
        <v>1235</v>
      </c>
      <c r="BU1240" s="4">
        <f t="shared" si="76"/>
        <v>0</v>
      </c>
      <c r="BV1240" s="4">
        <f t="shared" si="77"/>
        <v>0</v>
      </c>
      <c r="BW1240" s="23"/>
      <c r="BX1240" s="4">
        <f t="shared" si="78"/>
        <v>1</v>
      </c>
      <c r="BY1240" s="4">
        <f t="shared" si="79"/>
        <v>1</v>
      </c>
    </row>
    <row r="1241" spans="1:77">
      <c r="A1241" s="23">
        <v>1236</v>
      </c>
      <c r="BP1241" s="3"/>
      <c r="BQ1241" s="3"/>
      <c r="BR1241" s="3"/>
      <c r="BS1241" s="3"/>
      <c r="BT1241" s="23">
        <v>1236</v>
      </c>
      <c r="BU1241" s="4">
        <f t="shared" si="76"/>
        <v>0</v>
      </c>
      <c r="BV1241" s="4">
        <f t="shared" si="77"/>
        <v>0</v>
      </c>
      <c r="BW1241" s="23"/>
      <c r="BX1241" s="4">
        <f t="shared" si="78"/>
        <v>1</v>
      </c>
      <c r="BY1241" s="4">
        <f t="shared" si="79"/>
        <v>1</v>
      </c>
    </row>
    <row r="1242" spans="1:77">
      <c r="A1242" s="23">
        <v>1237</v>
      </c>
      <c r="BP1242" s="3"/>
      <c r="BQ1242" s="3"/>
      <c r="BR1242" s="3"/>
      <c r="BS1242" s="3"/>
      <c r="BT1242" s="23">
        <v>1237</v>
      </c>
      <c r="BU1242" s="4">
        <f t="shared" si="76"/>
        <v>0</v>
      </c>
      <c r="BV1242" s="4">
        <f t="shared" si="77"/>
        <v>0</v>
      </c>
      <c r="BW1242" s="23"/>
      <c r="BX1242" s="4">
        <f t="shared" si="78"/>
        <v>1</v>
      </c>
      <c r="BY1242" s="4">
        <f t="shared" si="79"/>
        <v>1</v>
      </c>
    </row>
    <row r="1243" spans="1:77">
      <c r="A1243" s="23">
        <v>1238</v>
      </c>
      <c r="BP1243" s="3"/>
      <c r="BQ1243" s="3"/>
      <c r="BR1243" s="3"/>
      <c r="BS1243" s="3"/>
      <c r="BT1243" s="23">
        <v>1238</v>
      </c>
      <c r="BU1243" s="4">
        <f t="shared" si="76"/>
        <v>0</v>
      </c>
      <c r="BV1243" s="4">
        <f t="shared" si="77"/>
        <v>0</v>
      </c>
      <c r="BW1243" s="23"/>
      <c r="BX1243" s="4">
        <f t="shared" si="78"/>
        <v>1</v>
      </c>
      <c r="BY1243" s="4">
        <f t="shared" si="79"/>
        <v>1</v>
      </c>
    </row>
    <row r="1244" spans="1:77">
      <c r="A1244" s="23">
        <v>1239</v>
      </c>
      <c r="BP1244" s="3"/>
      <c r="BQ1244" s="3"/>
      <c r="BR1244" s="3"/>
      <c r="BS1244" s="3"/>
      <c r="BT1244" s="23">
        <v>1239</v>
      </c>
      <c r="BU1244" s="4">
        <f t="shared" si="76"/>
        <v>0</v>
      </c>
      <c r="BV1244" s="4">
        <f t="shared" si="77"/>
        <v>0</v>
      </c>
      <c r="BW1244" s="23"/>
      <c r="BX1244" s="4">
        <f t="shared" si="78"/>
        <v>1</v>
      </c>
      <c r="BY1244" s="4">
        <f t="shared" si="79"/>
        <v>1</v>
      </c>
    </row>
    <row r="1245" spans="1:77">
      <c r="A1245" s="23">
        <v>1240</v>
      </c>
      <c r="BP1245" s="3"/>
      <c r="BQ1245" s="3"/>
      <c r="BR1245" s="3"/>
      <c r="BS1245" s="3"/>
      <c r="BT1245" s="23">
        <v>1240</v>
      </c>
      <c r="BU1245" s="4">
        <f t="shared" si="76"/>
        <v>0</v>
      </c>
      <c r="BV1245" s="4">
        <f t="shared" si="77"/>
        <v>0</v>
      </c>
      <c r="BW1245" s="23"/>
      <c r="BX1245" s="4">
        <f t="shared" si="78"/>
        <v>1</v>
      </c>
      <c r="BY1245" s="4">
        <f t="shared" si="79"/>
        <v>1</v>
      </c>
    </row>
    <row r="1246" spans="1:77">
      <c r="A1246" s="23">
        <v>1241</v>
      </c>
      <c r="BP1246" s="3"/>
      <c r="BQ1246" s="3"/>
      <c r="BR1246" s="3"/>
      <c r="BS1246" s="3"/>
      <c r="BT1246" s="23">
        <v>1241</v>
      </c>
      <c r="BU1246" s="4">
        <f t="shared" si="76"/>
        <v>0</v>
      </c>
      <c r="BV1246" s="4">
        <f t="shared" si="77"/>
        <v>0</v>
      </c>
      <c r="BW1246" s="23"/>
      <c r="BX1246" s="4">
        <f t="shared" si="78"/>
        <v>1</v>
      </c>
      <c r="BY1246" s="4">
        <f t="shared" si="79"/>
        <v>1</v>
      </c>
    </row>
    <row r="1247" spans="1:77">
      <c r="A1247" s="23">
        <v>1242</v>
      </c>
      <c r="BP1247" s="3"/>
      <c r="BQ1247" s="3"/>
      <c r="BR1247" s="3"/>
      <c r="BS1247" s="3"/>
      <c r="BT1247" s="23">
        <v>1242</v>
      </c>
      <c r="BU1247" s="4">
        <f t="shared" si="76"/>
        <v>0</v>
      </c>
      <c r="BV1247" s="4">
        <f t="shared" si="77"/>
        <v>0</v>
      </c>
      <c r="BW1247" s="23"/>
      <c r="BX1247" s="4">
        <f t="shared" si="78"/>
        <v>1</v>
      </c>
      <c r="BY1247" s="4">
        <f t="shared" si="79"/>
        <v>1</v>
      </c>
    </row>
    <row r="1248" spans="1:77">
      <c r="A1248" s="23">
        <v>1243</v>
      </c>
      <c r="BP1248" s="3"/>
      <c r="BQ1248" s="3"/>
      <c r="BR1248" s="3"/>
      <c r="BS1248" s="3"/>
      <c r="BT1248" s="23">
        <v>1243</v>
      </c>
      <c r="BU1248" s="4">
        <f t="shared" si="76"/>
        <v>0</v>
      </c>
      <c r="BV1248" s="4">
        <f t="shared" si="77"/>
        <v>0</v>
      </c>
      <c r="BW1248" s="23"/>
      <c r="BX1248" s="4">
        <f t="shared" si="78"/>
        <v>1</v>
      </c>
      <c r="BY1248" s="4">
        <f t="shared" si="79"/>
        <v>1</v>
      </c>
    </row>
    <row r="1249" spans="1:77">
      <c r="A1249" s="23">
        <v>1244</v>
      </c>
      <c r="BP1249" s="3"/>
      <c r="BQ1249" s="3"/>
      <c r="BR1249" s="3"/>
      <c r="BS1249" s="3"/>
      <c r="BT1249" s="23">
        <v>1244</v>
      </c>
      <c r="BU1249" s="4">
        <f t="shared" si="76"/>
        <v>0</v>
      </c>
      <c r="BV1249" s="4">
        <f t="shared" si="77"/>
        <v>0</v>
      </c>
      <c r="BW1249" s="23"/>
      <c r="BX1249" s="4">
        <f t="shared" si="78"/>
        <v>1</v>
      </c>
      <c r="BY1249" s="4">
        <f t="shared" si="79"/>
        <v>1</v>
      </c>
    </row>
    <row r="1250" spans="1:77">
      <c r="A1250" s="23">
        <v>1245</v>
      </c>
      <c r="BP1250" s="3"/>
      <c r="BQ1250" s="3"/>
      <c r="BR1250" s="3"/>
      <c r="BS1250" s="3"/>
      <c r="BT1250" s="23">
        <v>1245</v>
      </c>
      <c r="BU1250" s="4">
        <f t="shared" si="76"/>
        <v>0</v>
      </c>
      <c r="BV1250" s="4">
        <f t="shared" si="77"/>
        <v>0</v>
      </c>
      <c r="BW1250" s="23"/>
      <c r="BX1250" s="4">
        <f t="shared" si="78"/>
        <v>1</v>
      </c>
      <c r="BY1250" s="4">
        <f t="shared" si="79"/>
        <v>1</v>
      </c>
    </row>
    <row r="1251" spans="1:77">
      <c r="A1251" s="23">
        <v>1246</v>
      </c>
      <c r="BP1251" s="3"/>
      <c r="BQ1251" s="3"/>
      <c r="BR1251" s="3"/>
      <c r="BS1251" s="3"/>
      <c r="BT1251" s="23">
        <v>1246</v>
      </c>
      <c r="BU1251" s="4">
        <f t="shared" si="76"/>
        <v>0</v>
      </c>
      <c r="BV1251" s="4">
        <f t="shared" si="77"/>
        <v>0</v>
      </c>
      <c r="BW1251" s="23"/>
      <c r="BX1251" s="4">
        <f t="shared" si="78"/>
        <v>1</v>
      </c>
      <c r="BY1251" s="4">
        <f t="shared" si="79"/>
        <v>1</v>
      </c>
    </row>
    <row r="1252" spans="1:77">
      <c r="A1252" s="23">
        <v>1247</v>
      </c>
      <c r="BP1252" s="3"/>
      <c r="BQ1252" s="3"/>
      <c r="BR1252" s="3"/>
      <c r="BS1252" s="3"/>
      <c r="BT1252" s="23">
        <v>1247</v>
      </c>
      <c r="BU1252" s="4">
        <f t="shared" si="76"/>
        <v>0</v>
      </c>
      <c r="BV1252" s="4">
        <f t="shared" si="77"/>
        <v>0</v>
      </c>
      <c r="BW1252" s="23"/>
      <c r="BX1252" s="4">
        <f t="shared" si="78"/>
        <v>1</v>
      </c>
      <c r="BY1252" s="4">
        <f t="shared" si="79"/>
        <v>1</v>
      </c>
    </row>
    <row r="1253" spans="1:77">
      <c r="A1253" s="23">
        <v>1248</v>
      </c>
      <c r="BP1253" s="3"/>
      <c r="BQ1253" s="3"/>
      <c r="BR1253" s="3"/>
      <c r="BS1253" s="3"/>
      <c r="BT1253" s="23">
        <v>1248</v>
      </c>
      <c r="BU1253" s="4">
        <f t="shared" si="76"/>
        <v>0</v>
      </c>
      <c r="BV1253" s="4">
        <f t="shared" si="77"/>
        <v>0</v>
      </c>
      <c r="BW1253" s="23"/>
      <c r="BX1253" s="4">
        <f t="shared" si="78"/>
        <v>1</v>
      </c>
      <c r="BY1253" s="4">
        <f t="shared" si="79"/>
        <v>1</v>
      </c>
    </row>
    <row r="1254" spans="1:77">
      <c r="A1254" s="23">
        <v>1249</v>
      </c>
      <c r="BP1254" s="3"/>
      <c r="BQ1254" s="3"/>
      <c r="BR1254" s="3"/>
      <c r="BS1254" s="3"/>
      <c r="BT1254" s="23">
        <v>1249</v>
      </c>
      <c r="BU1254" s="4">
        <f t="shared" si="76"/>
        <v>0</v>
      </c>
      <c r="BV1254" s="4">
        <f t="shared" si="77"/>
        <v>0</v>
      </c>
      <c r="BW1254" s="23"/>
      <c r="BX1254" s="4">
        <f t="shared" si="78"/>
        <v>1</v>
      </c>
      <c r="BY1254" s="4">
        <f t="shared" si="79"/>
        <v>1</v>
      </c>
    </row>
    <row r="1255" spans="1:77">
      <c r="A1255" s="23">
        <v>1250</v>
      </c>
      <c r="BP1255" s="3"/>
      <c r="BQ1255" s="3"/>
      <c r="BR1255" s="3"/>
      <c r="BS1255" s="3"/>
      <c r="BT1255" s="23">
        <v>1250</v>
      </c>
      <c r="BU1255" s="4">
        <f t="shared" si="76"/>
        <v>0</v>
      </c>
      <c r="BV1255" s="4">
        <f t="shared" si="77"/>
        <v>0</v>
      </c>
      <c r="BW1255" s="23"/>
      <c r="BX1255" s="4">
        <f t="shared" si="78"/>
        <v>1</v>
      </c>
      <c r="BY1255" s="4">
        <f t="shared" si="79"/>
        <v>1</v>
      </c>
    </row>
    <row r="1256" spans="1:77">
      <c r="A1256" s="23">
        <v>1251</v>
      </c>
      <c r="BP1256" s="3"/>
      <c r="BQ1256" s="3"/>
      <c r="BR1256" s="3"/>
      <c r="BS1256" s="3"/>
      <c r="BT1256" s="23">
        <v>1251</v>
      </c>
      <c r="BU1256" s="4">
        <f t="shared" si="76"/>
        <v>0</v>
      </c>
      <c r="BV1256" s="4">
        <f t="shared" si="77"/>
        <v>0</v>
      </c>
      <c r="BW1256" s="23"/>
      <c r="BX1256" s="4">
        <f t="shared" si="78"/>
        <v>1</v>
      </c>
      <c r="BY1256" s="4">
        <f t="shared" si="79"/>
        <v>1</v>
      </c>
    </row>
    <row r="1257" spans="1:77">
      <c r="A1257" s="23">
        <v>1252</v>
      </c>
      <c r="BP1257" s="3"/>
      <c r="BQ1257" s="3"/>
      <c r="BR1257" s="3"/>
      <c r="BS1257" s="3"/>
      <c r="BT1257" s="23">
        <v>1252</v>
      </c>
      <c r="BU1257" s="4">
        <f t="shared" si="76"/>
        <v>0</v>
      </c>
      <c r="BV1257" s="4">
        <f t="shared" si="77"/>
        <v>0</v>
      </c>
      <c r="BW1257" s="23"/>
      <c r="BX1257" s="4">
        <f t="shared" si="78"/>
        <v>1</v>
      </c>
      <c r="BY1257" s="4">
        <f t="shared" si="79"/>
        <v>1</v>
      </c>
    </row>
    <row r="1258" spans="1:77">
      <c r="A1258" s="23">
        <v>1253</v>
      </c>
      <c r="BP1258" s="3"/>
      <c r="BQ1258" s="3"/>
      <c r="BR1258" s="3"/>
      <c r="BS1258" s="3"/>
      <c r="BT1258" s="23">
        <v>1253</v>
      </c>
      <c r="BU1258" s="4">
        <f t="shared" si="76"/>
        <v>0</v>
      </c>
      <c r="BV1258" s="4">
        <f t="shared" si="77"/>
        <v>0</v>
      </c>
      <c r="BW1258" s="23"/>
      <c r="BX1258" s="4">
        <f t="shared" si="78"/>
        <v>1</v>
      </c>
      <c r="BY1258" s="4">
        <f t="shared" si="79"/>
        <v>1</v>
      </c>
    </row>
    <row r="1259" spans="1:77">
      <c r="A1259" s="23">
        <v>1254</v>
      </c>
      <c r="BP1259" s="3"/>
      <c r="BQ1259" s="3"/>
      <c r="BR1259" s="3"/>
      <c r="BS1259" s="3"/>
      <c r="BT1259" s="23">
        <v>1254</v>
      </c>
      <c r="BU1259" s="4">
        <f t="shared" si="76"/>
        <v>0</v>
      </c>
      <c r="BV1259" s="4">
        <f t="shared" si="77"/>
        <v>0</v>
      </c>
      <c r="BW1259" s="23"/>
      <c r="BX1259" s="4">
        <f t="shared" si="78"/>
        <v>1</v>
      </c>
      <c r="BY1259" s="4">
        <f t="shared" si="79"/>
        <v>1</v>
      </c>
    </row>
    <row r="1260" spans="1:77">
      <c r="A1260" s="23">
        <v>1255</v>
      </c>
      <c r="BP1260" s="3"/>
      <c r="BQ1260" s="3"/>
      <c r="BR1260" s="3"/>
      <c r="BS1260" s="3"/>
      <c r="BT1260" s="23">
        <v>1255</v>
      </c>
      <c r="BU1260" s="4">
        <f t="shared" si="76"/>
        <v>0</v>
      </c>
      <c r="BV1260" s="4">
        <f t="shared" si="77"/>
        <v>0</v>
      </c>
      <c r="BW1260" s="23"/>
      <c r="BX1260" s="4">
        <f t="shared" si="78"/>
        <v>1</v>
      </c>
      <c r="BY1260" s="4">
        <f t="shared" si="79"/>
        <v>1</v>
      </c>
    </row>
    <row r="1261" spans="1:77">
      <c r="A1261" s="23">
        <v>1256</v>
      </c>
      <c r="BP1261" s="3"/>
      <c r="BQ1261" s="3"/>
      <c r="BR1261" s="3"/>
      <c r="BS1261" s="3"/>
      <c r="BT1261" s="23">
        <v>1256</v>
      </c>
      <c r="BU1261" s="4">
        <f t="shared" si="76"/>
        <v>0</v>
      </c>
      <c r="BV1261" s="4">
        <f t="shared" si="77"/>
        <v>0</v>
      </c>
      <c r="BW1261" s="23"/>
      <c r="BX1261" s="4">
        <f t="shared" si="78"/>
        <v>1</v>
      </c>
      <c r="BY1261" s="4">
        <f t="shared" si="79"/>
        <v>1</v>
      </c>
    </row>
    <row r="1262" spans="1:77">
      <c r="A1262" s="23">
        <v>1257</v>
      </c>
      <c r="BP1262" s="3"/>
      <c r="BQ1262" s="3"/>
      <c r="BR1262" s="3"/>
      <c r="BS1262" s="3"/>
      <c r="BT1262" s="23">
        <v>1257</v>
      </c>
      <c r="BU1262" s="4">
        <f t="shared" si="76"/>
        <v>0</v>
      </c>
      <c r="BV1262" s="4">
        <f t="shared" si="77"/>
        <v>0</v>
      </c>
      <c r="BW1262" s="23"/>
      <c r="BX1262" s="4">
        <f t="shared" si="78"/>
        <v>1</v>
      </c>
      <c r="BY1262" s="4">
        <f t="shared" si="79"/>
        <v>1</v>
      </c>
    </row>
    <row r="1263" spans="1:77">
      <c r="A1263" s="23">
        <v>1258</v>
      </c>
      <c r="BP1263" s="3"/>
      <c r="BQ1263" s="3"/>
      <c r="BR1263" s="3"/>
      <c r="BS1263" s="3"/>
      <c r="BT1263" s="23">
        <v>1258</v>
      </c>
      <c r="BU1263" s="4">
        <f t="shared" si="76"/>
        <v>0</v>
      </c>
      <c r="BV1263" s="4">
        <f t="shared" si="77"/>
        <v>0</v>
      </c>
      <c r="BW1263" s="23"/>
      <c r="BX1263" s="4">
        <f t="shared" si="78"/>
        <v>1</v>
      </c>
      <c r="BY1263" s="4">
        <f t="shared" si="79"/>
        <v>1</v>
      </c>
    </row>
    <row r="1264" spans="1:77">
      <c r="A1264" s="23">
        <v>1259</v>
      </c>
      <c r="BP1264" s="3"/>
      <c r="BQ1264" s="3"/>
      <c r="BR1264" s="3"/>
      <c r="BS1264" s="3"/>
      <c r="BT1264" s="23">
        <v>1259</v>
      </c>
      <c r="BU1264" s="4">
        <f t="shared" si="76"/>
        <v>0</v>
      </c>
      <c r="BV1264" s="4">
        <f t="shared" si="77"/>
        <v>0</v>
      </c>
      <c r="BW1264" s="23"/>
      <c r="BX1264" s="4">
        <f t="shared" si="78"/>
        <v>1</v>
      </c>
      <c r="BY1264" s="4">
        <f t="shared" si="79"/>
        <v>1</v>
      </c>
    </row>
    <row r="1265" spans="1:77">
      <c r="A1265" s="23">
        <v>1260</v>
      </c>
      <c r="BP1265" s="3"/>
      <c r="BQ1265" s="3"/>
      <c r="BR1265" s="3"/>
      <c r="BS1265" s="3"/>
      <c r="BT1265" s="23">
        <v>1260</v>
      </c>
      <c r="BU1265" s="4">
        <f t="shared" si="76"/>
        <v>0</v>
      </c>
      <c r="BV1265" s="4">
        <f t="shared" si="77"/>
        <v>0</v>
      </c>
      <c r="BW1265" s="23"/>
      <c r="BX1265" s="4">
        <f t="shared" si="78"/>
        <v>1</v>
      </c>
      <c r="BY1265" s="4">
        <f t="shared" si="79"/>
        <v>1</v>
      </c>
    </row>
    <row r="1266" spans="1:77">
      <c r="A1266" s="23">
        <v>1261</v>
      </c>
      <c r="BP1266" s="3"/>
      <c r="BQ1266" s="3"/>
      <c r="BR1266" s="3"/>
      <c r="BS1266" s="3"/>
      <c r="BT1266" s="23">
        <v>1261</v>
      </c>
      <c r="BU1266" s="4">
        <f t="shared" si="76"/>
        <v>0</v>
      </c>
      <c r="BV1266" s="4">
        <f t="shared" si="77"/>
        <v>0</v>
      </c>
      <c r="BW1266" s="23"/>
      <c r="BX1266" s="4">
        <f t="shared" si="78"/>
        <v>1</v>
      </c>
      <c r="BY1266" s="4">
        <f t="shared" si="79"/>
        <v>1</v>
      </c>
    </row>
    <row r="1267" spans="1:77">
      <c r="A1267" s="23">
        <v>1262</v>
      </c>
      <c r="BP1267" s="3"/>
      <c r="BQ1267" s="3"/>
      <c r="BR1267" s="3"/>
      <c r="BS1267" s="3"/>
      <c r="BT1267" s="23">
        <v>1262</v>
      </c>
      <c r="BU1267" s="4">
        <f t="shared" si="76"/>
        <v>0</v>
      </c>
      <c r="BV1267" s="4">
        <f t="shared" si="77"/>
        <v>0</v>
      </c>
      <c r="BW1267" s="23"/>
      <c r="BX1267" s="4">
        <f t="shared" si="78"/>
        <v>1</v>
      </c>
      <c r="BY1267" s="4">
        <f t="shared" si="79"/>
        <v>1</v>
      </c>
    </row>
    <row r="1268" spans="1:77">
      <c r="A1268" s="23">
        <v>1263</v>
      </c>
      <c r="BP1268" s="3"/>
      <c r="BQ1268" s="3"/>
      <c r="BR1268" s="3"/>
      <c r="BS1268" s="3"/>
      <c r="BT1268" s="23">
        <v>1263</v>
      </c>
      <c r="BU1268" s="4">
        <f t="shared" si="76"/>
        <v>0</v>
      </c>
      <c r="BV1268" s="4">
        <f t="shared" si="77"/>
        <v>0</v>
      </c>
      <c r="BW1268" s="23"/>
      <c r="BX1268" s="4">
        <f t="shared" si="78"/>
        <v>1</v>
      </c>
      <c r="BY1268" s="4">
        <f t="shared" si="79"/>
        <v>1</v>
      </c>
    </row>
    <row r="1269" spans="1:77">
      <c r="A1269" s="23">
        <v>1264</v>
      </c>
      <c r="BP1269" s="3"/>
      <c r="BQ1269" s="3"/>
      <c r="BR1269" s="3"/>
      <c r="BS1269" s="3"/>
      <c r="BT1269" s="23">
        <v>1264</v>
      </c>
      <c r="BU1269" s="4">
        <f t="shared" si="76"/>
        <v>0</v>
      </c>
      <c r="BV1269" s="4">
        <f t="shared" si="77"/>
        <v>0</v>
      </c>
      <c r="BW1269" s="23"/>
      <c r="BX1269" s="4">
        <f t="shared" si="78"/>
        <v>1</v>
      </c>
      <c r="BY1269" s="4">
        <f t="shared" si="79"/>
        <v>1</v>
      </c>
    </row>
    <row r="1270" spans="1:77">
      <c r="A1270" s="23">
        <v>1265</v>
      </c>
      <c r="BP1270" s="3"/>
      <c r="BQ1270" s="3"/>
      <c r="BR1270" s="3"/>
      <c r="BS1270" s="3"/>
      <c r="BT1270" s="23">
        <v>1265</v>
      </c>
      <c r="BU1270" s="4">
        <f t="shared" si="76"/>
        <v>0</v>
      </c>
      <c r="BV1270" s="4">
        <f t="shared" si="77"/>
        <v>0</v>
      </c>
      <c r="BW1270" s="23"/>
      <c r="BX1270" s="4">
        <f t="shared" si="78"/>
        <v>1</v>
      </c>
      <c r="BY1270" s="4">
        <f t="shared" si="79"/>
        <v>1</v>
      </c>
    </row>
    <row r="1271" spans="1:77">
      <c r="A1271" s="23">
        <v>1266</v>
      </c>
      <c r="BP1271" s="3"/>
      <c r="BQ1271" s="3"/>
      <c r="BR1271" s="3"/>
      <c r="BS1271" s="3"/>
      <c r="BT1271" s="23">
        <v>1266</v>
      </c>
      <c r="BU1271" s="4">
        <f t="shared" si="76"/>
        <v>0</v>
      </c>
      <c r="BV1271" s="4">
        <f t="shared" si="77"/>
        <v>0</v>
      </c>
      <c r="BW1271" s="23"/>
      <c r="BX1271" s="4">
        <f t="shared" si="78"/>
        <v>1</v>
      </c>
      <c r="BY1271" s="4">
        <f t="shared" si="79"/>
        <v>1</v>
      </c>
    </row>
    <row r="1272" spans="1:77">
      <c r="A1272" s="23">
        <v>1267</v>
      </c>
      <c r="BP1272" s="3"/>
      <c r="BQ1272" s="3"/>
      <c r="BR1272" s="3"/>
      <c r="BS1272" s="3"/>
      <c r="BT1272" s="23">
        <v>1267</v>
      </c>
      <c r="BU1272" s="4">
        <f t="shared" si="76"/>
        <v>0</v>
      </c>
      <c r="BV1272" s="4">
        <f t="shared" si="77"/>
        <v>0</v>
      </c>
      <c r="BW1272" s="23"/>
      <c r="BX1272" s="4">
        <f t="shared" si="78"/>
        <v>1</v>
      </c>
      <c r="BY1272" s="4">
        <f t="shared" si="79"/>
        <v>1</v>
      </c>
    </row>
    <row r="1273" spans="1:77">
      <c r="A1273" s="23">
        <v>1268</v>
      </c>
      <c r="BP1273" s="3"/>
      <c r="BQ1273" s="3"/>
      <c r="BR1273" s="3"/>
      <c r="BS1273" s="3"/>
      <c r="BT1273" s="23">
        <v>1268</v>
      </c>
      <c r="BU1273" s="4">
        <f t="shared" si="76"/>
        <v>0</v>
      </c>
      <c r="BV1273" s="4">
        <f t="shared" si="77"/>
        <v>0</v>
      </c>
      <c r="BW1273" s="23"/>
      <c r="BX1273" s="4">
        <f t="shared" si="78"/>
        <v>1</v>
      </c>
      <c r="BY1273" s="4">
        <f t="shared" si="79"/>
        <v>1</v>
      </c>
    </row>
    <row r="1274" spans="1:77">
      <c r="A1274" s="23">
        <v>1269</v>
      </c>
      <c r="BP1274" s="3"/>
      <c r="BQ1274" s="3"/>
      <c r="BR1274" s="3"/>
      <c r="BS1274" s="3"/>
      <c r="BT1274" s="23">
        <v>1269</v>
      </c>
      <c r="BU1274" s="4">
        <f t="shared" si="76"/>
        <v>0</v>
      </c>
      <c r="BV1274" s="4">
        <f t="shared" si="77"/>
        <v>0</v>
      </c>
      <c r="BW1274" s="23"/>
      <c r="BX1274" s="4">
        <f t="shared" si="78"/>
        <v>1</v>
      </c>
      <c r="BY1274" s="4">
        <f t="shared" si="79"/>
        <v>1</v>
      </c>
    </row>
    <row r="1275" spans="1:77">
      <c r="A1275" s="23">
        <v>1270</v>
      </c>
      <c r="BP1275" s="3"/>
      <c r="BQ1275" s="3"/>
      <c r="BR1275" s="3"/>
      <c r="BS1275" s="3"/>
      <c r="BT1275" s="23">
        <v>1270</v>
      </c>
      <c r="BU1275" s="4">
        <f t="shared" si="76"/>
        <v>0</v>
      </c>
      <c r="BV1275" s="4">
        <f t="shared" si="77"/>
        <v>0</v>
      </c>
      <c r="BW1275" s="23"/>
      <c r="BX1275" s="4">
        <f t="shared" si="78"/>
        <v>1</v>
      </c>
      <c r="BY1275" s="4">
        <f t="shared" si="79"/>
        <v>1</v>
      </c>
    </row>
    <row r="1276" spans="1:77">
      <c r="A1276" s="23">
        <v>1271</v>
      </c>
      <c r="BP1276" s="3"/>
      <c r="BQ1276" s="3"/>
      <c r="BR1276" s="3"/>
      <c r="BS1276" s="3"/>
      <c r="BT1276" s="23">
        <v>1271</v>
      </c>
      <c r="BU1276" s="4">
        <f t="shared" si="76"/>
        <v>0</v>
      </c>
      <c r="BV1276" s="4">
        <f t="shared" si="77"/>
        <v>0</v>
      </c>
      <c r="BW1276" s="23"/>
      <c r="BX1276" s="4">
        <f t="shared" si="78"/>
        <v>1</v>
      </c>
      <c r="BY1276" s="4">
        <f t="shared" si="79"/>
        <v>1</v>
      </c>
    </row>
    <row r="1277" spans="1:77">
      <c r="A1277" s="23">
        <v>1272</v>
      </c>
      <c r="BP1277" s="3"/>
      <c r="BQ1277" s="3"/>
      <c r="BR1277" s="3"/>
      <c r="BS1277" s="3"/>
      <c r="BT1277" s="23">
        <v>1272</v>
      </c>
      <c r="BU1277" s="4">
        <f t="shared" si="76"/>
        <v>0</v>
      </c>
      <c r="BV1277" s="4">
        <f t="shared" si="77"/>
        <v>0</v>
      </c>
      <c r="BW1277" s="23"/>
      <c r="BX1277" s="4">
        <f t="shared" si="78"/>
        <v>1</v>
      </c>
      <c r="BY1277" s="4">
        <f t="shared" si="79"/>
        <v>1</v>
      </c>
    </row>
    <row r="1278" spans="1:77">
      <c r="A1278" s="23">
        <v>1273</v>
      </c>
      <c r="BP1278" s="3"/>
      <c r="BQ1278" s="3"/>
      <c r="BR1278" s="3"/>
      <c r="BS1278" s="3"/>
      <c r="BT1278" s="23">
        <v>1273</v>
      </c>
      <c r="BU1278" s="4">
        <f t="shared" si="76"/>
        <v>0</v>
      </c>
      <c r="BV1278" s="4">
        <f t="shared" si="77"/>
        <v>0</v>
      </c>
      <c r="BW1278" s="23"/>
      <c r="BX1278" s="4">
        <f t="shared" si="78"/>
        <v>1</v>
      </c>
      <c r="BY1278" s="4">
        <f t="shared" si="79"/>
        <v>1</v>
      </c>
    </row>
    <row r="1279" spans="1:77">
      <c r="A1279" s="23">
        <v>1274</v>
      </c>
      <c r="BP1279" s="3"/>
      <c r="BQ1279" s="3"/>
      <c r="BR1279" s="3"/>
      <c r="BS1279" s="3"/>
      <c r="BT1279" s="23">
        <v>1274</v>
      </c>
      <c r="BU1279" s="4">
        <f t="shared" si="76"/>
        <v>0</v>
      </c>
      <c r="BV1279" s="4">
        <f t="shared" si="77"/>
        <v>0</v>
      </c>
      <c r="BW1279" s="23"/>
      <c r="BX1279" s="4">
        <f t="shared" si="78"/>
        <v>1</v>
      </c>
      <c r="BY1279" s="4">
        <f t="shared" si="79"/>
        <v>1</v>
      </c>
    </row>
    <row r="1280" spans="1:77">
      <c r="A1280" s="23">
        <v>1275</v>
      </c>
      <c r="BP1280" s="3"/>
      <c r="BQ1280" s="3"/>
      <c r="BR1280" s="3"/>
      <c r="BS1280" s="3"/>
      <c r="BT1280" s="23">
        <v>1275</v>
      </c>
      <c r="BU1280" s="4">
        <f t="shared" si="76"/>
        <v>0</v>
      </c>
      <c r="BV1280" s="4">
        <f t="shared" si="77"/>
        <v>0</v>
      </c>
      <c r="BW1280" s="23"/>
      <c r="BX1280" s="4">
        <f t="shared" si="78"/>
        <v>1</v>
      </c>
      <c r="BY1280" s="4">
        <f t="shared" si="79"/>
        <v>1</v>
      </c>
    </row>
    <row r="1281" spans="1:77">
      <c r="A1281" s="23">
        <v>1276</v>
      </c>
      <c r="BP1281" s="3"/>
      <c r="BQ1281" s="3"/>
      <c r="BR1281" s="3"/>
      <c r="BS1281" s="3"/>
      <c r="BT1281" s="23">
        <v>1276</v>
      </c>
      <c r="BU1281" s="4">
        <f t="shared" si="76"/>
        <v>0</v>
      </c>
      <c r="BV1281" s="4">
        <f t="shared" si="77"/>
        <v>0</v>
      </c>
      <c r="BW1281" s="23"/>
      <c r="BX1281" s="4">
        <f t="shared" si="78"/>
        <v>1</v>
      </c>
      <c r="BY1281" s="4">
        <f t="shared" si="79"/>
        <v>1</v>
      </c>
    </row>
    <row r="1282" spans="1:77">
      <c r="A1282" s="23">
        <v>1277</v>
      </c>
      <c r="BP1282" s="3"/>
      <c r="BQ1282" s="3"/>
      <c r="BR1282" s="3"/>
      <c r="BS1282" s="3"/>
      <c r="BT1282" s="23">
        <v>1277</v>
      </c>
      <c r="BU1282" s="4">
        <f t="shared" si="76"/>
        <v>0</v>
      </c>
      <c r="BV1282" s="4">
        <f t="shared" si="77"/>
        <v>0</v>
      </c>
      <c r="BW1282" s="23"/>
      <c r="BX1282" s="4">
        <f t="shared" si="78"/>
        <v>1</v>
      </c>
      <c r="BY1282" s="4">
        <f t="shared" si="79"/>
        <v>1</v>
      </c>
    </row>
    <row r="1283" spans="1:77">
      <c r="A1283" s="23">
        <v>1278</v>
      </c>
      <c r="BP1283" s="3"/>
      <c r="BQ1283" s="3"/>
      <c r="BR1283" s="3"/>
      <c r="BS1283" s="3"/>
      <c r="BT1283" s="23">
        <v>1278</v>
      </c>
      <c r="BU1283" s="4">
        <f t="shared" si="76"/>
        <v>0</v>
      </c>
      <c r="BV1283" s="4">
        <f t="shared" si="77"/>
        <v>0</v>
      </c>
      <c r="BW1283" s="23"/>
      <c r="BX1283" s="4">
        <f t="shared" si="78"/>
        <v>1</v>
      </c>
      <c r="BY1283" s="4">
        <f t="shared" si="79"/>
        <v>1</v>
      </c>
    </row>
    <row r="1284" spans="1:77">
      <c r="A1284" s="23">
        <v>1279</v>
      </c>
      <c r="BP1284" s="3"/>
      <c r="BQ1284" s="3"/>
      <c r="BR1284" s="3"/>
      <c r="BS1284" s="3"/>
      <c r="BT1284" s="23">
        <v>1279</v>
      </c>
      <c r="BU1284" s="4">
        <f t="shared" si="76"/>
        <v>0</v>
      </c>
      <c r="BV1284" s="4">
        <f t="shared" si="77"/>
        <v>0</v>
      </c>
      <c r="BW1284" s="23"/>
      <c r="BX1284" s="4">
        <f t="shared" si="78"/>
        <v>1</v>
      </c>
      <c r="BY1284" s="4">
        <f t="shared" si="79"/>
        <v>1</v>
      </c>
    </row>
    <row r="1285" spans="1:77">
      <c r="A1285" s="23">
        <v>1280</v>
      </c>
      <c r="BP1285" s="3"/>
      <c r="BQ1285" s="3"/>
      <c r="BR1285" s="3"/>
      <c r="BS1285" s="3"/>
      <c r="BT1285" s="23">
        <v>1280</v>
      </c>
      <c r="BU1285" s="4">
        <f t="shared" si="76"/>
        <v>0</v>
      </c>
      <c r="BV1285" s="4">
        <f t="shared" si="77"/>
        <v>0</v>
      </c>
      <c r="BW1285" s="23"/>
      <c r="BX1285" s="4">
        <f t="shared" si="78"/>
        <v>1</v>
      </c>
      <c r="BY1285" s="4">
        <f t="shared" si="79"/>
        <v>1</v>
      </c>
    </row>
    <row r="1286" spans="1:77">
      <c r="A1286" s="23">
        <v>1281</v>
      </c>
      <c r="BP1286" s="3"/>
      <c r="BQ1286" s="3"/>
      <c r="BR1286" s="3"/>
      <c r="BS1286" s="3"/>
      <c r="BT1286" s="23">
        <v>1281</v>
      </c>
      <c r="BU1286" s="4">
        <f t="shared" si="76"/>
        <v>0</v>
      </c>
      <c r="BV1286" s="4">
        <f t="shared" si="77"/>
        <v>0</v>
      </c>
      <c r="BW1286" s="23"/>
      <c r="BX1286" s="4">
        <f t="shared" si="78"/>
        <v>1</v>
      </c>
      <c r="BY1286" s="4">
        <f t="shared" si="79"/>
        <v>1</v>
      </c>
    </row>
    <row r="1287" spans="1:77">
      <c r="A1287" s="23">
        <v>1282</v>
      </c>
      <c r="BP1287" s="3"/>
      <c r="BQ1287" s="3"/>
      <c r="BR1287" s="3"/>
      <c r="BS1287" s="3"/>
      <c r="BT1287" s="23">
        <v>1282</v>
      </c>
      <c r="BU1287" s="4">
        <f t="shared" ref="BU1287:BU1350" si="80">BP1287*$BV$1-BQ1287</f>
        <v>0</v>
      </c>
      <c r="BV1287" s="4">
        <f t="shared" ref="BV1287:BV1350" si="81">BR1287*$BV$1-BS1287</f>
        <v>0</v>
      </c>
      <c r="BW1287" s="23"/>
      <c r="BX1287" s="4">
        <f t="shared" ref="BX1287:BX1350" si="82">IF(BU1287=MAX($BU1287:$BV1287),1,0)</f>
        <v>1</v>
      </c>
      <c r="BY1287" s="4">
        <f t="shared" ref="BY1287:BY1350" si="83">IF(BV1287=MAX($BU1287:$BV1287),1,0)</f>
        <v>1</v>
      </c>
    </row>
    <row r="1288" spans="1:77">
      <c r="A1288" s="23">
        <v>1283</v>
      </c>
      <c r="BP1288" s="3"/>
      <c r="BQ1288" s="3"/>
      <c r="BR1288" s="3"/>
      <c r="BS1288" s="3"/>
      <c r="BT1288" s="23">
        <v>1283</v>
      </c>
      <c r="BU1288" s="4">
        <f t="shared" si="80"/>
        <v>0</v>
      </c>
      <c r="BV1288" s="4">
        <f t="shared" si="81"/>
        <v>0</v>
      </c>
      <c r="BW1288" s="23"/>
      <c r="BX1288" s="4">
        <f t="shared" si="82"/>
        <v>1</v>
      </c>
      <c r="BY1288" s="4">
        <f t="shared" si="83"/>
        <v>1</v>
      </c>
    </row>
    <row r="1289" spans="1:77">
      <c r="A1289" s="23">
        <v>1284</v>
      </c>
      <c r="BP1289" s="3"/>
      <c r="BQ1289" s="3"/>
      <c r="BR1289" s="3"/>
      <c r="BS1289" s="3"/>
      <c r="BT1289" s="23">
        <v>1284</v>
      </c>
      <c r="BU1289" s="4">
        <f t="shared" si="80"/>
        <v>0</v>
      </c>
      <c r="BV1289" s="4">
        <f t="shared" si="81"/>
        <v>0</v>
      </c>
      <c r="BW1289" s="23"/>
      <c r="BX1289" s="4">
        <f t="shared" si="82"/>
        <v>1</v>
      </c>
      <c r="BY1289" s="4">
        <f t="shared" si="83"/>
        <v>1</v>
      </c>
    </row>
    <row r="1290" spans="1:77">
      <c r="A1290" s="23">
        <v>1285</v>
      </c>
      <c r="BP1290" s="3"/>
      <c r="BQ1290" s="3"/>
      <c r="BR1290" s="3"/>
      <c r="BS1290" s="3"/>
      <c r="BT1290" s="23">
        <v>1285</v>
      </c>
      <c r="BU1290" s="4">
        <f t="shared" si="80"/>
        <v>0</v>
      </c>
      <c r="BV1290" s="4">
        <f t="shared" si="81"/>
        <v>0</v>
      </c>
      <c r="BW1290" s="23"/>
      <c r="BX1290" s="4">
        <f t="shared" si="82"/>
        <v>1</v>
      </c>
      <c r="BY1290" s="4">
        <f t="shared" si="83"/>
        <v>1</v>
      </c>
    </row>
    <row r="1291" spans="1:77">
      <c r="A1291" s="23">
        <v>1286</v>
      </c>
      <c r="BP1291" s="3"/>
      <c r="BQ1291" s="3"/>
      <c r="BR1291" s="3"/>
      <c r="BS1291" s="3"/>
      <c r="BT1291" s="23">
        <v>1286</v>
      </c>
      <c r="BU1291" s="4">
        <f t="shared" si="80"/>
        <v>0</v>
      </c>
      <c r="BV1291" s="4">
        <f t="shared" si="81"/>
        <v>0</v>
      </c>
      <c r="BW1291" s="23"/>
      <c r="BX1291" s="4">
        <f t="shared" si="82"/>
        <v>1</v>
      </c>
      <c r="BY1291" s="4">
        <f t="shared" si="83"/>
        <v>1</v>
      </c>
    </row>
    <row r="1292" spans="1:77">
      <c r="A1292" s="23">
        <v>1287</v>
      </c>
      <c r="BP1292" s="3"/>
      <c r="BQ1292" s="3"/>
      <c r="BR1292" s="3"/>
      <c r="BS1292" s="3"/>
      <c r="BT1292" s="23">
        <v>1287</v>
      </c>
      <c r="BU1292" s="4">
        <f t="shared" si="80"/>
        <v>0</v>
      </c>
      <c r="BV1292" s="4">
        <f t="shared" si="81"/>
        <v>0</v>
      </c>
      <c r="BW1292" s="23"/>
      <c r="BX1292" s="4">
        <f t="shared" si="82"/>
        <v>1</v>
      </c>
      <c r="BY1292" s="4">
        <f t="shared" si="83"/>
        <v>1</v>
      </c>
    </row>
    <row r="1293" spans="1:77">
      <c r="A1293" s="23">
        <v>1288</v>
      </c>
      <c r="BP1293" s="3"/>
      <c r="BQ1293" s="3"/>
      <c r="BR1293" s="3"/>
      <c r="BS1293" s="3"/>
      <c r="BT1293" s="23">
        <v>1288</v>
      </c>
      <c r="BU1293" s="4">
        <f t="shared" si="80"/>
        <v>0</v>
      </c>
      <c r="BV1293" s="4">
        <f t="shared" si="81"/>
        <v>0</v>
      </c>
      <c r="BW1293" s="23"/>
      <c r="BX1293" s="4">
        <f t="shared" si="82"/>
        <v>1</v>
      </c>
      <c r="BY1293" s="4">
        <f t="shared" si="83"/>
        <v>1</v>
      </c>
    </row>
    <row r="1294" spans="1:77">
      <c r="A1294" s="23">
        <v>1289</v>
      </c>
      <c r="BP1294" s="3"/>
      <c r="BQ1294" s="3"/>
      <c r="BR1294" s="3"/>
      <c r="BS1294" s="3"/>
      <c r="BT1294" s="23">
        <v>1289</v>
      </c>
      <c r="BU1294" s="4">
        <f t="shared" si="80"/>
        <v>0</v>
      </c>
      <c r="BV1294" s="4">
        <f t="shared" si="81"/>
        <v>0</v>
      </c>
      <c r="BW1294" s="23"/>
      <c r="BX1294" s="4">
        <f t="shared" si="82"/>
        <v>1</v>
      </c>
      <c r="BY1294" s="4">
        <f t="shared" si="83"/>
        <v>1</v>
      </c>
    </row>
    <row r="1295" spans="1:77">
      <c r="A1295" s="23">
        <v>1290</v>
      </c>
      <c r="BP1295" s="3"/>
      <c r="BQ1295" s="3"/>
      <c r="BR1295" s="3"/>
      <c r="BS1295" s="3"/>
      <c r="BT1295" s="23">
        <v>1290</v>
      </c>
      <c r="BU1295" s="4">
        <f t="shared" si="80"/>
        <v>0</v>
      </c>
      <c r="BV1295" s="4">
        <f t="shared" si="81"/>
        <v>0</v>
      </c>
      <c r="BW1295" s="23"/>
      <c r="BX1295" s="4">
        <f t="shared" si="82"/>
        <v>1</v>
      </c>
      <c r="BY1295" s="4">
        <f t="shared" si="83"/>
        <v>1</v>
      </c>
    </row>
    <row r="1296" spans="1:77">
      <c r="A1296" s="23">
        <v>1291</v>
      </c>
      <c r="BP1296" s="3"/>
      <c r="BQ1296" s="3"/>
      <c r="BR1296" s="3"/>
      <c r="BS1296" s="3"/>
      <c r="BT1296" s="23">
        <v>1291</v>
      </c>
      <c r="BU1296" s="4">
        <f t="shared" si="80"/>
        <v>0</v>
      </c>
      <c r="BV1296" s="4">
        <f t="shared" si="81"/>
        <v>0</v>
      </c>
      <c r="BW1296" s="23"/>
      <c r="BX1296" s="4">
        <f t="shared" si="82"/>
        <v>1</v>
      </c>
      <c r="BY1296" s="4">
        <f t="shared" si="83"/>
        <v>1</v>
      </c>
    </row>
    <row r="1297" spans="1:77">
      <c r="A1297" s="23">
        <v>1292</v>
      </c>
      <c r="BP1297" s="3"/>
      <c r="BQ1297" s="3"/>
      <c r="BR1297" s="3"/>
      <c r="BS1297" s="3"/>
      <c r="BT1297" s="23">
        <v>1292</v>
      </c>
      <c r="BU1297" s="4">
        <f t="shared" si="80"/>
        <v>0</v>
      </c>
      <c r="BV1297" s="4">
        <f t="shared" si="81"/>
        <v>0</v>
      </c>
      <c r="BW1297" s="23"/>
      <c r="BX1297" s="4">
        <f t="shared" si="82"/>
        <v>1</v>
      </c>
      <c r="BY1297" s="4">
        <f t="shared" si="83"/>
        <v>1</v>
      </c>
    </row>
    <row r="1298" spans="1:77">
      <c r="A1298" s="23">
        <v>1293</v>
      </c>
      <c r="BP1298" s="3"/>
      <c r="BQ1298" s="3"/>
      <c r="BR1298" s="3"/>
      <c r="BS1298" s="3"/>
      <c r="BT1298" s="23">
        <v>1293</v>
      </c>
      <c r="BU1298" s="4">
        <f t="shared" si="80"/>
        <v>0</v>
      </c>
      <c r="BV1298" s="4">
        <f t="shared" si="81"/>
        <v>0</v>
      </c>
      <c r="BW1298" s="23"/>
      <c r="BX1298" s="4">
        <f t="shared" si="82"/>
        <v>1</v>
      </c>
      <c r="BY1298" s="4">
        <f t="shared" si="83"/>
        <v>1</v>
      </c>
    </row>
    <row r="1299" spans="1:77">
      <c r="A1299" s="23">
        <v>1294</v>
      </c>
      <c r="BP1299" s="3"/>
      <c r="BQ1299" s="3"/>
      <c r="BR1299" s="3"/>
      <c r="BS1299" s="3"/>
      <c r="BT1299" s="23">
        <v>1294</v>
      </c>
      <c r="BU1299" s="4">
        <f t="shared" si="80"/>
        <v>0</v>
      </c>
      <c r="BV1299" s="4">
        <f t="shared" si="81"/>
        <v>0</v>
      </c>
      <c r="BW1299" s="23"/>
      <c r="BX1299" s="4">
        <f t="shared" si="82"/>
        <v>1</v>
      </c>
      <c r="BY1299" s="4">
        <f t="shared" si="83"/>
        <v>1</v>
      </c>
    </row>
    <row r="1300" spans="1:77">
      <c r="A1300" s="23">
        <v>1295</v>
      </c>
      <c r="BP1300" s="3"/>
      <c r="BQ1300" s="3"/>
      <c r="BR1300" s="3"/>
      <c r="BS1300" s="3"/>
      <c r="BT1300" s="23">
        <v>1295</v>
      </c>
      <c r="BU1300" s="4">
        <f t="shared" si="80"/>
        <v>0</v>
      </c>
      <c r="BV1300" s="4">
        <f t="shared" si="81"/>
        <v>0</v>
      </c>
      <c r="BW1300" s="23"/>
      <c r="BX1300" s="4">
        <f t="shared" si="82"/>
        <v>1</v>
      </c>
      <c r="BY1300" s="4">
        <f t="shared" si="83"/>
        <v>1</v>
      </c>
    </row>
    <row r="1301" spans="1:77">
      <c r="A1301" s="23">
        <v>1296</v>
      </c>
      <c r="BP1301" s="3"/>
      <c r="BQ1301" s="3"/>
      <c r="BR1301" s="3"/>
      <c r="BS1301" s="3"/>
      <c r="BT1301" s="23">
        <v>1296</v>
      </c>
      <c r="BU1301" s="4">
        <f t="shared" si="80"/>
        <v>0</v>
      </c>
      <c r="BV1301" s="4">
        <f t="shared" si="81"/>
        <v>0</v>
      </c>
      <c r="BW1301" s="23"/>
      <c r="BX1301" s="4">
        <f t="shared" si="82"/>
        <v>1</v>
      </c>
      <c r="BY1301" s="4">
        <f t="shared" si="83"/>
        <v>1</v>
      </c>
    </row>
    <row r="1302" spans="1:77">
      <c r="A1302" s="23">
        <v>1297</v>
      </c>
      <c r="BP1302" s="3"/>
      <c r="BQ1302" s="3"/>
      <c r="BR1302" s="3"/>
      <c r="BS1302" s="3"/>
      <c r="BT1302" s="23">
        <v>1297</v>
      </c>
      <c r="BU1302" s="4">
        <f t="shared" si="80"/>
        <v>0</v>
      </c>
      <c r="BV1302" s="4">
        <f t="shared" si="81"/>
        <v>0</v>
      </c>
      <c r="BW1302" s="23"/>
      <c r="BX1302" s="4">
        <f t="shared" si="82"/>
        <v>1</v>
      </c>
      <c r="BY1302" s="4">
        <f t="shared" si="83"/>
        <v>1</v>
      </c>
    </row>
    <row r="1303" spans="1:77">
      <c r="A1303" s="23">
        <v>1298</v>
      </c>
      <c r="BP1303" s="3"/>
      <c r="BQ1303" s="3"/>
      <c r="BR1303" s="3"/>
      <c r="BS1303" s="3"/>
      <c r="BT1303" s="23">
        <v>1298</v>
      </c>
      <c r="BU1303" s="4">
        <f t="shared" si="80"/>
        <v>0</v>
      </c>
      <c r="BV1303" s="4">
        <f t="shared" si="81"/>
        <v>0</v>
      </c>
      <c r="BW1303" s="23"/>
      <c r="BX1303" s="4">
        <f t="shared" si="82"/>
        <v>1</v>
      </c>
      <c r="BY1303" s="4">
        <f t="shared" si="83"/>
        <v>1</v>
      </c>
    </row>
    <row r="1304" spans="1:77">
      <c r="A1304" s="23">
        <v>1299</v>
      </c>
      <c r="BP1304" s="3"/>
      <c r="BQ1304" s="3"/>
      <c r="BR1304" s="3"/>
      <c r="BS1304" s="3"/>
      <c r="BT1304" s="23">
        <v>1299</v>
      </c>
      <c r="BU1304" s="4">
        <f t="shared" si="80"/>
        <v>0</v>
      </c>
      <c r="BV1304" s="4">
        <f t="shared" si="81"/>
        <v>0</v>
      </c>
      <c r="BW1304" s="23"/>
      <c r="BX1304" s="4">
        <f t="shared" si="82"/>
        <v>1</v>
      </c>
      <c r="BY1304" s="4">
        <f t="shared" si="83"/>
        <v>1</v>
      </c>
    </row>
    <row r="1305" spans="1:77">
      <c r="A1305" s="23">
        <v>1300</v>
      </c>
      <c r="BP1305" s="3"/>
      <c r="BQ1305" s="3"/>
      <c r="BR1305" s="3"/>
      <c r="BS1305" s="3"/>
      <c r="BT1305" s="23">
        <v>1300</v>
      </c>
      <c r="BU1305" s="4">
        <f t="shared" si="80"/>
        <v>0</v>
      </c>
      <c r="BV1305" s="4">
        <f t="shared" si="81"/>
        <v>0</v>
      </c>
      <c r="BW1305" s="23"/>
      <c r="BX1305" s="4">
        <f t="shared" si="82"/>
        <v>1</v>
      </c>
      <c r="BY1305" s="4">
        <f t="shared" si="83"/>
        <v>1</v>
      </c>
    </row>
    <row r="1306" spans="1:77">
      <c r="A1306" s="23">
        <v>1301</v>
      </c>
      <c r="BP1306" s="3"/>
      <c r="BQ1306" s="3"/>
      <c r="BR1306" s="3"/>
      <c r="BS1306" s="3"/>
      <c r="BT1306" s="23">
        <v>1301</v>
      </c>
      <c r="BU1306" s="4">
        <f t="shared" si="80"/>
        <v>0</v>
      </c>
      <c r="BV1306" s="4">
        <f t="shared" si="81"/>
        <v>0</v>
      </c>
      <c r="BW1306" s="23"/>
      <c r="BX1306" s="4">
        <f t="shared" si="82"/>
        <v>1</v>
      </c>
      <c r="BY1306" s="4">
        <f t="shared" si="83"/>
        <v>1</v>
      </c>
    </row>
    <row r="1307" spans="1:77">
      <c r="A1307" s="23">
        <v>1302</v>
      </c>
      <c r="BP1307" s="3"/>
      <c r="BQ1307" s="3"/>
      <c r="BR1307" s="3"/>
      <c r="BS1307" s="3"/>
      <c r="BT1307" s="23">
        <v>1302</v>
      </c>
      <c r="BU1307" s="4">
        <f t="shared" si="80"/>
        <v>0</v>
      </c>
      <c r="BV1307" s="4">
        <f t="shared" si="81"/>
        <v>0</v>
      </c>
      <c r="BW1307" s="23"/>
      <c r="BX1307" s="4">
        <f t="shared" si="82"/>
        <v>1</v>
      </c>
      <c r="BY1307" s="4">
        <f t="shared" si="83"/>
        <v>1</v>
      </c>
    </row>
    <row r="1308" spans="1:77">
      <c r="A1308" s="23">
        <v>1303</v>
      </c>
      <c r="BP1308" s="3"/>
      <c r="BQ1308" s="3"/>
      <c r="BR1308" s="3"/>
      <c r="BS1308" s="3"/>
      <c r="BT1308" s="23">
        <v>1303</v>
      </c>
      <c r="BU1308" s="4">
        <f t="shared" si="80"/>
        <v>0</v>
      </c>
      <c r="BV1308" s="4">
        <f t="shared" si="81"/>
        <v>0</v>
      </c>
      <c r="BW1308" s="23"/>
      <c r="BX1308" s="4">
        <f t="shared" si="82"/>
        <v>1</v>
      </c>
      <c r="BY1308" s="4">
        <f t="shared" si="83"/>
        <v>1</v>
      </c>
    </row>
    <row r="1309" spans="1:77">
      <c r="A1309" s="23">
        <v>1304</v>
      </c>
      <c r="BP1309" s="3"/>
      <c r="BQ1309" s="3"/>
      <c r="BR1309" s="3"/>
      <c r="BS1309" s="3"/>
      <c r="BT1309" s="23">
        <v>1304</v>
      </c>
      <c r="BU1309" s="4">
        <f t="shared" si="80"/>
        <v>0</v>
      </c>
      <c r="BV1309" s="4">
        <f t="shared" si="81"/>
        <v>0</v>
      </c>
      <c r="BW1309" s="23"/>
      <c r="BX1309" s="4">
        <f t="shared" si="82"/>
        <v>1</v>
      </c>
      <c r="BY1309" s="4">
        <f t="shared" si="83"/>
        <v>1</v>
      </c>
    </row>
    <row r="1310" spans="1:77">
      <c r="A1310" s="23">
        <v>1305</v>
      </c>
      <c r="BP1310" s="3"/>
      <c r="BQ1310" s="3"/>
      <c r="BR1310" s="3"/>
      <c r="BS1310" s="3"/>
      <c r="BT1310" s="23">
        <v>1305</v>
      </c>
      <c r="BU1310" s="4">
        <f t="shared" si="80"/>
        <v>0</v>
      </c>
      <c r="BV1310" s="4">
        <f t="shared" si="81"/>
        <v>0</v>
      </c>
      <c r="BW1310" s="23"/>
      <c r="BX1310" s="4">
        <f t="shared" si="82"/>
        <v>1</v>
      </c>
      <c r="BY1310" s="4">
        <f t="shared" si="83"/>
        <v>1</v>
      </c>
    </row>
    <row r="1311" spans="1:77">
      <c r="A1311" s="23">
        <v>1306</v>
      </c>
      <c r="BP1311" s="3"/>
      <c r="BQ1311" s="3"/>
      <c r="BR1311" s="3"/>
      <c r="BS1311" s="3"/>
      <c r="BT1311" s="23">
        <v>1306</v>
      </c>
      <c r="BU1311" s="4">
        <f t="shared" si="80"/>
        <v>0</v>
      </c>
      <c r="BV1311" s="4">
        <f t="shared" si="81"/>
        <v>0</v>
      </c>
      <c r="BW1311" s="23"/>
      <c r="BX1311" s="4">
        <f t="shared" si="82"/>
        <v>1</v>
      </c>
      <c r="BY1311" s="4">
        <f t="shared" si="83"/>
        <v>1</v>
      </c>
    </row>
    <row r="1312" spans="1:77">
      <c r="A1312" s="23">
        <v>1307</v>
      </c>
      <c r="BP1312" s="3"/>
      <c r="BQ1312" s="3"/>
      <c r="BR1312" s="3"/>
      <c r="BS1312" s="3"/>
      <c r="BT1312" s="23">
        <v>1307</v>
      </c>
      <c r="BU1312" s="4">
        <f t="shared" si="80"/>
        <v>0</v>
      </c>
      <c r="BV1312" s="4">
        <f t="shared" si="81"/>
        <v>0</v>
      </c>
      <c r="BW1312" s="23"/>
      <c r="BX1312" s="4">
        <f t="shared" si="82"/>
        <v>1</v>
      </c>
      <c r="BY1312" s="4">
        <f t="shared" si="83"/>
        <v>1</v>
      </c>
    </row>
    <row r="1313" spans="1:77">
      <c r="A1313" s="23">
        <v>1308</v>
      </c>
      <c r="BP1313" s="3"/>
      <c r="BQ1313" s="3"/>
      <c r="BR1313" s="3"/>
      <c r="BS1313" s="3"/>
      <c r="BT1313" s="23">
        <v>1308</v>
      </c>
      <c r="BU1313" s="4">
        <f t="shared" si="80"/>
        <v>0</v>
      </c>
      <c r="BV1313" s="4">
        <f t="shared" si="81"/>
        <v>0</v>
      </c>
      <c r="BW1313" s="23"/>
      <c r="BX1313" s="4">
        <f t="shared" si="82"/>
        <v>1</v>
      </c>
      <c r="BY1313" s="4">
        <f t="shared" si="83"/>
        <v>1</v>
      </c>
    </row>
    <row r="1314" spans="1:77">
      <c r="A1314" s="23">
        <v>1309</v>
      </c>
      <c r="BP1314" s="3"/>
      <c r="BQ1314" s="3"/>
      <c r="BR1314" s="3"/>
      <c r="BS1314" s="3"/>
      <c r="BT1314" s="23">
        <v>1309</v>
      </c>
      <c r="BU1314" s="4">
        <f t="shared" si="80"/>
        <v>0</v>
      </c>
      <c r="BV1314" s="4">
        <f t="shared" si="81"/>
        <v>0</v>
      </c>
      <c r="BW1314" s="23"/>
      <c r="BX1314" s="4">
        <f t="shared" si="82"/>
        <v>1</v>
      </c>
      <c r="BY1314" s="4">
        <f t="shared" si="83"/>
        <v>1</v>
      </c>
    </row>
    <row r="1315" spans="1:77">
      <c r="A1315" s="23">
        <v>1310</v>
      </c>
      <c r="BP1315" s="3"/>
      <c r="BQ1315" s="3"/>
      <c r="BR1315" s="3"/>
      <c r="BS1315" s="3"/>
      <c r="BT1315" s="23">
        <v>1310</v>
      </c>
      <c r="BU1315" s="4">
        <f t="shared" si="80"/>
        <v>0</v>
      </c>
      <c r="BV1315" s="4">
        <f t="shared" si="81"/>
        <v>0</v>
      </c>
      <c r="BW1315" s="23"/>
      <c r="BX1315" s="4">
        <f t="shared" si="82"/>
        <v>1</v>
      </c>
      <c r="BY1315" s="4">
        <f t="shared" si="83"/>
        <v>1</v>
      </c>
    </row>
    <row r="1316" spans="1:77">
      <c r="A1316" s="23">
        <v>1311</v>
      </c>
      <c r="BP1316" s="3"/>
      <c r="BQ1316" s="3"/>
      <c r="BR1316" s="3"/>
      <c r="BS1316" s="3"/>
      <c r="BT1316" s="23">
        <v>1311</v>
      </c>
      <c r="BU1316" s="4">
        <f t="shared" si="80"/>
        <v>0</v>
      </c>
      <c r="BV1316" s="4">
        <f t="shared" si="81"/>
        <v>0</v>
      </c>
      <c r="BW1316" s="23"/>
      <c r="BX1316" s="4">
        <f t="shared" si="82"/>
        <v>1</v>
      </c>
      <c r="BY1316" s="4">
        <f t="shared" si="83"/>
        <v>1</v>
      </c>
    </row>
    <row r="1317" spans="1:77">
      <c r="A1317" s="23">
        <v>1312</v>
      </c>
      <c r="BP1317" s="3"/>
      <c r="BQ1317" s="3"/>
      <c r="BR1317" s="3"/>
      <c r="BS1317" s="3"/>
      <c r="BT1317" s="23">
        <v>1312</v>
      </c>
      <c r="BU1317" s="4">
        <f t="shared" si="80"/>
        <v>0</v>
      </c>
      <c r="BV1317" s="4">
        <f t="shared" si="81"/>
        <v>0</v>
      </c>
      <c r="BW1317" s="23"/>
      <c r="BX1317" s="4">
        <f t="shared" si="82"/>
        <v>1</v>
      </c>
      <c r="BY1317" s="4">
        <f t="shared" si="83"/>
        <v>1</v>
      </c>
    </row>
    <row r="1318" spans="1:77">
      <c r="A1318" s="23">
        <v>1313</v>
      </c>
      <c r="BP1318" s="3"/>
      <c r="BQ1318" s="3"/>
      <c r="BR1318" s="3"/>
      <c r="BS1318" s="3"/>
      <c r="BT1318" s="23">
        <v>1313</v>
      </c>
      <c r="BU1318" s="4">
        <f t="shared" si="80"/>
        <v>0</v>
      </c>
      <c r="BV1318" s="4">
        <f t="shared" si="81"/>
        <v>0</v>
      </c>
      <c r="BW1318" s="23"/>
      <c r="BX1318" s="4">
        <f t="shared" si="82"/>
        <v>1</v>
      </c>
      <c r="BY1318" s="4">
        <f t="shared" si="83"/>
        <v>1</v>
      </c>
    </row>
    <row r="1319" spans="1:77">
      <c r="A1319" s="23">
        <v>1314</v>
      </c>
      <c r="BP1319" s="3"/>
      <c r="BQ1319" s="3"/>
      <c r="BR1319" s="3"/>
      <c r="BS1319" s="3"/>
      <c r="BT1319" s="23">
        <v>1314</v>
      </c>
      <c r="BU1319" s="4">
        <f t="shared" si="80"/>
        <v>0</v>
      </c>
      <c r="BV1319" s="4">
        <f t="shared" si="81"/>
        <v>0</v>
      </c>
      <c r="BW1319" s="23"/>
      <c r="BX1319" s="4">
        <f t="shared" si="82"/>
        <v>1</v>
      </c>
      <c r="BY1319" s="4">
        <f t="shared" si="83"/>
        <v>1</v>
      </c>
    </row>
    <row r="1320" spans="1:77">
      <c r="A1320" s="23">
        <v>1315</v>
      </c>
      <c r="BP1320" s="3"/>
      <c r="BQ1320" s="3"/>
      <c r="BR1320" s="3"/>
      <c r="BS1320" s="3"/>
      <c r="BT1320" s="23">
        <v>1315</v>
      </c>
      <c r="BU1320" s="4">
        <f t="shared" si="80"/>
        <v>0</v>
      </c>
      <c r="BV1320" s="4">
        <f t="shared" si="81"/>
        <v>0</v>
      </c>
      <c r="BW1320" s="23"/>
      <c r="BX1320" s="4">
        <f t="shared" si="82"/>
        <v>1</v>
      </c>
      <c r="BY1320" s="4">
        <f t="shared" si="83"/>
        <v>1</v>
      </c>
    </row>
    <row r="1321" spans="1:77">
      <c r="A1321" s="23">
        <v>1316</v>
      </c>
      <c r="BP1321" s="3"/>
      <c r="BQ1321" s="3"/>
      <c r="BR1321" s="3"/>
      <c r="BS1321" s="3"/>
      <c r="BT1321" s="23">
        <v>1316</v>
      </c>
      <c r="BU1321" s="4">
        <f t="shared" si="80"/>
        <v>0</v>
      </c>
      <c r="BV1321" s="4">
        <f t="shared" si="81"/>
        <v>0</v>
      </c>
      <c r="BW1321" s="23"/>
      <c r="BX1321" s="4">
        <f t="shared" si="82"/>
        <v>1</v>
      </c>
      <c r="BY1321" s="4">
        <f t="shared" si="83"/>
        <v>1</v>
      </c>
    </row>
    <row r="1322" spans="1:77">
      <c r="A1322" s="23">
        <v>1317</v>
      </c>
      <c r="BP1322" s="3"/>
      <c r="BQ1322" s="3"/>
      <c r="BR1322" s="3"/>
      <c r="BS1322" s="3"/>
      <c r="BT1322" s="23">
        <v>1317</v>
      </c>
      <c r="BU1322" s="4">
        <f t="shared" si="80"/>
        <v>0</v>
      </c>
      <c r="BV1322" s="4">
        <f t="shared" si="81"/>
        <v>0</v>
      </c>
      <c r="BW1322" s="23"/>
      <c r="BX1322" s="4">
        <f t="shared" si="82"/>
        <v>1</v>
      </c>
      <c r="BY1322" s="4">
        <f t="shared" si="83"/>
        <v>1</v>
      </c>
    </row>
    <row r="1323" spans="1:77">
      <c r="A1323" s="23">
        <v>1318</v>
      </c>
      <c r="BP1323" s="3"/>
      <c r="BQ1323" s="3"/>
      <c r="BR1323" s="3"/>
      <c r="BS1323" s="3"/>
      <c r="BT1323" s="23">
        <v>1318</v>
      </c>
      <c r="BU1323" s="4">
        <f t="shared" si="80"/>
        <v>0</v>
      </c>
      <c r="BV1323" s="4">
        <f t="shared" si="81"/>
        <v>0</v>
      </c>
      <c r="BW1323" s="23"/>
      <c r="BX1323" s="4">
        <f t="shared" si="82"/>
        <v>1</v>
      </c>
      <c r="BY1323" s="4">
        <f t="shared" si="83"/>
        <v>1</v>
      </c>
    </row>
    <row r="1324" spans="1:77">
      <c r="A1324" s="23">
        <v>1319</v>
      </c>
      <c r="BP1324" s="3"/>
      <c r="BQ1324" s="3"/>
      <c r="BR1324" s="3"/>
      <c r="BS1324" s="3"/>
      <c r="BT1324" s="23">
        <v>1319</v>
      </c>
      <c r="BU1324" s="4">
        <f t="shared" si="80"/>
        <v>0</v>
      </c>
      <c r="BV1324" s="4">
        <f t="shared" si="81"/>
        <v>0</v>
      </c>
      <c r="BW1324" s="23"/>
      <c r="BX1324" s="4">
        <f t="shared" si="82"/>
        <v>1</v>
      </c>
      <c r="BY1324" s="4">
        <f t="shared" si="83"/>
        <v>1</v>
      </c>
    </row>
    <row r="1325" spans="1:77">
      <c r="A1325" s="23">
        <v>1320</v>
      </c>
      <c r="BP1325" s="3"/>
      <c r="BQ1325" s="3"/>
      <c r="BR1325" s="3"/>
      <c r="BS1325" s="3"/>
      <c r="BT1325" s="23">
        <v>1320</v>
      </c>
      <c r="BU1325" s="4">
        <f t="shared" si="80"/>
        <v>0</v>
      </c>
      <c r="BV1325" s="4">
        <f t="shared" si="81"/>
        <v>0</v>
      </c>
      <c r="BW1325" s="23"/>
      <c r="BX1325" s="4">
        <f t="shared" si="82"/>
        <v>1</v>
      </c>
      <c r="BY1325" s="4">
        <f t="shared" si="83"/>
        <v>1</v>
      </c>
    </row>
    <row r="1326" spans="1:77">
      <c r="A1326" s="23">
        <v>1321</v>
      </c>
      <c r="BP1326" s="3"/>
      <c r="BQ1326" s="3"/>
      <c r="BR1326" s="3"/>
      <c r="BS1326" s="3"/>
      <c r="BT1326" s="23">
        <v>1321</v>
      </c>
      <c r="BU1326" s="4">
        <f t="shared" si="80"/>
        <v>0</v>
      </c>
      <c r="BV1326" s="4">
        <f t="shared" si="81"/>
        <v>0</v>
      </c>
      <c r="BW1326" s="23"/>
      <c r="BX1326" s="4">
        <f t="shared" si="82"/>
        <v>1</v>
      </c>
      <c r="BY1326" s="4">
        <f t="shared" si="83"/>
        <v>1</v>
      </c>
    </row>
    <row r="1327" spans="1:77">
      <c r="A1327" s="23">
        <v>1322</v>
      </c>
      <c r="BP1327" s="3"/>
      <c r="BQ1327" s="3"/>
      <c r="BR1327" s="3"/>
      <c r="BS1327" s="3"/>
      <c r="BT1327" s="23">
        <v>1322</v>
      </c>
      <c r="BU1327" s="4">
        <f t="shared" si="80"/>
        <v>0</v>
      </c>
      <c r="BV1327" s="4">
        <f t="shared" si="81"/>
        <v>0</v>
      </c>
      <c r="BW1327" s="23"/>
      <c r="BX1327" s="4">
        <f t="shared" si="82"/>
        <v>1</v>
      </c>
      <c r="BY1327" s="4">
        <f t="shared" si="83"/>
        <v>1</v>
      </c>
    </row>
    <row r="1328" spans="1:77">
      <c r="A1328" s="23">
        <v>1323</v>
      </c>
      <c r="BP1328" s="3"/>
      <c r="BQ1328" s="3"/>
      <c r="BR1328" s="3"/>
      <c r="BS1328" s="3"/>
      <c r="BT1328" s="23">
        <v>1323</v>
      </c>
      <c r="BU1328" s="4">
        <f t="shared" si="80"/>
        <v>0</v>
      </c>
      <c r="BV1328" s="4">
        <f t="shared" si="81"/>
        <v>0</v>
      </c>
      <c r="BW1328" s="23"/>
      <c r="BX1328" s="4">
        <f t="shared" si="82"/>
        <v>1</v>
      </c>
      <c r="BY1328" s="4">
        <f t="shared" si="83"/>
        <v>1</v>
      </c>
    </row>
    <row r="1329" spans="1:77">
      <c r="A1329" s="23">
        <v>1324</v>
      </c>
      <c r="BP1329" s="3"/>
      <c r="BQ1329" s="3"/>
      <c r="BR1329" s="3"/>
      <c r="BS1329" s="3"/>
      <c r="BT1329" s="23">
        <v>1324</v>
      </c>
      <c r="BU1329" s="4">
        <f t="shared" si="80"/>
        <v>0</v>
      </c>
      <c r="BV1329" s="4">
        <f t="shared" si="81"/>
        <v>0</v>
      </c>
      <c r="BW1329" s="23"/>
      <c r="BX1329" s="4">
        <f t="shared" si="82"/>
        <v>1</v>
      </c>
      <c r="BY1329" s="4">
        <f t="shared" si="83"/>
        <v>1</v>
      </c>
    </row>
    <row r="1330" spans="1:77">
      <c r="A1330" s="23">
        <v>1325</v>
      </c>
      <c r="BP1330" s="3"/>
      <c r="BQ1330" s="3"/>
      <c r="BR1330" s="3"/>
      <c r="BS1330" s="3"/>
      <c r="BT1330" s="23">
        <v>1325</v>
      </c>
      <c r="BU1330" s="4">
        <f t="shared" si="80"/>
        <v>0</v>
      </c>
      <c r="BV1330" s="4">
        <f t="shared" si="81"/>
        <v>0</v>
      </c>
      <c r="BW1330" s="23"/>
      <c r="BX1330" s="4">
        <f t="shared" si="82"/>
        <v>1</v>
      </c>
      <c r="BY1330" s="4">
        <f t="shared" si="83"/>
        <v>1</v>
      </c>
    </row>
    <row r="1331" spans="1:77">
      <c r="A1331" s="23">
        <v>1326</v>
      </c>
      <c r="BP1331" s="3"/>
      <c r="BQ1331" s="3"/>
      <c r="BR1331" s="3"/>
      <c r="BS1331" s="3"/>
      <c r="BT1331" s="23">
        <v>1326</v>
      </c>
      <c r="BU1331" s="4">
        <f t="shared" si="80"/>
        <v>0</v>
      </c>
      <c r="BV1331" s="4">
        <f t="shared" si="81"/>
        <v>0</v>
      </c>
      <c r="BW1331" s="23"/>
      <c r="BX1331" s="4">
        <f t="shared" si="82"/>
        <v>1</v>
      </c>
      <c r="BY1331" s="4">
        <f t="shared" si="83"/>
        <v>1</v>
      </c>
    </row>
    <row r="1332" spans="1:77">
      <c r="A1332" s="23">
        <v>1327</v>
      </c>
      <c r="BP1332" s="3"/>
      <c r="BQ1332" s="3"/>
      <c r="BR1332" s="3"/>
      <c r="BS1332" s="3"/>
      <c r="BT1332" s="23">
        <v>1327</v>
      </c>
      <c r="BU1332" s="4">
        <f t="shared" si="80"/>
        <v>0</v>
      </c>
      <c r="BV1332" s="4">
        <f t="shared" si="81"/>
        <v>0</v>
      </c>
      <c r="BW1332" s="23"/>
      <c r="BX1332" s="4">
        <f t="shared" si="82"/>
        <v>1</v>
      </c>
      <c r="BY1332" s="4">
        <f t="shared" si="83"/>
        <v>1</v>
      </c>
    </row>
    <row r="1333" spans="1:77">
      <c r="A1333" s="23">
        <v>1328</v>
      </c>
      <c r="BP1333" s="3"/>
      <c r="BQ1333" s="3"/>
      <c r="BR1333" s="3"/>
      <c r="BS1333" s="3"/>
      <c r="BT1333" s="23">
        <v>1328</v>
      </c>
      <c r="BU1333" s="4">
        <f t="shared" si="80"/>
        <v>0</v>
      </c>
      <c r="BV1333" s="4">
        <f t="shared" si="81"/>
        <v>0</v>
      </c>
      <c r="BW1333" s="23"/>
      <c r="BX1333" s="4">
        <f t="shared" si="82"/>
        <v>1</v>
      </c>
      <c r="BY1333" s="4">
        <f t="shared" si="83"/>
        <v>1</v>
      </c>
    </row>
    <row r="1334" spans="1:77">
      <c r="A1334" s="23">
        <v>1329</v>
      </c>
      <c r="BP1334" s="3"/>
      <c r="BQ1334" s="3"/>
      <c r="BR1334" s="3"/>
      <c r="BS1334" s="3"/>
      <c r="BT1334" s="23">
        <v>1329</v>
      </c>
      <c r="BU1334" s="4">
        <f t="shared" si="80"/>
        <v>0</v>
      </c>
      <c r="BV1334" s="4">
        <f t="shared" si="81"/>
        <v>0</v>
      </c>
      <c r="BW1334" s="23"/>
      <c r="BX1334" s="4">
        <f t="shared" si="82"/>
        <v>1</v>
      </c>
      <c r="BY1334" s="4">
        <f t="shared" si="83"/>
        <v>1</v>
      </c>
    </row>
    <row r="1335" spans="1:77">
      <c r="A1335" s="23">
        <v>1330</v>
      </c>
      <c r="BP1335" s="3"/>
      <c r="BQ1335" s="3"/>
      <c r="BR1335" s="3"/>
      <c r="BS1335" s="3"/>
      <c r="BT1335" s="23">
        <v>1330</v>
      </c>
      <c r="BU1335" s="4">
        <f t="shared" si="80"/>
        <v>0</v>
      </c>
      <c r="BV1335" s="4">
        <f t="shared" si="81"/>
        <v>0</v>
      </c>
      <c r="BW1335" s="23"/>
      <c r="BX1335" s="4">
        <f t="shared" si="82"/>
        <v>1</v>
      </c>
      <c r="BY1335" s="4">
        <f t="shared" si="83"/>
        <v>1</v>
      </c>
    </row>
    <row r="1336" spans="1:77">
      <c r="A1336" s="23">
        <v>1331</v>
      </c>
      <c r="BP1336" s="3"/>
      <c r="BQ1336" s="3"/>
      <c r="BR1336" s="3"/>
      <c r="BS1336" s="3"/>
      <c r="BT1336" s="23">
        <v>1331</v>
      </c>
      <c r="BU1336" s="4">
        <f t="shared" si="80"/>
        <v>0</v>
      </c>
      <c r="BV1336" s="4">
        <f t="shared" si="81"/>
        <v>0</v>
      </c>
      <c r="BW1336" s="23"/>
      <c r="BX1336" s="4">
        <f t="shared" si="82"/>
        <v>1</v>
      </c>
      <c r="BY1336" s="4">
        <f t="shared" si="83"/>
        <v>1</v>
      </c>
    </row>
    <row r="1337" spans="1:77">
      <c r="A1337" s="23">
        <v>1332</v>
      </c>
      <c r="BP1337" s="3"/>
      <c r="BQ1337" s="3"/>
      <c r="BR1337" s="3"/>
      <c r="BS1337" s="3"/>
      <c r="BT1337" s="23">
        <v>1332</v>
      </c>
      <c r="BU1337" s="4">
        <f t="shared" si="80"/>
        <v>0</v>
      </c>
      <c r="BV1337" s="4">
        <f t="shared" si="81"/>
        <v>0</v>
      </c>
      <c r="BW1337" s="23"/>
      <c r="BX1337" s="4">
        <f t="shared" si="82"/>
        <v>1</v>
      </c>
      <c r="BY1337" s="4">
        <f t="shared" si="83"/>
        <v>1</v>
      </c>
    </row>
    <row r="1338" spans="1:77">
      <c r="A1338" s="23">
        <v>1333</v>
      </c>
      <c r="BP1338" s="3"/>
      <c r="BQ1338" s="3"/>
      <c r="BR1338" s="3"/>
      <c r="BS1338" s="3"/>
      <c r="BT1338" s="23">
        <v>1333</v>
      </c>
      <c r="BU1338" s="4">
        <f t="shared" si="80"/>
        <v>0</v>
      </c>
      <c r="BV1338" s="4">
        <f t="shared" si="81"/>
        <v>0</v>
      </c>
      <c r="BW1338" s="23"/>
      <c r="BX1338" s="4">
        <f t="shared" si="82"/>
        <v>1</v>
      </c>
      <c r="BY1338" s="4">
        <f t="shared" si="83"/>
        <v>1</v>
      </c>
    </row>
    <row r="1339" spans="1:77">
      <c r="A1339" s="23">
        <v>1334</v>
      </c>
      <c r="BP1339" s="3"/>
      <c r="BQ1339" s="3"/>
      <c r="BR1339" s="3"/>
      <c r="BS1339" s="3"/>
      <c r="BT1339" s="23">
        <v>1334</v>
      </c>
      <c r="BU1339" s="4">
        <f t="shared" si="80"/>
        <v>0</v>
      </c>
      <c r="BV1339" s="4">
        <f t="shared" si="81"/>
        <v>0</v>
      </c>
      <c r="BW1339" s="23"/>
      <c r="BX1339" s="4">
        <f t="shared" si="82"/>
        <v>1</v>
      </c>
      <c r="BY1339" s="4">
        <f t="shared" si="83"/>
        <v>1</v>
      </c>
    </row>
    <row r="1340" spans="1:77">
      <c r="A1340" s="23">
        <v>1335</v>
      </c>
      <c r="BP1340" s="3"/>
      <c r="BQ1340" s="3"/>
      <c r="BR1340" s="3"/>
      <c r="BS1340" s="3"/>
      <c r="BT1340" s="23">
        <v>1335</v>
      </c>
      <c r="BU1340" s="4">
        <f t="shared" si="80"/>
        <v>0</v>
      </c>
      <c r="BV1340" s="4">
        <f t="shared" si="81"/>
        <v>0</v>
      </c>
      <c r="BW1340" s="23"/>
      <c r="BX1340" s="4">
        <f t="shared" si="82"/>
        <v>1</v>
      </c>
      <c r="BY1340" s="4">
        <f t="shared" si="83"/>
        <v>1</v>
      </c>
    </row>
    <row r="1341" spans="1:77">
      <c r="A1341" s="23">
        <v>1336</v>
      </c>
      <c r="BP1341" s="3"/>
      <c r="BQ1341" s="3"/>
      <c r="BR1341" s="3"/>
      <c r="BS1341" s="3"/>
      <c r="BT1341" s="23">
        <v>1336</v>
      </c>
      <c r="BU1341" s="4">
        <f t="shared" si="80"/>
        <v>0</v>
      </c>
      <c r="BV1341" s="4">
        <f t="shared" si="81"/>
        <v>0</v>
      </c>
      <c r="BW1341" s="23"/>
      <c r="BX1341" s="4">
        <f t="shared" si="82"/>
        <v>1</v>
      </c>
      <c r="BY1341" s="4">
        <f t="shared" si="83"/>
        <v>1</v>
      </c>
    </row>
    <row r="1342" spans="1:77">
      <c r="A1342" s="23">
        <v>1337</v>
      </c>
      <c r="BP1342" s="3"/>
      <c r="BQ1342" s="3"/>
      <c r="BR1342" s="3"/>
      <c r="BS1342" s="3"/>
      <c r="BT1342" s="23">
        <v>1337</v>
      </c>
      <c r="BU1342" s="4">
        <f t="shared" si="80"/>
        <v>0</v>
      </c>
      <c r="BV1342" s="4">
        <f t="shared" si="81"/>
        <v>0</v>
      </c>
      <c r="BW1342" s="23"/>
      <c r="BX1342" s="4">
        <f t="shared" si="82"/>
        <v>1</v>
      </c>
      <c r="BY1342" s="4">
        <f t="shared" si="83"/>
        <v>1</v>
      </c>
    </row>
    <row r="1343" spans="1:77">
      <c r="A1343" s="23">
        <v>1338</v>
      </c>
      <c r="BP1343" s="3"/>
      <c r="BQ1343" s="3"/>
      <c r="BR1343" s="3"/>
      <c r="BS1343" s="3"/>
      <c r="BT1343" s="23">
        <v>1338</v>
      </c>
      <c r="BU1343" s="4">
        <f t="shared" si="80"/>
        <v>0</v>
      </c>
      <c r="BV1343" s="4">
        <f t="shared" si="81"/>
        <v>0</v>
      </c>
      <c r="BW1343" s="23"/>
      <c r="BX1343" s="4">
        <f t="shared" si="82"/>
        <v>1</v>
      </c>
      <c r="BY1343" s="4">
        <f t="shared" si="83"/>
        <v>1</v>
      </c>
    </row>
    <row r="1344" spans="1:77">
      <c r="A1344" s="23">
        <v>1339</v>
      </c>
      <c r="BP1344" s="3"/>
      <c r="BQ1344" s="3"/>
      <c r="BR1344" s="3"/>
      <c r="BS1344" s="3"/>
      <c r="BT1344" s="23">
        <v>1339</v>
      </c>
      <c r="BU1344" s="4">
        <f t="shared" si="80"/>
        <v>0</v>
      </c>
      <c r="BV1344" s="4">
        <f t="shared" si="81"/>
        <v>0</v>
      </c>
      <c r="BW1344" s="23"/>
      <c r="BX1344" s="4">
        <f t="shared" si="82"/>
        <v>1</v>
      </c>
      <c r="BY1344" s="4">
        <f t="shared" si="83"/>
        <v>1</v>
      </c>
    </row>
    <row r="1345" spans="1:77">
      <c r="A1345" s="23">
        <v>1340</v>
      </c>
      <c r="BP1345" s="3"/>
      <c r="BQ1345" s="3"/>
      <c r="BR1345" s="3"/>
      <c r="BS1345" s="3"/>
      <c r="BT1345" s="23">
        <v>1340</v>
      </c>
      <c r="BU1345" s="4">
        <f t="shared" si="80"/>
        <v>0</v>
      </c>
      <c r="BV1345" s="4">
        <f t="shared" si="81"/>
        <v>0</v>
      </c>
      <c r="BW1345" s="23"/>
      <c r="BX1345" s="4">
        <f t="shared" si="82"/>
        <v>1</v>
      </c>
      <c r="BY1345" s="4">
        <f t="shared" si="83"/>
        <v>1</v>
      </c>
    </row>
    <row r="1346" spans="1:77">
      <c r="A1346" s="23">
        <v>1341</v>
      </c>
      <c r="BP1346" s="3"/>
      <c r="BQ1346" s="3"/>
      <c r="BR1346" s="3"/>
      <c r="BS1346" s="3"/>
      <c r="BT1346" s="23">
        <v>1341</v>
      </c>
      <c r="BU1346" s="4">
        <f t="shared" si="80"/>
        <v>0</v>
      </c>
      <c r="BV1346" s="4">
        <f t="shared" si="81"/>
        <v>0</v>
      </c>
      <c r="BW1346" s="23"/>
      <c r="BX1346" s="4">
        <f t="shared" si="82"/>
        <v>1</v>
      </c>
      <c r="BY1346" s="4">
        <f t="shared" si="83"/>
        <v>1</v>
      </c>
    </row>
    <row r="1347" spans="1:77">
      <c r="A1347" s="23">
        <v>1342</v>
      </c>
      <c r="BP1347" s="3"/>
      <c r="BQ1347" s="3"/>
      <c r="BR1347" s="3"/>
      <c r="BS1347" s="3"/>
      <c r="BT1347" s="23">
        <v>1342</v>
      </c>
      <c r="BU1347" s="4">
        <f t="shared" si="80"/>
        <v>0</v>
      </c>
      <c r="BV1347" s="4">
        <f t="shared" si="81"/>
        <v>0</v>
      </c>
      <c r="BW1347" s="23"/>
      <c r="BX1347" s="4">
        <f t="shared" si="82"/>
        <v>1</v>
      </c>
      <c r="BY1347" s="4">
        <f t="shared" si="83"/>
        <v>1</v>
      </c>
    </row>
    <row r="1348" spans="1:77">
      <c r="A1348" s="23">
        <v>1343</v>
      </c>
      <c r="BP1348" s="3"/>
      <c r="BQ1348" s="3"/>
      <c r="BR1348" s="3"/>
      <c r="BS1348" s="3"/>
      <c r="BT1348" s="23">
        <v>1343</v>
      </c>
      <c r="BU1348" s="4">
        <f t="shared" si="80"/>
        <v>0</v>
      </c>
      <c r="BV1348" s="4">
        <f t="shared" si="81"/>
        <v>0</v>
      </c>
      <c r="BW1348" s="23"/>
      <c r="BX1348" s="4">
        <f t="shared" si="82"/>
        <v>1</v>
      </c>
      <c r="BY1348" s="4">
        <f t="shared" si="83"/>
        <v>1</v>
      </c>
    </row>
    <row r="1349" spans="1:77">
      <c r="A1349" s="23">
        <v>1344</v>
      </c>
      <c r="BP1349" s="3"/>
      <c r="BQ1349" s="3"/>
      <c r="BR1349" s="3"/>
      <c r="BS1349" s="3"/>
      <c r="BT1349" s="23">
        <v>1344</v>
      </c>
      <c r="BU1349" s="4">
        <f t="shared" si="80"/>
        <v>0</v>
      </c>
      <c r="BV1349" s="4">
        <f t="shared" si="81"/>
        <v>0</v>
      </c>
      <c r="BW1349" s="23"/>
      <c r="BX1349" s="4">
        <f t="shared" si="82"/>
        <v>1</v>
      </c>
      <c r="BY1349" s="4">
        <f t="shared" si="83"/>
        <v>1</v>
      </c>
    </row>
    <row r="1350" spans="1:77">
      <c r="A1350" s="23">
        <v>1345</v>
      </c>
      <c r="BP1350" s="3"/>
      <c r="BQ1350" s="3"/>
      <c r="BR1350" s="3"/>
      <c r="BS1350" s="3"/>
      <c r="BT1350" s="23">
        <v>1345</v>
      </c>
      <c r="BU1350" s="4">
        <f t="shared" si="80"/>
        <v>0</v>
      </c>
      <c r="BV1350" s="4">
        <f t="shared" si="81"/>
        <v>0</v>
      </c>
      <c r="BW1350" s="23"/>
      <c r="BX1350" s="4">
        <f t="shared" si="82"/>
        <v>1</v>
      </c>
      <c r="BY1350" s="4">
        <f t="shared" si="83"/>
        <v>1</v>
      </c>
    </row>
    <row r="1351" spans="1:77">
      <c r="A1351" s="23">
        <v>1346</v>
      </c>
      <c r="BP1351" s="3"/>
      <c r="BQ1351" s="3"/>
      <c r="BR1351" s="3"/>
      <c r="BS1351" s="3"/>
      <c r="BT1351" s="23">
        <v>1346</v>
      </c>
      <c r="BU1351" s="4">
        <f t="shared" ref="BU1351:BU1414" si="84">BP1351*$BV$1-BQ1351</f>
        <v>0</v>
      </c>
      <c r="BV1351" s="4">
        <f t="shared" ref="BV1351:BV1414" si="85">BR1351*$BV$1-BS1351</f>
        <v>0</v>
      </c>
      <c r="BW1351" s="23"/>
      <c r="BX1351" s="4">
        <f t="shared" ref="BX1351:BX1414" si="86">IF(BU1351=MAX($BU1351:$BV1351),1,0)</f>
        <v>1</v>
      </c>
      <c r="BY1351" s="4">
        <f t="shared" ref="BY1351:BY1414" si="87">IF(BV1351=MAX($BU1351:$BV1351),1,0)</f>
        <v>1</v>
      </c>
    </row>
    <row r="1352" spans="1:77">
      <c r="A1352" s="23">
        <v>1347</v>
      </c>
      <c r="BP1352" s="3"/>
      <c r="BQ1352" s="3"/>
      <c r="BR1352" s="3"/>
      <c r="BS1352" s="3"/>
      <c r="BT1352" s="23">
        <v>1347</v>
      </c>
      <c r="BU1352" s="4">
        <f t="shared" si="84"/>
        <v>0</v>
      </c>
      <c r="BV1352" s="4">
        <f t="shared" si="85"/>
        <v>0</v>
      </c>
      <c r="BW1352" s="23"/>
      <c r="BX1352" s="4">
        <f t="shared" si="86"/>
        <v>1</v>
      </c>
      <c r="BY1352" s="4">
        <f t="shared" si="87"/>
        <v>1</v>
      </c>
    </row>
    <row r="1353" spans="1:77">
      <c r="A1353" s="23">
        <v>1348</v>
      </c>
      <c r="BP1353" s="3"/>
      <c r="BQ1353" s="3"/>
      <c r="BR1353" s="3"/>
      <c r="BS1353" s="3"/>
      <c r="BT1353" s="23">
        <v>1348</v>
      </c>
      <c r="BU1353" s="4">
        <f t="shared" si="84"/>
        <v>0</v>
      </c>
      <c r="BV1353" s="4">
        <f t="shared" si="85"/>
        <v>0</v>
      </c>
      <c r="BW1353" s="23"/>
      <c r="BX1353" s="4">
        <f t="shared" si="86"/>
        <v>1</v>
      </c>
      <c r="BY1353" s="4">
        <f t="shared" si="87"/>
        <v>1</v>
      </c>
    </row>
    <row r="1354" spans="1:77">
      <c r="A1354" s="23">
        <v>1349</v>
      </c>
      <c r="BP1354" s="3"/>
      <c r="BQ1354" s="3"/>
      <c r="BR1354" s="3"/>
      <c r="BS1354" s="3"/>
      <c r="BT1354" s="23">
        <v>1349</v>
      </c>
      <c r="BU1354" s="4">
        <f t="shared" si="84"/>
        <v>0</v>
      </c>
      <c r="BV1354" s="4">
        <f t="shared" si="85"/>
        <v>0</v>
      </c>
      <c r="BW1354" s="23"/>
      <c r="BX1354" s="4">
        <f t="shared" si="86"/>
        <v>1</v>
      </c>
      <c r="BY1354" s="4">
        <f t="shared" si="87"/>
        <v>1</v>
      </c>
    </row>
    <row r="1355" spans="1:77">
      <c r="A1355" s="23">
        <v>1350</v>
      </c>
      <c r="BP1355" s="3"/>
      <c r="BQ1355" s="3"/>
      <c r="BR1355" s="3"/>
      <c r="BS1355" s="3"/>
      <c r="BT1355" s="23">
        <v>1350</v>
      </c>
      <c r="BU1355" s="4">
        <f t="shared" si="84"/>
        <v>0</v>
      </c>
      <c r="BV1355" s="4">
        <f t="shared" si="85"/>
        <v>0</v>
      </c>
      <c r="BW1355" s="23"/>
      <c r="BX1355" s="4">
        <f t="shared" si="86"/>
        <v>1</v>
      </c>
      <c r="BY1355" s="4">
        <f t="shared" si="87"/>
        <v>1</v>
      </c>
    </row>
    <row r="1356" spans="1:77">
      <c r="A1356" s="23">
        <v>1351</v>
      </c>
      <c r="BP1356" s="3"/>
      <c r="BQ1356" s="3"/>
      <c r="BR1356" s="3"/>
      <c r="BS1356" s="3"/>
      <c r="BT1356" s="23">
        <v>1351</v>
      </c>
      <c r="BU1356" s="4">
        <f t="shared" si="84"/>
        <v>0</v>
      </c>
      <c r="BV1356" s="4">
        <f t="shared" si="85"/>
        <v>0</v>
      </c>
      <c r="BW1356" s="23"/>
      <c r="BX1356" s="4">
        <f t="shared" si="86"/>
        <v>1</v>
      </c>
      <c r="BY1356" s="4">
        <f t="shared" si="87"/>
        <v>1</v>
      </c>
    </row>
    <row r="1357" spans="1:77">
      <c r="A1357" s="23">
        <v>1352</v>
      </c>
      <c r="BP1357" s="3"/>
      <c r="BQ1357" s="3"/>
      <c r="BR1357" s="3"/>
      <c r="BS1357" s="3"/>
      <c r="BT1357" s="23">
        <v>1352</v>
      </c>
      <c r="BU1357" s="4">
        <f t="shared" si="84"/>
        <v>0</v>
      </c>
      <c r="BV1357" s="4">
        <f t="shared" si="85"/>
        <v>0</v>
      </c>
      <c r="BW1357" s="23"/>
      <c r="BX1357" s="4">
        <f t="shared" si="86"/>
        <v>1</v>
      </c>
      <c r="BY1357" s="4">
        <f t="shared" si="87"/>
        <v>1</v>
      </c>
    </row>
    <row r="1358" spans="1:77">
      <c r="A1358" s="23">
        <v>1353</v>
      </c>
      <c r="BP1358" s="3"/>
      <c r="BQ1358" s="3"/>
      <c r="BR1358" s="3"/>
      <c r="BS1358" s="3"/>
      <c r="BT1358" s="23">
        <v>1353</v>
      </c>
      <c r="BU1358" s="4">
        <f t="shared" si="84"/>
        <v>0</v>
      </c>
      <c r="BV1358" s="4">
        <f t="shared" si="85"/>
        <v>0</v>
      </c>
      <c r="BW1358" s="23"/>
      <c r="BX1358" s="4">
        <f t="shared" si="86"/>
        <v>1</v>
      </c>
      <c r="BY1358" s="4">
        <f t="shared" si="87"/>
        <v>1</v>
      </c>
    </row>
    <row r="1359" spans="1:77">
      <c r="A1359" s="23">
        <v>1354</v>
      </c>
      <c r="BP1359" s="3"/>
      <c r="BQ1359" s="3"/>
      <c r="BR1359" s="3"/>
      <c r="BS1359" s="3"/>
      <c r="BT1359" s="23">
        <v>1354</v>
      </c>
      <c r="BU1359" s="4">
        <f t="shared" si="84"/>
        <v>0</v>
      </c>
      <c r="BV1359" s="4">
        <f t="shared" si="85"/>
        <v>0</v>
      </c>
      <c r="BW1359" s="23"/>
      <c r="BX1359" s="4">
        <f t="shared" si="86"/>
        <v>1</v>
      </c>
      <c r="BY1359" s="4">
        <f t="shared" si="87"/>
        <v>1</v>
      </c>
    </row>
    <row r="1360" spans="1:77">
      <c r="A1360" s="23">
        <v>1355</v>
      </c>
      <c r="BP1360" s="3"/>
      <c r="BQ1360" s="3"/>
      <c r="BR1360" s="3"/>
      <c r="BS1360" s="3"/>
      <c r="BT1360" s="23">
        <v>1355</v>
      </c>
      <c r="BU1360" s="4">
        <f t="shared" si="84"/>
        <v>0</v>
      </c>
      <c r="BV1360" s="4">
        <f t="shared" si="85"/>
        <v>0</v>
      </c>
      <c r="BW1360" s="23"/>
      <c r="BX1360" s="4">
        <f t="shared" si="86"/>
        <v>1</v>
      </c>
      <c r="BY1360" s="4">
        <f t="shared" si="87"/>
        <v>1</v>
      </c>
    </row>
    <row r="1361" spans="1:77">
      <c r="A1361" s="23">
        <v>1356</v>
      </c>
      <c r="BP1361" s="3"/>
      <c r="BQ1361" s="3"/>
      <c r="BR1361" s="3"/>
      <c r="BS1361" s="3"/>
      <c r="BT1361" s="23">
        <v>1356</v>
      </c>
      <c r="BU1361" s="4">
        <f t="shared" si="84"/>
        <v>0</v>
      </c>
      <c r="BV1361" s="4">
        <f t="shared" si="85"/>
        <v>0</v>
      </c>
      <c r="BW1361" s="23"/>
      <c r="BX1361" s="4">
        <f t="shared" si="86"/>
        <v>1</v>
      </c>
      <c r="BY1361" s="4">
        <f t="shared" si="87"/>
        <v>1</v>
      </c>
    </row>
    <row r="1362" spans="1:77">
      <c r="A1362" s="23">
        <v>1357</v>
      </c>
      <c r="BP1362" s="3"/>
      <c r="BQ1362" s="3"/>
      <c r="BR1362" s="3"/>
      <c r="BS1362" s="3"/>
      <c r="BT1362" s="23">
        <v>1357</v>
      </c>
      <c r="BU1362" s="4">
        <f t="shared" si="84"/>
        <v>0</v>
      </c>
      <c r="BV1362" s="4">
        <f t="shared" si="85"/>
        <v>0</v>
      </c>
      <c r="BW1362" s="23"/>
      <c r="BX1362" s="4">
        <f t="shared" si="86"/>
        <v>1</v>
      </c>
      <c r="BY1362" s="4">
        <f t="shared" si="87"/>
        <v>1</v>
      </c>
    </row>
    <row r="1363" spans="1:77">
      <c r="A1363" s="23">
        <v>1358</v>
      </c>
      <c r="BP1363" s="3"/>
      <c r="BQ1363" s="3"/>
      <c r="BR1363" s="3"/>
      <c r="BS1363" s="3"/>
      <c r="BT1363" s="23">
        <v>1358</v>
      </c>
      <c r="BU1363" s="4">
        <f t="shared" si="84"/>
        <v>0</v>
      </c>
      <c r="BV1363" s="4">
        <f t="shared" si="85"/>
        <v>0</v>
      </c>
      <c r="BW1363" s="23"/>
      <c r="BX1363" s="4">
        <f t="shared" si="86"/>
        <v>1</v>
      </c>
      <c r="BY1363" s="4">
        <f t="shared" si="87"/>
        <v>1</v>
      </c>
    </row>
    <row r="1364" spans="1:77">
      <c r="A1364" s="23">
        <v>1359</v>
      </c>
      <c r="BP1364" s="3"/>
      <c r="BQ1364" s="3"/>
      <c r="BR1364" s="3"/>
      <c r="BS1364" s="3"/>
      <c r="BT1364" s="23">
        <v>1359</v>
      </c>
      <c r="BU1364" s="4">
        <f t="shared" si="84"/>
        <v>0</v>
      </c>
      <c r="BV1364" s="4">
        <f t="shared" si="85"/>
        <v>0</v>
      </c>
      <c r="BW1364" s="23"/>
      <c r="BX1364" s="4">
        <f t="shared" si="86"/>
        <v>1</v>
      </c>
      <c r="BY1364" s="4">
        <f t="shared" si="87"/>
        <v>1</v>
      </c>
    </row>
    <row r="1365" spans="1:77">
      <c r="A1365" s="23">
        <v>1360</v>
      </c>
      <c r="BP1365" s="3"/>
      <c r="BQ1365" s="3"/>
      <c r="BR1365" s="3"/>
      <c r="BS1365" s="3"/>
      <c r="BT1365" s="23">
        <v>1360</v>
      </c>
      <c r="BU1365" s="4">
        <f t="shared" si="84"/>
        <v>0</v>
      </c>
      <c r="BV1365" s="4">
        <f t="shared" si="85"/>
        <v>0</v>
      </c>
      <c r="BW1365" s="23"/>
      <c r="BX1365" s="4">
        <f t="shared" si="86"/>
        <v>1</v>
      </c>
      <c r="BY1365" s="4">
        <f t="shared" si="87"/>
        <v>1</v>
      </c>
    </row>
    <row r="1366" spans="1:77">
      <c r="A1366" s="23">
        <v>1361</v>
      </c>
      <c r="BP1366" s="3"/>
      <c r="BQ1366" s="3"/>
      <c r="BR1366" s="3"/>
      <c r="BS1366" s="3"/>
      <c r="BT1366" s="23">
        <v>1361</v>
      </c>
      <c r="BU1366" s="4">
        <f t="shared" si="84"/>
        <v>0</v>
      </c>
      <c r="BV1366" s="4">
        <f t="shared" si="85"/>
        <v>0</v>
      </c>
      <c r="BW1366" s="23"/>
      <c r="BX1366" s="4">
        <f t="shared" si="86"/>
        <v>1</v>
      </c>
      <c r="BY1366" s="4">
        <f t="shared" si="87"/>
        <v>1</v>
      </c>
    </row>
    <row r="1367" spans="1:77">
      <c r="A1367" s="23">
        <v>1362</v>
      </c>
      <c r="BP1367" s="3"/>
      <c r="BQ1367" s="3"/>
      <c r="BR1367" s="3"/>
      <c r="BS1367" s="3"/>
      <c r="BT1367" s="23">
        <v>1362</v>
      </c>
      <c r="BU1367" s="4">
        <f t="shared" si="84"/>
        <v>0</v>
      </c>
      <c r="BV1367" s="4">
        <f t="shared" si="85"/>
        <v>0</v>
      </c>
      <c r="BW1367" s="23"/>
      <c r="BX1367" s="4">
        <f t="shared" si="86"/>
        <v>1</v>
      </c>
      <c r="BY1367" s="4">
        <f t="shared" si="87"/>
        <v>1</v>
      </c>
    </row>
    <row r="1368" spans="1:77">
      <c r="A1368" s="23">
        <v>1363</v>
      </c>
      <c r="BP1368" s="3"/>
      <c r="BQ1368" s="3"/>
      <c r="BR1368" s="3"/>
      <c r="BS1368" s="3"/>
      <c r="BT1368" s="23">
        <v>1363</v>
      </c>
      <c r="BU1368" s="4">
        <f t="shared" si="84"/>
        <v>0</v>
      </c>
      <c r="BV1368" s="4">
        <f t="shared" si="85"/>
        <v>0</v>
      </c>
      <c r="BW1368" s="23"/>
      <c r="BX1368" s="4">
        <f t="shared" si="86"/>
        <v>1</v>
      </c>
      <c r="BY1368" s="4">
        <f t="shared" si="87"/>
        <v>1</v>
      </c>
    </row>
    <row r="1369" spans="1:77">
      <c r="A1369" s="23">
        <v>1364</v>
      </c>
      <c r="BP1369" s="3"/>
      <c r="BQ1369" s="3"/>
      <c r="BR1369" s="3"/>
      <c r="BS1369" s="3"/>
      <c r="BT1369" s="23">
        <v>1364</v>
      </c>
      <c r="BU1369" s="4">
        <f t="shared" si="84"/>
        <v>0</v>
      </c>
      <c r="BV1369" s="4">
        <f t="shared" si="85"/>
        <v>0</v>
      </c>
      <c r="BW1369" s="23"/>
      <c r="BX1369" s="4">
        <f t="shared" si="86"/>
        <v>1</v>
      </c>
      <c r="BY1369" s="4">
        <f t="shared" si="87"/>
        <v>1</v>
      </c>
    </row>
    <row r="1370" spans="1:77">
      <c r="A1370" s="23">
        <v>1365</v>
      </c>
      <c r="BP1370" s="3"/>
      <c r="BQ1370" s="3"/>
      <c r="BR1370" s="3"/>
      <c r="BS1370" s="3"/>
      <c r="BT1370" s="23">
        <v>1365</v>
      </c>
      <c r="BU1370" s="4">
        <f t="shared" si="84"/>
        <v>0</v>
      </c>
      <c r="BV1370" s="4">
        <f t="shared" si="85"/>
        <v>0</v>
      </c>
      <c r="BW1370" s="23"/>
      <c r="BX1370" s="4">
        <f t="shared" si="86"/>
        <v>1</v>
      </c>
      <c r="BY1370" s="4">
        <f t="shared" si="87"/>
        <v>1</v>
      </c>
    </row>
    <row r="1371" spans="1:77">
      <c r="A1371" s="23">
        <v>1366</v>
      </c>
      <c r="BP1371" s="3"/>
      <c r="BQ1371" s="3"/>
      <c r="BR1371" s="3"/>
      <c r="BS1371" s="3"/>
      <c r="BT1371" s="23">
        <v>1366</v>
      </c>
      <c r="BU1371" s="4">
        <f t="shared" si="84"/>
        <v>0</v>
      </c>
      <c r="BV1371" s="4">
        <f t="shared" si="85"/>
        <v>0</v>
      </c>
      <c r="BW1371" s="23"/>
      <c r="BX1371" s="4">
        <f t="shared" si="86"/>
        <v>1</v>
      </c>
      <c r="BY1371" s="4">
        <f t="shared" si="87"/>
        <v>1</v>
      </c>
    </row>
    <row r="1372" spans="1:77">
      <c r="A1372" s="23">
        <v>1367</v>
      </c>
      <c r="BP1372" s="3"/>
      <c r="BQ1372" s="3"/>
      <c r="BR1372" s="3"/>
      <c r="BS1372" s="3"/>
      <c r="BT1372" s="23">
        <v>1367</v>
      </c>
      <c r="BU1372" s="4">
        <f t="shared" si="84"/>
        <v>0</v>
      </c>
      <c r="BV1372" s="4">
        <f t="shared" si="85"/>
        <v>0</v>
      </c>
      <c r="BW1372" s="23"/>
      <c r="BX1372" s="4">
        <f t="shared" si="86"/>
        <v>1</v>
      </c>
      <c r="BY1372" s="4">
        <f t="shared" si="87"/>
        <v>1</v>
      </c>
    </row>
    <row r="1373" spans="1:77">
      <c r="A1373" s="23">
        <v>1368</v>
      </c>
      <c r="BP1373" s="3"/>
      <c r="BQ1373" s="3"/>
      <c r="BR1373" s="3"/>
      <c r="BS1373" s="3"/>
      <c r="BT1373" s="23">
        <v>1368</v>
      </c>
      <c r="BU1373" s="4">
        <f t="shared" si="84"/>
        <v>0</v>
      </c>
      <c r="BV1373" s="4">
        <f t="shared" si="85"/>
        <v>0</v>
      </c>
      <c r="BW1373" s="23"/>
      <c r="BX1373" s="4">
        <f t="shared" si="86"/>
        <v>1</v>
      </c>
      <c r="BY1373" s="4">
        <f t="shared" si="87"/>
        <v>1</v>
      </c>
    </row>
    <row r="1374" spans="1:77">
      <c r="A1374" s="23">
        <v>1369</v>
      </c>
      <c r="BP1374" s="3"/>
      <c r="BQ1374" s="3"/>
      <c r="BR1374" s="3"/>
      <c r="BS1374" s="3"/>
      <c r="BT1374" s="23">
        <v>1369</v>
      </c>
      <c r="BU1374" s="4">
        <f t="shared" si="84"/>
        <v>0</v>
      </c>
      <c r="BV1374" s="4">
        <f t="shared" si="85"/>
        <v>0</v>
      </c>
      <c r="BW1374" s="23"/>
      <c r="BX1374" s="4">
        <f t="shared" si="86"/>
        <v>1</v>
      </c>
      <c r="BY1374" s="4">
        <f t="shared" si="87"/>
        <v>1</v>
      </c>
    </row>
    <row r="1375" spans="1:77">
      <c r="A1375" s="23">
        <v>1370</v>
      </c>
      <c r="BP1375" s="3"/>
      <c r="BQ1375" s="3"/>
      <c r="BR1375" s="3"/>
      <c r="BS1375" s="3"/>
      <c r="BT1375" s="23">
        <v>1370</v>
      </c>
      <c r="BU1375" s="4">
        <f t="shared" si="84"/>
        <v>0</v>
      </c>
      <c r="BV1375" s="4">
        <f t="shared" si="85"/>
        <v>0</v>
      </c>
      <c r="BW1375" s="23"/>
      <c r="BX1375" s="4">
        <f t="shared" si="86"/>
        <v>1</v>
      </c>
      <c r="BY1375" s="4">
        <f t="shared" si="87"/>
        <v>1</v>
      </c>
    </row>
    <row r="1376" spans="1:77">
      <c r="A1376" s="23">
        <v>1371</v>
      </c>
      <c r="BP1376" s="3"/>
      <c r="BQ1376" s="3"/>
      <c r="BR1376" s="3"/>
      <c r="BS1376" s="3"/>
      <c r="BT1376" s="23">
        <v>1371</v>
      </c>
      <c r="BU1376" s="4">
        <f t="shared" si="84"/>
        <v>0</v>
      </c>
      <c r="BV1376" s="4">
        <f t="shared" si="85"/>
        <v>0</v>
      </c>
      <c r="BW1376" s="23"/>
      <c r="BX1376" s="4">
        <f t="shared" si="86"/>
        <v>1</v>
      </c>
      <c r="BY1376" s="4">
        <f t="shared" si="87"/>
        <v>1</v>
      </c>
    </row>
    <row r="1377" spans="1:77">
      <c r="A1377" s="23">
        <v>1372</v>
      </c>
      <c r="BP1377" s="3"/>
      <c r="BQ1377" s="3"/>
      <c r="BR1377" s="3"/>
      <c r="BS1377" s="3"/>
      <c r="BT1377" s="23">
        <v>1372</v>
      </c>
      <c r="BU1377" s="4">
        <f t="shared" si="84"/>
        <v>0</v>
      </c>
      <c r="BV1377" s="4">
        <f t="shared" si="85"/>
        <v>0</v>
      </c>
      <c r="BW1377" s="23"/>
      <c r="BX1377" s="4">
        <f t="shared" si="86"/>
        <v>1</v>
      </c>
      <c r="BY1377" s="4">
        <f t="shared" si="87"/>
        <v>1</v>
      </c>
    </row>
    <row r="1378" spans="1:77">
      <c r="A1378" s="23">
        <v>1373</v>
      </c>
      <c r="BP1378" s="3"/>
      <c r="BQ1378" s="3"/>
      <c r="BR1378" s="3"/>
      <c r="BS1378" s="3"/>
      <c r="BT1378" s="23">
        <v>1373</v>
      </c>
      <c r="BU1378" s="4">
        <f t="shared" si="84"/>
        <v>0</v>
      </c>
      <c r="BV1378" s="4">
        <f t="shared" si="85"/>
        <v>0</v>
      </c>
      <c r="BW1378" s="23"/>
      <c r="BX1378" s="4">
        <f t="shared" si="86"/>
        <v>1</v>
      </c>
      <c r="BY1378" s="4">
        <f t="shared" si="87"/>
        <v>1</v>
      </c>
    </row>
    <row r="1379" spans="1:77">
      <c r="A1379" s="23">
        <v>1374</v>
      </c>
      <c r="BP1379" s="3"/>
      <c r="BQ1379" s="3"/>
      <c r="BR1379" s="3"/>
      <c r="BS1379" s="3"/>
      <c r="BT1379" s="23">
        <v>1374</v>
      </c>
      <c r="BU1379" s="4">
        <f t="shared" si="84"/>
        <v>0</v>
      </c>
      <c r="BV1379" s="4">
        <f t="shared" si="85"/>
        <v>0</v>
      </c>
      <c r="BW1379" s="23"/>
      <c r="BX1379" s="4">
        <f t="shared" si="86"/>
        <v>1</v>
      </c>
      <c r="BY1379" s="4">
        <f t="shared" si="87"/>
        <v>1</v>
      </c>
    </row>
    <row r="1380" spans="1:77">
      <c r="A1380" s="23">
        <v>1375</v>
      </c>
      <c r="BP1380" s="3"/>
      <c r="BQ1380" s="3"/>
      <c r="BR1380" s="3"/>
      <c r="BS1380" s="3"/>
      <c r="BT1380" s="23">
        <v>1375</v>
      </c>
      <c r="BU1380" s="4">
        <f t="shared" si="84"/>
        <v>0</v>
      </c>
      <c r="BV1380" s="4">
        <f t="shared" si="85"/>
        <v>0</v>
      </c>
      <c r="BW1380" s="23"/>
      <c r="BX1380" s="4">
        <f t="shared" si="86"/>
        <v>1</v>
      </c>
      <c r="BY1380" s="4">
        <f t="shared" si="87"/>
        <v>1</v>
      </c>
    </row>
    <row r="1381" spans="1:77">
      <c r="A1381" s="23">
        <v>1376</v>
      </c>
      <c r="BP1381" s="3"/>
      <c r="BQ1381" s="3"/>
      <c r="BR1381" s="3"/>
      <c r="BS1381" s="3"/>
      <c r="BT1381" s="23">
        <v>1376</v>
      </c>
      <c r="BU1381" s="4">
        <f t="shared" si="84"/>
        <v>0</v>
      </c>
      <c r="BV1381" s="4">
        <f t="shared" si="85"/>
        <v>0</v>
      </c>
      <c r="BW1381" s="23"/>
      <c r="BX1381" s="4">
        <f t="shared" si="86"/>
        <v>1</v>
      </c>
      <c r="BY1381" s="4">
        <f t="shared" si="87"/>
        <v>1</v>
      </c>
    </row>
    <row r="1382" spans="1:77">
      <c r="A1382" s="23">
        <v>1377</v>
      </c>
      <c r="BP1382" s="3"/>
      <c r="BQ1382" s="3"/>
      <c r="BR1382" s="3"/>
      <c r="BS1382" s="3"/>
      <c r="BT1382" s="23">
        <v>1377</v>
      </c>
      <c r="BU1382" s="4">
        <f t="shared" si="84"/>
        <v>0</v>
      </c>
      <c r="BV1382" s="4">
        <f t="shared" si="85"/>
        <v>0</v>
      </c>
      <c r="BW1382" s="23"/>
      <c r="BX1382" s="4">
        <f t="shared" si="86"/>
        <v>1</v>
      </c>
      <c r="BY1382" s="4">
        <f t="shared" si="87"/>
        <v>1</v>
      </c>
    </row>
    <row r="1383" spans="1:77">
      <c r="A1383" s="23">
        <v>1378</v>
      </c>
      <c r="BP1383" s="3"/>
      <c r="BQ1383" s="3"/>
      <c r="BR1383" s="3"/>
      <c r="BS1383" s="3"/>
      <c r="BT1383" s="23">
        <v>1378</v>
      </c>
      <c r="BU1383" s="4">
        <f t="shared" si="84"/>
        <v>0</v>
      </c>
      <c r="BV1383" s="4">
        <f t="shared" si="85"/>
        <v>0</v>
      </c>
      <c r="BW1383" s="23"/>
      <c r="BX1383" s="4">
        <f t="shared" si="86"/>
        <v>1</v>
      </c>
      <c r="BY1383" s="4">
        <f t="shared" si="87"/>
        <v>1</v>
      </c>
    </row>
    <row r="1384" spans="1:77">
      <c r="A1384" s="23">
        <v>1379</v>
      </c>
      <c r="BP1384" s="3"/>
      <c r="BQ1384" s="3"/>
      <c r="BR1384" s="3"/>
      <c r="BS1384" s="3"/>
      <c r="BT1384" s="23">
        <v>1379</v>
      </c>
      <c r="BU1384" s="4">
        <f t="shared" si="84"/>
        <v>0</v>
      </c>
      <c r="BV1384" s="4">
        <f t="shared" si="85"/>
        <v>0</v>
      </c>
      <c r="BW1384" s="23"/>
      <c r="BX1384" s="4">
        <f t="shared" si="86"/>
        <v>1</v>
      </c>
      <c r="BY1384" s="4">
        <f t="shared" si="87"/>
        <v>1</v>
      </c>
    </row>
    <row r="1385" spans="1:77">
      <c r="A1385" s="23">
        <v>1380</v>
      </c>
      <c r="BP1385" s="3"/>
      <c r="BQ1385" s="3"/>
      <c r="BR1385" s="3"/>
      <c r="BS1385" s="3"/>
      <c r="BT1385" s="23">
        <v>1380</v>
      </c>
      <c r="BU1385" s="4">
        <f t="shared" si="84"/>
        <v>0</v>
      </c>
      <c r="BV1385" s="4">
        <f t="shared" si="85"/>
        <v>0</v>
      </c>
      <c r="BW1385" s="23"/>
      <c r="BX1385" s="4">
        <f t="shared" si="86"/>
        <v>1</v>
      </c>
      <c r="BY1385" s="4">
        <f t="shared" si="87"/>
        <v>1</v>
      </c>
    </row>
    <row r="1386" spans="1:77">
      <c r="A1386" s="23">
        <v>1381</v>
      </c>
      <c r="BP1386" s="3"/>
      <c r="BQ1386" s="3"/>
      <c r="BR1386" s="3"/>
      <c r="BS1386" s="3"/>
      <c r="BT1386" s="23">
        <v>1381</v>
      </c>
      <c r="BU1386" s="4">
        <f t="shared" si="84"/>
        <v>0</v>
      </c>
      <c r="BV1386" s="4">
        <f t="shared" si="85"/>
        <v>0</v>
      </c>
      <c r="BW1386" s="23"/>
      <c r="BX1386" s="4">
        <f t="shared" si="86"/>
        <v>1</v>
      </c>
      <c r="BY1386" s="4">
        <f t="shared" si="87"/>
        <v>1</v>
      </c>
    </row>
    <row r="1387" spans="1:77">
      <c r="A1387" s="23">
        <v>1382</v>
      </c>
      <c r="BP1387" s="3"/>
      <c r="BQ1387" s="3"/>
      <c r="BR1387" s="3"/>
      <c r="BS1387" s="3"/>
      <c r="BT1387" s="23">
        <v>1382</v>
      </c>
      <c r="BU1387" s="4">
        <f t="shared" si="84"/>
        <v>0</v>
      </c>
      <c r="BV1387" s="4">
        <f t="shared" si="85"/>
        <v>0</v>
      </c>
      <c r="BW1387" s="23"/>
      <c r="BX1387" s="4">
        <f t="shared" si="86"/>
        <v>1</v>
      </c>
      <c r="BY1387" s="4">
        <f t="shared" si="87"/>
        <v>1</v>
      </c>
    </row>
    <row r="1388" spans="1:77">
      <c r="A1388" s="23">
        <v>1383</v>
      </c>
      <c r="BP1388" s="3"/>
      <c r="BQ1388" s="3"/>
      <c r="BR1388" s="3"/>
      <c r="BS1388" s="3"/>
      <c r="BT1388" s="23">
        <v>1383</v>
      </c>
      <c r="BU1388" s="4">
        <f t="shared" si="84"/>
        <v>0</v>
      </c>
      <c r="BV1388" s="4">
        <f t="shared" si="85"/>
        <v>0</v>
      </c>
      <c r="BW1388" s="23"/>
      <c r="BX1388" s="4">
        <f t="shared" si="86"/>
        <v>1</v>
      </c>
      <c r="BY1388" s="4">
        <f t="shared" si="87"/>
        <v>1</v>
      </c>
    </row>
    <row r="1389" spans="1:77">
      <c r="A1389" s="23">
        <v>1384</v>
      </c>
      <c r="BP1389" s="3"/>
      <c r="BQ1389" s="3"/>
      <c r="BR1389" s="3"/>
      <c r="BS1389" s="3"/>
      <c r="BT1389" s="23">
        <v>1384</v>
      </c>
      <c r="BU1389" s="4">
        <f t="shared" si="84"/>
        <v>0</v>
      </c>
      <c r="BV1389" s="4">
        <f t="shared" si="85"/>
        <v>0</v>
      </c>
      <c r="BW1389" s="23"/>
      <c r="BX1389" s="4">
        <f t="shared" si="86"/>
        <v>1</v>
      </c>
      <c r="BY1389" s="4">
        <f t="shared" si="87"/>
        <v>1</v>
      </c>
    </row>
    <row r="1390" spans="1:77">
      <c r="A1390" s="23">
        <v>1385</v>
      </c>
      <c r="BP1390" s="3"/>
      <c r="BQ1390" s="3"/>
      <c r="BR1390" s="3"/>
      <c r="BS1390" s="3"/>
      <c r="BT1390" s="23">
        <v>1385</v>
      </c>
      <c r="BU1390" s="4">
        <f t="shared" si="84"/>
        <v>0</v>
      </c>
      <c r="BV1390" s="4">
        <f t="shared" si="85"/>
        <v>0</v>
      </c>
      <c r="BW1390" s="23"/>
      <c r="BX1390" s="4">
        <f t="shared" si="86"/>
        <v>1</v>
      </c>
      <c r="BY1390" s="4">
        <f t="shared" si="87"/>
        <v>1</v>
      </c>
    </row>
    <row r="1391" spans="1:77">
      <c r="A1391" s="23">
        <v>1386</v>
      </c>
      <c r="BP1391" s="3"/>
      <c r="BQ1391" s="3"/>
      <c r="BR1391" s="3"/>
      <c r="BS1391" s="3"/>
      <c r="BT1391" s="23">
        <v>1386</v>
      </c>
      <c r="BU1391" s="4">
        <f t="shared" si="84"/>
        <v>0</v>
      </c>
      <c r="BV1391" s="4">
        <f t="shared" si="85"/>
        <v>0</v>
      </c>
      <c r="BW1391" s="23"/>
      <c r="BX1391" s="4">
        <f t="shared" si="86"/>
        <v>1</v>
      </c>
      <c r="BY1391" s="4">
        <f t="shared" si="87"/>
        <v>1</v>
      </c>
    </row>
    <row r="1392" spans="1:77">
      <c r="A1392" s="23">
        <v>1387</v>
      </c>
      <c r="BP1392" s="3"/>
      <c r="BQ1392" s="3"/>
      <c r="BR1392" s="3"/>
      <c r="BS1392" s="3"/>
      <c r="BT1392" s="23">
        <v>1387</v>
      </c>
      <c r="BU1392" s="4">
        <f t="shared" si="84"/>
        <v>0</v>
      </c>
      <c r="BV1392" s="4">
        <f t="shared" si="85"/>
        <v>0</v>
      </c>
      <c r="BW1392" s="23"/>
      <c r="BX1392" s="4">
        <f t="shared" si="86"/>
        <v>1</v>
      </c>
      <c r="BY1392" s="4">
        <f t="shared" si="87"/>
        <v>1</v>
      </c>
    </row>
    <row r="1393" spans="1:77">
      <c r="A1393" s="23">
        <v>1388</v>
      </c>
      <c r="BP1393" s="3"/>
      <c r="BQ1393" s="3"/>
      <c r="BR1393" s="3"/>
      <c r="BS1393" s="3"/>
      <c r="BT1393" s="23">
        <v>1388</v>
      </c>
      <c r="BU1393" s="4">
        <f t="shared" si="84"/>
        <v>0</v>
      </c>
      <c r="BV1393" s="4">
        <f t="shared" si="85"/>
        <v>0</v>
      </c>
      <c r="BW1393" s="23"/>
      <c r="BX1393" s="4">
        <f t="shared" si="86"/>
        <v>1</v>
      </c>
      <c r="BY1393" s="4">
        <f t="shared" si="87"/>
        <v>1</v>
      </c>
    </row>
    <row r="1394" spans="1:77">
      <c r="A1394" s="23">
        <v>1389</v>
      </c>
      <c r="BP1394" s="3"/>
      <c r="BQ1394" s="3"/>
      <c r="BR1394" s="3"/>
      <c r="BS1394" s="3"/>
      <c r="BT1394" s="23">
        <v>1389</v>
      </c>
      <c r="BU1394" s="4">
        <f t="shared" si="84"/>
        <v>0</v>
      </c>
      <c r="BV1394" s="4">
        <f t="shared" si="85"/>
        <v>0</v>
      </c>
      <c r="BW1394" s="23"/>
      <c r="BX1394" s="4">
        <f t="shared" si="86"/>
        <v>1</v>
      </c>
      <c r="BY1394" s="4">
        <f t="shared" si="87"/>
        <v>1</v>
      </c>
    </row>
    <row r="1395" spans="1:77">
      <c r="A1395" s="23">
        <v>1390</v>
      </c>
      <c r="BP1395" s="3"/>
      <c r="BQ1395" s="3"/>
      <c r="BR1395" s="3"/>
      <c r="BS1395" s="3"/>
      <c r="BT1395" s="23">
        <v>1390</v>
      </c>
      <c r="BU1395" s="4">
        <f t="shared" si="84"/>
        <v>0</v>
      </c>
      <c r="BV1395" s="4">
        <f t="shared" si="85"/>
        <v>0</v>
      </c>
      <c r="BW1395" s="23"/>
      <c r="BX1395" s="4">
        <f t="shared" si="86"/>
        <v>1</v>
      </c>
      <c r="BY1395" s="4">
        <f t="shared" si="87"/>
        <v>1</v>
      </c>
    </row>
    <row r="1396" spans="1:77">
      <c r="A1396" s="23">
        <v>1391</v>
      </c>
      <c r="BP1396" s="3"/>
      <c r="BQ1396" s="3"/>
      <c r="BR1396" s="3"/>
      <c r="BS1396" s="3"/>
      <c r="BT1396" s="23">
        <v>1391</v>
      </c>
      <c r="BU1396" s="4">
        <f t="shared" si="84"/>
        <v>0</v>
      </c>
      <c r="BV1396" s="4">
        <f t="shared" si="85"/>
        <v>0</v>
      </c>
      <c r="BW1396" s="23"/>
      <c r="BX1396" s="4">
        <f t="shared" si="86"/>
        <v>1</v>
      </c>
      <c r="BY1396" s="4">
        <f t="shared" si="87"/>
        <v>1</v>
      </c>
    </row>
    <row r="1397" spans="1:77">
      <c r="A1397" s="23">
        <v>1392</v>
      </c>
      <c r="BP1397" s="3"/>
      <c r="BQ1397" s="3"/>
      <c r="BR1397" s="3"/>
      <c r="BS1397" s="3"/>
      <c r="BT1397" s="23">
        <v>1392</v>
      </c>
      <c r="BU1397" s="4">
        <f t="shared" si="84"/>
        <v>0</v>
      </c>
      <c r="BV1397" s="4">
        <f t="shared" si="85"/>
        <v>0</v>
      </c>
      <c r="BW1397" s="23"/>
      <c r="BX1397" s="4">
        <f t="shared" si="86"/>
        <v>1</v>
      </c>
      <c r="BY1397" s="4">
        <f t="shared" si="87"/>
        <v>1</v>
      </c>
    </row>
    <row r="1398" spans="1:77">
      <c r="A1398" s="23">
        <v>1393</v>
      </c>
      <c r="BP1398" s="3"/>
      <c r="BQ1398" s="3"/>
      <c r="BR1398" s="3"/>
      <c r="BS1398" s="3"/>
      <c r="BT1398" s="23">
        <v>1393</v>
      </c>
      <c r="BU1398" s="4">
        <f t="shared" si="84"/>
        <v>0</v>
      </c>
      <c r="BV1398" s="4">
        <f t="shared" si="85"/>
        <v>0</v>
      </c>
      <c r="BW1398" s="23"/>
      <c r="BX1398" s="4">
        <f t="shared" si="86"/>
        <v>1</v>
      </c>
      <c r="BY1398" s="4">
        <f t="shared" si="87"/>
        <v>1</v>
      </c>
    </row>
    <row r="1399" spans="1:77">
      <c r="A1399" s="23">
        <v>1394</v>
      </c>
      <c r="BP1399" s="3"/>
      <c r="BQ1399" s="3"/>
      <c r="BR1399" s="3"/>
      <c r="BS1399" s="3"/>
      <c r="BT1399" s="23">
        <v>1394</v>
      </c>
      <c r="BU1399" s="4">
        <f t="shared" si="84"/>
        <v>0</v>
      </c>
      <c r="BV1399" s="4">
        <f t="shared" si="85"/>
        <v>0</v>
      </c>
      <c r="BW1399" s="23"/>
      <c r="BX1399" s="4">
        <f t="shared" si="86"/>
        <v>1</v>
      </c>
      <c r="BY1399" s="4">
        <f t="shared" si="87"/>
        <v>1</v>
      </c>
    </row>
    <row r="1400" spans="1:77">
      <c r="A1400" s="23">
        <v>1395</v>
      </c>
      <c r="BP1400" s="3"/>
      <c r="BQ1400" s="3"/>
      <c r="BR1400" s="3"/>
      <c r="BS1400" s="3"/>
      <c r="BT1400" s="23">
        <v>1395</v>
      </c>
      <c r="BU1400" s="4">
        <f t="shared" si="84"/>
        <v>0</v>
      </c>
      <c r="BV1400" s="4">
        <f t="shared" si="85"/>
        <v>0</v>
      </c>
      <c r="BW1400" s="23"/>
      <c r="BX1400" s="4">
        <f t="shared" si="86"/>
        <v>1</v>
      </c>
      <c r="BY1400" s="4">
        <f t="shared" si="87"/>
        <v>1</v>
      </c>
    </row>
    <row r="1401" spans="1:77">
      <c r="A1401" s="23">
        <v>1396</v>
      </c>
      <c r="BP1401" s="3"/>
      <c r="BQ1401" s="3"/>
      <c r="BR1401" s="3"/>
      <c r="BS1401" s="3"/>
      <c r="BT1401" s="23">
        <v>1396</v>
      </c>
      <c r="BU1401" s="4">
        <f t="shared" si="84"/>
        <v>0</v>
      </c>
      <c r="BV1401" s="4">
        <f t="shared" si="85"/>
        <v>0</v>
      </c>
      <c r="BW1401" s="23"/>
      <c r="BX1401" s="4">
        <f t="shared" si="86"/>
        <v>1</v>
      </c>
      <c r="BY1401" s="4">
        <f t="shared" si="87"/>
        <v>1</v>
      </c>
    </row>
    <row r="1402" spans="1:77">
      <c r="A1402" s="23">
        <v>1397</v>
      </c>
      <c r="BP1402" s="3"/>
      <c r="BQ1402" s="3"/>
      <c r="BR1402" s="3"/>
      <c r="BS1402" s="3"/>
      <c r="BT1402" s="23">
        <v>1397</v>
      </c>
      <c r="BU1402" s="4">
        <f t="shared" si="84"/>
        <v>0</v>
      </c>
      <c r="BV1402" s="4">
        <f t="shared" si="85"/>
        <v>0</v>
      </c>
      <c r="BW1402" s="23"/>
      <c r="BX1402" s="4">
        <f t="shared" si="86"/>
        <v>1</v>
      </c>
      <c r="BY1402" s="4">
        <f t="shared" si="87"/>
        <v>1</v>
      </c>
    </row>
    <row r="1403" spans="1:77">
      <c r="A1403" s="23">
        <v>1398</v>
      </c>
      <c r="BP1403" s="3"/>
      <c r="BQ1403" s="3"/>
      <c r="BR1403" s="3"/>
      <c r="BS1403" s="3"/>
      <c r="BT1403" s="23">
        <v>1398</v>
      </c>
      <c r="BU1403" s="4">
        <f t="shared" si="84"/>
        <v>0</v>
      </c>
      <c r="BV1403" s="4">
        <f t="shared" si="85"/>
        <v>0</v>
      </c>
      <c r="BW1403" s="23"/>
      <c r="BX1403" s="4">
        <f t="shared" si="86"/>
        <v>1</v>
      </c>
      <c r="BY1403" s="4">
        <f t="shared" si="87"/>
        <v>1</v>
      </c>
    </row>
    <row r="1404" spans="1:77">
      <c r="A1404" s="23">
        <v>1399</v>
      </c>
      <c r="BP1404" s="3"/>
      <c r="BQ1404" s="3"/>
      <c r="BR1404" s="3"/>
      <c r="BS1404" s="3"/>
      <c r="BT1404" s="23">
        <v>1399</v>
      </c>
      <c r="BU1404" s="4">
        <f t="shared" si="84"/>
        <v>0</v>
      </c>
      <c r="BV1404" s="4">
        <f t="shared" si="85"/>
        <v>0</v>
      </c>
      <c r="BW1404" s="23"/>
      <c r="BX1404" s="4">
        <f t="shared" si="86"/>
        <v>1</v>
      </c>
      <c r="BY1404" s="4">
        <f t="shared" si="87"/>
        <v>1</v>
      </c>
    </row>
    <row r="1405" spans="1:77">
      <c r="A1405" s="23">
        <v>1400</v>
      </c>
      <c r="BP1405" s="3"/>
      <c r="BQ1405" s="3"/>
      <c r="BR1405" s="3"/>
      <c r="BS1405" s="3"/>
      <c r="BT1405" s="23">
        <v>1400</v>
      </c>
      <c r="BU1405" s="4">
        <f t="shared" si="84"/>
        <v>0</v>
      </c>
      <c r="BV1405" s="4">
        <f t="shared" si="85"/>
        <v>0</v>
      </c>
      <c r="BW1405" s="23"/>
      <c r="BX1405" s="4">
        <f t="shared" si="86"/>
        <v>1</v>
      </c>
      <c r="BY1405" s="4">
        <f t="shared" si="87"/>
        <v>1</v>
      </c>
    </row>
    <row r="1406" spans="1:77">
      <c r="A1406" s="23">
        <v>1401</v>
      </c>
      <c r="BP1406" s="3"/>
      <c r="BQ1406" s="3"/>
      <c r="BR1406" s="3"/>
      <c r="BS1406" s="3"/>
      <c r="BT1406" s="23">
        <v>1401</v>
      </c>
      <c r="BU1406" s="4">
        <f t="shared" si="84"/>
        <v>0</v>
      </c>
      <c r="BV1406" s="4">
        <f t="shared" si="85"/>
        <v>0</v>
      </c>
      <c r="BW1406" s="23"/>
      <c r="BX1406" s="4">
        <f t="shared" si="86"/>
        <v>1</v>
      </c>
      <c r="BY1406" s="4">
        <f t="shared" si="87"/>
        <v>1</v>
      </c>
    </row>
    <row r="1407" spans="1:77">
      <c r="A1407" s="23">
        <v>1402</v>
      </c>
      <c r="BP1407" s="3"/>
      <c r="BQ1407" s="3"/>
      <c r="BR1407" s="3"/>
      <c r="BS1407" s="3"/>
      <c r="BT1407" s="23">
        <v>1402</v>
      </c>
      <c r="BU1407" s="4">
        <f t="shared" si="84"/>
        <v>0</v>
      </c>
      <c r="BV1407" s="4">
        <f t="shared" si="85"/>
        <v>0</v>
      </c>
      <c r="BW1407" s="23"/>
      <c r="BX1407" s="4">
        <f t="shared" si="86"/>
        <v>1</v>
      </c>
      <c r="BY1407" s="4">
        <f t="shared" si="87"/>
        <v>1</v>
      </c>
    </row>
    <row r="1408" spans="1:77">
      <c r="A1408" s="23">
        <v>1403</v>
      </c>
      <c r="BP1408" s="3"/>
      <c r="BQ1408" s="3"/>
      <c r="BR1408" s="3"/>
      <c r="BS1408" s="3"/>
      <c r="BT1408" s="23">
        <v>1403</v>
      </c>
      <c r="BU1408" s="4">
        <f t="shared" si="84"/>
        <v>0</v>
      </c>
      <c r="BV1408" s="4">
        <f t="shared" si="85"/>
        <v>0</v>
      </c>
      <c r="BW1408" s="23"/>
      <c r="BX1408" s="4">
        <f t="shared" si="86"/>
        <v>1</v>
      </c>
      <c r="BY1408" s="4">
        <f t="shared" si="87"/>
        <v>1</v>
      </c>
    </row>
    <row r="1409" spans="1:77">
      <c r="A1409" s="23">
        <v>1404</v>
      </c>
      <c r="BP1409" s="3"/>
      <c r="BQ1409" s="3"/>
      <c r="BR1409" s="3"/>
      <c r="BS1409" s="3"/>
      <c r="BT1409" s="23">
        <v>1404</v>
      </c>
      <c r="BU1409" s="4">
        <f t="shared" si="84"/>
        <v>0</v>
      </c>
      <c r="BV1409" s="4">
        <f t="shared" si="85"/>
        <v>0</v>
      </c>
      <c r="BW1409" s="23"/>
      <c r="BX1409" s="4">
        <f t="shared" si="86"/>
        <v>1</v>
      </c>
      <c r="BY1409" s="4">
        <f t="shared" si="87"/>
        <v>1</v>
      </c>
    </row>
    <row r="1410" spans="1:77">
      <c r="A1410" s="23">
        <v>1405</v>
      </c>
      <c r="BP1410" s="3"/>
      <c r="BQ1410" s="3"/>
      <c r="BR1410" s="3"/>
      <c r="BS1410" s="3"/>
      <c r="BT1410" s="23">
        <v>1405</v>
      </c>
      <c r="BU1410" s="4">
        <f t="shared" si="84"/>
        <v>0</v>
      </c>
      <c r="BV1410" s="4">
        <f t="shared" si="85"/>
        <v>0</v>
      </c>
      <c r="BW1410" s="23"/>
      <c r="BX1410" s="4">
        <f t="shared" si="86"/>
        <v>1</v>
      </c>
      <c r="BY1410" s="4">
        <f t="shared" si="87"/>
        <v>1</v>
      </c>
    </row>
    <row r="1411" spans="1:77">
      <c r="A1411" s="23">
        <v>1406</v>
      </c>
      <c r="BP1411" s="3"/>
      <c r="BQ1411" s="3"/>
      <c r="BR1411" s="3"/>
      <c r="BS1411" s="3"/>
      <c r="BT1411" s="23">
        <v>1406</v>
      </c>
      <c r="BU1411" s="4">
        <f t="shared" si="84"/>
        <v>0</v>
      </c>
      <c r="BV1411" s="4">
        <f t="shared" si="85"/>
        <v>0</v>
      </c>
      <c r="BW1411" s="23"/>
      <c r="BX1411" s="4">
        <f t="shared" si="86"/>
        <v>1</v>
      </c>
      <c r="BY1411" s="4">
        <f t="shared" si="87"/>
        <v>1</v>
      </c>
    </row>
    <row r="1412" spans="1:77">
      <c r="A1412" s="23">
        <v>1407</v>
      </c>
      <c r="BP1412" s="3"/>
      <c r="BQ1412" s="3"/>
      <c r="BR1412" s="3"/>
      <c r="BS1412" s="3"/>
      <c r="BT1412" s="23">
        <v>1407</v>
      </c>
      <c r="BU1412" s="4">
        <f t="shared" si="84"/>
        <v>0</v>
      </c>
      <c r="BV1412" s="4">
        <f t="shared" si="85"/>
        <v>0</v>
      </c>
      <c r="BW1412" s="23"/>
      <c r="BX1412" s="4">
        <f t="shared" si="86"/>
        <v>1</v>
      </c>
      <c r="BY1412" s="4">
        <f t="shared" si="87"/>
        <v>1</v>
      </c>
    </row>
    <row r="1413" spans="1:77">
      <c r="A1413" s="23">
        <v>1408</v>
      </c>
      <c r="BP1413" s="3"/>
      <c r="BQ1413" s="3"/>
      <c r="BR1413" s="3"/>
      <c r="BS1413" s="3"/>
      <c r="BT1413" s="23">
        <v>1408</v>
      </c>
      <c r="BU1413" s="4">
        <f t="shared" si="84"/>
        <v>0</v>
      </c>
      <c r="BV1413" s="4">
        <f t="shared" si="85"/>
        <v>0</v>
      </c>
      <c r="BW1413" s="23"/>
      <c r="BX1413" s="4">
        <f t="shared" si="86"/>
        <v>1</v>
      </c>
      <c r="BY1413" s="4">
        <f t="shared" si="87"/>
        <v>1</v>
      </c>
    </row>
    <row r="1414" spans="1:77">
      <c r="A1414" s="23">
        <v>1409</v>
      </c>
      <c r="BP1414" s="3"/>
      <c r="BQ1414" s="3"/>
      <c r="BR1414" s="3"/>
      <c r="BS1414" s="3"/>
      <c r="BT1414" s="23">
        <v>1409</v>
      </c>
      <c r="BU1414" s="4">
        <f t="shared" si="84"/>
        <v>0</v>
      </c>
      <c r="BV1414" s="4">
        <f t="shared" si="85"/>
        <v>0</v>
      </c>
      <c r="BW1414" s="23"/>
      <c r="BX1414" s="4">
        <f t="shared" si="86"/>
        <v>1</v>
      </c>
      <c r="BY1414" s="4">
        <f t="shared" si="87"/>
        <v>1</v>
      </c>
    </row>
    <row r="1415" spans="1:77">
      <c r="A1415" s="23">
        <v>1410</v>
      </c>
      <c r="BP1415" s="3"/>
      <c r="BQ1415" s="3"/>
      <c r="BR1415" s="3"/>
      <c r="BS1415" s="3"/>
      <c r="BT1415" s="23">
        <v>1410</v>
      </c>
      <c r="BU1415" s="4">
        <f t="shared" ref="BU1415:BU1478" si="88">BP1415*$BV$1-BQ1415</f>
        <v>0</v>
      </c>
      <c r="BV1415" s="4">
        <f t="shared" ref="BV1415:BV1478" si="89">BR1415*$BV$1-BS1415</f>
        <v>0</v>
      </c>
      <c r="BW1415" s="23"/>
      <c r="BX1415" s="4">
        <f t="shared" ref="BX1415:BX1478" si="90">IF(BU1415=MAX($BU1415:$BV1415),1,0)</f>
        <v>1</v>
      </c>
      <c r="BY1415" s="4">
        <f t="shared" ref="BY1415:BY1478" si="91">IF(BV1415=MAX($BU1415:$BV1415),1,0)</f>
        <v>1</v>
      </c>
    </row>
    <row r="1416" spans="1:77">
      <c r="A1416" s="23">
        <v>1411</v>
      </c>
      <c r="BP1416" s="3"/>
      <c r="BQ1416" s="3"/>
      <c r="BR1416" s="3"/>
      <c r="BS1416" s="3"/>
      <c r="BT1416" s="23">
        <v>1411</v>
      </c>
      <c r="BU1416" s="4">
        <f t="shared" si="88"/>
        <v>0</v>
      </c>
      <c r="BV1416" s="4">
        <f t="shared" si="89"/>
        <v>0</v>
      </c>
      <c r="BW1416" s="23"/>
      <c r="BX1416" s="4">
        <f t="shared" si="90"/>
        <v>1</v>
      </c>
      <c r="BY1416" s="4">
        <f t="shared" si="91"/>
        <v>1</v>
      </c>
    </row>
    <row r="1417" spans="1:77">
      <c r="A1417" s="23">
        <v>1412</v>
      </c>
      <c r="BP1417" s="3"/>
      <c r="BQ1417" s="3"/>
      <c r="BR1417" s="3"/>
      <c r="BS1417" s="3"/>
      <c r="BT1417" s="23">
        <v>1412</v>
      </c>
      <c r="BU1417" s="4">
        <f t="shared" si="88"/>
        <v>0</v>
      </c>
      <c r="BV1417" s="4">
        <f t="shared" si="89"/>
        <v>0</v>
      </c>
      <c r="BW1417" s="23"/>
      <c r="BX1417" s="4">
        <f t="shared" si="90"/>
        <v>1</v>
      </c>
      <c r="BY1417" s="4">
        <f t="shared" si="91"/>
        <v>1</v>
      </c>
    </row>
    <row r="1418" spans="1:77">
      <c r="A1418" s="23">
        <v>1413</v>
      </c>
      <c r="BP1418" s="3"/>
      <c r="BQ1418" s="3"/>
      <c r="BR1418" s="3"/>
      <c r="BS1418" s="3"/>
      <c r="BT1418" s="23">
        <v>1413</v>
      </c>
      <c r="BU1418" s="4">
        <f t="shared" si="88"/>
        <v>0</v>
      </c>
      <c r="BV1418" s="4">
        <f t="shared" si="89"/>
        <v>0</v>
      </c>
      <c r="BW1418" s="23"/>
      <c r="BX1418" s="4">
        <f t="shared" si="90"/>
        <v>1</v>
      </c>
      <c r="BY1418" s="4">
        <f t="shared" si="91"/>
        <v>1</v>
      </c>
    </row>
    <row r="1419" spans="1:77">
      <c r="A1419" s="23">
        <v>1414</v>
      </c>
      <c r="BP1419" s="3"/>
      <c r="BQ1419" s="3"/>
      <c r="BR1419" s="3"/>
      <c r="BS1419" s="3"/>
      <c r="BT1419" s="23">
        <v>1414</v>
      </c>
      <c r="BU1419" s="4">
        <f t="shared" si="88"/>
        <v>0</v>
      </c>
      <c r="BV1419" s="4">
        <f t="shared" si="89"/>
        <v>0</v>
      </c>
      <c r="BW1419" s="23"/>
      <c r="BX1419" s="4">
        <f t="shared" si="90"/>
        <v>1</v>
      </c>
      <c r="BY1419" s="4">
        <f t="shared" si="91"/>
        <v>1</v>
      </c>
    </row>
    <row r="1420" spans="1:77">
      <c r="A1420" s="23">
        <v>1415</v>
      </c>
      <c r="BP1420" s="3"/>
      <c r="BQ1420" s="3"/>
      <c r="BR1420" s="3"/>
      <c r="BS1420" s="3"/>
      <c r="BT1420" s="23">
        <v>1415</v>
      </c>
      <c r="BU1420" s="4">
        <f t="shared" si="88"/>
        <v>0</v>
      </c>
      <c r="BV1420" s="4">
        <f t="shared" si="89"/>
        <v>0</v>
      </c>
      <c r="BW1420" s="23"/>
      <c r="BX1420" s="4">
        <f t="shared" si="90"/>
        <v>1</v>
      </c>
      <c r="BY1420" s="4">
        <f t="shared" si="91"/>
        <v>1</v>
      </c>
    </row>
    <row r="1421" spans="1:77">
      <c r="A1421" s="23">
        <v>1416</v>
      </c>
      <c r="BP1421" s="3"/>
      <c r="BQ1421" s="3"/>
      <c r="BR1421" s="3"/>
      <c r="BS1421" s="3"/>
      <c r="BT1421" s="23">
        <v>1416</v>
      </c>
      <c r="BU1421" s="4">
        <f t="shared" si="88"/>
        <v>0</v>
      </c>
      <c r="BV1421" s="4">
        <f t="shared" si="89"/>
        <v>0</v>
      </c>
      <c r="BW1421" s="23"/>
      <c r="BX1421" s="4">
        <f t="shared" si="90"/>
        <v>1</v>
      </c>
      <c r="BY1421" s="4">
        <f t="shared" si="91"/>
        <v>1</v>
      </c>
    </row>
    <row r="1422" spans="1:77">
      <c r="A1422" s="23">
        <v>1417</v>
      </c>
      <c r="BP1422" s="3"/>
      <c r="BQ1422" s="3"/>
      <c r="BR1422" s="3"/>
      <c r="BS1422" s="3"/>
      <c r="BT1422" s="23">
        <v>1417</v>
      </c>
      <c r="BU1422" s="4">
        <f t="shared" si="88"/>
        <v>0</v>
      </c>
      <c r="BV1422" s="4">
        <f t="shared" si="89"/>
        <v>0</v>
      </c>
      <c r="BW1422" s="23"/>
      <c r="BX1422" s="4">
        <f t="shared" si="90"/>
        <v>1</v>
      </c>
      <c r="BY1422" s="4">
        <f t="shared" si="91"/>
        <v>1</v>
      </c>
    </row>
    <row r="1423" spans="1:77">
      <c r="A1423" s="23">
        <v>1418</v>
      </c>
      <c r="BP1423" s="3"/>
      <c r="BQ1423" s="3"/>
      <c r="BR1423" s="3"/>
      <c r="BS1423" s="3"/>
      <c r="BT1423" s="23">
        <v>1418</v>
      </c>
      <c r="BU1423" s="4">
        <f t="shared" si="88"/>
        <v>0</v>
      </c>
      <c r="BV1423" s="4">
        <f t="shared" si="89"/>
        <v>0</v>
      </c>
      <c r="BW1423" s="23"/>
      <c r="BX1423" s="4">
        <f t="shared" si="90"/>
        <v>1</v>
      </c>
      <c r="BY1423" s="4">
        <f t="shared" si="91"/>
        <v>1</v>
      </c>
    </row>
    <row r="1424" spans="1:77">
      <c r="A1424" s="23">
        <v>1419</v>
      </c>
      <c r="BP1424" s="3"/>
      <c r="BQ1424" s="3"/>
      <c r="BR1424" s="3"/>
      <c r="BS1424" s="3"/>
      <c r="BT1424" s="23">
        <v>1419</v>
      </c>
      <c r="BU1424" s="4">
        <f t="shared" si="88"/>
        <v>0</v>
      </c>
      <c r="BV1424" s="4">
        <f t="shared" si="89"/>
        <v>0</v>
      </c>
      <c r="BW1424" s="23"/>
      <c r="BX1424" s="4">
        <f t="shared" si="90"/>
        <v>1</v>
      </c>
      <c r="BY1424" s="4">
        <f t="shared" si="91"/>
        <v>1</v>
      </c>
    </row>
    <row r="1425" spans="1:77">
      <c r="A1425" s="23">
        <v>1420</v>
      </c>
      <c r="BP1425" s="3"/>
      <c r="BQ1425" s="3"/>
      <c r="BR1425" s="3"/>
      <c r="BS1425" s="3"/>
      <c r="BT1425" s="23">
        <v>1420</v>
      </c>
      <c r="BU1425" s="4">
        <f t="shared" si="88"/>
        <v>0</v>
      </c>
      <c r="BV1425" s="4">
        <f t="shared" si="89"/>
        <v>0</v>
      </c>
      <c r="BW1425" s="23"/>
      <c r="BX1425" s="4">
        <f t="shared" si="90"/>
        <v>1</v>
      </c>
      <c r="BY1425" s="4">
        <f t="shared" si="91"/>
        <v>1</v>
      </c>
    </row>
    <row r="1426" spans="1:77">
      <c r="A1426" s="23">
        <v>1421</v>
      </c>
      <c r="BP1426" s="3"/>
      <c r="BQ1426" s="3"/>
      <c r="BR1426" s="3"/>
      <c r="BS1426" s="3"/>
      <c r="BT1426" s="23">
        <v>1421</v>
      </c>
      <c r="BU1426" s="4">
        <f t="shared" si="88"/>
        <v>0</v>
      </c>
      <c r="BV1426" s="4">
        <f t="shared" si="89"/>
        <v>0</v>
      </c>
      <c r="BW1426" s="23"/>
      <c r="BX1426" s="4">
        <f t="shared" si="90"/>
        <v>1</v>
      </c>
      <c r="BY1426" s="4">
        <f t="shared" si="91"/>
        <v>1</v>
      </c>
    </row>
    <row r="1427" spans="1:77">
      <c r="A1427" s="23">
        <v>1422</v>
      </c>
      <c r="BP1427" s="3"/>
      <c r="BQ1427" s="3"/>
      <c r="BR1427" s="3"/>
      <c r="BS1427" s="3"/>
      <c r="BT1427" s="23">
        <v>1422</v>
      </c>
      <c r="BU1427" s="4">
        <f t="shared" si="88"/>
        <v>0</v>
      </c>
      <c r="BV1427" s="4">
        <f t="shared" si="89"/>
        <v>0</v>
      </c>
      <c r="BW1427" s="23"/>
      <c r="BX1427" s="4">
        <f t="shared" si="90"/>
        <v>1</v>
      </c>
      <c r="BY1427" s="4">
        <f t="shared" si="91"/>
        <v>1</v>
      </c>
    </row>
    <row r="1428" spans="1:77">
      <c r="A1428" s="23">
        <v>1423</v>
      </c>
      <c r="BP1428" s="3"/>
      <c r="BQ1428" s="3"/>
      <c r="BR1428" s="3"/>
      <c r="BS1428" s="3"/>
      <c r="BT1428" s="23">
        <v>1423</v>
      </c>
      <c r="BU1428" s="4">
        <f t="shared" si="88"/>
        <v>0</v>
      </c>
      <c r="BV1428" s="4">
        <f t="shared" si="89"/>
        <v>0</v>
      </c>
      <c r="BW1428" s="23"/>
      <c r="BX1428" s="4">
        <f t="shared" si="90"/>
        <v>1</v>
      </c>
      <c r="BY1428" s="4">
        <f t="shared" si="91"/>
        <v>1</v>
      </c>
    </row>
    <row r="1429" spans="1:77">
      <c r="A1429" s="23">
        <v>1424</v>
      </c>
      <c r="BP1429" s="3"/>
      <c r="BQ1429" s="3"/>
      <c r="BR1429" s="3"/>
      <c r="BS1429" s="3"/>
      <c r="BT1429" s="23">
        <v>1424</v>
      </c>
      <c r="BU1429" s="4">
        <f t="shared" si="88"/>
        <v>0</v>
      </c>
      <c r="BV1429" s="4">
        <f t="shared" si="89"/>
        <v>0</v>
      </c>
      <c r="BW1429" s="23"/>
      <c r="BX1429" s="4">
        <f t="shared" si="90"/>
        <v>1</v>
      </c>
      <c r="BY1429" s="4">
        <f t="shared" si="91"/>
        <v>1</v>
      </c>
    </row>
    <row r="1430" spans="1:77">
      <c r="A1430" s="23">
        <v>1425</v>
      </c>
      <c r="BP1430" s="3"/>
      <c r="BQ1430" s="3"/>
      <c r="BR1430" s="3"/>
      <c r="BS1430" s="3"/>
      <c r="BT1430" s="23">
        <v>1425</v>
      </c>
      <c r="BU1430" s="4">
        <f t="shared" si="88"/>
        <v>0</v>
      </c>
      <c r="BV1430" s="4">
        <f t="shared" si="89"/>
        <v>0</v>
      </c>
      <c r="BW1430" s="23"/>
      <c r="BX1430" s="4">
        <f t="shared" si="90"/>
        <v>1</v>
      </c>
      <c r="BY1430" s="4">
        <f t="shared" si="91"/>
        <v>1</v>
      </c>
    </row>
    <row r="1431" spans="1:77">
      <c r="A1431" s="23">
        <v>1426</v>
      </c>
      <c r="BP1431" s="3"/>
      <c r="BQ1431" s="3"/>
      <c r="BR1431" s="3"/>
      <c r="BS1431" s="3"/>
      <c r="BT1431" s="23">
        <v>1426</v>
      </c>
      <c r="BU1431" s="4">
        <f t="shared" si="88"/>
        <v>0</v>
      </c>
      <c r="BV1431" s="4">
        <f t="shared" si="89"/>
        <v>0</v>
      </c>
      <c r="BW1431" s="23"/>
      <c r="BX1431" s="4">
        <f t="shared" si="90"/>
        <v>1</v>
      </c>
      <c r="BY1431" s="4">
        <f t="shared" si="91"/>
        <v>1</v>
      </c>
    </row>
    <row r="1432" spans="1:77">
      <c r="A1432" s="23">
        <v>1427</v>
      </c>
      <c r="BP1432" s="3"/>
      <c r="BQ1432" s="3"/>
      <c r="BR1432" s="3"/>
      <c r="BS1432" s="3"/>
      <c r="BT1432" s="23">
        <v>1427</v>
      </c>
      <c r="BU1432" s="4">
        <f t="shared" si="88"/>
        <v>0</v>
      </c>
      <c r="BV1432" s="4">
        <f t="shared" si="89"/>
        <v>0</v>
      </c>
      <c r="BW1432" s="23"/>
      <c r="BX1432" s="4">
        <f t="shared" si="90"/>
        <v>1</v>
      </c>
      <c r="BY1432" s="4">
        <f t="shared" si="91"/>
        <v>1</v>
      </c>
    </row>
    <row r="1433" spans="1:77">
      <c r="A1433" s="23">
        <v>1428</v>
      </c>
      <c r="BP1433" s="3"/>
      <c r="BQ1433" s="3"/>
      <c r="BR1433" s="3"/>
      <c r="BS1433" s="3"/>
      <c r="BT1433" s="23">
        <v>1428</v>
      </c>
      <c r="BU1433" s="4">
        <f t="shared" si="88"/>
        <v>0</v>
      </c>
      <c r="BV1433" s="4">
        <f t="shared" si="89"/>
        <v>0</v>
      </c>
      <c r="BW1433" s="23"/>
      <c r="BX1433" s="4">
        <f t="shared" si="90"/>
        <v>1</v>
      </c>
      <c r="BY1433" s="4">
        <f t="shared" si="91"/>
        <v>1</v>
      </c>
    </row>
    <row r="1434" spans="1:77">
      <c r="A1434" s="23">
        <v>1429</v>
      </c>
      <c r="BP1434" s="3"/>
      <c r="BQ1434" s="3"/>
      <c r="BR1434" s="3"/>
      <c r="BS1434" s="3"/>
      <c r="BT1434" s="23">
        <v>1429</v>
      </c>
      <c r="BU1434" s="4">
        <f t="shared" si="88"/>
        <v>0</v>
      </c>
      <c r="BV1434" s="4">
        <f t="shared" si="89"/>
        <v>0</v>
      </c>
      <c r="BW1434" s="23"/>
      <c r="BX1434" s="4">
        <f t="shared" si="90"/>
        <v>1</v>
      </c>
      <c r="BY1434" s="4">
        <f t="shared" si="91"/>
        <v>1</v>
      </c>
    </row>
    <row r="1435" spans="1:77">
      <c r="A1435" s="23">
        <v>1430</v>
      </c>
      <c r="BP1435" s="3"/>
      <c r="BQ1435" s="3"/>
      <c r="BR1435" s="3"/>
      <c r="BS1435" s="3"/>
      <c r="BT1435" s="23">
        <v>1430</v>
      </c>
      <c r="BU1435" s="4">
        <f t="shared" si="88"/>
        <v>0</v>
      </c>
      <c r="BV1435" s="4">
        <f t="shared" si="89"/>
        <v>0</v>
      </c>
      <c r="BW1435" s="23"/>
      <c r="BX1435" s="4">
        <f t="shared" si="90"/>
        <v>1</v>
      </c>
      <c r="BY1435" s="4">
        <f t="shared" si="91"/>
        <v>1</v>
      </c>
    </row>
    <row r="1436" spans="1:77">
      <c r="A1436" s="23">
        <v>1431</v>
      </c>
      <c r="BP1436" s="3"/>
      <c r="BQ1436" s="3"/>
      <c r="BR1436" s="3"/>
      <c r="BS1436" s="3"/>
      <c r="BT1436" s="23">
        <v>1431</v>
      </c>
      <c r="BU1436" s="4">
        <f t="shared" si="88"/>
        <v>0</v>
      </c>
      <c r="BV1436" s="4">
        <f t="shared" si="89"/>
        <v>0</v>
      </c>
      <c r="BW1436" s="23"/>
      <c r="BX1436" s="4">
        <f t="shared" si="90"/>
        <v>1</v>
      </c>
      <c r="BY1436" s="4">
        <f t="shared" si="91"/>
        <v>1</v>
      </c>
    </row>
    <row r="1437" spans="1:77">
      <c r="A1437" s="23">
        <v>1432</v>
      </c>
      <c r="BP1437" s="3"/>
      <c r="BQ1437" s="3"/>
      <c r="BR1437" s="3"/>
      <c r="BS1437" s="3"/>
      <c r="BT1437" s="23">
        <v>1432</v>
      </c>
      <c r="BU1437" s="4">
        <f t="shared" si="88"/>
        <v>0</v>
      </c>
      <c r="BV1437" s="4">
        <f t="shared" si="89"/>
        <v>0</v>
      </c>
      <c r="BW1437" s="23"/>
      <c r="BX1437" s="4">
        <f t="shared" si="90"/>
        <v>1</v>
      </c>
      <c r="BY1437" s="4">
        <f t="shared" si="91"/>
        <v>1</v>
      </c>
    </row>
    <row r="1438" spans="1:77">
      <c r="A1438" s="23">
        <v>1433</v>
      </c>
      <c r="BP1438" s="3"/>
      <c r="BQ1438" s="3"/>
      <c r="BR1438" s="3"/>
      <c r="BS1438" s="3"/>
      <c r="BT1438" s="23">
        <v>1433</v>
      </c>
      <c r="BU1438" s="4">
        <f t="shared" si="88"/>
        <v>0</v>
      </c>
      <c r="BV1438" s="4">
        <f t="shared" si="89"/>
        <v>0</v>
      </c>
      <c r="BW1438" s="23"/>
      <c r="BX1438" s="4">
        <f t="shared" si="90"/>
        <v>1</v>
      </c>
      <c r="BY1438" s="4">
        <f t="shared" si="91"/>
        <v>1</v>
      </c>
    </row>
    <row r="1439" spans="1:77">
      <c r="A1439" s="23">
        <v>1434</v>
      </c>
      <c r="BP1439" s="3"/>
      <c r="BQ1439" s="3"/>
      <c r="BR1439" s="3"/>
      <c r="BS1439" s="3"/>
      <c r="BT1439" s="23">
        <v>1434</v>
      </c>
      <c r="BU1439" s="4">
        <f t="shared" si="88"/>
        <v>0</v>
      </c>
      <c r="BV1439" s="4">
        <f t="shared" si="89"/>
        <v>0</v>
      </c>
      <c r="BW1439" s="23"/>
      <c r="BX1439" s="4">
        <f t="shared" si="90"/>
        <v>1</v>
      </c>
      <c r="BY1439" s="4">
        <f t="shared" si="91"/>
        <v>1</v>
      </c>
    </row>
    <row r="1440" spans="1:77">
      <c r="A1440" s="23">
        <v>1435</v>
      </c>
      <c r="BP1440" s="3"/>
      <c r="BQ1440" s="3"/>
      <c r="BR1440" s="3"/>
      <c r="BS1440" s="3"/>
      <c r="BT1440" s="23">
        <v>1435</v>
      </c>
      <c r="BU1440" s="4">
        <f t="shared" si="88"/>
        <v>0</v>
      </c>
      <c r="BV1440" s="4">
        <f t="shared" si="89"/>
        <v>0</v>
      </c>
      <c r="BW1440" s="23"/>
      <c r="BX1440" s="4">
        <f t="shared" si="90"/>
        <v>1</v>
      </c>
      <c r="BY1440" s="4">
        <f t="shared" si="91"/>
        <v>1</v>
      </c>
    </row>
    <row r="1441" spans="1:77">
      <c r="A1441" s="23">
        <v>1436</v>
      </c>
      <c r="BP1441" s="3"/>
      <c r="BQ1441" s="3"/>
      <c r="BR1441" s="3"/>
      <c r="BS1441" s="3"/>
      <c r="BT1441" s="23">
        <v>1436</v>
      </c>
      <c r="BU1441" s="4">
        <f t="shared" si="88"/>
        <v>0</v>
      </c>
      <c r="BV1441" s="4">
        <f t="shared" si="89"/>
        <v>0</v>
      </c>
      <c r="BW1441" s="23"/>
      <c r="BX1441" s="4">
        <f t="shared" si="90"/>
        <v>1</v>
      </c>
      <c r="BY1441" s="4">
        <f t="shared" si="91"/>
        <v>1</v>
      </c>
    </row>
    <row r="1442" spans="1:77">
      <c r="A1442" s="23">
        <v>1437</v>
      </c>
      <c r="BP1442" s="3"/>
      <c r="BQ1442" s="3"/>
      <c r="BR1442" s="3"/>
      <c r="BS1442" s="3"/>
      <c r="BT1442" s="23">
        <v>1437</v>
      </c>
      <c r="BU1442" s="4">
        <f t="shared" si="88"/>
        <v>0</v>
      </c>
      <c r="BV1442" s="4">
        <f t="shared" si="89"/>
        <v>0</v>
      </c>
      <c r="BW1442" s="23"/>
      <c r="BX1442" s="4">
        <f t="shared" si="90"/>
        <v>1</v>
      </c>
      <c r="BY1442" s="4">
        <f t="shared" si="91"/>
        <v>1</v>
      </c>
    </row>
    <row r="1443" spans="1:77">
      <c r="A1443" s="23">
        <v>1438</v>
      </c>
      <c r="BP1443" s="3"/>
      <c r="BQ1443" s="3"/>
      <c r="BR1443" s="3"/>
      <c r="BS1443" s="3"/>
      <c r="BT1443" s="23">
        <v>1438</v>
      </c>
      <c r="BU1443" s="4">
        <f t="shared" si="88"/>
        <v>0</v>
      </c>
      <c r="BV1443" s="4">
        <f t="shared" si="89"/>
        <v>0</v>
      </c>
      <c r="BW1443" s="23"/>
      <c r="BX1443" s="4">
        <f t="shared" si="90"/>
        <v>1</v>
      </c>
      <c r="BY1443" s="4">
        <f t="shared" si="91"/>
        <v>1</v>
      </c>
    </row>
    <row r="1444" spans="1:77">
      <c r="A1444" s="23">
        <v>1439</v>
      </c>
      <c r="BP1444" s="3"/>
      <c r="BQ1444" s="3"/>
      <c r="BR1444" s="3"/>
      <c r="BS1444" s="3"/>
      <c r="BT1444" s="23">
        <v>1439</v>
      </c>
      <c r="BU1444" s="4">
        <f t="shared" si="88"/>
        <v>0</v>
      </c>
      <c r="BV1444" s="4">
        <f t="shared" si="89"/>
        <v>0</v>
      </c>
      <c r="BW1444" s="23"/>
      <c r="BX1444" s="4">
        <f t="shared" si="90"/>
        <v>1</v>
      </c>
      <c r="BY1444" s="4">
        <f t="shared" si="91"/>
        <v>1</v>
      </c>
    </row>
    <row r="1445" spans="1:77">
      <c r="A1445" s="23">
        <v>1440</v>
      </c>
      <c r="BP1445" s="3"/>
      <c r="BQ1445" s="3"/>
      <c r="BR1445" s="3"/>
      <c r="BS1445" s="3"/>
      <c r="BT1445" s="23">
        <v>1440</v>
      </c>
      <c r="BU1445" s="4">
        <f t="shared" si="88"/>
        <v>0</v>
      </c>
      <c r="BV1445" s="4">
        <f t="shared" si="89"/>
        <v>0</v>
      </c>
      <c r="BW1445" s="23"/>
      <c r="BX1445" s="4">
        <f t="shared" si="90"/>
        <v>1</v>
      </c>
      <c r="BY1445" s="4">
        <f t="shared" si="91"/>
        <v>1</v>
      </c>
    </row>
    <row r="1446" spans="1:77">
      <c r="A1446" s="23">
        <v>1441</v>
      </c>
      <c r="BP1446" s="3"/>
      <c r="BQ1446" s="3"/>
      <c r="BR1446" s="3"/>
      <c r="BS1446" s="3"/>
      <c r="BT1446" s="23">
        <v>1441</v>
      </c>
      <c r="BU1446" s="4">
        <f t="shared" si="88"/>
        <v>0</v>
      </c>
      <c r="BV1446" s="4">
        <f t="shared" si="89"/>
        <v>0</v>
      </c>
      <c r="BW1446" s="23"/>
      <c r="BX1446" s="4">
        <f t="shared" si="90"/>
        <v>1</v>
      </c>
      <c r="BY1446" s="4">
        <f t="shared" si="91"/>
        <v>1</v>
      </c>
    </row>
    <row r="1447" spans="1:77">
      <c r="A1447" s="23">
        <v>1442</v>
      </c>
      <c r="BP1447" s="3"/>
      <c r="BQ1447" s="3"/>
      <c r="BR1447" s="3"/>
      <c r="BS1447" s="3"/>
      <c r="BT1447" s="23">
        <v>1442</v>
      </c>
      <c r="BU1447" s="4">
        <f t="shared" si="88"/>
        <v>0</v>
      </c>
      <c r="BV1447" s="4">
        <f t="shared" si="89"/>
        <v>0</v>
      </c>
      <c r="BW1447" s="23"/>
      <c r="BX1447" s="4">
        <f t="shared" si="90"/>
        <v>1</v>
      </c>
      <c r="BY1447" s="4">
        <f t="shared" si="91"/>
        <v>1</v>
      </c>
    </row>
    <row r="1448" spans="1:77">
      <c r="A1448" s="23">
        <v>1443</v>
      </c>
      <c r="BP1448" s="3"/>
      <c r="BQ1448" s="3"/>
      <c r="BR1448" s="3"/>
      <c r="BS1448" s="3"/>
      <c r="BT1448" s="23">
        <v>1443</v>
      </c>
      <c r="BU1448" s="4">
        <f t="shared" si="88"/>
        <v>0</v>
      </c>
      <c r="BV1448" s="4">
        <f t="shared" si="89"/>
        <v>0</v>
      </c>
      <c r="BW1448" s="23"/>
      <c r="BX1448" s="4">
        <f t="shared" si="90"/>
        <v>1</v>
      </c>
      <c r="BY1448" s="4">
        <f t="shared" si="91"/>
        <v>1</v>
      </c>
    </row>
    <row r="1449" spans="1:77">
      <c r="A1449" s="23">
        <v>1444</v>
      </c>
      <c r="BP1449" s="3"/>
      <c r="BQ1449" s="3"/>
      <c r="BR1449" s="3"/>
      <c r="BS1449" s="3"/>
      <c r="BT1449" s="23">
        <v>1444</v>
      </c>
      <c r="BU1449" s="4">
        <f t="shared" si="88"/>
        <v>0</v>
      </c>
      <c r="BV1449" s="4">
        <f t="shared" si="89"/>
        <v>0</v>
      </c>
      <c r="BW1449" s="23"/>
      <c r="BX1449" s="4">
        <f t="shared" si="90"/>
        <v>1</v>
      </c>
      <c r="BY1449" s="4">
        <f t="shared" si="91"/>
        <v>1</v>
      </c>
    </row>
    <row r="1450" spans="1:77">
      <c r="A1450" s="23">
        <v>1445</v>
      </c>
      <c r="BP1450" s="3"/>
      <c r="BQ1450" s="3"/>
      <c r="BR1450" s="3"/>
      <c r="BS1450" s="3"/>
      <c r="BT1450" s="23">
        <v>1445</v>
      </c>
      <c r="BU1450" s="4">
        <f t="shared" si="88"/>
        <v>0</v>
      </c>
      <c r="BV1450" s="4">
        <f t="shared" si="89"/>
        <v>0</v>
      </c>
      <c r="BW1450" s="23"/>
      <c r="BX1450" s="4">
        <f t="shared" si="90"/>
        <v>1</v>
      </c>
      <c r="BY1450" s="4">
        <f t="shared" si="91"/>
        <v>1</v>
      </c>
    </row>
    <row r="1451" spans="1:77">
      <c r="A1451" s="23">
        <v>1446</v>
      </c>
      <c r="BP1451" s="3"/>
      <c r="BQ1451" s="3"/>
      <c r="BR1451" s="3"/>
      <c r="BS1451" s="3"/>
      <c r="BT1451" s="23">
        <v>1446</v>
      </c>
      <c r="BU1451" s="4">
        <f t="shared" si="88"/>
        <v>0</v>
      </c>
      <c r="BV1451" s="4">
        <f t="shared" si="89"/>
        <v>0</v>
      </c>
      <c r="BW1451" s="23"/>
      <c r="BX1451" s="4">
        <f t="shared" si="90"/>
        <v>1</v>
      </c>
      <c r="BY1451" s="4">
        <f t="shared" si="91"/>
        <v>1</v>
      </c>
    </row>
    <row r="1452" spans="1:77">
      <c r="A1452" s="23">
        <v>1447</v>
      </c>
      <c r="BP1452" s="3"/>
      <c r="BQ1452" s="3"/>
      <c r="BR1452" s="3"/>
      <c r="BS1452" s="3"/>
      <c r="BT1452" s="23">
        <v>1447</v>
      </c>
      <c r="BU1452" s="4">
        <f t="shared" si="88"/>
        <v>0</v>
      </c>
      <c r="BV1452" s="4">
        <f t="shared" si="89"/>
        <v>0</v>
      </c>
      <c r="BW1452" s="23"/>
      <c r="BX1452" s="4">
        <f t="shared" si="90"/>
        <v>1</v>
      </c>
      <c r="BY1452" s="4">
        <f t="shared" si="91"/>
        <v>1</v>
      </c>
    </row>
    <row r="1453" spans="1:77">
      <c r="A1453" s="23">
        <v>1448</v>
      </c>
      <c r="BP1453" s="3"/>
      <c r="BQ1453" s="3"/>
      <c r="BR1453" s="3"/>
      <c r="BS1453" s="3"/>
      <c r="BT1453" s="23">
        <v>1448</v>
      </c>
      <c r="BU1453" s="4">
        <f t="shared" si="88"/>
        <v>0</v>
      </c>
      <c r="BV1453" s="4">
        <f t="shared" si="89"/>
        <v>0</v>
      </c>
      <c r="BW1453" s="23"/>
      <c r="BX1453" s="4">
        <f t="shared" si="90"/>
        <v>1</v>
      </c>
      <c r="BY1453" s="4">
        <f t="shared" si="91"/>
        <v>1</v>
      </c>
    </row>
    <row r="1454" spans="1:77">
      <c r="A1454" s="23">
        <v>1449</v>
      </c>
      <c r="BP1454" s="3"/>
      <c r="BQ1454" s="3"/>
      <c r="BR1454" s="3"/>
      <c r="BS1454" s="3"/>
      <c r="BT1454" s="23">
        <v>1449</v>
      </c>
      <c r="BU1454" s="4">
        <f t="shared" si="88"/>
        <v>0</v>
      </c>
      <c r="BV1454" s="4">
        <f t="shared" si="89"/>
        <v>0</v>
      </c>
      <c r="BW1454" s="23"/>
      <c r="BX1454" s="4">
        <f t="shared" si="90"/>
        <v>1</v>
      </c>
      <c r="BY1454" s="4">
        <f t="shared" si="91"/>
        <v>1</v>
      </c>
    </row>
    <row r="1455" spans="1:77">
      <c r="A1455" s="23">
        <v>1450</v>
      </c>
      <c r="BP1455" s="3"/>
      <c r="BQ1455" s="3"/>
      <c r="BR1455" s="3"/>
      <c r="BS1455" s="3"/>
      <c r="BT1455" s="23">
        <v>1450</v>
      </c>
      <c r="BU1455" s="4">
        <f t="shared" si="88"/>
        <v>0</v>
      </c>
      <c r="BV1455" s="4">
        <f t="shared" si="89"/>
        <v>0</v>
      </c>
      <c r="BW1455" s="23"/>
      <c r="BX1455" s="4">
        <f t="shared" si="90"/>
        <v>1</v>
      </c>
      <c r="BY1455" s="4">
        <f t="shared" si="91"/>
        <v>1</v>
      </c>
    </row>
    <row r="1456" spans="1:77">
      <c r="A1456" s="23">
        <v>1451</v>
      </c>
      <c r="BP1456" s="3"/>
      <c r="BQ1456" s="3"/>
      <c r="BR1456" s="3"/>
      <c r="BS1456" s="3"/>
      <c r="BT1456" s="23">
        <v>1451</v>
      </c>
      <c r="BU1456" s="4">
        <f t="shared" si="88"/>
        <v>0</v>
      </c>
      <c r="BV1456" s="4">
        <f t="shared" si="89"/>
        <v>0</v>
      </c>
      <c r="BW1456" s="23"/>
      <c r="BX1456" s="4">
        <f t="shared" si="90"/>
        <v>1</v>
      </c>
      <c r="BY1456" s="4">
        <f t="shared" si="91"/>
        <v>1</v>
      </c>
    </row>
    <row r="1457" spans="1:77">
      <c r="A1457" s="23">
        <v>1452</v>
      </c>
      <c r="BP1457" s="3"/>
      <c r="BQ1457" s="3"/>
      <c r="BR1457" s="3"/>
      <c r="BS1457" s="3"/>
      <c r="BT1457" s="23">
        <v>1452</v>
      </c>
      <c r="BU1457" s="4">
        <f t="shared" si="88"/>
        <v>0</v>
      </c>
      <c r="BV1457" s="4">
        <f t="shared" si="89"/>
        <v>0</v>
      </c>
      <c r="BW1457" s="23"/>
      <c r="BX1457" s="4">
        <f t="shared" si="90"/>
        <v>1</v>
      </c>
      <c r="BY1457" s="4">
        <f t="shared" si="91"/>
        <v>1</v>
      </c>
    </row>
    <row r="1458" spans="1:77">
      <c r="A1458" s="23">
        <v>1453</v>
      </c>
      <c r="BP1458" s="3"/>
      <c r="BQ1458" s="3"/>
      <c r="BR1458" s="3"/>
      <c r="BS1458" s="3"/>
      <c r="BT1458" s="23">
        <v>1453</v>
      </c>
      <c r="BU1458" s="4">
        <f t="shared" si="88"/>
        <v>0</v>
      </c>
      <c r="BV1458" s="4">
        <f t="shared" si="89"/>
        <v>0</v>
      </c>
      <c r="BW1458" s="23"/>
      <c r="BX1458" s="4">
        <f t="shared" si="90"/>
        <v>1</v>
      </c>
      <c r="BY1458" s="4">
        <f t="shared" si="91"/>
        <v>1</v>
      </c>
    </row>
    <row r="1459" spans="1:77">
      <c r="A1459" s="23">
        <v>1454</v>
      </c>
      <c r="BP1459" s="3"/>
      <c r="BQ1459" s="3"/>
      <c r="BR1459" s="3"/>
      <c r="BS1459" s="3"/>
      <c r="BT1459" s="23">
        <v>1454</v>
      </c>
      <c r="BU1459" s="4">
        <f t="shared" si="88"/>
        <v>0</v>
      </c>
      <c r="BV1459" s="4">
        <f t="shared" si="89"/>
        <v>0</v>
      </c>
      <c r="BW1459" s="23"/>
      <c r="BX1459" s="4">
        <f t="shared" si="90"/>
        <v>1</v>
      </c>
      <c r="BY1459" s="4">
        <f t="shared" si="91"/>
        <v>1</v>
      </c>
    </row>
    <row r="1460" spans="1:77">
      <c r="A1460" s="23">
        <v>1455</v>
      </c>
      <c r="BP1460" s="3"/>
      <c r="BQ1460" s="3"/>
      <c r="BR1460" s="3"/>
      <c r="BS1460" s="3"/>
      <c r="BT1460" s="23">
        <v>1455</v>
      </c>
      <c r="BU1460" s="4">
        <f t="shared" si="88"/>
        <v>0</v>
      </c>
      <c r="BV1460" s="4">
        <f t="shared" si="89"/>
        <v>0</v>
      </c>
      <c r="BW1460" s="23"/>
      <c r="BX1460" s="4">
        <f t="shared" si="90"/>
        <v>1</v>
      </c>
      <c r="BY1460" s="4">
        <f t="shared" si="91"/>
        <v>1</v>
      </c>
    </row>
    <row r="1461" spans="1:77">
      <c r="A1461" s="23">
        <v>1456</v>
      </c>
      <c r="BP1461" s="3"/>
      <c r="BQ1461" s="3"/>
      <c r="BR1461" s="3"/>
      <c r="BS1461" s="3"/>
      <c r="BT1461" s="23">
        <v>1456</v>
      </c>
      <c r="BU1461" s="4">
        <f t="shared" si="88"/>
        <v>0</v>
      </c>
      <c r="BV1461" s="4">
        <f t="shared" si="89"/>
        <v>0</v>
      </c>
      <c r="BW1461" s="23"/>
      <c r="BX1461" s="4">
        <f t="shared" si="90"/>
        <v>1</v>
      </c>
      <c r="BY1461" s="4">
        <f t="shared" si="91"/>
        <v>1</v>
      </c>
    </row>
    <row r="1462" spans="1:77">
      <c r="A1462" s="23">
        <v>1457</v>
      </c>
      <c r="BP1462" s="3"/>
      <c r="BQ1462" s="3"/>
      <c r="BR1462" s="3"/>
      <c r="BS1462" s="3"/>
      <c r="BT1462" s="23">
        <v>1457</v>
      </c>
      <c r="BU1462" s="4">
        <f t="shared" si="88"/>
        <v>0</v>
      </c>
      <c r="BV1462" s="4">
        <f t="shared" si="89"/>
        <v>0</v>
      </c>
      <c r="BW1462" s="23"/>
      <c r="BX1462" s="4">
        <f t="shared" si="90"/>
        <v>1</v>
      </c>
      <c r="BY1462" s="4">
        <f t="shared" si="91"/>
        <v>1</v>
      </c>
    </row>
    <row r="1463" spans="1:77">
      <c r="A1463" s="23">
        <v>1458</v>
      </c>
      <c r="BP1463" s="3"/>
      <c r="BQ1463" s="3"/>
      <c r="BR1463" s="3"/>
      <c r="BS1463" s="3"/>
      <c r="BT1463" s="23">
        <v>1458</v>
      </c>
      <c r="BU1463" s="4">
        <f t="shared" si="88"/>
        <v>0</v>
      </c>
      <c r="BV1463" s="4">
        <f t="shared" si="89"/>
        <v>0</v>
      </c>
      <c r="BW1463" s="23"/>
      <c r="BX1463" s="4">
        <f t="shared" si="90"/>
        <v>1</v>
      </c>
      <c r="BY1463" s="4">
        <f t="shared" si="91"/>
        <v>1</v>
      </c>
    </row>
    <row r="1464" spans="1:77">
      <c r="A1464" s="23">
        <v>1459</v>
      </c>
      <c r="BP1464" s="3"/>
      <c r="BQ1464" s="3"/>
      <c r="BR1464" s="3"/>
      <c r="BS1464" s="3"/>
      <c r="BT1464" s="23">
        <v>1459</v>
      </c>
      <c r="BU1464" s="4">
        <f t="shared" si="88"/>
        <v>0</v>
      </c>
      <c r="BV1464" s="4">
        <f t="shared" si="89"/>
        <v>0</v>
      </c>
      <c r="BW1464" s="23"/>
      <c r="BX1464" s="4">
        <f t="shared" si="90"/>
        <v>1</v>
      </c>
      <c r="BY1464" s="4">
        <f t="shared" si="91"/>
        <v>1</v>
      </c>
    </row>
    <row r="1465" spans="1:77">
      <c r="A1465" s="23">
        <v>1460</v>
      </c>
      <c r="BP1465" s="3"/>
      <c r="BQ1465" s="3"/>
      <c r="BR1465" s="3"/>
      <c r="BS1465" s="3"/>
      <c r="BT1465" s="23">
        <v>1460</v>
      </c>
      <c r="BU1465" s="4">
        <f t="shared" si="88"/>
        <v>0</v>
      </c>
      <c r="BV1465" s="4">
        <f t="shared" si="89"/>
        <v>0</v>
      </c>
      <c r="BW1465" s="23"/>
      <c r="BX1465" s="4">
        <f t="shared" si="90"/>
        <v>1</v>
      </c>
      <c r="BY1465" s="4">
        <f t="shared" si="91"/>
        <v>1</v>
      </c>
    </row>
    <row r="1466" spans="1:77">
      <c r="A1466" s="23">
        <v>1461</v>
      </c>
      <c r="BP1466" s="3"/>
      <c r="BQ1466" s="3"/>
      <c r="BR1466" s="3"/>
      <c r="BS1466" s="3"/>
      <c r="BT1466" s="23">
        <v>1461</v>
      </c>
      <c r="BU1466" s="4">
        <f t="shared" si="88"/>
        <v>0</v>
      </c>
      <c r="BV1466" s="4">
        <f t="shared" si="89"/>
        <v>0</v>
      </c>
      <c r="BW1466" s="23"/>
      <c r="BX1466" s="4">
        <f t="shared" si="90"/>
        <v>1</v>
      </c>
      <c r="BY1466" s="4">
        <f t="shared" si="91"/>
        <v>1</v>
      </c>
    </row>
    <row r="1467" spans="1:77">
      <c r="A1467" s="23">
        <v>1462</v>
      </c>
      <c r="BP1467" s="3"/>
      <c r="BQ1467" s="3"/>
      <c r="BR1467" s="3"/>
      <c r="BS1467" s="3"/>
      <c r="BT1467" s="23">
        <v>1462</v>
      </c>
      <c r="BU1467" s="4">
        <f t="shared" si="88"/>
        <v>0</v>
      </c>
      <c r="BV1467" s="4">
        <f t="shared" si="89"/>
        <v>0</v>
      </c>
      <c r="BW1467" s="23"/>
      <c r="BX1467" s="4">
        <f t="shared" si="90"/>
        <v>1</v>
      </c>
      <c r="BY1467" s="4">
        <f t="shared" si="91"/>
        <v>1</v>
      </c>
    </row>
    <row r="1468" spans="1:77">
      <c r="A1468" s="23">
        <v>1463</v>
      </c>
      <c r="BP1468" s="3"/>
      <c r="BQ1468" s="3"/>
      <c r="BR1468" s="3"/>
      <c r="BS1468" s="3"/>
      <c r="BT1468" s="23">
        <v>1463</v>
      </c>
      <c r="BU1468" s="4">
        <f t="shared" si="88"/>
        <v>0</v>
      </c>
      <c r="BV1468" s="4">
        <f t="shared" si="89"/>
        <v>0</v>
      </c>
      <c r="BW1468" s="23"/>
      <c r="BX1468" s="4">
        <f t="shared" si="90"/>
        <v>1</v>
      </c>
      <c r="BY1468" s="4">
        <f t="shared" si="91"/>
        <v>1</v>
      </c>
    </row>
    <row r="1469" spans="1:77">
      <c r="A1469" s="23">
        <v>1464</v>
      </c>
      <c r="BP1469" s="3"/>
      <c r="BQ1469" s="3"/>
      <c r="BR1469" s="3"/>
      <c r="BS1469" s="3"/>
      <c r="BT1469" s="23">
        <v>1464</v>
      </c>
      <c r="BU1469" s="4">
        <f t="shared" si="88"/>
        <v>0</v>
      </c>
      <c r="BV1469" s="4">
        <f t="shared" si="89"/>
        <v>0</v>
      </c>
      <c r="BW1469" s="23"/>
      <c r="BX1469" s="4">
        <f t="shared" si="90"/>
        <v>1</v>
      </c>
      <c r="BY1469" s="4">
        <f t="shared" si="91"/>
        <v>1</v>
      </c>
    </row>
    <row r="1470" spans="1:77">
      <c r="A1470" s="23">
        <v>1465</v>
      </c>
      <c r="BP1470" s="3"/>
      <c r="BQ1470" s="3"/>
      <c r="BR1470" s="3"/>
      <c r="BS1470" s="3"/>
      <c r="BT1470" s="23">
        <v>1465</v>
      </c>
      <c r="BU1470" s="4">
        <f t="shared" si="88"/>
        <v>0</v>
      </c>
      <c r="BV1470" s="4">
        <f t="shared" si="89"/>
        <v>0</v>
      </c>
      <c r="BW1470" s="23"/>
      <c r="BX1470" s="4">
        <f t="shared" si="90"/>
        <v>1</v>
      </c>
      <c r="BY1470" s="4">
        <f t="shared" si="91"/>
        <v>1</v>
      </c>
    </row>
    <row r="1471" spans="1:77">
      <c r="A1471" s="23">
        <v>1466</v>
      </c>
      <c r="BP1471" s="3"/>
      <c r="BQ1471" s="3"/>
      <c r="BR1471" s="3"/>
      <c r="BS1471" s="3"/>
      <c r="BT1471" s="23">
        <v>1466</v>
      </c>
      <c r="BU1471" s="4">
        <f t="shared" si="88"/>
        <v>0</v>
      </c>
      <c r="BV1471" s="4">
        <f t="shared" si="89"/>
        <v>0</v>
      </c>
      <c r="BW1471" s="23"/>
      <c r="BX1471" s="4">
        <f t="shared" si="90"/>
        <v>1</v>
      </c>
      <c r="BY1471" s="4">
        <f t="shared" si="91"/>
        <v>1</v>
      </c>
    </row>
    <row r="1472" spans="1:77">
      <c r="A1472" s="23">
        <v>1467</v>
      </c>
      <c r="BP1472" s="3"/>
      <c r="BQ1472" s="3"/>
      <c r="BR1472" s="3"/>
      <c r="BS1472" s="3"/>
      <c r="BT1472" s="23">
        <v>1467</v>
      </c>
      <c r="BU1472" s="4">
        <f t="shared" si="88"/>
        <v>0</v>
      </c>
      <c r="BV1472" s="4">
        <f t="shared" si="89"/>
        <v>0</v>
      </c>
      <c r="BW1472" s="23"/>
      <c r="BX1472" s="4">
        <f t="shared" si="90"/>
        <v>1</v>
      </c>
      <c r="BY1472" s="4">
        <f t="shared" si="91"/>
        <v>1</v>
      </c>
    </row>
    <row r="1473" spans="1:77">
      <c r="A1473" s="23">
        <v>1468</v>
      </c>
      <c r="BP1473" s="3"/>
      <c r="BQ1473" s="3"/>
      <c r="BR1473" s="3"/>
      <c r="BS1473" s="3"/>
      <c r="BT1473" s="23">
        <v>1468</v>
      </c>
      <c r="BU1473" s="4">
        <f t="shared" si="88"/>
        <v>0</v>
      </c>
      <c r="BV1473" s="4">
        <f t="shared" si="89"/>
        <v>0</v>
      </c>
      <c r="BW1473" s="23"/>
      <c r="BX1473" s="4">
        <f t="shared" si="90"/>
        <v>1</v>
      </c>
      <c r="BY1473" s="4">
        <f t="shared" si="91"/>
        <v>1</v>
      </c>
    </row>
    <row r="1474" spans="1:77">
      <c r="A1474" s="23">
        <v>1469</v>
      </c>
      <c r="BP1474" s="3"/>
      <c r="BQ1474" s="3"/>
      <c r="BR1474" s="3"/>
      <c r="BS1474" s="3"/>
      <c r="BT1474" s="23">
        <v>1469</v>
      </c>
      <c r="BU1474" s="4">
        <f t="shared" si="88"/>
        <v>0</v>
      </c>
      <c r="BV1474" s="4">
        <f t="shared" si="89"/>
        <v>0</v>
      </c>
      <c r="BW1474" s="23"/>
      <c r="BX1474" s="4">
        <f t="shared" si="90"/>
        <v>1</v>
      </c>
      <c r="BY1474" s="4">
        <f t="shared" si="91"/>
        <v>1</v>
      </c>
    </row>
    <row r="1475" spans="1:77">
      <c r="A1475" s="23">
        <v>1470</v>
      </c>
      <c r="BP1475" s="3"/>
      <c r="BQ1475" s="3"/>
      <c r="BR1475" s="3"/>
      <c r="BS1475" s="3"/>
      <c r="BT1475" s="23">
        <v>1470</v>
      </c>
      <c r="BU1475" s="4">
        <f t="shared" si="88"/>
        <v>0</v>
      </c>
      <c r="BV1475" s="4">
        <f t="shared" si="89"/>
        <v>0</v>
      </c>
      <c r="BW1475" s="23"/>
      <c r="BX1475" s="4">
        <f t="shared" si="90"/>
        <v>1</v>
      </c>
      <c r="BY1475" s="4">
        <f t="shared" si="91"/>
        <v>1</v>
      </c>
    </row>
    <row r="1476" spans="1:77">
      <c r="A1476" s="23">
        <v>1471</v>
      </c>
      <c r="BP1476" s="3"/>
      <c r="BQ1476" s="3"/>
      <c r="BR1476" s="3"/>
      <c r="BS1476" s="3"/>
      <c r="BT1476" s="23">
        <v>1471</v>
      </c>
      <c r="BU1476" s="4">
        <f t="shared" si="88"/>
        <v>0</v>
      </c>
      <c r="BV1476" s="4">
        <f t="shared" si="89"/>
        <v>0</v>
      </c>
      <c r="BW1476" s="23"/>
      <c r="BX1476" s="4">
        <f t="shared" si="90"/>
        <v>1</v>
      </c>
      <c r="BY1476" s="4">
        <f t="shared" si="91"/>
        <v>1</v>
      </c>
    </row>
    <row r="1477" spans="1:77">
      <c r="A1477" s="23">
        <v>1472</v>
      </c>
      <c r="BP1477" s="3"/>
      <c r="BQ1477" s="3"/>
      <c r="BR1477" s="3"/>
      <c r="BS1477" s="3"/>
      <c r="BT1477" s="23">
        <v>1472</v>
      </c>
      <c r="BU1477" s="4">
        <f t="shared" si="88"/>
        <v>0</v>
      </c>
      <c r="BV1477" s="4">
        <f t="shared" si="89"/>
        <v>0</v>
      </c>
      <c r="BW1477" s="23"/>
      <c r="BX1477" s="4">
        <f t="shared" si="90"/>
        <v>1</v>
      </c>
      <c r="BY1477" s="4">
        <f t="shared" si="91"/>
        <v>1</v>
      </c>
    </row>
    <row r="1478" spans="1:77">
      <c r="A1478" s="23">
        <v>1473</v>
      </c>
      <c r="BP1478" s="3"/>
      <c r="BQ1478" s="3"/>
      <c r="BR1478" s="3"/>
      <c r="BS1478" s="3"/>
      <c r="BT1478" s="23">
        <v>1473</v>
      </c>
      <c r="BU1478" s="4">
        <f t="shared" si="88"/>
        <v>0</v>
      </c>
      <c r="BV1478" s="4">
        <f t="shared" si="89"/>
        <v>0</v>
      </c>
      <c r="BW1478" s="23"/>
      <c r="BX1478" s="4">
        <f t="shared" si="90"/>
        <v>1</v>
      </c>
      <c r="BY1478" s="4">
        <f t="shared" si="91"/>
        <v>1</v>
      </c>
    </row>
    <row r="1479" spans="1:77">
      <c r="A1479" s="23">
        <v>1474</v>
      </c>
      <c r="BP1479" s="3"/>
      <c r="BQ1479" s="3"/>
      <c r="BR1479" s="3"/>
      <c r="BS1479" s="3"/>
      <c r="BT1479" s="23">
        <v>1474</v>
      </c>
      <c r="BU1479" s="4">
        <f t="shared" ref="BU1479:BU1542" si="92">BP1479*$BV$1-BQ1479</f>
        <v>0</v>
      </c>
      <c r="BV1479" s="4">
        <f t="shared" ref="BV1479:BV1542" si="93">BR1479*$BV$1-BS1479</f>
        <v>0</v>
      </c>
      <c r="BW1479" s="23"/>
      <c r="BX1479" s="4">
        <f t="shared" ref="BX1479:BX1542" si="94">IF(BU1479=MAX($BU1479:$BV1479),1,0)</f>
        <v>1</v>
      </c>
      <c r="BY1479" s="4">
        <f t="shared" ref="BY1479:BY1542" si="95">IF(BV1479=MAX($BU1479:$BV1479),1,0)</f>
        <v>1</v>
      </c>
    </row>
    <row r="1480" spans="1:77">
      <c r="A1480" s="23">
        <v>1475</v>
      </c>
      <c r="BP1480" s="3"/>
      <c r="BQ1480" s="3"/>
      <c r="BR1480" s="3"/>
      <c r="BS1480" s="3"/>
      <c r="BT1480" s="23">
        <v>1475</v>
      </c>
      <c r="BU1480" s="4">
        <f t="shared" si="92"/>
        <v>0</v>
      </c>
      <c r="BV1480" s="4">
        <f t="shared" si="93"/>
        <v>0</v>
      </c>
      <c r="BW1480" s="23"/>
      <c r="BX1480" s="4">
        <f t="shared" si="94"/>
        <v>1</v>
      </c>
      <c r="BY1480" s="4">
        <f t="shared" si="95"/>
        <v>1</v>
      </c>
    </row>
    <row r="1481" spans="1:77">
      <c r="A1481" s="23">
        <v>1476</v>
      </c>
      <c r="BP1481" s="3"/>
      <c r="BQ1481" s="3"/>
      <c r="BR1481" s="3"/>
      <c r="BS1481" s="3"/>
      <c r="BT1481" s="23">
        <v>1476</v>
      </c>
      <c r="BU1481" s="4">
        <f t="shared" si="92"/>
        <v>0</v>
      </c>
      <c r="BV1481" s="4">
        <f t="shared" si="93"/>
        <v>0</v>
      </c>
      <c r="BW1481" s="23"/>
      <c r="BX1481" s="4">
        <f t="shared" si="94"/>
        <v>1</v>
      </c>
      <c r="BY1481" s="4">
        <f t="shared" si="95"/>
        <v>1</v>
      </c>
    </row>
    <row r="1482" spans="1:77">
      <c r="A1482" s="23">
        <v>1477</v>
      </c>
      <c r="BP1482" s="3"/>
      <c r="BQ1482" s="3"/>
      <c r="BR1482" s="3"/>
      <c r="BS1482" s="3"/>
      <c r="BT1482" s="23">
        <v>1477</v>
      </c>
      <c r="BU1482" s="4">
        <f t="shared" si="92"/>
        <v>0</v>
      </c>
      <c r="BV1482" s="4">
        <f t="shared" si="93"/>
        <v>0</v>
      </c>
      <c r="BW1482" s="23"/>
      <c r="BX1482" s="4">
        <f t="shared" si="94"/>
        <v>1</v>
      </c>
      <c r="BY1482" s="4">
        <f t="shared" si="95"/>
        <v>1</v>
      </c>
    </row>
    <row r="1483" spans="1:77">
      <c r="A1483" s="23">
        <v>1478</v>
      </c>
      <c r="BP1483" s="3"/>
      <c r="BQ1483" s="3"/>
      <c r="BR1483" s="3"/>
      <c r="BS1483" s="3"/>
      <c r="BT1483" s="23">
        <v>1478</v>
      </c>
      <c r="BU1483" s="4">
        <f t="shared" si="92"/>
        <v>0</v>
      </c>
      <c r="BV1483" s="4">
        <f t="shared" si="93"/>
        <v>0</v>
      </c>
      <c r="BW1483" s="23"/>
      <c r="BX1483" s="4">
        <f t="shared" si="94"/>
        <v>1</v>
      </c>
      <c r="BY1483" s="4">
        <f t="shared" si="95"/>
        <v>1</v>
      </c>
    </row>
    <row r="1484" spans="1:77">
      <c r="A1484" s="23">
        <v>1479</v>
      </c>
      <c r="BP1484" s="3"/>
      <c r="BQ1484" s="3"/>
      <c r="BR1484" s="3"/>
      <c r="BS1484" s="3"/>
      <c r="BT1484" s="23">
        <v>1479</v>
      </c>
      <c r="BU1484" s="4">
        <f t="shared" si="92"/>
        <v>0</v>
      </c>
      <c r="BV1484" s="4">
        <f t="shared" si="93"/>
        <v>0</v>
      </c>
      <c r="BW1484" s="23"/>
      <c r="BX1484" s="4">
        <f t="shared" si="94"/>
        <v>1</v>
      </c>
      <c r="BY1484" s="4">
        <f t="shared" si="95"/>
        <v>1</v>
      </c>
    </row>
    <row r="1485" spans="1:77">
      <c r="A1485" s="23">
        <v>1480</v>
      </c>
      <c r="BP1485" s="3"/>
      <c r="BQ1485" s="3"/>
      <c r="BR1485" s="3"/>
      <c r="BS1485" s="3"/>
      <c r="BT1485" s="23">
        <v>1480</v>
      </c>
      <c r="BU1485" s="4">
        <f t="shared" si="92"/>
        <v>0</v>
      </c>
      <c r="BV1485" s="4">
        <f t="shared" si="93"/>
        <v>0</v>
      </c>
      <c r="BW1485" s="23"/>
      <c r="BX1485" s="4">
        <f t="shared" si="94"/>
        <v>1</v>
      </c>
      <c r="BY1485" s="4">
        <f t="shared" si="95"/>
        <v>1</v>
      </c>
    </row>
    <row r="1486" spans="1:77">
      <c r="A1486" s="23">
        <v>1481</v>
      </c>
      <c r="BP1486" s="3"/>
      <c r="BQ1486" s="3"/>
      <c r="BR1486" s="3"/>
      <c r="BS1486" s="3"/>
      <c r="BT1486" s="23">
        <v>1481</v>
      </c>
      <c r="BU1486" s="4">
        <f t="shared" si="92"/>
        <v>0</v>
      </c>
      <c r="BV1486" s="4">
        <f t="shared" si="93"/>
        <v>0</v>
      </c>
      <c r="BW1486" s="23"/>
      <c r="BX1486" s="4">
        <f t="shared" si="94"/>
        <v>1</v>
      </c>
      <c r="BY1486" s="4">
        <f t="shared" si="95"/>
        <v>1</v>
      </c>
    </row>
    <row r="1487" spans="1:77">
      <c r="A1487" s="23">
        <v>1482</v>
      </c>
      <c r="BP1487" s="3"/>
      <c r="BQ1487" s="3"/>
      <c r="BR1487" s="3"/>
      <c r="BS1487" s="3"/>
      <c r="BT1487" s="23">
        <v>1482</v>
      </c>
      <c r="BU1487" s="4">
        <f t="shared" si="92"/>
        <v>0</v>
      </c>
      <c r="BV1487" s="4">
        <f t="shared" si="93"/>
        <v>0</v>
      </c>
      <c r="BW1487" s="23"/>
      <c r="BX1487" s="4">
        <f t="shared" si="94"/>
        <v>1</v>
      </c>
      <c r="BY1487" s="4">
        <f t="shared" si="95"/>
        <v>1</v>
      </c>
    </row>
    <row r="1488" spans="1:77">
      <c r="A1488" s="23">
        <v>1483</v>
      </c>
      <c r="BP1488" s="3"/>
      <c r="BQ1488" s="3"/>
      <c r="BR1488" s="3"/>
      <c r="BS1488" s="3"/>
      <c r="BT1488" s="23">
        <v>1483</v>
      </c>
      <c r="BU1488" s="4">
        <f t="shared" si="92"/>
        <v>0</v>
      </c>
      <c r="BV1488" s="4">
        <f t="shared" si="93"/>
        <v>0</v>
      </c>
      <c r="BW1488" s="23"/>
      <c r="BX1488" s="4">
        <f t="shared" si="94"/>
        <v>1</v>
      </c>
      <c r="BY1488" s="4">
        <f t="shared" si="95"/>
        <v>1</v>
      </c>
    </row>
    <row r="1489" spans="1:77">
      <c r="A1489" s="23">
        <v>1484</v>
      </c>
      <c r="BP1489" s="3"/>
      <c r="BQ1489" s="3"/>
      <c r="BR1489" s="3"/>
      <c r="BS1489" s="3"/>
      <c r="BT1489" s="23">
        <v>1484</v>
      </c>
      <c r="BU1489" s="4">
        <f t="shared" si="92"/>
        <v>0</v>
      </c>
      <c r="BV1489" s="4">
        <f t="shared" si="93"/>
        <v>0</v>
      </c>
      <c r="BW1489" s="23"/>
      <c r="BX1489" s="4">
        <f t="shared" si="94"/>
        <v>1</v>
      </c>
      <c r="BY1489" s="4">
        <f t="shared" si="95"/>
        <v>1</v>
      </c>
    </row>
    <row r="1490" spans="1:77">
      <c r="A1490" s="23">
        <v>1485</v>
      </c>
      <c r="BP1490" s="3"/>
      <c r="BQ1490" s="3"/>
      <c r="BR1490" s="3"/>
      <c r="BS1490" s="3"/>
      <c r="BT1490" s="23">
        <v>1485</v>
      </c>
      <c r="BU1490" s="4">
        <f t="shared" si="92"/>
        <v>0</v>
      </c>
      <c r="BV1490" s="4">
        <f t="shared" si="93"/>
        <v>0</v>
      </c>
      <c r="BW1490" s="23"/>
      <c r="BX1490" s="4">
        <f t="shared" si="94"/>
        <v>1</v>
      </c>
      <c r="BY1490" s="4">
        <f t="shared" si="95"/>
        <v>1</v>
      </c>
    </row>
    <row r="1491" spans="1:77">
      <c r="A1491" s="23">
        <v>1486</v>
      </c>
      <c r="BP1491" s="3"/>
      <c r="BQ1491" s="3"/>
      <c r="BR1491" s="3"/>
      <c r="BS1491" s="3"/>
      <c r="BT1491" s="23">
        <v>1486</v>
      </c>
      <c r="BU1491" s="4">
        <f t="shared" si="92"/>
        <v>0</v>
      </c>
      <c r="BV1491" s="4">
        <f t="shared" si="93"/>
        <v>0</v>
      </c>
      <c r="BW1491" s="23"/>
      <c r="BX1491" s="4">
        <f t="shared" si="94"/>
        <v>1</v>
      </c>
      <c r="BY1491" s="4">
        <f t="shared" si="95"/>
        <v>1</v>
      </c>
    </row>
    <row r="1492" spans="1:77">
      <c r="A1492" s="23">
        <v>1487</v>
      </c>
      <c r="BP1492" s="3"/>
      <c r="BQ1492" s="3"/>
      <c r="BR1492" s="3"/>
      <c r="BS1492" s="3"/>
      <c r="BT1492" s="23">
        <v>1487</v>
      </c>
      <c r="BU1492" s="4">
        <f t="shared" si="92"/>
        <v>0</v>
      </c>
      <c r="BV1492" s="4">
        <f t="shared" si="93"/>
        <v>0</v>
      </c>
      <c r="BW1492" s="23"/>
      <c r="BX1492" s="4">
        <f t="shared" si="94"/>
        <v>1</v>
      </c>
      <c r="BY1492" s="4">
        <f t="shared" si="95"/>
        <v>1</v>
      </c>
    </row>
    <row r="1493" spans="1:77">
      <c r="A1493" s="23">
        <v>1488</v>
      </c>
      <c r="BP1493" s="3"/>
      <c r="BQ1493" s="3"/>
      <c r="BR1493" s="3"/>
      <c r="BS1493" s="3"/>
      <c r="BT1493" s="23">
        <v>1488</v>
      </c>
      <c r="BU1493" s="4">
        <f t="shared" si="92"/>
        <v>0</v>
      </c>
      <c r="BV1493" s="4">
        <f t="shared" si="93"/>
        <v>0</v>
      </c>
      <c r="BW1493" s="23"/>
      <c r="BX1493" s="4">
        <f t="shared" si="94"/>
        <v>1</v>
      </c>
      <c r="BY1493" s="4">
        <f t="shared" si="95"/>
        <v>1</v>
      </c>
    </row>
    <row r="1494" spans="1:77">
      <c r="A1494" s="23">
        <v>1489</v>
      </c>
      <c r="BP1494" s="3"/>
      <c r="BQ1494" s="3"/>
      <c r="BR1494" s="3"/>
      <c r="BS1494" s="3"/>
      <c r="BT1494" s="23">
        <v>1489</v>
      </c>
      <c r="BU1494" s="4">
        <f t="shared" si="92"/>
        <v>0</v>
      </c>
      <c r="BV1494" s="4">
        <f t="shared" si="93"/>
        <v>0</v>
      </c>
      <c r="BW1494" s="23"/>
      <c r="BX1494" s="4">
        <f t="shared" si="94"/>
        <v>1</v>
      </c>
      <c r="BY1494" s="4">
        <f t="shared" si="95"/>
        <v>1</v>
      </c>
    </row>
    <row r="1495" spans="1:77">
      <c r="A1495" s="23">
        <v>1490</v>
      </c>
      <c r="BP1495" s="3"/>
      <c r="BQ1495" s="3"/>
      <c r="BR1495" s="3"/>
      <c r="BS1495" s="3"/>
      <c r="BT1495" s="23">
        <v>1490</v>
      </c>
      <c r="BU1495" s="4">
        <f t="shared" si="92"/>
        <v>0</v>
      </c>
      <c r="BV1495" s="4">
        <f t="shared" si="93"/>
        <v>0</v>
      </c>
      <c r="BW1495" s="23"/>
      <c r="BX1495" s="4">
        <f t="shared" si="94"/>
        <v>1</v>
      </c>
      <c r="BY1495" s="4">
        <f t="shared" si="95"/>
        <v>1</v>
      </c>
    </row>
    <row r="1496" spans="1:77">
      <c r="A1496" s="23">
        <v>1491</v>
      </c>
      <c r="BP1496" s="3"/>
      <c r="BQ1496" s="3"/>
      <c r="BR1496" s="3"/>
      <c r="BS1496" s="3"/>
      <c r="BT1496" s="23">
        <v>1491</v>
      </c>
      <c r="BU1496" s="4">
        <f t="shared" si="92"/>
        <v>0</v>
      </c>
      <c r="BV1496" s="4">
        <f t="shared" si="93"/>
        <v>0</v>
      </c>
      <c r="BW1496" s="23"/>
      <c r="BX1496" s="4">
        <f t="shared" si="94"/>
        <v>1</v>
      </c>
      <c r="BY1496" s="4">
        <f t="shared" si="95"/>
        <v>1</v>
      </c>
    </row>
    <row r="1497" spans="1:77">
      <c r="A1497" s="23">
        <v>1492</v>
      </c>
      <c r="BP1497" s="3"/>
      <c r="BQ1497" s="3"/>
      <c r="BR1497" s="3"/>
      <c r="BS1497" s="3"/>
      <c r="BT1497" s="23">
        <v>1492</v>
      </c>
      <c r="BU1497" s="4">
        <f t="shared" si="92"/>
        <v>0</v>
      </c>
      <c r="BV1497" s="4">
        <f t="shared" si="93"/>
        <v>0</v>
      </c>
      <c r="BW1497" s="23"/>
      <c r="BX1497" s="4">
        <f t="shared" si="94"/>
        <v>1</v>
      </c>
      <c r="BY1497" s="4">
        <f t="shared" si="95"/>
        <v>1</v>
      </c>
    </row>
    <row r="1498" spans="1:77">
      <c r="A1498" s="23">
        <v>1493</v>
      </c>
      <c r="BP1498" s="3"/>
      <c r="BQ1498" s="3"/>
      <c r="BR1498" s="3"/>
      <c r="BS1498" s="3"/>
      <c r="BT1498" s="23">
        <v>1493</v>
      </c>
      <c r="BU1498" s="4">
        <f t="shared" si="92"/>
        <v>0</v>
      </c>
      <c r="BV1498" s="4">
        <f t="shared" si="93"/>
        <v>0</v>
      </c>
      <c r="BW1498" s="23"/>
      <c r="BX1498" s="4">
        <f t="shared" si="94"/>
        <v>1</v>
      </c>
      <c r="BY1498" s="4">
        <f t="shared" si="95"/>
        <v>1</v>
      </c>
    </row>
    <row r="1499" spans="1:77">
      <c r="A1499" s="23">
        <v>1494</v>
      </c>
      <c r="BP1499" s="3"/>
      <c r="BQ1499" s="3"/>
      <c r="BR1499" s="3"/>
      <c r="BS1499" s="3"/>
      <c r="BT1499" s="23">
        <v>1494</v>
      </c>
      <c r="BU1499" s="4">
        <f t="shared" si="92"/>
        <v>0</v>
      </c>
      <c r="BV1499" s="4">
        <f t="shared" si="93"/>
        <v>0</v>
      </c>
      <c r="BW1499" s="23"/>
      <c r="BX1499" s="4">
        <f t="shared" si="94"/>
        <v>1</v>
      </c>
      <c r="BY1499" s="4">
        <f t="shared" si="95"/>
        <v>1</v>
      </c>
    </row>
    <row r="1500" spans="1:77">
      <c r="A1500" s="23">
        <v>1495</v>
      </c>
      <c r="BP1500" s="3"/>
      <c r="BQ1500" s="3"/>
      <c r="BR1500" s="3"/>
      <c r="BS1500" s="3"/>
      <c r="BT1500" s="23">
        <v>1495</v>
      </c>
      <c r="BU1500" s="4">
        <f t="shared" si="92"/>
        <v>0</v>
      </c>
      <c r="BV1500" s="4">
        <f t="shared" si="93"/>
        <v>0</v>
      </c>
      <c r="BW1500" s="23"/>
      <c r="BX1500" s="4">
        <f t="shared" si="94"/>
        <v>1</v>
      </c>
      <c r="BY1500" s="4">
        <f t="shared" si="95"/>
        <v>1</v>
      </c>
    </row>
    <row r="1501" spans="1:77">
      <c r="A1501" s="23">
        <v>1496</v>
      </c>
      <c r="BP1501" s="3"/>
      <c r="BQ1501" s="3"/>
      <c r="BR1501" s="3"/>
      <c r="BS1501" s="3"/>
      <c r="BT1501" s="23">
        <v>1496</v>
      </c>
      <c r="BU1501" s="4">
        <f t="shared" si="92"/>
        <v>0</v>
      </c>
      <c r="BV1501" s="4">
        <f t="shared" si="93"/>
        <v>0</v>
      </c>
      <c r="BW1501" s="23"/>
      <c r="BX1501" s="4">
        <f t="shared" si="94"/>
        <v>1</v>
      </c>
      <c r="BY1501" s="4">
        <f t="shared" si="95"/>
        <v>1</v>
      </c>
    </row>
    <row r="1502" spans="1:77">
      <c r="A1502" s="23">
        <v>1497</v>
      </c>
      <c r="BP1502" s="3"/>
      <c r="BQ1502" s="3"/>
      <c r="BR1502" s="3"/>
      <c r="BS1502" s="3"/>
      <c r="BT1502" s="23">
        <v>1497</v>
      </c>
      <c r="BU1502" s="4">
        <f t="shared" si="92"/>
        <v>0</v>
      </c>
      <c r="BV1502" s="4">
        <f t="shared" si="93"/>
        <v>0</v>
      </c>
      <c r="BW1502" s="23"/>
      <c r="BX1502" s="4">
        <f t="shared" si="94"/>
        <v>1</v>
      </c>
      <c r="BY1502" s="4">
        <f t="shared" si="95"/>
        <v>1</v>
      </c>
    </row>
    <row r="1503" spans="1:77">
      <c r="A1503" s="23">
        <v>1498</v>
      </c>
      <c r="BP1503" s="3"/>
      <c r="BQ1503" s="3"/>
      <c r="BR1503" s="3"/>
      <c r="BS1503" s="3"/>
      <c r="BT1503" s="23">
        <v>1498</v>
      </c>
      <c r="BU1503" s="4">
        <f t="shared" si="92"/>
        <v>0</v>
      </c>
      <c r="BV1503" s="4">
        <f t="shared" si="93"/>
        <v>0</v>
      </c>
      <c r="BW1503" s="23"/>
      <c r="BX1503" s="4">
        <f t="shared" si="94"/>
        <v>1</v>
      </c>
      <c r="BY1503" s="4">
        <f t="shared" si="95"/>
        <v>1</v>
      </c>
    </row>
    <row r="1504" spans="1:77">
      <c r="A1504" s="23">
        <v>1499</v>
      </c>
      <c r="BP1504" s="3"/>
      <c r="BQ1504" s="3"/>
      <c r="BR1504" s="3"/>
      <c r="BS1504" s="3"/>
      <c r="BT1504" s="23">
        <v>1499</v>
      </c>
      <c r="BU1504" s="4">
        <f t="shared" si="92"/>
        <v>0</v>
      </c>
      <c r="BV1504" s="4">
        <f t="shared" si="93"/>
        <v>0</v>
      </c>
      <c r="BW1504" s="23"/>
      <c r="BX1504" s="4">
        <f t="shared" si="94"/>
        <v>1</v>
      </c>
      <c r="BY1504" s="4">
        <f t="shared" si="95"/>
        <v>1</v>
      </c>
    </row>
    <row r="1505" spans="1:77">
      <c r="A1505" s="23">
        <v>1500</v>
      </c>
      <c r="BP1505" s="3"/>
      <c r="BQ1505" s="3"/>
      <c r="BR1505" s="3"/>
      <c r="BS1505" s="3"/>
      <c r="BT1505" s="23">
        <v>1500</v>
      </c>
      <c r="BU1505" s="4">
        <f t="shared" si="92"/>
        <v>0</v>
      </c>
      <c r="BV1505" s="4">
        <f t="shared" si="93"/>
        <v>0</v>
      </c>
      <c r="BW1505" s="23"/>
      <c r="BX1505" s="4">
        <f t="shared" si="94"/>
        <v>1</v>
      </c>
      <c r="BY1505" s="4">
        <f t="shared" si="95"/>
        <v>1</v>
      </c>
    </row>
    <row r="1506" spans="1:77">
      <c r="A1506" s="23">
        <v>1501</v>
      </c>
      <c r="BP1506" s="3"/>
      <c r="BQ1506" s="3"/>
      <c r="BR1506" s="3"/>
      <c r="BS1506" s="3"/>
      <c r="BT1506" s="23">
        <v>1501</v>
      </c>
      <c r="BU1506" s="4">
        <f t="shared" si="92"/>
        <v>0</v>
      </c>
      <c r="BV1506" s="4">
        <f t="shared" si="93"/>
        <v>0</v>
      </c>
      <c r="BW1506" s="23"/>
      <c r="BX1506" s="4">
        <f t="shared" si="94"/>
        <v>1</v>
      </c>
      <c r="BY1506" s="4">
        <f t="shared" si="95"/>
        <v>1</v>
      </c>
    </row>
    <row r="1507" spans="1:77">
      <c r="A1507" s="23">
        <v>1502</v>
      </c>
      <c r="BP1507" s="3"/>
      <c r="BQ1507" s="3"/>
      <c r="BR1507" s="3"/>
      <c r="BS1507" s="3"/>
      <c r="BT1507" s="23">
        <v>1502</v>
      </c>
      <c r="BU1507" s="4">
        <f t="shared" si="92"/>
        <v>0</v>
      </c>
      <c r="BV1507" s="4">
        <f t="shared" si="93"/>
        <v>0</v>
      </c>
      <c r="BW1507" s="23"/>
      <c r="BX1507" s="4">
        <f t="shared" si="94"/>
        <v>1</v>
      </c>
      <c r="BY1507" s="4">
        <f t="shared" si="95"/>
        <v>1</v>
      </c>
    </row>
    <row r="1508" spans="1:77">
      <c r="A1508" s="23">
        <v>1503</v>
      </c>
      <c r="BP1508" s="3"/>
      <c r="BQ1508" s="3"/>
      <c r="BR1508" s="3"/>
      <c r="BS1508" s="3"/>
      <c r="BT1508" s="23">
        <v>1503</v>
      </c>
      <c r="BU1508" s="4">
        <f t="shared" si="92"/>
        <v>0</v>
      </c>
      <c r="BV1508" s="4">
        <f t="shared" si="93"/>
        <v>0</v>
      </c>
      <c r="BW1508" s="23"/>
      <c r="BX1508" s="4">
        <f t="shared" si="94"/>
        <v>1</v>
      </c>
      <c r="BY1508" s="4">
        <f t="shared" si="95"/>
        <v>1</v>
      </c>
    </row>
    <row r="1509" spans="1:77">
      <c r="A1509" s="23">
        <v>1504</v>
      </c>
      <c r="BP1509" s="3"/>
      <c r="BQ1509" s="3"/>
      <c r="BR1509" s="3"/>
      <c r="BS1509" s="3"/>
      <c r="BT1509" s="23">
        <v>1504</v>
      </c>
      <c r="BU1509" s="4">
        <f t="shared" si="92"/>
        <v>0</v>
      </c>
      <c r="BV1509" s="4">
        <f t="shared" si="93"/>
        <v>0</v>
      </c>
      <c r="BW1509" s="23"/>
      <c r="BX1509" s="4">
        <f t="shared" si="94"/>
        <v>1</v>
      </c>
      <c r="BY1509" s="4">
        <f t="shared" si="95"/>
        <v>1</v>
      </c>
    </row>
    <row r="1510" spans="1:77">
      <c r="A1510" s="23">
        <v>1505</v>
      </c>
      <c r="BP1510" s="3"/>
      <c r="BQ1510" s="3"/>
      <c r="BR1510" s="3"/>
      <c r="BS1510" s="3"/>
      <c r="BT1510" s="23">
        <v>1505</v>
      </c>
      <c r="BU1510" s="4">
        <f t="shared" si="92"/>
        <v>0</v>
      </c>
      <c r="BV1510" s="4">
        <f t="shared" si="93"/>
        <v>0</v>
      </c>
      <c r="BW1510" s="23"/>
      <c r="BX1510" s="4">
        <f t="shared" si="94"/>
        <v>1</v>
      </c>
      <c r="BY1510" s="4">
        <f t="shared" si="95"/>
        <v>1</v>
      </c>
    </row>
    <row r="1511" spans="1:77">
      <c r="A1511" s="23">
        <v>1506</v>
      </c>
      <c r="BP1511" s="3"/>
      <c r="BQ1511" s="3"/>
      <c r="BR1511" s="3"/>
      <c r="BS1511" s="3"/>
      <c r="BT1511" s="23">
        <v>1506</v>
      </c>
      <c r="BU1511" s="4">
        <f t="shared" si="92"/>
        <v>0</v>
      </c>
      <c r="BV1511" s="4">
        <f t="shared" si="93"/>
        <v>0</v>
      </c>
      <c r="BW1511" s="23"/>
      <c r="BX1511" s="4">
        <f t="shared" si="94"/>
        <v>1</v>
      </c>
      <c r="BY1511" s="4">
        <f t="shared" si="95"/>
        <v>1</v>
      </c>
    </row>
    <row r="1512" spans="1:77">
      <c r="A1512" s="23">
        <v>1507</v>
      </c>
      <c r="BP1512" s="3"/>
      <c r="BQ1512" s="3"/>
      <c r="BR1512" s="3"/>
      <c r="BS1512" s="3"/>
      <c r="BT1512" s="23">
        <v>1507</v>
      </c>
      <c r="BU1512" s="4">
        <f t="shared" si="92"/>
        <v>0</v>
      </c>
      <c r="BV1512" s="4">
        <f t="shared" si="93"/>
        <v>0</v>
      </c>
      <c r="BW1512" s="23"/>
      <c r="BX1512" s="4">
        <f t="shared" si="94"/>
        <v>1</v>
      </c>
      <c r="BY1512" s="4">
        <f t="shared" si="95"/>
        <v>1</v>
      </c>
    </row>
    <row r="1513" spans="1:77">
      <c r="A1513" s="23">
        <v>1508</v>
      </c>
      <c r="BP1513" s="3"/>
      <c r="BQ1513" s="3"/>
      <c r="BR1513" s="3"/>
      <c r="BS1513" s="3"/>
      <c r="BT1513" s="23">
        <v>1508</v>
      </c>
      <c r="BU1513" s="4">
        <f t="shared" si="92"/>
        <v>0</v>
      </c>
      <c r="BV1513" s="4">
        <f t="shared" si="93"/>
        <v>0</v>
      </c>
      <c r="BW1513" s="23"/>
      <c r="BX1513" s="4">
        <f t="shared" si="94"/>
        <v>1</v>
      </c>
      <c r="BY1513" s="4">
        <f t="shared" si="95"/>
        <v>1</v>
      </c>
    </row>
    <row r="1514" spans="1:77">
      <c r="A1514" s="23">
        <v>1509</v>
      </c>
      <c r="BP1514" s="3"/>
      <c r="BQ1514" s="3"/>
      <c r="BR1514" s="3"/>
      <c r="BS1514" s="3"/>
      <c r="BT1514" s="23">
        <v>1509</v>
      </c>
      <c r="BU1514" s="4">
        <f t="shared" si="92"/>
        <v>0</v>
      </c>
      <c r="BV1514" s="4">
        <f t="shared" si="93"/>
        <v>0</v>
      </c>
      <c r="BW1514" s="23"/>
      <c r="BX1514" s="4">
        <f t="shared" si="94"/>
        <v>1</v>
      </c>
      <c r="BY1514" s="4">
        <f t="shared" si="95"/>
        <v>1</v>
      </c>
    </row>
    <row r="1515" spans="1:77">
      <c r="A1515" s="23">
        <v>1510</v>
      </c>
      <c r="BP1515" s="3"/>
      <c r="BQ1515" s="3"/>
      <c r="BR1515" s="3"/>
      <c r="BS1515" s="3"/>
      <c r="BT1515" s="23">
        <v>1510</v>
      </c>
      <c r="BU1515" s="4">
        <f t="shared" si="92"/>
        <v>0</v>
      </c>
      <c r="BV1515" s="4">
        <f t="shared" si="93"/>
        <v>0</v>
      </c>
      <c r="BW1515" s="23"/>
      <c r="BX1515" s="4">
        <f t="shared" si="94"/>
        <v>1</v>
      </c>
      <c r="BY1515" s="4">
        <f t="shared" si="95"/>
        <v>1</v>
      </c>
    </row>
    <row r="1516" spans="1:77">
      <c r="A1516" s="23">
        <v>1511</v>
      </c>
      <c r="BP1516" s="3"/>
      <c r="BQ1516" s="3"/>
      <c r="BR1516" s="3"/>
      <c r="BS1516" s="3"/>
      <c r="BT1516" s="23">
        <v>1511</v>
      </c>
      <c r="BU1516" s="4">
        <f t="shared" si="92"/>
        <v>0</v>
      </c>
      <c r="BV1516" s="4">
        <f t="shared" si="93"/>
        <v>0</v>
      </c>
      <c r="BW1516" s="23"/>
      <c r="BX1516" s="4">
        <f t="shared" si="94"/>
        <v>1</v>
      </c>
      <c r="BY1516" s="4">
        <f t="shared" si="95"/>
        <v>1</v>
      </c>
    </row>
    <row r="1517" spans="1:77">
      <c r="A1517" s="23">
        <v>1512</v>
      </c>
      <c r="BP1517" s="3"/>
      <c r="BQ1517" s="3"/>
      <c r="BR1517" s="3"/>
      <c r="BS1517" s="3"/>
      <c r="BT1517" s="23">
        <v>1512</v>
      </c>
      <c r="BU1517" s="4">
        <f t="shared" si="92"/>
        <v>0</v>
      </c>
      <c r="BV1517" s="4">
        <f t="shared" si="93"/>
        <v>0</v>
      </c>
      <c r="BW1517" s="23"/>
      <c r="BX1517" s="4">
        <f t="shared" si="94"/>
        <v>1</v>
      </c>
      <c r="BY1517" s="4">
        <f t="shared" si="95"/>
        <v>1</v>
      </c>
    </row>
    <row r="1518" spans="1:77">
      <c r="A1518" s="23">
        <v>1513</v>
      </c>
      <c r="BP1518" s="3"/>
      <c r="BQ1518" s="3"/>
      <c r="BR1518" s="3"/>
      <c r="BS1518" s="3"/>
      <c r="BT1518" s="23">
        <v>1513</v>
      </c>
      <c r="BU1518" s="4">
        <f t="shared" si="92"/>
        <v>0</v>
      </c>
      <c r="BV1518" s="4">
        <f t="shared" si="93"/>
        <v>0</v>
      </c>
      <c r="BW1518" s="23"/>
      <c r="BX1518" s="4">
        <f t="shared" si="94"/>
        <v>1</v>
      </c>
      <c r="BY1518" s="4">
        <f t="shared" si="95"/>
        <v>1</v>
      </c>
    </row>
    <row r="1519" spans="1:77">
      <c r="A1519" s="23">
        <v>1514</v>
      </c>
      <c r="BP1519" s="3"/>
      <c r="BQ1519" s="3"/>
      <c r="BR1519" s="3"/>
      <c r="BS1519" s="3"/>
      <c r="BT1519" s="23">
        <v>1514</v>
      </c>
      <c r="BU1519" s="4">
        <f t="shared" si="92"/>
        <v>0</v>
      </c>
      <c r="BV1519" s="4">
        <f t="shared" si="93"/>
        <v>0</v>
      </c>
      <c r="BW1519" s="23"/>
      <c r="BX1519" s="4">
        <f t="shared" si="94"/>
        <v>1</v>
      </c>
      <c r="BY1519" s="4">
        <f t="shared" si="95"/>
        <v>1</v>
      </c>
    </row>
    <row r="1520" spans="1:77">
      <c r="A1520" s="23">
        <v>1515</v>
      </c>
      <c r="BP1520" s="3"/>
      <c r="BQ1520" s="3"/>
      <c r="BR1520" s="3"/>
      <c r="BS1520" s="3"/>
      <c r="BT1520" s="23">
        <v>1515</v>
      </c>
      <c r="BU1520" s="4">
        <f t="shared" si="92"/>
        <v>0</v>
      </c>
      <c r="BV1520" s="4">
        <f t="shared" si="93"/>
        <v>0</v>
      </c>
      <c r="BW1520" s="23"/>
      <c r="BX1520" s="4">
        <f t="shared" si="94"/>
        <v>1</v>
      </c>
      <c r="BY1520" s="4">
        <f t="shared" si="95"/>
        <v>1</v>
      </c>
    </row>
    <row r="1521" spans="1:77">
      <c r="A1521" s="23">
        <v>1516</v>
      </c>
      <c r="BP1521" s="3"/>
      <c r="BQ1521" s="3"/>
      <c r="BR1521" s="3"/>
      <c r="BS1521" s="3"/>
      <c r="BT1521" s="23">
        <v>1516</v>
      </c>
      <c r="BU1521" s="4">
        <f t="shared" si="92"/>
        <v>0</v>
      </c>
      <c r="BV1521" s="4">
        <f t="shared" si="93"/>
        <v>0</v>
      </c>
      <c r="BW1521" s="23"/>
      <c r="BX1521" s="4">
        <f t="shared" si="94"/>
        <v>1</v>
      </c>
      <c r="BY1521" s="4">
        <f t="shared" si="95"/>
        <v>1</v>
      </c>
    </row>
    <row r="1522" spans="1:77">
      <c r="A1522" s="23">
        <v>1517</v>
      </c>
      <c r="BP1522" s="3"/>
      <c r="BQ1522" s="3"/>
      <c r="BR1522" s="3"/>
      <c r="BS1522" s="3"/>
      <c r="BT1522" s="23">
        <v>1517</v>
      </c>
      <c r="BU1522" s="4">
        <f t="shared" si="92"/>
        <v>0</v>
      </c>
      <c r="BV1522" s="4">
        <f t="shared" si="93"/>
        <v>0</v>
      </c>
      <c r="BW1522" s="23"/>
      <c r="BX1522" s="4">
        <f t="shared" si="94"/>
        <v>1</v>
      </c>
      <c r="BY1522" s="4">
        <f t="shared" si="95"/>
        <v>1</v>
      </c>
    </row>
    <row r="1523" spans="1:77">
      <c r="A1523" s="23">
        <v>1518</v>
      </c>
      <c r="BP1523" s="3"/>
      <c r="BQ1523" s="3"/>
      <c r="BR1523" s="3"/>
      <c r="BS1523" s="3"/>
      <c r="BT1523" s="23">
        <v>1518</v>
      </c>
      <c r="BU1523" s="4">
        <f t="shared" si="92"/>
        <v>0</v>
      </c>
      <c r="BV1523" s="4">
        <f t="shared" si="93"/>
        <v>0</v>
      </c>
      <c r="BW1523" s="23"/>
      <c r="BX1523" s="4">
        <f t="shared" si="94"/>
        <v>1</v>
      </c>
      <c r="BY1523" s="4">
        <f t="shared" si="95"/>
        <v>1</v>
      </c>
    </row>
    <row r="1524" spans="1:77">
      <c r="A1524" s="23">
        <v>1519</v>
      </c>
      <c r="BP1524" s="3"/>
      <c r="BQ1524" s="3"/>
      <c r="BR1524" s="3"/>
      <c r="BS1524" s="3"/>
      <c r="BT1524" s="23">
        <v>1519</v>
      </c>
      <c r="BU1524" s="4">
        <f t="shared" si="92"/>
        <v>0</v>
      </c>
      <c r="BV1524" s="4">
        <f t="shared" si="93"/>
        <v>0</v>
      </c>
      <c r="BW1524" s="23"/>
      <c r="BX1524" s="4">
        <f t="shared" si="94"/>
        <v>1</v>
      </c>
      <c r="BY1524" s="4">
        <f t="shared" si="95"/>
        <v>1</v>
      </c>
    </row>
    <row r="1525" spans="1:77">
      <c r="A1525" s="23">
        <v>1520</v>
      </c>
      <c r="BP1525" s="3"/>
      <c r="BQ1525" s="3"/>
      <c r="BR1525" s="3"/>
      <c r="BS1525" s="3"/>
      <c r="BT1525" s="23">
        <v>1520</v>
      </c>
      <c r="BU1525" s="4">
        <f t="shared" si="92"/>
        <v>0</v>
      </c>
      <c r="BV1525" s="4">
        <f t="shared" si="93"/>
        <v>0</v>
      </c>
      <c r="BW1525" s="23"/>
      <c r="BX1525" s="4">
        <f t="shared" si="94"/>
        <v>1</v>
      </c>
      <c r="BY1525" s="4">
        <f t="shared" si="95"/>
        <v>1</v>
      </c>
    </row>
    <row r="1526" spans="1:77">
      <c r="A1526" s="23">
        <v>1521</v>
      </c>
      <c r="BP1526" s="3"/>
      <c r="BQ1526" s="3"/>
      <c r="BR1526" s="3"/>
      <c r="BS1526" s="3"/>
      <c r="BT1526" s="23">
        <v>1521</v>
      </c>
      <c r="BU1526" s="4">
        <f t="shared" si="92"/>
        <v>0</v>
      </c>
      <c r="BV1526" s="4">
        <f t="shared" si="93"/>
        <v>0</v>
      </c>
      <c r="BW1526" s="23"/>
      <c r="BX1526" s="4">
        <f t="shared" si="94"/>
        <v>1</v>
      </c>
      <c r="BY1526" s="4">
        <f t="shared" si="95"/>
        <v>1</v>
      </c>
    </row>
    <row r="1527" spans="1:77">
      <c r="A1527" s="23">
        <v>1522</v>
      </c>
      <c r="BP1527" s="3"/>
      <c r="BQ1527" s="3"/>
      <c r="BR1527" s="3"/>
      <c r="BS1527" s="3"/>
      <c r="BT1527" s="23">
        <v>1522</v>
      </c>
      <c r="BU1527" s="4">
        <f t="shared" si="92"/>
        <v>0</v>
      </c>
      <c r="BV1527" s="4">
        <f t="shared" si="93"/>
        <v>0</v>
      </c>
      <c r="BW1527" s="23"/>
      <c r="BX1527" s="4">
        <f t="shared" si="94"/>
        <v>1</v>
      </c>
      <c r="BY1527" s="4">
        <f t="shared" si="95"/>
        <v>1</v>
      </c>
    </row>
    <row r="1528" spans="1:77">
      <c r="A1528" s="23">
        <v>1523</v>
      </c>
      <c r="BP1528" s="3"/>
      <c r="BQ1528" s="3"/>
      <c r="BR1528" s="3"/>
      <c r="BS1528" s="3"/>
      <c r="BT1528" s="23">
        <v>1523</v>
      </c>
      <c r="BU1528" s="4">
        <f t="shared" si="92"/>
        <v>0</v>
      </c>
      <c r="BV1528" s="4">
        <f t="shared" si="93"/>
        <v>0</v>
      </c>
      <c r="BW1528" s="23"/>
      <c r="BX1528" s="4">
        <f t="shared" si="94"/>
        <v>1</v>
      </c>
      <c r="BY1528" s="4">
        <f t="shared" si="95"/>
        <v>1</v>
      </c>
    </row>
    <row r="1529" spans="1:77">
      <c r="A1529" s="23">
        <v>1524</v>
      </c>
      <c r="BP1529" s="3"/>
      <c r="BQ1529" s="3"/>
      <c r="BR1529" s="3"/>
      <c r="BS1529" s="3"/>
      <c r="BT1529" s="23">
        <v>1524</v>
      </c>
      <c r="BU1529" s="4">
        <f t="shared" si="92"/>
        <v>0</v>
      </c>
      <c r="BV1529" s="4">
        <f t="shared" si="93"/>
        <v>0</v>
      </c>
      <c r="BW1529" s="23"/>
      <c r="BX1529" s="4">
        <f t="shared" si="94"/>
        <v>1</v>
      </c>
      <c r="BY1529" s="4">
        <f t="shared" si="95"/>
        <v>1</v>
      </c>
    </row>
    <row r="1530" spans="1:77">
      <c r="A1530" s="23">
        <v>1525</v>
      </c>
      <c r="BP1530" s="3"/>
      <c r="BQ1530" s="3"/>
      <c r="BR1530" s="3"/>
      <c r="BS1530" s="3"/>
      <c r="BT1530" s="23">
        <v>1525</v>
      </c>
      <c r="BU1530" s="4">
        <f t="shared" si="92"/>
        <v>0</v>
      </c>
      <c r="BV1530" s="4">
        <f t="shared" si="93"/>
        <v>0</v>
      </c>
      <c r="BW1530" s="23"/>
      <c r="BX1530" s="4">
        <f t="shared" si="94"/>
        <v>1</v>
      </c>
      <c r="BY1530" s="4">
        <f t="shared" si="95"/>
        <v>1</v>
      </c>
    </row>
    <row r="1531" spans="1:77">
      <c r="A1531" s="23">
        <v>1526</v>
      </c>
      <c r="BP1531" s="3"/>
      <c r="BQ1531" s="3"/>
      <c r="BR1531" s="3"/>
      <c r="BS1531" s="3"/>
      <c r="BT1531" s="23">
        <v>1526</v>
      </c>
      <c r="BU1531" s="4">
        <f t="shared" si="92"/>
        <v>0</v>
      </c>
      <c r="BV1531" s="4">
        <f t="shared" si="93"/>
        <v>0</v>
      </c>
      <c r="BW1531" s="23"/>
      <c r="BX1531" s="4">
        <f t="shared" si="94"/>
        <v>1</v>
      </c>
      <c r="BY1531" s="4">
        <f t="shared" si="95"/>
        <v>1</v>
      </c>
    </row>
    <row r="1532" spans="1:77">
      <c r="A1532" s="23">
        <v>1527</v>
      </c>
      <c r="BP1532" s="3"/>
      <c r="BQ1532" s="3"/>
      <c r="BR1532" s="3"/>
      <c r="BS1532" s="3"/>
      <c r="BT1532" s="23">
        <v>1527</v>
      </c>
      <c r="BU1532" s="4">
        <f t="shared" si="92"/>
        <v>0</v>
      </c>
      <c r="BV1532" s="4">
        <f t="shared" si="93"/>
        <v>0</v>
      </c>
      <c r="BW1532" s="23"/>
      <c r="BX1532" s="4">
        <f t="shared" si="94"/>
        <v>1</v>
      </c>
      <c r="BY1532" s="4">
        <f t="shared" si="95"/>
        <v>1</v>
      </c>
    </row>
    <row r="1533" spans="1:77">
      <c r="A1533" s="23">
        <v>1528</v>
      </c>
      <c r="BP1533" s="3"/>
      <c r="BQ1533" s="3"/>
      <c r="BR1533" s="3"/>
      <c r="BS1533" s="3"/>
      <c r="BT1533" s="23">
        <v>1528</v>
      </c>
      <c r="BU1533" s="4">
        <f t="shared" si="92"/>
        <v>0</v>
      </c>
      <c r="BV1533" s="4">
        <f t="shared" si="93"/>
        <v>0</v>
      </c>
      <c r="BW1533" s="23"/>
      <c r="BX1533" s="4">
        <f t="shared" si="94"/>
        <v>1</v>
      </c>
      <c r="BY1533" s="4">
        <f t="shared" si="95"/>
        <v>1</v>
      </c>
    </row>
    <row r="1534" spans="1:77">
      <c r="A1534" s="23">
        <v>1529</v>
      </c>
      <c r="BP1534" s="3"/>
      <c r="BQ1534" s="3"/>
      <c r="BR1534" s="3"/>
      <c r="BS1534" s="3"/>
      <c r="BT1534" s="23">
        <v>1529</v>
      </c>
      <c r="BU1534" s="4">
        <f t="shared" si="92"/>
        <v>0</v>
      </c>
      <c r="BV1534" s="4">
        <f t="shared" si="93"/>
        <v>0</v>
      </c>
      <c r="BW1534" s="23"/>
      <c r="BX1534" s="4">
        <f t="shared" si="94"/>
        <v>1</v>
      </c>
      <c r="BY1534" s="4">
        <f t="shared" si="95"/>
        <v>1</v>
      </c>
    </row>
    <row r="1535" spans="1:77">
      <c r="A1535" s="23">
        <v>1530</v>
      </c>
      <c r="BP1535" s="3"/>
      <c r="BQ1535" s="3"/>
      <c r="BR1535" s="3"/>
      <c r="BS1535" s="3"/>
      <c r="BT1535" s="23">
        <v>1530</v>
      </c>
      <c r="BU1535" s="4">
        <f t="shared" si="92"/>
        <v>0</v>
      </c>
      <c r="BV1535" s="4">
        <f t="shared" si="93"/>
        <v>0</v>
      </c>
      <c r="BW1535" s="23"/>
      <c r="BX1535" s="4">
        <f t="shared" si="94"/>
        <v>1</v>
      </c>
      <c r="BY1535" s="4">
        <f t="shared" si="95"/>
        <v>1</v>
      </c>
    </row>
    <row r="1536" spans="1:77">
      <c r="A1536" s="23">
        <v>1531</v>
      </c>
      <c r="BP1536" s="3"/>
      <c r="BQ1536" s="3"/>
      <c r="BR1536" s="3"/>
      <c r="BS1536" s="3"/>
      <c r="BT1536" s="23">
        <v>1531</v>
      </c>
      <c r="BU1536" s="4">
        <f t="shared" si="92"/>
        <v>0</v>
      </c>
      <c r="BV1536" s="4">
        <f t="shared" si="93"/>
        <v>0</v>
      </c>
      <c r="BW1536" s="23"/>
      <c r="BX1536" s="4">
        <f t="shared" si="94"/>
        <v>1</v>
      </c>
      <c r="BY1536" s="4">
        <f t="shared" si="95"/>
        <v>1</v>
      </c>
    </row>
    <row r="1537" spans="1:77">
      <c r="A1537" s="23">
        <v>1532</v>
      </c>
      <c r="BP1537" s="3"/>
      <c r="BQ1537" s="3"/>
      <c r="BR1537" s="3"/>
      <c r="BS1537" s="3"/>
      <c r="BT1537" s="23">
        <v>1532</v>
      </c>
      <c r="BU1537" s="4">
        <f t="shared" si="92"/>
        <v>0</v>
      </c>
      <c r="BV1537" s="4">
        <f t="shared" si="93"/>
        <v>0</v>
      </c>
      <c r="BW1537" s="23"/>
      <c r="BX1537" s="4">
        <f t="shared" si="94"/>
        <v>1</v>
      </c>
      <c r="BY1537" s="4">
        <f t="shared" si="95"/>
        <v>1</v>
      </c>
    </row>
    <row r="1538" spans="1:77">
      <c r="A1538" s="23">
        <v>1533</v>
      </c>
      <c r="BP1538" s="3"/>
      <c r="BQ1538" s="3"/>
      <c r="BR1538" s="3"/>
      <c r="BS1538" s="3"/>
      <c r="BT1538" s="23">
        <v>1533</v>
      </c>
      <c r="BU1538" s="4">
        <f t="shared" si="92"/>
        <v>0</v>
      </c>
      <c r="BV1538" s="4">
        <f t="shared" si="93"/>
        <v>0</v>
      </c>
      <c r="BW1538" s="23"/>
      <c r="BX1538" s="4">
        <f t="shared" si="94"/>
        <v>1</v>
      </c>
      <c r="BY1538" s="4">
        <f t="shared" si="95"/>
        <v>1</v>
      </c>
    </row>
    <row r="1539" spans="1:77">
      <c r="A1539" s="23">
        <v>1534</v>
      </c>
      <c r="BP1539" s="3"/>
      <c r="BQ1539" s="3"/>
      <c r="BR1539" s="3"/>
      <c r="BS1539" s="3"/>
      <c r="BT1539" s="23">
        <v>1534</v>
      </c>
      <c r="BU1539" s="4">
        <f t="shared" si="92"/>
        <v>0</v>
      </c>
      <c r="BV1539" s="4">
        <f t="shared" si="93"/>
        <v>0</v>
      </c>
      <c r="BW1539" s="23"/>
      <c r="BX1539" s="4">
        <f t="shared" si="94"/>
        <v>1</v>
      </c>
      <c r="BY1539" s="4">
        <f t="shared" si="95"/>
        <v>1</v>
      </c>
    </row>
    <row r="1540" spans="1:77">
      <c r="A1540" s="23">
        <v>1535</v>
      </c>
      <c r="BP1540" s="3"/>
      <c r="BQ1540" s="3"/>
      <c r="BR1540" s="3"/>
      <c r="BS1540" s="3"/>
      <c r="BT1540" s="23">
        <v>1535</v>
      </c>
      <c r="BU1540" s="4">
        <f t="shared" si="92"/>
        <v>0</v>
      </c>
      <c r="BV1540" s="4">
        <f t="shared" si="93"/>
        <v>0</v>
      </c>
      <c r="BW1540" s="23"/>
      <c r="BX1540" s="4">
        <f t="shared" si="94"/>
        <v>1</v>
      </c>
      <c r="BY1540" s="4">
        <f t="shared" si="95"/>
        <v>1</v>
      </c>
    </row>
    <row r="1541" spans="1:77">
      <c r="A1541" s="23">
        <v>1536</v>
      </c>
      <c r="BP1541" s="3"/>
      <c r="BQ1541" s="3"/>
      <c r="BR1541" s="3"/>
      <c r="BS1541" s="3"/>
      <c r="BT1541" s="23">
        <v>1536</v>
      </c>
      <c r="BU1541" s="4">
        <f t="shared" si="92"/>
        <v>0</v>
      </c>
      <c r="BV1541" s="4">
        <f t="shared" si="93"/>
        <v>0</v>
      </c>
      <c r="BW1541" s="23"/>
      <c r="BX1541" s="4">
        <f t="shared" si="94"/>
        <v>1</v>
      </c>
      <c r="BY1541" s="4">
        <f t="shared" si="95"/>
        <v>1</v>
      </c>
    </row>
    <row r="1542" spans="1:77">
      <c r="A1542" s="23">
        <v>1537</v>
      </c>
      <c r="BP1542" s="3"/>
      <c r="BQ1542" s="3"/>
      <c r="BR1542" s="3"/>
      <c r="BS1542" s="3"/>
      <c r="BT1542" s="23">
        <v>1537</v>
      </c>
      <c r="BU1542" s="4">
        <f t="shared" si="92"/>
        <v>0</v>
      </c>
      <c r="BV1542" s="4">
        <f t="shared" si="93"/>
        <v>0</v>
      </c>
      <c r="BW1542" s="23"/>
      <c r="BX1542" s="4">
        <f t="shared" si="94"/>
        <v>1</v>
      </c>
      <c r="BY1542" s="4">
        <f t="shared" si="95"/>
        <v>1</v>
      </c>
    </row>
    <row r="1543" spans="1:77">
      <c r="A1543" s="23">
        <v>1538</v>
      </c>
      <c r="BP1543" s="3"/>
      <c r="BQ1543" s="3"/>
      <c r="BR1543" s="3"/>
      <c r="BS1543" s="3"/>
      <c r="BT1543" s="23">
        <v>1538</v>
      </c>
      <c r="BU1543" s="4">
        <f t="shared" ref="BU1543:BU1606" si="96">BP1543*$BV$1-BQ1543</f>
        <v>0</v>
      </c>
      <c r="BV1543" s="4">
        <f t="shared" ref="BV1543:BV1606" si="97">BR1543*$BV$1-BS1543</f>
        <v>0</v>
      </c>
      <c r="BW1543" s="23"/>
      <c r="BX1543" s="4">
        <f t="shared" ref="BX1543:BX1606" si="98">IF(BU1543=MAX($BU1543:$BV1543),1,0)</f>
        <v>1</v>
      </c>
      <c r="BY1543" s="4">
        <f t="shared" ref="BY1543:BY1606" si="99">IF(BV1543=MAX($BU1543:$BV1543),1,0)</f>
        <v>1</v>
      </c>
    </row>
    <row r="1544" spans="1:77">
      <c r="A1544" s="23">
        <v>1539</v>
      </c>
      <c r="BP1544" s="3"/>
      <c r="BQ1544" s="3"/>
      <c r="BR1544" s="3"/>
      <c r="BS1544" s="3"/>
      <c r="BT1544" s="23">
        <v>1539</v>
      </c>
      <c r="BU1544" s="4">
        <f t="shared" si="96"/>
        <v>0</v>
      </c>
      <c r="BV1544" s="4">
        <f t="shared" si="97"/>
        <v>0</v>
      </c>
      <c r="BW1544" s="23"/>
      <c r="BX1544" s="4">
        <f t="shared" si="98"/>
        <v>1</v>
      </c>
      <c r="BY1544" s="4">
        <f t="shared" si="99"/>
        <v>1</v>
      </c>
    </row>
    <row r="1545" spans="1:77">
      <c r="A1545" s="23">
        <v>1540</v>
      </c>
      <c r="BP1545" s="3"/>
      <c r="BQ1545" s="3"/>
      <c r="BR1545" s="3"/>
      <c r="BS1545" s="3"/>
      <c r="BT1545" s="23">
        <v>1540</v>
      </c>
      <c r="BU1545" s="4">
        <f t="shared" si="96"/>
        <v>0</v>
      </c>
      <c r="BV1545" s="4">
        <f t="shared" si="97"/>
        <v>0</v>
      </c>
      <c r="BW1545" s="23"/>
      <c r="BX1545" s="4">
        <f t="shared" si="98"/>
        <v>1</v>
      </c>
      <c r="BY1545" s="4">
        <f t="shared" si="99"/>
        <v>1</v>
      </c>
    </row>
    <row r="1546" spans="1:77">
      <c r="A1546" s="23">
        <v>1541</v>
      </c>
      <c r="BP1546" s="3"/>
      <c r="BQ1546" s="3"/>
      <c r="BR1546" s="3"/>
      <c r="BS1546" s="3"/>
      <c r="BT1546" s="23">
        <v>1541</v>
      </c>
      <c r="BU1546" s="4">
        <f t="shared" si="96"/>
        <v>0</v>
      </c>
      <c r="BV1546" s="4">
        <f t="shared" si="97"/>
        <v>0</v>
      </c>
      <c r="BW1546" s="23"/>
      <c r="BX1546" s="4">
        <f t="shared" si="98"/>
        <v>1</v>
      </c>
      <c r="BY1546" s="4">
        <f t="shared" si="99"/>
        <v>1</v>
      </c>
    </row>
    <row r="1547" spans="1:77">
      <c r="A1547" s="23">
        <v>1542</v>
      </c>
      <c r="BP1547" s="3"/>
      <c r="BQ1547" s="3"/>
      <c r="BR1547" s="3"/>
      <c r="BS1547" s="3"/>
      <c r="BT1547" s="23">
        <v>1542</v>
      </c>
      <c r="BU1547" s="4">
        <f t="shared" si="96"/>
        <v>0</v>
      </c>
      <c r="BV1547" s="4">
        <f t="shared" si="97"/>
        <v>0</v>
      </c>
      <c r="BW1547" s="23"/>
      <c r="BX1547" s="4">
        <f t="shared" si="98"/>
        <v>1</v>
      </c>
      <c r="BY1547" s="4">
        <f t="shared" si="99"/>
        <v>1</v>
      </c>
    </row>
    <row r="1548" spans="1:77">
      <c r="A1548" s="23">
        <v>1543</v>
      </c>
      <c r="BP1548" s="3"/>
      <c r="BQ1548" s="3"/>
      <c r="BR1548" s="3"/>
      <c r="BS1548" s="3"/>
      <c r="BT1548" s="23">
        <v>1543</v>
      </c>
      <c r="BU1548" s="4">
        <f t="shared" si="96"/>
        <v>0</v>
      </c>
      <c r="BV1548" s="4">
        <f t="shared" si="97"/>
        <v>0</v>
      </c>
      <c r="BW1548" s="23"/>
      <c r="BX1548" s="4">
        <f t="shared" si="98"/>
        <v>1</v>
      </c>
      <c r="BY1548" s="4">
        <f t="shared" si="99"/>
        <v>1</v>
      </c>
    </row>
    <row r="1549" spans="1:77">
      <c r="A1549" s="23">
        <v>1544</v>
      </c>
      <c r="BP1549" s="3"/>
      <c r="BQ1549" s="3"/>
      <c r="BR1549" s="3"/>
      <c r="BS1549" s="3"/>
      <c r="BT1549" s="23">
        <v>1544</v>
      </c>
      <c r="BU1549" s="4">
        <f t="shared" si="96"/>
        <v>0</v>
      </c>
      <c r="BV1549" s="4">
        <f t="shared" si="97"/>
        <v>0</v>
      </c>
      <c r="BW1549" s="23"/>
      <c r="BX1549" s="4">
        <f t="shared" si="98"/>
        <v>1</v>
      </c>
      <c r="BY1549" s="4">
        <f t="shared" si="99"/>
        <v>1</v>
      </c>
    </row>
    <row r="1550" spans="1:77">
      <c r="A1550" s="23">
        <v>1545</v>
      </c>
      <c r="BP1550" s="3"/>
      <c r="BQ1550" s="3"/>
      <c r="BR1550" s="3"/>
      <c r="BS1550" s="3"/>
      <c r="BT1550" s="23">
        <v>1545</v>
      </c>
      <c r="BU1550" s="4">
        <f t="shared" si="96"/>
        <v>0</v>
      </c>
      <c r="BV1550" s="4">
        <f t="shared" si="97"/>
        <v>0</v>
      </c>
      <c r="BW1550" s="23"/>
      <c r="BX1550" s="4">
        <f t="shared" si="98"/>
        <v>1</v>
      </c>
      <c r="BY1550" s="4">
        <f t="shared" si="99"/>
        <v>1</v>
      </c>
    </row>
    <row r="1551" spans="1:77">
      <c r="A1551" s="23">
        <v>1546</v>
      </c>
      <c r="BP1551" s="3"/>
      <c r="BQ1551" s="3"/>
      <c r="BR1551" s="3"/>
      <c r="BS1551" s="3"/>
      <c r="BT1551" s="23">
        <v>1546</v>
      </c>
      <c r="BU1551" s="4">
        <f t="shared" si="96"/>
        <v>0</v>
      </c>
      <c r="BV1551" s="4">
        <f t="shared" si="97"/>
        <v>0</v>
      </c>
      <c r="BW1551" s="23"/>
      <c r="BX1551" s="4">
        <f t="shared" si="98"/>
        <v>1</v>
      </c>
      <c r="BY1551" s="4">
        <f t="shared" si="99"/>
        <v>1</v>
      </c>
    </row>
    <row r="1552" spans="1:77">
      <c r="A1552" s="23">
        <v>1547</v>
      </c>
      <c r="BP1552" s="3"/>
      <c r="BQ1552" s="3"/>
      <c r="BR1552" s="3"/>
      <c r="BS1552" s="3"/>
      <c r="BT1552" s="23">
        <v>1547</v>
      </c>
      <c r="BU1552" s="4">
        <f t="shared" si="96"/>
        <v>0</v>
      </c>
      <c r="BV1552" s="4">
        <f t="shared" si="97"/>
        <v>0</v>
      </c>
      <c r="BW1552" s="23"/>
      <c r="BX1552" s="4">
        <f t="shared" si="98"/>
        <v>1</v>
      </c>
      <c r="BY1552" s="4">
        <f t="shared" si="99"/>
        <v>1</v>
      </c>
    </row>
    <row r="1553" spans="1:77">
      <c r="A1553" s="23">
        <v>1548</v>
      </c>
      <c r="BP1553" s="3"/>
      <c r="BQ1553" s="3"/>
      <c r="BR1553" s="3"/>
      <c r="BS1553" s="3"/>
      <c r="BT1553" s="23">
        <v>1548</v>
      </c>
      <c r="BU1553" s="4">
        <f t="shared" si="96"/>
        <v>0</v>
      </c>
      <c r="BV1553" s="4">
        <f t="shared" si="97"/>
        <v>0</v>
      </c>
      <c r="BW1553" s="23"/>
      <c r="BX1553" s="4">
        <f t="shared" si="98"/>
        <v>1</v>
      </c>
      <c r="BY1553" s="4">
        <f t="shared" si="99"/>
        <v>1</v>
      </c>
    </row>
    <row r="1554" spans="1:77">
      <c r="A1554" s="23">
        <v>1549</v>
      </c>
      <c r="BP1554" s="3"/>
      <c r="BQ1554" s="3"/>
      <c r="BR1554" s="3"/>
      <c r="BS1554" s="3"/>
      <c r="BT1554" s="23">
        <v>1549</v>
      </c>
      <c r="BU1554" s="4">
        <f t="shared" si="96"/>
        <v>0</v>
      </c>
      <c r="BV1554" s="4">
        <f t="shared" si="97"/>
        <v>0</v>
      </c>
      <c r="BW1554" s="23"/>
      <c r="BX1554" s="4">
        <f t="shared" si="98"/>
        <v>1</v>
      </c>
      <c r="BY1554" s="4">
        <f t="shared" si="99"/>
        <v>1</v>
      </c>
    </row>
    <row r="1555" spans="1:77">
      <c r="A1555" s="23">
        <v>1550</v>
      </c>
      <c r="BP1555" s="3"/>
      <c r="BQ1555" s="3"/>
      <c r="BR1555" s="3"/>
      <c r="BS1555" s="3"/>
      <c r="BT1555" s="23">
        <v>1550</v>
      </c>
      <c r="BU1555" s="4">
        <f t="shared" si="96"/>
        <v>0</v>
      </c>
      <c r="BV1555" s="4">
        <f t="shared" si="97"/>
        <v>0</v>
      </c>
      <c r="BW1555" s="23"/>
      <c r="BX1555" s="4">
        <f t="shared" si="98"/>
        <v>1</v>
      </c>
      <c r="BY1555" s="4">
        <f t="shared" si="99"/>
        <v>1</v>
      </c>
    </row>
    <row r="1556" spans="1:77">
      <c r="A1556" s="23">
        <v>1551</v>
      </c>
      <c r="BP1556" s="3"/>
      <c r="BQ1556" s="3"/>
      <c r="BR1556" s="3"/>
      <c r="BS1556" s="3"/>
      <c r="BT1556" s="23">
        <v>1551</v>
      </c>
      <c r="BU1556" s="4">
        <f t="shared" si="96"/>
        <v>0</v>
      </c>
      <c r="BV1556" s="4">
        <f t="shared" si="97"/>
        <v>0</v>
      </c>
      <c r="BW1556" s="23"/>
      <c r="BX1556" s="4">
        <f t="shared" si="98"/>
        <v>1</v>
      </c>
      <c r="BY1556" s="4">
        <f t="shared" si="99"/>
        <v>1</v>
      </c>
    </row>
    <row r="1557" spans="1:77">
      <c r="A1557" s="23">
        <v>1552</v>
      </c>
      <c r="BP1557" s="3"/>
      <c r="BQ1557" s="3"/>
      <c r="BR1557" s="3"/>
      <c r="BS1557" s="3"/>
      <c r="BT1557" s="23">
        <v>1552</v>
      </c>
      <c r="BU1557" s="4">
        <f t="shared" si="96"/>
        <v>0</v>
      </c>
      <c r="BV1557" s="4">
        <f t="shared" si="97"/>
        <v>0</v>
      </c>
      <c r="BW1557" s="23"/>
      <c r="BX1557" s="4">
        <f t="shared" si="98"/>
        <v>1</v>
      </c>
      <c r="BY1557" s="4">
        <f t="shared" si="99"/>
        <v>1</v>
      </c>
    </row>
    <row r="1558" spans="1:77">
      <c r="A1558" s="23">
        <v>1553</v>
      </c>
      <c r="BP1558" s="3"/>
      <c r="BQ1558" s="3"/>
      <c r="BR1558" s="3"/>
      <c r="BS1558" s="3"/>
      <c r="BT1558" s="23">
        <v>1553</v>
      </c>
      <c r="BU1558" s="4">
        <f t="shared" si="96"/>
        <v>0</v>
      </c>
      <c r="BV1558" s="4">
        <f t="shared" si="97"/>
        <v>0</v>
      </c>
      <c r="BW1558" s="23"/>
      <c r="BX1558" s="4">
        <f t="shared" si="98"/>
        <v>1</v>
      </c>
      <c r="BY1558" s="4">
        <f t="shared" si="99"/>
        <v>1</v>
      </c>
    </row>
    <row r="1559" spans="1:77">
      <c r="A1559" s="23">
        <v>1554</v>
      </c>
      <c r="BP1559" s="3"/>
      <c r="BQ1559" s="3"/>
      <c r="BR1559" s="3"/>
      <c r="BS1559" s="3"/>
      <c r="BT1559" s="23">
        <v>1554</v>
      </c>
      <c r="BU1559" s="4">
        <f t="shared" si="96"/>
        <v>0</v>
      </c>
      <c r="BV1559" s="4">
        <f t="shared" si="97"/>
        <v>0</v>
      </c>
      <c r="BW1559" s="23"/>
      <c r="BX1559" s="4">
        <f t="shared" si="98"/>
        <v>1</v>
      </c>
      <c r="BY1559" s="4">
        <f t="shared" si="99"/>
        <v>1</v>
      </c>
    </row>
    <row r="1560" spans="1:77">
      <c r="A1560" s="23">
        <v>1555</v>
      </c>
      <c r="BP1560" s="3"/>
      <c r="BQ1560" s="3"/>
      <c r="BR1560" s="3"/>
      <c r="BS1560" s="3"/>
      <c r="BT1560" s="23">
        <v>1555</v>
      </c>
      <c r="BU1560" s="4">
        <f t="shared" si="96"/>
        <v>0</v>
      </c>
      <c r="BV1560" s="4">
        <f t="shared" si="97"/>
        <v>0</v>
      </c>
      <c r="BW1560" s="23"/>
      <c r="BX1560" s="4">
        <f t="shared" si="98"/>
        <v>1</v>
      </c>
      <c r="BY1560" s="4">
        <f t="shared" si="99"/>
        <v>1</v>
      </c>
    </row>
    <row r="1561" spans="1:77">
      <c r="A1561" s="23">
        <v>1556</v>
      </c>
      <c r="BP1561" s="3"/>
      <c r="BQ1561" s="3"/>
      <c r="BR1561" s="3"/>
      <c r="BS1561" s="3"/>
      <c r="BT1561" s="23">
        <v>1556</v>
      </c>
      <c r="BU1561" s="4">
        <f t="shared" si="96"/>
        <v>0</v>
      </c>
      <c r="BV1561" s="4">
        <f t="shared" si="97"/>
        <v>0</v>
      </c>
      <c r="BW1561" s="23"/>
      <c r="BX1561" s="4">
        <f t="shared" si="98"/>
        <v>1</v>
      </c>
      <c r="BY1561" s="4">
        <f t="shared" si="99"/>
        <v>1</v>
      </c>
    </row>
    <row r="1562" spans="1:77">
      <c r="A1562" s="23">
        <v>1557</v>
      </c>
      <c r="BP1562" s="3"/>
      <c r="BQ1562" s="3"/>
      <c r="BR1562" s="3"/>
      <c r="BS1562" s="3"/>
      <c r="BT1562" s="23">
        <v>1557</v>
      </c>
      <c r="BU1562" s="4">
        <f t="shared" si="96"/>
        <v>0</v>
      </c>
      <c r="BV1562" s="4">
        <f t="shared" si="97"/>
        <v>0</v>
      </c>
      <c r="BW1562" s="23"/>
      <c r="BX1562" s="4">
        <f t="shared" si="98"/>
        <v>1</v>
      </c>
      <c r="BY1562" s="4">
        <f t="shared" si="99"/>
        <v>1</v>
      </c>
    </row>
    <row r="1563" spans="1:77">
      <c r="A1563" s="23">
        <v>1558</v>
      </c>
      <c r="BP1563" s="3"/>
      <c r="BQ1563" s="3"/>
      <c r="BR1563" s="3"/>
      <c r="BS1563" s="3"/>
      <c r="BT1563" s="23">
        <v>1558</v>
      </c>
      <c r="BU1563" s="4">
        <f t="shared" si="96"/>
        <v>0</v>
      </c>
      <c r="BV1563" s="4">
        <f t="shared" si="97"/>
        <v>0</v>
      </c>
      <c r="BW1563" s="23"/>
      <c r="BX1563" s="4">
        <f t="shared" si="98"/>
        <v>1</v>
      </c>
      <c r="BY1563" s="4">
        <f t="shared" si="99"/>
        <v>1</v>
      </c>
    </row>
    <row r="1564" spans="1:77">
      <c r="A1564" s="23">
        <v>1559</v>
      </c>
      <c r="BP1564" s="3"/>
      <c r="BQ1564" s="3"/>
      <c r="BR1564" s="3"/>
      <c r="BS1564" s="3"/>
      <c r="BT1564" s="23">
        <v>1559</v>
      </c>
      <c r="BU1564" s="4">
        <f t="shared" si="96"/>
        <v>0</v>
      </c>
      <c r="BV1564" s="4">
        <f t="shared" si="97"/>
        <v>0</v>
      </c>
      <c r="BW1564" s="23"/>
      <c r="BX1564" s="4">
        <f t="shared" si="98"/>
        <v>1</v>
      </c>
      <c r="BY1564" s="4">
        <f t="shared" si="99"/>
        <v>1</v>
      </c>
    </row>
    <row r="1565" spans="1:77">
      <c r="A1565" s="23">
        <v>1560</v>
      </c>
      <c r="BP1565" s="3"/>
      <c r="BQ1565" s="3"/>
      <c r="BR1565" s="3"/>
      <c r="BS1565" s="3"/>
      <c r="BT1565" s="23">
        <v>1560</v>
      </c>
      <c r="BU1565" s="4">
        <f t="shared" si="96"/>
        <v>0</v>
      </c>
      <c r="BV1565" s="4">
        <f t="shared" si="97"/>
        <v>0</v>
      </c>
      <c r="BW1565" s="23"/>
      <c r="BX1565" s="4">
        <f t="shared" si="98"/>
        <v>1</v>
      </c>
      <c r="BY1565" s="4">
        <f t="shared" si="99"/>
        <v>1</v>
      </c>
    </row>
    <row r="1566" spans="1:77">
      <c r="A1566" s="23">
        <v>1561</v>
      </c>
      <c r="BP1566" s="3"/>
      <c r="BQ1566" s="3"/>
      <c r="BR1566" s="3"/>
      <c r="BS1566" s="3"/>
      <c r="BT1566" s="23">
        <v>1561</v>
      </c>
      <c r="BU1566" s="4">
        <f t="shared" si="96"/>
        <v>0</v>
      </c>
      <c r="BV1566" s="4">
        <f t="shared" si="97"/>
        <v>0</v>
      </c>
      <c r="BW1566" s="23"/>
      <c r="BX1566" s="4">
        <f t="shared" si="98"/>
        <v>1</v>
      </c>
      <c r="BY1566" s="4">
        <f t="shared" si="99"/>
        <v>1</v>
      </c>
    </row>
    <row r="1567" spans="1:77">
      <c r="A1567" s="23">
        <v>1562</v>
      </c>
      <c r="BP1567" s="3"/>
      <c r="BQ1567" s="3"/>
      <c r="BR1567" s="3"/>
      <c r="BS1567" s="3"/>
      <c r="BT1567" s="23">
        <v>1562</v>
      </c>
      <c r="BU1567" s="4">
        <f t="shared" si="96"/>
        <v>0</v>
      </c>
      <c r="BV1567" s="4">
        <f t="shared" si="97"/>
        <v>0</v>
      </c>
      <c r="BW1567" s="23"/>
      <c r="BX1567" s="4">
        <f t="shared" si="98"/>
        <v>1</v>
      </c>
      <c r="BY1567" s="4">
        <f t="shared" si="99"/>
        <v>1</v>
      </c>
    </row>
    <row r="1568" spans="1:77">
      <c r="A1568" s="23">
        <v>1563</v>
      </c>
      <c r="BP1568" s="3"/>
      <c r="BQ1568" s="3"/>
      <c r="BR1568" s="3"/>
      <c r="BS1568" s="3"/>
      <c r="BT1568" s="23">
        <v>1563</v>
      </c>
      <c r="BU1568" s="4">
        <f t="shared" si="96"/>
        <v>0</v>
      </c>
      <c r="BV1568" s="4">
        <f t="shared" si="97"/>
        <v>0</v>
      </c>
      <c r="BW1568" s="23"/>
      <c r="BX1568" s="4">
        <f t="shared" si="98"/>
        <v>1</v>
      </c>
      <c r="BY1568" s="4">
        <f t="shared" si="99"/>
        <v>1</v>
      </c>
    </row>
    <row r="1569" spans="1:77">
      <c r="A1569" s="23">
        <v>1564</v>
      </c>
      <c r="BP1569" s="3"/>
      <c r="BQ1569" s="3"/>
      <c r="BR1569" s="3"/>
      <c r="BS1569" s="3"/>
      <c r="BT1569" s="23">
        <v>1564</v>
      </c>
      <c r="BU1569" s="4">
        <f t="shared" si="96"/>
        <v>0</v>
      </c>
      <c r="BV1569" s="4">
        <f t="shared" si="97"/>
        <v>0</v>
      </c>
      <c r="BW1569" s="23"/>
      <c r="BX1569" s="4">
        <f t="shared" si="98"/>
        <v>1</v>
      </c>
      <c r="BY1569" s="4">
        <f t="shared" si="99"/>
        <v>1</v>
      </c>
    </row>
    <row r="1570" spans="1:77">
      <c r="A1570" s="23">
        <v>1565</v>
      </c>
      <c r="BP1570" s="3"/>
      <c r="BQ1570" s="3"/>
      <c r="BR1570" s="3"/>
      <c r="BS1570" s="3"/>
      <c r="BT1570" s="23">
        <v>1565</v>
      </c>
      <c r="BU1570" s="4">
        <f t="shared" si="96"/>
        <v>0</v>
      </c>
      <c r="BV1570" s="4">
        <f t="shared" si="97"/>
        <v>0</v>
      </c>
      <c r="BW1570" s="23"/>
      <c r="BX1570" s="4">
        <f t="shared" si="98"/>
        <v>1</v>
      </c>
      <c r="BY1570" s="4">
        <f t="shared" si="99"/>
        <v>1</v>
      </c>
    </row>
    <row r="1571" spans="1:77">
      <c r="A1571" s="23">
        <v>1566</v>
      </c>
      <c r="BP1571" s="3"/>
      <c r="BQ1571" s="3"/>
      <c r="BR1571" s="3"/>
      <c r="BS1571" s="3"/>
      <c r="BT1571" s="23">
        <v>1566</v>
      </c>
      <c r="BU1571" s="4">
        <f t="shared" si="96"/>
        <v>0</v>
      </c>
      <c r="BV1571" s="4">
        <f t="shared" si="97"/>
        <v>0</v>
      </c>
      <c r="BW1571" s="23"/>
      <c r="BX1571" s="4">
        <f t="shared" si="98"/>
        <v>1</v>
      </c>
      <c r="BY1571" s="4">
        <f t="shared" si="99"/>
        <v>1</v>
      </c>
    </row>
    <row r="1572" spans="1:77">
      <c r="A1572" s="23">
        <v>1567</v>
      </c>
      <c r="BP1572" s="3"/>
      <c r="BQ1572" s="3"/>
      <c r="BR1572" s="3"/>
      <c r="BS1572" s="3"/>
      <c r="BT1572" s="23">
        <v>1567</v>
      </c>
      <c r="BU1572" s="4">
        <f t="shared" si="96"/>
        <v>0</v>
      </c>
      <c r="BV1572" s="4">
        <f t="shared" si="97"/>
        <v>0</v>
      </c>
      <c r="BW1572" s="23"/>
      <c r="BX1572" s="4">
        <f t="shared" si="98"/>
        <v>1</v>
      </c>
      <c r="BY1572" s="4">
        <f t="shared" si="99"/>
        <v>1</v>
      </c>
    </row>
    <row r="1573" spans="1:77">
      <c r="A1573" s="23">
        <v>1568</v>
      </c>
      <c r="BP1573" s="3"/>
      <c r="BQ1573" s="3"/>
      <c r="BR1573" s="3"/>
      <c r="BS1573" s="3"/>
      <c r="BT1573" s="23">
        <v>1568</v>
      </c>
      <c r="BU1573" s="4">
        <f t="shared" si="96"/>
        <v>0</v>
      </c>
      <c r="BV1573" s="4">
        <f t="shared" si="97"/>
        <v>0</v>
      </c>
      <c r="BW1573" s="23"/>
      <c r="BX1573" s="4">
        <f t="shared" si="98"/>
        <v>1</v>
      </c>
      <c r="BY1573" s="4">
        <f t="shared" si="99"/>
        <v>1</v>
      </c>
    </row>
    <row r="1574" spans="1:77">
      <c r="A1574" s="23">
        <v>1569</v>
      </c>
      <c r="BP1574" s="3"/>
      <c r="BQ1574" s="3"/>
      <c r="BR1574" s="3"/>
      <c r="BS1574" s="3"/>
      <c r="BT1574" s="23">
        <v>1569</v>
      </c>
      <c r="BU1574" s="4">
        <f t="shared" si="96"/>
        <v>0</v>
      </c>
      <c r="BV1574" s="4">
        <f t="shared" si="97"/>
        <v>0</v>
      </c>
      <c r="BW1574" s="23"/>
      <c r="BX1574" s="4">
        <f t="shared" si="98"/>
        <v>1</v>
      </c>
      <c r="BY1574" s="4">
        <f t="shared" si="99"/>
        <v>1</v>
      </c>
    </row>
    <row r="1575" spans="1:77">
      <c r="A1575" s="23">
        <v>1570</v>
      </c>
      <c r="BP1575" s="3"/>
      <c r="BQ1575" s="3"/>
      <c r="BR1575" s="3"/>
      <c r="BS1575" s="3"/>
      <c r="BT1575" s="23">
        <v>1570</v>
      </c>
      <c r="BU1575" s="4">
        <f t="shared" si="96"/>
        <v>0</v>
      </c>
      <c r="BV1575" s="4">
        <f t="shared" si="97"/>
        <v>0</v>
      </c>
      <c r="BW1575" s="23"/>
      <c r="BX1575" s="4">
        <f t="shared" si="98"/>
        <v>1</v>
      </c>
      <c r="BY1575" s="4">
        <f t="shared" si="99"/>
        <v>1</v>
      </c>
    </row>
    <row r="1576" spans="1:77">
      <c r="A1576" s="23">
        <v>1571</v>
      </c>
      <c r="BP1576" s="3"/>
      <c r="BQ1576" s="3"/>
      <c r="BR1576" s="3"/>
      <c r="BS1576" s="3"/>
      <c r="BT1576" s="23">
        <v>1571</v>
      </c>
      <c r="BU1576" s="4">
        <f t="shared" si="96"/>
        <v>0</v>
      </c>
      <c r="BV1576" s="4">
        <f t="shared" si="97"/>
        <v>0</v>
      </c>
      <c r="BW1576" s="23"/>
      <c r="BX1576" s="4">
        <f t="shared" si="98"/>
        <v>1</v>
      </c>
      <c r="BY1576" s="4">
        <f t="shared" si="99"/>
        <v>1</v>
      </c>
    </row>
    <row r="1577" spans="1:77">
      <c r="A1577" s="23">
        <v>1572</v>
      </c>
      <c r="BP1577" s="3"/>
      <c r="BQ1577" s="3"/>
      <c r="BR1577" s="3"/>
      <c r="BS1577" s="3"/>
      <c r="BT1577" s="23">
        <v>1572</v>
      </c>
      <c r="BU1577" s="4">
        <f t="shared" si="96"/>
        <v>0</v>
      </c>
      <c r="BV1577" s="4">
        <f t="shared" si="97"/>
        <v>0</v>
      </c>
      <c r="BW1577" s="23"/>
      <c r="BX1577" s="4">
        <f t="shared" si="98"/>
        <v>1</v>
      </c>
      <c r="BY1577" s="4">
        <f t="shared" si="99"/>
        <v>1</v>
      </c>
    </row>
    <row r="1578" spans="1:77">
      <c r="A1578" s="23">
        <v>1573</v>
      </c>
      <c r="BP1578" s="3"/>
      <c r="BQ1578" s="3"/>
      <c r="BR1578" s="3"/>
      <c r="BS1578" s="3"/>
      <c r="BT1578" s="23">
        <v>1573</v>
      </c>
      <c r="BU1578" s="4">
        <f t="shared" si="96"/>
        <v>0</v>
      </c>
      <c r="BV1578" s="4">
        <f t="shared" si="97"/>
        <v>0</v>
      </c>
      <c r="BW1578" s="23"/>
      <c r="BX1578" s="4">
        <f t="shared" si="98"/>
        <v>1</v>
      </c>
      <c r="BY1578" s="4">
        <f t="shared" si="99"/>
        <v>1</v>
      </c>
    </row>
    <row r="1579" spans="1:77">
      <c r="A1579" s="23">
        <v>1574</v>
      </c>
      <c r="BP1579" s="3"/>
      <c r="BQ1579" s="3"/>
      <c r="BR1579" s="3"/>
      <c r="BS1579" s="3"/>
      <c r="BT1579" s="23">
        <v>1574</v>
      </c>
      <c r="BU1579" s="4">
        <f t="shared" si="96"/>
        <v>0</v>
      </c>
      <c r="BV1579" s="4">
        <f t="shared" si="97"/>
        <v>0</v>
      </c>
      <c r="BW1579" s="23"/>
      <c r="BX1579" s="4">
        <f t="shared" si="98"/>
        <v>1</v>
      </c>
      <c r="BY1579" s="4">
        <f t="shared" si="99"/>
        <v>1</v>
      </c>
    </row>
    <row r="1580" spans="1:77">
      <c r="A1580" s="23">
        <v>1575</v>
      </c>
      <c r="BP1580" s="3"/>
      <c r="BQ1580" s="3"/>
      <c r="BR1580" s="3"/>
      <c r="BS1580" s="3"/>
      <c r="BT1580" s="23">
        <v>1575</v>
      </c>
      <c r="BU1580" s="4">
        <f t="shared" si="96"/>
        <v>0</v>
      </c>
      <c r="BV1580" s="4">
        <f t="shared" si="97"/>
        <v>0</v>
      </c>
      <c r="BW1580" s="23"/>
      <c r="BX1580" s="4">
        <f t="shared" si="98"/>
        <v>1</v>
      </c>
      <c r="BY1580" s="4">
        <f t="shared" si="99"/>
        <v>1</v>
      </c>
    </row>
    <row r="1581" spans="1:77">
      <c r="A1581" s="23">
        <v>1576</v>
      </c>
      <c r="BP1581" s="3"/>
      <c r="BQ1581" s="3"/>
      <c r="BR1581" s="3"/>
      <c r="BS1581" s="3"/>
      <c r="BT1581" s="23">
        <v>1576</v>
      </c>
      <c r="BU1581" s="4">
        <f t="shared" si="96"/>
        <v>0</v>
      </c>
      <c r="BV1581" s="4">
        <f t="shared" si="97"/>
        <v>0</v>
      </c>
      <c r="BW1581" s="23"/>
      <c r="BX1581" s="4">
        <f t="shared" si="98"/>
        <v>1</v>
      </c>
      <c r="BY1581" s="4">
        <f t="shared" si="99"/>
        <v>1</v>
      </c>
    </row>
    <row r="1582" spans="1:77">
      <c r="A1582" s="23">
        <v>1577</v>
      </c>
      <c r="BP1582" s="3"/>
      <c r="BQ1582" s="3"/>
      <c r="BR1582" s="3"/>
      <c r="BS1582" s="3"/>
      <c r="BT1582" s="23">
        <v>1577</v>
      </c>
      <c r="BU1582" s="4">
        <f t="shared" si="96"/>
        <v>0</v>
      </c>
      <c r="BV1582" s="4">
        <f t="shared" si="97"/>
        <v>0</v>
      </c>
      <c r="BW1582" s="23"/>
      <c r="BX1582" s="4">
        <f t="shared" si="98"/>
        <v>1</v>
      </c>
      <c r="BY1582" s="4">
        <f t="shared" si="99"/>
        <v>1</v>
      </c>
    </row>
    <row r="1583" spans="1:77">
      <c r="A1583" s="23">
        <v>1578</v>
      </c>
      <c r="BP1583" s="3"/>
      <c r="BQ1583" s="3"/>
      <c r="BR1583" s="3"/>
      <c r="BS1583" s="3"/>
      <c r="BT1583" s="23">
        <v>1578</v>
      </c>
      <c r="BU1583" s="4">
        <f t="shared" si="96"/>
        <v>0</v>
      </c>
      <c r="BV1583" s="4">
        <f t="shared" si="97"/>
        <v>0</v>
      </c>
      <c r="BW1583" s="23"/>
      <c r="BX1583" s="4">
        <f t="shared" si="98"/>
        <v>1</v>
      </c>
      <c r="BY1583" s="4">
        <f t="shared" si="99"/>
        <v>1</v>
      </c>
    </row>
    <row r="1584" spans="1:77">
      <c r="A1584" s="23">
        <v>1579</v>
      </c>
      <c r="BP1584" s="3"/>
      <c r="BQ1584" s="3"/>
      <c r="BR1584" s="3"/>
      <c r="BS1584" s="3"/>
      <c r="BT1584" s="23">
        <v>1579</v>
      </c>
      <c r="BU1584" s="4">
        <f t="shared" si="96"/>
        <v>0</v>
      </c>
      <c r="BV1584" s="4">
        <f t="shared" si="97"/>
        <v>0</v>
      </c>
      <c r="BW1584" s="23"/>
      <c r="BX1584" s="4">
        <f t="shared" si="98"/>
        <v>1</v>
      </c>
      <c r="BY1584" s="4">
        <f t="shared" si="99"/>
        <v>1</v>
      </c>
    </row>
    <row r="1585" spans="1:77">
      <c r="A1585" s="23">
        <v>1580</v>
      </c>
      <c r="BP1585" s="3"/>
      <c r="BQ1585" s="3"/>
      <c r="BR1585" s="3"/>
      <c r="BS1585" s="3"/>
      <c r="BT1585" s="23">
        <v>1580</v>
      </c>
      <c r="BU1585" s="4">
        <f t="shared" si="96"/>
        <v>0</v>
      </c>
      <c r="BV1585" s="4">
        <f t="shared" si="97"/>
        <v>0</v>
      </c>
      <c r="BW1585" s="23"/>
      <c r="BX1585" s="4">
        <f t="shared" si="98"/>
        <v>1</v>
      </c>
      <c r="BY1585" s="4">
        <f t="shared" si="99"/>
        <v>1</v>
      </c>
    </row>
    <row r="1586" spans="1:77">
      <c r="A1586" s="23">
        <v>1581</v>
      </c>
      <c r="BP1586" s="3"/>
      <c r="BQ1586" s="3"/>
      <c r="BR1586" s="3"/>
      <c r="BS1586" s="3"/>
      <c r="BT1586" s="23">
        <v>1581</v>
      </c>
      <c r="BU1586" s="4">
        <f t="shared" si="96"/>
        <v>0</v>
      </c>
      <c r="BV1586" s="4">
        <f t="shared" si="97"/>
        <v>0</v>
      </c>
      <c r="BW1586" s="23"/>
      <c r="BX1586" s="4">
        <f t="shared" si="98"/>
        <v>1</v>
      </c>
      <c r="BY1586" s="4">
        <f t="shared" si="99"/>
        <v>1</v>
      </c>
    </row>
    <row r="1587" spans="1:77">
      <c r="A1587" s="23">
        <v>1582</v>
      </c>
      <c r="BP1587" s="3"/>
      <c r="BQ1587" s="3"/>
      <c r="BR1587" s="3"/>
      <c r="BS1587" s="3"/>
      <c r="BT1587" s="23">
        <v>1582</v>
      </c>
      <c r="BU1587" s="4">
        <f t="shared" si="96"/>
        <v>0</v>
      </c>
      <c r="BV1587" s="4">
        <f t="shared" si="97"/>
        <v>0</v>
      </c>
      <c r="BW1587" s="23"/>
      <c r="BX1587" s="4">
        <f t="shared" si="98"/>
        <v>1</v>
      </c>
      <c r="BY1587" s="4">
        <f t="shared" si="99"/>
        <v>1</v>
      </c>
    </row>
    <row r="1588" spans="1:77">
      <c r="A1588" s="23">
        <v>1583</v>
      </c>
      <c r="BP1588" s="3"/>
      <c r="BQ1588" s="3"/>
      <c r="BR1588" s="3"/>
      <c r="BS1588" s="3"/>
      <c r="BT1588" s="23">
        <v>1583</v>
      </c>
      <c r="BU1588" s="4">
        <f t="shared" si="96"/>
        <v>0</v>
      </c>
      <c r="BV1588" s="4">
        <f t="shared" si="97"/>
        <v>0</v>
      </c>
      <c r="BW1588" s="23"/>
      <c r="BX1588" s="4">
        <f t="shared" si="98"/>
        <v>1</v>
      </c>
      <c r="BY1588" s="4">
        <f t="shared" si="99"/>
        <v>1</v>
      </c>
    </row>
    <row r="1589" spans="1:77">
      <c r="A1589" s="23">
        <v>1584</v>
      </c>
      <c r="BP1589" s="3"/>
      <c r="BQ1589" s="3"/>
      <c r="BR1589" s="3"/>
      <c r="BS1589" s="3"/>
      <c r="BT1589" s="23">
        <v>1584</v>
      </c>
      <c r="BU1589" s="4">
        <f t="shared" si="96"/>
        <v>0</v>
      </c>
      <c r="BV1589" s="4">
        <f t="shared" si="97"/>
        <v>0</v>
      </c>
      <c r="BW1589" s="23"/>
      <c r="BX1589" s="4">
        <f t="shared" si="98"/>
        <v>1</v>
      </c>
      <c r="BY1589" s="4">
        <f t="shared" si="99"/>
        <v>1</v>
      </c>
    </row>
    <row r="1590" spans="1:77">
      <c r="A1590" s="23">
        <v>1585</v>
      </c>
      <c r="BP1590" s="3"/>
      <c r="BQ1590" s="3"/>
      <c r="BR1590" s="3"/>
      <c r="BS1590" s="3"/>
      <c r="BT1590" s="23">
        <v>1585</v>
      </c>
      <c r="BU1590" s="4">
        <f t="shared" si="96"/>
        <v>0</v>
      </c>
      <c r="BV1590" s="4">
        <f t="shared" si="97"/>
        <v>0</v>
      </c>
      <c r="BW1590" s="23"/>
      <c r="BX1590" s="4">
        <f t="shared" si="98"/>
        <v>1</v>
      </c>
      <c r="BY1590" s="4">
        <f t="shared" si="99"/>
        <v>1</v>
      </c>
    </row>
    <row r="1591" spans="1:77">
      <c r="A1591" s="23">
        <v>1586</v>
      </c>
      <c r="BP1591" s="3"/>
      <c r="BQ1591" s="3"/>
      <c r="BR1591" s="3"/>
      <c r="BS1591" s="3"/>
      <c r="BT1591" s="23">
        <v>1586</v>
      </c>
      <c r="BU1591" s="4">
        <f t="shared" si="96"/>
        <v>0</v>
      </c>
      <c r="BV1591" s="4">
        <f t="shared" si="97"/>
        <v>0</v>
      </c>
      <c r="BW1591" s="23"/>
      <c r="BX1591" s="4">
        <f t="shared" si="98"/>
        <v>1</v>
      </c>
      <c r="BY1591" s="4">
        <f t="shared" si="99"/>
        <v>1</v>
      </c>
    </row>
    <row r="1592" spans="1:77">
      <c r="A1592" s="23">
        <v>1587</v>
      </c>
      <c r="BP1592" s="3"/>
      <c r="BQ1592" s="3"/>
      <c r="BR1592" s="3"/>
      <c r="BS1592" s="3"/>
      <c r="BT1592" s="23">
        <v>1587</v>
      </c>
      <c r="BU1592" s="4">
        <f t="shared" si="96"/>
        <v>0</v>
      </c>
      <c r="BV1592" s="4">
        <f t="shared" si="97"/>
        <v>0</v>
      </c>
      <c r="BW1592" s="23"/>
      <c r="BX1592" s="4">
        <f t="shared" si="98"/>
        <v>1</v>
      </c>
      <c r="BY1592" s="4">
        <f t="shared" si="99"/>
        <v>1</v>
      </c>
    </row>
    <row r="1593" spans="1:77">
      <c r="A1593" s="23">
        <v>1588</v>
      </c>
      <c r="BP1593" s="3"/>
      <c r="BQ1593" s="3"/>
      <c r="BR1593" s="3"/>
      <c r="BS1593" s="3"/>
      <c r="BT1593" s="23">
        <v>1588</v>
      </c>
      <c r="BU1593" s="4">
        <f t="shared" si="96"/>
        <v>0</v>
      </c>
      <c r="BV1593" s="4">
        <f t="shared" si="97"/>
        <v>0</v>
      </c>
      <c r="BW1593" s="23"/>
      <c r="BX1593" s="4">
        <f t="shared" si="98"/>
        <v>1</v>
      </c>
      <c r="BY1593" s="4">
        <f t="shared" si="99"/>
        <v>1</v>
      </c>
    </row>
    <row r="1594" spans="1:77">
      <c r="A1594" s="23">
        <v>1589</v>
      </c>
      <c r="BP1594" s="3"/>
      <c r="BQ1594" s="3"/>
      <c r="BR1594" s="3"/>
      <c r="BS1594" s="3"/>
      <c r="BT1594" s="23">
        <v>1589</v>
      </c>
      <c r="BU1594" s="4">
        <f t="shared" si="96"/>
        <v>0</v>
      </c>
      <c r="BV1594" s="4">
        <f t="shared" si="97"/>
        <v>0</v>
      </c>
      <c r="BW1594" s="23"/>
      <c r="BX1594" s="4">
        <f t="shared" si="98"/>
        <v>1</v>
      </c>
      <c r="BY1594" s="4">
        <f t="shared" si="99"/>
        <v>1</v>
      </c>
    </row>
    <row r="1595" spans="1:77">
      <c r="A1595" s="23">
        <v>1590</v>
      </c>
      <c r="BP1595" s="3"/>
      <c r="BQ1595" s="3"/>
      <c r="BR1595" s="3"/>
      <c r="BS1595" s="3"/>
      <c r="BT1595" s="23">
        <v>1590</v>
      </c>
      <c r="BU1595" s="4">
        <f t="shared" si="96"/>
        <v>0</v>
      </c>
      <c r="BV1595" s="4">
        <f t="shared" si="97"/>
        <v>0</v>
      </c>
      <c r="BW1595" s="23"/>
      <c r="BX1595" s="4">
        <f t="shared" si="98"/>
        <v>1</v>
      </c>
      <c r="BY1595" s="4">
        <f t="shared" si="99"/>
        <v>1</v>
      </c>
    </row>
    <row r="1596" spans="1:77">
      <c r="A1596" s="23">
        <v>1591</v>
      </c>
      <c r="BP1596" s="3"/>
      <c r="BQ1596" s="3"/>
      <c r="BR1596" s="3"/>
      <c r="BS1596" s="3"/>
      <c r="BT1596" s="23">
        <v>1591</v>
      </c>
      <c r="BU1596" s="4">
        <f t="shared" si="96"/>
        <v>0</v>
      </c>
      <c r="BV1596" s="4">
        <f t="shared" si="97"/>
        <v>0</v>
      </c>
      <c r="BW1596" s="23"/>
      <c r="BX1596" s="4">
        <f t="shared" si="98"/>
        <v>1</v>
      </c>
      <c r="BY1596" s="4">
        <f t="shared" si="99"/>
        <v>1</v>
      </c>
    </row>
    <row r="1597" spans="1:77">
      <c r="A1597" s="23">
        <v>1592</v>
      </c>
      <c r="BP1597" s="3"/>
      <c r="BQ1597" s="3"/>
      <c r="BR1597" s="3"/>
      <c r="BS1597" s="3"/>
      <c r="BT1597" s="23">
        <v>1592</v>
      </c>
      <c r="BU1597" s="4">
        <f t="shared" si="96"/>
        <v>0</v>
      </c>
      <c r="BV1597" s="4">
        <f t="shared" si="97"/>
        <v>0</v>
      </c>
      <c r="BW1597" s="23"/>
      <c r="BX1597" s="4">
        <f t="shared" si="98"/>
        <v>1</v>
      </c>
      <c r="BY1597" s="4">
        <f t="shared" si="99"/>
        <v>1</v>
      </c>
    </row>
    <row r="1598" spans="1:77">
      <c r="A1598" s="23">
        <v>1593</v>
      </c>
      <c r="BP1598" s="3"/>
      <c r="BQ1598" s="3"/>
      <c r="BR1598" s="3"/>
      <c r="BS1598" s="3"/>
      <c r="BT1598" s="23">
        <v>1593</v>
      </c>
      <c r="BU1598" s="4">
        <f t="shared" si="96"/>
        <v>0</v>
      </c>
      <c r="BV1598" s="4">
        <f t="shared" si="97"/>
        <v>0</v>
      </c>
      <c r="BW1598" s="23"/>
      <c r="BX1598" s="4">
        <f t="shared" si="98"/>
        <v>1</v>
      </c>
      <c r="BY1598" s="4">
        <f t="shared" si="99"/>
        <v>1</v>
      </c>
    </row>
    <row r="1599" spans="1:77">
      <c r="A1599" s="23">
        <v>1594</v>
      </c>
      <c r="BP1599" s="3"/>
      <c r="BQ1599" s="3"/>
      <c r="BR1599" s="3"/>
      <c r="BS1599" s="3"/>
      <c r="BT1599" s="23">
        <v>1594</v>
      </c>
      <c r="BU1599" s="4">
        <f t="shared" si="96"/>
        <v>0</v>
      </c>
      <c r="BV1599" s="4">
        <f t="shared" si="97"/>
        <v>0</v>
      </c>
      <c r="BW1599" s="23"/>
      <c r="BX1599" s="4">
        <f t="shared" si="98"/>
        <v>1</v>
      </c>
      <c r="BY1599" s="4">
        <f t="shared" si="99"/>
        <v>1</v>
      </c>
    </row>
    <row r="1600" spans="1:77">
      <c r="A1600" s="23">
        <v>1595</v>
      </c>
      <c r="BP1600" s="3"/>
      <c r="BQ1600" s="3"/>
      <c r="BR1600" s="3"/>
      <c r="BS1600" s="3"/>
      <c r="BT1600" s="23">
        <v>1595</v>
      </c>
      <c r="BU1600" s="4">
        <f t="shared" si="96"/>
        <v>0</v>
      </c>
      <c r="BV1600" s="4">
        <f t="shared" si="97"/>
        <v>0</v>
      </c>
      <c r="BW1600" s="23"/>
      <c r="BX1600" s="4">
        <f t="shared" si="98"/>
        <v>1</v>
      </c>
      <c r="BY1600" s="4">
        <f t="shared" si="99"/>
        <v>1</v>
      </c>
    </row>
    <row r="1601" spans="1:77">
      <c r="A1601" s="23">
        <v>1596</v>
      </c>
      <c r="BP1601" s="3"/>
      <c r="BQ1601" s="3"/>
      <c r="BR1601" s="3"/>
      <c r="BS1601" s="3"/>
      <c r="BT1601" s="23">
        <v>1596</v>
      </c>
      <c r="BU1601" s="4">
        <f t="shared" si="96"/>
        <v>0</v>
      </c>
      <c r="BV1601" s="4">
        <f t="shared" si="97"/>
        <v>0</v>
      </c>
      <c r="BW1601" s="23"/>
      <c r="BX1601" s="4">
        <f t="shared" si="98"/>
        <v>1</v>
      </c>
      <c r="BY1601" s="4">
        <f t="shared" si="99"/>
        <v>1</v>
      </c>
    </row>
    <row r="1602" spans="1:77">
      <c r="A1602" s="23">
        <v>1597</v>
      </c>
      <c r="BP1602" s="3"/>
      <c r="BQ1602" s="3"/>
      <c r="BR1602" s="3"/>
      <c r="BS1602" s="3"/>
      <c r="BT1602" s="23">
        <v>1597</v>
      </c>
      <c r="BU1602" s="4">
        <f t="shared" si="96"/>
        <v>0</v>
      </c>
      <c r="BV1602" s="4">
        <f t="shared" si="97"/>
        <v>0</v>
      </c>
      <c r="BW1602" s="23"/>
      <c r="BX1602" s="4">
        <f t="shared" si="98"/>
        <v>1</v>
      </c>
      <c r="BY1602" s="4">
        <f t="shared" si="99"/>
        <v>1</v>
      </c>
    </row>
    <row r="1603" spans="1:77">
      <c r="A1603" s="23">
        <v>1598</v>
      </c>
      <c r="BP1603" s="3"/>
      <c r="BQ1603" s="3"/>
      <c r="BR1603" s="3"/>
      <c r="BS1603" s="3"/>
      <c r="BT1603" s="23">
        <v>1598</v>
      </c>
      <c r="BU1603" s="4">
        <f t="shared" si="96"/>
        <v>0</v>
      </c>
      <c r="BV1603" s="4">
        <f t="shared" si="97"/>
        <v>0</v>
      </c>
      <c r="BW1603" s="23"/>
      <c r="BX1603" s="4">
        <f t="shared" si="98"/>
        <v>1</v>
      </c>
      <c r="BY1603" s="4">
        <f t="shared" si="99"/>
        <v>1</v>
      </c>
    </row>
    <row r="1604" spans="1:77">
      <c r="A1604" s="23">
        <v>1599</v>
      </c>
      <c r="BP1604" s="3"/>
      <c r="BQ1604" s="3"/>
      <c r="BR1604" s="3"/>
      <c r="BS1604" s="3"/>
      <c r="BT1604" s="23">
        <v>1599</v>
      </c>
      <c r="BU1604" s="4">
        <f t="shared" si="96"/>
        <v>0</v>
      </c>
      <c r="BV1604" s="4">
        <f t="shared" si="97"/>
        <v>0</v>
      </c>
      <c r="BW1604" s="23"/>
      <c r="BX1604" s="4">
        <f t="shared" si="98"/>
        <v>1</v>
      </c>
      <c r="BY1604" s="4">
        <f t="shared" si="99"/>
        <v>1</v>
      </c>
    </row>
    <row r="1605" spans="1:77">
      <c r="A1605" s="23">
        <v>1600</v>
      </c>
      <c r="BP1605" s="3"/>
      <c r="BQ1605" s="3"/>
      <c r="BR1605" s="3"/>
      <c r="BS1605" s="3"/>
      <c r="BT1605" s="23">
        <v>1600</v>
      </c>
      <c r="BU1605" s="4">
        <f t="shared" si="96"/>
        <v>0</v>
      </c>
      <c r="BV1605" s="4">
        <f t="shared" si="97"/>
        <v>0</v>
      </c>
      <c r="BW1605" s="23"/>
      <c r="BX1605" s="4">
        <f t="shared" si="98"/>
        <v>1</v>
      </c>
      <c r="BY1605" s="4">
        <f t="shared" si="99"/>
        <v>1</v>
      </c>
    </row>
    <row r="1606" spans="1:77">
      <c r="A1606" s="23">
        <v>1601</v>
      </c>
      <c r="BP1606" s="3"/>
      <c r="BQ1606" s="3"/>
      <c r="BR1606" s="3"/>
      <c r="BS1606" s="3"/>
      <c r="BT1606" s="23">
        <v>1601</v>
      </c>
      <c r="BU1606" s="4">
        <f t="shared" si="96"/>
        <v>0</v>
      </c>
      <c r="BV1606" s="4">
        <f t="shared" si="97"/>
        <v>0</v>
      </c>
      <c r="BW1606" s="23"/>
      <c r="BX1606" s="4">
        <f t="shared" si="98"/>
        <v>1</v>
      </c>
      <c r="BY1606" s="4">
        <f t="shared" si="99"/>
        <v>1</v>
      </c>
    </row>
    <row r="1607" spans="1:77">
      <c r="A1607" s="23">
        <v>1602</v>
      </c>
      <c r="BP1607" s="3"/>
      <c r="BQ1607" s="3"/>
      <c r="BR1607" s="3"/>
      <c r="BS1607" s="3"/>
      <c r="BT1607" s="23">
        <v>1602</v>
      </c>
      <c r="BU1607" s="4">
        <f t="shared" ref="BU1607:BU1670" si="100">BP1607*$BV$1-BQ1607</f>
        <v>0</v>
      </c>
      <c r="BV1607" s="4">
        <f t="shared" ref="BV1607:BV1670" si="101">BR1607*$BV$1-BS1607</f>
        <v>0</v>
      </c>
      <c r="BW1607" s="23"/>
      <c r="BX1607" s="4">
        <f t="shared" ref="BX1607:BX1670" si="102">IF(BU1607=MAX($BU1607:$BV1607),1,0)</f>
        <v>1</v>
      </c>
      <c r="BY1607" s="4">
        <f t="shared" ref="BY1607:BY1670" si="103">IF(BV1607=MAX($BU1607:$BV1607),1,0)</f>
        <v>1</v>
      </c>
    </row>
    <row r="1608" spans="1:77">
      <c r="A1608" s="23">
        <v>1603</v>
      </c>
      <c r="BP1608" s="3"/>
      <c r="BQ1608" s="3"/>
      <c r="BR1608" s="3"/>
      <c r="BS1608" s="3"/>
      <c r="BT1608" s="23">
        <v>1603</v>
      </c>
      <c r="BU1608" s="4">
        <f t="shared" si="100"/>
        <v>0</v>
      </c>
      <c r="BV1608" s="4">
        <f t="shared" si="101"/>
        <v>0</v>
      </c>
      <c r="BW1608" s="23"/>
      <c r="BX1608" s="4">
        <f t="shared" si="102"/>
        <v>1</v>
      </c>
      <c r="BY1608" s="4">
        <f t="shared" si="103"/>
        <v>1</v>
      </c>
    </row>
    <row r="1609" spans="1:77">
      <c r="A1609" s="23">
        <v>1604</v>
      </c>
      <c r="BP1609" s="3"/>
      <c r="BQ1609" s="3"/>
      <c r="BR1609" s="3"/>
      <c r="BS1609" s="3"/>
      <c r="BT1609" s="23">
        <v>1604</v>
      </c>
      <c r="BU1609" s="4">
        <f t="shared" si="100"/>
        <v>0</v>
      </c>
      <c r="BV1609" s="4">
        <f t="shared" si="101"/>
        <v>0</v>
      </c>
      <c r="BW1609" s="23"/>
      <c r="BX1609" s="4">
        <f t="shared" si="102"/>
        <v>1</v>
      </c>
      <c r="BY1609" s="4">
        <f t="shared" si="103"/>
        <v>1</v>
      </c>
    </row>
    <row r="1610" spans="1:77">
      <c r="A1610" s="23">
        <v>1605</v>
      </c>
      <c r="BP1610" s="3"/>
      <c r="BQ1610" s="3"/>
      <c r="BR1610" s="3"/>
      <c r="BS1610" s="3"/>
      <c r="BT1610" s="23">
        <v>1605</v>
      </c>
      <c r="BU1610" s="4">
        <f t="shared" si="100"/>
        <v>0</v>
      </c>
      <c r="BV1610" s="4">
        <f t="shared" si="101"/>
        <v>0</v>
      </c>
      <c r="BW1610" s="23"/>
      <c r="BX1610" s="4">
        <f t="shared" si="102"/>
        <v>1</v>
      </c>
      <c r="BY1610" s="4">
        <f t="shared" si="103"/>
        <v>1</v>
      </c>
    </row>
    <row r="1611" spans="1:77">
      <c r="A1611" s="23">
        <v>1606</v>
      </c>
      <c r="BP1611" s="3"/>
      <c r="BQ1611" s="3"/>
      <c r="BR1611" s="3"/>
      <c r="BS1611" s="3"/>
      <c r="BT1611" s="23">
        <v>1606</v>
      </c>
      <c r="BU1611" s="4">
        <f t="shared" si="100"/>
        <v>0</v>
      </c>
      <c r="BV1611" s="4">
        <f t="shared" si="101"/>
        <v>0</v>
      </c>
      <c r="BW1611" s="23"/>
      <c r="BX1611" s="4">
        <f t="shared" si="102"/>
        <v>1</v>
      </c>
      <c r="BY1611" s="4">
        <f t="shared" si="103"/>
        <v>1</v>
      </c>
    </row>
    <row r="1612" spans="1:77">
      <c r="A1612" s="23">
        <v>1607</v>
      </c>
      <c r="BP1612" s="3"/>
      <c r="BQ1612" s="3"/>
      <c r="BR1612" s="3"/>
      <c r="BS1612" s="3"/>
      <c r="BT1612" s="23">
        <v>1607</v>
      </c>
      <c r="BU1612" s="4">
        <f t="shared" si="100"/>
        <v>0</v>
      </c>
      <c r="BV1612" s="4">
        <f t="shared" si="101"/>
        <v>0</v>
      </c>
      <c r="BW1612" s="23"/>
      <c r="BX1612" s="4">
        <f t="shared" si="102"/>
        <v>1</v>
      </c>
      <c r="BY1612" s="4">
        <f t="shared" si="103"/>
        <v>1</v>
      </c>
    </row>
    <row r="1613" spans="1:77">
      <c r="A1613" s="23">
        <v>1608</v>
      </c>
      <c r="BP1613" s="3"/>
      <c r="BQ1613" s="3"/>
      <c r="BR1613" s="3"/>
      <c r="BS1613" s="3"/>
      <c r="BT1613" s="23">
        <v>1608</v>
      </c>
      <c r="BU1613" s="4">
        <f t="shared" si="100"/>
        <v>0</v>
      </c>
      <c r="BV1613" s="4">
        <f t="shared" si="101"/>
        <v>0</v>
      </c>
      <c r="BW1613" s="23"/>
      <c r="BX1613" s="4">
        <f t="shared" si="102"/>
        <v>1</v>
      </c>
      <c r="BY1613" s="4">
        <f t="shared" si="103"/>
        <v>1</v>
      </c>
    </row>
    <row r="1614" spans="1:77">
      <c r="A1614" s="23">
        <v>1609</v>
      </c>
      <c r="BP1614" s="3"/>
      <c r="BQ1614" s="3"/>
      <c r="BR1614" s="3"/>
      <c r="BS1614" s="3"/>
      <c r="BT1614" s="23">
        <v>1609</v>
      </c>
      <c r="BU1614" s="4">
        <f t="shared" si="100"/>
        <v>0</v>
      </c>
      <c r="BV1614" s="4">
        <f t="shared" si="101"/>
        <v>0</v>
      </c>
      <c r="BW1614" s="23"/>
      <c r="BX1614" s="4">
        <f t="shared" si="102"/>
        <v>1</v>
      </c>
      <c r="BY1614" s="4">
        <f t="shared" si="103"/>
        <v>1</v>
      </c>
    </row>
    <row r="1615" spans="1:77">
      <c r="A1615" s="23">
        <v>1610</v>
      </c>
      <c r="BP1615" s="3"/>
      <c r="BQ1615" s="3"/>
      <c r="BR1615" s="3"/>
      <c r="BS1615" s="3"/>
      <c r="BT1615" s="23">
        <v>1610</v>
      </c>
      <c r="BU1615" s="4">
        <f t="shared" si="100"/>
        <v>0</v>
      </c>
      <c r="BV1615" s="4">
        <f t="shared" si="101"/>
        <v>0</v>
      </c>
      <c r="BW1615" s="23"/>
      <c r="BX1615" s="4">
        <f t="shared" si="102"/>
        <v>1</v>
      </c>
      <c r="BY1615" s="4">
        <f t="shared" si="103"/>
        <v>1</v>
      </c>
    </row>
    <row r="1616" spans="1:77">
      <c r="A1616" s="23">
        <v>1611</v>
      </c>
      <c r="BP1616" s="3"/>
      <c r="BQ1616" s="3"/>
      <c r="BR1616" s="3"/>
      <c r="BS1616" s="3"/>
      <c r="BT1616" s="23">
        <v>1611</v>
      </c>
      <c r="BU1616" s="4">
        <f t="shared" si="100"/>
        <v>0</v>
      </c>
      <c r="BV1616" s="4">
        <f t="shared" si="101"/>
        <v>0</v>
      </c>
      <c r="BW1616" s="23"/>
      <c r="BX1616" s="4">
        <f t="shared" si="102"/>
        <v>1</v>
      </c>
      <c r="BY1616" s="4">
        <f t="shared" si="103"/>
        <v>1</v>
      </c>
    </row>
    <row r="1617" spans="1:77">
      <c r="A1617" s="23">
        <v>1612</v>
      </c>
      <c r="BP1617" s="3"/>
      <c r="BQ1617" s="3"/>
      <c r="BR1617" s="3"/>
      <c r="BS1617" s="3"/>
      <c r="BT1617" s="23">
        <v>1612</v>
      </c>
      <c r="BU1617" s="4">
        <f t="shared" si="100"/>
        <v>0</v>
      </c>
      <c r="BV1617" s="4">
        <f t="shared" si="101"/>
        <v>0</v>
      </c>
      <c r="BW1617" s="23"/>
      <c r="BX1617" s="4">
        <f t="shared" si="102"/>
        <v>1</v>
      </c>
      <c r="BY1617" s="4">
        <f t="shared" si="103"/>
        <v>1</v>
      </c>
    </row>
    <row r="1618" spans="1:77">
      <c r="A1618" s="23">
        <v>1613</v>
      </c>
      <c r="BP1618" s="3"/>
      <c r="BQ1618" s="3"/>
      <c r="BR1618" s="3"/>
      <c r="BS1618" s="3"/>
      <c r="BT1618" s="23">
        <v>1613</v>
      </c>
      <c r="BU1618" s="4">
        <f t="shared" si="100"/>
        <v>0</v>
      </c>
      <c r="BV1618" s="4">
        <f t="shared" si="101"/>
        <v>0</v>
      </c>
      <c r="BW1618" s="23"/>
      <c r="BX1618" s="4">
        <f t="shared" si="102"/>
        <v>1</v>
      </c>
      <c r="BY1618" s="4">
        <f t="shared" si="103"/>
        <v>1</v>
      </c>
    </row>
    <row r="1619" spans="1:77">
      <c r="A1619" s="23">
        <v>1614</v>
      </c>
      <c r="BP1619" s="3"/>
      <c r="BQ1619" s="3"/>
      <c r="BR1619" s="3"/>
      <c r="BS1619" s="3"/>
      <c r="BT1619" s="23">
        <v>1614</v>
      </c>
      <c r="BU1619" s="4">
        <f t="shared" si="100"/>
        <v>0</v>
      </c>
      <c r="BV1619" s="4">
        <f t="shared" si="101"/>
        <v>0</v>
      </c>
      <c r="BW1619" s="23"/>
      <c r="BX1619" s="4">
        <f t="shared" si="102"/>
        <v>1</v>
      </c>
      <c r="BY1619" s="4">
        <f t="shared" si="103"/>
        <v>1</v>
      </c>
    </row>
    <row r="1620" spans="1:77">
      <c r="A1620" s="23">
        <v>1615</v>
      </c>
      <c r="BP1620" s="3"/>
      <c r="BQ1620" s="3"/>
      <c r="BR1620" s="3"/>
      <c r="BS1620" s="3"/>
      <c r="BT1620" s="23">
        <v>1615</v>
      </c>
      <c r="BU1620" s="4">
        <f t="shared" si="100"/>
        <v>0</v>
      </c>
      <c r="BV1620" s="4">
        <f t="shared" si="101"/>
        <v>0</v>
      </c>
      <c r="BW1620" s="23"/>
      <c r="BX1620" s="4">
        <f t="shared" si="102"/>
        <v>1</v>
      </c>
      <c r="BY1620" s="4">
        <f t="shared" si="103"/>
        <v>1</v>
      </c>
    </row>
    <row r="1621" spans="1:77">
      <c r="A1621" s="23">
        <v>1616</v>
      </c>
      <c r="BP1621" s="3"/>
      <c r="BQ1621" s="3"/>
      <c r="BR1621" s="3"/>
      <c r="BS1621" s="3"/>
      <c r="BT1621" s="23">
        <v>1616</v>
      </c>
      <c r="BU1621" s="4">
        <f t="shared" si="100"/>
        <v>0</v>
      </c>
      <c r="BV1621" s="4">
        <f t="shared" si="101"/>
        <v>0</v>
      </c>
      <c r="BW1621" s="23"/>
      <c r="BX1621" s="4">
        <f t="shared" si="102"/>
        <v>1</v>
      </c>
      <c r="BY1621" s="4">
        <f t="shared" si="103"/>
        <v>1</v>
      </c>
    </row>
    <row r="1622" spans="1:77">
      <c r="A1622" s="23">
        <v>1617</v>
      </c>
      <c r="BP1622" s="3"/>
      <c r="BQ1622" s="3"/>
      <c r="BR1622" s="3"/>
      <c r="BS1622" s="3"/>
      <c r="BT1622" s="23">
        <v>1617</v>
      </c>
      <c r="BU1622" s="4">
        <f t="shared" si="100"/>
        <v>0</v>
      </c>
      <c r="BV1622" s="4">
        <f t="shared" si="101"/>
        <v>0</v>
      </c>
      <c r="BW1622" s="23"/>
      <c r="BX1622" s="4">
        <f t="shared" si="102"/>
        <v>1</v>
      </c>
      <c r="BY1622" s="4">
        <f t="shared" si="103"/>
        <v>1</v>
      </c>
    </row>
    <row r="1623" spans="1:77">
      <c r="A1623" s="23">
        <v>1618</v>
      </c>
      <c r="BP1623" s="3"/>
      <c r="BQ1623" s="3"/>
      <c r="BR1623" s="3"/>
      <c r="BS1623" s="3"/>
      <c r="BT1623" s="23">
        <v>1618</v>
      </c>
      <c r="BU1623" s="4">
        <f t="shared" si="100"/>
        <v>0</v>
      </c>
      <c r="BV1623" s="4">
        <f t="shared" si="101"/>
        <v>0</v>
      </c>
      <c r="BW1623" s="23"/>
      <c r="BX1623" s="4">
        <f t="shared" si="102"/>
        <v>1</v>
      </c>
      <c r="BY1623" s="4">
        <f t="shared" si="103"/>
        <v>1</v>
      </c>
    </row>
    <row r="1624" spans="1:77">
      <c r="A1624" s="23">
        <v>1619</v>
      </c>
      <c r="BP1624" s="3"/>
      <c r="BQ1624" s="3"/>
      <c r="BR1624" s="3"/>
      <c r="BS1624" s="3"/>
      <c r="BT1624" s="23">
        <v>1619</v>
      </c>
      <c r="BU1624" s="4">
        <f t="shared" si="100"/>
        <v>0</v>
      </c>
      <c r="BV1624" s="4">
        <f t="shared" si="101"/>
        <v>0</v>
      </c>
      <c r="BW1624" s="23"/>
      <c r="BX1624" s="4">
        <f t="shared" si="102"/>
        <v>1</v>
      </c>
      <c r="BY1624" s="4">
        <f t="shared" si="103"/>
        <v>1</v>
      </c>
    </row>
    <row r="1625" spans="1:77">
      <c r="A1625" s="23">
        <v>1620</v>
      </c>
      <c r="BP1625" s="3"/>
      <c r="BQ1625" s="3"/>
      <c r="BR1625" s="3"/>
      <c r="BS1625" s="3"/>
      <c r="BT1625" s="23">
        <v>1620</v>
      </c>
      <c r="BU1625" s="4">
        <f t="shared" si="100"/>
        <v>0</v>
      </c>
      <c r="BV1625" s="4">
        <f t="shared" si="101"/>
        <v>0</v>
      </c>
      <c r="BW1625" s="23"/>
      <c r="BX1625" s="4">
        <f t="shared" si="102"/>
        <v>1</v>
      </c>
      <c r="BY1625" s="4">
        <f t="shared" si="103"/>
        <v>1</v>
      </c>
    </row>
    <row r="1626" spans="1:77">
      <c r="A1626" s="23">
        <v>1621</v>
      </c>
      <c r="BP1626" s="3"/>
      <c r="BQ1626" s="3"/>
      <c r="BR1626" s="3"/>
      <c r="BS1626" s="3"/>
      <c r="BT1626" s="23">
        <v>1621</v>
      </c>
      <c r="BU1626" s="4">
        <f t="shared" si="100"/>
        <v>0</v>
      </c>
      <c r="BV1626" s="4">
        <f t="shared" si="101"/>
        <v>0</v>
      </c>
      <c r="BW1626" s="23"/>
      <c r="BX1626" s="4">
        <f t="shared" si="102"/>
        <v>1</v>
      </c>
      <c r="BY1626" s="4">
        <f t="shared" si="103"/>
        <v>1</v>
      </c>
    </row>
    <row r="1627" spans="1:77">
      <c r="A1627" s="23">
        <v>1622</v>
      </c>
      <c r="BP1627" s="3"/>
      <c r="BQ1627" s="3"/>
      <c r="BR1627" s="3"/>
      <c r="BS1627" s="3"/>
      <c r="BT1627" s="23">
        <v>1622</v>
      </c>
      <c r="BU1627" s="4">
        <f t="shared" si="100"/>
        <v>0</v>
      </c>
      <c r="BV1627" s="4">
        <f t="shared" si="101"/>
        <v>0</v>
      </c>
      <c r="BW1627" s="23"/>
      <c r="BX1627" s="4">
        <f t="shared" si="102"/>
        <v>1</v>
      </c>
      <c r="BY1627" s="4">
        <f t="shared" si="103"/>
        <v>1</v>
      </c>
    </row>
    <row r="1628" spans="1:77">
      <c r="A1628" s="23">
        <v>1623</v>
      </c>
      <c r="BP1628" s="3"/>
      <c r="BQ1628" s="3"/>
      <c r="BR1628" s="3"/>
      <c r="BS1628" s="3"/>
      <c r="BT1628" s="23">
        <v>1623</v>
      </c>
      <c r="BU1628" s="4">
        <f t="shared" si="100"/>
        <v>0</v>
      </c>
      <c r="BV1628" s="4">
        <f t="shared" si="101"/>
        <v>0</v>
      </c>
      <c r="BW1628" s="23"/>
      <c r="BX1628" s="4">
        <f t="shared" si="102"/>
        <v>1</v>
      </c>
      <c r="BY1628" s="4">
        <f t="shared" si="103"/>
        <v>1</v>
      </c>
    </row>
    <row r="1629" spans="1:77">
      <c r="A1629" s="23">
        <v>1624</v>
      </c>
      <c r="BP1629" s="3"/>
      <c r="BQ1629" s="3"/>
      <c r="BR1629" s="3"/>
      <c r="BS1629" s="3"/>
      <c r="BT1629" s="23">
        <v>1624</v>
      </c>
      <c r="BU1629" s="4">
        <f t="shared" si="100"/>
        <v>0</v>
      </c>
      <c r="BV1629" s="4">
        <f t="shared" si="101"/>
        <v>0</v>
      </c>
      <c r="BW1629" s="23"/>
      <c r="BX1629" s="4">
        <f t="shared" si="102"/>
        <v>1</v>
      </c>
      <c r="BY1629" s="4">
        <f t="shared" si="103"/>
        <v>1</v>
      </c>
    </row>
    <row r="1630" spans="1:77">
      <c r="A1630" s="23">
        <v>1625</v>
      </c>
      <c r="BP1630" s="3"/>
      <c r="BQ1630" s="3"/>
      <c r="BR1630" s="3"/>
      <c r="BS1630" s="3"/>
      <c r="BT1630" s="23">
        <v>1625</v>
      </c>
      <c r="BU1630" s="4">
        <f t="shared" si="100"/>
        <v>0</v>
      </c>
      <c r="BV1630" s="4">
        <f t="shared" si="101"/>
        <v>0</v>
      </c>
      <c r="BW1630" s="23"/>
      <c r="BX1630" s="4">
        <f t="shared" si="102"/>
        <v>1</v>
      </c>
      <c r="BY1630" s="4">
        <f t="shared" si="103"/>
        <v>1</v>
      </c>
    </row>
    <row r="1631" spans="1:77">
      <c r="A1631" s="23">
        <v>1626</v>
      </c>
      <c r="BP1631" s="3"/>
      <c r="BQ1631" s="3"/>
      <c r="BR1631" s="3"/>
      <c r="BS1631" s="3"/>
      <c r="BT1631" s="23">
        <v>1626</v>
      </c>
      <c r="BU1631" s="4">
        <f t="shared" si="100"/>
        <v>0</v>
      </c>
      <c r="BV1631" s="4">
        <f t="shared" si="101"/>
        <v>0</v>
      </c>
      <c r="BW1631" s="23"/>
      <c r="BX1631" s="4">
        <f t="shared" si="102"/>
        <v>1</v>
      </c>
      <c r="BY1631" s="4">
        <f t="shared" si="103"/>
        <v>1</v>
      </c>
    </row>
    <row r="1632" spans="1:77">
      <c r="A1632" s="23">
        <v>1627</v>
      </c>
      <c r="BP1632" s="3"/>
      <c r="BQ1632" s="3"/>
      <c r="BR1632" s="3"/>
      <c r="BS1632" s="3"/>
      <c r="BT1632" s="23">
        <v>1627</v>
      </c>
      <c r="BU1632" s="4">
        <f t="shared" si="100"/>
        <v>0</v>
      </c>
      <c r="BV1632" s="4">
        <f t="shared" si="101"/>
        <v>0</v>
      </c>
      <c r="BW1632" s="23"/>
      <c r="BX1632" s="4">
        <f t="shared" si="102"/>
        <v>1</v>
      </c>
      <c r="BY1632" s="4">
        <f t="shared" si="103"/>
        <v>1</v>
      </c>
    </row>
    <row r="1633" spans="1:77">
      <c r="A1633" s="23">
        <v>1628</v>
      </c>
      <c r="BP1633" s="3"/>
      <c r="BQ1633" s="3"/>
      <c r="BR1633" s="3"/>
      <c r="BS1633" s="3"/>
      <c r="BT1633" s="23">
        <v>1628</v>
      </c>
      <c r="BU1633" s="4">
        <f t="shared" si="100"/>
        <v>0</v>
      </c>
      <c r="BV1633" s="4">
        <f t="shared" si="101"/>
        <v>0</v>
      </c>
      <c r="BW1633" s="23"/>
      <c r="BX1633" s="4">
        <f t="shared" si="102"/>
        <v>1</v>
      </c>
      <c r="BY1633" s="4">
        <f t="shared" si="103"/>
        <v>1</v>
      </c>
    </row>
    <row r="1634" spans="1:77">
      <c r="A1634" s="23">
        <v>1629</v>
      </c>
      <c r="BP1634" s="3"/>
      <c r="BQ1634" s="3"/>
      <c r="BR1634" s="3"/>
      <c r="BS1634" s="3"/>
      <c r="BT1634" s="23">
        <v>1629</v>
      </c>
      <c r="BU1634" s="4">
        <f t="shared" si="100"/>
        <v>0</v>
      </c>
      <c r="BV1634" s="4">
        <f t="shared" si="101"/>
        <v>0</v>
      </c>
      <c r="BW1634" s="23"/>
      <c r="BX1634" s="4">
        <f t="shared" si="102"/>
        <v>1</v>
      </c>
      <c r="BY1634" s="4">
        <f t="shared" si="103"/>
        <v>1</v>
      </c>
    </row>
    <row r="1635" spans="1:77">
      <c r="A1635" s="23">
        <v>1630</v>
      </c>
      <c r="BP1635" s="3"/>
      <c r="BQ1635" s="3"/>
      <c r="BR1635" s="3"/>
      <c r="BS1635" s="3"/>
      <c r="BT1635" s="23">
        <v>1630</v>
      </c>
      <c r="BU1635" s="4">
        <f t="shared" si="100"/>
        <v>0</v>
      </c>
      <c r="BV1635" s="4">
        <f t="shared" si="101"/>
        <v>0</v>
      </c>
      <c r="BW1635" s="23"/>
      <c r="BX1635" s="4">
        <f t="shared" si="102"/>
        <v>1</v>
      </c>
      <c r="BY1635" s="4">
        <f t="shared" si="103"/>
        <v>1</v>
      </c>
    </row>
    <row r="1636" spans="1:77">
      <c r="A1636" s="23">
        <v>1631</v>
      </c>
      <c r="BP1636" s="3"/>
      <c r="BQ1636" s="3"/>
      <c r="BR1636" s="3"/>
      <c r="BS1636" s="3"/>
      <c r="BT1636" s="23">
        <v>1631</v>
      </c>
      <c r="BU1636" s="4">
        <f t="shared" si="100"/>
        <v>0</v>
      </c>
      <c r="BV1636" s="4">
        <f t="shared" si="101"/>
        <v>0</v>
      </c>
      <c r="BW1636" s="23"/>
      <c r="BX1636" s="4">
        <f t="shared" si="102"/>
        <v>1</v>
      </c>
      <c r="BY1636" s="4">
        <f t="shared" si="103"/>
        <v>1</v>
      </c>
    </row>
    <row r="1637" spans="1:77">
      <c r="A1637" s="23">
        <v>1632</v>
      </c>
      <c r="BP1637" s="3"/>
      <c r="BQ1637" s="3"/>
      <c r="BR1637" s="3"/>
      <c r="BS1637" s="3"/>
      <c r="BT1637" s="23">
        <v>1632</v>
      </c>
      <c r="BU1637" s="4">
        <f t="shared" si="100"/>
        <v>0</v>
      </c>
      <c r="BV1637" s="4">
        <f t="shared" si="101"/>
        <v>0</v>
      </c>
      <c r="BW1637" s="23"/>
      <c r="BX1637" s="4">
        <f t="shared" si="102"/>
        <v>1</v>
      </c>
      <c r="BY1637" s="4">
        <f t="shared" si="103"/>
        <v>1</v>
      </c>
    </row>
    <row r="1638" spans="1:77">
      <c r="A1638" s="23">
        <v>1633</v>
      </c>
      <c r="BP1638" s="3"/>
      <c r="BQ1638" s="3"/>
      <c r="BR1638" s="3"/>
      <c r="BS1638" s="3"/>
      <c r="BT1638" s="23">
        <v>1633</v>
      </c>
      <c r="BU1638" s="4">
        <f t="shared" si="100"/>
        <v>0</v>
      </c>
      <c r="BV1638" s="4">
        <f t="shared" si="101"/>
        <v>0</v>
      </c>
      <c r="BW1638" s="23"/>
      <c r="BX1638" s="4">
        <f t="shared" si="102"/>
        <v>1</v>
      </c>
      <c r="BY1638" s="4">
        <f t="shared" si="103"/>
        <v>1</v>
      </c>
    </row>
    <row r="1639" spans="1:77">
      <c r="A1639" s="23">
        <v>1634</v>
      </c>
      <c r="BP1639" s="3"/>
      <c r="BQ1639" s="3"/>
      <c r="BR1639" s="3"/>
      <c r="BS1639" s="3"/>
      <c r="BT1639" s="23">
        <v>1634</v>
      </c>
      <c r="BU1639" s="4">
        <f t="shared" si="100"/>
        <v>0</v>
      </c>
      <c r="BV1639" s="4">
        <f t="shared" si="101"/>
        <v>0</v>
      </c>
      <c r="BW1639" s="23"/>
      <c r="BX1639" s="4">
        <f t="shared" si="102"/>
        <v>1</v>
      </c>
      <c r="BY1639" s="4">
        <f t="shared" si="103"/>
        <v>1</v>
      </c>
    </row>
    <row r="1640" spans="1:77">
      <c r="A1640" s="23">
        <v>1635</v>
      </c>
      <c r="BP1640" s="3"/>
      <c r="BQ1640" s="3"/>
      <c r="BR1640" s="3"/>
      <c r="BS1640" s="3"/>
      <c r="BT1640" s="23">
        <v>1635</v>
      </c>
      <c r="BU1640" s="4">
        <f t="shared" si="100"/>
        <v>0</v>
      </c>
      <c r="BV1640" s="4">
        <f t="shared" si="101"/>
        <v>0</v>
      </c>
      <c r="BW1640" s="23"/>
      <c r="BX1640" s="4">
        <f t="shared" si="102"/>
        <v>1</v>
      </c>
      <c r="BY1640" s="4">
        <f t="shared" si="103"/>
        <v>1</v>
      </c>
    </row>
    <row r="1641" spans="1:77">
      <c r="A1641" s="23">
        <v>1636</v>
      </c>
      <c r="BP1641" s="3"/>
      <c r="BQ1641" s="3"/>
      <c r="BR1641" s="3"/>
      <c r="BS1641" s="3"/>
      <c r="BT1641" s="23">
        <v>1636</v>
      </c>
      <c r="BU1641" s="4">
        <f t="shared" si="100"/>
        <v>0</v>
      </c>
      <c r="BV1641" s="4">
        <f t="shared" si="101"/>
        <v>0</v>
      </c>
      <c r="BW1641" s="23"/>
      <c r="BX1641" s="4">
        <f t="shared" si="102"/>
        <v>1</v>
      </c>
      <c r="BY1641" s="4">
        <f t="shared" si="103"/>
        <v>1</v>
      </c>
    </row>
    <row r="1642" spans="1:77">
      <c r="A1642" s="23">
        <v>1637</v>
      </c>
      <c r="BP1642" s="3"/>
      <c r="BQ1642" s="3"/>
      <c r="BR1642" s="3"/>
      <c r="BS1642" s="3"/>
      <c r="BT1642" s="23">
        <v>1637</v>
      </c>
      <c r="BU1642" s="4">
        <f t="shared" si="100"/>
        <v>0</v>
      </c>
      <c r="BV1642" s="4">
        <f t="shared" si="101"/>
        <v>0</v>
      </c>
      <c r="BW1642" s="23"/>
      <c r="BX1642" s="4">
        <f t="shared" si="102"/>
        <v>1</v>
      </c>
      <c r="BY1642" s="4">
        <f t="shared" si="103"/>
        <v>1</v>
      </c>
    </row>
    <row r="1643" spans="1:77">
      <c r="A1643" s="23">
        <v>1638</v>
      </c>
      <c r="BP1643" s="3"/>
      <c r="BQ1643" s="3"/>
      <c r="BR1643" s="3"/>
      <c r="BS1643" s="3"/>
      <c r="BT1643" s="23">
        <v>1638</v>
      </c>
      <c r="BU1643" s="4">
        <f t="shared" si="100"/>
        <v>0</v>
      </c>
      <c r="BV1643" s="4">
        <f t="shared" si="101"/>
        <v>0</v>
      </c>
      <c r="BW1643" s="23"/>
      <c r="BX1643" s="4">
        <f t="shared" si="102"/>
        <v>1</v>
      </c>
      <c r="BY1643" s="4">
        <f t="shared" si="103"/>
        <v>1</v>
      </c>
    </row>
    <row r="1644" spans="1:77">
      <c r="A1644" s="23">
        <v>1639</v>
      </c>
      <c r="BP1644" s="3"/>
      <c r="BQ1644" s="3"/>
      <c r="BR1644" s="3"/>
      <c r="BS1644" s="3"/>
      <c r="BT1644" s="23">
        <v>1639</v>
      </c>
      <c r="BU1644" s="4">
        <f t="shared" si="100"/>
        <v>0</v>
      </c>
      <c r="BV1644" s="4">
        <f t="shared" si="101"/>
        <v>0</v>
      </c>
      <c r="BW1644" s="23"/>
      <c r="BX1644" s="4">
        <f t="shared" si="102"/>
        <v>1</v>
      </c>
      <c r="BY1644" s="4">
        <f t="shared" si="103"/>
        <v>1</v>
      </c>
    </row>
    <row r="1645" spans="1:77">
      <c r="A1645" s="23">
        <v>1640</v>
      </c>
      <c r="BP1645" s="3"/>
      <c r="BQ1645" s="3"/>
      <c r="BR1645" s="3"/>
      <c r="BS1645" s="3"/>
      <c r="BT1645" s="23">
        <v>1640</v>
      </c>
      <c r="BU1645" s="4">
        <f t="shared" si="100"/>
        <v>0</v>
      </c>
      <c r="BV1645" s="4">
        <f t="shared" si="101"/>
        <v>0</v>
      </c>
      <c r="BW1645" s="23"/>
      <c r="BX1645" s="4">
        <f t="shared" si="102"/>
        <v>1</v>
      </c>
      <c r="BY1645" s="4">
        <f t="shared" si="103"/>
        <v>1</v>
      </c>
    </row>
    <row r="1646" spans="1:77">
      <c r="A1646" s="23">
        <v>1641</v>
      </c>
      <c r="BP1646" s="3"/>
      <c r="BQ1646" s="3"/>
      <c r="BR1646" s="3"/>
      <c r="BS1646" s="3"/>
      <c r="BT1646" s="23">
        <v>1641</v>
      </c>
      <c r="BU1646" s="4">
        <f t="shared" si="100"/>
        <v>0</v>
      </c>
      <c r="BV1646" s="4">
        <f t="shared" si="101"/>
        <v>0</v>
      </c>
      <c r="BW1646" s="23"/>
      <c r="BX1646" s="4">
        <f t="shared" si="102"/>
        <v>1</v>
      </c>
      <c r="BY1646" s="4">
        <f t="shared" si="103"/>
        <v>1</v>
      </c>
    </row>
    <row r="1647" spans="1:77">
      <c r="A1647" s="23">
        <v>1642</v>
      </c>
      <c r="BP1647" s="3"/>
      <c r="BQ1647" s="3"/>
      <c r="BR1647" s="3"/>
      <c r="BS1647" s="3"/>
      <c r="BT1647" s="23">
        <v>1642</v>
      </c>
      <c r="BU1647" s="4">
        <f t="shared" si="100"/>
        <v>0</v>
      </c>
      <c r="BV1647" s="4">
        <f t="shared" si="101"/>
        <v>0</v>
      </c>
      <c r="BW1647" s="23"/>
      <c r="BX1647" s="4">
        <f t="shared" si="102"/>
        <v>1</v>
      </c>
      <c r="BY1647" s="4">
        <f t="shared" si="103"/>
        <v>1</v>
      </c>
    </row>
    <row r="1648" spans="1:77">
      <c r="A1648" s="23">
        <v>1643</v>
      </c>
      <c r="BP1648" s="3"/>
      <c r="BQ1648" s="3"/>
      <c r="BR1648" s="3"/>
      <c r="BS1648" s="3"/>
      <c r="BT1648" s="23">
        <v>1643</v>
      </c>
      <c r="BU1648" s="4">
        <f t="shared" si="100"/>
        <v>0</v>
      </c>
      <c r="BV1648" s="4">
        <f t="shared" si="101"/>
        <v>0</v>
      </c>
      <c r="BW1648" s="23"/>
      <c r="BX1648" s="4">
        <f t="shared" si="102"/>
        <v>1</v>
      </c>
      <c r="BY1648" s="4">
        <f t="shared" si="103"/>
        <v>1</v>
      </c>
    </row>
    <row r="1649" spans="1:77">
      <c r="A1649" s="23">
        <v>1644</v>
      </c>
      <c r="BP1649" s="3"/>
      <c r="BQ1649" s="3"/>
      <c r="BR1649" s="3"/>
      <c r="BS1649" s="3"/>
      <c r="BT1649" s="23">
        <v>1644</v>
      </c>
      <c r="BU1649" s="4">
        <f t="shared" si="100"/>
        <v>0</v>
      </c>
      <c r="BV1649" s="4">
        <f t="shared" si="101"/>
        <v>0</v>
      </c>
      <c r="BW1649" s="23"/>
      <c r="BX1649" s="4">
        <f t="shared" si="102"/>
        <v>1</v>
      </c>
      <c r="BY1649" s="4">
        <f t="shared" si="103"/>
        <v>1</v>
      </c>
    </row>
    <row r="1650" spans="1:77">
      <c r="A1650" s="23">
        <v>1645</v>
      </c>
      <c r="BP1650" s="3"/>
      <c r="BQ1650" s="3"/>
      <c r="BR1650" s="3"/>
      <c r="BS1650" s="3"/>
      <c r="BT1650" s="23">
        <v>1645</v>
      </c>
      <c r="BU1650" s="4">
        <f t="shared" si="100"/>
        <v>0</v>
      </c>
      <c r="BV1650" s="4">
        <f t="shared" si="101"/>
        <v>0</v>
      </c>
      <c r="BW1650" s="23"/>
      <c r="BX1650" s="4">
        <f t="shared" si="102"/>
        <v>1</v>
      </c>
      <c r="BY1650" s="4">
        <f t="shared" si="103"/>
        <v>1</v>
      </c>
    </row>
    <row r="1651" spans="1:77">
      <c r="A1651" s="23">
        <v>1646</v>
      </c>
      <c r="BP1651" s="3"/>
      <c r="BQ1651" s="3"/>
      <c r="BR1651" s="3"/>
      <c r="BS1651" s="3"/>
      <c r="BT1651" s="23">
        <v>1646</v>
      </c>
      <c r="BU1651" s="4">
        <f t="shared" si="100"/>
        <v>0</v>
      </c>
      <c r="BV1651" s="4">
        <f t="shared" si="101"/>
        <v>0</v>
      </c>
      <c r="BW1651" s="23"/>
      <c r="BX1651" s="4">
        <f t="shared" si="102"/>
        <v>1</v>
      </c>
      <c r="BY1651" s="4">
        <f t="shared" si="103"/>
        <v>1</v>
      </c>
    </row>
    <row r="1652" spans="1:77">
      <c r="A1652" s="23">
        <v>1647</v>
      </c>
      <c r="BP1652" s="3"/>
      <c r="BQ1652" s="3"/>
      <c r="BR1652" s="3"/>
      <c r="BS1652" s="3"/>
      <c r="BT1652" s="23">
        <v>1647</v>
      </c>
      <c r="BU1652" s="4">
        <f t="shared" si="100"/>
        <v>0</v>
      </c>
      <c r="BV1652" s="4">
        <f t="shared" si="101"/>
        <v>0</v>
      </c>
      <c r="BW1652" s="23"/>
      <c r="BX1652" s="4">
        <f t="shared" si="102"/>
        <v>1</v>
      </c>
      <c r="BY1652" s="4">
        <f t="shared" si="103"/>
        <v>1</v>
      </c>
    </row>
    <row r="1653" spans="1:77">
      <c r="A1653" s="23">
        <v>1648</v>
      </c>
      <c r="BP1653" s="3"/>
      <c r="BQ1653" s="3"/>
      <c r="BR1653" s="3"/>
      <c r="BS1653" s="3"/>
      <c r="BT1653" s="23">
        <v>1648</v>
      </c>
      <c r="BU1653" s="4">
        <f t="shared" si="100"/>
        <v>0</v>
      </c>
      <c r="BV1653" s="4">
        <f t="shared" si="101"/>
        <v>0</v>
      </c>
      <c r="BW1653" s="23"/>
      <c r="BX1653" s="4">
        <f t="shared" si="102"/>
        <v>1</v>
      </c>
      <c r="BY1653" s="4">
        <f t="shared" si="103"/>
        <v>1</v>
      </c>
    </row>
    <row r="1654" spans="1:77">
      <c r="A1654" s="23">
        <v>1649</v>
      </c>
      <c r="BP1654" s="3"/>
      <c r="BQ1654" s="3"/>
      <c r="BR1654" s="3"/>
      <c r="BS1654" s="3"/>
      <c r="BT1654" s="23">
        <v>1649</v>
      </c>
      <c r="BU1654" s="4">
        <f t="shared" si="100"/>
        <v>0</v>
      </c>
      <c r="BV1654" s="4">
        <f t="shared" si="101"/>
        <v>0</v>
      </c>
      <c r="BW1654" s="23"/>
      <c r="BX1654" s="4">
        <f t="shared" si="102"/>
        <v>1</v>
      </c>
      <c r="BY1654" s="4">
        <f t="shared" si="103"/>
        <v>1</v>
      </c>
    </row>
    <row r="1655" spans="1:77">
      <c r="A1655" s="23">
        <v>1650</v>
      </c>
      <c r="BP1655" s="3"/>
      <c r="BQ1655" s="3"/>
      <c r="BR1655" s="3"/>
      <c r="BS1655" s="3"/>
      <c r="BT1655" s="23">
        <v>1650</v>
      </c>
      <c r="BU1655" s="4">
        <f t="shared" si="100"/>
        <v>0</v>
      </c>
      <c r="BV1655" s="4">
        <f t="shared" si="101"/>
        <v>0</v>
      </c>
      <c r="BW1655" s="23"/>
      <c r="BX1655" s="4">
        <f t="shared" si="102"/>
        <v>1</v>
      </c>
      <c r="BY1655" s="4">
        <f t="shared" si="103"/>
        <v>1</v>
      </c>
    </row>
    <row r="1656" spans="1:77">
      <c r="A1656" s="23">
        <v>1651</v>
      </c>
      <c r="BP1656" s="3"/>
      <c r="BQ1656" s="3"/>
      <c r="BR1656" s="3"/>
      <c r="BS1656" s="3"/>
      <c r="BT1656" s="23">
        <v>1651</v>
      </c>
      <c r="BU1656" s="4">
        <f t="shared" si="100"/>
        <v>0</v>
      </c>
      <c r="BV1656" s="4">
        <f t="shared" si="101"/>
        <v>0</v>
      </c>
      <c r="BW1656" s="23"/>
      <c r="BX1656" s="4">
        <f t="shared" si="102"/>
        <v>1</v>
      </c>
      <c r="BY1656" s="4">
        <f t="shared" si="103"/>
        <v>1</v>
      </c>
    </row>
    <row r="1657" spans="1:77">
      <c r="A1657" s="23">
        <v>1652</v>
      </c>
      <c r="BP1657" s="3"/>
      <c r="BQ1657" s="3"/>
      <c r="BR1657" s="3"/>
      <c r="BS1657" s="3"/>
      <c r="BT1657" s="23">
        <v>1652</v>
      </c>
      <c r="BU1657" s="4">
        <f t="shared" si="100"/>
        <v>0</v>
      </c>
      <c r="BV1657" s="4">
        <f t="shared" si="101"/>
        <v>0</v>
      </c>
      <c r="BW1657" s="23"/>
      <c r="BX1657" s="4">
        <f t="shared" si="102"/>
        <v>1</v>
      </c>
      <c r="BY1657" s="4">
        <f t="shared" si="103"/>
        <v>1</v>
      </c>
    </row>
    <row r="1658" spans="1:77">
      <c r="A1658" s="23">
        <v>1653</v>
      </c>
      <c r="BP1658" s="3"/>
      <c r="BQ1658" s="3"/>
      <c r="BR1658" s="3"/>
      <c r="BS1658" s="3"/>
      <c r="BT1658" s="23">
        <v>1653</v>
      </c>
      <c r="BU1658" s="4">
        <f t="shared" si="100"/>
        <v>0</v>
      </c>
      <c r="BV1658" s="4">
        <f t="shared" si="101"/>
        <v>0</v>
      </c>
      <c r="BW1658" s="23"/>
      <c r="BX1658" s="4">
        <f t="shared" si="102"/>
        <v>1</v>
      </c>
      <c r="BY1658" s="4">
        <f t="shared" si="103"/>
        <v>1</v>
      </c>
    </row>
    <row r="1659" spans="1:77">
      <c r="A1659" s="23">
        <v>1654</v>
      </c>
      <c r="BP1659" s="3"/>
      <c r="BQ1659" s="3"/>
      <c r="BR1659" s="3"/>
      <c r="BS1659" s="3"/>
      <c r="BT1659" s="23">
        <v>1654</v>
      </c>
      <c r="BU1659" s="4">
        <f t="shared" si="100"/>
        <v>0</v>
      </c>
      <c r="BV1659" s="4">
        <f t="shared" si="101"/>
        <v>0</v>
      </c>
      <c r="BW1659" s="23"/>
      <c r="BX1659" s="4">
        <f t="shared" si="102"/>
        <v>1</v>
      </c>
      <c r="BY1659" s="4">
        <f t="shared" si="103"/>
        <v>1</v>
      </c>
    </row>
    <row r="1660" spans="1:77">
      <c r="A1660" s="23">
        <v>1655</v>
      </c>
      <c r="BP1660" s="3"/>
      <c r="BQ1660" s="3"/>
      <c r="BR1660" s="3"/>
      <c r="BS1660" s="3"/>
      <c r="BT1660" s="23">
        <v>1655</v>
      </c>
      <c r="BU1660" s="4">
        <f t="shared" si="100"/>
        <v>0</v>
      </c>
      <c r="BV1660" s="4">
        <f t="shared" si="101"/>
        <v>0</v>
      </c>
      <c r="BW1660" s="23"/>
      <c r="BX1660" s="4">
        <f t="shared" si="102"/>
        <v>1</v>
      </c>
      <c r="BY1660" s="4">
        <f t="shared" si="103"/>
        <v>1</v>
      </c>
    </row>
    <row r="1661" spans="1:77">
      <c r="A1661" s="23">
        <v>1656</v>
      </c>
      <c r="BP1661" s="3"/>
      <c r="BQ1661" s="3"/>
      <c r="BR1661" s="3"/>
      <c r="BS1661" s="3"/>
      <c r="BT1661" s="23">
        <v>1656</v>
      </c>
      <c r="BU1661" s="4">
        <f t="shared" si="100"/>
        <v>0</v>
      </c>
      <c r="BV1661" s="4">
        <f t="shared" si="101"/>
        <v>0</v>
      </c>
      <c r="BW1661" s="23"/>
      <c r="BX1661" s="4">
        <f t="shared" si="102"/>
        <v>1</v>
      </c>
      <c r="BY1661" s="4">
        <f t="shared" si="103"/>
        <v>1</v>
      </c>
    </row>
    <row r="1662" spans="1:77">
      <c r="A1662" s="23">
        <v>1657</v>
      </c>
      <c r="BP1662" s="3"/>
      <c r="BQ1662" s="3"/>
      <c r="BR1662" s="3"/>
      <c r="BS1662" s="3"/>
      <c r="BT1662" s="23">
        <v>1657</v>
      </c>
      <c r="BU1662" s="4">
        <f t="shared" si="100"/>
        <v>0</v>
      </c>
      <c r="BV1662" s="4">
        <f t="shared" si="101"/>
        <v>0</v>
      </c>
      <c r="BW1662" s="23"/>
      <c r="BX1662" s="4">
        <f t="shared" si="102"/>
        <v>1</v>
      </c>
      <c r="BY1662" s="4">
        <f t="shared" si="103"/>
        <v>1</v>
      </c>
    </row>
    <row r="1663" spans="1:77">
      <c r="A1663" s="23">
        <v>1658</v>
      </c>
      <c r="BP1663" s="3"/>
      <c r="BQ1663" s="3"/>
      <c r="BR1663" s="3"/>
      <c r="BS1663" s="3"/>
      <c r="BT1663" s="23">
        <v>1658</v>
      </c>
      <c r="BU1663" s="4">
        <f t="shared" si="100"/>
        <v>0</v>
      </c>
      <c r="BV1663" s="4">
        <f t="shared" si="101"/>
        <v>0</v>
      </c>
      <c r="BW1663" s="23"/>
      <c r="BX1663" s="4">
        <f t="shared" si="102"/>
        <v>1</v>
      </c>
      <c r="BY1663" s="4">
        <f t="shared" si="103"/>
        <v>1</v>
      </c>
    </row>
    <row r="1664" spans="1:77">
      <c r="A1664" s="23">
        <v>1659</v>
      </c>
      <c r="BP1664" s="3"/>
      <c r="BQ1664" s="3"/>
      <c r="BR1664" s="3"/>
      <c r="BS1664" s="3"/>
      <c r="BT1664" s="23">
        <v>1659</v>
      </c>
      <c r="BU1664" s="4">
        <f t="shared" si="100"/>
        <v>0</v>
      </c>
      <c r="BV1664" s="4">
        <f t="shared" si="101"/>
        <v>0</v>
      </c>
      <c r="BW1664" s="23"/>
      <c r="BX1664" s="4">
        <f t="shared" si="102"/>
        <v>1</v>
      </c>
      <c r="BY1664" s="4">
        <f t="shared" si="103"/>
        <v>1</v>
      </c>
    </row>
    <row r="1665" spans="1:77">
      <c r="A1665" s="23">
        <v>1660</v>
      </c>
      <c r="BP1665" s="3"/>
      <c r="BQ1665" s="3"/>
      <c r="BR1665" s="3"/>
      <c r="BS1665" s="3"/>
      <c r="BT1665" s="23">
        <v>1660</v>
      </c>
      <c r="BU1665" s="4">
        <f t="shared" si="100"/>
        <v>0</v>
      </c>
      <c r="BV1665" s="4">
        <f t="shared" si="101"/>
        <v>0</v>
      </c>
      <c r="BW1665" s="23"/>
      <c r="BX1665" s="4">
        <f t="shared" si="102"/>
        <v>1</v>
      </c>
      <c r="BY1665" s="4">
        <f t="shared" si="103"/>
        <v>1</v>
      </c>
    </row>
    <row r="1666" spans="1:77">
      <c r="A1666" s="23">
        <v>1661</v>
      </c>
      <c r="BP1666" s="3"/>
      <c r="BQ1666" s="3"/>
      <c r="BR1666" s="3"/>
      <c r="BS1666" s="3"/>
      <c r="BT1666" s="23">
        <v>1661</v>
      </c>
      <c r="BU1666" s="4">
        <f t="shared" si="100"/>
        <v>0</v>
      </c>
      <c r="BV1666" s="4">
        <f t="shared" si="101"/>
        <v>0</v>
      </c>
      <c r="BW1666" s="23"/>
      <c r="BX1666" s="4">
        <f t="shared" si="102"/>
        <v>1</v>
      </c>
      <c r="BY1666" s="4">
        <f t="shared" si="103"/>
        <v>1</v>
      </c>
    </row>
    <row r="1667" spans="1:77">
      <c r="A1667" s="23">
        <v>1662</v>
      </c>
      <c r="BP1667" s="3"/>
      <c r="BQ1667" s="3"/>
      <c r="BR1667" s="3"/>
      <c r="BS1667" s="3"/>
      <c r="BT1667" s="23">
        <v>1662</v>
      </c>
      <c r="BU1667" s="4">
        <f t="shared" si="100"/>
        <v>0</v>
      </c>
      <c r="BV1667" s="4">
        <f t="shared" si="101"/>
        <v>0</v>
      </c>
      <c r="BW1667" s="23"/>
      <c r="BX1667" s="4">
        <f t="shared" si="102"/>
        <v>1</v>
      </c>
      <c r="BY1667" s="4">
        <f t="shared" si="103"/>
        <v>1</v>
      </c>
    </row>
    <row r="1668" spans="1:77">
      <c r="A1668" s="23">
        <v>1663</v>
      </c>
      <c r="BP1668" s="3"/>
      <c r="BQ1668" s="3"/>
      <c r="BR1668" s="3"/>
      <c r="BS1668" s="3"/>
      <c r="BT1668" s="23">
        <v>1663</v>
      </c>
      <c r="BU1668" s="4">
        <f t="shared" si="100"/>
        <v>0</v>
      </c>
      <c r="BV1668" s="4">
        <f t="shared" si="101"/>
        <v>0</v>
      </c>
      <c r="BW1668" s="23"/>
      <c r="BX1668" s="4">
        <f t="shared" si="102"/>
        <v>1</v>
      </c>
      <c r="BY1668" s="4">
        <f t="shared" si="103"/>
        <v>1</v>
      </c>
    </row>
    <row r="1669" spans="1:77">
      <c r="A1669" s="23">
        <v>1664</v>
      </c>
      <c r="BP1669" s="3"/>
      <c r="BQ1669" s="3"/>
      <c r="BR1669" s="3"/>
      <c r="BS1669" s="3"/>
      <c r="BT1669" s="23">
        <v>1664</v>
      </c>
      <c r="BU1669" s="4">
        <f t="shared" si="100"/>
        <v>0</v>
      </c>
      <c r="BV1669" s="4">
        <f t="shared" si="101"/>
        <v>0</v>
      </c>
      <c r="BW1669" s="23"/>
      <c r="BX1669" s="4">
        <f t="shared" si="102"/>
        <v>1</v>
      </c>
      <c r="BY1669" s="4">
        <f t="shared" si="103"/>
        <v>1</v>
      </c>
    </row>
    <row r="1670" spans="1:77">
      <c r="A1670" s="23">
        <v>1665</v>
      </c>
      <c r="BP1670" s="3"/>
      <c r="BQ1670" s="3"/>
      <c r="BR1670" s="3"/>
      <c r="BS1670" s="3"/>
      <c r="BT1670" s="23">
        <v>1665</v>
      </c>
      <c r="BU1670" s="4">
        <f t="shared" si="100"/>
        <v>0</v>
      </c>
      <c r="BV1670" s="4">
        <f t="shared" si="101"/>
        <v>0</v>
      </c>
      <c r="BW1670" s="23"/>
      <c r="BX1670" s="4">
        <f t="shared" si="102"/>
        <v>1</v>
      </c>
      <c r="BY1670" s="4">
        <f t="shared" si="103"/>
        <v>1</v>
      </c>
    </row>
    <row r="1671" spans="1:77">
      <c r="A1671" s="23">
        <v>1666</v>
      </c>
      <c r="BP1671" s="3"/>
      <c r="BQ1671" s="3"/>
      <c r="BR1671" s="3"/>
      <c r="BS1671" s="3"/>
      <c r="BT1671" s="23">
        <v>1666</v>
      </c>
      <c r="BU1671" s="4">
        <f t="shared" ref="BU1671:BU1734" si="104">BP1671*$BV$1-BQ1671</f>
        <v>0</v>
      </c>
      <c r="BV1671" s="4">
        <f t="shared" ref="BV1671:BV1734" si="105">BR1671*$BV$1-BS1671</f>
        <v>0</v>
      </c>
      <c r="BW1671" s="23"/>
      <c r="BX1671" s="4">
        <f t="shared" ref="BX1671:BX1734" si="106">IF(BU1671=MAX($BU1671:$BV1671),1,0)</f>
        <v>1</v>
      </c>
      <c r="BY1671" s="4">
        <f t="shared" ref="BY1671:BY1734" si="107">IF(BV1671=MAX($BU1671:$BV1671),1,0)</f>
        <v>1</v>
      </c>
    </row>
    <row r="1672" spans="1:77">
      <c r="A1672" s="23">
        <v>1667</v>
      </c>
      <c r="BP1672" s="3"/>
      <c r="BQ1672" s="3"/>
      <c r="BR1672" s="3"/>
      <c r="BS1672" s="3"/>
      <c r="BT1672" s="23">
        <v>1667</v>
      </c>
      <c r="BU1672" s="4">
        <f t="shared" si="104"/>
        <v>0</v>
      </c>
      <c r="BV1672" s="4">
        <f t="shared" si="105"/>
        <v>0</v>
      </c>
      <c r="BW1672" s="23"/>
      <c r="BX1672" s="4">
        <f t="shared" si="106"/>
        <v>1</v>
      </c>
      <c r="BY1672" s="4">
        <f t="shared" si="107"/>
        <v>1</v>
      </c>
    </row>
    <row r="1673" spans="1:77">
      <c r="A1673" s="23">
        <v>1668</v>
      </c>
      <c r="BP1673" s="3"/>
      <c r="BQ1673" s="3"/>
      <c r="BR1673" s="3"/>
      <c r="BS1673" s="3"/>
      <c r="BT1673" s="23">
        <v>1668</v>
      </c>
      <c r="BU1673" s="4">
        <f t="shared" si="104"/>
        <v>0</v>
      </c>
      <c r="BV1673" s="4">
        <f t="shared" si="105"/>
        <v>0</v>
      </c>
      <c r="BW1673" s="23"/>
      <c r="BX1673" s="4">
        <f t="shared" si="106"/>
        <v>1</v>
      </c>
      <c r="BY1673" s="4">
        <f t="shared" si="107"/>
        <v>1</v>
      </c>
    </row>
    <row r="1674" spans="1:77">
      <c r="A1674" s="23">
        <v>1669</v>
      </c>
      <c r="BP1674" s="3"/>
      <c r="BQ1674" s="3"/>
      <c r="BR1674" s="3"/>
      <c r="BS1674" s="3"/>
      <c r="BT1674" s="23">
        <v>1669</v>
      </c>
      <c r="BU1674" s="4">
        <f t="shared" si="104"/>
        <v>0</v>
      </c>
      <c r="BV1674" s="4">
        <f t="shared" si="105"/>
        <v>0</v>
      </c>
      <c r="BW1674" s="23"/>
      <c r="BX1674" s="4">
        <f t="shared" si="106"/>
        <v>1</v>
      </c>
      <c r="BY1674" s="4">
        <f t="shared" si="107"/>
        <v>1</v>
      </c>
    </row>
    <row r="1675" spans="1:77">
      <c r="A1675" s="23">
        <v>1670</v>
      </c>
      <c r="BP1675" s="3"/>
      <c r="BQ1675" s="3"/>
      <c r="BR1675" s="3"/>
      <c r="BS1675" s="3"/>
      <c r="BT1675" s="23">
        <v>1670</v>
      </c>
      <c r="BU1675" s="4">
        <f t="shared" si="104"/>
        <v>0</v>
      </c>
      <c r="BV1675" s="4">
        <f t="shared" si="105"/>
        <v>0</v>
      </c>
      <c r="BW1675" s="23"/>
      <c r="BX1675" s="4">
        <f t="shared" si="106"/>
        <v>1</v>
      </c>
      <c r="BY1675" s="4">
        <f t="shared" si="107"/>
        <v>1</v>
      </c>
    </row>
    <row r="1676" spans="1:77">
      <c r="A1676" s="23">
        <v>1671</v>
      </c>
      <c r="BP1676" s="3"/>
      <c r="BQ1676" s="3"/>
      <c r="BR1676" s="3"/>
      <c r="BS1676" s="3"/>
      <c r="BT1676" s="23">
        <v>1671</v>
      </c>
      <c r="BU1676" s="4">
        <f t="shared" si="104"/>
        <v>0</v>
      </c>
      <c r="BV1676" s="4">
        <f t="shared" si="105"/>
        <v>0</v>
      </c>
      <c r="BW1676" s="23"/>
      <c r="BX1676" s="4">
        <f t="shared" si="106"/>
        <v>1</v>
      </c>
      <c r="BY1676" s="4">
        <f t="shared" si="107"/>
        <v>1</v>
      </c>
    </row>
    <row r="1677" spans="1:77">
      <c r="A1677" s="23">
        <v>1672</v>
      </c>
      <c r="BP1677" s="3"/>
      <c r="BQ1677" s="3"/>
      <c r="BR1677" s="3"/>
      <c r="BS1677" s="3"/>
      <c r="BT1677" s="23">
        <v>1672</v>
      </c>
      <c r="BU1677" s="4">
        <f t="shared" si="104"/>
        <v>0</v>
      </c>
      <c r="BV1677" s="4">
        <f t="shared" si="105"/>
        <v>0</v>
      </c>
      <c r="BW1677" s="23"/>
      <c r="BX1677" s="4">
        <f t="shared" si="106"/>
        <v>1</v>
      </c>
      <c r="BY1677" s="4">
        <f t="shared" si="107"/>
        <v>1</v>
      </c>
    </row>
    <row r="1678" spans="1:77">
      <c r="A1678" s="23">
        <v>1673</v>
      </c>
      <c r="BP1678" s="3"/>
      <c r="BQ1678" s="3"/>
      <c r="BR1678" s="3"/>
      <c r="BS1678" s="3"/>
      <c r="BT1678" s="23">
        <v>1673</v>
      </c>
      <c r="BU1678" s="4">
        <f t="shared" si="104"/>
        <v>0</v>
      </c>
      <c r="BV1678" s="4">
        <f t="shared" si="105"/>
        <v>0</v>
      </c>
      <c r="BW1678" s="23"/>
      <c r="BX1678" s="4">
        <f t="shared" si="106"/>
        <v>1</v>
      </c>
      <c r="BY1678" s="4">
        <f t="shared" si="107"/>
        <v>1</v>
      </c>
    </row>
    <row r="1679" spans="1:77">
      <c r="A1679" s="23">
        <v>1674</v>
      </c>
      <c r="BP1679" s="3"/>
      <c r="BQ1679" s="3"/>
      <c r="BR1679" s="3"/>
      <c r="BS1679" s="3"/>
      <c r="BT1679" s="23">
        <v>1674</v>
      </c>
      <c r="BU1679" s="4">
        <f t="shared" si="104"/>
        <v>0</v>
      </c>
      <c r="BV1679" s="4">
        <f t="shared" si="105"/>
        <v>0</v>
      </c>
      <c r="BW1679" s="23"/>
      <c r="BX1679" s="4">
        <f t="shared" si="106"/>
        <v>1</v>
      </c>
      <c r="BY1679" s="4">
        <f t="shared" si="107"/>
        <v>1</v>
      </c>
    </row>
    <row r="1680" spans="1:77">
      <c r="A1680" s="23">
        <v>1675</v>
      </c>
      <c r="BP1680" s="3"/>
      <c r="BQ1680" s="3"/>
      <c r="BR1680" s="3"/>
      <c r="BS1680" s="3"/>
      <c r="BT1680" s="23">
        <v>1675</v>
      </c>
      <c r="BU1680" s="4">
        <f t="shared" si="104"/>
        <v>0</v>
      </c>
      <c r="BV1680" s="4">
        <f t="shared" si="105"/>
        <v>0</v>
      </c>
      <c r="BW1680" s="23"/>
      <c r="BX1680" s="4">
        <f t="shared" si="106"/>
        <v>1</v>
      </c>
      <c r="BY1680" s="4">
        <f t="shared" si="107"/>
        <v>1</v>
      </c>
    </row>
    <row r="1681" spans="1:77">
      <c r="A1681" s="23">
        <v>1676</v>
      </c>
      <c r="BP1681" s="3"/>
      <c r="BQ1681" s="3"/>
      <c r="BR1681" s="3"/>
      <c r="BS1681" s="3"/>
      <c r="BT1681" s="23">
        <v>1676</v>
      </c>
      <c r="BU1681" s="4">
        <f t="shared" si="104"/>
        <v>0</v>
      </c>
      <c r="BV1681" s="4">
        <f t="shared" si="105"/>
        <v>0</v>
      </c>
      <c r="BW1681" s="23"/>
      <c r="BX1681" s="4">
        <f t="shared" si="106"/>
        <v>1</v>
      </c>
      <c r="BY1681" s="4">
        <f t="shared" si="107"/>
        <v>1</v>
      </c>
    </row>
    <row r="1682" spans="1:77">
      <c r="A1682" s="23">
        <v>1677</v>
      </c>
      <c r="BP1682" s="3"/>
      <c r="BQ1682" s="3"/>
      <c r="BR1682" s="3"/>
      <c r="BS1682" s="3"/>
      <c r="BT1682" s="23">
        <v>1677</v>
      </c>
      <c r="BU1682" s="4">
        <f t="shared" si="104"/>
        <v>0</v>
      </c>
      <c r="BV1682" s="4">
        <f t="shared" si="105"/>
        <v>0</v>
      </c>
      <c r="BW1682" s="23"/>
      <c r="BX1682" s="4">
        <f t="shared" si="106"/>
        <v>1</v>
      </c>
      <c r="BY1682" s="4">
        <f t="shared" si="107"/>
        <v>1</v>
      </c>
    </row>
    <row r="1683" spans="1:77">
      <c r="A1683" s="23">
        <v>1678</v>
      </c>
      <c r="BP1683" s="3"/>
      <c r="BQ1683" s="3"/>
      <c r="BR1683" s="3"/>
      <c r="BS1683" s="3"/>
      <c r="BT1683" s="23">
        <v>1678</v>
      </c>
      <c r="BU1683" s="4">
        <f t="shared" si="104"/>
        <v>0</v>
      </c>
      <c r="BV1683" s="4">
        <f t="shared" si="105"/>
        <v>0</v>
      </c>
      <c r="BW1683" s="23"/>
      <c r="BX1683" s="4">
        <f t="shared" si="106"/>
        <v>1</v>
      </c>
      <c r="BY1683" s="4">
        <f t="shared" si="107"/>
        <v>1</v>
      </c>
    </row>
    <row r="1684" spans="1:77">
      <c r="A1684" s="23">
        <v>1679</v>
      </c>
      <c r="BP1684" s="3"/>
      <c r="BQ1684" s="3"/>
      <c r="BR1684" s="3"/>
      <c r="BS1684" s="3"/>
      <c r="BT1684" s="23">
        <v>1679</v>
      </c>
      <c r="BU1684" s="4">
        <f t="shared" si="104"/>
        <v>0</v>
      </c>
      <c r="BV1684" s="4">
        <f t="shared" si="105"/>
        <v>0</v>
      </c>
      <c r="BW1684" s="23"/>
      <c r="BX1684" s="4">
        <f t="shared" si="106"/>
        <v>1</v>
      </c>
      <c r="BY1684" s="4">
        <f t="shared" si="107"/>
        <v>1</v>
      </c>
    </row>
    <row r="1685" spans="1:77">
      <c r="A1685" s="23">
        <v>1680</v>
      </c>
      <c r="BP1685" s="3"/>
      <c r="BQ1685" s="3"/>
      <c r="BR1685" s="3"/>
      <c r="BS1685" s="3"/>
      <c r="BT1685" s="23">
        <v>1680</v>
      </c>
      <c r="BU1685" s="4">
        <f t="shared" si="104"/>
        <v>0</v>
      </c>
      <c r="BV1685" s="4">
        <f t="shared" si="105"/>
        <v>0</v>
      </c>
      <c r="BW1685" s="23"/>
      <c r="BX1685" s="4">
        <f t="shared" si="106"/>
        <v>1</v>
      </c>
      <c r="BY1685" s="4">
        <f t="shared" si="107"/>
        <v>1</v>
      </c>
    </row>
    <row r="1686" spans="1:77">
      <c r="A1686" s="23">
        <v>1681</v>
      </c>
      <c r="BP1686" s="3"/>
      <c r="BQ1686" s="3"/>
      <c r="BR1686" s="3"/>
      <c r="BS1686" s="3"/>
      <c r="BT1686" s="23">
        <v>1681</v>
      </c>
      <c r="BU1686" s="4">
        <f t="shared" si="104"/>
        <v>0</v>
      </c>
      <c r="BV1686" s="4">
        <f t="shared" si="105"/>
        <v>0</v>
      </c>
      <c r="BW1686" s="23"/>
      <c r="BX1686" s="4">
        <f t="shared" si="106"/>
        <v>1</v>
      </c>
      <c r="BY1686" s="4">
        <f t="shared" si="107"/>
        <v>1</v>
      </c>
    </row>
    <row r="1687" spans="1:77">
      <c r="A1687" s="23">
        <v>1682</v>
      </c>
      <c r="BP1687" s="3"/>
      <c r="BQ1687" s="3"/>
      <c r="BR1687" s="3"/>
      <c r="BS1687" s="3"/>
      <c r="BT1687" s="23">
        <v>1682</v>
      </c>
      <c r="BU1687" s="4">
        <f t="shared" si="104"/>
        <v>0</v>
      </c>
      <c r="BV1687" s="4">
        <f t="shared" si="105"/>
        <v>0</v>
      </c>
      <c r="BW1687" s="23"/>
      <c r="BX1687" s="4">
        <f t="shared" si="106"/>
        <v>1</v>
      </c>
      <c r="BY1687" s="4">
        <f t="shared" si="107"/>
        <v>1</v>
      </c>
    </row>
    <row r="1688" spans="1:77">
      <c r="A1688" s="23">
        <v>1683</v>
      </c>
      <c r="BP1688" s="3"/>
      <c r="BQ1688" s="3"/>
      <c r="BR1688" s="3"/>
      <c r="BS1688" s="3"/>
      <c r="BT1688" s="23">
        <v>1683</v>
      </c>
      <c r="BU1688" s="4">
        <f t="shared" si="104"/>
        <v>0</v>
      </c>
      <c r="BV1688" s="4">
        <f t="shared" si="105"/>
        <v>0</v>
      </c>
      <c r="BW1688" s="23"/>
      <c r="BX1688" s="4">
        <f t="shared" si="106"/>
        <v>1</v>
      </c>
      <c r="BY1688" s="4">
        <f t="shared" si="107"/>
        <v>1</v>
      </c>
    </row>
    <row r="1689" spans="1:77">
      <c r="A1689" s="23">
        <v>1684</v>
      </c>
      <c r="BP1689" s="3"/>
      <c r="BQ1689" s="3"/>
      <c r="BR1689" s="3"/>
      <c r="BS1689" s="3"/>
      <c r="BT1689" s="23">
        <v>1684</v>
      </c>
      <c r="BU1689" s="4">
        <f t="shared" si="104"/>
        <v>0</v>
      </c>
      <c r="BV1689" s="4">
        <f t="shared" si="105"/>
        <v>0</v>
      </c>
      <c r="BW1689" s="23"/>
      <c r="BX1689" s="4">
        <f t="shared" si="106"/>
        <v>1</v>
      </c>
      <c r="BY1689" s="4">
        <f t="shared" si="107"/>
        <v>1</v>
      </c>
    </row>
    <row r="1690" spans="1:77">
      <c r="A1690" s="23">
        <v>1685</v>
      </c>
      <c r="BP1690" s="3"/>
      <c r="BQ1690" s="3"/>
      <c r="BR1690" s="3"/>
      <c r="BS1690" s="3"/>
      <c r="BT1690" s="23">
        <v>1685</v>
      </c>
      <c r="BU1690" s="4">
        <f t="shared" si="104"/>
        <v>0</v>
      </c>
      <c r="BV1690" s="4">
        <f t="shared" si="105"/>
        <v>0</v>
      </c>
      <c r="BW1690" s="23"/>
      <c r="BX1690" s="4">
        <f t="shared" si="106"/>
        <v>1</v>
      </c>
      <c r="BY1690" s="4">
        <f t="shared" si="107"/>
        <v>1</v>
      </c>
    </row>
    <row r="1691" spans="1:77">
      <c r="A1691" s="23">
        <v>1686</v>
      </c>
      <c r="BP1691" s="3"/>
      <c r="BQ1691" s="3"/>
      <c r="BR1691" s="3"/>
      <c r="BS1691" s="3"/>
      <c r="BT1691" s="23">
        <v>1686</v>
      </c>
      <c r="BU1691" s="4">
        <f t="shared" si="104"/>
        <v>0</v>
      </c>
      <c r="BV1691" s="4">
        <f t="shared" si="105"/>
        <v>0</v>
      </c>
      <c r="BW1691" s="23"/>
      <c r="BX1691" s="4">
        <f t="shared" si="106"/>
        <v>1</v>
      </c>
      <c r="BY1691" s="4">
        <f t="shared" si="107"/>
        <v>1</v>
      </c>
    </row>
    <row r="1692" spans="1:77">
      <c r="A1692" s="23">
        <v>1687</v>
      </c>
      <c r="BP1692" s="3"/>
      <c r="BQ1692" s="3"/>
      <c r="BR1692" s="3"/>
      <c r="BS1692" s="3"/>
      <c r="BT1692" s="23">
        <v>1687</v>
      </c>
      <c r="BU1692" s="4">
        <f t="shared" si="104"/>
        <v>0</v>
      </c>
      <c r="BV1692" s="4">
        <f t="shared" si="105"/>
        <v>0</v>
      </c>
      <c r="BW1692" s="23"/>
      <c r="BX1692" s="4">
        <f t="shared" si="106"/>
        <v>1</v>
      </c>
      <c r="BY1692" s="4">
        <f t="shared" si="107"/>
        <v>1</v>
      </c>
    </row>
    <row r="1693" spans="1:77">
      <c r="A1693" s="23">
        <v>1688</v>
      </c>
      <c r="BP1693" s="3"/>
      <c r="BQ1693" s="3"/>
      <c r="BR1693" s="3"/>
      <c r="BS1693" s="3"/>
      <c r="BT1693" s="23">
        <v>1688</v>
      </c>
      <c r="BU1693" s="4">
        <f t="shared" si="104"/>
        <v>0</v>
      </c>
      <c r="BV1693" s="4">
        <f t="shared" si="105"/>
        <v>0</v>
      </c>
      <c r="BW1693" s="23"/>
      <c r="BX1693" s="4">
        <f t="shared" si="106"/>
        <v>1</v>
      </c>
      <c r="BY1693" s="4">
        <f t="shared" si="107"/>
        <v>1</v>
      </c>
    </row>
    <row r="1694" spans="1:77">
      <c r="A1694" s="23">
        <v>1689</v>
      </c>
      <c r="BP1694" s="3"/>
      <c r="BQ1694" s="3"/>
      <c r="BR1694" s="3"/>
      <c r="BS1694" s="3"/>
      <c r="BT1694" s="23">
        <v>1689</v>
      </c>
      <c r="BU1694" s="4">
        <f t="shared" si="104"/>
        <v>0</v>
      </c>
      <c r="BV1694" s="4">
        <f t="shared" si="105"/>
        <v>0</v>
      </c>
      <c r="BW1694" s="23"/>
      <c r="BX1694" s="4">
        <f t="shared" si="106"/>
        <v>1</v>
      </c>
      <c r="BY1694" s="4">
        <f t="shared" si="107"/>
        <v>1</v>
      </c>
    </row>
    <row r="1695" spans="1:77">
      <c r="A1695" s="23">
        <v>1690</v>
      </c>
      <c r="BP1695" s="3"/>
      <c r="BQ1695" s="3"/>
      <c r="BR1695" s="3"/>
      <c r="BS1695" s="3"/>
      <c r="BT1695" s="23">
        <v>1690</v>
      </c>
      <c r="BU1695" s="4">
        <f t="shared" si="104"/>
        <v>0</v>
      </c>
      <c r="BV1695" s="4">
        <f t="shared" si="105"/>
        <v>0</v>
      </c>
      <c r="BW1695" s="23"/>
      <c r="BX1695" s="4">
        <f t="shared" si="106"/>
        <v>1</v>
      </c>
      <c r="BY1695" s="4">
        <f t="shared" si="107"/>
        <v>1</v>
      </c>
    </row>
    <row r="1696" spans="1:77">
      <c r="A1696" s="23">
        <v>1691</v>
      </c>
      <c r="BP1696" s="3"/>
      <c r="BQ1696" s="3"/>
      <c r="BR1696" s="3"/>
      <c r="BS1696" s="3"/>
      <c r="BT1696" s="23">
        <v>1691</v>
      </c>
      <c r="BU1696" s="4">
        <f t="shared" si="104"/>
        <v>0</v>
      </c>
      <c r="BV1696" s="4">
        <f t="shared" si="105"/>
        <v>0</v>
      </c>
      <c r="BW1696" s="23"/>
      <c r="BX1696" s="4">
        <f t="shared" si="106"/>
        <v>1</v>
      </c>
      <c r="BY1696" s="4">
        <f t="shared" si="107"/>
        <v>1</v>
      </c>
    </row>
    <row r="1697" spans="1:77">
      <c r="A1697" s="23">
        <v>1692</v>
      </c>
      <c r="BP1697" s="3"/>
      <c r="BQ1697" s="3"/>
      <c r="BR1697" s="3"/>
      <c r="BS1697" s="3"/>
      <c r="BT1697" s="23">
        <v>1692</v>
      </c>
      <c r="BU1697" s="4">
        <f t="shared" si="104"/>
        <v>0</v>
      </c>
      <c r="BV1697" s="4">
        <f t="shared" si="105"/>
        <v>0</v>
      </c>
      <c r="BW1697" s="23"/>
      <c r="BX1697" s="4">
        <f t="shared" si="106"/>
        <v>1</v>
      </c>
      <c r="BY1697" s="4">
        <f t="shared" si="107"/>
        <v>1</v>
      </c>
    </row>
    <row r="1698" spans="1:77">
      <c r="A1698" s="23">
        <v>1693</v>
      </c>
      <c r="BP1698" s="3"/>
      <c r="BQ1698" s="3"/>
      <c r="BR1698" s="3"/>
      <c r="BS1698" s="3"/>
      <c r="BT1698" s="23">
        <v>1693</v>
      </c>
      <c r="BU1698" s="4">
        <f t="shared" si="104"/>
        <v>0</v>
      </c>
      <c r="BV1698" s="4">
        <f t="shared" si="105"/>
        <v>0</v>
      </c>
      <c r="BW1698" s="23"/>
      <c r="BX1698" s="4">
        <f t="shared" si="106"/>
        <v>1</v>
      </c>
      <c r="BY1698" s="4">
        <f t="shared" si="107"/>
        <v>1</v>
      </c>
    </row>
    <row r="1699" spans="1:77">
      <c r="A1699" s="23">
        <v>1694</v>
      </c>
      <c r="BP1699" s="3"/>
      <c r="BQ1699" s="3"/>
      <c r="BR1699" s="3"/>
      <c r="BS1699" s="3"/>
      <c r="BT1699" s="23">
        <v>1694</v>
      </c>
      <c r="BU1699" s="4">
        <f t="shared" si="104"/>
        <v>0</v>
      </c>
      <c r="BV1699" s="4">
        <f t="shared" si="105"/>
        <v>0</v>
      </c>
      <c r="BW1699" s="23"/>
      <c r="BX1699" s="4">
        <f t="shared" si="106"/>
        <v>1</v>
      </c>
      <c r="BY1699" s="4">
        <f t="shared" si="107"/>
        <v>1</v>
      </c>
    </row>
    <row r="1700" spans="1:77">
      <c r="A1700" s="23">
        <v>1695</v>
      </c>
      <c r="BP1700" s="3"/>
      <c r="BQ1700" s="3"/>
      <c r="BR1700" s="3"/>
      <c r="BS1700" s="3"/>
      <c r="BT1700" s="23">
        <v>1695</v>
      </c>
      <c r="BU1700" s="4">
        <f t="shared" si="104"/>
        <v>0</v>
      </c>
      <c r="BV1700" s="4">
        <f t="shared" si="105"/>
        <v>0</v>
      </c>
      <c r="BW1700" s="23"/>
      <c r="BX1700" s="4">
        <f t="shared" si="106"/>
        <v>1</v>
      </c>
      <c r="BY1700" s="4">
        <f t="shared" si="107"/>
        <v>1</v>
      </c>
    </row>
    <row r="1701" spans="1:77">
      <c r="A1701" s="23">
        <v>1696</v>
      </c>
      <c r="BP1701" s="3"/>
      <c r="BQ1701" s="3"/>
      <c r="BR1701" s="3"/>
      <c r="BS1701" s="3"/>
      <c r="BT1701" s="23">
        <v>1696</v>
      </c>
      <c r="BU1701" s="4">
        <f t="shared" si="104"/>
        <v>0</v>
      </c>
      <c r="BV1701" s="4">
        <f t="shared" si="105"/>
        <v>0</v>
      </c>
      <c r="BW1701" s="23"/>
      <c r="BX1701" s="4">
        <f t="shared" si="106"/>
        <v>1</v>
      </c>
      <c r="BY1701" s="4">
        <f t="shared" si="107"/>
        <v>1</v>
      </c>
    </row>
    <row r="1702" spans="1:77">
      <c r="A1702" s="23">
        <v>1697</v>
      </c>
      <c r="BP1702" s="3"/>
      <c r="BQ1702" s="3"/>
      <c r="BR1702" s="3"/>
      <c r="BS1702" s="3"/>
      <c r="BT1702" s="23">
        <v>1697</v>
      </c>
      <c r="BU1702" s="4">
        <f t="shared" si="104"/>
        <v>0</v>
      </c>
      <c r="BV1702" s="4">
        <f t="shared" si="105"/>
        <v>0</v>
      </c>
      <c r="BW1702" s="23"/>
      <c r="BX1702" s="4">
        <f t="shared" si="106"/>
        <v>1</v>
      </c>
      <c r="BY1702" s="4">
        <f t="shared" si="107"/>
        <v>1</v>
      </c>
    </row>
    <row r="1703" spans="1:77">
      <c r="A1703" s="23">
        <v>1698</v>
      </c>
      <c r="BP1703" s="3"/>
      <c r="BQ1703" s="3"/>
      <c r="BR1703" s="3"/>
      <c r="BS1703" s="3"/>
      <c r="BT1703" s="23">
        <v>1698</v>
      </c>
      <c r="BU1703" s="4">
        <f t="shared" si="104"/>
        <v>0</v>
      </c>
      <c r="BV1703" s="4">
        <f t="shared" si="105"/>
        <v>0</v>
      </c>
      <c r="BW1703" s="23"/>
      <c r="BX1703" s="4">
        <f t="shared" si="106"/>
        <v>1</v>
      </c>
      <c r="BY1703" s="4">
        <f t="shared" si="107"/>
        <v>1</v>
      </c>
    </row>
    <row r="1704" spans="1:77">
      <c r="A1704" s="23">
        <v>1699</v>
      </c>
      <c r="BP1704" s="3"/>
      <c r="BQ1704" s="3"/>
      <c r="BR1704" s="3"/>
      <c r="BS1704" s="3"/>
      <c r="BT1704" s="23">
        <v>1699</v>
      </c>
      <c r="BU1704" s="4">
        <f t="shared" si="104"/>
        <v>0</v>
      </c>
      <c r="BV1704" s="4">
        <f t="shared" si="105"/>
        <v>0</v>
      </c>
      <c r="BW1704" s="23"/>
      <c r="BX1704" s="4">
        <f t="shared" si="106"/>
        <v>1</v>
      </c>
      <c r="BY1704" s="4">
        <f t="shared" si="107"/>
        <v>1</v>
      </c>
    </row>
    <row r="1705" spans="1:77">
      <c r="A1705" s="23">
        <v>1700</v>
      </c>
      <c r="BP1705" s="3"/>
      <c r="BQ1705" s="3"/>
      <c r="BR1705" s="3"/>
      <c r="BS1705" s="3"/>
      <c r="BT1705" s="23">
        <v>1700</v>
      </c>
      <c r="BU1705" s="4">
        <f t="shared" si="104"/>
        <v>0</v>
      </c>
      <c r="BV1705" s="4">
        <f t="shared" si="105"/>
        <v>0</v>
      </c>
      <c r="BW1705" s="23"/>
      <c r="BX1705" s="4">
        <f t="shared" si="106"/>
        <v>1</v>
      </c>
      <c r="BY1705" s="4">
        <f t="shared" si="107"/>
        <v>1</v>
      </c>
    </row>
    <row r="1706" spans="1:77">
      <c r="A1706" s="23">
        <v>1701</v>
      </c>
      <c r="BP1706" s="3"/>
      <c r="BQ1706" s="3"/>
      <c r="BR1706" s="3"/>
      <c r="BS1706" s="3"/>
      <c r="BT1706" s="23">
        <v>1701</v>
      </c>
      <c r="BU1706" s="4">
        <f t="shared" si="104"/>
        <v>0</v>
      </c>
      <c r="BV1706" s="4">
        <f t="shared" si="105"/>
        <v>0</v>
      </c>
      <c r="BW1706" s="23"/>
      <c r="BX1706" s="4">
        <f t="shared" si="106"/>
        <v>1</v>
      </c>
      <c r="BY1706" s="4">
        <f t="shared" si="107"/>
        <v>1</v>
      </c>
    </row>
    <row r="1707" spans="1:77">
      <c r="A1707" s="23">
        <v>1702</v>
      </c>
      <c r="BP1707" s="3"/>
      <c r="BQ1707" s="3"/>
      <c r="BR1707" s="3"/>
      <c r="BS1707" s="3"/>
      <c r="BT1707" s="23">
        <v>1702</v>
      </c>
      <c r="BU1707" s="4">
        <f t="shared" si="104"/>
        <v>0</v>
      </c>
      <c r="BV1707" s="4">
        <f t="shared" si="105"/>
        <v>0</v>
      </c>
      <c r="BW1707" s="23"/>
      <c r="BX1707" s="4">
        <f t="shared" si="106"/>
        <v>1</v>
      </c>
      <c r="BY1707" s="4">
        <f t="shared" si="107"/>
        <v>1</v>
      </c>
    </row>
    <row r="1708" spans="1:77">
      <c r="A1708" s="23">
        <v>1703</v>
      </c>
      <c r="BP1708" s="3"/>
      <c r="BQ1708" s="3"/>
      <c r="BR1708" s="3"/>
      <c r="BS1708" s="3"/>
      <c r="BT1708" s="23">
        <v>1703</v>
      </c>
      <c r="BU1708" s="4">
        <f t="shared" si="104"/>
        <v>0</v>
      </c>
      <c r="BV1708" s="4">
        <f t="shared" si="105"/>
        <v>0</v>
      </c>
      <c r="BW1708" s="23"/>
      <c r="BX1708" s="4">
        <f t="shared" si="106"/>
        <v>1</v>
      </c>
      <c r="BY1708" s="4">
        <f t="shared" si="107"/>
        <v>1</v>
      </c>
    </row>
    <row r="1709" spans="1:77">
      <c r="A1709" s="23">
        <v>1704</v>
      </c>
      <c r="BP1709" s="3"/>
      <c r="BQ1709" s="3"/>
      <c r="BR1709" s="3"/>
      <c r="BS1709" s="3"/>
      <c r="BT1709" s="23">
        <v>1704</v>
      </c>
      <c r="BU1709" s="4">
        <f t="shared" si="104"/>
        <v>0</v>
      </c>
      <c r="BV1709" s="4">
        <f t="shared" si="105"/>
        <v>0</v>
      </c>
      <c r="BW1709" s="23"/>
      <c r="BX1709" s="4">
        <f t="shared" si="106"/>
        <v>1</v>
      </c>
      <c r="BY1709" s="4">
        <f t="shared" si="107"/>
        <v>1</v>
      </c>
    </row>
    <row r="1710" spans="1:77">
      <c r="A1710" s="23">
        <v>1705</v>
      </c>
      <c r="BP1710" s="3"/>
      <c r="BQ1710" s="3"/>
      <c r="BR1710" s="3"/>
      <c r="BS1710" s="3"/>
      <c r="BT1710" s="23">
        <v>1705</v>
      </c>
      <c r="BU1710" s="4">
        <f t="shared" si="104"/>
        <v>0</v>
      </c>
      <c r="BV1710" s="4">
        <f t="shared" si="105"/>
        <v>0</v>
      </c>
      <c r="BW1710" s="23"/>
      <c r="BX1710" s="4">
        <f t="shared" si="106"/>
        <v>1</v>
      </c>
      <c r="BY1710" s="4">
        <f t="shared" si="107"/>
        <v>1</v>
      </c>
    </row>
    <row r="1711" spans="1:77">
      <c r="A1711" s="23">
        <v>1706</v>
      </c>
      <c r="BP1711" s="3"/>
      <c r="BQ1711" s="3"/>
      <c r="BR1711" s="3"/>
      <c r="BS1711" s="3"/>
      <c r="BT1711" s="23">
        <v>1706</v>
      </c>
      <c r="BU1711" s="4">
        <f t="shared" si="104"/>
        <v>0</v>
      </c>
      <c r="BV1711" s="4">
        <f t="shared" si="105"/>
        <v>0</v>
      </c>
      <c r="BW1711" s="23"/>
      <c r="BX1711" s="4">
        <f t="shared" si="106"/>
        <v>1</v>
      </c>
      <c r="BY1711" s="4">
        <f t="shared" si="107"/>
        <v>1</v>
      </c>
    </row>
    <row r="1712" spans="1:77">
      <c r="A1712" s="23">
        <v>1707</v>
      </c>
      <c r="BP1712" s="3"/>
      <c r="BQ1712" s="3"/>
      <c r="BR1712" s="3"/>
      <c r="BS1712" s="3"/>
      <c r="BT1712" s="23">
        <v>1707</v>
      </c>
      <c r="BU1712" s="4">
        <f t="shared" si="104"/>
        <v>0</v>
      </c>
      <c r="BV1712" s="4">
        <f t="shared" si="105"/>
        <v>0</v>
      </c>
      <c r="BW1712" s="23"/>
      <c r="BX1712" s="4">
        <f t="shared" si="106"/>
        <v>1</v>
      </c>
      <c r="BY1712" s="4">
        <f t="shared" si="107"/>
        <v>1</v>
      </c>
    </row>
    <row r="1713" spans="1:77">
      <c r="A1713" s="23">
        <v>1708</v>
      </c>
      <c r="BP1713" s="3"/>
      <c r="BQ1713" s="3"/>
      <c r="BR1713" s="3"/>
      <c r="BS1713" s="3"/>
      <c r="BT1713" s="23">
        <v>1708</v>
      </c>
      <c r="BU1713" s="4">
        <f t="shared" si="104"/>
        <v>0</v>
      </c>
      <c r="BV1713" s="4">
        <f t="shared" si="105"/>
        <v>0</v>
      </c>
      <c r="BW1713" s="23"/>
      <c r="BX1713" s="4">
        <f t="shared" si="106"/>
        <v>1</v>
      </c>
      <c r="BY1713" s="4">
        <f t="shared" si="107"/>
        <v>1</v>
      </c>
    </row>
    <row r="1714" spans="1:77">
      <c r="A1714" s="23">
        <v>1709</v>
      </c>
      <c r="BP1714" s="3"/>
      <c r="BQ1714" s="3"/>
      <c r="BR1714" s="3"/>
      <c r="BS1714" s="3"/>
      <c r="BT1714" s="23">
        <v>1709</v>
      </c>
      <c r="BU1714" s="4">
        <f t="shared" si="104"/>
        <v>0</v>
      </c>
      <c r="BV1714" s="4">
        <f t="shared" si="105"/>
        <v>0</v>
      </c>
      <c r="BW1714" s="23"/>
      <c r="BX1714" s="4">
        <f t="shared" si="106"/>
        <v>1</v>
      </c>
      <c r="BY1714" s="4">
        <f t="shared" si="107"/>
        <v>1</v>
      </c>
    </row>
    <row r="1715" spans="1:77">
      <c r="A1715" s="23">
        <v>1710</v>
      </c>
      <c r="BP1715" s="3"/>
      <c r="BQ1715" s="3"/>
      <c r="BR1715" s="3"/>
      <c r="BS1715" s="3"/>
      <c r="BT1715" s="23">
        <v>1710</v>
      </c>
      <c r="BU1715" s="4">
        <f t="shared" si="104"/>
        <v>0</v>
      </c>
      <c r="BV1715" s="4">
        <f t="shared" si="105"/>
        <v>0</v>
      </c>
      <c r="BW1715" s="23"/>
      <c r="BX1715" s="4">
        <f t="shared" si="106"/>
        <v>1</v>
      </c>
      <c r="BY1715" s="4">
        <f t="shared" si="107"/>
        <v>1</v>
      </c>
    </row>
    <row r="1716" spans="1:77">
      <c r="A1716" s="23">
        <v>1711</v>
      </c>
      <c r="BP1716" s="3"/>
      <c r="BQ1716" s="3"/>
      <c r="BR1716" s="3"/>
      <c r="BS1716" s="3"/>
      <c r="BT1716" s="23">
        <v>1711</v>
      </c>
      <c r="BU1716" s="4">
        <f t="shared" si="104"/>
        <v>0</v>
      </c>
      <c r="BV1716" s="4">
        <f t="shared" si="105"/>
        <v>0</v>
      </c>
      <c r="BW1716" s="23"/>
      <c r="BX1716" s="4">
        <f t="shared" si="106"/>
        <v>1</v>
      </c>
      <c r="BY1716" s="4">
        <f t="shared" si="107"/>
        <v>1</v>
      </c>
    </row>
    <row r="1717" spans="1:77">
      <c r="A1717" s="23">
        <v>1712</v>
      </c>
      <c r="BP1717" s="3"/>
      <c r="BQ1717" s="3"/>
      <c r="BR1717" s="3"/>
      <c r="BS1717" s="3"/>
      <c r="BT1717" s="23">
        <v>1712</v>
      </c>
      <c r="BU1717" s="4">
        <f t="shared" si="104"/>
        <v>0</v>
      </c>
      <c r="BV1717" s="4">
        <f t="shared" si="105"/>
        <v>0</v>
      </c>
      <c r="BW1717" s="23"/>
      <c r="BX1717" s="4">
        <f t="shared" si="106"/>
        <v>1</v>
      </c>
      <c r="BY1717" s="4">
        <f t="shared" si="107"/>
        <v>1</v>
      </c>
    </row>
    <row r="1718" spans="1:77">
      <c r="A1718" s="23">
        <v>1713</v>
      </c>
      <c r="BP1718" s="3"/>
      <c r="BQ1718" s="3"/>
      <c r="BR1718" s="3"/>
      <c r="BS1718" s="3"/>
      <c r="BT1718" s="23">
        <v>1713</v>
      </c>
      <c r="BU1718" s="4">
        <f t="shared" si="104"/>
        <v>0</v>
      </c>
      <c r="BV1718" s="4">
        <f t="shared" si="105"/>
        <v>0</v>
      </c>
      <c r="BW1718" s="23"/>
      <c r="BX1718" s="4">
        <f t="shared" si="106"/>
        <v>1</v>
      </c>
      <c r="BY1718" s="4">
        <f t="shared" si="107"/>
        <v>1</v>
      </c>
    </row>
    <row r="1719" spans="1:77">
      <c r="A1719" s="23">
        <v>1714</v>
      </c>
      <c r="BP1719" s="3"/>
      <c r="BQ1719" s="3"/>
      <c r="BR1719" s="3"/>
      <c r="BS1719" s="3"/>
      <c r="BT1719" s="23">
        <v>1714</v>
      </c>
      <c r="BU1719" s="4">
        <f t="shared" si="104"/>
        <v>0</v>
      </c>
      <c r="BV1719" s="4">
        <f t="shared" si="105"/>
        <v>0</v>
      </c>
      <c r="BW1719" s="23"/>
      <c r="BX1719" s="4">
        <f t="shared" si="106"/>
        <v>1</v>
      </c>
      <c r="BY1719" s="4">
        <f t="shared" si="107"/>
        <v>1</v>
      </c>
    </row>
    <row r="1720" spans="1:77">
      <c r="A1720" s="23">
        <v>1715</v>
      </c>
      <c r="BP1720" s="3"/>
      <c r="BQ1720" s="3"/>
      <c r="BR1720" s="3"/>
      <c r="BS1720" s="3"/>
      <c r="BT1720" s="23">
        <v>1715</v>
      </c>
      <c r="BU1720" s="4">
        <f t="shared" si="104"/>
        <v>0</v>
      </c>
      <c r="BV1720" s="4">
        <f t="shared" si="105"/>
        <v>0</v>
      </c>
      <c r="BW1720" s="23"/>
      <c r="BX1720" s="4">
        <f t="shared" si="106"/>
        <v>1</v>
      </c>
      <c r="BY1720" s="4">
        <f t="shared" si="107"/>
        <v>1</v>
      </c>
    </row>
    <row r="1721" spans="1:77">
      <c r="A1721" s="23">
        <v>1716</v>
      </c>
      <c r="BP1721" s="3"/>
      <c r="BQ1721" s="3"/>
      <c r="BR1721" s="3"/>
      <c r="BS1721" s="3"/>
      <c r="BT1721" s="23">
        <v>1716</v>
      </c>
      <c r="BU1721" s="4">
        <f t="shared" si="104"/>
        <v>0</v>
      </c>
      <c r="BV1721" s="4">
        <f t="shared" si="105"/>
        <v>0</v>
      </c>
      <c r="BW1721" s="23"/>
      <c r="BX1721" s="4">
        <f t="shared" si="106"/>
        <v>1</v>
      </c>
      <c r="BY1721" s="4">
        <f t="shared" si="107"/>
        <v>1</v>
      </c>
    </row>
    <row r="1722" spans="1:77">
      <c r="A1722" s="23">
        <v>1717</v>
      </c>
      <c r="BP1722" s="3"/>
      <c r="BQ1722" s="3"/>
      <c r="BR1722" s="3"/>
      <c r="BS1722" s="3"/>
      <c r="BT1722" s="23">
        <v>1717</v>
      </c>
      <c r="BU1722" s="4">
        <f t="shared" si="104"/>
        <v>0</v>
      </c>
      <c r="BV1722" s="4">
        <f t="shared" si="105"/>
        <v>0</v>
      </c>
      <c r="BW1722" s="23"/>
      <c r="BX1722" s="4">
        <f t="shared" si="106"/>
        <v>1</v>
      </c>
      <c r="BY1722" s="4">
        <f t="shared" si="107"/>
        <v>1</v>
      </c>
    </row>
    <row r="1723" spans="1:77">
      <c r="A1723" s="23">
        <v>1718</v>
      </c>
      <c r="BP1723" s="3"/>
      <c r="BQ1723" s="3"/>
      <c r="BR1723" s="3"/>
      <c r="BS1723" s="3"/>
      <c r="BT1723" s="23">
        <v>1718</v>
      </c>
      <c r="BU1723" s="4">
        <f t="shared" si="104"/>
        <v>0</v>
      </c>
      <c r="BV1723" s="4">
        <f t="shared" si="105"/>
        <v>0</v>
      </c>
      <c r="BW1723" s="23"/>
      <c r="BX1723" s="4">
        <f t="shared" si="106"/>
        <v>1</v>
      </c>
      <c r="BY1723" s="4">
        <f t="shared" si="107"/>
        <v>1</v>
      </c>
    </row>
    <row r="1724" spans="1:77">
      <c r="A1724" s="23">
        <v>1719</v>
      </c>
      <c r="BP1724" s="3"/>
      <c r="BQ1724" s="3"/>
      <c r="BR1724" s="3"/>
      <c r="BS1724" s="3"/>
      <c r="BT1724" s="23">
        <v>1719</v>
      </c>
      <c r="BU1724" s="4">
        <f t="shared" si="104"/>
        <v>0</v>
      </c>
      <c r="BV1724" s="4">
        <f t="shared" si="105"/>
        <v>0</v>
      </c>
      <c r="BW1724" s="23"/>
      <c r="BX1724" s="4">
        <f t="shared" si="106"/>
        <v>1</v>
      </c>
      <c r="BY1724" s="4">
        <f t="shared" si="107"/>
        <v>1</v>
      </c>
    </row>
    <row r="1725" spans="1:77">
      <c r="A1725" s="23">
        <v>1720</v>
      </c>
      <c r="BP1725" s="3"/>
      <c r="BQ1725" s="3"/>
      <c r="BR1725" s="3"/>
      <c r="BS1725" s="3"/>
      <c r="BT1725" s="23">
        <v>1720</v>
      </c>
      <c r="BU1725" s="4">
        <f t="shared" si="104"/>
        <v>0</v>
      </c>
      <c r="BV1725" s="4">
        <f t="shared" si="105"/>
        <v>0</v>
      </c>
      <c r="BW1725" s="23"/>
      <c r="BX1725" s="4">
        <f t="shared" si="106"/>
        <v>1</v>
      </c>
      <c r="BY1725" s="4">
        <f t="shared" si="107"/>
        <v>1</v>
      </c>
    </row>
    <row r="1726" spans="1:77">
      <c r="A1726" s="23">
        <v>1721</v>
      </c>
      <c r="BP1726" s="3"/>
      <c r="BQ1726" s="3"/>
      <c r="BR1726" s="3"/>
      <c r="BS1726" s="3"/>
      <c r="BT1726" s="23">
        <v>1721</v>
      </c>
      <c r="BU1726" s="4">
        <f t="shared" si="104"/>
        <v>0</v>
      </c>
      <c r="BV1726" s="4">
        <f t="shared" si="105"/>
        <v>0</v>
      </c>
      <c r="BW1726" s="23"/>
      <c r="BX1726" s="4">
        <f t="shared" si="106"/>
        <v>1</v>
      </c>
      <c r="BY1726" s="4">
        <f t="shared" si="107"/>
        <v>1</v>
      </c>
    </row>
    <row r="1727" spans="1:77">
      <c r="A1727" s="23">
        <v>1722</v>
      </c>
      <c r="BP1727" s="3"/>
      <c r="BQ1727" s="3"/>
      <c r="BR1727" s="3"/>
      <c r="BS1727" s="3"/>
      <c r="BT1727" s="23">
        <v>1722</v>
      </c>
      <c r="BU1727" s="4">
        <f t="shared" si="104"/>
        <v>0</v>
      </c>
      <c r="BV1727" s="4">
        <f t="shared" si="105"/>
        <v>0</v>
      </c>
      <c r="BW1727" s="23"/>
      <c r="BX1727" s="4">
        <f t="shared" si="106"/>
        <v>1</v>
      </c>
      <c r="BY1727" s="4">
        <f t="shared" si="107"/>
        <v>1</v>
      </c>
    </row>
    <row r="1728" spans="1:77">
      <c r="A1728" s="23">
        <v>1723</v>
      </c>
      <c r="BP1728" s="3"/>
      <c r="BQ1728" s="3"/>
      <c r="BR1728" s="3"/>
      <c r="BS1728" s="3"/>
      <c r="BT1728" s="23">
        <v>1723</v>
      </c>
      <c r="BU1728" s="4">
        <f t="shared" si="104"/>
        <v>0</v>
      </c>
      <c r="BV1728" s="4">
        <f t="shared" si="105"/>
        <v>0</v>
      </c>
      <c r="BW1728" s="23"/>
      <c r="BX1728" s="4">
        <f t="shared" si="106"/>
        <v>1</v>
      </c>
      <c r="BY1728" s="4">
        <f t="shared" si="107"/>
        <v>1</v>
      </c>
    </row>
    <row r="1729" spans="1:77">
      <c r="A1729" s="23">
        <v>1724</v>
      </c>
      <c r="BP1729" s="3"/>
      <c r="BQ1729" s="3"/>
      <c r="BR1729" s="3"/>
      <c r="BS1729" s="3"/>
      <c r="BT1729" s="23">
        <v>1724</v>
      </c>
      <c r="BU1729" s="4">
        <f t="shared" si="104"/>
        <v>0</v>
      </c>
      <c r="BV1729" s="4">
        <f t="shared" si="105"/>
        <v>0</v>
      </c>
      <c r="BW1729" s="23"/>
      <c r="BX1729" s="4">
        <f t="shared" si="106"/>
        <v>1</v>
      </c>
      <c r="BY1729" s="4">
        <f t="shared" si="107"/>
        <v>1</v>
      </c>
    </row>
    <row r="1730" spans="1:77">
      <c r="A1730" s="23">
        <v>1725</v>
      </c>
      <c r="BP1730" s="3"/>
      <c r="BQ1730" s="3"/>
      <c r="BR1730" s="3"/>
      <c r="BS1730" s="3"/>
      <c r="BT1730" s="23">
        <v>1725</v>
      </c>
      <c r="BU1730" s="4">
        <f t="shared" si="104"/>
        <v>0</v>
      </c>
      <c r="BV1730" s="4">
        <f t="shared" si="105"/>
        <v>0</v>
      </c>
      <c r="BW1730" s="23"/>
      <c r="BX1730" s="4">
        <f t="shared" si="106"/>
        <v>1</v>
      </c>
      <c r="BY1730" s="4">
        <f t="shared" si="107"/>
        <v>1</v>
      </c>
    </row>
    <row r="1731" spans="1:77">
      <c r="A1731" s="23">
        <v>1726</v>
      </c>
      <c r="BP1731" s="3"/>
      <c r="BQ1731" s="3"/>
      <c r="BR1731" s="3"/>
      <c r="BS1731" s="3"/>
      <c r="BT1731" s="23">
        <v>1726</v>
      </c>
      <c r="BU1731" s="4">
        <f t="shared" si="104"/>
        <v>0</v>
      </c>
      <c r="BV1731" s="4">
        <f t="shared" si="105"/>
        <v>0</v>
      </c>
      <c r="BW1731" s="23"/>
      <c r="BX1731" s="4">
        <f t="shared" si="106"/>
        <v>1</v>
      </c>
      <c r="BY1731" s="4">
        <f t="shared" si="107"/>
        <v>1</v>
      </c>
    </row>
    <row r="1732" spans="1:77">
      <c r="A1732" s="23">
        <v>1727</v>
      </c>
      <c r="BP1732" s="3"/>
      <c r="BQ1732" s="3"/>
      <c r="BR1732" s="3"/>
      <c r="BS1732" s="3"/>
      <c r="BT1732" s="23">
        <v>1727</v>
      </c>
      <c r="BU1732" s="4">
        <f t="shared" si="104"/>
        <v>0</v>
      </c>
      <c r="BV1732" s="4">
        <f t="shared" si="105"/>
        <v>0</v>
      </c>
      <c r="BW1732" s="23"/>
      <c r="BX1732" s="4">
        <f t="shared" si="106"/>
        <v>1</v>
      </c>
      <c r="BY1732" s="4">
        <f t="shared" si="107"/>
        <v>1</v>
      </c>
    </row>
    <row r="1733" spans="1:77">
      <c r="A1733" s="23">
        <v>1728</v>
      </c>
      <c r="BP1733" s="3"/>
      <c r="BQ1733" s="3"/>
      <c r="BR1733" s="3"/>
      <c r="BS1733" s="3"/>
      <c r="BT1733" s="23">
        <v>1728</v>
      </c>
      <c r="BU1733" s="4">
        <f t="shared" si="104"/>
        <v>0</v>
      </c>
      <c r="BV1733" s="4">
        <f t="shared" si="105"/>
        <v>0</v>
      </c>
      <c r="BW1733" s="23"/>
      <c r="BX1733" s="4">
        <f t="shared" si="106"/>
        <v>1</v>
      </c>
      <c r="BY1733" s="4">
        <f t="shared" si="107"/>
        <v>1</v>
      </c>
    </row>
    <row r="1734" spans="1:77">
      <c r="A1734" s="23">
        <v>1729</v>
      </c>
      <c r="BP1734" s="3"/>
      <c r="BQ1734" s="3"/>
      <c r="BR1734" s="3"/>
      <c r="BS1734" s="3"/>
      <c r="BT1734" s="23">
        <v>1729</v>
      </c>
      <c r="BU1734" s="4">
        <f t="shared" si="104"/>
        <v>0</v>
      </c>
      <c r="BV1734" s="4">
        <f t="shared" si="105"/>
        <v>0</v>
      </c>
      <c r="BW1734" s="23"/>
      <c r="BX1734" s="4">
        <f t="shared" si="106"/>
        <v>1</v>
      </c>
      <c r="BY1734" s="4">
        <f t="shared" si="107"/>
        <v>1</v>
      </c>
    </row>
    <row r="1735" spans="1:77">
      <c r="A1735" s="23">
        <v>1730</v>
      </c>
      <c r="BP1735" s="3"/>
      <c r="BQ1735" s="3"/>
      <c r="BR1735" s="3"/>
      <c r="BS1735" s="3"/>
      <c r="BT1735" s="23">
        <v>1730</v>
      </c>
      <c r="BU1735" s="4">
        <f t="shared" ref="BU1735:BU1798" si="108">BP1735*$BV$1-BQ1735</f>
        <v>0</v>
      </c>
      <c r="BV1735" s="4">
        <f t="shared" ref="BV1735:BV1798" si="109">BR1735*$BV$1-BS1735</f>
        <v>0</v>
      </c>
      <c r="BW1735" s="23"/>
      <c r="BX1735" s="4">
        <f t="shared" ref="BX1735:BX1798" si="110">IF(BU1735=MAX($BU1735:$BV1735),1,0)</f>
        <v>1</v>
      </c>
      <c r="BY1735" s="4">
        <f t="shared" ref="BY1735:BY1798" si="111">IF(BV1735=MAX($BU1735:$BV1735),1,0)</f>
        <v>1</v>
      </c>
    </row>
    <row r="1736" spans="1:77">
      <c r="A1736" s="23">
        <v>1731</v>
      </c>
      <c r="BP1736" s="3"/>
      <c r="BQ1736" s="3"/>
      <c r="BR1736" s="3"/>
      <c r="BS1736" s="3"/>
      <c r="BT1736" s="23">
        <v>1731</v>
      </c>
      <c r="BU1736" s="4">
        <f t="shared" si="108"/>
        <v>0</v>
      </c>
      <c r="BV1736" s="4">
        <f t="shared" si="109"/>
        <v>0</v>
      </c>
      <c r="BW1736" s="23"/>
      <c r="BX1736" s="4">
        <f t="shared" si="110"/>
        <v>1</v>
      </c>
      <c r="BY1736" s="4">
        <f t="shared" si="111"/>
        <v>1</v>
      </c>
    </row>
    <row r="1737" spans="1:77">
      <c r="A1737" s="23">
        <v>1732</v>
      </c>
      <c r="BP1737" s="3"/>
      <c r="BQ1737" s="3"/>
      <c r="BR1737" s="3"/>
      <c r="BS1737" s="3"/>
      <c r="BT1737" s="23">
        <v>1732</v>
      </c>
      <c r="BU1737" s="4">
        <f t="shared" si="108"/>
        <v>0</v>
      </c>
      <c r="BV1737" s="4">
        <f t="shared" si="109"/>
        <v>0</v>
      </c>
      <c r="BW1737" s="23"/>
      <c r="BX1737" s="4">
        <f t="shared" si="110"/>
        <v>1</v>
      </c>
      <c r="BY1737" s="4">
        <f t="shared" si="111"/>
        <v>1</v>
      </c>
    </row>
    <row r="1738" spans="1:77">
      <c r="A1738" s="23">
        <v>1733</v>
      </c>
      <c r="BP1738" s="3"/>
      <c r="BQ1738" s="3"/>
      <c r="BR1738" s="3"/>
      <c r="BS1738" s="3"/>
      <c r="BT1738" s="23">
        <v>1733</v>
      </c>
      <c r="BU1738" s="4">
        <f t="shared" si="108"/>
        <v>0</v>
      </c>
      <c r="BV1738" s="4">
        <f t="shared" si="109"/>
        <v>0</v>
      </c>
      <c r="BW1738" s="23"/>
      <c r="BX1738" s="4">
        <f t="shared" si="110"/>
        <v>1</v>
      </c>
      <c r="BY1738" s="4">
        <f t="shared" si="111"/>
        <v>1</v>
      </c>
    </row>
    <row r="1739" spans="1:77">
      <c r="A1739" s="23">
        <v>1734</v>
      </c>
      <c r="BP1739" s="3"/>
      <c r="BQ1739" s="3"/>
      <c r="BR1739" s="3"/>
      <c r="BS1739" s="3"/>
      <c r="BT1739" s="23">
        <v>1734</v>
      </c>
      <c r="BU1739" s="4">
        <f t="shared" si="108"/>
        <v>0</v>
      </c>
      <c r="BV1739" s="4">
        <f t="shared" si="109"/>
        <v>0</v>
      </c>
      <c r="BW1739" s="23"/>
      <c r="BX1739" s="4">
        <f t="shared" si="110"/>
        <v>1</v>
      </c>
      <c r="BY1739" s="4">
        <f t="shared" si="111"/>
        <v>1</v>
      </c>
    </row>
    <row r="1740" spans="1:77">
      <c r="A1740" s="23">
        <v>1735</v>
      </c>
      <c r="BP1740" s="3"/>
      <c r="BQ1740" s="3"/>
      <c r="BR1740" s="3"/>
      <c r="BS1740" s="3"/>
      <c r="BT1740" s="23">
        <v>1735</v>
      </c>
      <c r="BU1740" s="4">
        <f t="shared" si="108"/>
        <v>0</v>
      </c>
      <c r="BV1740" s="4">
        <f t="shared" si="109"/>
        <v>0</v>
      </c>
      <c r="BW1740" s="23"/>
      <c r="BX1740" s="4">
        <f t="shared" si="110"/>
        <v>1</v>
      </c>
      <c r="BY1740" s="4">
        <f t="shared" si="111"/>
        <v>1</v>
      </c>
    </row>
    <row r="1741" spans="1:77">
      <c r="A1741" s="23">
        <v>1736</v>
      </c>
      <c r="BP1741" s="3"/>
      <c r="BQ1741" s="3"/>
      <c r="BR1741" s="3"/>
      <c r="BS1741" s="3"/>
      <c r="BT1741" s="23">
        <v>1736</v>
      </c>
      <c r="BU1741" s="4">
        <f t="shared" si="108"/>
        <v>0</v>
      </c>
      <c r="BV1741" s="4">
        <f t="shared" si="109"/>
        <v>0</v>
      </c>
      <c r="BW1741" s="23"/>
      <c r="BX1741" s="4">
        <f t="shared" si="110"/>
        <v>1</v>
      </c>
      <c r="BY1741" s="4">
        <f t="shared" si="111"/>
        <v>1</v>
      </c>
    </row>
    <row r="1742" spans="1:77">
      <c r="A1742" s="23">
        <v>1737</v>
      </c>
      <c r="BP1742" s="3"/>
      <c r="BQ1742" s="3"/>
      <c r="BR1742" s="3"/>
      <c r="BS1742" s="3"/>
      <c r="BT1742" s="23">
        <v>1737</v>
      </c>
      <c r="BU1742" s="4">
        <f t="shared" si="108"/>
        <v>0</v>
      </c>
      <c r="BV1742" s="4">
        <f t="shared" si="109"/>
        <v>0</v>
      </c>
      <c r="BW1742" s="23"/>
      <c r="BX1742" s="4">
        <f t="shared" si="110"/>
        <v>1</v>
      </c>
      <c r="BY1742" s="4">
        <f t="shared" si="111"/>
        <v>1</v>
      </c>
    </row>
    <row r="1743" spans="1:77">
      <c r="A1743" s="23">
        <v>1738</v>
      </c>
      <c r="BP1743" s="3"/>
      <c r="BQ1743" s="3"/>
      <c r="BR1743" s="3"/>
      <c r="BS1743" s="3"/>
      <c r="BT1743" s="23">
        <v>1738</v>
      </c>
      <c r="BU1743" s="4">
        <f t="shared" si="108"/>
        <v>0</v>
      </c>
      <c r="BV1743" s="4">
        <f t="shared" si="109"/>
        <v>0</v>
      </c>
      <c r="BW1743" s="23"/>
      <c r="BX1743" s="4">
        <f t="shared" si="110"/>
        <v>1</v>
      </c>
      <c r="BY1743" s="4">
        <f t="shared" si="111"/>
        <v>1</v>
      </c>
    </row>
    <row r="1744" spans="1:77">
      <c r="A1744" s="23">
        <v>1739</v>
      </c>
      <c r="BP1744" s="3"/>
      <c r="BQ1744" s="3"/>
      <c r="BR1744" s="3"/>
      <c r="BS1744" s="3"/>
      <c r="BT1744" s="23">
        <v>1739</v>
      </c>
      <c r="BU1744" s="4">
        <f t="shared" si="108"/>
        <v>0</v>
      </c>
      <c r="BV1744" s="4">
        <f t="shared" si="109"/>
        <v>0</v>
      </c>
      <c r="BW1744" s="23"/>
      <c r="BX1744" s="4">
        <f t="shared" si="110"/>
        <v>1</v>
      </c>
      <c r="BY1744" s="4">
        <f t="shared" si="111"/>
        <v>1</v>
      </c>
    </row>
    <row r="1745" spans="1:77">
      <c r="A1745" s="23">
        <v>1740</v>
      </c>
      <c r="BP1745" s="3"/>
      <c r="BQ1745" s="3"/>
      <c r="BR1745" s="3"/>
      <c r="BS1745" s="3"/>
      <c r="BT1745" s="23">
        <v>1740</v>
      </c>
      <c r="BU1745" s="4">
        <f t="shared" si="108"/>
        <v>0</v>
      </c>
      <c r="BV1745" s="4">
        <f t="shared" si="109"/>
        <v>0</v>
      </c>
      <c r="BW1745" s="23"/>
      <c r="BX1745" s="4">
        <f t="shared" si="110"/>
        <v>1</v>
      </c>
      <c r="BY1745" s="4">
        <f t="shared" si="111"/>
        <v>1</v>
      </c>
    </row>
    <row r="1746" spans="1:77">
      <c r="A1746" s="23">
        <v>1741</v>
      </c>
      <c r="BP1746" s="3"/>
      <c r="BQ1746" s="3"/>
      <c r="BR1746" s="3"/>
      <c r="BS1746" s="3"/>
      <c r="BT1746" s="23">
        <v>1741</v>
      </c>
      <c r="BU1746" s="4">
        <f t="shared" si="108"/>
        <v>0</v>
      </c>
      <c r="BV1746" s="4">
        <f t="shared" si="109"/>
        <v>0</v>
      </c>
      <c r="BW1746" s="23"/>
      <c r="BX1746" s="4">
        <f t="shared" si="110"/>
        <v>1</v>
      </c>
      <c r="BY1746" s="4">
        <f t="shared" si="111"/>
        <v>1</v>
      </c>
    </row>
    <row r="1747" spans="1:77">
      <c r="A1747" s="23">
        <v>1742</v>
      </c>
      <c r="BP1747" s="3"/>
      <c r="BQ1747" s="3"/>
      <c r="BR1747" s="3"/>
      <c r="BS1747" s="3"/>
      <c r="BT1747" s="23">
        <v>1742</v>
      </c>
      <c r="BU1747" s="4">
        <f t="shared" si="108"/>
        <v>0</v>
      </c>
      <c r="BV1747" s="4">
        <f t="shared" si="109"/>
        <v>0</v>
      </c>
      <c r="BW1747" s="23"/>
      <c r="BX1747" s="4">
        <f t="shared" si="110"/>
        <v>1</v>
      </c>
      <c r="BY1747" s="4">
        <f t="shared" si="111"/>
        <v>1</v>
      </c>
    </row>
    <row r="1748" spans="1:77">
      <c r="A1748" s="23">
        <v>1743</v>
      </c>
      <c r="BP1748" s="3"/>
      <c r="BQ1748" s="3"/>
      <c r="BR1748" s="3"/>
      <c r="BS1748" s="3"/>
      <c r="BT1748" s="23">
        <v>1743</v>
      </c>
      <c r="BU1748" s="4">
        <f t="shared" si="108"/>
        <v>0</v>
      </c>
      <c r="BV1748" s="4">
        <f t="shared" si="109"/>
        <v>0</v>
      </c>
      <c r="BW1748" s="23"/>
      <c r="BX1748" s="4">
        <f t="shared" si="110"/>
        <v>1</v>
      </c>
      <c r="BY1748" s="4">
        <f t="shared" si="111"/>
        <v>1</v>
      </c>
    </row>
    <row r="1749" spans="1:77">
      <c r="A1749" s="23">
        <v>1744</v>
      </c>
      <c r="BP1749" s="3"/>
      <c r="BQ1749" s="3"/>
      <c r="BR1749" s="3"/>
      <c r="BS1749" s="3"/>
      <c r="BT1749" s="23">
        <v>1744</v>
      </c>
      <c r="BU1749" s="4">
        <f t="shared" si="108"/>
        <v>0</v>
      </c>
      <c r="BV1749" s="4">
        <f t="shared" si="109"/>
        <v>0</v>
      </c>
      <c r="BW1749" s="23"/>
      <c r="BX1749" s="4">
        <f t="shared" si="110"/>
        <v>1</v>
      </c>
      <c r="BY1749" s="4">
        <f t="shared" si="111"/>
        <v>1</v>
      </c>
    </row>
    <row r="1750" spans="1:77">
      <c r="A1750" s="23">
        <v>1745</v>
      </c>
      <c r="BP1750" s="3"/>
      <c r="BQ1750" s="3"/>
      <c r="BR1750" s="3"/>
      <c r="BS1750" s="3"/>
      <c r="BT1750" s="23">
        <v>1745</v>
      </c>
      <c r="BU1750" s="4">
        <f t="shared" si="108"/>
        <v>0</v>
      </c>
      <c r="BV1750" s="4">
        <f t="shared" si="109"/>
        <v>0</v>
      </c>
      <c r="BW1750" s="23"/>
      <c r="BX1750" s="4">
        <f t="shared" si="110"/>
        <v>1</v>
      </c>
      <c r="BY1750" s="4">
        <f t="shared" si="111"/>
        <v>1</v>
      </c>
    </row>
    <row r="1751" spans="1:77">
      <c r="A1751" s="23">
        <v>1746</v>
      </c>
      <c r="BP1751" s="3"/>
      <c r="BQ1751" s="3"/>
      <c r="BR1751" s="3"/>
      <c r="BS1751" s="3"/>
      <c r="BT1751" s="23">
        <v>1746</v>
      </c>
      <c r="BU1751" s="4">
        <f t="shared" si="108"/>
        <v>0</v>
      </c>
      <c r="BV1751" s="4">
        <f t="shared" si="109"/>
        <v>0</v>
      </c>
      <c r="BW1751" s="23"/>
      <c r="BX1751" s="4">
        <f t="shared" si="110"/>
        <v>1</v>
      </c>
      <c r="BY1751" s="4">
        <f t="shared" si="111"/>
        <v>1</v>
      </c>
    </row>
    <row r="1752" spans="1:77">
      <c r="A1752" s="23">
        <v>1747</v>
      </c>
      <c r="BP1752" s="3"/>
      <c r="BQ1752" s="3"/>
      <c r="BR1752" s="3"/>
      <c r="BS1752" s="3"/>
      <c r="BT1752" s="23">
        <v>1747</v>
      </c>
      <c r="BU1752" s="4">
        <f t="shared" si="108"/>
        <v>0</v>
      </c>
      <c r="BV1752" s="4">
        <f t="shared" si="109"/>
        <v>0</v>
      </c>
      <c r="BW1752" s="23"/>
      <c r="BX1752" s="4">
        <f t="shared" si="110"/>
        <v>1</v>
      </c>
      <c r="BY1752" s="4">
        <f t="shared" si="111"/>
        <v>1</v>
      </c>
    </row>
    <row r="1753" spans="1:77">
      <c r="A1753" s="23">
        <v>1748</v>
      </c>
      <c r="BP1753" s="3"/>
      <c r="BQ1753" s="3"/>
      <c r="BR1753" s="3"/>
      <c r="BS1753" s="3"/>
      <c r="BT1753" s="23">
        <v>1748</v>
      </c>
      <c r="BU1753" s="4">
        <f t="shared" si="108"/>
        <v>0</v>
      </c>
      <c r="BV1753" s="4">
        <f t="shared" si="109"/>
        <v>0</v>
      </c>
      <c r="BW1753" s="23"/>
      <c r="BX1753" s="4">
        <f t="shared" si="110"/>
        <v>1</v>
      </c>
      <c r="BY1753" s="4">
        <f t="shared" si="111"/>
        <v>1</v>
      </c>
    </row>
    <row r="1754" spans="1:77">
      <c r="A1754" s="23">
        <v>1749</v>
      </c>
      <c r="BP1754" s="3"/>
      <c r="BQ1754" s="3"/>
      <c r="BR1754" s="3"/>
      <c r="BS1754" s="3"/>
      <c r="BT1754" s="23">
        <v>1749</v>
      </c>
      <c r="BU1754" s="4">
        <f t="shared" si="108"/>
        <v>0</v>
      </c>
      <c r="BV1754" s="4">
        <f t="shared" si="109"/>
        <v>0</v>
      </c>
      <c r="BW1754" s="23"/>
      <c r="BX1754" s="4">
        <f t="shared" si="110"/>
        <v>1</v>
      </c>
      <c r="BY1754" s="4">
        <f t="shared" si="111"/>
        <v>1</v>
      </c>
    </row>
    <row r="1755" spans="1:77">
      <c r="A1755" s="23">
        <v>1750</v>
      </c>
      <c r="BP1755" s="3"/>
      <c r="BQ1755" s="3"/>
      <c r="BR1755" s="3"/>
      <c r="BS1755" s="3"/>
      <c r="BT1755" s="23">
        <v>1750</v>
      </c>
      <c r="BU1755" s="4">
        <f t="shared" si="108"/>
        <v>0</v>
      </c>
      <c r="BV1755" s="4">
        <f t="shared" si="109"/>
        <v>0</v>
      </c>
      <c r="BW1755" s="23"/>
      <c r="BX1755" s="4">
        <f t="shared" si="110"/>
        <v>1</v>
      </c>
      <c r="BY1755" s="4">
        <f t="shared" si="111"/>
        <v>1</v>
      </c>
    </row>
    <row r="1756" spans="1:77">
      <c r="A1756" s="23">
        <v>1751</v>
      </c>
      <c r="BP1756" s="3"/>
      <c r="BQ1756" s="3"/>
      <c r="BR1756" s="3"/>
      <c r="BS1756" s="3"/>
      <c r="BT1756" s="23">
        <v>1751</v>
      </c>
      <c r="BU1756" s="4">
        <f t="shared" si="108"/>
        <v>0</v>
      </c>
      <c r="BV1756" s="4">
        <f t="shared" si="109"/>
        <v>0</v>
      </c>
      <c r="BW1756" s="23"/>
      <c r="BX1756" s="4">
        <f t="shared" si="110"/>
        <v>1</v>
      </c>
      <c r="BY1756" s="4">
        <f t="shared" si="111"/>
        <v>1</v>
      </c>
    </row>
    <row r="1757" spans="1:77">
      <c r="A1757" s="23">
        <v>1752</v>
      </c>
      <c r="BP1757" s="3"/>
      <c r="BQ1757" s="3"/>
      <c r="BR1757" s="3"/>
      <c r="BS1757" s="3"/>
      <c r="BT1757" s="23">
        <v>1752</v>
      </c>
      <c r="BU1757" s="4">
        <f t="shared" si="108"/>
        <v>0</v>
      </c>
      <c r="BV1757" s="4">
        <f t="shared" si="109"/>
        <v>0</v>
      </c>
      <c r="BW1757" s="23"/>
      <c r="BX1757" s="4">
        <f t="shared" si="110"/>
        <v>1</v>
      </c>
      <c r="BY1757" s="4">
        <f t="shared" si="111"/>
        <v>1</v>
      </c>
    </row>
    <row r="1758" spans="1:77">
      <c r="A1758" s="23">
        <v>1753</v>
      </c>
      <c r="BP1758" s="3"/>
      <c r="BQ1758" s="3"/>
      <c r="BR1758" s="3"/>
      <c r="BS1758" s="3"/>
      <c r="BT1758" s="23">
        <v>1753</v>
      </c>
      <c r="BU1758" s="4">
        <f t="shared" si="108"/>
        <v>0</v>
      </c>
      <c r="BV1758" s="4">
        <f t="shared" si="109"/>
        <v>0</v>
      </c>
      <c r="BW1758" s="23"/>
      <c r="BX1758" s="4">
        <f t="shared" si="110"/>
        <v>1</v>
      </c>
      <c r="BY1758" s="4">
        <f t="shared" si="111"/>
        <v>1</v>
      </c>
    </row>
    <row r="1759" spans="1:77">
      <c r="A1759" s="23">
        <v>1754</v>
      </c>
      <c r="BP1759" s="3"/>
      <c r="BQ1759" s="3"/>
      <c r="BR1759" s="3"/>
      <c r="BS1759" s="3"/>
      <c r="BT1759" s="23">
        <v>1754</v>
      </c>
      <c r="BU1759" s="4">
        <f t="shared" si="108"/>
        <v>0</v>
      </c>
      <c r="BV1759" s="4">
        <f t="shared" si="109"/>
        <v>0</v>
      </c>
      <c r="BW1759" s="23"/>
      <c r="BX1759" s="4">
        <f t="shared" si="110"/>
        <v>1</v>
      </c>
      <c r="BY1759" s="4">
        <f t="shared" si="111"/>
        <v>1</v>
      </c>
    </row>
    <row r="1760" spans="1:77">
      <c r="A1760" s="23">
        <v>1755</v>
      </c>
      <c r="BP1760" s="3"/>
      <c r="BQ1760" s="3"/>
      <c r="BR1760" s="3"/>
      <c r="BS1760" s="3"/>
      <c r="BT1760" s="23">
        <v>1755</v>
      </c>
      <c r="BU1760" s="4">
        <f t="shared" si="108"/>
        <v>0</v>
      </c>
      <c r="BV1760" s="4">
        <f t="shared" si="109"/>
        <v>0</v>
      </c>
      <c r="BW1760" s="23"/>
      <c r="BX1760" s="4">
        <f t="shared" si="110"/>
        <v>1</v>
      </c>
      <c r="BY1760" s="4">
        <f t="shared" si="111"/>
        <v>1</v>
      </c>
    </row>
    <row r="1761" spans="1:77">
      <c r="A1761" s="23">
        <v>1756</v>
      </c>
      <c r="BP1761" s="3"/>
      <c r="BQ1761" s="3"/>
      <c r="BR1761" s="3"/>
      <c r="BS1761" s="3"/>
      <c r="BT1761" s="23">
        <v>1756</v>
      </c>
      <c r="BU1761" s="4">
        <f t="shared" si="108"/>
        <v>0</v>
      </c>
      <c r="BV1761" s="4">
        <f t="shared" si="109"/>
        <v>0</v>
      </c>
      <c r="BW1761" s="23"/>
      <c r="BX1761" s="4">
        <f t="shared" si="110"/>
        <v>1</v>
      </c>
      <c r="BY1761" s="4">
        <f t="shared" si="111"/>
        <v>1</v>
      </c>
    </row>
    <row r="1762" spans="1:77">
      <c r="A1762" s="23">
        <v>1757</v>
      </c>
      <c r="BP1762" s="3"/>
      <c r="BQ1762" s="3"/>
      <c r="BR1762" s="3"/>
      <c r="BS1762" s="3"/>
      <c r="BT1762" s="23">
        <v>1757</v>
      </c>
      <c r="BU1762" s="4">
        <f t="shared" si="108"/>
        <v>0</v>
      </c>
      <c r="BV1762" s="4">
        <f t="shared" si="109"/>
        <v>0</v>
      </c>
      <c r="BW1762" s="23"/>
      <c r="BX1762" s="4">
        <f t="shared" si="110"/>
        <v>1</v>
      </c>
      <c r="BY1762" s="4">
        <f t="shared" si="111"/>
        <v>1</v>
      </c>
    </row>
    <row r="1763" spans="1:77">
      <c r="A1763" s="23">
        <v>1758</v>
      </c>
      <c r="BP1763" s="3"/>
      <c r="BQ1763" s="3"/>
      <c r="BR1763" s="3"/>
      <c r="BS1763" s="3"/>
      <c r="BT1763" s="23">
        <v>1758</v>
      </c>
      <c r="BU1763" s="4">
        <f t="shared" si="108"/>
        <v>0</v>
      </c>
      <c r="BV1763" s="4">
        <f t="shared" si="109"/>
        <v>0</v>
      </c>
      <c r="BW1763" s="23"/>
      <c r="BX1763" s="4">
        <f t="shared" si="110"/>
        <v>1</v>
      </c>
      <c r="BY1763" s="4">
        <f t="shared" si="111"/>
        <v>1</v>
      </c>
    </row>
    <row r="1764" spans="1:77">
      <c r="A1764" s="23">
        <v>1759</v>
      </c>
      <c r="BP1764" s="3"/>
      <c r="BQ1764" s="3"/>
      <c r="BR1764" s="3"/>
      <c r="BS1764" s="3"/>
      <c r="BT1764" s="23">
        <v>1759</v>
      </c>
      <c r="BU1764" s="4">
        <f t="shared" si="108"/>
        <v>0</v>
      </c>
      <c r="BV1764" s="4">
        <f t="shared" si="109"/>
        <v>0</v>
      </c>
      <c r="BW1764" s="23"/>
      <c r="BX1764" s="4">
        <f t="shared" si="110"/>
        <v>1</v>
      </c>
      <c r="BY1764" s="4">
        <f t="shared" si="111"/>
        <v>1</v>
      </c>
    </row>
    <row r="1765" spans="1:77">
      <c r="A1765" s="23">
        <v>1760</v>
      </c>
      <c r="BP1765" s="3"/>
      <c r="BQ1765" s="3"/>
      <c r="BR1765" s="3"/>
      <c r="BS1765" s="3"/>
      <c r="BT1765" s="23">
        <v>1760</v>
      </c>
      <c r="BU1765" s="4">
        <f t="shared" si="108"/>
        <v>0</v>
      </c>
      <c r="BV1765" s="4">
        <f t="shared" si="109"/>
        <v>0</v>
      </c>
      <c r="BW1765" s="23"/>
      <c r="BX1765" s="4">
        <f t="shared" si="110"/>
        <v>1</v>
      </c>
      <c r="BY1765" s="4">
        <f t="shared" si="111"/>
        <v>1</v>
      </c>
    </row>
    <row r="1766" spans="1:77">
      <c r="A1766" s="23">
        <v>1761</v>
      </c>
      <c r="BP1766" s="3"/>
      <c r="BQ1766" s="3"/>
      <c r="BR1766" s="3"/>
      <c r="BS1766" s="3"/>
      <c r="BT1766" s="23">
        <v>1761</v>
      </c>
      <c r="BU1766" s="4">
        <f t="shared" si="108"/>
        <v>0</v>
      </c>
      <c r="BV1766" s="4">
        <f t="shared" si="109"/>
        <v>0</v>
      </c>
      <c r="BW1766" s="23"/>
      <c r="BX1766" s="4">
        <f t="shared" si="110"/>
        <v>1</v>
      </c>
      <c r="BY1766" s="4">
        <f t="shared" si="111"/>
        <v>1</v>
      </c>
    </row>
    <row r="1767" spans="1:77">
      <c r="A1767" s="23">
        <v>1762</v>
      </c>
      <c r="BP1767" s="3"/>
      <c r="BQ1767" s="3"/>
      <c r="BR1767" s="3"/>
      <c r="BS1767" s="3"/>
      <c r="BT1767" s="23">
        <v>1762</v>
      </c>
      <c r="BU1767" s="4">
        <f t="shared" si="108"/>
        <v>0</v>
      </c>
      <c r="BV1767" s="4">
        <f t="shared" si="109"/>
        <v>0</v>
      </c>
      <c r="BW1767" s="23"/>
      <c r="BX1767" s="4">
        <f t="shared" si="110"/>
        <v>1</v>
      </c>
      <c r="BY1767" s="4">
        <f t="shared" si="111"/>
        <v>1</v>
      </c>
    </row>
    <row r="1768" spans="1:77">
      <c r="A1768" s="23">
        <v>1763</v>
      </c>
      <c r="BP1768" s="3"/>
      <c r="BQ1768" s="3"/>
      <c r="BR1768" s="3"/>
      <c r="BS1768" s="3"/>
      <c r="BT1768" s="23">
        <v>1763</v>
      </c>
      <c r="BU1768" s="4">
        <f t="shared" si="108"/>
        <v>0</v>
      </c>
      <c r="BV1768" s="4">
        <f t="shared" si="109"/>
        <v>0</v>
      </c>
      <c r="BW1768" s="23"/>
      <c r="BX1768" s="4">
        <f t="shared" si="110"/>
        <v>1</v>
      </c>
      <c r="BY1768" s="4">
        <f t="shared" si="111"/>
        <v>1</v>
      </c>
    </row>
    <row r="1769" spans="1:77">
      <c r="A1769" s="23">
        <v>1764</v>
      </c>
      <c r="BP1769" s="3"/>
      <c r="BQ1769" s="3"/>
      <c r="BR1769" s="3"/>
      <c r="BS1769" s="3"/>
      <c r="BT1769" s="23">
        <v>1764</v>
      </c>
      <c r="BU1769" s="4">
        <f t="shared" si="108"/>
        <v>0</v>
      </c>
      <c r="BV1769" s="4">
        <f t="shared" si="109"/>
        <v>0</v>
      </c>
      <c r="BW1769" s="23"/>
      <c r="BX1769" s="4">
        <f t="shared" si="110"/>
        <v>1</v>
      </c>
      <c r="BY1769" s="4">
        <f t="shared" si="111"/>
        <v>1</v>
      </c>
    </row>
    <row r="1770" spans="1:77">
      <c r="A1770" s="23">
        <v>1765</v>
      </c>
      <c r="BP1770" s="3"/>
      <c r="BQ1770" s="3"/>
      <c r="BR1770" s="3"/>
      <c r="BS1770" s="3"/>
      <c r="BT1770" s="23">
        <v>1765</v>
      </c>
      <c r="BU1770" s="4">
        <f t="shared" si="108"/>
        <v>0</v>
      </c>
      <c r="BV1770" s="4">
        <f t="shared" si="109"/>
        <v>0</v>
      </c>
      <c r="BW1770" s="23"/>
      <c r="BX1770" s="4">
        <f t="shared" si="110"/>
        <v>1</v>
      </c>
      <c r="BY1770" s="4">
        <f t="shared" si="111"/>
        <v>1</v>
      </c>
    </row>
    <row r="1771" spans="1:77">
      <c r="A1771" s="23">
        <v>1766</v>
      </c>
      <c r="BP1771" s="3"/>
      <c r="BQ1771" s="3"/>
      <c r="BR1771" s="3"/>
      <c r="BS1771" s="3"/>
      <c r="BT1771" s="23">
        <v>1766</v>
      </c>
      <c r="BU1771" s="4">
        <f t="shared" si="108"/>
        <v>0</v>
      </c>
      <c r="BV1771" s="4">
        <f t="shared" si="109"/>
        <v>0</v>
      </c>
      <c r="BW1771" s="23"/>
      <c r="BX1771" s="4">
        <f t="shared" si="110"/>
        <v>1</v>
      </c>
      <c r="BY1771" s="4">
        <f t="shared" si="111"/>
        <v>1</v>
      </c>
    </row>
    <row r="1772" spans="1:77">
      <c r="A1772" s="23">
        <v>1767</v>
      </c>
      <c r="BP1772" s="3"/>
      <c r="BQ1772" s="3"/>
      <c r="BR1772" s="3"/>
      <c r="BS1772" s="3"/>
      <c r="BT1772" s="23">
        <v>1767</v>
      </c>
      <c r="BU1772" s="4">
        <f t="shared" si="108"/>
        <v>0</v>
      </c>
      <c r="BV1772" s="4">
        <f t="shared" si="109"/>
        <v>0</v>
      </c>
      <c r="BW1772" s="23"/>
      <c r="BX1772" s="4">
        <f t="shared" si="110"/>
        <v>1</v>
      </c>
      <c r="BY1772" s="4">
        <f t="shared" si="111"/>
        <v>1</v>
      </c>
    </row>
    <row r="1773" spans="1:77">
      <c r="A1773" s="23">
        <v>1768</v>
      </c>
      <c r="BP1773" s="3"/>
      <c r="BQ1773" s="3"/>
      <c r="BR1773" s="3"/>
      <c r="BS1773" s="3"/>
      <c r="BT1773" s="23">
        <v>1768</v>
      </c>
      <c r="BU1773" s="4">
        <f t="shared" si="108"/>
        <v>0</v>
      </c>
      <c r="BV1773" s="4">
        <f t="shared" si="109"/>
        <v>0</v>
      </c>
      <c r="BW1773" s="23"/>
      <c r="BX1773" s="4">
        <f t="shared" si="110"/>
        <v>1</v>
      </c>
      <c r="BY1773" s="4">
        <f t="shared" si="111"/>
        <v>1</v>
      </c>
    </row>
    <row r="1774" spans="1:77">
      <c r="A1774" s="23">
        <v>1769</v>
      </c>
      <c r="BP1774" s="3"/>
      <c r="BQ1774" s="3"/>
      <c r="BR1774" s="3"/>
      <c r="BS1774" s="3"/>
      <c r="BT1774" s="23">
        <v>1769</v>
      </c>
      <c r="BU1774" s="4">
        <f t="shared" si="108"/>
        <v>0</v>
      </c>
      <c r="BV1774" s="4">
        <f t="shared" si="109"/>
        <v>0</v>
      </c>
      <c r="BW1774" s="23"/>
      <c r="BX1774" s="4">
        <f t="shared" si="110"/>
        <v>1</v>
      </c>
      <c r="BY1774" s="4">
        <f t="shared" si="111"/>
        <v>1</v>
      </c>
    </row>
    <row r="1775" spans="1:77">
      <c r="A1775" s="23">
        <v>1770</v>
      </c>
      <c r="BP1775" s="3"/>
      <c r="BQ1775" s="3"/>
      <c r="BR1775" s="3"/>
      <c r="BS1775" s="3"/>
      <c r="BT1775" s="23">
        <v>1770</v>
      </c>
      <c r="BU1775" s="4">
        <f t="shared" si="108"/>
        <v>0</v>
      </c>
      <c r="BV1775" s="4">
        <f t="shared" si="109"/>
        <v>0</v>
      </c>
      <c r="BW1775" s="23"/>
      <c r="BX1775" s="4">
        <f t="shared" si="110"/>
        <v>1</v>
      </c>
      <c r="BY1775" s="4">
        <f t="shared" si="111"/>
        <v>1</v>
      </c>
    </row>
    <row r="1776" spans="1:77">
      <c r="A1776" s="23">
        <v>1771</v>
      </c>
      <c r="BP1776" s="3"/>
      <c r="BQ1776" s="3"/>
      <c r="BR1776" s="3"/>
      <c r="BS1776" s="3"/>
      <c r="BT1776" s="23">
        <v>1771</v>
      </c>
      <c r="BU1776" s="4">
        <f t="shared" si="108"/>
        <v>0</v>
      </c>
      <c r="BV1776" s="4">
        <f t="shared" si="109"/>
        <v>0</v>
      </c>
      <c r="BW1776" s="23"/>
      <c r="BX1776" s="4">
        <f t="shared" si="110"/>
        <v>1</v>
      </c>
      <c r="BY1776" s="4">
        <f t="shared" si="111"/>
        <v>1</v>
      </c>
    </row>
    <row r="1777" spans="1:77">
      <c r="A1777" s="23">
        <v>1772</v>
      </c>
      <c r="BP1777" s="3"/>
      <c r="BQ1777" s="3"/>
      <c r="BR1777" s="3"/>
      <c r="BS1777" s="3"/>
      <c r="BT1777" s="23">
        <v>1772</v>
      </c>
      <c r="BU1777" s="4">
        <f t="shared" si="108"/>
        <v>0</v>
      </c>
      <c r="BV1777" s="4">
        <f t="shared" si="109"/>
        <v>0</v>
      </c>
      <c r="BW1777" s="23"/>
      <c r="BX1777" s="4">
        <f t="shared" si="110"/>
        <v>1</v>
      </c>
      <c r="BY1777" s="4">
        <f t="shared" si="111"/>
        <v>1</v>
      </c>
    </row>
    <row r="1778" spans="1:77">
      <c r="A1778" s="23">
        <v>1773</v>
      </c>
      <c r="BP1778" s="3"/>
      <c r="BQ1778" s="3"/>
      <c r="BR1778" s="3"/>
      <c r="BS1778" s="3"/>
      <c r="BT1778" s="23">
        <v>1773</v>
      </c>
      <c r="BU1778" s="4">
        <f t="shared" si="108"/>
        <v>0</v>
      </c>
      <c r="BV1778" s="4">
        <f t="shared" si="109"/>
        <v>0</v>
      </c>
      <c r="BW1778" s="23"/>
      <c r="BX1778" s="4">
        <f t="shared" si="110"/>
        <v>1</v>
      </c>
      <c r="BY1778" s="4">
        <f t="shared" si="111"/>
        <v>1</v>
      </c>
    </row>
    <row r="1779" spans="1:77">
      <c r="A1779" s="23">
        <v>1774</v>
      </c>
      <c r="BP1779" s="3"/>
      <c r="BQ1779" s="3"/>
      <c r="BR1779" s="3"/>
      <c r="BS1779" s="3"/>
      <c r="BT1779" s="23">
        <v>1774</v>
      </c>
      <c r="BU1779" s="4">
        <f t="shared" si="108"/>
        <v>0</v>
      </c>
      <c r="BV1779" s="4">
        <f t="shared" si="109"/>
        <v>0</v>
      </c>
      <c r="BW1779" s="23"/>
      <c r="BX1779" s="4">
        <f t="shared" si="110"/>
        <v>1</v>
      </c>
      <c r="BY1779" s="4">
        <f t="shared" si="111"/>
        <v>1</v>
      </c>
    </row>
    <row r="1780" spans="1:77">
      <c r="A1780" s="23">
        <v>1775</v>
      </c>
      <c r="BP1780" s="3"/>
      <c r="BQ1780" s="3"/>
      <c r="BR1780" s="3"/>
      <c r="BS1780" s="3"/>
      <c r="BT1780" s="23">
        <v>1775</v>
      </c>
      <c r="BU1780" s="4">
        <f t="shared" si="108"/>
        <v>0</v>
      </c>
      <c r="BV1780" s="4">
        <f t="shared" si="109"/>
        <v>0</v>
      </c>
      <c r="BW1780" s="23"/>
      <c r="BX1780" s="4">
        <f t="shared" si="110"/>
        <v>1</v>
      </c>
      <c r="BY1780" s="4">
        <f t="shared" si="111"/>
        <v>1</v>
      </c>
    </row>
    <row r="1781" spans="1:77">
      <c r="A1781" s="23">
        <v>1776</v>
      </c>
      <c r="BP1781" s="3"/>
      <c r="BQ1781" s="3"/>
      <c r="BR1781" s="3"/>
      <c r="BS1781" s="3"/>
      <c r="BT1781" s="23">
        <v>1776</v>
      </c>
      <c r="BU1781" s="4">
        <f t="shared" si="108"/>
        <v>0</v>
      </c>
      <c r="BV1781" s="4">
        <f t="shared" si="109"/>
        <v>0</v>
      </c>
      <c r="BW1781" s="23"/>
      <c r="BX1781" s="4">
        <f t="shared" si="110"/>
        <v>1</v>
      </c>
      <c r="BY1781" s="4">
        <f t="shared" si="111"/>
        <v>1</v>
      </c>
    </row>
    <row r="1782" spans="1:77">
      <c r="A1782" s="23">
        <v>1777</v>
      </c>
      <c r="BP1782" s="3"/>
      <c r="BQ1782" s="3"/>
      <c r="BR1782" s="3"/>
      <c r="BS1782" s="3"/>
      <c r="BT1782" s="23">
        <v>1777</v>
      </c>
      <c r="BU1782" s="4">
        <f t="shared" si="108"/>
        <v>0</v>
      </c>
      <c r="BV1782" s="4">
        <f t="shared" si="109"/>
        <v>0</v>
      </c>
      <c r="BW1782" s="23"/>
      <c r="BX1782" s="4">
        <f t="shared" si="110"/>
        <v>1</v>
      </c>
      <c r="BY1782" s="4">
        <f t="shared" si="111"/>
        <v>1</v>
      </c>
    </row>
    <row r="1783" spans="1:77">
      <c r="A1783" s="23">
        <v>1778</v>
      </c>
      <c r="BP1783" s="3"/>
      <c r="BQ1783" s="3"/>
      <c r="BR1783" s="3"/>
      <c r="BS1783" s="3"/>
      <c r="BT1783" s="23">
        <v>1778</v>
      </c>
      <c r="BU1783" s="4">
        <f t="shared" si="108"/>
        <v>0</v>
      </c>
      <c r="BV1783" s="4">
        <f t="shared" si="109"/>
        <v>0</v>
      </c>
      <c r="BW1783" s="23"/>
      <c r="BX1783" s="4">
        <f t="shared" si="110"/>
        <v>1</v>
      </c>
      <c r="BY1783" s="4">
        <f t="shared" si="111"/>
        <v>1</v>
      </c>
    </row>
    <row r="1784" spans="1:77">
      <c r="A1784" s="23">
        <v>1779</v>
      </c>
      <c r="BP1784" s="3"/>
      <c r="BQ1784" s="3"/>
      <c r="BR1784" s="3"/>
      <c r="BS1784" s="3"/>
      <c r="BT1784" s="23">
        <v>1779</v>
      </c>
      <c r="BU1784" s="4">
        <f t="shared" si="108"/>
        <v>0</v>
      </c>
      <c r="BV1784" s="4">
        <f t="shared" si="109"/>
        <v>0</v>
      </c>
      <c r="BW1784" s="23"/>
      <c r="BX1784" s="4">
        <f t="shared" si="110"/>
        <v>1</v>
      </c>
      <c r="BY1784" s="4">
        <f t="shared" si="111"/>
        <v>1</v>
      </c>
    </row>
    <row r="1785" spans="1:77">
      <c r="A1785" s="23">
        <v>1780</v>
      </c>
      <c r="BP1785" s="3"/>
      <c r="BQ1785" s="3"/>
      <c r="BR1785" s="3"/>
      <c r="BS1785" s="3"/>
      <c r="BT1785" s="23">
        <v>1780</v>
      </c>
      <c r="BU1785" s="4">
        <f t="shared" si="108"/>
        <v>0</v>
      </c>
      <c r="BV1785" s="4">
        <f t="shared" si="109"/>
        <v>0</v>
      </c>
      <c r="BW1785" s="23"/>
      <c r="BX1785" s="4">
        <f t="shared" si="110"/>
        <v>1</v>
      </c>
      <c r="BY1785" s="4">
        <f t="shared" si="111"/>
        <v>1</v>
      </c>
    </row>
    <row r="1786" spans="1:77">
      <c r="A1786" s="23">
        <v>1781</v>
      </c>
      <c r="BP1786" s="3"/>
      <c r="BQ1786" s="3"/>
      <c r="BR1786" s="3"/>
      <c r="BS1786" s="3"/>
      <c r="BT1786" s="23">
        <v>1781</v>
      </c>
      <c r="BU1786" s="4">
        <f t="shared" si="108"/>
        <v>0</v>
      </c>
      <c r="BV1786" s="4">
        <f t="shared" si="109"/>
        <v>0</v>
      </c>
      <c r="BW1786" s="23"/>
      <c r="BX1786" s="4">
        <f t="shared" si="110"/>
        <v>1</v>
      </c>
      <c r="BY1786" s="4">
        <f t="shared" si="111"/>
        <v>1</v>
      </c>
    </row>
    <row r="1787" spans="1:77">
      <c r="A1787" s="23">
        <v>1782</v>
      </c>
      <c r="BP1787" s="3"/>
      <c r="BQ1787" s="3"/>
      <c r="BR1787" s="3"/>
      <c r="BS1787" s="3"/>
      <c r="BT1787" s="23">
        <v>1782</v>
      </c>
      <c r="BU1787" s="4">
        <f t="shared" si="108"/>
        <v>0</v>
      </c>
      <c r="BV1787" s="4">
        <f t="shared" si="109"/>
        <v>0</v>
      </c>
      <c r="BW1787" s="23"/>
      <c r="BX1787" s="4">
        <f t="shared" si="110"/>
        <v>1</v>
      </c>
      <c r="BY1787" s="4">
        <f t="shared" si="111"/>
        <v>1</v>
      </c>
    </row>
    <row r="1788" spans="1:77">
      <c r="A1788" s="23">
        <v>1783</v>
      </c>
      <c r="BP1788" s="3"/>
      <c r="BQ1788" s="3"/>
      <c r="BR1788" s="3"/>
      <c r="BS1788" s="3"/>
      <c r="BT1788" s="23">
        <v>1783</v>
      </c>
      <c r="BU1788" s="4">
        <f t="shared" si="108"/>
        <v>0</v>
      </c>
      <c r="BV1788" s="4">
        <f t="shared" si="109"/>
        <v>0</v>
      </c>
      <c r="BW1788" s="23"/>
      <c r="BX1788" s="4">
        <f t="shared" si="110"/>
        <v>1</v>
      </c>
      <c r="BY1788" s="4">
        <f t="shared" si="111"/>
        <v>1</v>
      </c>
    </row>
    <row r="1789" spans="1:77">
      <c r="A1789" s="23">
        <v>1784</v>
      </c>
      <c r="BP1789" s="3"/>
      <c r="BQ1789" s="3"/>
      <c r="BR1789" s="3"/>
      <c r="BS1789" s="3"/>
      <c r="BT1789" s="23">
        <v>1784</v>
      </c>
      <c r="BU1789" s="4">
        <f t="shared" si="108"/>
        <v>0</v>
      </c>
      <c r="BV1789" s="4">
        <f t="shared" si="109"/>
        <v>0</v>
      </c>
      <c r="BW1789" s="23"/>
      <c r="BX1789" s="4">
        <f t="shared" si="110"/>
        <v>1</v>
      </c>
      <c r="BY1789" s="4">
        <f t="shared" si="111"/>
        <v>1</v>
      </c>
    </row>
    <row r="1790" spans="1:77">
      <c r="A1790" s="23">
        <v>1785</v>
      </c>
      <c r="BP1790" s="3"/>
      <c r="BQ1790" s="3"/>
      <c r="BR1790" s="3"/>
      <c r="BS1790" s="3"/>
      <c r="BT1790" s="23">
        <v>1785</v>
      </c>
      <c r="BU1790" s="4">
        <f t="shared" si="108"/>
        <v>0</v>
      </c>
      <c r="BV1790" s="4">
        <f t="shared" si="109"/>
        <v>0</v>
      </c>
      <c r="BW1790" s="23"/>
      <c r="BX1790" s="4">
        <f t="shared" si="110"/>
        <v>1</v>
      </c>
      <c r="BY1790" s="4">
        <f t="shared" si="111"/>
        <v>1</v>
      </c>
    </row>
    <row r="1791" spans="1:77">
      <c r="A1791" s="23">
        <v>1786</v>
      </c>
      <c r="BP1791" s="3"/>
      <c r="BQ1791" s="3"/>
      <c r="BR1791" s="3"/>
      <c r="BS1791" s="3"/>
      <c r="BT1791" s="23">
        <v>1786</v>
      </c>
      <c r="BU1791" s="4">
        <f t="shared" si="108"/>
        <v>0</v>
      </c>
      <c r="BV1791" s="4">
        <f t="shared" si="109"/>
        <v>0</v>
      </c>
      <c r="BW1791" s="23"/>
      <c r="BX1791" s="4">
        <f t="shared" si="110"/>
        <v>1</v>
      </c>
      <c r="BY1791" s="4">
        <f t="shared" si="111"/>
        <v>1</v>
      </c>
    </row>
    <row r="1792" spans="1:77">
      <c r="A1792" s="23">
        <v>1787</v>
      </c>
      <c r="BP1792" s="3"/>
      <c r="BQ1792" s="3"/>
      <c r="BR1792" s="3"/>
      <c r="BS1792" s="3"/>
      <c r="BT1792" s="23">
        <v>1787</v>
      </c>
      <c r="BU1792" s="4">
        <f t="shared" si="108"/>
        <v>0</v>
      </c>
      <c r="BV1792" s="4">
        <f t="shared" si="109"/>
        <v>0</v>
      </c>
      <c r="BW1792" s="23"/>
      <c r="BX1792" s="4">
        <f t="shared" si="110"/>
        <v>1</v>
      </c>
      <c r="BY1792" s="4">
        <f t="shared" si="111"/>
        <v>1</v>
      </c>
    </row>
    <row r="1793" spans="1:77">
      <c r="A1793" s="23">
        <v>1788</v>
      </c>
      <c r="BP1793" s="3"/>
      <c r="BQ1793" s="3"/>
      <c r="BR1793" s="3"/>
      <c r="BS1793" s="3"/>
      <c r="BT1793" s="23">
        <v>1788</v>
      </c>
      <c r="BU1793" s="4">
        <f t="shared" si="108"/>
        <v>0</v>
      </c>
      <c r="BV1793" s="4">
        <f t="shared" si="109"/>
        <v>0</v>
      </c>
      <c r="BW1793" s="23"/>
      <c r="BX1793" s="4">
        <f t="shared" si="110"/>
        <v>1</v>
      </c>
      <c r="BY1793" s="4">
        <f t="shared" si="111"/>
        <v>1</v>
      </c>
    </row>
    <row r="1794" spans="1:77">
      <c r="A1794" s="23">
        <v>1789</v>
      </c>
      <c r="BP1794" s="3"/>
      <c r="BQ1794" s="3"/>
      <c r="BR1794" s="3"/>
      <c r="BS1794" s="3"/>
      <c r="BT1794" s="23">
        <v>1789</v>
      </c>
      <c r="BU1794" s="4">
        <f t="shared" si="108"/>
        <v>0</v>
      </c>
      <c r="BV1794" s="4">
        <f t="shared" si="109"/>
        <v>0</v>
      </c>
      <c r="BW1794" s="23"/>
      <c r="BX1794" s="4">
        <f t="shared" si="110"/>
        <v>1</v>
      </c>
      <c r="BY1794" s="4">
        <f t="shared" si="111"/>
        <v>1</v>
      </c>
    </row>
    <row r="1795" spans="1:77">
      <c r="A1795" s="23">
        <v>1790</v>
      </c>
      <c r="BP1795" s="3"/>
      <c r="BQ1795" s="3"/>
      <c r="BR1795" s="3"/>
      <c r="BS1795" s="3"/>
      <c r="BT1795" s="23">
        <v>1790</v>
      </c>
      <c r="BU1795" s="4">
        <f t="shared" si="108"/>
        <v>0</v>
      </c>
      <c r="BV1795" s="4">
        <f t="shared" si="109"/>
        <v>0</v>
      </c>
      <c r="BW1795" s="23"/>
      <c r="BX1795" s="4">
        <f t="shared" si="110"/>
        <v>1</v>
      </c>
      <c r="BY1795" s="4">
        <f t="shared" si="111"/>
        <v>1</v>
      </c>
    </row>
    <row r="1796" spans="1:77">
      <c r="A1796" s="23">
        <v>1791</v>
      </c>
      <c r="BP1796" s="3"/>
      <c r="BQ1796" s="3"/>
      <c r="BR1796" s="3"/>
      <c r="BS1796" s="3"/>
      <c r="BT1796" s="23">
        <v>1791</v>
      </c>
      <c r="BU1796" s="4">
        <f t="shared" si="108"/>
        <v>0</v>
      </c>
      <c r="BV1796" s="4">
        <f t="shared" si="109"/>
        <v>0</v>
      </c>
      <c r="BW1796" s="23"/>
      <c r="BX1796" s="4">
        <f t="shared" si="110"/>
        <v>1</v>
      </c>
      <c r="BY1796" s="4">
        <f t="shared" si="111"/>
        <v>1</v>
      </c>
    </row>
    <row r="1797" spans="1:77">
      <c r="A1797" s="23">
        <v>1792</v>
      </c>
      <c r="BP1797" s="3"/>
      <c r="BQ1797" s="3"/>
      <c r="BR1797" s="3"/>
      <c r="BS1797" s="3"/>
      <c r="BT1797" s="23">
        <v>1792</v>
      </c>
      <c r="BU1797" s="4">
        <f t="shared" si="108"/>
        <v>0</v>
      </c>
      <c r="BV1797" s="4">
        <f t="shared" si="109"/>
        <v>0</v>
      </c>
      <c r="BW1797" s="23"/>
      <c r="BX1797" s="4">
        <f t="shared" si="110"/>
        <v>1</v>
      </c>
      <c r="BY1797" s="4">
        <f t="shared" si="111"/>
        <v>1</v>
      </c>
    </row>
    <row r="1798" spans="1:77">
      <c r="A1798" s="23">
        <v>1793</v>
      </c>
      <c r="BP1798" s="3"/>
      <c r="BQ1798" s="3"/>
      <c r="BR1798" s="3"/>
      <c r="BS1798" s="3"/>
      <c r="BT1798" s="23">
        <v>1793</v>
      </c>
      <c r="BU1798" s="4">
        <f t="shared" si="108"/>
        <v>0</v>
      </c>
      <c r="BV1798" s="4">
        <f t="shared" si="109"/>
        <v>0</v>
      </c>
      <c r="BW1798" s="23"/>
      <c r="BX1798" s="4">
        <f t="shared" si="110"/>
        <v>1</v>
      </c>
      <c r="BY1798" s="4">
        <f t="shared" si="111"/>
        <v>1</v>
      </c>
    </row>
    <row r="1799" spans="1:77">
      <c r="A1799" s="23">
        <v>1794</v>
      </c>
      <c r="BP1799" s="3"/>
      <c r="BQ1799" s="3"/>
      <c r="BR1799" s="3"/>
      <c r="BS1799" s="3"/>
      <c r="BT1799" s="23">
        <v>1794</v>
      </c>
      <c r="BU1799" s="4">
        <f t="shared" ref="BU1799:BU1862" si="112">BP1799*$BV$1-BQ1799</f>
        <v>0</v>
      </c>
      <c r="BV1799" s="4">
        <f t="shared" ref="BV1799:BV1862" si="113">BR1799*$BV$1-BS1799</f>
        <v>0</v>
      </c>
      <c r="BW1799" s="23"/>
      <c r="BX1799" s="4">
        <f t="shared" ref="BX1799:BX1862" si="114">IF(BU1799=MAX($BU1799:$BV1799),1,0)</f>
        <v>1</v>
      </c>
      <c r="BY1799" s="4">
        <f t="shared" ref="BY1799:BY1862" si="115">IF(BV1799=MAX($BU1799:$BV1799),1,0)</f>
        <v>1</v>
      </c>
    </row>
    <row r="1800" spans="1:77">
      <c r="A1800" s="23">
        <v>1795</v>
      </c>
      <c r="BP1800" s="3"/>
      <c r="BQ1800" s="3"/>
      <c r="BR1800" s="3"/>
      <c r="BS1800" s="3"/>
      <c r="BT1800" s="23">
        <v>1795</v>
      </c>
      <c r="BU1800" s="4">
        <f t="shared" si="112"/>
        <v>0</v>
      </c>
      <c r="BV1800" s="4">
        <f t="shared" si="113"/>
        <v>0</v>
      </c>
      <c r="BW1800" s="23"/>
      <c r="BX1800" s="4">
        <f t="shared" si="114"/>
        <v>1</v>
      </c>
      <c r="BY1800" s="4">
        <f t="shared" si="115"/>
        <v>1</v>
      </c>
    </row>
    <row r="1801" spans="1:77">
      <c r="A1801" s="23">
        <v>1796</v>
      </c>
      <c r="BP1801" s="3"/>
      <c r="BQ1801" s="3"/>
      <c r="BR1801" s="3"/>
      <c r="BS1801" s="3"/>
      <c r="BT1801" s="23">
        <v>1796</v>
      </c>
      <c r="BU1801" s="4">
        <f t="shared" si="112"/>
        <v>0</v>
      </c>
      <c r="BV1801" s="4">
        <f t="shared" si="113"/>
        <v>0</v>
      </c>
      <c r="BW1801" s="23"/>
      <c r="BX1801" s="4">
        <f t="shared" si="114"/>
        <v>1</v>
      </c>
      <c r="BY1801" s="4">
        <f t="shared" si="115"/>
        <v>1</v>
      </c>
    </row>
    <row r="1802" spans="1:77">
      <c r="A1802" s="23">
        <v>1797</v>
      </c>
      <c r="BP1802" s="3"/>
      <c r="BQ1802" s="3"/>
      <c r="BR1802" s="3"/>
      <c r="BS1802" s="3"/>
      <c r="BT1802" s="23">
        <v>1797</v>
      </c>
      <c r="BU1802" s="4">
        <f t="shared" si="112"/>
        <v>0</v>
      </c>
      <c r="BV1802" s="4">
        <f t="shared" si="113"/>
        <v>0</v>
      </c>
      <c r="BW1802" s="23"/>
      <c r="BX1802" s="4">
        <f t="shared" si="114"/>
        <v>1</v>
      </c>
      <c r="BY1802" s="4">
        <f t="shared" si="115"/>
        <v>1</v>
      </c>
    </row>
    <row r="1803" spans="1:77">
      <c r="A1803" s="23">
        <v>1798</v>
      </c>
      <c r="BP1803" s="3"/>
      <c r="BQ1803" s="3"/>
      <c r="BR1803" s="3"/>
      <c r="BS1803" s="3"/>
      <c r="BT1803" s="23">
        <v>1798</v>
      </c>
      <c r="BU1803" s="4">
        <f t="shared" si="112"/>
        <v>0</v>
      </c>
      <c r="BV1803" s="4">
        <f t="shared" si="113"/>
        <v>0</v>
      </c>
      <c r="BW1803" s="23"/>
      <c r="BX1803" s="4">
        <f t="shared" si="114"/>
        <v>1</v>
      </c>
      <c r="BY1803" s="4">
        <f t="shared" si="115"/>
        <v>1</v>
      </c>
    </row>
    <row r="1804" spans="1:77">
      <c r="A1804" s="23">
        <v>1799</v>
      </c>
      <c r="BP1804" s="3"/>
      <c r="BQ1804" s="3"/>
      <c r="BR1804" s="3"/>
      <c r="BS1804" s="3"/>
      <c r="BT1804" s="23">
        <v>1799</v>
      </c>
      <c r="BU1804" s="4">
        <f t="shared" si="112"/>
        <v>0</v>
      </c>
      <c r="BV1804" s="4">
        <f t="shared" si="113"/>
        <v>0</v>
      </c>
      <c r="BW1804" s="23"/>
      <c r="BX1804" s="4">
        <f t="shared" si="114"/>
        <v>1</v>
      </c>
      <c r="BY1804" s="4">
        <f t="shared" si="115"/>
        <v>1</v>
      </c>
    </row>
    <row r="1805" spans="1:77">
      <c r="A1805" s="23">
        <v>1800</v>
      </c>
      <c r="BP1805" s="3"/>
      <c r="BQ1805" s="3"/>
      <c r="BR1805" s="3"/>
      <c r="BS1805" s="3"/>
      <c r="BT1805" s="23">
        <v>1800</v>
      </c>
      <c r="BU1805" s="4">
        <f t="shared" si="112"/>
        <v>0</v>
      </c>
      <c r="BV1805" s="4">
        <f t="shared" si="113"/>
        <v>0</v>
      </c>
      <c r="BW1805" s="23"/>
      <c r="BX1805" s="4">
        <f t="shared" si="114"/>
        <v>1</v>
      </c>
      <c r="BY1805" s="4">
        <f t="shared" si="115"/>
        <v>1</v>
      </c>
    </row>
    <row r="1806" spans="1:77">
      <c r="A1806" s="23">
        <v>1801</v>
      </c>
      <c r="BP1806" s="3"/>
      <c r="BQ1806" s="3"/>
      <c r="BR1806" s="3"/>
      <c r="BS1806" s="3"/>
      <c r="BT1806" s="23">
        <v>1801</v>
      </c>
      <c r="BU1806" s="4">
        <f t="shared" si="112"/>
        <v>0</v>
      </c>
      <c r="BV1806" s="4">
        <f t="shared" si="113"/>
        <v>0</v>
      </c>
      <c r="BW1806" s="23"/>
      <c r="BX1806" s="4">
        <f t="shared" si="114"/>
        <v>1</v>
      </c>
      <c r="BY1806" s="4">
        <f t="shared" si="115"/>
        <v>1</v>
      </c>
    </row>
    <row r="1807" spans="1:77">
      <c r="A1807" s="23">
        <v>1802</v>
      </c>
      <c r="BP1807" s="3"/>
      <c r="BQ1807" s="3"/>
      <c r="BR1807" s="3"/>
      <c r="BS1807" s="3"/>
      <c r="BT1807" s="23">
        <v>1802</v>
      </c>
      <c r="BU1807" s="4">
        <f t="shared" si="112"/>
        <v>0</v>
      </c>
      <c r="BV1807" s="4">
        <f t="shared" si="113"/>
        <v>0</v>
      </c>
      <c r="BW1807" s="23"/>
      <c r="BX1807" s="4">
        <f t="shared" si="114"/>
        <v>1</v>
      </c>
      <c r="BY1807" s="4">
        <f t="shared" si="115"/>
        <v>1</v>
      </c>
    </row>
    <row r="1808" spans="1:77">
      <c r="A1808" s="23">
        <v>1803</v>
      </c>
      <c r="BP1808" s="3"/>
      <c r="BQ1808" s="3"/>
      <c r="BR1808" s="3"/>
      <c r="BS1808" s="3"/>
      <c r="BT1808" s="23">
        <v>1803</v>
      </c>
      <c r="BU1808" s="4">
        <f t="shared" si="112"/>
        <v>0</v>
      </c>
      <c r="BV1808" s="4">
        <f t="shared" si="113"/>
        <v>0</v>
      </c>
      <c r="BW1808" s="23"/>
      <c r="BX1808" s="4">
        <f t="shared" si="114"/>
        <v>1</v>
      </c>
      <c r="BY1808" s="4">
        <f t="shared" si="115"/>
        <v>1</v>
      </c>
    </row>
    <row r="1809" spans="1:77">
      <c r="A1809" s="23">
        <v>1804</v>
      </c>
      <c r="BP1809" s="3"/>
      <c r="BQ1809" s="3"/>
      <c r="BR1809" s="3"/>
      <c r="BS1809" s="3"/>
      <c r="BT1809" s="23">
        <v>1804</v>
      </c>
      <c r="BU1809" s="4">
        <f t="shared" si="112"/>
        <v>0</v>
      </c>
      <c r="BV1809" s="4">
        <f t="shared" si="113"/>
        <v>0</v>
      </c>
      <c r="BW1809" s="23"/>
      <c r="BX1809" s="4">
        <f t="shared" si="114"/>
        <v>1</v>
      </c>
      <c r="BY1809" s="4">
        <f t="shared" si="115"/>
        <v>1</v>
      </c>
    </row>
    <row r="1810" spans="1:77">
      <c r="A1810" s="23">
        <v>1805</v>
      </c>
      <c r="BP1810" s="3"/>
      <c r="BQ1810" s="3"/>
      <c r="BR1810" s="3"/>
      <c r="BS1810" s="3"/>
      <c r="BT1810" s="23">
        <v>1805</v>
      </c>
      <c r="BU1810" s="4">
        <f t="shared" si="112"/>
        <v>0</v>
      </c>
      <c r="BV1810" s="4">
        <f t="shared" si="113"/>
        <v>0</v>
      </c>
      <c r="BW1810" s="23"/>
      <c r="BX1810" s="4">
        <f t="shared" si="114"/>
        <v>1</v>
      </c>
      <c r="BY1810" s="4">
        <f t="shared" si="115"/>
        <v>1</v>
      </c>
    </row>
    <row r="1811" spans="1:77">
      <c r="A1811" s="23">
        <v>1806</v>
      </c>
      <c r="BP1811" s="3"/>
      <c r="BQ1811" s="3"/>
      <c r="BR1811" s="3"/>
      <c r="BS1811" s="3"/>
      <c r="BT1811" s="23">
        <v>1806</v>
      </c>
      <c r="BU1811" s="4">
        <f t="shared" si="112"/>
        <v>0</v>
      </c>
      <c r="BV1811" s="4">
        <f t="shared" si="113"/>
        <v>0</v>
      </c>
      <c r="BW1811" s="23"/>
      <c r="BX1811" s="4">
        <f t="shared" si="114"/>
        <v>1</v>
      </c>
      <c r="BY1811" s="4">
        <f t="shared" si="115"/>
        <v>1</v>
      </c>
    </row>
    <row r="1812" spans="1:77">
      <c r="A1812" s="23">
        <v>1807</v>
      </c>
      <c r="BP1812" s="3"/>
      <c r="BQ1812" s="3"/>
      <c r="BR1812" s="3"/>
      <c r="BS1812" s="3"/>
      <c r="BT1812" s="23">
        <v>1807</v>
      </c>
      <c r="BU1812" s="4">
        <f t="shared" si="112"/>
        <v>0</v>
      </c>
      <c r="BV1812" s="4">
        <f t="shared" si="113"/>
        <v>0</v>
      </c>
      <c r="BW1812" s="23"/>
      <c r="BX1812" s="4">
        <f t="shared" si="114"/>
        <v>1</v>
      </c>
      <c r="BY1812" s="4">
        <f t="shared" si="115"/>
        <v>1</v>
      </c>
    </row>
    <row r="1813" spans="1:77">
      <c r="A1813" s="23">
        <v>1808</v>
      </c>
      <c r="BP1813" s="3"/>
      <c r="BQ1813" s="3"/>
      <c r="BR1813" s="3"/>
      <c r="BS1813" s="3"/>
      <c r="BT1813" s="23">
        <v>1808</v>
      </c>
      <c r="BU1813" s="4">
        <f t="shared" si="112"/>
        <v>0</v>
      </c>
      <c r="BV1813" s="4">
        <f t="shared" si="113"/>
        <v>0</v>
      </c>
      <c r="BW1813" s="23"/>
      <c r="BX1813" s="4">
        <f t="shared" si="114"/>
        <v>1</v>
      </c>
      <c r="BY1813" s="4">
        <f t="shared" si="115"/>
        <v>1</v>
      </c>
    </row>
    <row r="1814" spans="1:77">
      <c r="A1814" s="23">
        <v>1809</v>
      </c>
      <c r="BP1814" s="3"/>
      <c r="BQ1814" s="3"/>
      <c r="BR1814" s="3"/>
      <c r="BS1814" s="3"/>
      <c r="BT1814" s="23">
        <v>1809</v>
      </c>
      <c r="BU1814" s="4">
        <f t="shared" si="112"/>
        <v>0</v>
      </c>
      <c r="BV1814" s="4">
        <f t="shared" si="113"/>
        <v>0</v>
      </c>
      <c r="BW1814" s="23"/>
      <c r="BX1814" s="4">
        <f t="shared" si="114"/>
        <v>1</v>
      </c>
      <c r="BY1814" s="4">
        <f t="shared" si="115"/>
        <v>1</v>
      </c>
    </row>
    <row r="1815" spans="1:77">
      <c r="A1815" s="23">
        <v>1810</v>
      </c>
      <c r="BP1815" s="3"/>
      <c r="BQ1815" s="3"/>
      <c r="BR1815" s="3"/>
      <c r="BS1815" s="3"/>
      <c r="BT1815" s="23">
        <v>1810</v>
      </c>
      <c r="BU1815" s="4">
        <f t="shared" si="112"/>
        <v>0</v>
      </c>
      <c r="BV1815" s="4">
        <f t="shared" si="113"/>
        <v>0</v>
      </c>
      <c r="BW1815" s="23"/>
      <c r="BX1815" s="4">
        <f t="shared" si="114"/>
        <v>1</v>
      </c>
      <c r="BY1815" s="4">
        <f t="shared" si="115"/>
        <v>1</v>
      </c>
    </row>
    <row r="1816" spans="1:77">
      <c r="A1816" s="23">
        <v>1811</v>
      </c>
      <c r="BP1816" s="3"/>
      <c r="BQ1816" s="3"/>
      <c r="BR1816" s="3"/>
      <c r="BS1816" s="3"/>
      <c r="BT1816" s="23">
        <v>1811</v>
      </c>
      <c r="BU1816" s="4">
        <f t="shared" si="112"/>
        <v>0</v>
      </c>
      <c r="BV1816" s="4">
        <f t="shared" si="113"/>
        <v>0</v>
      </c>
      <c r="BW1816" s="23"/>
      <c r="BX1816" s="4">
        <f t="shared" si="114"/>
        <v>1</v>
      </c>
      <c r="BY1816" s="4">
        <f t="shared" si="115"/>
        <v>1</v>
      </c>
    </row>
    <row r="1817" spans="1:77">
      <c r="A1817" s="23">
        <v>1812</v>
      </c>
      <c r="BP1817" s="3"/>
      <c r="BQ1817" s="3"/>
      <c r="BR1817" s="3"/>
      <c r="BS1817" s="3"/>
      <c r="BT1817" s="23">
        <v>1812</v>
      </c>
      <c r="BU1817" s="4">
        <f t="shared" si="112"/>
        <v>0</v>
      </c>
      <c r="BV1817" s="4">
        <f t="shared" si="113"/>
        <v>0</v>
      </c>
      <c r="BW1817" s="23"/>
      <c r="BX1817" s="4">
        <f t="shared" si="114"/>
        <v>1</v>
      </c>
      <c r="BY1817" s="4">
        <f t="shared" si="115"/>
        <v>1</v>
      </c>
    </row>
    <row r="1818" spans="1:77">
      <c r="A1818" s="23">
        <v>1813</v>
      </c>
      <c r="BP1818" s="3"/>
      <c r="BQ1818" s="3"/>
      <c r="BR1818" s="3"/>
      <c r="BS1818" s="3"/>
      <c r="BT1818" s="23">
        <v>1813</v>
      </c>
      <c r="BU1818" s="4">
        <f t="shared" si="112"/>
        <v>0</v>
      </c>
      <c r="BV1818" s="4">
        <f t="shared" si="113"/>
        <v>0</v>
      </c>
      <c r="BW1818" s="23"/>
      <c r="BX1818" s="4">
        <f t="shared" si="114"/>
        <v>1</v>
      </c>
      <c r="BY1818" s="4">
        <f t="shared" si="115"/>
        <v>1</v>
      </c>
    </row>
    <row r="1819" spans="1:77">
      <c r="A1819" s="23">
        <v>1814</v>
      </c>
      <c r="BP1819" s="3"/>
      <c r="BQ1819" s="3"/>
      <c r="BR1819" s="3"/>
      <c r="BS1819" s="3"/>
      <c r="BT1819" s="23">
        <v>1814</v>
      </c>
      <c r="BU1819" s="4">
        <f t="shared" si="112"/>
        <v>0</v>
      </c>
      <c r="BV1819" s="4">
        <f t="shared" si="113"/>
        <v>0</v>
      </c>
      <c r="BW1819" s="23"/>
      <c r="BX1819" s="4">
        <f t="shared" si="114"/>
        <v>1</v>
      </c>
      <c r="BY1819" s="4">
        <f t="shared" si="115"/>
        <v>1</v>
      </c>
    </row>
    <row r="1820" spans="1:77">
      <c r="A1820" s="23">
        <v>1815</v>
      </c>
      <c r="BP1820" s="3"/>
      <c r="BQ1820" s="3"/>
      <c r="BR1820" s="3"/>
      <c r="BS1820" s="3"/>
      <c r="BT1820" s="23">
        <v>1815</v>
      </c>
      <c r="BU1820" s="4">
        <f t="shared" si="112"/>
        <v>0</v>
      </c>
      <c r="BV1820" s="4">
        <f t="shared" si="113"/>
        <v>0</v>
      </c>
      <c r="BW1820" s="23"/>
      <c r="BX1820" s="4">
        <f t="shared" si="114"/>
        <v>1</v>
      </c>
      <c r="BY1820" s="4">
        <f t="shared" si="115"/>
        <v>1</v>
      </c>
    </row>
    <row r="1821" spans="1:77">
      <c r="A1821" s="23">
        <v>1816</v>
      </c>
      <c r="BP1821" s="3"/>
      <c r="BQ1821" s="3"/>
      <c r="BR1821" s="3"/>
      <c r="BS1821" s="3"/>
      <c r="BT1821" s="23">
        <v>1816</v>
      </c>
      <c r="BU1821" s="4">
        <f t="shared" si="112"/>
        <v>0</v>
      </c>
      <c r="BV1821" s="4">
        <f t="shared" si="113"/>
        <v>0</v>
      </c>
      <c r="BW1821" s="23"/>
      <c r="BX1821" s="4">
        <f t="shared" si="114"/>
        <v>1</v>
      </c>
      <c r="BY1821" s="4">
        <f t="shared" si="115"/>
        <v>1</v>
      </c>
    </row>
    <row r="1822" spans="1:77">
      <c r="A1822" s="23">
        <v>1817</v>
      </c>
      <c r="BP1822" s="3"/>
      <c r="BQ1822" s="3"/>
      <c r="BR1822" s="3"/>
      <c r="BS1822" s="3"/>
      <c r="BT1822" s="23">
        <v>1817</v>
      </c>
      <c r="BU1822" s="4">
        <f t="shared" si="112"/>
        <v>0</v>
      </c>
      <c r="BV1822" s="4">
        <f t="shared" si="113"/>
        <v>0</v>
      </c>
      <c r="BW1822" s="23"/>
      <c r="BX1822" s="4">
        <f t="shared" si="114"/>
        <v>1</v>
      </c>
      <c r="BY1822" s="4">
        <f t="shared" si="115"/>
        <v>1</v>
      </c>
    </row>
    <row r="1823" spans="1:77">
      <c r="A1823" s="23">
        <v>1818</v>
      </c>
      <c r="BP1823" s="3"/>
      <c r="BQ1823" s="3"/>
      <c r="BR1823" s="3"/>
      <c r="BS1823" s="3"/>
      <c r="BT1823" s="23">
        <v>1818</v>
      </c>
      <c r="BU1823" s="4">
        <f t="shared" si="112"/>
        <v>0</v>
      </c>
      <c r="BV1823" s="4">
        <f t="shared" si="113"/>
        <v>0</v>
      </c>
      <c r="BW1823" s="23"/>
      <c r="BX1823" s="4">
        <f t="shared" si="114"/>
        <v>1</v>
      </c>
      <c r="BY1823" s="4">
        <f t="shared" si="115"/>
        <v>1</v>
      </c>
    </row>
    <row r="1824" spans="1:77">
      <c r="A1824" s="23">
        <v>1819</v>
      </c>
      <c r="BP1824" s="3"/>
      <c r="BQ1824" s="3"/>
      <c r="BR1824" s="3"/>
      <c r="BS1824" s="3"/>
      <c r="BT1824" s="23">
        <v>1819</v>
      </c>
      <c r="BU1824" s="4">
        <f t="shared" si="112"/>
        <v>0</v>
      </c>
      <c r="BV1824" s="4">
        <f t="shared" si="113"/>
        <v>0</v>
      </c>
      <c r="BW1824" s="23"/>
      <c r="BX1824" s="4">
        <f t="shared" si="114"/>
        <v>1</v>
      </c>
      <c r="BY1824" s="4">
        <f t="shared" si="115"/>
        <v>1</v>
      </c>
    </row>
    <row r="1825" spans="1:77">
      <c r="A1825" s="23">
        <v>1820</v>
      </c>
      <c r="BP1825" s="3"/>
      <c r="BQ1825" s="3"/>
      <c r="BR1825" s="3"/>
      <c r="BS1825" s="3"/>
      <c r="BT1825" s="23">
        <v>1820</v>
      </c>
      <c r="BU1825" s="4">
        <f t="shared" si="112"/>
        <v>0</v>
      </c>
      <c r="BV1825" s="4">
        <f t="shared" si="113"/>
        <v>0</v>
      </c>
      <c r="BW1825" s="23"/>
      <c r="BX1825" s="4">
        <f t="shared" si="114"/>
        <v>1</v>
      </c>
      <c r="BY1825" s="4">
        <f t="shared" si="115"/>
        <v>1</v>
      </c>
    </row>
    <row r="1826" spans="1:77">
      <c r="A1826" s="23">
        <v>1821</v>
      </c>
      <c r="BP1826" s="3"/>
      <c r="BQ1826" s="3"/>
      <c r="BR1826" s="3"/>
      <c r="BS1826" s="3"/>
      <c r="BT1826" s="23">
        <v>1821</v>
      </c>
      <c r="BU1826" s="4">
        <f t="shared" si="112"/>
        <v>0</v>
      </c>
      <c r="BV1826" s="4">
        <f t="shared" si="113"/>
        <v>0</v>
      </c>
      <c r="BW1826" s="23"/>
      <c r="BX1826" s="4">
        <f t="shared" si="114"/>
        <v>1</v>
      </c>
      <c r="BY1826" s="4">
        <f t="shared" si="115"/>
        <v>1</v>
      </c>
    </row>
    <row r="1827" spans="1:77">
      <c r="A1827" s="23">
        <v>1822</v>
      </c>
      <c r="BP1827" s="3"/>
      <c r="BQ1827" s="3"/>
      <c r="BR1827" s="3"/>
      <c r="BS1827" s="3"/>
      <c r="BT1827" s="23">
        <v>1822</v>
      </c>
      <c r="BU1827" s="4">
        <f t="shared" si="112"/>
        <v>0</v>
      </c>
      <c r="BV1827" s="4">
        <f t="shared" si="113"/>
        <v>0</v>
      </c>
      <c r="BW1827" s="23"/>
      <c r="BX1827" s="4">
        <f t="shared" si="114"/>
        <v>1</v>
      </c>
      <c r="BY1827" s="4">
        <f t="shared" si="115"/>
        <v>1</v>
      </c>
    </row>
    <row r="1828" spans="1:77">
      <c r="A1828" s="23">
        <v>1823</v>
      </c>
      <c r="BP1828" s="3"/>
      <c r="BQ1828" s="3"/>
      <c r="BR1828" s="3"/>
      <c r="BS1828" s="3"/>
      <c r="BT1828" s="23">
        <v>1823</v>
      </c>
      <c r="BU1828" s="4">
        <f t="shared" si="112"/>
        <v>0</v>
      </c>
      <c r="BV1828" s="4">
        <f t="shared" si="113"/>
        <v>0</v>
      </c>
      <c r="BW1828" s="23"/>
      <c r="BX1828" s="4">
        <f t="shared" si="114"/>
        <v>1</v>
      </c>
      <c r="BY1828" s="4">
        <f t="shared" si="115"/>
        <v>1</v>
      </c>
    </row>
    <row r="1829" spans="1:77">
      <c r="A1829" s="23">
        <v>1824</v>
      </c>
      <c r="BP1829" s="3"/>
      <c r="BQ1829" s="3"/>
      <c r="BR1829" s="3"/>
      <c r="BS1829" s="3"/>
      <c r="BT1829" s="23">
        <v>1824</v>
      </c>
      <c r="BU1829" s="4">
        <f t="shared" si="112"/>
        <v>0</v>
      </c>
      <c r="BV1829" s="4">
        <f t="shared" si="113"/>
        <v>0</v>
      </c>
      <c r="BW1829" s="23"/>
      <c r="BX1829" s="4">
        <f t="shared" si="114"/>
        <v>1</v>
      </c>
      <c r="BY1829" s="4">
        <f t="shared" si="115"/>
        <v>1</v>
      </c>
    </row>
    <row r="1830" spans="1:77">
      <c r="A1830" s="23">
        <v>1825</v>
      </c>
      <c r="BP1830" s="3"/>
      <c r="BQ1830" s="3"/>
      <c r="BR1830" s="3"/>
      <c r="BS1830" s="3"/>
      <c r="BT1830" s="23">
        <v>1825</v>
      </c>
      <c r="BU1830" s="4">
        <f t="shared" si="112"/>
        <v>0</v>
      </c>
      <c r="BV1830" s="4">
        <f t="shared" si="113"/>
        <v>0</v>
      </c>
      <c r="BW1830" s="23"/>
      <c r="BX1830" s="4">
        <f t="shared" si="114"/>
        <v>1</v>
      </c>
      <c r="BY1830" s="4">
        <f t="shared" si="115"/>
        <v>1</v>
      </c>
    </row>
    <row r="1831" spans="1:77">
      <c r="A1831" s="23">
        <v>1826</v>
      </c>
      <c r="BP1831" s="3"/>
      <c r="BQ1831" s="3"/>
      <c r="BR1831" s="3"/>
      <c r="BS1831" s="3"/>
      <c r="BT1831" s="23">
        <v>1826</v>
      </c>
      <c r="BU1831" s="4">
        <f t="shared" si="112"/>
        <v>0</v>
      </c>
      <c r="BV1831" s="4">
        <f t="shared" si="113"/>
        <v>0</v>
      </c>
      <c r="BW1831" s="23"/>
      <c r="BX1831" s="4">
        <f t="shared" si="114"/>
        <v>1</v>
      </c>
      <c r="BY1831" s="4">
        <f t="shared" si="115"/>
        <v>1</v>
      </c>
    </row>
    <row r="1832" spans="1:77">
      <c r="A1832" s="23">
        <v>1827</v>
      </c>
      <c r="BP1832" s="3"/>
      <c r="BQ1832" s="3"/>
      <c r="BR1832" s="3"/>
      <c r="BS1832" s="3"/>
      <c r="BT1832" s="23">
        <v>1827</v>
      </c>
      <c r="BU1832" s="4">
        <f t="shared" si="112"/>
        <v>0</v>
      </c>
      <c r="BV1832" s="4">
        <f t="shared" si="113"/>
        <v>0</v>
      </c>
      <c r="BW1832" s="23"/>
      <c r="BX1832" s="4">
        <f t="shared" si="114"/>
        <v>1</v>
      </c>
      <c r="BY1832" s="4">
        <f t="shared" si="115"/>
        <v>1</v>
      </c>
    </row>
    <row r="1833" spans="1:77">
      <c r="A1833" s="23">
        <v>1828</v>
      </c>
      <c r="BP1833" s="3"/>
      <c r="BQ1833" s="3"/>
      <c r="BR1833" s="3"/>
      <c r="BS1833" s="3"/>
      <c r="BT1833" s="23">
        <v>1828</v>
      </c>
      <c r="BU1833" s="4">
        <f t="shared" si="112"/>
        <v>0</v>
      </c>
      <c r="BV1833" s="4">
        <f t="shared" si="113"/>
        <v>0</v>
      </c>
      <c r="BW1833" s="23"/>
      <c r="BX1833" s="4">
        <f t="shared" si="114"/>
        <v>1</v>
      </c>
      <c r="BY1833" s="4">
        <f t="shared" si="115"/>
        <v>1</v>
      </c>
    </row>
    <row r="1834" spans="1:77">
      <c r="A1834" s="23">
        <v>1829</v>
      </c>
      <c r="BP1834" s="3"/>
      <c r="BQ1834" s="3"/>
      <c r="BR1834" s="3"/>
      <c r="BS1834" s="3"/>
      <c r="BT1834" s="23">
        <v>1829</v>
      </c>
      <c r="BU1834" s="4">
        <f t="shared" si="112"/>
        <v>0</v>
      </c>
      <c r="BV1834" s="4">
        <f t="shared" si="113"/>
        <v>0</v>
      </c>
      <c r="BW1834" s="23"/>
      <c r="BX1834" s="4">
        <f t="shared" si="114"/>
        <v>1</v>
      </c>
      <c r="BY1834" s="4">
        <f t="shared" si="115"/>
        <v>1</v>
      </c>
    </row>
    <row r="1835" spans="1:77">
      <c r="A1835" s="23">
        <v>1830</v>
      </c>
      <c r="BP1835" s="3"/>
      <c r="BQ1835" s="3"/>
      <c r="BR1835" s="3"/>
      <c r="BS1835" s="3"/>
      <c r="BT1835" s="23">
        <v>1830</v>
      </c>
      <c r="BU1835" s="4">
        <f t="shared" si="112"/>
        <v>0</v>
      </c>
      <c r="BV1835" s="4">
        <f t="shared" si="113"/>
        <v>0</v>
      </c>
      <c r="BW1835" s="23"/>
      <c r="BX1835" s="4">
        <f t="shared" si="114"/>
        <v>1</v>
      </c>
      <c r="BY1835" s="4">
        <f t="shared" si="115"/>
        <v>1</v>
      </c>
    </row>
    <row r="1836" spans="1:77">
      <c r="A1836" s="23">
        <v>1831</v>
      </c>
      <c r="BP1836" s="3"/>
      <c r="BQ1836" s="3"/>
      <c r="BR1836" s="3"/>
      <c r="BS1836" s="3"/>
      <c r="BT1836" s="23">
        <v>1831</v>
      </c>
      <c r="BU1836" s="4">
        <f t="shared" si="112"/>
        <v>0</v>
      </c>
      <c r="BV1836" s="4">
        <f t="shared" si="113"/>
        <v>0</v>
      </c>
      <c r="BW1836" s="23"/>
      <c r="BX1836" s="4">
        <f t="shared" si="114"/>
        <v>1</v>
      </c>
      <c r="BY1836" s="4">
        <f t="shared" si="115"/>
        <v>1</v>
      </c>
    </row>
    <row r="1837" spans="1:77">
      <c r="A1837" s="23">
        <v>1832</v>
      </c>
      <c r="BP1837" s="3"/>
      <c r="BQ1837" s="3"/>
      <c r="BR1837" s="3"/>
      <c r="BS1837" s="3"/>
      <c r="BT1837" s="23">
        <v>1832</v>
      </c>
      <c r="BU1837" s="4">
        <f t="shared" si="112"/>
        <v>0</v>
      </c>
      <c r="BV1837" s="4">
        <f t="shared" si="113"/>
        <v>0</v>
      </c>
      <c r="BW1837" s="23"/>
      <c r="BX1837" s="4">
        <f t="shared" si="114"/>
        <v>1</v>
      </c>
      <c r="BY1837" s="4">
        <f t="shared" si="115"/>
        <v>1</v>
      </c>
    </row>
    <row r="1838" spans="1:77">
      <c r="A1838" s="23">
        <v>1833</v>
      </c>
      <c r="BP1838" s="3"/>
      <c r="BQ1838" s="3"/>
      <c r="BR1838" s="3"/>
      <c r="BS1838" s="3"/>
      <c r="BT1838" s="23">
        <v>1833</v>
      </c>
      <c r="BU1838" s="4">
        <f t="shared" si="112"/>
        <v>0</v>
      </c>
      <c r="BV1838" s="4">
        <f t="shared" si="113"/>
        <v>0</v>
      </c>
      <c r="BW1838" s="23"/>
      <c r="BX1838" s="4">
        <f t="shared" si="114"/>
        <v>1</v>
      </c>
      <c r="BY1838" s="4">
        <f t="shared" si="115"/>
        <v>1</v>
      </c>
    </row>
    <row r="1839" spans="1:77">
      <c r="A1839" s="23">
        <v>1834</v>
      </c>
      <c r="BP1839" s="3"/>
      <c r="BQ1839" s="3"/>
      <c r="BR1839" s="3"/>
      <c r="BS1839" s="3"/>
      <c r="BT1839" s="23">
        <v>1834</v>
      </c>
      <c r="BU1839" s="4">
        <f t="shared" si="112"/>
        <v>0</v>
      </c>
      <c r="BV1839" s="4">
        <f t="shared" si="113"/>
        <v>0</v>
      </c>
      <c r="BW1839" s="23"/>
      <c r="BX1839" s="4">
        <f t="shared" si="114"/>
        <v>1</v>
      </c>
      <c r="BY1839" s="4">
        <f t="shared" si="115"/>
        <v>1</v>
      </c>
    </row>
    <row r="1840" spans="1:77">
      <c r="A1840" s="23">
        <v>1835</v>
      </c>
      <c r="BP1840" s="3"/>
      <c r="BQ1840" s="3"/>
      <c r="BR1840" s="3"/>
      <c r="BS1840" s="3"/>
      <c r="BT1840" s="23">
        <v>1835</v>
      </c>
      <c r="BU1840" s="4">
        <f t="shared" si="112"/>
        <v>0</v>
      </c>
      <c r="BV1840" s="4">
        <f t="shared" si="113"/>
        <v>0</v>
      </c>
      <c r="BW1840" s="23"/>
      <c r="BX1840" s="4">
        <f t="shared" si="114"/>
        <v>1</v>
      </c>
      <c r="BY1840" s="4">
        <f t="shared" si="115"/>
        <v>1</v>
      </c>
    </row>
    <row r="1841" spans="1:77">
      <c r="A1841" s="23">
        <v>1836</v>
      </c>
      <c r="BP1841" s="3"/>
      <c r="BQ1841" s="3"/>
      <c r="BR1841" s="3"/>
      <c r="BS1841" s="3"/>
      <c r="BT1841" s="23">
        <v>1836</v>
      </c>
      <c r="BU1841" s="4">
        <f t="shared" si="112"/>
        <v>0</v>
      </c>
      <c r="BV1841" s="4">
        <f t="shared" si="113"/>
        <v>0</v>
      </c>
      <c r="BW1841" s="23"/>
      <c r="BX1841" s="4">
        <f t="shared" si="114"/>
        <v>1</v>
      </c>
      <c r="BY1841" s="4">
        <f t="shared" si="115"/>
        <v>1</v>
      </c>
    </row>
    <row r="1842" spans="1:77">
      <c r="A1842" s="23">
        <v>1837</v>
      </c>
      <c r="BP1842" s="3"/>
      <c r="BQ1842" s="3"/>
      <c r="BR1842" s="3"/>
      <c r="BS1842" s="3"/>
      <c r="BT1842" s="23">
        <v>1837</v>
      </c>
      <c r="BU1842" s="4">
        <f t="shared" si="112"/>
        <v>0</v>
      </c>
      <c r="BV1842" s="4">
        <f t="shared" si="113"/>
        <v>0</v>
      </c>
      <c r="BW1842" s="23"/>
      <c r="BX1842" s="4">
        <f t="shared" si="114"/>
        <v>1</v>
      </c>
      <c r="BY1842" s="4">
        <f t="shared" si="115"/>
        <v>1</v>
      </c>
    </row>
    <row r="1843" spans="1:77">
      <c r="A1843" s="23">
        <v>1838</v>
      </c>
      <c r="BP1843" s="3"/>
      <c r="BQ1843" s="3"/>
      <c r="BR1843" s="3"/>
      <c r="BS1843" s="3"/>
      <c r="BT1843" s="23">
        <v>1838</v>
      </c>
      <c r="BU1843" s="4">
        <f t="shared" si="112"/>
        <v>0</v>
      </c>
      <c r="BV1843" s="4">
        <f t="shared" si="113"/>
        <v>0</v>
      </c>
      <c r="BW1843" s="23"/>
      <c r="BX1843" s="4">
        <f t="shared" si="114"/>
        <v>1</v>
      </c>
      <c r="BY1843" s="4">
        <f t="shared" si="115"/>
        <v>1</v>
      </c>
    </row>
    <row r="1844" spans="1:77">
      <c r="A1844" s="23">
        <v>1839</v>
      </c>
      <c r="BP1844" s="3"/>
      <c r="BQ1844" s="3"/>
      <c r="BR1844" s="3"/>
      <c r="BS1844" s="3"/>
      <c r="BT1844" s="23">
        <v>1839</v>
      </c>
      <c r="BU1844" s="4">
        <f t="shared" si="112"/>
        <v>0</v>
      </c>
      <c r="BV1844" s="4">
        <f t="shared" si="113"/>
        <v>0</v>
      </c>
      <c r="BW1844" s="23"/>
      <c r="BX1844" s="4">
        <f t="shared" si="114"/>
        <v>1</v>
      </c>
      <c r="BY1844" s="4">
        <f t="shared" si="115"/>
        <v>1</v>
      </c>
    </row>
    <row r="1845" spans="1:77">
      <c r="A1845" s="23">
        <v>1840</v>
      </c>
      <c r="BP1845" s="3"/>
      <c r="BQ1845" s="3"/>
      <c r="BR1845" s="3"/>
      <c r="BS1845" s="3"/>
      <c r="BT1845" s="23">
        <v>1840</v>
      </c>
      <c r="BU1845" s="4">
        <f t="shared" si="112"/>
        <v>0</v>
      </c>
      <c r="BV1845" s="4">
        <f t="shared" si="113"/>
        <v>0</v>
      </c>
      <c r="BW1845" s="23"/>
      <c r="BX1845" s="4">
        <f t="shared" si="114"/>
        <v>1</v>
      </c>
      <c r="BY1845" s="4">
        <f t="shared" si="115"/>
        <v>1</v>
      </c>
    </row>
    <row r="1846" spans="1:77">
      <c r="A1846" s="23">
        <v>1841</v>
      </c>
      <c r="BP1846" s="3"/>
      <c r="BQ1846" s="3"/>
      <c r="BR1846" s="3"/>
      <c r="BS1846" s="3"/>
      <c r="BT1846" s="23">
        <v>1841</v>
      </c>
      <c r="BU1846" s="4">
        <f t="shared" si="112"/>
        <v>0</v>
      </c>
      <c r="BV1846" s="4">
        <f t="shared" si="113"/>
        <v>0</v>
      </c>
      <c r="BW1846" s="23"/>
      <c r="BX1846" s="4">
        <f t="shared" si="114"/>
        <v>1</v>
      </c>
      <c r="BY1846" s="4">
        <f t="shared" si="115"/>
        <v>1</v>
      </c>
    </row>
    <row r="1847" spans="1:77">
      <c r="A1847" s="23">
        <v>1842</v>
      </c>
      <c r="BP1847" s="3"/>
      <c r="BQ1847" s="3"/>
      <c r="BR1847" s="3"/>
      <c r="BS1847" s="3"/>
      <c r="BT1847" s="23">
        <v>1842</v>
      </c>
      <c r="BU1847" s="4">
        <f t="shared" si="112"/>
        <v>0</v>
      </c>
      <c r="BV1847" s="4">
        <f t="shared" si="113"/>
        <v>0</v>
      </c>
      <c r="BW1847" s="23"/>
      <c r="BX1847" s="4">
        <f t="shared" si="114"/>
        <v>1</v>
      </c>
      <c r="BY1847" s="4">
        <f t="shared" si="115"/>
        <v>1</v>
      </c>
    </row>
    <row r="1848" spans="1:77">
      <c r="A1848" s="23">
        <v>1843</v>
      </c>
      <c r="BP1848" s="3"/>
      <c r="BQ1848" s="3"/>
      <c r="BR1848" s="3"/>
      <c r="BS1848" s="3"/>
      <c r="BT1848" s="23">
        <v>1843</v>
      </c>
      <c r="BU1848" s="4">
        <f t="shared" si="112"/>
        <v>0</v>
      </c>
      <c r="BV1848" s="4">
        <f t="shared" si="113"/>
        <v>0</v>
      </c>
      <c r="BW1848" s="23"/>
      <c r="BX1848" s="4">
        <f t="shared" si="114"/>
        <v>1</v>
      </c>
      <c r="BY1848" s="4">
        <f t="shared" si="115"/>
        <v>1</v>
      </c>
    </row>
    <row r="1849" spans="1:77">
      <c r="A1849" s="23">
        <v>1844</v>
      </c>
      <c r="BP1849" s="3"/>
      <c r="BQ1849" s="3"/>
      <c r="BR1849" s="3"/>
      <c r="BS1849" s="3"/>
      <c r="BT1849" s="23">
        <v>1844</v>
      </c>
      <c r="BU1849" s="4">
        <f t="shared" si="112"/>
        <v>0</v>
      </c>
      <c r="BV1849" s="4">
        <f t="shared" si="113"/>
        <v>0</v>
      </c>
      <c r="BW1849" s="23"/>
      <c r="BX1849" s="4">
        <f t="shared" si="114"/>
        <v>1</v>
      </c>
      <c r="BY1849" s="4">
        <f t="shared" si="115"/>
        <v>1</v>
      </c>
    </row>
    <row r="1850" spans="1:77">
      <c r="A1850" s="23">
        <v>1845</v>
      </c>
      <c r="BP1850" s="3"/>
      <c r="BQ1850" s="3"/>
      <c r="BR1850" s="3"/>
      <c r="BS1850" s="3"/>
      <c r="BT1850" s="23">
        <v>1845</v>
      </c>
      <c r="BU1850" s="4">
        <f t="shared" si="112"/>
        <v>0</v>
      </c>
      <c r="BV1850" s="4">
        <f t="shared" si="113"/>
        <v>0</v>
      </c>
      <c r="BW1850" s="23"/>
      <c r="BX1850" s="4">
        <f t="shared" si="114"/>
        <v>1</v>
      </c>
      <c r="BY1850" s="4">
        <f t="shared" si="115"/>
        <v>1</v>
      </c>
    </row>
    <row r="1851" spans="1:77">
      <c r="A1851" s="23">
        <v>1846</v>
      </c>
      <c r="BP1851" s="3"/>
      <c r="BQ1851" s="3"/>
      <c r="BR1851" s="3"/>
      <c r="BS1851" s="3"/>
      <c r="BT1851" s="23">
        <v>1846</v>
      </c>
      <c r="BU1851" s="4">
        <f t="shared" si="112"/>
        <v>0</v>
      </c>
      <c r="BV1851" s="4">
        <f t="shared" si="113"/>
        <v>0</v>
      </c>
      <c r="BW1851" s="23"/>
      <c r="BX1851" s="4">
        <f t="shared" si="114"/>
        <v>1</v>
      </c>
      <c r="BY1851" s="4">
        <f t="shared" si="115"/>
        <v>1</v>
      </c>
    </row>
    <row r="1852" spans="1:77">
      <c r="A1852" s="23">
        <v>1847</v>
      </c>
      <c r="BP1852" s="3"/>
      <c r="BQ1852" s="3"/>
      <c r="BR1852" s="3"/>
      <c r="BS1852" s="3"/>
      <c r="BT1852" s="23">
        <v>1847</v>
      </c>
      <c r="BU1852" s="4">
        <f t="shared" si="112"/>
        <v>0</v>
      </c>
      <c r="BV1852" s="4">
        <f t="shared" si="113"/>
        <v>0</v>
      </c>
      <c r="BW1852" s="23"/>
      <c r="BX1852" s="4">
        <f t="shared" si="114"/>
        <v>1</v>
      </c>
      <c r="BY1852" s="4">
        <f t="shared" si="115"/>
        <v>1</v>
      </c>
    </row>
    <row r="1853" spans="1:77">
      <c r="A1853" s="23">
        <v>1848</v>
      </c>
      <c r="BP1853" s="3"/>
      <c r="BQ1853" s="3"/>
      <c r="BR1853" s="3"/>
      <c r="BS1853" s="3"/>
      <c r="BT1853" s="23">
        <v>1848</v>
      </c>
      <c r="BU1853" s="4">
        <f t="shared" si="112"/>
        <v>0</v>
      </c>
      <c r="BV1853" s="4">
        <f t="shared" si="113"/>
        <v>0</v>
      </c>
      <c r="BW1853" s="23"/>
      <c r="BX1853" s="4">
        <f t="shared" si="114"/>
        <v>1</v>
      </c>
      <c r="BY1853" s="4">
        <f t="shared" si="115"/>
        <v>1</v>
      </c>
    </row>
    <row r="1854" spans="1:77">
      <c r="A1854" s="23">
        <v>1849</v>
      </c>
      <c r="BP1854" s="3"/>
      <c r="BQ1854" s="3"/>
      <c r="BR1854" s="3"/>
      <c r="BS1854" s="3"/>
      <c r="BT1854" s="23">
        <v>1849</v>
      </c>
      <c r="BU1854" s="4">
        <f t="shared" si="112"/>
        <v>0</v>
      </c>
      <c r="BV1854" s="4">
        <f t="shared" si="113"/>
        <v>0</v>
      </c>
      <c r="BW1854" s="23"/>
      <c r="BX1854" s="4">
        <f t="shared" si="114"/>
        <v>1</v>
      </c>
      <c r="BY1854" s="4">
        <f t="shared" si="115"/>
        <v>1</v>
      </c>
    </row>
    <row r="1855" spans="1:77">
      <c r="A1855" s="23">
        <v>1850</v>
      </c>
      <c r="BP1855" s="3"/>
      <c r="BQ1855" s="3"/>
      <c r="BR1855" s="3"/>
      <c r="BS1855" s="3"/>
      <c r="BT1855" s="23">
        <v>1850</v>
      </c>
      <c r="BU1855" s="4">
        <f t="shared" si="112"/>
        <v>0</v>
      </c>
      <c r="BV1855" s="4">
        <f t="shared" si="113"/>
        <v>0</v>
      </c>
      <c r="BW1855" s="23"/>
      <c r="BX1855" s="4">
        <f t="shared" si="114"/>
        <v>1</v>
      </c>
      <c r="BY1855" s="4">
        <f t="shared" si="115"/>
        <v>1</v>
      </c>
    </row>
    <row r="1856" spans="1:77">
      <c r="A1856" s="23">
        <v>1851</v>
      </c>
      <c r="BP1856" s="3"/>
      <c r="BQ1856" s="3"/>
      <c r="BR1856" s="3"/>
      <c r="BS1856" s="3"/>
      <c r="BT1856" s="23">
        <v>1851</v>
      </c>
      <c r="BU1856" s="4">
        <f t="shared" si="112"/>
        <v>0</v>
      </c>
      <c r="BV1856" s="4">
        <f t="shared" si="113"/>
        <v>0</v>
      </c>
      <c r="BW1856" s="23"/>
      <c r="BX1856" s="4">
        <f t="shared" si="114"/>
        <v>1</v>
      </c>
      <c r="BY1856" s="4">
        <f t="shared" si="115"/>
        <v>1</v>
      </c>
    </row>
    <row r="1857" spans="1:77">
      <c r="A1857" s="23">
        <v>1852</v>
      </c>
      <c r="BP1857" s="3"/>
      <c r="BQ1857" s="3"/>
      <c r="BR1857" s="3"/>
      <c r="BS1857" s="3"/>
      <c r="BT1857" s="23">
        <v>1852</v>
      </c>
      <c r="BU1857" s="4">
        <f t="shared" si="112"/>
        <v>0</v>
      </c>
      <c r="BV1857" s="4">
        <f t="shared" si="113"/>
        <v>0</v>
      </c>
      <c r="BW1857" s="23"/>
      <c r="BX1857" s="4">
        <f t="shared" si="114"/>
        <v>1</v>
      </c>
      <c r="BY1857" s="4">
        <f t="shared" si="115"/>
        <v>1</v>
      </c>
    </row>
    <row r="1858" spans="1:77">
      <c r="A1858" s="23">
        <v>1853</v>
      </c>
      <c r="BP1858" s="3"/>
      <c r="BQ1858" s="3"/>
      <c r="BR1858" s="3"/>
      <c r="BS1858" s="3"/>
      <c r="BT1858" s="23">
        <v>1853</v>
      </c>
      <c r="BU1858" s="4">
        <f t="shared" si="112"/>
        <v>0</v>
      </c>
      <c r="BV1858" s="4">
        <f t="shared" si="113"/>
        <v>0</v>
      </c>
      <c r="BW1858" s="23"/>
      <c r="BX1858" s="4">
        <f t="shared" si="114"/>
        <v>1</v>
      </c>
      <c r="BY1858" s="4">
        <f t="shared" si="115"/>
        <v>1</v>
      </c>
    </row>
    <row r="1859" spans="1:77">
      <c r="A1859" s="23">
        <v>1854</v>
      </c>
      <c r="BP1859" s="3"/>
      <c r="BQ1859" s="3"/>
      <c r="BR1859" s="3"/>
      <c r="BS1859" s="3"/>
      <c r="BT1859" s="23">
        <v>1854</v>
      </c>
      <c r="BU1859" s="4">
        <f t="shared" si="112"/>
        <v>0</v>
      </c>
      <c r="BV1859" s="4">
        <f t="shared" si="113"/>
        <v>0</v>
      </c>
      <c r="BW1859" s="23"/>
      <c r="BX1859" s="4">
        <f t="shared" si="114"/>
        <v>1</v>
      </c>
      <c r="BY1859" s="4">
        <f t="shared" si="115"/>
        <v>1</v>
      </c>
    </row>
    <row r="1860" spans="1:77">
      <c r="A1860" s="23">
        <v>1855</v>
      </c>
      <c r="BP1860" s="3"/>
      <c r="BQ1860" s="3"/>
      <c r="BR1860" s="3"/>
      <c r="BS1860" s="3"/>
      <c r="BT1860" s="23">
        <v>1855</v>
      </c>
      <c r="BU1860" s="4">
        <f t="shared" si="112"/>
        <v>0</v>
      </c>
      <c r="BV1860" s="4">
        <f t="shared" si="113"/>
        <v>0</v>
      </c>
      <c r="BW1860" s="23"/>
      <c r="BX1860" s="4">
        <f t="shared" si="114"/>
        <v>1</v>
      </c>
      <c r="BY1860" s="4">
        <f t="shared" si="115"/>
        <v>1</v>
      </c>
    </row>
    <row r="1861" spans="1:77">
      <c r="A1861" s="23">
        <v>1856</v>
      </c>
      <c r="BP1861" s="3"/>
      <c r="BQ1861" s="3"/>
      <c r="BR1861" s="3"/>
      <c r="BS1861" s="3"/>
      <c r="BT1861" s="23">
        <v>1856</v>
      </c>
      <c r="BU1861" s="4">
        <f t="shared" si="112"/>
        <v>0</v>
      </c>
      <c r="BV1861" s="4">
        <f t="shared" si="113"/>
        <v>0</v>
      </c>
      <c r="BW1861" s="23"/>
      <c r="BX1861" s="4">
        <f t="shared" si="114"/>
        <v>1</v>
      </c>
      <c r="BY1861" s="4">
        <f t="shared" si="115"/>
        <v>1</v>
      </c>
    </row>
    <row r="1862" spans="1:77">
      <c r="A1862" s="23">
        <v>1857</v>
      </c>
      <c r="BP1862" s="3"/>
      <c r="BQ1862" s="3"/>
      <c r="BR1862" s="3"/>
      <c r="BS1862" s="3"/>
      <c r="BT1862" s="23">
        <v>1857</v>
      </c>
      <c r="BU1862" s="4">
        <f t="shared" si="112"/>
        <v>0</v>
      </c>
      <c r="BV1862" s="4">
        <f t="shared" si="113"/>
        <v>0</v>
      </c>
      <c r="BW1862" s="23"/>
      <c r="BX1862" s="4">
        <f t="shared" si="114"/>
        <v>1</v>
      </c>
      <c r="BY1862" s="4">
        <f t="shared" si="115"/>
        <v>1</v>
      </c>
    </row>
    <row r="1863" spans="1:77">
      <c r="A1863" s="23">
        <v>1858</v>
      </c>
      <c r="BP1863" s="3"/>
      <c r="BQ1863" s="3"/>
      <c r="BR1863" s="3"/>
      <c r="BS1863" s="3"/>
      <c r="BT1863" s="23">
        <v>1858</v>
      </c>
      <c r="BU1863" s="4">
        <f t="shared" ref="BU1863:BU1926" si="116">BP1863*$BV$1-BQ1863</f>
        <v>0</v>
      </c>
      <c r="BV1863" s="4">
        <f t="shared" ref="BV1863:BV1926" si="117">BR1863*$BV$1-BS1863</f>
        <v>0</v>
      </c>
      <c r="BW1863" s="23"/>
      <c r="BX1863" s="4">
        <f t="shared" ref="BX1863:BX1926" si="118">IF(BU1863=MAX($BU1863:$BV1863),1,0)</f>
        <v>1</v>
      </c>
      <c r="BY1863" s="4">
        <f t="shared" ref="BY1863:BY1926" si="119">IF(BV1863=MAX($BU1863:$BV1863),1,0)</f>
        <v>1</v>
      </c>
    </row>
    <row r="1864" spans="1:77">
      <c r="A1864" s="23">
        <v>1859</v>
      </c>
      <c r="BP1864" s="3"/>
      <c r="BQ1864" s="3"/>
      <c r="BR1864" s="3"/>
      <c r="BS1864" s="3"/>
      <c r="BT1864" s="23">
        <v>1859</v>
      </c>
      <c r="BU1864" s="4">
        <f t="shared" si="116"/>
        <v>0</v>
      </c>
      <c r="BV1864" s="4">
        <f t="shared" si="117"/>
        <v>0</v>
      </c>
      <c r="BW1864" s="23"/>
      <c r="BX1864" s="4">
        <f t="shared" si="118"/>
        <v>1</v>
      </c>
      <c r="BY1864" s="4">
        <f t="shared" si="119"/>
        <v>1</v>
      </c>
    </row>
    <row r="1865" spans="1:77">
      <c r="A1865" s="23">
        <v>1860</v>
      </c>
      <c r="BP1865" s="3"/>
      <c r="BQ1865" s="3"/>
      <c r="BR1865" s="3"/>
      <c r="BS1865" s="3"/>
      <c r="BT1865" s="23">
        <v>1860</v>
      </c>
      <c r="BU1865" s="4">
        <f t="shared" si="116"/>
        <v>0</v>
      </c>
      <c r="BV1865" s="4">
        <f t="shared" si="117"/>
        <v>0</v>
      </c>
      <c r="BW1865" s="23"/>
      <c r="BX1865" s="4">
        <f t="shared" si="118"/>
        <v>1</v>
      </c>
      <c r="BY1865" s="4">
        <f t="shared" si="119"/>
        <v>1</v>
      </c>
    </row>
    <row r="1866" spans="1:77">
      <c r="A1866" s="23">
        <v>1861</v>
      </c>
      <c r="BP1866" s="3"/>
      <c r="BQ1866" s="3"/>
      <c r="BR1866" s="3"/>
      <c r="BS1866" s="3"/>
      <c r="BT1866" s="23">
        <v>1861</v>
      </c>
      <c r="BU1866" s="4">
        <f t="shared" si="116"/>
        <v>0</v>
      </c>
      <c r="BV1866" s="4">
        <f t="shared" si="117"/>
        <v>0</v>
      </c>
      <c r="BW1866" s="23"/>
      <c r="BX1866" s="4">
        <f t="shared" si="118"/>
        <v>1</v>
      </c>
      <c r="BY1866" s="4">
        <f t="shared" si="119"/>
        <v>1</v>
      </c>
    </row>
    <row r="1867" spans="1:77">
      <c r="A1867" s="23">
        <v>1862</v>
      </c>
      <c r="BP1867" s="3"/>
      <c r="BQ1867" s="3"/>
      <c r="BR1867" s="3"/>
      <c r="BS1867" s="3"/>
      <c r="BT1867" s="23">
        <v>1862</v>
      </c>
      <c r="BU1867" s="4">
        <f t="shared" si="116"/>
        <v>0</v>
      </c>
      <c r="BV1867" s="4">
        <f t="shared" si="117"/>
        <v>0</v>
      </c>
      <c r="BW1867" s="23"/>
      <c r="BX1867" s="4">
        <f t="shared" si="118"/>
        <v>1</v>
      </c>
      <c r="BY1867" s="4">
        <f t="shared" si="119"/>
        <v>1</v>
      </c>
    </row>
    <row r="1868" spans="1:77">
      <c r="A1868" s="23">
        <v>1863</v>
      </c>
      <c r="BP1868" s="3"/>
      <c r="BQ1868" s="3"/>
      <c r="BR1868" s="3"/>
      <c r="BS1868" s="3"/>
      <c r="BT1868" s="23">
        <v>1863</v>
      </c>
      <c r="BU1868" s="4">
        <f t="shared" si="116"/>
        <v>0</v>
      </c>
      <c r="BV1868" s="4">
        <f t="shared" si="117"/>
        <v>0</v>
      </c>
      <c r="BW1868" s="23"/>
      <c r="BX1868" s="4">
        <f t="shared" si="118"/>
        <v>1</v>
      </c>
      <c r="BY1868" s="4">
        <f t="shared" si="119"/>
        <v>1</v>
      </c>
    </row>
    <row r="1869" spans="1:77">
      <c r="A1869" s="23">
        <v>1864</v>
      </c>
      <c r="BP1869" s="3"/>
      <c r="BQ1869" s="3"/>
      <c r="BR1869" s="3"/>
      <c r="BS1869" s="3"/>
      <c r="BT1869" s="23">
        <v>1864</v>
      </c>
      <c r="BU1869" s="4">
        <f t="shared" si="116"/>
        <v>0</v>
      </c>
      <c r="BV1869" s="4">
        <f t="shared" si="117"/>
        <v>0</v>
      </c>
      <c r="BW1869" s="23"/>
      <c r="BX1869" s="4">
        <f t="shared" si="118"/>
        <v>1</v>
      </c>
      <c r="BY1869" s="4">
        <f t="shared" si="119"/>
        <v>1</v>
      </c>
    </row>
    <row r="1870" spans="1:77">
      <c r="A1870" s="23">
        <v>1865</v>
      </c>
      <c r="BP1870" s="3"/>
      <c r="BQ1870" s="3"/>
      <c r="BR1870" s="3"/>
      <c r="BS1870" s="3"/>
      <c r="BT1870" s="23">
        <v>1865</v>
      </c>
      <c r="BU1870" s="4">
        <f t="shared" si="116"/>
        <v>0</v>
      </c>
      <c r="BV1870" s="4">
        <f t="shared" si="117"/>
        <v>0</v>
      </c>
      <c r="BW1870" s="23"/>
      <c r="BX1870" s="4">
        <f t="shared" si="118"/>
        <v>1</v>
      </c>
      <c r="BY1870" s="4">
        <f t="shared" si="119"/>
        <v>1</v>
      </c>
    </row>
    <row r="1871" spans="1:77">
      <c r="A1871" s="23">
        <v>1866</v>
      </c>
      <c r="BP1871" s="3"/>
      <c r="BQ1871" s="3"/>
      <c r="BR1871" s="3"/>
      <c r="BS1871" s="3"/>
      <c r="BT1871" s="23">
        <v>1866</v>
      </c>
      <c r="BU1871" s="4">
        <f t="shared" si="116"/>
        <v>0</v>
      </c>
      <c r="BV1871" s="4">
        <f t="shared" si="117"/>
        <v>0</v>
      </c>
      <c r="BW1871" s="23"/>
      <c r="BX1871" s="4">
        <f t="shared" si="118"/>
        <v>1</v>
      </c>
      <c r="BY1871" s="4">
        <f t="shared" si="119"/>
        <v>1</v>
      </c>
    </row>
    <row r="1872" spans="1:77">
      <c r="A1872" s="23">
        <v>1867</v>
      </c>
      <c r="BP1872" s="3"/>
      <c r="BQ1872" s="3"/>
      <c r="BR1872" s="3"/>
      <c r="BS1872" s="3"/>
      <c r="BT1872" s="23">
        <v>1867</v>
      </c>
      <c r="BU1872" s="4">
        <f t="shared" si="116"/>
        <v>0</v>
      </c>
      <c r="BV1872" s="4">
        <f t="shared" si="117"/>
        <v>0</v>
      </c>
      <c r="BW1872" s="23"/>
      <c r="BX1872" s="4">
        <f t="shared" si="118"/>
        <v>1</v>
      </c>
      <c r="BY1872" s="4">
        <f t="shared" si="119"/>
        <v>1</v>
      </c>
    </row>
    <row r="1873" spans="1:77">
      <c r="A1873" s="23">
        <v>1868</v>
      </c>
      <c r="BP1873" s="3"/>
      <c r="BQ1873" s="3"/>
      <c r="BR1873" s="3"/>
      <c r="BS1873" s="3"/>
      <c r="BT1873" s="23">
        <v>1868</v>
      </c>
      <c r="BU1873" s="4">
        <f t="shared" si="116"/>
        <v>0</v>
      </c>
      <c r="BV1873" s="4">
        <f t="shared" si="117"/>
        <v>0</v>
      </c>
      <c r="BW1873" s="23"/>
      <c r="BX1873" s="4">
        <f t="shared" si="118"/>
        <v>1</v>
      </c>
      <c r="BY1873" s="4">
        <f t="shared" si="119"/>
        <v>1</v>
      </c>
    </row>
    <row r="1874" spans="1:77">
      <c r="A1874" s="23">
        <v>1869</v>
      </c>
      <c r="BP1874" s="3"/>
      <c r="BQ1874" s="3"/>
      <c r="BR1874" s="3"/>
      <c r="BS1874" s="3"/>
      <c r="BT1874" s="23">
        <v>1869</v>
      </c>
      <c r="BU1874" s="4">
        <f t="shared" si="116"/>
        <v>0</v>
      </c>
      <c r="BV1874" s="4">
        <f t="shared" si="117"/>
        <v>0</v>
      </c>
      <c r="BW1874" s="23"/>
      <c r="BX1874" s="4">
        <f t="shared" si="118"/>
        <v>1</v>
      </c>
      <c r="BY1874" s="4">
        <f t="shared" si="119"/>
        <v>1</v>
      </c>
    </row>
    <row r="1875" spans="1:77">
      <c r="A1875" s="23">
        <v>1870</v>
      </c>
      <c r="BP1875" s="3"/>
      <c r="BQ1875" s="3"/>
      <c r="BR1875" s="3"/>
      <c r="BS1875" s="3"/>
      <c r="BT1875" s="23">
        <v>1870</v>
      </c>
      <c r="BU1875" s="4">
        <f t="shared" si="116"/>
        <v>0</v>
      </c>
      <c r="BV1875" s="4">
        <f t="shared" si="117"/>
        <v>0</v>
      </c>
      <c r="BW1875" s="23"/>
      <c r="BX1875" s="4">
        <f t="shared" si="118"/>
        <v>1</v>
      </c>
      <c r="BY1875" s="4">
        <f t="shared" si="119"/>
        <v>1</v>
      </c>
    </row>
    <row r="1876" spans="1:77">
      <c r="A1876" s="23">
        <v>1871</v>
      </c>
      <c r="BP1876" s="3"/>
      <c r="BQ1876" s="3"/>
      <c r="BR1876" s="3"/>
      <c r="BS1876" s="3"/>
      <c r="BT1876" s="23">
        <v>1871</v>
      </c>
      <c r="BU1876" s="4">
        <f t="shared" si="116"/>
        <v>0</v>
      </c>
      <c r="BV1876" s="4">
        <f t="shared" si="117"/>
        <v>0</v>
      </c>
      <c r="BW1876" s="23"/>
      <c r="BX1876" s="4">
        <f t="shared" si="118"/>
        <v>1</v>
      </c>
      <c r="BY1876" s="4">
        <f t="shared" si="119"/>
        <v>1</v>
      </c>
    </row>
    <row r="1877" spans="1:77">
      <c r="A1877" s="23">
        <v>1872</v>
      </c>
      <c r="BP1877" s="3"/>
      <c r="BQ1877" s="3"/>
      <c r="BR1877" s="3"/>
      <c r="BS1877" s="3"/>
      <c r="BT1877" s="23">
        <v>1872</v>
      </c>
      <c r="BU1877" s="4">
        <f t="shared" si="116"/>
        <v>0</v>
      </c>
      <c r="BV1877" s="4">
        <f t="shared" si="117"/>
        <v>0</v>
      </c>
      <c r="BW1877" s="23"/>
      <c r="BX1877" s="4">
        <f t="shared" si="118"/>
        <v>1</v>
      </c>
      <c r="BY1877" s="4">
        <f t="shared" si="119"/>
        <v>1</v>
      </c>
    </row>
    <row r="1878" spans="1:77">
      <c r="A1878" s="23">
        <v>1873</v>
      </c>
      <c r="BP1878" s="3"/>
      <c r="BQ1878" s="3"/>
      <c r="BR1878" s="3"/>
      <c r="BS1878" s="3"/>
      <c r="BT1878" s="23">
        <v>1873</v>
      </c>
      <c r="BU1878" s="4">
        <f t="shared" si="116"/>
        <v>0</v>
      </c>
      <c r="BV1878" s="4">
        <f t="shared" si="117"/>
        <v>0</v>
      </c>
      <c r="BW1878" s="23"/>
      <c r="BX1878" s="4">
        <f t="shared" si="118"/>
        <v>1</v>
      </c>
      <c r="BY1878" s="4">
        <f t="shared" si="119"/>
        <v>1</v>
      </c>
    </row>
    <row r="1879" spans="1:77">
      <c r="A1879" s="23">
        <v>1874</v>
      </c>
      <c r="BP1879" s="3"/>
      <c r="BQ1879" s="3"/>
      <c r="BR1879" s="3"/>
      <c r="BS1879" s="3"/>
      <c r="BT1879" s="23">
        <v>1874</v>
      </c>
      <c r="BU1879" s="4">
        <f t="shared" si="116"/>
        <v>0</v>
      </c>
      <c r="BV1879" s="4">
        <f t="shared" si="117"/>
        <v>0</v>
      </c>
      <c r="BW1879" s="23"/>
      <c r="BX1879" s="4">
        <f t="shared" si="118"/>
        <v>1</v>
      </c>
      <c r="BY1879" s="4">
        <f t="shared" si="119"/>
        <v>1</v>
      </c>
    </row>
    <row r="1880" spans="1:77">
      <c r="A1880" s="23">
        <v>1875</v>
      </c>
      <c r="BP1880" s="3"/>
      <c r="BQ1880" s="3"/>
      <c r="BR1880" s="3"/>
      <c r="BS1880" s="3"/>
      <c r="BT1880" s="23">
        <v>1875</v>
      </c>
      <c r="BU1880" s="4">
        <f t="shared" si="116"/>
        <v>0</v>
      </c>
      <c r="BV1880" s="4">
        <f t="shared" si="117"/>
        <v>0</v>
      </c>
      <c r="BW1880" s="23"/>
      <c r="BX1880" s="4">
        <f t="shared" si="118"/>
        <v>1</v>
      </c>
      <c r="BY1880" s="4">
        <f t="shared" si="119"/>
        <v>1</v>
      </c>
    </row>
    <row r="1881" spans="1:77">
      <c r="A1881" s="23">
        <v>1876</v>
      </c>
      <c r="BP1881" s="3"/>
      <c r="BQ1881" s="3"/>
      <c r="BR1881" s="3"/>
      <c r="BS1881" s="3"/>
      <c r="BT1881" s="23">
        <v>1876</v>
      </c>
      <c r="BU1881" s="4">
        <f t="shared" si="116"/>
        <v>0</v>
      </c>
      <c r="BV1881" s="4">
        <f t="shared" si="117"/>
        <v>0</v>
      </c>
      <c r="BW1881" s="23"/>
      <c r="BX1881" s="4">
        <f t="shared" si="118"/>
        <v>1</v>
      </c>
      <c r="BY1881" s="4">
        <f t="shared" si="119"/>
        <v>1</v>
      </c>
    </row>
    <row r="1882" spans="1:77">
      <c r="A1882" s="23">
        <v>1877</v>
      </c>
      <c r="BP1882" s="3"/>
      <c r="BQ1882" s="3"/>
      <c r="BR1882" s="3"/>
      <c r="BS1882" s="3"/>
      <c r="BT1882" s="23">
        <v>1877</v>
      </c>
      <c r="BU1882" s="4">
        <f t="shared" si="116"/>
        <v>0</v>
      </c>
      <c r="BV1882" s="4">
        <f t="shared" si="117"/>
        <v>0</v>
      </c>
      <c r="BW1882" s="23"/>
      <c r="BX1882" s="4">
        <f t="shared" si="118"/>
        <v>1</v>
      </c>
      <c r="BY1882" s="4">
        <f t="shared" si="119"/>
        <v>1</v>
      </c>
    </row>
    <row r="1883" spans="1:77">
      <c r="A1883" s="23">
        <v>1878</v>
      </c>
      <c r="BP1883" s="3"/>
      <c r="BQ1883" s="3"/>
      <c r="BR1883" s="3"/>
      <c r="BS1883" s="3"/>
      <c r="BT1883" s="23">
        <v>1878</v>
      </c>
      <c r="BU1883" s="4">
        <f t="shared" si="116"/>
        <v>0</v>
      </c>
      <c r="BV1883" s="4">
        <f t="shared" si="117"/>
        <v>0</v>
      </c>
      <c r="BW1883" s="23"/>
      <c r="BX1883" s="4">
        <f t="shared" si="118"/>
        <v>1</v>
      </c>
      <c r="BY1883" s="4">
        <f t="shared" si="119"/>
        <v>1</v>
      </c>
    </row>
    <row r="1884" spans="1:77">
      <c r="A1884" s="23">
        <v>1879</v>
      </c>
      <c r="BP1884" s="3"/>
      <c r="BQ1884" s="3"/>
      <c r="BR1884" s="3"/>
      <c r="BS1884" s="3"/>
      <c r="BT1884" s="23">
        <v>1879</v>
      </c>
      <c r="BU1884" s="4">
        <f t="shared" si="116"/>
        <v>0</v>
      </c>
      <c r="BV1884" s="4">
        <f t="shared" si="117"/>
        <v>0</v>
      </c>
      <c r="BW1884" s="23"/>
      <c r="BX1884" s="4">
        <f t="shared" si="118"/>
        <v>1</v>
      </c>
      <c r="BY1884" s="4">
        <f t="shared" si="119"/>
        <v>1</v>
      </c>
    </row>
    <row r="1885" spans="1:77">
      <c r="A1885" s="23">
        <v>1880</v>
      </c>
      <c r="BP1885" s="3"/>
      <c r="BQ1885" s="3"/>
      <c r="BR1885" s="3"/>
      <c r="BS1885" s="3"/>
      <c r="BT1885" s="23">
        <v>1880</v>
      </c>
      <c r="BU1885" s="4">
        <f t="shared" si="116"/>
        <v>0</v>
      </c>
      <c r="BV1885" s="4">
        <f t="shared" si="117"/>
        <v>0</v>
      </c>
      <c r="BW1885" s="23"/>
      <c r="BX1885" s="4">
        <f t="shared" si="118"/>
        <v>1</v>
      </c>
      <c r="BY1885" s="4">
        <f t="shared" si="119"/>
        <v>1</v>
      </c>
    </row>
    <row r="1886" spans="1:77">
      <c r="A1886" s="23">
        <v>1881</v>
      </c>
      <c r="BP1886" s="3"/>
      <c r="BQ1886" s="3"/>
      <c r="BR1886" s="3"/>
      <c r="BS1886" s="3"/>
      <c r="BT1886" s="23">
        <v>1881</v>
      </c>
      <c r="BU1886" s="4">
        <f t="shared" si="116"/>
        <v>0</v>
      </c>
      <c r="BV1886" s="4">
        <f t="shared" si="117"/>
        <v>0</v>
      </c>
      <c r="BW1886" s="23"/>
      <c r="BX1886" s="4">
        <f t="shared" si="118"/>
        <v>1</v>
      </c>
      <c r="BY1886" s="4">
        <f t="shared" si="119"/>
        <v>1</v>
      </c>
    </row>
    <row r="1887" spans="1:77">
      <c r="A1887" s="23">
        <v>1882</v>
      </c>
      <c r="BP1887" s="3"/>
      <c r="BQ1887" s="3"/>
      <c r="BR1887" s="3"/>
      <c r="BS1887" s="3"/>
      <c r="BT1887" s="23">
        <v>1882</v>
      </c>
      <c r="BU1887" s="4">
        <f t="shared" si="116"/>
        <v>0</v>
      </c>
      <c r="BV1887" s="4">
        <f t="shared" si="117"/>
        <v>0</v>
      </c>
      <c r="BW1887" s="23"/>
      <c r="BX1887" s="4">
        <f t="shared" si="118"/>
        <v>1</v>
      </c>
      <c r="BY1887" s="4">
        <f t="shared" si="119"/>
        <v>1</v>
      </c>
    </row>
    <row r="1888" spans="1:77">
      <c r="A1888" s="23">
        <v>1883</v>
      </c>
      <c r="BP1888" s="3"/>
      <c r="BQ1888" s="3"/>
      <c r="BR1888" s="3"/>
      <c r="BS1888" s="3"/>
      <c r="BT1888" s="23">
        <v>1883</v>
      </c>
      <c r="BU1888" s="4">
        <f t="shared" si="116"/>
        <v>0</v>
      </c>
      <c r="BV1888" s="4">
        <f t="shared" si="117"/>
        <v>0</v>
      </c>
      <c r="BW1888" s="23"/>
      <c r="BX1888" s="4">
        <f t="shared" si="118"/>
        <v>1</v>
      </c>
      <c r="BY1888" s="4">
        <f t="shared" si="119"/>
        <v>1</v>
      </c>
    </row>
    <row r="1889" spans="1:77">
      <c r="A1889" s="23">
        <v>1884</v>
      </c>
      <c r="BP1889" s="3"/>
      <c r="BQ1889" s="3"/>
      <c r="BR1889" s="3"/>
      <c r="BS1889" s="3"/>
      <c r="BT1889" s="23">
        <v>1884</v>
      </c>
      <c r="BU1889" s="4">
        <f t="shared" si="116"/>
        <v>0</v>
      </c>
      <c r="BV1889" s="4">
        <f t="shared" si="117"/>
        <v>0</v>
      </c>
      <c r="BW1889" s="23"/>
      <c r="BX1889" s="4">
        <f t="shared" si="118"/>
        <v>1</v>
      </c>
      <c r="BY1889" s="4">
        <f t="shared" si="119"/>
        <v>1</v>
      </c>
    </row>
    <row r="1890" spans="1:77">
      <c r="A1890" s="23">
        <v>1885</v>
      </c>
      <c r="BP1890" s="3"/>
      <c r="BQ1890" s="3"/>
      <c r="BR1890" s="3"/>
      <c r="BS1890" s="3"/>
      <c r="BT1890" s="23">
        <v>1885</v>
      </c>
      <c r="BU1890" s="4">
        <f t="shared" si="116"/>
        <v>0</v>
      </c>
      <c r="BV1890" s="4">
        <f t="shared" si="117"/>
        <v>0</v>
      </c>
      <c r="BW1890" s="23"/>
      <c r="BX1890" s="4">
        <f t="shared" si="118"/>
        <v>1</v>
      </c>
      <c r="BY1890" s="4">
        <f t="shared" si="119"/>
        <v>1</v>
      </c>
    </row>
    <row r="1891" spans="1:77">
      <c r="A1891" s="23">
        <v>1886</v>
      </c>
      <c r="BP1891" s="3"/>
      <c r="BQ1891" s="3"/>
      <c r="BR1891" s="3"/>
      <c r="BS1891" s="3"/>
      <c r="BT1891" s="23">
        <v>1886</v>
      </c>
      <c r="BU1891" s="4">
        <f t="shared" si="116"/>
        <v>0</v>
      </c>
      <c r="BV1891" s="4">
        <f t="shared" si="117"/>
        <v>0</v>
      </c>
      <c r="BW1891" s="23"/>
      <c r="BX1891" s="4">
        <f t="shared" si="118"/>
        <v>1</v>
      </c>
      <c r="BY1891" s="4">
        <f t="shared" si="119"/>
        <v>1</v>
      </c>
    </row>
    <row r="1892" spans="1:77">
      <c r="A1892" s="23">
        <v>1887</v>
      </c>
      <c r="BP1892" s="3"/>
      <c r="BQ1892" s="3"/>
      <c r="BR1892" s="3"/>
      <c r="BS1892" s="3"/>
      <c r="BT1892" s="23">
        <v>1887</v>
      </c>
      <c r="BU1892" s="4">
        <f t="shared" si="116"/>
        <v>0</v>
      </c>
      <c r="BV1892" s="4">
        <f t="shared" si="117"/>
        <v>0</v>
      </c>
      <c r="BW1892" s="23"/>
      <c r="BX1892" s="4">
        <f t="shared" si="118"/>
        <v>1</v>
      </c>
      <c r="BY1892" s="4">
        <f t="shared" si="119"/>
        <v>1</v>
      </c>
    </row>
    <row r="1893" spans="1:77">
      <c r="A1893" s="23">
        <v>1888</v>
      </c>
      <c r="BP1893" s="3"/>
      <c r="BQ1893" s="3"/>
      <c r="BR1893" s="3"/>
      <c r="BS1893" s="3"/>
      <c r="BT1893" s="23">
        <v>1888</v>
      </c>
      <c r="BU1893" s="4">
        <f t="shared" si="116"/>
        <v>0</v>
      </c>
      <c r="BV1893" s="4">
        <f t="shared" si="117"/>
        <v>0</v>
      </c>
      <c r="BW1893" s="23"/>
      <c r="BX1893" s="4">
        <f t="shared" si="118"/>
        <v>1</v>
      </c>
      <c r="BY1893" s="4">
        <f t="shared" si="119"/>
        <v>1</v>
      </c>
    </row>
    <row r="1894" spans="1:77">
      <c r="A1894" s="23">
        <v>1889</v>
      </c>
      <c r="BP1894" s="3"/>
      <c r="BQ1894" s="3"/>
      <c r="BR1894" s="3"/>
      <c r="BS1894" s="3"/>
      <c r="BT1894" s="23">
        <v>1889</v>
      </c>
      <c r="BU1894" s="4">
        <f t="shared" si="116"/>
        <v>0</v>
      </c>
      <c r="BV1894" s="4">
        <f t="shared" si="117"/>
        <v>0</v>
      </c>
      <c r="BW1894" s="23"/>
      <c r="BX1894" s="4">
        <f t="shared" si="118"/>
        <v>1</v>
      </c>
      <c r="BY1894" s="4">
        <f t="shared" si="119"/>
        <v>1</v>
      </c>
    </row>
    <row r="1895" spans="1:77">
      <c r="A1895" s="23">
        <v>1890</v>
      </c>
      <c r="BP1895" s="3"/>
      <c r="BQ1895" s="3"/>
      <c r="BR1895" s="3"/>
      <c r="BS1895" s="3"/>
      <c r="BT1895" s="23">
        <v>1890</v>
      </c>
      <c r="BU1895" s="4">
        <f t="shared" si="116"/>
        <v>0</v>
      </c>
      <c r="BV1895" s="4">
        <f t="shared" si="117"/>
        <v>0</v>
      </c>
      <c r="BW1895" s="23"/>
      <c r="BX1895" s="4">
        <f t="shared" si="118"/>
        <v>1</v>
      </c>
      <c r="BY1895" s="4">
        <f t="shared" si="119"/>
        <v>1</v>
      </c>
    </row>
    <row r="1896" spans="1:77">
      <c r="A1896" s="23">
        <v>1891</v>
      </c>
      <c r="BP1896" s="3"/>
      <c r="BQ1896" s="3"/>
      <c r="BR1896" s="3"/>
      <c r="BS1896" s="3"/>
      <c r="BT1896" s="23">
        <v>1891</v>
      </c>
      <c r="BU1896" s="4">
        <f t="shared" si="116"/>
        <v>0</v>
      </c>
      <c r="BV1896" s="4">
        <f t="shared" si="117"/>
        <v>0</v>
      </c>
      <c r="BW1896" s="23"/>
      <c r="BX1896" s="4">
        <f t="shared" si="118"/>
        <v>1</v>
      </c>
      <c r="BY1896" s="4">
        <f t="shared" si="119"/>
        <v>1</v>
      </c>
    </row>
    <row r="1897" spans="1:77">
      <c r="A1897" s="23">
        <v>1892</v>
      </c>
      <c r="BP1897" s="3"/>
      <c r="BQ1897" s="3"/>
      <c r="BR1897" s="3"/>
      <c r="BS1897" s="3"/>
      <c r="BT1897" s="23">
        <v>1892</v>
      </c>
      <c r="BU1897" s="4">
        <f t="shared" si="116"/>
        <v>0</v>
      </c>
      <c r="BV1897" s="4">
        <f t="shared" si="117"/>
        <v>0</v>
      </c>
      <c r="BW1897" s="23"/>
      <c r="BX1897" s="4">
        <f t="shared" si="118"/>
        <v>1</v>
      </c>
      <c r="BY1897" s="4">
        <f t="shared" si="119"/>
        <v>1</v>
      </c>
    </row>
    <row r="1898" spans="1:77">
      <c r="A1898" s="23">
        <v>1893</v>
      </c>
      <c r="BP1898" s="3"/>
      <c r="BQ1898" s="3"/>
      <c r="BR1898" s="3"/>
      <c r="BS1898" s="3"/>
      <c r="BT1898" s="23">
        <v>1893</v>
      </c>
      <c r="BU1898" s="4">
        <f t="shared" si="116"/>
        <v>0</v>
      </c>
      <c r="BV1898" s="4">
        <f t="shared" si="117"/>
        <v>0</v>
      </c>
      <c r="BW1898" s="23"/>
      <c r="BX1898" s="4">
        <f t="shared" si="118"/>
        <v>1</v>
      </c>
      <c r="BY1898" s="4">
        <f t="shared" si="119"/>
        <v>1</v>
      </c>
    </row>
    <row r="1899" spans="1:77">
      <c r="A1899" s="23">
        <v>1894</v>
      </c>
      <c r="BP1899" s="3"/>
      <c r="BQ1899" s="3"/>
      <c r="BR1899" s="3"/>
      <c r="BS1899" s="3"/>
      <c r="BT1899" s="23">
        <v>1894</v>
      </c>
      <c r="BU1899" s="4">
        <f t="shared" si="116"/>
        <v>0</v>
      </c>
      <c r="BV1899" s="4">
        <f t="shared" si="117"/>
        <v>0</v>
      </c>
      <c r="BW1899" s="23"/>
      <c r="BX1899" s="4">
        <f t="shared" si="118"/>
        <v>1</v>
      </c>
      <c r="BY1899" s="4">
        <f t="shared" si="119"/>
        <v>1</v>
      </c>
    </row>
    <row r="1900" spans="1:77">
      <c r="A1900" s="23">
        <v>1895</v>
      </c>
      <c r="BP1900" s="3"/>
      <c r="BQ1900" s="3"/>
      <c r="BR1900" s="3"/>
      <c r="BS1900" s="3"/>
      <c r="BT1900" s="23">
        <v>1895</v>
      </c>
      <c r="BU1900" s="4">
        <f t="shared" si="116"/>
        <v>0</v>
      </c>
      <c r="BV1900" s="4">
        <f t="shared" si="117"/>
        <v>0</v>
      </c>
      <c r="BW1900" s="23"/>
      <c r="BX1900" s="4">
        <f t="shared" si="118"/>
        <v>1</v>
      </c>
      <c r="BY1900" s="4">
        <f t="shared" si="119"/>
        <v>1</v>
      </c>
    </row>
    <row r="1901" spans="1:77">
      <c r="A1901" s="23">
        <v>1896</v>
      </c>
      <c r="BP1901" s="3"/>
      <c r="BQ1901" s="3"/>
      <c r="BR1901" s="3"/>
      <c r="BS1901" s="3"/>
      <c r="BT1901" s="23">
        <v>1896</v>
      </c>
      <c r="BU1901" s="4">
        <f t="shared" si="116"/>
        <v>0</v>
      </c>
      <c r="BV1901" s="4">
        <f t="shared" si="117"/>
        <v>0</v>
      </c>
      <c r="BW1901" s="23"/>
      <c r="BX1901" s="4">
        <f t="shared" si="118"/>
        <v>1</v>
      </c>
      <c r="BY1901" s="4">
        <f t="shared" si="119"/>
        <v>1</v>
      </c>
    </row>
    <row r="1902" spans="1:77">
      <c r="A1902" s="23">
        <v>1897</v>
      </c>
      <c r="BP1902" s="3"/>
      <c r="BQ1902" s="3"/>
      <c r="BR1902" s="3"/>
      <c r="BS1902" s="3"/>
      <c r="BT1902" s="23">
        <v>1897</v>
      </c>
      <c r="BU1902" s="4">
        <f t="shared" si="116"/>
        <v>0</v>
      </c>
      <c r="BV1902" s="4">
        <f t="shared" si="117"/>
        <v>0</v>
      </c>
      <c r="BW1902" s="23"/>
      <c r="BX1902" s="4">
        <f t="shared" si="118"/>
        <v>1</v>
      </c>
      <c r="BY1902" s="4">
        <f t="shared" si="119"/>
        <v>1</v>
      </c>
    </row>
    <row r="1903" spans="1:77">
      <c r="A1903" s="23">
        <v>1898</v>
      </c>
      <c r="BP1903" s="3"/>
      <c r="BQ1903" s="3"/>
      <c r="BR1903" s="3"/>
      <c r="BS1903" s="3"/>
      <c r="BT1903" s="23">
        <v>1898</v>
      </c>
      <c r="BU1903" s="4">
        <f t="shared" si="116"/>
        <v>0</v>
      </c>
      <c r="BV1903" s="4">
        <f t="shared" si="117"/>
        <v>0</v>
      </c>
      <c r="BW1903" s="23"/>
      <c r="BX1903" s="4">
        <f t="shared" si="118"/>
        <v>1</v>
      </c>
      <c r="BY1903" s="4">
        <f t="shared" si="119"/>
        <v>1</v>
      </c>
    </row>
    <row r="1904" spans="1:77">
      <c r="A1904" s="23">
        <v>1899</v>
      </c>
      <c r="BP1904" s="3"/>
      <c r="BQ1904" s="3"/>
      <c r="BR1904" s="3"/>
      <c r="BS1904" s="3"/>
      <c r="BT1904" s="23">
        <v>1899</v>
      </c>
      <c r="BU1904" s="4">
        <f t="shared" si="116"/>
        <v>0</v>
      </c>
      <c r="BV1904" s="4">
        <f t="shared" si="117"/>
        <v>0</v>
      </c>
      <c r="BW1904" s="23"/>
      <c r="BX1904" s="4">
        <f t="shared" si="118"/>
        <v>1</v>
      </c>
      <c r="BY1904" s="4">
        <f t="shared" si="119"/>
        <v>1</v>
      </c>
    </row>
    <row r="1905" spans="1:77">
      <c r="A1905" s="23">
        <v>1900</v>
      </c>
      <c r="BP1905" s="3"/>
      <c r="BQ1905" s="3"/>
      <c r="BR1905" s="3"/>
      <c r="BS1905" s="3"/>
      <c r="BT1905" s="23">
        <v>1900</v>
      </c>
      <c r="BU1905" s="4">
        <f t="shared" si="116"/>
        <v>0</v>
      </c>
      <c r="BV1905" s="4">
        <f t="shared" si="117"/>
        <v>0</v>
      </c>
      <c r="BW1905" s="23"/>
      <c r="BX1905" s="4">
        <f t="shared" si="118"/>
        <v>1</v>
      </c>
      <c r="BY1905" s="4">
        <f t="shared" si="119"/>
        <v>1</v>
      </c>
    </row>
    <row r="1906" spans="1:77">
      <c r="A1906" s="23">
        <v>1901</v>
      </c>
      <c r="BP1906" s="3"/>
      <c r="BQ1906" s="3"/>
      <c r="BR1906" s="3"/>
      <c r="BS1906" s="3"/>
      <c r="BT1906" s="23">
        <v>1901</v>
      </c>
      <c r="BU1906" s="4">
        <f t="shared" si="116"/>
        <v>0</v>
      </c>
      <c r="BV1906" s="4">
        <f t="shared" si="117"/>
        <v>0</v>
      </c>
      <c r="BW1906" s="23"/>
      <c r="BX1906" s="4">
        <f t="shared" si="118"/>
        <v>1</v>
      </c>
      <c r="BY1906" s="4">
        <f t="shared" si="119"/>
        <v>1</v>
      </c>
    </row>
    <row r="1907" spans="1:77">
      <c r="A1907" s="23">
        <v>1902</v>
      </c>
      <c r="BP1907" s="3"/>
      <c r="BQ1907" s="3"/>
      <c r="BR1907" s="3"/>
      <c r="BS1907" s="3"/>
      <c r="BT1907" s="23">
        <v>1902</v>
      </c>
      <c r="BU1907" s="4">
        <f t="shared" si="116"/>
        <v>0</v>
      </c>
      <c r="BV1907" s="4">
        <f t="shared" si="117"/>
        <v>0</v>
      </c>
      <c r="BW1907" s="23"/>
      <c r="BX1907" s="4">
        <f t="shared" si="118"/>
        <v>1</v>
      </c>
      <c r="BY1907" s="4">
        <f t="shared" si="119"/>
        <v>1</v>
      </c>
    </row>
    <row r="1908" spans="1:77">
      <c r="A1908" s="23">
        <v>1903</v>
      </c>
      <c r="BP1908" s="3"/>
      <c r="BQ1908" s="3"/>
      <c r="BR1908" s="3"/>
      <c r="BS1908" s="3"/>
      <c r="BT1908" s="23">
        <v>1903</v>
      </c>
      <c r="BU1908" s="4">
        <f t="shared" si="116"/>
        <v>0</v>
      </c>
      <c r="BV1908" s="4">
        <f t="shared" si="117"/>
        <v>0</v>
      </c>
      <c r="BW1908" s="23"/>
      <c r="BX1908" s="4">
        <f t="shared" si="118"/>
        <v>1</v>
      </c>
      <c r="BY1908" s="4">
        <f t="shared" si="119"/>
        <v>1</v>
      </c>
    </row>
    <row r="1909" spans="1:77">
      <c r="A1909" s="23">
        <v>1904</v>
      </c>
      <c r="BP1909" s="3"/>
      <c r="BQ1909" s="3"/>
      <c r="BR1909" s="3"/>
      <c r="BS1909" s="3"/>
      <c r="BT1909" s="23">
        <v>1904</v>
      </c>
      <c r="BU1909" s="4">
        <f t="shared" si="116"/>
        <v>0</v>
      </c>
      <c r="BV1909" s="4">
        <f t="shared" si="117"/>
        <v>0</v>
      </c>
      <c r="BW1909" s="23"/>
      <c r="BX1909" s="4">
        <f t="shared" si="118"/>
        <v>1</v>
      </c>
      <c r="BY1909" s="4">
        <f t="shared" si="119"/>
        <v>1</v>
      </c>
    </row>
    <row r="1910" spans="1:77">
      <c r="A1910" s="23">
        <v>1905</v>
      </c>
      <c r="BP1910" s="3"/>
      <c r="BQ1910" s="3"/>
      <c r="BR1910" s="3"/>
      <c r="BS1910" s="3"/>
      <c r="BT1910" s="23">
        <v>1905</v>
      </c>
      <c r="BU1910" s="4">
        <f t="shared" si="116"/>
        <v>0</v>
      </c>
      <c r="BV1910" s="4">
        <f t="shared" si="117"/>
        <v>0</v>
      </c>
      <c r="BW1910" s="23"/>
      <c r="BX1910" s="4">
        <f t="shared" si="118"/>
        <v>1</v>
      </c>
      <c r="BY1910" s="4">
        <f t="shared" si="119"/>
        <v>1</v>
      </c>
    </row>
    <row r="1911" spans="1:77">
      <c r="A1911" s="23">
        <v>1906</v>
      </c>
      <c r="BP1911" s="3"/>
      <c r="BQ1911" s="3"/>
      <c r="BR1911" s="3"/>
      <c r="BS1911" s="3"/>
      <c r="BT1911" s="23">
        <v>1906</v>
      </c>
      <c r="BU1911" s="4">
        <f t="shared" si="116"/>
        <v>0</v>
      </c>
      <c r="BV1911" s="4">
        <f t="shared" si="117"/>
        <v>0</v>
      </c>
      <c r="BW1911" s="23"/>
      <c r="BX1911" s="4">
        <f t="shared" si="118"/>
        <v>1</v>
      </c>
      <c r="BY1911" s="4">
        <f t="shared" si="119"/>
        <v>1</v>
      </c>
    </row>
    <row r="1912" spans="1:77">
      <c r="A1912" s="23">
        <v>1907</v>
      </c>
      <c r="BP1912" s="3"/>
      <c r="BQ1912" s="3"/>
      <c r="BR1912" s="3"/>
      <c r="BS1912" s="3"/>
      <c r="BT1912" s="23">
        <v>1907</v>
      </c>
      <c r="BU1912" s="4">
        <f t="shared" si="116"/>
        <v>0</v>
      </c>
      <c r="BV1912" s="4">
        <f t="shared" si="117"/>
        <v>0</v>
      </c>
      <c r="BW1912" s="23"/>
      <c r="BX1912" s="4">
        <f t="shared" si="118"/>
        <v>1</v>
      </c>
      <c r="BY1912" s="4">
        <f t="shared" si="119"/>
        <v>1</v>
      </c>
    </row>
    <row r="1913" spans="1:77">
      <c r="A1913" s="23">
        <v>1908</v>
      </c>
      <c r="BP1913" s="3"/>
      <c r="BQ1913" s="3"/>
      <c r="BR1913" s="3"/>
      <c r="BS1913" s="3"/>
      <c r="BT1913" s="23">
        <v>1908</v>
      </c>
      <c r="BU1913" s="4">
        <f t="shared" si="116"/>
        <v>0</v>
      </c>
      <c r="BV1913" s="4">
        <f t="shared" si="117"/>
        <v>0</v>
      </c>
      <c r="BW1913" s="23"/>
      <c r="BX1913" s="4">
        <f t="shared" si="118"/>
        <v>1</v>
      </c>
      <c r="BY1913" s="4">
        <f t="shared" si="119"/>
        <v>1</v>
      </c>
    </row>
    <row r="1914" spans="1:77">
      <c r="A1914" s="23">
        <v>1909</v>
      </c>
      <c r="BP1914" s="3"/>
      <c r="BQ1914" s="3"/>
      <c r="BR1914" s="3"/>
      <c r="BS1914" s="3"/>
      <c r="BT1914" s="23">
        <v>1909</v>
      </c>
      <c r="BU1914" s="4">
        <f t="shared" si="116"/>
        <v>0</v>
      </c>
      <c r="BV1914" s="4">
        <f t="shared" si="117"/>
        <v>0</v>
      </c>
      <c r="BW1914" s="23"/>
      <c r="BX1914" s="4">
        <f t="shared" si="118"/>
        <v>1</v>
      </c>
      <c r="BY1914" s="4">
        <f t="shared" si="119"/>
        <v>1</v>
      </c>
    </row>
    <row r="1915" spans="1:77">
      <c r="A1915" s="23">
        <v>1910</v>
      </c>
      <c r="BP1915" s="3"/>
      <c r="BQ1915" s="3"/>
      <c r="BR1915" s="3"/>
      <c r="BS1915" s="3"/>
      <c r="BT1915" s="23">
        <v>1910</v>
      </c>
      <c r="BU1915" s="4">
        <f t="shared" si="116"/>
        <v>0</v>
      </c>
      <c r="BV1915" s="4">
        <f t="shared" si="117"/>
        <v>0</v>
      </c>
      <c r="BW1915" s="23"/>
      <c r="BX1915" s="4">
        <f t="shared" si="118"/>
        <v>1</v>
      </c>
      <c r="BY1915" s="4">
        <f t="shared" si="119"/>
        <v>1</v>
      </c>
    </row>
    <row r="1916" spans="1:77">
      <c r="A1916" s="23">
        <v>1911</v>
      </c>
      <c r="BP1916" s="3"/>
      <c r="BQ1916" s="3"/>
      <c r="BR1916" s="3"/>
      <c r="BS1916" s="3"/>
      <c r="BT1916" s="23">
        <v>1911</v>
      </c>
      <c r="BU1916" s="4">
        <f t="shared" si="116"/>
        <v>0</v>
      </c>
      <c r="BV1916" s="4">
        <f t="shared" si="117"/>
        <v>0</v>
      </c>
      <c r="BW1916" s="23"/>
      <c r="BX1916" s="4">
        <f t="shared" si="118"/>
        <v>1</v>
      </c>
      <c r="BY1916" s="4">
        <f t="shared" si="119"/>
        <v>1</v>
      </c>
    </row>
    <row r="1917" spans="1:77">
      <c r="A1917" s="23">
        <v>1912</v>
      </c>
      <c r="BP1917" s="3"/>
      <c r="BQ1917" s="3"/>
      <c r="BR1917" s="3"/>
      <c r="BS1917" s="3"/>
      <c r="BT1917" s="23">
        <v>1912</v>
      </c>
      <c r="BU1917" s="4">
        <f t="shared" si="116"/>
        <v>0</v>
      </c>
      <c r="BV1917" s="4">
        <f t="shared" si="117"/>
        <v>0</v>
      </c>
      <c r="BW1917" s="23"/>
      <c r="BX1917" s="4">
        <f t="shared" si="118"/>
        <v>1</v>
      </c>
      <c r="BY1917" s="4">
        <f t="shared" si="119"/>
        <v>1</v>
      </c>
    </row>
    <row r="1918" spans="1:77">
      <c r="A1918" s="23">
        <v>1913</v>
      </c>
      <c r="BP1918" s="3"/>
      <c r="BQ1918" s="3"/>
      <c r="BR1918" s="3"/>
      <c r="BS1918" s="3"/>
      <c r="BT1918" s="23">
        <v>1913</v>
      </c>
      <c r="BU1918" s="4">
        <f t="shared" si="116"/>
        <v>0</v>
      </c>
      <c r="BV1918" s="4">
        <f t="shared" si="117"/>
        <v>0</v>
      </c>
      <c r="BW1918" s="23"/>
      <c r="BX1918" s="4">
        <f t="shared" si="118"/>
        <v>1</v>
      </c>
      <c r="BY1918" s="4">
        <f t="shared" si="119"/>
        <v>1</v>
      </c>
    </row>
    <row r="1919" spans="1:77">
      <c r="A1919" s="23">
        <v>1914</v>
      </c>
      <c r="BP1919" s="3"/>
      <c r="BQ1919" s="3"/>
      <c r="BR1919" s="3"/>
      <c r="BS1919" s="3"/>
      <c r="BT1919" s="23">
        <v>1914</v>
      </c>
      <c r="BU1919" s="4">
        <f t="shared" si="116"/>
        <v>0</v>
      </c>
      <c r="BV1919" s="4">
        <f t="shared" si="117"/>
        <v>0</v>
      </c>
      <c r="BW1919" s="23"/>
      <c r="BX1919" s="4">
        <f t="shared" si="118"/>
        <v>1</v>
      </c>
      <c r="BY1919" s="4">
        <f t="shared" si="119"/>
        <v>1</v>
      </c>
    </row>
    <row r="1920" spans="1:77">
      <c r="A1920" s="23">
        <v>1915</v>
      </c>
      <c r="BP1920" s="3"/>
      <c r="BQ1920" s="3"/>
      <c r="BR1920" s="3"/>
      <c r="BS1920" s="3"/>
      <c r="BT1920" s="23">
        <v>1915</v>
      </c>
      <c r="BU1920" s="4">
        <f t="shared" si="116"/>
        <v>0</v>
      </c>
      <c r="BV1920" s="4">
        <f t="shared" si="117"/>
        <v>0</v>
      </c>
      <c r="BW1920" s="23"/>
      <c r="BX1920" s="4">
        <f t="shared" si="118"/>
        <v>1</v>
      </c>
      <c r="BY1920" s="4">
        <f t="shared" si="119"/>
        <v>1</v>
      </c>
    </row>
    <row r="1921" spans="1:77">
      <c r="A1921" s="23">
        <v>1916</v>
      </c>
      <c r="BP1921" s="3"/>
      <c r="BQ1921" s="3"/>
      <c r="BR1921" s="3"/>
      <c r="BS1921" s="3"/>
      <c r="BT1921" s="23">
        <v>1916</v>
      </c>
      <c r="BU1921" s="4">
        <f t="shared" si="116"/>
        <v>0</v>
      </c>
      <c r="BV1921" s="4">
        <f t="shared" si="117"/>
        <v>0</v>
      </c>
      <c r="BW1921" s="23"/>
      <c r="BX1921" s="4">
        <f t="shared" si="118"/>
        <v>1</v>
      </c>
      <c r="BY1921" s="4">
        <f t="shared" si="119"/>
        <v>1</v>
      </c>
    </row>
    <row r="1922" spans="1:77">
      <c r="A1922" s="23">
        <v>1917</v>
      </c>
      <c r="BP1922" s="3"/>
      <c r="BQ1922" s="3"/>
      <c r="BR1922" s="3"/>
      <c r="BS1922" s="3"/>
      <c r="BT1922" s="23">
        <v>1917</v>
      </c>
      <c r="BU1922" s="4">
        <f t="shared" si="116"/>
        <v>0</v>
      </c>
      <c r="BV1922" s="4">
        <f t="shared" si="117"/>
        <v>0</v>
      </c>
      <c r="BW1922" s="23"/>
      <c r="BX1922" s="4">
        <f t="shared" si="118"/>
        <v>1</v>
      </c>
      <c r="BY1922" s="4">
        <f t="shared" si="119"/>
        <v>1</v>
      </c>
    </row>
    <row r="1923" spans="1:77">
      <c r="A1923" s="23">
        <v>1918</v>
      </c>
      <c r="BP1923" s="3"/>
      <c r="BQ1923" s="3"/>
      <c r="BR1923" s="3"/>
      <c r="BS1923" s="3"/>
      <c r="BT1923" s="23">
        <v>1918</v>
      </c>
      <c r="BU1923" s="4">
        <f t="shared" si="116"/>
        <v>0</v>
      </c>
      <c r="BV1923" s="4">
        <f t="shared" si="117"/>
        <v>0</v>
      </c>
      <c r="BW1923" s="23"/>
      <c r="BX1923" s="4">
        <f t="shared" si="118"/>
        <v>1</v>
      </c>
      <c r="BY1923" s="4">
        <f t="shared" si="119"/>
        <v>1</v>
      </c>
    </row>
    <row r="1924" spans="1:77">
      <c r="A1924" s="23">
        <v>1919</v>
      </c>
      <c r="BP1924" s="3"/>
      <c r="BQ1924" s="3"/>
      <c r="BR1924" s="3"/>
      <c r="BS1924" s="3"/>
      <c r="BT1924" s="23">
        <v>1919</v>
      </c>
      <c r="BU1924" s="4">
        <f t="shared" si="116"/>
        <v>0</v>
      </c>
      <c r="BV1924" s="4">
        <f t="shared" si="117"/>
        <v>0</v>
      </c>
      <c r="BW1924" s="23"/>
      <c r="BX1924" s="4">
        <f t="shared" si="118"/>
        <v>1</v>
      </c>
      <c r="BY1924" s="4">
        <f t="shared" si="119"/>
        <v>1</v>
      </c>
    </row>
    <row r="1925" spans="1:77">
      <c r="A1925" s="23">
        <v>1920</v>
      </c>
      <c r="BP1925" s="3"/>
      <c r="BQ1925" s="3"/>
      <c r="BR1925" s="3"/>
      <c r="BS1925" s="3"/>
      <c r="BT1925" s="23">
        <v>1920</v>
      </c>
      <c r="BU1925" s="4">
        <f t="shared" si="116"/>
        <v>0</v>
      </c>
      <c r="BV1925" s="4">
        <f t="shared" si="117"/>
        <v>0</v>
      </c>
      <c r="BW1925" s="23"/>
      <c r="BX1925" s="4">
        <f t="shared" si="118"/>
        <v>1</v>
      </c>
      <c r="BY1925" s="4">
        <f t="shared" si="119"/>
        <v>1</v>
      </c>
    </row>
    <row r="1926" spans="1:77">
      <c r="A1926" s="23">
        <v>1921</v>
      </c>
      <c r="BP1926" s="3"/>
      <c r="BQ1926" s="3"/>
      <c r="BR1926" s="3"/>
      <c r="BS1926" s="3"/>
      <c r="BT1926" s="23">
        <v>1921</v>
      </c>
      <c r="BU1926" s="4">
        <f t="shared" si="116"/>
        <v>0</v>
      </c>
      <c r="BV1926" s="4">
        <f t="shared" si="117"/>
        <v>0</v>
      </c>
      <c r="BW1926" s="23"/>
      <c r="BX1926" s="4">
        <f t="shared" si="118"/>
        <v>1</v>
      </c>
      <c r="BY1926" s="4">
        <f t="shared" si="119"/>
        <v>1</v>
      </c>
    </row>
    <row r="1927" spans="1:77">
      <c r="A1927" s="23">
        <v>1922</v>
      </c>
      <c r="BP1927" s="3"/>
      <c r="BQ1927" s="3"/>
      <c r="BR1927" s="3"/>
      <c r="BS1927" s="3"/>
      <c r="BT1927" s="23">
        <v>1922</v>
      </c>
      <c r="BU1927" s="4">
        <f t="shared" ref="BU1927:BU1990" si="120">BP1927*$BV$1-BQ1927</f>
        <v>0</v>
      </c>
      <c r="BV1927" s="4">
        <f t="shared" ref="BV1927:BV1990" si="121">BR1927*$BV$1-BS1927</f>
        <v>0</v>
      </c>
      <c r="BW1927" s="23"/>
      <c r="BX1927" s="4">
        <f t="shared" ref="BX1927:BX1990" si="122">IF(BU1927=MAX($BU1927:$BV1927),1,0)</f>
        <v>1</v>
      </c>
      <c r="BY1927" s="4">
        <f t="shared" ref="BY1927:BY1990" si="123">IF(BV1927=MAX($BU1927:$BV1927),1,0)</f>
        <v>1</v>
      </c>
    </row>
    <row r="1928" spans="1:77">
      <c r="A1928" s="23">
        <v>1923</v>
      </c>
      <c r="BP1928" s="3"/>
      <c r="BQ1928" s="3"/>
      <c r="BR1928" s="3"/>
      <c r="BS1928" s="3"/>
      <c r="BT1928" s="23">
        <v>1923</v>
      </c>
      <c r="BU1928" s="4">
        <f t="shared" si="120"/>
        <v>0</v>
      </c>
      <c r="BV1928" s="4">
        <f t="shared" si="121"/>
        <v>0</v>
      </c>
      <c r="BW1928" s="23"/>
      <c r="BX1928" s="4">
        <f t="shared" si="122"/>
        <v>1</v>
      </c>
      <c r="BY1928" s="4">
        <f t="shared" si="123"/>
        <v>1</v>
      </c>
    </row>
    <row r="1929" spans="1:77">
      <c r="A1929" s="23">
        <v>1924</v>
      </c>
      <c r="BP1929" s="3"/>
      <c r="BQ1929" s="3"/>
      <c r="BR1929" s="3"/>
      <c r="BS1929" s="3"/>
      <c r="BT1929" s="23">
        <v>1924</v>
      </c>
      <c r="BU1929" s="4">
        <f t="shared" si="120"/>
        <v>0</v>
      </c>
      <c r="BV1929" s="4">
        <f t="shared" si="121"/>
        <v>0</v>
      </c>
      <c r="BW1929" s="23"/>
      <c r="BX1929" s="4">
        <f t="shared" si="122"/>
        <v>1</v>
      </c>
      <c r="BY1929" s="4">
        <f t="shared" si="123"/>
        <v>1</v>
      </c>
    </row>
    <row r="1930" spans="1:77">
      <c r="A1930" s="23">
        <v>1925</v>
      </c>
      <c r="BP1930" s="3"/>
      <c r="BQ1930" s="3"/>
      <c r="BR1930" s="3"/>
      <c r="BS1930" s="3"/>
      <c r="BT1930" s="23">
        <v>1925</v>
      </c>
      <c r="BU1930" s="4">
        <f t="shared" si="120"/>
        <v>0</v>
      </c>
      <c r="BV1930" s="4">
        <f t="shared" si="121"/>
        <v>0</v>
      </c>
      <c r="BW1930" s="23"/>
      <c r="BX1930" s="4">
        <f t="shared" si="122"/>
        <v>1</v>
      </c>
      <c r="BY1930" s="4">
        <f t="shared" si="123"/>
        <v>1</v>
      </c>
    </row>
    <row r="1931" spans="1:77">
      <c r="A1931" s="23">
        <v>1926</v>
      </c>
      <c r="BP1931" s="3"/>
      <c r="BQ1931" s="3"/>
      <c r="BR1931" s="3"/>
      <c r="BS1931" s="3"/>
      <c r="BT1931" s="23">
        <v>1926</v>
      </c>
      <c r="BU1931" s="4">
        <f t="shared" si="120"/>
        <v>0</v>
      </c>
      <c r="BV1931" s="4">
        <f t="shared" si="121"/>
        <v>0</v>
      </c>
      <c r="BW1931" s="23"/>
      <c r="BX1931" s="4">
        <f t="shared" si="122"/>
        <v>1</v>
      </c>
      <c r="BY1931" s="4">
        <f t="shared" si="123"/>
        <v>1</v>
      </c>
    </row>
    <row r="1932" spans="1:77">
      <c r="A1932" s="23">
        <v>1927</v>
      </c>
      <c r="BP1932" s="3"/>
      <c r="BQ1932" s="3"/>
      <c r="BR1932" s="3"/>
      <c r="BS1932" s="3"/>
      <c r="BT1932" s="23">
        <v>1927</v>
      </c>
      <c r="BU1932" s="4">
        <f t="shared" si="120"/>
        <v>0</v>
      </c>
      <c r="BV1932" s="4">
        <f t="shared" si="121"/>
        <v>0</v>
      </c>
      <c r="BW1932" s="23"/>
      <c r="BX1932" s="4">
        <f t="shared" si="122"/>
        <v>1</v>
      </c>
      <c r="BY1932" s="4">
        <f t="shared" si="123"/>
        <v>1</v>
      </c>
    </row>
    <row r="1933" spans="1:77">
      <c r="A1933" s="23">
        <v>1928</v>
      </c>
      <c r="BP1933" s="3"/>
      <c r="BQ1933" s="3"/>
      <c r="BR1933" s="3"/>
      <c r="BS1933" s="3"/>
      <c r="BT1933" s="23">
        <v>1928</v>
      </c>
      <c r="BU1933" s="4">
        <f t="shared" si="120"/>
        <v>0</v>
      </c>
      <c r="BV1933" s="4">
        <f t="shared" si="121"/>
        <v>0</v>
      </c>
      <c r="BW1933" s="23"/>
      <c r="BX1933" s="4">
        <f t="shared" si="122"/>
        <v>1</v>
      </c>
      <c r="BY1933" s="4">
        <f t="shared" si="123"/>
        <v>1</v>
      </c>
    </row>
    <row r="1934" spans="1:77">
      <c r="A1934" s="23">
        <v>1929</v>
      </c>
      <c r="BP1934" s="3"/>
      <c r="BQ1934" s="3"/>
      <c r="BR1934" s="3"/>
      <c r="BS1934" s="3"/>
      <c r="BT1934" s="23">
        <v>1929</v>
      </c>
      <c r="BU1934" s="4">
        <f t="shared" si="120"/>
        <v>0</v>
      </c>
      <c r="BV1934" s="4">
        <f t="shared" si="121"/>
        <v>0</v>
      </c>
      <c r="BW1934" s="23"/>
      <c r="BX1934" s="4">
        <f t="shared" si="122"/>
        <v>1</v>
      </c>
      <c r="BY1934" s="4">
        <f t="shared" si="123"/>
        <v>1</v>
      </c>
    </row>
    <row r="1935" spans="1:77">
      <c r="A1935" s="23">
        <v>1930</v>
      </c>
      <c r="BP1935" s="3"/>
      <c r="BQ1935" s="3"/>
      <c r="BR1935" s="3"/>
      <c r="BS1935" s="3"/>
      <c r="BT1935" s="23">
        <v>1930</v>
      </c>
      <c r="BU1935" s="4">
        <f t="shared" si="120"/>
        <v>0</v>
      </c>
      <c r="BV1935" s="4">
        <f t="shared" si="121"/>
        <v>0</v>
      </c>
      <c r="BW1935" s="23"/>
      <c r="BX1935" s="4">
        <f t="shared" si="122"/>
        <v>1</v>
      </c>
      <c r="BY1935" s="4">
        <f t="shared" si="123"/>
        <v>1</v>
      </c>
    </row>
    <row r="1936" spans="1:77">
      <c r="A1936" s="23">
        <v>1931</v>
      </c>
      <c r="BP1936" s="3"/>
      <c r="BQ1936" s="3"/>
      <c r="BR1936" s="3"/>
      <c r="BS1936" s="3"/>
      <c r="BT1936" s="23">
        <v>1931</v>
      </c>
      <c r="BU1936" s="4">
        <f t="shared" si="120"/>
        <v>0</v>
      </c>
      <c r="BV1936" s="4">
        <f t="shared" si="121"/>
        <v>0</v>
      </c>
      <c r="BW1936" s="23"/>
      <c r="BX1936" s="4">
        <f t="shared" si="122"/>
        <v>1</v>
      </c>
      <c r="BY1936" s="4">
        <f t="shared" si="123"/>
        <v>1</v>
      </c>
    </row>
    <row r="1937" spans="1:77">
      <c r="A1937" s="23">
        <v>1932</v>
      </c>
      <c r="BP1937" s="3"/>
      <c r="BQ1937" s="3"/>
      <c r="BR1937" s="3"/>
      <c r="BS1937" s="3"/>
      <c r="BT1937" s="23">
        <v>1932</v>
      </c>
      <c r="BU1937" s="4">
        <f t="shared" si="120"/>
        <v>0</v>
      </c>
      <c r="BV1937" s="4">
        <f t="shared" si="121"/>
        <v>0</v>
      </c>
      <c r="BW1937" s="23"/>
      <c r="BX1937" s="4">
        <f t="shared" si="122"/>
        <v>1</v>
      </c>
      <c r="BY1937" s="4">
        <f t="shared" si="123"/>
        <v>1</v>
      </c>
    </row>
    <row r="1938" spans="1:77">
      <c r="A1938" s="23">
        <v>1933</v>
      </c>
      <c r="BP1938" s="3"/>
      <c r="BQ1938" s="3"/>
      <c r="BR1938" s="3"/>
      <c r="BS1938" s="3"/>
      <c r="BT1938" s="23">
        <v>1933</v>
      </c>
      <c r="BU1938" s="4">
        <f t="shared" si="120"/>
        <v>0</v>
      </c>
      <c r="BV1938" s="4">
        <f t="shared" si="121"/>
        <v>0</v>
      </c>
      <c r="BW1938" s="23"/>
      <c r="BX1938" s="4">
        <f t="shared" si="122"/>
        <v>1</v>
      </c>
      <c r="BY1938" s="4">
        <f t="shared" si="123"/>
        <v>1</v>
      </c>
    </row>
    <row r="1939" spans="1:77">
      <c r="A1939" s="23">
        <v>1934</v>
      </c>
      <c r="BP1939" s="3"/>
      <c r="BQ1939" s="3"/>
      <c r="BR1939" s="3"/>
      <c r="BS1939" s="3"/>
      <c r="BT1939" s="23">
        <v>1934</v>
      </c>
      <c r="BU1939" s="4">
        <f t="shared" si="120"/>
        <v>0</v>
      </c>
      <c r="BV1939" s="4">
        <f t="shared" si="121"/>
        <v>0</v>
      </c>
      <c r="BW1939" s="23"/>
      <c r="BX1939" s="4">
        <f t="shared" si="122"/>
        <v>1</v>
      </c>
      <c r="BY1939" s="4">
        <f t="shared" si="123"/>
        <v>1</v>
      </c>
    </row>
    <row r="1940" spans="1:77">
      <c r="A1940" s="23">
        <v>1935</v>
      </c>
      <c r="BP1940" s="3"/>
      <c r="BQ1940" s="3"/>
      <c r="BR1940" s="3"/>
      <c r="BS1940" s="3"/>
      <c r="BT1940" s="23">
        <v>1935</v>
      </c>
      <c r="BU1940" s="4">
        <f t="shared" si="120"/>
        <v>0</v>
      </c>
      <c r="BV1940" s="4">
        <f t="shared" si="121"/>
        <v>0</v>
      </c>
      <c r="BW1940" s="23"/>
      <c r="BX1940" s="4">
        <f t="shared" si="122"/>
        <v>1</v>
      </c>
      <c r="BY1940" s="4">
        <f t="shared" si="123"/>
        <v>1</v>
      </c>
    </row>
    <row r="1941" spans="1:77">
      <c r="A1941" s="23">
        <v>1936</v>
      </c>
      <c r="BP1941" s="3"/>
      <c r="BQ1941" s="3"/>
      <c r="BR1941" s="3"/>
      <c r="BS1941" s="3"/>
      <c r="BT1941" s="23">
        <v>1936</v>
      </c>
      <c r="BU1941" s="4">
        <f t="shared" si="120"/>
        <v>0</v>
      </c>
      <c r="BV1941" s="4">
        <f t="shared" si="121"/>
        <v>0</v>
      </c>
      <c r="BW1941" s="23"/>
      <c r="BX1941" s="4">
        <f t="shared" si="122"/>
        <v>1</v>
      </c>
      <c r="BY1941" s="4">
        <f t="shared" si="123"/>
        <v>1</v>
      </c>
    </row>
    <row r="1942" spans="1:77">
      <c r="A1942" s="23">
        <v>1937</v>
      </c>
      <c r="BP1942" s="3"/>
      <c r="BQ1942" s="3"/>
      <c r="BR1942" s="3"/>
      <c r="BS1942" s="3"/>
      <c r="BT1942" s="23">
        <v>1937</v>
      </c>
      <c r="BU1942" s="4">
        <f t="shared" si="120"/>
        <v>0</v>
      </c>
      <c r="BV1942" s="4">
        <f t="shared" si="121"/>
        <v>0</v>
      </c>
      <c r="BW1942" s="23"/>
      <c r="BX1942" s="4">
        <f t="shared" si="122"/>
        <v>1</v>
      </c>
      <c r="BY1942" s="4">
        <f t="shared" si="123"/>
        <v>1</v>
      </c>
    </row>
    <row r="1943" spans="1:77">
      <c r="A1943" s="23">
        <v>1938</v>
      </c>
      <c r="BP1943" s="3"/>
      <c r="BQ1943" s="3"/>
      <c r="BR1943" s="3"/>
      <c r="BS1943" s="3"/>
      <c r="BT1943" s="23">
        <v>1938</v>
      </c>
      <c r="BU1943" s="4">
        <f t="shared" si="120"/>
        <v>0</v>
      </c>
      <c r="BV1943" s="4">
        <f t="shared" si="121"/>
        <v>0</v>
      </c>
      <c r="BW1943" s="23"/>
      <c r="BX1943" s="4">
        <f t="shared" si="122"/>
        <v>1</v>
      </c>
      <c r="BY1943" s="4">
        <f t="shared" si="123"/>
        <v>1</v>
      </c>
    </row>
    <row r="1944" spans="1:77">
      <c r="A1944" s="23">
        <v>1939</v>
      </c>
      <c r="BP1944" s="3"/>
      <c r="BQ1944" s="3"/>
      <c r="BR1944" s="3"/>
      <c r="BS1944" s="3"/>
      <c r="BT1944" s="23">
        <v>1939</v>
      </c>
      <c r="BU1944" s="4">
        <f t="shared" si="120"/>
        <v>0</v>
      </c>
      <c r="BV1944" s="4">
        <f t="shared" si="121"/>
        <v>0</v>
      </c>
      <c r="BW1944" s="23"/>
      <c r="BX1944" s="4">
        <f t="shared" si="122"/>
        <v>1</v>
      </c>
      <c r="BY1944" s="4">
        <f t="shared" si="123"/>
        <v>1</v>
      </c>
    </row>
    <row r="1945" spans="1:77">
      <c r="A1945" s="23">
        <v>1940</v>
      </c>
      <c r="BP1945" s="3"/>
      <c r="BQ1945" s="3"/>
      <c r="BR1945" s="3"/>
      <c r="BS1945" s="3"/>
      <c r="BT1945" s="23">
        <v>1940</v>
      </c>
      <c r="BU1945" s="4">
        <f t="shared" si="120"/>
        <v>0</v>
      </c>
      <c r="BV1945" s="4">
        <f t="shared" si="121"/>
        <v>0</v>
      </c>
      <c r="BW1945" s="23"/>
      <c r="BX1945" s="4">
        <f t="shared" si="122"/>
        <v>1</v>
      </c>
      <c r="BY1945" s="4">
        <f t="shared" si="123"/>
        <v>1</v>
      </c>
    </row>
    <row r="1946" spans="1:77">
      <c r="A1946" s="23">
        <v>1941</v>
      </c>
      <c r="BP1946" s="3"/>
      <c r="BQ1946" s="3"/>
      <c r="BR1946" s="3"/>
      <c r="BS1946" s="3"/>
      <c r="BT1946" s="23">
        <v>1941</v>
      </c>
      <c r="BU1946" s="4">
        <f t="shared" si="120"/>
        <v>0</v>
      </c>
      <c r="BV1946" s="4">
        <f t="shared" si="121"/>
        <v>0</v>
      </c>
      <c r="BW1946" s="23"/>
      <c r="BX1946" s="4">
        <f t="shared" si="122"/>
        <v>1</v>
      </c>
      <c r="BY1946" s="4">
        <f t="shared" si="123"/>
        <v>1</v>
      </c>
    </row>
    <row r="1947" spans="1:77">
      <c r="A1947" s="23">
        <v>1942</v>
      </c>
      <c r="BP1947" s="3"/>
      <c r="BQ1947" s="3"/>
      <c r="BR1947" s="3"/>
      <c r="BS1947" s="3"/>
      <c r="BT1947" s="23">
        <v>1942</v>
      </c>
      <c r="BU1947" s="4">
        <f t="shared" si="120"/>
        <v>0</v>
      </c>
      <c r="BV1947" s="4">
        <f t="shared" si="121"/>
        <v>0</v>
      </c>
      <c r="BW1947" s="23"/>
      <c r="BX1947" s="4">
        <f t="shared" si="122"/>
        <v>1</v>
      </c>
      <c r="BY1947" s="4">
        <f t="shared" si="123"/>
        <v>1</v>
      </c>
    </row>
    <row r="1948" spans="1:77">
      <c r="A1948" s="23">
        <v>1943</v>
      </c>
      <c r="BP1948" s="3"/>
      <c r="BQ1948" s="3"/>
      <c r="BR1948" s="3"/>
      <c r="BS1948" s="3"/>
      <c r="BT1948" s="23">
        <v>1943</v>
      </c>
      <c r="BU1948" s="4">
        <f t="shared" si="120"/>
        <v>0</v>
      </c>
      <c r="BV1948" s="4">
        <f t="shared" si="121"/>
        <v>0</v>
      </c>
      <c r="BW1948" s="23"/>
      <c r="BX1948" s="4">
        <f t="shared" si="122"/>
        <v>1</v>
      </c>
      <c r="BY1948" s="4">
        <f t="shared" si="123"/>
        <v>1</v>
      </c>
    </row>
    <row r="1949" spans="1:77">
      <c r="A1949" s="23">
        <v>1944</v>
      </c>
      <c r="BP1949" s="3"/>
      <c r="BQ1949" s="3"/>
      <c r="BR1949" s="3"/>
      <c r="BS1949" s="3"/>
      <c r="BT1949" s="23">
        <v>1944</v>
      </c>
      <c r="BU1949" s="4">
        <f t="shared" si="120"/>
        <v>0</v>
      </c>
      <c r="BV1949" s="4">
        <f t="shared" si="121"/>
        <v>0</v>
      </c>
      <c r="BW1949" s="23"/>
      <c r="BX1949" s="4">
        <f t="shared" si="122"/>
        <v>1</v>
      </c>
      <c r="BY1949" s="4">
        <f t="shared" si="123"/>
        <v>1</v>
      </c>
    </row>
    <row r="1950" spans="1:77">
      <c r="A1950" s="23">
        <v>1945</v>
      </c>
      <c r="BP1950" s="3"/>
      <c r="BQ1950" s="3"/>
      <c r="BR1950" s="3"/>
      <c r="BS1950" s="3"/>
      <c r="BT1950" s="23">
        <v>1945</v>
      </c>
      <c r="BU1950" s="4">
        <f t="shared" si="120"/>
        <v>0</v>
      </c>
      <c r="BV1950" s="4">
        <f t="shared" si="121"/>
        <v>0</v>
      </c>
      <c r="BW1950" s="23"/>
      <c r="BX1950" s="4">
        <f t="shared" si="122"/>
        <v>1</v>
      </c>
      <c r="BY1950" s="4">
        <f t="shared" si="123"/>
        <v>1</v>
      </c>
    </row>
    <row r="1951" spans="1:77">
      <c r="A1951" s="23">
        <v>1946</v>
      </c>
      <c r="BP1951" s="3"/>
      <c r="BQ1951" s="3"/>
      <c r="BR1951" s="3"/>
      <c r="BS1951" s="3"/>
      <c r="BT1951" s="23">
        <v>1946</v>
      </c>
      <c r="BU1951" s="4">
        <f t="shared" si="120"/>
        <v>0</v>
      </c>
      <c r="BV1951" s="4">
        <f t="shared" si="121"/>
        <v>0</v>
      </c>
      <c r="BW1951" s="23"/>
      <c r="BX1951" s="4">
        <f t="shared" si="122"/>
        <v>1</v>
      </c>
      <c r="BY1951" s="4">
        <f t="shared" si="123"/>
        <v>1</v>
      </c>
    </row>
    <row r="1952" spans="1:77">
      <c r="A1952" s="23">
        <v>1947</v>
      </c>
      <c r="BP1952" s="3"/>
      <c r="BQ1952" s="3"/>
      <c r="BR1952" s="3"/>
      <c r="BS1952" s="3"/>
      <c r="BT1952" s="23">
        <v>1947</v>
      </c>
      <c r="BU1952" s="4">
        <f t="shared" si="120"/>
        <v>0</v>
      </c>
      <c r="BV1952" s="4">
        <f t="shared" si="121"/>
        <v>0</v>
      </c>
      <c r="BW1952" s="23"/>
      <c r="BX1952" s="4">
        <f t="shared" si="122"/>
        <v>1</v>
      </c>
      <c r="BY1952" s="4">
        <f t="shared" si="123"/>
        <v>1</v>
      </c>
    </row>
    <row r="1953" spans="1:77">
      <c r="A1953" s="23">
        <v>1948</v>
      </c>
      <c r="BP1953" s="3"/>
      <c r="BQ1953" s="3"/>
      <c r="BR1953" s="3"/>
      <c r="BS1953" s="3"/>
      <c r="BT1953" s="23">
        <v>1948</v>
      </c>
      <c r="BU1953" s="4">
        <f t="shared" si="120"/>
        <v>0</v>
      </c>
      <c r="BV1953" s="4">
        <f t="shared" si="121"/>
        <v>0</v>
      </c>
      <c r="BW1953" s="23"/>
      <c r="BX1953" s="4">
        <f t="shared" si="122"/>
        <v>1</v>
      </c>
      <c r="BY1953" s="4">
        <f t="shared" si="123"/>
        <v>1</v>
      </c>
    </row>
    <row r="1954" spans="1:77">
      <c r="A1954" s="23">
        <v>1949</v>
      </c>
      <c r="BP1954" s="3"/>
      <c r="BQ1954" s="3"/>
      <c r="BR1954" s="3"/>
      <c r="BS1954" s="3"/>
      <c r="BT1954" s="23">
        <v>1949</v>
      </c>
      <c r="BU1954" s="4">
        <f t="shared" si="120"/>
        <v>0</v>
      </c>
      <c r="BV1954" s="4">
        <f t="shared" si="121"/>
        <v>0</v>
      </c>
      <c r="BW1954" s="23"/>
      <c r="BX1954" s="4">
        <f t="shared" si="122"/>
        <v>1</v>
      </c>
      <c r="BY1954" s="4">
        <f t="shared" si="123"/>
        <v>1</v>
      </c>
    </row>
    <row r="1955" spans="1:77">
      <c r="A1955" s="23">
        <v>1950</v>
      </c>
      <c r="BP1955" s="3"/>
      <c r="BQ1955" s="3"/>
      <c r="BR1955" s="3"/>
      <c r="BS1955" s="3"/>
      <c r="BT1955" s="23">
        <v>1950</v>
      </c>
      <c r="BU1955" s="4">
        <f t="shared" si="120"/>
        <v>0</v>
      </c>
      <c r="BV1955" s="4">
        <f t="shared" si="121"/>
        <v>0</v>
      </c>
      <c r="BW1955" s="23"/>
      <c r="BX1955" s="4">
        <f t="shared" si="122"/>
        <v>1</v>
      </c>
      <c r="BY1955" s="4">
        <f t="shared" si="123"/>
        <v>1</v>
      </c>
    </row>
    <row r="1956" spans="1:77">
      <c r="A1956" s="23">
        <v>1951</v>
      </c>
      <c r="BP1956" s="3"/>
      <c r="BQ1956" s="3"/>
      <c r="BR1956" s="3"/>
      <c r="BS1956" s="3"/>
      <c r="BT1956" s="23">
        <v>1951</v>
      </c>
      <c r="BU1956" s="4">
        <f t="shared" si="120"/>
        <v>0</v>
      </c>
      <c r="BV1956" s="4">
        <f t="shared" si="121"/>
        <v>0</v>
      </c>
      <c r="BW1956" s="23"/>
      <c r="BX1956" s="4">
        <f t="shared" si="122"/>
        <v>1</v>
      </c>
      <c r="BY1956" s="4">
        <f t="shared" si="123"/>
        <v>1</v>
      </c>
    </row>
    <row r="1957" spans="1:77">
      <c r="A1957" s="23">
        <v>1952</v>
      </c>
      <c r="BP1957" s="3"/>
      <c r="BQ1957" s="3"/>
      <c r="BR1957" s="3"/>
      <c r="BS1957" s="3"/>
      <c r="BT1957" s="23">
        <v>1952</v>
      </c>
      <c r="BU1957" s="4">
        <f t="shared" si="120"/>
        <v>0</v>
      </c>
      <c r="BV1957" s="4">
        <f t="shared" si="121"/>
        <v>0</v>
      </c>
      <c r="BW1957" s="23"/>
      <c r="BX1957" s="4">
        <f t="shared" si="122"/>
        <v>1</v>
      </c>
      <c r="BY1957" s="4">
        <f t="shared" si="123"/>
        <v>1</v>
      </c>
    </row>
    <row r="1958" spans="1:77">
      <c r="A1958" s="23">
        <v>1953</v>
      </c>
      <c r="BP1958" s="3"/>
      <c r="BQ1958" s="3"/>
      <c r="BR1958" s="3"/>
      <c r="BS1958" s="3"/>
      <c r="BT1958" s="23">
        <v>1953</v>
      </c>
      <c r="BU1958" s="4">
        <f t="shared" si="120"/>
        <v>0</v>
      </c>
      <c r="BV1958" s="4">
        <f t="shared" si="121"/>
        <v>0</v>
      </c>
      <c r="BW1958" s="23"/>
      <c r="BX1958" s="4">
        <f t="shared" si="122"/>
        <v>1</v>
      </c>
      <c r="BY1958" s="4">
        <f t="shared" si="123"/>
        <v>1</v>
      </c>
    </row>
    <row r="1959" spans="1:77">
      <c r="A1959" s="23">
        <v>1954</v>
      </c>
      <c r="BP1959" s="3"/>
      <c r="BQ1959" s="3"/>
      <c r="BR1959" s="3"/>
      <c r="BS1959" s="3"/>
      <c r="BT1959" s="23">
        <v>1954</v>
      </c>
      <c r="BU1959" s="4">
        <f t="shared" si="120"/>
        <v>0</v>
      </c>
      <c r="BV1959" s="4">
        <f t="shared" si="121"/>
        <v>0</v>
      </c>
      <c r="BW1959" s="23"/>
      <c r="BX1959" s="4">
        <f t="shared" si="122"/>
        <v>1</v>
      </c>
      <c r="BY1959" s="4">
        <f t="shared" si="123"/>
        <v>1</v>
      </c>
    </row>
    <row r="1960" spans="1:77">
      <c r="A1960" s="23">
        <v>1955</v>
      </c>
      <c r="BP1960" s="3"/>
      <c r="BQ1960" s="3"/>
      <c r="BR1960" s="3"/>
      <c r="BS1960" s="3"/>
      <c r="BT1960" s="23">
        <v>1955</v>
      </c>
      <c r="BU1960" s="4">
        <f t="shared" si="120"/>
        <v>0</v>
      </c>
      <c r="BV1960" s="4">
        <f t="shared" si="121"/>
        <v>0</v>
      </c>
      <c r="BW1960" s="23"/>
      <c r="BX1960" s="4">
        <f t="shared" si="122"/>
        <v>1</v>
      </c>
      <c r="BY1960" s="4">
        <f t="shared" si="123"/>
        <v>1</v>
      </c>
    </row>
    <row r="1961" spans="1:77">
      <c r="A1961" s="23">
        <v>1956</v>
      </c>
      <c r="BP1961" s="3"/>
      <c r="BQ1961" s="3"/>
      <c r="BR1961" s="3"/>
      <c r="BS1961" s="3"/>
      <c r="BT1961" s="23">
        <v>1956</v>
      </c>
      <c r="BU1961" s="4">
        <f t="shared" si="120"/>
        <v>0</v>
      </c>
      <c r="BV1961" s="4">
        <f t="shared" si="121"/>
        <v>0</v>
      </c>
      <c r="BW1961" s="23"/>
      <c r="BX1961" s="4">
        <f t="shared" si="122"/>
        <v>1</v>
      </c>
      <c r="BY1961" s="4">
        <f t="shared" si="123"/>
        <v>1</v>
      </c>
    </row>
    <row r="1962" spans="1:77">
      <c r="A1962" s="23">
        <v>1957</v>
      </c>
      <c r="BP1962" s="3"/>
      <c r="BQ1962" s="3"/>
      <c r="BR1962" s="3"/>
      <c r="BS1962" s="3"/>
      <c r="BT1962" s="23">
        <v>1957</v>
      </c>
      <c r="BU1962" s="4">
        <f t="shared" si="120"/>
        <v>0</v>
      </c>
      <c r="BV1962" s="4">
        <f t="shared" si="121"/>
        <v>0</v>
      </c>
      <c r="BW1962" s="23"/>
      <c r="BX1962" s="4">
        <f t="shared" si="122"/>
        <v>1</v>
      </c>
      <c r="BY1962" s="4">
        <f t="shared" si="123"/>
        <v>1</v>
      </c>
    </row>
    <row r="1963" spans="1:77">
      <c r="A1963" s="23">
        <v>1958</v>
      </c>
      <c r="BP1963" s="3"/>
      <c r="BQ1963" s="3"/>
      <c r="BR1963" s="3"/>
      <c r="BS1963" s="3"/>
      <c r="BT1963" s="23">
        <v>1958</v>
      </c>
      <c r="BU1963" s="4">
        <f t="shared" si="120"/>
        <v>0</v>
      </c>
      <c r="BV1963" s="4">
        <f t="shared" si="121"/>
        <v>0</v>
      </c>
      <c r="BW1963" s="23"/>
      <c r="BX1963" s="4">
        <f t="shared" si="122"/>
        <v>1</v>
      </c>
      <c r="BY1963" s="4">
        <f t="shared" si="123"/>
        <v>1</v>
      </c>
    </row>
    <row r="1964" spans="1:77">
      <c r="A1964" s="23">
        <v>1959</v>
      </c>
      <c r="BP1964" s="3"/>
      <c r="BQ1964" s="3"/>
      <c r="BR1964" s="3"/>
      <c r="BS1964" s="3"/>
      <c r="BT1964" s="23">
        <v>1959</v>
      </c>
      <c r="BU1964" s="4">
        <f t="shared" si="120"/>
        <v>0</v>
      </c>
      <c r="BV1964" s="4">
        <f t="shared" si="121"/>
        <v>0</v>
      </c>
      <c r="BW1964" s="23"/>
      <c r="BX1964" s="4">
        <f t="shared" si="122"/>
        <v>1</v>
      </c>
      <c r="BY1964" s="4">
        <f t="shared" si="123"/>
        <v>1</v>
      </c>
    </row>
    <row r="1965" spans="1:77">
      <c r="A1965" s="23">
        <v>1960</v>
      </c>
      <c r="BP1965" s="3"/>
      <c r="BQ1965" s="3"/>
      <c r="BR1965" s="3"/>
      <c r="BS1965" s="3"/>
      <c r="BT1965" s="23">
        <v>1960</v>
      </c>
      <c r="BU1965" s="4">
        <f t="shared" si="120"/>
        <v>0</v>
      </c>
      <c r="BV1965" s="4">
        <f t="shared" si="121"/>
        <v>0</v>
      </c>
      <c r="BW1965" s="23"/>
      <c r="BX1965" s="4">
        <f t="shared" si="122"/>
        <v>1</v>
      </c>
      <c r="BY1965" s="4">
        <f t="shared" si="123"/>
        <v>1</v>
      </c>
    </row>
    <row r="1966" spans="1:77">
      <c r="A1966" s="23">
        <v>1961</v>
      </c>
      <c r="BP1966" s="3"/>
      <c r="BQ1966" s="3"/>
      <c r="BR1966" s="3"/>
      <c r="BS1966" s="3"/>
      <c r="BT1966" s="23">
        <v>1961</v>
      </c>
      <c r="BU1966" s="4">
        <f t="shared" si="120"/>
        <v>0</v>
      </c>
      <c r="BV1966" s="4">
        <f t="shared" si="121"/>
        <v>0</v>
      </c>
      <c r="BW1966" s="23"/>
      <c r="BX1966" s="4">
        <f t="shared" si="122"/>
        <v>1</v>
      </c>
      <c r="BY1966" s="4">
        <f t="shared" si="123"/>
        <v>1</v>
      </c>
    </row>
    <row r="1967" spans="1:77">
      <c r="A1967" s="23">
        <v>1962</v>
      </c>
      <c r="BP1967" s="3"/>
      <c r="BQ1967" s="3"/>
      <c r="BR1967" s="3"/>
      <c r="BS1967" s="3"/>
      <c r="BT1967" s="23">
        <v>1962</v>
      </c>
      <c r="BU1967" s="4">
        <f t="shared" si="120"/>
        <v>0</v>
      </c>
      <c r="BV1967" s="4">
        <f t="shared" si="121"/>
        <v>0</v>
      </c>
      <c r="BW1967" s="23"/>
      <c r="BX1967" s="4">
        <f t="shared" si="122"/>
        <v>1</v>
      </c>
      <c r="BY1967" s="4">
        <f t="shared" si="123"/>
        <v>1</v>
      </c>
    </row>
    <row r="1968" spans="1:77">
      <c r="A1968" s="23">
        <v>1963</v>
      </c>
      <c r="BP1968" s="3"/>
      <c r="BQ1968" s="3"/>
      <c r="BR1968" s="3"/>
      <c r="BS1968" s="3"/>
      <c r="BT1968" s="23">
        <v>1963</v>
      </c>
      <c r="BU1968" s="4">
        <f t="shared" si="120"/>
        <v>0</v>
      </c>
      <c r="BV1968" s="4">
        <f t="shared" si="121"/>
        <v>0</v>
      </c>
      <c r="BW1968" s="23"/>
      <c r="BX1968" s="4">
        <f t="shared" si="122"/>
        <v>1</v>
      </c>
      <c r="BY1968" s="4">
        <f t="shared" si="123"/>
        <v>1</v>
      </c>
    </row>
    <row r="1969" spans="1:77">
      <c r="A1969" s="23">
        <v>1964</v>
      </c>
      <c r="BP1969" s="3"/>
      <c r="BQ1969" s="3"/>
      <c r="BR1969" s="3"/>
      <c r="BS1969" s="3"/>
      <c r="BT1969" s="23">
        <v>1964</v>
      </c>
      <c r="BU1969" s="4">
        <f t="shared" si="120"/>
        <v>0</v>
      </c>
      <c r="BV1969" s="4">
        <f t="shared" si="121"/>
        <v>0</v>
      </c>
      <c r="BW1969" s="23"/>
      <c r="BX1969" s="4">
        <f t="shared" si="122"/>
        <v>1</v>
      </c>
      <c r="BY1969" s="4">
        <f t="shared" si="123"/>
        <v>1</v>
      </c>
    </row>
    <row r="1970" spans="1:77">
      <c r="A1970" s="23">
        <v>1965</v>
      </c>
      <c r="BP1970" s="3"/>
      <c r="BQ1970" s="3"/>
      <c r="BR1970" s="3"/>
      <c r="BS1970" s="3"/>
      <c r="BT1970" s="23">
        <v>1965</v>
      </c>
      <c r="BU1970" s="4">
        <f t="shared" si="120"/>
        <v>0</v>
      </c>
      <c r="BV1970" s="4">
        <f t="shared" si="121"/>
        <v>0</v>
      </c>
      <c r="BW1970" s="23"/>
      <c r="BX1970" s="4">
        <f t="shared" si="122"/>
        <v>1</v>
      </c>
      <c r="BY1970" s="4">
        <f t="shared" si="123"/>
        <v>1</v>
      </c>
    </row>
    <row r="1971" spans="1:77">
      <c r="A1971" s="23">
        <v>1966</v>
      </c>
      <c r="BP1971" s="3"/>
      <c r="BQ1971" s="3"/>
      <c r="BR1971" s="3"/>
      <c r="BS1971" s="3"/>
      <c r="BT1971" s="23">
        <v>1966</v>
      </c>
      <c r="BU1971" s="4">
        <f t="shared" si="120"/>
        <v>0</v>
      </c>
      <c r="BV1971" s="4">
        <f t="shared" si="121"/>
        <v>0</v>
      </c>
      <c r="BW1971" s="23"/>
      <c r="BX1971" s="4">
        <f t="shared" si="122"/>
        <v>1</v>
      </c>
      <c r="BY1971" s="4">
        <f t="shared" si="123"/>
        <v>1</v>
      </c>
    </row>
    <row r="1972" spans="1:77">
      <c r="A1972" s="23">
        <v>1967</v>
      </c>
      <c r="BP1972" s="3"/>
      <c r="BQ1972" s="3"/>
      <c r="BR1972" s="3"/>
      <c r="BS1972" s="3"/>
      <c r="BT1972" s="23">
        <v>1967</v>
      </c>
      <c r="BU1972" s="4">
        <f t="shared" si="120"/>
        <v>0</v>
      </c>
      <c r="BV1972" s="4">
        <f t="shared" si="121"/>
        <v>0</v>
      </c>
      <c r="BW1972" s="23"/>
      <c r="BX1972" s="4">
        <f t="shared" si="122"/>
        <v>1</v>
      </c>
      <c r="BY1972" s="4">
        <f t="shared" si="123"/>
        <v>1</v>
      </c>
    </row>
    <row r="1973" spans="1:77">
      <c r="A1973" s="23">
        <v>1968</v>
      </c>
      <c r="BP1973" s="3"/>
      <c r="BQ1973" s="3"/>
      <c r="BR1973" s="3"/>
      <c r="BS1973" s="3"/>
      <c r="BT1973" s="23">
        <v>1968</v>
      </c>
      <c r="BU1973" s="4">
        <f t="shared" si="120"/>
        <v>0</v>
      </c>
      <c r="BV1973" s="4">
        <f t="shared" si="121"/>
        <v>0</v>
      </c>
      <c r="BW1973" s="23"/>
      <c r="BX1973" s="4">
        <f t="shared" si="122"/>
        <v>1</v>
      </c>
      <c r="BY1973" s="4">
        <f t="shared" si="123"/>
        <v>1</v>
      </c>
    </row>
    <row r="1974" spans="1:77">
      <c r="A1974" s="23">
        <v>1969</v>
      </c>
      <c r="BP1974" s="3"/>
      <c r="BQ1974" s="3"/>
      <c r="BR1974" s="3"/>
      <c r="BS1974" s="3"/>
      <c r="BT1974" s="23">
        <v>1969</v>
      </c>
      <c r="BU1974" s="4">
        <f t="shared" si="120"/>
        <v>0</v>
      </c>
      <c r="BV1974" s="4">
        <f t="shared" si="121"/>
        <v>0</v>
      </c>
      <c r="BW1974" s="23"/>
      <c r="BX1974" s="4">
        <f t="shared" si="122"/>
        <v>1</v>
      </c>
      <c r="BY1974" s="4">
        <f t="shared" si="123"/>
        <v>1</v>
      </c>
    </row>
    <row r="1975" spans="1:77">
      <c r="A1975" s="23">
        <v>1970</v>
      </c>
      <c r="BP1975" s="3"/>
      <c r="BQ1975" s="3"/>
      <c r="BR1975" s="3"/>
      <c r="BS1975" s="3"/>
      <c r="BT1975" s="23">
        <v>1970</v>
      </c>
      <c r="BU1975" s="4">
        <f t="shared" si="120"/>
        <v>0</v>
      </c>
      <c r="BV1975" s="4">
        <f t="shared" si="121"/>
        <v>0</v>
      </c>
      <c r="BW1975" s="23"/>
      <c r="BX1975" s="4">
        <f t="shared" si="122"/>
        <v>1</v>
      </c>
      <c r="BY1975" s="4">
        <f t="shared" si="123"/>
        <v>1</v>
      </c>
    </row>
    <row r="1976" spans="1:77">
      <c r="A1976" s="23">
        <v>1971</v>
      </c>
      <c r="BP1976" s="3"/>
      <c r="BQ1976" s="3"/>
      <c r="BR1976" s="3"/>
      <c r="BS1976" s="3"/>
      <c r="BT1976" s="23">
        <v>1971</v>
      </c>
      <c r="BU1976" s="4">
        <f t="shared" si="120"/>
        <v>0</v>
      </c>
      <c r="BV1976" s="4">
        <f t="shared" si="121"/>
        <v>0</v>
      </c>
      <c r="BW1976" s="23"/>
      <c r="BX1976" s="4">
        <f t="shared" si="122"/>
        <v>1</v>
      </c>
      <c r="BY1976" s="4">
        <f t="shared" si="123"/>
        <v>1</v>
      </c>
    </row>
    <row r="1977" spans="1:77">
      <c r="A1977" s="23">
        <v>1972</v>
      </c>
      <c r="BP1977" s="3"/>
      <c r="BQ1977" s="3"/>
      <c r="BR1977" s="3"/>
      <c r="BS1977" s="3"/>
      <c r="BT1977" s="23">
        <v>1972</v>
      </c>
      <c r="BU1977" s="4">
        <f t="shared" si="120"/>
        <v>0</v>
      </c>
      <c r="BV1977" s="4">
        <f t="shared" si="121"/>
        <v>0</v>
      </c>
      <c r="BW1977" s="23"/>
      <c r="BX1977" s="4">
        <f t="shared" si="122"/>
        <v>1</v>
      </c>
      <c r="BY1977" s="4">
        <f t="shared" si="123"/>
        <v>1</v>
      </c>
    </row>
    <row r="1978" spans="1:77">
      <c r="A1978" s="23">
        <v>1973</v>
      </c>
      <c r="BP1978" s="3"/>
      <c r="BQ1978" s="3"/>
      <c r="BR1978" s="3"/>
      <c r="BS1978" s="3"/>
      <c r="BT1978" s="23">
        <v>1973</v>
      </c>
      <c r="BU1978" s="4">
        <f t="shared" si="120"/>
        <v>0</v>
      </c>
      <c r="BV1978" s="4">
        <f t="shared" si="121"/>
        <v>0</v>
      </c>
      <c r="BW1978" s="23"/>
      <c r="BX1978" s="4">
        <f t="shared" si="122"/>
        <v>1</v>
      </c>
      <c r="BY1978" s="4">
        <f t="shared" si="123"/>
        <v>1</v>
      </c>
    </row>
    <row r="1979" spans="1:77">
      <c r="A1979" s="23">
        <v>1974</v>
      </c>
      <c r="BP1979" s="3"/>
      <c r="BQ1979" s="3"/>
      <c r="BR1979" s="3"/>
      <c r="BS1979" s="3"/>
      <c r="BT1979" s="23">
        <v>1974</v>
      </c>
      <c r="BU1979" s="4">
        <f t="shared" si="120"/>
        <v>0</v>
      </c>
      <c r="BV1979" s="4">
        <f t="shared" si="121"/>
        <v>0</v>
      </c>
      <c r="BW1979" s="23"/>
      <c r="BX1979" s="4">
        <f t="shared" si="122"/>
        <v>1</v>
      </c>
      <c r="BY1979" s="4">
        <f t="shared" si="123"/>
        <v>1</v>
      </c>
    </row>
    <row r="1980" spans="1:77">
      <c r="A1980" s="23">
        <v>1975</v>
      </c>
      <c r="BP1980" s="3"/>
      <c r="BQ1980" s="3"/>
      <c r="BR1980" s="3"/>
      <c r="BS1980" s="3"/>
      <c r="BT1980" s="23">
        <v>1975</v>
      </c>
      <c r="BU1980" s="4">
        <f t="shared" si="120"/>
        <v>0</v>
      </c>
      <c r="BV1980" s="4">
        <f t="shared" si="121"/>
        <v>0</v>
      </c>
      <c r="BW1980" s="23"/>
      <c r="BX1980" s="4">
        <f t="shared" si="122"/>
        <v>1</v>
      </c>
      <c r="BY1980" s="4">
        <f t="shared" si="123"/>
        <v>1</v>
      </c>
    </row>
    <row r="1981" spans="1:77">
      <c r="A1981" s="23">
        <v>1976</v>
      </c>
      <c r="BP1981" s="3"/>
      <c r="BQ1981" s="3"/>
      <c r="BR1981" s="3"/>
      <c r="BS1981" s="3"/>
      <c r="BT1981" s="23">
        <v>1976</v>
      </c>
      <c r="BU1981" s="4">
        <f t="shared" si="120"/>
        <v>0</v>
      </c>
      <c r="BV1981" s="4">
        <f t="shared" si="121"/>
        <v>0</v>
      </c>
      <c r="BW1981" s="23"/>
      <c r="BX1981" s="4">
        <f t="shared" si="122"/>
        <v>1</v>
      </c>
      <c r="BY1981" s="4">
        <f t="shared" si="123"/>
        <v>1</v>
      </c>
    </row>
    <row r="1982" spans="1:77">
      <c r="A1982" s="23">
        <v>1977</v>
      </c>
      <c r="BP1982" s="3"/>
      <c r="BQ1982" s="3"/>
      <c r="BR1982" s="3"/>
      <c r="BS1982" s="3"/>
      <c r="BT1982" s="23">
        <v>1977</v>
      </c>
      <c r="BU1982" s="4">
        <f t="shared" si="120"/>
        <v>0</v>
      </c>
      <c r="BV1982" s="4">
        <f t="shared" si="121"/>
        <v>0</v>
      </c>
      <c r="BW1982" s="23"/>
      <c r="BX1982" s="4">
        <f t="shared" si="122"/>
        <v>1</v>
      </c>
      <c r="BY1982" s="4">
        <f t="shared" si="123"/>
        <v>1</v>
      </c>
    </row>
    <row r="1983" spans="1:77">
      <c r="A1983" s="23">
        <v>1978</v>
      </c>
      <c r="BP1983" s="3"/>
      <c r="BQ1983" s="3"/>
      <c r="BR1983" s="3"/>
      <c r="BS1983" s="3"/>
      <c r="BT1983" s="23">
        <v>1978</v>
      </c>
      <c r="BU1983" s="4">
        <f t="shared" si="120"/>
        <v>0</v>
      </c>
      <c r="BV1983" s="4">
        <f t="shared" si="121"/>
        <v>0</v>
      </c>
      <c r="BW1983" s="23"/>
      <c r="BX1983" s="4">
        <f t="shared" si="122"/>
        <v>1</v>
      </c>
      <c r="BY1983" s="4">
        <f t="shared" si="123"/>
        <v>1</v>
      </c>
    </row>
    <row r="1984" spans="1:77">
      <c r="A1984" s="23">
        <v>1979</v>
      </c>
      <c r="BP1984" s="3"/>
      <c r="BQ1984" s="3"/>
      <c r="BR1984" s="3"/>
      <c r="BS1984" s="3"/>
      <c r="BT1984" s="23">
        <v>1979</v>
      </c>
      <c r="BU1984" s="4">
        <f t="shared" si="120"/>
        <v>0</v>
      </c>
      <c r="BV1984" s="4">
        <f t="shared" si="121"/>
        <v>0</v>
      </c>
      <c r="BW1984" s="23"/>
      <c r="BX1984" s="4">
        <f t="shared" si="122"/>
        <v>1</v>
      </c>
      <c r="BY1984" s="4">
        <f t="shared" si="123"/>
        <v>1</v>
      </c>
    </row>
    <row r="1985" spans="1:77">
      <c r="A1985" s="23">
        <v>1980</v>
      </c>
      <c r="BP1985" s="3"/>
      <c r="BQ1985" s="3"/>
      <c r="BR1985" s="3"/>
      <c r="BS1985" s="3"/>
      <c r="BT1985" s="23">
        <v>1980</v>
      </c>
      <c r="BU1985" s="4">
        <f t="shared" si="120"/>
        <v>0</v>
      </c>
      <c r="BV1985" s="4">
        <f t="shared" si="121"/>
        <v>0</v>
      </c>
      <c r="BW1985" s="23"/>
      <c r="BX1985" s="4">
        <f t="shared" si="122"/>
        <v>1</v>
      </c>
      <c r="BY1985" s="4">
        <f t="shared" si="123"/>
        <v>1</v>
      </c>
    </row>
    <row r="1986" spans="1:77">
      <c r="A1986" s="23">
        <v>1981</v>
      </c>
      <c r="BP1986" s="3"/>
      <c r="BQ1986" s="3"/>
      <c r="BR1986" s="3"/>
      <c r="BS1986" s="3"/>
      <c r="BT1986" s="23">
        <v>1981</v>
      </c>
      <c r="BU1986" s="4">
        <f t="shared" si="120"/>
        <v>0</v>
      </c>
      <c r="BV1986" s="4">
        <f t="shared" si="121"/>
        <v>0</v>
      </c>
      <c r="BW1986" s="23"/>
      <c r="BX1986" s="4">
        <f t="shared" si="122"/>
        <v>1</v>
      </c>
      <c r="BY1986" s="4">
        <f t="shared" si="123"/>
        <v>1</v>
      </c>
    </row>
    <row r="1987" spans="1:77">
      <c r="A1987" s="23">
        <v>1982</v>
      </c>
      <c r="BP1987" s="3"/>
      <c r="BQ1987" s="3"/>
      <c r="BR1987" s="3"/>
      <c r="BS1987" s="3"/>
      <c r="BT1987" s="23">
        <v>1982</v>
      </c>
      <c r="BU1987" s="4">
        <f t="shared" si="120"/>
        <v>0</v>
      </c>
      <c r="BV1987" s="4">
        <f t="shared" si="121"/>
        <v>0</v>
      </c>
      <c r="BW1987" s="23"/>
      <c r="BX1987" s="4">
        <f t="shared" si="122"/>
        <v>1</v>
      </c>
      <c r="BY1987" s="4">
        <f t="shared" si="123"/>
        <v>1</v>
      </c>
    </row>
    <row r="1988" spans="1:77">
      <c r="A1988" s="23">
        <v>1983</v>
      </c>
      <c r="BP1988" s="3"/>
      <c r="BQ1988" s="3"/>
      <c r="BR1988" s="3"/>
      <c r="BS1988" s="3"/>
      <c r="BT1988" s="23">
        <v>1983</v>
      </c>
      <c r="BU1988" s="4">
        <f t="shared" si="120"/>
        <v>0</v>
      </c>
      <c r="BV1988" s="4">
        <f t="shared" si="121"/>
        <v>0</v>
      </c>
      <c r="BW1988" s="23"/>
      <c r="BX1988" s="4">
        <f t="shared" si="122"/>
        <v>1</v>
      </c>
      <c r="BY1988" s="4">
        <f t="shared" si="123"/>
        <v>1</v>
      </c>
    </row>
    <row r="1989" spans="1:77">
      <c r="A1989" s="23">
        <v>1984</v>
      </c>
      <c r="BP1989" s="3"/>
      <c r="BQ1989" s="3"/>
      <c r="BR1989" s="3"/>
      <c r="BS1989" s="3"/>
      <c r="BT1989" s="23">
        <v>1984</v>
      </c>
      <c r="BU1989" s="4">
        <f t="shared" si="120"/>
        <v>0</v>
      </c>
      <c r="BV1989" s="4">
        <f t="shared" si="121"/>
        <v>0</v>
      </c>
      <c r="BW1989" s="23"/>
      <c r="BX1989" s="4">
        <f t="shared" si="122"/>
        <v>1</v>
      </c>
      <c r="BY1989" s="4">
        <f t="shared" si="123"/>
        <v>1</v>
      </c>
    </row>
    <row r="1990" spans="1:77">
      <c r="A1990" s="23">
        <v>1985</v>
      </c>
      <c r="BP1990" s="3"/>
      <c r="BQ1990" s="3"/>
      <c r="BR1990" s="3"/>
      <c r="BS1990" s="3"/>
      <c r="BT1990" s="23">
        <v>1985</v>
      </c>
      <c r="BU1990" s="4">
        <f t="shared" si="120"/>
        <v>0</v>
      </c>
      <c r="BV1990" s="4">
        <f t="shared" si="121"/>
        <v>0</v>
      </c>
      <c r="BW1990" s="23"/>
      <c r="BX1990" s="4">
        <f t="shared" si="122"/>
        <v>1</v>
      </c>
      <c r="BY1990" s="4">
        <f t="shared" si="123"/>
        <v>1</v>
      </c>
    </row>
    <row r="1991" spans="1:77">
      <c r="A1991" s="23">
        <v>1986</v>
      </c>
      <c r="BP1991" s="3"/>
      <c r="BQ1991" s="3"/>
      <c r="BR1991" s="3"/>
      <c r="BS1991" s="3"/>
      <c r="BT1991" s="23">
        <v>1986</v>
      </c>
      <c r="BU1991" s="4">
        <f t="shared" ref="BU1991:BU2054" si="124">BP1991*$BV$1-BQ1991</f>
        <v>0</v>
      </c>
      <c r="BV1991" s="4">
        <f t="shared" ref="BV1991:BV2054" si="125">BR1991*$BV$1-BS1991</f>
        <v>0</v>
      </c>
      <c r="BW1991" s="23"/>
      <c r="BX1991" s="4">
        <f t="shared" ref="BX1991:BX2054" si="126">IF(BU1991=MAX($BU1991:$BV1991),1,0)</f>
        <v>1</v>
      </c>
      <c r="BY1991" s="4">
        <f t="shared" ref="BY1991:BY2054" si="127">IF(BV1991=MAX($BU1991:$BV1991),1,0)</f>
        <v>1</v>
      </c>
    </row>
    <row r="1992" spans="1:77">
      <c r="A1992" s="23">
        <v>1987</v>
      </c>
      <c r="BP1992" s="3"/>
      <c r="BQ1992" s="3"/>
      <c r="BR1992" s="3"/>
      <c r="BS1992" s="3"/>
      <c r="BT1992" s="23">
        <v>1987</v>
      </c>
      <c r="BU1992" s="4">
        <f t="shared" si="124"/>
        <v>0</v>
      </c>
      <c r="BV1992" s="4">
        <f t="shared" si="125"/>
        <v>0</v>
      </c>
      <c r="BW1992" s="23"/>
      <c r="BX1992" s="4">
        <f t="shared" si="126"/>
        <v>1</v>
      </c>
      <c r="BY1992" s="4">
        <f t="shared" si="127"/>
        <v>1</v>
      </c>
    </row>
    <row r="1993" spans="1:77">
      <c r="A1993" s="23">
        <v>1988</v>
      </c>
      <c r="BP1993" s="3"/>
      <c r="BQ1993" s="3"/>
      <c r="BR1993" s="3"/>
      <c r="BS1993" s="3"/>
      <c r="BT1993" s="23">
        <v>1988</v>
      </c>
      <c r="BU1993" s="4">
        <f t="shared" si="124"/>
        <v>0</v>
      </c>
      <c r="BV1993" s="4">
        <f t="shared" si="125"/>
        <v>0</v>
      </c>
      <c r="BW1993" s="23"/>
      <c r="BX1993" s="4">
        <f t="shared" si="126"/>
        <v>1</v>
      </c>
      <c r="BY1993" s="4">
        <f t="shared" si="127"/>
        <v>1</v>
      </c>
    </row>
    <row r="1994" spans="1:77">
      <c r="A1994" s="23">
        <v>1989</v>
      </c>
      <c r="BP1994" s="3"/>
      <c r="BQ1994" s="3"/>
      <c r="BR1994" s="3"/>
      <c r="BS1994" s="3"/>
      <c r="BT1994" s="23">
        <v>1989</v>
      </c>
      <c r="BU1994" s="4">
        <f t="shared" si="124"/>
        <v>0</v>
      </c>
      <c r="BV1994" s="4">
        <f t="shared" si="125"/>
        <v>0</v>
      </c>
      <c r="BW1994" s="23"/>
      <c r="BX1994" s="4">
        <f t="shared" si="126"/>
        <v>1</v>
      </c>
      <c r="BY1994" s="4">
        <f t="shared" si="127"/>
        <v>1</v>
      </c>
    </row>
    <row r="1995" spans="1:77">
      <c r="A1995" s="23">
        <v>1990</v>
      </c>
      <c r="BP1995" s="3"/>
      <c r="BQ1995" s="3"/>
      <c r="BR1995" s="3"/>
      <c r="BS1995" s="3"/>
      <c r="BT1995" s="23">
        <v>1990</v>
      </c>
      <c r="BU1995" s="4">
        <f t="shared" si="124"/>
        <v>0</v>
      </c>
      <c r="BV1995" s="4">
        <f t="shared" si="125"/>
        <v>0</v>
      </c>
      <c r="BW1995" s="23"/>
      <c r="BX1995" s="4">
        <f t="shared" si="126"/>
        <v>1</v>
      </c>
      <c r="BY1995" s="4">
        <f t="shared" si="127"/>
        <v>1</v>
      </c>
    </row>
    <row r="1996" spans="1:77">
      <c r="A1996" s="23">
        <v>1991</v>
      </c>
      <c r="BP1996" s="3"/>
      <c r="BQ1996" s="3"/>
      <c r="BR1996" s="3"/>
      <c r="BS1996" s="3"/>
      <c r="BT1996" s="23">
        <v>1991</v>
      </c>
      <c r="BU1996" s="4">
        <f t="shared" si="124"/>
        <v>0</v>
      </c>
      <c r="BV1996" s="4">
        <f t="shared" si="125"/>
        <v>0</v>
      </c>
      <c r="BW1996" s="23"/>
      <c r="BX1996" s="4">
        <f t="shared" si="126"/>
        <v>1</v>
      </c>
      <c r="BY1996" s="4">
        <f t="shared" si="127"/>
        <v>1</v>
      </c>
    </row>
    <row r="1997" spans="1:77">
      <c r="A1997" s="23">
        <v>1992</v>
      </c>
      <c r="BP1997" s="3"/>
      <c r="BQ1997" s="3"/>
      <c r="BR1997" s="3"/>
      <c r="BS1997" s="3"/>
      <c r="BT1997" s="23">
        <v>1992</v>
      </c>
      <c r="BU1997" s="4">
        <f t="shared" si="124"/>
        <v>0</v>
      </c>
      <c r="BV1997" s="4">
        <f t="shared" si="125"/>
        <v>0</v>
      </c>
      <c r="BW1997" s="23"/>
      <c r="BX1997" s="4">
        <f t="shared" si="126"/>
        <v>1</v>
      </c>
      <c r="BY1997" s="4">
        <f t="shared" si="127"/>
        <v>1</v>
      </c>
    </row>
    <row r="1998" spans="1:77">
      <c r="A1998" s="23">
        <v>1993</v>
      </c>
      <c r="BP1998" s="3"/>
      <c r="BQ1998" s="3"/>
      <c r="BR1998" s="3"/>
      <c r="BS1998" s="3"/>
      <c r="BT1998" s="23">
        <v>1993</v>
      </c>
      <c r="BU1998" s="4">
        <f t="shared" si="124"/>
        <v>0</v>
      </c>
      <c r="BV1998" s="4">
        <f t="shared" si="125"/>
        <v>0</v>
      </c>
      <c r="BW1998" s="23"/>
      <c r="BX1998" s="4">
        <f t="shared" si="126"/>
        <v>1</v>
      </c>
      <c r="BY1998" s="4">
        <f t="shared" si="127"/>
        <v>1</v>
      </c>
    </row>
    <row r="1999" spans="1:77">
      <c r="A1999" s="23">
        <v>1994</v>
      </c>
      <c r="BP1999" s="3"/>
      <c r="BQ1999" s="3"/>
      <c r="BR1999" s="3"/>
      <c r="BS1999" s="3"/>
      <c r="BT1999" s="23">
        <v>1994</v>
      </c>
      <c r="BU1999" s="4">
        <f t="shared" si="124"/>
        <v>0</v>
      </c>
      <c r="BV1999" s="4">
        <f t="shared" si="125"/>
        <v>0</v>
      </c>
      <c r="BW1999" s="23"/>
      <c r="BX1999" s="4">
        <f t="shared" si="126"/>
        <v>1</v>
      </c>
      <c r="BY1999" s="4">
        <f t="shared" si="127"/>
        <v>1</v>
      </c>
    </row>
    <row r="2000" spans="1:77">
      <c r="A2000" s="23">
        <v>1995</v>
      </c>
      <c r="BP2000" s="3"/>
      <c r="BQ2000" s="3"/>
      <c r="BR2000" s="3"/>
      <c r="BS2000" s="3"/>
      <c r="BT2000" s="23">
        <v>1995</v>
      </c>
      <c r="BU2000" s="4">
        <f t="shared" si="124"/>
        <v>0</v>
      </c>
      <c r="BV2000" s="4">
        <f t="shared" si="125"/>
        <v>0</v>
      </c>
      <c r="BW2000" s="23"/>
      <c r="BX2000" s="4">
        <f t="shared" si="126"/>
        <v>1</v>
      </c>
      <c r="BY2000" s="4">
        <f t="shared" si="127"/>
        <v>1</v>
      </c>
    </row>
    <row r="2001" spans="1:77">
      <c r="A2001" s="23">
        <v>1996</v>
      </c>
      <c r="BP2001" s="3"/>
      <c r="BQ2001" s="3"/>
      <c r="BR2001" s="3"/>
      <c r="BS2001" s="3"/>
      <c r="BT2001" s="23">
        <v>1996</v>
      </c>
      <c r="BU2001" s="4">
        <f t="shared" si="124"/>
        <v>0</v>
      </c>
      <c r="BV2001" s="4">
        <f t="shared" si="125"/>
        <v>0</v>
      </c>
      <c r="BW2001" s="23"/>
      <c r="BX2001" s="4">
        <f t="shared" si="126"/>
        <v>1</v>
      </c>
      <c r="BY2001" s="4">
        <f t="shared" si="127"/>
        <v>1</v>
      </c>
    </row>
    <row r="2002" spans="1:77">
      <c r="A2002" s="23">
        <v>1997</v>
      </c>
      <c r="BP2002" s="3"/>
      <c r="BQ2002" s="3"/>
      <c r="BR2002" s="3"/>
      <c r="BS2002" s="3"/>
      <c r="BT2002" s="23">
        <v>1997</v>
      </c>
      <c r="BU2002" s="4">
        <f t="shared" si="124"/>
        <v>0</v>
      </c>
      <c r="BV2002" s="4">
        <f t="shared" si="125"/>
        <v>0</v>
      </c>
      <c r="BW2002" s="23"/>
      <c r="BX2002" s="4">
        <f t="shared" si="126"/>
        <v>1</v>
      </c>
      <c r="BY2002" s="4">
        <f t="shared" si="127"/>
        <v>1</v>
      </c>
    </row>
    <row r="2003" spans="1:77">
      <c r="A2003" s="23">
        <v>1998</v>
      </c>
      <c r="BP2003" s="3"/>
      <c r="BQ2003" s="3"/>
      <c r="BR2003" s="3"/>
      <c r="BS2003" s="3"/>
      <c r="BT2003" s="23">
        <v>1998</v>
      </c>
      <c r="BU2003" s="4">
        <f t="shared" si="124"/>
        <v>0</v>
      </c>
      <c r="BV2003" s="4">
        <f t="shared" si="125"/>
        <v>0</v>
      </c>
      <c r="BW2003" s="23"/>
      <c r="BX2003" s="4">
        <f t="shared" si="126"/>
        <v>1</v>
      </c>
      <c r="BY2003" s="4">
        <f t="shared" si="127"/>
        <v>1</v>
      </c>
    </row>
    <row r="2004" spans="1:77">
      <c r="A2004" s="23">
        <v>1999</v>
      </c>
      <c r="BP2004" s="3"/>
      <c r="BQ2004" s="3"/>
      <c r="BR2004" s="3"/>
      <c r="BS2004" s="3"/>
      <c r="BT2004" s="23">
        <v>1999</v>
      </c>
      <c r="BU2004" s="4">
        <f t="shared" si="124"/>
        <v>0</v>
      </c>
      <c r="BV2004" s="4">
        <f t="shared" si="125"/>
        <v>0</v>
      </c>
      <c r="BW2004" s="23"/>
      <c r="BX2004" s="4">
        <f t="shared" si="126"/>
        <v>1</v>
      </c>
      <c r="BY2004" s="4">
        <f t="shared" si="127"/>
        <v>1</v>
      </c>
    </row>
    <row r="2005" spans="1:77">
      <c r="A2005" s="23">
        <v>2000</v>
      </c>
      <c r="BP2005" s="3"/>
      <c r="BQ2005" s="3"/>
      <c r="BR2005" s="3"/>
      <c r="BS2005" s="3"/>
      <c r="BT2005" s="23">
        <v>2000</v>
      </c>
      <c r="BU2005" s="4">
        <f t="shared" si="124"/>
        <v>0</v>
      </c>
      <c r="BV2005" s="4">
        <f t="shared" si="125"/>
        <v>0</v>
      </c>
      <c r="BW2005" s="23"/>
      <c r="BX2005" s="4">
        <f t="shared" si="126"/>
        <v>1</v>
      </c>
      <c r="BY2005" s="4">
        <f t="shared" si="127"/>
        <v>1</v>
      </c>
    </row>
    <row r="2006" spans="1:77">
      <c r="A2006" s="10">
        <v>2001</v>
      </c>
      <c r="BP2006" s="3"/>
      <c r="BQ2006" s="3"/>
      <c r="BR2006" s="3"/>
      <c r="BS2006" s="3"/>
      <c r="BT2006" s="10">
        <v>2001</v>
      </c>
      <c r="BU2006" s="4">
        <f t="shared" si="124"/>
        <v>0</v>
      </c>
      <c r="BV2006" s="4">
        <f t="shared" si="125"/>
        <v>0</v>
      </c>
      <c r="BW2006" s="10"/>
      <c r="BX2006" s="4">
        <f t="shared" si="126"/>
        <v>1</v>
      </c>
      <c r="BY2006" s="4">
        <f t="shared" si="127"/>
        <v>1</v>
      </c>
    </row>
    <row r="2007" spans="1:77">
      <c r="A2007" s="10">
        <v>2002</v>
      </c>
      <c r="BP2007" s="3"/>
      <c r="BQ2007" s="3"/>
      <c r="BR2007" s="3"/>
      <c r="BS2007" s="3"/>
      <c r="BT2007" s="10">
        <v>2002</v>
      </c>
      <c r="BU2007" s="4">
        <f t="shared" si="124"/>
        <v>0</v>
      </c>
      <c r="BV2007" s="4">
        <f t="shared" si="125"/>
        <v>0</v>
      </c>
      <c r="BW2007" s="10"/>
      <c r="BX2007" s="4">
        <f t="shared" si="126"/>
        <v>1</v>
      </c>
      <c r="BY2007" s="4">
        <f t="shared" si="127"/>
        <v>1</v>
      </c>
    </row>
    <row r="2008" spans="1:77">
      <c r="A2008" s="10">
        <v>2003</v>
      </c>
      <c r="BP2008" s="3"/>
      <c r="BQ2008" s="3"/>
      <c r="BR2008" s="3"/>
      <c r="BS2008" s="3"/>
      <c r="BT2008" s="10">
        <v>2003</v>
      </c>
      <c r="BU2008" s="4">
        <f t="shared" si="124"/>
        <v>0</v>
      </c>
      <c r="BV2008" s="4">
        <f t="shared" si="125"/>
        <v>0</v>
      </c>
      <c r="BW2008" s="10"/>
      <c r="BX2008" s="4">
        <f t="shared" si="126"/>
        <v>1</v>
      </c>
      <c r="BY2008" s="4">
        <f t="shared" si="127"/>
        <v>1</v>
      </c>
    </row>
    <row r="2009" spans="1:77">
      <c r="A2009" s="10">
        <v>2004</v>
      </c>
      <c r="BP2009" s="3"/>
      <c r="BQ2009" s="3"/>
      <c r="BR2009" s="3"/>
      <c r="BS2009" s="3"/>
      <c r="BT2009" s="10">
        <v>2004</v>
      </c>
      <c r="BU2009" s="4">
        <f t="shared" si="124"/>
        <v>0</v>
      </c>
      <c r="BV2009" s="4">
        <f t="shared" si="125"/>
        <v>0</v>
      </c>
      <c r="BW2009" s="10"/>
      <c r="BX2009" s="4">
        <f t="shared" si="126"/>
        <v>1</v>
      </c>
      <c r="BY2009" s="4">
        <f t="shared" si="127"/>
        <v>1</v>
      </c>
    </row>
    <row r="2010" spans="1:77">
      <c r="A2010" s="10">
        <v>2005</v>
      </c>
      <c r="BP2010" s="3"/>
      <c r="BQ2010" s="3"/>
      <c r="BR2010" s="3"/>
      <c r="BS2010" s="3"/>
      <c r="BT2010" s="10">
        <v>2005</v>
      </c>
      <c r="BU2010" s="4">
        <f t="shared" si="124"/>
        <v>0</v>
      </c>
      <c r="BV2010" s="4">
        <f t="shared" si="125"/>
        <v>0</v>
      </c>
      <c r="BW2010" s="10"/>
      <c r="BX2010" s="4">
        <f t="shared" si="126"/>
        <v>1</v>
      </c>
      <c r="BY2010" s="4">
        <f t="shared" si="127"/>
        <v>1</v>
      </c>
    </row>
    <row r="2011" spans="1:77">
      <c r="A2011" s="10">
        <v>2006</v>
      </c>
      <c r="BP2011" s="3"/>
      <c r="BQ2011" s="3"/>
      <c r="BR2011" s="3"/>
      <c r="BS2011" s="3"/>
      <c r="BT2011" s="10">
        <v>2006</v>
      </c>
      <c r="BU2011" s="4">
        <f t="shared" si="124"/>
        <v>0</v>
      </c>
      <c r="BV2011" s="4">
        <f t="shared" si="125"/>
        <v>0</v>
      </c>
      <c r="BW2011" s="10"/>
      <c r="BX2011" s="4">
        <f t="shared" si="126"/>
        <v>1</v>
      </c>
      <c r="BY2011" s="4">
        <f t="shared" si="127"/>
        <v>1</v>
      </c>
    </row>
    <row r="2012" spans="1:77">
      <c r="A2012" s="10">
        <v>2007</v>
      </c>
      <c r="BP2012" s="3"/>
      <c r="BQ2012" s="3"/>
      <c r="BR2012" s="3"/>
      <c r="BS2012" s="3"/>
      <c r="BT2012" s="10">
        <v>2007</v>
      </c>
      <c r="BU2012" s="4">
        <f t="shared" si="124"/>
        <v>0</v>
      </c>
      <c r="BV2012" s="4">
        <f t="shared" si="125"/>
        <v>0</v>
      </c>
      <c r="BW2012" s="10"/>
      <c r="BX2012" s="4">
        <f t="shared" si="126"/>
        <v>1</v>
      </c>
      <c r="BY2012" s="4">
        <f t="shared" si="127"/>
        <v>1</v>
      </c>
    </row>
    <row r="2013" spans="1:77">
      <c r="A2013" s="10">
        <v>2008</v>
      </c>
      <c r="BP2013" s="3"/>
      <c r="BQ2013" s="3"/>
      <c r="BR2013" s="3"/>
      <c r="BS2013" s="3"/>
      <c r="BT2013" s="10">
        <v>2008</v>
      </c>
      <c r="BU2013" s="4">
        <f t="shared" si="124"/>
        <v>0</v>
      </c>
      <c r="BV2013" s="4">
        <f t="shared" si="125"/>
        <v>0</v>
      </c>
      <c r="BW2013" s="10"/>
      <c r="BX2013" s="4">
        <f t="shared" si="126"/>
        <v>1</v>
      </c>
      <c r="BY2013" s="4">
        <f t="shared" si="127"/>
        <v>1</v>
      </c>
    </row>
    <row r="2014" spans="1:77">
      <c r="A2014" s="10">
        <v>2009</v>
      </c>
      <c r="BP2014" s="3"/>
      <c r="BQ2014" s="3"/>
      <c r="BR2014" s="3"/>
      <c r="BS2014" s="3"/>
      <c r="BT2014" s="10">
        <v>2009</v>
      </c>
      <c r="BU2014" s="4">
        <f t="shared" si="124"/>
        <v>0</v>
      </c>
      <c r="BV2014" s="4">
        <f t="shared" si="125"/>
        <v>0</v>
      </c>
      <c r="BW2014" s="10"/>
      <c r="BX2014" s="4">
        <f t="shared" si="126"/>
        <v>1</v>
      </c>
      <c r="BY2014" s="4">
        <f t="shared" si="127"/>
        <v>1</v>
      </c>
    </row>
    <row r="2015" spans="1:77">
      <c r="A2015" s="10">
        <v>2010</v>
      </c>
      <c r="BP2015" s="3"/>
      <c r="BQ2015" s="3"/>
      <c r="BR2015" s="3"/>
      <c r="BS2015" s="3"/>
      <c r="BT2015" s="10">
        <v>2010</v>
      </c>
      <c r="BU2015" s="4">
        <f t="shared" si="124"/>
        <v>0</v>
      </c>
      <c r="BV2015" s="4">
        <f t="shared" si="125"/>
        <v>0</v>
      </c>
      <c r="BW2015" s="10"/>
      <c r="BX2015" s="4">
        <f t="shared" si="126"/>
        <v>1</v>
      </c>
      <c r="BY2015" s="4">
        <f t="shared" si="127"/>
        <v>1</v>
      </c>
    </row>
    <row r="2016" spans="1:77">
      <c r="A2016" s="10">
        <v>2011</v>
      </c>
      <c r="BP2016" s="3"/>
      <c r="BQ2016" s="3"/>
      <c r="BR2016" s="3"/>
      <c r="BS2016" s="3"/>
      <c r="BT2016" s="10">
        <v>2011</v>
      </c>
      <c r="BU2016" s="4">
        <f t="shared" si="124"/>
        <v>0</v>
      </c>
      <c r="BV2016" s="4">
        <f t="shared" si="125"/>
        <v>0</v>
      </c>
      <c r="BW2016" s="10"/>
      <c r="BX2016" s="4">
        <f t="shared" si="126"/>
        <v>1</v>
      </c>
      <c r="BY2016" s="4">
        <f t="shared" si="127"/>
        <v>1</v>
      </c>
    </row>
    <row r="2017" spans="1:77">
      <c r="A2017" s="10">
        <v>2012</v>
      </c>
      <c r="BP2017" s="3"/>
      <c r="BQ2017" s="3"/>
      <c r="BR2017" s="3"/>
      <c r="BS2017" s="3"/>
      <c r="BT2017" s="10">
        <v>2012</v>
      </c>
      <c r="BU2017" s="4">
        <f t="shared" si="124"/>
        <v>0</v>
      </c>
      <c r="BV2017" s="4">
        <f t="shared" si="125"/>
        <v>0</v>
      </c>
      <c r="BW2017" s="10"/>
      <c r="BX2017" s="4">
        <f t="shared" si="126"/>
        <v>1</v>
      </c>
      <c r="BY2017" s="4">
        <f t="shared" si="127"/>
        <v>1</v>
      </c>
    </row>
    <row r="2018" spans="1:77">
      <c r="A2018" s="10">
        <v>2013</v>
      </c>
      <c r="BP2018" s="3"/>
      <c r="BQ2018" s="3"/>
      <c r="BR2018" s="3"/>
      <c r="BS2018" s="3"/>
      <c r="BT2018" s="10">
        <v>2013</v>
      </c>
      <c r="BU2018" s="4">
        <f t="shared" si="124"/>
        <v>0</v>
      </c>
      <c r="BV2018" s="4">
        <f t="shared" si="125"/>
        <v>0</v>
      </c>
      <c r="BW2018" s="10"/>
      <c r="BX2018" s="4">
        <f t="shared" si="126"/>
        <v>1</v>
      </c>
      <c r="BY2018" s="4">
        <f t="shared" si="127"/>
        <v>1</v>
      </c>
    </row>
    <row r="2019" spans="1:77">
      <c r="A2019" s="10">
        <v>2014</v>
      </c>
      <c r="BP2019" s="3"/>
      <c r="BQ2019" s="3"/>
      <c r="BR2019" s="3"/>
      <c r="BS2019" s="3"/>
      <c r="BT2019" s="10">
        <v>2014</v>
      </c>
      <c r="BU2019" s="4">
        <f t="shared" si="124"/>
        <v>0</v>
      </c>
      <c r="BV2019" s="4">
        <f t="shared" si="125"/>
        <v>0</v>
      </c>
      <c r="BW2019" s="10"/>
      <c r="BX2019" s="4">
        <f t="shared" si="126"/>
        <v>1</v>
      </c>
      <c r="BY2019" s="4">
        <f t="shared" si="127"/>
        <v>1</v>
      </c>
    </row>
    <row r="2020" spans="1:77">
      <c r="A2020" s="10">
        <v>2015</v>
      </c>
      <c r="BP2020" s="3"/>
      <c r="BQ2020" s="3"/>
      <c r="BR2020" s="3"/>
      <c r="BS2020" s="3"/>
      <c r="BT2020" s="10">
        <v>2015</v>
      </c>
      <c r="BU2020" s="4">
        <f t="shared" si="124"/>
        <v>0</v>
      </c>
      <c r="BV2020" s="4">
        <f t="shared" si="125"/>
        <v>0</v>
      </c>
      <c r="BW2020" s="10"/>
      <c r="BX2020" s="4">
        <f t="shared" si="126"/>
        <v>1</v>
      </c>
      <c r="BY2020" s="4">
        <f t="shared" si="127"/>
        <v>1</v>
      </c>
    </row>
    <row r="2021" spans="1:77">
      <c r="A2021" s="10">
        <v>2016</v>
      </c>
      <c r="BP2021" s="3"/>
      <c r="BQ2021" s="3"/>
      <c r="BR2021" s="3"/>
      <c r="BS2021" s="3"/>
      <c r="BT2021" s="10">
        <v>2016</v>
      </c>
      <c r="BU2021" s="4">
        <f t="shared" si="124"/>
        <v>0</v>
      </c>
      <c r="BV2021" s="4">
        <f t="shared" si="125"/>
        <v>0</v>
      </c>
      <c r="BW2021" s="10"/>
      <c r="BX2021" s="4">
        <f t="shared" si="126"/>
        <v>1</v>
      </c>
      <c r="BY2021" s="4">
        <f t="shared" si="127"/>
        <v>1</v>
      </c>
    </row>
    <row r="2022" spans="1:77">
      <c r="A2022" s="10">
        <v>2017</v>
      </c>
      <c r="BP2022" s="3"/>
      <c r="BQ2022" s="3"/>
      <c r="BR2022" s="3"/>
      <c r="BS2022" s="3"/>
      <c r="BT2022" s="10">
        <v>2017</v>
      </c>
      <c r="BU2022" s="4">
        <f t="shared" si="124"/>
        <v>0</v>
      </c>
      <c r="BV2022" s="4">
        <f t="shared" si="125"/>
        <v>0</v>
      </c>
      <c r="BW2022" s="10"/>
      <c r="BX2022" s="4">
        <f t="shared" si="126"/>
        <v>1</v>
      </c>
      <c r="BY2022" s="4">
        <f t="shared" si="127"/>
        <v>1</v>
      </c>
    </row>
    <row r="2023" spans="1:77">
      <c r="A2023" s="10">
        <v>2018</v>
      </c>
      <c r="BP2023" s="3"/>
      <c r="BQ2023" s="3"/>
      <c r="BR2023" s="3"/>
      <c r="BS2023" s="3"/>
      <c r="BT2023" s="10">
        <v>2018</v>
      </c>
      <c r="BU2023" s="4">
        <f t="shared" si="124"/>
        <v>0</v>
      </c>
      <c r="BV2023" s="4">
        <f t="shared" si="125"/>
        <v>0</v>
      </c>
      <c r="BW2023" s="10"/>
      <c r="BX2023" s="4">
        <f t="shared" si="126"/>
        <v>1</v>
      </c>
      <c r="BY2023" s="4">
        <f t="shared" si="127"/>
        <v>1</v>
      </c>
    </row>
    <row r="2024" spans="1:77">
      <c r="A2024" s="10">
        <v>2019</v>
      </c>
      <c r="BP2024" s="3"/>
      <c r="BQ2024" s="3"/>
      <c r="BR2024" s="3"/>
      <c r="BS2024" s="3"/>
      <c r="BT2024" s="10">
        <v>2019</v>
      </c>
      <c r="BU2024" s="4">
        <f t="shared" si="124"/>
        <v>0</v>
      </c>
      <c r="BV2024" s="4">
        <f t="shared" si="125"/>
        <v>0</v>
      </c>
      <c r="BW2024" s="10"/>
      <c r="BX2024" s="4">
        <f t="shared" si="126"/>
        <v>1</v>
      </c>
      <c r="BY2024" s="4">
        <f t="shared" si="127"/>
        <v>1</v>
      </c>
    </row>
    <row r="2025" spans="1:77">
      <c r="A2025" s="10">
        <v>2020</v>
      </c>
      <c r="BP2025" s="3"/>
      <c r="BQ2025" s="3"/>
      <c r="BR2025" s="3"/>
      <c r="BS2025" s="3"/>
      <c r="BT2025" s="10">
        <v>2020</v>
      </c>
      <c r="BU2025" s="4">
        <f t="shared" si="124"/>
        <v>0</v>
      </c>
      <c r="BV2025" s="4">
        <f t="shared" si="125"/>
        <v>0</v>
      </c>
      <c r="BW2025" s="10"/>
      <c r="BX2025" s="4">
        <f t="shared" si="126"/>
        <v>1</v>
      </c>
      <c r="BY2025" s="4">
        <f t="shared" si="127"/>
        <v>1</v>
      </c>
    </row>
    <row r="2026" spans="1:77">
      <c r="A2026" s="10">
        <v>2021</v>
      </c>
      <c r="BP2026" s="3"/>
      <c r="BQ2026" s="3"/>
      <c r="BR2026" s="3"/>
      <c r="BS2026" s="3"/>
      <c r="BT2026" s="10">
        <v>2021</v>
      </c>
      <c r="BU2026" s="4">
        <f t="shared" si="124"/>
        <v>0</v>
      </c>
      <c r="BV2026" s="4">
        <f t="shared" si="125"/>
        <v>0</v>
      </c>
      <c r="BW2026" s="10"/>
      <c r="BX2026" s="4">
        <f t="shared" si="126"/>
        <v>1</v>
      </c>
      <c r="BY2026" s="4">
        <f t="shared" si="127"/>
        <v>1</v>
      </c>
    </row>
    <row r="2027" spans="1:77">
      <c r="A2027" s="10">
        <v>2022</v>
      </c>
      <c r="BP2027" s="3"/>
      <c r="BQ2027" s="3"/>
      <c r="BR2027" s="3"/>
      <c r="BS2027" s="3"/>
      <c r="BT2027" s="10">
        <v>2022</v>
      </c>
      <c r="BU2027" s="4">
        <f t="shared" si="124"/>
        <v>0</v>
      </c>
      <c r="BV2027" s="4">
        <f t="shared" si="125"/>
        <v>0</v>
      </c>
      <c r="BW2027" s="10"/>
      <c r="BX2027" s="4">
        <f t="shared" si="126"/>
        <v>1</v>
      </c>
      <c r="BY2027" s="4">
        <f t="shared" si="127"/>
        <v>1</v>
      </c>
    </row>
    <row r="2028" spans="1:77">
      <c r="A2028" s="10">
        <v>2023</v>
      </c>
      <c r="BP2028" s="3"/>
      <c r="BQ2028" s="3"/>
      <c r="BR2028" s="3"/>
      <c r="BS2028" s="3"/>
      <c r="BT2028" s="10">
        <v>2023</v>
      </c>
      <c r="BU2028" s="4">
        <f t="shared" si="124"/>
        <v>0</v>
      </c>
      <c r="BV2028" s="4">
        <f t="shared" si="125"/>
        <v>0</v>
      </c>
      <c r="BW2028" s="10"/>
      <c r="BX2028" s="4">
        <f t="shared" si="126"/>
        <v>1</v>
      </c>
      <c r="BY2028" s="4">
        <f t="shared" si="127"/>
        <v>1</v>
      </c>
    </row>
    <row r="2029" spans="1:77">
      <c r="A2029" s="10">
        <v>2024</v>
      </c>
      <c r="BP2029" s="3"/>
      <c r="BQ2029" s="3"/>
      <c r="BR2029" s="3"/>
      <c r="BS2029" s="3"/>
      <c r="BT2029" s="10">
        <v>2024</v>
      </c>
      <c r="BU2029" s="4">
        <f t="shared" si="124"/>
        <v>0</v>
      </c>
      <c r="BV2029" s="4">
        <f t="shared" si="125"/>
        <v>0</v>
      </c>
      <c r="BW2029" s="10"/>
      <c r="BX2029" s="4">
        <f t="shared" si="126"/>
        <v>1</v>
      </c>
      <c r="BY2029" s="4">
        <f t="shared" si="127"/>
        <v>1</v>
      </c>
    </row>
    <row r="2030" spans="1:77">
      <c r="A2030" s="10">
        <v>2025</v>
      </c>
      <c r="BP2030" s="3"/>
      <c r="BQ2030" s="3"/>
      <c r="BR2030" s="3"/>
      <c r="BS2030" s="3"/>
      <c r="BT2030" s="10">
        <v>2025</v>
      </c>
      <c r="BU2030" s="4">
        <f t="shared" si="124"/>
        <v>0</v>
      </c>
      <c r="BV2030" s="4">
        <f t="shared" si="125"/>
        <v>0</v>
      </c>
      <c r="BW2030" s="10"/>
      <c r="BX2030" s="4">
        <f t="shared" si="126"/>
        <v>1</v>
      </c>
      <c r="BY2030" s="4">
        <f t="shared" si="127"/>
        <v>1</v>
      </c>
    </row>
    <row r="2031" spans="1:77">
      <c r="A2031" s="10">
        <v>2026</v>
      </c>
      <c r="BP2031" s="3"/>
      <c r="BQ2031" s="3"/>
      <c r="BR2031" s="3"/>
      <c r="BS2031" s="3"/>
      <c r="BT2031" s="10">
        <v>2026</v>
      </c>
      <c r="BU2031" s="4">
        <f t="shared" si="124"/>
        <v>0</v>
      </c>
      <c r="BV2031" s="4">
        <f t="shared" si="125"/>
        <v>0</v>
      </c>
      <c r="BW2031" s="10"/>
      <c r="BX2031" s="4">
        <f t="shared" si="126"/>
        <v>1</v>
      </c>
      <c r="BY2031" s="4">
        <f t="shared" si="127"/>
        <v>1</v>
      </c>
    </row>
    <row r="2032" spans="1:77">
      <c r="A2032" s="10">
        <v>2027</v>
      </c>
      <c r="BP2032" s="3"/>
      <c r="BQ2032" s="3"/>
      <c r="BR2032" s="3"/>
      <c r="BS2032" s="3"/>
      <c r="BT2032" s="10">
        <v>2027</v>
      </c>
      <c r="BU2032" s="4">
        <f t="shared" si="124"/>
        <v>0</v>
      </c>
      <c r="BV2032" s="4">
        <f t="shared" si="125"/>
        <v>0</v>
      </c>
      <c r="BW2032" s="10"/>
      <c r="BX2032" s="4">
        <f t="shared" si="126"/>
        <v>1</v>
      </c>
      <c r="BY2032" s="4">
        <f t="shared" si="127"/>
        <v>1</v>
      </c>
    </row>
    <row r="2033" spans="1:77">
      <c r="A2033" s="10">
        <v>2028</v>
      </c>
      <c r="BP2033" s="3"/>
      <c r="BQ2033" s="3"/>
      <c r="BR2033" s="3"/>
      <c r="BS2033" s="3"/>
      <c r="BT2033" s="10">
        <v>2028</v>
      </c>
      <c r="BU2033" s="4">
        <f t="shared" si="124"/>
        <v>0</v>
      </c>
      <c r="BV2033" s="4">
        <f t="shared" si="125"/>
        <v>0</v>
      </c>
      <c r="BW2033" s="10"/>
      <c r="BX2033" s="4">
        <f t="shared" si="126"/>
        <v>1</v>
      </c>
      <c r="BY2033" s="4">
        <f t="shared" si="127"/>
        <v>1</v>
      </c>
    </row>
    <row r="2034" spans="1:77">
      <c r="A2034" s="10">
        <v>2029</v>
      </c>
      <c r="BP2034" s="3"/>
      <c r="BQ2034" s="3"/>
      <c r="BR2034" s="3"/>
      <c r="BS2034" s="3"/>
      <c r="BT2034" s="10">
        <v>2029</v>
      </c>
      <c r="BU2034" s="4">
        <f t="shared" si="124"/>
        <v>0</v>
      </c>
      <c r="BV2034" s="4">
        <f t="shared" si="125"/>
        <v>0</v>
      </c>
      <c r="BW2034" s="10"/>
      <c r="BX2034" s="4">
        <f t="shared" si="126"/>
        <v>1</v>
      </c>
      <c r="BY2034" s="4">
        <f t="shared" si="127"/>
        <v>1</v>
      </c>
    </row>
    <row r="2035" spans="1:77">
      <c r="A2035" s="10">
        <v>2030</v>
      </c>
      <c r="BP2035" s="3"/>
      <c r="BQ2035" s="3"/>
      <c r="BR2035" s="3"/>
      <c r="BS2035" s="3"/>
      <c r="BT2035" s="10">
        <v>2030</v>
      </c>
      <c r="BU2035" s="4">
        <f t="shared" si="124"/>
        <v>0</v>
      </c>
      <c r="BV2035" s="4">
        <f t="shared" si="125"/>
        <v>0</v>
      </c>
      <c r="BW2035" s="10"/>
      <c r="BX2035" s="4">
        <f t="shared" si="126"/>
        <v>1</v>
      </c>
      <c r="BY2035" s="4">
        <f t="shared" si="127"/>
        <v>1</v>
      </c>
    </row>
    <row r="2036" spans="1:77">
      <c r="A2036" s="10">
        <v>2031</v>
      </c>
      <c r="BP2036" s="3"/>
      <c r="BQ2036" s="3"/>
      <c r="BR2036" s="3"/>
      <c r="BS2036" s="3"/>
      <c r="BT2036" s="10">
        <v>2031</v>
      </c>
      <c r="BU2036" s="4">
        <f t="shared" si="124"/>
        <v>0</v>
      </c>
      <c r="BV2036" s="4">
        <f t="shared" si="125"/>
        <v>0</v>
      </c>
      <c r="BW2036" s="10"/>
      <c r="BX2036" s="4">
        <f t="shared" si="126"/>
        <v>1</v>
      </c>
      <c r="BY2036" s="4">
        <f t="shared" si="127"/>
        <v>1</v>
      </c>
    </row>
    <row r="2037" spans="1:77">
      <c r="A2037" s="10">
        <v>2032</v>
      </c>
      <c r="BP2037" s="3"/>
      <c r="BQ2037" s="3"/>
      <c r="BR2037" s="3"/>
      <c r="BS2037" s="3"/>
      <c r="BT2037" s="10">
        <v>2032</v>
      </c>
      <c r="BU2037" s="4">
        <f t="shared" si="124"/>
        <v>0</v>
      </c>
      <c r="BV2037" s="4">
        <f t="shared" si="125"/>
        <v>0</v>
      </c>
      <c r="BW2037" s="10"/>
      <c r="BX2037" s="4">
        <f t="shared" si="126"/>
        <v>1</v>
      </c>
      <c r="BY2037" s="4">
        <f t="shared" si="127"/>
        <v>1</v>
      </c>
    </row>
    <row r="2038" spans="1:77">
      <c r="A2038" s="10">
        <v>2033</v>
      </c>
      <c r="BP2038" s="3"/>
      <c r="BQ2038" s="3"/>
      <c r="BR2038" s="3"/>
      <c r="BS2038" s="3"/>
      <c r="BT2038" s="10">
        <v>2033</v>
      </c>
      <c r="BU2038" s="4">
        <f t="shared" si="124"/>
        <v>0</v>
      </c>
      <c r="BV2038" s="4">
        <f t="shared" si="125"/>
        <v>0</v>
      </c>
      <c r="BW2038" s="10"/>
      <c r="BX2038" s="4">
        <f t="shared" si="126"/>
        <v>1</v>
      </c>
      <c r="BY2038" s="4">
        <f t="shared" si="127"/>
        <v>1</v>
      </c>
    </row>
    <row r="2039" spans="1:77">
      <c r="A2039" s="10">
        <v>2034</v>
      </c>
      <c r="BP2039" s="3"/>
      <c r="BQ2039" s="3"/>
      <c r="BR2039" s="3"/>
      <c r="BS2039" s="3"/>
      <c r="BT2039" s="10">
        <v>2034</v>
      </c>
      <c r="BU2039" s="4">
        <f t="shared" si="124"/>
        <v>0</v>
      </c>
      <c r="BV2039" s="4">
        <f t="shared" si="125"/>
        <v>0</v>
      </c>
      <c r="BW2039" s="10"/>
      <c r="BX2039" s="4">
        <f t="shared" si="126"/>
        <v>1</v>
      </c>
      <c r="BY2039" s="4">
        <f t="shared" si="127"/>
        <v>1</v>
      </c>
    </row>
    <row r="2040" spans="1:77">
      <c r="A2040" s="10">
        <v>2035</v>
      </c>
      <c r="BP2040" s="3"/>
      <c r="BQ2040" s="3"/>
      <c r="BR2040" s="3"/>
      <c r="BS2040" s="3"/>
      <c r="BT2040" s="10">
        <v>2035</v>
      </c>
      <c r="BU2040" s="4">
        <f t="shared" si="124"/>
        <v>0</v>
      </c>
      <c r="BV2040" s="4">
        <f t="shared" si="125"/>
        <v>0</v>
      </c>
      <c r="BW2040" s="10"/>
      <c r="BX2040" s="4">
        <f t="shared" si="126"/>
        <v>1</v>
      </c>
      <c r="BY2040" s="4">
        <f t="shared" si="127"/>
        <v>1</v>
      </c>
    </row>
    <row r="2041" spans="1:77">
      <c r="A2041" s="10">
        <v>2036</v>
      </c>
      <c r="BP2041" s="3"/>
      <c r="BQ2041" s="3"/>
      <c r="BR2041" s="3"/>
      <c r="BS2041" s="3"/>
      <c r="BT2041" s="10">
        <v>2036</v>
      </c>
      <c r="BU2041" s="4">
        <f t="shared" si="124"/>
        <v>0</v>
      </c>
      <c r="BV2041" s="4">
        <f t="shared" si="125"/>
        <v>0</v>
      </c>
      <c r="BW2041" s="10"/>
      <c r="BX2041" s="4">
        <f t="shared" si="126"/>
        <v>1</v>
      </c>
      <c r="BY2041" s="4">
        <f t="shared" si="127"/>
        <v>1</v>
      </c>
    </row>
    <row r="2042" spans="1:77">
      <c r="A2042" s="10">
        <v>2037</v>
      </c>
      <c r="BP2042" s="3"/>
      <c r="BQ2042" s="3"/>
      <c r="BR2042" s="3"/>
      <c r="BS2042" s="3"/>
      <c r="BT2042" s="10">
        <v>2037</v>
      </c>
      <c r="BU2042" s="4">
        <f t="shared" si="124"/>
        <v>0</v>
      </c>
      <c r="BV2042" s="4">
        <f t="shared" si="125"/>
        <v>0</v>
      </c>
      <c r="BW2042" s="10"/>
      <c r="BX2042" s="4">
        <f t="shared" si="126"/>
        <v>1</v>
      </c>
      <c r="BY2042" s="4">
        <f t="shared" si="127"/>
        <v>1</v>
      </c>
    </row>
    <row r="2043" spans="1:77">
      <c r="A2043" s="10">
        <v>2038</v>
      </c>
      <c r="BP2043" s="3"/>
      <c r="BQ2043" s="3"/>
      <c r="BR2043" s="3"/>
      <c r="BS2043" s="3"/>
      <c r="BT2043" s="10">
        <v>2038</v>
      </c>
      <c r="BU2043" s="4">
        <f t="shared" si="124"/>
        <v>0</v>
      </c>
      <c r="BV2043" s="4">
        <f t="shared" si="125"/>
        <v>0</v>
      </c>
      <c r="BW2043" s="10"/>
      <c r="BX2043" s="4">
        <f t="shared" si="126"/>
        <v>1</v>
      </c>
      <c r="BY2043" s="4">
        <f t="shared" si="127"/>
        <v>1</v>
      </c>
    </row>
    <row r="2044" spans="1:77">
      <c r="A2044" s="10">
        <v>2039</v>
      </c>
      <c r="BP2044" s="3"/>
      <c r="BQ2044" s="3"/>
      <c r="BR2044" s="3"/>
      <c r="BS2044" s="3"/>
      <c r="BT2044" s="10">
        <v>2039</v>
      </c>
      <c r="BU2044" s="4">
        <f t="shared" si="124"/>
        <v>0</v>
      </c>
      <c r="BV2044" s="4">
        <f t="shared" si="125"/>
        <v>0</v>
      </c>
      <c r="BW2044" s="10"/>
      <c r="BX2044" s="4">
        <f t="shared" si="126"/>
        <v>1</v>
      </c>
      <c r="BY2044" s="4">
        <f t="shared" si="127"/>
        <v>1</v>
      </c>
    </row>
    <row r="2045" spans="1:77">
      <c r="A2045" s="10">
        <v>2040</v>
      </c>
      <c r="BP2045" s="3"/>
      <c r="BQ2045" s="3"/>
      <c r="BR2045" s="3"/>
      <c r="BS2045" s="3"/>
      <c r="BT2045" s="10">
        <v>2040</v>
      </c>
      <c r="BU2045" s="4">
        <f t="shared" si="124"/>
        <v>0</v>
      </c>
      <c r="BV2045" s="4">
        <f t="shared" si="125"/>
        <v>0</v>
      </c>
      <c r="BW2045" s="10"/>
      <c r="BX2045" s="4">
        <f t="shared" si="126"/>
        <v>1</v>
      </c>
      <c r="BY2045" s="4">
        <f t="shared" si="127"/>
        <v>1</v>
      </c>
    </row>
    <row r="2046" spans="1:77">
      <c r="A2046" s="10">
        <v>2041</v>
      </c>
      <c r="BP2046" s="3"/>
      <c r="BQ2046" s="3"/>
      <c r="BR2046" s="3"/>
      <c r="BS2046" s="3"/>
      <c r="BT2046" s="10">
        <v>2041</v>
      </c>
      <c r="BU2046" s="4">
        <f t="shared" si="124"/>
        <v>0</v>
      </c>
      <c r="BV2046" s="4">
        <f t="shared" si="125"/>
        <v>0</v>
      </c>
      <c r="BW2046" s="10"/>
      <c r="BX2046" s="4">
        <f t="shared" si="126"/>
        <v>1</v>
      </c>
      <c r="BY2046" s="4">
        <f t="shared" si="127"/>
        <v>1</v>
      </c>
    </row>
    <row r="2047" spans="1:77">
      <c r="A2047" s="10">
        <v>2042</v>
      </c>
      <c r="BP2047" s="3"/>
      <c r="BQ2047" s="3"/>
      <c r="BR2047" s="3"/>
      <c r="BS2047" s="3"/>
      <c r="BT2047" s="10">
        <v>2042</v>
      </c>
      <c r="BU2047" s="4">
        <f t="shared" si="124"/>
        <v>0</v>
      </c>
      <c r="BV2047" s="4">
        <f t="shared" si="125"/>
        <v>0</v>
      </c>
      <c r="BW2047" s="10"/>
      <c r="BX2047" s="4">
        <f t="shared" si="126"/>
        <v>1</v>
      </c>
      <c r="BY2047" s="4">
        <f t="shared" si="127"/>
        <v>1</v>
      </c>
    </row>
    <row r="2048" spans="1:77">
      <c r="A2048" s="10">
        <v>2043</v>
      </c>
      <c r="BP2048" s="3"/>
      <c r="BQ2048" s="3"/>
      <c r="BR2048" s="3"/>
      <c r="BS2048" s="3"/>
      <c r="BT2048" s="10">
        <v>2043</v>
      </c>
      <c r="BU2048" s="4">
        <f t="shared" si="124"/>
        <v>0</v>
      </c>
      <c r="BV2048" s="4">
        <f t="shared" si="125"/>
        <v>0</v>
      </c>
      <c r="BW2048" s="10"/>
      <c r="BX2048" s="4">
        <f t="shared" si="126"/>
        <v>1</v>
      </c>
      <c r="BY2048" s="4">
        <f t="shared" si="127"/>
        <v>1</v>
      </c>
    </row>
    <row r="2049" spans="1:77">
      <c r="A2049" s="10">
        <v>2044</v>
      </c>
      <c r="BP2049" s="3"/>
      <c r="BQ2049" s="3"/>
      <c r="BR2049" s="3"/>
      <c r="BS2049" s="3"/>
      <c r="BT2049" s="10">
        <v>2044</v>
      </c>
      <c r="BU2049" s="4">
        <f t="shared" si="124"/>
        <v>0</v>
      </c>
      <c r="BV2049" s="4">
        <f t="shared" si="125"/>
        <v>0</v>
      </c>
      <c r="BW2049" s="10"/>
      <c r="BX2049" s="4">
        <f t="shared" si="126"/>
        <v>1</v>
      </c>
      <c r="BY2049" s="4">
        <f t="shared" si="127"/>
        <v>1</v>
      </c>
    </row>
    <row r="2050" spans="1:77">
      <c r="A2050" s="10">
        <v>2045</v>
      </c>
      <c r="BP2050" s="3"/>
      <c r="BQ2050" s="3"/>
      <c r="BR2050" s="3"/>
      <c r="BS2050" s="3"/>
      <c r="BT2050" s="10">
        <v>2045</v>
      </c>
      <c r="BU2050" s="4">
        <f t="shared" si="124"/>
        <v>0</v>
      </c>
      <c r="BV2050" s="4">
        <f t="shared" si="125"/>
        <v>0</v>
      </c>
      <c r="BW2050" s="10"/>
      <c r="BX2050" s="4">
        <f t="shared" si="126"/>
        <v>1</v>
      </c>
      <c r="BY2050" s="4">
        <f t="shared" si="127"/>
        <v>1</v>
      </c>
    </row>
    <row r="2051" spans="1:77">
      <c r="A2051" s="10">
        <v>2046</v>
      </c>
      <c r="BP2051" s="3"/>
      <c r="BQ2051" s="3"/>
      <c r="BR2051" s="3"/>
      <c r="BS2051" s="3"/>
      <c r="BT2051" s="10">
        <v>2046</v>
      </c>
      <c r="BU2051" s="4">
        <f t="shared" si="124"/>
        <v>0</v>
      </c>
      <c r="BV2051" s="4">
        <f t="shared" si="125"/>
        <v>0</v>
      </c>
      <c r="BW2051" s="10"/>
      <c r="BX2051" s="4">
        <f t="shared" si="126"/>
        <v>1</v>
      </c>
      <c r="BY2051" s="4">
        <f t="shared" si="127"/>
        <v>1</v>
      </c>
    </row>
    <row r="2052" spans="1:77">
      <c r="A2052" s="10">
        <v>2047</v>
      </c>
      <c r="BP2052" s="3"/>
      <c r="BQ2052" s="3"/>
      <c r="BR2052" s="3"/>
      <c r="BS2052" s="3"/>
      <c r="BT2052" s="10">
        <v>2047</v>
      </c>
      <c r="BU2052" s="4">
        <f t="shared" si="124"/>
        <v>0</v>
      </c>
      <c r="BV2052" s="4">
        <f t="shared" si="125"/>
        <v>0</v>
      </c>
      <c r="BW2052" s="10"/>
      <c r="BX2052" s="4">
        <f t="shared" si="126"/>
        <v>1</v>
      </c>
      <c r="BY2052" s="4">
        <f t="shared" si="127"/>
        <v>1</v>
      </c>
    </row>
    <row r="2053" spans="1:77">
      <c r="A2053" s="10">
        <v>2048</v>
      </c>
      <c r="BP2053" s="3"/>
      <c r="BQ2053" s="3"/>
      <c r="BR2053" s="3"/>
      <c r="BS2053" s="3"/>
      <c r="BT2053" s="10">
        <v>2048</v>
      </c>
      <c r="BU2053" s="4">
        <f t="shared" si="124"/>
        <v>0</v>
      </c>
      <c r="BV2053" s="4">
        <f t="shared" si="125"/>
        <v>0</v>
      </c>
      <c r="BW2053" s="10"/>
      <c r="BX2053" s="4">
        <f t="shared" si="126"/>
        <v>1</v>
      </c>
      <c r="BY2053" s="4">
        <f t="shared" si="127"/>
        <v>1</v>
      </c>
    </row>
    <row r="2054" spans="1:77">
      <c r="A2054" s="10">
        <v>2049</v>
      </c>
      <c r="BP2054" s="3"/>
      <c r="BQ2054" s="3"/>
      <c r="BR2054" s="3"/>
      <c r="BS2054" s="3"/>
      <c r="BT2054" s="10">
        <v>2049</v>
      </c>
      <c r="BU2054" s="4">
        <f t="shared" si="124"/>
        <v>0</v>
      </c>
      <c r="BV2054" s="4">
        <f t="shared" si="125"/>
        <v>0</v>
      </c>
      <c r="BW2054" s="10"/>
      <c r="BX2054" s="4">
        <f t="shared" si="126"/>
        <v>1</v>
      </c>
      <c r="BY2054" s="4">
        <f t="shared" si="127"/>
        <v>1</v>
      </c>
    </row>
    <row r="2055" spans="1:77">
      <c r="A2055" s="10">
        <v>2050</v>
      </c>
      <c r="BP2055" s="3"/>
      <c r="BQ2055" s="3"/>
      <c r="BR2055" s="3"/>
      <c r="BS2055" s="3"/>
      <c r="BT2055" s="10">
        <v>2050</v>
      </c>
      <c r="BU2055" s="4">
        <f t="shared" ref="BU2055:BU2118" si="128">BP2055*$BV$1-BQ2055</f>
        <v>0</v>
      </c>
      <c r="BV2055" s="4">
        <f t="shared" ref="BV2055:BV2118" si="129">BR2055*$BV$1-BS2055</f>
        <v>0</v>
      </c>
      <c r="BW2055" s="10"/>
      <c r="BX2055" s="4">
        <f t="shared" ref="BX2055:BX2118" si="130">IF(BU2055=MAX($BU2055:$BV2055),1,0)</f>
        <v>1</v>
      </c>
      <c r="BY2055" s="4">
        <f t="shared" ref="BY2055:BY2118" si="131">IF(BV2055=MAX($BU2055:$BV2055),1,0)</f>
        <v>1</v>
      </c>
    </row>
    <row r="2056" spans="1:77">
      <c r="A2056" s="10">
        <v>2051</v>
      </c>
      <c r="BP2056" s="3"/>
      <c r="BQ2056" s="3"/>
      <c r="BR2056" s="3"/>
      <c r="BS2056" s="3"/>
      <c r="BT2056" s="10">
        <v>2051</v>
      </c>
      <c r="BU2056" s="4">
        <f t="shared" si="128"/>
        <v>0</v>
      </c>
      <c r="BV2056" s="4">
        <f t="shared" si="129"/>
        <v>0</v>
      </c>
      <c r="BW2056" s="10"/>
      <c r="BX2056" s="4">
        <f t="shared" si="130"/>
        <v>1</v>
      </c>
      <c r="BY2056" s="4">
        <f t="shared" si="131"/>
        <v>1</v>
      </c>
    </row>
    <row r="2057" spans="1:77">
      <c r="A2057" s="10">
        <v>2052</v>
      </c>
      <c r="BP2057" s="3"/>
      <c r="BQ2057" s="3"/>
      <c r="BR2057" s="3"/>
      <c r="BS2057" s="3"/>
      <c r="BT2057" s="10">
        <v>2052</v>
      </c>
      <c r="BU2057" s="4">
        <f t="shared" si="128"/>
        <v>0</v>
      </c>
      <c r="BV2057" s="4">
        <f t="shared" si="129"/>
        <v>0</v>
      </c>
      <c r="BW2057" s="10"/>
      <c r="BX2057" s="4">
        <f t="shared" si="130"/>
        <v>1</v>
      </c>
      <c r="BY2057" s="4">
        <f t="shared" si="131"/>
        <v>1</v>
      </c>
    </row>
    <row r="2058" spans="1:77">
      <c r="A2058" s="10">
        <v>2053</v>
      </c>
      <c r="BP2058" s="3"/>
      <c r="BQ2058" s="3"/>
      <c r="BR2058" s="3"/>
      <c r="BS2058" s="3"/>
      <c r="BT2058" s="10">
        <v>2053</v>
      </c>
      <c r="BU2058" s="4">
        <f t="shared" si="128"/>
        <v>0</v>
      </c>
      <c r="BV2058" s="4">
        <f t="shared" si="129"/>
        <v>0</v>
      </c>
      <c r="BW2058" s="10"/>
      <c r="BX2058" s="4">
        <f t="shared" si="130"/>
        <v>1</v>
      </c>
      <c r="BY2058" s="4">
        <f t="shared" si="131"/>
        <v>1</v>
      </c>
    </row>
    <row r="2059" spans="1:77">
      <c r="A2059" s="10">
        <v>2054</v>
      </c>
      <c r="BP2059" s="3"/>
      <c r="BQ2059" s="3"/>
      <c r="BR2059" s="3"/>
      <c r="BS2059" s="3"/>
      <c r="BT2059" s="10">
        <v>2054</v>
      </c>
      <c r="BU2059" s="4">
        <f t="shared" si="128"/>
        <v>0</v>
      </c>
      <c r="BV2059" s="4">
        <f t="shared" si="129"/>
        <v>0</v>
      </c>
      <c r="BW2059" s="10"/>
      <c r="BX2059" s="4">
        <f t="shared" si="130"/>
        <v>1</v>
      </c>
      <c r="BY2059" s="4">
        <f t="shared" si="131"/>
        <v>1</v>
      </c>
    </row>
    <row r="2060" spans="1:77">
      <c r="A2060" s="10">
        <v>2055</v>
      </c>
      <c r="BP2060" s="3"/>
      <c r="BQ2060" s="3"/>
      <c r="BR2060" s="3"/>
      <c r="BS2060" s="3"/>
      <c r="BT2060" s="10">
        <v>2055</v>
      </c>
      <c r="BU2060" s="4">
        <f t="shared" si="128"/>
        <v>0</v>
      </c>
      <c r="BV2060" s="4">
        <f t="shared" si="129"/>
        <v>0</v>
      </c>
      <c r="BW2060" s="10"/>
      <c r="BX2060" s="4">
        <f t="shared" si="130"/>
        <v>1</v>
      </c>
      <c r="BY2060" s="4">
        <f t="shared" si="131"/>
        <v>1</v>
      </c>
    </row>
    <row r="2061" spans="1:77">
      <c r="A2061" s="10">
        <v>2056</v>
      </c>
      <c r="BP2061" s="3"/>
      <c r="BQ2061" s="3"/>
      <c r="BR2061" s="3"/>
      <c r="BS2061" s="3"/>
      <c r="BT2061" s="10">
        <v>2056</v>
      </c>
      <c r="BU2061" s="4">
        <f t="shared" si="128"/>
        <v>0</v>
      </c>
      <c r="BV2061" s="4">
        <f t="shared" si="129"/>
        <v>0</v>
      </c>
      <c r="BW2061" s="10"/>
      <c r="BX2061" s="4">
        <f t="shared" si="130"/>
        <v>1</v>
      </c>
      <c r="BY2061" s="4">
        <f t="shared" si="131"/>
        <v>1</v>
      </c>
    </row>
    <row r="2062" spans="1:77">
      <c r="A2062" s="10">
        <v>2057</v>
      </c>
      <c r="BP2062" s="3"/>
      <c r="BQ2062" s="3"/>
      <c r="BR2062" s="3"/>
      <c r="BS2062" s="3"/>
      <c r="BT2062" s="10">
        <v>2057</v>
      </c>
      <c r="BU2062" s="4">
        <f t="shared" si="128"/>
        <v>0</v>
      </c>
      <c r="BV2062" s="4">
        <f t="shared" si="129"/>
        <v>0</v>
      </c>
      <c r="BW2062" s="10"/>
      <c r="BX2062" s="4">
        <f t="shared" si="130"/>
        <v>1</v>
      </c>
      <c r="BY2062" s="4">
        <f t="shared" si="131"/>
        <v>1</v>
      </c>
    </row>
    <row r="2063" spans="1:77">
      <c r="A2063" s="10">
        <v>2058</v>
      </c>
      <c r="BP2063" s="3"/>
      <c r="BQ2063" s="3"/>
      <c r="BR2063" s="3"/>
      <c r="BS2063" s="3"/>
      <c r="BT2063" s="10">
        <v>2058</v>
      </c>
      <c r="BU2063" s="4">
        <f t="shared" si="128"/>
        <v>0</v>
      </c>
      <c r="BV2063" s="4">
        <f t="shared" si="129"/>
        <v>0</v>
      </c>
      <c r="BW2063" s="10"/>
      <c r="BX2063" s="4">
        <f t="shared" si="130"/>
        <v>1</v>
      </c>
      <c r="BY2063" s="4">
        <f t="shared" si="131"/>
        <v>1</v>
      </c>
    </row>
    <row r="2064" spans="1:77">
      <c r="A2064" s="10">
        <v>2059</v>
      </c>
      <c r="BP2064" s="3"/>
      <c r="BQ2064" s="3"/>
      <c r="BR2064" s="3"/>
      <c r="BS2064" s="3"/>
      <c r="BT2064" s="10">
        <v>2059</v>
      </c>
      <c r="BU2064" s="4">
        <f t="shared" si="128"/>
        <v>0</v>
      </c>
      <c r="BV2064" s="4">
        <f t="shared" si="129"/>
        <v>0</v>
      </c>
      <c r="BW2064" s="10"/>
      <c r="BX2064" s="4">
        <f t="shared" si="130"/>
        <v>1</v>
      </c>
      <c r="BY2064" s="4">
        <f t="shared" si="131"/>
        <v>1</v>
      </c>
    </row>
    <row r="2065" spans="1:77">
      <c r="A2065" s="10">
        <v>2060</v>
      </c>
      <c r="BP2065" s="3"/>
      <c r="BQ2065" s="3"/>
      <c r="BR2065" s="3"/>
      <c r="BS2065" s="3"/>
      <c r="BT2065" s="10">
        <v>2060</v>
      </c>
      <c r="BU2065" s="4">
        <f t="shared" si="128"/>
        <v>0</v>
      </c>
      <c r="BV2065" s="4">
        <f t="shared" si="129"/>
        <v>0</v>
      </c>
      <c r="BW2065" s="10"/>
      <c r="BX2065" s="4">
        <f t="shared" si="130"/>
        <v>1</v>
      </c>
      <c r="BY2065" s="4">
        <f t="shared" si="131"/>
        <v>1</v>
      </c>
    </row>
    <row r="2066" spans="1:77">
      <c r="A2066" s="10">
        <v>2061</v>
      </c>
      <c r="BP2066" s="3"/>
      <c r="BQ2066" s="3"/>
      <c r="BR2066" s="3"/>
      <c r="BS2066" s="3"/>
      <c r="BT2066" s="10">
        <v>2061</v>
      </c>
      <c r="BU2066" s="4">
        <f t="shared" si="128"/>
        <v>0</v>
      </c>
      <c r="BV2066" s="4">
        <f t="shared" si="129"/>
        <v>0</v>
      </c>
      <c r="BW2066" s="10"/>
      <c r="BX2066" s="4">
        <f t="shared" si="130"/>
        <v>1</v>
      </c>
      <c r="BY2066" s="4">
        <f t="shared" si="131"/>
        <v>1</v>
      </c>
    </row>
    <row r="2067" spans="1:77">
      <c r="A2067" s="10">
        <v>2062</v>
      </c>
      <c r="BP2067" s="3"/>
      <c r="BQ2067" s="3"/>
      <c r="BR2067" s="3"/>
      <c r="BS2067" s="3"/>
      <c r="BT2067" s="10">
        <v>2062</v>
      </c>
      <c r="BU2067" s="4">
        <f t="shared" si="128"/>
        <v>0</v>
      </c>
      <c r="BV2067" s="4">
        <f t="shared" si="129"/>
        <v>0</v>
      </c>
      <c r="BW2067" s="10"/>
      <c r="BX2067" s="4">
        <f t="shared" si="130"/>
        <v>1</v>
      </c>
      <c r="BY2067" s="4">
        <f t="shared" si="131"/>
        <v>1</v>
      </c>
    </row>
    <row r="2068" spans="1:77">
      <c r="A2068" s="10">
        <v>2063</v>
      </c>
      <c r="BP2068" s="3"/>
      <c r="BQ2068" s="3"/>
      <c r="BR2068" s="3"/>
      <c r="BS2068" s="3"/>
      <c r="BT2068" s="10">
        <v>2063</v>
      </c>
      <c r="BU2068" s="4">
        <f t="shared" si="128"/>
        <v>0</v>
      </c>
      <c r="BV2068" s="4">
        <f t="shared" si="129"/>
        <v>0</v>
      </c>
      <c r="BW2068" s="10"/>
      <c r="BX2068" s="4">
        <f t="shared" si="130"/>
        <v>1</v>
      </c>
      <c r="BY2068" s="4">
        <f t="shared" si="131"/>
        <v>1</v>
      </c>
    </row>
    <row r="2069" spans="1:77">
      <c r="A2069" s="10">
        <v>2064</v>
      </c>
      <c r="BP2069" s="3"/>
      <c r="BQ2069" s="3"/>
      <c r="BR2069" s="3"/>
      <c r="BS2069" s="3"/>
      <c r="BT2069" s="10">
        <v>2064</v>
      </c>
      <c r="BU2069" s="4">
        <f t="shared" si="128"/>
        <v>0</v>
      </c>
      <c r="BV2069" s="4">
        <f t="shared" si="129"/>
        <v>0</v>
      </c>
      <c r="BW2069" s="10"/>
      <c r="BX2069" s="4">
        <f t="shared" si="130"/>
        <v>1</v>
      </c>
      <c r="BY2069" s="4">
        <f t="shared" si="131"/>
        <v>1</v>
      </c>
    </row>
    <row r="2070" spans="1:77">
      <c r="A2070" s="10">
        <v>2065</v>
      </c>
      <c r="BP2070" s="3"/>
      <c r="BQ2070" s="3"/>
      <c r="BR2070" s="3"/>
      <c r="BS2070" s="3"/>
      <c r="BT2070" s="10">
        <v>2065</v>
      </c>
      <c r="BU2070" s="4">
        <f t="shared" si="128"/>
        <v>0</v>
      </c>
      <c r="BV2070" s="4">
        <f t="shared" si="129"/>
        <v>0</v>
      </c>
      <c r="BW2070" s="10"/>
      <c r="BX2070" s="4">
        <f t="shared" si="130"/>
        <v>1</v>
      </c>
      <c r="BY2070" s="4">
        <f t="shared" si="131"/>
        <v>1</v>
      </c>
    </row>
    <row r="2071" spans="1:77">
      <c r="A2071" s="10">
        <v>2066</v>
      </c>
      <c r="BP2071" s="3"/>
      <c r="BQ2071" s="3"/>
      <c r="BR2071" s="3"/>
      <c r="BS2071" s="3"/>
      <c r="BT2071" s="10">
        <v>2066</v>
      </c>
      <c r="BU2071" s="4">
        <f t="shared" si="128"/>
        <v>0</v>
      </c>
      <c r="BV2071" s="4">
        <f t="shared" si="129"/>
        <v>0</v>
      </c>
      <c r="BW2071" s="10"/>
      <c r="BX2071" s="4">
        <f t="shared" si="130"/>
        <v>1</v>
      </c>
      <c r="BY2071" s="4">
        <f t="shared" si="131"/>
        <v>1</v>
      </c>
    </row>
    <row r="2072" spans="1:77">
      <c r="A2072" s="10">
        <v>2067</v>
      </c>
      <c r="BP2072" s="3"/>
      <c r="BQ2072" s="3"/>
      <c r="BR2072" s="3"/>
      <c r="BS2072" s="3"/>
      <c r="BT2072" s="10">
        <v>2067</v>
      </c>
      <c r="BU2072" s="4">
        <f t="shared" si="128"/>
        <v>0</v>
      </c>
      <c r="BV2072" s="4">
        <f t="shared" si="129"/>
        <v>0</v>
      </c>
      <c r="BW2072" s="10"/>
      <c r="BX2072" s="4">
        <f t="shared" si="130"/>
        <v>1</v>
      </c>
      <c r="BY2072" s="4">
        <f t="shared" si="131"/>
        <v>1</v>
      </c>
    </row>
    <row r="2073" spans="1:77">
      <c r="A2073" s="10">
        <v>2068</v>
      </c>
      <c r="BP2073" s="3"/>
      <c r="BQ2073" s="3"/>
      <c r="BR2073" s="3"/>
      <c r="BS2073" s="3"/>
      <c r="BT2073" s="10">
        <v>2068</v>
      </c>
      <c r="BU2073" s="4">
        <f t="shared" si="128"/>
        <v>0</v>
      </c>
      <c r="BV2073" s="4">
        <f t="shared" si="129"/>
        <v>0</v>
      </c>
      <c r="BW2073" s="10"/>
      <c r="BX2073" s="4">
        <f t="shared" si="130"/>
        <v>1</v>
      </c>
      <c r="BY2073" s="4">
        <f t="shared" si="131"/>
        <v>1</v>
      </c>
    </row>
    <row r="2074" spans="1:77">
      <c r="A2074" s="10">
        <v>2069</v>
      </c>
      <c r="BP2074" s="3"/>
      <c r="BQ2074" s="3"/>
      <c r="BR2074" s="3"/>
      <c r="BS2074" s="3"/>
      <c r="BT2074" s="10">
        <v>2069</v>
      </c>
      <c r="BU2074" s="4">
        <f t="shared" si="128"/>
        <v>0</v>
      </c>
      <c r="BV2074" s="4">
        <f t="shared" si="129"/>
        <v>0</v>
      </c>
      <c r="BW2074" s="10"/>
      <c r="BX2074" s="4">
        <f t="shared" si="130"/>
        <v>1</v>
      </c>
      <c r="BY2074" s="4">
        <f t="shared" si="131"/>
        <v>1</v>
      </c>
    </row>
    <row r="2075" spans="1:77">
      <c r="A2075" s="10">
        <v>2070</v>
      </c>
      <c r="BP2075" s="3"/>
      <c r="BQ2075" s="3"/>
      <c r="BR2075" s="3"/>
      <c r="BS2075" s="3"/>
      <c r="BT2075" s="10">
        <v>2070</v>
      </c>
      <c r="BU2075" s="4">
        <f t="shared" si="128"/>
        <v>0</v>
      </c>
      <c r="BV2075" s="4">
        <f t="shared" si="129"/>
        <v>0</v>
      </c>
      <c r="BW2075" s="10"/>
      <c r="BX2075" s="4">
        <f t="shared" si="130"/>
        <v>1</v>
      </c>
      <c r="BY2075" s="4">
        <f t="shared" si="131"/>
        <v>1</v>
      </c>
    </row>
    <row r="2076" spans="1:77">
      <c r="A2076" s="10">
        <v>2071</v>
      </c>
      <c r="BP2076" s="3"/>
      <c r="BQ2076" s="3"/>
      <c r="BR2076" s="3"/>
      <c r="BS2076" s="3"/>
      <c r="BT2076" s="10">
        <v>2071</v>
      </c>
      <c r="BU2076" s="4">
        <f t="shared" si="128"/>
        <v>0</v>
      </c>
      <c r="BV2076" s="4">
        <f t="shared" si="129"/>
        <v>0</v>
      </c>
      <c r="BW2076" s="10"/>
      <c r="BX2076" s="4">
        <f t="shared" si="130"/>
        <v>1</v>
      </c>
      <c r="BY2076" s="4">
        <f t="shared" si="131"/>
        <v>1</v>
      </c>
    </row>
    <row r="2077" spans="1:77">
      <c r="A2077" s="10">
        <v>2072</v>
      </c>
      <c r="BP2077" s="3"/>
      <c r="BQ2077" s="3"/>
      <c r="BR2077" s="3"/>
      <c r="BS2077" s="3"/>
      <c r="BT2077" s="10">
        <v>2072</v>
      </c>
      <c r="BU2077" s="4">
        <f t="shared" si="128"/>
        <v>0</v>
      </c>
      <c r="BV2077" s="4">
        <f t="shared" si="129"/>
        <v>0</v>
      </c>
      <c r="BW2077" s="10"/>
      <c r="BX2077" s="4">
        <f t="shared" si="130"/>
        <v>1</v>
      </c>
      <c r="BY2077" s="4">
        <f t="shared" si="131"/>
        <v>1</v>
      </c>
    </row>
    <row r="2078" spans="1:77">
      <c r="A2078" s="10">
        <v>2073</v>
      </c>
      <c r="BP2078" s="3"/>
      <c r="BQ2078" s="3"/>
      <c r="BR2078" s="3"/>
      <c r="BS2078" s="3"/>
      <c r="BT2078" s="10">
        <v>2073</v>
      </c>
      <c r="BU2078" s="4">
        <f t="shared" si="128"/>
        <v>0</v>
      </c>
      <c r="BV2078" s="4">
        <f t="shared" si="129"/>
        <v>0</v>
      </c>
      <c r="BW2078" s="10"/>
      <c r="BX2078" s="4">
        <f t="shared" si="130"/>
        <v>1</v>
      </c>
      <c r="BY2078" s="4">
        <f t="shared" si="131"/>
        <v>1</v>
      </c>
    </row>
    <row r="2079" spans="1:77">
      <c r="A2079" s="10">
        <v>2074</v>
      </c>
      <c r="BP2079" s="3"/>
      <c r="BQ2079" s="3"/>
      <c r="BR2079" s="3"/>
      <c r="BS2079" s="3"/>
      <c r="BT2079" s="10">
        <v>2074</v>
      </c>
      <c r="BU2079" s="4">
        <f t="shared" si="128"/>
        <v>0</v>
      </c>
      <c r="BV2079" s="4">
        <f t="shared" si="129"/>
        <v>0</v>
      </c>
      <c r="BW2079" s="10"/>
      <c r="BX2079" s="4">
        <f t="shared" si="130"/>
        <v>1</v>
      </c>
      <c r="BY2079" s="4">
        <f t="shared" si="131"/>
        <v>1</v>
      </c>
    </row>
    <row r="2080" spans="1:77">
      <c r="A2080" s="10">
        <v>2075</v>
      </c>
      <c r="BP2080" s="3"/>
      <c r="BQ2080" s="3"/>
      <c r="BR2080" s="3"/>
      <c r="BS2080" s="3"/>
      <c r="BT2080" s="10">
        <v>2075</v>
      </c>
      <c r="BU2080" s="4">
        <f t="shared" si="128"/>
        <v>0</v>
      </c>
      <c r="BV2080" s="4">
        <f t="shared" si="129"/>
        <v>0</v>
      </c>
      <c r="BW2080" s="10"/>
      <c r="BX2080" s="4">
        <f t="shared" si="130"/>
        <v>1</v>
      </c>
      <c r="BY2080" s="4">
        <f t="shared" si="131"/>
        <v>1</v>
      </c>
    </row>
    <row r="2081" spans="1:77">
      <c r="A2081" s="10">
        <v>2076</v>
      </c>
      <c r="BP2081" s="3"/>
      <c r="BQ2081" s="3"/>
      <c r="BR2081" s="3"/>
      <c r="BS2081" s="3"/>
      <c r="BT2081" s="10">
        <v>2076</v>
      </c>
      <c r="BU2081" s="4">
        <f t="shared" si="128"/>
        <v>0</v>
      </c>
      <c r="BV2081" s="4">
        <f t="shared" si="129"/>
        <v>0</v>
      </c>
      <c r="BW2081" s="10"/>
      <c r="BX2081" s="4">
        <f t="shared" si="130"/>
        <v>1</v>
      </c>
      <c r="BY2081" s="4">
        <f t="shared" si="131"/>
        <v>1</v>
      </c>
    </row>
    <row r="2082" spans="1:77">
      <c r="A2082" s="10">
        <v>2077</v>
      </c>
      <c r="BP2082" s="3"/>
      <c r="BQ2082" s="3"/>
      <c r="BR2082" s="3"/>
      <c r="BS2082" s="3"/>
      <c r="BT2082" s="10">
        <v>2077</v>
      </c>
      <c r="BU2082" s="4">
        <f t="shared" si="128"/>
        <v>0</v>
      </c>
      <c r="BV2082" s="4">
        <f t="shared" si="129"/>
        <v>0</v>
      </c>
      <c r="BW2082" s="10"/>
      <c r="BX2082" s="4">
        <f t="shared" si="130"/>
        <v>1</v>
      </c>
      <c r="BY2082" s="4">
        <f t="shared" si="131"/>
        <v>1</v>
      </c>
    </row>
    <row r="2083" spans="1:77">
      <c r="A2083" s="10">
        <v>2078</v>
      </c>
      <c r="BP2083" s="3"/>
      <c r="BQ2083" s="3"/>
      <c r="BR2083" s="3"/>
      <c r="BS2083" s="3"/>
      <c r="BT2083" s="10">
        <v>2078</v>
      </c>
      <c r="BU2083" s="4">
        <f t="shared" si="128"/>
        <v>0</v>
      </c>
      <c r="BV2083" s="4">
        <f t="shared" si="129"/>
        <v>0</v>
      </c>
      <c r="BW2083" s="10"/>
      <c r="BX2083" s="4">
        <f t="shared" si="130"/>
        <v>1</v>
      </c>
      <c r="BY2083" s="4">
        <f t="shared" si="131"/>
        <v>1</v>
      </c>
    </row>
    <row r="2084" spans="1:77">
      <c r="A2084" s="10">
        <v>2079</v>
      </c>
      <c r="BP2084" s="3"/>
      <c r="BQ2084" s="3"/>
      <c r="BR2084" s="3"/>
      <c r="BS2084" s="3"/>
      <c r="BT2084" s="10">
        <v>2079</v>
      </c>
      <c r="BU2084" s="4">
        <f t="shared" si="128"/>
        <v>0</v>
      </c>
      <c r="BV2084" s="4">
        <f t="shared" si="129"/>
        <v>0</v>
      </c>
      <c r="BW2084" s="10"/>
      <c r="BX2084" s="4">
        <f t="shared" si="130"/>
        <v>1</v>
      </c>
      <c r="BY2084" s="4">
        <f t="shared" si="131"/>
        <v>1</v>
      </c>
    </row>
    <row r="2085" spans="1:77">
      <c r="A2085" s="10">
        <v>2080</v>
      </c>
      <c r="BP2085" s="3"/>
      <c r="BQ2085" s="3"/>
      <c r="BR2085" s="3"/>
      <c r="BS2085" s="3"/>
      <c r="BT2085" s="10">
        <v>2080</v>
      </c>
      <c r="BU2085" s="4">
        <f t="shared" si="128"/>
        <v>0</v>
      </c>
      <c r="BV2085" s="4">
        <f t="shared" si="129"/>
        <v>0</v>
      </c>
      <c r="BW2085" s="10"/>
      <c r="BX2085" s="4">
        <f t="shared" si="130"/>
        <v>1</v>
      </c>
      <c r="BY2085" s="4">
        <f t="shared" si="131"/>
        <v>1</v>
      </c>
    </row>
    <row r="2086" spans="1:77">
      <c r="A2086" s="10">
        <v>2081</v>
      </c>
      <c r="BP2086" s="3"/>
      <c r="BQ2086" s="3"/>
      <c r="BR2086" s="3"/>
      <c r="BS2086" s="3"/>
      <c r="BT2086" s="10">
        <v>2081</v>
      </c>
      <c r="BU2086" s="4">
        <f t="shared" si="128"/>
        <v>0</v>
      </c>
      <c r="BV2086" s="4">
        <f t="shared" si="129"/>
        <v>0</v>
      </c>
      <c r="BW2086" s="10"/>
      <c r="BX2086" s="4">
        <f t="shared" si="130"/>
        <v>1</v>
      </c>
      <c r="BY2086" s="4">
        <f t="shared" si="131"/>
        <v>1</v>
      </c>
    </row>
    <row r="2087" spans="1:77">
      <c r="A2087" s="10">
        <v>2082</v>
      </c>
      <c r="BP2087" s="3"/>
      <c r="BQ2087" s="3"/>
      <c r="BR2087" s="3"/>
      <c r="BS2087" s="3"/>
      <c r="BT2087" s="10">
        <v>2082</v>
      </c>
      <c r="BU2087" s="4">
        <f t="shared" si="128"/>
        <v>0</v>
      </c>
      <c r="BV2087" s="4">
        <f t="shared" si="129"/>
        <v>0</v>
      </c>
      <c r="BW2087" s="10"/>
      <c r="BX2087" s="4">
        <f t="shared" si="130"/>
        <v>1</v>
      </c>
      <c r="BY2087" s="4">
        <f t="shared" si="131"/>
        <v>1</v>
      </c>
    </row>
    <row r="2088" spans="1:77">
      <c r="A2088" s="10">
        <v>2083</v>
      </c>
      <c r="BP2088" s="3"/>
      <c r="BQ2088" s="3"/>
      <c r="BR2088" s="3"/>
      <c r="BS2088" s="3"/>
      <c r="BT2088" s="10">
        <v>2083</v>
      </c>
      <c r="BU2088" s="4">
        <f t="shared" si="128"/>
        <v>0</v>
      </c>
      <c r="BV2088" s="4">
        <f t="shared" si="129"/>
        <v>0</v>
      </c>
      <c r="BW2088" s="10"/>
      <c r="BX2088" s="4">
        <f t="shared" si="130"/>
        <v>1</v>
      </c>
      <c r="BY2088" s="4">
        <f t="shared" si="131"/>
        <v>1</v>
      </c>
    </row>
    <row r="2089" spans="1:77">
      <c r="A2089" s="10">
        <v>2084</v>
      </c>
      <c r="BP2089" s="3"/>
      <c r="BQ2089" s="3"/>
      <c r="BR2089" s="3"/>
      <c r="BS2089" s="3"/>
      <c r="BT2089" s="10">
        <v>2084</v>
      </c>
      <c r="BU2089" s="4">
        <f t="shared" si="128"/>
        <v>0</v>
      </c>
      <c r="BV2089" s="4">
        <f t="shared" si="129"/>
        <v>0</v>
      </c>
      <c r="BW2089" s="10"/>
      <c r="BX2089" s="4">
        <f t="shared" si="130"/>
        <v>1</v>
      </c>
      <c r="BY2089" s="4">
        <f t="shared" si="131"/>
        <v>1</v>
      </c>
    </row>
    <row r="2090" spans="1:77">
      <c r="A2090" s="10">
        <v>2085</v>
      </c>
      <c r="BP2090" s="3"/>
      <c r="BQ2090" s="3"/>
      <c r="BR2090" s="3"/>
      <c r="BS2090" s="3"/>
      <c r="BT2090" s="10">
        <v>2085</v>
      </c>
      <c r="BU2090" s="4">
        <f t="shared" si="128"/>
        <v>0</v>
      </c>
      <c r="BV2090" s="4">
        <f t="shared" si="129"/>
        <v>0</v>
      </c>
      <c r="BW2090" s="10"/>
      <c r="BX2090" s="4">
        <f t="shared" si="130"/>
        <v>1</v>
      </c>
      <c r="BY2090" s="4">
        <f t="shared" si="131"/>
        <v>1</v>
      </c>
    </row>
    <row r="2091" spans="1:77">
      <c r="A2091" s="10">
        <v>2086</v>
      </c>
      <c r="BP2091" s="3"/>
      <c r="BQ2091" s="3"/>
      <c r="BR2091" s="3"/>
      <c r="BS2091" s="3"/>
      <c r="BT2091" s="10">
        <v>2086</v>
      </c>
      <c r="BU2091" s="4">
        <f t="shared" si="128"/>
        <v>0</v>
      </c>
      <c r="BV2091" s="4">
        <f t="shared" si="129"/>
        <v>0</v>
      </c>
      <c r="BW2091" s="10"/>
      <c r="BX2091" s="4">
        <f t="shared" si="130"/>
        <v>1</v>
      </c>
      <c r="BY2091" s="4">
        <f t="shared" si="131"/>
        <v>1</v>
      </c>
    </row>
    <row r="2092" spans="1:77">
      <c r="A2092" s="10">
        <v>2087</v>
      </c>
      <c r="BP2092" s="3"/>
      <c r="BQ2092" s="3"/>
      <c r="BR2092" s="3"/>
      <c r="BS2092" s="3"/>
      <c r="BT2092" s="10">
        <v>2087</v>
      </c>
      <c r="BU2092" s="4">
        <f t="shared" si="128"/>
        <v>0</v>
      </c>
      <c r="BV2092" s="4">
        <f t="shared" si="129"/>
        <v>0</v>
      </c>
      <c r="BW2092" s="10"/>
      <c r="BX2092" s="4">
        <f t="shared" si="130"/>
        <v>1</v>
      </c>
      <c r="BY2092" s="4">
        <f t="shared" si="131"/>
        <v>1</v>
      </c>
    </row>
    <row r="2093" spans="1:77">
      <c r="A2093" s="10">
        <v>2088</v>
      </c>
      <c r="BP2093" s="3"/>
      <c r="BQ2093" s="3"/>
      <c r="BR2093" s="3"/>
      <c r="BS2093" s="3"/>
      <c r="BT2093" s="10">
        <v>2088</v>
      </c>
      <c r="BU2093" s="4">
        <f t="shared" si="128"/>
        <v>0</v>
      </c>
      <c r="BV2093" s="4">
        <f t="shared" si="129"/>
        <v>0</v>
      </c>
      <c r="BW2093" s="10"/>
      <c r="BX2093" s="4">
        <f t="shared" si="130"/>
        <v>1</v>
      </c>
      <c r="BY2093" s="4">
        <f t="shared" si="131"/>
        <v>1</v>
      </c>
    </row>
    <row r="2094" spans="1:77">
      <c r="A2094" s="10">
        <v>2089</v>
      </c>
      <c r="BP2094" s="3"/>
      <c r="BQ2094" s="3"/>
      <c r="BR2094" s="3"/>
      <c r="BS2094" s="3"/>
      <c r="BT2094" s="10">
        <v>2089</v>
      </c>
      <c r="BU2094" s="4">
        <f t="shared" si="128"/>
        <v>0</v>
      </c>
      <c r="BV2094" s="4">
        <f t="shared" si="129"/>
        <v>0</v>
      </c>
      <c r="BW2094" s="10"/>
      <c r="BX2094" s="4">
        <f t="shared" si="130"/>
        <v>1</v>
      </c>
      <c r="BY2094" s="4">
        <f t="shared" si="131"/>
        <v>1</v>
      </c>
    </row>
    <row r="2095" spans="1:77">
      <c r="A2095" s="10">
        <v>2090</v>
      </c>
      <c r="BP2095" s="3"/>
      <c r="BQ2095" s="3"/>
      <c r="BR2095" s="3"/>
      <c r="BS2095" s="3"/>
      <c r="BT2095" s="10">
        <v>2090</v>
      </c>
      <c r="BU2095" s="4">
        <f t="shared" si="128"/>
        <v>0</v>
      </c>
      <c r="BV2095" s="4">
        <f t="shared" si="129"/>
        <v>0</v>
      </c>
      <c r="BW2095" s="10"/>
      <c r="BX2095" s="4">
        <f t="shared" si="130"/>
        <v>1</v>
      </c>
      <c r="BY2095" s="4">
        <f t="shared" si="131"/>
        <v>1</v>
      </c>
    </row>
    <row r="2096" spans="1:77">
      <c r="A2096" s="10">
        <v>2091</v>
      </c>
      <c r="BP2096" s="3"/>
      <c r="BQ2096" s="3"/>
      <c r="BR2096" s="3"/>
      <c r="BS2096" s="3"/>
      <c r="BT2096" s="10">
        <v>2091</v>
      </c>
      <c r="BU2096" s="4">
        <f t="shared" si="128"/>
        <v>0</v>
      </c>
      <c r="BV2096" s="4">
        <f t="shared" si="129"/>
        <v>0</v>
      </c>
      <c r="BW2096" s="10"/>
      <c r="BX2096" s="4">
        <f t="shared" si="130"/>
        <v>1</v>
      </c>
      <c r="BY2096" s="4">
        <f t="shared" si="131"/>
        <v>1</v>
      </c>
    </row>
    <row r="2097" spans="1:77">
      <c r="A2097" s="10">
        <v>2092</v>
      </c>
      <c r="BP2097" s="3"/>
      <c r="BQ2097" s="3"/>
      <c r="BR2097" s="3"/>
      <c r="BS2097" s="3"/>
      <c r="BT2097" s="10">
        <v>2092</v>
      </c>
      <c r="BU2097" s="4">
        <f t="shared" si="128"/>
        <v>0</v>
      </c>
      <c r="BV2097" s="4">
        <f t="shared" si="129"/>
        <v>0</v>
      </c>
      <c r="BW2097" s="10"/>
      <c r="BX2097" s="4">
        <f t="shared" si="130"/>
        <v>1</v>
      </c>
      <c r="BY2097" s="4">
        <f t="shared" si="131"/>
        <v>1</v>
      </c>
    </row>
    <row r="2098" spans="1:77">
      <c r="A2098" s="10">
        <v>2093</v>
      </c>
      <c r="BP2098" s="3"/>
      <c r="BQ2098" s="3"/>
      <c r="BR2098" s="3"/>
      <c r="BS2098" s="3"/>
      <c r="BT2098" s="10">
        <v>2093</v>
      </c>
      <c r="BU2098" s="4">
        <f t="shared" si="128"/>
        <v>0</v>
      </c>
      <c r="BV2098" s="4">
        <f t="shared" si="129"/>
        <v>0</v>
      </c>
      <c r="BW2098" s="10"/>
      <c r="BX2098" s="4">
        <f t="shared" si="130"/>
        <v>1</v>
      </c>
      <c r="BY2098" s="4">
        <f t="shared" si="131"/>
        <v>1</v>
      </c>
    </row>
    <row r="2099" spans="1:77">
      <c r="A2099" s="10">
        <v>2094</v>
      </c>
      <c r="BP2099" s="3"/>
      <c r="BQ2099" s="3"/>
      <c r="BR2099" s="3"/>
      <c r="BS2099" s="3"/>
      <c r="BT2099" s="10">
        <v>2094</v>
      </c>
      <c r="BU2099" s="4">
        <f t="shared" si="128"/>
        <v>0</v>
      </c>
      <c r="BV2099" s="4">
        <f t="shared" si="129"/>
        <v>0</v>
      </c>
      <c r="BW2099" s="10"/>
      <c r="BX2099" s="4">
        <f t="shared" si="130"/>
        <v>1</v>
      </c>
      <c r="BY2099" s="4">
        <f t="shared" si="131"/>
        <v>1</v>
      </c>
    </row>
    <row r="2100" spans="1:77">
      <c r="A2100" s="10">
        <v>2095</v>
      </c>
      <c r="BP2100" s="3"/>
      <c r="BQ2100" s="3"/>
      <c r="BR2100" s="3"/>
      <c r="BS2100" s="3"/>
      <c r="BT2100" s="10">
        <v>2095</v>
      </c>
      <c r="BU2100" s="4">
        <f t="shared" si="128"/>
        <v>0</v>
      </c>
      <c r="BV2100" s="4">
        <f t="shared" si="129"/>
        <v>0</v>
      </c>
      <c r="BW2100" s="10"/>
      <c r="BX2100" s="4">
        <f t="shared" si="130"/>
        <v>1</v>
      </c>
      <c r="BY2100" s="4">
        <f t="shared" si="131"/>
        <v>1</v>
      </c>
    </row>
    <row r="2101" spans="1:77">
      <c r="A2101" s="10">
        <v>2096</v>
      </c>
      <c r="BP2101" s="3"/>
      <c r="BQ2101" s="3"/>
      <c r="BR2101" s="3"/>
      <c r="BS2101" s="3"/>
      <c r="BT2101" s="10">
        <v>2096</v>
      </c>
      <c r="BU2101" s="4">
        <f t="shared" si="128"/>
        <v>0</v>
      </c>
      <c r="BV2101" s="4">
        <f t="shared" si="129"/>
        <v>0</v>
      </c>
      <c r="BW2101" s="10"/>
      <c r="BX2101" s="4">
        <f t="shared" si="130"/>
        <v>1</v>
      </c>
      <c r="BY2101" s="4">
        <f t="shared" si="131"/>
        <v>1</v>
      </c>
    </row>
    <row r="2102" spans="1:77">
      <c r="A2102" s="10">
        <v>2097</v>
      </c>
      <c r="BP2102" s="3"/>
      <c r="BQ2102" s="3"/>
      <c r="BR2102" s="3"/>
      <c r="BS2102" s="3"/>
      <c r="BT2102" s="10">
        <v>2097</v>
      </c>
      <c r="BU2102" s="4">
        <f t="shared" si="128"/>
        <v>0</v>
      </c>
      <c r="BV2102" s="4">
        <f t="shared" si="129"/>
        <v>0</v>
      </c>
      <c r="BW2102" s="10"/>
      <c r="BX2102" s="4">
        <f t="shared" si="130"/>
        <v>1</v>
      </c>
      <c r="BY2102" s="4">
        <f t="shared" si="131"/>
        <v>1</v>
      </c>
    </row>
    <row r="2103" spans="1:77">
      <c r="A2103" s="10">
        <v>2098</v>
      </c>
      <c r="BP2103" s="3"/>
      <c r="BQ2103" s="3"/>
      <c r="BR2103" s="3"/>
      <c r="BS2103" s="3"/>
      <c r="BT2103" s="10">
        <v>2098</v>
      </c>
      <c r="BU2103" s="4">
        <f t="shared" si="128"/>
        <v>0</v>
      </c>
      <c r="BV2103" s="4">
        <f t="shared" si="129"/>
        <v>0</v>
      </c>
      <c r="BW2103" s="10"/>
      <c r="BX2103" s="4">
        <f t="shared" si="130"/>
        <v>1</v>
      </c>
      <c r="BY2103" s="4">
        <f t="shared" si="131"/>
        <v>1</v>
      </c>
    </row>
    <row r="2104" spans="1:77">
      <c r="A2104" s="10">
        <v>2099</v>
      </c>
      <c r="BP2104" s="3"/>
      <c r="BQ2104" s="3"/>
      <c r="BR2104" s="3"/>
      <c r="BS2104" s="3"/>
      <c r="BT2104" s="10">
        <v>2099</v>
      </c>
      <c r="BU2104" s="4">
        <f t="shared" si="128"/>
        <v>0</v>
      </c>
      <c r="BV2104" s="4">
        <f t="shared" si="129"/>
        <v>0</v>
      </c>
      <c r="BW2104" s="10"/>
      <c r="BX2104" s="4">
        <f t="shared" si="130"/>
        <v>1</v>
      </c>
      <c r="BY2104" s="4">
        <f t="shared" si="131"/>
        <v>1</v>
      </c>
    </row>
    <row r="2105" spans="1:77">
      <c r="A2105" s="10">
        <v>2100</v>
      </c>
      <c r="BP2105" s="3"/>
      <c r="BQ2105" s="3"/>
      <c r="BR2105" s="3"/>
      <c r="BS2105" s="3"/>
      <c r="BT2105" s="10">
        <v>2100</v>
      </c>
      <c r="BU2105" s="4">
        <f t="shared" si="128"/>
        <v>0</v>
      </c>
      <c r="BV2105" s="4">
        <f t="shared" si="129"/>
        <v>0</v>
      </c>
      <c r="BW2105" s="10"/>
      <c r="BX2105" s="4">
        <f t="shared" si="130"/>
        <v>1</v>
      </c>
      <c r="BY2105" s="4">
        <f t="shared" si="131"/>
        <v>1</v>
      </c>
    </row>
    <row r="2106" spans="1:77">
      <c r="A2106" s="10">
        <v>2101</v>
      </c>
      <c r="BP2106" s="3"/>
      <c r="BQ2106" s="3"/>
      <c r="BR2106" s="3"/>
      <c r="BS2106" s="3"/>
      <c r="BT2106" s="10">
        <v>2101</v>
      </c>
      <c r="BU2106" s="4">
        <f t="shared" si="128"/>
        <v>0</v>
      </c>
      <c r="BV2106" s="4">
        <f t="shared" si="129"/>
        <v>0</v>
      </c>
      <c r="BW2106" s="10"/>
      <c r="BX2106" s="4">
        <f t="shared" si="130"/>
        <v>1</v>
      </c>
      <c r="BY2106" s="4">
        <f t="shared" si="131"/>
        <v>1</v>
      </c>
    </row>
    <row r="2107" spans="1:77">
      <c r="A2107" s="10">
        <v>2102</v>
      </c>
      <c r="BP2107" s="3"/>
      <c r="BQ2107" s="3"/>
      <c r="BR2107" s="3"/>
      <c r="BS2107" s="3"/>
      <c r="BT2107" s="10">
        <v>2102</v>
      </c>
      <c r="BU2107" s="4">
        <f t="shared" si="128"/>
        <v>0</v>
      </c>
      <c r="BV2107" s="4">
        <f t="shared" si="129"/>
        <v>0</v>
      </c>
      <c r="BW2107" s="10"/>
      <c r="BX2107" s="4">
        <f t="shared" si="130"/>
        <v>1</v>
      </c>
      <c r="BY2107" s="4">
        <f t="shared" si="131"/>
        <v>1</v>
      </c>
    </row>
    <row r="2108" spans="1:77">
      <c r="A2108" s="10">
        <v>2103</v>
      </c>
      <c r="BP2108" s="3"/>
      <c r="BQ2108" s="3"/>
      <c r="BR2108" s="3"/>
      <c r="BS2108" s="3"/>
      <c r="BT2108" s="10">
        <v>2103</v>
      </c>
      <c r="BU2108" s="4">
        <f t="shared" si="128"/>
        <v>0</v>
      </c>
      <c r="BV2108" s="4">
        <f t="shared" si="129"/>
        <v>0</v>
      </c>
      <c r="BW2108" s="10"/>
      <c r="BX2108" s="4">
        <f t="shared" si="130"/>
        <v>1</v>
      </c>
      <c r="BY2108" s="4">
        <f t="shared" si="131"/>
        <v>1</v>
      </c>
    </row>
    <row r="2109" spans="1:77">
      <c r="A2109" s="10">
        <v>2104</v>
      </c>
      <c r="BP2109" s="3"/>
      <c r="BQ2109" s="3"/>
      <c r="BR2109" s="3"/>
      <c r="BS2109" s="3"/>
      <c r="BT2109" s="10">
        <v>2104</v>
      </c>
      <c r="BU2109" s="4">
        <f t="shared" si="128"/>
        <v>0</v>
      </c>
      <c r="BV2109" s="4">
        <f t="shared" si="129"/>
        <v>0</v>
      </c>
      <c r="BW2109" s="10"/>
      <c r="BX2109" s="4">
        <f t="shared" si="130"/>
        <v>1</v>
      </c>
      <c r="BY2109" s="4">
        <f t="shared" si="131"/>
        <v>1</v>
      </c>
    </row>
    <row r="2110" spans="1:77">
      <c r="A2110" s="10">
        <v>2105</v>
      </c>
      <c r="BP2110" s="3"/>
      <c r="BQ2110" s="3"/>
      <c r="BR2110" s="3"/>
      <c r="BS2110" s="3"/>
      <c r="BT2110" s="10">
        <v>2105</v>
      </c>
      <c r="BU2110" s="4">
        <f t="shared" si="128"/>
        <v>0</v>
      </c>
      <c r="BV2110" s="4">
        <f t="shared" si="129"/>
        <v>0</v>
      </c>
      <c r="BW2110" s="10"/>
      <c r="BX2110" s="4">
        <f t="shared" si="130"/>
        <v>1</v>
      </c>
      <c r="BY2110" s="4">
        <f t="shared" si="131"/>
        <v>1</v>
      </c>
    </row>
    <row r="2111" spans="1:77">
      <c r="A2111" s="10">
        <v>2106</v>
      </c>
      <c r="BP2111" s="3"/>
      <c r="BQ2111" s="3"/>
      <c r="BR2111" s="3"/>
      <c r="BS2111" s="3"/>
      <c r="BT2111" s="10">
        <v>2106</v>
      </c>
      <c r="BU2111" s="4">
        <f t="shared" si="128"/>
        <v>0</v>
      </c>
      <c r="BV2111" s="4">
        <f t="shared" si="129"/>
        <v>0</v>
      </c>
      <c r="BW2111" s="10"/>
      <c r="BX2111" s="4">
        <f t="shared" si="130"/>
        <v>1</v>
      </c>
      <c r="BY2111" s="4">
        <f t="shared" si="131"/>
        <v>1</v>
      </c>
    </row>
    <row r="2112" spans="1:77">
      <c r="A2112" s="10">
        <v>2107</v>
      </c>
      <c r="BP2112" s="3"/>
      <c r="BQ2112" s="3"/>
      <c r="BR2112" s="3"/>
      <c r="BS2112" s="3"/>
      <c r="BT2112" s="10">
        <v>2107</v>
      </c>
      <c r="BU2112" s="4">
        <f t="shared" si="128"/>
        <v>0</v>
      </c>
      <c r="BV2112" s="4">
        <f t="shared" si="129"/>
        <v>0</v>
      </c>
      <c r="BW2112" s="10"/>
      <c r="BX2112" s="4">
        <f t="shared" si="130"/>
        <v>1</v>
      </c>
      <c r="BY2112" s="4">
        <f t="shared" si="131"/>
        <v>1</v>
      </c>
    </row>
    <row r="2113" spans="1:77">
      <c r="A2113" s="10">
        <v>2108</v>
      </c>
      <c r="BP2113" s="3"/>
      <c r="BQ2113" s="3"/>
      <c r="BR2113" s="3"/>
      <c r="BS2113" s="3"/>
      <c r="BT2113" s="10">
        <v>2108</v>
      </c>
      <c r="BU2113" s="4">
        <f t="shared" si="128"/>
        <v>0</v>
      </c>
      <c r="BV2113" s="4">
        <f t="shared" si="129"/>
        <v>0</v>
      </c>
      <c r="BW2113" s="10"/>
      <c r="BX2113" s="4">
        <f t="shared" si="130"/>
        <v>1</v>
      </c>
      <c r="BY2113" s="4">
        <f t="shared" si="131"/>
        <v>1</v>
      </c>
    </row>
    <row r="2114" spans="1:77">
      <c r="A2114" s="10">
        <v>2109</v>
      </c>
      <c r="BP2114" s="3"/>
      <c r="BQ2114" s="3"/>
      <c r="BR2114" s="3"/>
      <c r="BS2114" s="3"/>
      <c r="BT2114" s="10">
        <v>2109</v>
      </c>
      <c r="BU2114" s="4">
        <f t="shared" si="128"/>
        <v>0</v>
      </c>
      <c r="BV2114" s="4">
        <f t="shared" si="129"/>
        <v>0</v>
      </c>
      <c r="BW2114" s="10"/>
      <c r="BX2114" s="4">
        <f t="shared" si="130"/>
        <v>1</v>
      </c>
      <c r="BY2114" s="4">
        <f t="shared" si="131"/>
        <v>1</v>
      </c>
    </row>
    <row r="2115" spans="1:77">
      <c r="A2115" s="10">
        <v>2110</v>
      </c>
      <c r="BP2115" s="3"/>
      <c r="BQ2115" s="3"/>
      <c r="BR2115" s="3"/>
      <c r="BS2115" s="3"/>
      <c r="BT2115" s="10">
        <v>2110</v>
      </c>
      <c r="BU2115" s="4">
        <f t="shared" si="128"/>
        <v>0</v>
      </c>
      <c r="BV2115" s="4">
        <f t="shared" si="129"/>
        <v>0</v>
      </c>
      <c r="BW2115" s="10"/>
      <c r="BX2115" s="4">
        <f t="shared" si="130"/>
        <v>1</v>
      </c>
      <c r="BY2115" s="4">
        <f t="shared" si="131"/>
        <v>1</v>
      </c>
    </row>
    <row r="2116" spans="1:77">
      <c r="A2116" s="10">
        <v>2111</v>
      </c>
      <c r="BP2116" s="3"/>
      <c r="BQ2116" s="3"/>
      <c r="BR2116" s="3"/>
      <c r="BS2116" s="3"/>
      <c r="BT2116" s="10">
        <v>2111</v>
      </c>
      <c r="BU2116" s="4">
        <f t="shared" si="128"/>
        <v>0</v>
      </c>
      <c r="BV2116" s="4">
        <f t="shared" si="129"/>
        <v>0</v>
      </c>
      <c r="BW2116" s="10"/>
      <c r="BX2116" s="4">
        <f t="shared" si="130"/>
        <v>1</v>
      </c>
      <c r="BY2116" s="4">
        <f t="shared" si="131"/>
        <v>1</v>
      </c>
    </row>
    <row r="2117" spans="1:77">
      <c r="A2117" s="10">
        <v>2112</v>
      </c>
      <c r="BP2117" s="3"/>
      <c r="BQ2117" s="3"/>
      <c r="BR2117" s="3"/>
      <c r="BS2117" s="3"/>
      <c r="BT2117" s="10">
        <v>2112</v>
      </c>
      <c r="BU2117" s="4">
        <f t="shared" si="128"/>
        <v>0</v>
      </c>
      <c r="BV2117" s="4">
        <f t="shared" si="129"/>
        <v>0</v>
      </c>
      <c r="BW2117" s="10"/>
      <c r="BX2117" s="4">
        <f t="shared" si="130"/>
        <v>1</v>
      </c>
      <c r="BY2117" s="4">
        <f t="shared" si="131"/>
        <v>1</v>
      </c>
    </row>
    <row r="2118" spans="1:77">
      <c r="A2118" s="10">
        <v>2113</v>
      </c>
      <c r="BP2118" s="3"/>
      <c r="BQ2118" s="3"/>
      <c r="BR2118" s="3"/>
      <c r="BS2118" s="3"/>
      <c r="BT2118" s="10">
        <v>2113</v>
      </c>
      <c r="BU2118" s="4">
        <f t="shared" si="128"/>
        <v>0</v>
      </c>
      <c r="BV2118" s="4">
        <f t="shared" si="129"/>
        <v>0</v>
      </c>
      <c r="BW2118" s="10"/>
      <c r="BX2118" s="4">
        <f t="shared" si="130"/>
        <v>1</v>
      </c>
      <c r="BY2118" s="4">
        <f t="shared" si="131"/>
        <v>1</v>
      </c>
    </row>
    <row r="2119" spans="1:77">
      <c r="A2119" s="10">
        <v>2114</v>
      </c>
      <c r="BP2119" s="3"/>
      <c r="BQ2119" s="3"/>
      <c r="BR2119" s="3"/>
      <c r="BS2119" s="3"/>
      <c r="BT2119" s="10">
        <v>2114</v>
      </c>
      <c r="BU2119" s="4">
        <f t="shared" ref="BU2119:BU2182" si="132">BP2119*$BV$1-BQ2119</f>
        <v>0</v>
      </c>
      <c r="BV2119" s="4">
        <f t="shared" ref="BV2119:BV2182" si="133">BR2119*$BV$1-BS2119</f>
        <v>0</v>
      </c>
      <c r="BW2119" s="10"/>
      <c r="BX2119" s="4">
        <f t="shared" ref="BX2119:BX2182" si="134">IF(BU2119=MAX($BU2119:$BV2119),1,0)</f>
        <v>1</v>
      </c>
      <c r="BY2119" s="4">
        <f t="shared" ref="BY2119:BY2182" si="135">IF(BV2119=MAX($BU2119:$BV2119),1,0)</f>
        <v>1</v>
      </c>
    </row>
    <row r="2120" spans="1:77">
      <c r="A2120" s="10">
        <v>2115</v>
      </c>
      <c r="BP2120" s="3"/>
      <c r="BQ2120" s="3"/>
      <c r="BR2120" s="3"/>
      <c r="BS2120" s="3"/>
      <c r="BT2120" s="10">
        <v>2115</v>
      </c>
      <c r="BU2120" s="4">
        <f t="shared" si="132"/>
        <v>0</v>
      </c>
      <c r="BV2120" s="4">
        <f t="shared" si="133"/>
        <v>0</v>
      </c>
      <c r="BW2120" s="10"/>
      <c r="BX2120" s="4">
        <f t="shared" si="134"/>
        <v>1</v>
      </c>
      <c r="BY2120" s="4">
        <f t="shared" si="135"/>
        <v>1</v>
      </c>
    </row>
    <row r="2121" spans="1:77">
      <c r="A2121" s="10">
        <v>2116</v>
      </c>
      <c r="BP2121" s="3"/>
      <c r="BQ2121" s="3"/>
      <c r="BR2121" s="3"/>
      <c r="BS2121" s="3"/>
      <c r="BT2121" s="10">
        <v>2116</v>
      </c>
      <c r="BU2121" s="4">
        <f t="shared" si="132"/>
        <v>0</v>
      </c>
      <c r="BV2121" s="4">
        <f t="shared" si="133"/>
        <v>0</v>
      </c>
      <c r="BW2121" s="10"/>
      <c r="BX2121" s="4">
        <f t="shared" si="134"/>
        <v>1</v>
      </c>
      <c r="BY2121" s="4">
        <f t="shared" si="135"/>
        <v>1</v>
      </c>
    </row>
    <row r="2122" spans="1:77">
      <c r="A2122" s="10">
        <v>2117</v>
      </c>
      <c r="BP2122" s="3"/>
      <c r="BQ2122" s="3"/>
      <c r="BR2122" s="3"/>
      <c r="BS2122" s="3"/>
      <c r="BT2122" s="10">
        <v>2117</v>
      </c>
      <c r="BU2122" s="4">
        <f t="shared" si="132"/>
        <v>0</v>
      </c>
      <c r="BV2122" s="4">
        <f t="shared" si="133"/>
        <v>0</v>
      </c>
      <c r="BW2122" s="10"/>
      <c r="BX2122" s="4">
        <f t="shared" si="134"/>
        <v>1</v>
      </c>
      <c r="BY2122" s="4">
        <f t="shared" si="135"/>
        <v>1</v>
      </c>
    </row>
    <row r="2123" spans="1:77">
      <c r="A2123" s="10">
        <v>2118</v>
      </c>
      <c r="BP2123" s="3"/>
      <c r="BQ2123" s="3"/>
      <c r="BR2123" s="3"/>
      <c r="BS2123" s="3"/>
      <c r="BT2123" s="10">
        <v>2118</v>
      </c>
      <c r="BU2123" s="4">
        <f t="shared" si="132"/>
        <v>0</v>
      </c>
      <c r="BV2123" s="4">
        <f t="shared" si="133"/>
        <v>0</v>
      </c>
      <c r="BW2123" s="10"/>
      <c r="BX2123" s="4">
        <f t="shared" si="134"/>
        <v>1</v>
      </c>
      <c r="BY2123" s="4">
        <f t="shared" si="135"/>
        <v>1</v>
      </c>
    </row>
    <row r="2124" spans="1:77">
      <c r="A2124" s="10">
        <v>2119</v>
      </c>
      <c r="BP2124" s="3"/>
      <c r="BQ2124" s="3"/>
      <c r="BR2124" s="3"/>
      <c r="BS2124" s="3"/>
      <c r="BT2124" s="10">
        <v>2119</v>
      </c>
      <c r="BU2124" s="4">
        <f t="shared" si="132"/>
        <v>0</v>
      </c>
      <c r="BV2124" s="4">
        <f t="shared" si="133"/>
        <v>0</v>
      </c>
      <c r="BW2124" s="10"/>
      <c r="BX2124" s="4">
        <f t="shared" si="134"/>
        <v>1</v>
      </c>
      <c r="BY2124" s="4">
        <f t="shared" si="135"/>
        <v>1</v>
      </c>
    </row>
    <row r="2125" spans="1:77">
      <c r="A2125" s="10">
        <v>2120</v>
      </c>
      <c r="BP2125" s="3"/>
      <c r="BQ2125" s="3"/>
      <c r="BR2125" s="3"/>
      <c r="BS2125" s="3"/>
      <c r="BT2125" s="10">
        <v>2120</v>
      </c>
      <c r="BU2125" s="4">
        <f t="shared" si="132"/>
        <v>0</v>
      </c>
      <c r="BV2125" s="4">
        <f t="shared" si="133"/>
        <v>0</v>
      </c>
      <c r="BW2125" s="10"/>
      <c r="BX2125" s="4">
        <f t="shared" si="134"/>
        <v>1</v>
      </c>
      <c r="BY2125" s="4">
        <f t="shared" si="135"/>
        <v>1</v>
      </c>
    </row>
    <row r="2126" spans="1:77">
      <c r="A2126" s="10">
        <v>2121</v>
      </c>
      <c r="BP2126" s="3"/>
      <c r="BQ2126" s="3"/>
      <c r="BR2126" s="3"/>
      <c r="BS2126" s="3"/>
      <c r="BT2126" s="10">
        <v>2121</v>
      </c>
      <c r="BU2126" s="4">
        <f t="shared" si="132"/>
        <v>0</v>
      </c>
      <c r="BV2126" s="4">
        <f t="shared" si="133"/>
        <v>0</v>
      </c>
      <c r="BW2126" s="10"/>
      <c r="BX2126" s="4">
        <f t="shared" si="134"/>
        <v>1</v>
      </c>
      <c r="BY2126" s="4">
        <f t="shared" si="135"/>
        <v>1</v>
      </c>
    </row>
    <row r="2127" spans="1:77">
      <c r="A2127" s="10">
        <v>2122</v>
      </c>
      <c r="BP2127" s="3"/>
      <c r="BQ2127" s="3"/>
      <c r="BR2127" s="3"/>
      <c r="BS2127" s="3"/>
      <c r="BT2127" s="10">
        <v>2122</v>
      </c>
      <c r="BU2127" s="4">
        <f t="shared" si="132"/>
        <v>0</v>
      </c>
      <c r="BV2127" s="4">
        <f t="shared" si="133"/>
        <v>0</v>
      </c>
      <c r="BW2127" s="10"/>
      <c r="BX2127" s="4">
        <f t="shared" si="134"/>
        <v>1</v>
      </c>
      <c r="BY2127" s="4">
        <f t="shared" si="135"/>
        <v>1</v>
      </c>
    </row>
    <row r="2128" spans="1:77">
      <c r="A2128" s="10">
        <v>2123</v>
      </c>
      <c r="BP2128" s="3"/>
      <c r="BQ2128" s="3"/>
      <c r="BR2128" s="3"/>
      <c r="BS2128" s="3"/>
      <c r="BT2128" s="10">
        <v>2123</v>
      </c>
      <c r="BU2128" s="4">
        <f t="shared" si="132"/>
        <v>0</v>
      </c>
      <c r="BV2128" s="4">
        <f t="shared" si="133"/>
        <v>0</v>
      </c>
      <c r="BW2128" s="10"/>
      <c r="BX2128" s="4">
        <f t="shared" si="134"/>
        <v>1</v>
      </c>
      <c r="BY2128" s="4">
        <f t="shared" si="135"/>
        <v>1</v>
      </c>
    </row>
    <row r="2129" spans="1:77">
      <c r="A2129" s="10">
        <v>2124</v>
      </c>
      <c r="BP2129" s="3"/>
      <c r="BQ2129" s="3"/>
      <c r="BR2129" s="3"/>
      <c r="BS2129" s="3"/>
      <c r="BT2129" s="10">
        <v>2124</v>
      </c>
      <c r="BU2129" s="4">
        <f t="shared" si="132"/>
        <v>0</v>
      </c>
      <c r="BV2129" s="4">
        <f t="shared" si="133"/>
        <v>0</v>
      </c>
      <c r="BW2129" s="10"/>
      <c r="BX2129" s="4">
        <f t="shared" si="134"/>
        <v>1</v>
      </c>
      <c r="BY2129" s="4">
        <f t="shared" si="135"/>
        <v>1</v>
      </c>
    </row>
    <row r="2130" spans="1:77">
      <c r="A2130" s="10">
        <v>2125</v>
      </c>
      <c r="BP2130" s="3"/>
      <c r="BQ2130" s="3"/>
      <c r="BR2130" s="3"/>
      <c r="BS2130" s="3"/>
      <c r="BT2130" s="10">
        <v>2125</v>
      </c>
      <c r="BU2130" s="4">
        <f t="shared" si="132"/>
        <v>0</v>
      </c>
      <c r="BV2130" s="4">
        <f t="shared" si="133"/>
        <v>0</v>
      </c>
      <c r="BW2130" s="10"/>
      <c r="BX2130" s="4">
        <f t="shared" si="134"/>
        <v>1</v>
      </c>
      <c r="BY2130" s="4">
        <f t="shared" si="135"/>
        <v>1</v>
      </c>
    </row>
    <row r="2131" spans="1:77">
      <c r="A2131" s="10">
        <v>2126</v>
      </c>
      <c r="BP2131" s="3"/>
      <c r="BQ2131" s="3"/>
      <c r="BR2131" s="3"/>
      <c r="BS2131" s="3"/>
      <c r="BT2131" s="10">
        <v>2126</v>
      </c>
      <c r="BU2131" s="4">
        <f t="shared" si="132"/>
        <v>0</v>
      </c>
      <c r="BV2131" s="4">
        <f t="shared" si="133"/>
        <v>0</v>
      </c>
      <c r="BW2131" s="10"/>
      <c r="BX2131" s="4">
        <f t="shared" si="134"/>
        <v>1</v>
      </c>
      <c r="BY2131" s="4">
        <f t="shared" si="135"/>
        <v>1</v>
      </c>
    </row>
    <row r="2132" spans="1:77">
      <c r="A2132" s="10">
        <v>2127</v>
      </c>
      <c r="BP2132" s="3"/>
      <c r="BQ2132" s="3"/>
      <c r="BR2132" s="3"/>
      <c r="BS2132" s="3"/>
      <c r="BT2132" s="10">
        <v>2127</v>
      </c>
      <c r="BU2132" s="4">
        <f t="shared" si="132"/>
        <v>0</v>
      </c>
      <c r="BV2132" s="4">
        <f t="shared" si="133"/>
        <v>0</v>
      </c>
      <c r="BW2132" s="10"/>
      <c r="BX2132" s="4">
        <f t="shared" si="134"/>
        <v>1</v>
      </c>
      <c r="BY2132" s="4">
        <f t="shared" si="135"/>
        <v>1</v>
      </c>
    </row>
    <row r="2133" spans="1:77">
      <c r="A2133" s="10">
        <v>2128</v>
      </c>
      <c r="BP2133" s="3"/>
      <c r="BQ2133" s="3"/>
      <c r="BR2133" s="3"/>
      <c r="BS2133" s="3"/>
      <c r="BT2133" s="10">
        <v>2128</v>
      </c>
      <c r="BU2133" s="4">
        <f t="shared" si="132"/>
        <v>0</v>
      </c>
      <c r="BV2133" s="4">
        <f t="shared" si="133"/>
        <v>0</v>
      </c>
      <c r="BW2133" s="10"/>
      <c r="BX2133" s="4">
        <f t="shared" si="134"/>
        <v>1</v>
      </c>
      <c r="BY2133" s="4">
        <f t="shared" si="135"/>
        <v>1</v>
      </c>
    </row>
    <row r="2134" spans="1:77">
      <c r="A2134" s="10">
        <v>2129</v>
      </c>
      <c r="BP2134" s="3"/>
      <c r="BQ2134" s="3"/>
      <c r="BR2134" s="3"/>
      <c r="BS2134" s="3"/>
      <c r="BT2134" s="10">
        <v>2129</v>
      </c>
      <c r="BU2134" s="4">
        <f t="shared" si="132"/>
        <v>0</v>
      </c>
      <c r="BV2134" s="4">
        <f t="shared" si="133"/>
        <v>0</v>
      </c>
      <c r="BW2134" s="10"/>
      <c r="BX2134" s="4">
        <f t="shared" si="134"/>
        <v>1</v>
      </c>
      <c r="BY2134" s="4">
        <f t="shared" si="135"/>
        <v>1</v>
      </c>
    </row>
    <row r="2135" spans="1:77">
      <c r="A2135" s="10">
        <v>2130</v>
      </c>
      <c r="BP2135" s="3"/>
      <c r="BQ2135" s="3"/>
      <c r="BR2135" s="3"/>
      <c r="BS2135" s="3"/>
      <c r="BT2135" s="10">
        <v>2130</v>
      </c>
      <c r="BU2135" s="4">
        <f t="shared" si="132"/>
        <v>0</v>
      </c>
      <c r="BV2135" s="4">
        <f t="shared" si="133"/>
        <v>0</v>
      </c>
      <c r="BW2135" s="10"/>
      <c r="BX2135" s="4">
        <f t="shared" si="134"/>
        <v>1</v>
      </c>
      <c r="BY2135" s="4">
        <f t="shared" si="135"/>
        <v>1</v>
      </c>
    </row>
    <row r="2136" spans="1:77">
      <c r="A2136" s="10">
        <v>2131</v>
      </c>
      <c r="BP2136" s="3"/>
      <c r="BQ2136" s="3"/>
      <c r="BR2136" s="3"/>
      <c r="BS2136" s="3"/>
      <c r="BT2136" s="10">
        <v>2131</v>
      </c>
      <c r="BU2136" s="4">
        <f t="shared" si="132"/>
        <v>0</v>
      </c>
      <c r="BV2136" s="4">
        <f t="shared" si="133"/>
        <v>0</v>
      </c>
      <c r="BW2136" s="10"/>
      <c r="BX2136" s="4">
        <f t="shared" si="134"/>
        <v>1</v>
      </c>
      <c r="BY2136" s="4">
        <f t="shared" si="135"/>
        <v>1</v>
      </c>
    </row>
    <row r="2137" spans="1:77">
      <c r="A2137" s="10">
        <v>2132</v>
      </c>
      <c r="BP2137" s="3"/>
      <c r="BQ2137" s="3"/>
      <c r="BR2137" s="3"/>
      <c r="BS2137" s="3"/>
      <c r="BT2137" s="10">
        <v>2132</v>
      </c>
      <c r="BU2137" s="4">
        <f t="shared" si="132"/>
        <v>0</v>
      </c>
      <c r="BV2137" s="4">
        <f t="shared" si="133"/>
        <v>0</v>
      </c>
      <c r="BW2137" s="10"/>
      <c r="BX2137" s="4">
        <f t="shared" si="134"/>
        <v>1</v>
      </c>
      <c r="BY2137" s="4">
        <f t="shared" si="135"/>
        <v>1</v>
      </c>
    </row>
    <row r="2138" spans="1:77">
      <c r="A2138" s="10">
        <v>2133</v>
      </c>
      <c r="BP2138" s="3"/>
      <c r="BQ2138" s="3"/>
      <c r="BR2138" s="3"/>
      <c r="BS2138" s="3"/>
      <c r="BT2138" s="10">
        <v>2133</v>
      </c>
      <c r="BU2138" s="4">
        <f t="shared" si="132"/>
        <v>0</v>
      </c>
      <c r="BV2138" s="4">
        <f t="shared" si="133"/>
        <v>0</v>
      </c>
      <c r="BW2138" s="10"/>
      <c r="BX2138" s="4">
        <f t="shared" si="134"/>
        <v>1</v>
      </c>
      <c r="BY2138" s="4">
        <f t="shared" si="135"/>
        <v>1</v>
      </c>
    </row>
    <row r="2139" spans="1:77">
      <c r="A2139" s="10">
        <v>2134</v>
      </c>
      <c r="BP2139" s="3"/>
      <c r="BQ2139" s="3"/>
      <c r="BR2139" s="3"/>
      <c r="BS2139" s="3"/>
      <c r="BT2139" s="10">
        <v>2134</v>
      </c>
      <c r="BU2139" s="4">
        <f t="shared" si="132"/>
        <v>0</v>
      </c>
      <c r="BV2139" s="4">
        <f t="shared" si="133"/>
        <v>0</v>
      </c>
      <c r="BW2139" s="10"/>
      <c r="BX2139" s="4">
        <f t="shared" si="134"/>
        <v>1</v>
      </c>
      <c r="BY2139" s="4">
        <f t="shared" si="135"/>
        <v>1</v>
      </c>
    </row>
    <row r="2140" spans="1:77">
      <c r="A2140" s="10">
        <v>2135</v>
      </c>
      <c r="BP2140" s="3"/>
      <c r="BQ2140" s="3"/>
      <c r="BR2140" s="3"/>
      <c r="BS2140" s="3"/>
      <c r="BT2140" s="10">
        <v>2135</v>
      </c>
      <c r="BU2140" s="4">
        <f t="shared" si="132"/>
        <v>0</v>
      </c>
      <c r="BV2140" s="4">
        <f t="shared" si="133"/>
        <v>0</v>
      </c>
      <c r="BW2140" s="10"/>
      <c r="BX2140" s="4">
        <f t="shared" si="134"/>
        <v>1</v>
      </c>
      <c r="BY2140" s="4">
        <f t="shared" si="135"/>
        <v>1</v>
      </c>
    </row>
    <row r="2141" spans="1:77">
      <c r="A2141" s="10">
        <v>2136</v>
      </c>
      <c r="BP2141" s="3"/>
      <c r="BQ2141" s="3"/>
      <c r="BR2141" s="3"/>
      <c r="BS2141" s="3"/>
      <c r="BT2141" s="10">
        <v>2136</v>
      </c>
      <c r="BU2141" s="4">
        <f t="shared" si="132"/>
        <v>0</v>
      </c>
      <c r="BV2141" s="4">
        <f t="shared" si="133"/>
        <v>0</v>
      </c>
      <c r="BW2141" s="10"/>
      <c r="BX2141" s="4">
        <f t="shared" si="134"/>
        <v>1</v>
      </c>
      <c r="BY2141" s="4">
        <f t="shared" si="135"/>
        <v>1</v>
      </c>
    </row>
    <row r="2142" spans="1:77">
      <c r="A2142" s="10">
        <v>2137</v>
      </c>
      <c r="BP2142" s="3"/>
      <c r="BQ2142" s="3"/>
      <c r="BR2142" s="3"/>
      <c r="BS2142" s="3"/>
      <c r="BT2142" s="10">
        <v>2137</v>
      </c>
      <c r="BU2142" s="4">
        <f t="shared" si="132"/>
        <v>0</v>
      </c>
      <c r="BV2142" s="4">
        <f t="shared" si="133"/>
        <v>0</v>
      </c>
      <c r="BW2142" s="10"/>
      <c r="BX2142" s="4">
        <f t="shared" si="134"/>
        <v>1</v>
      </c>
      <c r="BY2142" s="4">
        <f t="shared" si="135"/>
        <v>1</v>
      </c>
    </row>
    <row r="2143" spans="1:77">
      <c r="A2143" s="10">
        <v>2138</v>
      </c>
      <c r="BP2143" s="3"/>
      <c r="BQ2143" s="3"/>
      <c r="BR2143" s="3"/>
      <c r="BS2143" s="3"/>
      <c r="BT2143" s="10">
        <v>2138</v>
      </c>
      <c r="BU2143" s="4">
        <f t="shared" si="132"/>
        <v>0</v>
      </c>
      <c r="BV2143" s="4">
        <f t="shared" si="133"/>
        <v>0</v>
      </c>
      <c r="BW2143" s="10"/>
      <c r="BX2143" s="4">
        <f t="shared" si="134"/>
        <v>1</v>
      </c>
      <c r="BY2143" s="4">
        <f t="shared" si="135"/>
        <v>1</v>
      </c>
    </row>
    <row r="2144" spans="1:77">
      <c r="A2144" s="10">
        <v>2139</v>
      </c>
      <c r="BP2144" s="3"/>
      <c r="BQ2144" s="3"/>
      <c r="BR2144" s="3"/>
      <c r="BS2144" s="3"/>
      <c r="BT2144" s="10">
        <v>2139</v>
      </c>
      <c r="BU2144" s="4">
        <f t="shared" si="132"/>
        <v>0</v>
      </c>
      <c r="BV2144" s="4">
        <f t="shared" si="133"/>
        <v>0</v>
      </c>
      <c r="BW2144" s="10"/>
      <c r="BX2144" s="4">
        <f t="shared" si="134"/>
        <v>1</v>
      </c>
      <c r="BY2144" s="4">
        <f t="shared" si="135"/>
        <v>1</v>
      </c>
    </row>
    <row r="2145" spans="1:77">
      <c r="A2145" s="10">
        <v>2140</v>
      </c>
      <c r="BP2145" s="3"/>
      <c r="BQ2145" s="3"/>
      <c r="BR2145" s="3"/>
      <c r="BS2145" s="3"/>
      <c r="BT2145" s="10">
        <v>2140</v>
      </c>
      <c r="BU2145" s="4">
        <f t="shared" si="132"/>
        <v>0</v>
      </c>
      <c r="BV2145" s="4">
        <f t="shared" si="133"/>
        <v>0</v>
      </c>
      <c r="BW2145" s="10"/>
      <c r="BX2145" s="4">
        <f t="shared" si="134"/>
        <v>1</v>
      </c>
      <c r="BY2145" s="4">
        <f t="shared" si="135"/>
        <v>1</v>
      </c>
    </row>
    <row r="2146" spans="1:77">
      <c r="A2146" s="10">
        <v>2141</v>
      </c>
      <c r="BP2146" s="3"/>
      <c r="BQ2146" s="3"/>
      <c r="BR2146" s="3"/>
      <c r="BS2146" s="3"/>
      <c r="BT2146" s="10">
        <v>2141</v>
      </c>
      <c r="BU2146" s="4">
        <f t="shared" si="132"/>
        <v>0</v>
      </c>
      <c r="BV2146" s="4">
        <f t="shared" si="133"/>
        <v>0</v>
      </c>
      <c r="BW2146" s="10"/>
      <c r="BX2146" s="4">
        <f t="shared" si="134"/>
        <v>1</v>
      </c>
      <c r="BY2146" s="4">
        <f t="shared" si="135"/>
        <v>1</v>
      </c>
    </row>
    <row r="2147" spans="1:77">
      <c r="A2147" s="10">
        <v>2142</v>
      </c>
      <c r="BP2147" s="3"/>
      <c r="BQ2147" s="3"/>
      <c r="BR2147" s="3"/>
      <c r="BS2147" s="3"/>
      <c r="BT2147" s="10">
        <v>2142</v>
      </c>
      <c r="BU2147" s="4">
        <f t="shared" si="132"/>
        <v>0</v>
      </c>
      <c r="BV2147" s="4">
        <f t="shared" si="133"/>
        <v>0</v>
      </c>
      <c r="BW2147" s="10"/>
      <c r="BX2147" s="4">
        <f t="shared" si="134"/>
        <v>1</v>
      </c>
      <c r="BY2147" s="4">
        <f t="shared" si="135"/>
        <v>1</v>
      </c>
    </row>
    <row r="2148" spans="1:77">
      <c r="A2148" s="10">
        <v>2143</v>
      </c>
      <c r="BP2148" s="3"/>
      <c r="BQ2148" s="3"/>
      <c r="BR2148" s="3"/>
      <c r="BS2148" s="3"/>
      <c r="BT2148" s="10">
        <v>2143</v>
      </c>
      <c r="BU2148" s="4">
        <f t="shared" si="132"/>
        <v>0</v>
      </c>
      <c r="BV2148" s="4">
        <f t="shared" si="133"/>
        <v>0</v>
      </c>
      <c r="BW2148" s="10"/>
      <c r="BX2148" s="4">
        <f t="shared" si="134"/>
        <v>1</v>
      </c>
      <c r="BY2148" s="4">
        <f t="shared" si="135"/>
        <v>1</v>
      </c>
    </row>
    <row r="2149" spans="1:77">
      <c r="A2149" s="10">
        <v>2144</v>
      </c>
      <c r="BP2149" s="3"/>
      <c r="BQ2149" s="3"/>
      <c r="BR2149" s="3"/>
      <c r="BS2149" s="3"/>
      <c r="BT2149" s="10">
        <v>2144</v>
      </c>
      <c r="BU2149" s="4">
        <f t="shared" si="132"/>
        <v>0</v>
      </c>
      <c r="BV2149" s="4">
        <f t="shared" si="133"/>
        <v>0</v>
      </c>
      <c r="BW2149" s="10"/>
      <c r="BX2149" s="4">
        <f t="shared" si="134"/>
        <v>1</v>
      </c>
      <c r="BY2149" s="4">
        <f t="shared" si="135"/>
        <v>1</v>
      </c>
    </row>
    <row r="2150" spans="1:77">
      <c r="A2150" s="10">
        <v>2145</v>
      </c>
      <c r="BP2150" s="3"/>
      <c r="BQ2150" s="3"/>
      <c r="BR2150" s="3"/>
      <c r="BS2150" s="3"/>
      <c r="BT2150" s="10">
        <v>2145</v>
      </c>
      <c r="BU2150" s="4">
        <f t="shared" si="132"/>
        <v>0</v>
      </c>
      <c r="BV2150" s="4">
        <f t="shared" si="133"/>
        <v>0</v>
      </c>
      <c r="BW2150" s="10"/>
      <c r="BX2150" s="4">
        <f t="shared" si="134"/>
        <v>1</v>
      </c>
      <c r="BY2150" s="4">
        <f t="shared" si="135"/>
        <v>1</v>
      </c>
    </row>
    <row r="2151" spans="1:77">
      <c r="A2151" s="10">
        <v>2146</v>
      </c>
      <c r="BP2151" s="3"/>
      <c r="BQ2151" s="3"/>
      <c r="BR2151" s="3"/>
      <c r="BS2151" s="3"/>
      <c r="BT2151" s="10">
        <v>2146</v>
      </c>
      <c r="BU2151" s="4">
        <f t="shared" si="132"/>
        <v>0</v>
      </c>
      <c r="BV2151" s="4">
        <f t="shared" si="133"/>
        <v>0</v>
      </c>
      <c r="BW2151" s="10"/>
      <c r="BX2151" s="4">
        <f t="shared" si="134"/>
        <v>1</v>
      </c>
      <c r="BY2151" s="4">
        <f t="shared" si="135"/>
        <v>1</v>
      </c>
    </row>
    <row r="2152" spans="1:77">
      <c r="A2152" s="10">
        <v>2147</v>
      </c>
      <c r="BP2152" s="3"/>
      <c r="BQ2152" s="3"/>
      <c r="BR2152" s="3"/>
      <c r="BS2152" s="3"/>
      <c r="BT2152" s="10">
        <v>2147</v>
      </c>
      <c r="BU2152" s="4">
        <f t="shared" si="132"/>
        <v>0</v>
      </c>
      <c r="BV2152" s="4">
        <f t="shared" si="133"/>
        <v>0</v>
      </c>
      <c r="BW2152" s="10"/>
      <c r="BX2152" s="4">
        <f t="shared" si="134"/>
        <v>1</v>
      </c>
      <c r="BY2152" s="4">
        <f t="shared" si="135"/>
        <v>1</v>
      </c>
    </row>
    <row r="2153" spans="1:77">
      <c r="A2153" s="10">
        <v>2148</v>
      </c>
      <c r="BP2153" s="3"/>
      <c r="BQ2153" s="3"/>
      <c r="BR2153" s="3"/>
      <c r="BS2153" s="3"/>
      <c r="BT2153" s="10">
        <v>2148</v>
      </c>
      <c r="BU2153" s="4">
        <f t="shared" si="132"/>
        <v>0</v>
      </c>
      <c r="BV2153" s="4">
        <f t="shared" si="133"/>
        <v>0</v>
      </c>
      <c r="BW2153" s="10"/>
      <c r="BX2153" s="4">
        <f t="shared" si="134"/>
        <v>1</v>
      </c>
      <c r="BY2153" s="4">
        <f t="shared" si="135"/>
        <v>1</v>
      </c>
    </row>
    <row r="2154" spans="1:77">
      <c r="A2154" s="10">
        <v>2149</v>
      </c>
      <c r="BP2154" s="3"/>
      <c r="BQ2154" s="3"/>
      <c r="BR2154" s="3"/>
      <c r="BS2154" s="3"/>
      <c r="BT2154" s="10">
        <v>2149</v>
      </c>
      <c r="BU2154" s="4">
        <f t="shared" si="132"/>
        <v>0</v>
      </c>
      <c r="BV2154" s="4">
        <f t="shared" si="133"/>
        <v>0</v>
      </c>
      <c r="BW2154" s="10"/>
      <c r="BX2154" s="4">
        <f t="shared" si="134"/>
        <v>1</v>
      </c>
      <c r="BY2154" s="4">
        <f t="shared" si="135"/>
        <v>1</v>
      </c>
    </row>
    <row r="2155" spans="1:77">
      <c r="A2155" s="10">
        <v>2150</v>
      </c>
      <c r="BP2155" s="3"/>
      <c r="BQ2155" s="3"/>
      <c r="BR2155" s="3"/>
      <c r="BS2155" s="3"/>
      <c r="BT2155" s="10">
        <v>2150</v>
      </c>
      <c r="BU2155" s="4">
        <f t="shared" si="132"/>
        <v>0</v>
      </c>
      <c r="BV2155" s="4">
        <f t="shared" si="133"/>
        <v>0</v>
      </c>
      <c r="BW2155" s="10"/>
      <c r="BX2155" s="4">
        <f t="shared" si="134"/>
        <v>1</v>
      </c>
      <c r="BY2155" s="4">
        <f t="shared" si="135"/>
        <v>1</v>
      </c>
    </row>
    <row r="2156" spans="1:77">
      <c r="A2156" s="10">
        <v>2151</v>
      </c>
      <c r="BP2156" s="3"/>
      <c r="BQ2156" s="3"/>
      <c r="BR2156" s="3"/>
      <c r="BS2156" s="3"/>
      <c r="BT2156" s="10">
        <v>2151</v>
      </c>
      <c r="BU2156" s="4">
        <f t="shared" si="132"/>
        <v>0</v>
      </c>
      <c r="BV2156" s="4">
        <f t="shared" si="133"/>
        <v>0</v>
      </c>
      <c r="BW2156" s="10"/>
      <c r="BX2156" s="4">
        <f t="shared" si="134"/>
        <v>1</v>
      </c>
      <c r="BY2156" s="4">
        <f t="shared" si="135"/>
        <v>1</v>
      </c>
    </row>
    <row r="2157" spans="1:77">
      <c r="A2157" s="10">
        <v>2152</v>
      </c>
      <c r="BP2157" s="3"/>
      <c r="BQ2157" s="3"/>
      <c r="BR2157" s="3"/>
      <c r="BS2157" s="3"/>
      <c r="BT2157" s="10">
        <v>2152</v>
      </c>
      <c r="BU2157" s="4">
        <f t="shared" si="132"/>
        <v>0</v>
      </c>
      <c r="BV2157" s="4">
        <f t="shared" si="133"/>
        <v>0</v>
      </c>
      <c r="BW2157" s="10"/>
      <c r="BX2157" s="4">
        <f t="shared" si="134"/>
        <v>1</v>
      </c>
      <c r="BY2157" s="4">
        <f t="shared" si="135"/>
        <v>1</v>
      </c>
    </row>
    <row r="2158" spans="1:77">
      <c r="A2158" s="10">
        <v>2153</v>
      </c>
      <c r="BP2158" s="3"/>
      <c r="BQ2158" s="3"/>
      <c r="BR2158" s="3"/>
      <c r="BS2158" s="3"/>
      <c r="BT2158" s="10">
        <v>2153</v>
      </c>
      <c r="BU2158" s="4">
        <f t="shared" si="132"/>
        <v>0</v>
      </c>
      <c r="BV2158" s="4">
        <f t="shared" si="133"/>
        <v>0</v>
      </c>
      <c r="BW2158" s="10"/>
      <c r="BX2158" s="4">
        <f t="shared" si="134"/>
        <v>1</v>
      </c>
      <c r="BY2158" s="4">
        <f t="shared" si="135"/>
        <v>1</v>
      </c>
    </row>
    <row r="2159" spans="1:77">
      <c r="A2159" s="10">
        <v>2154</v>
      </c>
      <c r="BP2159" s="3"/>
      <c r="BQ2159" s="3"/>
      <c r="BR2159" s="3"/>
      <c r="BS2159" s="3"/>
      <c r="BT2159" s="10">
        <v>2154</v>
      </c>
      <c r="BU2159" s="4">
        <f t="shared" si="132"/>
        <v>0</v>
      </c>
      <c r="BV2159" s="4">
        <f t="shared" si="133"/>
        <v>0</v>
      </c>
      <c r="BW2159" s="10"/>
      <c r="BX2159" s="4">
        <f t="shared" si="134"/>
        <v>1</v>
      </c>
      <c r="BY2159" s="4">
        <f t="shared" si="135"/>
        <v>1</v>
      </c>
    </row>
    <row r="2160" spans="1:77">
      <c r="A2160" s="10">
        <v>2155</v>
      </c>
      <c r="BP2160" s="3"/>
      <c r="BQ2160" s="3"/>
      <c r="BR2160" s="3"/>
      <c r="BS2160" s="3"/>
      <c r="BT2160" s="10">
        <v>2155</v>
      </c>
      <c r="BU2160" s="4">
        <f t="shared" si="132"/>
        <v>0</v>
      </c>
      <c r="BV2160" s="4">
        <f t="shared" si="133"/>
        <v>0</v>
      </c>
      <c r="BW2160" s="10"/>
      <c r="BX2160" s="4">
        <f t="shared" si="134"/>
        <v>1</v>
      </c>
      <c r="BY2160" s="4">
        <f t="shared" si="135"/>
        <v>1</v>
      </c>
    </row>
    <row r="2161" spans="1:77">
      <c r="A2161" s="10">
        <v>2156</v>
      </c>
      <c r="BP2161" s="3"/>
      <c r="BQ2161" s="3"/>
      <c r="BR2161" s="3"/>
      <c r="BS2161" s="3"/>
      <c r="BT2161" s="10">
        <v>2156</v>
      </c>
      <c r="BU2161" s="4">
        <f t="shared" si="132"/>
        <v>0</v>
      </c>
      <c r="BV2161" s="4">
        <f t="shared" si="133"/>
        <v>0</v>
      </c>
      <c r="BW2161" s="10"/>
      <c r="BX2161" s="4">
        <f t="shared" si="134"/>
        <v>1</v>
      </c>
      <c r="BY2161" s="4">
        <f t="shared" si="135"/>
        <v>1</v>
      </c>
    </row>
    <row r="2162" spans="1:77">
      <c r="A2162" s="10">
        <v>2157</v>
      </c>
      <c r="BP2162" s="3"/>
      <c r="BQ2162" s="3"/>
      <c r="BR2162" s="3"/>
      <c r="BS2162" s="3"/>
      <c r="BT2162" s="10">
        <v>2157</v>
      </c>
      <c r="BU2162" s="4">
        <f t="shared" si="132"/>
        <v>0</v>
      </c>
      <c r="BV2162" s="4">
        <f t="shared" si="133"/>
        <v>0</v>
      </c>
      <c r="BW2162" s="10"/>
      <c r="BX2162" s="4">
        <f t="shared" si="134"/>
        <v>1</v>
      </c>
      <c r="BY2162" s="4">
        <f t="shared" si="135"/>
        <v>1</v>
      </c>
    </row>
    <row r="2163" spans="1:77">
      <c r="A2163" s="10">
        <v>2158</v>
      </c>
      <c r="BP2163" s="3"/>
      <c r="BQ2163" s="3"/>
      <c r="BR2163" s="3"/>
      <c r="BS2163" s="3"/>
      <c r="BT2163" s="10">
        <v>2158</v>
      </c>
      <c r="BU2163" s="4">
        <f t="shared" si="132"/>
        <v>0</v>
      </c>
      <c r="BV2163" s="4">
        <f t="shared" si="133"/>
        <v>0</v>
      </c>
      <c r="BW2163" s="10"/>
      <c r="BX2163" s="4">
        <f t="shared" si="134"/>
        <v>1</v>
      </c>
      <c r="BY2163" s="4">
        <f t="shared" si="135"/>
        <v>1</v>
      </c>
    </row>
    <row r="2164" spans="1:77">
      <c r="A2164" s="10">
        <v>2159</v>
      </c>
      <c r="BP2164" s="3"/>
      <c r="BQ2164" s="3"/>
      <c r="BR2164" s="3"/>
      <c r="BS2164" s="3"/>
      <c r="BT2164" s="10">
        <v>2159</v>
      </c>
      <c r="BU2164" s="4">
        <f t="shared" si="132"/>
        <v>0</v>
      </c>
      <c r="BV2164" s="4">
        <f t="shared" si="133"/>
        <v>0</v>
      </c>
      <c r="BW2164" s="10"/>
      <c r="BX2164" s="4">
        <f t="shared" si="134"/>
        <v>1</v>
      </c>
      <c r="BY2164" s="4">
        <f t="shared" si="135"/>
        <v>1</v>
      </c>
    </row>
    <row r="2165" spans="1:77">
      <c r="A2165" s="10">
        <v>2160</v>
      </c>
      <c r="BP2165" s="3"/>
      <c r="BQ2165" s="3"/>
      <c r="BR2165" s="3"/>
      <c r="BS2165" s="3"/>
      <c r="BT2165" s="10">
        <v>2160</v>
      </c>
      <c r="BU2165" s="4">
        <f t="shared" si="132"/>
        <v>0</v>
      </c>
      <c r="BV2165" s="4">
        <f t="shared" si="133"/>
        <v>0</v>
      </c>
      <c r="BW2165" s="10"/>
      <c r="BX2165" s="4">
        <f t="shared" si="134"/>
        <v>1</v>
      </c>
      <c r="BY2165" s="4">
        <f t="shared" si="135"/>
        <v>1</v>
      </c>
    </row>
    <row r="2166" spans="1:77">
      <c r="A2166" s="10">
        <v>2161</v>
      </c>
      <c r="BP2166" s="3"/>
      <c r="BQ2166" s="3"/>
      <c r="BR2166" s="3"/>
      <c r="BS2166" s="3"/>
      <c r="BT2166" s="10">
        <v>2161</v>
      </c>
      <c r="BU2166" s="4">
        <f t="shared" si="132"/>
        <v>0</v>
      </c>
      <c r="BV2166" s="4">
        <f t="shared" si="133"/>
        <v>0</v>
      </c>
      <c r="BW2166" s="10"/>
      <c r="BX2166" s="4">
        <f t="shared" si="134"/>
        <v>1</v>
      </c>
      <c r="BY2166" s="4">
        <f t="shared" si="135"/>
        <v>1</v>
      </c>
    </row>
    <row r="2167" spans="1:77">
      <c r="A2167" s="10">
        <v>2162</v>
      </c>
      <c r="BP2167" s="3"/>
      <c r="BQ2167" s="3"/>
      <c r="BR2167" s="3"/>
      <c r="BS2167" s="3"/>
      <c r="BT2167" s="10">
        <v>2162</v>
      </c>
      <c r="BU2167" s="4">
        <f t="shared" si="132"/>
        <v>0</v>
      </c>
      <c r="BV2167" s="4">
        <f t="shared" si="133"/>
        <v>0</v>
      </c>
      <c r="BW2167" s="10"/>
      <c r="BX2167" s="4">
        <f t="shared" si="134"/>
        <v>1</v>
      </c>
      <c r="BY2167" s="4">
        <f t="shared" si="135"/>
        <v>1</v>
      </c>
    </row>
    <row r="2168" spans="1:77">
      <c r="A2168" s="10">
        <v>2163</v>
      </c>
      <c r="BP2168" s="3"/>
      <c r="BQ2168" s="3"/>
      <c r="BR2168" s="3"/>
      <c r="BS2168" s="3"/>
      <c r="BT2168" s="10">
        <v>2163</v>
      </c>
      <c r="BU2168" s="4">
        <f t="shared" si="132"/>
        <v>0</v>
      </c>
      <c r="BV2168" s="4">
        <f t="shared" si="133"/>
        <v>0</v>
      </c>
      <c r="BW2168" s="10"/>
      <c r="BX2168" s="4">
        <f t="shared" si="134"/>
        <v>1</v>
      </c>
      <c r="BY2168" s="4">
        <f t="shared" si="135"/>
        <v>1</v>
      </c>
    </row>
    <row r="2169" spans="1:77">
      <c r="A2169" s="10">
        <v>2164</v>
      </c>
      <c r="BP2169" s="3"/>
      <c r="BQ2169" s="3"/>
      <c r="BR2169" s="3"/>
      <c r="BS2169" s="3"/>
      <c r="BT2169" s="10">
        <v>2164</v>
      </c>
      <c r="BU2169" s="4">
        <f t="shared" si="132"/>
        <v>0</v>
      </c>
      <c r="BV2169" s="4">
        <f t="shared" si="133"/>
        <v>0</v>
      </c>
      <c r="BW2169" s="10"/>
      <c r="BX2169" s="4">
        <f t="shared" si="134"/>
        <v>1</v>
      </c>
      <c r="BY2169" s="4">
        <f t="shared" si="135"/>
        <v>1</v>
      </c>
    </row>
    <row r="2170" spans="1:77">
      <c r="A2170" s="10">
        <v>2165</v>
      </c>
      <c r="BP2170" s="3"/>
      <c r="BQ2170" s="3"/>
      <c r="BR2170" s="3"/>
      <c r="BS2170" s="3"/>
      <c r="BT2170" s="10">
        <v>2165</v>
      </c>
      <c r="BU2170" s="4">
        <f t="shared" si="132"/>
        <v>0</v>
      </c>
      <c r="BV2170" s="4">
        <f t="shared" si="133"/>
        <v>0</v>
      </c>
      <c r="BW2170" s="10"/>
      <c r="BX2170" s="4">
        <f t="shared" si="134"/>
        <v>1</v>
      </c>
      <c r="BY2170" s="4">
        <f t="shared" si="135"/>
        <v>1</v>
      </c>
    </row>
    <row r="2171" spans="1:77">
      <c r="A2171" s="10">
        <v>2166</v>
      </c>
      <c r="BP2171" s="3"/>
      <c r="BQ2171" s="3"/>
      <c r="BR2171" s="3"/>
      <c r="BS2171" s="3"/>
      <c r="BT2171" s="10">
        <v>2166</v>
      </c>
      <c r="BU2171" s="4">
        <f t="shared" si="132"/>
        <v>0</v>
      </c>
      <c r="BV2171" s="4">
        <f t="shared" si="133"/>
        <v>0</v>
      </c>
      <c r="BW2171" s="10"/>
      <c r="BX2171" s="4">
        <f t="shared" si="134"/>
        <v>1</v>
      </c>
      <c r="BY2171" s="4">
        <f t="shared" si="135"/>
        <v>1</v>
      </c>
    </row>
    <row r="2172" spans="1:77">
      <c r="A2172" s="10">
        <v>2167</v>
      </c>
      <c r="BP2172" s="3"/>
      <c r="BQ2172" s="3"/>
      <c r="BR2172" s="3"/>
      <c r="BS2172" s="3"/>
      <c r="BT2172" s="10">
        <v>2167</v>
      </c>
      <c r="BU2172" s="4">
        <f t="shared" si="132"/>
        <v>0</v>
      </c>
      <c r="BV2172" s="4">
        <f t="shared" si="133"/>
        <v>0</v>
      </c>
      <c r="BW2172" s="10"/>
      <c r="BX2172" s="4">
        <f t="shared" si="134"/>
        <v>1</v>
      </c>
      <c r="BY2172" s="4">
        <f t="shared" si="135"/>
        <v>1</v>
      </c>
    </row>
    <row r="2173" spans="1:77">
      <c r="A2173" s="10">
        <v>2168</v>
      </c>
      <c r="BP2173" s="3"/>
      <c r="BQ2173" s="3"/>
      <c r="BR2173" s="3"/>
      <c r="BS2173" s="3"/>
      <c r="BT2173" s="10">
        <v>2168</v>
      </c>
      <c r="BU2173" s="4">
        <f t="shared" si="132"/>
        <v>0</v>
      </c>
      <c r="BV2173" s="4">
        <f t="shared" si="133"/>
        <v>0</v>
      </c>
      <c r="BW2173" s="10"/>
      <c r="BX2173" s="4">
        <f t="shared" si="134"/>
        <v>1</v>
      </c>
      <c r="BY2173" s="4">
        <f t="shared" si="135"/>
        <v>1</v>
      </c>
    </row>
    <row r="2174" spans="1:77">
      <c r="A2174" s="10">
        <v>2169</v>
      </c>
      <c r="BP2174" s="3"/>
      <c r="BQ2174" s="3"/>
      <c r="BR2174" s="3"/>
      <c r="BS2174" s="3"/>
      <c r="BT2174" s="10">
        <v>2169</v>
      </c>
      <c r="BU2174" s="4">
        <f t="shared" si="132"/>
        <v>0</v>
      </c>
      <c r="BV2174" s="4">
        <f t="shared" si="133"/>
        <v>0</v>
      </c>
      <c r="BW2174" s="10"/>
      <c r="BX2174" s="4">
        <f t="shared" si="134"/>
        <v>1</v>
      </c>
      <c r="BY2174" s="4">
        <f t="shared" si="135"/>
        <v>1</v>
      </c>
    </row>
    <row r="2175" spans="1:77">
      <c r="A2175" s="10">
        <v>2170</v>
      </c>
      <c r="BP2175" s="3"/>
      <c r="BQ2175" s="3"/>
      <c r="BR2175" s="3"/>
      <c r="BS2175" s="3"/>
      <c r="BT2175" s="10">
        <v>2170</v>
      </c>
      <c r="BU2175" s="4">
        <f t="shared" si="132"/>
        <v>0</v>
      </c>
      <c r="BV2175" s="4">
        <f t="shared" si="133"/>
        <v>0</v>
      </c>
      <c r="BW2175" s="10"/>
      <c r="BX2175" s="4">
        <f t="shared" si="134"/>
        <v>1</v>
      </c>
      <c r="BY2175" s="4">
        <f t="shared" si="135"/>
        <v>1</v>
      </c>
    </row>
    <row r="2176" spans="1:77">
      <c r="A2176" s="10">
        <v>2171</v>
      </c>
      <c r="BP2176" s="3"/>
      <c r="BQ2176" s="3"/>
      <c r="BR2176" s="3"/>
      <c r="BS2176" s="3"/>
      <c r="BT2176" s="10">
        <v>2171</v>
      </c>
      <c r="BU2176" s="4">
        <f t="shared" si="132"/>
        <v>0</v>
      </c>
      <c r="BV2176" s="4">
        <f t="shared" si="133"/>
        <v>0</v>
      </c>
      <c r="BW2176" s="10"/>
      <c r="BX2176" s="4">
        <f t="shared" si="134"/>
        <v>1</v>
      </c>
      <c r="BY2176" s="4">
        <f t="shared" si="135"/>
        <v>1</v>
      </c>
    </row>
    <row r="2177" spans="1:77">
      <c r="A2177" s="10">
        <v>2172</v>
      </c>
      <c r="BP2177" s="3"/>
      <c r="BQ2177" s="3"/>
      <c r="BR2177" s="3"/>
      <c r="BS2177" s="3"/>
      <c r="BT2177" s="10">
        <v>2172</v>
      </c>
      <c r="BU2177" s="4">
        <f t="shared" si="132"/>
        <v>0</v>
      </c>
      <c r="BV2177" s="4">
        <f t="shared" si="133"/>
        <v>0</v>
      </c>
      <c r="BW2177" s="10"/>
      <c r="BX2177" s="4">
        <f t="shared" si="134"/>
        <v>1</v>
      </c>
      <c r="BY2177" s="4">
        <f t="shared" si="135"/>
        <v>1</v>
      </c>
    </row>
    <row r="2178" spans="1:77">
      <c r="A2178" s="10">
        <v>2173</v>
      </c>
      <c r="BP2178" s="3"/>
      <c r="BQ2178" s="3"/>
      <c r="BR2178" s="3"/>
      <c r="BS2178" s="3"/>
      <c r="BT2178" s="10">
        <v>2173</v>
      </c>
      <c r="BU2178" s="4">
        <f t="shared" si="132"/>
        <v>0</v>
      </c>
      <c r="BV2178" s="4">
        <f t="shared" si="133"/>
        <v>0</v>
      </c>
      <c r="BW2178" s="10"/>
      <c r="BX2178" s="4">
        <f t="shared" si="134"/>
        <v>1</v>
      </c>
      <c r="BY2178" s="4">
        <f t="shared" si="135"/>
        <v>1</v>
      </c>
    </row>
    <row r="2179" spans="1:77">
      <c r="A2179" s="10">
        <v>2174</v>
      </c>
      <c r="BP2179" s="3"/>
      <c r="BQ2179" s="3"/>
      <c r="BR2179" s="3"/>
      <c r="BS2179" s="3"/>
      <c r="BT2179" s="10">
        <v>2174</v>
      </c>
      <c r="BU2179" s="4">
        <f t="shared" si="132"/>
        <v>0</v>
      </c>
      <c r="BV2179" s="4">
        <f t="shared" si="133"/>
        <v>0</v>
      </c>
      <c r="BW2179" s="10"/>
      <c r="BX2179" s="4">
        <f t="shared" si="134"/>
        <v>1</v>
      </c>
      <c r="BY2179" s="4">
        <f t="shared" si="135"/>
        <v>1</v>
      </c>
    </row>
    <row r="2180" spans="1:77">
      <c r="A2180" s="10">
        <v>2175</v>
      </c>
      <c r="BP2180" s="3"/>
      <c r="BQ2180" s="3"/>
      <c r="BR2180" s="3"/>
      <c r="BS2180" s="3"/>
      <c r="BT2180" s="10">
        <v>2175</v>
      </c>
      <c r="BU2180" s="4">
        <f t="shared" si="132"/>
        <v>0</v>
      </c>
      <c r="BV2180" s="4">
        <f t="shared" si="133"/>
        <v>0</v>
      </c>
      <c r="BW2180" s="10"/>
      <c r="BX2180" s="4">
        <f t="shared" si="134"/>
        <v>1</v>
      </c>
      <c r="BY2180" s="4">
        <f t="shared" si="135"/>
        <v>1</v>
      </c>
    </row>
    <row r="2181" spans="1:77">
      <c r="A2181" s="10">
        <v>2176</v>
      </c>
      <c r="BP2181" s="3"/>
      <c r="BQ2181" s="3"/>
      <c r="BR2181" s="3"/>
      <c r="BS2181" s="3"/>
      <c r="BT2181" s="10">
        <v>2176</v>
      </c>
      <c r="BU2181" s="4">
        <f t="shared" si="132"/>
        <v>0</v>
      </c>
      <c r="BV2181" s="4">
        <f t="shared" si="133"/>
        <v>0</v>
      </c>
      <c r="BW2181" s="10"/>
      <c r="BX2181" s="4">
        <f t="shared" si="134"/>
        <v>1</v>
      </c>
      <c r="BY2181" s="4">
        <f t="shared" si="135"/>
        <v>1</v>
      </c>
    </row>
    <row r="2182" spans="1:77">
      <c r="A2182" s="10">
        <v>2177</v>
      </c>
      <c r="BP2182" s="3"/>
      <c r="BQ2182" s="3"/>
      <c r="BR2182" s="3"/>
      <c r="BS2182" s="3"/>
      <c r="BT2182" s="10">
        <v>2177</v>
      </c>
      <c r="BU2182" s="4">
        <f t="shared" si="132"/>
        <v>0</v>
      </c>
      <c r="BV2182" s="4">
        <f t="shared" si="133"/>
        <v>0</v>
      </c>
      <c r="BW2182" s="10"/>
      <c r="BX2182" s="4">
        <f t="shared" si="134"/>
        <v>1</v>
      </c>
      <c r="BY2182" s="4">
        <f t="shared" si="135"/>
        <v>1</v>
      </c>
    </row>
    <row r="2183" spans="1:77">
      <c r="A2183" s="10">
        <v>2178</v>
      </c>
      <c r="BP2183" s="3"/>
      <c r="BQ2183" s="3"/>
      <c r="BR2183" s="3"/>
      <c r="BS2183" s="3"/>
      <c r="BT2183" s="10">
        <v>2178</v>
      </c>
      <c r="BU2183" s="4">
        <f t="shared" ref="BU2183:BU2246" si="136">BP2183*$BV$1-BQ2183</f>
        <v>0</v>
      </c>
      <c r="BV2183" s="4">
        <f t="shared" ref="BV2183:BV2246" si="137">BR2183*$BV$1-BS2183</f>
        <v>0</v>
      </c>
      <c r="BW2183" s="10"/>
      <c r="BX2183" s="4">
        <f t="shared" ref="BX2183:BX2246" si="138">IF(BU2183=MAX($BU2183:$BV2183),1,0)</f>
        <v>1</v>
      </c>
      <c r="BY2183" s="4">
        <f t="shared" ref="BY2183:BY2246" si="139">IF(BV2183=MAX($BU2183:$BV2183),1,0)</f>
        <v>1</v>
      </c>
    </row>
    <row r="2184" spans="1:77">
      <c r="A2184" s="10">
        <v>2179</v>
      </c>
      <c r="BP2184" s="3"/>
      <c r="BQ2184" s="3"/>
      <c r="BR2184" s="3"/>
      <c r="BS2184" s="3"/>
      <c r="BT2184" s="10">
        <v>2179</v>
      </c>
      <c r="BU2184" s="4">
        <f t="shared" si="136"/>
        <v>0</v>
      </c>
      <c r="BV2184" s="4">
        <f t="shared" si="137"/>
        <v>0</v>
      </c>
      <c r="BW2184" s="10"/>
      <c r="BX2184" s="4">
        <f t="shared" si="138"/>
        <v>1</v>
      </c>
      <c r="BY2184" s="4">
        <f t="shared" si="139"/>
        <v>1</v>
      </c>
    </row>
    <row r="2185" spans="1:77">
      <c r="A2185" s="10">
        <v>2180</v>
      </c>
      <c r="BP2185" s="3"/>
      <c r="BQ2185" s="3"/>
      <c r="BR2185" s="3"/>
      <c r="BS2185" s="3"/>
      <c r="BT2185" s="10">
        <v>2180</v>
      </c>
      <c r="BU2185" s="4">
        <f t="shared" si="136"/>
        <v>0</v>
      </c>
      <c r="BV2185" s="4">
        <f t="shared" si="137"/>
        <v>0</v>
      </c>
      <c r="BW2185" s="10"/>
      <c r="BX2185" s="4">
        <f t="shared" si="138"/>
        <v>1</v>
      </c>
      <c r="BY2185" s="4">
        <f t="shared" si="139"/>
        <v>1</v>
      </c>
    </row>
    <row r="2186" spans="1:77">
      <c r="A2186" s="10">
        <v>2181</v>
      </c>
      <c r="BP2186" s="3"/>
      <c r="BQ2186" s="3"/>
      <c r="BR2186" s="3"/>
      <c r="BS2186" s="3"/>
      <c r="BT2186" s="10">
        <v>2181</v>
      </c>
      <c r="BU2186" s="4">
        <f t="shared" si="136"/>
        <v>0</v>
      </c>
      <c r="BV2186" s="4">
        <f t="shared" si="137"/>
        <v>0</v>
      </c>
      <c r="BW2186" s="10"/>
      <c r="BX2186" s="4">
        <f t="shared" si="138"/>
        <v>1</v>
      </c>
      <c r="BY2186" s="4">
        <f t="shared" si="139"/>
        <v>1</v>
      </c>
    </row>
    <row r="2187" spans="1:77">
      <c r="A2187" s="10">
        <v>2182</v>
      </c>
      <c r="BP2187" s="3"/>
      <c r="BQ2187" s="3"/>
      <c r="BR2187" s="3"/>
      <c r="BS2187" s="3"/>
      <c r="BT2187" s="10">
        <v>2182</v>
      </c>
      <c r="BU2187" s="4">
        <f t="shared" si="136"/>
        <v>0</v>
      </c>
      <c r="BV2187" s="4">
        <f t="shared" si="137"/>
        <v>0</v>
      </c>
      <c r="BW2187" s="10"/>
      <c r="BX2187" s="4">
        <f t="shared" si="138"/>
        <v>1</v>
      </c>
      <c r="BY2187" s="4">
        <f t="shared" si="139"/>
        <v>1</v>
      </c>
    </row>
    <row r="2188" spans="1:77">
      <c r="A2188" s="10">
        <v>2183</v>
      </c>
      <c r="BP2188" s="3"/>
      <c r="BQ2188" s="3"/>
      <c r="BR2188" s="3"/>
      <c r="BS2188" s="3"/>
      <c r="BT2188" s="10">
        <v>2183</v>
      </c>
      <c r="BU2188" s="4">
        <f t="shared" si="136"/>
        <v>0</v>
      </c>
      <c r="BV2188" s="4">
        <f t="shared" si="137"/>
        <v>0</v>
      </c>
      <c r="BW2188" s="10"/>
      <c r="BX2188" s="4">
        <f t="shared" si="138"/>
        <v>1</v>
      </c>
      <c r="BY2188" s="4">
        <f t="shared" si="139"/>
        <v>1</v>
      </c>
    </row>
    <row r="2189" spans="1:77">
      <c r="A2189" s="10">
        <v>2184</v>
      </c>
      <c r="BP2189" s="3"/>
      <c r="BQ2189" s="3"/>
      <c r="BR2189" s="3"/>
      <c r="BS2189" s="3"/>
      <c r="BT2189" s="10">
        <v>2184</v>
      </c>
      <c r="BU2189" s="4">
        <f t="shared" si="136"/>
        <v>0</v>
      </c>
      <c r="BV2189" s="4">
        <f t="shared" si="137"/>
        <v>0</v>
      </c>
      <c r="BW2189" s="10"/>
      <c r="BX2189" s="4">
        <f t="shared" si="138"/>
        <v>1</v>
      </c>
      <c r="BY2189" s="4">
        <f t="shared" si="139"/>
        <v>1</v>
      </c>
    </row>
    <row r="2190" spans="1:77">
      <c r="A2190" s="10">
        <v>2185</v>
      </c>
      <c r="BP2190" s="3"/>
      <c r="BQ2190" s="3"/>
      <c r="BR2190" s="3"/>
      <c r="BS2190" s="3"/>
      <c r="BT2190" s="10">
        <v>2185</v>
      </c>
      <c r="BU2190" s="4">
        <f t="shared" si="136"/>
        <v>0</v>
      </c>
      <c r="BV2190" s="4">
        <f t="shared" si="137"/>
        <v>0</v>
      </c>
      <c r="BW2190" s="10"/>
      <c r="BX2190" s="4">
        <f t="shared" si="138"/>
        <v>1</v>
      </c>
      <c r="BY2190" s="4">
        <f t="shared" si="139"/>
        <v>1</v>
      </c>
    </row>
    <row r="2191" spans="1:77">
      <c r="A2191" s="10">
        <v>2186</v>
      </c>
      <c r="BP2191" s="3"/>
      <c r="BQ2191" s="3"/>
      <c r="BR2191" s="3"/>
      <c r="BS2191" s="3"/>
      <c r="BT2191" s="10">
        <v>2186</v>
      </c>
      <c r="BU2191" s="4">
        <f t="shared" si="136"/>
        <v>0</v>
      </c>
      <c r="BV2191" s="4">
        <f t="shared" si="137"/>
        <v>0</v>
      </c>
      <c r="BW2191" s="10"/>
      <c r="BX2191" s="4">
        <f t="shared" si="138"/>
        <v>1</v>
      </c>
      <c r="BY2191" s="4">
        <f t="shared" si="139"/>
        <v>1</v>
      </c>
    </row>
    <row r="2192" spans="1:77">
      <c r="A2192" s="10">
        <v>2187</v>
      </c>
      <c r="BP2192" s="3"/>
      <c r="BQ2192" s="3"/>
      <c r="BR2192" s="3"/>
      <c r="BS2192" s="3"/>
      <c r="BT2192" s="10">
        <v>2187</v>
      </c>
      <c r="BU2192" s="4">
        <f t="shared" si="136"/>
        <v>0</v>
      </c>
      <c r="BV2192" s="4">
        <f t="shared" si="137"/>
        <v>0</v>
      </c>
      <c r="BW2192" s="10"/>
      <c r="BX2192" s="4">
        <f t="shared" si="138"/>
        <v>1</v>
      </c>
      <c r="BY2192" s="4">
        <f t="shared" si="139"/>
        <v>1</v>
      </c>
    </row>
    <row r="2193" spans="1:77">
      <c r="A2193" s="10">
        <v>2188</v>
      </c>
      <c r="BP2193" s="3"/>
      <c r="BQ2193" s="3"/>
      <c r="BR2193" s="3"/>
      <c r="BS2193" s="3"/>
      <c r="BT2193" s="10">
        <v>2188</v>
      </c>
      <c r="BU2193" s="4">
        <f t="shared" si="136"/>
        <v>0</v>
      </c>
      <c r="BV2193" s="4">
        <f t="shared" si="137"/>
        <v>0</v>
      </c>
      <c r="BW2193" s="10"/>
      <c r="BX2193" s="4">
        <f t="shared" si="138"/>
        <v>1</v>
      </c>
      <c r="BY2193" s="4">
        <f t="shared" si="139"/>
        <v>1</v>
      </c>
    </row>
    <row r="2194" spans="1:77">
      <c r="A2194" s="10">
        <v>2189</v>
      </c>
      <c r="BP2194" s="3"/>
      <c r="BQ2194" s="3"/>
      <c r="BR2194" s="3"/>
      <c r="BS2194" s="3"/>
      <c r="BT2194" s="10">
        <v>2189</v>
      </c>
      <c r="BU2194" s="4">
        <f t="shared" si="136"/>
        <v>0</v>
      </c>
      <c r="BV2194" s="4">
        <f t="shared" si="137"/>
        <v>0</v>
      </c>
      <c r="BW2194" s="10"/>
      <c r="BX2194" s="4">
        <f t="shared" si="138"/>
        <v>1</v>
      </c>
      <c r="BY2194" s="4">
        <f t="shared" si="139"/>
        <v>1</v>
      </c>
    </row>
    <row r="2195" spans="1:77">
      <c r="A2195" s="10">
        <v>2190</v>
      </c>
      <c r="BP2195" s="3"/>
      <c r="BQ2195" s="3"/>
      <c r="BR2195" s="3"/>
      <c r="BS2195" s="3"/>
      <c r="BT2195" s="10">
        <v>2190</v>
      </c>
      <c r="BU2195" s="4">
        <f t="shared" si="136"/>
        <v>0</v>
      </c>
      <c r="BV2195" s="4">
        <f t="shared" si="137"/>
        <v>0</v>
      </c>
      <c r="BW2195" s="10"/>
      <c r="BX2195" s="4">
        <f t="shared" si="138"/>
        <v>1</v>
      </c>
      <c r="BY2195" s="4">
        <f t="shared" si="139"/>
        <v>1</v>
      </c>
    </row>
    <row r="2196" spans="1:77">
      <c r="A2196" s="10">
        <v>2191</v>
      </c>
      <c r="BP2196" s="3"/>
      <c r="BQ2196" s="3"/>
      <c r="BR2196" s="3"/>
      <c r="BS2196" s="3"/>
      <c r="BT2196" s="10">
        <v>2191</v>
      </c>
      <c r="BU2196" s="4">
        <f t="shared" si="136"/>
        <v>0</v>
      </c>
      <c r="BV2196" s="4">
        <f t="shared" si="137"/>
        <v>0</v>
      </c>
      <c r="BW2196" s="10"/>
      <c r="BX2196" s="4">
        <f t="shared" si="138"/>
        <v>1</v>
      </c>
      <c r="BY2196" s="4">
        <f t="shared" si="139"/>
        <v>1</v>
      </c>
    </row>
    <row r="2197" spans="1:77">
      <c r="A2197" s="10">
        <v>2192</v>
      </c>
      <c r="BP2197" s="3"/>
      <c r="BQ2197" s="3"/>
      <c r="BR2197" s="3"/>
      <c r="BS2197" s="3"/>
      <c r="BT2197" s="10">
        <v>2192</v>
      </c>
      <c r="BU2197" s="4">
        <f t="shared" si="136"/>
        <v>0</v>
      </c>
      <c r="BV2197" s="4">
        <f t="shared" si="137"/>
        <v>0</v>
      </c>
      <c r="BW2197" s="10"/>
      <c r="BX2197" s="4">
        <f t="shared" si="138"/>
        <v>1</v>
      </c>
      <c r="BY2197" s="4">
        <f t="shared" si="139"/>
        <v>1</v>
      </c>
    </row>
    <row r="2198" spans="1:77">
      <c r="A2198" s="10">
        <v>2193</v>
      </c>
      <c r="BP2198" s="3"/>
      <c r="BQ2198" s="3"/>
      <c r="BR2198" s="3"/>
      <c r="BS2198" s="3"/>
      <c r="BT2198" s="10">
        <v>2193</v>
      </c>
      <c r="BU2198" s="4">
        <f t="shared" si="136"/>
        <v>0</v>
      </c>
      <c r="BV2198" s="4">
        <f t="shared" si="137"/>
        <v>0</v>
      </c>
      <c r="BW2198" s="10"/>
      <c r="BX2198" s="4">
        <f t="shared" si="138"/>
        <v>1</v>
      </c>
      <c r="BY2198" s="4">
        <f t="shared" si="139"/>
        <v>1</v>
      </c>
    </row>
    <row r="2199" spans="1:77">
      <c r="A2199" s="10">
        <v>2194</v>
      </c>
      <c r="BP2199" s="3"/>
      <c r="BQ2199" s="3"/>
      <c r="BR2199" s="3"/>
      <c r="BS2199" s="3"/>
      <c r="BT2199" s="10">
        <v>2194</v>
      </c>
      <c r="BU2199" s="4">
        <f t="shared" si="136"/>
        <v>0</v>
      </c>
      <c r="BV2199" s="4">
        <f t="shared" si="137"/>
        <v>0</v>
      </c>
      <c r="BW2199" s="10"/>
      <c r="BX2199" s="4">
        <f t="shared" si="138"/>
        <v>1</v>
      </c>
      <c r="BY2199" s="4">
        <f t="shared" si="139"/>
        <v>1</v>
      </c>
    </row>
    <row r="2200" spans="1:77">
      <c r="A2200" s="10">
        <v>2195</v>
      </c>
      <c r="BP2200" s="3"/>
      <c r="BQ2200" s="3"/>
      <c r="BR2200" s="3"/>
      <c r="BS2200" s="3"/>
      <c r="BT2200" s="10">
        <v>2195</v>
      </c>
      <c r="BU2200" s="4">
        <f t="shared" si="136"/>
        <v>0</v>
      </c>
      <c r="BV2200" s="4">
        <f t="shared" si="137"/>
        <v>0</v>
      </c>
      <c r="BW2200" s="10"/>
      <c r="BX2200" s="4">
        <f t="shared" si="138"/>
        <v>1</v>
      </c>
      <c r="BY2200" s="4">
        <f t="shared" si="139"/>
        <v>1</v>
      </c>
    </row>
    <row r="2201" spans="1:77">
      <c r="A2201" s="10">
        <v>2196</v>
      </c>
      <c r="BP2201" s="3"/>
      <c r="BQ2201" s="3"/>
      <c r="BR2201" s="3"/>
      <c r="BS2201" s="3"/>
      <c r="BT2201" s="10">
        <v>2196</v>
      </c>
      <c r="BU2201" s="4">
        <f t="shared" si="136"/>
        <v>0</v>
      </c>
      <c r="BV2201" s="4">
        <f t="shared" si="137"/>
        <v>0</v>
      </c>
      <c r="BW2201" s="10"/>
      <c r="BX2201" s="4">
        <f t="shared" si="138"/>
        <v>1</v>
      </c>
      <c r="BY2201" s="4">
        <f t="shared" si="139"/>
        <v>1</v>
      </c>
    </row>
    <row r="2202" spans="1:77">
      <c r="A2202" s="10">
        <v>2197</v>
      </c>
      <c r="BP2202" s="3"/>
      <c r="BQ2202" s="3"/>
      <c r="BR2202" s="3"/>
      <c r="BS2202" s="3"/>
      <c r="BT2202" s="10">
        <v>2197</v>
      </c>
      <c r="BU2202" s="4">
        <f t="shared" si="136"/>
        <v>0</v>
      </c>
      <c r="BV2202" s="4">
        <f t="shared" si="137"/>
        <v>0</v>
      </c>
      <c r="BW2202" s="10"/>
      <c r="BX2202" s="4">
        <f t="shared" si="138"/>
        <v>1</v>
      </c>
      <c r="BY2202" s="4">
        <f t="shared" si="139"/>
        <v>1</v>
      </c>
    </row>
    <row r="2203" spans="1:77">
      <c r="A2203" s="10">
        <v>2198</v>
      </c>
      <c r="BP2203" s="3"/>
      <c r="BQ2203" s="3"/>
      <c r="BR2203" s="3"/>
      <c r="BS2203" s="3"/>
      <c r="BT2203" s="10">
        <v>2198</v>
      </c>
      <c r="BU2203" s="4">
        <f t="shared" si="136"/>
        <v>0</v>
      </c>
      <c r="BV2203" s="4">
        <f t="shared" si="137"/>
        <v>0</v>
      </c>
      <c r="BW2203" s="10"/>
      <c r="BX2203" s="4">
        <f t="shared" si="138"/>
        <v>1</v>
      </c>
      <c r="BY2203" s="4">
        <f t="shared" si="139"/>
        <v>1</v>
      </c>
    </row>
    <row r="2204" spans="1:77">
      <c r="A2204" s="10">
        <v>2199</v>
      </c>
      <c r="BP2204" s="3"/>
      <c r="BQ2204" s="3"/>
      <c r="BR2204" s="3"/>
      <c r="BS2204" s="3"/>
      <c r="BT2204" s="10">
        <v>2199</v>
      </c>
      <c r="BU2204" s="4">
        <f t="shared" si="136"/>
        <v>0</v>
      </c>
      <c r="BV2204" s="4">
        <f t="shared" si="137"/>
        <v>0</v>
      </c>
      <c r="BW2204" s="10"/>
      <c r="BX2204" s="4">
        <f t="shared" si="138"/>
        <v>1</v>
      </c>
      <c r="BY2204" s="4">
        <f t="shared" si="139"/>
        <v>1</v>
      </c>
    </row>
    <row r="2205" spans="1:77">
      <c r="A2205" s="10">
        <v>2200</v>
      </c>
      <c r="BP2205" s="3"/>
      <c r="BQ2205" s="3"/>
      <c r="BR2205" s="3"/>
      <c r="BS2205" s="3"/>
      <c r="BT2205" s="10">
        <v>2200</v>
      </c>
      <c r="BU2205" s="4">
        <f t="shared" si="136"/>
        <v>0</v>
      </c>
      <c r="BV2205" s="4">
        <f t="shared" si="137"/>
        <v>0</v>
      </c>
      <c r="BW2205" s="10"/>
      <c r="BX2205" s="4">
        <f t="shared" si="138"/>
        <v>1</v>
      </c>
      <c r="BY2205" s="4">
        <f t="shared" si="139"/>
        <v>1</v>
      </c>
    </row>
    <row r="2206" spans="1:77">
      <c r="A2206" s="10">
        <v>2201</v>
      </c>
      <c r="BP2206" s="3"/>
      <c r="BQ2206" s="3"/>
      <c r="BR2206" s="3"/>
      <c r="BS2206" s="3"/>
      <c r="BT2206" s="10">
        <v>2201</v>
      </c>
      <c r="BU2206" s="4">
        <f t="shared" si="136"/>
        <v>0</v>
      </c>
      <c r="BV2206" s="4">
        <f t="shared" si="137"/>
        <v>0</v>
      </c>
      <c r="BW2206" s="10"/>
      <c r="BX2206" s="4">
        <f t="shared" si="138"/>
        <v>1</v>
      </c>
      <c r="BY2206" s="4">
        <f t="shared" si="139"/>
        <v>1</v>
      </c>
    </row>
    <row r="2207" spans="1:77">
      <c r="A2207" s="10">
        <v>2202</v>
      </c>
      <c r="BP2207" s="3"/>
      <c r="BQ2207" s="3"/>
      <c r="BR2207" s="3"/>
      <c r="BS2207" s="3"/>
      <c r="BT2207" s="10">
        <v>2202</v>
      </c>
      <c r="BU2207" s="4">
        <f t="shared" si="136"/>
        <v>0</v>
      </c>
      <c r="BV2207" s="4">
        <f t="shared" si="137"/>
        <v>0</v>
      </c>
      <c r="BW2207" s="10"/>
      <c r="BX2207" s="4">
        <f t="shared" si="138"/>
        <v>1</v>
      </c>
      <c r="BY2207" s="4">
        <f t="shared" si="139"/>
        <v>1</v>
      </c>
    </row>
    <row r="2208" spans="1:77">
      <c r="A2208" s="10">
        <v>2203</v>
      </c>
      <c r="BP2208" s="3"/>
      <c r="BQ2208" s="3"/>
      <c r="BR2208" s="3"/>
      <c r="BS2208" s="3"/>
      <c r="BT2208" s="10">
        <v>2203</v>
      </c>
      <c r="BU2208" s="4">
        <f t="shared" si="136"/>
        <v>0</v>
      </c>
      <c r="BV2208" s="4">
        <f t="shared" si="137"/>
        <v>0</v>
      </c>
      <c r="BW2208" s="10"/>
      <c r="BX2208" s="4">
        <f t="shared" si="138"/>
        <v>1</v>
      </c>
      <c r="BY2208" s="4">
        <f t="shared" si="139"/>
        <v>1</v>
      </c>
    </row>
    <row r="2209" spans="1:77">
      <c r="A2209" s="10">
        <v>2204</v>
      </c>
      <c r="BP2209" s="3"/>
      <c r="BQ2209" s="3"/>
      <c r="BR2209" s="3"/>
      <c r="BS2209" s="3"/>
      <c r="BT2209" s="10">
        <v>2204</v>
      </c>
      <c r="BU2209" s="4">
        <f t="shared" si="136"/>
        <v>0</v>
      </c>
      <c r="BV2209" s="4">
        <f t="shared" si="137"/>
        <v>0</v>
      </c>
      <c r="BW2209" s="10"/>
      <c r="BX2209" s="4">
        <f t="shared" si="138"/>
        <v>1</v>
      </c>
      <c r="BY2209" s="4">
        <f t="shared" si="139"/>
        <v>1</v>
      </c>
    </row>
    <row r="2210" spans="1:77">
      <c r="A2210" s="10">
        <v>2205</v>
      </c>
      <c r="BP2210" s="3"/>
      <c r="BQ2210" s="3"/>
      <c r="BR2210" s="3"/>
      <c r="BS2210" s="3"/>
      <c r="BT2210" s="10">
        <v>2205</v>
      </c>
      <c r="BU2210" s="4">
        <f t="shared" si="136"/>
        <v>0</v>
      </c>
      <c r="BV2210" s="4">
        <f t="shared" si="137"/>
        <v>0</v>
      </c>
      <c r="BW2210" s="10"/>
      <c r="BX2210" s="4">
        <f t="shared" si="138"/>
        <v>1</v>
      </c>
      <c r="BY2210" s="4">
        <f t="shared" si="139"/>
        <v>1</v>
      </c>
    </row>
    <row r="2211" spans="1:77">
      <c r="A2211" s="10">
        <v>2206</v>
      </c>
      <c r="BP2211" s="3"/>
      <c r="BQ2211" s="3"/>
      <c r="BR2211" s="3"/>
      <c r="BS2211" s="3"/>
      <c r="BT2211" s="10">
        <v>2206</v>
      </c>
      <c r="BU2211" s="4">
        <f t="shared" si="136"/>
        <v>0</v>
      </c>
      <c r="BV2211" s="4">
        <f t="shared" si="137"/>
        <v>0</v>
      </c>
      <c r="BW2211" s="10"/>
      <c r="BX2211" s="4">
        <f t="shared" si="138"/>
        <v>1</v>
      </c>
      <c r="BY2211" s="4">
        <f t="shared" si="139"/>
        <v>1</v>
      </c>
    </row>
    <row r="2212" spans="1:77">
      <c r="A2212" s="10">
        <v>2207</v>
      </c>
      <c r="BP2212" s="3"/>
      <c r="BQ2212" s="3"/>
      <c r="BR2212" s="3"/>
      <c r="BS2212" s="3"/>
      <c r="BT2212" s="10">
        <v>2207</v>
      </c>
      <c r="BU2212" s="4">
        <f t="shared" si="136"/>
        <v>0</v>
      </c>
      <c r="BV2212" s="4">
        <f t="shared" si="137"/>
        <v>0</v>
      </c>
      <c r="BW2212" s="10"/>
      <c r="BX2212" s="4">
        <f t="shared" si="138"/>
        <v>1</v>
      </c>
      <c r="BY2212" s="4">
        <f t="shared" si="139"/>
        <v>1</v>
      </c>
    </row>
    <row r="2213" spans="1:77">
      <c r="A2213" s="10">
        <v>2208</v>
      </c>
      <c r="BP2213" s="3"/>
      <c r="BQ2213" s="3"/>
      <c r="BR2213" s="3"/>
      <c r="BS2213" s="3"/>
      <c r="BT2213" s="10">
        <v>2208</v>
      </c>
      <c r="BU2213" s="4">
        <f t="shared" si="136"/>
        <v>0</v>
      </c>
      <c r="BV2213" s="4">
        <f t="shared" si="137"/>
        <v>0</v>
      </c>
      <c r="BW2213" s="10"/>
      <c r="BX2213" s="4">
        <f t="shared" si="138"/>
        <v>1</v>
      </c>
      <c r="BY2213" s="4">
        <f t="shared" si="139"/>
        <v>1</v>
      </c>
    </row>
    <row r="2214" spans="1:77">
      <c r="A2214" s="10">
        <v>2209</v>
      </c>
      <c r="BP2214" s="3"/>
      <c r="BQ2214" s="3"/>
      <c r="BR2214" s="3"/>
      <c r="BS2214" s="3"/>
      <c r="BT2214" s="10">
        <v>2209</v>
      </c>
      <c r="BU2214" s="4">
        <f t="shared" si="136"/>
        <v>0</v>
      </c>
      <c r="BV2214" s="4">
        <f t="shared" si="137"/>
        <v>0</v>
      </c>
      <c r="BW2214" s="10"/>
      <c r="BX2214" s="4">
        <f t="shared" si="138"/>
        <v>1</v>
      </c>
      <c r="BY2214" s="4">
        <f t="shared" si="139"/>
        <v>1</v>
      </c>
    </row>
    <row r="2215" spans="1:77">
      <c r="A2215" s="10">
        <v>2210</v>
      </c>
      <c r="BP2215" s="3"/>
      <c r="BQ2215" s="3"/>
      <c r="BR2215" s="3"/>
      <c r="BS2215" s="3"/>
      <c r="BT2215" s="10">
        <v>2210</v>
      </c>
      <c r="BU2215" s="4">
        <f t="shared" si="136"/>
        <v>0</v>
      </c>
      <c r="BV2215" s="4">
        <f t="shared" si="137"/>
        <v>0</v>
      </c>
      <c r="BW2215" s="10"/>
      <c r="BX2215" s="4">
        <f t="shared" si="138"/>
        <v>1</v>
      </c>
      <c r="BY2215" s="4">
        <f t="shared" si="139"/>
        <v>1</v>
      </c>
    </row>
    <row r="2216" spans="1:77">
      <c r="A2216" s="10">
        <v>2211</v>
      </c>
      <c r="BP2216" s="3"/>
      <c r="BQ2216" s="3"/>
      <c r="BR2216" s="3"/>
      <c r="BS2216" s="3"/>
      <c r="BT2216" s="10">
        <v>2211</v>
      </c>
      <c r="BU2216" s="4">
        <f t="shared" si="136"/>
        <v>0</v>
      </c>
      <c r="BV2216" s="4">
        <f t="shared" si="137"/>
        <v>0</v>
      </c>
      <c r="BW2216" s="10"/>
      <c r="BX2216" s="4">
        <f t="shared" si="138"/>
        <v>1</v>
      </c>
      <c r="BY2216" s="4">
        <f t="shared" si="139"/>
        <v>1</v>
      </c>
    </row>
    <row r="2217" spans="1:77">
      <c r="A2217" s="10">
        <v>2212</v>
      </c>
      <c r="BP2217" s="3"/>
      <c r="BQ2217" s="3"/>
      <c r="BR2217" s="3"/>
      <c r="BS2217" s="3"/>
      <c r="BT2217" s="10">
        <v>2212</v>
      </c>
      <c r="BU2217" s="4">
        <f t="shared" si="136"/>
        <v>0</v>
      </c>
      <c r="BV2217" s="4">
        <f t="shared" si="137"/>
        <v>0</v>
      </c>
      <c r="BW2217" s="10"/>
      <c r="BX2217" s="4">
        <f t="shared" si="138"/>
        <v>1</v>
      </c>
      <c r="BY2217" s="4">
        <f t="shared" si="139"/>
        <v>1</v>
      </c>
    </row>
    <row r="2218" spans="1:77">
      <c r="A2218" s="10">
        <v>2213</v>
      </c>
      <c r="BP2218" s="3"/>
      <c r="BQ2218" s="3"/>
      <c r="BR2218" s="3"/>
      <c r="BS2218" s="3"/>
      <c r="BT2218" s="10">
        <v>2213</v>
      </c>
      <c r="BU2218" s="4">
        <f t="shared" si="136"/>
        <v>0</v>
      </c>
      <c r="BV2218" s="4">
        <f t="shared" si="137"/>
        <v>0</v>
      </c>
      <c r="BW2218" s="10"/>
      <c r="BX2218" s="4">
        <f t="shared" si="138"/>
        <v>1</v>
      </c>
      <c r="BY2218" s="4">
        <f t="shared" si="139"/>
        <v>1</v>
      </c>
    </row>
    <row r="2219" spans="1:77">
      <c r="A2219" s="10">
        <v>2214</v>
      </c>
      <c r="BP2219" s="3"/>
      <c r="BQ2219" s="3"/>
      <c r="BR2219" s="3"/>
      <c r="BS2219" s="3"/>
      <c r="BT2219" s="10">
        <v>2214</v>
      </c>
      <c r="BU2219" s="4">
        <f t="shared" si="136"/>
        <v>0</v>
      </c>
      <c r="BV2219" s="4">
        <f t="shared" si="137"/>
        <v>0</v>
      </c>
      <c r="BW2219" s="10"/>
      <c r="BX2219" s="4">
        <f t="shared" si="138"/>
        <v>1</v>
      </c>
      <c r="BY2219" s="4">
        <f t="shared" si="139"/>
        <v>1</v>
      </c>
    </row>
    <row r="2220" spans="1:77">
      <c r="A2220" s="10">
        <v>2215</v>
      </c>
      <c r="BP2220" s="3"/>
      <c r="BQ2220" s="3"/>
      <c r="BR2220" s="3"/>
      <c r="BS2220" s="3"/>
      <c r="BT2220" s="10">
        <v>2215</v>
      </c>
      <c r="BU2220" s="4">
        <f t="shared" si="136"/>
        <v>0</v>
      </c>
      <c r="BV2220" s="4">
        <f t="shared" si="137"/>
        <v>0</v>
      </c>
      <c r="BW2220" s="10"/>
      <c r="BX2220" s="4">
        <f t="shared" si="138"/>
        <v>1</v>
      </c>
      <c r="BY2220" s="4">
        <f t="shared" si="139"/>
        <v>1</v>
      </c>
    </row>
    <row r="2221" spans="1:77">
      <c r="A2221" s="10">
        <v>2216</v>
      </c>
      <c r="BP2221" s="3"/>
      <c r="BQ2221" s="3"/>
      <c r="BR2221" s="3"/>
      <c r="BS2221" s="3"/>
      <c r="BT2221" s="10">
        <v>2216</v>
      </c>
      <c r="BU2221" s="4">
        <f t="shared" si="136"/>
        <v>0</v>
      </c>
      <c r="BV2221" s="4">
        <f t="shared" si="137"/>
        <v>0</v>
      </c>
      <c r="BW2221" s="10"/>
      <c r="BX2221" s="4">
        <f t="shared" si="138"/>
        <v>1</v>
      </c>
      <c r="BY2221" s="4">
        <f t="shared" si="139"/>
        <v>1</v>
      </c>
    </row>
    <row r="2222" spans="1:77">
      <c r="A2222" s="10">
        <v>2217</v>
      </c>
      <c r="BP2222" s="3"/>
      <c r="BQ2222" s="3"/>
      <c r="BR2222" s="3"/>
      <c r="BS2222" s="3"/>
      <c r="BT2222" s="10">
        <v>2217</v>
      </c>
      <c r="BU2222" s="4">
        <f t="shared" si="136"/>
        <v>0</v>
      </c>
      <c r="BV2222" s="4">
        <f t="shared" si="137"/>
        <v>0</v>
      </c>
      <c r="BW2222" s="10"/>
      <c r="BX2222" s="4">
        <f t="shared" si="138"/>
        <v>1</v>
      </c>
      <c r="BY2222" s="4">
        <f t="shared" si="139"/>
        <v>1</v>
      </c>
    </row>
    <row r="2223" spans="1:77">
      <c r="A2223" s="10">
        <v>2218</v>
      </c>
      <c r="BP2223" s="3"/>
      <c r="BQ2223" s="3"/>
      <c r="BR2223" s="3"/>
      <c r="BS2223" s="3"/>
      <c r="BT2223" s="10">
        <v>2218</v>
      </c>
      <c r="BU2223" s="4">
        <f t="shared" si="136"/>
        <v>0</v>
      </c>
      <c r="BV2223" s="4">
        <f t="shared" si="137"/>
        <v>0</v>
      </c>
      <c r="BW2223" s="10"/>
      <c r="BX2223" s="4">
        <f t="shared" si="138"/>
        <v>1</v>
      </c>
      <c r="BY2223" s="4">
        <f t="shared" si="139"/>
        <v>1</v>
      </c>
    </row>
    <row r="2224" spans="1:77">
      <c r="A2224" s="10">
        <v>2219</v>
      </c>
      <c r="BP2224" s="3"/>
      <c r="BQ2224" s="3"/>
      <c r="BR2224" s="3"/>
      <c r="BS2224" s="3"/>
      <c r="BT2224" s="10">
        <v>2219</v>
      </c>
      <c r="BU2224" s="4">
        <f t="shared" si="136"/>
        <v>0</v>
      </c>
      <c r="BV2224" s="4">
        <f t="shared" si="137"/>
        <v>0</v>
      </c>
      <c r="BW2224" s="10"/>
      <c r="BX2224" s="4">
        <f t="shared" si="138"/>
        <v>1</v>
      </c>
      <c r="BY2224" s="4">
        <f t="shared" si="139"/>
        <v>1</v>
      </c>
    </row>
    <row r="2225" spans="1:77">
      <c r="A2225" s="10">
        <v>2220</v>
      </c>
      <c r="BP2225" s="3"/>
      <c r="BQ2225" s="3"/>
      <c r="BR2225" s="3"/>
      <c r="BS2225" s="3"/>
      <c r="BT2225" s="10">
        <v>2220</v>
      </c>
      <c r="BU2225" s="4">
        <f t="shared" si="136"/>
        <v>0</v>
      </c>
      <c r="BV2225" s="4">
        <f t="shared" si="137"/>
        <v>0</v>
      </c>
      <c r="BW2225" s="10"/>
      <c r="BX2225" s="4">
        <f t="shared" si="138"/>
        <v>1</v>
      </c>
      <c r="BY2225" s="4">
        <f t="shared" si="139"/>
        <v>1</v>
      </c>
    </row>
    <row r="2226" spans="1:77">
      <c r="A2226" s="10">
        <v>2221</v>
      </c>
      <c r="BP2226" s="3"/>
      <c r="BQ2226" s="3"/>
      <c r="BR2226" s="3"/>
      <c r="BS2226" s="3"/>
      <c r="BT2226" s="10">
        <v>2221</v>
      </c>
      <c r="BU2226" s="4">
        <f t="shared" si="136"/>
        <v>0</v>
      </c>
      <c r="BV2226" s="4">
        <f t="shared" si="137"/>
        <v>0</v>
      </c>
      <c r="BW2226" s="10"/>
      <c r="BX2226" s="4">
        <f t="shared" si="138"/>
        <v>1</v>
      </c>
      <c r="BY2226" s="4">
        <f t="shared" si="139"/>
        <v>1</v>
      </c>
    </row>
    <row r="2227" spans="1:77">
      <c r="A2227" s="10">
        <v>2222</v>
      </c>
      <c r="BP2227" s="3"/>
      <c r="BQ2227" s="3"/>
      <c r="BR2227" s="3"/>
      <c r="BS2227" s="3"/>
      <c r="BT2227" s="10">
        <v>2222</v>
      </c>
      <c r="BU2227" s="4">
        <f t="shared" si="136"/>
        <v>0</v>
      </c>
      <c r="BV2227" s="4">
        <f t="shared" si="137"/>
        <v>0</v>
      </c>
      <c r="BW2227" s="10"/>
      <c r="BX2227" s="4">
        <f t="shared" si="138"/>
        <v>1</v>
      </c>
      <c r="BY2227" s="4">
        <f t="shared" si="139"/>
        <v>1</v>
      </c>
    </row>
    <row r="2228" spans="1:77">
      <c r="A2228" s="10">
        <v>2223</v>
      </c>
      <c r="BP2228" s="3"/>
      <c r="BQ2228" s="3"/>
      <c r="BR2228" s="3"/>
      <c r="BS2228" s="3"/>
      <c r="BT2228" s="10">
        <v>2223</v>
      </c>
      <c r="BU2228" s="4">
        <f t="shared" si="136"/>
        <v>0</v>
      </c>
      <c r="BV2228" s="4">
        <f t="shared" si="137"/>
        <v>0</v>
      </c>
      <c r="BW2228" s="10"/>
      <c r="BX2228" s="4">
        <f t="shared" si="138"/>
        <v>1</v>
      </c>
      <c r="BY2228" s="4">
        <f t="shared" si="139"/>
        <v>1</v>
      </c>
    </row>
    <row r="2229" spans="1:77">
      <c r="A2229" s="10">
        <v>2224</v>
      </c>
      <c r="BP2229" s="3"/>
      <c r="BQ2229" s="3"/>
      <c r="BR2229" s="3"/>
      <c r="BS2229" s="3"/>
      <c r="BT2229" s="10">
        <v>2224</v>
      </c>
      <c r="BU2229" s="4">
        <f t="shared" si="136"/>
        <v>0</v>
      </c>
      <c r="BV2229" s="4">
        <f t="shared" si="137"/>
        <v>0</v>
      </c>
      <c r="BW2229" s="10"/>
      <c r="BX2229" s="4">
        <f t="shared" si="138"/>
        <v>1</v>
      </c>
      <c r="BY2229" s="4">
        <f t="shared" si="139"/>
        <v>1</v>
      </c>
    </row>
    <row r="2230" spans="1:77">
      <c r="A2230" s="10">
        <v>2225</v>
      </c>
      <c r="BP2230" s="3"/>
      <c r="BQ2230" s="3"/>
      <c r="BR2230" s="3"/>
      <c r="BS2230" s="3"/>
      <c r="BT2230" s="10">
        <v>2225</v>
      </c>
      <c r="BU2230" s="4">
        <f t="shared" si="136"/>
        <v>0</v>
      </c>
      <c r="BV2230" s="4">
        <f t="shared" si="137"/>
        <v>0</v>
      </c>
      <c r="BW2230" s="10"/>
      <c r="BX2230" s="4">
        <f t="shared" si="138"/>
        <v>1</v>
      </c>
      <c r="BY2230" s="4">
        <f t="shared" si="139"/>
        <v>1</v>
      </c>
    </row>
    <row r="2231" spans="1:77">
      <c r="A2231" s="10">
        <v>2226</v>
      </c>
      <c r="BP2231" s="3"/>
      <c r="BQ2231" s="3"/>
      <c r="BR2231" s="3"/>
      <c r="BS2231" s="3"/>
      <c r="BT2231" s="10">
        <v>2226</v>
      </c>
      <c r="BU2231" s="4">
        <f t="shared" si="136"/>
        <v>0</v>
      </c>
      <c r="BV2231" s="4">
        <f t="shared" si="137"/>
        <v>0</v>
      </c>
      <c r="BW2231" s="10"/>
      <c r="BX2231" s="4">
        <f t="shared" si="138"/>
        <v>1</v>
      </c>
      <c r="BY2231" s="4">
        <f t="shared" si="139"/>
        <v>1</v>
      </c>
    </row>
    <row r="2232" spans="1:77">
      <c r="A2232" s="10">
        <v>2227</v>
      </c>
      <c r="BP2232" s="3"/>
      <c r="BQ2232" s="3"/>
      <c r="BR2232" s="3"/>
      <c r="BS2232" s="3"/>
      <c r="BT2232" s="10">
        <v>2227</v>
      </c>
      <c r="BU2232" s="4">
        <f t="shared" si="136"/>
        <v>0</v>
      </c>
      <c r="BV2232" s="4">
        <f t="shared" si="137"/>
        <v>0</v>
      </c>
      <c r="BW2232" s="10"/>
      <c r="BX2232" s="4">
        <f t="shared" si="138"/>
        <v>1</v>
      </c>
      <c r="BY2232" s="4">
        <f t="shared" si="139"/>
        <v>1</v>
      </c>
    </row>
    <row r="2233" spans="1:77">
      <c r="A2233" s="10">
        <v>2228</v>
      </c>
      <c r="BP2233" s="3"/>
      <c r="BQ2233" s="3"/>
      <c r="BR2233" s="3"/>
      <c r="BS2233" s="3"/>
      <c r="BT2233" s="10">
        <v>2228</v>
      </c>
      <c r="BU2233" s="4">
        <f t="shared" si="136"/>
        <v>0</v>
      </c>
      <c r="BV2233" s="4">
        <f t="shared" si="137"/>
        <v>0</v>
      </c>
      <c r="BW2233" s="10"/>
      <c r="BX2233" s="4">
        <f t="shared" si="138"/>
        <v>1</v>
      </c>
      <c r="BY2233" s="4">
        <f t="shared" si="139"/>
        <v>1</v>
      </c>
    </row>
    <row r="2234" spans="1:77">
      <c r="A2234" s="10">
        <v>2229</v>
      </c>
      <c r="BP2234" s="3"/>
      <c r="BQ2234" s="3"/>
      <c r="BR2234" s="3"/>
      <c r="BS2234" s="3"/>
      <c r="BT2234" s="10">
        <v>2229</v>
      </c>
      <c r="BU2234" s="4">
        <f t="shared" si="136"/>
        <v>0</v>
      </c>
      <c r="BV2234" s="4">
        <f t="shared" si="137"/>
        <v>0</v>
      </c>
      <c r="BW2234" s="10"/>
      <c r="BX2234" s="4">
        <f t="shared" si="138"/>
        <v>1</v>
      </c>
      <c r="BY2234" s="4">
        <f t="shared" si="139"/>
        <v>1</v>
      </c>
    </row>
    <row r="2235" spans="1:77">
      <c r="A2235" s="10">
        <v>2230</v>
      </c>
      <c r="BP2235" s="3"/>
      <c r="BQ2235" s="3"/>
      <c r="BR2235" s="3"/>
      <c r="BS2235" s="3"/>
      <c r="BT2235" s="10">
        <v>2230</v>
      </c>
      <c r="BU2235" s="4">
        <f t="shared" si="136"/>
        <v>0</v>
      </c>
      <c r="BV2235" s="4">
        <f t="shared" si="137"/>
        <v>0</v>
      </c>
      <c r="BW2235" s="10"/>
      <c r="BX2235" s="4">
        <f t="shared" si="138"/>
        <v>1</v>
      </c>
      <c r="BY2235" s="4">
        <f t="shared" si="139"/>
        <v>1</v>
      </c>
    </row>
    <row r="2236" spans="1:77">
      <c r="A2236" s="10">
        <v>2231</v>
      </c>
      <c r="BP2236" s="3"/>
      <c r="BQ2236" s="3"/>
      <c r="BR2236" s="3"/>
      <c r="BS2236" s="3"/>
      <c r="BT2236" s="10">
        <v>2231</v>
      </c>
      <c r="BU2236" s="4">
        <f t="shared" si="136"/>
        <v>0</v>
      </c>
      <c r="BV2236" s="4">
        <f t="shared" si="137"/>
        <v>0</v>
      </c>
      <c r="BW2236" s="10"/>
      <c r="BX2236" s="4">
        <f t="shared" si="138"/>
        <v>1</v>
      </c>
      <c r="BY2236" s="4">
        <f t="shared" si="139"/>
        <v>1</v>
      </c>
    </row>
    <row r="2237" spans="1:77">
      <c r="A2237" s="10">
        <v>2232</v>
      </c>
      <c r="BP2237" s="3"/>
      <c r="BQ2237" s="3"/>
      <c r="BR2237" s="3"/>
      <c r="BS2237" s="3"/>
      <c r="BT2237" s="10">
        <v>2232</v>
      </c>
      <c r="BU2237" s="4">
        <f t="shared" si="136"/>
        <v>0</v>
      </c>
      <c r="BV2237" s="4">
        <f t="shared" si="137"/>
        <v>0</v>
      </c>
      <c r="BW2237" s="10"/>
      <c r="BX2237" s="4">
        <f t="shared" si="138"/>
        <v>1</v>
      </c>
      <c r="BY2237" s="4">
        <f t="shared" si="139"/>
        <v>1</v>
      </c>
    </row>
    <row r="2238" spans="1:77">
      <c r="A2238" s="10">
        <v>2233</v>
      </c>
      <c r="BP2238" s="3"/>
      <c r="BQ2238" s="3"/>
      <c r="BR2238" s="3"/>
      <c r="BS2238" s="3"/>
      <c r="BT2238" s="10">
        <v>2233</v>
      </c>
      <c r="BU2238" s="4">
        <f t="shared" si="136"/>
        <v>0</v>
      </c>
      <c r="BV2238" s="4">
        <f t="shared" si="137"/>
        <v>0</v>
      </c>
      <c r="BW2238" s="10"/>
      <c r="BX2238" s="4">
        <f t="shared" si="138"/>
        <v>1</v>
      </c>
      <c r="BY2238" s="4">
        <f t="shared" si="139"/>
        <v>1</v>
      </c>
    </row>
    <row r="2239" spans="1:77">
      <c r="A2239" s="10">
        <v>2234</v>
      </c>
      <c r="BP2239" s="3"/>
      <c r="BQ2239" s="3"/>
      <c r="BR2239" s="3"/>
      <c r="BS2239" s="3"/>
      <c r="BT2239" s="10">
        <v>2234</v>
      </c>
      <c r="BU2239" s="4">
        <f t="shared" si="136"/>
        <v>0</v>
      </c>
      <c r="BV2239" s="4">
        <f t="shared" si="137"/>
        <v>0</v>
      </c>
      <c r="BW2239" s="10"/>
      <c r="BX2239" s="4">
        <f t="shared" si="138"/>
        <v>1</v>
      </c>
      <c r="BY2239" s="4">
        <f t="shared" si="139"/>
        <v>1</v>
      </c>
    </row>
    <row r="2240" spans="1:77">
      <c r="A2240" s="10">
        <v>2235</v>
      </c>
      <c r="BP2240" s="3"/>
      <c r="BQ2240" s="3"/>
      <c r="BR2240" s="3"/>
      <c r="BS2240" s="3"/>
      <c r="BT2240" s="10">
        <v>2235</v>
      </c>
      <c r="BU2240" s="4">
        <f t="shared" si="136"/>
        <v>0</v>
      </c>
      <c r="BV2240" s="4">
        <f t="shared" si="137"/>
        <v>0</v>
      </c>
      <c r="BW2240" s="10"/>
      <c r="BX2240" s="4">
        <f t="shared" si="138"/>
        <v>1</v>
      </c>
      <c r="BY2240" s="4">
        <f t="shared" si="139"/>
        <v>1</v>
      </c>
    </row>
    <row r="2241" spans="1:77">
      <c r="A2241" s="10">
        <v>2236</v>
      </c>
      <c r="BP2241" s="3"/>
      <c r="BQ2241" s="3"/>
      <c r="BR2241" s="3"/>
      <c r="BS2241" s="3"/>
      <c r="BT2241" s="10">
        <v>2236</v>
      </c>
      <c r="BU2241" s="4">
        <f t="shared" si="136"/>
        <v>0</v>
      </c>
      <c r="BV2241" s="4">
        <f t="shared" si="137"/>
        <v>0</v>
      </c>
      <c r="BW2241" s="10"/>
      <c r="BX2241" s="4">
        <f t="shared" si="138"/>
        <v>1</v>
      </c>
      <c r="BY2241" s="4">
        <f t="shared" si="139"/>
        <v>1</v>
      </c>
    </row>
    <row r="2242" spans="1:77">
      <c r="A2242" s="10">
        <v>2237</v>
      </c>
      <c r="BP2242" s="3"/>
      <c r="BQ2242" s="3"/>
      <c r="BR2242" s="3"/>
      <c r="BS2242" s="3"/>
      <c r="BT2242" s="10">
        <v>2237</v>
      </c>
      <c r="BU2242" s="4">
        <f t="shared" si="136"/>
        <v>0</v>
      </c>
      <c r="BV2242" s="4">
        <f t="shared" si="137"/>
        <v>0</v>
      </c>
      <c r="BW2242" s="10"/>
      <c r="BX2242" s="4">
        <f t="shared" si="138"/>
        <v>1</v>
      </c>
      <c r="BY2242" s="4">
        <f t="shared" si="139"/>
        <v>1</v>
      </c>
    </row>
    <row r="2243" spans="1:77">
      <c r="A2243" s="10">
        <v>2238</v>
      </c>
      <c r="BP2243" s="3"/>
      <c r="BQ2243" s="3"/>
      <c r="BR2243" s="3"/>
      <c r="BS2243" s="3"/>
      <c r="BT2243" s="10">
        <v>2238</v>
      </c>
      <c r="BU2243" s="4">
        <f t="shared" si="136"/>
        <v>0</v>
      </c>
      <c r="BV2243" s="4">
        <f t="shared" si="137"/>
        <v>0</v>
      </c>
      <c r="BW2243" s="10"/>
      <c r="BX2243" s="4">
        <f t="shared" si="138"/>
        <v>1</v>
      </c>
      <c r="BY2243" s="4">
        <f t="shared" si="139"/>
        <v>1</v>
      </c>
    </row>
    <row r="2244" spans="1:77">
      <c r="A2244" s="10">
        <v>2239</v>
      </c>
      <c r="BP2244" s="3"/>
      <c r="BQ2244" s="3"/>
      <c r="BR2244" s="3"/>
      <c r="BS2244" s="3"/>
      <c r="BT2244" s="10">
        <v>2239</v>
      </c>
      <c r="BU2244" s="4">
        <f t="shared" si="136"/>
        <v>0</v>
      </c>
      <c r="BV2244" s="4">
        <f t="shared" si="137"/>
        <v>0</v>
      </c>
      <c r="BW2244" s="10"/>
      <c r="BX2244" s="4">
        <f t="shared" si="138"/>
        <v>1</v>
      </c>
      <c r="BY2244" s="4">
        <f t="shared" si="139"/>
        <v>1</v>
      </c>
    </row>
    <row r="2245" spans="1:77">
      <c r="A2245" s="10">
        <v>2240</v>
      </c>
      <c r="BP2245" s="3"/>
      <c r="BQ2245" s="3"/>
      <c r="BR2245" s="3"/>
      <c r="BS2245" s="3"/>
      <c r="BT2245" s="10">
        <v>2240</v>
      </c>
      <c r="BU2245" s="4">
        <f t="shared" si="136"/>
        <v>0</v>
      </c>
      <c r="BV2245" s="4">
        <f t="shared" si="137"/>
        <v>0</v>
      </c>
      <c r="BW2245" s="10"/>
      <c r="BX2245" s="4">
        <f t="shared" si="138"/>
        <v>1</v>
      </c>
      <c r="BY2245" s="4">
        <f t="shared" si="139"/>
        <v>1</v>
      </c>
    </row>
    <row r="2246" spans="1:77">
      <c r="A2246" s="10">
        <v>2241</v>
      </c>
      <c r="BP2246" s="3"/>
      <c r="BQ2246" s="3"/>
      <c r="BR2246" s="3"/>
      <c r="BS2246" s="3"/>
      <c r="BT2246" s="10">
        <v>2241</v>
      </c>
      <c r="BU2246" s="4">
        <f t="shared" si="136"/>
        <v>0</v>
      </c>
      <c r="BV2246" s="4">
        <f t="shared" si="137"/>
        <v>0</v>
      </c>
      <c r="BW2246" s="10"/>
      <c r="BX2246" s="4">
        <f t="shared" si="138"/>
        <v>1</v>
      </c>
      <c r="BY2246" s="4">
        <f t="shared" si="139"/>
        <v>1</v>
      </c>
    </row>
    <row r="2247" spans="1:77">
      <c r="A2247" s="10">
        <v>2242</v>
      </c>
      <c r="BP2247" s="3"/>
      <c r="BQ2247" s="3"/>
      <c r="BR2247" s="3"/>
      <c r="BS2247" s="3"/>
      <c r="BT2247" s="10">
        <v>2242</v>
      </c>
      <c r="BU2247" s="4">
        <f t="shared" ref="BU2247:BU2310" si="140">BP2247*$BV$1-BQ2247</f>
        <v>0</v>
      </c>
      <c r="BV2247" s="4">
        <f t="shared" ref="BV2247:BV2310" si="141">BR2247*$BV$1-BS2247</f>
        <v>0</v>
      </c>
      <c r="BW2247" s="10"/>
      <c r="BX2247" s="4">
        <f t="shared" ref="BX2247:BX2310" si="142">IF(BU2247=MAX($BU2247:$BV2247),1,0)</f>
        <v>1</v>
      </c>
      <c r="BY2247" s="4">
        <f t="shared" ref="BY2247:BY2310" si="143">IF(BV2247=MAX($BU2247:$BV2247),1,0)</f>
        <v>1</v>
      </c>
    </row>
    <row r="2248" spans="1:77">
      <c r="A2248" s="10">
        <v>2243</v>
      </c>
      <c r="BP2248" s="3"/>
      <c r="BQ2248" s="3"/>
      <c r="BR2248" s="3"/>
      <c r="BS2248" s="3"/>
      <c r="BT2248" s="10">
        <v>2243</v>
      </c>
      <c r="BU2248" s="4">
        <f t="shared" si="140"/>
        <v>0</v>
      </c>
      <c r="BV2248" s="4">
        <f t="shared" si="141"/>
        <v>0</v>
      </c>
      <c r="BW2248" s="10"/>
      <c r="BX2248" s="4">
        <f t="shared" si="142"/>
        <v>1</v>
      </c>
      <c r="BY2248" s="4">
        <f t="shared" si="143"/>
        <v>1</v>
      </c>
    </row>
    <row r="2249" spans="1:77">
      <c r="A2249" s="10">
        <v>2244</v>
      </c>
      <c r="BP2249" s="3"/>
      <c r="BQ2249" s="3"/>
      <c r="BR2249" s="3"/>
      <c r="BS2249" s="3"/>
      <c r="BT2249" s="10">
        <v>2244</v>
      </c>
      <c r="BU2249" s="4">
        <f t="shared" si="140"/>
        <v>0</v>
      </c>
      <c r="BV2249" s="4">
        <f t="shared" si="141"/>
        <v>0</v>
      </c>
      <c r="BW2249" s="10"/>
      <c r="BX2249" s="4">
        <f t="shared" si="142"/>
        <v>1</v>
      </c>
      <c r="BY2249" s="4">
        <f t="shared" si="143"/>
        <v>1</v>
      </c>
    </row>
    <row r="2250" spans="1:77">
      <c r="A2250" s="10">
        <v>2245</v>
      </c>
      <c r="BP2250" s="3"/>
      <c r="BQ2250" s="3"/>
      <c r="BR2250" s="3"/>
      <c r="BS2250" s="3"/>
      <c r="BT2250" s="10">
        <v>2245</v>
      </c>
      <c r="BU2250" s="4">
        <f t="shared" si="140"/>
        <v>0</v>
      </c>
      <c r="BV2250" s="4">
        <f t="shared" si="141"/>
        <v>0</v>
      </c>
      <c r="BW2250" s="10"/>
      <c r="BX2250" s="4">
        <f t="shared" si="142"/>
        <v>1</v>
      </c>
      <c r="BY2250" s="4">
        <f t="shared" si="143"/>
        <v>1</v>
      </c>
    </row>
    <row r="2251" spans="1:77">
      <c r="A2251" s="10">
        <v>2246</v>
      </c>
      <c r="BP2251" s="3"/>
      <c r="BQ2251" s="3"/>
      <c r="BR2251" s="3"/>
      <c r="BS2251" s="3"/>
      <c r="BT2251" s="10">
        <v>2246</v>
      </c>
      <c r="BU2251" s="4">
        <f t="shared" si="140"/>
        <v>0</v>
      </c>
      <c r="BV2251" s="4">
        <f t="shared" si="141"/>
        <v>0</v>
      </c>
      <c r="BW2251" s="10"/>
      <c r="BX2251" s="4">
        <f t="shared" si="142"/>
        <v>1</v>
      </c>
      <c r="BY2251" s="4">
        <f t="shared" si="143"/>
        <v>1</v>
      </c>
    </row>
    <row r="2252" spans="1:77">
      <c r="A2252" s="10">
        <v>2247</v>
      </c>
      <c r="BP2252" s="3"/>
      <c r="BQ2252" s="3"/>
      <c r="BR2252" s="3"/>
      <c r="BS2252" s="3"/>
      <c r="BT2252" s="10">
        <v>2247</v>
      </c>
      <c r="BU2252" s="4">
        <f t="shared" si="140"/>
        <v>0</v>
      </c>
      <c r="BV2252" s="4">
        <f t="shared" si="141"/>
        <v>0</v>
      </c>
      <c r="BW2252" s="10"/>
      <c r="BX2252" s="4">
        <f t="shared" si="142"/>
        <v>1</v>
      </c>
      <c r="BY2252" s="4">
        <f t="shared" si="143"/>
        <v>1</v>
      </c>
    </row>
    <row r="2253" spans="1:77">
      <c r="A2253" s="10">
        <v>2248</v>
      </c>
      <c r="BP2253" s="3"/>
      <c r="BQ2253" s="3"/>
      <c r="BR2253" s="3"/>
      <c r="BS2253" s="3"/>
      <c r="BT2253" s="10">
        <v>2248</v>
      </c>
      <c r="BU2253" s="4">
        <f t="shared" si="140"/>
        <v>0</v>
      </c>
      <c r="BV2253" s="4">
        <f t="shared" si="141"/>
        <v>0</v>
      </c>
      <c r="BW2253" s="10"/>
      <c r="BX2253" s="4">
        <f t="shared" si="142"/>
        <v>1</v>
      </c>
      <c r="BY2253" s="4">
        <f t="shared" si="143"/>
        <v>1</v>
      </c>
    </row>
    <row r="2254" spans="1:77">
      <c r="A2254" s="10">
        <v>2249</v>
      </c>
      <c r="BP2254" s="3"/>
      <c r="BQ2254" s="3"/>
      <c r="BR2254" s="3"/>
      <c r="BS2254" s="3"/>
      <c r="BT2254" s="10">
        <v>2249</v>
      </c>
      <c r="BU2254" s="4">
        <f t="shared" si="140"/>
        <v>0</v>
      </c>
      <c r="BV2254" s="4">
        <f t="shared" si="141"/>
        <v>0</v>
      </c>
      <c r="BW2254" s="10"/>
      <c r="BX2254" s="4">
        <f t="shared" si="142"/>
        <v>1</v>
      </c>
      <c r="BY2254" s="4">
        <f t="shared" si="143"/>
        <v>1</v>
      </c>
    </row>
    <row r="2255" spans="1:77">
      <c r="A2255" s="10">
        <v>2250</v>
      </c>
      <c r="BP2255" s="3"/>
      <c r="BQ2255" s="3"/>
      <c r="BR2255" s="3"/>
      <c r="BS2255" s="3"/>
      <c r="BT2255" s="10">
        <v>2250</v>
      </c>
      <c r="BU2255" s="4">
        <f t="shared" si="140"/>
        <v>0</v>
      </c>
      <c r="BV2255" s="4">
        <f t="shared" si="141"/>
        <v>0</v>
      </c>
      <c r="BW2255" s="10"/>
      <c r="BX2255" s="4">
        <f t="shared" si="142"/>
        <v>1</v>
      </c>
      <c r="BY2255" s="4">
        <f t="shared" si="143"/>
        <v>1</v>
      </c>
    </row>
    <row r="2256" spans="1:77">
      <c r="A2256" s="10">
        <v>2251</v>
      </c>
      <c r="BP2256" s="3"/>
      <c r="BQ2256" s="3"/>
      <c r="BR2256" s="3"/>
      <c r="BS2256" s="3"/>
      <c r="BT2256" s="10">
        <v>2251</v>
      </c>
      <c r="BU2256" s="4">
        <f t="shared" si="140"/>
        <v>0</v>
      </c>
      <c r="BV2256" s="4">
        <f t="shared" si="141"/>
        <v>0</v>
      </c>
      <c r="BW2256" s="10"/>
      <c r="BX2256" s="4">
        <f t="shared" si="142"/>
        <v>1</v>
      </c>
      <c r="BY2256" s="4">
        <f t="shared" si="143"/>
        <v>1</v>
      </c>
    </row>
    <row r="2257" spans="1:77">
      <c r="A2257" s="10">
        <v>2252</v>
      </c>
      <c r="BP2257" s="3"/>
      <c r="BQ2257" s="3"/>
      <c r="BR2257" s="3"/>
      <c r="BS2257" s="3"/>
      <c r="BT2257" s="10">
        <v>2252</v>
      </c>
      <c r="BU2257" s="4">
        <f t="shared" si="140"/>
        <v>0</v>
      </c>
      <c r="BV2257" s="4">
        <f t="shared" si="141"/>
        <v>0</v>
      </c>
      <c r="BW2257" s="10"/>
      <c r="BX2257" s="4">
        <f t="shared" si="142"/>
        <v>1</v>
      </c>
      <c r="BY2257" s="4">
        <f t="shared" si="143"/>
        <v>1</v>
      </c>
    </row>
    <row r="2258" spans="1:77">
      <c r="A2258" s="10">
        <v>2253</v>
      </c>
      <c r="BP2258" s="3"/>
      <c r="BQ2258" s="3"/>
      <c r="BR2258" s="3"/>
      <c r="BS2258" s="3"/>
      <c r="BT2258" s="10">
        <v>2253</v>
      </c>
      <c r="BU2258" s="4">
        <f t="shared" si="140"/>
        <v>0</v>
      </c>
      <c r="BV2258" s="4">
        <f t="shared" si="141"/>
        <v>0</v>
      </c>
      <c r="BW2258" s="10"/>
      <c r="BX2258" s="4">
        <f t="shared" si="142"/>
        <v>1</v>
      </c>
      <c r="BY2258" s="4">
        <f t="shared" si="143"/>
        <v>1</v>
      </c>
    </row>
    <row r="2259" spans="1:77">
      <c r="A2259" s="10">
        <v>2254</v>
      </c>
      <c r="BP2259" s="3"/>
      <c r="BQ2259" s="3"/>
      <c r="BR2259" s="3"/>
      <c r="BS2259" s="3"/>
      <c r="BT2259" s="10">
        <v>2254</v>
      </c>
      <c r="BU2259" s="4">
        <f t="shared" si="140"/>
        <v>0</v>
      </c>
      <c r="BV2259" s="4">
        <f t="shared" si="141"/>
        <v>0</v>
      </c>
      <c r="BW2259" s="10"/>
      <c r="BX2259" s="4">
        <f t="shared" si="142"/>
        <v>1</v>
      </c>
      <c r="BY2259" s="4">
        <f t="shared" si="143"/>
        <v>1</v>
      </c>
    </row>
    <row r="2260" spans="1:77">
      <c r="A2260" s="10">
        <v>2255</v>
      </c>
      <c r="BP2260" s="3"/>
      <c r="BQ2260" s="3"/>
      <c r="BR2260" s="3"/>
      <c r="BS2260" s="3"/>
      <c r="BT2260" s="10">
        <v>2255</v>
      </c>
      <c r="BU2260" s="4">
        <f t="shared" si="140"/>
        <v>0</v>
      </c>
      <c r="BV2260" s="4">
        <f t="shared" si="141"/>
        <v>0</v>
      </c>
      <c r="BW2260" s="10"/>
      <c r="BX2260" s="4">
        <f t="shared" si="142"/>
        <v>1</v>
      </c>
      <c r="BY2260" s="4">
        <f t="shared" si="143"/>
        <v>1</v>
      </c>
    </row>
    <row r="2261" spans="1:77">
      <c r="A2261" s="10">
        <v>2256</v>
      </c>
      <c r="BP2261" s="3"/>
      <c r="BQ2261" s="3"/>
      <c r="BR2261" s="3"/>
      <c r="BS2261" s="3"/>
      <c r="BT2261" s="10">
        <v>2256</v>
      </c>
      <c r="BU2261" s="4">
        <f t="shared" si="140"/>
        <v>0</v>
      </c>
      <c r="BV2261" s="4">
        <f t="shared" si="141"/>
        <v>0</v>
      </c>
      <c r="BW2261" s="10"/>
      <c r="BX2261" s="4">
        <f t="shared" si="142"/>
        <v>1</v>
      </c>
      <c r="BY2261" s="4">
        <f t="shared" si="143"/>
        <v>1</v>
      </c>
    </row>
    <row r="2262" spans="1:77">
      <c r="A2262" s="10">
        <v>2257</v>
      </c>
      <c r="BP2262" s="3"/>
      <c r="BQ2262" s="3"/>
      <c r="BR2262" s="3"/>
      <c r="BS2262" s="3"/>
      <c r="BT2262" s="10">
        <v>2257</v>
      </c>
      <c r="BU2262" s="4">
        <f t="shared" si="140"/>
        <v>0</v>
      </c>
      <c r="BV2262" s="4">
        <f t="shared" si="141"/>
        <v>0</v>
      </c>
      <c r="BW2262" s="10"/>
      <c r="BX2262" s="4">
        <f t="shared" si="142"/>
        <v>1</v>
      </c>
      <c r="BY2262" s="4">
        <f t="shared" si="143"/>
        <v>1</v>
      </c>
    </row>
    <row r="2263" spans="1:77">
      <c r="A2263" s="10">
        <v>2258</v>
      </c>
      <c r="BP2263" s="3"/>
      <c r="BQ2263" s="3"/>
      <c r="BR2263" s="3"/>
      <c r="BS2263" s="3"/>
      <c r="BT2263" s="10">
        <v>2258</v>
      </c>
      <c r="BU2263" s="4">
        <f t="shared" si="140"/>
        <v>0</v>
      </c>
      <c r="BV2263" s="4">
        <f t="shared" si="141"/>
        <v>0</v>
      </c>
      <c r="BW2263" s="10"/>
      <c r="BX2263" s="4">
        <f t="shared" si="142"/>
        <v>1</v>
      </c>
      <c r="BY2263" s="4">
        <f t="shared" si="143"/>
        <v>1</v>
      </c>
    </row>
    <row r="2264" spans="1:77">
      <c r="A2264" s="10">
        <v>2259</v>
      </c>
      <c r="BP2264" s="3"/>
      <c r="BQ2264" s="3"/>
      <c r="BR2264" s="3"/>
      <c r="BS2264" s="3"/>
      <c r="BT2264" s="10">
        <v>2259</v>
      </c>
      <c r="BU2264" s="4">
        <f t="shared" si="140"/>
        <v>0</v>
      </c>
      <c r="BV2264" s="4">
        <f t="shared" si="141"/>
        <v>0</v>
      </c>
      <c r="BW2264" s="10"/>
      <c r="BX2264" s="4">
        <f t="shared" si="142"/>
        <v>1</v>
      </c>
      <c r="BY2264" s="4">
        <f t="shared" si="143"/>
        <v>1</v>
      </c>
    </row>
    <row r="2265" spans="1:77">
      <c r="A2265" s="10">
        <v>2260</v>
      </c>
      <c r="BP2265" s="3"/>
      <c r="BQ2265" s="3"/>
      <c r="BR2265" s="3"/>
      <c r="BS2265" s="3"/>
      <c r="BT2265" s="10">
        <v>2260</v>
      </c>
      <c r="BU2265" s="4">
        <f t="shared" si="140"/>
        <v>0</v>
      </c>
      <c r="BV2265" s="4">
        <f t="shared" si="141"/>
        <v>0</v>
      </c>
      <c r="BW2265" s="10"/>
      <c r="BX2265" s="4">
        <f t="shared" si="142"/>
        <v>1</v>
      </c>
      <c r="BY2265" s="4">
        <f t="shared" si="143"/>
        <v>1</v>
      </c>
    </row>
    <row r="2266" spans="1:77">
      <c r="A2266" s="10">
        <v>2261</v>
      </c>
      <c r="BP2266" s="3"/>
      <c r="BQ2266" s="3"/>
      <c r="BR2266" s="3"/>
      <c r="BS2266" s="3"/>
      <c r="BT2266" s="10">
        <v>2261</v>
      </c>
      <c r="BU2266" s="4">
        <f t="shared" si="140"/>
        <v>0</v>
      </c>
      <c r="BV2266" s="4">
        <f t="shared" si="141"/>
        <v>0</v>
      </c>
      <c r="BW2266" s="10"/>
      <c r="BX2266" s="4">
        <f t="shared" si="142"/>
        <v>1</v>
      </c>
      <c r="BY2266" s="4">
        <f t="shared" si="143"/>
        <v>1</v>
      </c>
    </row>
    <row r="2267" spans="1:77">
      <c r="A2267" s="10">
        <v>2262</v>
      </c>
      <c r="BP2267" s="3"/>
      <c r="BQ2267" s="3"/>
      <c r="BR2267" s="3"/>
      <c r="BS2267" s="3"/>
      <c r="BT2267" s="10">
        <v>2262</v>
      </c>
      <c r="BU2267" s="4">
        <f t="shared" si="140"/>
        <v>0</v>
      </c>
      <c r="BV2267" s="4">
        <f t="shared" si="141"/>
        <v>0</v>
      </c>
      <c r="BW2267" s="10"/>
      <c r="BX2267" s="4">
        <f t="shared" si="142"/>
        <v>1</v>
      </c>
      <c r="BY2267" s="4">
        <f t="shared" si="143"/>
        <v>1</v>
      </c>
    </row>
    <row r="2268" spans="1:77">
      <c r="A2268" s="10">
        <v>2263</v>
      </c>
      <c r="BP2268" s="3"/>
      <c r="BQ2268" s="3"/>
      <c r="BR2268" s="3"/>
      <c r="BS2268" s="3"/>
      <c r="BT2268" s="10">
        <v>2263</v>
      </c>
      <c r="BU2268" s="4">
        <f t="shared" si="140"/>
        <v>0</v>
      </c>
      <c r="BV2268" s="4">
        <f t="shared" si="141"/>
        <v>0</v>
      </c>
      <c r="BW2268" s="10"/>
      <c r="BX2268" s="4">
        <f t="shared" si="142"/>
        <v>1</v>
      </c>
      <c r="BY2268" s="4">
        <f t="shared" si="143"/>
        <v>1</v>
      </c>
    </row>
    <row r="2269" spans="1:77">
      <c r="A2269" s="10">
        <v>2264</v>
      </c>
      <c r="BP2269" s="3"/>
      <c r="BQ2269" s="3"/>
      <c r="BR2269" s="3"/>
      <c r="BS2269" s="3"/>
      <c r="BT2269" s="10">
        <v>2264</v>
      </c>
      <c r="BU2269" s="4">
        <f t="shared" si="140"/>
        <v>0</v>
      </c>
      <c r="BV2269" s="4">
        <f t="shared" si="141"/>
        <v>0</v>
      </c>
      <c r="BW2269" s="10"/>
      <c r="BX2269" s="4">
        <f t="shared" si="142"/>
        <v>1</v>
      </c>
      <c r="BY2269" s="4">
        <f t="shared" si="143"/>
        <v>1</v>
      </c>
    </row>
    <row r="2270" spans="1:77">
      <c r="A2270" s="10">
        <v>2265</v>
      </c>
      <c r="BP2270" s="3"/>
      <c r="BQ2270" s="3"/>
      <c r="BR2270" s="3"/>
      <c r="BS2270" s="3"/>
      <c r="BT2270" s="10">
        <v>2265</v>
      </c>
      <c r="BU2270" s="4">
        <f t="shared" si="140"/>
        <v>0</v>
      </c>
      <c r="BV2270" s="4">
        <f t="shared" si="141"/>
        <v>0</v>
      </c>
      <c r="BW2270" s="10"/>
      <c r="BX2270" s="4">
        <f t="shared" si="142"/>
        <v>1</v>
      </c>
      <c r="BY2270" s="4">
        <f t="shared" si="143"/>
        <v>1</v>
      </c>
    </row>
    <row r="2271" spans="1:77">
      <c r="A2271" s="10">
        <v>2266</v>
      </c>
      <c r="BP2271" s="3"/>
      <c r="BQ2271" s="3"/>
      <c r="BR2271" s="3"/>
      <c r="BS2271" s="3"/>
      <c r="BT2271" s="10">
        <v>2266</v>
      </c>
      <c r="BU2271" s="4">
        <f t="shared" si="140"/>
        <v>0</v>
      </c>
      <c r="BV2271" s="4">
        <f t="shared" si="141"/>
        <v>0</v>
      </c>
      <c r="BW2271" s="10"/>
      <c r="BX2271" s="4">
        <f t="shared" si="142"/>
        <v>1</v>
      </c>
      <c r="BY2271" s="4">
        <f t="shared" si="143"/>
        <v>1</v>
      </c>
    </row>
    <row r="2272" spans="1:77">
      <c r="A2272" s="10">
        <v>2267</v>
      </c>
      <c r="BP2272" s="3"/>
      <c r="BQ2272" s="3"/>
      <c r="BR2272" s="3"/>
      <c r="BS2272" s="3"/>
      <c r="BT2272" s="10">
        <v>2267</v>
      </c>
      <c r="BU2272" s="4">
        <f t="shared" si="140"/>
        <v>0</v>
      </c>
      <c r="BV2272" s="4">
        <f t="shared" si="141"/>
        <v>0</v>
      </c>
      <c r="BW2272" s="10"/>
      <c r="BX2272" s="4">
        <f t="shared" si="142"/>
        <v>1</v>
      </c>
      <c r="BY2272" s="4">
        <f t="shared" si="143"/>
        <v>1</v>
      </c>
    </row>
    <row r="2273" spans="1:77">
      <c r="A2273" s="10">
        <v>2268</v>
      </c>
      <c r="BP2273" s="3"/>
      <c r="BQ2273" s="3"/>
      <c r="BR2273" s="3"/>
      <c r="BS2273" s="3"/>
      <c r="BT2273" s="10">
        <v>2268</v>
      </c>
      <c r="BU2273" s="4">
        <f t="shared" si="140"/>
        <v>0</v>
      </c>
      <c r="BV2273" s="4">
        <f t="shared" si="141"/>
        <v>0</v>
      </c>
      <c r="BW2273" s="10"/>
      <c r="BX2273" s="4">
        <f t="shared" si="142"/>
        <v>1</v>
      </c>
      <c r="BY2273" s="4">
        <f t="shared" si="143"/>
        <v>1</v>
      </c>
    </row>
    <row r="2274" spans="1:77">
      <c r="A2274" s="10">
        <v>2269</v>
      </c>
      <c r="BP2274" s="3"/>
      <c r="BQ2274" s="3"/>
      <c r="BR2274" s="3"/>
      <c r="BS2274" s="3"/>
      <c r="BT2274" s="10">
        <v>2269</v>
      </c>
      <c r="BU2274" s="4">
        <f t="shared" si="140"/>
        <v>0</v>
      </c>
      <c r="BV2274" s="4">
        <f t="shared" si="141"/>
        <v>0</v>
      </c>
      <c r="BW2274" s="10"/>
      <c r="BX2274" s="4">
        <f t="shared" si="142"/>
        <v>1</v>
      </c>
      <c r="BY2274" s="4">
        <f t="shared" si="143"/>
        <v>1</v>
      </c>
    </row>
    <row r="2275" spans="1:77">
      <c r="A2275" s="10">
        <v>2270</v>
      </c>
      <c r="BP2275" s="3"/>
      <c r="BQ2275" s="3"/>
      <c r="BR2275" s="3"/>
      <c r="BS2275" s="3"/>
      <c r="BT2275" s="10">
        <v>2270</v>
      </c>
      <c r="BU2275" s="4">
        <f t="shared" si="140"/>
        <v>0</v>
      </c>
      <c r="BV2275" s="4">
        <f t="shared" si="141"/>
        <v>0</v>
      </c>
      <c r="BW2275" s="10"/>
      <c r="BX2275" s="4">
        <f t="shared" si="142"/>
        <v>1</v>
      </c>
      <c r="BY2275" s="4">
        <f t="shared" si="143"/>
        <v>1</v>
      </c>
    </row>
    <row r="2276" spans="1:77">
      <c r="A2276" s="10">
        <v>2271</v>
      </c>
      <c r="BP2276" s="3"/>
      <c r="BQ2276" s="3"/>
      <c r="BR2276" s="3"/>
      <c r="BS2276" s="3"/>
      <c r="BT2276" s="10">
        <v>2271</v>
      </c>
      <c r="BU2276" s="4">
        <f t="shared" si="140"/>
        <v>0</v>
      </c>
      <c r="BV2276" s="4">
        <f t="shared" si="141"/>
        <v>0</v>
      </c>
      <c r="BW2276" s="10"/>
      <c r="BX2276" s="4">
        <f t="shared" si="142"/>
        <v>1</v>
      </c>
      <c r="BY2276" s="4">
        <f t="shared" si="143"/>
        <v>1</v>
      </c>
    </row>
    <row r="2277" spans="1:77">
      <c r="A2277" s="10">
        <v>2272</v>
      </c>
      <c r="BP2277" s="3"/>
      <c r="BQ2277" s="3"/>
      <c r="BR2277" s="3"/>
      <c r="BS2277" s="3"/>
      <c r="BT2277" s="10">
        <v>2272</v>
      </c>
      <c r="BU2277" s="4">
        <f t="shared" si="140"/>
        <v>0</v>
      </c>
      <c r="BV2277" s="4">
        <f t="shared" si="141"/>
        <v>0</v>
      </c>
      <c r="BW2277" s="10"/>
      <c r="BX2277" s="4">
        <f t="shared" si="142"/>
        <v>1</v>
      </c>
      <c r="BY2277" s="4">
        <f t="shared" si="143"/>
        <v>1</v>
      </c>
    </row>
    <row r="2278" spans="1:77">
      <c r="A2278" s="10">
        <v>2273</v>
      </c>
      <c r="BP2278" s="3"/>
      <c r="BQ2278" s="3"/>
      <c r="BR2278" s="3"/>
      <c r="BS2278" s="3"/>
      <c r="BT2278" s="10">
        <v>2273</v>
      </c>
      <c r="BU2278" s="4">
        <f t="shared" si="140"/>
        <v>0</v>
      </c>
      <c r="BV2278" s="4">
        <f t="shared" si="141"/>
        <v>0</v>
      </c>
      <c r="BW2278" s="10"/>
      <c r="BX2278" s="4">
        <f t="shared" si="142"/>
        <v>1</v>
      </c>
      <c r="BY2278" s="4">
        <f t="shared" si="143"/>
        <v>1</v>
      </c>
    </row>
    <row r="2279" spans="1:77">
      <c r="A2279" s="10">
        <v>2274</v>
      </c>
      <c r="BP2279" s="3"/>
      <c r="BQ2279" s="3"/>
      <c r="BR2279" s="3"/>
      <c r="BS2279" s="3"/>
      <c r="BT2279" s="10">
        <v>2274</v>
      </c>
      <c r="BU2279" s="4">
        <f t="shared" si="140"/>
        <v>0</v>
      </c>
      <c r="BV2279" s="4">
        <f t="shared" si="141"/>
        <v>0</v>
      </c>
      <c r="BW2279" s="10"/>
      <c r="BX2279" s="4">
        <f t="shared" si="142"/>
        <v>1</v>
      </c>
      <c r="BY2279" s="4">
        <f t="shared" si="143"/>
        <v>1</v>
      </c>
    </row>
    <row r="2280" spans="1:77">
      <c r="A2280" s="10">
        <v>2275</v>
      </c>
      <c r="BP2280" s="3"/>
      <c r="BQ2280" s="3"/>
      <c r="BR2280" s="3"/>
      <c r="BS2280" s="3"/>
      <c r="BT2280" s="10">
        <v>2275</v>
      </c>
      <c r="BU2280" s="4">
        <f t="shared" si="140"/>
        <v>0</v>
      </c>
      <c r="BV2280" s="4">
        <f t="shared" si="141"/>
        <v>0</v>
      </c>
      <c r="BW2280" s="10"/>
      <c r="BX2280" s="4">
        <f t="shared" si="142"/>
        <v>1</v>
      </c>
      <c r="BY2280" s="4">
        <f t="shared" si="143"/>
        <v>1</v>
      </c>
    </row>
    <row r="2281" spans="1:77">
      <c r="A2281" s="10">
        <v>2276</v>
      </c>
      <c r="BP2281" s="3"/>
      <c r="BQ2281" s="3"/>
      <c r="BR2281" s="3"/>
      <c r="BS2281" s="3"/>
      <c r="BT2281" s="10">
        <v>2276</v>
      </c>
      <c r="BU2281" s="4">
        <f t="shared" si="140"/>
        <v>0</v>
      </c>
      <c r="BV2281" s="4">
        <f t="shared" si="141"/>
        <v>0</v>
      </c>
      <c r="BW2281" s="10"/>
      <c r="BX2281" s="4">
        <f t="shared" si="142"/>
        <v>1</v>
      </c>
      <c r="BY2281" s="4">
        <f t="shared" si="143"/>
        <v>1</v>
      </c>
    </row>
    <row r="2282" spans="1:77">
      <c r="A2282" s="10">
        <v>2277</v>
      </c>
      <c r="BP2282" s="3"/>
      <c r="BQ2282" s="3"/>
      <c r="BR2282" s="3"/>
      <c r="BS2282" s="3"/>
      <c r="BT2282" s="10">
        <v>2277</v>
      </c>
      <c r="BU2282" s="4">
        <f t="shared" si="140"/>
        <v>0</v>
      </c>
      <c r="BV2282" s="4">
        <f t="shared" si="141"/>
        <v>0</v>
      </c>
      <c r="BW2282" s="10"/>
      <c r="BX2282" s="4">
        <f t="shared" si="142"/>
        <v>1</v>
      </c>
      <c r="BY2282" s="4">
        <f t="shared" si="143"/>
        <v>1</v>
      </c>
    </row>
    <row r="2283" spans="1:77">
      <c r="A2283" s="10">
        <v>2278</v>
      </c>
      <c r="BP2283" s="3"/>
      <c r="BQ2283" s="3"/>
      <c r="BR2283" s="3"/>
      <c r="BS2283" s="3"/>
      <c r="BT2283" s="10">
        <v>2278</v>
      </c>
      <c r="BU2283" s="4">
        <f t="shared" si="140"/>
        <v>0</v>
      </c>
      <c r="BV2283" s="4">
        <f t="shared" si="141"/>
        <v>0</v>
      </c>
      <c r="BW2283" s="10"/>
      <c r="BX2283" s="4">
        <f t="shared" si="142"/>
        <v>1</v>
      </c>
      <c r="BY2283" s="4">
        <f t="shared" si="143"/>
        <v>1</v>
      </c>
    </row>
    <row r="2284" spans="1:77">
      <c r="A2284" s="10">
        <v>2279</v>
      </c>
      <c r="BP2284" s="3"/>
      <c r="BQ2284" s="3"/>
      <c r="BR2284" s="3"/>
      <c r="BS2284" s="3"/>
      <c r="BT2284" s="10">
        <v>2279</v>
      </c>
      <c r="BU2284" s="4">
        <f t="shared" si="140"/>
        <v>0</v>
      </c>
      <c r="BV2284" s="4">
        <f t="shared" si="141"/>
        <v>0</v>
      </c>
      <c r="BW2284" s="10"/>
      <c r="BX2284" s="4">
        <f t="shared" si="142"/>
        <v>1</v>
      </c>
      <c r="BY2284" s="4">
        <f t="shared" si="143"/>
        <v>1</v>
      </c>
    </row>
    <row r="2285" spans="1:77">
      <c r="A2285" s="10">
        <v>2280</v>
      </c>
      <c r="BP2285" s="3"/>
      <c r="BQ2285" s="3"/>
      <c r="BR2285" s="3"/>
      <c r="BS2285" s="3"/>
      <c r="BT2285" s="10">
        <v>2280</v>
      </c>
      <c r="BU2285" s="4">
        <f t="shared" si="140"/>
        <v>0</v>
      </c>
      <c r="BV2285" s="4">
        <f t="shared" si="141"/>
        <v>0</v>
      </c>
      <c r="BW2285" s="10"/>
      <c r="BX2285" s="4">
        <f t="shared" si="142"/>
        <v>1</v>
      </c>
      <c r="BY2285" s="4">
        <f t="shared" si="143"/>
        <v>1</v>
      </c>
    </row>
    <row r="2286" spans="1:77">
      <c r="A2286" s="10">
        <v>2281</v>
      </c>
      <c r="BP2286" s="3"/>
      <c r="BQ2286" s="3"/>
      <c r="BR2286" s="3"/>
      <c r="BS2286" s="3"/>
      <c r="BT2286" s="10">
        <v>2281</v>
      </c>
      <c r="BU2286" s="4">
        <f t="shared" si="140"/>
        <v>0</v>
      </c>
      <c r="BV2286" s="4">
        <f t="shared" si="141"/>
        <v>0</v>
      </c>
      <c r="BW2286" s="10"/>
      <c r="BX2286" s="4">
        <f t="shared" si="142"/>
        <v>1</v>
      </c>
      <c r="BY2286" s="4">
        <f t="shared" si="143"/>
        <v>1</v>
      </c>
    </row>
    <row r="2287" spans="1:77">
      <c r="A2287" s="10">
        <v>2282</v>
      </c>
      <c r="BP2287" s="3"/>
      <c r="BQ2287" s="3"/>
      <c r="BR2287" s="3"/>
      <c r="BS2287" s="3"/>
      <c r="BT2287" s="10">
        <v>2282</v>
      </c>
      <c r="BU2287" s="4">
        <f t="shared" si="140"/>
        <v>0</v>
      </c>
      <c r="BV2287" s="4">
        <f t="shared" si="141"/>
        <v>0</v>
      </c>
      <c r="BW2287" s="10"/>
      <c r="BX2287" s="4">
        <f t="shared" si="142"/>
        <v>1</v>
      </c>
      <c r="BY2287" s="4">
        <f t="shared" si="143"/>
        <v>1</v>
      </c>
    </row>
    <row r="2288" spans="1:77">
      <c r="A2288" s="10">
        <v>2283</v>
      </c>
      <c r="BP2288" s="3"/>
      <c r="BQ2288" s="3"/>
      <c r="BR2288" s="3"/>
      <c r="BS2288" s="3"/>
      <c r="BT2288" s="10">
        <v>2283</v>
      </c>
      <c r="BU2288" s="4">
        <f t="shared" si="140"/>
        <v>0</v>
      </c>
      <c r="BV2288" s="4">
        <f t="shared" si="141"/>
        <v>0</v>
      </c>
      <c r="BW2288" s="10"/>
      <c r="BX2288" s="4">
        <f t="shared" si="142"/>
        <v>1</v>
      </c>
      <c r="BY2288" s="4">
        <f t="shared" si="143"/>
        <v>1</v>
      </c>
    </row>
    <row r="2289" spans="1:77">
      <c r="A2289" s="10">
        <v>2284</v>
      </c>
      <c r="BP2289" s="3"/>
      <c r="BQ2289" s="3"/>
      <c r="BR2289" s="3"/>
      <c r="BS2289" s="3"/>
      <c r="BT2289" s="10">
        <v>2284</v>
      </c>
      <c r="BU2289" s="4">
        <f t="shared" si="140"/>
        <v>0</v>
      </c>
      <c r="BV2289" s="4">
        <f t="shared" si="141"/>
        <v>0</v>
      </c>
      <c r="BW2289" s="10"/>
      <c r="BX2289" s="4">
        <f t="shared" si="142"/>
        <v>1</v>
      </c>
      <c r="BY2289" s="4">
        <f t="shared" si="143"/>
        <v>1</v>
      </c>
    </row>
    <row r="2290" spans="1:77">
      <c r="A2290" s="10">
        <v>2285</v>
      </c>
      <c r="BP2290" s="3"/>
      <c r="BQ2290" s="3"/>
      <c r="BR2290" s="3"/>
      <c r="BS2290" s="3"/>
      <c r="BT2290" s="10">
        <v>2285</v>
      </c>
      <c r="BU2290" s="4">
        <f t="shared" si="140"/>
        <v>0</v>
      </c>
      <c r="BV2290" s="4">
        <f t="shared" si="141"/>
        <v>0</v>
      </c>
      <c r="BW2290" s="10"/>
      <c r="BX2290" s="4">
        <f t="shared" si="142"/>
        <v>1</v>
      </c>
      <c r="BY2290" s="4">
        <f t="shared" si="143"/>
        <v>1</v>
      </c>
    </row>
    <row r="2291" spans="1:77">
      <c r="A2291" s="10">
        <v>2286</v>
      </c>
      <c r="BP2291" s="3"/>
      <c r="BQ2291" s="3"/>
      <c r="BR2291" s="3"/>
      <c r="BS2291" s="3"/>
      <c r="BT2291" s="10">
        <v>2286</v>
      </c>
      <c r="BU2291" s="4">
        <f t="shared" si="140"/>
        <v>0</v>
      </c>
      <c r="BV2291" s="4">
        <f t="shared" si="141"/>
        <v>0</v>
      </c>
      <c r="BW2291" s="10"/>
      <c r="BX2291" s="4">
        <f t="shared" si="142"/>
        <v>1</v>
      </c>
      <c r="BY2291" s="4">
        <f t="shared" si="143"/>
        <v>1</v>
      </c>
    </row>
    <row r="2292" spans="1:77">
      <c r="A2292" s="10">
        <v>2287</v>
      </c>
      <c r="BP2292" s="3"/>
      <c r="BQ2292" s="3"/>
      <c r="BR2292" s="3"/>
      <c r="BS2292" s="3"/>
      <c r="BT2292" s="10">
        <v>2287</v>
      </c>
      <c r="BU2292" s="4">
        <f t="shared" si="140"/>
        <v>0</v>
      </c>
      <c r="BV2292" s="4">
        <f t="shared" si="141"/>
        <v>0</v>
      </c>
      <c r="BW2292" s="10"/>
      <c r="BX2292" s="4">
        <f t="shared" si="142"/>
        <v>1</v>
      </c>
      <c r="BY2292" s="4">
        <f t="shared" si="143"/>
        <v>1</v>
      </c>
    </row>
    <row r="2293" spans="1:77">
      <c r="A2293" s="10">
        <v>2288</v>
      </c>
      <c r="BP2293" s="3"/>
      <c r="BQ2293" s="3"/>
      <c r="BR2293" s="3"/>
      <c r="BS2293" s="3"/>
      <c r="BT2293" s="10">
        <v>2288</v>
      </c>
      <c r="BU2293" s="4">
        <f t="shared" si="140"/>
        <v>0</v>
      </c>
      <c r="BV2293" s="4">
        <f t="shared" si="141"/>
        <v>0</v>
      </c>
      <c r="BW2293" s="10"/>
      <c r="BX2293" s="4">
        <f t="shared" si="142"/>
        <v>1</v>
      </c>
      <c r="BY2293" s="4">
        <f t="shared" si="143"/>
        <v>1</v>
      </c>
    </row>
    <row r="2294" spans="1:77">
      <c r="A2294" s="10">
        <v>2289</v>
      </c>
      <c r="BP2294" s="3"/>
      <c r="BQ2294" s="3"/>
      <c r="BR2294" s="3"/>
      <c r="BS2294" s="3"/>
      <c r="BT2294" s="10">
        <v>2289</v>
      </c>
      <c r="BU2294" s="4">
        <f t="shared" si="140"/>
        <v>0</v>
      </c>
      <c r="BV2294" s="4">
        <f t="shared" si="141"/>
        <v>0</v>
      </c>
      <c r="BW2294" s="10"/>
      <c r="BX2294" s="4">
        <f t="shared" si="142"/>
        <v>1</v>
      </c>
      <c r="BY2294" s="4">
        <f t="shared" si="143"/>
        <v>1</v>
      </c>
    </row>
    <row r="2295" spans="1:77">
      <c r="A2295" s="10">
        <v>2290</v>
      </c>
      <c r="BP2295" s="3"/>
      <c r="BQ2295" s="3"/>
      <c r="BR2295" s="3"/>
      <c r="BS2295" s="3"/>
      <c r="BT2295" s="10">
        <v>2290</v>
      </c>
      <c r="BU2295" s="4">
        <f t="shared" si="140"/>
        <v>0</v>
      </c>
      <c r="BV2295" s="4">
        <f t="shared" si="141"/>
        <v>0</v>
      </c>
      <c r="BW2295" s="10"/>
      <c r="BX2295" s="4">
        <f t="shared" si="142"/>
        <v>1</v>
      </c>
      <c r="BY2295" s="4">
        <f t="shared" si="143"/>
        <v>1</v>
      </c>
    </row>
    <row r="2296" spans="1:77">
      <c r="A2296" s="10">
        <v>2291</v>
      </c>
      <c r="BP2296" s="3"/>
      <c r="BQ2296" s="3"/>
      <c r="BR2296" s="3"/>
      <c r="BS2296" s="3"/>
      <c r="BT2296" s="10">
        <v>2291</v>
      </c>
      <c r="BU2296" s="4">
        <f t="shared" si="140"/>
        <v>0</v>
      </c>
      <c r="BV2296" s="4">
        <f t="shared" si="141"/>
        <v>0</v>
      </c>
      <c r="BW2296" s="10"/>
      <c r="BX2296" s="4">
        <f t="shared" si="142"/>
        <v>1</v>
      </c>
      <c r="BY2296" s="4">
        <f t="shared" si="143"/>
        <v>1</v>
      </c>
    </row>
    <row r="2297" spans="1:77">
      <c r="A2297" s="10">
        <v>2292</v>
      </c>
      <c r="BP2297" s="3"/>
      <c r="BQ2297" s="3"/>
      <c r="BR2297" s="3"/>
      <c r="BS2297" s="3"/>
      <c r="BT2297" s="10">
        <v>2292</v>
      </c>
      <c r="BU2297" s="4">
        <f t="shared" si="140"/>
        <v>0</v>
      </c>
      <c r="BV2297" s="4">
        <f t="shared" si="141"/>
        <v>0</v>
      </c>
      <c r="BW2297" s="10"/>
      <c r="BX2297" s="4">
        <f t="shared" si="142"/>
        <v>1</v>
      </c>
      <c r="BY2297" s="4">
        <f t="shared" si="143"/>
        <v>1</v>
      </c>
    </row>
    <row r="2298" spans="1:77">
      <c r="A2298" s="10">
        <v>2293</v>
      </c>
      <c r="BP2298" s="3"/>
      <c r="BQ2298" s="3"/>
      <c r="BR2298" s="3"/>
      <c r="BS2298" s="3"/>
      <c r="BT2298" s="10">
        <v>2293</v>
      </c>
      <c r="BU2298" s="4">
        <f t="shared" si="140"/>
        <v>0</v>
      </c>
      <c r="BV2298" s="4">
        <f t="shared" si="141"/>
        <v>0</v>
      </c>
      <c r="BW2298" s="10"/>
      <c r="BX2298" s="4">
        <f t="shared" si="142"/>
        <v>1</v>
      </c>
      <c r="BY2298" s="4">
        <f t="shared" si="143"/>
        <v>1</v>
      </c>
    </row>
    <row r="2299" spans="1:77">
      <c r="A2299" s="10">
        <v>2294</v>
      </c>
      <c r="BP2299" s="3"/>
      <c r="BQ2299" s="3"/>
      <c r="BR2299" s="3"/>
      <c r="BS2299" s="3"/>
      <c r="BT2299" s="10">
        <v>2294</v>
      </c>
      <c r="BU2299" s="4">
        <f t="shared" si="140"/>
        <v>0</v>
      </c>
      <c r="BV2299" s="4">
        <f t="shared" si="141"/>
        <v>0</v>
      </c>
      <c r="BW2299" s="10"/>
      <c r="BX2299" s="4">
        <f t="shared" si="142"/>
        <v>1</v>
      </c>
      <c r="BY2299" s="4">
        <f t="shared" si="143"/>
        <v>1</v>
      </c>
    </row>
    <row r="2300" spans="1:77">
      <c r="A2300" s="10">
        <v>2295</v>
      </c>
      <c r="BP2300" s="3"/>
      <c r="BQ2300" s="3"/>
      <c r="BR2300" s="3"/>
      <c r="BS2300" s="3"/>
      <c r="BT2300" s="10">
        <v>2295</v>
      </c>
      <c r="BU2300" s="4">
        <f t="shared" si="140"/>
        <v>0</v>
      </c>
      <c r="BV2300" s="4">
        <f t="shared" si="141"/>
        <v>0</v>
      </c>
      <c r="BW2300" s="10"/>
      <c r="BX2300" s="4">
        <f t="shared" si="142"/>
        <v>1</v>
      </c>
      <c r="BY2300" s="4">
        <f t="shared" si="143"/>
        <v>1</v>
      </c>
    </row>
    <row r="2301" spans="1:77">
      <c r="A2301" s="10">
        <v>2296</v>
      </c>
      <c r="BP2301" s="3"/>
      <c r="BQ2301" s="3"/>
      <c r="BR2301" s="3"/>
      <c r="BS2301" s="3"/>
      <c r="BT2301" s="10">
        <v>2296</v>
      </c>
      <c r="BU2301" s="4">
        <f t="shared" si="140"/>
        <v>0</v>
      </c>
      <c r="BV2301" s="4">
        <f t="shared" si="141"/>
        <v>0</v>
      </c>
      <c r="BW2301" s="10"/>
      <c r="BX2301" s="4">
        <f t="shared" si="142"/>
        <v>1</v>
      </c>
      <c r="BY2301" s="4">
        <f t="shared" si="143"/>
        <v>1</v>
      </c>
    </row>
    <row r="2302" spans="1:77">
      <c r="A2302" s="10">
        <v>2297</v>
      </c>
      <c r="BP2302" s="3"/>
      <c r="BQ2302" s="3"/>
      <c r="BR2302" s="3"/>
      <c r="BS2302" s="3"/>
      <c r="BT2302" s="10">
        <v>2297</v>
      </c>
      <c r="BU2302" s="4">
        <f t="shared" si="140"/>
        <v>0</v>
      </c>
      <c r="BV2302" s="4">
        <f t="shared" si="141"/>
        <v>0</v>
      </c>
      <c r="BW2302" s="10"/>
      <c r="BX2302" s="4">
        <f t="shared" si="142"/>
        <v>1</v>
      </c>
      <c r="BY2302" s="4">
        <f t="shared" si="143"/>
        <v>1</v>
      </c>
    </row>
    <row r="2303" spans="1:77">
      <c r="A2303" s="10">
        <v>2298</v>
      </c>
      <c r="BP2303" s="3"/>
      <c r="BQ2303" s="3"/>
      <c r="BR2303" s="3"/>
      <c r="BS2303" s="3"/>
      <c r="BT2303" s="10">
        <v>2298</v>
      </c>
      <c r="BU2303" s="4">
        <f t="shared" si="140"/>
        <v>0</v>
      </c>
      <c r="BV2303" s="4">
        <f t="shared" si="141"/>
        <v>0</v>
      </c>
      <c r="BW2303" s="10"/>
      <c r="BX2303" s="4">
        <f t="shared" si="142"/>
        <v>1</v>
      </c>
      <c r="BY2303" s="4">
        <f t="shared" si="143"/>
        <v>1</v>
      </c>
    </row>
    <row r="2304" spans="1:77">
      <c r="A2304" s="10">
        <v>2299</v>
      </c>
      <c r="BP2304" s="3"/>
      <c r="BQ2304" s="3"/>
      <c r="BR2304" s="3"/>
      <c r="BS2304" s="3"/>
      <c r="BT2304" s="10">
        <v>2299</v>
      </c>
      <c r="BU2304" s="4">
        <f t="shared" si="140"/>
        <v>0</v>
      </c>
      <c r="BV2304" s="4">
        <f t="shared" si="141"/>
        <v>0</v>
      </c>
      <c r="BW2304" s="10"/>
      <c r="BX2304" s="4">
        <f t="shared" si="142"/>
        <v>1</v>
      </c>
      <c r="BY2304" s="4">
        <f t="shared" si="143"/>
        <v>1</v>
      </c>
    </row>
    <row r="2305" spans="1:77">
      <c r="A2305" s="10">
        <v>2300</v>
      </c>
      <c r="BP2305" s="3"/>
      <c r="BQ2305" s="3"/>
      <c r="BR2305" s="3"/>
      <c r="BS2305" s="3"/>
      <c r="BT2305" s="10">
        <v>2300</v>
      </c>
      <c r="BU2305" s="4">
        <f t="shared" si="140"/>
        <v>0</v>
      </c>
      <c r="BV2305" s="4">
        <f t="shared" si="141"/>
        <v>0</v>
      </c>
      <c r="BW2305" s="10"/>
      <c r="BX2305" s="4">
        <f t="shared" si="142"/>
        <v>1</v>
      </c>
      <c r="BY2305" s="4">
        <f t="shared" si="143"/>
        <v>1</v>
      </c>
    </row>
    <row r="2306" spans="1:77">
      <c r="A2306" s="10">
        <v>2301</v>
      </c>
      <c r="BP2306" s="3"/>
      <c r="BQ2306" s="3"/>
      <c r="BR2306" s="3"/>
      <c r="BS2306" s="3"/>
      <c r="BT2306" s="10">
        <v>2301</v>
      </c>
      <c r="BU2306" s="4">
        <f t="shared" si="140"/>
        <v>0</v>
      </c>
      <c r="BV2306" s="4">
        <f t="shared" si="141"/>
        <v>0</v>
      </c>
      <c r="BW2306" s="10"/>
      <c r="BX2306" s="4">
        <f t="shared" si="142"/>
        <v>1</v>
      </c>
      <c r="BY2306" s="4">
        <f t="shared" si="143"/>
        <v>1</v>
      </c>
    </row>
    <row r="2307" spans="1:77">
      <c r="A2307" s="10">
        <v>2302</v>
      </c>
      <c r="BP2307" s="3"/>
      <c r="BQ2307" s="3"/>
      <c r="BR2307" s="3"/>
      <c r="BS2307" s="3"/>
      <c r="BT2307" s="10">
        <v>2302</v>
      </c>
      <c r="BU2307" s="4">
        <f t="shared" si="140"/>
        <v>0</v>
      </c>
      <c r="BV2307" s="4">
        <f t="shared" si="141"/>
        <v>0</v>
      </c>
      <c r="BW2307" s="10"/>
      <c r="BX2307" s="4">
        <f t="shared" si="142"/>
        <v>1</v>
      </c>
      <c r="BY2307" s="4">
        <f t="shared" si="143"/>
        <v>1</v>
      </c>
    </row>
    <row r="2308" spans="1:77">
      <c r="A2308" s="10">
        <v>2303</v>
      </c>
      <c r="BP2308" s="3"/>
      <c r="BQ2308" s="3"/>
      <c r="BR2308" s="3"/>
      <c r="BS2308" s="3"/>
      <c r="BT2308" s="10">
        <v>2303</v>
      </c>
      <c r="BU2308" s="4">
        <f t="shared" si="140"/>
        <v>0</v>
      </c>
      <c r="BV2308" s="4">
        <f t="shared" si="141"/>
        <v>0</v>
      </c>
      <c r="BW2308" s="10"/>
      <c r="BX2308" s="4">
        <f t="shared" si="142"/>
        <v>1</v>
      </c>
      <c r="BY2308" s="4">
        <f t="shared" si="143"/>
        <v>1</v>
      </c>
    </row>
    <row r="2309" spans="1:77">
      <c r="A2309" s="10">
        <v>2304</v>
      </c>
      <c r="BP2309" s="3"/>
      <c r="BQ2309" s="3"/>
      <c r="BR2309" s="3"/>
      <c r="BS2309" s="3"/>
      <c r="BT2309" s="10">
        <v>2304</v>
      </c>
      <c r="BU2309" s="4">
        <f t="shared" si="140"/>
        <v>0</v>
      </c>
      <c r="BV2309" s="4">
        <f t="shared" si="141"/>
        <v>0</v>
      </c>
      <c r="BW2309" s="10"/>
      <c r="BX2309" s="4">
        <f t="shared" si="142"/>
        <v>1</v>
      </c>
      <c r="BY2309" s="4">
        <f t="shared" si="143"/>
        <v>1</v>
      </c>
    </row>
    <row r="2310" spans="1:77">
      <c r="A2310" s="10">
        <v>2305</v>
      </c>
      <c r="BP2310" s="3"/>
      <c r="BQ2310" s="3"/>
      <c r="BR2310" s="3"/>
      <c r="BS2310" s="3"/>
      <c r="BT2310" s="10">
        <v>2305</v>
      </c>
      <c r="BU2310" s="4">
        <f t="shared" si="140"/>
        <v>0</v>
      </c>
      <c r="BV2310" s="4">
        <f t="shared" si="141"/>
        <v>0</v>
      </c>
      <c r="BW2310" s="10"/>
      <c r="BX2310" s="4">
        <f t="shared" si="142"/>
        <v>1</v>
      </c>
      <c r="BY2310" s="4">
        <f t="shared" si="143"/>
        <v>1</v>
      </c>
    </row>
    <row r="2311" spans="1:77">
      <c r="A2311" s="10">
        <v>2306</v>
      </c>
      <c r="BP2311" s="3"/>
      <c r="BQ2311" s="3"/>
      <c r="BR2311" s="3"/>
      <c r="BS2311" s="3"/>
      <c r="BT2311" s="10">
        <v>2306</v>
      </c>
      <c r="BU2311" s="4">
        <f t="shared" ref="BU2311:BU2374" si="144">BP2311*$BV$1-BQ2311</f>
        <v>0</v>
      </c>
      <c r="BV2311" s="4">
        <f t="shared" ref="BV2311:BV2374" si="145">BR2311*$BV$1-BS2311</f>
        <v>0</v>
      </c>
      <c r="BW2311" s="10"/>
      <c r="BX2311" s="4">
        <f t="shared" ref="BX2311:BX2374" si="146">IF(BU2311=MAX($BU2311:$BV2311),1,0)</f>
        <v>1</v>
      </c>
      <c r="BY2311" s="4">
        <f t="shared" ref="BY2311:BY2374" si="147">IF(BV2311=MAX($BU2311:$BV2311),1,0)</f>
        <v>1</v>
      </c>
    </row>
    <row r="2312" spans="1:77">
      <c r="A2312" s="10">
        <v>2307</v>
      </c>
      <c r="BP2312" s="3"/>
      <c r="BQ2312" s="3"/>
      <c r="BR2312" s="3"/>
      <c r="BS2312" s="3"/>
      <c r="BT2312" s="10">
        <v>2307</v>
      </c>
      <c r="BU2312" s="4">
        <f t="shared" si="144"/>
        <v>0</v>
      </c>
      <c r="BV2312" s="4">
        <f t="shared" si="145"/>
        <v>0</v>
      </c>
      <c r="BW2312" s="10"/>
      <c r="BX2312" s="4">
        <f t="shared" si="146"/>
        <v>1</v>
      </c>
      <c r="BY2312" s="4">
        <f t="shared" si="147"/>
        <v>1</v>
      </c>
    </row>
    <row r="2313" spans="1:77">
      <c r="A2313" s="10">
        <v>2308</v>
      </c>
      <c r="BP2313" s="3"/>
      <c r="BQ2313" s="3"/>
      <c r="BR2313" s="3"/>
      <c r="BS2313" s="3"/>
      <c r="BT2313" s="10">
        <v>2308</v>
      </c>
      <c r="BU2313" s="4">
        <f t="shared" si="144"/>
        <v>0</v>
      </c>
      <c r="BV2313" s="4">
        <f t="shared" si="145"/>
        <v>0</v>
      </c>
      <c r="BW2313" s="10"/>
      <c r="BX2313" s="4">
        <f t="shared" si="146"/>
        <v>1</v>
      </c>
      <c r="BY2313" s="4">
        <f t="shared" si="147"/>
        <v>1</v>
      </c>
    </row>
    <row r="2314" spans="1:77">
      <c r="A2314" s="10">
        <v>2309</v>
      </c>
      <c r="BP2314" s="3"/>
      <c r="BQ2314" s="3"/>
      <c r="BR2314" s="3"/>
      <c r="BS2314" s="3"/>
      <c r="BT2314" s="10">
        <v>2309</v>
      </c>
      <c r="BU2314" s="4">
        <f t="shared" si="144"/>
        <v>0</v>
      </c>
      <c r="BV2314" s="4">
        <f t="shared" si="145"/>
        <v>0</v>
      </c>
      <c r="BW2314" s="10"/>
      <c r="BX2314" s="4">
        <f t="shared" si="146"/>
        <v>1</v>
      </c>
      <c r="BY2314" s="4">
        <f t="shared" si="147"/>
        <v>1</v>
      </c>
    </row>
    <row r="2315" spans="1:77">
      <c r="A2315" s="10">
        <v>2310</v>
      </c>
      <c r="BP2315" s="3"/>
      <c r="BQ2315" s="3"/>
      <c r="BR2315" s="3"/>
      <c r="BS2315" s="3"/>
      <c r="BT2315" s="10">
        <v>2310</v>
      </c>
      <c r="BU2315" s="4">
        <f t="shared" si="144"/>
        <v>0</v>
      </c>
      <c r="BV2315" s="4">
        <f t="shared" si="145"/>
        <v>0</v>
      </c>
      <c r="BW2315" s="10"/>
      <c r="BX2315" s="4">
        <f t="shared" si="146"/>
        <v>1</v>
      </c>
      <c r="BY2315" s="4">
        <f t="shared" si="147"/>
        <v>1</v>
      </c>
    </row>
    <row r="2316" spans="1:77">
      <c r="A2316" s="10">
        <v>2311</v>
      </c>
      <c r="BP2316" s="3"/>
      <c r="BQ2316" s="3"/>
      <c r="BR2316" s="3"/>
      <c r="BS2316" s="3"/>
      <c r="BT2316" s="10">
        <v>2311</v>
      </c>
      <c r="BU2316" s="4">
        <f t="shared" si="144"/>
        <v>0</v>
      </c>
      <c r="BV2316" s="4">
        <f t="shared" si="145"/>
        <v>0</v>
      </c>
      <c r="BW2316" s="10"/>
      <c r="BX2316" s="4">
        <f t="shared" si="146"/>
        <v>1</v>
      </c>
      <c r="BY2316" s="4">
        <f t="shared" si="147"/>
        <v>1</v>
      </c>
    </row>
    <row r="2317" spans="1:77">
      <c r="A2317" s="10">
        <v>2312</v>
      </c>
      <c r="BP2317" s="3"/>
      <c r="BQ2317" s="3"/>
      <c r="BR2317" s="3"/>
      <c r="BS2317" s="3"/>
      <c r="BT2317" s="10">
        <v>2312</v>
      </c>
      <c r="BU2317" s="4">
        <f t="shared" si="144"/>
        <v>0</v>
      </c>
      <c r="BV2317" s="4">
        <f t="shared" si="145"/>
        <v>0</v>
      </c>
      <c r="BW2317" s="10"/>
      <c r="BX2317" s="4">
        <f t="shared" si="146"/>
        <v>1</v>
      </c>
      <c r="BY2317" s="4">
        <f t="shared" si="147"/>
        <v>1</v>
      </c>
    </row>
    <row r="2318" spans="1:77">
      <c r="A2318" s="10">
        <v>2313</v>
      </c>
      <c r="BP2318" s="3"/>
      <c r="BQ2318" s="3"/>
      <c r="BR2318" s="3"/>
      <c r="BS2318" s="3"/>
      <c r="BT2318" s="10">
        <v>2313</v>
      </c>
      <c r="BU2318" s="4">
        <f t="shared" si="144"/>
        <v>0</v>
      </c>
      <c r="BV2318" s="4">
        <f t="shared" si="145"/>
        <v>0</v>
      </c>
      <c r="BW2318" s="10"/>
      <c r="BX2318" s="4">
        <f t="shared" si="146"/>
        <v>1</v>
      </c>
      <c r="BY2318" s="4">
        <f t="shared" si="147"/>
        <v>1</v>
      </c>
    </row>
    <row r="2319" spans="1:77">
      <c r="A2319" s="10">
        <v>2314</v>
      </c>
      <c r="BP2319" s="3"/>
      <c r="BQ2319" s="3"/>
      <c r="BR2319" s="3"/>
      <c r="BS2319" s="3"/>
      <c r="BT2319" s="10">
        <v>2314</v>
      </c>
      <c r="BU2319" s="4">
        <f t="shared" si="144"/>
        <v>0</v>
      </c>
      <c r="BV2319" s="4">
        <f t="shared" si="145"/>
        <v>0</v>
      </c>
      <c r="BW2319" s="10"/>
      <c r="BX2319" s="4">
        <f t="shared" si="146"/>
        <v>1</v>
      </c>
      <c r="BY2319" s="4">
        <f t="shared" si="147"/>
        <v>1</v>
      </c>
    </row>
    <row r="2320" spans="1:77">
      <c r="A2320" s="10">
        <v>2315</v>
      </c>
      <c r="BP2320" s="3"/>
      <c r="BQ2320" s="3"/>
      <c r="BR2320" s="3"/>
      <c r="BS2320" s="3"/>
      <c r="BT2320" s="10">
        <v>2315</v>
      </c>
      <c r="BU2320" s="4">
        <f t="shared" si="144"/>
        <v>0</v>
      </c>
      <c r="BV2320" s="4">
        <f t="shared" si="145"/>
        <v>0</v>
      </c>
      <c r="BW2320" s="10"/>
      <c r="BX2320" s="4">
        <f t="shared" si="146"/>
        <v>1</v>
      </c>
      <c r="BY2320" s="4">
        <f t="shared" si="147"/>
        <v>1</v>
      </c>
    </row>
    <row r="2321" spans="1:77">
      <c r="A2321" s="10">
        <v>2316</v>
      </c>
      <c r="BP2321" s="3"/>
      <c r="BQ2321" s="3"/>
      <c r="BR2321" s="3"/>
      <c r="BS2321" s="3"/>
      <c r="BT2321" s="10">
        <v>2316</v>
      </c>
      <c r="BU2321" s="4">
        <f t="shared" si="144"/>
        <v>0</v>
      </c>
      <c r="BV2321" s="4">
        <f t="shared" si="145"/>
        <v>0</v>
      </c>
      <c r="BW2321" s="10"/>
      <c r="BX2321" s="4">
        <f t="shared" si="146"/>
        <v>1</v>
      </c>
      <c r="BY2321" s="4">
        <f t="shared" si="147"/>
        <v>1</v>
      </c>
    </row>
    <row r="2322" spans="1:77">
      <c r="A2322" s="10">
        <v>2317</v>
      </c>
      <c r="BP2322" s="3"/>
      <c r="BQ2322" s="3"/>
      <c r="BR2322" s="3"/>
      <c r="BS2322" s="3"/>
      <c r="BT2322" s="10">
        <v>2317</v>
      </c>
      <c r="BU2322" s="4">
        <f t="shared" si="144"/>
        <v>0</v>
      </c>
      <c r="BV2322" s="4">
        <f t="shared" si="145"/>
        <v>0</v>
      </c>
      <c r="BW2322" s="10"/>
      <c r="BX2322" s="4">
        <f t="shared" si="146"/>
        <v>1</v>
      </c>
      <c r="BY2322" s="4">
        <f t="shared" si="147"/>
        <v>1</v>
      </c>
    </row>
    <row r="2323" spans="1:77">
      <c r="A2323" s="10">
        <v>2318</v>
      </c>
      <c r="BP2323" s="3"/>
      <c r="BQ2323" s="3"/>
      <c r="BR2323" s="3"/>
      <c r="BS2323" s="3"/>
      <c r="BT2323" s="10">
        <v>2318</v>
      </c>
      <c r="BU2323" s="4">
        <f t="shared" si="144"/>
        <v>0</v>
      </c>
      <c r="BV2323" s="4">
        <f t="shared" si="145"/>
        <v>0</v>
      </c>
      <c r="BW2323" s="10"/>
      <c r="BX2323" s="4">
        <f t="shared" si="146"/>
        <v>1</v>
      </c>
      <c r="BY2323" s="4">
        <f t="shared" si="147"/>
        <v>1</v>
      </c>
    </row>
    <row r="2324" spans="1:77">
      <c r="A2324" s="10">
        <v>2319</v>
      </c>
      <c r="BP2324" s="3"/>
      <c r="BQ2324" s="3"/>
      <c r="BR2324" s="3"/>
      <c r="BS2324" s="3"/>
      <c r="BT2324" s="10">
        <v>2319</v>
      </c>
      <c r="BU2324" s="4">
        <f t="shared" si="144"/>
        <v>0</v>
      </c>
      <c r="BV2324" s="4">
        <f t="shared" si="145"/>
        <v>0</v>
      </c>
      <c r="BW2324" s="10"/>
      <c r="BX2324" s="4">
        <f t="shared" si="146"/>
        <v>1</v>
      </c>
      <c r="BY2324" s="4">
        <f t="shared" si="147"/>
        <v>1</v>
      </c>
    </row>
    <row r="2325" spans="1:77">
      <c r="A2325" s="10">
        <v>2320</v>
      </c>
      <c r="BP2325" s="3"/>
      <c r="BQ2325" s="3"/>
      <c r="BR2325" s="3"/>
      <c r="BS2325" s="3"/>
      <c r="BT2325" s="10">
        <v>2320</v>
      </c>
      <c r="BU2325" s="4">
        <f t="shared" si="144"/>
        <v>0</v>
      </c>
      <c r="BV2325" s="4">
        <f t="shared" si="145"/>
        <v>0</v>
      </c>
      <c r="BW2325" s="10"/>
      <c r="BX2325" s="4">
        <f t="shared" si="146"/>
        <v>1</v>
      </c>
      <c r="BY2325" s="4">
        <f t="shared" si="147"/>
        <v>1</v>
      </c>
    </row>
    <row r="2326" spans="1:77">
      <c r="A2326" s="10">
        <v>2321</v>
      </c>
      <c r="BP2326" s="3"/>
      <c r="BQ2326" s="3"/>
      <c r="BR2326" s="3"/>
      <c r="BS2326" s="3"/>
      <c r="BT2326" s="10">
        <v>2321</v>
      </c>
      <c r="BU2326" s="4">
        <f t="shared" si="144"/>
        <v>0</v>
      </c>
      <c r="BV2326" s="4">
        <f t="shared" si="145"/>
        <v>0</v>
      </c>
      <c r="BW2326" s="10"/>
      <c r="BX2326" s="4">
        <f t="shared" si="146"/>
        <v>1</v>
      </c>
      <c r="BY2326" s="4">
        <f t="shared" si="147"/>
        <v>1</v>
      </c>
    </row>
    <row r="2327" spans="1:77">
      <c r="A2327" s="10">
        <v>2322</v>
      </c>
      <c r="BP2327" s="3"/>
      <c r="BQ2327" s="3"/>
      <c r="BR2327" s="3"/>
      <c r="BS2327" s="3"/>
      <c r="BT2327" s="10">
        <v>2322</v>
      </c>
      <c r="BU2327" s="4">
        <f t="shared" si="144"/>
        <v>0</v>
      </c>
      <c r="BV2327" s="4">
        <f t="shared" si="145"/>
        <v>0</v>
      </c>
      <c r="BW2327" s="10"/>
      <c r="BX2327" s="4">
        <f t="shared" si="146"/>
        <v>1</v>
      </c>
      <c r="BY2327" s="4">
        <f t="shared" si="147"/>
        <v>1</v>
      </c>
    </row>
    <row r="2328" spans="1:77">
      <c r="A2328" s="10">
        <v>2323</v>
      </c>
      <c r="BP2328" s="3"/>
      <c r="BQ2328" s="3"/>
      <c r="BR2328" s="3"/>
      <c r="BS2328" s="3"/>
      <c r="BT2328" s="10">
        <v>2323</v>
      </c>
      <c r="BU2328" s="4">
        <f t="shared" si="144"/>
        <v>0</v>
      </c>
      <c r="BV2328" s="4">
        <f t="shared" si="145"/>
        <v>0</v>
      </c>
      <c r="BW2328" s="10"/>
      <c r="BX2328" s="4">
        <f t="shared" si="146"/>
        <v>1</v>
      </c>
      <c r="BY2328" s="4">
        <f t="shared" si="147"/>
        <v>1</v>
      </c>
    </row>
    <row r="2329" spans="1:77">
      <c r="A2329" s="10">
        <v>2324</v>
      </c>
      <c r="BP2329" s="3"/>
      <c r="BQ2329" s="3"/>
      <c r="BR2329" s="3"/>
      <c r="BS2329" s="3"/>
      <c r="BT2329" s="10">
        <v>2324</v>
      </c>
      <c r="BU2329" s="4">
        <f t="shared" si="144"/>
        <v>0</v>
      </c>
      <c r="BV2329" s="4">
        <f t="shared" si="145"/>
        <v>0</v>
      </c>
      <c r="BW2329" s="10"/>
      <c r="BX2329" s="4">
        <f t="shared" si="146"/>
        <v>1</v>
      </c>
      <c r="BY2329" s="4">
        <f t="shared" si="147"/>
        <v>1</v>
      </c>
    </row>
    <row r="2330" spans="1:77">
      <c r="A2330" s="10">
        <v>2325</v>
      </c>
      <c r="BP2330" s="3"/>
      <c r="BQ2330" s="3"/>
      <c r="BR2330" s="3"/>
      <c r="BS2330" s="3"/>
      <c r="BT2330" s="10">
        <v>2325</v>
      </c>
      <c r="BU2330" s="4">
        <f t="shared" si="144"/>
        <v>0</v>
      </c>
      <c r="BV2330" s="4">
        <f t="shared" si="145"/>
        <v>0</v>
      </c>
      <c r="BW2330" s="10"/>
      <c r="BX2330" s="4">
        <f t="shared" si="146"/>
        <v>1</v>
      </c>
      <c r="BY2330" s="4">
        <f t="shared" si="147"/>
        <v>1</v>
      </c>
    </row>
    <row r="2331" spans="1:77">
      <c r="A2331" s="10">
        <v>2326</v>
      </c>
      <c r="BP2331" s="3"/>
      <c r="BQ2331" s="3"/>
      <c r="BR2331" s="3"/>
      <c r="BS2331" s="3"/>
      <c r="BT2331" s="10">
        <v>2326</v>
      </c>
      <c r="BU2331" s="4">
        <f t="shared" si="144"/>
        <v>0</v>
      </c>
      <c r="BV2331" s="4">
        <f t="shared" si="145"/>
        <v>0</v>
      </c>
      <c r="BW2331" s="10"/>
      <c r="BX2331" s="4">
        <f t="shared" si="146"/>
        <v>1</v>
      </c>
      <c r="BY2331" s="4">
        <f t="shared" si="147"/>
        <v>1</v>
      </c>
    </row>
    <row r="2332" spans="1:77">
      <c r="A2332" s="10">
        <v>2327</v>
      </c>
      <c r="BP2332" s="3"/>
      <c r="BQ2332" s="3"/>
      <c r="BR2332" s="3"/>
      <c r="BS2332" s="3"/>
      <c r="BT2332" s="10">
        <v>2327</v>
      </c>
      <c r="BU2332" s="4">
        <f t="shared" si="144"/>
        <v>0</v>
      </c>
      <c r="BV2332" s="4">
        <f t="shared" si="145"/>
        <v>0</v>
      </c>
      <c r="BW2332" s="10"/>
      <c r="BX2332" s="4">
        <f t="shared" si="146"/>
        <v>1</v>
      </c>
      <c r="BY2332" s="4">
        <f t="shared" si="147"/>
        <v>1</v>
      </c>
    </row>
    <row r="2333" spans="1:77">
      <c r="A2333" s="10">
        <v>2328</v>
      </c>
      <c r="BP2333" s="3"/>
      <c r="BQ2333" s="3"/>
      <c r="BR2333" s="3"/>
      <c r="BS2333" s="3"/>
      <c r="BT2333" s="10">
        <v>2328</v>
      </c>
      <c r="BU2333" s="4">
        <f t="shared" si="144"/>
        <v>0</v>
      </c>
      <c r="BV2333" s="4">
        <f t="shared" si="145"/>
        <v>0</v>
      </c>
      <c r="BW2333" s="10"/>
      <c r="BX2333" s="4">
        <f t="shared" si="146"/>
        <v>1</v>
      </c>
      <c r="BY2333" s="4">
        <f t="shared" si="147"/>
        <v>1</v>
      </c>
    </row>
    <row r="2334" spans="1:77">
      <c r="A2334" s="10">
        <v>2329</v>
      </c>
      <c r="BP2334" s="3"/>
      <c r="BQ2334" s="3"/>
      <c r="BR2334" s="3"/>
      <c r="BS2334" s="3"/>
      <c r="BT2334" s="10">
        <v>2329</v>
      </c>
      <c r="BU2334" s="4">
        <f t="shared" si="144"/>
        <v>0</v>
      </c>
      <c r="BV2334" s="4">
        <f t="shared" si="145"/>
        <v>0</v>
      </c>
      <c r="BW2334" s="10"/>
      <c r="BX2334" s="4">
        <f t="shared" si="146"/>
        <v>1</v>
      </c>
      <c r="BY2334" s="4">
        <f t="shared" si="147"/>
        <v>1</v>
      </c>
    </row>
    <row r="2335" spans="1:77">
      <c r="A2335" s="10">
        <v>2330</v>
      </c>
      <c r="BP2335" s="3"/>
      <c r="BQ2335" s="3"/>
      <c r="BR2335" s="3"/>
      <c r="BS2335" s="3"/>
      <c r="BT2335" s="10">
        <v>2330</v>
      </c>
      <c r="BU2335" s="4">
        <f t="shared" si="144"/>
        <v>0</v>
      </c>
      <c r="BV2335" s="4">
        <f t="shared" si="145"/>
        <v>0</v>
      </c>
      <c r="BW2335" s="10"/>
      <c r="BX2335" s="4">
        <f t="shared" si="146"/>
        <v>1</v>
      </c>
      <c r="BY2335" s="4">
        <f t="shared" si="147"/>
        <v>1</v>
      </c>
    </row>
    <row r="2336" spans="1:77">
      <c r="A2336" s="10">
        <v>2331</v>
      </c>
      <c r="BP2336" s="3"/>
      <c r="BQ2336" s="3"/>
      <c r="BR2336" s="3"/>
      <c r="BS2336" s="3"/>
      <c r="BT2336" s="10">
        <v>2331</v>
      </c>
      <c r="BU2336" s="4">
        <f t="shared" si="144"/>
        <v>0</v>
      </c>
      <c r="BV2336" s="4">
        <f t="shared" si="145"/>
        <v>0</v>
      </c>
      <c r="BW2336" s="10"/>
      <c r="BX2336" s="4">
        <f t="shared" si="146"/>
        <v>1</v>
      </c>
      <c r="BY2336" s="4">
        <f t="shared" si="147"/>
        <v>1</v>
      </c>
    </row>
    <row r="2337" spans="1:77">
      <c r="A2337" s="10">
        <v>2332</v>
      </c>
      <c r="BP2337" s="3"/>
      <c r="BQ2337" s="3"/>
      <c r="BR2337" s="3"/>
      <c r="BS2337" s="3"/>
      <c r="BT2337" s="10">
        <v>2332</v>
      </c>
      <c r="BU2337" s="4">
        <f t="shared" si="144"/>
        <v>0</v>
      </c>
      <c r="BV2337" s="4">
        <f t="shared" si="145"/>
        <v>0</v>
      </c>
      <c r="BW2337" s="10"/>
      <c r="BX2337" s="4">
        <f t="shared" si="146"/>
        <v>1</v>
      </c>
      <c r="BY2337" s="4">
        <f t="shared" si="147"/>
        <v>1</v>
      </c>
    </row>
    <row r="2338" spans="1:77">
      <c r="A2338" s="10">
        <v>2333</v>
      </c>
      <c r="BP2338" s="3"/>
      <c r="BQ2338" s="3"/>
      <c r="BR2338" s="3"/>
      <c r="BS2338" s="3"/>
      <c r="BT2338" s="10">
        <v>2333</v>
      </c>
      <c r="BU2338" s="4">
        <f t="shared" si="144"/>
        <v>0</v>
      </c>
      <c r="BV2338" s="4">
        <f t="shared" si="145"/>
        <v>0</v>
      </c>
      <c r="BW2338" s="10"/>
      <c r="BX2338" s="4">
        <f t="shared" si="146"/>
        <v>1</v>
      </c>
      <c r="BY2338" s="4">
        <f t="shared" si="147"/>
        <v>1</v>
      </c>
    </row>
    <row r="2339" spans="1:77">
      <c r="A2339" s="10">
        <v>2334</v>
      </c>
      <c r="BP2339" s="3"/>
      <c r="BQ2339" s="3"/>
      <c r="BR2339" s="3"/>
      <c r="BS2339" s="3"/>
      <c r="BT2339" s="10">
        <v>2334</v>
      </c>
      <c r="BU2339" s="4">
        <f t="shared" si="144"/>
        <v>0</v>
      </c>
      <c r="BV2339" s="4">
        <f t="shared" si="145"/>
        <v>0</v>
      </c>
      <c r="BW2339" s="10"/>
      <c r="BX2339" s="4">
        <f t="shared" si="146"/>
        <v>1</v>
      </c>
      <c r="BY2339" s="4">
        <f t="shared" si="147"/>
        <v>1</v>
      </c>
    </row>
    <row r="2340" spans="1:77">
      <c r="A2340" s="10">
        <v>2335</v>
      </c>
      <c r="BP2340" s="3"/>
      <c r="BQ2340" s="3"/>
      <c r="BR2340" s="3"/>
      <c r="BS2340" s="3"/>
      <c r="BT2340" s="10">
        <v>2335</v>
      </c>
      <c r="BU2340" s="4">
        <f t="shared" si="144"/>
        <v>0</v>
      </c>
      <c r="BV2340" s="4">
        <f t="shared" si="145"/>
        <v>0</v>
      </c>
      <c r="BW2340" s="10"/>
      <c r="BX2340" s="4">
        <f t="shared" si="146"/>
        <v>1</v>
      </c>
      <c r="BY2340" s="4">
        <f t="shared" si="147"/>
        <v>1</v>
      </c>
    </row>
    <row r="2341" spans="1:77">
      <c r="A2341" s="10">
        <v>2336</v>
      </c>
      <c r="BP2341" s="3"/>
      <c r="BQ2341" s="3"/>
      <c r="BR2341" s="3"/>
      <c r="BS2341" s="3"/>
      <c r="BT2341" s="10">
        <v>2336</v>
      </c>
      <c r="BU2341" s="4">
        <f t="shared" si="144"/>
        <v>0</v>
      </c>
      <c r="BV2341" s="4">
        <f t="shared" si="145"/>
        <v>0</v>
      </c>
      <c r="BW2341" s="10"/>
      <c r="BX2341" s="4">
        <f t="shared" si="146"/>
        <v>1</v>
      </c>
      <c r="BY2341" s="4">
        <f t="shared" si="147"/>
        <v>1</v>
      </c>
    </row>
    <row r="2342" spans="1:77">
      <c r="A2342" s="10">
        <v>2337</v>
      </c>
      <c r="BP2342" s="3"/>
      <c r="BQ2342" s="3"/>
      <c r="BR2342" s="3"/>
      <c r="BS2342" s="3"/>
      <c r="BT2342" s="10">
        <v>2337</v>
      </c>
      <c r="BU2342" s="4">
        <f t="shared" si="144"/>
        <v>0</v>
      </c>
      <c r="BV2342" s="4">
        <f t="shared" si="145"/>
        <v>0</v>
      </c>
      <c r="BW2342" s="10"/>
      <c r="BX2342" s="4">
        <f t="shared" si="146"/>
        <v>1</v>
      </c>
      <c r="BY2342" s="4">
        <f t="shared" si="147"/>
        <v>1</v>
      </c>
    </row>
    <row r="2343" spans="1:77">
      <c r="A2343" s="10">
        <v>2338</v>
      </c>
      <c r="BP2343" s="3"/>
      <c r="BQ2343" s="3"/>
      <c r="BR2343" s="3"/>
      <c r="BS2343" s="3"/>
      <c r="BT2343" s="10">
        <v>2338</v>
      </c>
      <c r="BU2343" s="4">
        <f t="shared" si="144"/>
        <v>0</v>
      </c>
      <c r="BV2343" s="4">
        <f t="shared" si="145"/>
        <v>0</v>
      </c>
      <c r="BW2343" s="10"/>
      <c r="BX2343" s="4">
        <f t="shared" si="146"/>
        <v>1</v>
      </c>
      <c r="BY2343" s="4">
        <f t="shared" si="147"/>
        <v>1</v>
      </c>
    </row>
    <row r="2344" spans="1:77">
      <c r="A2344" s="10">
        <v>2339</v>
      </c>
      <c r="BP2344" s="3"/>
      <c r="BQ2344" s="3"/>
      <c r="BR2344" s="3"/>
      <c r="BS2344" s="3"/>
      <c r="BT2344" s="10">
        <v>2339</v>
      </c>
      <c r="BU2344" s="4">
        <f t="shared" si="144"/>
        <v>0</v>
      </c>
      <c r="BV2344" s="4">
        <f t="shared" si="145"/>
        <v>0</v>
      </c>
      <c r="BW2344" s="10"/>
      <c r="BX2344" s="4">
        <f t="shared" si="146"/>
        <v>1</v>
      </c>
      <c r="BY2344" s="4">
        <f t="shared" si="147"/>
        <v>1</v>
      </c>
    </row>
    <row r="2345" spans="1:77">
      <c r="A2345" s="10">
        <v>2340</v>
      </c>
      <c r="BP2345" s="3"/>
      <c r="BQ2345" s="3"/>
      <c r="BR2345" s="3"/>
      <c r="BS2345" s="3"/>
      <c r="BT2345" s="10">
        <v>2340</v>
      </c>
      <c r="BU2345" s="4">
        <f t="shared" si="144"/>
        <v>0</v>
      </c>
      <c r="BV2345" s="4">
        <f t="shared" si="145"/>
        <v>0</v>
      </c>
      <c r="BW2345" s="10"/>
      <c r="BX2345" s="4">
        <f t="shared" si="146"/>
        <v>1</v>
      </c>
      <c r="BY2345" s="4">
        <f t="shared" si="147"/>
        <v>1</v>
      </c>
    </row>
    <row r="2346" spans="1:77">
      <c r="A2346" s="10">
        <v>2341</v>
      </c>
      <c r="BP2346" s="3"/>
      <c r="BQ2346" s="3"/>
      <c r="BR2346" s="3"/>
      <c r="BS2346" s="3"/>
      <c r="BT2346" s="10">
        <v>2341</v>
      </c>
      <c r="BU2346" s="4">
        <f t="shared" si="144"/>
        <v>0</v>
      </c>
      <c r="BV2346" s="4">
        <f t="shared" si="145"/>
        <v>0</v>
      </c>
      <c r="BW2346" s="10"/>
      <c r="BX2346" s="4">
        <f t="shared" si="146"/>
        <v>1</v>
      </c>
      <c r="BY2346" s="4">
        <f t="shared" si="147"/>
        <v>1</v>
      </c>
    </row>
    <row r="2347" spans="1:77">
      <c r="A2347" s="10">
        <v>2342</v>
      </c>
      <c r="BP2347" s="3"/>
      <c r="BQ2347" s="3"/>
      <c r="BR2347" s="3"/>
      <c r="BS2347" s="3"/>
      <c r="BT2347" s="10">
        <v>2342</v>
      </c>
      <c r="BU2347" s="4">
        <f t="shared" si="144"/>
        <v>0</v>
      </c>
      <c r="BV2347" s="4">
        <f t="shared" si="145"/>
        <v>0</v>
      </c>
      <c r="BW2347" s="10"/>
      <c r="BX2347" s="4">
        <f t="shared" si="146"/>
        <v>1</v>
      </c>
      <c r="BY2347" s="4">
        <f t="shared" si="147"/>
        <v>1</v>
      </c>
    </row>
    <row r="2348" spans="1:77">
      <c r="A2348" s="10">
        <v>2343</v>
      </c>
      <c r="BP2348" s="3"/>
      <c r="BQ2348" s="3"/>
      <c r="BR2348" s="3"/>
      <c r="BS2348" s="3"/>
      <c r="BT2348" s="10">
        <v>2343</v>
      </c>
      <c r="BU2348" s="4">
        <f t="shared" si="144"/>
        <v>0</v>
      </c>
      <c r="BV2348" s="4">
        <f t="shared" si="145"/>
        <v>0</v>
      </c>
      <c r="BW2348" s="10"/>
      <c r="BX2348" s="4">
        <f t="shared" si="146"/>
        <v>1</v>
      </c>
      <c r="BY2348" s="4">
        <f t="shared" si="147"/>
        <v>1</v>
      </c>
    </row>
    <row r="2349" spans="1:77">
      <c r="A2349" s="10">
        <v>2344</v>
      </c>
      <c r="BP2349" s="3"/>
      <c r="BQ2349" s="3"/>
      <c r="BR2349" s="3"/>
      <c r="BS2349" s="3"/>
      <c r="BT2349" s="10">
        <v>2344</v>
      </c>
      <c r="BU2349" s="4">
        <f t="shared" si="144"/>
        <v>0</v>
      </c>
      <c r="BV2349" s="4">
        <f t="shared" si="145"/>
        <v>0</v>
      </c>
      <c r="BW2349" s="10"/>
      <c r="BX2349" s="4">
        <f t="shared" si="146"/>
        <v>1</v>
      </c>
      <c r="BY2349" s="4">
        <f t="shared" si="147"/>
        <v>1</v>
      </c>
    </row>
    <row r="2350" spans="1:77">
      <c r="A2350" s="10">
        <v>2345</v>
      </c>
      <c r="BP2350" s="3"/>
      <c r="BQ2350" s="3"/>
      <c r="BR2350" s="3"/>
      <c r="BS2350" s="3"/>
      <c r="BT2350" s="10">
        <v>2345</v>
      </c>
      <c r="BU2350" s="4">
        <f t="shared" si="144"/>
        <v>0</v>
      </c>
      <c r="BV2350" s="4">
        <f t="shared" si="145"/>
        <v>0</v>
      </c>
      <c r="BW2350" s="10"/>
      <c r="BX2350" s="4">
        <f t="shared" si="146"/>
        <v>1</v>
      </c>
      <c r="BY2350" s="4">
        <f t="shared" si="147"/>
        <v>1</v>
      </c>
    </row>
    <row r="2351" spans="1:77">
      <c r="A2351" s="10">
        <v>2346</v>
      </c>
      <c r="BP2351" s="3"/>
      <c r="BQ2351" s="3"/>
      <c r="BR2351" s="3"/>
      <c r="BS2351" s="3"/>
      <c r="BT2351" s="10">
        <v>2346</v>
      </c>
      <c r="BU2351" s="4">
        <f t="shared" si="144"/>
        <v>0</v>
      </c>
      <c r="BV2351" s="4">
        <f t="shared" si="145"/>
        <v>0</v>
      </c>
      <c r="BW2351" s="10"/>
      <c r="BX2351" s="4">
        <f t="shared" si="146"/>
        <v>1</v>
      </c>
      <c r="BY2351" s="4">
        <f t="shared" si="147"/>
        <v>1</v>
      </c>
    </row>
    <row r="2352" spans="1:77">
      <c r="A2352" s="10">
        <v>2347</v>
      </c>
      <c r="BP2352" s="3"/>
      <c r="BQ2352" s="3"/>
      <c r="BR2352" s="3"/>
      <c r="BS2352" s="3"/>
      <c r="BT2352" s="10">
        <v>2347</v>
      </c>
      <c r="BU2352" s="4">
        <f t="shared" si="144"/>
        <v>0</v>
      </c>
      <c r="BV2352" s="4">
        <f t="shared" si="145"/>
        <v>0</v>
      </c>
      <c r="BW2352" s="10"/>
      <c r="BX2352" s="4">
        <f t="shared" si="146"/>
        <v>1</v>
      </c>
      <c r="BY2352" s="4">
        <f t="shared" si="147"/>
        <v>1</v>
      </c>
    </row>
    <row r="2353" spans="1:77">
      <c r="A2353" s="10">
        <v>2348</v>
      </c>
      <c r="BP2353" s="3"/>
      <c r="BQ2353" s="3"/>
      <c r="BR2353" s="3"/>
      <c r="BS2353" s="3"/>
      <c r="BT2353" s="10">
        <v>2348</v>
      </c>
      <c r="BU2353" s="4">
        <f t="shared" si="144"/>
        <v>0</v>
      </c>
      <c r="BV2353" s="4">
        <f t="shared" si="145"/>
        <v>0</v>
      </c>
      <c r="BW2353" s="10"/>
      <c r="BX2353" s="4">
        <f t="shared" si="146"/>
        <v>1</v>
      </c>
      <c r="BY2353" s="4">
        <f t="shared" si="147"/>
        <v>1</v>
      </c>
    </row>
    <row r="2354" spans="1:77">
      <c r="A2354" s="10">
        <v>2349</v>
      </c>
      <c r="BP2354" s="3"/>
      <c r="BQ2354" s="3"/>
      <c r="BR2354" s="3"/>
      <c r="BS2354" s="3"/>
      <c r="BT2354" s="10">
        <v>2349</v>
      </c>
      <c r="BU2354" s="4">
        <f t="shared" si="144"/>
        <v>0</v>
      </c>
      <c r="BV2354" s="4">
        <f t="shared" si="145"/>
        <v>0</v>
      </c>
      <c r="BW2354" s="10"/>
      <c r="BX2354" s="4">
        <f t="shared" si="146"/>
        <v>1</v>
      </c>
      <c r="BY2354" s="4">
        <f t="shared" si="147"/>
        <v>1</v>
      </c>
    </row>
    <row r="2355" spans="1:77">
      <c r="A2355" s="10">
        <v>2350</v>
      </c>
      <c r="BP2355" s="3"/>
      <c r="BQ2355" s="3"/>
      <c r="BR2355" s="3"/>
      <c r="BS2355" s="3"/>
      <c r="BT2355" s="10">
        <v>2350</v>
      </c>
      <c r="BU2355" s="4">
        <f t="shared" si="144"/>
        <v>0</v>
      </c>
      <c r="BV2355" s="4">
        <f t="shared" si="145"/>
        <v>0</v>
      </c>
      <c r="BW2355" s="10"/>
      <c r="BX2355" s="4">
        <f t="shared" si="146"/>
        <v>1</v>
      </c>
      <c r="BY2355" s="4">
        <f t="shared" si="147"/>
        <v>1</v>
      </c>
    </row>
    <row r="2356" spans="1:77">
      <c r="A2356" s="10">
        <v>2351</v>
      </c>
      <c r="BP2356" s="3"/>
      <c r="BQ2356" s="3"/>
      <c r="BR2356" s="3"/>
      <c r="BS2356" s="3"/>
      <c r="BT2356" s="10">
        <v>2351</v>
      </c>
      <c r="BU2356" s="4">
        <f t="shared" si="144"/>
        <v>0</v>
      </c>
      <c r="BV2356" s="4">
        <f t="shared" si="145"/>
        <v>0</v>
      </c>
      <c r="BW2356" s="10"/>
      <c r="BX2356" s="4">
        <f t="shared" si="146"/>
        <v>1</v>
      </c>
      <c r="BY2356" s="4">
        <f t="shared" si="147"/>
        <v>1</v>
      </c>
    </row>
    <row r="2357" spans="1:77">
      <c r="A2357" s="10">
        <v>2352</v>
      </c>
      <c r="BP2357" s="3"/>
      <c r="BQ2357" s="3"/>
      <c r="BR2357" s="3"/>
      <c r="BS2357" s="3"/>
      <c r="BT2357" s="10">
        <v>2352</v>
      </c>
      <c r="BU2357" s="4">
        <f t="shared" si="144"/>
        <v>0</v>
      </c>
      <c r="BV2357" s="4">
        <f t="shared" si="145"/>
        <v>0</v>
      </c>
      <c r="BW2357" s="10"/>
      <c r="BX2357" s="4">
        <f t="shared" si="146"/>
        <v>1</v>
      </c>
      <c r="BY2357" s="4">
        <f t="shared" si="147"/>
        <v>1</v>
      </c>
    </row>
    <row r="2358" spans="1:77">
      <c r="A2358" s="10">
        <v>2353</v>
      </c>
      <c r="BP2358" s="3"/>
      <c r="BQ2358" s="3"/>
      <c r="BR2358" s="3"/>
      <c r="BS2358" s="3"/>
      <c r="BT2358" s="10">
        <v>2353</v>
      </c>
      <c r="BU2358" s="4">
        <f t="shared" si="144"/>
        <v>0</v>
      </c>
      <c r="BV2358" s="4">
        <f t="shared" si="145"/>
        <v>0</v>
      </c>
      <c r="BW2358" s="10"/>
      <c r="BX2358" s="4">
        <f t="shared" si="146"/>
        <v>1</v>
      </c>
      <c r="BY2358" s="4">
        <f t="shared" si="147"/>
        <v>1</v>
      </c>
    </row>
    <row r="2359" spans="1:77">
      <c r="A2359" s="10">
        <v>2354</v>
      </c>
      <c r="BP2359" s="3"/>
      <c r="BQ2359" s="3"/>
      <c r="BR2359" s="3"/>
      <c r="BS2359" s="3"/>
      <c r="BT2359" s="10">
        <v>2354</v>
      </c>
      <c r="BU2359" s="4">
        <f t="shared" si="144"/>
        <v>0</v>
      </c>
      <c r="BV2359" s="4">
        <f t="shared" si="145"/>
        <v>0</v>
      </c>
      <c r="BW2359" s="10"/>
      <c r="BX2359" s="4">
        <f t="shared" si="146"/>
        <v>1</v>
      </c>
      <c r="BY2359" s="4">
        <f t="shared" si="147"/>
        <v>1</v>
      </c>
    </row>
    <row r="2360" spans="1:77">
      <c r="A2360" s="10">
        <v>2355</v>
      </c>
      <c r="BP2360" s="3"/>
      <c r="BQ2360" s="3"/>
      <c r="BR2360" s="3"/>
      <c r="BS2360" s="3"/>
      <c r="BT2360" s="10">
        <v>2355</v>
      </c>
      <c r="BU2360" s="4">
        <f t="shared" si="144"/>
        <v>0</v>
      </c>
      <c r="BV2360" s="4">
        <f t="shared" si="145"/>
        <v>0</v>
      </c>
      <c r="BW2360" s="10"/>
      <c r="BX2360" s="4">
        <f t="shared" si="146"/>
        <v>1</v>
      </c>
      <c r="BY2360" s="4">
        <f t="shared" si="147"/>
        <v>1</v>
      </c>
    </row>
    <row r="2361" spans="1:77">
      <c r="A2361" s="10">
        <v>2356</v>
      </c>
      <c r="BP2361" s="3"/>
      <c r="BQ2361" s="3"/>
      <c r="BR2361" s="3"/>
      <c r="BS2361" s="3"/>
      <c r="BT2361" s="10">
        <v>2356</v>
      </c>
      <c r="BU2361" s="4">
        <f t="shared" si="144"/>
        <v>0</v>
      </c>
      <c r="BV2361" s="4">
        <f t="shared" si="145"/>
        <v>0</v>
      </c>
      <c r="BW2361" s="10"/>
      <c r="BX2361" s="4">
        <f t="shared" si="146"/>
        <v>1</v>
      </c>
      <c r="BY2361" s="4">
        <f t="shared" si="147"/>
        <v>1</v>
      </c>
    </row>
    <row r="2362" spans="1:77">
      <c r="A2362" s="10">
        <v>2357</v>
      </c>
      <c r="BP2362" s="3"/>
      <c r="BQ2362" s="3"/>
      <c r="BR2362" s="3"/>
      <c r="BS2362" s="3"/>
      <c r="BT2362" s="10">
        <v>2357</v>
      </c>
      <c r="BU2362" s="4">
        <f t="shared" si="144"/>
        <v>0</v>
      </c>
      <c r="BV2362" s="4">
        <f t="shared" si="145"/>
        <v>0</v>
      </c>
      <c r="BW2362" s="10"/>
      <c r="BX2362" s="4">
        <f t="shared" si="146"/>
        <v>1</v>
      </c>
      <c r="BY2362" s="4">
        <f t="shared" si="147"/>
        <v>1</v>
      </c>
    </row>
    <row r="2363" spans="1:77">
      <c r="A2363" s="10">
        <v>2358</v>
      </c>
      <c r="BP2363" s="3"/>
      <c r="BQ2363" s="3"/>
      <c r="BR2363" s="3"/>
      <c r="BS2363" s="3"/>
      <c r="BT2363" s="10">
        <v>2358</v>
      </c>
      <c r="BU2363" s="4">
        <f t="shared" si="144"/>
        <v>0</v>
      </c>
      <c r="BV2363" s="4">
        <f t="shared" si="145"/>
        <v>0</v>
      </c>
      <c r="BW2363" s="10"/>
      <c r="BX2363" s="4">
        <f t="shared" si="146"/>
        <v>1</v>
      </c>
      <c r="BY2363" s="4">
        <f t="shared" si="147"/>
        <v>1</v>
      </c>
    </row>
    <row r="2364" spans="1:77">
      <c r="A2364" s="10">
        <v>2359</v>
      </c>
      <c r="BP2364" s="3"/>
      <c r="BQ2364" s="3"/>
      <c r="BR2364" s="3"/>
      <c r="BS2364" s="3"/>
      <c r="BT2364" s="10">
        <v>2359</v>
      </c>
      <c r="BU2364" s="4">
        <f t="shared" si="144"/>
        <v>0</v>
      </c>
      <c r="BV2364" s="4">
        <f t="shared" si="145"/>
        <v>0</v>
      </c>
      <c r="BW2364" s="10"/>
      <c r="BX2364" s="4">
        <f t="shared" si="146"/>
        <v>1</v>
      </c>
      <c r="BY2364" s="4">
        <f t="shared" si="147"/>
        <v>1</v>
      </c>
    </row>
    <row r="2365" spans="1:77">
      <c r="A2365" s="10">
        <v>2360</v>
      </c>
      <c r="BP2365" s="3"/>
      <c r="BQ2365" s="3"/>
      <c r="BR2365" s="3"/>
      <c r="BS2365" s="3"/>
      <c r="BT2365" s="10">
        <v>2360</v>
      </c>
      <c r="BU2365" s="4">
        <f t="shared" si="144"/>
        <v>0</v>
      </c>
      <c r="BV2365" s="4">
        <f t="shared" si="145"/>
        <v>0</v>
      </c>
      <c r="BW2365" s="10"/>
      <c r="BX2365" s="4">
        <f t="shared" si="146"/>
        <v>1</v>
      </c>
      <c r="BY2365" s="4">
        <f t="shared" si="147"/>
        <v>1</v>
      </c>
    </row>
    <row r="2366" spans="1:77">
      <c r="A2366" s="10">
        <v>2361</v>
      </c>
      <c r="BP2366" s="3"/>
      <c r="BQ2366" s="3"/>
      <c r="BR2366" s="3"/>
      <c r="BS2366" s="3"/>
      <c r="BT2366" s="10">
        <v>2361</v>
      </c>
      <c r="BU2366" s="4">
        <f t="shared" si="144"/>
        <v>0</v>
      </c>
      <c r="BV2366" s="4">
        <f t="shared" si="145"/>
        <v>0</v>
      </c>
      <c r="BW2366" s="10"/>
      <c r="BX2366" s="4">
        <f t="shared" si="146"/>
        <v>1</v>
      </c>
      <c r="BY2366" s="4">
        <f t="shared" si="147"/>
        <v>1</v>
      </c>
    </row>
    <row r="2367" spans="1:77">
      <c r="A2367" s="10">
        <v>2362</v>
      </c>
      <c r="BP2367" s="3"/>
      <c r="BQ2367" s="3"/>
      <c r="BR2367" s="3"/>
      <c r="BS2367" s="3"/>
      <c r="BT2367" s="10">
        <v>2362</v>
      </c>
      <c r="BU2367" s="4">
        <f t="shared" si="144"/>
        <v>0</v>
      </c>
      <c r="BV2367" s="4">
        <f t="shared" si="145"/>
        <v>0</v>
      </c>
      <c r="BW2367" s="10"/>
      <c r="BX2367" s="4">
        <f t="shared" si="146"/>
        <v>1</v>
      </c>
      <c r="BY2367" s="4">
        <f t="shared" si="147"/>
        <v>1</v>
      </c>
    </row>
    <row r="2368" spans="1:77">
      <c r="A2368" s="10">
        <v>2363</v>
      </c>
      <c r="BP2368" s="3"/>
      <c r="BQ2368" s="3"/>
      <c r="BR2368" s="3"/>
      <c r="BS2368" s="3"/>
      <c r="BT2368" s="10">
        <v>2363</v>
      </c>
      <c r="BU2368" s="4">
        <f t="shared" si="144"/>
        <v>0</v>
      </c>
      <c r="BV2368" s="4">
        <f t="shared" si="145"/>
        <v>0</v>
      </c>
      <c r="BW2368" s="10"/>
      <c r="BX2368" s="4">
        <f t="shared" si="146"/>
        <v>1</v>
      </c>
      <c r="BY2368" s="4">
        <f t="shared" si="147"/>
        <v>1</v>
      </c>
    </row>
    <row r="2369" spans="1:77">
      <c r="A2369" s="10">
        <v>2364</v>
      </c>
      <c r="BP2369" s="3"/>
      <c r="BQ2369" s="3"/>
      <c r="BR2369" s="3"/>
      <c r="BS2369" s="3"/>
      <c r="BT2369" s="10">
        <v>2364</v>
      </c>
      <c r="BU2369" s="4">
        <f t="shared" si="144"/>
        <v>0</v>
      </c>
      <c r="BV2369" s="4">
        <f t="shared" si="145"/>
        <v>0</v>
      </c>
      <c r="BW2369" s="10"/>
      <c r="BX2369" s="4">
        <f t="shared" si="146"/>
        <v>1</v>
      </c>
      <c r="BY2369" s="4">
        <f t="shared" si="147"/>
        <v>1</v>
      </c>
    </row>
    <row r="2370" spans="1:77">
      <c r="A2370" s="10">
        <v>2365</v>
      </c>
      <c r="BP2370" s="3"/>
      <c r="BQ2370" s="3"/>
      <c r="BR2370" s="3"/>
      <c r="BS2370" s="3"/>
      <c r="BT2370" s="10">
        <v>2365</v>
      </c>
      <c r="BU2370" s="4">
        <f t="shared" si="144"/>
        <v>0</v>
      </c>
      <c r="BV2370" s="4">
        <f t="shared" si="145"/>
        <v>0</v>
      </c>
      <c r="BW2370" s="10"/>
      <c r="BX2370" s="4">
        <f t="shared" si="146"/>
        <v>1</v>
      </c>
      <c r="BY2370" s="4">
        <f t="shared" si="147"/>
        <v>1</v>
      </c>
    </row>
    <row r="2371" spans="1:77">
      <c r="A2371" s="10">
        <v>2366</v>
      </c>
      <c r="BP2371" s="3"/>
      <c r="BQ2371" s="3"/>
      <c r="BR2371" s="3"/>
      <c r="BS2371" s="3"/>
      <c r="BT2371" s="10">
        <v>2366</v>
      </c>
      <c r="BU2371" s="4">
        <f t="shared" si="144"/>
        <v>0</v>
      </c>
      <c r="BV2371" s="4">
        <f t="shared" si="145"/>
        <v>0</v>
      </c>
      <c r="BW2371" s="10"/>
      <c r="BX2371" s="4">
        <f t="shared" si="146"/>
        <v>1</v>
      </c>
      <c r="BY2371" s="4">
        <f t="shared" si="147"/>
        <v>1</v>
      </c>
    </row>
    <row r="2372" spans="1:77">
      <c r="A2372" s="10">
        <v>2367</v>
      </c>
      <c r="BP2372" s="3"/>
      <c r="BQ2372" s="3"/>
      <c r="BR2372" s="3"/>
      <c r="BS2372" s="3"/>
      <c r="BT2372" s="10">
        <v>2367</v>
      </c>
      <c r="BU2372" s="4">
        <f t="shared" si="144"/>
        <v>0</v>
      </c>
      <c r="BV2372" s="4">
        <f t="shared" si="145"/>
        <v>0</v>
      </c>
      <c r="BW2372" s="10"/>
      <c r="BX2372" s="4">
        <f t="shared" si="146"/>
        <v>1</v>
      </c>
      <c r="BY2372" s="4">
        <f t="shared" si="147"/>
        <v>1</v>
      </c>
    </row>
    <row r="2373" spans="1:77">
      <c r="A2373" s="10">
        <v>2368</v>
      </c>
      <c r="BP2373" s="3"/>
      <c r="BQ2373" s="3"/>
      <c r="BR2373" s="3"/>
      <c r="BS2373" s="3"/>
      <c r="BT2373" s="10">
        <v>2368</v>
      </c>
      <c r="BU2373" s="4">
        <f t="shared" si="144"/>
        <v>0</v>
      </c>
      <c r="BV2373" s="4">
        <f t="shared" si="145"/>
        <v>0</v>
      </c>
      <c r="BW2373" s="10"/>
      <c r="BX2373" s="4">
        <f t="shared" si="146"/>
        <v>1</v>
      </c>
      <c r="BY2373" s="4">
        <f t="shared" si="147"/>
        <v>1</v>
      </c>
    </row>
    <row r="2374" spans="1:77">
      <c r="A2374" s="10">
        <v>2369</v>
      </c>
      <c r="BP2374" s="3"/>
      <c r="BQ2374" s="3"/>
      <c r="BR2374" s="3"/>
      <c r="BS2374" s="3"/>
      <c r="BT2374" s="10">
        <v>2369</v>
      </c>
      <c r="BU2374" s="4">
        <f t="shared" si="144"/>
        <v>0</v>
      </c>
      <c r="BV2374" s="4">
        <f t="shared" si="145"/>
        <v>0</v>
      </c>
      <c r="BW2374" s="10"/>
      <c r="BX2374" s="4">
        <f t="shared" si="146"/>
        <v>1</v>
      </c>
      <c r="BY2374" s="4">
        <f t="shared" si="147"/>
        <v>1</v>
      </c>
    </row>
    <row r="2375" spans="1:77">
      <c r="A2375" s="10">
        <v>2370</v>
      </c>
      <c r="BP2375" s="3"/>
      <c r="BQ2375" s="3"/>
      <c r="BR2375" s="3"/>
      <c r="BS2375" s="3"/>
      <c r="BT2375" s="10">
        <v>2370</v>
      </c>
      <c r="BU2375" s="4">
        <f t="shared" ref="BU2375:BU2438" si="148">BP2375*$BV$1-BQ2375</f>
        <v>0</v>
      </c>
      <c r="BV2375" s="4">
        <f t="shared" ref="BV2375:BV2438" si="149">BR2375*$BV$1-BS2375</f>
        <v>0</v>
      </c>
      <c r="BW2375" s="10"/>
      <c r="BX2375" s="4">
        <f t="shared" ref="BX2375:BX2438" si="150">IF(BU2375=MAX($BU2375:$BV2375),1,0)</f>
        <v>1</v>
      </c>
      <c r="BY2375" s="4">
        <f t="shared" ref="BY2375:BY2438" si="151">IF(BV2375=MAX($BU2375:$BV2375),1,0)</f>
        <v>1</v>
      </c>
    </row>
    <row r="2376" spans="1:77">
      <c r="A2376" s="10">
        <v>2371</v>
      </c>
      <c r="BP2376" s="3"/>
      <c r="BQ2376" s="3"/>
      <c r="BR2376" s="3"/>
      <c r="BS2376" s="3"/>
      <c r="BT2376" s="10">
        <v>2371</v>
      </c>
      <c r="BU2376" s="4">
        <f t="shared" si="148"/>
        <v>0</v>
      </c>
      <c r="BV2376" s="4">
        <f t="shared" si="149"/>
        <v>0</v>
      </c>
      <c r="BW2376" s="10"/>
      <c r="BX2376" s="4">
        <f t="shared" si="150"/>
        <v>1</v>
      </c>
      <c r="BY2376" s="4">
        <f t="shared" si="151"/>
        <v>1</v>
      </c>
    </row>
    <row r="2377" spans="1:77">
      <c r="A2377" s="10">
        <v>2372</v>
      </c>
      <c r="BP2377" s="3"/>
      <c r="BQ2377" s="3"/>
      <c r="BR2377" s="3"/>
      <c r="BS2377" s="3"/>
      <c r="BT2377" s="10">
        <v>2372</v>
      </c>
      <c r="BU2377" s="4">
        <f t="shared" si="148"/>
        <v>0</v>
      </c>
      <c r="BV2377" s="4">
        <f t="shared" si="149"/>
        <v>0</v>
      </c>
      <c r="BW2377" s="10"/>
      <c r="BX2377" s="4">
        <f t="shared" si="150"/>
        <v>1</v>
      </c>
      <c r="BY2377" s="4">
        <f t="shared" si="151"/>
        <v>1</v>
      </c>
    </row>
    <row r="2378" spans="1:77">
      <c r="A2378" s="10">
        <v>2373</v>
      </c>
      <c r="BP2378" s="3"/>
      <c r="BQ2378" s="3"/>
      <c r="BR2378" s="3"/>
      <c r="BS2378" s="3"/>
      <c r="BT2378" s="10">
        <v>2373</v>
      </c>
      <c r="BU2378" s="4">
        <f t="shared" si="148"/>
        <v>0</v>
      </c>
      <c r="BV2378" s="4">
        <f t="shared" si="149"/>
        <v>0</v>
      </c>
      <c r="BW2378" s="10"/>
      <c r="BX2378" s="4">
        <f t="shared" si="150"/>
        <v>1</v>
      </c>
      <c r="BY2378" s="4">
        <f t="shared" si="151"/>
        <v>1</v>
      </c>
    </row>
    <row r="2379" spans="1:77">
      <c r="A2379" s="10">
        <v>2374</v>
      </c>
      <c r="BP2379" s="3"/>
      <c r="BQ2379" s="3"/>
      <c r="BR2379" s="3"/>
      <c r="BS2379" s="3"/>
      <c r="BT2379" s="10">
        <v>2374</v>
      </c>
      <c r="BU2379" s="4">
        <f t="shared" si="148"/>
        <v>0</v>
      </c>
      <c r="BV2379" s="4">
        <f t="shared" si="149"/>
        <v>0</v>
      </c>
      <c r="BW2379" s="10"/>
      <c r="BX2379" s="4">
        <f t="shared" si="150"/>
        <v>1</v>
      </c>
      <c r="BY2379" s="4">
        <f t="shared" si="151"/>
        <v>1</v>
      </c>
    </row>
    <row r="2380" spans="1:77">
      <c r="A2380" s="10">
        <v>2375</v>
      </c>
      <c r="BP2380" s="3"/>
      <c r="BQ2380" s="3"/>
      <c r="BR2380" s="3"/>
      <c r="BS2380" s="3"/>
      <c r="BT2380" s="10">
        <v>2375</v>
      </c>
      <c r="BU2380" s="4">
        <f t="shared" si="148"/>
        <v>0</v>
      </c>
      <c r="BV2380" s="4">
        <f t="shared" si="149"/>
        <v>0</v>
      </c>
      <c r="BW2380" s="10"/>
      <c r="BX2380" s="4">
        <f t="shared" si="150"/>
        <v>1</v>
      </c>
      <c r="BY2380" s="4">
        <f t="shared" si="151"/>
        <v>1</v>
      </c>
    </row>
    <row r="2381" spans="1:77">
      <c r="A2381" s="10">
        <v>2376</v>
      </c>
      <c r="BP2381" s="3"/>
      <c r="BQ2381" s="3"/>
      <c r="BR2381" s="3"/>
      <c r="BS2381" s="3"/>
      <c r="BT2381" s="10">
        <v>2376</v>
      </c>
      <c r="BU2381" s="4">
        <f t="shared" si="148"/>
        <v>0</v>
      </c>
      <c r="BV2381" s="4">
        <f t="shared" si="149"/>
        <v>0</v>
      </c>
      <c r="BW2381" s="10"/>
      <c r="BX2381" s="4">
        <f t="shared" si="150"/>
        <v>1</v>
      </c>
      <c r="BY2381" s="4">
        <f t="shared" si="151"/>
        <v>1</v>
      </c>
    </row>
    <row r="2382" spans="1:77">
      <c r="A2382" s="10">
        <v>2377</v>
      </c>
      <c r="BP2382" s="3"/>
      <c r="BQ2382" s="3"/>
      <c r="BR2382" s="3"/>
      <c r="BS2382" s="3"/>
      <c r="BT2382" s="10">
        <v>2377</v>
      </c>
      <c r="BU2382" s="4">
        <f t="shared" si="148"/>
        <v>0</v>
      </c>
      <c r="BV2382" s="4">
        <f t="shared" si="149"/>
        <v>0</v>
      </c>
      <c r="BW2382" s="10"/>
      <c r="BX2382" s="4">
        <f t="shared" si="150"/>
        <v>1</v>
      </c>
      <c r="BY2382" s="4">
        <f t="shared" si="151"/>
        <v>1</v>
      </c>
    </row>
    <row r="2383" spans="1:77">
      <c r="A2383" s="10">
        <v>2378</v>
      </c>
      <c r="BP2383" s="3"/>
      <c r="BQ2383" s="3"/>
      <c r="BR2383" s="3"/>
      <c r="BS2383" s="3"/>
      <c r="BT2383" s="10">
        <v>2378</v>
      </c>
      <c r="BU2383" s="4">
        <f t="shared" si="148"/>
        <v>0</v>
      </c>
      <c r="BV2383" s="4">
        <f t="shared" si="149"/>
        <v>0</v>
      </c>
      <c r="BW2383" s="10"/>
      <c r="BX2383" s="4">
        <f t="shared" si="150"/>
        <v>1</v>
      </c>
      <c r="BY2383" s="4">
        <f t="shared" si="151"/>
        <v>1</v>
      </c>
    </row>
    <row r="2384" spans="1:77">
      <c r="A2384" s="10">
        <v>2379</v>
      </c>
      <c r="BP2384" s="3"/>
      <c r="BQ2384" s="3"/>
      <c r="BR2384" s="3"/>
      <c r="BS2384" s="3"/>
      <c r="BT2384" s="10">
        <v>2379</v>
      </c>
      <c r="BU2384" s="4">
        <f t="shared" si="148"/>
        <v>0</v>
      </c>
      <c r="BV2384" s="4">
        <f t="shared" si="149"/>
        <v>0</v>
      </c>
      <c r="BW2384" s="10"/>
      <c r="BX2384" s="4">
        <f t="shared" si="150"/>
        <v>1</v>
      </c>
      <c r="BY2384" s="4">
        <f t="shared" si="151"/>
        <v>1</v>
      </c>
    </row>
    <row r="2385" spans="1:77">
      <c r="A2385" s="10">
        <v>2380</v>
      </c>
      <c r="BP2385" s="3"/>
      <c r="BQ2385" s="3"/>
      <c r="BR2385" s="3"/>
      <c r="BS2385" s="3"/>
      <c r="BT2385" s="10">
        <v>2380</v>
      </c>
      <c r="BU2385" s="4">
        <f t="shared" si="148"/>
        <v>0</v>
      </c>
      <c r="BV2385" s="4">
        <f t="shared" si="149"/>
        <v>0</v>
      </c>
      <c r="BW2385" s="10"/>
      <c r="BX2385" s="4">
        <f t="shared" si="150"/>
        <v>1</v>
      </c>
      <c r="BY2385" s="4">
        <f t="shared" si="151"/>
        <v>1</v>
      </c>
    </row>
    <row r="2386" spans="1:77">
      <c r="A2386" s="10">
        <v>2381</v>
      </c>
      <c r="BP2386" s="3"/>
      <c r="BQ2386" s="3"/>
      <c r="BR2386" s="3"/>
      <c r="BS2386" s="3"/>
      <c r="BT2386" s="10">
        <v>2381</v>
      </c>
      <c r="BU2386" s="4">
        <f t="shared" si="148"/>
        <v>0</v>
      </c>
      <c r="BV2386" s="4">
        <f t="shared" si="149"/>
        <v>0</v>
      </c>
      <c r="BW2386" s="10"/>
      <c r="BX2386" s="4">
        <f t="shared" si="150"/>
        <v>1</v>
      </c>
      <c r="BY2386" s="4">
        <f t="shared" si="151"/>
        <v>1</v>
      </c>
    </row>
    <row r="2387" spans="1:77">
      <c r="A2387" s="10">
        <v>2382</v>
      </c>
      <c r="BP2387" s="3"/>
      <c r="BQ2387" s="3"/>
      <c r="BR2387" s="3"/>
      <c r="BS2387" s="3"/>
      <c r="BT2387" s="10">
        <v>2382</v>
      </c>
      <c r="BU2387" s="4">
        <f t="shared" si="148"/>
        <v>0</v>
      </c>
      <c r="BV2387" s="4">
        <f t="shared" si="149"/>
        <v>0</v>
      </c>
      <c r="BW2387" s="10"/>
      <c r="BX2387" s="4">
        <f t="shared" si="150"/>
        <v>1</v>
      </c>
      <c r="BY2387" s="4">
        <f t="shared" si="151"/>
        <v>1</v>
      </c>
    </row>
    <row r="2388" spans="1:77">
      <c r="A2388" s="10">
        <v>2383</v>
      </c>
      <c r="BP2388" s="3"/>
      <c r="BQ2388" s="3"/>
      <c r="BR2388" s="3"/>
      <c r="BS2388" s="3"/>
      <c r="BT2388" s="10">
        <v>2383</v>
      </c>
      <c r="BU2388" s="4">
        <f t="shared" si="148"/>
        <v>0</v>
      </c>
      <c r="BV2388" s="4">
        <f t="shared" si="149"/>
        <v>0</v>
      </c>
      <c r="BW2388" s="10"/>
      <c r="BX2388" s="4">
        <f t="shared" si="150"/>
        <v>1</v>
      </c>
      <c r="BY2388" s="4">
        <f t="shared" si="151"/>
        <v>1</v>
      </c>
    </row>
    <row r="2389" spans="1:77">
      <c r="A2389" s="10">
        <v>2384</v>
      </c>
      <c r="BP2389" s="3"/>
      <c r="BQ2389" s="3"/>
      <c r="BR2389" s="3"/>
      <c r="BS2389" s="3"/>
      <c r="BT2389" s="10">
        <v>2384</v>
      </c>
      <c r="BU2389" s="4">
        <f t="shared" si="148"/>
        <v>0</v>
      </c>
      <c r="BV2389" s="4">
        <f t="shared" si="149"/>
        <v>0</v>
      </c>
      <c r="BW2389" s="10"/>
      <c r="BX2389" s="4">
        <f t="shared" si="150"/>
        <v>1</v>
      </c>
      <c r="BY2389" s="4">
        <f t="shared" si="151"/>
        <v>1</v>
      </c>
    </row>
    <row r="2390" spans="1:77">
      <c r="A2390" s="10">
        <v>2385</v>
      </c>
      <c r="BP2390" s="3"/>
      <c r="BQ2390" s="3"/>
      <c r="BR2390" s="3"/>
      <c r="BS2390" s="3"/>
      <c r="BT2390" s="10">
        <v>2385</v>
      </c>
      <c r="BU2390" s="4">
        <f t="shared" si="148"/>
        <v>0</v>
      </c>
      <c r="BV2390" s="4">
        <f t="shared" si="149"/>
        <v>0</v>
      </c>
      <c r="BW2390" s="10"/>
      <c r="BX2390" s="4">
        <f t="shared" si="150"/>
        <v>1</v>
      </c>
      <c r="BY2390" s="4">
        <f t="shared" si="151"/>
        <v>1</v>
      </c>
    </row>
    <row r="2391" spans="1:77">
      <c r="A2391" s="10">
        <v>2386</v>
      </c>
      <c r="BP2391" s="3"/>
      <c r="BQ2391" s="3"/>
      <c r="BR2391" s="3"/>
      <c r="BS2391" s="3"/>
      <c r="BT2391" s="10">
        <v>2386</v>
      </c>
      <c r="BU2391" s="4">
        <f t="shared" si="148"/>
        <v>0</v>
      </c>
      <c r="BV2391" s="4">
        <f t="shared" si="149"/>
        <v>0</v>
      </c>
      <c r="BW2391" s="10"/>
      <c r="BX2391" s="4">
        <f t="shared" si="150"/>
        <v>1</v>
      </c>
      <c r="BY2391" s="4">
        <f t="shared" si="151"/>
        <v>1</v>
      </c>
    </row>
    <row r="2392" spans="1:77">
      <c r="A2392" s="10">
        <v>2387</v>
      </c>
      <c r="BP2392" s="3"/>
      <c r="BQ2392" s="3"/>
      <c r="BR2392" s="3"/>
      <c r="BS2392" s="3"/>
      <c r="BT2392" s="10">
        <v>2387</v>
      </c>
      <c r="BU2392" s="4">
        <f t="shared" si="148"/>
        <v>0</v>
      </c>
      <c r="BV2392" s="4">
        <f t="shared" si="149"/>
        <v>0</v>
      </c>
      <c r="BW2392" s="10"/>
      <c r="BX2392" s="4">
        <f t="shared" si="150"/>
        <v>1</v>
      </c>
      <c r="BY2392" s="4">
        <f t="shared" si="151"/>
        <v>1</v>
      </c>
    </row>
    <row r="2393" spans="1:77">
      <c r="A2393" s="10">
        <v>2388</v>
      </c>
      <c r="BP2393" s="3"/>
      <c r="BQ2393" s="3"/>
      <c r="BR2393" s="3"/>
      <c r="BS2393" s="3"/>
      <c r="BT2393" s="10">
        <v>2388</v>
      </c>
      <c r="BU2393" s="4">
        <f t="shared" si="148"/>
        <v>0</v>
      </c>
      <c r="BV2393" s="4">
        <f t="shared" si="149"/>
        <v>0</v>
      </c>
      <c r="BW2393" s="10"/>
      <c r="BX2393" s="4">
        <f t="shared" si="150"/>
        <v>1</v>
      </c>
      <c r="BY2393" s="4">
        <f t="shared" si="151"/>
        <v>1</v>
      </c>
    </row>
    <row r="2394" spans="1:77">
      <c r="A2394" s="10">
        <v>2389</v>
      </c>
      <c r="BP2394" s="3"/>
      <c r="BQ2394" s="3"/>
      <c r="BR2394" s="3"/>
      <c r="BS2394" s="3"/>
      <c r="BT2394" s="10">
        <v>2389</v>
      </c>
      <c r="BU2394" s="4">
        <f t="shared" si="148"/>
        <v>0</v>
      </c>
      <c r="BV2394" s="4">
        <f t="shared" si="149"/>
        <v>0</v>
      </c>
      <c r="BW2394" s="10"/>
      <c r="BX2394" s="4">
        <f t="shared" si="150"/>
        <v>1</v>
      </c>
      <c r="BY2394" s="4">
        <f t="shared" si="151"/>
        <v>1</v>
      </c>
    </row>
    <row r="2395" spans="1:77">
      <c r="A2395" s="10">
        <v>2390</v>
      </c>
      <c r="BP2395" s="3"/>
      <c r="BQ2395" s="3"/>
      <c r="BR2395" s="3"/>
      <c r="BS2395" s="3"/>
      <c r="BT2395" s="10">
        <v>2390</v>
      </c>
      <c r="BU2395" s="4">
        <f t="shared" si="148"/>
        <v>0</v>
      </c>
      <c r="BV2395" s="4">
        <f t="shared" si="149"/>
        <v>0</v>
      </c>
      <c r="BW2395" s="10"/>
      <c r="BX2395" s="4">
        <f t="shared" si="150"/>
        <v>1</v>
      </c>
      <c r="BY2395" s="4">
        <f t="shared" si="151"/>
        <v>1</v>
      </c>
    </row>
    <row r="2396" spans="1:77">
      <c r="A2396" s="10">
        <v>2391</v>
      </c>
      <c r="BP2396" s="3"/>
      <c r="BQ2396" s="3"/>
      <c r="BR2396" s="3"/>
      <c r="BS2396" s="3"/>
      <c r="BT2396" s="10">
        <v>2391</v>
      </c>
      <c r="BU2396" s="4">
        <f t="shared" si="148"/>
        <v>0</v>
      </c>
      <c r="BV2396" s="4">
        <f t="shared" si="149"/>
        <v>0</v>
      </c>
      <c r="BW2396" s="10"/>
      <c r="BX2396" s="4">
        <f t="shared" si="150"/>
        <v>1</v>
      </c>
      <c r="BY2396" s="4">
        <f t="shared" si="151"/>
        <v>1</v>
      </c>
    </row>
    <row r="2397" spans="1:77">
      <c r="A2397" s="10">
        <v>2392</v>
      </c>
      <c r="BP2397" s="3"/>
      <c r="BQ2397" s="3"/>
      <c r="BR2397" s="3"/>
      <c r="BS2397" s="3"/>
      <c r="BT2397" s="10">
        <v>2392</v>
      </c>
      <c r="BU2397" s="4">
        <f t="shared" si="148"/>
        <v>0</v>
      </c>
      <c r="BV2397" s="4">
        <f t="shared" si="149"/>
        <v>0</v>
      </c>
      <c r="BW2397" s="10"/>
      <c r="BX2397" s="4">
        <f t="shared" si="150"/>
        <v>1</v>
      </c>
      <c r="BY2397" s="4">
        <f t="shared" si="151"/>
        <v>1</v>
      </c>
    </row>
    <row r="2398" spans="1:77">
      <c r="A2398" s="10">
        <v>2393</v>
      </c>
      <c r="BP2398" s="3"/>
      <c r="BQ2398" s="3"/>
      <c r="BR2398" s="3"/>
      <c r="BS2398" s="3"/>
      <c r="BT2398" s="10">
        <v>2393</v>
      </c>
      <c r="BU2398" s="4">
        <f t="shared" si="148"/>
        <v>0</v>
      </c>
      <c r="BV2398" s="4">
        <f t="shared" si="149"/>
        <v>0</v>
      </c>
      <c r="BW2398" s="10"/>
      <c r="BX2398" s="4">
        <f t="shared" si="150"/>
        <v>1</v>
      </c>
      <c r="BY2398" s="4">
        <f t="shared" si="151"/>
        <v>1</v>
      </c>
    </row>
    <row r="2399" spans="1:77">
      <c r="A2399" s="10">
        <v>2394</v>
      </c>
      <c r="BP2399" s="3"/>
      <c r="BQ2399" s="3"/>
      <c r="BR2399" s="3"/>
      <c r="BS2399" s="3"/>
      <c r="BT2399" s="10">
        <v>2394</v>
      </c>
      <c r="BU2399" s="4">
        <f t="shared" si="148"/>
        <v>0</v>
      </c>
      <c r="BV2399" s="4">
        <f t="shared" si="149"/>
        <v>0</v>
      </c>
      <c r="BW2399" s="10"/>
      <c r="BX2399" s="4">
        <f t="shared" si="150"/>
        <v>1</v>
      </c>
      <c r="BY2399" s="4">
        <f t="shared" si="151"/>
        <v>1</v>
      </c>
    </row>
    <row r="2400" spans="1:77">
      <c r="A2400" s="10">
        <v>2395</v>
      </c>
      <c r="BP2400" s="3"/>
      <c r="BQ2400" s="3"/>
      <c r="BR2400" s="3"/>
      <c r="BS2400" s="3"/>
      <c r="BT2400" s="10">
        <v>2395</v>
      </c>
      <c r="BU2400" s="4">
        <f t="shared" si="148"/>
        <v>0</v>
      </c>
      <c r="BV2400" s="4">
        <f t="shared" si="149"/>
        <v>0</v>
      </c>
      <c r="BW2400" s="10"/>
      <c r="BX2400" s="4">
        <f t="shared" si="150"/>
        <v>1</v>
      </c>
      <c r="BY2400" s="4">
        <f t="shared" si="151"/>
        <v>1</v>
      </c>
    </row>
    <row r="2401" spans="1:77">
      <c r="A2401" s="10">
        <v>2396</v>
      </c>
      <c r="BP2401" s="3"/>
      <c r="BQ2401" s="3"/>
      <c r="BR2401" s="3"/>
      <c r="BS2401" s="3"/>
      <c r="BT2401" s="10">
        <v>2396</v>
      </c>
      <c r="BU2401" s="4">
        <f t="shared" si="148"/>
        <v>0</v>
      </c>
      <c r="BV2401" s="4">
        <f t="shared" si="149"/>
        <v>0</v>
      </c>
      <c r="BW2401" s="10"/>
      <c r="BX2401" s="4">
        <f t="shared" si="150"/>
        <v>1</v>
      </c>
      <c r="BY2401" s="4">
        <f t="shared" si="151"/>
        <v>1</v>
      </c>
    </row>
    <row r="2402" spans="1:77">
      <c r="A2402" s="10">
        <v>2397</v>
      </c>
      <c r="BP2402" s="3"/>
      <c r="BQ2402" s="3"/>
      <c r="BR2402" s="3"/>
      <c r="BS2402" s="3"/>
      <c r="BT2402" s="10">
        <v>2397</v>
      </c>
      <c r="BU2402" s="4">
        <f t="shared" si="148"/>
        <v>0</v>
      </c>
      <c r="BV2402" s="4">
        <f t="shared" si="149"/>
        <v>0</v>
      </c>
      <c r="BW2402" s="10"/>
      <c r="BX2402" s="4">
        <f t="shared" si="150"/>
        <v>1</v>
      </c>
      <c r="BY2402" s="4">
        <f t="shared" si="151"/>
        <v>1</v>
      </c>
    </row>
    <row r="2403" spans="1:77">
      <c r="A2403" s="10">
        <v>2398</v>
      </c>
      <c r="BP2403" s="3"/>
      <c r="BQ2403" s="3"/>
      <c r="BR2403" s="3"/>
      <c r="BS2403" s="3"/>
      <c r="BT2403" s="10">
        <v>2398</v>
      </c>
      <c r="BU2403" s="4">
        <f t="shared" si="148"/>
        <v>0</v>
      </c>
      <c r="BV2403" s="4">
        <f t="shared" si="149"/>
        <v>0</v>
      </c>
      <c r="BW2403" s="10"/>
      <c r="BX2403" s="4">
        <f t="shared" si="150"/>
        <v>1</v>
      </c>
      <c r="BY2403" s="4">
        <f t="shared" si="151"/>
        <v>1</v>
      </c>
    </row>
    <row r="2404" spans="1:77">
      <c r="A2404" s="10">
        <v>2399</v>
      </c>
      <c r="BP2404" s="3"/>
      <c r="BQ2404" s="3"/>
      <c r="BR2404" s="3"/>
      <c r="BS2404" s="3"/>
      <c r="BT2404" s="10">
        <v>2399</v>
      </c>
      <c r="BU2404" s="4">
        <f t="shared" si="148"/>
        <v>0</v>
      </c>
      <c r="BV2404" s="4">
        <f t="shared" si="149"/>
        <v>0</v>
      </c>
      <c r="BW2404" s="10"/>
      <c r="BX2404" s="4">
        <f t="shared" si="150"/>
        <v>1</v>
      </c>
      <c r="BY2404" s="4">
        <f t="shared" si="151"/>
        <v>1</v>
      </c>
    </row>
    <row r="2405" spans="1:77">
      <c r="A2405" s="10">
        <v>2400</v>
      </c>
      <c r="BP2405" s="3"/>
      <c r="BQ2405" s="3"/>
      <c r="BR2405" s="3"/>
      <c r="BS2405" s="3"/>
      <c r="BT2405" s="10">
        <v>2400</v>
      </c>
      <c r="BU2405" s="4">
        <f t="shared" si="148"/>
        <v>0</v>
      </c>
      <c r="BV2405" s="4">
        <f t="shared" si="149"/>
        <v>0</v>
      </c>
      <c r="BW2405" s="10"/>
      <c r="BX2405" s="4">
        <f t="shared" si="150"/>
        <v>1</v>
      </c>
      <c r="BY2405" s="4">
        <f t="shared" si="151"/>
        <v>1</v>
      </c>
    </row>
    <row r="2406" spans="1:77">
      <c r="A2406" s="10">
        <v>2401</v>
      </c>
      <c r="BP2406" s="3"/>
      <c r="BQ2406" s="3"/>
      <c r="BR2406" s="3"/>
      <c r="BS2406" s="3"/>
      <c r="BT2406" s="10">
        <v>2401</v>
      </c>
      <c r="BU2406" s="4">
        <f t="shared" si="148"/>
        <v>0</v>
      </c>
      <c r="BV2406" s="4">
        <f t="shared" si="149"/>
        <v>0</v>
      </c>
      <c r="BW2406" s="10"/>
      <c r="BX2406" s="4">
        <f t="shared" si="150"/>
        <v>1</v>
      </c>
      <c r="BY2406" s="4">
        <f t="shared" si="151"/>
        <v>1</v>
      </c>
    </row>
    <row r="2407" spans="1:77">
      <c r="A2407" s="10">
        <v>2402</v>
      </c>
      <c r="BP2407" s="3"/>
      <c r="BQ2407" s="3"/>
      <c r="BR2407" s="3"/>
      <c r="BS2407" s="3"/>
      <c r="BT2407" s="10">
        <v>2402</v>
      </c>
      <c r="BU2407" s="4">
        <f t="shared" si="148"/>
        <v>0</v>
      </c>
      <c r="BV2407" s="4">
        <f t="shared" si="149"/>
        <v>0</v>
      </c>
      <c r="BW2407" s="10"/>
      <c r="BX2407" s="4">
        <f t="shared" si="150"/>
        <v>1</v>
      </c>
      <c r="BY2407" s="4">
        <f t="shared" si="151"/>
        <v>1</v>
      </c>
    </row>
    <row r="2408" spans="1:77">
      <c r="A2408" s="10">
        <v>2403</v>
      </c>
      <c r="BP2408" s="3"/>
      <c r="BQ2408" s="3"/>
      <c r="BR2408" s="3"/>
      <c r="BS2408" s="3"/>
      <c r="BT2408" s="10">
        <v>2403</v>
      </c>
      <c r="BU2408" s="4">
        <f t="shared" si="148"/>
        <v>0</v>
      </c>
      <c r="BV2408" s="4">
        <f t="shared" si="149"/>
        <v>0</v>
      </c>
      <c r="BW2408" s="10"/>
      <c r="BX2408" s="4">
        <f t="shared" si="150"/>
        <v>1</v>
      </c>
      <c r="BY2408" s="4">
        <f t="shared" si="151"/>
        <v>1</v>
      </c>
    </row>
    <row r="2409" spans="1:77">
      <c r="A2409" s="10">
        <v>2404</v>
      </c>
      <c r="BP2409" s="3"/>
      <c r="BQ2409" s="3"/>
      <c r="BR2409" s="3"/>
      <c r="BS2409" s="3"/>
      <c r="BT2409" s="10">
        <v>2404</v>
      </c>
      <c r="BU2409" s="4">
        <f t="shared" si="148"/>
        <v>0</v>
      </c>
      <c r="BV2409" s="4">
        <f t="shared" si="149"/>
        <v>0</v>
      </c>
      <c r="BW2409" s="10"/>
      <c r="BX2409" s="4">
        <f t="shared" si="150"/>
        <v>1</v>
      </c>
      <c r="BY2409" s="4">
        <f t="shared" si="151"/>
        <v>1</v>
      </c>
    </row>
    <row r="2410" spans="1:77">
      <c r="A2410" s="10">
        <v>2405</v>
      </c>
      <c r="BP2410" s="3"/>
      <c r="BQ2410" s="3"/>
      <c r="BR2410" s="3"/>
      <c r="BS2410" s="3"/>
      <c r="BT2410" s="10">
        <v>2405</v>
      </c>
      <c r="BU2410" s="4">
        <f t="shared" si="148"/>
        <v>0</v>
      </c>
      <c r="BV2410" s="4">
        <f t="shared" si="149"/>
        <v>0</v>
      </c>
      <c r="BW2410" s="10"/>
      <c r="BX2410" s="4">
        <f t="shared" si="150"/>
        <v>1</v>
      </c>
      <c r="BY2410" s="4">
        <f t="shared" si="151"/>
        <v>1</v>
      </c>
    </row>
    <row r="2411" spans="1:77">
      <c r="A2411" s="10">
        <v>2406</v>
      </c>
      <c r="BP2411" s="3"/>
      <c r="BQ2411" s="3"/>
      <c r="BR2411" s="3"/>
      <c r="BS2411" s="3"/>
      <c r="BT2411" s="10">
        <v>2406</v>
      </c>
      <c r="BU2411" s="4">
        <f t="shared" si="148"/>
        <v>0</v>
      </c>
      <c r="BV2411" s="4">
        <f t="shared" si="149"/>
        <v>0</v>
      </c>
      <c r="BW2411" s="10"/>
      <c r="BX2411" s="4">
        <f t="shared" si="150"/>
        <v>1</v>
      </c>
      <c r="BY2411" s="4">
        <f t="shared" si="151"/>
        <v>1</v>
      </c>
    </row>
    <row r="2412" spans="1:77">
      <c r="A2412" s="10">
        <v>2407</v>
      </c>
      <c r="BP2412" s="3"/>
      <c r="BQ2412" s="3"/>
      <c r="BR2412" s="3"/>
      <c r="BS2412" s="3"/>
      <c r="BT2412" s="10">
        <v>2407</v>
      </c>
      <c r="BU2412" s="4">
        <f t="shared" si="148"/>
        <v>0</v>
      </c>
      <c r="BV2412" s="4">
        <f t="shared" si="149"/>
        <v>0</v>
      </c>
      <c r="BW2412" s="10"/>
      <c r="BX2412" s="4">
        <f t="shared" si="150"/>
        <v>1</v>
      </c>
      <c r="BY2412" s="4">
        <f t="shared" si="151"/>
        <v>1</v>
      </c>
    </row>
    <row r="2413" spans="1:77">
      <c r="A2413" s="10">
        <v>2408</v>
      </c>
      <c r="BP2413" s="3"/>
      <c r="BQ2413" s="3"/>
      <c r="BR2413" s="3"/>
      <c r="BS2413" s="3"/>
      <c r="BT2413" s="10">
        <v>2408</v>
      </c>
      <c r="BU2413" s="4">
        <f t="shared" si="148"/>
        <v>0</v>
      </c>
      <c r="BV2413" s="4">
        <f t="shared" si="149"/>
        <v>0</v>
      </c>
      <c r="BW2413" s="10"/>
      <c r="BX2413" s="4">
        <f t="shared" si="150"/>
        <v>1</v>
      </c>
      <c r="BY2413" s="4">
        <f t="shared" si="151"/>
        <v>1</v>
      </c>
    </row>
    <row r="2414" spans="1:77">
      <c r="A2414" s="10">
        <v>2409</v>
      </c>
      <c r="BP2414" s="3"/>
      <c r="BQ2414" s="3"/>
      <c r="BR2414" s="3"/>
      <c r="BS2414" s="3"/>
      <c r="BT2414" s="10">
        <v>2409</v>
      </c>
      <c r="BU2414" s="4">
        <f t="shared" si="148"/>
        <v>0</v>
      </c>
      <c r="BV2414" s="4">
        <f t="shared" si="149"/>
        <v>0</v>
      </c>
      <c r="BW2414" s="10"/>
      <c r="BX2414" s="4">
        <f t="shared" si="150"/>
        <v>1</v>
      </c>
      <c r="BY2414" s="4">
        <f t="shared" si="151"/>
        <v>1</v>
      </c>
    </row>
    <row r="2415" spans="1:77">
      <c r="A2415" s="10">
        <v>2410</v>
      </c>
      <c r="BP2415" s="3"/>
      <c r="BQ2415" s="3"/>
      <c r="BR2415" s="3"/>
      <c r="BS2415" s="3"/>
      <c r="BT2415" s="10">
        <v>2410</v>
      </c>
      <c r="BU2415" s="4">
        <f t="shared" si="148"/>
        <v>0</v>
      </c>
      <c r="BV2415" s="4">
        <f t="shared" si="149"/>
        <v>0</v>
      </c>
      <c r="BW2415" s="10"/>
      <c r="BX2415" s="4">
        <f t="shared" si="150"/>
        <v>1</v>
      </c>
      <c r="BY2415" s="4">
        <f t="shared" si="151"/>
        <v>1</v>
      </c>
    </row>
    <row r="2416" spans="1:77">
      <c r="A2416" s="10">
        <v>2411</v>
      </c>
      <c r="BP2416" s="3"/>
      <c r="BQ2416" s="3"/>
      <c r="BR2416" s="3"/>
      <c r="BS2416" s="3"/>
      <c r="BT2416" s="10">
        <v>2411</v>
      </c>
      <c r="BU2416" s="4">
        <f t="shared" si="148"/>
        <v>0</v>
      </c>
      <c r="BV2416" s="4">
        <f t="shared" si="149"/>
        <v>0</v>
      </c>
      <c r="BW2416" s="10"/>
      <c r="BX2416" s="4">
        <f t="shared" si="150"/>
        <v>1</v>
      </c>
      <c r="BY2416" s="4">
        <f t="shared" si="151"/>
        <v>1</v>
      </c>
    </row>
    <row r="2417" spans="1:77">
      <c r="A2417" s="10">
        <v>2412</v>
      </c>
      <c r="BP2417" s="3"/>
      <c r="BQ2417" s="3"/>
      <c r="BR2417" s="3"/>
      <c r="BS2417" s="3"/>
      <c r="BT2417" s="10">
        <v>2412</v>
      </c>
      <c r="BU2417" s="4">
        <f t="shared" si="148"/>
        <v>0</v>
      </c>
      <c r="BV2417" s="4">
        <f t="shared" si="149"/>
        <v>0</v>
      </c>
      <c r="BW2417" s="10"/>
      <c r="BX2417" s="4">
        <f t="shared" si="150"/>
        <v>1</v>
      </c>
      <c r="BY2417" s="4">
        <f t="shared" si="151"/>
        <v>1</v>
      </c>
    </row>
    <row r="2418" spans="1:77">
      <c r="A2418" s="10">
        <v>2413</v>
      </c>
      <c r="BP2418" s="3"/>
      <c r="BQ2418" s="3"/>
      <c r="BR2418" s="3"/>
      <c r="BS2418" s="3"/>
      <c r="BT2418" s="10">
        <v>2413</v>
      </c>
      <c r="BU2418" s="4">
        <f t="shared" si="148"/>
        <v>0</v>
      </c>
      <c r="BV2418" s="4">
        <f t="shared" si="149"/>
        <v>0</v>
      </c>
      <c r="BW2418" s="10"/>
      <c r="BX2418" s="4">
        <f t="shared" si="150"/>
        <v>1</v>
      </c>
      <c r="BY2418" s="4">
        <f t="shared" si="151"/>
        <v>1</v>
      </c>
    </row>
    <row r="2419" spans="1:77">
      <c r="A2419" s="10">
        <v>2414</v>
      </c>
      <c r="BP2419" s="3"/>
      <c r="BQ2419" s="3"/>
      <c r="BR2419" s="3"/>
      <c r="BS2419" s="3"/>
      <c r="BT2419" s="10">
        <v>2414</v>
      </c>
      <c r="BU2419" s="4">
        <f t="shared" si="148"/>
        <v>0</v>
      </c>
      <c r="BV2419" s="4">
        <f t="shared" si="149"/>
        <v>0</v>
      </c>
      <c r="BW2419" s="10"/>
      <c r="BX2419" s="4">
        <f t="shared" si="150"/>
        <v>1</v>
      </c>
      <c r="BY2419" s="4">
        <f t="shared" si="151"/>
        <v>1</v>
      </c>
    </row>
    <row r="2420" spans="1:77">
      <c r="A2420" s="10">
        <v>2415</v>
      </c>
      <c r="BP2420" s="3"/>
      <c r="BQ2420" s="3"/>
      <c r="BR2420" s="3"/>
      <c r="BS2420" s="3"/>
      <c r="BT2420" s="10">
        <v>2415</v>
      </c>
      <c r="BU2420" s="4">
        <f t="shared" si="148"/>
        <v>0</v>
      </c>
      <c r="BV2420" s="4">
        <f t="shared" si="149"/>
        <v>0</v>
      </c>
      <c r="BW2420" s="10"/>
      <c r="BX2420" s="4">
        <f t="shared" si="150"/>
        <v>1</v>
      </c>
      <c r="BY2420" s="4">
        <f t="shared" si="151"/>
        <v>1</v>
      </c>
    </row>
    <row r="2421" spans="1:77">
      <c r="A2421" s="10">
        <v>2416</v>
      </c>
      <c r="BP2421" s="3"/>
      <c r="BQ2421" s="3"/>
      <c r="BR2421" s="3"/>
      <c r="BS2421" s="3"/>
      <c r="BT2421" s="10">
        <v>2416</v>
      </c>
      <c r="BU2421" s="4">
        <f t="shared" si="148"/>
        <v>0</v>
      </c>
      <c r="BV2421" s="4">
        <f t="shared" si="149"/>
        <v>0</v>
      </c>
      <c r="BW2421" s="10"/>
      <c r="BX2421" s="4">
        <f t="shared" si="150"/>
        <v>1</v>
      </c>
      <c r="BY2421" s="4">
        <f t="shared" si="151"/>
        <v>1</v>
      </c>
    </row>
    <row r="2422" spans="1:77">
      <c r="A2422" s="10">
        <v>2417</v>
      </c>
      <c r="BP2422" s="3"/>
      <c r="BQ2422" s="3"/>
      <c r="BR2422" s="3"/>
      <c r="BS2422" s="3"/>
      <c r="BT2422" s="10">
        <v>2417</v>
      </c>
      <c r="BU2422" s="4">
        <f t="shared" si="148"/>
        <v>0</v>
      </c>
      <c r="BV2422" s="4">
        <f t="shared" si="149"/>
        <v>0</v>
      </c>
      <c r="BW2422" s="10"/>
      <c r="BX2422" s="4">
        <f t="shared" si="150"/>
        <v>1</v>
      </c>
      <c r="BY2422" s="4">
        <f t="shared" si="151"/>
        <v>1</v>
      </c>
    </row>
    <row r="2423" spans="1:77">
      <c r="A2423" s="10">
        <v>2418</v>
      </c>
      <c r="BP2423" s="3"/>
      <c r="BQ2423" s="3"/>
      <c r="BR2423" s="3"/>
      <c r="BS2423" s="3"/>
      <c r="BT2423" s="10">
        <v>2418</v>
      </c>
      <c r="BU2423" s="4">
        <f t="shared" si="148"/>
        <v>0</v>
      </c>
      <c r="BV2423" s="4">
        <f t="shared" si="149"/>
        <v>0</v>
      </c>
      <c r="BW2423" s="10"/>
      <c r="BX2423" s="4">
        <f t="shared" si="150"/>
        <v>1</v>
      </c>
      <c r="BY2423" s="4">
        <f t="shared" si="151"/>
        <v>1</v>
      </c>
    </row>
    <row r="2424" spans="1:77">
      <c r="A2424" s="10">
        <v>2419</v>
      </c>
      <c r="BP2424" s="3"/>
      <c r="BQ2424" s="3"/>
      <c r="BR2424" s="3"/>
      <c r="BS2424" s="3"/>
      <c r="BT2424" s="10">
        <v>2419</v>
      </c>
      <c r="BU2424" s="4">
        <f t="shared" si="148"/>
        <v>0</v>
      </c>
      <c r="BV2424" s="4">
        <f t="shared" si="149"/>
        <v>0</v>
      </c>
      <c r="BW2424" s="10"/>
      <c r="BX2424" s="4">
        <f t="shared" si="150"/>
        <v>1</v>
      </c>
      <c r="BY2424" s="4">
        <f t="shared" si="151"/>
        <v>1</v>
      </c>
    </row>
    <row r="2425" spans="1:77">
      <c r="A2425" s="10">
        <v>2420</v>
      </c>
      <c r="BP2425" s="3"/>
      <c r="BQ2425" s="3"/>
      <c r="BR2425" s="3"/>
      <c r="BS2425" s="3"/>
      <c r="BT2425" s="10">
        <v>2420</v>
      </c>
      <c r="BU2425" s="4">
        <f t="shared" si="148"/>
        <v>0</v>
      </c>
      <c r="BV2425" s="4">
        <f t="shared" si="149"/>
        <v>0</v>
      </c>
      <c r="BW2425" s="10"/>
      <c r="BX2425" s="4">
        <f t="shared" si="150"/>
        <v>1</v>
      </c>
      <c r="BY2425" s="4">
        <f t="shared" si="151"/>
        <v>1</v>
      </c>
    </row>
    <row r="2426" spans="1:77">
      <c r="A2426" s="10">
        <v>2421</v>
      </c>
      <c r="BP2426" s="3"/>
      <c r="BQ2426" s="3"/>
      <c r="BR2426" s="3"/>
      <c r="BS2426" s="3"/>
      <c r="BT2426" s="10">
        <v>2421</v>
      </c>
      <c r="BU2426" s="4">
        <f t="shared" si="148"/>
        <v>0</v>
      </c>
      <c r="BV2426" s="4">
        <f t="shared" si="149"/>
        <v>0</v>
      </c>
      <c r="BW2426" s="10"/>
      <c r="BX2426" s="4">
        <f t="shared" si="150"/>
        <v>1</v>
      </c>
      <c r="BY2426" s="4">
        <f t="shared" si="151"/>
        <v>1</v>
      </c>
    </row>
    <row r="2427" spans="1:77">
      <c r="A2427" s="10">
        <v>2422</v>
      </c>
      <c r="BP2427" s="3"/>
      <c r="BQ2427" s="3"/>
      <c r="BR2427" s="3"/>
      <c r="BS2427" s="3"/>
      <c r="BT2427" s="10">
        <v>2422</v>
      </c>
      <c r="BU2427" s="4">
        <f t="shared" si="148"/>
        <v>0</v>
      </c>
      <c r="BV2427" s="4">
        <f t="shared" si="149"/>
        <v>0</v>
      </c>
      <c r="BW2427" s="10"/>
      <c r="BX2427" s="4">
        <f t="shared" si="150"/>
        <v>1</v>
      </c>
      <c r="BY2427" s="4">
        <f t="shared" si="151"/>
        <v>1</v>
      </c>
    </row>
    <row r="2428" spans="1:77">
      <c r="A2428" s="10">
        <v>2423</v>
      </c>
      <c r="BP2428" s="3"/>
      <c r="BQ2428" s="3"/>
      <c r="BR2428" s="3"/>
      <c r="BS2428" s="3"/>
      <c r="BT2428" s="10">
        <v>2423</v>
      </c>
      <c r="BU2428" s="4">
        <f t="shared" si="148"/>
        <v>0</v>
      </c>
      <c r="BV2428" s="4">
        <f t="shared" si="149"/>
        <v>0</v>
      </c>
      <c r="BW2428" s="10"/>
      <c r="BX2428" s="4">
        <f t="shared" si="150"/>
        <v>1</v>
      </c>
      <c r="BY2428" s="4">
        <f t="shared" si="151"/>
        <v>1</v>
      </c>
    </row>
    <row r="2429" spans="1:77">
      <c r="A2429" s="10">
        <v>2424</v>
      </c>
      <c r="BP2429" s="3"/>
      <c r="BQ2429" s="3"/>
      <c r="BR2429" s="3"/>
      <c r="BS2429" s="3"/>
      <c r="BT2429" s="10">
        <v>2424</v>
      </c>
      <c r="BU2429" s="4">
        <f t="shared" si="148"/>
        <v>0</v>
      </c>
      <c r="BV2429" s="4">
        <f t="shared" si="149"/>
        <v>0</v>
      </c>
      <c r="BW2429" s="10"/>
      <c r="BX2429" s="4">
        <f t="shared" si="150"/>
        <v>1</v>
      </c>
      <c r="BY2429" s="4">
        <f t="shared" si="151"/>
        <v>1</v>
      </c>
    </row>
    <row r="2430" spans="1:77">
      <c r="A2430" s="10">
        <v>2425</v>
      </c>
      <c r="BP2430" s="3"/>
      <c r="BQ2430" s="3"/>
      <c r="BR2430" s="3"/>
      <c r="BS2430" s="3"/>
      <c r="BT2430" s="10">
        <v>2425</v>
      </c>
      <c r="BU2430" s="4">
        <f t="shared" si="148"/>
        <v>0</v>
      </c>
      <c r="BV2430" s="4">
        <f t="shared" si="149"/>
        <v>0</v>
      </c>
      <c r="BW2430" s="10"/>
      <c r="BX2430" s="4">
        <f t="shared" si="150"/>
        <v>1</v>
      </c>
      <c r="BY2430" s="4">
        <f t="shared" si="151"/>
        <v>1</v>
      </c>
    </row>
    <row r="2431" spans="1:77">
      <c r="A2431" s="10">
        <v>2426</v>
      </c>
      <c r="BP2431" s="3"/>
      <c r="BQ2431" s="3"/>
      <c r="BR2431" s="3"/>
      <c r="BS2431" s="3"/>
      <c r="BT2431" s="10">
        <v>2426</v>
      </c>
      <c r="BU2431" s="4">
        <f t="shared" si="148"/>
        <v>0</v>
      </c>
      <c r="BV2431" s="4">
        <f t="shared" si="149"/>
        <v>0</v>
      </c>
      <c r="BW2431" s="10"/>
      <c r="BX2431" s="4">
        <f t="shared" si="150"/>
        <v>1</v>
      </c>
      <c r="BY2431" s="4">
        <f t="shared" si="151"/>
        <v>1</v>
      </c>
    </row>
    <row r="2432" spans="1:77">
      <c r="A2432" s="10">
        <v>2427</v>
      </c>
      <c r="BP2432" s="3"/>
      <c r="BQ2432" s="3"/>
      <c r="BR2432" s="3"/>
      <c r="BS2432" s="3"/>
      <c r="BT2432" s="10">
        <v>2427</v>
      </c>
      <c r="BU2432" s="4">
        <f t="shared" si="148"/>
        <v>0</v>
      </c>
      <c r="BV2432" s="4">
        <f t="shared" si="149"/>
        <v>0</v>
      </c>
      <c r="BW2432" s="10"/>
      <c r="BX2432" s="4">
        <f t="shared" si="150"/>
        <v>1</v>
      </c>
      <c r="BY2432" s="4">
        <f t="shared" si="151"/>
        <v>1</v>
      </c>
    </row>
    <row r="2433" spans="1:77">
      <c r="A2433" s="10">
        <v>2428</v>
      </c>
      <c r="BP2433" s="3"/>
      <c r="BQ2433" s="3"/>
      <c r="BR2433" s="3"/>
      <c r="BS2433" s="3"/>
      <c r="BT2433" s="10">
        <v>2428</v>
      </c>
      <c r="BU2433" s="4">
        <f t="shared" si="148"/>
        <v>0</v>
      </c>
      <c r="BV2433" s="4">
        <f t="shared" si="149"/>
        <v>0</v>
      </c>
      <c r="BW2433" s="10"/>
      <c r="BX2433" s="4">
        <f t="shared" si="150"/>
        <v>1</v>
      </c>
      <c r="BY2433" s="4">
        <f t="shared" si="151"/>
        <v>1</v>
      </c>
    </row>
    <row r="2434" spans="1:77">
      <c r="A2434" s="10">
        <v>2429</v>
      </c>
      <c r="BP2434" s="3"/>
      <c r="BQ2434" s="3"/>
      <c r="BR2434" s="3"/>
      <c r="BS2434" s="3"/>
      <c r="BT2434" s="10">
        <v>2429</v>
      </c>
      <c r="BU2434" s="4">
        <f t="shared" si="148"/>
        <v>0</v>
      </c>
      <c r="BV2434" s="4">
        <f t="shared" si="149"/>
        <v>0</v>
      </c>
      <c r="BW2434" s="10"/>
      <c r="BX2434" s="4">
        <f t="shared" si="150"/>
        <v>1</v>
      </c>
      <c r="BY2434" s="4">
        <f t="shared" si="151"/>
        <v>1</v>
      </c>
    </row>
    <row r="2435" spans="1:77">
      <c r="A2435" s="10">
        <v>2430</v>
      </c>
      <c r="BP2435" s="3"/>
      <c r="BQ2435" s="3"/>
      <c r="BR2435" s="3"/>
      <c r="BS2435" s="3"/>
      <c r="BT2435" s="10">
        <v>2430</v>
      </c>
      <c r="BU2435" s="4">
        <f t="shared" si="148"/>
        <v>0</v>
      </c>
      <c r="BV2435" s="4">
        <f t="shared" si="149"/>
        <v>0</v>
      </c>
      <c r="BW2435" s="10"/>
      <c r="BX2435" s="4">
        <f t="shared" si="150"/>
        <v>1</v>
      </c>
      <c r="BY2435" s="4">
        <f t="shared" si="151"/>
        <v>1</v>
      </c>
    </row>
    <row r="2436" spans="1:77">
      <c r="A2436" s="10">
        <v>2431</v>
      </c>
      <c r="BP2436" s="3"/>
      <c r="BQ2436" s="3"/>
      <c r="BR2436" s="3"/>
      <c r="BS2436" s="3"/>
      <c r="BT2436" s="10">
        <v>2431</v>
      </c>
      <c r="BU2436" s="4">
        <f t="shared" si="148"/>
        <v>0</v>
      </c>
      <c r="BV2436" s="4">
        <f t="shared" si="149"/>
        <v>0</v>
      </c>
      <c r="BW2436" s="10"/>
      <c r="BX2436" s="4">
        <f t="shared" si="150"/>
        <v>1</v>
      </c>
      <c r="BY2436" s="4">
        <f t="shared" si="151"/>
        <v>1</v>
      </c>
    </row>
    <row r="2437" spans="1:77">
      <c r="A2437" s="10">
        <v>2432</v>
      </c>
      <c r="BP2437" s="3"/>
      <c r="BQ2437" s="3"/>
      <c r="BR2437" s="3"/>
      <c r="BS2437" s="3"/>
      <c r="BT2437" s="10">
        <v>2432</v>
      </c>
      <c r="BU2437" s="4">
        <f t="shared" si="148"/>
        <v>0</v>
      </c>
      <c r="BV2437" s="4">
        <f t="shared" si="149"/>
        <v>0</v>
      </c>
      <c r="BW2437" s="10"/>
      <c r="BX2437" s="4">
        <f t="shared" si="150"/>
        <v>1</v>
      </c>
      <c r="BY2437" s="4">
        <f t="shared" si="151"/>
        <v>1</v>
      </c>
    </row>
    <row r="2438" spans="1:77">
      <c r="A2438" s="10">
        <v>2433</v>
      </c>
      <c r="BP2438" s="3"/>
      <c r="BQ2438" s="3"/>
      <c r="BR2438" s="3"/>
      <c r="BS2438" s="3"/>
      <c r="BT2438" s="10">
        <v>2433</v>
      </c>
      <c r="BU2438" s="4">
        <f t="shared" si="148"/>
        <v>0</v>
      </c>
      <c r="BV2438" s="4">
        <f t="shared" si="149"/>
        <v>0</v>
      </c>
      <c r="BW2438" s="10"/>
      <c r="BX2438" s="4">
        <f t="shared" si="150"/>
        <v>1</v>
      </c>
      <c r="BY2438" s="4">
        <f t="shared" si="151"/>
        <v>1</v>
      </c>
    </row>
    <row r="2439" spans="1:77">
      <c r="A2439" s="10">
        <v>2434</v>
      </c>
      <c r="BP2439" s="3"/>
      <c r="BQ2439" s="3"/>
      <c r="BR2439" s="3"/>
      <c r="BS2439" s="3"/>
      <c r="BT2439" s="10">
        <v>2434</v>
      </c>
      <c r="BU2439" s="4">
        <f t="shared" ref="BU2439:BU2502" si="152">BP2439*$BV$1-BQ2439</f>
        <v>0</v>
      </c>
      <c r="BV2439" s="4">
        <f t="shared" ref="BV2439:BV2502" si="153">BR2439*$BV$1-BS2439</f>
        <v>0</v>
      </c>
      <c r="BW2439" s="10"/>
      <c r="BX2439" s="4">
        <f t="shared" ref="BX2439:BX2502" si="154">IF(BU2439=MAX($BU2439:$BV2439),1,0)</f>
        <v>1</v>
      </c>
      <c r="BY2439" s="4">
        <f t="shared" ref="BY2439:BY2502" si="155">IF(BV2439=MAX($BU2439:$BV2439),1,0)</f>
        <v>1</v>
      </c>
    </row>
    <row r="2440" spans="1:77">
      <c r="A2440" s="10">
        <v>2435</v>
      </c>
      <c r="BP2440" s="3"/>
      <c r="BQ2440" s="3"/>
      <c r="BR2440" s="3"/>
      <c r="BS2440" s="3"/>
      <c r="BT2440" s="10">
        <v>2435</v>
      </c>
      <c r="BU2440" s="4">
        <f t="shared" si="152"/>
        <v>0</v>
      </c>
      <c r="BV2440" s="4">
        <f t="shared" si="153"/>
        <v>0</v>
      </c>
      <c r="BW2440" s="10"/>
      <c r="BX2440" s="4">
        <f t="shared" si="154"/>
        <v>1</v>
      </c>
      <c r="BY2440" s="4">
        <f t="shared" si="155"/>
        <v>1</v>
      </c>
    </row>
    <row r="2441" spans="1:77">
      <c r="A2441" s="10">
        <v>2436</v>
      </c>
      <c r="BP2441" s="3"/>
      <c r="BQ2441" s="3"/>
      <c r="BR2441" s="3"/>
      <c r="BS2441" s="3"/>
      <c r="BT2441" s="10">
        <v>2436</v>
      </c>
      <c r="BU2441" s="4">
        <f t="shared" si="152"/>
        <v>0</v>
      </c>
      <c r="BV2441" s="4">
        <f t="shared" si="153"/>
        <v>0</v>
      </c>
      <c r="BW2441" s="10"/>
      <c r="BX2441" s="4">
        <f t="shared" si="154"/>
        <v>1</v>
      </c>
      <c r="BY2441" s="4">
        <f t="shared" si="155"/>
        <v>1</v>
      </c>
    </row>
    <row r="2442" spans="1:77">
      <c r="A2442" s="10">
        <v>2437</v>
      </c>
      <c r="BP2442" s="3"/>
      <c r="BQ2442" s="3"/>
      <c r="BR2442" s="3"/>
      <c r="BS2442" s="3"/>
      <c r="BT2442" s="10">
        <v>2437</v>
      </c>
      <c r="BU2442" s="4">
        <f t="shared" si="152"/>
        <v>0</v>
      </c>
      <c r="BV2442" s="4">
        <f t="shared" si="153"/>
        <v>0</v>
      </c>
      <c r="BW2442" s="10"/>
      <c r="BX2442" s="4">
        <f t="shared" si="154"/>
        <v>1</v>
      </c>
      <c r="BY2442" s="4">
        <f t="shared" si="155"/>
        <v>1</v>
      </c>
    </row>
    <row r="2443" spans="1:77">
      <c r="A2443" s="10">
        <v>2438</v>
      </c>
      <c r="BP2443" s="3"/>
      <c r="BQ2443" s="3"/>
      <c r="BR2443" s="3"/>
      <c r="BS2443" s="3"/>
      <c r="BT2443" s="10">
        <v>2438</v>
      </c>
      <c r="BU2443" s="4">
        <f t="shared" si="152"/>
        <v>0</v>
      </c>
      <c r="BV2443" s="4">
        <f t="shared" si="153"/>
        <v>0</v>
      </c>
      <c r="BW2443" s="10"/>
      <c r="BX2443" s="4">
        <f t="shared" si="154"/>
        <v>1</v>
      </c>
      <c r="BY2443" s="4">
        <f t="shared" si="155"/>
        <v>1</v>
      </c>
    </row>
    <row r="2444" spans="1:77">
      <c r="A2444" s="10">
        <v>2439</v>
      </c>
      <c r="BP2444" s="3"/>
      <c r="BQ2444" s="3"/>
      <c r="BR2444" s="3"/>
      <c r="BS2444" s="3"/>
      <c r="BT2444" s="10">
        <v>2439</v>
      </c>
      <c r="BU2444" s="4">
        <f t="shared" si="152"/>
        <v>0</v>
      </c>
      <c r="BV2444" s="4">
        <f t="shared" si="153"/>
        <v>0</v>
      </c>
      <c r="BW2444" s="10"/>
      <c r="BX2444" s="4">
        <f t="shared" si="154"/>
        <v>1</v>
      </c>
      <c r="BY2444" s="4">
        <f t="shared" si="155"/>
        <v>1</v>
      </c>
    </row>
    <row r="2445" spans="1:77">
      <c r="A2445" s="10">
        <v>2440</v>
      </c>
      <c r="BP2445" s="3"/>
      <c r="BQ2445" s="3"/>
      <c r="BR2445" s="3"/>
      <c r="BS2445" s="3"/>
      <c r="BT2445" s="10">
        <v>2440</v>
      </c>
      <c r="BU2445" s="4">
        <f t="shared" si="152"/>
        <v>0</v>
      </c>
      <c r="BV2445" s="4">
        <f t="shared" si="153"/>
        <v>0</v>
      </c>
      <c r="BW2445" s="10"/>
      <c r="BX2445" s="4">
        <f t="shared" si="154"/>
        <v>1</v>
      </c>
      <c r="BY2445" s="4">
        <f t="shared" si="155"/>
        <v>1</v>
      </c>
    </row>
    <row r="2446" spans="1:77">
      <c r="A2446" s="10">
        <v>2441</v>
      </c>
      <c r="BP2446" s="3"/>
      <c r="BQ2446" s="3"/>
      <c r="BR2446" s="3"/>
      <c r="BS2446" s="3"/>
      <c r="BT2446" s="10">
        <v>2441</v>
      </c>
      <c r="BU2446" s="4">
        <f t="shared" si="152"/>
        <v>0</v>
      </c>
      <c r="BV2446" s="4">
        <f t="shared" si="153"/>
        <v>0</v>
      </c>
      <c r="BW2446" s="10"/>
      <c r="BX2446" s="4">
        <f t="shared" si="154"/>
        <v>1</v>
      </c>
      <c r="BY2446" s="4">
        <f t="shared" si="155"/>
        <v>1</v>
      </c>
    </row>
    <row r="2447" spans="1:77">
      <c r="A2447" s="10">
        <v>2442</v>
      </c>
      <c r="BP2447" s="3"/>
      <c r="BQ2447" s="3"/>
      <c r="BR2447" s="3"/>
      <c r="BS2447" s="3"/>
      <c r="BT2447" s="10">
        <v>2442</v>
      </c>
      <c r="BU2447" s="4">
        <f t="shared" si="152"/>
        <v>0</v>
      </c>
      <c r="BV2447" s="4">
        <f t="shared" si="153"/>
        <v>0</v>
      </c>
      <c r="BW2447" s="10"/>
      <c r="BX2447" s="4">
        <f t="shared" si="154"/>
        <v>1</v>
      </c>
      <c r="BY2447" s="4">
        <f t="shared" si="155"/>
        <v>1</v>
      </c>
    </row>
    <row r="2448" spans="1:77">
      <c r="A2448" s="10">
        <v>2443</v>
      </c>
      <c r="BP2448" s="3"/>
      <c r="BQ2448" s="3"/>
      <c r="BR2448" s="3"/>
      <c r="BS2448" s="3"/>
      <c r="BT2448" s="10">
        <v>2443</v>
      </c>
      <c r="BU2448" s="4">
        <f t="shared" si="152"/>
        <v>0</v>
      </c>
      <c r="BV2448" s="4">
        <f t="shared" si="153"/>
        <v>0</v>
      </c>
      <c r="BW2448" s="10"/>
      <c r="BX2448" s="4">
        <f t="shared" si="154"/>
        <v>1</v>
      </c>
      <c r="BY2448" s="4">
        <f t="shared" si="155"/>
        <v>1</v>
      </c>
    </row>
    <row r="2449" spans="1:77">
      <c r="A2449" s="10">
        <v>2444</v>
      </c>
      <c r="BP2449" s="3"/>
      <c r="BQ2449" s="3"/>
      <c r="BR2449" s="3"/>
      <c r="BS2449" s="3"/>
      <c r="BT2449" s="10">
        <v>2444</v>
      </c>
      <c r="BU2449" s="4">
        <f t="shared" si="152"/>
        <v>0</v>
      </c>
      <c r="BV2449" s="4">
        <f t="shared" si="153"/>
        <v>0</v>
      </c>
      <c r="BW2449" s="10"/>
      <c r="BX2449" s="4">
        <f t="shared" si="154"/>
        <v>1</v>
      </c>
      <c r="BY2449" s="4">
        <f t="shared" si="155"/>
        <v>1</v>
      </c>
    </row>
    <row r="2450" spans="1:77">
      <c r="A2450" s="10">
        <v>2445</v>
      </c>
      <c r="BP2450" s="3"/>
      <c r="BQ2450" s="3"/>
      <c r="BR2450" s="3"/>
      <c r="BS2450" s="3"/>
      <c r="BT2450" s="10">
        <v>2445</v>
      </c>
      <c r="BU2450" s="4">
        <f t="shared" si="152"/>
        <v>0</v>
      </c>
      <c r="BV2450" s="4">
        <f t="shared" si="153"/>
        <v>0</v>
      </c>
      <c r="BW2450" s="10"/>
      <c r="BX2450" s="4">
        <f t="shared" si="154"/>
        <v>1</v>
      </c>
      <c r="BY2450" s="4">
        <f t="shared" si="155"/>
        <v>1</v>
      </c>
    </row>
    <row r="2451" spans="1:77">
      <c r="A2451" s="10">
        <v>2446</v>
      </c>
      <c r="BP2451" s="3"/>
      <c r="BQ2451" s="3"/>
      <c r="BR2451" s="3"/>
      <c r="BS2451" s="3"/>
      <c r="BT2451" s="10">
        <v>2446</v>
      </c>
      <c r="BU2451" s="4">
        <f t="shared" si="152"/>
        <v>0</v>
      </c>
      <c r="BV2451" s="4">
        <f t="shared" si="153"/>
        <v>0</v>
      </c>
      <c r="BW2451" s="10"/>
      <c r="BX2451" s="4">
        <f t="shared" si="154"/>
        <v>1</v>
      </c>
      <c r="BY2451" s="4">
        <f t="shared" si="155"/>
        <v>1</v>
      </c>
    </row>
    <row r="2452" spans="1:77">
      <c r="A2452" s="10">
        <v>2447</v>
      </c>
      <c r="BP2452" s="3"/>
      <c r="BQ2452" s="3"/>
      <c r="BR2452" s="3"/>
      <c r="BS2452" s="3"/>
      <c r="BT2452" s="10">
        <v>2447</v>
      </c>
      <c r="BU2452" s="4">
        <f t="shared" si="152"/>
        <v>0</v>
      </c>
      <c r="BV2452" s="4">
        <f t="shared" si="153"/>
        <v>0</v>
      </c>
      <c r="BW2452" s="10"/>
      <c r="BX2452" s="4">
        <f t="shared" si="154"/>
        <v>1</v>
      </c>
      <c r="BY2452" s="4">
        <f t="shared" si="155"/>
        <v>1</v>
      </c>
    </row>
    <row r="2453" spans="1:77">
      <c r="A2453" s="10">
        <v>2448</v>
      </c>
      <c r="BP2453" s="3"/>
      <c r="BQ2453" s="3"/>
      <c r="BR2453" s="3"/>
      <c r="BS2453" s="3"/>
      <c r="BT2453" s="10">
        <v>2448</v>
      </c>
      <c r="BU2453" s="4">
        <f t="shared" si="152"/>
        <v>0</v>
      </c>
      <c r="BV2453" s="4">
        <f t="shared" si="153"/>
        <v>0</v>
      </c>
      <c r="BW2453" s="10"/>
      <c r="BX2453" s="4">
        <f t="shared" si="154"/>
        <v>1</v>
      </c>
      <c r="BY2453" s="4">
        <f t="shared" si="155"/>
        <v>1</v>
      </c>
    </row>
    <row r="2454" spans="1:77">
      <c r="A2454" s="10">
        <v>2449</v>
      </c>
      <c r="BP2454" s="3"/>
      <c r="BQ2454" s="3"/>
      <c r="BR2454" s="3"/>
      <c r="BS2454" s="3"/>
      <c r="BT2454" s="10">
        <v>2449</v>
      </c>
      <c r="BU2454" s="4">
        <f t="shared" si="152"/>
        <v>0</v>
      </c>
      <c r="BV2454" s="4">
        <f t="shared" si="153"/>
        <v>0</v>
      </c>
      <c r="BW2454" s="10"/>
      <c r="BX2454" s="4">
        <f t="shared" si="154"/>
        <v>1</v>
      </c>
      <c r="BY2454" s="4">
        <f t="shared" si="155"/>
        <v>1</v>
      </c>
    </row>
    <row r="2455" spans="1:77">
      <c r="A2455" s="10">
        <v>2450</v>
      </c>
      <c r="BP2455" s="3"/>
      <c r="BQ2455" s="3"/>
      <c r="BR2455" s="3"/>
      <c r="BS2455" s="3"/>
      <c r="BT2455" s="10">
        <v>2450</v>
      </c>
      <c r="BU2455" s="4">
        <f t="shared" si="152"/>
        <v>0</v>
      </c>
      <c r="BV2455" s="4">
        <f t="shared" si="153"/>
        <v>0</v>
      </c>
      <c r="BW2455" s="10"/>
      <c r="BX2455" s="4">
        <f t="shared" si="154"/>
        <v>1</v>
      </c>
      <c r="BY2455" s="4">
        <f t="shared" si="155"/>
        <v>1</v>
      </c>
    </row>
    <row r="2456" spans="1:77">
      <c r="A2456" s="10">
        <v>2451</v>
      </c>
      <c r="BP2456" s="3"/>
      <c r="BQ2456" s="3"/>
      <c r="BR2456" s="3"/>
      <c r="BS2456" s="3"/>
      <c r="BT2456" s="10">
        <v>2451</v>
      </c>
      <c r="BU2456" s="4">
        <f t="shared" si="152"/>
        <v>0</v>
      </c>
      <c r="BV2456" s="4">
        <f t="shared" si="153"/>
        <v>0</v>
      </c>
      <c r="BW2456" s="10"/>
      <c r="BX2456" s="4">
        <f t="shared" si="154"/>
        <v>1</v>
      </c>
      <c r="BY2456" s="4">
        <f t="shared" si="155"/>
        <v>1</v>
      </c>
    </row>
    <row r="2457" spans="1:77">
      <c r="A2457" s="10">
        <v>2452</v>
      </c>
      <c r="BP2457" s="3"/>
      <c r="BQ2457" s="3"/>
      <c r="BR2457" s="3"/>
      <c r="BS2457" s="3"/>
      <c r="BT2457" s="10">
        <v>2452</v>
      </c>
      <c r="BU2457" s="4">
        <f t="shared" si="152"/>
        <v>0</v>
      </c>
      <c r="BV2457" s="4">
        <f t="shared" si="153"/>
        <v>0</v>
      </c>
      <c r="BW2457" s="10"/>
      <c r="BX2457" s="4">
        <f t="shared" si="154"/>
        <v>1</v>
      </c>
      <c r="BY2457" s="4">
        <f t="shared" si="155"/>
        <v>1</v>
      </c>
    </row>
    <row r="2458" spans="1:77">
      <c r="A2458" s="10">
        <v>2453</v>
      </c>
      <c r="BP2458" s="3"/>
      <c r="BQ2458" s="3"/>
      <c r="BR2458" s="3"/>
      <c r="BS2458" s="3"/>
      <c r="BT2458" s="10">
        <v>2453</v>
      </c>
      <c r="BU2458" s="4">
        <f t="shared" si="152"/>
        <v>0</v>
      </c>
      <c r="BV2458" s="4">
        <f t="shared" si="153"/>
        <v>0</v>
      </c>
      <c r="BW2458" s="10"/>
      <c r="BX2458" s="4">
        <f t="shared" si="154"/>
        <v>1</v>
      </c>
      <c r="BY2458" s="4">
        <f t="shared" si="155"/>
        <v>1</v>
      </c>
    </row>
    <row r="2459" spans="1:77">
      <c r="A2459" s="10">
        <v>2454</v>
      </c>
      <c r="BP2459" s="3"/>
      <c r="BQ2459" s="3"/>
      <c r="BR2459" s="3"/>
      <c r="BS2459" s="3"/>
      <c r="BT2459" s="10">
        <v>2454</v>
      </c>
      <c r="BU2459" s="4">
        <f t="shared" si="152"/>
        <v>0</v>
      </c>
      <c r="BV2459" s="4">
        <f t="shared" si="153"/>
        <v>0</v>
      </c>
      <c r="BW2459" s="10"/>
      <c r="BX2459" s="4">
        <f t="shared" si="154"/>
        <v>1</v>
      </c>
      <c r="BY2459" s="4">
        <f t="shared" si="155"/>
        <v>1</v>
      </c>
    </row>
    <row r="2460" spans="1:77">
      <c r="A2460" s="10">
        <v>2455</v>
      </c>
      <c r="BP2460" s="3"/>
      <c r="BQ2460" s="3"/>
      <c r="BR2460" s="3"/>
      <c r="BS2460" s="3"/>
      <c r="BT2460" s="10">
        <v>2455</v>
      </c>
      <c r="BU2460" s="4">
        <f t="shared" si="152"/>
        <v>0</v>
      </c>
      <c r="BV2460" s="4">
        <f t="shared" si="153"/>
        <v>0</v>
      </c>
      <c r="BW2460" s="10"/>
      <c r="BX2460" s="4">
        <f t="shared" si="154"/>
        <v>1</v>
      </c>
      <c r="BY2460" s="4">
        <f t="shared" si="155"/>
        <v>1</v>
      </c>
    </row>
    <row r="2461" spans="1:77">
      <c r="A2461" s="10">
        <v>2456</v>
      </c>
      <c r="BP2461" s="3"/>
      <c r="BQ2461" s="3"/>
      <c r="BR2461" s="3"/>
      <c r="BS2461" s="3"/>
      <c r="BT2461" s="10">
        <v>2456</v>
      </c>
      <c r="BU2461" s="4">
        <f t="shared" si="152"/>
        <v>0</v>
      </c>
      <c r="BV2461" s="4">
        <f t="shared" si="153"/>
        <v>0</v>
      </c>
      <c r="BW2461" s="10"/>
      <c r="BX2461" s="4">
        <f t="shared" si="154"/>
        <v>1</v>
      </c>
      <c r="BY2461" s="4">
        <f t="shared" si="155"/>
        <v>1</v>
      </c>
    </row>
    <row r="2462" spans="1:77">
      <c r="A2462" s="10">
        <v>2457</v>
      </c>
      <c r="BP2462" s="3"/>
      <c r="BQ2462" s="3"/>
      <c r="BR2462" s="3"/>
      <c r="BS2462" s="3"/>
      <c r="BT2462" s="10">
        <v>2457</v>
      </c>
      <c r="BU2462" s="4">
        <f t="shared" si="152"/>
        <v>0</v>
      </c>
      <c r="BV2462" s="4">
        <f t="shared" si="153"/>
        <v>0</v>
      </c>
      <c r="BW2462" s="10"/>
      <c r="BX2462" s="4">
        <f t="shared" si="154"/>
        <v>1</v>
      </c>
      <c r="BY2462" s="4">
        <f t="shared" si="155"/>
        <v>1</v>
      </c>
    </row>
    <row r="2463" spans="1:77">
      <c r="A2463" s="10">
        <v>2458</v>
      </c>
      <c r="BP2463" s="3"/>
      <c r="BQ2463" s="3"/>
      <c r="BR2463" s="3"/>
      <c r="BS2463" s="3"/>
      <c r="BT2463" s="10">
        <v>2458</v>
      </c>
      <c r="BU2463" s="4">
        <f t="shared" si="152"/>
        <v>0</v>
      </c>
      <c r="BV2463" s="4">
        <f t="shared" si="153"/>
        <v>0</v>
      </c>
      <c r="BW2463" s="10"/>
      <c r="BX2463" s="4">
        <f t="shared" si="154"/>
        <v>1</v>
      </c>
      <c r="BY2463" s="4">
        <f t="shared" si="155"/>
        <v>1</v>
      </c>
    </row>
    <row r="2464" spans="1:77">
      <c r="A2464" s="10">
        <v>2459</v>
      </c>
      <c r="BP2464" s="3"/>
      <c r="BQ2464" s="3"/>
      <c r="BR2464" s="3"/>
      <c r="BS2464" s="3"/>
      <c r="BT2464" s="10">
        <v>2459</v>
      </c>
      <c r="BU2464" s="4">
        <f t="shared" si="152"/>
        <v>0</v>
      </c>
      <c r="BV2464" s="4">
        <f t="shared" si="153"/>
        <v>0</v>
      </c>
      <c r="BW2464" s="10"/>
      <c r="BX2464" s="4">
        <f t="shared" si="154"/>
        <v>1</v>
      </c>
      <c r="BY2464" s="4">
        <f t="shared" si="155"/>
        <v>1</v>
      </c>
    </row>
    <row r="2465" spans="1:77">
      <c r="A2465" s="10">
        <v>2460</v>
      </c>
      <c r="BP2465" s="3"/>
      <c r="BQ2465" s="3"/>
      <c r="BR2465" s="3"/>
      <c r="BS2465" s="3"/>
      <c r="BT2465" s="10">
        <v>2460</v>
      </c>
      <c r="BU2465" s="4">
        <f t="shared" si="152"/>
        <v>0</v>
      </c>
      <c r="BV2465" s="4">
        <f t="shared" si="153"/>
        <v>0</v>
      </c>
      <c r="BW2465" s="10"/>
      <c r="BX2465" s="4">
        <f t="shared" si="154"/>
        <v>1</v>
      </c>
      <c r="BY2465" s="4">
        <f t="shared" si="155"/>
        <v>1</v>
      </c>
    </row>
    <row r="2466" spans="1:77">
      <c r="A2466" s="10">
        <v>2461</v>
      </c>
      <c r="BP2466" s="3"/>
      <c r="BQ2466" s="3"/>
      <c r="BR2466" s="3"/>
      <c r="BS2466" s="3"/>
      <c r="BT2466" s="10">
        <v>2461</v>
      </c>
      <c r="BU2466" s="4">
        <f t="shared" si="152"/>
        <v>0</v>
      </c>
      <c r="BV2466" s="4">
        <f t="shared" si="153"/>
        <v>0</v>
      </c>
      <c r="BW2466" s="10"/>
      <c r="BX2466" s="4">
        <f t="shared" si="154"/>
        <v>1</v>
      </c>
      <c r="BY2466" s="4">
        <f t="shared" si="155"/>
        <v>1</v>
      </c>
    </row>
    <row r="2467" spans="1:77">
      <c r="A2467" s="10">
        <v>2462</v>
      </c>
      <c r="BP2467" s="3"/>
      <c r="BQ2467" s="3"/>
      <c r="BR2467" s="3"/>
      <c r="BS2467" s="3"/>
      <c r="BT2467" s="10">
        <v>2462</v>
      </c>
      <c r="BU2467" s="4">
        <f t="shared" si="152"/>
        <v>0</v>
      </c>
      <c r="BV2467" s="4">
        <f t="shared" si="153"/>
        <v>0</v>
      </c>
      <c r="BW2467" s="10"/>
      <c r="BX2467" s="4">
        <f t="shared" si="154"/>
        <v>1</v>
      </c>
      <c r="BY2467" s="4">
        <f t="shared" si="155"/>
        <v>1</v>
      </c>
    </row>
    <row r="2468" spans="1:77">
      <c r="A2468" s="10">
        <v>2463</v>
      </c>
      <c r="BP2468" s="3"/>
      <c r="BQ2468" s="3"/>
      <c r="BR2468" s="3"/>
      <c r="BS2468" s="3"/>
      <c r="BT2468" s="10">
        <v>2463</v>
      </c>
      <c r="BU2468" s="4">
        <f t="shared" si="152"/>
        <v>0</v>
      </c>
      <c r="BV2468" s="4">
        <f t="shared" si="153"/>
        <v>0</v>
      </c>
      <c r="BW2468" s="10"/>
      <c r="BX2468" s="4">
        <f t="shared" si="154"/>
        <v>1</v>
      </c>
      <c r="BY2468" s="4">
        <f t="shared" si="155"/>
        <v>1</v>
      </c>
    </row>
    <row r="2469" spans="1:77">
      <c r="A2469" s="10">
        <v>2464</v>
      </c>
      <c r="BP2469" s="3"/>
      <c r="BQ2469" s="3"/>
      <c r="BR2469" s="3"/>
      <c r="BS2469" s="3"/>
      <c r="BT2469" s="10">
        <v>2464</v>
      </c>
      <c r="BU2469" s="4">
        <f t="shared" si="152"/>
        <v>0</v>
      </c>
      <c r="BV2469" s="4">
        <f t="shared" si="153"/>
        <v>0</v>
      </c>
      <c r="BW2469" s="10"/>
      <c r="BX2469" s="4">
        <f t="shared" si="154"/>
        <v>1</v>
      </c>
      <c r="BY2469" s="4">
        <f t="shared" si="155"/>
        <v>1</v>
      </c>
    </row>
    <row r="2470" spans="1:77">
      <c r="A2470" s="10">
        <v>2465</v>
      </c>
      <c r="BP2470" s="3"/>
      <c r="BQ2470" s="3"/>
      <c r="BR2470" s="3"/>
      <c r="BS2470" s="3"/>
      <c r="BT2470" s="10">
        <v>2465</v>
      </c>
      <c r="BU2470" s="4">
        <f t="shared" si="152"/>
        <v>0</v>
      </c>
      <c r="BV2470" s="4">
        <f t="shared" si="153"/>
        <v>0</v>
      </c>
      <c r="BW2470" s="10"/>
      <c r="BX2470" s="4">
        <f t="shared" si="154"/>
        <v>1</v>
      </c>
      <c r="BY2470" s="4">
        <f t="shared" si="155"/>
        <v>1</v>
      </c>
    </row>
    <row r="2471" spans="1:77">
      <c r="A2471" s="10">
        <v>2466</v>
      </c>
      <c r="BP2471" s="3"/>
      <c r="BQ2471" s="3"/>
      <c r="BR2471" s="3"/>
      <c r="BS2471" s="3"/>
      <c r="BT2471" s="10">
        <v>2466</v>
      </c>
      <c r="BU2471" s="4">
        <f t="shared" si="152"/>
        <v>0</v>
      </c>
      <c r="BV2471" s="4">
        <f t="shared" si="153"/>
        <v>0</v>
      </c>
      <c r="BW2471" s="10"/>
      <c r="BX2471" s="4">
        <f t="shared" si="154"/>
        <v>1</v>
      </c>
      <c r="BY2471" s="4">
        <f t="shared" si="155"/>
        <v>1</v>
      </c>
    </row>
    <row r="2472" spans="1:77">
      <c r="A2472" s="10">
        <v>2467</v>
      </c>
      <c r="BP2472" s="3"/>
      <c r="BQ2472" s="3"/>
      <c r="BR2472" s="3"/>
      <c r="BS2472" s="3"/>
      <c r="BT2472" s="10">
        <v>2467</v>
      </c>
      <c r="BU2472" s="4">
        <f t="shared" si="152"/>
        <v>0</v>
      </c>
      <c r="BV2472" s="4">
        <f t="shared" si="153"/>
        <v>0</v>
      </c>
      <c r="BW2472" s="10"/>
      <c r="BX2472" s="4">
        <f t="shared" si="154"/>
        <v>1</v>
      </c>
      <c r="BY2472" s="4">
        <f t="shared" si="155"/>
        <v>1</v>
      </c>
    </row>
    <row r="2473" spans="1:77">
      <c r="A2473" s="10">
        <v>2468</v>
      </c>
      <c r="BP2473" s="3"/>
      <c r="BQ2473" s="3"/>
      <c r="BR2473" s="3"/>
      <c r="BS2473" s="3"/>
      <c r="BT2473" s="10">
        <v>2468</v>
      </c>
      <c r="BU2473" s="4">
        <f t="shared" si="152"/>
        <v>0</v>
      </c>
      <c r="BV2473" s="4">
        <f t="shared" si="153"/>
        <v>0</v>
      </c>
      <c r="BW2473" s="10"/>
      <c r="BX2473" s="4">
        <f t="shared" si="154"/>
        <v>1</v>
      </c>
      <c r="BY2473" s="4">
        <f t="shared" si="155"/>
        <v>1</v>
      </c>
    </row>
    <row r="2474" spans="1:77">
      <c r="A2474" s="10">
        <v>2469</v>
      </c>
      <c r="BP2474" s="3"/>
      <c r="BQ2474" s="3"/>
      <c r="BR2474" s="3"/>
      <c r="BS2474" s="3"/>
      <c r="BT2474" s="10">
        <v>2469</v>
      </c>
      <c r="BU2474" s="4">
        <f t="shared" si="152"/>
        <v>0</v>
      </c>
      <c r="BV2474" s="4">
        <f t="shared" si="153"/>
        <v>0</v>
      </c>
      <c r="BW2474" s="10"/>
      <c r="BX2474" s="4">
        <f t="shared" si="154"/>
        <v>1</v>
      </c>
      <c r="BY2474" s="4">
        <f t="shared" si="155"/>
        <v>1</v>
      </c>
    </row>
    <row r="2475" spans="1:77">
      <c r="A2475" s="10">
        <v>2470</v>
      </c>
      <c r="BP2475" s="3"/>
      <c r="BQ2475" s="3"/>
      <c r="BR2475" s="3"/>
      <c r="BS2475" s="3"/>
      <c r="BT2475" s="10">
        <v>2470</v>
      </c>
      <c r="BU2475" s="4">
        <f t="shared" si="152"/>
        <v>0</v>
      </c>
      <c r="BV2475" s="4">
        <f t="shared" si="153"/>
        <v>0</v>
      </c>
      <c r="BW2475" s="10"/>
      <c r="BX2475" s="4">
        <f t="shared" si="154"/>
        <v>1</v>
      </c>
      <c r="BY2475" s="4">
        <f t="shared" si="155"/>
        <v>1</v>
      </c>
    </row>
    <row r="2476" spans="1:77">
      <c r="A2476" s="10">
        <v>2471</v>
      </c>
      <c r="BP2476" s="3"/>
      <c r="BQ2476" s="3"/>
      <c r="BR2476" s="3"/>
      <c r="BS2476" s="3"/>
      <c r="BT2476" s="10">
        <v>2471</v>
      </c>
      <c r="BU2476" s="4">
        <f t="shared" si="152"/>
        <v>0</v>
      </c>
      <c r="BV2476" s="4">
        <f t="shared" si="153"/>
        <v>0</v>
      </c>
      <c r="BW2476" s="10"/>
      <c r="BX2476" s="4">
        <f t="shared" si="154"/>
        <v>1</v>
      </c>
      <c r="BY2476" s="4">
        <f t="shared" si="155"/>
        <v>1</v>
      </c>
    </row>
    <row r="2477" spans="1:77">
      <c r="A2477" s="10">
        <v>2472</v>
      </c>
      <c r="BP2477" s="3"/>
      <c r="BQ2477" s="3"/>
      <c r="BR2477" s="3"/>
      <c r="BS2477" s="3"/>
      <c r="BT2477" s="10">
        <v>2472</v>
      </c>
      <c r="BU2477" s="4">
        <f t="shared" si="152"/>
        <v>0</v>
      </c>
      <c r="BV2477" s="4">
        <f t="shared" si="153"/>
        <v>0</v>
      </c>
      <c r="BW2477" s="10"/>
      <c r="BX2477" s="4">
        <f t="shared" si="154"/>
        <v>1</v>
      </c>
      <c r="BY2477" s="4">
        <f t="shared" si="155"/>
        <v>1</v>
      </c>
    </row>
    <row r="2478" spans="1:77">
      <c r="A2478" s="10">
        <v>2473</v>
      </c>
      <c r="BP2478" s="3"/>
      <c r="BQ2478" s="3"/>
      <c r="BR2478" s="3"/>
      <c r="BS2478" s="3"/>
      <c r="BT2478" s="10">
        <v>2473</v>
      </c>
      <c r="BU2478" s="4">
        <f t="shared" si="152"/>
        <v>0</v>
      </c>
      <c r="BV2478" s="4">
        <f t="shared" si="153"/>
        <v>0</v>
      </c>
      <c r="BW2478" s="10"/>
      <c r="BX2478" s="4">
        <f t="shared" si="154"/>
        <v>1</v>
      </c>
      <c r="BY2478" s="4">
        <f t="shared" si="155"/>
        <v>1</v>
      </c>
    </row>
    <row r="2479" spans="1:77">
      <c r="A2479" s="10">
        <v>2474</v>
      </c>
      <c r="BP2479" s="3"/>
      <c r="BQ2479" s="3"/>
      <c r="BR2479" s="3"/>
      <c r="BS2479" s="3"/>
      <c r="BT2479" s="10">
        <v>2474</v>
      </c>
      <c r="BU2479" s="4">
        <f t="shared" si="152"/>
        <v>0</v>
      </c>
      <c r="BV2479" s="4">
        <f t="shared" si="153"/>
        <v>0</v>
      </c>
      <c r="BW2479" s="10"/>
      <c r="BX2479" s="4">
        <f t="shared" si="154"/>
        <v>1</v>
      </c>
      <c r="BY2479" s="4">
        <f t="shared" si="155"/>
        <v>1</v>
      </c>
    </row>
    <row r="2480" spans="1:77">
      <c r="A2480" s="10">
        <v>2475</v>
      </c>
      <c r="BP2480" s="3"/>
      <c r="BQ2480" s="3"/>
      <c r="BR2480" s="3"/>
      <c r="BS2480" s="3"/>
      <c r="BT2480" s="10">
        <v>2475</v>
      </c>
      <c r="BU2480" s="4">
        <f t="shared" si="152"/>
        <v>0</v>
      </c>
      <c r="BV2480" s="4">
        <f t="shared" si="153"/>
        <v>0</v>
      </c>
      <c r="BW2480" s="10"/>
      <c r="BX2480" s="4">
        <f t="shared" si="154"/>
        <v>1</v>
      </c>
      <c r="BY2480" s="4">
        <f t="shared" si="155"/>
        <v>1</v>
      </c>
    </row>
    <row r="2481" spans="1:77">
      <c r="A2481" s="10">
        <v>2476</v>
      </c>
      <c r="BP2481" s="3"/>
      <c r="BQ2481" s="3"/>
      <c r="BR2481" s="3"/>
      <c r="BS2481" s="3"/>
      <c r="BT2481" s="10">
        <v>2476</v>
      </c>
      <c r="BU2481" s="4">
        <f t="shared" si="152"/>
        <v>0</v>
      </c>
      <c r="BV2481" s="4">
        <f t="shared" si="153"/>
        <v>0</v>
      </c>
      <c r="BW2481" s="10"/>
      <c r="BX2481" s="4">
        <f t="shared" si="154"/>
        <v>1</v>
      </c>
      <c r="BY2481" s="4">
        <f t="shared" si="155"/>
        <v>1</v>
      </c>
    </row>
    <row r="2482" spans="1:77">
      <c r="A2482" s="10">
        <v>2477</v>
      </c>
      <c r="BP2482" s="3"/>
      <c r="BQ2482" s="3"/>
      <c r="BR2482" s="3"/>
      <c r="BS2482" s="3"/>
      <c r="BT2482" s="10">
        <v>2477</v>
      </c>
      <c r="BU2482" s="4">
        <f t="shared" si="152"/>
        <v>0</v>
      </c>
      <c r="BV2482" s="4">
        <f t="shared" si="153"/>
        <v>0</v>
      </c>
      <c r="BW2482" s="10"/>
      <c r="BX2482" s="4">
        <f t="shared" si="154"/>
        <v>1</v>
      </c>
      <c r="BY2482" s="4">
        <f t="shared" si="155"/>
        <v>1</v>
      </c>
    </row>
    <row r="2483" spans="1:77">
      <c r="A2483" s="10">
        <v>2478</v>
      </c>
      <c r="BP2483" s="3"/>
      <c r="BQ2483" s="3"/>
      <c r="BR2483" s="3"/>
      <c r="BS2483" s="3"/>
      <c r="BT2483" s="10">
        <v>2478</v>
      </c>
      <c r="BU2483" s="4">
        <f t="shared" si="152"/>
        <v>0</v>
      </c>
      <c r="BV2483" s="4">
        <f t="shared" si="153"/>
        <v>0</v>
      </c>
      <c r="BW2483" s="10"/>
      <c r="BX2483" s="4">
        <f t="shared" si="154"/>
        <v>1</v>
      </c>
      <c r="BY2483" s="4">
        <f t="shared" si="155"/>
        <v>1</v>
      </c>
    </row>
    <row r="2484" spans="1:77">
      <c r="A2484" s="10">
        <v>2479</v>
      </c>
      <c r="BP2484" s="3"/>
      <c r="BQ2484" s="3"/>
      <c r="BR2484" s="3"/>
      <c r="BS2484" s="3"/>
      <c r="BT2484" s="10">
        <v>2479</v>
      </c>
      <c r="BU2484" s="4">
        <f t="shared" si="152"/>
        <v>0</v>
      </c>
      <c r="BV2484" s="4">
        <f t="shared" si="153"/>
        <v>0</v>
      </c>
      <c r="BW2484" s="10"/>
      <c r="BX2484" s="4">
        <f t="shared" si="154"/>
        <v>1</v>
      </c>
      <c r="BY2484" s="4">
        <f t="shared" si="155"/>
        <v>1</v>
      </c>
    </row>
    <row r="2485" spans="1:77">
      <c r="A2485" s="10">
        <v>2480</v>
      </c>
      <c r="BP2485" s="3"/>
      <c r="BQ2485" s="3"/>
      <c r="BR2485" s="3"/>
      <c r="BS2485" s="3"/>
      <c r="BT2485" s="10">
        <v>2480</v>
      </c>
      <c r="BU2485" s="4">
        <f t="shared" si="152"/>
        <v>0</v>
      </c>
      <c r="BV2485" s="4">
        <f t="shared" si="153"/>
        <v>0</v>
      </c>
      <c r="BW2485" s="10"/>
      <c r="BX2485" s="4">
        <f t="shared" si="154"/>
        <v>1</v>
      </c>
      <c r="BY2485" s="4">
        <f t="shared" si="155"/>
        <v>1</v>
      </c>
    </row>
    <row r="2486" spans="1:77">
      <c r="A2486" s="10">
        <v>2481</v>
      </c>
      <c r="BP2486" s="3"/>
      <c r="BQ2486" s="3"/>
      <c r="BR2486" s="3"/>
      <c r="BS2486" s="3"/>
      <c r="BT2486" s="10">
        <v>2481</v>
      </c>
      <c r="BU2486" s="4">
        <f t="shared" si="152"/>
        <v>0</v>
      </c>
      <c r="BV2486" s="4">
        <f t="shared" si="153"/>
        <v>0</v>
      </c>
      <c r="BW2486" s="10"/>
      <c r="BX2486" s="4">
        <f t="shared" si="154"/>
        <v>1</v>
      </c>
      <c r="BY2486" s="4">
        <f t="shared" si="155"/>
        <v>1</v>
      </c>
    </row>
    <row r="2487" spans="1:77">
      <c r="A2487" s="10">
        <v>2482</v>
      </c>
      <c r="BP2487" s="3"/>
      <c r="BQ2487" s="3"/>
      <c r="BR2487" s="3"/>
      <c r="BS2487" s="3"/>
      <c r="BT2487" s="10">
        <v>2482</v>
      </c>
      <c r="BU2487" s="4">
        <f t="shared" si="152"/>
        <v>0</v>
      </c>
      <c r="BV2487" s="4">
        <f t="shared" si="153"/>
        <v>0</v>
      </c>
      <c r="BW2487" s="10"/>
      <c r="BX2487" s="4">
        <f t="shared" si="154"/>
        <v>1</v>
      </c>
      <c r="BY2487" s="4">
        <f t="shared" si="155"/>
        <v>1</v>
      </c>
    </row>
    <row r="2488" spans="1:77">
      <c r="A2488" s="10">
        <v>2483</v>
      </c>
      <c r="BP2488" s="3"/>
      <c r="BQ2488" s="3"/>
      <c r="BR2488" s="3"/>
      <c r="BS2488" s="3"/>
      <c r="BT2488" s="10">
        <v>2483</v>
      </c>
      <c r="BU2488" s="4">
        <f t="shared" si="152"/>
        <v>0</v>
      </c>
      <c r="BV2488" s="4">
        <f t="shared" si="153"/>
        <v>0</v>
      </c>
      <c r="BW2488" s="10"/>
      <c r="BX2488" s="4">
        <f t="shared" si="154"/>
        <v>1</v>
      </c>
      <c r="BY2488" s="4">
        <f t="shared" si="155"/>
        <v>1</v>
      </c>
    </row>
    <row r="2489" spans="1:77">
      <c r="A2489" s="10">
        <v>2484</v>
      </c>
      <c r="BP2489" s="3"/>
      <c r="BQ2489" s="3"/>
      <c r="BR2489" s="3"/>
      <c r="BS2489" s="3"/>
      <c r="BT2489" s="10">
        <v>2484</v>
      </c>
      <c r="BU2489" s="4">
        <f t="shared" si="152"/>
        <v>0</v>
      </c>
      <c r="BV2489" s="4">
        <f t="shared" si="153"/>
        <v>0</v>
      </c>
      <c r="BW2489" s="10"/>
      <c r="BX2489" s="4">
        <f t="shared" si="154"/>
        <v>1</v>
      </c>
      <c r="BY2489" s="4">
        <f t="shared" si="155"/>
        <v>1</v>
      </c>
    </row>
    <row r="2490" spans="1:77">
      <c r="A2490" s="10">
        <v>2485</v>
      </c>
      <c r="BP2490" s="3"/>
      <c r="BQ2490" s="3"/>
      <c r="BR2490" s="3"/>
      <c r="BS2490" s="3"/>
      <c r="BT2490" s="10">
        <v>2485</v>
      </c>
      <c r="BU2490" s="4">
        <f t="shared" si="152"/>
        <v>0</v>
      </c>
      <c r="BV2490" s="4">
        <f t="shared" si="153"/>
        <v>0</v>
      </c>
      <c r="BW2490" s="10"/>
      <c r="BX2490" s="4">
        <f t="shared" si="154"/>
        <v>1</v>
      </c>
      <c r="BY2490" s="4">
        <f t="shared" si="155"/>
        <v>1</v>
      </c>
    </row>
    <row r="2491" spans="1:77">
      <c r="A2491" s="10">
        <v>2486</v>
      </c>
      <c r="BP2491" s="3"/>
      <c r="BQ2491" s="3"/>
      <c r="BR2491" s="3"/>
      <c r="BS2491" s="3"/>
      <c r="BT2491" s="10">
        <v>2486</v>
      </c>
      <c r="BU2491" s="4">
        <f t="shared" si="152"/>
        <v>0</v>
      </c>
      <c r="BV2491" s="4">
        <f t="shared" si="153"/>
        <v>0</v>
      </c>
      <c r="BW2491" s="10"/>
      <c r="BX2491" s="4">
        <f t="shared" si="154"/>
        <v>1</v>
      </c>
      <c r="BY2491" s="4">
        <f t="shared" si="155"/>
        <v>1</v>
      </c>
    </row>
    <row r="2492" spans="1:77">
      <c r="A2492" s="10">
        <v>2487</v>
      </c>
      <c r="BP2492" s="3"/>
      <c r="BQ2492" s="3"/>
      <c r="BR2492" s="3"/>
      <c r="BS2492" s="3"/>
      <c r="BT2492" s="10">
        <v>2487</v>
      </c>
      <c r="BU2492" s="4">
        <f t="shared" si="152"/>
        <v>0</v>
      </c>
      <c r="BV2492" s="4">
        <f t="shared" si="153"/>
        <v>0</v>
      </c>
      <c r="BW2492" s="10"/>
      <c r="BX2492" s="4">
        <f t="shared" si="154"/>
        <v>1</v>
      </c>
      <c r="BY2492" s="4">
        <f t="shared" si="155"/>
        <v>1</v>
      </c>
    </row>
    <row r="2493" spans="1:77">
      <c r="A2493" s="10">
        <v>2488</v>
      </c>
      <c r="BP2493" s="3"/>
      <c r="BQ2493" s="3"/>
      <c r="BR2493" s="3"/>
      <c r="BS2493" s="3"/>
      <c r="BT2493" s="10">
        <v>2488</v>
      </c>
      <c r="BU2493" s="4">
        <f t="shared" si="152"/>
        <v>0</v>
      </c>
      <c r="BV2493" s="4">
        <f t="shared" si="153"/>
        <v>0</v>
      </c>
      <c r="BW2493" s="10"/>
      <c r="BX2493" s="4">
        <f t="shared" si="154"/>
        <v>1</v>
      </c>
      <c r="BY2493" s="4">
        <f t="shared" si="155"/>
        <v>1</v>
      </c>
    </row>
    <row r="2494" spans="1:77">
      <c r="A2494" s="10">
        <v>2489</v>
      </c>
      <c r="BP2494" s="3"/>
      <c r="BQ2494" s="3"/>
      <c r="BR2494" s="3"/>
      <c r="BS2494" s="3"/>
      <c r="BT2494" s="10">
        <v>2489</v>
      </c>
      <c r="BU2494" s="4">
        <f t="shared" si="152"/>
        <v>0</v>
      </c>
      <c r="BV2494" s="4">
        <f t="shared" si="153"/>
        <v>0</v>
      </c>
      <c r="BW2494" s="10"/>
      <c r="BX2494" s="4">
        <f t="shared" si="154"/>
        <v>1</v>
      </c>
      <c r="BY2494" s="4">
        <f t="shared" si="155"/>
        <v>1</v>
      </c>
    </row>
    <row r="2495" spans="1:77">
      <c r="A2495" s="10">
        <v>2490</v>
      </c>
      <c r="BP2495" s="3"/>
      <c r="BQ2495" s="3"/>
      <c r="BR2495" s="3"/>
      <c r="BS2495" s="3"/>
      <c r="BT2495" s="10">
        <v>2490</v>
      </c>
      <c r="BU2495" s="4">
        <f t="shared" si="152"/>
        <v>0</v>
      </c>
      <c r="BV2495" s="4">
        <f t="shared" si="153"/>
        <v>0</v>
      </c>
      <c r="BW2495" s="10"/>
      <c r="BX2495" s="4">
        <f t="shared" si="154"/>
        <v>1</v>
      </c>
      <c r="BY2495" s="4">
        <f t="shared" si="155"/>
        <v>1</v>
      </c>
    </row>
    <row r="2496" spans="1:77">
      <c r="A2496" s="10">
        <v>2491</v>
      </c>
      <c r="BP2496" s="3"/>
      <c r="BQ2496" s="3"/>
      <c r="BR2496" s="3"/>
      <c r="BS2496" s="3"/>
      <c r="BT2496" s="10">
        <v>2491</v>
      </c>
      <c r="BU2496" s="4">
        <f t="shared" si="152"/>
        <v>0</v>
      </c>
      <c r="BV2496" s="4">
        <f t="shared" si="153"/>
        <v>0</v>
      </c>
      <c r="BW2496" s="10"/>
      <c r="BX2496" s="4">
        <f t="shared" si="154"/>
        <v>1</v>
      </c>
      <c r="BY2496" s="4">
        <f t="shared" si="155"/>
        <v>1</v>
      </c>
    </row>
    <row r="2497" spans="1:77">
      <c r="A2497" s="10">
        <v>2492</v>
      </c>
      <c r="BP2497" s="3"/>
      <c r="BQ2497" s="3"/>
      <c r="BR2497" s="3"/>
      <c r="BS2497" s="3"/>
      <c r="BT2497" s="10">
        <v>2492</v>
      </c>
      <c r="BU2497" s="4">
        <f t="shared" si="152"/>
        <v>0</v>
      </c>
      <c r="BV2497" s="4">
        <f t="shared" si="153"/>
        <v>0</v>
      </c>
      <c r="BW2497" s="10"/>
      <c r="BX2497" s="4">
        <f t="shared" si="154"/>
        <v>1</v>
      </c>
      <c r="BY2497" s="4">
        <f t="shared" si="155"/>
        <v>1</v>
      </c>
    </row>
    <row r="2498" spans="1:77">
      <c r="A2498" s="10">
        <v>2493</v>
      </c>
      <c r="BP2498" s="3"/>
      <c r="BQ2498" s="3"/>
      <c r="BR2498" s="3"/>
      <c r="BS2498" s="3"/>
      <c r="BT2498" s="10">
        <v>2493</v>
      </c>
      <c r="BU2498" s="4">
        <f t="shared" si="152"/>
        <v>0</v>
      </c>
      <c r="BV2498" s="4">
        <f t="shared" si="153"/>
        <v>0</v>
      </c>
      <c r="BW2498" s="10"/>
      <c r="BX2498" s="4">
        <f t="shared" si="154"/>
        <v>1</v>
      </c>
      <c r="BY2498" s="4">
        <f t="shared" si="155"/>
        <v>1</v>
      </c>
    </row>
    <row r="2499" spans="1:77">
      <c r="A2499" s="10">
        <v>2494</v>
      </c>
      <c r="BP2499" s="3"/>
      <c r="BQ2499" s="3"/>
      <c r="BR2499" s="3"/>
      <c r="BS2499" s="3"/>
      <c r="BT2499" s="10">
        <v>2494</v>
      </c>
      <c r="BU2499" s="4">
        <f t="shared" si="152"/>
        <v>0</v>
      </c>
      <c r="BV2499" s="4">
        <f t="shared" si="153"/>
        <v>0</v>
      </c>
      <c r="BW2499" s="10"/>
      <c r="BX2499" s="4">
        <f t="shared" si="154"/>
        <v>1</v>
      </c>
      <c r="BY2499" s="4">
        <f t="shared" si="155"/>
        <v>1</v>
      </c>
    </row>
    <row r="2500" spans="1:77">
      <c r="A2500" s="10">
        <v>2495</v>
      </c>
      <c r="BP2500" s="3"/>
      <c r="BQ2500" s="3"/>
      <c r="BR2500" s="3"/>
      <c r="BS2500" s="3"/>
      <c r="BT2500" s="10">
        <v>2495</v>
      </c>
      <c r="BU2500" s="4">
        <f t="shared" si="152"/>
        <v>0</v>
      </c>
      <c r="BV2500" s="4">
        <f t="shared" si="153"/>
        <v>0</v>
      </c>
      <c r="BW2500" s="10"/>
      <c r="BX2500" s="4">
        <f t="shared" si="154"/>
        <v>1</v>
      </c>
      <c r="BY2500" s="4">
        <f t="shared" si="155"/>
        <v>1</v>
      </c>
    </row>
    <row r="2501" spans="1:77">
      <c r="A2501" s="10">
        <v>2496</v>
      </c>
      <c r="BP2501" s="3"/>
      <c r="BQ2501" s="3"/>
      <c r="BR2501" s="3"/>
      <c r="BS2501" s="3"/>
      <c r="BT2501" s="10">
        <v>2496</v>
      </c>
      <c r="BU2501" s="4">
        <f t="shared" si="152"/>
        <v>0</v>
      </c>
      <c r="BV2501" s="4">
        <f t="shared" si="153"/>
        <v>0</v>
      </c>
      <c r="BW2501" s="10"/>
      <c r="BX2501" s="4">
        <f t="shared" si="154"/>
        <v>1</v>
      </c>
      <c r="BY2501" s="4">
        <f t="shared" si="155"/>
        <v>1</v>
      </c>
    </row>
    <row r="2502" spans="1:77">
      <c r="A2502" s="10">
        <v>2497</v>
      </c>
      <c r="BP2502" s="3"/>
      <c r="BQ2502" s="3"/>
      <c r="BR2502" s="3"/>
      <c r="BS2502" s="3"/>
      <c r="BT2502" s="10">
        <v>2497</v>
      </c>
      <c r="BU2502" s="4">
        <f t="shared" si="152"/>
        <v>0</v>
      </c>
      <c r="BV2502" s="4">
        <f t="shared" si="153"/>
        <v>0</v>
      </c>
      <c r="BW2502" s="10"/>
      <c r="BX2502" s="4">
        <f t="shared" si="154"/>
        <v>1</v>
      </c>
      <c r="BY2502" s="4">
        <f t="shared" si="155"/>
        <v>1</v>
      </c>
    </row>
    <row r="2503" spans="1:77">
      <c r="A2503" s="10">
        <v>2498</v>
      </c>
      <c r="BP2503" s="3"/>
      <c r="BQ2503" s="3"/>
      <c r="BR2503" s="3"/>
      <c r="BS2503" s="3"/>
      <c r="BT2503" s="10">
        <v>2498</v>
      </c>
      <c r="BU2503" s="4">
        <f t="shared" ref="BU2503:BU2566" si="156">BP2503*$BV$1-BQ2503</f>
        <v>0</v>
      </c>
      <c r="BV2503" s="4">
        <f t="shared" ref="BV2503:BV2566" si="157">BR2503*$BV$1-BS2503</f>
        <v>0</v>
      </c>
      <c r="BW2503" s="10"/>
      <c r="BX2503" s="4">
        <f t="shared" ref="BX2503:BX2566" si="158">IF(BU2503=MAX($BU2503:$BV2503),1,0)</f>
        <v>1</v>
      </c>
      <c r="BY2503" s="4">
        <f t="shared" ref="BY2503:BY2566" si="159">IF(BV2503=MAX($BU2503:$BV2503),1,0)</f>
        <v>1</v>
      </c>
    </row>
    <row r="2504" spans="1:77">
      <c r="A2504" s="10">
        <v>2499</v>
      </c>
      <c r="BP2504" s="3"/>
      <c r="BQ2504" s="3"/>
      <c r="BR2504" s="3"/>
      <c r="BS2504" s="3"/>
      <c r="BT2504" s="10">
        <v>2499</v>
      </c>
      <c r="BU2504" s="4">
        <f t="shared" si="156"/>
        <v>0</v>
      </c>
      <c r="BV2504" s="4">
        <f t="shared" si="157"/>
        <v>0</v>
      </c>
      <c r="BW2504" s="10"/>
      <c r="BX2504" s="4">
        <f t="shared" si="158"/>
        <v>1</v>
      </c>
      <c r="BY2504" s="4">
        <f t="shared" si="159"/>
        <v>1</v>
      </c>
    </row>
    <row r="2505" spans="1:77">
      <c r="A2505" s="10">
        <v>2500</v>
      </c>
      <c r="BP2505" s="3"/>
      <c r="BQ2505" s="3"/>
      <c r="BR2505" s="3"/>
      <c r="BS2505" s="3"/>
      <c r="BT2505" s="10">
        <v>2500</v>
      </c>
      <c r="BU2505" s="4">
        <f t="shared" si="156"/>
        <v>0</v>
      </c>
      <c r="BV2505" s="4">
        <f t="shared" si="157"/>
        <v>0</v>
      </c>
      <c r="BW2505" s="10"/>
      <c r="BX2505" s="4">
        <f t="shared" si="158"/>
        <v>1</v>
      </c>
      <c r="BY2505" s="4">
        <f t="shared" si="159"/>
        <v>1</v>
      </c>
    </row>
    <row r="2506" spans="1:77">
      <c r="A2506" s="10">
        <v>2501</v>
      </c>
      <c r="BP2506" s="3"/>
      <c r="BQ2506" s="3"/>
      <c r="BR2506" s="3"/>
      <c r="BS2506" s="3"/>
      <c r="BT2506" s="10">
        <v>2501</v>
      </c>
      <c r="BU2506" s="4">
        <f t="shared" si="156"/>
        <v>0</v>
      </c>
      <c r="BV2506" s="4">
        <f t="shared" si="157"/>
        <v>0</v>
      </c>
      <c r="BW2506" s="10"/>
      <c r="BX2506" s="4">
        <f t="shared" si="158"/>
        <v>1</v>
      </c>
      <c r="BY2506" s="4">
        <f t="shared" si="159"/>
        <v>1</v>
      </c>
    </row>
    <row r="2507" spans="1:77">
      <c r="A2507" s="10">
        <v>2502</v>
      </c>
      <c r="BP2507" s="3"/>
      <c r="BQ2507" s="3"/>
      <c r="BR2507" s="3"/>
      <c r="BS2507" s="3"/>
      <c r="BT2507" s="10">
        <v>2502</v>
      </c>
      <c r="BU2507" s="4">
        <f t="shared" si="156"/>
        <v>0</v>
      </c>
      <c r="BV2507" s="4">
        <f t="shared" si="157"/>
        <v>0</v>
      </c>
      <c r="BW2507" s="10"/>
      <c r="BX2507" s="4">
        <f t="shared" si="158"/>
        <v>1</v>
      </c>
      <c r="BY2507" s="4">
        <f t="shared" si="159"/>
        <v>1</v>
      </c>
    </row>
    <row r="2508" spans="1:77">
      <c r="A2508" s="10">
        <v>2503</v>
      </c>
      <c r="BP2508" s="3"/>
      <c r="BQ2508" s="3"/>
      <c r="BR2508" s="3"/>
      <c r="BS2508" s="3"/>
      <c r="BT2508" s="10">
        <v>2503</v>
      </c>
      <c r="BU2508" s="4">
        <f t="shared" si="156"/>
        <v>0</v>
      </c>
      <c r="BV2508" s="4">
        <f t="shared" si="157"/>
        <v>0</v>
      </c>
      <c r="BW2508" s="10"/>
      <c r="BX2508" s="4">
        <f t="shared" si="158"/>
        <v>1</v>
      </c>
      <c r="BY2508" s="4">
        <f t="shared" si="159"/>
        <v>1</v>
      </c>
    </row>
    <row r="2509" spans="1:77">
      <c r="A2509" s="10">
        <v>2504</v>
      </c>
      <c r="BP2509" s="3"/>
      <c r="BQ2509" s="3"/>
      <c r="BR2509" s="3"/>
      <c r="BS2509" s="3"/>
      <c r="BT2509" s="10">
        <v>2504</v>
      </c>
      <c r="BU2509" s="4">
        <f t="shared" si="156"/>
        <v>0</v>
      </c>
      <c r="BV2509" s="4">
        <f t="shared" si="157"/>
        <v>0</v>
      </c>
      <c r="BW2509" s="10"/>
      <c r="BX2509" s="4">
        <f t="shared" si="158"/>
        <v>1</v>
      </c>
      <c r="BY2509" s="4">
        <f t="shared" si="159"/>
        <v>1</v>
      </c>
    </row>
    <row r="2510" spans="1:77">
      <c r="A2510" s="10">
        <v>2505</v>
      </c>
      <c r="BP2510" s="3"/>
      <c r="BQ2510" s="3"/>
      <c r="BR2510" s="3"/>
      <c r="BS2510" s="3"/>
      <c r="BT2510" s="10">
        <v>2505</v>
      </c>
      <c r="BU2510" s="4">
        <f t="shared" si="156"/>
        <v>0</v>
      </c>
      <c r="BV2510" s="4">
        <f t="shared" si="157"/>
        <v>0</v>
      </c>
      <c r="BW2510" s="10"/>
      <c r="BX2510" s="4">
        <f t="shared" si="158"/>
        <v>1</v>
      </c>
      <c r="BY2510" s="4">
        <f t="shared" si="159"/>
        <v>1</v>
      </c>
    </row>
    <row r="2511" spans="1:77">
      <c r="A2511" s="10">
        <v>2506</v>
      </c>
      <c r="BP2511" s="3"/>
      <c r="BQ2511" s="3"/>
      <c r="BR2511" s="3"/>
      <c r="BS2511" s="3"/>
      <c r="BT2511" s="10">
        <v>2506</v>
      </c>
      <c r="BU2511" s="4">
        <f t="shared" si="156"/>
        <v>0</v>
      </c>
      <c r="BV2511" s="4">
        <f t="shared" si="157"/>
        <v>0</v>
      </c>
      <c r="BW2511" s="10"/>
      <c r="BX2511" s="4">
        <f t="shared" si="158"/>
        <v>1</v>
      </c>
      <c r="BY2511" s="4">
        <f t="shared" si="159"/>
        <v>1</v>
      </c>
    </row>
    <row r="2512" spans="1:77">
      <c r="A2512" s="10">
        <v>2507</v>
      </c>
      <c r="BP2512" s="3"/>
      <c r="BQ2512" s="3"/>
      <c r="BR2512" s="3"/>
      <c r="BS2512" s="3"/>
      <c r="BT2512" s="10">
        <v>2507</v>
      </c>
      <c r="BU2512" s="4">
        <f t="shared" si="156"/>
        <v>0</v>
      </c>
      <c r="BV2512" s="4">
        <f t="shared" si="157"/>
        <v>0</v>
      </c>
      <c r="BW2512" s="10"/>
      <c r="BX2512" s="4">
        <f t="shared" si="158"/>
        <v>1</v>
      </c>
      <c r="BY2512" s="4">
        <f t="shared" si="159"/>
        <v>1</v>
      </c>
    </row>
    <row r="2513" spans="1:77">
      <c r="A2513" s="10">
        <v>2508</v>
      </c>
      <c r="BP2513" s="3"/>
      <c r="BQ2513" s="3"/>
      <c r="BR2513" s="3"/>
      <c r="BS2513" s="3"/>
      <c r="BT2513" s="10">
        <v>2508</v>
      </c>
      <c r="BU2513" s="4">
        <f t="shared" si="156"/>
        <v>0</v>
      </c>
      <c r="BV2513" s="4">
        <f t="shared" si="157"/>
        <v>0</v>
      </c>
      <c r="BW2513" s="10"/>
      <c r="BX2513" s="4">
        <f t="shared" si="158"/>
        <v>1</v>
      </c>
      <c r="BY2513" s="4">
        <f t="shared" si="159"/>
        <v>1</v>
      </c>
    </row>
    <row r="2514" spans="1:77">
      <c r="A2514" s="10">
        <v>2509</v>
      </c>
      <c r="BP2514" s="3"/>
      <c r="BQ2514" s="3"/>
      <c r="BR2514" s="3"/>
      <c r="BS2514" s="3"/>
      <c r="BT2514" s="10">
        <v>2509</v>
      </c>
      <c r="BU2514" s="4">
        <f t="shared" si="156"/>
        <v>0</v>
      </c>
      <c r="BV2514" s="4">
        <f t="shared" si="157"/>
        <v>0</v>
      </c>
      <c r="BW2514" s="10"/>
      <c r="BX2514" s="4">
        <f t="shared" si="158"/>
        <v>1</v>
      </c>
      <c r="BY2514" s="4">
        <f t="shared" si="159"/>
        <v>1</v>
      </c>
    </row>
    <row r="2515" spans="1:77">
      <c r="A2515" s="10">
        <v>2510</v>
      </c>
      <c r="BP2515" s="3"/>
      <c r="BQ2515" s="3"/>
      <c r="BR2515" s="3"/>
      <c r="BS2515" s="3"/>
      <c r="BT2515" s="10">
        <v>2510</v>
      </c>
      <c r="BU2515" s="4">
        <f t="shared" si="156"/>
        <v>0</v>
      </c>
      <c r="BV2515" s="4">
        <f t="shared" si="157"/>
        <v>0</v>
      </c>
      <c r="BW2515" s="10"/>
      <c r="BX2515" s="4">
        <f t="shared" si="158"/>
        <v>1</v>
      </c>
      <c r="BY2515" s="4">
        <f t="shared" si="159"/>
        <v>1</v>
      </c>
    </row>
    <row r="2516" spans="1:77">
      <c r="A2516" s="10">
        <v>2511</v>
      </c>
      <c r="BP2516" s="3"/>
      <c r="BQ2516" s="3"/>
      <c r="BR2516" s="3"/>
      <c r="BS2516" s="3"/>
      <c r="BT2516" s="10">
        <v>2511</v>
      </c>
      <c r="BU2516" s="4">
        <f t="shared" si="156"/>
        <v>0</v>
      </c>
      <c r="BV2516" s="4">
        <f t="shared" si="157"/>
        <v>0</v>
      </c>
      <c r="BW2516" s="10"/>
      <c r="BX2516" s="4">
        <f t="shared" si="158"/>
        <v>1</v>
      </c>
      <c r="BY2516" s="4">
        <f t="shared" si="159"/>
        <v>1</v>
      </c>
    </row>
    <row r="2517" spans="1:77">
      <c r="A2517" s="10">
        <v>2512</v>
      </c>
      <c r="BP2517" s="3"/>
      <c r="BQ2517" s="3"/>
      <c r="BR2517" s="3"/>
      <c r="BS2517" s="3"/>
      <c r="BT2517" s="10">
        <v>2512</v>
      </c>
      <c r="BU2517" s="4">
        <f t="shared" si="156"/>
        <v>0</v>
      </c>
      <c r="BV2517" s="4">
        <f t="shared" si="157"/>
        <v>0</v>
      </c>
      <c r="BW2517" s="10"/>
      <c r="BX2517" s="4">
        <f t="shared" si="158"/>
        <v>1</v>
      </c>
      <c r="BY2517" s="4">
        <f t="shared" si="159"/>
        <v>1</v>
      </c>
    </row>
    <row r="2518" spans="1:77">
      <c r="A2518" s="10">
        <v>2513</v>
      </c>
      <c r="BP2518" s="3"/>
      <c r="BQ2518" s="3"/>
      <c r="BR2518" s="3"/>
      <c r="BS2518" s="3"/>
      <c r="BT2518" s="10">
        <v>2513</v>
      </c>
      <c r="BU2518" s="4">
        <f t="shared" si="156"/>
        <v>0</v>
      </c>
      <c r="BV2518" s="4">
        <f t="shared" si="157"/>
        <v>0</v>
      </c>
      <c r="BW2518" s="10"/>
      <c r="BX2518" s="4">
        <f t="shared" si="158"/>
        <v>1</v>
      </c>
      <c r="BY2518" s="4">
        <f t="shared" si="159"/>
        <v>1</v>
      </c>
    </row>
    <row r="2519" spans="1:77">
      <c r="A2519" s="10">
        <v>2514</v>
      </c>
      <c r="BP2519" s="3"/>
      <c r="BQ2519" s="3"/>
      <c r="BR2519" s="3"/>
      <c r="BS2519" s="3"/>
      <c r="BT2519" s="10">
        <v>2514</v>
      </c>
      <c r="BU2519" s="4">
        <f t="shared" si="156"/>
        <v>0</v>
      </c>
      <c r="BV2519" s="4">
        <f t="shared" si="157"/>
        <v>0</v>
      </c>
      <c r="BW2519" s="10"/>
      <c r="BX2519" s="4">
        <f t="shared" si="158"/>
        <v>1</v>
      </c>
      <c r="BY2519" s="4">
        <f t="shared" si="159"/>
        <v>1</v>
      </c>
    </row>
    <row r="2520" spans="1:77">
      <c r="A2520" s="10">
        <v>2515</v>
      </c>
      <c r="BP2520" s="3"/>
      <c r="BQ2520" s="3"/>
      <c r="BR2520" s="3"/>
      <c r="BS2520" s="3"/>
      <c r="BT2520" s="10">
        <v>2515</v>
      </c>
      <c r="BU2520" s="4">
        <f t="shared" si="156"/>
        <v>0</v>
      </c>
      <c r="BV2520" s="4">
        <f t="shared" si="157"/>
        <v>0</v>
      </c>
      <c r="BW2520" s="10"/>
      <c r="BX2520" s="4">
        <f t="shared" si="158"/>
        <v>1</v>
      </c>
      <c r="BY2520" s="4">
        <f t="shared" si="159"/>
        <v>1</v>
      </c>
    </row>
    <row r="2521" spans="1:77">
      <c r="A2521" s="10">
        <v>2516</v>
      </c>
      <c r="BP2521" s="3"/>
      <c r="BQ2521" s="3"/>
      <c r="BR2521" s="3"/>
      <c r="BS2521" s="3"/>
      <c r="BT2521" s="10">
        <v>2516</v>
      </c>
      <c r="BU2521" s="4">
        <f t="shared" si="156"/>
        <v>0</v>
      </c>
      <c r="BV2521" s="4">
        <f t="shared" si="157"/>
        <v>0</v>
      </c>
      <c r="BW2521" s="10"/>
      <c r="BX2521" s="4">
        <f t="shared" si="158"/>
        <v>1</v>
      </c>
      <c r="BY2521" s="4">
        <f t="shared" si="159"/>
        <v>1</v>
      </c>
    </row>
    <row r="2522" spans="1:77">
      <c r="A2522" s="10">
        <v>2517</v>
      </c>
      <c r="BP2522" s="3"/>
      <c r="BQ2522" s="3"/>
      <c r="BR2522" s="3"/>
      <c r="BS2522" s="3"/>
      <c r="BT2522" s="10">
        <v>2517</v>
      </c>
      <c r="BU2522" s="4">
        <f t="shared" si="156"/>
        <v>0</v>
      </c>
      <c r="BV2522" s="4">
        <f t="shared" si="157"/>
        <v>0</v>
      </c>
      <c r="BW2522" s="10"/>
      <c r="BX2522" s="4">
        <f t="shared" si="158"/>
        <v>1</v>
      </c>
      <c r="BY2522" s="4">
        <f t="shared" si="159"/>
        <v>1</v>
      </c>
    </row>
    <row r="2523" spans="1:77">
      <c r="A2523" s="10">
        <v>2518</v>
      </c>
      <c r="BP2523" s="3"/>
      <c r="BQ2523" s="3"/>
      <c r="BR2523" s="3"/>
      <c r="BS2523" s="3"/>
      <c r="BT2523" s="10">
        <v>2518</v>
      </c>
      <c r="BU2523" s="4">
        <f t="shared" si="156"/>
        <v>0</v>
      </c>
      <c r="BV2523" s="4">
        <f t="shared" si="157"/>
        <v>0</v>
      </c>
      <c r="BW2523" s="10"/>
      <c r="BX2523" s="4">
        <f t="shared" si="158"/>
        <v>1</v>
      </c>
      <c r="BY2523" s="4">
        <f t="shared" si="159"/>
        <v>1</v>
      </c>
    </row>
    <row r="2524" spans="1:77">
      <c r="A2524" s="10">
        <v>2519</v>
      </c>
      <c r="BP2524" s="3"/>
      <c r="BQ2524" s="3"/>
      <c r="BR2524" s="3"/>
      <c r="BS2524" s="3"/>
      <c r="BT2524" s="10">
        <v>2519</v>
      </c>
      <c r="BU2524" s="4">
        <f t="shared" si="156"/>
        <v>0</v>
      </c>
      <c r="BV2524" s="4">
        <f t="shared" si="157"/>
        <v>0</v>
      </c>
      <c r="BW2524" s="10"/>
      <c r="BX2524" s="4">
        <f t="shared" si="158"/>
        <v>1</v>
      </c>
      <c r="BY2524" s="4">
        <f t="shared" si="159"/>
        <v>1</v>
      </c>
    </row>
    <row r="2525" spans="1:77">
      <c r="A2525" s="10">
        <v>2520</v>
      </c>
      <c r="BP2525" s="3"/>
      <c r="BQ2525" s="3"/>
      <c r="BR2525" s="3"/>
      <c r="BS2525" s="3"/>
      <c r="BT2525" s="10">
        <v>2520</v>
      </c>
      <c r="BU2525" s="4">
        <f t="shared" si="156"/>
        <v>0</v>
      </c>
      <c r="BV2525" s="4">
        <f t="shared" si="157"/>
        <v>0</v>
      </c>
      <c r="BW2525" s="10"/>
      <c r="BX2525" s="4">
        <f t="shared" si="158"/>
        <v>1</v>
      </c>
      <c r="BY2525" s="4">
        <f t="shared" si="159"/>
        <v>1</v>
      </c>
    </row>
    <row r="2526" spans="1:77">
      <c r="A2526" s="10">
        <v>2521</v>
      </c>
      <c r="BP2526" s="3"/>
      <c r="BQ2526" s="3"/>
      <c r="BR2526" s="3"/>
      <c r="BS2526" s="3"/>
      <c r="BT2526" s="10">
        <v>2521</v>
      </c>
      <c r="BU2526" s="4">
        <f t="shared" si="156"/>
        <v>0</v>
      </c>
      <c r="BV2526" s="4">
        <f t="shared" si="157"/>
        <v>0</v>
      </c>
      <c r="BW2526" s="10"/>
      <c r="BX2526" s="4">
        <f t="shared" si="158"/>
        <v>1</v>
      </c>
      <c r="BY2526" s="4">
        <f t="shared" si="159"/>
        <v>1</v>
      </c>
    </row>
    <row r="2527" spans="1:77">
      <c r="A2527" s="10">
        <v>2522</v>
      </c>
      <c r="BP2527" s="3"/>
      <c r="BQ2527" s="3"/>
      <c r="BR2527" s="3"/>
      <c r="BS2527" s="3"/>
      <c r="BT2527" s="10">
        <v>2522</v>
      </c>
      <c r="BU2527" s="4">
        <f t="shared" si="156"/>
        <v>0</v>
      </c>
      <c r="BV2527" s="4">
        <f t="shared" si="157"/>
        <v>0</v>
      </c>
      <c r="BW2527" s="10"/>
      <c r="BX2527" s="4">
        <f t="shared" si="158"/>
        <v>1</v>
      </c>
      <c r="BY2527" s="4">
        <f t="shared" si="159"/>
        <v>1</v>
      </c>
    </row>
    <row r="2528" spans="1:77">
      <c r="A2528" s="10">
        <v>2523</v>
      </c>
      <c r="BP2528" s="3"/>
      <c r="BQ2528" s="3"/>
      <c r="BR2528" s="3"/>
      <c r="BS2528" s="3"/>
      <c r="BT2528" s="10">
        <v>2523</v>
      </c>
      <c r="BU2528" s="4">
        <f t="shared" si="156"/>
        <v>0</v>
      </c>
      <c r="BV2528" s="4">
        <f t="shared" si="157"/>
        <v>0</v>
      </c>
      <c r="BW2528" s="10"/>
      <c r="BX2528" s="4">
        <f t="shared" si="158"/>
        <v>1</v>
      </c>
      <c r="BY2528" s="4">
        <f t="shared" si="159"/>
        <v>1</v>
      </c>
    </row>
    <row r="2529" spans="1:77">
      <c r="A2529" s="10">
        <v>2524</v>
      </c>
      <c r="BP2529" s="3"/>
      <c r="BQ2529" s="3"/>
      <c r="BR2529" s="3"/>
      <c r="BS2529" s="3"/>
      <c r="BT2529" s="10">
        <v>2524</v>
      </c>
      <c r="BU2529" s="4">
        <f t="shared" si="156"/>
        <v>0</v>
      </c>
      <c r="BV2529" s="4">
        <f t="shared" si="157"/>
        <v>0</v>
      </c>
      <c r="BW2529" s="10"/>
      <c r="BX2529" s="4">
        <f t="shared" si="158"/>
        <v>1</v>
      </c>
      <c r="BY2529" s="4">
        <f t="shared" si="159"/>
        <v>1</v>
      </c>
    </row>
    <row r="2530" spans="1:77">
      <c r="A2530" s="10">
        <v>2525</v>
      </c>
      <c r="BP2530" s="3"/>
      <c r="BQ2530" s="3"/>
      <c r="BR2530" s="3"/>
      <c r="BS2530" s="3"/>
      <c r="BT2530" s="10">
        <v>2525</v>
      </c>
      <c r="BU2530" s="4">
        <f t="shared" si="156"/>
        <v>0</v>
      </c>
      <c r="BV2530" s="4">
        <f t="shared" si="157"/>
        <v>0</v>
      </c>
      <c r="BW2530" s="10"/>
      <c r="BX2530" s="4">
        <f t="shared" si="158"/>
        <v>1</v>
      </c>
      <c r="BY2530" s="4">
        <f t="shared" si="159"/>
        <v>1</v>
      </c>
    </row>
    <row r="2531" spans="1:77">
      <c r="A2531" s="10">
        <v>2526</v>
      </c>
      <c r="BP2531" s="3"/>
      <c r="BQ2531" s="3"/>
      <c r="BR2531" s="3"/>
      <c r="BS2531" s="3"/>
      <c r="BT2531" s="10">
        <v>2526</v>
      </c>
      <c r="BU2531" s="4">
        <f t="shared" si="156"/>
        <v>0</v>
      </c>
      <c r="BV2531" s="4">
        <f t="shared" si="157"/>
        <v>0</v>
      </c>
      <c r="BW2531" s="10"/>
      <c r="BX2531" s="4">
        <f t="shared" si="158"/>
        <v>1</v>
      </c>
      <c r="BY2531" s="4">
        <f t="shared" si="159"/>
        <v>1</v>
      </c>
    </row>
    <row r="2532" spans="1:77">
      <c r="A2532" s="10">
        <v>2527</v>
      </c>
      <c r="BP2532" s="3"/>
      <c r="BQ2532" s="3"/>
      <c r="BR2532" s="3"/>
      <c r="BS2532" s="3"/>
      <c r="BT2532" s="10">
        <v>2527</v>
      </c>
      <c r="BU2532" s="4">
        <f t="shared" si="156"/>
        <v>0</v>
      </c>
      <c r="BV2532" s="4">
        <f t="shared" si="157"/>
        <v>0</v>
      </c>
      <c r="BW2532" s="10"/>
      <c r="BX2532" s="4">
        <f t="shared" si="158"/>
        <v>1</v>
      </c>
      <c r="BY2532" s="4">
        <f t="shared" si="159"/>
        <v>1</v>
      </c>
    </row>
    <row r="2533" spans="1:77">
      <c r="A2533" s="10">
        <v>2528</v>
      </c>
      <c r="BP2533" s="3"/>
      <c r="BQ2533" s="3"/>
      <c r="BR2533" s="3"/>
      <c r="BS2533" s="3"/>
      <c r="BT2533" s="10">
        <v>2528</v>
      </c>
      <c r="BU2533" s="4">
        <f t="shared" si="156"/>
        <v>0</v>
      </c>
      <c r="BV2533" s="4">
        <f t="shared" si="157"/>
        <v>0</v>
      </c>
      <c r="BW2533" s="10"/>
      <c r="BX2533" s="4">
        <f t="shared" si="158"/>
        <v>1</v>
      </c>
      <c r="BY2533" s="4">
        <f t="shared" si="159"/>
        <v>1</v>
      </c>
    </row>
    <row r="2534" spans="1:77">
      <c r="A2534" s="10">
        <v>2529</v>
      </c>
      <c r="BP2534" s="3"/>
      <c r="BQ2534" s="3"/>
      <c r="BR2534" s="3"/>
      <c r="BS2534" s="3"/>
      <c r="BT2534" s="10">
        <v>2529</v>
      </c>
      <c r="BU2534" s="4">
        <f t="shared" si="156"/>
        <v>0</v>
      </c>
      <c r="BV2534" s="4">
        <f t="shared" si="157"/>
        <v>0</v>
      </c>
      <c r="BW2534" s="10"/>
      <c r="BX2534" s="4">
        <f t="shared" si="158"/>
        <v>1</v>
      </c>
      <c r="BY2534" s="4">
        <f t="shared" si="159"/>
        <v>1</v>
      </c>
    </row>
    <row r="2535" spans="1:77">
      <c r="A2535" s="10">
        <v>2530</v>
      </c>
      <c r="BP2535" s="3"/>
      <c r="BQ2535" s="3"/>
      <c r="BR2535" s="3"/>
      <c r="BS2535" s="3"/>
      <c r="BT2535" s="10">
        <v>2530</v>
      </c>
      <c r="BU2535" s="4">
        <f t="shared" si="156"/>
        <v>0</v>
      </c>
      <c r="BV2535" s="4">
        <f t="shared" si="157"/>
        <v>0</v>
      </c>
      <c r="BW2535" s="10"/>
      <c r="BX2535" s="4">
        <f t="shared" si="158"/>
        <v>1</v>
      </c>
      <c r="BY2535" s="4">
        <f t="shared" si="159"/>
        <v>1</v>
      </c>
    </row>
    <row r="2536" spans="1:77">
      <c r="A2536" s="10">
        <v>2531</v>
      </c>
      <c r="BP2536" s="3"/>
      <c r="BQ2536" s="3"/>
      <c r="BR2536" s="3"/>
      <c r="BS2536" s="3"/>
      <c r="BT2536" s="10">
        <v>2531</v>
      </c>
      <c r="BU2536" s="4">
        <f t="shared" si="156"/>
        <v>0</v>
      </c>
      <c r="BV2536" s="4">
        <f t="shared" si="157"/>
        <v>0</v>
      </c>
      <c r="BW2536" s="10"/>
      <c r="BX2536" s="4">
        <f t="shared" si="158"/>
        <v>1</v>
      </c>
      <c r="BY2536" s="4">
        <f t="shared" si="159"/>
        <v>1</v>
      </c>
    </row>
    <row r="2537" spans="1:77">
      <c r="A2537" s="10">
        <v>2532</v>
      </c>
      <c r="BP2537" s="3"/>
      <c r="BQ2537" s="3"/>
      <c r="BR2537" s="3"/>
      <c r="BS2537" s="3"/>
      <c r="BT2537" s="10">
        <v>2532</v>
      </c>
      <c r="BU2537" s="4">
        <f t="shared" si="156"/>
        <v>0</v>
      </c>
      <c r="BV2537" s="4">
        <f t="shared" si="157"/>
        <v>0</v>
      </c>
      <c r="BW2537" s="10"/>
      <c r="BX2537" s="4">
        <f t="shared" si="158"/>
        <v>1</v>
      </c>
      <c r="BY2537" s="4">
        <f t="shared" si="159"/>
        <v>1</v>
      </c>
    </row>
    <row r="2538" spans="1:77">
      <c r="A2538" s="10">
        <v>2533</v>
      </c>
      <c r="BP2538" s="3"/>
      <c r="BQ2538" s="3"/>
      <c r="BR2538" s="3"/>
      <c r="BS2538" s="3"/>
      <c r="BT2538" s="10">
        <v>2533</v>
      </c>
      <c r="BU2538" s="4">
        <f t="shared" si="156"/>
        <v>0</v>
      </c>
      <c r="BV2538" s="4">
        <f t="shared" si="157"/>
        <v>0</v>
      </c>
      <c r="BW2538" s="10"/>
      <c r="BX2538" s="4">
        <f t="shared" si="158"/>
        <v>1</v>
      </c>
      <c r="BY2538" s="4">
        <f t="shared" si="159"/>
        <v>1</v>
      </c>
    </row>
    <row r="2539" spans="1:77">
      <c r="A2539" s="10">
        <v>2534</v>
      </c>
      <c r="BP2539" s="3"/>
      <c r="BQ2539" s="3"/>
      <c r="BR2539" s="3"/>
      <c r="BS2539" s="3"/>
      <c r="BT2539" s="10">
        <v>2534</v>
      </c>
      <c r="BU2539" s="4">
        <f t="shared" si="156"/>
        <v>0</v>
      </c>
      <c r="BV2539" s="4">
        <f t="shared" si="157"/>
        <v>0</v>
      </c>
      <c r="BW2539" s="10"/>
      <c r="BX2539" s="4">
        <f t="shared" si="158"/>
        <v>1</v>
      </c>
      <c r="BY2539" s="4">
        <f t="shared" si="159"/>
        <v>1</v>
      </c>
    </row>
    <row r="2540" spans="1:77">
      <c r="A2540" s="10">
        <v>2535</v>
      </c>
      <c r="BP2540" s="3"/>
      <c r="BQ2540" s="3"/>
      <c r="BR2540" s="3"/>
      <c r="BS2540" s="3"/>
      <c r="BT2540" s="10">
        <v>2535</v>
      </c>
      <c r="BU2540" s="4">
        <f t="shared" si="156"/>
        <v>0</v>
      </c>
      <c r="BV2540" s="4">
        <f t="shared" si="157"/>
        <v>0</v>
      </c>
      <c r="BW2540" s="10"/>
      <c r="BX2540" s="4">
        <f t="shared" si="158"/>
        <v>1</v>
      </c>
      <c r="BY2540" s="4">
        <f t="shared" si="159"/>
        <v>1</v>
      </c>
    </row>
    <row r="2541" spans="1:77">
      <c r="A2541" s="10">
        <v>2536</v>
      </c>
      <c r="BP2541" s="3"/>
      <c r="BQ2541" s="3"/>
      <c r="BR2541" s="3"/>
      <c r="BS2541" s="3"/>
      <c r="BT2541" s="10">
        <v>2536</v>
      </c>
      <c r="BU2541" s="4">
        <f t="shared" si="156"/>
        <v>0</v>
      </c>
      <c r="BV2541" s="4">
        <f t="shared" si="157"/>
        <v>0</v>
      </c>
      <c r="BW2541" s="10"/>
      <c r="BX2541" s="4">
        <f t="shared" si="158"/>
        <v>1</v>
      </c>
      <c r="BY2541" s="4">
        <f t="shared" si="159"/>
        <v>1</v>
      </c>
    </row>
    <row r="2542" spans="1:77">
      <c r="A2542" s="10">
        <v>2537</v>
      </c>
      <c r="BP2542" s="3"/>
      <c r="BQ2542" s="3"/>
      <c r="BR2542" s="3"/>
      <c r="BS2542" s="3"/>
      <c r="BT2542" s="10">
        <v>2537</v>
      </c>
      <c r="BU2542" s="4">
        <f t="shared" si="156"/>
        <v>0</v>
      </c>
      <c r="BV2542" s="4">
        <f t="shared" si="157"/>
        <v>0</v>
      </c>
      <c r="BW2542" s="10"/>
      <c r="BX2542" s="4">
        <f t="shared" si="158"/>
        <v>1</v>
      </c>
      <c r="BY2542" s="4">
        <f t="shared" si="159"/>
        <v>1</v>
      </c>
    </row>
    <row r="2543" spans="1:77">
      <c r="A2543" s="10">
        <v>2538</v>
      </c>
      <c r="BP2543" s="3"/>
      <c r="BQ2543" s="3"/>
      <c r="BR2543" s="3"/>
      <c r="BS2543" s="3"/>
      <c r="BT2543" s="10">
        <v>2538</v>
      </c>
      <c r="BU2543" s="4">
        <f t="shared" si="156"/>
        <v>0</v>
      </c>
      <c r="BV2543" s="4">
        <f t="shared" si="157"/>
        <v>0</v>
      </c>
      <c r="BW2543" s="10"/>
      <c r="BX2543" s="4">
        <f t="shared" si="158"/>
        <v>1</v>
      </c>
      <c r="BY2543" s="4">
        <f t="shared" si="159"/>
        <v>1</v>
      </c>
    </row>
    <row r="2544" spans="1:77">
      <c r="A2544" s="10">
        <v>2539</v>
      </c>
      <c r="BP2544" s="3"/>
      <c r="BQ2544" s="3"/>
      <c r="BR2544" s="3"/>
      <c r="BS2544" s="3"/>
      <c r="BT2544" s="10">
        <v>2539</v>
      </c>
      <c r="BU2544" s="4">
        <f t="shared" si="156"/>
        <v>0</v>
      </c>
      <c r="BV2544" s="4">
        <f t="shared" si="157"/>
        <v>0</v>
      </c>
      <c r="BW2544" s="10"/>
      <c r="BX2544" s="4">
        <f t="shared" si="158"/>
        <v>1</v>
      </c>
      <c r="BY2544" s="4">
        <f t="shared" si="159"/>
        <v>1</v>
      </c>
    </row>
    <row r="2545" spans="1:77">
      <c r="A2545" s="10">
        <v>2540</v>
      </c>
      <c r="BP2545" s="3"/>
      <c r="BQ2545" s="3"/>
      <c r="BR2545" s="3"/>
      <c r="BS2545" s="3"/>
      <c r="BT2545" s="10">
        <v>2540</v>
      </c>
      <c r="BU2545" s="4">
        <f t="shared" si="156"/>
        <v>0</v>
      </c>
      <c r="BV2545" s="4">
        <f t="shared" si="157"/>
        <v>0</v>
      </c>
      <c r="BW2545" s="10"/>
      <c r="BX2545" s="4">
        <f t="shared" si="158"/>
        <v>1</v>
      </c>
      <c r="BY2545" s="4">
        <f t="shared" si="159"/>
        <v>1</v>
      </c>
    </row>
    <row r="2546" spans="1:77">
      <c r="A2546" s="10">
        <v>2541</v>
      </c>
      <c r="BP2546" s="3"/>
      <c r="BQ2546" s="3"/>
      <c r="BR2546" s="3"/>
      <c r="BS2546" s="3"/>
      <c r="BT2546" s="10">
        <v>2541</v>
      </c>
      <c r="BU2546" s="4">
        <f t="shared" si="156"/>
        <v>0</v>
      </c>
      <c r="BV2546" s="4">
        <f t="shared" si="157"/>
        <v>0</v>
      </c>
      <c r="BW2546" s="10"/>
      <c r="BX2546" s="4">
        <f t="shared" si="158"/>
        <v>1</v>
      </c>
      <c r="BY2546" s="4">
        <f t="shared" si="159"/>
        <v>1</v>
      </c>
    </row>
    <row r="2547" spans="1:77">
      <c r="A2547" s="10">
        <v>2542</v>
      </c>
      <c r="BP2547" s="3"/>
      <c r="BQ2547" s="3"/>
      <c r="BR2547" s="3"/>
      <c r="BS2547" s="3"/>
      <c r="BT2547" s="10">
        <v>2542</v>
      </c>
      <c r="BU2547" s="4">
        <f t="shared" si="156"/>
        <v>0</v>
      </c>
      <c r="BV2547" s="4">
        <f t="shared" si="157"/>
        <v>0</v>
      </c>
      <c r="BW2547" s="10"/>
      <c r="BX2547" s="4">
        <f t="shared" si="158"/>
        <v>1</v>
      </c>
      <c r="BY2547" s="4">
        <f t="shared" si="159"/>
        <v>1</v>
      </c>
    </row>
    <row r="2548" spans="1:77">
      <c r="A2548" s="10">
        <v>2543</v>
      </c>
      <c r="BP2548" s="3"/>
      <c r="BQ2548" s="3"/>
      <c r="BR2548" s="3"/>
      <c r="BS2548" s="3"/>
      <c r="BT2548" s="10">
        <v>2543</v>
      </c>
      <c r="BU2548" s="4">
        <f t="shared" si="156"/>
        <v>0</v>
      </c>
      <c r="BV2548" s="4">
        <f t="shared" si="157"/>
        <v>0</v>
      </c>
      <c r="BW2548" s="10"/>
      <c r="BX2548" s="4">
        <f t="shared" si="158"/>
        <v>1</v>
      </c>
      <c r="BY2548" s="4">
        <f t="shared" si="159"/>
        <v>1</v>
      </c>
    </row>
    <row r="2549" spans="1:77">
      <c r="A2549" s="10">
        <v>2544</v>
      </c>
      <c r="BP2549" s="3"/>
      <c r="BQ2549" s="3"/>
      <c r="BR2549" s="3"/>
      <c r="BS2549" s="3"/>
      <c r="BT2549" s="10">
        <v>2544</v>
      </c>
      <c r="BU2549" s="4">
        <f t="shared" si="156"/>
        <v>0</v>
      </c>
      <c r="BV2549" s="4">
        <f t="shared" si="157"/>
        <v>0</v>
      </c>
      <c r="BW2549" s="10"/>
      <c r="BX2549" s="4">
        <f t="shared" si="158"/>
        <v>1</v>
      </c>
      <c r="BY2549" s="4">
        <f t="shared" si="159"/>
        <v>1</v>
      </c>
    </row>
    <row r="2550" spans="1:77">
      <c r="A2550" s="10">
        <v>2545</v>
      </c>
      <c r="BP2550" s="3"/>
      <c r="BQ2550" s="3"/>
      <c r="BR2550" s="3"/>
      <c r="BS2550" s="3"/>
      <c r="BT2550" s="10">
        <v>2545</v>
      </c>
      <c r="BU2550" s="4">
        <f t="shared" si="156"/>
        <v>0</v>
      </c>
      <c r="BV2550" s="4">
        <f t="shared" si="157"/>
        <v>0</v>
      </c>
      <c r="BW2550" s="10"/>
      <c r="BX2550" s="4">
        <f t="shared" si="158"/>
        <v>1</v>
      </c>
      <c r="BY2550" s="4">
        <f t="shared" si="159"/>
        <v>1</v>
      </c>
    </row>
    <row r="2551" spans="1:77">
      <c r="A2551" s="10">
        <v>2546</v>
      </c>
      <c r="BP2551" s="3"/>
      <c r="BQ2551" s="3"/>
      <c r="BR2551" s="3"/>
      <c r="BS2551" s="3"/>
      <c r="BT2551" s="10">
        <v>2546</v>
      </c>
      <c r="BU2551" s="4">
        <f t="shared" si="156"/>
        <v>0</v>
      </c>
      <c r="BV2551" s="4">
        <f t="shared" si="157"/>
        <v>0</v>
      </c>
      <c r="BW2551" s="10"/>
      <c r="BX2551" s="4">
        <f t="shared" si="158"/>
        <v>1</v>
      </c>
      <c r="BY2551" s="4">
        <f t="shared" si="159"/>
        <v>1</v>
      </c>
    </row>
    <row r="2552" spans="1:77">
      <c r="A2552" s="10">
        <v>2547</v>
      </c>
      <c r="BP2552" s="3"/>
      <c r="BQ2552" s="3"/>
      <c r="BR2552" s="3"/>
      <c r="BS2552" s="3"/>
      <c r="BT2552" s="10">
        <v>2547</v>
      </c>
      <c r="BU2552" s="4">
        <f t="shared" si="156"/>
        <v>0</v>
      </c>
      <c r="BV2552" s="4">
        <f t="shared" si="157"/>
        <v>0</v>
      </c>
      <c r="BW2552" s="10"/>
      <c r="BX2552" s="4">
        <f t="shared" si="158"/>
        <v>1</v>
      </c>
      <c r="BY2552" s="4">
        <f t="shared" si="159"/>
        <v>1</v>
      </c>
    </row>
    <row r="2553" spans="1:77">
      <c r="A2553" s="10">
        <v>2548</v>
      </c>
      <c r="BP2553" s="3"/>
      <c r="BQ2553" s="3"/>
      <c r="BR2553" s="3"/>
      <c r="BS2553" s="3"/>
      <c r="BT2553" s="10">
        <v>2548</v>
      </c>
      <c r="BU2553" s="4">
        <f t="shared" si="156"/>
        <v>0</v>
      </c>
      <c r="BV2553" s="4">
        <f t="shared" si="157"/>
        <v>0</v>
      </c>
      <c r="BW2553" s="10"/>
      <c r="BX2553" s="4">
        <f t="shared" si="158"/>
        <v>1</v>
      </c>
      <c r="BY2553" s="4">
        <f t="shared" si="159"/>
        <v>1</v>
      </c>
    </row>
    <row r="2554" spans="1:77">
      <c r="A2554" s="10">
        <v>2549</v>
      </c>
      <c r="BP2554" s="3"/>
      <c r="BQ2554" s="3"/>
      <c r="BR2554" s="3"/>
      <c r="BS2554" s="3"/>
      <c r="BT2554" s="10">
        <v>2549</v>
      </c>
      <c r="BU2554" s="4">
        <f t="shared" si="156"/>
        <v>0</v>
      </c>
      <c r="BV2554" s="4">
        <f t="shared" si="157"/>
        <v>0</v>
      </c>
      <c r="BW2554" s="10"/>
      <c r="BX2554" s="4">
        <f t="shared" si="158"/>
        <v>1</v>
      </c>
      <c r="BY2554" s="4">
        <f t="shared" si="159"/>
        <v>1</v>
      </c>
    </row>
    <row r="2555" spans="1:77">
      <c r="A2555" s="10">
        <v>2550</v>
      </c>
      <c r="BP2555" s="3"/>
      <c r="BQ2555" s="3"/>
      <c r="BR2555" s="3"/>
      <c r="BS2555" s="3"/>
      <c r="BT2555" s="10">
        <v>2550</v>
      </c>
      <c r="BU2555" s="4">
        <f t="shared" si="156"/>
        <v>0</v>
      </c>
      <c r="BV2555" s="4">
        <f t="shared" si="157"/>
        <v>0</v>
      </c>
      <c r="BW2555" s="10"/>
      <c r="BX2555" s="4">
        <f t="shared" si="158"/>
        <v>1</v>
      </c>
      <c r="BY2555" s="4">
        <f t="shared" si="159"/>
        <v>1</v>
      </c>
    </row>
    <row r="2556" spans="1:77">
      <c r="A2556" s="10">
        <v>2551</v>
      </c>
      <c r="BP2556" s="3"/>
      <c r="BQ2556" s="3"/>
      <c r="BR2556" s="3"/>
      <c r="BS2556" s="3"/>
      <c r="BT2556" s="10">
        <v>2551</v>
      </c>
      <c r="BU2556" s="4">
        <f t="shared" si="156"/>
        <v>0</v>
      </c>
      <c r="BV2556" s="4">
        <f t="shared" si="157"/>
        <v>0</v>
      </c>
      <c r="BW2556" s="10"/>
      <c r="BX2556" s="4">
        <f t="shared" si="158"/>
        <v>1</v>
      </c>
      <c r="BY2556" s="4">
        <f t="shared" si="159"/>
        <v>1</v>
      </c>
    </row>
    <row r="2557" spans="1:77">
      <c r="A2557" s="10">
        <v>2552</v>
      </c>
      <c r="BP2557" s="3"/>
      <c r="BQ2557" s="3"/>
      <c r="BR2557" s="3"/>
      <c r="BS2557" s="3"/>
      <c r="BT2557" s="10">
        <v>2552</v>
      </c>
      <c r="BU2557" s="4">
        <f t="shared" si="156"/>
        <v>0</v>
      </c>
      <c r="BV2557" s="4">
        <f t="shared" si="157"/>
        <v>0</v>
      </c>
      <c r="BW2557" s="10"/>
      <c r="BX2557" s="4">
        <f t="shared" si="158"/>
        <v>1</v>
      </c>
      <c r="BY2557" s="4">
        <f t="shared" si="159"/>
        <v>1</v>
      </c>
    </row>
    <row r="2558" spans="1:77">
      <c r="A2558" s="10">
        <v>2553</v>
      </c>
      <c r="BP2558" s="3"/>
      <c r="BQ2558" s="3"/>
      <c r="BR2558" s="3"/>
      <c r="BS2558" s="3"/>
      <c r="BT2558" s="10">
        <v>2553</v>
      </c>
      <c r="BU2558" s="4">
        <f t="shared" si="156"/>
        <v>0</v>
      </c>
      <c r="BV2558" s="4">
        <f t="shared" si="157"/>
        <v>0</v>
      </c>
      <c r="BW2558" s="10"/>
      <c r="BX2558" s="4">
        <f t="shared" si="158"/>
        <v>1</v>
      </c>
      <c r="BY2558" s="4">
        <f t="shared" si="159"/>
        <v>1</v>
      </c>
    </row>
    <row r="2559" spans="1:77">
      <c r="A2559" s="10">
        <v>2554</v>
      </c>
      <c r="BP2559" s="3"/>
      <c r="BQ2559" s="3"/>
      <c r="BR2559" s="3"/>
      <c r="BS2559" s="3"/>
      <c r="BT2559" s="10">
        <v>2554</v>
      </c>
      <c r="BU2559" s="4">
        <f t="shared" si="156"/>
        <v>0</v>
      </c>
      <c r="BV2559" s="4">
        <f t="shared" si="157"/>
        <v>0</v>
      </c>
      <c r="BW2559" s="10"/>
      <c r="BX2559" s="4">
        <f t="shared" si="158"/>
        <v>1</v>
      </c>
      <c r="BY2559" s="4">
        <f t="shared" si="159"/>
        <v>1</v>
      </c>
    </row>
    <row r="2560" spans="1:77">
      <c r="A2560" s="10">
        <v>2555</v>
      </c>
      <c r="BP2560" s="3"/>
      <c r="BQ2560" s="3"/>
      <c r="BR2560" s="3"/>
      <c r="BS2560" s="3"/>
      <c r="BT2560" s="10">
        <v>2555</v>
      </c>
      <c r="BU2560" s="4">
        <f t="shared" si="156"/>
        <v>0</v>
      </c>
      <c r="BV2560" s="4">
        <f t="shared" si="157"/>
        <v>0</v>
      </c>
      <c r="BW2560" s="10"/>
      <c r="BX2560" s="4">
        <f t="shared" si="158"/>
        <v>1</v>
      </c>
      <c r="BY2560" s="4">
        <f t="shared" si="159"/>
        <v>1</v>
      </c>
    </row>
    <row r="2561" spans="1:77">
      <c r="A2561" s="10">
        <v>2556</v>
      </c>
      <c r="BP2561" s="3"/>
      <c r="BQ2561" s="3"/>
      <c r="BR2561" s="3"/>
      <c r="BS2561" s="3"/>
      <c r="BT2561" s="10">
        <v>2556</v>
      </c>
      <c r="BU2561" s="4">
        <f t="shared" si="156"/>
        <v>0</v>
      </c>
      <c r="BV2561" s="4">
        <f t="shared" si="157"/>
        <v>0</v>
      </c>
      <c r="BW2561" s="10"/>
      <c r="BX2561" s="4">
        <f t="shared" si="158"/>
        <v>1</v>
      </c>
      <c r="BY2561" s="4">
        <f t="shared" si="159"/>
        <v>1</v>
      </c>
    </row>
    <row r="2562" spans="1:77">
      <c r="A2562" s="10">
        <v>2557</v>
      </c>
      <c r="BP2562" s="3"/>
      <c r="BQ2562" s="3"/>
      <c r="BR2562" s="3"/>
      <c r="BS2562" s="3"/>
      <c r="BT2562" s="10">
        <v>2557</v>
      </c>
      <c r="BU2562" s="4">
        <f t="shared" si="156"/>
        <v>0</v>
      </c>
      <c r="BV2562" s="4">
        <f t="shared" si="157"/>
        <v>0</v>
      </c>
      <c r="BW2562" s="10"/>
      <c r="BX2562" s="4">
        <f t="shared" si="158"/>
        <v>1</v>
      </c>
      <c r="BY2562" s="4">
        <f t="shared" si="159"/>
        <v>1</v>
      </c>
    </row>
    <row r="2563" spans="1:77">
      <c r="A2563" s="10">
        <v>2558</v>
      </c>
      <c r="BP2563" s="3"/>
      <c r="BQ2563" s="3"/>
      <c r="BR2563" s="3"/>
      <c r="BS2563" s="3"/>
      <c r="BT2563" s="10">
        <v>2558</v>
      </c>
      <c r="BU2563" s="4">
        <f t="shared" si="156"/>
        <v>0</v>
      </c>
      <c r="BV2563" s="4">
        <f t="shared" si="157"/>
        <v>0</v>
      </c>
      <c r="BW2563" s="10"/>
      <c r="BX2563" s="4">
        <f t="shared" si="158"/>
        <v>1</v>
      </c>
      <c r="BY2563" s="4">
        <f t="shared" si="159"/>
        <v>1</v>
      </c>
    </row>
    <row r="2564" spans="1:77">
      <c r="A2564" s="10">
        <v>2559</v>
      </c>
      <c r="BP2564" s="3"/>
      <c r="BQ2564" s="3"/>
      <c r="BR2564" s="3"/>
      <c r="BS2564" s="3"/>
      <c r="BT2564" s="10">
        <v>2559</v>
      </c>
      <c r="BU2564" s="4">
        <f t="shared" si="156"/>
        <v>0</v>
      </c>
      <c r="BV2564" s="4">
        <f t="shared" si="157"/>
        <v>0</v>
      </c>
      <c r="BW2564" s="10"/>
      <c r="BX2564" s="4">
        <f t="shared" si="158"/>
        <v>1</v>
      </c>
      <c r="BY2564" s="4">
        <f t="shared" si="159"/>
        <v>1</v>
      </c>
    </row>
    <row r="2565" spans="1:77">
      <c r="A2565" s="10">
        <v>2560</v>
      </c>
      <c r="BP2565" s="3"/>
      <c r="BQ2565" s="3"/>
      <c r="BR2565" s="3"/>
      <c r="BS2565" s="3"/>
      <c r="BT2565" s="10">
        <v>2560</v>
      </c>
      <c r="BU2565" s="4">
        <f t="shared" si="156"/>
        <v>0</v>
      </c>
      <c r="BV2565" s="4">
        <f t="shared" si="157"/>
        <v>0</v>
      </c>
      <c r="BW2565" s="10"/>
      <c r="BX2565" s="4">
        <f t="shared" si="158"/>
        <v>1</v>
      </c>
      <c r="BY2565" s="4">
        <f t="shared" si="159"/>
        <v>1</v>
      </c>
    </row>
    <row r="2566" spans="1:77">
      <c r="A2566" s="10">
        <v>2561</v>
      </c>
      <c r="BP2566" s="3"/>
      <c r="BQ2566" s="3"/>
      <c r="BR2566" s="3"/>
      <c r="BS2566" s="3"/>
      <c r="BT2566" s="10">
        <v>2561</v>
      </c>
      <c r="BU2566" s="4">
        <f t="shared" si="156"/>
        <v>0</v>
      </c>
      <c r="BV2566" s="4">
        <f t="shared" si="157"/>
        <v>0</v>
      </c>
      <c r="BW2566" s="10"/>
      <c r="BX2566" s="4">
        <f t="shared" si="158"/>
        <v>1</v>
      </c>
      <c r="BY2566" s="4">
        <f t="shared" si="159"/>
        <v>1</v>
      </c>
    </row>
    <row r="2567" spans="1:77">
      <c r="A2567" s="10">
        <v>2562</v>
      </c>
      <c r="BP2567" s="3"/>
      <c r="BQ2567" s="3"/>
      <c r="BR2567" s="3"/>
      <c r="BS2567" s="3"/>
      <c r="BT2567" s="10">
        <v>2562</v>
      </c>
      <c r="BU2567" s="4">
        <f t="shared" ref="BU2567:BU2630" si="160">BP2567*$BV$1-BQ2567</f>
        <v>0</v>
      </c>
      <c r="BV2567" s="4">
        <f t="shared" ref="BV2567:BV2630" si="161">BR2567*$BV$1-BS2567</f>
        <v>0</v>
      </c>
      <c r="BW2567" s="10"/>
      <c r="BX2567" s="4">
        <f t="shared" ref="BX2567:BX2630" si="162">IF(BU2567=MAX($BU2567:$BV2567),1,0)</f>
        <v>1</v>
      </c>
      <c r="BY2567" s="4">
        <f t="shared" ref="BY2567:BY2630" si="163">IF(BV2567=MAX($BU2567:$BV2567),1,0)</f>
        <v>1</v>
      </c>
    </row>
    <row r="2568" spans="1:77">
      <c r="A2568" s="10">
        <v>2563</v>
      </c>
      <c r="BP2568" s="3"/>
      <c r="BQ2568" s="3"/>
      <c r="BR2568" s="3"/>
      <c r="BS2568" s="3"/>
      <c r="BT2568" s="10">
        <v>2563</v>
      </c>
      <c r="BU2568" s="4">
        <f t="shared" si="160"/>
        <v>0</v>
      </c>
      <c r="BV2568" s="4">
        <f t="shared" si="161"/>
        <v>0</v>
      </c>
      <c r="BW2568" s="10"/>
      <c r="BX2568" s="4">
        <f t="shared" si="162"/>
        <v>1</v>
      </c>
      <c r="BY2568" s="4">
        <f t="shared" si="163"/>
        <v>1</v>
      </c>
    </row>
    <row r="2569" spans="1:77">
      <c r="A2569" s="10">
        <v>2564</v>
      </c>
      <c r="BP2569" s="3"/>
      <c r="BQ2569" s="3"/>
      <c r="BR2569" s="3"/>
      <c r="BS2569" s="3"/>
      <c r="BT2569" s="10">
        <v>2564</v>
      </c>
      <c r="BU2569" s="4">
        <f t="shared" si="160"/>
        <v>0</v>
      </c>
      <c r="BV2569" s="4">
        <f t="shared" si="161"/>
        <v>0</v>
      </c>
      <c r="BW2569" s="10"/>
      <c r="BX2569" s="4">
        <f t="shared" si="162"/>
        <v>1</v>
      </c>
      <c r="BY2569" s="4">
        <f t="shared" si="163"/>
        <v>1</v>
      </c>
    </row>
    <row r="2570" spans="1:77">
      <c r="A2570" s="10">
        <v>2565</v>
      </c>
      <c r="BP2570" s="3"/>
      <c r="BQ2570" s="3"/>
      <c r="BR2570" s="3"/>
      <c r="BS2570" s="3"/>
      <c r="BT2570" s="10">
        <v>2565</v>
      </c>
      <c r="BU2570" s="4">
        <f t="shared" si="160"/>
        <v>0</v>
      </c>
      <c r="BV2570" s="4">
        <f t="shared" si="161"/>
        <v>0</v>
      </c>
      <c r="BW2570" s="10"/>
      <c r="BX2570" s="4">
        <f t="shared" si="162"/>
        <v>1</v>
      </c>
      <c r="BY2570" s="4">
        <f t="shared" si="163"/>
        <v>1</v>
      </c>
    </row>
    <row r="2571" spans="1:77">
      <c r="A2571" s="10">
        <v>2566</v>
      </c>
      <c r="BP2571" s="3"/>
      <c r="BQ2571" s="3"/>
      <c r="BR2571" s="3"/>
      <c r="BS2571" s="3"/>
      <c r="BT2571" s="10">
        <v>2566</v>
      </c>
      <c r="BU2571" s="4">
        <f t="shared" si="160"/>
        <v>0</v>
      </c>
      <c r="BV2571" s="4">
        <f t="shared" si="161"/>
        <v>0</v>
      </c>
      <c r="BW2571" s="10"/>
      <c r="BX2571" s="4">
        <f t="shared" si="162"/>
        <v>1</v>
      </c>
      <c r="BY2571" s="4">
        <f t="shared" si="163"/>
        <v>1</v>
      </c>
    </row>
    <row r="2572" spans="1:77">
      <c r="A2572" s="10">
        <v>2567</v>
      </c>
      <c r="BP2572" s="3"/>
      <c r="BQ2572" s="3"/>
      <c r="BR2572" s="3"/>
      <c r="BS2572" s="3"/>
      <c r="BT2572" s="10">
        <v>2567</v>
      </c>
      <c r="BU2572" s="4">
        <f t="shared" si="160"/>
        <v>0</v>
      </c>
      <c r="BV2572" s="4">
        <f t="shared" si="161"/>
        <v>0</v>
      </c>
      <c r="BW2572" s="10"/>
      <c r="BX2572" s="4">
        <f t="shared" si="162"/>
        <v>1</v>
      </c>
      <c r="BY2572" s="4">
        <f t="shared" si="163"/>
        <v>1</v>
      </c>
    </row>
    <row r="2573" spans="1:77">
      <c r="A2573" s="10">
        <v>2568</v>
      </c>
      <c r="BP2573" s="3"/>
      <c r="BQ2573" s="3"/>
      <c r="BR2573" s="3"/>
      <c r="BS2573" s="3"/>
      <c r="BT2573" s="10">
        <v>2568</v>
      </c>
      <c r="BU2573" s="4">
        <f t="shared" si="160"/>
        <v>0</v>
      </c>
      <c r="BV2573" s="4">
        <f t="shared" si="161"/>
        <v>0</v>
      </c>
      <c r="BW2573" s="10"/>
      <c r="BX2573" s="4">
        <f t="shared" si="162"/>
        <v>1</v>
      </c>
      <c r="BY2573" s="4">
        <f t="shared" si="163"/>
        <v>1</v>
      </c>
    </row>
    <row r="2574" spans="1:77">
      <c r="A2574" s="10">
        <v>2569</v>
      </c>
      <c r="BP2574" s="3"/>
      <c r="BQ2574" s="3"/>
      <c r="BR2574" s="3"/>
      <c r="BS2574" s="3"/>
      <c r="BT2574" s="10">
        <v>2569</v>
      </c>
      <c r="BU2574" s="4">
        <f t="shared" si="160"/>
        <v>0</v>
      </c>
      <c r="BV2574" s="4">
        <f t="shared" si="161"/>
        <v>0</v>
      </c>
      <c r="BW2574" s="10"/>
      <c r="BX2574" s="4">
        <f t="shared" si="162"/>
        <v>1</v>
      </c>
      <c r="BY2574" s="4">
        <f t="shared" si="163"/>
        <v>1</v>
      </c>
    </row>
    <row r="2575" spans="1:77">
      <c r="A2575" s="10">
        <v>2570</v>
      </c>
      <c r="BP2575" s="3"/>
      <c r="BQ2575" s="3"/>
      <c r="BR2575" s="3"/>
      <c r="BS2575" s="3"/>
      <c r="BT2575" s="10">
        <v>2570</v>
      </c>
      <c r="BU2575" s="4">
        <f t="shared" si="160"/>
        <v>0</v>
      </c>
      <c r="BV2575" s="4">
        <f t="shared" si="161"/>
        <v>0</v>
      </c>
      <c r="BW2575" s="10"/>
      <c r="BX2575" s="4">
        <f t="shared" si="162"/>
        <v>1</v>
      </c>
      <c r="BY2575" s="4">
        <f t="shared" si="163"/>
        <v>1</v>
      </c>
    </row>
    <row r="2576" spans="1:77">
      <c r="A2576" s="10">
        <v>2571</v>
      </c>
      <c r="BP2576" s="3"/>
      <c r="BQ2576" s="3"/>
      <c r="BR2576" s="3"/>
      <c r="BS2576" s="3"/>
      <c r="BT2576" s="10">
        <v>2571</v>
      </c>
      <c r="BU2576" s="4">
        <f t="shared" si="160"/>
        <v>0</v>
      </c>
      <c r="BV2576" s="4">
        <f t="shared" si="161"/>
        <v>0</v>
      </c>
      <c r="BW2576" s="10"/>
      <c r="BX2576" s="4">
        <f t="shared" si="162"/>
        <v>1</v>
      </c>
      <c r="BY2576" s="4">
        <f t="shared" si="163"/>
        <v>1</v>
      </c>
    </row>
    <row r="2577" spans="1:77">
      <c r="A2577" s="10">
        <v>2572</v>
      </c>
      <c r="BP2577" s="3"/>
      <c r="BQ2577" s="3"/>
      <c r="BR2577" s="3"/>
      <c r="BS2577" s="3"/>
      <c r="BT2577" s="10">
        <v>2572</v>
      </c>
      <c r="BU2577" s="4">
        <f t="shared" si="160"/>
        <v>0</v>
      </c>
      <c r="BV2577" s="4">
        <f t="shared" si="161"/>
        <v>0</v>
      </c>
      <c r="BW2577" s="10"/>
      <c r="BX2577" s="4">
        <f t="shared" si="162"/>
        <v>1</v>
      </c>
      <c r="BY2577" s="4">
        <f t="shared" si="163"/>
        <v>1</v>
      </c>
    </row>
    <row r="2578" spans="1:77">
      <c r="A2578" s="10">
        <v>2573</v>
      </c>
      <c r="BP2578" s="3"/>
      <c r="BQ2578" s="3"/>
      <c r="BR2578" s="3"/>
      <c r="BS2578" s="3"/>
      <c r="BT2578" s="10">
        <v>2573</v>
      </c>
      <c r="BU2578" s="4">
        <f t="shared" si="160"/>
        <v>0</v>
      </c>
      <c r="BV2578" s="4">
        <f t="shared" si="161"/>
        <v>0</v>
      </c>
      <c r="BW2578" s="10"/>
      <c r="BX2578" s="4">
        <f t="shared" si="162"/>
        <v>1</v>
      </c>
      <c r="BY2578" s="4">
        <f t="shared" si="163"/>
        <v>1</v>
      </c>
    </row>
    <row r="2579" spans="1:77">
      <c r="A2579" s="10">
        <v>2574</v>
      </c>
      <c r="BP2579" s="3"/>
      <c r="BQ2579" s="3"/>
      <c r="BR2579" s="3"/>
      <c r="BS2579" s="3"/>
      <c r="BT2579" s="10">
        <v>2574</v>
      </c>
      <c r="BU2579" s="4">
        <f t="shared" si="160"/>
        <v>0</v>
      </c>
      <c r="BV2579" s="4">
        <f t="shared" si="161"/>
        <v>0</v>
      </c>
      <c r="BW2579" s="10"/>
      <c r="BX2579" s="4">
        <f t="shared" si="162"/>
        <v>1</v>
      </c>
      <c r="BY2579" s="4">
        <f t="shared" si="163"/>
        <v>1</v>
      </c>
    </row>
    <row r="2580" spans="1:77">
      <c r="A2580" s="10">
        <v>2575</v>
      </c>
      <c r="BP2580" s="3"/>
      <c r="BQ2580" s="3"/>
      <c r="BR2580" s="3"/>
      <c r="BS2580" s="3"/>
      <c r="BT2580" s="10">
        <v>2575</v>
      </c>
      <c r="BU2580" s="4">
        <f t="shared" si="160"/>
        <v>0</v>
      </c>
      <c r="BV2580" s="4">
        <f t="shared" si="161"/>
        <v>0</v>
      </c>
      <c r="BW2580" s="10"/>
      <c r="BX2580" s="4">
        <f t="shared" si="162"/>
        <v>1</v>
      </c>
      <c r="BY2580" s="4">
        <f t="shared" si="163"/>
        <v>1</v>
      </c>
    </row>
    <row r="2581" spans="1:77">
      <c r="A2581" s="10">
        <v>2576</v>
      </c>
      <c r="BP2581" s="3"/>
      <c r="BQ2581" s="3"/>
      <c r="BR2581" s="3"/>
      <c r="BS2581" s="3"/>
      <c r="BT2581" s="10">
        <v>2576</v>
      </c>
      <c r="BU2581" s="4">
        <f t="shared" si="160"/>
        <v>0</v>
      </c>
      <c r="BV2581" s="4">
        <f t="shared" si="161"/>
        <v>0</v>
      </c>
      <c r="BW2581" s="10"/>
      <c r="BX2581" s="4">
        <f t="shared" si="162"/>
        <v>1</v>
      </c>
      <c r="BY2581" s="4">
        <f t="shared" si="163"/>
        <v>1</v>
      </c>
    </row>
    <row r="2582" spans="1:77">
      <c r="A2582" s="10">
        <v>2577</v>
      </c>
      <c r="BP2582" s="3"/>
      <c r="BQ2582" s="3"/>
      <c r="BR2582" s="3"/>
      <c r="BS2582" s="3"/>
      <c r="BT2582" s="10">
        <v>2577</v>
      </c>
      <c r="BU2582" s="4">
        <f t="shared" si="160"/>
        <v>0</v>
      </c>
      <c r="BV2582" s="4">
        <f t="shared" si="161"/>
        <v>0</v>
      </c>
      <c r="BW2582" s="10"/>
      <c r="BX2582" s="4">
        <f t="shared" si="162"/>
        <v>1</v>
      </c>
      <c r="BY2582" s="4">
        <f t="shared" si="163"/>
        <v>1</v>
      </c>
    </row>
    <row r="2583" spans="1:77">
      <c r="A2583" s="10">
        <v>2578</v>
      </c>
      <c r="BP2583" s="3"/>
      <c r="BQ2583" s="3"/>
      <c r="BR2583" s="3"/>
      <c r="BS2583" s="3"/>
      <c r="BT2583" s="10">
        <v>2578</v>
      </c>
      <c r="BU2583" s="4">
        <f t="shared" si="160"/>
        <v>0</v>
      </c>
      <c r="BV2583" s="4">
        <f t="shared" si="161"/>
        <v>0</v>
      </c>
      <c r="BW2583" s="10"/>
      <c r="BX2583" s="4">
        <f t="shared" si="162"/>
        <v>1</v>
      </c>
      <c r="BY2583" s="4">
        <f t="shared" si="163"/>
        <v>1</v>
      </c>
    </row>
    <row r="2584" spans="1:77">
      <c r="A2584" s="10">
        <v>2579</v>
      </c>
      <c r="BP2584" s="3"/>
      <c r="BQ2584" s="3"/>
      <c r="BR2584" s="3"/>
      <c r="BS2584" s="3"/>
      <c r="BT2584" s="10">
        <v>2579</v>
      </c>
      <c r="BU2584" s="4">
        <f t="shared" si="160"/>
        <v>0</v>
      </c>
      <c r="BV2584" s="4">
        <f t="shared" si="161"/>
        <v>0</v>
      </c>
      <c r="BW2584" s="10"/>
      <c r="BX2584" s="4">
        <f t="shared" si="162"/>
        <v>1</v>
      </c>
      <c r="BY2584" s="4">
        <f t="shared" si="163"/>
        <v>1</v>
      </c>
    </row>
    <row r="2585" spans="1:77">
      <c r="A2585" s="10">
        <v>2580</v>
      </c>
      <c r="BP2585" s="3"/>
      <c r="BQ2585" s="3"/>
      <c r="BR2585" s="3"/>
      <c r="BS2585" s="3"/>
      <c r="BT2585" s="10">
        <v>2580</v>
      </c>
      <c r="BU2585" s="4">
        <f t="shared" si="160"/>
        <v>0</v>
      </c>
      <c r="BV2585" s="4">
        <f t="shared" si="161"/>
        <v>0</v>
      </c>
      <c r="BW2585" s="10"/>
      <c r="BX2585" s="4">
        <f t="shared" si="162"/>
        <v>1</v>
      </c>
      <c r="BY2585" s="4">
        <f t="shared" si="163"/>
        <v>1</v>
      </c>
    </row>
    <row r="2586" spans="1:77">
      <c r="A2586" s="10">
        <v>2581</v>
      </c>
      <c r="BP2586" s="3"/>
      <c r="BQ2586" s="3"/>
      <c r="BR2586" s="3"/>
      <c r="BS2586" s="3"/>
      <c r="BT2586" s="10">
        <v>2581</v>
      </c>
      <c r="BU2586" s="4">
        <f t="shared" si="160"/>
        <v>0</v>
      </c>
      <c r="BV2586" s="4">
        <f t="shared" si="161"/>
        <v>0</v>
      </c>
      <c r="BW2586" s="10"/>
      <c r="BX2586" s="4">
        <f t="shared" si="162"/>
        <v>1</v>
      </c>
      <c r="BY2586" s="4">
        <f t="shared" si="163"/>
        <v>1</v>
      </c>
    </row>
    <row r="2587" spans="1:77">
      <c r="A2587" s="10">
        <v>2582</v>
      </c>
      <c r="BP2587" s="3"/>
      <c r="BQ2587" s="3"/>
      <c r="BR2587" s="3"/>
      <c r="BS2587" s="3"/>
      <c r="BT2587" s="10">
        <v>2582</v>
      </c>
      <c r="BU2587" s="4">
        <f t="shared" si="160"/>
        <v>0</v>
      </c>
      <c r="BV2587" s="4">
        <f t="shared" si="161"/>
        <v>0</v>
      </c>
      <c r="BW2587" s="10"/>
      <c r="BX2587" s="4">
        <f t="shared" si="162"/>
        <v>1</v>
      </c>
      <c r="BY2587" s="4">
        <f t="shared" si="163"/>
        <v>1</v>
      </c>
    </row>
    <row r="2588" spans="1:77">
      <c r="A2588" s="10">
        <v>2583</v>
      </c>
      <c r="BP2588" s="3"/>
      <c r="BQ2588" s="3"/>
      <c r="BR2588" s="3"/>
      <c r="BS2588" s="3"/>
      <c r="BT2588" s="10">
        <v>2583</v>
      </c>
      <c r="BU2588" s="4">
        <f t="shared" si="160"/>
        <v>0</v>
      </c>
      <c r="BV2588" s="4">
        <f t="shared" si="161"/>
        <v>0</v>
      </c>
      <c r="BW2588" s="10"/>
      <c r="BX2588" s="4">
        <f t="shared" si="162"/>
        <v>1</v>
      </c>
      <c r="BY2588" s="4">
        <f t="shared" si="163"/>
        <v>1</v>
      </c>
    </row>
    <row r="2589" spans="1:77">
      <c r="A2589" s="10">
        <v>2584</v>
      </c>
      <c r="BP2589" s="3"/>
      <c r="BQ2589" s="3"/>
      <c r="BR2589" s="3"/>
      <c r="BS2589" s="3"/>
      <c r="BT2589" s="10">
        <v>2584</v>
      </c>
      <c r="BU2589" s="4">
        <f t="shared" si="160"/>
        <v>0</v>
      </c>
      <c r="BV2589" s="4">
        <f t="shared" si="161"/>
        <v>0</v>
      </c>
      <c r="BW2589" s="10"/>
      <c r="BX2589" s="4">
        <f t="shared" si="162"/>
        <v>1</v>
      </c>
      <c r="BY2589" s="4">
        <f t="shared" si="163"/>
        <v>1</v>
      </c>
    </row>
    <row r="2590" spans="1:77">
      <c r="A2590" s="10">
        <v>2585</v>
      </c>
      <c r="BP2590" s="3"/>
      <c r="BQ2590" s="3"/>
      <c r="BR2590" s="3"/>
      <c r="BS2590" s="3"/>
      <c r="BT2590" s="10">
        <v>2585</v>
      </c>
      <c r="BU2590" s="4">
        <f t="shared" si="160"/>
        <v>0</v>
      </c>
      <c r="BV2590" s="4">
        <f t="shared" si="161"/>
        <v>0</v>
      </c>
      <c r="BW2590" s="10"/>
      <c r="BX2590" s="4">
        <f t="shared" si="162"/>
        <v>1</v>
      </c>
      <c r="BY2590" s="4">
        <f t="shared" si="163"/>
        <v>1</v>
      </c>
    </row>
    <row r="2591" spans="1:77">
      <c r="A2591" s="10">
        <v>2586</v>
      </c>
      <c r="BP2591" s="3"/>
      <c r="BQ2591" s="3"/>
      <c r="BR2591" s="3"/>
      <c r="BS2591" s="3"/>
      <c r="BT2591" s="10">
        <v>2586</v>
      </c>
      <c r="BU2591" s="4">
        <f t="shared" si="160"/>
        <v>0</v>
      </c>
      <c r="BV2591" s="4">
        <f t="shared" si="161"/>
        <v>0</v>
      </c>
      <c r="BW2591" s="10"/>
      <c r="BX2591" s="4">
        <f t="shared" si="162"/>
        <v>1</v>
      </c>
      <c r="BY2591" s="4">
        <f t="shared" si="163"/>
        <v>1</v>
      </c>
    </row>
    <row r="2592" spans="1:77">
      <c r="A2592" s="10">
        <v>2587</v>
      </c>
      <c r="BP2592" s="3"/>
      <c r="BQ2592" s="3"/>
      <c r="BR2592" s="3"/>
      <c r="BS2592" s="3"/>
      <c r="BT2592" s="10">
        <v>2587</v>
      </c>
      <c r="BU2592" s="4">
        <f t="shared" si="160"/>
        <v>0</v>
      </c>
      <c r="BV2592" s="4">
        <f t="shared" si="161"/>
        <v>0</v>
      </c>
      <c r="BW2592" s="10"/>
      <c r="BX2592" s="4">
        <f t="shared" si="162"/>
        <v>1</v>
      </c>
      <c r="BY2592" s="4">
        <f t="shared" si="163"/>
        <v>1</v>
      </c>
    </row>
    <row r="2593" spans="1:77">
      <c r="A2593" s="10">
        <v>2588</v>
      </c>
      <c r="BP2593" s="3"/>
      <c r="BQ2593" s="3"/>
      <c r="BR2593" s="3"/>
      <c r="BS2593" s="3"/>
      <c r="BT2593" s="10">
        <v>2588</v>
      </c>
      <c r="BU2593" s="4">
        <f t="shared" si="160"/>
        <v>0</v>
      </c>
      <c r="BV2593" s="4">
        <f t="shared" si="161"/>
        <v>0</v>
      </c>
      <c r="BW2593" s="10"/>
      <c r="BX2593" s="4">
        <f t="shared" si="162"/>
        <v>1</v>
      </c>
      <c r="BY2593" s="4">
        <f t="shared" si="163"/>
        <v>1</v>
      </c>
    </row>
    <row r="2594" spans="1:77">
      <c r="A2594" s="10">
        <v>2589</v>
      </c>
      <c r="BP2594" s="3"/>
      <c r="BQ2594" s="3"/>
      <c r="BR2594" s="3"/>
      <c r="BS2594" s="3"/>
      <c r="BT2594" s="10">
        <v>2589</v>
      </c>
      <c r="BU2594" s="4">
        <f t="shared" si="160"/>
        <v>0</v>
      </c>
      <c r="BV2594" s="4">
        <f t="shared" si="161"/>
        <v>0</v>
      </c>
      <c r="BW2594" s="10"/>
      <c r="BX2594" s="4">
        <f t="shared" si="162"/>
        <v>1</v>
      </c>
      <c r="BY2594" s="4">
        <f t="shared" si="163"/>
        <v>1</v>
      </c>
    </row>
    <row r="2595" spans="1:77">
      <c r="A2595" s="10">
        <v>2590</v>
      </c>
      <c r="BP2595" s="3"/>
      <c r="BQ2595" s="3"/>
      <c r="BR2595" s="3"/>
      <c r="BS2595" s="3"/>
      <c r="BT2595" s="10">
        <v>2590</v>
      </c>
      <c r="BU2595" s="4">
        <f t="shared" si="160"/>
        <v>0</v>
      </c>
      <c r="BV2595" s="4">
        <f t="shared" si="161"/>
        <v>0</v>
      </c>
      <c r="BW2595" s="10"/>
      <c r="BX2595" s="4">
        <f t="shared" si="162"/>
        <v>1</v>
      </c>
      <c r="BY2595" s="4">
        <f t="shared" si="163"/>
        <v>1</v>
      </c>
    </row>
    <row r="2596" spans="1:77">
      <c r="A2596" s="10">
        <v>2591</v>
      </c>
      <c r="BP2596" s="3"/>
      <c r="BQ2596" s="3"/>
      <c r="BR2596" s="3"/>
      <c r="BS2596" s="3"/>
      <c r="BT2596" s="10">
        <v>2591</v>
      </c>
      <c r="BU2596" s="4">
        <f t="shared" si="160"/>
        <v>0</v>
      </c>
      <c r="BV2596" s="4">
        <f t="shared" si="161"/>
        <v>0</v>
      </c>
      <c r="BW2596" s="10"/>
      <c r="BX2596" s="4">
        <f t="shared" si="162"/>
        <v>1</v>
      </c>
      <c r="BY2596" s="4">
        <f t="shared" si="163"/>
        <v>1</v>
      </c>
    </row>
    <row r="2597" spans="1:77">
      <c r="A2597" s="10">
        <v>2592</v>
      </c>
      <c r="BP2597" s="3"/>
      <c r="BQ2597" s="3"/>
      <c r="BR2597" s="3"/>
      <c r="BS2597" s="3"/>
      <c r="BT2597" s="10">
        <v>2592</v>
      </c>
      <c r="BU2597" s="4">
        <f t="shared" si="160"/>
        <v>0</v>
      </c>
      <c r="BV2597" s="4">
        <f t="shared" si="161"/>
        <v>0</v>
      </c>
      <c r="BW2597" s="10"/>
      <c r="BX2597" s="4">
        <f t="shared" si="162"/>
        <v>1</v>
      </c>
      <c r="BY2597" s="4">
        <f t="shared" si="163"/>
        <v>1</v>
      </c>
    </row>
    <row r="2598" spans="1:77">
      <c r="A2598" s="10">
        <v>2593</v>
      </c>
      <c r="BP2598" s="3"/>
      <c r="BQ2598" s="3"/>
      <c r="BR2598" s="3"/>
      <c r="BS2598" s="3"/>
      <c r="BT2598" s="10">
        <v>2593</v>
      </c>
      <c r="BU2598" s="4">
        <f t="shared" si="160"/>
        <v>0</v>
      </c>
      <c r="BV2598" s="4">
        <f t="shared" si="161"/>
        <v>0</v>
      </c>
      <c r="BW2598" s="10"/>
      <c r="BX2598" s="4">
        <f t="shared" si="162"/>
        <v>1</v>
      </c>
      <c r="BY2598" s="4">
        <f t="shared" si="163"/>
        <v>1</v>
      </c>
    </row>
    <row r="2599" spans="1:77">
      <c r="A2599" s="10">
        <v>2594</v>
      </c>
      <c r="BP2599" s="3"/>
      <c r="BQ2599" s="3"/>
      <c r="BR2599" s="3"/>
      <c r="BS2599" s="3"/>
      <c r="BT2599" s="10">
        <v>2594</v>
      </c>
      <c r="BU2599" s="4">
        <f t="shared" si="160"/>
        <v>0</v>
      </c>
      <c r="BV2599" s="4">
        <f t="shared" si="161"/>
        <v>0</v>
      </c>
      <c r="BW2599" s="10"/>
      <c r="BX2599" s="4">
        <f t="shared" si="162"/>
        <v>1</v>
      </c>
      <c r="BY2599" s="4">
        <f t="shared" si="163"/>
        <v>1</v>
      </c>
    </row>
    <row r="2600" spans="1:77">
      <c r="A2600" s="10">
        <v>2595</v>
      </c>
      <c r="BP2600" s="3"/>
      <c r="BQ2600" s="3"/>
      <c r="BR2600" s="3"/>
      <c r="BS2600" s="3"/>
      <c r="BT2600" s="10">
        <v>2595</v>
      </c>
      <c r="BU2600" s="4">
        <f t="shared" si="160"/>
        <v>0</v>
      </c>
      <c r="BV2600" s="4">
        <f t="shared" si="161"/>
        <v>0</v>
      </c>
      <c r="BW2600" s="10"/>
      <c r="BX2600" s="4">
        <f t="shared" si="162"/>
        <v>1</v>
      </c>
      <c r="BY2600" s="4">
        <f t="shared" si="163"/>
        <v>1</v>
      </c>
    </row>
    <row r="2601" spans="1:77">
      <c r="A2601" s="10">
        <v>2596</v>
      </c>
      <c r="BP2601" s="3"/>
      <c r="BQ2601" s="3"/>
      <c r="BR2601" s="3"/>
      <c r="BS2601" s="3"/>
      <c r="BT2601" s="10">
        <v>2596</v>
      </c>
      <c r="BU2601" s="4">
        <f t="shared" si="160"/>
        <v>0</v>
      </c>
      <c r="BV2601" s="4">
        <f t="shared" si="161"/>
        <v>0</v>
      </c>
      <c r="BW2601" s="10"/>
      <c r="BX2601" s="4">
        <f t="shared" si="162"/>
        <v>1</v>
      </c>
      <c r="BY2601" s="4">
        <f t="shared" si="163"/>
        <v>1</v>
      </c>
    </row>
    <row r="2602" spans="1:77">
      <c r="A2602" s="10">
        <v>2597</v>
      </c>
      <c r="BP2602" s="3"/>
      <c r="BQ2602" s="3"/>
      <c r="BR2602" s="3"/>
      <c r="BS2602" s="3"/>
      <c r="BT2602" s="10">
        <v>2597</v>
      </c>
      <c r="BU2602" s="4">
        <f t="shared" si="160"/>
        <v>0</v>
      </c>
      <c r="BV2602" s="4">
        <f t="shared" si="161"/>
        <v>0</v>
      </c>
      <c r="BW2602" s="10"/>
      <c r="BX2602" s="4">
        <f t="shared" si="162"/>
        <v>1</v>
      </c>
      <c r="BY2602" s="4">
        <f t="shared" si="163"/>
        <v>1</v>
      </c>
    </row>
    <row r="2603" spans="1:77">
      <c r="A2603" s="10">
        <v>2598</v>
      </c>
      <c r="BP2603" s="3"/>
      <c r="BQ2603" s="3"/>
      <c r="BR2603" s="3"/>
      <c r="BS2603" s="3"/>
      <c r="BT2603" s="10">
        <v>2598</v>
      </c>
      <c r="BU2603" s="4">
        <f t="shared" si="160"/>
        <v>0</v>
      </c>
      <c r="BV2603" s="4">
        <f t="shared" si="161"/>
        <v>0</v>
      </c>
      <c r="BW2603" s="10"/>
      <c r="BX2603" s="4">
        <f t="shared" si="162"/>
        <v>1</v>
      </c>
      <c r="BY2603" s="4">
        <f t="shared" si="163"/>
        <v>1</v>
      </c>
    </row>
    <row r="2604" spans="1:77">
      <c r="A2604" s="10">
        <v>2599</v>
      </c>
      <c r="BP2604" s="3"/>
      <c r="BQ2604" s="3"/>
      <c r="BR2604" s="3"/>
      <c r="BS2604" s="3"/>
      <c r="BT2604" s="10">
        <v>2599</v>
      </c>
      <c r="BU2604" s="4">
        <f t="shared" si="160"/>
        <v>0</v>
      </c>
      <c r="BV2604" s="4">
        <f t="shared" si="161"/>
        <v>0</v>
      </c>
      <c r="BW2604" s="10"/>
      <c r="BX2604" s="4">
        <f t="shared" si="162"/>
        <v>1</v>
      </c>
      <c r="BY2604" s="4">
        <f t="shared" si="163"/>
        <v>1</v>
      </c>
    </row>
    <row r="2605" spans="1:77">
      <c r="A2605" s="10">
        <v>2600</v>
      </c>
      <c r="BP2605" s="3"/>
      <c r="BQ2605" s="3"/>
      <c r="BR2605" s="3"/>
      <c r="BS2605" s="3"/>
      <c r="BT2605" s="10">
        <v>2600</v>
      </c>
      <c r="BU2605" s="4">
        <f t="shared" si="160"/>
        <v>0</v>
      </c>
      <c r="BV2605" s="4">
        <f t="shared" si="161"/>
        <v>0</v>
      </c>
      <c r="BW2605" s="10"/>
      <c r="BX2605" s="4">
        <f t="shared" si="162"/>
        <v>1</v>
      </c>
      <c r="BY2605" s="4">
        <f t="shared" si="163"/>
        <v>1</v>
      </c>
    </row>
    <row r="2606" spans="1:77">
      <c r="A2606" s="10">
        <v>2601</v>
      </c>
      <c r="BP2606" s="3"/>
      <c r="BQ2606" s="3"/>
      <c r="BR2606" s="3"/>
      <c r="BS2606" s="3"/>
      <c r="BT2606" s="10">
        <v>2601</v>
      </c>
      <c r="BU2606" s="4">
        <f t="shared" si="160"/>
        <v>0</v>
      </c>
      <c r="BV2606" s="4">
        <f t="shared" si="161"/>
        <v>0</v>
      </c>
      <c r="BW2606" s="10"/>
      <c r="BX2606" s="4">
        <f t="shared" si="162"/>
        <v>1</v>
      </c>
      <c r="BY2606" s="4">
        <f t="shared" si="163"/>
        <v>1</v>
      </c>
    </row>
    <row r="2607" spans="1:77">
      <c r="A2607" s="10">
        <v>2602</v>
      </c>
      <c r="BP2607" s="3"/>
      <c r="BQ2607" s="3"/>
      <c r="BR2607" s="3"/>
      <c r="BS2607" s="3"/>
      <c r="BT2607" s="10">
        <v>2602</v>
      </c>
      <c r="BU2607" s="4">
        <f t="shared" si="160"/>
        <v>0</v>
      </c>
      <c r="BV2607" s="4">
        <f t="shared" si="161"/>
        <v>0</v>
      </c>
      <c r="BW2607" s="10"/>
      <c r="BX2607" s="4">
        <f t="shared" si="162"/>
        <v>1</v>
      </c>
      <c r="BY2607" s="4">
        <f t="shared" si="163"/>
        <v>1</v>
      </c>
    </row>
    <row r="2608" spans="1:77">
      <c r="A2608" s="10">
        <v>2603</v>
      </c>
      <c r="BP2608" s="3"/>
      <c r="BQ2608" s="3"/>
      <c r="BR2608" s="3"/>
      <c r="BS2608" s="3"/>
      <c r="BT2608" s="10">
        <v>2603</v>
      </c>
      <c r="BU2608" s="4">
        <f t="shared" si="160"/>
        <v>0</v>
      </c>
      <c r="BV2608" s="4">
        <f t="shared" si="161"/>
        <v>0</v>
      </c>
      <c r="BW2608" s="10"/>
      <c r="BX2608" s="4">
        <f t="shared" si="162"/>
        <v>1</v>
      </c>
      <c r="BY2608" s="4">
        <f t="shared" si="163"/>
        <v>1</v>
      </c>
    </row>
    <row r="2609" spans="1:77">
      <c r="A2609" s="10">
        <v>2604</v>
      </c>
      <c r="BP2609" s="3"/>
      <c r="BQ2609" s="3"/>
      <c r="BR2609" s="3"/>
      <c r="BS2609" s="3"/>
      <c r="BT2609" s="10">
        <v>2604</v>
      </c>
      <c r="BU2609" s="4">
        <f t="shared" si="160"/>
        <v>0</v>
      </c>
      <c r="BV2609" s="4">
        <f t="shared" si="161"/>
        <v>0</v>
      </c>
      <c r="BW2609" s="10"/>
      <c r="BX2609" s="4">
        <f t="shared" si="162"/>
        <v>1</v>
      </c>
      <c r="BY2609" s="4">
        <f t="shared" si="163"/>
        <v>1</v>
      </c>
    </row>
    <row r="2610" spans="1:77">
      <c r="A2610" s="10">
        <v>2605</v>
      </c>
      <c r="BP2610" s="3"/>
      <c r="BQ2610" s="3"/>
      <c r="BR2610" s="3"/>
      <c r="BS2610" s="3"/>
      <c r="BT2610" s="10">
        <v>2605</v>
      </c>
      <c r="BU2610" s="4">
        <f t="shared" si="160"/>
        <v>0</v>
      </c>
      <c r="BV2610" s="4">
        <f t="shared" si="161"/>
        <v>0</v>
      </c>
      <c r="BW2610" s="10"/>
      <c r="BX2610" s="4">
        <f t="shared" si="162"/>
        <v>1</v>
      </c>
      <c r="BY2610" s="4">
        <f t="shared" si="163"/>
        <v>1</v>
      </c>
    </row>
    <row r="2611" spans="1:77">
      <c r="A2611" s="10">
        <v>2606</v>
      </c>
      <c r="BP2611" s="3"/>
      <c r="BQ2611" s="3"/>
      <c r="BR2611" s="3"/>
      <c r="BS2611" s="3"/>
      <c r="BT2611" s="10">
        <v>2606</v>
      </c>
      <c r="BU2611" s="4">
        <f t="shared" si="160"/>
        <v>0</v>
      </c>
      <c r="BV2611" s="4">
        <f t="shared" si="161"/>
        <v>0</v>
      </c>
      <c r="BW2611" s="10"/>
      <c r="BX2611" s="4">
        <f t="shared" si="162"/>
        <v>1</v>
      </c>
      <c r="BY2611" s="4">
        <f t="shared" si="163"/>
        <v>1</v>
      </c>
    </row>
    <row r="2612" spans="1:77">
      <c r="A2612" s="10">
        <v>2607</v>
      </c>
      <c r="BP2612" s="3"/>
      <c r="BQ2612" s="3"/>
      <c r="BR2612" s="3"/>
      <c r="BS2612" s="3"/>
      <c r="BT2612" s="10">
        <v>2607</v>
      </c>
      <c r="BU2612" s="4">
        <f t="shared" si="160"/>
        <v>0</v>
      </c>
      <c r="BV2612" s="4">
        <f t="shared" si="161"/>
        <v>0</v>
      </c>
      <c r="BW2612" s="10"/>
      <c r="BX2612" s="4">
        <f t="shared" si="162"/>
        <v>1</v>
      </c>
      <c r="BY2612" s="4">
        <f t="shared" si="163"/>
        <v>1</v>
      </c>
    </row>
    <row r="2613" spans="1:77">
      <c r="A2613" s="10">
        <v>2608</v>
      </c>
      <c r="BP2613" s="3"/>
      <c r="BQ2613" s="3"/>
      <c r="BR2613" s="3"/>
      <c r="BS2613" s="3"/>
      <c r="BT2613" s="10">
        <v>2608</v>
      </c>
      <c r="BU2613" s="4">
        <f t="shared" si="160"/>
        <v>0</v>
      </c>
      <c r="BV2613" s="4">
        <f t="shared" si="161"/>
        <v>0</v>
      </c>
      <c r="BW2613" s="10"/>
      <c r="BX2613" s="4">
        <f t="shared" si="162"/>
        <v>1</v>
      </c>
      <c r="BY2613" s="4">
        <f t="shared" si="163"/>
        <v>1</v>
      </c>
    </row>
    <row r="2614" spans="1:77">
      <c r="A2614" s="10">
        <v>2609</v>
      </c>
      <c r="BP2614" s="3"/>
      <c r="BQ2614" s="3"/>
      <c r="BR2614" s="3"/>
      <c r="BS2614" s="3"/>
      <c r="BT2614" s="10">
        <v>2609</v>
      </c>
      <c r="BU2614" s="4">
        <f t="shared" si="160"/>
        <v>0</v>
      </c>
      <c r="BV2614" s="4">
        <f t="shared" si="161"/>
        <v>0</v>
      </c>
      <c r="BW2614" s="10"/>
      <c r="BX2614" s="4">
        <f t="shared" si="162"/>
        <v>1</v>
      </c>
      <c r="BY2614" s="4">
        <f t="shared" si="163"/>
        <v>1</v>
      </c>
    </row>
    <row r="2615" spans="1:77">
      <c r="A2615" s="10">
        <v>2610</v>
      </c>
      <c r="BP2615" s="3"/>
      <c r="BQ2615" s="3"/>
      <c r="BR2615" s="3"/>
      <c r="BS2615" s="3"/>
      <c r="BT2615" s="10">
        <v>2610</v>
      </c>
      <c r="BU2615" s="4">
        <f t="shared" si="160"/>
        <v>0</v>
      </c>
      <c r="BV2615" s="4">
        <f t="shared" si="161"/>
        <v>0</v>
      </c>
      <c r="BW2615" s="10"/>
      <c r="BX2615" s="4">
        <f t="shared" si="162"/>
        <v>1</v>
      </c>
      <c r="BY2615" s="4">
        <f t="shared" si="163"/>
        <v>1</v>
      </c>
    </row>
    <row r="2616" spans="1:77">
      <c r="A2616" s="10">
        <v>2611</v>
      </c>
      <c r="BP2616" s="3"/>
      <c r="BQ2616" s="3"/>
      <c r="BR2616" s="3"/>
      <c r="BS2616" s="3"/>
      <c r="BT2616" s="10">
        <v>2611</v>
      </c>
      <c r="BU2616" s="4">
        <f t="shared" si="160"/>
        <v>0</v>
      </c>
      <c r="BV2616" s="4">
        <f t="shared" si="161"/>
        <v>0</v>
      </c>
      <c r="BW2616" s="10"/>
      <c r="BX2616" s="4">
        <f t="shared" si="162"/>
        <v>1</v>
      </c>
      <c r="BY2616" s="4">
        <f t="shared" si="163"/>
        <v>1</v>
      </c>
    </row>
    <row r="2617" spans="1:77">
      <c r="A2617" s="10">
        <v>2612</v>
      </c>
      <c r="BP2617" s="3"/>
      <c r="BQ2617" s="3"/>
      <c r="BR2617" s="3"/>
      <c r="BS2617" s="3"/>
      <c r="BT2617" s="10">
        <v>2612</v>
      </c>
      <c r="BU2617" s="4">
        <f t="shared" si="160"/>
        <v>0</v>
      </c>
      <c r="BV2617" s="4">
        <f t="shared" si="161"/>
        <v>0</v>
      </c>
      <c r="BW2617" s="10"/>
      <c r="BX2617" s="4">
        <f t="shared" si="162"/>
        <v>1</v>
      </c>
      <c r="BY2617" s="4">
        <f t="shared" si="163"/>
        <v>1</v>
      </c>
    </row>
    <row r="2618" spans="1:77">
      <c r="A2618" s="10">
        <v>2613</v>
      </c>
      <c r="BP2618" s="3"/>
      <c r="BQ2618" s="3"/>
      <c r="BR2618" s="3"/>
      <c r="BS2618" s="3"/>
      <c r="BT2618" s="10">
        <v>2613</v>
      </c>
      <c r="BU2618" s="4">
        <f t="shared" si="160"/>
        <v>0</v>
      </c>
      <c r="BV2618" s="4">
        <f t="shared" si="161"/>
        <v>0</v>
      </c>
      <c r="BW2618" s="10"/>
      <c r="BX2618" s="4">
        <f t="shared" si="162"/>
        <v>1</v>
      </c>
      <c r="BY2618" s="4">
        <f t="shared" si="163"/>
        <v>1</v>
      </c>
    </row>
    <row r="2619" spans="1:77">
      <c r="A2619" s="10">
        <v>2614</v>
      </c>
      <c r="BP2619" s="3"/>
      <c r="BQ2619" s="3"/>
      <c r="BR2619" s="3"/>
      <c r="BS2619" s="3"/>
      <c r="BT2619" s="10">
        <v>2614</v>
      </c>
      <c r="BU2619" s="4">
        <f t="shared" si="160"/>
        <v>0</v>
      </c>
      <c r="BV2619" s="4">
        <f t="shared" si="161"/>
        <v>0</v>
      </c>
      <c r="BW2619" s="10"/>
      <c r="BX2619" s="4">
        <f t="shared" si="162"/>
        <v>1</v>
      </c>
      <c r="BY2619" s="4">
        <f t="shared" si="163"/>
        <v>1</v>
      </c>
    </row>
    <row r="2620" spans="1:77">
      <c r="A2620" s="10">
        <v>2615</v>
      </c>
      <c r="BP2620" s="3"/>
      <c r="BQ2620" s="3"/>
      <c r="BR2620" s="3"/>
      <c r="BS2620" s="3"/>
      <c r="BT2620" s="10">
        <v>2615</v>
      </c>
      <c r="BU2620" s="4">
        <f t="shared" si="160"/>
        <v>0</v>
      </c>
      <c r="BV2620" s="4">
        <f t="shared" si="161"/>
        <v>0</v>
      </c>
      <c r="BW2620" s="10"/>
      <c r="BX2620" s="4">
        <f t="shared" si="162"/>
        <v>1</v>
      </c>
      <c r="BY2620" s="4">
        <f t="shared" si="163"/>
        <v>1</v>
      </c>
    </row>
    <row r="2621" spans="1:77">
      <c r="A2621" s="10">
        <v>2616</v>
      </c>
      <c r="BP2621" s="3"/>
      <c r="BQ2621" s="3"/>
      <c r="BR2621" s="3"/>
      <c r="BS2621" s="3"/>
      <c r="BT2621" s="10">
        <v>2616</v>
      </c>
      <c r="BU2621" s="4">
        <f t="shared" si="160"/>
        <v>0</v>
      </c>
      <c r="BV2621" s="4">
        <f t="shared" si="161"/>
        <v>0</v>
      </c>
      <c r="BW2621" s="10"/>
      <c r="BX2621" s="4">
        <f t="shared" si="162"/>
        <v>1</v>
      </c>
      <c r="BY2621" s="4">
        <f t="shared" si="163"/>
        <v>1</v>
      </c>
    </row>
    <row r="2622" spans="1:77">
      <c r="A2622" s="10">
        <v>2617</v>
      </c>
      <c r="BP2622" s="3"/>
      <c r="BQ2622" s="3"/>
      <c r="BR2622" s="3"/>
      <c r="BS2622" s="3"/>
      <c r="BT2622" s="10">
        <v>2617</v>
      </c>
      <c r="BU2622" s="4">
        <f t="shared" si="160"/>
        <v>0</v>
      </c>
      <c r="BV2622" s="4">
        <f t="shared" si="161"/>
        <v>0</v>
      </c>
      <c r="BW2622" s="10"/>
      <c r="BX2622" s="4">
        <f t="shared" si="162"/>
        <v>1</v>
      </c>
      <c r="BY2622" s="4">
        <f t="shared" si="163"/>
        <v>1</v>
      </c>
    </row>
    <row r="2623" spans="1:77">
      <c r="A2623" s="10">
        <v>2618</v>
      </c>
      <c r="BP2623" s="3"/>
      <c r="BQ2623" s="3"/>
      <c r="BR2623" s="3"/>
      <c r="BS2623" s="3"/>
      <c r="BT2623" s="10">
        <v>2618</v>
      </c>
      <c r="BU2623" s="4">
        <f t="shared" si="160"/>
        <v>0</v>
      </c>
      <c r="BV2623" s="4">
        <f t="shared" si="161"/>
        <v>0</v>
      </c>
      <c r="BW2623" s="10"/>
      <c r="BX2623" s="4">
        <f t="shared" si="162"/>
        <v>1</v>
      </c>
      <c r="BY2623" s="4">
        <f t="shared" si="163"/>
        <v>1</v>
      </c>
    </row>
    <row r="2624" spans="1:77">
      <c r="A2624" s="10">
        <v>2619</v>
      </c>
      <c r="BP2624" s="3"/>
      <c r="BQ2624" s="3"/>
      <c r="BR2624" s="3"/>
      <c r="BS2624" s="3"/>
      <c r="BT2624" s="10">
        <v>2619</v>
      </c>
      <c r="BU2624" s="4">
        <f t="shared" si="160"/>
        <v>0</v>
      </c>
      <c r="BV2624" s="4">
        <f t="shared" si="161"/>
        <v>0</v>
      </c>
      <c r="BW2624" s="10"/>
      <c r="BX2624" s="4">
        <f t="shared" si="162"/>
        <v>1</v>
      </c>
      <c r="BY2624" s="4">
        <f t="shared" si="163"/>
        <v>1</v>
      </c>
    </row>
    <row r="2625" spans="1:77">
      <c r="A2625" s="10">
        <v>2620</v>
      </c>
      <c r="BP2625" s="3"/>
      <c r="BQ2625" s="3"/>
      <c r="BR2625" s="3"/>
      <c r="BS2625" s="3"/>
      <c r="BT2625" s="10">
        <v>2620</v>
      </c>
      <c r="BU2625" s="4">
        <f t="shared" si="160"/>
        <v>0</v>
      </c>
      <c r="BV2625" s="4">
        <f t="shared" si="161"/>
        <v>0</v>
      </c>
      <c r="BW2625" s="10"/>
      <c r="BX2625" s="4">
        <f t="shared" si="162"/>
        <v>1</v>
      </c>
      <c r="BY2625" s="4">
        <f t="shared" si="163"/>
        <v>1</v>
      </c>
    </row>
    <row r="2626" spans="1:77">
      <c r="A2626" s="10">
        <v>2621</v>
      </c>
      <c r="BP2626" s="3"/>
      <c r="BQ2626" s="3"/>
      <c r="BR2626" s="3"/>
      <c r="BS2626" s="3"/>
      <c r="BT2626" s="10">
        <v>2621</v>
      </c>
      <c r="BU2626" s="4">
        <f t="shared" si="160"/>
        <v>0</v>
      </c>
      <c r="BV2626" s="4">
        <f t="shared" si="161"/>
        <v>0</v>
      </c>
      <c r="BW2626" s="10"/>
      <c r="BX2626" s="4">
        <f t="shared" si="162"/>
        <v>1</v>
      </c>
      <c r="BY2626" s="4">
        <f t="shared" si="163"/>
        <v>1</v>
      </c>
    </row>
    <row r="2627" spans="1:77">
      <c r="A2627" s="10">
        <v>2622</v>
      </c>
      <c r="BP2627" s="3"/>
      <c r="BQ2627" s="3"/>
      <c r="BR2627" s="3"/>
      <c r="BS2627" s="3"/>
      <c r="BT2627" s="10">
        <v>2622</v>
      </c>
      <c r="BU2627" s="4">
        <f t="shared" si="160"/>
        <v>0</v>
      </c>
      <c r="BV2627" s="4">
        <f t="shared" si="161"/>
        <v>0</v>
      </c>
      <c r="BW2627" s="10"/>
      <c r="BX2627" s="4">
        <f t="shared" si="162"/>
        <v>1</v>
      </c>
      <c r="BY2627" s="4">
        <f t="shared" si="163"/>
        <v>1</v>
      </c>
    </row>
    <row r="2628" spans="1:77">
      <c r="A2628" s="10">
        <v>2623</v>
      </c>
      <c r="BP2628" s="3"/>
      <c r="BQ2628" s="3"/>
      <c r="BR2628" s="3"/>
      <c r="BS2628" s="3"/>
      <c r="BT2628" s="10">
        <v>2623</v>
      </c>
      <c r="BU2628" s="4">
        <f t="shared" si="160"/>
        <v>0</v>
      </c>
      <c r="BV2628" s="4">
        <f t="shared" si="161"/>
        <v>0</v>
      </c>
      <c r="BW2628" s="10"/>
      <c r="BX2628" s="4">
        <f t="shared" si="162"/>
        <v>1</v>
      </c>
      <c r="BY2628" s="4">
        <f t="shared" si="163"/>
        <v>1</v>
      </c>
    </row>
    <row r="2629" spans="1:77">
      <c r="A2629" s="10">
        <v>2624</v>
      </c>
      <c r="BP2629" s="3"/>
      <c r="BQ2629" s="3"/>
      <c r="BR2629" s="3"/>
      <c r="BS2629" s="3"/>
      <c r="BT2629" s="10">
        <v>2624</v>
      </c>
      <c r="BU2629" s="4">
        <f t="shared" si="160"/>
        <v>0</v>
      </c>
      <c r="BV2629" s="4">
        <f t="shared" si="161"/>
        <v>0</v>
      </c>
      <c r="BW2629" s="10"/>
      <c r="BX2629" s="4">
        <f t="shared" si="162"/>
        <v>1</v>
      </c>
      <c r="BY2629" s="4">
        <f t="shared" si="163"/>
        <v>1</v>
      </c>
    </row>
    <row r="2630" spans="1:77">
      <c r="A2630" s="10">
        <v>2625</v>
      </c>
      <c r="BP2630" s="3"/>
      <c r="BQ2630" s="3"/>
      <c r="BR2630" s="3"/>
      <c r="BS2630" s="3"/>
      <c r="BT2630" s="10">
        <v>2625</v>
      </c>
      <c r="BU2630" s="4">
        <f t="shared" si="160"/>
        <v>0</v>
      </c>
      <c r="BV2630" s="4">
        <f t="shared" si="161"/>
        <v>0</v>
      </c>
      <c r="BW2630" s="10"/>
      <c r="BX2630" s="4">
        <f t="shared" si="162"/>
        <v>1</v>
      </c>
      <c r="BY2630" s="4">
        <f t="shared" si="163"/>
        <v>1</v>
      </c>
    </row>
    <row r="2631" spans="1:77">
      <c r="A2631" s="10">
        <v>2626</v>
      </c>
      <c r="BP2631" s="3"/>
      <c r="BQ2631" s="3"/>
      <c r="BR2631" s="3"/>
      <c r="BS2631" s="3"/>
      <c r="BT2631" s="10">
        <v>2626</v>
      </c>
      <c r="BU2631" s="4">
        <f t="shared" ref="BU2631:BU2694" si="164">BP2631*$BV$1-BQ2631</f>
        <v>0</v>
      </c>
      <c r="BV2631" s="4">
        <f t="shared" ref="BV2631:BV2694" si="165">BR2631*$BV$1-BS2631</f>
        <v>0</v>
      </c>
      <c r="BW2631" s="10"/>
      <c r="BX2631" s="4">
        <f t="shared" ref="BX2631:BX2694" si="166">IF(BU2631=MAX($BU2631:$BV2631),1,0)</f>
        <v>1</v>
      </c>
      <c r="BY2631" s="4">
        <f t="shared" ref="BY2631:BY2694" si="167">IF(BV2631=MAX($BU2631:$BV2631),1,0)</f>
        <v>1</v>
      </c>
    </row>
    <row r="2632" spans="1:77">
      <c r="A2632" s="10">
        <v>2627</v>
      </c>
      <c r="BP2632" s="3"/>
      <c r="BQ2632" s="3"/>
      <c r="BR2632" s="3"/>
      <c r="BS2632" s="3"/>
      <c r="BT2632" s="10">
        <v>2627</v>
      </c>
      <c r="BU2632" s="4">
        <f t="shared" si="164"/>
        <v>0</v>
      </c>
      <c r="BV2632" s="4">
        <f t="shared" si="165"/>
        <v>0</v>
      </c>
      <c r="BW2632" s="10"/>
      <c r="BX2632" s="4">
        <f t="shared" si="166"/>
        <v>1</v>
      </c>
      <c r="BY2632" s="4">
        <f t="shared" si="167"/>
        <v>1</v>
      </c>
    </row>
    <row r="2633" spans="1:77">
      <c r="A2633" s="10">
        <v>2628</v>
      </c>
      <c r="BP2633" s="3"/>
      <c r="BQ2633" s="3"/>
      <c r="BR2633" s="3"/>
      <c r="BS2633" s="3"/>
      <c r="BT2633" s="10">
        <v>2628</v>
      </c>
      <c r="BU2633" s="4">
        <f t="shared" si="164"/>
        <v>0</v>
      </c>
      <c r="BV2633" s="4">
        <f t="shared" si="165"/>
        <v>0</v>
      </c>
      <c r="BW2633" s="10"/>
      <c r="BX2633" s="4">
        <f t="shared" si="166"/>
        <v>1</v>
      </c>
      <c r="BY2633" s="4">
        <f t="shared" si="167"/>
        <v>1</v>
      </c>
    </row>
    <row r="2634" spans="1:77">
      <c r="A2634" s="10">
        <v>2629</v>
      </c>
      <c r="BP2634" s="3"/>
      <c r="BQ2634" s="3"/>
      <c r="BR2634" s="3"/>
      <c r="BS2634" s="3"/>
      <c r="BT2634" s="10">
        <v>2629</v>
      </c>
      <c r="BU2634" s="4">
        <f t="shared" si="164"/>
        <v>0</v>
      </c>
      <c r="BV2634" s="4">
        <f t="shared" si="165"/>
        <v>0</v>
      </c>
      <c r="BW2634" s="10"/>
      <c r="BX2634" s="4">
        <f t="shared" si="166"/>
        <v>1</v>
      </c>
      <c r="BY2634" s="4">
        <f t="shared" si="167"/>
        <v>1</v>
      </c>
    </row>
    <row r="2635" spans="1:77">
      <c r="A2635" s="10">
        <v>2630</v>
      </c>
      <c r="BP2635" s="3"/>
      <c r="BQ2635" s="3"/>
      <c r="BR2635" s="3"/>
      <c r="BS2635" s="3"/>
      <c r="BT2635" s="10">
        <v>2630</v>
      </c>
      <c r="BU2635" s="4">
        <f t="shared" si="164"/>
        <v>0</v>
      </c>
      <c r="BV2635" s="4">
        <f t="shared" si="165"/>
        <v>0</v>
      </c>
      <c r="BW2635" s="10"/>
      <c r="BX2635" s="4">
        <f t="shared" si="166"/>
        <v>1</v>
      </c>
      <c r="BY2635" s="4">
        <f t="shared" si="167"/>
        <v>1</v>
      </c>
    </row>
    <row r="2636" spans="1:77">
      <c r="A2636" s="10">
        <v>2631</v>
      </c>
      <c r="BP2636" s="3"/>
      <c r="BQ2636" s="3"/>
      <c r="BR2636" s="3"/>
      <c r="BS2636" s="3"/>
      <c r="BT2636" s="10">
        <v>2631</v>
      </c>
      <c r="BU2636" s="4">
        <f t="shared" si="164"/>
        <v>0</v>
      </c>
      <c r="BV2636" s="4">
        <f t="shared" si="165"/>
        <v>0</v>
      </c>
      <c r="BW2636" s="10"/>
      <c r="BX2636" s="4">
        <f t="shared" si="166"/>
        <v>1</v>
      </c>
      <c r="BY2636" s="4">
        <f t="shared" si="167"/>
        <v>1</v>
      </c>
    </row>
    <row r="2637" spans="1:77">
      <c r="A2637" s="10">
        <v>2632</v>
      </c>
      <c r="BP2637" s="3"/>
      <c r="BQ2637" s="3"/>
      <c r="BR2637" s="3"/>
      <c r="BS2637" s="3"/>
      <c r="BT2637" s="10">
        <v>2632</v>
      </c>
      <c r="BU2637" s="4">
        <f t="shared" si="164"/>
        <v>0</v>
      </c>
      <c r="BV2637" s="4">
        <f t="shared" si="165"/>
        <v>0</v>
      </c>
      <c r="BW2637" s="10"/>
      <c r="BX2637" s="4">
        <f t="shared" si="166"/>
        <v>1</v>
      </c>
      <c r="BY2637" s="4">
        <f t="shared" si="167"/>
        <v>1</v>
      </c>
    </row>
    <row r="2638" spans="1:77">
      <c r="A2638" s="10">
        <v>2633</v>
      </c>
      <c r="BP2638" s="3"/>
      <c r="BQ2638" s="3"/>
      <c r="BR2638" s="3"/>
      <c r="BS2638" s="3"/>
      <c r="BT2638" s="10">
        <v>2633</v>
      </c>
      <c r="BU2638" s="4">
        <f t="shared" si="164"/>
        <v>0</v>
      </c>
      <c r="BV2638" s="4">
        <f t="shared" si="165"/>
        <v>0</v>
      </c>
      <c r="BW2638" s="10"/>
      <c r="BX2638" s="4">
        <f t="shared" si="166"/>
        <v>1</v>
      </c>
      <c r="BY2638" s="4">
        <f t="shared" si="167"/>
        <v>1</v>
      </c>
    </row>
    <row r="2639" spans="1:77">
      <c r="A2639" s="10">
        <v>2634</v>
      </c>
      <c r="BP2639" s="3"/>
      <c r="BQ2639" s="3"/>
      <c r="BR2639" s="3"/>
      <c r="BS2639" s="3"/>
      <c r="BT2639" s="10">
        <v>2634</v>
      </c>
      <c r="BU2639" s="4">
        <f t="shared" si="164"/>
        <v>0</v>
      </c>
      <c r="BV2639" s="4">
        <f t="shared" si="165"/>
        <v>0</v>
      </c>
      <c r="BW2639" s="10"/>
      <c r="BX2639" s="4">
        <f t="shared" si="166"/>
        <v>1</v>
      </c>
      <c r="BY2639" s="4">
        <f t="shared" si="167"/>
        <v>1</v>
      </c>
    </row>
    <row r="2640" spans="1:77">
      <c r="A2640" s="10">
        <v>2635</v>
      </c>
      <c r="BP2640" s="3"/>
      <c r="BQ2640" s="3"/>
      <c r="BR2640" s="3"/>
      <c r="BS2640" s="3"/>
      <c r="BT2640" s="10">
        <v>2635</v>
      </c>
      <c r="BU2640" s="4">
        <f t="shared" si="164"/>
        <v>0</v>
      </c>
      <c r="BV2640" s="4">
        <f t="shared" si="165"/>
        <v>0</v>
      </c>
      <c r="BW2640" s="10"/>
      <c r="BX2640" s="4">
        <f t="shared" si="166"/>
        <v>1</v>
      </c>
      <c r="BY2640" s="4">
        <f t="shared" si="167"/>
        <v>1</v>
      </c>
    </row>
    <row r="2641" spans="1:77">
      <c r="A2641" s="10">
        <v>2636</v>
      </c>
      <c r="BP2641" s="3"/>
      <c r="BQ2641" s="3"/>
      <c r="BR2641" s="3"/>
      <c r="BS2641" s="3"/>
      <c r="BT2641" s="10">
        <v>2636</v>
      </c>
      <c r="BU2641" s="4">
        <f t="shared" si="164"/>
        <v>0</v>
      </c>
      <c r="BV2641" s="4">
        <f t="shared" si="165"/>
        <v>0</v>
      </c>
      <c r="BW2641" s="10"/>
      <c r="BX2641" s="4">
        <f t="shared" si="166"/>
        <v>1</v>
      </c>
      <c r="BY2641" s="4">
        <f t="shared" si="167"/>
        <v>1</v>
      </c>
    </row>
    <row r="2642" spans="1:77">
      <c r="A2642" s="10">
        <v>2637</v>
      </c>
      <c r="BP2642" s="3"/>
      <c r="BQ2642" s="3"/>
      <c r="BR2642" s="3"/>
      <c r="BS2642" s="3"/>
      <c r="BT2642" s="10">
        <v>2637</v>
      </c>
      <c r="BU2642" s="4">
        <f t="shared" si="164"/>
        <v>0</v>
      </c>
      <c r="BV2642" s="4">
        <f t="shared" si="165"/>
        <v>0</v>
      </c>
      <c r="BW2642" s="10"/>
      <c r="BX2642" s="4">
        <f t="shared" si="166"/>
        <v>1</v>
      </c>
      <c r="BY2642" s="4">
        <f t="shared" si="167"/>
        <v>1</v>
      </c>
    </row>
    <row r="2643" spans="1:77">
      <c r="A2643" s="10">
        <v>2638</v>
      </c>
      <c r="BP2643" s="3"/>
      <c r="BQ2643" s="3"/>
      <c r="BR2643" s="3"/>
      <c r="BS2643" s="3"/>
      <c r="BT2643" s="10">
        <v>2638</v>
      </c>
      <c r="BU2643" s="4">
        <f t="shared" si="164"/>
        <v>0</v>
      </c>
      <c r="BV2643" s="4">
        <f t="shared" si="165"/>
        <v>0</v>
      </c>
      <c r="BW2643" s="10"/>
      <c r="BX2643" s="4">
        <f t="shared" si="166"/>
        <v>1</v>
      </c>
      <c r="BY2643" s="4">
        <f t="shared" si="167"/>
        <v>1</v>
      </c>
    </row>
    <row r="2644" spans="1:77">
      <c r="A2644" s="10">
        <v>2639</v>
      </c>
      <c r="BP2644" s="3"/>
      <c r="BQ2644" s="3"/>
      <c r="BR2644" s="3"/>
      <c r="BS2644" s="3"/>
      <c r="BT2644" s="10">
        <v>2639</v>
      </c>
      <c r="BU2644" s="4">
        <f t="shared" si="164"/>
        <v>0</v>
      </c>
      <c r="BV2644" s="4">
        <f t="shared" si="165"/>
        <v>0</v>
      </c>
      <c r="BW2644" s="10"/>
      <c r="BX2644" s="4">
        <f t="shared" si="166"/>
        <v>1</v>
      </c>
      <c r="BY2644" s="4">
        <f t="shared" si="167"/>
        <v>1</v>
      </c>
    </row>
    <row r="2645" spans="1:77">
      <c r="A2645" s="10">
        <v>2640</v>
      </c>
      <c r="BP2645" s="3"/>
      <c r="BQ2645" s="3"/>
      <c r="BR2645" s="3"/>
      <c r="BS2645" s="3"/>
      <c r="BT2645" s="10">
        <v>2640</v>
      </c>
      <c r="BU2645" s="4">
        <f t="shared" si="164"/>
        <v>0</v>
      </c>
      <c r="BV2645" s="4">
        <f t="shared" si="165"/>
        <v>0</v>
      </c>
      <c r="BW2645" s="10"/>
      <c r="BX2645" s="4">
        <f t="shared" si="166"/>
        <v>1</v>
      </c>
      <c r="BY2645" s="4">
        <f t="shared" si="167"/>
        <v>1</v>
      </c>
    </row>
    <row r="2646" spans="1:77">
      <c r="A2646" s="10">
        <v>2641</v>
      </c>
      <c r="BP2646" s="3"/>
      <c r="BQ2646" s="3"/>
      <c r="BR2646" s="3"/>
      <c r="BS2646" s="3"/>
      <c r="BT2646" s="10">
        <v>2641</v>
      </c>
      <c r="BU2646" s="4">
        <f t="shared" si="164"/>
        <v>0</v>
      </c>
      <c r="BV2646" s="4">
        <f t="shared" si="165"/>
        <v>0</v>
      </c>
      <c r="BW2646" s="10"/>
      <c r="BX2646" s="4">
        <f t="shared" si="166"/>
        <v>1</v>
      </c>
      <c r="BY2646" s="4">
        <f t="shared" si="167"/>
        <v>1</v>
      </c>
    </row>
    <row r="2647" spans="1:77">
      <c r="A2647" s="10">
        <v>2642</v>
      </c>
      <c r="BP2647" s="3"/>
      <c r="BQ2647" s="3"/>
      <c r="BR2647" s="3"/>
      <c r="BS2647" s="3"/>
      <c r="BT2647" s="10">
        <v>2642</v>
      </c>
      <c r="BU2647" s="4">
        <f t="shared" si="164"/>
        <v>0</v>
      </c>
      <c r="BV2647" s="4">
        <f t="shared" si="165"/>
        <v>0</v>
      </c>
      <c r="BW2647" s="10"/>
      <c r="BX2647" s="4">
        <f t="shared" si="166"/>
        <v>1</v>
      </c>
      <c r="BY2647" s="4">
        <f t="shared" si="167"/>
        <v>1</v>
      </c>
    </row>
    <row r="2648" spans="1:77">
      <c r="A2648" s="10">
        <v>2643</v>
      </c>
      <c r="BP2648" s="3"/>
      <c r="BQ2648" s="3"/>
      <c r="BR2648" s="3"/>
      <c r="BS2648" s="3"/>
      <c r="BT2648" s="10">
        <v>2643</v>
      </c>
      <c r="BU2648" s="4">
        <f t="shared" si="164"/>
        <v>0</v>
      </c>
      <c r="BV2648" s="4">
        <f t="shared" si="165"/>
        <v>0</v>
      </c>
      <c r="BW2648" s="10"/>
      <c r="BX2648" s="4">
        <f t="shared" si="166"/>
        <v>1</v>
      </c>
      <c r="BY2648" s="4">
        <f t="shared" si="167"/>
        <v>1</v>
      </c>
    </row>
    <row r="2649" spans="1:77">
      <c r="A2649" s="10">
        <v>2644</v>
      </c>
      <c r="BP2649" s="3"/>
      <c r="BQ2649" s="3"/>
      <c r="BR2649" s="3"/>
      <c r="BS2649" s="3"/>
      <c r="BT2649" s="10">
        <v>2644</v>
      </c>
      <c r="BU2649" s="4">
        <f t="shared" si="164"/>
        <v>0</v>
      </c>
      <c r="BV2649" s="4">
        <f t="shared" si="165"/>
        <v>0</v>
      </c>
      <c r="BW2649" s="10"/>
      <c r="BX2649" s="4">
        <f t="shared" si="166"/>
        <v>1</v>
      </c>
      <c r="BY2649" s="4">
        <f t="shared" si="167"/>
        <v>1</v>
      </c>
    </row>
    <row r="2650" spans="1:77">
      <c r="A2650" s="10">
        <v>2645</v>
      </c>
      <c r="BP2650" s="3"/>
      <c r="BQ2650" s="3"/>
      <c r="BR2650" s="3"/>
      <c r="BS2650" s="3"/>
      <c r="BT2650" s="10">
        <v>2645</v>
      </c>
      <c r="BU2650" s="4">
        <f t="shared" si="164"/>
        <v>0</v>
      </c>
      <c r="BV2650" s="4">
        <f t="shared" si="165"/>
        <v>0</v>
      </c>
      <c r="BW2650" s="10"/>
      <c r="BX2650" s="4">
        <f t="shared" si="166"/>
        <v>1</v>
      </c>
      <c r="BY2650" s="4">
        <f t="shared" si="167"/>
        <v>1</v>
      </c>
    </row>
    <row r="2651" spans="1:77">
      <c r="A2651" s="10">
        <v>2646</v>
      </c>
      <c r="BP2651" s="3"/>
      <c r="BQ2651" s="3"/>
      <c r="BR2651" s="3"/>
      <c r="BS2651" s="3"/>
      <c r="BT2651" s="10">
        <v>2646</v>
      </c>
      <c r="BU2651" s="4">
        <f t="shared" si="164"/>
        <v>0</v>
      </c>
      <c r="BV2651" s="4">
        <f t="shared" si="165"/>
        <v>0</v>
      </c>
      <c r="BW2651" s="10"/>
      <c r="BX2651" s="4">
        <f t="shared" si="166"/>
        <v>1</v>
      </c>
      <c r="BY2651" s="4">
        <f t="shared" si="167"/>
        <v>1</v>
      </c>
    </row>
    <row r="2652" spans="1:77">
      <c r="A2652" s="10">
        <v>2647</v>
      </c>
      <c r="BP2652" s="3"/>
      <c r="BQ2652" s="3"/>
      <c r="BR2652" s="3"/>
      <c r="BS2652" s="3"/>
      <c r="BT2652" s="10">
        <v>2647</v>
      </c>
      <c r="BU2652" s="4">
        <f t="shared" si="164"/>
        <v>0</v>
      </c>
      <c r="BV2652" s="4">
        <f t="shared" si="165"/>
        <v>0</v>
      </c>
      <c r="BW2652" s="10"/>
      <c r="BX2652" s="4">
        <f t="shared" si="166"/>
        <v>1</v>
      </c>
      <c r="BY2652" s="4">
        <f t="shared" si="167"/>
        <v>1</v>
      </c>
    </row>
    <row r="2653" spans="1:77">
      <c r="A2653" s="10">
        <v>2648</v>
      </c>
      <c r="BP2653" s="3"/>
      <c r="BQ2653" s="3"/>
      <c r="BR2653" s="3"/>
      <c r="BS2653" s="3"/>
      <c r="BT2653" s="10">
        <v>2648</v>
      </c>
      <c r="BU2653" s="4">
        <f t="shared" si="164"/>
        <v>0</v>
      </c>
      <c r="BV2653" s="4">
        <f t="shared" si="165"/>
        <v>0</v>
      </c>
      <c r="BW2653" s="10"/>
      <c r="BX2653" s="4">
        <f t="shared" si="166"/>
        <v>1</v>
      </c>
      <c r="BY2653" s="4">
        <f t="shared" si="167"/>
        <v>1</v>
      </c>
    </row>
    <row r="2654" spans="1:77">
      <c r="A2654" s="10">
        <v>2649</v>
      </c>
      <c r="BP2654" s="3"/>
      <c r="BQ2654" s="3"/>
      <c r="BR2654" s="3"/>
      <c r="BS2654" s="3"/>
      <c r="BT2654" s="10">
        <v>2649</v>
      </c>
      <c r="BU2654" s="4">
        <f t="shared" si="164"/>
        <v>0</v>
      </c>
      <c r="BV2654" s="4">
        <f t="shared" si="165"/>
        <v>0</v>
      </c>
      <c r="BW2654" s="10"/>
      <c r="BX2654" s="4">
        <f t="shared" si="166"/>
        <v>1</v>
      </c>
      <c r="BY2654" s="4">
        <f t="shared" si="167"/>
        <v>1</v>
      </c>
    </row>
    <row r="2655" spans="1:77">
      <c r="A2655" s="10">
        <v>2650</v>
      </c>
      <c r="BP2655" s="3"/>
      <c r="BQ2655" s="3"/>
      <c r="BR2655" s="3"/>
      <c r="BS2655" s="3"/>
      <c r="BT2655" s="10">
        <v>2650</v>
      </c>
      <c r="BU2655" s="4">
        <f t="shared" si="164"/>
        <v>0</v>
      </c>
      <c r="BV2655" s="4">
        <f t="shared" si="165"/>
        <v>0</v>
      </c>
      <c r="BW2655" s="10"/>
      <c r="BX2655" s="4">
        <f t="shared" si="166"/>
        <v>1</v>
      </c>
      <c r="BY2655" s="4">
        <f t="shared" si="167"/>
        <v>1</v>
      </c>
    </row>
    <row r="2656" spans="1:77">
      <c r="A2656" s="10">
        <v>2651</v>
      </c>
      <c r="BP2656" s="3"/>
      <c r="BQ2656" s="3"/>
      <c r="BR2656" s="3"/>
      <c r="BS2656" s="3"/>
      <c r="BT2656" s="10">
        <v>2651</v>
      </c>
      <c r="BU2656" s="4">
        <f t="shared" si="164"/>
        <v>0</v>
      </c>
      <c r="BV2656" s="4">
        <f t="shared" si="165"/>
        <v>0</v>
      </c>
      <c r="BW2656" s="10"/>
      <c r="BX2656" s="4">
        <f t="shared" si="166"/>
        <v>1</v>
      </c>
      <c r="BY2656" s="4">
        <f t="shared" si="167"/>
        <v>1</v>
      </c>
    </row>
    <row r="2657" spans="1:77">
      <c r="A2657" s="10">
        <v>2652</v>
      </c>
      <c r="BP2657" s="3"/>
      <c r="BQ2657" s="3"/>
      <c r="BR2657" s="3"/>
      <c r="BS2657" s="3"/>
      <c r="BT2657" s="10">
        <v>2652</v>
      </c>
      <c r="BU2657" s="4">
        <f t="shared" si="164"/>
        <v>0</v>
      </c>
      <c r="BV2657" s="4">
        <f t="shared" si="165"/>
        <v>0</v>
      </c>
      <c r="BW2657" s="10"/>
      <c r="BX2657" s="4">
        <f t="shared" si="166"/>
        <v>1</v>
      </c>
      <c r="BY2657" s="4">
        <f t="shared" si="167"/>
        <v>1</v>
      </c>
    </row>
    <row r="2658" spans="1:77">
      <c r="A2658" s="10">
        <v>2653</v>
      </c>
      <c r="BP2658" s="3"/>
      <c r="BQ2658" s="3"/>
      <c r="BR2658" s="3"/>
      <c r="BS2658" s="3"/>
      <c r="BT2658" s="10">
        <v>2653</v>
      </c>
      <c r="BU2658" s="4">
        <f t="shared" si="164"/>
        <v>0</v>
      </c>
      <c r="BV2658" s="4">
        <f t="shared" si="165"/>
        <v>0</v>
      </c>
      <c r="BW2658" s="10"/>
      <c r="BX2658" s="4">
        <f t="shared" si="166"/>
        <v>1</v>
      </c>
      <c r="BY2658" s="4">
        <f t="shared" si="167"/>
        <v>1</v>
      </c>
    </row>
    <row r="2659" spans="1:77">
      <c r="A2659" s="10">
        <v>2654</v>
      </c>
      <c r="BP2659" s="3"/>
      <c r="BQ2659" s="3"/>
      <c r="BR2659" s="3"/>
      <c r="BS2659" s="3"/>
      <c r="BT2659" s="10">
        <v>2654</v>
      </c>
      <c r="BU2659" s="4">
        <f t="shared" si="164"/>
        <v>0</v>
      </c>
      <c r="BV2659" s="4">
        <f t="shared" si="165"/>
        <v>0</v>
      </c>
      <c r="BW2659" s="10"/>
      <c r="BX2659" s="4">
        <f t="shared" si="166"/>
        <v>1</v>
      </c>
      <c r="BY2659" s="4">
        <f t="shared" si="167"/>
        <v>1</v>
      </c>
    </row>
    <row r="2660" spans="1:77">
      <c r="A2660" s="10">
        <v>2655</v>
      </c>
      <c r="BP2660" s="3"/>
      <c r="BQ2660" s="3"/>
      <c r="BR2660" s="3"/>
      <c r="BS2660" s="3"/>
      <c r="BT2660" s="10">
        <v>2655</v>
      </c>
      <c r="BU2660" s="4">
        <f t="shared" si="164"/>
        <v>0</v>
      </c>
      <c r="BV2660" s="4">
        <f t="shared" si="165"/>
        <v>0</v>
      </c>
      <c r="BW2660" s="10"/>
      <c r="BX2660" s="4">
        <f t="shared" si="166"/>
        <v>1</v>
      </c>
      <c r="BY2660" s="4">
        <f t="shared" si="167"/>
        <v>1</v>
      </c>
    </row>
    <row r="2661" spans="1:77">
      <c r="A2661" s="10">
        <v>2656</v>
      </c>
      <c r="BP2661" s="3"/>
      <c r="BQ2661" s="3"/>
      <c r="BR2661" s="3"/>
      <c r="BS2661" s="3"/>
      <c r="BT2661" s="10">
        <v>2656</v>
      </c>
      <c r="BU2661" s="4">
        <f t="shared" si="164"/>
        <v>0</v>
      </c>
      <c r="BV2661" s="4">
        <f t="shared" si="165"/>
        <v>0</v>
      </c>
      <c r="BW2661" s="10"/>
      <c r="BX2661" s="4">
        <f t="shared" si="166"/>
        <v>1</v>
      </c>
      <c r="BY2661" s="4">
        <f t="shared" si="167"/>
        <v>1</v>
      </c>
    </row>
    <row r="2662" spans="1:77">
      <c r="A2662" s="10">
        <v>2657</v>
      </c>
      <c r="BP2662" s="3"/>
      <c r="BQ2662" s="3"/>
      <c r="BR2662" s="3"/>
      <c r="BS2662" s="3"/>
      <c r="BT2662" s="10">
        <v>2657</v>
      </c>
      <c r="BU2662" s="4">
        <f t="shared" si="164"/>
        <v>0</v>
      </c>
      <c r="BV2662" s="4">
        <f t="shared" si="165"/>
        <v>0</v>
      </c>
      <c r="BW2662" s="10"/>
      <c r="BX2662" s="4">
        <f t="shared" si="166"/>
        <v>1</v>
      </c>
      <c r="BY2662" s="4">
        <f t="shared" si="167"/>
        <v>1</v>
      </c>
    </row>
    <row r="2663" spans="1:77">
      <c r="A2663" s="10">
        <v>2658</v>
      </c>
      <c r="BP2663" s="3"/>
      <c r="BQ2663" s="3"/>
      <c r="BR2663" s="3"/>
      <c r="BS2663" s="3"/>
      <c r="BT2663" s="10">
        <v>2658</v>
      </c>
      <c r="BU2663" s="4">
        <f t="shared" si="164"/>
        <v>0</v>
      </c>
      <c r="BV2663" s="4">
        <f t="shared" si="165"/>
        <v>0</v>
      </c>
      <c r="BW2663" s="10"/>
      <c r="BX2663" s="4">
        <f t="shared" si="166"/>
        <v>1</v>
      </c>
      <c r="BY2663" s="4">
        <f t="shared" si="167"/>
        <v>1</v>
      </c>
    </row>
    <row r="2664" spans="1:77">
      <c r="A2664" s="10">
        <v>2659</v>
      </c>
      <c r="BP2664" s="3"/>
      <c r="BQ2664" s="3"/>
      <c r="BR2664" s="3"/>
      <c r="BS2664" s="3"/>
      <c r="BT2664" s="10">
        <v>2659</v>
      </c>
      <c r="BU2664" s="4">
        <f t="shared" si="164"/>
        <v>0</v>
      </c>
      <c r="BV2664" s="4">
        <f t="shared" si="165"/>
        <v>0</v>
      </c>
      <c r="BW2664" s="10"/>
      <c r="BX2664" s="4">
        <f t="shared" si="166"/>
        <v>1</v>
      </c>
      <c r="BY2664" s="4">
        <f t="shared" si="167"/>
        <v>1</v>
      </c>
    </row>
    <row r="2665" spans="1:77">
      <c r="A2665" s="10">
        <v>2660</v>
      </c>
      <c r="BP2665" s="3"/>
      <c r="BQ2665" s="3"/>
      <c r="BR2665" s="3"/>
      <c r="BS2665" s="3"/>
      <c r="BT2665" s="10">
        <v>2660</v>
      </c>
      <c r="BU2665" s="4">
        <f t="shared" si="164"/>
        <v>0</v>
      </c>
      <c r="BV2665" s="4">
        <f t="shared" si="165"/>
        <v>0</v>
      </c>
      <c r="BW2665" s="10"/>
      <c r="BX2665" s="4">
        <f t="shared" si="166"/>
        <v>1</v>
      </c>
      <c r="BY2665" s="4">
        <f t="shared" si="167"/>
        <v>1</v>
      </c>
    </row>
    <row r="2666" spans="1:77">
      <c r="A2666" s="10">
        <v>2661</v>
      </c>
      <c r="BP2666" s="3"/>
      <c r="BQ2666" s="3"/>
      <c r="BR2666" s="3"/>
      <c r="BS2666" s="3"/>
      <c r="BT2666" s="10">
        <v>2661</v>
      </c>
      <c r="BU2666" s="4">
        <f t="shared" si="164"/>
        <v>0</v>
      </c>
      <c r="BV2666" s="4">
        <f t="shared" si="165"/>
        <v>0</v>
      </c>
      <c r="BW2666" s="10"/>
      <c r="BX2666" s="4">
        <f t="shared" si="166"/>
        <v>1</v>
      </c>
      <c r="BY2666" s="4">
        <f t="shared" si="167"/>
        <v>1</v>
      </c>
    </row>
    <row r="2667" spans="1:77">
      <c r="A2667" s="10">
        <v>2662</v>
      </c>
      <c r="BP2667" s="3"/>
      <c r="BQ2667" s="3"/>
      <c r="BR2667" s="3"/>
      <c r="BS2667" s="3"/>
      <c r="BT2667" s="10">
        <v>2662</v>
      </c>
      <c r="BU2667" s="4">
        <f t="shared" si="164"/>
        <v>0</v>
      </c>
      <c r="BV2667" s="4">
        <f t="shared" si="165"/>
        <v>0</v>
      </c>
      <c r="BW2667" s="10"/>
      <c r="BX2667" s="4">
        <f t="shared" si="166"/>
        <v>1</v>
      </c>
      <c r="BY2667" s="4">
        <f t="shared" si="167"/>
        <v>1</v>
      </c>
    </row>
    <row r="2668" spans="1:77">
      <c r="A2668" s="10">
        <v>2663</v>
      </c>
      <c r="BP2668" s="3"/>
      <c r="BQ2668" s="3"/>
      <c r="BR2668" s="3"/>
      <c r="BS2668" s="3"/>
      <c r="BT2668" s="10">
        <v>2663</v>
      </c>
      <c r="BU2668" s="4">
        <f t="shared" si="164"/>
        <v>0</v>
      </c>
      <c r="BV2668" s="4">
        <f t="shared" si="165"/>
        <v>0</v>
      </c>
      <c r="BW2668" s="10"/>
      <c r="BX2668" s="4">
        <f t="shared" si="166"/>
        <v>1</v>
      </c>
      <c r="BY2668" s="4">
        <f t="shared" si="167"/>
        <v>1</v>
      </c>
    </row>
    <row r="2669" spans="1:77">
      <c r="A2669" s="10">
        <v>2664</v>
      </c>
      <c r="BP2669" s="3"/>
      <c r="BQ2669" s="3"/>
      <c r="BR2669" s="3"/>
      <c r="BS2669" s="3"/>
      <c r="BT2669" s="10">
        <v>2664</v>
      </c>
      <c r="BU2669" s="4">
        <f t="shared" si="164"/>
        <v>0</v>
      </c>
      <c r="BV2669" s="4">
        <f t="shared" si="165"/>
        <v>0</v>
      </c>
      <c r="BW2669" s="10"/>
      <c r="BX2669" s="4">
        <f t="shared" si="166"/>
        <v>1</v>
      </c>
      <c r="BY2669" s="4">
        <f t="shared" si="167"/>
        <v>1</v>
      </c>
    </row>
    <row r="2670" spans="1:77">
      <c r="A2670" s="10">
        <v>2665</v>
      </c>
      <c r="BP2670" s="3"/>
      <c r="BQ2670" s="3"/>
      <c r="BR2670" s="3"/>
      <c r="BS2670" s="3"/>
      <c r="BT2670" s="10">
        <v>2665</v>
      </c>
      <c r="BU2670" s="4">
        <f t="shared" si="164"/>
        <v>0</v>
      </c>
      <c r="BV2670" s="4">
        <f t="shared" si="165"/>
        <v>0</v>
      </c>
      <c r="BW2670" s="10"/>
      <c r="BX2670" s="4">
        <f t="shared" si="166"/>
        <v>1</v>
      </c>
      <c r="BY2670" s="4">
        <f t="shared" si="167"/>
        <v>1</v>
      </c>
    </row>
    <row r="2671" spans="1:77">
      <c r="A2671" s="10">
        <v>2666</v>
      </c>
      <c r="BP2671" s="3"/>
      <c r="BQ2671" s="3"/>
      <c r="BR2671" s="3"/>
      <c r="BS2671" s="3"/>
      <c r="BT2671" s="10">
        <v>2666</v>
      </c>
      <c r="BU2671" s="4">
        <f t="shared" si="164"/>
        <v>0</v>
      </c>
      <c r="BV2671" s="4">
        <f t="shared" si="165"/>
        <v>0</v>
      </c>
      <c r="BW2671" s="10"/>
      <c r="BX2671" s="4">
        <f t="shared" si="166"/>
        <v>1</v>
      </c>
      <c r="BY2671" s="4">
        <f t="shared" si="167"/>
        <v>1</v>
      </c>
    </row>
    <row r="2672" spans="1:77">
      <c r="A2672" s="10">
        <v>2667</v>
      </c>
      <c r="BP2672" s="3"/>
      <c r="BQ2672" s="3"/>
      <c r="BR2672" s="3"/>
      <c r="BS2672" s="3"/>
      <c r="BT2672" s="10">
        <v>2667</v>
      </c>
      <c r="BU2672" s="4">
        <f t="shared" si="164"/>
        <v>0</v>
      </c>
      <c r="BV2672" s="4">
        <f t="shared" si="165"/>
        <v>0</v>
      </c>
      <c r="BW2672" s="10"/>
      <c r="BX2672" s="4">
        <f t="shared" si="166"/>
        <v>1</v>
      </c>
      <c r="BY2672" s="4">
        <f t="shared" si="167"/>
        <v>1</v>
      </c>
    </row>
    <row r="2673" spans="1:77">
      <c r="A2673" s="10">
        <v>2668</v>
      </c>
      <c r="BP2673" s="3"/>
      <c r="BQ2673" s="3"/>
      <c r="BR2673" s="3"/>
      <c r="BS2673" s="3"/>
      <c r="BT2673" s="10">
        <v>2668</v>
      </c>
      <c r="BU2673" s="4">
        <f t="shared" si="164"/>
        <v>0</v>
      </c>
      <c r="BV2673" s="4">
        <f t="shared" si="165"/>
        <v>0</v>
      </c>
      <c r="BW2673" s="10"/>
      <c r="BX2673" s="4">
        <f t="shared" si="166"/>
        <v>1</v>
      </c>
      <c r="BY2673" s="4">
        <f t="shared" si="167"/>
        <v>1</v>
      </c>
    </row>
    <row r="2674" spans="1:77">
      <c r="A2674" s="10">
        <v>2669</v>
      </c>
      <c r="BP2674" s="3"/>
      <c r="BQ2674" s="3"/>
      <c r="BR2674" s="3"/>
      <c r="BS2674" s="3"/>
      <c r="BT2674" s="10">
        <v>2669</v>
      </c>
      <c r="BU2674" s="4">
        <f t="shared" si="164"/>
        <v>0</v>
      </c>
      <c r="BV2674" s="4">
        <f t="shared" si="165"/>
        <v>0</v>
      </c>
      <c r="BW2674" s="10"/>
      <c r="BX2674" s="4">
        <f t="shared" si="166"/>
        <v>1</v>
      </c>
      <c r="BY2674" s="4">
        <f t="shared" si="167"/>
        <v>1</v>
      </c>
    </row>
    <row r="2675" spans="1:77">
      <c r="A2675" s="10">
        <v>2670</v>
      </c>
      <c r="BP2675" s="3"/>
      <c r="BQ2675" s="3"/>
      <c r="BR2675" s="3"/>
      <c r="BS2675" s="3"/>
      <c r="BT2675" s="10">
        <v>2670</v>
      </c>
      <c r="BU2675" s="4">
        <f t="shared" si="164"/>
        <v>0</v>
      </c>
      <c r="BV2675" s="4">
        <f t="shared" si="165"/>
        <v>0</v>
      </c>
      <c r="BW2675" s="10"/>
      <c r="BX2675" s="4">
        <f t="shared" si="166"/>
        <v>1</v>
      </c>
      <c r="BY2675" s="4">
        <f t="shared" si="167"/>
        <v>1</v>
      </c>
    </row>
    <row r="2676" spans="1:77">
      <c r="A2676" s="10">
        <v>2671</v>
      </c>
      <c r="BP2676" s="3"/>
      <c r="BQ2676" s="3"/>
      <c r="BR2676" s="3"/>
      <c r="BS2676" s="3"/>
      <c r="BT2676" s="10">
        <v>2671</v>
      </c>
      <c r="BU2676" s="4">
        <f t="shared" si="164"/>
        <v>0</v>
      </c>
      <c r="BV2676" s="4">
        <f t="shared" si="165"/>
        <v>0</v>
      </c>
      <c r="BW2676" s="10"/>
      <c r="BX2676" s="4">
        <f t="shared" si="166"/>
        <v>1</v>
      </c>
      <c r="BY2676" s="4">
        <f t="shared" si="167"/>
        <v>1</v>
      </c>
    </row>
    <row r="2677" spans="1:77">
      <c r="A2677" s="10">
        <v>2672</v>
      </c>
      <c r="BP2677" s="3"/>
      <c r="BQ2677" s="3"/>
      <c r="BR2677" s="3"/>
      <c r="BS2677" s="3"/>
      <c r="BT2677" s="10">
        <v>2672</v>
      </c>
      <c r="BU2677" s="4">
        <f t="shared" si="164"/>
        <v>0</v>
      </c>
      <c r="BV2677" s="4">
        <f t="shared" si="165"/>
        <v>0</v>
      </c>
      <c r="BW2677" s="10"/>
      <c r="BX2677" s="4">
        <f t="shared" si="166"/>
        <v>1</v>
      </c>
      <c r="BY2677" s="4">
        <f t="shared" si="167"/>
        <v>1</v>
      </c>
    </row>
    <row r="2678" spans="1:77">
      <c r="A2678" s="10">
        <v>2673</v>
      </c>
      <c r="BP2678" s="3"/>
      <c r="BQ2678" s="3"/>
      <c r="BR2678" s="3"/>
      <c r="BS2678" s="3"/>
      <c r="BT2678" s="10">
        <v>2673</v>
      </c>
      <c r="BU2678" s="4">
        <f t="shared" si="164"/>
        <v>0</v>
      </c>
      <c r="BV2678" s="4">
        <f t="shared" si="165"/>
        <v>0</v>
      </c>
      <c r="BW2678" s="10"/>
      <c r="BX2678" s="4">
        <f t="shared" si="166"/>
        <v>1</v>
      </c>
      <c r="BY2678" s="4">
        <f t="shared" si="167"/>
        <v>1</v>
      </c>
    </row>
    <row r="2679" spans="1:77">
      <c r="A2679" s="10">
        <v>2674</v>
      </c>
      <c r="BP2679" s="3"/>
      <c r="BQ2679" s="3"/>
      <c r="BR2679" s="3"/>
      <c r="BS2679" s="3"/>
      <c r="BT2679" s="10">
        <v>2674</v>
      </c>
      <c r="BU2679" s="4">
        <f t="shared" si="164"/>
        <v>0</v>
      </c>
      <c r="BV2679" s="4">
        <f t="shared" si="165"/>
        <v>0</v>
      </c>
      <c r="BW2679" s="10"/>
      <c r="BX2679" s="4">
        <f t="shared" si="166"/>
        <v>1</v>
      </c>
      <c r="BY2679" s="4">
        <f t="shared" si="167"/>
        <v>1</v>
      </c>
    </row>
    <row r="2680" spans="1:77">
      <c r="A2680" s="10">
        <v>2675</v>
      </c>
      <c r="BP2680" s="3"/>
      <c r="BQ2680" s="3"/>
      <c r="BR2680" s="3"/>
      <c r="BS2680" s="3"/>
      <c r="BT2680" s="10">
        <v>2675</v>
      </c>
      <c r="BU2680" s="4">
        <f t="shared" si="164"/>
        <v>0</v>
      </c>
      <c r="BV2680" s="4">
        <f t="shared" si="165"/>
        <v>0</v>
      </c>
      <c r="BW2680" s="10"/>
      <c r="BX2680" s="4">
        <f t="shared" si="166"/>
        <v>1</v>
      </c>
      <c r="BY2680" s="4">
        <f t="shared" si="167"/>
        <v>1</v>
      </c>
    </row>
    <row r="2681" spans="1:77">
      <c r="A2681" s="10">
        <v>2676</v>
      </c>
      <c r="BP2681" s="3"/>
      <c r="BQ2681" s="3"/>
      <c r="BR2681" s="3"/>
      <c r="BS2681" s="3"/>
      <c r="BT2681" s="10">
        <v>2676</v>
      </c>
      <c r="BU2681" s="4">
        <f t="shared" si="164"/>
        <v>0</v>
      </c>
      <c r="BV2681" s="4">
        <f t="shared" si="165"/>
        <v>0</v>
      </c>
      <c r="BW2681" s="10"/>
      <c r="BX2681" s="4">
        <f t="shared" si="166"/>
        <v>1</v>
      </c>
      <c r="BY2681" s="4">
        <f t="shared" si="167"/>
        <v>1</v>
      </c>
    </row>
    <row r="2682" spans="1:77">
      <c r="A2682" s="10">
        <v>2677</v>
      </c>
      <c r="BP2682" s="3"/>
      <c r="BQ2682" s="3"/>
      <c r="BR2682" s="3"/>
      <c r="BS2682" s="3"/>
      <c r="BT2682" s="10">
        <v>2677</v>
      </c>
      <c r="BU2682" s="4">
        <f t="shared" si="164"/>
        <v>0</v>
      </c>
      <c r="BV2682" s="4">
        <f t="shared" si="165"/>
        <v>0</v>
      </c>
      <c r="BW2682" s="10"/>
      <c r="BX2682" s="4">
        <f t="shared" si="166"/>
        <v>1</v>
      </c>
      <c r="BY2682" s="4">
        <f t="shared" si="167"/>
        <v>1</v>
      </c>
    </row>
    <row r="2683" spans="1:77">
      <c r="A2683" s="10">
        <v>2678</v>
      </c>
      <c r="BP2683" s="3"/>
      <c r="BQ2683" s="3"/>
      <c r="BR2683" s="3"/>
      <c r="BS2683" s="3"/>
      <c r="BT2683" s="10">
        <v>2678</v>
      </c>
      <c r="BU2683" s="4">
        <f t="shared" si="164"/>
        <v>0</v>
      </c>
      <c r="BV2683" s="4">
        <f t="shared" si="165"/>
        <v>0</v>
      </c>
      <c r="BW2683" s="10"/>
      <c r="BX2683" s="4">
        <f t="shared" si="166"/>
        <v>1</v>
      </c>
      <c r="BY2683" s="4">
        <f t="shared" si="167"/>
        <v>1</v>
      </c>
    </row>
    <row r="2684" spans="1:77">
      <c r="A2684" s="10">
        <v>2679</v>
      </c>
      <c r="BP2684" s="3"/>
      <c r="BQ2684" s="3"/>
      <c r="BR2684" s="3"/>
      <c r="BS2684" s="3"/>
      <c r="BT2684" s="10">
        <v>2679</v>
      </c>
      <c r="BU2684" s="4">
        <f t="shared" si="164"/>
        <v>0</v>
      </c>
      <c r="BV2684" s="4">
        <f t="shared" si="165"/>
        <v>0</v>
      </c>
      <c r="BW2684" s="10"/>
      <c r="BX2684" s="4">
        <f t="shared" si="166"/>
        <v>1</v>
      </c>
      <c r="BY2684" s="4">
        <f t="shared" si="167"/>
        <v>1</v>
      </c>
    </row>
    <row r="2685" spans="1:77">
      <c r="A2685" s="10">
        <v>2680</v>
      </c>
      <c r="BP2685" s="3"/>
      <c r="BQ2685" s="3"/>
      <c r="BR2685" s="3"/>
      <c r="BS2685" s="3"/>
      <c r="BT2685" s="10">
        <v>2680</v>
      </c>
      <c r="BU2685" s="4">
        <f t="shared" si="164"/>
        <v>0</v>
      </c>
      <c r="BV2685" s="4">
        <f t="shared" si="165"/>
        <v>0</v>
      </c>
      <c r="BW2685" s="10"/>
      <c r="BX2685" s="4">
        <f t="shared" si="166"/>
        <v>1</v>
      </c>
      <c r="BY2685" s="4">
        <f t="shared" si="167"/>
        <v>1</v>
      </c>
    </row>
    <row r="2686" spans="1:77">
      <c r="A2686" s="10">
        <v>2681</v>
      </c>
      <c r="BP2686" s="3"/>
      <c r="BQ2686" s="3"/>
      <c r="BR2686" s="3"/>
      <c r="BS2686" s="3"/>
      <c r="BT2686" s="10">
        <v>2681</v>
      </c>
      <c r="BU2686" s="4">
        <f t="shared" si="164"/>
        <v>0</v>
      </c>
      <c r="BV2686" s="4">
        <f t="shared" si="165"/>
        <v>0</v>
      </c>
      <c r="BW2686" s="10"/>
      <c r="BX2686" s="4">
        <f t="shared" si="166"/>
        <v>1</v>
      </c>
      <c r="BY2686" s="4">
        <f t="shared" si="167"/>
        <v>1</v>
      </c>
    </row>
    <row r="2687" spans="1:77">
      <c r="A2687" s="10">
        <v>2682</v>
      </c>
      <c r="BP2687" s="3"/>
      <c r="BQ2687" s="3"/>
      <c r="BR2687" s="3"/>
      <c r="BS2687" s="3"/>
      <c r="BT2687" s="10">
        <v>2682</v>
      </c>
      <c r="BU2687" s="4">
        <f t="shared" si="164"/>
        <v>0</v>
      </c>
      <c r="BV2687" s="4">
        <f t="shared" si="165"/>
        <v>0</v>
      </c>
      <c r="BW2687" s="10"/>
      <c r="BX2687" s="4">
        <f t="shared" si="166"/>
        <v>1</v>
      </c>
      <c r="BY2687" s="4">
        <f t="shared" si="167"/>
        <v>1</v>
      </c>
    </row>
    <row r="2688" spans="1:77">
      <c r="A2688" s="10">
        <v>2683</v>
      </c>
      <c r="BP2688" s="3"/>
      <c r="BQ2688" s="3"/>
      <c r="BR2688" s="3"/>
      <c r="BS2688" s="3"/>
      <c r="BT2688" s="10">
        <v>2683</v>
      </c>
      <c r="BU2688" s="4">
        <f t="shared" si="164"/>
        <v>0</v>
      </c>
      <c r="BV2688" s="4">
        <f t="shared" si="165"/>
        <v>0</v>
      </c>
      <c r="BW2688" s="10"/>
      <c r="BX2688" s="4">
        <f t="shared" si="166"/>
        <v>1</v>
      </c>
      <c r="BY2688" s="4">
        <f t="shared" si="167"/>
        <v>1</v>
      </c>
    </row>
    <row r="2689" spans="1:77">
      <c r="A2689" s="10">
        <v>2684</v>
      </c>
      <c r="BP2689" s="3"/>
      <c r="BQ2689" s="3"/>
      <c r="BR2689" s="3"/>
      <c r="BS2689" s="3"/>
      <c r="BT2689" s="10">
        <v>2684</v>
      </c>
      <c r="BU2689" s="4">
        <f t="shared" si="164"/>
        <v>0</v>
      </c>
      <c r="BV2689" s="4">
        <f t="shared" si="165"/>
        <v>0</v>
      </c>
      <c r="BW2689" s="10"/>
      <c r="BX2689" s="4">
        <f t="shared" si="166"/>
        <v>1</v>
      </c>
      <c r="BY2689" s="4">
        <f t="shared" si="167"/>
        <v>1</v>
      </c>
    </row>
    <row r="2690" spans="1:77">
      <c r="A2690" s="10">
        <v>2685</v>
      </c>
      <c r="BP2690" s="3"/>
      <c r="BQ2690" s="3"/>
      <c r="BR2690" s="3"/>
      <c r="BS2690" s="3"/>
      <c r="BT2690" s="10">
        <v>2685</v>
      </c>
      <c r="BU2690" s="4">
        <f t="shared" si="164"/>
        <v>0</v>
      </c>
      <c r="BV2690" s="4">
        <f t="shared" si="165"/>
        <v>0</v>
      </c>
      <c r="BW2690" s="10"/>
      <c r="BX2690" s="4">
        <f t="shared" si="166"/>
        <v>1</v>
      </c>
      <c r="BY2690" s="4">
        <f t="shared" si="167"/>
        <v>1</v>
      </c>
    </row>
    <row r="2691" spans="1:77">
      <c r="A2691" s="10">
        <v>2686</v>
      </c>
      <c r="BP2691" s="3"/>
      <c r="BQ2691" s="3"/>
      <c r="BR2691" s="3"/>
      <c r="BS2691" s="3"/>
      <c r="BT2691" s="10">
        <v>2686</v>
      </c>
      <c r="BU2691" s="4">
        <f t="shared" si="164"/>
        <v>0</v>
      </c>
      <c r="BV2691" s="4">
        <f t="shared" si="165"/>
        <v>0</v>
      </c>
      <c r="BW2691" s="10"/>
      <c r="BX2691" s="4">
        <f t="shared" si="166"/>
        <v>1</v>
      </c>
      <c r="BY2691" s="4">
        <f t="shared" si="167"/>
        <v>1</v>
      </c>
    </row>
    <row r="2692" spans="1:77">
      <c r="A2692" s="10">
        <v>2687</v>
      </c>
      <c r="BP2692" s="3"/>
      <c r="BQ2692" s="3"/>
      <c r="BR2692" s="3"/>
      <c r="BS2692" s="3"/>
      <c r="BT2692" s="10">
        <v>2687</v>
      </c>
      <c r="BU2692" s="4">
        <f t="shared" si="164"/>
        <v>0</v>
      </c>
      <c r="BV2692" s="4">
        <f t="shared" si="165"/>
        <v>0</v>
      </c>
      <c r="BW2692" s="10"/>
      <c r="BX2692" s="4">
        <f t="shared" si="166"/>
        <v>1</v>
      </c>
      <c r="BY2692" s="4">
        <f t="shared" si="167"/>
        <v>1</v>
      </c>
    </row>
    <row r="2693" spans="1:77">
      <c r="A2693" s="10">
        <v>2688</v>
      </c>
      <c r="BP2693" s="3"/>
      <c r="BQ2693" s="3"/>
      <c r="BR2693" s="3"/>
      <c r="BS2693" s="3"/>
      <c r="BT2693" s="10">
        <v>2688</v>
      </c>
      <c r="BU2693" s="4">
        <f t="shared" si="164"/>
        <v>0</v>
      </c>
      <c r="BV2693" s="4">
        <f t="shared" si="165"/>
        <v>0</v>
      </c>
      <c r="BW2693" s="10"/>
      <c r="BX2693" s="4">
        <f t="shared" si="166"/>
        <v>1</v>
      </c>
      <c r="BY2693" s="4">
        <f t="shared" si="167"/>
        <v>1</v>
      </c>
    </row>
    <row r="2694" spans="1:77">
      <c r="A2694" s="10">
        <v>2689</v>
      </c>
      <c r="BP2694" s="3"/>
      <c r="BQ2694" s="3"/>
      <c r="BR2694" s="3"/>
      <c r="BS2694" s="3"/>
      <c r="BT2694" s="10">
        <v>2689</v>
      </c>
      <c r="BU2694" s="4">
        <f t="shared" si="164"/>
        <v>0</v>
      </c>
      <c r="BV2694" s="4">
        <f t="shared" si="165"/>
        <v>0</v>
      </c>
      <c r="BW2694" s="10"/>
      <c r="BX2694" s="4">
        <f t="shared" si="166"/>
        <v>1</v>
      </c>
      <c r="BY2694" s="4">
        <f t="shared" si="167"/>
        <v>1</v>
      </c>
    </row>
    <row r="2695" spans="1:77">
      <c r="A2695" s="10">
        <v>2690</v>
      </c>
      <c r="BP2695" s="3"/>
      <c r="BQ2695" s="3"/>
      <c r="BR2695" s="3"/>
      <c r="BS2695" s="3"/>
      <c r="BT2695" s="10">
        <v>2690</v>
      </c>
      <c r="BU2695" s="4">
        <f t="shared" ref="BU2695:BU2758" si="168">BP2695*$BV$1-BQ2695</f>
        <v>0</v>
      </c>
      <c r="BV2695" s="4">
        <f t="shared" ref="BV2695:BV2758" si="169">BR2695*$BV$1-BS2695</f>
        <v>0</v>
      </c>
      <c r="BW2695" s="10"/>
      <c r="BX2695" s="4">
        <f t="shared" ref="BX2695:BX2758" si="170">IF(BU2695=MAX($BU2695:$BV2695),1,0)</f>
        <v>1</v>
      </c>
      <c r="BY2695" s="4">
        <f t="shared" ref="BY2695:BY2758" si="171">IF(BV2695=MAX($BU2695:$BV2695),1,0)</f>
        <v>1</v>
      </c>
    </row>
    <row r="2696" spans="1:77">
      <c r="A2696" s="10">
        <v>2691</v>
      </c>
      <c r="BP2696" s="3"/>
      <c r="BQ2696" s="3"/>
      <c r="BR2696" s="3"/>
      <c r="BS2696" s="3"/>
      <c r="BT2696" s="10">
        <v>2691</v>
      </c>
      <c r="BU2696" s="4">
        <f t="shared" si="168"/>
        <v>0</v>
      </c>
      <c r="BV2696" s="4">
        <f t="shared" si="169"/>
        <v>0</v>
      </c>
      <c r="BW2696" s="10"/>
      <c r="BX2696" s="4">
        <f t="shared" si="170"/>
        <v>1</v>
      </c>
      <c r="BY2696" s="4">
        <f t="shared" si="171"/>
        <v>1</v>
      </c>
    </row>
    <row r="2697" spans="1:77">
      <c r="A2697" s="10">
        <v>2692</v>
      </c>
      <c r="BP2697" s="3"/>
      <c r="BQ2697" s="3"/>
      <c r="BR2697" s="3"/>
      <c r="BS2697" s="3"/>
      <c r="BT2697" s="10">
        <v>2692</v>
      </c>
      <c r="BU2697" s="4">
        <f t="shared" si="168"/>
        <v>0</v>
      </c>
      <c r="BV2697" s="4">
        <f t="shared" si="169"/>
        <v>0</v>
      </c>
      <c r="BW2697" s="10"/>
      <c r="BX2697" s="4">
        <f t="shared" si="170"/>
        <v>1</v>
      </c>
      <c r="BY2697" s="4">
        <f t="shared" si="171"/>
        <v>1</v>
      </c>
    </row>
    <row r="2698" spans="1:77">
      <c r="A2698" s="10">
        <v>2693</v>
      </c>
      <c r="BP2698" s="3"/>
      <c r="BQ2698" s="3"/>
      <c r="BR2698" s="3"/>
      <c r="BS2698" s="3"/>
      <c r="BT2698" s="10">
        <v>2693</v>
      </c>
      <c r="BU2698" s="4">
        <f t="shared" si="168"/>
        <v>0</v>
      </c>
      <c r="BV2698" s="4">
        <f t="shared" si="169"/>
        <v>0</v>
      </c>
      <c r="BW2698" s="10"/>
      <c r="BX2698" s="4">
        <f t="shared" si="170"/>
        <v>1</v>
      </c>
      <c r="BY2698" s="4">
        <f t="shared" si="171"/>
        <v>1</v>
      </c>
    </row>
    <row r="2699" spans="1:77">
      <c r="A2699" s="10">
        <v>2694</v>
      </c>
      <c r="BP2699" s="3"/>
      <c r="BQ2699" s="3"/>
      <c r="BR2699" s="3"/>
      <c r="BS2699" s="3"/>
      <c r="BT2699" s="10">
        <v>2694</v>
      </c>
      <c r="BU2699" s="4">
        <f t="shared" si="168"/>
        <v>0</v>
      </c>
      <c r="BV2699" s="4">
        <f t="shared" si="169"/>
        <v>0</v>
      </c>
      <c r="BW2699" s="10"/>
      <c r="BX2699" s="4">
        <f t="shared" si="170"/>
        <v>1</v>
      </c>
      <c r="BY2699" s="4">
        <f t="shared" si="171"/>
        <v>1</v>
      </c>
    </row>
    <row r="2700" spans="1:77">
      <c r="A2700" s="10">
        <v>2695</v>
      </c>
      <c r="BP2700" s="3"/>
      <c r="BQ2700" s="3"/>
      <c r="BR2700" s="3"/>
      <c r="BS2700" s="3"/>
      <c r="BT2700" s="10">
        <v>2695</v>
      </c>
      <c r="BU2700" s="4">
        <f t="shared" si="168"/>
        <v>0</v>
      </c>
      <c r="BV2700" s="4">
        <f t="shared" si="169"/>
        <v>0</v>
      </c>
      <c r="BW2700" s="10"/>
      <c r="BX2700" s="4">
        <f t="shared" si="170"/>
        <v>1</v>
      </c>
      <c r="BY2700" s="4">
        <f t="shared" si="171"/>
        <v>1</v>
      </c>
    </row>
    <row r="2701" spans="1:77">
      <c r="A2701" s="10">
        <v>2696</v>
      </c>
      <c r="BP2701" s="3"/>
      <c r="BQ2701" s="3"/>
      <c r="BR2701" s="3"/>
      <c r="BS2701" s="3"/>
      <c r="BT2701" s="10">
        <v>2696</v>
      </c>
      <c r="BU2701" s="4">
        <f t="shared" si="168"/>
        <v>0</v>
      </c>
      <c r="BV2701" s="4">
        <f t="shared" si="169"/>
        <v>0</v>
      </c>
      <c r="BW2701" s="10"/>
      <c r="BX2701" s="4">
        <f t="shared" si="170"/>
        <v>1</v>
      </c>
      <c r="BY2701" s="4">
        <f t="shared" si="171"/>
        <v>1</v>
      </c>
    </row>
    <row r="2702" spans="1:77">
      <c r="A2702" s="10">
        <v>2697</v>
      </c>
      <c r="BP2702" s="3"/>
      <c r="BQ2702" s="3"/>
      <c r="BR2702" s="3"/>
      <c r="BS2702" s="3"/>
      <c r="BT2702" s="10">
        <v>2697</v>
      </c>
      <c r="BU2702" s="4">
        <f t="shared" si="168"/>
        <v>0</v>
      </c>
      <c r="BV2702" s="4">
        <f t="shared" si="169"/>
        <v>0</v>
      </c>
      <c r="BW2702" s="10"/>
      <c r="BX2702" s="4">
        <f t="shared" si="170"/>
        <v>1</v>
      </c>
      <c r="BY2702" s="4">
        <f t="shared" si="171"/>
        <v>1</v>
      </c>
    </row>
    <row r="2703" spans="1:77">
      <c r="A2703" s="10">
        <v>2698</v>
      </c>
      <c r="BP2703" s="3"/>
      <c r="BQ2703" s="3"/>
      <c r="BR2703" s="3"/>
      <c r="BS2703" s="3"/>
      <c r="BT2703" s="10">
        <v>2698</v>
      </c>
      <c r="BU2703" s="4">
        <f t="shared" si="168"/>
        <v>0</v>
      </c>
      <c r="BV2703" s="4">
        <f t="shared" si="169"/>
        <v>0</v>
      </c>
      <c r="BW2703" s="10"/>
      <c r="BX2703" s="4">
        <f t="shared" si="170"/>
        <v>1</v>
      </c>
      <c r="BY2703" s="4">
        <f t="shared" si="171"/>
        <v>1</v>
      </c>
    </row>
    <row r="2704" spans="1:77">
      <c r="A2704" s="10">
        <v>2699</v>
      </c>
      <c r="BP2704" s="3"/>
      <c r="BQ2704" s="3"/>
      <c r="BR2704" s="3"/>
      <c r="BS2704" s="3"/>
      <c r="BT2704" s="10">
        <v>2699</v>
      </c>
      <c r="BU2704" s="4">
        <f t="shared" si="168"/>
        <v>0</v>
      </c>
      <c r="BV2704" s="4">
        <f t="shared" si="169"/>
        <v>0</v>
      </c>
      <c r="BW2704" s="10"/>
      <c r="BX2704" s="4">
        <f t="shared" si="170"/>
        <v>1</v>
      </c>
      <c r="BY2704" s="4">
        <f t="shared" si="171"/>
        <v>1</v>
      </c>
    </row>
    <row r="2705" spans="1:77">
      <c r="A2705" s="10">
        <v>2700</v>
      </c>
      <c r="BP2705" s="3"/>
      <c r="BQ2705" s="3"/>
      <c r="BR2705" s="3"/>
      <c r="BS2705" s="3"/>
      <c r="BT2705" s="10">
        <v>2700</v>
      </c>
      <c r="BU2705" s="4">
        <f t="shared" si="168"/>
        <v>0</v>
      </c>
      <c r="BV2705" s="4">
        <f t="shared" si="169"/>
        <v>0</v>
      </c>
      <c r="BW2705" s="10"/>
      <c r="BX2705" s="4">
        <f t="shared" si="170"/>
        <v>1</v>
      </c>
      <c r="BY2705" s="4">
        <f t="shared" si="171"/>
        <v>1</v>
      </c>
    </row>
    <row r="2706" spans="1:77">
      <c r="A2706" s="10">
        <v>2701</v>
      </c>
      <c r="BP2706" s="3"/>
      <c r="BQ2706" s="3"/>
      <c r="BR2706" s="3"/>
      <c r="BS2706" s="3"/>
      <c r="BT2706" s="10">
        <v>2701</v>
      </c>
      <c r="BU2706" s="4">
        <f t="shared" si="168"/>
        <v>0</v>
      </c>
      <c r="BV2706" s="4">
        <f t="shared" si="169"/>
        <v>0</v>
      </c>
      <c r="BW2706" s="10"/>
      <c r="BX2706" s="4">
        <f t="shared" si="170"/>
        <v>1</v>
      </c>
      <c r="BY2706" s="4">
        <f t="shared" si="171"/>
        <v>1</v>
      </c>
    </row>
    <row r="2707" spans="1:77">
      <c r="A2707" s="10">
        <v>2702</v>
      </c>
      <c r="BP2707" s="3"/>
      <c r="BQ2707" s="3"/>
      <c r="BR2707" s="3"/>
      <c r="BS2707" s="3"/>
      <c r="BT2707" s="10">
        <v>2702</v>
      </c>
      <c r="BU2707" s="4">
        <f t="shared" si="168"/>
        <v>0</v>
      </c>
      <c r="BV2707" s="4">
        <f t="shared" si="169"/>
        <v>0</v>
      </c>
      <c r="BW2707" s="10"/>
      <c r="BX2707" s="4">
        <f t="shared" si="170"/>
        <v>1</v>
      </c>
      <c r="BY2707" s="4">
        <f t="shared" si="171"/>
        <v>1</v>
      </c>
    </row>
    <row r="2708" spans="1:77">
      <c r="A2708" s="10">
        <v>2703</v>
      </c>
      <c r="BP2708" s="3"/>
      <c r="BQ2708" s="3"/>
      <c r="BR2708" s="3"/>
      <c r="BS2708" s="3"/>
      <c r="BT2708" s="10">
        <v>2703</v>
      </c>
      <c r="BU2708" s="4">
        <f t="shared" si="168"/>
        <v>0</v>
      </c>
      <c r="BV2708" s="4">
        <f t="shared" si="169"/>
        <v>0</v>
      </c>
      <c r="BW2708" s="10"/>
      <c r="BX2708" s="4">
        <f t="shared" si="170"/>
        <v>1</v>
      </c>
      <c r="BY2708" s="4">
        <f t="shared" si="171"/>
        <v>1</v>
      </c>
    </row>
    <row r="2709" spans="1:77">
      <c r="A2709" s="10">
        <v>2704</v>
      </c>
      <c r="BP2709" s="3"/>
      <c r="BQ2709" s="3"/>
      <c r="BR2709" s="3"/>
      <c r="BS2709" s="3"/>
      <c r="BT2709" s="10">
        <v>2704</v>
      </c>
      <c r="BU2709" s="4">
        <f t="shared" si="168"/>
        <v>0</v>
      </c>
      <c r="BV2709" s="4">
        <f t="shared" si="169"/>
        <v>0</v>
      </c>
      <c r="BW2709" s="10"/>
      <c r="BX2709" s="4">
        <f t="shared" si="170"/>
        <v>1</v>
      </c>
      <c r="BY2709" s="4">
        <f t="shared" si="171"/>
        <v>1</v>
      </c>
    </row>
    <row r="2710" spans="1:77">
      <c r="A2710" s="10">
        <v>2705</v>
      </c>
      <c r="BP2710" s="3"/>
      <c r="BQ2710" s="3"/>
      <c r="BR2710" s="3"/>
      <c r="BS2710" s="3"/>
      <c r="BT2710" s="10">
        <v>2705</v>
      </c>
      <c r="BU2710" s="4">
        <f t="shared" si="168"/>
        <v>0</v>
      </c>
      <c r="BV2710" s="4">
        <f t="shared" si="169"/>
        <v>0</v>
      </c>
      <c r="BW2710" s="10"/>
      <c r="BX2710" s="4">
        <f t="shared" si="170"/>
        <v>1</v>
      </c>
      <c r="BY2710" s="4">
        <f t="shared" si="171"/>
        <v>1</v>
      </c>
    </row>
    <row r="2711" spans="1:77">
      <c r="A2711" s="10">
        <v>2706</v>
      </c>
      <c r="BP2711" s="3"/>
      <c r="BQ2711" s="3"/>
      <c r="BR2711" s="3"/>
      <c r="BS2711" s="3"/>
      <c r="BT2711" s="10">
        <v>2706</v>
      </c>
      <c r="BU2711" s="4">
        <f t="shared" si="168"/>
        <v>0</v>
      </c>
      <c r="BV2711" s="4">
        <f t="shared" si="169"/>
        <v>0</v>
      </c>
      <c r="BW2711" s="10"/>
      <c r="BX2711" s="4">
        <f t="shared" si="170"/>
        <v>1</v>
      </c>
      <c r="BY2711" s="4">
        <f t="shared" si="171"/>
        <v>1</v>
      </c>
    </row>
    <row r="2712" spans="1:77">
      <c r="A2712" s="10">
        <v>2707</v>
      </c>
      <c r="BP2712" s="3"/>
      <c r="BQ2712" s="3"/>
      <c r="BR2712" s="3"/>
      <c r="BS2712" s="3"/>
      <c r="BT2712" s="10">
        <v>2707</v>
      </c>
      <c r="BU2712" s="4">
        <f t="shared" si="168"/>
        <v>0</v>
      </c>
      <c r="BV2712" s="4">
        <f t="shared" si="169"/>
        <v>0</v>
      </c>
      <c r="BW2712" s="10"/>
      <c r="BX2712" s="4">
        <f t="shared" si="170"/>
        <v>1</v>
      </c>
      <c r="BY2712" s="4">
        <f t="shared" si="171"/>
        <v>1</v>
      </c>
    </row>
    <row r="2713" spans="1:77">
      <c r="A2713" s="10">
        <v>2708</v>
      </c>
      <c r="BP2713" s="3"/>
      <c r="BQ2713" s="3"/>
      <c r="BR2713" s="3"/>
      <c r="BS2713" s="3"/>
      <c r="BT2713" s="10">
        <v>2708</v>
      </c>
      <c r="BU2713" s="4">
        <f t="shared" si="168"/>
        <v>0</v>
      </c>
      <c r="BV2713" s="4">
        <f t="shared" si="169"/>
        <v>0</v>
      </c>
      <c r="BW2713" s="10"/>
      <c r="BX2713" s="4">
        <f t="shared" si="170"/>
        <v>1</v>
      </c>
      <c r="BY2713" s="4">
        <f t="shared" si="171"/>
        <v>1</v>
      </c>
    </row>
    <row r="2714" spans="1:77">
      <c r="A2714" s="10">
        <v>2709</v>
      </c>
      <c r="BP2714" s="3"/>
      <c r="BQ2714" s="3"/>
      <c r="BR2714" s="3"/>
      <c r="BS2714" s="3"/>
      <c r="BT2714" s="10">
        <v>2709</v>
      </c>
      <c r="BU2714" s="4">
        <f t="shared" si="168"/>
        <v>0</v>
      </c>
      <c r="BV2714" s="4">
        <f t="shared" si="169"/>
        <v>0</v>
      </c>
      <c r="BW2714" s="10"/>
      <c r="BX2714" s="4">
        <f t="shared" si="170"/>
        <v>1</v>
      </c>
      <c r="BY2714" s="4">
        <f t="shared" si="171"/>
        <v>1</v>
      </c>
    </row>
    <row r="2715" spans="1:77">
      <c r="A2715" s="10">
        <v>2710</v>
      </c>
      <c r="BP2715" s="3"/>
      <c r="BQ2715" s="3"/>
      <c r="BR2715" s="3"/>
      <c r="BS2715" s="3"/>
      <c r="BT2715" s="10">
        <v>2710</v>
      </c>
      <c r="BU2715" s="4">
        <f t="shared" si="168"/>
        <v>0</v>
      </c>
      <c r="BV2715" s="4">
        <f t="shared" si="169"/>
        <v>0</v>
      </c>
      <c r="BW2715" s="10"/>
      <c r="BX2715" s="4">
        <f t="shared" si="170"/>
        <v>1</v>
      </c>
      <c r="BY2715" s="4">
        <f t="shared" si="171"/>
        <v>1</v>
      </c>
    </row>
    <row r="2716" spans="1:77">
      <c r="A2716" s="10">
        <v>2711</v>
      </c>
      <c r="BP2716" s="3"/>
      <c r="BQ2716" s="3"/>
      <c r="BR2716" s="3"/>
      <c r="BS2716" s="3"/>
      <c r="BT2716" s="10">
        <v>2711</v>
      </c>
      <c r="BU2716" s="4">
        <f t="shared" si="168"/>
        <v>0</v>
      </c>
      <c r="BV2716" s="4">
        <f t="shared" si="169"/>
        <v>0</v>
      </c>
      <c r="BW2716" s="10"/>
      <c r="BX2716" s="4">
        <f t="shared" si="170"/>
        <v>1</v>
      </c>
      <c r="BY2716" s="4">
        <f t="shared" si="171"/>
        <v>1</v>
      </c>
    </row>
    <row r="2717" spans="1:77">
      <c r="A2717" s="10">
        <v>2712</v>
      </c>
      <c r="BP2717" s="3"/>
      <c r="BQ2717" s="3"/>
      <c r="BR2717" s="3"/>
      <c r="BS2717" s="3"/>
      <c r="BT2717" s="10">
        <v>2712</v>
      </c>
      <c r="BU2717" s="4">
        <f t="shared" si="168"/>
        <v>0</v>
      </c>
      <c r="BV2717" s="4">
        <f t="shared" si="169"/>
        <v>0</v>
      </c>
      <c r="BW2717" s="10"/>
      <c r="BX2717" s="4">
        <f t="shared" si="170"/>
        <v>1</v>
      </c>
      <c r="BY2717" s="4">
        <f t="shared" si="171"/>
        <v>1</v>
      </c>
    </row>
    <row r="2718" spans="1:77">
      <c r="A2718" s="10">
        <v>2713</v>
      </c>
      <c r="BP2718" s="3"/>
      <c r="BQ2718" s="3"/>
      <c r="BR2718" s="3"/>
      <c r="BS2718" s="3"/>
      <c r="BT2718" s="10">
        <v>2713</v>
      </c>
      <c r="BU2718" s="4">
        <f t="shared" si="168"/>
        <v>0</v>
      </c>
      <c r="BV2718" s="4">
        <f t="shared" si="169"/>
        <v>0</v>
      </c>
      <c r="BW2718" s="10"/>
      <c r="BX2718" s="4">
        <f t="shared" si="170"/>
        <v>1</v>
      </c>
      <c r="BY2718" s="4">
        <f t="shared" si="171"/>
        <v>1</v>
      </c>
    </row>
    <row r="2719" spans="1:77">
      <c r="A2719" s="10">
        <v>2714</v>
      </c>
      <c r="BP2719" s="3"/>
      <c r="BQ2719" s="3"/>
      <c r="BR2719" s="3"/>
      <c r="BS2719" s="3"/>
      <c r="BT2719" s="10">
        <v>2714</v>
      </c>
      <c r="BU2719" s="4">
        <f t="shared" si="168"/>
        <v>0</v>
      </c>
      <c r="BV2719" s="4">
        <f t="shared" si="169"/>
        <v>0</v>
      </c>
      <c r="BW2719" s="10"/>
      <c r="BX2719" s="4">
        <f t="shared" si="170"/>
        <v>1</v>
      </c>
      <c r="BY2719" s="4">
        <f t="shared" si="171"/>
        <v>1</v>
      </c>
    </row>
    <row r="2720" spans="1:77">
      <c r="A2720" s="10">
        <v>2715</v>
      </c>
      <c r="BP2720" s="3"/>
      <c r="BQ2720" s="3"/>
      <c r="BR2720" s="3"/>
      <c r="BS2720" s="3"/>
      <c r="BT2720" s="10">
        <v>2715</v>
      </c>
      <c r="BU2720" s="4">
        <f t="shared" si="168"/>
        <v>0</v>
      </c>
      <c r="BV2720" s="4">
        <f t="shared" si="169"/>
        <v>0</v>
      </c>
      <c r="BW2720" s="10"/>
      <c r="BX2720" s="4">
        <f t="shared" si="170"/>
        <v>1</v>
      </c>
      <c r="BY2720" s="4">
        <f t="shared" si="171"/>
        <v>1</v>
      </c>
    </row>
    <row r="2721" spans="1:77">
      <c r="A2721" s="10">
        <v>2716</v>
      </c>
      <c r="BP2721" s="3"/>
      <c r="BQ2721" s="3"/>
      <c r="BR2721" s="3"/>
      <c r="BS2721" s="3"/>
      <c r="BT2721" s="10">
        <v>2716</v>
      </c>
      <c r="BU2721" s="4">
        <f t="shared" si="168"/>
        <v>0</v>
      </c>
      <c r="BV2721" s="4">
        <f t="shared" si="169"/>
        <v>0</v>
      </c>
      <c r="BW2721" s="10"/>
      <c r="BX2721" s="4">
        <f t="shared" si="170"/>
        <v>1</v>
      </c>
      <c r="BY2721" s="4">
        <f t="shared" si="171"/>
        <v>1</v>
      </c>
    </row>
    <row r="2722" spans="1:77">
      <c r="A2722" s="10">
        <v>2717</v>
      </c>
      <c r="BP2722" s="3"/>
      <c r="BQ2722" s="3"/>
      <c r="BR2722" s="3"/>
      <c r="BS2722" s="3"/>
      <c r="BT2722" s="10">
        <v>2717</v>
      </c>
      <c r="BU2722" s="4">
        <f t="shared" si="168"/>
        <v>0</v>
      </c>
      <c r="BV2722" s="4">
        <f t="shared" si="169"/>
        <v>0</v>
      </c>
      <c r="BW2722" s="10"/>
      <c r="BX2722" s="4">
        <f t="shared" si="170"/>
        <v>1</v>
      </c>
      <c r="BY2722" s="4">
        <f t="shared" si="171"/>
        <v>1</v>
      </c>
    </row>
    <row r="2723" spans="1:77">
      <c r="A2723" s="10">
        <v>2718</v>
      </c>
      <c r="BP2723" s="3"/>
      <c r="BQ2723" s="3"/>
      <c r="BR2723" s="3"/>
      <c r="BS2723" s="3"/>
      <c r="BT2723" s="10">
        <v>2718</v>
      </c>
      <c r="BU2723" s="4">
        <f t="shared" si="168"/>
        <v>0</v>
      </c>
      <c r="BV2723" s="4">
        <f t="shared" si="169"/>
        <v>0</v>
      </c>
      <c r="BW2723" s="10"/>
      <c r="BX2723" s="4">
        <f t="shared" si="170"/>
        <v>1</v>
      </c>
      <c r="BY2723" s="4">
        <f t="shared" si="171"/>
        <v>1</v>
      </c>
    </row>
    <row r="2724" spans="1:77">
      <c r="A2724" s="10">
        <v>2719</v>
      </c>
      <c r="BP2724" s="3"/>
      <c r="BQ2724" s="3"/>
      <c r="BR2724" s="3"/>
      <c r="BS2724" s="3"/>
      <c r="BT2724" s="10">
        <v>2719</v>
      </c>
      <c r="BU2724" s="4">
        <f t="shared" si="168"/>
        <v>0</v>
      </c>
      <c r="BV2724" s="4">
        <f t="shared" si="169"/>
        <v>0</v>
      </c>
      <c r="BW2724" s="10"/>
      <c r="BX2724" s="4">
        <f t="shared" si="170"/>
        <v>1</v>
      </c>
      <c r="BY2724" s="4">
        <f t="shared" si="171"/>
        <v>1</v>
      </c>
    </row>
    <row r="2725" spans="1:77">
      <c r="A2725" s="10">
        <v>2720</v>
      </c>
      <c r="BP2725" s="3"/>
      <c r="BQ2725" s="3"/>
      <c r="BR2725" s="3"/>
      <c r="BS2725" s="3"/>
      <c r="BT2725" s="10">
        <v>2720</v>
      </c>
      <c r="BU2725" s="4">
        <f t="shared" si="168"/>
        <v>0</v>
      </c>
      <c r="BV2725" s="4">
        <f t="shared" si="169"/>
        <v>0</v>
      </c>
      <c r="BW2725" s="10"/>
      <c r="BX2725" s="4">
        <f t="shared" si="170"/>
        <v>1</v>
      </c>
      <c r="BY2725" s="4">
        <f t="shared" si="171"/>
        <v>1</v>
      </c>
    </row>
    <row r="2726" spans="1:77">
      <c r="A2726" s="10">
        <v>2721</v>
      </c>
      <c r="BP2726" s="3"/>
      <c r="BQ2726" s="3"/>
      <c r="BR2726" s="3"/>
      <c r="BS2726" s="3"/>
      <c r="BT2726" s="10">
        <v>2721</v>
      </c>
      <c r="BU2726" s="4">
        <f t="shared" si="168"/>
        <v>0</v>
      </c>
      <c r="BV2726" s="4">
        <f t="shared" si="169"/>
        <v>0</v>
      </c>
      <c r="BW2726" s="10"/>
      <c r="BX2726" s="4">
        <f t="shared" si="170"/>
        <v>1</v>
      </c>
      <c r="BY2726" s="4">
        <f t="shared" si="171"/>
        <v>1</v>
      </c>
    </row>
    <row r="2727" spans="1:77">
      <c r="A2727" s="10">
        <v>2722</v>
      </c>
      <c r="BP2727" s="3"/>
      <c r="BQ2727" s="3"/>
      <c r="BR2727" s="3"/>
      <c r="BS2727" s="3"/>
      <c r="BT2727" s="10">
        <v>2722</v>
      </c>
      <c r="BU2727" s="4">
        <f t="shared" si="168"/>
        <v>0</v>
      </c>
      <c r="BV2727" s="4">
        <f t="shared" si="169"/>
        <v>0</v>
      </c>
      <c r="BW2727" s="10"/>
      <c r="BX2727" s="4">
        <f t="shared" si="170"/>
        <v>1</v>
      </c>
      <c r="BY2727" s="4">
        <f t="shared" si="171"/>
        <v>1</v>
      </c>
    </row>
    <row r="2728" spans="1:77">
      <c r="A2728" s="10">
        <v>2723</v>
      </c>
      <c r="BP2728" s="3"/>
      <c r="BQ2728" s="3"/>
      <c r="BR2728" s="3"/>
      <c r="BS2728" s="3"/>
      <c r="BT2728" s="10">
        <v>2723</v>
      </c>
      <c r="BU2728" s="4">
        <f t="shared" si="168"/>
        <v>0</v>
      </c>
      <c r="BV2728" s="4">
        <f t="shared" si="169"/>
        <v>0</v>
      </c>
      <c r="BW2728" s="10"/>
      <c r="BX2728" s="4">
        <f t="shared" si="170"/>
        <v>1</v>
      </c>
      <c r="BY2728" s="4">
        <f t="shared" si="171"/>
        <v>1</v>
      </c>
    </row>
    <row r="2729" spans="1:77">
      <c r="A2729" s="10">
        <v>2724</v>
      </c>
      <c r="BP2729" s="3"/>
      <c r="BQ2729" s="3"/>
      <c r="BR2729" s="3"/>
      <c r="BS2729" s="3"/>
      <c r="BT2729" s="10">
        <v>2724</v>
      </c>
      <c r="BU2729" s="4">
        <f t="shared" si="168"/>
        <v>0</v>
      </c>
      <c r="BV2729" s="4">
        <f t="shared" si="169"/>
        <v>0</v>
      </c>
      <c r="BW2729" s="10"/>
      <c r="BX2729" s="4">
        <f t="shared" si="170"/>
        <v>1</v>
      </c>
      <c r="BY2729" s="4">
        <f t="shared" si="171"/>
        <v>1</v>
      </c>
    </row>
    <row r="2730" spans="1:77">
      <c r="A2730" s="10">
        <v>2725</v>
      </c>
      <c r="BP2730" s="3"/>
      <c r="BQ2730" s="3"/>
      <c r="BR2730" s="3"/>
      <c r="BS2730" s="3"/>
      <c r="BT2730" s="10">
        <v>2725</v>
      </c>
      <c r="BU2730" s="4">
        <f t="shared" si="168"/>
        <v>0</v>
      </c>
      <c r="BV2730" s="4">
        <f t="shared" si="169"/>
        <v>0</v>
      </c>
      <c r="BW2730" s="10"/>
      <c r="BX2730" s="4">
        <f t="shared" si="170"/>
        <v>1</v>
      </c>
      <c r="BY2730" s="4">
        <f t="shared" si="171"/>
        <v>1</v>
      </c>
    </row>
    <row r="2731" spans="1:77">
      <c r="A2731" s="10">
        <v>2726</v>
      </c>
      <c r="BP2731" s="3"/>
      <c r="BQ2731" s="3"/>
      <c r="BR2731" s="3"/>
      <c r="BS2731" s="3"/>
      <c r="BT2731" s="10">
        <v>2726</v>
      </c>
      <c r="BU2731" s="4">
        <f t="shared" si="168"/>
        <v>0</v>
      </c>
      <c r="BV2731" s="4">
        <f t="shared" si="169"/>
        <v>0</v>
      </c>
      <c r="BW2731" s="10"/>
      <c r="BX2731" s="4">
        <f t="shared" si="170"/>
        <v>1</v>
      </c>
      <c r="BY2731" s="4">
        <f t="shared" si="171"/>
        <v>1</v>
      </c>
    </row>
    <row r="2732" spans="1:77">
      <c r="A2732" s="10">
        <v>2727</v>
      </c>
      <c r="BP2732" s="3"/>
      <c r="BQ2732" s="3"/>
      <c r="BR2732" s="3"/>
      <c r="BS2732" s="3"/>
      <c r="BT2732" s="10">
        <v>2727</v>
      </c>
      <c r="BU2732" s="4">
        <f t="shared" si="168"/>
        <v>0</v>
      </c>
      <c r="BV2732" s="4">
        <f t="shared" si="169"/>
        <v>0</v>
      </c>
      <c r="BW2732" s="10"/>
      <c r="BX2732" s="4">
        <f t="shared" si="170"/>
        <v>1</v>
      </c>
      <c r="BY2732" s="4">
        <f t="shared" si="171"/>
        <v>1</v>
      </c>
    </row>
    <row r="2733" spans="1:77">
      <c r="A2733" s="10">
        <v>2728</v>
      </c>
      <c r="BP2733" s="3"/>
      <c r="BQ2733" s="3"/>
      <c r="BR2733" s="3"/>
      <c r="BS2733" s="3"/>
      <c r="BT2733" s="10">
        <v>2728</v>
      </c>
      <c r="BU2733" s="4">
        <f t="shared" si="168"/>
        <v>0</v>
      </c>
      <c r="BV2733" s="4">
        <f t="shared" si="169"/>
        <v>0</v>
      </c>
      <c r="BW2733" s="10"/>
      <c r="BX2733" s="4">
        <f t="shared" si="170"/>
        <v>1</v>
      </c>
      <c r="BY2733" s="4">
        <f t="shared" si="171"/>
        <v>1</v>
      </c>
    </row>
    <row r="2734" spans="1:77">
      <c r="A2734" s="10">
        <v>2729</v>
      </c>
      <c r="BP2734" s="3"/>
      <c r="BQ2734" s="3"/>
      <c r="BR2734" s="3"/>
      <c r="BS2734" s="3"/>
      <c r="BT2734" s="10">
        <v>2729</v>
      </c>
      <c r="BU2734" s="4">
        <f t="shared" si="168"/>
        <v>0</v>
      </c>
      <c r="BV2734" s="4">
        <f t="shared" si="169"/>
        <v>0</v>
      </c>
      <c r="BW2734" s="10"/>
      <c r="BX2734" s="4">
        <f t="shared" si="170"/>
        <v>1</v>
      </c>
      <c r="BY2734" s="4">
        <f t="shared" si="171"/>
        <v>1</v>
      </c>
    </row>
    <row r="2735" spans="1:77">
      <c r="A2735" s="10">
        <v>2730</v>
      </c>
      <c r="BP2735" s="3"/>
      <c r="BQ2735" s="3"/>
      <c r="BR2735" s="3"/>
      <c r="BS2735" s="3"/>
      <c r="BT2735" s="10">
        <v>2730</v>
      </c>
      <c r="BU2735" s="4">
        <f t="shared" si="168"/>
        <v>0</v>
      </c>
      <c r="BV2735" s="4">
        <f t="shared" si="169"/>
        <v>0</v>
      </c>
      <c r="BW2735" s="10"/>
      <c r="BX2735" s="4">
        <f t="shared" si="170"/>
        <v>1</v>
      </c>
      <c r="BY2735" s="4">
        <f t="shared" si="171"/>
        <v>1</v>
      </c>
    </row>
    <row r="2736" spans="1:77">
      <c r="A2736" s="10">
        <v>2731</v>
      </c>
      <c r="BP2736" s="3"/>
      <c r="BQ2736" s="3"/>
      <c r="BR2736" s="3"/>
      <c r="BS2736" s="3"/>
      <c r="BT2736" s="10">
        <v>2731</v>
      </c>
      <c r="BU2736" s="4">
        <f t="shared" si="168"/>
        <v>0</v>
      </c>
      <c r="BV2736" s="4">
        <f t="shared" si="169"/>
        <v>0</v>
      </c>
      <c r="BW2736" s="10"/>
      <c r="BX2736" s="4">
        <f t="shared" si="170"/>
        <v>1</v>
      </c>
      <c r="BY2736" s="4">
        <f t="shared" si="171"/>
        <v>1</v>
      </c>
    </row>
    <row r="2737" spans="1:77">
      <c r="A2737" s="10">
        <v>2732</v>
      </c>
      <c r="BP2737" s="3"/>
      <c r="BQ2737" s="3"/>
      <c r="BR2737" s="3"/>
      <c r="BS2737" s="3"/>
      <c r="BT2737" s="10">
        <v>2732</v>
      </c>
      <c r="BU2737" s="4">
        <f t="shared" si="168"/>
        <v>0</v>
      </c>
      <c r="BV2737" s="4">
        <f t="shared" si="169"/>
        <v>0</v>
      </c>
      <c r="BW2737" s="10"/>
      <c r="BX2737" s="4">
        <f t="shared" si="170"/>
        <v>1</v>
      </c>
      <c r="BY2737" s="4">
        <f t="shared" si="171"/>
        <v>1</v>
      </c>
    </row>
    <row r="2738" spans="1:77">
      <c r="A2738" s="10">
        <v>2733</v>
      </c>
      <c r="BP2738" s="3"/>
      <c r="BQ2738" s="3"/>
      <c r="BR2738" s="3"/>
      <c r="BS2738" s="3"/>
      <c r="BT2738" s="10">
        <v>2733</v>
      </c>
      <c r="BU2738" s="4">
        <f t="shared" si="168"/>
        <v>0</v>
      </c>
      <c r="BV2738" s="4">
        <f t="shared" si="169"/>
        <v>0</v>
      </c>
      <c r="BW2738" s="10"/>
      <c r="BX2738" s="4">
        <f t="shared" si="170"/>
        <v>1</v>
      </c>
      <c r="BY2738" s="4">
        <f t="shared" si="171"/>
        <v>1</v>
      </c>
    </row>
    <row r="2739" spans="1:77">
      <c r="A2739" s="10">
        <v>2734</v>
      </c>
      <c r="BP2739" s="3"/>
      <c r="BQ2739" s="3"/>
      <c r="BR2739" s="3"/>
      <c r="BS2739" s="3"/>
      <c r="BT2739" s="10">
        <v>2734</v>
      </c>
      <c r="BU2739" s="4">
        <f t="shared" si="168"/>
        <v>0</v>
      </c>
      <c r="BV2739" s="4">
        <f t="shared" si="169"/>
        <v>0</v>
      </c>
      <c r="BW2739" s="10"/>
      <c r="BX2739" s="4">
        <f t="shared" si="170"/>
        <v>1</v>
      </c>
      <c r="BY2739" s="4">
        <f t="shared" si="171"/>
        <v>1</v>
      </c>
    </row>
    <row r="2740" spans="1:77">
      <c r="A2740" s="10">
        <v>2735</v>
      </c>
      <c r="BP2740" s="3"/>
      <c r="BQ2740" s="3"/>
      <c r="BR2740" s="3"/>
      <c r="BS2740" s="3"/>
      <c r="BT2740" s="10">
        <v>2735</v>
      </c>
      <c r="BU2740" s="4">
        <f t="shared" si="168"/>
        <v>0</v>
      </c>
      <c r="BV2740" s="4">
        <f t="shared" si="169"/>
        <v>0</v>
      </c>
      <c r="BW2740" s="10"/>
      <c r="BX2740" s="4">
        <f t="shared" si="170"/>
        <v>1</v>
      </c>
      <c r="BY2740" s="4">
        <f t="shared" si="171"/>
        <v>1</v>
      </c>
    </row>
    <row r="2741" spans="1:77">
      <c r="A2741" s="10">
        <v>2736</v>
      </c>
      <c r="BP2741" s="3"/>
      <c r="BQ2741" s="3"/>
      <c r="BR2741" s="3"/>
      <c r="BS2741" s="3"/>
      <c r="BT2741" s="10">
        <v>2736</v>
      </c>
      <c r="BU2741" s="4">
        <f t="shared" si="168"/>
        <v>0</v>
      </c>
      <c r="BV2741" s="4">
        <f t="shared" si="169"/>
        <v>0</v>
      </c>
      <c r="BW2741" s="10"/>
      <c r="BX2741" s="4">
        <f t="shared" si="170"/>
        <v>1</v>
      </c>
      <c r="BY2741" s="4">
        <f t="shared" si="171"/>
        <v>1</v>
      </c>
    </row>
    <row r="2742" spans="1:77">
      <c r="A2742" s="10">
        <v>2737</v>
      </c>
      <c r="BP2742" s="3"/>
      <c r="BQ2742" s="3"/>
      <c r="BR2742" s="3"/>
      <c r="BS2742" s="3"/>
      <c r="BT2742" s="10">
        <v>2737</v>
      </c>
      <c r="BU2742" s="4">
        <f t="shared" si="168"/>
        <v>0</v>
      </c>
      <c r="BV2742" s="4">
        <f t="shared" si="169"/>
        <v>0</v>
      </c>
      <c r="BW2742" s="10"/>
      <c r="BX2742" s="4">
        <f t="shared" si="170"/>
        <v>1</v>
      </c>
      <c r="BY2742" s="4">
        <f t="shared" si="171"/>
        <v>1</v>
      </c>
    </row>
    <row r="2743" spans="1:77">
      <c r="A2743" s="10">
        <v>2738</v>
      </c>
      <c r="BP2743" s="3"/>
      <c r="BQ2743" s="3"/>
      <c r="BR2743" s="3"/>
      <c r="BS2743" s="3"/>
      <c r="BT2743" s="10">
        <v>2738</v>
      </c>
      <c r="BU2743" s="4">
        <f t="shared" si="168"/>
        <v>0</v>
      </c>
      <c r="BV2743" s="4">
        <f t="shared" si="169"/>
        <v>0</v>
      </c>
      <c r="BW2743" s="10"/>
      <c r="BX2743" s="4">
        <f t="shared" si="170"/>
        <v>1</v>
      </c>
      <c r="BY2743" s="4">
        <f t="shared" si="171"/>
        <v>1</v>
      </c>
    </row>
    <row r="2744" spans="1:77">
      <c r="A2744" s="10">
        <v>2739</v>
      </c>
      <c r="BP2744" s="3"/>
      <c r="BQ2744" s="3"/>
      <c r="BR2744" s="3"/>
      <c r="BS2744" s="3"/>
      <c r="BT2744" s="10">
        <v>2739</v>
      </c>
      <c r="BU2744" s="4">
        <f t="shared" si="168"/>
        <v>0</v>
      </c>
      <c r="BV2744" s="4">
        <f t="shared" si="169"/>
        <v>0</v>
      </c>
      <c r="BW2744" s="10"/>
      <c r="BX2744" s="4">
        <f t="shared" si="170"/>
        <v>1</v>
      </c>
      <c r="BY2744" s="4">
        <f t="shared" si="171"/>
        <v>1</v>
      </c>
    </row>
    <row r="2745" spans="1:77">
      <c r="A2745" s="10">
        <v>2740</v>
      </c>
      <c r="BP2745" s="3"/>
      <c r="BQ2745" s="3"/>
      <c r="BR2745" s="3"/>
      <c r="BS2745" s="3"/>
      <c r="BT2745" s="10">
        <v>2740</v>
      </c>
      <c r="BU2745" s="4">
        <f t="shared" si="168"/>
        <v>0</v>
      </c>
      <c r="BV2745" s="4">
        <f t="shared" si="169"/>
        <v>0</v>
      </c>
      <c r="BW2745" s="10"/>
      <c r="BX2745" s="4">
        <f t="shared" si="170"/>
        <v>1</v>
      </c>
      <c r="BY2745" s="4">
        <f t="shared" si="171"/>
        <v>1</v>
      </c>
    </row>
    <row r="2746" spans="1:77">
      <c r="A2746" s="10">
        <v>2741</v>
      </c>
      <c r="BP2746" s="3"/>
      <c r="BQ2746" s="3"/>
      <c r="BR2746" s="3"/>
      <c r="BS2746" s="3"/>
      <c r="BT2746" s="10">
        <v>2741</v>
      </c>
      <c r="BU2746" s="4">
        <f t="shared" si="168"/>
        <v>0</v>
      </c>
      <c r="BV2746" s="4">
        <f t="shared" si="169"/>
        <v>0</v>
      </c>
      <c r="BW2746" s="10"/>
      <c r="BX2746" s="4">
        <f t="shared" si="170"/>
        <v>1</v>
      </c>
      <c r="BY2746" s="4">
        <f t="shared" si="171"/>
        <v>1</v>
      </c>
    </row>
    <row r="2747" spans="1:77">
      <c r="A2747" s="10">
        <v>2742</v>
      </c>
      <c r="BP2747" s="3"/>
      <c r="BQ2747" s="3"/>
      <c r="BR2747" s="3"/>
      <c r="BS2747" s="3"/>
      <c r="BT2747" s="10">
        <v>2742</v>
      </c>
      <c r="BU2747" s="4">
        <f t="shared" si="168"/>
        <v>0</v>
      </c>
      <c r="BV2747" s="4">
        <f t="shared" si="169"/>
        <v>0</v>
      </c>
      <c r="BW2747" s="10"/>
      <c r="BX2747" s="4">
        <f t="shared" si="170"/>
        <v>1</v>
      </c>
      <c r="BY2747" s="4">
        <f t="shared" si="171"/>
        <v>1</v>
      </c>
    </row>
    <row r="2748" spans="1:77">
      <c r="A2748" s="10">
        <v>2743</v>
      </c>
      <c r="BP2748" s="3"/>
      <c r="BQ2748" s="3"/>
      <c r="BR2748" s="3"/>
      <c r="BS2748" s="3"/>
      <c r="BT2748" s="10">
        <v>2743</v>
      </c>
      <c r="BU2748" s="4">
        <f t="shared" si="168"/>
        <v>0</v>
      </c>
      <c r="BV2748" s="4">
        <f t="shared" si="169"/>
        <v>0</v>
      </c>
      <c r="BW2748" s="10"/>
      <c r="BX2748" s="4">
        <f t="shared" si="170"/>
        <v>1</v>
      </c>
      <c r="BY2748" s="4">
        <f t="shared" si="171"/>
        <v>1</v>
      </c>
    </row>
    <row r="2749" spans="1:77">
      <c r="A2749" s="10">
        <v>2744</v>
      </c>
      <c r="BP2749" s="3"/>
      <c r="BQ2749" s="3"/>
      <c r="BR2749" s="3"/>
      <c r="BS2749" s="3"/>
      <c r="BT2749" s="10">
        <v>2744</v>
      </c>
      <c r="BU2749" s="4">
        <f t="shared" si="168"/>
        <v>0</v>
      </c>
      <c r="BV2749" s="4">
        <f t="shared" si="169"/>
        <v>0</v>
      </c>
      <c r="BW2749" s="10"/>
      <c r="BX2749" s="4">
        <f t="shared" si="170"/>
        <v>1</v>
      </c>
      <c r="BY2749" s="4">
        <f t="shared" si="171"/>
        <v>1</v>
      </c>
    </row>
    <row r="2750" spans="1:77">
      <c r="A2750" s="10">
        <v>2745</v>
      </c>
      <c r="BP2750" s="3"/>
      <c r="BQ2750" s="3"/>
      <c r="BR2750" s="3"/>
      <c r="BS2750" s="3"/>
      <c r="BT2750" s="10">
        <v>2745</v>
      </c>
      <c r="BU2750" s="4">
        <f t="shared" si="168"/>
        <v>0</v>
      </c>
      <c r="BV2750" s="4">
        <f t="shared" si="169"/>
        <v>0</v>
      </c>
      <c r="BW2750" s="10"/>
      <c r="BX2750" s="4">
        <f t="shared" si="170"/>
        <v>1</v>
      </c>
      <c r="BY2750" s="4">
        <f t="shared" si="171"/>
        <v>1</v>
      </c>
    </row>
    <row r="2751" spans="1:77">
      <c r="A2751" s="10">
        <v>2746</v>
      </c>
      <c r="BP2751" s="3"/>
      <c r="BQ2751" s="3"/>
      <c r="BR2751" s="3"/>
      <c r="BS2751" s="3"/>
      <c r="BT2751" s="10">
        <v>2746</v>
      </c>
      <c r="BU2751" s="4">
        <f t="shared" si="168"/>
        <v>0</v>
      </c>
      <c r="BV2751" s="4">
        <f t="shared" si="169"/>
        <v>0</v>
      </c>
      <c r="BW2751" s="10"/>
      <c r="BX2751" s="4">
        <f t="shared" si="170"/>
        <v>1</v>
      </c>
      <c r="BY2751" s="4">
        <f t="shared" si="171"/>
        <v>1</v>
      </c>
    </row>
    <row r="2752" spans="1:77">
      <c r="A2752" s="10">
        <v>2747</v>
      </c>
      <c r="BP2752" s="3"/>
      <c r="BQ2752" s="3"/>
      <c r="BR2752" s="3"/>
      <c r="BS2752" s="3"/>
      <c r="BT2752" s="10">
        <v>2747</v>
      </c>
      <c r="BU2752" s="4">
        <f t="shared" si="168"/>
        <v>0</v>
      </c>
      <c r="BV2752" s="4">
        <f t="shared" si="169"/>
        <v>0</v>
      </c>
      <c r="BW2752" s="10"/>
      <c r="BX2752" s="4">
        <f t="shared" si="170"/>
        <v>1</v>
      </c>
      <c r="BY2752" s="4">
        <f t="shared" si="171"/>
        <v>1</v>
      </c>
    </row>
    <row r="2753" spans="1:77">
      <c r="A2753" s="10">
        <v>2748</v>
      </c>
      <c r="BP2753" s="3"/>
      <c r="BQ2753" s="3"/>
      <c r="BR2753" s="3"/>
      <c r="BS2753" s="3"/>
      <c r="BT2753" s="10">
        <v>2748</v>
      </c>
      <c r="BU2753" s="4">
        <f t="shared" si="168"/>
        <v>0</v>
      </c>
      <c r="BV2753" s="4">
        <f t="shared" si="169"/>
        <v>0</v>
      </c>
      <c r="BW2753" s="10"/>
      <c r="BX2753" s="4">
        <f t="shared" si="170"/>
        <v>1</v>
      </c>
      <c r="BY2753" s="4">
        <f t="shared" si="171"/>
        <v>1</v>
      </c>
    </row>
    <row r="2754" spans="1:77">
      <c r="A2754" s="10">
        <v>2749</v>
      </c>
      <c r="BP2754" s="3"/>
      <c r="BQ2754" s="3"/>
      <c r="BR2754" s="3"/>
      <c r="BS2754" s="3"/>
      <c r="BT2754" s="10">
        <v>2749</v>
      </c>
      <c r="BU2754" s="4">
        <f t="shared" si="168"/>
        <v>0</v>
      </c>
      <c r="BV2754" s="4">
        <f t="shared" si="169"/>
        <v>0</v>
      </c>
      <c r="BW2754" s="10"/>
      <c r="BX2754" s="4">
        <f t="shared" si="170"/>
        <v>1</v>
      </c>
      <c r="BY2754" s="4">
        <f t="shared" si="171"/>
        <v>1</v>
      </c>
    </row>
    <row r="2755" spans="1:77">
      <c r="A2755" s="10">
        <v>2750</v>
      </c>
      <c r="BP2755" s="3"/>
      <c r="BQ2755" s="3"/>
      <c r="BR2755" s="3"/>
      <c r="BS2755" s="3"/>
      <c r="BT2755" s="10">
        <v>2750</v>
      </c>
      <c r="BU2755" s="4">
        <f t="shared" si="168"/>
        <v>0</v>
      </c>
      <c r="BV2755" s="4">
        <f t="shared" si="169"/>
        <v>0</v>
      </c>
      <c r="BW2755" s="10"/>
      <c r="BX2755" s="4">
        <f t="shared" si="170"/>
        <v>1</v>
      </c>
      <c r="BY2755" s="4">
        <f t="shared" si="171"/>
        <v>1</v>
      </c>
    </row>
    <row r="2756" spans="1:77">
      <c r="A2756" s="10">
        <v>2751</v>
      </c>
      <c r="BP2756" s="3"/>
      <c r="BQ2756" s="3"/>
      <c r="BR2756" s="3"/>
      <c r="BS2756" s="3"/>
      <c r="BT2756" s="10">
        <v>2751</v>
      </c>
      <c r="BU2756" s="4">
        <f t="shared" si="168"/>
        <v>0</v>
      </c>
      <c r="BV2756" s="4">
        <f t="shared" si="169"/>
        <v>0</v>
      </c>
      <c r="BW2756" s="10"/>
      <c r="BX2756" s="4">
        <f t="shared" si="170"/>
        <v>1</v>
      </c>
      <c r="BY2756" s="4">
        <f t="shared" si="171"/>
        <v>1</v>
      </c>
    </row>
    <row r="2757" spans="1:77">
      <c r="A2757" s="10">
        <v>2752</v>
      </c>
      <c r="BP2757" s="3"/>
      <c r="BQ2757" s="3"/>
      <c r="BR2757" s="3"/>
      <c r="BS2757" s="3"/>
      <c r="BT2757" s="10">
        <v>2752</v>
      </c>
      <c r="BU2757" s="4">
        <f t="shared" si="168"/>
        <v>0</v>
      </c>
      <c r="BV2757" s="4">
        <f t="shared" si="169"/>
        <v>0</v>
      </c>
      <c r="BW2757" s="10"/>
      <c r="BX2757" s="4">
        <f t="shared" si="170"/>
        <v>1</v>
      </c>
      <c r="BY2757" s="4">
        <f t="shared" si="171"/>
        <v>1</v>
      </c>
    </row>
    <row r="2758" spans="1:77">
      <c r="A2758" s="10">
        <v>2753</v>
      </c>
      <c r="BP2758" s="3"/>
      <c r="BQ2758" s="3"/>
      <c r="BR2758" s="3"/>
      <c r="BS2758" s="3"/>
      <c r="BT2758" s="10">
        <v>2753</v>
      </c>
      <c r="BU2758" s="4">
        <f t="shared" si="168"/>
        <v>0</v>
      </c>
      <c r="BV2758" s="4">
        <f t="shared" si="169"/>
        <v>0</v>
      </c>
      <c r="BW2758" s="10"/>
      <c r="BX2758" s="4">
        <f t="shared" si="170"/>
        <v>1</v>
      </c>
      <c r="BY2758" s="4">
        <f t="shared" si="171"/>
        <v>1</v>
      </c>
    </row>
    <row r="2759" spans="1:77">
      <c r="A2759" s="10">
        <v>2754</v>
      </c>
      <c r="BP2759" s="3"/>
      <c r="BQ2759" s="3"/>
      <c r="BR2759" s="3"/>
      <c r="BS2759" s="3"/>
      <c r="BT2759" s="10">
        <v>2754</v>
      </c>
      <c r="BU2759" s="4">
        <f t="shared" ref="BU2759:BU2822" si="172">BP2759*$BV$1-BQ2759</f>
        <v>0</v>
      </c>
      <c r="BV2759" s="4">
        <f t="shared" ref="BV2759:BV2822" si="173">BR2759*$BV$1-BS2759</f>
        <v>0</v>
      </c>
      <c r="BW2759" s="10"/>
      <c r="BX2759" s="4">
        <f t="shared" ref="BX2759:BX2822" si="174">IF(BU2759=MAX($BU2759:$BV2759),1,0)</f>
        <v>1</v>
      </c>
      <c r="BY2759" s="4">
        <f t="shared" ref="BY2759:BY2822" si="175">IF(BV2759=MAX($BU2759:$BV2759),1,0)</f>
        <v>1</v>
      </c>
    </row>
    <row r="2760" spans="1:77">
      <c r="A2760" s="10">
        <v>2755</v>
      </c>
      <c r="BP2760" s="3"/>
      <c r="BQ2760" s="3"/>
      <c r="BR2760" s="3"/>
      <c r="BS2760" s="3"/>
      <c r="BT2760" s="10">
        <v>2755</v>
      </c>
      <c r="BU2760" s="4">
        <f t="shared" si="172"/>
        <v>0</v>
      </c>
      <c r="BV2760" s="4">
        <f t="shared" si="173"/>
        <v>0</v>
      </c>
      <c r="BW2760" s="10"/>
      <c r="BX2760" s="4">
        <f t="shared" si="174"/>
        <v>1</v>
      </c>
      <c r="BY2760" s="4">
        <f t="shared" si="175"/>
        <v>1</v>
      </c>
    </row>
    <row r="2761" spans="1:77">
      <c r="A2761" s="10">
        <v>2756</v>
      </c>
      <c r="BP2761" s="3"/>
      <c r="BQ2761" s="3"/>
      <c r="BR2761" s="3"/>
      <c r="BS2761" s="3"/>
      <c r="BT2761" s="10">
        <v>2756</v>
      </c>
      <c r="BU2761" s="4">
        <f t="shared" si="172"/>
        <v>0</v>
      </c>
      <c r="BV2761" s="4">
        <f t="shared" si="173"/>
        <v>0</v>
      </c>
      <c r="BW2761" s="10"/>
      <c r="BX2761" s="4">
        <f t="shared" si="174"/>
        <v>1</v>
      </c>
      <c r="BY2761" s="4">
        <f t="shared" si="175"/>
        <v>1</v>
      </c>
    </row>
    <row r="2762" spans="1:77">
      <c r="A2762" s="10">
        <v>2757</v>
      </c>
      <c r="BP2762" s="3"/>
      <c r="BQ2762" s="3"/>
      <c r="BR2762" s="3"/>
      <c r="BS2762" s="3"/>
      <c r="BT2762" s="10">
        <v>2757</v>
      </c>
      <c r="BU2762" s="4">
        <f t="shared" si="172"/>
        <v>0</v>
      </c>
      <c r="BV2762" s="4">
        <f t="shared" si="173"/>
        <v>0</v>
      </c>
      <c r="BW2762" s="10"/>
      <c r="BX2762" s="4">
        <f t="shared" si="174"/>
        <v>1</v>
      </c>
      <c r="BY2762" s="4">
        <f t="shared" si="175"/>
        <v>1</v>
      </c>
    </row>
    <row r="2763" spans="1:77">
      <c r="A2763" s="10">
        <v>2758</v>
      </c>
      <c r="BP2763" s="3"/>
      <c r="BQ2763" s="3"/>
      <c r="BR2763" s="3"/>
      <c r="BS2763" s="3"/>
      <c r="BT2763" s="10">
        <v>2758</v>
      </c>
      <c r="BU2763" s="4">
        <f t="shared" si="172"/>
        <v>0</v>
      </c>
      <c r="BV2763" s="4">
        <f t="shared" si="173"/>
        <v>0</v>
      </c>
      <c r="BW2763" s="10"/>
      <c r="BX2763" s="4">
        <f t="shared" si="174"/>
        <v>1</v>
      </c>
      <c r="BY2763" s="4">
        <f t="shared" si="175"/>
        <v>1</v>
      </c>
    </row>
    <row r="2764" spans="1:77">
      <c r="A2764" s="10">
        <v>2759</v>
      </c>
      <c r="BP2764" s="3"/>
      <c r="BQ2764" s="3"/>
      <c r="BR2764" s="3"/>
      <c r="BS2764" s="3"/>
      <c r="BT2764" s="10">
        <v>2759</v>
      </c>
      <c r="BU2764" s="4">
        <f t="shared" si="172"/>
        <v>0</v>
      </c>
      <c r="BV2764" s="4">
        <f t="shared" si="173"/>
        <v>0</v>
      </c>
      <c r="BW2764" s="10"/>
      <c r="BX2764" s="4">
        <f t="shared" si="174"/>
        <v>1</v>
      </c>
      <c r="BY2764" s="4">
        <f t="shared" si="175"/>
        <v>1</v>
      </c>
    </row>
    <row r="2765" spans="1:77">
      <c r="A2765" s="10">
        <v>2760</v>
      </c>
      <c r="BP2765" s="3"/>
      <c r="BQ2765" s="3"/>
      <c r="BR2765" s="3"/>
      <c r="BS2765" s="3"/>
      <c r="BT2765" s="10">
        <v>2760</v>
      </c>
      <c r="BU2765" s="4">
        <f t="shared" si="172"/>
        <v>0</v>
      </c>
      <c r="BV2765" s="4">
        <f t="shared" si="173"/>
        <v>0</v>
      </c>
      <c r="BW2765" s="10"/>
      <c r="BX2765" s="4">
        <f t="shared" si="174"/>
        <v>1</v>
      </c>
      <c r="BY2765" s="4">
        <f t="shared" si="175"/>
        <v>1</v>
      </c>
    </row>
    <row r="2766" spans="1:77">
      <c r="A2766" s="10">
        <v>2761</v>
      </c>
      <c r="BP2766" s="3"/>
      <c r="BQ2766" s="3"/>
      <c r="BR2766" s="3"/>
      <c r="BS2766" s="3"/>
      <c r="BT2766" s="10">
        <v>2761</v>
      </c>
      <c r="BU2766" s="4">
        <f t="shared" si="172"/>
        <v>0</v>
      </c>
      <c r="BV2766" s="4">
        <f t="shared" si="173"/>
        <v>0</v>
      </c>
      <c r="BW2766" s="10"/>
      <c r="BX2766" s="4">
        <f t="shared" si="174"/>
        <v>1</v>
      </c>
      <c r="BY2766" s="4">
        <f t="shared" si="175"/>
        <v>1</v>
      </c>
    </row>
    <row r="2767" spans="1:77">
      <c r="A2767" s="10">
        <v>2762</v>
      </c>
      <c r="BP2767" s="3"/>
      <c r="BQ2767" s="3"/>
      <c r="BR2767" s="3"/>
      <c r="BS2767" s="3"/>
      <c r="BT2767" s="10">
        <v>2762</v>
      </c>
      <c r="BU2767" s="4">
        <f t="shared" si="172"/>
        <v>0</v>
      </c>
      <c r="BV2767" s="4">
        <f t="shared" si="173"/>
        <v>0</v>
      </c>
      <c r="BW2767" s="10"/>
      <c r="BX2767" s="4">
        <f t="shared" si="174"/>
        <v>1</v>
      </c>
      <c r="BY2767" s="4">
        <f t="shared" si="175"/>
        <v>1</v>
      </c>
    </row>
    <row r="2768" spans="1:77">
      <c r="A2768" s="10">
        <v>2763</v>
      </c>
      <c r="BP2768" s="3"/>
      <c r="BQ2768" s="3"/>
      <c r="BR2768" s="3"/>
      <c r="BS2768" s="3"/>
      <c r="BT2768" s="10">
        <v>2763</v>
      </c>
      <c r="BU2768" s="4">
        <f t="shared" si="172"/>
        <v>0</v>
      </c>
      <c r="BV2768" s="4">
        <f t="shared" si="173"/>
        <v>0</v>
      </c>
      <c r="BW2768" s="10"/>
      <c r="BX2768" s="4">
        <f t="shared" si="174"/>
        <v>1</v>
      </c>
      <c r="BY2768" s="4">
        <f t="shared" si="175"/>
        <v>1</v>
      </c>
    </row>
    <row r="2769" spans="1:77">
      <c r="A2769" s="10">
        <v>2764</v>
      </c>
      <c r="BP2769" s="3"/>
      <c r="BQ2769" s="3"/>
      <c r="BR2769" s="3"/>
      <c r="BS2769" s="3"/>
      <c r="BT2769" s="10">
        <v>2764</v>
      </c>
      <c r="BU2769" s="4">
        <f t="shared" si="172"/>
        <v>0</v>
      </c>
      <c r="BV2769" s="4">
        <f t="shared" si="173"/>
        <v>0</v>
      </c>
      <c r="BW2769" s="10"/>
      <c r="BX2769" s="4">
        <f t="shared" si="174"/>
        <v>1</v>
      </c>
      <c r="BY2769" s="4">
        <f t="shared" si="175"/>
        <v>1</v>
      </c>
    </row>
    <row r="2770" spans="1:77">
      <c r="A2770" s="10">
        <v>2765</v>
      </c>
      <c r="BP2770" s="3"/>
      <c r="BQ2770" s="3"/>
      <c r="BR2770" s="3"/>
      <c r="BS2770" s="3"/>
      <c r="BT2770" s="10">
        <v>2765</v>
      </c>
      <c r="BU2770" s="4">
        <f t="shared" si="172"/>
        <v>0</v>
      </c>
      <c r="BV2770" s="4">
        <f t="shared" si="173"/>
        <v>0</v>
      </c>
      <c r="BW2770" s="10"/>
      <c r="BX2770" s="4">
        <f t="shared" si="174"/>
        <v>1</v>
      </c>
      <c r="BY2770" s="4">
        <f t="shared" si="175"/>
        <v>1</v>
      </c>
    </row>
    <row r="2771" spans="1:77">
      <c r="A2771" s="10">
        <v>2766</v>
      </c>
      <c r="BP2771" s="3"/>
      <c r="BQ2771" s="3"/>
      <c r="BR2771" s="3"/>
      <c r="BS2771" s="3"/>
      <c r="BT2771" s="10">
        <v>2766</v>
      </c>
      <c r="BU2771" s="4">
        <f t="shared" si="172"/>
        <v>0</v>
      </c>
      <c r="BV2771" s="4">
        <f t="shared" si="173"/>
        <v>0</v>
      </c>
      <c r="BW2771" s="10"/>
      <c r="BX2771" s="4">
        <f t="shared" si="174"/>
        <v>1</v>
      </c>
      <c r="BY2771" s="4">
        <f t="shared" si="175"/>
        <v>1</v>
      </c>
    </row>
    <row r="2772" spans="1:77">
      <c r="A2772" s="10">
        <v>2767</v>
      </c>
      <c r="BP2772" s="3"/>
      <c r="BQ2772" s="3"/>
      <c r="BR2772" s="3"/>
      <c r="BS2772" s="3"/>
      <c r="BT2772" s="10">
        <v>2767</v>
      </c>
      <c r="BU2772" s="4">
        <f t="shared" si="172"/>
        <v>0</v>
      </c>
      <c r="BV2772" s="4">
        <f t="shared" si="173"/>
        <v>0</v>
      </c>
      <c r="BW2772" s="10"/>
      <c r="BX2772" s="4">
        <f t="shared" si="174"/>
        <v>1</v>
      </c>
      <c r="BY2772" s="4">
        <f t="shared" si="175"/>
        <v>1</v>
      </c>
    </row>
    <row r="2773" spans="1:77">
      <c r="A2773" s="10">
        <v>2768</v>
      </c>
      <c r="BP2773" s="3"/>
      <c r="BQ2773" s="3"/>
      <c r="BR2773" s="3"/>
      <c r="BS2773" s="3"/>
      <c r="BT2773" s="10">
        <v>2768</v>
      </c>
      <c r="BU2773" s="4">
        <f t="shared" si="172"/>
        <v>0</v>
      </c>
      <c r="BV2773" s="4">
        <f t="shared" si="173"/>
        <v>0</v>
      </c>
      <c r="BW2773" s="10"/>
      <c r="BX2773" s="4">
        <f t="shared" si="174"/>
        <v>1</v>
      </c>
      <c r="BY2773" s="4">
        <f t="shared" si="175"/>
        <v>1</v>
      </c>
    </row>
    <row r="2774" spans="1:77">
      <c r="A2774" s="10">
        <v>2769</v>
      </c>
      <c r="BP2774" s="3"/>
      <c r="BQ2774" s="3"/>
      <c r="BR2774" s="3"/>
      <c r="BS2774" s="3"/>
      <c r="BT2774" s="10">
        <v>2769</v>
      </c>
      <c r="BU2774" s="4">
        <f t="shared" si="172"/>
        <v>0</v>
      </c>
      <c r="BV2774" s="4">
        <f t="shared" si="173"/>
        <v>0</v>
      </c>
      <c r="BW2774" s="10"/>
      <c r="BX2774" s="4">
        <f t="shared" si="174"/>
        <v>1</v>
      </c>
      <c r="BY2774" s="4">
        <f t="shared" si="175"/>
        <v>1</v>
      </c>
    </row>
    <row r="2775" spans="1:77">
      <c r="A2775" s="10">
        <v>2770</v>
      </c>
      <c r="BP2775" s="3"/>
      <c r="BQ2775" s="3"/>
      <c r="BR2775" s="3"/>
      <c r="BS2775" s="3"/>
      <c r="BT2775" s="10">
        <v>2770</v>
      </c>
      <c r="BU2775" s="4">
        <f t="shared" si="172"/>
        <v>0</v>
      </c>
      <c r="BV2775" s="4">
        <f t="shared" si="173"/>
        <v>0</v>
      </c>
      <c r="BW2775" s="10"/>
      <c r="BX2775" s="4">
        <f t="shared" si="174"/>
        <v>1</v>
      </c>
      <c r="BY2775" s="4">
        <f t="shared" si="175"/>
        <v>1</v>
      </c>
    </row>
    <row r="2776" spans="1:77">
      <c r="A2776" s="10">
        <v>2771</v>
      </c>
      <c r="BP2776" s="3"/>
      <c r="BQ2776" s="3"/>
      <c r="BR2776" s="3"/>
      <c r="BS2776" s="3"/>
      <c r="BT2776" s="10">
        <v>2771</v>
      </c>
      <c r="BU2776" s="4">
        <f t="shared" si="172"/>
        <v>0</v>
      </c>
      <c r="BV2776" s="4">
        <f t="shared" si="173"/>
        <v>0</v>
      </c>
      <c r="BW2776" s="10"/>
      <c r="BX2776" s="4">
        <f t="shared" si="174"/>
        <v>1</v>
      </c>
      <c r="BY2776" s="4">
        <f t="shared" si="175"/>
        <v>1</v>
      </c>
    </row>
    <row r="2777" spans="1:77">
      <c r="A2777" s="10">
        <v>2772</v>
      </c>
      <c r="BP2777" s="3"/>
      <c r="BQ2777" s="3"/>
      <c r="BR2777" s="3"/>
      <c r="BS2777" s="3"/>
      <c r="BT2777" s="10">
        <v>2772</v>
      </c>
      <c r="BU2777" s="4">
        <f t="shared" si="172"/>
        <v>0</v>
      </c>
      <c r="BV2777" s="4">
        <f t="shared" si="173"/>
        <v>0</v>
      </c>
      <c r="BW2777" s="10"/>
      <c r="BX2777" s="4">
        <f t="shared" si="174"/>
        <v>1</v>
      </c>
      <c r="BY2777" s="4">
        <f t="shared" si="175"/>
        <v>1</v>
      </c>
    </row>
    <row r="2778" spans="1:77">
      <c r="A2778" s="10">
        <v>2773</v>
      </c>
      <c r="BP2778" s="3"/>
      <c r="BQ2778" s="3"/>
      <c r="BR2778" s="3"/>
      <c r="BS2778" s="3"/>
      <c r="BT2778" s="10">
        <v>2773</v>
      </c>
      <c r="BU2778" s="4">
        <f t="shared" si="172"/>
        <v>0</v>
      </c>
      <c r="BV2778" s="4">
        <f t="shared" si="173"/>
        <v>0</v>
      </c>
      <c r="BW2778" s="10"/>
      <c r="BX2778" s="4">
        <f t="shared" si="174"/>
        <v>1</v>
      </c>
      <c r="BY2778" s="4">
        <f t="shared" si="175"/>
        <v>1</v>
      </c>
    </row>
    <row r="2779" spans="1:77">
      <c r="A2779" s="10">
        <v>2774</v>
      </c>
      <c r="BP2779" s="3"/>
      <c r="BQ2779" s="3"/>
      <c r="BR2779" s="3"/>
      <c r="BS2779" s="3"/>
      <c r="BT2779" s="10">
        <v>2774</v>
      </c>
      <c r="BU2779" s="4">
        <f t="shared" si="172"/>
        <v>0</v>
      </c>
      <c r="BV2779" s="4">
        <f t="shared" si="173"/>
        <v>0</v>
      </c>
      <c r="BW2779" s="10"/>
      <c r="BX2779" s="4">
        <f t="shared" si="174"/>
        <v>1</v>
      </c>
      <c r="BY2779" s="4">
        <f t="shared" si="175"/>
        <v>1</v>
      </c>
    </row>
    <row r="2780" spans="1:77">
      <c r="A2780" s="10">
        <v>2775</v>
      </c>
      <c r="BP2780" s="3"/>
      <c r="BQ2780" s="3"/>
      <c r="BR2780" s="3"/>
      <c r="BS2780" s="3"/>
      <c r="BT2780" s="10">
        <v>2775</v>
      </c>
      <c r="BU2780" s="4">
        <f t="shared" si="172"/>
        <v>0</v>
      </c>
      <c r="BV2780" s="4">
        <f t="shared" si="173"/>
        <v>0</v>
      </c>
      <c r="BW2780" s="10"/>
      <c r="BX2780" s="4">
        <f t="shared" si="174"/>
        <v>1</v>
      </c>
      <c r="BY2780" s="4">
        <f t="shared" si="175"/>
        <v>1</v>
      </c>
    </row>
    <row r="2781" spans="1:77">
      <c r="A2781" s="10">
        <v>2776</v>
      </c>
      <c r="BP2781" s="3"/>
      <c r="BQ2781" s="3"/>
      <c r="BR2781" s="3"/>
      <c r="BS2781" s="3"/>
      <c r="BT2781" s="10">
        <v>2776</v>
      </c>
      <c r="BU2781" s="4">
        <f t="shared" si="172"/>
        <v>0</v>
      </c>
      <c r="BV2781" s="4">
        <f t="shared" si="173"/>
        <v>0</v>
      </c>
      <c r="BW2781" s="10"/>
      <c r="BX2781" s="4">
        <f t="shared" si="174"/>
        <v>1</v>
      </c>
      <c r="BY2781" s="4">
        <f t="shared" si="175"/>
        <v>1</v>
      </c>
    </row>
    <row r="2782" spans="1:77">
      <c r="A2782" s="10">
        <v>2777</v>
      </c>
      <c r="BP2782" s="3"/>
      <c r="BQ2782" s="3"/>
      <c r="BR2782" s="3"/>
      <c r="BS2782" s="3"/>
      <c r="BT2782" s="10">
        <v>2777</v>
      </c>
      <c r="BU2782" s="4">
        <f t="shared" si="172"/>
        <v>0</v>
      </c>
      <c r="BV2782" s="4">
        <f t="shared" si="173"/>
        <v>0</v>
      </c>
      <c r="BW2782" s="10"/>
      <c r="BX2782" s="4">
        <f t="shared" si="174"/>
        <v>1</v>
      </c>
      <c r="BY2782" s="4">
        <f t="shared" si="175"/>
        <v>1</v>
      </c>
    </row>
    <row r="2783" spans="1:77">
      <c r="A2783" s="10">
        <v>2778</v>
      </c>
      <c r="BP2783" s="3"/>
      <c r="BQ2783" s="3"/>
      <c r="BR2783" s="3"/>
      <c r="BS2783" s="3"/>
      <c r="BT2783" s="10">
        <v>2778</v>
      </c>
      <c r="BU2783" s="4">
        <f t="shared" si="172"/>
        <v>0</v>
      </c>
      <c r="BV2783" s="4">
        <f t="shared" si="173"/>
        <v>0</v>
      </c>
      <c r="BW2783" s="10"/>
      <c r="BX2783" s="4">
        <f t="shared" si="174"/>
        <v>1</v>
      </c>
      <c r="BY2783" s="4">
        <f t="shared" si="175"/>
        <v>1</v>
      </c>
    </row>
    <row r="2784" spans="1:77">
      <c r="A2784" s="10">
        <v>2779</v>
      </c>
      <c r="BP2784" s="3"/>
      <c r="BQ2784" s="3"/>
      <c r="BR2784" s="3"/>
      <c r="BS2784" s="3"/>
      <c r="BT2784" s="10">
        <v>2779</v>
      </c>
      <c r="BU2784" s="4">
        <f t="shared" si="172"/>
        <v>0</v>
      </c>
      <c r="BV2784" s="4">
        <f t="shared" si="173"/>
        <v>0</v>
      </c>
      <c r="BW2784" s="10"/>
      <c r="BX2784" s="4">
        <f t="shared" si="174"/>
        <v>1</v>
      </c>
      <c r="BY2784" s="4">
        <f t="shared" si="175"/>
        <v>1</v>
      </c>
    </row>
    <row r="2785" spans="1:77">
      <c r="A2785" s="10">
        <v>2780</v>
      </c>
      <c r="BP2785" s="3"/>
      <c r="BQ2785" s="3"/>
      <c r="BR2785" s="3"/>
      <c r="BS2785" s="3"/>
      <c r="BT2785" s="10">
        <v>2780</v>
      </c>
      <c r="BU2785" s="4">
        <f t="shared" si="172"/>
        <v>0</v>
      </c>
      <c r="BV2785" s="4">
        <f t="shared" si="173"/>
        <v>0</v>
      </c>
      <c r="BW2785" s="10"/>
      <c r="BX2785" s="4">
        <f t="shared" si="174"/>
        <v>1</v>
      </c>
      <c r="BY2785" s="4">
        <f t="shared" si="175"/>
        <v>1</v>
      </c>
    </row>
    <row r="2786" spans="1:77">
      <c r="A2786" s="10">
        <v>2781</v>
      </c>
      <c r="BP2786" s="3"/>
      <c r="BQ2786" s="3"/>
      <c r="BR2786" s="3"/>
      <c r="BS2786" s="3"/>
      <c r="BT2786" s="10">
        <v>2781</v>
      </c>
      <c r="BU2786" s="4">
        <f t="shared" si="172"/>
        <v>0</v>
      </c>
      <c r="BV2786" s="4">
        <f t="shared" si="173"/>
        <v>0</v>
      </c>
      <c r="BW2786" s="10"/>
      <c r="BX2786" s="4">
        <f t="shared" si="174"/>
        <v>1</v>
      </c>
      <c r="BY2786" s="4">
        <f t="shared" si="175"/>
        <v>1</v>
      </c>
    </row>
    <row r="2787" spans="1:77">
      <c r="A2787" s="10">
        <v>2782</v>
      </c>
      <c r="BP2787" s="3"/>
      <c r="BQ2787" s="3"/>
      <c r="BR2787" s="3"/>
      <c r="BS2787" s="3"/>
      <c r="BT2787" s="10">
        <v>2782</v>
      </c>
      <c r="BU2787" s="4">
        <f t="shared" si="172"/>
        <v>0</v>
      </c>
      <c r="BV2787" s="4">
        <f t="shared" si="173"/>
        <v>0</v>
      </c>
      <c r="BW2787" s="10"/>
      <c r="BX2787" s="4">
        <f t="shared" si="174"/>
        <v>1</v>
      </c>
      <c r="BY2787" s="4">
        <f t="shared" si="175"/>
        <v>1</v>
      </c>
    </row>
    <row r="2788" spans="1:77">
      <c r="A2788" s="10">
        <v>2783</v>
      </c>
      <c r="BP2788" s="3"/>
      <c r="BQ2788" s="3"/>
      <c r="BR2788" s="3"/>
      <c r="BS2788" s="3"/>
      <c r="BT2788" s="10">
        <v>2783</v>
      </c>
      <c r="BU2788" s="4">
        <f t="shared" si="172"/>
        <v>0</v>
      </c>
      <c r="BV2788" s="4">
        <f t="shared" si="173"/>
        <v>0</v>
      </c>
      <c r="BW2788" s="10"/>
      <c r="BX2788" s="4">
        <f t="shared" si="174"/>
        <v>1</v>
      </c>
      <c r="BY2788" s="4">
        <f t="shared" si="175"/>
        <v>1</v>
      </c>
    </row>
    <row r="2789" spans="1:77">
      <c r="A2789" s="10">
        <v>2784</v>
      </c>
      <c r="BP2789" s="3"/>
      <c r="BQ2789" s="3"/>
      <c r="BR2789" s="3"/>
      <c r="BS2789" s="3"/>
      <c r="BT2789" s="10">
        <v>2784</v>
      </c>
      <c r="BU2789" s="4">
        <f t="shared" si="172"/>
        <v>0</v>
      </c>
      <c r="BV2789" s="4">
        <f t="shared" si="173"/>
        <v>0</v>
      </c>
      <c r="BW2789" s="10"/>
      <c r="BX2789" s="4">
        <f t="shared" si="174"/>
        <v>1</v>
      </c>
      <c r="BY2789" s="4">
        <f t="shared" si="175"/>
        <v>1</v>
      </c>
    </row>
    <row r="2790" spans="1:77">
      <c r="A2790" s="10">
        <v>2785</v>
      </c>
      <c r="BP2790" s="3"/>
      <c r="BQ2790" s="3"/>
      <c r="BR2790" s="3"/>
      <c r="BS2790" s="3"/>
      <c r="BT2790" s="10">
        <v>2785</v>
      </c>
      <c r="BU2790" s="4">
        <f t="shared" si="172"/>
        <v>0</v>
      </c>
      <c r="BV2790" s="4">
        <f t="shared" si="173"/>
        <v>0</v>
      </c>
      <c r="BW2790" s="10"/>
      <c r="BX2790" s="4">
        <f t="shared" si="174"/>
        <v>1</v>
      </c>
      <c r="BY2790" s="4">
        <f t="shared" si="175"/>
        <v>1</v>
      </c>
    </row>
    <row r="2791" spans="1:77">
      <c r="A2791" s="10">
        <v>2786</v>
      </c>
      <c r="BP2791" s="3"/>
      <c r="BQ2791" s="3"/>
      <c r="BR2791" s="3"/>
      <c r="BS2791" s="3"/>
      <c r="BT2791" s="10">
        <v>2786</v>
      </c>
      <c r="BU2791" s="4">
        <f t="shared" si="172"/>
        <v>0</v>
      </c>
      <c r="BV2791" s="4">
        <f t="shared" si="173"/>
        <v>0</v>
      </c>
      <c r="BW2791" s="10"/>
      <c r="BX2791" s="4">
        <f t="shared" si="174"/>
        <v>1</v>
      </c>
      <c r="BY2791" s="4">
        <f t="shared" si="175"/>
        <v>1</v>
      </c>
    </row>
    <row r="2792" spans="1:77">
      <c r="A2792" s="10">
        <v>2787</v>
      </c>
      <c r="BP2792" s="3"/>
      <c r="BQ2792" s="3"/>
      <c r="BR2792" s="3"/>
      <c r="BS2792" s="3"/>
      <c r="BT2792" s="10">
        <v>2787</v>
      </c>
      <c r="BU2792" s="4">
        <f t="shared" si="172"/>
        <v>0</v>
      </c>
      <c r="BV2792" s="4">
        <f t="shared" si="173"/>
        <v>0</v>
      </c>
      <c r="BW2792" s="10"/>
      <c r="BX2792" s="4">
        <f t="shared" si="174"/>
        <v>1</v>
      </c>
      <c r="BY2792" s="4">
        <f t="shared" si="175"/>
        <v>1</v>
      </c>
    </row>
    <row r="2793" spans="1:77">
      <c r="A2793" s="10">
        <v>2788</v>
      </c>
      <c r="BP2793" s="3"/>
      <c r="BQ2793" s="3"/>
      <c r="BR2793" s="3"/>
      <c r="BS2793" s="3"/>
      <c r="BT2793" s="10">
        <v>2788</v>
      </c>
      <c r="BU2793" s="4">
        <f t="shared" si="172"/>
        <v>0</v>
      </c>
      <c r="BV2793" s="4">
        <f t="shared" si="173"/>
        <v>0</v>
      </c>
      <c r="BW2793" s="10"/>
      <c r="BX2793" s="4">
        <f t="shared" si="174"/>
        <v>1</v>
      </c>
      <c r="BY2793" s="4">
        <f t="shared" si="175"/>
        <v>1</v>
      </c>
    </row>
    <row r="2794" spans="1:77">
      <c r="A2794" s="10">
        <v>2789</v>
      </c>
      <c r="BP2794" s="3"/>
      <c r="BQ2794" s="3"/>
      <c r="BR2794" s="3"/>
      <c r="BS2794" s="3"/>
      <c r="BT2794" s="10">
        <v>2789</v>
      </c>
      <c r="BU2794" s="4">
        <f t="shared" si="172"/>
        <v>0</v>
      </c>
      <c r="BV2794" s="4">
        <f t="shared" si="173"/>
        <v>0</v>
      </c>
      <c r="BW2794" s="10"/>
      <c r="BX2794" s="4">
        <f t="shared" si="174"/>
        <v>1</v>
      </c>
      <c r="BY2794" s="4">
        <f t="shared" si="175"/>
        <v>1</v>
      </c>
    </row>
    <row r="2795" spans="1:77">
      <c r="A2795" s="10">
        <v>2790</v>
      </c>
      <c r="BP2795" s="3"/>
      <c r="BQ2795" s="3"/>
      <c r="BR2795" s="3"/>
      <c r="BS2795" s="3"/>
      <c r="BT2795" s="10">
        <v>2790</v>
      </c>
      <c r="BU2795" s="4">
        <f t="shared" si="172"/>
        <v>0</v>
      </c>
      <c r="BV2795" s="4">
        <f t="shared" si="173"/>
        <v>0</v>
      </c>
      <c r="BW2795" s="10"/>
      <c r="BX2795" s="4">
        <f t="shared" si="174"/>
        <v>1</v>
      </c>
      <c r="BY2795" s="4">
        <f t="shared" si="175"/>
        <v>1</v>
      </c>
    </row>
    <row r="2796" spans="1:77">
      <c r="A2796" s="10">
        <v>2791</v>
      </c>
      <c r="BP2796" s="3"/>
      <c r="BQ2796" s="3"/>
      <c r="BR2796" s="3"/>
      <c r="BS2796" s="3"/>
      <c r="BT2796" s="10">
        <v>2791</v>
      </c>
      <c r="BU2796" s="4">
        <f t="shared" si="172"/>
        <v>0</v>
      </c>
      <c r="BV2796" s="4">
        <f t="shared" si="173"/>
        <v>0</v>
      </c>
      <c r="BW2796" s="10"/>
      <c r="BX2796" s="4">
        <f t="shared" si="174"/>
        <v>1</v>
      </c>
      <c r="BY2796" s="4">
        <f t="shared" si="175"/>
        <v>1</v>
      </c>
    </row>
    <row r="2797" spans="1:77">
      <c r="A2797" s="10">
        <v>2792</v>
      </c>
      <c r="BP2797" s="3"/>
      <c r="BQ2797" s="3"/>
      <c r="BR2797" s="3"/>
      <c r="BS2797" s="3"/>
      <c r="BT2797" s="10">
        <v>2792</v>
      </c>
      <c r="BU2797" s="4">
        <f t="shared" si="172"/>
        <v>0</v>
      </c>
      <c r="BV2797" s="4">
        <f t="shared" si="173"/>
        <v>0</v>
      </c>
      <c r="BW2797" s="10"/>
      <c r="BX2797" s="4">
        <f t="shared" si="174"/>
        <v>1</v>
      </c>
      <c r="BY2797" s="4">
        <f t="shared" si="175"/>
        <v>1</v>
      </c>
    </row>
    <row r="2798" spans="1:77">
      <c r="A2798" s="10">
        <v>2793</v>
      </c>
      <c r="BP2798" s="3"/>
      <c r="BQ2798" s="3"/>
      <c r="BR2798" s="3"/>
      <c r="BS2798" s="3"/>
      <c r="BT2798" s="10">
        <v>2793</v>
      </c>
      <c r="BU2798" s="4">
        <f t="shared" si="172"/>
        <v>0</v>
      </c>
      <c r="BV2798" s="4">
        <f t="shared" si="173"/>
        <v>0</v>
      </c>
      <c r="BW2798" s="10"/>
      <c r="BX2798" s="4">
        <f t="shared" si="174"/>
        <v>1</v>
      </c>
      <c r="BY2798" s="4">
        <f t="shared" si="175"/>
        <v>1</v>
      </c>
    </row>
    <row r="2799" spans="1:77">
      <c r="A2799" s="10">
        <v>2794</v>
      </c>
      <c r="BP2799" s="3"/>
      <c r="BQ2799" s="3"/>
      <c r="BR2799" s="3"/>
      <c r="BS2799" s="3"/>
      <c r="BT2799" s="10">
        <v>2794</v>
      </c>
      <c r="BU2799" s="4">
        <f t="shared" si="172"/>
        <v>0</v>
      </c>
      <c r="BV2799" s="4">
        <f t="shared" si="173"/>
        <v>0</v>
      </c>
      <c r="BW2799" s="10"/>
      <c r="BX2799" s="4">
        <f t="shared" si="174"/>
        <v>1</v>
      </c>
      <c r="BY2799" s="4">
        <f t="shared" si="175"/>
        <v>1</v>
      </c>
    </row>
    <row r="2800" spans="1:77">
      <c r="A2800" s="10">
        <v>2795</v>
      </c>
      <c r="BP2800" s="3"/>
      <c r="BQ2800" s="3"/>
      <c r="BR2800" s="3"/>
      <c r="BS2800" s="3"/>
      <c r="BT2800" s="10">
        <v>2795</v>
      </c>
      <c r="BU2800" s="4">
        <f t="shared" si="172"/>
        <v>0</v>
      </c>
      <c r="BV2800" s="4">
        <f t="shared" si="173"/>
        <v>0</v>
      </c>
      <c r="BW2800" s="10"/>
      <c r="BX2800" s="4">
        <f t="shared" si="174"/>
        <v>1</v>
      </c>
      <c r="BY2800" s="4">
        <f t="shared" si="175"/>
        <v>1</v>
      </c>
    </row>
    <row r="2801" spans="1:77">
      <c r="A2801" s="10">
        <v>2796</v>
      </c>
      <c r="BP2801" s="3"/>
      <c r="BQ2801" s="3"/>
      <c r="BR2801" s="3"/>
      <c r="BS2801" s="3"/>
      <c r="BT2801" s="10">
        <v>2796</v>
      </c>
      <c r="BU2801" s="4">
        <f t="shared" si="172"/>
        <v>0</v>
      </c>
      <c r="BV2801" s="4">
        <f t="shared" si="173"/>
        <v>0</v>
      </c>
      <c r="BW2801" s="10"/>
      <c r="BX2801" s="4">
        <f t="shared" si="174"/>
        <v>1</v>
      </c>
      <c r="BY2801" s="4">
        <f t="shared" si="175"/>
        <v>1</v>
      </c>
    </row>
    <row r="2802" spans="1:77">
      <c r="A2802" s="10">
        <v>2797</v>
      </c>
      <c r="BP2802" s="3"/>
      <c r="BQ2802" s="3"/>
      <c r="BR2802" s="3"/>
      <c r="BS2802" s="3"/>
      <c r="BT2802" s="10">
        <v>2797</v>
      </c>
      <c r="BU2802" s="4">
        <f t="shared" si="172"/>
        <v>0</v>
      </c>
      <c r="BV2802" s="4">
        <f t="shared" si="173"/>
        <v>0</v>
      </c>
      <c r="BW2802" s="10"/>
      <c r="BX2802" s="4">
        <f t="shared" si="174"/>
        <v>1</v>
      </c>
      <c r="BY2802" s="4">
        <f t="shared" si="175"/>
        <v>1</v>
      </c>
    </row>
    <row r="2803" spans="1:77">
      <c r="A2803" s="10">
        <v>2798</v>
      </c>
      <c r="BP2803" s="3"/>
      <c r="BQ2803" s="3"/>
      <c r="BR2803" s="3"/>
      <c r="BS2803" s="3"/>
      <c r="BT2803" s="10">
        <v>2798</v>
      </c>
      <c r="BU2803" s="4">
        <f t="shared" si="172"/>
        <v>0</v>
      </c>
      <c r="BV2803" s="4">
        <f t="shared" si="173"/>
        <v>0</v>
      </c>
      <c r="BW2803" s="10"/>
      <c r="BX2803" s="4">
        <f t="shared" si="174"/>
        <v>1</v>
      </c>
      <c r="BY2803" s="4">
        <f t="shared" si="175"/>
        <v>1</v>
      </c>
    </row>
    <row r="2804" spans="1:77">
      <c r="A2804" s="10">
        <v>2799</v>
      </c>
      <c r="BP2804" s="3"/>
      <c r="BQ2804" s="3"/>
      <c r="BR2804" s="3"/>
      <c r="BS2804" s="3"/>
      <c r="BT2804" s="10">
        <v>2799</v>
      </c>
      <c r="BU2804" s="4">
        <f t="shared" si="172"/>
        <v>0</v>
      </c>
      <c r="BV2804" s="4">
        <f t="shared" si="173"/>
        <v>0</v>
      </c>
      <c r="BW2804" s="10"/>
      <c r="BX2804" s="4">
        <f t="shared" si="174"/>
        <v>1</v>
      </c>
      <c r="BY2804" s="4">
        <f t="shared" si="175"/>
        <v>1</v>
      </c>
    </row>
    <row r="2805" spans="1:77">
      <c r="A2805" s="10">
        <v>2800</v>
      </c>
      <c r="BP2805" s="3"/>
      <c r="BQ2805" s="3"/>
      <c r="BR2805" s="3"/>
      <c r="BS2805" s="3"/>
      <c r="BT2805" s="10">
        <v>2800</v>
      </c>
      <c r="BU2805" s="4">
        <f t="shared" si="172"/>
        <v>0</v>
      </c>
      <c r="BV2805" s="4">
        <f t="shared" si="173"/>
        <v>0</v>
      </c>
      <c r="BW2805" s="10"/>
      <c r="BX2805" s="4">
        <f t="shared" si="174"/>
        <v>1</v>
      </c>
      <c r="BY2805" s="4">
        <f t="shared" si="175"/>
        <v>1</v>
      </c>
    </row>
    <row r="2806" spans="1:77">
      <c r="A2806" s="10">
        <v>2801</v>
      </c>
      <c r="BP2806" s="3"/>
      <c r="BQ2806" s="3"/>
      <c r="BR2806" s="3"/>
      <c r="BS2806" s="3"/>
      <c r="BT2806" s="10">
        <v>2801</v>
      </c>
      <c r="BU2806" s="4">
        <f t="shared" si="172"/>
        <v>0</v>
      </c>
      <c r="BV2806" s="4">
        <f t="shared" si="173"/>
        <v>0</v>
      </c>
      <c r="BW2806" s="10"/>
      <c r="BX2806" s="4">
        <f t="shared" si="174"/>
        <v>1</v>
      </c>
      <c r="BY2806" s="4">
        <f t="shared" si="175"/>
        <v>1</v>
      </c>
    </row>
    <row r="2807" spans="1:77">
      <c r="A2807" s="10">
        <v>2802</v>
      </c>
      <c r="BP2807" s="3"/>
      <c r="BQ2807" s="3"/>
      <c r="BR2807" s="3"/>
      <c r="BS2807" s="3"/>
      <c r="BT2807" s="10">
        <v>2802</v>
      </c>
      <c r="BU2807" s="4">
        <f t="shared" si="172"/>
        <v>0</v>
      </c>
      <c r="BV2807" s="4">
        <f t="shared" si="173"/>
        <v>0</v>
      </c>
      <c r="BW2807" s="10"/>
      <c r="BX2807" s="4">
        <f t="shared" si="174"/>
        <v>1</v>
      </c>
      <c r="BY2807" s="4">
        <f t="shared" si="175"/>
        <v>1</v>
      </c>
    </row>
    <row r="2808" spans="1:77">
      <c r="A2808" s="10">
        <v>2803</v>
      </c>
      <c r="BP2808" s="3"/>
      <c r="BQ2808" s="3"/>
      <c r="BR2808" s="3"/>
      <c r="BS2808" s="3"/>
      <c r="BT2808" s="10">
        <v>2803</v>
      </c>
      <c r="BU2808" s="4">
        <f t="shared" si="172"/>
        <v>0</v>
      </c>
      <c r="BV2808" s="4">
        <f t="shared" si="173"/>
        <v>0</v>
      </c>
      <c r="BW2808" s="10"/>
      <c r="BX2808" s="4">
        <f t="shared" si="174"/>
        <v>1</v>
      </c>
      <c r="BY2808" s="4">
        <f t="shared" si="175"/>
        <v>1</v>
      </c>
    </row>
    <row r="2809" spans="1:77">
      <c r="A2809" s="10">
        <v>2804</v>
      </c>
      <c r="BP2809" s="3"/>
      <c r="BQ2809" s="3"/>
      <c r="BR2809" s="3"/>
      <c r="BS2809" s="3"/>
      <c r="BT2809" s="10">
        <v>2804</v>
      </c>
      <c r="BU2809" s="4">
        <f t="shared" si="172"/>
        <v>0</v>
      </c>
      <c r="BV2809" s="4">
        <f t="shared" si="173"/>
        <v>0</v>
      </c>
      <c r="BW2809" s="10"/>
      <c r="BX2809" s="4">
        <f t="shared" si="174"/>
        <v>1</v>
      </c>
      <c r="BY2809" s="4">
        <f t="shared" si="175"/>
        <v>1</v>
      </c>
    </row>
    <row r="2810" spans="1:77">
      <c r="A2810" s="10">
        <v>2805</v>
      </c>
      <c r="BP2810" s="3"/>
      <c r="BQ2810" s="3"/>
      <c r="BR2810" s="3"/>
      <c r="BS2810" s="3"/>
      <c r="BT2810" s="10">
        <v>2805</v>
      </c>
      <c r="BU2810" s="4">
        <f t="shared" si="172"/>
        <v>0</v>
      </c>
      <c r="BV2810" s="4">
        <f t="shared" si="173"/>
        <v>0</v>
      </c>
      <c r="BW2810" s="10"/>
      <c r="BX2810" s="4">
        <f t="shared" si="174"/>
        <v>1</v>
      </c>
      <c r="BY2810" s="4">
        <f t="shared" si="175"/>
        <v>1</v>
      </c>
    </row>
    <row r="2811" spans="1:77">
      <c r="A2811" s="10">
        <v>2806</v>
      </c>
      <c r="BP2811" s="3"/>
      <c r="BQ2811" s="3"/>
      <c r="BR2811" s="3"/>
      <c r="BS2811" s="3"/>
      <c r="BT2811" s="10">
        <v>2806</v>
      </c>
      <c r="BU2811" s="4">
        <f t="shared" si="172"/>
        <v>0</v>
      </c>
      <c r="BV2811" s="4">
        <f t="shared" si="173"/>
        <v>0</v>
      </c>
      <c r="BW2811" s="10"/>
      <c r="BX2811" s="4">
        <f t="shared" si="174"/>
        <v>1</v>
      </c>
      <c r="BY2811" s="4">
        <f t="shared" si="175"/>
        <v>1</v>
      </c>
    </row>
    <row r="2812" spans="1:77">
      <c r="A2812" s="10">
        <v>2807</v>
      </c>
      <c r="BP2812" s="3"/>
      <c r="BQ2812" s="3"/>
      <c r="BR2812" s="3"/>
      <c r="BS2812" s="3"/>
      <c r="BT2812" s="10">
        <v>2807</v>
      </c>
      <c r="BU2812" s="4">
        <f t="shared" si="172"/>
        <v>0</v>
      </c>
      <c r="BV2812" s="4">
        <f t="shared" si="173"/>
        <v>0</v>
      </c>
      <c r="BW2812" s="10"/>
      <c r="BX2812" s="4">
        <f t="shared" si="174"/>
        <v>1</v>
      </c>
      <c r="BY2812" s="4">
        <f t="shared" si="175"/>
        <v>1</v>
      </c>
    </row>
    <row r="2813" spans="1:77">
      <c r="A2813" s="10">
        <v>2808</v>
      </c>
      <c r="BP2813" s="3"/>
      <c r="BQ2813" s="3"/>
      <c r="BR2813" s="3"/>
      <c r="BS2813" s="3"/>
      <c r="BT2813" s="10">
        <v>2808</v>
      </c>
      <c r="BU2813" s="4">
        <f t="shared" si="172"/>
        <v>0</v>
      </c>
      <c r="BV2813" s="4">
        <f t="shared" si="173"/>
        <v>0</v>
      </c>
      <c r="BW2813" s="10"/>
      <c r="BX2813" s="4">
        <f t="shared" si="174"/>
        <v>1</v>
      </c>
      <c r="BY2813" s="4">
        <f t="shared" si="175"/>
        <v>1</v>
      </c>
    </row>
    <row r="2814" spans="1:77">
      <c r="A2814" s="10">
        <v>2809</v>
      </c>
      <c r="BP2814" s="3"/>
      <c r="BQ2814" s="3"/>
      <c r="BR2814" s="3"/>
      <c r="BS2814" s="3"/>
      <c r="BT2814" s="10">
        <v>2809</v>
      </c>
      <c r="BU2814" s="4">
        <f t="shared" si="172"/>
        <v>0</v>
      </c>
      <c r="BV2814" s="4">
        <f t="shared" si="173"/>
        <v>0</v>
      </c>
      <c r="BW2814" s="10"/>
      <c r="BX2814" s="4">
        <f t="shared" si="174"/>
        <v>1</v>
      </c>
      <c r="BY2814" s="4">
        <f t="shared" si="175"/>
        <v>1</v>
      </c>
    </row>
    <row r="2815" spans="1:77">
      <c r="A2815" s="10">
        <v>2810</v>
      </c>
      <c r="BP2815" s="3"/>
      <c r="BQ2815" s="3"/>
      <c r="BR2815" s="3"/>
      <c r="BS2815" s="3"/>
      <c r="BT2815" s="10">
        <v>2810</v>
      </c>
      <c r="BU2815" s="4">
        <f t="shared" si="172"/>
        <v>0</v>
      </c>
      <c r="BV2815" s="4">
        <f t="shared" si="173"/>
        <v>0</v>
      </c>
      <c r="BW2815" s="10"/>
      <c r="BX2815" s="4">
        <f t="shared" si="174"/>
        <v>1</v>
      </c>
      <c r="BY2815" s="4">
        <f t="shared" si="175"/>
        <v>1</v>
      </c>
    </row>
    <row r="2816" spans="1:77">
      <c r="A2816" s="10">
        <v>2811</v>
      </c>
      <c r="BP2816" s="3"/>
      <c r="BQ2816" s="3"/>
      <c r="BR2816" s="3"/>
      <c r="BS2816" s="3"/>
      <c r="BT2816" s="10">
        <v>2811</v>
      </c>
      <c r="BU2816" s="4">
        <f t="shared" si="172"/>
        <v>0</v>
      </c>
      <c r="BV2816" s="4">
        <f t="shared" si="173"/>
        <v>0</v>
      </c>
      <c r="BW2816" s="10"/>
      <c r="BX2816" s="4">
        <f t="shared" si="174"/>
        <v>1</v>
      </c>
      <c r="BY2816" s="4">
        <f t="shared" si="175"/>
        <v>1</v>
      </c>
    </row>
    <row r="2817" spans="1:77">
      <c r="A2817" s="10">
        <v>2812</v>
      </c>
      <c r="BP2817" s="3"/>
      <c r="BQ2817" s="3"/>
      <c r="BR2817" s="3"/>
      <c r="BS2817" s="3"/>
      <c r="BT2817" s="10">
        <v>2812</v>
      </c>
      <c r="BU2817" s="4">
        <f t="shared" si="172"/>
        <v>0</v>
      </c>
      <c r="BV2817" s="4">
        <f t="shared" si="173"/>
        <v>0</v>
      </c>
      <c r="BW2817" s="10"/>
      <c r="BX2817" s="4">
        <f t="shared" si="174"/>
        <v>1</v>
      </c>
      <c r="BY2817" s="4">
        <f t="shared" si="175"/>
        <v>1</v>
      </c>
    </row>
    <row r="2818" spans="1:77">
      <c r="A2818" s="10">
        <v>2813</v>
      </c>
      <c r="BP2818" s="3"/>
      <c r="BQ2818" s="3"/>
      <c r="BR2818" s="3"/>
      <c r="BS2818" s="3"/>
      <c r="BT2818" s="10">
        <v>2813</v>
      </c>
      <c r="BU2818" s="4">
        <f t="shared" si="172"/>
        <v>0</v>
      </c>
      <c r="BV2818" s="4">
        <f t="shared" si="173"/>
        <v>0</v>
      </c>
      <c r="BW2818" s="10"/>
      <c r="BX2818" s="4">
        <f t="shared" si="174"/>
        <v>1</v>
      </c>
      <c r="BY2818" s="4">
        <f t="shared" si="175"/>
        <v>1</v>
      </c>
    </row>
    <row r="2819" spans="1:77">
      <c r="A2819" s="10">
        <v>2814</v>
      </c>
      <c r="BP2819" s="3"/>
      <c r="BQ2819" s="3"/>
      <c r="BR2819" s="3"/>
      <c r="BS2819" s="3"/>
      <c r="BT2819" s="10">
        <v>2814</v>
      </c>
      <c r="BU2819" s="4">
        <f t="shared" si="172"/>
        <v>0</v>
      </c>
      <c r="BV2819" s="4">
        <f t="shared" si="173"/>
        <v>0</v>
      </c>
      <c r="BW2819" s="10"/>
      <c r="BX2819" s="4">
        <f t="shared" si="174"/>
        <v>1</v>
      </c>
      <c r="BY2819" s="4">
        <f t="shared" si="175"/>
        <v>1</v>
      </c>
    </row>
    <row r="2820" spans="1:77">
      <c r="A2820" s="10">
        <v>2815</v>
      </c>
      <c r="BP2820" s="3"/>
      <c r="BQ2820" s="3"/>
      <c r="BR2820" s="3"/>
      <c r="BS2820" s="3"/>
      <c r="BT2820" s="10">
        <v>2815</v>
      </c>
      <c r="BU2820" s="4">
        <f t="shared" si="172"/>
        <v>0</v>
      </c>
      <c r="BV2820" s="4">
        <f t="shared" si="173"/>
        <v>0</v>
      </c>
      <c r="BW2820" s="10"/>
      <c r="BX2820" s="4">
        <f t="shared" si="174"/>
        <v>1</v>
      </c>
      <c r="BY2820" s="4">
        <f t="shared" si="175"/>
        <v>1</v>
      </c>
    </row>
    <row r="2821" spans="1:77">
      <c r="A2821" s="10">
        <v>2816</v>
      </c>
      <c r="BP2821" s="3"/>
      <c r="BQ2821" s="3"/>
      <c r="BR2821" s="3"/>
      <c r="BS2821" s="3"/>
      <c r="BT2821" s="10">
        <v>2816</v>
      </c>
      <c r="BU2821" s="4">
        <f t="shared" si="172"/>
        <v>0</v>
      </c>
      <c r="BV2821" s="4">
        <f t="shared" si="173"/>
        <v>0</v>
      </c>
      <c r="BW2821" s="10"/>
      <c r="BX2821" s="4">
        <f t="shared" si="174"/>
        <v>1</v>
      </c>
      <c r="BY2821" s="4">
        <f t="shared" si="175"/>
        <v>1</v>
      </c>
    </row>
    <row r="2822" spans="1:77">
      <c r="A2822" s="10">
        <v>2817</v>
      </c>
      <c r="BP2822" s="3"/>
      <c r="BQ2822" s="3"/>
      <c r="BR2822" s="3"/>
      <c r="BS2822" s="3"/>
      <c r="BT2822" s="10">
        <v>2817</v>
      </c>
      <c r="BU2822" s="4">
        <f t="shared" si="172"/>
        <v>0</v>
      </c>
      <c r="BV2822" s="4">
        <f t="shared" si="173"/>
        <v>0</v>
      </c>
      <c r="BW2822" s="10"/>
      <c r="BX2822" s="4">
        <f t="shared" si="174"/>
        <v>1</v>
      </c>
      <c r="BY2822" s="4">
        <f t="shared" si="175"/>
        <v>1</v>
      </c>
    </row>
    <row r="2823" spans="1:77">
      <c r="A2823" s="10">
        <v>2818</v>
      </c>
      <c r="BP2823" s="3"/>
      <c r="BQ2823" s="3"/>
      <c r="BR2823" s="3"/>
      <c r="BS2823" s="3"/>
      <c r="BT2823" s="10">
        <v>2818</v>
      </c>
      <c r="BU2823" s="4">
        <f t="shared" ref="BU2823:BU2886" si="176">BP2823*$BV$1-BQ2823</f>
        <v>0</v>
      </c>
      <c r="BV2823" s="4">
        <f t="shared" ref="BV2823:BV2886" si="177">BR2823*$BV$1-BS2823</f>
        <v>0</v>
      </c>
      <c r="BW2823" s="10"/>
      <c r="BX2823" s="4">
        <f t="shared" ref="BX2823:BX2886" si="178">IF(BU2823=MAX($BU2823:$BV2823),1,0)</f>
        <v>1</v>
      </c>
      <c r="BY2823" s="4">
        <f t="shared" ref="BY2823:BY2886" si="179">IF(BV2823=MAX($BU2823:$BV2823),1,0)</f>
        <v>1</v>
      </c>
    </row>
    <row r="2824" spans="1:77">
      <c r="A2824" s="10">
        <v>2819</v>
      </c>
      <c r="BP2824" s="3"/>
      <c r="BQ2824" s="3"/>
      <c r="BR2824" s="3"/>
      <c r="BS2824" s="3"/>
      <c r="BT2824" s="10">
        <v>2819</v>
      </c>
      <c r="BU2824" s="4">
        <f t="shared" si="176"/>
        <v>0</v>
      </c>
      <c r="BV2824" s="4">
        <f t="shared" si="177"/>
        <v>0</v>
      </c>
      <c r="BW2824" s="10"/>
      <c r="BX2824" s="4">
        <f t="shared" si="178"/>
        <v>1</v>
      </c>
      <c r="BY2824" s="4">
        <f t="shared" si="179"/>
        <v>1</v>
      </c>
    </row>
    <row r="2825" spans="1:77">
      <c r="A2825" s="10">
        <v>2820</v>
      </c>
      <c r="BP2825" s="3"/>
      <c r="BQ2825" s="3"/>
      <c r="BR2825" s="3"/>
      <c r="BS2825" s="3"/>
      <c r="BT2825" s="10">
        <v>2820</v>
      </c>
      <c r="BU2825" s="4">
        <f t="shared" si="176"/>
        <v>0</v>
      </c>
      <c r="BV2825" s="4">
        <f t="shared" si="177"/>
        <v>0</v>
      </c>
      <c r="BW2825" s="10"/>
      <c r="BX2825" s="4">
        <f t="shared" si="178"/>
        <v>1</v>
      </c>
      <c r="BY2825" s="4">
        <f t="shared" si="179"/>
        <v>1</v>
      </c>
    </row>
    <row r="2826" spans="1:77">
      <c r="A2826" s="10">
        <v>2821</v>
      </c>
      <c r="BP2826" s="3"/>
      <c r="BQ2826" s="3"/>
      <c r="BR2826" s="3"/>
      <c r="BS2826" s="3"/>
      <c r="BT2826" s="10">
        <v>2821</v>
      </c>
      <c r="BU2826" s="4">
        <f t="shared" si="176"/>
        <v>0</v>
      </c>
      <c r="BV2826" s="4">
        <f t="shared" si="177"/>
        <v>0</v>
      </c>
      <c r="BW2826" s="10"/>
      <c r="BX2826" s="4">
        <f t="shared" si="178"/>
        <v>1</v>
      </c>
      <c r="BY2826" s="4">
        <f t="shared" si="179"/>
        <v>1</v>
      </c>
    </row>
    <row r="2827" spans="1:77">
      <c r="A2827" s="10">
        <v>2822</v>
      </c>
      <c r="BP2827" s="3"/>
      <c r="BQ2827" s="3"/>
      <c r="BR2827" s="3"/>
      <c r="BS2827" s="3"/>
      <c r="BT2827" s="10">
        <v>2822</v>
      </c>
      <c r="BU2827" s="4">
        <f t="shared" si="176"/>
        <v>0</v>
      </c>
      <c r="BV2827" s="4">
        <f t="shared" si="177"/>
        <v>0</v>
      </c>
      <c r="BW2827" s="10"/>
      <c r="BX2827" s="4">
        <f t="shared" si="178"/>
        <v>1</v>
      </c>
      <c r="BY2827" s="4">
        <f t="shared" si="179"/>
        <v>1</v>
      </c>
    </row>
    <row r="2828" spans="1:77">
      <c r="A2828" s="10">
        <v>2823</v>
      </c>
      <c r="BP2828" s="3"/>
      <c r="BQ2828" s="3"/>
      <c r="BR2828" s="3"/>
      <c r="BS2828" s="3"/>
      <c r="BT2828" s="10">
        <v>2823</v>
      </c>
      <c r="BU2828" s="4">
        <f t="shared" si="176"/>
        <v>0</v>
      </c>
      <c r="BV2828" s="4">
        <f t="shared" si="177"/>
        <v>0</v>
      </c>
      <c r="BW2828" s="10"/>
      <c r="BX2828" s="4">
        <f t="shared" si="178"/>
        <v>1</v>
      </c>
      <c r="BY2828" s="4">
        <f t="shared" si="179"/>
        <v>1</v>
      </c>
    </row>
    <row r="2829" spans="1:77">
      <c r="A2829" s="10">
        <v>2824</v>
      </c>
      <c r="BP2829" s="3"/>
      <c r="BQ2829" s="3"/>
      <c r="BR2829" s="3"/>
      <c r="BS2829" s="3"/>
      <c r="BT2829" s="10">
        <v>2824</v>
      </c>
      <c r="BU2829" s="4">
        <f t="shared" si="176"/>
        <v>0</v>
      </c>
      <c r="BV2829" s="4">
        <f t="shared" si="177"/>
        <v>0</v>
      </c>
      <c r="BW2829" s="10"/>
      <c r="BX2829" s="4">
        <f t="shared" si="178"/>
        <v>1</v>
      </c>
      <c r="BY2829" s="4">
        <f t="shared" si="179"/>
        <v>1</v>
      </c>
    </row>
    <row r="2830" spans="1:77">
      <c r="A2830" s="10">
        <v>2825</v>
      </c>
      <c r="BP2830" s="3"/>
      <c r="BQ2830" s="3"/>
      <c r="BR2830" s="3"/>
      <c r="BS2830" s="3"/>
      <c r="BT2830" s="10">
        <v>2825</v>
      </c>
      <c r="BU2830" s="4">
        <f t="shared" si="176"/>
        <v>0</v>
      </c>
      <c r="BV2830" s="4">
        <f t="shared" si="177"/>
        <v>0</v>
      </c>
      <c r="BW2830" s="10"/>
      <c r="BX2830" s="4">
        <f t="shared" si="178"/>
        <v>1</v>
      </c>
      <c r="BY2830" s="4">
        <f t="shared" si="179"/>
        <v>1</v>
      </c>
    </row>
    <row r="2831" spans="1:77">
      <c r="A2831" s="10">
        <v>2826</v>
      </c>
      <c r="BP2831" s="3"/>
      <c r="BQ2831" s="3"/>
      <c r="BR2831" s="3"/>
      <c r="BS2831" s="3"/>
      <c r="BT2831" s="10">
        <v>2826</v>
      </c>
      <c r="BU2831" s="4">
        <f t="shared" si="176"/>
        <v>0</v>
      </c>
      <c r="BV2831" s="4">
        <f t="shared" si="177"/>
        <v>0</v>
      </c>
      <c r="BW2831" s="10"/>
      <c r="BX2831" s="4">
        <f t="shared" si="178"/>
        <v>1</v>
      </c>
      <c r="BY2831" s="4">
        <f t="shared" si="179"/>
        <v>1</v>
      </c>
    </row>
    <row r="2832" spans="1:77">
      <c r="A2832" s="10">
        <v>2827</v>
      </c>
      <c r="BP2832" s="3"/>
      <c r="BQ2832" s="3"/>
      <c r="BR2832" s="3"/>
      <c r="BS2832" s="3"/>
      <c r="BT2832" s="10">
        <v>2827</v>
      </c>
      <c r="BU2832" s="4">
        <f t="shared" si="176"/>
        <v>0</v>
      </c>
      <c r="BV2832" s="4">
        <f t="shared" si="177"/>
        <v>0</v>
      </c>
      <c r="BW2832" s="10"/>
      <c r="BX2832" s="4">
        <f t="shared" si="178"/>
        <v>1</v>
      </c>
      <c r="BY2832" s="4">
        <f t="shared" si="179"/>
        <v>1</v>
      </c>
    </row>
    <row r="2833" spans="1:77">
      <c r="A2833" s="10">
        <v>2828</v>
      </c>
      <c r="BP2833" s="3"/>
      <c r="BQ2833" s="3"/>
      <c r="BR2833" s="3"/>
      <c r="BS2833" s="3"/>
      <c r="BT2833" s="10">
        <v>2828</v>
      </c>
      <c r="BU2833" s="4">
        <f t="shared" si="176"/>
        <v>0</v>
      </c>
      <c r="BV2833" s="4">
        <f t="shared" si="177"/>
        <v>0</v>
      </c>
      <c r="BW2833" s="10"/>
      <c r="BX2833" s="4">
        <f t="shared" si="178"/>
        <v>1</v>
      </c>
      <c r="BY2833" s="4">
        <f t="shared" si="179"/>
        <v>1</v>
      </c>
    </row>
    <row r="2834" spans="1:77">
      <c r="A2834" s="10">
        <v>2829</v>
      </c>
      <c r="BP2834" s="3"/>
      <c r="BQ2834" s="3"/>
      <c r="BR2834" s="3"/>
      <c r="BS2834" s="3"/>
      <c r="BT2834" s="10">
        <v>2829</v>
      </c>
      <c r="BU2834" s="4">
        <f t="shared" si="176"/>
        <v>0</v>
      </c>
      <c r="BV2834" s="4">
        <f t="shared" si="177"/>
        <v>0</v>
      </c>
      <c r="BW2834" s="10"/>
      <c r="BX2834" s="4">
        <f t="shared" si="178"/>
        <v>1</v>
      </c>
      <c r="BY2834" s="4">
        <f t="shared" si="179"/>
        <v>1</v>
      </c>
    </row>
    <row r="2835" spans="1:77">
      <c r="A2835" s="10">
        <v>2830</v>
      </c>
      <c r="BP2835" s="3"/>
      <c r="BQ2835" s="3"/>
      <c r="BR2835" s="3"/>
      <c r="BS2835" s="3"/>
      <c r="BT2835" s="10">
        <v>2830</v>
      </c>
      <c r="BU2835" s="4">
        <f t="shared" si="176"/>
        <v>0</v>
      </c>
      <c r="BV2835" s="4">
        <f t="shared" si="177"/>
        <v>0</v>
      </c>
      <c r="BW2835" s="10"/>
      <c r="BX2835" s="4">
        <f t="shared" si="178"/>
        <v>1</v>
      </c>
      <c r="BY2835" s="4">
        <f t="shared" si="179"/>
        <v>1</v>
      </c>
    </row>
    <row r="2836" spans="1:77">
      <c r="A2836" s="10">
        <v>2831</v>
      </c>
      <c r="BP2836" s="3"/>
      <c r="BQ2836" s="3"/>
      <c r="BR2836" s="3"/>
      <c r="BS2836" s="3"/>
      <c r="BT2836" s="10">
        <v>2831</v>
      </c>
      <c r="BU2836" s="4">
        <f t="shared" si="176"/>
        <v>0</v>
      </c>
      <c r="BV2836" s="4">
        <f t="shared" si="177"/>
        <v>0</v>
      </c>
      <c r="BW2836" s="10"/>
      <c r="BX2836" s="4">
        <f t="shared" si="178"/>
        <v>1</v>
      </c>
      <c r="BY2836" s="4">
        <f t="shared" si="179"/>
        <v>1</v>
      </c>
    </row>
    <row r="2837" spans="1:77">
      <c r="A2837" s="10">
        <v>2832</v>
      </c>
      <c r="BP2837" s="3"/>
      <c r="BQ2837" s="3"/>
      <c r="BR2837" s="3"/>
      <c r="BS2837" s="3"/>
      <c r="BT2837" s="10">
        <v>2832</v>
      </c>
      <c r="BU2837" s="4">
        <f t="shared" si="176"/>
        <v>0</v>
      </c>
      <c r="BV2837" s="4">
        <f t="shared" si="177"/>
        <v>0</v>
      </c>
      <c r="BW2837" s="10"/>
      <c r="BX2837" s="4">
        <f t="shared" si="178"/>
        <v>1</v>
      </c>
      <c r="BY2837" s="4">
        <f t="shared" si="179"/>
        <v>1</v>
      </c>
    </row>
    <row r="2838" spans="1:77">
      <c r="A2838" s="10">
        <v>2833</v>
      </c>
      <c r="BP2838" s="3"/>
      <c r="BQ2838" s="3"/>
      <c r="BR2838" s="3"/>
      <c r="BS2838" s="3"/>
      <c r="BT2838" s="10">
        <v>2833</v>
      </c>
      <c r="BU2838" s="4">
        <f t="shared" si="176"/>
        <v>0</v>
      </c>
      <c r="BV2838" s="4">
        <f t="shared" si="177"/>
        <v>0</v>
      </c>
      <c r="BW2838" s="10"/>
      <c r="BX2838" s="4">
        <f t="shared" si="178"/>
        <v>1</v>
      </c>
      <c r="BY2838" s="4">
        <f t="shared" si="179"/>
        <v>1</v>
      </c>
    </row>
    <row r="2839" spans="1:77">
      <c r="A2839" s="10">
        <v>2834</v>
      </c>
      <c r="BP2839" s="3"/>
      <c r="BQ2839" s="3"/>
      <c r="BR2839" s="3"/>
      <c r="BS2839" s="3"/>
      <c r="BT2839" s="10">
        <v>2834</v>
      </c>
      <c r="BU2839" s="4">
        <f t="shared" si="176"/>
        <v>0</v>
      </c>
      <c r="BV2839" s="4">
        <f t="shared" si="177"/>
        <v>0</v>
      </c>
      <c r="BW2839" s="10"/>
      <c r="BX2839" s="4">
        <f t="shared" si="178"/>
        <v>1</v>
      </c>
      <c r="BY2839" s="4">
        <f t="shared" si="179"/>
        <v>1</v>
      </c>
    </row>
    <row r="2840" spans="1:77">
      <c r="A2840" s="10">
        <v>2835</v>
      </c>
      <c r="BP2840" s="3"/>
      <c r="BQ2840" s="3"/>
      <c r="BR2840" s="3"/>
      <c r="BS2840" s="3"/>
      <c r="BT2840" s="10">
        <v>2835</v>
      </c>
      <c r="BU2840" s="4">
        <f t="shared" si="176"/>
        <v>0</v>
      </c>
      <c r="BV2840" s="4">
        <f t="shared" si="177"/>
        <v>0</v>
      </c>
      <c r="BW2840" s="10"/>
      <c r="BX2840" s="4">
        <f t="shared" si="178"/>
        <v>1</v>
      </c>
      <c r="BY2840" s="4">
        <f t="shared" si="179"/>
        <v>1</v>
      </c>
    </row>
    <row r="2841" spans="1:77">
      <c r="A2841" s="10">
        <v>2836</v>
      </c>
      <c r="BP2841" s="3"/>
      <c r="BQ2841" s="3"/>
      <c r="BR2841" s="3"/>
      <c r="BS2841" s="3"/>
      <c r="BT2841" s="10">
        <v>2836</v>
      </c>
      <c r="BU2841" s="4">
        <f t="shared" si="176"/>
        <v>0</v>
      </c>
      <c r="BV2841" s="4">
        <f t="shared" si="177"/>
        <v>0</v>
      </c>
      <c r="BW2841" s="10"/>
      <c r="BX2841" s="4">
        <f t="shared" si="178"/>
        <v>1</v>
      </c>
      <c r="BY2841" s="4">
        <f t="shared" si="179"/>
        <v>1</v>
      </c>
    </row>
    <row r="2842" spans="1:77">
      <c r="A2842" s="10">
        <v>2837</v>
      </c>
      <c r="BP2842" s="3"/>
      <c r="BQ2842" s="3"/>
      <c r="BR2842" s="3"/>
      <c r="BS2842" s="3"/>
      <c r="BT2842" s="10">
        <v>2837</v>
      </c>
      <c r="BU2842" s="4">
        <f t="shared" si="176"/>
        <v>0</v>
      </c>
      <c r="BV2842" s="4">
        <f t="shared" si="177"/>
        <v>0</v>
      </c>
      <c r="BW2842" s="10"/>
      <c r="BX2842" s="4">
        <f t="shared" si="178"/>
        <v>1</v>
      </c>
      <c r="BY2842" s="4">
        <f t="shared" si="179"/>
        <v>1</v>
      </c>
    </row>
    <row r="2843" spans="1:77">
      <c r="A2843" s="10">
        <v>2838</v>
      </c>
      <c r="BP2843" s="3"/>
      <c r="BQ2843" s="3"/>
      <c r="BR2843" s="3"/>
      <c r="BS2843" s="3"/>
      <c r="BT2843" s="10">
        <v>2838</v>
      </c>
      <c r="BU2843" s="4">
        <f t="shared" si="176"/>
        <v>0</v>
      </c>
      <c r="BV2843" s="4">
        <f t="shared" si="177"/>
        <v>0</v>
      </c>
      <c r="BW2843" s="10"/>
      <c r="BX2843" s="4">
        <f t="shared" si="178"/>
        <v>1</v>
      </c>
      <c r="BY2843" s="4">
        <f t="shared" si="179"/>
        <v>1</v>
      </c>
    </row>
    <row r="2844" spans="1:77">
      <c r="A2844" s="10">
        <v>2839</v>
      </c>
      <c r="BP2844" s="3"/>
      <c r="BQ2844" s="3"/>
      <c r="BR2844" s="3"/>
      <c r="BS2844" s="3"/>
      <c r="BT2844" s="10">
        <v>2839</v>
      </c>
      <c r="BU2844" s="4">
        <f t="shared" si="176"/>
        <v>0</v>
      </c>
      <c r="BV2844" s="4">
        <f t="shared" si="177"/>
        <v>0</v>
      </c>
      <c r="BW2844" s="10"/>
      <c r="BX2844" s="4">
        <f t="shared" si="178"/>
        <v>1</v>
      </c>
      <c r="BY2844" s="4">
        <f t="shared" si="179"/>
        <v>1</v>
      </c>
    </row>
    <row r="2845" spans="1:77">
      <c r="A2845" s="10">
        <v>2840</v>
      </c>
      <c r="BP2845" s="3"/>
      <c r="BQ2845" s="3"/>
      <c r="BR2845" s="3"/>
      <c r="BS2845" s="3"/>
      <c r="BT2845" s="10">
        <v>2840</v>
      </c>
      <c r="BU2845" s="4">
        <f t="shared" si="176"/>
        <v>0</v>
      </c>
      <c r="BV2845" s="4">
        <f t="shared" si="177"/>
        <v>0</v>
      </c>
      <c r="BW2845" s="10"/>
      <c r="BX2845" s="4">
        <f t="shared" si="178"/>
        <v>1</v>
      </c>
      <c r="BY2845" s="4">
        <f t="shared" si="179"/>
        <v>1</v>
      </c>
    </row>
    <row r="2846" spans="1:77">
      <c r="A2846" s="10">
        <v>2841</v>
      </c>
      <c r="BP2846" s="3"/>
      <c r="BQ2846" s="3"/>
      <c r="BR2846" s="3"/>
      <c r="BS2846" s="3"/>
      <c r="BT2846" s="10">
        <v>2841</v>
      </c>
      <c r="BU2846" s="4">
        <f t="shared" si="176"/>
        <v>0</v>
      </c>
      <c r="BV2846" s="4">
        <f t="shared" si="177"/>
        <v>0</v>
      </c>
      <c r="BW2846" s="10"/>
      <c r="BX2846" s="4">
        <f t="shared" si="178"/>
        <v>1</v>
      </c>
      <c r="BY2846" s="4">
        <f t="shared" si="179"/>
        <v>1</v>
      </c>
    </row>
    <row r="2847" spans="1:77">
      <c r="A2847" s="10">
        <v>2842</v>
      </c>
      <c r="BP2847" s="3"/>
      <c r="BQ2847" s="3"/>
      <c r="BR2847" s="3"/>
      <c r="BS2847" s="3"/>
      <c r="BT2847" s="10">
        <v>2842</v>
      </c>
      <c r="BU2847" s="4">
        <f t="shared" si="176"/>
        <v>0</v>
      </c>
      <c r="BV2847" s="4">
        <f t="shared" si="177"/>
        <v>0</v>
      </c>
      <c r="BW2847" s="10"/>
      <c r="BX2847" s="4">
        <f t="shared" si="178"/>
        <v>1</v>
      </c>
      <c r="BY2847" s="4">
        <f t="shared" si="179"/>
        <v>1</v>
      </c>
    </row>
    <row r="2848" spans="1:77">
      <c r="A2848" s="10">
        <v>2843</v>
      </c>
      <c r="BP2848" s="3"/>
      <c r="BQ2848" s="3"/>
      <c r="BR2848" s="3"/>
      <c r="BS2848" s="3"/>
      <c r="BT2848" s="10">
        <v>2843</v>
      </c>
      <c r="BU2848" s="4">
        <f t="shared" si="176"/>
        <v>0</v>
      </c>
      <c r="BV2848" s="4">
        <f t="shared" si="177"/>
        <v>0</v>
      </c>
      <c r="BW2848" s="10"/>
      <c r="BX2848" s="4">
        <f t="shared" si="178"/>
        <v>1</v>
      </c>
      <c r="BY2848" s="4">
        <f t="shared" si="179"/>
        <v>1</v>
      </c>
    </row>
    <row r="2849" spans="1:77">
      <c r="A2849" s="10">
        <v>2844</v>
      </c>
      <c r="BP2849" s="3"/>
      <c r="BQ2849" s="3"/>
      <c r="BR2849" s="3"/>
      <c r="BS2849" s="3"/>
      <c r="BT2849" s="10">
        <v>2844</v>
      </c>
      <c r="BU2849" s="4">
        <f t="shared" si="176"/>
        <v>0</v>
      </c>
      <c r="BV2849" s="4">
        <f t="shared" si="177"/>
        <v>0</v>
      </c>
      <c r="BW2849" s="10"/>
      <c r="BX2849" s="4">
        <f t="shared" si="178"/>
        <v>1</v>
      </c>
      <c r="BY2849" s="4">
        <f t="shared" si="179"/>
        <v>1</v>
      </c>
    </row>
    <row r="2850" spans="1:77">
      <c r="A2850" s="10">
        <v>2845</v>
      </c>
      <c r="BP2850" s="3"/>
      <c r="BQ2850" s="3"/>
      <c r="BR2850" s="3"/>
      <c r="BS2850" s="3"/>
      <c r="BT2850" s="10">
        <v>2845</v>
      </c>
      <c r="BU2850" s="4">
        <f t="shared" si="176"/>
        <v>0</v>
      </c>
      <c r="BV2850" s="4">
        <f t="shared" si="177"/>
        <v>0</v>
      </c>
      <c r="BW2850" s="10"/>
      <c r="BX2850" s="4">
        <f t="shared" si="178"/>
        <v>1</v>
      </c>
      <c r="BY2850" s="4">
        <f t="shared" si="179"/>
        <v>1</v>
      </c>
    </row>
    <row r="2851" spans="1:77">
      <c r="A2851" s="10">
        <v>2846</v>
      </c>
      <c r="BP2851" s="3"/>
      <c r="BQ2851" s="3"/>
      <c r="BR2851" s="3"/>
      <c r="BS2851" s="3"/>
      <c r="BT2851" s="10">
        <v>2846</v>
      </c>
      <c r="BU2851" s="4">
        <f t="shared" si="176"/>
        <v>0</v>
      </c>
      <c r="BV2851" s="4">
        <f t="shared" si="177"/>
        <v>0</v>
      </c>
      <c r="BW2851" s="10"/>
      <c r="BX2851" s="4">
        <f t="shared" si="178"/>
        <v>1</v>
      </c>
      <c r="BY2851" s="4">
        <f t="shared" si="179"/>
        <v>1</v>
      </c>
    </row>
    <row r="2852" spans="1:77">
      <c r="A2852" s="10">
        <v>2847</v>
      </c>
      <c r="BP2852" s="3"/>
      <c r="BQ2852" s="3"/>
      <c r="BR2852" s="3"/>
      <c r="BS2852" s="3"/>
      <c r="BT2852" s="10">
        <v>2847</v>
      </c>
      <c r="BU2852" s="4">
        <f t="shared" si="176"/>
        <v>0</v>
      </c>
      <c r="BV2852" s="4">
        <f t="shared" si="177"/>
        <v>0</v>
      </c>
      <c r="BW2852" s="10"/>
      <c r="BX2852" s="4">
        <f t="shared" si="178"/>
        <v>1</v>
      </c>
      <c r="BY2852" s="4">
        <f t="shared" si="179"/>
        <v>1</v>
      </c>
    </row>
    <row r="2853" spans="1:77">
      <c r="A2853" s="10">
        <v>2848</v>
      </c>
      <c r="BP2853" s="3"/>
      <c r="BQ2853" s="3"/>
      <c r="BR2853" s="3"/>
      <c r="BS2853" s="3"/>
      <c r="BT2853" s="10">
        <v>2848</v>
      </c>
      <c r="BU2853" s="4">
        <f t="shared" si="176"/>
        <v>0</v>
      </c>
      <c r="BV2853" s="4">
        <f t="shared" si="177"/>
        <v>0</v>
      </c>
      <c r="BW2853" s="10"/>
      <c r="BX2853" s="4">
        <f t="shared" si="178"/>
        <v>1</v>
      </c>
      <c r="BY2853" s="4">
        <f t="shared" si="179"/>
        <v>1</v>
      </c>
    </row>
    <row r="2854" spans="1:77">
      <c r="A2854" s="10">
        <v>2849</v>
      </c>
      <c r="BP2854" s="3"/>
      <c r="BQ2854" s="3"/>
      <c r="BR2854" s="3"/>
      <c r="BS2854" s="3"/>
      <c r="BT2854" s="10">
        <v>2849</v>
      </c>
      <c r="BU2854" s="4">
        <f t="shared" si="176"/>
        <v>0</v>
      </c>
      <c r="BV2854" s="4">
        <f t="shared" si="177"/>
        <v>0</v>
      </c>
      <c r="BW2854" s="10"/>
      <c r="BX2854" s="4">
        <f t="shared" si="178"/>
        <v>1</v>
      </c>
      <c r="BY2854" s="4">
        <f t="shared" si="179"/>
        <v>1</v>
      </c>
    </row>
    <row r="2855" spans="1:77">
      <c r="A2855" s="10">
        <v>2850</v>
      </c>
      <c r="BP2855" s="3"/>
      <c r="BQ2855" s="3"/>
      <c r="BR2855" s="3"/>
      <c r="BS2855" s="3"/>
      <c r="BT2855" s="10">
        <v>2850</v>
      </c>
      <c r="BU2855" s="4">
        <f t="shared" si="176"/>
        <v>0</v>
      </c>
      <c r="BV2855" s="4">
        <f t="shared" si="177"/>
        <v>0</v>
      </c>
      <c r="BW2855" s="10"/>
      <c r="BX2855" s="4">
        <f t="shared" si="178"/>
        <v>1</v>
      </c>
      <c r="BY2855" s="4">
        <f t="shared" si="179"/>
        <v>1</v>
      </c>
    </row>
    <row r="2856" spans="1:77">
      <c r="A2856" s="10">
        <v>2851</v>
      </c>
      <c r="BP2856" s="3"/>
      <c r="BQ2856" s="3"/>
      <c r="BR2856" s="3"/>
      <c r="BS2856" s="3"/>
      <c r="BT2856" s="10">
        <v>2851</v>
      </c>
      <c r="BU2856" s="4">
        <f t="shared" si="176"/>
        <v>0</v>
      </c>
      <c r="BV2856" s="4">
        <f t="shared" si="177"/>
        <v>0</v>
      </c>
      <c r="BW2856" s="10"/>
      <c r="BX2856" s="4">
        <f t="shared" si="178"/>
        <v>1</v>
      </c>
      <c r="BY2856" s="4">
        <f t="shared" si="179"/>
        <v>1</v>
      </c>
    </row>
    <row r="2857" spans="1:77">
      <c r="A2857" s="10">
        <v>2852</v>
      </c>
      <c r="BP2857" s="3"/>
      <c r="BQ2857" s="3"/>
      <c r="BR2857" s="3"/>
      <c r="BS2857" s="3"/>
      <c r="BT2857" s="10">
        <v>2852</v>
      </c>
      <c r="BU2857" s="4">
        <f t="shared" si="176"/>
        <v>0</v>
      </c>
      <c r="BV2857" s="4">
        <f t="shared" si="177"/>
        <v>0</v>
      </c>
      <c r="BW2857" s="10"/>
      <c r="BX2857" s="4">
        <f t="shared" si="178"/>
        <v>1</v>
      </c>
      <c r="BY2857" s="4">
        <f t="shared" si="179"/>
        <v>1</v>
      </c>
    </row>
    <row r="2858" spans="1:77">
      <c r="A2858" s="10">
        <v>2853</v>
      </c>
      <c r="BP2858" s="3"/>
      <c r="BQ2858" s="3"/>
      <c r="BR2858" s="3"/>
      <c r="BS2858" s="3"/>
      <c r="BT2858" s="10">
        <v>2853</v>
      </c>
      <c r="BU2858" s="4">
        <f t="shared" si="176"/>
        <v>0</v>
      </c>
      <c r="BV2858" s="4">
        <f t="shared" si="177"/>
        <v>0</v>
      </c>
      <c r="BW2858" s="10"/>
      <c r="BX2858" s="4">
        <f t="shared" si="178"/>
        <v>1</v>
      </c>
      <c r="BY2858" s="4">
        <f t="shared" si="179"/>
        <v>1</v>
      </c>
    </row>
    <row r="2859" spans="1:77">
      <c r="A2859" s="10">
        <v>2854</v>
      </c>
      <c r="BP2859" s="3"/>
      <c r="BQ2859" s="3"/>
      <c r="BR2859" s="3"/>
      <c r="BS2859" s="3"/>
      <c r="BT2859" s="10">
        <v>2854</v>
      </c>
      <c r="BU2859" s="4">
        <f t="shared" si="176"/>
        <v>0</v>
      </c>
      <c r="BV2859" s="4">
        <f t="shared" si="177"/>
        <v>0</v>
      </c>
      <c r="BW2859" s="10"/>
      <c r="BX2859" s="4">
        <f t="shared" si="178"/>
        <v>1</v>
      </c>
      <c r="BY2859" s="4">
        <f t="shared" si="179"/>
        <v>1</v>
      </c>
    </row>
    <row r="2860" spans="1:77">
      <c r="A2860" s="10">
        <v>2855</v>
      </c>
      <c r="BP2860" s="3"/>
      <c r="BQ2860" s="3"/>
      <c r="BR2860" s="3"/>
      <c r="BS2860" s="3"/>
      <c r="BT2860" s="10">
        <v>2855</v>
      </c>
      <c r="BU2860" s="4">
        <f t="shared" si="176"/>
        <v>0</v>
      </c>
      <c r="BV2860" s="4">
        <f t="shared" si="177"/>
        <v>0</v>
      </c>
      <c r="BW2860" s="10"/>
      <c r="BX2860" s="4">
        <f t="shared" si="178"/>
        <v>1</v>
      </c>
      <c r="BY2860" s="4">
        <f t="shared" si="179"/>
        <v>1</v>
      </c>
    </row>
    <row r="2861" spans="1:77">
      <c r="A2861" s="10">
        <v>2856</v>
      </c>
      <c r="BP2861" s="3"/>
      <c r="BQ2861" s="3"/>
      <c r="BR2861" s="3"/>
      <c r="BS2861" s="3"/>
      <c r="BT2861" s="10">
        <v>2856</v>
      </c>
      <c r="BU2861" s="4">
        <f t="shared" si="176"/>
        <v>0</v>
      </c>
      <c r="BV2861" s="4">
        <f t="shared" si="177"/>
        <v>0</v>
      </c>
      <c r="BW2861" s="10"/>
      <c r="BX2861" s="4">
        <f t="shared" si="178"/>
        <v>1</v>
      </c>
      <c r="BY2861" s="4">
        <f t="shared" si="179"/>
        <v>1</v>
      </c>
    </row>
    <row r="2862" spans="1:77">
      <c r="A2862" s="10">
        <v>2857</v>
      </c>
      <c r="BP2862" s="3"/>
      <c r="BQ2862" s="3"/>
      <c r="BR2862" s="3"/>
      <c r="BS2862" s="3"/>
      <c r="BT2862" s="10">
        <v>2857</v>
      </c>
      <c r="BU2862" s="4">
        <f t="shared" si="176"/>
        <v>0</v>
      </c>
      <c r="BV2862" s="4">
        <f t="shared" si="177"/>
        <v>0</v>
      </c>
      <c r="BW2862" s="10"/>
      <c r="BX2862" s="4">
        <f t="shared" si="178"/>
        <v>1</v>
      </c>
      <c r="BY2862" s="4">
        <f t="shared" si="179"/>
        <v>1</v>
      </c>
    </row>
    <row r="2863" spans="1:77">
      <c r="A2863" s="10">
        <v>2858</v>
      </c>
      <c r="BP2863" s="3"/>
      <c r="BQ2863" s="3"/>
      <c r="BR2863" s="3"/>
      <c r="BS2863" s="3"/>
      <c r="BT2863" s="10">
        <v>2858</v>
      </c>
      <c r="BU2863" s="4">
        <f t="shared" si="176"/>
        <v>0</v>
      </c>
      <c r="BV2863" s="4">
        <f t="shared" si="177"/>
        <v>0</v>
      </c>
      <c r="BW2863" s="10"/>
      <c r="BX2863" s="4">
        <f t="shared" si="178"/>
        <v>1</v>
      </c>
      <c r="BY2863" s="4">
        <f t="shared" si="179"/>
        <v>1</v>
      </c>
    </row>
    <row r="2864" spans="1:77">
      <c r="A2864" s="10">
        <v>2859</v>
      </c>
      <c r="BP2864" s="3"/>
      <c r="BQ2864" s="3"/>
      <c r="BR2864" s="3"/>
      <c r="BS2864" s="3"/>
      <c r="BT2864" s="10">
        <v>2859</v>
      </c>
      <c r="BU2864" s="4">
        <f t="shared" si="176"/>
        <v>0</v>
      </c>
      <c r="BV2864" s="4">
        <f t="shared" si="177"/>
        <v>0</v>
      </c>
      <c r="BW2864" s="10"/>
      <c r="BX2864" s="4">
        <f t="shared" si="178"/>
        <v>1</v>
      </c>
      <c r="BY2864" s="4">
        <f t="shared" si="179"/>
        <v>1</v>
      </c>
    </row>
    <row r="2865" spans="1:77">
      <c r="A2865" s="10">
        <v>2860</v>
      </c>
      <c r="BP2865" s="3"/>
      <c r="BQ2865" s="3"/>
      <c r="BR2865" s="3"/>
      <c r="BS2865" s="3"/>
      <c r="BT2865" s="10">
        <v>2860</v>
      </c>
      <c r="BU2865" s="4">
        <f t="shared" si="176"/>
        <v>0</v>
      </c>
      <c r="BV2865" s="4">
        <f t="shared" si="177"/>
        <v>0</v>
      </c>
      <c r="BW2865" s="10"/>
      <c r="BX2865" s="4">
        <f t="shared" si="178"/>
        <v>1</v>
      </c>
      <c r="BY2865" s="4">
        <f t="shared" si="179"/>
        <v>1</v>
      </c>
    </row>
    <row r="2866" spans="1:77">
      <c r="A2866" s="10">
        <v>2861</v>
      </c>
      <c r="BP2866" s="3"/>
      <c r="BQ2866" s="3"/>
      <c r="BR2866" s="3"/>
      <c r="BS2866" s="3"/>
      <c r="BT2866" s="10">
        <v>2861</v>
      </c>
      <c r="BU2866" s="4">
        <f t="shared" si="176"/>
        <v>0</v>
      </c>
      <c r="BV2866" s="4">
        <f t="shared" si="177"/>
        <v>0</v>
      </c>
      <c r="BW2866" s="10"/>
      <c r="BX2866" s="4">
        <f t="shared" si="178"/>
        <v>1</v>
      </c>
      <c r="BY2866" s="4">
        <f t="shared" si="179"/>
        <v>1</v>
      </c>
    </row>
    <row r="2867" spans="1:77">
      <c r="A2867" s="10">
        <v>2862</v>
      </c>
      <c r="BP2867" s="3"/>
      <c r="BQ2867" s="3"/>
      <c r="BR2867" s="3"/>
      <c r="BS2867" s="3"/>
      <c r="BT2867" s="10">
        <v>2862</v>
      </c>
      <c r="BU2867" s="4">
        <f t="shared" si="176"/>
        <v>0</v>
      </c>
      <c r="BV2867" s="4">
        <f t="shared" si="177"/>
        <v>0</v>
      </c>
      <c r="BW2867" s="10"/>
      <c r="BX2867" s="4">
        <f t="shared" si="178"/>
        <v>1</v>
      </c>
      <c r="BY2867" s="4">
        <f t="shared" si="179"/>
        <v>1</v>
      </c>
    </row>
    <row r="2868" spans="1:77">
      <c r="A2868" s="10">
        <v>2863</v>
      </c>
      <c r="BP2868" s="3"/>
      <c r="BQ2868" s="3"/>
      <c r="BR2868" s="3"/>
      <c r="BS2868" s="3"/>
      <c r="BT2868" s="10">
        <v>2863</v>
      </c>
      <c r="BU2868" s="4">
        <f t="shared" si="176"/>
        <v>0</v>
      </c>
      <c r="BV2868" s="4">
        <f t="shared" si="177"/>
        <v>0</v>
      </c>
      <c r="BW2868" s="10"/>
      <c r="BX2868" s="4">
        <f t="shared" si="178"/>
        <v>1</v>
      </c>
      <c r="BY2868" s="4">
        <f t="shared" si="179"/>
        <v>1</v>
      </c>
    </row>
    <row r="2869" spans="1:77">
      <c r="A2869" s="10">
        <v>2864</v>
      </c>
      <c r="BP2869" s="3"/>
      <c r="BQ2869" s="3"/>
      <c r="BR2869" s="3"/>
      <c r="BS2869" s="3"/>
      <c r="BT2869" s="10">
        <v>2864</v>
      </c>
      <c r="BU2869" s="4">
        <f t="shared" si="176"/>
        <v>0</v>
      </c>
      <c r="BV2869" s="4">
        <f t="shared" si="177"/>
        <v>0</v>
      </c>
      <c r="BW2869" s="10"/>
      <c r="BX2869" s="4">
        <f t="shared" si="178"/>
        <v>1</v>
      </c>
      <c r="BY2869" s="4">
        <f t="shared" si="179"/>
        <v>1</v>
      </c>
    </row>
    <row r="2870" spans="1:77">
      <c r="A2870" s="10">
        <v>2865</v>
      </c>
      <c r="BP2870" s="3"/>
      <c r="BQ2870" s="3"/>
      <c r="BR2870" s="3"/>
      <c r="BS2870" s="3"/>
      <c r="BT2870" s="10">
        <v>2865</v>
      </c>
      <c r="BU2870" s="4">
        <f t="shared" si="176"/>
        <v>0</v>
      </c>
      <c r="BV2870" s="4">
        <f t="shared" si="177"/>
        <v>0</v>
      </c>
      <c r="BW2870" s="10"/>
      <c r="BX2870" s="4">
        <f t="shared" si="178"/>
        <v>1</v>
      </c>
      <c r="BY2870" s="4">
        <f t="shared" si="179"/>
        <v>1</v>
      </c>
    </row>
    <row r="2871" spans="1:77">
      <c r="A2871" s="10">
        <v>2866</v>
      </c>
      <c r="BP2871" s="3"/>
      <c r="BQ2871" s="3"/>
      <c r="BR2871" s="3"/>
      <c r="BS2871" s="3"/>
      <c r="BT2871" s="10">
        <v>2866</v>
      </c>
      <c r="BU2871" s="4">
        <f t="shared" si="176"/>
        <v>0</v>
      </c>
      <c r="BV2871" s="4">
        <f t="shared" si="177"/>
        <v>0</v>
      </c>
      <c r="BW2871" s="10"/>
      <c r="BX2871" s="4">
        <f t="shared" si="178"/>
        <v>1</v>
      </c>
      <c r="BY2871" s="4">
        <f t="shared" si="179"/>
        <v>1</v>
      </c>
    </row>
    <row r="2872" spans="1:77">
      <c r="A2872" s="10">
        <v>2867</v>
      </c>
      <c r="BP2872" s="3"/>
      <c r="BQ2872" s="3"/>
      <c r="BR2872" s="3"/>
      <c r="BS2872" s="3"/>
      <c r="BT2872" s="10">
        <v>2867</v>
      </c>
      <c r="BU2872" s="4">
        <f t="shared" si="176"/>
        <v>0</v>
      </c>
      <c r="BV2872" s="4">
        <f t="shared" si="177"/>
        <v>0</v>
      </c>
      <c r="BW2872" s="10"/>
      <c r="BX2872" s="4">
        <f t="shared" si="178"/>
        <v>1</v>
      </c>
      <c r="BY2872" s="4">
        <f t="shared" si="179"/>
        <v>1</v>
      </c>
    </row>
    <row r="2873" spans="1:77">
      <c r="A2873" s="10">
        <v>2868</v>
      </c>
      <c r="BP2873" s="3"/>
      <c r="BQ2873" s="3"/>
      <c r="BR2873" s="3"/>
      <c r="BS2873" s="3"/>
      <c r="BT2873" s="10">
        <v>2868</v>
      </c>
      <c r="BU2873" s="4">
        <f t="shared" si="176"/>
        <v>0</v>
      </c>
      <c r="BV2873" s="4">
        <f t="shared" si="177"/>
        <v>0</v>
      </c>
      <c r="BW2873" s="10"/>
      <c r="BX2873" s="4">
        <f t="shared" si="178"/>
        <v>1</v>
      </c>
      <c r="BY2873" s="4">
        <f t="shared" si="179"/>
        <v>1</v>
      </c>
    </row>
    <row r="2874" spans="1:77">
      <c r="A2874" s="10">
        <v>2869</v>
      </c>
      <c r="BP2874" s="3"/>
      <c r="BQ2874" s="3"/>
      <c r="BR2874" s="3"/>
      <c r="BS2874" s="3"/>
      <c r="BT2874" s="10">
        <v>2869</v>
      </c>
      <c r="BU2874" s="4">
        <f t="shared" si="176"/>
        <v>0</v>
      </c>
      <c r="BV2874" s="4">
        <f t="shared" si="177"/>
        <v>0</v>
      </c>
      <c r="BW2874" s="10"/>
      <c r="BX2874" s="4">
        <f t="shared" si="178"/>
        <v>1</v>
      </c>
      <c r="BY2874" s="4">
        <f t="shared" si="179"/>
        <v>1</v>
      </c>
    </row>
    <row r="2875" spans="1:77">
      <c r="A2875" s="10">
        <v>2870</v>
      </c>
      <c r="BP2875" s="3"/>
      <c r="BQ2875" s="3"/>
      <c r="BR2875" s="3"/>
      <c r="BS2875" s="3"/>
      <c r="BT2875" s="10">
        <v>2870</v>
      </c>
      <c r="BU2875" s="4">
        <f t="shared" si="176"/>
        <v>0</v>
      </c>
      <c r="BV2875" s="4">
        <f t="shared" si="177"/>
        <v>0</v>
      </c>
      <c r="BW2875" s="10"/>
      <c r="BX2875" s="4">
        <f t="shared" si="178"/>
        <v>1</v>
      </c>
      <c r="BY2875" s="4">
        <f t="shared" si="179"/>
        <v>1</v>
      </c>
    </row>
    <row r="2876" spans="1:77">
      <c r="A2876" s="10">
        <v>2871</v>
      </c>
      <c r="BP2876" s="3"/>
      <c r="BQ2876" s="3"/>
      <c r="BR2876" s="3"/>
      <c r="BS2876" s="3"/>
      <c r="BT2876" s="10">
        <v>2871</v>
      </c>
      <c r="BU2876" s="4">
        <f t="shared" si="176"/>
        <v>0</v>
      </c>
      <c r="BV2876" s="4">
        <f t="shared" si="177"/>
        <v>0</v>
      </c>
      <c r="BW2876" s="10"/>
      <c r="BX2876" s="4">
        <f t="shared" si="178"/>
        <v>1</v>
      </c>
      <c r="BY2876" s="4">
        <f t="shared" si="179"/>
        <v>1</v>
      </c>
    </row>
    <row r="2877" spans="1:77">
      <c r="A2877" s="10">
        <v>2872</v>
      </c>
      <c r="BP2877" s="3"/>
      <c r="BQ2877" s="3"/>
      <c r="BR2877" s="3"/>
      <c r="BS2877" s="3"/>
      <c r="BT2877" s="10">
        <v>2872</v>
      </c>
      <c r="BU2877" s="4">
        <f t="shared" si="176"/>
        <v>0</v>
      </c>
      <c r="BV2877" s="4">
        <f t="shared" si="177"/>
        <v>0</v>
      </c>
      <c r="BW2877" s="10"/>
      <c r="BX2877" s="4">
        <f t="shared" si="178"/>
        <v>1</v>
      </c>
      <c r="BY2877" s="4">
        <f t="shared" si="179"/>
        <v>1</v>
      </c>
    </row>
    <row r="2878" spans="1:77">
      <c r="A2878" s="10">
        <v>2873</v>
      </c>
      <c r="BP2878" s="3"/>
      <c r="BQ2878" s="3"/>
      <c r="BR2878" s="3"/>
      <c r="BS2878" s="3"/>
      <c r="BT2878" s="10">
        <v>2873</v>
      </c>
      <c r="BU2878" s="4">
        <f t="shared" si="176"/>
        <v>0</v>
      </c>
      <c r="BV2878" s="4">
        <f t="shared" si="177"/>
        <v>0</v>
      </c>
      <c r="BW2878" s="10"/>
      <c r="BX2878" s="4">
        <f t="shared" si="178"/>
        <v>1</v>
      </c>
      <c r="BY2878" s="4">
        <f t="shared" si="179"/>
        <v>1</v>
      </c>
    </row>
    <row r="2879" spans="1:77">
      <c r="A2879" s="10">
        <v>2874</v>
      </c>
      <c r="BP2879" s="3"/>
      <c r="BQ2879" s="3"/>
      <c r="BR2879" s="3"/>
      <c r="BS2879" s="3"/>
      <c r="BT2879" s="10">
        <v>2874</v>
      </c>
      <c r="BU2879" s="4">
        <f t="shared" si="176"/>
        <v>0</v>
      </c>
      <c r="BV2879" s="4">
        <f t="shared" si="177"/>
        <v>0</v>
      </c>
      <c r="BW2879" s="10"/>
      <c r="BX2879" s="4">
        <f t="shared" si="178"/>
        <v>1</v>
      </c>
      <c r="BY2879" s="4">
        <f t="shared" si="179"/>
        <v>1</v>
      </c>
    </row>
    <row r="2880" spans="1:77">
      <c r="A2880" s="10">
        <v>2875</v>
      </c>
      <c r="BP2880" s="3"/>
      <c r="BQ2880" s="3"/>
      <c r="BR2880" s="3"/>
      <c r="BS2880" s="3"/>
      <c r="BT2880" s="10">
        <v>2875</v>
      </c>
      <c r="BU2880" s="4">
        <f t="shared" si="176"/>
        <v>0</v>
      </c>
      <c r="BV2880" s="4">
        <f t="shared" si="177"/>
        <v>0</v>
      </c>
      <c r="BW2880" s="10"/>
      <c r="BX2880" s="4">
        <f t="shared" si="178"/>
        <v>1</v>
      </c>
      <c r="BY2880" s="4">
        <f t="shared" si="179"/>
        <v>1</v>
      </c>
    </row>
    <row r="2881" spans="1:77">
      <c r="A2881" s="10">
        <v>2876</v>
      </c>
      <c r="BP2881" s="3"/>
      <c r="BQ2881" s="3"/>
      <c r="BR2881" s="3"/>
      <c r="BS2881" s="3"/>
      <c r="BT2881" s="10">
        <v>2876</v>
      </c>
      <c r="BU2881" s="4">
        <f t="shared" si="176"/>
        <v>0</v>
      </c>
      <c r="BV2881" s="4">
        <f t="shared" si="177"/>
        <v>0</v>
      </c>
      <c r="BW2881" s="10"/>
      <c r="BX2881" s="4">
        <f t="shared" si="178"/>
        <v>1</v>
      </c>
      <c r="BY2881" s="4">
        <f t="shared" si="179"/>
        <v>1</v>
      </c>
    </row>
    <row r="2882" spans="1:77">
      <c r="A2882" s="10">
        <v>2877</v>
      </c>
      <c r="BP2882" s="3"/>
      <c r="BQ2882" s="3"/>
      <c r="BR2882" s="3"/>
      <c r="BS2882" s="3"/>
      <c r="BT2882" s="10">
        <v>2877</v>
      </c>
      <c r="BU2882" s="4">
        <f t="shared" si="176"/>
        <v>0</v>
      </c>
      <c r="BV2882" s="4">
        <f t="shared" si="177"/>
        <v>0</v>
      </c>
      <c r="BW2882" s="10"/>
      <c r="BX2882" s="4">
        <f t="shared" si="178"/>
        <v>1</v>
      </c>
      <c r="BY2882" s="4">
        <f t="shared" si="179"/>
        <v>1</v>
      </c>
    </row>
    <row r="2883" spans="1:77">
      <c r="A2883" s="10">
        <v>2878</v>
      </c>
      <c r="BP2883" s="3"/>
      <c r="BQ2883" s="3"/>
      <c r="BR2883" s="3"/>
      <c r="BS2883" s="3"/>
      <c r="BT2883" s="10">
        <v>2878</v>
      </c>
      <c r="BU2883" s="4">
        <f t="shared" si="176"/>
        <v>0</v>
      </c>
      <c r="BV2883" s="4">
        <f t="shared" si="177"/>
        <v>0</v>
      </c>
      <c r="BW2883" s="10"/>
      <c r="BX2883" s="4">
        <f t="shared" si="178"/>
        <v>1</v>
      </c>
      <c r="BY2883" s="4">
        <f t="shared" si="179"/>
        <v>1</v>
      </c>
    </row>
    <row r="2884" spans="1:77">
      <c r="A2884" s="10">
        <v>2879</v>
      </c>
      <c r="BP2884" s="3"/>
      <c r="BQ2884" s="3"/>
      <c r="BR2884" s="3"/>
      <c r="BS2884" s="3"/>
      <c r="BT2884" s="10">
        <v>2879</v>
      </c>
      <c r="BU2884" s="4">
        <f t="shared" si="176"/>
        <v>0</v>
      </c>
      <c r="BV2884" s="4">
        <f t="shared" si="177"/>
        <v>0</v>
      </c>
      <c r="BW2884" s="10"/>
      <c r="BX2884" s="4">
        <f t="shared" si="178"/>
        <v>1</v>
      </c>
      <c r="BY2884" s="4">
        <f t="shared" si="179"/>
        <v>1</v>
      </c>
    </row>
    <row r="2885" spans="1:77">
      <c r="A2885" s="10">
        <v>2880</v>
      </c>
      <c r="BP2885" s="3"/>
      <c r="BQ2885" s="3"/>
      <c r="BR2885" s="3"/>
      <c r="BS2885" s="3"/>
      <c r="BT2885" s="10">
        <v>2880</v>
      </c>
      <c r="BU2885" s="4">
        <f t="shared" si="176"/>
        <v>0</v>
      </c>
      <c r="BV2885" s="4">
        <f t="shared" si="177"/>
        <v>0</v>
      </c>
      <c r="BW2885" s="10"/>
      <c r="BX2885" s="4">
        <f t="shared" si="178"/>
        <v>1</v>
      </c>
      <c r="BY2885" s="4">
        <f t="shared" si="179"/>
        <v>1</v>
      </c>
    </row>
    <row r="2886" spans="1:77">
      <c r="A2886" s="10">
        <v>2881</v>
      </c>
      <c r="BP2886" s="3"/>
      <c r="BQ2886" s="3"/>
      <c r="BR2886" s="3"/>
      <c r="BS2886" s="3"/>
      <c r="BT2886" s="10">
        <v>2881</v>
      </c>
      <c r="BU2886" s="4">
        <f t="shared" si="176"/>
        <v>0</v>
      </c>
      <c r="BV2886" s="4">
        <f t="shared" si="177"/>
        <v>0</v>
      </c>
      <c r="BW2886" s="10"/>
      <c r="BX2886" s="4">
        <f t="shared" si="178"/>
        <v>1</v>
      </c>
      <c r="BY2886" s="4">
        <f t="shared" si="179"/>
        <v>1</v>
      </c>
    </row>
    <row r="2887" spans="1:77">
      <c r="A2887" s="10">
        <v>2882</v>
      </c>
      <c r="BP2887" s="3"/>
      <c r="BQ2887" s="3"/>
      <c r="BR2887" s="3"/>
      <c r="BS2887" s="3"/>
      <c r="BT2887" s="10">
        <v>2882</v>
      </c>
      <c r="BU2887" s="4">
        <f t="shared" ref="BU2887:BU2950" si="180">BP2887*$BV$1-BQ2887</f>
        <v>0</v>
      </c>
      <c r="BV2887" s="4">
        <f t="shared" ref="BV2887:BV2950" si="181">BR2887*$BV$1-BS2887</f>
        <v>0</v>
      </c>
      <c r="BW2887" s="10"/>
      <c r="BX2887" s="4">
        <f t="shared" ref="BX2887:BX2950" si="182">IF(BU2887=MAX($BU2887:$BV2887),1,0)</f>
        <v>1</v>
      </c>
      <c r="BY2887" s="4">
        <f t="shared" ref="BY2887:BY2950" si="183">IF(BV2887=MAX($BU2887:$BV2887),1,0)</f>
        <v>1</v>
      </c>
    </row>
    <row r="2888" spans="1:77">
      <c r="A2888" s="10">
        <v>2883</v>
      </c>
      <c r="BP2888" s="3"/>
      <c r="BQ2888" s="3"/>
      <c r="BR2888" s="3"/>
      <c r="BS2888" s="3"/>
      <c r="BT2888" s="10">
        <v>2883</v>
      </c>
      <c r="BU2888" s="4">
        <f t="shared" si="180"/>
        <v>0</v>
      </c>
      <c r="BV2888" s="4">
        <f t="shared" si="181"/>
        <v>0</v>
      </c>
      <c r="BW2888" s="10"/>
      <c r="BX2888" s="4">
        <f t="shared" si="182"/>
        <v>1</v>
      </c>
      <c r="BY2888" s="4">
        <f t="shared" si="183"/>
        <v>1</v>
      </c>
    </row>
    <row r="2889" spans="1:77">
      <c r="A2889" s="10">
        <v>2884</v>
      </c>
      <c r="BP2889" s="3"/>
      <c r="BQ2889" s="3"/>
      <c r="BR2889" s="3"/>
      <c r="BS2889" s="3"/>
      <c r="BT2889" s="10">
        <v>2884</v>
      </c>
      <c r="BU2889" s="4">
        <f t="shared" si="180"/>
        <v>0</v>
      </c>
      <c r="BV2889" s="4">
        <f t="shared" si="181"/>
        <v>0</v>
      </c>
      <c r="BW2889" s="10"/>
      <c r="BX2889" s="4">
        <f t="shared" si="182"/>
        <v>1</v>
      </c>
      <c r="BY2889" s="4">
        <f t="shared" si="183"/>
        <v>1</v>
      </c>
    </row>
    <row r="2890" spans="1:77">
      <c r="A2890" s="10">
        <v>2885</v>
      </c>
      <c r="BP2890" s="3"/>
      <c r="BQ2890" s="3"/>
      <c r="BR2890" s="3"/>
      <c r="BS2890" s="3"/>
      <c r="BT2890" s="10">
        <v>2885</v>
      </c>
      <c r="BU2890" s="4">
        <f t="shared" si="180"/>
        <v>0</v>
      </c>
      <c r="BV2890" s="4">
        <f t="shared" si="181"/>
        <v>0</v>
      </c>
      <c r="BW2890" s="10"/>
      <c r="BX2890" s="4">
        <f t="shared" si="182"/>
        <v>1</v>
      </c>
      <c r="BY2890" s="4">
        <f t="shared" si="183"/>
        <v>1</v>
      </c>
    </row>
    <row r="2891" spans="1:77">
      <c r="A2891" s="10">
        <v>2886</v>
      </c>
      <c r="BP2891" s="3"/>
      <c r="BQ2891" s="3"/>
      <c r="BR2891" s="3"/>
      <c r="BS2891" s="3"/>
      <c r="BT2891" s="10">
        <v>2886</v>
      </c>
      <c r="BU2891" s="4">
        <f t="shared" si="180"/>
        <v>0</v>
      </c>
      <c r="BV2891" s="4">
        <f t="shared" si="181"/>
        <v>0</v>
      </c>
      <c r="BW2891" s="10"/>
      <c r="BX2891" s="4">
        <f t="shared" si="182"/>
        <v>1</v>
      </c>
      <c r="BY2891" s="4">
        <f t="shared" si="183"/>
        <v>1</v>
      </c>
    </row>
    <row r="2892" spans="1:77">
      <c r="A2892" s="10">
        <v>2887</v>
      </c>
      <c r="BP2892" s="3"/>
      <c r="BQ2892" s="3"/>
      <c r="BR2892" s="3"/>
      <c r="BS2892" s="3"/>
      <c r="BT2892" s="10">
        <v>2887</v>
      </c>
      <c r="BU2892" s="4">
        <f t="shared" si="180"/>
        <v>0</v>
      </c>
      <c r="BV2892" s="4">
        <f t="shared" si="181"/>
        <v>0</v>
      </c>
      <c r="BW2892" s="10"/>
      <c r="BX2892" s="4">
        <f t="shared" si="182"/>
        <v>1</v>
      </c>
      <c r="BY2892" s="4">
        <f t="shared" si="183"/>
        <v>1</v>
      </c>
    </row>
    <row r="2893" spans="1:77">
      <c r="A2893" s="10">
        <v>2888</v>
      </c>
      <c r="BP2893" s="3"/>
      <c r="BQ2893" s="3"/>
      <c r="BR2893" s="3"/>
      <c r="BS2893" s="3"/>
      <c r="BT2893" s="10">
        <v>2888</v>
      </c>
      <c r="BU2893" s="4">
        <f t="shared" si="180"/>
        <v>0</v>
      </c>
      <c r="BV2893" s="4">
        <f t="shared" si="181"/>
        <v>0</v>
      </c>
      <c r="BW2893" s="10"/>
      <c r="BX2893" s="4">
        <f t="shared" si="182"/>
        <v>1</v>
      </c>
      <c r="BY2893" s="4">
        <f t="shared" si="183"/>
        <v>1</v>
      </c>
    </row>
    <row r="2894" spans="1:77">
      <c r="A2894" s="10">
        <v>2889</v>
      </c>
      <c r="BP2894" s="3"/>
      <c r="BQ2894" s="3"/>
      <c r="BR2894" s="3"/>
      <c r="BS2894" s="3"/>
      <c r="BT2894" s="10">
        <v>2889</v>
      </c>
      <c r="BU2894" s="4">
        <f t="shared" si="180"/>
        <v>0</v>
      </c>
      <c r="BV2894" s="4">
        <f t="shared" si="181"/>
        <v>0</v>
      </c>
      <c r="BW2894" s="10"/>
      <c r="BX2894" s="4">
        <f t="shared" si="182"/>
        <v>1</v>
      </c>
      <c r="BY2894" s="4">
        <f t="shared" si="183"/>
        <v>1</v>
      </c>
    </row>
    <row r="2895" spans="1:77">
      <c r="A2895" s="10">
        <v>2890</v>
      </c>
      <c r="BP2895" s="3"/>
      <c r="BQ2895" s="3"/>
      <c r="BR2895" s="3"/>
      <c r="BS2895" s="3"/>
      <c r="BT2895" s="10">
        <v>2890</v>
      </c>
      <c r="BU2895" s="4">
        <f t="shared" si="180"/>
        <v>0</v>
      </c>
      <c r="BV2895" s="4">
        <f t="shared" si="181"/>
        <v>0</v>
      </c>
      <c r="BW2895" s="10"/>
      <c r="BX2895" s="4">
        <f t="shared" si="182"/>
        <v>1</v>
      </c>
      <c r="BY2895" s="4">
        <f t="shared" si="183"/>
        <v>1</v>
      </c>
    </row>
    <row r="2896" spans="1:77">
      <c r="A2896" s="10">
        <v>2891</v>
      </c>
      <c r="BP2896" s="3"/>
      <c r="BQ2896" s="3"/>
      <c r="BR2896" s="3"/>
      <c r="BS2896" s="3"/>
      <c r="BT2896" s="10">
        <v>2891</v>
      </c>
      <c r="BU2896" s="4">
        <f t="shared" si="180"/>
        <v>0</v>
      </c>
      <c r="BV2896" s="4">
        <f t="shared" si="181"/>
        <v>0</v>
      </c>
      <c r="BW2896" s="10"/>
      <c r="BX2896" s="4">
        <f t="shared" si="182"/>
        <v>1</v>
      </c>
      <c r="BY2896" s="4">
        <f t="shared" si="183"/>
        <v>1</v>
      </c>
    </row>
    <row r="2897" spans="1:77">
      <c r="A2897" s="10">
        <v>2892</v>
      </c>
      <c r="BP2897" s="3"/>
      <c r="BQ2897" s="3"/>
      <c r="BR2897" s="3"/>
      <c r="BS2897" s="3"/>
      <c r="BT2897" s="10">
        <v>2892</v>
      </c>
      <c r="BU2897" s="4">
        <f t="shared" si="180"/>
        <v>0</v>
      </c>
      <c r="BV2897" s="4">
        <f t="shared" si="181"/>
        <v>0</v>
      </c>
      <c r="BW2897" s="10"/>
      <c r="BX2897" s="4">
        <f t="shared" si="182"/>
        <v>1</v>
      </c>
      <c r="BY2897" s="4">
        <f t="shared" si="183"/>
        <v>1</v>
      </c>
    </row>
    <row r="2898" spans="1:77">
      <c r="A2898" s="10">
        <v>2893</v>
      </c>
      <c r="BP2898" s="3"/>
      <c r="BQ2898" s="3"/>
      <c r="BR2898" s="3"/>
      <c r="BS2898" s="3"/>
      <c r="BT2898" s="10">
        <v>2893</v>
      </c>
      <c r="BU2898" s="4">
        <f t="shared" si="180"/>
        <v>0</v>
      </c>
      <c r="BV2898" s="4">
        <f t="shared" si="181"/>
        <v>0</v>
      </c>
      <c r="BW2898" s="10"/>
      <c r="BX2898" s="4">
        <f t="shared" si="182"/>
        <v>1</v>
      </c>
      <c r="BY2898" s="4">
        <f t="shared" si="183"/>
        <v>1</v>
      </c>
    </row>
    <row r="2899" spans="1:77">
      <c r="A2899" s="10">
        <v>2894</v>
      </c>
      <c r="BP2899" s="3"/>
      <c r="BQ2899" s="3"/>
      <c r="BR2899" s="3"/>
      <c r="BS2899" s="3"/>
      <c r="BT2899" s="10">
        <v>2894</v>
      </c>
      <c r="BU2899" s="4">
        <f t="shared" si="180"/>
        <v>0</v>
      </c>
      <c r="BV2899" s="4">
        <f t="shared" si="181"/>
        <v>0</v>
      </c>
      <c r="BW2899" s="10"/>
      <c r="BX2899" s="4">
        <f t="shared" si="182"/>
        <v>1</v>
      </c>
      <c r="BY2899" s="4">
        <f t="shared" si="183"/>
        <v>1</v>
      </c>
    </row>
    <row r="2900" spans="1:77">
      <c r="A2900" s="10">
        <v>2895</v>
      </c>
      <c r="BP2900" s="3"/>
      <c r="BQ2900" s="3"/>
      <c r="BR2900" s="3"/>
      <c r="BS2900" s="3"/>
      <c r="BT2900" s="10">
        <v>2895</v>
      </c>
      <c r="BU2900" s="4">
        <f t="shared" si="180"/>
        <v>0</v>
      </c>
      <c r="BV2900" s="4">
        <f t="shared" si="181"/>
        <v>0</v>
      </c>
      <c r="BW2900" s="10"/>
      <c r="BX2900" s="4">
        <f t="shared" si="182"/>
        <v>1</v>
      </c>
      <c r="BY2900" s="4">
        <f t="shared" si="183"/>
        <v>1</v>
      </c>
    </row>
    <row r="2901" spans="1:77">
      <c r="A2901" s="10">
        <v>2896</v>
      </c>
      <c r="BP2901" s="3"/>
      <c r="BQ2901" s="3"/>
      <c r="BR2901" s="3"/>
      <c r="BS2901" s="3"/>
      <c r="BT2901" s="10">
        <v>2896</v>
      </c>
      <c r="BU2901" s="4">
        <f t="shared" si="180"/>
        <v>0</v>
      </c>
      <c r="BV2901" s="4">
        <f t="shared" si="181"/>
        <v>0</v>
      </c>
      <c r="BW2901" s="10"/>
      <c r="BX2901" s="4">
        <f t="shared" si="182"/>
        <v>1</v>
      </c>
      <c r="BY2901" s="4">
        <f t="shared" si="183"/>
        <v>1</v>
      </c>
    </row>
    <row r="2902" spans="1:77">
      <c r="A2902" s="10">
        <v>2897</v>
      </c>
      <c r="BP2902" s="3"/>
      <c r="BQ2902" s="3"/>
      <c r="BR2902" s="3"/>
      <c r="BS2902" s="3"/>
      <c r="BT2902" s="10">
        <v>2897</v>
      </c>
      <c r="BU2902" s="4">
        <f t="shared" si="180"/>
        <v>0</v>
      </c>
      <c r="BV2902" s="4">
        <f t="shared" si="181"/>
        <v>0</v>
      </c>
      <c r="BW2902" s="10"/>
      <c r="BX2902" s="4">
        <f t="shared" si="182"/>
        <v>1</v>
      </c>
      <c r="BY2902" s="4">
        <f t="shared" si="183"/>
        <v>1</v>
      </c>
    </row>
    <row r="2903" spans="1:77">
      <c r="A2903" s="10">
        <v>2898</v>
      </c>
      <c r="BP2903" s="3"/>
      <c r="BQ2903" s="3"/>
      <c r="BR2903" s="3"/>
      <c r="BS2903" s="3"/>
      <c r="BT2903" s="10">
        <v>2898</v>
      </c>
      <c r="BU2903" s="4">
        <f t="shared" si="180"/>
        <v>0</v>
      </c>
      <c r="BV2903" s="4">
        <f t="shared" si="181"/>
        <v>0</v>
      </c>
      <c r="BW2903" s="10"/>
      <c r="BX2903" s="4">
        <f t="shared" si="182"/>
        <v>1</v>
      </c>
      <c r="BY2903" s="4">
        <f t="shared" si="183"/>
        <v>1</v>
      </c>
    </row>
    <row r="2904" spans="1:77">
      <c r="A2904" s="10">
        <v>2899</v>
      </c>
      <c r="BP2904" s="3"/>
      <c r="BQ2904" s="3"/>
      <c r="BR2904" s="3"/>
      <c r="BS2904" s="3"/>
      <c r="BT2904" s="10">
        <v>2899</v>
      </c>
      <c r="BU2904" s="4">
        <f t="shared" si="180"/>
        <v>0</v>
      </c>
      <c r="BV2904" s="4">
        <f t="shared" si="181"/>
        <v>0</v>
      </c>
      <c r="BW2904" s="10"/>
      <c r="BX2904" s="4">
        <f t="shared" si="182"/>
        <v>1</v>
      </c>
      <c r="BY2904" s="4">
        <f t="shared" si="183"/>
        <v>1</v>
      </c>
    </row>
    <row r="2905" spans="1:77">
      <c r="A2905" s="10">
        <v>2900</v>
      </c>
      <c r="BP2905" s="3"/>
      <c r="BQ2905" s="3"/>
      <c r="BR2905" s="3"/>
      <c r="BS2905" s="3"/>
      <c r="BT2905" s="10">
        <v>2900</v>
      </c>
      <c r="BU2905" s="4">
        <f t="shared" si="180"/>
        <v>0</v>
      </c>
      <c r="BV2905" s="4">
        <f t="shared" si="181"/>
        <v>0</v>
      </c>
      <c r="BW2905" s="10"/>
      <c r="BX2905" s="4">
        <f t="shared" si="182"/>
        <v>1</v>
      </c>
      <c r="BY2905" s="4">
        <f t="shared" si="183"/>
        <v>1</v>
      </c>
    </row>
    <row r="2906" spans="1:77">
      <c r="A2906" s="10">
        <v>2901</v>
      </c>
      <c r="BP2906" s="3"/>
      <c r="BQ2906" s="3"/>
      <c r="BR2906" s="3"/>
      <c r="BS2906" s="3"/>
      <c r="BT2906" s="10">
        <v>2901</v>
      </c>
      <c r="BU2906" s="4">
        <f t="shared" si="180"/>
        <v>0</v>
      </c>
      <c r="BV2906" s="4">
        <f t="shared" si="181"/>
        <v>0</v>
      </c>
      <c r="BW2906" s="10"/>
      <c r="BX2906" s="4">
        <f t="shared" si="182"/>
        <v>1</v>
      </c>
      <c r="BY2906" s="4">
        <f t="shared" si="183"/>
        <v>1</v>
      </c>
    </row>
    <row r="2907" spans="1:77">
      <c r="A2907" s="10">
        <v>2902</v>
      </c>
      <c r="BP2907" s="3"/>
      <c r="BQ2907" s="3"/>
      <c r="BR2907" s="3"/>
      <c r="BS2907" s="3"/>
      <c r="BT2907" s="10">
        <v>2902</v>
      </c>
      <c r="BU2907" s="4">
        <f t="shared" si="180"/>
        <v>0</v>
      </c>
      <c r="BV2907" s="4">
        <f t="shared" si="181"/>
        <v>0</v>
      </c>
      <c r="BW2907" s="10"/>
      <c r="BX2907" s="4">
        <f t="shared" si="182"/>
        <v>1</v>
      </c>
      <c r="BY2907" s="4">
        <f t="shared" si="183"/>
        <v>1</v>
      </c>
    </row>
    <row r="2908" spans="1:77">
      <c r="A2908" s="10">
        <v>2903</v>
      </c>
      <c r="BP2908" s="3"/>
      <c r="BQ2908" s="3"/>
      <c r="BR2908" s="3"/>
      <c r="BS2908" s="3"/>
      <c r="BT2908" s="10">
        <v>2903</v>
      </c>
      <c r="BU2908" s="4">
        <f t="shared" si="180"/>
        <v>0</v>
      </c>
      <c r="BV2908" s="4">
        <f t="shared" si="181"/>
        <v>0</v>
      </c>
      <c r="BW2908" s="10"/>
      <c r="BX2908" s="4">
        <f t="shared" si="182"/>
        <v>1</v>
      </c>
      <c r="BY2908" s="4">
        <f t="shared" si="183"/>
        <v>1</v>
      </c>
    </row>
    <row r="2909" spans="1:77">
      <c r="A2909" s="10">
        <v>2904</v>
      </c>
      <c r="BP2909" s="3"/>
      <c r="BQ2909" s="3"/>
      <c r="BR2909" s="3"/>
      <c r="BS2909" s="3"/>
      <c r="BT2909" s="10">
        <v>2904</v>
      </c>
      <c r="BU2909" s="4">
        <f t="shared" si="180"/>
        <v>0</v>
      </c>
      <c r="BV2909" s="4">
        <f t="shared" si="181"/>
        <v>0</v>
      </c>
      <c r="BW2909" s="10"/>
      <c r="BX2909" s="4">
        <f t="shared" si="182"/>
        <v>1</v>
      </c>
      <c r="BY2909" s="4">
        <f t="shared" si="183"/>
        <v>1</v>
      </c>
    </row>
    <row r="2910" spans="1:77">
      <c r="A2910" s="10">
        <v>2905</v>
      </c>
      <c r="BP2910" s="3"/>
      <c r="BQ2910" s="3"/>
      <c r="BR2910" s="3"/>
      <c r="BS2910" s="3"/>
      <c r="BT2910" s="10">
        <v>2905</v>
      </c>
      <c r="BU2910" s="4">
        <f t="shared" si="180"/>
        <v>0</v>
      </c>
      <c r="BV2910" s="4">
        <f t="shared" si="181"/>
        <v>0</v>
      </c>
      <c r="BW2910" s="10"/>
      <c r="BX2910" s="4">
        <f t="shared" si="182"/>
        <v>1</v>
      </c>
      <c r="BY2910" s="4">
        <f t="shared" si="183"/>
        <v>1</v>
      </c>
    </row>
    <row r="2911" spans="1:77">
      <c r="A2911" s="10">
        <v>2906</v>
      </c>
      <c r="BP2911" s="3"/>
      <c r="BQ2911" s="3"/>
      <c r="BR2911" s="3"/>
      <c r="BS2911" s="3"/>
      <c r="BT2911" s="10">
        <v>2906</v>
      </c>
      <c r="BU2911" s="4">
        <f t="shared" si="180"/>
        <v>0</v>
      </c>
      <c r="BV2911" s="4">
        <f t="shared" si="181"/>
        <v>0</v>
      </c>
      <c r="BW2911" s="10"/>
      <c r="BX2911" s="4">
        <f t="shared" si="182"/>
        <v>1</v>
      </c>
      <c r="BY2911" s="4">
        <f t="shared" si="183"/>
        <v>1</v>
      </c>
    </row>
    <row r="2912" spans="1:77">
      <c r="A2912" s="10">
        <v>2907</v>
      </c>
      <c r="BP2912" s="3"/>
      <c r="BQ2912" s="3"/>
      <c r="BR2912" s="3"/>
      <c r="BS2912" s="3"/>
      <c r="BT2912" s="10">
        <v>2907</v>
      </c>
      <c r="BU2912" s="4">
        <f t="shared" si="180"/>
        <v>0</v>
      </c>
      <c r="BV2912" s="4">
        <f t="shared" si="181"/>
        <v>0</v>
      </c>
      <c r="BW2912" s="10"/>
      <c r="BX2912" s="4">
        <f t="shared" si="182"/>
        <v>1</v>
      </c>
      <c r="BY2912" s="4">
        <f t="shared" si="183"/>
        <v>1</v>
      </c>
    </row>
    <row r="2913" spans="1:77">
      <c r="A2913" s="10">
        <v>2908</v>
      </c>
      <c r="BP2913" s="3"/>
      <c r="BQ2913" s="3"/>
      <c r="BR2913" s="3"/>
      <c r="BS2913" s="3"/>
      <c r="BT2913" s="10">
        <v>2908</v>
      </c>
      <c r="BU2913" s="4">
        <f t="shared" si="180"/>
        <v>0</v>
      </c>
      <c r="BV2913" s="4">
        <f t="shared" si="181"/>
        <v>0</v>
      </c>
      <c r="BW2913" s="10"/>
      <c r="BX2913" s="4">
        <f t="shared" si="182"/>
        <v>1</v>
      </c>
      <c r="BY2913" s="4">
        <f t="shared" si="183"/>
        <v>1</v>
      </c>
    </row>
    <row r="2914" spans="1:77">
      <c r="A2914" s="10">
        <v>2909</v>
      </c>
      <c r="BP2914" s="3"/>
      <c r="BQ2914" s="3"/>
      <c r="BR2914" s="3"/>
      <c r="BS2914" s="3"/>
      <c r="BT2914" s="10">
        <v>2909</v>
      </c>
      <c r="BU2914" s="4">
        <f t="shared" si="180"/>
        <v>0</v>
      </c>
      <c r="BV2914" s="4">
        <f t="shared" si="181"/>
        <v>0</v>
      </c>
      <c r="BW2914" s="10"/>
      <c r="BX2914" s="4">
        <f t="shared" si="182"/>
        <v>1</v>
      </c>
      <c r="BY2914" s="4">
        <f t="shared" si="183"/>
        <v>1</v>
      </c>
    </row>
    <row r="2915" spans="1:77">
      <c r="A2915" s="10">
        <v>2910</v>
      </c>
      <c r="BP2915" s="3"/>
      <c r="BQ2915" s="3"/>
      <c r="BR2915" s="3"/>
      <c r="BS2915" s="3"/>
      <c r="BT2915" s="10">
        <v>2910</v>
      </c>
      <c r="BU2915" s="4">
        <f t="shared" si="180"/>
        <v>0</v>
      </c>
      <c r="BV2915" s="4">
        <f t="shared" si="181"/>
        <v>0</v>
      </c>
      <c r="BW2915" s="10"/>
      <c r="BX2915" s="4">
        <f t="shared" si="182"/>
        <v>1</v>
      </c>
      <c r="BY2915" s="4">
        <f t="shared" si="183"/>
        <v>1</v>
      </c>
    </row>
    <row r="2916" spans="1:77">
      <c r="A2916" s="10">
        <v>2911</v>
      </c>
      <c r="BP2916" s="3"/>
      <c r="BQ2916" s="3"/>
      <c r="BR2916" s="3"/>
      <c r="BS2916" s="3"/>
      <c r="BT2916" s="10">
        <v>2911</v>
      </c>
      <c r="BU2916" s="4">
        <f t="shared" si="180"/>
        <v>0</v>
      </c>
      <c r="BV2916" s="4">
        <f t="shared" si="181"/>
        <v>0</v>
      </c>
      <c r="BW2916" s="10"/>
      <c r="BX2916" s="4">
        <f t="shared" si="182"/>
        <v>1</v>
      </c>
      <c r="BY2916" s="4">
        <f t="shared" si="183"/>
        <v>1</v>
      </c>
    </row>
    <row r="2917" spans="1:77">
      <c r="A2917" s="10">
        <v>2912</v>
      </c>
      <c r="BP2917" s="3"/>
      <c r="BQ2917" s="3"/>
      <c r="BR2917" s="3"/>
      <c r="BS2917" s="3"/>
      <c r="BT2917" s="10">
        <v>2912</v>
      </c>
      <c r="BU2917" s="4">
        <f t="shared" si="180"/>
        <v>0</v>
      </c>
      <c r="BV2917" s="4">
        <f t="shared" si="181"/>
        <v>0</v>
      </c>
      <c r="BW2917" s="10"/>
      <c r="BX2917" s="4">
        <f t="shared" si="182"/>
        <v>1</v>
      </c>
      <c r="BY2917" s="4">
        <f t="shared" si="183"/>
        <v>1</v>
      </c>
    </row>
    <row r="2918" spans="1:77">
      <c r="A2918" s="10">
        <v>2913</v>
      </c>
      <c r="BP2918" s="3"/>
      <c r="BQ2918" s="3"/>
      <c r="BR2918" s="3"/>
      <c r="BS2918" s="3"/>
      <c r="BT2918" s="10">
        <v>2913</v>
      </c>
      <c r="BU2918" s="4">
        <f t="shared" si="180"/>
        <v>0</v>
      </c>
      <c r="BV2918" s="4">
        <f t="shared" si="181"/>
        <v>0</v>
      </c>
      <c r="BW2918" s="10"/>
      <c r="BX2918" s="4">
        <f t="shared" si="182"/>
        <v>1</v>
      </c>
      <c r="BY2918" s="4">
        <f t="shared" si="183"/>
        <v>1</v>
      </c>
    </row>
    <row r="2919" spans="1:77">
      <c r="A2919" s="10">
        <v>2914</v>
      </c>
      <c r="BP2919" s="3"/>
      <c r="BQ2919" s="3"/>
      <c r="BR2919" s="3"/>
      <c r="BS2919" s="3"/>
      <c r="BT2919" s="10">
        <v>2914</v>
      </c>
      <c r="BU2919" s="4">
        <f t="shared" si="180"/>
        <v>0</v>
      </c>
      <c r="BV2919" s="4">
        <f t="shared" si="181"/>
        <v>0</v>
      </c>
      <c r="BW2919" s="10"/>
      <c r="BX2919" s="4">
        <f t="shared" si="182"/>
        <v>1</v>
      </c>
      <c r="BY2919" s="4">
        <f t="shared" si="183"/>
        <v>1</v>
      </c>
    </row>
    <row r="2920" spans="1:77">
      <c r="A2920" s="10">
        <v>2915</v>
      </c>
      <c r="BP2920" s="3"/>
      <c r="BQ2920" s="3"/>
      <c r="BR2920" s="3"/>
      <c r="BS2920" s="3"/>
      <c r="BT2920" s="10">
        <v>2915</v>
      </c>
      <c r="BU2920" s="4">
        <f t="shared" si="180"/>
        <v>0</v>
      </c>
      <c r="BV2920" s="4">
        <f t="shared" si="181"/>
        <v>0</v>
      </c>
      <c r="BW2920" s="10"/>
      <c r="BX2920" s="4">
        <f t="shared" si="182"/>
        <v>1</v>
      </c>
      <c r="BY2920" s="4">
        <f t="shared" si="183"/>
        <v>1</v>
      </c>
    </row>
    <row r="2921" spans="1:77">
      <c r="A2921" s="10">
        <v>2916</v>
      </c>
      <c r="BP2921" s="3"/>
      <c r="BQ2921" s="3"/>
      <c r="BR2921" s="3"/>
      <c r="BS2921" s="3"/>
      <c r="BT2921" s="10">
        <v>2916</v>
      </c>
      <c r="BU2921" s="4">
        <f t="shared" si="180"/>
        <v>0</v>
      </c>
      <c r="BV2921" s="4">
        <f t="shared" si="181"/>
        <v>0</v>
      </c>
      <c r="BW2921" s="10"/>
      <c r="BX2921" s="4">
        <f t="shared" si="182"/>
        <v>1</v>
      </c>
      <c r="BY2921" s="4">
        <f t="shared" si="183"/>
        <v>1</v>
      </c>
    </row>
    <row r="2922" spans="1:77">
      <c r="A2922" s="10">
        <v>2917</v>
      </c>
      <c r="BP2922" s="3"/>
      <c r="BQ2922" s="3"/>
      <c r="BR2922" s="3"/>
      <c r="BS2922" s="3"/>
      <c r="BT2922" s="10">
        <v>2917</v>
      </c>
      <c r="BU2922" s="4">
        <f t="shared" si="180"/>
        <v>0</v>
      </c>
      <c r="BV2922" s="4">
        <f t="shared" si="181"/>
        <v>0</v>
      </c>
      <c r="BW2922" s="10"/>
      <c r="BX2922" s="4">
        <f t="shared" si="182"/>
        <v>1</v>
      </c>
      <c r="BY2922" s="4">
        <f t="shared" si="183"/>
        <v>1</v>
      </c>
    </row>
    <row r="2923" spans="1:77">
      <c r="A2923" s="10">
        <v>2918</v>
      </c>
      <c r="BP2923" s="3"/>
      <c r="BQ2923" s="3"/>
      <c r="BR2923" s="3"/>
      <c r="BS2923" s="3"/>
      <c r="BT2923" s="10">
        <v>2918</v>
      </c>
      <c r="BU2923" s="4">
        <f t="shared" si="180"/>
        <v>0</v>
      </c>
      <c r="BV2923" s="4">
        <f t="shared" si="181"/>
        <v>0</v>
      </c>
      <c r="BW2923" s="10"/>
      <c r="BX2923" s="4">
        <f t="shared" si="182"/>
        <v>1</v>
      </c>
      <c r="BY2923" s="4">
        <f t="shared" si="183"/>
        <v>1</v>
      </c>
    </row>
    <row r="2924" spans="1:77">
      <c r="A2924" s="10">
        <v>2919</v>
      </c>
      <c r="BP2924" s="3"/>
      <c r="BQ2924" s="3"/>
      <c r="BR2924" s="3"/>
      <c r="BS2924" s="3"/>
      <c r="BT2924" s="10">
        <v>2919</v>
      </c>
      <c r="BU2924" s="4">
        <f t="shared" si="180"/>
        <v>0</v>
      </c>
      <c r="BV2924" s="4">
        <f t="shared" si="181"/>
        <v>0</v>
      </c>
      <c r="BW2924" s="10"/>
      <c r="BX2924" s="4">
        <f t="shared" si="182"/>
        <v>1</v>
      </c>
      <c r="BY2924" s="4">
        <f t="shared" si="183"/>
        <v>1</v>
      </c>
    </row>
    <row r="2925" spans="1:77">
      <c r="A2925" s="10">
        <v>2920</v>
      </c>
      <c r="BP2925" s="3"/>
      <c r="BQ2925" s="3"/>
      <c r="BR2925" s="3"/>
      <c r="BS2925" s="3"/>
      <c r="BT2925" s="10">
        <v>2920</v>
      </c>
      <c r="BU2925" s="4">
        <f t="shared" si="180"/>
        <v>0</v>
      </c>
      <c r="BV2925" s="4">
        <f t="shared" si="181"/>
        <v>0</v>
      </c>
      <c r="BW2925" s="10"/>
      <c r="BX2925" s="4">
        <f t="shared" si="182"/>
        <v>1</v>
      </c>
      <c r="BY2925" s="4">
        <f t="shared" si="183"/>
        <v>1</v>
      </c>
    </row>
    <row r="2926" spans="1:77">
      <c r="A2926" s="10">
        <v>2921</v>
      </c>
      <c r="BP2926" s="3"/>
      <c r="BQ2926" s="3"/>
      <c r="BR2926" s="3"/>
      <c r="BS2926" s="3"/>
      <c r="BT2926" s="10">
        <v>2921</v>
      </c>
      <c r="BU2926" s="4">
        <f t="shared" si="180"/>
        <v>0</v>
      </c>
      <c r="BV2926" s="4">
        <f t="shared" si="181"/>
        <v>0</v>
      </c>
      <c r="BW2926" s="10"/>
      <c r="BX2926" s="4">
        <f t="shared" si="182"/>
        <v>1</v>
      </c>
      <c r="BY2926" s="4">
        <f t="shared" si="183"/>
        <v>1</v>
      </c>
    </row>
    <row r="2927" spans="1:77">
      <c r="A2927" s="10">
        <v>2922</v>
      </c>
      <c r="BP2927" s="3"/>
      <c r="BQ2927" s="3"/>
      <c r="BR2927" s="3"/>
      <c r="BS2927" s="3"/>
      <c r="BT2927" s="10">
        <v>2922</v>
      </c>
      <c r="BU2927" s="4">
        <f t="shared" si="180"/>
        <v>0</v>
      </c>
      <c r="BV2927" s="4">
        <f t="shared" si="181"/>
        <v>0</v>
      </c>
      <c r="BW2927" s="10"/>
      <c r="BX2927" s="4">
        <f t="shared" si="182"/>
        <v>1</v>
      </c>
      <c r="BY2927" s="4">
        <f t="shared" si="183"/>
        <v>1</v>
      </c>
    </row>
    <row r="2928" spans="1:77">
      <c r="A2928" s="10">
        <v>2923</v>
      </c>
      <c r="BP2928" s="3"/>
      <c r="BQ2928" s="3"/>
      <c r="BR2928" s="3"/>
      <c r="BS2928" s="3"/>
      <c r="BT2928" s="10">
        <v>2923</v>
      </c>
      <c r="BU2928" s="4">
        <f t="shared" si="180"/>
        <v>0</v>
      </c>
      <c r="BV2928" s="4">
        <f t="shared" si="181"/>
        <v>0</v>
      </c>
      <c r="BW2928" s="10"/>
      <c r="BX2928" s="4">
        <f t="shared" si="182"/>
        <v>1</v>
      </c>
      <c r="BY2928" s="4">
        <f t="shared" si="183"/>
        <v>1</v>
      </c>
    </row>
    <row r="2929" spans="1:77">
      <c r="A2929" s="10">
        <v>2924</v>
      </c>
      <c r="BP2929" s="3"/>
      <c r="BQ2929" s="3"/>
      <c r="BR2929" s="3"/>
      <c r="BS2929" s="3"/>
      <c r="BT2929" s="10">
        <v>2924</v>
      </c>
      <c r="BU2929" s="4">
        <f t="shared" si="180"/>
        <v>0</v>
      </c>
      <c r="BV2929" s="4">
        <f t="shared" si="181"/>
        <v>0</v>
      </c>
      <c r="BW2929" s="10"/>
      <c r="BX2929" s="4">
        <f t="shared" si="182"/>
        <v>1</v>
      </c>
      <c r="BY2929" s="4">
        <f t="shared" si="183"/>
        <v>1</v>
      </c>
    </row>
    <row r="2930" spans="1:77">
      <c r="A2930" s="10">
        <v>2925</v>
      </c>
      <c r="BP2930" s="3"/>
      <c r="BQ2930" s="3"/>
      <c r="BR2930" s="3"/>
      <c r="BS2930" s="3"/>
      <c r="BT2930" s="10">
        <v>2925</v>
      </c>
      <c r="BU2930" s="4">
        <f t="shared" si="180"/>
        <v>0</v>
      </c>
      <c r="BV2930" s="4">
        <f t="shared" si="181"/>
        <v>0</v>
      </c>
      <c r="BW2930" s="10"/>
      <c r="BX2930" s="4">
        <f t="shared" si="182"/>
        <v>1</v>
      </c>
      <c r="BY2930" s="4">
        <f t="shared" si="183"/>
        <v>1</v>
      </c>
    </row>
    <row r="2931" spans="1:77">
      <c r="A2931" s="10">
        <v>2926</v>
      </c>
      <c r="BP2931" s="3"/>
      <c r="BQ2931" s="3"/>
      <c r="BR2931" s="3"/>
      <c r="BS2931" s="3"/>
      <c r="BT2931" s="10">
        <v>2926</v>
      </c>
      <c r="BU2931" s="4">
        <f t="shared" si="180"/>
        <v>0</v>
      </c>
      <c r="BV2931" s="4">
        <f t="shared" si="181"/>
        <v>0</v>
      </c>
      <c r="BW2931" s="10"/>
      <c r="BX2931" s="4">
        <f t="shared" si="182"/>
        <v>1</v>
      </c>
      <c r="BY2931" s="4">
        <f t="shared" si="183"/>
        <v>1</v>
      </c>
    </row>
    <row r="2932" spans="1:77">
      <c r="A2932" s="10">
        <v>2927</v>
      </c>
      <c r="BP2932" s="3"/>
      <c r="BQ2932" s="3"/>
      <c r="BR2932" s="3"/>
      <c r="BS2932" s="3"/>
      <c r="BT2932" s="10">
        <v>2927</v>
      </c>
      <c r="BU2932" s="4">
        <f t="shared" si="180"/>
        <v>0</v>
      </c>
      <c r="BV2932" s="4">
        <f t="shared" si="181"/>
        <v>0</v>
      </c>
      <c r="BW2932" s="10"/>
      <c r="BX2932" s="4">
        <f t="shared" si="182"/>
        <v>1</v>
      </c>
      <c r="BY2932" s="4">
        <f t="shared" si="183"/>
        <v>1</v>
      </c>
    </row>
    <row r="2933" spans="1:77">
      <c r="A2933" s="10">
        <v>2928</v>
      </c>
      <c r="BP2933" s="3"/>
      <c r="BQ2933" s="3"/>
      <c r="BR2933" s="3"/>
      <c r="BS2933" s="3"/>
      <c r="BT2933" s="10">
        <v>2928</v>
      </c>
      <c r="BU2933" s="4">
        <f t="shared" si="180"/>
        <v>0</v>
      </c>
      <c r="BV2933" s="4">
        <f t="shared" si="181"/>
        <v>0</v>
      </c>
      <c r="BW2933" s="10"/>
      <c r="BX2933" s="4">
        <f t="shared" si="182"/>
        <v>1</v>
      </c>
      <c r="BY2933" s="4">
        <f t="shared" si="183"/>
        <v>1</v>
      </c>
    </row>
    <row r="2934" spans="1:77">
      <c r="A2934" s="10">
        <v>2929</v>
      </c>
      <c r="BP2934" s="3"/>
      <c r="BQ2934" s="3"/>
      <c r="BR2934" s="3"/>
      <c r="BS2934" s="3"/>
      <c r="BT2934" s="10">
        <v>2929</v>
      </c>
      <c r="BU2934" s="4">
        <f t="shared" si="180"/>
        <v>0</v>
      </c>
      <c r="BV2934" s="4">
        <f t="shared" si="181"/>
        <v>0</v>
      </c>
      <c r="BW2934" s="10"/>
      <c r="BX2934" s="4">
        <f t="shared" si="182"/>
        <v>1</v>
      </c>
      <c r="BY2934" s="4">
        <f t="shared" si="183"/>
        <v>1</v>
      </c>
    </row>
    <row r="2935" spans="1:77">
      <c r="A2935" s="10">
        <v>2930</v>
      </c>
      <c r="BP2935" s="3"/>
      <c r="BQ2935" s="3"/>
      <c r="BR2935" s="3"/>
      <c r="BS2935" s="3"/>
      <c r="BT2935" s="10">
        <v>2930</v>
      </c>
      <c r="BU2935" s="4">
        <f t="shared" si="180"/>
        <v>0</v>
      </c>
      <c r="BV2935" s="4">
        <f t="shared" si="181"/>
        <v>0</v>
      </c>
      <c r="BW2935" s="10"/>
      <c r="BX2935" s="4">
        <f t="shared" si="182"/>
        <v>1</v>
      </c>
      <c r="BY2935" s="4">
        <f t="shared" si="183"/>
        <v>1</v>
      </c>
    </row>
    <row r="2936" spans="1:77">
      <c r="A2936" s="10">
        <v>2931</v>
      </c>
      <c r="BP2936" s="3"/>
      <c r="BQ2936" s="3"/>
      <c r="BR2936" s="3"/>
      <c r="BS2936" s="3"/>
      <c r="BT2936" s="10">
        <v>2931</v>
      </c>
      <c r="BU2936" s="4">
        <f t="shared" si="180"/>
        <v>0</v>
      </c>
      <c r="BV2936" s="4">
        <f t="shared" si="181"/>
        <v>0</v>
      </c>
      <c r="BW2936" s="10"/>
      <c r="BX2936" s="4">
        <f t="shared" si="182"/>
        <v>1</v>
      </c>
      <c r="BY2936" s="4">
        <f t="shared" si="183"/>
        <v>1</v>
      </c>
    </row>
    <row r="2937" spans="1:77">
      <c r="A2937" s="10">
        <v>2932</v>
      </c>
      <c r="BP2937" s="3"/>
      <c r="BQ2937" s="3"/>
      <c r="BR2937" s="3"/>
      <c r="BS2937" s="3"/>
      <c r="BT2937" s="10">
        <v>2932</v>
      </c>
      <c r="BU2937" s="4">
        <f t="shared" si="180"/>
        <v>0</v>
      </c>
      <c r="BV2937" s="4">
        <f t="shared" si="181"/>
        <v>0</v>
      </c>
      <c r="BW2937" s="10"/>
      <c r="BX2937" s="4">
        <f t="shared" si="182"/>
        <v>1</v>
      </c>
      <c r="BY2937" s="4">
        <f t="shared" si="183"/>
        <v>1</v>
      </c>
    </row>
    <row r="2938" spans="1:77">
      <c r="A2938" s="10">
        <v>2933</v>
      </c>
      <c r="BP2938" s="3"/>
      <c r="BQ2938" s="3"/>
      <c r="BR2938" s="3"/>
      <c r="BS2938" s="3"/>
      <c r="BT2938" s="10">
        <v>2933</v>
      </c>
      <c r="BU2938" s="4">
        <f t="shared" si="180"/>
        <v>0</v>
      </c>
      <c r="BV2938" s="4">
        <f t="shared" si="181"/>
        <v>0</v>
      </c>
      <c r="BW2938" s="10"/>
      <c r="BX2938" s="4">
        <f t="shared" si="182"/>
        <v>1</v>
      </c>
      <c r="BY2938" s="4">
        <f t="shared" si="183"/>
        <v>1</v>
      </c>
    </row>
    <row r="2939" spans="1:77">
      <c r="A2939" s="10">
        <v>2934</v>
      </c>
      <c r="BP2939" s="3"/>
      <c r="BQ2939" s="3"/>
      <c r="BR2939" s="3"/>
      <c r="BS2939" s="3"/>
      <c r="BT2939" s="10">
        <v>2934</v>
      </c>
      <c r="BU2939" s="4">
        <f t="shared" si="180"/>
        <v>0</v>
      </c>
      <c r="BV2939" s="4">
        <f t="shared" si="181"/>
        <v>0</v>
      </c>
      <c r="BW2939" s="10"/>
      <c r="BX2939" s="4">
        <f t="shared" si="182"/>
        <v>1</v>
      </c>
      <c r="BY2939" s="4">
        <f t="shared" si="183"/>
        <v>1</v>
      </c>
    </row>
    <row r="2940" spans="1:77">
      <c r="A2940" s="10">
        <v>2935</v>
      </c>
      <c r="BP2940" s="3"/>
      <c r="BQ2940" s="3"/>
      <c r="BR2940" s="3"/>
      <c r="BS2940" s="3"/>
      <c r="BT2940" s="10">
        <v>2935</v>
      </c>
      <c r="BU2940" s="4">
        <f t="shared" si="180"/>
        <v>0</v>
      </c>
      <c r="BV2940" s="4">
        <f t="shared" si="181"/>
        <v>0</v>
      </c>
      <c r="BW2940" s="10"/>
      <c r="BX2940" s="4">
        <f t="shared" si="182"/>
        <v>1</v>
      </c>
      <c r="BY2940" s="4">
        <f t="shared" si="183"/>
        <v>1</v>
      </c>
    </row>
    <row r="2941" spans="1:77">
      <c r="A2941" s="10">
        <v>2936</v>
      </c>
      <c r="BP2941" s="3"/>
      <c r="BQ2941" s="3"/>
      <c r="BR2941" s="3"/>
      <c r="BS2941" s="3"/>
      <c r="BT2941" s="10">
        <v>2936</v>
      </c>
      <c r="BU2941" s="4">
        <f t="shared" si="180"/>
        <v>0</v>
      </c>
      <c r="BV2941" s="4">
        <f t="shared" si="181"/>
        <v>0</v>
      </c>
      <c r="BW2941" s="10"/>
      <c r="BX2941" s="4">
        <f t="shared" si="182"/>
        <v>1</v>
      </c>
      <c r="BY2941" s="4">
        <f t="shared" si="183"/>
        <v>1</v>
      </c>
    </row>
    <row r="2942" spans="1:77">
      <c r="A2942" s="10">
        <v>2937</v>
      </c>
      <c r="BP2942" s="3"/>
      <c r="BQ2942" s="3"/>
      <c r="BR2942" s="3"/>
      <c r="BS2942" s="3"/>
      <c r="BT2942" s="10">
        <v>2937</v>
      </c>
      <c r="BU2942" s="4">
        <f t="shared" si="180"/>
        <v>0</v>
      </c>
      <c r="BV2942" s="4">
        <f t="shared" si="181"/>
        <v>0</v>
      </c>
      <c r="BW2942" s="10"/>
      <c r="BX2942" s="4">
        <f t="shared" si="182"/>
        <v>1</v>
      </c>
      <c r="BY2942" s="4">
        <f t="shared" si="183"/>
        <v>1</v>
      </c>
    </row>
    <row r="2943" spans="1:77">
      <c r="A2943" s="10">
        <v>2938</v>
      </c>
      <c r="BP2943" s="3"/>
      <c r="BQ2943" s="3"/>
      <c r="BR2943" s="3"/>
      <c r="BS2943" s="3"/>
      <c r="BT2943" s="10">
        <v>2938</v>
      </c>
      <c r="BU2943" s="4">
        <f t="shared" si="180"/>
        <v>0</v>
      </c>
      <c r="BV2943" s="4">
        <f t="shared" si="181"/>
        <v>0</v>
      </c>
      <c r="BW2943" s="10"/>
      <c r="BX2943" s="4">
        <f t="shared" si="182"/>
        <v>1</v>
      </c>
      <c r="BY2943" s="4">
        <f t="shared" si="183"/>
        <v>1</v>
      </c>
    </row>
    <row r="2944" spans="1:77">
      <c r="A2944" s="10">
        <v>2939</v>
      </c>
      <c r="BP2944" s="3"/>
      <c r="BQ2944" s="3"/>
      <c r="BR2944" s="3"/>
      <c r="BS2944" s="3"/>
      <c r="BT2944" s="10">
        <v>2939</v>
      </c>
      <c r="BU2944" s="4">
        <f t="shared" si="180"/>
        <v>0</v>
      </c>
      <c r="BV2944" s="4">
        <f t="shared" si="181"/>
        <v>0</v>
      </c>
      <c r="BW2944" s="10"/>
      <c r="BX2944" s="4">
        <f t="shared" si="182"/>
        <v>1</v>
      </c>
      <c r="BY2944" s="4">
        <f t="shared" si="183"/>
        <v>1</v>
      </c>
    </row>
    <row r="2945" spans="1:77">
      <c r="A2945" s="10">
        <v>2940</v>
      </c>
      <c r="BP2945" s="3"/>
      <c r="BQ2945" s="3"/>
      <c r="BR2945" s="3"/>
      <c r="BS2945" s="3"/>
      <c r="BT2945" s="10">
        <v>2940</v>
      </c>
      <c r="BU2945" s="4">
        <f t="shared" si="180"/>
        <v>0</v>
      </c>
      <c r="BV2945" s="4">
        <f t="shared" si="181"/>
        <v>0</v>
      </c>
      <c r="BW2945" s="10"/>
      <c r="BX2945" s="4">
        <f t="shared" si="182"/>
        <v>1</v>
      </c>
      <c r="BY2945" s="4">
        <f t="shared" si="183"/>
        <v>1</v>
      </c>
    </row>
    <row r="2946" spans="1:77">
      <c r="A2946" s="10">
        <v>2941</v>
      </c>
      <c r="BP2946" s="3"/>
      <c r="BQ2946" s="3"/>
      <c r="BR2946" s="3"/>
      <c r="BS2946" s="3"/>
      <c r="BT2946" s="10">
        <v>2941</v>
      </c>
      <c r="BU2946" s="4">
        <f t="shared" si="180"/>
        <v>0</v>
      </c>
      <c r="BV2946" s="4">
        <f t="shared" si="181"/>
        <v>0</v>
      </c>
      <c r="BW2946" s="10"/>
      <c r="BX2946" s="4">
        <f t="shared" si="182"/>
        <v>1</v>
      </c>
      <c r="BY2946" s="4">
        <f t="shared" si="183"/>
        <v>1</v>
      </c>
    </row>
    <row r="2947" spans="1:77">
      <c r="A2947" s="10">
        <v>2942</v>
      </c>
      <c r="BP2947" s="3"/>
      <c r="BQ2947" s="3"/>
      <c r="BR2947" s="3"/>
      <c r="BS2947" s="3"/>
      <c r="BT2947" s="10">
        <v>2942</v>
      </c>
      <c r="BU2947" s="4">
        <f t="shared" si="180"/>
        <v>0</v>
      </c>
      <c r="BV2947" s="4">
        <f t="shared" si="181"/>
        <v>0</v>
      </c>
      <c r="BW2947" s="10"/>
      <c r="BX2947" s="4">
        <f t="shared" si="182"/>
        <v>1</v>
      </c>
      <c r="BY2947" s="4">
        <f t="shared" si="183"/>
        <v>1</v>
      </c>
    </row>
    <row r="2948" spans="1:77">
      <c r="A2948" s="10">
        <v>2943</v>
      </c>
      <c r="BP2948" s="3"/>
      <c r="BQ2948" s="3"/>
      <c r="BR2948" s="3"/>
      <c r="BS2948" s="3"/>
      <c r="BT2948" s="10">
        <v>2943</v>
      </c>
      <c r="BU2948" s="4">
        <f t="shared" si="180"/>
        <v>0</v>
      </c>
      <c r="BV2948" s="4">
        <f t="shared" si="181"/>
        <v>0</v>
      </c>
      <c r="BW2948" s="10"/>
      <c r="BX2948" s="4">
        <f t="shared" si="182"/>
        <v>1</v>
      </c>
      <c r="BY2948" s="4">
        <f t="shared" si="183"/>
        <v>1</v>
      </c>
    </row>
    <row r="2949" spans="1:77">
      <c r="A2949" s="10">
        <v>2944</v>
      </c>
      <c r="BP2949" s="3"/>
      <c r="BQ2949" s="3"/>
      <c r="BR2949" s="3"/>
      <c r="BS2949" s="3"/>
      <c r="BT2949" s="10">
        <v>2944</v>
      </c>
      <c r="BU2949" s="4">
        <f t="shared" si="180"/>
        <v>0</v>
      </c>
      <c r="BV2949" s="4">
        <f t="shared" si="181"/>
        <v>0</v>
      </c>
      <c r="BW2949" s="10"/>
      <c r="BX2949" s="4">
        <f t="shared" si="182"/>
        <v>1</v>
      </c>
      <c r="BY2949" s="4">
        <f t="shared" si="183"/>
        <v>1</v>
      </c>
    </row>
    <row r="2950" spans="1:77">
      <c r="A2950" s="10">
        <v>2945</v>
      </c>
      <c r="BP2950" s="3"/>
      <c r="BQ2950" s="3"/>
      <c r="BR2950" s="3"/>
      <c r="BS2950" s="3"/>
      <c r="BT2950" s="10">
        <v>2945</v>
      </c>
      <c r="BU2950" s="4">
        <f t="shared" si="180"/>
        <v>0</v>
      </c>
      <c r="BV2950" s="4">
        <f t="shared" si="181"/>
        <v>0</v>
      </c>
      <c r="BW2950" s="10"/>
      <c r="BX2950" s="4">
        <f t="shared" si="182"/>
        <v>1</v>
      </c>
      <c r="BY2950" s="4">
        <f t="shared" si="183"/>
        <v>1</v>
      </c>
    </row>
    <row r="2951" spans="1:77">
      <c r="A2951" s="10">
        <v>2946</v>
      </c>
      <c r="BP2951" s="3"/>
      <c r="BQ2951" s="3"/>
      <c r="BR2951" s="3"/>
      <c r="BS2951" s="3"/>
      <c r="BT2951" s="10">
        <v>2946</v>
      </c>
      <c r="BU2951" s="4">
        <f t="shared" ref="BU2951:BU3014" si="184">BP2951*$BV$1-BQ2951</f>
        <v>0</v>
      </c>
      <c r="BV2951" s="4">
        <f t="shared" ref="BV2951:BV3014" si="185">BR2951*$BV$1-BS2951</f>
        <v>0</v>
      </c>
      <c r="BW2951" s="10"/>
      <c r="BX2951" s="4">
        <f t="shared" ref="BX2951:BX3014" si="186">IF(BU2951=MAX($BU2951:$BV2951),1,0)</f>
        <v>1</v>
      </c>
      <c r="BY2951" s="4">
        <f t="shared" ref="BY2951:BY3014" si="187">IF(BV2951=MAX($BU2951:$BV2951),1,0)</f>
        <v>1</v>
      </c>
    </row>
    <row r="2952" spans="1:77">
      <c r="A2952" s="10">
        <v>2947</v>
      </c>
      <c r="BP2952" s="3"/>
      <c r="BQ2952" s="3"/>
      <c r="BR2952" s="3"/>
      <c r="BS2952" s="3"/>
      <c r="BT2952" s="10">
        <v>2947</v>
      </c>
      <c r="BU2952" s="4">
        <f t="shared" si="184"/>
        <v>0</v>
      </c>
      <c r="BV2952" s="4">
        <f t="shared" si="185"/>
        <v>0</v>
      </c>
      <c r="BW2952" s="10"/>
      <c r="BX2952" s="4">
        <f t="shared" si="186"/>
        <v>1</v>
      </c>
      <c r="BY2952" s="4">
        <f t="shared" si="187"/>
        <v>1</v>
      </c>
    </row>
    <row r="2953" spans="1:77">
      <c r="A2953" s="10">
        <v>2948</v>
      </c>
      <c r="BP2953" s="3"/>
      <c r="BQ2953" s="3"/>
      <c r="BR2953" s="3"/>
      <c r="BS2953" s="3"/>
      <c r="BT2953" s="10">
        <v>2948</v>
      </c>
      <c r="BU2953" s="4">
        <f t="shared" si="184"/>
        <v>0</v>
      </c>
      <c r="BV2953" s="4">
        <f t="shared" si="185"/>
        <v>0</v>
      </c>
      <c r="BW2953" s="10"/>
      <c r="BX2953" s="4">
        <f t="shared" si="186"/>
        <v>1</v>
      </c>
      <c r="BY2953" s="4">
        <f t="shared" si="187"/>
        <v>1</v>
      </c>
    </row>
    <row r="2954" spans="1:77">
      <c r="A2954" s="10">
        <v>2949</v>
      </c>
      <c r="BP2954" s="3"/>
      <c r="BQ2954" s="3"/>
      <c r="BR2954" s="3"/>
      <c r="BS2954" s="3"/>
      <c r="BT2954" s="10">
        <v>2949</v>
      </c>
      <c r="BU2954" s="4">
        <f t="shared" si="184"/>
        <v>0</v>
      </c>
      <c r="BV2954" s="4">
        <f t="shared" si="185"/>
        <v>0</v>
      </c>
      <c r="BW2954" s="10"/>
      <c r="BX2954" s="4">
        <f t="shared" si="186"/>
        <v>1</v>
      </c>
      <c r="BY2954" s="4">
        <f t="shared" si="187"/>
        <v>1</v>
      </c>
    </row>
    <row r="2955" spans="1:77">
      <c r="A2955" s="10">
        <v>2950</v>
      </c>
      <c r="BP2955" s="3"/>
      <c r="BQ2955" s="3"/>
      <c r="BR2955" s="3"/>
      <c r="BS2955" s="3"/>
      <c r="BT2955" s="10">
        <v>2950</v>
      </c>
      <c r="BU2955" s="4">
        <f t="shared" si="184"/>
        <v>0</v>
      </c>
      <c r="BV2955" s="4">
        <f t="shared" si="185"/>
        <v>0</v>
      </c>
      <c r="BW2955" s="10"/>
      <c r="BX2955" s="4">
        <f t="shared" si="186"/>
        <v>1</v>
      </c>
      <c r="BY2955" s="4">
        <f t="shared" si="187"/>
        <v>1</v>
      </c>
    </row>
    <row r="2956" spans="1:77">
      <c r="A2956" s="10">
        <v>2951</v>
      </c>
      <c r="BP2956" s="3"/>
      <c r="BQ2956" s="3"/>
      <c r="BR2956" s="3"/>
      <c r="BS2956" s="3"/>
      <c r="BT2956" s="10">
        <v>2951</v>
      </c>
      <c r="BU2956" s="4">
        <f t="shared" si="184"/>
        <v>0</v>
      </c>
      <c r="BV2956" s="4">
        <f t="shared" si="185"/>
        <v>0</v>
      </c>
      <c r="BW2956" s="10"/>
      <c r="BX2956" s="4">
        <f t="shared" si="186"/>
        <v>1</v>
      </c>
      <c r="BY2956" s="4">
        <f t="shared" si="187"/>
        <v>1</v>
      </c>
    </row>
    <row r="2957" spans="1:77">
      <c r="A2957" s="10">
        <v>2952</v>
      </c>
      <c r="BP2957" s="3"/>
      <c r="BQ2957" s="3"/>
      <c r="BR2957" s="3"/>
      <c r="BS2957" s="3"/>
      <c r="BT2957" s="10">
        <v>2952</v>
      </c>
      <c r="BU2957" s="4">
        <f t="shared" si="184"/>
        <v>0</v>
      </c>
      <c r="BV2957" s="4">
        <f t="shared" si="185"/>
        <v>0</v>
      </c>
      <c r="BW2957" s="10"/>
      <c r="BX2957" s="4">
        <f t="shared" si="186"/>
        <v>1</v>
      </c>
      <c r="BY2957" s="4">
        <f t="shared" si="187"/>
        <v>1</v>
      </c>
    </row>
    <row r="2958" spans="1:77">
      <c r="A2958" s="10">
        <v>2953</v>
      </c>
      <c r="BP2958" s="3"/>
      <c r="BQ2958" s="3"/>
      <c r="BR2958" s="3"/>
      <c r="BS2958" s="3"/>
      <c r="BT2958" s="10">
        <v>2953</v>
      </c>
      <c r="BU2958" s="4">
        <f t="shared" si="184"/>
        <v>0</v>
      </c>
      <c r="BV2958" s="4">
        <f t="shared" si="185"/>
        <v>0</v>
      </c>
      <c r="BW2958" s="10"/>
      <c r="BX2958" s="4">
        <f t="shared" si="186"/>
        <v>1</v>
      </c>
      <c r="BY2958" s="4">
        <f t="shared" si="187"/>
        <v>1</v>
      </c>
    </row>
    <row r="2959" spans="1:77">
      <c r="A2959" s="10">
        <v>2954</v>
      </c>
      <c r="BP2959" s="3"/>
      <c r="BQ2959" s="3"/>
      <c r="BR2959" s="3"/>
      <c r="BS2959" s="3"/>
      <c r="BT2959" s="10">
        <v>2954</v>
      </c>
      <c r="BU2959" s="4">
        <f t="shared" si="184"/>
        <v>0</v>
      </c>
      <c r="BV2959" s="4">
        <f t="shared" si="185"/>
        <v>0</v>
      </c>
      <c r="BW2959" s="10"/>
      <c r="BX2959" s="4">
        <f t="shared" si="186"/>
        <v>1</v>
      </c>
      <c r="BY2959" s="4">
        <f t="shared" si="187"/>
        <v>1</v>
      </c>
    </row>
    <row r="2960" spans="1:77">
      <c r="A2960" s="10">
        <v>2955</v>
      </c>
      <c r="BP2960" s="3"/>
      <c r="BQ2960" s="3"/>
      <c r="BR2960" s="3"/>
      <c r="BS2960" s="3"/>
      <c r="BT2960" s="10">
        <v>2955</v>
      </c>
      <c r="BU2960" s="4">
        <f t="shared" si="184"/>
        <v>0</v>
      </c>
      <c r="BV2960" s="4">
        <f t="shared" si="185"/>
        <v>0</v>
      </c>
      <c r="BW2960" s="10"/>
      <c r="BX2960" s="4">
        <f t="shared" si="186"/>
        <v>1</v>
      </c>
      <c r="BY2960" s="4">
        <f t="shared" si="187"/>
        <v>1</v>
      </c>
    </row>
    <row r="2961" spans="1:77">
      <c r="A2961" s="10">
        <v>2956</v>
      </c>
      <c r="BP2961" s="3"/>
      <c r="BQ2961" s="3"/>
      <c r="BR2961" s="3"/>
      <c r="BS2961" s="3"/>
      <c r="BT2961" s="10">
        <v>2956</v>
      </c>
      <c r="BU2961" s="4">
        <f t="shared" si="184"/>
        <v>0</v>
      </c>
      <c r="BV2961" s="4">
        <f t="shared" si="185"/>
        <v>0</v>
      </c>
      <c r="BW2961" s="10"/>
      <c r="BX2961" s="4">
        <f t="shared" si="186"/>
        <v>1</v>
      </c>
      <c r="BY2961" s="4">
        <f t="shared" si="187"/>
        <v>1</v>
      </c>
    </row>
    <row r="2962" spans="1:77">
      <c r="A2962" s="10">
        <v>2957</v>
      </c>
      <c r="BP2962" s="3"/>
      <c r="BQ2962" s="3"/>
      <c r="BR2962" s="3"/>
      <c r="BS2962" s="3"/>
      <c r="BT2962" s="10">
        <v>2957</v>
      </c>
      <c r="BU2962" s="4">
        <f t="shared" si="184"/>
        <v>0</v>
      </c>
      <c r="BV2962" s="4">
        <f t="shared" si="185"/>
        <v>0</v>
      </c>
      <c r="BW2962" s="10"/>
      <c r="BX2962" s="4">
        <f t="shared" si="186"/>
        <v>1</v>
      </c>
      <c r="BY2962" s="4">
        <f t="shared" si="187"/>
        <v>1</v>
      </c>
    </row>
    <row r="2963" spans="1:77">
      <c r="A2963" s="10">
        <v>2958</v>
      </c>
      <c r="BP2963" s="3"/>
      <c r="BQ2963" s="3"/>
      <c r="BR2963" s="3"/>
      <c r="BS2963" s="3"/>
      <c r="BT2963" s="10">
        <v>2958</v>
      </c>
      <c r="BU2963" s="4">
        <f t="shared" si="184"/>
        <v>0</v>
      </c>
      <c r="BV2963" s="4">
        <f t="shared" si="185"/>
        <v>0</v>
      </c>
      <c r="BW2963" s="10"/>
      <c r="BX2963" s="4">
        <f t="shared" si="186"/>
        <v>1</v>
      </c>
      <c r="BY2963" s="4">
        <f t="shared" si="187"/>
        <v>1</v>
      </c>
    </row>
    <row r="2964" spans="1:77">
      <c r="A2964" s="10">
        <v>2959</v>
      </c>
      <c r="BP2964" s="3"/>
      <c r="BQ2964" s="3"/>
      <c r="BR2964" s="3"/>
      <c r="BS2964" s="3"/>
      <c r="BT2964" s="10">
        <v>2959</v>
      </c>
      <c r="BU2964" s="4">
        <f t="shared" si="184"/>
        <v>0</v>
      </c>
      <c r="BV2964" s="4">
        <f t="shared" si="185"/>
        <v>0</v>
      </c>
      <c r="BW2964" s="10"/>
      <c r="BX2964" s="4">
        <f t="shared" si="186"/>
        <v>1</v>
      </c>
      <c r="BY2964" s="4">
        <f t="shared" si="187"/>
        <v>1</v>
      </c>
    </row>
    <row r="2965" spans="1:77">
      <c r="A2965" s="10">
        <v>2960</v>
      </c>
      <c r="BP2965" s="3"/>
      <c r="BQ2965" s="3"/>
      <c r="BR2965" s="3"/>
      <c r="BS2965" s="3"/>
      <c r="BT2965" s="10">
        <v>2960</v>
      </c>
      <c r="BU2965" s="4">
        <f t="shared" si="184"/>
        <v>0</v>
      </c>
      <c r="BV2965" s="4">
        <f t="shared" si="185"/>
        <v>0</v>
      </c>
      <c r="BW2965" s="10"/>
      <c r="BX2965" s="4">
        <f t="shared" si="186"/>
        <v>1</v>
      </c>
      <c r="BY2965" s="4">
        <f t="shared" si="187"/>
        <v>1</v>
      </c>
    </row>
    <row r="2966" spans="1:77">
      <c r="A2966" s="10">
        <v>2961</v>
      </c>
      <c r="BP2966" s="3"/>
      <c r="BQ2966" s="3"/>
      <c r="BR2966" s="3"/>
      <c r="BS2966" s="3"/>
      <c r="BT2966" s="10">
        <v>2961</v>
      </c>
      <c r="BU2966" s="4">
        <f t="shared" si="184"/>
        <v>0</v>
      </c>
      <c r="BV2966" s="4">
        <f t="shared" si="185"/>
        <v>0</v>
      </c>
      <c r="BW2966" s="10"/>
      <c r="BX2966" s="4">
        <f t="shared" si="186"/>
        <v>1</v>
      </c>
      <c r="BY2966" s="4">
        <f t="shared" si="187"/>
        <v>1</v>
      </c>
    </row>
    <row r="2967" spans="1:77">
      <c r="A2967" s="10">
        <v>2962</v>
      </c>
      <c r="BP2967" s="3"/>
      <c r="BQ2967" s="3"/>
      <c r="BR2967" s="3"/>
      <c r="BS2967" s="3"/>
      <c r="BT2967" s="10">
        <v>2962</v>
      </c>
      <c r="BU2967" s="4">
        <f t="shared" si="184"/>
        <v>0</v>
      </c>
      <c r="BV2967" s="4">
        <f t="shared" si="185"/>
        <v>0</v>
      </c>
      <c r="BW2967" s="10"/>
      <c r="BX2967" s="4">
        <f t="shared" si="186"/>
        <v>1</v>
      </c>
      <c r="BY2967" s="4">
        <f t="shared" si="187"/>
        <v>1</v>
      </c>
    </row>
    <row r="2968" spans="1:77">
      <c r="A2968" s="10">
        <v>2963</v>
      </c>
      <c r="BP2968" s="3"/>
      <c r="BQ2968" s="3"/>
      <c r="BR2968" s="3"/>
      <c r="BS2968" s="3"/>
      <c r="BT2968" s="10">
        <v>2963</v>
      </c>
      <c r="BU2968" s="4">
        <f t="shared" si="184"/>
        <v>0</v>
      </c>
      <c r="BV2968" s="4">
        <f t="shared" si="185"/>
        <v>0</v>
      </c>
      <c r="BW2968" s="10"/>
      <c r="BX2968" s="4">
        <f t="shared" si="186"/>
        <v>1</v>
      </c>
      <c r="BY2968" s="4">
        <f t="shared" si="187"/>
        <v>1</v>
      </c>
    </row>
    <row r="2969" spans="1:77">
      <c r="A2969" s="10">
        <v>2964</v>
      </c>
      <c r="BP2969" s="3"/>
      <c r="BQ2969" s="3"/>
      <c r="BR2969" s="3"/>
      <c r="BS2969" s="3"/>
      <c r="BT2969" s="10">
        <v>2964</v>
      </c>
      <c r="BU2969" s="4">
        <f t="shared" si="184"/>
        <v>0</v>
      </c>
      <c r="BV2969" s="4">
        <f t="shared" si="185"/>
        <v>0</v>
      </c>
      <c r="BW2969" s="10"/>
      <c r="BX2969" s="4">
        <f t="shared" si="186"/>
        <v>1</v>
      </c>
      <c r="BY2969" s="4">
        <f t="shared" si="187"/>
        <v>1</v>
      </c>
    </row>
    <row r="2970" spans="1:77">
      <c r="A2970" s="10">
        <v>2965</v>
      </c>
      <c r="BP2970" s="3"/>
      <c r="BQ2970" s="3"/>
      <c r="BR2970" s="3"/>
      <c r="BS2970" s="3"/>
      <c r="BT2970" s="10">
        <v>2965</v>
      </c>
      <c r="BU2970" s="4">
        <f t="shared" si="184"/>
        <v>0</v>
      </c>
      <c r="BV2970" s="4">
        <f t="shared" si="185"/>
        <v>0</v>
      </c>
      <c r="BW2970" s="10"/>
      <c r="BX2970" s="4">
        <f t="shared" si="186"/>
        <v>1</v>
      </c>
      <c r="BY2970" s="4">
        <f t="shared" si="187"/>
        <v>1</v>
      </c>
    </row>
    <row r="2971" spans="1:77">
      <c r="A2971" s="10">
        <v>2966</v>
      </c>
      <c r="BP2971" s="3"/>
      <c r="BQ2971" s="3"/>
      <c r="BR2971" s="3"/>
      <c r="BS2971" s="3"/>
      <c r="BT2971" s="10">
        <v>2966</v>
      </c>
      <c r="BU2971" s="4">
        <f t="shared" si="184"/>
        <v>0</v>
      </c>
      <c r="BV2971" s="4">
        <f t="shared" si="185"/>
        <v>0</v>
      </c>
      <c r="BW2971" s="10"/>
      <c r="BX2971" s="4">
        <f t="shared" si="186"/>
        <v>1</v>
      </c>
      <c r="BY2971" s="4">
        <f t="shared" si="187"/>
        <v>1</v>
      </c>
    </row>
    <row r="2972" spans="1:77">
      <c r="A2972" s="10">
        <v>2967</v>
      </c>
      <c r="BP2972" s="3"/>
      <c r="BQ2972" s="3"/>
      <c r="BR2972" s="3"/>
      <c r="BS2972" s="3"/>
      <c r="BT2972" s="10">
        <v>2967</v>
      </c>
      <c r="BU2972" s="4">
        <f t="shared" si="184"/>
        <v>0</v>
      </c>
      <c r="BV2972" s="4">
        <f t="shared" si="185"/>
        <v>0</v>
      </c>
      <c r="BW2972" s="10"/>
      <c r="BX2972" s="4">
        <f t="shared" si="186"/>
        <v>1</v>
      </c>
      <c r="BY2972" s="4">
        <f t="shared" si="187"/>
        <v>1</v>
      </c>
    </row>
    <row r="2973" spans="1:77">
      <c r="A2973" s="10">
        <v>2968</v>
      </c>
      <c r="BP2973" s="3"/>
      <c r="BQ2973" s="3"/>
      <c r="BR2973" s="3"/>
      <c r="BS2973" s="3"/>
      <c r="BT2973" s="10">
        <v>2968</v>
      </c>
      <c r="BU2973" s="4">
        <f t="shared" si="184"/>
        <v>0</v>
      </c>
      <c r="BV2973" s="4">
        <f t="shared" si="185"/>
        <v>0</v>
      </c>
      <c r="BW2973" s="10"/>
      <c r="BX2973" s="4">
        <f t="shared" si="186"/>
        <v>1</v>
      </c>
      <c r="BY2973" s="4">
        <f t="shared" si="187"/>
        <v>1</v>
      </c>
    </row>
    <row r="2974" spans="1:77">
      <c r="A2974" s="10">
        <v>2969</v>
      </c>
      <c r="BP2974" s="3"/>
      <c r="BQ2974" s="3"/>
      <c r="BR2974" s="3"/>
      <c r="BS2974" s="3"/>
      <c r="BT2974" s="10">
        <v>2969</v>
      </c>
      <c r="BU2974" s="4">
        <f t="shared" si="184"/>
        <v>0</v>
      </c>
      <c r="BV2974" s="4">
        <f t="shared" si="185"/>
        <v>0</v>
      </c>
      <c r="BW2974" s="10"/>
      <c r="BX2974" s="4">
        <f t="shared" si="186"/>
        <v>1</v>
      </c>
      <c r="BY2974" s="4">
        <f t="shared" si="187"/>
        <v>1</v>
      </c>
    </row>
    <row r="2975" spans="1:77">
      <c r="A2975" s="10">
        <v>2970</v>
      </c>
      <c r="BP2975" s="3"/>
      <c r="BQ2975" s="3"/>
      <c r="BR2975" s="3"/>
      <c r="BS2975" s="3"/>
      <c r="BT2975" s="10">
        <v>2970</v>
      </c>
      <c r="BU2975" s="4">
        <f t="shared" si="184"/>
        <v>0</v>
      </c>
      <c r="BV2975" s="4">
        <f t="shared" si="185"/>
        <v>0</v>
      </c>
      <c r="BW2975" s="10"/>
      <c r="BX2975" s="4">
        <f t="shared" si="186"/>
        <v>1</v>
      </c>
      <c r="BY2975" s="4">
        <f t="shared" si="187"/>
        <v>1</v>
      </c>
    </row>
    <row r="2976" spans="1:77">
      <c r="A2976" s="10">
        <v>2971</v>
      </c>
      <c r="BP2976" s="3"/>
      <c r="BQ2976" s="3"/>
      <c r="BR2976" s="3"/>
      <c r="BS2976" s="3"/>
      <c r="BT2976" s="10">
        <v>2971</v>
      </c>
      <c r="BU2976" s="4">
        <f t="shared" si="184"/>
        <v>0</v>
      </c>
      <c r="BV2976" s="4">
        <f t="shared" si="185"/>
        <v>0</v>
      </c>
      <c r="BW2976" s="10"/>
      <c r="BX2976" s="4">
        <f t="shared" si="186"/>
        <v>1</v>
      </c>
      <c r="BY2976" s="4">
        <f t="shared" si="187"/>
        <v>1</v>
      </c>
    </row>
    <row r="2977" spans="1:77">
      <c r="A2977" s="10">
        <v>2972</v>
      </c>
      <c r="BP2977" s="3"/>
      <c r="BQ2977" s="3"/>
      <c r="BR2977" s="3"/>
      <c r="BS2977" s="3"/>
      <c r="BT2977" s="10">
        <v>2972</v>
      </c>
      <c r="BU2977" s="4">
        <f t="shared" si="184"/>
        <v>0</v>
      </c>
      <c r="BV2977" s="4">
        <f t="shared" si="185"/>
        <v>0</v>
      </c>
      <c r="BW2977" s="10"/>
      <c r="BX2977" s="4">
        <f t="shared" si="186"/>
        <v>1</v>
      </c>
      <c r="BY2977" s="4">
        <f t="shared" si="187"/>
        <v>1</v>
      </c>
    </row>
    <row r="2978" spans="1:77">
      <c r="A2978" s="10">
        <v>2973</v>
      </c>
      <c r="BP2978" s="3"/>
      <c r="BQ2978" s="3"/>
      <c r="BR2978" s="3"/>
      <c r="BS2978" s="3"/>
      <c r="BT2978" s="10">
        <v>2973</v>
      </c>
      <c r="BU2978" s="4">
        <f t="shared" si="184"/>
        <v>0</v>
      </c>
      <c r="BV2978" s="4">
        <f t="shared" si="185"/>
        <v>0</v>
      </c>
      <c r="BW2978" s="10"/>
      <c r="BX2978" s="4">
        <f t="shared" si="186"/>
        <v>1</v>
      </c>
      <c r="BY2978" s="4">
        <f t="shared" si="187"/>
        <v>1</v>
      </c>
    </row>
    <row r="2979" spans="1:77">
      <c r="A2979" s="10">
        <v>2974</v>
      </c>
      <c r="BP2979" s="3"/>
      <c r="BQ2979" s="3"/>
      <c r="BR2979" s="3"/>
      <c r="BS2979" s="3"/>
      <c r="BT2979" s="10">
        <v>2974</v>
      </c>
      <c r="BU2979" s="4">
        <f t="shared" si="184"/>
        <v>0</v>
      </c>
      <c r="BV2979" s="4">
        <f t="shared" si="185"/>
        <v>0</v>
      </c>
      <c r="BW2979" s="10"/>
      <c r="BX2979" s="4">
        <f t="shared" si="186"/>
        <v>1</v>
      </c>
      <c r="BY2979" s="4">
        <f t="shared" si="187"/>
        <v>1</v>
      </c>
    </row>
    <row r="2980" spans="1:77">
      <c r="A2980" s="10">
        <v>2975</v>
      </c>
      <c r="BP2980" s="3"/>
      <c r="BQ2980" s="3"/>
      <c r="BR2980" s="3"/>
      <c r="BS2980" s="3"/>
      <c r="BT2980" s="10">
        <v>2975</v>
      </c>
      <c r="BU2980" s="4">
        <f t="shared" si="184"/>
        <v>0</v>
      </c>
      <c r="BV2980" s="4">
        <f t="shared" si="185"/>
        <v>0</v>
      </c>
      <c r="BW2980" s="10"/>
      <c r="BX2980" s="4">
        <f t="shared" si="186"/>
        <v>1</v>
      </c>
      <c r="BY2980" s="4">
        <f t="shared" si="187"/>
        <v>1</v>
      </c>
    </row>
    <row r="2981" spans="1:77">
      <c r="A2981" s="10">
        <v>2976</v>
      </c>
      <c r="BP2981" s="3"/>
      <c r="BQ2981" s="3"/>
      <c r="BR2981" s="3"/>
      <c r="BS2981" s="3"/>
      <c r="BT2981" s="10">
        <v>2976</v>
      </c>
      <c r="BU2981" s="4">
        <f t="shared" si="184"/>
        <v>0</v>
      </c>
      <c r="BV2981" s="4">
        <f t="shared" si="185"/>
        <v>0</v>
      </c>
      <c r="BW2981" s="10"/>
      <c r="BX2981" s="4">
        <f t="shared" si="186"/>
        <v>1</v>
      </c>
      <c r="BY2981" s="4">
        <f t="shared" si="187"/>
        <v>1</v>
      </c>
    </row>
    <row r="2982" spans="1:77">
      <c r="A2982" s="10">
        <v>2977</v>
      </c>
      <c r="BP2982" s="3"/>
      <c r="BQ2982" s="3"/>
      <c r="BR2982" s="3"/>
      <c r="BS2982" s="3"/>
      <c r="BT2982" s="10">
        <v>2977</v>
      </c>
      <c r="BU2982" s="4">
        <f t="shared" si="184"/>
        <v>0</v>
      </c>
      <c r="BV2982" s="4">
        <f t="shared" si="185"/>
        <v>0</v>
      </c>
      <c r="BW2982" s="10"/>
      <c r="BX2982" s="4">
        <f t="shared" si="186"/>
        <v>1</v>
      </c>
      <c r="BY2982" s="4">
        <f t="shared" si="187"/>
        <v>1</v>
      </c>
    </row>
    <row r="2983" spans="1:77">
      <c r="A2983" s="10">
        <v>2978</v>
      </c>
      <c r="BP2983" s="3"/>
      <c r="BQ2983" s="3"/>
      <c r="BR2983" s="3"/>
      <c r="BS2983" s="3"/>
      <c r="BT2983" s="10">
        <v>2978</v>
      </c>
      <c r="BU2983" s="4">
        <f t="shared" si="184"/>
        <v>0</v>
      </c>
      <c r="BV2983" s="4">
        <f t="shared" si="185"/>
        <v>0</v>
      </c>
      <c r="BW2983" s="10"/>
      <c r="BX2983" s="4">
        <f t="shared" si="186"/>
        <v>1</v>
      </c>
      <c r="BY2983" s="4">
        <f t="shared" si="187"/>
        <v>1</v>
      </c>
    </row>
    <row r="2984" spans="1:77">
      <c r="A2984" s="10">
        <v>2979</v>
      </c>
      <c r="BP2984" s="3"/>
      <c r="BQ2984" s="3"/>
      <c r="BR2984" s="3"/>
      <c r="BS2984" s="3"/>
      <c r="BT2984" s="10">
        <v>2979</v>
      </c>
      <c r="BU2984" s="4">
        <f t="shared" si="184"/>
        <v>0</v>
      </c>
      <c r="BV2984" s="4">
        <f t="shared" si="185"/>
        <v>0</v>
      </c>
      <c r="BW2984" s="10"/>
      <c r="BX2984" s="4">
        <f t="shared" si="186"/>
        <v>1</v>
      </c>
      <c r="BY2984" s="4">
        <f t="shared" si="187"/>
        <v>1</v>
      </c>
    </row>
    <row r="2985" spans="1:77">
      <c r="A2985" s="10">
        <v>2980</v>
      </c>
      <c r="BP2985" s="3"/>
      <c r="BQ2985" s="3"/>
      <c r="BR2985" s="3"/>
      <c r="BS2985" s="3"/>
      <c r="BT2985" s="10">
        <v>2980</v>
      </c>
      <c r="BU2985" s="4">
        <f t="shared" si="184"/>
        <v>0</v>
      </c>
      <c r="BV2985" s="4">
        <f t="shared" si="185"/>
        <v>0</v>
      </c>
      <c r="BW2985" s="10"/>
      <c r="BX2985" s="4">
        <f t="shared" si="186"/>
        <v>1</v>
      </c>
      <c r="BY2985" s="4">
        <f t="shared" si="187"/>
        <v>1</v>
      </c>
    </row>
    <row r="2986" spans="1:77">
      <c r="A2986" s="10">
        <v>2981</v>
      </c>
      <c r="BP2986" s="3"/>
      <c r="BQ2986" s="3"/>
      <c r="BR2986" s="3"/>
      <c r="BS2986" s="3"/>
      <c r="BT2986" s="10">
        <v>2981</v>
      </c>
      <c r="BU2986" s="4">
        <f t="shared" si="184"/>
        <v>0</v>
      </c>
      <c r="BV2986" s="4">
        <f t="shared" si="185"/>
        <v>0</v>
      </c>
      <c r="BW2986" s="10"/>
      <c r="BX2986" s="4">
        <f t="shared" si="186"/>
        <v>1</v>
      </c>
      <c r="BY2986" s="4">
        <f t="shared" si="187"/>
        <v>1</v>
      </c>
    </row>
    <row r="2987" spans="1:77">
      <c r="A2987" s="10">
        <v>2982</v>
      </c>
      <c r="BP2987" s="3"/>
      <c r="BQ2987" s="3"/>
      <c r="BR2987" s="3"/>
      <c r="BS2987" s="3"/>
      <c r="BT2987" s="10">
        <v>2982</v>
      </c>
      <c r="BU2987" s="4">
        <f t="shared" si="184"/>
        <v>0</v>
      </c>
      <c r="BV2987" s="4">
        <f t="shared" si="185"/>
        <v>0</v>
      </c>
      <c r="BW2987" s="10"/>
      <c r="BX2987" s="4">
        <f t="shared" si="186"/>
        <v>1</v>
      </c>
      <c r="BY2987" s="4">
        <f t="shared" si="187"/>
        <v>1</v>
      </c>
    </row>
    <row r="2988" spans="1:77">
      <c r="A2988" s="10">
        <v>2983</v>
      </c>
      <c r="BP2988" s="3"/>
      <c r="BQ2988" s="3"/>
      <c r="BR2988" s="3"/>
      <c r="BS2988" s="3"/>
      <c r="BT2988" s="10">
        <v>2983</v>
      </c>
      <c r="BU2988" s="4">
        <f t="shared" si="184"/>
        <v>0</v>
      </c>
      <c r="BV2988" s="4">
        <f t="shared" si="185"/>
        <v>0</v>
      </c>
      <c r="BW2988" s="10"/>
      <c r="BX2988" s="4">
        <f t="shared" si="186"/>
        <v>1</v>
      </c>
      <c r="BY2988" s="4">
        <f t="shared" si="187"/>
        <v>1</v>
      </c>
    </row>
    <row r="2989" spans="1:77">
      <c r="A2989" s="10">
        <v>2984</v>
      </c>
      <c r="BP2989" s="3"/>
      <c r="BQ2989" s="3"/>
      <c r="BR2989" s="3"/>
      <c r="BS2989" s="3"/>
      <c r="BT2989" s="10">
        <v>2984</v>
      </c>
      <c r="BU2989" s="4">
        <f t="shared" si="184"/>
        <v>0</v>
      </c>
      <c r="BV2989" s="4">
        <f t="shared" si="185"/>
        <v>0</v>
      </c>
      <c r="BW2989" s="10"/>
      <c r="BX2989" s="4">
        <f t="shared" si="186"/>
        <v>1</v>
      </c>
      <c r="BY2989" s="4">
        <f t="shared" si="187"/>
        <v>1</v>
      </c>
    </row>
    <row r="2990" spans="1:77">
      <c r="A2990" s="10">
        <v>2985</v>
      </c>
      <c r="BP2990" s="3"/>
      <c r="BQ2990" s="3"/>
      <c r="BR2990" s="3"/>
      <c r="BS2990" s="3"/>
      <c r="BT2990" s="10">
        <v>2985</v>
      </c>
      <c r="BU2990" s="4">
        <f t="shared" si="184"/>
        <v>0</v>
      </c>
      <c r="BV2990" s="4">
        <f t="shared" si="185"/>
        <v>0</v>
      </c>
      <c r="BW2990" s="10"/>
      <c r="BX2990" s="4">
        <f t="shared" si="186"/>
        <v>1</v>
      </c>
      <c r="BY2990" s="4">
        <f t="shared" si="187"/>
        <v>1</v>
      </c>
    </row>
    <row r="2991" spans="1:77">
      <c r="A2991" s="10">
        <v>2986</v>
      </c>
      <c r="BP2991" s="3"/>
      <c r="BQ2991" s="3"/>
      <c r="BR2991" s="3"/>
      <c r="BS2991" s="3"/>
      <c r="BT2991" s="10">
        <v>2986</v>
      </c>
      <c r="BU2991" s="4">
        <f t="shared" si="184"/>
        <v>0</v>
      </c>
      <c r="BV2991" s="4">
        <f t="shared" si="185"/>
        <v>0</v>
      </c>
      <c r="BW2991" s="10"/>
      <c r="BX2991" s="4">
        <f t="shared" si="186"/>
        <v>1</v>
      </c>
      <c r="BY2991" s="4">
        <f t="shared" si="187"/>
        <v>1</v>
      </c>
    </row>
    <row r="2992" spans="1:77">
      <c r="A2992" s="10">
        <v>2987</v>
      </c>
      <c r="BP2992" s="3"/>
      <c r="BQ2992" s="3"/>
      <c r="BR2992" s="3"/>
      <c r="BS2992" s="3"/>
      <c r="BT2992" s="10">
        <v>2987</v>
      </c>
      <c r="BU2992" s="4">
        <f t="shared" si="184"/>
        <v>0</v>
      </c>
      <c r="BV2992" s="4">
        <f t="shared" si="185"/>
        <v>0</v>
      </c>
      <c r="BW2992" s="10"/>
      <c r="BX2992" s="4">
        <f t="shared" si="186"/>
        <v>1</v>
      </c>
      <c r="BY2992" s="4">
        <f t="shared" si="187"/>
        <v>1</v>
      </c>
    </row>
    <row r="2993" spans="1:77">
      <c r="A2993" s="10">
        <v>2988</v>
      </c>
      <c r="BP2993" s="3"/>
      <c r="BQ2993" s="3"/>
      <c r="BR2993" s="3"/>
      <c r="BS2993" s="3"/>
      <c r="BT2993" s="10">
        <v>2988</v>
      </c>
      <c r="BU2993" s="4">
        <f t="shared" si="184"/>
        <v>0</v>
      </c>
      <c r="BV2993" s="4">
        <f t="shared" si="185"/>
        <v>0</v>
      </c>
      <c r="BW2993" s="10"/>
      <c r="BX2993" s="4">
        <f t="shared" si="186"/>
        <v>1</v>
      </c>
      <c r="BY2993" s="4">
        <f t="shared" si="187"/>
        <v>1</v>
      </c>
    </row>
    <row r="2994" spans="1:77">
      <c r="A2994" s="10">
        <v>2989</v>
      </c>
      <c r="BP2994" s="3"/>
      <c r="BQ2994" s="3"/>
      <c r="BR2994" s="3"/>
      <c r="BS2994" s="3"/>
      <c r="BT2994" s="10">
        <v>2989</v>
      </c>
      <c r="BU2994" s="4">
        <f t="shared" si="184"/>
        <v>0</v>
      </c>
      <c r="BV2994" s="4">
        <f t="shared" si="185"/>
        <v>0</v>
      </c>
      <c r="BW2994" s="10"/>
      <c r="BX2994" s="4">
        <f t="shared" si="186"/>
        <v>1</v>
      </c>
      <c r="BY2994" s="4">
        <f t="shared" si="187"/>
        <v>1</v>
      </c>
    </row>
    <row r="2995" spans="1:77">
      <c r="A2995" s="10">
        <v>2990</v>
      </c>
      <c r="BP2995" s="3"/>
      <c r="BQ2995" s="3"/>
      <c r="BR2995" s="3"/>
      <c r="BS2995" s="3"/>
      <c r="BT2995" s="10">
        <v>2990</v>
      </c>
      <c r="BU2995" s="4">
        <f t="shared" si="184"/>
        <v>0</v>
      </c>
      <c r="BV2995" s="4">
        <f t="shared" si="185"/>
        <v>0</v>
      </c>
      <c r="BW2995" s="10"/>
      <c r="BX2995" s="4">
        <f t="shared" si="186"/>
        <v>1</v>
      </c>
      <c r="BY2995" s="4">
        <f t="shared" si="187"/>
        <v>1</v>
      </c>
    </row>
    <row r="2996" spans="1:77">
      <c r="A2996" s="10">
        <v>2991</v>
      </c>
      <c r="BP2996" s="3"/>
      <c r="BQ2996" s="3"/>
      <c r="BR2996" s="3"/>
      <c r="BS2996" s="3"/>
      <c r="BT2996" s="10">
        <v>2991</v>
      </c>
      <c r="BU2996" s="4">
        <f t="shared" si="184"/>
        <v>0</v>
      </c>
      <c r="BV2996" s="4">
        <f t="shared" si="185"/>
        <v>0</v>
      </c>
      <c r="BW2996" s="10"/>
      <c r="BX2996" s="4">
        <f t="shared" si="186"/>
        <v>1</v>
      </c>
      <c r="BY2996" s="4">
        <f t="shared" si="187"/>
        <v>1</v>
      </c>
    </row>
    <row r="2997" spans="1:77">
      <c r="A2997" s="10">
        <v>2992</v>
      </c>
      <c r="BP2997" s="3"/>
      <c r="BQ2997" s="3"/>
      <c r="BR2997" s="3"/>
      <c r="BS2997" s="3"/>
      <c r="BT2997" s="10">
        <v>2992</v>
      </c>
      <c r="BU2997" s="4">
        <f t="shared" si="184"/>
        <v>0</v>
      </c>
      <c r="BV2997" s="4">
        <f t="shared" si="185"/>
        <v>0</v>
      </c>
      <c r="BW2997" s="10"/>
      <c r="BX2997" s="4">
        <f t="shared" si="186"/>
        <v>1</v>
      </c>
      <c r="BY2997" s="4">
        <f t="shared" si="187"/>
        <v>1</v>
      </c>
    </row>
    <row r="2998" spans="1:77">
      <c r="A2998" s="10">
        <v>2993</v>
      </c>
      <c r="BP2998" s="3"/>
      <c r="BQ2998" s="3"/>
      <c r="BR2998" s="3"/>
      <c r="BS2998" s="3"/>
      <c r="BT2998" s="10">
        <v>2993</v>
      </c>
      <c r="BU2998" s="4">
        <f t="shared" si="184"/>
        <v>0</v>
      </c>
      <c r="BV2998" s="4">
        <f t="shared" si="185"/>
        <v>0</v>
      </c>
      <c r="BW2998" s="10"/>
      <c r="BX2998" s="4">
        <f t="shared" si="186"/>
        <v>1</v>
      </c>
      <c r="BY2998" s="4">
        <f t="shared" si="187"/>
        <v>1</v>
      </c>
    </row>
    <row r="2999" spans="1:77">
      <c r="A2999" s="10">
        <v>2994</v>
      </c>
      <c r="BP2999" s="3"/>
      <c r="BQ2999" s="3"/>
      <c r="BR2999" s="3"/>
      <c r="BS2999" s="3"/>
      <c r="BT2999" s="10">
        <v>2994</v>
      </c>
      <c r="BU2999" s="4">
        <f t="shared" si="184"/>
        <v>0</v>
      </c>
      <c r="BV2999" s="4">
        <f t="shared" si="185"/>
        <v>0</v>
      </c>
      <c r="BW2999" s="10"/>
      <c r="BX2999" s="4">
        <f t="shared" si="186"/>
        <v>1</v>
      </c>
      <c r="BY2999" s="4">
        <f t="shared" si="187"/>
        <v>1</v>
      </c>
    </row>
    <row r="3000" spans="1:77">
      <c r="A3000" s="10">
        <v>2995</v>
      </c>
      <c r="BP3000" s="3"/>
      <c r="BQ3000" s="3"/>
      <c r="BR3000" s="3"/>
      <c r="BS3000" s="3"/>
      <c r="BT3000" s="10">
        <v>2995</v>
      </c>
      <c r="BU3000" s="4">
        <f t="shared" si="184"/>
        <v>0</v>
      </c>
      <c r="BV3000" s="4">
        <f t="shared" si="185"/>
        <v>0</v>
      </c>
      <c r="BW3000" s="10"/>
      <c r="BX3000" s="4">
        <f t="shared" si="186"/>
        <v>1</v>
      </c>
      <c r="BY3000" s="4">
        <f t="shared" si="187"/>
        <v>1</v>
      </c>
    </row>
    <row r="3001" spans="1:77">
      <c r="A3001" s="10">
        <v>2996</v>
      </c>
      <c r="BP3001" s="3"/>
      <c r="BQ3001" s="3"/>
      <c r="BR3001" s="3"/>
      <c r="BS3001" s="3"/>
      <c r="BT3001" s="10">
        <v>2996</v>
      </c>
      <c r="BU3001" s="4">
        <f t="shared" si="184"/>
        <v>0</v>
      </c>
      <c r="BV3001" s="4">
        <f t="shared" si="185"/>
        <v>0</v>
      </c>
      <c r="BW3001" s="10"/>
      <c r="BX3001" s="4">
        <f t="shared" si="186"/>
        <v>1</v>
      </c>
      <c r="BY3001" s="4">
        <f t="shared" si="187"/>
        <v>1</v>
      </c>
    </row>
    <row r="3002" spans="1:77">
      <c r="A3002" s="10">
        <v>2997</v>
      </c>
      <c r="BP3002" s="3"/>
      <c r="BQ3002" s="3"/>
      <c r="BR3002" s="3"/>
      <c r="BS3002" s="3"/>
      <c r="BT3002" s="10">
        <v>2997</v>
      </c>
      <c r="BU3002" s="4">
        <f t="shared" si="184"/>
        <v>0</v>
      </c>
      <c r="BV3002" s="4">
        <f t="shared" si="185"/>
        <v>0</v>
      </c>
      <c r="BW3002" s="10"/>
      <c r="BX3002" s="4">
        <f t="shared" si="186"/>
        <v>1</v>
      </c>
      <c r="BY3002" s="4">
        <f t="shared" si="187"/>
        <v>1</v>
      </c>
    </row>
    <row r="3003" spans="1:77">
      <c r="A3003" s="10">
        <v>2998</v>
      </c>
      <c r="BP3003" s="3"/>
      <c r="BQ3003" s="3"/>
      <c r="BR3003" s="3"/>
      <c r="BS3003" s="3"/>
      <c r="BT3003" s="10">
        <v>2998</v>
      </c>
      <c r="BU3003" s="4">
        <f t="shared" si="184"/>
        <v>0</v>
      </c>
      <c r="BV3003" s="4">
        <f t="shared" si="185"/>
        <v>0</v>
      </c>
      <c r="BW3003" s="10"/>
      <c r="BX3003" s="4">
        <f t="shared" si="186"/>
        <v>1</v>
      </c>
      <c r="BY3003" s="4">
        <f t="shared" si="187"/>
        <v>1</v>
      </c>
    </row>
    <row r="3004" spans="1:77">
      <c r="A3004" s="10">
        <v>2999</v>
      </c>
      <c r="BP3004" s="3"/>
      <c r="BQ3004" s="3"/>
      <c r="BR3004" s="3"/>
      <c r="BS3004" s="3"/>
      <c r="BT3004" s="10">
        <v>2999</v>
      </c>
      <c r="BU3004" s="4">
        <f t="shared" si="184"/>
        <v>0</v>
      </c>
      <c r="BV3004" s="4">
        <f t="shared" si="185"/>
        <v>0</v>
      </c>
      <c r="BW3004" s="10"/>
      <c r="BX3004" s="4">
        <f t="shared" si="186"/>
        <v>1</v>
      </c>
      <c r="BY3004" s="4">
        <f t="shared" si="187"/>
        <v>1</v>
      </c>
    </row>
    <row r="3005" spans="1:77">
      <c r="A3005" s="10">
        <v>3000</v>
      </c>
      <c r="BP3005" s="3"/>
      <c r="BQ3005" s="3"/>
      <c r="BR3005" s="3"/>
      <c r="BS3005" s="3"/>
      <c r="BT3005" s="10">
        <v>3000</v>
      </c>
      <c r="BU3005" s="4">
        <f t="shared" si="184"/>
        <v>0</v>
      </c>
      <c r="BV3005" s="4">
        <f t="shared" si="185"/>
        <v>0</v>
      </c>
      <c r="BW3005" s="10"/>
      <c r="BX3005" s="4">
        <f t="shared" si="186"/>
        <v>1</v>
      </c>
      <c r="BY3005" s="4">
        <f t="shared" si="187"/>
        <v>1</v>
      </c>
    </row>
    <row r="3006" spans="1:77">
      <c r="A3006" s="23">
        <v>3001</v>
      </c>
      <c r="BP3006" s="3"/>
      <c r="BQ3006" s="3"/>
      <c r="BR3006" s="3"/>
      <c r="BS3006" s="3"/>
      <c r="BT3006" s="23">
        <v>3001</v>
      </c>
      <c r="BU3006" s="4">
        <f t="shared" si="184"/>
        <v>0</v>
      </c>
      <c r="BV3006" s="4">
        <f t="shared" si="185"/>
        <v>0</v>
      </c>
      <c r="BW3006" s="23"/>
      <c r="BX3006" s="4">
        <f t="shared" si="186"/>
        <v>1</v>
      </c>
      <c r="BY3006" s="4">
        <f t="shared" si="187"/>
        <v>1</v>
      </c>
    </row>
    <row r="3007" spans="1:77">
      <c r="A3007" s="23">
        <v>3002</v>
      </c>
      <c r="BP3007" s="3"/>
      <c r="BQ3007" s="3"/>
      <c r="BR3007" s="3"/>
      <c r="BS3007" s="3"/>
      <c r="BT3007" s="23">
        <v>3002</v>
      </c>
      <c r="BU3007" s="4">
        <f t="shared" si="184"/>
        <v>0</v>
      </c>
      <c r="BV3007" s="4">
        <f t="shared" si="185"/>
        <v>0</v>
      </c>
      <c r="BW3007" s="23"/>
      <c r="BX3007" s="4">
        <f t="shared" si="186"/>
        <v>1</v>
      </c>
      <c r="BY3007" s="4">
        <f t="shared" si="187"/>
        <v>1</v>
      </c>
    </row>
    <row r="3008" spans="1:77">
      <c r="A3008" s="23">
        <v>3003</v>
      </c>
      <c r="BP3008" s="3"/>
      <c r="BQ3008" s="3"/>
      <c r="BR3008" s="3"/>
      <c r="BS3008" s="3"/>
      <c r="BT3008" s="23">
        <v>3003</v>
      </c>
      <c r="BU3008" s="4">
        <f t="shared" si="184"/>
        <v>0</v>
      </c>
      <c r="BV3008" s="4">
        <f t="shared" si="185"/>
        <v>0</v>
      </c>
      <c r="BW3008" s="23"/>
      <c r="BX3008" s="4">
        <f t="shared" si="186"/>
        <v>1</v>
      </c>
      <c r="BY3008" s="4">
        <f t="shared" si="187"/>
        <v>1</v>
      </c>
    </row>
    <row r="3009" spans="1:77">
      <c r="A3009" s="23">
        <v>3004</v>
      </c>
      <c r="BP3009" s="3"/>
      <c r="BQ3009" s="3"/>
      <c r="BR3009" s="3"/>
      <c r="BS3009" s="3"/>
      <c r="BT3009" s="23">
        <v>3004</v>
      </c>
      <c r="BU3009" s="4">
        <f t="shared" si="184"/>
        <v>0</v>
      </c>
      <c r="BV3009" s="4">
        <f t="shared" si="185"/>
        <v>0</v>
      </c>
      <c r="BW3009" s="23"/>
      <c r="BX3009" s="4">
        <f t="shared" si="186"/>
        <v>1</v>
      </c>
      <c r="BY3009" s="4">
        <f t="shared" si="187"/>
        <v>1</v>
      </c>
    </row>
    <row r="3010" spans="1:77">
      <c r="A3010" s="23">
        <v>3005</v>
      </c>
      <c r="BP3010" s="3"/>
      <c r="BQ3010" s="3"/>
      <c r="BR3010" s="3"/>
      <c r="BS3010" s="3"/>
      <c r="BT3010" s="23">
        <v>3005</v>
      </c>
      <c r="BU3010" s="4">
        <f t="shared" si="184"/>
        <v>0</v>
      </c>
      <c r="BV3010" s="4">
        <f t="shared" si="185"/>
        <v>0</v>
      </c>
      <c r="BW3010" s="23"/>
      <c r="BX3010" s="4">
        <f t="shared" si="186"/>
        <v>1</v>
      </c>
      <c r="BY3010" s="4">
        <f t="shared" si="187"/>
        <v>1</v>
      </c>
    </row>
    <row r="3011" spans="1:77">
      <c r="A3011" s="23">
        <v>3006</v>
      </c>
      <c r="BP3011" s="3"/>
      <c r="BQ3011" s="3"/>
      <c r="BR3011" s="3"/>
      <c r="BS3011" s="3"/>
      <c r="BT3011" s="23">
        <v>3006</v>
      </c>
      <c r="BU3011" s="4">
        <f t="shared" si="184"/>
        <v>0</v>
      </c>
      <c r="BV3011" s="4">
        <f t="shared" si="185"/>
        <v>0</v>
      </c>
      <c r="BW3011" s="23"/>
      <c r="BX3011" s="4">
        <f t="shared" si="186"/>
        <v>1</v>
      </c>
      <c r="BY3011" s="4">
        <f t="shared" si="187"/>
        <v>1</v>
      </c>
    </row>
    <row r="3012" spans="1:77">
      <c r="A3012" s="23">
        <v>3007</v>
      </c>
      <c r="BP3012" s="3"/>
      <c r="BQ3012" s="3"/>
      <c r="BR3012" s="3"/>
      <c r="BS3012" s="3"/>
      <c r="BT3012" s="23">
        <v>3007</v>
      </c>
      <c r="BU3012" s="4">
        <f t="shared" si="184"/>
        <v>0</v>
      </c>
      <c r="BV3012" s="4">
        <f t="shared" si="185"/>
        <v>0</v>
      </c>
      <c r="BW3012" s="23"/>
      <c r="BX3012" s="4">
        <f t="shared" si="186"/>
        <v>1</v>
      </c>
      <c r="BY3012" s="4">
        <f t="shared" si="187"/>
        <v>1</v>
      </c>
    </row>
    <row r="3013" spans="1:77">
      <c r="A3013" s="23">
        <v>3008</v>
      </c>
      <c r="BP3013" s="3"/>
      <c r="BQ3013" s="3"/>
      <c r="BR3013" s="3"/>
      <c r="BS3013" s="3"/>
      <c r="BT3013" s="23">
        <v>3008</v>
      </c>
      <c r="BU3013" s="4">
        <f t="shared" si="184"/>
        <v>0</v>
      </c>
      <c r="BV3013" s="4">
        <f t="shared" si="185"/>
        <v>0</v>
      </c>
      <c r="BW3013" s="23"/>
      <c r="BX3013" s="4">
        <f t="shared" si="186"/>
        <v>1</v>
      </c>
      <c r="BY3013" s="4">
        <f t="shared" si="187"/>
        <v>1</v>
      </c>
    </row>
    <row r="3014" spans="1:77">
      <c r="A3014" s="23">
        <v>3009</v>
      </c>
      <c r="BP3014" s="3"/>
      <c r="BQ3014" s="3"/>
      <c r="BR3014" s="3"/>
      <c r="BS3014" s="3"/>
      <c r="BT3014" s="23">
        <v>3009</v>
      </c>
      <c r="BU3014" s="4">
        <f t="shared" si="184"/>
        <v>0</v>
      </c>
      <c r="BV3014" s="4">
        <f t="shared" si="185"/>
        <v>0</v>
      </c>
      <c r="BW3014" s="23"/>
      <c r="BX3014" s="4">
        <f t="shared" si="186"/>
        <v>1</v>
      </c>
      <c r="BY3014" s="4">
        <f t="shared" si="187"/>
        <v>1</v>
      </c>
    </row>
    <row r="3015" spans="1:77">
      <c r="A3015" s="23">
        <v>3010</v>
      </c>
      <c r="BP3015" s="3"/>
      <c r="BQ3015" s="3"/>
      <c r="BR3015" s="3"/>
      <c r="BS3015" s="3"/>
      <c r="BT3015" s="23">
        <v>3010</v>
      </c>
      <c r="BU3015" s="4">
        <f t="shared" ref="BU3015:BU3078" si="188">BP3015*$BV$1-BQ3015</f>
        <v>0</v>
      </c>
      <c r="BV3015" s="4">
        <f t="shared" ref="BV3015:BV3078" si="189">BR3015*$BV$1-BS3015</f>
        <v>0</v>
      </c>
      <c r="BW3015" s="23"/>
      <c r="BX3015" s="4">
        <f t="shared" ref="BX3015:BX3078" si="190">IF(BU3015=MAX($BU3015:$BV3015),1,0)</f>
        <v>1</v>
      </c>
      <c r="BY3015" s="4">
        <f t="shared" ref="BY3015:BY3078" si="191">IF(BV3015=MAX($BU3015:$BV3015),1,0)</f>
        <v>1</v>
      </c>
    </row>
    <row r="3016" spans="1:77">
      <c r="A3016" s="23">
        <v>3011</v>
      </c>
      <c r="BP3016" s="3"/>
      <c r="BQ3016" s="3"/>
      <c r="BR3016" s="3"/>
      <c r="BS3016" s="3"/>
      <c r="BT3016" s="23">
        <v>3011</v>
      </c>
      <c r="BU3016" s="4">
        <f t="shared" si="188"/>
        <v>0</v>
      </c>
      <c r="BV3016" s="4">
        <f t="shared" si="189"/>
        <v>0</v>
      </c>
      <c r="BW3016" s="23"/>
      <c r="BX3016" s="4">
        <f t="shared" si="190"/>
        <v>1</v>
      </c>
      <c r="BY3016" s="4">
        <f t="shared" si="191"/>
        <v>1</v>
      </c>
    </row>
    <row r="3017" spans="1:77">
      <c r="A3017" s="23">
        <v>3012</v>
      </c>
      <c r="BP3017" s="3"/>
      <c r="BQ3017" s="3"/>
      <c r="BR3017" s="3"/>
      <c r="BS3017" s="3"/>
      <c r="BT3017" s="23">
        <v>3012</v>
      </c>
      <c r="BU3017" s="4">
        <f t="shared" si="188"/>
        <v>0</v>
      </c>
      <c r="BV3017" s="4">
        <f t="shared" si="189"/>
        <v>0</v>
      </c>
      <c r="BW3017" s="23"/>
      <c r="BX3017" s="4">
        <f t="shared" si="190"/>
        <v>1</v>
      </c>
      <c r="BY3017" s="4">
        <f t="shared" si="191"/>
        <v>1</v>
      </c>
    </row>
    <row r="3018" spans="1:77">
      <c r="A3018" s="23">
        <v>3013</v>
      </c>
      <c r="BP3018" s="3"/>
      <c r="BQ3018" s="3"/>
      <c r="BR3018" s="3"/>
      <c r="BS3018" s="3"/>
      <c r="BT3018" s="23">
        <v>3013</v>
      </c>
      <c r="BU3018" s="4">
        <f t="shared" si="188"/>
        <v>0</v>
      </c>
      <c r="BV3018" s="4">
        <f t="shared" si="189"/>
        <v>0</v>
      </c>
      <c r="BW3018" s="23"/>
      <c r="BX3018" s="4">
        <f t="shared" si="190"/>
        <v>1</v>
      </c>
      <c r="BY3018" s="4">
        <f t="shared" si="191"/>
        <v>1</v>
      </c>
    </row>
    <row r="3019" spans="1:77">
      <c r="A3019" s="23">
        <v>3014</v>
      </c>
      <c r="BP3019" s="3"/>
      <c r="BQ3019" s="3"/>
      <c r="BR3019" s="3"/>
      <c r="BS3019" s="3"/>
      <c r="BT3019" s="23">
        <v>3014</v>
      </c>
      <c r="BU3019" s="4">
        <f t="shared" si="188"/>
        <v>0</v>
      </c>
      <c r="BV3019" s="4">
        <f t="shared" si="189"/>
        <v>0</v>
      </c>
      <c r="BW3019" s="23"/>
      <c r="BX3019" s="4">
        <f t="shared" si="190"/>
        <v>1</v>
      </c>
      <c r="BY3019" s="4">
        <f t="shared" si="191"/>
        <v>1</v>
      </c>
    </row>
    <row r="3020" spans="1:77">
      <c r="A3020" s="23">
        <v>3015</v>
      </c>
      <c r="BP3020" s="3"/>
      <c r="BQ3020" s="3"/>
      <c r="BR3020" s="3"/>
      <c r="BS3020" s="3"/>
      <c r="BT3020" s="23">
        <v>3015</v>
      </c>
      <c r="BU3020" s="4">
        <f t="shared" si="188"/>
        <v>0</v>
      </c>
      <c r="BV3020" s="4">
        <f t="shared" si="189"/>
        <v>0</v>
      </c>
      <c r="BW3020" s="23"/>
      <c r="BX3020" s="4">
        <f t="shared" si="190"/>
        <v>1</v>
      </c>
      <c r="BY3020" s="4">
        <f t="shared" si="191"/>
        <v>1</v>
      </c>
    </row>
    <row r="3021" spans="1:77">
      <c r="A3021" s="23">
        <v>3016</v>
      </c>
      <c r="BP3021" s="3"/>
      <c r="BQ3021" s="3"/>
      <c r="BR3021" s="3"/>
      <c r="BS3021" s="3"/>
      <c r="BT3021" s="23">
        <v>3016</v>
      </c>
      <c r="BU3021" s="4">
        <f t="shared" si="188"/>
        <v>0</v>
      </c>
      <c r="BV3021" s="4">
        <f t="shared" si="189"/>
        <v>0</v>
      </c>
      <c r="BW3021" s="23"/>
      <c r="BX3021" s="4">
        <f t="shared" si="190"/>
        <v>1</v>
      </c>
      <c r="BY3021" s="4">
        <f t="shared" si="191"/>
        <v>1</v>
      </c>
    </row>
    <row r="3022" spans="1:77">
      <c r="A3022" s="23">
        <v>3017</v>
      </c>
      <c r="BP3022" s="3"/>
      <c r="BQ3022" s="3"/>
      <c r="BR3022" s="3"/>
      <c r="BS3022" s="3"/>
      <c r="BT3022" s="23">
        <v>3017</v>
      </c>
      <c r="BU3022" s="4">
        <f t="shared" si="188"/>
        <v>0</v>
      </c>
      <c r="BV3022" s="4">
        <f t="shared" si="189"/>
        <v>0</v>
      </c>
      <c r="BW3022" s="23"/>
      <c r="BX3022" s="4">
        <f t="shared" si="190"/>
        <v>1</v>
      </c>
      <c r="BY3022" s="4">
        <f t="shared" si="191"/>
        <v>1</v>
      </c>
    </row>
    <row r="3023" spans="1:77">
      <c r="A3023" s="23">
        <v>3018</v>
      </c>
      <c r="BP3023" s="3"/>
      <c r="BQ3023" s="3"/>
      <c r="BR3023" s="3"/>
      <c r="BS3023" s="3"/>
      <c r="BT3023" s="23">
        <v>3018</v>
      </c>
      <c r="BU3023" s="4">
        <f t="shared" si="188"/>
        <v>0</v>
      </c>
      <c r="BV3023" s="4">
        <f t="shared" si="189"/>
        <v>0</v>
      </c>
      <c r="BW3023" s="23"/>
      <c r="BX3023" s="4">
        <f t="shared" si="190"/>
        <v>1</v>
      </c>
      <c r="BY3023" s="4">
        <f t="shared" si="191"/>
        <v>1</v>
      </c>
    </row>
    <row r="3024" spans="1:77">
      <c r="A3024" s="23">
        <v>3019</v>
      </c>
      <c r="BP3024" s="3"/>
      <c r="BQ3024" s="3"/>
      <c r="BR3024" s="3"/>
      <c r="BS3024" s="3"/>
      <c r="BT3024" s="23">
        <v>3019</v>
      </c>
      <c r="BU3024" s="4">
        <f t="shared" si="188"/>
        <v>0</v>
      </c>
      <c r="BV3024" s="4">
        <f t="shared" si="189"/>
        <v>0</v>
      </c>
      <c r="BW3024" s="23"/>
      <c r="BX3024" s="4">
        <f t="shared" si="190"/>
        <v>1</v>
      </c>
      <c r="BY3024" s="4">
        <f t="shared" si="191"/>
        <v>1</v>
      </c>
    </row>
    <row r="3025" spans="1:77">
      <c r="A3025" s="23">
        <v>3020</v>
      </c>
      <c r="BP3025" s="3"/>
      <c r="BQ3025" s="3"/>
      <c r="BR3025" s="3"/>
      <c r="BS3025" s="3"/>
      <c r="BT3025" s="23">
        <v>3020</v>
      </c>
      <c r="BU3025" s="4">
        <f t="shared" si="188"/>
        <v>0</v>
      </c>
      <c r="BV3025" s="4">
        <f t="shared" si="189"/>
        <v>0</v>
      </c>
      <c r="BW3025" s="23"/>
      <c r="BX3025" s="4">
        <f t="shared" si="190"/>
        <v>1</v>
      </c>
      <c r="BY3025" s="4">
        <f t="shared" si="191"/>
        <v>1</v>
      </c>
    </row>
    <row r="3026" spans="1:77">
      <c r="A3026" s="23">
        <v>3021</v>
      </c>
      <c r="BP3026" s="3"/>
      <c r="BQ3026" s="3"/>
      <c r="BR3026" s="3"/>
      <c r="BS3026" s="3"/>
      <c r="BT3026" s="23">
        <v>3021</v>
      </c>
      <c r="BU3026" s="4">
        <f t="shared" si="188"/>
        <v>0</v>
      </c>
      <c r="BV3026" s="4">
        <f t="shared" si="189"/>
        <v>0</v>
      </c>
      <c r="BW3026" s="23"/>
      <c r="BX3026" s="4">
        <f t="shared" si="190"/>
        <v>1</v>
      </c>
      <c r="BY3026" s="4">
        <f t="shared" si="191"/>
        <v>1</v>
      </c>
    </row>
    <row r="3027" spans="1:77">
      <c r="A3027" s="23">
        <v>3022</v>
      </c>
      <c r="BP3027" s="3"/>
      <c r="BQ3027" s="3"/>
      <c r="BR3027" s="3"/>
      <c r="BS3027" s="3"/>
      <c r="BT3027" s="23">
        <v>3022</v>
      </c>
      <c r="BU3027" s="4">
        <f t="shared" si="188"/>
        <v>0</v>
      </c>
      <c r="BV3027" s="4">
        <f t="shared" si="189"/>
        <v>0</v>
      </c>
      <c r="BW3027" s="23"/>
      <c r="BX3027" s="4">
        <f t="shared" si="190"/>
        <v>1</v>
      </c>
      <c r="BY3027" s="4">
        <f t="shared" si="191"/>
        <v>1</v>
      </c>
    </row>
    <row r="3028" spans="1:77">
      <c r="A3028" s="23">
        <v>3023</v>
      </c>
      <c r="BP3028" s="3"/>
      <c r="BQ3028" s="3"/>
      <c r="BR3028" s="3"/>
      <c r="BS3028" s="3"/>
      <c r="BT3028" s="23">
        <v>3023</v>
      </c>
      <c r="BU3028" s="4">
        <f t="shared" si="188"/>
        <v>0</v>
      </c>
      <c r="BV3028" s="4">
        <f t="shared" si="189"/>
        <v>0</v>
      </c>
      <c r="BW3028" s="23"/>
      <c r="BX3028" s="4">
        <f t="shared" si="190"/>
        <v>1</v>
      </c>
      <c r="BY3028" s="4">
        <f t="shared" si="191"/>
        <v>1</v>
      </c>
    </row>
    <row r="3029" spans="1:77">
      <c r="A3029" s="23">
        <v>3024</v>
      </c>
      <c r="BP3029" s="3"/>
      <c r="BQ3029" s="3"/>
      <c r="BR3029" s="3"/>
      <c r="BS3029" s="3"/>
      <c r="BT3029" s="23">
        <v>3024</v>
      </c>
      <c r="BU3029" s="4">
        <f t="shared" si="188"/>
        <v>0</v>
      </c>
      <c r="BV3029" s="4">
        <f t="shared" si="189"/>
        <v>0</v>
      </c>
      <c r="BW3029" s="23"/>
      <c r="BX3029" s="4">
        <f t="shared" si="190"/>
        <v>1</v>
      </c>
      <c r="BY3029" s="4">
        <f t="shared" si="191"/>
        <v>1</v>
      </c>
    </row>
    <row r="3030" spans="1:77">
      <c r="A3030" s="23">
        <v>3025</v>
      </c>
      <c r="BP3030" s="3"/>
      <c r="BQ3030" s="3"/>
      <c r="BR3030" s="3"/>
      <c r="BS3030" s="3"/>
      <c r="BT3030" s="23">
        <v>3025</v>
      </c>
      <c r="BU3030" s="4">
        <f t="shared" si="188"/>
        <v>0</v>
      </c>
      <c r="BV3030" s="4">
        <f t="shared" si="189"/>
        <v>0</v>
      </c>
      <c r="BW3030" s="23"/>
      <c r="BX3030" s="4">
        <f t="shared" si="190"/>
        <v>1</v>
      </c>
      <c r="BY3030" s="4">
        <f t="shared" si="191"/>
        <v>1</v>
      </c>
    </row>
    <row r="3031" spans="1:77">
      <c r="A3031" s="23">
        <v>3026</v>
      </c>
      <c r="BP3031" s="3"/>
      <c r="BQ3031" s="3"/>
      <c r="BR3031" s="3"/>
      <c r="BS3031" s="3"/>
      <c r="BT3031" s="23">
        <v>3026</v>
      </c>
      <c r="BU3031" s="4">
        <f t="shared" si="188"/>
        <v>0</v>
      </c>
      <c r="BV3031" s="4">
        <f t="shared" si="189"/>
        <v>0</v>
      </c>
      <c r="BW3031" s="23"/>
      <c r="BX3031" s="4">
        <f t="shared" si="190"/>
        <v>1</v>
      </c>
      <c r="BY3031" s="4">
        <f t="shared" si="191"/>
        <v>1</v>
      </c>
    </row>
    <row r="3032" spans="1:77">
      <c r="A3032" s="23">
        <v>3027</v>
      </c>
      <c r="BP3032" s="3"/>
      <c r="BQ3032" s="3"/>
      <c r="BR3032" s="3"/>
      <c r="BS3032" s="3"/>
      <c r="BT3032" s="23">
        <v>3027</v>
      </c>
      <c r="BU3032" s="4">
        <f t="shared" si="188"/>
        <v>0</v>
      </c>
      <c r="BV3032" s="4">
        <f t="shared" si="189"/>
        <v>0</v>
      </c>
      <c r="BW3032" s="23"/>
      <c r="BX3032" s="4">
        <f t="shared" si="190"/>
        <v>1</v>
      </c>
      <c r="BY3032" s="4">
        <f t="shared" si="191"/>
        <v>1</v>
      </c>
    </row>
    <row r="3033" spans="1:77">
      <c r="A3033" s="23">
        <v>3028</v>
      </c>
      <c r="BP3033" s="3"/>
      <c r="BQ3033" s="3"/>
      <c r="BR3033" s="3"/>
      <c r="BS3033" s="3"/>
      <c r="BT3033" s="23">
        <v>3028</v>
      </c>
      <c r="BU3033" s="4">
        <f t="shared" si="188"/>
        <v>0</v>
      </c>
      <c r="BV3033" s="4">
        <f t="shared" si="189"/>
        <v>0</v>
      </c>
      <c r="BW3033" s="23"/>
      <c r="BX3033" s="4">
        <f t="shared" si="190"/>
        <v>1</v>
      </c>
      <c r="BY3033" s="4">
        <f t="shared" si="191"/>
        <v>1</v>
      </c>
    </row>
    <row r="3034" spans="1:77">
      <c r="A3034" s="23">
        <v>3029</v>
      </c>
      <c r="BP3034" s="3"/>
      <c r="BQ3034" s="3"/>
      <c r="BR3034" s="3"/>
      <c r="BS3034" s="3"/>
      <c r="BT3034" s="23">
        <v>3029</v>
      </c>
      <c r="BU3034" s="4">
        <f t="shared" si="188"/>
        <v>0</v>
      </c>
      <c r="BV3034" s="4">
        <f t="shared" si="189"/>
        <v>0</v>
      </c>
      <c r="BW3034" s="23"/>
      <c r="BX3034" s="4">
        <f t="shared" si="190"/>
        <v>1</v>
      </c>
      <c r="BY3034" s="4">
        <f t="shared" si="191"/>
        <v>1</v>
      </c>
    </row>
    <row r="3035" spans="1:77">
      <c r="A3035" s="23">
        <v>3030</v>
      </c>
      <c r="BP3035" s="3"/>
      <c r="BQ3035" s="3"/>
      <c r="BR3035" s="3"/>
      <c r="BS3035" s="3"/>
      <c r="BT3035" s="23">
        <v>3030</v>
      </c>
      <c r="BU3035" s="4">
        <f t="shared" si="188"/>
        <v>0</v>
      </c>
      <c r="BV3035" s="4">
        <f t="shared" si="189"/>
        <v>0</v>
      </c>
      <c r="BW3035" s="23"/>
      <c r="BX3035" s="4">
        <f t="shared" si="190"/>
        <v>1</v>
      </c>
      <c r="BY3035" s="4">
        <f t="shared" si="191"/>
        <v>1</v>
      </c>
    </row>
    <row r="3036" spans="1:77">
      <c r="A3036" s="23">
        <v>3031</v>
      </c>
      <c r="BP3036" s="3"/>
      <c r="BQ3036" s="3"/>
      <c r="BR3036" s="3"/>
      <c r="BS3036" s="3"/>
      <c r="BT3036" s="23">
        <v>3031</v>
      </c>
      <c r="BU3036" s="4">
        <f t="shared" si="188"/>
        <v>0</v>
      </c>
      <c r="BV3036" s="4">
        <f t="shared" si="189"/>
        <v>0</v>
      </c>
      <c r="BW3036" s="23"/>
      <c r="BX3036" s="4">
        <f t="shared" si="190"/>
        <v>1</v>
      </c>
      <c r="BY3036" s="4">
        <f t="shared" si="191"/>
        <v>1</v>
      </c>
    </row>
    <row r="3037" spans="1:77">
      <c r="A3037" s="23">
        <v>3032</v>
      </c>
      <c r="BP3037" s="3"/>
      <c r="BQ3037" s="3"/>
      <c r="BR3037" s="3"/>
      <c r="BS3037" s="3"/>
      <c r="BT3037" s="23">
        <v>3032</v>
      </c>
      <c r="BU3037" s="4">
        <f t="shared" si="188"/>
        <v>0</v>
      </c>
      <c r="BV3037" s="4">
        <f t="shared" si="189"/>
        <v>0</v>
      </c>
      <c r="BW3037" s="23"/>
      <c r="BX3037" s="4">
        <f t="shared" si="190"/>
        <v>1</v>
      </c>
      <c r="BY3037" s="4">
        <f t="shared" si="191"/>
        <v>1</v>
      </c>
    </row>
    <row r="3038" spans="1:77">
      <c r="A3038" s="23">
        <v>3033</v>
      </c>
      <c r="BP3038" s="3"/>
      <c r="BQ3038" s="3"/>
      <c r="BR3038" s="3"/>
      <c r="BS3038" s="3"/>
      <c r="BT3038" s="23">
        <v>3033</v>
      </c>
      <c r="BU3038" s="4">
        <f t="shared" si="188"/>
        <v>0</v>
      </c>
      <c r="BV3038" s="4">
        <f t="shared" si="189"/>
        <v>0</v>
      </c>
      <c r="BW3038" s="23"/>
      <c r="BX3038" s="4">
        <f t="shared" si="190"/>
        <v>1</v>
      </c>
      <c r="BY3038" s="4">
        <f t="shared" si="191"/>
        <v>1</v>
      </c>
    </row>
    <row r="3039" spans="1:77">
      <c r="A3039" s="23">
        <v>3034</v>
      </c>
      <c r="BP3039" s="3"/>
      <c r="BQ3039" s="3"/>
      <c r="BR3039" s="3"/>
      <c r="BS3039" s="3"/>
      <c r="BT3039" s="23">
        <v>3034</v>
      </c>
      <c r="BU3039" s="4">
        <f t="shared" si="188"/>
        <v>0</v>
      </c>
      <c r="BV3039" s="4">
        <f t="shared" si="189"/>
        <v>0</v>
      </c>
      <c r="BW3039" s="23"/>
      <c r="BX3039" s="4">
        <f t="shared" si="190"/>
        <v>1</v>
      </c>
      <c r="BY3039" s="4">
        <f t="shared" si="191"/>
        <v>1</v>
      </c>
    </row>
    <row r="3040" spans="1:77">
      <c r="A3040" s="23">
        <v>3035</v>
      </c>
      <c r="BP3040" s="3"/>
      <c r="BQ3040" s="3"/>
      <c r="BR3040" s="3"/>
      <c r="BS3040" s="3"/>
      <c r="BT3040" s="23">
        <v>3035</v>
      </c>
      <c r="BU3040" s="4">
        <f t="shared" si="188"/>
        <v>0</v>
      </c>
      <c r="BV3040" s="4">
        <f t="shared" si="189"/>
        <v>0</v>
      </c>
      <c r="BW3040" s="23"/>
      <c r="BX3040" s="4">
        <f t="shared" si="190"/>
        <v>1</v>
      </c>
      <c r="BY3040" s="4">
        <f t="shared" si="191"/>
        <v>1</v>
      </c>
    </row>
    <row r="3041" spans="1:77">
      <c r="A3041" s="23">
        <v>3036</v>
      </c>
      <c r="BP3041" s="3"/>
      <c r="BQ3041" s="3"/>
      <c r="BR3041" s="3"/>
      <c r="BS3041" s="3"/>
      <c r="BT3041" s="23">
        <v>3036</v>
      </c>
      <c r="BU3041" s="4">
        <f t="shared" si="188"/>
        <v>0</v>
      </c>
      <c r="BV3041" s="4">
        <f t="shared" si="189"/>
        <v>0</v>
      </c>
      <c r="BW3041" s="23"/>
      <c r="BX3041" s="4">
        <f t="shared" si="190"/>
        <v>1</v>
      </c>
      <c r="BY3041" s="4">
        <f t="shared" si="191"/>
        <v>1</v>
      </c>
    </row>
    <row r="3042" spans="1:77">
      <c r="A3042" s="23">
        <v>3037</v>
      </c>
      <c r="BP3042" s="3"/>
      <c r="BQ3042" s="3"/>
      <c r="BR3042" s="3"/>
      <c r="BS3042" s="3"/>
      <c r="BT3042" s="23">
        <v>3037</v>
      </c>
      <c r="BU3042" s="4">
        <f t="shared" si="188"/>
        <v>0</v>
      </c>
      <c r="BV3042" s="4">
        <f t="shared" si="189"/>
        <v>0</v>
      </c>
      <c r="BW3042" s="23"/>
      <c r="BX3042" s="4">
        <f t="shared" si="190"/>
        <v>1</v>
      </c>
      <c r="BY3042" s="4">
        <f t="shared" si="191"/>
        <v>1</v>
      </c>
    </row>
    <row r="3043" spans="1:77">
      <c r="A3043" s="23">
        <v>3038</v>
      </c>
      <c r="BP3043" s="3"/>
      <c r="BQ3043" s="3"/>
      <c r="BR3043" s="3"/>
      <c r="BS3043" s="3"/>
      <c r="BT3043" s="23">
        <v>3038</v>
      </c>
      <c r="BU3043" s="4">
        <f t="shared" si="188"/>
        <v>0</v>
      </c>
      <c r="BV3043" s="4">
        <f t="shared" si="189"/>
        <v>0</v>
      </c>
      <c r="BW3043" s="23"/>
      <c r="BX3043" s="4">
        <f t="shared" si="190"/>
        <v>1</v>
      </c>
      <c r="BY3043" s="4">
        <f t="shared" si="191"/>
        <v>1</v>
      </c>
    </row>
    <row r="3044" spans="1:77">
      <c r="A3044" s="23">
        <v>3039</v>
      </c>
      <c r="BP3044" s="3"/>
      <c r="BQ3044" s="3"/>
      <c r="BR3044" s="3"/>
      <c r="BS3044" s="3"/>
      <c r="BT3044" s="23">
        <v>3039</v>
      </c>
      <c r="BU3044" s="4">
        <f t="shared" si="188"/>
        <v>0</v>
      </c>
      <c r="BV3044" s="4">
        <f t="shared" si="189"/>
        <v>0</v>
      </c>
      <c r="BW3044" s="23"/>
      <c r="BX3044" s="4">
        <f t="shared" si="190"/>
        <v>1</v>
      </c>
      <c r="BY3044" s="4">
        <f t="shared" si="191"/>
        <v>1</v>
      </c>
    </row>
    <row r="3045" spans="1:77">
      <c r="A3045" s="23">
        <v>3040</v>
      </c>
      <c r="BP3045" s="3"/>
      <c r="BQ3045" s="3"/>
      <c r="BR3045" s="3"/>
      <c r="BS3045" s="3"/>
      <c r="BT3045" s="23">
        <v>3040</v>
      </c>
      <c r="BU3045" s="4">
        <f t="shared" si="188"/>
        <v>0</v>
      </c>
      <c r="BV3045" s="4">
        <f t="shared" si="189"/>
        <v>0</v>
      </c>
      <c r="BW3045" s="23"/>
      <c r="BX3045" s="4">
        <f t="shared" si="190"/>
        <v>1</v>
      </c>
      <c r="BY3045" s="4">
        <f t="shared" si="191"/>
        <v>1</v>
      </c>
    </row>
    <row r="3046" spans="1:77">
      <c r="A3046" s="23">
        <v>3041</v>
      </c>
      <c r="BP3046" s="3"/>
      <c r="BQ3046" s="3"/>
      <c r="BR3046" s="3"/>
      <c r="BS3046" s="3"/>
      <c r="BT3046" s="23">
        <v>3041</v>
      </c>
      <c r="BU3046" s="4">
        <f t="shared" si="188"/>
        <v>0</v>
      </c>
      <c r="BV3046" s="4">
        <f t="shared" si="189"/>
        <v>0</v>
      </c>
      <c r="BW3046" s="23"/>
      <c r="BX3046" s="4">
        <f t="shared" si="190"/>
        <v>1</v>
      </c>
      <c r="BY3046" s="4">
        <f t="shared" si="191"/>
        <v>1</v>
      </c>
    </row>
    <row r="3047" spans="1:77">
      <c r="A3047" s="23">
        <v>3042</v>
      </c>
      <c r="BP3047" s="3"/>
      <c r="BQ3047" s="3"/>
      <c r="BR3047" s="3"/>
      <c r="BS3047" s="3"/>
      <c r="BT3047" s="23">
        <v>3042</v>
      </c>
      <c r="BU3047" s="4">
        <f t="shared" si="188"/>
        <v>0</v>
      </c>
      <c r="BV3047" s="4">
        <f t="shared" si="189"/>
        <v>0</v>
      </c>
      <c r="BW3047" s="23"/>
      <c r="BX3047" s="4">
        <f t="shared" si="190"/>
        <v>1</v>
      </c>
      <c r="BY3047" s="4">
        <f t="shared" si="191"/>
        <v>1</v>
      </c>
    </row>
    <row r="3048" spans="1:77">
      <c r="A3048" s="23">
        <v>3043</v>
      </c>
      <c r="BP3048" s="3"/>
      <c r="BQ3048" s="3"/>
      <c r="BR3048" s="3"/>
      <c r="BS3048" s="3"/>
      <c r="BT3048" s="23">
        <v>3043</v>
      </c>
      <c r="BU3048" s="4">
        <f t="shared" si="188"/>
        <v>0</v>
      </c>
      <c r="BV3048" s="4">
        <f t="shared" si="189"/>
        <v>0</v>
      </c>
      <c r="BW3048" s="23"/>
      <c r="BX3048" s="4">
        <f t="shared" si="190"/>
        <v>1</v>
      </c>
      <c r="BY3048" s="4">
        <f t="shared" si="191"/>
        <v>1</v>
      </c>
    </row>
    <row r="3049" spans="1:77">
      <c r="A3049" s="23">
        <v>3044</v>
      </c>
      <c r="BP3049" s="3"/>
      <c r="BQ3049" s="3"/>
      <c r="BR3049" s="3"/>
      <c r="BS3049" s="3"/>
      <c r="BT3049" s="23">
        <v>3044</v>
      </c>
      <c r="BU3049" s="4">
        <f t="shared" si="188"/>
        <v>0</v>
      </c>
      <c r="BV3049" s="4">
        <f t="shared" si="189"/>
        <v>0</v>
      </c>
      <c r="BW3049" s="23"/>
      <c r="BX3049" s="4">
        <f t="shared" si="190"/>
        <v>1</v>
      </c>
      <c r="BY3049" s="4">
        <f t="shared" si="191"/>
        <v>1</v>
      </c>
    </row>
    <row r="3050" spans="1:77">
      <c r="A3050" s="23">
        <v>3045</v>
      </c>
      <c r="BP3050" s="3"/>
      <c r="BQ3050" s="3"/>
      <c r="BR3050" s="3"/>
      <c r="BS3050" s="3"/>
      <c r="BT3050" s="23">
        <v>3045</v>
      </c>
      <c r="BU3050" s="4">
        <f t="shared" si="188"/>
        <v>0</v>
      </c>
      <c r="BV3050" s="4">
        <f t="shared" si="189"/>
        <v>0</v>
      </c>
      <c r="BW3050" s="23"/>
      <c r="BX3050" s="4">
        <f t="shared" si="190"/>
        <v>1</v>
      </c>
      <c r="BY3050" s="4">
        <f t="shared" si="191"/>
        <v>1</v>
      </c>
    </row>
    <row r="3051" spans="1:77">
      <c r="A3051" s="23">
        <v>3046</v>
      </c>
      <c r="BP3051" s="3"/>
      <c r="BQ3051" s="3"/>
      <c r="BR3051" s="3"/>
      <c r="BS3051" s="3"/>
      <c r="BT3051" s="23">
        <v>3046</v>
      </c>
      <c r="BU3051" s="4">
        <f t="shared" si="188"/>
        <v>0</v>
      </c>
      <c r="BV3051" s="4">
        <f t="shared" si="189"/>
        <v>0</v>
      </c>
      <c r="BW3051" s="23"/>
      <c r="BX3051" s="4">
        <f t="shared" si="190"/>
        <v>1</v>
      </c>
      <c r="BY3051" s="4">
        <f t="shared" si="191"/>
        <v>1</v>
      </c>
    </row>
    <row r="3052" spans="1:77">
      <c r="A3052" s="23">
        <v>3047</v>
      </c>
      <c r="BP3052" s="3"/>
      <c r="BQ3052" s="3"/>
      <c r="BR3052" s="3"/>
      <c r="BS3052" s="3"/>
      <c r="BT3052" s="23">
        <v>3047</v>
      </c>
      <c r="BU3052" s="4">
        <f t="shared" si="188"/>
        <v>0</v>
      </c>
      <c r="BV3052" s="4">
        <f t="shared" si="189"/>
        <v>0</v>
      </c>
      <c r="BW3052" s="23"/>
      <c r="BX3052" s="4">
        <f t="shared" si="190"/>
        <v>1</v>
      </c>
      <c r="BY3052" s="4">
        <f t="shared" si="191"/>
        <v>1</v>
      </c>
    </row>
    <row r="3053" spans="1:77">
      <c r="A3053" s="23">
        <v>3048</v>
      </c>
      <c r="BP3053" s="3"/>
      <c r="BQ3053" s="3"/>
      <c r="BR3053" s="3"/>
      <c r="BS3053" s="3"/>
      <c r="BT3053" s="23">
        <v>3048</v>
      </c>
      <c r="BU3053" s="4">
        <f t="shared" si="188"/>
        <v>0</v>
      </c>
      <c r="BV3053" s="4">
        <f t="shared" si="189"/>
        <v>0</v>
      </c>
      <c r="BW3053" s="23"/>
      <c r="BX3053" s="4">
        <f t="shared" si="190"/>
        <v>1</v>
      </c>
      <c r="BY3053" s="4">
        <f t="shared" si="191"/>
        <v>1</v>
      </c>
    </row>
    <row r="3054" spans="1:77">
      <c r="A3054" s="23">
        <v>3049</v>
      </c>
      <c r="BP3054" s="3"/>
      <c r="BQ3054" s="3"/>
      <c r="BR3054" s="3"/>
      <c r="BS3054" s="3"/>
      <c r="BT3054" s="23">
        <v>3049</v>
      </c>
      <c r="BU3054" s="4">
        <f t="shared" si="188"/>
        <v>0</v>
      </c>
      <c r="BV3054" s="4">
        <f t="shared" si="189"/>
        <v>0</v>
      </c>
      <c r="BW3054" s="23"/>
      <c r="BX3054" s="4">
        <f t="shared" si="190"/>
        <v>1</v>
      </c>
      <c r="BY3054" s="4">
        <f t="shared" si="191"/>
        <v>1</v>
      </c>
    </row>
    <row r="3055" spans="1:77">
      <c r="A3055" s="23">
        <v>3050</v>
      </c>
      <c r="BP3055" s="3"/>
      <c r="BQ3055" s="3"/>
      <c r="BR3055" s="3"/>
      <c r="BS3055" s="3"/>
      <c r="BT3055" s="23">
        <v>3050</v>
      </c>
      <c r="BU3055" s="4">
        <f t="shared" si="188"/>
        <v>0</v>
      </c>
      <c r="BV3055" s="4">
        <f t="shared" si="189"/>
        <v>0</v>
      </c>
      <c r="BW3055" s="23"/>
      <c r="BX3055" s="4">
        <f t="shared" si="190"/>
        <v>1</v>
      </c>
      <c r="BY3055" s="4">
        <f t="shared" si="191"/>
        <v>1</v>
      </c>
    </row>
    <row r="3056" spans="1:77">
      <c r="A3056" s="23">
        <v>3051</v>
      </c>
      <c r="BP3056" s="3"/>
      <c r="BQ3056" s="3"/>
      <c r="BR3056" s="3"/>
      <c r="BS3056" s="3"/>
      <c r="BT3056" s="23">
        <v>3051</v>
      </c>
      <c r="BU3056" s="4">
        <f t="shared" si="188"/>
        <v>0</v>
      </c>
      <c r="BV3056" s="4">
        <f t="shared" si="189"/>
        <v>0</v>
      </c>
      <c r="BW3056" s="23"/>
      <c r="BX3056" s="4">
        <f t="shared" si="190"/>
        <v>1</v>
      </c>
      <c r="BY3056" s="4">
        <f t="shared" si="191"/>
        <v>1</v>
      </c>
    </row>
    <row r="3057" spans="1:77">
      <c r="A3057" s="23">
        <v>3052</v>
      </c>
      <c r="BP3057" s="3"/>
      <c r="BQ3057" s="3"/>
      <c r="BR3057" s="3"/>
      <c r="BS3057" s="3"/>
      <c r="BT3057" s="23">
        <v>3052</v>
      </c>
      <c r="BU3057" s="4">
        <f t="shared" si="188"/>
        <v>0</v>
      </c>
      <c r="BV3057" s="4">
        <f t="shared" si="189"/>
        <v>0</v>
      </c>
      <c r="BW3057" s="23"/>
      <c r="BX3057" s="4">
        <f t="shared" si="190"/>
        <v>1</v>
      </c>
      <c r="BY3057" s="4">
        <f t="shared" si="191"/>
        <v>1</v>
      </c>
    </row>
    <row r="3058" spans="1:77">
      <c r="A3058" s="23">
        <v>3053</v>
      </c>
      <c r="BP3058" s="3"/>
      <c r="BQ3058" s="3"/>
      <c r="BR3058" s="3"/>
      <c r="BS3058" s="3"/>
      <c r="BT3058" s="23">
        <v>3053</v>
      </c>
      <c r="BU3058" s="4">
        <f t="shared" si="188"/>
        <v>0</v>
      </c>
      <c r="BV3058" s="4">
        <f t="shared" si="189"/>
        <v>0</v>
      </c>
      <c r="BW3058" s="23"/>
      <c r="BX3058" s="4">
        <f t="shared" si="190"/>
        <v>1</v>
      </c>
      <c r="BY3058" s="4">
        <f t="shared" si="191"/>
        <v>1</v>
      </c>
    </row>
    <row r="3059" spans="1:77">
      <c r="A3059" s="23">
        <v>3054</v>
      </c>
      <c r="BP3059" s="3"/>
      <c r="BQ3059" s="3"/>
      <c r="BR3059" s="3"/>
      <c r="BS3059" s="3"/>
      <c r="BT3059" s="23">
        <v>3054</v>
      </c>
      <c r="BU3059" s="4">
        <f t="shared" si="188"/>
        <v>0</v>
      </c>
      <c r="BV3059" s="4">
        <f t="shared" si="189"/>
        <v>0</v>
      </c>
      <c r="BW3059" s="23"/>
      <c r="BX3059" s="4">
        <f t="shared" si="190"/>
        <v>1</v>
      </c>
      <c r="BY3059" s="4">
        <f t="shared" si="191"/>
        <v>1</v>
      </c>
    </row>
    <row r="3060" spans="1:77">
      <c r="A3060" s="23">
        <v>3055</v>
      </c>
      <c r="BP3060" s="3"/>
      <c r="BQ3060" s="3"/>
      <c r="BR3060" s="3"/>
      <c r="BS3060" s="3"/>
      <c r="BT3060" s="23">
        <v>3055</v>
      </c>
      <c r="BU3060" s="4">
        <f t="shared" si="188"/>
        <v>0</v>
      </c>
      <c r="BV3060" s="4">
        <f t="shared" si="189"/>
        <v>0</v>
      </c>
      <c r="BW3060" s="23"/>
      <c r="BX3060" s="4">
        <f t="shared" si="190"/>
        <v>1</v>
      </c>
      <c r="BY3060" s="4">
        <f t="shared" si="191"/>
        <v>1</v>
      </c>
    </row>
    <row r="3061" spans="1:77">
      <c r="A3061" s="23">
        <v>3056</v>
      </c>
      <c r="BP3061" s="3"/>
      <c r="BQ3061" s="3"/>
      <c r="BR3061" s="3"/>
      <c r="BS3061" s="3"/>
      <c r="BT3061" s="23">
        <v>3056</v>
      </c>
      <c r="BU3061" s="4">
        <f t="shared" si="188"/>
        <v>0</v>
      </c>
      <c r="BV3061" s="4">
        <f t="shared" si="189"/>
        <v>0</v>
      </c>
      <c r="BW3061" s="23"/>
      <c r="BX3061" s="4">
        <f t="shared" si="190"/>
        <v>1</v>
      </c>
      <c r="BY3061" s="4">
        <f t="shared" si="191"/>
        <v>1</v>
      </c>
    </row>
    <row r="3062" spans="1:77">
      <c r="A3062" s="23">
        <v>3057</v>
      </c>
      <c r="BP3062" s="3"/>
      <c r="BQ3062" s="3"/>
      <c r="BR3062" s="3"/>
      <c r="BS3062" s="3"/>
      <c r="BT3062" s="23">
        <v>3057</v>
      </c>
      <c r="BU3062" s="4">
        <f t="shared" si="188"/>
        <v>0</v>
      </c>
      <c r="BV3062" s="4">
        <f t="shared" si="189"/>
        <v>0</v>
      </c>
      <c r="BW3062" s="23"/>
      <c r="BX3062" s="4">
        <f t="shared" si="190"/>
        <v>1</v>
      </c>
      <c r="BY3062" s="4">
        <f t="shared" si="191"/>
        <v>1</v>
      </c>
    </row>
    <row r="3063" spans="1:77">
      <c r="A3063" s="23">
        <v>3058</v>
      </c>
      <c r="BP3063" s="3"/>
      <c r="BQ3063" s="3"/>
      <c r="BR3063" s="3"/>
      <c r="BS3063" s="3"/>
      <c r="BT3063" s="23">
        <v>3058</v>
      </c>
      <c r="BU3063" s="4">
        <f t="shared" si="188"/>
        <v>0</v>
      </c>
      <c r="BV3063" s="4">
        <f t="shared" si="189"/>
        <v>0</v>
      </c>
      <c r="BW3063" s="23"/>
      <c r="BX3063" s="4">
        <f t="shared" si="190"/>
        <v>1</v>
      </c>
      <c r="BY3063" s="4">
        <f t="shared" si="191"/>
        <v>1</v>
      </c>
    </row>
    <row r="3064" spans="1:77">
      <c r="A3064" s="23">
        <v>3059</v>
      </c>
      <c r="BP3064" s="3"/>
      <c r="BQ3064" s="3"/>
      <c r="BR3064" s="3"/>
      <c r="BS3064" s="3"/>
      <c r="BT3064" s="23">
        <v>3059</v>
      </c>
      <c r="BU3064" s="4">
        <f t="shared" si="188"/>
        <v>0</v>
      </c>
      <c r="BV3064" s="4">
        <f t="shared" si="189"/>
        <v>0</v>
      </c>
      <c r="BW3064" s="23"/>
      <c r="BX3064" s="4">
        <f t="shared" si="190"/>
        <v>1</v>
      </c>
      <c r="BY3064" s="4">
        <f t="shared" si="191"/>
        <v>1</v>
      </c>
    </row>
    <row r="3065" spans="1:77">
      <c r="A3065" s="23">
        <v>3060</v>
      </c>
      <c r="BP3065" s="3"/>
      <c r="BQ3065" s="3"/>
      <c r="BR3065" s="3"/>
      <c r="BS3065" s="3"/>
      <c r="BT3065" s="23">
        <v>3060</v>
      </c>
      <c r="BU3065" s="4">
        <f t="shared" si="188"/>
        <v>0</v>
      </c>
      <c r="BV3065" s="4">
        <f t="shared" si="189"/>
        <v>0</v>
      </c>
      <c r="BW3065" s="23"/>
      <c r="BX3065" s="4">
        <f t="shared" si="190"/>
        <v>1</v>
      </c>
      <c r="BY3065" s="4">
        <f t="shared" si="191"/>
        <v>1</v>
      </c>
    </row>
    <row r="3066" spans="1:77">
      <c r="A3066" s="23">
        <v>3061</v>
      </c>
      <c r="BP3066" s="3"/>
      <c r="BQ3066" s="3"/>
      <c r="BR3066" s="3"/>
      <c r="BS3066" s="3"/>
      <c r="BT3066" s="23">
        <v>3061</v>
      </c>
      <c r="BU3066" s="4">
        <f t="shared" si="188"/>
        <v>0</v>
      </c>
      <c r="BV3066" s="4">
        <f t="shared" si="189"/>
        <v>0</v>
      </c>
      <c r="BW3066" s="23"/>
      <c r="BX3066" s="4">
        <f t="shared" si="190"/>
        <v>1</v>
      </c>
      <c r="BY3066" s="4">
        <f t="shared" si="191"/>
        <v>1</v>
      </c>
    </row>
    <row r="3067" spans="1:77">
      <c r="A3067" s="23">
        <v>3062</v>
      </c>
      <c r="BP3067" s="3"/>
      <c r="BQ3067" s="3"/>
      <c r="BR3067" s="3"/>
      <c r="BS3067" s="3"/>
      <c r="BT3067" s="23">
        <v>3062</v>
      </c>
      <c r="BU3067" s="4">
        <f t="shared" si="188"/>
        <v>0</v>
      </c>
      <c r="BV3067" s="4">
        <f t="shared" si="189"/>
        <v>0</v>
      </c>
      <c r="BW3067" s="23"/>
      <c r="BX3067" s="4">
        <f t="shared" si="190"/>
        <v>1</v>
      </c>
      <c r="BY3067" s="4">
        <f t="shared" si="191"/>
        <v>1</v>
      </c>
    </row>
    <row r="3068" spans="1:77">
      <c r="A3068" s="23">
        <v>3063</v>
      </c>
      <c r="BP3068" s="3"/>
      <c r="BQ3068" s="3"/>
      <c r="BR3068" s="3"/>
      <c r="BS3068" s="3"/>
      <c r="BT3068" s="23">
        <v>3063</v>
      </c>
      <c r="BU3068" s="4">
        <f t="shared" si="188"/>
        <v>0</v>
      </c>
      <c r="BV3068" s="4">
        <f t="shared" si="189"/>
        <v>0</v>
      </c>
      <c r="BW3068" s="23"/>
      <c r="BX3068" s="4">
        <f t="shared" si="190"/>
        <v>1</v>
      </c>
      <c r="BY3068" s="4">
        <f t="shared" si="191"/>
        <v>1</v>
      </c>
    </row>
    <row r="3069" spans="1:77">
      <c r="A3069" s="23">
        <v>3064</v>
      </c>
      <c r="BP3069" s="3"/>
      <c r="BQ3069" s="3"/>
      <c r="BR3069" s="3"/>
      <c r="BS3069" s="3"/>
      <c r="BT3069" s="23">
        <v>3064</v>
      </c>
      <c r="BU3069" s="4">
        <f t="shared" si="188"/>
        <v>0</v>
      </c>
      <c r="BV3069" s="4">
        <f t="shared" si="189"/>
        <v>0</v>
      </c>
      <c r="BW3069" s="23"/>
      <c r="BX3069" s="4">
        <f t="shared" si="190"/>
        <v>1</v>
      </c>
      <c r="BY3069" s="4">
        <f t="shared" si="191"/>
        <v>1</v>
      </c>
    </row>
    <row r="3070" spans="1:77">
      <c r="A3070" s="23">
        <v>3065</v>
      </c>
      <c r="BP3070" s="3"/>
      <c r="BQ3070" s="3"/>
      <c r="BR3070" s="3"/>
      <c r="BS3070" s="3"/>
      <c r="BT3070" s="23">
        <v>3065</v>
      </c>
      <c r="BU3070" s="4">
        <f t="shared" si="188"/>
        <v>0</v>
      </c>
      <c r="BV3070" s="4">
        <f t="shared" si="189"/>
        <v>0</v>
      </c>
      <c r="BW3070" s="23"/>
      <c r="BX3070" s="4">
        <f t="shared" si="190"/>
        <v>1</v>
      </c>
      <c r="BY3070" s="4">
        <f t="shared" si="191"/>
        <v>1</v>
      </c>
    </row>
    <row r="3071" spans="1:77">
      <c r="A3071" s="23">
        <v>3066</v>
      </c>
      <c r="BP3071" s="3"/>
      <c r="BQ3071" s="3"/>
      <c r="BR3071" s="3"/>
      <c r="BS3071" s="3"/>
      <c r="BT3071" s="23">
        <v>3066</v>
      </c>
      <c r="BU3071" s="4">
        <f t="shared" si="188"/>
        <v>0</v>
      </c>
      <c r="BV3071" s="4">
        <f t="shared" si="189"/>
        <v>0</v>
      </c>
      <c r="BW3071" s="23"/>
      <c r="BX3071" s="4">
        <f t="shared" si="190"/>
        <v>1</v>
      </c>
      <c r="BY3071" s="4">
        <f t="shared" si="191"/>
        <v>1</v>
      </c>
    </row>
    <row r="3072" spans="1:77">
      <c r="A3072" s="23">
        <v>3067</v>
      </c>
      <c r="BP3072" s="3"/>
      <c r="BQ3072" s="3"/>
      <c r="BR3072" s="3"/>
      <c r="BS3072" s="3"/>
      <c r="BT3072" s="23">
        <v>3067</v>
      </c>
      <c r="BU3072" s="4">
        <f t="shared" si="188"/>
        <v>0</v>
      </c>
      <c r="BV3072" s="4">
        <f t="shared" si="189"/>
        <v>0</v>
      </c>
      <c r="BW3072" s="23"/>
      <c r="BX3072" s="4">
        <f t="shared" si="190"/>
        <v>1</v>
      </c>
      <c r="BY3072" s="4">
        <f t="shared" si="191"/>
        <v>1</v>
      </c>
    </row>
    <row r="3073" spans="1:77">
      <c r="A3073" s="23">
        <v>3068</v>
      </c>
      <c r="BP3073" s="3"/>
      <c r="BQ3073" s="3"/>
      <c r="BR3073" s="3"/>
      <c r="BS3073" s="3"/>
      <c r="BT3073" s="23">
        <v>3068</v>
      </c>
      <c r="BU3073" s="4">
        <f t="shared" si="188"/>
        <v>0</v>
      </c>
      <c r="BV3073" s="4">
        <f t="shared" si="189"/>
        <v>0</v>
      </c>
      <c r="BW3073" s="23"/>
      <c r="BX3073" s="4">
        <f t="shared" si="190"/>
        <v>1</v>
      </c>
      <c r="BY3073" s="4">
        <f t="shared" si="191"/>
        <v>1</v>
      </c>
    </row>
    <row r="3074" spans="1:77">
      <c r="A3074" s="23">
        <v>3069</v>
      </c>
      <c r="BP3074" s="3"/>
      <c r="BQ3074" s="3"/>
      <c r="BR3074" s="3"/>
      <c r="BS3074" s="3"/>
      <c r="BT3074" s="23">
        <v>3069</v>
      </c>
      <c r="BU3074" s="4">
        <f t="shared" si="188"/>
        <v>0</v>
      </c>
      <c r="BV3074" s="4">
        <f t="shared" si="189"/>
        <v>0</v>
      </c>
      <c r="BW3074" s="23"/>
      <c r="BX3074" s="4">
        <f t="shared" si="190"/>
        <v>1</v>
      </c>
      <c r="BY3074" s="4">
        <f t="shared" si="191"/>
        <v>1</v>
      </c>
    </row>
    <row r="3075" spans="1:77">
      <c r="A3075" s="23">
        <v>3070</v>
      </c>
      <c r="BP3075" s="3"/>
      <c r="BQ3075" s="3"/>
      <c r="BR3075" s="3"/>
      <c r="BS3075" s="3"/>
      <c r="BT3075" s="23">
        <v>3070</v>
      </c>
      <c r="BU3075" s="4">
        <f t="shared" si="188"/>
        <v>0</v>
      </c>
      <c r="BV3075" s="4">
        <f t="shared" si="189"/>
        <v>0</v>
      </c>
      <c r="BW3075" s="23"/>
      <c r="BX3075" s="4">
        <f t="shared" si="190"/>
        <v>1</v>
      </c>
      <c r="BY3075" s="4">
        <f t="shared" si="191"/>
        <v>1</v>
      </c>
    </row>
    <row r="3076" spans="1:77">
      <c r="A3076" s="23">
        <v>3071</v>
      </c>
      <c r="BP3076" s="3"/>
      <c r="BQ3076" s="3"/>
      <c r="BR3076" s="3"/>
      <c r="BS3076" s="3"/>
      <c r="BT3076" s="23">
        <v>3071</v>
      </c>
      <c r="BU3076" s="4">
        <f t="shared" si="188"/>
        <v>0</v>
      </c>
      <c r="BV3076" s="4">
        <f t="shared" si="189"/>
        <v>0</v>
      </c>
      <c r="BW3076" s="23"/>
      <c r="BX3076" s="4">
        <f t="shared" si="190"/>
        <v>1</v>
      </c>
      <c r="BY3076" s="4">
        <f t="shared" si="191"/>
        <v>1</v>
      </c>
    </row>
    <row r="3077" spans="1:77">
      <c r="A3077" s="23">
        <v>3072</v>
      </c>
      <c r="BP3077" s="3"/>
      <c r="BQ3077" s="3"/>
      <c r="BR3077" s="3"/>
      <c r="BS3077" s="3"/>
      <c r="BT3077" s="23">
        <v>3072</v>
      </c>
      <c r="BU3077" s="4">
        <f t="shared" si="188"/>
        <v>0</v>
      </c>
      <c r="BV3077" s="4">
        <f t="shared" si="189"/>
        <v>0</v>
      </c>
      <c r="BW3077" s="23"/>
      <c r="BX3077" s="4">
        <f t="shared" si="190"/>
        <v>1</v>
      </c>
      <c r="BY3077" s="4">
        <f t="shared" si="191"/>
        <v>1</v>
      </c>
    </row>
    <row r="3078" spans="1:77">
      <c r="A3078" s="23">
        <v>3073</v>
      </c>
      <c r="BP3078" s="3"/>
      <c r="BQ3078" s="3"/>
      <c r="BR3078" s="3"/>
      <c r="BS3078" s="3"/>
      <c r="BT3078" s="23">
        <v>3073</v>
      </c>
      <c r="BU3078" s="4">
        <f t="shared" si="188"/>
        <v>0</v>
      </c>
      <c r="BV3078" s="4">
        <f t="shared" si="189"/>
        <v>0</v>
      </c>
      <c r="BW3078" s="23"/>
      <c r="BX3078" s="4">
        <f t="shared" si="190"/>
        <v>1</v>
      </c>
      <c r="BY3078" s="4">
        <f t="shared" si="191"/>
        <v>1</v>
      </c>
    </row>
    <row r="3079" spans="1:77">
      <c r="A3079" s="23">
        <v>3074</v>
      </c>
      <c r="BP3079" s="3"/>
      <c r="BQ3079" s="3"/>
      <c r="BR3079" s="3"/>
      <c r="BS3079" s="3"/>
      <c r="BT3079" s="23">
        <v>3074</v>
      </c>
      <c r="BU3079" s="4">
        <f t="shared" ref="BU3079:BU3142" si="192">BP3079*$BV$1-BQ3079</f>
        <v>0</v>
      </c>
      <c r="BV3079" s="4">
        <f t="shared" ref="BV3079:BV3142" si="193">BR3079*$BV$1-BS3079</f>
        <v>0</v>
      </c>
      <c r="BW3079" s="23"/>
      <c r="BX3079" s="4">
        <f t="shared" ref="BX3079:BX3142" si="194">IF(BU3079=MAX($BU3079:$BV3079),1,0)</f>
        <v>1</v>
      </c>
      <c r="BY3079" s="4">
        <f t="shared" ref="BY3079:BY3142" si="195">IF(BV3079=MAX($BU3079:$BV3079),1,0)</f>
        <v>1</v>
      </c>
    </row>
    <row r="3080" spans="1:77">
      <c r="A3080" s="23">
        <v>3075</v>
      </c>
      <c r="BP3080" s="3"/>
      <c r="BQ3080" s="3"/>
      <c r="BR3080" s="3"/>
      <c r="BS3080" s="3"/>
      <c r="BT3080" s="23">
        <v>3075</v>
      </c>
      <c r="BU3080" s="4">
        <f t="shared" si="192"/>
        <v>0</v>
      </c>
      <c r="BV3080" s="4">
        <f t="shared" si="193"/>
        <v>0</v>
      </c>
      <c r="BW3080" s="23"/>
      <c r="BX3080" s="4">
        <f t="shared" si="194"/>
        <v>1</v>
      </c>
      <c r="BY3080" s="4">
        <f t="shared" si="195"/>
        <v>1</v>
      </c>
    </row>
    <row r="3081" spans="1:77">
      <c r="A3081" s="23">
        <v>3076</v>
      </c>
      <c r="BP3081" s="3"/>
      <c r="BQ3081" s="3"/>
      <c r="BR3081" s="3"/>
      <c r="BS3081" s="3"/>
      <c r="BT3081" s="23">
        <v>3076</v>
      </c>
      <c r="BU3081" s="4">
        <f t="shared" si="192"/>
        <v>0</v>
      </c>
      <c r="BV3081" s="4">
        <f t="shared" si="193"/>
        <v>0</v>
      </c>
      <c r="BW3081" s="23"/>
      <c r="BX3081" s="4">
        <f t="shared" si="194"/>
        <v>1</v>
      </c>
      <c r="BY3081" s="4">
        <f t="shared" si="195"/>
        <v>1</v>
      </c>
    </row>
    <row r="3082" spans="1:77">
      <c r="A3082" s="23">
        <v>3077</v>
      </c>
      <c r="BP3082" s="3"/>
      <c r="BQ3082" s="3"/>
      <c r="BR3082" s="3"/>
      <c r="BS3082" s="3"/>
      <c r="BT3082" s="23">
        <v>3077</v>
      </c>
      <c r="BU3082" s="4">
        <f t="shared" si="192"/>
        <v>0</v>
      </c>
      <c r="BV3082" s="4">
        <f t="shared" si="193"/>
        <v>0</v>
      </c>
      <c r="BW3082" s="23"/>
      <c r="BX3082" s="4">
        <f t="shared" si="194"/>
        <v>1</v>
      </c>
      <c r="BY3082" s="4">
        <f t="shared" si="195"/>
        <v>1</v>
      </c>
    </row>
    <row r="3083" spans="1:77">
      <c r="A3083" s="23">
        <v>3078</v>
      </c>
      <c r="BP3083" s="3"/>
      <c r="BQ3083" s="3"/>
      <c r="BR3083" s="3"/>
      <c r="BS3083" s="3"/>
      <c r="BT3083" s="23">
        <v>3078</v>
      </c>
      <c r="BU3083" s="4">
        <f t="shared" si="192"/>
        <v>0</v>
      </c>
      <c r="BV3083" s="4">
        <f t="shared" si="193"/>
        <v>0</v>
      </c>
      <c r="BW3083" s="23"/>
      <c r="BX3083" s="4">
        <f t="shared" si="194"/>
        <v>1</v>
      </c>
      <c r="BY3083" s="4">
        <f t="shared" si="195"/>
        <v>1</v>
      </c>
    </row>
    <row r="3084" spans="1:77">
      <c r="A3084" s="23">
        <v>3079</v>
      </c>
      <c r="BP3084" s="3"/>
      <c r="BQ3084" s="3"/>
      <c r="BR3084" s="3"/>
      <c r="BS3084" s="3"/>
      <c r="BT3084" s="23">
        <v>3079</v>
      </c>
      <c r="BU3084" s="4">
        <f t="shared" si="192"/>
        <v>0</v>
      </c>
      <c r="BV3084" s="4">
        <f t="shared" si="193"/>
        <v>0</v>
      </c>
      <c r="BW3084" s="23"/>
      <c r="BX3084" s="4">
        <f t="shared" si="194"/>
        <v>1</v>
      </c>
      <c r="BY3084" s="4">
        <f t="shared" si="195"/>
        <v>1</v>
      </c>
    </row>
    <row r="3085" spans="1:77">
      <c r="A3085" s="23">
        <v>3080</v>
      </c>
      <c r="BP3085" s="3"/>
      <c r="BQ3085" s="3"/>
      <c r="BR3085" s="3"/>
      <c r="BS3085" s="3"/>
      <c r="BT3085" s="23">
        <v>3080</v>
      </c>
      <c r="BU3085" s="4">
        <f t="shared" si="192"/>
        <v>0</v>
      </c>
      <c r="BV3085" s="4">
        <f t="shared" si="193"/>
        <v>0</v>
      </c>
      <c r="BW3085" s="23"/>
      <c r="BX3085" s="4">
        <f t="shared" si="194"/>
        <v>1</v>
      </c>
      <c r="BY3085" s="4">
        <f t="shared" si="195"/>
        <v>1</v>
      </c>
    </row>
    <row r="3086" spans="1:77">
      <c r="A3086" s="23">
        <v>3081</v>
      </c>
      <c r="BP3086" s="3"/>
      <c r="BQ3086" s="3"/>
      <c r="BR3086" s="3"/>
      <c r="BS3086" s="3"/>
      <c r="BT3086" s="23">
        <v>3081</v>
      </c>
      <c r="BU3086" s="4">
        <f t="shared" si="192"/>
        <v>0</v>
      </c>
      <c r="BV3086" s="4">
        <f t="shared" si="193"/>
        <v>0</v>
      </c>
      <c r="BW3086" s="23"/>
      <c r="BX3086" s="4">
        <f t="shared" si="194"/>
        <v>1</v>
      </c>
      <c r="BY3086" s="4">
        <f t="shared" si="195"/>
        <v>1</v>
      </c>
    </row>
    <row r="3087" spans="1:77">
      <c r="A3087" s="23">
        <v>3082</v>
      </c>
      <c r="BP3087" s="3"/>
      <c r="BQ3087" s="3"/>
      <c r="BR3087" s="3"/>
      <c r="BS3087" s="3"/>
      <c r="BT3087" s="23">
        <v>3082</v>
      </c>
      <c r="BU3087" s="4">
        <f t="shared" si="192"/>
        <v>0</v>
      </c>
      <c r="BV3087" s="4">
        <f t="shared" si="193"/>
        <v>0</v>
      </c>
      <c r="BW3087" s="23"/>
      <c r="BX3087" s="4">
        <f t="shared" si="194"/>
        <v>1</v>
      </c>
      <c r="BY3087" s="4">
        <f t="shared" si="195"/>
        <v>1</v>
      </c>
    </row>
    <row r="3088" spans="1:77">
      <c r="A3088" s="23">
        <v>3083</v>
      </c>
      <c r="BP3088" s="3"/>
      <c r="BQ3088" s="3"/>
      <c r="BR3088" s="3"/>
      <c r="BS3088" s="3"/>
      <c r="BT3088" s="23">
        <v>3083</v>
      </c>
      <c r="BU3088" s="4">
        <f t="shared" si="192"/>
        <v>0</v>
      </c>
      <c r="BV3088" s="4">
        <f t="shared" si="193"/>
        <v>0</v>
      </c>
      <c r="BW3088" s="23"/>
      <c r="BX3088" s="4">
        <f t="shared" si="194"/>
        <v>1</v>
      </c>
      <c r="BY3088" s="4">
        <f t="shared" si="195"/>
        <v>1</v>
      </c>
    </row>
    <row r="3089" spans="1:77">
      <c r="A3089" s="23">
        <v>3084</v>
      </c>
      <c r="BP3089" s="3"/>
      <c r="BQ3089" s="3"/>
      <c r="BR3089" s="3"/>
      <c r="BS3089" s="3"/>
      <c r="BT3089" s="23">
        <v>3084</v>
      </c>
      <c r="BU3089" s="4">
        <f t="shared" si="192"/>
        <v>0</v>
      </c>
      <c r="BV3089" s="4">
        <f t="shared" si="193"/>
        <v>0</v>
      </c>
      <c r="BW3089" s="23"/>
      <c r="BX3089" s="4">
        <f t="shared" si="194"/>
        <v>1</v>
      </c>
      <c r="BY3089" s="4">
        <f t="shared" si="195"/>
        <v>1</v>
      </c>
    </row>
    <row r="3090" spans="1:77">
      <c r="A3090" s="23">
        <v>3085</v>
      </c>
      <c r="BP3090" s="3"/>
      <c r="BQ3090" s="3"/>
      <c r="BR3090" s="3"/>
      <c r="BS3090" s="3"/>
      <c r="BT3090" s="23">
        <v>3085</v>
      </c>
      <c r="BU3090" s="4">
        <f t="shared" si="192"/>
        <v>0</v>
      </c>
      <c r="BV3090" s="4">
        <f t="shared" si="193"/>
        <v>0</v>
      </c>
      <c r="BW3090" s="23"/>
      <c r="BX3090" s="4">
        <f t="shared" si="194"/>
        <v>1</v>
      </c>
      <c r="BY3090" s="4">
        <f t="shared" si="195"/>
        <v>1</v>
      </c>
    </row>
    <row r="3091" spans="1:77">
      <c r="A3091" s="23">
        <v>3086</v>
      </c>
      <c r="BP3091" s="3"/>
      <c r="BQ3091" s="3"/>
      <c r="BR3091" s="3"/>
      <c r="BS3091" s="3"/>
      <c r="BT3091" s="23">
        <v>3086</v>
      </c>
      <c r="BU3091" s="4">
        <f t="shared" si="192"/>
        <v>0</v>
      </c>
      <c r="BV3091" s="4">
        <f t="shared" si="193"/>
        <v>0</v>
      </c>
      <c r="BW3091" s="23"/>
      <c r="BX3091" s="4">
        <f t="shared" si="194"/>
        <v>1</v>
      </c>
      <c r="BY3091" s="4">
        <f t="shared" si="195"/>
        <v>1</v>
      </c>
    </row>
    <row r="3092" spans="1:77">
      <c r="A3092" s="23">
        <v>3087</v>
      </c>
      <c r="BP3092" s="3"/>
      <c r="BQ3092" s="3"/>
      <c r="BR3092" s="3"/>
      <c r="BS3092" s="3"/>
      <c r="BT3092" s="23">
        <v>3087</v>
      </c>
      <c r="BU3092" s="4">
        <f t="shared" si="192"/>
        <v>0</v>
      </c>
      <c r="BV3092" s="4">
        <f t="shared" si="193"/>
        <v>0</v>
      </c>
      <c r="BW3092" s="23"/>
      <c r="BX3092" s="4">
        <f t="shared" si="194"/>
        <v>1</v>
      </c>
      <c r="BY3092" s="4">
        <f t="shared" si="195"/>
        <v>1</v>
      </c>
    </row>
    <row r="3093" spans="1:77">
      <c r="A3093" s="23">
        <v>3088</v>
      </c>
      <c r="BP3093" s="3"/>
      <c r="BQ3093" s="3"/>
      <c r="BR3093" s="3"/>
      <c r="BS3093" s="3"/>
      <c r="BT3093" s="23">
        <v>3088</v>
      </c>
      <c r="BU3093" s="4">
        <f t="shared" si="192"/>
        <v>0</v>
      </c>
      <c r="BV3093" s="4">
        <f t="shared" si="193"/>
        <v>0</v>
      </c>
      <c r="BW3093" s="23"/>
      <c r="BX3093" s="4">
        <f t="shared" si="194"/>
        <v>1</v>
      </c>
      <c r="BY3093" s="4">
        <f t="shared" si="195"/>
        <v>1</v>
      </c>
    </row>
    <row r="3094" spans="1:77">
      <c r="A3094" s="23">
        <v>3089</v>
      </c>
      <c r="BP3094" s="3"/>
      <c r="BQ3094" s="3"/>
      <c r="BR3094" s="3"/>
      <c r="BS3094" s="3"/>
      <c r="BT3094" s="23">
        <v>3089</v>
      </c>
      <c r="BU3094" s="4">
        <f t="shared" si="192"/>
        <v>0</v>
      </c>
      <c r="BV3094" s="4">
        <f t="shared" si="193"/>
        <v>0</v>
      </c>
      <c r="BW3094" s="23"/>
      <c r="BX3094" s="4">
        <f t="shared" si="194"/>
        <v>1</v>
      </c>
      <c r="BY3094" s="4">
        <f t="shared" si="195"/>
        <v>1</v>
      </c>
    </row>
    <row r="3095" spans="1:77">
      <c r="A3095" s="23">
        <v>3090</v>
      </c>
      <c r="BP3095" s="3"/>
      <c r="BQ3095" s="3"/>
      <c r="BR3095" s="3"/>
      <c r="BS3095" s="3"/>
      <c r="BT3095" s="23">
        <v>3090</v>
      </c>
      <c r="BU3095" s="4">
        <f t="shared" si="192"/>
        <v>0</v>
      </c>
      <c r="BV3095" s="4">
        <f t="shared" si="193"/>
        <v>0</v>
      </c>
      <c r="BW3095" s="23"/>
      <c r="BX3095" s="4">
        <f t="shared" si="194"/>
        <v>1</v>
      </c>
      <c r="BY3095" s="4">
        <f t="shared" si="195"/>
        <v>1</v>
      </c>
    </row>
    <row r="3096" spans="1:77">
      <c r="A3096" s="23">
        <v>3091</v>
      </c>
      <c r="BP3096" s="3"/>
      <c r="BQ3096" s="3"/>
      <c r="BR3096" s="3"/>
      <c r="BS3096" s="3"/>
      <c r="BT3096" s="23">
        <v>3091</v>
      </c>
      <c r="BU3096" s="4">
        <f t="shared" si="192"/>
        <v>0</v>
      </c>
      <c r="BV3096" s="4">
        <f t="shared" si="193"/>
        <v>0</v>
      </c>
      <c r="BW3096" s="23"/>
      <c r="BX3096" s="4">
        <f t="shared" si="194"/>
        <v>1</v>
      </c>
      <c r="BY3096" s="4">
        <f t="shared" si="195"/>
        <v>1</v>
      </c>
    </row>
    <row r="3097" spans="1:77">
      <c r="A3097" s="23">
        <v>3092</v>
      </c>
      <c r="BP3097" s="3"/>
      <c r="BQ3097" s="3"/>
      <c r="BR3097" s="3"/>
      <c r="BS3097" s="3"/>
      <c r="BT3097" s="23">
        <v>3092</v>
      </c>
      <c r="BU3097" s="4">
        <f t="shared" si="192"/>
        <v>0</v>
      </c>
      <c r="BV3097" s="4">
        <f t="shared" si="193"/>
        <v>0</v>
      </c>
      <c r="BW3097" s="23"/>
      <c r="BX3097" s="4">
        <f t="shared" si="194"/>
        <v>1</v>
      </c>
      <c r="BY3097" s="4">
        <f t="shared" si="195"/>
        <v>1</v>
      </c>
    </row>
    <row r="3098" spans="1:77">
      <c r="A3098" s="23">
        <v>3093</v>
      </c>
      <c r="BP3098" s="3"/>
      <c r="BQ3098" s="3"/>
      <c r="BR3098" s="3"/>
      <c r="BS3098" s="3"/>
      <c r="BT3098" s="23">
        <v>3093</v>
      </c>
      <c r="BU3098" s="4">
        <f t="shared" si="192"/>
        <v>0</v>
      </c>
      <c r="BV3098" s="4">
        <f t="shared" si="193"/>
        <v>0</v>
      </c>
      <c r="BW3098" s="23"/>
      <c r="BX3098" s="4">
        <f t="shared" si="194"/>
        <v>1</v>
      </c>
      <c r="BY3098" s="4">
        <f t="shared" si="195"/>
        <v>1</v>
      </c>
    </row>
    <row r="3099" spans="1:77">
      <c r="A3099" s="23">
        <v>3094</v>
      </c>
      <c r="BP3099" s="3"/>
      <c r="BQ3099" s="3"/>
      <c r="BR3099" s="3"/>
      <c r="BS3099" s="3"/>
      <c r="BT3099" s="23">
        <v>3094</v>
      </c>
      <c r="BU3099" s="4">
        <f t="shared" si="192"/>
        <v>0</v>
      </c>
      <c r="BV3099" s="4">
        <f t="shared" si="193"/>
        <v>0</v>
      </c>
      <c r="BW3099" s="23"/>
      <c r="BX3099" s="4">
        <f t="shared" si="194"/>
        <v>1</v>
      </c>
      <c r="BY3099" s="4">
        <f t="shared" si="195"/>
        <v>1</v>
      </c>
    </row>
    <row r="3100" spans="1:77">
      <c r="A3100" s="23">
        <v>3095</v>
      </c>
      <c r="BP3100" s="3"/>
      <c r="BQ3100" s="3"/>
      <c r="BR3100" s="3"/>
      <c r="BS3100" s="3"/>
      <c r="BT3100" s="23">
        <v>3095</v>
      </c>
      <c r="BU3100" s="4">
        <f t="shared" si="192"/>
        <v>0</v>
      </c>
      <c r="BV3100" s="4">
        <f t="shared" si="193"/>
        <v>0</v>
      </c>
      <c r="BW3100" s="23"/>
      <c r="BX3100" s="4">
        <f t="shared" si="194"/>
        <v>1</v>
      </c>
      <c r="BY3100" s="4">
        <f t="shared" si="195"/>
        <v>1</v>
      </c>
    </row>
    <row r="3101" spans="1:77">
      <c r="A3101" s="23">
        <v>3096</v>
      </c>
      <c r="BP3101" s="3"/>
      <c r="BQ3101" s="3"/>
      <c r="BR3101" s="3"/>
      <c r="BS3101" s="3"/>
      <c r="BT3101" s="23">
        <v>3096</v>
      </c>
      <c r="BU3101" s="4">
        <f t="shared" si="192"/>
        <v>0</v>
      </c>
      <c r="BV3101" s="4">
        <f t="shared" si="193"/>
        <v>0</v>
      </c>
      <c r="BW3101" s="23"/>
      <c r="BX3101" s="4">
        <f t="shared" si="194"/>
        <v>1</v>
      </c>
      <c r="BY3101" s="4">
        <f t="shared" si="195"/>
        <v>1</v>
      </c>
    </row>
    <row r="3102" spans="1:77">
      <c r="A3102" s="23">
        <v>3097</v>
      </c>
      <c r="BP3102" s="3"/>
      <c r="BQ3102" s="3"/>
      <c r="BR3102" s="3"/>
      <c r="BS3102" s="3"/>
      <c r="BT3102" s="23">
        <v>3097</v>
      </c>
      <c r="BU3102" s="4">
        <f t="shared" si="192"/>
        <v>0</v>
      </c>
      <c r="BV3102" s="4">
        <f t="shared" si="193"/>
        <v>0</v>
      </c>
      <c r="BW3102" s="23"/>
      <c r="BX3102" s="4">
        <f t="shared" si="194"/>
        <v>1</v>
      </c>
      <c r="BY3102" s="4">
        <f t="shared" si="195"/>
        <v>1</v>
      </c>
    </row>
    <row r="3103" spans="1:77">
      <c r="A3103" s="23">
        <v>3098</v>
      </c>
      <c r="BP3103" s="3"/>
      <c r="BQ3103" s="3"/>
      <c r="BR3103" s="3"/>
      <c r="BS3103" s="3"/>
      <c r="BT3103" s="23">
        <v>3098</v>
      </c>
      <c r="BU3103" s="4">
        <f t="shared" si="192"/>
        <v>0</v>
      </c>
      <c r="BV3103" s="4">
        <f t="shared" si="193"/>
        <v>0</v>
      </c>
      <c r="BW3103" s="23"/>
      <c r="BX3103" s="4">
        <f t="shared" si="194"/>
        <v>1</v>
      </c>
      <c r="BY3103" s="4">
        <f t="shared" si="195"/>
        <v>1</v>
      </c>
    </row>
    <row r="3104" spans="1:77">
      <c r="A3104" s="23">
        <v>3099</v>
      </c>
      <c r="BP3104" s="3"/>
      <c r="BQ3104" s="3"/>
      <c r="BR3104" s="3"/>
      <c r="BS3104" s="3"/>
      <c r="BT3104" s="23">
        <v>3099</v>
      </c>
      <c r="BU3104" s="4">
        <f t="shared" si="192"/>
        <v>0</v>
      </c>
      <c r="BV3104" s="4">
        <f t="shared" si="193"/>
        <v>0</v>
      </c>
      <c r="BW3104" s="23"/>
      <c r="BX3104" s="4">
        <f t="shared" si="194"/>
        <v>1</v>
      </c>
      <c r="BY3104" s="4">
        <f t="shared" si="195"/>
        <v>1</v>
      </c>
    </row>
    <row r="3105" spans="1:77">
      <c r="A3105" s="23">
        <v>3100</v>
      </c>
      <c r="BP3105" s="3"/>
      <c r="BQ3105" s="3"/>
      <c r="BR3105" s="3"/>
      <c r="BS3105" s="3"/>
      <c r="BT3105" s="23">
        <v>3100</v>
      </c>
      <c r="BU3105" s="4">
        <f t="shared" si="192"/>
        <v>0</v>
      </c>
      <c r="BV3105" s="4">
        <f t="shared" si="193"/>
        <v>0</v>
      </c>
      <c r="BW3105" s="23"/>
      <c r="BX3105" s="4">
        <f t="shared" si="194"/>
        <v>1</v>
      </c>
      <c r="BY3105" s="4">
        <f t="shared" si="195"/>
        <v>1</v>
      </c>
    </row>
    <row r="3106" spans="1:77">
      <c r="A3106" s="23">
        <v>3101</v>
      </c>
      <c r="BP3106" s="3"/>
      <c r="BQ3106" s="3"/>
      <c r="BR3106" s="3"/>
      <c r="BS3106" s="3"/>
      <c r="BT3106" s="23">
        <v>3101</v>
      </c>
      <c r="BU3106" s="4">
        <f t="shared" si="192"/>
        <v>0</v>
      </c>
      <c r="BV3106" s="4">
        <f t="shared" si="193"/>
        <v>0</v>
      </c>
      <c r="BW3106" s="23"/>
      <c r="BX3106" s="4">
        <f t="shared" si="194"/>
        <v>1</v>
      </c>
      <c r="BY3106" s="4">
        <f t="shared" si="195"/>
        <v>1</v>
      </c>
    </row>
    <row r="3107" spans="1:77">
      <c r="A3107" s="23">
        <v>3102</v>
      </c>
      <c r="BP3107" s="3"/>
      <c r="BQ3107" s="3"/>
      <c r="BR3107" s="3"/>
      <c r="BS3107" s="3"/>
      <c r="BT3107" s="23">
        <v>3102</v>
      </c>
      <c r="BU3107" s="4">
        <f t="shared" si="192"/>
        <v>0</v>
      </c>
      <c r="BV3107" s="4">
        <f t="shared" si="193"/>
        <v>0</v>
      </c>
      <c r="BW3107" s="23"/>
      <c r="BX3107" s="4">
        <f t="shared" si="194"/>
        <v>1</v>
      </c>
      <c r="BY3107" s="4">
        <f t="shared" si="195"/>
        <v>1</v>
      </c>
    </row>
    <row r="3108" spans="1:77">
      <c r="A3108" s="23">
        <v>3103</v>
      </c>
      <c r="BP3108" s="3"/>
      <c r="BQ3108" s="3"/>
      <c r="BR3108" s="3"/>
      <c r="BS3108" s="3"/>
      <c r="BT3108" s="23">
        <v>3103</v>
      </c>
      <c r="BU3108" s="4">
        <f t="shared" si="192"/>
        <v>0</v>
      </c>
      <c r="BV3108" s="4">
        <f t="shared" si="193"/>
        <v>0</v>
      </c>
      <c r="BW3108" s="23"/>
      <c r="BX3108" s="4">
        <f t="shared" si="194"/>
        <v>1</v>
      </c>
      <c r="BY3108" s="4">
        <f t="shared" si="195"/>
        <v>1</v>
      </c>
    </row>
    <row r="3109" spans="1:77">
      <c r="A3109" s="23">
        <v>3104</v>
      </c>
      <c r="BP3109" s="3"/>
      <c r="BQ3109" s="3"/>
      <c r="BR3109" s="3"/>
      <c r="BS3109" s="3"/>
      <c r="BT3109" s="23">
        <v>3104</v>
      </c>
      <c r="BU3109" s="4">
        <f t="shared" si="192"/>
        <v>0</v>
      </c>
      <c r="BV3109" s="4">
        <f t="shared" si="193"/>
        <v>0</v>
      </c>
      <c r="BW3109" s="23"/>
      <c r="BX3109" s="4">
        <f t="shared" si="194"/>
        <v>1</v>
      </c>
      <c r="BY3109" s="4">
        <f t="shared" si="195"/>
        <v>1</v>
      </c>
    </row>
    <row r="3110" spans="1:77">
      <c r="A3110" s="23">
        <v>3105</v>
      </c>
      <c r="BP3110" s="3"/>
      <c r="BQ3110" s="3"/>
      <c r="BR3110" s="3"/>
      <c r="BS3110" s="3"/>
      <c r="BT3110" s="23">
        <v>3105</v>
      </c>
      <c r="BU3110" s="4">
        <f t="shared" si="192"/>
        <v>0</v>
      </c>
      <c r="BV3110" s="4">
        <f t="shared" si="193"/>
        <v>0</v>
      </c>
      <c r="BW3110" s="23"/>
      <c r="BX3110" s="4">
        <f t="shared" si="194"/>
        <v>1</v>
      </c>
      <c r="BY3110" s="4">
        <f t="shared" si="195"/>
        <v>1</v>
      </c>
    </row>
    <row r="3111" spans="1:77">
      <c r="A3111" s="23">
        <v>3106</v>
      </c>
      <c r="BP3111" s="3"/>
      <c r="BQ3111" s="3"/>
      <c r="BR3111" s="3"/>
      <c r="BS3111" s="3"/>
      <c r="BT3111" s="23">
        <v>3106</v>
      </c>
      <c r="BU3111" s="4">
        <f t="shared" si="192"/>
        <v>0</v>
      </c>
      <c r="BV3111" s="4">
        <f t="shared" si="193"/>
        <v>0</v>
      </c>
      <c r="BW3111" s="23"/>
      <c r="BX3111" s="4">
        <f t="shared" si="194"/>
        <v>1</v>
      </c>
      <c r="BY3111" s="4">
        <f t="shared" si="195"/>
        <v>1</v>
      </c>
    </row>
    <row r="3112" spans="1:77">
      <c r="A3112" s="23">
        <v>3107</v>
      </c>
      <c r="BP3112" s="3"/>
      <c r="BQ3112" s="3"/>
      <c r="BR3112" s="3"/>
      <c r="BS3112" s="3"/>
      <c r="BT3112" s="23">
        <v>3107</v>
      </c>
      <c r="BU3112" s="4">
        <f t="shared" si="192"/>
        <v>0</v>
      </c>
      <c r="BV3112" s="4">
        <f t="shared" si="193"/>
        <v>0</v>
      </c>
      <c r="BW3112" s="23"/>
      <c r="BX3112" s="4">
        <f t="shared" si="194"/>
        <v>1</v>
      </c>
      <c r="BY3112" s="4">
        <f t="shared" si="195"/>
        <v>1</v>
      </c>
    </row>
    <row r="3113" spans="1:77">
      <c r="A3113" s="23">
        <v>3108</v>
      </c>
      <c r="BP3113" s="3"/>
      <c r="BQ3113" s="3"/>
      <c r="BR3113" s="3"/>
      <c r="BS3113" s="3"/>
      <c r="BT3113" s="23">
        <v>3108</v>
      </c>
      <c r="BU3113" s="4">
        <f t="shared" si="192"/>
        <v>0</v>
      </c>
      <c r="BV3113" s="4">
        <f t="shared" si="193"/>
        <v>0</v>
      </c>
      <c r="BW3113" s="23"/>
      <c r="BX3113" s="4">
        <f t="shared" si="194"/>
        <v>1</v>
      </c>
      <c r="BY3113" s="4">
        <f t="shared" si="195"/>
        <v>1</v>
      </c>
    </row>
    <row r="3114" spans="1:77">
      <c r="A3114" s="23">
        <v>3109</v>
      </c>
      <c r="BP3114" s="3"/>
      <c r="BQ3114" s="3"/>
      <c r="BR3114" s="3"/>
      <c r="BS3114" s="3"/>
      <c r="BT3114" s="23">
        <v>3109</v>
      </c>
      <c r="BU3114" s="4">
        <f t="shared" si="192"/>
        <v>0</v>
      </c>
      <c r="BV3114" s="4">
        <f t="shared" si="193"/>
        <v>0</v>
      </c>
      <c r="BW3114" s="23"/>
      <c r="BX3114" s="4">
        <f t="shared" si="194"/>
        <v>1</v>
      </c>
      <c r="BY3114" s="4">
        <f t="shared" si="195"/>
        <v>1</v>
      </c>
    </row>
    <row r="3115" spans="1:77">
      <c r="A3115" s="23">
        <v>3110</v>
      </c>
      <c r="BP3115" s="3"/>
      <c r="BQ3115" s="3"/>
      <c r="BR3115" s="3"/>
      <c r="BS3115" s="3"/>
      <c r="BT3115" s="23">
        <v>3110</v>
      </c>
      <c r="BU3115" s="4">
        <f t="shared" si="192"/>
        <v>0</v>
      </c>
      <c r="BV3115" s="4">
        <f t="shared" si="193"/>
        <v>0</v>
      </c>
      <c r="BW3115" s="23"/>
      <c r="BX3115" s="4">
        <f t="shared" si="194"/>
        <v>1</v>
      </c>
      <c r="BY3115" s="4">
        <f t="shared" si="195"/>
        <v>1</v>
      </c>
    </row>
    <row r="3116" spans="1:77">
      <c r="A3116" s="23">
        <v>3111</v>
      </c>
      <c r="BP3116" s="3"/>
      <c r="BQ3116" s="3"/>
      <c r="BR3116" s="3"/>
      <c r="BS3116" s="3"/>
      <c r="BT3116" s="23">
        <v>3111</v>
      </c>
      <c r="BU3116" s="4">
        <f t="shared" si="192"/>
        <v>0</v>
      </c>
      <c r="BV3116" s="4">
        <f t="shared" si="193"/>
        <v>0</v>
      </c>
      <c r="BW3116" s="23"/>
      <c r="BX3116" s="4">
        <f t="shared" si="194"/>
        <v>1</v>
      </c>
      <c r="BY3116" s="4">
        <f t="shared" si="195"/>
        <v>1</v>
      </c>
    </row>
    <row r="3117" spans="1:77">
      <c r="A3117" s="23">
        <v>3112</v>
      </c>
      <c r="BP3117" s="3"/>
      <c r="BQ3117" s="3"/>
      <c r="BR3117" s="3"/>
      <c r="BS3117" s="3"/>
      <c r="BT3117" s="23">
        <v>3112</v>
      </c>
      <c r="BU3117" s="4">
        <f t="shared" si="192"/>
        <v>0</v>
      </c>
      <c r="BV3117" s="4">
        <f t="shared" si="193"/>
        <v>0</v>
      </c>
      <c r="BW3117" s="23"/>
      <c r="BX3117" s="4">
        <f t="shared" si="194"/>
        <v>1</v>
      </c>
      <c r="BY3117" s="4">
        <f t="shared" si="195"/>
        <v>1</v>
      </c>
    </row>
    <row r="3118" spans="1:77">
      <c r="A3118" s="23">
        <v>3113</v>
      </c>
      <c r="BP3118" s="3"/>
      <c r="BQ3118" s="3"/>
      <c r="BR3118" s="3"/>
      <c r="BS3118" s="3"/>
      <c r="BT3118" s="23">
        <v>3113</v>
      </c>
      <c r="BU3118" s="4">
        <f t="shared" si="192"/>
        <v>0</v>
      </c>
      <c r="BV3118" s="4">
        <f t="shared" si="193"/>
        <v>0</v>
      </c>
      <c r="BW3118" s="23"/>
      <c r="BX3118" s="4">
        <f t="shared" si="194"/>
        <v>1</v>
      </c>
      <c r="BY3118" s="4">
        <f t="shared" si="195"/>
        <v>1</v>
      </c>
    </row>
    <row r="3119" spans="1:77">
      <c r="A3119" s="23">
        <v>3114</v>
      </c>
      <c r="BP3119" s="3"/>
      <c r="BQ3119" s="3"/>
      <c r="BR3119" s="3"/>
      <c r="BS3119" s="3"/>
      <c r="BT3119" s="23">
        <v>3114</v>
      </c>
      <c r="BU3119" s="4">
        <f t="shared" si="192"/>
        <v>0</v>
      </c>
      <c r="BV3119" s="4">
        <f t="shared" si="193"/>
        <v>0</v>
      </c>
      <c r="BW3119" s="23"/>
      <c r="BX3119" s="4">
        <f t="shared" si="194"/>
        <v>1</v>
      </c>
      <c r="BY3119" s="4">
        <f t="shared" si="195"/>
        <v>1</v>
      </c>
    </row>
    <row r="3120" spans="1:77">
      <c r="A3120" s="23">
        <v>3115</v>
      </c>
      <c r="BP3120" s="3"/>
      <c r="BQ3120" s="3"/>
      <c r="BR3120" s="3"/>
      <c r="BS3120" s="3"/>
      <c r="BT3120" s="23">
        <v>3115</v>
      </c>
      <c r="BU3120" s="4">
        <f t="shared" si="192"/>
        <v>0</v>
      </c>
      <c r="BV3120" s="4">
        <f t="shared" si="193"/>
        <v>0</v>
      </c>
      <c r="BW3120" s="23"/>
      <c r="BX3120" s="4">
        <f t="shared" si="194"/>
        <v>1</v>
      </c>
      <c r="BY3120" s="4">
        <f t="shared" si="195"/>
        <v>1</v>
      </c>
    </row>
    <row r="3121" spans="1:77">
      <c r="A3121" s="23">
        <v>3116</v>
      </c>
      <c r="BP3121" s="3"/>
      <c r="BQ3121" s="3"/>
      <c r="BR3121" s="3"/>
      <c r="BS3121" s="3"/>
      <c r="BT3121" s="23">
        <v>3116</v>
      </c>
      <c r="BU3121" s="4">
        <f t="shared" si="192"/>
        <v>0</v>
      </c>
      <c r="BV3121" s="4">
        <f t="shared" si="193"/>
        <v>0</v>
      </c>
      <c r="BW3121" s="23"/>
      <c r="BX3121" s="4">
        <f t="shared" si="194"/>
        <v>1</v>
      </c>
      <c r="BY3121" s="4">
        <f t="shared" si="195"/>
        <v>1</v>
      </c>
    </row>
    <row r="3122" spans="1:77">
      <c r="A3122" s="23">
        <v>3117</v>
      </c>
      <c r="BP3122" s="3"/>
      <c r="BQ3122" s="3"/>
      <c r="BR3122" s="3"/>
      <c r="BS3122" s="3"/>
      <c r="BT3122" s="23">
        <v>3117</v>
      </c>
      <c r="BU3122" s="4">
        <f t="shared" si="192"/>
        <v>0</v>
      </c>
      <c r="BV3122" s="4">
        <f t="shared" si="193"/>
        <v>0</v>
      </c>
      <c r="BW3122" s="23"/>
      <c r="BX3122" s="4">
        <f t="shared" si="194"/>
        <v>1</v>
      </c>
      <c r="BY3122" s="4">
        <f t="shared" si="195"/>
        <v>1</v>
      </c>
    </row>
    <row r="3123" spans="1:77">
      <c r="A3123" s="23">
        <v>3118</v>
      </c>
      <c r="BP3123" s="3"/>
      <c r="BQ3123" s="3"/>
      <c r="BR3123" s="3"/>
      <c r="BS3123" s="3"/>
      <c r="BT3123" s="23">
        <v>3118</v>
      </c>
      <c r="BU3123" s="4">
        <f t="shared" si="192"/>
        <v>0</v>
      </c>
      <c r="BV3123" s="4">
        <f t="shared" si="193"/>
        <v>0</v>
      </c>
      <c r="BW3123" s="23"/>
      <c r="BX3123" s="4">
        <f t="shared" si="194"/>
        <v>1</v>
      </c>
      <c r="BY3123" s="4">
        <f t="shared" si="195"/>
        <v>1</v>
      </c>
    </row>
    <row r="3124" spans="1:77">
      <c r="A3124" s="23">
        <v>3119</v>
      </c>
      <c r="BP3124" s="3"/>
      <c r="BQ3124" s="3"/>
      <c r="BR3124" s="3"/>
      <c r="BS3124" s="3"/>
      <c r="BT3124" s="23">
        <v>3119</v>
      </c>
      <c r="BU3124" s="4">
        <f t="shared" si="192"/>
        <v>0</v>
      </c>
      <c r="BV3124" s="4">
        <f t="shared" si="193"/>
        <v>0</v>
      </c>
      <c r="BW3124" s="23"/>
      <c r="BX3124" s="4">
        <f t="shared" si="194"/>
        <v>1</v>
      </c>
      <c r="BY3124" s="4">
        <f t="shared" si="195"/>
        <v>1</v>
      </c>
    </row>
    <row r="3125" spans="1:77">
      <c r="A3125" s="23">
        <v>3120</v>
      </c>
      <c r="BP3125" s="3"/>
      <c r="BQ3125" s="3"/>
      <c r="BR3125" s="3"/>
      <c r="BS3125" s="3"/>
      <c r="BT3125" s="23">
        <v>3120</v>
      </c>
      <c r="BU3125" s="4">
        <f t="shared" si="192"/>
        <v>0</v>
      </c>
      <c r="BV3125" s="4">
        <f t="shared" si="193"/>
        <v>0</v>
      </c>
      <c r="BW3125" s="23"/>
      <c r="BX3125" s="4">
        <f t="shared" si="194"/>
        <v>1</v>
      </c>
      <c r="BY3125" s="4">
        <f t="shared" si="195"/>
        <v>1</v>
      </c>
    </row>
    <row r="3126" spans="1:77">
      <c r="A3126" s="23">
        <v>3121</v>
      </c>
      <c r="BP3126" s="3"/>
      <c r="BQ3126" s="3"/>
      <c r="BR3126" s="3"/>
      <c r="BS3126" s="3"/>
      <c r="BT3126" s="23">
        <v>3121</v>
      </c>
      <c r="BU3126" s="4">
        <f t="shared" si="192"/>
        <v>0</v>
      </c>
      <c r="BV3126" s="4">
        <f t="shared" si="193"/>
        <v>0</v>
      </c>
      <c r="BW3126" s="23"/>
      <c r="BX3126" s="4">
        <f t="shared" si="194"/>
        <v>1</v>
      </c>
      <c r="BY3126" s="4">
        <f t="shared" si="195"/>
        <v>1</v>
      </c>
    </row>
    <row r="3127" spans="1:77">
      <c r="A3127" s="23">
        <v>3122</v>
      </c>
      <c r="BP3127" s="3"/>
      <c r="BQ3127" s="3"/>
      <c r="BR3127" s="3"/>
      <c r="BS3127" s="3"/>
      <c r="BT3127" s="23">
        <v>3122</v>
      </c>
      <c r="BU3127" s="4">
        <f t="shared" si="192"/>
        <v>0</v>
      </c>
      <c r="BV3127" s="4">
        <f t="shared" si="193"/>
        <v>0</v>
      </c>
      <c r="BW3127" s="23"/>
      <c r="BX3127" s="4">
        <f t="shared" si="194"/>
        <v>1</v>
      </c>
      <c r="BY3127" s="4">
        <f t="shared" si="195"/>
        <v>1</v>
      </c>
    </row>
    <row r="3128" spans="1:77">
      <c r="A3128" s="23">
        <v>3123</v>
      </c>
      <c r="BP3128" s="3"/>
      <c r="BQ3128" s="3"/>
      <c r="BR3128" s="3"/>
      <c r="BS3128" s="3"/>
      <c r="BT3128" s="23">
        <v>3123</v>
      </c>
      <c r="BU3128" s="4">
        <f t="shared" si="192"/>
        <v>0</v>
      </c>
      <c r="BV3128" s="4">
        <f t="shared" si="193"/>
        <v>0</v>
      </c>
      <c r="BW3128" s="23"/>
      <c r="BX3128" s="4">
        <f t="shared" si="194"/>
        <v>1</v>
      </c>
      <c r="BY3128" s="4">
        <f t="shared" si="195"/>
        <v>1</v>
      </c>
    </row>
    <row r="3129" spans="1:77">
      <c r="A3129" s="23">
        <v>3124</v>
      </c>
      <c r="BP3129" s="3"/>
      <c r="BQ3129" s="3"/>
      <c r="BR3129" s="3"/>
      <c r="BS3129" s="3"/>
      <c r="BT3129" s="23">
        <v>3124</v>
      </c>
      <c r="BU3129" s="4">
        <f t="shared" si="192"/>
        <v>0</v>
      </c>
      <c r="BV3129" s="4">
        <f t="shared" si="193"/>
        <v>0</v>
      </c>
      <c r="BW3129" s="23"/>
      <c r="BX3129" s="4">
        <f t="shared" si="194"/>
        <v>1</v>
      </c>
      <c r="BY3129" s="4">
        <f t="shared" si="195"/>
        <v>1</v>
      </c>
    </row>
    <row r="3130" spans="1:77">
      <c r="A3130" s="23">
        <v>3125</v>
      </c>
      <c r="BP3130" s="3"/>
      <c r="BQ3130" s="3"/>
      <c r="BR3130" s="3"/>
      <c r="BS3130" s="3"/>
      <c r="BT3130" s="23">
        <v>3125</v>
      </c>
      <c r="BU3130" s="4">
        <f t="shared" si="192"/>
        <v>0</v>
      </c>
      <c r="BV3130" s="4">
        <f t="shared" si="193"/>
        <v>0</v>
      </c>
      <c r="BW3130" s="23"/>
      <c r="BX3130" s="4">
        <f t="shared" si="194"/>
        <v>1</v>
      </c>
      <c r="BY3130" s="4">
        <f t="shared" si="195"/>
        <v>1</v>
      </c>
    </row>
    <row r="3131" spans="1:77">
      <c r="A3131" s="23">
        <v>3126</v>
      </c>
      <c r="BP3131" s="3"/>
      <c r="BQ3131" s="3"/>
      <c r="BR3131" s="3"/>
      <c r="BS3131" s="3"/>
      <c r="BT3131" s="23">
        <v>3126</v>
      </c>
      <c r="BU3131" s="4">
        <f t="shared" si="192"/>
        <v>0</v>
      </c>
      <c r="BV3131" s="4">
        <f t="shared" si="193"/>
        <v>0</v>
      </c>
      <c r="BW3131" s="23"/>
      <c r="BX3131" s="4">
        <f t="shared" si="194"/>
        <v>1</v>
      </c>
      <c r="BY3131" s="4">
        <f t="shared" si="195"/>
        <v>1</v>
      </c>
    </row>
    <row r="3132" spans="1:77">
      <c r="A3132" s="23">
        <v>3127</v>
      </c>
      <c r="BP3132" s="3"/>
      <c r="BQ3132" s="3"/>
      <c r="BR3132" s="3"/>
      <c r="BS3132" s="3"/>
      <c r="BT3132" s="23">
        <v>3127</v>
      </c>
      <c r="BU3132" s="4">
        <f t="shared" si="192"/>
        <v>0</v>
      </c>
      <c r="BV3132" s="4">
        <f t="shared" si="193"/>
        <v>0</v>
      </c>
      <c r="BW3132" s="23"/>
      <c r="BX3132" s="4">
        <f t="shared" si="194"/>
        <v>1</v>
      </c>
      <c r="BY3132" s="4">
        <f t="shared" si="195"/>
        <v>1</v>
      </c>
    </row>
    <row r="3133" spans="1:77">
      <c r="A3133" s="23">
        <v>3128</v>
      </c>
      <c r="BP3133" s="3"/>
      <c r="BQ3133" s="3"/>
      <c r="BR3133" s="3"/>
      <c r="BS3133" s="3"/>
      <c r="BT3133" s="23">
        <v>3128</v>
      </c>
      <c r="BU3133" s="4">
        <f t="shared" si="192"/>
        <v>0</v>
      </c>
      <c r="BV3133" s="4">
        <f t="shared" si="193"/>
        <v>0</v>
      </c>
      <c r="BW3133" s="23"/>
      <c r="BX3133" s="4">
        <f t="shared" si="194"/>
        <v>1</v>
      </c>
      <c r="BY3133" s="4">
        <f t="shared" si="195"/>
        <v>1</v>
      </c>
    </row>
    <row r="3134" spans="1:77">
      <c r="A3134" s="23">
        <v>3129</v>
      </c>
      <c r="BP3134" s="3"/>
      <c r="BQ3134" s="3"/>
      <c r="BR3134" s="3"/>
      <c r="BS3134" s="3"/>
      <c r="BT3134" s="23">
        <v>3129</v>
      </c>
      <c r="BU3134" s="4">
        <f t="shared" si="192"/>
        <v>0</v>
      </c>
      <c r="BV3134" s="4">
        <f t="shared" si="193"/>
        <v>0</v>
      </c>
      <c r="BW3134" s="23"/>
      <c r="BX3134" s="4">
        <f t="shared" si="194"/>
        <v>1</v>
      </c>
      <c r="BY3134" s="4">
        <f t="shared" si="195"/>
        <v>1</v>
      </c>
    </row>
    <row r="3135" spans="1:77">
      <c r="A3135" s="23">
        <v>3130</v>
      </c>
      <c r="BP3135" s="3"/>
      <c r="BQ3135" s="3"/>
      <c r="BR3135" s="3"/>
      <c r="BS3135" s="3"/>
      <c r="BT3135" s="23">
        <v>3130</v>
      </c>
      <c r="BU3135" s="4">
        <f t="shared" si="192"/>
        <v>0</v>
      </c>
      <c r="BV3135" s="4">
        <f t="shared" si="193"/>
        <v>0</v>
      </c>
      <c r="BW3135" s="23"/>
      <c r="BX3135" s="4">
        <f t="shared" si="194"/>
        <v>1</v>
      </c>
      <c r="BY3135" s="4">
        <f t="shared" si="195"/>
        <v>1</v>
      </c>
    </row>
    <row r="3136" spans="1:77">
      <c r="A3136" s="23">
        <v>3131</v>
      </c>
      <c r="BP3136" s="3"/>
      <c r="BQ3136" s="3"/>
      <c r="BR3136" s="3"/>
      <c r="BS3136" s="3"/>
      <c r="BT3136" s="23">
        <v>3131</v>
      </c>
      <c r="BU3136" s="4">
        <f t="shared" si="192"/>
        <v>0</v>
      </c>
      <c r="BV3136" s="4">
        <f t="shared" si="193"/>
        <v>0</v>
      </c>
      <c r="BW3136" s="23"/>
      <c r="BX3136" s="4">
        <f t="shared" si="194"/>
        <v>1</v>
      </c>
      <c r="BY3136" s="4">
        <f t="shared" si="195"/>
        <v>1</v>
      </c>
    </row>
    <row r="3137" spans="1:77">
      <c r="A3137" s="23">
        <v>3132</v>
      </c>
      <c r="BP3137" s="3"/>
      <c r="BQ3137" s="3"/>
      <c r="BR3137" s="3"/>
      <c r="BS3137" s="3"/>
      <c r="BT3137" s="23">
        <v>3132</v>
      </c>
      <c r="BU3137" s="4">
        <f t="shared" si="192"/>
        <v>0</v>
      </c>
      <c r="BV3137" s="4">
        <f t="shared" si="193"/>
        <v>0</v>
      </c>
      <c r="BW3137" s="23"/>
      <c r="BX3137" s="4">
        <f t="shared" si="194"/>
        <v>1</v>
      </c>
      <c r="BY3137" s="4">
        <f t="shared" si="195"/>
        <v>1</v>
      </c>
    </row>
    <row r="3138" spans="1:77">
      <c r="A3138" s="23">
        <v>3133</v>
      </c>
      <c r="BP3138" s="3"/>
      <c r="BQ3138" s="3"/>
      <c r="BR3138" s="3"/>
      <c r="BS3138" s="3"/>
      <c r="BT3138" s="23">
        <v>3133</v>
      </c>
      <c r="BU3138" s="4">
        <f t="shared" si="192"/>
        <v>0</v>
      </c>
      <c r="BV3138" s="4">
        <f t="shared" si="193"/>
        <v>0</v>
      </c>
      <c r="BW3138" s="23"/>
      <c r="BX3138" s="4">
        <f t="shared" si="194"/>
        <v>1</v>
      </c>
      <c r="BY3138" s="4">
        <f t="shared" si="195"/>
        <v>1</v>
      </c>
    </row>
    <row r="3139" spans="1:77">
      <c r="A3139" s="23">
        <v>3134</v>
      </c>
      <c r="BP3139" s="3"/>
      <c r="BQ3139" s="3"/>
      <c r="BR3139" s="3"/>
      <c r="BS3139" s="3"/>
      <c r="BT3139" s="23">
        <v>3134</v>
      </c>
      <c r="BU3139" s="4">
        <f t="shared" si="192"/>
        <v>0</v>
      </c>
      <c r="BV3139" s="4">
        <f t="shared" si="193"/>
        <v>0</v>
      </c>
      <c r="BW3139" s="23"/>
      <c r="BX3139" s="4">
        <f t="shared" si="194"/>
        <v>1</v>
      </c>
      <c r="BY3139" s="4">
        <f t="shared" si="195"/>
        <v>1</v>
      </c>
    </row>
    <row r="3140" spans="1:77">
      <c r="A3140" s="23">
        <v>3135</v>
      </c>
      <c r="BP3140" s="3"/>
      <c r="BQ3140" s="3"/>
      <c r="BR3140" s="3"/>
      <c r="BS3140" s="3"/>
      <c r="BT3140" s="23">
        <v>3135</v>
      </c>
      <c r="BU3140" s="4">
        <f t="shared" si="192"/>
        <v>0</v>
      </c>
      <c r="BV3140" s="4">
        <f t="shared" si="193"/>
        <v>0</v>
      </c>
      <c r="BW3140" s="23"/>
      <c r="BX3140" s="4">
        <f t="shared" si="194"/>
        <v>1</v>
      </c>
      <c r="BY3140" s="4">
        <f t="shared" si="195"/>
        <v>1</v>
      </c>
    </row>
    <row r="3141" spans="1:77">
      <c r="A3141" s="23">
        <v>3136</v>
      </c>
      <c r="BP3141" s="3"/>
      <c r="BQ3141" s="3"/>
      <c r="BR3141" s="3"/>
      <c r="BS3141" s="3"/>
      <c r="BT3141" s="23">
        <v>3136</v>
      </c>
      <c r="BU3141" s="4">
        <f t="shared" si="192"/>
        <v>0</v>
      </c>
      <c r="BV3141" s="4">
        <f t="shared" si="193"/>
        <v>0</v>
      </c>
      <c r="BW3141" s="23"/>
      <c r="BX3141" s="4">
        <f t="shared" si="194"/>
        <v>1</v>
      </c>
      <c r="BY3141" s="4">
        <f t="shared" si="195"/>
        <v>1</v>
      </c>
    </row>
    <row r="3142" spans="1:77">
      <c r="A3142" s="23">
        <v>3137</v>
      </c>
      <c r="BP3142" s="3"/>
      <c r="BQ3142" s="3"/>
      <c r="BR3142" s="3"/>
      <c r="BS3142" s="3"/>
      <c r="BT3142" s="23">
        <v>3137</v>
      </c>
      <c r="BU3142" s="4">
        <f t="shared" si="192"/>
        <v>0</v>
      </c>
      <c r="BV3142" s="4">
        <f t="shared" si="193"/>
        <v>0</v>
      </c>
      <c r="BW3142" s="23"/>
      <c r="BX3142" s="4">
        <f t="shared" si="194"/>
        <v>1</v>
      </c>
      <c r="BY3142" s="4">
        <f t="shared" si="195"/>
        <v>1</v>
      </c>
    </row>
    <row r="3143" spans="1:77">
      <c r="A3143" s="23">
        <v>3138</v>
      </c>
      <c r="BP3143" s="3"/>
      <c r="BQ3143" s="3"/>
      <c r="BR3143" s="3"/>
      <c r="BS3143" s="3"/>
      <c r="BT3143" s="23">
        <v>3138</v>
      </c>
      <c r="BU3143" s="4">
        <f t="shared" ref="BU3143:BU3206" si="196">BP3143*$BV$1-BQ3143</f>
        <v>0</v>
      </c>
      <c r="BV3143" s="4">
        <f t="shared" ref="BV3143:BV3206" si="197">BR3143*$BV$1-BS3143</f>
        <v>0</v>
      </c>
      <c r="BW3143" s="23"/>
      <c r="BX3143" s="4">
        <f t="shared" ref="BX3143:BX3206" si="198">IF(BU3143=MAX($BU3143:$BV3143),1,0)</f>
        <v>1</v>
      </c>
      <c r="BY3143" s="4">
        <f t="shared" ref="BY3143:BY3206" si="199">IF(BV3143=MAX($BU3143:$BV3143),1,0)</f>
        <v>1</v>
      </c>
    </row>
    <row r="3144" spans="1:77">
      <c r="A3144" s="23">
        <v>3139</v>
      </c>
      <c r="BP3144" s="3"/>
      <c r="BQ3144" s="3"/>
      <c r="BR3144" s="3"/>
      <c r="BS3144" s="3"/>
      <c r="BT3144" s="23">
        <v>3139</v>
      </c>
      <c r="BU3144" s="4">
        <f t="shared" si="196"/>
        <v>0</v>
      </c>
      <c r="BV3144" s="4">
        <f t="shared" si="197"/>
        <v>0</v>
      </c>
      <c r="BW3144" s="23"/>
      <c r="BX3144" s="4">
        <f t="shared" si="198"/>
        <v>1</v>
      </c>
      <c r="BY3144" s="4">
        <f t="shared" si="199"/>
        <v>1</v>
      </c>
    </row>
    <row r="3145" spans="1:77">
      <c r="A3145" s="23">
        <v>3140</v>
      </c>
      <c r="BP3145" s="3"/>
      <c r="BQ3145" s="3"/>
      <c r="BR3145" s="3"/>
      <c r="BS3145" s="3"/>
      <c r="BT3145" s="23">
        <v>3140</v>
      </c>
      <c r="BU3145" s="4">
        <f t="shared" si="196"/>
        <v>0</v>
      </c>
      <c r="BV3145" s="4">
        <f t="shared" si="197"/>
        <v>0</v>
      </c>
      <c r="BW3145" s="23"/>
      <c r="BX3145" s="4">
        <f t="shared" si="198"/>
        <v>1</v>
      </c>
      <c r="BY3145" s="4">
        <f t="shared" si="199"/>
        <v>1</v>
      </c>
    </row>
    <row r="3146" spans="1:77">
      <c r="A3146" s="23">
        <v>3141</v>
      </c>
      <c r="BP3146" s="3"/>
      <c r="BQ3146" s="3"/>
      <c r="BR3146" s="3"/>
      <c r="BS3146" s="3"/>
      <c r="BT3146" s="23">
        <v>3141</v>
      </c>
      <c r="BU3146" s="4">
        <f t="shared" si="196"/>
        <v>0</v>
      </c>
      <c r="BV3146" s="4">
        <f t="shared" si="197"/>
        <v>0</v>
      </c>
      <c r="BW3146" s="23"/>
      <c r="BX3146" s="4">
        <f t="shared" si="198"/>
        <v>1</v>
      </c>
      <c r="BY3146" s="4">
        <f t="shared" si="199"/>
        <v>1</v>
      </c>
    </row>
    <row r="3147" spans="1:77">
      <c r="A3147" s="23">
        <v>3142</v>
      </c>
      <c r="BP3147" s="3"/>
      <c r="BQ3147" s="3"/>
      <c r="BR3147" s="3"/>
      <c r="BS3147" s="3"/>
      <c r="BT3147" s="23">
        <v>3142</v>
      </c>
      <c r="BU3147" s="4">
        <f t="shared" si="196"/>
        <v>0</v>
      </c>
      <c r="BV3147" s="4">
        <f t="shared" si="197"/>
        <v>0</v>
      </c>
      <c r="BW3147" s="23"/>
      <c r="BX3147" s="4">
        <f t="shared" si="198"/>
        <v>1</v>
      </c>
      <c r="BY3147" s="4">
        <f t="shared" si="199"/>
        <v>1</v>
      </c>
    </row>
    <row r="3148" spans="1:77">
      <c r="A3148" s="23">
        <v>3143</v>
      </c>
      <c r="BP3148" s="3"/>
      <c r="BQ3148" s="3"/>
      <c r="BR3148" s="3"/>
      <c r="BS3148" s="3"/>
      <c r="BT3148" s="23">
        <v>3143</v>
      </c>
      <c r="BU3148" s="4">
        <f t="shared" si="196"/>
        <v>0</v>
      </c>
      <c r="BV3148" s="4">
        <f t="shared" si="197"/>
        <v>0</v>
      </c>
      <c r="BW3148" s="23"/>
      <c r="BX3148" s="4">
        <f t="shared" si="198"/>
        <v>1</v>
      </c>
      <c r="BY3148" s="4">
        <f t="shared" si="199"/>
        <v>1</v>
      </c>
    </row>
    <row r="3149" spans="1:77">
      <c r="A3149" s="23">
        <v>3144</v>
      </c>
      <c r="BP3149" s="3"/>
      <c r="BQ3149" s="3"/>
      <c r="BR3149" s="3"/>
      <c r="BS3149" s="3"/>
      <c r="BT3149" s="23">
        <v>3144</v>
      </c>
      <c r="BU3149" s="4">
        <f t="shared" si="196"/>
        <v>0</v>
      </c>
      <c r="BV3149" s="4">
        <f t="shared" si="197"/>
        <v>0</v>
      </c>
      <c r="BW3149" s="23"/>
      <c r="BX3149" s="4">
        <f t="shared" si="198"/>
        <v>1</v>
      </c>
      <c r="BY3149" s="4">
        <f t="shared" si="199"/>
        <v>1</v>
      </c>
    </row>
    <row r="3150" spans="1:77">
      <c r="A3150" s="23">
        <v>3145</v>
      </c>
      <c r="BP3150" s="3"/>
      <c r="BQ3150" s="3"/>
      <c r="BR3150" s="3"/>
      <c r="BS3150" s="3"/>
      <c r="BT3150" s="23">
        <v>3145</v>
      </c>
      <c r="BU3150" s="4">
        <f t="shared" si="196"/>
        <v>0</v>
      </c>
      <c r="BV3150" s="4">
        <f t="shared" si="197"/>
        <v>0</v>
      </c>
      <c r="BW3150" s="23"/>
      <c r="BX3150" s="4">
        <f t="shared" si="198"/>
        <v>1</v>
      </c>
      <c r="BY3150" s="4">
        <f t="shared" si="199"/>
        <v>1</v>
      </c>
    </row>
    <row r="3151" spans="1:77">
      <c r="A3151" s="23">
        <v>3146</v>
      </c>
      <c r="BP3151" s="3"/>
      <c r="BQ3151" s="3"/>
      <c r="BR3151" s="3"/>
      <c r="BS3151" s="3"/>
      <c r="BT3151" s="23">
        <v>3146</v>
      </c>
      <c r="BU3151" s="4">
        <f t="shared" si="196"/>
        <v>0</v>
      </c>
      <c r="BV3151" s="4">
        <f t="shared" si="197"/>
        <v>0</v>
      </c>
      <c r="BW3151" s="23"/>
      <c r="BX3151" s="4">
        <f t="shared" si="198"/>
        <v>1</v>
      </c>
      <c r="BY3151" s="4">
        <f t="shared" si="199"/>
        <v>1</v>
      </c>
    </row>
    <row r="3152" spans="1:77">
      <c r="A3152" s="23">
        <v>3147</v>
      </c>
      <c r="BP3152" s="3"/>
      <c r="BQ3152" s="3"/>
      <c r="BR3152" s="3"/>
      <c r="BS3152" s="3"/>
      <c r="BT3152" s="23">
        <v>3147</v>
      </c>
      <c r="BU3152" s="4">
        <f t="shared" si="196"/>
        <v>0</v>
      </c>
      <c r="BV3152" s="4">
        <f t="shared" si="197"/>
        <v>0</v>
      </c>
      <c r="BW3152" s="23"/>
      <c r="BX3152" s="4">
        <f t="shared" si="198"/>
        <v>1</v>
      </c>
      <c r="BY3152" s="4">
        <f t="shared" si="199"/>
        <v>1</v>
      </c>
    </row>
    <row r="3153" spans="1:77">
      <c r="A3153" s="23">
        <v>3148</v>
      </c>
      <c r="BP3153" s="3"/>
      <c r="BQ3153" s="3"/>
      <c r="BR3153" s="3"/>
      <c r="BS3153" s="3"/>
      <c r="BT3153" s="23">
        <v>3148</v>
      </c>
      <c r="BU3153" s="4">
        <f t="shared" si="196"/>
        <v>0</v>
      </c>
      <c r="BV3153" s="4">
        <f t="shared" si="197"/>
        <v>0</v>
      </c>
      <c r="BW3153" s="23"/>
      <c r="BX3153" s="4">
        <f t="shared" si="198"/>
        <v>1</v>
      </c>
      <c r="BY3153" s="4">
        <f t="shared" si="199"/>
        <v>1</v>
      </c>
    </row>
    <row r="3154" spans="1:77">
      <c r="A3154" s="23">
        <v>3149</v>
      </c>
      <c r="BP3154" s="3"/>
      <c r="BQ3154" s="3"/>
      <c r="BR3154" s="3"/>
      <c r="BS3154" s="3"/>
      <c r="BT3154" s="23">
        <v>3149</v>
      </c>
      <c r="BU3154" s="4">
        <f t="shared" si="196"/>
        <v>0</v>
      </c>
      <c r="BV3154" s="4">
        <f t="shared" si="197"/>
        <v>0</v>
      </c>
      <c r="BW3154" s="23"/>
      <c r="BX3154" s="4">
        <f t="shared" si="198"/>
        <v>1</v>
      </c>
      <c r="BY3154" s="4">
        <f t="shared" si="199"/>
        <v>1</v>
      </c>
    </row>
    <row r="3155" spans="1:77">
      <c r="A3155" s="23">
        <v>3150</v>
      </c>
      <c r="BP3155" s="3"/>
      <c r="BQ3155" s="3"/>
      <c r="BR3155" s="3"/>
      <c r="BS3155" s="3"/>
      <c r="BT3155" s="23">
        <v>3150</v>
      </c>
      <c r="BU3155" s="4">
        <f t="shared" si="196"/>
        <v>0</v>
      </c>
      <c r="BV3155" s="4">
        <f t="shared" si="197"/>
        <v>0</v>
      </c>
      <c r="BW3155" s="23"/>
      <c r="BX3155" s="4">
        <f t="shared" si="198"/>
        <v>1</v>
      </c>
      <c r="BY3155" s="4">
        <f t="shared" si="199"/>
        <v>1</v>
      </c>
    </row>
    <row r="3156" spans="1:77">
      <c r="A3156" s="23">
        <v>3151</v>
      </c>
      <c r="BP3156" s="3"/>
      <c r="BQ3156" s="3"/>
      <c r="BR3156" s="3"/>
      <c r="BS3156" s="3"/>
      <c r="BT3156" s="23">
        <v>3151</v>
      </c>
      <c r="BU3156" s="4">
        <f t="shared" si="196"/>
        <v>0</v>
      </c>
      <c r="BV3156" s="4">
        <f t="shared" si="197"/>
        <v>0</v>
      </c>
      <c r="BW3156" s="23"/>
      <c r="BX3156" s="4">
        <f t="shared" si="198"/>
        <v>1</v>
      </c>
      <c r="BY3156" s="4">
        <f t="shared" si="199"/>
        <v>1</v>
      </c>
    </row>
    <row r="3157" spans="1:77">
      <c r="A3157" s="23">
        <v>3152</v>
      </c>
      <c r="BP3157" s="3"/>
      <c r="BQ3157" s="3"/>
      <c r="BR3157" s="3"/>
      <c r="BS3157" s="3"/>
      <c r="BT3157" s="23">
        <v>3152</v>
      </c>
      <c r="BU3157" s="4">
        <f t="shared" si="196"/>
        <v>0</v>
      </c>
      <c r="BV3157" s="4">
        <f t="shared" si="197"/>
        <v>0</v>
      </c>
      <c r="BW3157" s="23"/>
      <c r="BX3157" s="4">
        <f t="shared" si="198"/>
        <v>1</v>
      </c>
      <c r="BY3157" s="4">
        <f t="shared" si="199"/>
        <v>1</v>
      </c>
    </row>
    <row r="3158" spans="1:77">
      <c r="A3158" s="23">
        <v>3153</v>
      </c>
      <c r="BP3158" s="3"/>
      <c r="BQ3158" s="3"/>
      <c r="BR3158" s="3"/>
      <c r="BS3158" s="3"/>
      <c r="BT3158" s="23">
        <v>3153</v>
      </c>
      <c r="BU3158" s="4">
        <f t="shared" si="196"/>
        <v>0</v>
      </c>
      <c r="BV3158" s="4">
        <f t="shared" si="197"/>
        <v>0</v>
      </c>
      <c r="BW3158" s="23"/>
      <c r="BX3158" s="4">
        <f t="shared" si="198"/>
        <v>1</v>
      </c>
      <c r="BY3158" s="4">
        <f t="shared" si="199"/>
        <v>1</v>
      </c>
    </row>
    <row r="3159" spans="1:77">
      <c r="A3159" s="23">
        <v>3154</v>
      </c>
      <c r="BP3159" s="3"/>
      <c r="BQ3159" s="3"/>
      <c r="BR3159" s="3"/>
      <c r="BS3159" s="3"/>
      <c r="BT3159" s="23">
        <v>3154</v>
      </c>
      <c r="BU3159" s="4">
        <f t="shared" si="196"/>
        <v>0</v>
      </c>
      <c r="BV3159" s="4">
        <f t="shared" si="197"/>
        <v>0</v>
      </c>
      <c r="BW3159" s="23"/>
      <c r="BX3159" s="4">
        <f t="shared" si="198"/>
        <v>1</v>
      </c>
      <c r="BY3159" s="4">
        <f t="shared" si="199"/>
        <v>1</v>
      </c>
    </row>
    <row r="3160" spans="1:77">
      <c r="A3160" s="23">
        <v>3155</v>
      </c>
      <c r="BP3160" s="3"/>
      <c r="BQ3160" s="3"/>
      <c r="BR3160" s="3"/>
      <c r="BS3160" s="3"/>
      <c r="BT3160" s="23">
        <v>3155</v>
      </c>
      <c r="BU3160" s="4">
        <f t="shared" si="196"/>
        <v>0</v>
      </c>
      <c r="BV3160" s="4">
        <f t="shared" si="197"/>
        <v>0</v>
      </c>
      <c r="BW3160" s="23"/>
      <c r="BX3160" s="4">
        <f t="shared" si="198"/>
        <v>1</v>
      </c>
      <c r="BY3160" s="4">
        <f t="shared" si="199"/>
        <v>1</v>
      </c>
    </row>
    <row r="3161" spans="1:77">
      <c r="A3161" s="23">
        <v>3156</v>
      </c>
      <c r="BP3161" s="3"/>
      <c r="BQ3161" s="3"/>
      <c r="BR3161" s="3"/>
      <c r="BS3161" s="3"/>
      <c r="BT3161" s="23">
        <v>3156</v>
      </c>
      <c r="BU3161" s="4">
        <f t="shared" si="196"/>
        <v>0</v>
      </c>
      <c r="BV3161" s="4">
        <f t="shared" si="197"/>
        <v>0</v>
      </c>
      <c r="BW3161" s="23"/>
      <c r="BX3161" s="4">
        <f t="shared" si="198"/>
        <v>1</v>
      </c>
      <c r="BY3161" s="4">
        <f t="shared" si="199"/>
        <v>1</v>
      </c>
    </row>
    <row r="3162" spans="1:77">
      <c r="A3162" s="23">
        <v>3157</v>
      </c>
      <c r="BP3162" s="3"/>
      <c r="BQ3162" s="3"/>
      <c r="BR3162" s="3"/>
      <c r="BS3162" s="3"/>
      <c r="BT3162" s="23">
        <v>3157</v>
      </c>
      <c r="BU3162" s="4">
        <f t="shared" si="196"/>
        <v>0</v>
      </c>
      <c r="BV3162" s="4">
        <f t="shared" si="197"/>
        <v>0</v>
      </c>
      <c r="BW3162" s="23"/>
      <c r="BX3162" s="4">
        <f t="shared" si="198"/>
        <v>1</v>
      </c>
      <c r="BY3162" s="4">
        <f t="shared" si="199"/>
        <v>1</v>
      </c>
    </row>
    <row r="3163" spans="1:77">
      <c r="A3163" s="23">
        <v>3158</v>
      </c>
      <c r="BP3163" s="3"/>
      <c r="BQ3163" s="3"/>
      <c r="BR3163" s="3"/>
      <c r="BS3163" s="3"/>
      <c r="BT3163" s="23">
        <v>3158</v>
      </c>
      <c r="BU3163" s="4">
        <f t="shared" si="196"/>
        <v>0</v>
      </c>
      <c r="BV3163" s="4">
        <f t="shared" si="197"/>
        <v>0</v>
      </c>
      <c r="BW3163" s="23"/>
      <c r="BX3163" s="4">
        <f t="shared" si="198"/>
        <v>1</v>
      </c>
      <c r="BY3163" s="4">
        <f t="shared" si="199"/>
        <v>1</v>
      </c>
    </row>
    <row r="3164" spans="1:77">
      <c r="A3164" s="23">
        <v>3159</v>
      </c>
      <c r="BP3164" s="3"/>
      <c r="BQ3164" s="3"/>
      <c r="BR3164" s="3"/>
      <c r="BS3164" s="3"/>
      <c r="BT3164" s="23">
        <v>3159</v>
      </c>
      <c r="BU3164" s="4">
        <f t="shared" si="196"/>
        <v>0</v>
      </c>
      <c r="BV3164" s="4">
        <f t="shared" si="197"/>
        <v>0</v>
      </c>
      <c r="BW3164" s="23"/>
      <c r="BX3164" s="4">
        <f t="shared" si="198"/>
        <v>1</v>
      </c>
      <c r="BY3164" s="4">
        <f t="shared" si="199"/>
        <v>1</v>
      </c>
    </row>
    <row r="3165" spans="1:77">
      <c r="A3165" s="23">
        <v>3160</v>
      </c>
      <c r="BP3165" s="3"/>
      <c r="BQ3165" s="3"/>
      <c r="BR3165" s="3"/>
      <c r="BS3165" s="3"/>
      <c r="BT3165" s="23">
        <v>3160</v>
      </c>
      <c r="BU3165" s="4">
        <f t="shared" si="196"/>
        <v>0</v>
      </c>
      <c r="BV3165" s="4">
        <f t="shared" si="197"/>
        <v>0</v>
      </c>
      <c r="BW3165" s="23"/>
      <c r="BX3165" s="4">
        <f t="shared" si="198"/>
        <v>1</v>
      </c>
      <c r="BY3165" s="4">
        <f t="shared" si="199"/>
        <v>1</v>
      </c>
    </row>
    <row r="3166" spans="1:77">
      <c r="A3166" s="23">
        <v>3161</v>
      </c>
      <c r="BP3166" s="3"/>
      <c r="BQ3166" s="3"/>
      <c r="BR3166" s="3"/>
      <c r="BS3166" s="3"/>
      <c r="BT3166" s="23">
        <v>3161</v>
      </c>
      <c r="BU3166" s="4">
        <f t="shared" si="196"/>
        <v>0</v>
      </c>
      <c r="BV3166" s="4">
        <f t="shared" si="197"/>
        <v>0</v>
      </c>
      <c r="BW3166" s="23"/>
      <c r="BX3166" s="4">
        <f t="shared" si="198"/>
        <v>1</v>
      </c>
      <c r="BY3166" s="4">
        <f t="shared" si="199"/>
        <v>1</v>
      </c>
    </row>
    <row r="3167" spans="1:77">
      <c r="A3167" s="23">
        <v>3162</v>
      </c>
      <c r="BP3167" s="3"/>
      <c r="BQ3167" s="3"/>
      <c r="BR3167" s="3"/>
      <c r="BS3167" s="3"/>
      <c r="BT3167" s="23">
        <v>3162</v>
      </c>
      <c r="BU3167" s="4">
        <f t="shared" si="196"/>
        <v>0</v>
      </c>
      <c r="BV3167" s="4">
        <f t="shared" si="197"/>
        <v>0</v>
      </c>
      <c r="BW3167" s="23"/>
      <c r="BX3167" s="4">
        <f t="shared" si="198"/>
        <v>1</v>
      </c>
      <c r="BY3167" s="4">
        <f t="shared" si="199"/>
        <v>1</v>
      </c>
    </row>
    <row r="3168" spans="1:77">
      <c r="A3168" s="23">
        <v>3163</v>
      </c>
      <c r="BP3168" s="3"/>
      <c r="BQ3168" s="3"/>
      <c r="BR3168" s="3"/>
      <c r="BS3168" s="3"/>
      <c r="BT3168" s="23">
        <v>3163</v>
      </c>
      <c r="BU3168" s="4">
        <f t="shared" si="196"/>
        <v>0</v>
      </c>
      <c r="BV3168" s="4">
        <f t="shared" si="197"/>
        <v>0</v>
      </c>
      <c r="BW3168" s="23"/>
      <c r="BX3168" s="4">
        <f t="shared" si="198"/>
        <v>1</v>
      </c>
      <c r="BY3168" s="4">
        <f t="shared" si="199"/>
        <v>1</v>
      </c>
    </row>
    <row r="3169" spans="1:77">
      <c r="A3169" s="23">
        <v>3164</v>
      </c>
      <c r="BP3169" s="3"/>
      <c r="BQ3169" s="3"/>
      <c r="BR3169" s="3"/>
      <c r="BS3169" s="3"/>
      <c r="BT3169" s="23">
        <v>3164</v>
      </c>
      <c r="BU3169" s="4">
        <f t="shared" si="196"/>
        <v>0</v>
      </c>
      <c r="BV3169" s="4">
        <f t="shared" si="197"/>
        <v>0</v>
      </c>
      <c r="BW3169" s="23"/>
      <c r="BX3169" s="4">
        <f t="shared" si="198"/>
        <v>1</v>
      </c>
      <c r="BY3169" s="4">
        <f t="shared" si="199"/>
        <v>1</v>
      </c>
    </row>
    <row r="3170" spans="1:77">
      <c r="A3170" s="23">
        <v>3165</v>
      </c>
      <c r="BP3170" s="3"/>
      <c r="BQ3170" s="3"/>
      <c r="BR3170" s="3"/>
      <c r="BS3170" s="3"/>
      <c r="BT3170" s="23">
        <v>3165</v>
      </c>
      <c r="BU3170" s="4">
        <f t="shared" si="196"/>
        <v>0</v>
      </c>
      <c r="BV3170" s="4">
        <f t="shared" si="197"/>
        <v>0</v>
      </c>
      <c r="BW3170" s="23"/>
      <c r="BX3170" s="4">
        <f t="shared" si="198"/>
        <v>1</v>
      </c>
      <c r="BY3170" s="4">
        <f t="shared" si="199"/>
        <v>1</v>
      </c>
    </row>
    <row r="3171" spans="1:77">
      <c r="A3171" s="23">
        <v>3166</v>
      </c>
      <c r="BP3171" s="3"/>
      <c r="BQ3171" s="3"/>
      <c r="BR3171" s="3"/>
      <c r="BS3171" s="3"/>
      <c r="BT3171" s="23">
        <v>3166</v>
      </c>
      <c r="BU3171" s="4">
        <f t="shared" si="196"/>
        <v>0</v>
      </c>
      <c r="BV3171" s="4">
        <f t="shared" si="197"/>
        <v>0</v>
      </c>
      <c r="BW3171" s="23"/>
      <c r="BX3171" s="4">
        <f t="shared" si="198"/>
        <v>1</v>
      </c>
      <c r="BY3171" s="4">
        <f t="shared" si="199"/>
        <v>1</v>
      </c>
    </row>
    <row r="3172" spans="1:77">
      <c r="A3172" s="23">
        <v>3167</v>
      </c>
      <c r="BP3172" s="3"/>
      <c r="BQ3172" s="3"/>
      <c r="BR3172" s="3"/>
      <c r="BS3172" s="3"/>
      <c r="BT3172" s="23">
        <v>3167</v>
      </c>
      <c r="BU3172" s="4">
        <f t="shared" si="196"/>
        <v>0</v>
      </c>
      <c r="BV3172" s="4">
        <f t="shared" si="197"/>
        <v>0</v>
      </c>
      <c r="BW3172" s="23"/>
      <c r="BX3172" s="4">
        <f t="shared" si="198"/>
        <v>1</v>
      </c>
      <c r="BY3172" s="4">
        <f t="shared" si="199"/>
        <v>1</v>
      </c>
    </row>
    <row r="3173" spans="1:77">
      <c r="A3173" s="23">
        <v>3168</v>
      </c>
      <c r="BP3173" s="3"/>
      <c r="BQ3173" s="3"/>
      <c r="BR3173" s="3"/>
      <c r="BS3173" s="3"/>
      <c r="BT3173" s="23">
        <v>3168</v>
      </c>
      <c r="BU3173" s="4">
        <f t="shared" si="196"/>
        <v>0</v>
      </c>
      <c r="BV3173" s="4">
        <f t="shared" si="197"/>
        <v>0</v>
      </c>
      <c r="BW3173" s="23"/>
      <c r="BX3173" s="4">
        <f t="shared" si="198"/>
        <v>1</v>
      </c>
      <c r="BY3173" s="4">
        <f t="shared" si="199"/>
        <v>1</v>
      </c>
    </row>
    <row r="3174" spans="1:77">
      <c r="A3174" s="23">
        <v>3169</v>
      </c>
      <c r="BP3174" s="3"/>
      <c r="BQ3174" s="3"/>
      <c r="BR3174" s="3"/>
      <c r="BS3174" s="3"/>
      <c r="BT3174" s="23">
        <v>3169</v>
      </c>
      <c r="BU3174" s="4">
        <f t="shared" si="196"/>
        <v>0</v>
      </c>
      <c r="BV3174" s="4">
        <f t="shared" si="197"/>
        <v>0</v>
      </c>
      <c r="BW3174" s="23"/>
      <c r="BX3174" s="4">
        <f t="shared" si="198"/>
        <v>1</v>
      </c>
      <c r="BY3174" s="4">
        <f t="shared" si="199"/>
        <v>1</v>
      </c>
    </row>
    <row r="3175" spans="1:77">
      <c r="A3175" s="23">
        <v>3170</v>
      </c>
      <c r="BP3175" s="3"/>
      <c r="BQ3175" s="3"/>
      <c r="BR3175" s="3"/>
      <c r="BS3175" s="3"/>
      <c r="BT3175" s="23">
        <v>3170</v>
      </c>
      <c r="BU3175" s="4">
        <f t="shared" si="196"/>
        <v>0</v>
      </c>
      <c r="BV3175" s="4">
        <f t="shared" si="197"/>
        <v>0</v>
      </c>
      <c r="BW3175" s="23"/>
      <c r="BX3175" s="4">
        <f t="shared" si="198"/>
        <v>1</v>
      </c>
      <c r="BY3175" s="4">
        <f t="shared" si="199"/>
        <v>1</v>
      </c>
    </row>
    <row r="3176" spans="1:77">
      <c r="A3176" s="23">
        <v>3171</v>
      </c>
      <c r="BP3176" s="3"/>
      <c r="BQ3176" s="3"/>
      <c r="BR3176" s="3"/>
      <c r="BS3176" s="3"/>
      <c r="BT3176" s="23">
        <v>3171</v>
      </c>
      <c r="BU3176" s="4">
        <f t="shared" si="196"/>
        <v>0</v>
      </c>
      <c r="BV3176" s="4">
        <f t="shared" si="197"/>
        <v>0</v>
      </c>
      <c r="BW3176" s="23"/>
      <c r="BX3176" s="4">
        <f t="shared" si="198"/>
        <v>1</v>
      </c>
      <c r="BY3176" s="4">
        <f t="shared" si="199"/>
        <v>1</v>
      </c>
    </row>
    <row r="3177" spans="1:77">
      <c r="A3177" s="23">
        <v>3172</v>
      </c>
      <c r="BP3177" s="3"/>
      <c r="BQ3177" s="3"/>
      <c r="BR3177" s="3"/>
      <c r="BS3177" s="3"/>
      <c r="BT3177" s="23">
        <v>3172</v>
      </c>
      <c r="BU3177" s="4">
        <f t="shared" si="196"/>
        <v>0</v>
      </c>
      <c r="BV3177" s="4">
        <f t="shared" si="197"/>
        <v>0</v>
      </c>
      <c r="BW3177" s="23"/>
      <c r="BX3177" s="4">
        <f t="shared" si="198"/>
        <v>1</v>
      </c>
      <c r="BY3177" s="4">
        <f t="shared" si="199"/>
        <v>1</v>
      </c>
    </row>
    <row r="3178" spans="1:77">
      <c r="A3178" s="23">
        <v>3173</v>
      </c>
      <c r="BP3178" s="3"/>
      <c r="BQ3178" s="3"/>
      <c r="BR3178" s="3"/>
      <c r="BS3178" s="3"/>
      <c r="BT3178" s="23">
        <v>3173</v>
      </c>
      <c r="BU3178" s="4">
        <f t="shared" si="196"/>
        <v>0</v>
      </c>
      <c r="BV3178" s="4">
        <f t="shared" si="197"/>
        <v>0</v>
      </c>
      <c r="BW3178" s="23"/>
      <c r="BX3178" s="4">
        <f t="shared" si="198"/>
        <v>1</v>
      </c>
      <c r="BY3178" s="4">
        <f t="shared" si="199"/>
        <v>1</v>
      </c>
    </row>
    <row r="3179" spans="1:77">
      <c r="A3179" s="23">
        <v>3174</v>
      </c>
      <c r="BP3179" s="3"/>
      <c r="BQ3179" s="3"/>
      <c r="BR3179" s="3"/>
      <c r="BS3179" s="3"/>
      <c r="BT3179" s="23">
        <v>3174</v>
      </c>
      <c r="BU3179" s="4">
        <f t="shared" si="196"/>
        <v>0</v>
      </c>
      <c r="BV3179" s="4">
        <f t="shared" si="197"/>
        <v>0</v>
      </c>
      <c r="BW3179" s="23"/>
      <c r="BX3179" s="4">
        <f t="shared" si="198"/>
        <v>1</v>
      </c>
      <c r="BY3179" s="4">
        <f t="shared" si="199"/>
        <v>1</v>
      </c>
    </row>
    <row r="3180" spans="1:77">
      <c r="A3180" s="23">
        <v>3175</v>
      </c>
      <c r="BP3180" s="3"/>
      <c r="BQ3180" s="3"/>
      <c r="BR3180" s="3"/>
      <c r="BS3180" s="3"/>
      <c r="BT3180" s="23">
        <v>3175</v>
      </c>
      <c r="BU3180" s="4">
        <f t="shared" si="196"/>
        <v>0</v>
      </c>
      <c r="BV3180" s="4">
        <f t="shared" si="197"/>
        <v>0</v>
      </c>
      <c r="BW3180" s="23"/>
      <c r="BX3180" s="4">
        <f t="shared" si="198"/>
        <v>1</v>
      </c>
      <c r="BY3180" s="4">
        <f t="shared" si="199"/>
        <v>1</v>
      </c>
    </row>
    <row r="3181" spans="1:77">
      <c r="A3181" s="23">
        <v>3176</v>
      </c>
      <c r="BP3181" s="3"/>
      <c r="BQ3181" s="3"/>
      <c r="BR3181" s="3"/>
      <c r="BS3181" s="3"/>
      <c r="BT3181" s="23">
        <v>3176</v>
      </c>
      <c r="BU3181" s="4">
        <f t="shared" si="196"/>
        <v>0</v>
      </c>
      <c r="BV3181" s="4">
        <f t="shared" si="197"/>
        <v>0</v>
      </c>
      <c r="BW3181" s="23"/>
      <c r="BX3181" s="4">
        <f t="shared" si="198"/>
        <v>1</v>
      </c>
      <c r="BY3181" s="4">
        <f t="shared" si="199"/>
        <v>1</v>
      </c>
    </row>
    <row r="3182" spans="1:77">
      <c r="A3182" s="23">
        <v>3177</v>
      </c>
      <c r="BP3182" s="3"/>
      <c r="BQ3182" s="3"/>
      <c r="BR3182" s="3"/>
      <c r="BS3182" s="3"/>
      <c r="BT3182" s="23">
        <v>3177</v>
      </c>
      <c r="BU3182" s="4">
        <f t="shared" si="196"/>
        <v>0</v>
      </c>
      <c r="BV3182" s="4">
        <f t="shared" si="197"/>
        <v>0</v>
      </c>
      <c r="BW3182" s="23"/>
      <c r="BX3182" s="4">
        <f t="shared" si="198"/>
        <v>1</v>
      </c>
      <c r="BY3182" s="4">
        <f t="shared" si="199"/>
        <v>1</v>
      </c>
    </row>
    <row r="3183" spans="1:77">
      <c r="A3183" s="23">
        <v>3178</v>
      </c>
      <c r="BP3183" s="3"/>
      <c r="BQ3183" s="3"/>
      <c r="BR3183" s="3"/>
      <c r="BS3183" s="3"/>
      <c r="BT3183" s="23">
        <v>3178</v>
      </c>
      <c r="BU3183" s="4">
        <f t="shared" si="196"/>
        <v>0</v>
      </c>
      <c r="BV3183" s="4">
        <f t="shared" si="197"/>
        <v>0</v>
      </c>
      <c r="BW3183" s="23"/>
      <c r="BX3183" s="4">
        <f t="shared" si="198"/>
        <v>1</v>
      </c>
      <c r="BY3183" s="4">
        <f t="shared" si="199"/>
        <v>1</v>
      </c>
    </row>
    <row r="3184" spans="1:77">
      <c r="A3184" s="23">
        <v>3179</v>
      </c>
      <c r="BP3184" s="3"/>
      <c r="BQ3184" s="3"/>
      <c r="BR3184" s="3"/>
      <c r="BS3184" s="3"/>
      <c r="BT3184" s="23">
        <v>3179</v>
      </c>
      <c r="BU3184" s="4">
        <f t="shared" si="196"/>
        <v>0</v>
      </c>
      <c r="BV3184" s="4">
        <f t="shared" si="197"/>
        <v>0</v>
      </c>
      <c r="BW3184" s="23"/>
      <c r="BX3184" s="4">
        <f t="shared" si="198"/>
        <v>1</v>
      </c>
      <c r="BY3184" s="4">
        <f t="shared" si="199"/>
        <v>1</v>
      </c>
    </row>
    <row r="3185" spans="1:77">
      <c r="A3185" s="23">
        <v>3180</v>
      </c>
      <c r="BP3185" s="3"/>
      <c r="BQ3185" s="3"/>
      <c r="BR3185" s="3"/>
      <c r="BS3185" s="3"/>
      <c r="BT3185" s="23">
        <v>3180</v>
      </c>
      <c r="BU3185" s="4">
        <f t="shared" si="196"/>
        <v>0</v>
      </c>
      <c r="BV3185" s="4">
        <f t="shared" si="197"/>
        <v>0</v>
      </c>
      <c r="BW3185" s="23"/>
      <c r="BX3185" s="4">
        <f t="shared" si="198"/>
        <v>1</v>
      </c>
      <c r="BY3185" s="4">
        <f t="shared" si="199"/>
        <v>1</v>
      </c>
    </row>
    <row r="3186" spans="1:77">
      <c r="A3186" s="23">
        <v>3181</v>
      </c>
      <c r="BP3186" s="3"/>
      <c r="BQ3186" s="3"/>
      <c r="BR3186" s="3"/>
      <c r="BS3186" s="3"/>
      <c r="BT3186" s="23">
        <v>3181</v>
      </c>
      <c r="BU3186" s="4">
        <f t="shared" si="196"/>
        <v>0</v>
      </c>
      <c r="BV3186" s="4">
        <f t="shared" si="197"/>
        <v>0</v>
      </c>
      <c r="BW3186" s="23"/>
      <c r="BX3186" s="4">
        <f t="shared" si="198"/>
        <v>1</v>
      </c>
      <c r="BY3186" s="4">
        <f t="shared" si="199"/>
        <v>1</v>
      </c>
    </row>
    <row r="3187" spans="1:77">
      <c r="A3187" s="23">
        <v>3182</v>
      </c>
      <c r="BP3187" s="3"/>
      <c r="BQ3187" s="3"/>
      <c r="BR3187" s="3"/>
      <c r="BS3187" s="3"/>
      <c r="BT3187" s="23">
        <v>3182</v>
      </c>
      <c r="BU3187" s="4">
        <f t="shared" si="196"/>
        <v>0</v>
      </c>
      <c r="BV3187" s="4">
        <f t="shared" si="197"/>
        <v>0</v>
      </c>
      <c r="BW3187" s="23"/>
      <c r="BX3187" s="4">
        <f t="shared" si="198"/>
        <v>1</v>
      </c>
      <c r="BY3187" s="4">
        <f t="shared" si="199"/>
        <v>1</v>
      </c>
    </row>
    <row r="3188" spans="1:77">
      <c r="A3188" s="23">
        <v>3183</v>
      </c>
      <c r="BP3188" s="3"/>
      <c r="BQ3188" s="3"/>
      <c r="BR3188" s="3"/>
      <c r="BS3188" s="3"/>
      <c r="BT3188" s="23">
        <v>3183</v>
      </c>
      <c r="BU3188" s="4">
        <f t="shared" si="196"/>
        <v>0</v>
      </c>
      <c r="BV3188" s="4">
        <f t="shared" si="197"/>
        <v>0</v>
      </c>
      <c r="BW3188" s="23"/>
      <c r="BX3188" s="4">
        <f t="shared" si="198"/>
        <v>1</v>
      </c>
      <c r="BY3188" s="4">
        <f t="shared" si="199"/>
        <v>1</v>
      </c>
    </row>
    <row r="3189" spans="1:77">
      <c r="A3189" s="23">
        <v>3184</v>
      </c>
      <c r="BP3189" s="3"/>
      <c r="BQ3189" s="3"/>
      <c r="BR3189" s="3"/>
      <c r="BS3189" s="3"/>
      <c r="BT3189" s="23">
        <v>3184</v>
      </c>
      <c r="BU3189" s="4">
        <f t="shared" si="196"/>
        <v>0</v>
      </c>
      <c r="BV3189" s="4">
        <f t="shared" si="197"/>
        <v>0</v>
      </c>
      <c r="BW3189" s="23"/>
      <c r="BX3189" s="4">
        <f t="shared" si="198"/>
        <v>1</v>
      </c>
      <c r="BY3189" s="4">
        <f t="shared" si="199"/>
        <v>1</v>
      </c>
    </row>
    <row r="3190" spans="1:77">
      <c r="A3190" s="23">
        <v>3185</v>
      </c>
      <c r="BP3190" s="3"/>
      <c r="BQ3190" s="3"/>
      <c r="BR3190" s="3"/>
      <c r="BS3190" s="3"/>
      <c r="BT3190" s="23">
        <v>3185</v>
      </c>
      <c r="BU3190" s="4">
        <f t="shared" si="196"/>
        <v>0</v>
      </c>
      <c r="BV3190" s="4">
        <f t="shared" si="197"/>
        <v>0</v>
      </c>
      <c r="BW3190" s="23"/>
      <c r="BX3190" s="4">
        <f t="shared" si="198"/>
        <v>1</v>
      </c>
      <c r="BY3190" s="4">
        <f t="shared" si="199"/>
        <v>1</v>
      </c>
    </row>
    <row r="3191" spans="1:77">
      <c r="A3191" s="23">
        <v>3186</v>
      </c>
      <c r="BP3191" s="3"/>
      <c r="BQ3191" s="3"/>
      <c r="BR3191" s="3"/>
      <c r="BS3191" s="3"/>
      <c r="BT3191" s="23">
        <v>3186</v>
      </c>
      <c r="BU3191" s="4">
        <f t="shared" si="196"/>
        <v>0</v>
      </c>
      <c r="BV3191" s="4">
        <f t="shared" si="197"/>
        <v>0</v>
      </c>
      <c r="BW3191" s="23"/>
      <c r="BX3191" s="4">
        <f t="shared" si="198"/>
        <v>1</v>
      </c>
      <c r="BY3191" s="4">
        <f t="shared" si="199"/>
        <v>1</v>
      </c>
    </row>
    <row r="3192" spans="1:77">
      <c r="A3192" s="23">
        <v>3187</v>
      </c>
      <c r="BP3192" s="3"/>
      <c r="BQ3192" s="3"/>
      <c r="BR3192" s="3"/>
      <c r="BS3192" s="3"/>
      <c r="BT3192" s="23">
        <v>3187</v>
      </c>
      <c r="BU3192" s="4">
        <f t="shared" si="196"/>
        <v>0</v>
      </c>
      <c r="BV3192" s="4">
        <f t="shared" si="197"/>
        <v>0</v>
      </c>
      <c r="BW3192" s="23"/>
      <c r="BX3192" s="4">
        <f t="shared" si="198"/>
        <v>1</v>
      </c>
      <c r="BY3192" s="4">
        <f t="shared" si="199"/>
        <v>1</v>
      </c>
    </row>
    <row r="3193" spans="1:77">
      <c r="A3193" s="23">
        <v>3188</v>
      </c>
      <c r="BP3193" s="3"/>
      <c r="BQ3193" s="3"/>
      <c r="BR3193" s="3"/>
      <c r="BS3193" s="3"/>
      <c r="BT3193" s="23">
        <v>3188</v>
      </c>
      <c r="BU3193" s="4">
        <f t="shared" si="196"/>
        <v>0</v>
      </c>
      <c r="BV3193" s="4">
        <f t="shared" si="197"/>
        <v>0</v>
      </c>
      <c r="BW3193" s="23"/>
      <c r="BX3193" s="4">
        <f t="shared" si="198"/>
        <v>1</v>
      </c>
      <c r="BY3193" s="4">
        <f t="shared" si="199"/>
        <v>1</v>
      </c>
    </row>
    <row r="3194" spans="1:77">
      <c r="A3194" s="23">
        <v>3189</v>
      </c>
      <c r="BP3194" s="3"/>
      <c r="BQ3194" s="3"/>
      <c r="BR3194" s="3"/>
      <c r="BS3194" s="3"/>
      <c r="BT3194" s="23">
        <v>3189</v>
      </c>
      <c r="BU3194" s="4">
        <f t="shared" si="196"/>
        <v>0</v>
      </c>
      <c r="BV3194" s="4">
        <f t="shared" si="197"/>
        <v>0</v>
      </c>
      <c r="BW3194" s="23"/>
      <c r="BX3194" s="4">
        <f t="shared" si="198"/>
        <v>1</v>
      </c>
      <c r="BY3194" s="4">
        <f t="shared" si="199"/>
        <v>1</v>
      </c>
    </row>
    <row r="3195" spans="1:77">
      <c r="A3195" s="23">
        <v>3190</v>
      </c>
      <c r="BP3195" s="3"/>
      <c r="BQ3195" s="3"/>
      <c r="BR3195" s="3"/>
      <c r="BS3195" s="3"/>
      <c r="BT3195" s="23">
        <v>3190</v>
      </c>
      <c r="BU3195" s="4">
        <f t="shared" si="196"/>
        <v>0</v>
      </c>
      <c r="BV3195" s="4">
        <f t="shared" si="197"/>
        <v>0</v>
      </c>
      <c r="BW3195" s="23"/>
      <c r="BX3195" s="4">
        <f t="shared" si="198"/>
        <v>1</v>
      </c>
      <c r="BY3195" s="4">
        <f t="shared" si="199"/>
        <v>1</v>
      </c>
    </row>
    <row r="3196" spans="1:77">
      <c r="A3196" s="23">
        <v>3191</v>
      </c>
      <c r="BP3196" s="3"/>
      <c r="BQ3196" s="3"/>
      <c r="BR3196" s="3"/>
      <c r="BS3196" s="3"/>
      <c r="BT3196" s="23">
        <v>3191</v>
      </c>
      <c r="BU3196" s="4">
        <f t="shared" si="196"/>
        <v>0</v>
      </c>
      <c r="BV3196" s="4">
        <f t="shared" si="197"/>
        <v>0</v>
      </c>
      <c r="BW3196" s="23"/>
      <c r="BX3196" s="4">
        <f t="shared" si="198"/>
        <v>1</v>
      </c>
      <c r="BY3196" s="4">
        <f t="shared" si="199"/>
        <v>1</v>
      </c>
    </row>
    <row r="3197" spans="1:77">
      <c r="A3197" s="23">
        <v>3192</v>
      </c>
      <c r="BP3197" s="3"/>
      <c r="BQ3197" s="3"/>
      <c r="BR3197" s="3"/>
      <c r="BS3197" s="3"/>
      <c r="BT3197" s="23">
        <v>3192</v>
      </c>
      <c r="BU3197" s="4">
        <f t="shared" si="196"/>
        <v>0</v>
      </c>
      <c r="BV3197" s="4">
        <f t="shared" si="197"/>
        <v>0</v>
      </c>
      <c r="BW3197" s="23"/>
      <c r="BX3197" s="4">
        <f t="shared" si="198"/>
        <v>1</v>
      </c>
      <c r="BY3197" s="4">
        <f t="shared" si="199"/>
        <v>1</v>
      </c>
    </row>
    <row r="3198" spans="1:77">
      <c r="A3198" s="23">
        <v>3193</v>
      </c>
      <c r="BP3198" s="3"/>
      <c r="BQ3198" s="3"/>
      <c r="BR3198" s="3"/>
      <c r="BS3198" s="3"/>
      <c r="BT3198" s="23">
        <v>3193</v>
      </c>
      <c r="BU3198" s="4">
        <f t="shared" si="196"/>
        <v>0</v>
      </c>
      <c r="BV3198" s="4">
        <f t="shared" si="197"/>
        <v>0</v>
      </c>
      <c r="BW3198" s="23"/>
      <c r="BX3198" s="4">
        <f t="shared" si="198"/>
        <v>1</v>
      </c>
      <c r="BY3198" s="4">
        <f t="shared" si="199"/>
        <v>1</v>
      </c>
    </row>
    <row r="3199" spans="1:77">
      <c r="A3199" s="23">
        <v>3194</v>
      </c>
      <c r="BP3199" s="3"/>
      <c r="BQ3199" s="3"/>
      <c r="BR3199" s="3"/>
      <c r="BS3199" s="3"/>
      <c r="BT3199" s="23">
        <v>3194</v>
      </c>
      <c r="BU3199" s="4">
        <f t="shared" si="196"/>
        <v>0</v>
      </c>
      <c r="BV3199" s="4">
        <f t="shared" si="197"/>
        <v>0</v>
      </c>
      <c r="BW3199" s="23"/>
      <c r="BX3199" s="4">
        <f t="shared" si="198"/>
        <v>1</v>
      </c>
      <c r="BY3199" s="4">
        <f t="shared" si="199"/>
        <v>1</v>
      </c>
    </row>
    <row r="3200" spans="1:77">
      <c r="A3200" s="23">
        <v>3195</v>
      </c>
      <c r="BP3200" s="3"/>
      <c r="BQ3200" s="3"/>
      <c r="BR3200" s="3"/>
      <c r="BS3200" s="3"/>
      <c r="BT3200" s="23">
        <v>3195</v>
      </c>
      <c r="BU3200" s="4">
        <f t="shared" si="196"/>
        <v>0</v>
      </c>
      <c r="BV3200" s="4">
        <f t="shared" si="197"/>
        <v>0</v>
      </c>
      <c r="BW3200" s="23"/>
      <c r="BX3200" s="4">
        <f t="shared" si="198"/>
        <v>1</v>
      </c>
      <c r="BY3200" s="4">
        <f t="shared" si="199"/>
        <v>1</v>
      </c>
    </row>
    <row r="3201" spans="1:77">
      <c r="A3201" s="23">
        <v>3196</v>
      </c>
      <c r="BP3201" s="3"/>
      <c r="BQ3201" s="3"/>
      <c r="BR3201" s="3"/>
      <c r="BS3201" s="3"/>
      <c r="BT3201" s="23">
        <v>3196</v>
      </c>
      <c r="BU3201" s="4">
        <f t="shared" si="196"/>
        <v>0</v>
      </c>
      <c r="BV3201" s="4">
        <f t="shared" si="197"/>
        <v>0</v>
      </c>
      <c r="BW3201" s="23"/>
      <c r="BX3201" s="4">
        <f t="shared" si="198"/>
        <v>1</v>
      </c>
      <c r="BY3201" s="4">
        <f t="shared" si="199"/>
        <v>1</v>
      </c>
    </row>
    <row r="3202" spans="1:77">
      <c r="A3202" s="23">
        <v>3197</v>
      </c>
      <c r="BP3202" s="3"/>
      <c r="BQ3202" s="3"/>
      <c r="BR3202" s="3"/>
      <c r="BS3202" s="3"/>
      <c r="BT3202" s="23">
        <v>3197</v>
      </c>
      <c r="BU3202" s="4">
        <f t="shared" si="196"/>
        <v>0</v>
      </c>
      <c r="BV3202" s="4">
        <f t="shared" si="197"/>
        <v>0</v>
      </c>
      <c r="BW3202" s="23"/>
      <c r="BX3202" s="4">
        <f t="shared" si="198"/>
        <v>1</v>
      </c>
      <c r="BY3202" s="4">
        <f t="shared" si="199"/>
        <v>1</v>
      </c>
    </row>
    <row r="3203" spans="1:77">
      <c r="A3203" s="23">
        <v>3198</v>
      </c>
      <c r="BP3203" s="3"/>
      <c r="BQ3203" s="3"/>
      <c r="BR3203" s="3"/>
      <c r="BS3203" s="3"/>
      <c r="BT3203" s="23">
        <v>3198</v>
      </c>
      <c r="BU3203" s="4">
        <f t="shared" si="196"/>
        <v>0</v>
      </c>
      <c r="BV3203" s="4">
        <f t="shared" si="197"/>
        <v>0</v>
      </c>
      <c r="BW3203" s="23"/>
      <c r="BX3203" s="4">
        <f t="shared" si="198"/>
        <v>1</v>
      </c>
      <c r="BY3203" s="4">
        <f t="shared" si="199"/>
        <v>1</v>
      </c>
    </row>
    <row r="3204" spans="1:77">
      <c r="A3204" s="23">
        <v>3199</v>
      </c>
      <c r="BP3204" s="3"/>
      <c r="BQ3204" s="3"/>
      <c r="BR3204" s="3"/>
      <c r="BS3204" s="3"/>
      <c r="BT3204" s="23">
        <v>3199</v>
      </c>
      <c r="BU3204" s="4">
        <f t="shared" si="196"/>
        <v>0</v>
      </c>
      <c r="BV3204" s="4">
        <f t="shared" si="197"/>
        <v>0</v>
      </c>
      <c r="BW3204" s="23"/>
      <c r="BX3204" s="4">
        <f t="shared" si="198"/>
        <v>1</v>
      </c>
      <c r="BY3204" s="4">
        <f t="shared" si="199"/>
        <v>1</v>
      </c>
    </row>
    <row r="3205" spans="1:77">
      <c r="A3205" s="23">
        <v>3200</v>
      </c>
      <c r="BP3205" s="3"/>
      <c r="BQ3205" s="3"/>
      <c r="BR3205" s="3"/>
      <c r="BS3205" s="3"/>
      <c r="BT3205" s="23">
        <v>3200</v>
      </c>
      <c r="BU3205" s="4">
        <f t="shared" si="196"/>
        <v>0</v>
      </c>
      <c r="BV3205" s="4">
        <f t="shared" si="197"/>
        <v>0</v>
      </c>
      <c r="BW3205" s="23"/>
      <c r="BX3205" s="4">
        <f t="shared" si="198"/>
        <v>1</v>
      </c>
      <c r="BY3205" s="4">
        <f t="shared" si="199"/>
        <v>1</v>
      </c>
    </row>
    <row r="3206" spans="1:77">
      <c r="A3206" s="23">
        <v>3201</v>
      </c>
      <c r="BP3206" s="3"/>
      <c r="BQ3206" s="3"/>
      <c r="BR3206" s="3"/>
      <c r="BS3206" s="3"/>
      <c r="BT3206" s="23">
        <v>3201</v>
      </c>
      <c r="BU3206" s="4">
        <f t="shared" si="196"/>
        <v>0</v>
      </c>
      <c r="BV3206" s="4">
        <f t="shared" si="197"/>
        <v>0</v>
      </c>
      <c r="BW3206" s="23"/>
      <c r="BX3206" s="4">
        <f t="shared" si="198"/>
        <v>1</v>
      </c>
      <c r="BY3206" s="4">
        <f t="shared" si="199"/>
        <v>1</v>
      </c>
    </row>
    <row r="3207" spans="1:77">
      <c r="A3207" s="23">
        <v>3202</v>
      </c>
      <c r="BP3207" s="3"/>
      <c r="BQ3207" s="3"/>
      <c r="BR3207" s="3"/>
      <c r="BS3207" s="3"/>
      <c r="BT3207" s="23">
        <v>3202</v>
      </c>
      <c r="BU3207" s="4">
        <f t="shared" ref="BU3207:BU3270" si="200">BP3207*$BV$1-BQ3207</f>
        <v>0</v>
      </c>
      <c r="BV3207" s="4">
        <f t="shared" ref="BV3207:BV3270" si="201">BR3207*$BV$1-BS3207</f>
        <v>0</v>
      </c>
      <c r="BW3207" s="23"/>
      <c r="BX3207" s="4">
        <f t="shared" ref="BX3207:BX3270" si="202">IF(BU3207=MAX($BU3207:$BV3207),1,0)</f>
        <v>1</v>
      </c>
      <c r="BY3207" s="4">
        <f t="shared" ref="BY3207:BY3270" si="203">IF(BV3207=MAX($BU3207:$BV3207),1,0)</f>
        <v>1</v>
      </c>
    </row>
    <row r="3208" spans="1:77">
      <c r="A3208" s="23">
        <v>3203</v>
      </c>
      <c r="BP3208" s="3"/>
      <c r="BQ3208" s="3"/>
      <c r="BR3208" s="3"/>
      <c r="BS3208" s="3"/>
      <c r="BT3208" s="23">
        <v>3203</v>
      </c>
      <c r="BU3208" s="4">
        <f t="shared" si="200"/>
        <v>0</v>
      </c>
      <c r="BV3208" s="4">
        <f t="shared" si="201"/>
        <v>0</v>
      </c>
      <c r="BW3208" s="23"/>
      <c r="BX3208" s="4">
        <f t="shared" si="202"/>
        <v>1</v>
      </c>
      <c r="BY3208" s="4">
        <f t="shared" si="203"/>
        <v>1</v>
      </c>
    </row>
    <row r="3209" spans="1:77">
      <c r="A3209" s="23">
        <v>3204</v>
      </c>
      <c r="BP3209" s="3"/>
      <c r="BQ3209" s="3"/>
      <c r="BR3209" s="3"/>
      <c r="BS3209" s="3"/>
      <c r="BT3209" s="23">
        <v>3204</v>
      </c>
      <c r="BU3209" s="4">
        <f t="shared" si="200"/>
        <v>0</v>
      </c>
      <c r="BV3209" s="4">
        <f t="shared" si="201"/>
        <v>0</v>
      </c>
      <c r="BW3209" s="23"/>
      <c r="BX3209" s="4">
        <f t="shared" si="202"/>
        <v>1</v>
      </c>
      <c r="BY3209" s="4">
        <f t="shared" si="203"/>
        <v>1</v>
      </c>
    </row>
    <row r="3210" spans="1:77">
      <c r="A3210" s="23">
        <v>3205</v>
      </c>
      <c r="BP3210" s="3"/>
      <c r="BQ3210" s="3"/>
      <c r="BR3210" s="3"/>
      <c r="BS3210" s="3"/>
      <c r="BT3210" s="23">
        <v>3205</v>
      </c>
      <c r="BU3210" s="4">
        <f t="shared" si="200"/>
        <v>0</v>
      </c>
      <c r="BV3210" s="4">
        <f t="shared" si="201"/>
        <v>0</v>
      </c>
      <c r="BW3210" s="23"/>
      <c r="BX3210" s="4">
        <f t="shared" si="202"/>
        <v>1</v>
      </c>
      <c r="BY3210" s="4">
        <f t="shared" si="203"/>
        <v>1</v>
      </c>
    </row>
    <row r="3211" spans="1:77">
      <c r="A3211" s="23">
        <v>3206</v>
      </c>
      <c r="BP3211" s="3"/>
      <c r="BQ3211" s="3"/>
      <c r="BR3211" s="3"/>
      <c r="BS3211" s="3"/>
      <c r="BT3211" s="23">
        <v>3206</v>
      </c>
      <c r="BU3211" s="4">
        <f t="shared" si="200"/>
        <v>0</v>
      </c>
      <c r="BV3211" s="4">
        <f t="shared" si="201"/>
        <v>0</v>
      </c>
      <c r="BW3211" s="23"/>
      <c r="BX3211" s="4">
        <f t="shared" si="202"/>
        <v>1</v>
      </c>
      <c r="BY3211" s="4">
        <f t="shared" si="203"/>
        <v>1</v>
      </c>
    </row>
    <row r="3212" spans="1:77">
      <c r="A3212" s="23">
        <v>3207</v>
      </c>
      <c r="BP3212" s="3"/>
      <c r="BQ3212" s="3"/>
      <c r="BR3212" s="3"/>
      <c r="BS3212" s="3"/>
      <c r="BT3212" s="23">
        <v>3207</v>
      </c>
      <c r="BU3212" s="4">
        <f t="shared" si="200"/>
        <v>0</v>
      </c>
      <c r="BV3212" s="4">
        <f t="shared" si="201"/>
        <v>0</v>
      </c>
      <c r="BW3212" s="23"/>
      <c r="BX3212" s="4">
        <f t="shared" si="202"/>
        <v>1</v>
      </c>
      <c r="BY3212" s="4">
        <f t="shared" si="203"/>
        <v>1</v>
      </c>
    </row>
    <row r="3213" spans="1:77">
      <c r="A3213" s="23">
        <v>3208</v>
      </c>
      <c r="BP3213" s="3"/>
      <c r="BQ3213" s="3"/>
      <c r="BR3213" s="3"/>
      <c r="BS3213" s="3"/>
      <c r="BT3213" s="23">
        <v>3208</v>
      </c>
      <c r="BU3213" s="4">
        <f t="shared" si="200"/>
        <v>0</v>
      </c>
      <c r="BV3213" s="4">
        <f t="shared" si="201"/>
        <v>0</v>
      </c>
      <c r="BW3213" s="23"/>
      <c r="BX3213" s="4">
        <f t="shared" si="202"/>
        <v>1</v>
      </c>
      <c r="BY3213" s="4">
        <f t="shared" si="203"/>
        <v>1</v>
      </c>
    </row>
    <row r="3214" spans="1:77">
      <c r="A3214" s="23">
        <v>3209</v>
      </c>
      <c r="BP3214" s="3"/>
      <c r="BQ3214" s="3"/>
      <c r="BR3214" s="3"/>
      <c r="BS3214" s="3"/>
      <c r="BT3214" s="23">
        <v>3209</v>
      </c>
      <c r="BU3214" s="4">
        <f t="shared" si="200"/>
        <v>0</v>
      </c>
      <c r="BV3214" s="4">
        <f t="shared" si="201"/>
        <v>0</v>
      </c>
      <c r="BW3214" s="23"/>
      <c r="BX3214" s="4">
        <f t="shared" si="202"/>
        <v>1</v>
      </c>
      <c r="BY3214" s="4">
        <f t="shared" si="203"/>
        <v>1</v>
      </c>
    </row>
    <row r="3215" spans="1:77">
      <c r="A3215" s="23">
        <v>3210</v>
      </c>
      <c r="BP3215" s="3"/>
      <c r="BQ3215" s="3"/>
      <c r="BR3215" s="3"/>
      <c r="BS3215" s="3"/>
      <c r="BT3215" s="23">
        <v>3210</v>
      </c>
      <c r="BU3215" s="4">
        <f t="shared" si="200"/>
        <v>0</v>
      </c>
      <c r="BV3215" s="4">
        <f t="shared" si="201"/>
        <v>0</v>
      </c>
      <c r="BW3215" s="23"/>
      <c r="BX3215" s="4">
        <f t="shared" si="202"/>
        <v>1</v>
      </c>
      <c r="BY3215" s="4">
        <f t="shared" si="203"/>
        <v>1</v>
      </c>
    </row>
    <row r="3216" spans="1:77">
      <c r="A3216" s="23">
        <v>3211</v>
      </c>
      <c r="BP3216" s="3"/>
      <c r="BQ3216" s="3"/>
      <c r="BR3216" s="3"/>
      <c r="BS3216" s="3"/>
      <c r="BT3216" s="23">
        <v>3211</v>
      </c>
      <c r="BU3216" s="4">
        <f t="shared" si="200"/>
        <v>0</v>
      </c>
      <c r="BV3216" s="4">
        <f t="shared" si="201"/>
        <v>0</v>
      </c>
      <c r="BW3216" s="23"/>
      <c r="BX3216" s="4">
        <f t="shared" si="202"/>
        <v>1</v>
      </c>
      <c r="BY3216" s="4">
        <f t="shared" si="203"/>
        <v>1</v>
      </c>
    </row>
    <row r="3217" spans="1:77">
      <c r="A3217" s="23">
        <v>3212</v>
      </c>
      <c r="BP3217" s="3"/>
      <c r="BQ3217" s="3"/>
      <c r="BR3217" s="3"/>
      <c r="BS3217" s="3"/>
      <c r="BT3217" s="23">
        <v>3212</v>
      </c>
      <c r="BU3217" s="4">
        <f t="shared" si="200"/>
        <v>0</v>
      </c>
      <c r="BV3217" s="4">
        <f t="shared" si="201"/>
        <v>0</v>
      </c>
      <c r="BW3217" s="23"/>
      <c r="BX3217" s="4">
        <f t="shared" si="202"/>
        <v>1</v>
      </c>
      <c r="BY3217" s="4">
        <f t="shared" si="203"/>
        <v>1</v>
      </c>
    </row>
    <row r="3218" spans="1:77">
      <c r="A3218" s="23">
        <v>3213</v>
      </c>
      <c r="BP3218" s="3"/>
      <c r="BQ3218" s="3"/>
      <c r="BR3218" s="3"/>
      <c r="BS3218" s="3"/>
      <c r="BT3218" s="23">
        <v>3213</v>
      </c>
      <c r="BU3218" s="4">
        <f t="shared" si="200"/>
        <v>0</v>
      </c>
      <c r="BV3218" s="4">
        <f t="shared" si="201"/>
        <v>0</v>
      </c>
      <c r="BW3218" s="23"/>
      <c r="BX3218" s="4">
        <f t="shared" si="202"/>
        <v>1</v>
      </c>
      <c r="BY3218" s="4">
        <f t="shared" si="203"/>
        <v>1</v>
      </c>
    </row>
    <row r="3219" spans="1:77">
      <c r="A3219" s="23">
        <v>3214</v>
      </c>
      <c r="BP3219" s="3"/>
      <c r="BQ3219" s="3"/>
      <c r="BR3219" s="3"/>
      <c r="BS3219" s="3"/>
      <c r="BT3219" s="23">
        <v>3214</v>
      </c>
      <c r="BU3219" s="4">
        <f t="shared" si="200"/>
        <v>0</v>
      </c>
      <c r="BV3219" s="4">
        <f t="shared" si="201"/>
        <v>0</v>
      </c>
      <c r="BW3219" s="23"/>
      <c r="BX3219" s="4">
        <f t="shared" si="202"/>
        <v>1</v>
      </c>
      <c r="BY3219" s="4">
        <f t="shared" si="203"/>
        <v>1</v>
      </c>
    </row>
    <row r="3220" spans="1:77">
      <c r="A3220" s="23">
        <v>3215</v>
      </c>
      <c r="BP3220" s="3"/>
      <c r="BQ3220" s="3"/>
      <c r="BR3220" s="3"/>
      <c r="BS3220" s="3"/>
      <c r="BT3220" s="23">
        <v>3215</v>
      </c>
      <c r="BU3220" s="4">
        <f t="shared" si="200"/>
        <v>0</v>
      </c>
      <c r="BV3220" s="4">
        <f t="shared" si="201"/>
        <v>0</v>
      </c>
      <c r="BW3220" s="23"/>
      <c r="BX3220" s="4">
        <f t="shared" si="202"/>
        <v>1</v>
      </c>
      <c r="BY3220" s="4">
        <f t="shared" si="203"/>
        <v>1</v>
      </c>
    </row>
    <row r="3221" spans="1:77">
      <c r="A3221" s="23">
        <v>3216</v>
      </c>
      <c r="BP3221" s="3"/>
      <c r="BQ3221" s="3"/>
      <c r="BR3221" s="3"/>
      <c r="BS3221" s="3"/>
      <c r="BT3221" s="23">
        <v>3216</v>
      </c>
      <c r="BU3221" s="4">
        <f t="shared" si="200"/>
        <v>0</v>
      </c>
      <c r="BV3221" s="4">
        <f t="shared" si="201"/>
        <v>0</v>
      </c>
      <c r="BW3221" s="23"/>
      <c r="BX3221" s="4">
        <f t="shared" si="202"/>
        <v>1</v>
      </c>
      <c r="BY3221" s="4">
        <f t="shared" si="203"/>
        <v>1</v>
      </c>
    </row>
    <row r="3222" spans="1:77">
      <c r="A3222" s="23">
        <v>3217</v>
      </c>
      <c r="BP3222" s="3"/>
      <c r="BQ3222" s="3"/>
      <c r="BR3222" s="3"/>
      <c r="BS3222" s="3"/>
      <c r="BT3222" s="23">
        <v>3217</v>
      </c>
      <c r="BU3222" s="4">
        <f t="shared" si="200"/>
        <v>0</v>
      </c>
      <c r="BV3222" s="4">
        <f t="shared" si="201"/>
        <v>0</v>
      </c>
      <c r="BW3222" s="23"/>
      <c r="BX3222" s="4">
        <f t="shared" si="202"/>
        <v>1</v>
      </c>
      <c r="BY3222" s="4">
        <f t="shared" si="203"/>
        <v>1</v>
      </c>
    </row>
    <row r="3223" spans="1:77">
      <c r="A3223" s="23">
        <v>3218</v>
      </c>
      <c r="BP3223" s="3"/>
      <c r="BQ3223" s="3"/>
      <c r="BR3223" s="3"/>
      <c r="BS3223" s="3"/>
      <c r="BT3223" s="23">
        <v>3218</v>
      </c>
      <c r="BU3223" s="4">
        <f t="shared" si="200"/>
        <v>0</v>
      </c>
      <c r="BV3223" s="4">
        <f t="shared" si="201"/>
        <v>0</v>
      </c>
      <c r="BW3223" s="23"/>
      <c r="BX3223" s="4">
        <f t="shared" si="202"/>
        <v>1</v>
      </c>
      <c r="BY3223" s="4">
        <f t="shared" si="203"/>
        <v>1</v>
      </c>
    </row>
    <row r="3224" spans="1:77">
      <c r="A3224" s="23">
        <v>3219</v>
      </c>
      <c r="BP3224" s="3"/>
      <c r="BQ3224" s="3"/>
      <c r="BR3224" s="3"/>
      <c r="BS3224" s="3"/>
      <c r="BT3224" s="23">
        <v>3219</v>
      </c>
      <c r="BU3224" s="4">
        <f t="shared" si="200"/>
        <v>0</v>
      </c>
      <c r="BV3224" s="4">
        <f t="shared" si="201"/>
        <v>0</v>
      </c>
      <c r="BW3224" s="23"/>
      <c r="BX3224" s="4">
        <f t="shared" si="202"/>
        <v>1</v>
      </c>
      <c r="BY3224" s="4">
        <f t="shared" si="203"/>
        <v>1</v>
      </c>
    </row>
    <row r="3225" spans="1:77">
      <c r="A3225" s="23">
        <v>3220</v>
      </c>
      <c r="BP3225" s="3"/>
      <c r="BQ3225" s="3"/>
      <c r="BR3225" s="3"/>
      <c r="BS3225" s="3"/>
      <c r="BT3225" s="23">
        <v>3220</v>
      </c>
      <c r="BU3225" s="4">
        <f t="shared" si="200"/>
        <v>0</v>
      </c>
      <c r="BV3225" s="4">
        <f t="shared" si="201"/>
        <v>0</v>
      </c>
      <c r="BW3225" s="23"/>
      <c r="BX3225" s="4">
        <f t="shared" si="202"/>
        <v>1</v>
      </c>
      <c r="BY3225" s="4">
        <f t="shared" si="203"/>
        <v>1</v>
      </c>
    </row>
    <row r="3226" spans="1:77">
      <c r="A3226" s="23">
        <v>3221</v>
      </c>
      <c r="BP3226" s="3"/>
      <c r="BQ3226" s="3"/>
      <c r="BR3226" s="3"/>
      <c r="BS3226" s="3"/>
      <c r="BT3226" s="23">
        <v>3221</v>
      </c>
      <c r="BU3226" s="4">
        <f t="shared" si="200"/>
        <v>0</v>
      </c>
      <c r="BV3226" s="4">
        <f t="shared" si="201"/>
        <v>0</v>
      </c>
      <c r="BW3226" s="23"/>
      <c r="BX3226" s="4">
        <f t="shared" si="202"/>
        <v>1</v>
      </c>
      <c r="BY3226" s="4">
        <f t="shared" si="203"/>
        <v>1</v>
      </c>
    </row>
    <row r="3227" spans="1:77">
      <c r="A3227" s="23">
        <v>3222</v>
      </c>
      <c r="BP3227" s="3"/>
      <c r="BQ3227" s="3"/>
      <c r="BR3227" s="3"/>
      <c r="BS3227" s="3"/>
      <c r="BT3227" s="23">
        <v>3222</v>
      </c>
      <c r="BU3227" s="4">
        <f t="shared" si="200"/>
        <v>0</v>
      </c>
      <c r="BV3227" s="4">
        <f t="shared" si="201"/>
        <v>0</v>
      </c>
      <c r="BW3227" s="23"/>
      <c r="BX3227" s="4">
        <f t="shared" si="202"/>
        <v>1</v>
      </c>
      <c r="BY3227" s="4">
        <f t="shared" si="203"/>
        <v>1</v>
      </c>
    </row>
    <row r="3228" spans="1:77">
      <c r="A3228" s="23">
        <v>3223</v>
      </c>
      <c r="BP3228" s="3"/>
      <c r="BQ3228" s="3"/>
      <c r="BR3228" s="3"/>
      <c r="BS3228" s="3"/>
      <c r="BT3228" s="23">
        <v>3223</v>
      </c>
      <c r="BU3228" s="4">
        <f t="shared" si="200"/>
        <v>0</v>
      </c>
      <c r="BV3228" s="4">
        <f t="shared" si="201"/>
        <v>0</v>
      </c>
      <c r="BW3228" s="23"/>
      <c r="BX3228" s="4">
        <f t="shared" si="202"/>
        <v>1</v>
      </c>
      <c r="BY3228" s="4">
        <f t="shared" si="203"/>
        <v>1</v>
      </c>
    </row>
    <row r="3229" spans="1:77">
      <c r="A3229" s="23">
        <v>3224</v>
      </c>
      <c r="BP3229" s="3"/>
      <c r="BQ3229" s="3"/>
      <c r="BR3229" s="3"/>
      <c r="BS3229" s="3"/>
      <c r="BT3229" s="23">
        <v>3224</v>
      </c>
      <c r="BU3229" s="4">
        <f t="shared" si="200"/>
        <v>0</v>
      </c>
      <c r="BV3229" s="4">
        <f t="shared" si="201"/>
        <v>0</v>
      </c>
      <c r="BW3229" s="23"/>
      <c r="BX3229" s="4">
        <f t="shared" si="202"/>
        <v>1</v>
      </c>
      <c r="BY3229" s="4">
        <f t="shared" si="203"/>
        <v>1</v>
      </c>
    </row>
    <row r="3230" spans="1:77">
      <c r="A3230" s="23">
        <v>3225</v>
      </c>
      <c r="BP3230" s="3"/>
      <c r="BQ3230" s="3"/>
      <c r="BR3230" s="3"/>
      <c r="BS3230" s="3"/>
      <c r="BT3230" s="23">
        <v>3225</v>
      </c>
      <c r="BU3230" s="4">
        <f t="shared" si="200"/>
        <v>0</v>
      </c>
      <c r="BV3230" s="4">
        <f t="shared" si="201"/>
        <v>0</v>
      </c>
      <c r="BW3230" s="23"/>
      <c r="BX3230" s="4">
        <f t="shared" si="202"/>
        <v>1</v>
      </c>
      <c r="BY3230" s="4">
        <f t="shared" si="203"/>
        <v>1</v>
      </c>
    </row>
    <row r="3231" spans="1:77">
      <c r="A3231" s="23">
        <v>3226</v>
      </c>
      <c r="BP3231" s="3"/>
      <c r="BQ3231" s="3"/>
      <c r="BR3231" s="3"/>
      <c r="BS3231" s="3"/>
      <c r="BT3231" s="23">
        <v>3226</v>
      </c>
      <c r="BU3231" s="4">
        <f t="shared" si="200"/>
        <v>0</v>
      </c>
      <c r="BV3231" s="4">
        <f t="shared" si="201"/>
        <v>0</v>
      </c>
      <c r="BW3231" s="23"/>
      <c r="BX3231" s="4">
        <f t="shared" si="202"/>
        <v>1</v>
      </c>
      <c r="BY3231" s="4">
        <f t="shared" si="203"/>
        <v>1</v>
      </c>
    </row>
    <row r="3232" spans="1:77">
      <c r="A3232" s="23">
        <v>3227</v>
      </c>
      <c r="BP3232" s="3"/>
      <c r="BQ3232" s="3"/>
      <c r="BR3232" s="3"/>
      <c r="BS3232" s="3"/>
      <c r="BT3232" s="23">
        <v>3227</v>
      </c>
      <c r="BU3232" s="4">
        <f t="shared" si="200"/>
        <v>0</v>
      </c>
      <c r="BV3232" s="4">
        <f t="shared" si="201"/>
        <v>0</v>
      </c>
      <c r="BW3232" s="23"/>
      <c r="BX3232" s="4">
        <f t="shared" si="202"/>
        <v>1</v>
      </c>
      <c r="BY3232" s="4">
        <f t="shared" si="203"/>
        <v>1</v>
      </c>
    </row>
    <row r="3233" spans="1:77">
      <c r="A3233" s="23">
        <v>3228</v>
      </c>
      <c r="BP3233" s="3"/>
      <c r="BQ3233" s="3"/>
      <c r="BR3233" s="3"/>
      <c r="BS3233" s="3"/>
      <c r="BT3233" s="23">
        <v>3228</v>
      </c>
      <c r="BU3233" s="4">
        <f t="shared" si="200"/>
        <v>0</v>
      </c>
      <c r="BV3233" s="4">
        <f t="shared" si="201"/>
        <v>0</v>
      </c>
      <c r="BW3233" s="23"/>
      <c r="BX3233" s="4">
        <f t="shared" si="202"/>
        <v>1</v>
      </c>
      <c r="BY3233" s="4">
        <f t="shared" si="203"/>
        <v>1</v>
      </c>
    </row>
    <row r="3234" spans="1:77">
      <c r="A3234" s="23">
        <v>3229</v>
      </c>
      <c r="BP3234" s="3"/>
      <c r="BQ3234" s="3"/>
      <c r="BR3234" s="3"/>
      <c r="BS3234" s="3"/>
      <c r="BT3234" s="23">
        <v>3229</v>
      </c>
      <c r="BU3234" s="4">
        <f t="shared" si="200"/>
        <v>0</v>
      </c>
      <c r="BV3234" s="4">
        <f t="shared" si="201"/>
        <v>0</v>
      </c>
      <c r="BW3234" s="23"/>
      <c r="BX3234" s="4">
        <f t="shared" si="202"/>
        <v>1</v>
      </c>
      <c r="BY3234" s="4">
        <f t="shared" si="203"/>
        <v>1</v>
      </c>
    </row>
    <row r="3235" spans="1:77">
      <c r="A3235" s="23">
        <v>3230</v>
      </c>
      <c r="BP3235" s="3"/>
      <c r="BQ3235" s="3"/>
      <c r="BR3235" s="3"/>
      <c r="BS3235" s="3"/>
      <c r="BT3235" s="23">
        <v>3230</v>
      </c>
      <c r="BU3235" s="4">
        <f t="shared" si="200"/>
        <v>0</v>
      </c>
      <c r="BV3235" s="4">
        <f t="shared" si="201"/>
        <v>0</v>
      </c>
      <c r="BW3235" s="23"/>
      <c r="BX3235" s="4">
        <f t="shared" si="202"/>
        <v>1</v>
      </c>
      <c r="BY3235" s="4">
        <f t="shared" si="203"/>
        <v>1</v>
      </c>
    </row>
    <row r="3236" spans="1:77">
      <c r="A3236" s="23">
        <v>3231</v>
      </c>
      <c r="BP3236" s="3"/>
      <c r="BQ3236" s="3"/>
      <c r="BR3236" s="3"/>
      <c r="BS3236" s="3"/>
      <c r="BT3236" s="23">
        <v>3231</v>
      </c>
      <c r="BU3236" s="4">
        <f t="shared" si="200"/>
        <v>0</v>
      </c>
      <c r="BV3236" s="4">
        <f t="shared" si="201"/>
        <v>0</v>
      </c>
      <c r="BW3236" s="23"/>
      <c r="BX3236" s="4">
        <f t="shared" si="202"/>
        <v>1</v>
      </c>
      <c r="BY3236" s="4">
        <f t="shared" si="203"/>
        <v>1</v>
      </c>
    </row>
    <row r="3237" spans="1:77">
      <c r="A3237" s="23">
        <v>3232</v>
      </c>
      <c r="BP3237" s="3"/>
      <c r="BQ3237" s="3"/>
      <c r="BR3237" s="3"/>
      <c r="BS3237" s="3"/>
      <c r="BT3237" s="23">
        <v>3232</v>
      </c>
      <c r="BU3237" s="4">
        <f t="shared" si="200"/>
        <v>0</v>
      </c>
      <c r="BV3237" s="4">
        <f t="shared" si="201"/>
        <v>0</v>
      </c>
      <c r="BW3237" s="23"/>
      <c r="BX3237" s="4">
        <f t="shared" si="202"/>
        <v>1</v>
      </c>
      <c r="BY3237" s="4">
        <f t="shared" si="203"/>
        <v>1</v>
      </c>
    </row>
    <row r="3238" spans="1:77">
      <c r="A3238" s="23">
        <v>3233</v>
      </c>
      <c r="BP3238" s="3"/>
      <c r="BQ3238" s="3"/>
      <c r="BR3238" s="3"/>
      <c r="BS3238" s="3"/>
      <c r="BT3238" s="23">
        <v>3233</v>
      </c>
      <c r="BU3238" s="4">
        <f t="shared" si="200"/>
        <v>0</v>
      </c>
      <c r="BV3238" s="4">
        <f t="shared" si="201"/>
        <v>0</v>
      </c>
      <c r="BW3238" s="23"/>
      <c r="BX3238" s="4">
        <f t="shared" si="202"/>
        <v>1</v>
      </c>
      <c r="BY3238" s="4">
        <f t="shared" si="203"/>
        <v>1</v>
      </c>
    </row>
    <row r="3239" spans="1:77">
      <c r="A3239" s="23">
        <v>3234</v>
      </c>
      <c r="BP3239" s="3"/>
      <c r="BQ3239" s="3"/>
      <c r="BR3239" s="3"/>
      <c r="BS3239" s="3"/>
      <c r="BT3239" s="23">
        <v>3234</v>
      </c>
      <c r="BU3239" s="4">
        <f t="shared" si="200"/>
        <v>0</v>
      </c>
      <c r="BV3239" s="4">
        <f t="shared" si="201"/>
        <v>0</v>
      </c>
      <c r="BW3239" s="23"/>
      <c r="BX3239" s="4">
        <f t="shared" si="202"/>
        <v>1</v>
      </c>
      <c r="BY3239" s="4">
        <f t="shared" si="203"/>
        <v>1</v>
      </c>
    </row>
    <row r="3240" spans="1:77">
      <c r="A3240" s="23">
        <v>3235</v>
      </c>
      <c r="BP3240" s="3"/>
      <c r="BQ3240" s="3"/>
      <c r="BR3240" s="3"/>
      <c r="BS3240" s="3"/>
      <c r="BT3240" s="23">
        <v>3235</v>
      </c>
      <c r="BU3240" s="4">
        <f t="shared" si="200"/>
        <v>0</v>
      </c>
      <c r="BV3240" s="4">
        <f t="shared" si="201"/>
        <v>0</v>
      </c>
      <c r="BW3240" s="23"/>
      <c r="BX3240" s="4">
        <f t="shared" si="202"/>
        <v>1</v>
      </c>
      <c r="BY3240" s="4">
        <f t="shared" si="203"/>
        <v>1</v>
      </c>
    </row>
    <row r="3241" spans="1:77">
      <c r="A3241" s="23">
        <v>3236</v>
      </c>
      <c r="BP3241" s="3"/>
      <c r="BQ3241" s="3"/>
      <c r="BR3241" s="3"/>
      <c r="BS3241" s="3"/>
      <c r="BT3241" s="23">
        <v>3236</v>
      </c>
      <c r="BU3241" s="4">
        <f t="shared" si="200"/>
        <v>0</v>
      </c>
      <c r="BV3241" s="4">
        <f t="shared" si="201"/>
        <v>0</v>
      </c>
      <c r="BW3241" s="23"/>
      <c r="BX3241" s="4">
        <f t="shared" si="202"/>
        <v>1</v>
      </c>
      <c r="BY3241" s="4">
        <f t="shared" si="203"/>
        <v>1</v>
      </c>
    </row>
    <row r="3242" spans="1:77">
      <c r="A3242" s="23">
        <v>3237</v>
      </c>
      <c r="BP3242" s="3"/>
      <c r="BQ3242" s="3"/>
      <c r="BR3242" s="3"/>
      <c r="BS3242" s="3"/>
      <c r="BT3242" s="23">
        <v>3237</v>
      </c>
      <c r="BU3242" s="4">
        <f t="shared" si="200"/>
        <v>0</v>
      </c>
      <c r="BV3242" s="4">
        <f t="shared" si="201"/>
        <v>0</v>
      </c>
      <c r="BW3242" s="23"/>
      <c r="BX3242" s="4">
        <f t="shared" si="202"/>
        <v>1</v>
      </c>
      <c r="BY3242" s="4">
        <f t="shared" si="203"/>
        <v>1</v>
      </c>
    </row>
    <row r="3243" spans="1:77">
      <c r="A3243" s="23">
        <v>3238</v>
      </c>
      <c r="BP3243" s="3"/>
      <c r="BQ3243" s="3"/>
      <c r="BR3243" s="3"/>
      <c r="BS3243" s="3"/>
      <c r="BT3243" s="23">
        <v>3238</v>
      </c>
      <c r="BU3243" s="4">
        <f t="shared" si="200"/>
        <v>0</v>
      </c>
      <c r="BV3243" s="4">
        <f t="shared" si="201"/>
        <v>0</v>
      </c>
      <c r="BW3243" s="23"/>
      <c r="BX3243" s="4">
        <f t="shared" si="202"/>
        <v>1</v>
      </c>
      <c r="BY3243" s="4">
        <f t="shared" si="203"/>
        <v>1</v>
      </c>
    </row>
    <row r="3244" spans="1:77">
      <c r="A3244" s="23">
        <v>3239</v>
      </c>
      <c r="BP3244" s="3"/>
      <c r="BQ3244" s="3"/>
      <c r="BR3244" s="3"/>
      <c r="BS3244" s="3"/>
      <c r="BT3244" s="23">
        <v>3239</v>
      </c>
      <c r="BU3244" s="4">
        <f t="shared" si="200"/>
        <v>0</v>
      </c>
      <c r="BV3244" s="4">
        <f t="shared" si="201"/>
        <v>0</v>
      </c>
      <c r="BW3244" s="23"/>
      <c r="BX3244" s="4">
        <f t="shared" si="202"/>
        <v>1</v>
      </c>
      <c r="BY3244" s="4">
        <f t="shared" si="203"/>
        <v>1</v>
      </c>
    </row>
    <row r="3245" spans="1:77">
      <c r="A3245" s="23">
        <v>3240</v>
      </c>
      <c r="BP3245" s="3"/>
      <c r="BQ3245" s="3"/>
      <c r="BR3245" s="3"/>
      <c r="BS3245" s="3"/>
      <c r="BT3245" s="23">
        <v>3240</v>
      </c>
      <c r="BU3245" s="4">
        <f t="shared" si="200"/>
        <v>0</v>
      </c>
      <c r="BV3245" s="4">
        <f t="shared" si="201"/>
        <v>0</v>
      </c>
      <c r="BW3245" s="23"/>
      <c r="BX3245" s="4">
        <f t="shared" si="202"/>
        <v>1</v>
      </c>
      <c r="BY3245" s="4">
        <f t="shared" si="203"/>
        <v>1</v>
      </c>
    </row>
    <row r="3246" spans="1:77">
      <c r="A3246" s="23">
        <v>3241</v>
      </c>
      <c r="BP3246" s="3"/>
      <c r="BQ3246" s="3"/>
      <c r="BR3246" s="3"/>
      <c r="BS3246" s="3"/>
      <c r="BT3246" s="23">
        <v>3241</v>
      </c>
      <c r="BU3246" s="4">
        <f t="shared" si="200"/>
        <v>0</v>
      </c>
      <c r="BV3246" s="4">
        <f t="shared" si="201"/>
        <v>0</v>
      </c>
      <c r="BW3246" s="23"/>
      <c r="BX3246" s="4">
        <f t="shared" si="202"/>
        <v>1</v>
      </c>
      <c r="BY3246" s="4">
        <f t="shared" si="203"/>
        <v>1</v>
      </c>
    </row>
    <row r="3247" spans="1:77">
      <c r="A3247" s="23">
        <v>3242</v>
      </c>
      <c r="BP3247" s="3"/>
      <c r="BQ3247" s="3"/>
      <c r="BR3247" s="3"/>
      <c r="BS3247" s="3"/>
      <c r="BT3247" s="23">
        <v>3242</v>
      </c>
      <c r="BU3247" s="4">
        <f t="shared" si="200"/>
        <v>0</v>
      </c>
      <c r="BV3247" s="4">
        <f t="shared" si="201"/>
        <v>0</v>
      </c>
      <c r="BW3247" s="23"/>
      <c r="BX3247" s="4">
        <f t="shared" si="202"/>
        <v>1</v>
      </c>
      <c r="BY3247" s="4">
        <f t="shared" si="203"/>
        <v>1</v>
      </c>
    </row>
    <row r="3248" spans="1:77">
      <c r="A3248" s="23">
        <v>3243</v>
      </c>
      <c r="BP3248" s="3"/>
      <c r="BQ3248" s="3"/>
      <c r="BR3248" s="3"/>
      <c r="BS3248" s="3"/>
      <c r="BT3248" s="23">
        <v>3243</v>
      </c>
      <c r="BU3248" s="4">
        <f t="shared" si="200"/>
        <v>0</v>
      </c>
      <c r="BV3248" s="4">
        <f t="shared" si="201"/>
        <v>0</v>
      </c>
      <c r="BW3248" s="23"/>
      <c r="BX3248" s="4">
        <f t="shared" si="202"/>
        <v>1</v>
      </c>
      <c r="BY3248" s="4">
        <f t="shared" si="203"/>
        <v>1</v>
      </c>
    </row>
    <row r="3249" spans="1:77">
      <c r="A3249" s="23">
        <v>3244</v>
      </c>
      <c r="BP3249" s="3"/>
      <c r="BQ3249" s="3"/>
      <c r="BR3249" s="3"/>
      <c r="BS3249" s="3"/>
      <c r="BT3249" s="23">
        <v>3244</v>
      </c>
      <c r="BU3249" s="4">
        <f t="shared" si="200"/>
        <v>0</v>
      </c>
      <c r="BV3249" s="4">
        <f t="shared" si="201"/>
        <v>0</v>
      </c>
      <c r="BW3249" s="23"/>
      <c r="BX3249" s="4">
        <f t="shared" si="202"/>
        <v>1</v>
      </c>
      <c r="BY3249" s="4">
        <f t="shared" si="203"/>
        <v>1</v>
      </c>
    </row>
    <row r="3250" spans="1:77">
      <c r="A3250" s="23">
        <v>3245</v>
      </c>
      <c r="BP3250" s="3"/>
      <c r="BQ3250" s="3"/>
      <c r="BR3250" s="3"/>
      <c r="BS3250" s="3"/>
      <c r="BT3250" s="23">
        <v>3245</v>
      </c>
      <c r="BU3250" s="4">
        <f t="shared" si="200"/>
        <v>0</v>
      </c>
      <c r="BV3250" s="4">
        <f t="shared" si="201"/>
        <v>0</v>
      </c>
      <c r="BW3250" s="23"/>
      <c r="BX3250" s="4">
        <f t="shared" si="202"/>
        <v>1</v>
      </c>
      <c r="BY3250" s="4">
        <f t="shared" si="203"/>
        <v>1</v>
      </c>
    </row>
    <row r="3251" spans="1:77">
      <c r="A3251" s="23">
        <v>3246</v>
      </c>
      <c r="BP3251" s="3"/>
      <c r="BQ3251" s="3"/>
      <c r="BR3251" s="3"/>
      <c r="BS3251" s="3"/>
      <c r="BT3251" s="23">
        <v>3246</v>
      </c>
      <c r="BU3251" s="4">
        <f t="shared" si="200"/>
        <v>0</v>
      </c>
      <c r="BV3251" s="4">
        <f t="shared" si="201"/>
        <v>0</v>
      </c>
      <c r="BW3251" s="23"/>
      <c r="BX3251" s="4">
        <f t="shared" si="202"/>
        <v>1</v>
      </c>
      <c r="BY3251" s="4">
        <f t="shared" si="203"/>
        <v>1</v>
      </c>
    </row>
    <row r="3252" spans="1:77">
      <c r="A3252" s="23">
        <v>3247</v>
      </c>
      <c r="BP3252" s="3"/>
      <c r="BQ3252" s="3"/>
      <c r="BR3252" s="3"/>
      <c r="BS3252" s="3"/>
      <c r="BT3252" s="23">
        <v>3247</v>
      </c>
      <c r="BU3252" s="4">
        <f t="shared" si="200"/>
        <v>0</v>
      </c>
      <c r="BV3252" s="4">
        <f t="shared" si="201"/>
        <v>0</v>
      </c>
      <c r="BW3252" s="23"/>
      <c r="BX3252" s="4">
        <f t="shared" si="202"/>
        <v>1</v>
      </c>
      <c r="BY3252" s="4">
        <f t="shared" si="203"/>
        <v>1</v>
      </c>
    </row>
    <row r="3253" spans="1:77">
      <c r="A3253" s="23">
        <v>3248</v>
      </c>
      <c r="BP3253" s="3"/>
      <c r="BQ3253" s="3"/>
      <c r="BR3253" s="3"/>
      <c r="BS3253" s="3"/>
      <c r="BT3253" s="23">
        <v>3248</v>
      </c>
      <c r="BU3253" s="4">
        <f t="shared" si="200"/>
        <v>0</v>
      </c>
      <c r="BV3253" s="4">
        <f t="shared" si="201"/>
        <v>0</v>
      </c>
      <c r="BW3253" s="23"/>
      <c r="BX3253" s="4">
        <f t="shared" si="202"/>
        <v>1</v>
      </c>
      <c r="BY3253" s="4">
        <f t="shared" si="203"/>
        <v>1</v>
      </c>
    </row>
    <row r="3254" spans="1:77">
      <c r="A3254" s="23">
        <v>3249</v>
      </c>
      <c r="BP3254" s="3"/>
      <c r="BQ3254" s="3"/>
      <c r="BR3254" s="3"/>
      <c r="BS3254" s="3"/>
      <c r="BT3254" s="23">
        <v>3249</v>
      </c>
      <c r="BU3254" s="4">
        <f t="shared" si="200"/>
        <v>0</v>
      </c>
      <c r="BV3254" s="4">
        <f t="shared" si="201"/>
        <v>0</v>
      </c>
      <c r="BW3254" s="23"/>
      <c r="BX3254" s="4">
        <f t="shared" si="202"/>
        <v>1</v>
      </c>
      <c r="BY3254" s="4">
        <f t="shared" si="203"/>
        <v>1</v>
      </c>
    </row>
    <row r="3255" spans="1:77">
      <c r="A3255" s="23">
        <v>3250</v>
      </c>
      <c r="BP3255" s="3"/>
      <c r="BQ3255" s="3"/>
      <c r="BR3255" s="3"/>
      <c r="BS3255" s="3"/>
      <c r="BT3255" s="23">
        <v>3250</v>
      </c>
      <c r="BU3255" s="4">
        <f t="shared" si="200"/>
        <v>0</v>
      </c>
      <c r="BV3255" s="4">
        <f t="shared" si="201"/>
        <v>0</v>
      </c>
      <c r="BW3255" s="23"/>
      <c r="BX3255" s="4">
        <f t="shared" si="202"/>
        <v>1</v>
      </c>
      <c r="BY3255" s="4">
        <f t="shared" si="203"/>
        <v>1</v>
      </c>
    </row>
    <row r="3256" spans="1:77">
      <c r="A3256" s="23">
        <v>3251</v>
      </c>
      <c r="BP3256" s="3"/>
      <c r="BQ3256" s="3"/>
      <c r="BR3256" s="3"/>
      <c r="BS3256" s="3"/>
      <c r="BT3256" s="23">
        <v>3251</v>
      </c>
      <c r="BU3256" s="4">
        <f t="shared" si="200"/>
        <v>0</v>
      </c>
      <c r="BV3256" s="4">
        <f t="shared" si="201"/>
        <v>0</v>
      </c>
      <c r="BW3256" s="23"/>
      <c r="BX3256" s="4">
        <f t="shared" si="202"/>
        <v>1</v>
      </c>
      <c r="BY3256" s="4">
        <f t="shared" si="203"/>
        <v>1</v>
      </c>
    </row>
    <row r="3257" spans="1:77">
      <c r="A3257" s="23">
        <v>3252</v>
      </c>
      <c r="BP3257" s="3"/>
      <c r="BQ3257" s="3"/>
      <c r="BR3257" s="3"/>
      <c r="BS3257" s="3"/>
      <c r="BT3257" s="23">
        <v>3252</v>
      </c>
      <c r="BU3257" s="4">
        <f t="shared" si="200"/>
        <v>0</v>
      </c>
      <c r="BV3257" s="4">
        <f t="shared" si="201"/>
        <v>0</v>
      </c>
      <c r="BW3257" s="23"/>
      <c r="BX3257" s="4">
        <f t="shared" si="202"/>
        <v>1</v>
      </c>
      <c r="BY3257" s="4">
        <f t="shared" si="203"/>
        <v>1</v>
      </c>
    </row>
    <row r="3258" spans="1:77">
      <c r="A3258" s="23">
        <v>3253</v>
      </c>
      <c r="BP3258" s="3"/>
      <c r="BQ3258" s="3"/>
      <c r="BR3258" s="3"/>
      <c r="BS3258" s="3"/>
      <c r="BT3258" s="23">
        <v>3253</v>
      </c>
      <c r="BU3258" s="4">
        <f t="shared" si="200"/>
        <v>0</v>
      </c>
      <c r="BV3258" s="4">
        <f t="shared" si="201"/>
        <v>0</v>
      </c>
      <c r="BW3258" s="23"/>
      <c r="BX3258" s="4">
        <f t="shared" si="202"/>
        <v>1</v>
      </c>
      <c r="BY3258" s="4">
        <f t="shared" si="203"/>
        <v>1</v>
      </c>
    </row>
    <row r="3259" spans="1:77">
      <c r="A3259" s="23">
        <v>3254</v>
      </c>
      <c r="BP3259" s="3"/>
      <c r="BQ3259" s="3"/>
      <c r="BR3259" s="3"/>
      <c r="BS3259" s="3"/>
      <c r="BT3259" s="23">
        <v>3254</v>
      </c>
      <c r="BU3259" s="4">
        <f t="shared" si="200"/>
        <v>0</v>
      </c>
      <c r="BV3259" s="4">
        <f t="shared" si="201"/>
        <v>0</v>
      </c>
      <c r="BW3259" s="23"/>
      <c r="BX3259" s="4">
        <f t="shared" si="202"/>
        <v>1</v>
      </c>
      <c r="BY3259" s="4">
        <f t="shared" si="203"/>
        <v>1</v>
      </c>
    </row>
    <row r="3260" spans="1:77">
      <c r="A3260" s="23">
        <v>3255</v>
      </c>
      <c r="BP3260" s="3"/>
      <c r="BQ3260" s="3"/>
      <c r="BR3260" s="3"/>
      <c r="BS3260" s="3"/>
      <c r="BT3260" s="23">
        <v>3255</v>
      </c>
      <c r="BU3260" s="4">
        <f t="shared" si="200"/>
        <v>0</v>
      </c>
      <c r="BV3260" s="4">
        <f t="shared" si="201"/>
        <v>0</v>
      </c>
      <c r="BW3260" s="23"/>
      <c r="BX3260" s="4">
        <f t="shared" si="202"/>
        <v>1</v>
      </c>
      <c r="BY3260" s="4">
        <f t="shared" si="203"/>
        <v>1</v>
      </c>
    </row>
    <row r="3261" spans="1:77">
      <c r="A3261" s="23">
        <v>3256</v>
      </c>
      <c r="BP3261" s="3"/>
      <c r="BQ3261" s="3"/>
      <c r="BR3261" s="3"/>
      <c r="BS3261" s="3"/>
      <c r="BT3261" s="23">
        <v>3256</v>
      </c>
      <c r="BU3261" s="4">
        <f t="shared" si="200"/>
        <v>0</v>
      </c>
      <c r="BV3261" s="4">
        <f t="shared" si="201"/>
        <v>0</v>
      </c>
      <c r="BW3261" s="23"/>
      <c r="BX3261" s="4">
        <f t="shared" si="202"/>
        <v>1</v>
      </c>
      <c r="BY3261" s="4">
        <f t="shared" si="203"/>
        <v>1</v>
      </c>
    </row>
    <row r="3262" spans="1:77">
      <c r="A3262" s="23">
        <v>3257</v>
      </c>
      <c r="BP3262" s="3"/>
      <c r="BQ3262" s="3"/>
      <c r="BR3262" s="3"/>
      <c r="BS3262" s="3"/>
      <c r="BT3262" s="23">
        <v>3257</v>
      </c>
      <c r="BU3262" s="4">
        <f t="shared" si="200"/>
        <v>0</v>
      </c>
      <c r="BV3262" s="4">
        <f t="shared" si="201"/>
        <v>0</v>
      </c>
      <c r="BW3262" s="23"/>
      <c r="BX3262" s="4">
        <f t="shared" si="202"/>
        <v>1</v>
      </c>
      <c r="BY3262" s="4">
        <f t="shared" si="203"/>
        <v>1</v>
      </c>
    </row>
    <row r="3263" spans="1:77">
      <c r="A3263" s="23">
        <v>3258</v>
      </c>
      <c r="BP3263" s="3"/>
      <c r="BQ3263" s="3"/>
      <c r="BR3263" s="3"/>
      <c r="BS3263" s="3"/>
      <c r="BT3263" s="23">
        <v>3258</v>
      </c>
      <c r="BU3263" s="4">
        <f t="shared" si="200"/>
        <v>0</v>
      </c>
      <c r="BV3263" s="4">
        <f t="shared" si="201"/>
        <v>0</v>
      </c>
      <c r="BW3263" s="23"/>
      <c r="BX3263" s="4">
        <f t="shared" si="202"/>
        <v>1</v>
      </c>
      <c r="BY3263" s="4">
        <f t="shared" si="203"/>
        <v>1</v>
      </c>
    </row>
    <row r="3264" spans="1:77">
      <c r="A3264" s="23">
        <v>3259</v>
      </c>
      <c r="BP3264" s="3"/>
      <c r="BQ3264" s="3"/>
      <c r="BR3264" s="3"/>
      <c r="BS3264" s="3"/>
      <c r="BT3264" s="23">
        <v>3259</v>
      </c>
      <c r="BU3264" s="4">
        <f t="shared" si="200"/>
        <v>0</v>
      </c>
      <c r="BV3264" s="4">
        <f t="shared" si="201"/>
        <v>0</v>
      </c>
      <c r="BW3264" s="23"/>
      <c r="BX3264" s="4">
        <f t="shared" si="202"/>
        <v>1</v>
      </c>
      <c r="BY3264" s="4">
        <f t="shared" si="203"/>
        <v>1</v>
      </c>
    </row>
    <row r="3265" spans="1:77">
      <c r="A3265" s="23">
        <v>3260</v>
      </c>
      <c r="BP3265" s="3"/>
      <c r="BQ3265" s="3"/>
      <c r="BR3265" s="3"/>
      <c r="BS3265" s="3"/>
      <c r="BT3265" s="23">
        <v>3260</v>
      </c>
      <c r="BU3265" s="4">
        <f t="shared" si="200"/>
        <v>0</v>
      </c>
      <c r="BV3265" s="4">
        <f t="shared" si="201"/>
        <v>0</v>
      </c>
      <c r="BW3265" s="23"/>
      <c r="BX3265" s="4">
        <f t="shared" si="202"/>
        <v>1</v>
      </c>
      <c r="BY3265" s="4">
        <f t="shared" si="203"/>
        <v>1</v>
      </c>
    </row>
    <row r="3266" spans="1:77">
      <c r="A3266" s="23">
        <v>3261</v>
      </c>
      <c r="BP3266" s="3"/>
      <c r="BQ3266" s="3"/>
      <c r="BR3266" s="3"/>
      <c r="BS3266" s="3"/>
      <c r="BT3266" s="23">
        <v>3261</v>
      </c>
      <c r="BU3266" s="4">
        <f t="shared" si="200"/>
        <v>0</v>
      </c>
      <c r="BV3266" s="4">
        <f t="shared" si="201"/>
        <v>0</v>
      </c>
      <c r="BW3266" s="23"/>
      <c r="BX3266" s="4">
        <f t="shared" si="202"/>
        <v>1</v>
      </c>
      <c r="BY3266" s="4">
        <f t="shared" si="203"/>
        <v>1</v>
      </c>
    </row>
    <row r="3267" spans="1:77">
      <c r="A3267" s="23">
        <v>3262</v>
      </c>
      <c r="BP3267" s="3"/>
      <c r="BQ3267" s="3"/>
      <c r="BR3267" s="3"/>
      <c r="BS3267" s="3"/>
      <c r="BT3267" s="23">
        <v>3262</v>
      </c>
      <c r="BU3267" s="4">
        <f t="shared" si="200"/>
        <v>0</v>
      </c>
      <c r="BV3267" s="4">
        <f t="shared" si="201"/>
        <v>0</v>
      </c>
      <c r="BW3267" s="23"/>
      <c r="BX3267" s="4">
        <f t="shared" si="202"/>
        <v>1</v>
      </c>
      <c r="BY3267" s="4">
        <f t="shared" si="203"/>
        <v>1</v>
      </c>
    </row>
    <row r="3268" spans="1:77">
      <c r="A3268" s="23">
        <v>3263</v>
      </c>
      <c r="BP3268" s="3"/>
      <c r="BQ3268" s="3"/>
      <c r="BR3268" s="3"/>
      <c r="BS3268" s="3"/>
      <c r="BT3268" s="23">
        <v>3263</v>
      </c>
      <c r="BU3268" s="4">
        <f t="shared" si="200"/>
        <v>0</v>
      </c>
      <c r="BV3268" s="4">
        <f t="shared" si="201"/>
        <v>0</v>
      </c>
      <c r="BW3268" s="23"/>
      <c r="BX3268" s="4">
        <f t="shared" si="202"/>
        <v>1</v>
      </c>
      <c r="BY3268" s="4">
        <f t="shared" si="203"/>
        <v>1</v>
      </c>
    </row>
    <row r="3269" spans="1:77">
      <c r="A3269" s="23">
        <v>3264</v>
      </c>
      <c r="BP3269" s="3"/>
      <c r="BQ3269" s="3"/>
      <c r="BR3269" s="3"/>
      <c r="BS3269" s="3"/>
      <c r="BT3269" s="23">
        <v>3264</v>
      </c>
      <c r="BU3269" s="4">
        <f t="shared" si="200"/>
        <v>0</v>
      </c>
      <c r="BV3269" s="4">
        <f t="shared" si="201"/>
        <v>0</v>
      </c>
      <c r="BW3269" s="23"/>
      <c r="BX3269" s="4">
        <f t="shared" si="202"/>
        <v>1</v>
      </c>
      <c r="BY3269" s="4">
        <f t="shared" si="203"/>
        <v>1</v>
      </c>
    </row>
    <row r="3270" spans="1:77">
      <c r="A3270" s="23">
        <v>3265</v>
      </c>
      <c r="BP3270" s="3"/>
      <c r="BQ3270" s="3"/>
      <c r="BR3270" s="3"/>
      <c r="BS3270" s="3"/>
      <c r="BT3270" s="23">
        <v>3265</v>
      </c>
      <c r="BU3270" s="4">
        <f t="shared" si="200"/>
        <v>0</v>
      </c>
      <c r="BV3270" s="4">
        <f t="shared" si="201"/>
        <v>0</v>
      </c>
      <c r="BW3270" s="23"/>
      <c r="BX3270" s="4">
        <f t="shared" si="202"/>
        <v>1</v>
      </c>
      <c r="BY3270" s="4">
        <f t="shared" si="203"/>
        <v>1</v>
      </c>
    </row>
    <row r="3271" spans="1:77">
      <c r="A3271" s="23">
        <v>3266</v>
      </c>
      <c r="BP3271" s="3"/>
      <c r="BQ3271" s="3"/>
      <c r="BR3271" s="3"/>
      <c r="BS3271" s="3"/>
      <c r="BT3271" s="23">
        <v>3266</v>
      </c>
      <c r="BU3271" s="4">
        <f t="shared" ref="BU3271:BU3334" si="204">BP3271*$BV$1-BQ3271</f>
        <v>0</v>
      </c>
      <c r="BV3271" s="4">
        <f t="shared" ref="BV3271:BV3334" si="205">BR3271*$BV$1-BS3271</f>
        <v>0</v>
      </c>
      <c r="BW3271" s="23"/>
      <c r="BX3271" s="4">
        <f t="shared" ref="BX3271:BX3334" si="206">IF(BU3271=MAX($BU3271:$BV3271),1,0)</f>
        <v>1</v>
      </c>
      <c r="BY3271" s="4">
        <f t="shared" ref="BY3271:BY3334" si="207">IF(BV3271=MAX($BU3271:$BV3271),1,0)</f>
        <v>1</v>
      </c>
    </row>
    <row r="3272" spans="1:77">
      <c r="A3272" s="23">
        <v>3267</v>
      </c>
      <c r="BP3272" s="3"/>
      <c r="BQ3272" s="3"/>
      <c r="BR3272" s="3"/>
      <c r="BS3272" s="3"/>
      <c r="BT3272" s="23">
        <v>3267</v>
      </c>
      <c r="BU3272" s="4">
        <f t="shared" si="204"/>
        <v>0</v>
      </c>
      <c r="BV3272" s="4">
        <f t="shared" si="205"/>
        <v>0</v>
      </c>
      <c r="BW3272" s="23"/>
      <c r="BX3272" s="4">
        <f t="shared" si="206"/>
        <v>1</v>
      </c>
      <c r="BY3272" s="4">
        <f t="shared" si="207"/>
        <v>1</v>
      </c>
    </row>
    <row r="3273" spans="1:77">
      <c r="A3273" s="23">
        <v>3268</v>
      </c>
      <c r="BP3273" s="3"/>
      <c r="BQ3273" s="3"/>
      <c r="BR3273" s="3"/>
      <c r="BS3273" s="3"/>
      <c r="BT3273" s="23">
        <v>3268</v>
      </c>
      <c r="BU3273" s="4">
        <f t="shared" si="204"/>
        <v>0</v>
      </c>
      <c r="BV3273" s="4">
        <f t="shared" si="205"/>
        <v>0</v>
      </c>
      <c r="BW3273" s="23"/>
      <c r="BX3273" s="4">
        <f t="shared" si="206"/>
        <v>1</v>
      </c>
      <c r="BY3273" s="4">
        <f t="shared" si="207"/>
        <v>1</v>
      </c>
    </row>
    <row r="3274" spans="1:77">
      <c r="A3274" s="23">
        <v>3269</v>
      </c>
      <c r="BP3274" s="3"/>
      <c r="BQ3274" s="3"/>
      <c r="BR3274" s="3"/>
      <c r="BS3274" s="3"/>
      <c r="BT3274" s="23">
        <v>3269</v>
      </c>
      <c r="BU3274" s="4">
        <f t="shared" si="204"/>
        <v>0</v>
      </c>
      <c r="BV3274" s="4">
        <f t="shared" si="205"/>
        <v>0</v>
      </c>
      <c r="BW3274" s="23"/>
      <c r="BX3274" s="4">
        <f t="shared" si="206"/>
        <v>1</v>
      </c>
      <c r="BY3274" s="4">
        <f t="shared" si="207"/>
        <v>1</v>
      </c>
    </row>
    <row r="3275" spans="1:77">
      <c r="A3275" s="23">
        <v>3270</v>
      </c>
      <c r="BP3275" s="3"/>
      <c r="BQ3275" s="3"/>
      <c r="BR3275" s="3"/>
      <c r="BS3275" s="3"/>
      <c r="BT3275" s="23">
        <v>3270</v>
      </c>
      <c r="BU3275" s="4">
        <f t="shared" si="204"/>
        <v>0</v>
      </c>
      <c r="BV3275" s="4">
        <f t="shared" si="205"/>
        <v>0</v>
      </c>
      <c r="BW3275" s="23"/>
      <c r="BX3275" s="4">
        <f t="shared" si="206"/>
        <v>1</v>
      </c>
      <c r="BY3275" s="4">
        <f t="shared" si="207"/>
        <v>1</v>
      </c>
    </row>
    <row r="3276" spans="1:77">
      <c r="A3276" s="23">
        <v>3271</v>
      </c>
      <c r="BP3276" s="3"/>
      <c r="BQ3276" s="3"/>
      <c r="BR3276" s="3"/>
      <c r="BS3276" s="3"/>
      <c r="BT3276" s="23">
        <v>3271</v>
      </c>
      <c r="BU3276" s="4">
        <f t="shared" si="204"/>
        <v>0</v>
      </c>
      <c r="BV3276" s="4">
        <f t="shared" si="205"/>
        <v>0</v>
      </c>
      <c r="BW3276" s="23"/>
      <c r="BX3276" s="4">
        <f t="shared" si="206"/>
        <v>1</v>
      </c>
      <c r="BY3276" s="4">
        <f t="shared" si="207"/>
        <v>1</v>
      </c>
    </row>
    <row r="3277" spans="1:77">
      <c r="A3277" s="23">
        <v>3272</v>
      </c>
      <c r="BP3277" s="3"/>
      <c r="BQ3277" s="3"/>
      <c r="BR3277" s="3"/>
      <c r="BS3277" s="3"/>
      <c r="BT3277" s="23">
        <v>3272</v>
      </c>
      <c r="BU3277" s="4">
        <f t="shared" si="204"/>
        <v>0</v>
      </c>
      <c r="BV3277" s="4">
        <f t="shared" si="205"/>
        <v>0</v>
      </c>
      <c r="BW3277" s="23"/>
      <c r="BX3277" s="4">
        <f t="shared" si="206"/>
        <v>1</v>
      </c>
      <c r="BY3277" s="4">
        <f t="shared" si="207"/>
        <v>1</v>
      </c>
    </row>
    <row r="3278" spans="1:77">
      <c r="A3278" s="23">
        <v>3273</v>
      </c>
      <c r="BP3278" s="3"/>
      <c r="BQ3278" s="3"/>
      <c r="BR3278" s="3"/>
      <c r="BS3278" s="3"/>
      <c r="BT3278" s="23">
        <v>3273</v>
      </c>
      <c r="BU3278" s="4">
        <f t="shared" si="204"/>
        <v>0</v>
      </c>
      <c r="BV3278" s="4">
        <f t="shared" si="205"/>
        <v>0</v>
      </c>
      <c r="BW3278" s="23"/>
      <c r="BX3278" s="4">
        <f t="shared" si="206"/>
        <v>1</v>
      </c>
      <c r="BY3278" s="4">
        <f t="shared" si="207"/>
        <v>1</v>
      </c>
    </row>
    <row r="3279" spans="1:77">
      <c r="A3279" s="23">
        <v>3274</v>
      </c>
      <c r="BP3279" s="3"/>
      <c r="BQ3279" s="3"/>
      <c r="BR3279" s="3"/>
      <c r="BS3279" s="3"/>
      <c r="BT3279" s="23">
        <v>3274</v>
      </c>
      <c r="BU3279" s="4">
        <f t="shared" si="204"/>
        <v>0</v>
      </c>
      <c r="BV3279" s="4">
        <f t="shared" si="205"/>
        <v>0</v>
      </c>
      <c r="BW3279" s="23"/>
      <c r="BX3279" s="4">
        <f t="shared" si="206"/>
        <v>1</v>
      </c>
      <c r="BY3279" s="4">
        <f t="shared" si="207"/>
        <v>1</v>
      </c>
    </row>
    <row r="3280" spans="1:77">
      <c r="A3280" s="23">
        <v>3275</v>
      </c>
      <c r="BP3280" s="3"/>
      <c r="BQ3280" s="3"/>
      <c r="BR3280" s="3"/>
      <c r="BS3280" s="3"/>
      <c r="BT3280" s="23">
        <v>3275</v>
      </c>
      <c r="BU3280" s="4">
        <f t="shared" si="204"/>
        <v>0</v>
      </c>
      <c r="BV3280" s="4">
        <f t="shared" si="205"/>
        <v>0</v>
      </c>
      <c r="BW3280" s="23"/>
      <c r="BX3280" s="4">
        <f t="shared" si="206"/>
        <v>1</v>
      </c>
      <c r="BY3280" s="4">
        <f t="shared" si="207"/>
        <v>1</v>
      </c>
    </row>
    <row r="3281" spans="1:77">
      <c r="A3281" s="23">
        <v>3276</v>
      </c>
      <c r="BP3281" s="3"/>
      <c r="BQ3281" s="3"/>
      <c r="BR3281" s="3"/>
      <c r="BS3281" s="3"/>
      <c r="BT3281" s="23">
        <v>3276</v>
      </c>
      <c r="BU3281" s="4">
        <f t="shared" si="204"/>
        <v>0</v>
      </c>
      <c r="BV3281" s="4">
        <f t="shared" si="205"/>
        <v>0</v>
      </c>
      <c r="BW3281" s="23"/>
      <c r="BX3281" s="4">
        <f t="shared" si="206"/>
        <v>1</v>
      </c>
      <c r="BY3281" s="4">
        <f t="shared" si="207"/>
        <v>1</v>
      </c>
    </row>
    <row r="3282" spans="1:77">
      <c r="A3282" s="23">
        <v>3277</v>
      </c>
      <c r="BP3282" s="3"/>
      <c r="BQ3282" s="3"/>
      <c r="BR3282" s="3"/>
      <c r="BS3282" s="3"/>
      <c r="BT3282" s="23">
        <v>3277</v>
      </c>
      <c r="BU3282" s="4">
        <f t="shared" si="204"/>
        <v>0</v>
      </c>
      <c r="BV3282" s="4">
        <f t="shared" si="205"/>
        <v>0</v>
      </c>
      <c r="BW3282" s="23"/>
      <c r="BX3282" s="4">
        <f t="shared" si="206"/>
        <v>1</v>
      </c>
      <c r="BY3282" s="4">
        <f t="shared" si="207"/>
        <v>1</v>
      </c>
    </row>
    <row r="3283" spans="1:77">
      <c r="A3283" s="23">
        <v>3278</v>
      </c>
      <c r="BP3283" s="3"/>
      <c r="BQ3283" s="3"/>
      <c r="BR3283" s="3"/>
      <c r="BS3283" s="3"/>
      <c r="BT3283" s="23">
        <v>3278</v>
      </c>
      <c r="BU3283" s="4">
        <f t="shared" si="204"/>
        <v>0</v>
      </c>
      <c r="BV3283" s="4">
        <f t="shared" si="205"/>
        <v>0</v>
      </c>
      <c r="BW3283" s="23"/>
      <c r="BX3283" s="4">
        <f t="shared" si="206"/>
        <v>1</v>
      </c>
      <c r="BY3283" s="4">
        <f t="shared" si="207"/>
        <v>1</v>
      </c>
    </row>
    <row r="3284" spans="1:77">
      <c r="A3284" s="23">
        <v>3279</v>
      </c>
      <c r="BP3284" s="3"/>
      <c r="BQ3284" s="3"/>
      <c r="BR3284" s="3"/>
      <c r="BS3284" s="3"/>
      <c r="BT3284" s="23">
        <v>3279</v>
      </c>
      <c r="BU3284" s="4">
        <f t="shared" si="204"/>
        <v>0</v>
      </c>
      <c r="BV3284" s="4">
        <f t="shared" si="205"/>
        <v>0</v>
      </c>
      <c r="BW3284" s="23"/>
      <c r="BX3284" s="4">
        <f t="shared" si="206"/>
        <v>1</v>
      </c>
      <c r="BY3284" s="4">
        <f t="shared" si="207"/>
        <v>1</v>
      </c>
    </row>
    <row r="3285" spans="1:77">
      <c r="A3285" s="23">
        <v>3280</v>
      </c>
      <c r="BP3285" s="3"/>
      <c r="BQ3285" s="3"/>
      <c r="BR3285" s="3"/>
      <c r="BS3285" s="3"/>
      <c r="BT3285" s="23">
        <v>3280</v>
      </c>
      <c r="BU3285" s="4">
        <f t="shared" si="204"/>
        <v>0</v>
      </c>
      <c r="BV3285" s="4">
        <f t="shared" si="205"/>
        <v>0</v>
      </c>
      <c r="BW3285" s="23"/>
      <c r="BX3285" s="4">
        <f t="shared" si="206"/>
        <v>1</v>
      </c>
      <c r="BY3285" s="4">
        <f t="shared" si="207"/>
        <v>1</v>
      </c>
    </row>
    <row r="3286" spans="1:77">
      <c r="A3286" s="23">
        <v>3281</v>
      </c>
      <c r="BP3286" s="3"/>
      <c r="BQ3286" s="3"/>
      <c r="BR3286" s="3"/>
      <c r="BS3286" s="3"/>
      <c r="BT3286" s="23">
        <v>3281</v>
      </c>
      <c r="BU3286" s="4">
        <f t="shared" si="204"/>
        <v>0</v>
      </c>
      <c r="BV3286" s="4">
        <f t="shared" si="205"/>
        <v>0</v>
      </c>
      <c r="BW3286" s="23"/>
      <c r="BX3286" s="4">
        <f t="shared" si="206"/>
        <v>1</v>
      </c>
      <c r="BY3286" s="4">
        <f t="shared" si="207"/>
        <v>1</v>
      </c>
    </row>
    <row r="3287" spans="1:77">
      <c r="A3287" s="23">
        <v>3282</v>
      </c>
      <c r="BP3287" s="3"/>
      <c r="BQ3287" s="3"/>
      <c r="BR3287" s="3"/>
      <c r="BS3287" s="3"/>
      <c r="BT3287" s="23">
        <v>3282</v>
      </c>
      <c r="BU3287" s="4">
        <f t="shared" si="204"/>
        <v>0</v>
      </c>
      <c r="BV3287" s="4">
        <f t="shared" si="205"/>
        <v>0</v>
      </c>
      <c r="BW3287" s="23"/>
      <c r="BX3287" s="4">
        <f t="shared" si="206"/>
        <v>1</v>
      </c>
      <c r="BY3287" s="4">
        <f t="shared" si="207"/>
        <v>1</v>
      </c>
    </row>
    <row r="3288" spans="1:77">
      <c r="A3288" s="23">
        <v>3283</v>
      </c>
      <c r="BP3288" s="3"/>
      <c r="BQ3288" s="3"/>
      <c r="BR3288" s="3"/>
      <c r="BS3288" s="3"/>
      <c r="BT3288" s="23">
        <v>3283</v>
      </c>
      <c r="BU3288" s="4">
        <f t="shared" si="204"/>
        <v>0</v>
      </c>
      <c r="BV3288" s="4">
        <f t="shared" si="205"/>
        <v>0</v>
      </c>
      <c r="BW3288" s="23"/>
      <c r="BX3288" s="4">
        <f t="shared" si="206"/>
        <v>1</v>
      </c>
      <c r="BY3288" s="4">
        <f t="shared" si="207"/>
        <v>1</v>
      </c>
    </row>
    <row r="3289" spans="1:77">
      <c r="A3289" s="23">
        <v>3284</v>
      </c>
      <c r="BP3289" s="3"/>
      <c r="BQ3289" s="3"/>
      <c r="BR3289" s="3"/>
      <c r="BS3289" s="3"/>
      <c r="BT3289" s="23">
        <v>3284</v>
      </c>
      <c r="BU3289" s="4">
        <f t="shared" si="204"/>
        <v>0</v>
      </c>
      <c r="BV3289" s="4">
        <f t="shared" si="205"/>
        <v>0</v>
      </c>
      <c r="BW3289" s="23"/>
      <c r="BX3289" s="4">
        <f t="shared" si="206"/>
        <v>1</v>
      </c>
      <c r="BY3289" s="4">
        <f t="shared" si="207"/>
        <v>1</v>
      </c>
    </row>
    <row r="3290" spans="1:77">
      <c r="A3290" s="23">
        <v>3285</v>
      </c>
      <c r="BP3290" s="3"/>
      <c r="BQ3290" s="3"/>
      <c r="BR3290" s="3"/>
      <c r="BS3290" s="3"/>
      <c r="BT3290" s="23">
        <v>3285</v>
      </c>
      <c r="BU3290" s="4">
        <f t="shared" si="204"/>
        <v>0</v>
      </c>
      <c r="BV3290" s="4">
        <f t="shared" si="205"/>
        <v>0</v>
      </c>
      <c r="BW3290" s="23"/>
      <c r="BX3290" s="4">
        <f t="shared" si="206"/>
        <v>1</v>
      </c>
      <c r="BY3290" s="4">
        <f t="shared" si="207"/>
        <v>1</v>
      </c>
    </row>
    <row r="3291" spans="1:77">
      <c r="A3291" s="23">
        <v>3286</v>
      </c>
      <c r="BP3291" s="3"/>
      <c r="BQ3291" s="3"/>
      <c r="BR3291" s="3"/>
      <c r="BS3291" s="3"/>
      <c r="BT3291" s="23">
        <v>3286</v>
      </c>
      <c r="BU3291" s="4">
        <f t="shared" si="204"/>
        <v>0</v>
      </c>
      <c r="BV3291" s="4">
        <f t="shared" si="205"/>
        <v>0</v>
      </c>
      <c r="BW3291" s="23"/>
      <c r="BX3291" s="4">
        <f t="shared" si="206"/>
        <v>1</v>
      </c>
      <c r="BY3291" s="4">
        <f t="shared" si="207"/>
        <v>1</v>
      </c>
    </row>
    <row r="3292" spans="1:77">
      <c r="A3292" s="23">
        <v>3287</v>
      </c>
      <c r="BP3292" s="3"/>
      <c r="BQ3292" s="3"/>
      <c r="BR3292" s="3"/>
      <c r="BS3292" s="3"/>
      <c r="BT3292" s="23">
        <v>3287</v>
      </c>
      <c r="BU3292" s="4">
        <f t="shared" si="204"/>
        <v>0</v>
      </c>
      <c r="BV3292" s="4">
        <f t="shared" si="205"/>
        <v>0</v>
      </c>
      <c r="BW3292" s="23"/>
      <c r="BX3292" s="4">
        <f t="shared" si="206"/>
        <v>1</v>
      </c>
      <c r="BY3292" s="4">
        <f t="shared" si="207"/>
        <v>1</v>
      </c>
    </row>
    <row r="3293" spans="1:77">
      <c r="A3293" s="23">
        <v>3288</v>
      </c>
      <c r="BP3293" s="3"/>
      <c r="BQ3293" s="3"/>
      <c r="BR3293" s="3"/>
      <c r="BS3293" s="3"/>
      <c r="BT3293" s="23">
        <v>3288</v>
      </c>
      <c r="BU3293" s="4">
        <f t="shared" si="204"/>
        <v>0</v>
      </c>
      <c r="BV3293" s="4">
        <f t="shared" si="205"/>
        <v>0</v>
      </c>
      <c r="BW3293" s="23"/>
      <c r="BX3293" s="4">
        <f t="shared" si="206"/>
        <v>1</v>
      </c>
      <c r="BY3293" s="4">
        <f t="shared" si="207"/>
        <v>1</v>
      </c>
    </row>
    <row r="3294" spans="1:77">
      <c r="A3294" s="23">
        <v>3289</v>
      </c>
      <c r="BP3294" s="3"/>
      <c r="BQ3294" s="3"/>
      <c r="BR3294" s="3"/>
      <c r="BS3294" s="3"/>
      <c r="BT3294" s="23">
        <v>3289</v>
      </c>
      <c r="BU3294" s="4">
        <f t="shared" si="204"/>
        <v>0</v>
      </c>
      <c r="BV3294" s="4">
        <f t="shared" si="205"/>
        <v>0</v>
      </c>
      <c r="BW3294" s="23"/>
      <c r="BX3294" s="4">
        <f t="shared" si="206"/>
        <v>1</v>
      </c>
      <c r="BY3294" s="4">
        <f t="shared" si="207"/>
        <v>1</v>
      </c>
    </row>
    <row r="3295" spans="1:77">
      <c r="A3295" s="23">
        <v>3290</v>
      </c>
      <c r="BP3295" s="3"/>
      <c r="BQ3295" s="3"/>
      <c r="BR3295" s="3"/>
      <c r="BS3295" s="3"/>
      <c r="BT3295" s="23">
        <v>3290</v>
      </c>
      <c r="BU3295" s="4">
        <f t="shared" si="204"/>
        <v>0</v>
      </c>
      <c r="BV3295" s="4">
        <f t="shared" si="205"/>
        <v>0</v>
      </c>
      <c r="BW3295" s="23"/>
      <c r="BX3295" s="4">
        <f t="shared" si="206"/>
        <v>1</v>
      </c>
      <c r="BY3295" s="4">
        <f t="shared" si="207"/>
        <v>1</v>
      </c>
    </row>
    <row r="3296" spans="1:77">
      <c r="A3296" s="23">
        <v>3291</v>
      </c>
      <c r="BP3296" s="3"/>
      <c r="BQ3296" s="3"/>
      <c r="BR3296" s="3"/>
      <c r="BS3296" s="3"/>
      <c r="BT3296" s="23">
        <v>3291</v>
      </c>
      <c r="BU3296" s="4">
        <f t="shared" si="204"/>
        <v>0</v>
      </c>
      <c r="BV3296" s="4">
        <f t="shared" si="205"/>
        <v>0</v>
      </c>
      <c r="BW3296" s="23"/>
      <c r="BX3296" s="4">
        <f t="shared" si="206"/>
        <v>1</v>
      </c>
      <c r="BY3296" s="4">
        <f t="shared" si="207"/>
        <v>1</v>
      </c>
    </row>
    <row r="3297" spans="1:77">
      <c r="A3297" s="23">
        <v>3292</v>
      </c>
      <c r="BP3297" s="3"/>
      <c r="BQ3297" s="3"/>
      <c r="BR3297" s="3"/>
      <c r="BS3297" s="3"/>
      <c r="BT3297" s="23">
        <v>3292</v>
      </c>
      <c r="BU3297" s="4">
        <f t="shared" si="204"/>
        <v>0</v>
      </c>
      <c r="BV3297" s="4">
        <f t="shared" si="205"/>
        <v>0</v>
      </c>
      <c r="BW3297" s="23"/>
      <c r="BX3297" s="4">
        <f t="shared" si="206"/>
        <v>1</v>
      </c>
      <c r="BY3297" s="4">
        <f t="shared" si="207"/>
        <v>1</v>
      </c>
    </row>
    <row r="3298" spans="1:77">
      <c r="A3298" s="23">
        <v>3293</v>
      </c>
      <c r="BP3298" s="3"/>
      <c r="BQ3298" s="3"/>
      <c r="BR3298" s="3"/>
      <c r="BS3298" s="3"/>
      <c r="BT3298" s="23">
        <v>3293</v>
      </c>
      <c r="BU3298" s="4">
        <f t="shared" si="204"/>
        <v>0</v>
      </c>
      <c r="BV3298" s="4">
        <f t="shared" si="205"/>
        <v>0</v>
      </c>
      <c r="BW3298" s="23"/>
      <c r="BX3298" s="4">
        <f t="shared" si="206"/>
        <v>1</v>
      </c>
      <c r="BY3298" s="4">
        <f t="shared" si="207"/>
        <v>1</v>
      </c>
    </row>
    <row r="3299" spans="1:77">
      <c r="A3299" s="23">
        <v>3294</v>
      </c>
      <c r="BP3299" s="3"/>
      <c r="BQ3299" s="3"/>
      <c r="BR3299" s="3"/>
      <c r="BS3299" s="3"/>
      <c r="BT3299" s="23">
        <v>3294</v>
      </c>
      <c r="BU3299" s="4">
        <f t="shared" si="204"/>
        <v>0</v>
      </c>
      <c r="BV3299" s="4">
        <f t="shared" si="205"/>
        <v>0</v>
      </c>
      <c r="BW3299" s="23"/>
      <c r="BX3299" s="4">
        <f t="shared" si="206"/>
        <v>1</v>
      </c>
      <c r="BY3299" s="4">
        <f t="shared" si="207"/>
        <v>1</v>
      </c>
    </row>
    <row r="3300" spans="1:77">
      <c r="A3300" s="23">
        <v>3295</v>
      </c>
      <c r="BP3300" s="3"/>
      <c r="BQ3300" s="3"/>
      <c r="BR3300" s="3"/>
      <c r="BS3300" s="3"/>
      <c r="BT3300" s="23">
        <v>3295</v>
      </c>
      <c r="BU3300" s="4">
        <f t="shared" si="204"/>
        <v>0</v>
      </c>
      <c r="BV3300" s="4">
        <f t="shared" si="205"/>
        <v>0</v>
      </c>
      <c r="BW3300" s="23"/>
      <c r="BX3300" s="4">
        <f t="shared" si="206"/>
        <v>1</v>
      </c>
      <c r="BY3300" s="4">
        <f t="shared" si="207"/>
        <v>1</v>
      </c>
    </row>
    <row r="3301" spans="1:77">
      <c r="A3301" s="23">
        <v>3296</v>
      </c>
      <c r="BP3301" s="3"/>
      <c r="BQ3301" s="3"/>
      <c r="BR3301" s="3"/>
      <c r="BS3301" s="3"/>
      <c r="BT3301" s="23">
        <v>3296</v>
      </c>
      <c r="BU3301" s="4">
        <f t="shared" si="204"/>
        <v>0</v>
      </c>
      <c r="BV3301" s="4">
        <f t="shared" si="205"/>
        <v>0</v>
      </c>
      <c r="BW3301" s="23"/>
      <c r="BX3301" s="4">
        <f t="shared" si="206"/>
        <v>1</v>
      </c>
      <c r="BY3301" s="4">
        <f t="shared" si="207"/>
        <v>1</v>
      </c>
    </row>
    <row r="3302" spans="1:77">
      <c r="A3302" s="23">
        <v>3297</v>
      </c>
      <c r="BP3302" s="3"/>
      <c r="BQ3302" s="3"/>
      <c r="BR3302" s="3"/>
      <c r="BS3302" s="3"/>
      <c r="BT3302" s="23">
        <v>3297</v>
      </c>
      <c r="BU3302" s="4">
        <f t="shared" si="204"/>
        <v>0</v>
      </c>
      <c r="BV3302" s="4">
        <f t="shared" si="205"/>
        <v>0</v>
      </c>
      <c r="BW3302" s="23"/>
      <c r="BX3302" s="4">
        <f t="shared" si="206"/>
        <v>1</v>
      </c>
      <c r="BY3302" s="4">
        <f t="shared" si="207"/>
        <v>1</v>
      </c>
    </row>
    <row r="3303" spans="1:77">
      <c r="A3303" s="23">
        <v>3298</v>
      </c>
      <c r="BP3303" s="3"/>
      <c r="BQ3303" s="3"/>
      <c r="BR3303" s="3"/>
      <c r="BS3303" s="3"/>
      <c r="BT3303" s="23">
        <v>3298</v>
      </c>
      <c r="BU3303" s="4">
        <f t="shared" si="204"/>
        <v>0</v>
      </c>
      <c r="BV3303" s="4">
        <f t="shared" si="205"/>
        <v>0</v>
      </c>
      <c r="BW3303" s="23"/>
      <c r="BX3303" s="4">
        <f t="shared" si="206"/>
        <v>1</v>
      </c>
      <c r="BY3303" s="4">
        <f t="shared" si="207"/>
        <v>1</v>
      </c>
    </row>
    <row r="3304" spans="1:77">
      <c r="A3304" s="23">
        <v>3299</v>
      </c>
      <c r="BP3304" s="3"/>
      <c r="BQ3304" s="3"/>
      <c r="BR3304" s="3"/>
      <c r="BS3304" s="3"/>
      <c r="BT3304" s="23">
        <v>3299</v>
      </c>
      <c r="BU3304" s="4">
        <f t="shared" si="204"/>
        <v>0</v>
      </c>
      <c r="BV3304" s="4">
        <f t="shared" si="205"/>
        <v>0</v>
      </c>
      <c r="BW3304" s="23"/>
      <c r="BX3304" s="4">
        <f t="shared" si="206"/>
        <v>1</v>
      </c>
      <c r="BY3304" s="4">
        <f t="shared" si="207"/>
        <v>1</v>
      </c>
    </row>
    <row r="3305" spans="1:77">
      <c r="A3305" s="23">
        <v>3300</v>
      </c>
      <c r="BP3305" s="3"/>
      <c r="BQ3305" s="3"/>
      <c r="BR3305" s="3"/>
      <c r="BS3305" s="3"/>
      <c r="BT3305" s="23">
        <v>3300</v>
      </c>
      <c r="BU3305" s="4">
        <f t="shared" si="204"/>
        <v>0</v>
      </c>
      <c r="BV3305" s="4">
        <f t="shared" si="205"/>
        <v>0</v>
      </c>
      <c r="BW3305" s="23"/>
      <c r="BX3305" s="4">
        <f t="shared" si="206"/>
        <v>1</v>
      </c>
      <c r="BY3305" s="4">
        <f t="shared" si="207"/>
        <v>1</v>
      </c>
    </row>
    <row r="3306" spans="1:77">
      <c r="A3306" s="23">
        <v>3301</v>
      </c>
      <c r="BP3306" s="3"/>
      <c r="BQ3306" s="3"/>
      <c r="BR3306" s="3"/>
      <c r="BS3306" s="3"/>
      <c r="BT3306" s="23">
        <v>3301</v>
      </c>
      <c r="BU3306" s="4">
        <f t="shared" si="204"/>
        <v>0</v>
      </c>
      <c r="BV3306" s="4">
        <f t="shared" si="205"/>
        <v>0</v>
      </c>
      <c r="BW3306" s="23"/>
      <c r="BX3306" s="4">
        <f t="shared" si="206"/>
        <v>1</v>
      </c>
      <c r="BY3306" s="4">
        <f t="shared" si="207"/>
        <v>1</v>
      </c>
    </row>
    <row r="3307" spans="1:77">
      <c r="A3307" s="23">
        <v>3302</v>
      </c>
      <c r="BP3307" s="3"/>
      <c r="BQ3307" s="3"/>
      <c r="BR3307" s="3"/>
      <c r="BS3307" s="3"/>
      <c r="BT3307" s="23">
        <v>3302</v>
      </c>
      <c r="BU3307" s="4">
        <f t="shared" si="204"/>
        <v>0</v>
      </c>
      <c r="BV3307" s="4">
        <f t="shared" si="205"/>
        <v>0</v>
      </c>
      <c r="BW3307" s="23"/>
      <c r="BX3307" s="4">
        <f t="shared" si="206"/>
        <v>1</v>
      </c>
      <c r="BY3307" s="4">
        <f t="shared" si="207"/>
        <v>1</v>
      </c>
    </row>
    <row r="3308" spans="1:77">
      <c r="A3308" s="23">
        <v>3303</v>
      </c>
      <c r="BP3308" s="3"/>
      <c r="BQ3308" s="3"/>
      <c r="BR3308" s="3"/>
      <c r="BS3308" s="3"/>
      <c r="BT3308" s="23">
        <v>3303</v>
      </c>
      <c r="BU3308" s="4">
        <f t="shared" si="204"/>
        <v>0</v>
      </c>
      <c r="BV3308" s="4">
        <f t="shared" si="205"/>
        <v>0</v>
      </c>
      <c r="BW3308" s="23"/>
      <c r="BX3308" s="4">
        <f t="shared" si="206"/>
        <v>1</v>
      </c>
      <c r="BY3308" s="4">
        <f t="shared" si="207"/>
        <v>1</v>
      </c>
    </row>
    <row r="3309" spans="1:77">
      <c r="A3309" s="23">
        <v>3304</v>
      </c>
      <c r="BP3309" s="3"/>
      <c r="BQ3309" s="3"/>
      <c r="BR3309" s="3"/>
      <c r="BS3309" s="3"/>
      <c r="BT3309" s="23">
        <v>3304</v>
      </c>
      <c r="BU3309" s="4">
        <f t="shared" si="204"/>
        <v>0</v>
      </c>
      <c r="BV3309" s="4">
        <f t="shared" si="205"/>
        <v>0</v>
      </c>
      <c r="BW3309" s="23"/>
      <c r="BX3309" s="4">
        <f t="shared" si="206"/>
        <v>1</v>
      </c>
      <c r="BY3309" s="4">
        <f t="shared" si="207"/>
        <v>1</v>
      </c>
    </row>
    <row r="3310" spans="1:77">
      <c r="A3310" s="23">
        <v>3305</v>
      </c>
      <c r="BP3310" s="3"/>
      <c r="BQ3310" s="3"/>
      <c r="BR3310" s="3"/>
      <c r="BS3310" s="3"/>
      <c r="BT3310" s="23">
        <v>3305</v>
      </c>
      <c r="BU3310" s="4">
        <f t="shared" si="204"/>
        <v>0</v>
      </c>
      <c r="BV3310" s="4">
        <f t="shared" si="205"/>
        <v>0</v>
      </c>
      <c r="BW3310" s="23"/>
      <c r="BX3310" s="4">
        <f t="shared" si="206"/>
        <v>1</v>
      </c>
      <c r="BY3310" s="4">
        <f t="shared" si="207"/>
        <v>1</v>
      </c>
    </row>
    <row r="3311" spans="1:77">
      <c r="A3311" s="23">
        <v>3306</v>
      </c>
      <c r="BP3311" s="3"/>
      <c r="BQ3311" s="3"/>
      <c r="BR3311" s="3"/>
      <c r="BS3311" s="3"/>
      <c r="BT3311" s="23">
        <v>3306</v>
      </c>
      <c r="BU3311" s="4">
        <f t="shared" si="204"/>
        <v>0</v>
      </c>
      <c r="BV3311" s="4">
        <f t="shared" si="205"/>
        <v>0</v>
      </c>
      <c r="BW3311" s="23"/>
      <c r="BX3311" s="4">
        <f t="shared" si="206"/>
        <v>1</v>
      </c>
      <c r="BY3311" s="4">
        <f t="shared" si="207"/>
        <v>1</v>
      </c>
    </row>
    <row r="3312" spans="1:77">
      <c r="A3312" s="23">
        <v>3307</v>
      </c>
      <c r="BP3312" s="3"/>
      <c r="BQ3312" s="3"/>
      <c r="BR3312" s="3"/>
      <c r="BS3312" s="3"/>
      <c r="BT3312" s="23">
        <v>3307</v>
      </c>
      <c r="BU3312" s="4">
        <f t="shared" si="204"/>
        <v>0</v>
      </c>
      <c r="BV3312" s="4">
        <f t="shared" si="205"/>
        <v>0</v>
      </c>
      <c r="BW3312" s="23"/>
      <c r="BX3312" s="4">
        <f t="shared" si="206"/>
        <v>1</v>
      </c>
      <c r="BY3312" s="4">
        <f t="shared" si="207"/>
        <v>1</v>
      </c>
    </row>
    <row r="3313" spans="1:77">
      <c r="A3313" s="23">
        <v>3308</v>
      </c>
      <c r="BP3313" s="3"/>
      <c r="BQ3313" s="3"/>
      <c r="BR3313" s="3"/>
      <c r="BS3313" s="3"/>
      <c r="BT3313" s="23">
        <v>3308</v>
      </c>
      <c r="BU3313" s="4">
        <f t="shared" si="204"/>
        <v>0</v>
      </c>
      <c r="BV3313" s="4">
        <f t="shared" si="205"/>
        <v>0</v>
      </c>
      <c r="BW3313" s="23"/>
      <c r="BX3313" s="4">
        <f t="shared" si="206"/>
        <v>1</v>
      </c>
      <c r="BY3313" s="4">
        <f t="shared" si="207"/>
        <v>1</v>
      </c>
    </row>
    <row r="3314" spans="1:77">
      <c r="A3314" s="23">
        <v>3309</v>
      </c>
      <c r="BP3314" s="3"/>
      <c r="BQ3314" s="3"/>
      <c r="BR3314" s="3"/>
      <c r="BS3314" s="3"/>
      <c r="BT3314" s="23">
        <v>3309</v>
      </c>
      <c r="BU3314" s="4">
        <f t="shared" si="204"/>
        <v>0</v>
      </c>
      <c r="BV3314" s="4">
        <f t="shared" si="205"/>
        <v>0</v>
      </c>
      <c r="BW3314" s="23"/>
      <c r="BX3314" s="4">
        <f t="shared" si="206"/>
        <v>1</v>
      </c>
      <c r="BY3314" s="4">
        <f t="shared" si="207"/>
        <v>1</v>
      </c>
    </row>
    <row r="3315" spans="1:77">
      <c r="A3315" s="23">
        <v>3310</v>
      </c>
      <c r="BP3315" s="3"/>
      <c r="BQ3315" s="3"/>
      <c r="BR3315" s="3"/>
      <c r="BS3315" s="3"/>
      <c r="BT3315" s="23">
        <v>3310</v>
      </c>
      <c r="BU3315" s="4">
        <f t="shared" si="204"/>
        <v>0</v>
      </c>
      <c r="BV3315" s="4">
        <f t="shared" si="205"/>
        <v>0</v>
      </c>
      <c r="BW3315" s="23"/>
      <c r="BX3315" s="4">
        <f t="shared" si="206"/>
        <v>1</v>
      </c>
      <c r="BY3315" s="4">
        <f t="shared" si="207"/>
        <v>1</v>
      </c>
    </row>
    <row r="3316" spans="1:77">
      <c r="A3316" s="23">
        <v>3311</v>
      </c>
      <c r="BP3316" s="3"/>
      <c r="BQ3316" s="3"/>
      <c r="BR3316" s="3"/>
      <c r="BS3316" s="3"/>
      <c r="BT3316" s="23">
        <v>3311</v>
      </c>
      <c r="BU3316" s="4">
        <f t="shared" si="204"/>
        <v>0</v>
      </c>
      <c r="BV3316" s="4">
        <f t="shared" si="205"/>
        <v>0</v>
      </c>
      <c r="BW3316" s="23"/>
      <c r="BX3316" s="4">
        <f t="shared" si="206"/>
        <v>1</v>
      </c>
      <c r="BY3316" s="4">
        <f t="shared" si="207"/>
        <v>1</v>
      </c>
    </row>
    <row r="3317" spans="1:77">
      <c r="A3317" s="23">
        <v>3312</v>
      </c>
      <c r="BP3317" s="3"/>
      <c r="BQ3317" s="3"/>
      <c r="BR3317" s="3"/>
      <c r="BS3317" s="3"/>
      <c r="BT3317" s="23">
        <v>3312</v>
      </c>
      <c r="BU3317" s="4">
        <f t="shared" si="204"/>
        <v>0</v>
      </c>
      <c r="BV3317" s="4">
        <f t="shared" si="205"/>
        <v>0</v>
      </c>
      <c r="BW3317" s="23"/>
      <c r="BX3317" s="4">
        <f t="shared" si="206"/>
        <v>1</v>
      </c>
      <c r="BY3317" s="4">
        <f t="shared" si="207"/>
        <v>1</v>
      </c>
    </row>
    <row r="3318" spans="1:77">
      <c r="A3318" s="23">
        <v>3313</v>
      </c>
      <c r="BP3318" s="3"/>
      <c r="BQ3318" s="3"/>
      <c r="BR3318" s="3"/>
      <c r="BS3318" s="3"/>
      <c r="BT3318" s="23">
        <v>3313</v>
      </c>
      <c r="BU3318" s="4">
        <f t="shared" si="204"/>
        <v>0</v>
      </c>
      <c r="BV3318" s="4">
        <f t="shared" si="205"/>
        <v>0</v>
      </c>
      <c r="BW3318" s="23"/>
      <c r="BX3318" s="4">
        <f t="shared" si="206"/>
        <v>1</v>
      </c>
      <c r="BY3318" s="4">
        <f t="shared" si="207"/>
        <v>1</v>
      </c>
    </row>
    <row r="3319" spans="1:77">
      <c r="A3319" s="23">
        <v>3314</v>
      </c>
      <c r="BP3319" s="3"/>
      <c r="BQ3319" s="3"/>
      <c r="BR3319" s="3"/>
      <c r="BS3319" s="3"/>
      <c r="BT3319" s="23">
        <v>3314</v>
      </c>
      <c r="BU3319" s="4">
        <f t="shared" si="204"/>
        <v>0</v>
      </c>
      <c r="BV3319" s="4">
        <f t="shared" si="205"/>
        <v>0</v>
      </c>
      <c r="BW3319" s="23"/>
      <c r="BX3319" s="4">
        <f t="shared" si="206"/>
        <v>1</v>
      </c>
      <c r="BY3319" s="4">
        <f t="shared" si="207"/>
        <v>1</v>
      </c>
    </row>
    <row r="3320" spans="1:77">
      <c r="A3320" s="23">
        <v>3315</v>
      </c>
      <c r="BP3320" s="3"/>
      <c r="BQ3320" s="3"/>
      <c r="BR3320" s="3"/>
      <c r="BS3320" s="3"/>
      <c r="BT3320" s="23">
        <v>3315</v>
      </c>
      <c r="BU3320" s="4">
        <f t="shared" si="204"/>
        <v>0</v>
      </c>
      <c r="BV3320" s="4">
        <f t="shared" si="205"/>
        <v>0</v>
      </c>
      <c r="BW3320" s="23"/>
      <c r="BX3320" s="4">
        <f t="shared" si="206"/>
        <v>1</v>
      </c>
      <c r="BY3320" s="4">
        <f t="shared" si="207"/>
        <v>1</v>
      </c>
    </row>
    <row r="3321" spans="1:77">
      <c r="A3321" s="23">
        <v>3316</v>
      </c>
      <c r="BP3321" s="3"/>
      <c r="BQ3321" s="3"/>
      <c r="BR3321" s="3"/>
      <c r="BS3321" s="3"/>
      <c r="BT3321" s="23">
        <v>3316</v>
      </c>
      <c r="BU3321" s="4">
        <f t="shared" si="204"/>
        <v>0</v>
      </c>
      <c r="BV3321" s="4">
        <f t="shared" si="205"/>
        <v>0</v>
      </c>
      <c r="BW3321" s="23"/>
      <c r="BX3321" s="4">
        <f t="shared" si="206"/>
        <v>1</v>
      </c>
      <c r="BY3321" s="4">
        <f t="shared" si="207"/>
        <v>1</v>
      </c>
    </row>
    <row r="3322" spans="1:77">
      <c r="A3322" s="23">
        <v>3317</v>
      </c>
      <c r="BP3322" s="3"/>
      <c r="BQ3322" s="3"/>
      <c r="BR3322" s="3"/>
      <c r="BS3322" s="3"/>
      <c r="BT3322" s="23">
        <v>3317</v>
      </c>
      <c r="BU3322" s="4">
        <f t="shared" si="204"/>
        <v>0</v>
      </c>
      <c r="BV3322" s="4">
        <f t="shared" si="205"/>
        <v>0</v>
      </c>
      <c r="BW3322" s="23"/>
      <c r="BX3322" s="4">
        <f t="shared" si="206"/>
        <v>1</v>
      </c>
      <c r="BY3322" s="4">
        <f t="shared" si="207"/>
        <v>1</v>
      </c>
    </row>
    <row r="3323" spans="1:77">
      <c r="A3323" s="23">
        <v>3318</v>
      </c>
      <c r="BP3323" s="3"/>
      <c r="BQ3323" s="3"/>
      <c r="BR3323" s="3"/>
      <c r="BS3323" s="3"/>
      <c r="BT3323" s="23">
        <v>3318</v>
      </c>
      <c r="BU3323" s="4">
        <f t="shared" si="204"/>
        <v>0</v>
      </c>
      <c r="BV3323" s="4">
        <f t="shared" si="205"/>
        <v>0</v>
      </c>
      <c r="BW3323" s="23"/>
      <c r="BX3323" s="4">
        <f t="shared" si="206"/>
        <v>1</v>
      </c>
      <c r="BY3323" s="4">
        <f t="shared" si="207"/>
        <v>1</v>
      </c>
    </row>
    <row r="3324" spans="1:77">
      <c r="A3324" s="23">
        <v>3319</v>
      </c>
      <c r="BP3324" s="3"/>
      <c r="BQ3324" s="3"/>
      <c r="BR3324" s="3"/>
      <c r="BS3324" s="3"/>
      <c r="BT3324" s="23">
        <v>3319</v>
      </c>
      <c r="BU3324" s="4">
        <f t="shared" si="204"/>
        <v>0</v>
      </c>
      <c r="BV3324" s="4">
        <f t="shared" si="205"/>
        <v>0</v>
      </c>
      <c r="BW3324" s="23"/>
      <c r="BX3324" s="4">
        <f t="shared" si="206"/>
        <v>1</v>
      </c>
      <c r="BY3324" s="4">
        <f t="shared" si="207"/>
        <v>1</v>
      </c>
    </row>
    <row r="3325" spans="1:77">
      <c r="A3325" s="23">
        <v>3320</v>
      </c>
      <c r="BP3325" s="3"/>
      <c r="BQ3325" s="3"/>
      <c r="BR3325" s="3"/>
      <c r="BS3325" s="3"/>
      <c r="BT3325" s="23">
        <v>3320</v>
      </c>
      <c r="BU3325" s="4">
        <f t="shared" si="204"/>
        <v>0</v>
      </c>
      <c r="BV3325" s="4">
        <f t="shared" si="205"/>
        <v>0</v>
      </c>
      <c r="BW3325" s="23"/>
      <c r="BX3325" s="4">
        <f t="shared" si="206"/>
        <v>1</v>
      </c>
      <c r="BY3325" s="4">
        <f t="shared" si="207"/>
        <v>1</v>
      </c>
    </row>
    <row r="3326" spans="1:77">
      <c r="A3326" s="23">
        <v>3321</v>
      </c>
      <c r="BP3326" s="3"/>
      <c r="BQ3326" s="3"/>
      <c r="BR3326" s="3"/>
      <c r="BS3326" s="3"/>
      <c r="BT3326" s="23">
        <v>3321</v>
      </c>
      <c r="BU3326" s="4">
        <f t="shared" si="204"/>
        <v>0</v>
      </c>
      <c r="BV3326" s="4">
        <f t="shared" si="205"/>
        <v>0</v>
      </c>
      <c r="BW3326" s="23"/>
      <c r="BX3326" s="4">
        <f t="shared" si="206"/>
        <v>1</v>
      </c>
      <c r="BY3326" s="4">
        <f t="shared" si="207"/>
        <v>1</v>
      </c>
    </row>
    <row r="3327" spans="1:77">
      <c r="A3327" s="23">
        <v>3322</v>
      </c>
      <c r="BP3327" s="3"/>
      <c r="BQ3327" s="3"/>
      <c r="BR3327" s="3"/>
      <c r="BS3327" s="3"/>
      <c r="BT3327" s="23">
        <v>3322</v>
      </c>
      <c r="BU3327" s="4">
        <f t="shared" si="204"/>
        <v>0</v>
      </c>
      <c r="BV3327" s="4">
        <f t="shared" si="205"/>
        <v>0</v>
      </c>
      <c r="BW3327" s="23"/>
      <c r="BX3327" s="4">
        <f t="shared" si="206"/>
        <v>1</v>
      </c>
      <c r="BY3327" s="4">
        <f t="shared" si="207"/>
        <v>1</v>
      </c>
    </row>
    <row r="3328" spans="1:77">
      <c r="A3328" s="23">
        <v>3323</v>
      </c>
      <c r="BP3328" s="3"/>
      <c r="BQ3328" s="3"/>
      <c r="BR3328" s="3"/>
      <c r="BS3328" s="3"/>
      <c r="BT3328" s="23">
        <v>3323</v>
      </c>
      <c r="BU3328" s="4">
        <f t="shared" si="204"/>
        <v>0</v>
      </c>
      <c r="BV3328" s="4">
        <f t="shared" si="205"/>
        <v>0</v>
      </c>
      <c r="BW3328" s="23"/>
      <c r="BX3328" s="4">
        <f t="shared" si="206"/>
        <v>1</v>
      </c>
      <c r="BY3328" s="4">
        <f t="shared" si="207"/>
        <v>1</v>
      </c>
    </row>
    <row r="3329" spans="1:77">
      <c r="A3329" s="23">
        <v>3324</v>
      </c>
      <c r="BP3329" s="3"/>
      <c r="BQ3329" s="3"/>
      <c r="BR3329" s="3"/>
      <c r="BS3329" s="3"/>
      <c r="BT3329" s="23">
        <v>3324</v>
      </c>
      <c r="BU3329" s="4">
        <f t="shared" si="204"/>
        <v>0</v>
      </c>
      <c r="BV3329" s="4">
        <f t="shared" si="205"/>
        <v>0</v>
      </c>
      <c r="BW3329" s="23"/>
      <c r="BX3329" s="4">
        <f t="shared" si="206"/>
        <v>1</v>
      </c>
      <c r="BY3329" s="4">
        <f t="shared" si="207"/>
        <v>1</v>
      </c>
    </row>
    <row r="3330" spans="1:77">
      <c r="A3330" s="23">
        <v>3325</v>
      </c>
      <c r="BP3330" s="3"/>
      <c r="BQ3330" s="3"/>
      <c r="BR3330" s="3"/>
      <c r="BS3330" s="3"/>
      <c r="BT3330" s="23">
        <v>3325</v>
      </c>
      <c r="BU3330" s="4">
        <f t="shared" si="204"/>
        <v>0</v>
      </c>
      <c r="BV3330" s="4">
        <f t="shared" si="205"/>
        <v>0</v>
      </c>
      <c r="BW3330" s="23"/>
      <c r="BX3330" s="4">
        <f t="shared" si="206"/>
        <v>1</v>
      </c>
      <c r="BY3330" s="4">
        <f t="shared" si="207"/>
        <v>1</v>
      </c>
    </row>
    <row r="3331" spans="1:77">
      <c r="A3331" s="23">
        <v>3326</v>
      </c>
      <c r="BP3331" s="3"/>
      <c r="BQ3331" s="3"/>
      <c r="BR3331" s="3"/>
      <c r="BS3331" s="3"/>
      <c r="BT3331" s="23">
        <v>3326</v>
      </c>
      <c r="BU3331" s="4">
        <f t="shared" si="204"/>
        <v>0</v>
      </c>
      <c r="BV3331" s="4">
        <f t="shared" si="205"/>
        <v>0</v>
      </c>
      <c r="BW3331" s="23"/>
      <c r="BX3331" s="4">
        <f t="shared" si="206"/>
        <v>1</v>
      </c>
      <c r="BY3331" s="4">
        <f t="shared" si="207"/>
        <v>1</v>
      </c>
    </row>
    <row r="3332" spans="1:77">
      <c r="A3332" s="23">
        <v>3327</v>
      </c>
      <c r="BP3332" s="3"/>
      <c r="BQ3332" s="3"/>
      <c r="BR3332" s="3"/>
      <c r="BS3332" s="3"/>
      <c r="BT3332" s="23">
        <v>3327</v>
      </c>
      <c r="BU3332" s="4">
        <f t="shared" si="204"/>
        <v>0</v>
      </c>
      <c r="BV3332" s="4">
        <f t="shared" si="205"/>
        <v>0</v>
      </c>
      <c r="BW3332" s="23"/>
      <c r="BX3332" s="4">
        <f t="shared" si="206"/>
        <v>1</v>
      </c>
      <c r="BY3332" s="4">
        <f t="shared" si="207"/>
        <v>1</v>
      </c>
    </row>
    <row r="3333" spans="1:77">
      <c r="A3333" s="23">
        <v>3328</v>
      </c>
      <c r="BP3333" s="3"/>
      <c r="BQ3333" s="3"/>
      <c r="BR3333" s="3"/>
      <c r="BS3333" s="3"/>
      <c r="BT3333" s="23">
        <v>3328</v>
      </c>
      <c r="BU3333" s="4">
        <f t="shared" si="204"/>
        <v>0</v>
      </c>
      <c r="BV3333" s="4">
        <f t="shared" si="205"/>
        <v>0</v>
      </c>
      <c r="BW3333" s="23"/>
      <c r="BX3333" s="4">
        <f t="shared" si="206"/>
        <v>1</v>
      </c>
      <c r="BY3333" s="4">
        <f t="shared" si="207"/>
        <v>1</v>
      </c>
    </row>
    <row r="3334" spans="1:77">
      <c r="A3334" s="23">
        <v>3329</v>
      </c>
      <c r="BP3334" s="3"/>
      <c r="BQ3334" s="3"/>
      <c r="BR3334" s="3"/>
      <c r="BS3334" s="3"/>
      <c r="BT3334" s="23">
        <v>3329</v>
      </c>
      <c r="BU3334" s="4">
        <f t="shared" si="204"/>
        <v>0</v>
      </c>
      <c r="BV3334" s="4">
        <f t="shared" si="205"/>
        <v>0</v>
      </c>
      <c r="BW3334" s="23"/>
      <c r="BX3334" s="4">
        <f t="shared" si="206"/>
        <v>1</v>
      </c>
      <c r="BY3334" s="4">
        <f t="shared" si="207"/>
        <v>1</v>
      </c>
    </row>
    <row r="3335" spans="1:77">
      <c r="A3335" s="23">
        <v>3330</v>
      </c>
      <c r="BP3335" s="3"/>
      <c r="BQ3335" s="3"/>
      <c r="BR3335" s="3"/>
      <c r="BS3335" s="3"/>
      <c r="BT3335" s="23">
        <v>3330</v>
      </c>
      <c r="BU3335" s="4">
        <f t="shared" ref="BU3335:BU3398" si="208">BP3335*$BV$1-BQ3335</f>
        <v>0</v>
      </c>
      <c r="BV3335" s="4">
        <f t="shared" ref="BV3335:BV3398" si="209">BR3335*$BV$1-BS3335</f>
        <v>0</v>
      </c>
      <c r="BW3335" s="23"/>
      <c r="BX3335" s="4">
        <f t="shared" ref="BX3335:BX3398" si="210">IF(BU3335=MAX($BU3335:$BV3335),1,0)</f>
        <v>1</v>
      </c>
      <c r="BY3335" s="4">
        <f t="shared" ref="BY3335:BY3398" si="211">IF(BV3335=MAX($BU3335:$BV3335),1,0)</f>
        <v>1</v>
      </c>
    </row>
    <row r="3336" spans="1:77">
      <c r="A3336" s="23">
        <v>3331</v>
      </c>
      <c r="BP3336" s="3"/>
      <c r="BQ3336" s="3"/>
      <c r="BR3336" s="3"/>
      <c r="BS3336" s="3"/>
      <c r="BT3336" s="23">
        <v>3331</v>
      </c>
      <c r="BU3336" s="4">
        <f t="shared" si="208"/>
        <v>0</v>
      </c>
      <c r="BV3336" s="4">
        <f t="shared" si="209"/>
        <v>0</v>
      </c>
      <c r="BW3336" s="23"/>
      <c r="BX3336" s="4">
        <f t="shared" si="210"/>
        <v>1</v>
      </c>
      <c r="BY3336" s="4">
        <f t="shared" si="211"/>
        <v>1</v>
      </c>
    </row>
    <row r="3337" spans="1:77">
      <c r="A3337" s="23">
        <v>3332</v>
      </c>
      <c r="BP3337" s="3"/>
      <c r="BQ3337" s="3"/>
      <c r="BR3337" s="3"/>
      <c r="BS3337" s="3"/>
      <c r="BT3337" s="23">
        <v>3332</v>
      </c>
      <c r="BU3337" s="4">
        <f t="shared" si="208"/>
        <v>0</v>
      </c>
      <c r="BV3337" s="4">
        <f t="shared" si="209"/>
        <v>0</v>
      </c>
      <c r="BW3337" s="23"/>
      <c r="BX3337" s="4">
        <f t="shared" si="210"/>
        <v>1</v>
      </c>
      <c r="BY3337" s="4">
        <f t="shared" si="211"/>
        <v>1</v>
      </c>
    </row>
    <row r="3338" spans="1:77">
      <c r="A3338" s="23">
        <v>3333</v>
      </c>
      <c r="BP3338" s="3"/>
      <c r="BQ3338" s="3"/>
      <c r="BR3338" s="3"/>
      <c r="BS3338" s="3"/>
      <c r="BT3338" s="23">
        <v>3333</v>
      </c>
      <c r="BU3338" s="4">
        <f t="shared" si="208"/>
        <v>0</v>
      </c>
      <c r="BV3338" s="4">
        <f t="shared" si="209"/>
        <v>0</v>
      </c>
      <c r="BW3338" s="23"/>
      <c r="BX3338" s="4">
        <f t="shared" si="210"/>
        <v>1</v>
      </c>
      <c r="BY3338" s="4">
        <f t="shared" si="211"/>
        <v>1</v>
      </c>
    </row>
    <row r="3339" spans="1:77">
      <c r="A3339" s="23">
        <v>3334</v>
      </c>
      <c r="BP3339" s="3"/>
      <c r="BQ3339" s="3"/>
      <c r="BR3339" s="3"/>
      <c r="BS3339" s="3"/>
      <c r="BT3339" s="23">
        <v>3334</v>
      </c>
      <c r="BU3339" s="4">
        <f t="shared" si="208"/>
        <v>0</v>
      </c>
      <c r="BV3339" s="4">
        <f t="shared" si="209"/>
        <v>0</v>
      </c>
      <c r="BW3339" s="23"/>
      <c r="BX3339" s="4">
        <f t="shared" si="210"/>
        <v>1</v>
      </c>
      <c r="BY3339" s="4">
        <f t="shared" si="211"/>
        <v>1</v>
      </c>
    </row>
    <row r="3340" spans="1:77">
      <c r="A3340" s="23">
        <v>3335</v>
      </c>
      <c r="BP3340" s="3"/>
      <c r="BQ3340" s="3"/>
      <c r="BR3340" s="3"/>
      <c r="BS3340" s="3"/>
      <c r="BT3340" s="23">
        <v>3335</v>
      </c>
      <c r="BU3340" s="4">
        <f t="shared" si="208"/>
        <v>0</v>
      </c>
      <c r="BV3340" s="4">
        <f t="shared" si="209"/>
        <v>0</v>
      </c>
      <c r="BW3340" s="23"/>
      <c r="BX3340" s="4">
        <f t="shared" si="210"/>
        <v>1</v>
      </c>
      <c r="BY3340" s="4">
        <f t="shared" si="211"/>
        <v>1</v>
      </c>
    </row>
    <row r="3341" spans="1:77">
      <c r="A3341" s="23">
        <v>3336</v>
      </c>
      <c r="BP3341" s="3"/>
      <c r="BQ3341" s="3"/>
      <c r="BR3341" s="3"/>
      <c r="BS3341" s="3"/>
      <c r="BT3341" s="23">
        <v>3336</v>
      </c>
      <c r="BU3341" s="4">
        <f t="shared" si="208"/>
        <v>0</v>
      </c>
      <c r="BV3341" s="4">
        <f t="shared" si="209"/>
        <v>0</v>
      </c>
      <c r="BW3341" s="23"/>
      <c r="BX3341" s="4">
        <f t="shared" si="210"/>
        <v>1</v>
      </c>
      <c r="BY3341" s="4">
        <f t="shared" si="211"/>
        <v>1</v>
      </c>
    </row>
    <row r="3342" spans="1:77">
      <c r="A3342" s="23">
        <v>3337</v>
      </c>
      <c r="BP3342" s="3"/>
      <c r="BQ3342" s="3"/>
      <c r="BR3342" s="3"/>
      <c r="BS3342" s="3"/>
      <c r="BT3342" s="23">
        <v>3337</v>
      </c>
      <c r="BU3342" s="4">
        <f t="shared" si="208"/>
        <v>0</v>
      </c>
      <c r="BV3342" s="4">
        <f t="shared" si="209"/>
        <v>0</v>
      </c>
      <c r="BW3342" s="23"/>
      <c r="BX3342" s="4">
        <f t="shared" si="210"/>
        <v>1</v>
      </c>
      <c r="BY3342" s="4">
        <f t="shared" si="211"/>
        <v>1</v>
      </c>
    </row>
    <row r="3343" spans="1:77">
      <c r="A3343" s="23">
        <v>3338</v>
      </c>
      <c r="BP3343" s="3"/>
      <c r="BQ3343" s="3"/>
      <c r="BR3343" s="3"/>
      <c r="BS3343" s="3"/>
      <c r="BT3343" s="23">
        <v>3338</v>
      </c>
      <c r="BU3343" s="4">
        <f t="shared" si="208"/>
        <v>0</v>
      </c>
      <c r="BV3343" s="4">
        <f t="shared" si="209"/>
        <v>0</v>
      </c>
      <c r="BW3343" s="23"/>
      <c r="BX3343" s="4">
        <f t="shared" si="210"/>
        <v>1</v>
      </c>
      <c r="BY3343" s="4">
        <f t="shared" si="211"/>
        <v>1</v>
      </c>
    </row>
    <row r="3344" spans="1:77">
      <c r="A3344" s="23">
        <v>3339</v>
      </c>
      <c r="BP3344" s="3"/>
      <c r="BQ3344" s="3"/>
      <c r="BR3344" s="3"/>
      <c r="BS3344" s="3"/>
      <c r="BT3344" s="23">
        <v>3339</v>
      </c>
      <c r="BU3344" s="4">
        <f t="shared" si="208"/>
        <v>0</v>
      </c>
      <c r="BV3344" s="4">
        <f t="shared" si="209"/>
        <v>0</v>
      </c>
      <c r="BW3344" s="23"/>
      <c r="BX3344" s="4">
        <f t="shared" si="210"/>
        <v>1</v>
      </c>
      <c r="BY3344" s="4">
        <f t="shared" si="211"/>
        <v>1</v>
      </c>
    </row>
    <row r="3345" spans="1:77">
      <c r="A3345" s="23">
        <v>3340</v>
      </c>
      <c r="BP3345" s="3"/>
      <c r="BQ3345" s="3"/>
      <c r="BR3345" s="3"/>
      <c r="BS3345" s="3"/>
      <c r="BT3345" s="23">
        <v>3340</v>
      </c>
      <c r="BU3345" s="4">
        <f t="shared" si="208"/>
        <v>0</v>
      </c>
      <c r="BV3345" s="4">
        <f t="shared" si="209"/>
        <v>0</v>
      </c>
      <c r="BW3345" s="23"/>
      <c r="BX3345" s="4">
        <f t="shared" si="210"/>
        <v>1</v>
      </c>
      <c r="BY3345" s="4">
        <f t="shared" si="211"/>
        <v>1</v>
      </c>
    </row>
    <row r="3346" spans="1:77">
      <c r="A3346" s="23">
        <v>3341</v>
      </c>
      <c r="BP3346" s="3"/>
      <c r="BQ3346" s="3"/>
      <c r="BR3346" s="3"/>
      <c r="BS3346" s="3"/>
      <c r="BT3346" s="23">
        <v>3341</v>
      </c>
      <c r="BU3346" s="4">
        <f t="shared" si="208"/>
        <v>0</v>
      </c>
      <c r="BV3346" s="4">
        <f t="shared" si="209"/>
        <v>0</v>
      </c>
      <c r="BW3346" s="23"/>
      <c r="BX3346" s="4">
        <f t="shared" si="210"/>
        <v>1</v>
      </c>
      <c r="BY3346" s="4">
        <f t="shared" si="211"/>
        <v>1</v>
      </c>
    </row>
    <row r="3347" spans="1:77">
      <c r="A3347" s="23">
        <v>3342</v>
      </c>
      <c r="BP3347" s="3"/>
      <c r="BQ3347" s="3"/>
      <c r="BR3347" s="3"/>
      <c r="BS3347" s="3"/>
      <c r="BT3347" s="23">
        <v>3342</v>
      </c>
      <c r="BU3347" s="4">
        <f t="shared" si="208"/>
        <v>0</v>
      </c>
      <c r="BV3347" s="4">
        <f t="shared" si="209"/>
        <v>0</v>
      </c>
      <c r="BW3347" s="23"/>
      <c r="BX3347" s="4">
        <f t="shared" si="210"/>
        <v>1</v>
      </c>
      <c r="BY3347" s="4">
        <f t="shared" si="211"/>
        <v>1</v>
      </c>
    </row>
    <row r="3348" spans="1:77">
      <c r="A3348" s="23">
        <v>3343</v>
      </c>
      <c r="BP3348" s="3"/>
      <c r="BQ3348" s="3"/>
      <c r="BR3348" s="3"/>
      <c r="BS3348" s="3"/>
      <c r="BT3348" s="23">
        <v>3343</v>
      </c>
      <c r="BU3348" s="4">
        <f t="shared" si="208"/>
        <v>0</v>
      </c>
      <c r="BV3348" s="4">
        <f t="shared" si="209"/>
        <v>0</v>
      </c>
      <c r="BW3348" s="23"/>
      <c r="BX3348" s="4">
        <f t="shared" si="210"/>
        <v>1</v>
      </c>
      <c r="BY3348" s="4">
        <f t="shared" si="211"/>
        <v>1</v>
      </c>
    </row>
    <row r="3349" spans="1:77">
      <c r="A3349" s="23">
        <v>3344</v>
      </c>
      <c r="BP3349" s="3"/>
      <c r="BQ3349" s="3"/>
      <c r="BR3349" s="3"/>
      <c r="BS3349" s="3"/>
      <c r="BT3349" s="23">
        <v>3344</v>
      </c>
      <c r="BU3349" s="4">
        <f t="shared" si="208"/>
        <v>0</v>
      </c>
      <c r="BV3349" s="4">
        <f t="shared" si="209"/>
        <v>0</v>
      </c>
      <c r="BW3349" s="23"/>
      <c r="BX3349" s="4">
        <f t="shared" si="210"/>
        <v>1</v>
      </c>
      <c r="BY3349" s="4">
        <f t="shared" si="211"/>
        <v>1</v>
      </c>
    </row>
    <row r="3350" spans="1:77">
      <c r="A3350" s="23">
        <v>3345</v>
      </c>
      <c r="BP3350" s="3"/>
      <c r="BQ3350" s="3"/>
      <c r="BR3350" s="3"/>
      <c r="BS3350" s="3"/>
      <c r="BT3350" s="23">
        <v>3345</v>
      </c>
      <c r="BU3350" s="4">
        <f t="shared" si="208"/>
        <v>0</v>
      </c>
      <c r="BV3350" s="4">
        <f t="shared" si="209"/>
        <v>0</v>
      </c>
      <c r="BW3350" s="23"/>
      <c r="BX3350" s="4">
        <f t="shared" si="210"/>
        <v>1</v>
      </c>
      <c r="BY3350" s="4">
        <f t="shared" si="211"/>
        <v>1</v>
      </c>
    </row>
    <row r="3351" spans="1:77">
      <c r="A3351" s="23">
        <v>3346</v>
      </c>
      <c r="BP3351" s="3"/>
      <c r="BQ3351" s="3"/>
      <c r="BR3351" s="3"/>
      <c r="BS3351" s="3"/>
      <c r="BT3351" s="23">
        <v>3346</v>
      </c>
      <c r="BU3351" s="4">
        <f t="shared" si="208"/>
        <v>0</v>
      </c>
      <c r="BV3351" s="4">
        <f t="shared" si="209"/>
        <v>0</v>
      </c>
      <c r="BW3351" s="23"/>
      <c r="BX3351" s="4">
        <f t="shared" si="210"/>
        <v>1</v>
      </c>
      <c r="BY3351" s="4">
        <f t="shared" si="211"/>
        <v>1</v>
      </c>
    </row>
    <row r="3352" spans="1:77">
      <c r="A3352" s="23">
        <v>3347</v>
      </c>
      <c r="BP3352" s="3"/>
      <c r="BQ3352" s="3"/>
      <c r="BR3352" s="3"/>
      <c r="BS3352" s="3"/>
      <c r="BT3352" s="23">
        <v>3347</v>
      </c>
      <c r="BU3352" s="4">
        <f t="shared" si="208"/>
        <v>0</v>
      </c>
      <c r="BV3352" s="4">
        <f t="shared" si="209"/>
        <v>0</v>
      </c>
      <c r="BW3352" s="23"/>
      <c r="BX3352" s="4">
        <f t="shared" si="210"/>
        <v>1</v>
      </c>
      <c r="BY3352" s="4">
        <f t="shared" si="211"/>
        <v>1</v>
      </c>
    </row>
    <row r="3353" spans="1:77">
      <c r="A3353" s="23">
        <v>3348</v>
      </c>
      <c r="BP3353" s="3"/>
      <c r="BQ3353" s="3"/>
      <c r="BR3353" s="3"/>
      <c r="BS3353" s="3"/>
      <c r="BT3353" s="23">
        <v>3348</v>
      </c>
      <c r="BU3353" s="4">
        <f t="shared" si="208"/>
        <v>0</v>
      </c>
      <c r="BV3353" s="4">
        <f t="shared" si="209"/>
        <v>0</v>
      </c>
      <c r="BW3353" s="23"/>
      <c r="BX3353" s="4">
        <f t="shared" si="210"/>
        <v>1</v>
      </c>
      <c r="BY3353" s="4">
        <f t="shared" si="211"/>
        <v>1</v>
      </c>
    </row>
    <row r="3354" spans="1:77">
      <c r="A3354" s="23">
        <v>3349</v>
      </c>
      <c r="BP3354" s="3"/>
      <c r="BQ3354" s="3"/>
      <c r="BR3354" s="3"/>
      <c r="BS3354" s="3"/>
      <c r="BT3354" s="23">
        <v>3349</v>
      </c>
      <c r="BU3354" s="4">
        <f t="shared" si="208"/>
        <v>0</v>
      </c>
      <c r="BV3354" s="4">
        <f t="shared" si="209"/>
        <v>0</v>
      </c>
      <c r="BW3354" s="23"/>
      <c r="BX3354" s="4">
        <f t="shared" si="210"/>
        <v>1</v>
      </c>
      <c r="BY3354" s="4">
        <f t="shared" si="211"/>
        <v>1</v>
      </c>
    </row>
    <row r="3355" spans="1:77">
      <c r="A3355" s="23">
        <v>3350</v>
      </c>
      <c r="BP3355" s="3"/>
      <c r="BQ3355" s="3"/>
      <c r="BR3355" s="3"/>
      <c r="BS3355" s="3"/>
      <c r="BT3355" s="23">
        <v>3350</v>
      </c>
      <c r="BU3355" s="4">
        <f t="shared" si="208"/>
        <v>0</v>
      </c>
      <c r="BV3355" s="4">
        <f t="shared" si="209"/>
        <v>0</v>
      </c>
      <c r="BW3355" s="23"/>
      <c r="BX3355" s="4">
        <f t="shared" si="210"/>
        <v>1</v>
      </c>
      <c r="BY3355" s="4">
        <f t="shared" si="211"/>
        <v>1</v>
      </c>
    </row>
    <row r="3356" spans="1:77">
      <c r="A3356" s="23">
        <v>3351</v>
      </c>
      <c r="BP3356" s="3"/>
      <c r="BQ3356" s="3"/>
      <c r="BR3356" s="3"/>
      <c r="BS3356" s="3"/>
      <c r="BT3356" s="23">
        <v>3351</v>
      </c>
      <c r="BU3356" s="4">
        <f t="shared" si="208"/>
        <v>0</v>
      </c>
      <c r="BV3356" s="4">
        <f t="shared" si="209"/>
        <v>0</v>
      </c>
      <c r="BW3356" s="23"/>
      <c r="BX3356" s="4">
        <f t="shared" si="210"/>
        <v>1</v>
      </c>
      <c r="BY3356" s="4">
        <f t="shared" si="211"/>
        <v>1</v>
      </c>
    </row>
    <row r="3357" spans="1:77">
      <c r="A3357" s="23">
        <v>3352</v>
      </c>
      <c r="BP3357" s="3"/>
      <c r="BQ3357" s="3"/>
      <c r="BR3357" s="3"/>
      <c r="BS3357" s="3"/>
      <c r="BT3357" s="23">
        <v>3352</v>
      </c>
      <c r="BU3357" s="4">
        <f t="shared" si="208"/>
        <v>0</v>
      </c>
      <c r="BV3357" s="4">
        <f t="shared" si="209"/>
        <v>0</v>
      </c>
      <c r="BW3357" s="23"/>
      <c r="BX3357" s="4">
        <f t="shared" si="210"/>
        <v>1</v>
      </c>
      <c r="BY3357" s="4">
        <f t="shared" si="211"/>
        <v>1</v>
      </c>
    </row>
    <row r="3358" spans="1:77">
      <c r="A3358" s="23">
        <v>3353</v>
      </c>
      <c r="BP3358" s="3"/>
      <c r="BQ3358" s="3"/>
      <c r="BR3358" s="3"/>
      <c r="BS3358" s="3"/>
      <c r="BT3358" s="23">
        <v>3353</v>
      </c>
      <c r="BU3358" s="4">
        <f t="shared" si="208"/>
        <v>0</v>
      </c>
      <c r="BV3358" s="4">
        <f t="shared" si="209"/>
        <v>0</v>
      </c>
      <c r="BW3358" s="23"/>
      <c r="BX3358" s="4">
        <f t="shared" si="210"/>
        <v>1</v>
      </c>
      <c r="BY3358" s="4">
        <f t="shared" si="211"/>
        <v>1</v>
      </c>
    </row>
    <row r="3359" spans="1:77">
      <c r="A3359" s="23">
        <v>3354</v>
      </c>
      <c r="BP3359" s="3"/>
      <c r="BQ3359" s="3"/>
      <c r="BR3359" s="3"/>
      <c r="BS3359" s="3"/>
      <c r="BT3359" s="23">
        <v>3354</v>
      </c>
      <c r="BU3359" s="4">
        <f t="shared" si="208"/>
        <v>0</v>
      </c>
      <c r="BV3359" s="4">
        <f t="shared" si="209"/>
        <v>0</v>
      </c>
      <c r="BW3359" s="23"/>
      <c r="BX3359" s="4">
        <f t="shared" si="210"/>
        <v>1</v>
      </c>
      <c r="BY3359" s="4">
        <f t="shared" si="211"/>
        <v>1</v>
      </c>
    </row>
    <row r="3360" spans="1:77">
      <c r="A3360" s="23">
        <v>3355</v>
      </c>
      <c r="BP3360" s="3"/>
      <c r="BQ3360" s="3"/>
      <c r="BR3360" s="3"/>
      <c r="BS3360" s="3"/>
      <c r="BT3360" s="23">
        <v>3355</v>
      </c>
      <c r="BU3360" s="4">
        <f t="shared" si="208"/>
        <v>0</v>
      </c>
      <c r="BV3360" s="4">
        <f t="shared" si="209"/>
        <v>0</v>
      </c>
      <c r="BW3360" s="23"/>
      <c r="BX3360" s="4">
        <f t="shared" si="210"/>
        <v>1</v>
      </c>
      <c r="BY3360" s="4">
        <f t="shared" si="211"/>
        <v>1</v>
      </c>
    </row>
    <row r="3361" spans="1:77">
      <c r="A3361" s="23">
        <v>3356</v>
      </c>
      <c r="BP3361" s="3"/>
      <c r="BQ3361" s="3"/>
      <c r="BR3361" s="3"/>
      <c r="BS3361" s="3"/>
      <c r="BT3361" s="23">
        <v>3356</v>
      </c>
      <c r="BU3361" s="4">
        <f t="shared" si="208"/>
        <v>0</v>
      </c>
      <c r="BV3361" s="4">
        <f t="shared" si="209"/>
        <v>0</v>
      </c>
      <c r="BW3361" s="23"/>
      <c r="BX3361" s="4">
        <f t="shared" si="210"/>
        <v>1</v>
      </c>
      <c r="BY3361" s="4">
        <f t="shared" si="211"/>
        <v>1</v>
      </c>
    </row>
    <row r="3362" spans="1:77">
      <c r="A3362" s="23">
        <v>3357</v>
      </c>
      <c r="BP3362" s="3"/>
      <c r="BQ3362" s="3"/>
      <c r="BR3362" s="3"/>
      <c r="BS3362" s="3"/>
      <c r="BT3362" s="23">
        <v>3357</v>
      </c>
      <c r="BU3362" s="4">
        <f t="shared" si="208"/>
        <v>0</v>
      </c>
      <c r="BV3362" s="4">
        <f t="shared" si="209"/>
        <v>0</v>
      </c>
      <c r="BW3362" s="23"/>
      <c r="BX3362" s="4">
        <f t="shared" si="210"/>
        <v>1</v>
      </c>
      <c r="BY3362" s="4">
        <f t="shared" si="211"/>
        <v>1</v>
      </c>
    </row>
    <row r="3363" spans="1:77">
      <c r="A3363" s="23">
        <v>3358</v>
      </c>
      <c r="BP3363" s="3"/>
      <c r="BQ3363" s="3"/>
      <c r="BR3363" s="3"/>
      <c r="BS3363" s="3"/>
      <c r="BT3363" s="23">
        <v>3358</v>
      </c>
      <c r="BU3363" s="4">
        <f t="shared" si="208"/>
        <v>0</v>
      </c>
      <c r="BV3363" s="4">
        <f t="shared" si="209"/>
        <v>0</v>
      </c>
      <c r="BW3363" s="23"/>
      <c r="BX3363" s="4">
        <f t="shared" si="210"/>
        <v>1</v>
      </c>
      <c r="BY3363" s="4">
        <f t="shared" si="211"/>
        <v>1</v>
      </c>
    </row>
    <row r="3364" spans="1:77">
      <c r="A3364" s="23">
        <v>3359</v>
      </c>
      <c r="BP3364" s="3"/>
      <c r="BQ3364" s="3"/>
      <c r="BR3364" s="3"/>
      <c r="BS3364" s="3"/>
      <c r="BT3364" s="23">
        <v>3359</v>
      </c>
      <c r="BU3364" s="4">
        <f t="shared" si="208"/>
        <v>0</v>
      </c>
      <c r="BV3364" s="4">
        <f t="shared" si="209"/>
        <v>0</v>
      </c>
      <c r="BW3364" s="23"/>
      <c r="BX3364" s="4">
        <f t="shared" si="210"/>
        <v>1</v>
      </c>
      <c r="BY3364" s="4">
        <f t="shared" si="211"/>
        <v>1</v>
      </c>
    </row>
    <row r="3365" spans="1:77">
      <c r="A3365" s="23">
        <v>3360</v>
      </c>
      <c r="BP3365" s="3"/>
      <c r="BQ3365" s="3"/>
      <c r="BR3365" s="3"/>
      <c r="BS3365" s="3"/>
      <c r="BT3365" s="23">
        <v>3360</v>
      </c>
      <c r="BU3365" s="4">
        <f t="shared" si="208"/>
        <v>0</v>
      </c>
      <c r="BV3365" s="4">
        <f t="shared" si="209"/>
        <v>0</v>
      </c>
      <c r="BW3365" s="23"/>
      <c r="BX3365" s="4">
        <f t="shared" si="210"/>
        <v>1</v>
      </c>
      <c r="BY3365" s="4">
        <f t="shared" si="211"/>
        <v>1</v>
      </c>
    </row>
    <row r="3366" spans="1:77">
      <c r="A3366" s="23">
        <v>3361</v>
      </c>
      <c r="BP3366" s="3"/>
      <c r="BQ3366" s="3"/>
      <c r="BR3366" s="3"/>
      <c r="BS3366" s="3"/>
      <c r="BT3366" s="23">
        <v>3361</v>
      </c>
      <c r="BU3366" s="4">
        <f t="shared" si="208"/>
        <v>0</v>
      </c>
      <c r="BV3366" s="4">
        <f t="shared" si="209"/>
        <v>0</v>
      </c>
      <c r="BW3366" s="23"/>
      <c r="BX3366" s="4">
        <f t="shared" si="210"/>
        <v>1</v>
      </c>
      <c r="BY3366" s="4">
        <f t="shared" si="211"/>
        <v>1</v>
      </c>
    </row>
    <row r="3367" spans="1:77">
      <c r="A3367" s="23">
        <v>3362</v>
      </c>
      <c r="BP3367" s="3"/>
      <c r="BQ3367" s="3"/>
      <c r="BR3367" s="3"/>
      <c r="BS3367" s="3"/>
      <c r="BT3367" s="23">
        <v>3362</v>
      </c>
      <c r="BU3367" s="4">
        <f t="shared" si="208"/>
        <v>0</v>
      </c>
      <c r="BV3367" s="4">
        <f t="shared" si="209"/>
        <v>0</v>
      </c>
      <c r="BW3367" s="23"/>
      <c r="BX3367" s="4">
        <f t="shared" si="210"/>
        <v>1</v>
      </c>
      <c r="BY3367" s="4">
        <f t="shared" si="211"/>
        <v>1</v>
      </c>
    </row>
    <row r="3368" spans="1:77">
      <c r="A3368" s="23">
        <v>3363</v>
      </c>
      <c r="BP3368" s="3"/>
      <c r="BQ3368" s="3"/>
      <c r="BR3368" s="3"/>
      <c r="BS3368" s="3"/>
      <c r="BT3368" s="23">
        <v>3363</v>
      </c>
      <c r="BU3368" s="4">
        <f t="shared" si="208"/>
        <v>0</v>
      </c>
      <c r="BV3368" s="4">
        <f t="shared" si="209"/>
        <v>0</v>
      </c>
      <c r="BW3368" s="23"/>
      <c r="BX3368" s="4">
        <f t="shared" si="210"/>
        <v>1</v>
      </c>
      <c r="BY3368" s="4">
        <f t="shared" si="211"/>
        <v>1</v>
      </c>
    </row>
    <row r="3369" spans="1:77">
      <c r="A3369" s="23">
        <v>3364</v>
      </c>
      <c r="BP3369" s="3"/>
      <c r="BQ3369" s="3"/>
      <c r="BR3369" s="3"/>
      <c r="BS3369" s="3"/>
      <c r="BT3369" s="23">
        <v>3364</v>
      </c>
      <c r="BU3369" s="4">
        <f t="shared" si="208"/>
        <v>0</v>
      </c>
      <c r="BV3369" s="4">
        <f t="shared" si="209"/>
        <v>0</v>
      </c>
      <c r="BW3369" s="23"/>
      <c r="BX3369" s="4">
        <f t="shared" si="210"/>
        <v>1</v>
      </c>
      <c r="BY3369" s="4">
        <f t="shared" si="211"/>
        <v>1</v>
      </c>
    </row>
    <row r="3370" spans="1:77">
      <c r="A3370" s="23">
        <v>3365</v>
      </c>
      <c r="BP3370" s="3"/>
      <c r="BQ3370" s="3"/>
      <c r="BR3370" s="3"/>
      <c r="BS3370" s="3"/>
      <c r="BT3370" s="23">
        <v>3365</v>
      </c>
      <c r="BU3370" s="4">
        <f t="shared" si="208"/>
        <v>0</v>
      </c>
      <c r="BV3370" s="4">
        <f t="shared" si="209"/>
        <v>0</v>
      </c>
      <c r="BW3370" s="23"/>
      <c r="BX3370" s="4">
        <f t="shared" si="210"/>
        <v>1</v>
      </c>
      <c r="BY3370" s="4">
        <f t="shared" si="211"/>
        <v>1</v>
      </c>
    </row>
    <row r="3371" spans="1:77">
      <c r="A3371" s="23">
        <v>3366</v>
      </c>
      <c r="BP3371" s="3"/>
      <c r="BQ3371" s="3"/>
      <c r="BR3371" s="3"/>
      <c r="BS3371" s="3"/>
      <c r="BT3371" s="23">
        <v>3366</v>
      </c>
      <c r="BU3371" s="4">
        <f t="shared" si="208"/>
        <v>0</v>
      </c>
      <c r="BV3371" s="4">
        <f t="shared" si="209"/>
        <v>0</v>
      </c>
      <c r="BW3371" s="23"/>
      <c r="BX3371" s="4">
        <f t="shared" si="210"/>
        <v>1</v>
      </c>
      <c r="BY3371" s="4">
        <f t="shared" si="211"/>
        <v>1</v>
      </c>
    </row>
    <row r="3372" spans="1:77">
      <c r="A3372" s="23">
        <v>3367</v>
      </c>
      <c r="BP3372" s="3"/>
      <c r="BQ3372" s="3"/>
      <c r="BR3372" s="3"/>
      <c r="BS3372" s="3"/>
      <c r="BT3372" s="23">
        <v>3367</v>
      </c>
      <c r="BU3372" s="4">
        <f t="shared" si="208"/>
        <v>0</v>
      </c>
      <c r="BV3372" s="4">
        <f t="shared" si="209"/>
        <v>0</v>
      </c>
      <c r="BW3372" s="23"/>
      <c r="BX3372" s="4">
        <f t="shared" si="210"/>
        <v>1</v>
      </c>
      <c r="BY3372" s="4">
        <f t="shared" si="211"/>
        <v>1</v>
      </c>
    </row>
    <row r="3373" spans="1:77">
      <c r="A3373" s="23">
        <v>3368</v>
      </c>
      <c r="BP3373" s="3"/>
      <c r="BQ3373" s="3"/>
      <c r="BR3373" s="3"/>
      <c r="BS3373" s="3"/>
      <c r="BT3373" s="23">
        <v>3368</v>
      </c>
      <c r="BU3373" s="4">
        <f t="shared" si="208"/>
        <v>0</v>
      </c>
      <c r="BV3373" s="4">
        <f t="shared" si="209"/>
        <v>0</v>
      </c>
      <c r="BW3373" s="23"/>
      <c r="BX3373" s="4">
        <f t="shared" si="210"/>
        <v>1</v>
      </c>
      <c r="BY3373" s="4">
        <f t="shared" si="211"/>
        <v>1</v>
      </c>
    </row>
    <row r="3374" spans="1:77">
      <c r="A3374" s="23">
        <v>3369</v>
      </c>
      <c r="BP3374" s="3"/>
      <c r="BQ3374" s="3"/>
      <c r="BR3374" s="3"/>
      <c r="BS3374" s="3"/>
      <c r="BT3374" s="23">
        <v>3369</v>
      </c>
      <c r="BU3374" s="4">
        <f t="shared" si="208"/>
        <v>0</v>
      </c>
      <c r="BV3374" s="4">
        <f t="shared" si="209"/>
        <v>0</v>
      </c>
      <c r="BW3374" s="23"/>
      <c r="BX3374" s="4">
        <f t="shared" si="210"/>
        <v>1</v>
      </c>
      <c r="BY3374" s="4">
        <f t="shared" si="211"/>
        <v>1</v>
      </c>
    </row>
    <row r="3375" spans="1:77">
      <c r="A3375" s="23">
        <v>3370</v>
      </c>
      <c r="BP3375" s="3"/>
      <c r="BQ3375" s="3"/>
      <c r="BR3375" s="3"/>
      <c r="BS3375" s="3"/>
      <c r="BT3375" s="23">
        <v>3370</v>
      </c>
      <c r="BU3375" s="4">
        <f t="shared" si="208"/>
        <v>0</v>
      </c>
      <c r="BV3375" s="4">
        <f t="shared" si="209"/>
        <v>0</v>
      </c>
      <c r="BW3375" s="23"/>
      <c r="BX3375" s="4">
        <f t="shared" si="210"/>
        <v>1</v>
      </c>
      <c r="BY3375" s="4">
        <f t="shared" si="211"/>
        <v>1</v>
      </c>
    </row>
    <row r="3376" spans="1:77">
      <c r="A3376" s="23">
        <v>3371</v>
      </c>
      <c r="BP3376" s="3"/>
      <c r="BQ3376" s="3"/>
      <c r="BR3376" s="3"/>
      <c r="BS3376" s="3"/>
      <c r="BT3376" s="23">
        <v>3371</v>
      </c>
      <c r="BU3376" s="4">
        <f t="shared" si="208"/>
        <v>0</v>
      </c>
      <c r="BV3376" s="4">
        <f t="shared" si="209"/>
        <v>0</v>
      </c>
      <c r="BW3376" s="23"/>
      <c r="BX3376" s="4">
        <f t="shared" si="210"/>
        <v>1</v>
      </c>
      <c r="BY3376" s="4">
        <f t="shared" si="211"/>
        <v>1</v>
      </c>
    </row>
    <row r="3377" spans="1:77">
      <c r="A3377" s="23">
        <v>3372</v>
      </c>
      <c r="BP3377" s="3"/>
      <c r="BQ3377" s="3"/>
      <c r="BR3377" s="3"/>
      <c r="BS3377" s="3"/>
      <c r="BT3377" s="23">
        <v>3372</v>
      </c>
      <c r="BU3377" s="4">
        <f t="shared" si="208"/>
        <v>0</v>
      </c>
      <c r="BV3377" s="4">
        <f t="shared" si="209"/>
        <v>0</v>
      </c>
      <c r="BW3377" s="23"/>
      <c r="BX3377" s="4">
        <f t="shared" si="210"/>
        <v>1</v>
      </c>
      <c r="BY3377" s="4">
        <f t="shared" si="211"/>
        <v>1</v>
      </c>
    </row>
    <row r="3378" spans="1:77">
      <c r="A3378" s="23">
        <v>3373</v>
      </c>
      <c r="BP3378" s="3"/>
      <c r="BQ3378" s="3"/>
      <c r="BR3378" s="3"/>
      <c r="BS3378" s="3"/>
      <c r="BT3378" s="23">
        <v>3373</v>
      </c>
      <c r="BU3378" s="4">
        <f t="shared" si="208"/>
        <v>0</v>
      </c>
      <c r="BV3378" s="4">
        <f t="shared" si="209"/>
        <v>0</v>
      </c>
      <c r="BW3378" s="23"/>
      <c r="BX3378" s="4">
        <f t="shared" si="210"/>
        <v>1</v>
      </c>
      <c r="BY3378" s="4">
        <f t="shared" si="211"/>
        <v>1</v>
      </c>
    </row>
    <row r="3379" spans="1:77">
      <c r="A3379" s="23">
        <v>3374</v>
      </c>
      <c r="BP3379" s="3"/>
      <c r="BQ3379" s="3"/>
      <c r="BR3379" s="3"/>
      <c r="BS3379" s="3"/>
      <c r="BT3379" s="23">
        <v>3374</v>
      </c>
      <c r="BU3379" s="4">
        <f t="shared" si="208"/>
        <v>0</v>
      </c>
      <c r="BV3379" s="4">
        <f t="shared" si="209"/>
        <v>0</v>
      </c>
      <c r="BW3379" s="23"/>
      <c r="BX3379" s="4">
        <f t="shared" si="210"/>
        <v>1</v>
      </c>
      <c r="BY3379" s="4">
        <f t="shared" si="211"/>
        <v>1</v>
      </c>
    </row>
    <row r="3380" spans="1:77">
      <c r="A3380" s="23">
        <v>3375</v>
      </c>
      <c r="BP3380" s="3"/>
      <c r="BQ3380" s="3"/>
      <c r="BR3380" s="3"/>
      <c r="BS3380" s="3"/>
      <c r="BT3380" s="23">
        <v>3375</v>
      </c>
      <c r="BU3380" s="4">
        <f t="shared" si="208"/>
        <v>0</v>
      </c>
      <c r="BV3380" s="4">
        <f t="shared" si="209"/>
        <v>0</v>
      </c>
      <c r="BW3380" s="23"/>
      <c r="BX3380" s="4">
        <f t="shared" si="210"/>
        <v>1</v>
      </c>
      <c r="BY3380" s="4">
        <f t="shared" si="211"/>
        <v>1</v>
      </c>
    </row>
    <row r="3381" spans="1:77">
      <c r="A3381" s="23">
        <v>3376</v>
      </c>
      <c r="BP3381" s="3"/>
      <c r="BQ3381" s="3"/>
      <c r="BR3381" s="3"/>
      <c r="BS3381" s="3"/>
      <c r="BT3381" s="23">
        <v>3376</v>
      </c>
      <c r="BU3381" s="4">
        <f t="shared" si="208"/>
        <v>0</v>
      </c>
      <c r="BV3381" s="4">
        <f t="shared" si="209"/>
        <v>0</v>
      </c>
      <c r="BW3381" s="23"/>
      <c r="BX3381" s="4">
        <f t="shared" si="210"/>
        <v>1</v>
      </c>
      <c r="BY3381" s="4">
        <f t="shared" si="211"/>
        <v>1</v>
      </c>
    </row>
    <row r="3382" spans="1:77">
      <c r="A3382" s="23">
        <v>3377</v>
      </c>
      <c r="BP3382" s="3"/>
      <c r="BQ3382" s="3"/>
      <c r="BR3382" s="3"/>
      <c r="BS3382" s="3"/>
      <c r="BT3382" s="23">
        <v>3377</v>
      </c>
      <c r="BU3382" s="4">
        <f t="shared" si="208"/>
        <v>0</v>
      </c>
      <c r="BV3382" s="4">
        <f t="shared" si="209"/>
        <v>0</v>
      </c>
      <c r="BW3382" s="23"/>
      <c r="BX3382" s="4">
        <f t="shared" si="210"/>
        <v>1</v>
      </c>
      <c r="BY3382" s="4">
        <f t="shared" si="211"/>
        <v>1</v>
      </c>
    </row>
    <row r="3383" spans="1:77">
      <c r="A3383" s="23">
        <v>3378</v>
      </c>
      <c r="BP3383" s="3"/>
      <c r="BQ3383" s="3"/>
      <c r="BR3383" s="3"/>
      <c r="BS3383" s="3"/>
      <c r="BT3383" s="23">
        <v>3378</v>
      </c>
      <c r="BU3383" s="4">
        <f t="shared" si="208"/>
        <v>0</v>
      </c>
      <c r="BV3383" s="4">
        <f t="shared" si="209"/>
        <v>0</v>
      </c>
      <c r="BW3383" s="23"/>
      <c r="BX3383" s="4">
        <f t="shared" si="210"/>
        <v>1</v>
      </c>
      <c r="BY3383" s="4">
        <f t="shared" si="211"/>
        <v>1</v>
      </c>
    </row>
    <row r="3384" spans="1:77">
      <c r="A3384" s="23">
        <v>3379</v>
      </c>
      <c r="BP3384" s="3"/>
      <c r="BQ3384" s="3"/>
      <c r="BR3384" s="3"/>
      <c r="BS3384" s="3"/>
      <c r="BT3384" s="23">
        <v>3379</v>
      </c>
      <c r="BU3384" s="4">
        <f t="shared" si="208"/>
        <v>0</v>
      </c>
      <c r="BV3384" s="4">
        <f t="shared" si="209"/>
        <v>0</v>
      </c>
      <c r="BW3384" s="23"/>
      <c r="BX3384" s="4">
        <f t="shared" si="210"/>
        <v>1</v>
      </c>
      <c r="BY3384" s="4">
        <f t="shared" si="211"/>
        <v>1</v>
      </c>
    </row>
    <row r="3385" spans="1:77">
      <c r="A3385" s="23">
        <v>3380</v>
      </c>
      <c r="BP3385" s="3"/>
      <c r="BQ3385" s="3"/>
      <c r="BR3385" s="3"/>
      <c r="BS3385" s="3"/>
      <c r="BT3385" s="23">
        <v>3380</v>
      </c>
      <c r="BU3385" s="4">
        <f t="shared" si="208"/>
        <v>0</v>
      </c>
      <c r="BV3385" s="4">
        <f t="shared" si="209"/>
        <v>0</v>
      </c>
      <c r="BW3385" s="23"/>
      <c r="BX3385" s="4">
        <f t="shared" si="210"/>
        <v>1</v>
      </c>
      <c r="BY3385" s="4">
        <f t="shared" si="211"/>
        <v>1</v>
      </c>
    </row>
    <row r="3386" spans="1:77">
      <c r="A3386" s="23">
        <v>3381</v>
      </c>
      <c r="BP3386" s="3"/>
      <c r="BQ3386" s="3"/>
      <c r="BR3386" s="3"/>
      <c r="BS3386" s="3"/>
      <c r="BT3386" s="23">
        <v>3381</v>
      </c>
      <c r="BU3386" s="4">
        <f t="shared" si="208"/>
        <v>0</v>
      </c>
      <c r="BV3386" s="4">
        <f t="shared" si="209"/>
        <v>0</v>
      </c>
      <c r="BW3386" s="23"/>
      <c r="BX3386" s="4">
        <f t="shared" si="210"/>
        <v>1</v>
      </c>
      <c r="BY3386" s="4">
        <f t="shared" si="211"/>
        <v>1</v>
      </c>
    </row>
    <row r="3387" spans="1:77">
      <c r="A3387" s="23">
        <v>3382</v>
      </c>
      <c r="BP3387" s="3"/>
      <c r="BQ3387" s="3"/>
      <c r="BR3387" s="3"/>
      <c r="BS3387" s="3"/>
      <c r="BT3387" s="23">
        <v>3382</v>
      </c>
      <c r="BU3387" s="4">
        <f t="shared" si="208"/>
        <v>0</v>
      </c>
      <c r="BV3387" s="4">
        <f t="shared" si="209"/>
        <v>0</v>
      </c>
      <c r="BW3387" s="23"/>
      <c r="BX3387" s="4">
        <f t="shared" si="210"/>
        <v>1</v>
      </c>
      <c r="BY3387" s="4">
        <f t="shared" si="211"/>
        <v>1</v>
      </c>
    </row>
    <row r="3388" spans="1:77">
      <c r="A3388" s="23">
        <v>3383</v>
      </c>
      <c r="BP3388" s="3"/>
      <c r="BQ3388" s="3"/>
      <c r="BR3388" s="3"/>
      <c r="BS3388" s="3"/>
      <c r="BT3388" s="23">
        <v>3383</v>
      </c>
      <c r="BU3388" s="4">
        <f t="shared" si="208"/>
        <v>0</v>
      </c>
      <c r="BV3388" s="4">
        <f t="shared" si="209"/>
        <v>0</v>
      </c>
      <c r="BW3388" s="23"/>
      <c r="BX3388" s="4">
        <f t="shared" si="210"/>
        <v>1</v>
      </c>
      <c r="BY3388" s="4">
        <f t="shared" si="211"/>
        <v>1</v>
      </c>
    </row>
    <row r="3389" spans="1:77">
      <c r="A3389" s="23">
        <v>3384</v>
      </c>
      <c r="BP3389" s="3"/>
      <c r="BQ3389" s="3"/>
      <c r="BR3389" s="3"/>
      <c r="BS3389" s="3"/>
      <c r="BT3389" s="23">
        <v>3384</v>
      </c>
      <c r="BU3389" s="4">
        <f t="shared" si="208"/>
        <v>0</v>
      </c>
      <c r="BV3389" s="4">
        <f t="shared" si="209"/>
        <v>0</v>
      </c>
      <c r="BW3389" s="23"/>
      <c r="BX3389" s="4">
        <f t="shared" si="210"/>
        <v>1</v>
      </c>
      <c r="BY3389" s="4">
        <f t="shared" si="211"/>
        <v>1</v>
      </c>
    </row>
    <row r="3390" spans="1:77">
      <c r="A3390" s="23">
        <v>3385</v>
      </c>
      <c r="BP3390" s="3"/>
      <c r="BQ3390" s="3"/>
      <c r="BR3390" s="3"/>
      <c r="BS3390" s="3"/>
      <c r="BT3390" s="23">
        <v>3385</v>
      </c>
      <c r="BU3390" s="4">
        <f t="shared" si="208"/>
        <v>0</v>
      </c>
      <c r="BV3390" s="4">
        <f t="shared" si="209"/>
        <v>0</v>
      </c>
      <c r="BW3390" s="23"/>
      <c r="BX3390" s="4">
        <f t="shared" si="210"/>
        <v>1</v>
      </c>
      <c r="BY3390" s="4">
        <f t="shared" si="211"/>
        <v>1</v>
      </c>
    </row>
    <row r="3391" spans="1:77">
      <c r="A3391" s="23">
        <v>3386</v>
      </c>
      <c r="BP3391" s="3"/>
      <c r="BQ3391" s="3"/>
      <c r="BR3391" s="3"/>
      <c r="BS3391" s="3"/>
      <c r="BT3391" s="23">
        <v>3386</v>
      </c>
      <c r="BU3391" s="4">
        <f t="shared" si="208"/>
        <v>0</v>
      </c>
      <c r="BV3391" s="4">
        <f t="shared" si="209"/>
        <v>0</v>
      </c>
      <c r="BW3391" s="23"/>
      <c r="BX3391" s="4">
        <f t="shared" si="210"/>
        <v>1</v>
      </c>
      <c r="BY3391" s="4">
        <f t="shared" si="211"/>
        <v>1</v>
      </c>
    </row>
    <row r="3392" spans="1:77">
      <c r="A3392" s="23">
        <v>3387</v>
      </c>
      <c r="BP3392" s="3"/>
      <c r="BQ3392" s="3"/>
      <c r="BR3392" s="3"/>
      <c r="BS3392" s="3"/>
      <c r="BT3392" s="23">
        <v>3387</v>
      </c>
      <c r="BU3392" s="4">
        <f t="shared" si="208"/>
        <v>0</v>
      </c>
      <c r="BV3392" s="4">
        <f t="shared" si="209"/>
        <v>0</v>
      </c>
      <c r="BW3392" s="23"/>
      <c r="BX3392" s="4">
        <f t="shared" si="210"/>
        <v>1</v>
      </c>
      <c r="BY3392" s="4">
        <f t="shared" si="211"/>
        <v>1</v>
      </c>
    </row>
    <row r="3393" spans="1:77">
      <c r="A3393" s="23">
        <v>3388</v>
      </c>
      <c r="BP3393" s="3"/>
      <c r="BQ3393" s="3"/>
      <c r="BR3393" s="3"/>
      <c r="BS3393" s="3"/>
      <c r="BT3393" s="23">
        <v>3388</v>
      </c>
      <c r="BU3393" s="4">
        <f t="shared" si="208"/>
        <v>0</v>
      </c>
      <c r="BV3393" s="4">
        <f t="shared" si="209"/>
        <v>0</v>
      </c>
      <c r="BW3393" s="23"/>
      <c r="BX3393" s="4">
        <f t="shared" si="210"/>
        <v>1</v>
      </c>
      <c r="BY3393" s="4">
        <f t="shared" si="211"/>
        <v>1</v>
      </c>
    </row>
    <row r="3394" spans="1:77">
      <c r="A3394" s="23">
        <v>3389</v>
      </c>
      <c r="BP3394" s="3"/>
      <c r="BQ3394" s="3"/>
      <c r="BR3394" s="3"/>
      <c r="BS3394" s="3"/>
      <c r="BT3394" s="23">
        <v>3389</v>
      </c>
      <c r="BU3394" s="4">
        <f t="shared" si="208"/>
        <v>0</v>
      </c>
      <c r="BV3394" s="4">
        <f t="shared" si="209"/>
        <v>0</v>
      </c>
      <c r="BW3394" s="23"/>
      <c r="BX3394" s="4">
        <f t="shared" si="210"/>
        <v>1</v>
      </c>
      <c r="BY3394" s="4">
        <f t="shared" si="211"/>
        <v>1</v>
      </c>
    </row>
    <row r="3395" spans="1:77">
      <c r="A3395" s="23">
        <v>3390</v>
      </c>
      <c r="BP3395" s="3"/>
      <c r="BQ3395" s="3"/>
      <c r="BR3395" s="3"/>
      <c r="BS3395" s="3"/>
      <c r="BT3395" s="23">
        <v>3390</v>
      </c>
      <c r="BU3395" s="4">
        <f t="shared" si="208"/>
        <v>0</v>
      </c>
      <c r="BV3395" s="4">
        <f t="shared" si="209"/>
        <v>0</v>
      </c>
      <c r="BW3395" s="23"/>
      <c r="BX3395" s="4">
        <f t="shared" si="210"/>
        <v>1</v>
      </c>
      <c r="BY3395" s="4">
        <f t="shared" si="211"/>
        <v>1</v>
      </c>
    </row>
    <row r="3396" spans="1:77">
      <c r="A3396" s="23">
        <v>3391</v>
      </c>
      <c r="BP3396" s="3"/>
      <c r="BQ3396" s="3"/>
      <c r="BR3396" s="3"/>
      <c r="BS3396" s="3"/>
      <c r="BT3396" s="23">
        <v>3391</v>
      </c>
      <c r="BU3396" s="4">
        <f t="shared" si="208"/>
        <v>0</v>
      </c>
      <c r="BV3396" s="4">
        <f t="shared" si="209"/>
        <v>0</v>
      </c>
      <c r="BW3396" s="23"/>
      <c r="BX3396" s="4">
        <f t="shared" si="210"/>
        <v>1</v>
      </c>
      <c r="BY3396" s="4">
        <f t="shared" si="211"/>
        <v>1</v>
      </c>
    </row>
    <row r="3397" spans="1:77">
      <c r="A3397" s="23">
        <v>3392</v>
      </c>
      <c r="BP3397" s="3"/>
      <c r="BQ3397" s="3"/>
      <c r="BR3397" s="3"/>
      <c r="BS3397" s="3"/>
      <c r="BT3397" s="23">
        <v>3392</v>
      </c>
      <c r="BU3397" s="4">
        <f t="shared" si="208"/>
        <v>0</v>
      </c>
      <c r="BV3397" s="4">
        <f t="shared" si="209"/>
        <v>0</v>
      </c>
      <c r="BW3397" s="23"/>
      <c r="BX3397" s="4">
        <f t="shared" si="210"/>
        <v>1</v>
      </c>
      <c r="BY3397" s="4">
        <f t="shared" si="211"/>
        <v>1</v>
      </c>
    </row>
    <row r="3398" spans="1:77">
      <c r="A3398" s="23">
        <v>3393</v>
      </c>
      <c r="BP3398" s="3"/>
      <c r="BQ3398" s="3"/>
      <c r="BR3398" s="3"/>
      <c r="BS3398" s="3"/>
      <c r="BT3398" s="23">
        <v>3393</v>
      </c>
      <c r="BU3398" s="4">
        <f t="shared" si="208"/>
        <v>0</v>
      </c>
      <c r="BV3398" s="4">
        <f t="shared" si="209"/>
        <v>0</v>
      </c>
      <c r="BW3398" s="23"/>
      <c r="BX3398" s="4">
        <f t="shared" si="210"/>
        <v>1</v>
      </c>
      <c r="BY3398" s="4">
        <f t="shared" si="211"/>
        <v>1</v>
      </c>
    </row>
    <row r="3399" spans="1:77">
      <c r="A3399" s="23">
        <v>3394</v>
      </c>
      <c r="BP3399" s="3"/>
      <c r="BQ3399" s="3"/>
      <c r="BR3399" s="3"/>
      <c r="BS3399" s="3"/>
      <c r="BT3399" s="23">
        <v>3394</v>
      </c>
      <c r="BU3399" s="4">
        <f t="shared" ref="BU3399:BU3462" si="212">BP3399*$BV$1-BQ3399</f>
        <v>0</v>
      </c>
      <c r="BV3399" s="4">
        <f t="shared" ref="BV3399:BV3462" si="213">BR3399*$BV$1-BS3399</f>
        <v>0</v>
      </c>
      <c r="BW3399" s="23"/>
      <c r="BX3399" s="4">
        <f t="shared" ref="BX3399:BX3462" si="214">IF(BU3399=MAX($BU3399:$BV3399),1,0)</f>
        <v>1</v>
      </c>
      <c r="BY3399" s="4">
        <f t="shared" ref="BY3399:BY3462" si="215">IF(BV3399=MAX($BU3399:$BV3399),1,0)</f>
        <v>1</v>
      </c>
    </row>
    <row r="3400" spans="1:77">
      <c r="A3400" s="23">
        <v>3395</v>
      </c>
      <c r="BP3400" s="3"/>
      <c r="BQ3400" s="3"/>
      <c r="BR3400" s="3"/>
      <c r="BS3400" s="3"/>
      <c r="BT3400" s="23">
        <v>3395</v>
      </c>
      <c r="BU3400" s="4">
        <f t="shared" si="212"/>
        <v>0</v>
      </c>
      <c r="BV3400" s="4">
        <f t="shared" si="213"/>
        <v>0</v>
      </c>
      <c r="BW3400" s="23"/>
      <c r="BX3400" s="4">
        <f t="shared" si="214"/>
        <v>1</v>
      </c>
      <c r="BY3400" s="4">
        <f t="shared" si="215"/>
        <v>1</v>
      </c>
    </row>
    <row r="3401" spans="1:77">
      <c r="A3401" s="23">
        <v>3396</v>
      </c>
      <c r="BP3401" s="3"/>
      <c r="BQ3401" s="3"/>
      <c r="BR3401" s="3"/>
      <c r="BS3401" s="3"/>
      <c r="BT3401" s="23">
        <v>3396</v>
      </c>
      <c r="BU3401" s="4">
        <f t="shared" si="212"/>
        <v>0</v>
      </c>
      <c r="BV3401" s="4">
        <f t="shared" si="213"/>
        <v>0</v>
      </c>
      <c r="BW3401" s="23"/>
      <c r="BX3401" s="4">
        <f t="shared" si="214"/>
        <v>1</v>
      </c>
      <c r="BY3401" s="4">
        <f t="shared" si="215"/>
        <v>1</v>
      </c>
    </row>
    <row r="3402" spans="1:77">
      <c r="A3402" s="23">
        <v>3397</v>
      </c>
      <c r="BP3402" s="3"/>
      <c r="BQ3402" s="3"/>
      <c r="BR3402" s="3"/>
      <c r="BS3402" s="3"/>
      <c r="BT3402" s="23">
        <v>3397</v>
      </c>
      <c r="BU3402" s="4">
        <f t="shared" si="212"/>
        <v>0</v>
      </c>
      <c r="BV3402" s="4">
        <f t="shared" si="213"/>
        <v>0</v>
      </c>
      <c r="BW3402" s="23"/>
      <c r="BX3402" s="4">
        <f t="shared" si="214"/>
        <v>1</v>
      </c>
      <c r="BY3402" s="4">
        <f t="shared" si="215"/>
        <v>1</v>
      </c>
    </row>
    <row r="3403" spans="1:77">
      <c r="A3403" s="23">
        <v>3398</v>
      </c>
      <c r="BP3403" s="3"/>
      <c r="BQ3403" s="3"/>
      <c r="BR3403" s="3"/>
      <c r="BS3403" s="3"/>
      <c r="BT3403" s="23">
        <v>3398</v>
      </c>
      <c r="BU3403" s="4">
        <f t="shared" si="212"/>
        <v>0</v>
      </c>
      <c r="BV3403" s="4">
        <f t="shared" si="213"/>
        <v>0</v>
      </c>
      <c r="BW3403" s="23"/>
      <c r="BX3403" s="4">
        <f t="shared" si="214"/>
        <v>1</v>
      </c>
      <c r="BY3403" s="4">
        <f t="shared" si="215"/>
        <v>1</v>
      </c>
    </row>
    <row r="3404" spans="1:77">
      <c r="A3404" s="23">
        <v>3399</v>
      </c>
      <c r="BP3404" s="3"/>
      <c r="BQ3404" s="3"/>
      <c r="BR3404" s="3"/>
      <c r="BS3404" s="3"/>
      <c r="BT3404" s="23">
        <v>3399</v>
      </c>
      <c r="BU3404" s="4">
        <f t="shared" si="212"/>
        <v>0</v>
      </c>
      <c r="BV3404" s="4">
        <f t="shared" si="213"/>
        <v>0</v>
      </c>
      <c r="BW3404" s="23"/>
      <c r="BX3404" s="4">
        <f t="shared" si="214"/>
        <v>1</v>
      </c>
      <c r="BY3404" s="4">
        <f t="shared" si="215"/>
        <v>1</v>
      </c>
    </row>
    <row r="3405" spans="1:77">
      <c r="A3405" s="23">
        <v>3400</v>
      </c>
      <c r="BP3405" s="3"/>
      <c r="BQ3405" s="3"/>
      <c r="BR3405" s="3"/>
      <c r="BS3405" s="3"/>
      <c r="BT3405" s="23">
        <v>3400</v>
      </c>
      <c r="BU3405" s="4">
        <f t="shared" si="212"/>
        <v>0</v>
      </c>
      <c r="BV3405" s="4">
        <f t="shared" si="213"/>
        <v>0</v>
      </c>
      <c r="BW3405" s="23"/>
      <c r="BX3405" s="4">
        <f t="shared" si="214"/>
        <v>1</v>
      </c>
      <c r="BY3405" s="4">
        <f t="shared" si="215"/>
        <v>1</v>
      </c>
    </row>
    <row r="3406" spans="1:77">
      <c r="A3406" s="23">
        <v>3401</v>
      </c>
      <c r="BP3406" s="3"/>
      <c r="BQ3406" s="3"/>
      <c r="BR3406" s="3"/>
      <c r="BS3406" s="3"/>
      <c r="BT3406" s="23">
        <v>3401</v>
      </c>
      <c r="BU3406" s="4">
        <f t="shared" si="212"/>
        <v>0</v>
      </c>
      <c r="BV3406" s="4">
        <f t="shared" si="213"/>
        <v>0</v>
      </c>
      <c r="BW3406" s="23"/>
      <c r="BX3406" s="4">
        <f t="shared" si="214"/>
        <v>1</v>
      </c>
      <c r="BY3406" s="4">
        <f t="shared" si="215"/>
        <v>1</v>
      </c>
    </row>
    <row r="3407" spans="1:77">
      <c r="A3407" s="23">
        <v>3402</v>
      </c>
      <c r="BP3407" s="3"/>
      <c r="BQ3407" s="3"/>
      <c r="BR3407" s="3"/>
      <c r="BS3407" s="3"/>
      <c r="BT3407" s="23">
        <v>3402</v>
      </c>
      <c r="BU3407" s="4">
        <f t="shared" si="212"/>
        <v>0</v>
      </c>
      <c r="BV3407" s="4">
        <f t="shared" si="213"/>
        <v>0</v>
      </c>
      <c r="BW3407" s="23"/>
      <c r="BX3407" s="4">
        <f t="shared" si="214"/>
        <v>1</v>
      </c>
      <c r="BY3407" s="4">
        <f t="shared" si="215"/>
        <v>1</v>
      </c>
    </row>
    <row r="3408" spans="1:77">
      <c r="A3408" s="23">
        <v>3403</v>
      </c>
      <c r="BP3408" s="3"/>
      <c r="BQ3408" s="3"/>
      <c r="BR3408" s="3"/>
      <c r="BS3408" s="3"/>
      <c r="BT3408" s="23">
        <v>3403</v>
      </c>
      <c r="BU3408" s="4">
        <f t="shared" si="212"/>
        <v>0</v>
      </c>
      <c r="BV3408" s="4">
        <f t="shared" si="213"/>
        <v>0</v>
      </c>
      <c r="BW3408" s="23"/>
      <c r="BX3408" s="4">
        <f t="shared" si="214"/>
        <v>1</v>
      </c>
      <c r="BY3408" s="4">
        <f t="shared" si="215"/>
        <v>1</v>
      </c>
    </row>
    <row r="3409" spans="1:77">
      <c r="A3409" s="23">
        <v>3404</v>
      </c>
      <c r="BP3409" s="3"/>
      <c r="BQ3409" s="3"/>
      <c r="BR3409" s="3"/>
      <c r="BS3409" s="3"/>
      <c r="BT3409" s="23">
        <v>3404</v>
      </c>
      <c r="BU3409" s="4">
        <f t="shared" si="212"/>
        <v>0</v>
      </c>
      <c r="BV3409" s="4">
        <f t="shared" si="213"/>
        <v>0</v>
      </c>
      <c r="BW3409" s="23"/>
      <c r="BX3409" s="4">
        <f t="shared" si="214"/>
        <v>1</v>
      </c>
      <c r="BY3409" s="4">
        <f t="shared" si="215"/>
        <v>1</v>
      </c>
    </row>
    <row r="3410" spans="1:77">
      <c r="A3410" s="23">
        <v>3405</v>
      </c>
      <c r="BP3410" s="3"/>
      <c r="BQ3410" s="3"/>
      <c r="BR3410" s="3"/>
      <c r="BS3410" s="3"/>
      <c r="BT3410" s="23">
        <v>3405</v>
      </c>
      <c r="BU3410" s="4">
        <f t="shared" si="212"/>
        <v>0</v>
      </c>
      <c r="BV3410" s="4">
        <f t="shared" si="213"/>
        <v>0</v>
      </c>
      <c r="BW3410" s="23"/>
      <c r="BX3410" s="4">
        <f t="shared" si="214"/>
        <v>1</v>
      </c>
      <c r="BY3410" s="4">
        <f t="shared" si="215"/>
        <v>1</v>
      </c>
    </row>
    <row r="3411" spans="1:77">
      <c r="A3411" s="23">
        <v>3406</v>
      </c>
      <c r="BP3411" s="3"/>
      <c r="BQ3411" s="3"/>
      <c r="BR3411" s="3"/>
      <c r="BS3411" s="3"/>
      <c r="BT3411" s="23">
        <v>3406</v>
      </c>
      <c r="BU3411" s="4">
        <f t="shared" si="212"/>
        <v>0</v>
      </c>
      <c r="BV3411" s="4">
        <f t="shared" si="213"/>
        <v>0</v>
      </c>
      <c r="BW3411" s="23"/>
      <c r="BX3411" s="4">
        <f t="shared" si="214"/>
        <v>1</v>
      </c>
      <c r="BY3411" s="4">
        <f t="shared" si="215"/>
        <v>1</v>
      </c>
    </row>
    <row r="3412" spans="1:77">
      <c r="A3412" s="23">
        <v>3407</v>
      </c>
      <c r="BP3412" s="3"/>
      <c r="BQ3412" s="3"/>
      <c r="BR3412" s="3"/>
      <c r="BS3412" s="3"/>
      <c r="BT3412" s="23">
        <v>3407</v>
      </c>
      <c r="BU3412" s="4">
        <f t="shared" si="212"/>
        <v>0</v>
      </c>
      <c r="BV3412" s="4">
        <f t="shared" si="213"/>
        <v>0</v>
      </c>
      <c r="BW3412" s="23"/>
      <c r="BX3412" s="4">
        <f t="shared" si="214"/>
        <v>1</v>
      </c>
      <c r="BY3412" s="4">
        <f t="shared" si="215"/>
        <v>1</v>
      </c>
    </row>
    <row r="3413" spans="1:77">
      <c r="A3413" s="23">
        <v>3408</v>
      </c>
      <c r="BP3413" s="3"/>
      <c r="BQ3413" s="3"/>
      <c r="BR3413" s="3"/>
      <c r="BS3413" s="3"/>
      <c r="BT3413" s="23">
        <v>3408</v>
      </c>
      <c r="BU3413" s="4">
        <f t="shared" si="212"/>
        <v>0</v>
      </c>
      <c r="BV3413" s="4">
        <f t="shared" si="213"/>
        <v>0</v>
      </c>
      <c r="BW3413" s="23"/>
      <c r="BX3413" s="4">
        <f t="shared" si="214"/>
        <v>1</v>
      </c>
      <c r="BY3413" s="4">
        <f t="shared" si="215"/>
        <v>1</v>
      </c>
    </row>
    <row r="3414" spans="1:77">
      <c r="A3414" s="23">
        <v>3409</v>
      </c>
      <c r="BP3414" s="3"/>
      <c r="BQ3414" s="3"/>
      <c r="BR3414" s="3"/>
      <c r="BS3414" s="3"/>
      <c r="BT3414" s="23">
        <v>3409</v>
      </c>
      <c r="BU3414" s="4">
        <f t="shared" si="212"/>
        <v>0</v>
      </c>
      <c r="BV3414" s="4">
        <f t="shared" si="213"/>
        <v>0</v>
      </c>
      <c r="BW3414" s="23"/>
      <c r="BX3414" s="4">
        <f t="shared" si="214"/>
        <v>1</v>
      </c>
      <c r="BY3414" s="4">
        <f t="shared" si="215"/>
        <v>1</v>
      </c>
    </row>
    <row r="3415" spans="1:77">
      <c r="A3415" s="23">
        <v>3410</v>
      </c>
      <c r="BP3415" s="3"/>
      <c r="BQ3415" s="3"/>
      <c r="BR3415" s="3"/>
      <c r="BS3415" s="3"/>
      <c r="BT3415" s="23">
        <v>3410</v>
      </c>
      <c r="BU3415" s="4">
        <f t="shared" si="212"/>
        <v>0</v>
      </c>
      <c r="BV3415" s="4">
        <f t="shared" si="213"/>
        <v>0</v>
      </c>
      <c r="BW3415" s="23"/>
      <c r="BX3415" s="4">
        <f t="shared" si="214"/>
        <v>1</v>
      </c>
      <c r="BY3415" s="4">
        <f t="shared" si="215"/>
        <v>1</v>
      </c>
    </row>
    <row r="3416" spans="1:77">
      <c r="A3416" s="23">
        <v>3411</v>
      </c>
      <c r="BP3416" s="3"/>
      <c r="BQ3416" s="3"/>
      <c r="BR3416" s="3"/>
      <c r="BS3416" s="3"/>
      <c r="BT3416" s="23">
        <v>3411</v>
      </c>
      <c r="BU3416" s="4">
        <f t="shared" si="212"/>
        <v>0</v>
      </c>
      <c r="BV3416" s="4">
        <f t="shared" si="213"/>
        <v>0</v>
      </c>
      <c r="BW3416" s="23"/>
      <c r="BX3416" s="4">
        <f t="shared" si="214"/>
        <v>1</v>
      </c>
      <c r="BY3416" s="4">
        <f t="shared" si="215"/>
        <v>1</v>
      </c>
    </row>
    <row r="3417" spans="1:77">
      <c r="A3417" s="23">
        <v>3412</v>
      </c>
      <c r="BP3417" s="3"/>
      <c r="BQ3417" s="3"/>
      <c r="BR3417" s="3"/>
      <c r="BS3417" s="3"/>
      <c r="BT3417" s="23">
        <v>3412</v>
      </c>
      <c r="BU3417" s="4">
        <f t="shared" si="212"/>
        <v>0</v>
      </c>
      <c r="BV3417" s="4">
        <f t="shared" si="213"/>
        <v>0</v>
      </c>
      <c r="BW3417" s="23"/>
      <c r="BX3417" s="4">
        <f t="shared" si="214"/>
        <v>1</v>
      </c>
      <c r="BY3417" s="4">
        <f t="shared" si="215"/>
        <v>1</v>
      </c>
    </row>
    <row r="3418" spans="1:77">
      <c r="A3418" s="23">
        <v>3413</v>
      </c>
      <c r="BP3418" s="3"/>
      <c r="BQ3418" s="3"/>
      <c r="BR3418" s="3"/>
      <c r="BS3418" s="3"/>
      <c r="BT3418" s="23">
        <v>3413</v>
      </c>
      <c r="BU3418" s="4">
        <f t="shared" si="212"/>
        <v>0</v>
      </c>
      <c r="BV3418" s="4">
        <f t="shared" si="213"/>
        <v>0</v>
      </c>
      <c r="BW3418" s="23"/>
      <c r="BX3418" s="4">
        <f t="shared" si="214"/>
        <v>1</v>
      </c>
      <c r="BY3418" s="4">
        <f t="shared" si="215"/>
        <v>1</v>
      </c>
    </row>
    <row r="3419" spans="1:77">
      <c r="A3419" s="23">
        <v>3414</v>
      </c>
      <c r="BP3419" s="3"/>
      <c r="BQ3419" s="3"/>
      <c r="BR3419" s="3"/>
      <c r="BS3419" s="3"/>
      <c r="BT3419" s="23">
        <v>3414</v>
      </c>
      <c r="BU3419" s="4">
        <f t="shared" si="212"/>
        <v>0</v>
      </c>
      <c r="BV3419" s="4">
        <f t="shared" si="213"/>
        <v>0</v>
      </c>
      <c r="BW3419" s="23"/>
      <c r="BX3419" s="4">
        <f t="shared" si="214"/>
        <v>1</v>
      </c>
      <c r="BY3419" s="4">
        <f t="shared" si="215"/>
        <v>1</v>
      </c>
    </row>
    <row r="3420" spans="1:77">
      <c r="A3420" s="23">
        <v>3415</v>
      </c>
      <c r="BP3420" s="3"/>
      <c r="BQ3420" s="3"/>
      <c r="BR3420" s="3"/>
      <c r="BS3420" s="3"/>
      <c r="BT3420" s="23">
        <v>3415</v>
      </c>
      <c r="BU3420" s="4">
        <f t="shared" si="212"/>
        <v>0</v>
      </c>
      <c r="BV3420" s="4">
        <f t="shared" si="213"/>
        <v>0</v>
      </c>
      <c r="BW3420" s="23"/>
      <c r="BX3420" s="4">
        <f t="shared" si="214"/>
        <v>1</v>
      </c>
      <c r="BY3420" s="4">
        <f t="shared" si="215"/>
        <v>1</v>
      </c>
    </row>
    <row r="3421" spans="1:77">
      <c r="A3421" s="23">
        <v>3416</v>
      </c>
      <c r="BP3421" s="3"/>
      <c r="BQ3421" s="3"/>
      <c r="BR3421" s="3"/>
      <c r="BS3421" s="3"/>
      <c r="BT3421" s="23">
        <v>3416</v>
      </c>
      <c r="BU3421" s="4">
        <f t="shared" si="212"/>
        <v>0</v>
      </c>
      <c r="BV3421" s="4">
        <f t="shared" si="213"/>
        <v>0</v>
      </c>
      <c r="BW3421" s="23"/>
      <c r="BX3421" s="4">
        <f t="shared" si="214"/>
        <v>1</v>
      </c>
      <c r="BY3421" s="4">
        <f t="shared" si="215"/>
        <v>1</v>
      </c>
    </row>
    <row r="3422" spans="1:77">
      <c r="A3422" s="23">
        <v>3417</v>
      </c>
      <c r="BP3422" s="3"/>
      <c r="BQ3422" s="3"/>
      <c r="BR3422" s="3"/>
      <c r="BS3422" s="3"/>
      <c r="BT3422" s="23">
        <v>3417</v>
      </c>
      <c r="BU3422" s="4">
        <f t="shared" si="212"/>
        <v>0</v>
      </c>
      <c r="BV3422" s="4">
        <f t="shared" si="213"/>
        <v>0</v>
      </c>
      <c r="BW3422" s="23"/>
      <c r="BX3422" s="4">
        <f t="shared" si="214"/>
        <v>1</v>
      </c>
      <c r="BY3422" s="4">
        <f t="shared" si="215"/>
        <v>1</v>
      </c>
    </row>
    <row r="3423" spans="1:77">
      <c r="A3423" s="23">
        <v>3418</v>
      </c>
      <c r="BP3423" s="3"/>
      <c r="BQ3423" s="3"/>
      <c r="BR3423" s="3"/>
      <c r="BS3423" s="3"/>
      <c r="BT3423" s="23">
        <v>3418</v>
      </c>
      <c r="BU3423" s="4">
        <f t="shared" si="212"/>
        <v>0</v>
      </c>
      <c r="BV3423" s="4">
        <f t="shared" si="213"/>
        <v>0</v>
      </c>
      <c r="BW3423" s="23"/>
      <c r="BX3423" s="4">
        <f t="shared" si="214"/>
        <v>1</v>
      </c>
      <c r="BY3423" s="4">
        <f t="shared" si="215"/>
        <v>1</v>
      </c>
    </row>
    <row r="3424" spans="1:77">
      <c r="A3424" s="23">
        <v>3419</v>
      </c>
      <c r="BP3424" s="3"/>
      <c r="BQ3424" s="3"/>
      <c r="BR3424" s="3"/>
      <c r="BS3424" s="3"/>
      <c r="BT3424" s="23">
        <v>3419</v>
      </c>
      <c r="BU3424" s="4">
        <f t="shared" si="212"/>
        <v>0</v>
      </c>
      <c r="BV3424" s="4">
        <f t="shared" si="213"/>
        <v>0</v>
      </c>
      <c r="BW3424" s="23"/>
      <c r="BX3424" s="4">
        <f t="shared" si="214"/>
        <v>1</v>
      </c>
      <c r="BY3424" s="4">
        <f t="shared" si="215"/>
        <v>1</v>
      </c>
    </row>
    <row r="3425" spans="1:77">
      <c r="A3425" s="23">
        <v>3420</v>
      </c>
      <c r="BP3425" s="3"/>
      <c r="BQ3425" s="3"/>
      <c r="BR3425" s="3"/>
      <c r="BS3425" s="3"/>
      <c r="BT3425" s="23">
        <v>3420</v>
      </c>
      <c r="BU3425" s="4">
        <f t="shared" si="212"/>
        <v>0</v>
      </c>
      <c r="BV3425" s="4">
        <f t="shared" si="213"/>
        <v>0</v>
      </c>
      <c r="BW3425" s="23"/>
      <c r="BX3425" s="4">
        <f t="shared" si="214"/>
        <v>1</v>
      </c>
      <c r="BY3425" s="4">
        <f t="shared" si="215"/>
        <v>1</v>
      </c>
    </row>
    <row r="3426" spans="1:77">
      <c r="A3426" s="23">
        <v>3421</v>
      </c>
      <c r="BP3426" s="3"/>
      <c r="BQ3426" s="3"/>
      <c r="BR3426" s="3"/>
      <c r="BS3426" s="3"/>
      <c r="BT3426" s="23">
        <v>3421</v>
      </c>
      <c r="BU3426" s="4">
        <f t="shared" si="212"/>
        <v>0</v>
      </c>
      <c r="BV3426" s="4">
        <f t="shared" si="213"/>
        <v>0</v>
      </c>
      <c r="BW3426" s="23"/>
      <c r="BX3426" s="4">
        <f t="shared" si="214"/>
        <v>1</v>
      </c>
      <c r="BY3426" s="4">
        <f t="shared" si="215"/>
        <v>1</v>
      </c>
    </row>
    <row r="3427" spans="1:77">
      <c r="A3427" s="23">
        <v>3422</v>
      </c>
      <c r="BP3427" s="3"/>
      <c r="BQ3427" s="3"/>
      <c r="BR3427" s="3"/>
      <c r="BS3427" s="3"/>
      <c r="BT3427" s="23">
        <v>3422</v>
      </c>
      <c r="BU3427" s="4">
        <f t="shared" si="212"/>
        <v>0</v>
      </c>
      <c r="BV3427" s="4">
        <f t="shared" si="213"/>
        <v>0</v>
      </c>
      <c r="BW3427" s="23"/>
      <c r="BX3427" s="4">
        <f t="shared" si="214"/>
        <v>1</v>
      </c>
      <c r="BY3427" s="4">
        <f t="shared" si="215"/>
        <v>1</v>
      </c>
    </row>
    <row r="3428" spans="1:77">
      <c r="A3428" s="23">
        <v>3423</v>
      </c>
      <c r="BP3428" s="3"/>
      <c r="BQ3428" s="3"/>
      <c r="BR3428" s="3"/>
      <c r="BS3428" s="3"/>
      <c r="BT3428" s="23">
        <v>3423</v>
      </c>
      <c r="BU3428" s="4">
        <f t="shared" si="212"/>
        <v>0</v>
      </c>
      <c r="BV3428" s="4">
        <f t="shared" si="213"/>
        <v>0</v>
      </c>
      <c r="BW3428" s="23"/>
      <c r="BX3428" s="4">
        <f t="shared" si="214"/>
        <v>1</v>
      </c>
      <c r="BY3428" s="4">
        <f t="shared" si="215"/>
        <v>1</v>
      </c>
    </row>
    <row r="3429" spans="1:77">
      <c r="A3429" s="23">
        <v>3424</v>
      </c>
      <c r="BP3429" s="3"/>
      <c r="BQ3429" s="3"/>
      <c r="BR3429" s="3"/>
      <c r="BS3429" s="3"/>
      <c r="BT3429" s="23">
        <v>3424</v>
      </c>
      <c r="BU3429" s="4">
        <f t="shared" si="212"/>
        <v>0</v>
      </c>
      <c r="BV3429" s="4">
        <f t="shared" si="213"/>
        <v>0</v>
      </c>
      <c r="BW3429" s="23"/>
      <c r="BX3429" s="4">
        <f t="shared" si="214"/>
        <v>1</v>
      </c>
      <c r="BY3429" s="4">
        <f t="shared" si="215"/>
        <v>1</v>
      </c>
    </row>
    <row r="3430" spans="1:77">
      <c r="A3430" s="23">
        <v>3425</v>
      </c>
      <c r="BP3430" s="3"/>
      <c r="BQ3430" s="3"/>
      <c r="BR3430" s="3"/>
      <c r="BS3430" s="3"/>
      <c r="BT3430" s="23">
        <v>3425</v>
      </c>
      <c r="BU3430" s="4">
        <f t="shared" si="212"/>
        <v>0</v>
      </c>
      <c r="BV3430" s="4">
        <f t="shared" si="213"/>
        <v>0</v>
      </c>
      <c r="BW3430" s="23"/>
      <c r="BX3430" s="4">
        <f t="shared" si="214"/>
        <v>1</v>
      </c>
      <c r="BY3430" s="4">
        <f t="shared" si="215"/>
        <v>1</v>
      </c>
    </row>
    <row r="3431" spans="1:77">
      <c r="A3431" s="23">
        <v>3426</v>
      </c>
      <c r="BP3431" s="3"/>
      <c r="BQ3431" s="3"/>
      <c r="BR3431" s="3"/>
      <c r="BS3431" s="3"/>
      <c r="BT3431" s="23">
        <v>3426</v>
      </c>
      <c r="BU3431" s="4">
        <f t="shared" si="212"/>
        <v>0</v>
      </c>
      <c r="BV3431" s="4">
        <f t="shared" si="213"/>
        <v>0</v>
      </c>
      <c r="BW3431" s="23"/>
      <c r="BX3431" s="4">
        <f t="shared" si="214"/>
        <v>1</v>
      </c>
      <c r="BY3431" s="4">
        <f t="shared" si="215"/>
        <v>1</v>
      </c>
    </row>
    <row r="3432" spans="1:77">
      <c r="A3432" s="23">
        <v>3427</v>
      </c>
      <c r="BP3432" s="3"/>
      <c r="BQ3432" s="3"/>
      <c r="BR3432" s="3"/>
      <c r="BS3432" s="3"/>
      <c r="BT3432" s="23">
        <v>3427</v>
      </c>
      <c r="BU3432" s="4">
        <f t="shared" si="212"/>
        <v>0</v>
      </c>
      <c r="BV3432" s="4">
        <f t="shared" si="213"/>
        <v>0</v>
      </c>
      <c r="BW3432" s="23"/>
      <c r="BX3432" s="4">
        <f t="shared" si="214"/>
        <v>1</v>
      </c>
      <c r="BY3432" s="4">
        <f t="shared" si="215"/>
        <v>1</v>
      </c>
    </row>
    <row r="3433" spans="1:77">
      <c r="A3433" s="23">
        <v>3428</v>
      </c>
      <c r="BP3433" s="3"/>
      <c r="BQ3433" s="3"/>
      <c r="BR3433" s="3"/>
      <c r="BS3433" s="3"/>
      <c r="BT3433" s="23">
        <v>3428</v>
      </c>
      <c r="BU3433" s="4">
        <f t="shared" si="212"/>
        <v>0</v>
      </c>
      <c r="BV3433" s="4">
        <f t="shared" si="213"/>
        <v>0</v>
      </c>
      <c r="BW3433" s="23"/>
      <c r="BX3433" s="4">
        <f t="shared" si="214"/>
        <v>1</v>
      </c>
      <c r="BY3433" s="4">
        <f t="shared" si="215"/>
        <v>1</v>
      </c>
    </row>
    <row r="3434" spans="1:77">
      <c r="A3434" s="23">
        <v>3429</v>
      </c>
      <c r="BP3434" s="3"/>
      <c r="BQ3434" s="3"/>
      <c r="BR3434" s="3"/>
      <c r="BS3434" s="3"/>
      <c r="BT3434" s="23">
        <v>3429</v>
      </c>
      <c r="BU3434" s="4">
        <f t="shared" si="212"/>
        <v>0</v>
      </c>
      <c r="BV3434" s="4">
        <f t="shared" si="213"/>
        <v>0</v>
      </c>
      <c r="BW3434" s="23"/>
      <c r="BX3434" s="4">
        <f t="shared" si="214"/>
        <v>1</v>
      </c>
      <c r="BY3434" s="4">
        <f t="shared" si="215"/>
        <v>1</v>
      </c>
    </row>
    <row r="3435" spans="1:77">
      <c r="A3435" s="23">
        <v>3430</v>
      </c>
      <c r="BP3435" s="3"/>
      <c r="BQ3435" s="3"/>
      <c r="BR3435" s="3"/>
      <c r="BS3435" s="3"/>
      <c r="BT3435" s="23">
        <v>3430</v>
      </c>
      <c r="BU3435" s="4">
        <f t="shared" si="212"/>
        <v>0</v>
      </c>
      <c r="BV3435" s="4">
        <f t="shared" si="213"/>
        <v>0</v>
      </c>
      <c r="BW3435" s="23"/>
      <c r="BX3435" s="4">
        <f t="shared" si="214"/>
        <v>1</v>
      </c>
      <c r="BY3435" s="4">
        <f t="shared" si="215"/>
        <v>1</v>
      </c>
    </row>
    <row r="3436" spans="1:77">
      <c r="A3436" s="23">
        <v>3431</v>
      </c>
      <c r="BP3436" s="3"/>
      <c r="BQ3436" s="3"/>
      <c r="BR3436" s="3"/>
      <c r="BS3436" s="3"/>
      <c r="BT3436" s="23">
        <v>3431</v>
      </c>
      <c r="BU3436" s="4">
        <f t="shared" si="212"/>
        <v>0</v>
      </c>
      <c r="BV3436" s="4">
        <f t="shared" si="213"/>
        <v>0</v>
      </c>
      <c r="BW3436" s="23"/>
      <c r="BX3436" s="4">
        <f t="shared" si="214"/>
        <v>1</v>
      </c>
      <c r="BY3436" s="4">
        <f t="shared" si="215"/>
        <v>1</v>
      </c>
    </row>
    <row r="3437" spans="1:77">
      <c r="A3437" s="23">
        <v>3432</v>
      </c>
      <c r="BP3437" s="3"/>
      <c r="BQ3437" s="3"/>
      <c r="BR3437" s="3"/>
      <c r="BS3437" s="3"/>
      <c r="BT3437" s="23">
        <v>3432</v>
      </c>
      <c r="BU3437" s="4">
        <f t="shared" si="212"/>
        <v>0</v>
      </c>
      <c r="BV3437" s="4">
        <f t="shared" si="213"/>
        <v>0</v>
      </c>
      <c r="BW3437" s="23"/>
      <c r="BX3437" s="4">
        <f t="shared" si="214"/>
        <v>1</v>
      </c>
      <c r="BY3437" s="4">
        <f t="shared" si="215"/>
        <v>1</v>
      </c>
    </row>
    <row r="3438" spans="1:77">
      <c r="A3438" s="23">
        <v>3433</v>
      </c>
      <c r="BP3438" s="3"/>
      <c r="BQ3438" s="3"/>
      <c r="BR3438" s="3"/>
      <c r="BS3438" s="3"/>
      <c r="BT3438" s="23">
        <v>3433</v>
      </c>
      <c r="BU3438" s="4">
        <f t="shared" si="212"/>
        <v>0</v>
      </c>
      <c r="BV3438" s="4">
        <f t="shared" si="213"/>
        <v>0</v>
      </c>
      <c r="BW3438" s="23"/>
      <c r="BX3438" s="4">
        <f t="shared" si="214"/>
        <v>1</v>
      </c>
      <c r="BY3438" s="4">
        <f t="shared" si="215"/>
        <v>1</v>
      </c>
    </row>
    <row r="3439" spans="1:77">
      <c r="A3439" s="23">
        <v>3434</v>
      </c>
      <c r="BP3439" s="3"/>
      <c r="BQ3439" s="3"/>
      <c r="BR3439" s="3"/>
      <c r="BS3439" s="3"/>
      <c r="BT3439" s="23">
        <v>3434</v>
      </c>
      <c r="BU3439" s="4">
        <f t="shared" si="212"/>
        <v>0</v>
      </c>
      <c r="BV3439" s="4">
        <f t="shared" si="213"/>
        <v>0</v>
      </c>
      <c r="BW3439" s="23"/>
      <c r="BX3439" s="4">
        <f t="shared" si="214"/>
        <v>1</v>
      </c>
      <c r="BY3439" s="4">
        <f t="shared" si="215"/>
        <v>1</v>
      </c>
    </row>
    <row r="3440" spans="1:77">
      <c r="A3440" s="23">
        <v>3435</v>
      </c>
      <c r="BP3440" s="3"/>
      <c r="BQ3440" s="3"/>
      <c r="BR3440" s="3"/>
      <c r="BS3440" s="3"/>
      <c r="BT3440" s="23">
        <v>3435</v>
      </c>
      <c r="BU3440" s="4">
        <f t="shared" si="212"/>
        <v>0</v>
      </c>
      <c r="BV3440" s="4">
        <f t="shared" si="213"/>
        <v>0</v>
      </c>
      <c r="BW3440" s="23"/>
      <c r="BX3440" s="4">
        <f t="shared" si="214"/>
        <v>1</v>
      </c>
      <c r="BY3440" s="4">
        <f t="shared" si="215"/>
        <v>1</v>
      </c>
    </row>
    <row r="3441" spans="1:77">
      <c r="A3441" s="23">
        <v>3436</v>
      </c>
      <c r="BP3441" s="3"/>
      <c r="BQ3441" s="3"/>
      <c r="BR3441" s="3"/>
      <c r="BS3441" s="3"/>
      <c r="BT3441" s="23">
        <v>3436</v>
      </c>
      <c r="BU3441" s="4">
        <f t="shared" si="212"/>
        <v>0</v>
      </c>
      <c r="BV3441" s="4">
        <f t="shared" si="213"/>
        <v>0</v>
      </c>
      <c r="BW3441" s="23"/>
      <c r="BX3441" s="4">
        <f t="shared" si="214"/>
        <v>1</v>
      </c>
      <c r="BY3441" s="4">
        <f t="shared" si="215"/>
        <v>1</v>
      </c>
    </row>
    <row r="3442" spans="1:77">
      <c r="A3442" s="23">
        <v>3437</v>
      </c>
      <c r="BP3442" s="3"/>
      <c r="BQ3442" s="3"/>
      <c r="BR3442" s="3"/>
      <c r="BS3442" s="3"/>
      <c r="BT3442" s="23">
        <v>3437</v>
      </c>
      <c r="BU3442" s="4">
        <f t="shared" si="212"/>
        <v>0</v>
      </c>
      <c r="BV3442" s="4">
        <f t="shared" si="213"/>
        <v>0</v>
      </c>
      <c r="BW3442" s="23"/>
      <c r="BX3442" s="4">
        <f t="shared" si="214"/>
        <v>1</v>
      </c>
      <c r="BY3442" s="4">
        <f t="shared" si="215"/>
        <v>1</v>
      </c>
    </row>
    <row r="3443" spans="1:77">
      <c r="A3443" s="23">
        <v>3438</v>
      </c>
      <c r="BP3443" s="3"/>
      <c r="BQ3443" s="3"/>
      <c r="BR3443" s="3"/>
      <c r="BS3443" s="3"/>
      <c r="BT3443" s="23">
        <v>3438</v>
      </c>
      <c r="BU3443" s="4">
        <f t="shared" si="212"/>
        <v>0</v>
      </c>
      <c r="BV3443" s="4">
        <f t="shared" si="213"/>
        <v>0</v>
      </c>
      <c r="BW3443" s="23"/>
      <c r="BX3443" s="4">
        <f t="shared" si="214"/>
        <v>1</v>
      </c>
      <c r="BY3443" s="4">
        <f t="shared" si="215"/>
        <v>1</v>
      </c>
    </row>
    <row r="3444" spans="1:77">
      <c r="A3444" s="23">
        <v>3439</v>
      </c>
      <c r="BP3444" s="3"/>
      <c r="BQ3444" s="3"/>
      <c r="BR3444" s="3"/>
      <c r="BS3444" s="3"/>
      <c r="BT3444" s="23">
        <v>3439</v>
      </c>
      <c r="BU3444" s="4">
        <f t="shared" si="212"/>
        <v>0</v>
      </c>
      <c r="BV3444" s="4">
        <f t="shared" si="213"/>
        <v>0</v>
      </c>
      <c r="BW3444" s="23"/>
      <c r="BX3444" s="4">
        <f t="shared" si="214"/>
        <v>1</v>
      </c>
      <c r="BY3444" s="4">
        <f t="shared" si="215"/>
        <v>1</v>
      </c>
    </row>
    <row r="3445" spans="1:77">
      <c r="A3445" s="23">
        <v>3440</v>
      </c>
      <c r="BP3445" s="3"/>
      <c r="BQ3445" s="3"/>
      <c r="BR3445" s="3"/>
      <c r="BS3445" s="3"/>
      <c r="BT3445" s="23">
        <v>3440</v>
      </c>
      <c r="BU3445" s="4">
        <f t="shared" si="212"/>
        <v>0</v>
      </c>
      <c r="BV3445" s="4">
        <f t="shared" si="213"/>
        <v>0</v>
      </c>
      <c r="BW3445" s="23"/>
      <c r="BX3445" s="4">
        <f t="shared" si="214"/>
        <v>1</v>
      </c>
      <c r="BY3445" s="4">
        <f t="shared" si="215"/>
        <v>1</v>
      </c>
    </row>
    <row r="3446" spans="1:77">
      <c r="A3446" s="23">
        <v>3441</v>
      </c>
      <c r="BP3446" s="3"/>
      <c r="BQ3446" s="3"/>
      <c r="BR3446" s="3"/>
      <c r="BS3446" s="3"/>
      <c r="BT3446" s="23">
        <v>3441</v>
      </c>
      <c r="BU3446" s="4">
        <f t="shared" si="212"/>
        <v>0</v>
      </c>
      <c r="BV3446" s="4">
        <f t="shared" si="213"/>
        <v>0</v>
      </c>
      <c r="BW3446" s="23"/>
      <c r="BX3446" s="4">
        <f t="shared" si="214"/>
        <v>1</v>
      </c>
      <c r="BY3446" s="4">
        <f t="shared" si="215"/>
        <v>1</v>
      </c>
    </row>
    <row r="3447" spans="1:77">
      <c r="A3447" s="23">
        <v>3442</v>
      </c>
      <c r="BP3447" s="3"/>
      <c r="BQ3447" s="3"/>
      <c r="BR3447" s="3"/>
      <c r="BS3447" s="3"/>
      <c r="BT3447" s="23">
        <v>3442</v>
      </c>
      <c r="BU3447" s="4">
        <f t="shared" si="212"/>
        <v>0</v>
      </c>
      <c r="BV3447" s="4">
        <f t="shared" si="213"/>
        <v>0</v>
      </c>
      <c r="BW3447" s="23"/>
      <c r="BX3447" s="4">
        <f t="shared" si="214"/>
        <v>1</v>
      </c>
      <c r="BY3447" s="4">
        <f t="shared" si="215"/>
        <v>1</v>
      </c>
    </row>
    <row r="3448" spans="1:77">
      <c r="A3448" s="23">
        <v>3443</v>
      </c>
      <c r="BP3448" s="3"/>
      <c r="BQ3448" s="3"/>
      <c r="BR3448" s="3"/>
      <c r="BS3448" s="3"/>
      <c r="BT3448" s="23">
        <v>3443</v>
      </c>
      <c r="BU3448" s="4">
        <f t="shared" si="212"/>
        <v>0</v>
      </c>
      <c r="BV3448" s="4">
        <f t="shared" si="213"/>
        <v>0</v>
      </c>
      <c r="BW3448" s="23"/>
      <c r="BX3448" s="4">
        <f t="shared" si="214"/>
        <v>1</v>
      </c>
      <c r="BY3448" s="4">
        <f t="shared" si="215"/>
        <v>1</v>
      </c>
    </row>
    <row r="3449" spans="1:77">
      <c r="A3449" s="23">
        <v>3444</v>
      </c>
      <c r="BP3449" s="3"/>
      <c r="BQ3449" s="3"/>
      <c r="BR3449" s="3"/>
      <c r="BS3449" s="3"/>
      <c r="BT3449" s="23">
        <v>3444</v>
      </c>
      <c r="BU3449" s="4">
        <f t="shared" si="212"/>
        <v>0</v>
      </c>
      <c r="BV3449" s="4">
        <f t="shared" si="213"/>
        <v>0</v>
      </c>
      <c r="BW3449" s="23"/>
      <c r="BX3449" s="4">
        <f t="shared" si="214"/>
        <v>1</v>
      </c>
      <c r="BY3449" s="4">
        <f t="shared" si="215"/>
        <v>1</v>
      </c>
    </row>
    <row r="3450" spans="1:77">
      <c r="A3450" s="23">
        <v>3445</v>
      </c>
      <c r="BP3450" s="3"/>
      <c r="BQ3450" s="3"/>
      <c r="BR3450" s="3"/>
      <c r="BS3450" s="3"/>
      <c r="BT3450" s="23">
        <v>3445</v>
      </c>
      <c r="BU3450" s="4">
        <f t="shared" si="212"/>
        <v>0</v>
      </c>
      <c r="BV3450" s="4">
        <f t="shared" si="213"/>
        <v>0</v>
      </c>
      <c r="BW3450" s="23"/>
      <c r="BX3450" s="4">
        <f t="shared" si="214"/>
        <v>1</v>
      </c>
      <c r="BY3450" s="4">
        <f t="shared" si="215"/>
        <v>1</v>
      </c>
    </row>
    <row r="3451" spans="1:77">
      <c r="A3451" s="23">
        <v>3446</v>
      </c>
      <c r="BP3451" s="3"/>
      <c r="BQ3451" s="3"/>
      <c r="BR3451" s="3"/>
      <c r="BS3451" s="3"/>
      <c r="BT3451" s="23">
        <v>3446</v>
      </c>
      <c r="BU3451" s="4">
        <f t="shared" si="212"/>
        <v>0</v>
      </c>
      <c r="BV3451" s="4">
        <f t="shared" si="213"/>
        <v>0</v>
      </c>
      <c r="BW3451" s="23"/>
      <c r="BX3451" s="4">
        <f t="shared" si="214"/>
        <v>1</v>
      </c>
      <c r="BY3451" s="4">
        <f t="shared" si="215"/>
        <v>1</v>
      </c>
    </row>
    <row r="3452" spans="1:77">
      <c r="A3452" s="23">
        <v>3447</v>
      </c>
      <c r="BP3452" s="3"/>
      <c r="BQ3452" s="3"/>
      <c r="BR3452" s="3"/>
      <c r="BS3452" s="3"/>
      <c r="BT3452" s="23">
        <v>3447</v>
      </c>
      <c r="BU3452" s="4">
        <f t="shared" si="212"/>
        <v>0</v>
      </c>
      <c r="BV3452" s="4">
        <f t="shared" si="213"/>
        <v>0</v>
      </c>
      <c r="BW3452" s="23"/>
      <c r="BX3452" s="4">
        <f t="shared" si="214"/>
        <v>1</v>
      </c>
      <c r="BY3452" s="4">
        <f t="shared" si="215"/>
        <v>1</v>
      </c>
    </row>
    <row r="3453" spans="1:77">
      <c r="A3453" s="23">
        <v>3448</v>
      </c>
      <c r="BP3453" s="3"/>
      <c r="BQ3453" s="3"/>
      <c r="BR3453" s="3"/>
      <c r="BS3453" s="3"/>
      <c r="BT3453" s="23">
        <v>3448</v>
      </c>
      <c r="BU3453" s="4">
        <f t="shared" si="212"/>
        <v>0</v>
      </c>
      <c r="BV3453" s="4">
        <f t="shared" si="213"/>
        <v>0</v>
      </c>
      <c r="BW3453" s="23"/>
      <c r="BX3453" s="4">
        <f t="shared" si="214"/>
        <v>1</v>
      </c>
      <c r="BY3453" s="4">
        <f t="shared" si="215"/>
        <v>1</v>
      </c>
    </row>
    <row r="3454" spans="1:77">
      <c r="A3454" s="23">
        <v>3449</v>
      </c>
      <c r="BP3454" s="3"/>
      <c r="BQ3454" s="3"/>
      <c r="BR3454" s="3"/>
      <c r="BS3454" s="3"/>
      <c r="BT3454" s="23">
        <v>3449</v>
      </c>
      <c r="BU3454" s="4">
        <f t="shared" si="212"/>
        <v>0</v>
      </c>
      <c r="BV3454" s="4">
        <f t="shared" si="213"/>
        <v>0</v>
      </c>
      <c r="BW3454" s="23"/>
      <c r="BX3454" s="4">
        <f t="shared" si="214"/>
        <v>1</v>
      </c>
      <c r="BY3454" s="4">
        <f t="shared" si="215"/>
        <v>1</v>
      </c>
    </row>
    <row r="3455" spans="1:77">
      <c r="A3455" s="23">
        <v>3450</v>
      </c>
      <c r="BP3455" s="3"/>
      <c r="BQ3455" s="3"/>
      <c r="BR3455" s="3"/>
      <c r="BS3455" s="3"/>
      <c r="BT3455" s="23">
        <v>3450</v>
      </c>
      <c r="BU3455" s="4">
        <f t="shared" si="212"/>
        <v>0</v>
      </c>
      <c r="BV3455" s="4">
        <f t="shared" si="213"/>
        <v>0</v>
      </c>
      <c r="BW3455" s="23"/>
      <c r="BX3455" s="4">
        <f t="shared" si="214"/>
        <v>1</v>
      </c>
      <c r="BY3455" s="4">
        <f t="shared" si="215"/>
        <v>1</v>
      </c>
    </row>
    <row r="3456" spans="1:77">
      <c r="A3456" s="23">
        <v>3451</v>
      </c>
      <c r="BP3456" s="3"/>
      <c r="BQ3456" s="3"/>
      <c r="BR3456" s="3"/>
      <c r="BS3456" s="3"/>
      <c r="BT3456" s="23">
        <v>3451</v>
      </c>
      <c r="BU3456" s="4">
        <f t="shared" si="212"/>
        <v>0</v>
      </c>
      <c r="BV3456" s="4">
        <f t="shared" si="213"/>
        <v>0</v>
      </c>
      <c r="BW3456" s="23"/>
      <c r="BX3456" s="4">
        <f t="shared" si="214"/>
        <v>1</v>
      </c>
      <c r="BY3456" s="4">
        <f t="shared" si="215"/>
        <v>1</v>
      </c>
    </row>
    <row r="3457" spans="1:77">
      <c r="A3457" s="23">
        <v>3452</v>
      </c>
      <c r="BP3457" s="3"/>
      <c r="BQ3457" s="3"/>
      <c r="BR3457" s="3"/>
      <c r="BS3457" s="3"/>
      <c r="BT3457" s="23">
        <v>3452</v>
      </c>
      <c r="BU3457" s="4">
        <f t="shared" si="212"/>
        <v>0</v>
      </c>
      <c r="BV3457" s="4">
        <f t="shared" si="213"/>
        <v>0</v>
      </c>
      <c r="BW3457" s="23"/>
      <c r="BX3457" s="4">
        <f t="shared" si="214"/>
        <v>1</v>
      </c>
      <c r="BY3457" s="4">
        <f t="shared" si="215"/>
        <v>1</v>
      </c>
    </row>
    <row r="3458" spans="1:77">
      <c r="A3458" s="23">
        <v>3453</v>
      </c>
      <c r="BP3458" s="3"/>
      <c r="BQ3458" s="3"/>
      <c r="BR3458" s="3"/>
      <c r="BS3458" s="3"/>
      <c r="BT3458" s="23">
        <v>3453</v>
      </c>
      <c r="BU3458" s="4">
        <f t="shared" si="212"/>
        <v>0</v>
      </c>
      <c r="BV3458" s="4">
        <f t="shared" si="213"/>
        <v>0</v>
      </c>
      <c r="BW3458" s="23"/>
      <c r="BX3458" s="4">
        <f t="shared" si="214"/>
        <v>1</v>
      </c>
      <c r="BY3458" s="4">
        <f t="shared" si="215"/>
        <v>1</v>
      </c>
    </row>
    <row r="3459" spans="1:77">
      <c r="A3459" s="23">
        <v>3454</v>
      </c>
      <c r="BP3459" s="3"/>
      <c r="BQ3459" s="3"/>
      <c r="BR3459" s="3"/>
      <c r="BS3459" s="3"/>
      <c r="BT3459" s="23">
        <v>3454</v>
      </c>
      <c r="BU3459" s="4">
        <f t="shared" si="212"/>
        <v>0</v>
      </c>
      <c r="BV3459" s="4">
        <f t="shared" si="213"/>
        <v>0</v>
      </c>
      <c r="BW3459" s="23"/>
      <c r="BX3459" s="4">
        <f t="shared" si="214"/>
        <v>1</v>
      </c>
      <c r="BY3459" s="4">
        <f t="shared" si="215"/>
        <v>1</v>
      </c>
    </row>
    <row r="3460" spans="1:77">
      <c r="A3460" s="23">
        <v>3455</v>
      </c>
      <c r="BP3460" s="3"/>
      <c r="BQ3460" s="3"/>
      <c r="BR3460" s="3"/>
      <c r="BS3460" s="3"/>
      <c r="BT3460" s="23">
        <v>3455</v>
      </c>
      <c r="BU3460" s="4">
        <f t="shared" si="212"/>
        <v>0</v>
      </c>
      <c r="BV3460" s="4">
        <f t="shared" si="213"/>
        <v>0</v>
      </c>
      <c r="BW3460" s="23"/>
      <c r="BX3460" s="4">
        <f t="shared" si="214"/>
        <v>1</v>
      </c>
      <c r="BY3460" s="4">
        <f t="shared" si="215"/>
        <v>1</v>
      </c>
    </row>
    <row r="3461" spans="1:77">
      <c r="A3461" s="23">
        <v>3456</v>
      </c>
      <c r="BP3461" s="3"/>
      <c r="BQ3461" s="3"/>
      <c r="BR3461" s="3"/>
      <c r="BS3461" s="3"/>
      <c r="BT3461" s="23">
        <v>3456</v>
      </c>
      <c r="BU3461" s="4">
        <f t="shared" si="212"/>
        <v>0</v>
      </c>
      <c r="BV3461" s="4">
        <f t="shared" si="213"/>
        <v>0</v>
      </c>
      <c r="BW3461" s="23"/>
      <c r="BX3461" s="4">
        <f t="shared" si="214"/>
        <v>1</v>
      </c>
      <c r="BY3461" s="4">
        <f t="shared" si="215"/>
        <v>1</v>
      </c>
    </row>
    <row r="3462" spans="1:77">
      <c r="A3462" s="23">
        <v>3457</v>
      </c>
      <c r="BP3462" s="3"/>
      <c r="BQ3462" s="3"/>
      <c r="BR3462" s="3"/>
      <c r="BS3462" s="3"/>
      <c r="BT3462" s="23">
        <v>3457</v>
      </c>
      <c r="BU3462" s="4">
        <f t="shared" si="212"/>
        <v>0</v>
      </c>
      <c r="BV3462" s="4">
        <f t="shared" si="213"/>
        <v>0</v>
      </c>
      <c r="BW3462" s="23"/>
      <c r="BX3462" s="4">
        <f t="shared" si="214"/>
        <v>1</v>
      </c>
      <c r="BY3462" s="4">
        <f t="shared" si="215"/>
        <v>1</v>
      </c>
    </row>
    <row r="3463" spans="1:77">
      <c r="A3463" s="23">
        <v>3458</v>
      </c>
      <c r="BP3463" s="3"/>
      <c r="BQ3463" s="3"/>
      <c r="BR3463" s="3"/>
      <c r="BS3463" s="3"/>
      <c r="BT3463" s="23">
        <v>3458</v>
      </c>
      <c r="BU3463" s="4">
        <f t="shared" ref="BU3463:BU3526" si="216">BP3463*$BV$1-BQ3463</f>
        <v>0</v>
      </c>
      <c r="BV3463" s="4">
        <f t="shared" ref="BV3463:BV3526" si="217">BR3463*$BV$1-BS3463</f>
        <v>0</v>
      </c>
      <c r="BW3463" s="23"/>
      <c r="BX3463" s="4">
        <f t="shared" ref="BX3463:BX3526" si="218">IF(BU3463=MAX($BU3463:$BV3463),1,0)</f>
        <v>1</v>
      </c>
      <c r="BY3463" s="4">
        <f t="shared" ref="BY3463:BY3526" si="219">IF(BV3463=MAX($BU3463:$BV3463),1,0)</f>
        <v>1</v>
      </c>
    </row>
    <row r="3464" spans="1:77">
      <c r="A3464" s="23">
        <v>3459</v>
      </c>
      <c r="BP3464" s="3"/>
      <c r="BQ3464" s="3"/>
      <c r="BR3464" s="3"/>
      <c r="BS3464" s="3"/>
      <c r="BT3464" s="23">
        <v>3459</v>
      </c>
      <c r="BU3464" s="4">
        <f t="shared" si="216"/>
        <v>0</v>
      </c>
      <c r="BV3464" s="4">
        <f t="shared" si="217"/>
        <v>0</v>
      </c>
      <c r="BW3464" s="23"/>
      <c r="BX3464" s="4">
        <f t="shared" si="218"/>
        <v>1</v>
      </c>
      <c r="BY3464" s="4">
        <f t="shared" si="219"/>
        <v>1</v>
      </c>
    </row>
    <row r="3465" spans="1:77">
      <c r="A3465" s="23">
        <v>3460</v>
      </c>
      <c r="BP3465" s="3"/>
      <c r="BQ3465" s="3"/>
      <c r="BR3465" s="3"/>
      <c r="BS3465" s="3"/>
      <c r="BT3465" s="23">
        <v>3460</v>
      </c>
      <c r="BU3465" s="4">
        <f t="shared" si="216"/>
        <v>0</v>
      </c>
      <c r="BV3465" s="4">
        <f t="shared" si="217"/>
        <v>0</v>
      </c>
      <c r="BW3465" s="23"/>
      <c r="BX3465" s="4">
        <f t="shared" si="218"/>
        <v>1</v>
      </c>
      <c r="BY3465" s="4">
        <f t="shared" si="219"/>
        <v>1</v>
      </c>
    </row>
    <row r="3466" spans="1:77">
      <c r="A3466" s="23">
        <v>3461</v>
      </c>
      <c r="BP3466" s="3"/>
      <c r="BQ3466" s="3"/>
      <c r="BR3466" s="3"/>
      <c r="BS3466" s="3"/>
      <c r="BT3466" s="23">
        <v>3461</v>
      </c>
      <c r="BU3466" s="4">
        <f t="shared" si="216"/>
        <v>0</v>
      </c>
      <c r="BV3466" s="4">
        <f t="shared" si="217"/>
        <v>0</v>
      </c>
      <c r="BW3466" s="23"/>
      <c r="BX3466" s="4">
        <f t="shared" si="218"/>
        <v>1</v>
      </c>
      <c r="BY3466" s="4">
        <f t="shared" si="219"/>
        <v>1</v>
      </c>
    </row>
    <row r="3467" spans="1:77">
      <c r="A3467" s="23">
        <v>3462</v>
      </c>
      <c r="BP3467" s="3"/>
      <c r="BQ3467" s="3"/>
      <c r="BR3467" s="3"/>
      <c r="BS3467" s="3"/>
      <c r="BT3467" s="23">
        <v>3462</v>
      </c>
      <c r="BU3467" s="4">
        <f t="shared" si="216"/>
        <v>0</v>
      </c>
      <c r="BV3467" s="4">
        <f t="shared" si="217"/>
        <v>0</v>
      </c>
      <c r="BW3467" s="23"/>
      <c r="BX3467" s="4">
        <f t="shared" si="218"/>
        <v>1</v>
      </c>
      <c r="BY3467" s="4">
        <f t="shared" si="219"/>
        <v>1</v>
      </c>
    </row>
    <row r="3468" spans="1:77">
      <c r="A3468" s="23">
        <v>3463</v>
      </c>
      <c r="BP3468" s="3"/>
      <c r="BQ3468" s="3"/>
      <c r="BR3468" s="3"/>
      <c r="BS3468" s="3"/>
      <c r="BT3468" s="23">
        <v>3463</v>
      </c>
      <c r="BU3468" s="4">
        <f t="shared" si="216"/>
        <v>0</v>
      </c>
      <c r="BV3468" s="4">
        <f t="shared" si="217"/>
        <v>0</v>
      </c>
      <c r="BW3468" s="23"/>
      <c r="BX3468" s="4">
        <f t="shared" si="218"/>
        <v>1</v>
      </c>
      <c r="BY3468" s="4">
        <f t="shared" si="219"/>
        <v>1</v>
      </c>
    </row>
    <row r="3469" spans="1:77">
      <c r="A3469" s="23">
        <v>3464</v>
      </c>
      <c r="BP3469" s="3"/>
      <c r="BQ3469" s="3"/>
      <c r="BR3469" s="3"/>
      <c r="BS3469" s="3"/>
      <c r="BT3469" s="23">
        <v>3464</v>
      </c>
      <c r="BU3469" s="4">
        <f t="shared" si="216"/>
        <v>0</v>
      </c>
      <c r="BV3469" s="4">
        <f t="shared" si="217"/>
        <v>0</v>
      </c>
      <c r="BW3469" s="23"/>
      <c r="BX3469" s="4">
        <f t="shared" si="218"/>
        <v>1</v>
      </c>
      <c r="BY3469" s="4">
        <f t="shared" si="219"/>
        <v>1</v>
      </c>
    </row>
    <row r="3470" spans="1:77">
      <c r="A3470" s="23">
        <v>3465</v>
      </c>
      <c r="BP3470" s="3"/>
      <c r="BQ3470" s="3"/>
      <c r="BR3470" s="3"/>
      <c r="BS3470" s="3"/>
      <c r="BT3470" s="23">
        <v>3465</v>
      </c>
      <c r="BU3470" s="4">
        <f t="shared" si="216"/>
        <v>0</v>
      </c>
      <c r="BV3470" s="4">
        <f t="shared" si="217"/>
        <v>0</v>
      </c>
      <c r="BW3470" s="23"/>
      <c r="BX3470" s="4">
        <f t="shared" si="218"/>
        <v>1</v>
      </c>
      <c r="BY3470" s="4">
        <f t="shared" si="219"/>
        <v>1</v>
      </c>
    </row>
    <row r="3471" spans="1:77">
      <c r="A3471" s="23">
        <v>3466</v>
      </c>
      <c r="BP3471" s="3"/>
      <c r="BQ3471" s="3"/>
      <c r="BR3471" s="3"/>
      <c r="BS3471" s="3"/>
      <c r="BT3471" s="23">
        <v>3466</v>
      </c>
      <c r="BU3471" s="4">
        <f t="shared" si="216"/>
        <v>0</v>
      </c>
      <c r="BV3471" s="4">
        <f t="shared" si="217"/>
        <v>0</v>
      </c>
      <c r="BW3471" s="23"/>
      <c r="BX3471" s="4">
        <f t="shared" si="218"/>
        <v>1</v>
      </c>
      <c r="BY3471" s="4">
        <f t="shared" si="219"/>
        <v>1</v>
      </c>
    </row>
    <row r="3472" spans="1:77">
      <c r="A3472" s="23">
        <v>3467</v>
      </c>
      <c r="BP3472" s="3"/>
      <c r="BQ3472" s="3"/>
      <c r="BR3472" s="3"/>
      <c r="BS3472" s="3"/>
      <c r="BT3472" s="23">
        <v>3467</v>
      </c>
      <c r="BU3472" s="4">
        <f t="shared" si="216"/>
        <v>0</v>
      </c>
      <c r="BV3472" s="4">
        <f t="shared" si="217"/>
        <v>0</v>
      </c>
      <c r="BW3472" s="23"/>
      <c r="BX3472" s="4">
        <f t="shared" si="218"/>
        <v>1</v>
      </c>
      <c r="BY3472" s="4">
        <f t="shared" si="219"/>
        <v>1</v>
      </c>
    </row>
    <row r="3473" spans="1:77">
      <c r="A3473" s="23">
        <v>3468</v>
      </c>
      <c r="BP3473" s="3"/>
      <c r="BQ3473" s="3"/>
      <c r="BR3473" s="3"/>
      <c r="BS3473" s="3"/>
      <c r="BT3473" s="23">
        <v>3468</v>
      </c>
      <c r="BU3473" s="4">
        <f t="shared" si="216"/>
        <v>0</v>
      </c>
      <c r="BV3473" s="4">
        <f t="shared" si="217"/>
        <v>0</v>
      </c>
      <c r="BW3473" s="23"/>
      <c r="BX3473" s="4">
        <f t="shared" si="218"/>
        <v>1</v>
      </c>
      <c r="BY3473" s="4">
        <f t="shared" si="219"/>
        <v>1</v>
      </c>
    </row>
    <row r="3474" spans="1:77">
      <c r="A3474" s="23">
        <v>3469</v>
      </c>
      <c r="BP3474" s="3"/>
      <c r="BQ3474" s="3"/>
      <c r="BR3474" s="3"/>
      <c r="BS3474" s="3"/>
      <c r="BT3474" s="23">
        <v>3469</v>
      </c>
      <c r="BU3474" s="4">
        <f t="shared" si="216"/>
        <v>0</v>
      </c>
      <c r="BV3474" s="4">
        <f t="shared" si="217"/>
        <v>0</v>
      </c>
      <c r="BW3474" s="23"/>
      <c r="BX3474" s="4">
        <f t="shared" si="218"/>
        <v>1</v>
      </c>
      <c r="BY3474" s="4">
        <f t="shared" si="219"/>
        <v>1</v>
      </c>
    </row>
    <row r="3475" spans="1:77">
      <c r="A3475" s="23">
        <v>3470</v>
      </c>
      <c r="BP3475" s="3"/>
      <c r="BQ3475" s="3"/>
      <c r="BR3475" s="3"/>
      <c r="BS3475" s="3"/>
      <c r="BT3475" s="23">
        <v>3470</v>
      </c>
      <c r="BU3475" s="4">
        <f t="shared" si="216"/>
        <v>0</v>
      </c>
      <c r="BV3475" s="4">
        <f t="shared" si="217"/>
        <v>0</v>
      </c>
      <c r="BW3475" s="23"/>
      <c r="BX3475" s="4">
        <f t="shared" si="218"/>
        <v>1</v>
      </c>
      <c r="BY3475" s="4">
        <f t="shared" si="219"/>
        <v>1</v>
      </c>
    </row>
    <row r="3476" spans="1:77">
      <c r="A3476" s="23">
        <v>3471</v>
      </c>
      <c r="BP3476" s="3"/>
      <c r="BQ3476" s="3"/>
      <c r="BR3476" s="3"/>
      <c r="BS3476" s="3"/>
      <c r="BT3476" s="23">
        <v>3471</v>
      </c>
      <c r="BU3476" s="4">
        <f t="shared" si="216"/>
        <v>0</v>
      </c>
      <c r="BV3476" s="4">
        <f t="shared" si="217"/>
        <v>0</v>
      </c>
      <c r="BW3476" s="23"/>
      <c r="BX3476" s="4">
        <f t="shared" si="218"/>
        <v>1</v>
      </c>
      <c r="BY3476" s="4">
        <f t="shared" si="219"/>
        <v>1</v>
      </c>
    </row>
    <row r="3477" spans="1:77">
      <c r="A3477" s="23">
        <v>3472</v>
      </c>
      <c r="BP3477" s="3"/>
      <c r="BQ3477" s="3"/>
      <c r="BR3477" s="3"/>
      <c r="BS3477" s="3"/>
      <c r="BT3477" s="23">
        <v>3472</v>
      </c>
      <c r="BU3477" s="4">
        <f t="shared" si="216"/>
        <v>0</v>
      </c>
      <c r="BV3477" s="4">
        <f t="shared" si="217"/>
        <v>0</v>
      </c>
      <c r="BW3477" s="23"/>
      <c r="BX3477" s="4">
        <f t="shared" si="218"/>
        <v>1</v>
      </c>
      <c r="BY3477" s="4">
        <f t="shared" si="219"/>
        <v>1</v>
      </c>
    </row>
    <row r="3478" spans="1:77">
      <c r="A3478" s="23">
        <v>3473</v>
      </c>
      <c r="BP3478" s="3"/>
      <c r="BQ3478" s="3"/>
      <c r="BR3478" s="3"/>
      <c r="BS3478" s="3"/>
      <c r="BT3478" s="23">
        <v>3473</v>
      </c>
      <c r="BU3478" s="4">
        <f t="shared" si="216"/>
        <v>0</v>
      </c>
      <c r="BV3478" s="4">
        <f t="shared" si="217"/>
        <v>0</v>
      </c>
      <c r="BW3478" s="23"/>
      <c r="BX3478" s="4">
        <f t="shared" si="218"/>
        <v>1</v>
      </c>
      <c r="BY3478" s="4">
        <f t="shared" si="219"/>
        <v>1</v>
      </c>
    </row>
    <row r="3479" spans="1:77">
      <c r="A3479" s="23">
        <v>3474</v>
      </c>
      <c r="BP3479" s="3"/>
      <c r="BQ3479" s="3"/>
      <c r="BR3479" s="3"/>
      <c r="BS3479" s="3"/>
      <c r="BT3479" s="23">
        <v>3474</v>
      </c>
      <c r="BU3479" s="4">
        <f t="shared" si="216"/>
        <v>0</v>
      </c>
      <c r="BV3479" s="4">
        <f t="shared" si="217"/>
        <v>0</v>
      </c>
      <c r="BW3479" s="23"/>
      <c r="BX3479" s="4">
        <f t="shared" si="218"/>
        <v>1</v>
      </c>
      <c r="BY3479" s="4">
        <f t="shared" si="219"/>
        <v>1</v>
      </c>
    </row>
    <row r="3480" spans="1:77">
      <c r="A3480" s="23">
        <v>3475</v>
      </c>
      <c r="BP3480" s="3"/>
      <c r="BQ3480" s="3"/>
      <c r="BR3480" s="3"/>
      <c r="BS3480" s="3"/>
      <c r="BT3480" s="23">
        <v>3475</v>
      </c>
      <c r="BU3480" s="4">
        <f t="shared" si="216"/>
        <v>0</v>
      </c>
      <c r="BV3480" s="4">
        <f t="shared" si="217"/>
        <v>0</v>
      </c>
      <c r="BW3480" s="23"/>
      <c r="BX3480" s="4">
        <f t="shared" si="218"/>
        <v>1</v>
      </c>
      <c r="BY3480" s="4">
        <f t="shared" si="219"/>
        <v>1</v>
      </c>
    </row>
    <row r="3481" spans="1:77">
      <c r="A3481" s="23">
        <v>3476</v>
      </c>
      <c r="BP3481" s="3"/>
      <c r="BQ3481" s="3"/>
      <c r="BR3481" s="3"/>
      <c r="BS3481" s="3"/>
      <c r="BT3481" s="23">
        <v>3476</v>
      </c>
      <c r="BU3481" s="4">
        <f t="shared" si="216"/>
        <v>0</v>
      </c>
      <c r="BV3481" s="4">
        <f t="shared" si="217"/>
        <v>0</v>
      </c>
      <c r="BW3481" s="23"/>
      <c r="BX3481" s="4">
        <f t="shared" si="218"/>
        <v>1</v>
      </c>
      <c r="BY3481" s="4">
        <f t="shared" si="219"/>
        <v>1</v>
      </c>
    </row>
    <row r="3482" spans="1:77">
      <c r="A3482" s="23">
        <v>3477</v>
      </c>
      <c r="BP3482" s="3"/>
      <c r="BQ3482" s="3"/>
      <c r="BR3482" s="3"/>
      <c r="BS3482" s="3"/>
      <c r="BT3482" s="23">
        <v>3477</v>
      </c>
      <c r="BU3482" s="4">
        <f t="shared" si="216"/>
        <v>0</v>
      </c>
      <c r="BV3482" s="4">
        <f t="shared" si="217"/>
        <v>0</v>
      </c>
      <c r="BW3482" s="23"/>
      <c r="BX3482" s="4">
        <f t="shared" si="218"/>
        <v>1</v>
      </c>
      <c r="BY3482" s="4">
        <f t="shared" si="219"/>
        <v>1</v>
      </c>
    </row>
    <row r="3483" spans="1:77">
      <c r="A3483" s="23">
        <v>3478</v>
      </c>
      <c r="BP3483" s="3"/>
      <c r="BQ3483" s="3"/>
      <c r="BR3483" s="3"/>
      <c r="BS3483" s="3"/>
      <c r="BT3483" s="23">
        <v>3478</v>
      </c>
      <c r="BU3483" s="4">
        <f t="shared" si="216"/>
        <v>0</v>
      </c>
      <c r="BV3483" s="4">
        <f t="shared" si="217"/>
        <v>0</v>
      </c>
      <c r="BW3483" s="23"/>
      <c r="BX3483" s="4">
        <f t="shared" si="218"/>
        <v>1</v>
      </c>
      <c r="BY3483" s="4">
        <f t="shared" si="219"/>
        <v>1</v>
      </c>
    </row>
    <row r="3484" spans="1:77">
      <c r="A3484" s="23">
        <v>3479</v>
      </c>
      <c r="BP3484" s="3"/>
      <c r="BQ3484" s="3"/>
      <c r="BR3484" s="3"/>
      <c r="BS3484" s="3"/>
      <c r="BT3484" s="23">
        <v>3479</v>
      </c>
      <c r="BU3484" s="4">
        <f t="shared" si="216"/>
        <v>0</v>
      </c>
      <c r="BV3484" s="4">
        <f t="shared" si="217"/>
        <v>0</v>
      </c>
      <c r="BW3484" s="23"/>
      <c r="BX3484" s="4">
        <f t="shared" si="218"/>
        <v>1</v>
      </c>
      <c r="BY3484" s="4">
        <f t="shared" si="219"/>
        <v>1</v>
      </c>
    </row>
    <row r="3485" spans="1:77">
      <c r="A3485" s="23">
        <v>3480</v>
      </c>
      <c r="BP3485" s="3"/>
      <c r="BQ3485" s="3"/>
      <c r="BR3485" s="3"/>
      <c r="BS3485" s="3"/>
      <c r="BT3485" s="23">
        <v>3480</v>
      </c>
      <c r="BU3485" s="4">
        <f t="shared" si="216"/>
        <v>0</v>
      </c>
      <c r="BV3485" s="4">
        <f t="shared" si="217"/>
        <v>0</v>
      </c>
      <c r="BW3485" s="23"/>
      <c r="BX3485" s="4">
        <f t="shared" si="218"/>
        <v>1</v>
      </c>
      <c r="BY3485" s="4">
        <f t="shared" si="219"/>
        <v>1</v>
      </c>
    </row>
    <row r="3486" spans="1:77">
      <c r="A3486" s="23">
        <v>3481</v>
      </c>
      <c r="BP3486" s="3"/>
      <c r="BQ3486" s="3"/>
      <c r="BR3486" s="3"/>
      <c r="BS3486" s="3"/>
      <c r="BT3486" s="23">
        <v>3481</v>
      </c>
      <c r="BU3486" s="4">
        <f t="shared" si="216"/>
        <v>0</v>
      </c>
      <c r="BV3486" s="4">
        <f t="shared" si="217"/>
        <v>0</v>
      </c>
      <c r="BW3486" s="23"/>
      <c r="BX3486" s="4">
        <f t="shared" si="218"/>
        <v>1</v>
      </c>
      <c r="BY3486" s="4">
        <f t="shared" si="219"/>
        <v>1</v>
      </c>
    </row>
    <row r="3487" spans="1:77">
      <c r="A3487" s="23">
        <v>3482</v>
      </c>
      <c r="BP3487" s="3"/>
      <c r="BQ3487" s="3"/>
      <c r="BR3487" s="3"/>
      <c r="BS3487" s="3"/>
      <c r="BT3487" s="23">
        <v>3482</v>
      </c>
      <c r="BU3487" s="4">
        <f t="shared" si="216"/>
        <v>0</v>
      </c>
      <c r="BV3487" s="4">
        <f t="shared" si="217"/>
        <v>0</v>
      </c>
      <c r="BW3487" s="23"/>
      <c r="BX3487" s="4">
        <f t="shared" si="218"/>
        <v>1</v>
      </c>
      <c r="BY3487" s="4">
        <f t="shared" si="219"/>
        <v>1</v>
      </c>
    </row>
    <row r="3488" spans="1:77">
      <c r="A3488" s="23">
        <v>3483</v>
      </c>
      <c r="BP3488" s="3"/>
      <c r="BQ3488" s="3"/>
      <c r="BR3488" s="3"/>
      <c r="BS3488" s="3"/>
      <c r="BT3488" s="23">
        <v>3483</v>
      </c>
      <c r="BU3488" s="4">
        <f t="shared" si="216"/>
        <v>0</v>
      </c>
      <c r="BV3488" s="4">
        <f t="shared" si="217"/>
        <v>0</v>
      </c>
      <c r="BW3488" s="23"/>
      <c r="BX3488" s="4">
        <f t="shared" si="218"/>
        <v>1</v>
      </c>
      <c r="BY3488" s="4">
        <f t="shared" si="219"/>
        <v>1</v>
      </c>
    </row>
    <row r="3489" spans="1:77">
      <c r="A3489" s="23">
        <v>3484</v>
      </c>
      <c r="BP3489" s="3"/>
      <c r="BQ3489" s="3"/>
      <c r="BR3489" s="3"/>
      <c r="BS3489" s="3"/>
      <c r="BT3489" s="23">
        <v>3484</v>
      </c>
      <c r="BU3489" s="4">
        <f t="shared" si="216"/>
        <v>0</v>
      </c>
      <c r="BV3489" s="4">
        <f t="shared" si="217"/>
        <v>0</v>
      </c>
      <c r="BW3489" s="23"/>
      <c r="BX3489" s="4">
        <f t="shared" si="218"/>
        <v>1</v>
      </c>
      <c r="BY3489" s="4">
        <f t="shared" si="219"/>
        <v>1</v>
      </c>
    </row>
    <row r="3490" spans="1:77">
      <c r="A3490" s="23">
        <v>3485</v>
      </c>
      <c r="BP3490" s="3"/>
      <c r="BQ3490" s="3"/>
      <c r="BR3490" s="3"/>
      <c r="BS3490" s="3"/>
      <c r="BT3490" s="23">
        <v>3485</v>
      </c>
      <c r="BU3490" s="4">
        <f t="shared" si="216"/>
        <v>0</v>
      </c>
      <c r="BV3490" s="4">
        <f t="shared" si="217"/>
        <v>0</v>
      </c>
      <c r="BW3490" s="23"/>
      <c r="BX3490" s="4">
        <f t="shared" si="218"/>
        <v>1</v>
      </c>
      <c r="BY3490" s="4">
        <f t="shared" si="219"/>
        <v>1</v>
      </c>
    </row>
    <row r="3491" spans="1:77">
      <c r="A3491" s="23">
        <v>3486</v>
      </c>
      <c r="BP3491" s="3"/>
      <c r="BQ3491" s="3"/>
      <c r="BR3491" s="3"/>
      <c r="BS3491" s="3"/>
      <c r="BT3491" s="23">
        <v>3486</v>
      </c>
      <c r="BU3491" s="4">
        <f t="shared" si="216"/>
        <v>0</v>
      </c>
      <c r="BV3491" s="4">
        <f t="shared" si="217"/>
        <v>0</v>
      </c>
      <c r="BW3491" s="23"/>
      <c r="BX3491" s="4">
        <f t="shared" si="218"/>
        <v>1</v>
      </c>
      <c r="BY3491" s="4">
        <f t="shared" si="219"/>
        <v>1</v>
      </c>
    </row>
    <row r="3492" spans="1:77">
      <c r="A3492" s="23">
        <v>3487</v>
      </c>
      <c r="BP3492" s="3"/>
      <c r="BQ3492" s="3"/>
      <c r="BR3492" s="3"/>
      <c r="BS3492" s="3"/>
      <c r="BT3492" s="23">
        <v>3487</v>
      </c>
      <c r="BU3492" s="4">
        <f t="shared" si="216"/>
        <v>0</v>
      </c>
      <c r="BV3492" s="4">
        <f t="shared" si="217"/>
        <v>0</v>
      </c>
      <c r="BW3492" s="23"/>
      <c r="BX3492" s="4">
        <f t="shared" si="218"/>
        <v>1</v>
      </c>
      <c r="BY3492" s="4">
        <f t="shared" si="219"/>
        <v>1</v>
      </c>
    </row>
    <row r="3493" spans="1:77">
      <c r="A3493" s="23">
        <v>3488</v>
      </c>
      <c r="BP3493" s="3"/>
      <c r="BQ3493" s="3"/>
      <c r="BR3493" s="3"/>
      <c r="BS3493" s="3"/>
      <c r="BT3493" s="23">
        <v>3488</v>
      </c>
      <c r="BU3493" s="4">
        <f t="shared" si="216"/>
        <v>0</v>
      </c>
      <c r="BV3493" s="4">
        <f t="shared" si="217"/>
        <v>0</v>
      </c>
      <c r="BW3493" s="23"/>
      <c r="BX3493" s="4">
        <f t="shared" si="218"/>
        <v>1</v>
      </c>
      <c r="BY3493" s="4">
        <f t="shared" si="219"/>
        <v>1</v>
      </c>
    </row>
    <row r="3494" spans="1:77">
      <c r="A3494" s="23">
        <v>3489</v>
      </c>
      <c r="BP3494" s="3"/>
      <c r="BQ3494" s="3"/>
      <c r="BR3494" s="3"/>
      <c r="BS3494" s="3"/>
      <c r="BT3494" s="23">
        <v>3489</v>
      </c>
      <c r="BU3494" s="4">
        <f t="shared" si="216"/>
        <v>0</v>
      </c>
      <c r="BV3494" s="4">
        <f t="shared" si="217"/>
        <v>0</v>
      </c>
      <c r="BW3494" s="23"/>
      <c r="BX3494" s="4">
        <f t="shared" si="218"/>
        <v>1</v>
      </c>
      <c r="BY3494" s="4">
        <f t="shared" si="219"/>
        <v>1</v>
      </c>
    </row>
    <row r="3495" spans="1:77">
      <c r="A3495" s="23">
        <v>3490</v>
      </c>
      <c r="BP3495" s="3"/>
      <c r="BQ3495" s="3"/>
      <c r="BR3495" s="3"/>
      <c r="BS3495" s="3"/>
      <c r="BT3495" s="23">
        <v>3490</v>
      </c>
      <c r="BU3495" s="4">
        <f t="shared" si="216"/>
        <v>0</v>
      </c>
      <c r="BV3495" s="4">
        <f t="shared" si="217"/>
        <v>0</v>
      </c>
      <c r="BW3495" s="23"/>
      <c r="BX3495" s="4">
        <f t="shared" si="218"/>
        <v>1</v>
      </c>
      <c r="BY3495" s="4">
        <f t="shared" si="219"/>
        <v>1</v>
      </c>
    </row>
    <row r="3496" spans="1:77">
      <c r="A3496" s="23">
        <v>3491</v>
      </c>
      <c r="BP3496" s="3"/>
      <c r="BQ3496" s="3"/>
      <c r="BR3496" s="3"/>
      <c r="BS3496" s="3"/>
      <c r="BT3496" s="23">
        <v>3491</v>
      </c>
      <c r="BU3496" s="4">
        <f t="shared" si="216"/>
        <v>0</v>
      </c>
      <c r="BV3496" s="4">
        <f t="shared" si="217"/>
        <v>0</v>
      </c>
      <c r="BW3496" s="23"/>
      <c r="BX3496" s="4">
        <f t="shared" si="218"/>
        <v>1</v>
      </c>
      <c r="BY3496" s="4">
        <f t="shared" si="219"/>
        <v>1</v>
      </c>
    </row>
    <row r="3497" spans="1:77">
      <c r="A3497" s="23">
        <v>3492</v>
      </c>
      <c r="BP3497" s="3"/>
      <c r="BQ3497" s="3"/>
      <c r="BR3497" s="3"/>
      <c r="BS3497" s="3"/>
      <c r="BT3497" s="23">
        <v>3492</v>
      </c>
      <c r="BU3497" s="4">
        <f t="shared" si="216"/>
        <v>0</v>
      </c>
      <c r="BV3497" s="4">
        <f t="shared" si="217"/>
        <v>0</v>
      </c>
      <c r="BW3497" s="23"/>
      <c r="BX3497" s="4">
        <f t="shared" si="218"/>
        <v>1</v>
      </c>
      <c r="BY3497" s="4">
        <f t="shared" si="219"/>
        <v>1</v>
      </c>
    </row>
    <row r="3498" spans="1:77">
      <c r="A3498" s="23">
        <v>3493</v>
      </c>
      <c r="BP3498" s="3"/>
      <c r="BQ3498" s="3"/>
      <c r="BR3498" s="3"/>
      <c r="BS3498" s="3"/>
      <c r="BT3498" s="23">
        <v>3493</v>
      </c>
      <c r="BU3498" s="4">
        <f t="shared" si="216"/>
        <v>0</v>
      </c>
      <c r="BV3498" s="4">
        <f t="shared" si="217"/>
        <v>0</v>
      </c>
      <c r="BW3498" s="23"/>
      <c r="BX3498" s="4">
        <f t="shared" si="218"/>
        <v>1</v>
      </c>
      <c r="BY3498" s="4">
        <f t="shared" si="219"/>
        <v>1</v>
      </c>
    </row>
    <row r="3499" spans="1:77">
      <c r="A3499" s="23">
        <v>3494</v>
      </c>
      <c r="BP3499" s="3"/>
      <c r="BQ3499" s="3"/>
      <c r="BR3499" s="3"/>
      <c r="BS3499" s="3"/>
      <c r="BT3499" s="23">
        <v>3494</v>
      </c>
      <c r="BU3499" s="4">
        <f t="shared" si="216"/>
        <v>0</v>
      </c>
      <c r="BV3499" s="4">
        <f t="shared" si="217"/>
        <v>0</v>
      </c>
      <c r="BW3499" s="23"/>
      <c r="BX3499" s="4">
        <f t="shared" si="218"/>
        <v>1</v>
      </c>
      <c r="BY3499" s="4">
        <f t="shared" si="219"/>
        <v>1</v>
      </c>
    </row>
    <row r="3500" spans="1:77">
      <c r="A3500" s="23">
        <v>3495</v>
      </c>
      <c r="BP3500" s="3"/>
      <c r="BQ3500" s="3"/>
      <c r="BR3500" s="3"/>
      <c r="BS3500" s="3"/>
      <c r="BT3500" s="23">
        <v>3495</v>
      </c>
      <c r="BU3500" s="4">
        <f t="shared" si="216"/>
        <v>0</v>
      </c>
      <c r="BV3500" s="4">
        <f t="shared" si="217"/>
        <v>0</v>
      </c>
      <c r="BW3500" s="23"/>
      <c r="BX3500" s="4">
        <f t="shared" si="218"/>
        <v>1</v>
      </c>
      <c r="BY3500" s="4">
        <f t="shared" si="219"/>
        <v>1</v>
      </c>
    </row>
    <row r="3501" spans="1:77">
      <c r="A3501" s="23">
        <v>3496</v>
      </c>
      <c r="BP3501" s="3"/>
      <c r="BQ3501" s="3"/>
      <c r="BR3501" s="3"/>
      <c r="BS3501" s="3"/>
      <c r="BT3501" s="23">
        <v>3496</v>
      </c>
      <c r="BU3501" s="4">
        <f t="shared" si="216"/>
        <v>0</v>
      </c>
      <c r="BV3501" s="4">
        <f t="shared" si="217"/>
        <v>0</v>
      </c>
      <c r="BW3501" s="23"/>
      <c r="BX3501" s="4">
        <f t="shared" si="218"/>
        <v>1</v>
      </c>
      <c r="BY3501" s="4">
        <f t="shared" si="219"/>
        <v>1</v>
      </c>
    </row>
    <row r="3502" spans="1:77">
      <c r="A3502" s="23">
        <v>3497</v>
      </c>
      <c r="BP3502" s="3"/>
      <c r="BQ3502" s="3"/>
      <c r="BR3502" s="3"/>
      <c r="BS3502" s="3"/>
      <c r="BT3502" s="23">
        <v>3497</v>
      </c>
      <c r="BU3502" s="4">
        <f t="shared" si="216"/>
        <v>0</v>
      </c>
      <c r="BV3502" s="4">
        <f t="shared" si="217"/>
        <v>0</v>
      </c>
      <c r="BW3502" s="23"/>
      <c r="BX3502" s="4">
        <f t="shared" si="218"/>
        <v>1</v>
      </c>
      <c r="BY3502" s="4">
        <f t="shared" si="219"/>
        <v>1</v>
      </c>
    </row>
    <row r="3503" spans="1:77">
      <c r="A3503" s="23">
        <v>3498</v>
      </c>
      <c r="BP3503" s="3"/>
      <c r="BQ3503" s="3"/>
      <c r="BR3503" s="3"/>
      <c r="BS3503" s="3"/>
      <c r="BT3503" s="23">
        <v>3498</v>
      </c>
      <c r="BU3503" s="4">
        <f t="shared" si="216"/>
        <v>0</v>
      </c>
      <c r="BV3503" s="4">
        <f t="shared" si="217"/>
        <v>0</v>
      </c>
      <c r="BW3503" s="23"/>
      <c r="BX3503" s="4">
        <f t="shared" si="218"/>
        <v>1</v>
      </c>
      <c r="BY3503" s="4">
        <f t="shared" si="219"/>
        <v>1</v>
      </c>
    </row>
    <row r="3504" spans="1:77">
      <c r="A3504" s="23">
        <v>3499</v>
      </c>
      <c r="BP3504" s="3"/>
      <c r="BQ3504" s="3"/>
      <c r="BR3504" s="3"/>
      <c r="BS3504" s="3"/>
      <c r="BT3504" s="23">
        <v>3499</v>
      </c>
      <c r="BU3504" s="4">
        <f t="shared" si="216"/>
        <v>0</v>
      </c>
      <c r="BV3504" s="4">
        <f t="shared" si="217"/>
        <v>0</v>
      </c>
      <c r="BW3504" s="23"/>
      <c r="BX3504" s="4">
        <f t="shared" si="218"/>
        <v>1</v>
      </c>
      <c r="BY3504" s="4">
        <f t="shared" si="219"/>
        <v>1</v>
      </c>
    </row>
    <row r="3505" spans="1:77">
      <c r="A3505" s="23">
        <v>3500</v>
      </c>
      <c r="BP3505" s="3"/>
      <c r="BQ3505" s="3"/>
      <c r="BR3505" s="3"/>
      <c r="BS3505" s="3"/>
      <c r="BT3505" s="23">
        <v>3500</v>
      </c>
      <c r="BU3505" s="4">
        <f t="shared" si="216"/>
        <v>0</v>
      </c>
      <c r="BV3505" s="4">
        <f t="shared" si="217"/>
        <v>0</v>
      </c>
      <c r="BW3505" s="23"/>
      <c r="BX3505" s="4">
        <f t="shared" si="218"/>
        <v>1</v>
      </c>
      <c r="BY3505" s="4">
        <f t="shared" si="219"/>
        <v>1</v>
      </c>
    </row>
    <row r="3506" spans="1:77">
      <c r="A3506" s="23">
        <v>3501</v>
      </c>
      <c r="BP3506" s="3"/>
      <c r="BQ3506" s="3"/>
      <c r="BR3506" s="3"/>
      <c r="BS3506" s="3"/>
      <c r="BT3506" s="23">
        <v>3501</v>
      </c>
      <c r="BU3506" s="4">
        <f t="shared" si="216"/>
        <v>0</v>
      </c>
      <c r="BV3506" s="4">
        <f t="shared" si="217"/>
        <v>0</v>
      </c>
      <c r="BW3506" s="23"/>
      <c r="BX3506" s="4">
        <f t="shared" si="218"/>
        <v>1</v>
      </c>
      <c r="BY3506" s="4">
        <f t="shared" si="219"/>
        <v>1</v>
      </c>
    </row>
    <row r="3507" spans="1:77">
      <c r="A3507" s="23">
        <v>3502</v>
      </c>
      <c r="BP3507" s="3"/>
      <c r="BQ3507" s="3"/>
      <c r="BR3507" s="3"/>
      <c r="BS3507" s="3"/>
      <c r="BT3507" s="23">
        <v>3502</v>
      </c>
      <c r="BU3507" s="4">
        <f t="shared" si="216"/>
        <v>0</v>
      </c>
      <c r="BV3507" s="4">
        <f t="shared" si="217"/>
        <v>0</v>
      </c>
      <c r="BW3507" s="23"/>
      <c r="BX3507" s="4">
        <f t="shared" si="218"/>
        <v>1</v>
      </c>
      <c r="BY3507" s="4">
        <f t="shared" si="219"/>
        <v>1</v>
      </c>
    </row>
    <row r="3508" spans="1:77">
      <c r="A3508" s="23">
        <v>3503</v>
      </c>
      <c r="BP3508" s="3"/>
      <c r="BQ3508" s="3"/>
      <c r="BR3508" s="3"/>
      <c r="BS3508" s="3"/>
      <c r="BT3508" s="23">
        <v>3503</v>
      </c>
      <c r="BU3508" s="4">
        <f t="shared" si="216"/>
        <v>0</v>
      </c>
      <c r="BV3508" s="4">
        <f t="shared" si="217"/>
        <v>0</v>
      </c>
      <c r="BW3508" s="23"/>
      <c r="BX3508" s="4">
        <f t="shared" si="218"/>
        <v>1</v>
      </c>
      <c r="BY3508" s="4">
        <f t="shared" si="219"/>
        <v>1</v>
      </c>
    </row>
    <row r="3509" spans="1:77">
      <c r="A3509" s="23">
        <v>3504</v>
      </c>
      <c r="BP3509" s="3"/>
      <c r="BQ3509" s="3"/>
      <c r="BR3509" s="3"/>
      <c r="BS3509" s="3"/>
      <c r="BT3509" s="23">
        <v>3504</v>
      </c>
      <c r="BU3509" s="4">
        <f t="shared" si="216"/>
        <v>0</v>
      </c>
      <c r="BV3509" s="4">
        <f t="shared" si="217"/>
        <v>0</v>
      </c>
      <c r="BW3509" s="23"/>
      <c r="BX3509" s="4">
        <f t="shared" si="218"/>
        <v>1</v>
      </c>
      <c r="BY3509" s="4">
        <f t="shared" si="219"/>
        <v>1</v>
      </c>
    </row>
    <row r="3510" spans="1:77">
      <c r="A3510" s="23">
        <v>3505</v>
      </c>
      <c r="BP3510" s="3"/>
      <c r="BQ3510" s="3"/>
      <c r="BR3510" s="3"/>
      <c r="BS3510" s="3"/>
      <c r="BT3510" s="23">
        <v>3505</v>
      </c>
      <c r="BU3510" s="4">
        <f t="shared" si="216"/>
        <v>0</v>
      </c>
      <c r="BV3510" s="4">
        <f t="shared" si="217"/>
        <v>0</v>
      </c>
      <c r="BW3510" s="23"/>
      <c r="BX3510" s="4">
        <f t="shared" si="218"/>
        <v>1</v>
      </c>
      <c r="BY3510" s="4">
        <f t="shared" si="219"/>
        <v>1</v>
      </c>
    </row>
    <row r="3511" spans="1:77">
      <c r="A3511" s="23">
        <v>3506</v>
      </c>
      <c r="BP3511" s="3"/>
      <c r="BQ3511" s="3"/>
      <c r="BR3511" s="3"/>
      <c r="BS3511" s="3"/>
      <c r="BT3511" s="23">
        <v>3506</v>
      </c>
      <c r="BU3511" s="4">
        <f t="shared" si="216"/>
        <v>0</v>
      </c>
      <c r="BV3511" s="4">
        <f t="shared" si="217"/>
        <v>0</v>
      </c>
      <c r="BW3511" s="23"/>
      <c r="BX3511" s="4">
        <f t="shared" si="218"/>
        <v>1</v>
      </c>
      <c r="BY3511" s="4">
        <f t="shared" si="219"/>
        <v>1</v>
      </c>
    </row>
    <row r="3512" spans="1:77">
      <c r="A3512" s="23">
        <v>3507</v>
      </c>
      <c r="BP3512" s="3"/>
      <c r="BQ3512" s="3"/>
      <c r="BR3512" s="3"/>
      <c r="BS3512" s="3"/>
      <c r="BT3512" s="23">
        <v>3507</v>
      </c>
      <c r="BU3512" s="4">
        <f t="shared" si="216"/>
        <v>0</v>
      </c>
      <c r="BV3512" s="4">
        <f t="shared" si="217"/>
        <v>0</v>
      </c>
      <c r="BW3512" s="23"/>
      <c r="BX3512" s="4">
        <f t="shared" si="218"/>
        <v>1</v>
      </c>
      <c r="BY3512" s="4">
        <f t="shared" si="219"/>
        <v>1</v>
      </c>
    </row>
    <row r="3513" spans="1:77">
      <c r="A3513" s="23">
        <v>3508</v>
      </c>
      <c r="BP3513" s="3"/>
      <c r="BQ3513" s="3"/>
      <c r="BR3513" s="3"/>
      <c r="BS3513" s="3"/>
      <c r="BT3513" s="23">
        <v>3508</v>
      </c>
      <c r="BU3513" s="4">
        <f t="shared" si="216"/>
        <v>0</v>
      </c>
      <c r="BV3513" s="4">
        <f t="shared" si="217"/>
        <v>0</v>
      </c>
      <c r="BW3513" s="23"/>
      <c r="BX3513" s="4">
        <f t="shared" si="218"/>
        <v>1</v>
      </c>
      <c r="BY3513" s="4">
        <f t="shared" si="219"/>
        <v>1</v>
      </c>
    </row>
    <row r="3514" spans="1:77">
      <c r="A3514" s="23">
        <v>3509</v>
      </c>
      <c r="BP3514" s="3"/>
      <c r="BQ3514" s="3"/>
      <c r="BR3514" s="3"/>
      <c r="BS3514" s="3"/>
      <c r="BT3514" s="23">
        <v>3509</v>
      </c>
      <c r="BU3514" s="4">
        <f t="shared" si="216"/>
        <v>0</v>
      </c>
      <c r="BV3514" s="4">
        <f t="shared" si="217"/>
        <v>0</v>
      </c>
      <c r="BW3514" s="23"/>
      <c r="BX3514" s="4">
        <f t="shared" si="218"/>
        <v>1</v>
      </c>
      <c r="BY3514" s="4">
        <f t="shared" si="219"/>
        <v>1</v>
      </c>
    </row>
    <row r="3515" spans="1:77">
      <c r="A3515" s="23">
        <v>3510</v>
      </c>
      <c r="BP3515" s="3"/>
      <c r="BQ3515" s="3"/>
      <c r="BR3515" s="3"/>
      <c r="BS3515" s="3"/>
      <c r="BT3515" s="23">
        <v>3510</v>
      </c>
      <c r="BU3515" s="4">
        <f t="shared" si="216"/>
        <v>0</v>
      </c>
      <c r="BV3515" s="4">
        <f t="shared" si="217"/>
        <v>0</v>
      </c>
      <c r="BW3515" s="23"/>
      <c r="BX3515" s="4">
        <f t="shared" si="218"/>
        <v>1</v>
      </c>
      <c r="BY3515" s="4">
        <f t="shared" si="219"/>
        <v>1</v>
      </c>
    </row>
    <row r="3516" spans="1:77">
      <c r="A3516" s="23">
        <v>3511</v>
      </c>
      <c r="BP3516" s="3"/>
      <c r="BQ3516" s="3"/>
      <c r="BR3516" s="3"/>
      <c r="BS3516" s="3"/>
      <c r="BT3516" s="23">
        <v>3511</v>
      </c>
      <c r="BU3516" s="4">
        <f t="shared" si="216"/>
        <v>0</v>
      </c>
      <c r="BV3516" s="4">
        <f t="shared" si="217"/>
        <v>0</v>
      </c>
      <c r="BW3516" s="23"/>
      <c r="BX3516" s="4">
        <f t="shared" si="218"/>
        <v>1</v>
      </c>
      <c r="BY3516" s="4">
        <f t="shared" si="219"/>
        <v>1</v>
      </c>
    </row>
    <row r="3517" spans="1:77">
      <c r="A3517" s="23">
        <v>3512</v>
      </c>
      <c r="BP3517" s="3"/>
      <c r="BQ3517" s="3"/>
      <c r="BR3517" s="3"/>
      <c r="BS3517" s="3"/>
      <c r="BT3517" s="23">
        <v>3512</v>
      </c>
      <c r="BU3517" s="4">
        <f t="shared" si="216"/>
        <v>0</v>
      </c>
      <c r="BV3517" s="4">
        <f t="shared" si="217"/>
        <v>0</v>
      </c>
      <c r="BW3517" s="23"/>
      <c r="BX3517" s="4">
        <f t="shared" si="218"/>
        <v>1</v>
      </c>
      <c r="BY3517" s="4">
        <f t="shared" si="219"/>
        <v>1</v>
      </c>
    </row>
    <row r="3518" spans="1:77">
      <c r="A3518" s="23">
        <v>3513</v>
      </c>
      <c r="BP3518" s="3"/>
      <c r="BQ3518" s="3"/>
      <c r="BR3518" s="3"/>
      <c r="BS3518" s="3"/>
      <c r="BT3518" s="23">
        <v>3513</v>
      </c>
      <c r="BU3518" s="4">
        <f t="shared" si="216"/>
        <v>0</v>
      </c>
      <c r="BV3518" s="4">
        <f t="shared" si="217"/>
        <v>0</v>
      </c>
      <c r="BW3518" s="23"/>
      <c r="BX3518" s="4">
        <f t="shared" si="218"/>
        <v>1</v>
      </c>
      <c r="BY3518" s="4">
        <f t="shared" si="219"/>
        <v>1</v>
      </c>
    </row>
    <row r="3519" spans="1:77">
      <c r="A3519" s="23">
        <v>3514</v>
      </c>
      <c r="BP3519" s="3"/>
      <c r="BQ3519" s="3"/>
      <c r="BR3519" s="3"/>
      <c r="BS3519" s="3"/>
      <c r="BT3519" s="23">
        <v>3514</v>
      </c>
      <c r="BU3519" s="4">
        <f t="shared" si="216"/>
        <v>0</v>
      </c>
      <c r="BV3519" s="4">
        <f t="shared" si="217"/>
        <v>0</v>
      </c>
      <c r="BW3519" s="23"/>
      <c r="BX3519" s="4">
        <f t="shared" si="218"/>
        <v>1</v>
      </c>
      <c r="BY3519" s="4">
        <f t="shared" si="219"/>
        <v>1</v>
      </c>
    </row>
    <row r="3520" spans="1:77">
      <c r="A3520" s="23">
        <v>3515</v>
      </c>
      <c r="BP3520" s="3"/>
      <c r="BQ3520" s="3"/>
      <c r="BR3520" s="3"/>
      <c r="BS3520" s="3"/>
      <c r="BT3520" s="23">
        <v>3515</v>
      </c>
      <c r="BU3520" s="4">
        <f t="shared" si="216"/>
        <v>0</v>
      </c>
      <c r="BV3520" s="4">
        <f t="shared" si="217"/>
        <v>0</v>
      </c>
      <c r="BW3520" s="23"/>
      <c r="BX3520" s="4">
        <f t="shared" si="218"/>
        <v>1</v>
      </c>
      <c r="BY3520" s="4">
        <f t="shared" si="219"/>
        <v>1</v>
      </c>
    </row>
    <row r="3521" spans="1:77">
      <c r="A3521" s="23">
        <v>3516</v>
      </c>
      <c r="BP3521" s="3"/>
      <c r="BQ3521" s="3"/>
      <c r="BR3521" s="3"/>
      <c r="BS3521" s="3"/>
      <c r="BT3521" s="23">
        <v>3516</v>
      </c>
      <c r="BU3521" s="4">
        <f t="shared" si="216"/>
        <v>0</v>
      </c>
      <c r="BV3521" s="4">
        <f t="shared" si="217"/>
        <v>0</v>
      </c>
      <c r="BW3521" s="23"/>
      <c r="BX3521" s="4">
        <f t="shared" si="218"/>
        <v>1</v>
      </c>
      <c r="BY3521" s="4">
        <f t="shared" si="219"/>
        <v>1</v>
      </c>
    </row>
    <row r="3522" spans="1:77">
      <c r="A3522" s="23">
        <v>3517</v>
      </c>
      <c r="BP3522" s="3"/>
      <c r="BQ3522" s="3"/>
      <c r="BR3522" s="3"/>
      <c r="BS3522" s="3"/>
      <c r="BT3522" s="23">
        <v>3517</v>
      </c>
      <c r="BU3522" s="4">
        <f t="shared" si="216"/>
        <v>0</v>
      </c>
      <c r="BV3522" s="4">
        <f t="shared" si="217"/>
        <v>0</v>
      </c>
      <c r="BW3522" s="23"/>
      <c r="BX3522" s="4">
        <f t="shared" si="218"/>
        <v>1</v>
      </c>
      <c r="BY3522" s="4">
        <f t="shared" si="219"/>
        <v>1</v>
      </c>
    </row>
    <row r="3523" spans="1:77">
      <c r="A3523" s="23">
        <v>3518</v>
      </c>
      <c r="BP3523" s="3"/>
      <c r="BQ3523" s="3"/>
      <c r="BR3523" s="3"/>
      <c r="BS3523" s="3"/>
      <c r="BT3523" s="23">
        <v>3518</v>
      </c>
      <c r="BU3523" s="4">
        <f t="shared" si="216"/>
        <v>0</v>
      </c>
      <c r="BV3523" s="4">
        <f t="shared" si="217"/>
        <v>0</v>
      </c>
      <c r="BW3523" s="23"/>
      <c r="BX3523" s="4">
        <f t="shared" si="218"/>
        <v>1</v>
      </c>
      <c r="BY3523" s="4">
        <f t="shared" si="219"/>
        <v>1</v>
      </c>
    </row>
    <row r="3524" spans="1:77">
      <c r="A3524" s="23">
        <v>3519</v>
      </c>
      <c r="BP3524" s="3"/>
      <c r="BQ3524" s="3"/>
      <c r="BR3524" s="3"/>
      <c r="BS3524" s="3"/>
      <c r="BT3524" s="23">
        <v>3519</v>
      </c>
      <c r="BU3524" s="4">
        <f t="shared" si="216"/>
        <v>0</v>
      </c>
      <c r="BV3524" s="4">
        <f t="shared" si="217"/>
        <v>0</v>
      </c>
      <c r="BW3524" s="23"/>
      <c r="BX3524" s="4">
        <f t="shared" si="218"/>
        <v>1</v>
      </c>
      <c r="BY3524" s="4">
        <f t="shared" si="219"/>
        <v>1</v>
      </c>
    </row>
    <row r="3525" spans="1:77">
      <c r="A3525" s="23">
        <v>3520</v>
      </c>
      <c r="BP3525" s="3"/>
      <c r="BQ3525" s="3"/>
      <c r="BR3525" s="3"/>
      <c r="BS3525" s="3"/>
      <c r="BT3525" s="23">
        <v>3520</v>
      </c>
      <c r="BU3525" s="4">
        <f t="shared" si="216"/>
        <v>0</v>
      </c>
      <c r="BV3525" s="4">
        <f t="shared" si="217"/>
        <v>0</v>
      </c>
      <c r="BW3525" s="23"/>
      <c r="BX3525" s="4">
        <f t="shared" si="218"/>
        <v>1</v>
      </c>
      <c r="BY3525" s="4">
        <f t="shared" si="219"/>
        <v>1</v>
      </c>
    </row>
    <row r="3526" spans="1:77">
      <c r="A3526" s="23">
        <v>3521</v>
      </c>
      <c r="BP3526" s="3"/>
      <c r="BQ3526" s="3"/>
      <c r="BR3526" s="3"/>
      <c r="BS3526" s="3"/>
      <c r="BT3526" s="23">
        <v>3521</v>
      </c>
      <c r="BU3526" s="4">
        <f t="shared" si="216"/>
        <v>0</v>
      </c>
      <c r="BV3526" s="4">
        <f t="shared" si="217"/>
        <v>0</v>
      </c>
      <c r="BW3526" s="23"/>
      <c r="BX3526" s="4">
        <f t="shared" si="218"/>
        <v>1</v>
      </c>
      <c r="BY3526" s="4">
        <f t="shared" si="219"/>
        <v>1</v>
      </c>
    </row>
    <row r="3527" spans="1:77">
      <c r="A3527" s="23">
        <v>3522</v>
      </c>
      <c r="BP3527" s="3"/>
      <c r="BQ3527" s="3"/>
      <c r="BR3527" s="3"/>
      <c r="BS3527" s="3"/>
      <c r="BT3527" s="23">
        <v>3522</v>
      </c>
      <c r="BU3527" s="4">
        <f t="shared" ref="BU3527:BU3590" si="220">BP3527*$BV$1-BQ3527</f>
        <v>0</v>
      </c>
      <c r="BV3527" s="4">
        <f t="shared" ref="BV3527:BV3590" si="221">BR3527*$BV$1-BS3527</f>
        <v>0</v>
      </c>
      <c r="BW3527" s="23"/>
      <c r="BX3527" s="4">
        <f t="shared" ref="BX3527:BX3590" si="222">IF(BU3527=MAX($BU3527:$BV3527),1,0)</f>
        <v>1</v>
      </c>
      <c r="BY3527" s="4">
        <f t="shared" ref="BY3527:BY3590" si="223">IF(BV3527=MAX($BU3527:$BV3527),1,0)</f>
        <v>1</v>
      </c>
    </row>
    <row r="3528" spans="1:77">
      <c r="A3528" s="23">
        <v>3523</v>
      </c>
      <c r="BP3528" s="3"/>
      <c r="BQ3528" s="3"/>
      <c r="BR3528" s="3"/>
      <c r="BS3528" s="3"/>
      <c r="BT3528" s="23">
        <v>3523</v>
      </c>
      <c r="BU3528" s="4">
        <f t="shared" si="220"/>
        <v>0</v>
      </c>
      <c r="BV3528" s="4">
        <f t="shared" si="221"/>
        <v>0</v>
      </c>
      <c r="BW3528" s="23"/>
      <c r="BX3528" s="4">
        <f t="shared" si="222"/>
        <v>1</v>
      </c>
      <c r="BY3528" s="4">
        <f t="shared" si="223"/>
        <v>1</v>
      </c>
    </row>
    <row r="3529" spans="1:77">
      <c r="A3529" s="23">
        <v>3524</v>
      </c>
      <c r="BP3529" s="3"/>
      <c r="BQ3529" s="3"/>
      <c r="BR3529" s="3"/>
      <c r="BS3529" s="3"/>
      <c r="BT3529" s="23">
        <v>3524</v>
      </c>
      <c r="BU3529" s="4">
        <f t="shared" si="220"/>
        <v>0</v>
      </c>
      <c r="BV3529" s="4">
        <f t="shared" si="221"/>
        <v>0</v>
      </c>
      <c r="BW3529" s="23"/>
      <c r="BX3529" s="4">
        <f t="shared" si="222"/>
        <v>1</v>
      </c>
      <c r="BY3529" s="4">
        <f t="shared" si="223"/>
        <v>1</v>
      </c>
    </row>
    <row r="3530" spans="1:77">
      <c r="A3530" s="23">
        <v>3525</v>
      </c>
      <c r="BP3530" s="3"/>
      <c r="BQ3530" s="3"/>
      <c r="BR3530" s="3"/>
      <c r="BS3530" s="3"/>
      <c r="BT3530" s="23">
        <v>3525</v>
      </c>
      <c r="BU3530" s="4">
        <f t="shared" si="220"/>
        <v>0</v>
      </c>
      <c r="BV3530" s="4">
        <f t="shared" si="221"/>
        <v>0</v>
      </c>
      <c r="BW3530" s="23"/>
      <c r="BX3530" s="4">
        <f t="shared" si="222"/>
        <v>1</v>
      </c>
      <c r="BY3530" s="4">
        <f t="shared" si="223"/>
        <v>1</v>
      </c>
    </row>
    <row r="3531" spans="1:77">
      <c r="A3531" s="23">
        <v>3526</v>
      </c>
      <c r="BP3531" s="3"/>
      <c r="BQ3531" s="3"/>
      <c r="BR3531" s="3"/>
      <c r="BS3531" s="3"/>
      <c r="BT3531" s="23">
        <v>3526</v>
      </c>
      <c r="BU3531" s="4">
        <f t="shared" si="220"/>
        <v>0</v>
      </c>
      <c r="BV3531" s="4">
        <f t="shared" si="221"/>
        <v>0</v>
      </c>
      <c r="BW3531" s="23"/>
      <c r="BX3531" s="4">
        <f t="shared" si="222"/>
        <v>1</v>
      </c>
      <c r="BY3531" s="4">
        <f t="shared" si="223"/>
        <v>1</v>
      </c>
    </row>
    <row r="3532" spans="1:77">
      <c r="A3532" s="23">
        <v>3527</v>
      </c>
      <c r="BP3532" s="3"/>
      <c r="BQ3532" s="3"/>
      <c r="BR3532" s="3"/>
      <c r="BS3532" s="3"/>
      <c r="BT3532" s="23">
        <v>3527</v>
      </c>
      <c r="BU3532" s="4">
        <f t="shared" si="220"/>
        <v>0</v>
      </c>
      <c r="BV3532" s="4">
        <f t="shared" si="221"/>
        <v>0</v>
      </c>
      <c r="BW3532" s="23"/>
      <c r="BX3532" s="4">
        <f t="shared" si="222"/>
        <v>1</v>
      </c>
      <c r="BY3532" s="4">
        <f t="shared" si="223"/>
        <v>1</v>
      </c>
    </row>
    <row r="3533" spans="1:77">
      <c r="A3533" s="23">
        <v>3528</v>
      </c>
      <c r="BP3533" s="3"/>
      <c r="BQ3533" s="3"/>
      <c r="BR3533" s="3"/>
      <c r="BS3533" s="3"/>
      <c r="BT3533" s="23">
        <v>3528</v>
      </c>
      <c r="BU3533" s="4">
        <f t="shared" si="220"/>
        <v>0</v>
      </c>
      <c r="BV3533" s="4">
        <f t="shared" si="221"/>
        <v>0</v>
      </c>
      <c r="BW3533" s="23"/>
      <c r="BX3533" s="4">
        <f t="shared" si="222"/>
        <v>1</v>
      </c>
      <c r="BY3533" s="4">
        <f t="shared" si="223"/>
        <v>1</v>
      </c>
    </row>
    <row r="3534" spans="1:77">
      <c r="A3534" s="23">
        <v>3529</v>
      </c>
      <c r="BP3534" s="3"/>
      <c r="BQ3534" s="3"/>
      <c r="BR3534" s="3"/>
      <c r="BS3534" s="3"/>
      <c r="BT3534" s="23">
        <v>3529</v>
      </c>
      <c r="BU3534" s="4">
        <f t="shared" si="220"/>
        <v>0</v>
      </c>
      <c r="BV3534" s="4">
        <f t="shared" si="221"/>
        <v>0</v>
      </c>
      <c r="BW3534" s="23"/>
      <c r="BX3534" s="4">
        <f t="shared" si="222"/>
        <v>1</v>
      </c>
      <c r="BY3534" s="4">
        <f t="shared" si="223"/>
        <v>1</v>
      </c>
    </row>
    <row r="3535" spans="1:77">
      <c r="A3535" s="23">
        <v>3530</v>
      </c>
      <c r="BP3535" s="3"/>
      <c r="BQ3535" s="3"/>
      <c r="BR3535" s="3"/>
      <c r="BS3535" s="3"/>
      <c r="BT3535" s="23">
        <v>3530</v>
      </c>
      <c r="BU3535" s="4">
        <f t="shared" si="220"/>
        <v>0</v>
      </c>
      <c r="BV3535" s="4">
        <f t="shared" si="221"/>
        <v>0</v>
      </c>
      <c r="BW3535" s="23"/>
      <c r="BX3535" s="4">
        <f t="shared" si="222"/>
        <v>1</v>
      </c>
      <c r="BY3535" s="4">
        <f t="shared" si="223"/>
        <v>1</v>
      </c>
    </row>
    <row r="3536" spans="1:77">
      <c r="A3536" s="23">
        <v>3531</v>
      </c>
      <c r="BP3536" s="3"/>
      <c r="BQ3536" s="3"/>
      <c r="BR3536" s="3"/>
      <c r="BS3536" s="3"/>
      <c r="BT3536" s="23">
        <v>3531</v>
      </c>
      <c r="BU3536" s="4">
        <f t="shared" si="220"/>
        <v>0</v>
      </c>
      <c r="BV3536" s="4">
        <f t="shared" si="221"/>
        <v>0</v>
      </c>
      <c r="BW3536" s="23"/>
      <c r="BX3536" s="4">
        <f t="shared" si="222"/>
        <v>1</v>
      </c>
      <c r="BY3536" s="4">
        <f t="shared" si="223"/>
        <v>1</v>
      </c>
    </row>
    <row r="3537" spans="1:77">
      <c r="A3537" s="23">
        <v>3532</v>
      </c>
      <c r="BP3537" s="3"/>
      <c r="BQ3537" s="3"/>
      <c r="BR3537" s="3"/>
      <c r="BS3537" s="3"/>
      <c r="BT3537" s="23">
        <v>3532</v>
      </c>
      <c r="BU3537" s="4">
        <f t="shared" si="220"/>
        <v>0</v>
      </c>
      <c r="BV3537" s="4">
        <f t="shared" si="221"/>
        <v>0</v>
      </c>
      <c r="BW3537" s="23"/>
      <c r="BX3537" s="4">
        <f t="shared" si="222"/>
        <v>1</v>
      </c>
      <c r="BY3537" s="4">
        <f t="shared" si="223"/>
        <v>1</v>
      </c>
    </row>
    <row r="3538" spans="1:77">
      <c r="A3538" s="23">
        <v>3533</v>
      </c>
      <c r="BP3538" s="3"/>
      <c r="BQ3538" s="3"/>
      <c r="BR3538" s="3"/>
      <c r="BS3538" s="3"/>
      <c r="BT3538" s="23">
        <v>3533</v>
      </c>
      <c r="BU3538" s="4">
        <f t="shared" si="220"/>
        <v>0</v>
      </c>
      <c r="BV3538" s="4">
        <f t="shared" si="221"/>
        <v>0</v>
      </c>
      <c r="BW3538" s="23"/>
      <c r="BX3538" s="4">
        <f t="shared" si="222"/>
        <v>1</v>
      </c>
      <c r="BY3538" s="4">
        <f t="shared" si="223"/>
        <v>1</v>
      </c>
    </row>
    <row r="3539" spans="1:77">
      <c r="A3539" s="23">
        <v>3534</v>
      </c>
      <c r="BP3539" s="3"/>
      <c r="BQ3539" s="3"/>
      <c r="BR3539" s="3"/>
      <c r="BS3539" s="3"/>
      <c r="BT3539" s="23">
        <v>3534</v>
      </c>
      <c r="BU3539" s="4">
        <f t="shared" si="220"/>
        <v>0</v>
      </c>
      <c r="BV3539" s="4">
        <f t="shared" si="221"/>
        <v>0</v>
      </c>
      <c r="BW3539" s="23"/>
      <c r="BX3539" s="4">
        <f t="shared" si="222"/>
        <v>1</v>
      </c>
      <c r="BY3539" s="4">
        <f t="shared" si="223"/>
        <v>1</v>
      </c>
    </row>
    <row r="3540" spans="1:77">
      <c r="A3540" s="23">
        <v>3535</v>
      </c>
      <c r="BP3540" s="3"/>
      <c r="BQ3540" s="3"/>
      <c r="BR3540" s="3"/>
      <c r="BS3540" s="3"/>
      <c r="BT3540" s="23">
        <v>3535</v>
      </c>
      <c r="BU3540" s="4">
        <f t="shared" si="220"/>
        <v>0</v>
      </c>
      <c r="BV3540" s="4">
        <f t="shared" si="221"/>
        <v>0</v>
      </c>
      <c r="BW3540" s="23"/>
      <c r="BX3540" s="4">
        <f t="shared" si="222"/>
        <v>1</v>
      </c>
      <c r="BY3540" s="4">
        <f t="shared" si="223"/>
        <v>1</v>
      </c>
    </row>
    <row r="3541" spans="1:77">
      <c r="A3541" s="23">
        <v>3536</v>
      </c>
      <c r="BP3541" s="3"/>
      <c r="BQ3541" s="3"/>
      <c r="BR3541" s="3"/>
      <c r="BS3541" s="3"/>
      <c r="BT3541" s="23">
        <v>3536</v>
      </c>
      <c r="BU3541" s="4">
        <f t="shared" si="220"/>
        <v>0</v>
      </c>
      <c r="BV3541" s="4">
        <f t="shared" si="221"/>
        <v>0</v>
      </c>
      <c r="BW3541" s="23"/>
      <c r="BX3541" s="4">
        <f t="shared" si="222"/>
        <v>1</v>
      </c>
      <c r="BY3541" s="4">
        <f t="shared" si="223"/>
        <v>1</v>
      </c>
    </row>
    <row r="3542" spans="1:77">
      <c r="A3542" s="23">
        <v>3537</v>
      </c>
      <c r="BP3542" s="3"/>
      <c r="BQ3542" s="3"/>
      <c r="BR3542" s="3"/>
      <c r="BS3542" s="3"/>
      <c r="BT3542" s="23">
        <v>3537</v>
      </c>
      <c r="BU3542" s="4">
        <f t="shared" si="220"/>
        <v>0</v>
      </c>
      <c r="BV3542" s="4">
        <f t="shared" si="221"/>
        <v>0</v>
      </c>
      <c r="BW3542" s="23"/>
      <c r="BX3542" s="4">
        <f t="shared" si="222"/>
        <v>1</v>
      </c>
      <c r="BY3542" s="4">
        <f t="shared" si="223"/>
        <v>1</v>
      </c>
    </row>
    <row r="3543" spans="1:77">
      <c r="A3543" s="23">
        <v>3538</v>
      </c>
      <c r="BP3543" s="3"/>
      <c r="BQ3543" s="3"/>
      <c r="BR3543" s="3"/>
      <c r="BS3543" s="3"/>
      <c r="BT3543" s="23">
        <v>3538</v>
      </c>
      <c r="BU3543" s="4">
        <f t="shared" si="220"/>
        <v>0</v>
      </c>
      <c r="BV3543" s="4">
        <f t="shared" si="221"/>
        <v>0</v>
      </c>
      <c r="BW3543" s="23"/>
      <c r="BX3543" s="4">
        <f t="shared" si="222"/>
        <v>1</v>
      </c>
      <c r="BY3543" s="4">
        <f t="shared" si="223"/>
        <v>1</v>
      </c>
    </row>
    <row r="3544" spans="1:77">
      <c r="A3544" s="23">
        <v>3539</v>
      </c>
      <c r="BP3544" s="3"/>
      <c r="BQ3544" s="3"/>
      <c r="BR3544" s="3"/>
      <c r="BS3544" s="3"/>
      <c r="BT3544" s="23">
        <v>3539</v>
      </c>
      <c r="BU3544" s="4">
        <f t="shared" si="220"/>
        <v>0</v>
      </c>
      <c r="BV3544" s="4">
        <f t="shared" si="221"/>
        <v>0</v>
      </c>
      <c r="BW3544" s="23"/>
      <c r="BX3544" s="4">
        <f t="shared" si="222"/>
        <v>1</v>
      </c>
      <c r="BY3544" s="4">
        <f t="shared" si="223"/>
        <v>1</v>
      </c>
    </row>
    <row r="3545" spans="1:77">
      <c r="A3545" s="23">
        <v>3540</v>
      </c>
      <c r="BP3545" s="3"/>
      <c r="BQ3545" s="3"/>
      <c r="BR3545" s="3"/>
      <c r="BS3545" s="3"/>
      <c r="BT3545" s="23">
        <v>3540</v>
      </c>
      <c r="BU3545" s="4">
        <f t="shared" si="220"/>
        <v>0</v>
      </c>
      <c r="BV3545" s="4">
        <f t="shared" si="221"/>
        <v>0</v>
      </c>
      <c r="BW3545" s="23"/>
      <c r="BX3545" s="4">
        <f t="shared" si="222"/>
        <v>1</v>
      </c>
      <c r="BY3545" s="4">
        <f t="shared" si="223"/>
        <v>1</v>
      </c>
    </row>
    <row r="3546" spans="1:77">
      <c r="A3546" s="23">
        <v>3541</v>
      </c>
      <c r="BP3546" s="3"/>
      <c r="BQ3546" s="3"/>
      <c r="BR3546" s="3"/>
      <c r="BS3546" s="3"/>
      <c r="BT3546" s="23">
        <v>3541</v>
      </c>
      <c r="BU3546" s="4">
        <f t="shared" si="220"/>
        <v>0</v>
      </c>
      <c r="BV3546" s="4">
        <f t="shared" si="221"/>
        <v>0</v>
      </c>
      <c r="BW3546" s="23"/>
      <c r="BX3546" s="4">
        <f t="shared" si="222"/>
        <v>1</v>
      </c>
      <c r="BY3546" s="4">
        <f t="shared" si="223"/>
        <v>1</v>
      </c>
    </row>
    <row r="3547" spans="1:77">
      <c r="A3547" s="23">
        <v>3542</v>
      </c>
      <c r="BP3547" s="3"/>
      <c r="BQ3547" s="3"/>
      <c r="BR3547" s="3"/>
      <c r="BS3547" s="3"/>
      <c r="BT3547" s="23">
        <v>3542</v>
      </c>
      <c r="BU3547" s="4">
        <f t="shared" si="220"/>
        <v>0</v>
      </c>
      <c r="BV3547" s="4">
        <f t="shared" si="221"/>
        <v>0</v>
      </c>
      <c r="BW3547" s="23"/>
      <c r="BX3547" s="4">
        <f t="shared" si="222"/>
        <v>1</v>
      </c>
      <c r="BY3547" s="4">
        <f t="shared" si="223"/>
        <v>1</v>
      </c>
    </row>
    <row r="3548" spans="1:77">
      <c r="A3548" s="23">
        <v>3543</v>
      </c>
      <c r="BP3548" s="3"/>
      <c r="BQ3548" s="3"/>
      <c r="BR3548" s="3"/>
      <c r="BS3548" s="3"/>
      <c r="BT3548" s="23">
        <v>3543</v>
      </c>
      <c r="BU3548" s="4">
        <f t="shared" si="220"/>
        <v>0</v>
      </c>
      <c r="BV3548" s="4">
        <f t="shared" si="221"/>
        <v>0</v>
      </c>
      <c r="BW3548" s="23"/>
      <c r="BX3548" s="4">
        <f t="shared" si="222"/>
        <v>1</v>
      </c>
      <c r="BY3548" s="4">
        <f t="shared" si="223"/>
        <v>1</v>
      </c>
    </row>
    <row r="3549" spans="1:77">
      <c r="A3549" s="23">
        <v>3544</v>
      </c>
      <c r="BP3549" s="3"/>
      <c r="BQ3549" s="3"/>
      <c r="BR3549" s="3"/>
      <c r="BS3549" s="3"/>
      <c r="BT3549" s="23">
        <v>3544</v>
      </c>
      <c r="BU3549" s="4">
        <f t="shared" si="220"/>
        <v>0</v>
      </c>
      <c r="BV3549" s="4">
        <f t="shared" si="221"/>
        <v>0</v>
      </c>
      <c r="BW3549" s="23"/>
      <c r="BX3549" s="4">
        <f t="shared" si="222"/>
        <v>1</v>
      </c>
      <c r="BY3549" s="4">
        <f t="shared" si="223"/>
        <v>1</v>
      </c>
    </row>
    <row r="3550" spans="1:77">
      <c r="A3550" s="23">
        <v>3545</v>
      </c>
      <c r="BP3550" s="3"/>
      <c r="BQ3550" s="3"/>
      <c r="BR3550" s="3"/>
      <c r="BS3550" s="3"/>
      <c r="BT3550" s="23">
        <v>3545</v>
      </c>
      <c r="BU3550" s="4">
        <f t="shared" si="220"/>
        <v>0</v>
      </c>
      <c r="BV3550" s="4">
        <f t="shared" si="221"/>
        <v>0</v>
      </c>
      <c r="BW3550" s="23"/>
      <c r="BX3550" s="4">
        <f t="shared" si="222"/>
        <v>1</v>
      </c>
      <c r="BY3550" s="4">
        <f t="shared" si="223"/>
        <v>1</v>
      </c>
    </row>
    <row r="3551" spans="1:77">
      <c r="A3551" s="23">
        <v>3546</v>
      </c>
      <c r="BP3551" s="3"/>
      <c r="BQ3551" s="3"/>
      <c r="BR3551" s="3"/>
      <c r="BS3551" s="3"/>
      <c r="BT3551" s="23">
        <v>3546</v>
      </c>
      <c r="BU3551" s="4">
        <f t="shared" si="220"/>
        <v>0</v>
      </c>
      <c r="BV3551" s="4">
        <f t="shared" si="221"/>
        <v>0</v>
      </c>
      <c r="BW3551" s="23"/>
      <c r="BX3551" s="4">
        <f t="shared" si="222"/>
        <v>1</v>
      </c>
      <c r="BY3551" s="4">
        <f t="shared" si="223"/>
        <v>1</v>
      </c>
    </row>
    <row r="3552" spans="1:77">
      <c r="A3552" s="23">
        <v>3547</v>
      </c>
      <c r="BP3552" s="3"/>
      <c r="BQ3552" s="3"/>
      <c r="BR3552" s="3"/>
      <c r="BS3552" s="3"/>
      <c r="BT3552" s="23">
        <v>3547</v>
      </c>
      <c r="BU3552" s="4">
        <f t="shared" si="220"/>
        <v>0</v>
      </c>
      <c r="BV3552" s="4">
        <f t="shared" si="221"/>
        <v>0</v>
      </c>
      <c r="BW3552" s="23"/>
      <c r="BX3552" s="4">
        <f t="shared" si="222"/>
        <v>1</v>
      </c>
      <c r="BY3552" s="4">
        <f t="shared" si="223"/>
        <v>1</v>
      </c>
    </row>
    <row r="3553" spans="1:77">
      <c r="A3553" s="23">
        <v>3548</v>
      </c>
      <c r="BP3553" s="3"/>
      <c r="BQ3553" s="3"/>
      <c r="BR3553" s="3"/>
      <c r="BS3553" s="3"/>
      <c r="BT3553" s="23">
        <v>3548</v>
      </c>
      <c r="BU3553" s="4">
        <f t="shared" si="220"/>
        <v>0</v>
      </c>
      <c r="BV3553" s="4">
        <f t="shared" si="221"/>
        <v>0</v>
      </c>
      <c r="BW3553" s="23"/>
      <c r="BX3553" s="4">
        <f t="shared" si="222"/>
        <v>1</v>
      </c>
      <c r="BY3553" s="4">
        <f t="shared" si="223"/>
        <v>1</v>
      </c>
    </row>
    <row r="3554" spans="1:77">
      <c r="A3554" s="23">
        <v>3549</v>
      </c>
      <c r="BP3554" s="3"/>
      <c r="BQ3554" s="3"/>
      <c r="BR3554" s="3"/>
      <c r="BS3554" s="3"/>
      <c r="BT3554" s="23">
        <v>3549</v>
      </c>
      <c r="BU3554" s="4">
        <f t="shared" si="220"/>
        <v>0</v>
      </c>
      <c r="BV3554" s="4">
        <f t="shared" si="221"/>
        <v>0</v>
      </c>
      <c r="BW3554" s="23"/>
      <c r="BX3554" s="4">
        <f t="shared" si="222"/>
        <v>1</v>
      </c>
      <c r="BY3554" s="4">
        <f t="shared" si="223"/>
        <v>1</v>
      </c>
    </row>
    <row r="3555" spans="1:77">
      <c r="A3555" s="23">
        <v>3550</v>
      </c>
      <c r="BP3555" s="3"/>
      <c r="BQ3555" s="3"/>
      <c r="BR3555" s="3"/>
      <c r="BS3555" s="3"/>
      <c r="BT3555" s="23">
        <v>3550</v>
      </c>
      <c r="BU3555" s="4">
        <f t="shared" si="220"/>
        <v>0</v>
      </c>
      <c r="BV3555" s="4">
        <f t="shared" si="221"/>
        <v>0</v>
      </c>
      <c r="BW3555" s="23"/>
      <c r="BX3555" s="4">
        <f t="shared" si="222"/>
        <v>1</v>
      </c>
      <c r="BY3555" s="4">
        <f t="shared" si="223"/>
        <v>1</v>
      </c>
    </row>
    <row r="3556" spans="1:77">
      <c r="A3556" s="23">
        <v>3551</v>
      </c>
      <c r="BP3556" s="3"/>
      <c r="BQ3556" s="3"/>
      <c r="BR3556" s="3"/>
      <c r="BS3556" s="3"/>
      <c r="BT3556" s="23">
        <v>3551</v>
      </c>
      <c r="BU3556" s="4">
        <f t="shared" si="220"/>
        <v>0</v>
      </c>
      <c r="BV3556" s="4">
        <f t="shared" si="221"/>
        <v>0</v>
      </c>
      <c r="BW3556" s="23"/>
      <c r="BX3556" s="4">
        <f t="shared" si="222"/>
        <v>1</v>
      </c>
      <c r="BY3556" s="4">
        <f t="shared" si="223"/>
        <v>1</v>
      </c>
    </row>
    <row r="3557" spans="1:77">
      <c r="A3557" s="23">
        <v>3552</v>
      </c>
      <c r="BP3557" s="3"/>
      <c r="BQ3557" s="3"/>
      <c r="BR3557" s="3"/>
      <c r="BS3557" s="3"/>
      <c r="BT3557" s="23">
        <v>3552</v>
      </c>
      <c r="BU3557" s="4">
        <f t="shared" si="220"/>
        <v>0</v>
      </c>
      <c r="BV3557" s="4">
        <f t="shared" si="221"/>
        <v>0</v>
      </c>
      <c r="BW3557" s="23"/>
      <c r="BX3557" s="4">
        <f t="shared" si="222"/>
        <v>1</v>
      </c>
      <c r="BY3557" s="4">
        <f t="shared" si="223"/>
        <v>1</v>
      </c>
    </row>
    <row r="3558" spans="1:77">
      <c r="A3558" s="23">
        <v>3553</v>
      </c>
      <c r="BP3558" s="3"/>
      <c r="BQ3558" s="3"/>
      <c r="BR3558" s="3"/>
      <c r="BS3558" s="3"/>
      <c r="BT3558" s="23">
        <v>3553</v>
      </c>
      <c r="BU3558" s="4">
        <f t="shared" si="220"/>
        <v>0</v>
      </c>
      <c r="BV3558" s="4">
        <f t="shared" si="221"/>
        <v>0</v>
      </c>
      <c r="BW3558" s="23"/>
      <c r="BX3558" s="4">
        <f t="shared" si="222"/>
        <v>1</v>
      </c>
      <c r="BY3558" s="4">
        <f t="shared" si="223"/>
        <v>1</v>
      </c>
    </row>
    <row r="3559" spans="1:77">
      <c r="A3559" s="23">
        <v>3554</v>
      </c>
      <c r="BP3559" s="3"/>
      <c r="BQ3559" s="3"/>
      <c r="BR3559" s="3"/>
      <c r="BS3559" s="3"/>
      <c r="BT3559" s="23">
        <v>3554</v>
      </c>
      <c r="BU3559" s="4">
        <f t="shared" si="220"/>
        <v>0</v>
      </c>
      <c r="BV3559" s="4">
        <f t="shared" si="221"/>
        <v>0</v>
      </c>
      <c r="BW3559" s="23"/>
      <c r="BX3559" s="4">
        <f t="shared" si="222"/>
        <v>1</v>
      </c>
      <c r="BY3559" s="4">
        <f t="shared" si="223"/>
        <v>1</v>
      </c>
    </row>
    <row r="3560" spans="1:77">
      <c r="A3560" s="23">
        <v>3555</v>
      </c>
      <c r="BP3560" s="3"/>
      <c r="BQ3560" s="3"/>
      <c r="BR3560" s="3"/>
      <c r="BS3560" s="3"/>
      <c r="BT3560" s="23">
        <v>3555</v>
      </c>
      <c r="BU3560" s="4">
        <f t="shared" si="220"/>
        <v>0</v>
      </c>
      <c r="BV3560" s="4">
        <f t="shared" si="221"/>
        <v>0</v>
      </c>
      <c r="BW3560" s="23"/>
      <c r="BX3560" s="4">
        <f t="shared" si="222"/>
        <v>1</v>
      </c>
      <c r="BY3560" s="4">
        <f t="shared" si="223"/>
        <v>1</v>
      </c>
    </row>
    <row r="3561" spans="1:77">
      <c r="A3561" s="23">
        <v>3556</v>
      </c>
      <c r="BP3561" s="3"/>
      <c r="BQ3561" s="3"/>
      <c r="BR3561" s="3"/>
      <c r="BS3561" s="3"/>
      <c r="BT3561" s="23">
        <v>3556</v>
      </c>
      <c r="BU3561" s="4">
        <f t="shared" si="220"/>
        <v>0</v>
      </c>
      <c r="BV3561" s="4">
        <f t="shared" si="221"/>
        <v>0</v>
      </c>
      <c r="BW3561" s="23"/>
      <c r="BX3561" s="4">
        <f t="shared" si="222"/>
        <v>1</v>
      </c>
      <c r="BY3561" s="4">
        <f t="shared" si="223"/>
        <v>1</v>
      </c>
    </row>
    <row r="3562" spans="1:77">
      <c r="A3562" s="23">
        <v>3557</v>
      </c>
      <c r="BP3562" s="3"/>
      <c r="BQ3562" s="3"/>
      <c r="BR3562" s="3"/>
      <c r="BS3562" s="3"/>
      <c r="BT3562" s="23">
        <v>3557</v>
      </c>
      <c r="BU3562" s="4">
        <f t="shared" si="220"/>
        <v>0</v>
      </c>
      <c r="BV3562" s="4">
        <f t="shared" si="221"/>
        <v>0</v>
      </c>
      <c r="BW3562" s="23"/>
      <c r="BX3562" s="4">
        <f t="shared" si="222"/>
        <v>1</v>
      </c>
      <c r="BY3562" s="4">
        <f t="shared" si="223"/>
        <v>1</v>
      </c>
    </row>
    <row r="3563" spans="1:77">
      <c r="A3563" s="23">
        <v>3558</v>
      </c>
      <c r="BP3563" s="3"/>
      <c r="BQ3563" s="3"/>
      <c r="BR3563" s="3"/>
      <c r="BS3563" s="3"/>
      <c r="BT3563" s="23">
        <v>3558</v>
      </c>
      <c r="BU3563" s="4">
        <f t="shared" si="220"/>
        <v>0</v>
      </c>
      <c r="BV3563" s="4">
        <f t="shared" si="221"/>
        <v>0</v>
      </c>
      <c r="BW3563" s="23"/>
      <c r="BX3563" s="4">
        <f t="shared" si="222"/>
        <v>1</v>
      </c>
      <c r="BY3563" s="4">
        <f t="shared" si="223"/>
        <v>1</v>
      </c>
    </row>
    <row r="3564" spans="1:77">
      <c r="A3564" s="23">
        <v>3559</v>
      </c>
      <c r="BP3564" s="3"/>
      <c r="BQ3564" s="3"/>
      <c r="BR3564" s="3"/>
      <c r="BS3564" s="3"/>
      <c r="BT3564" s="23">
        <v>3559</v>
      </c>
      <c r="BU3564" s="4">
        <f t="shared" si="220"/>
        <v>0</v>
      </c>
      <c r="BV3564" s="4">
        <f t="shared" si="221"/>
        <v>0</v>
      </c>
      <c r="BW3564" s="23"/>
      <c r="BX3564" s="4">
        <f t="shared" si="222"/>
        <v>1</v>
      </c>
      <c r="BY3564" s="4">
        <f t="shared" si="223"/>
        <v>1</v>
      </c>
    </row>
    <row r="3565" spans="1:77">
      <c r="A3565" s="23">
        <v>3560</v>
      </c>
      <c r="BP3565" s="3"/>
      <c r="BQ3565" s="3"/>
      <c r="BR3565" s="3"/>
      <c r="BS3565" s="3"/>
      <c r="BT3565" s="23">
        <v>3560</v>
      </c>
      <c r="BU3565" s="4">
        <f t="shared" si="220"/>
        <v>0</v>
      </c>
      <c r="BV3565" s="4">
        <f t="shared" si="221"/>
        <v>0</v>
      </c>
      <c r="BW3565" s="23"/>
      <c r="BX3565" s="4">
        <f t="shared" si="222"/>
        <v>1</v>
      </c>
      <c r="BY3565" s="4">
        <f t="shared" si="223"/>
        <v>1</v>
      </c>
    </row>
    <row r="3566" spans="1:77">
      <c r="A3566" s="23">
        <v>3561</v>
      </c>
      <c r="BP3566" s="3"/>
      <c r="BQ3566" s="3"/>
      <c r="BR3566" s="3"/>
      <c r="BS3566" s="3"/>
      <c r="BT3566" s="23">
        <v>3561</v>
      </c>
      <c r="BU3566" s="4">
        <f t="shared" si="220"/>
        <v>0</v>
      </c>
      <c r="BV3566" s="4">
        <f t="shared" si="221"/>
        <v>0</v>
      </c>
      <c r="BW3566" s="23"/>
      <c r="BX3566" s="4">
        <f t="shared" si="222"/>
        <v>1</v>
      </c>
      <c r="BY3566" s="4">
        <f t="shared" si="223"/>
        <v>1</v>
      </c>
    </row>
    <row r="3567" spans="1:77">
      <c r="A3567" s="23">
        <v>3562</v>
      </c>
      <c r="BP3567" s="3"/>
      <c r="BQ3567" s="3"/>
      <c r="BR3567" s="3"/>
      <c r="BS3567" s="3"/>
      <c r="BT3567" s="23">
        <v>3562</v>
      </c>
      <c r="BU3567" s="4">
        <f t="shared" si="220"/>
        <v>0</v>
      </c>
      <c r="BV3567" s="4">
        <f t="shared" si="221"/>
        <v>0</v>
      </c>
      <c r="BW3567" s="23"/>
      <c r="BX3567" s="4">
        <f t="shared" si="222"/>
        <v>1</v>
      </c>
      <c r="BY3567" s="4">
        <f t="shared" si="223"/>
        <v>1</v>
      </c>
    </row>
    <row r="3568" spans="1:77">
      <c r="A3568" s="23">
        <v>3563</v>
      </c>
      <c r="BP3568" s="3"/>
      <c r="BQ3568" s="3"/>
      <c r="BR3568" s="3"/>
      <c r="BS3568" s="3"/>
      <c r="BT3568" s="23">
        <v>3563</v>
      </c>
      <c r="BU3568" s="4">
        <f t="shared" si="220"/>
        <v>0</v>
      </c>
      <c r="BV3568" s="4">
        <f t="shared" si="221"/>
        <v>0</v>
      </c>
      <c r="BW3568" s="23"/>
      <c r="BX3568" s="4">
        <f t="shared" si="222"/>
        <v>1</v>
      </c>
      <c r="BY3568" s="4">
        <f t="shared" si="223"/>
        <v>1</v>
      </c>
    </row>
    <row r="3569" spans="1:77">
      <c r="A3569" s="23">
        <v>3564</v>
      </c>
      <c r="BP3569" s="3"/>
      <c r="BQ3569" s="3"/>
      <c r="BR3569" s="3"/>
      <c r="BS3569" s="3"/>
      <c r="BT3569" s="23">
        <v>3564</v>
      </c>
      <c r="BU3569" s="4">
        <f t="shared" si="220"/>
        <v>0</v>
      </c>
      <c r="BV3569" s="4">
        <f t="shared" si="221"/>
        <v>0</v>
      </c>
      <c r="BW3569" s="23"/>
      <c r="BX3569" s="4">
        <f t="shared" si="222"/>
        <v>1</v>
      </c>
      <c r="BY3569" s="4">
        <f t="shared" si="223"/>
        <v>1</v>
      </c>
    </row>
    <row r="3570" spans="1:77">
      <c r="A3570" s="23">
        <v>3565</v>
      </c>
      <c r="BP3570" s="3"/>
      <c r="BQ3570" s="3"/>
      <c r="BR3570" s="3"/>
      <c r="BS3570" s="3"/>
      <c r="BT3570" s="23">
        <v>3565</v>
      </c>
      <c r="BU3570" s="4">
        <f t="shared" si="220"/>
        <v>0</v>
      </c>
      <c r="BV3570" s="4">
        <f t="shared" si="221"/>
        <v>0</v>
      </c>
      <c r="BW3570" s="23"/>
      <c r="BX3570" s="4">
        <f t="shared" si="222"/>
        <v>1</v>
      </c>
      <c r="BY3570" s="4">
        <f t="shared" si="223"/>
        <v>1</v>
      </c>
    </row>
    <row r="3571" spans="1:77">
      <c r="A3571" s="23">
        <v>3566</v>
      </c>
      <c r="BP3571" s="3"/>
      <c r="BQ3571" s="3"/>
      <c r="BR3571" s="3"/>
      <c r="BS3571" s="3"/>
      <c r="BT3571" s="23">
        <v>3566</v>
      </c>
      <c r="BU3571" s="4">
        <f t="shared" si="220"/>
        <v>0</v>
      </c>
      <c r="BV3571" s="4">
        <f t="shared" si="221"/>
        <v>0</v>
      </c>
      <c r="BW3571" s="23"/>
      <c r="BX3571" s="4">
        <f t="shared" si="222"/>
        <v>1</v>
      </c>
      <c r="BY3571" s="4">
        <f t="shared" si="223"/>
        <v>1</v>
      </c>
    </row>
    <row r="3572" spans="1:77">
      <c r="A3572" s="23">
        <v>3567</v>
      </c>
      <c r="BP3572" s="3"/>
      <c r="BQ3572" s="3"/>
      <c r="BR3572" s="3"/>
      <c r="BS3572" s="3"/>
      <c r="BT3572" s="23">
        <v>3567</v>
      </c>
      <c r="BU3572" s="4">
        <f t="shared" si="220"/>
        <v>0</v>
      </c>
      <c r="BV3572" s="4">
        <f t="shared" si="221"/>
        <v>0</v>
      </c>
      <c r="BW3572" s="23"/>
      <c r="BX3572" s="4">
        <f t="shared" si="222"/>
        <v>1</v>
      </c>
      <c r="BY3572" s="4">
        <f t="shared" si="223"/>
        <v>1</v>
      </c>
    </row>
    <row r="3573" spans="1:77">
      <c r="A3573" s="23">
        <v>3568</v>
      </c>
      <c r="BP3573" s="3"/>
      <c r="BQ3573" s="3"/>
      <c r="BR3573" s="3"/>
      <c r="BS3573" s="3"/>
      <c r="BT3573" s="23">
        <v>3568</v>
      </c>
      <c r="BU3573" s="4">
        <f t="shared" si="220"/>
        <v>0</v>
      </c>
      <c r="BV3573" s="4">
        <f t="shared" si="221"/>
        <v>0</v>
      </c>
      <c r="BW3573" s="23"/>
      <c r="BX3573" s="4">
        <f t="shared" si="222"/>
        <v>1</v>
      </c>
      <c r="BY3573" s="4">
        <f t="shared" si="223"/>
        <v>1</v>
      </c>
    </row>
    <row r="3574" spans="1:77">
      <c r="A3574" s="23">
        <v>3569</v>
      </c>
      <c r="BP3574" s="3"/>
      <c r="BQ3574" s="3"/>
      <c r="BR3574" s="3"/>
      <c r="BS3574" s="3"/>
      <c r="BT3574" s="23">
        <v>3569</v>
      </c>
      <c r="BU3574" s="4">
        <f t="shared" si="220"/>
        <v>0</v>
      </c>
      <c r="BV3574" s="4">
        <f t="shared" si="221"/>
        <v>0</v>
      </c>
      <c r="BW3574" s="23"/>
      <c r="BX3574" s="4">
        <f t="shared" si="222"/>
        <v>1</v>
      </c>
      <c r="BY3574" s="4">
        <f t="shared" si="223"/>
        <v>1</v>
      </c>
    </row>
    <row r="3575" spans="1:77">
      <c r="A3575" s="23">
        <v>3570</v>
      </c>
      <c r="BP3575" s="3"/>
      <c r="BQ3575" s="3"/>
      <c r="BR3575" s="3"/>
      <c r="BS3575" s="3"/>
      <c r="BT3575" s="23">
        <v>3570</v>
      </c>
      <c r="BU3575" s="4">
        <f t="shared" si="220"/>
        <v>0</v>
      </c>
      <c r="BV3575" s="4">
        <f t="shared" si="221"/>
        <v>0</v>
      </c>
      <c r="BW3575" s="23"/>
      <c r="BX3575" s="4">
        <f t="shared" si="222"/>
        <v>1</v>
      </c>
      <c r="BY3575" s="4">
        <f t="shared" si="223"/>
        <v>1</v>
      </c>
    </row>
    <row r="3576" spans="1:77">
      <c r="A3576" s="23">
        <v>3571</v>
      </c>
      <c r="BP3576" s="3"/>
      <c r="BQ3576" s="3"/>
      <c r="BR3576" s="3"/>
      <c r="BS3576" s="3"/>
      <c r="BT3576" s="23">
        <v>3571</v>
      </c>
      <c r="BU3576" s="4">
        <f t="shared" si="220"/>
        <v>0</v>
      </c>
      <c r="BV3576" s="4">
        <f t="shared" si="221"/>
        <v>0</v>
      </c>
      <c r="BW3576" s="23"/>
      <c r="BX3576" s="4">
        <f t="shared" si="222"/>
        <v>1</v>
      </c>
      <c r="BY3576" s="4">
        <f t="shared" si="223"/>
        <v>1</v>
      </c>
    </row>
    <row r="3577" spans="1:77">
      <c r="A3577" s="23">
        <v>3572</v>
      </c>
      <c r="BP3577" s="3"/>
      <c r="BQ3577" s="3"/>
      <c r="BR3577" s="3"/>
      <c r="BS3577" s="3"/>
      <c r="BT3577" s="23">
        <v>3572</v>
      </c>
      <c r="BU3577" s="4">
        <f t="shared" si="220"/>
        <v>0</v>
      </c>
      <c r="BV3577" s="4">
        <f t="shared" si="221"/>
        <v>0</v>
      </c>
      <c r="BW3577" s="23"/>
      <c r="BX3577" s="4">
        <f t="shared" si="222"/>
        <v>1</v>
      </c>
      <c r="BY3577" s="4">
        <f t="shared" si="223"/>
        <v>1</v>
      </c>
    </row>
    <row r="3578" spans="1:77">
      <c r="A3578" s="23">
        <v>3573</v>
      </c>
      <c r="BP3578" s="3"/>
      <c r="BQ3578" s="3"/>
      <c r="BR3578" s="3"/>
      <c r="BS3578" s="3"/>
      <c r="BT3578" s="23">
        <v>3573</v>
      </c>
      <c r="BU3578" s="4">
        <f t="shared" si="220"/>
        <v>0</v>
      </c>
      <c r="BV3578" s="4">
        <f t="shared" si="221"/>
        <v>0</v>
      </c>
      <c r="BW3578" s="23"/>
      <c r="BX3578" s="4">
        <f t="shared" si="222"/>
        <v>1</v>
      </c>
      <c r="BY3578" s="4">
        <f t="shared" si="223"/>
        <v>1</v>
      </c>
    </row>
    <row r="3579" spans="1:77">
      <c r="A3579" s="23">
        <v>3574</v>
      </c>
      <c r="BP3579" s="3"/>
      <c r="BQ3579" s="3"/>
      <c r="BR3579" s="3"/>
      <c r="BS3579" s="3"/>
      <c r="BT3579" s="23">
        <v>3574</v>
      </c>
      <c r="BU3579" s="4">
        <f t="shared" si="220"/>
        <v>0</v>
      </c>
      <c r="BV3579" s="4">
        <f t="shared" si="221"/>
        <v>0</v>
      </c>
      <c r="BW3579" s="23"/>
      <c r="BX3579" s="4">
        <f t="shared" si="222"/>
        <v>1</v>
      </c>
      <c r="BY3579" s="4">
        <f t="shared" si="223"/>
        <v>1</v>
      </c>
    </row>
    <row r="3580" spans="1:77">
      <c r="A3580" s="23">
        <v>3575</v>
      </c>
      <c r="BP3580" s="3"/>
      <c r="BQ3580" s="3"/>
      <c r="BR3580" s="3"/>
      <c r="BS3580" s="3"/>
      <c r="BT3580" s="23">
        <v>3575</v>
      </c>
      <c r="BU3580" s="4">
        <f t="shared" si="220"/>
        <v>0</v>
      </c>
      <c r="BV3580" s="4">
        <f t="shared" si="221"/>
        <v>0</v>
      </c>
      <c r="BW3580" s="23"/>
      <c r="BX3580" s="4">
        <f t="shared" si="222"/>
        <v>1</v>
      </c>
      <c r="BY3580" s="4">
        <f t="shared" si="223"/>
        <v>1</v>
      </c>
    </row>
    <row r="3581" spans="1:77">
      <c r="A3581" s="23">
        <v>3576</v>
      </c>
      <c r="BP3581" s="3"/>
      <c r="BQ3581" s="3"/>
      <c r="BR3581" s="3"/>
      <c r="BS3581" s="3"/>
      <c r="BT3581" s="23">
        <v>3576</v>
      </c>
      <c r="BU3581" s="4">
        <f t="shared" si="220"/>
        <v>0</v>
      </c>
      <c r="BV3581" s="4">
        <f t="shared" si="221"/>
        <v>0</v>
      </c>
      <c r="BW3581" s="23"/>
      <c r="BX3581" s="4">
        <f t="shared" si="222"/>
        <v>1</v>
      </c>
      <c r="BY3581" s="4">
        <f t="shared" si="223"/>
        <v>1</v>
      </c>
    </row>
    <row r="3582" spans="1:77">
      <c r="A3582" s="23">
        <v>3577</v>
      </c>
      <c r="BP3582" s="3"/>
      <c r="BQ3582" s="3"/>
      <c r="BR3582" s="3"/>
      <c r="BS3582" s="3"/>
      <c r="BT3582" s="23">
        <v>3577</v>
      </c>
      <c r="BU3582" s="4">
        <f t="shared" si="220"/>
        <v>0</v>
      </c>
      <c r="BV3582" s="4">
        <f t="shared" si="221"/>
        <v>0</v>
      </c>
      <c r="BW3582" s="23"/>
      <c r="BX3582" s="4">
        <f t="shared" si="222"/>
        <v>1</v>
      </c>
      <c r="BY3582" s="4">
        <f t="shared" si="223"/>
        <v>1</v>
      </c>
    </row>
    <row r="3583" spans="1:77">
      <c r="A3583" s="23">
        <v>3578</v>
      </c>
      <c r="BP3583" s="3"/>
      <c r="BQ3583" s="3"/>
      <c r="BR3583" s="3"/>
      <c r="BS3583" s="3"/>
      <c r="BT3583" s="23">
        <v>3578</v>
      </c>
      <c r="BU3583" s="4">
        <f t="shared" si="220"/>
        <v>0</v>
      </c>
      <c r="BV3583" s="4">
        <f t="shared" si="221"/>
        <v>0</v>
      </c>
      <c r="BW3583" s="23"/>
      <c r="BX3583" s="4">
        <f t="shared" si="222"/>
        <v>1</v>
      </c>
      <c r="BY3583" s="4">
        <f t="shared" si="223"/>
        <v>1</v>
      </c>
    </row>
    <row r="3584" spans="1:77">
      <c r="A3584" s="23">
        <v>3579</v>
      </c>
      <c r="BP3584" s="3"/>
      <c r="BQ3584" s="3"/>
      <c r="BR3584" s="3"/>
      <c r="BS3584" s="3"/>
      <c r="BT3584" s="23">
        <v>3579</v>
      </c>
      <c r="BU3584" s="4">
        <f t="shared" si="220"/>
        <v>0</v>
      </c>
      <c r="BV3584" s="4">
        <f t="shared" si="221"/>
        <v>0</v>
      </c>
      <c r="BW3584" s="23"/>
      <c r="BX3584" s="4">
        <f t="shared" si="222"/>
        <v>1</v>
      </c>
      <c r="BY3584" s="4">
        <f t="shared" si="223"/>
        <v>1</v>
      </c>
    </row>
    <row r="3585" spans="1:77">
      <c r="A3585" s="23">
        <v>3580</v>
      </c>
      <c r="BP3585" s="3"/>
      <c r="BQ3585" s="3"/>
      <c r="BR3585" s="3"/>
      <c r="BS3585" s="3"/>
      <c r="BT3585" s="23">
        <v>3580</v>
      </c>
      <c r="BU3585" s="4">
        <f t="shared" si="220"/>
        <v>0</v>
      </c>
      <c r="BV3585" s="4">
        <f t="shared" si="221"/>
        <v>0</v>
      </c>
      <c r="BW3585" s="23"/>
      <c r="BX3585" s="4">
        <f t="shared" si="222"/>
        <v>1</v>
      </c>
      <c r="BY3585" s="4">
        <f t="shared" si="223"/>
        <v>1</v>
      </c>
    </row>
    <row r="3586" spans="1:77">
      <c r="A3586" s="23">
        <v>3581</v>
      </c>
      <c r="BP3586" s="3"/>
      <c r="BQ3586" s="3"/>
      <c r="BR3586" s="3"/>
      <c r="BS3586" s="3"/>
      <c r="BT3586" s="23">
        <v>3581</v>
      </c>
      <c r="BU3586" s="4">
        <f t="shared" si="220"/>
        <v>0</v>
      </c>
      <c r="BV3586" s="4">
        <f t="shared" si="221"/>
        <v>0</v>
      </c>
      <c r="BW3586" s="23"/>
      <c r="BX3586" s="4">
        <f t="shared" si="222"/>
        <v>1</v>
      </c>
      <c r="BY3586" s="4">
        <f t="shared" si="223"/>
        <v>1</v>
      </c>
    </row>
    <row r="3587" spans="1:77">
      <c r="A3587" s="23">
        <v>3582</v>
      </c>
      <c r="BP3587" s="3"/>
      <c r="BQ3587" s="3"/>
      <c r="BR3587" s="3"/>
      <c r="BS3587" s="3"/>
      <c r="BT3587" s="23">
        <v>3582</v>
      </c>
      <c r="BU3587" s="4">
        <f t="shared" si="220"/>
        <v>0</v>
      </c>
      <c r="BV3587" s="4">
        <f t="shared" si="221"/>
        <v>0</v>
      </c>
      <c r="BW3587" s="23"/>
      <c r="BX3587" s="4">
        <f t="shared" si="222"/>
        <v>1</v>
      </c>
      <c r="BY3587" s="4">
        <f t="shared" si="223"/>
        <v>1</v>
      </c>
    </row>
    <row r="3588" spans="1:77">
      <c r="A3588" s="23">
        <v>3583</v>
      </c>
      <c r="BP3588" s="3"/>
      <c r="BQ3588" s="3"/>
      <c r="BR3588" s="3"/>
      <c r="BS3588" s="3"/>
      <c r="BT3588" s="23">
        <v>3583</v>
      </c>
      <c r="BU3588" s="4">
        <f t="shared" si="220"/>
        <v>0</v>
      </c>
      <c r="BV3588" s="4">
        <f t="shared" si="221"/>
        <v>0</v>
      </c>
      <c r="BW3588" s="23"/>
      <c r="BX3588" s="4">
        <f t="shared" si="222"/>
        <v>1</v>
      </c>
      <c r="BY3588" s="4">
        <f t="shared" si="223"/>
        <v>1</v>
      </c>
    </row>
    <row r="3589" spans="1:77">
      <c r="A3589" s="23">
        <v>3584</v>
      </c>
      <c r="BP3589" s="3"/>
      <c r="BQ3589" s="3"/>
      <c r="BR3589" s="3"/>
      <c r="BS3589" s="3"/>
      <c r="BT3589" s="23">
        <v>3584</v>
      </c>
      <c r="BU3589" s="4">
        <f t="shared" si="220"/>
        <v>0</v>
      </c>
      <c r="BV3589" s="4">
        <f t="shared" si="221"/>
        <v>0</v>
      </c>
      <c r="BW3589" s="23"/>
      <c r="BX3589" s="4">
        <f t="shared" si="222"/>
        <v>1</v>
      </c>
      <c r="BY3589" s="4">
        <f t="shared" si="223"/>
        <v>1</v>
      </c>
    </row>
    <row r="3590" spans="1:77">
      <c r="A3590" s="23">
        <v>3585</v>
      </c>
      <c r="BP3590" s="3"/>
      <c r="BQ3590" s="3"/>
      <c r="BR3590" s="3"/>
      <c r="BS3590" s="3"/>
      <c r="BT3590" s="23">
        <v>3585</v>
      </c>
      <c r="BU3590" s="4">
        <f t="shared" si="220"/>
        <v>0</v>
      </c>
      <c r="BV3590" s="4">
        <f t="shared" si="221"/>
        <v>0</v>
      </c>
      <c r="BW3590" s="23"/>
      <c r="BX3590" s="4">
        <f t="shared" si="222"/>
        <v>1</v>
      </c>
      <c r="BY3590" s="4">
        <f t="shared" si="223"/>
        <v>1</v>
      </c>
    </row>
    <row r="3591" spans="1:77">
      <c r="A3591" s="23">
        <v>3586</v>
      </c>
      <c r="BP3591" s="3"/>
      <c r="BQ3591" s="3"/>
      <c r="BR3591" s="3"/>
      <c r="BS3591" s="3"/>
      <c r="BT3591" s="23">
        <v>3586</v>
      </c>
      <c r="BU3591" s="4">
        <f t="shared" ref="BU3591:BU3654" si="224">BP3591*$BV$1-BQ3591</f>
        <v>0</v>
      </c>
      <c r="BV3591" s="4">
        <f t="shared" ref="BV3591:BV3654" si="225">BR3591*$BV$1-BS3591</f>
        <v>0</v>
      </c>
      <c r="BW3591" s="23"/>
      <c r="BX3591" s="4">
        <f t="shared" ref="BX3591:BX3654" si="226">IF(BU3591=MAX($BU3591:$BV3591),1,0)</f>
        <v>1</v>
      </c>
      <c r="BY3591" s="4">
        <f t="shared" ref="BY3591:BY3654" si="227">IF(BV3591=MAX($BU3591:$BV3591),1,0)</f>
        <v>1</v>
      </c>
    </row>
    <row r="3592" spans="1:77">
      <c r="A3592" s="23">
        <v>3587</v>
      </c>
      <c r="BP3592" s="3"/>
      <c r="BQ3592" s="3"/>
      <c r="BR3592" s="3"/>
      <c r="BS3592" s="3"/>
      <c r="BT3592" s="23">
        <v>3587</v>
      </c>
      <c r="BU3592" s="4">
        <f t="shared" si="224"/>
        <v>0</v>
      </c>
      <c r="BV3592" s="4">
        <f t="shared" si="225"/>
        <v>0</v>
      </c>
      <c r="BW3592" s="23"/>
      <c r="BX3592" s="4">
        <f t="shared" si="226"/>
        <v>1</v>
      </c>
      <c r="BY3592" s="4">
        <f t="shared" si="227"/>
        <v>1</v>
      </c>
    </row>
    <row r="3593" spans="1:77">
      <c r="A3593" s="23">
        <v>3588</v>
      </c>
      <c r="BP3593" s="3"/>
      <c r="BQ3593" s="3"/>
      <c r="BR3593" s="3"/>
      <c r="BS3593" s="3"/>
      <c r="BT3593" s="23">
        <v>3588</v>
      </c>
      <c r="BU3593" s="4">
        <f t="shared" si="224"/>
        <v>0</v>
      </c>
      <c r="BV3593" s="4">
        <f t="shared" si="225"/>
        <v>0</v>
      </c>
      <c r="BW3593" s="23"/>
      <c r="BX3593" s="4">
        <f t="shared" si="226"/>
        <v>1</v>
      </c>
      <c r="BY3593" s="4">
        <f t="shared" si="227"/>
        <v>1</v>
      </c>
    </row>
    <row r="3594" spans="1:77">
      <c r="A3594" s="23">
        <v>3589</v>
      </c>
      <c r="BP3594" s="3"/>
      <c r="BQ3594" s="3"/>
      <c r="BR3594" s="3"/>
      <c r="BS3594" s="3"/>
      <c r="BT3594" s="23">
        <v>3589</v>
      </c>
      <c r="BU3594" s="4">
        <f t="shared" si="224"/>
        <v>0</v>
      </c>
      <c r="BV3594" s="4">
        <f t="shared" si="225"/>
        <v>0</v>
      </c>
      <c r="BW3594" s="23"/>
      <c r="BX3594" s="4">
        <f t="shared" si="226"/>
        <v>1</v>
      </c>
      <c r="BY3594" s="4">
        <f t="shared" si="227"/>
        <v>1</v>
      </c>
    </row>
    <row r="3595" spans="1:77">
      <c r="A3595" s="23">
        <v>3590</v>
      </c>
      <c r="BP3595" s="3"/>
      <c r="BQ3595" s="3"/>
      <c r="BR3595" s="3"/>
      <c r="BS3595" s="3"/>
      <c r="BT3595" s="23">
        <v>3590</v>
      </c>
      <c r="BU3595" s="4">
        <f t="shared" si="224"/>
        <v>0</v>
      </c>
      <c r="BV3595" s="4">
        <f t="shared" si="225"/>
        <v>0</v>
      </c>
      <c r="BW3595" s="23"/>
      <c r="BX3595" s="4">
        <f t="shared" si="226"/>
        <v>1</v>
      </c>
      <c r="BY3595" s="4">
        <f t="shared" si="227"/>
        <v>1</v>
      </c>
    </row>
    <row r="3596" spans="1:77">
      <c r="A3596" s="23">
        <v>3591</v>
      </c>
      <c r="BP3596" s="3"/>
      <c r="BQ3596" s="3"/>
      <c r="BR3596" s="3"/>
      <c r="BS3596" s="3"/>
      <c r="BT3596" s="23">
        <v>3591</v>
      </c>
      <c r="BU3596" s="4">
        <f t="shared" si="224"/>
        <v>0</v>
      </c>
      <c r="BV3596" s="4">
        <f t="shared" si="225"/>
        <v>0</v>
      </c>
      <c r="BW3596" s="23"/>
      <c r="BX3596" s="4">
        <f t="shared" si="226"/>
        <v>1</v>
      </c>
      <c r="BY3596" s="4">
        <f t="shared" si="227"/>
        <v>1</v>
      </c>
    </row>
    <row r="3597" spans="1:77">
      <c r="A3597" s="23">
        <v>3592</v>
      </c>
      <c r="BP3597" s="3"/>
      <c r="BQ3597" s="3"/>
      <c r="BR3597" s="3"/>
      <c r="BS3597" s="3"/>
      <c r="BT3597" s="23">
        <v>3592</v>
      </c>
      <c r="BU3597" s="4">
        <f t="shared" si="224"/>
        <v>0</v>
      </c>
      <c r="BV3597" s="4">
        <f t="shared" si="225"/>
        <v>0</v>
      </c>
      <c r="BW3597" s="23"/>
      <c r="BX3597" s="4">
        <f t="shared" si="226"/>
        <v>1</v>
      </c>
      <c r="BY3597" s="4">
        <f t="shared" si="227"/>
        <v>1</v>
      </c>
    </row>
    <row r="3598" spans="1:77">
      <c r="A3598" s="23">
        <v>3593</v>
      </c>
      <c r="BP3598" s="3"/>
      <c r="BQ3598" s="3"/>
      <c r="BR3598" s="3"/>
      <c r="BS3598" s="3"/>
      <c r="BT3598" s="23">
        <v>3593</v>
      </c>
      <c r="BU3598" s="4">
        <f t="shared" si="224"/>
        <v>0</v>
      </c>
      <c r="BV3598" s="4">
        <f t="shared" si="225"/>
        <v>0</v>
      </c>
      <c r="BW3598" s="23"/>
      <c r="BX3598" s="4">
        <f t="shared" si="226"/>
        <v>1</v>
      </c>
      <c r="BY3598" s="4">
        <f t="shared" si="227"/>
        <v>1</v>
      </c>
    </row>
    <row r="3599" spans="1:77">
      <c r="A3599" s="23">
        <v>3594</v>
      </c>
      <c r="BP3599" s="3"/>
      <c r="BQ3599" s="3"/>
      <c r="BR3599" s="3"/>
      <c r="BS3599" s="3"/>
      <c r="BT3599" s="23">
        <v>3594</v>
      </c>
      <c r="BU3599" s="4">
        <f t="shared" si="224"/>
        <v>0</v>
      </c>
      <c r="BV3599" s="4">
        <f t="shared" si="225"/>
        <v>0</v>
      </c>
      <c r="BW3599" s="23"/>
      <c r="BX3599" s="4">
        <f t="shared" si="226"/>
        <v>1</v>
      </c>
      <c r="BY3599" s="4">
        <f t="shared" si="227"/>
        <v>1</v>
      </c>
    </row>
    <row r="3600" spans="1:77">
      <c r="A3600" s="23">
        <v>3595</v>
      </c>
      <c r="BP3600" s="3"/>
      <c r="BQ3600" s="3"/>
      <c r="BR3600" s="3"/>
      <c r="BS3600" s="3"/>
      <c r="BT3600" s="23">
        <v>3595</v>
      </c>
      <c r="BU3600" s="4">
        <f t="shared" si="224"/>
        <v>0</v>
      </c>
      <c r="BV3600" s="4">
        <f t="shared" si="225"/>
        <v>0</v>
      </c>
      <c r="BW3600" s="23"/>
      <c r="BX3600" s="4">
        <f t="shared" si="226"/>
        <v>1</v>
      </c>
      <c r="BY3600" s="4">
        <f t="shared" si="227"/>
        <v>1</v>
      </c>
    </row>
    <row r="3601" spans="1:77">
      <c r="A3601" s="23">
        <v>3596</v>
      </c>
      <c r="BP3601" s="3"/>
      <c r="BQ3601" s="3"/>
      <c r="BR3601" s="3"/>
      <c r="BS3601" s="3"/>
      <c r="BT3601" s="23">
        <v>3596</v>
      </c>
      <c r="BU3601" s="4">
        <f t="shared" si="224"/>
        <v>0</v>
      </c>
      <c r="BV3601" s="4">
        <f t="shared" si="225"/>
        <v>0</v>
      </c>
      <c r="BW3601" s="23"/>
      <c r="BX3601" s="4">
        <f t="shared" si="226"/>
        <v>1</v>
      </c>
      <c r="BY3601" s="4">
        <f t="shared" si="227"/>
        <v>1</v>
      </c>
    </row>
    <row r="3602" spans="1:77">
      <c r="A3602" s="23">
        <v>3597</v>
      </c>
      <c r="BP3602" s="3"/>
      <c r="BQ3602" s="3"/>
      <c r="BR3602" s="3"/>
      <c r="BS3602" s="3"/>
      <c r="BT3602" s="23">
        <v>3597</v>
      </c>
      <c r="BU3602" s="4">
        <f t="shared" si="224"/>
        <v>0</v>
      </c>
      <c r="BV3602" s="4">
        <f t="shared" si="225"/>
        <v>0</v>
      </c>
      <c r="BW3602" s="23"/>
      <c r="BX3602" s="4">
        <f t="shared" si="226"/>
        <v>1</v>
      </c>
      <c r="BY3602" s="4">
        <f t="shared" si="227"/>
        <v>1</v>
      </c>
    </row>
    <row r="3603" spans="1:77">
      <c r="A3603" s="23">
        <v>3598</v>
      </c>
      <c r="BP3603" s="3"/>
      <c r="BQ3603" s="3"/>
      <c r="BR3603" s="3"/>
      <c r="BS3603" s="3"/>
      <c r="BT3603" s="23">
        <v>3598</v>
      </c>
      <c r="BU3603" s="4">
        <f t="shared" si="224"/>
        <v>0</v>
      </c>
      <c r="BV3603" s="4">
        <f t="shared" si="225"/>
        <v>0</v>
      </c>
      <c r="BW3603" s="23"/>
      <c r="BX3603" s="4">
        <f t="shared" si="226"/>
        <v>1</v>
      </c>
      <c r="BY3603" s="4">
        <f t="shared" si="227"/>
        <v>1</v>
      </c>
    </row>
    <row r="3604" spans="1:77">
      <c r="A3604" s="23">
        <v>3599</v>
      </c>
      <c r="BP3604" s="3"/>
      <c r="BQ3604" s="3"/>
      <c r="BR3604" s="3"/>
      <c r="BS3604" s="3"/>
      <c r="BT3604" s="23">
        <v>3599</v>
      </c>
      <c r="BU3604" s="4">
        <f t="shared" si="224"/>
        <v>0</v>
      </c>
      <c r="BV3604" s="4">
        <f t="shared" si="225"/>
        <v>0</v>
      </c>
      <c r="BW3604" s="23"/>
      <c r="BX3604" s="4">
        <f t="shared" si="226"/>
        <v>1</v>
      </c>
      <c r="BY3604" s="4">
        <f t="shared" si="227"/>
        <v>1</v>
      </c>
    </row>
    <row r="3605" spans="1:77">
      <c r="A3605" s="23">
        <v>3600</v>
      </c>
      <c r="BP3605" s="3"/>
      <c r="BQ3605" s="3"/>
      <c r="BR3605" s="3"/>
      <c r="BS3605" s="3"/>
      <c r="BT3605" s="23">
        <v>3600</v>
      </c>
      <c r="BU3605" s="4">
        <f t="shared" si="224"/>
        <v>0</v>
      </c>
      <c r="BV3605" s="4">
        <f t="shared" si="225"/>
        <v>0</v>
      </c>
      <c r="BW3605" s="23"/>
      <c r="BX3605" s="4">
        <f t="shared" si="226"/>
        <v>1</v>
      </c>
      <c r="BY3605" s="4">
        <f t="shared" si="227"/>
        <v>1</v>
      </c>
    </row>
    <row r="3606" spans="1:77">
      <c r="A3606" s="23">
        <v>3601</v>
      </c>
      <c r="BP3606" s="3"/>
      <c r="BQ3606" s="3"/>
      <c r="BR3606" s="3"/>
      <c r="BS3606" s="3"/>
      <c r="BT3606" s="23">
        <v>3601</v>
      </c>
      <c r="BU3606" s="4">
        <f t="shared" si="224"/>
        <v>0</v>
      </c>
      <c r="BV3606" s="4">
        <f t="shared" si="225"/>
        <v>0</v>
      </c>
      <c r="BW3606" s="23"/>
      <c r="BX3606" s="4">
        <f t="shared" si="226"/>
        <v>1</v>
      </c>
      <c r="BY3606" s="4">
        <f t="shared" si="227"/>
        <v>1</v>
      </c>
    </row>
    <row r="3607" spans="1:77">
      <c r="A3607" s="23">
        <v>3602</v>
      </c>
      <c r="BP3607" s="3"/>
      <c r="BQ3607" s="3"/>
      <c r="BR3607" s="3"/>
      <c r="BS3607" s="3"/>
      <c r="BT3607" s="23">
        <v>3602</v>
      </c>
      <c r="BU3607" s="4">
        <f t="shared" si="224"/>
        <v>0</v>
      </c>
      <c r="BV3607" s="4">
        <f t="shared" si="225"/>
        <v>0</v>
      </c>
      <c r="BW3607" s="23"/>
      <c r="BX3607" s="4">
        <f t="shared" si="226"/>
        <v>1</v>
      </c>
      <c r="BY3607" s="4">
        <f t="shared" si="227"/>
        <v>1</v>
      </c>
    </row>
    <row r="3608" spans="1:77">
      <c r="A3608" s="23">
        <v>3603</v>
      </c>
      <c r="BP3608" s="3"/>
      <c r="BQ3608" s="3"/>
      <c r="BR3608" s="3"/>
      <c r="BS3608" s="3"/>
      <c r="BT3608" s="23">
        <v>3603</v>
      </c>
      <c r="BU3608" s="4">
        <f t="shared" si="224"/>
        <v>0</v>
      </c>
      <c r="BV3608" s="4">
        <f t="shared" si="225"/>
        <v>0</v>
      </c>
      <c r="BW3608" s="23"/>
      <c r="BX3608" s="4">
        <f t="shared" si="226"/>
        <v>1</v>
      </c>
      <c r="BY3608" s="4">
        <f t="shared" si="227"/>
        <v>1</v>
      </c>
    </row>
    <row r="3609" spans="1:77">
      <c r="A3609" s="23">
        <v>3604</v>
      </c>
      <c r="BP3609" s="3"/>
      <c r="BQ3609" s="3"/>
      <c r="BR3609" s="3"/>
      <c r="BS3609" s="3"/>
      <c r="BT3609" s="23">
        <v>3604</v>
      </c>
      <c r="BU3609" s="4">
        <f t="shared" si="224"/>
        <v>0</v>
      </c>
      <c r="BV3609" s="4">
        <f t="shared" si="225"/>
        <v>0</v>
      </c>
      <c r="BW3609" s="23"/>
      <c r="BX3609" s="4">
        <f t="shared" si="226"/>
        <v>1</v>
      </c>
      <c r="BY3609" s="4">
        <f t="shared" si="227"/>
        <v>1</v>
      </c>
    </row>
    <row r="3610" spans="1:77">
      <c r="A3610" s="23">
        <v>3605</v>
      </c>
      <c r="BP3610" s="3"/>
      <c r="BQ3610" s="3"/>
      <c r="BR3610" s="3"/>
      <c r="BS3610" s="3"/>
      <c r="BT3610" s="23">
        <v>3605</v>
      </c>
      <c r="BU3610" s="4">
        <f t="shared" si="224"/>
        <v>0</v>
      </c>
      <c r="BV3610" s="4">
        <f t="shared" si="225"/>
        <v>0</v>
      </c>
      <c r="BW3610" s="23"/>
      <c r="BX3610" s="4">
        <f t="shared" si="226"/>
        <v>1</v>
      </c>
      <c r="BY3610" s="4">
        <f t="shared" si="227"/>
        <v>1</v>
      </c>
    </row>
    <row r="3611" spans="1:77">
      <c r="A3611" s="23">
        <v>3606</v>
      </c>
      <c r="BP3611" s="3"/>
      <c r="BQ3611" s="3"/>
      <c r="BR3611" s="3"/>
      <c r="BS3611" s="3"/>
      <c r="BT3611" s="23">
        <v>3606</v>
      </c>
      <c r="BU3611" s="4">
        <f t="shared" si="224"/>
        <v>0</v>
      </c>
      <c r="BV3611" s="4">
        <f t="shared" si="225"/>
        <v>0</v>
      </c>
      <c r="BW3611" s="23"/>
      <c r="BX3611" s="4">
        <f t="shared" si="226"/>
        <v>1</v>
      </c>
      <c r="BY3611" s="4">
        <f t="shared" si="227"/>
        <v>1</v>
      </c>
    </row>
    <row r="3612" spans="1:77">
      <c r="A3612" s="23">
        <v>3607</v>
      </c>
      <c r="BP3612" s="3"/>
      <c r="BQ3612" s="3"/>
      <c r="BR3612" s="3"/>
      <c r="BS3612" s="3"/>
      <c r="BT3612" s="23">
        <v>3607</v>
      </c>
      <c r="BU3612" s="4">
        <f t="shared" si="224"/>
        <v>0</v>
      </c>
      <c r="BV3612" s="4">
        <f t="shared" si="225"/>
        <v>0</v>
      </c>
      <c r="BW3612" s="23"/>
      <c r="BX3612" s="4">
        <f t="shared" si="226"/>
        <v>1</v>
      </c>
      <c r="BY3612" s="4">
        <f t="shared" si="227"/>
        <v>1</v>
      </c>
    </row>
    <row r="3613" spans="1:77">
      <c r="A3613" s="23">
        <v>3608</v>
      </c>
      <c r="BP3613" s="3"/>
      <c r="BQ3613" s="3"/>
      <c r="BR3613" s="3"/>
      <c r="BS3613" s="3"/>
      <c r="BT3613" s="23">
        <v>3608</v>
      </c>
      <c r="BU3613" s="4">
        <f t="shared" si="224"/>
        <v>0</v>
      </c>
      <c r="BV3613" s="4">
        <f t="shared" si="225"/>
        <v>0</v>
      </c>
      <c r="BW3613" s="23"/>
      <c r="BX3613" s="4">
        <f t="shared" si="226"/>
        <v>1</v>
      </c>
      <c r="BY3613" s="4">
        <f t="shared" si="227"/>
        <v>1</v>
      </c>
    </row>
    <row r="3614" spans="1:77">
      <c r="A3614" s="23">
        <v>3609</v>
      </c>
      <c r="BP3614" s="3"/>
      <c r="BQ3614" s="3"/>
      <c r="BR3614" s="3"/>
      <c r="BS3614" s="3"/>
      <c r="BT3614" s="23">
        <v>3609</v>
      </c>
      <c r="BU3614" s="4">
        <f t="shared" si="224"/>
        <v>0</v>
      </c>
      <c r="BV3614" s="4">
        <f t="shared" si="225"/>
        <v>0</v>
      </c>
      <c r="BW3614" s="23"/>
      <c r="BX3614" s="4">
        <f t="shared" si="226"/>
        <v>1</v>
      </c>
      <c r="BY3614" s="4">
        <f t="shared" si="227"/>
        <v>1</v>
      </c>
    </row>
    <row r="3615" spans="1:77">
      <c r="A3615" s="23">
        <v>3610</v>
      </c>
      <c r="BP3615" s="3"/>
      <c r="BQ3615" s="3"/>
      <c r="BR3615" s="3"/>
      <c r="BS3615" s="3"/>
      <c r="BT3615" s="23">
        <v>3610</v>
      </c>
      <c r="BU3615" s="4">
        <f t="shared" si="224"/>
        <v>0</v>
      </c>
      <c r="BV3615" s="4">
        <f t="shared" si="225"/>
        <v>0</v>
      </c>
      <c r="BW3615" s="23"/>
      <c r="BX3615" s="4">
        <f t="shared" si="226"/>
        <v>1</v>
      </c>
      <c r="BY3615" s="4">
        <f t="shared" si="227"/>
        <v>1</v>
      </c>
    </row>
    <row r="3616" spans="1:77">
      <c r="A3616" s="23">
        <v>3611</v>
      </c>
      <c r="BP3616" s="3"/>
      <c r="BQ3616" s="3"/>
      <c r="BR3616" s="3"/>
      <c r="BS3616" s="3"/>
      <c r="BT3616" s="23">
        <v>3611</v>
      </c>
      <c r="BU3616" s="4">
        <f t="shared" si="224"/>
        <v>0</v>
      </c>
      <c r="BV3616" s="4">
        <f t="shared" si="225"/>
        <v>0</v>
      </c>
      <c r="BW3616" s="23"/>
      <c r="BX3616" s="4">
        <f t="shared" si="226"/>
        <v>1</v>
      </c>
      <c r="BY3616" s="4">
        <f t="shared" si="227"/>
        <v>1</v>
      </c>
    </row>
    <row r="3617" spans="1:77">
      <c r="A3617" s="23">
        <v>3612</v>
      </c>
      <c r="BP3617" s="3"/>
      <c r="BQ3617" s="3"/>
      <c r="BR3617" s="3"/>
      <c r="BS3617" s="3"/>
      <c r="BT3617" s="23">
        <v>3612</v>
      </c>
      <c r="BU3617" s="4">
        <f t="shared" si="224"/>
        <v>0</v>
      </c>
      <c r="BV3617" s="4">
        <f t="shared" si="225"/>
        <v>0</v>
      </c>
      <c r="BW3617" s="23"/>
      <c r="BX3617" s="4">
        <f t="shared" si="226"/>
        <v>1</v>
      </c>
      <c r="BY3617" s="4">
        <f t="shared" si="227"/>
        <v>1</v>
      </c>
    </row>
    <row r="3618" spans="1:77">
      <c r="A3618" s="23">
        <v>3613</v>
      </c>
      <c r="BP3618" s="3"/>
      <c r="BQ3618" s="3"/>
      <c r="BR3618" s="3"/>
      <c r="BS3618" s="3"/>
      <c r="BT3618" s="23">
        <v>3613</v>
      </c>
      <c r="BU3618" s="4">
        <f t="shared" si="224"/>
        <v>0</v>
      </c>
      <c r="BV3618" s="4">
        <f t="shared" si="225"/>
        <v>0</v>
      </c>
      <c r="BW3618" s="23"/>
      <c r="BX3618" s="4">
        <f t="shared" si="226"/>
        <v>1</v>
      </c>
      <c r="BY3618" s="4">
        <f t="shared" si="227"/>
        <v>1</v>
      </c>
    </row>
    <row r="3619" spans="1:77">
      <c r="A3619" s="23">
        <v>3614</v>
      </c>
      <c r="BP3619" s="3"/>
      <c r="BQ3619" s="3"/>
      <c r="BR3619" s="3"/>
      <c r="BS3619" s="3"/>
      <c r="BT3619" s="23">
        <v>3614</v>
      </c>
      <c r="BU3619" s="4">
        <f t="shared" si="224"/>
        <v>0</v>
      </c>
      <c r="BV3619" s="4">
        <f t="shared" si="225"/>
        <v>0</v>
      </c>
      <c r="BW3619" s="23"/>
      <c r="BX3619" s="4">
        <f t="shared" si="226"/>
        <v>1</v>
      </c>
      <c r="BY3619" s="4">
        <f t="shared" si="227"/>
        <v>1</v>
      </c>
    </row>
    <row r="3620" spans="1:77">
      <c r="A3620" s="23">
        <v>3615</v>
      </c>
      <c r="BP3620" s="3"/>
      <c r="BQ3620" s="3"/>
      <c r="BR3620" s="3"/>
      <c r="BS3620" s="3"/>
      <c r="BT3620" s="23">
        <v>3615</v>
      </c>
      <c r="BU3620" s="4">
        <f t="shared" si="224"/>
        <v>0</v>
      </c>
      <c r="BV3620" s="4">
        <f t="shared" si="225"/>
        <v>0</v>
      </c>
      <c r="BW3620" s="23"/>
      <c r="BX3620" s="4">
        <f t="shared" si="226"/>
        <v>1</v>
      </c>
      <c r="BY3620" s="4">
        <f t="shared" si="227"/>
        <v>1</v>
      </c>
    </row>
    <row r="3621" spans="1:77">
      <c r="A3621" s="23">
        <v>3616</v>
      </c>
      <c r="BP3621" s="3"/>
      <c r="BQ3621" s="3"/>
      <c r="BR3621" s="3"/>
      <c r="BS3621" s="3"/>
      <c r="BT3621" s="23">
        <v>3616</v>
      </c>
      <c r="BU3621" s="4">
        <f t="shared" si="224"/>
        <v>0</v>
      </c>
      <c r="BV3621" s="4">
        <f t="shared" si="225"/>
        <v>0</v>
      </c>
      <c r="BW3621" s="23"/>
      <c r="BX3621" s="4">
        <f t="shared" si="226"/>
        <v>1</v>
      </c>
      <c r="BY3621" s="4">
        <f t="shared" si="227"/>
        <v>1</v>
      </c>
    </row>
    <row r="3622" spans="1:77">
      <c r="A3622" s="23">
        <v>3617</v>
      </c>
      <c r="BP3622" s="3"/>
      <c r="BQ3622" s="3"/>
      <c r="BR3622" s="3"/>
      <c r="BS3622" s="3"/>
      <c r="BT3622" s="23">
        <v>3617</v>
      </c>
      <c r="BU3622" s="4">
        <f t="shared" si="224"/>
        <v>0</v>
      </c>
      <c r="BV3622" s="4">
        <f t="shared" si="225"/>
        <v>0</v>
      </c>
      <c r="BW3622" s="23"/>
      <c r="BX3622" s="4">
        <f t="shared" si="226"/>
        <v>1</v>
      </c>
      <c r="BY3622" s="4">
        <f t="shared" si="227"/>
        <v>1</v>
      </c>
    </row>
    <row r="3623" spans="1:77">
      <c r="A3623" s="23">
        <v>3618</v>
      </c>
      <c r="BP3623" s="3"/>
      <c r="BQ3623" s="3"/>
      <c r="BR3623" s="3"/>
      <c r="BS3623" s="3"/>
      <c r="BT3623" s="23">
        <v>3618</v>
      </c>
      <c r="BU3623" s="4">
        <f t="shared" si="224"/>
        <v>0</v>
      </c>
      <c r="BV3623" s="4">
        <f t="shared" si="225"/>
        <v>0</v>
      </c>
      <c r="BW3623" s="23"/>
      <c r="BX3623" s="4">
        <f t="shared" si="226"/>
        <v>1</v>
      </c>
      <c r="BY3623" s="4">
        <f t="shared" si="227"/>
        <v>1</v>
      </c>
    </row>
    <row r="3624" spans="1:77">
      <c r="A3624" s="23">
        <v>3619</v>
      </c>
      <c r="BP3624" s="3"/>
      <c r="BQ3624" s="3"/>
      <c r="BR3624" s="3"/>
      <c r="BS3624" s="3"/>
      <c r="BT3624" s="23">
        <v>3619</v>
      </c>
      <c r="BU3624" s="4">
        <f t="shared" si="224"/>
        <v>0</v>
      </c>
      <c r="BV3624" s="4">
        <f t="shared" si="225"/>
        <v>0</v>
      </c>
      <c r="BW3624" s="23"/>
      <c r="BX3624" s="4">
        <f t="shared" si="226"/>
        <v>1</v>
      </c>
      <c r="BY3624" s="4">
        <f t="shared" si="227"/>
        <v>1</v>
      </c>
    </row>
    <row r="3625" spans="1:77">
      <c r="A3625" s="23">
        <v>3620</v>
      </c>
      <c r="BP3625" s="3"/>
      <c r="BQ3625" s="3"/>
      <c r="BR3625" s="3"/>
      <c r="BS3625" s="3"/>
      <c r="BT3625" s="23">
        <v>3620</v>
      </c>
      <c r="BU3625" s="4">
        <f t="shared" si="224"/>
        <v>0</v>
      </c>
      <c r="BV3625" s="4">
        <f t="shared" si="225"/>
        <v>0</v>
      </c>
      <c r="BW3625" s="23"/>
      <c r="BX3625" s="4">
        <f t="shared" si="226"/>
        <v>1</v>
      </c>
      <c r="BY3625" s="4">
        <f t="shared" si="227"/>
        <v>1</v>
      </c>
    </row>
    <row r="3626" spans="1:77">
      <c r="A3626" s="23">
        <v>3621</v>
      </c>
      <c r="BP3626" s="3"/>
      <c r="BQ3626" s="3"/>
      <c r="BR3626" s="3"/>
      <c r="BS3626" s="3"/>
      <c r="BT3626" s="23">
        <v>3621</v>
      </c>
      <c r="BU3626" s="4">
        <f t="shared" si="224"/>
        <v>0</v>
      </c>
      <c r="BV3626" s="4">
        <f t="shared" si="225"/>
        <v>0</v>
      </c>
      <c r="BW3626" s="23"/>
      <c r="BX3626" s="4">
        <f t="shared" si="226"/>
        <v>1</v>
      </c>
      <c r="BY3626" s="4">
        <f t="shared" si="227"/>
        <v>1</v>
      </c>
    </row>
    <row r="3627" spans="1:77">
      <c r="A3627" s="23">
        <v>3622</v>
      </c>
      <c r="BP3627" s="3"/>
      <c r="BQ3627" s="3"/>
      <c r="BR3627" s="3"/>
      <c r="BS3627" s="3"/>
      <c r="BT3627" s="23">
        <v>3622</v>
      </c>
      <c r="BU3627" s="4">
        <f t="shared" si="224"/>
        <v>0</v>
      </c>
      <c r="BV3627" s="4">
        <f t="shared" si="225"/>
        <v>0</v>
      </c>
      <c r="BW3627" s="23"/>
      <c r="BX3627" s="4">
        <f t="shared" si="226"/>
        <v>1</v>
      </c>
      <c r="BY3627" s="4">
        <f t="shared" si="227"/>
        <v>1</v>
      </c>
    </row>
    <row r="3628" spans="1:77">
      <c r="A3628" s="23">
        <v>3623</v>
      </c>
      <c r="BP3628" s="3"/>
      <c r="BQ3628" s="3"/>
      <c r="BR3628" s="3"/>
      <c r="BS3628" s="3"/>
      <c r="BT3628" s="23">
        <v>3623</v>
      </c>
      <c r="BU3628" s="4">
        <f t="shared" si="224"/>
        <v>0</v>
      </c>
      <c r="BV3628" s="4">
        <f t="shared" si="225"/>
        <v>0</v>
      </c>
      <c r="BW3628" s="23"/>
      <c r="BX3628" s="4">
        <f t="shared" si="226"/>
        <v>1</v>
      </c>
      <c r="BY3628" s="4">
        <f t="shared" si="227"/>
        <v>1</v>
      </c>
    </row>
    <row r="3629" spans="1:77">
      <c r="A3629" s="23">
        <v>3624</v>
      </c>
      <c r="BP3629" s="3"/>
      <c r="BQ3629" s="3"/>
      <c r="BR3629" s="3"/>
      <c r="BS3629" s="3"/>
      <c r="BT3629" s="23">
        <v>3624</v>
      </c>
      <c r="BU3629" s="4">
        <f t="shared" si="224"/>
        <v>0</v>
      </c>
      <c r="BV3629" s="4">
        <f t="shared" si="225"/>
        <v>0</v>
      </c>
      <c r="BW3629" s="23"/>
      <c r="BX3629" s="4">
        <f t="shared" si="226"/>
        <v>1</v>
      </c>
      <c r="BY3629" s="4">
        <f t="shared" si="227"/>
        <v>1</v>
      </c>
    </row>
    <row r="3630" spans="1:77">
      <c r="A3630" s="23">
        <v>3625</v>
      </c>
      <c r="BP3630" s="3"/>
      <c r="BQ3630" s="3"/>
      <c r="BR3630" s="3"/>
      <c r="BS3630" s="3"/>
      <c r="BT3630" s="23">
        <v>3625</v>
      </c>
      <c r="BU3630" s="4">
        <f t="shared" si="224"/>
        <v>0</v>
      </c>
      <c r="BV3630" s="4">
        <f t="shared" si="225"/>
        <v>0</v>
      </c>
      <c r="BW3630" s="23"/>
      <c r="BX3630" s="4">
        <f t="shared" si="226"/>
        <v>1</v>
      </c>
      <c r="BY3630" s="4">
        <f t="shared" si="227"/>
        <v>1</v>
      </c>
    </row>
    <row r="3631" spans="1:77">
      <c r="A3631" s="23">
        <v>3626</v>
      </c>
      <c r="BP3631" s="3"/>
      <c r="BQ3631" s="3"/>
      <c r="BR3631" s="3"/>
      <c r="BS3631" s="3"/>
      <c r="BT3631" s="23">
        <v>3626</v>
      </c>
      <c r="BU3631" s="4">
        <f t="shared" si="224"/>
        <v>0</v>
      </c>
      <c r="BV3631" s="4">
        <f t="shared" si="225"/>
        <v>0</v>
      </c>
      <c r="BW3631" s="23"/>
      <c r="BX3631" s="4">
        <f t="shared" si="226"/>
        <v>1</v>
      </c>
      <c r="BY3631" s="4">
        <f t="shared" si="227"/>
        <v>1</v>
      </c>
    </row>
    <row r="3632" spans="1:77">
      <c r="A3632" s="23">
        <v>3627</v>
      </c>
      <c r="BP3632" s="3"/>
      <c r="BQ3632" s="3"/>
      <c r="BR3632" s="3"/>
      <c r="BS3632" s="3"/>
      <c r="BT3632" s="23">
        <v>3627</v>
      </c>
      <c r="BU3632" s="4">
        <f t="shared" si="224"/>
        <v>0</v>
      </c>
      <c r="BV3632" s="4">
        <f t="shared" si="225"/>
        <v>0</v>
      </c>
      <c r="BW3632" s="23"/>
      <c r="BX3632" s="4">
        <f t="shared" si="226"/>
        <v>1</v>
      </c>
      <c r="BY3632" s="4">
        <f t="shared" si="227"/>
        <v>1</v>
      </c>
    </row>
    <row r="3633" spans="1:77">
      <c r="A3633" s="23">
        <v>3628</v>
      </c>
      <c r="BP3633" s="3"/>
      <c r="BQ3633" s="3"/>
      <c r="BR3633" s="3"/>
      <c r="BS3633" s="3"/>
      <c r="BT3633" s="23">
        <v>3628</v>
      </c>
      <c r="BU3633" s="4">
        <f t="shared" si="224"/>
        <v>0</v>
      </c>
      <c r="BV3633" s="4">
        <f t="shared" si="225"/>
        <v>0</v>
      </c>
      <c r="BW3633" s="23"/>
      <c r="BX3633" s="4">
        <f t="shared" si="226"/>
        <v>1</v>
      </c>
      <c r="BY3633" s="4">
        <f t="shared" si="227"/>
        <v>1</v>
      </c>
    </row>
    <row r="3634" spans="1:77">
      <c r="A3634" s="23">
        <v>3629</v>
      </c>
      <c r="BP3634" s="3"/>
      <c r="BQ3634" s="3"/>
      <c r="BR3634" s="3"/>
      <c r="BS3634" s="3"/>
      <c r="BT3634" s="23">
        <v>3629</v>
      </c>
      <c r="BU3634" s="4">
        <f t="shared" si="224"/>
        <v>0</v>
      </c>
      <c r="BV3634" s="4">
        <f t="shared" si="225"/>
        <v>0</v>
      </c>
      <c r="BW3634" s="23"/>
      <c r="BX3634" s="4">
        <f t="shared" si="226"/>
        <v>1</v>
      </c>
      <c r="BY3634" s="4">
        <f t="shared" si="227"/>
        <v>1</v>
      </c>
    </row>
    <row r="3635" spans="1:77">
      <c r="A3635" s="23">
        <v>3630</v>
      </c>
      <c r="BP3635" s="3"/>
      <c r="BQ3635" s="3"/>
      <c r="BR3635" s="3"/>
      <c r="BS3635" s="3"/>
      <c r="BT3635" s="23">
        <v>3630</v>
      </c>
      <c r="BU3635" s="4">
        <f t="shared" si="224"/>
        <v>0</v>
      </c>
      <c r="BV3635" s="4">
        <f t="shared" si="225"/>
        <v>0</v>
      </c>
      <c r="BW3635" s="23"/>
      <c r="BX3635" s="4">
        <f t="shared" si="226"/>
        <v>1</v>
      </c>
      <c r="BY3635" s="4">
        <f t="shared" si="227"/>
        <v>1</v>
      </c>
    </row>
    <row r="3636" spans="1:77">
      <c r="A3636" s="23">
        <v>3631</v>
      </c>
      <c r="BP3636" s="3"/>
      <c r="BQ3636" s="3"/>
      <c r="BR3636" s="3"/>
      <c r="BS3636" s="3"/>
      <c r="BT3636" s="23">
        <v>3631</v>
      </c>
      <c r="BU3636" s="4">
        <f t="shared" si="224"/>
        <v>0</v>
      </c>
      <c r="BV3636" s="4">
        <f t="shared" si="225"/>
        <v>0</v>
      </c>
      <c r="BW3636" s="23"/>
      <c r="BX3636" s="4">
        <f t="shared" si="226"/>
        <v>1</v>
      </c>
      <c r="BY3636" s="4">
        <f t="shared" si="227"/>
        <v>1</v>
      </c>
    </row>
    <row r="3637" spans="1:77">
      <c r="A3637" s="23">
        <v>3632</v>
      </c>
      <c r="BP3637" s="3"/>
      <c r="BQ3637" s="3"/>
      <c r="BR3637" s="3"/>
      <c r="BS3637" s="3"/>
      <c r="BT3637" s="23">
        <v>3632</v>
      </c>
      <c r="BU3637" s="4">
        <f t="shared" si="224"/>
        <v>0</v>
      </c>
      <c r="BV3637" s="4">
        <f t="shared" si="225"/>
        <v>0</v>
      </c>
      <c r="BW3637" s="23"/>
      <c r="BX3637" s="4">
        <f t="shared" si="226"/>
        <v>1</v>
      </c>
      <c r="BY3637" s="4">
        <f t="shared" si="227"/>
        <v>1</v>
      </c>
    </row>
    <row r="3638" spans="1:77">
      <c r="A3638" s="23">
        <v>3633</v>
      </c>
      <c r="BP3638" s="3"/>
      <c r="BQ3638" s="3"/>
      <c r="BR3638" s="3"/>
      <c r="BS3638" s="3"/>
      <c r="BT3638" s="23">
        <v>3633</v>
      </c>
      <c r="BU3638" s="4">
        <f t="shared" si="224"/>
        <v>0</v>
      </c>
      <c r="BV3638" s="4">
        <f t="shared" si="225"/>
        <v>0</v>
      </c>
      <c r="BW3638" s="23"/>
      <c r="BX3638" s="4">
        <f t="shared" si="226"/>
        <v>1</v>
      </c>
      <c r="BY3638" s="4">
        <f t="shared" si="227"/>
        <v>1</v>
      </c>
    </row>
    <row r="3639" spans="1:77">
      <c r="A3639" s="23">
        <v>3634</v>
      </c>
      <c r="BP3639" s="3"/>
      <c r="BQ3639" s="3"/>
      <c r="BR3639" s="3"/>
      <c r="BS3639" s="3"/>
      <c r="BT3639" s="23">
        <v>3634</v>
      </c>
      <c r="BU3639" s="4">
        <f t="shared" si="224"/>
        <v>0</v>
      </c>
      <c r="BV3639" s="4">
        <f t="shared" si="225"/>
        <v>0</v>
      </c>
      <c r="BW3639" s="23"/>
      <c r="BX3639" s="4">
        <f t="shared" si="226"/>
        <v>1</v>
      </c>
      <c r="BY3639" s="4">
        <f t="shared" si="227"/>
        <v>1</v>
      </c>
    </row>
    <row r="3640" spans="1:77">
      <c r="A3640" s="23">
        <v>3635</v>
      </c>
      <c r="BP3640" s="3"/>
      <c r="BQ3640" s="3"/>
      <c r="BR3640" s="3"/>
      <c r="BS3640" s="3"/>
      <c r="BT3640" s="23">
        <v>3635</v>
      </c>
      <c r="BU3640" s="4">
        <f t="shared" si="224"/>
        <v>0</v>
      </c>
      <c r="BV3640" s="4">
        <f t="shared" si="225"/>
        <v>0</v>
      </c>
      <c r="BW3640" s="23"/>
      <c r="BX3640" s="4">
        <f t="shared" si="226"/>
        <v>1</v>
      </c>
      <c r="BY3640" s="4">
        <f t="shared" si="227"/>
        <v>1</v>
      </c>
    </row>
    <row r="3641" spans="1:77">
      <c r="A3641" s="23">
        <v>3636</v>
      </c>
      <c r="BP3641" s="3"/>
      <c r="BQ3641" s="3"/>
      <c r="BR3641" s="3"/>
      <c r="BS3641" s="3"/>
      <c r="BT3641" s="23">
        <v>3636</v>
      </c>
      <c r="BU3641" s="4">
        <f t="shared" si="224"/>
        <v>0</v>
      </c>
      <c r="BV3641" s="4">
        <f t="shared" si="225"/>
        <v>0</v>
      </c>
      <c r="BW3641" s="23"/>
      <c r="BX3641" s="4">
        <f t="shared" si="226"/>
        <v>1</v>
      </c>
      <c r="BY3641" s="4">
        <f t="shared" si="227"/>
        <v>1</v>
      </c>
    </row>
    <row r="3642" spans="1:77">
      <c r="A3642" s="23">
        <v>3637</v>
      </c>
      <c r="BP3642" s="3"/>
      <c r="BQ3642" s="3"/>
      <c r="BR3642" s="3"/>
      <c r="BS3642" s="3"/>
      <c r="BT3642" s="23">
        <v>3637</v>
      </c>
      <c r="BU3642" s="4">
        <f t="shared" si="224"/>
        <v>0</v>
      </c>
      <c r="BV3642" s="4">
        <f t="shared" si="225"/>
        <v>0</v>
      </c>
      <c r="BW3642" s="23"/>
      <c r="BX3642" s="4">
        <f t="shared" si="226"/>
        <v>1</v>
      </c>
      <c r="BY3642" s="4">
        <f t="shared" si="227"/>
        <v>1</v>
      </c>
    </row>
    <row r="3643" spans="1:77">
      <c r="A3643" s="23">
        <v>3638</v>
      </c>
      <c r="BP3643" s="3"/>
      <c r="BQ3643" s="3"/>
      <c r="BR3643" s="3"/>
      <c r="BS3643" s="3"/>
      <c r="BT3643" s="23">
        <v>3638</v>
      </c>
      <c r="BU3643" s="4">
        <f t="shared" si="224"/>
        <v>0</v>
      </c>
      <c r="BV3643" s="4">
        <f t="shared" si="225"/>
        <v>0</v>
      </c>
      <c r="BW3643" s="23"/>
      <c r="BX3643" s="4">
        <f t="shared" si="226"/>
        <v>1</v>
      </c>
      <c r="BY3643" s="4">
        <f t="shared" si="227"/>
        <v>1</v>
      </c>
    </row>
    <row r="3644" spans="1:77">
      <c r="A3644" s="23">
        <v>3639</v>
      </c>
      <c r="BP3644" s="3"/>
      <c r="BQ3644" s="3"/>
      <c r="BR3644" s="3"/>
      <c r="BS3644" s="3"/>
      <c r="BT3644" s="23">
        <v>3639</v>
      </c>
      <c r="BU3644" s="4">
        <f t="shared" si="224"/>
        <v>0</v>
      </c>
      <c r="BV3644" s="4">
        <f t="shared" si="225"/>
        <v>0</v>
      </c>
      <c r="BW3644" s="23"/>
      <c r="BX3644" s="4">
        <f t="shared" si="226"/>
        <v>1</v>
      </c>
      <c r="BY3644" s="4">
        <f t="shared" si="227"/>
        <v>1</v>
      </c>
    </row>
    <row r="3645" spans="1:77">
      <c r="A3645" s="23">
        <v>3640</v>
      </c>
      <c r="BP3645" s="3"/>
      <c r="BQ3645" s="3"/>
      <c r="BR3645" s="3"/>
      <c r="BS3645" s="3"/>
      <c r="BT3645" s="23">
        <v>3640</v>
      </c>
      <c r="BU3645" s="4">
        <f t="shared" si="224"/>
        <v>0</v>
      </c>
      <c r="BV3645" s="4">
        <f t="shared" si="225"/>
        <v>0</v>
      </c>
      <c r="BW3645" s="23"/>
      <c r="BX3645" s="4">
        <f t="shared" si="226"/>
        <v>1</v>
      </c>
      <c r="BY3645" s="4">
        <f t="shared" si="227"/>
        <v>1</v>
      </c>
    </row>
    <row r="3646" spans="1:77">
      <c r="A3646" s="23">
        <v>3641</v>
      </c>
      <c r="BP3646" s="3"/>
      <c r="BQ3646" s="3"/>
      <c r="BR3646" s="3"/>
      <c r="BS3646" s="3"/>
      <c r="BT3646" s="23">
        <v>3641</v>
      </c>
      <c r="BU3646" s="4">
        <f t="shared" si="224"/>
        <v>0</v>
      </c>
      <c r="BV3646" s="4">
        <f t="shared" si="225"/>
        <v>0</v>
      </c>
      <c r="BW3646" s="23"/>
      <c r="BX3646" s="4">
        <f t="shared" si="226"/>
        <v>1</v>
      </c>
      <c r="BY3646" s="4">
        <f t="shared" si="227"/>
        <v>1</v>
      </c>
    </row>
    <row r="3647" spans="1:77">
      <c r="A3647" s="23">
        <v>3642</v>
      </c>
      <c r="BP3647" s="3"/>
      <c r="BQ3647" s="3"/>
      <c r="BR3647" s="3"/>
      <c r="BS3647" s="3"/>
      <c r="BT3647" s="23">
        <v>3642</v>
      </c>
      <c r="BU3647" s="4">
        <f t="shared" si="224"/>
        <v>0</v>
      </c>
      <c r="BV3647" s="4">
        <f t="shared" si="225"/>
        <v>0</v>
      </c>
      <c r="BW3647" s="23"/>
      <c r="BX3647" s="4">
        <f t="shared" si="226"/>
        <v>1</v>
      </c>
      <c r="BY3647" s="4">
        <f t="shared" si="227"/>
        <v>1</v>
      </c>
    </row>
    <row r="3648" spans="1:77">
      <c r="A3648" s="23">
        <v>3643</v>
      </c>
      <c r="BP3648" s="3"/>
      <c r="BQ3648" s="3"/>
      <c r="BR3648" s="3"/>
      <c r="BS3648" s="3"/>
      <c r="BT3648" s="23">
        <v>3643</v>
      </c>
      <c r="BU3648" s="4">
        <f t="shared" si="224"/>
        <v>0</v>
      </c>
      <c r="BV3648" s="4">
        <f t="shared" si="225"/>
        <v>0</v>
      </c>
      <c r="BW3648" s="23"/>
      <c r="BX3648" s="4">
        <f t="shared" si="226"/>
        <v>1</v>
      </c>
      <c r="BY3648" s="4">
        <f t="shared" si="227"/>
        <v>1</v>
      </c>
    </row>
    <row r="3649" spans="1:77">
      <c r="A3649" s="23">
        <v>3644</v>
      </c>
      <c r="BP3649" s="3"/>
      <c r="BQ3649" s="3"/>
      <c r="BR3649" s="3"/>
      <c r="BS3649" s="3"/>
      <c r="BT3649" s="23">
        <v>3644</v>
      </c>
      <c r="BU3649" s="4">
        <f t="shared" si="224"/>
        <v>0</v>
      </c>
      <c r="BV3649" s="4">
        <f t="shared" si="225"/>
        <v>0</v>
      </c>
      <c r="BW3649" s="23"/>
      <c r="BX3649" s="4">
        <f t="shared" si="226"/>
        <v>1</v>
      </c>
      <c r="BY3649" s="4">
        <f t="shared" si="227"/>
        <v>1</v>
      </c>
    </row>
    <row r="3650" spans="1:77">
      <c r="A3650" s="23">
        <v>3645</v>
      </c>
      <c r="BP3650" s="3"/>
      <c r="BQ3650" s="3"/>
      <c r="BR3650" s="3"/>
      <c r="BS3650" s="3"/>
      <c r="BT3650" s="23">
        <v>3645</v>
      </c>
      <c r="BU3650" s="4">
        <f t="shared" si="224"/>
        <v>0</v>
      </c>
      <c r="BV3650" s="4">
        <f t="shared" si="225"/>
        <v>0</v>
      </c>
      <c r="BW3650" s="23"/>
      <c r="BX3650" s="4">
        <f t="shared" si="226"/>
        <v>1</v>
      </c>
      <c r="BY3650" s="4">
        <f t="shared" si="227"/>
        <v>1</v>
      </c>
    </row>
    <row r="3651" spans="1:77">
      <c r="A3651" s="23">
        <v>3646</v>
      </c>
      <c r="BP3651" s="3"/>
      <c r="BQ3651" s="3"/>
      <c r="BR3651" s="3"/>
      <c r="BS3651" s="3"/>
      <c r="BT3651" s="23">
        <v>3646</v>
      </c>
      <c r="BU3651" s="4">
        <f t="shared" si="224"/>
        <v>0</v>
      </c>
      <c r="BV3651" s="4">
        <f t="shared" si="225"/>
        <v>0</v>
      </c>
      <c r="BW3651" s="23"/>
      <c r="BX3651" s="4">
        <f t="shared" si="226"/>
        <v>1</v>
      </c>
      <c r="BY3651" s="4">
        <f t="shared" si="227"/>
        <v>1</v>
      </c>
    </row>
    <row r="3652" spans="1:77">
      <c r="A3652" s="23">
        <v>3647</v>
      </c>
      <c r="BP3652" s="3"/>
      <c r="BQ3652" s="3"/>
      <c r="BR3652" s="3"/>
      <c r="BS3652" s="3"/>
      <c r="BT3652" s="23">
        <v>3647</v>
      </c>
      <c r="BU3652" s="4">
        <f t="shared" si="224"/>
        <v>0</v>
      </c>
      <c r="BV3652" s="4">
        <f t="shared" si="225"/>
        <v>0</v>
      </c>
      <c r="BW3652" s="23"/>
      <c r="BX3652" s="4">
        <f t="shared" si="226"/>
        <v>1</v>
      </c>
      <c r="BY3652" s="4">
        <f t="shared" si="227"/>
        <v>1</v>
      </c>
    </row>
    <row r="3653" spans="1:77">
      <c r="A3653" s="23">
        <v>3648</v>
      </c>
      <c r="BP3653" s="3"/>
      <c r="BQ3653" s="3"/>
      <c r="BR3653" s="3"/>
      <c r="BS3653" s="3"/>
      <c r="BT3653" s="23">
        <v>3648</v>
      </c>
      <c r="BU3653" s="4">
        <f t="shared" si="224"/>
        <v>0</v>
      </c>
      <c r="BV3653" s="4">
        <f t="shared" si="225"/>
        <v>0</v>
      </c>
      <c r="BW3653" s="23"/>
      <c r="BX3653" s="4">
        <f t="shared" si="226"/>
        <v>1</v>
      </c>
      <c r="BY3653" s="4">
        <f t="shared" si="227"/>
        <v>1</v>
      </c>
    </row>
    <row r="3654" spans="1:77">
      <c r="A3654" s="23">
        <v>3649</v>
      </c>
      <c r="BP3654" s="3"/>
      <c r="BQ3654" s="3"/>
      <c r="BR3654" s="3"/>
      <c r="BS3654" s="3"/>
      <c r="BT3654" s="23">
        <v>3649</v>
      </c>
      <c r="BU3654" s="4">
        <f t="shared" si="224"/>
        <v>0</v>
      </c>
      <c r="BV3654" s="4">
        <f t="shared" si="225"/>
        <v>0</v>
      </c>
      <c r="BW3654" s="23"/>
      <c r="BX3654" s="4">
        <f t="shared" si="226"/>
        <v>1</v>
      </c>
      <c r="BY3654" s="4">
        <f t="shared" si="227"/>
        <v>1</v>
      </c>
    </row>
    <row r="3655" spans="1:77">
      <c r="A3655" s="23">
        <v>3650</v>
      </c>
      <c r="BP3655" s="3"/>
      <c r="BQ3655" s="3"/>
      <c r="BR3655" s="3"/>
      <c r="BS3655" s="3"/>
      <c r="BT3655" s="23">
        <v>3650</v>
      </c>
      <c r="BU3655" s="4">
        <f t="shared" ref="BU3655:BU3718" si="228">BP3655*$BV$1-BQ3655</f>
        <v>0</v>
      </c>
      <c r="BV3655" s="4">
        <f t="shared" ref="BV3655:BV3718" si="229">BR3655*$BV$1-BS3655</f>
        <v>0</v>
      </c>
      <c r="BW3655" s="23"/>
      <c r="BX3655" s="4">
        <f t="shared" ref="BX3655:BX3718" si="230">IF(BU3655=MAX($BU3655:$BV3655),1,0)</f>
        <v>1</v>
      </c>
      <c r="BY3655" s="4">
        <f t="shared" ref="BY3655:BY3718" si="231">IF(BV3655=MAX($BU3655:$BV3655),1,0)</f>
        <v>1</v>
      </c>
    </row>
    <row r="3656" spans="1:77">
      <c r="A3656" s="23">
        <v>3651</v>
      </c>
      <c r="BP3656" s="3"/>
      <c r="BQ3656" s="3"/>
      <c r="BR3656" s="3"/>
      <c r="BS3656" s="3"/>
      <c r="BT3656" s="23">
        <v>3651</v>
      </c>
      <c r="BU3656" s="4">
        <f t="shared" si="228"/>
        <v>0</v>
      </c>
      <c r="BV3656" s="4">
        <f t="shared" si="229"/>
        <v>0</v>
      </c>
      <c r="BW3656" s="23"/>
      <c r="BX3656" s="4">
        <f t="shared" si="230"/>
        <v>1</v>
      </c>
      <c r="BY3656" s="4">
        <f t="shared" si="231"/>
        <v>1</v>
      </c>
    </row>
    <row r="3657" spans="1:77">
      <c r="A3657" s="23">
        <v>3652</v>
      </c>
      <c r="BP3657" s="3"/>
      <c r="BQ3657" s="3"/>
      <c r="BR3657" s="3"/>
      <c r="BS3657" s="3"/>
      <c r="BT3657" s="23">
        <v>3652</v>
      </c>
      <c r="BU3657" s="4">
        <f t="shared" si="228"/>
        <v>0</v>
      </c>
      <c r="BV3657" s="4">
        <f t="shared" si="229"/>
        <v>0</v>
      </c>
      <c r="BW3657" s="23"/>
      <c r="BX3657" s="4">
        <f t="shared" si="230"/>
        <v>1</v>
      </c>
      <c r="BY3657" s="4">
        <f t="shared" si="231"/>
        <v>1</v>
      </c>
    </row>
    <row r="3658" spans="1:77">
      <c r="A3658" s="23">
        <v>3653</v>
      </c>
      <c r="BP3658" s="3"/>
      <c r="BQ3658" s="3"/>
      <c r="BR3658" s="3"/>
      <c r="BS3658" s="3"/>
      <c r="BT3658" s="23">
        <v>3653</v>
      </c>
      <c r="BU3658" s="4">
        <f t="shared" si="228"/>
        <v>0</v>
      </c>
      <c r="BV3658" s="4">
        <f t="shared" si="229"/>
        <v>0</v>
      </c>
      <c r="BW3658" s="23"/>
      <c r="BX3658" s="4">
        <f t="shared" si="230"/>
        <v>1</v>
      </c>
      <c r="BY3658" s="4">
        <f t="shared" si="231"/>
        <v>1</v>
      </c>
    </row>
    <row r="3659" spans="1:77">
      <c r="A3659" s="23">
        <v>3654</v>
      </c>
      <c r="BP3659" s="3"/>
      <c r="BQ3659" s="3"/>
      <c r="BR3659" s="3"/>
      <c r="BS3659" s="3"/>
      <c r="BT3659" s="23">
        <v>3654</v>
      </c>
      <c r="BU3659" s="4">
        <f t="shared" si="228"/>
        <v>0</v>
      </c>
      <c r="BV3659" s="4">
        <f t="shared" si="229"/>
        <v>0</v>
      </c>
      <c r="BW3659" s="23"/>
      <c r="BX3659" s="4">
        <f t="shared" si="230"/>
        <v>1</v>
      </c>
      <c r="BY3659" s="4">
        <f t="shared" si="231"/>
        <v>1</v>
      </c>
    </row>
    <row r="3660" spans="1:77">
      <c r="A3660" s="23">
        <v>3655</v>
      </c>
      <c r="BP3660" s="3"/>
      <c r="BQ3660" s="3"/>
      <c r="BR3660" s="3"/>
      <c r="BS3660" s="3"/>
      <c r="BT3660" s="23">
        <v>3655</v>
      </c>
      <c r="BU3660" s="4">
        <f t="shared" si="228"/>
        <v>0</v>
      </c>
      <c r="BV3660" s="4">
        <f t="shared" si="229"/>
        <v>0</v>
      </c>
      <c r="BW3660" s="23"/>
      <c r="BX3660" s="4">
        <f t="shared" si="230"/>
        <v>1</v>
      </c>
      <c r="BY3660" s="4">
        <f t="shared" si="231"/>
        <v>1</v>
      </c>
    </row>
    <row r="3661" spans="1:77">
      <c r="A3661" s="23">
        <v>3656</v>
      </c>
      <c r="BP3661" s="3"/>
      <c r="BQ3661" s="3"/>
      <c r="BR3661" s="3"/>
      <c r="BS3661" s="3"/>
      <c r="BT3661" s="23">
        <v>3656</v>
      </c>
      <c r="BU3661" s="4">
        <f t="shared" si="228"/>
        <v>0</v>
      </c>
      <c r="BV3661" s="4">
        <f t="shared" si="229"/>
        <v>0</v>
      </c>
      <c r="BW3661" s="23"/>
      <c r="BX3661" s="4">
        <f t="shared" si="230"/>
        <v>1</v>
      </c>
      <c r="BY3661" s="4">
        <f t="shared" si="231"/>
        <v>1</v>
      </c>
    </row>
    <row r="3662" spans="1:77">
      <c r="A3662" s="23">
        <v>3657</v>
      </c>
      <c r="BP3662" s="3"/>
      <c r="BQ3662" s="3"/>
      <c r="BR3662" s="3"/>
      <c r="BS3662" s="3"/>
      <c r="BT3662" s="23">
        <v>3657</v>
      </c>
      <c r="BU3662" s="4">
        <f t="shared" si="228"/>
        <v>0</v>
      </c>
      <c r="BV3662" s="4">
        <f t="shared" si="229"/>
        <v>0</v>
      </c>
      <c r="BW3662" s="23"/>
      <c r="BX3662" s="4">
        <f t="shared" si="230"/>
        <v>1</v>
      </c>
      <c r="BY3662" s="4">
        <f t="shared" si="231"/>
        <v>1</v>
      </c>
    </row>
    <row r="3663" spans="1:77">
      <c r="A3663" s="23">
        <v>3658</v>
      </c>
      <c r="BP3663" s="3"/>
      <c r="BQ3663" s="3"/>
      <c r="BR3663" s="3"/>
      <c r="BS3663" s="3"/>
      <c r="BT3663" s="23">
        <v>3658</v>
      </c>
      <c r="BU3663" s="4">
        <f t="shared" si="228"/>
        <v>0</v>
      </c>
      <c r="BV3663" s="4">
        <f t="shared" si="229"/>
        <v>0</v>
      </c>
      <c r="BW3663" s="23"/>
      <c r="BX3663" s="4">
        <f t="shared" si="230"/>
        <v>1</v>
      </c>
      <c r="BY3663" s="4">
        <f t="shared" si="231"/>
        <v>1</v>
      </c>
    </row>
    <row r="3664" spans="1:77">
      <c r="A3664" s="23">
        <v>3659</v>
      </c>
      <c r="BP3664" s="3"/>
      <c r="BQ3664" s="3"/>
      <c r="BR3664" s="3"/>
      <c r="BS3664" s="3"/>
      <c r="BT3664" s="23">
        <v>3659</v>
      </c>
      <c r="BU3664" s="4">
        <f t="shared" si="228"/>
        <v>0</v>
      </c>
      <c r="BV3664" s="4">
        <f t="shared" si="229"/>
        <v>0</v>
      </c>
      <c r="BW3664" s="23"/>
      <c r="BX3664" s="4">
        <f t="shared" si="230"/>
        <v>1</v>
      </c>
      <c r="BY3664" s="4">
        <f t="shared" si="231"/>
        <v>1</v>
      </c>
    </row>
    <row r="3665" spans="1:77">
      <c r="A3665" s="23">
        <v>3660</v>
      </c>
      <c r="BP3665" s="3"/>
      <c r="BQ3665" s="3"/>
      <c r="BR3665" s="3"/>
      <c r="BS3665" s="3"/>
      <c r="BT3665" s="23">
        <v>3660</v>
      </c>
      <c r="BU3665" s="4">
        <f t="shared" si="228"/>
        <v>0</v>
      </c>
      <c r="BV3665" s="4">
        <f t="shared" si="229"/>
        <v>0</v>
      </c>
      <c r="BW3665" s="23"/>
      <c r="BX3665" s="4">
        <f t="shared" si="230"/>
        <v>1</v>
      </c>
      <c r="BY3665" s="4">
        <f t="shared" si="231"/>
        <v>1</v>
      </c>
    </row>
    <row r="3666" spans="1:77">
      <c r="A3666" s="23">
        <v>3661</v>
      </c>
      <c r="BP3666" s="3"/>
      <c r="BQ3666" s="3"/>
      <c r="BR3666" s="3"/>
      <c r="BS3666" s="3"/>
      <c r="BT3666" s="23">
        <v>3661</v>
      </c>
      <c r="BU3666" s="4">
        <f t="shared" si="228"/>
        <v>0</v>
      </c>
      <c r="BV3666" s="4">
        <f t="shared" si="229"/>
        <v>0</v>
      </c>
      <c r="BW3666" s="23"/>
      <c r="BX3666" s="4">
        <f t="shared" si="230"/>
        <v>1</v>
      </c>
      <c r="BY3666" s="4">
        <f t="shared" si="231"/>
        <v>1</v>
      </c>
    </row>
    <row r="3667" spans="1:77">
      <c r="A3667" s="23">
        <v>3662</v>
      </c>
      <c r="BP3667" s="3"/>
      <c r="BQ3667" s="3"/>
      <c r="BR3667" s="3"/>
      <c r="BS3667" s="3"/>
      <c r="BT3667" s="23">
        <v>3662</v>
      </c>
      <c r="BU3667" s="4">
        <f t="shared" si="228"/>
        <v>0</v>
      </c>
      <c r="BV3667" s="4">
        <f t="shared" si="229"/>
        <v>0</v>
      </c>
      <c r="BW3667" s="23"/>
      <c r="BX3667" s="4">
        <f t="shared" si="230"/>
        <v>1</v>
      </c>
      <c r="BY3667" s="4">
        <f t="shared" si="231"/>
        <v>1</v>
      </c>
    </row>
    <row r="3668" spans="1:77">
      <c r="A3668" s="23">
        <v>3663</v>
      </c>
      <c r="BP3668" s="3"/>
      <c r="BQ3668" s="3"/>
      <c r="BR3668" s="3"/>
      <c r="BS3668" s="3"/>
      <c r="BT3668" s="23">
        <v>3663</v>
      </c>
      <c r="BU3668" s="4">
        <f t="shared" si="228"/>
        <v>0</v>
      </c>
      <c r="BV3668" s="4">
        <f t="shared" si="229"/>
        <v>0</v>
      </c>
      <c r="BW3668" s="23"/>
      <c r="BX3668" s="4">
        <f t="shared" si="230"/>
        <v>1</v>
      </c>
      <c r="BY3668" s="4">
        <f t="shared" si="231"/>
        <v>1</v>
      </c>
    </row>
    <row r="3669" spans="1:77">
      <c r="A3669" s="23">
        <v>3664</v>
      </c>
      <c r="BP3669" s="3"/>
      <c r="BQ3669" s="3"/>
      <c r="BR3669" s="3"/>
      <c r="BS3669" s="3"/>
      <c r="BT3669" s="23">
        <v>3664</v>
      </c>
      <c r="BU3669" s="4">
        <f t="shared" si="228"/>
        <v>0</v>
      </c>
      <c r="BV3669" s="4">
        <f t="shared" si="229"/>
        <v>0</v>
      </c>
      <c r="BW3669" s="23"/>
      <c r="BX3669" s="4">
        <f t="shared" si="230"/>
        <v>1</v>
      </c>
      <c r="BY3669" s="4">
        <f t="shared" si="231"/>
        <v>1</v>
      </c>
    </row>
    <row r="3670" spans="1:77">
      <c r="A3670" s="23">
        <v>3665</v>
      </c>
      <c r="BP3670" s="3"/>
      <c r="BQ3670" s="3"/>
      <c r="BR3670" s="3"/>
      <c r="BS3670" s="3"/>
      <c r="BT3670" s="23">
        <v>3665</v>
      </c>
      <c r="BU3670" s="4">
        <f t="shared" si="228"/>
        <v>0</v>
      </c>
      <c r="BV3670" s="4">
        <f t="shared" si="229"/>
        <v>0</v>
      </c>
      <c r="BW3670" s="23"/>
      <c r="BX3670" s="4">
        <f t="shared" si="230"/>
        <v>1</v>
      </c>
      <c r="BY3670" s="4">
        <f t="shared" si="231"/>
        <v>1</v>
      </c>
    </row>
    <row r="3671" spans="1:77">
      <c r="A3671" s="23">
        <v>3666</v>
      </c>
      <c r="BP3671" s="3"/>
      <c r="BQ3671" s="3"/>
      <c r="BR3671" s="3"/>
      <c r="BS3671" s="3"/>
      <c r="BT3671" s="23">
        <v>3666</v>
      </c>
      <c r="BU3671" s="4">
        <f t="shared" si="228"/>
        <v>0</v>
      </c>
      <c r="BV3671" s="4">
        <f t="shared" si="229"/>
        <v>0</v>
      </c>
      <c r="BW3671" s="23"/>
      <c r="BX3671" s="4">
        <f t="shared" si="230"/>
        <v>1</v>
      </c>
      <c r="BY3671" s="4">
        <f t="shared" si="231"/>
        <v>1</v>
      </c>
    </row>
    <row r="3672" spans="1:77">
      <c r="A3672" s="23">
        <v>3667</v>
      </c>
      <c r="BP3672" s="3"/>
      <c r="BQ3672" s="3"/>
      <c r="BR3672" s="3"/>
      <c r="BS3672" s="3"/>
      <c r="BT3672" s="23">
        <v>3667</v>
      </c>
      <c r="BU3672" s="4">
        <f t="shared" si="228"/>
        <v>0</v>
      </c>
      <c r="BV3672" s="4">
        <f t="shared" si="229"/>
        <v>0</v>
      </c>
      <c r="BW3672" s="23"/>
      <c r="BX3672" s="4">
        <f t="shared" si="230"/>
        <v>1</v>
      </c>
      <c r="BY3672" s="4">
        <f t="shared" si="231"/>
        <v>1</v>
      </c>
    </row>
    <row r="3673" spans="1:77">
      <c r="A3673" s="23">
        <v>3668</v>
      </c>
      <c r="BP3673" s="3"/>
      <c r="BQ3673" s="3"/>
      <c r="BR3673" s="3"/>
      <c r="BS3673" s="3"/>
      <c r="BT3673" s="23">
        <v>3668</v>
      </c>
      <c r="BU3673" s="4">
        <f t="shared" si="228"/>
        <v>0</v>
      </c>
      <c r="BV3673" s="4">
        <f t="shared" si="229"/>
        <v>0</v>
      </c>
      <c r="BW3673" s="23"/>
      <c r="BX3673" s="4">
        <f t="shared" si="230"/>
        <v>1</v>
      </c>
      <c r="BY3673" s="4">
        <f t="shared" si="231"/>
        <v>1</v>
      </c>
    </row>
    <row r="3674" spans="1:77">
      <c r="A3674" s="23">
        <v>3669</v>
      </c>
      <c r="BP3674" s="3"/>
      <c r="BQ3674" s="3"/>
      <c r="BR3674" s="3"/>
      <c r="BS3674" s="3"/>
      <c r="BT3674" s="23">
        <v>3669</v>
      </c>
      <c r="BU3674" s="4">
        <f t="shared" si="228"/>
        <v>0</v>
      </c>
      <c r="BV3674" s="4">
        <f t="shared" si="229"/>
        <v>0</v>
      </c>
      <c r="BW3674" s="23"/>
      <c r="BX3674" s="4">
        <f t="shared" si="230"/>
        <v>1</v>
      </c>
      <c r="BY3674" s="4">
        <f t="shared" si="231"/>
        <v>1</v>
      </c>
    </row>
    <row r="3675" spans="1:77">
      <c r="A3675" s="23">
        <v>3670</v>
      </c>
      <c r="BP3675" s="3"/>
      <c r="BQ3675" s="3"/>
      <c r="BR3675" s="3"/>
      <c r="BS3675" s="3"/>
      <c r="BT3675" s="23">
        <v>3670</v>
      </c>
      <c r="BU3675" s="4">
        <f t="shared" si="228"/>
        <v>0</v>
      </c>
      <c r="BV3675" s="4">
        <f t="shared" si="229"/>
        <v>0</v>
      </c>
      <c r="BW3675" s="23"/>
      <c r="BX3675" s="4">
        <f t="shared" si="230"/>
        <v>1</v>
      </c>
      <c r="BY3675" s="4">
        <f t="shared" si="231"/>
        <v>1</v>
      </c>
    </row>
    <row r="3676" spans="1:77">
      <c r="A3676" s="23">
        <v>3671</v>
      </c>
      <c r="BP3676" s="3"/>
      <c r="BQ3676" s="3"/>
      <c r="BR3676" s="3"/>
      <c r="BS3676" s="3"/>
      <c r="BT3676" s="23">
        <v>3671</v>
      </c>
      <c r="BU3676" s="4">
        <f t="shared" si="228"/>
        <v>0</v>
      </c>
      <c r="BV3676" s="4">
        <f t="shared" si="229"/>
        <v>0</v>
      </c>
      <c r="BW3676" s="23"/>
      <c r="BX3676" s="4">
        <f t="shared" si="230"/>
        <v>1</v>
      </c>
      <c r="BY3676" s="4">
        <f t="shared" si="231"/>
        <v>1</v>
      </c>
    </row>
    <row r="3677" spans="1:77">
      <c r="A3677" s="23">
        <v>3672</v>
      </c>
      <c r="BP3677" s="3"/>
      <c r="BQ3677" s="3"/>
      <c r="BR3677" s="3"/>
      <c r="BS3677" s="3"/>
      <c r="BT3677" s="23">
        <v>3672</v>
      </c>
      <c r="BU3677" s="4">
        <f t="shared" si="228"/>
        <v>0</v>
      </c>
      <c r="BV3677" s="4">
        <f t="shared" si="229"/>
        <v>0</v>
      </c>
      <c r="BW3677" s="23"/>
      <c r="BX3677" s="4">
        <f t="shared" si="230"/>
        <v>1</v>
      </c>
      <c r="BY3677" s="4">
        <f t="shared" si="231"/>
        <v>1</v>
      </c>
    </row>
    <row r="3678" spans="1:77">
      <c r="A3678" s="23">
        <v>3673</v>
      </c>
      <c r="BP3678" s="3"/>
      <c r="BQ3678" s="3"/>
      <c r="BR3678" s="3"/>
      <c r="BS3678" s="3"/>
      <c r="BT3678" s="23">
        <v>3673</v>
      </c>
      <c r="BU3678" s="4">
        <f t="shared" si="228"/>
        <v>0</v>
      </c>
      <c r="BV3678" s="4">
        <f t="shared" si="229"/>
        <v>0</v>
      </c>
      <c r="BW3678" s="23"/>
      <c r="BX3678" s="4">
        <f t="shared" si="230"/>
        <v>1</v>
      </c>
      <c r="BY3678" s="4">
        <f t="shared" si="231"/>
        <v>1</v>
      </c>
    </row>
    <row r="3679" spans="1:77">
      <c r="A3679" s="23">
        <v>3674</v>
      </c>
      <c r="BP3679" s="3"/>
      <c r="BQ3679" s="3"/>
      <c r="BR3679" s="3"/>
      <c r="BS3679" s="3"/>
      <c r="BT3679" s="23">
        <v>3674</v>
      </c>
      <c r="BU3679" s="4">
        <f t="shared" si="228"/>
        <v>0</v>
      </c>
      <c r="BV3679" s="4">
        <f t="shared" si="229"/>
        <v>0</v>
      </c>
      <c r="BW3679" s="23"/>
      <c r="BX3679" s="4">
        <f t="shared" si="230"/>
        <v>1</v>
      </c>
      <c r="BY3679" s="4">
        <f t="shared" si="231"/>
        <v>1</v>
      </c>
    </row>
    <row r="3680" spans="1:77">
      <c r="A3680" s="23">
        <v>3675</v>
      </c>
      <c r="BP3680" s="3"/>
      <c r="BQ3680" s="3"/>
      <c r="BR3680" s="3"/>
      <c r="BS3680" s="3"/>
      <c r="BT3680" s="23">
        <v>3675</v>
      </c>
      <c r="BU3680" s="4">
        <f t="shared" si="228"/>
        <v>0</v>
      </c>
      <c r="BV3680" s="4">
        <f t="shared" si="229"/>
        <v>0</v>
      </c>
      <c r="BW3680" s="23"/>
      <c r="BX3680" s="4">
        <f t="shared" si="230"/>
        <v>1</v>
      </c>
      <c r="BY3680" s="4">
        <f t="shared" si="231"/>
        <v>1</v>
      </c>
    </row>
    <row r="3681" spans="1:77">
      <c r="A3681" s="23">
        <v>3676</v>
      </c>
      <c r="BP3681" s="3"/>
      <c r="BQ3681" s="3"/>
      <c r="BR3681" s="3"/>
      <c r="BS3681" s="3"/>
      <c r="BT3681" s="23">
        <v>3676</v>
      </c>
      <c r="BU3681" s="4">
        <f t="shared" si="228"/>
        <v>0</v>
      </c>
      <c r="BV3681" s="4">
        <f t="shared" si="229"/>
        <v>0</v>
      </c>
      <c r="BW3681" s="23"/>
      <c r="BX3681" s="4">
        <f t="shared" si="230"/>
        <v>1</v>
      </c>
      <c r="BY3681" s="4">
        <f t="shared" si="231"/>
        <v>1</v>
      </c>
    </row>
    <row r="3682" spans="1:77">
      <c r="A3682" s="23">
        <v>3677</v>
      </c>
      <c r="BP3682" s="3"/>
      <c r="BQ3682" s="3"/>
      <c r="BR3682" s="3"/>
      <c r="BS3682" s="3"/>
      <c r="BT3682" s="23">
        <v>3677</v>
      </c>
      <c r="BU3682" s="4">
        <f t="shared" si="228"/>
        <v>0</v>
      </c>
      <c r="BV3682" s="4">
        <f t="shared" si="229"/>
        <v>0</v>
      </c>
      <c r="BW3682" s="23"/>
      <c r="BX3682" s="4">
        <f t="shared" si="230"/>
        <v>1</v>
      </c>
      <c r="BY3682" s="4">
        <f t="shared" si="231"/>
        <v>1</v>
      </c>
    </row>
    <row r="3683" spans="1:77">
      <c r="A3683" s="23">
        <v>3678</v>
      </c>
      <c r="BP3683" s="3"/>
      <c r="BQ3683" s="3"/>
      <c r="BR3683" s="3"/>
      <c r="BS3683" s="3"/>
      <c r="BT3683" s="23">
        <v>3678</v>
      </c>
      <c r="BU3683" s="4">
        <f t="shared" si="228"/>
        <v>0</v>
      </c>
      <c r="BV3683" s="4">
        <f t="shared" si="229"/>
        <v>0</v>
      </c>
      <c r="BW3683" s="23"/>
      <c r="BX3683" s="4">
        <f t="shared" si="230"/>
        <v>1</v>
      </c>
      <c r="BY3683" s="4">
        <f t="shared" si="231"/>
        <v>1</v>
      </c>
    </row>
    <row r="3684" spans="1:77">
      <c r="A3684" s="23">
        <v>3679</v>
      </c>
      <c r="BP3684" s="3"/>
      <c r="BQ3684" s="3"/>
      <c r="BR3684" s="3"/>
      <c r="BS3684" s="3"/>
      <c r="BT3684" s="23">
        <v>3679</v>
      </c>
      <c r="BU3684" s="4">
        <f t="shared" si="228"/>
        <v>0</v>
      </c>
      <c r="BV3684" s="4">
        <f t="shared" si="229"/>
        <v>0</v>
      </c>
      <c r="BW3684" s="23"/>
      <c r="BX3684" s="4">
        <f t="shared" si="230"/>
        <v>1</v>
      </c>
      <c r="BY3684" s="4">
        <f t="shared" si="231"/>
        <v>1</v>
      </c>
    </row>
    <row r="3685" spans="1:77">
      <c r="A3685" s="23">
        <v>3680</v>
      </c>
      <c r="BP3685" s="3"/>
      <c r="BQ3685" s="3"/>
      <c r="BR3685" s="3"/>
      <c r="BS3685" s="3"/>
      <c r="BT3685" s="23">
        <v>3680</v>
      </c>
      <c r="BU3685" s="4">
        <f t="shared" si="228"/>
        <v>0</v>
      </c>
      <c r="BV3685" s="4">
        <f t="shared" si="229"/>
        <v>0</v>
      </c>
      <c r="BW3685" s="23"/>
      <c r="BX3685" s="4">
        <f t="shared" si="230"/>
        <v>1</v>
      </c>
      <c r="BY3685" s="4">
        <f t="shared" si="231"/>
        <v>1</v>
      </c>
    </row>
    <row r="3686" spans="1:77">
      <c r="A3686" s="23">
        <v>3681</v>
      </c>
      <c r="BP3686" s="3"/>
      <c r="BQ3686" s="3"/>
      <c r="BR3686" s="3"/>
      <c r="BS3686" s="3"/>
      <c r="BT3686" s="23">
        <v>3681</v>
      </c>
      <c r="BU3686" s="4">
        <f t="shared" si="228"/>
        <v>0</v>
      </c>
      <c r="BV3686" s="4">
        <f t="shared" si="229"/>
        <v>0</v>
      </c>
      <c r="BW3686" s="23"/>
      <c r="BX3686" s="4">
        <f t="shared" si="230"/>
        <v>1</v>
      </c>
      <c r="BY3686" s="4">
        <f t="shared" si="231"/>
        <v>1</v>
      </c>
    </row>
    <row r="3687" spans="1:77">
      <c r="A3687" s="23">
        <v>3682</v>
      </c>
      <c r="BP3687" s="3"/>
      <c r="BQ3687" s="3"/>
      <c r="BR3687" s="3"/>
      <c r="BS3687" s="3"/>
      <c r="BT3687" s="23">
        <v>3682</v>
      </c>
      <c r="BU3687" s="4">
        <f t="shared" si="228"/>
        <v>0</v>
      </c>
      <c r="BV3687" s="4">
        <f t="shared" si="229"/>
        <v>0</v>
      </c>
      <c r="BW3687" s="23"/>
      <c r="BX3687" s="4">
        <f t="shared" si="230"/>
        <v>1</v>
      </c>
      <c r="BY3687" s="4">
        <f t="shared" si="231"/>
        <v>1</v>
      </c>
    </row>
    <row r="3688" spans="1:77">
      <c r="A3688" s="23">
        <v>3683</v>
      </c>
      <c r="BP3688" s="3"/>
      <c r="BQ3688" s="3"/>
      <c r="BR3688" s="3"/>
      <c r="BS3688" s="3"/>
      <c r="BT3688" s="23">
        <v>3683</v>
      </c>
      <c r="BU3688" s="4">
        <f t="shared" si="228"/>
        <v>0</v>
      </c>
      <c r="BV3688" s="4">
        <f t="shared" si="229"/>
        <v>0</v>
      </c>
      <c r="BW3688" s="23"/>
      <c r="BX3688" s="4">
        <f t="shared" si="230"/>
        <v>1</v>
      </c>
      <c r="BY3688" s="4">
        <f t="shared" si="231"/>
        <v>1</v>
      </c>
    </row>
    <row r="3689" spans="1:77">
      <c r="A3689" s="23">
        <v>3684</v>
      </c>
      <c r="BP3689" s="3"/>
      <c r="BQ3689" s="3"/>
      <c r="BR3689" s="3"/>
      <c r="BS3689" s="3"/>
      <c r="BT3689" s="23">
        <v>3684</v>
      </c>
      <c r="BU3689" s="4">
        <f t="shared" si="228"/>
        <v>0</v>
      </c>
      <c r="BV3689" s="4">
        <f t="shared" si="229"/>
        <v>0</v>
      </c>
      <c r="BW3689" s="23"/>
      <c r="BX3689" s="4">
        <f t="shared" si="230"/>
        <v>1</v>
      </c>
      <c r="BY3689" s="4">
        <f t="shared" si="231"/>
        <v>1</v>
      </c>
    </row>
    <row r="3690" spans="1:77">
      <c r="A3690" s="23">
        <v>3685</v>
      </c>
      <c r="BP3690" s="3"/>
      <c r="BQ3690" s="3"/>
      <c r="BR3690" s="3"/>
      <c r="BS3690" s="3"/>
      <c r="BT3690" s="23">
        <v>3685</v>
      </c>
      <c r="BU3690" s="4">
        <f t="shared" si="228"/>
        <v>0</v>
      </c>
      <c r="BV3690" s="4">
        <f t="shared" si="229"/>
        <v>0</v>
      </c>
      <c r="BW3690" s="23"/>
      <c r="BX3690" s="4">
        <f t="shared" si="230"/>
        <v>1</v>
      </c>
      <c r="BY3690" s="4">
        <f t="shared" si="231"/>
        <v>1</v>
      </c>
    </row>
    <row r="3691" spans="1:77">
      <c r="A3691" s="23">
        <v>3686</v>
      </c>
      <c r="BP3691" s="3"/>
      <c r="BQ3691" s="3"/>
      <c r="BR3691" s="3"/>
      <c r="BS3691" s="3"/>
      <c r="BT3691" s="23">
        <v>3686</v>
      </c>
      <c r="BU3691" s="4">
        <f t="shared" si="228"/>
        <v>0</v>
      </c>
      <c r="BV3691" s="4">
        <f t="shared" si="229"/>
        <v>0</v>
      </c>
      <c r="BW3691" s="23"/>
      <c r="BX3691" s="4">
        <f t="shared" si="230"/>
        <v>1</v>
      </c>
      <c r="BY3691" s="4">
        <f t="shared" si="231"/>
        <v>1</v>
      </c>
    </row>
    <row r="3692" spans="1:77">
      <c r="A3692" s="23">
        <v>3687</v>
      </c>
      <c r="BP3692" s="3"/>
      <c r="BQ3692" s="3"/>
      <c r="BR3692" s="3"/>
      <c r="BS3692" s="3"/>
      <c r="BT3692" s="23">
        <v>3687</v>
      </c>
      <c r="BU3692" s="4">
        <f t="shared" si="228"/>
        <v>0</v>
      </c>
      <c r="BV3692" s="4">
        <f t="shared" si="229"/>
        <v>0</v>
      </c>
      <c r="BW3692" s="23"/>
      <c r="BX3692" s="4">
        <f t="shared" si="230"/>
        <v>1</v>
      </c>
      <c r="BY3692" s="4">
        <f t="shared" si="231"/>
        <v>1</v>
      </c>
    </row>
    <row r="3693" spans="1:77">
      <c r="A3693" s="23">
        <v>3688</v>
      </c>
      <c r="BP3693" s="3"/>
      <c r="BQ3693" s="3"/>
      <c r="BR3693" s="3"/>
      <c r="BS3693" s="3"/>
      <c r="BT3693" s="23">
        <v>3688</v>
      </c>
      <c r="BU3693" s="4">
        <f t="shared" si="228"/>
        <v>0</v>
      </c>
      <c r="BV3693" s="4">
        <f t="shared" si="229"/>
        <v>0</v>
      </c>
      <c r="BW3693" s="23"/>
      <c r="BX3693" s="4">
        <f t="shared" si="230"/>
        <v>1</v>
      </c>
      <c r="BY3693" s="4">
        <f t="shared" si="231"/>
        <v>1</v>
      </c>
    </row>
    <row r="3694" spans="1:77">
      <c r="A3694" s="23">
        <v>3689</v>
      </c>
      <c r="BP3694" s="3"/>
      <c r="BQ3694" s="3"/>
      <c r="BR3694" s="3"/>
      <c r="BS3694" s="3"/>
      <c r="BT3694" s="23">
        <v>3689</v>
      </c>
      <c r="BU3694" s="4">
        <f t="shared" si="228"/>
        <v>0</v>
      </c>
      <c r="BV3694" s="4">
        <f t="shared" si="229"/>
        <v>0</v>
      </c>
      <c r="BW3694" s="23"/>
      <c r="BX3694" s="4">
        <f t="shared" si="230"/>
        <v>1</v>
      </c>
      <c r="BY3694" s="4">
        <f t="shared" si="231"/>
        <v>1</v>
      </c>
    </row>
    <row r="3695" spans="1:77">
      <c r="A3695" s="23">
        <v>3690</v>
      </c>
      <c r="BP3695" s="3"/>
      <c r="BQ3695" s="3"/>
      <c r="BR3695" s="3"/>
      <c r="BS3695" s="3"/>
      <c r="BT3695" s="23">
        <v>3690</v>
      </c>
      <c r="BU3695" s="4">
        <f t="shared" si="228"/>
        <v>0</v>
      </c>
      <c r="BV3695" s="4">
        <f t="shared" si="229"/>
        <v>0</v>
      </c>
      <c r="BW3695" s="23"/>
      <c r="BX3695" s="4">
        <f t="shared" si="230"/>
        <v>1</v>
      </c>
      <c r="BY3695" s="4">
        <f t="shared" si="231"/>
        <v>1</v>
      </c>
    </row>
    <row r="3696" spans="1:77">
      <c r="A3696" s="23">
        <v>3691</v>
      </c>
      <c r="BP3696" s="3"/>
      <c r="BQ3696" s="3"/>
      <c r="BR3696" s="3"/>
      <c r="BS3696" s="3"/>
      <c r="BT3696" s="23">
        <v>3691</v>
      </c>
      <c r="BU3696" s="4">
        <f t="shared" si="228"/>
        <v>0</v>
      </c>
      <c r="BV3696" s="4">
        <f t="shared" si="229"/>
        <v>0</v>
      </c>
      <c r="BW3696" s="23"/>
      <c r="BX3696" s="4">
        <f t="shared" si="230"/>
        <v>1</v>
      </c>
      <c r="BY3696" s="4">
        <f t="shared" si="231"/>
        <v>1</v>
      </c>
    </row>
    <row r="3697" spans="1:77">
      <c r="A3697" s="23">
        <v>3692</v>
      </c>
      <c r="BP3697" s="3"/>
      <c r="BQ3697" s="3"/>
      <c r="BR3697" s="3"/>
      <c r="BS3697" s="3"/>
      <c r="BT3697" s="23">
        <v>3692</v>
      </c>
      <c r="BU3697" s="4">
        <f t="shared" si="228"/>
        <v>0</v>
      </c>
      <c r="BV3697" s="4">
        <f t="shared" si="229"/>
        <v>0</v>
      </c>
      <c r="BW3697" s="23"/>
      <c r="BX3697" s="4">
        <f t="shared" si="230"/>
        <v>1</v>
      </c>
      <c r="BY3697" s="4">
        <f t="shared" si="231"/>
        <v>1</v>
      </c>
    </row>
    <row r="3698" spans="1:77">
      <c r="A3698" s="23">
        <v>3693</v>
      </c>
      <c r="BP3698" s="3"/>
      <c r="BQ3698" s="3"/>
      <c r="BR3698" s="3"/>
      <c r="BS3698" s="3"/>
      <c r="BT3698" s="23">
        <v>3693</v>
      </c>
      <c r="BU3698" s="4">
        <f t="shared" si="228"/>
        <v>0</v>
      </c>
      <c r="BV3698" s="4">
        <f t="shared" si="229"/>
        <v>0</v>
      </c>
      <c r="BW3698" s="23"/>
      <c r="BX3698" s="4">
        <f t="shared" si="230"/>
        <v>1</v>
      </c>
      <c r="BY3698" s="4">
        <f t="shared" si="231"/>
        <v>1</v>
      </c>
    </row>
    <row r="3699" spans="1:77">
      <c r="A3699" s="23">
        <v>3694</v>
      </c>
      <c r="BP3699" s="3"/>
      <c r="BQ3699" s="3"/>
      <c r="BR3699" s="3"/>
      <c r="BS3699" s="3"/>
      <c r="BT3699" s="23">
        <v>3694</v>
      </c>
      <c r="BU3699" s="4">
        <f t="shared" si="228"/>
        <v>0</v>
      </c>
      <c r="BV3699" s="4">
        <f t="shared" si="229"/>
        <v>0</v>
      </c>
      <c r="BW3699" s="23"/>
      <c r="BX3699" s="4">
        <f t="shared" si="230"/>
        <v>1</v>
      </c>
      <c r="BY3699" s="4">
        <f t="shared" si="231"/>
        <v>1</v>
      </c>
    </row>
    <row r="3700" spans="1:77">
      <c r="A3700" s="23">
        <v>3695</v>
      </c>
      <c r="BP3700" s="3"/>
      <c r="BQ3700" s="3"/>
      <c r="BR3700" s="3"/>
      <c r="BS3700" s="3"/>
      <c r="BT3700" s="23">
        <v>3695</v>
      </c>
      <c r="BU3700" s="4">
        <f t="shared" si="228"/>
        <v>0</v>
      </c>
      <c r="BV3700" s="4">
        <f t="shared" si="229"/>
        <v>0</v>
      </c>
      <c r="BW3700" s="23"/>
      <c r="BX3700" s="4">
        <f t="shared" si="230"/>
        <v>1</v>
      </c>
      <c r="BY3700" s="4">
        <f t="shared" si="231"/>
        <v>1</v>
      </c>
    </row>
    <row r="3701" spans="1:77">
      <c r="A3701" s="23">
        <v>3696</v>
      </c>
      <c r="BP3701" s="3"/>
      <c r="BQ3701" s="3"/>
      <c r="BR3701" s="3"/>
      <c r="BS3701" s="3"/>
      <c r="BT3701" s="23">
        <v>3696</v>
      </c>
      <c r="BU3701" s="4">
        <f t="shared" si="228"/>
        <v>0</v>
      </c>
      <c r="BV3701" s="4">
        <f t="shared" si="229"/>
        <v>0</v>
      </c>
      <c r="BW3701" s="23"/>
      <c r="BX3701" s="4">
        <f t="shared" si="230"/>
        <v>1</v>
      </c>
      <c r="BY3701" s="4">
        <f t="shared" si="231"/>
        <v>1</v>
      </c>
    </row>
    <row r="3702" spans="1:77">
      <c r="A3702" s="23">
        <v>3697</v>
      </c>
      <c r="BP3702" s="3"/>
      <c r="BQ3702" s="3"/>
      <c r="BR3702" s="3"/>
      <c r="BS3702" s="3"/>
      <c r="BT3702" s="23">
        <v>3697</v>
      </c>
      <c r="BU3702" s="4">
        <f t="shared" si="228"/>
        <v>0</v>
      </c>
      <c r="BV3702" s="4">
        <f t="shared" si="229"/>
        <v>0</v>
      </c>
      <c r="BW3702" s="23"/>
      <c r="BX3702" s="4">
        <f t="shared" si="230"/>
        <v>1</v>
      </c>
      <c r="BY3702" s="4">
        <f t="shared" si="231"/>
        <v>1</v>
      </c>
    </row>
    <row r="3703" spans="1:77">
      <c r="A3703" s="23">
        <v>3698</v>
      </c>
      <c r="BP3703" s="3"/>
      <c r="BQ3703" s="3"/>
      <c r="BR3703" s="3"/>
      <c r="BS3703" s="3"/>
      <c r="BT3703" s="23">
        <v>3698</v>
      </c>
      <c r="BU3703" s="4">
        <f t="shared" si="228"/>
        <v>0</v>
      </c>
      <c r="BV3703" s="4">
        <f t="shared" si="229"/>
        <v>0</v>
      </c>
      <c r="BW3703" s="23"/>
      <c r="BX3703" s="4">
        <f t="shared" si="230"/>
        <v>1</v>
      </c>
      <c r="BY3703" s="4">
        <f t="shared" si="231"/>
        <v>1</v>
      </c>
    </row>
    <row r="3704" spans="1:77">
      <c r="A3704" s="23">
        <v>3699</v>
      </c>
      <c r="BP3704" s="3"/>
      <c r="BQ3704" s="3"/>
      <c r="BR3704" s="3"/>
      <c r="BS3704" s="3"/>
      <c r="BT3704" s="23">
        <v>3699</v>
      </c>
      <c r="BU3704" s="4">
        <f t="shared" si="228"/>
        <v>0</v>
      </c>
      <c r="BV3704" s="4">
        <f t="shared" si="229"/>
        <v>0</v>
      </c>
      <c r="BW3704" s="23"/>
      <c r="BX3704" s="4">
        <f t="shared" si="230"/>
        <v>1</v>
      </c>
      <c r="BY3704" s="4">
        <f t="shared" si="231"/>
        <v>1</v>
      </c>
    </row>
    <row r="3705" spans="1:77">
      <c r="A3705" s="23">
        <v>3700</v>
      </c>
      <c r="BP3705" s="3"/>
      <c r="BQ3705" s="3"/>
      <c r="BR3705" s="3"/>
      <c r="BS3705" s="3"/>
      <c r="BT3705" s="23">
        <v>3700</v>
      </c>
      <c r="BU3705" s="4">
        <f t="shared" si="228"/>
        <v>0</v>
      </c>
      <c r="BV3705" s="4">
        <f t="shared" si="229"/>
        <v>0</v>
      </c>
      <c r="BW3705" s="23"/>
      <c r="BX3705" s="4">
        <f t="shared" si="230"/>
        <v>1</v>
      </c>
      <c r="BY3705" s="4">
        <f t="shared" si="231"/>
        <v>1</v>
      </c>
    </row>
    <row r="3706" spans="1:77">
      <c r="A3706" s="23">
        <v>3701</v>
      </c>
      <c r="BP3706" s="3"/>
      <c r="BQ3706" s="3"/>
      <c r="BR3706" s="3"/>
      <c r="BS3706" s="3"/>
      <c r="BT3706" s="23">
        <v>3701</v>
      </c>
      <c r="BU3706" s="4">
        <f t="shared" si="228"/>
        <v>0</v>
      </c>
      <c r="BV3706" s="4">
        <f t="shared" si="229"/>
        <v>0</v>
      </c>
      <c r="BW3706" s="23"/>
      <c r="BX3706" s="4">
        <f t="shared" si="230"/>
        <v>1</v>
      </c>
      <c r="BY3706" s="4">
        <f t="shared" si="231"/>
        <v>1</v>
      </c>
    </row>
    <row r="3707" spans="1:77">
      <c r="A3707" s="23">
        <v>3702</v>
      </c>
      <c r="BP3707" s="3"/>
      <c r="BQ3707" s="3"/>
      <c r="BR3707" s="3"/>
      <c r="BS3707" s="3"/>
      <c r="BT3707" s="23">
        <v>3702</v>
      </c>
      <c r="BU3707" s="4">
        <f t="shared" si="228"/>
        <v>0</v>
      </c>
      <c r="BV3707" s="4">
        <f t="shared" si="229"/>
        <v>0</v>
      </c>
      <c r="BW3707" s="23"/>
      <c r="BX3707" s="4">
        <f t="shared" si="230"/>
        <v>1</v>
      </c>
      <c r="BY3707" s="4">
        <f t="shared" si="231"/>
        <v>1</v>
      </c>
    </row>
    <row r="3708" spans="1:77">
      <c r="A3708" s="23">
        <v>3703</v>
      </c>
      <c r="BP3708" s="3"/>
      <c r="BQ3708" s="3"/>
      <c r="BR3708" s="3"/>
      <c r="BS3708" s="3"/>
      <c r="BT3708" s="23">
        <v>3703</v>
      </c>
      <c r="BU3708" s="4">
        <f t="shared" si="228"/>
        <v>0</v>
      </c>
      <c r="BV3708" s="4">
        <f t="shared" si="229"/>
        <v>0</v>
      </c>
      <c r="BW3708" s="23"/>
      <c r="BX3708" s="4">
        <f t="shared" si="230"/>
        <v>1</v>
      </c>
      <c r="BY3708" s="4">
        <f t="shared" si="231"/>
        <v>1</v>
      </c>
    </row>
    <row r="3709" spans="1:77">
      <c r="A3709" s="23">
        <v>3704</v>
      </c>
      <c r="BP3709" s="3"/>
      <c r="BQ3709" s="3"/>
      <c r="BR3709" s="3"/>
      <c r="BS3709" s="3"/>
      <c r="BT3709" s="23">
        <v>3704</v>
      </c>
      <c r="BU3709" s="4">
        <f t="shared" si="228"/>
        <v>0</v>
      </c>
      <c r="BV3709" s="4">
        <f t="shared" si="229"/>
        <v>0</v>
      </c>
      <c r="BW3709" s="23"/>
      <c r="BX3709" s="4">
        <f t="shared" si="230"/>
        <v>1</v>
      </c>
      <c r="BY3709" s="4">
        <f t="shared" si="231"/>
        <v>1</v>
      </c>
    </row>
    <row r="3710" spans="1:77">
      <c r="A3710" s="23">
        <v>3705</v>
      </c>
      <c r="BP3710" s="3"/>
      <c r="BQ3710" s="3"/>
      <c r="BR3710" s="3"/>
      <c r="BS3710" s="3"/>
      <c r="BT3710" s="23">
        <v>3705</v>
      </c>
      <c r="BU3710" s="4">
        <f t="shared" si="228"/>
        <v>0</v>
      </c>
      <c r="BV3710" s="4">
        <f t="shared" si="229"/>
        <v>0</v>
      </c>
      <c r="BW3710" s="23"/>
      <c r="BX3710" s="4">
        <f t="shared" si="230"/>
        <v>1</v>
      </c>
      <c r="BY3710" s="4">
        <f t="shared" si="231"/>
        <v>1</v>
      </c>
    </row>
    <row r="3711" spans="1:77">
      <c r="A3711" s="23">
        <v>3706</v>
      </c>
      <c r="BP3711" s="3"/>
      <c r="BQ3711" s="3"/>
      <c r="BR3711" s="3"/>
      <c r="BS3711" s="3"/>
      <c r="BT3711" s="23">
        <v>3706</v>
      </c>
      <c r="BU3711" s="4">
        <f t="shared" si="228"/>
        <v>0</v>
      </c>
      <c r="BV3711" s="4">
        <f t="shared" si="229"/>
        <v>0</v>
      </c>
      <c r="BW3711" s="23"/>
      <c r="BX3711" s="4">
        <f t="shared" si="230"/>
        <v>1</v>
      </c>
      <c r="BY3711" s="4">
        <f t="shared" si="231"/>
        <v>1</v>
      </c>
    </row>
    <row r="3712" spans="1:77">
      <c r="A3712" s="23">
        <v>3707</v>
      </c>
      <c r="BP3712" s="3"/>
      <c r="BQ3712" s="3"/>
      <c r="BR3712" s="3"/>
      <c r="BS3712" s="3"/>
      <c r="BT3712" s="23">
        <v>3707</v>
      </c>
      <c r="BU3712" s="4">
        <f t="shared" si="228"/>
        <v>0</v>
      </c>
      <c r="BV3712" s="4">
        <f t="shared" si="229"/>
        <v>0</v>
      </c>
      <c r="BW3712" s="23"/>
      <c r="BX3712" s="4">
        <f t="shared" si="230"/>
        <v>1</v>
      </c>
      <c r="BY3712" s="4">
        <f t="shared" si="231"/>
        <v>1</v>
      </c>
    </row>
    <row r="3713" spans="1:77">
      <c r="A3713" s="23">
        <v>3708</v>
      </c>
      <c r="BP3713" s="3"/>
      <c r="BQ3713" s="3"/>
      <c r="BR3713" s="3"/>
      <c r="BS3713" s="3"/>
      <c r="BT3713" s="23">
        <v>3708</v>
      </c>
      <c r="BU3713" s="4">
        <f t="shared" si="228"/>
        <v>0</v>
      </c>
      <c r="BV3713" s="4">
        <f t="shared" si="229"/>
        <v>0</v>
      </c>
      <c r="BW3713" s="23"/>
      <c r="BX3713" s="4">
        <f t="shared" si="230"/>
        <v>1</v>
      </c>
      <c r="BY3713" s="4">
        <f t="shared" si="231"/>
        <v>1</v>
      </c>
    </row>
    <row r="3714" spans="1:77">
      <c r="A3714" s="23">
        <v>3709</v>
      </c>
      <c r="BP3714" s="3"/>
      <c r="BQ3714" s="3"/>
      <c r="BR3714" s="3"/>
      <c r="BS3714" s="3"/>
      <c r="BT3714" s="23">
        <v>3709</v>
      </c>
      <c r="BU3714" s="4">
        <f t="shared" si="228"/>
        <v>0</v>
      </c>
      <c r="BV3714" s="4">
        <f t="shared" si="229"/>
        <v>0</v>
      </c>
      <c r="BW3714" s="23"/>
      <c r="BX3714" s="4">
        <f t="shared" si="230"/>
        <v>1</v>
      </c>
      <c r="BY3714" s="4">
        <f t="shared" si="231"/>
        <v>1</v>
      </c>
    </row>
    <row r="3715" spans="1:77">
      <c r="A3715" s="23">
        <v>3710</v>
      </c>
      <c r="BP3715" s="3"/>
      <c r="BQ3715" s="3"/>
      <c r="BR3715" s="3"/>
      <c r="BS3715" s="3"/>
      <c r="BT3715" s="23">
        <v>3710</v>
      </c>
      <c r="BU3715" s="4">
        <f t="shared" si="228"/>
        <v>0</v>
      </c>
      <c r="BV3715" s="4">
        <f t="shared" si="229"/>
        <v>0</v>
      </c>
      <c r="BW3715" s="23"/>
      <c r="BX3715" s="4">
        <f t="shared" si="230"/>
        <v>1</v>
      </c>
      <c r="BY3715" s="4">
        <f t="shared" si="231"/>
        <v>1</v>
      </c>
    </row>
    <row r="3716" spans="1:77">
      <c r="A3716" s="23">
        <v>3711</v>
      </c>
      <c r="BP3716" s="3"/>
      <c r="BQ3716" s="3"/>
      <c r="BR3716" s="3"/>
      <c r="BS3716" s="3"/>
      <c r="BT3716" s="23">
        <v>3711</v>
      </c>
      <c r="BU3716" s="4">
        <f t="shared" si="228"/>
        <v>0</v>
      </c>
      <c r="BV3716" s="4">
        <f t="shared" si="229"/>
        <v>0</v>
      </c>
      <c r="BW3716" s="23"/>
      <c r="BX3716" s="4">
        <f t="shared" si="230"/>
        <v>1</v>
      </c>
      <c r="BY3716" s="4">
        <f t="shared" si="231"/>
        <v>1</v>
      </c>
    </row>
    <row r="3717" spans="1:77">
      <c r="A3717" s="23">
        <v>3712</v>
      </c>
      <c r="BP3717" s="3"/>
      <c r="BQ3717" s="3"/>
      <c r="BR3717" s="3"/>
      <c r="BS3717" s="3"/>
      <c r="BT3717" s="23">
        <v>3712</v>
      </c>
      <c r="BU3717" s="4">
        <f t="shared" si="228"/>
        <v>0</v>
      </c>
      <c r="BV3717" s="4">
        <f t="shared" si="229"/>
        <v>0</v>
      </c>
      <c r="BW3717" s="23"/>
      <c r="BX3717" s="4">
        <f t="shared" si="230"/>
        <v>1</v>
      </c>
      <c r="BY3717" s="4">
        <f t="shared" si="231"/>
        <v>1</v>
      </c>
    </row>
    <row r="3718" spans="1:77">
      <c r="A3718" s="23">
        <v>3713</v>
      </c>
      <c r="BP3718" s="3"/>
      <c r="BQ3718" s="3"/>
      <c r="BR3718" s="3"/>
      <c r="BS3718" s="3"/>
      <c r="BT3718" s="23">
        <v>3713</v>
      </c>
      <c r="BU3718" s="4">
        <f t="shared" si="228"/>
        <v>0</v>
      </c>
      <c r="BV3718" s="4">
        <f t="shared" si="229"/>
        <v>0</v>
      </c>
      <c r="BW3718" s="23"/>
      <c r="BX3718" s="4">
        <f t="shared" si="230"/>
        <v>1</v>
      </c>
      <c r="BY3718" s="4">
        <f t="shared" si="231"/>
        <v>1</v>
      </c>
    </row>
    <row r="3719" spans="1:77">
      <c r="A3719" s="23">
        <v>3714</v>
      </c>
      <c r="BP3719" s="3"/>
      <c r="BQ3719" s="3"/>
      <c r="BR3719" s="3"/>
      <c r="BS3719" s="3"/>
      <c r="BT3719" s="23">
        <v>3714</v>
      </c>
      <c r="BU3719" s="4">
        <f t="shared" ref="BU3719:BU3782" si="232">BP3719*$BV$1-BQ3719</f>
        <v>0</v>
      </c>
      <c r="BV3719" s="4">
        <f t="shared" ref="BV3719:BV3782" si="233">BR3719*$BV$1-BS3719</f>
        <v>0</v>
      </c>
      <c r="BW3719" s="23"/>
      <c r="BX3719" s="4">
        <f t="shared" ref="BX3719:BX3782" si="234">IF(BU3719=MAX($BU3719:$BV3719),1,0)</f>
        <v>1</v>
      </c>
      <c r="BY3719" s="4">
        <f t="shared" ref="BY3719:BY3782" si="235">IF(BV3719=MAX($BU3719:$BV3719),1,0)</f>
        <v>1</v>
      </c>
    </row>
    <row r="3720" spans="1:77">
      <c r="A3720" s="23">
        <v>3715</v>
      </c>
      <c r="BP3720" s="3"/>
      <c r="BQ3720" s="3"/>
      <c r="BR3720" s="3"/>
      <c r="BS3720" s="3"/>
      <c r="BT3720" s="23">
        <v>3715</v>
      </c>
      <c r="BU3720" s="4">
        <f t="shared" si="232"/>
        <v>0</v>
      </c>
      <c r="BV3720" s="4">
        <f t="shared" si="233"/>
        <v>0</v>
      </c>
      <c r="BW3720" s="23"/>
      <c r="BX3720" s="4">
        <f t="shared" si="234"/>
        <v>1</v>
      </c>
      <c r="BY3720" s="4">
        <f t="shared" si="235"/>
        <v>1</v>
      </c>
    </row>
    <row r="3721" spans="1:77">
      <c r="A3721" s="23">
        <v>3716</v>
      </c>
      <c r="BP3721" s="3"/>
      <c r="BQ3721" s="3"/>
      <c r="BR3721" s="3"/>
      <c r="BS3721" s="3"/>
      <c r="BT3721" s="23">
        <v>3716</v>
      </c>
      <c r="BU3721" s="4">
        <f t="shared" si="232"/>
        <v>0</v>
      </c>
      <c r="BV3721" s="4">
        <f t="shared" si="233"/>
        <v>0</v>
      </c>
      <c r="BW3721" s="23"/>
      <c r="BX3721" s="4">
        <f t="shared" si="234"/>
        <v>1</v>
      </c>
      <c r="BY3721" s="4">
        <f t="shared" si="235"/>
        <v>1</v>
      </c>
    </row>
    <row r="3722" spans="1:77">
      <c r="A3722" s="23">
        <v>3717</v>
      </c>
      <c r="BP3722" s="3"/>
      <c r="BQ3722" s="3"/>
      <c r="BR3722" s="3"/>
      <c r="BS3722" s="3"/>
      <c r="BT3722" s="23">
        <v>3717</v>
      </c>
      <c r="BU3722" s="4">
        <f t="shared" si="232"/>
        <v>0</v>
      </c>
      <c r="BV3722" s="4">
        <f t="shared" si="233"/>
        <v>0</v>
      </c>
      <c r="BW3722" s="23"/>
      <c r="BX3722" s="4">
        <f t="shared" si="234"/>
        <v>1</v>
      </c>
      <c r="BY3722" s="4">
        <f t="shared" si="235"/>
        <v>1</v>
      </c>
    </row>
    <row r="3723" spans="1:77">
      <c r="A3723" s="23">
        <v>3718</v>
      </c>
      <c r="BP3723" s="3"/>
      <c r="BQ3723" s="3"/>
      <c r="BR3723" s="3"/>
      <c r="BS3723" s="3"/>
      <c r="BT3723" s="23">
        <v>3718</v>
      </c>
      <c r="BU3723" s="4">
        <f t="shared" si="232"/>
        <v>0</v>
      </c>
      <c r="BV3723" s="4">
        <f t="shared" si="233"/>
        <v>0</v>
      </c>
      <c r="BW3723" s="23"/>
      <c r="BX3723" s="4">
        <f t="shared" si="234"/>
        <v>1</v>
      </c>
      <c r="BY3723" s="4">
        <f t="shared" si="235"/>
        <v>1</v>
      </c>
    </row>
    <row r="3724" spans="1:77">
      <c r="A3724" s="23">
        <v>3719</v>
      </c>
      <c r="BP3724" s="3"/>
      <c r="BQ3724" s="3"/>
      <c r="BR3724" s="3"/>
      <c r="BS3724" s="3"/>
      <c r="BT3724" s="23">
        <v>3719</v>
      </c>
      <c r="BU3724" s="4">
        <f t="shared" si="232"/>
        <v>0</v>
      </c>
      <c r="BV3724" s="4">
        <f t="shared" si="233"/>
        <v>0</v>
      </c>
      <c r="BW3724" s="23"/>
      <c r="BX3724" s="4">
        <f t="shared" si="234"/>
        <v>1</v>
      </c>
      <c r="BY3724" s="4">
        <f t="shared" si="235"/>
        <v>1</v>
      </c>
    </row>
    <row r="3725" spans="1:77">
      <c r="A3725" s="23">
        <v>3720</v>
      </c>
      <c r="BP3725" s="3"/>
      <c r="BQ3725" s="3"/>
      <c r="BR3725" s="3"/>
      <c r="BS3725" s="3"/>
      <c r="BT3725" s="23">
        <v>3720</v>
      </c>
      <c r="BU3725" s="4">
        <f t="shared" si="232"/>
        <v>0</v>
      </c>
      <c r="BV3725" s="4">
        <f t="shared" si="233"/>
        <v>0</v>
      </c>
      <c r="BW3725" s="23"/>
      <c r="BX3725" s="4">
        <f t="shared" si="234"/>
        <v>1</v>
      </c>
      <c r="BY3725" s="4">
        <f t="shared" si="235"/>
        <v>1</v>
      </c>
    </row>
    <row r="3726" spans="1:77">
      <c r="A3726" s="23">
        <v>3721</v>
      </c>
      <c r="BP3726" s="3"/>
      <c r="BQ3726" s="3"/>
      <c r="BR3726" s="3"/>
      <c r="BS3726" s="3"/>
      <c r="BT3726" s="23">
        <v>3721</v>
      </c>
      <c r="BU3726" s="4">
        <f t="shared" si="232"/>
        <v>0</v>
      </c>
      <c r="BV3726" s="4">
        <f t="shared" si="233"/>
        <v>0</v>
      </c>
      <c r="BW3726" s="23"/>
      <c r="BX3726" s="4">
        <f t="shared" si="234"/>
        <v>1</v>
      </c>
      <c r="BY3726" s="4">
        <f t="shared" si="235"/>
        <v>1</v>
      </c>
    </row>
    <row r="3727" spans="1:77">
      <c r="A3727" s="23">
        <v>3722</v>
      </c>
      <c r="BP3727" s="3"/>
      <c r="BQ3727" s="3"/>
      <c r="BR3727" s="3"/>
      <c r="BS3727" s="3"/>
      <c r="BT3727" s="23">
        <v>3722</v>
      </c>
      <c r="BU3727" s="4">
        <f t="shared" si="232"/>
        <v>0</v>
      </c>
      <c r="BV3727" s="4">
        <f t="shared" si="233"/>
        <v>0</v>
      </c>
      <c r="BW3727" s="23"/>
      <c r="BX3727" s="4">
        <f t="shared" si="234"/>
        <v>1</v>
      </c>
      <c r="BY3727" s="4">
        <f t="shared" si="235"/>
        <v>1</v>
      </c>
    </row>
    <row r="3728" spans="1:77">
      <c r="A3728" s="23">
        <v>3723</v>
      </c>
      <c r="BP3728" s="3"/>
      <c r="BQ3728" s="3"/>
      <c r="BR3728" s="3"/>
      <c r="BS3728" s="3"/>
      <c r="BT3728" s="23">
        <v>3723</v>
      </c>
      <c r="BU3728" s="4">
        <f t="shared" si="232"/>
        <v>0</v>
      </c>
      <c r="BV3728" s="4">
        <f t="shared" si="233"/>
        <v>0</v>
      </c>
      <c r="BW3728" s="23"/>
      <c r="BX3728" s="4">
        <f t="shared" si="234"/>
        <v>1</v>
      </c>
      <c r="BY3728" s="4">
        <f t="shared" si="235"/>
        <v>1</v>
      </c>
    </row>
    <row r="3729" spans="1:77">
      <c r="A3729" s="23">
        <v>3724</v>
      </c>
      <c r="BP3729" s="3"/>
      <c r="BQ3729" s="3"/>
      <c r="BR3729" s="3"/>
      <c r="BS3729" s="3"/>
      <c r="BT3729" s="23">
        <v>3724</v>
      </c>
      <c r="BU3729" s="4">
        <f t="shared" si="232"/>
        <v>0</v>
      </c>
      <c r="BV3729" s="4">
        <f t="shared" si="233"/>
        <v>0</v>
      </c>
      <c r="BW3729" s="23"/>
      <c r="BX3729" s="4">
        <f t="shared" si="234"/>
        <v>1</v>
      </c>
      <c r="BY3729" s="4">
        <f t="shared" si="235"/>
        <v>1</v>
      </c>
    </row>
    <row r="3730" spans="1:77">
      <c r="A3730" s="23">
        <v>3725</v>
      </c>
      <c r="BP3730" s="3"/>
      <c r="BQ3730" s="3"/>
      <c r="BR3730" s="3"/>
      <c r="BS3730" s="3"/>
      <c r="BT3730" s="23">
        <v>3725</v>
      </c>
      <c r="BU3730" s="4">
        <f t="shared" si="232"/>
        <v>0</v>
      </c>
      <c r="BV3730" s="4">
        <f t="shared" si="233"/>
        <v>0</v>
      </c>
      <c r="BW3730" s="23"/>
      <c r="BX3730" s="4">
        <f t="shared" si="234"/>
        <v>1</v>
      </c>
      <c r="BY3730" s="4">
        <f t="shared" si="235"/>
        <v>1</v>
      </c>
    </row>
    <row r="3731" spans="1:77">
      <c r="A3731" s="23">
        <v>3726</v>
      </c>
      <c r="BP3731" s="3"/>
      <c r="BQ3731" s="3"/>
      <c r="BR3731" s="3"/>
      <c r="BS3731" s="3"/>
      <c r="BT3731" s="23">
        <v>3726</v>
      </c>
      <c r="BU3731" s="4">
        <f t="shared" si="232"/>
        <v>0</v>
      </c>
      <c r="BV3731" s="4">
        <f t="shared" si="233"/>
        <v>0</v>
      </c>
      <c r="BW3731" s="23"/>
      <c r="BX3731" s="4">
        <f t="shared" si="234"/>
        <v>1</v>
      </c>
      <c r="BY3731" s="4">
        <f t="shared" si="235"/>
        <v>1</v>
      </c>
    </row>
    <row r="3732" spans="1:77">
      <c r="A3732" s="23">
        <v>3727</v>
      </c>
      <c r="BP3732" s="3"/>
      <c r="BQ3732" s="3"/>
      <c r="BR3732" s="3"/>
      <c r="BS3732" s="3"/>
      <c r="BT3732" s="23">
        <v>3727</v>
      </c>
      <c r="BU3732" s="4">
        <f t="shared" si="232"/>
        <v>0</v>
      </c>
      <c r="BV3732" s="4">
        <f t="shared" si="233"/>
        <v>0</v>
      </c>
      <c r="BW3732" s="23"/>
      <c r="BX3732" s="4">
        <f t="shared" si="234"/>
        <v>1</v>
      </c>
      <c r="BY3732" s="4">
        <f t="shared" si="235"/>
        <v>1</v>
      </c>
    </row>
    <row r="3733" spans="1:77">
      <c r="A3733" s="23">
        <v>3728</v>
      </c>
      <c r="BP3733" s="3"/>
      <c r="BQ3733" s="3"/>
      <c r="BR3733" s="3"/>
      <c r="BS3733" s="3"/>
      <c r="BT3733" s="23">
        <v>3728</v>
      </c>
      <c r="BU3733" s="4">
        <f t="shared" si="232"/>
        <v>0</v>
      </c>
      <c r="BV3733" s="4">
        <f t="shared" si="233"/>
        <v>0</v>
      </c>
      <c r="BW3733" s="23"/>
      <c r="BX3733" s="4">
        <f t="shared" si="234"/>
        <v>1</v>
      </c>
      <c r="BY3733" s="4">
        <f t="shared" si="235"/>
        <v>1</v>
      </c>
    </row>
    <row r="3734" spans="1:77">
      <c r="A3734" s="23">
        <v>3729</v>
      </c>
      <c r="BP3734" s="3"/>
      <c r="BQ3734" s="3"/>
      <c r="BR3734" s="3"/>
      <c r="BS3734" s="3"/>
      <c r="BT3734" s="23">
        <v>3729</v>
      </c>
      <c r="BU3734" s="4">
        <f t="shared" si="232"/>
        <v>0</v>
      </c>
      <c r="BV3734" s="4">
        <f t="shared" si="233"/>
        <v>0</v>
      </c>
      <c r="BW3734" s="23"/>
      <c r="BX3734" s="4">
        <f t="shared" si="234"/>
        <v>1</v>
      </c>
      <c r="BY3734" s="4">
        <f t="shared" si="235"/>
        <v>1</v>
      </c>
    </row>
    <row r="3735" spans="1:77">
      <c r="A3735" s="23">
        <v>3730</v>
      </c>
      <c r="BP3735" s="3"/>
      <c r="BQ3735" s="3"/>
      <c r="BR3735" s="3"/>
      <c r="BS3735" s="3"/>
      <c r="BT3735" s="23">
        <v>3730</v>
      </c>
      <c r="BU3735" s="4">
        <f t="shared" si="232"/>
        <v>0</v>
      </c>
      <c r="BV3735" s="4">
        <f t="shared" si="233"/>
        <v>0</v>
      </c>
      <c r="BW3735" s="23"/>
      <c r="BX3735" s="4">
        <f t="shared" si="234"/>
        <v>1</v>
      </c>
      <c r="BY3735" s="4">
        <f t="shared" si="235"/>
        <v>1</v>
      </c>
    </row>
    <row r="3736" spans="1:77">
      <c r="A3736" s="23">
        <v>3731</v>
      </c>
      <c r="BP3736" s="3"/>
      <c r="BQ3736" s="3"/>
      <c r="BR3736" s="3"/>
      <c r="BS3736" s="3"/>
      <c r="BT3736" s="23">
        <v>3731</v>
      </c>
      <c r="BU3736" s="4">
        <f t="shared" si="232"/>
        <v>0</v>
      </c>
      <c r="BV3736" s="4">
        <f t="shared" si="233"/>
        <v>0</v>
      </c>
      <c r="BW3736" s="23"/>
      <c r="BX3736" s="4">
        <f t="shared" si="234"/>
        <v>1</v>
      </c>
      <c r="BY3736" s="4">
        <f t="shared" si="235"/>
        <v>1</v>
      </c>
    </row>
    <row r="3737" spans="1:77">
      <c r="A3737" s="23">
        <v>3732</v>
      </c>
      <c r="BP3737" s="3"/>
      <c r="BQ3737" s="3"/>
      <c r="BR3737" s="3"/>
      <c r="BS3737" s="3"/>
      <c r="BT3737" s="23">
        <v>3732</v>
      </c>
      <c r="BU3737" s="4">
        <f t="shared" si="232"/>
        <v>0</v>
      </c>
      <c r="BV3737" s="4">
        <f t="shared" si="233"/>
        <v>0</v>
      </c>
      <c r="BW3737" s="23"/>
      <c r="BX3737" s="4">
        <f t="shared" si="234"/>
        <v>1</v>
      </c>
      <c r="BY3737" s="4">
        <f t="shared" si="235"/>
        <v>1</v>
      </c>
    </row>
    <row r="3738" spans="1:77">
      <c r="A3738" s="23">
        <v>3733</v>
      </c>
      <c r="BP3738" s="3"/>
      <c r="BQ3738" s="3"/>
      <c r="BR3738" s="3"/>
      <c r="BS3738" s="3"/>
      <c r="BT3738" s="23">
        <v>3733</v>
      </c>
      <c r="BU3738" s="4">
        <f t="shared" si="232"/>
        <v>0</v>
      </c>
      <c r="BV3738" s="4">
        <f t="shared" si="233"/>
        <v>0</v>
      </c>
      <c r="BW3738" s="23"/>
      <c r="BX3738" s="4">
        <f t="shared" si="234"/>
        <v>1</v>
      </c>
      <c r="BY3738" s="4">
        <f t="shared" si="235"/>
        <v>1</v>
      </c>
    </row>
    <row r="3739" spans="1:77">
      <c r="A3739" s="23">
        <v>3734</v>
      </c>
      <c r="BP3739" s="3"/>
      <c r="BQ3739" s="3"/>
      <c r="BR3739" s="3"/>
      <c r="BS3739" s="3"/>
      <c r="BT3739" s="23">
        <v>3734</v>
      </c>
      <c r="BU3739" s="4">
        <f t="shared" si="232"/>
        <v>0</v>
      </c>
      <c r="BV3739" s="4">
        <f t="shared" si="233"/>
        <v>0</v>
      </c>
      <c r="BW3739" s="23"/>
      <c r="BX3739" s="4">
        <f t="shared" si="234"/>
        <v>1</v>
      </c>
      <c r="BY3739" s="4">
        <f t="shared" si="235"/>
        <v>1</v>
      </c>
    </row>
    <row r="3740" spans="1:77">
      <c r="A3740" s="23">
        <v>3735</v>
      </c>
      <c r="BP3740" s="3"/>
      <c r="BQ3740" s="3"/>
      <c r="BR3740" s="3"/>
      <c r="BS3740" s="3"/>
      <c r="BT3740" s="23">
        <v>3735</v>
      </c>
      <c r="BU3740" s="4">
        <f t="shared" si="232"/>
        <v>0</v>
      </c>
      <c r="BV3740" s="4">
        <f t="shared" si="233"/>
        <v>0</v>
      </c>
      <c r="BW3740" s="23"/>
      <c r="BX3740" s="4">
        <f t="shared" si="234"/>
        <v>1</v>
      </c>
      <c r="BY3740" s="4">
        <f t="shared" si="235"/>
        <v>1</v>
      </c>
    </row>
    <row r="3741" spans="1:77">
      <c r="A3741" s="23">
        <v>3736</v>
      </c>
      <c r="BP3741" s="3"/>
      <c r="BQ3741" s="3"/>
      <c r="BR3741" s="3"/>
      <c r="BS3741" s="3"/>
      <c r="BT3741" s="23">
        <v>3736</v>
      </c>
      <c r="BU3741" s="4">
        <f t="shared" si="232"/>
        <v>0</v>
      </c>
      <c r="BV3741" s="4">
        <f t="shared" si="233"/>
        <v>0</v>
      </c>
      <c r="BW3741" s="23"/>
      <c r="BX3741" s="4">
        <f t="shared" si="234"/>
        <v>1</v>
      </c>
      <c r="BY3741" s="4">
        <f t="shared" si="235"/>
        <v>1</v>
      </c>
    </row>
    <row r="3742" spans="1:77">
      <c r="A3742" s="23">
        <v>3737</v>
      </c>
      <c r="BP3742" s="3"/>
      <c r="BQ3742" s="3"/>
      <c r="BR3742" s="3"/>
      <c r="BS3742" s="3"/>
      <c r="BT3742" s="23">
        <v>3737</v>
      </c>
      <c r="BU3742" s="4">
        <f t="shared" si="232"/>
        <v>0</v>
      </c>
      <c r="BV3742" s="4">
        <f t="shared" si="233"/>
        <v>0</v>
      </c>
      <c r="BW3742" s="23"/>
      <c r="BX3742" s="4">
        <f t="shared" si="234"/>
        <v>1</v>
      </c>
      <c r="BY3742" s="4">
        <f t="shared" si="235"/>
        <v>1</v>
      </c>
    </row>
    <row r="3743" spans="1:77">
      <c r="A3743" s="23">
        <v>3738</v>
      </c>
      <c r="BP3743" s="3"/>
      <c r="BQ3743" s="3"/>
      <c r="BR3743" s="3"/>
      <c r="BS3743" s="3"/>
      <c r="BT3743" s="23">
        <v>3738</v>
      </c>
      <c r="BU3743" s="4">
        <f t="shared" si="232"/>
        <v>0</v>
      </c>
      <c r="BV3743" s="4">
        <f t="shared" si="233"/>
        <v>0</v>
      </c>
      <c r="BW3743" s="23"/>
      <c r="BX3743" s="4">
        <f t="shared" si="234"/>
        <v>1</v>
      </c>
      <c r="BY3743" s="4">
        <f t="shared" si="235"/>
        <v>1</v>
      </c>
    </row>
    <row r="3744" spans="1:77">
      <c r="A3744" s="23">
        <v>3739</v>
      </c>
      <c r="BP3744" s="3"/>
      <c r="BQ3744" s="3"/>
      <c r="BR3744" s="3"/>
      <c r="BS3744" s="3"/>
      <c r="BT3744" s="23">
        <v>3739</v>
      </c>
      <c r="BU3744" s="4">
        <f t="shared" si="232"/>
        <v>0</v>
      </c>
      <c r="BV3744" s="4">
        <f t="shared" si="233"/>
        <v>0</v>
      </c>
      <c r="BW3744" s="23"/>
      <c r="BX3744" s="4">
        <f t="shared" si="234"/>
        <v>1</v>
      </c>
      <c r="BY3744" s="4">
        <f t="shared" si="235"/>
        <v>1</v>
      </c>
    </row>
    <row r="3745" spans="1:77">
      <c r="A3745" s="23">
        <v>3740</v>
      </c>
      <c r="BP3745" s="3"/>
      <c r="BQ3745" s="3"/>
      <c r="BR3745" s="3"/>
      <c r="BS3745" s="3"/>
      <c r="BT3745" s="23">
        <v>3740</v>
      </c>
      <c r="BU3745" s="4">
        <f t="shared" si="232"/>
        <v>0</v>
      </c>
      <c r="BV3745" s="4">
        <f t="shared" si="233"/>
        <v>0</v>
      </c>
      <c r="BW3745" s="23"/>
      <c r="BX3745" s="4">
        <f t="shared" si="234"/>
        <v>1</v>
      </c>
      <c r="BY3745" s="4">
        <f t="shared" si="235"/>
        <v>1</v>
      </c>
    </row>
    <row r="3746" spans="1:77">
      <c r="A3746" s="23">
        <v>3741</v>
      </c>
      <c r="BP3746" s="3"/>
      <c r="BQ3746" s="3"/>
      <c r="BR3746" s="3"/>
      <c r="BS3746" s="3"/>
      <c r="BT3746" s="23">
        <v>3741</v>
      </c>
      <c r="BU3746" s="4">
        <f t="shared" si="232"/>
        <v>0</v>
      </c>
      <c r="BV3746" s="4">
        <f t="shared" si="233"/>
        <v>0</v>
      </c>
      <c r="BW3746" s="23"/>
      <c r="BX3746" s="4">
        <f t="shared" si="234"/>
        <v>1</v>
      </c>
      <c r="BY3746" s="4">
        <f t="shared" si="235"/>
        <v>1</v>
      </c>
    </row>
    <row r="3747" spans="1:77">
      <c r="A3747" s="23">
        <v>3742</v>
      </c>
      <c r="BP3747" s="3"/>
      <c r="BQ3747" s="3"/>
      <c r="BR3747" s="3"/>
      <c r="BS3747" s="3"/>
      <c r="BT3747" s="23">
        <v>3742</v>
      </c>
      <c r="BU3747" s="4">
        <f t="shared" si="232"/>
        <v>0</v>
      </c>
      <c r="BV3747" s="4">
        <f t="shared" si="233"/>
        <v>0</v>
      </c>
      <c r="BW3747" s="23"/>
      <c r="BX3747" s="4">
        <f t="shared" si="234"/>
        <v>1</v>
      </c>
      <c r="BY3747" s="4">
        <f t="shared" si="235"/>
        <v>1</v>
      </c>
    </row>
    <row r="3748" spans="1:77">
      <c r="A3748" s="23">
        <v>3743</v>
      </c>
      <c r="BP3748" s="3"/>
      <c r="BQ3748" s="3"/>
      <c r="BR3748" s="3"/>
      <c r="BS3748" s="3"/>
      <c r="BT3748" s="23">
        <v>3743</v>
      </c>
      <c r="BU3748" s="4">
        <f t="shared" si="232"/>
        <v>0</v>
      </c>
      <c r="BV3748" s="4">
        <f t="shared" si="233"/>
        <v>0</v>
      </c>
      <c r="BW3748" s="23"/>
      <c r="BX3748" s="4">
        <f t="shared" si="234"/>
        <v>1</v>
      </c>
      <c r="BY3748" s="4">
        <f t="shared" si="235"/>
        <v>1</v>
      </c>
    </row>
    <row r="3749" spans="1:77">
      <c r="A3749" s="23">
        <v>3744</v>
      </c>
      <c r="BP3749" s="3"/>
      <c r="BQ3749" s="3"/>
      <c r="BR3749" s="3"/>
      <c r="BS3749" s="3"/>
      <c r="BT3749" s="23">
        <v>3744</v>
      </c>
      <c r="BU3749" s="4">
        <f t="shared" si="232"/>
        <v>0</v>
      </c>
      <c r="BV3749" s="4">
        <f t="shared" si="233"/>
        <v>0</v>
      </c>
      <c r="BW3749" s="23"/>
      <c r="BX3749" s="4">
        <f t="shared" si="234"/>
        <v>1</v>
      </c>
      <c r="BY3749" s="4">
        <f t="shared" si="235"/>
        <v>1</v>
      </c>
    </row>
    <row r="3750" spans="1:77">
      <c r="A3750" s="23">
        <v>3745</v>
      </c>
      <c r="BP3750" s="3"/>
      <c r="BQ3750" s="3"/>
      <c r="BR3750" s="3"/>
      <c r="BS3750" s="3"/>
      <c r="BT3750" s="23">
        <v>3745</v>
      </c>
      <c r="BU3750" s="4">
        <f t="shared" si="232"/>
        <v>0</v>
      </c>
      <c r="BV3750" s="4">
        <f t="shared" si="233"/>
        <v>0</v>
      </c>
      <c r="BW3750" s="23"/>
      <c r="BX3750" s="4">
        <f t="shared" si="234"/>
        <v>1</v>
      </c>
      <c r="BY3750" s="4">
        <f t="shared" si="235"/>
        <v>1</v>
      </c>
    </row>
    <row r="3751" spans="1:77">
      <c r="A3751" s="23">
        <v>3746</v>
      </c>
      <c r="BP3751" s="3"/>
      <c r="BQ3751" s="3"/>
      <c r="BR3751" s="3"/>
      <c r="BS3751" s="3"/>
      <c r="BT3751" s="23">
        <v>3746</v>
      </c>
      <c r="BU3751" s="4">
        <f t="shared" si="232"/>
        <v>0</v>
      </c>
      <c r="BV3751" s="4">
        <f t="shared" si="233"/>
        <v>0</v>
      </c>
      <c r="BW3751" s="23"/>
      <c r="BX3751" s="4">
        <f t="shared" si="234"/>
        <v>1</v>
      </c>
      <c r="BY3751" s="4">
        <f t="shared" si="235"/>
        <v>1</v>
      </c>
    </row>
    <row r="3752" spans="1:77">
      <c r="A3752" s="23">
        <v>3747</v>
      </c>
      <c r="BP3752" s="3"/>
      <c r="BQ3752" s="3"/>
      <c r="BR3752" s="3"/>
      <c r="BS3752" s="3"/>
      <c r="BT3752" s="23">
        <v>3747</v>
      </c>
      <c r="BU3752" s="4">
        <f t="shared" si="232"/>
        <v>0</v>
      </c>
      <c r="BV3752" s="4">
        <f t="shared" si="233"/>
        <v>0</v>
      </c>
      <c r="BW3752" s="23"/>
      <c r="BX3752" s="4">
        <f t="shared" si="234"/>
        <v>1</v>
      </c>
      <c r="BY3752" s="4">
        <f t="shared" si="235"/>
        <v>1</v>
      </c>
    </row>
    <row r="3753" spans="1:77">
      <c r="A3753" s="23">
        <v>3748</v>
      </c>
      <c r="BP3753" s="3"/>
      <c r="BQ3753" s="3"/>
      <c r="BR3753" s="3"/>
      <c r="BS3753" s="3"/>
      <c r="BT3753" s="23">
        <v>3748</v>
      </c>
      <c r="BU3753" s="4">
        <f t="shared" si="232"/>
        <v>0</v>
      </c>
      <c r="BV3753" s="4">
        <f t="shared" si="233"/>
        <v>0</v>
      </c>
      <c r="BW3753" s="23"/>
      <c r="BX3753" s="4">
        <f t="shared" si="234"/>
        <v>1</v>
      </c>
      <c r="BY3753" s="4">
        <f t="shared" si="235"/>
        <v>1</v>
      </c>
    </row>
    <row r="3754" spans="1:77">
      <c r="A3754" s="23">
        <v>3749</v>
      </c>
      <c r="BP3754" s="3"/>
      <c r="BQ3754" s="3"/>
      <c r="BR3754" s="3"/>
      <c r="BS3754" s="3"/>
      <c r="BT3754" s="23">
        <v>3749</v>
      </c>
      <c r="BU3754" s="4">
        <f t="shared" si="232"/>
        <v>0</v>
      </c>
      <c r="BV3754" s="4">
        <f t="shared" si="233"/>
        <v>0</v>
      </c>
      <c r="BW3754" s="23"/>
      <c r="BX3754" s="4">
        <f t="shared" si="234"/>
        <v>1</v>
      </c>
      <c r="BY3754" s="4">
        <f t="shared" si="235"/>
        <v>1</v>
      </c>
    </row>
    <row r="3755" spans="1:77">
      <c r="A3755" s="23">
        <v>3750</v>
      </c>
      <c r="BP3755" s="3"/>
      <c r="BQ3755" s="3"/>
      <c r="BR3755" s="3"/>
      <c r="BS3755" s="3"/>
      <c r="BT3755" s="23">
        <v>3750</v>
      </c>
      <c r="BU3755" s="4">
        <f t="shared" si="232"/>
        <v>0</v>
      </c>
      <c r="BV3755" s="4">
        <f t="shared" si="233"/>
        <v>0</v>
      </c>
      <c r="BW3755" s="23"/>
      <c r="BX3755" s="4">
        <f t="shared" si="234"/>
        <v>1</v>
      </c>
      <c r="BY3755" s="4">
        <f t="shared" si="235"/>
        <v>1</v>
      </c>
    </row>
    <row r="3756" spans="1:77">
      <c r="A3756" s="23">
        <v>3751</v>
      </c>
      <c r="BP3756" s="3"/>
      <c r="BQ3756" s="3"/>
      <c r="BR3756" s="3"/>
      <c r="BS3756" s="3"/>
      <c r="BT3756" s="23">
        <v>3751</v>
      </c>
      <c r="BU3756" s="4">
        <f t="shared" si="232"/>
        <v>0</v>
      </c>
      <c r="BV3756" s="4">
        <f t="shared" si="233"/>
        <v>0</v>
      </c>
      <c r="BW3756" s="23"/>
      <c r="BX3756" s="4">
        <f t="shared" si="234"/>
        <v>1</v>
      </c>
      <c r="BY3756" s="4">
        <f t="shared" si="235"/>
        <v>1</v>
      </c>
    </row>
    <row r="3757" spans="1:77">
      <c r="A3757" s="23">
        <v>3752</v>
      </c>
      <c r="BP3757" s="3"/>
      <c r="BQ3757" s="3"/>
      <c r="BR3757" s="3"/>
      <c r="BS3757" s="3"/>
      <c r="BT3757" s="23">
        <v>3752</v>
      </c>
      <c r="BU3757" s="4">
        <f t="shared" si="232"/>
        <v>0</v>
      </c>
      <c r="BV3757" s="4">
        <f t="shared" si="233"/>
        <v>0</v>
      </c>
      <c r="BW3757" s="23"/>
      <c r="BX3757" s="4">
        <f t="shared" si="234"/>
        <v>1</v>
      </c>
      <c r="BY3757" s="4">
        <f t="shared" si="235"/>
        <v>1</v>
      </c>
    </row>
    <row r="3758" spans="1:77">
      <c r="A3758" s="23">
        <v>3753</v>
      </c>
      <c r="BP3758" s="3"/>
      <c r="BQ3758" s="3"/>
      <c r="BR3758" s="3"/>
      <c r="BS3758" s="3"/>
      <c r="BT3758" s="23">
        <v>3753</v>
      </c>
      <c r="BU3758" s="4">
        <f t="shared" si="232"/>
        <v>0</v>
      </c>
      <c r="BV3758" s="4">
        <f t="shared" si="233"/>
        <v>0</v>
      </c>
      <c r="BW3758" s="23"/>
      <c r="BX3758" s="4">
        <f t="shared" si="234"/>
        <v>1</v>
      </c>
      <c r="BY3758" s="4">
        <f t="shared" si="235"/>
        <v>1</v>
      </c>
    </row>
    <row r="3759" spans="1:77">
      <c r="A3759" s="23">
        <v>3754</v>
      </c>
      <c r="BP3759" s="3"/>
      <c r="BQ3759" s="3"/>
      <c r="BR3759" s="3"/>
      <c r="BS3759" s="3"/>
      <c r="BT3759" s="23">
        <v>3754</v>
      </c>
      <c r="BU3759" s="4">
        <f t="shared" si="232"/>
        <v>0</v>
      </c>
      <c r="BV3759" s="4">
        <f t="shared" si="233"/>
        <v>0</v>
      </c>
      <c r="BW3759" s="23"/>
      <c r="BX3759" s="4">
        <f t="shared" si="234"/>
        <v>1</v>
      </c>
      <c r="BY3759" s="4">
        <f t="shared" si="235"/>
        <v>1</v>
      </c>
    </row>
    <row r="3760" spans="1:77">
      <c r="A3760" s="23">
        <v>3755</v>
      </c>
      <c r="BP3760" s="3"/>
      <c r="BQ3760" s="3"/>
      <c r="BR3760" s="3"/>
      <c r="BS3760" s="3"/>
      <c r="BT3760" s="23">
        <v>3755</v>
      </c>
      <c r="BU3760" s="4">
        <f t="shared" si="232"/>
        <v>0</v>
      </c>
      <c r="BV3760" s="4">
        <f t="shared" si="233"/>
        <v>0</v>
      </c>
      <c r="BW3760" s="23"/>
      <c r="BX3760" s="4">
        <f t="shared" si="234"/>
        <v>1</v>
      </c>
      <c r="BY3760" s="4">
        <f t="shared" si="235"/>
        <v>1</v>
      </c>
    </row>
    <row r="3761" spans="1:77">
      <c r="A3761" s="23">
        <v>3756</v>
      </c>
      <c r="BP3761" s="3"/>
      <c r="BQ3761" s="3"/>
      <c r="BR3761" s="3"/>
      <c r="BS3761" s="3"/>
      <c r="BT3761" s="23">
        <v>3756</v>
      </c>
      <c r="BU3761" s="4">
        <f t="shared" si="232"/>
        <v>0</v>
      </c>
      <c r="BV3761" s="4">
        <f t="shared" si="233"/>
        <v>0</v>
      </c>
      <c r="BW3761" s="23"/>
      <c r="BX3761" s="4">
        <f t="shared" si="234"/>
        <v>1</v>
      </c>
      <c r="BY3761" s="4">
        <f t="shared" si="235"/>
        <v>1</v>
      </c>
    </row>
    <row r="3762" spans="1:77">
      <c r="A3762" s="23">
        <v>3757</v>
      </c>
      <c r="BP3762" s="3"/>
      <c r="BQ3762" s="3"/>
      <c r="BR3762" s="3"/>
      <c r="BS3762" s="3"/>
      <c r="BT3762" s="23">
        <v>3757</v>
      </c>
      <c r="BU3762" s="4">
        <f t="shared" si="232"/>
        <v>0</v>
      </c>
      <c r="BV3762" s="4">
        <f t="shared" si="233"/>
        <v>0</v>
      </c>
      <c r="BW3762" s="23"/>
      <c r="BX3762" s="4">
        <f t="shared" si="234"/>
        <v>1</v>
      </c>
      <c r="BY3762" s="4">
        <f t="shared" si="235"/>
        <v>1</v>
      </c>
    </row>
    <row r="3763" spans="1:77">
      <c r="A3763" s="23">
        <v>3758</v>
      </c>
      <c r="BP3763" s="3"/>
      <c r="BQ3763" s="3"/>
      <c r="BR3763" s="3"/>
      <c r="BS3763" s="3"/>
      <c r="BT3763" s="23">
        <v>3758</v>
      </c>
      <c r="BU3763" s="4">
        <f t="shared" si="232"/>
        <v>0</v>
      </c>
      <c r="BV3763" s="4">
        <f t="shared" si="233"/>
        <v>0</v>
      </c>
      <c r="BW3763" s="23"/>
      <c r="BX3763" s="4">
        <f t="shared" si="234"/>
        <v>1</v>
      </c>
      <c r="BY3763" s="4">
        <f t="shared" si="235"/>
        <v>1</v>
      </c>
    </row>
    <row r="3764" spans="1:77">
      <c r="A3764" s="23">
        <v>3759</v>
      </c>
      <c r="BP3764" s="3"/>
      <c r="BQ3764" s="3"/>
      <c r="BR3764" s="3"/>
      <c r="BS3764" s="3"/>
      <c r="BT3764" s="23">
        <v>3759</v>
      </c>
      <c r="BU3764" s="4">
        <f t="shared" si="232"/>
        <v>0</v>
      </c>
      <c r="BV3764" s="4">
        <f t="shared" si="233"/>
        <v>0</v>
      </c>
      <c r="BW3764" s="23"/>
      <c r="BX3764" s="4">
        <f t="shared" si="234"/>
        <v>1</v>
      </c>
      <c r="BY3764" s="4">
        <f t="shared" si="235"/>
        <v>1</v>
      </c>
    </row>
    <row r="3765" spans="1:77">
      <c r="A3765" s="23">
        <v>3760</v>
      </c>
      <c r="BP3765" s="3"/>
      <c r="BQ3765" s="3"/>
      <c r="BR3765" s="3"/>
      <c r="BS3765" s="3"/>
      <c r="BT3765" s="23">
        <v>3760</v>
      </c>
      <c r="BU3765" s="4">
        <f t="shared" si="232"/>
        <v>0</v>
      </c>
      <c r="BV3765" s="4">
        <f t="shared" si="233"/>
        <v>0</v>
      </c>
      <c r="BW3765" s="23"/>
      <c r="BX3765" s="4">
        <f t="shared" si="234"/>
        <v>1</v>
      </c>
      <c r="BY3765" s="4">
        <f t="shared" si="235"/>
        <v>1</v>
      </c>
    </row>
    <row r="3766" spans="1:77">
      <c r="A3766" s="23">
        <v>3761</v>
      </c>
      <c r="BP3766" s="3"/>
      <c r="BQ3766" s="3"/>
      <c r="BR3766" s="3"/>
      <c r="BS3766" s="3"/>
      <c r="BT3766" s="23">
        <v>3761</v>
      </c>
      <c r="BU3766" s="4">
        <f t="shared" si="232"/>
        <v>0</v>
      </c>
      <c r="BV3766" s="4">
        <f t="shared" si="233"/>
        <v>0</v>
      </c>
      <c r="BW3766" s="23"/>
      <c r="BX3766" s="4">
        <f t="shared" si="234"/>
        <v>1</v>
      </c>
      <c r="BY3766" s="4">
        <f t="shared" si="235"/>
        <v>1</v>
      </c>
    </row>
    <row r="3767" spans="1:77">
      <c r="A3767" s="23">
        <v>3762</v>
      </c>
      <c r="BP3767" s="3"/>
      <c r="BQ3767" s="3"/>
      <c r="BR3767" s="3"/>
      <c r="BS3767" s="3"/>
      <c r="BT3767" s="23">
        <v>3762</v>
      </c>
      <c r="BU3767" s="4">
        <f t="shared" si="232"/>
        <v>0</v>
      </c>
      <c r="BV3767" s="4">
        <f t="shared" si="233"/>
        <v>0</v>
      </c>
      <c r="BW3767" s="23"/>
      <c r="BX3767" s="4">
        <f t="shared" si="234"/>
        <v>1</v>
      </c>
      <c r="BY3767" s="4">
        <f t="shared" si="235"/>
        <v>1</v>
      </c>
    </row>
    <row r="3768" spans="1:77">
      <c r="A3768" s="23">
        <v>3763</v>
      </c>
      <c r="BP3768" s="3"/>
      <c r="BQ3768" s="3"/>
      <c r="BR3768" s="3"/>
      <c r="BS3768" s="3"/>
      <c r="BT3768" s="23">
        <v>3763</v>
      </c>
      <c r="BU3768" s="4">
        <f t="shared" si="232"/>
        <v>0</v>
      </c>
      <c r="BV3768" s="4">
        <f t="shared" si="233"/>
        <v>0</v>
      </c>
      <c r="BW3768" s="23"/>
      <c r="BX3768" s="4">
        <f t="shared" si="234"/>
        <v>1</v>
      </c>
      <c r="BY3768" s="4">
        <f t="shared" si="235"/>
        <v>1</v>
      </c>
    </row>
    <row r="3769" spans="1:77">
      <c r="A3769" s="23">
        <v>3764</v>
      </c>
      <c r="BP3769" s="3"/>
      <c r="BQ3769" s="3"/>
      <c r="BR3769" s="3"/>
      <c r="BS3769" s="3"/>
      <c r="BT3769" s="23">
        <v>3764</v>
      </c>
      <c r="BU3769" s="4">
        <f t="shared" si="232"/>
        <v>0</v>
      </c>
      <c r="BV3769" s="4">
        <f t="shared" si="233"/>
        <v>0</v>
      </c>
      <c r="BW3769" s="23"/>
      <c r="BX3769" s="4">
        <f t="shared" si="234"/>
        <v>1</v>
      </c>
      <c r="BY3769" s="4">
        <f t="shared" si="235"/>
        <v>1</v>
      </c>
    </row>
    <row r="3770" spans="1:77">
      <c r="A3770" s="23">
        <v>3765</v>
      </c>
      <c r="BP3770" s="3"/>
      <c r="BQ3770" s="3"/>
      <c r="BR3770" s="3"/>
      <c r="BS3770" s="3"/>
      <c r="BT3770" s="23">
        <v>3765</v>
      </c>
      <c r="BU3770" s="4">
        <f t="shared" si="232"/>
        <v>0</v>
      </c>
      <c r="BV3770" s="4">
        <f t="shared" si="233"/>
        <v>0</v>
      </c>
      <c r="BW3770" s="23"/>
      <c r="BX3770" s="4">
        <f t="shared" si="234"/>
        <v>1</v>
      </c>
      <c r="BY3770" s="4">
        <f t="shared" si="235"/>
        <v>1</v>
      </c>
    </row>
    <row r="3771" spans="1:77">
      <c r="A3771" s="23">
        <v>3766</v>
      </c>
      <c r="BP3771" s="3"/>
      <c r="BQ3771" s="3"/>
      <c r="BR3771" s="3"/>
      <c r="BS3771" s="3"/>
      <c r="BT3771" s="23">
        <v>3766</v>
      </c>
      <c r="BU3771" s="4">
        <f t="shared" si="232"/>
        <v>0</v>
      </c>
      <c r="BV3771" s="4">
        <f t="shared" si="233"/>
        <v>0</v>
      </c>
      <c r="BW3771" s="23"/>
      <c r="BX3771" s="4">
        <f t="shared" si="234"/>
        <v>1</v>
      </c>
      <c r="BY3771" s="4">
        <f t="shared" si="235"/>
        <v>1</v>
      </c>
    </row>
    <row r="3772" spans="1:77">
      <c r="A3772" s="23">
        <v>3767</v>
      </c>
      <c r="BP3772" s="3"/>
      <c r="BQ3772" s="3"/>
      <c r="BR3772" s="3"/>
      <c r="BS3772" s="3"/>
      <c r="BT3772" s="23">
        <v>3767</v>
      </c>
      <c r="BU3772" s="4">
        <f t="shared" si="232"/>
        <v>0</v>
      </c>
      <c r="BV3772" s="4">
        <f t="shared" si="233"/>
        <v>0</v>
      </c>
      <c r="BW3772" s="23"/>
      <c r="BX3772" s="4">
        <f t="shared" si="234"/>
        <v>1</v>
      </c>
      <c r="BY3772" s="4">
        <f t="shared" si="235"/>
        <v>1</v>
      </c>
    </row>
    <row r="3773" spans="1:77">
      <c r="A3773" s="23">
        <v>3768</v>
      </c>
      <c r="BP3773" s="3"/>
      <c r="BQ3773" s="3"/>
      <c r="BR3773" s="3"/>
      <c r="BS3773" s="3"/>
      <c r="BT3773" s="23">
        <v>3768</v>
      </c>
      <c r="BU3773" s="4">
        <f t="shared" si="232"/>
        <v>0</v>
      </c>
      <c r="BV3773" s="4">
        <f t="shared" si="233"/>
        <v>0</v>
      </c>
      <c r="BW3773" s="23"/>
      <c r="BX3773" s="4">
        <f t="shared" si="234"/>
        <v>1</v>
      </c>
      <c r="BY3773" s="4">
        <f t="shared" si="235"/>
        <v>1</v>
      </c>
    </row>
    <row r="3774" spans="1:77">
      <c r="A3774" s="23">
        <v>3769</v>
      </c>
      <c r="BP3774" s="3"/>
      <c r="BQ3774" s="3"/>
      <c r="BR3774" s="3"/>
      <c r="BS3774" s="3"/>
      <c r="BT3774" s="23">
        <v>3769</v>
      </c>
      <c r="BU3774" s="4">
        <f t="shared" si="232"/>
        <v>0</v>
      </c>
      <c r="BV3774" s="4">
        <f t="shared" si="233"/>
        <v>0</v>
      </c>
      <c r="BW3774" s="23"/>
      <c r="BX3774" s="4">
        <f t="shared" si="234"/>
        <v>1</v>
      </c>
      <c r="BY3774" s="4">
        <f t="shared" si="235"/>
        <v>1</v>
      </c>
    </row>
    <row r="3775" spans="1:77">
      <c r="A3775" s="23">
        <v>3770</v>
      </c>
      <c r="BP3775" s="3"/>
      <c r="BQ3775" s="3"/>
      <c r="BR3775" s="3"/>
      <c r="BS3775" s="3"/>
      <c r="BT3775" s="23">
        <v>3770</v>
      </c>
      <c r="BU3775" s="4">
        <f t="shared" si="232"/>
        <v>0</v>
      </c>
      <c r="BV3775" s="4">
        <f t="shared" si="233"/>
        <v>0</v>
      </c>
      <c r="BW3775" s="23"/>
      <c r="BX3775" s="4">
        <f t="shared" si="234"/>
        <v>1</v>
      </c>
      <c r="BY3775" s="4">
        <f t="shared" si="235"/>
        <v>1</v>
      </c>
    </row>
    <row r="3776" spans="1:77">
      <c r="A3776" s="23">
        <v>3771</v>
      </c>
      <c r="BP3776" s="3"/>
      <c r="BQ3776" s="3"/>
      <c r="BR3776" s="3"/>
      <c r="BS3776" s="3"/>
      <c r="BT3776" s="23">
        <v>3771</v>
      </c>
      <c r="BU3776" s="4">
        <f t="shared" si="232"/>
        <v>0</v>
      </c>
      <c r="BV3776" s="4">
        <f t="shared" si="233"/>
        <v>0</v>
      </c>
      <c r="BW3776" s="23"/>
      <c r="BX3776" s="4">
        <f t="shared" si="234"/>
        <v>1</v>
      </c>
      <c r="BY3776" s="4">
        <f t="shared" si="235"/>
        <v>1</v>
      </c>
    </row>
    <row r="3777" spans="1:77">
      <c r="A3777" s="23">
        <v>3772</v>
      </c>
      <c r="BP3777" s="3"/>
      <c r="BQ3777" s="3"/>
      <c r="BR3777" s="3"/>
      <c r="BS3777" s="3"/>
      <c r="BT3777" s="23">
        <v>3772</v>
      </c>
      <c r="BU3777" s="4">
        <f t="shared" si="232"/>
        <v>0</v>
      </c>
      <c r="BV3777" s="4">
        <f t="shared" si="233"/>
        <v>0</v>
      </c>
      <c r="BW3777" s="23"/>
      <c r="BX3777" s="4">
        <f t="shared" si="234"/>
        <v>1</v>
      </c>
      <c r="BY3777" s="4">
        <f t="shared" si="235"/>
        <v>1</v>
      </c>
    </row>
    <row r="3778" spans="1:77">
      <c r="A3778" s="23">
        <v>3773</v>
      </c>
      <c r="BP3778" s="3"/>
      <c r="BQ3778" s="3"/>
      <c r="BR3778" s="3"/>
      <c r="BS3778" s="3"/>
      <c r="BT3778" s="23">
        <v>3773</v>
      </c>
      <c r="BU3778" s="4">
        <f t="shared" si="232"/>
        <v>0</v>
      </c>
      <c r="BV3778" s="4">
        <f t="shared" si="233"/>
        <v>0</v>
      </c>
      <c r="BW3778" s="23"/>
      <c r="BX3778" s="4">
        <f t="shared" si="234"/>
        <v>1</v>
      </c>
      <c r="BY3778" s="4">
        <f t="shared" si="235"/>
        <v>1</v>
      </c>
    </row>
    <row r="3779" spans="1:77">
      <c r="A3779" s="23">
        <v>3774</v>
      </c>
      <c r="BP3779" s="3"/>
      <c r="BQ3779" s="3"/>
      <c r="BR3779" s="3"/>
      <c r="BS3779" s="3"/>
      <c r="BT3779" s="23">
        <v>3774</v>
      </c>
      <c r="BU3779" s="4">
        <f t="shared" si="232"/>
        <v>0</v>
      </c>
      <c r="BV3779" s="4">
        <f t="shared" si="233"/>
        <v>0</v>
      </c>
      <c r="BW3779" s="23"/>
      <c r="BX3779" s="4">
        <f t="shared" si="234"/>
        <v>1</v>
      </c>
      <c r="BY3779" s="4">
        <f t="shared" si="235"/>
        <v>1</v>
      </c>
    </row>
    <row r="3780" spans="1:77">
      <c r="A3780" s="23">
        <v>3775</v>
      </c>
      <c r="BP3780" s="3"/>
      <c r="BQ3780" s="3"/>
      <c r="BR3780" s="3"/>
      <c r="BS3780" s="3"/>
      <c r="BT3780" s="23">
        <v>3775</v>
      </c>
      <c r="BU3780" s="4">
        <f t="shared" si="232"/>
        <v>0</v>
      </c>
      <c r="BV3780" s="4">
        <f t="shared" si="233"/>
        <v>0</v>
      </c>
      <c r="BW3780" s="23"/>
      <c r="BX3780" s="4">
        <f t="shared" si="234"/>
        <v>1</v>
      </c>
      <c r="BY3780" s="4">
        <f t="shared" si="235"/>
        <v>1</v>
      </c>
    </row>
    <row r="3781" spans="1:77">
      <c r="A3781" s="23">
        <v>3776</v>
      </c>
      <c r="BP3781" s="3"/>
      <c r="BQ3781" s="3"/>
      <c r="BR3781" s="3"/>
      <c r="BS3781" s="3"/>
      <c r="BT3781" s="23">
        <v>3776</v>
      </c>
      <c r="BU3781" s="4">
        <f t="shared" si="232"/>
        <v>0</v>
      </c>
      <c r="BV3781" s="4">
        <f t="shared" si="233"/>
        <v>0</v>
      </c>
      <c r="BW3781" s="23"/>
      <c r="BX3781" s="4">
        <f t="shared" si="234"/>
        <v>1</v>
      </c>
      <c r="BY3781" s="4">
        <f t="shared" si="235"/>
        <v>1</v>
      </c>
    </row>
    <row r="3782" spans="1:77">
      <c r="A3782" s="23">
        <v>3777</v>
      </c>
      <c r="BP3782" s="3"/>
      <c r="BQ3782" s="3"/>
      <c r="BR3782" s="3"/>
      <c r="BS3782" s="3"/>
      <c r="BT3782" s="23">
        <v>3777</v>
      </c>
      <c r="BU3782" s="4">
        <f t="shared" si="232"/>
        <v>0</v>
      </c>
      <c r="BV3782" s="4">
        <f t="shared" si="233"/>
        <v>0</v>
      </c>
      <c r="BW3782" s="23"/>
      <c r="BX3782" s="4">
        <f t="shared" si="234"/>
        <v>1</v>
      </c>
      <c r="BY3782" s="4">
        <f t="shared" si="235"/>
        <v>1</v>
      </c>
    </row>
    <row r="3783" spans="1:77">
      <c r="A3783" s="23">
        <v>3778</v>
      </c>
      <c r="BP3783" s="3"/>
      <c r="BQ3783" s="3"/>
      <c r="BR3783" s="3"/>
      <c r="BS3783" s="3"/>
      <c r="BT3783" s="23">
        <v>3778</v>
      </c>
      <c r="BU3783" s="4">
        <f t="shared" ref="BU3783:BU3846" si="236">BP3783*$BV$1-BQ3783</f>
        <v>0</v>
      </c>
      <c r="BV3783" s="4">
        <f t="shared" ref="BV3783:BV3846" si="237">BR3783*$BV$1-BS3783</f>
        <v>0</v>
      </c>
      <c r="BW3783" s="23"/>
      <c r="BX3783" s="4">
        <f t="shared" ref="BX3783:BX3846" si="238">IF(BU3783=MAX($BU3783:$BV3783),1,0)</f>
        <v>1</v>
      </c>
      <c r="BY3783" s="4">
        <f t="shared" ref="BY3783:BY3846" si="239">IF(BV3783=MAX($BU3783:$BV3783),1,0)</f>
        <v>1</v>
      </c>
    </row>
    <row r="3784" spans="1:77">
      <c r="A3784" s="23">
        <v>3779</v>
      </c>
      <c r="BP3784" s="3"/>
      <c r="BQ3784" s="3"/>
      <c r="BR3784" s="3"/>
      <c r="BS3784" s="3"/>
      <c r="BT3784" s="23">
        <v>3779</v>
      </c>
      <c r="BU3784" s="4">
        <f t="shared" si="236"/>
        <v>0</v>
      </c>
      <c r="BV3784" s="4">
        <f t="shared" si="237"/>
        <v>0</v>
      </c>
      <c r="BW3784" s="23"/>
      <c r="BX3784" s="4">
        <f t="shared" si="238"/>
        <v>1</v>
      </c>
      <c r="BY3784" s="4">
        <f t="shared" si="239"/>
        <v>1</v>
      </c>
    </row>
    <row r="3785" spans="1:77">
      <c r="A3785" s="23">
        <v>3780</v>
      </c>
      <c r="BP3785" s="3"/>
      <c r="BQ3785" s="3"/>
      <c r="BR3785" s="3"/>
      <c r="BS3785" s="3"/>
      <c r="BT3785" s="23">
        <v>3780</v>
      </c>
      <c r="BU3785" s="4">
        <f t="shared" si="236"/>
        <v>0</v>
      </c>
      <c r="BV3785" s="4">
        <f t="shared" si="237"/>
        <v>0</v>
      </c>
      <c r="BW3785" s="23"/>
      <c r="BX3785" s="4">
        <f t="shared" si="238"/>
        <v>1</v>
      </c>
      <c r="BY3785" s="4">
        <f t="shared" si="239"/>
        <v>1</v>
      </c>
    </row>
    <row r="3786" spans="1:77">
      <c r="A3786" s="23">
        <v>3781</v>
      </c>
      <c r="BP3786" s="3"/>
      <c r="BQ3786" s="3"/>
      <c r="BR3786" s="3"/>
      <c r="BS3786" s="3"/>
      <c r="BT3786" s="23">
        <v>3781</v>
      </c>
      <c r="BU3786" s="4">
        <f t="shared" si="236"/>
        <v>0</v>
      </c>
      <c r="BV3786" s="4">
        <f t="shared" si="237"/>
        <v>0</v>
      </c>
      <c r="BW3786" s="23"/>
      <c r="BX3786" s="4">
        <f t="shared" si="238"/>
        <v>1</v>
      </c>
      <c r="BY3786" s="4">
        <f t="shared" si="239"/>
        <v>1</v>
      </c>
    </row>
    <row r="3787" spans="1:77">
      <c r="A3787" s="23">
        <v>3782</v>
      </c>
      <c r="BP3787" s="3"/>
      <c r="BQ3787" s="3"/>
      <c r="BR3787" s="3"/>
      <c r="BS3787" s="3"/>
      <c r="BT3787" s="23">
        <v>3782</v>
      </c>
      <c r="BU3787" s="4">
        <f t="shared" si="236"/>
        <v>0</v>
      </c>
      <c r="BV3787" s="4">
        <f t="shared" si="237"/>
        <v>0</v>
      </c>
      <c r="BW3787" s="23"/>
      <c r="BX3787" s="4">
        <f t="shared" si="238"/>
        <v>1</v>
      </c>
      <c r="BY3787" s="4">
        <f t="shared" si="239"/>
        <v>1</v>
      </c>
    </row>
    <row r="3788" spans="1:77">
      <c r="A3788" s="23">
        <v>3783</v>
      </c>
      <c r="BP3788" s="3"/>
      <c r="BQ3788" s="3"/>
      <c r="BR3788" s="3"/>
      <c r="BS3788" s="3"/>
      <c r="BT3788" s="23">
        <v>3783</v>
      </c>
      <c r="BU3788" s="4">
        <f t="shared" si="236"/>
        <v>0</v>
      </c>
      <c r="BV3788" s="4">
        <f t="shared" si="237"/>
        <v>0</v>
      </c>
      <c r="BW3788" s="23"/>
      <c r="BX3788" s="4">
        <f t="shared" si="238"/>
        <v>1</v>
      </c>
      <c r="BY3788" s="4">
        <f t="shared" si="239"/>
        <v>1</v>
      </c>
    </row>
    <row r="3789" spans="1:77">
      <c r="A3789" s="23">
        <v>3784</v>
      </c>
      <c r="BP3789" s="3"/>
      <c r="BQ3789" s="3"/>
      <c r="BR3789" s="3"/>
      <c r="BS3789" s="3"/>
      <c r="BT3789" s="23">
        <v>3784</v>
      </c>
      <c r="BU3789" s="4">
        <f t="shared" si="236"/>
        <v>0</v>
      </c>
      <c r="BV3789" s="4">
        <f t="shared" si="237"/>
        <v>0</v>
      </c>
      <c r="BW3789" s="23"/>
      <c r="BX3789" s="4">
        <f t="shared" si="238"/>
        <v>1</v>
      </c>
      <c r="BY3789" s="4">
        <f t="shared" si="239"/>
        <v>1</v>
      </c>
    </row>
    <row r="3790" spans="1:77">
      <c r="A3790" s="23">
        <v>3785</v>
      </c>
      <c r="BP3790" s="3"/>
      <c r="BQ3790" s="3"/>
      <c r="BR3790" s="3"/>
      <c r="BS3790" s="3"/>
      <c r="BT3790" s="23">
        <v>3785</v>
      </c>
      <c r="BU3790" s="4">
        <f t="shared" si="236"/>
        <v>0</v>
      </c>
      <c r="BV3790" s="4">
        <f t="shared" si="237"/>
        <v>0</v>
      </c>
      <c r="BW3790" s="23"/>
      <c r="BX3790" s="4">
        <f t="shared" si="238"/>
        <v>1</v>
      </c>
      <c r="BY3790" s="4">
        <f t="shared" si="239"/>
        <v>1</v>
      </c>
    </row>
    <row r="3791" spans="1:77">
      <c r="A3791" s="23">
        <v>3786</v>
      </c>
      <c r="BP3791" s="3"/>
      <c r="BQ3791" s="3"/>
      <c r="BR3791" s="3"/>
      <c r="BS3791" s="3"/>
      <c r="BT3791" s="23">
        <v>3786</v>
      </c>
      <c r="BU3791" s="4">
        <f t="shared" si="236"/>
        <v>0</v>
      </c>
      <c r="BV3791" s="4">
        <f t="shared" si="237"/>
        <v>0</v>
      </c>
      <c r="BW3791" s="23"/>
      <c r="BX3791" s="4">
        <f t="shared" si="238"/>
        <v>1</v>
      </c>
      <c r="BY3791" s="4">
        <f t="shared" si="239"/>
        <v>1</v>
      </c>
    </row>
    <row r="3792" spans="1:77">
      <c r="A3792" s="23">
        <v>3787</v>
      </c>
      <c r="BP3792" s="3"/>
      <c r="BQ3792" s="3"/>
      <c r="BR3792" s="3"/>
      <c r="BS3792" s="3"/>
      <c r="BT3792" s="23">
        <v>3787</v>
      </c>
      <c r="BU3792" s="4">
        <f t="shared" si="236"/>
        <v>0</v>
      </c>
      <c r="BV3792" s="4">
        <f t="shared" si="237"/>
        <v>0</v>
      </c>
      <c r="BW3792" s="23"/>
      <c r="BX3792" s="4">
        <f t="shared" si="238"/>
        <v>1</v>
      </c>
      <c r="BY3792" s="4">
        <f t="shared" si="239"/>
        <v>1</v>
      </c>
    </row>
    <row r="3793" spans="1:77">
      <c r="A3793" s="23">
        <v>3788</v>
      </c>
      <c r="BP3793" s="3"/>
      <c r="BQ3793" s="3"/>
      <c r="BR3793" s="3"/>
      <c r="BS3793" s="3"/>
      <c r="BT3793" s="23">
        <v>3788</v>
      </c>
      <c r="BU3793" s="4">
        <f t="shared" si="236"/>
        <v>0</v>
      </c>
      <c r="BV3793" s="4">
        <f t="shared" si="237"/>
        <v>0</v>
      </c>
      <c r="BW3793" s="23"/>
      <c r="BX3793" s="4">
        <f t="shared" si="238"/>
        <v>1</v>
      </c>
      <c r="BY3793" s="4">
        <f t="shared" si="239"/>
        <v>1</v>
      </c>
    </row>
    <row r="3794" spans="1:77">
      <c r="A3794" s="23">
        <v>3789</v>
      </c>
      <c r="BP3794" s="3"/>
      <c r="BQ3794" s="3"/>
      <c r="BR3794" s="3"/>
      <c r="BS3794" s="3"/>
      <c r="BT3794" s="23">
        <v>3789</v>
      </c>
      <c r="BU3794" s="4">
        <f t="shared" si="236"/>
        <v>0</v>
      </c>
      <c r="BV3794" s="4">
        <f t="shared" si="237"/>
        <v>0</v>
      </c>
      <c r="BW3794" s="23"/>
      <c r="BX3794" s="4">
        <f t="shared" si="238"/>
        <v>1</v>
      </c>
      <c r="BY3794" s="4">
        <f t="shared" si="239"/>
        <v>1</v>
      </c>
    </row>
    <row r="3795" spans="1:77">
      <c r="A3795" s="23">
        <v>3790</v>
      </c>
      <c r="BP3795" s="3"/>
      <c r="BQ3795" s="3"/>
      <c r="BR3795" s="3"/>
      <c r="BS3795" s="3"/>
      <c r="BT3795" s="23">
        <v>3790</v>
      </c>
      <c r="BU3795" s="4">
        <f t="shared" si="236"/>
        <v>0</v>
      </c>
      <c r="BV3795" s="4">
        <f t="shared" si="237"/>
        <v>0</v>
      </c>
      <c r="BW3795" s="23"/>
      <c r="BX3795" s="4">
        <f t="shared" si="238"/>
        <v>1</v>
      </c>
      <c r="BY3795" s="4">
        <f t="shared" si="239"/>
        <v>1</v>
      </c>
    </row>
    <row r="3796" spans="1:77">
      <c r="A3796" s="23">
        <v>3791</v>
      </c>
      <c r="BP3796" s="3"/>
      <c r="BQ3796" s="3"/>
      <c r="BR3796" s="3"/>
      <c r="BS3796" s="3"/>
      <c r="BT3796" s="23">
        <v>3791</v>
      </c>
      <c r="BU3796" s="4">
        <f t="shared" si="236"/>
        <v>0</v>
      </c>
      <c r="BV3796" s="4">
        <f t="shared" si="237"/>
        <v>0</v>
      </c>
      <c r="BW3796" s="23"/>
      <c r="BX3796" s="4">
        <f t="shared" si="238"/>
        <v>1</v>
      </c>
      <c r="BY3796" s="4">
        <f t="shared" si="239"/>
        <v>1</v>
      </c>
    </row>
    <row r="3797" spans="1:77">
      <c r="A3797" s="23">
        <v>3792</v>
      </c>
      <c r="BP3797" s="3"/>
      <c r="BQ3797" s="3"/>
      <c r="BR3797" s="3"/>
      <c r="BS3797" s="3"/>
      <c r="BT3797" s="23">
        <v>3792</v>
      </c>
      <c r="BU3797" s="4">
        <f t="shared" si="236"/>
        <v>0</v>
      </c>
      <c r="BV3797" s="4">
        <f t="shared" si="237"/>
        <v>0</v>
      </c>
      <c r="BW3797" s="23"/>
      <c r="BX3797" s="4">
        <f t="shared" si="238"/>
        <v>1</v>
      </c>
      <c r="BY3797" s="4">
        <f t="shared" si="239"/>
        <v>1</v>
      </c>
    </row>
    <row r="3798" spans="1:77">
      <c r="A3798" s="23">
        <v>3793</v>
      </c>
      <c r="BP3798" s="3"/>
      <c r="BQ3798" s="3"/>
      <c r="BR3798" s="3"/>
      <c r="BS3798" s="3"/>
      <c r="BT3798" s="23">
        <v>3793</v>
      </c>
      <c r="BU3798" s="4">
        <f t="shared" si="236"/>
        <v>0</v>
      </c>
      <c r="BV3798" s="4">
        <f t="shared" si="237"/>
        <v>0</v>
      </c>
      <c r="BW3798" s="23"/>
      <c r="BX3798" s="4">
        <f t="shared" si="238"/>
        <v>1</v>
      </c>
      <c r="BY3798" s="4">
        <f t="shared" si="239"/>
        <v>1</v>
      </c>
    </row>
    <row r="3799" spans="1:77">
      <c r="A3799" s="23">
        <v>3794</v>
      </c>
      <c r="BP3799" s="3"/>
      <c r="BQ3799" s="3"/>
      <c r="BR3799" s="3"/>
      <c r="BS3799" s="3"/>
      <c r="BT3799" s="23">
        <v>3794</v>
      </c>
      <c r="BU3799" s="4">
        <f t="shared" si="236"/>
        <v>0</v>
      </c>
      <c r="BV3799" s="4">
        <f t="shared" si="237"/>
        <v>0</v>
      </c>
      <c r="BW3799" s="23"/>
      <c r="BX3799" s="4">
        <f t="shared" si="238"/>
        <v>1</v>
      </c>
      <c r="BY3799" s="4">
        <f t="shared" si="239"/>
        <v>1</v>
      </c>
    </row>
    <row r="3800" spans="1:77">
      <c r="A3800" s="23">
        <v>3795</v>
      </c>
      <c r="BP3800" s="3"/>
      <c r="BQ3800" s="3"/>
      <c r="BR3800" s="3"/>
      <c r="BS3800" s="3"/>
      <c r="BT3800" s="23">
        <v>3795</v>
      </c>
      <c r="BU3800" s="4">
        <f t="shared" si="236"/>
        <v>0</v>
      </c>
      <c r="BV3800" s="4">
        <f t="shared" si="237"/>
        <v>0</v>
      </c>
      <c r="BW3800" s="23"/>
      <c r="BX3800" s="4">
        <f t="shared" si="238"/>
        <v>1</v>
      </c>
      <c r="BY3800" s="4">
        <f t="shared" si="239"/>
        <v>1</v>
      </c>
    </row>
    <row r="3801" spans="1:77">
      <c r="A3801" s="23">
        <v>3796</v>
      </c>
      <c r="BP3801" s="3"/>
      <c r="BQ3801" s="3"/>
      <c r="BR3801" s="3"/>
      <c r="BS3801" s="3"/>
      <c r="BT3801" s="23">
        <v>3796</v>
      </c>
      <c r="BU3801" s="4">
        <f t="shared" si="236"/>
        <v>0</v>
      </c>
      <c r="BV3801" s="4">
        <f t="shared" si="237"/>
        <v>0</v>
      </c>
      <c r="BW3801" s="23"/>
      <c r="BX3801" s="4">
        <f t="shared" si="238"/>
        <v>1</v>
      </c>
      <c r="BY3801" s="4">
        <f t="shared" si="239"/>
        <v>1</v>
      </c>
    </row>
    <row r="3802" spans="1:77">
      <c r="A3802" s="23">
        <v>3797</v>
      </c>
      <c r="BP3802" s="3"/>
      <c r="BQ3802" s="3"/>
      <c r="BR3802" s="3"/>
      <c r="BS3802" s="3"/>
      <c r="BT3802" s="23">
        <v>3797</v>
      </c>
      <c r="BU3802" s="4">
        <f t="shared" si="236"/>
        <v>0</v>
      </c>
      <c r="BV3802" s="4">
        <f t="shared" si="237"/>
        <v>0</v>
      </c>
      <c r="BW3802" s="23"/>
      <c r="BX3802" s="4">
        <f t="shared" si="238"/>
        <v>1</v>
      </c>
      <c r="BY3802" s="4">
        <f t="shared" si="239"/>
        <v>1</v>
      </c>
    </row>
    <row r="3803" spans="1:77">
      <c r="A3803" s="23">
        <v>3798</v>
      </c>
      <c r="BP3803" s="3"/>
      <c r="BQ3803" s="3"/>
      <c r="BR3803" s="3"/>
      <c r="BS3803" s="3"/>
      <c r="BT3803" s="23">
        <v>3798</v>
      </c>
      <c r="BU3803" s="4">
        <f t="shared" si="236"/>
        <v>0</v>
      </c>
      <c r="BV3803" s="4">
        <f t="shared" si="237"/>
        <v>0</v>
      </c>
      <c r="BW3803" s="23"/>
      <c r="BX3803" s="4">
        <f t="shared" si="238"/>
        <v>1</v>
      </c>
      <c r="BY3803" s="4">
        <f t="shared" si="239"/>
        <v>1</v>
      </c>
    </row>
    <row r="3804" spans="1:77">
      <c r="A3804" s="23">
        <v>3799</v>
      </c>
      <c r="BP3804" s="3"/>
      <c r="BQ3804" s="3"/>
      <c r="BR3804" s="3"/>
      <c r="BS3804" s="3"/>
      <c r="BT3804" s="23">
        <v>3799</v>
      </c>
      <c r="BU3804" s="4">
        <f t="shared" si="236"/>
        <v>0</v>
      </c>
      <c r="BV3804" s="4">
        <f t="shared" si="237"/>
        <v>0</v>
      </c>
      <c r="BW3804" s="23"/>
      <c r="BX3804" s="4">
        <f t="shared" si="238"/>
        <v>1</v>
      </c>
      <c r="BY3804" s="4">
        <f t="shared" si="239"/>
        <v>1</v>
      </c>
    </row>
    <row r="3805" spans="1:77">
      <c r="A3805" s="23">
        <v>3800</v>
      </c>
      <c r="BP3805" s="3"/>
      <c r="BQ3805" s="3"/>
      <c r="BR3805" s="3"/>
      <c r="BS3805" s="3"/>
      <c r="BT3805" s="23">
        <v>3800</v>
      </c>
      <c r="BU3805" s="4">
        <f t="shared" si="236"/>
        <v>0</v>
      </c>
      <c r="BV3805" s="4">
        <f t="shared" si="237"/>
        <v>0</v>
      </c>
      <c r="BW3805" s="23"/>
      <c r="BX3805" s="4">
        <f t="shared" si="238"/>
        <v>1</v>
      </c>
      <c r="BY3805" s="4">
        <f t="shared" si="239"/>
        <v>1</v>
      </c>
    </row>
    <row r="3806" spans="1:77">
      <c r="A3806" s="23">
        <v>3801</v>
      </c>
      <c r="BP3806" s="3"/>
      <c r="BQ3806" s="3"/>
      <c r="BR3806" s="3"/>
      <c r="BS3806" s="3"/>
      <c r="BT3806" s="23">
        <v>3801</v>
      </c>
      <c r="BU3806" s="4">
        <f t="shared" si="236"/>
        <v>0</v>
      </c>
      <c r="BV3806" s="4">
        <f t="shared" si="237"/>
        <v>0</v>
      </c>
      <c r="BW3806" s="23"/>
      <c r="BX3806" s="4">
        <f t="shared" si="238"/>
        <v>1</v>
      </c>
      <c r="BY3806" s="4">
        <f t="shared" si="239"/>
        <v>1</v>
      </c>
    </row>
    <row r="3807" spans="1:77">
      <c r="A3807" s="23">
        <v>3802</v>
      </c>
      <c r="BP3807" s="3"/>
      <c r="BQ3807" s="3"/>
      <c r="BR3807" s="3"/>
      <c r="BS3807" s="3"/>
      <c r="BT3807" s="23">
        <v>3802</v>
      </c>
      <c r="BU3807" s="4">
        <f t="shared" si="236"/>
        <v>0</v>
      </c>
      <c r="BV3807" s="4">
        <f t="shared" si="237"/>
        <v>0</v>
      </c>
      <c r="BW3807" s="23"/>
      <c r="BX3807" s="4">
        <f t="shared" si="238"/>
        <v>1</v>
      </c>
      <c r="BY3807" s="4">
        <f t="shared" si="239"/>
        <v>1</v>
      </c>
    </row>
    <row r="3808" spans="1:77">
      <c r="A3808" s="23">
        <v>3803</v>
      </c>
      <c r="BP3808" s="3"/>
      <c r="BQ3808" s="3"/>
      <c r="BR3808" s="3"/>
      <c r="BS3808" s="3"/>
      <c r="BT3808" s="23">
        <v>3803</v>
      </c>
      <c r="BU3808" s="4">
        <f t="shared" si="236"/>
        <v>0</v>
      </c>
      <c r="BV3808" s="4">
        <f t="shared" si="237"/>
        <v>0</v>
      </c>
      <c r="BW3808" s="23"/>
      <c r="BX3808" s="4">
        <f t="shared" si="238"/>
        <v>1</v>
      </c>
      <c r="BY3808" s="4">
        <f t="shared" si="239"/>
        <v>1</v>
      </c>
    </row>
    <row r="3809" spans="1:77">
      <c r="A3809" s="23">
        <v>3804</v>
      </c>
      <c r="BP3809" s="3"/>
      <c r="BQ3809" s="3"/>
      <c r="BR3809" s="3"/>
      <c r="BS3809" s="3"/>
      <c r="BT3809" s="23">
        <v>3804</v>
      </c>
      <c r="BU3809" s="4">
        <f t="shared" si="236"/>
        <v>0</v>
      </c>
      <c r="BV3809" s="4">
        <f t="shared" si="237"/>
        <v>0</v>
      </c>
      <c r="BW3809" s="23"/>
      <c r="BX3809" s="4">
        <f t="shared" si="238"/>
        <v>1</v>
      </c>
      <c r="BY3809" s="4">
        <f t="shared" si="239"/>
        <v>1</v>
      </c>
    </row>
    <row r="3810" spans="1:77">
      <c r="A3810" s="23">
        <v>3805</v>
      </c>
      <c r="BP3810" s="3"/>
      <c r="BQ3810" s="3"/>
      <c r="BR3810" s="3"/>
      <c r="BS3810" s="3"/>
      <c r="BT3810" s="23">
        <v>3805</v>
      </c>
      <c r="BU3810" s="4">
        <f t="shared" si="236"/>
        <v>0</v>
      </c>
      <c r="BV3810" s="4">
        <f t="shared" si="237"/>
        <v>0</v>
      </c>
      <c r="BW3810" s="23"/>
      <c r="BX3810" s="4">
        <f t="shared" si="238"/>
        <v>1</v>
      </c>
      <c r="BY3810" s="4">
        <f t="shared" si="239"/>
        <v>1</v>
      </c>
    </row>
    <row r="3811" spans="1:77">
      <c r="A3811" s="23">
        <v>3806</v>
      </c>
      <c r="BP3811" s="3"/>
      <c r="BQ3811" s="3"/>
      <c r="BR3811" s="3"/>
      <c r="BS3811" s="3"/>
      <c r="BT3811" s="23">
        <v>3806</v>
      </c>
      <c r="BU3811" s="4">
        <f t="shared" si="236"/>
        <v>0</v>
      </c>
      <c r="BV3811" s="4">
        <f t="shared" si="237"/>
        <v>0</v>
      </c>
      <c r="BW3811" s="23"/>
      <c r="BX3811" s="4">
        <f t="shared" si="238"/>
        <v>1</v>
      </c>
      <c r="BY3811" s="4">
        <f t="shared" si="239"/>
        <v>1</v>
      </c>
    </row>
    <row r="3812" spans="1:77">
      <c r="A3812" s="23">
        <v>3807</v>
      </c>
      <c r="BP3812" s="3"/>
      <c r="BQ3812" s="3"/>
      <c r="BR3812" s="3"/>
      <c r="BS3812" s="3"/>
      <c r="BT3812" s="23">
        <v>3807</v>
      </c>
      <c r="BU3812" s="4">
        <f t="shared" si="236"/>
        <v>0</v>
      </c>
      <c r="BV3812" s="4">
        <f t="shared" si="237"/>
        <v>0</v>
      </c>
      <c r="BW3812" s="23"/>
      <c r="BX3812" s="4">
        <f t="shared" si="238"/>
        <v>1</v>
      </c>
      <c r="BY3812" s="4">
        <f t="shared" si="239"/>
        <v>1</v>
      </c>
    </row>
    <row r="3813" spans="1:77">
      <c r="A3813" s="23">
        <v>3808</v>
      </c>
      <c r="BP3813" s="3"/>
      <c r="BQ3813" s="3"/>
      <c r="BR3813" s="3"/>
      <c r="BS3813" s="3"/>
      <c r="BT3813" s="23">
        <v>3808</v>
      </c>
      <c r="BU3813" s="4">
        <f t="shared" si="236"/>
        <v>0</v>
      </c>
      <c r="BV3813" s="4">
        <f t="shared" si="237"/>
        <v>0</v>
      </c>
      <c r="BW3813" s="23"/>
      <c r="BX3813" s="4">
        <f t="shared" si="238"/>
        <v>1</v>
      </c>
      <c r="BY3813" s="4">
        <f t="shared" si="239"/>
        <v>1</v>
      </c>
    </row>
    <row r="3814" spans="1:77">
      <c r="A3814" s="23">
        <v>3809</v>
      </c>
      <c r="BP3814" s="3"/>
      <c r="BQ3814" s="3"/>
      <c r="BR3814" s="3"/>
      <c r="BS3814" s="3"/>
      <c r="BT3814" s="23">
        <v>3809</v>
      </c>
      <c r="BU3814" s="4">
        <f t="shared" si="236"/>
        <v>0</v>
      </c>
      <c r="BV3814" s="4">
        <f t="shared" si="237"/>
        <v>0</v>
      </c>
      <c r="BW3814" s="23"/>
      <c r="BX3814" s="4">
        <f t="shared" si="238"/>
        <v>1</v>
      </c>
      <c r="BY3814" s="4">
        <f t="shared" si="239"/>
        <v>1</v>
      </c>
    </row>
    <row r="3815" spans="1:77">
      <c r="A3815" s="23">
        <v>3810</v>
      </c>
      <c r="BP3815" s="3"/>
      <c r="BQ3815" s="3"/>
      <c r="BR3815" s="3"/>
      <c r="BS3815" s="3"/>
      <c r="BT3815" s="23">
        <v>3810</v>
      </c>
      <c r="BU3815" s="4">
        <f t="shared" si="236"/>
        <v>0</v>
      </c>
      <c r="BV3815" s="4">
        <f t="shared" si="237"/>
        <v>0</v>
      </c>
      <c r="BW3815" s="23"/>
      <c r="BX3815" s="4">
        <f t="shared" si="238"/>
        <v>1</v>
      </c>
      <c r="BY3815" s="4">
        <f t="shared" si="239"/>
        <v>1</v>
      </c>
    </row>
    <row r="3816" spans="1:77">
      <c r="A3816" s="23">
        <v>3811</v>
      </c>
      <c r="BP3816" s="3"/>
      <c r="BQ3816" s="3"/>
      <c r="BR3816" s="3"/>
      <c r="BS3816" s="3"/>
      <c r="BT3816" s="23">
        <v>3811</v>
      </c>
      <c r="BU3816" s="4">
        <f t="shared" si="236"/>
        <v>0</v>
      </c>
      <c r="BV3816" s="4">
        <f t="shared" si="237"/>
        <v>0</v>
      </c>
      <c r="BW3816" s="23"/>
      <c r="BX3816" s="4">
        <f t="shared" si="238"/>
        <v>1</v>
      </c>
      <c r="BY3816" s="4">
        <f t="shared" si="239"/>
        <v>1</v>
      </c>
    </row>
    <row r="3817" spans="1:77">
      <c r="A3817" s="23">
        <v>3812</v>
      </c>
      <c r="BP3817" s="3"/>
      <c r="BQ3817" s="3"/>
      <c r="BR3817" s="3"/>
      <c r="BS3817" s="3"/>
      <c r="BT3817" s="23">
        <v>3812</v>
      </c>
      <c r="BU3817" s="4">
        <f t="shared" si="236"/>
        <v>0</v>
      </c>
      <c r="BV3817" s="4">
        <f t="shared" si="237"/>
        <v>0</v>
      </c>
      <c r="BW3817" s="23"/>
      <c r="BX3817" s="4">
        <f t="shared" si="238"/>
        <v>1</v>
      </c>
      <c r="BY3817" s="4">
        <f t="shared" si="239"/>
        <v>1</v>
      </c>
    </row>
    <row r="3818" spans="1:77">
      <c r="A3818" s="23">
        <v>3813</v>
      </c>
      <c r="BP3818" s="3"/>
      <c r="BQ3818" s="3"/>
      <c r="BR3818" s="3"/>
      <c r="BS3818" s="3"/>
      <c r="BT3818" s="23">
        <v>3813</v>
      </c>
      <c r="BU3818" s="4">
        <f t="shared" si="236"/>
        <v>0</v>
      </c>
      <c r="BV3818" s="4">
        <f t="shared" si="237"/>
        <v>0</v>
      </c>
      <c r="BW3818" s="23"/>
      <c r="BX3818" s="4">
        <f t="shared" si="238"/>
        <v>1</v>
      </c>
      <c r="BY3818" s="4">
        <f t="shared" si="239"/>
        <v>1</v>
      </c>
    </row>
    <row r="3819" spans="1:77">
      <c r="A3819" s="23">
        <v>3814</v>
      </c>
      <c r="BP3819" s="3"/>
      <c r="BQ3819" s="3"/>
      <c r="BR3819" s="3"/>
      <c r="BS3819" s="3"/>
      <c r="BT3819" s="23">
        <v>3814</v>
      </c>
      <c r="BU3819" s="4">
        <f t="shared" si="236"/>
        <v>0</v>
      </c>
      <c r="BV3819" s="4">
        <f t="shared" si="237"/>
        <v>0</v>
      </c>
      <c r="BW3819" s="23"/>
      <c r="BX3819" s="4">
        <f t="shared" si="238"/>
        <v>1</v>
      </c>
      <c r="BY3819" s="4">
        <f t="shared" si="239"/>
        <v>1</v>
      </c>
    </row>
    <row r="3820" spans="1:77">
      <c r="A3820" s="23">
        <v>3815</v>
      </c>
      <c r="BP3820" s="3"/>
      <c r="BQ3820" s="3"/>
      <c r="BR3820" s="3"/>
      <c r="BS3820" s="3"/>
      <c r="BT3820" s="23">
        <v>3815</v>
      </c>
      <c r="BU3820" s="4">
        <f t="shared" si="236"/>
        <v>0</v>
      </c>
      <c r="BV3820" s="4">
        <f t="shared" si="237"/>
        <v>0</v>
      </c>
      <c r="BW3820" s="23"/>
      <c r="BX3820" s="4">
        <f t="shared" si="238"/>
        <v>1</v>
      </c>
      <c r="BY3820" s="4">
        <f t="shared" si="239"/>
        <v>1</v>
      </c>
    </row>
    <row r="3821" spans="1:77">
      <c r="A3821" s="23">
        <v>3816</v>
      </c>
      <c r="BP3821" s="3"/>
      <c r="BQ3821" s="3"/>
      <c r="BR3821" s="3"/>
      <c r="BS3821" s="3"/>
      <c r="BT3821" s="23">
        <v>3816</v>
      </c>
      <c r="BU3821" s="4">
        <f t="shared" si="236"/>
        <v>0</v>
      </c>
      <c r="BV3821" s="4">
        <f t="shared" si="237"/>
        <v>0</v>
      </c>
      <c r="BW3821" s="23"/>
      <c r="BX3821" s="4">
        <f t="shared" si="238"/>
        <v>1</v>
      </c>
      <c r="BY3821" s="4">
        <f t="shared" si="239"/>
        <v>1</v>
      </c>
    </row>
    <row r="3822" spans="1:77">
      <c r="A3822" s="23">
        <v>3817</v>
      </c>
      <c r="BP3822" s="3"/>
      <c r="BQ3822" s="3"/>
      <c r="BR3822" s="3"/>
      <c r="BS3822" s="3"/>
      <c r="BT3822" s="23">
        <v>3817</v>
      </c>
      <c r="BU3822" s="4">
        <f t="shared" si="236"/>
        <v>0</v>
      </c>
      <c r="BV3822" s="4">
        <f t="shared" si="237"/>
        <v>0</v>
      </c>
      <c r="BW3822" s="23"/>
      <c r="BX3822" s="4">
        <f t="shared" si="238"/>
        <v>1</v>
      </c>
      <c r="BY3822" s="4">
        <f t="shared" si="239"/>
        <v>1</v>
      </c>
    </row>
    <row r="3823" spans="1:77">
      <c r="A3823" s="23">
        <v>3818</v>
      </c>
      <c r="BP3823" s="3"/>
      <c r="BQ3823" s="3"/>
      <c r="BR3823" s="3"/>
      <c r="BS3823" s="3"/>
      <c r="BT3823" s="23">
        <v>3818</v>
      </c>
      <c r="BU3823" s="4">
        <f t="shared" si="236"/>
        <v>0</v>
      </c>
      <c r="BV3823" s="4">
        <f t="shared" si="237"/>
        <v>0</v>
      </c>
      <c r="BW3823" s="23"/>
      <c r="BX3823" s="4">
        <f t="shared" si="238"/>
        <v>1</v>
      </c>
      <c r="BY3823" s="4">
        <f t="shared" si="239"/>
        <v>1</v>
      </c>
    </row>
    <row r="3824" spans="1:77">
      <c r="A3824" s="23">
        <v>3819</v>
      </c>
      <c r="BP3824" s="3"/>
      <c r="BQ3824" s="3"/>
      <c r="BR3824" s="3"/>
      <c r="BS3824" s="3"/>
      <c r="BT3824" s="23">
        <v>3819</v>
      </c>
      <c r="BU3824" s="4">
        <f t="shared" si="236"/>
        <v>0</v>
      </c>
      <c r="BV3824" s="4">
        <f t="shared" si="237"/>
        <v>0</v>
      </c>
      <c r="BW3824" s="23"/>
      <c r="BX3824" s="4">
        <f t="shared" si="238"/>
        <v>1</v>
      </c>
      <c r="BY3824" s="4">
        <f t="shared" si="239"/>
        <v>1</v>
      </c>
    </row>
    <row r="3825" spans="1:77">
      <c r="A3825" s="23">
        <v>3820</v>
      </c>
      <c r="BP3825" s="3"/>
      <c r="BQ3825" s="3"/>
      <c r="BR3825" s="3"/>
      <c r="BS3825" s="3"/>
      <c r="BT3825" s="23">
        <v>3820</v>
      </c>
      <c r="BU3825" s="4">
        <f t="shared" si="236"/>
        <v>0</v>
      </c>
      <c r="BV3825" s="4">
        <f t="shared" si="237"/>
        <v>0</v>
      </c>
      <c r="BW3825" s="23"/>
      <c r="BX3825" s="4">
        <f t="shared" si="238"/>
        <v>1</v>
      </c>
      <c r="BY3825" s="4">
        <f t="shared" si="239"/>
        <v>1</v>
      </c>
    </row>
    <row r="3826" spans="1:77">
      <c r="A3826" s="23">
        <v>3821</v>
      </c>
      <c r="BP3826" s="3"/>
      <c r="BQ3826" s="3"/>
      <c r="BR3826" s="3"/>
      <c r="BS3826" s="3"/>
      <c r="BT3826" s="23">
        <v>3821</v>
      </c>
      <c r="BU3826" s="4">
        <f t="shared" si="236"/>
        <v>0</v>
      </c>
      <c r="BV3826" s="4">
        <f t="shared" si="237"/>
        <v>0</v>
      </c>
      <c r="BW3826" s="23"/>
      <c r="BX3826" s="4">
        <f t="shared" si="238"/>
        <v>1</v>
      </c>
      <c r="BY3826" s="4">
        <f t="shared" si="239"/>
        <v>1</v>
      </c>
    </row>
    <row r="3827" spans="1:77">
      <c r="A3827" s="23">
        <v>3822</v>
      </c>
      <c r="BP3827" s="3"/>
      <c r="BQ3827" s="3"/>
      <c r="BR3827" s="3"/>
      <c r="BS3827" s="3"/>
      <c r="BT3827" s="23">
        <v>3822</v>
      </c>
      <c r="BU3827" s="4">
        <f t="shared" si="236"/>
        <v>0</v>
      </c>
      <c r="BV3827" s="4">
        <f t="shared" si="237"/>
        <v>0</v>
      </c>
      <c r="BW3827" s="23"/>
      <c r="BX3827" s="4">
        <f t="shared" si="238"/>
        <v>1</v>
      </c>
      <c r="BY3827" s="4">
        <f t="shared" si="239"/>
        <v>1</v>
      </c>
    </row>
    <row r="3828" spans="1:77">
      <c r="A3828" s="23">
        <v>3823</v>
      </c>
      <c r="BP3828" s="3"/>
      <c r="BQ3828" s="3"/>
      <c r="BR3828" s="3"/>
      <c r="BS3828" s="3"/>
      <c r="BT3828" s="23">
        <v>3823</v>
      </c>
      <c r="BU3828" s="4">
        <f t="shared" si="236"/>
        <v>0</v>
      </c>
      <c r="BV3828" s="4">
        <f t="shared" si="237"/>
        <v>0</v>
      </c>
      <c r="BW3828" s="23"/>
      <c r="BX3828" s="4">
        <f t="shared" si="238"/>
        <v>1</v>
      </c>
      <c r="BY3828" s="4">
        <f t="shared" si="239"/>
        <v>1</v>
      </c>
    </row>
    <row r="3829" spans="1:77">
      <c r="A3829" s="23">
        <v>3824</v>
      </c>
      <c r="BP3829" s="3"/>
      <c r="BQ3829" s="3"/>
      <c r="BR3829" s="3"/>
      <c r="BS3829" s="3"/>
      <c r="BT3829" s="23">
        <v>3824</v>
      </c>
      <c r="BU3829" s="4">
        <f t="shared" si="236"/>
        <v>0</v>
      </c>
      <c r="BV3829" s="4">
        <f t="shared" si="237"/>
        <v>0</v>
      </c>
      <c r="BW3829" s="23"/>
      <c r="BX3829" s="4">
        <f t="shared" si="238"/>
        <v>1</v>
      </c>
      <c r="BY3829" s="4">
        <f t="shared" si="239"/>
        <v>1</v>
      </c>
    </row>
    <row r="3830" spans="1:77">
      <c r="A3830" s="23">
        <v>3825</v>
      </c>
      <c r="BP3830" s="3"/>
      <c r="BQ3830" s="3"/>
      <c r="BR3830" s="3"/>
      <c r="BS3830" s="3"/>
      <c r="BT3830" s="23">
        <v>3825</v>
      </c>
      <c r="BU3830" s="4">
        <f t="shared" si="236"/>
        <v>0</v>
      </c>
      <c r="BV3830" s="4">
        <f t="shared" si="237"/>
        <v>0</v>
      </c>
      <c r="BW3830" s="23"/>
      <c r="BX3830" s="4">
        <f t="shared" si="238"/>
        <v>1</v>
      </c>
      <c r="BY3830" s="4">
        <f t="shared" si="239"/>
        <v>1</v>
      </c>
    </row>
    <row r="3831" spans="1:77">
      <c r="A3831" s="23">
        <v>3826</v>
      </c>
      <c r="BP3831" s="3"/>
      <c r="BQ3831" s="3"/>
      <c r="BR3831" s="3"/>
      <c r="BS3831" s="3"/>
      <c r="BT3831" s="23">
        <v>3826</v>
      </c>
      <c r="BU3831" s="4">
        <f t="shared" si="236"/>
        <v>0</v>
      </c>
      <c r="BV3831" s="4">
        <f t="shared" si="237"/>
        <v>0</v>
      </c>
      <c r="BW3831" s="23"/>
      <c r="BX3831" s="4">
        <f t="shared" si="238"/>
        <v>1</v>
      </c>
      <c r="BY3831" s="4">
        <f t="shared" si="239"/>
        <v>1</v>
      </c>
    </row>
    <row r="3832" spans="1:77">
      <c r="A3832" s="23">
        <v>3827</v>
      </c>
      <c r="BP3832" s="3"/>
      <c r="BQ3832" s="3"/>
      <c r="BR3832" s="3"/>
      <c r="BS3832" s="3"/>
      <c r="BT3832" s="23">
        <v>3827</v>
      </c>
      <c r="BU3832" s="4">
        <f t="shared" si="236"/>
        <v>0</v>
      </c>
      <c r="BV3832" s="4">
        <f t="shared" si="237"/>
        <v>0</v>
      </c>
      <c r="BW3832" s="23"/>
      <c r="BX3832" s="4">
        <f t="shared" si="238"/>
        <v>1</v>
      </c>
      <c r="BY3832" s="4">
        <f t="shared" si="239"/>
        <v>1</v>
      </c>
    </row>
    <row r="3833" spans="1:77">
      <c r="A3833" s="23">
        <v>3828</v>
      </c>
      <c r="BP3833" s="3"/>
      <c r="BQ3833" s="3"/>
      <c r="BR3833" s="3"/>
      <c r="BS3833" s="3"/>
      <c r="BT3833" s="23">
        <v>3828</v>
      </c>
      <c r="BU3833" s="4">
        <f t="shared" si="236"/>
        <v>0</v>
      </c>
      <c r="BV3833" s="4">
        <f t="shared" si="237"/>
        <v>0</v>
      </c>
      <c r="BW3833" s="23"/>
      <c r="BX3833" s="4">
        <f t="shared" si="238"/>
        <v>1</v>
      </c>
      <c r="BY3833" s="4">
        <f t="shared" si="239"/>
        <v>1</v>
      </c>
    </row>
    <row r="3834" spans="1:77">
      <c r="A3834" s="23">
        <v>3829</v>
      </c>
      <c r="BP3834" s="3"/>
      <c r="BQ3834" s="3"/>
      <c r="BR3834" s="3"/>
      <c r="BS3834" s="3"/>
      <c r="BT3834" s="23">
        <v>3829</v>
      </c>
      <c r="BU3834" s="4">
        <f t="shared" si="236"/>
        <v>0</v>
      </c>
      <c r="BV3834" s="4">
        <f t="shared" si="237"/>
        <v>0</v>
      </c>
      <c r="BW3834" s="23"/>
      <c r="BX3834" s="4">
        <f t="shared" si="238"/>
        <v>1</v>
      </c>
      <c r="BY3834" s="4">
        <f t="shared" si="239"/>
        <v>1</v>
      </c>
    </row>
    <row r="3835" spans="1:77">
      <c r="A3835" s="23">
        <v>3830</v>
      </c>
      <c r="BP3835" s="3"/>
      <c r="BQ3835" s="3"/>
      <c r="BR3835" s="3"/>
      <c r="BS3835" s="3"/>
      <c r="BT3835" s="23">
        <v>3830</v>
      </c>
      <c r="BU3835" s="4">
        <f t="shared" si="236"/>
        <v>0</v>
      </c>
      <c r="BV3835" s="4">
        <f t="shared" si="237"/>
        <v>0</v>
      </c>
      <c r="BW3835" s="23"/>
      <c r="BX3835" s="4">
        <f t="shared" si="238"/>
        <v>1</v>
      </c>
      <c r="BY3835" s="4">
        <f t="shared" si="239"/>
        <v>1</v>
      </c>
    </row>
    <row r="3836" spans="1:77">
      <c r="A3836" s="23">
        <v>3831</v>
      </c>
      <c r="BP3836" s="3"/>
      <c r="BQ3836" s="3"/>
      <c r="BR3836" s="3"/>
      <c r="BS3836" s="3"/>
      <c r="BT3836" s="23">
        <v>3831</v>
      </c>
      <c r="BU3836" s="4">
        <f t="shared" si="236"/>
        <v>0</v>
      </c>
      <c r="BV3836" s="4">
        <f t="shared" si="237"/>
        <v>0</v>
      </c>
      <c r="BW3836" s="23"/>
      <c r="BX3836" s="4">
        <f t="shared" si="238"/>
        <v>1</v>
      </c>
      <c r="BY3836" s="4">
        <f t="shared" si="239"/>
        <v>1</v>
      </c>
    </row>
    <row r="3837" spans="1:77">
      <c r="A3837" s="23">
        <v>3832</v>
      </c>
      <c r="BP3837" s="3"/>
      <c r="BQ3837" s="3"/>
      <c r="BR3837" s="3"/>
      <c r="BS3837" s="3"/>
      <c r="BT3837" s="23">
        <v>3832</v>
      </c>
      <c r="BU3837" s="4">
        <f t="shared" si="236"/>
        <v>0</v>
      </c>
      <c r="BV3837" s="4">
        <f t="shared" si="237"/>
        <v>0</v>
      </c>
      <c r="BW3837" s="23"/>
      <c r="BX3837" s="4">
        <f t="shared" si="238"/>
        <v>1</v>
      </c>
      <c r="BY3837" s="4">
        <f t="shared" si="239"/>
        <v>1</v>
      </c>
    </row>
    <row r="3838" spans="1:77">
      <c r="A3838" s="23">
        <v>3833</v>
      </c>
      <c r="BP3838" s="3"/>
      <c r="BQ3838" s="3"/>
      <c r="BR3838" s="3"/>
      <c r="BS3838" s="3"/>
      <c r="BT3838" s="23">
        <v>3833</v>
      </c>
      <c r="BU3838" s="4">
        <f t="shared" si="236"/>
        <v>0</v>
      </c>
      <c r="BV3838" s="4">
        <f t="shared" si="237"/>
        <v>0</v>
      </c>
      <c r="BW3838" s="23"/>
      <c r="BX3838" s="4">
        <f t="shared" si="238"/>
        <v>1</v>
      </c>
      <c r="BY3838" s="4">
        <f t="shared" si="239"/>
        <v>1</v>
      </c>
    </row>
    <row r="3839" spans="1:77">
      <c r="A3839" s="23">
        <v>3834</v>
      </c>
      <c r="BP3839" s="3"/>
      <c r="BQ3839" s="3"/>
      <c r="BR3839" s="3"/>
      <c r="BS3839" s="3"/>
      <c r="BT3839" s="23">
        <v>3834</v>
      </c>
      <c r="BU3839" s="4">
        <f t="shared" si="236"/>
        <v>0</v>
      </c>
      <c r="BV3839" s="4">
        <f t="shared" si="237"/>
        <v>0</v>
      </c>
      <c r="BW3839" s="23"/>
      <c r="BX3839" s="4">
        <f t="shared" si="238"/>
        <v>1</v>
      </c>
      <c r="BY3839" s="4">
        <f t="shared" si="239"/>
        <v>1</v>
      </c>
    </row>
    <row r="3840" spans="1:77">
      <c r="A3840" s="23">
        <v>3835</v>
      </c>
      <c r="BP3840" s="3"/>
      <c r="BQ3840" s="3"/>
      <c r="BR3840" s="3"/>
      <c r="BS3840" s="3"/>
      <c r="BT3840" s="23">
        <v>3835</v>
      </c>
      <c r="BU3840" s="4">
        <f t="shared" si="236"/>
        <v>0</v>
      </c>
      <c r="BV3840" s="4">
        <f t="shared" si="237"/>
        <v>0</v>
      </c>
      <c r="BW3840" s="23"/>
      <c r="BX3840" s="4">
        <f t="shared" si="238"/>
        <v>1</v>
      </c>
      <c r="BY3840" s="4">
        <f t="shared" si="239"/>
        <v>1</v>
      </c>
    </row>
    <row r="3841" spans="1:77">
      <c r="A3841" s="23">
        <v>3836</v>
      </c>
      <c r="BP3841" s="3"/>
      <c r="BQ3841" s="3"/>
      <c r="BR3841" s="3"/>
      <c r="BS3841" s="3"/>
      <c r="BT3841" s="23">
        <v>3836</v>
      </c>
      <c r="BU3841" s="4">
        <f t="shared" si="236"/>
        <v>0</v>
      </c>
      <c r="BV3841" s="4">
        <f t="shared" si="237"/>
        <v>0</v>
      </c>
      <c r="BW3841" s="23"/>
      <c r="BX3841" s="4">
        <f t="shared" si="238"/>
        <v>1</v>
      </c>
      <c r="BY3841" s="4">
        <f t="shared" si="239"/>
        <v>1</v>
      </c>
    </row>
    <row r="3842" spans="1:77">
      <c r="A3842" s="23">
        <v>3837</v>
      </c>
      <c r="BP3842" s="3"/>
      <c r="BQ3842" s="3"/>
      <c r="BR3842" s="3"/>
      <c r="BS3842" s="3"/>
      <c r="BT3842" s="23">
        <v>3837</v>
      </c>
      <c r="BU3842" s="4">
        <f t="shared" si="236"/>
        <v>0</v>
      </c>
      <c r="BV3842" s="4">
        <f t="shared" si="237"/>
        <v>0</v>
      </c>
      <c r="BW3842" s="23"/>
      <c r="BX3842" s="4">
        <f t="shared" si="238"/>
        <v>1</v>
      </c>
      <c r="BY3842" s="4">
        <f t="shared" si="239"/>
        <v>1</v>
      </c>
    </row>
    <row r="3843" spans="1:77">
      <c r="A3843" s="23">
        <v>3838</v>
      </c>
      <c r="BP3843" s="3"/>
      <c r="BQ3843" s="3"/>
      <c r="BR3843" s="3"/>
      <c r="BS3843" s="3"/>
      <c r="BT3843" s="23">
        <v>3838</v>
      </c>
      <c r="BU3843" s="4">
        <f t="shared" si="236"/>
        <v>0</v>
      </c>
      <c r="BV3843" s="4">
        <f t="shared" si="237"/>
        <v>0</v>
      </c>
      <c r="BW3843" s="23"/>
      <c r="BX3843" s="4">
        <f t="shared" si="238"/>
        <v>1</v>
      </c>
      <c r="BY3843" s="4">
        <f t="shared" si="239"/>
        <v>1</v>
      </c>
    </row>
    <row r="3844" spans="1:77">
      <c r="A3844" s="23">
        <v>3839</v>
      </c>
      <c r="BP3844" s="3"/>
      <c r="BQ3844" s="3"/>
      <c r="BR3844" s="3"/>
      <c r="BS3844" s="3"/>
      <c r="BT3844" s="23">
        <v>3839</v>
      </c>
      <c r="BU3844" s="4">
        <f t="shared" si="236"/>
        <v>0</v>
      </c>
      <c r="BV3844" s="4">
        <f t="shared" si="237"/>
        <v>0</v>
      </c>
      <c r="BW3844" s="23"/>
      <c r="BX3844" s="4">
        <f t="shared" si="238"/>
        <v>1</v>
      </c>
      <c r="BY3844" s="4">
        <f t="shared" si="239"/>
        <v>1</v>
      </c>
    </row>
    <row r="3845" spans="1:77">
      <c r="A3845" s="23">
        <v>3840</v>
      </c>
      <c r="BP3845" s="3"/>
      <c r="BQ3845" s="3"/>
      <c r="BR3845" s="3"/>
      <c r="BS3845" s="3"/>
      <c r="BT3845" s="23">
        <v>3840</v>
      </c>
      <c r="BU3845" s="4">
        <f t="shared" si="236"/>
        <v>0</v>
      </c>
      <c r="BV3845" s="4">
        <f t="shared" si="237"/>
        <v>0</v>
      </c>
      <c r="BW3845" s="23"/>
      <c r="BX3845" s="4">
        <f t="shared" si="238"/>
        <v>1</v>
      </c>
      <c r="BY3845" s="4">
        <f t="shared" si="239"/>
        <v>1</v>
      </c>
    </row>
    <row r="3846" spans="1:77">
      <c r="A3846" s="23">
        <v>3841</v>
      </c>
      <c r="BP3846" s="3"/>
      <c r="BQ3846" s="3"/>
      <c r="BR3846" s="3"/>
      <c r="BS3846" s="3"/>
      <c r="BT3846" s="23">
        <v>3841</v>
      </c>
      <c r="BU3846" s="4">
        <f t="shared" si="236"/>
        <v>0</v>
      </c>
      <c r="BV3846" s="4">
        <f t="shared" si="237"/>
        <v>0</v>
      </c>
      <c r="BW3846" s="23"/>
      <c r="BX3846" s="4">
        <f t="shared" si="238"/>
        <v>1</v>
      </c>
      <c r="BY3846" s="4">
        <f t="shared" si="239"/>
        <v>1</v>
      </c>
    </row>
    <row r="3847" spans="1:77">
      <c r="A3847" s="23">
        <v>3842</v>
      </c>
      <c r="BP3847" s="3"/>
      <c r="BQ3847" s="3"/>
      <c r="BR3847" s="3"/>
      <c r="BS3847" s="3"/>
      <c r="BT3847" s="23">
        <v>3842</v>
      </c>
      <c r="BU3847" s="4">
        <f t="shared" ref="BU3847:BU3910" si="240">BP3847*$BV$1-BQ3847</f>
        <v>0</v>
      </c>
      <c r="BV3847" s="4">
        <f t="shared" ref="BV3847:BV3910" si="241">BR3847*$BV$1-BS3847</f>
        <v>0</v>
      </c>
      <c r="BW3847" s="23"/>
      <c r="BX3847" s="4">
        <f t="shared" ref="BX3847:BX3910" si="242">IF(BU3847=MAX($BU3847:$BV3847),1,0)</f>
        <v>1</v>
      </c>
      <c r="BY3847" s="4">
        <f t="shared" ref="BY3847:BY3910" si="243">IF(BV3847=MAX($BU3847:$BV3847),1,0)</f>
        <v>1</v>
      </c>
    </row>
    <row r="3848" spans="1:77">
      <c r="A3848" s="23">
        <v>3843</v>
      </c>
      <c r="BP3848" s="3"/>
      <c r="BQ3848" s="3"/>
      <c r="BR3848" s="3"/>
      <c r="BS3848" s="3"/>
      <c r="BT3848" s="23">
        <v>3843</v>
      </c>
      <c r="BU3848" s="4">
        <f t="shared" si="240"/>
        <v>0</v>
      </c>
      <c r="BV3848" s="4">
        <f t="shared" si="241"/>
        <v>0</v>
      </c>
      <c r="BW3848" s="23"/>
      <c r="BX3848" s="4">
        <f t="shared" si="242"/>
        <v>1</v>
      </c>
      <c r="BY3848" s="4">
        <f t="shared" si="243"/>
        <v>1</v>
      </c>
    </row>
    <row r="3849" spans="1:77">
      <c r="A3849" s="23">
        <v>3844</v>
      </c>
      <c r="BP3849" s="3"/>
      <c r="BQ3849" s="3"/>
      <c r="BR3849" s="3"/>
      <c r="BS3849" s="3"/>
      <c r="BT3849" s="23">
        <v>3844</v>
      </c>
      <c r="BU3849" s="4">
        <f t="shared" si="240"/>
        <v>0</v>
      </c>
      <c r="BV3849" s="4">
        <f t="shared" si="241"/>
        <v>0</v>
      </c>
      <c r="BW3849" s="23"/>
      <c r="BX3849" s="4">
        <f t="shared" si="242"/>
        <v>1</v>
      </c>
      <c r="BY3849" s="4">
        <f t="shared" si="243"/>
        <v>1</v>
      </c>
    </row>
    <row r="3850" spans="1:77">
      <c r="A3850" s="23">
        <v>3845</v>
      </c>
      <c r="BP3850" s="3"/>
      <c r="BQ3850" s="3"/>
      <c r="BR3850" s="3"/>
      <c r="BS3850" s="3"/>
      <c r="BT3850" s="23">
        <v>3845</v>
      </c>
      <c r="BU3850" s="4">
        <f t="shared" si="240"/>
        <v>0</v>
      </c>
      <c r="BV3850" s="4">
        <f t="shared" si="241"/>
        <v>0</v>
      </c>
      <c r="BW3850" s="23"/>
      <c r="BX3850" s="4">
        <f t="shared" si="242"/>
        <v>1</v>
      </c>
      <c r="BY3850" s="4">
        <f t="shared" si="243"/>
        <v>1</v>
      </c>
    </row>
    <row r="3851" spans="1:77">
      <c r="A3851" s="23">
        <v>3846</v>
      </c>
      <c r="BP3851" s="3"/>
      <c r="BQ3851" s="3"/>
      <c r="BR3851" s="3"/>
      <c r="BS3851" s="3"/>
      <c r="BT3851" s="23">
        <v>3846</v>
      </c>
      <c r="BU3851" s="4">
        <f t="shared" si="240"/>
        <v>0</v>
      </c>
      <c r="BV3851" s="4">
        <f t="shared" si="241"/>
        <v>0</v>
      </c>
      <c r="BW3851" s="23"/>
      <c r="BX3851" s="4">
        <f t="shared" si="242"/>
        <v>1</v>
      </c>
      <c r="BY3851" s="4">
        <f t="shared" si="243"/>
        <v>1</v>
      </c>
    </row>
    <row r="3852" spans="1:77">
      <c r="A3852" s="23">
        <v>3847</v>
      </c>
      <c r="BP3852" s="3"/>
      <c r="BQ3852" s="3"/>
      <c r="BR3852" s="3"/>
      <c r="BS3852" s="3"/>
      <c r="BT3852" s="23">
        <v>3847</v>
      </c>
      <c r="BU3852" s="4">
        <f t="shared" si="240"/>
        <v>0</v>
      </c>
      <c r="BV3852" s="4">
        <f t="shared" si="241"/>
        <v>0</v>
      </c>
      <c r="BW3852" s="23"/>
      <c r="BX3852" s="4">
        <f t="shared" si="242"/>
        <v>1</v>
      </c>
      <c r="BY3852" s="4">
        <f t="shared" si="243"/>
        <v>1</v>
      </c>
    </row>
    <row r="3853" spans="1:77">
      <c r="A3853" s="23">
        <v>3848</v>
      </c>
      <c r="BP3853" s="3"/>
      <c r="BQ3853" s="3"/>
      <c r="BR3853" s="3"/>
      <c r="BS3853" s="3"/>
      <c r="BT3853" s="23">
        <v>3848</v>
      </c>
      <c r="BU3853" s="4">
        <f t="shared" si="240"/>
        <v>0</v>
      </c>
      <c r="BV3853" s="4">
        <f t="shared" si="241"/>
        <v>0</v>
      </c>
      <c r="BW3853" s="23"/>
      <c r="BX3853" s="4">
        <f t="shared" si="242"/>
        <v>1</v>
      </c>
      <c r="BY3853" s="4">
        <f t="shared" si="243"/>
        <v>1</v>
      </c>
    </row>
    <row r="3854" spans="1:77">
      <c r="A3854" s="23">
        <v>3849</v>
      </c>
      <c r="BP3854" s="3"/>
      <c r="BQ3854" s="3"/>
      <c r="BR3854" s="3"/>
      <c r="BS3854" s="3"/>
      <c r="BT3854" s="23">
        <v>3849</v>
      </c>
      <c r="BU3854" s="4">
        <f t="shared" si="240"/>
        <v>0</v>
      </c>
      <c r="BV3854" s="4">
        <f t="shared" si="241"/>
        <v>0</v>
      </c>
      <c r="BW3854" s="23"/>
      <c r="BX3854" s="4">
        <f t="shared" si="242"/>
        <v>1</v>
      </c>
      <c r="BY3854" s="4">
        <f t="shared" si="243"/>
        <v>1</v>
      </c>
    </row>
    <row r="3855" spans="1:77">
      <c r="A3855" s="23">
        <v>3850</v>
      </c>
      <c r="BP3855" s="3"/>
      <c r="BQ3855" s="3"/>
      <c r="BR3855" s="3"/>
      <c r="BS3855" s="3"/>
      <c r="BT3855" s="23">
        <v>3850</v>
      </c>
      <c r="BU3855" s="4">
        <f t="shared" si="240"/>
        <v>0</v>
      </c>
      <c r="BV3855" s="4">
        <f t="shared" si="241"/>
        <v>0</v>
      </c>
      <c r="BW3855" s="23"/>
      <c r="BX3855" s="4">
        <f t="shared" si="242"/>
        <v>1</v>
      </c>
      <c r="BY3855" s="4">
        <f t="shared" si="243"/>
        <v>1</v>
      </c>
    </row>
    <row r="3856" spans="1:77">
      <c r="A3856" s="23">
        <v>3851</v>
      </c>
      <c r="BP3856" s="3"/>
      <c r="BQ3856" s="3"/>
      <c r="BR3856" s="3"/>
      <c r="BS3856" s="3"/>
      <c r="BT3856" s="23">
        <v>3851</v>
      </c>
      <c r="BU3856" s="4">
        <f t="shared" si="240"/>
        <v>0</v>
      </c>
      <c r="BV3856" s="4">
        <f t="shared" si="241"/>
        <v>0</v>
      </c>
      <c r="BW3856" s="23"/>
      <c r="BX3856" s="4">
        <f t="shared" si="242"/>
        <v>1</v>
      </c>
      <c r="BY3856" s="4">
        <f t="shared" si="243"/>
        <v>1</v>
      </c>
    </row>
    <row r="3857" spans="1:77">
      <c r="A3857" s="23">
        <v>3852</v>
      </c>
      <c r="BP3857" s="3"/>
      <c r="BQ3857" s="3"/>
      <c r="BR3857" s="3"/>
      <c r="BS3857" s="3"/>
      <c r="BT3857" s="23">
        <v>3852</v>
      </c>
      <c r="BU3857" s="4">
        <f t="shared" si="240"/>
        <v>0</v>
      </c>
      <c r="BV3857" s="4">
        <f t="shared" si="241"/>
        <v>0</v>
      </c>
      <c r="BW3857" s="23"/>
      <c r="BX3857" s="4">
        <f t="shared" si="242"/>
        <v>1</v>
      </c>
      <c r="BY3857" s="4">
        <f t="shared" si="243"/>
        <v>1</v>
      </c>
    </row>
    <row r="3858" spans="1:77">
      <c r="A3858" s="23">
        <v>3853</v>
      </c>
      <c r="BP3858" s="3"/>
      <c r="BQ3858" s="3"/>
      <c r="BR3858" s="3"/>
      <c r="BS3858" s="3"/>
      <c r="BT3858" s="23">
        <v>3853</v>
      </c>
      <c r="BU3858" s="4">
        <f t="shared" si="240"/>
        <v>0</v>
      </c>
      <c r="BV3858" s="4">
        <f t="shared" si="241"/>
        <v>0</v>
      </c>
      <c r="BW3858" s="23"/>
      <c r="BX3858" s="4">
        <f t="shared" si="242"/>
        <v>1</v>
      </c>
      <c r="BY3858" s="4">
        <f t="shared" si="243"/>
        <v>1</v>
      </c>
    </row>
    <row r="3859" spans="1:77">
      <c r="A3859" s="23">
        <v>3854</v>
      </c>
      <c r="BP3859" s="3"/>
      <c r="BQ3859" s="3"/>
      <c r="BR3859" s="3"/>
      <c r="BS3859" s="3"/>
      <c r="BT3859" s="23">
        <v>3854</v>
      </c>
      <c r="BU3859" s="4">
        <f t="shared" si="240"/>
        <v>0</v>
      </c>
      <c r="BV3859" s="4">
        <f t="shared" si="241"/>
        <v>0</v>
      </c>
      <c r="BW3859" s="23"/>
      <c r="BX3859" s="4">
        <f t="shared" si="242"/>
        <v>1</v>
      </c>
      <c r="BY3859" s="4">
        <f t="shared" si="243"/>
        <v>1</v>
      </c>
    </row>
    <row r="3860" spans="1:77">
      <c r="A3860" s="23">
        <v>3855</v>
      </c>
      <c r="BP3860" s="3"/>
      <c r="BQ3860" s="3"/>
      <c r="BR3860" s="3"/>
      <c r="BS3860" s="3"/>
      <c r="BT3860" s="23">
        <v>3855</v>
      </c>
      <c r="BU3860" s="4">
        <f t="shared" si="240"/>
        <v>0</v>
      </c>
      <c r="BV3860" s="4">
        <f t="shared" si="241"/>
        <v>0</v>
      </c>
      <c r="BW3860" s="23"/>
      <c r="BX3860" s="4">
        <f t="shared" si="242"/>
        <v>1</v>
      </c>
      <c r="BY3860" s="4">
        <f t="shared" si="243"/>
        <v>1</v>
      </c>
    </row>
    <row r="3861" spans="1:77">
      <c r="A3861" s="23">
        <v>3856</v>
      </c>
      <c r="BP3861" s="3"/>
      <c r="BQ3861" s="3"/>
      <c r="BR3861" s="3"/>
      <c r="BS3861" s="3"/>
      <c r="BT3861" s="23">
        <v>3856</v>
      </c>
      <c r="BU3861" s="4">
        <f t="shared" si="240"/>
        <v>0</v>
      </c>
      <c r="BV3861" s="4">
        <f t="shared" si="241"/>
        <v>0</v>
      </c>
      <c r="BW3861" s="23"/>
      <c r="BX3861" s="4">
        <f t="shared" si="242"/>
        <v>1</v>
      </c>
      <c r="BY3861" s="4">
        <f t="shared" si="243"/>
        <v>1</v>
      </c>
    </row>
    <row r="3862" spans="1:77">
      <c r="A3862" s="23">
        <v>3857</v>
      </c>
      <c r="BP3862" s="3"/>
      <c r="BQ3862" s="3"/>
      <c r="BR3862" s="3"/>
      <c r="BS3862" s="3"/>
      <c r="BT3862" s="23">
        <v>3857</v>
      </c>
      <c r="BU3862" s="4">
        <f t="shared" si="240"/>
        <v>0</v>
      </c>
      <c r="BV3862" s="4">
        <f t="shared" si="241"/>
        <v>0</v>
      </c>
      <c r="BW3862" s="23"/>
      <c r="BX3862" s="4">
        <f t="shared" si="242"/>
        <v>1</v>
      </c>
      <c r="BY3862" s="4">
        <f t="shared" si="243"/>
        <v>1</v>
      </c>
    </row>
    <row r="3863" spans="1:77">
      <c r="A3863" s="23">
        <v>3858</v>
      </c>
      <c r="BP3863" s="3"/>
      <c r="BQ3863" s="3"/>
      <c r="BR3863" s="3"/>
      <c r="BS3863" s="3"/>
      <c r="BT3863" s="23">
        <v>3858</v>
      </c>
      <c r="BU3863" s="4">
        <f t="shared" si="240"/>
        <v>0</v>
      </c>
      <c r="BV3863" s="4">
        <f t="shared" si="241"/>
        <v>0</v>
      </c>
      <c r="BW3863" s="23"/>
      <c r="BX3863" s="4">
        <f t="shared" si="242"/>
        <v>1</v>
      </c>
      <c r="BY3863" s="4">
        <f t="shared" si="243"/>
        <v>1</v>
      </c>
    </row>
    <row r="3864" spans="1:77">
      <c r="A3864" s="23">
        <v>3859</v>
      </c>
      <c r="BP3864" s="3"/>
      <c r="BQ3864" s="3"/>
      <c r="BR3864" s="3"/>
      <c r="BS3864" s="3"/>
      <c r="BT3864" s="23">
        <v>3859</v>
      </c>
      <c r="BU3864" s="4">
        <f t="shared" si="240"/>
        <v>0</v>
      </c>
      <c r="BV3864" s="4">
        <f t="shared" si="241"/>
        <v>0</v>
      </c>
      <c r="BW3864" s="23"/>
      <c r="BX3864" s="4">
        <f t="shared" si="242"/>
        <v>1</v>
      </c>
      <c r="BY3864" s="4">
        <f t="shared" si="243"/>
        <v>1</v>
      </c>
    </row>
    <row r="3865" spans="1:77">
      <c r="A3865" s="23">
        <v>3860</v>
      </c>
      <c r="BP3865" s="3"/>
      <c r="BQ3865" s="3"/>
      <c r="BR3865" s="3"/>
      <c r="BS3865" s="3"/>
      <c r="BT3865" s="23">
        <v>3860</v>
      </c>
      <c r="BU3865" s="4">
        <f t="shared" si="240"/>
        <v>0</v>
      </c>
      <c r="BV3865" s="4">
        <f t="shared" si="241"/>
        <v>0</v>
      </c>
      <c r="BW3865" s="23"/>
      <c r="BX3865" s="4">
        <f t="shared" si="242"/>
        <v>1</v>
      </c>
      <c r="BY3865" s="4">
        <f t="shared" si="243"/>
        <v>1</v>
      </c>
    </row>
    <row r="3866" spans="1:77">
      <c r="A3866" s="23">
        <v>3861</v>
      </c>
      <c r="BP3866" s="3"/>
      <c r="BQ3866" s="3"/>
      <c r="BR3866" s="3"/>
      <c r="BS3866" s="3"/>
      <c r="BT3866" s="23">
        <v>3861</v>
      </c>
      <c r="BU3866" s="4">
        <f t="shared" si="240"/>
        <v>0</v>
      </c>
      <c r="BV3866" s="4">
        <f t="shared" si="241"/>
        <v>0</v>
      </c>
      <c r="BW3866" s="23"/>
      <c r="BX3866" s="4">
        <f t="shared" si="242"/>
        <v>1</v>
      </c>
      <c r="BY3866" s="4">
        <f t="shared" si="243"/>
        <v>1</v>
      </c>
    </row>
    <row r="3867" spans="1:77">
      <c r="A3867" s="23">
        <v>3862</v>
      </c>
      <c r="BP3867" s="3"/>
      <c r="BQ3867" s="3"/>
      <c r="BR3867" s="3"/>
      <c r="BS3867" s="3"/>
      <c r="BT3867" s="23">
        <v>3862</v>
      </c>
      <c r="BU3867" s="4">
        <f t="shared" si="240"/>
        <v>0</v>
      </c>
      <c r="BV3867" s="4">
        <f t="shared" si="241"/>
        <v>0</v>
      </c>
      <c r="BW3867" s="23"/>
      <c r="BX3867" s="4">
        <f t="shared" si="242"/>
        <v>1</v>
      </c>
      <c r="BY3867" s="4">
        <f t="shared" si="243"/>
        <v>1</v>
      </c>
    </row>
    <row r="3868" spans="1:77">
      <c r="A3868" s="23">
        <v>3863</v>
      </c>
      <c r="BP3868" s="3"/>
      <c r="BQ3868" s="3"/>
      <c r="BR3868" s="3"/>
      <c r="BS3868" s="3"/>
      <c r="BT3868" s="23">
        <v>3863</v>
      </c>
      <c r="BU3868" s="4">
        <f t="shared" si="240"/>
        <v>0</v>
      </c>
      <c r="BV3868" s="4">
        <f t="shared" si="241"/>
        <v>0</v>
      </c>
      <c r="BW3868" s="23"/>
      <c r="BX3868" s="4">
        <f t="shared" si="242"/>
        <v>1</v>
      </c>
      <c r="BY3868" s="4">
        <f t="shared" si="243"/>
        <v>1</v>
      </c>
    </row>
    <row r="3869" spans="1:77">
      <c r="A3869" s="23">
        <v>3864</v>
      </c>
      <c r="BP3869" s="3"/>
      <c r="BQ3869" s="3"/>
      <c r="BR3869" s="3"/>
      <c r="BS3869" s="3"/>
      <c r="BT3869" s="23">
        <v>3864</v>
      </c>
      <c r="BU3869" s="4">
        <f t="shared" si="240"/>
        <v>0</v>
      </c>
      <c r="BV3869" s="4">
        <f t="shared" si="241"/>
        <v>0</v>
      </c>
      <c r="BW3869" s="23"/>
      <c r="BX3869" s="4">
        <f t="shared" si="242"/>
        <v>1</v>
      </c>
      <c r="BY3869" s="4">
        <f t="shared" si="243"/>
        <v>1</v>
      </c>
    </row>
    <row r="3870" spans="1:77">
      <c r="A3870" s="23">
        <v>3865</v>
      </c>
      <c r="BP3870" s="3"/>
      <c r="BQ3870" s="3"/>
      <c r="BR3870" s="3"/>
      <c r="BS3870" s="3"/>
      <c r="BT3870" s="23">
        <v>3865</v>
      </c>
      <c r="BU3870" s="4">
        <f t="shared" si="240"/>
        <v>0</v>
      </c>
      <c r="BV3870" s="4">
        <f t="shared" si="241"/>
        <v>0</v>
      </c>
      <c r="BW3870" s="23"/>
      <c r="BX3870" s="4">
        <f t="shared" si="242"/>
        <v>1</v>
      </c>
      <c r="BY3870" s="4">
        <f t="shared" si="243"/>
        <v>1</v>
      </c>
    </row>
    <row r="3871" spans="1:77">
      <c r="A3871" s="23">
        <v>3866</v>
      </c>
      <c r="BP3871" s="3"/>
      <c r="BQ3871" s="3"/>
      <c r="BR3871" s="3"/>
      <c r="BS3871" s="3"/>
      <c r="BT3871" s="23">
        <v>3866</v>
      </c>
      <c r="BU3871" s="4">
        <f t="shared" si="240"/>
        <v>0</v>
      </c>
      <c r="BV3871" s="4">
        <f t="shared" si="241"/>
        <v>0</v>
      </c>
      <c r="BW3871" s="23"/>
      <c r="BX3871" s="4">
        <f t="shared" si="242"/>
        <v>1</v>
      </c>
      <c r="BY3871" s="4">
        <f t="shared" si="243"/>
        <v>1</v>
      </c>
    </row>
    <row r="3872" spans="1:77">
      <c r="A3872" s="23">
        <v>3867</v>
      </c>
      <c r="BP3872" s="3"/>
      <c r="BQ3872" s="3"/>
      <c r="BR3872" s="3"/>
      <c r="BS3872" s="3"/>
      <c r="BT3872" s="23">
        <v>3867</v>
      </c>
      <c r="BU3872" s="4">
        <f t="shared" si="240"/>
        <v>0</v>
      </c>
      <c r="BV3872" s="4">
        <f t="shared" si="241"/>
        <v>0</v>
      </c>
      <c r="BW3872" s="23"/>
      <c r="BX3872" s="4">
        <f t="shared" si="242"/>
        <v>1</v>
      </c>
      <c r="BY3872" s="4">
        <f t="shared" si="243"/>
        <v>1</v>
      </c>
    </row>
    <row r="3873" spans="1:77">
      <c r="A3873" s="23">
        <v>3868</v>
      </c>
      <c r="BP3873" s="3"/>
      <c r="BQ3873" s="3"/>
      <c r="BR3873" s="3"/>
      <c r="BS3873" s="3"/>
      <c r="BT3873" s="23">
        <v>3868</v>
      </c>
      <c r="BU3873" s="4">
        <f t="shared" si="240"/>
        <v>0</v>
      </c>
      <c r="BV3873" s="4">
        <f t="shared" si="241"/>
        <v>0</v>
      </c>
      <c r="BW3873" s="23"/>
      <c r="BX3873" s="4">
        <f t="shared" si="242"/>
        <v>1</v>
      </c>
      <c r="BY3873" s="4">
        <f t="shared" si="243"/>
        <v>1</v>
      </c>
    </row>
    <row r="3874" spans="1:77">
      <c r="A3874" s="23">
        <v>3869</v>
      </c>
      <c r="BP3874" s="3"/>
      <c r="BQ3874" s="3"/>
      <c r="BR3874" s="3"/>
      <c r="BS3874" s="3"/>
      <c r="BT3874" s="23">
        <v>3869</v>
      </c>
      <c r="BU3874" s="4">
        <f t="shared" si="240"/>
        <v>0</v>
      </c>
      <c r="BV3874" s="4">
        <f t="shared" si="241"/>
        <v>0</v>
      </c>
      <c r="BW3874" s="23"/>
      <c r="BX3874" s="4">
        <f t="shared" si="242"/>
        <v>1</v>
      </c>
      <c r="BY3874" s="4">
        <f t="shared" si="243"/>
        <v>1</v>
      </c>
    </row>
    <row r="3875" spans="1:77">
      <c r="A3875" s="23">
        <v>3870</v>
      </c>
      <c r="BP3875" s="3"/>
      <c r="BQ3875" s="3"/>
      <c r="BR3875" s="3"/>
      <c r="BS3875" s="3"/>
      <c r="BT3875" s="23">
        <v>3870</v>
      </c>
      <c r="BU3875" s="4">
        <f t="shared" si="240"/>
        <v>0</v>
      </c>
      <c r="BV3875" s="4">
        <f t="shared" si="241"/>
        <v>0</v>
      </c>
      <c r="BW3875" s="23"/>
      <c r="BX3875" s="4">
        <f t="shared" si="242"/>
        <v>1</v>
      </c>
      <c r="BY3875" s="4">
        <f t="shared" si="243"/>
        <v>1</v>
      </c>
    </row>
    <row r="3876" spans="1:77">
      <c r="A3876" s="23">
        <v>3871</v>
      </c>
      <c r="BP3876" s="3"/>
      <c r="BQ3876" s="3"/>
      <c r="BR3876" s="3"/>
      <c r="BS3876" s="3"/>
      <c r="BT3876" s="23">
        <v>3871</v>
      </c>
      <c r="BU3876" s="4">
        <f t="shared" si="240"/>
        <v>0</v>
      </c>
      <c r="BV3876" s="4">
        <f t="shared" si="241"/>
        <v>0</v>
      </c>
      <c r="BW3876" s="23"/>
      <c r="BX3876" s="4">
        <f t="shared" si="242"/>
        <v>1</v>
      </c>
      <c r="BY3876" s="4">
        <f t="shared" si="243"/>
        <v>1</v>
      </c>
    </row>
    <row r="3877" spans="1:77">
      <c r="A3877" s="23">
        <v>3872</v>
      </c>
      <c r="BP3877" s="3"/>
      <c r="BQ3877" s="3"/>
      <c r="BR3877" s="3"/>
      <c r="BS3877" s="3"/>
      <c r="BT3877" s="23">
        <v>3872</v>
      </c>
      <c r="BU3877" s="4">
        <f t="shared" si="240"/>
        <v>0</v>
      </c>
      <c r="BV3877" s="4">
        <f t="shared" si="241"/>
        <v>0</v>
      </c>
      <c r="BW3877" s="23"/>
      <c r="BX3877" s="4">
        <f t="shared" si="242"/>
        <v>1</v>
      </c>
      <c r="BY3877" s="4">
        <f t="shared" si="243"/>
        <v>1</v>
      </c>
    </row>
    <row r="3878" spans="1:77">
      <c r="A3878" s="23">
        <v>3873</v>
      </c>
      <c r="BP3878" s="3"/>
      <c r="BQ3878" s="3"/>
      <c r="BR3878" s="3"/>
      <c r="BS3878" s="3"/>
      <c r="BT3878" s="23">
        <v>3873</v>
      </c>
      <c r="BU3878" s="4">
        <f t="shared" si="240"/>
        <v>0</v>
      </c>
      <c r="BV3878" s="4">
        <f t="shared" si="241"/>
        <v>0</v>
      </c>
      <c r="BW3878" s="23"/>
      <c r="BX3878" s="4">
        <f t="shared" si="242"/>
        <v>1</v>
      </c>
      <c r="BY3878" s="4">
        <f t="shared" si="243"/>
        <v>1</v>
      </c>
    </row>
    <row r="3879" spans="1:77">
      <c r="A3879" s="23">
        <v>3874</v>
      </c>
      <c r="BP3879" s="3"/>
      <c r="BQ3879" s="3"/>
      <c r="BR3879" s="3"/>
      <c r="BS3879" s="3"/>
      <c r="BT3879" s="23">
        <v>3874</v>
      </c>
      <c r="BU3879" s="4">
        <f t="shared" si="240"/>
        <v>0</v>
      </c>
      <c r="BV3879" s="4">
        <f t="shared" si="241"/>
        <v>0</v>
      </c>
      <c r="BW3879" s="23"/>
      <c r="BX3879" s="4">
        <f t="shared" si="242"/>
        <v>1</v>
      </c>
      <c r="BY3879" s="4">
        <f t="shared" si="243"/>
        <v>1</v>
      </c>
    </row>
    <row r="3880" spans="1:77">
      <c r="A3880" s="23">
        <v>3875</v>
      </c>
      <c r="BP3880" s="3"/>
      <c r="BQ3880" s="3"/>
      <c r="BR3880" s="3"/>
      <c r="BS3880" s="3"/>
      <c r="BT3880" s="23">
        <v>3875</v>
      </c>
      <c r="BU3880" s="4">
        <f t="shared" si="240"/>
        <v>0</v>
      </c>
      <c r="BV3880" s="4">
        <f t="shared" si="241"/>
        <v>0</v>
      </c>
      <c r="BW3880" s="23"/>
      <c r="BX3880" s="4">
        <f t="shared" si="242"/>
        <v>1</v>
      </c>
      <c r="BY3880" s="4">
        <f t="shared" si="243"/>
        <v>1</v>
      </c>
    </row>
    <row r="3881" spans="1:77">
      <c r="A3881" s="23">
        <v>3876</v>
      </c>
      <c r="BP3881" s="3"/>
      <c r="BQ3881" s="3"/>
      <c r="BR3881" s="3"/>
      <c r="BS3881" s="3"/>
      <c r="BT3881" s="23">
        <v>3876</v>
      </c>
      <c r="BU3881" s="4">
        <f t="shared" si="240"/>
        <v>0</v>
      </c>
      <c r="BV3881" s="4">
        <f t="shared" si="241"/>
        <v>0</v>
      </c>
      <c r="BW3881" s="23"/>
      <c r="BX3881" s="4">
        <f t="shared" si="242"/>
        <v>1</v>
      </c>
      <c r="BY3881" s="4">
        <f t="shared" si="243"/>
        <v>1</v>
      </c>
    </row>
    <row r="3882" spans="1:77">
      <c r="A3882" s="23">
        <v>3877</v>
      </c>
      <c r="BP3882" s="3"/>
      <c r="BQ3882" s="3"/>
      <c r="BR3882" s="3"/>
      <c r="BS3882" s="3"/>
      <c r="BT3882" s="23">
        <v>3877</v>
      </c>
      <c r="BU3882" s="4">
        <f t="shared" si="240"/>
        <v>0</v>
      </c>
      <c r="BV3882" s="4">
        <f t="shared" si="241"/>
        <v>0</v>
      </c>
      <c r="BW3882" s="23"/>
      <c r="BX3882" s="4">
        <f t="shared" si="242"/>
        <v>1</v>
      </c>
      <c r="BY3882" s="4">
        <f t="shared" si="243"/>
        <v>1</v>
      </c>
    </row>
    <row r="3883" spans="1:77">
      <c r="A3883" s="23">
        <v>3878</v>
      </c>
      <c r="BP3883" s="3"/>
      <c r="BQ3883" s="3"/>
      <c r="BR3883" s="3"/>
      <c r="BS3883" s="3"/>
      <c r="BT3883" s="23">
        <v>3878</v>
      </c>
      <c r="BU3883" s="4">
        <f t="shared" si="240"/>
        <v>0</v>
      </c>
      <c r="BV3883" s="4">
        <f t="shared" si="241"/>
        <v>0</v>
      </c>
      <c r="BW3883" s="23"/>
      <c r="BX3883" s="4">
        <f t="shared" si="242"/>
        <v>1</v>
      </c>
      <c r="BY3883" s="4">
        <f t="shared" si="243"/>
        <v>1</v>
      </c>
    </row>
    <row r="3884" spans="1:77">
      <c r="A3884" s="23">
        <v>3879</v>
      </c>
      <c r="BP3884" s="3"/>
      <c r="BQ3884" s="3"/>
      <c r="BR3884" s="3"/>
      <c r="BS3884" s="3"/>
      <c r="BT3884" s="23">
        <v>3879</v>
      </c>
      <c r="BU3884" s="4">
        <f t="shared" si="240"/>
        <v>0</v>
      </c>
      <c r="BV3884" s="4">
        <f t="shared" si="241"/>
        <v>0</v>
      </c>
      <c r="BW3884" s="23"/>
      <c r="BX3884" s="4">
        <f t="shared" si="242"/>
        <v>1</v>
      </c>
      <c r="BY3884" s="4">
        <f t="shared" si="243"/>
        <v>1</v>
      </c>
    </row>
    <row r="3885" spans="1:77">
      <c r="A3885" s="23">
        <v>3880</v>
      </c>
      <c r="BP3885" s="3"/>
      <c r="BQ3885" s="3"/>
      <c r="BR3885" s="3"/>
      <c r="BS3885" s="3"/>
      <c r="BT3885" s="23">
        <v>3880</v>
      </c>
      <c r="BU3885" s="4">
        <f t="shared" si="240"/>
        <v>0</v>
      </c>
      <c r="BV3885" s="4">
        <f t="shared" si="241"/>
        <v>0</v>
      </c>
      <c r="BW3885" s="23"/>
      <c r="BX3885" s="4">
        <f t="shared" si="242"/>
        <v>1</v>
      </c>
      <c r="BY3885" s="4">
        <f t="shared" si="243"/>
        <v>1</v>
      </c>
    </row>
    <row r="3886" spans="1:77">
      <c r="A3886" s="23">
        <v>3881</v>
      </c>
      <c r="BP3886" s="3"/>
      <c r="BQ3886" s="3"/>
      <c r="BR3886" s="3"/>
      <c r="BS3886" s="3"/>
      <c r="BT3886" s="23">
        <v>3881</v>
      </c>
      <c r="BU3886" s="4">
        <f t="shared" si="240"/>
        <v>0</v>
      </c>
      <c r="BV3886" s="4">
        <f t="shared" si="241"/>
        <v>0</v>
      </c>
      <c r="BW3886" s="23"/>
      <c r="BX3886" s="4">
        <f t="shared" si="242"/>
        <v>1</v>
      </c>
      <c r="BY3886" s="4">
        <f t="shared" si="243"/>
        <v>1</v>
      </c>
    </row>
    <row r="3887" spans="1:77">
      <c r="A3887" s="23">
        <v>3882</v>
      </c>
      <c r="BP3887" s="3"/>
      <c r="BQ3887" s="3"/>
      <c r="BR3887" s="3"/>
      <c r="BS3887" s="3"/>
      <c r="BT3887" s="23">
        <v>3882</v>
      </c>
      <c r="BU3887" s="4">
        <f t="shared" si="240"/>
        <v>0</v>
      </c>
      <c r="BV3887" s="4">
        <f t="shared" si="241"/>
        <v>0</v>
      </c>
      <c r="BW3887" s="23"/>
      <c r="BX3887" s="4">
        <f t="shared" si="242"/>
        <v>1</v>
      </c>
      <c r="BY3887" s="4">
        <f t="shared" si="243"/>
        <v>1</v>
      </c>
    </row>
    <row r="3888" spans="1:77">
      <c r="A3888" s="23">
        <v>3883</v>
      </c>
      <c r="BP3888" s="3"/>
      <c r="BQ3888" s="3"/>
      <c r="BR3888" s="3"/>
      <c r="BS3888" s="3"/>
      <c r="BT3888" s="23">
        <v>3883</v>
      </c>
      <c r="BU3888" s="4">
        <f t="shared" si="240"/>
        <v>0</v>
      </c>
      <c r="BV3888" s="4">
        <f t="shared" si="241"/>
        <v>0</v>
      </c>
      <c r="BW3888" s="23"/>
      <c r="BX3888" s="4">
        <f t="shared" si="242"/>
        <v>1</v>
      </c>
      <c r="BY3888" s="4">
        <f t="shared" si="243"/>
        <v>1</v>
      </c>
    </row>
    <row r="3889" spans="1:77">
      <c r="A3889" s="23">
        <v>3884</v>
      </c>
      <c r="BP3889" s="3"/>
      <c r="BQ3889" s="3"/>
      <c r="BR3889" s="3"/>
      <c r="BS3889" s="3"/>
      <c r="BT3889" s="23">
        <v>3884</v>
      </c>
      <c r="BU3889" s="4">
        <f t="shared" si="240"/>
        <v>0</v>
      </c>
      <c r="BV3889" s="4">
        <f t="shared" si="241"/>
        <v>0</v>
      </c>
      <c r="BW3889" s="23"/>
      <c r="BX3889" s="4">
        <f t="shared" si="242"/>
        <v>1</v>
      </c>
      <c r="BY3889" s="4">
        <f t="shared" si="243"/>
        <v>1</v>
      </c>
    </row>
    <row r="3890" spans="1:77">
      <c r="A3890" s="23">
        <v>3885</v>
      </c>
      <c r="BP3890" s="3"/>
      <c r="BQ3890" s="3"/>
      <c r="BR3890" s="3"/>
      <c r="BS3890" s="3"/>
      <c r="BT3890" s="23">
        <v>3885</v>
      </c>
      <c r="BU3890" s="4">
        <f t="shared" si="240"/>
        <v>0</v>
      </c>
      <c r="BV3890" s="4">
        <f t="shared" si="241"/>
        <v>0</v>
      </c>
      <c r="BW3890" s="23"/>
      <c r="BX3890" s="4">
        <f t="shared" si="242"/>
        <v>1</v>
      </c>
      <c r="BY3890" s="4">
        <f t="shared" si="243"/>
        <v>1</v>
      </c>
    </row>
    <row r="3891" spans="1:77">
      <c r="A3891" s="23">
        <v>3886</v>
      </c>
      <c r="BP3891" s="3"/>
      <c r="BQ3891" s="3"/>
      <c r="BR3891" s="3"/>
      <c r="BS3891" s="3"/>
      <c r="BT3891" s="23">
        <v>3886</v>
      </c>
      <c r="BU3891" s="4">
        <f t="shared" si="240"/>
        <v>0</v>
      </c>
      <c r="BV3891" s="4">
        <f t="shared" si="241"/>
        <v>0</v>
      </c>
      <c r="BW3891" s="23"/>
      <c r="BX3891" s="4">
        <f t="shared" si="242"/>
        <v>1</v>
      </c>
      <c r="BY3891" s="4">
        <f t="shared" si="243"/>
        <v>1</v>
      </c>
    </row>
    <row r="3892" spans="1:77">
      <c r="A3892" s="23">
        <v>3887</v>
      </c>
      <c r="BP3892" s="3"/>
      <c r="BQ3892" s="3"/>
      <c r="BR3892" s="3"/>
      <c r="BS3892" s="3"/>
      <c r="BT3892" s="23">
        <v>3887</v>
      </c>
      <c r="BU3892" s="4">
        <f t="shared" si="240"/>
        <v>0</v>
      </c>
      <c r="BV3892" s="4">
        <f t="shared" si="241"/>
        <v>0</v>
      </c>
      <c r="BW3892" s="23"/>
      <c r="BX3892" s="4">
        <f t="shared" si="242"/>
        <v>1</v>
      </c>
      <c r="BY3892" s="4">
        <f t="shared" si="243"/>
        <v>1</v>
      </c>
    </row>
    <row r="3893" spans="1:77">
      <c r="A3893" s="23">
        <v>3888</v>
      </c>
      <c r="BP3893" s="3"/>
      <c r="BQ3893" s="3"/>
      <c r="BR3893" s="3"/>
      <c r="BS3893" s="3"/>
      <c r="BT3893" s="23">
        <v>3888</v>
      </c>
      <c r="BU3893" s="4">
        <f t="shared" si="240"/>
        <v>0</v>
      </c>
      <c r="BV3893" s="4">
        <f t="shared" si="241"/>
        <v>0</v>
      </c>
      <c r="BW3893" s="23"/>
      <c r="BX3893" s="4">
        <f t="shared" si="242"/>
        <v>1</v>
      </c>
      <c r="BY3893" s="4">
        <f t="shared" si="243"/>
        <v>1</v>
      </c>
    </row>
    <row r="3894" spans="1:77">
      <c r="A3894" s="23">
        <v>3889</v>
      </c>
      <c r="BP3894" s="3"/>
      <c r="BQ3894" s="3"/>
      <c r="BR3894" s="3"/>
      <c r="BS3894" s="3"/>
      <c r="BT3894" s="23">
        <v>3889</v>
      </c>
      <c r="BU3894" s="4">
        <f t="shared" si="240"/>
        <v>0</v>
      </c>
      <c r="BV3894" s="4">
        <f t="shared" si="241"/>
        <v>0</v>
      </c>
      <c r="BW3894" s="23"/>
      <c r="BX3894" s="4">
        <f t="shared" si="242"/>
        <v>1</v>
      </c>
      <c r="BY3894" s="4">
        <f t="shared" si="243"/>
        <v>1</v>
      </c>
    </row>
    <row r="3895" spans="1:77">
      <c r="A3895" s="23">
        <v>3890</v>
      </c>
      <c r="BP3895" s="3"/>
      <c r="BQ3895" s="3"/>
      <c r="BR3895" s="3"/>
      <c r="BS3895" s="3"/>
      <c r="BT3895" s="23">
        <v>3890</v>
      </c>
      <c r="BU3895" s="4">
        <f t="shared" si="240"/>
        <v>0</v>
      </c>
      <c r="BV3895" s="4">
        <f t="shared" si="241"/>
        <v>0</v>
      </c>
      <c r="BW3895" s="23"/>
      <c r="BX3895" s="4">
        <f t="shared" si="242"/>
        <v>1</v>
      </c>
      <c r="BY3895" s="4">
        <f t="shared" si="243"/>
        <v>1</v>
      </c>
    </row>
    <row r="3896" spans="1:77">
      <c r="A3896" s="23">
        <v>3891</v>
      </c>
      <c r="BP3896" s="3"/>
      <c r="BQ3896" s="3"/>
      <c r="BR3896" s="3"/>
      <c r="BS3896" s="3"/>
      <c r="BT3896" s="23">
        <v>3891</v>
      </c>
      <c r="BU3896" s="4">
        <f t="shared" si="240"/>
        <v>0</v>
      </c>
      <c r="BV3896" s="4">
        <f t="shared" si="241"/>
        <v>0</v>
      </c>
      <c r="BW3896" s="23"/>
      <c r="BX3896" s="4">
        <f t="shared" si="242"/>
        <v>1</v>
      </c>
      <c r="BY3896" s="4">
        <f t="shared" si="243"/>
        <v>1</v>
      </c>
    </row>
    <row r="3897" spans="1:77">
      <c r="A3897" s="23">
        <v>3892</v>
      </c>
      <c r="BP3897" s="3"/>
      <c r="BQ3897" s="3"/>
      <c r="BR3897" s="3"/>
      <c r="BS3897" s="3"/>
      <c r="BT3897" s="23">
        <v>3892</v>
      </c>
      <c r="BU3897" s="4">
        <f t="shared" si="240"/>
        <v>0</v>
      </c>
      <c r="BV3897" s="4">
        <f t="shared" si="241"/>
        <v>0</v>
      </c>
      <c r="BW3897" s="23"/>
      <c r="BX3897" s="4">
        <f t="shared" si="242"/>
        <v>1</v>
      </c>
      <c r="BY3897" s="4">
        <f t="shared" si="243"/>
        <v>1</v>
      </c>
    </row>
    <row r="3898" spans="1:77">
      <c r="A3898" s="23">
        <v>3893</v>
      </c>
      <c r="BP3898" s="3"/>
      <c r="BQ3898" s="3"/>
      <c r="BR3898" s="3"/>
      <c r="BS3898" s="3"/>
      <c r="BT3898" s="23">
        <v>3893</v>
      </c>
      <c r="BU3898" s="4">
        <f t="shared" si="240"/>
        <v>0</v>
      </c>
      <c r="BV3898" s="4">
        <f t="shared" si="241"/>
        <v>0</v>
      </c>
      <c r="BW3898" s="23"/>
      <c r="BX3898" s="4">
        <f t="shared" si="242"/>
        <v>1</v>
      </c>
      <c r="BY3898" s="4">
        <f t="shared" si="243"/>
        <v>1</v>
      </c>
    </row>
    <row r="3899" spans="1:77">
      <c r="A3899" s="23">
        <v>3894</v>
      </c>
      <c r="BP3899" s="3"/>
      <c r="BQ3899" s="3"/>
      <c r="BR3899" s="3"/>
      <c r="BS3899" s="3"/>
      <c r="BT3899" s="23">
        <v>3894</v>
      </c>
      <c r="BU3899" s="4">
        <f t="shared" si="240"/>
        <v>0</v>
      </c>
      <c r="BV3899" s="4">
        <f t="shared" si="241"/>
        <v>0</v>
      </c>
      <c r="BW3899" s="23"/>
      <c r="BX3899" s="4">
        <f t="shared" si="242"/>
        <v>1</v>
      </c>
      <c r="BY3899" s="4">
        <f t="shared" si="243"/>
        <v>1</v>
      </c>
    </row>
    <row r="3900" spans="1:77">
      <c r="A3900" s="23">
        <v>3895</v>
      </c>
      <c r="BP3900" s="3"/>
      <c r="BQ3900" s="3"/>
      <c r="BR3900" s="3"/>
      <c r="BS3900" s="3"/>
      <c r="BT3900" s="23">
        <v>3895</v>
      </c>
      <c r="BU3900" s="4">
        <f t="shared" si="240"/>
        <v>0</v>
      </c>
      <c r="BV3900" s="4">
        <f t="shared" si="241"/>
        <v>0</v>
      </c>
      <c r="BW3900" s="23"/>
      <c r="BX3900" s="4">
        <f t="shared" si="242"/>
        <v>1</v>
      </c>
      <c r="BY3900" s="4">
        <f t="shared" si="243"/>
        <v>1</v>
      </c>
    </row>
    <row r="3901" spans="1:77">
      <c r="A3901" s="23">
        <v>3896</v>
      </c>
      <c r="BP3901" s="3"/>
      <c r="BQ3901" s="3"/>
      <c r="BR3901" s="3"/>
      <c r="BS3901" s="3"/>
      <c r="BT3901" s="23">
        <v>3896</v>
      </c>
      <c r="BU3901" s="4">
        <f t="shared" si="240"/>
        <v>0</v>
      </c>
      <c r="BV3901" s="4">
        <f t="shared" si="241"/>
        <v>0</v>
      </c>
      <c r="BW3901" s="23"/>
      <c r="BX3901" s="4">
        <f t="shared" si="242"/>
        <v>1</v>
      </c>
      <c r="BY3901" s="4">
        <f t="shared" si="243"/>
        <v>1</v>
      </c>
    </row>
    <row r="3902" spans="1:77">
      <c r="A3902" s="23">
        <v>3897</v>
      </c>
      <c r="BP3902" s="3"/>
      <c r="BQ3902" s="3"/>
      <c r="BR3902" s="3"/>
      <c r="BS3902" s="3"/>
      <c r="BT3902" s="23">
        <v>3897</v>
      </c>
      <c r="BU3902" s="4">
        <f t="shared" si="240"/>
        <v>0</v>
      </c>
      <c r="BV3902" s="4">
        <f t="shared" si="241"/>
        <v>0</v>
      </c>
      <c r="BW3902" s="23"/>
      <c r="BX3902" s="4">
        <f t="shared" si="242"/>
        <v>1</v>
      </c>
      <c r="BY3902" s="4">
        <f t="shared" si="243"/>
        <v>1</v>
      </c>
    </row>
    <row r="3903" spans="1:77">
      <c r="A3903" s="23">
        <v>3898</v>
      </c>
      <c r="BP3903" s="3"/>
      <c r="BQ3903" s="3"/>
      <c r="BR3903" s="3"/>
      <c r="BS3903" s="3"/>
      <c r="BT3903" s="23">
        <v>3898</v>
      </c>
      <c r="BU3903" s="4">
        <f t="shared" si="240"/>
        <v>0</v>
      </c>
      <c r="BV3903" s="4">
        <f t="shared" si="241"/>
        <v>0</v>
      </c>
      <c r="BW3903" s="23"/>
      <c r="BX3903" s="4">
        <f t="shared" si="242"/>
        <v>1</v>
      </c>
      <c r="BY3903" s="4">
        <f t="shared" si="243"/>
        <v>1</v>
      </c>
    </row>
    <row r="3904" spans="1:77">
      <c r="A3904" s="23">
        <v>3899</v>
      </c>
      <c r="BP3904" s="3"/>
      <c r="BQ3904" s="3"/>
      <c r="BR3904" s="3"/>
      <c r="BS3904" s="3"/>
      <c r="BT3904" s="23">
        <v>3899</v>
      </c>
      <c r="BU3904" s="4">
        <f t="shared" si="240"/>
        <v>0</v>
      </c>
      <c r="BV3904" s="4">
        <f t="shared" si="241"/>
        <v>0</v>
      </c>
      <c r="BW3904" s="23"/>
      <c r="BX3904" s="4">
        <f t="shared" si="242"/>
        <v>1</v>
      </c>
      <c r="BY3904" s="4">
        <f t="shared" si="243"/>
        <v>1</v>
      </c>
    </row>
    <row r="3905" spans="1:77">
      <c r="A3905" s="23">
        <v>3900</v>
      </c>
      <c r="BP3905" s="3"/>
      <c r="BQ3905" s="3"/>
      <c r="BR3905" s="3"/>
      <c r="BS3905" s="3"/>
      <c r="BT3905" s="23">
        <v>3900</v>
      </c>
      <c r="BU3905" s="4">
        <f t="shared" si="240"/>
        <v>0</v>
      </c>
      <c r="BV3905" s="4">
        <f t="shared" si="241"/>
        <v>0</v>
      </c>
      <c r="BW3905" s="23"/>
      <c r="BX3905" s="4">
        <f t="shared" si="242"/>
        <v>1</v>
      </c>
      <c r="BY3905" s="4">
        <f t="shared" si="243"/>
        <v>1</v>
      </c>
    </row>
    <row r="3906" spans="1:77">
      <c r="A3906" s="23">
        <v>3901</v>
      </c>
      <c r="BP3906" s="3"/>
      <c r="BQ3906" s="3"/>
      <c r="BR3906" s="3"/>
      <c r="BS3906" s="3"/>
      <c r="BT3906" s="23">
        <v>3901</v>
      </c>
      <c r="BU3906" s="4">
        <f t="shared" si="240"/>
        <v>0</v>
      </c>
      <c r="BV3906" s="4">
        <f t="shared" si="241"/>
        <v>0</v>
      </c>
      <c r="BW3906" s="23"/>
      <c r="BX3906" s="4">
        <f t="shared" si="242"/>
        <v>1</v>
      </c>
      <c r="BY3906" s="4">
        <f t="shared" si="243"/>
        <v>1</v>
      </c>
    </row>
    <row r="3907" spans="1:77">
      <c r="A3907" s="23">
        <v>3902</v>
      </c>
      <c r="BP3907" s="3"/>
      <c r="BQ3907" s="3"/>
      <c r="BR3907" s="3"/>
      <c r="BS3907" s="3"/>
      <c r="BT3907" s="23">
        <v>3902</v>
      </c>
      <c r="BU3907" s="4">
        <f t="shared" si="240"/>
        <v>0</v>
      </c>
      <c r="BV3907" s="4">
        <f t="shared" si="241"/>
        <v>0</v>
      </c>
      <c r="BW3907" s="23"/>
      <c r="BX3907" s="4">
        <f t="shared" si="242"/>
        <v>1</v>
      </c>
      <c r="BY3907" s="4">
        <f t="shared" si="243"/>
        <v>1</v>
      </c>
    </row>
    <row r="3908" spans="1:77">
      <c r="A3908" s="23">
        <v>3903</v>
      </c>
      <c r="BP3908" s="3"/>
      <c r="BQ3908" s="3"/>
      <c r="BR3908" s="3"/>
      <c r="BS3908" s="3"/>
      <c r="BT3908" s="23">
        <v>3903</v>
      </c>
      <c r="BU3908" s="4">
        <f t="shared" si="240"/>
        <v>0</v>
      </c>
      <c r="BV3908" s="4">
        <f t="shared" si="241"/>
        <v>0</v>
      </c>
      <c r="BW3908" s="23"/>
      <c r="BX3908" s="4">
        <f t="shared" si="242"/>
        <v>1</v>
      </c>
      <c r="BY3908" s="4">
        <f t="shared" si="243"/>
        <v>1</v>
      </c>
    </row>
    <row r="3909" spans="1:77">
      <c r="A3909" s="23">
        <v>3904</v>
      </c>
      <c r="BP3909" s="3"/>
      <c r="BQ3909" s="3"/>
      <c r="BR3909" s="3"/>
      <c r="BS3909" s="3"/>
      <c r="BT3909" s="23">
        <v>3904</v>
      </c>
      <c r="BU3909" s="4">
        <f t="shared" si="240"/>
        <v>0</v>
      </c>
      <c r="BV3909" s="4">
        <f t="shared" si="241"/>
        <v>0</v>
      </c>
      <c r="BW3909" s="23"/>
      <c r="BX3909" s="4">
        <f t="shared" si="242"/>
        <v>1</v>
      </c>
      <c r="BY3909" s="4">
        <f t="shared" si="243"/>
        <v>1</v>
      </c>
    </row>
    <row r="3910" spans="1:77">
      <c r="A3910" s="23">
        <v>3905</v>
      </c>
      <c r="BP3910" s="3"/>
      <c r="BQ3910" s="3"/>
      <c r="BR3910" s="3"/>
      <c r="BS3910" s="3"/>
      <c r="BT3910" s="23">
        <v>3905</v>
      </c>
      <c r="BU3910" s="4">
        <f t="shared" si="240"/>
        <v>0</v>
      </c>
      <c r="BV3910" s="4">
        <f t="shared" si="241"/>
        <v>0</v>
      </c>
      <c r="BW3910" s="23"/>
      <c r="BX3910" s="4">
        <f t="shared" si="242"/>
        <v>1</v>
      </c>
      <c r="BY3910" s="4">
        <f t="shared" si="243"/>
        <v>1</v>
      </c>
    </row>
    <row r="3911" spans="1:77">
      <c r="A3911" s="23">
        <v>3906</v>
      </c>
      <c r="BP3911" s="3"/>
      <c r="BQ3911" s="3"/>
      <c r="BR3911" s="3"/>
      <c r="BS3911" s="3"/>
      <c r="BT3911" s="23">
        <v>3906</v>
      </c>
      <c r="BU3911" s="4">
        <f t="shared" ref="BU3911:BU3974" si="244">BP3911*$BV$1-BQ3911</f>
        <v>0</v>
      </c>
      <c r="BV3911" s="4">
        <f t="shared" ref="BV3911:BV3974" si="245">BR3911*$BV$1-BS3911</f>
        <v>0</v>
      </c>
      <c r="BW3911" s="23"/>
      <c r="BX3911" s="4">
        <f t="shared" ref="BX3911:BX3974" si="246">IF(BU3911=MAX($BU3911:$BV3911),1,0)</f>
        <v>1</v>
      </c>
      <c r="BY3911" s="4">
        <f t="shared" ref="BY3911:BY3974" si="247">IF(BV3911=MAX($BU3911:$BV3911),1,0)</f>
        <v>1</v>
      </c>
    </row>
    <row r="3912" spans="1:77">
      <c r="A3912" s="23">
        <v>3907</v>
      </c>
      <c r="BP3912" s="3"/>
      <c r="BQ3912" s="3"/>
      <c r="BR3912" s="3"/>
      <c r="BS3912" s="3"/>
      <c r="BT3912" s="23">
        <v>3907</v>
      </c>
      <c r="BU3912" s="4">
        <f t="shared" si="244"/>
        <v>0</v>
      </c>
      <c r="BV3912" s="4">
        <f t="shared" si="245"/>
        <v>0</v>
      </c>
      <c r="BW3912" s="23"/>
      <c r="BX3912" s="4">
        <f t="shared" si="246"/>
        <v>1</v>
      </c>
      <c r="BY3912" s="4">
        <f t="shared" si="247"/>
        <v>1</v>
      </c>
    </row>
    <row r="3913" spans="1:77">
      <c r="A3913" s="23">
        <v>3908</v>
      </c>
      <c r="BP3913" s="3"/>
      <c r="BQ3913" s="3"/>
      <c r="BR3913" s="3"/>
      <c r="BS3913" s="3"/>
      <c r="BT3913" s="23">
        <v>3908</v>
      </c>
      <c r="BU3913" s="4">
        <f t="shared" si="244"/>
        <v>0</v>
      </c>
      <c r="BV3913" s="4">
        <f t="shared" si="245"/>
        <v>0</v>
      </c>
      <c r="BW3913" s="23"/>
      <c r="BX3913" s="4">
        <f t="shared" si="246"/>
        <v>1</v>
      </c>
      <c r="BY3913" s="4">
        <f t="shared" si="247"/>
        <v>1</v>
      </c>
    </row>
    <row r="3914" spans="1:77">
      <c r="A3914" s="23">
        <v>3909</v>
      </c>
      <c r="BP3914" s="3"/>
      <c r="BQ3914" s="3"/>
      <c r="BR3914" s="3"/>
      <c r="BS3914" s="3"/>
      <c r="BT3914" s="23">
        <v>3909</v>
      </c>
      <c r="BU3914" s="4">
        <f t="shared" si="244"/>
        <v>0</v>
      </c>
      <c r="BV3914" s="4">
        <f t="shared" si="245"/>
        <v>0</v>
      </c>
      <c r="BW3914" s="23"/>
      <c r="BX3914" s="4">
        <f t="shared" si="246"/>
        <v>1</v>
      </c>
      <c r="BY3914" s="4">
        <f t="shared" si="247"/>
        <v>1</v>
      </c>
    </row>
    <row r="3915" spans="1:77">
      <c r="A3915" s="23">
        <v>3910</v>
      </c>
      <c r="BP3915" s="3"/>
      <c r="BQ3915" s="3"/>
      <c r="BR3915" s="3"/>
      <c r="BS3915" s="3"/>
      <c r="BT3915" s="23">
        <v>3910</v>
      </c>
      <c r="BU3915" s="4">
        <f t="shared" si="244"/>
        <v>0</v>
      </c>
      <c r="BV3915" s="4">
        <f t="shared" si="245"/>
        <v>0</v>
      </c>
      <c r="BW3915" s="23"/>
      <c r="BX3915" s="4">
        <f t="shared" si="246"/>
        <v>1</v>
      </c>
      <c r="BY3915" s="4">
        <f t="shared" si="247"/>
        <v>1</v>
      </c>
    </row>
    <row r="3916" spans="1:77">
      <c r="A3916" s="23">
        <v>3911</v>
      </c>
      <c r="BP3916" s="3"/>
      <c r="BQ3916" s="3"/>
      <c r="BR3916" s="3"/>
      <c r="BS3916" s="3"/>
      <c r="BT3916" s="23">
        <v>3911</v>
      </c>
      <c r="BU3916" s="4">
        <f t="shared" si="244"/>
        <v>0</v>
      </c>
      <c r="BV3916" s="4">
        <f t="shared" si="245"/>
        <v>0</v>
      </c>
      <c r="BW3916" s="23"/>
      <c r="BX3916" s="4">
        <f t="shared" si="246"/>
        <v>1</v>
      </c>
      <c r="BY3916" s="4">
        <f t="shared" si="247"/>
        <v>1</v>
      </c>
    </row>
    <row r="3917" spans="1:77">
      <c r="A3917" s="23">
        <v>3912</v>
      </c>
      <c r="BP3917" s="3"/>
      <c r="BQ3917" s="3"/>
      <c r="BR3917" s="3"/>
      <c r="BS3917" s="3"/>
      <c r="BT3917" s="23">
        <v>3912</v>
      </c>
      <c r="BU3917" s="4">
        <f t="shared" si="244"/>
        <v>0</v>
      </c>
      <c r="BV3917" s="4">
        <f t="shared" si="245"/>
        <v>0</v>
      </c>
      <c r="BW3917" s="23"/>
      <c r="BX3917" s="4">
        <f t="shared" si="246"/>
        <v>1</v>
      </c>
      <c r="BY3917" s="4">
        <f t="shared" si="247"/>
        <v>1</v>
      </c>
    </row>
    <row r="3918" spans="1:77">
      <c r="A3918" s="23">
        <v>3913</v>
      </c>
      <c r="BP3918" s="3"/>
      <c r="BQ3918" s="3"/>
      <c r="BR3918" s="3"/>
      <c r="BS3918" s="3"/>
      <c r="BT3918" s="23">
        <v>3913</v>
      </c>
      <c r="BU3918" s="4">
        <f t="shared" si="244"/>
        <v>0</v>
      </c>
      <c r="BV3918" s="4">
        <f t="shared" si="245"/>
        <v>0</v>
      </c>
      <c r="BW3918" s="23"/>
      <c r="BX3918" s="4">
        <f t="shared" si="246"/>
        <v>1</v>
      </c>
      <c r="BY3918" s="4">
        <f t="shared" si="247"/>
        <v>1</v>
      </c>
    </row>
    <row r="3919" spans="1:77">
      <c r="A3919" s="23">
        <v>3914</v>
      </c>
      <c r="BP3919" s="3"/>
      <c r="BQ3919" s="3"/>
      <c r="BR3919" s="3"/>
      <c r="BS3919" s="3"/>
      <c r="BT3919" s="23">
        <v>3914</v>
      </c>
      <c r="BU3919" s="4">
        <f t="shared" si="244"/>
        <v>0</v>
      </c>
      <c r="BV3919" s="4">
        <f t="shared" si="245"/>
        <v>0</v>
      </c>
      <c r="BW3919" s="23"/>
      <c r="BX3919" s="4">
        <f t="shared" si="246"/>
        <v>1</v>
      </c>
      <c r="BY3919" s="4">
        <f t="shared" si="247"/>
        <v>1</v>
      </c>
    </row>
    <row r="3920" spans="1:77">
      <c r="A3920" s="23">
        <v>3915</v>
      </c>
      <c r="BP3920" s="3"/>
      <c r="BQ3920" s="3"/>
      <c r="BR3920" s="3"/>
      <c r="BS3920" s="3"/>
      <c r="BT3920" s="23">
        <v>3915</v>
      </c>
      <c r="BU3920" s="4">
        <f t="shared" si="244"/>
        <v>0</v>
      </c>
      <c r="BV3920" s="4">
        <f t="shared" si="245"/>
        <v>0</v>
      </c>
      <c r="BW3920" s="23"/>
      <c r="BX3920" s="4">
        <f t="shared" si="246"/>
        <v>1</v>
      </c>
      <c r="BY3920" s="4">
        <f t="shared" si="247"/>
        <v>1</v>
      </c>
    </row>
    <row r="3921" spans="1:77">
      <c r="A3921" s="23">
        <v>3916</v>
      </c>
      <c r="BP3921" s="3"/>
      <c r="BQ3921" s="3"/>
      <c r="BR3921" s="3"/>
      <c r="BS3921" s="3"/>
      <c r="BT3921" s="23">
        <v>3916</v>
      </c>
      <c r="BU3921" s="4">
        <f t="shared" si="244"/>
        <v>0</v>
      </c>
      <c r="BV3921" s="4">
        <f t="shared" si="245"/>
        <v>0</v>
      </c>
      <c r="BW3921" s="23"/>
      <c r="BX3921" s="4">
        <f t="shared" si="246"/>
        <v>1</v>
      </c>
      <c r="BY3921" s="4">
        <f t="shared" si="247"/>
        <v>1</v>
      </c>
    </row>
    <row r="3922" spans="1:77">
      <c r="A3922" s="23">
        <v>3917</v>
      </c>
      <c r="BP3922" s="3"/>
      <c r="BQ3922" s="3"/>
      <c r="BR3922" s="3"/>
      <c r="BS3922" s="3"/>
      <c r="BT3922" s="23">
        <v>3917</v>
      </c>
      <c r="BU3922" s="4">
        <f t="shared" si="244"/>
        <v>0</v>
      </c>
      <c r="BV3922" s="4">
        <f t="shared" si="245"/>
        <v>0</v>
      </c>
      <c r="BW3922" s="23"/>
      <c r="BX3922" s="4">
        <f t="shared" si="246"/>
        <v>1</v>
      </c>
      <c r="BY3922" s="4">
        <f t="shared" si="247"/>
        <v>1</v>
      </c>
    </row>
    <row r="3923" spans="1:77">
      <c r="A3923" s="23">
        <v>3918</v>
      </c>
      <c r="BP3923" s="3"/>
      <c r="BQ3923" s="3"/>
      <c r="BR3923" s="3"/>
      <c r="BS3923" s="3"/>
      <c r="BT3923" s="23">
        <v>3918</v>
      </c>
      <c r="BU3923" s="4">
        <f t="shared" si="244"/>
        <v>0</v>
      </c>
      <c r="BV3923" s="4">
        <f t="shared" si="245"/>
        <v>0</v>
      </c>
      <c r="BW3923" s="23"/>
      <c r="BX3923" s="4">
        <f t="shared" si="246"/>
        <v>1</v>
      </c>
      <c r="BY3923" s="4">
        <f t="shared" si="247"/>
        <v>1</v>
      </c>
    </row>
    <row r="3924" spans="1:77">
      <c r="A3924" s="23">
        <v>3919</v>
      </c>
      <c r="BP3924" s="3"/>
      <c r="BQ3924" s="3"/>
      <c r="BR3924" s="3"/>
      <c r="BS3924" s="3"/>
      <c r="BT3924" s="23">
        <v>3919</v>
      </c>
      <c r="BU3924" s="4">
        <f t="shared" si="244"/>
        <v>0</v>
      </c>
      <c r="BV3924" s="4">
        <f t="shared" si="245"/>
        <v>0</v>
      </c>
      <c r="BW3924" s="23"/>
      <c r="BX3924" s="4">
        <f t="shared" si="246"/>
        <v>1</v>
      </c>
      <c r="BY3924" s="4">
        <f t="shared" si="247"/>
        <v>1</v>
      </c>
    </row>
    <row r="3925" spans="1:77">
      <c r="A3925" s="23">
        <v>3920</v>
      </c>
      <c r="BP3925" s="3"/>
      <c r="BQ3925" s="3"/>
      <c r="BR3925" s="3"/>
      <c r="BS3925" s="3"/>
      <c r="BT3925" s="23">
        <v>3920</v>
      </c>
      <c r="BU3925" s="4">
        <f t="shared" si="244"/>
        <v>0</v>
      </c>
      <c r="BV3925" s="4">
        <f t="shared" si="245"/>
        <v>0</v>
      </c>
      <c r="BW3925" s="23"/>
      <c r="BX3925" s="4">
        <f t="shared" si="246"/>
        <v>1</v>
      </c>
      <c r="BY3925" s="4">
        <f t="shared" si="247"/>
        <v>1</v>
      </c>
    </row>
    <row r="3926" spans="1:77">
      <c r="A3926" s="23">
        <v>3921</v>
      </c>
      <c r="BP3926" s="3"/>
      <c r="BQ3926" s="3"/>
      <c r="BR3926" s="3"/>
      <c r="BS3926" s="3"/>
      <c r="BT3926" s="23">
        <v>3921</v>
      </c>
      <c r="BU3926" s="4">
        <f t="shared" si="244"/>
        <v>0</v>
      </c>
      <c r="BV3926" s="4">
        <f t="shared" si="245"/>
        <v>0</v>
      </c>
      <c r="BW3926" s="23"/>
      <c r="BX3926" s="4">
        <f t="shared" si="246"/>
        <v>1</v>
      </c>
      <c r="BY3926" s="4">
        <f t="shared" si="247"/>
        <v>1</v>
      </c>
    </row>
    <row r="3927" spans="1:77">
      <c r="A3927" s="23">
        <v>3922</v>
      </c>
      <c r="BP3927" s="3"/>
      <c r="BQ3927" s="3"/>
      <c r="BR3927" s="3"/>
      <c r="BS3927" s="3"/>
      <c r="BT3927" s="23">
        <v>3922</v>
      </c>
      <c r="BU3927" s="4">
        <f t="shared" si="244"/>
        <v>0</v>
      </c>
      <c r="BV3927" s="4">
        <f t="shared" si="245"/>
        <v>0</v>
      </c>
      <c r="BW3927" s="23"/>
      <c r="BX3927" s="4">
        <f t="shared" si="246"/>
        <v>1</v>
      </c>
      <c r="BY3927" s="4">
        <f t="shared" si="247"/>
        <v>1</v>
      </c>
    </row>
    <row r="3928" spans="1:77">
      <c r="A3928" s="23">
        <v>3923</v>
      </c>
      <c r="BP3928" s="3"/>
      <c r="BQ3928" s="3"/>
      <c r="BR3928" s="3"/>
      <c r="BS3928" s="3"/>
      <c r="BT3928" s="23">
        <v>3923</v>
      </c>
      <c r="BU3928" s="4">
        <f t="shared" si="244"/>
        <v>0</v>
      </c>
      <c r="BV3928" s="4">
        <f t="shared" si="245"/>
        <v>0</v>
      </c>
      <c r="BW3928" s="23"/>
      <c r="BX3928" s="4">
        <f t="shared" si="246"/>
        <v>1</v>
      </c>
      <c r="BY3928" s="4">
        <f t="shared" si="247"/>
        <v>1</v>
      </c>
    </row>
    <row r="3929" spans="1:77">
      <c r="A3929" s="23">
        <v>3924</v>
      </c>
      <c r="BP3929" s="3"/>
      <c r="BQ3929" s="3"/>
      <c r="BR3929" s="3"/>
      <c r="BS3929" s="3"/>
      <c r="BT3929" s="23">
        <v>3924</v>
      </c>
      <c r="BU3929" s="4">
        <f t="shared" si="244"/>
        <v>0</v>
      </c>
      <c r="BV3929" s="4">
        <f t="shared" si="245"/>
        <v>0</v>
      </c>
      <c r="BW3929" s="23"/>
      <c r="BX3929" s="4">
        <f t="shared" si="246"/>
        <v>1</v>
      </c>
      <c r="BY3929" s="4">
        <f t="shared" si="247"/>
        <v>1</v>
      </c>
    </row>
    <row r="3930" spans="1:77">
      <c r="A3930" s="23">
        <v>3925</v>
      </c>
      <c r="BP3930" s="3"/>
      <c r="BQ3930" s="3"/>
      <c r="BR3930" s="3"/>
      <c r="BS3930" s="3"/>
      <c r="BT3930" s="23">
        <v>3925</v>
      </c>
      <c r="BU3930" s="4">
        <f t="shared" si="244"/>
        <v>0</v>
      </c>
      <c r="BV3930" s="4">
        <f t="shared" si="245"/>
        <v>0</v>
      </c>
      <c r="BW3930" s="23"/>
      <c r="BX3930" s="4">
        <f t="shared" si="246"/>
        <v>1</v>
      </c>
      <c r="BY3930" s="4">
        <f t="shared" si="247"/>
        <v>1</v>
      </c>
    </row>
    <row r="3931" spans="1:77">
      <c r="A3931" s="23">
        <v>3926</v>
      </c>
      <c r="BP3931" s="3"/>
      <c r="BQ3931" s="3"/>
      <c r="BR3931" s="3"/>
      <c r="BS3931" s="3"/>
      <c r="BT3931" s="23">
        <v>3926</v>
      </c>
      <c r="BU3931" s="4">
        <f t="shared" si="244"/>
        <v>0</v>
      </c>
      <c r="BV3931" s="4">
        <f t="shared" si="245"/>
        <v>0</v>
      </c>
      <c r="BW3931" s="23"/>
      <c r="BX3931" s="4">
        <f t="shared" si="246"/>
        <v>1</v>
      </c>
      <c r="BY3931" s="4">
        <f t="shared" si="247"/>
        <v>1</v>
      </c>
    </row>
    <row r="3932" spans="1:77">
      <c r="A3932" s="23">
        <v>3927</v>
      </c>
      <c r="BP3932" s="3"/>
      <c r="BQ3932" s="3"/>
      <c r="BR3932" s="3"/>
      <c r="BS3932" s="3"/>
      <c r="BT3932" s="23">
        <v>3927</v>
      </c>
      <c r="BU3932" s="4">
        <f t="shared" si="244"/>
        <v>0</v>
      </c>
      <c r="BV3932" s="4">
        <f t="shared" si="245"/>
        <v>0</v>
      </c>
      <c r="BW3932" s="23"/>
      <c r="BX3932" s="4">
        <f t="shared" si="246"/>
        <v>1</v>
      </c>
      <c r="BY3932" s="4">
        <f t="shared" si="247"/>
        <v>1</v>
      </c>
    </row>
    <row r="3933" spans="1:77">
      <c r="A3933" s="23">
        <v>3928</v>
      </c>
      <c r="BP3933" s="3"/>
      <c r="BQ3933" s="3"/>
      <c r="BR3933" s="3"/>
      <c r="BS3933" s="3"/>
      <c r="BT3933" s="23">
        <v>3928</v>
      </c>
      <c r="BU3933" s="4">
        <f t="shared" si="244"/>
        <v>0</v>
      </c>
      <c r="BV3933" s="4">
        <f t="shared" si="245"/>
        <v>0</v>
      </c>
      <c r="BW3933" s="23"/>
      <c r="BX3933" s="4">
        <f t="shared" si="246"/>
        <v>1</v>
      </c>
      <c r="BY3933" s="4">
        <f t="shared" si="247"/>
        <v>1</v>
      </c>
    </row>
    <row r="3934" spans="1:77">
      <c r="A3934" s="23">
        <v>3929</v>
      </c>
      <c r="BP3934" s="3"/>
      <c r="BQ3934" s="3"/>
      <c r="BR3934" s="3"/>
      <c r="BS3934" s="3"/>
      <c r="BT3934" s="23">
        <v>3929</v>
      </c>
      <c r="BU3934" s="4">
        <f t="shared" si="244"/>
        <v>0</v>
      </c>
      <c r="BV3934" s="4">
        <f t="shared" si="245"/>
        <v>0</v>
      </c>
      <c r="BW3934" s="23"/>
      <c r="BX3934" s="4">
        <f t="shared" si="246"/>
        <v>1</v>
      </c>
      <c r="BY3934" s="4">
        <f t="shared" si="247"/>
        <v>1</v>
      </c>
    </row>
    <row r="3935" spans="1:77">
      <c r="A3935" s="23">
        <v>3930</v>
      </c>
      <c r="BP3935" s="3"/>
      <c r="BQ3935" s="3"/>
      <c r="BR3935" s="3"/>
      <c r="BS3935" s="3"/>
      <c r="BT3935" s="23">
        <v>3930</v>
      </c>
      <c r="BU3935" s="4">
        <f t="shared" si="244"/>
        <v>0</v>
      </c>
      <c r="BV3935" s="4">
        <f t="shared" si="245"/>
        <v>0</v>
      </c>
      <c r="BW3935" s="23"/>
      <c r="BX3935" s="4">
        <f t="shared" si="246"/>
        <v>1</v>
      </c>
      <c r="BY3935" s="4">
        <f t="shared" si="247"/>
        <v>1</v>
      </c>
    </row>
    <row r="3936" spans="1:77">
      <c r="A3936" s="23">
        <v>3931</v>
      </c>
      <c r="BP3936" s="3"/>
      <c r="BQ3936" s="3"/>
      <c r="BR3936" s="3"/>
      <c r="BS3936" s="3"/>
      <c r="BT3936" s="23">
        <v>3931</v>
      </c>
      <c r="BU3936" s="4">
        <f t="shared" si="244"/>
        <v>0</v>
      </c>
      <c r="BV3936" s="4">
        <f t="shared" si="245"/>
        <v>0</v>
      </c>
      <c r="BW3936" s="23"/>
      <c r="BX3936" s="4">
        <f t="shared" si="246"/>
        <v>1</v>
      </c>
      <c r="BY3936" s="4">
        <f t="shared" si="247"/>
        <v>1</v>
      </c>
    </row>
    <row r="3937" spans="1:77">
      <c r="A3937" s="23">
        <v>3932</v>
      </c>
      <c r="BP3937" s="3"/>
      <c r="BQ3937" s="3"/>
      <c r="BR3937" s="3"/>
      <c r="BS3937" s="3"/>
      <c r="BT3937" s="23">
        <v>3932</v>
      </c>
      <c r="BU3937" s="4">
        <f t="shared" si="244"/>
        <v>0</v>
      </c>
      <c r="BV3937" s="4">
        <f t="shared" si="245"/>
        <v>0</v>
      </c>
      <c r="BW3937" s="23"/>
      <c r="BX3937" s="4">
        <f t="shared" si="246"/>
        <v>1</v>
      </c>
      <c r="BY3937" s="4">
        <f t="shared" si="247"/>
        <v>1</v>
      </c>
    </row>
    <row r="3938" spans="1:77">
      <c r="A3938" s="23">
        <v>3933</v>
      </c>
      <c r="BP3938" s="3"/>
      <c r="BQ3938" s="3"/>
      <c r="BR3938" s="3"/>
      <c r="BS3938" s="3"/>
      <c r="BT3938" s="23">
        <v>3933</v>
      </c>
      <c r="BU3938" s="4">
        <f t="shared" si="244"/>
        <v>0</v>
      </c>
      <c r="BV3938" s="4">
        <f t="shared" si="245"/>
        <v>0</v>
      </c>
      <c r="BW3938" s="23"/>
      <c r="BX3938" s="4">
        <f t="shared" si="246"/>
        <v>1</v>
      </c>
      <c r="BY3938" s="4">
        <f t="shared" si="247"/>
        <v>1</v>
      </c>
    </row>
    <row r="3939" spans="1:77">
      <c r="A3939" s="23">
        <v>3934</v>
      </c>
      <c r="BP3939" s="3"/>
      <c r="BQ3939" s="3"/>
      <c r="BR3939" s="3"/>
      <c r="BS3939" s="3"/>
      <c r="BT3939" s="23">
        <v>3934</v>
      </c>
      <c r="BU3939" s="4">
        <f t="shared" si="244"/>
        <v>0</v>
      </c>
      <c r="BV3939" s="4">
        <f t="shared" si="245"/>
        <v>0</v>
      </c>
      <c r="BW3939" s="23"/>
      <c r="BX3939" s="4">
        <f t="shared" si="246"/>
        <v>1</v>
      </c>
      <c r="BY3939" s="4">
        <f t="shared" si="247"/>
        <v>1</v>
      </c>
    </row>
    <row r="3940" spans="1:77">
      <c r="A3940" s="23">
        <v>3935</v>
      </c>
      <c r="BP3940" s="3"/>
      <c r="BQ3940" s="3"/>
      <c r="BR3940" s="3"/>
      <c r="BS3940" s="3"/>
      <c r="BT3940" s="23">
        <v>3935</v>
      </c>
      <c r="BU3940" s="4">
        <f t="shared" si="244"/>
        <v>0</v>
      </c>
      <c r="BV3940" s="4">
        <f t="shared" si="245"/>
        <v>0</v>
      </c>
      <c r="BW3940" s="23"/>
      <c r="BX3940" s="4">
        <f t="shared" si="246"/>
        <v>1</v>
      </c>
      <c r="BY3940" s="4">
        <f t="shared" si="247"/>
        <v>1</v>
      </c>
    </row>
    <row r="3941" spans="1:77">
      <c r="A3941" s="23">
        <v>3936</v>
      </c>
      <c r="BP3941" s="3"/>
      <c r="BQ3941" s="3"/>
      <c r="BR3941" s="3"/>
      <c r="BS3941" s="3"/>
      <c r="BT3941" s="23">
        <v>3936</v>
      </c>
      <c r="BU3941" s="4">
        <f t="shared" si="244"/>
        <v>0</v>
      </c>
      <c r="BV3941" s="4">
        <f t="shared" si="245"/>
        <v>0</v>
      </c>
      <c r="BW3941" s="23"/>
      <c r="BX3941" s="4">
        <f t="shared" si="246"/>
        <v>1</v>
      </c>
      <c r="BY3941" s="4">
        <f t="shared" si="247"/>
        <v>1</v>
      </c>
    </row>
    <row r="3942" spans="1:77">
      <c r="A3942" s="23">
        <v>3937</v>
      </c>
      <c r="BP3942" s="3"/>
      <c r="BQ3942" s="3"/>
      <c r="BR3942" s="3"/>
      <c r="BS3942" s="3"/>
      <c r="BT3942" s="23">
        <v>3937</v>
      </c>
      <c r="BU3942" s="4">
        <f t="shared" si="244"/>
        <v>0</v>
      </c>
      <c r="BV3942" s="4">
        <f t="shared" si="245"/>
        <v>0</v>
      </c>
      <c r="BW3942" s="23"/>
      <c r="BX3942" s="4">
        <f t="shared" si="246"/>
        <v>1</v>
      </c>
      <c r="BY3942" s="4">
        <f t="shared" si="247"/>
        <v>1</v>
      </c>
    </row>
    <row r="3943" spans="1:77">
      <c r="A3943" s="23">
        <v>3938</v>
      </c>
      <c r="BP3943" s="3"/>
      <c r="BQ3943" s="3"/>
      <c r="BR3943" s="3"/>
      <c r="BS3943" s="3"/>
      <c r="BT3943" s="23">
        <v>3938</v>
      </c>
      <c r="BU3943" s="4">
        <f t="shared" si="244"/>
        <v>0</v>
      </c>
      <c r="BV3943" s="4">
        <f t="shared" si="245"/>
        <v>0</v>
      </c>
      <c r="BW3943" s="23"/>
      <c r="BX3943" s="4">
        <f t="shared" si="246"/>
        <v>1</v>
      </c>
      <c r="BY3943" s="4">
        <f t="shared" si="247"/>
        <v>1</v>
      </c>
    </row>
    <row r="3944" spans="1:77">
      <c r="A3944" s="23">
        <v>3939</v>
      </c>
      <c r="BP3944" s="3"/>
      <c r="BQ3944" s="3"/>
      <c r="BR3944" s="3"/>
      <c r="BS3944" s="3"/>
      <c r="BT3944" s="23">
        <v>3939</v>
      </c>
      <c r="BU3944" s="4">
        <f t="shared" si="244"/>
        <v>0</v>
      </c>
      <c r="BV3944" s="4">
        <f t="shared" si="245"/>
        <v>0</v>
      </c>
      <c r="BW3944" s="23"/>
      <c r="BX3944" s="4">
        <f t="shared" si="246"/>
        <v>1</v>
      </c>
      <c r="BY3944" s="4">
        <f t="shared" si="247"/>
        <v>1</v>
      </c>
    </row>
    <row r="3945" spans="1:77">
      <c r="A3945" s="23">
        <v>3940</v>
      </c>
      <c r="BP3945" s="3"/>
      <c r="BQ3945" s="3"/>
      <c r="BR3945" s="3"/>
      <c r="BS3945" s="3"/>
      <c r="BT3945" s="23">
        <v>3940</v>
      </c>
      <c r="BU3945" s="4">
        <f t="shared" si="244"/>
        <v>0</v>
      </c>
      <c r="BV3945" s="4">
        <f t="shared" si="245"/>
        <v>0</v>
      </c>
      <c r="BW3945" s="23"/>
      <c r="BX3945" s="4">
        <f t="shared" si="246"/>
        <v>1</v>
      </c>
      <c r="BY3945" s="4">
        <f t="shared" si="247"/>
        <v>1</v>
      </c>
    </row>
    <row r="3946" spans="1:77">
      <c r="A3946" s="23">
        <v>3941</v>
      </c>
      <c r="BP3946" s="3"/>
      <c r="BQ3946" s="3"/>
      <c r="BR3946" s="3"/>
      <c r="BS3946" s="3"/>
      <c r="BT3946" s="23">
        <v>3941</v>
      </c>
      <c r="BU3946" s="4">
        <f t="shared" si="244"/>
        <v>0</v>
      </c>
      <c r="BV3946" s="4">
        <f t="shared" si="245"/>
        <v>0</v>
      </c>
      <c r="BW3946" s="23"/>
      <c r="BX3946" s="4">
        <f t="shared" si="246"/>
        <v>1</v>
      </c>
      <c r="BY3946" s="4">
        <f t="shared" si="247"/>
        <v>1</v>
      </c>
    </row>
    <row r="3947" spans="1:77">
      <c r="A3947" s="23">
        <v>3942</v>
      </c>
      <c r="BP3947" s="3"/>
      <c r="BQ3947" s="3"/>
      <c r="BR3947" s="3"/>
      <c r="BS3947" s="3"/>
      <c r="BT3947" s="23">
        <v>3942</v>
      </c>
      <c r="BU3947" s="4">
        <f t="shared" si="244"/>
        <v>0</v>
      </c>
      <c r="BV3947" s="4">
        <f t="shared" si="245"/>
        <v>0</v>
      </c>
      <c r="BW3947" s="23"/>
      <c r="BX3947" s="4">
        <f t="shared" si="246"/>
        <v>1</v>
      </c>
      <c r="BY3947" s="4">
        <f t="shared" si="247"/>
        <v>1</v>
      </c>
    </row>
    <row r="3948" spans="1:77">
      <c r="A3948" s="23">
        <v>3943</v>
      </c>
      <c r="BP3948" s="3"/>
      <c r="BQ3948" s="3"/>
      <c r="BR3948" s="3"/>
      <c r="BS3948" s="3"/>
      <c r="BT3948" s="23">
        <v>3943</v>
      </c>
      <c r="BU3948" s="4">
        <f t="shared" si="244"/>
        <v>0</v>
      </c>
      <c r="BV3948" s="4">
        <f t="shared" si="245"/>
        <v>0</v>
      </c>
      <c r="BW3948" s="23"/>
      <c r="BX3948" s="4">
        <f t="shared" si="246"/>
        <v>1</v>
      </c>
      <c r="BY3948" s="4">
        <f t="shared" si="247"/>
        <v>1</v>
      </c>
    </row>
    <row r="3949" spans="1:77">
      <c r="A3949" s="23">
        <v>3944</v>
      </c>
      <c r="BP3949" s="3"/>
      <c r="BQ3949" s="3"/>
      <c r="BR3949" s="3"/>
      <c r="BS3949" s="3"/>
      <c r="BT3949" s="23">
        <v>3944</v>
      </c>
      <c r="BU3949" s="4">
        <f t="shared" si="244"/>
        <v>0</v>
      </c>
      <c r="BV3949" s="4">
        <f t="shared" si="245"/>
        <v>0</v>
      </c>
      <c r="BW3949" s="23"/>
      <c r="BX3949" s="4">
        <f t="shared" si="246"/>
        <v>1</v>
      </c>
      <c r="BY3949" s="4">
        <f t="shared" si="247"/>
        <v>1</v>
      </c>
    </row>
    <row r="3950" spans="1:77">
      <c r="A3950" s="23">
        <v>3945</v>
      </c>
      <c r="BP3950" s="3"/>
      <c r="BQ3950" s="3"/>
      <c r="BR3950" s="3"/>
      <c r="BS3950" s="3"/>
      <c r="BT3950" s="23">
        <v>3945</v>
      </c>
      <c r="BU3950" s="4">
        <f t="shared" si="244"/>
        <v>0</v>
      </c>
      <c r="BV3950" s="4">
        <f t="shared" si="245"/>
        <v>0</v>
      </c>
      <c r="BW3950" s="23"/>
      <c r="BX3950" s="4">
        <f t="shared" si="246"/>
        <v>1</v>
      </c>
      <c r="BY3950" s="4">
        <f t="shared" si="247"/>
        <v>1</v>
      </c>
    </row>
    <row r="3951" spans="1:77">
      <c r="A3951" s="23">
        <v>3946</v>
      </c>
      <c r="BP3951" s="3"/>
      <c r="BQ3951" s="3"/>
      <c r="BR3951" s="3"/>
      <c r="BS3951" s="3"/>
      <c r="BT3951" s="23">
        <v>3946</v>
      </c>
      <c r="BU3951" s="4">
        <f t="shared" si="244"/>
        <v>0</v>
      </c>
      <c r="BV3951" s="4">
        <f t="shared" si="245"/>
        <v>0</v>
      </c>
      <c r="BW3951" s="23"/>
      <c r="BX3951" s="4">
        <f t="shared" si="246"/>
        <v>1</v>
      </c>
      <c r="BY3951" s="4">
        <f t="shared" si="247"/>
        <v>1</v>
      </c>
    </row>
    <row r="3952" spans="1:77">
      <c r="A3952" s="23">
        <v>3947</v>
      </c>
      <c r="BP3952" s="3"/>
      <c r="BQ3952" s="3"/>
      <c r="BR3952" s="3"/>
      <c r="BS3952" s="3"/>
      <c r="BT3952" s="23">
        <v>3947</v>
      </c>
      <c r="BU3952" s="4">
        <f t="shared" si="244"/>
        <v>0</v>
      </c>
      <c r="BV3952" s="4">
        <f t="shared" si="245"/>
        <v>0</v>
      </c>
      <c r="BW3952" s="23"/>
      <c r="BX3952" s="4">
        <f t="shared" si="246"/>
        <v>1</v>
      </c>
      <c r="BY3952" s="4">
        <f t="shared" si="247"/>
        <v>1</v>
      </c>
    </row>
    <row r="3953" spans="1:77">
      <c r="A3953" s="23">
        <v>3948</v>
      </c>
      <c r="BP3953" s="3"/>
      <c r="BQ3953" s="3"/>
      <c r="BR3953" s="3"/>
      <c r="BS3953" s="3"/>
      <c r="BT3953" s="23">
        <v>3948</v>
      </c>
      <c r="BU3953" s="4">
        <f t="shared" si="244"/>
        <v>0</v>
      </c>
      <c r="BV3953" s="4">
        <f t="shared" si="245"/>
        <v>0</v>
      </c>
      <c r="BW3953" s="23"/>
      <c r="BX3953" s="4">
        <f t="shared" si="246"/>
        <v>1</v>
      </c>
      <c r="BY3953" s="4">
        <f t="shared" si="247"/>
        <v>1</v>
      </c>
    </row>
    <row r="3954" spans="1:77">
      <c r="A3954" s="23">
        <v>3949</v>
      </c>
      <c r="BP3954" s="3"/>
      <c r="BQ3954" s="3"/>
      <c r="BR3954" s="3"/>
      <c r="BS3954" s="3"/>
      <c r="BT3954" s="23">
        <v>3949</v>
      </c>
      <c r="BU3954" s="4">
        <f t="shared" si="244"/>
        <v>0</v>
      </c>
      <c r="BV3954" s="4">
        <f t="shared" si="245"/>
        <v>0</v>
      </c>
      <c r="BW3954" s="23"/>
      <c r="BX3954" s="4">
        <f t="shared" si="246"/>
        <v>1</v>
      </c>
      <c r="BY3954" s="4">
        <f t="shared" si="247"/>
        <v>1</v>
      </c>
    </row>
    <row r="3955" spans="1:77">
      <c r="A3955" s="23">
        <v>3950</v>
      </c>
      <c r="BP3955" s="3"/>
      <c r="BQ3955" s="3"/>
      <c r="BR3955" s="3"/>
      <c r="BS3955" s="3"/>
      <c r="BT3955" s="23">
        <v>3950</v>
      </c>
      <c r="BU3955" s="4">
        <f t="shared" si="244"/>
        <v>0</v>
      </c>
      <c r="BV3955" s="4">
        <f t="shared" si="245"/>
        <v>0</v>
      </c>
      <c r="BW3955" s="23"/>
      <c r="BX3955" s="4">
        <f t="shared" si="246"/>
        <v>1</v>
      </c>
      <c r="BY3955" s="4">
        <f t="shared" si="247"/>
        <v>1</v>
      </c>
    </row>
    <row r="3956" spans="1:77">
      <c r="A3956" s="23">
        <v>3951</v>
      </c>
      <c r="BP3956" s="3"/>
      <c r="BQ3956" s="3"/>
      <c r="BR3956" s="3"/>
      <c r="BS3956" s="3"/>
      <c r="BT3956" s="23">
        <v>3951</v>
      </c>
      <c r="BU3956" s="4">
        <f t="shared" si="244"/>
        <v>0</v>
      </c>
      <c r="BV3956" s="4">
        <f t="shared" si="245"/>
        <v>0</v>
      </c>
      <c r="BW3956" s="23"/>
      <c r="BX3956" s="4">
        <f t="shared" si="246"/>
        <v>1</v>
      </c>
      <c r="BY3956" s="4">
        <f t="shared" si="247"/>
        <v>1</v>
      </c>
    </row>
    <row r="3957" spans="1:77">
      <c r="A3957" s="23">
        <v>3952</v>
      </c>
      <c r="BP3957" s="3"/>
      <c r="BQ3957" s="3"/>
      <c r="BR3957" s="3"/>
      <c r="BS3957" s="3"/>
      <c r="BT3957" s="23">
        <v>3952</v>
      </c>
      <c r="BU3957" s="4">
        <f t="shared" si="244"/>
        <v>0</v>
      </c>
      <c r="BV3957" s="4">
        <f t="shared" si="245"/>
        <v>0</v>
      </c>
      <c r="BW3957" s="23"/>
      <c r="BX3957" s="4">
        <f t="shared" si="246"/>
        <v>1</v>
      </c>
      <c r="BY3957" s="4">
        <f t="shared" si="247"/>
        <v>1</v>
      </c>
    </row>
    <row r="3958" spans="1:77">
      <c r="A3958" s="23">
        <v>3953</v>
      </c>
      <c r="BP3958" s="3"/>
      <c r="BQ3958" s="3"/>
      <c r="BR3958" s="3"/>
      <c r="BS3958" s="3"/>
      <c r="BT3958" s="23">
        <v>3953</v>
      </c>
      <c r="BU3958" s="4">
        <f t="shared" si="244"/>
        <v>0</v>
      </c>
      <c r="BV3958" s="4">
        <f t="shared" si="245"/>
        <v>0</v>
      </c>
      <c r="BW3958" s="23"/>
      <c r="BX3958" s="4">
        <f t="shared" si="246"/>
        <v>1</v>
      </c>
      <c r="BY3958" s="4">
        <f t="shared" si="247"/>
        <v>1</v>
      </c>
    </row>
    <row r="3959" spans="1:77">
      <c r="A3959" s="23">
        <v>3954</v>
      </c>
      <c r="BP3959" s="3"/>
      <c r="BQ3959" s="3"/>
      <c r="BR3959" s="3"/>
      <c r="BS3959" s="3"/>
      <c r="BT3959" s="23">
        <v>3954</v>
      </c>
      <c r="BU3959" s="4">
        <f t="shared" si="244"/>
        <v>0</v>
      </c>
      <c r="BV3959" s="4">
        <f t="shared" si="245"/>
        <v>0</v>
      </c>
      <c r="BW3959" s="23"/>
      <c r="BX3959" s="4">
        <f t="shared" si="246"/>
        <v>1</v>
      </c>
      <c r="BY3959" s="4">
        <f t="shared" si="247"/>
        <v>1</v>
      </c>
    </row>
    <row r="3960" spans="1:77">
      <c r="A3960" s="23">
        <v>3955</v>
      </c>
      <c r="BP3960" s="3"/>
      <c r="BQ3960" s="3"/>
      <c r="BR3960" s="3"/>
      <c r="BS3960" s="3"/>
      <c r="BT3960" s="23">
        <v>3955</v>
      </c>
      <c r="BU3960" s="4">
        <f t="shared" si="244"/>
        <v>0</v>
      </c>
      <c r="BV3960" s="4">
        <f t="shared" si="245"/>
        <v>0</v>
      </c>
      <c r="BW3960" s="23"/>
      <c r="BX3960" s="4">
        <f t="shared" si="246"/>
        <v>1</v>
      </c>
      <c r="BY3960" s="4">
        <f t="shared" si="247"/>
        <v>1</v>
      </c>
    </row>
    <row r="3961" spans="1:77">
      <c r="A3961" s="23">
        <v>3956</v>
      </c>
      <c r="BP3961" s="3"/>
      <c r="BQ3961" s="3"/>
      <c r="BR3961" s="3"/>
      <c r="BS3961" s="3"/>
      <c r="BT3961" s="23">
        <v>3956</v>
      </c>
      <c r="BU3961" s="4">
        <f t="shared" si="244"/>
        <v>0</v>
      </c>
      <c r="BV3961" s="4">
        <f t="shared" si="245"/>
        <v>0</v>
      </c>
      <c r="BW3961" s="23"/>
      <c r="BX3961" s="4">
        <f t="shared" si="246"/>
        <v>1</v>
      </c>
      <c r="BY3961" s="4">
        <f t="shared" si="247"/>
        <v>1</v>
      </c>
    </row>
    <row r="3962" spans="1:77">
      <c r="A3962" s="23">
        <v>3957</v>
      </c>
      <c r="BP3962" s="3"/>
      <c r="BQ3962" s="3"/>
      <c r="BR3962" s="3"/>
      <c r="BS3962" s="3"/>
      <c r="BT3962" s="23">
        <v>3957</v>
      </c>
      <c r="BU3962" s="4">
        <f t="shared" si="244"/>
        <v>0</v>
      </c>
      <c r="BV3962" s="4">
        <f t="shared" si="245"/>
        <v>0</v>
      </c>
      <c r="BW3962" s="23"/>
      <c r="BX3962" s="4">
        <f t="shared" si="246"/>
        <v>1</v>
      </c>
      <c r="BY3962" s="4">
        <f t="shared" si="247"/>
        <v>1</v>
      </c>
    </row>
    <row r="3963" spans="1:77">
      <c r="A3963" s="23">
        <v>3958</v>
      </c>
      <c r="BP3963" s="3"/>
      <c r="BQ3963" s="3"/>
      <c r="BR3963" s="3"/>
      <c r="BS3963" s="3"/>
      <c r="BT3963" s="23">
        <v>3958</v>
      </c>
      <c r="BU3963" s="4">
        <f t="shared" si="244"/>
        <v>0</v>
      </c>
      <c r="BV3963" s="4">
        <f t="shared" si="245"/>
        <v>0</v>
      </c>
      <c r="BW3963" s="23"/>
      <c r="BX3963" s="4">
        <f t="shared" si="246"/>
        <v>1</v>
      </c>
      <c r="BY3963" s="4">
        <f t="shared" si="247"/>
        <v>1</v>
      </c>
    </row>
    <row r="3964" spans="1:77">
      <c r="A3964" s="23">
        <v>3959</v>
      </c>
      <c r="BP3964" s="3"/>
      <c r="BQ3964" s="3"/>
      <c r="BR3964" s="3"/>
      <c r="BS3964" s="3"/>
      <c r="BT3964" s="23">
        <v>3959</v>
      </c>
      <c r="BU3964" s="4">
        <f t="shared" si="244"/>
        <v>0</v>
      </c>
      <c r="BV3964" s="4">
        <f t="shared" si="245"/>
        <v>0</v>
      </c>
      <c r="BW3964" s="23"/>
      <c r="BX3964" s="4">
        <f t="shared" si="246"/>
        <v>1</v>
      </c>
      <c r="BY3964" s="4">
        <f t="shared" si="247"/>
        <v>1</v>
      </c>
    </row>
    <row r="3965" spans="1:77">
      <c r="A3965" s="23">
        <v>3960</v>
      </c>
      <c r="BP3965" s="3"/>
      <c r="BQ3965" s="3"/>
      <c r="BR3965" s="3"/>
      <c r="BS3965" s="3"/>
      <c r="BT3965" s="23">
        <v>3960</v>
      </c>
      <c r="BU3965" s="4">
        <f t="shared" si="244"/>
        <v>0</v>
      </c>
      <c r="BV3965" s="4">
        <f t="shared" si="245"/>
        <v>0</v>
      </c>
      <c r="BW3965" s="23"/>
      <c r="BX3965" s="4">
        <f t="shared" si="246"/>
        <v>1</v>
      </c>
      <c r="BY3965" s="4">
        <f t="shared" si="247"/>
        <v>1</v>
      </c>
    </row>
    <row r="3966" spans="1:77">
      <c r="A3966" s="23">
        <v>3961</v>
      </c>
      <c r="BP3966" s="3"/>
      <c r="BQ3966" s="3"/>
      <c r="BR3966" s="3"/>
      <c r="BS3966" s="3"/>
      <c r="BT3966" s="23">
        <v>3961</v>
      </c>
      <c r="BU3966" s="4">
        <f t="shared" si="244"/>
        <v>0</v>
      </c>
      <c r="BV3966" s="4">
        <f t="shared" si="245"/>
        <v>0</v>
      </c>
      <c r="BW3966" s="23"/>
      <c r="BX3966" s="4">
        <f t="shared" si="246"/>
        <v>1</v>
      </c>
      <c r="BY3966" s="4">
        <f t="shared" si="247"/>
        <v>1</v>
      </c>
    </row>
    <row r="3967" spans="1:77">
      <c r="A3967" s="23">
        <v>3962</v>
      </c>
      <c r="BP3967" s="3"/>
      <c r="BQ3967" s="3"/>
      <c r="BR3967" s="3"/>
      <c r="BS3967" s="3"/>
      <c r="BT3967" s="23">
        <v>3962</v>
      </c>
      <c r="BU3967" s="4">
        <f t="shared" si="244"/>
        <v>0</v>
      </c>
      <c r="BV3967" s="4">
        <f t="shared" si="245"/>
        <v>0</v>
      </c>
      <c r="BW3967" s="23"/>
      <c r="BX3967" s="4">
        <f t="shared" si="246"/>
        <v>1</v>
      </c>
      <c r="BY3967" s="4">
        <f t="shared" si="247"/>
        <v>1</v>
      </c>
    </row>
    <row r="3968" spans="1:77">
      <c r="A3968" s="23">
        <v>3963</v>
      </c>
      <c r="BP3968" s="3"/>
      <c r="BQ3968" s="3"/>
      <c r="BR3968" s="3"/>
      <c r="BS3968" s="3"/>
      <c r="BT3968" s="23">
        <v>3963</v>
      </c>
      <c r="BU3968" s="4">
        <f t="shared" si="244"/>
        <v>0</v>
      </c>
      <c r="BV3968" s="4">
        <f t="shared" si="245"/>
        <v>0</v>
      </c>
      <c r="BW3968" s="23"/>
      <c r="BX3968" s="4">
        <f t="shared" si="246"/>
        <v>1</v>
      </c>
      <c r="BY3968" s="4">
        <f t="shared" si="247"/>
        <v>1</v>
      </c>
    </row>
    <row r="3969" spans="1:77">
      <c r="A3969" s="23">
        <v>3964</v>
      </c>
      <c r="BP3969" s="3"/>
      <c r="BQ3969" s="3"/>
      <c r="BR3969" s="3"/>
      <c r="BS3969" s="3"/>
      <c r="BT3969" s="23">
        <v>3964</v>
      </c>
      <c r="BU3969" s="4">
        <f t="shared" si="244"/>
        <v>0</v>
      </c>
      <c r="BV3969" s="4">
        <f t="shared" si="245"/>
        <v>0</v>
      </c>
      <c r="BW3969" s="23"/>
      <c r="BX3969" s="4">
        <f t="shared" si="246"/>
        <v>1</v>
      </c>
      <c r="BY3969" s="4">
        <f t="shared" si="247"/>
        <v>1</v>
      </c>
    </row>
    <row r="3970" spans="1:77">
      <c r="A3970" s="23">
        <v>3965</v>
      </c>
      <c r="BP3970" s="3"/>
      <c r="BQ3970" s="3"/>
      <c r="BR3970" s="3"/>
      <c r="BS3970" s="3"/>
      <c r="BT3970" s="23">
        <v>3965</v>
      </c>
      <c r="BU3970" s="4">
        <f t="shared" si="244"/>
        <v>0</v>
      </c>
      <c r="BV3970" s="4">
        <f t="shared" si="245"/>
        <v>0</v>
      </c>
      <c r="BW3970" s="23"/>
      <c r="BX3970" s="4">
        <f t="shared" si="246"/>
        <v>1</v>
      </c>
      <c r="BY3970" s="4">
        <f t="shared" si="247"/>
        <v>1</v>
      </c>
    </row>
    <row r="3971" spans="1:77">
      <c r="A3971" s="23">
        <v>3966</v>
      </c>
      <c r="BP3971" s="3"/>
      <c r="BQ3971" s="3"/>
      <c r="BR3971" s="3"/>
      <c r="BS3971" s="3"/>
      <c r="BT3971" s="23">
        <v>3966</v>
      </c>
      <c r="BU3971" s="4">
        <f t="shared" si="244"/>
        <v>0</v>
      </c>
      <c r="BV3971" s="4">
        <f t="shared" si="245"/>
        <v>0</v>
      </c>
      <c r="BW3971" s="23"/>
      <c r="BX3971" s="4">
        <f t="shared" si="246"/>
        <v>1</v>
      </c>
      <c r="BY3971" s="4">
        <f t="shared" si="247"/>
        <v>1</v>
      </c>
    </row>
    <row r="3972" spans="1:77">
      <c r="A3972" s="23">
        <v>3967</v>
      </c>
      <c r="BP3972" s="3"/>
      <c r="BQ3972" s="3"/>
      <c r="BR3972" s="3"/>
      <c r="BS3972" s="3"/>
      <c r="BT3972" s="23">
        <v>3967</v>
      </c>
      <c r="BU3972" s="4">
        <f t="shared" si="244"/>
        <v>0</v>
      </c>
      <c r="BV3972" s="4">
        <f t="shared" si="245"/>
        <v>0</v>
      </c>
      <c r="BW3972" s="23"/>
      <c r="BX3972" s="4">
        <f t="shared" si="246"/>
        <v>1</v>
      </c>
      <c r="BY3972" s="4">
        <f t="shared" si="247"/>
        <v>1</v>
      </c>
    </row>
    <row r="3973" spans="1:77">
      <c r="A3973" s="23">
        <v>3968</v>
      </c>
      <c r="BP3973" s="3"/>
      <c r="BQ3973" s="3"/>
      <c r="BR3973" s="3"/>
      <c r="BS3973" s="3"/>
      <c r="BT3973" s="23">
        <v>3968</v>
      </c>
      <c r="BU3973" s="4">
        <f t="shared" si="244"/>
        <v>0</v>
      </c>
      <c r="BV3973" s="4">
        <f t="shared" si="245"/>
        <v>0</v>
      </c>
      <c r="BW3973" s="23"/>
      <c r="BX3973" s="4">
        <f t="shared" si="246"/>
        <v>1</v>
      </c>
      <c r="BY3973" s="4">
        <f t="shared" si="247"/>
        <v>1</v>
      </c>
    </row>
    <row r="3974" spans="1:77">
      <c r="A3974" s="23">
        <v>3969</v>
      </c>
      <c r="BP3974" s="3"/>
      <c r="BQ3974" s="3"/>
      <c r="BR3974" s="3"/>
      <c r="BS3974" s="3"/>
      <c r="BT3974" s="23">
        <v>3969</v>
      </c>
      <c r="BU3974" s="4">
        <f t="shared" si="244"/>
        <v>0</v>
      </c>
      <c r="BV3974" s="4">
        <f t="shared" si="245"/>
        <v>0</v>
      </c>
      <c r="BW3974" s="23"/>
      <c r="BX3974" s="4">
        <f t="shared" si="246"/>
        <v>1</v>
      </c>
      <c r="BY3974" s="4">
        <f t="shared" si="247"/>
        <v>1</v>
      </c>
    </row>
    <row r="3975" spans="1:77">
      <c r="A3975" s="23">
        <v>3970</v>
      </c>
      <c r="BP3975" s="3"/>
      <c r="BQ3975" s="3"/>
      <c r="BR3975" s="3"/>
      <c r="BS3975" s="3"/>
      <c r="BT3975" s="23">
        <v>3970</v>
      </c>
      <c r="BU3975" s="4">
        <f t="shared" ref="BU3975:BU4038" si="248">BP3975*$BV$1-BQ3975</f>
        <v>0</v>
      </c>
      <c r="BV3975" s="4">
        <f t="shared" ref="BV3975:BV4038" si="249">BR3975*$BV$1-BS3975</f>
        <v>0</v>
      </c>
      <c r="BW3975" s="23"/>
      <c r="BX3975" s="4">
        <f t="shared" ref="BX3975:BX4038" si="250">IF(BU3975=MAX($BU3975:$BV3975),1,0)</f>
        <v>1</v>
      </c>
      <c r="BY3975" s="4">
        <f t="shared" ref="BY3975:BY4038" si="251">IF(BV3975=MAX($BU3975:$BV3975),1,0)</f>
        <v>1</v>
      </c>
    </row>
    <row r="3976" spans="1:77">
      <c r="A3976" s="23">
        <v>3971</v>
      </c>
      <c r="BP3976" s="3"/>
      <c r="BQ3976" s="3"/>
      <c r="BR3976" s="3"/>
      <c r="BS3976" s="3"/>
      <c r="BT3976" s="23">
        <v>3971</v>
      </c>
      <c r="BU3976" s="4">
        <f t="shared" si="248"/>
        <v>0</v>
      </c>
      <c r="BV3976" s="4">
        <f t="shared" si="249"/>
        <v>0</v>
      </c>
      <c r="BW3976" s="23"/>
      <c r="BX3976" s="4">
        <f t="shared" si="250"/>
        <v>1</v>
      </c>
      <c r="BY3976" s="4">
        <f t="shared" si="251"/>
        <v>1</v>
      </c>
    </row>
    <row r="3977" spans="1:77">
      <c r="A3977" s="23">
        <v>3972</v>
      </c>
      <c r="BP3977" s="3"/>
      <c r="BQ3977" s="3"/>
      <c r="BR3977" s="3"/>
      <c r="BS3977" s="3"/>
      <c r="BT3977" s="23">
        <v>3972</v>
      </c>
      <c r="BU3977" s="4">
        <f t="shared" si="248"/>
        <v>0</v>
      </c>
      <c r="BV3977" s="4">
        <f t="shared" si="249"/>
        <v>0</v>
      </c>
      <c r="BW3977" s="23"/>
      <c r="BX3977" s="4">
        <f t="shared" si="250"/>
        <v>1</v>
      </c>
      <c r="BY3977" s="4">
        <f t="shared" si="251"/>
        <v>1</v>
      </c>
    </row>
    <row r="3978" spans="1:77">
      <c r="A3978" s="23">
        <v>3973</v>
      </c>
      <c r="BP3978" s="3"/>
      <c r="BQ3978" s="3"/>
      <c r="BR3978" s="3"/>
      <c r="BS3978" s="3"/>
      <c r="BT3978" s="23">
        <v>3973</v>
      </c>
      <c r="BU3978" s="4">
        <f t="shared" si="248"/>
        <v>0</v>
      </c>
      <c r="BV3978" s="4">
        <f t="shared" si="249"/>
        <v>0</v>
      </c>
      <c r="BW3978" s="23"/>
      <c r="BX3978" s="4">
        <f t="shared" si="250"/>
        <v>1</v>
      </c>
      <c r="BY3978" s="4">
        <f t="shared" si="251"/>
        <v>1</v>
      </c>
    </row>
    <row r="3979" spans="1:77">
      <c r="A3979" s="23">
        <v>3974</v>
      </c>
      <c r="BP3979" s="3"/>
      <c r="BQ3979" s="3"/>
      <c r="BR3979" s="3"/>
      <c r="BS3979" s="3"/>
      <c r="BT3979" s="23">
        <v>3974</v>
      </c>
      <c r="BU3979" s="4">
        <f t="shared" si="248"/>
        <v>0</v>
      </c>
      <c r="BV3979" s="4">
        <f t="shared" si="249"/>
        <v>0</v>
      </c>
      <c r="BW3979" s="23"/>
      <c r="BX3979" s="4">
        <f t="shared" si="250"/>
        <v>1</v>
      </c>
      <c r="BY3979" s="4">
        <f t="shared" si="251"/>
        <v>1</v>
      </c>
    </row>
    <row r="3980" spans="1:77">
      <c r="A3980" s="23">
        <v>3975</v>
      </c>
      <c r="BP3980" s="3"/>
      <c r="BQ3980" s="3"/>
      <c r="BR3980" s="3"/>
      <c r="BS3980" s="3"/>
      <c r="BT3980" s="23">
        <v>3975</v>
      </c>
      <c r="BU3980" s="4">
        <f t="shared" si="248"/>
        <v>0</v>
      </c>
      <c r="BV3980" s="4">
        <f t="shared" si="249"/>
        <v>0</v>
      </c>
      <c r="BW3980" s="23"/>
      <c r="BX3980" s="4">
        <f t="shared" si="250"/>
        <v>1</v>
      </c>
      <c r="BY3980" s="4">
        <f t="shared" si="251"/>
        <v>1</v>
      </c>
    </row>
    <row r="3981" spans="1:77">
      <c r="A3981" s="23">
        <v>3976</v>
      </c>
      <c r="BP3981" s="3"/>
      <c r="BQ3981" s="3"/>
      <c r="BR3981" s="3"/>
      <c r="BS3981" s="3"/>
      <c r="BT3981" s="23">
        <v>3976</v>
      </c>
      <c r="BU3981" s="4">
        <f t="shared" si="248"/>
        <v>0</v>
      </c>
      <c r="BV3981" s="4">
        <f t="shared" si="249"/>
        <v>0</v>
      </c>
      <c r="BW3981" s="23"/>
      <c r="BX3981" s="4">
        <f t="shared" si="250"/>
        <v>1</v>
      </c>
      <c r="BY3981" s="4">
        <f t="shared" si="251"/>
        <v>1</v>
      </c>
    </row>
    <row r="3982" spans="1:77">
      <c r="A3982" s="23">
        <v>3977</v>
      </c>
      <c r="BP3982" s="3"/>
      <c r="BQ3982" s="3"/>
      <c r="BR3982" s="3"/>
      <c r="BS3982" s="3"/>
      <c r="BT3982" s="23">
        <v>3977</v>
      </c>
      <c r="BU3982" s="4">
        <f t="shared" si="248"/>
        <v>0</v>
      </c>
      <c r="BV3982" s="4">
        <f t="shared" si="249"/>
        <v>0</v>
      </c>
      <c r="BW3982" s="23"/>
      <c r="BX3982" s="4">
        <f t="shared" si="250"/>
        <v>1</v>
      </c>
      <c r="BY3982" s="4">
        <f t="shared" si="251"/>
        <v>1</v>
      </c>
    </row>
    <row r="3983" spans="1:77">
      <c r="A3983" s="23">
        <v>3978</v>
      </c>
      <c r="BP3983" s="3"/>
      <c r="BQ3983" s="3"/>
      <c r="BR3983" s="3"/>
      <c r="BS3983" s="3"/>
      <c r="BT3983" s="23">
        <v>3978</v>
      </c>
      <c r="BU3983" s="4">
        <f t="shared" si="248"/>
        <v>0</v>
      </c>
      <c r="BV3983" s="4">
        <f t="shared" si="249"/>
        <v>0</v>
      </c>
      <c r="BW3983" s="23"/>
      <c r="BX3983" s="4">
        <f t="shared" si="250"/>
        <v>1</v>
      </c>
      <c r="BY3983" s="4">
        <f t="shared" si="251"/>
        <v>1</v>
      </c>
    </row>
    <row r="3984" spans="1:77">
      <c r="A3984" s="23">
        <v>3979</v>
      </c>
      <c r="BP3984" s="3"/>
      <c r="BQ3984" s="3"/>
      <c r="BR3984" s="3"/>
      <c r="BS3984" s="3"/>
      <c r="BT3984" s="23">
        <v>3979</v>
      </c>
      <c r="BU3984" s="4">
        <f t="shared" si="248"/>
        <v>0</v>
      </c>
      <c r="BV3984" s="4">
        <f t="shared" si="249"/>
        <v>0</v>
      </c>
      <c r="BW3984" s="23"/>
      <c r="BX3984" s="4">
        <f t="shared" si="250"/>
        <v>1</v>
      </c>
      <c r="BY3984" s="4">
        <f t="shared" si="251"/>
        <v>1</v>
      </c>
    </row>
    <row r="3985" spans="1:77">
      <c r="A3985" s="23">
        <v>3980</v>
      </c>
      <c r="BP3985" s="3"/>
      <c r="BQ3985" s="3"/>
      <c r="BR3985" s="3"/>
      <c r="BS3985" s="3"/>
      <c r="BT3985" s="23">
        <v>3980</v>
      </c>
      <c r="BU3985" s="4">
        <f t="shared" si="248"/>
        <v>0</v>
      </c>
      <c r="BV3985" s="4">
        <f t="shared" si="249"/>
        <v>0</v>
      </c>
      <c r="BW3985" s="23"/>
      <c r="BX3985" s="4">
        <f t="shared" si="250"/>
        <v>1</v>
      </c>
      <c r="BY3985" s="4">
        <f t="shared" si="251"/>
        <v>1</v>
      </c>
    </row>
    <row r="3986" spans="1:77">
      <c r="A3986" s="23">
        <v>3981</v>
      </c>
      <c r="BP3986" s="3"/>
      <c r="BQ3986" s="3"/>
      <c r="BR3986" s="3"/>
      <c r="BS3986" s="3"/>
      <c r="BT3986" s="23">
        <v>3981</v>
      </c>
      <c r="BU3986" s="4">
        <f t="shared" si="248"/>
        <v>0</v>
      </c>
      <c r="BV3986" s="4">
        <f t="shared" si="249"/>
        <v>0</v>
      </c>
      <c r="BW3986" s="23"/>
      <c r="BX3986" s="4">
        <f t="shared" si="250"/>
        <v>1</v>
      </c>
      <c r="BY3986" s="4">
        <f t="shared" si="251"/>
        <v>1</v>
      </c>
    </row>
    <row r="3987" spans="1:77">
      <c r="A3987" s="23">
        <v>3982</v>
      </c>
      <c r="BP3987" s="3"/>
      <c r="BQ3987" s="3"/>
      <c r="BR3987" s="3"/>
      <c r="BS3987" s="3"/>
      <c r="BT3987" s="23">
        <v>3982</v>
      </c>
      <c r="BU3987" s="4">
        <f t="shared" si="248"/>
        <v>0</v>
      </c>
      <c r="BV3987" s="4">
        <f t="shared" si="249"/>
        <v>0</v>
      </c>
      <c r="BW3987" s="23"/>
      <c r="BX3987" s="4">
        <f t="shared" si="250"/>
        <v>1</v>
      </c>
      <c r="BY3987" s="4">
        <f t="shared" si="251"/>
        <v>1</v>
      </c>
    </row>
    <row r="3988" spans="1:77">
      <c r="A3988" s="23">
        <v>3983</v>
      </c>
      <c r="BP3988" s="3"/>
      <c r="BQ3988" s="3"/>
      <c r="BR3988" s="3"/>
      <c r="BS3988" s="3"/>
      <c r="BT3988" s="23">
        <v>3983</v>
      </c>
      <c r="BU3988" s="4">
        <f t="shared" si="248"/>
        <v>0</v>
      </c>
      <c r="BV3988" s="4">
        <f t="shared" si="249"/>
        <v>0</v>
      </c>
      <c r="BW3988" s="23"/>
      <c r="BX3988" s="4">
        <f t="shared" si="250"/>
        <v>1</v>
      </c>
      <c r="BY3988" s="4">
        <f t="shared" si="251"/>
        <v>1</v>
      </c>
    </row>
    <row r="3989" spans="1:77">
      <c r="A3989" s="23">
        <v>3984</v>
      </c>
      <c r="BP3989" s="3"/>
      <c r="BQ3989" s="3"/>
      <c r="BR3989" s="3"/>
      <c r="BS3989" s="3"/>
      <c r="BT3989" s="23">
        <v>3984</v>
      </c>
      <c r="BU3989" s="4">
        <f t="shared" si="248"/>
        <v>0</v>
      </c>
      <c r="BV3989" s="4">
        <f t="shared" si="249"/>
        <v>0</v>
      </c>
      <c r="BW3989" s="23"/>
      <c r="BX3989" s="4">
        <f t="shared" si="250"/>
        <v>1</v>
      </c>
      <c r="BY3989" s="4">
        <f t="shared" si="251"/>
        <v>1</v>
      </c>
    </row>
    <row r="3990" spans="1:77">
      <c r="A3990" s="23">
        <v>3985</v>
      </c>
      <c r="BP3990" s="3"/>
      <c r="BQ3990" s="3"/>
      <c r="BR3990" s="3"/>
      <c r="BS3990" s="3"/>
      <c r="BT3990" s="23">
        <v>3985</v>
      </c>
      <c r="BU3990" s="4">
        <f t="shared" si="248"/>
        <v>0</v>
      </c>
      <c r="BV3990" s="4">
        <f t="shared" si="249"/>
        <v>0</v>
      </c>
      <c r="BW3990" s="23"/>
      <c r="BX3990" s="4">
        <f t="shared" si="250"/>
        <v>1</v>
      </c>
      <c r="BY3990" s="4">
        <f t="shared" si="251"/>
        <v>1</v>
      </c>
    </row>
    <row r="3991" spans="1:77">
      <c r="A3991" s="23">
        <v>3986</v>
      </c>
      <c r="BP3991" s="3"/>
      <c r="BQ3991" s="3"/>
      <c r="BR3991" s="3"/>
      <c r="BS3991" s="3"/>
      <c r="BT3991" s="23">
        <v>3986</v>
      </c>
      <c r="BU3991" s="4">
        <f t="shared" si="248"/>
        <v>0</v>
      </c>
      <c r="BV3991" s="4">
        <f t="shared" si="249"/>
        <v>0</v>
      </c>
      <c r="BW3991" s="23"/>
      <c r="BX3991" s="4">
        <f t="shared" si="250"/>
        <v>1</v>
      </c>
      <c r="BY3991" s="4">
        <f t="shared" si="251"/>
        <v>1</v>
      </c>
    </row>
    <row r="3992" spans="1:77">
      <c r="A3992" s="23">
        <v>3987</v>
      </c>
      <c r="BP3992" s="3"/>
      <c r="BQ3992" s="3"/>
      <c r="BR3992" s="3"/>
      <c r="BS3992" s="3"/>
      <c r="BT3992" s="23">
        <v>3987</v>
      </c>
      <c r="BU3992" s="4">
        <f t="shared" si="248"/>
        <v>0</v>
      </c>
      <c r="BV3992" s="4">
        <f t="shared" si="249"/>
        <v>0</v>
      </c>
      <c r="BW3992" s="23"/>
      <c r="BX3992" s="4">
        <f t="shared" si="250"/>
        <v>1</v>
      </c>
      <c r="BY3992" s="4">
        <f t="shared" si="251"/>
        <v>1</v>
      </c>
    </row>
    <row r="3993" spans="1:77">
      <c r="A3993" s="23">
        <v>3988</v>
      </c>
      <c r="BP3993" s="3"/>
      <c r="BQ3993" s="3"/>
      <c r="BR3993" s="3"/>
      <c r="BS3993" s="3"/>
      <c r="BT3993" s="23">
        <v>3988</v>
      </c>
      <c r="BU3993" s="4">
        <f t="shared" si="248"/>
        <v>0</v>
      </c>
      <c r="BV3993" s="4">
        <f t="shared" si="249"/>
        <v>0</v>
      </c>
      <c r="BW3993" s="23"/>
      <c r="BX3993" s="4">
        <f t="shared" si="250"/>
        <v>1</v>
      </c>
      <c r="BY3993" s="4">
        <f t="shared" si="251"/>
        <v>1</v>
      </c>
    </row>
    <row r="3994" spans="1:77">
      <c r="A3994" s="23">
        <v>3989</v>
      </c>
      <c r="BP3994" s="3"/>
      <c r="BQ3994" s="3"/>
      <c r="BR3994" s="3"/>
      <c r="BS3994" s="3"/>
      <c r="BT3994" s="23">
        <v>3989</v>
      </c>
      <c r="BU3994" s="4">
        <f t="shared" si="248"/>
        <v>0</v>
      </c>
      <c r="BV3994" s="4">
        <f t="shared" si="249"/>
        <v>0</v>
      </c>
      <c r="BW3994" s="23"/>
      <c r="BX3994" s="4">
        <f t="shared" si="250"/>
        <v>1</v>
      </c>
      <c r="BY3994" s="4">
        <f t="shared" si="251"/>
        <v>1</v>
      </c>
    </row>
    <row r="3995" spans="1:77">
      <c r="A3995" s="23">
        <v>3990</v>
      </c>
      <c r="BP3995" s="3"/>
      <c r="BQ3995" s="3"/>
      <c r="BR3995" s="3"/>
      <c r="BS3995" s="3"/>
      <c r="BT3995" s="23">
        <v>3990</v>
      </c>
      <c r="BU3995" s="4">
        <f t="shared" si="248"/>
        <v>0</v>
      </c>
      <c r="BV3995" s="4">
        <f t="shared" si="249"/>
        <v>0</v>
      </c>
      <c r="BW3995" s="23"/>
      <c r="BX3995" s="4">
        <f t="shared" si="250"/>
        <v>1</v>
      </c>
      <c r="BY3995" s="4">
        <f t="shared" si="251"/>
        <v>1</v>
      </c>
    </row>
    <row r="3996" spans="1:77">
      <c r="A3996" s="23">
        <v>3991</v>
      </c>
      <c r="BP3996" s="3"/>
      <c r="BQ3996" s="3"/>
      <c r="BR3996" s="3"/>
      <c r="BS3996" s="3"/>
      <c r="BT3996" s="23">
        <v>3991</v>
      </c>
      <c r="BU3996" s="4">
        <f t="shared" si="248"/>
        <v>0</v>
      </c>
      <c r="BV3996" s="4">
        <f t="shared" si="249"/>
        <v>0</v>
      </c>
      <c r="BW3996" s="23"/>
      <c r="BX3996" s="4">
        <f t="shared" si="250"/>
        <v>1</v>
      </c>
      <c r="BY3996" s="4">
        <f t="shared" si="251"/>
        <v>1</v>
      </c>
    </row>
    <row r="3997" spans="1:77">
      <c r="A3997" s="23">
        <v>3992</v>
      </c>
      <c r="BP3997" s="3"/>
      <c r="BQ3997" s="3"/>
      <c r="BR3997" s="3"/>
      <c r="BS3997" s="3"/>
      <c r="BT3997" s="23">
        <v>3992</v>
      </c>
      <c r="BU3997" s="4">
        <f t="shared" si="248"/>
        <v>0</v>
      </c>
      <c r="BV3997" s="4">
        <f t="shared" si="249"/>
        <v>0</v>
      </c>
      <c r="BW3997" s="23"/>
      <c r="BX3997" s="4">
        <f t="shared" si="250"/>
        <v>1</v>
      </c>
      <c r="BY3997" s="4">
        <f t="shared" si="251"/>
        <v>1</v>
      </c>
    </row>
    <row r="3998" spans="1:77">
      <c r="A3998" s="23">
        <v>3993</v>
      </c>
      <c r="BP3998" s="3"/>
      <c r="BQ3998" s="3"/>
      <c r="BR3998" s="3"/>
      <c r="BS3998" s="3"/>
      <c r="BT3998" s="23">
        <v>3993</v>
      </c>
      <c r="BU3998" s="4">
        <f t="shared" si="248"/>
        <v>0</v>
      </c>
      <c r="BV3998" s="4">
        <f t="shared" si="249"/>
        <v>0</v>
      </c>
      <c r="BW3998" s="23"/>
      <c r="BX3998" s="4">
        <f t="shared" si="250"/>
        <v>1</v>
      </c>
      <c r="BY3998" s="4">
        <f t="shared" si="251"/>
        <v>1</v>
      </c>
    </row>
    <row r="3999" spans="1:77">
      <c r="A3999" s="23">
        <v>3994</v>
      </c>
      <c r="BP3999" s="3"/>
      <c r="BQ3999" s="3"/>
      <c r="BR3999" s="3"/>
      <c r="BS3999" s="3"/>
      <c r="BT3999" s="23">
        <v>3994</v>
      </c>
      <c r="BU3999" s="4">
        <f t="shared" si="248"/>
        <v>0</v>
      </c>
      <c r="BV3999" s="4">
        <f t="shared" si="249"/>
        <v>0</v>
      </c>
      <c r="BW3999" s="23"/>
      <c r="BX3999" s="4">
        <f t="shared" si="250"/>
        <v>1</v>
      </c>
      <c r="BY3999" s="4">
        <f t="shared" si="251"/>
        <v>1</v>
      </c>
    </row>
    <row r="4000" spans="1:77">
      <c r="A4000" s="23">
        <v>3995</v>
      </c>
      <c r="BP4000" s="3"/>
      <c r="BQ4000" s="3"/>
      <c r="BR4000" s="3"/>
      <c r="BS4000" s="3"/>
      <c r="BT4000" s="23">
        <v>3995</v>
      </c>
      <c r="BU4000" s="4">
        <f t="shared" si="248"/>
        <v>0</v>
      </c>
      <c r="BV4000" s="4">
        <f t="shared" si="249"/>
        <v>0</v>
      </c>
      <c r="BW4000" s="23"/>
      <c r="BX4000" s="4">
        <f t="shared" si="250"/>
        <v>1</v>
      </c>
      <c r="BY4000" s="4">
        <f t="shared" si="251"/>
        <v>1</v>
      </c>
    </row>
    <row r="4001" spans="1:77">
      <c r="A4001" s="23">
        <v>3996</v>
      </c>
      <c r="BP4001" s="3"/>
      <c r="BQ4001" s="3"/>
      <c r="BR4001" s="3"/>
      <c r="BS4001" s="3"/>
      <c r="BT4001" s="23">
        <v>3996</v>
      </c>
      <c r="BU4001" s="4">
        <f t="shared" si="248"/>
        <v>0</v>
      </c>
      <c r="BV4001" s="4">
        <f t="shared" si="249"/>
        <v>0</v>
      </c>
      <c r="BW4001" s="23"/>
      <c r="BX4001" s="4">
        <f t="shared" si="250"/>
        <v>1</v>
      </c>
      <c r="BY4001" s="4">
        <f t="shared" si="251"/>
        <v>1</v>
      </c>
    </row>
    <row r="4002" spans="1:77">
      <c r="A4002" s="23">
        <v>3997</v>
      </c>
      <c r="BP4002" s="3"/>
      <c r="BQ4002" s="3"/>
      <c r="BR4002" s="3"/>
      <c r="BS4002" s="3"/>
      <c r="BT4002" s="23">
        <v>3997</v>
      </c>
      <c r="BU4002" s="4">
        <f t="shared" si="248"/>
        <v>0</v>
      </c>
      <c r="BV4002" s="4">
        <f t="shared" si="249"/>
        <v>0</v>
      </c>
      <c r="BW4002" s="23"/>
      <c r="BX4002" s="4">
        <f t="shared" si="250"/>
        <v>1</v>
      </c>
      <c r="BY4002" s="4">
        <f t="shared" si="251"/>
        <v>1</v>
      </c>
    </row>
    <row r="4003" spans="1:77">
      <c r="A4003" s="23">
        <v>3998</v>
      </c>
      <c r="BP4003" s="3"/>
      <c r="BQ4003" s="3"/>
      <c r="BR4003" s="3"/>
      <c r="BS4003" s="3"/>
      <c r="BT4003" s="23">
        <v>3998</v>
      </c>
      <c r="BU4003" s="4">
        <f t="shared" si="248"/>
        <v>0</v>
      </c>
      <c r="BV4003" s="4">
        <f t="shared" si="249"/>
        <v>0</v>
      </c>
      <c r="BW4003" s="23"/>
      <c r="BX4003" s="4">
        <f t="shared" si="250"/>
        <v>1</v>
      </c>
      <c r="BY4003" s="4">
        <f t="shared" si="251"/>
        <v>1</v>
      </c>
    </row>
    <row r="4004" spans="1:77">
      <c r="A4004" s="23">
        <v>3999</v>
      </c>
      <c r="BP4004" s="3"/>
      <c r="BQ4004" s="3"/>
      <c r="BR4004" s="3"/>
      <c r="BS4004" s="3"/>
      <c r="BT4004" s="23">
        <v>3999</v>
      </c>
      <c r="BU4004" s="4">
        <f t="shared" si="248"/>
        <v>0</v>
      </c>
      <c r="BV4004" s="4">
        <f t="shared" si="249"/>
        <v>0</v>
      </c>
      <c r="BW4004" s="23"/>
      <c r="BX4004" s="4">
        <f t="shared" si="250"/>
        <v>1</v>
      </c>
      <c r="BY4004" s="4">
        <f t="shared" si="251"/>
        <v>1</v>
      </c>
    </row>
    <row r="4005" spans="1:77">
      <c r="A4005" s="23">
        <v>4000</v>
      </c>
      <c r="BP4005" s="3"/>
      <c r="BQ4005" s="3"/>
      <c r="BR4005" s="3"/>
      <c r="BS4005" s="3"/>
      <c r="BT4005" s="23">
        <v>4000</v>
      </c>
      <c r="BU4005" s="4">
        <f t="shared" si="248"/>
        <v>0</v>
      </c>
      <c r="BV4005" s="4">
        <f t="shared" si="249"/>
        <v>0</v>
      </c>
      <c r="BW4005" s="23"/>
      <c r="BX4005" s="4">
        <f t="shared" si="250"/>
        <v>1</v>
      </c>
      <c r="BY4005" s="4">
        <f t="shared" si="251"/>
        <v>1</v>
      </c>
    </row>
    <row r="4006" spans="1:77">
      <c r="A4006" s="10">
        <v>4001</v>
      </c>
      <c r="BP4006" s="3"/>
      <c r="BQ4006" s="3"/>
      <c r="BR4006" s="3"/>
      <c r="BS4006" s="3"/>
      <c r="BT4006" s="10">
        <v>4001</v>
      </c>
      <c r="BU4006" s="4">
        <f t="shared" si="248"/>
        <v>0</v>
      </c>
      <c r="BV4006" s="4">
        <f t="shared" si="249"/>
        <v>0</v>
      </c>
      <c r="BW4006" s="10"/>
      <c r="BX4006" s="4">
        <f t="shared" si="250"/>
        <v>1</v>
      </c>
      <c r="BY4006" s="4">
        <f t="shared" si="251"/>
        <v>1</v>
      </c>
    </row>
    <row r="4007" spans="1:77">
      <c r="A4007" s="10">
        <v>4002</v>
      </c>
      <c r="BP4007" s="3"/>
      <c r="BQ4007" s="3"/>
      <c r="BR4007" s="3"/>
      <c r="BS4007" s="3"/>
      <c r="BT4007" s="10">
        <v>4002</v>
      </c>
      <c r="BU4007" s="4">
        <f t="shared" si="248"/>
        <v>0</v>
      </c>
      <c r="BV4007" s="4">
        <f t="shared" si="249"/>
        <v>0</v>
      </c>
      <c r="BW4007" s="10"/>
      <c r="BX4007" s="4">
        <f t="shared" si="250"/>
        <v>1</v>
      </c>
      <c r="BY4007" s="4">
        <f t="shared" si="251"/>
        <v>1</v>
      </c>
    </row>
    <row r="4008" spans="1:77">
      <c r="A4008" s="10">
        <v>4003</v>
      </c>
      <c r="BP4008" s="3"/>
      <c r="BQ4008" s="3"/>
      <c r="BR4008" s="3"/>
      <c r="BS4008" s="3"/>
      <c r="BT4008" s="10">
        <v>4003</v>
      </c>
      <c r="BU4008" s="4">
        <f t="shared" si="248"/>
        <v>0</v>
      </c>
      <c r="BV4008" s="4">
        <f t="shared" si="249"/>
        <v>0</v>
      </c>
      <c r="BW4008" s="10"/>
      <c r="BX4008" s="4">
        <f t="shared" si="250"/>
        <v>1</v>
      </c>
      <c r="BY4008" s="4">
        <f t="shared" si="251"/>
        <v>1</v>
      </c>
    </row>
    <row r="4009" spans="1:77">
      <c r="A4009" s="10">
        <v>4004</v>
      </c>
      <c r="BP4009" s="3"/>
      <c r="BQ4009" s="3"/>
      <c r="BR4009" s="3"/>
      <c r="BS4009" s="3"/>
      <c r="BT4009" s="10">
        <v>4004</v>
      </c>
      <c r="BU4009" s="4">
        <f t="shared" si="248"/>
        <v>0</v>
      </c>
      <c r="BV4009" s="4">
        <f t="shared" si="249"/>
        <v>0</v>
      </c>
      <c r="BW4009" s="10"/>
      <c r="BX4009" s="4">
        <f t="shared" si="250"/>
        <v>1</v>
      </c>
      <c r="BY4009" s="4">
        <f t="shared" si="251"/>
        <v>1</v>
      </c>
    </row>
    <row r="4010" spans="1:77">
      <c r="A4010" s="10">
        <v>4005</v>
      </c>
      <c r="BP4010" s="3"/>
      <c r="BQ4010" s="3"/>
      <c r="BR4010" s="3"/>
      <c r="BS4010" s="3"/>
      <c r="BT4010" s="10">
        <v>4005</v>
      </c>
      <c r="BU4010" s="4">
        <f t="shared" si="248"/>
        <v>0</v>
      </c>
      <c r="BV4010" s="4">
        <f t="shared" si="249"/>
        <v>0</v>
      </c>
      <c r="BW4010" s="10"/>
      <c r="BX4010" s="4">
        <f t="shared" si="250"/>
        <v>1</v>
      </c>
      <c r="BY4010" s="4">
        <f t="shared" si="251"/>
        <v>1</v>
      </c>
    </row>
    <row r="4011" spans="1:77">
      <c r="A4011" s="10">
        <v>4006</v>
      </c>
      <c r="BP4011" s="3"/>
      <c r="BQ4011" s="3"/>
      <c r="BR4011" s="3"/>
      <c r="BS4011" s="3"/>
      <c r="BT4011" s="10">
        <v>4006</v>
      </c>
      <c r="BU4011" s="4">
        <f t="shared" si="248"/>
        <v>0</v>
      </c>
      <c r="BV4011" s="4">
        <f t="shared" si="249"/>
        <v>0</v>
      </c>
      <c r="BW4011" s="10"/>
      <c r="BX4011" s="4">
        <f t="shared" si="250"/>
        <v>1</v>
      </c>
      <c r="BY4011" s="4">
        <f t="shared" si="251"/>
        <v>1</v>
      </c>
    </row>
    <row r="4012" spans="1:77">
      <c r="A4012" s="10">
        <v>4007</v>
      </c>
      <c r="BP4012" s="3"/>
      <c r="BQ4012" s="3"/>
      <c r="BR4012" s="3"/>
      <c r="BS4012" s="3"/>
      <c r="BT4012" s="10">
        <v>4007</v>
      </c>
      <c r="BU4012" s="4">
        <f t="shared" si="248"/>
        <v>0</v>
      </c>
      <c r="BV4012" s="4">
        <f t="shared" si="249"/>
        <v>0</v>
      </c>
      <c r="BW4012" s="10"/>
      <c r="BX4012" s="4">
        <f t="shared" si="250"/>
        <v>1</v>
      </c>
      <c r="BY4012" s="4">
        <f t="shared" si="251"/>
        <v>1</v>
      </c>
    </row>
    <row r="4013" spans="1:77">
      <c r="A4013" s="10">
        <v>4008</v>
      </c>
      <c r="BP4013" s="3"/>
      <c r="BQ4013" s="3"/>
      <c r="BR4013" s="3"/>
      <c r="BS4013" s="3"/>
      <c r="BT4013" s="10">
        <v>4008</v>
      </c>
      <c r="BU4013" s="4">
        <f t="shared" si="248"/>
        <v>0</v>
      </c>
      <c r="BV4013" s="4">
        <f t="shared" si="249"/>
        <v>0</v>
      </c>
      <c r="BW4013" s="10"/>
      <c r="BX4013" s="4">
        <f t="shared" si="250"/>
        <v>1</v>
      </c>
      <c r="BY4013" s="4">
        <f t="shared" si="251"/>
        <v>1</v>
      </c>
    </row>
    <row r="4014" spans="1:77">
      <c r="A4014" s="10">
        <v>4009</v>
      </c>
      <c r="BP4014" s="3"/>
      <c r="BQ4014" s="3"/>
      <c r="BR4014" s="3"/>
      <c r="BS4014" s="3"/>
      <c r="BT4014" s="10">
        <v>4009</v>
      </c>
      <c r="BU4014" s="4">
        <f t="shared" si="248"/>
        <v>0</v>
      </c>
      <c r="BV4014" s="4">
        <f t="shared" si="249"/>
        <v>0</v>
      </c>
      <c r="BW4014" s="10"/>
      <c r="BX4014" s="4">
        <f t="shared" si="250"/>
        <v>1</v>
      </c>
      <c r="BY4014" s="4">
        <f t="shared" si="251"/>
        <v>1</v>
      </c>
    </row>
    <row r="4015" spans="1:77">
      <c r="A4015" s="10">
        <v>4010</v>
      </c>
      <c r="BP4015" s="3"/>
      <c r="BQ4015" s="3"/>
      <c r="BR4015" s="3"/>
      <c r="BS4015" s="3"/>
      <c r="BT4015" s="10">
        <v>4010</v>
      </c>
      <c r="BU4015" s="4">
        <f t="shared" si="248"/>
        <v>0</v>
      </c>
      <c r="BV4015" s="4">
        <f t="shared" si="249"/>
        <v>0</v>
      </c>
      <c r="BW4015" s="10"/>
      <c r="BX4015" s="4">
        <f t="shared" si="250"/>
        <v>1</v>
      </c>
      <c r="BY4015" s="4">
        <f t="shared" si="251"/>
        <v>1</v>
      </c>
    </row>
    <row r="4016" spans="1:77">
      <c r="A4016" s="10">
        <v>4011</v>
      </c>
      <c r="BP4016" s="3"/>
      <c r="BQ4016" s="3"/>
      <c r="BR4016" s="3"/>
      <c r="BS4016" s="3"/>
      <c r="BT4016" s="10">
        <v>4011</v>
      </c>
      <c r="BU4016" s="4">
        <f t="shared" si="248"/>
        <v>0</v>
      </c>
      <c r="BV4016" s="4">
        <f t="shared" si="249"/>
        <v>0</v>
      </c>
      <c r="BW4016" s="10"/>
      <c r="BX4016" s="4">
        <f t="shared" si="250"/>
        <v>1</v>
      </c>
      <c r="BY4016" s="4">
        <f t="shared" si="251"/>
        <v>1</v>
      </c>
    </row>
    <row r="4017" spans="1:77">
      <c r="A4017" s="10">
        <v>4012</v>
      </c>
      <c r="BP4017" s="3"/>
      <c r="BQ4017" s="3"/>
      <c r="BR4017" s="3"/>
      <c r="BS4017" s="3"/>
      <c r="BT4017" s="10">
        <v>4012</v>
      </c>
      <c r="BU4017" s="4">
        <f t="shared" si="248"/>
        <v>0</v>
      </c>
      <c r="BV4017" s="4">
        <f t="shared" si="249"/>
        <v>0</v>
      </c>
      <c r="BW4017" s="10"/>
      <c r="BX4017" s="4">
        <f t="shared" si="250"/>
        <v>1</v>
      </c>
      <c r="BY4017" s="4">
        <f t="shared" si="251"/>
        <v>1</v>
      </c>
    </row>
    <row r="4018" spans="1:77">
      <c r="A4018" s="10">
        <v>4013</v>
      </c>
      <c r="BP4018" s="3"/>
      <c r="BQ4018" s="3"/>
      <c r="BR4018" s="3"/>
      <c r="BS4018" s="3"/>
      <c r="BT4018" s="10">
        <v>4013</v>
      </c>
      <c r="BU4018" s="4">
        <f t="shared" si="248"/>
        <v>0</v>
      </c>
      <c r="BV4018" s="4">
        <f t="shared" si="249"/>
        <v>0</v>
      </c>
      <c r="BW4018" s="10"/>
      <c r="BX4018" s="4">
        <f t="shared" si="250"/>
        <v>1</v>
      </c>
      <c r="BY4018" s="4">
        <f t="shared" si="251"/>
        <v>1</v>
      </c>
    </row>
    <row r="4019" spans="1:77">
      <c r="A4019" s="10">
        <v>4014</v>
      </c>
      <c r="BP4019" s="3"/>
      <c r="BQ4019" s="3"/>
      <c r="BR4019" s="3"/>
      <c r="BS4019" s="3"/>
      <c r="BT4019" s="10">
        <v>4014</v>
      </c>
      <c r="BU4019" s="4">
        <f t="shared" si="248"/>
        <v>0</v>
      </c>
      <c r="BV4019" s="4">
        <f t="shared" si="249"/>
        <v>0</v>
      </c>
      <c r="BW4019" s="10"/>
      <c r="BX4019" s="4">
        <f t="shared" si="250"/>
        <v>1</v>
      </c>
      <c r="BY4019" s="4">
        <f t="shared" si="251"/>
        <v>1</v>
      </c>
    </row>
    <row r="4020" spans="1:77">
      <c r="A4020" s="10">
        <v>4015</v>
      </c>
      <c r="BP4020" s="3"/>
      <c r="BQ4020" s="3"/>
      <c r="BR4020" s="3"/>
      <c r="BS4020" s="3"/>
      <c r="BT4020" s="10">
        <v>4015</v>
      </c>
      <c r="BU4020" s="4">
        <f t="shared" si="248"/>
        <v>0</v>
      </c>
      <c r="BV4020" s="4">
        <f t="shared" si="249"/>
        <v>0</v>
      </c>
      <c r="BW4020" s="10"/>
      <c r="BX4020" s="4">
        <f t="shared" si="250"/>
        <v>1</v>
      </c>
      <c r="BY4020" s="4">
        <f t="shared" si="251"/>
        <v>1</v>
      </c>
    </row>
    <row r="4021" spans="1:77">
      <c r="A4021" s="10">
        <v>4016</v>
      </c>
      <c r="BP4021" s="3"/>
      <c r="BQ4021" s="3"/>
      <c r="BR4021" s="3"/>
      <c r="BS4021" s="3"/>
      <c r="BT4021" s="10">
        <v>4016</v>
      </c>
      <c r="BU4021" s="4">
        <f t="shared" si="248"/>
        <v>0</v>
      </c>
      <c r="BV4021" s="4">
        <f t="shared" si="249"/>
        <v>0</v>
      </c>
      <c r="BW4021" s="10"/>
      <c r="BX4021" s="4">
        <f t="shared" si="250"/>
        <v>1</v>
      </c>
      <c r="BY4021" s="4">
        <f t="shared" si="251"/>
        <v>1</v>
      </c>
    </row>
    <row r="4022" spans="1:77">
      <c r="A4022" s="10">
        <v>4017</v>
      </c>
      <c r="BP4022" s="3"/>
      <c r="BQ4022" s="3"/>
      <c r="BR4022" s="3"/>
      <c r="BS4022" s="3"/>
      <c r="BT4022" s="10">
        <v>4017</v>
      </c>
      <c r="BU4022" s="4">
        <f t="shared" si="248"/>
        <v>0</v>
      </c>
      <c r="BV4022" s="4">
        <f t="shared" si="249"/>
        <v>0</v>
      </c>
      <c r="BW4022" s="10"/>
      <c r="BX4022" s="4">
        <f t="shared" si="250"/>
        <v>1</v>
      </c>
      <c r="BY4022" s="4">
        <f t="shared" si="251"/>
        <v>1</v>
      </c>
    </row>
    <row r="4023" spans="1:77">
      <c r="A4023" s="10">
        <v>4018</v>
      </c>
      <c r="BP4023" s="3"/>
      <c r="BQ4023" s="3"/>
      <c r="BR4023" s="3"/>
      <c r="BS4023" s="3"/>
      <c r="BT4023" s="10">
        <v>4018</v>
      </c>
      <c r="BU4023" s="4">
        <f t="shared" si="248"/>
        <v>0</v>
      </c>
      <c r="BV4023" s="4">
        <f t="shared" si="249"/>
        <v>0</v>
      </c>
      <c r="BW4023" s="10"/>
      <c r="BX4023" s="4">
        <f t="shared" si="250"/>
        <v>1</v>
      </c>
      <c r="BY4023" s="4">
        <f t="shared" si="251"/>
        <v>1</v>
      </c>
    </row>
    <row r="4024" spans="1:77">
      <c r="A4024" s="10">
        <v>4019</v>
      </c>
      <c r="BP4024" s="3"/>
      <c r="BQ4024" s="3"/>
      <c r="BR4024" s="3"/>
      <c r="BS4024" s="3"/>
      <c r="BT4024" s="10">
        <v>4019</v>
      </c>
      <c r="BU4024" s="4">
        <f t="shared" si="248"/>
        <v>0</v>
      </c>
      <c r="BV4024" s="4">
        <f t="shared" si="249"/>
        <v>0</v>
      </c>
      <c r="BW4024" s="10"/>
      <c r="BX4024" s="4">
        <f t="shared" si="250"/>
        <v>1</v>
      </c>
      <c r="BY4024" s="4">
        <f t="shared" si="251"/>
        <v>1</v>
      </c>
    </row>
    <row r="4025" spans="1:77">
      <c r="A4025" s="10">
        <v>4020</v>
      </c>
      <c r="BP4025" s="3"/>
      <c r="BQ4025" s="3"/>
      <c r="BR4025" s="3"/>
      <c r="BS4025" s="3"/>
      <c r="BT4025" s="10">
        <v>4020</v>
      </c>
      <c r="BU4025" s="4">
        <f t="shared" si="248"/>
        <v>0</v>
      </c>
      <c r="BV4025" s="4">
        <f t="shared" si="249"/>
        <v>0</v>
      </c>
      <c r="BW4025" s="10"/>
      <c r="BX4025" s="4">
        <f t="shared" si="250"/>
        <v>1</v>
      </c>
      <c r="BY4025" s="4">
        <f t="shared" si="251"/>
        <v>1</v>
      </c>
    </row>
    <row r="4026" spans="1:77">
      <c r="A4026" s="10">
        <v>4021</v>
      </c>
      <c r="BP4026" s="3"/>
      <c r="BQ4026" s="3"/>
      <c r="BR4026" s="3"/>
      <c r="BS4026" s="3"/>
      <c r="BT4026" s="10">
        <v>4021</v>
      </c>
      <c r="BU4026" s="4">
        <f t="shared" si="248"/>
        <v>0</v>
      </c>
      <c r="BV4026" s="4">
        <f t="shared" si="249"/>
        <v>0</v>
      </c>
      <c r="BW4026" s="10"/>
      <c r="BX4026" s="4">
        <f t="shared" si="250"/>
        <v>1</v>
      </c>
      <c r="BY4026" s="4">
        <f t="shared" si="251"/>
        <v>1</v>
      </c>
    </row>
    <row r="4027" spans="1:77">
      <c r="A4027" s="10">
        <v>4022</v>
      </c>
      <c r="BP4027" s="3"/>
      <c r="BQ4027" s="3"/>
      <c r="BR4027" s="3"/>
      <c r="BS4027" s="3"/>
      <c r="BT4027" s="10">
        <v>4022</v>
      </c>
      <c r="BU4027" s="4">
        <f t="shared" si="248"/>
        <v>0</v>
      </c>
      <c r="BV4027" s="4">
        <f t="shared" si="249"/>
        <v>0</v>
      </c>
      <c r="BW4027" s="10"/>
      <c r="BX4027" s="4">
        <f t="shared" si="250"/>
        <v>1</v>
      </c>
      <c r="BY4027" s="4">
        <f t="shared" si="251"/>
        <v>1</v>
      </c>
    </row>
    <row r="4028" spans="1:77">
      <c r="A4028" s="10">
        <v>4023</v>
      </c>
      <c r="BP4028" s="3"/>
      <c r="BQ4028" s="3"/>
      <c r="BR4028" s="3"/>
      <c r="BS4028" s="3"/>
      <c r="BT4028" s="10">
        <v>4023</v>
      </c>
      <c r="BU4028" s="4">
        <f t="shared" si="248"/>
        <v>0</v>
      </c>
      <c r="BV4028" s="4">
        <f t="shared" si="249"/>
        <v>0</v>
      </c>
      <c r="BW4028" s="10"/>
      <c r="BX4028" s="4">
        <f t="shared" si="250"/>
        <v>1</v>
      </c>
      <c r="BY4028" s="4">
        <f t="shared" si="251"/>
        <v>1</v>
      </c>
    </row>
    <row r="4029" spans="1:77">
      <c r="A4029" s="10">
        <v>4024</v>
      </c>
      <c r="BP4029" s="3"/>
      <c r="BQ4029" s="3"/>
      <c r="BR4029" s="3"/>
      <c r="BS4029" s="3"/>
      <c r="BT4029" s="10">
        <v>4024</v>
      </c>
      <c r="BU4029" s="4">
        <f t="shared" si="248"/>
        <v>0</v>
      </c>
      <c r="BV4029" s="4">
        <f t="shared" si="249"/>
        <v>0</v>
      </c>
      <c r="BW4029" s="10"/>
      <c r="BX4029" s="4">
        <f t="shared" si="250"/>
        <v>1</v>
      </c>
      <c r="BY4029" s="4">
        <f t="shared" si="251"/>
        <v>1</v>
      </c>
    </row>
    <row r="4030" spans="1:77">
      <c r="A4030" s="10">
        <v>4025</v>
      </c>
      <c r="BP4030" s="3"/>
      <c r="BQ4030" s="3"/>
      <c r="BR4030" s="3"/>
      <c r="BS4030" s="3"/>
      <c r="BT4030" s="10">
        <v>4025</v>
      </c>
      <c r="BU4030" s="4">
        <f t="shared" si="248"/>
        <v>0</v>
      </c>
      <c r="BV4030" s="4">
        <f t="shared" si="249"/>
        <v>0</v>
      </c>
      <c r="BW4030" s="10"/>
      <c r="BX4030" s="4">
        <f t="shared" si="250"/>
        <v>1</v>
      </c>
      <c r="BY4030" s="4">
        <f t="shared" si="251"/>
        <v>1</v>
      </c>
    </row>
    <row r="4031" spans="1:77">
      <c r="A4031" s="10">
        <v>4026</v>
      </c>
      <c r="BP4031" s="3"/>
      <c r="BQ4031" s="3"/>
      <c r="BR4031" s="3"/>
      <c r="BS4031" s="3"/>
      <c r="BT4031" s="10">
        <v>4026</v>
      </c>
      <c r="BU4031" s="4">
        <f t="shared" si="248"/>
        <v>0</v>
      </c>
      <c r="BV4031" s="4">
        <f t="shared" si="249"/>
        <v>0</v>
      </c>
      <c r="BW4031" s="10"/>
      <c r="BX4031" s="4">
        <f t="shared" si="250"/>
        <v>1</v>
      </c>
      <c r="BY4031" s="4">
        <f t="shared" si="251"/>
        <v>1</v>
      </c>
    </row>
    <row r="4032" spans="1:77">
      <c r="A4032" s="10">
        <v>4027</v>
      </c>
      <c r="BP4032" s="3"/>
      <c r="BQ4032" s="3"/>
      <c r="BR4032" s="3"/>
      <c r="BS4032" s="3"/>
      <c r="BT4032" s="10">
        <v>4027</v>
      </c>
      <c r="BU4032" s="4">
        <f t="shared" si="248"/>
        <v>0</v>
      </c>
      <c r="BV4032" s="4">
        <f t="shared" si="249"/>
        <v>0</v>
      </c>
      <c r="BW4032" s="10"/>
      <c r="BX4032" s="4">
        <f t="shared" si="250"/>
        <v>1</v>
      </c>
      <c r="BY4032" s="4">
        <f t="shared" si="251"/>
        <v>1</v>
      </c>
    </row>
    <row r="4033" spans="1:77">
      <c r="A4033" s="10">
        <v>4028</v>
      </c>
      <c r="BP4033" s="3"/>
      <c r="BQ4033" s="3"/>
      <c r="BR4033" s="3"/>
      <c r="BS4033" s="3"/>
      <c r="BT4033" s="10">
        <v>4028</v>
      </c>
      <c r="BU4033" s="4">
        <f t="shared" si="248"/>
        <v>0</v>
      </c>
      <c r="BV4033" s="4">
        <f t="shared" si="249"/>
        <v>0</v>
      </c>
      <c r="BW4033" s="10"/>
      <c r="BX4033" s="4">
        <f t="shared" si="250"/>
        <v>1</v>
      </c>
      <c r="BY4033" s="4">
        <f t="shared" si="251"/>
        <v>1</v>
      </c>
    </row>
    <row r="4034" spans="1:77">
      <c r="A4034" s="10">
        <v>4029</v>
      </c>
      <c r="BP4034" s="3"/>
      <c r="BQ4034" s="3"/>
      <c r="BR4034" s="3"/>
      <c r="BS4034" s="3"/>
      <c r="BT4034" s="10">
        <v>4029</v>
      </c>
      <c r="BU4034" s="4">
        <f t="shared" si="248"/>
        <v>0</v>
      </c>
      <c r="BV4034" s="4">
        <f t="shared" si="249"/>
        <v>0</v>
      </c>
      <c r="BW4034" s="10"/>
      <c r="BX4034" s="4">
        <f t="shared" si="250"/>
        <v>1</v>
      </c>
      <c r="BY4034" s="4">
        <f t="shared" si="251"/>
        <v>1</v>
      </c>
    </row>
    <row r="4035" spans="1:77">
      <c r="A4035" s="10">
        <v>4030</v>
      </c>
      <c r="BP4035" s="3"/>
      <c r="BQ4035" s="3"/>
      <c r="BR4035" s="3"/>
      <c r="BS4035" s="3"/>
      <c r="BT4035" s="10">
        <v>4030</v>
      </c>
      <c r="BU4035" s="4">
        <f t="shared" si="248"/>
        <v>0</v>
      </c>
      <c r="BV4035" s="4">
        <f t="shared" si="249"/>
        <v>0</v>
      </c>
      <c r="BW4035" s="10"/>
      <c r="BX4035" s="4">
        <f t="shared" si="250"/>
        <v>1</v>
      </c>
      <c r="BY4035" s="4">
        <f t="shared" si="251"/>
        <v>1</v>
      </c>
    </row>
    <row r="4036" spans="1:77">
      <c r="A4036" s="10">
        <v>4031</v>
      </c>
      <c r="BP4036" s="3"/>
      <c r="BQ4036" s="3"/>
      <c r="BR4036" s="3"/>
      <c r="BS4036" s="3"/>
      <c r="BT4036" s="10">
        <v>4031</v>
      </c>
      <c r="BU4036" s="4">
        <f t="shared" si="248"/>
        <v>0</v>
      </c>
      <c r="BV4036" s="4">
        <f t="shared" si="249"/>
        <v>0</v>
      </c>
      <c r="BW4036" s="10"/>
      <c r="BX4036" s="4">
        <f t="shared" si="250"/>
        <v>1</v>
      </c>
      <c r="BY4036" s="4">
        <f t="shared" si="251"/>
        <v>1</v>
      </c>
    </row>
    <row r="4037" spans="1:77">
      <c r="A4037" s="10">
        <v>4032</v>
      </c>
      <c r="BP4037" s="3"/>
      <c r="BQ4037" s="3"/>
      <c r="BR4037" s="3"/>
      <c r="BS4037" s="3"/>
      <c r="BT4037" s="10">
        <v>4032</v>
      </c>
      <c r="BU4037" s="4">
        <f t="shared" si="248"/>
        <v>0</v>
      </c>
      <c r="BV4037" s="4">
        <f t="shared" si="249"/>
        <v>0</v>
      </c>
      <c r="BW4037" s="10"/>
      <c r="BX4037" s="4">
        <f t="shared" si="250"/>
        <v>1</v>
      </c>
      <c r="BY4037" s="4">
        <f t="shared" si="251"/>
        <v>1</v>
      </c>
    </row>
    <row r="4038" spans="1:77">
      <c r="A4038" s="10">
        <v>4033</v>
      </c>
      <c r="BP4038" s="3"/>
      <c r="BQ4038" s="3"/>
      <c r="BR4038" s="3"/>
      <c r="BS4038" s="3"/>
      <c r="BT4038" s="10">
        <v>4033</v>
      </c>
      <c r="BU4038" s="4">
        <f t="shared" si="248"/>
        <v>0</v>
      </c>
      <c r="BV4038" s="4">
        <f t="shared" si="249"/>
        <v>0</v>
      </c>
      <c r="BW4038" s="10"/>
      <c r="BX4038" s="4">
        <f t="shared" si="250"/>
        <v>1</v>
      </c>
      <c r="BY4038" s="4">
        <f t="shared" si="251"/>
        <v>1</v>
      </c>
    </row>
    <row r="4039" spans="1:77">
      <c r="A4039" s="10">
        <v>4034</v>
      </c>
      <c r="BP4039" s="3"/>
      <c r="BQ4039" s="3"/>
      <c r="BR4039" s="3"/>
      <c r="BS4039" s="3"/>
      <c r="BT4039" s="10">
        <v>4034</v>
      </c>
      <c r="BU4039" s="4">
        <f t="shared" ref="BU4039:BU4102" si="252">BP4039*$BV$1-BQ4039</f>
        <v>0</v>
      </c>
      <c r="BV4039" s="4">
        <f t="shared" ref="BV4039:BV4102" si="253">BR4039*$BV$1-BS4039</f>
        <v>0</v>
      </c>
      <c r="BW4039" s="10"/>
      <c r="BX4039" s="4">
        <f t="shared" ref="BX4039:BX4102" si="254">IF(BU4039=MAX($BU4039:$BV4039),1,0)</f>
        <v>1</v>
      </c>
      <c r="BY4039" s="4">
        <f t="shared" ref="BY4039:BY4102" si="255">IF(BV4039=MAX($BU4039:$BV4039),1,0)</f>
        <v>1</v>
      </c>
    </row>
    <row r="4040" spans="1:77">
      <c r="A4040" s="10">
        <v>4035</v>
      </c>
      <c r="BP4040" s="3"/>
      <c r="BQ4040" s="3"/>
      <c r="BR4040" s="3"/>
      <c r="BS4040" s="3"/>
      <c r="BT4040" s="10">
        <v>4035</v>
      </c>
      <c r="BU4040" s="4">
        <f t="shared" si="252"/>
        <v>0</v>
      </c>
      <c r="BV4040" s="4">
        <f t="shared" si="253"/>
        <v>0</v>
      </c>
      <c r="BW4040" s="10"/>
      <c r="BX4040" s="4">
        <f t="shared" si="254"/>
        <v>1</v>
      </c>
      <c r="BY4040" s="4">
        <f t="shared" si="255"/>
        <v>1</v>
      </c>
    </row>
    <row r="4041" spans="1:77">
      <c r="A4041" s="10">
        <v>4036</v>
      </c>
      <c r="BP4041" s="3"/>
      <c r="BQ4041" s="3"/>
      <c r="BR4041" s="3"/>
      <c r="BS4041" s="3"/>
      <c r="BT4041" s="10">
        <v>4036</v>
      </c>
      <c r="BU4041" s="4">
        <f t="shared" si="252"/>
        <v>0</v>
      </c>
      <c r="BV4041" s="4">
        <f t="shared" si="253"/>
        <v>0</v>
      </c>
      <c r="BW4041" s="10"/>
      <c r="BX4041" s="4">
        <f t="shared" si="254"/>
        <v>1</v>
      </c>
      <c r="BY4041" s="4">
        <f t="shared" si="255"/>
        <v>1</v>
      </c>
    </row>
    <row r="4042" spans="1:77">
      <c r="A4042" s="10">
        <v>4037</v>
      </c>
      <c r="BP4042" s="3"/>
      <c r="BQ4042" s="3"/>
      <c r="BR4042" s="3"/>
      <c r="BS4042" s="3"/>
      <c r="BT4042" s="10">
        <v>4037</v>
      </c>
      <c r="BU4042" s="4">
        <f t="shared" si="252"/>
        <v>0</v>
      </c>
      <c r="BV4042" s="4">
        <f t="shared" si="253"/>
        <v>0</v>
      </c>
      <c r="BW4042" s="10"/>
      <c r="BX4042" s="4">
        <f t="shared" si="254"/>
        <v>1</v>
      </c>
      <c r="BY4042" s="4">
        <f t="shared" si="255"/>
        <v>1</v>
      </c>
    </row>
    <row r="4043" spans="1:77">
      <c r="A4043" s="10">
        <v>4038</v>
      </c>
      <c r="BP4043" s="3"/>
      <c r="BQ4043" s="3"/>
      <c r="BR4043" s="3"/>
      <c r="BS4043" s="3"/>
      <c r="BT4043" s="10">
        <v>4038</v>
      </c>
      <c r="BU4043" s="4">
        <f t="shared" si="252"/>
        <v>0</v>
      </c>
      <c r="BV4043" s="4">
        <f t="shared" si="253"/>
        <v>0</v>
      </c>
      <c r="BW4043" s="10"/>
      <c r="BX4043" s="4">
        <f t="shared" si="254"/>
        <v>1</v>
      </c>
      <c r="BY4043" s="4">
        <f t="shared" si="255"/>
        <v>1</v>
      </c>
    </row>
    <row r="4044" spans="1:77">
      <c r="A4044" s="10">
        <v>4039</v>
      </c>
      <c r="BP4044" s="3"/>
      <c r="BQ4044" s="3"/>
      <c r="BR4044" s="3"/>
      <c r="BS4044" s="3"/>
      <c r="BT4044" s="10">
        <v>4039</v>
      </c>
      <c r="BU4044" s="4">
        <f t="shared" si="252"/>
        <v>0</v>
      </c>
      <c r="BV4044" s="4">
        <f t="shared" si="253"/>
        <v>0</v>
      </c>
      <c r="BW4044" s="10"/>
      <c r="BX4044" s="4">
        <f t="shared" si="254"/>
        <v>1</v>
      </c>
      <c r="BY4044" s="4">
        <f t="shared" si="255"/>
        <v>1</v>
      </c>
    </row>
    <row r="4045" spans="1:77">
      <c r="A4045" s="10">
        <v>4040</v>
      </c>
      <c r="BP4045" s="3"/>
      <c r="BQ4045" s="3"/>
      <c r="BR4045" s="3"/>
      <c r="BS4045" s="3"/>
      <c r="BT4045" s="10">
        <v>4040</v>
      </c>
      <c r="BU4045" s="4">
        <f t="shared" si="252"/>
        <v>0</v>
      </c>
      <c r="BV4045" s="4">
        <f t="shared" si="253"/>
        <v>0</v>
      </c>
      <c r="BW4045" s="10"/>
      <c r="BX4045" s="4">
        <f t="shared" si="254"/>
        <v>1</v>
      </c>
      <c r="BY4045" s="4">
        <f t="shared" si="255"/>
        <v>1</v>
      </c>
    </row>
    <row r="4046" spans="1:77">
      <c r="A4046" s="10">
        <v>4041</v>
      </c>
      <c r="BP4046" s="3"/>
      <c r="BQ4046" s="3"/>
      <c r="BR4046" s="3"/>
      <c r="BS4046" s="3"/>
      <c r="BT4046" s="10">
        <v>4041</v>
      </c>
      <c r="BU4046" s="4">
        <f t="shared" si="252"/>
        <v>0</v>
      </c>
      <c r="BV4046" s="4">
        <f t="shared" si="253"/>
        <v>0</v>
      </c>
      <c r="BW4046" s="10"/>
      <c r="BX4046" s="4">
        <f t="shared" si="254"/>
        <v>1</v>
      </c>
      <c r="BY4046" s="4">
        <f t="shared" si="255"/>
        <v>1</v>
      </c>
    </row>
    <row r="4047" spans="1:77">
      <c r="A4047" s="10">
        <v>4042</v>
      </c>
      <c r="BP4047" s="3"/>
      <c r="BQ4047" s="3"/>
      <c r="BR4047" s="3"/>
      <c r="BS4047" s="3"/>
      <c r="BT4047" s="10">
        <v>4042</v>
      </c>
      <c r="BU4047" s="4">
        <f t="shared" si="252"/>
        <v>0</v>
      </c>
      <c r="BV4047" s="4">
        <f t="shared" si="253"/>
        <v>0</v>
      </c>
      <c r="BW4047" s="10"/>
      <c r="BX4047" s="4">
        <f t="shared" si="254"/>
        <v>1</v>
      </c>
      <c r="BY4047" s="4">
        <f t="shared" si="255"/>
        <v>1</v>
      </c>
    </row>
    <row r="4048" spans="1:77">
      <c r="A4048" s="10">
        <v>4043</v>
      </c>
      <c r="BP4048" s="3"/>
      <c r="BQ4048" s="3"/>
      <c r="BR4048" s="3"/>
      <c r="BS4048" s="3"/>
      <c r="BT4048" s="10">
        <v>4043</v>
      </c>
      <c r="BU4048" s="4">
        <f t="shared" si="252"/>
        <v>0</v>
      </c>
      <c r="BV4048" s="4">
        <f t="shared" si="253"/>
        <v>0</v>
      </c>
      <c r="BW4048" s="10"/>
      <c r="BX4048" s="4">
        <f t="shared" si="254"/>
        <v>1</v>
      </c>
      <c r="BY4048" s="4">
        <f t="shared" si="255"/>
        <v>1</v>
      </c>
    </row>
    <row r="4049" spans="1:77">
      <c r="A4049" s="10">
        <v>4044</v>
      </c>
      <c r="BP4049" s="3"/>
      <c r="BQ4049" s="3"/>
      <c r="BR4049" s="3"/>
      <c r="BS4049" s="3"/>
      <c r="BT4049" s="10">
        <v>4044</v>
      </c>
      <c r="BU4049" s="4">
        <f t="shared" si="252"/>
        <v>0</v>
      </c>
      <c r="BV4049" s="4">
        <f t="shared" si="253"/>
        <v>0</v>
      </c>
      <c r="BW4049" s="10"/>
      <c r="BX4049" s="4">
        <f t="shared" si="254"/>
        <v>1</v>
      </c>
      <c r="BY4049" s="4">
        <f t="shared" si="255"/>
        <v>1</v>
      </c>
    </row>
    <row r="4050" spans="1:77">
      <c r="A4050" s="10">
        <v>4045</v>
      </c>
      <c r="BP4050" s="3"/>
      <c r="BQ4050" s="3"/>
      <c r="BR4050" s="3"/>
      <c r="BS4050" s="3"/>
      <c r="BT4050" s="10">
        <v>4045</v>
      </c>
      <c r="BU4050" s="4">
        <f t="shared" si="252"/>
        <v>0</v>
      </c>
      <c r="BV4050" s="4">
        <f t="shared" si="253"/>
        <v>0</v>
      </c>
      <c r="BW4050" s="10"/>
      <c r="BX4050" s="4">
        <f t="shared" si="254"/>
        <v>1</v>
      </c>
      <c r="BY4050" s="4">
        <f t="shared" si="255"/>
        <v>1</v>
      </c>
    </row>
    <row r="4051" spans="1:77">
      <c r="A4051" s="10">
        <v>4046</v>
      </c>
      <c r="BP4051" s="3"/>
      <c r="BQ4051" s="3"/>
      <c r="BR4051" s="3"/>
      <c r="BS4051" s="3"/>
      <c r="BT4051" s="10">
        <v>4046</v>
      </c>
      <c r="BU4051" s="4">
        <f t="shared" si="252"/>
        <v>0</v>
      </c>
      <c r="BV4051" s="4">
        <f t="shared" si="253"/>
        <v>0</v>
      </c>
      <c r="BW4051" s="10"/>
      <c r="BX4051" s="4">
        <f t="shared" si="254"/>
        <v>1</v>
      </c>
      <c r="BY4051" s="4">
        <f t="shared" si="255"/>
        <v>1</v>
      </c>
    </row>
    <row r="4052" spans="1:77">
      <c r="A4052" s="10">
        <v>4047</v>
      </c>
      <c r="BP4052" s="3"/>
      <c r="BQ4052" s="3"/>
      <c r="BR4052" s="3"/>
      <c r="BS4052" s="3"/>
      <c r="BT4052" s="10">
        <v>4047</v>
      </c>
      <c r="BU4052" s="4">
        <f t="shared" si="252"/>
        <v>0</v>
      </c>
      <c r="BV4052" s="4">
        <f t="shared" si="253"/>
        <v>0</v>
      </c>
      <c r="BW4052" s="10"/>
      <c r="BX4052" s="4">
        <f t="shared" si="254"/>
        <v>1</v>
      </c>
      <c r="BY4052" s="4">
        <f t="shared" si="255"/>
        <v>1</v>
      </c>
    </row>
    <row r="4053" spans="1:77">
      <c r="A4053" s="10">
        <v>4048</v>
      </c>
      <c r="BP4053" s="3"/>
      <c r="BQ4053" s="3"/>
      <c r="BR4053" s="3"/>
      <c r="BS4053" s="3"/>
      <c r="BT4053" s="10">
        <v>4048</v>
      </c>
      <c r="BU4053" s="4">
        <f t="shared" si="252"/>
        <v>0</v>
      </c>
      <c r="BV4053" s="4">
        <f t="shared" si="253"/>
        <v>0</v>
      </c>
      <c r="BW4053" s="10"/>
      <c r="BX4053" s="4">
        <f t="shared" si="254"/>
        <v>1</v>
      </c>
      <c r="BY4053" s="4">
        <f t="shared" si="255"/>
        <v>1</v>
      </c>
    </row>
    <row r="4054" spans="1:77">
      <c r="A4054" s="10">
        <v>4049</v>
      </c>
      <c r="BP4054" s="3"/>
      <c r="BQ4054" s="3"/>
      <c r="BR4054" s="3"/>
      <c r="BS4054" s="3"/>
      <c r="BT4054" s="10">
        <v>4049</v>
      </c>
      <c r="BU4054" s="4">
        <f t="shared" si="252"/>
        <v>0</v>
      </c>
      <c r="BV4054" s="4">
        <f t="shared" si="253"/>
        <v>0</v>
      </c>
      <c r="BW4054" s="10"/>
      <c r="BX4054" s="4">
        <f t="shared" si="254"/>
        <v>1</v>
      </c>
      <c r="BY4054" s="4">
        <f t="shared" si="255"/>
        <v>1</v>
      </c>
    </row>
    <row r="4055" spans="1:77">
      <c r="A4055" s="10">
        <v>4050</v>
      </c>
      <c r="BP4055" s="3"/>
      <c r="BQ4055" s="3"/>
      <c r="BR4055" s="3"/>
      <c r="BS4055" s="3"/>
      <c r="BT4055" s="10">
        <v>4050</v>
      </c>
      <c r="BU4055" s="4">
        <f t="shared" si="252"/>
        <v>0</v>
      </c>
      <c r="BV4055" s="4">
        <f t="shared" si="253"/>
        <v>0</v>
      </c>
      <c r="BW4055" s="10"/>
      <c r="BX4055" s="4">
        <f t="shared" si="254"/>
        <v>1</v>
      </c>
      <c r="BY4055" s="4">
        <f t="shared" si="255"/>
        <v>1</v>
      </c>
    </row>
    <row r="4056" spans="1:77">
      <c r="A4056" s="10">
        <v>4051</v>
      </c>
      <c r="BP4056" s="3"/>
      <c r="BQ4056" s="3"/>
      <c r="BR4056" s="3"/>
      <c r="BS4056" s="3"/>
      <c r="BT4056" s="10">
        <v>4051</v>
      </c>
      <c r="BU4056" s="4">
        <f t="shared" si="252"/>
        <v>0</v>
      </c>
      <c r="BV4056" s="4">
        <f t="shared" si="253"/>
        <v>0</v>
      </c>
      <c r="BW4056" s="10"/>
      <c r="BX4056" s="4">
        <f t="shared" si="254"/>
        <v>1</v>
      </c>
      <c r="BY4056" s="4">
        <f t="shared" si="255"/>
        <v>1</v>
      </c>
    </row>
    <row r="4057" spans="1:77">
      <c r="A4057" s="10">
        <v>4052</v>
      </c>
      <c r="BP4057" s="3"/>
      <c r="BQ4057" s="3"/>
      <c r="BR4057" s="3"/>
      <c r="BS4057" s="3"/>
      <c r="BT4057" s="10">
        <v>4052</v>
      </c>
      <c r="BU4057" s="4">
        <f t="shared" si="252"/>
        <v>0</v>
      </c>
      <c r="BV4057" s="4">
        <f t="shared" si="253"/>
        <v>0</v>
      </c>
      <c r="BW4057" s="10"/>
      <c r="BX4057" s="4">
        <f t="shared" si="254"/>
        <v>1</v>
      </c>
      <c r="BY4057" s="4">
        <f t="shared" si="255"/>
        <v>1</v>
      </c>
    </row>
    <row r="4058" spans="1:77">
      <c r="A4058" s="10">
        <v>4053</v>
      </c>
      <c r="BP4058" s="3"/>
      <c r="BQ4058" s="3"/>
      <c r="BR4058" s="3"/>
      <c r="BS4058" s="3"/>
      <c r="BT4058" s="10">
        <v>4053</v>
      </c>
      <c r="BU4058" s="4">
        <f t="shared" si="252"/>
        <v>0</v>
      </c>
      <c r="BV4058" s="4">
        <f t="shared" si="253"/>
        <v>0</v>
      </c>
      <c r="BW4058" s="10"/>
      <c r="BX4058" s="4">
        <f t="shared" si="254"/>
        <v>1</v>
      </c>
      <c r="BY4058" s="4">
        <f t="shared" si="255"/>
        <v>1</v>
      </c>
    </row>
    <row r="4059" spans="1:77">
      <c r="A4059" s="10">
        <v>4054</v>
      </c>
      <c r="BP4059" s="3"/>
      <c r="BQ4059" s="3"/>
      <c r="BR4059" s="3"/>
      <c r="BS4059" s="3"/>
      <c r="BT4059" s="10">
        <v>4054</v>
      </c>
      <c r="BU4059" s="4">
        <f t="shared" si="252"/>
        <v>0</v>
      </c>
      <c r="BV4059" s="4">
        <f t="shared" si="253"/>
        <v>0</v>
      </c>
      <c r="BW4059" s="10"/>
      <c r="BX4059" s="4">
        <f t="shared" si="254"/>
        <v>1</v>
      </c>
      <c r="BY4059" s="4">
        <f t="shared" si="255"/>
        <v>1</v>
      </c>
    </row>
    <row r="4060" spans="1:77">
      <c r="A4060" s="10">
        <v>4055</v>
      </c>
      <c r="BP4060" s="3"/>
      <c r="BQ4060" s="3"/>
      <c r="BR4060" s="3"/>
      <c r="BS4060" s="3"/>
      <c r="BT4060" s="10">
        <v>4055</v>
      </c>
      <c r="BU4060" s="4">
        <f t="shared" si="252"/>
        <v>0</v>
      </c>
      <c r="BV4060" s="4">
        <f t="shared" si="253"/>
        <v>0</v>
      </c>
      <c r="BW4060" s="10"/>
      <c r="BX4060" s="4">
        <f t="shared" si="254"/>
        <v>1</v>
      </c>
      <c r="BY4060" s="4">
        <f t="shared" si="255"/>
        <v>1</v>
      </c>
    </row>
    <row r="4061" spans="1:77">
      <c r="A4061" s="10">
        <v>4056</v>
      </c>
      <c r="BP4061" s="3"/>
      <c r="BQ4061" s="3"/>
      <c r="BR4061" s="3"/>
      <c r="BS4061" s="3"/>
      <c r="BT4061" s="10">
        <v>4056</v>
      </c>
      <c r="BU4061" s="4">
        <f t="shared" si="252"/>
        <v>0</v>
      </c>
      <c r="BV4061" s="4">
        <f t="shared" si="253"/>
        <v>0</v>
      </c>
      <c r="BW4061" s="10"/>
      <c r="BX4061" s="4">
        <f t="shared" si="254"/>
        <v>1</v>
      </c>
      <c r="BY4061" s="4">
        <f t="shared" si="255"/>
        <v>1</v>
      </c>
    </row>
    <row r="4062" spans="1:77">
      <c r="A4062" s="10">
        <v>4057</v>
      </c>
      <c r="BP4062" s="3"/>
      <c r="BQ4062" s="3"/>
      <c r="BR4062" s="3"/>
      <c r="BS4062" s="3"/>
      <c r="BT4062" s="10">
        <v>4057</v>
      </c>
      <c r="BU4062" s="4">
        <f t="shared" si="252"/>
        <v>0</v>
      </c>
      <c r="BV4062" s="4">
        <f t="shared" si="253"/>
        <v>0</v>
      </c>
      <c r="BW4062" s="10"/>
      <c r="BX4062" s="4">
        <f t="shared" si="254"/>
        <v>1</v>
      </c>
      <c r="BY4062" s="4">
        <f t="shared" si="255"/>
        <v>1</v>
      </c>
    </row>
    <row r="4063" spans="1:77">
      <c r="A4063" s="10">
        <v>4058</v>
      </c>
      <c r="BP4063" s="3"/>
      <c r="BQ4063" s="3"/>
      <c r="BR4063" s="3"/>
      <c r="BS4063" s="3"/>
      <c r="BT4063" s="10">
        <v>4058</v>
      </c>
      <c r="BU4063" s="4">
        <f t="shared" si="252"/>
        <v>0</v>
      </c>
      <c r="BV4063" s="4">
        <f t="shared" si="253"/>
        <v>0</v>
      </c>
      <c r="BW4063" s="10"/>
      <c r="BX4063" s="4">
        <f t="shared" si="254"/>
        <v>1</v>
      </c>
      <c r="BY4063" s="4">
        <f t="shared" si="255"/>
        <v>1</v>
      </c>
    </row>
    <row r="4064" spans="1:77">
      <c r="A4064" s="10">
        <v>4059</v>
      </c>
      <c r="BP4064" s="3"/>
      <c r="BQ4064" s="3"/>
      <c r="BR4064" s="3"/>
      <c r="BS4064" s="3"/>
      <c r="BT4064" s="10">
        <v>4059</v>
      </c>
      <c r="BU4064" s="4">
        <f t="shared" si="252"/>
        <v>0</v>
      </c>
      <c r="BV4064" s="4">
        <f t="shared" si="253"/>
        <v>0</v>
      </c>
      <c r="BW4064" s="10"/>
      <c r="BX4064" s="4">
        <f t="shared" si="254"/>
        <v>1</v>
      </c>
      <c r="BY4064" s="4">
        <f t="shared" si="255"/>
        <v>1</v>
      </c>
    </row>
    <row r="4065" spans="1:77">
      <c r="A4065" s="10">
        <v>4060</v>
      </c>
      <c r="BP4065" s="3"/>
      <c r="BQ4065" s="3"/>
      <c r="BR4065" s="3"/>
      <c r="BS4065" s="3"/>
      <c r="BT4065" s="10">
        <v>4060</v>
      </c>
      <c r="BU4065" s="4">
        <f t="shared" si="252"/>
        <v>0</v>
      </c>
      <c r="BV4065" s="4">
        <f t="shared" si="253"/>
        <v>0</v>
      </c>
      <c r="BW4065" s="10"/>
      <c r="BX4065" s="4">
        <f t="shared" si="254"/>
        <v>1</v>
      </c>
      <c r="BY4065" s="4">
        <f t="shared" si="255"/>
        <v>1</v>
      </c>
    </row>
    <row r="4066" spans="1:77">
      <c r="A4066" s="10">
        <v>4061</v>
      </c>
      <c r="BP4066" s="3"/>
      <c r="BQ4066" s="3"/>
      <c r="BR4066" s="3"/>
      <c r="BS4066" s="3"/>
      <c r="BT4066" s="10">
        <v>4061</v>
      </c>
      <c r="BU4066" s="4">
        <f t="shared" si="252"/>
        <v>0</v>
      </c>
      <c r="BV4066" s="4">
        <f t="shared" si="253"/>
        <v>0</v>
      </c>
      <c r="BW4066" s="10"/>
      <c r="BX4066" s="4">
        <f t="shared" si="254"/>
        <v>1</v>
      </c>
      <c r="BY4066" s="4">
        <f t="shared" si="255"/>
        <v>1</v>
      </c>
    </row>
    <row r="4067" spans="1:77">
      <c r="A4067" s="10">
        <v>4062</v>
      </c>
      <c r="BP4067" s="3"/>
      <c r="BQ4067" s="3"/>
      <c r="BR4067" s="3"/>
      <c r="BS4067" s="3"/>
      <c r="BT4067" s="10">
        <v>4062</v>
      </c>
      <c r="BU4067" s="4">
        <f t="shared" si="252"/>
        <v>0</v>
      </c>
      <c r="BV4067" s="4">
        <f t="shared" si="253"/>
        <v>0</v>
      </c>
      <c r="BW4067" s="10"/>
      <c r="BX4067" s="4">
        <f t="shared" si="254"/>
        <v>1</v>
      </c>
      <c r="BY4067" s="4">
        <f t="shared" si="255"/>
        <v>1</v>
      </c>
    </row>
    <row r="4068" spans="1:77">
      <c r="A4068" s="10">
        <v>4063</v>
      </c>
      <c r="BP4068" s="3"/>
      <c r="BQ4068" s="3"/>
      <c r="BR4068" s="3"/>
      <c r="BS4068" s="3"/>
      <c r="BT4068" s="10">
        <v>4063</v>
      </c>
      <c r="BU4068" s="4">
        <f t="shared" si="252"/>
        <v>0</v>
      </c>
      <c r="BV4068" s="4">
        <f t="shared" si="253"/>
        <v>0</v>
      </c>
      <c r="BW4068" s="10"/>
      <c r="BX4068" s="4">
        <f t="shared" si="254"/>
        <v>1</v>
      </c>
      <c r="BY4068" s="4">
        <f t="shared" si="255"/>
        <v>1</v>
      </c>
    </row>
    <row r="4069" spans="1:77">
      <c r="A4069" s="10">
        <v>4064</v>
      </c>
      <c r="BP4069" s="3"/>
      <c r="BQ4069" s="3"/>
      <c r="BR4069" s="3"/>
      <c r="BS4069" s="3"/>
      <c r="BT4069" s="10">
        <v>4064</v>
      </c>
      <c r="BU4069" s="4">
        <f t="shared" si="252"/>
        <v>0</v>
      </c>
      <c r="BV4069" s="4">
        <f t="shared" si="253"/>
        <v>0</v>
      </c>
      <c r="BW4069" s="10"/>
      <c r="BX4069" s="4">
        <f t="shared" si="254"/>
        <v>1</v>
      </c>
      <c r="BY4069" s="4">
        <f t="shared" si="255"/>
        <v>1</v>
      </c>
    </row>
    <row r="4070" spans="1:77">
      <c r="A4070" s="10">
        <v>4065</v>
      </c>
      <c r="BP4070" s="3"/>
      <c r="BQ4070" s="3"/>
      <c r="BR4070" s="3"/>
      <c r="BS4070" s="3"/>
      <c r="BT4070" s="10">
        <v>4065</v>
      </c>
      <c r="BU4070" s="4">
        <f t="shared" si="252"/>
        <v>0</v>
      </c>
      <c r="BV4070" s="4">
        <f t="shared" si="253"/>
        <v>0</v>
      </c>
      <c r="BW4070" s="10"/>
      <c r="BX4070" s="4">
        <f t="shared" si="254"/>
        <v>1</v>
      </c>
      <c r="BY4070" s="4">
        <f t="shared" si="255"/>
        <v>1</v>
      </c>
    </row>
    <row r="4071" spans="1:77">
      <c r="A4071" s="10">
        <v>4066</v>
      </c>
      <c r="BP4071" s="3"/>
      <c r="BQ4071" s="3"/>
      <c r="BR4071" s="3"/>
      <c r="BS4071" s="3"/>
      <c r="BT4071" s="10">
        <v>4066</v>
      </c>
      <c r="BU4071" s="4">
        <f t="shared" si="252"/>
        <v>0</v>
      </c>
      <c r="BV4071" s="4">
        <f t="shared" si="253"/>
        <v>0</v>
      </c>
      <c r="BW4071" s="10"/>
      <c r="BX4071" s="4">
        <f t="shared" si="254"/>
        <v>1</v>
      </c>
      <c r="BY4071" s="4">
        <f t="shared" si="255"/>
        <v>1</v>
      </c>
    </row>
    <row r="4072" spans="1:77">
      <c r="A4072" s="10">
        <v>4067</v>
      </c>
      <c r="BP4072" s="3"/>
      <c r="BQ4072" s="3"/>
      <c r="BR4072" s="3"/>
      <c r="BS4072" s="3"/>
      <c r="BT4072" s="10">
        <v>4067</v>
      </c>
      <c r="BU4072" s="4">
        <f t="shared" si="252"/>
        <v>0</v>
      </c>
      <c r="BV4072" s="4">
        <f t="shared" si="253"/>
        <v>0</v>
      </c>
      <c r="BW4072" s="10"/>
      <c r="BX4072" s="4">
        <f t="shared" si="254"/>
        <v>1</v>
      </c>
      <c r="BY4072" s="4">
        <f t="shared" si="255"/>
        <v>1</v>
      </c>
    </row>
    <row r="4073" spans="1:77">
      <c r="A4073" s="10">
        <v>4068</v>
      </c>
      <c r="BP4073" s="3"/>
      <c r="BQ4073" s="3"/>
      <c r="BR4073" s="3"/>
      <c r="BS4073" s="3"/>
      <c r="BT4073" s="10">
        <v>4068</v>
      </c>
      <c r="BU4073" s="4">
        <f t="shared" si="252"/>
        <v>0</v>
      </c>
      <c r="BV4073" s="4">
        <f t="shared" si="253"/>
        <v>0</v>
      </c>
      <c r="BW4073" s="10"/>
      <c r="BX4073" s="4">
        <f t="shared" si="254"/>
        <v>1</v>
      </c>
      <c r="BY4073" s="4">
        <f t="shared" si="255"/>
        <v>1</v>
      </c>
    </row>
    <row r="4074" spans="1:77">
      <c r="A4074" s="10">
        <v>4069</v>
      </c>
      <c r="BP4074" s="3"/>
      <c r="BQ4074" s="3"/>
      <c r="BR4074" s="3"/>
      <c r="BS4074" s="3"/>
      <c r="BT4074" s="10">
        <v>4069</v>
      </c>
      <c r="BU4074" s="4">
        <f t="shared" si="252"/>
        <v>0</v>
      </c>
      <c r="BV4074" s="4">
        <f t="shared" si="253"/>
        <v>0</v>
      </c>
      <c r="BW4074" s="10"/>
      <c r="BX4074" s="4">
        <f t="shared" si="254"/>
        <v>1</v>
      </c>
      <c r="BY4074" s="4">
        <f t="shared" si="255"/>
        <v>1</v>
      </c>
    </row>
    <row r="4075" spans="1:77">
      <c r="A4075" s="10">
        <v>4070</v>
      </c>
      <c r="BP4075" s="3"/>
      <c r="BQ4075" s="3"/>
      <c r="BR4075" s="3"/>
      <c r="BS4075" s="3"/>
      <c r="BT4075" s="10">
        <v>4070</v>
      </c>
      <c r="BU4075" s="4">
        <f t="shared" si="252"/>
        <v>0</v>
      </c>
      <c r="BV4075" s="4">
        <f t="shared" si="253"/>
        <v>0</v>
      </c>
      <c r="BW4075" s="10"/>
      <c r="BX4075" s="4">
        <f t="shared" si="254"/>
        <v>1</v>
      </c>
      <c r="BY4075" s="4">
        <f t="shared" si="255"/>
        <v>1</v>
      </c>
    </row>
    <row r="4076" spans="1:77">
      <c r="A4076" s="10">
        <v>4071</v>
      </c>
      <c r="BP4076" s="3"/>
      <c r="BQ4076" s="3"/>
      <c r="BR4076" s="3"/>
      <c r="BS4076" s="3"/>
      <c r="BT4076" s="10">
        <v>4071</v>
      </c>
      <c r="BU4076" s="4">
        <f t="shared" si="252"/>
        <v>0</v>
      </c>
      <c r="BV4076" s="4">
        <f t="shared" si="253"/>
        <v>0</v>
      </c>
      <c r="BW4076" s="10"/>
      <c r="BX4076" s="4">
        <f t="shared" si="254"/>
        <v>1</v>
      </c>
      <c r="BY4076" s="4">
        <f t="shared" si="255"/>
        <v>1</v>
      </c>
    </row>
    <row r="4077" spans="1:77">
      <c r="A4077" s="10">
        <v>4072</v>
      </c>
      <c r="BP4077" s="3"/>
      <c r="BQ4077" s="3"/>
      <c r="BR4077" s="3"/>
      <c r="BS4077" s="3"/>
      <c r="BT4077" s="10">
        <v>4072</v>
      </c>
      <c r="BU4077" s="4">
        <f t="shared" si="252"/>
        <v>0</v>
      </c>
      <c r="BV4077" s="4">
        <f t="shared" si="253"/>
        <v>0</v>
      </c>
      <c r="BW4077" s="10"/>
      <c r="BX4077" s="4">
        <f t="shared" si="254"/>
        <v>1</v>
      </c>
      <c r="BY4077" s="4">
        <f t="shared" si="255"/>
        <v>1</v>
      </c>
    </row>
    <row r="4078" spans="1:77">
      <c r="A4078" s="10">
        <v>4073</v>
      </c>
      <c r="BP4078" s="3"/>
      <c r="BQ4078" s="3"/>
      <c r="BR4078" s="3"/>
      <c r="BS4078" s="3"/>
      <c r="BT4078" s="10">
        <v>4073</v>
      </c>
      <c r="BU4078" s="4">
        <f t="shared" si="252"/>
        <v>0</v>
      </c>
      <c r="BV4078" s="4">
        <f t="shared" si="253"/>
        <v>0</v>
      </c>
      <c r="BW4078" s="10"/>
      <c r="BX4078" s="4">
        <f t="shared" si="254"/>
        <v>1</v>
      </c>
      <c r="BY4078" s="4">
        <f t="shared" si="255"/>
        <v>1</v>
      </c>
    </row>
    <row r="4079" spans="1:77">
      <c r="A4079" s="10">
        <v>4074</v>
      </c>
      <c r="BP4079" s="3"/>
      <c r="BQ4079" s="3"/>
      <c r="BR4079" s="3"/>
      <c r="BS4079" s="3"/>
      <c r="BT4079" s="10">
        <v>4074</v>
      </c>
      <c r="BU4079" s="4">
        <f t="shared" si="252"/>
        <v>0</v>
      </c>
      <c r="BV4079" s="4">
        <f t="shared" si="253"/>
        <v>0</v>
      </c>
      <c r="BW4079" s="10"/>
      <c r="BX4079" s="4">
        <f t="shared" si="254"/>
        <v>1</v>
      </c>
      <c r="BY4079" s="4">
        <f t="shared" si="255"/>
        <v>1</v>
      </c>
    </row>
    <row r="4080" spans="1:77">
      <c r="A4080" s="10">
        <v>4075</v>
      </c>
      <c r="BP4080" s="3"/>
      <c r="BQ4080" s="3"/>
      <c r="BR4080" s="3"/>
      <c r="BS4080" s="3"/>
      <c r="BT4080" s="10">
        <v>4075</v>
      </c>
      <c r="BU4080" s="4">
        <f t="shared" si="252"/>
        <v>0</v>
      </c>
      <c r="BV4080" s="4">
        <f t="shared" si="253"/>
        <v>0</v>
      </c>
      <c r="BW4080" s="10"/>
      <c r="BX4080" s="4">
        <f t="shared" si="254"/>
        <v>1</v>
      </c>
      <c r="BY4080" s="4">
        <f t="shared" si="255"/>
        <v>1</v>
      </c>
    </row>
    <row r="4081" spans="1:77">
      <c r="A4081" s="10">
        <v>4076</v>
      </c>
      <c r="BP4081" s="3"/>
      <c r="BQ4081" s="3"/>
      <c r="BR4081" s="3"/>
      <c r="BS4081" s="3"/>
      <c r="BT4081" s="10">
        <v>4076</v>
      </c>
      <c r="BU4081" s="4">
        <f t="shared" si="252"/>
        <v>0</v>
      </c>
      <c r="BV4081" s="4">
        <f t="shared" si="253"/>
        <v>0</v>
      </c>
      <c r="BW4081" s="10"/>
      <c r="BX4081" s="4">
        <f t="shared" si="254"/>
        <v>1</v>
      </c>
      <c r="BY4081" s="4">
        <f t="shared" si="255"/>
        <v>1</v>
      </c>
    </row>
    <row r="4082" spans="1:77">
      <c r="A4082" s="10">
        <v>4077</v>
      </c>
      <c r="BP4082" s="3"/>
      <c r="BQ4082" s="3"/>
      <c r="BR4082" s="3"/>
      <c r="BS4082" s="3"/>
      <c r="BT4082" s="10">
        <v>4077</v>
      </c>
      <c r="BU4082" s="4">
        <f t="shared" si="252"/>
        <v>0</v>
      </c>
      <c r="BV4082" s="4">
        <f t="shared" si="253"/>
        <v>0</v>
      </c>
      <c r="BW4082" s="10"/>
      <c r="BX4082" s="4">
        <f t="shared" si="254"/>
        <v>1</v>
      </c>
      <c r="BY4082" s="4">
        <f t="shared" si="255"/>
        <v>1</v>
      </c>
    </row>
    <row r="4083" spans="1:77">
      <c r="A4083" s="10">
        <v>4078</v>
      </c>
      <c r="BP4083" s="3"/>
      <c r="BQ4083" s="3"/>
      <c r="BR4083" s="3"/>
      <c r="BS4083" s="3"/>
      <c r="BT4083" s="10">
        <v>4078</v>
      </c>
      <c r="BU4083" s="4">
        <f t="shared" si="252"/>
        <v>0</v>
      </c>
      <c r="BV4083" s="4">
        <f t="shared" si="253"/>
        <v>0</v>
      </c>
      <c r="BW4083" s="10"/>
      <c r="BX4083" s="4">
        <f t="shared" si="254"/>
        <v>1</v>
      </c>
      <c r="BY4083" s="4">
        <f t="shared" si="255"/>
        <v>1</v>
      </c>
    </row>
    <row r="4084" spans="1:77">
      <c r="A4084" s="10">
        <v>4079</v>
      </c>
      <c r="BP4084" s="3"/>
      <c r="BQ4084" s="3"/>
      <c r="BR4084" s="3"/>
      <c r="BS4084" s="3"/>
      <c r="BT4084" s="10">
        <v>4079</v>
      </c>
      <c r="BU4084" s="4">
        <f t="shared" si="252"/>
        <v>0</v>
      </c>
      <c r="BV4084" s="4">
        <f t="shared" si="253"/>
        <v>0</v>
      </c>
      <c r="BW4084" s="10"/>
      <c r="BX4084" s="4">
        <f t="shared" si="254"/>
        <v>1</v>
      </c>
      <c r="BY4084" s="4">
        <f t="shared" si="255"/>
        <v>1</v>
      </c>
    </row>
    <row r="4085" spans="1:77">
      <c r="A4085" s="10">
        <v>4080</v>
      </c>
      <c r="BP4085" s="3"/>
      <c r="BQ4085" s="3"/>
      <c r="BR4085" s="3"/>
      <c r="BS4085" s="3"/>
      <c r="BT4085" s="10">
        <v>4080</v>
      </c>
      <c r="BU4085" s="4">
        <f t="shared" si="252"/>
        <v>0</v>
      </c>
      <c r="BV4085" s="4">
        <f t="shared" si="253"/>
        <v>0</v>
      </c>
      <c r="BW4085" s="10"/>
      <c r="BX4085" s="4">
        <f t="shared" si="254"/>
        <v>1</v>
      </c>
      <c r="BY4085" s="4">
        <f t="shared" si="255"/>
        <v>1</v>
      </c>
    </row>
    <row r="4086" spans="1:77">
      <c r="A4086" s="10">
        <v>4081</v>
      </c>
      <c r="BP4086" s="3"/>
      <c r="BQ4086" s="3"/>
      <c r="BR4086" s="3"/>
      <c r="BS4086" s="3"/>
      <c r="BT4086" s="10">
        <v>4081</v>
      </c>
      <c r="BU4086" s="4">
        <f t="shared" si="252"/>
        <v>0</v>
      </c>
      <c r="BV4086" s="4">
        <f t="shared" si="253"/>
        <v>0</v>
      </c>
      <c r="BW4086" s="10"/>
      <c r="BX4086" s="4">
        <f t="shared" si="254"/>
        <v>1</v>
      </c>
      <c r="BY4086" s="4">
        <f t="shared" si="255"/>
        <v>1</v>
      </c>
    </row>
    <row r="4087" spans="1:77">
      <c r="A4087" s="10">
        <v>4082</v>
      </c>
      <c r="BP4087" s="3"/>
      <c r="BQ4087" s="3"/>
      <c r="BR4087" s="3"/>
      <c r="BS4087" s="3"/>
      <c r="BT4087" s="10">
        <v>4082</v>
      </c>
      <c r="BU4087" s="4">
        <f t="shared" si="252"/>
        <v>0</v>
      </c>
      <c r="BV4087" s="4">
        <f t="shared" si="253"/>
        <v>0</v>
      </c>
      <c r="BW4087" s="10"/>
      <c r="BX4087" s="4">
        <f t="shared" si="254"/>
        <v>1</v>
      </c>
      <c r="BY4087" s="4">
        <f t="shared" si="255"/>
        <v>1</v>
      </c>
    </row>
    <row r="4088" spans="1:77">
      <c r="A4088" s="10">
        <v>4083</v>
      </c>
      <c r="BP4088" s="3"/>
      <c r="BQ4088" s="3"/>
      <c r="BR4088" s="3"/>
      <c r="BS4088" s="3"/>
      <c r="BT4088" s="10">
        <v>4083</v>
      </c>
      <c r="BU4088" s="4">
        <f t="shared" si="252"/>
        <v>0</v>
      </c>
      <c r="BV4088" s="4">
        <f t="shared" si="253"/>
        <v>0</v>
      </c>
      <c r="BW4088" s="10"/>
      <c r="BX4088" s="4">
        <f t="shared" si="254"/>
        <v>1</v>
      </c>
      <c r="BY4088" s="4">
        <f t="shared" si="255"/>
        <v>1</v>
      </c>
    </row>
    <row r="4089" spans="1:77">
      <c r="A4089" s="10">
        <v>4084</v>
      </c>
      <c r="BP4089" s="3"/>
      <c r="BQ4089" s="3"/>
      <c r="BR4089" s="3"/>
      <c r="BS4089" s="3"/>
      <c r="BT4089" s="10">
        <v>4084</v>
      </c>
      <c r="BU4089" s="4">
        <f t="shared" si="252"/>
        <v>0</v>
      </c>
      <c r="BV4089" s="4">
        <f t="shared" si="253"/>
        <v>0</v>
      </c>
      <c r="BW4089" s="10"/>
      <c r="BX4089" s="4">
        <f t="shared" si="254"/>
        <v>1</v>
      </c>
      <c r="BY4089" s="4">
        <f t="shared" si="255"/>
        <v>1</v>
      </c>
    </row>
    <row r="4090" spans="1:77">
      <c r="A4090" s="10">
        <v>4085</v>
      </c>
      <c r="BP4090" s="3"/>
      <c r="BQ4090" s="3"/>
      <c r="BR4090" s="3"/>
      <c r="BS4090" s="3"/>
      <c r="BT4090" s="10">
        <v>4085</v>
      </c>
      <c r="BU4090" s="4">
        <f t="shared" si="252"/>
        <v>0</v>
      </c>
      <c r="BV4090" s="4">
        <f t="shared" si="253"/>
        <v>0</v>
      </c>
      <c r="BW4090" s="10"/>
      <c r="BX4090" s="4">
        <f t="shared" si="254"/>
        <v>1</v>
      </c>
      <c r="BY4090" s="4">
        <f t="shared" si="255"/>
        <v>1</v>
      </c>
    </row>
    <row r="4091" spans="1:77">
      <c r="A4091" s="10">
        <v>4086</v>
      </c>
      <c r="BP4091" s="3"/>
      <c r="BQ4091" s="3"/>
      <c r="BR4091" s="3"/>
      <c r="BS4091" s="3"/>
      <c r="BT4091" s="10">
        <v>4086</v>
      </c>
      <c r="BU4091" s="4">
        <f t="shared" si="252"/>
        <v>0</v>
      </c>
      <c r="BV4091" s="4">
        <f t="shared" si="253"/>
        <v>0</v>
      </c>
      <c r="BW4091" s="10"/>
      <c r="BX4091" s="4">
        <f t="shared" si="254"/>
        <v>1</v>
      </c>
      <c r="BY4091" s="4">
        <f t="shared" si="255"/>
        <v>1</v>
      </c>
    </row>
    <row r="4092" spans="1:77">
      <c r="A4092" s="10">
        <v>4087</v>
      </c>
      <c r="BP4092" s="3"/>
      <c r="BQ4092" s="3"/>
      <c r="BR4092" s="3"/>
      <c r="BS4092" s="3"/>
      <c r="BT4092" s="10">
        <v>4087</v>
      </c>
      <c r="BU4092" s="4">
        <f t="shared" si="252"/>
        <v>0</v>
      </c>
      <c r="BV4092" s="4">
        <f t="shared" si="253"/>
        <v>0</v>
      </c>
      <c r="BW4092" s="10"/>
      <c r="BX4092" s="4">
        <f t="shared" si="254"/>
        <v>1</v>
      </c>
      <c r="BY4092" s="4">
        <f t="shared" si="255"/>
        <v>1</v>
      </c>
    </row>
    <row r="4093" spans="1:77">
      <c r="A4093" s="10">
        <v>4088</v>
      </c>
      <c r="BP4093" s="3"/>
      <c r="BQ4093" s="3"/>
      <c r="BR4093" s="3"/>
      <c r="BS4093" s="3"/>
      <c r="BT4093" s="10">
        <v>4088</v>
      </c>
      <c r="BU4093" s="4">
        <f t="shared" si="252"/>
        <v>0</v>
      </c>
      <c r="BV4093" s="4">
        <f t="shared" si="253"/>
        <v>0</v>
      </c>
      <c r="BW4093" s="10"/>
      <c r="BX4093" s="4">
        <f t="shared" si="254"/>
        <v>1</v>
      </c>
      <c r="BY4093" s="4">
        <f t="shared" si="255"/>
        <v>1</v>
      </c>
    </row>
    <row r="4094" spans="1:77">
      <c r="A4094" s="10">
        <v>4089</v>
      </c>
      <c r="BP4094" s="3"/>
      <c r="BQ4094" s="3"/>
      <c r="BR4094" s="3"/>
      <c r="BS4094" s="3"/>
      <c r="BT4094" s="10">
        <v>4089</v>
      </c>
      <c r="BU4094" s="4">
        <f t="shared" si="252"/>
        <v>0</v>
      </c>
      <c r="BV4094" s="4">
        <f t="shared" si="253"/>
        <v>0</v>
      </c>
      <c r="BW4094" s="10"/>
      <c r="BX4094" s="4">
        <f t="shared" si="254"/>
        <v>1</v>
      </c>
      <c r="BY4094" s="4">
        <f t="shared" si="255"/>
        <v>1</v>
      </c>
    </row>
    <row r="4095" spans="1:77">
      <c r="A4095" s="10">
        <v>4090</v>
      </c>
      <c r="BP4095" s="3"/>
      <c r="BQ4095" s="3"/>
      <c r="BR4095" s="3"/>
      <c r="BS4095" s="3"/>
      <c r="BT4095" s="10">
        <v>4090</v>
      </c>
      <c r="BU4095" s="4">
        <f t="shared" si="252"/>
        <v>0</v>
      </c>
      <c r="BV4095" s="4">
        <f t="shared" si="253"/>
        <v>0</v>
      </c>
      <c r="BW4095" s="10"/>
      <c r="BX4095" s="4">
        <f t="shared" si="254"/>
        <v>1</v>
      </c>
      <c r="BY4095" s="4">
        <f t="shared" si="255"/>
        <v>1</v>
      </c>
    </row>
    <row r="4096" spans="1:77">
      <c r="A4096" s="10">
        <v>4091</v>
      </c>
      <c r="BP4096" s="3"/>
      <c r="BQ4096" s="3"/>
      <c r="BR4096" s="3"/>
      <c r="BS4096" s="3"/>
      <c r="BT4096" s="10">
        <v>4091</v>
      </c>
      <c r="BU4096" s="4">
        <f t="shared" si="252"/>
        <v>0</v>
      </c>
      <c r="BV4096" s="4">
        <f t="shared" si="253"/>
        <v>0</v>
      </c>
      <c r="BW4096" s="10"/>
      <c r="BX4096" s="4">
        <f t="shared" si="254"/>
        <v>1</v>
      </c>
      <c r="BY4096" s="4">
        <f t="shared" si="255"/>
        <v>1</v>
      </c>
    </row>
    <row r="4097" spans="1:77">
      <c r="A4097" s="10">
        <v>4092</v>
      </c>
      <c r="BP4097" s="3"/>
      <c r="BQ4097" s="3"/>
      <c r="BR4097" s="3"/>
      <c r="BS4097" s="3"/>
      <c r="BT4097" s="10">
        <v>4092</v>
      </c>
      <c r="BU4097" s="4">
        <f t="shared" si="252"/>
        <v>0</v>
      </c>
      <c r="BV4097" s="4">
        <f t="shared" si="253"/>
        <v>0</v>
      </c>
      <c r="BW4097" s="10"/>
      <c r="BX4097" s="4">
        <f t="shared" si="254"/>
        <v>1</v>
      </c>
      <c r="BY4097" s="4">
        <f t="shared" si="255"/>
        <v>1</v>
      </c>
    </row>
    <row r="4098" spans="1:77">
      <c r="A4098" s="10">
        <v>4093</v>
      </c>
      <c r="BP4098" s="3"/>
      <c r="BQ4098" s="3"/>
      <c r="BR4098" s="3"/>
      <c r="BS4098" s="3"/>
      <c r="BT4098" s="10">
        <v>4093</v>
      </c>
      <c r="BU4098" s="4">
        <f t="shared" si="252"/>
        <v>0</v>
      </c>
      <c r="BV4098" s="4">
        <f t="shared" si="253"/>
        <v>0</v>
      </c>
      <c r="BW4098" s="10"/>
      <c r="BX4098" s="4">
        <f t="shared" si="254"/>
        <v>1</v>
      </c>
      <c r="BY4098" s="4">
        <f t="shared" si="255"/>
        <v>1</v>
      </c>
    </row>
    <row r="4099" spans="1:77">
      <c r="A4099" s="10">
        <v>4094</v>
      </c>
      <c r="BP4099" s="3"/>
      <c r="BQ4099" s="3"/>
      <c r="BR4099" s="3"/>
      <c r="BS4099" s="3"/>
      <c r="BT4099" s="10">
        <v>4094</v>
      </c>
      <c r="BU4099" s="4">
        <f t="shared" si="252"/>
        <v>0</v>
      </c>
      <c r="BV4099" s="4">
        <f t="shared" si="253"/>
        <v>0</v>
      </c>
      <c r="BW4099" s="10"/>
      <c r="BX4099" s="4">
        <f t="shared" si="254"/>
        <v>1</v>
      </c>
      <c r="BY4099" s="4">
        <f t="shared" si="255"/>
        <v>1</v>
      </c>
    </row>
    <row r="4100" spans="1:77">
      <c r="A4100" s="10">
        <v>4095</v>
      </c>
      <c r="BP4100" s="3"/>
      <c r="BQ4100" s="3"/>
      <c r="BR4100" s="3"/>
      <c r="BS4100" s="3"/>
      <c r="BT4100" s="10">
        <v>4095</v>
      </c>
      <c r="BU4100" s="4">
        <f t="shared" si="252"/>
        <v>0</v>
      </c>
      <c r="BV4100" s="4">
        <f t="shared" si="253"/>
        <v>0</v>
      </c>
      <c r="BW4100" s="10"/>
      <c r="BX4100" s="4">
        <f t="shared" si="254"/>
        <v>1</v>
      </c>
      <c r="BY4100" s="4">
        <f t="shared" si="255"/>
        <v>1</v>
      </c>
    </row>
    <row r="4101" spans="1:77">
      <c r="A4101" s="10">
        <v>4096</v>
      </c>
      <c r="BP4101" s="3"/>
      <c r="BQ4101" s="3"/>
      <c r="BR4101" s="3"/>
      <c r="BS4101" s="3"/>
      <c r="BT4101" s="10">
        <v>4096</v>
      </c>
      <c r="BU4101" s="4">
        <f t="shared" si="252"/>
        <v>0</v>
      </c>
      <c r="BV4101" s="4">
        <f t="shared" si="253"/>
        <v>0</v>
      </c>
      <c r="BW4101" s="10"/>
      <c r="BX4101" s="4">
        <f t="shared" si="254"/>
        <v>1</v>
      </c>
      <c r="BY4101" s="4">
        <f t="shared" si="255"/>
        <v>1</v>
      </c>
    </row>
    <row r="4102" spans="1:77">
      <c r="A4102" s="10">
        <v>4097</v>
      </c>
      <c r="BP4102" s="3"/>
      <c r="BQ4102" s="3"/>
      <c r="BR4102" s="3"/>
      <c r="BS4102" s="3"/>
      <c r="BT4102" s="10">
        <v>4097</v>
      </c>
      <c r="BU4102" s="4">
        <f t="shared" si="252"/>
        <v>0</v>
      </c>
      <c r="BV4102" s="4">
        <f t="shared" si="253"/>
        <v>0</v>
      </c>
      <c r="BW4102" s="10"/>
      <c r="BX4102" s="4">
        <f t="shared" si="254"/>
        <v>1</v>
      </c>
      <c r="BY4102" s="4">
        <f t="shared" si="255"/>
        <v>1</v>
      </c>
    </row>
    <row r="4103" spans="1:77">
      <c r="A4103" s="10">
        <v>4098</v>
      </c>
      <c r="BP4103" s="3"/>
      <c r="BQ4103" s="3"/>
      <c r="BR4103" s="3"/>
      <c r="BS4103" s="3"/>
      <c r="BT4103" s="10">
        <v>4098</v>
      </c>
      <c r="BU4103" s="4">
        <f t="shared" ref="BU4103:BU4166" si="256">BP4103*$BV$1-BQ4103</f>
        <v>0</v>
      </c>
      <c r="BV4103" s="4">
        <f t="shared" ref="BV4103:BV4166" si="257">BR4103*$BV$1-BS4103</f>
        <v>0</v>
      </c>
      <c r="BW4103" s="10"/>
      <c r="BX4103" s="4">
        <f t="shared" ref="BX4103:BX4166" si="258">IF(BU4103=MAX($BU4103:$BV4103),1,0)</f>
        <v>1</v>
      </c>
      <c r="BY4103" s="4">
        <f t="shared" ref="BY4103:BY4166" si="259">IF(BV4103=MAX($BU4103:$BV4103),1,0)</f>
        <v>1</v>
      </c>
    </row>
    <row r="4104" spans="1:77">
      <c r="A4104" s="10">
        <v>4099</v>
      </c>
      <c r="BP4104" s="3"/>
      <c r="BQ4104" s="3"/>
      <c r="BR4104" s="3"/>
      <c r="BS4104" s="3"/>
      <c r="BT4104" s="10">
        <v>4099</v>
      </c>
      <c r="BU4104" s="4">
        <f t="shared" si="256"/>
        <v>0</v>
      </c>
      <c r="BV4104" s="4">
        <f t="shared" si="257"/>
        <v>0</v>
      </c>
      <c r="BW4104" s="10"/>
      <c r="BX4104" s="4">
        <f t="shared" si="258"/>
        <v>1</v>
      </c>
      <c r="BY4104" s="4">
        <f t="shared" si="259"/>
        <v>1</v>
      </c>
    </row>
    <row r="4105" spans="1:77">
      <c r="A4105" s="10">
        <v>4100</v>
      </c>
      <c r="BP4105" s="3"/>
      <c r="BQ4105" s="3"/>
      <c r="BR4105" s="3"/>
      <c r="BS4105" s="3"/>
      <c r="BT4105" s="10">
        <v>4100</v>
      </c>
      <c r="BU4105" s="4">
        <f t="shared" si="256"/>
        <v>0</v>
      </c>
      <c r="BV4105" s="4">
        <f t="shared" si="257"/>
        <v>0</v>
      </c>
      <c r="BW4105" s="10"/>
      <c r="BX4105" s="4">
        <f t="shared" si="258"/>
        <v>1</v>
      </c>
      <c r="BY4105" s="4">
        <f t="shared" si="259"/>
        <v>1</v>
      </c>
    </row>
    <row r="4106" spans="1:77">
      <c r="A4106" s="10">
        <v>4101</v>
      </c>
      <c r="BP4106" s="3"/>
      <c r="BQ4106" s="3"/>
      <c r="BR4106" s="3"/>
      <c r="BS4106" s="3"/>
      <c r="BT4106" s="10">
        <v>4101</v>
      </c>
      <c r="BU4106" s="4">
        <f t="shared" si="256"/>
        <v>0</v>
      </c>
      <c r="BV4106" s="4">
        <f t="shared" si="257"/>
        <v>0</v>
      </c>
      <c r="BW4106" s="10"/>
      <c r="BX4106" s="4">
        <f t="shared" si="258"/>
        <v>1</v>
      </c>
      <c r="BY4106" s="4">
        <f t="shared" si="259"/>
        <v>1</v>
      </c>
    </row>
    <row r="4107" spans="1:77">
      <c r="A4107" s="10">
        <v>4102</v>
      </c>
      <c r="BP4107" s="3"/>
      <c r="BQ4107" s="3"/>
      <c r="BR4107" s="3"/>
      <c r="BS4107" s="3"/>
      <c r="BT4107" s="10">
        <v>4102</v>
      </c>
      <c r="BU4107" s="4">
        <f t="shared" si="256"/>
        <v>0</v>
      </c>
      <c r="BV4107" s="4">
        <f t="shared" si="257"/>
        <v>0</v>
      </c>
      <c r="BW4107" s="10"/>
      <c r="BX4107" s="4">
        <f t="shared" si="258"/>
        <v>1</v>
      </c>
      <c r="BY4107" s="4">
        <f t="shared" si="259"/>
        <v>1</v>
      </c>
    </row>
    <row r="4108" spans="1:77">
      <c r="A4108" s="10">
        <v>4103</v>
      </c>
      <c r="BP4108" s="3"/>
      <c r="BQ4108" s="3"/>
      <c r="BR4108" s="3"/>
      <c r="BS4108" s="3"/>
      <c r="BT4108" s="10">
        <v>4103</v>
      </c>
      <c r="BU4108" s="4">
        <f t="shared" si="256"/>
        <v>0</v>
      </c>
      <c r="BV4108" s="4">
        <f t="shared" si="257"/>
        <v>0</v>
      </c>
      <c r="BW4108" s="10"/>
      <c r="BX4108" s="4">
        <f t="shared" si="258"/>
        <v>1</v>
      </c>
      <c r="BY4108" s="4">
        <f t="shared" si="259"/>
        <v>1</v>
      </c>
    </row>
    <row r="4109" spans="1:77">
      <c r="A4109" s="10">
        <v>4104</v>
      </c>
      <c r="BP4109" s="3"/>
      <c r="BQ4109" s="3"/>
      <c r="BR4109" s="3"/>
      <c r="BS4109" s="3"/>
      <c r="BT4109" s="10">
        <v>4104</v>
      </c>
      <c r="BU4109" s="4">
        <f t="shared" si="256"/>
        <v>0</v>
      </c>
      <c r="BV4109" s="4">
        <f t="shared" si="257"/>
        <v>0</v>
      </c>
      <c r="BW4109" s="10"/>
      <c r="BX4109" s="4">
        <f t="shared" si="258"/>
        <v>1</v>
      </c>
      <c r="BY4109" s="4">
        <f t="shared" si="259"/>
        <v>1</v>
      </c>
    </row>
    <row r="4110" spans="1:77">
      <c r="A4110" s="10">
        <v>4105</v>
      </c>
      <c r="BP4110" s="3"/>
      <c r="BQ4110" s="3"/>
      <c r="BR4110" s="3"/>
      <c r="BS4110" s="3"/>
      <c r="BT4110" s="10">
        <v>4105</v>
      </c>
      <c r="BU4110" s="4">
        <f t="shared" si="256"/>
        <v>0</v>
      </c>
      <c r="BV4110" s="4">
        <f t="shared" si="257"/>
        <v>0</v>
      </c>
      <c r="BW4110" s="10"/>
      <c r="BX4110" s="4">
        <f t="shared" si="258"/>
        <v>1</v>
      </c>
      <c r="BY4110" s="4">
        <f t="shared" si="259"/>
        <v>1</v>
      </c>
    </row>
    <row r="4111" spans="1:77">
      <c r="A4111" s="10">
        <v>4106</v>
      </c>
      <c r="BP4111" s="3"/>
      <c r="BQ4111" s="3"/>
      <c r="BR4111" s="3"/>
      <c r="BS4111" s="3"/>
      <c r="BT4111" s="10">
        <v>4106</v>
      </c>
      <c r="BU4111" s="4">
        <f t="shared" si="256"/>
        <v>0</v>
      </c>
      <c r="BV4111" s="4">
        <f t="shared" si="257"/>
        <v>0</v>
      </c>
      <c r="BW4111" s="10"/>
      <c r="BX4111" s="4">
        <f t="shared" si="258"/>
        <v>1</v>
      </c>
      <c r="BY4111" s="4">
        <f t="shared" si="259"/>
        <v>1</v>
      </c>
    </row>
    <row r="4112" spans="1:77">
      <c r="A4112" s="10">
        <v>4107</v>
      </c>
      <c r="BP4112" s="3"/>
      <c r="BQ4112" s="3"/>
      <c r="BR4112" s="3"/>
      <c r="BS4112" s="3"/>
      <c r="BT4112" s="10">
        <v>4107</v>
      </c>
      <c r="BU4112" s="4">
        <f t="shared" si="256"/>
        <v>0</v>
      </c>
      <c r="BV4112" s="4">
        <f t="shared" si="257"/>
        <v>0</v>
      </c>
      <c r="BW4112" s="10"/>
      <c r="BX4112" s="4">
        <f t="shared" si="258"/>
        <v>1</v>
      </c>
      <c r="BY4112" s="4">
        <f t="shared" si="259"/>
        <v>1</v>
      </c>
    </row>
    <row r="4113" spans="1:77">
      <c r="A4113" s="10">
        <v>4108</v>
      </c>
      <c r="BP4113" s="3"/>
      <c r="BQ4113" s="3"/>
      <c r="BR4113" s="3"/>
      <c r="BS4113" s="3"/>
      <c r="BT4113" s="10">
        <v>4108</v>
      </c>
      <c r="BU4113" s="4">
        <f t="shared" si="256"/>
        <v>0</v>
      </c>
      <c r="BV4113" s="4">
        <f t="shared" si="257"/>
        <v>0</v>
      </c>
      <c r="BW4113" s="10"/>
      <c r="BX4113" s="4">
        <f t="shared" si="258"/>
        <v>1</v>
      </c>
      <c r="BY4113" s="4">
        <f t="shared" si="259"/>
        <v>1</v>
      </c>
    </row>
    <row r="4114" spans="1:77">
      <c r="A4114" s="10">
        <v>4109</v>
      </c>
      <c r="BP4114" s="3"/>
      <c r="BQ4114" s="3"/>
      <c r="BR4114" s="3"/>
      <c r="BS4114" s="3"/>
      <c r="BT4114" s="10">
        <v>4109</v>
      </c>
      <c r="BU4114" s="4">
        <f t="shared" si="256"/>
        <v>0</v>
      </c>
      <c r="BV4114" s="4">
        <f t="shared" si="257"/>
        <v>0</v>
      </c>
      <c r="BW4114" s="10"/>
      <c r="BX4114" s="4">
        <f t="shared" si="258"/>
        <v>1</v>
      </c>
      <c r="BY4114" s="4">
        <f t="shared" si="259"/>
        <v>1</v>
      </c>
    </row>
    <row r="4115" spans="1:77">
      <c r="A4115" s="10">
        <v>4110</v>
      </c>
      <c r="BP4115" s="3"/>
      <c r="BQ4115" s="3"/>
      <c r="BR4115" s="3"/>
      <c r="BS4115" s="3"/>
      <c r="BT4115" s="10">
        <v>4110</v>
      </c>
      <c r="BU4115" s="4">
        <f t="shared" si="256"/>
        <v>0</v>
      </c>
      <c r="BV4115" s="4">
        <f t="shared" si="257"/>
        <v>0</v>
      </c>
      <c r="BW4115" s="10"/>
      <c r="BX4115" s="4">
        <f t="shared" si="258"/>
        <v>1</v>
      </c>
      <c r="BY4115" s="4">
        <f t="shared" si="259"/>
        <v>1</v>
      </c>
    </row>
    <row r="4116" spans="1:77">
      <c r="A4116" s="10">
        <v>4111</v>
      </c>
      <c r="BP4116" s="3"/>
      <c r="BQ4116" s="3"/>
      <c r="BR4116" s="3"/>
      <c r="BS4116" s="3"/>
      <c r="BT4116" s="10">
        <v>4111</v>
      </c>
      <c r="BU4116" s="4">
        <f t="shared" si="256"/>
        <v>0</v>
      </c>
      <c r="BV4116" s="4">
        <f t="shared" si="257"/>
        <v>0</v>
      </c>
      <c r="BW4116" s="10"/>
      <c r="BX4116" s="4">
        <f t="shared" si="258"/>
        <v>1</v>
      </c>
      <c r="BY4116" s="4">
        <f t="shared" si="259"/>
        <v>1</v>
      </c>
    </row>
    <row r="4117" spans="1:77">
      <c r="A4117" s="10">
        <v>4112</v>
      </c>
      <c r="BP4117" s="3"/>
      <c r="BQ4117" s="3"/>
      <c r="BR4117" s="3"/>
      <c r="BS4117" s="3"/>
      <c r="BT4117" s="10">
        <v>4112</v>
      </c>
      <c r="BU4117" s="4">
        <f t="shared" si="256"/>
        <v>0</v>
      </c>
      <c r="BV4117" s="4">
        <f t="shared" si="257"/>
        <v>0</v>
      </c>
      <c r="BW4117" s="10"/>
      <c r="BX4117" s="4">
        <f t="shared" si="258"/>
        <v>1</v>
      </c>
      <c r="BY4117" s="4">
        <f t="shared" si="259"/>
        <v>1</v>
      </c>
    </row>
    <row r="4118" spans="1:77">
      <c r="A4118" s="10">
        <v>4113</v>
      </c>
      <c r="BP4118" s="3"/>
      <c r="BQ4118" s="3"/>
      <c r="BR4118" s="3"/>
      <c r="BS4118" s="3"/>
      <c r="BT4118" s="10">
        <v>4113</v>
      </c>
      <c r="BU4118" s="4">
        <f t="shared" si="256"/>
        <v>0</v>
      </c>
      <c r="BV4118" s="4">
        <f t="shared" si="257"/>
        <v>0</v>
      </c>
      <c r="BW4118" s="10"/>
      <c r="BX4118" s="4">
        <f t="shared" si="258"/>
        <v>1</v>
      </c>
      <c r="BY4118" s="4">
        <f t="shared" si="259"/>
        <v>1</v>
      </c>
    </row>
    <row r="4119" spans="1:77">
      <c r="A4119" s="10">
        <v>4114</v>
      </c>
      <c r="BP4119" s="3"/>
      <c r="BQ4119" s="3"/>
      <c r="BR4119" s="3"/>
      <c r="BS4119" s="3"/>
      <c r="BT4119" s="10">
        <v>4114</v>
      </c>
      <c r="BU4119" s="4">
        <f t="shared" si="256"/>
        <v>0</v>
      </c>
      <c r="BV4119" s="4">
        <f t="shared" si="257"/>
        <v>0</v>
      </c>
      <c r="BW4119" s="10"/>
      <c r="BX4119" s="4">
        <f t="shared" si="258"/>
        <v>1</v>
      </c>
      <c r="BY4119" s="4">
        <f t="shared" si="259"/>
        <v>1</v>
      </c>
    </row>
    <row r="4120" spans="1:77">
      <c r="A4120" s="10">
        <v>4115</v>
      </c>
      <c r="BP4120" s="3"/>
      <c r="BQ4120" s="3"/>
      <c r="BR4120" s="3"/>
      <c r="BS4120" s="3"/>
      <c r="BT4120" s="10">
        <v>4115</v>
      </c>
      <c r="BU4120" s="4">
        <f t="shared" si="256"/>
        <v>0</v>
      </c>
      <c r="BV4120" s="4">
        <f t="shared" si="257"/>
        <v>0</v>
      </c>
      <c r="BW4120" s="10"/>
      <c r="BX4120" s="4">
        <f t="shared" si="258"/>
        <v>1</v>
      </c>
      <c r="BY4120" s="4">
        <f t="shared" si="259"/>
        <v>1</v>
      </c>
    </row>
    <row r="4121" spans="1:77">
      <c r="A4121" s="10">
        <v>4116</v>
      </c>
      <c r="BP4121" s="3"/>
      <c r="BQ4121" s="3"/>
      <c r="BR4121" s="3"/>
      <c r="BS4121" s="3"/>
      <c r="BT4121" s="10">
        <v>4116</v>
      </c>
      <c r="BU4121" s="4">
        <f t="shared" si="256"/>
        <v>0</v>
      </c>
      <c r="BV4121" s="4">
        <f t="shared" si="257"/>
        <v>0</v>
      </c>
      <c r="BW4121" s="10"/>
      <c r="BX4121" s="4">
        <f t="shared" si="258"/>
        <v>1</v>
      </c>
      <c r="BY4121" s="4">
        <f t="shared" si="259"/>
        <v>1</v>
      </c>
    </row>
    <row r="4122" spans="1:77">
      <c r="A4122" s="10">
        <v>4117</v>
      </c>
      <c r="BP4122" s="3"/>
      <c r="BQ4122" s="3"/>
      <c r="BR4122" s="3"/>
      <c r="BS4122" s="3"/>
      <c r="BT4122" s="10">
        <v>4117</v>
      </c>
      <c r="BU4122" s="4">
        <f t="shared" si="256"/>
        <v>0</v>
      </c>
      <c r="BV4122" s="4">
        <f t="shared" si="257"/>
        <v>0</v>
      </c>
      <c r="BW4122" s="10"/>
      <c r="BX4122" s="4">
        <f t="shared" si="258"/>
        <v>1</v>
      </c>
      <c r="BY4122" s="4">
        <f t="shared" si="259"/>
        <v>1</v>
      </c>
    </row>
    <row r="4123" spans="1:77">
      <c r="A4123" s="10">
        <v>4118</v>
      </c>
      <c r="BP4123" s="3"/>
      <c r="BQ4123" s="3"/>
      <c r="BR4123" s="3"/>
      <c r="BS4123" s="3"/>
      <c r="BT4123" s="10">
        <v>4118</v>
      </c>
      <c r="BU4123" s="4">
        <f t="shared" si="256"/>
        <v>0</v>
      </c>
      <c r="BV4123" s="4">
        <f t="shared" si="257"/>
        <v>0</v>
      </c>
      <c r="BW4123" s="10"/>
      <c r="BX4123" s="4">
        <f t="shared" si="258"/>
        <v>1</v>
      </c>
      <c r="BY4123" s="4">
        <f t="shared" si="259"/>
        <v>1</v>
      </c>
    </row>
    <row r="4124" spans="1:77">
      <c r="A4124" s="10">
        <v>4119</v>
      </c>
      <c r="BP4124" s="3"/>
      <c r="BQ4124" s="3"/>
      <c r="BR4124" s="3"/>
      <c r="BS4124" s="3"/>
      <c r="BT4124" s="10">
        <v>4119</v>
      </c>
      <c r="BU4124" s="4">
        <f t="shared" si="256"/>
        <v>0</v>
      </c>
      <c r="BV4124" s="4">
        <f t="shared" si="257"/>
        <v>0</v>
      </c>
      <c r="BW4124" s="10"/>
      <c r="BX4124" s="4">
        <f t="shared" si="258"/>
        <v>1</v>
      </c>
      <c r="BY4124" s="4">
        <f t="shared" si="259"/>
        <v>1</v>
      </c>
    </row>
    <row r="4125" spans="1:77">
      <c r="A4125" s="10">
        <v>4120</v>
      </c>
      <c r="BP4125" s="3"/>
      <c r="BQ4125" s="3"/>
      <c r="BR4125" s="3"/>
      <c r="BS4125" s="3"/>
      <c r="BT4125" s="10">
        <v>4120</v>
      </c>
      <c r="BU4125" s="4">
        <f t="shared" si="256"/>
        <v>0</v>
      </c>
      <c r="BV4125" s="4">
        <f t="shared" si="257"/>
        <v>0</v>
      </c>
      <c r="BW4125" s="10"/>
      <c r="BX4125" s="4">
        <f t="shared" si="258"/>
        <v>1</v>
      </c>
      <c r="BY4125" s="4">
        <f t="shared" si="259"/>
        <v>1</v>
      </c>
    </row>
    <row r="4126" spans="1:77">
      <c r="A4126" s="10">
        <v>4121</v>
      </c>
      <c r="BP4126" s="3"/>
      <c r="BQ4126" s="3"/>
      <c r="BR4126" s="3"/>
      <c r="BS4126" s="3"/>
      <c r="BT4126" s="10">
        <v>4121</v>
      </c>
      <c r="BU4126" s="4">
        <f t="shared" si="256"/>
        <v>0</v>
      </c>
      <c r="BV4126" s="4">
        <f t="shared" si="257"/>
        <v>0</v>
      </c>
      <c r="BW4126" s="10"/>
      <c r="BX4126" s="4">
        <f t="shared" si="258"/>
        <v>1</v>
      </c>
      <c r="BY4126" s="4">
        <f t="shared" si="259"/>
        <v>1</v>
      </c>
    </row>
    <row r="4127" spans="1:77">
      <c r="A4127" s="10">
        <v>4122</v>
      </c>
      <c r="BP4127" s="3"/>
      <c r="BQ4127" s="3"/>
      <c r="BR4127" s="3"/>
      <c r="BS4127" s="3"/>
      <c r="BT4127" s="10">
        <v>4122</v>
      </c>
      <c r="BU4127" s="4">
        <f t="shared" si="256"/>
        <v>0</v>
      </c>
      <c r="BV4127" s="4">
        <f t="shared" si="257"/>
        <v>0</v>
      </c>
      <c r="BW4127" s="10"/>
      <c r="BX4127" s="4">
        <f t="shared" si="258"/>
        <v>1</v>
      </c>
      <c r="BY4127" s="4">
        <f t="shared" si="259"/>
        <v>1</v>
      </c>
    </row>
    <row r="4128" spans="1:77">
      <c r="A4128" s="10">
        <v>4123</v>
      </c>
      <c r="BP4128" s="3"/>
      <c r="BQ4128" s="3"/>
      <c r="BR4128" s="3"/>
      <c r="BS4128" s="3"/>
      <c r="BT4128" s="10">
        <v>4123</v>
      </c>
      <c r="BU4128" s="4">
        <f t="shared" si="256"/>
        <v>0</v>
      </c>
      <c r="BV4128" s="4">
        <f t="shared" si="257"/>
        <v>0</v>
      </c>
      <c r="BW4128" s="10"/>
      <c r="BX4128" s="4">
        <f t="shared" si="258"/>
        <v>1</v>
      </c>
      <c r="BY4128" s="4">
        <f t="shared" si="259"/>
        <v>1</v>
      </c>
    </row>
    <row r="4129" spans="1:77">
      <c r="A4129" s="10">
        <v>4124</v>
      </c>
      <c r="BP4129" s="3"/>
      <c r="BQ4129" s="3"/>
      <c r="BR4129" s="3"/>
      <c r="BS4129" s="3"/>
      <c r="BT4129" s="10">
        <v>4124</v>
      </c>
      <c r="BU4129" s="4">
        <f t="shared" si="256"/>
        <v>0</v>
      </c>
      <c r="BV4129" s="4">
        <f t="shared" si="257"/>
        <v>0</v>
      </c>
      <c r="BW4129" s="10"/>
      <c r="BX4129" s="4">
        <f t="shared" si="258"/>
        <v>1</v>
      </c>
      <c r="BY4129" s="4">
        <f t="shared" si="259"/>
        <v>1</v>
      </c>
    </row>
    <row r="4130" spans="1:77">
      <c r="A4130" s="10">
        <v>4125</v>
      </c>
      <c r="BP4130" s="3"/>
      <c r="BQ4130" s="3"/>
      <c r="BR4130" s="3"/>
      <c r="BS4130" s="3"/>
      <c r="BT4130" s="10">
        <v>4125</v>
      </c>
      <c r="BU4130" s="4">
        <f t="shared" si="256"/>
        <v>0</v>
      </c>
      <c r="BV4130" s="4">
        <f t="shared" si="257"/>
        <v>0</v>
      </c>
      <c r="BW4130" s="10"/>
      <c r="BX4130" s="4">
        <f t="shared" si="258"/>
        <v>1</v>
      </c>
      <c r="BY4130" s="4">
        <f t="shared" si="259"/>
        <v>1</v>
      </c>
    </row>
    <row r="4131" spans="1:77">
      <c r="A4131" s="10">
        <v>4126</v>
      </c>
      <c r="BP4131" s="3"/>
      <c r="BQ4131" s="3"/>
      <c r="BR4131" s="3"/>
      <c r="BS4131" s="3"/>
      <c r="BT4131" s="10">
        <v>4126</v>
      </c>
      <c r="BU4131" s="4">
        <f t="shared" si="256"/>
        <v>0</v>
      </c>
      <c r="BV4131" s="4">
        <f t="shared" si="257"/>
        <v>0</v>
      </c>
      <c r="BW4131" s="10"/>
      <c r="BX4131" s="4">
        <f t="shared" si="258"/>
        <v>1</v>
      </c>
      <c r="BY4131" s="4">
        <f t="shared" si="259"/>
        <v>1</v>
      </c>
    </row>
    <row r="4132" spans="1:77">
      <c r="A4132" s="10">
        <v>4127</v>
      </c>
      <c r="BP4132" s="3"/>
      <c r="BQ4132" s="3"/>
      <c r="BR4132" s="3"/>
      <c r="BS4132" s="3"/>
      <c r="BT4132" s="10">
        <v>4127</v>
      </c>
      <c r="BU4132" s="4">
        <f t="shared" si="256"/>
        <v>0</v>
      </c>
      <c r="BV4132" s="4">
        <f t="shared" si="257"/>
        <v>0</v>
      </c>
      <c r="BW4132" s="10"/>
      <c r="BX4132" s="4">
        <f t="shared" si="258"/>
        <v>1</v>
      </c>
      <c r="BY4132" s="4">
        <f t="shared" si="259"/>
        <v>1</v>
      </c>
    </row>
    <row r="4133" spans="1:77">
      <c r="A4133" s="10">
        <v>4128</v>
      </c>
      <c r="BP4133" s="3"/>
      <c r="BQ4133" s="3"/>
      <c r="BR4133" s="3"/>
      <c r="BS4133" s="3"/>
      <c r="BT4133" s="10">
        <v>4128</v>
      </c>
      <c r="BU4133" s="4">
        <f t="shared" si="256"/>
        <v>0</v>
      </c>
      <c r="BV4133" s="4">
        <f t="shared" si="257"/>
        <v>0</v>
      </c>
      <c r="BW4133" s="10"/>
      <c r="BX4133" s="4">
        <f t="shared" si="258"/>
        <v>1</v>
      </c>
      <c r="BY4133" s="4">
        <f t="shared" si="259"/>
        <v>1</v>
      </c>
    </row>
    <row r="4134" spans="1:77">
      <c r="A4134" s="10">
        <v>4129</v>
      </c>
      <c r="BP4134" s="3"/>
      <c r="BQ4134" s="3"/>
      <c r="BR4134" s="3"/>
      <c r="BS4134" s="3"/>
      <c r="BT4134" s="10">
        <v>4129</v>
      </c>
      <c r="BU4134" s="4">
        <f t="shared" si="256"/>
        <v>0</v>
      </c>
      <c r="BV4134" s="4">
        <f t="shared" si="257"/>
        <v>0</v>
      </c>
      <c r="BW4134" s="10"/>
      <c r="BX4134" s="4">
        <f t="shared" si="258"/>
        <v>1</v>
      </c>
      <c r="BY4134" s="4">
        <f t="shared" si="259"/>
        <v>1</v>
      </c>
    </row>
    <row r="4135" spans="1:77">
      <c r="A4135" s="10">
        <v>4130</v>
      </c>
      <c r="BP4135" s="3"/>
      <c r="BQ4135" s="3"/>
      <c r="BR4135" s="3"/>
      <c r="BS4135" s="3"/>
      <c r="BT4135" s="10">
        <v>4130</v>
      </c>
      <c r="BU4135" s="4">
        <f t="shared" si="256"/>
        <v>0</v>
      </c>
      <c r="BV4135" s="4">
        <f t="shared" si="257"/>
        <v>0</v>
      </c>
      <c r="BW4135" s="10"/>
      <c r="BX4135" s="4">
        <f t="shared" si="258"/>
        <v>1</v>
      </c>
      <c r="BY4135" s="4">
        <f t="shared" si="259"/>
        <v>1</v>
      </c>
    </row>
    <row r="4136" spans="1:77">
      <c r="A4136" s="10">
        <v>4131</v>
      </c>
      <c r="BP4136" s="3"/>
      <c r="BQ4136" s="3"/>
      <c r="BR4136" s="3"/>
      <c r="BS4136" s="3"/>
      <c r="BT4136" s="10">
        <v>4131</v>
      </c>
      <c r="BU4136" s="4">
        <f t="shared" si="256"/>
        <v>0</v>
      </c>
      <c r="BV4136" s="4">
        <f t="shared" si="257"/>
        <v>0</v>
      </c>
      <c r="BW4136" s="10"/>
      <c r="BX4136" s="4">
        <f t="shared" si="258"/>
        <v>1</v>
      </c>
      <c r="BY4136" s="4">
        <f t="shared" si="259"/>
        <v>1</v>
      </c>
    </row>
    <row r="4137" spans="1:77">
      <c r="A4137" s="10">
        <v>4132</v>
      </c>
      <c r="BP4137" s="3"/>
      <c r="BQ4137" s="3"/>
      <c r="BR4137" s="3"/>
      <c r="BS4137" s="3"/>
      <c r="BT4137" s="10">
        <v>4132</v>
      </c>
      <c r="BU4137" s="4">
        <f t="shared" si="256"/>
        <v>0</v>
      </c>
      <c r="BV4137" s="4">
        <f t="shared" si="257"/>
        <v>0</v>
      </c>
      <c r="BW4137" s="10"/>
      <c r="BX4137" s="4">
        <f t="shared" si="258"/>
        <v>1</v>
      </c>
      <c r="BY4137" s="4">
        <f t="shared" si="259"/>
        <v>1</v>
      </c>
    </row>
    <row r="4138" spans="1:77">
      <c r="A4138" s="10">
        <v>4133</v>
      </c>
      <c r="BP4138" s="3"/>
      <c r="BQ4138" s="3"/>
      <c r="BR4138" s="3"/>
      <c r="BS4138" s="3"/>
      <c r="BT4138" s="10">
        <v>4133</v>
      </c>
      <c r="BU4138" s="4">
        <f t="shared" si="256"/>
        <v>0</v>
      </c>
      <c r="BV4138" s="4">
        <f t="shared" si="257"/>
        <v>0</v>
      </c>
      <c r="BW4138" s="10"/>
      <c r="BX4138" s="4">
        <f t="shared" si="258"/>
        <v>1</v>
      </c>
      <c r="BY4138" s="4">
        <f t="shared" si="259"/>
        <v>1</v>
      </c>
    </row>
    <row r="4139" spans="1:77">
      <c r="A4139" s="10">
        <v>4134</v>
      </c>
      <c r="BP4139" s="3"/>
      <c r="BQ4139" s="3"/>
      <c r="BR4139" s="3"/>
      <c r="BS4139" s="3"/>
      <c r="BT4139" s="10">
        <v>4134</v>
      </c>
      <c r="BU4139" s="4">
        <f t="shared" si="256"/>
        <v>0</v>
      </c>
      <c r="BV4139" s="4">
        <f t="shared" si="257"/>
        <v>0</v>
      </c>
      <c r="BW4139" s="10"/>
      <c r="BX4139" s="4">
        <f t="shared" si="258"/>
        <v>1</v>
      </c>
      <c r="BY4139" s="4">
        <f t="shared" si="259"/>
        <v>1</v>
      </c>
    </row>
    <row r="4140" spans="1:77">
      <c r="A4140" s="10">
        <v>4135</v>
      </c>
      <c r="BP4140" s="3"/>
      <c r="BQ4140" s="3"/>
      <c r="BR4140" s="3"/>
      <c r="BS4140" s="3"/>
      <c r="BT4140" s="10">
        <v>4135</v>
      </c>
      <c r="BU4140" s="4">
        <f t="shared" si="256"/>
        <v>0</v>
      </c>
      <c r="BV4140" s="4">
        <f t="shared" si="257"/>
        <v>0</v>
      </c>
      <c r="BW4140" s="10"/>
      <c r="BX4140" s="4">
        <f t="shared" si="258"/>
        <v>1</v>
      </c>
      <c r="BY4140" s="4">
        <f t="shared" si="259"/>
        <v>1</v>
      </c>
    </row>
    <row r="4141" spans="1:77">
      <c r="A4141" s="10">
        <v>4136</v>
      </c>
      <c r="BP4141" s="3"/>
      <c r="BQ4141" s="3"/>
      <c r="BR4141" s="3"/>
      <c r="BS4141" s="3"/>
      <c r="BT4141" s="10">
        <v>4136</v>
      </c>
      <c r="BU4141" s="4">
        <f t="shared" si="256"/>
        <v>0</v>
      </c>
      <c r="BV4141" s="4">
        <f t="shared" si="257"/>
        <v>0</v>
      </c>
      <c r="BW4141" s="10"/>
      <c r="BX4141" s="4">
        <f t="shared" si="258"/>
        <v>1</v>
      </c>
      <c r="BY4141" s="4">
        <f t="shared" si="259"/>
        <v>1</v>
      </c>
    </row>
    <row r="4142" spans="1:77">
      <c r="A4142" s="10">
        <v>4137</v>
      </c>
      <c r="BP4142" s="3"/>
      <c r="BQ4142" s="3"/>
      <c r="BR4142" s="3"/>
      <c r="BS4142" s="3"/>
      <c r="BT4142" s="10">
        <v>4137</v>
      </c>
      <c r="BU4142" s="4">
        <f t="shared" si="256"/>
        <v>0</v>
      </c>
      <c r="BV4142" s="4">
        <f t="shared" si="257"/>
        <v>0</v>
      </c>
      <c r="BW4142" s="10"/>
      <c r="BX4142" s="4">
        <f t="shared" si="258"/>
        <v>1</v>
      </c>
      <c r="BY4142" s="4">
        <f t="shared" si="259"/>
        <v>1</v>
      </c>
    </row>
    <row r="4143" spans="1:77">
      <c r="A4143" s="10">
        <v>4138</v>
      </c>
      <c r="BP4143" s="3"/>
      <c r="BQ4143" s="3"/>
      <c r="BR4143" s="3"/>
      <c r="BS4143" s="3"/>
      <c r="BT4143" s="10">
        <v>4138</v>
      </c>
      <c r="BU4143" s="4">
        <f t="shared" si="256"/>
        <v>0</v>
      </c>
      <c r="BV4143" s="4">
        <f t="shared" si="257"/>
        <v>0</v>
      </c>
      <c r="BW4143" s="10"/>
      <c r="BX4143" s="4">
        <f t="shared" si="258"/>
        <v>1</v>
      </c>
      <c r="BY4143" s="4">
        <f t="shared" si="259"/>
        <v>1</v>
      </c>
    </row>
    <row r="4144" spans="1:77">
      <c r="A4144" s="10">
        <v>4139</v>
      </c>
      <c r="BP4144" s="3"/>
      <c r="BQ4144" s="3"/>
      <c r="BR4144" s="3"/>
      <c r="BS4144" s="3"/>
      <c r="BT4144" s="10">
        <v>4139</v>
      </c>
      <c r="BU4144" s="4">
        <f t="shared" si="256"/>
        <v>0</v>
      </c>
      <c r="BV4144" s="4">
        <f t="shared" si="257"/>
        <v>0</v>
      </c>
      <c r="BW4144" s="10"/>
      <c r="BX4144" s="4">
        <f t="shared" si="258"/>
        <v>1</v>
      </c>
      <c r="BY4144" s="4">
        <f t="shared" si="259"/>
        <v>1</v>
      </c>
    </row>
    <row r="4145" spans="1:77">
      <c r="A4145" s="10">
        <v>4140</v>
      </c>
      <c r="BP4145" s="3"/>
      <c r="BQ4145" s="3"/>
      <c r="BR4145" s="3"/>
      <c r="BS4145" s="3"/>
      <c r="BT4145" s="10">
        <v>4140</v>
      </c>
      <c r="BU4145" s="4">
        <f t="shared" si="256"/>
        <v>0</v>
      </c>
      <c r="BV4145" s="4">
        <f t="shared" si="257"/>
        <v>0</v>
      </c>
      <c r="BW4145" s="10"/>
      <c r="BX4145" s="4">
        <f t="shared" si="258"/>
        <v>1</v>
      </c>
      <c r="BY4145" s="4">
        <f t="shared" si="259"/>
        <v>1</v>
      </c>
    </row>
    <row r="4146" spans="1:77">
      <c r="A4146" s="10">
        <v>4141</v>
      </c>
      <c r="BP4146" s="3"/>
      <c r="BQ4146" s="3"/>
      <c r="BR4146" s="3"/>
      <c r="BS4146" s="3"/>
      <c r="BT4146" s="10">
        <v>4141</v>
      </c>
      <c r="BU4146" s="4">
        <f t="shared" si="256"/>
        <v>0</v>
      </c>
      <c r="BV4146" s="4">
        <f t="shared" si="257"/>
        <v>0</v>
      </c>
      <c r="BW4146" s="10"/>
      <c r="BX4146" s="4">
        <f t="shared" si="258"/>
        <v>1</v>
      </c>
      <c r="BY4146" s="4">
        <f t="shared" si="259"/>
        <v>1</v>
      </c>
    </row>
    <row r="4147" spans="1:77">
      <c r="A4147" s="10">
        <v>4142</v>
      </c>
      <c r="BP4147" s="3"/>
      <c r="BQ4147" s="3"/>
      <c r="BR4147" s="3"/>
      <c r="BS4147" s="3"/>
      <c r="BT4147" s="10">
        <v>4142</v>
      </c>
      <c r="BU4147" s="4">
        <f t="shared" si="256"/>
        <v>0</v>
      </c>
      <c r="BV4147" s="4">
        <f t="shared" si="257"/>
        <v>0</v>
      </c>
      <c r="BW4147" s="10"/>
      <c r="BX4147" s="4">
        <f t="shared" si="258"/>
        <v>1</v>
      </c>
      <c r="BY4147" s="4">
        <f t="shared" si="259"/>
        <v>1</v>
      </c>
    </row>
    <row r="4148" spans="1:77">
      <c r="A4148" s="10">
        <v>4143</v>
      </c>
      <c r="BP4148" s="3"/>
      <c r="BQ4148" s="3"/>
      <c r="BR4148" s="3"/>
      <c r="BS4148" s="3"/>
      <c r="BT4148" s="10">
        <v>4143</v>
      </c>
      <c r="BU4148" s="4">
        <f t="shared" si="256"/>
        <v>0</v>
      </c>
      <c r="BV4148" s="4">
        <f t="shared" si="257"/>
        <v>0</v>
      </c>
      <c r="BW4148" s="10"/>
      <c r="BX4148" s="4">
        <f t="shared" si="258"/>
        <v>1</v>
      </c>
      <c r="BY4148" s="4">
        <f t="shared" si="259"/>
        <v>1</v>
      </c>
    </row>
    <row r="4149" spans="1:77">
      <c r="A4149" s="10">
        <v>4144</v>
      </c>
      <c r="BP4149" s="3"/>
      <c r="BQ4149" s="3"/>
      <c r="BR4149" s="3"/>
      <c r="BS4149" s="3"/>
      <c r="BT4149" s="10">
        <v>4144</v>
      </c>
      <c r="BU4149" s="4">
        <f t="shared" si="256"/>
        <v>0</v>
      </c>
      <c r="BV4149" s="4">
        <f t="shared" si="257"/>
        <v>0</v>
      </c>
      <c r="BW4149" s="10"/>
      <c r="BX4149" s="4">
        <f t="shared" si="258"/>
        <v>1</v>
      </c>
      <c r="BY4149" s="4">
        <f t="shared" si="259"/>
        <v>1</v>
      </c>
    </row>
    <row r="4150" spans="1:77">
      <c r="A4150" s="10">
        <v>4145</v>
      </c>
      <c r="BP4150" s="3"/>
      <c r="BQ4150" s="3"/>
      <c r="BR4150" s="3"/>
      <c r="BS4150" s="3"/>
      <c r="BT4150" s="10">
        <v>4145</v>
      </c>
      <c r="BU4150" s="4">
        <f t="shared" si="256"/>
        <v>0</v>
      </c>
      <c r="BV4150" s="4">
        <f t="shared" si="257"/>
        <v>0</v>
      </c>
      <c r="BW4150" s="10"/>
      <c r="BX4150" s="4">
        <f t="shared" si="258"/>
        <v>1</v>
      </c>
      <c r="BY4150" s="4">
        <f t="shared" si="259"/>
        <v>1</v>
      </c>
    </row>
    <row r="4151" spans="1:77">
      <c r="A4151" s="10">
        <v>4146</v>
      </c>
      <c r="BP4151" s="3"/>
      <c r="BQ4151" s="3"/>
      <c r="BR4151" s="3"/>
      <c r="BS4151" s="3"/>
      <c r="BT4151" s="10">
        <v>4146</v>
      </c>
      <c r="BU4151" s="4">
        <f t="shared" si="256"/>
        <v>0</v>
      </c>
      <c r="BV4151" s="4">
        <f t="shared" si="257"/>
        <v>0</v>
      </c>
      <c r="BW4151" s="10"/>
      <c r="BX4151" s="4">
        <f t="shared" si="258"/>
        <v>1</v>
      </c>
      <c r="BY4151" s="4">
        <f t="shared" si="259"/>
        <v>1</v>
      </c>
    </row>
    <row r="4152" spans="1:77">
      <c r="A4152" s="10">
        <v>4147</v>
      </c>
      <c r="BP4152" s="3"/>
      <c r="BQ4152" s="3"/>
      <c r="BR4152" s="3"/>
      <c r="BS4152" s="3"/>
      <c r="BT4152" s="10">
        <v>4147</v>
      </c>
      <c r="BU4152" s="4">
        <f t="shared" si="256"/>
        <v>0</v>
      </c>
      <c r="BV4152" s="4">
        <f t="shared" si="257"/>
        <v>0</v>
      </c>
      <c r="BW4152" s="10"/>
      <c r="BX4152" s="4">
        <f t="shared" si="258"/>
        <v>1</v>
      </c>
      <c r="BY4152" s="4">
        <f t="shared" si="259"/>
        <v>1</v>
      </c>
    </row>
    <row r="4153" spans="1:77">
      <c r="A4153" s="10">
        <v>4148</v>
      </c>
      <c r="BP4153" s="3"/>
      <c r="BQ4153" s="3"/>
      <c r="BR4153" s="3"/>
      <c r="BS4153" s="3"/>
      <c r="BT4153" s="10">
        <v>4148</v>
      </c>
      <c r="BU4153" s="4">
        <f t="shared" si="256"/>
        <v>0</v>
      </c>
      <c r="BV4153" s="4">
        <f t="shared" si="257"/>
        <v>0</v>
      </c>
      <c r="BW4153" s="10"/>
      <c r="BX4153" s="4">
        <f t="shared" si="258"/>
        <v>1</v>
      </c>
      <c r="BY4153" s="4">
        <f t="shared" si="259"/>
        <v>1</v>
      </c>
    </row>
    <row r="4154" spans="1:77">
      <c r="A4154" s="10">
        <v>4149</v>
      </c>
      <c r="BP4154" s="3"/>
      <c r="BQ4154" s="3"/>
      <c r="BR4154" s="3"/>
      <c r="BS4154" s="3"/>
      <c r="BT4154" s="10">
        <v>4149</v>
      </c>
      <c r="BU4154" s="4">
        <f t="shared" si="256"/>
        <v>0</v>
      </c>
      <c r="BV4154" s="4">
        <f t="shared" si="257"/>
        <v>0</v>
      </c>
      <c r="BW4154" s="10"/>
      <c r="BX4154" s="4">
        <f t="shared" si="258"/>
        <v>1</v>
      </c>
      <c r="BY4154" s="4">
        <f t="shared" si="259"/>
        <v>1</v>
      </c>
    </row>
    <row r="4155" spans="1:77">
      <c r="A4155" s="10">
        <v>4150</v>
      </c>
      <c r="BP4155" s="3"/>
      <c r="BQ4155" s="3"/>
      <c r="BR4155" s="3"/>
      <c r="BS4155" s="3"/>
      <c r="BT4155" s="10">
        <v>4150</v>
      </c>
      <c r="BU4155" s="4">
        <f t="shared" si="256"/>
        <v>0</v>
      </c>
      <c r="BV4155" s="4">
        <f t="shared" si="257"/>
        <v>0</v>
      </c>
      <c r="BW4155" s="10"/>
      <c r="BX4155" s="4">
        <f t="shared" si="258"/>
        <v>1</v>
      </c>
      <c r="BY4155" s="4">
        <f t="shared" si="259"/>
        <v>1</v>
      </c>
    </row>
    <row r="4156" spans="1:77">
      <c r="A4156" s="10">
        <v>4151</v>
      </c>
      <c r="BP4156" s="3"/>
      <c r="BQ4156" s="3"/>
      <c r="BR4156" s="3"/>
      <c r="BS4156" s="3"/>
      <c r="BT4156" s="10">
        <v>4151</v>
      </c>
      <c r="BU4156" s="4">
        <f t="shared" si="256"/>
        <v>0</v>
      </c>
      <c r="BV4156" s="4">
        <f t="shared" si="257"/>
        <v>0</v>
      </c>
      <c r="BW4156" s="10"/>
      <c r="BX4156" s="4">
        <f t="shared" si="258"/>
        <v>1</v>
      </c>
      <c r="BY4156" s="4">
        <f t="shared" si="259"/>
        <v>1</v>
      </c>
    </row>
    <row r="4157" spans="1:77">
      <c r="A4157" s="10">
        <v>4152</v>
      </c>
      <c r="BP4157" s="3"/>
      <c r="BQ4157" s="3"/>
      <c r="BR4157" s="3"/>
      <c r="BS4157" s="3"/>
      <c r="BT4157" s="10">
        <v>4152</v>
      </c>
      <c r="BU4157" s="4">
        <f t="shared" si="256"/>
        <v>0</v>
      </c>
      <c r="BV4157" s="4">
        <f t="shared" si="257"/>
        <v>0</v>
      </c>
      <c r="BW4157" s="10"/>
      <c r="BX4157" s="4">
        <f t="shared" si="258"/>
        <v>1</v>
      </c>
      <c r="BY4157" s="4">
        <f t="shared" si="259"/>
        <v>1</v>
      </c>
    </row>
    <row r="4158" spans="1:77">
      <c r="A4158" s="10">
        <v>4153</v>
      </c>
      <c r="BP4158" s="3"/>
      <c r="BQ4158" s="3"/>
      <c r="BR4158" s="3"/>
      <c r="BS4158" s="3"/>
      <c r="BT4158" s="10">
        <v>4153</v>
      </c>
      <c r="BU4158" s="4">
        <f t="shared" si="256"/>
        <v>0</v>
      </c>
      <c r="BV4158" s="4">
        <f t="shared" si="257"/>
        <v>0</v>
      </c>
      <c r="BW4158" s="10"/>
      <c r="BX4158" s="4">
        <f t="shared" si="258"/>
        <v>1</v>
      </c>
      <c r="BY4158" s="4">
        <f t="shared" si="259"/>
        <v>1</v>
      </c>
    </row>
    <row r="4159" spans="1:77">
      <c r="A4159" s="10">
        <v>4154</v>
      </c>
      <c r="BP4159" s="3"/>
      <c r="BQ4159" s="3"/>
      <c r="BR4159" s="3"/>
      <c r="BS4159" s="3"/>
      <c r="BT4159" s="10">
        <v>4154</v>
      </c>
      <c r="BU4159" s="4">
        <f t="shared" si="256"/>
        <v>0</v>
      </c>
      <c r="BV4159" s="4">
        <f t="shared" si="257"/>
        <v>0</v>
      </c>
      <c r="BW4159" s="10"/>
      <c r="BX4159" s="4">
        <f t="shared" si="258"/>
        <v>1</v>
      </c>
      <c r="BY4159" s="4">
        <f t="shared" si="259"/>
        <v>1</v>
      </c>
    </row>
    <row r="4160" spans="1:77">
      <c r="A4160" s="10">
        <v>4155</v>
      </c>
      <c r="BP4160" s="3"/>
      <c r="BQ4160" s="3"/>
      <c r="BR4160" s="3"/>
      <c r="BS4160" s="3"/>
      <c r="BT4160" s="10">
        <v>4155</v>
      </c>
      <c r="BU4160" s="4">
        <f t="shared" si="256"/>
        <v>0</v>
      </c>
      <c r="BV4160" s="4">
        <f t="shared" si="257"/>
        <v>0</v>
      </c>
      <c r="BW4160" s="10"/>
      <c r="BX4160" s="4">
        <f t="shared" si="258"/>
        <v>1</v>
      </c>
      <c r="BY4160" s="4">
        <f t="shared" si="259"/>
        <v>1</v>
      </c>
    </row>
    <row r="4161" spans="1:77">
      <c r="A4161" s="10">
        <v>4156</v>
      </c>
      <c r="BP4161" s="3"/>
      <c r="BQ4161" s="3"/>
      <c r="BR4161" s="3"/>
      <c r="BS4161" s="3"/>
      <c r="BT4161" s="10">
        <v>4156</v>
      </c>
      <c r="BU4161" s="4">
        <f t="shared" si="256"/>
        <v>0</v>
      </c>
      <c r="BV4161" s="4">
        <f t="shared" si="257"/>
        <v>0</v>
      </c>
      <c r="BW4161" s="10"/>
      <c r="BX4161" s="4">
        <f t="shared" si="258"/>
        <v>1</v>
      </c>
      <c r="BY4161" s="4">
        <f t="shared" si="259"/>
        <v>1</v>
      </c>
    </row>
    <row r="4162" spans="1:77">
      <c r="A4162" s="10">
        <v>4157</v>
      </c>
      <c r="BP4162" s="3"/>
      <c r="BQ4162" s="3"/>
      <c r="BR4162" s="3"/>
      <c r="BS4162" s="3"/>
      <c r="BT4162" s="10">
        <v>4157</v>
      </c>
      <c r="BU4162" s="4">
        <f t="shared" si="256"/>
        <v>0</v>
      </c>
      <c r="BV4162" s="4">
        <f t="shared" si="257"/>
        <v>0</v>
      </c>
      <c r="BW4162" s="10"/>
      <c r="BX4162" s="4">
        <f t="shared" si="258"/>
        <v>1</v>
      </c>
      <c r="BY4162" s="4">
        <f t="shared" si="259"/>
        <v>1</v>
      </c>
    </row>
    <row r="4163" spans="1:77">
      <c r="A4163" s="10">
        <v>4158</v>
      </c>
      <c r="BP4163" s="3"/>
      <c r="BQ4163" s="3"/>
      <c r="BR4163" s="3"/>
      <c r="BS4163" s="3"/>
      <c r="BT4163" s="10">
        <v>4158</v>
      </c>
      <c r="BU4163" s="4">
        <f t="shared" si="256"/>
        <v>0</v>
      </c>
      <c r="BV4163" s="4">
        <f t="shared" si="257"/>
        <v>0</v>
      </c>
      <c r="BW4163" s="10"/>
      <c r="BX4163" s="4">
        <f t="shared" si="258"/>
        <v>1</v>
      </c>
      <c r="BY4163" s="4">
        <f t="shared" si="259"/>
        <v>1</v>
      </c>
    </row>
    <row r="4164" spans="1:77">
      <c r="A4164" s="10">
        <v>4159</v>
      </c>
      <c r="BP4164" s="3"/>
      <c r="BQ4164" s="3"/>
      <c r="BR4164" s="3"/>
      <c r="BS4164" s="3"/>
      <c r="BT4164" s="10">
        <v>4159</v>
      </c>
      <c r="BU4164" s="4">
        <f t="shared" si="256"/>
        <v>0</v>
      </c>
      <c r="BV4164" s="4">
        <f t="shared" si="257"/>
        <v>0</v>
      </c>
      <c r="BW4164" s="10"/>
      <c r="BX4164" s="4">
        <f t="shared" si="258"/>
        <v>1</v>
      </c>
      <c r="BY4164" s="4">
        <f t="shared" si="259"/>
        <v>1</v>
      </c>
    </row>
    <row r="4165" spans="1:77">
      <c r="A4165" s="10">
        <v>4160</v>
      </c>
      <c r="BP4165" s="3"/>
      <c r="BQ4165" s="3"/>
      <c r="BR4165" s="3"/>
      <c r="BS4165" s="3"/>
      <c r="BT4165" s="10">
        <v>4160</v>
      </c>
      <c r="BU4165" s="4">
        <f t="shared" si="256"/>
        <v>0</v>
      </c>
      <c r="BV4165" s="4">
        <f t="shared" si="257"/>
        <v>0</v>
      </c>
      <c r="BW4165" s="10"/>
      <c r="BX4165" s="4">
        <f t="shared" si="258"/>
        <v>1</v>
      </c>
      <c r="BY4165" s="4">
        <f t="shared" si="259"/>
        <v>1</v>
      </c>
    </row>
    <row r="4166" spans="1:77">
      <c r="A4166" s="10">
        <v>4161</v>
      </c>
      <c r="BP4166" s="3"/>
      <c r="BQ4166" s="3"/>
      <c r="BR4166" s="3"/>
      <c r="BS4166" s="3"/>
      <c r="BT4166" s="10">
        <v>4161</v>
      </c>
      <c r="BU4166" s="4">
        <f t="shared" si="256"/>
        <v>0</v>
      </c>
      <c r="BV4166" s="4">
        <f t="shared" si="257"/>
        <v>0</v>
      </c>
      <c r="BW4166" s="10"/>
      <c r="BX4166" s="4">
        <f t="shared" si="258"/>
        <v>1</v>
      </c>
      <c r="BY4166" s="4">
        <f t="shared" si="259"/>
        <v>1</v>
      </c>
    </row>
    <row r="4167" spans="1:77">
      <c r="A4167" s="10">
        <v>4162</v>
      </c>
      <c r="BP4167" s="3"/>
      <c r="BQ4167" s="3"/>
      <c r="BR4167" s="3"/>
      <c r="BS4167" s="3"/>
      <c r="BT4167" s="10">
        <v>4162</v>
      </c>
      <c r="BU4167" s="4">
        <f t="shared" ref="BU4167:BU4230" si="260">BP4167*$BV$1-BQ4167</f>
        <v>0</v>
      </c>
      <c r="BV4167" s="4">
        <f t="shared" ref="BV4167:BV4230" si="261">BR4167*$BV$1-BS4167</f>
        <v>0</v>
      </c>
      <c r="BW4167" s="10"/>
      <c r="BX4167" s="4">
        <f t="shared" ref="BX4167:BX4230" si="262">IF(BU4167=MAX($BU4167:$BV4167),1,0)</f>
        <v>1</v>
      </c>
      <c r="BY4167" s="4">
        <f t="shared" ref="BY4167:BY4230" si="263">IF(BV4167=MAX($BU4167:$BV4167),1,0)</f>
        <v>1</v>
      </c>
    </row>
    <row r="4168" spans="1:77">
      <c r="A4168" s="10">
        <v>4163</v>
      </c>
      <c r="BP4168" s="3"/>
      <c r="BQ4168" s="3"/>
      <c r="BR4168" s="3"/>
      <c r="BS4168" s="3"/>
      <c r="BT4168" s="10">
        <v>4163</v>
      </c>
      <c r="BU4168" s="4">
        <f t="shared" si="260"/>
        <v>0</v>
      </c>
      <c r="BV4168" s="4">
        <f t="shared" si="261"/>
        <v>0</v>
      </c>
      <c r="BW4168" s="10"/>
      <c r="BX4168" s="4">
        <f t="shared" si="262"/>
        <v>1</v>
      </c>
      <c r="BY4168" s="4">
        <f t="shared" si="263"/>
        <v>1</v>
      </c>
    </row>
    <row r="4169" spans="1:77">
      <c r="A4169" s="10">
        <v>4164</v>
      </c>
      <c r="BP4169" s="3"/>
      <c r="BQ4169" s="3"/>
      <c r="BR4169" s="3"/>
      <c r="BS4169" s="3"/>
      <c r="BT4169" s="10">
        <v>4164</v>
      </c>
      <c r="BU4169" s="4">
        <f t="shared" si="260"/>
        <v>0</v>
      </c>
      <c r="BV4169" s="4">
        <f t="shared" si="261"/>
        <v>0</v>
      </c>
      <c r="BW4169" s="10"/>
      <c r="BX4169" s="4">
        <f t="shared" si="262"/>
        <v>1</v>
      </c>
      <c r="BY4169" s="4">
        <f t="shared" si="263"/>
        <v>1</v>
      </c>
    </row>
    <row r="4170" spans="1:77">
      <c r="A4170" s="10">
        <v>4165</v>
      </c>
      <c r="BP4170" s="3"/>
      <c r="BQ4170" s="3"/>
      <c r="BR4170" s="3"/>
      <c r="BS4170" s="3"/>
      <c r="BT4170" s="10">
        <v>4165</v>
      </c>
      <c r="BU4170" s="4">
        <f t="shared" si="260"/>
        <v>0</v>
      </c>
      <c r="BV4170" s="4">
        <f t="shared" si="261"/>
        <v>0</v>
      </c>
      <c r="BW4170" s="10"/>
      <c r="BX4170" s="4">
        <f t="shared" si="262"/>
        <v>1</v>
      </c>
      <c r="BY4170" s="4">
        <f t="shared" si="263"/>
        <v>1</v>
      </c>
    </row>
    <row r="4171" spans="1:77">
      <c r="A4171" s="10">
        <v>4166</v>
      </c>
      <c r="BP4171" s="3"/>
      <c r="BQ4171" s="3"/>
      <c r="BR4171" s="3"/>
      <c r="BS4171" s="3"/>
      <c r="BT4171" s="10">
        <v>4166</v>
      </c>
      <c r="BU4171" s="4">
        <f t="shared" si="260"/>
        <v>0</v>
      </c>
      <c r="BV4171" s="4">
        <f t="shared" si="261"/>
        <v>0</v>
      </c>
      <c r="BW4171" s="10"/>
      <c r="BX4171" s="4">
        <f t="shared" si="262"/>
        <v>1</v>
      </c>
      <c r="BY4171" s="4">
        <f t="shared" si="263"/>
        <v>1</v>
      </c>
    </row>
    <row r="4172" spans="1:77">
      <c r="A4172" s="10">
        <v>4167</v>
      </c>
      <c r="BP4172" s="3"/>
      <c r="BQ4172" s="3"/>
      <c r="BR4172" s="3"/>
      <c r="BS4172" s="3"/>
      <c r="BT4172" s="10">
        <v>4167</v>
      </c>
      <c r="BU4172" s="4">
        <f t="shared" si="260"/>
        <v>0</v>
      </c>
      <c r="BV4172" s="4">
        <f t="shared" si="261"/>
        <v>0</v>
      </c>
      <c r="BW4172" s="10"/>
      <c r="BX4172" s="4">
        <f t="shared" si="262"/>
        <v>1</v>
      </c>
      <c r="BY4172" s="4">
        <f t="shared" si="263"/>
        <v>1</v>
      </c>
    </row>
    <row r="4173" spans="1:77">
      <c r="A4173" s="10">
        <v>4168</v>
      </c>
      <c r="BP4173" s="3"/>
      <c r="BQ4173" s="3"/>
      <c r="BR4173" s="3"/>
      <c r="BS4173" s="3"/>
      <c r="BT4173" s="10">
        <v>4168</v>
      </c>
      <c r="BU4173" s="4">
        <f t="shared" si="260"/>
        <v>0</v>
      </c>
      <c r="BV4173" s="4">
        <f t="shared" si="261"/>
        <v>0</v>
      </c>
      <c r="BW4173" s="10"/>
      <c r="BX4173" s="4">
        <f t="shared" si="262"/>
        <v>1</v>
      </c>
      <c r="BY4173" s="4">
        <f t="shared" si="263"/>
        <v>1</v>
      </c>
    </row>
    <row r="4174" spans="1:77">
      <c r="A4174" s="10">
        <v>4169</v>
      </c>
      <c r="BP4174" s="3"/>
      <c r="BQ4174" s="3"/>
      <c r="BR4174" s="3"/>
      <c r="BS4174" s="3"/>
      <c r="BT4174" s="10">
        <v>4169</v>
      </c>
      <c r="BU4174" s="4">
        <f t="shared" si="260"/>
        <v>0</v>
      </c>
      <c r="BV4174" s="4">
        <f t="shared" si="261"/>
        <v>0</v>
      </c>
      <c r="BW4174" s="10"/>
      <c r="BX4174" s="4">
        <f t="shared" si="262"/>
        <v>1</v>
      </c>
      <c r="BY4174" s="4">
        <f t="shared" si="263"/>
        <v>1</v>
      </c>
    </row>
    <row r="4175" spans="1:77">
      <c r="A4175" s="10">
        <v>4170</v>
      </c>
      <c r="BP4175" s="3"/>
      <c r="BQ4175" s="3"/>
      <c r="BR4175" s="3"/>
      <c r="BS4175" s="3"/>
      <c r="BT4175" s="10">
        <v>4170</v>
      </c>
      <c r="BU4175" s="4">
        <f t="shared" si="260"/>
        <v>0</v>
      </c>
      <c r="BV4175" s="4">
        <f t="shared" si="261"/>
        <v>0</v>
      </c>
      <c r="BW4175" s="10"/>
      <c r="BX4175" s="4">
        <f t="shared" si="262"/>
        <v>1</v>
      </c>
      <c r="BY4175" s="4">
        <f t="shared" si="263"/>
        <v>1</v>
      </c>
    </row>
    <row r="4176" spans="1:77">
      <c r="A4176" s="10">
        <v>4171</v>
      </c>
      <c r="BP4176" s="3"/>
      <c r="BQ4176" s="3"/>
      <c r="BR4176" s="3"/>
      <c r="BS4176" s="3"/>
      <c r="BT4176" s="10">
        <v>4171</v>
      </c>
      <c r="BU4176" s="4">
        <f t="shared" si="260"/>
        <v>0</v>
      </c>
      <c r="BV4176" s="4">
        <f t="shared" si="261"/>
        <v>0</v>
      </c>
      <c r="BW4176" s="10"/>
      <c r="BX4176" s="4">
        <f t="shared" si="262"/>
        <v>1</v>
      </c>
      <c r="BY4176" s="4">
        <f t="shared" si="263"/>
        <v>1</v>
      </c>
    </row>
    <row r="4177" spans="1:77">
      <c r="A4177" s="10">
        <v>4172</v>
      </c>
      <c r="BP4177" s="3"/>
      <c r="BQ4177" s="3"/>
      <c r="BR4177" s="3"/>
      <c r="BS4177" s="3"/>
      <c r="BT4177" s="10">
        <v>4172</v>
      </c>
      <c r="BU4177" s="4">
        <f t="shared" si="260"/>
        <v>0</v>
      </c>
      <c r="BV4177" s="4">
        <f t="shared" si="261"/>
        <v>0</v>
      </c>
      <c r="BW4177" s="10"/>
      <c r="BX4177" s="4">
        <f t="shared" si="262"/>
        <v>1</v>
      </c>
      <c r="BY4177" s="4">
        <f t="shared" si="263"/>
        <v>1</v>
      </c>
    </row>
    <row r="4178" spans="1:77">
      <c r="A4178" s="10">
        <v>4173</v>
      </c>
      <c r="BP4178" s="3"/>
      <c r="BQ4178" s="3"/>
      <c r="BR4178" s="3"/>
      <c r="BS4178" s="3"/>
      <c r="BT4178" s="10">
        <v>4173</v>
      </c>
      <c r="BU4178" s="4">
        <f t="shared" si="260"/>
        <v>0</v>
      </c>
      <c r="BV4178" s="4">
        <f t="shared" si="261"/>
        <v>0</v>
      </c>
      <c r="BW4178" s="10"/>
      <c r="BX4178" s="4">
        <f t="shared" si="262"/>
        <v>1</v>
      </c>
      <c r="BY4178" s="4">
        <f t="shared" si="263"/>
        <v>1</v>
      </c>
    </row>
    <row r="4179" spans="1:77">
      <c r="A4179" s="10">
        <v>4174</v>
      </c>
      <c r="BP4179" s="3"/>
      <c r="BQ4179" s="3"/>
      <c r="BR4179" s="3"/>
      <c r="BS4179" s="3"/>
      <c r="BT4179" s="10">
        <v>4174</v>
      </c>
      <c r="BU4179" s="4">
        <f t="shared" si="260"/>
        <v>0</v>
      </c>
      <c r="BV4179" s="4">
        <f t="shared" si="261"/>
        <v>0</v>
      </c>
      <c r="BW4179" s="10"/>
      <c r="BX4179" s="4">
        <f t="shared" si="262"/>
        <v>1</v>
      </c>
      <c r="BY4179" s="4">
        <f t="shared" si="263"/>
        <v>1</v>
      </c>
    </row>
    <row r="4180" spans="1:77">
      <c r="A4180" s="10">
        <v>4175</v>
      </c>
      <c r="BP4180" s="3"/>
      <c r="BQ4180" s="3"/>
      <c r="BR4180" s="3"/>
      <c r="BS4180" s="3"/>
      <c r="BT4180" s="10">
        <v>4175</v>
      </c>
      <c r="BU4180" s="4">
        <f t="shared" si="260"/>
        <v>0</v>
      </c>
      <c r="BV4180" s="4">
        <f t="shared" si="261"/>
        <v>0</v>
      </c>
      <c r="BW4180" s="10"/>
      <c r="BX4180" s="4">
        <f t="shared" si="262"/>
        <v>1</v>
      </c>
      <c r="BY4180" s="4">
        <f t="shared" si="263"/>
        <v>1</v>
      </c>
    </row>
    <row r="4181" spans="1:77">
      <c r="A4181" s="10">
        <v>4176</v>
      </c>
      <c r="BP4181" s="3"/>
      <c r="BQ4181" s="3"/>
      <c r="BR4181" s="3"/>
      <c r="BS4181" s="3"/>
      <c r="BT4181" s="10">
        <v>4176</v>
      </c>
      <c r="BU4181" s="4">
        <f t="shared" si="260"/>
        <v>0</v>
      </c>
      <c r="BV4181" s="4">
        <f t="shared" si="261"/>
        <v>0</v>
      </c>
      <c r="BW4181" s="10"/>
      <c r="BX4181" s="4">
        <f t="shared" si="262"/>
        <v>1</v>
      </c>
      <c r="BY4181" s="4">
        <f t="shared" si="263"/>
        <v>1</v>
      </c>
    </row>
    <row r="4182" spans="1:77">
      <c r="A4182" s="10">
        <v>4177</v>
      </c>
      <c r="BP4182" s="3"/>
      <c r="BQ4182" s="3"/>
      <c r="BR4182" s="3"/>
      <c r="BS4182" s="3"/>
      <c r="BT4182" s="10">
        <v>4177</v>
      </c>
      <c r="BU4182" s="4">
        <f t="shared" si="260"/>
        <v>0</v>
      </c>
      <c r="BV4182" s="4">
        <f t="shared" si="261"/>
        <v>0</v>
      </c>
      <c r="BW4182" s="10"/>
      <c r="BX4182" s="4">
        <f t="shared" si="262"/>
        <v>1</v>
      </c>
      <c r="BY4182" s="4">
        <f t="shared" si="263"/>
        <v>1</v>
      </c>
    </row>
    <row r="4183" spans="1:77">
      <c r="A4183" s="10">
        <v>4178</v>
      </c>
      <c r="BP4183" s="3"/>
      <c r="BQ4183" s="3"/>
      <c r="BR4183" s="3"/>
      <c r="BS4183" s="3"/>
      <c r="BT4183" s="10">
        <v>4178</v>
      </c>
      <c r="BU4183" s="4">
        <f t="shared" si="260"/>
        <v>0</v>
      </c>
      <c r="BV4183" s="4">
        <f t="shared" si="261"/>
        <v>0</v>
      </c>
      <c r="BW4183" s="10"/>
      <c r="BX4183" s="4">
        <f t="shared" si="262"/>
        <v>1</v>
      </c>
      <c r="BY4183" s="4">
        <f t="shared" si="263"/>
        <v>1</v>
      </c>
    </row>
    <row r="4184" spans="1:77">
      <c r="A4184" s="10">
        <v>4179</v>
      </c>
      <c r="BP4184" s="3"/>
      <c r="BQ4184" s="3"/>
      <c r="BR4184" s="3"/>
      <c r="BS4184" s="3"/>
      <c r="BT4184" s="10">
        <v>4179</v>
      </c>
      <c r="BU4184" s="4">
        <f t="shared" si="260"/>
        <v>0</v>
      </c>
      <c r="BV4184" s="4">
        <f t="shared" si="261"/>
        <v>0</v>
      </c>
      <c r="BW4184" s="10"/>
      <c r="BX4184" s="4">
        <f t="shared" si="262"/>
        <v>1</v>
      </c>
      <c r="BY4184" s="4">
        <f t="shared" si="263"/>
        <v>1</v>
      </c>
    </row>
    <row r="4185" spans="1:77">
      <c r="A4185" s="10">
        <v>4180</v>
      </c>
      <c r="BP4185" s="3"/>
      <c r="BQ4185" s="3"/>
      <c r="BR4185" s="3"/>
      <c r="BS4185" s="3"/>
      <c r="BT4185" s="10">
        <v>4180</v>
      </c>
      <c r="BU4185" s="4">
        <f t="shared" si="260"/>
        <v>0</v>
      </c>
      <c r="BV4185" s="4">
        <f t="shared" si="261"/>
        <v>0</v>
      </c>
      <c r="BW4185" s="10"/>
      <c r="BX4185" s="4">
        <f t="shared" si="262"/>
        <v>1</v>
      </c>
      <c r="BY4185" s="4">
        <f t="shared" si="263"/>
        <v>1</v>
      </c>
    </row>
    <row r="4186" spans="1:77">
      <c r="A4186" s="10">
        <v>4181</v>
      </c>
      <c r="BP4186" s="3"/>
      <c r="BQ4186" s="3"/>
      <c r="BR4186" s="3"/>
      <c r="BS4186" s="3"/>
      <c r="BT4186" s="10">
        <v>4181</v>
      </c>
      <c r="BU4186" s="4">
        <f t="shared" si="260"/>
        <v>0</v>
      </c>
      <c r="BV4186" s="4">
        <f t="shared" si="261"/>
        <v>0</v>
      </c>
      <c r="BW4186" s="10"/>
      <c r="BX4186" s="4">
        <f t="shared" si="262"/>
        <v>1</v>
      </c>
      <c r="BY4186" s="4">
        <f t="shared" si="263"/>
        <v>1</v>
      </c>
    </row>
    <row r="4187" spans="1:77">
      <c r="A4187" s="10">
        <v>4182</v>
      </c>
      <c r="BP4187" s="3"/>
      <c r="BQ4187" s="3"/>
      <c r="BR4187" s="3"/>
      <c r="BS4187" s="3"/>
      <c r="BT4187" s="10">
        <v>4182</v>
      </c>
      <c r="BU4187" s="4">
        <f t="shared" si="260"/>
        <v>0</v>
      </c>
      <c r="BV4187" s="4">
        <f t="shared" si="261"/>
        <v>0</v>
      </c>
      <c r="BW4187" s="10"/>
      <c r="BX4187" s="4">
        <f t="shared" si="262"/>
        <v>1</v>
      </c>
      <c r="BY4187" s="4">
        <f t="shared" si="263"/>
        <v>1</v>
      </c>
    </row>
    <row r="4188" spans="1:77">
      <c r="A4188" s="10">
        <v>4183</v>
      </c>
      <c r="BP4188" s="3"/>
      <c r="BQ4188" s="3"/>
      <c r="BR4188" s="3"/>
      <c r="BS4188" s="3"/>
      <c r="BT4188" s="10">
        <v>4183</v>
      </c>
      <c r="BU4188" s="4">
        <f t="shared" si="260"/>
        <v>0</v>
      </c>
      <c r="BV4188" s="4">
        <f t="shared" si="261"/>
        <v>0</v>
      </c>
      <c r="BW4188" s="10"/>
      <c r="BX4188" s="4">
        <f t="shared" si="262"/>
        <v>1</v>
      </c>
      <c r="BY4188" s="4">
        <f t="shared" si="263"/>
        <v>1</v>
      </c>
    </row>
    <row r="4189" spans="1:77">
      <c r="A4189" s="10">
        <v>4184</v>
      </c>
      <c r="BP4189" s="3"/>
      <c r="BQ4189" s="3"/>
      <c r="BR4189" s="3"/>
      <c r="BS4189" s="3"/>
      <c r="BT4189" s="10">
        <v>4184</v>
      </c>
      <c r="BU4189" s="4">
        <f t="shared" si="260"/>
        <v>0</v>
      </c>
      <c r="BV4189" s="4">
        <f t="shared" si="261"/>
        <v>0</v>
      </c>
      <c r="BW4189" s="10"/>
      <c r="BX4189" s="4">
        <f t="shared" si="262"/>
        <v>1</v>
      </c>
      <c r="BY4189" s="4">
        <f t="shared" si="263"/>
        <v>1</v>
      </c>
    </row>
    <row r="4190" spans="1:77">
      <c r="A4190" s="10">
        <v>4185</v>
      </c>
      <c r="BP4190" s="3"/>
      <c r="BQ4190" s="3"/>
      <c r="BR4190" s="3"/>
      <c r="BS4190" s="3"/>
      <c r="BT4190" s="10">
        <v>4185</v>
      </c>
      <c r="BU4190" s="4">
        <f t="shared" si="260"/>
        <v>0</v>
      </c>
      <c r="BV4190" s="4">
        <f t="shared" si="261"/>
        <v>0</v>
      </c>
      <c r="BW4190" s="10"/>
      <c r="BX4190" s="4">
        <f t="shared" si="262"/>
        <v>1</v>
      </c>
      <c r="BY4190" s="4">
        <f t="shared" si="263"/>
        <v>1</v>
      </c>
    </row>
    <row r="4191" spans="1:77">
      <c r="A4191" s="10">
        <v>4186</v>
      </c>
      <c r="BP4191" s="3"/>
      <c r="BQ4191" s="3"/>
      <c r="BR4191" s="3"/>
      <c r="BS4191" s="3"/>
      <c r="BT4191" s="10">
        <v>4186</v>
      </c>
      <c r="BU4191" s="4">
        <f t="shared" si="260"/>
        <v>0</v>
      </c>
      <c r="BV4191" s="4">
        <f t="shared" si="261"/>
        <v>0</v>
      </c>
      <c r="BW4191" s="10"/>
      <c r="BX4191" s="4">
        <f t="shared" si="262"/>
        <v>1</v>
      </c>
      <c r="BY4191" s="4">
        <f t="shared" si="263"/>
        <v>1</v>
      </c>
    </row>
    <row r="4192" spans="1:77">
      <c r="A4192" s="10">
        <v>4187</v>
      </c>
      <c r="BP4192" s="3"/>
      <c r="BQ4192" s="3"/>
      <c r="BR4192" s="3"/>
      <c r="BS4192" s="3"/>
      <c r="BT4192" s="10">
        <v>4187</v>
      </c>
      <c r="BU4192" s="4">
        <f t="shared" si="260"/>
        <v>0</v>
      </c>
      <c r="BV4192" s="4">
        <f t="shared" si="261"/>
        <v>0</v>
      </c>
      <c r="BW4192" s="10"/>
      <c r="BX4192" s="4">
        <f t="shared" si="262"/>
        <v>1</v>
      </c>
      <c r="BY4192" s="4">
        <f t="shared" si="263"/>
        <v>1</v>
      </c>
    </row>
    <row r="4193" spans="1:77">
      <c r="A4193" s="10">
        <v>4188</v>
      </c>
      <c r="BP4193" s="3"/>
      <c r="BQ4193" s="3"/>
      <c r="BR4193" s="3"/>
      <c r="BS4193" s="3"/>
      <c r="BT4193" s="10">
        <v>4188</v>
      </c>
      <c r="BU4193" s="4">
        <f t="shared" si="260"/>
        <v>0</v>
      </c>
      <c r="BV4193" s="4">
        <f t="shared" si="261"/>
        <v>0</v>
      </c>
      <c r="BW4193" s="10"/>
      <c r="BX4193" s="4">
        <f t="shared" si="262"/>
        <v>1</v>
      </c>
      <c r="BY4193" s="4">
        <f t="shared" si="263"/>
        <v>1</v>
      </c>
    </row>
    <row r="4194" spans="1:77">
      <c r="A4194" s="10">
        <v>4189</v>
      </c>
      <c r="BP4194" s="3"/>
      <c r="BQ4194" s="3"/>
      <c r="BR4194" s="3"/>
      <c r="BS4194" s="3"/>
      <c r="BT4194" s="10">
        <v>4189</v>
      </c>
      <c r="BU4194" s="4">
        <f t="shared" si="260"/>
        <v>0</v>
      </c>
      <c r="BV4194" s="4">
        <f t="shared" si="261"/>
        <v>0</v>
      </c>
      <c r="BW4194" s="10"/>
      <c r="BX4194" s="4">
        <f t="shared" si="262"/>
        <v>1</v>
      </c>
      <c r="BY4194" s="4">
        <f t="shared" si="263"/>
        <v>1</v>
      </c>
    </row>
    <row r="4195" spans="1:77">
      <c r="A4195" s="10">
        <v>4190</v>
      </c>
      <c r="BP4195" s="3"/>
      <c r="BQ4195" s="3"/>
      <c r="BR4195" s="3"/>
      <c r="BS4195" s="3"/>
      <c r="BT4195" s="10">
        <v>4190</v>
      </c>
      <c r="BU4195" s="4">
        <f t="shared" si="260"/>
        <v>0</v>
      </c>
      <c r="BV4195" s="4">
        <f t="shared" si="261"/>
        <v>0</v>
      </c>
      <c r="BW4195" s="10"/>
      <c r="BX4195" s="4">
        <f t="shared" si="262"/>
        <v>1</v>
      </c>
      <c r="BY4195" s="4">
        <f t="shared" si="263"/>
        <v>1</v>
      </c>
    </row>
    <row r="4196" spans="1:77">
      <c r="A4196" s="10">
        <v>4191</v>
      </c>
      <c r="BP4196" s="3"/>
      <c r="BQ4196" s="3"/>
      <c r="BR4196" s="3"/>
      <c r="BS4196" s="3"/>
      <c r="BT4196" s="10">
        <v>4191</v>
      </c>
      <c r="BU4196" s="4">
        <f t="shared" si="260"/>
        <v>0</v>
      </c>
      <c r="BV4196" s="4">
        <f t="shared" si="261"/>
        <v>0</v>
      </c>
      <c r="BW4196" s="10"/>
      <c r="BX4196" s="4">
        <f t="shared" si="262"/>
        <v>1</v>
      </c>
      <c r="BY4196" s="4">
        <f t="shared" si="263"/>
        <v>1</v>
      </c>
    </row>
    <row r="4197" spans="1:77">
      <c r="A4197" s="10">
        <v>4192</v>
      </c>
      <c r="BP4197" s="3"/>
      <c r="BQ4197" s="3"/>
      <c r="BR4197" s="3"/>
      <c r="BS4197" s="3"/>
      <c r="BT4197" s="10">
        <v>4192</v>
      </c>
      <c r="BU4197" s="4">
        <f t="shared" si="260"/>
        <v>0</v>
      </c>
      <c r="BV4197" s="4">
        <f t="shared" si="261"/>
        <v>0</v>
      </c>
      <c r="BW4197" s="10"/>
      <c r="BX4197" s="4">
        <f t="shared" si="262"/>
        <v>1</v>
      </c>
      <c r="BY4197" s="4">
        <f t="shared" si="263"/>
        <v>1</v>
      </c>
    </row>
    <row r="4198" spans="1:77">
      <c r="A4198" s="10">
        <v>4193</v>
      </c>
      <c r="BP4198" s="3"/>
      <c r="BQ4198" s="3"/>
      <c r="BR4198" s="3"/>
      <c r="BS4198" s="3"/>
      <c r="BT4198" s="10">
        <v>4193</v>
      </c>
      <c r="BU4198" s="4">
        <f t="shared" si="260"/>
        <v>0</v>
      </c>
      <c r="BV4198" s="4">
        <f t="shared" si="261"/>
        <v>0</v>
      </c>
      <c r="BW4198" s="10"/>
      <c r="BX4198" s="4">
        <f t="shared" si="262"/>
        <v>1</v>
      </c>
      <c r="BY4198" s="4">
        <f t="shared" si="263"/>
        <v>1</v>
      </c>
    </row>
    <row r="4199" spans="1:77">
      <c r="A4199" s="10">
        <v>4194</v>
      </c>
      <c r="BP4199" s="3"/>
      <c r="BQ4199" s="3"/>
      <c r="BR4199" s="3"/>
      <c r="BS4199" s="3"/>
      <c r="BT4199" s="10">
        <v>4194</v>
      </c>
      <c r="BU4199" s="4">
        <f t="shared" si="260"/>
        <v>0</v>
      </c>
      <c r="BV4199" s="4">
        <f t="shared" si="261"/>
        <v>0</v>
      </c>
      <c r="BW4199" s="10"/>
      <c r="BX4199" s="4">
        <f t="shared" si="262"/>
        <v>1</v>
      </c>
      <c r="BY4199" s="4">
        <f t="shared" si="263"/>
        <v>1</v>
      </c>
    </row>
    <row r="4200" spans="1:77">
      <c r="A4200" s="10">
        <v>4195</v>
      </c>
      <c r="BP4200" s="3"/>
      <c r="BQ4200" s="3"/>
      <c r="BR4200" s="3"/>
      <c r="BS4200" s="3"/>
      <c r="BT4200" s="10">
        <v>4195</v>
      </c>
      <c r="BU4200" s="4">
        <f t="shared" si="260"/>
        <v>0</v>
      </c>
      <c r="BV4200" s="4">
        <f t="shared" si="261"/>
        <v>0</v>
      </c>
      <c r="BW4200" s="10"/>
      <c r="BX4200" s="4">
        <f t="shared" si="262"/>
        <v>1</v>
      </c>
      <c r="BY4200" s="4">
        <f t="shared" si="263"/>
        <v>1</v>
      </c>
    </row>
    <row r="4201" spans="1:77">
      <c r="A4201" s="10">
        <v>4196</v>
      </c>
      <c r="BP4201" s="3"/>
      <c r="BQ4201" s="3"/>
      <c r="BR4201" s="3"/>
      <c r="BS4201" s="3"/>
      <c r="BT4201" s="10">
        <v>4196</v>
      </c>
      <c r="BU4201" s="4">
        <f t="shared" si="260"/>
        <v>0</v>
      </c>
      <c r="BV4201" s="4">
        <f t="shared" si="261"/>
        <v>0</v>
      </c>
      <c r="BW4201" s="10"/>
      <c r="BX4201" s="4">
        <f t="shared" si="262"/>
        <v>1</v>
      </c>
      <c r="BY4201" s="4">
        <f t="shared" si="263"/>
        <v>1</v>
      </c>
    </row>
    <row r="4202" spans="1:77">
      <c r="A4202" s="10">
        <v>4197</v>
      </c>
      <c r="BP4202" s="3"/>
      <c r="BQ4202" s="3"/>
      <c r="BR4202" s="3"/>
      <c r="BS4202" s="3"/>
      <c r="BT4202" s="10">
        <v>4197</v>
      </c>
      <c r="BU4202" s="4">
        <f t="shared" si="260"/>
        <v>0</v>
      </c>
      <c r="BV4202" s="4">
        <f t="shared" si="261"/>
        <v>0</v>
      </c>
      <c r="BW4202" s="10"/>
      <c r="BX4202" s="4">
        <f t="shared" si="262"/>
        <v>1</v>
      </c>
      <c r="BY4202" s="4">
        <f t="shared" si="263"/>
        <v>1</v>
      </c>
    </row>
    <row r="4203" spans="1:77">
      <c r="A4203" s="10">
        <v>4198</v>
      </c>
      <c r="BP4203" s="3"/>
      <c r="BQ4203" s="3"/>
      <c r="BR4203" s="3"/>
      <c r="BS4203" s="3"/>
      <c r="BT4203" s="10">
        <v>4198</v>
      </c>
      <c r="BU4203" s="4">
        <f t="shared" si="260"/>
        <v>0</v>
      </c>
      <c r="BV4203" s="4">
        <f t="shared" si="261"/>
        <v>0</v>
      </c>
      <c r="BW4203" s="10"/>
      <c r="BX4203" s="4">
        <f t="shared" si="262"/>
        <v>1</v>
      </c>
      <c r="BY4203" s="4">
        <f t="shared" si="263"/>
        <v>1</v>
      </c>
    </row>
    <row r="4204" spans="1:77">
      <c r="A4204" s="10">
        <v>4199</v>
      </c>
      <c r="BP4204" s="3"/>
      <c r="BQ4204" s="3"/>
      <c r="BR4204" s="3"/>
      <c r="BS4204" s="3"/>
      <c r="BT4204" s="10">
        <v>4199</v>
      </c>
      <c r="BU4204" s="4">
        <f t="shared" si="260"/>
        <v>0</v>
      </c>
      <c r="BV4204" s="4">
        <f t="shared" si="261"/>
        <v>0</v>
      </c>
      <c r="BW4204" s="10"/>
      <c r="BX4204" s="4">
        <f t="shared" si="262"/>
        <v>1</v>
      </c>
      <c r="BY4204" s="4">
        <f t="shared" si="263"/>
        <v>1</v>
      </c>
    </row>
    <row r="4205" spans="1:77">
      <c r="A4205" s="10">
        <v>4200</v>
      </c>
      <c r="BP4205" s="3"/>
      <c r="BQ4205" s="3"/>
      <c r="BR4205" s="3"/>
      <c r="BS4205" s="3"/>
      <c r="BT4205" s="10">
        <v>4200</v>
      </c>
      <c r="BU4205" s="4">
        <f t="shared" si="260"/>
        <v>0</v>
      </c>
      <c r="BV4205" s="4">
        <f t="shared" si="261"/>
        <v>0</v>
      </c>
      <c r="BW4205" s="10"/>
      <c r="BX4205" s="4">
        <f t="shared" si="262"/>
        <v>1</v>
      </c>
      <c r="BY4205" s="4">
        <f t="shared" si="263"/>
        <v>1</v>
      </c>
    </row>
    <row r="4206" spans="1:77">
      <c r="A4206" s="10">
        <v>4201</v>
      </c>
      <c r="BP4206" s="3"/>
      <c r="BQ4206" s="3"/>
      <c r="BR4206" s="3"/>
      <c r="BS4206" s="3"/>
      <c r="BT4206" s="10">
        <v>4201</v>
      </c>
      <c r="BU4206" s="4">
        <f t="shared" si="260"/>
        <v>0</v>
      </c>
      <c r="BV4206" s="4">
        <f t="shared" si="261"/>
        <v>0</v>
      </c>
      <c r="BW4206" s="10"/>
      <c r="BX4206" s="4">
        <f t="shared" si="262"/>
        <v>1</v>
      </c>
      <c r="BY4206" s="4">
        <f t="shared" si="263"/>
        <v>1</v>
      </c>
    </row>
    <row r="4207" spans="1:77">
      <c r="A4207" s="10">
        <v>4202</v>
      </c>
      <c r="BP4207" s="3"/>
      <c r="BQ4207" s="3"/>
      <c r="BR4207" s="3"/>
      <c r="BS4207" s="3"/>
      <c r="BT4207" s="10">
        <v>4202</v>
      </c>
      <c r="BU4207" s="4">
        <f t="shared" si="260"/>
        <v>0</v>
      </c>
      <c r="BV4207" s="4">
        <f t="shared" si="261"/>
        <v>0</v>
      </c>
      <c r="BW4207" s="10"/>
      <c r="BX4207" s="4">
        <f t="shared" si="262"/>
        <v>1</v>
      </c>
      <c r="BY4207" s="4">
        <f t="shared" si="263"/>
        <v>1</v>
      </c>
    </row>
    <row r="4208" spans="1:77">
      <c r="A4208" s="10">
        <v>4203</v>
      </c>
      <c r="BP4208" s="3"/>
      <c r="BQ4208" s="3"/>
      <c r="BR4208" s="3"/>
      <c r="BS4208" s="3"/>
      <c r="BT4208" s="10">
        <v>4203</v>
      </c>
      <c r="BU4208" s="4">
        <f t="shared" si="260"/>
        <v>0</v>
      </c>
      <c r="BV4208" s="4">
        <f t="shared" si="261"/>
        <v>0</v>
      </c>
      <c r="BW4208" s="10"/>
      <c r="BX4208" s="4">
        <f t="shared" si="262"/>
        <v>1</v>
      </c>
      <c r="BY4208" s="4">
        <f t="shared" si="263"/>
        <v>1</v>
      </c>
    </row>
    <row r="4209" spans="1:77">
      <c r="A4209" s="10">
        <v>4204</v>
      </c>
      <c r="BP4209" s="3"/>
      <c r="BQ4209" s="3"/>
      <c r="BR4209" s="3"/>
      <c r="BS4209" s="3"/>
      <c r="BT4209" s="10">
        <v>4204</v>
      </c>
      <c r="BU4209" s="4">
        <f t="shared" si="260"/>
        <v>0</v>
      </c>
      <c r="BV4209" s="4">
        <f t="shared" si="261"/>
        <v>0</v>
      </c>
      <c r="BW4209" s="10"/>
      <c r="BX4209" s="4">
        <f t="shared" si="262"/>
        <v>1</v>
      </c>
      <c r="BY4209" s="4">
        <f t="shared" si="263"/>
        <v>1</v>
      </c>
    </row>
    <row r="4210" spans="1:77">
      <c r="A4210" s="10">
        <v>4205</v>
      </c>
      <c r="BP4210" s="3"/>
      <c r="BQ4210" s="3"/>
      <c r="BR4210" s="3"/>
      <c r="BS4210" s="3"/>
      <c r="BT4210" s="10">
        <v>4205</v>
      </c>
      <c r="BU4210" s="4">
        <f t="shared" si="260"/>
        <v>0</v>
      </c>
      <c r="BV4210" s="4">
        <f t="shared" si="261"/>
        <v>0</v>
      </c>
      <c r="BW4210" s="10"/>
      <c r="BX4210" s="4">
        <f t="shared" si="262"/>
        <v>1</v>
      </c>
      <c r="BY4210" s="4">
        <f t="shared" si="263"/>
        <v>1</v>
      </c>
    </row>
    <row r="4211" spans="1:77">
      <c r="A4211" s="10">
        <v>4206</v>
      </c>
      <c r="BP4211" s="3"/>
      <c r="BQ4211" s="3"/>
      <c r="BR4211" s="3"/>
      <c r="BS4211" s="3"/>
      <c r="BT4211" s="10">
        <v>4206</v>
      </c>
      <c r="BU4211" s="4">
        <f t="shared" si="260"/>
        <v>0</v>
      </c>
      <c r="BV4211" s="4">
        <f t="shared" si="261"/>
        <v>0</v>
      </c>
      <c r="BW4211" s="10"/>
      <c r="BX4211" s="4">
        <f t="shared" si="262"/>
        <v>1</v>
      </c>
      <c r="BY4211" s="4">
        <f t="shared" si="263"/>
        <v>1</v>
      </c>
    </row>
    <row r="4212" spans="1:77">
      <c r="A4212" s="10">
        <v>4207</v>
      </c>
      <c r="BP4212" s="3"/>
      <c r="BQ4212" s="3"/>
      <c r="BR4212" s="3"/>
      <c r="BS4212" s="3"/>
      <c r="BT4212" s="10">
        <v>4207</v>
      </c>
      <c r="BU4212" s="4">
        <f t="shared" si="260"/>
        <v>0</v>
      </c>
      <c r="BV4212" s="4">
        <f t="shared" si="261"/>
        <v>0</v>
      </c>
      <c r="BW4212" s="10"/>
      <c r="BX4212" s="4">
        <f t="shared" si="262"/>
        <v>1</v>
      </c>
      <c r="BY4212" s="4">
        <f t="shared" si="263"/>
        <v>1</v>
      </c>
    </row>
    <row r="4213" spans="1:77">
      <c r="A4213" s="10">
        <v>4208</v>
      </c>
      <c r="BP4213" s="3"/>
      <c r="BQ4213" s="3"/>
      <c r="BR4213" s="3"/>
      <c r="BS4213" s="3"/>
      <c r="BT4213" s="10">
        <v>4208</v>
      </c>
      <c r="BU4213" s="4">
        <f t="shared" si="260"/>
        <v>0</v>
      </c>
      <c r="BV4213" s="4">
        <f t="shared" si="261"/>
        <v>0</v>
      </c>
      <c r="BW4213" s="10"/>
      <c r="BX4213" s="4">
        <f t="shared" si="262"/>
        <v>1</v>
      </c>
      <c r="BY4213" s="4">
        <f t="shared" si="263"/>
        <v>1</v>
      </c>
    </row>
    <row r="4214" spans="1:77">
      <c r="A4214" s="10">
        <v>4209</v>
      </c>
      <c r="BP4214" s="3"/>
      <c r="BQ4214" s="3"/>
      <c r="BR4214" s="3"/>
      <c r="BS4214" s="3"/>
      <c r="BT4214" s="10">
        <v>4209</v>
      </c>
      <c r="BU4214" s="4">
        <f t="shared" si="260"/>
        <v>0</v>
      </c>
      <c r="BV4214" s="4">
        <f t="shared" si="261"/>
        <v>0</v>
      </c>
      <c r="BW4214" s="10"/>
      <c r="BX4214" s="4">
        <f t="shared" si="262"/>
        <v>1</v>
      </c>
      <c r="BY4214" s="4">
        <f t="shared" si="263"/>
        <v>1</v>
      </c>
    </row>
    <row r="4215" spans="1:77">
      <c r="A4215" s="10">
        <v>4210</v>
      </c>
      <c r="BP4215" s="3"/>
      <c r="BQ4215" s="3"/>
      <c r="BR4215" s="3"/>
      <c r="BS4215" s="3"/>
      <c r="BT4215" s="10">
        <v>4210</v>
      </c>
      <c r="BU4215" s="4">
        <f t="shared" si="260"/>
        <v>0</v>
      </c>
      <c r="BV4215" s="4">
        <f t="shared" si="261"/>
        <v>0</v>
      </c>
      <c r="BW4215" s="10"/>
      <c r="BX4215" s="4">
        <f t="shared" si="262"/>
        <v>1</v>
      </c>
      <c r="BY4215" s="4">
        <f t="shared" si="263"/>
        <v>1</v>
      </c>
    </row>
    <row r="4216" spans="1:77">
      <c r="A4216" s="10">
        <v>4211</v>
      </c>
      <c r="BP4216" s="3"/>
      <c r="BQ4216" s="3"/>
      <c r="BR4216" s="3"/>
      <c r="BS4216" s="3"/>
      <c r="BT4216" s="10">
        <v>4211</v>
      </c>
      <c r="BU4216" s="4">
        <f t="shared" si="260"/>
        <v>0</v>
      </c>
      <c r="BV4216" s="4">
        <f t="shared" si="261"/>
        <v>0</v>
      </c>
      <c r="BW4216" s="10"/>
      <c r="BX4216" s="4">
        <f t="shared" si="262"/>
        <v>1</v>
      </c>
      <c r="BY4216" s="4">
        <f t="shared" si="263"/>
        <v>1</v>
      </c>
    </row>
    <row r="4217" spans="1:77">
      <c r="A4217" s="10">
        <v>4212</v>
      </c>
      <c r="BP4217" s="3"/>
      <c r="BQ4217" s="3"/>
      <c r="BR4217" s="3"/>
      <c r="BS4217" s="3"/>
      <c r="BT4217" s="10">
        <v>4212</v>
      </c>
      <c r="BU4217" s="4">
        <f t="shared" si="260"/>
        <v>0</v>
      </c>
      <c r="BV4217" s="4">
        <f t="shared" si="261"/>
        <v>0</v>
      </c>
      <c r="BW4217" s="10"/>
      <c r="BX4217" s="4">
        <f t="shared" si="262"/>
        <v>1</v>
      </c>
      <c r="BY4217" s="4">
        <f t="shared" si="263"/>
        <v>1</v>
      </c>
    </row>
    <row r="4218" spans="1:77">
      <c r="A4218" s="10">
        <v>4213</v>
      </c>
      <c r="BP4218" s="3"/>
      <c r="BQ4218" s="3"/>
      <c r="BR4218" s="3"/>
      <c r="BS4218" s="3"/>
      <c r="BT4218" s="10">
        <v>4213</v>
      </c>
      <c r="BU4218" s="4">
        <f t="shared" si="260"/>
        <v>0</v>
      </c>
      <c r="BV4218" s="4">
        <f t="shared" si="261"/>
        <v>0</v>
      </c>
      <c r="BW4218" s="10"/>
      <c r="BX4218" s="4">
        <f t="shared" si="262"/>
        <v>1</v>
      </c>
      <c r="BY4218" s="4">
        <f t="shared" si="263"/>
        <v>1</v>
      </c>
    </row>
    <row r="4219" spans="1:77">
      <c r="A4219" s="10">
        <v>4214</v>
      </c>
      <c r="BP4219" s="3"/>
      <c r="BQ4219" s="3"/>
      <c r="BR4219" s="3"/>
      <c r="BS4219" s="3"/>
      <c r="BT4219" s="10">
        <v>4214</v>
      </c>
      <c r="BU4219" s="4">
        <f t="shared" si="260"/>
        <v>0</v>
      </c>
      <c r="BV4219" s="4">
        <f t="shared" si="261"/>
        <v>0</v>
      </c>
      <c r="BW4219" s="10"/>
      <c r="BX4219" s="4">
        <f t="shared" si="262"/>
        <v>1</v>
      </c>
      <c r="BY4219" s="4">
        <f t="shared" si="263"/>
        <v>1</v>
      </c>
    </row>
    <row r="4220" spans="1:77">
      <c r="A4220" s="10">
        <v>4215</v>
      </c>
      <c r="BP4220" s="3"/>
      <c r="BQ4220" s="3"/>
      <c r="BR4220" s="3"/>
      <c r="BS4220" s="3"/>
      <c r="BT4220" s="10">
        <v>4215</v>
      </c>
      <c r="BU4220" s="4">
        <f t="shared" si="260"/>
        <v>0</v>
      </c>
      <c r="BV4220" s="4">
        <f t="shared" si="261"/>
        <v>0</v>
      </c>
      <c r="BW4220" s="10"/>
      <c r="BX4220" s="4">
        <f t="shared" si="262"/>
        <v>1</v>
      </c>
      <c r="BY4220" s="4">
        <f t="shared" si="263"/>
        <v>1</v>
      </c>
    </row>
    <row r="4221" spans="1:77">
      <c r="A4221" s="10">
        <v>4216</v>
      </c>
      <c r="BP4221" s="3"/>
      <c r="BQ4221" s="3"/>
      <c r="BR4221" s="3"/>
      <c r="BS4221" s="3"/>
      <c r="BT4221" s="10">
        <v>4216</v>
      </c>
      <c r="BU4221" s="4">
        <f t="shared" si="260"/>
        <v>0</v>
      </c>
      <c r="BV4221" s="4">
        <f t="shared" si="261"/>
        <v>0</v>
      </c>
      <c r="BW4221" s="10"/>
      <c r="BX4221" s="4">
        <f t="shared" si="262"/>
        <v>1</v>
      </c>
      <c r="BY4221" s="4">
        <f t="shared" si="263"/>
        <v>1</v>
      </c>
    </row>
    <row r="4222" spans="1:77">
      <c r="A4222" s="10">
        <v>4217</v>
      </c>
      <c r="BP4222" s="3"/>
      <c r="BQ4222" s="3"/>
      <c r="BR4222" s="3"/>
      <c r="BS4222" s="3"/>
      <c r="BT4222" s="10">
        <v>4217</v>
      </c>
      <c r="BU4222" s="4">
        <f t="shared" si="260"/>
        <v>0</v>
      </c>
      <c r="BV4222" s="4">
        <f t="shared" si="261"/>
        <v>0</v>
      </c>
      <c r="BW4222" s="10"/>
      <c r="BX4222" s="4">
        <f t="shared" si="262"/>
        <v>1</v>
      </c>
      <c r="BY4222" s="4">
        <f t="shared" si="263"/>
        <v>1</v>
      </c>
    </row>
    <row r="4223" spans="1:77">
      <c r="A4223" s="10">
        <v>4218</v>
      </c>
      <c r="BP4223" s="3"/>
      <c r="BQ4223" s="3"/>
      <c r="BR4223" s="3"/>
      <c r="BS4223" s="3"/>
      <c r="BT4223" s="10">
        <v>4218</v>
      </c>
      <c r="BU4223" s="4">
        <f t="shared" si="260"/>
        <v>0</v>
      </c>
      <c r="BV4223" s="4">
        <f t="shared" si="261"/>
        <v>0</v>
      </c>
      <c r="BW4223" s="10"/>
      <c r="BX4223" s="4">
        <f t="shared" si="262"/>
        <v>1</v>
      </c>
      <c r="BY4223" s="4">
        <f t="shared" si="263"/>
        <v>1</v>
      </c>
    </row>
    <row r="4224" spans="1:77">
      <c r="A4224" s="10">
        <v>4219</v>
      </c>
      <c r="BP4224" s="3"/>
      <c r="BQ4224" s="3"/>
      <c r="BR4224" s="3"/>
      <c r="BS4224" s="3"/>
      <c r="BT4224" s="10">
        <v>4219</v>
      </c>
      <c r="BU4224" s="4">
        <f t="shared" si="260"/>
        <v>0</v>
      </c>
      <c r="BV4224" s="4">
        <f t="shared" si="261"/>
        <v>0</v>
      </c>
      <c r="BW4224" s="10"/>
      <c r="BX4224" s="4">
        <f t="shared" si="262"/>
        <v>1</v>
      </c>
      <c r="BY4224" s="4">
        <f t="shared" si="263"/>
        <v>1</v>
      </c>
    </row>
    <row r="4225" spans="1:77">
      <c r="A4225" s="10">
        <v>4220</v>
      </c>
      <c r="BP4225" s="3"/>
      <c r="BQ4225" s="3"/>
      <c r="BR4225" s="3"/>
      <c r="BS4225" s="3"/>
      <c r="BT4225" s="10">
        <v>4220</v>
      </c>
      <c r="BU4225" s="4">
        <f t="shared" si="260"/>
        <v>0</v>
      </c>
      <c r="BV4225" s="4">
        <f t="shared" si="261"/>
        <v>0</v>
      </c>
      <c r="BW4225" s="10"/>
      <c r="BX4225" s="4">
        <f t="shared" si="262"/>
        <v>1</v>
      </c>
      <c r="BY4225" s="4">
        <f t="shared" si="263"/>
        <v>1</v>
      </c>
    </row>
    <row r="4226" spans="1:77">
      <c r="A4226" s="10">
        <v>4221</v>
      </c>
      <c r="BP4226" s="3"/>
      <c r="BQ4226" s="3"/>
      <c r="BR4226" s="3"/>
      <c r="BS4226" s="3"/>
      <c r="BT4226" s="10">
        <v>4221</v>
      </c>
      <c r="BU4226" s="4">
        <f t="shared" si="260"/>
        <v>0</v>
      </c>
      <c r="BV4226" s="4">
        <f t="shared" si="261"/>
        <v>0</v>
      </c>
      <c r="BW4226" s="10"/>
      <c r="BX4226" s="4">
        <f t="shared" si="262"/>
        <v>1</v>
      </c>
      <c r="BY4226" s="4">
        <f t="shared" si="263"/>
        <v>1</v>
      </c>
    </row>
    <row r="4227" spans="1:77">
      <c r="A4227" s="10">
        <v>4222</v>
      </c>
      <c r="BP4227" s="3"/>
      <c r="BQ4227" s="3"/>
      <c r="BR4227" s="3"/>
      <c r="BS4227" s="3"/>
      <c r="BT4227" s="10">
        <v>4222</v>
      </c>
      <c r="BU4227" s="4">
        <f t="shared" si="260"/>
        <v>0</v>
      </c>
      <c r="BV4227" s="4">
        <f t="shared" si="261"/>
        <v>0</v>
      </c>
      <c r="BW4227" s="10"/>
      <c r="BX4227" s="4">
        <f t="shared" si="262"/>
        <v>1</v>
      </c>
      <c r="BY4227" s="4">
        <f t="shared" si="263"/>
        <v>1</v>
      </c>
    </row>
    <row r="4228" spans="1:77">
      <c r="A4228" s="10">
        <v>4223</v>
      </c>
      <c r="BP4228" s="3"/>
      <c r="BQ4228" s="3"/>
      <c r="BR4228" s="3"/>
      <c r="BS4228" s="3"/>
      <c r="BT4228" s="10">
        <v>4223</v>
      </c>
      <c r="BU4228" s="4">
        <f t="shared" si="260"/>
        <v>0</v>
      </c>
      <c r="BV4228" s="4">
        <f t="shared" si="261"/>
        <v>0</v>
      </c>
      <c r="BW4228" s="10"/>
      <c r="BX4228" s="4">
        <f t="shared" si="262"/>
        <v>1</v>
      </c>
      <c r="BY4228" s="4">
        <f t="shared" si="263"/>
        <v>1</v>
      </c>
    </row>
    <row r="4229" spans="1:77">
      <c r="A4229" s="10">
        <v>4224</v>
      </c>
      <c r="BP4229" s="3"/>
      <c r="BQ4229" s="3"/>
      <c r="BR4229" s="3"/>
      <c r="BS4229" s="3"/>
      <c r="BT4229" s="10">
        <v>4224</v>
      </c>
      <c r="BU4229" s="4">
        <f t="shared" si="260"/>
        <v>0</v>
      </c>
      <c r="BV4229" s="4">
        <f t="shared" si="261"/>
        <v>0</v>
      </c>
      <c r="BW4229" s="10"/>
      <c r="BX4229" s="4">
        <f t="shared" si="262"/>
        <v>1</v>
      </c>
      <c r="BY4229" s="4">
        <f t="shared" si="263"/>
        <v>1</v>
      </c>
    </row>
    <row r="4230" spans="1:77">
      <c r="A4230" s="10">
        <v>4225</v>
      </c>
      <c r="BP4230" s="3"/>
      <c r="BQ4230" s="3"/>
      <c r="BR4230" s="3"/>
      <c r="BS4230" s="3"/>
      <c r="BT4230" s="10">
        <v>4225</v>
      </c>
      <c r="BU4230" s="4">
        <f t="shared" si="260"/>
        <v>0</v>
      </c>
      <c r="BV4230" s="4">
        <f t="shared" si="261"/>
        <v>0</v>
      </c>
      <c r="BW4230" s="10"/>
      <c r="BX4230" s="4">
        <f t="shared" si="262"/>
        <v>1</v>
      </c>
      <c r="BY4230" s="4">
        <f t="shared" si="263"/>
        <v>1</v>
      </c>
    </row>
    <row r="4231" spans="1:77">
      <c r="A4231" s="10">
        <v>4226</v>
      </c>
      <c r="BP4231" s="3"/>
      <c r="BQ4231" s="3"/>
      <c r="BR4231" s="3"/>
      <c r="BS4231" s="3"/>
      <c r="BT4231" s="10">
        <v>4226</v>
      </c>
      <c r="BU4231" s="4">
        <f t="shared" ref="BU4231:BU4294" si="264">BP4231*$BV$1-BQ4231</f>
        <v>0</v>
      </c>
      <c r="BV4231" s="4">
        <f t="shared" ref="BV4231:BV4294" si="265">BR4231*$BV$1-BS4231</f>
        <v>0</v>
      </c>
      <c r="BW4231" s="10"/>
      <c r="BX4231" s="4">
        <f t="shared" ref="BX4231:BX4294" si="266">IF(BU4231=MAX($BU4231:$BV4231),1,0)</f>
        <v>1</v>
      </c>
      <c r="BY4231" s="4">
        <f t="shared" ref="BY4231:BY4294" si="267">IF(BV4231=MAX($BU4231:$BV4231),1,0)</f>
        <v>1</v>
      </c>
    </row>
    <row r="4232" spans="1:77">
      <c r="A4232" s="10">
        <v>4227</v>
      </c>
      <c r="BP4232" s="3"/>
      <c r="BQ4232" s="3"/>
      <c r="BR4232" s="3"/>
      <c r="BS4232" s="3"/>
      <c r="BT4232" s="10">
        <v>4227</v>
      </c>
      <c r="BU4232" s="4">
        <f t="shared" si="264"/>
        <v>0</v>
      </c>
      <c r="BV4232" s="4">
        <f t="shared" si="265"/>
        <v>0</v>
      </c>
      <c r="BW4232" s="10"/>
      <c r="BX4232" s="4">
        <f t="shared" si="266"/>
        <v>1</v>
      </c>
      <c r="BY4232" s="4">
        <f t="shared" si="267"/>
        <v>1</v>
      </c>
    </row>
    <row r="4233" spans="1:77">
      <c r="A4233" s="10">
        <v>4228</v>
      </c>
      <c r="BP4233" s="3"/>
      <c r="BQ4233" s="3"/>
      <c r="BR4233" s="3"/>
      <c r="BS4233" s="3"/>
      <c r="BT4233" s="10">
        <v>4228</v>
      </c>
      <c r="BU4233" s="4">
        <f t="shared" si="264"/>
        <v>0</v>
      </c>
      <c r="BV4233" s="4">
        <f t="shared" si="265"/>
        <v>0</v>
      </c>
      <c r="BW4233" s="10"/>
      <c r="BX4233" s="4">
        <f t="shared" si="266"/>
        <v>1</v>
      </c>
      <c r="BY4233" s="4">
        <f t="shared" si="267"/>
        <v>1</v>
      </c>
    </row>
    <row r="4234" spans="1:77">
      <c r="A4234" s="10">
        <v>4229</v>
      </c>
      <c r="BP4234" s="3"/>
      <c r="BQ4234" s="3"/>
      <c r="BR4234" s="3"/>
      <c r="BS4234" s="3"/>
      <c r="BT4234" s="10">
        <v>4229</v>
      </c>
      <c r="BU4234" s="4">
        <f t="shared" si="264"/>
        <v>0</v>
      </c>
      <c r="BV4234" s="4">
        <f t="shared" si="265"/>
        <v>0</v>
      </c>
      <c r="BW4234" s="10"/>
      <c r="BX4234" s="4">
        <f t="shared" si="266"/>
        <v>1</v>
      </c>
      <c r="BY4234" s="4">
        <f t="shared" si="267"/>
        <v>1</v>
      </c>
    </row>
    <row r="4235" spans="1:77">
      <c r="A4235" s="10">
        <v>4230</v>
      </c>
      <c r="BP4235" s="3"/>
      <c r="BQ4235" s="3"/>
      <c r="BR4235" s="3"/>
      <c r="BS4235" s="3"/>
      <c r="BT4235" s="10">
        <v>4230</v>
      </c>
      <c r="BU4235" s="4">
        <f t="shared" si="264"/>
        <v>0</v>
      </c>
      <c r="BV4235" s="4">
        <f t="shared" si="265"/>
        <v>0</v>
      </c>
      <c r="BW4235" s="10"/>
      <c r="BX4235" s="4">
        <f t="shared" si="266"/>
        <v>1</v>
      </c>
      <c r="BY4235" s="4">
        <f t="shared" si="267"/>
        <v>1</v>
      </c>
    </row>
    <row r="4236" spans="1:77">
      <c r="A4236" s="10">
        <v>4231</v>
      </c>
      <c r="BP4236" s="3"/>
      <c r="BQ4236" s="3"/>
      <c r="BR4236" s="3"/>
      <c r="BS4236" s="3"/>
      <c r="BT4236" s="10">
        <v>4231</v>
      </c>
      <c r="BU4236" s="4">
        <f t="shared" si="264"/>
        <v>0</v>
      </c>
      <c r="BV4236" s="4">
        <f t="shared" si="265"/>
        <v>0</v>
      </c>
      <c r="BW4236" s="10"/>
      <c r="BX4236" s="4">
        <f t="shared" si="266"/>
        <v>1</v>
      </c>
      <c r="BY4236" s="4">
        <f t="shared" si="267"/>
        <v>1</v>
      </c>
    </row>
    <row r="4237" spans="1:77">
      <c r="A4237" s="10">
        <v>4232</v>
      </c>
      <c r="BP4237" s="3"/>
      <c r="BQ4237" s="3"/>
      <c r="BR4237" s="3"/>
      <c r="BS4237" s="3"/>
      <c r="BT4237" s="10">
        <v>4232</v>
      </c>
      <c r="BU4237" s="4">
        <f t="shared" si="264"/>
        <v>0</v>
      </c>
      <c r="BV4237" s="4">
        <f t="shared" si="265"/>
        <v>0</v>
      </c>
      <c r="BW4237" s="10"/>
      <c r="BX4237" s="4">
        <f t="shared" si="266"/>
        <v>1</v>
      </c>
      <c r="BY4237" s="4">
        <f t="shared" si="267"/>
        <v>1</v>
      </c>
    </row>
    <row r="4238" spans="1:77">
      <c r="A4238" s="10">
        <v>4233</v>
      </c>
      <c r="BP4238" s="3"/>
      <c r="BQ4238" s="3"/>
      <c r="BR4238" s="3"/>
      <c r="BS4238" s="3"/>
      <c r="BT4238" s="10">
        <v>4233</v>
      </c>
      <c r="BU4238" s="4">
        <f t="shared" si="264"/>
        <v>0</v>
      </c>
      <c r="BV4238" s="4">
        <f t="shared" si="265"/>
        <v>0</v>
      </c>
      <c r="BW4238" s="10"/>
      <c r="BX4238" s="4">
        <f t="shared" si="266"/>
        <v>1</v>
      </c>
      <c r="BY4238" s="4">
        <f t="shared" si="267"/>
        <v>1</v>
      </c>
    </row>
    <row r="4239" spans="1:77">
      <c r="A4239" s="10">
        <v>4234</v>
      </c>
      <c r="BP4239" s="3"/>
      <c r="BQ4239" s="3"/>
      <c r="BR4239" s="3"/>
      <c r="BS4239" s="3"/>
      <c r="BT4239" s="10">
        <v>4234</v>
      </c>
      <c r="BU4239" s="4">
        <f t="shared" si="264"/>
        <v>0</v>
      </c>
      <c r="BV4239" s="4">
        <f t="shared" si="265"/>
        <v>0</v>
      </c>
      <c r="BW4239" s="10"/>
      <c r="BX4239" s="4">
        <f t="shared" si="266"/>
        <v>1</v>
      </c>
      <c r="BY4239" s="4">
        <f t="shared" si="267"/>
        <v>1</v>
      </c>
    </row>
    <row r="4240" spans="1:77">
      <c r="A4240" s="10">
        <v>4235</v>
      </c>
      <c r="BP4240" s="3"/>
      <c r="BQ4240" s="3"/>
      <c r="BR4240" s="3"/>
      <c r="BS4240" s="3"/>
      <c r="BT4240" s="10">
        <v>4235</v>
      </c>
      <c r="BU4240" s="4">
        <f t="shared" si="264"/>
        <v>0</v>
      </c>
      <c r="BV4240" s="4">
        <f t="shared" si="265"/>
        <v>0</v>
      </c>
      <c r="BW4240" s="10"/>
      <c r="BX4240" s="4">
        <f t="shared" si="266"/>
        <v>1</v>
      </c>
      <c r="BY4240" s="4">
        <f t="shared" si="267"/>
        <v>1</v>
      </c>
    </row>
    <row r="4241" spans="1:77">
      <c r="A4241" s="10">
        <v>4236</v>
      </c>
      <c r="BP4241" s="3"/>
      <c r="BQ4241" s="3"/>
      <c r="BR4241" s="3"/>
      <c r="BS4241" s="3"/>
      <c r="BT4241" s="10">
        <v>4236</v>
      </c>
      <c r="BU4241" s="4">
        <f t="shared" si="264"/>
        <v>0</v>
      </c>
      <c r="BV4241" s="4">
        <f t="shared" si="265"/>
        <v>0</v>
      </c>
      <c r="BW4241" s="10"/>
      <c r="BX4241" s="4">
        <f t="shared" si="266"/>
        <v>1</v>
      </c>
      <c r="BY4241" s="4">
        <f t="shared" si="267"/>
        <v>1</v>
      </c>
    </row>
    <row r="4242" spans="1:77">
      <c r="A4242" s="10">
        <v>4237</v>
      </c>
      <c r="BP4242" s="3"/>
      <c r="BQ4242" s="3"/>
      <c r="BR4242" s="3"/>
      <c r="BS4242" s="3"/>
      <c r="BT4242" s="10">
        <v>4237</v>
      </c>
      <c r="BU4242" s="4">
        <f t="shared" si="264"/>
        <v>0</v>
      </c>
      <c r="BV4242" s="4">
        <f t="shared" si="265"/>
        <v>0</v>
      </c>
      <c r="BW4242" s="10"/>
      <c r="BX4242" s="4">
        <f t="shared" si="266"/>
        <v>1</v>
      </c>
      <c r="BY4242" s="4">
        <f t="shared" si="267"/>
        <v>1</v>
      </c>
    </row>
    <row r="4243" spans="1:77">
      <c r="A4243" s="10">
        <v>4238</v>
      </c>
      <c r="BP4243" s="3"/>
      <c r="BQ4243" s="3"/>
      <c r="BR4243" s="3"/>
      <c r="BS4243" s="3"/>
      <c r="BT4243" s="10">
        <v>4238</v>
      </c>
      <c r="BU4243" s="4">
        <f t="shared" si="264"/>
        <v>0</v>
      </c>
      <c r="BV4243" s="4">
        <f t="shared" si="265"/>
        <v>0</v>
      </c>
      <c r="BW4243" s="10"/>
      <c r="BX4243" s="4">
        <f t="shared" si="266"/>
        <v>1</v>
      </c>
      <c r="BY4243" s="4">
        <f t="shared" si="267"/>
        <v>1</v>
      </c>
    </row>
    <row r="4244" spans="1:77">
      <c r="A4244" s="10">
        <v>4239</v>
      </c>
      <c r="BP4244" s="3"/>
      <c r="BQ4244" s="3"/>
      <c r="BR4244" s="3"/>
      <c r="BS4244" s="3"/>
      <c r="BT4244" s="10">
        <v>4239</v>
      </c>
      <c r="BU4244" s="4">
        <f t="shared" si="264"/>
        <v>0</v>
      </c>
      <c r="BV4244" s="4">
        <f t="shared" si="265"/>
        <v>0</v>
      </c>
      <c r="BW4244" s="10"/>
      <c r="BX4244" s="4">
        <f t="shared" si="266"/>
        <v>1</v>
      </c>
      <c r="BY4244" s="4">
        <f t="shared" si="267"/>
        <v>1</v>
      </c>
    </row>
    <row r="4245" spans="1:77">
      <c r="A4245" s="10">
        <v>4240</v>
      </c>
      <c r="BP4245" s="3"/>
      <c r="BQ4245" s="3"/>
      <c r="BR4245" s="3"/>
      <c r="BS4245" s="3"/>
      <c r="BT4245" s="10">
        <v>4240</v>
      </c>
      <c r="BU4245" s="4">
        <f t="shared" si="264"/>
        <v>0</v>
      </c>
      <c r="BV4245" s="4">
        <f t="shared" si="265"/>
        <v>0</v>
      </c>
      <c r="BW4245" s="10"/>
      <c r="BX4245" s="4">
        <f t="shared" si="266"/>
        <v>1</v>
      </c>
      <c r="BY4245" s="4">
        <f t="shared" si="267"/>
        <v>1</v>
      </c>
    </row>
    <row r="4246" spans="1:77">
      <c r="A4246" s="10">
        <v>4241</v>
      </c>
      <c r="BP4246" s="3"/>
      <c r="BQ4246" s="3"/>
      <c r="BR4246" s="3"/>
      <c r="BS4246" s="3"/>
      <c r="BT4246" s="10">
        <v>4241</v>
      </c>
      <c r="BU4246" s="4">
        <f t="shared" si="264"/>
        <v>0</v>
      </c>
      <c r="BV4246" s="4">
        <f t="shared" si="265"/>
        <v>0</v>
      </c>
      <c r="BW4246" s="10"/>
      <c r="BX4246" s="4">
        <f t="shared" si="266"/>
        <v>1</v>
      </c>
      <c r="BY4246" s="4">
        <f t="shared" si="267"/>
        <v>1</v>
      </c>
    </row>
    <row r="4247" spans="1:77">
      <c r="A4247" s="10">
        <v>4242</v>
      </c>
      <c r="BP4247" s="3"/>
      <c r="BQ4247" s="3"/>
      <c r="BR4247" s="3"/>
      <c r="BS4247" s="3"/>
      <c r="BT4247" s="10">
        <v>4242</v>
      </c>
      <c r="BU4247" s="4">
        <f t="shared" si="264"/>
        <v>0</v>
      </c>
      <c r="BV4247" s="4">
        <f t="shared" si="265"/>
        <v>0</v>
      </c>
      <c r="BW4247" s="10"/>
      <c r="BX4247" s="4">
        <f t="shared" si="266"/>
        <v>1</v>
      </c>
      <c r="BY4247" s="4">
        <f t="shared" si="267"/>
        <v>1</v>
      </c>
    </row>
    <row r="4248" spans="1:77">
      <c r="A4248" s="10">
        <v>4243</v>
      </c>
      <c r="BP4248" s="3"/>
      <c r="BQ4248" s="3"/>
      <c r="BR4248" s="3"/>
      <c r="BS4248" s="3"/>
      <c r="BT4248" s="10">
        <v>4243</v>
      </c>
      <c r="BU4248" s="4">
        <f t="shared" si="264"/>
        <v>0</v>
      </c>
      <c r="BV4248" s="4">
        <f t="shared" si="265"/>
        <v>0</v>
      </c>
      <c r="BW4248" s="10"/>
      <c r="BX4248" s="4">
        <f t="shared" si="266"/>
        <v>1</v>
      </c>
      <c r="BY4248" s="4">
        <f t="shared" si="267"/>
        <v>1</v>
      </c>
    </row>
    <row r="4249" spans="1:77">
      <c r="A4249" s="10">
        <v>4244</v>
      </c>
      <c r="BP4249" s="3"/>
      <c r="BQ4249" s="3"/>
      <c r="BR4249" s="3"/>
      <c r="BS4249" s="3"/>
      <c r="BT4249" s="10">
        <v>4244</v>
      </c>
      <c r="BU4249" s="4">
        <f t="shared" si="264"/>
        <v>0</v>
      </c>
      <c r="BV4249" s="4">
        <f t="shared" si="265"/>
        <v>0</v>
      </c>
      <c r="BW4249" s="10"/>
      <c r="BX4249" s="4">
        <f t="shared" si="266"/>
        <v>1</v>
      </c>
      <c r="BY4249" s="4">
        <f t="shared" si="267"/>
        <v>1</v>
      </c>
    </row>
    <row r="4250" spans="1:77">
      <c r="A4250" s="10">
        <v>4245</v>
      </c>
      <c r="BP4250" s="3"/>
      <c r="BQ4250" s="3"/>
      <c r="BR4250" s="3"/>
      <c r="BS4250" s="3"/>
      <c r="BT4250" s="10">
        <v>4245</v>
      </c>
      <c r="BU4250" s="4">
        <f t="shared" si="264"/>
        <v>0</v>
      </c>
      <c r="BV4250" s="4">
        <f t="shared" si="265"/>
        <v>0</v>
      </c>
      <c r="BW4250" s="10"/>
      <c r="BX4250" s="4">
        <f t="shared" si="266"/>
        <v>1</v>
      </c>
      <c r="BY4250" s="4">
        <f t="shared" si="267"/>
        <v>1</v>
      </c>
    </row>
    <row r="4251" spans="1:77">
      <c r="A4251" s="10">
        <v>4246</v>
      </c>
      <c r="BP4251" s="3"/>
      <c r="BQ4251" s="3"/>
      <c r="BR4251" s="3"/>
      <c r="BS4251" s="3"/>
      <c r="BT4251" s="10">
        <v>4246</v>
      </c>
      <c r="BU4251" s="4">
        <f t="shared" si="264"/>
        <v>0</v>
      </c>
      <c r="BV4251" s="4">
        <f t="shared" si="265"/>
        <v>0</v>
      </c>
      <c r="BW4251" s="10"/>
      <c r="BX4251" s="4">
        <f t="shared" si="266"/>
        <v>1</v>
      </c>
      <c r="BY4251" s="4">
        <f t="shared" si="267"/>
        <v>1</v>
      </c>
    </row>
    <row r="4252" spans="1:77">
      <c r="A4252" s="10">
        <v>4247</v>
      </c>
      <c r="BP4252" s="3"/>
      <c r="BQ4252" s="3"/>
      <c r="BR4252" s="3"/>
      <c r="BS4252" s="3"/>
      <c r="BT4252" s="10">
        <v>4247</v>
      </c>
      <c r="BU4252" s="4">
        <f t="shared" si="264"/>
        <v>0</v>
      </c>
      <c r="BV4252" s="4">
        <f t="shared" si="265"/>
        <v>0</v>
      </c>
      <c r="BW4252" s="10"/>
      <c r="BX4252" s="4">
        <f t="shared" si="266"/>
        <v>1</v>
      </c>
      <c r="BY4252" s="4">
        <f t="shared" si="267"/>
        <v>1</v>
      </c>
    </row>
    <row r="4253" spans="1:77">
      <c r="A4253" s="10">
        <v>4248</v>
      </c>
      <c r="BP4253" s="3"/>
      <c r="BQ4253" s="3"/>
      <c r="BR4253" s="3"/>
      <c r="BS4253" s="3"/>
      <c r="BT4253" s="10">
        <v>4248</v>
      </c>
      <c r="BU4253" s="4">
        <f t="shared" si="264"/>
        <v>0</v>
      </c>
      <c r="BV4253" s="4">
        <f t="shared" si="265"/>
        <v>0</v>
      </c>
      <c r="BW4253" s="10"/>
      <c r="BX4253" s="4">
        <f t="shared" si="266"/>
        <v>1</v>
      </c>
      <c r="BY4253" s="4">
        <f t="shared" si="267"/>
        <v>1</v>
      </c>
    </row>
    <row r="4254" spans="1:77">
      <c r="A4254" s="10">
        <v>4249</v>
      </c>
      <c r="BP4254" s="3"/>
      <c r="BQ4254" s="3"/>
      <c r="BR4254" s="3"/>
      <c r="BS4254" s="3"/>
      <c r="BT4254" s="10">
        <v>4249</v>
      </c>
      <c r="BU4254" s="4">
        <f t="shared" si="264"/>
        <v>0</v>
      </c>
      <c r="BV4254" s="4">
        <f t="shared" si="265"/>
        <v>0</v>
      </c>
      <c r="BW4254" s="10"/>
      <c r="BX4254" s="4">
        <f t="shared" si="266"/>
        <v>1</v>
      </c>
      <c r="BY4254" s="4">
        <f t="shared" si="267"/>
        <v>1</v>
      </c>
    </row>
    <row r="4255" spans="1:77">
      <c r="A4255" s="10">
        <v>4250</v>
      </c>
      <c r="BP4255" s="3"/>
      <c r="BQ4255" s="3"/>
      <c r="BR4255" s="3"/>
      <c r="BS4255" s="3"/>
      <c r="BT4255" s="10">
        <v>4250</v>
      </c>
      <c r="BU4255" s="4">
        <f t="shared" si="264"/>
        <v>0</v>
      </c>
      <c r="BV4255" s="4">
        <f t="shared" si="265"/>
        <v>0</v>
      </c>
      <c r="BW4255" s="10"/>
      <c r="BX4255" s="4">
        <f t="shared" si="266"/>
        <v>1</v>
      </c>
      <c r="BY4255" s="4">
        <f t="shared" si="267"/>
        <v>1</v>
      </c>
    </row>
    <row r="4256" spans="1:77">
      <c r="A4256" s="10">
        <v>4251</v>
      </c>
      <c r="BP4256" s="3"/>
      <c r="BQ4256" s="3"/>
      <c r="BR4256" s="3"/>
      <c r="BS4256" s="3"/>
      <c r="BT4256" s="10">
        <v>4251</v>
      </c>
      <c r="BU4256" s="4">
        <f t="shared" si="264"/>
        <v>0</v>
      </c>
      <c r="BV4256" s="4">
        <f t="shared" si="265"/>
        <v>0</v>
      </c>
      <c r="BW4256" s="10"/>
      <c r="BX4256" s="4">
        <f t="shared" si="266"/>
        <v>1</v>
      </c>
      <c r="BY4256" s="4">
        <f t="shared" si="267"/>
        <v>1</v>
      </c>
    </row>
    <row r="4257" spans="1:77">
      <c r="A4257" s="10">
        <v>4252</v>
      </c>
      <c r="BP4257" s="3"/>
      <c r="BQ4257" s="3"/>
      <c r="BR4257" s="3"/>
      <c r="BS4257" s="3"/>
      <c r="BT4257" s="10">
        <v>4252</v>
      </c>
      <c r="BU4257" s="4">
        <f t="shared" si="264"/>
        <v>0</v>
      </c>
      <c r="BV4257" s="4">
        <f t="shared" si="265"/>
        <v>0</v>
      </c>
      <c r="BW4257" s="10"/>
      <c r="BX4257" s="4">
        <f t="shared" si="266"/>
        <v>1</v>
      </c>
      <c r="BY4257" s="4">
        <f t="shared" si="267"/>
        <v>1</v>
      </c>
    </row>
    <row r="4258" spans="1:77">
      <c r="A4258" s="10">
        <v>4253</v>
      </c>
      <c r="BP4258" s="3"/>
      <c r="BQ4258" s="3"/>
      <c r="BR4258" s="3"/>
      <c r="BS4258" s="3"/>
      <c r="BT4258" s="10">
        <v>4253</v>
      </c>
      <c r="BU4258" s="4">
        <f t="shared" si="264"/>
        <v>0</v>
      </c>
      <c r="BV4258" s="4">
        <f t="shared" si="265"/>
        <v>0</v>
      </c>
      <c r="BW4258" s="10"/>
      <c r="BX4258" s="4">
        <f t="shared" si="266"/>
        <v>1</v>
      </c>
      <c r="BY4258" s="4">
        <f t="shared" si="267"/>
        <v>1</v>
      </c>
    </row>
    <row r="4259" spans="1:77">
      <c r="A4259" s="10">
        <v>4254</v>
      </c>
      <c r="BP4259" s="3"/>
      <c r="BQ4259" s="3"/>
      <c r="BR4259" s="3"/>
      <c r="BS4259" s="3"/>
      <c r="BT4259" s="10">
        <v>4254</v>
      </c>
      <c r="BU4259" s="4">
        <f t="shared" si="264"/>
        <v>0</v>
      </c>
      <c r="BV4259" s="4">
        <f t="shared" si="265"/>
        <v>0</v>
      </c>
      <c r="BW4259" s="10"/>
      <c r="BX4259" s="4">
        <f t="shared" si="266"/>
        <v>1</v>
      </c>
      <c r="BY4259" s="4">
        <f t="shared" si="267"/>
        <v>1</v>
      </c>
    </row>
    <row r="4260" spans="1:77">
      <c r="A4260" s="10">
        <v>4255</v>
      </c>
      <c r="BP4260" s="3"/>
      <c r="BQ4260" s="3"/>
      <c r="BR4260" s="3"/>
      <c r="BS4260" s="3"/>
      <c r="BT4260" s="10">
        <v>4255</v>
      </c>
      <c r="BU4260" s="4">
        <f t="shared" si="264"/>
        <v>0</v>
      </c>
      <c r="BV4260" s="4">
        <f t="shared" si="265"/>
        <v>0</v>
      </c>
      <c r="BW4260" s="10"/>
      <c r="BX4260" s="4">
        <f t="shared" si="266"/>
        <v>1</v>
      </c>
      <c r="BY4260" s="4">
        <f t="shared" si="267"/>
        <v>1</v>
      </c>
    </row>
    <row r="4261" spans="1:77">
      <c r="A4261" s="10">
        <v>4256</v>
      </c>
      <c r="BP4261" s="3"/>
      <c r="BQ4261" s="3"/>
      <c r="BR4261" s="3"/>
      <c r="BS4261" s="3"/>
      <c r="BT4261" s="10">
        <v>4256</v>
      </c>
      <c r="BU4261" s="4">
        <f t="shared" si="264"/>
        <v>0</v>
      </c>
      <c r="BV4261" s="4">
        <f t="shared" si="265"/>
        <v>0</v>
      </c>
      <c r="BW4261" s="10"/>
      <c r="BX4261" s="4">
        <f t="shared" si="266"/>
        <v>1</v>
      </c>
      <c r="BY4261" s="4">
        <f t="shared" si="267"/>
        <v>1</v>
      </c>
    </row>
    <row r="4262" spans="1:77">
      <c r="A4262" s="10">
        <v>4257</v>
      </c>
      <c r="BP4262" s="3"/>
      <c r="BQ4262" s="3"/>
      <c r="BR4262" s="3"/>
      <c r="BS4262" s="3"/>
      <c r="BT4262" s="10">
        <v>4257</v>
      </c>
      <c r="BU4262" s="4">
        <f t="shared" si="264"/>
        <v>0</v>
      </c>
      <c r="BV4262" s="4">
        <f t="shared" si="265"/>
        <v>0</v>
      </c>
      <c r="BW4262" s="10"/>
      <c r="BX4262" s="4">
        <f t="shared" si="266"/>
        <v>1</v>
      </c>
      <c r="BY4262" s="4">
        <f t="shared" si="267"/>
        <v>1</v>
      </c>
    </row>
    <row r="4263" spans="1:77">
      <c r="A4263" s="10">
        <v>4258</v>
      </c>
      <c r="BP4263" s="3"/>
      <c r="BQ4263" s="3"/>
      <c r="BR4263" s="3"/>
      <c r="BS4263" s="3"/>
      <c r="BT4263" s="10">
        <v>4258</v>
      </c>
      <c r="BU4263" s="4">
        <f t="shared" si="264"/>
        <v>0</v>
      </c>
      <c r="BV4263" s="4">
        <f t="shared" si="265"/>
        <v>0</v>
      </c>
      <c r="BW4263" s="10"/>
      <c r="BX4263" s="4">
        <f t="shared" si="266"/>
        <v>1</v>
      </c>
      <c r="BY4263" s="4">
        <f t="shared" si="267"/>
        <v>1</v>
      </c>
    </row>
    <row r="4264" spans="1:77">
      <c r="A4264" s="10">
        <v>4259</v>
      </c>
      <c r="BP4264" s="3"/>
      <c r="BQ4264" s="3"/>
      <c r="BR4264" s="3"/>
      <c r="BS4264" s="3"/>
      <c r="BT4264" s="10">
        <v>4259</v>
      </c>
      <c r="BU4264" s="4">
        <f t="shared" si="264"/>
        <v>0</v>
      </c>
      <c r="BV4264" s="4">
        <f t="shared" si="265"/>
        <v>0</v>
      </c>
      <c r="BW4264" s="10"/>
      <c r="BX4264" s="4">
        <f t="shared" si="266"/>
        <v>1</v>
      </c>
      <c r="BY4264" s="4">
        <f t="shared" si="267"/>
        <v>1</v>
      </c>
    </row>
    <row r="4265" spans="1:77">
      <c r="A4265" s="10">
        <v>4260</v>
      </c>
      <c r="BP4265" s="3"/>
      <c r="BQ4265" s="3"/>
      <c r="BR4265" s="3"/>
      <c r="BS4265" s="3"/>
      <c r="BT4265" s="10">
        <v>4260</v>
      </c>
      <c r="BU4265" s="4">
        <f t="shared" si="264"/>
        <v>0</v>
      </c>
      <c r="BV4265" s="4">
        <f t="shared" si="265"/>
        <v>0</v>
      </c>
      <c r="BW4265" s="10"/>
      <c r="BX4265" s="4">
        <f t="shared" si="266"/>
        <v>1</v>
      </c>
      <c r="BY4265" s="4">
        <f t="shared" si="267"/>
        <v>1</v>
      </c>
    </row>
    <row r="4266" spans="1:77">
      <c r="A4266" s="10">
        <v>4261</v>
      </c>
      <c r="BP4266" s="3"/>
      <c r="BQ4266" s="3"/>
      <c r="BR4266" s="3"/>
      <c r="BS4266" s="3"/>
      <c r="BT4266" s="10">
        <v>4261</v>
      </c>
      <c r="BU4266" s="4">
        <f t="shared" si="264"/>
        <v>0</v>
      </c>
      <c r="BV4266" s="4">
        <f t="shared" si="265"/>
        <v>0</v>
      </c>
      <c r="BW4266" s="10"/>
      <c r="BX4266" s="4">
        <f t="shared" si="266"/>
        <v>1</v>
      </c>
      <c r="BY4266" s="4">
        <f t="shared" si="267"/>
        <v>1</v>
      </c>
    </row>
    <row r="4267" spans="1:77">
      <c r="A4267" s="10">
        <v>4262</v>
      </c>
      <c r="BP4267" s="3"/>
      <c r="BQ4267" s="3"/>
      <c r="BR4267" s="3"/>
      <c r="BS4267" s="3"/>
      <c r="BT4267" s="10">
        <v>4262</v>
      </c>
      <c r="BU4267" s="4">
        <f t="shared" si="264"/>
        <v>0</v>
      </c>
      <c r="BV4267" s="4">
        <f t="shared" si="265"/>
        <v>0</v>
      </c>
      <c r="BW4267" s="10"/>
      <c r="BX4267" s="4">
        <f t="shared" si="266"/>
        <v>1</v>
      </c>
      <c r="BY4267" s="4">
        <f t="shared" si="267"/>
        <v>1</v>
      </c>
    </row>
    <row r="4268" spans="1:77">
      <c r="A4268" s="10">
        <v>4263</v>
      </c>
      <c r="BP4268" s="3"/>
      <c r="BQ4268" s="3"/>
      <c r="BR4268" s="3"/>
      <c r="BS4268" s="3"/>
      <c r="BT4268" s="10">
        <v>4263</v>
      </c>
      <c r="BU4268" s="4">
        <f t="shared" si="264"/>
        <v>0</v>
      </c>
      <c r="BV4268" s="4">
        <f t="shared" si="265"/>
        <v>0</v>
      </c>
      <c r="BW4268" s="10"/>
      <c r="BX4268" s="4">
        <f t="shared" si="266"/>
        <v>1</v>
      </c>
      <c r="BY4268" s="4">
        <f t="shared" si="267"/>
        <v>1</v>
      </c>
    </row>
    <row r="4269" spans="1:77">
      <c r="A4269" s="10">
        <v>4264</v>
      </c>
      <c r="BP4269" s="3"/>
      <c r="BQ4269" s="3"/>
      <c r="BR4269" s="3"/>
      <c r="BS4269" s="3"/>
      <c r="BT4269" s="10">
        <v>4264</v>
      </c>
      <c r="BU4269" s="4">
        <f t="shared" si="264"/>
        <v>0</v>
      </c>
      <c r="BV4269" s="4">
        <f t="shared" si="265"/>
        <v>0</v>
      </c>
      <c r="BW4269" s="10"/>
      <c r="BX4269" s="4">
        <f t="shared" si="266"/>
        <v>1</v>
      </c>
      <c r="BY4269" s="4">
        <f t="shared" si="267"/>
        <v>1</v>
      </c>
    </row>
    <row r="4270" spans="1:77">
      <c r="A4270" s="10">
        <v>4265</v>
      </c>
      <c r="BP4270" s="3"/>
      <c r="BQ4270" s="3"/>
      <c r="BR4270" s="3"/>
      <c r="BS4270" s="3"/>
      <c r="BT4270" s="10">
        <v>4265</v>
      </c>
      <c r="BU4270" s="4">
        <f t="shared" si="264"/>
        <v>0</v>
      </c>
      <c r="BV4270" s="4">
        <f t="shared" si="265"/>
        <v>0</v>
      </c>
      <c r="BW4270" s="10"/>
      <c r="BX4270" s="4">
        <f t="shared" si="266"/>
        <v>1</v>
      </c>
      <c r="BY4270" s="4">
        <f t="shared" si="267"/>
        <v>1</v>
      </c>
    </row>
    <row r="4271" spans="1:77">
      <c r="A4271" s="10">
        <v>4266</v>
      </c>
      <c r="BP4271" s="3"/>
      <c r="BQ4271" s="3"/>
      <c r="BR4271" s="3"/>
      <c r="BS4271" s="3"/>
      <c r="BT4271" s="10">
        <v>4266</v>
      </c>
      <c r="BU4271" s="4">
        <f t="shared" si="264"/>
        <v>0</v>
      </c>
      <c r="BV4271" s="4">
        <f t="shared" si="265"/>
        <v>0</v>
      </c>
      <c r="BW4271" s="10"/>
      <c r="BX4271" s="4">
        <f t="shared" si="266"/>
        <v>1</v>
      </c>
      <c r="BY4271" s="4">
        <f t="shared" si="267"/>
        <v>1</v>
      </c>
    </row>
    <row r="4272" spans="1:77">
      <c r="A4272" s="10">
        <v>4267</v>
      </c>
      <c r="BP4272" s="3"/>
      <c r="BQ4272" s="3"/>
      <c r="BR4272" s="3"/>
      <c r="BS4272" s="3"/>
      <c r="BT4272" s="10">
        <v>4267</v>
      </c>
      <c r="BU4272" s="4">
        <f t="shared" si="264"/>
        <v>0</v>
      </c>
      <c r="BV4272" s="4">
        <f t="shared" si="265"/>
        <v>0</v>
      </c>
      <c r="BW4272" s="10"/>
      <c r="BX4272" s="4">
        <f t="shared" si="266"/>
        <v>1</v>
      </c>
      <c r="BY4272" s="4">
        <f t="shared" si="267"/>
        <v>1</v>
      </c>
    </row>
    <row r="4273" spans="1:77">
      <c r="A4273" s="10">
        <v>4268</v>
      </c>
      <c r="BP4273" s="3"/>
      <c r="BQ4273" s="3"/>
      <c r="BR4273" s="3"/>
      <c r="BS4273" s="3"/>
      <c r="BT4273" s="10">
        <v>4268</v>
      </c>
      <c r="BU4273" s="4">
        <f t="shared" si="264"/>
        <v>0</v>
      </c>
      <c r="BV4273" s="4">
        <f t="shared" si="265"/>
        <v>0</v>
      </c>
      <c r="BW4273" s="10"/>
      <c r="BX4273" s="4">
        <f t="shared" si="266"/>
        <v>1</v>
      </c>
      <c r="BY4273" s="4">
        <f t="shared" si="267"/>
        <v>1</v>
      </c>
    </row>
    <row r="4274" spans="1:77">
      <c r="A4274" s="10">
        <v>4269</v>
      </c>
      <c r="BP4274" s="3"/>
      <c r="BQ4274" s="3"/>
      <c r="BR4274" s="3"/>
      <c r="BS4274" s="3"/>
      <c r="BT4274" s="10">
        <v>4269</v>
      </c>
      <c r="BU4274" s="4">
        <f t="shared" si="264"/>
        <v>0</v>
      </c>
      <c r="BV4274" s="4">
        <f t="shared" si="265"/>
        <v>0</v>
      </c>
      <c r="BW4274" s="10"/>
      <c r="BX4274" s="4">
        <f t="shared" si="266"/>
        <v>1</v>
      </c>
      <c r="BY4274" s="4">
        <f t="shared" si="267"/>
        <v>1</v>
      </c>
    </row>
    <row r="4275" spans="1:77">
      <c r="A4275" s="10">
        <v>4270</v>
      </c>
      <c r="BP4275" s="3"/>
      <c r="BQ4275" s="3"/>
      <c r="BR4275" s="3"/>
      <c r="BS4275" s="3"/>
      <c r="BT4275" s="10">
        <v>4270</v>
      </c>
      <c r="BU4275" s="4">
        <f t="shared" si="264"/>
        <v>0</v>
      </c>
      <c r="BV4275" s="4">
        <f t="shared" si="265"/>
        <v>0</v>
      </c>
      <c r="BW4275" s="10"/>
      <c r="BX4275" s="4">
        <f t="shared" si="266"/>
        <v>1</v>
      </c>
      <c r="BY4275" s="4">
        <f t="shared" si="267"/>
        <v>1</v>
      </c>
    </row>
    <row r="4276" spans="1:77">
      <c r="A4276" s="10">
        <v>4271</v>
      </c>
      <c r="BP4276" s="3"/>
      <c r="BQ4276" s="3"/>
      <c r="BR4276" s="3"/>
      <c r="BS4276" s="3"/>
      <c r="BT4276" s="10">
        <v>4271</v>
      </c>
      <c r="BU4276" s="4">
        <f t="shared" si="264"/>
        <v>0</v>
      </c>
      <c r="BV4276" s="4">
        <f t="shared" si="265"/>
        <v>0</v>
      </c>
      <c r="BW4276" s="10"/>
      <c r="BX4276" s="4">
        <f t="shared" si="266"/>
        <v>1</v>
      </c>
      <c r="BY4276" s="4">
        <f t="shared" si="267"/>
        <v>1</v>
      </c>
    </row>
    <row r="4277" spans="1:77">
      <c r="A4277" s="10">
        <v>4272</v>
      </c>
      <c r="BP4277" s="3"/>
      <c r="BQ4277" s="3"/>
      <c r="BR4277" s="3"/>
      <c r="BS4277" s="3"/>
      <c r="BT4277" s="10">
        <v>4272</v>
      </c>
      <c r="BU4277" s="4">
        <f t="shared" si="264"/>
        <v>0</v>
      </c>
      <c r="BV4277" s="4">
        <f t="shared" si="265"/>
        <v>0</v>
      </c>
      <c r="BW4277" s="10"/>
      <c r="BX4277" s="4">
        <f t="shared" si="266"/>
        <v>1</v>
      </c>
      <c r="BY4277" s="4">
        <f t="shared" si="267"/>
        <v>1</v>
      </c>
    </row>
    <row r="4278" spans="1:77">
      <c r="A4278" s="10">
        <v>4273</v>
      </c>
      <c r="BP4278" s="3"/>
      <c r="BQ4278" s="3"/>
      <c r="BR4278" s="3"/>
      <c r="BS4278" s="3"/>
      <c r="BT4278" s="10">
        <v>4273</v>
      </c>
      <c r="BU4278" s="4">
        <f t="shared" si="264"/>
        <v>0</v>
      </c>
      <c r="BV4278" s="4">
        <f t="shared" si="265"/>
        <v>0</v>
      </c>
      <c r="BW4278" s="10"/>
      <c r="BX4278" s="4">
        <f t="shared" si="266"/>
        <v>1</v>
      </c>
      <c r="BY4278" s="4">
        <f t="shared" si="267"/>
        <v>1</v>
      </c>
    </row>
    <row r="4279" spans="1:77">
      <c r="A4279" s="10">
        <v>4274</v>
      </c>
      <c r="BP4279" s="3"/>
      <c r="BQ4279" s="3"/>
      <c r="BR4279" s="3"/>
      <c r="BS4279" s="3"/>
      <c r="BT4279" s="10">
        <v>4274</v>
      </c>
      <c r="BU4279" s="4">
        <f t="shared" si="264"/>
        <v>0</v>
      </c>
      <c r="BV4279" s="4">
        <f t="shared" si="265"/>
        <v>0</v>
      </c>
      <c r="BW4279" s="10"/>
      <c r="BX4279" s="4">
        <f t="shared" si="266"/>
        <v>1</v>
      </c>
      <c r="BY4279" s="4">
        <f t="shared" si="267"/>
        <v>1</v>
      </c>
    </row>
    <row r="4280" spans="1:77">
      <c r="A4280" s="10">
        <v>4275</v>
      </c>
      <c r="BP4280" s="3"/>
      <c r="BQ4280" s="3"/>
      <c r="BR4280" s="3"/>
      <c r="BS4280" s="3"/>
      <c r="BT4280" s="10">
        <v>4275</v>
      </c>
      <c r="BU4280" s="4">
        <f t="shared" si="264"/>
        <v>0</v>
      </c>
      <c r="BV4280" s="4">
        <f t="shared" si="265"/>
        <v>0</v>
      </c>
      <c r="BW4280" s="10"/>
      <c r="BX4280" s="4">
        <f t="shared" si="266"/>
        <v>1</v>
      </c>
      <c r="BY4280" s="4">
        <f t="shared" si="267"/>
        <v>1</v>
      </c>
    </row>
    <row r="4281" spans="1:77">
      <c r="A4281" s="10">
        <v>4276</v>
      </c>
      <c r="BP4281" s="3"/>
      <c r="BQ4281" s="3"/>
      <c r="BR4281" s="3"/>
      <c r="BS4281" s="3"/>
      <c r="BT4281" s="10">
        <v>4276</v>
      </c>
      <c r="BU4281" s="4">
        <f t="shared" si="264"/>
        <v>0</v>
      </c>
      <c r="BV4281" s="4">
        <f t="shared" si="265"/>
        <v>0</v>
      </c>
      <c r="BW4281" s="10"/>
      <c r="BX4281" s="4">
        <f t="shared" si="266"/>
        <v>1</v>
      </c>
      <c r="BY4281" s="4">
        <f t="shared" si="267"/>
        <v>1</v>
      </c>
    </row>
    <row r="4282" spans="1:77">
      <c r="A4282" s="10">
        <v>4277</v>
      </c>
      <c r="BP4282" s="3"/>
      <c r="BQ4282" s="3"/>
      <c r="BR4282" s="3"/>
      <c r="BS4282" s="3"/>
      <c r="BT4282" s="10">
        <v>4277</v>
      </c>
      <c r="BU4282" s="4">
        <f t="shared" si="264"/>
        <v>0</v>
      </c>
      <c r="BV4282" s="4">
        <f t="shared" si="265"/>
        <v>0</v>
      </c>
      <c r="BW4282" s="10"/>
      <c r="BX4282" s="4">
        <f t="shared" si="266"/>
        <v>1</v>
      </c>
      <c r="BY4282" s="4">
        <f t="shared" si="267"/>
        <v>1</v>
      </c>
    </row>
    <row r="4283" spans="1:77">
      <c r="A4283" s="10">
        <v>4278</v>
      </c>
      <c r="BP4283" s="3"/>
      <c r="BQ4283" s="3"/>
      <c r="BR4283" s="3"/>
      <c r="BS4283" s="3"/>
      <c r="BT4283" s="10">
        <v>4278</v>
      </c>
      <c r="BU4283" s="4">
        <f t="shared" si="264"/>
        <v>0</v>
      </c>
      <c r="BV4283" s="4">
        <f t="shared" si="265"/>
        <v>0</v>
      </c>
      <c r="BW4283" s="10"/>
      <c r="BX4283" s="4">
        <f t="shared" si="266"/>
        <v>1</v>
      </c>
      <c r="BY4283" s="4">
        <f t="shared" si="267"/>
        <v>1</v>
      </c>
    </row>
    <row r="4284" spans="1:77">
      <c r="A4284" s="10">
        <v>4279</v>
      </c>
      <c r="BP4284" s="3"/>
      <c r="BQ4284" s="3"/>
      <c r="BR4284" s="3"/>
      <c r="BS4284" s="3"/>
      <c r="BT4284" s="10">
        <v>4279</v>
      </c>
      <c r="BU4284" s="4">
        <f t="shared" si="264"/>
        <v>0</v>
      </c>
      <c r="BV4284" s="4">
        <f t="shared" si="265"/>
        <v>0</v>
      </c>
      <c r="BW4284" s="10"/>
      <c r="BX4284" s="4">
        <f t="shared" si="266"/>
        <v>1</v>
      </c>
      <c r="BY4284" s="4">
        <f t="shared" si="267"/>
        <v>1</v>
      </c>
    </row>
    <row r="4285" spans="1:77">
      <c r="A4285" s="10">
        <v>4280</v>
      </c>
      <c r="BP4285" s="3"/>
      <c r="BQ4285" s="3"/>
      <c r="BR4285" s="3"/>
      <c r="BS4285" s="3"/>
      <c r="BT4285" s="10">
        <v>4280</v>
      </c>
      <c r="BU4285" s="4">
        <f t="shared" si="264"/>
        <v>0</v>
      </c>
      <c r="BV4285" s="4">
        <f t="shared" si="265"/>
        <v>0</v>
      </c>
      <c r="BW4285" s="10"/>
      <c r="BX4285" s="4">
        <f t="shared" si="266"/>
        <v>1</v>
      </c>
      <c r="BY4285" s="4">
        <f t="shared" si="267"/>
        <v>1</v>
      </c>
    </row>
    <row r="4286" spans="1:77">
      <c r="A4286" s="10">
        <v>4281</v>
      </c>
      <c r="BP4286" s="3"/>
      <c r="BQ4286" s="3"/>
      <c r="BR4286" s="3"/>
      <c r="BS4286" s="3"/>
      <c r="BT4286" s="10">
        <v>4281</v>
      </c>
      <c r="BU4286" s="4">
        <f t="shared" si="264"/>
        <v>0</v>
      </c>
      <c r="BV4286" s="4">
        <f t="shared" si="265"/>
        <v>0</v>
      </c>
      <c r="BW4286" s="10"/>
      <c r="BX4286" s="4">
        <f t="shared" si="266"/>
        <v>1</v>
      </c>
      <c r="BY4286" s="4">
        <f t="shared" si="267"/>
        <v>1</v>
      </c>
    </row>
    <row r="4287" spans="1:77">
      <c r="A4287" s="10">
        <v>4282</v>
      </c>
      <c r="BP4287" s="3"/>
      <c r="BQ4287" s="3"/>
      <c r="BR4287" s="3"/>
      <c r="BS4287" s="3"/>
      <c r="BT4287" s="10">
        <v>4282</v>
      </c>
      <c r="BU4287" s="4">
        <f t="shared" si="264"/>
        <v>0</v>
      </c>
      <c r="BV4287" s="4">
        <f t="shared" si="265"/>
        <v>0</v>
      </c>
      <c r="BW4287" s="10"/>
      <c r="BX4287" s="4">
        <f t="shared" si="266"/>
        <v>1</v>
      </c>
      <c r="BY4287" s="4">
        <f t="shared" si="267"/>
        <v>1</v>
      </c>
    </row>
    <row r="4288" spans="1:77">
      <c r="A4288" s="10">
        <v>4283</v>
      </c>
      <c r="BP4288" s="3"/>
      <c r="BQ4288" s="3"/>
      <c r="BR4288" s="3"/>
      <c r="BS4288" s="3"/>
      <c r="BT4288" s="10">
        <v>4283</v>
      </c>
      <c r="BU4288" s="4">
        <f t="shared" si="264"/>
        <v>0</v>
      </c>
      <c r="BV4288" s="4">
        <f t="shared" si="265"/>
        <v>0</v>
      </c>
      <c r="BW4288" s="10"/>
      <c r="BX4288" s="4">
        <f t="shared" si="266"/>
        <v>1</v>
      </c>
      <c r="BY4288" s="4">
        <f t="shared" si="267"/>
        <v>1</v>
      </c>
    </row>
    <row r="4289" spans="1:77">
      <c r="A4289" s="10">
        <v>4284</v>
      </c>
      <c r="BP4289" s="3"/>
      <c r="BQ4289" s="3"/>
      <c r="BR4289" s="3"/>
      <c r="BS4289" s="3"/>
      <c r="BT4289" s="10">
        <v>4284</v>
      </c>
      <c r="BU4289" s="4">
        <f t="shared" si="264"/>
        <v>0</v>
      </c>
      <c r="BV4289" s="4">
        <f t="shared" si="265"/>
        <v>0</v>
      </c>
      <c r="BW4289" s="10"/>
      <c r="BX4289" s="4">
        <f t="shared" si="266"/>
        <v>1</v>
      </c>
      <c r="BY4289" s="4">
        <f t="shared" si="267"/>
        <v>1</v>
      </c>
    </row>
    <row r="4290" spans="1:77">
      <c r="A4290" s="10">
        <v>4285</v>
      </c>
      <c r="BP4290" s="3"/>
      <c r="BQ4290" s="3"/>
      <c r="BR4290" s="3"/>
      <c r="BS4290" s="3"/>
      <c r="BT4290" s="10">
        <v>4285</v>
      </c>
      <c r="BU4290" s="4">
        <f t="shared" si="264"/>
        <v>0</v>
      </c>
      <c r="BV4290" s="4">
        <f t="shared" si="265"/>
        <v>0</v>
      </c>
      <c r="BW4290" s="10"/>
      <c r="BX4290" s="4">
        <f t="shared" si="266"/>
        <v>1</v>
      </c>
      <c r="BY4290" s="4">
        <f t="shared" si="267"/>
        <v>1</v>
      </c>
    </row>
    <row r="4291" spans="1:77">
      <c r="A4291" s="10">
        <v>4286</v>
      </c>
      <c r="BP4291" s="3"/>
      <c r="BQ4291" s="3"/>
      <c r="BR4291" s="3"/>
      <c r="BS4291" s="3"/>
      <c r="BT4291" s="10">
        <v>4286</v>
      </c>
      <c r="BU4291" s="4">
        <f t="shared" si="264"/>
        <v>0</v>
      </c>
      <c r="BV4291" s="4">
        <f t="shared" si="265"/>
        <v>0</v>
      </c>
      <c r="BW4291" s="10"/>
      <c r="BX4291" s="4">
        <f t="shared" si="266"/>
        <v>1</v>
      </c>
      <c r="BY4291" s="4">
        <f t="shared" si="267"/>
        <v>1</v>
      </c>
    </row>
    <row r="4292" spans="1:77">
      <c r="A4292" s="10">
        <v>4287</v>
      </c>
      <c r="BP4292" s="3"/>
      <c r="BQ4292" s="3"/>
      <c r="BR4292" s="3"/>
      <c r="BS4292" s="3"/>
      <c r="BT4292" s="10">
        <v>4287</v>
      </c>
      <c r="BU4292" s="4">
        <f t="shared" si="264"/>
        <v>0</v>
      </c>
      <c r="BV4292" s="4">
        <f t="shared" si="265"/>
        <v>0</v>
      </c>
      <c r="BW4292" s="10"/>
      <c r="BX4292" s="4">
        <f t="shared" si="266"/>
        <v>1</v>
      </c>
      <c r="BY4292" s="4">
        <f t="shared" si="267"/>
        <v>1</v>
      </c>
    </row>
    <row r="4293" spans="1:77">
      <c r="A4293" s="10">
        <v>4288</v>
      </c>
      <c r="BP4293" s="3"/>
      <c r="BQ4293" s="3"/>
      <c r="BR4293" s="3"/>
      <c r="BS4293" s="3"/>
      <c r="BT4293" s="10">
        <v>4288</v>
      </c>
      <c r="BU4293" s="4">
        <f t="shared" si="264"/>
        <v>0</v>
      </c>
      <c r="BV4293" s="4">
        <f t="shared" si="265"/>
        <v>0</v>
      </c>
      <c r="BW4293" s="10"/>
      <c r="BX4293" s="4">
        <f t="shared" si="266"/>
        <v>1</v>
      </c>
      <c r="BY4293" s="4">
        <f t="shared" si="267"/>
        <v>1</v>
      </c>
    </row>
    <row r="4294" spans="1:77">
      <c r="A4294" s="10">
        <v>4289</v>
      </c>
      <c r="BP4294" s="3"/>
      <c r="BQ4294" s="3"/>
      <c r="BR4294" s="3"/>
      <c r="BS4294" s="3"/>
      <c r="BT4294" s="10">
        <v>4289</v>
      </c>
      <c r="BU4294" s="4">
        <f t="shared" si="264"/>
        <v>0</v>
      </c>
      <c r="BV4294" s="4">
        <f t="shared" si="265"/>
        <v>0</v>
      </c>
      <c r="BW4294" s="10"/>
      <c r="BX4294" s="4">
        <f t="shared" si="266"/>
        <v>1</v>
      </c>
      <c r="BY4294" s="4">
        <f t="shared" si="267"/>
        <v>1</v>
      </c>
    </row>
    <row r="4295" spans="1:77">
      <c r="A4295" s="10">
        <v>4290</v>
      </c>
      <c r="BP4295" s="3"/>
      <c r="BQ4295" s="3"/>
      <c r="BR4295" s="3"/>
      <c r="BS4295" s="3"/>
      <c r="BT4295" s="10">
        <v>4290</v>
      </c>
      <c r="BU4295" s="4">
        <f t="shared" ref="BU4295:BU4358" si="268">BP4295*$BV$1-BQ4295</f>
        <v>0</v>
      </c>
      <c r="BV4295" s="4">
        <f t="shared" ref="BV4295:BV4358" si="269">BR4295*$BV$1-BS4295</f>
        <v>0</v>
      </c>
      <c r="BW4295" s="10"/>
      <c r="BX4295" s="4">
        <f t="shared" ref="BX4295:BX4358" si="270">IF(BU4295=MAX($BU4295:$BV4295),1,0)</f>
        <v>1</v>
      </c>
      <c r="BY4295" s="4">
        <f t="shared" ref="BY4295:BY4358" si="271">IF(BV4295=MAX($BU4295:$BV4295),1,0)</f>
        <v>1</v>
      </c>
    </row>
    <row r="4296" spans="1:77">
      <c r="A4296" s="10">
        <v>4291</v>
      </c>
      <c r="BP4296" s="3"/>
      <c r="BQ4296" s="3"/>
      <c r="BR4296" s="3"/>
      <c r="BS4296" s="3"/>
      <c r="BT4296" s="10">
        <v>4291</v>
      </c>
      <c r="BU4296" s="4">
        <f t="shared" si="268"/>
        <v>0</v>
      </c>
      <c r="BV4296" s="4">
        <f t="shared" si="269"/>
        <v>0</v>
      </c>
      <c r="BW4296" s="10"/>
      <c r="BX4296" s="4">
        <f t="shared" si="270"/>
        <v>1</v>
      </c>
      <c r="BY4296" s="4">
        <f t="shared" si="271"/>
        <v>1</v>
      </c>
    </row>
    <row r="4297" spans="1:77">
      <c r="A4297" s="10">
        <v>4292</v>
      </c>
      <c r="BP4297" s="3"/>
      <c r="BQ4297" s="3"/>
      <c r="BR4297" s="3"/>
      <c r="BS4297" s="3"/>
      <c r="BT4297" s="10">
        <v>4292</v>
      </c>
      <c r="BU4297" s="4">
        <f t="shared" si="268"/>
        <v>0</v>
      </c>
      <c r="BV4297" s="4">
        <f t="shared" si="269"/>
        <v>0</v>
      </c>
      <c r="BW4297" s="10"/>
      <c r="BX4297" s="4">
        <f t="shared" si="270"/>
        <v>1</v>
      </c>
      <c r="BY4297" s="4">
        <f t="shared" si="271"/>
        <v>1</v>
      </c>
    </row>
    <row r="4298" spans="1:77">
      <c r="A4298" s="10">
        <v>4293</v>
      </c>
      <c r="BP4298" s="3"/>
      <c r="BQ4298" s="3"/>
      <c r="BR4298" s="3"/>
      <c r="BS4298" s="3"/>
      <c r="BT4298" s="10">
        <v>4293</v>
      </c>
      <c r="BU4298" s="4">
        <f t="shared" si="268"/>
        <v>0</v>
      </c>
      <c r="BV4298" s="4">
        <f t="shared" si="269"/>
        <v>0</v>
      </c>
      <c r="BW4298" s="10"/>
      <c r="BX4298" s="4">
        <f t="shared" si="270"/>
        <v>1</v>
      </c>
      <c r="BY4298" s="4">
        <f t="shared" si="271"/>
        <v>1</v>
      </c>
    </row>
    <row r="4299" spans="1:77">
      <c r="A4299" s="10">
        <v>4294</v>
      </c>
      <c r="BP4299" s="3"/>
      <c r="BQ4299" s="3"/>
      <c r="BR4299" s="3"/>
      <c r="BS4299" s="3"/>
      <c r="BT4299" s="10">
        <v>4294</v>
      </c>
      <c r="BU4299" s="4">
        <f t="shared" si="268"/>
        <v>0</v>
      </c>
      <c r="BV4299" s="4">
        <f t="shared" si="269"/>
        <v>0</v>
      </c>
      <c r="BW4299" s="10"/>
      <c r="BX4299" s="4">
        <f t="shared" si="270"/>
        <v>1</v>
      </c>
      <c r="BY4299" s="4">
        <f t="shared" si="271"/>
        <v>1</v>
      </c>
    </row>
    <row r="4300" spans="1:77">
      <c r="A4300" s="10">
        <v>4295</v>
      </c>
      <c r="BP4300" s="3"/>
      <c r="BQ4300" s="3"/>
      <c r="BR4300" s="3"/>
      <c r="BS4300" s="3"/>
      <c r="BT4300" s="10">
        <v>4295</v>
      </c>
      <c r="BU4300" s="4">
        <f t="shared" si="268"/>
        <v>0</v>
      </c>
      <c r="BV4300" s="4">
        <f t="shared" si="269"/>
        <v>0</v>
      </c>
      <c r="BW4300" s="10"/>
      <c r="BX4300" s="4">
        <f t="shared" si="270"/>
        <v>1</v>
      </c>
      <c r="BY4300" s="4">
        <f t="shared" si="271"/>
        <v>1</v>
      </c>
    </row>
    <row r="4301" spans="1:77">
      <c r="A4301" s="10">
        <v>4296</v>
      </c>
      <c r="BP4301" s="3"/>
      <c r="BQ4301" s="3"/>
      <c r="BR4301" s="3"/>
      <c r="BS4301" s="3"/>
      <c r="BT4301" s="10">
        <v>4296</v>
      </c>
      <c r="BU4301" s="4">
        <f t="shared" si="268"/>
        <v>0</v>
      </c>
      <c r="BV4301" s="4">
        <f t="shared" si="269"/>
        <v>0</v>
      </c>
      <c r="BW4301" s="10"/>
      <c r="BX4301" s="4">
        <f t="shared" si="270"/>
        <v>1</v>
      </c>
      <c r="BY4301" s="4">
        <f t="shared" si="271"/>
        <v>1</v>
      </c>
    </row>
    <row r="4302" spans="1:77">
      <c r="A4302" s="10">
        <v>4297</v>
      </c>
      <c r="BP4302" s="3"/>
      <c r="BQ4302" s="3"/>
      <c r="BR4302" s="3"/>
      <c r="BS4302" s="3"/>
      <c r="BT4302" s="10">
        <v>4297</v>
      </c>
      <c r="BU4302" s="4">
        <f t="shared" si="268"/>
        <v>0</v>
      </c>
      <c r="BV4302" s="4">
        <f t="shared" si="269"/>
        <v>0</v>
      </c>
      <c r="BW4302" s="10"/>
      <c r="BX4302" s="4">
        <f t="shared" si="270"/>
        <v>1</v>
      </c>
      <c r="BY4302" s="4">
        <f t="shared" si="271"/>
        <v>1</v>
      </c>
    </row>
    <row r="4303" spans="1:77">
      <c r="A4303" s="10">
        <v>4298</v>
      </c>
      <c r="BP4303" s="3"/>
      <c r="BQ4303" s="3"/>
      <c r="BR4303" s="3"/>
      <c r="BS4303" s="3"/>
      <c r="BT4303" s="10">
        <v>4298</v>
      </c>
      <c r="BU4303" s="4">
        <f t="shared" si="268"/>
        <v>0</v>
      </c>
      <c r="BV4303" s="4">
        <f t="shared" si="269"/>
        <v>0</v>
      </c>
      <c r="BW4303" s="10"/>
      <c r="BX4303" s="4">
        <f t="shared" si="270"/>
        <v>1</v>
      </c>
      <c r="BY4303" s="4">
        <f t="shared" si="271"/>
        <v>1</v>
      </c>
    </row>
    <row r="4304" spans="1:77">
      <c r="A4304" s="10">
        <v>4299</v>
      </c>
      <c r="BP4304" s="3"/>
      <c r="BQ4304" s="3"/>
      <c r="BR4304" s="3"/>
      <c r="BS4304" s="3"/>
      <c r="BT4304" s="10">
        <v>4299</v>
      </c>
      <c r="BU4304" s="4">
        <f t="shared" si="268"/>
        <v>0</v>
      </c>
      <c r="BV4304" s="4">
        <f t="shared" si="269"/>
        <v>0</v>
      </c>
      <c r="BW4304" s="10"/>
      <c r="BX4304" s="4">
        <f t="shared" si="270"/>
        <v>1</v>
      </c>
      <c r="BY4304" s="4">
        <f t="shared" si="271"/>
        <v>1</v>
      </c>
    </row>
    <row r="4305" spans="1:77">
      <c r="A4305" s="10">
        <v>4300</v>
      </c>
      <c r="BP4305" s="3"/>
      <c r="BQ4305" s="3"/>
      <c r="BR4305" s="3"/>
      <c r="BS4305" s="3"/>
      <c r="BT4305" s="10">
        <v>4300</v>
      </c>
      <c r="BU4305" s="4">
        <f t="shared" si="268"/>
        <v>0</v>
      </c>
      <c r="BV4305" s="4">
        <f t="shared" si="269"/>
        <v>0</v>
      </c>
      <c r="BW4305" s="10"/>
      <c r="BX4305" s="4">
        <f t="shared" si="270"/>
        <v>1</v>
      </c>
      <c r="BY4305" s="4">
        <f t="shared" si="271"/>
        <v>1</v>
      </c>
    </row>
    <row r="4306" spans="1:77">
      <c r="A4306" s="10">
        <v>4301</v>
      </c>
      <c r="BP4306" s="3"/>
      <c r="BQ4306" s="3"/>
      <c r="BR4306" s="3"/>
      <c r="BS4306" s="3"/>
      <c r="BT4306" s="10">
        <v>4301</v>
      </c>
      <c r="BU4306" s="4">
        <f t="shared" si="268"/>
        <v>0</v>
      </c>
      <c r="BV4306" s="4">
        <f t="shared" si="269"/>
        <v>0</v>
      </c>
      <c r="BW4306" s="10"/>
      <c r="BX4306" s="4">
        <f t="shared" si="270"/>
        <v>1</v>
      </c>
      <c r="BY4306" s="4">
        <f t="shared" si="271"/>
        <v>1</v>
      </c>
    </row>
    <row r="4307" spans="1:77">
      <c r="A4307" s="10">
        <v>4302</v>
      </c>
      <c r="BP4307" s="3"/>
      <c r="BQ4307" s="3"/>
      <c r="BR4307" s="3"/>
      <c r="BS4307" s="3"/>
      <c r="BT4307" s="10">
        <v>4302</v>
      </c>
      <c r="BU4307" s="4">
        <f t="shared" si="268"/>
        <v>0</v>
      </c>
      <c r="BV4307" s="4">
        <f t="shared" si="269"/>
        <v>0</v>
      </c>
      <c r="BW4307" s="10"/>
      <c r="BX4307" s="4">
        <f t="shared" si="270"/>
        <v>1</v>
      </c>
      <c r="BY4307" s="4">
        <f t="shared" si="271"/>
        <v>1</v>
      </c>
    </row>
    <row r="4308" spans="1:77">
      <c r="A4308" s="10">
        <v>4303</v>
      </c>
      <c r="BP4308" s="3"/>
      <c r="BQ4308" s="3"/>
      <c r="BR4308" s="3"/>
      <c r="BS4308" s="3"/>
      <c r="BT4308" s="10">
        <v>4303</v>
      </c>
      <c r="BU4308" s="4">
        <f t="shared" si="268"/>
        <v>0</v>
      </c>
      <c r="BV4308" s="4">
        <f t="shared" si="269"/>
        <v>0</v>
      </c>
      <c r="BW4308" s="10"/>
      <c r="BX4308" s="4">
        <f t="shared" si="270"/>
        <v>1</v>
      </c>
      <c r="BY4308" s="4">
        <f t="shared" si="271"/>
        <v>1</v>
      </c>
    </row>
    <row r="4309" spans="1:77">
      <c r="A4309" s="10">
        <v>4304</v>
      </c>
      <c r="BP4309" s="3"/>
      <c r="BQ4309" s="3"/>
      <c r="BR4309" s="3"/>
      <c r="BS4309" s="3"/>
      <c r="BT4309" s="10">
        <v>4304</v>
      </c>
      <c r="BU4309" s="4">
        <f t="shared" si="268"/>
        <v>0</v>
      </c>
      <c r="BV4309" s="4">
        <f t="shared" si="269"/>
        <v>0</v>
      </c>
      <c r="BW4309" s="10"/>
      <c r="BX4309" s="4">
        <f t="shared" si="270"/>
        <v>1</v>
      </c>
      <c r="BY4309" s="4">
        <f t="shared" si="271"/>
        <v>1</v>
      </c>
    </row>
    <row r="4310" spans="1:77">
      <c r="A4310" s="10">
        <v>4305</v>
      </c>
      <c r="BP4310" s="3"/>
      <c r="BQ4310" s="3"/>
      <c r="BR4310" s="3"/>
      <c r="BS4310" s="3"/>
      <c r="BT4310" s="10">
        <v>4305</v>
      </c>
      <c r="BU4310" s="4">
        <f t="shared" si="268"/>
        <v>0</v>
      </c>
      <c r="BV4310" s="4">
        <f t="shared" si="269"/>
        <v>0</v>
      </c>
      <c r="BW4310" s="10"/>
      <c r="BX4310" s="4">
        <f t="shared" si="270"/>
        <v>1</v>
      </c>
      <c r="BY4310" s="4">
        <f t="shared" si="271"/>
        <v>1</v>
      </c>
    </row>
    <row r="4311" spans="1:77">
      <c r="A4311" s="10">
        <v>4306</v>
      </c>
      <c r="BP4311" s="3"/>
      <c r="BQ4311" s="3"/>
      <c r="BR4311" s="3"/>
      <c r="BS4311" s="3"/>
      <c r="BT4311" s="10">
        <v>4306</v>
      </c>
      <c r="BU4311" s="4">
        <f t="shared" si="268"/>
        <v>0</v>
      </c>
      <c r="BV4311" s="4">
        <f t="shared" si="269"/>
        <v>0</v>
      </c>
      <c r="BW4311" s="10"/>
      <c r="BX4311" s="4">
        <f t="shared" si="270"/>
        <v>1</v>
      </c>
      <c r="BY4311" s="4">
        <f t="shared" si="271"/>
        <v>1</v>
      </c>
    </row>
    <row r="4312" spans="1:77">
      <c r="A4312" s="10">
        <v>4307</v>
      </c>
      <c r="BP4312" s="3"/>
      <c r="BQ4312" s="3"/>
      <c r="BR4312" s="3"/>
      <c r="BS4312" s="3"/>
      <c r="BT4312" s="10">
        <v>4307</v>
      </c>
      <c r="BU4312" s="4">
        <f t="shared" si="268"/>
        <v>0</v>
      </c>
      <c r="BV4312" s="4">
        <f t="shared" si="269"/>
        <v>0</v>
      </c>
      <c r="BW4312" s="10"/>
      <c r="BX4312" s="4">
        <f t="shared" si="270"/>
        <v>1</v>
      </c>
      <c r="BY4312" s="4">
        <f t="shared" si="271"/>
        <v>1</v>
      </c>
    </row>
    <row r="4313" spans="1:77">
      <c r="A4313" s="10">
        <v>4308</v>
      </c>
      <c r="BP4313" s="3"/>
      <c r="BQ4313" s="3"/>
      <c r="BR4313" s="3"/>
      <c r="BS4313" s="3"/>
      <c r="BT4313" s="10">
        <v>4308</v>
      </c>
      <c r="BU4313" s="4">
        <f t="shared" si="268"/>
        <v>0</v>
      </c>
      <c r="BV4313" s="4">
        <f t="shared" si="269"/>
        <v>0</v>
      </c>
      <c r="BW4313" s="10"/>
      <c r="BX4313" s="4">
        <f t="shared" si="270"/>
        <v>1</v>
      </c>
      <c r="BY4313" s="4">
        <f t="shared" si="271"/>
        <v>1</v>
      </c>
    </row>
    <row r="4314" spans="1:77">
      <c r="A4314" s="10">
        <v>4309</v>
      </c>
      <c r="BP4314" s="3"/>
      <c r="BQ4314" s="3"/>
      <c r="BR4314" s="3"/>
      <c r="BS4314" s="3"/>
      <c r="BT4314" s="10">
        <v>4309</v>
      </c>
      <c r="BU4314" s="4">
        <f t="shared" si="268"/>
        <v>0</v>
      </c>
      <c r="BV4314" s="4">
        <f t="shared" si="269"/>
        <v>0</v>
      </c>
      <c r="BW4314" s="10"/>
      <c r="BX4314" s="4">
        <f t="shared" si="270"/>
        <v>1</v>
      </c>
      <c r="BY4314" s="4">
        <f t="shared" si="271"/>
        <v>1</v>
      </c>
    </row>
    <row r="4315" spans="1:77">
      <c r="A4315" s="10">
        <v>4310</v>
      </c>
      <c r="BP4315" s="3"/>
      <c r="BQ4315" s="3"/>
      <c r="BR4315" s="3"/>
      <c r="BS4315" s="3"/>
      <c r="BT4315" s="10">
        <v>4310</v>
      </c>
      <c r="BU4315" s="4">
        <f t="shared" si="268"/>
        <v>0</v>
      </c>
      <c r="BV4315" s="4">
        <f t="shared" si="269"/>
        <v>0</v>
      </c>
      <c r="BW4315" s="10"/>
      <c r="BX4315" s="4">
        <f t="shared" si="270"/>
        <v>1</v>
      </c>
      <c r="BY4315" s="4">
        <f t="shared" si="271"/>
        <v>1</v>
      </c>
    </row>
    <row r="4316" spans="1:77">
      <c r="A4316" s="10">
        <v>4311</v>
      </c>
      <c r="BP4316" s="3"/>
      <c r="BQ4316" s="3"/>
      <c r="BR4316" s="3"/>
      <c r="BS4316" s="3"/>
      <c r="BT4316" s="10">
        <v>4311</v>
      </c>
      <c r="BU4316" s="4">
        <f t="shared" si="268"/>
        <v>0</v>
      </c>
      <c r="BV4316" s="4">
        <f t="shared" si="269"/>
        <v>0</v>
      </c>
      <c r="BW4316" s="10"/>
      <c r="BX4316" s="4">
        <f t="shared" si="270"/>
        <v>1</v>
      </c>
      <c r="BY4316" s="4">
        <f t="shared" si="271"/>
        <v>1</v>
      </c>
    </row>
    <row r="4317" spans="1:77">
      <c r="A4317" s="10">
        <v>4312</v>
      </c>
      <c r="BP4317" s="3"/>
      <c r="BQ4317" s="3"/>
      <c r="BR4317" s="3"/>
      <c r="BS4317" s="3"/>
      <c r="BT4317" s="10">
        <v>4312</v>
      </c>
      <c r="BU4317" s="4">
        <f t="shared" si="268"/>
        <v>0</v>
      </c>
      <c r="BV4317" s="4">
        <f t="shared" si="269"/>
        <v>0</v>
      </c>
      <c r="BW4317" s="10"/>
      <c r="BX4317" s="4">
        <f t="shared" si="270"/>
        <v>1</v>
      </c>
      <c r="BY4317" s="4">
        <f t="shared" si="271"/>
        <v>1</v>
      </c>
    </row>
    <row r="4318" spans="1:77">
      <c r="A4318" s="10">
        <v>4313</v>
      </c>
      <c r="BP4318" s="3"/>
      <c r="BQ4318" s="3"/>
      <c r="BR4318" s="3"/>
      <c r="BS4318" s="3"/>
      <c r="BT4318" s="10">
        <v>4313</v>
      </c>
      <c r="BU4318" s="4">
        <f t="shared" si="268"/>
        <v>0</v>
      </c>
      <c r="BV4318" s="4">
        <f t="shared" si="269"/>
        <v>0</v>
      </c>
      <c r="BW4318" s="10"/>
      <c r="BX4318" s="4">
        <f t="shared" si="270"/>
        <v>1</v>
      </c>
      <c r="BY4318" s="4">
        <f t="shared" si="271"/>
        <v>1</v>
      </c>
    </row>
    <row r="4319" spans="1:77">
      <c r="A4319" s="10">
        <v>4314</v>
      </c>
      <c r="BP4319" s="3"/>
      <c r="BQ4319" s="3"/>
      <c r="BR4319" s="3"/>
      <c r="BS4319" s="3"/>
      <c r="BT4319" s="10">
        <v>4314</v>
      </c>
      <c r="BU4319" s="4">
        <f t="shared" si="268"/>
        <v>0</v>
      </c>
      <c r="BV4319" s="4">
        <f t="shared" si="269"/>
        <v>0</v>
      </c>
      <c r="BW4319" s="10"/>
      <c r="BX4319" s="4">
        <f t="shared" si="270"/>
        <v>1</v>
      </c>
      <c r="BY4319" s="4">
        <f t="shared" si="271"/>
        <v>1</v>
      </c>
    </row>
    <row r="4320" spans="1:77">
      <c r="A4320" s="10">
        <v>4315</v>
      </c>
      <c r="BP4320" s="3"/>
      <c r="BQ4320" s="3"/>
      <c r="BR4320" s="3"/>
      <c r="BS4320" s="3"/>
      <c r="BT4320" s="10">
        <v>4315</v>
      </c>
      <c r="BU4320" s="4">
        <f t="shared" si="268"/>
        <v>0</v>
      </c>
      <c r="BV4320" s="4">
        <f t="shared" si="269"/>
        <v>0</v>
      </c>
      <c r="BW4320" s="10"/>
      <c r="BX4320" s="4">
        <f t="shared" si="270"/>
        <v>1</v>
      </c>
      <c r="BY4320" s="4">
        <f t="shared" si="271"/>
        <v>1</v>
      </c>
    </row>
    <row r="4321" spans="1:77">
      <c r="A4321" s="10">
        <v>4316</v>
      </c>
      <c r="BP4321" s="3"/>
      <c r="BQ4321" s="3"/>
      <c r="BR4321" s="3"/>
      <c r="BS4321" s="3"/>
      <c r="BT4321" s="10">
        <v>4316</v>
      </c>
      <c r="BU4321" s="4">
        <f t="shared" si="268"/>
        <v>0</v>
      </c>
      <c r="BV4321" s="4">
        <f t="shared" si="269"/>
        <v>0</v>
      </c>
      <c r="BW4321" s="10"/>
      <c r="BX4321" s="4">
        <f t="shared" si="270"/>
        <v>1</v>
      </c>
      <c r="BY4321" s="4">
        <f t="shared" si="271"/>
        <v>1</v>
      </c>
    </row>
    <row r="4322" spans="1:77">
      <c r="A4322" s="10">
        <v>4317</v>
      </c>
      <c r="BP4322" s="3"/>
      <c r="BQ4322" s="3"/>
      <c r="BR4322" s="3"/>
      <c r="BS4322" s="3"/>
      <c r="BT4322" s="10">
        <v>4317</v>
      </c>
      <c r="BU4322" s="4">
        <f t="shared" si="268"/>
        <v>0</v>
      </c>
      <c r="BV4322" s="4">
        <f t="shared" si="269"/>
        <v>0</v>
      </c>
      <c r="BW4322" s="10"/>
      <c r="BX4322" s="4">
        <f t="shared" si="270"/>
        <v>1</v>
      </c>
      <c r="BY4322" s="4">
        <f t="shared" si="271"/>
        <v>1</v>
      </c>
    </row>
    <row r="4323" spans="1:77">
      <c r="A4323" s="10">
        <v>4318</v>
      </c>
      <c r="BP4323" s="3"/>
      <c r="BQ4323" s="3"/>
      <c r="BR4323" s="3"/>
      <c r="BS4323" s="3"/>
      <c r="BT4323" s="10">
        <v>4318</v>
      </c>
      <c r="BU4323" s="4">
        <f t="shared" si="268"/>
        <v>0</v>
      </c>
      <c r="BV4323" s="4">
        <f t="shared" si="269"/>
        <v>0</v>
      </c>
      <c r="BW4323" s="10"/>
      <c r="BX4323" s="4">
        <f t="shared" si="270"/>
        <v>1</v>
      </c>
      <c r="BY4323" s="4">
        <f t="shared" si="271"/>
        <v>1</v>
      </c>
    </row>
    <row r="4324" spans="1:77">
      <c r="A4324" s="10">
        <v>4319</v>
      </c>
      <c r="BP4324" s="3"/>
      <c r="BQ4324" s="3"/>
      <c r="BR4324" s="3"/>
      <c r="BS4324" s="3"/>
      <c r="BT4324" s="10">
        <v>4319</v>
      </c>
      <c r="BU4324" s="4">
        <f t="shared" si="268"/>
        <v>0</v>
      </c>
      <c r="BV4324" s="4">
        <f t="shared" si="269"/>
        <v>0</v>
      </c>
      <c r="BW4324" s="10"/>
      <c r="BX4324" s="4">
        <f t="shared" si="270"/>
        <v>1</v>
      </c>
      <c r="BY4324" s="4">
        <f t="shared" si="271"/>
        <v>1</v>
      </c>
    </row>
    <row r="4325" spans="1:77">
      <c r="A4325" s="10">
        <v>4320</v>
      </c>
      <c r="BP4325" s="3"/>
      <c r="BQ4325" s="3"/>
      <c r="BR4325" s="3"/>
      <c r="BS4325" s="3"/>
      <c r="BT4325" s="10">
        <v>4320</v>
      </c>
      <c r="BU4325" s="4">
        <f t="shared" si="268"/>
        <v>0</v>
      </c>
      <c r="BV4325" s="4">
        <f t="shared" si="269"/>
        <v>0</v>
      </c>
      <c r="BW4325" s="10"/>
      <c r="BX4325" s="4">
        <f t="shared" si="270"/>
        <v>1</v>
      </c>
      <c r="BY4325" s="4">
        <f t="shared" si="271"/>
        <v>1</v>
      </c>
    </row>
    <row r="4326" spans="1:77">
      <c r="A4326" s="10">
        <v>4321</v>
      </c>
      <c r="BP4326" s="3"/>
      <c r="BQ4326" s="3"/>
      <c r="BR4326" s="3"/>
      <c r="BS4326" s="3"/>
      <c r="BT4326" s="10">
        <v>4321</v>
      </c>
      <c r="BU4326" s="4">
        <f t="shared" si="268"/>
        <v>0</v>
      </c>
      <c r="BV4326" s="4">
        <f t="shared" si="269"/>
        <v>0</v>
      </c>
      <c r="BW4326" s="10"/>
      <c r="BX4326" s="4">
        <f t="shared" si="270"/>
        <v>1</v>
      </c>
      <c r="BY4326" s="4">
        <f t="shared" si="271"/>
        <v>1</v>
      </c>
    </row>
    <row r="4327" spans="1:77">
      <c r="A4327" s="10">
        <v>4322</v>
      </c>
      <c r="BP4327" s="3"/>
      <c r="BQ4327" s="3"/>
      <c r="BR4327" s="3"/>
      <c r="BS4327" s="3"/>
      <c r="BT4327" s="10">
        <v>4322</v>
      </c>
      <c r="BU4327" s="4">
        <f t="shared" si="268"/>
        <v>0</v>
      </c>
      <c r="BV4327" s="4">
        <f t="shared" si="269"/>
        <v>0</v>
      </c>
      <c r="BW4327" s="10"/>
      <c r="BX4327" s="4">
        <f t="shared" si="270"/>
        <v>1</v>
      </c>
      <c r="BY4327" s="4">
        <f t="shared" si="271"/>
        <v>1</v>
      </c>
    </row>
    <row r="4328" spans="1:77">
      <c r="A4328" s="10">
        <v>4323</v>
      </c>
      <c r="BP4328" s="3"/>
      <c r="BQ4328" s="3"/>
      <c r="BR4328" s="3"/>
      <c r="BS4328" s="3"/>
      <c r="BT4328" s="10">
        <v>4323</v>
      </c>
      <c r="BU4328" s="4">
        <f t="shared" si="268"/>
        <v>0</v>
      </c>
      <c r="BV4328" s="4">
        <f t="shared" si="269"/>
        <v>0</v>
      </c>
      <c r="BW4328" s="10"/>
      <c r="BX4328" s="4">
        <f t="shared" si="270"/>
        <v>1</v>
      </c>
      <c r="BY4328" s="4">
        <f t="shared" si="271"/>
        <v>1</v>
      </c>
    </row>
    <row r="4329" spans="1:77">
      <c r="A4329" s="10">
        <v>4324</v>
      </c>
      <c r="BP4329" s="3"/>
      <c r="BQ4329" s="3"/>
      <c r="BR4329" s="3"/>
      <c r="BS4329" s="3"/>
      <c r="BT4329" s="10">
        <v>4324</v>
      </c>
      <c r="BU4329" s="4">
        <f t="shared" si="268"/>
        <v>0</v>
      </c>
      <c r="BV4329" s="4">
        <f t="shared" si="269"/>
        <v>0</v>
      </c>
      <c r="BW4329" s="10"/>
      <c r="BX4329" s="4">
        <f t="shared" si="270"/>
        <v>1</v>
      </c>
      <c r="BY4329" s="4">
        <f t="shared" si="271"/>
        <v>1</v>
      </c>
    </row>
    <row r="4330" spans="1:77">
      <c r="A4330" s="10">
        <v>4325</v>
      </c>
      <c r="BP4330" s="3"/>
      <c r="BQ4330" s="3"/>
      <c r="BR4330" s="3"/>
      <c r="BS4330" s="3"/>
      <c r="BT4330" s="10">
        <v>4325</v>
      </c>
      <c r="BU4330" s="4">
        <f t="shared" si="268"/>
        <v>0</v>
      </c>
      <c r="BV4330" s="4">
        <f t="shared" si="269"/>
        <v>0</v>
      </c>
      <c r="BW4330" s="10"/>
      <c r="BX4330" s="4">
        <f t="shared" si="270"/>
        <v>1</v>
      </c>
      <c r="BY4330" s="4">
        <f t="shared" si="271"/>
        <v>1</v>
      </c>
    </row>
    <row r="4331" spans="1:77">
      <c r="A4331" s="10">
        <v>4326</v>
      </c>
      <c r="BP4331" s="3"/>
      <c r="BQ4331" s="3"/>
      <c r="BR4331" s="3"/>
      <c r="BS4331" s="3"/>
      <c r="BT4331" s="10">
        <v>4326</v>
      </c>
      <c r="BU4331" s="4">
        <f t="shared" si="268"/>
        <v>0</v>
      </c>
      <c r="BV4331" s="4">
        <f t="shared" si="269"/>
        <v>0</v>
      </c>
      <c r="BW4331" s="10"/>
      <c r="BX4331" s="4">
        <f t="shared" si="270"/>
        <v>1</v>
      </c>
      <c r="BY4331" s="4">
        <f t="shared" si="271"/>
        <v>1</v>
      </c>
    </row>
    <row r="4332" spans="1:77">
      <c r="A4332" s="10">
        <v>4327</v>
      </c>
      <c r="BP4332" s="3"/>
      <c r="BQ4332" s="3"/>
      <c r="BR4332" s="3"/>
      <c r="BS4332" s="3"/>
      <c r="BT4332" s="10">
        <v>4327</v>
      </c>
      <c r="BU4332" s="4">
        <f t="shared" si="268"/>
        <v>0</v>
      </c>
      <c r="BV4332" s="4">
        <f t="shared" si="269"/>
        <v>0</v>
      </c>
      <c r="BW4332" s="10"/>
      <c r="BX4332" s="4">
        <f t="shared" si="270"/>
        <v>1</v>
      </c>
      <c r="BY4332" s="4">
        <f t="shared" si="271"/>
        <v>1</v>
      </c>
    </row>
    <row r="4333" spans="1:77">
      <c r="A4333" s="10">
        <v>4328</v>
      </c>
      <c r="BP4333" s="3"/>
      <c r="BQ4333" s="3"/>
      <c r="BR4333" s="3"/>
      <c r="BS4333" s="3"/>
      <c r="BT4333" s="10">
        <v>4328</v>
      </c>
      <c r="BU4333" s="4">
        <f t="shared" si="268"/>
        <v>0</v>
      </c>
      <c r="BV4333" s="4">
        <f t="shared" si="269"/>
        <v>0</v>
      </c>
      <c r="BW4333" s="10"/>
      <c r="BX4333" s="4">
        <f t="shared" si="270"/>
        <v>1</v>
      </c>
      <c r="BY4333" s="4">
        <f t="shared" si="271"/>
        <v>1</v>
      </c>
    </row>
    <row r="4334" spans="1:77">
      <c r="A4334" s="10">
        <v>4329</v>
      </c>
      <c r="BP4334" s="3"/>
      <c r="BQ4334" s="3"/>
      <c r="BR4334" s="3"/>
      <c r="BS4334" s="3"/>
      <c r="BT4334" s="10">
        <v>4329</v>
      </c>
      <c r="BU4334" s="4">
        <f t="shared" si="268"/>
        <v>0</v>
      </c>
      <c r="BV4334" s="4">
        <f t="shared" si="269"/>
        <v>0</v>
      </c>
      <c r="BW4334" s="10"/>
      <c r="BX4334" s="4">
        <f t="shared" si="270"/>
        <v>1</v>
      </c>
      <c r="BY4334" s="4">
        <f t="shared" si="271"/>
        <v>1</v>
      </c>
    </row>
    <row r="4335" spans="1:77">
      <c r="A4335" s="10">
        <v>4330</v>
      </c>
      <c r="BP4335" s="3"/>
      <c r="BQ4335" s="3"/>
      <c r="BR4335" s="3"/>
      <c r="BS4335" s="3"/>
      <c r="BT4335" s="10">
        <v>4330</v>
      </c>
      <c r="BU4335" s="4">
        <f t="shared" si="268"/>
        <v>0</v>
      </c>
      <c r="BV4335" s="4">
        <f t="shared" si="269"/>
        <v>0</v>
      </c>
      <c r="BW4335" s="10"/>
      <c r="BX4335" s="4">
        <f t="shared" si="270"/>
        <v>1</v>
      </c>
      <c r="BY4335" s="4">
        <f t="shared" si="271"/>
        <v>1</v>
      </c>
    </row>
    <row r="4336" spans="1:77">
      <c r="A4336" s="10">
        <v>4331</v>
      </c>
      <c r="BP4336" s="3"/>
      <c r="BQ4336" s="3"/>
      <c r="BR4336" s="3"/>
      <c r="BS4336" s="3"/>
      <c r="BT4336" s="10">
        <v>4331</v>
      </c>
      <c r="BU4336" s="4">
        <f t="shared" si="268"/>
        <v>0</v>
      </c>
      <c r="BV4336" s="4">
        <f t="shared" si="269"/>
        <v>0</v>
      </c>
      <c r="BW4336" s="10"/>
      <c r="BX4336" s="4">
        <f t="shared" si="270"/>
        <v>1</v>
      </c>
      <c r="BY4336" s="4">
        <f t="shared" si="271"/>
        <v>1</v>
      </c>
    </row>
    <row r="4337" spans="1:77">
      <c r="A4337" s="10">
        <v>4332</v>
      </c>
      <c r="BP4337" s="3"/>
      <c r="BQ4337" s="3"/>
      <c r="BR4337" s="3"/>
      <c r="BS4337" s="3"/>
      <c r="BT4337" s="10">
        <v>4332</v>
      </c>
      <c r="BU4337" s="4">
        <f t="shared" si="268"/>
        <v>0</v>
      </c>
      <c r="BV4337" s="4">
        <f t="shared" si="269"/>
        <v>0</v>
      </c>
      <c r="BW4337" s="10"/>
      <c r="BX4337" s="4">
        <f t="shared" si="270"/>
        <v>1</v>
      </c>
      <c r="BY4337" s="4">
        <f t="shared" si="271"/>
        <v>1</v>
      </c>
    </row>
    <row r="4338" spans="1:77">
      <c r="A4338" s="10">
        <v>4333</v>
      </c>
      <c r="BP4338" s="3"/>
      <c r="BQ4338" s="3"/>
      <c r="BR4338" s="3"/>
      <c r="BS4338" s="3"/>
      <c r="BT4338" s="10">
        <v>4333</v>
      </c>
      <c r="BU4338" s="4">
        <f t="shared" si="268"/>
        <v>0</v>
      </c>
      <c r="BV4338" s="4">
        <f t="shared" si="269"/>
        <v>0</v>
      </c>
      <c r="BW4338" s="10"/>
      <c r="BX4338" s="4">
        <f t="shared" si="270"/>
        <v>1</v>
      </c>
      <c r="BY4338" s="4">
        <f t="shared" si="271"/>
        <v>1</v>
      </c>
    </row>
    <row r="4339" spans="1:77">
      <c r="A4339" s="10">
        <v>4334</v>
      </c>
      <c r="BP4339" s="3"/>
      <c r="BQ4339" s="3"/>
      <c r="BR4339" s="3"/>
      <c r="BS4339" s="3"/>
      <c r="BT4339" s="10">
        <v>4334</v>
      </c>
      <c r="BU4339" s="4">
        <f t="shared" si="268"/>
        <v>0</v>
      </c>
      <c r="BV4339" s="4">
        <f t="shared" si="269"/>
        <v>0</v>
      </c>
      <c r="BW4339" s="10"/>
      <c r="BX4339" s="4">
        <f t="shared" si="270"/>
        <v>1</v>
      </c>
      <c r="BY4339" s="4">
        <f t="shared" si="271"/>
        <v>1</v>
      </c>
    </row>
    <row r="4340" spans="1:77">
      <c r="A4340" s="10">
        <v>4335</v>
      </c>
      <c r="BP4340" s="3"/>
      <c r="BQ4340" s="3"/>
      <c r="BR4340" s="3"/>
      <c r="BS4340" s="3"/>
      <c r="BT4340" s="10">
        <v>4335</v>
      </c>
      <c r="BU4340" s="4">
        <f t="shared" si="268"/>
        <v>0</v>
      </c>
      <c r="BV4340" s="4">
        <f t="shared" si="269"/>
        <v>0</v>
      </c>
      <c r="BW4340" s="10"/>
      <c r="BX4340" s="4">
        <f t="shared" si="270"/>
        <v>1</v>
      </c>
      <c r="BY4340" s="4">
        <f t="shared" si="271"/>
        <v>1</v>
      </c>
    </row>
    <row r="4341" spans="1:77">
      <c r="A4341" s="10">
        <v>4336</v>
      </c>
      <c r="BP4341" s="3"/>
      <c r="BQ4341" s="3"/>
      <c r="BR4341" s="3"/>
      <c r="BS4341" s="3"/>
      <c r="BT4341" s="10">
        <v>4336</v>
      </c>
      <c r="BU4341" s="4">
        <f t="shared" si="268"/>
        <v>0</v>
      </c>
      <c r="BV4341" s="4">
        <f t="shared" si="269"/>
        <v>0</v>
      </c>
      <c r="BW4341" s="10"/>
      <c r="BX4341" s="4">
        <f t="shared" si="270"/>
        <v>1</v>
      </c>
      <c r="BY4341" s="4">
        <f t="shared" si="271"/>
        <v>1</v>
      </c>
    </row>
    <row r="4342" spans="1:77">
      <c r="A4342" s="10">
        <v>4337</v>
      </c>
      <c r="BP4342" s="3"/>
      <c r="BQ4342" s="3"/>
      <c r="BR4342" s="3"/>
      <c r="BS4342" s="3"/>
      <c r="BT4342" s="10">
        <v>4337</v>
      </c>
      <c r="BU4342" s="4">
        <f t="shared" si="268"/>
        <v>0</v>
      </c>
      <c r="BV4342" s="4">
        <f t="shared" si="269"/>
        <v>0</v>
      </c>
      <c r="BW4342" s="10"/>
      <c r="BX4342" s="4">
        <f t="shared" si="270"/>
        <v>1</v>
      </c>
      <c r="BY4342" s="4">
        <f t="shared" si="271"/>
        <v>1</v>
      </c>
    </row>
    <row r="4343" spans="1:77">
      <c r="A4343" s="10">
        <v>4338</v>
      </c>
      <c r="BP4343" s="3"/>
      <c r="BQ4343" s="3"/>
      <c r="BR4343" s="3"/>
      <c r="BS4343" s="3"/>
      <c r="BT4343" s="10">
        <v>4338</v>
      </c>
      <c r="BU4343" s="4">
        <f t="shared" si="268"/>
        <v>0</v>
      </c>
      <c r="BV4343" s="4">
        <f t="shared" si="269"/>
        <v>0</v>
      </c>
      <c r="BW4343" s="10"/>
      <c r="BX4343" s="4">
        <f t="shared" si="270"/>
        <v>1</v>
      </c>
      <c r="BY4343" s="4">
        <f t="shared" si="271"/>
        <v>1</v>
      </c>
    </row>
    <row r="4344" spans="1:77">
      <c r="A4344" s="10">
        <v>4339</v>
      </c>
      <c r="BP4344" s="3"/>
      <c r="BQ4344" s="3"/>
      <c r="BR4344" s="3"/>
      <c r="BS4344" s="3"/>
      <c r="BT4344" s="10">
        <v>4339</v>
      </c>
      <c r="BU4344" s="4">
        <f t="shared" si="268"/>
        <v>0</v>
      </c>
      <c r="BV4344" s="4">
        <f t="shared" si="269"/>
        <v>0</v>
      </c>
      <c r="BW4344" s="10"/>
      <c r="BX4344" s="4">
        <f t="shared" si="270"/>
        <v>1</v>
      </c>
      <c r="BY4344" s="4">
        <f t="shared" si="271"/>
        <v>1</v>
      </c>
    </row>
    <row r="4345" spans="1:77">
      <c r="A4345" s="10">
        <v>4340</v>
      </c>
      <c r="BP4345" s="3"/>
      <c r="BQ4345" s="3"/>
      <c r="BR4345" s="3"/>
      <c r="BS4345" s="3"/>
      <c r="BT4345" s="10">
        <v>4340</v>
      </c>
      <c r="BU4345" s="4">
        <f t="shared" si="268"/>
        <v>0</v>
      </c>
      <c r="BV4345" s="4">
        <f t="shared" si="269"/>
        <v>0</v>
      </c>
      <c r="BW4345" s="10"/>
      <c r="BX4345" s="4">
        <f t="shared" si="270"/>
        <v>1</v>
      </c>
      <c r="BY4345" s="4">
        <f t="shared" si="271"/>
        <v>1</v>
      </c>
    </row>
    <row r="4346" spans="1:77">
      <c r="A4346" s="10">
        <v>4341</v>
      </c>
      <c r="BP4346" s="3"/>
      <c r="BQ4346" s="3"/>
      <c r="BR4346" s="3"/>
      <c r="BS4346" s="3"/>
      <c r="BT4346" s="10">
        <v>4341</v>
      </c>
      <c r="BU4346" s="4">
        <f t="shared" si="268"/>
        <v>0</v>
      </c>
      <c r="BV4346" s="4">
        <f t="shared" si="269"/>
        <v>0</v>
      </c>
      <c r="BW4346" s="10"/>
      <c r="BX4346" s="4">
        <f t="shared" si="270"/>
        <v>1</v>
      </c>
      <c r="BY4346" s="4">
        <f t="shared" si="271"/>
        <v>1</v>
      </c>
    </row>
    <row r="4347" spans="1:77">
      <c r="A4347" s="10">
        <v>4342</v>
      </c>
      <c r="BP4347" s="3"/>
      <c r="BQ4347" s="3"/>
      <c r="BR4347" s="3"/>
      <c r="BS4347" s="3"/>
      <c r="BT4347" s="10">
        <v>4342</v>
      </c>
      <c r="BU4347" s="4">
        <f t="shared" si="268"/>
        <v>0</v>
      </c>
      <c r="BV4347" s="4">
        <f t="shared" si="269"/>
        <v>0</v>
      </c>
      <c r="BW4347" s="10"/>
      <c r="BX4347" s="4">
        <f t="shared" si="270"/>
        <v>1</v>
      </c>
      <c r="BY4347" s="4">
        <f t="shared" si="271"/>
        <v>1</v>
      </c>
    </row>
    <row r="4348" spans="1:77">
      <c r="A4348" s="10">
        <v>4343</v>
      </c>
      <c r="BP4348" s="3"/>
      <c r="BQ4348" s="3"/>
      <c r="BR4348" s="3"/>
      <c r="BS4348" s="3"/>
      <c r="BT4348" s="10">
        <v>4343</v>
      </c>
      <c r="BU4348" s="4">
        <f t="shared" si="268"/>
        <v>0</v>
      </c>
      <c r="BV4348" s="4">
        <f t="shared" si="269"/>
        <v>0</v>
      </c>
      <c r="BW4348" s="10"/>
      <c r="BX4348" s="4">
        <f t="shared" si="270"/>
        <v>1</v>
      </c>
      <c r="BY4348" s="4">
        <f t="shared" si="271"/>
        <v>1</v>
      </c>
    </row>
    <row r="4349" spans="1:77">
      <c r="A4349" s="10">
        <v>4344</v>
      </c>
      <c r="BP4349" s="3"/>
      <c r="BQ4349" s="3"/>
      <c r="BR4349" s="3"/>
      <c r="BS4349" s="3"/>
      <c r="BT4349" s="10">
        <v>4344</v>
      </c>
      <c r="BU4349" s="4">
        <f t="shared" si="268"/>
        <v>0</v>
      </c>
      <c r="BV4349" s="4">
        <f t="shared" si="269"/>
        <v>0</v>
      </c>
      <c r="BW4349" s="10"/>
      <c r="BX4349" s="4">
        <f t="shared" si="270"/>
        <v>1</v>
      </c>
      <c r="BY4349" s="4">
        <f t="shared" si="271"/>
        <v>1</v>
      </c>
    </row>
    <row r="4350" spans="1:77">
      <c r="A4350" s="10">
        <v>4345</v>
      </c>
      <c r="BP4350" s="3"/>
      <c r="BQ4350" s="3"/>
      <c r="BR4350" s="3"/>
      <c r="BS4350" s="3"/>
      <c r="BT4350" s="10">
        <v>4345</v>
      </c>
      <c r="BU4350" s="4">
        <f t="shared" si="268"/>
        <v>0</v>
      </c>
      <c r="BV4350" s="4">
        <f t="shared" si="269"/>
        <v>0</v>
      </c>
      <c r="BW4350" s="10"/>
      <c r="BX4350" s="4">
        <f t="shared" si="270"/>
        <v>1</v>
      </c>
      <c r="BY4350" s="4">
        <f t="shared" si="271"/>
        <v>1</v>
      </c>
    </row>
    <row r="4351" spans="1:77">
      <c r="A4351" s="10">
        <v>4346</v>
      </c>
      <c r="BP4351" s="3"/>
      <c r="BQ4351" s="3"/>
      <c r="BR4351" s="3"/>
      <c r="BS4351" s="3"/>
      <c r="BT4351" s="10">
        <v>4346</v>
      </c>
      <c r="BU4351" s="4">
        <f t="shared" si="268"/>
        <v>0</v>
      </c>
      <c r="BV4351" s="4">
        <f t="shared" si="269"/>
        <v>0</v>
      </c>
      <c r="BW4351" s="10"/>
      <c r="BX4351" s="4">
        <f t="shared" si="270"/>
        <v>1</v>
      </c>
      <c r="BY4351" s="4">
        <f t="shared" si="271"/>
        <v>1</v>
      </c>
    </row>
    <row r="4352" spans="1:77">
      <c r="A4352" s="10">
        <v>4347</v>
      </c>
      <c r="BP4352" s="3"/>
      <c r="BQ4352" s="3"/>
      <c r="BR4352" s="3"/>
      <c r="BS4352" s="3"/>
      <c r="BT4352" s="10">
        <v>4347</v>
      </c>
      <c r="BU4352" s="4">
        <f t="shared" si="268"/>
        <v>0</v>
      </c>
      <c r="BV4352" s="4">
        <f t="shared" si="269"/>
        <v>0</v>
      </c>
      <c r="BW4352" s="10"/>
      <c r="BX4352" s="4">
        <f t="shared" si="270"/>
        <v>1</v>
      </c>
      <c r="BY4352" s="4">
        <f t="shared" si="271"/>
        <v>1</v>
      </c>
    </row>
    <row r="4353" spans="1:77">
      <c r="A4353" s="10">
        <v>4348</v>
      </c>
      <c r="BP4353" s="3"/>
      <c r="BQ4353" s="3"/>
      <c r="BR4353" s="3"/>
      <c r="BS4353" s="3"/>
      <c r="BT4353" s="10">
        <v>4348</v>
      </c>
      <c r="BU4353" s="4">
        <f t="shared" si="268"/>
        <v>0</v>
      </c>
      <c r="BV4353" s="4">
        <f t="shared" si="269"/>
        <v>0</v>
      </c>
      <c r="BW4353" s="10"/>
      <c r="BX4353" s="4">
        <f t="shared" si="270"/>
        <v>1</v>
      </c>
      <c r="BY4353" s="4">
        <f t="shared" si="271"/>
        <v>1</v>
      </c>
    </row>
    <row r="4354" spans="1:77">
      <c r="A4354" s="10">
        <v>4349</v>
      </c>
      <c r="BP4354" s="3"/>
      <c r="BQ4354" s="3"/>
      <c r="BR4354" s="3"/>
      <c r="BS4354" s="3"/>
      <c r="BT4354" s="10">
        <v>4349</v>
      </c>
      <c r="BU4354" s="4">
        <f t="shared" si="268"/>
        <v>0</v>
      </c>
      <c r="BV4354" s="4">
        <f t="shared" si="269"/>
        <v>0</v>
      </c>
      <c r="BW4354" s="10"/>
      <c r="BX4354" s="4">
        <f t="shared" si="270"/>
        <v>1</v>
      </c>
      <c r="BY4354" s="4">
        <f t="shared" si="271"/>
        <v>1</v>
      </c>
    </row>
    <row r="4355" spans="1:77">
      <c r="A4355" s="10">
        <v>4350</v>
      </c>
      <c r="BP4355" s="3"/>
      <c r="BQ4355" s="3"/>
      <c r="BR4355" s="3"/>
      <c r="BS4355" s="3"/>
      <c r="BT4355" s="10">
        <v>4350</v>
      </c>
      <c r="BU4355" s="4">
        <f t="shared" si="268"/>
        <v>0</v>
      </c>
      <c r="BV4355" s="4">
        <f t="shared" si="269"/>
        <v>0</v>
      </c>
      <c r="BW4355" s="10"/>
      <c r="BX4355" s="4">
        <f t="shared" si="270"/>
        <v>1</v>
      </c>
      <c r="BY4355" s="4">
        <f t="shared" si="271"/>
        <v>1</v>
      </c>
    </row>
    <row r="4356" spans="1:77">
      <c r="A4356" s="10">
        <v>4351</v>
      </c>
      <c r="BP4356" s="3"/>
      <c r="BQ4356" s="3"/>
      <c r="BR4356" s="3"/>
      <c r="BS4356" s="3"/>
      <c r="BT4356" s="10">
        <v>4351</v>
      </c>
      <c r="BU4356" s="4">
        <f t="shared" si="268"/>
        <v>0</v>
      </c>
      <c r="BV4356" s="4">
        <f t="shared" si="269"/>
        <v>0</v>
      </c>
      <c r="BW4356" s="10"/>
      <c r="BX4356" s="4">
        <f t="shared" si="270"/>
        <v>1</v>
      </c>
      <c r="BY4356" s="4">
        <f t="shared" si="271"/>
        <v>1</v>
      </c>
    </row>
    <row r="4357" spans="1:77">
      <c r="A4357" s="10">
        <v>4352</v>
      </c>
      <c r="BP4357" s="3"/>
      <c r="BQ4357" s="3"/>
      <c r="BR4357" s="3"/>
      <c r="BS4357" s="3"/>
      <c r="BT4357" s="10">
        <v>4352</v>
      </c>
      <c r="BU4357" s="4">
        <f t="shared" si="268"/>
        <v>0</v>
      </c>
      <c r="BV4357" s="4">
        <f t="shared" si="269"/>
        <v>0</v>
      </c>
      <c r="BW4357" s="10"/>
      <c r="BX4357" s="4">
        <f t="shared" si="270"/>
        <v>1</v>
      </c>
      <c r="BY4357" s="4">
        <f t="shared" si="271"/>
        <v>1</v>
      </c>
    </row>
    <row r="4358" spans="1:77">
      <c r="A4358" s="10">
        <v>4353</v>
      </c>
      <c r="BP4358" s="3"/>
      <c r="BQ4358" s="3"/>
      <c r="BR4358" s="3"/>
      <c r="BS4358" s="3"/>
      <c r="BT4358" s="10">
        <v>4353</v>
      </c>
      <c r="BU4358" s="4">
        <f t="shared" si="268"/>
        <v>0</v>
      </c>
      <c r="BV4358" s="4">
        <f t="shared" si="269"/>
        <v>0</v>
      </c>
      <c r="BW4358" s="10"/>
      <c r="BX4358" s="4">
        <f t="shared" si="270"/>
        <v>1</v>
      </c>
      <c r="BY4358" s="4">
        <f t="shared" si="271"/>
        <v>1</v>
      </c>
    </row>
    <row r="4359" spans="1:77">
      <c r="A4359" s="10">
        <v>4354</v>
      </c>
      <c r="BP4359" s="3"/>
      <c r="BQ4359" s="3"/>
      <c r="BR4359" s="3"/>
      <c r="BS4359" s="3"/>
      <c r="BT4359" s="10">
        <v>4354</v>
      </c>
      <c r="BU4359" s="4">
        <f t="shared" ref="BU4359:BU4422" si="272">BP4359*$BV$1-BQ4359</f>
        <v>0</v>
      </c>
      <c r="BV4359" s="4">
        <f t="shared" ref="BV4359:BV4422" si="273">BR4359*$BV$1-BS4359</f>
        <v>0</v>
      </c>
      <c r="BW4359" s="10"/>
      <c r="BX4359" s="4">
        <f t="shared" ref="BX4359:BX4422" si="274">IF(BU4359=MAX($BU4359:$BV4359),1,0)</f>
        <v>1</v>
      </c>
      <c r="BY4359" s="4">
        <f t="shared" ref="BY4359:BY4422" si="275">IF(BV4359=MAX($BU4359:$BV4359),1,0)</f>
        <v>1</v>
      </c>
    </row>
    <row r="4360" spans="1:77">
      <c r="A4360" s="10">
        <v>4355</v>
      </c>
      <c r="BP4360" s="3"/>
      <c r="BQ4360" s="3"/>
      <c r="BR4360" s="3"/>
      <c r="BS4360" s="3"/>
      <c r="BT4360" s="10">
        <v>4355</v>
      </c>
      <c r="BU4360" s="4">
        <f t="shared" si="272"/>
        <v>0</v>
      </c>
      <c r="BV4360" s="4">
        <f t="shared" si="273"/>
        <v>0</v>
      </c>
      <c r="BW4360" s="10"/>
      <c r="BX4360" s="4">
        <f t="shared" si="274"/>
        <v>1</v>
      </c>
      <c r="BY4360" s="4">
        <f t="shared" si="275"/>
        <v>1</v>
      </c>
    </row>
    <row r="4361" spans="1:77">
      <c r="A4361" s="10">
        <v>4356</v>
      </c>
      <c r="BP4361" s="3"/>
      <c r="BQ4361" s="3"/>
      <c r="BR4361" s="3"/>
      <c r="BS4361" s="3"/>
      <c r="BT4361" s="10">
        <v>4356</v>
      </c>
      <c r="BU4361" s="4">
        <f t="shared" si="272"/>
        <v>0</v>
      </c>
      <c r="BV4361" s="4">
        <f t="shared" si="273"/>
        <v>0</v>
      </c>
      <c r="BW4361" s="10"/>
      <c r="BX4361" s="4">
        <f t="shared" si="274"/>
        <v>1</v>
      </c>
      <c r="BY4361" s="4">
        <f t="shared" si="275"/>
        <v>1</v>
      </c>
    </row>
    <row r="4362" spans="1:77">
      <c r="A4362" s="10">
        <v>4357</v>
      </c>
      <c r="BP4362" s="3"/>
      <c r="BQ4362" s="3"/>
      <c r="BR4362" s="3"/>
      <c r="BS4362" s="3"/>
      <c r="BT4362" s="10">
        <v>4357</v>
      </c>
      <c r="BU4362" s="4">
        <f t="shared" si="272"/>
        <v>0</v>
      </c>
      <c r="BV4362" s="4">
        <f t="shared" si="273"/>
        <v>0</v>
      </c>
      <c r="BW4362" s="10"/>
      <c r="BX4362" s="4">
        <f t="shared" si="274"/>
        <v>1</v>
      </c>
      <c r="BY4362" s="4">
        <f t="shared" si="275"/>
        <v>1</v>
      </c>
    </row>
    <row r="4363" spans="1:77">
      <c r="A4363" s="10">
        <v>4358</v>
      </c>
      <c r="BP4363" s="3"/>
      <c r="BQ4363" s="3"/>
      <c r="BR4363" s="3"/>
      <c r="BS4363" s="3"/>
      <c r="BT4363" s="10">
        <v>4358</v>
      </c>
      <c r="BU4363" s="4">
        <f t="shared" si="272"/>
        <v>0</v>
      </c>
      <c r="BV4363" s="4">
        <f t="shared" si="273"/>
        <v>0</v>
      </c>
      <c r="BW4363" s="10"/>
      <c r="BX4363" s="4">
        <f t="shared" si="274"/>
        <v>1</v>
      </c>
      <c r="BY4363" s="4">
        <f t="shared" si="275"/>
        <v>1</v>
      </c>
    </row>
    <row r="4364" spans="1:77">
      <c r="A4364" s="10">
        <v>4359</v>
      </c>
      <c r="BP4364" s="3"/>
      <c r="BQ4364" s="3"/>
      <c r="BR4364" s="3"/>
      <c r="BS4364" s="3"/>
      <c r="BT4364" s="10">
        <v>4359</v>
      </c>
      <c r="BU4364" s="4">
        <f t="shared" si="272"/>
        <v>0</v>
      </c>
      <c r="BV4364" s="4">
        <f t="shared" si="273"/>
        <v>0</v>
      </c>
      <c r="BW4364" s="10"/>
      <c r="BX4364" s="4">
        <f t="shared" si="274"/>
        <v>1</v>
      </c>
      <c r="BY4364" s="4">
        <f t="shared" si="275"/>
        <v>1</v>
      </c>
    </row>
    <row r="4365" spans="1:77">
      <c r="A4365" s="10">
        <v>4360</v>
      </c>
      <c r="BP4365" s="3"/>
      <c r="BQ4365" s="3"/>
      <c r="BR4365" s="3"/>
      <c r="BS4365" s="3"/>
      <c r="BT4365" s="10">
        <v>4360</v>
      </c>
      <c r="BU4365" s="4">
        <f t="shared" si="272"/>
        <v>0</v>
      </c>
      <c r="BV4365" s="4">
        <f t="shared" si="273"/>
        <v>0</v>
      </c>
      <c r="BW4365" s="10"/>
      <c r="BX4365" s="4">
        <f t="shared" si="274"/>
        <v>1</v>
      </c>
      <c r="BY4365" s="4">
        <f t="shared" si="275"/>
        <v>1</v>
      </c>
    </row>
    <row r="4366" spans="1:77">
      <c r="A4366" s="10">
        <v>4361</v>
      </c>
      <c r="BP4366" s="3"/>
      <c r="BQ4366" s="3"/>
      <c r="BR4366" s="3"/>
      <c r="BS4366" s="3"/>
      <c r="BT4366" s="10">
        <v>4361</v>
      </c>
      <c r="BU4366" s="4">
        <f t="shared" si="272"/>
        <v>0</v>
      </c>
      <c r="BV4366" s="4">
        <f t="shared" si="273"/>
        <v>0</v>
      </c>
      <c r="BW4366" s="10"/>
      <c r="BX4366" s="4">
        <f t="shared" si="274"/>
        <v>1</v>
      </c>
      <c r="BY4366" s="4">
        <f t="shared" si="275"/>
        <v>1</v>
      </c>
    </row>
    <row r="4367" spans="1:77">
      <c r="A4367" s="10">
        <v>4362</v>
      </c>
      <c r="BP4367" s="3"/>
      <c r="BQ4367" s="3"/>
      <c r="BR4367" s="3"/>
      <c r="BS4367" s="3"/>
      <c r="BT4367" s="10">
        <v>4362</v>
      </c>
      <c r="BU4367" s="4">
        <f t="shared" si="272"/>
        <v>0</v>
      </c>
      <c r="BV4367" s="4">
        <f t="shared" si="273"/>
        <v>0</v>
      </c>
      <c r="BW4367" s="10"/>
      <c r="BX4367" s="4">
        <f t="shared" si="274"/>
        <v>1</v>
      </c>
      <c r="BY4367" s="4">
        <f t="shared" si="275"/>
        <v>1</v>
      </c>
    </row>
    <row r="4368" spans="1:77">
      <c r="A4368" s="10">
        <v>4363</v>
      </c>
      <c r="BP4368" s="3"/>
      <c r="BQ4368" s="3"/>
      <c r="BR4368" s="3"/>
      <c r="BS4368" s="3"/>
      <c r="BT4368" s="10">
        <v>4363</v>
      </c>
      <c r="BU4368" s="4">
        <f t="shared" si="272"/>
        <v>0</v>
      </c>
      <c r="BV4368" s="4">
        <f t="shared" si="273"/>
        <v>0</v>
      </c>
      <c r="BW4368" s="10"/>
      <c r="BX4368" s="4">
        <f t="shared" si="274"/>
        <v>1</v>
      </c>
      <c r="BY4368" s="4">
        <f t="shared" si="275"/>
        <v>1</v>
      </c>
    </row>
    <row r="4369" spans="1:77">
      <c r="A4369" s="10">
        <v>4364</v>
      </c>
      <c r="BP4369" s="3"/>
      <c r="BQ4369" s="3"/>
      <c r="BR4369" s="3"/>
      <c r="BS4369" s="3"/>
      <c r="BT4369" s="10">
        <v>4364</v>
      </c>
      <c r="BU4369" s="4">
        <f t="shared" si="272"/>
        <v>0</v>
      </c>
      <c r="BV4369" s="4">
        <f t="shared" si="273"/>
        <v>0</v>
      </c>
      <c r="BW4369" s="10"/>
      <c r="BX4369" s="4">
        <f t="shared" si="274"/>
        <v>1</v>
      </c>
      <c r="BY4369" s="4">
        <f t="shared" si="275"/>
        <v>1</v>
      </c>
    </row>
    <row r="4370" spans="1:77">
      <c r="A4370" s="10">
        <v>4365</v>
      </c>
      <c r="BP4370" s="3"/>
      <c r="BQ4370" s="3"/>
      <c r="BR4370" s="3"/>
      <c r="BS4370" s="3"/>
      <c r="BT4370" s="10">
        <v>4365</v>
      </c>
      <c r="BU4370" s="4">
        <f t="shared" si="272"/>
        <v>0</v>
      </c>
      <c r="BV4370" s="4">
        <f t="shared" si="273"/>
        <v>0</v>
      </c>
      <c r="BW4370" s="10"/>
      <c r="BX4370" s="4">
        <f t="shared" si="274"/>
        <v>1</v>
      </c>
      <c r="BY4370" s="4">
        <f t="shared" si="275"/>
        <v>1</v>
      </c>
    </row>
    <row r="4371" spans="1:77">
      <c r="A4371" s="10">
        <v>4366</v>
      </c>
      <c r="BP4371" s="3"/>
      <c r="BQ4371" s="3"/>
      <c r="BR4371" s="3"/>
      <c r="BS4371" s="3"/>
      <c r="BT4371" s="10">
        <v>4366</v>
      </c>
      <c r="BU4371" s="4">
        <f t="shared" si="272"/>
        <v>0</v>
      </c>
      <c r="BV4371" s="4">
        <f t="shared" si="273"/>
        <v>0</v>
      </c>
      <c r="BW4371" s="10"/>
      <c r="BX4371" s="4">
        <f t="shared" si="274"/>
        <v>1</v>
      </c>
      <c r="BY4371" s="4">
        <f t="shared" si="275"/>
        <v>1</v>
      </c>
    </row>
    <row r="4372" spans="1:77">
      <c r="A4372" s="10">
        <v>4367</v>
      </c>
      <c r="BP4372" s="3"/>
      <c r="BQ4372" s="3"/>
      <c r="BR4372" s="3"/>
      <c r="BS4372" s="3"/>
      <c r="BT4372" s="10">
        <v>4367</v>
      </c>
      <c r="BU4372" s="4">
        <f t="shared" si="272"/>
        <v>0</v>
      </c>
      <c r="BV4372" s="4">
        <f t="shared" si="273"/>
        <v>0</v>
      </c>
      <c r="BW4372" s="10"/>
      <c r="BX4372" s="4">
        <f t="shared" si="274"/>
        <v>1</v>
      </c>
      <c r="BY4372" s="4">
        <f t="shared" si="275"/>
        <v>1</v>
      </c>
    </row>
    <row r="4373" spans="1:77">
      <c r="A4373" s="10">
        <v>4368</v>
      </c>
      <c r="BP4373" s="3"/>
      <c r="BQ4373" s="3"/>
      <c r="BR4373" s="3"/>
      <c r="BS4373" s="3"/>
      <c r="BT4373" s="10">
        <v>4368</v>
      </c>
      <c r="BU4373" s="4">
        <f t="shared" si="272"/>
        <v>0</v>
      </c>
      <c r="BV4373" s="4">
        <f t="shared" si="273"/>
        <v>0</v>
      </c>
      <c r="BW4373" s="10"/>
      <c r="BX4373" s="4">
        <f t="shared" si="274"/>
        <v>1</v>
      </c>
      <c r="BY4373" s="4">
        <f t="shared" si="275"/>
        <v>1</v>
      </c>
    </row>
    <row r="4374" spans="1:77">
      <c r="A4374" s="10">
        <v>4369</v>
      </c>
      <c r="BP4374" s="3"/>
      <c r="BQ4374" s="3"/>
      <c r="BR4374" s="3"/>
      <c r="BS4374" s="3"/>
      <c r="BT4374" s="10">
        <v>4369</v>
      </c>
      <c r="BU4374" s="4">
        <f t="shared" si="272"/>
        <v>0</v>
      </c>
      <c r="BV4374" s="4">
        <f t="shared" si="273"/>
        <v>0</v>
      </c>
      <c r="BW4374" s="10"/>
      <c r="BX4374" s="4">
        <f t="shared" si="274"/>
        <v>1</v>
      </c>
      <c r="BY4374" s="4">
        <f t="shared" si="275"/>
        <v>1</v>
      </c>
    </row>
    <row r="4375" spans="1:77">
      <c r="A4375" s="10">
        <v>4370</v>
      </c>
      <c r="BP4375" s="3"/>
      <c r="BQ4375" s="3"/>
      <c r="BR4375" s="3"/>
      <c r="BS4375" s="3"/>
      <c r="BT4375" s="10">
        <v>4370</v>
      </c>
      <c r="BU4375" s="4">
        <f t="shared" si="272"/>
        <v>0</v>
      </c>
      <c r="BV4375" s="4">
        <f t="shared" si="273"/>
        <v>0</v>
      </c>
      <c r="BW4375" s="10"/>
      <c r="BX4375" s="4">
        <f t="shared" si="274"/>
        <v>1</v>
      </c>
      <c r="BY4375" s="4">
        <f t="shared" si="275"/>
        <v>1</v>
      </c>
    </row>
    <row r="4376" spans="1:77">
      <c r="A4376" s="10">
        <v>4371</v>
      </c>
      <c r="BP4376" s="3"/>
      <c r="BQ4376" s="3"/>
      <c r="BR4376" s="3"/>
      <c r="BS4376" s="3"/>
      <c r="BT4376" s="10">
        <v>4371</v>
      </c>
      <c r="BU4376" s="4">
        <f t="shared" si="272"/>
        <v>0</v>
      </c>
      <c r="BV4376" s="4">
        <f t="shared" si="273"/>
        <v>0</v>
      </c>
      <c r="BW4376" s="10"/>
      <c r="BX4376" s="4">
        <f t="shared" si="274"/>
        <v>1</v>
      </c>
      <c r="BY4376" s="4">
        <f t="shared" si="275"/>
        <v>1</v>
      </c>
    </row>
    <row r="4377" spans="1:77">
      <c r="A4377" s="10">
        <v>4372</v>
      </c>
      <c r="BP4377" s="3"/>
      <c r="BQ4377" s="3"/>
      <c r="BR4377" s="3"/>
      <c r="BS4377" s="3"/>
      <c r="BT4377" s="10">
        <v>4372</v>
      </c>
      <c r="BU4377" s="4">
        <f t="shared" si="272"/>
        <v>0</v>
      </c>
      <c r="BV4377" s="4">
        <f t="shared" si="273"/>
        <v>0</v>
      </c>
      <c r="BW4377" s="10"/>
      <c r="BX4377" s="4">
        <f t="shared" si="274"/>
        <v>1</v>
      </c>
      <c r="BY4377" s="4">
        <f t="shared" si="275"/>
        <v>1</v>
      </c>
    </row>
    <row r="4378" spans="1:77">
      <c r="A4378" s="10">
        <v>4373</v>
      </c>
      <c r="BP4378" s="3"/>
      <c r="BQ4378" s="3"/>
      <c r="BR4378" s="3"/>
      <c r="BS4378" s="3"/>
      <c r="BT4378" s="10">
        <v>4373</v>
      </c>
      <c r="BU4378" s="4">
        <f t="shared" si="272"/>
        <v>0</v>
      </c>
      <c r="BV4378" s="4">
        <f t="shared" si="273"/>
        <v>0</v>
      </c>
      <c r="BW4378" s="10"/>
      <c r="BX4378" s="4">
        <f t="shared" si="274"/>
        <v>1</v>
      </c>
      <c r="BY4378" s="4">
        <f t="shared" si="275"/>
        <v>1</v>
      </c>
    </row>
    <row r="4379" spans="1:77">
      <c r="A4379" s="10">
        <v>4374</v>
      </c>
      <c r="BP4379" s="3"/>
      <c r="BQ4379" s="3"/>
      <c r="BR4379" s="3"/>
      <c r="BS4379" s="3"/>
      <c r="BT4379" s="10">
        <v>4374</v>
      </c>
      <c r="BU4379" s="4">
        <f t="shared" si="272"/>
        <v>0</v>
      </c>
      <c r="BV4379" s="4">
        <f t="shared" si="273"/>
        <v>0</v>
      </c>
      <c r="BW4379" s="10"/>
      <c r="BX4379" s="4">
        <f t="shared" si="274"/>
        <v>1</v>
      </c>
      <c r="BY4379" s="4">
        <f t="shared" si="275"/>
        <v>1</v>
      </c>
    </row>
    <row r="4380" spans="1:77">
      <c r="A4380" s="10">
        <v>4375</v>
      </c>
      <c r="BP4380" s="3"/>
      <c r="BQ4380" s="3"/>
      <c r="BR4380" s="3"/>
      <c r="BS4380" s="3"/>
      <c r="BT4380" s="10">
        <v>4375</v>
      </c>
      <c r="BU4380" s="4">
        <f t="shared" si="272"/>
        <v>0</v>
      </c>
      <c r="BV4380" s="4">
        <f t="shared" si="273"/>
        <v>0</v>
      </c>
      <c r="BW4380" s="10"/>
      <c r="BX4380" s="4">
        <f t="shared" si="274"/>
        <v>1</v>
      </c>
      <c r="BY4380" s="4">
        <f t="shared" si="275"/>
        <v>1</v>
      </c>
    </row>
    <row r="4381" spans="1:77">
      <c r="A4381" s="10">
        <v>4376</v>
      </c>
      <c r="BP4381" s="3"/>
      <c r="BQ4381" s="3"/>
      <c r="BR4381" s="3"/>
      <c r="BS4381" s="3"/>
      <c r="BT4381" s="10">
        <v>4376</v>
      </c>
      <c r="BU4381" s="4">
        <f t="shared" si="272"/>
        <v>0</v>
      </c>
      <c r="BV4381" s="4">
        <f t="shared" si="273"/>
        <v>0</v>
      </c>
      <c r="BW4381" s="10"/>
      <c r="BX4381" s="4">
        <f t="shared" si="274"/>
        <v>1</v>
      </c>
      <c r="BY4381" s="4">
        <f t="shared" si="275"/>
        <v>1</v>
      </c>
    </row>
    <row r="4382" spans="1:77">
      <c r="A4382" s="10">
        <v>4377</v>
      </c>
      <c r="BP4382" s="3"/>
      <c r="BQ4382" s="3"/>
      <c r="BR4382" s="3"/>
      <c r="BS4382" s="3"/>
      <c r="BT4382" s="10">
        <v>4377</v>
      </c>
      <c r="BU4382" s="4">
        <f t="shared" si="272"/>
        <v>0</v>
      </c>
      <c r="BV4382" s="4">
        <f t="shared" si="273"/>
        <v>0</v>
      </c>
      <c r="BW4382" s="10"/>
      <c r="BX4382" s="4">
        <f t="shared" si="274"/>
        <v>1</v>
      </c>
      <c r="BY4382" s="4">
        <f t="shared" si="275"/>
        <v>1</v>
      </c>
    </row>
    <row r="4383" spans="1:77">
      <c r="A4383" s="10">
        <v>4378</v>
      </c>
      <c r="BP4383" s="3"/>
      <c r="BQ4383" s="3"/>
      <c r="BR4383" s="3"/>
      <c r="BS4383" s="3"/>
      <c r="BT4383" s="10">
        <v>4378</v>
      </c>
      <c r="BU4383" s="4">
        <f t="shared" si="272"/>
        <v>0</v>
      </c>
      <c r="BV4383" s="4">
        <f t="shared" si="273"/>
        <v>0</v>
      </c>
      <c r="BW4383" s="10"/>
      <c r="BX4383" s="4">
        <f t="shared" si="274"/>
        <v>1</v>
      </c>
      <c r="BY4383" s="4">
        <f t="shared" si="275"/>
        <v>1</v>
      </c>
    </row>
    <row r="4384" spans="1:77">
      <c r="A4384" s="10">
        <v>4379</v>
      </c>
      <c r="BP4384" s="3"/>
      <c r="BQ4384" s="3"/>
      <c r="BR4384" s="3"/>
      <c r="BS4384" s="3"/>
      <c r="BT4384" s="10">
        <v>4379</v>
      </c>
      <c r="BU4384" s="4">
        <f t="shared" si="272"/>
        <v>0</v>
      </c>
      <c r="BV4384" s="4">
        <f t="shared" si="273"/>
        <v>0</v>
      </c>
      <c r="BW4384" s="10"/>
      <c r="BX4384" s="4">
        <f t="shared" si="274"/>
        <v>1</v>
      </c>
      <c r="BY4384" s="4">
        <f t="shared" si="275"/>
        <v>1</v>
      </c>
    </row>
    <row r="4385" spans="1:77">
      <c r="A4385" s="10">
        <v>4380</v>
      </c>
      <c r="BP4385" s="3"/>
      <c r="BQ4385" s="3"/>
      <c r="BR4385" s="3"/>
      <c r="BS4385" s="3"/>
      <c r="BT4385" s="10">
        <v>4380</v>
      </c>
      <c r="BU4385" s="4">
        <f t="shared" si="272"/>
        <v>0</v>
      </c>
      <c r="BV4385" s="4">
        <f t="shared" si="273"/>
        <v>0</v>
      </c>
      <c r="BW4385" s="10"/>
      <c r="BX4385" s="4">
        <f t="shared" si="274"/>
        <v>1</v>
      </c>
      <c r="BY4385" s="4">
        <f t="shared" si="275"/>
        <v>1</v>
      </c>
    </row>
    <row r="4386" spans="1:77">
      <c r="A4386" s="10">
        <v>4381</v>
      </c>
      <c r="BP4386" s="3"/>
      <c r="BQ4386" s="3"/>
      <c r="BR4386" s="3"/>
      <c r="BS4386" s="3"/>
      <c r="BT4386" s="10">
        <v>4381</v>
      </c>
      <c r="BU4386" s="4">
        <f t="shared" si="272"/>
        <v>0</v>
      </c>
      <c r="BV4386" s="4">
        <f t="shared" si="273"/>
        <v>0</v>
      </c>
      <c r="BW4386" s="10"/>
      <c r="BX4386" s="4">
        <f t="shared" si="274"/>
        <v>1</v>
      </c>
      <c r="BY4386" s="4">
        <f t="shared" si="275"/>
        <v>1</v>
      </c>
    </row>
    <row r="4387" spans="1:77">
      <c r="A4387" s="10">
        <v>4382</v>
      </c>
      <c r="BP4387" s="3"/>
      <c r="BQ4387" s="3"/>
      <c r="BR4387" s="3"/>
      <c r="BS4387" s="3"/>
      <c r="BT4387" s="10">
        <v>4382</v>
      </c>
      <c r="BU4387" s="4">
        <f t="shared" si="272"/>
        <v>0</v>
      </c>
      <c r="BV4387" s="4">
        <f t="shared" si="273"/>
        <v>0</v>
      </c>
      <c r="BW4387" s="10"/>
      <c r="BX4387" s="4">
        <f t="shared" si="274"/>
        <v>1</v>
      </c>
      <c r="BY4387" s="4">
        <f t="shared" si="275"/>
        <v>1</v>
      </c>
    </row>
    <row r="4388" spans="1:77">
      <c r="A4388" s="10">
        <v>4383</v>
      </c>
      <c r="BP4388" s="3"/>
      <c r="BQ4388" s="3"/>
      <c r="BR4388" s="3"/>
      <c r="BS4388" s="3"/>
      <c r="BT4388" s="10">
        <v>4383</v>
      </c>
      <c r="BU4388" s="4">
        <f t="shared" si="272"/>
        <v>0</v>
      </c>
      <c r="BV4388" s="4">
        <f t="shared" si="273"/>
        <v>0</v>
      </c>
      <c r="BW4388" s="10"/>
      <c r="BX4388" s="4">
        <f t="shared" si="274"/>
        <v>1</v>
      </c>
      <c r="BY4388" s="4">
        <f t="shared" si="275"/>
        <v>1</v>
      </c>
    </row>
    <row r="4389" spans="1:77">
      <c r="A4389" s="10">
        <v>4384</v>
      </c>
      <c r="BP4389" s="3"/>
      <c r="BQ4389" s="3"/>
      <c r="BR4389" s="3"/>
      <c r="BS4389" s="3"/>
      <c r="BT4389" s="10">
        <v>4384</v>
      </c>
      <c r="BU4389" s="4">
        <f t="shared" si="272"/>
        <v>0</v>
      </c>
      <c r="BV4389" s="4">
        <f t="shared" si="273"/>
        <v>0</v>
      </c>
      <c r="BW4389" s="10"/>
      <c r="BX4389" s="4">
        <f t="shared" si="274"/>
        <v>1</v>
      </c>
      <c r="BY4389" s="4">
        <f t="shared" si="275"/>
        <v>1</v>
      </c>
    </row>
    <row r="4390" spans="1:77">
      <c r="A4390" s="10">
        <v>4385</v>
      </c>
      <c r="BP4390" s="3"/>
      <c r="BQ4390" s="3"/>
      <c r="BR4390" s="3"/>
      <c r="BS4390" s="3"/>
      <c r="BT4390" s="10">
        <v>4385</v>
      </c>
      <c r="BU4390" s="4">
        <f t="shared" si="272"/>
        <v>0</v>
      </c>
      <c r="BV4390" s="4">
        <f t="shared" si="273"/>
        <v>0</v>
      </c>
      <c r="BW4390" s="10"/>
      <c r="BX4390" s="4">
        <f t="shared" si="274"/>
        <v>1</v>
      </c>
      <c r="BY4390" s="4">
        <f t="shared" si="275"/>
        <v>1</v>
      </c>
    </row>
    <row r="4391" spans="1:77">
      <c r="A4391" s="10">
        <v>4386</v>
      </c>
      <c r="BP4391" s="3"/>
      <c r="BQ4391" s="3"/>
      <c r="BR4391" s="3"/>
      <c r="BS4391" s="3"/>
      <c r="BT4391" s="10">
        <v>4386</v>
      </c>
      <c r="BU4391" s="4">
        <f t="shared" si="272"/>
        <v>0</v>
      </c>
      <c r="BV4391" s="4">
        <f t="shared" si="273"/>
        <v>0</v>
      </c>
      <c r="BW4391" s="10"/>
      <c r="BX4391" s="4">
        <f t="shared" si="274"/>
        <v>1</v>
      </c>
      <c r="BY4391" s="4">
        <f t="shared" si="275"/>
        <v>1</v>
      </c>
    </row>
    <row r="4392" spans="1:77">
      <c r="A4392" s="10">
        <v>4387</v>
      </c>
      <c r="BP4392" s="3"/>
      <c r="BQ4392" s="3"/>
      <c r="BR4392" s="3"/>
      <c r="BS4392" s="3"/>
      <c r="BT4392" s="10">
        <v>4387</v>
      </c>
      <c r="BU4392" s="4">
        <f t="shared" si="272"/>
        <v>0</v>
      </c>
      <c r="BV4392" s="4">
        <f t="shared" si="273"/>
        <v>0</v>
      </c>
      <c r="BW4392" s="10"/>
      <c r="BX4392" s="4">
        <f t="shared" si="274"/>
        <v>1</v>
      </c>
      <c r="BY4392" s="4">
        <f t="shared" si="275"/>
        <v>1</v>
      </c>
    </row>
    <row r="4393" spans="1:77">
      <c r="A4393" s="10">
        <v>4388</v>
      </c>
      <c r="BP4393" s="3"/>
      <c r="BQ4393" s="3"/>
      <c r="BR4393" s="3"/>
      <c r="BS4393" s="3"/>
      <c r="BT4393" s="10">
        <v>4388</v>
      </c>
      <c r="BU4393" s="4">
        <f t="shared" si="272"/>
        <v>0</v>
      </c>
      <c r="BV4393" s="4">
        <f t="shared" si="273"/>
        <v>0</v>
      </c>
      <c r="BW4393" s="10"/>
      <c r="BX4393" s="4">
        <f t="shared" si="274"/>
        <v>1</v>
      </c>
      <c r="BY4393" s="4">
        <f t="shared" si="275"/>
        <v>1</v>
      </c>
    </row>
    <row r="4394" spans="1:77">
      <c r="A4394" s="10">
        <v>4389</v>
      </c>
      <c r="BP4394" s="3"/>
      <c r="BQ4394" s="3"/>
      <c r="BR4394" s="3"/>
      <c r="BS4394" s="3"/>
      <c r="BT4394" s="10">
        <v>4389</v>
      </c>
      <c r="BU4394" s="4">
        <f t="shared" si="272"/>
        <v>0</v>
      </c>
      <c r="BV4394" s="4">
        <f t="shared" si="273"/>
        <v>0</v>
      </c>
      <c r="BW4394" s="10"/>
      <c r="BX4394" s="4">
        <f t="shared" si="274"/>
        <v>1</v>
      </c>
      <c r="BY4394" s="4">
        <f t="shared" si="275"/>
        <v>1</v>
      </c>
    </row>
    <row r="4395" spans="1:77">
      <c r="A4395" s="10">
        <v>4390</v>
      </c>
      <c r="BP4395" s="3"/>
      <c r="BQ4395" s="3"/>
      <c r="BR4395" s="3"/>
      <c r="BS4395" s="3"/>
      <c r="BT4395" s="10">
        <v>4390</v>
      </c>
      <c r="BU4395" s="4">
        <f t="shared" si="272"/>
        <v>0</v>
      </c>
      <c r="BV4395" s="4">
        <f t="shared" si="273"/>
        <v>0</v>
      </c>
      <c r="BW4395" s="10"/>
      <c r="BX4395" s="4">
        <f t="shared" si="274"/>
        <v>1</v>
      </c>
      <c r="BY4395" s="4">
        <f t="shared" si="275"/>
        <v>1</v>
      </c>
    </row>
    <row r="4396" spans="1:77">
      <c r="A4396" s="10">
        <v>4391</v>
      </c>
      <c r="BP4396" s="3"/>
      <c r="BQ4396" s="3"/>
      <c r="BR4396" s="3"/>
      <c r="BS4396" s="3"/>
      <c r="BT4396" s="10">
        <v>4391</v>
      </c>
      <c r="BU4396" s="4">
        <f t="shared" si="272"/>
        <v>0</v>
      </c>
      <c r="BV4396" s="4">
        <f t="shared" si="273"/>
        <v>0</v>
      </c>
      <c r="BW4396" s="10"/>
      <c r="BX4396" s="4">
        <f t="shared" si="274"/>
        <v>1</v>
      </c>
      <c r="BY4396" s="4">
        <f t="shared" si="275"/>
        <v>1</v>
      </c>
    </row>
    <row r="4397" spans="1:77">
      <c r="A4397" s="10">
        <v>4392</v>
      </c>
      <c r="BP4397" s="3"/>
      <c r="BQ4397" s="3"/>
      <c r="BR4397" s="3"/>
      <c r="BS4397" s="3"/>
      <c r="BT4397" s="10">
        <v>4392</v>
      </c>
      <c r="BU4397" s="4">
        <f t="shared" si="272"/>
        <v>0</v>
      </c>
      <c r="BV4397" s="4">
        <f t="shared" si="273"/>
        <v>0</v>
      </c>
      <c r="BW4397" s="10"/>
      <c r="BX4397" s="4">
        <f t="shared" si="274"/>
        <v>1</v>
      </c>
      <c r="BY4397" s="4">
        <f t="shared" si="275"/>
        <v>1</v>
      </c>
    </row>
    <row r="4398" spans="1:77">
      <c r="A4398" s="10">
        <v>4393</v>
      </c>
      <c r="BP4398" s="3"/>
      <c r="BQ4398" s="3"/>
      <c r="BR4398" s="3"/>
      <c r="BS4398" s="3"/>
      <c r="BT4398" s="10">
        <v>4393</v>
      </c>
      <c r="BU4398" s="4">
        <f t="shared" si="272"/>
        <v>0</v>
      </c>
      <c r="BV4398" s="4">
        <f t="shared" si="273"/>
        <v>0</v>
      </c>
      <c r="BW4398" s="10"/>
      <c r="BX4398" s="4">
        <f t="shared" si="274"/>
        <v>1</v>
      </c>
      <c r="BY4398" s="4">
        <f t="shared" si="275"/>
        <v>1</v>
      </c>
    </row>
    <row r="4399" spans="1:77">
      <c r="A4399" s="10">
        <v>4394</v>
      </c>
      <c r="BP4399" s="3"/>
      <c r="BQ4399" s="3"/>
      <c r="BR4399" s="3"/>
      <c r="BS4399" s="3"/>
      <c r="BT4399" s="10">
        <v>4394</v>
      </c>
      <c r="BU4399" s="4">
        <f t="shared" si="272"/>
        <v>0</v>
      </c>
      <c r="BV4399" s="4">
        <f t="shared" si="273"/>
        <v>0</v>
      </c>
      <c r="BW4399" s="10"/>
      <c r="BX4399" s="4">
        <f t="shared" si="274"/>
        <v>1</v>
      </c>
      <c r="BY4399" s="4">
        <f t="shared" si="275"/>
        <v>1</v>
      </c>
    </row>
    <row r="4400" spans="1:77">
      <c r="A4400" s="10">
        <v>4395</v>
      </c>
      <c r="BP4400" s="3"/>
      <c r="BQ4400" s="3"/>
      <c r="BR4400" s="3"/>
      <c r="BS4400" s="3"/>
      <c r="BT4400" s="10">
        <v>4395</v>
      </c>
      <c r="BU4400" s="4">
        <f t="shared" si="272"/>
        <v>0</v>
      </c>
      <c r="BV4400" s="4">
        <f t="shared" si="273"/>
        <v>0</v>
      </c>
      <c r="BW4400" s="10"/>
      <c r="BX4400" s="4">
        <f t="shared" si="274"/>
        <v>1</v>
      </c>
      <c r="BY4400" s="4">
        <f t="shared" si="275"/>
        <v>1</v>
      </c>
    </row>
    <row r="4401" spans="1:77">
      <c r="A4401" s="10">
        <v>4396</v>
      </c>
      <c r="BP4401" s="3"/>
      <c r="BQ4401" s="3"/>
      <c r="BR4401" s="3"/>
      <c r="BS4401" s="3"/>
      <c r="BT4401" s="10">
        <v>4396</v>
      </c>
      <c r="BU4401" s="4">
        <f t="shared" si="272"/>
        <v>0</v>
      </c>
      <c r="BV4401" s="4">
        <f t="shared" si="273"/>
        <v>0</v>
      </c>
      <c r="BW4401" s="10"/>
      <c r="BX4401" s="4">
        <f t="shared" si="274"/>
        <v>1</v>
      </c>
      <c r="BY4401" s="4">
        <f t="shared" si="275"/>
        <v>1</v>
      </c>
    </row>
    <row r="4402" spans="1:77">
      <c r="A4402" s="10">
        <v>4397</v>
      </c>
      <c r="BP4402" s="3"/>
      <c r="BQ4402" s="3"/>
      <c r="BR4402" s="3"/>
      <c r="BS4402" s="3"/>
      <c r="BT4402" s="10">
        <v>4397</v>
      </c>
      <c r="BU4402" s="4">
        <f t="shared" si="272"/>
        <v>0</v>
      </c>
      <c r="BV4402" s="4">
        <f t="shared" si="273"/>
        <v>0</v>
      </c>
      <c r="BW4402" s="10"/>
      <c r="BX4402" s="4">
        <f t="shared" si="274"/>
        <v>1</v>
      </c>
      <c r="BY4402" s="4">
        <f t="shared" si="275"/>
        <v>1</v>
      </c>
    </row>
    <row r="4403" spans="1:77">
      <c r="A4403" s="10">
        <v>4398</v>
      </c>
      <c r="BP4403" s="3"/>
      <c r="BQ4403" s="3"/>
      <c r="BR4403" s="3"/>
      <c r="BS4403" s="3"/>
      <c r="BT4403" s="10">
        <v>4398</v>
      </c>
      <c r="BU4403" s="4">
        <f t="shared" si="272"/>
        <v>0</v>
      </c>
      <c r="BV4403" s="4">
        <f t="shared" si="273"/>
        <v>0</v>
      </c>
      <c r="BW4403" s="10"/>
      <c r="BX4403" s="4">
        <f t="shared" si="274"/>
        <v>1</v>
      </c>
      <c r="BY4403" s="4">
        <f t="shared" si="275"/>
        <v>1</v>
      </c>
    </row>
    <row r="4404" spans="1:77">
      <c r="A4404" s="10">
        <v>4399</v>
      </c>
      <c r="BP4404" s="3"/>
      <c r="BQ4404" s="3"/>
      <c r="BR4404" s="3"/>
      <c r="BS4404" s="3"/>
      <c r="BT4404" s="10">
        <v>4399</v>
      </c>
      <c r="BU4404" s="4">
        <f t="shared" si="272"/>
        <v>0</v>
      </c>
      <c r="BV4404" s="4">
        <f t="shared" si="273"/>
        <v>0</v>
      </c>
      <c r="BW4404" s="10"/>
      <c r="BX4404" s="4">
        <f t="shared" si="274"/>
        <v>1</v>
      </c>
      <c r="BY4404" s="4">
        <f t="shared" si="275"/>
        <v>1</v>
      </c>
    </row>
    <row r="4405" spans="1:77">
      <c r="A4405" s="10">
        <v>4400</v>
      </c>
      <c r="BP4405" s="3"/>
      <c r="BQ4405" s="3"/>
      <c r="BR4405" s="3"/>
      <c r="BS4405" s="3"/>
      <c r="BT4405" s="10">
        <v>4400</v>
      </c>
      <c r="BU4405" s="4">
        <f t="shared" si="272"/>
        <v>0</v>
      </c>
      <c r="BV4405" s="4">
        <f t="shared" si="273"/>
        <v>0</v>
      </c>
      <c r="BW4405" s="10"/>
      <c r="BX4405" s="4">
        <f t="shared" si="274"/>
        <v>1</v>
      </c>
      <c r="BY4405" s="4">
        <f t="shared" si="275"/>
        <v>1</v>
      </c>
    </row>
    <row r="4406" spans="1:77">
      <c r="A4406" s="10">
        <v>4401</v>
      </c>
      <c r="BP4406" s="3"/>
      <c r="BQ4406" s="3"/>
      <c r="BR4406" s="3"/>
      <c r="BS4406" s="3"/>
      <c r="BT4406" s="10">
        <v>4401</v>
      </c>
      <c r="BU4406" s="4">
        <f t="shared" si="272"/>
        <v>0</v>
      </c>
      <c r="BV4406" s="4">
        <f t="shared" si="273"/>
        <v>0</v>
      </c>
      <c r="BW4406" s="10"/>
      <c r="BX4406" s="4">
        <f t="shared" si="274"/>
        <v>1</v>
      </c>
      <c r="BY4406" s="4">
        <f t="shared" si="275"/>
        <v>1</v>
      </c>
    </row>
    <row r="4407" spans="1:77">
      <c r="A4407" s="10">
        <v>4402</v>
      </c>
      <c r="BP4407" s="3"/>
      <c r="BQ4407" s="3"/>
      <c r="BR4407" s="3"/>
      <c r="BS4407" s="3"/>
      <c r="BT4407" s="10">
        <v>4402</v>
      </c>
      <c r="BU4407" s="4">
        <f t="shared" si="272"/>
        <v>0</v>
      </c>
      <c r="BV4407" s="4">
        <f t="shared" si="273"/>
        <v>0</v>
      </c>
      <c r="BW4407" s="10"/>
      <c r="BX4407" s="4">
        <f t="shared" si="274"/>
        <v>1</v>
      </c>
      <c r="BY4407" s="4">
        <f t="shared" si="275"/>
        <v>1</v>
      </c>
    </row>
    <row r="4408" spans="1:77">
      <c r="A4408" s="10">
        <v>4403</v>
      </c>
      <c r="BP4408" s="3"/>
      <c r="BQ4408" s="3"/>
      <c r="BR4408" s="3"/>
      <c r="BS4408" s="3"/>
      <c r="BT4408" s="10">
        <v>4403</v>
      </c>
      <c r="BU4408" s="4">
        <f t="shared" si="272"/>
        <v>0</v>
      </c>
      <c r="BV4408" s="4">
        <f t="shared" si="273"/>
        <v>0</v>
      </c>
      <c r="BW4408" s="10"/>
      <c r="BX4408" s="4">
        <f t="shared" si="274"/>
        <v>1</v>
      </c>
      <c r="BY4408" s="4">
        <f t="shared" si="275"/>
        <v>1</v>
      </c>
    </row>
    <row r="4409" spans="1:77">
      <c r="A4409" s="10">
        <v>4404</v>
      </c>
      <c r="BP4409" s="3"/>
      <c r="BQ4409" s="3"/>
      <c r="BR4409" s="3"/>
      <c r="BS4409" s="3"/>
      <c r="BT4409" s="10">
        <v>4404</v>
      </c>
      <c r="BU4409" s="4">
        <f t="shared" si="272"/>
        <v>0</v>
      </c>
      <c r="BV4409" s="4">
        <f t="shared" si="273"/>
        <v>0</v>
      </c>
      <c r="BW4409" s="10"/>
      <c r="BX4409" s="4">
        <f t="shared" si="274"/>
        <v>1</v>
      </c>
      <c r="BY4409" s="4">
        <f t="shared" si="275"/>
        <v>1</v>
      </c>
    </row>
    <row r="4410" spans="1:77">
      <c r="A4410" s="10">
        <v>4405</v>
      </c>
      <c r="BP4410" s="3"/>
      <c r="BQ4410" s="3"/>
      <c r="BR4410" s="3"/>
      <c r="BS4410" s="3"/>
      <c r="BT4410" s="10">
        <v>4405</v>
      </c>
      <c r="BU4410" s="4">
        <f t="shared" si="272"/>
        <v>0</v>
      </c>
      <c r="BV4410" s="4">
        <f t="shared" si="273"/>
        <v>0</v>
      </c>
      <c r="BW4410" s="10"/>
      <c r="BX4410" s="4">
        <f t="shared" si="274"/>
        <v>1</v>
      </c>
      <c r="BY4410" s="4">
        <f t="shared" si="275"/>
        <v>1</v>
      </c>
    </row>
    <row r="4411" spans="1:77">
      <c r="A4411" s="10">
        <v>4406</v>
      </c>
      <c r="BP4411" s="3"/>
      <c r="BQ4411" s="3"/>
      <c r="BR4411" s="3"/>
      <c r="BS4411" s="3"/>
      <c r="BT4411" s="10">
        <v>4406</v>
      </c>
      <c r="BU4411" s="4">
        <f t="shared" si="272"/>
        <v>0</v>
      </c>
      <c r="BV4411" s="4">
        <f t="shared" si="273"/>
        <v>0</v>
      </c>
      <c r="BW4411" s="10"/>
      <c r="BX4411" s="4">
        <f t="shared" si="274"/>
        <v>1</v>
      </c>
      <c r="BY4411" s="4">
        <f t="shared" si="275"/>
        <v>1</v>
      </c>
    </row>
    <row r="4412" spans="1:77">
      <c r="A4412" s="10">
        <v>4407</v>
      </c>
      <c r="BP4412" s="3"/>
      <c r="BQ4412" s="3"/>
      <c r="BR4412" s="3"/>
      <c r="BS4412" s="3"/>
      <c r="BT4412" s="10">
        <v>4407</v>
      </c>
      <c r="BU4412" s="4">
        <f t="shared" si="272"/>
        <v>0</v>
      </c>
      <c r="BV4412" s="4">
        <f t="shared" si="273"/>
        <v>0</v>
      </c>
      <c r="BW4412" s="10"/>
      <c r="BX4412" s="4">
        <f t="shared" si="274"/>
        <v>1</v>
      </c>
      <c r="BY4412" s="4">
        <f t="shared" si="275"/>
        <v>1</v>
      </c>
    </row>
    <row r="4413" spans="1:77">
      <c r="A4413" s="10">
        <v>4408</v>
      </c>
      <c r="BP4413" s="3"/>
      <c r="BQ4413" s="3"/>
      <c r="BR4413" s="3"/>
      <c r="BS4413" s="3"/>
      <c r="BT4413" s="10">
        <v>4408</v>
      </c>
      <c r="BU4413" s="4">
        <f t="shared" si="272"/>
        <v>0</v>
      </c>
      <c r="BV4413" s="4">
        <f t="shared" si="273"/>
        <v>0</v>
      </c>
      <c r="BW4413" s="10"/>
      <c r="BX4413" s="4">
        <f t="shared" si="274"/>
        <v>1</v>
      </c>
      <c r="BY4413" s="4">
        <f t="shared" si="275"/>
        <v>1</v>
      </c>
    </row>
    <row r="4414" spans="1:77">
      <c r="A4414" s="10">
        <v>4409</v>
      </c>
      <c r="BP4414" s="3"/>
      <c r="BQ4414" s="3"/>
      <c r="BR4414" s="3"/>
      <c r="BS4414" s="3"/>
      <c r="BT4414" s="10">
        <v>4409</v>
      </c>
      <c r="BU4414" s="4">
        <f t="shared" si="272"/>
        <v>0</v>
      </c>
      <c r="BV4414" s="4">
        <f t="shared" si="273"/>
        <v>0</v>
      </c>
      <c r="BW4414" s="10"/>
      <c r="BX4414" s="4">
        <f t="shared" si="274"/>
        <v>1</v>
      </c>
      <c r="BY4414" s="4">
        <f t="shared" si="275"/>
        <v>1</v>
      </c>
    </row>
    <row r="4415" spans="1:77">
      <c r="A4415" s="10">
        <v>4410</v>
      </c>
      <c r="BP4415" s="3"/>
      <c r="BQ4415" s="3"/>
      <c r="BR4415" s="3"/>
      <c r="BS4415" s="3"/>
      <c r="BT4415" s="10">
        <v>4410</v>
      </c>
      <c r="BU4415" s="4">
        <f t="shared" si="272"/>
        <v>0</v>
      </c>
      <c r="BV4415" s="4">
        <f t="shared" si="273"/>
        <v>0</v>
      </c>
      <c r="BW4415" s="10"/>
      <c r="BX4415" s="4">
        <f t="shared" si="274"/>
        <v>1</v>
      </c>
      <c r="BY4415" s="4">
        <f t="shared" si="275"/>
        <v>1</v>
      </c>
    </row>
    <row r="4416" spans="1:77">
      <c r="A4416" s="10">
        <v>4411</v>
      </c>
      <c r="BP4416" s="3"/>
      <c r="BQ4416" s="3"/>
      <c r="BR4416" s="3"/>
      <c r="BS4416" s="3"/>
      <c r="BT4416" s="10">
        <v>4411</v>
      </c>
      <c r="BU4416" s="4">
        <f t="shared" si="272"/>
        <v>0</v>
      </c>
      <c r="BV4416" s="4">
        <f t="shared" si="273"/>
        <v>0</v>
      </c>
      <c r="BW4416" s="10"/>
      <c r="BX4416" s="4">
        <f t="shared" si="274"/>
        <v>1</v>
      </c>
      <c r="BY4416" s="4">
        <f t="shared" si="275"/>
        <v>1</v>
      </c>
    </row>
    <row r="4417" spans="1:77">
      <c r="A4417" s="10">
        <v>4412</v>
      </c>
      <c r="BP4417" s="3"/>
      <c r="BQ4417" s="3"/>
      <c r="BR4417" s="3"/>
      <c r="BS4417" s="3"/>
      <c r="BT4417" s="10">
        <v>4412</v>
      </c>
      <c r="BU4417" s="4">
        <f t="shared" si="272"/>
        <v>0</v>
      </c>
      <c r="BV4417" s="4">
        <f t="shared" si="273"/>
        <v>0</v>
      </c>
      <c r="BW4417" s="10"/>
      <c r="BX4417" s="4">
        <f t="shared" si="274"/>
        <v>1</v>
      </c>
      <c r="BY4417" s="4">
        <f t="shared" si="275"/>
        <v>1</v>
      </c>
    </row>
    <row r="4418" spans="1:77">
      <c r="A4418" s="10">
        <v>4413</v>
      </c>
      <c r="BP4418" s="3"/>
      <c r="BQ4418" s="3"/>
      <c r="BR4418" s="3"/>
      <c r="BS4418" s="3"/>
      <c r="BT4418" s="10">
        <v>4413</v>
      </c>
      <c r="BU4418" s="4">
        <f t="shared" si="272"/>
        <v>0</v>
      </c>
      <c r="BV4418" s="4">
        <f t="shared" si="273"/>
        <v>0</v>
      </c>
      <c r="BW4418" s="10"/>
      <c r="BX4418" s="4">
        <f t="shared" si="274"/>
        <v>1</v>
      </c>
      <c r="BY4418" s="4">
        <f t="shared" si="275"/>
        <v>1</v>
      </c>
    </row>
    <row r="4419" spans="1:77">
      <c r="A4419" s="10">
        <v>4414</v>
      </c>
      <c r="BP4419" s="3"/>
      <c r="BQ4419" s="3"/>
      <c r="BR4419" s="3"/>
      <c r="BS4419" s="3"/>
      <c r="BT4419" s="10">
        <v>4414</v>
      </c>
      <c r="BU4419" s="4">
        <f t="shared" si="272"/>
        <v>0</v>
      </c>
      <c r="BV4419" s="4">
        <f t="shared" si="273"/>
        <v>0</v>
      </c>
      <c r="BW4419" s="10"/>
      <c r="BX4419" s="4">
        <f t="shared" si="274"/>
        <v>1</v>
      </c>
      <c r="BY4419" s="4">
        <f t="shared" si="275"/>
        <v>1</v>
      </c>
    </row>
    <row r="4420" spans="1:77">
      <c r="A4420" s="10">
        <v>4415</v>
      </c>
      <c r="BP4420" s="3"/>
      <c r="BQ4420" s="3"/>
      <c r="BR4420" s="3"/>
      <c r="BS4420" s="3"/>
      <c r="BT4420" s="10">
        <v>4415</v>
      </c>
      <c r="BU4420" s="4">
        <f t="shared" si="272"/>
        <v>0</v>
      </c>
      <c r="BV4420" s="4">
        <f t="shared" si="273"/>
        <v>0</v>
      </c>
      <c r="BW4420" s="10"/>
      <c r="BX4420" s="4">
        <f t="shared" si="274"/>
        <v>1</v>
      </c>
      <c r="BY4420" s="4">
        <f t="shared" si="275"/>
        <v>1</v>
      </c>
    </row>
    <row r="4421" spans="1:77">
      <c r="A4421" s="10">
        <v>4416</v>
      </c>
      <c r="BP4421" s="3"/>
      <c r="BQ4421" s="3"/>
      <c r="BR4421" s="3"/>
      <c r="BS4421" s="3"/>
      <c r="BT4421" s="10">
        <v>4416</v>
      </c>
      <c r="BU4421" s="4">
        <f t="shared" si="272"/>
        <v>0</v>
      </c>
      <c r="BV4421" s="4">
        <f t="shared" si="273"/>
        <v>0</v>
      </c>
      <c r="BW4421" s="10"/>
      <c r="BX4421" s="4">
        <f t="shared" si="274"/>
        <v>1</v>
      </c>
      <c r="BY4421" s="4">
        <f t="shared" si="275"/>
        <v>1</v>
      </c>
    </row>
    <row r="4422" spans="1:77">
      <c r="A4422" s="10">
        <v>4417</v>
      </c>
      <c r="BP4422" s="3"/>
      <c r="BQ4422" s="3"/>
      <c r="BR4422" s="3"/>
      <c r="BS4422" s="3"/>
      <c r="BT4422" s="10">
        <v>4417</v>
      </c>
      <c r="BU4422" s="4">
        <f t="shared" si="272"/>
        <v>0</v>
      </c>
      <c r="BV4422" s="4">
        <f t="shared" si="273"/>
        <v>0</v>
      </c>
      <c r="BW4422" s="10"/>
      <c r="BX4422" s="4">
        <f t="shared" si="274"/>
        <v>1</v>
      </c>
      <c r="BY4422" s="4">
        <f t="shared" si="275"/>
        <v>1</v>
      </c>
    </row>
    <row r="4423" spans="1:77">
      <c r="A4423" s="10">
        <v>4418</v>
      </c>
      <c r="BP4423" s="3"/>
      <c r="BQ4423" s="3"/>
      <c r="BR4423" s="3"/>
      <c r="BS4423" s="3"/>
      <c r="BT4423" s="10">
        <v>4418</v>
      </c>
      <c r="BU4423" s="4">
        <f t="shared" ref="BU4423:BU4486" si="276">BP4423*$BV$1-BQ4423</f>
        <v>0</v>
      </c>
      <c r="BV4423" s="4">
        <f t="shared" ref="BV4423:BV4486" si="277">BR4423*$BV$1-BS4423</f>
        <v>0</v>
      </c>
      <c r="BW4423" s="10"/>
      <c r="BX4423" s="4">
        <f t="shared" ref="BX4423:BX4486" si="278">IF(BU4423=MAX($BU4423:$BV4423),1,0)</f>
        <v>1</v>
      </c>
      <c r="BY4423" s="4">
        <f t="shared" ref="BY4423:BY4486" si="279">IF(BV4423=MAX($BU4423:$BV4423),1,0)</f>
        <v>1</v>
      </c>
    </row>
    <row r="4424" spans="1:77">
      <c r="A4424" s="10">
        <v>4419</v>
      </c>
      <c r="BP4424" s="3"/>
      <c r="BQ4424" s="3"/>
      <c r="BR4424" s="3"/>
      <c r="BS4424" s="3"/>
      <c r="BT4424" s="10">
        <v>4419</v>
      </c>
      <c r="BU4424" s="4">
        <f t="shared" si="276"/>
        <v>0</v>
      </c>
      <c r="BV4424" s="4">
        <f t="shared" si="277"/>
        <v>0</v>
      </c>
      <c r="BW4424" s="10"/>
      <c r="BX4424" s="4">
        <f t="shared" si="278"/>
        <v>1</v>
      </c>
      <c r="BY4424" s="4">
        <f t="shared" si="279"/>
        <v>1</v>
      </c>
    </row>
    <row r="4425" spans="1:77">
      <c r="A4425" s="10">
        <v>4420</v>
      </c>
      <c r="BP4425" s="3"/>
      <c r="BQ4425" s="3"/>
      <c r="BR4425" s="3"/>
      <c r="BS4425" s="3"/>
      <c r="BT4425" s="10">
        <v>4420</v>
      </c>
      <c r="BU4425" s="4">
        <f t="shared" si="276"/>
        <v>0</v>
      </c>
      <c r="BV4425" s="4">
        <f t="shared" si="277"/>
        <v>0</v>
      </c>
      <c r="BW4425" s="10"/>
      <c r="BX4425" s="4">
        <f t="shared" si="278"/>
        <v>1</v>
      </c>
      <c r="BY4425" s="4">
        <f t="shared" si="279"/>
        <v>1</v>
      </c>
    </row>
    <row r="4426" spans="1:77">
      <c r="A4426" s="10">
        <v>4421</v>
      </c>
      <c r="BP4426" s="3"/>
      <c r="BQ4426" s="3"/>
      <c r="BR4426" s="3"/>
      <c r="BS4426" s="3"/>
      <c r="BT4426" s="10">
        <v>4421</v>
      </c>
      <c r="BU4426" s="4">
        <f t="shared" si="276"/>
        <v>0</v>
      </c>
      <c r="BV4426" s="4">
        <f t="shared" si="277"/>
        <v>0</v>
      </c>
      <c r="BW4426" s="10"/>
      <c r="BX4426" s="4">
        <f t="shared" si="278"/>
        <v>1</v>
      </c>
      <c r="BY4426" s="4">
        <f t="shared" si="279"/>
        <v>1</v>
      </c>
    </row>
    <row r="4427" spans="1:77">
      <c r="A4427" s="10">
        <v>4422</v>
      </c>
      <c r="BP4427" s="3"/>
      <c r="BQ4427" s="3"/>
      <c r="BR4427" s="3"/>
      <c r="BS4427" s="3"/>
      <c r="BT4427" s="10">
        <v>4422</v>
      </c>
      <c r="BU4427" s="4">
        <f t="shared" si="276"/>
        <v>0</v>
      </c>
      <c r="BV4427" s="4">
        <f t="shared" si="277"/>
        <v>0</v>
      </c>
      <c r="BW4427" s="10"/>
      <c r="BX4427" s="4">
        <f t="shared" si="278"/>
        <v>1</v>
      </c>
      <c r="BY4427" s="4">
        <f t="shared" si="279"/>
        <v>1</v>
      </c>
    </row>
    <row r="4428" spans="1:77">
      <c r="A4428" s="10">
        <v>4423</v>
      </c>
      <c r="BP4428" s="3"/>
      <c r="BQ4428" s="3"/>
      <c r="BR4428" s="3"/>
      <c r="BS4428" s="3"/>
      <c r="BT4428" s="10">
        <v>4423</v>
      </c>
      <c r="BU4428" s="4">
        <f t="shared" si="276"/>
        <v>0</v>
      </c>
      <c r="BV4428" s="4">
        <f t="shared" si="277"/>
        <v>0</v>
      </c>
      <c r="BW4428" s="10"/>
      <c r="BX4428" s="4">
        <f t="shared" si="278"/>
        <v>1</v>
      </c>
      <c r="BY4428" s="4">
        <f t="shared" si="279"/>
        <v>1</v>
      </c>
    </row>
    <row r="4429" spans="1:77">
      <c r="A4429" s="10">
        <v>4424</v>
      </c>
      <c r="BP4429" s="3"/>
      <c r="BQ4429" s="3"/>
      <c r="BR4429" s="3"/>
      <c r="BS4429" s="3"/>
      <c r="BT4429" s="10">
        <v>4424</v>
      </c>
      <c r="BU4429" s="4">
        <f t="shared" si="276"/>
        <v>0</v>
      </c>
      <c r="BV4429" s="4">
        <f t="shared" si="277"/>
        <v>0</v>
      </c>
      <c r="BW4429" s="10"/>
      <c r="BX4429" s="4">
        <f t="shared" si="278"/>
        <v>1</v>
      </c>
      <c r="BY4429" s="4">
        <f t="shared" si="279"/>
        <v>1</v>
      </c>
    </row>
    <row r="4430" spans="1:77">
      <c r="A4430" s="10">
        <v>4425</v>
      </c>
      <c r="BP4430" s="3"/>
      <c r="BQ4430" s="3"/>
      <c r="BR4430" s="3"/>
      <c r="BS4430" s="3"/>
      <c r="BT4430" s="10">
        <v>4425</v>
      </c>
      <c r="BU4430" s="4">
        <f t="shared" si="276"/>
        <v>0</v>
      </c>
      <c r="BV4430" s="4">
        <f t="shared" si="277"/>
        <v>0</v>
      </c>
      <c r="BW4430" s="10"/>
      <c r="BX4430" s="4">
        <f t="shared" si="278"/>
        <v>1</v>
      </c>
      <c r="BY4430" s="4">
        <f t="shared" si="279"/>
        <v>1</v>
      </c>
    </row>
    <row r="4431" spans="1:77">
      <c r="A4431" s="10">
        <v>4426</v>
      </c>
      <c r="BP4431" s="3"/>
      <c r="BQ4431" s="3"/>
      <c r="BR4431" s="3"/>
      <c r="BS4431" s="3"/>
      <c r="BT4431" s="10">
        <v>4426</v>
      </c>
      <c r="BU4431" s="4">
        <f t="shared" si="276"/>
        <v>0</v>
      </c>
      <c r="BV4431" s="4">
        <f t="shared" si="277"/>
        <v>0</v>
      </c>
      <c r="BW4431" s="10"/>
      <c r="BX4431" s="4">
        <f t="shared" si="278"/>
        <v>1</v>
      </c>
      <c r="BY4431" s="4">
        <f t="shared" si="279"/>
        <v>1</v>
      </c>
    </row>
    <row r="4432" spans="1:77">
      <c r="A4432" s="10">
        <v>4427</v>
      </c>
      <c r="BP4432" s="3"/>
      <c r="BQ4432" s="3"/>
      <c r="BR4432" s="3"/>
      <c r="BS4432" s="3"/>
      <c r="BT4432" s="10">
        <v>4427</v>
      </c>
      <c r="BU4432" s="4">
        <f t="shared" si="276"/>
        <v>0</v>
      </c>
      <c r="BV4432" s="4">
        <f t="shared" si="277"/>
        <v>0</v>
      </c>
      <c r="BW4432" s="10"/>
      <c r="BX4432" s="4">
        <f t="shared" si="278"/>
        <v>1</v>
      </c>
      <c r="BY4432" s="4">
        <f t="shared" si="279"/>
        <v>1</v>
      </c>
    </row>
    <row r="4433" spans="1:77">
      <c r="A4433" s="10">
        <v>4428</v>
      </c>
      <c r="BP4433" s="3"/>
      <c r="BQ4433" s="3"/>
      <c r="BR4433" s="3"/>
      <c r="BS4433" s="3"/>
      <c r="BT4433" s="10">
        <v>4428</v>
      </c>
      <c r="BU4433" s="4">
        <f t="shared" si="276"/>
        <v>0</v>
      </c>
      <c r="BV4433" s="4">
        <f t="shared" si="277"/>
        <v>0</v>
      </c>
      <c r="BW4433" s="10"/>
      <c r="BX4433" s="4">
        <f t="shared" si="278"/>
        <v>1</v>
      </c>
      <c r="BY4433" s="4">
        <f t="shared" si="279"/>
        <v>1</v>
      </c>
    </row>
    <row r="4434" spans="1:77">
      <c r="A4434" s="10">
        <v>4429</v>
      </c>
      <c r="BP4434" s="3"/>
      <c r="BQ4434" s="3"/>
      <c r="BR4434" s="3"/>
      <c r="BS4434" s="3"/>
      <c r="BT4434" s="10">
        <v>4429</v>
      </c>
      <c r="BU4434" s="4">
        <f t="shared" si="276"/>
        <v>0</v>
      </c>
      <c r="BV4434" s="4">
        <f t="shared" si="277"/>
        <v>0</v>
      </c>
      <c r="BW4434" s="10"/>
      <c r="BX4434" s="4">
        <f t="shared" si="278"/>
        <v>1</v>
      </c>
      <c r="BY4434" s="4">
        <f t="shared" si="279"/>
        <v>1</v>
      </c>
    </row>
    <row r="4435" spans="1:77">
      <c r="A4435" s="10">
        <v>4430</v>
      </c>
      <c r="BP4435" s="3"/>
      <c r="BQ4435" s="3"/>
      <c r="BR4435" s="3"/>
      <c r="BS4435" s="3"/>
      <c r="BT4435" s="10">
        <v>4430</v>
      </c>
      <c r="BU4435" s="4">
        <f t="shared" si="276"/>
        <v>0</v>
      </c>
      <c r="BV4435" s="4">
        <f t="shared" si="277"/>
        <v>0</v>
      </c>
      <c r="BW4435" s="10"/>
      <c r="BX4435" s="4">
        <f t="shared" si="278"/>
        <v>1</v>
      </c>
      <c r="BY4435" s="4">
        <f t="shared" si="279"/>
        <v>1</v>
      </c>
    </row>
    <row r="4436" spans="1:77">
      <c r="A4436" s="10">
        <v>4431</v>
      </c>
      <c r="BP4436" s="3"/>
      <c r="BQ4436" s="3"/>
      <c r="BR4436" s="3"/>
      <c r="BS4436" s="3"/>
      <c r="BT4436" s="10">
        <v>4431</v>
      </c>
      <c r="BU4436" s="4">
        <f t="shared" si="276"/>
        <v>0</v>
      </c>
      <c r="BV4436" s="4">
        <f t="shared" si="277"/>
        <v>0</v>
      </c>
      <c r="BW4436" s="10"/>
      <c r="BX4436" s="4">
        <f t="shared" si="278"/>
        <v>1</v>
      </c>
      <c r="BY4436" s="4">
        <f t="shared" si="279"/>
        <v>1</v>
      </c>
    </row>
    <row r="4437" spans="1:77">
      <c r="A4437" s="10">
        <v>4432</v>
      </c>
      <c r="BP4437" s="3"/>
      <c r="BQ4437" s="3"/>
      <c r="BR4437" s="3"/>
      <c r="BS4437" s="3"/>
      <c r="BT4437" s="10">
        <v>4432</v>
      </c>
      <c r="BU4437" s="4">
        <f t="shared" si="276"/>
        <v>0</v>
      </c>
      <c r="BV4437" s="4">
        <f t="shared" si="277"/>
        <v>0</v>
      </c>
      <c r="BW4437" s="10"/>
      <c r="BX4437" s="4">
        <f t="shared" si="278"/>
        <v>1</v>
      </c>
      <c r="BY4437" s="4">
        <f t="shared" si="279"/>
        <v>1</v>
      </c>
    </row>
    <row r="4438" spans="1:77">
      <c r="A4438" s="10">
        <v>4433</v>
      </c>
      <c r="BP4438" s="3"/>
      <c r="BQ4438" s="3"/>
      <c r="BR4438" s="3"/>
      <c r="BS4438" s="3"/>
      <c r="BT4438" s="10">
        <v>4433</v>
      </c>
      <c r="BU4438" s="4">
        <f t="shared" si="276"/>
        <v>0</v>
      </c>
      <c r="BV4438" s="4">
        <f t="shared" si="277"/>
        <v>0</v>
      </c>
      <c r="BW4438" s="10"/>
      <c r="BX4438" s="4">
        <f t="shared" si="278"/>
        <v>1</v>
      </c>
      <c r="BY4438" s="4">
        <f t="shared" si="279"/>
        <v>1</v>
      </c>
    </row>
    <row r="4439" spans="1:77">
      <c r="A4439" s="10">
        <v>4434</v>
      </c>
      <c r="BP4439" s="3"/>
      <c r="BQ4439" s="3"/>
      <c r="BR4439" s="3"/>
      <c r="BS4439" s="3"/>
      <c r="BT4439" s="10">
        <v>4434</v>
      </c>
      <c r="BU4439" s="4">
        <f t="shared" si="276"/>
        <v>0</v>
      </c>
      <c r="BV4439" s="4">
        <f t="shared" si="277"/>
        <v>0</v>
      </c>
      <c r="BW4439" s="10"/>
      <c r="BX4439" s="4">
        <f t="shared" si="278"/>
        <v>1</v>
      </c>
      <c r="BY4439" s="4">
        <f t="shared" si="279"/>
        <v>1</v>
      </c>
    </row>
    <row r="4440" spans="1:77">
      <c r="A4440" s="10">
        <v>4435</v>
      </c>
      <c r="BP4440" s="3"/>
      <c r="BQ4440" s="3"/>
      <c r="BR4440" s="3"/>
      <c r="BS4440" s="3"/>
      <c r="BT4440" s="10">
        <v>4435</v>
      </c>
      <c r="BU4440" s="4">
        <f t="shared" si="276"/>
        <v>0</v>
      </c>
      <c r="BV4440" s="4">
        <f t="shared" si="277"/>
        <v>0</v>
      </c>
      <c r="BW4440" s="10"/>
      <c r="BX4440" s="4">
        <f t="shared" si="278"/>
        <v>1</v>
      </c>
      <c r="BY4440" s="4">
        <f t="shared" si="279"/>
        <v>1</v>
      </c>
    </row>
    <row r="4441" spans="1:77">
      <c r="A4441" s="10">
        <v>4436</v>
      </c>
      <c r="BP4441" s="3"/>
      <c r="BQ4441" s="3"/>
      <c r="BR4441" s="3"/>
      <c r="BS4441" s="3"/>
      <c r="BT4441" s="10">
        <v>4436</v>
      </c>
      <c r="BU4441" s="4">
        <f t="shared" si="276"/>
        <v>0</v>
      </c>
      <c r="BV4441" s="4">
        <f t="shared" si="277"/>
        <v>0</v>
      </c>
      <c r="BW4441" s="10"/>
      <c r="BX4441" s="4">
        <f t="shared" si="278"/>
        <v>1</v>
      </c>
      <c r="BY4441" s="4">
        <f t="shared" si="279"/>
        <v>1</v>
      </c>
    </row>
    <row r="4442" spans="1:77">
      <c r="A4442" s="10">
        <v>4437</v>
      </c>
      <c r="BP4442" s="3"/>
      <c r="BQ4442" s="3"/>
      <c r="BR4442" s="3"/>
      <c r="BS4442" s="3"/>
      <c r="BT4442" s="10">
        <v>4437</v>
      </c>
      <c r="BU4442" s="4">
        <f t="shared" si="276"/>
        <v>0</v>
      </c>
      <c r="BV4442" s="4">
        <f t="shared" si="277"/>
        <v>0</v>
      </c>
      <c r="BW4442" s="10"/>
      <c r="BX4442" s="4">
        <f t="shared" si="278"/>
        <v>1</v>
      </c>
      <c r="BY4442" s="4">
        <f t="shared" si="279"/>
        <v>1</v>
      </c>
    </row>
    <row r="4443" spans="1:77">
      <c r="A4443" s="10">
        <v>4438</v>
      </c>
      <c r="BP4443" s="3"/>
      <c r="BQ4443" s="3"/>
      <c r="BR4443" s="3"/>
      <c r="BS4443" s="3"/>
      <c r="BT4443" s="10">
        <v>4438</v>
      </c>
      <c r="BU4443" s="4">
        <f t="shared" si="276"/>
        <v>0</v>
      </c>
      <c r="BV4443" s="4">
        <f t="shared" si="277"/>
        <v>0</v>
      </c>
      <c r="BW4443" s="10"/>
      <c r="BX4443" s="4">
        <f t="shared" si="278"/>
        <v>1</v>
      </c>
      <c r="BY4443" s="4">
        <f t="shared" si="279"/>
        <v>1</v>
      </c>
    </row>
    <row r="4444" spans="1:77">
      <c r="A4444" s="10">
        <v>4439</v>
      </c>
      <c r="BP4444" s="3"/>
      <c r="BQ4444" s="3"/>
      <c r="BR4444" s="3"/>
      <c r="BS4444" s="3"/>
      <c r="BT4444" s="10">
        <v>4439</v>
      </c>
      <c r="BU4444" s="4">
        <f t="shared" si="276"/>
        <v>0</v>
      </c>
      <c r="BV4444" s="4">
        <f t="shared" si="277"/>
        <v>0</v>
      </c>
      <c r="BW4444" s="10"/>
      <c r="BX4444" s="4">
        <f t="shared" si="278"/>
        <v>1</v>
      </c>
      <c r="BY4444" s="4">
        <f t="shared" si="279"/>
        <v>1</v>
      </c>
    </row>
    <row r="4445" spans="1:77">
      <c r="A4445" s="10">
        <v>4440</v>
      </c>
      <c r="BP4445" s="3"/>
      <c r="BQ4445" s="3"/>
      <c r="BR4445" s="3"/>
      <c r="BS4445" s="3"/>
      <c r="BT4445" s="10">
        <v>4440</v>
      </c>
      <c r="BU4445" s="4">
        <f t="shared" si="276"/>
        <v>0</v>
      </c>
      <c r="BV4445" s="4">
        <f t="shared" si="277"/>
        <v>0</v>
      </c>
      <c r="BW4445" s="10"/>
      <c r="BX4445" s="4">
        <f t="shared" si="278"/>
        <v>1</v>
      </c>
      <c r="BY4445" s="4">
        <f t="shared" si="279"/>
        <v>1</v>
      </c>
    </row>
    <row r="4446" spans="1:77">
      <c r="A4446" s="10">
        <v>4441</v>
      </c>
      <c r="BP4446" s="3"/>
      <c r="BQ4446" s="3"/>
      <c r="BR4446" s="3"/>
      <c r="BS4446" s="3"/>
      <c r="BT4446" s="10">
        <v>4441</v>
      </c>
      <c r="BU4446" s="4">
        <f t="shared" si="276"/>
        <v>0</v>
      </c>
      <c r="BV4446" s="4">
        <f t="shared" si="277"/>
        <v>0</v>
      </c>
      <c r="BW4446" s="10"/>
      <c r="BX4446" s="4">
        <f t="shared" si="278"/>
        <v>1</v>
      </c>
      <c r="BY4446" s="4">
        <f t="shared" si="279"/>
        <v>1</v>
      </c>
    </row>
    <row r="4447" spans="1:77">
      <c r="A4447" s="10">
        <v>4442</v>
      </c>
      <c r="BP4447" s="3"/>
      <c r="BQ4447" s="3"/>
      <c r="BR4447" s="3"/>
      <c r="BS4447" s="3"/>
      <c r="BT4447" s="10">
        <v>4442</v>
      </c>
      <c r="BU4447" s="4">
        <f t="shared" si="276"/>
        <v>0</v>
      </c>
      <c r="BV4447" s="4">
        <f t="shared" si="277"/>
        <v>0</v>
      </c>
      <c r="BW4447" s="10"/>
      <c r="BX4447" s="4">
        <f t="shared" si="278"/>
        <v>1</v>
      </c>
      <c r="BY4447" s="4">
        <f t="shared" si="279"/>
        <v>1</v>
      </c>
    </row>
    <row r="4448" spans="1:77">
      <c r="A4448" s="10">
        <v>4443</v>
      </c>
      <c r="BP4448" s="3"/>
      <c r="BQ4448" s="3"/>
      <c r="BR4448" s="3"/>
      <c r="BS4448" s="3"/>
      <c r="BT4448" s="10">
        <v>4443</v>
      </c>
      <c r="BU4448" s="4">
        <f t="shared" si="276"/>
        <v>0</v>
      </c>
      <c r="BV4448" s="4">
        <f t="shared" si="277"/>
        <v>0</v>
      </c>
      <c r="BW4448" s="10"/>
      <c r="BX4448" s="4">
        <f t="shared" si="278"/>
        <v>1</v>
      </c>
      <c r="BY4448" s="4">
        <f t="shared" si="279"/>
        <v>1</v>
      </c>
    </row>
    <row r="4449" spans="1:77">
      <c r="A4449" s="10">
        <v>4444</v>
      </c>
      <c r="BP4449" s="3"/>
      <c r="BQ4449" s="3"/>
      <c r="BR4449" s="3"/>
      <c r="BS4449" s="3"/>
      <c r="BT4449" s="10">
        <v>4444</v>
      </c>
      <c r="BU4449" s="4">
        <f t="shared" si="276"/>
        <v>0</v>
      </c>
      <c r="BV4449" s="4">
        <f t="shared" si="277"/>
        <v>0</v>
      </c>
      <c r="BW4449" s="10"/>
      <c r="BX4449" s="4">
        <f t="shared" si="278"/>
        <v>1</v>
      </c>
      <c r="BY4449" s="4">
        <f t="shared" si="279"/>
        <v>1</v>
      </c>
    </row>
    <row r="4450" spans="1:77">
      <c r="A4450" s="10">
        <v>4445</v>
      </c>
      <c r="BP4450" s="3"/>
      <c r="BQ4450" s="3"/>
      <c r="BR4450" s="3"/>
      <c r="BS4450" s="3"/>
      <c r="BT4450" s="10">
        <v>4445</v>
      </c>
      <c r="BU4450" s="4">
        <f t="shared" si="276"/>
        <v>0</v>
      </c>
      <c r="BV4450" s="4">
        <f t="shared" si="277"/>
        <v>0</v>
      </c>
      <c r="BW4450" s="10"/>
      <c r="BX4450" s="4">
        <f t="shared" si="278"/>
        <v>1</v>
      </c>
      <c r="BY4450" s="4">
        <f t="shared" si="279"/>
        <v>1</v>
      </c>
    </row>
    <row r="4451" spans="1:77">
      <c r="A4451" s="10">
        <v>4446</v>
      </c>
      <c r="BP4451" s="3"/>
      <c r="BQ4451" s="3"/>
      <c r="BR4451" s="3"/>
      <c r="BS4451" s="3"/>
      <c r="BT4451" s="10">
        <v>4446</v>
      </c>
      <c r="BU4451" s="4">
        <f t="shared" si="276"/>
        <v>0</v>
      </c>
      <c r="BV4451" s="4">
        <f t="shared" si="277"/>
        <v>0</v>
      </c>
      <c r="BW4451" s="10"/>
      <c r="BX4451" s="4">
        <f t="shared" si="278"/>
        <v>1</v>
      </c>
      <c r="BY4451" s="4">
        <f t="shared" si="279"/>
        <v>1</v>
      </c>
    </row>
    <row r="4452" spans="1:77">
      <c r="A4452" s="10">
        <v>4447</v>
      </c>
      <c r="BP4452" s="3"/>
      <c r="BQ4452" s="3"/>
      <c r="BR4452" s="3"/>
      <c r="BS4452" s="3"/>
      <c r="BT4452" s="10">
        <v>4447</v>
      </c>
      <c r="BU4452" s="4">
        <f t="shared" si="276"/>
        <v>0</v>
      </c>
      <c r="BV4452" s="4">
        <f t="shared" si="277"/>
        <v>0</v>
      </c>
      <c r="BW4452" s="10"/>
      <c r="BX4452" s="4">
        <f t="shared" si="278"/>
        <v>1</v>
      </c>
      <c r="BY4452" s="4">
        <f t="shared" si="279"/>
        <v>1</v>
      </c>
    </row>
    <row r="4453" spans="1:77">
      <c r="A4453" s="10">
        <v>4448</v>
      </c>
      <c r="BP4453" s="3"/>
      <c r="BQ4453" s="3"/>
      <c r="BR4453" s="3"/>
      <c r="BS4453" s="3"/>
      <c r="BT4453" s="10">
        <v>4448</v>
      </c>
      <c r="BU4453" s="4">
        <f t="shared" si="276"/>
        <v>0</v>
      </c>
      <c r="BV4453" s="4">
        <f t="shared" si="277"/>
        <v>0</v>
      </c>
      <c r="BW4453" s="10"/>
      <c r="BX4453" s="4">
        <f t="shared" si="278"/>
        <v>1</v>
      </c>
      <c r="BY4453" s="4">
        <f t="shared" si="279"/>
        <v>1</v>
      </c>
    </row>
    <row r="4454" spans="1:77">
      <c r="A4454" s="10">
        <v>4449</v>
      </c>
      <c r="BP4454" s="3"/>
      <c r="BQ4454" s="3"/>
      <c r="BR4454" s="3"/>
      <c r="BS4454" s="3"/>
      <c r="BT4454" s="10">
        <v>4449</v>
      </c>
      <c r="BU4454" s="4">
        <f t="shared" si="276"/>
        <v>0</v>
      </c>
      <c r="BV4454" s="4">
        <f t="shared" si="277"/>
        <v>0</v>
      </c>
      <c r="BW4454" s="10"/>
      <c r="BX4454" s="4">
        <f t="shared" si="278"/>
        <v>1</v>
      </c>
      <c r="BY4454" s="4">
        <f t="shared" si="279"/>
        <v>1</v>
      </c>
    </row>
    <row r="4455" spans="1:77">
      <c r="A4455" s="10">
        <v>4450</v>
      </c>
      <c r="BP4455" s="3"/>
      <c r="BQ4455" s="3"/>
      <c r="BR4455" s="3"/>
      <c r="BS4455" s="3"/>
      <c r="BT4455" s="10">
        <v>4450</v>
      </c>
      <c r="BU4455" s="4">
        <f t="shared" si="276"/>
        <v>0</v>
      </c>
      <c r="BV4455" s="4">
        <f t="shared" si="277"/>
        <v>0</v>
      </c>
      <c r="BW4455" s="10"/>
      <c r="BX4455" s="4">
        <f t="shared" si="278"/>
        <v>1</v>
      </c>
      <c r="BY4455" s="4">
        <f t="shared" si="279"/>
        <v>1</v>
      </c>
    </row>
    <row r="4456" spans="1:77">
      <c r="A4456" s="10">
        <v>4451</v>
      </c>
      <c r="BP4456" s="3"/>
      <c r="BQ4456" s="3"/>
      <c r="BR4456" s="3"/>
      <c r="BS4456" s="3"/>
      <c r="BT4456" s="10">
        <v>4451</v>
      </c>
      <c r="BU4456" s="4">
        <f t="shared" si="276"/>
        <v>0</v>
      </c>
      <c r="BV4456" s="4">
        <f t="shared" si="277"/>
        <v>0</v>
      </c>
      <c r="BW4456" s="10"/>
      <c r="BX4456" s="4">
        <f t="shared" si="278"/>
        <v>1</v>
      </c>
      <c r="BY4456" s="4">
        <f t="shared" si="279"/>
        <v>1</v>
      </c>
    </row>
    <row r="4457" spans="1:77">
      <c r="A4457" s="10">
        <v>4452</v>
      </c>
      <c r="BP4457" s="3"/>
      <c r="BQ4457" s="3"/>
      <c r="BR4457" s="3"/>
      <c r="BS4457" s="3"/>
      <c r="BT4457" s="10">
        <v>4452</v>
      </c>
      <c r="BU4457" s="4">
        <f t="shared" si="276"/>
        <v>0</v>
      </c>
      <c r="BV4457" s="4">
        <f t="shared" si="277"/>
        <v>0</v>
      </c>
      <c r="BW4457" s="10"/>
      <c r="BX4457" s="4">
        <f t="shared" si="278"/>
        <v>1</v>
      </c>
      <c r="BY4457" s="4">
        <f t="shared" si="279"/>
        <v>1</v>
      </c>
    </row>
    <row r="4458" spans="1:77">
      <c r="A4458" s="10">
        <v>4453</v>
      </c>
      <c r="BP4458" s="3"/>
      <c r="BQ4458" s="3"/>
      <c r="BR4458" s="3"/>
      <c r="BS4458" s="3"/>
      <c r="BT4458" s="10">
        <v>4453</v>
      </c>
      <c r="BU4458" s="4">
        <f t="shared" si="276"/>
        <v>0</v>
      </c>
      <c r="BV4458" s="4">
        <f t="shared" si="277"/>
        <v>0</v>
      </c>
      <c r="BW4458" s="10"/>
      <c r="BX4458" s="4">
        <f t="shared" si="278"/>
        <v>1</v>
      </c>
      <c r="BY4458" s="4">
        <f t="shared" si="279"/>
        <v>1</v>
      </c>
    </row>
    <row r="4459" spans="1:77">
      <c r="A4459" s="10">
        <v>4454</v>
      </c>
      <c r="BP4459" s="3"/>
      <c r="BQ4459" s="3"/>
      <c r="BR4459" s="3"/>
      <c r="BS4459" s="3"/>
      <c r="BT4459" s="10">
        <v>4454</v>
      </c>
      <c r="BU4459" s="4">
        <f t="shared" si="276"/>
        <v>0</v>
      </c>
      <c r="BV4459" s="4">
        <f t="shared" si="277"/>
        <v>0</v>
      </c>
      <c r="BW4459" s="10"/>
      <c r="BX4459" s="4">
        <f t="shared" si="278"/>
        <v>1</v>
      </c>
      <c r="BY4459" s="4">
        <f t="shared" si="279"/>
        <v>1</v>
      </c>
    </row>
    <row r="4460" spans="1:77">
      <c r="A4460" s="10">
        <v>4455</v>
      </c>
      <c r="BP4460" s="3"/>
      <c r="BQ4460" s="3"/>
      <c r="BR4460" s="3"/>
      <c r="BS4460" s="3"/>
      <c r="BT4460" s="10">
        <v>4455</v>
      </c>
      <c r="BU4460" s="4">
        <f t="shared" si="276"/>
        <v>0</v>
      </c>
      <c r="BV4460" s="4">
        <f t="shared" si="277"/>
        <v>0</v>
      </c>
      <c r="BW4460" s="10"/>
      <c r="BX4460" s="4">
        <f t="shared" si="278"/>
        <v>1</v>
      </c>
      <c r="BY4460" s="4">
        <f t="shared" si="279"/>
        <v>1</v>
      </c>
    </row>
    <row r="4461" spans="1:77">
      <c r="A4461" s="10">
        <v>4456</v>
      </c>
      <c r="BP4461" s="3"/>
      <c r="BQ4461" s="3"/>
      <c r="BR4461" s="3"/>
      <c r="BS4461" s="3"/>
      <c r="BT4461" s="10">
        <v>4456</v>
      </c>
      <c r="BU4461" s="4">
        <f t="shared" si="276"/>
        <v>0</v>
      </c>
      <c r="BV4461" s="4">
        <f t="shared" si="277"/>
        <v>0</v>
      </c>
      <c r="BW4461" s="10"/>
      <c r="BX4461" s="4">
        <f t="shared" si="278"/>
        <v>1</v>
      </c>
      <c r="BY4461" s="4">
        <f t="shared" si="279"/>
        <v>1</v>
      </c>
    </row>
    <row r="4462" spans="1:77">
      <c r="A4462" s="10">
        <v>4457</v>
      </c>
      <c r="BP4462" s="3"/>
      <c r="BQ4462" s="3"/>
      <c r="BR4462" s="3"/>
      <c r="BS4462" s="3"/>
      <c r="BT4462" s="10">
        <v>4457</v>
      </c>
      <c r="BU4462" s="4">
        <f t="shared" si="276"/>
        <v>0</v>
      </c>
      <c r="BV4462" s="4">
        <f t="shared" si="277"/>
        <v>0</v>
      </c>
      <c r="BW4462" s="10"/>
      <c r="BX4462" s="4">
        <f t="shared" si="278"/>
        <v>1</v>
      </c>
      <c r="BY4462" s="4">
        <f t="shared" si="279"/>
        <v>1</v>
      </c>
    </row>
    <row r="4463" spans="1:77">
      <c r="A4463" s="10">
        <v>4458</v>
      </c>
      <c r="BP4463" s="3"/>
      <c r="BQ4463" s="3"/>
      <c r="BR4463" s="3"/>
      <c r="BS4463" s="3"/>
      <c r="BT4463" s="10">
        <v>4458</v>
      </c>
      <c r="BU4463" s="4">
        <f t="shared" si="276"/>
        <v>0</v>
      </c>
      <c r="BV4463" s="4">
        <f t="shared" si="277"/>
        <v>0</v>
      </c>
      <c r="BW4463" s="10"/>
      <c r="BX4463" s="4">
        <f t="shared" si="278"/>
        <v>1</v>
      </c>
      <c r="BY4463" s="4">
        <f t="shared" si="279"/>
        <v>1</v>
      </c>
    </row>
    <row r="4464" spans="1:77">
      <c r="A4464" s="10">
        <v>4459</v>
      </c>
      <c r="BP4464" s="3"/>
      <c r="BQ4464" s="3"/>
      <c r="BR4464" s="3"/>
      <c r="BS4464" s="3"/>
      <c r="BT4464" s="10">
        <v>4459</v>
      </c>
      <c r="BU4464" s="4">
        <f t="shared" si="276"/>
        <v>0</v>
      </c>
      <c r="BV4464" s="4">
        <f t="shared" si="277"/>
        <v>0</v>
      </c>
      <c r="BW4464" s="10"/>
      <c r="BX4464" s="4">
        <f t="shared" si="278"/>
        <v>1</v>
      </c>
      <c r="BY4464" s="4">
        <f t="shared" si="279"/>
        <v>1</v>
      </c>
    </row>
    <row r="4465" spans="1:77">
      <c r="A4465" s="10">
        <v>4460</v>
      </c>
      <c r="BP4465" s="3"/>
      <c r="BQ4465" s="3"/>
      <c r="BR4465" s="3"/>
      <c r="BS4465" s="3"/>
      <c r="BT4465" s="10">
        <v>4460</v>
      </c>
      <c r="BU4465" s="4">
        <f t="shared" si="276"/>
        <v>0</v>
      </c>
      <c r="BV4465" s="4">
        <f t="shared" si="277"/>
        <v>0</v>
      </c>
      <c r="BW4465" s="10"/>
      <c r="BX4465" s="4">
        <f t="shared" si="278"/>
        <v>1</v>
      </c>
      <c r="BY4465" s="4">
        <f t="shared" si="279"/>
        <v>1</v>
      </c>
    </row>
    <row r="4466" spans="1:77">
      <c r="A4466" s="10">
        <v>4461</v>
      </c>
      <c r="BP4466" s="3"/>
      <c r="BQ4466" s="3"/>
      <c r="BR4466" s="3"/>
      <c r="BS4466" s="3"/>
      <c r="BT4466" s="10">
        <v>4461</v>
      </c>
      <c r="BU4466" s="4">
        <f t="shared" si="276"/>
        <v>0</v>
      </c>
      <c r="BV4466" s="4">
        <f t="shared" si="277"/>
        <v>0</v>
      </c>
      <c r="BW4466" s="10"/>
      <c r="BX4466" s="4">
        <f t="shared" si="278"/>
        <v>1</v>
      </c>
      <c r="BY4466" s="4">
        <f t="shared" si="279"/>
        <v>1</v>
      </c>
    </row>
    <row r="4467" spans="1:77">
      <c r="A4467" s="10">
        <v>4462</v>
      </c>
      <c r="BP4467" s="3"/>
      <c r="BQ4467" s="3"/>
      <c r="BR4467" s="3"/>
      <c r="BS4467" s="3"/>
      <c r="BT4467" s="10">
        <v>4462</v>
      </c>
      <c r="BU4467" s="4">
        <f t="shared" si="276"/>
        <v>0</v>
      </c>
      <c r="BV4467" s="4">
        <f t="shared" si="277"/>
        <v>0</v>
      </c>
      <c r="BW4467" s="10"/>
      <c r="BX4467" s="4">
        <f t="shared" si="278"/>
        <v>1</v>
      </c>
      <c r="BY4467" s="4">
        <f t="shared" si="279"/>
        <v>1</v>
      </c>
    </row>
    <row r="4468" spans="1:77">
      <c r="A4468" s="10">
        <v>4463</v>
      </c>
      <c r="BP4468" s="3"/>
      <c r="BQ4468" s="3"/>
      <c r="BR4468" s="3"/>
      <c r="BS4468" s="3"/>
      <c r="BT4468" s="10">
        <v>4463</v>
      </c>
      <c r="BU4468" s="4">
        <f t="shared" si="276"/>
        <v>0</v>
      </c>
      <c r="BV4468" s="4">
        <f t="shared" si="277"/>
        <v>0</v>
      </c>
      <c r="BW4468" s="10"/>
      <c r="BX4468" s="4">
        <f t="shared" si="278"/>
        <v>1</v>
      </c>
      <c r="BY4468" s="4">
        <f t="shared" si="279"/>
        <v>1</v>
      </c>
    </row>
    <row r="4469" spans="1:77">
      <c r="A4469" s="10">
        <v>4464</v>
      </c>
      <c r="BP4469" s="3"/>
      <c r="BQ4469" s="3"/>
      <c r="BR4469" s="3"/>
      <c r="BS4469" s="3"/>
      <c r="BT4469" s="10">
        <v>4464</v>
      </c>
      <c r="BU4469" s="4">
        <f t="shared" si="276"/>
        <v>0</v>
      </c>
      <c r="BV4469" s="4">
        <f t="shared" si="277"/>
        <v>0</v>
      </c>
      <c r="BW4469" s="10"/>
      <c r="BX4469" s="4">
        <f t="shared" si="278"/>
        <v>1</v>
      </c>
      <c r="BY4469" s="4">
        <f t="shared" si="279"/>
        <v>1</v>
      </c>
    </row>
    <row r="4470" spans="1:77">
      <c r="A4470" s="10">
        <v>4465</v>
      </c>
      <c r="BP4470" s="3"/>
      <c r="BQ4470" s="3"/>
      <c r="BR4470" s="3"/>
      <c r="BS4470" s="3"/>
      <c r="BT4470" s="10">
        <v>4465</v>
      </c>
      <c r="BU4470" s="4">
        <f t="shared" si="276"/>
        <v>0</v>
      </c>
      <c r="BV4470" s="4">
        <f t="shared" si="277"/>
        <v>0</v>
      </c>
      <c r="BW4470" s="10"/>
      <c r="BX4470" s="4">
        <f t="shared" si="278"/>
        <v>1</v>
      </c>
      <c r="BY4470" s="4">
        <f t="shared" si="279"/>
        <v>1</v>
      </c>
    </row>
    <row r="4471" spans="1:77">
      <c r="A4471" s="10">
        <v>4466</v>
      </c>
      <c r="BP4471" s="3"/>
      <c r="BQ4471" s="3"/>
      <c r="BR4471" s="3"/>
      <c r="BS4471" s="3"/>
      <c r="BT4471" s="10">
        <v>4466</v>
      </c>
      <c r="BU4471" s="4">
        <f t="shared" si="276"/>
        <v>0</v>
      </c>
      <c r="BV4471" s="4">
        <f t="shared" si="277"/>
        <v>0</v>
      </c>
      <c r="BW4471" s="10"/>
      <c r="BX4471" s="4">
        <f t="shared" si="278"/>
        <v>1</v>
      </c>
      <c r="BY4471" s="4">
        <f t="shared" si="279"/>
        <v>1</v>
      </c>
    </row>
    <row r="4472" spans="1:77">
      <c r="A4472" s="10">
        <v>4467</v>
      </c>
      <c r="BP4472" s="3"/>
      <c r="BQ4472" s="3"/>
      <c r="BR4472" s="3"/>
      <c r="BS4472" s="3"/>
      <c r="BT4472" s="10">
        <v>4467</v>
      </c>
      <c r="BU4472" s="4">
        <f t="shared" si="276"/>
        <v>0</v>
      </c>
      <c r="BV4472" s="4">
        <f t="shared" si="277"/>
        <v>0</v>
      </c>
      <c r="BW4472" s="10"/>
      <c r="BX4472" s="4">
        <f t="shared" si="278"/>
        <v>1</v>
      </c>
      <c r="BY4472" s="4">
        <f t="shared" si="279"/>
        <v>1</v>
      </c>
    </row>
    <row r="4473" spans="1:77">
      <c r="A4473" s="10">
        <v>4468</v>
      </c>
      <c r="BP4473" s="3"/>
      <c r="BQ4473" s="3"/>
      <c r="BR4473" s="3"/>
      <c r="BS4473" s="3"/>
      <c r="BT4473" s="10">
        <v>4468</v>
      </c>
      <c r="BU4473" s="4">
        <f t="shared" si="276"/>
        <v>0</v>
      </c>
      <c r="BV4473" s="4">
        <f t="shared" si="277"/>
        <v>0</v>
      </c>
      <c r="BW4473" s="10"/>
      <c r="BX4473" s="4">
        <f t="shared" si="278"/>
        <v>1</v>
      </c>
      <c r="BY4473" s="4">
        <f t="shared" si="279"/>
        <v>1</v>
      </c>
    </row>
    <row r="4474" spans="1:77">
      <c r="A4474" s="10">
        <v>4469</v>
      </c>
      <c r="BP4474" s="3"/>
      <c r="BQ4474" s="3"/>
      <c r="BR4474" s="3"/>
      <c r="BS4474" s="3"/>
      <c r="BT4474" s="10">
        <v>4469</v>
      </c>
      <c r="BU4474" s="4">
        <f t="shared" si="276"/>
        <v>0</v>
      </c>
      <c r="BV4474" s="4">
        <f t="shared" si="277"/>
        <v>0</v>
      </c>
      <c r="BW4474" s="10"/>
      <c r="BX4474" s="4">
        <f t="shared" si="278"/>
        <v>1</v>
      </c>
      <c r="BY4474" s="4">
        <f t="shared" si="279"/>
        <v>1</v>
      </c>
    </row>
    <row r="4475" spans="1:77">
      <c r="A4475" s="10">
        <v>4470</v>
      </c>
      <c r="BP4475" s="3"/>
      <c r="BQ4475" s="3"/>
      <c r="BR4475" s="3"/>
      <c r="BS4475" s="3"/>
      <c r="BT4475" s="10">
        <v>4470</v>
      </c>
      <c r="BU4475" s="4">
        <f t="shared" si="276"/>
        <v>0</v>
      </c>
      <c r="BV4475" s="4">
        <f t="shared" si="277"/>
        <v>0</v>
      </c>
      <c r="BW4475" s="10"/>
      <c r="BX4475" s="4">
        <f t="shared" si="278"/>
        <v>1</v>
      </c>
      <c r="BY4475" s="4">
        <f t="shared" si="279"/>
        <v>1</v>
      </c>
    </row>
    <row r="4476" spans="1:77">
      <c r="A4476" s="10">
        <v>4471</v>
      </c>
      <c r="BP4476" s="3"/>
      <c r="BQ4476" s="3"/>
      <c r="BR4476" s="3"/>
      <c r="BS4476" s="3"/>
      <c r="BT4476" s="10">
        <v>4471</v>
      </c>
      <c r="BU4476" s="4">
        <f t="shared" si="276"/>
        <v>0</v>
      </c>
      <c r="BV4476" s="4">
        <f t="shared" si="277"/>
        <v>0</v>
      </c>
      <c r="BW4476" s="10"/>
      <c r="BX4476" s="4">
        <f t="shared" si="278"/>
        <v>1</v>
      </c>
      <c r="BY4476" s="4">
        <f t="shared" si="279"/>
        <v>1</v>
      </c>
    </row>
    <row r="4477" spans="1:77">
      <c r="A4477" s="10">
        <v>4472</v>
      </c>
      <c r="BP4477" s="3"/>
      <c r="BQ4477" s="3"/>
      <c r="BR4477" s="3"/>
      <c r="BS4477" s="3"/>
      <c r="BT4477" s="10">
        <v>4472</v>
      </c>
      <c r="BU4477" s="4">
        <f t="shared" si="276"/>
        <v>0</v>
      </c>
      <c r="BV4477" s="4">
        <f t="shared" si="277"/>
        <v>0</v>
      </c>
      <c r="BW4477" s="10"/>
      <c r="BX4477" s="4">
        <f t="shared" si="278"/>
        <v>1</v>
      </c>
      <c r="BY4477" s="4">
        <f t="shared" si="279"/>
        <v>1</v>
      </c>
    </row>
    <row r="4478" spans="1:77">
      <c r="A4478" s="10">
        <v>4473</v>
      </c>
      <c r="BP4478" s="3"/>
      <c r="BQ4478" s="3"/>
      <c r="BR4478" s="3"/>
      <c r="BS4478" s="3"/>
      <c r="BT4478" s="10">
        <v>4473</v>
      </c>
      <c r="BU4478" s="4">
        <f t="shared" si="276"/>
        <v>0</v>
      </c>
      <c r="BV4478" s="4">
        <f t="shared" si="277"/>
        <v>0</v>
      </c>
      <c r="BW4478" s="10"/>
      <c r="BX4478" s="4">
        <f t="shared" si="278"/>
        <v>1</v>
      </c>
      <c r="BY4478" s="4">
        <f t="shared" si="279"/>
        <v>1</v>
      </c>
    </row>
    <row r="4479" spans="1:77">
      <c r="A4479" s="10">
        <v>4474</v>
      </c>
      <c r="BP4479" s="3"/>
      <c r="BQ4479" s="3"/>
      <c r="BR4479" s="3"/>
      <c r="BS4479" s="3"/>
      <c r="BT4479" s="10">
        <v>4474</v>
      </c>
      <c r="BU4479" s="4">
        <f t="shared" si="276"/>
        <v>0</v>
      </c>
      <c r="BV4479" s="4">
        <f t="shared" si="277"/>
        <v>0</v>
      </c>
      <c r="BW4479" s="10"/>
      <c r="BX4479" s="4">
        <f t="shared" si="278"/>
        <v>1</v>
      </c>
      <c r="BY4479" s="4">
        <f t="shared" si="279"/>
        <v>1</v>
      </c>
    </row>
    <row r="4480" spans="1:77">
      <c r="A4480" s="10">
        <v>4475</v>
      </c>
      <c r="BP4480" s="3"/>
      <c r="BQ4480" s="3"/>
      <c r="BR4480" s="3"/>
      <c r="BS4480" s="3"/>
      <c r="BT4480" s="10">
        <v>4475</v>
      </c>
      <c r="BU4480" s="4">
        <f t="shared" si="276"/>
        <v>0</v>
      </c>
      <c r="BV4480" s="4">
        <f t="shared" si="277"/>
        <v>0</v>
      </c>
      <c r="BW4480" s="10"/>
      <c r="BX4480" s="4">
        <f t="shared" si="278"/>
        <v>1</v>
      </c>
      <c r="BY4480" s="4">
        <f t="shared" si="279"/>
        <v>1</v>
      </c>
    </row>
    <row r="4481" spans="1:77">
      <c r="A4481" s="10">
        <v>4476</v>
      </c>
      <c r="BP4481" s="3"/>
      <c r="BQ4481" s="3"/>
      <c r="BR4481" s="3"/>
      <c r="BS4481" s="3"/>
      <c r="BT4481" s="10">
        <v>4476</v>
      </c>
      <c r="BU4481" s="4">
        <f t="shared" si="276"/>
        <v>0</v>
      </c>
      <c r="BV4481" s="4">
        <f t="shared" si="277"/>
        <v>0</v>
      </c>
      <c r="BW4481" s="10"/>
      <c r="BX4481" s="4">
        <f t="shared" si="278"/>
        <v>1</v>
      </c>
      <c r="BY4481" s="4">
        <f t="shared" si="279"/>
        <v>1</v>
      </c>
    </row>
    <row r="4482" spans="1:77">
      <c r="A4482" s="10">
        <v>4477</v>
      </c>
      <c r="BP4482" s="3"/>
      <c r="BQ4482" s="3"/>
      <c r="BR4482" s="3"/>
      <c r="BS4482" s="3"/>
      <c r="BT4482" s="10">
        <v>4477</v>
      </c>
      <c r="BU4482" s="4">
        <f t="shared" si="276"/>
        <v>0</v>
      </c>
      <c r="BV4482" s="4">
        <f t="shared" si="277"/>
        <v>0</v>
      </c>
      <c r="BW4482" s="10"/>
      <c r="BX4482" s="4">
        <f t="shared" si="278"/>
        <v>1</v>
      </c>
      <c r="BY4482" s="4">
        <f t="shared" si="279"/>
        <v>1</v>
      </c>
    </row>
    <row r="4483" spans="1:77">
      <c r="A4483" s="10">
        <v>4478</v>
      </c>
      <c r="BP4483" s="3"/>
      <c r="BQ4483" s="3"/>
      <c r="BR4483" s="3"/>
      <c r="BS4483" s="3"/>
      <c r="BT4483" s="10">
        <v>4478</v>
      </c>
      <c r="BU4483" s="4">
        <f t="shared" si="276"/>
        <v>0</v>
      </c>
      <c r="BV4483" s="4">
        <f t="shared" si="277"/>
        <v>0</v>
      </c>
      <c r="BW4483" s="10"/>
      <c r="BX4483" s="4">
        <f t="shared" si="278"/>
        <v>1</v>
      </c>
      <c r="BY4483" s="4">
        <f t="shared" si="279"/>
        <v>1</v>
      </c>
    </row>
    <row r="4484" spans="1:77">
      <c r="A4484" s="10">
        <v>4479</v>
      </c>
      <c r="BP4484" s="3"/>
      <c r="BQ4484" s="3"/>
      <c r="BR4484" s="3"/>
      <c r="BS4484" s="3"/>
      <c r="BT4484" s="10">
        <v>4479</v>
      </c>
      <c r="BU4484" s="4">
        <f t="shared" si="276"/>
        <v>0</v>
      </c>
      <c r="BV4484" s="4">
        <f t="shared" si="277"/>
        <v>0</v>
      </c>
      <c r="BW4484" s="10"/>
      <c r="BX4484" s="4">
        <f t="shared" si="278"/>
        <v>1</v>
      </c>
      <c r="BY4484" s="4">
        <f t="shared" si="279"/>
        <v>1</v>
      </c>
    </row>
    <row r="4485" spans="1:77">
      <c r="A4485" s="10">
        <v>4480</v>
      </c>
      <c r="BP4485" s="3"/>
      <c r="BQ4485" s="3"/>
      <c r="BR4485" s="3"/>
      <c r="BS4485" s="3"/>
      <c r="BT4485" s="10">
        <v>4480</v>
      </c>
      <c r="BU4485" s="4">
        <f t="shared" si="276"/>
        <v>0</v>
      </c>
      <c r="BV4485" s="4">
        <f t="shared" si="277"/>
        <v>0</v>
      </c>
      <c r="BW4485" s="10"/>
      <c r="BX4485" s="4">
        <f t="shared" si="278"/>
        <v>1</v>
      </c>
      <c r="BY4485" s="4">
        <f t="shared" si="279"/>
        <v>1</v>
      </c>
    </row>
    <row r="4486" spans="1:77">
      <c r="A4486" s="10">
        <v>4481</v>
      </c>
      <c r="BP4486" s="3"/>
      <c r="BQ4486" s="3"/>
      <c r="BR4486" s="3"/>
      <c r="BS4486" s="3"/>
      <c r="BT4486" s="10">
        <v>4481</v>
      </c>
      <c r="BU4486" s="4">
        <f t="shared" si="276"/>
        <v>0</v>
      </c>
      <c r="BV4486" s="4">
        <f t="shared" si="277"/>
        <v>0</v>
      </c>
      <c r="BW4486" s="10"/>
      <c r="BX4486" s="4">
        <f t="shared" si="278"/>
        <v>1</v>
      </c>
      <c r="BY4486" s="4">
        <f t="shared" si="279"/>
        <v>1</v>
      </c>
    </row>
    <row r="4487" spans="1:77">
      <c r="A4487" s="10">
        <v>4482</v>
      </c>
      <c r="BP4487" s="3"/>
      <c r="BQ4487" s="3"/>
      <c r="BR4487" s="3"/>
      <c r="BS4487" s="3"/>
      <c r="BT4487" s="10">
        <v>4482</v>
      </c>
      <c r="BU4487" s="4">
        <f t="shared" ref="BU4487:BU4550" si="280">BP4487*$BV$1-BQ4487</f>
        <v>0</v>
      </c>
      <c r="BV4487" s="4">
        <f t="shared" ref="BV4487:BV4550" si="281">BR4487*$BV$1-BS4487</f>
        <v>0</v>
      </c>
      <c r="BW4487" s="10"/>
      <c r="BX4487" s="4">
        <f t="shared" ref="BX4487:BX4550" si="282">IF(BU4487=MAX($BU4487:$BV4487),1,0)</f>
        <v>1</v>
      </c>
      <c r="BY4487" s="4">
        <f t="shared" ref="BY4487:BY4550" si="283">IF(BV4487=MAX($BU4487:$BV4487),1,0)</f>
        <v>1</v>
      </c>
    </row>
    <row r="4488" spans="1:77">
      <c r="A4488" s="10">
        <v>4483</v>
      </c>
      <c r="BP4488" s="3"/>
      <c r="BQ4488" s="3"/>
      <c r="BR4488" s="3"/>
      <c r="BS4488" s="3"/>
      <c r="BT4488" s="10">
        <v>4483</v>
      </c>
      <c r="BU4488" s="4">
        <f t="shared" si="280"/>
        <v>0</v>
      </c>
      <c r="BV4488" s="4">
        <f t="shared" si="281"/>
        <v>0</v>
      </c>
      <c r="BW4488" s="10"/>
      <c r="BX4488" s="4">
        <f t="shared" si="282"/>
        <v>1</v>
      </c>
      <c r="BY4488" s="4">
        <f t="shared" si="283"/>
        <v>1</v>
      </c>
    </row>
    <row r="4489" spans="1:77">
      <c r="A4489" s="10">
        <v>4484</v>
      </c>
      <c r="BP4489" s="3"/>
      <c r="BQ4489" s="3"/>
      <c r="BR4489" s="3"/>
      <c r="BS4489" s="3"/>
      <c r="BT4489" s="10">
        <v>4484</v>
      </c>
      <c r="BU4489" s="4">
        <f t="shared" si="280"/>
        <v>0</v>
      </c>
      <c r="BV4489" s="4">
        <f t="shared" si="281"/>
        <v>0</v>
      </c>
      <c r="BW4489" s="10"/>
      <c r="BX4489" s="4">
        <f t="shared" si="282"/>
        <v>1</v>
      </c>
      <c r="BY4489" s="4">
        <f t="shared" si="283"/>
        <v>1</v>
      </c>
    </row>
    <row r="4490" spans="1:77">
      <c r="A4490" s="10">
        <v>4485</v>
      </c>
      <c r="BP4490" s="3"/>
      <c r="BQ4490" s="3"/>
      <c r="BR4490" s="3"/>
      <c r="BS4490" s="3"/>
      <c r="BT4490" s="10">
        <v>4485</v>
      </c>
      <c r="BU4490" s="4">
        <f t="shared" si="280"/>
        <v>0</v>
      </c>
      <c r="BV4490" s="4">
        <f t="shared" si="281"/>
        <v>0</v>
      </c>
      <c r="BW4490" s="10"/>
      <c r="BX4490" s="4">
        <f t="shared" si="282"/>
        <v>1</v>
      </c>
      <c r="BY4490" s="4">
        <f t="shared" si="283"/>
        <v>1</v>
      </c>
    </row>
    <row r="4491" spans="1:77">
      <c r="A4491" s="10">
        <v>4486</v>
      </c>
      <c r="BP4491" s="3"/>
      <c r="BQ4491" s="3"/>
      <c r="BR4491" s="3"/>
      <c r="BS4491" s="3"/>
      <c r="BT4491" s="10">
        <v>4486</v>
      </c>
      <c r="BU4491" s="4">
        <f t="shared" si="280"/>
        <v>0</v>
      </c>
      <c r="BV4491" s="4">
        <f t="shared" si="281"/>
        <v>0</v>
      </c>
      <c r="BW4491" s="10"/>
      <c r="BX4491" s="4">
        <f t="shared" si="282"/>
        <v>1</v>
      </c>
      <c r="BY4491" s="4">
        <f t="shared" si="283"/>
        <v>1</v>
      </c>
    </row>
    <row r="4492" spans="1:77">
      <c r="A4492" s="10">
        <v>4487</v>
      </c>
      <c r="BP4492" s="3"/>
      <c r="BQ4492" s="3"/>
      <c r="BR4492" s="3"/>
      <c r="BS4492" s="3"/>
      <c r="BT4492" s="10">
        <v>4487</v>
      </c>
      <c r="BU4492" s="4">
        <f t="shared" si="280"/>
        <v>0</v>
      </c>
      <c r="BV4492" s="4">
        <f t="shared" si="281"/>
        <v>0</v>
      </c>
      <c r="BW4492" s="10"/>
      <c r="BX4492" s="4">
        <f t="shared" si="282"/>
        <v>1</v>
      </c>
      <c r="BY4492" s="4">
        <f t="shared" si="283"/>
        <v>1</v>
      </c>
    </row>
    <row r="4493" spans="1:77">
      <c r="A4493" s="10">
        <v>4488</v>
      </c>
      <c r="BP4493" s="3"/>
      <c r="BQ4493" s="3"/>
      <c r="BR4493" s="3"/>
      <c r="BS4493" s="3"/>
      <c r="BT4493" s="10">
        <v>4488</v>
      </c>
      <c r="BU4493" s="4">
        <f t="shared" si="280"/>
        <v>0</v>
      </c>
      <c r="BV4493" s="4">
        <f t="shared" si="281"/>
        <v>0</v>
      </c>
      <c r="BW4493" s="10"/>
      <c r="BX4493" s="4">
        <f t="shared" si="282"/>
        <v>1</v>
      </c>
      <c r="BY4493" s="4">
        <f t="shared" si="283"/>
        <v>1</v>
      </c>
    </row>
    <row r="4494" spans="1:77">
      <c r="A4494" s="10">
        <v>4489</v>
      </c>
      <c r="BP4494" s="3"/>
      <c r="BQ4494" s="3"/>
      <c r="BR4494" s="3"/>
      <c r="BS4494" s="3"/>
      <c r="BT4494" s="10">
        <v>4489</v>
      </c>
      <c r="BU4494" s="4">
        <f t="shared" si="280"/>
        <v>0</v>
      </c>
      <c r="BV4494" s="4">
        <f t="shared" si="281"/>
        <v>0</v>
      </c>
      <c r="BW4494" s="10"/>
      <c r="BX4494" s="4">
        <f t="shared" si="282"/>
        <v>1</v>
      </c>
      <c r="BY4494" s="4">
        <f t="shared" si="283"/>
        <v>1</v>
      </c>
    </row>
    <row r="4495" spans="1:77">
      <c r="A4495" s="10">
        <v>4490</v>
      </c>
      <c r="BP4495" s="3"/>
      <c r="BQ4495" s="3"/>
      <c r="BR4495" s="3"/>
      <c r="BS4495" s="3"/>
      <c r="BT4495" s="10">
        <v>4490</v>
      </c>
      <c r="BU4495" s="4">
        <f t="shared" si="280"/>
        <v>0</v>
      </c>
      <c r="BV4495" s="4">
        <f t="shared" si="281"/>
        <v>0</v>
      </c>
      <c r="BW4495" s="10"/>
      <c r="BX4495" s="4">
        <f t="shared" si="282"/>
        <v>1</v>
      </c>
      <c r="BY4495" s="4">
        <f t="shared" si="283"/>
        <v>1</v>
      </c>
    </row>
    <row r="4496" spans="1:77">
      <c r="A4496" s="10">
        <v>4491</v>
      </c>
      <c r="BP4496" s="3"/>
      <c r="BQ4496" s="3"/>
      <c r="BR4496" s="3"/>
      <c r="BS4496" s="3"/>
      <c r="BT4496" s="10">
        <v>4491</v>
      </c>
      <c r="BU4496" s="4">
        <f t="shared" si="280"/>
        <v>0</v>
      </c>
      <c r="BV4496" s="4">
        <f t="shared" si="281"/>
        <v>0</v>
      </c>
      <c r="BW4496" s="10"/>
      <c r="BX4496" s="4">
        <f t="shared" si="282"/>
        <v>1</v>
      </c>
      <c r="BY4496" s="4">
        <f t="shared" si="283"/>
        <v>1</v>
      </c>
    </row>
    <row r="4497" spans="1:77">
      <c r="A4497" s="10">
        <v>4492</v>
      </c>
      <c r="BP4497" s="3"/>
      <c r="BQ4497" s="3"/>
      <c r="BR4497" s="3"/>
      <c r="BS4497" s="3"/>
      <c r="BT4497" s="10">
        <v>4492</v>
      </c>
      <c r="BU4497" s="4">
        <f t="shared" si="280"/>
        <v>0</v>
      </c>
      <c r="BV4497" s="4">
        <f t="shared" si="281"/>
        <v>0</v>
      </c>
      <c r="BW4497" s="10"/>
      <c r="BX4497" s="4">
        <f t="shared" si="282"/>
        <v>1</v>
      </c>
      <c r="BY4497" s="4">
        <f t="shared" si="283"/>
        <v>1</v>
      </c>
    </row>
    <row r="4498" spans="1:77">
      <c r="A4498" s="10">
        <v>4493</v>
      </c>
      <c r="BP4498" s="3"/>
      <c r="BQ4498" s="3"/>
      <c r="BR4498" s="3"/>
      <c r="BS4498" s="3"/>
      <c r="BT4498" s="10">
        <v>4493</v>
      </c>
      <c r="BU4498" s="4">
        <f t="shared" si="280"/>
        <v>0</v>
      </c>
      <c r="BV4498" s="4">
        <f t="shared" si="281"/>
        <v>0</v>
      </c>
      <c r="BW4498" s="10"/>
      <c r="BX4498" s="4">
        <f t="shared" si="282"/>
        <v>1</v>
      </c>
      <c r="BY4498" s="4">
        <f t="shared" si="283"/>
        <v>1</v>
      </c>
    </row>
    <row r="4499" spans="1:77">
      <c r="A4499" s="10">
        <v>4494</v>
      </c>
      <c r="BP4499" s="3"/>
      <c r="BQ4499" s="3"/>
      <c r="BR4499" s="3"/>
      <c r="BS4499" s="3"/>
      <c r="BT4499" s="10">
        <v>4494</v>
      </c>
      <c r="BU4499" s="4">
        <f t="shared" si="280"/>
        <v>0</v>
      </c>
      <c r="BV4499" s="4">
        <f t="shared" si="281"/>
        <v>0</v>
      </c>
      <c r="BW4499" s="10"/>
      <c r="BX4499" s="4">
        <f t="shared" si="282"/>
        <v>1</v>
      </c>
      <c r="BY4499" s="4">
        <f t="shared" si="283"/>
        <v>1</v>
      </c>
    </row>
    <row r="4500" spans="1:77">
      <c r="A4500" s="10">
        <v>4495</v>
      </c>
      <c r="BP4500" s="3"/>
      <c r="BQ4500" s="3"/>
      <c r="BR4500" s="3"/>
      <c r="BS4500" s="3"/>
      <c r="BT4500" s="10">
        <v>4495</v>
      </c>
      <c r="BU4500" s="4">
        <f t="shared" si="280"/>
        <v>0</v>
      </c>
      <c r="BV4500" s="4">
        <f t="shared" si="281"/>
        <v>0</v>
      </c>
      <c r="BW4500" s="10"/>
      <c r="BX4500" s="4">
        <f t="shared" si="282"/>
        <v>1</v>
      </c>
      <c r="BY4500" s="4">
        <f t="shared" si="283"/>
        <v>1</v>
      </c>
    </row>
    <row r="4501" spans="1:77">
      <c r="A4501" s="10">
        <v>4496</v>
      </c>
      <c r="BP4501" s="3"/>
      <c r="BQ4501" s="3"/>
      <c r="BR4501" s="3"/>
      <c r="BS4501" s="3"/>
      <c r="BT4501" s="10">
        <v>4496</v>
      </c>
      <c r="BU4501" s="4">
        <f t="shared" si="280"/>
        <v>0</v>
      </c>
      <c r="BV4501" s="4">
        <f t="shared" si="281"/>
        <v>0</v>
      </c>
      <c r="BW4501" s="10"/>
      <c r="BX4501" s="4">
        <f t="shared" si="282"/>
        <v>1</v>
      </c>
      <c r="BY4501" s="4">
        <f t="shared" si="283"/>
        <v>1</v>
      </c>
    </row>
    <row r="4502" spans="1:77">
      <c r="A4502" s="10">
        <v>4497</v>
      </c>
      <c r="BP4502" s="3"/>
      <c r="BQ4502" s="3"/>
      <c r="BR4502" s="3"/>
      <c r="BS4502" s="3"/>
      <c r="BT4502" s="10">
        <v>4497</v>
      </c>
      <c r="BU4502" s="4">
        <f t="shared" si="280"/>
        <v>0</v>
      </c>
      <c r="BV4502" s="4">
        <f t="shared" si="281"/>
        <v>0</v>
      </c>
      <c r="BW4502" s="10"/>
      <c r="BX4502" s="4">
        <f t="shared" si="282"/>
        <v>1</v>
      </c>
      <c r="BY4502" s="4">
        <f t="shared" si="283"/>
        <v>1</v>
      </c>
    </row>
    <row r="4503" spans="1:77">
      <c r="A4503" s="10">
        <v>4498</v>
      </c>
      <c r="BP4503" s="3"/>
      <c r="BQ4503" s="3"/>
      <c r="BR4503" s="3"/>
      <c r="BS4503" s="3"/>
      <c r="BT4503" s="10">
        <v>4498</v>
      </c>
      <c r="BU4503" s="4">
        <f t="shared" si="280"/>
        <v>0</v>
      </c>
      <c r="BV4503" s="4">
        <f t="shared" si="281"/>
        <v>0</v>
      </c>
      <c r="BW4503" s="10"/>
      <c r="BX4503" s="4">
        <f t="shared" si="282"/>
        <v>1</v>
      </c>
      <c r="BY4503" s="4">
        <f t="shared" si="283"/>
        <v>1</v>
      </c>
    </row>
    <row r="4504" spans="1:77">
      <c r="A4504" s="10">
        <v>4499</v>
      </c>
      <c r="BP4504" s="3"/>
      <c r="BQ4504" s="3"/>
      <c r="BR4504" s="3"/>
      <c r="BS4504" s="3"/>
      <c r="BT4504" s="10">
        <v>4499</v>
      </c>
      <c r="BU4504" s="4">
        <f t="shared" si="280"/>
        <v>0</v>
      </c>
      <c r="BV4504" s="4">
        <f t="shared" si="281"/>
        <v>0</v>
      </c>
      <c r="BW4504" s="10"/>
      <c r="BX4504" s="4">
        <f t="shared" si="282"/>
        <v>1</v>
      </c>
      <c r="BY4504" s="4">
        <f t="shared" si="283"/>
        <v>1</v>
      </c>
    </row>
    <row r="4505" spans="1:77">
      <c r="A4505" s="10">
        <v>4500</v>
      </c>
      <c r="BP4505" s="3"/>
      <c r="BQ4505" s="3"/>
      <c r="BR4505" s="3"/>
      <c r="BS4505" s="3"/>
      <c r="BT4505" s="10">
        <v>4500</v>
      </c>
      <c r="BU4505" s="4">
        <f t="shared" si="280"/>
        <v>0</v>
      </c>
      <c r="BV4505" s="4">
        <f t="shared" si="281"/>
        <v>0</v>
      </c>
      <c r="BW4505" s="10"/>
      <c r="BX4505" s="4">
        <f t="shared" si="282"/>
        <v>1</v>
      </c>
      <c r="BY4505" s="4">
        <f t="shared" si="283"/>
        <v>1</v>
      </c>
    </row>
    <row r="4506" spans="1:77">
      <c r="A4506" s="10">
        <v>4501</v>
      </c>
      <c r="BP4506" s="3"/>
      <c r="BQ4506" s="3"/>
      <c r="BR4506" s="3"/>
      <c r="BS4506" s="3"/>
      <c r="BT4506" s="10">
        <v>4501</v>
      </c>
      <c r="BU4506" s="4">
        <f t="shared" si="280"/>
        <v>0</v>
      </c>
      <c r="BV4506" s="4">
        <f t="shared" si="281"/>
        <v>0</v>
      </c>
      <c r="BW4506" s="10"/>
      <c r="BX4506" s="4">
        <f t="shared" si="282"/>
        <v>1</v>
      </c>
      <c r="BY4506" s="4">
        <f t="shared" si="283"/>
        <v>1</v>
      </c>
    </row>
    <row r="4507" spans="1:77">
      <c r="A4507" s="10">
        <v>4502</v>
      </c>
      <c r="BP4507" s="3"/>
      <c r="BQ4507" s="3"/>
      <c r="BR4507" s="3"/>
      <c r="BS4507" s="3"/>
      <c r="BT4507" s="10">
        <v>4502</v>
      </c>
      <c r="BU4507" s="4">
        <f t="shared" si="280"/>
        <v>0</v>
      </c>
      <c r="BV4507" s="4">
        <f t="shared" si="281"/>
        <v>0</v>
      </c>
      <c r="BW4507" s="10"/>
      <c r="BX4507" s="4">
        <f t="shared" si="282"/>
        <v>1</v>
      </c>
      <c r="BY4507" s="4">
        <f t="shared" si="283"/>
        <v>1</v>
      </c>
    </row>
    <row r="4508" spans="1:77">
      <c r="A4508" s="10">
        <v>4503</v>
      </c>
      <c r="BP4508" s="3"/>
      <c r="BQ4508" s="3"/>
      <c r="BR4508" s="3"/>
      <c r="BS4508" s="3"/>
      <c r="BT4508" s="10">
        <v>4503</v>
      </c>
      <c r="BU4508" s="4">
        <f t="shared" si="280"/>
        <v>0</v>
      </c>
      <c r="BV4508" s="4">
        <f t="shared" si="281"/>
        <v>0</v>
      </c>
      <c r="BW4508" s="10"/>
      <c r="BX4508" s="4">
        <f t="shared" si="282"/>
        <v>1</v>
      </c>
      <c r="BY4508" s="4">
        <f t="shared" si="283"/>
        <v>1</v>
      </c>
    </row>
    <row r="4509" spans="1:77">
      <c r="A4509" s="10">
        <v>4504</v>
      </c>
      <c r="BP4509" s="3"/>
      <c r="BQ4509" s="3"/>
      <c r="BR4509" s="3"/>
      <c r="BS4509" s="3"/>
      <c r="BT4509" s="10">
        <v>4504</v>
      </c>
      <c r="BU4509" s="4">
        <f t="shared" si="280"/>
        <v>0</v>
      </c>
      <c r="BV4509" s="4">
        <f t="shared" si="281"/>
        <v>0</v>
      </c>
      <c r="BW4509" s="10"/>
      <c r="BX4509" s="4">
        <f t="shared" si="282"/>
        <v>1</v>
      </c>
      <c r="BY4509" s="4">
        <f t="shared" si="283"/>
        <v>1</v>
      </c>
    </row>
    <row r="4510" spans="1:77">
      <c r="A4510" s="10">
        <v>4505</v>
      </c>
      <c r="BP4510" s="3"/>
      <c r="BQ4510" s="3"/>
      <c r="BR4510" s="3"/>
      <c r="BS4510" s="3"/>
      <c r="BT4510" s="10">
        <v>4505</v>
      </c>
      <c r="BU4510" s="4">
        <f t="shared" si="280"/>
        <v>0</v>
      </c>
      <c r="BV4510" s="4">
        <f t="shared" si="281"/>
        <v>0</v>
      </c>
      <c r="BW4510" s="10"/>
      <c r="BX4510" s="4">
        <f t="shared" si="282"/>
        <v>1</v>
      </c>
      <c r="BY4510" s="4">
        <f t="shared" si="283"/>
        <v>1</v>
      </c>
    </row>
    <row r="4511" spans="1:77">
      <c r="A4511" s="10">
        <v>4506</v>
      </c>
      <c r="BP4511" s="3"/>
      <c r="BQ4511" s="3"/>
      <c r="BR4511" s="3"/>
      <c r="BS4511" s="3"/>
      <c r="BT4511" s="10">
        <v>4506</v>
      </c>
      <c r="BU4511" s="4">
        <f t="shared" si="280"/>
        <v>0</v>
      </c>
      <c r="BV4511" s="4">
        <f t="shared" si="281"/>
        <v>0</v>
      </c>
      <c r="BW4511" s="10"/>
      <c r="BX4511" s="4">
        <f t="shared" si="282"/>
        <v>1</v>
      </c>
      <c r="BY4511" s="4">
        <f t="shared" si="283"/>
        <v>1</v>
      </c>
    </row>
    <row r="4512" spans="1:77">
      <c r="A4512" s="10">
        <v>4507</v>
      </c>
      <c r="BP4512" s="3"/>
      <c r="BQ4512" s="3"/>
      <c r="BR4512" s="3"/>
      <c r="BS4512" s="3"/>
      <c r="BT4512" s="10">
        <v>4507</v>
      </c>
      <c r="BU4512" s="4">
        <f t="shared" si="280"/>
        <v>0</v>
      </c>
      <c r="BV4512" s="4">
        <f t="shared" si="281"/>
        <v>0</v>
      </c>
      <c r="BW4512" s="10"/>
      <c r="BX4512" s="4">
        <f t="shared" si="282"/>
        <v>1</v>
      </c>
      <c r="BY4512" s="4">
        <f t="shared" si="283"/>
        <v>1</v>
      </c>
    </row>
    <row r="4513" spans="1:77">
      <c r="A4513" s="10">
        <v>4508</v>
      </c>
      <c r="BP4513" s="3"/>
      <c r="BQ4513" s="3"/>
      <c r="BR4513" s="3"/>
      <c r="BS4513" s="3"/>
      <c r="BT4513" s="10">
        <v>4508</v>
      </c>
      <c r="BU4513" s="4">
        <f t="shared" si="280"/>
        <v>0</v>
      </c>
      <c r="BV4513" s="4">
        <f t="shared" si="281"/>
        <v>0</v>
      </c>
      <c r="BW4513" s="10"/>
      <c r="BX4513" s="4">
        <f t="shared" si="282"/>
        <v>1</v>
      </c>
      <c r="BY4513" s="4">
        <f t="shared" si="283"/>
        <v>1</v>
      </c>
    </row>
    <row r="4514" spans="1:77">
      <c r="A4514" s="10">
        <v>4509</v>
      </c>
      <c r="BP4514" s="3"/>
      <c r="BQ4514" s="3"/>
      <c r="BR4514" s="3"/>
      <c r="BS4514" s="3"/>
      <c r="BT4514" s="10">
        <v>4509</v>
      </c>
      <c r="BU4514" s="4">
        <f t="shared" si="280"/>
        <v>0</v>
      </c>
      <c r="BV4514" s="4">
        <f t="shared" si="281"/>
        <v>0</v>
      </c>
      <c r="BW4514" s="10"/>
      <c r="BX4514" s="4">
        <f t="shared" si="282"/>
        <v>1</v>
      </c>
      <c r="BY4514" s="4">
        <f t="shared" si="283"/>
        <v>1</v>
      </c>
    </row>
    <row r="4515" spans="1:77">
      <c r="A4515" s="10">
        <v>4510</v>
      </c>
      <c r="BP4515" s="3"/>
      <c r="BQ4515" s="3"/>
      <c r="BR4515" s="3"/>
      <c r="BS4515" s="3"/>
      <c r="BT4515" s="10">
        <v>4510</v>
      </c>
      <c r="BU4515" s="4">
        <f t="shared" si="280"/>
        <v>0</v>
      </c>
      <c r="BV4515" s="4">
        <f t="shared" si="281"/>
        <v>0</v>
      </c>
      <c r="BW4515" s="10"/>
      <c r="BX4515" s="4">
        <f t="shared" si="282"/>
        <v>1</v>
      </c>
      <c r="BY4515" s="4">
        <f t="shared" si="283"/>
        <v>1</v>
      </c>
    </row>
    <row r="4516" spans="1:77">
      <c r="A4516" s="10">
        <v>4511</v>
      </c>
      <c r="BP4516" s="3"/>
      <c r="BQ4516" s="3"/>
      <c r="BR4516" s="3"/>
      <c r="BS4516" s="3"/>
      <c r="BT4516" s="10">
        <v>4511</v>
      </c>
      <c r="BU4516" s="4">
        <f t="shared" si="280"/>
        <v>0</v>
      </c>
      <c r="BV4516" s="4">
        <f t="shared" si="281"/>
        <v>0</v>
      </c>
      <c r="BW4516" s="10"/>
      <c r="BX4516" s="4">
        <f t="shared" si="282"/>
        <v>1</v>
      </c>
      <c r="BY4516" s="4">
        <f t="shared" si="283"/>
        <v>1</v>
      </c>
    </row>
    <row r="4517" spans="1:77">
      <c r="A4517" s="10">
        <v>4512</v>
      </c>
      <c r="BP4517" s="3"/>
      <c r="BQ4517" s="3"/>
      <c r="BR4517" s="3"/>
      <c r="BS4517" s="3"/>
      <c r="BT4517" s="10">
        <v>4512</v>
      </c>
      <c r="BU4517" s="4">
        <f t="shared" si="280"/>
        <v>0</v>
      </c>
      <c r="BV4517" s="4">
        <f t="shared" si="281"/>
        <v>0</v>
      </c>
      <c r="BW4517" s="10"/>
      <c r="BX4517" s="4">
        <f t="shared" si="282"/>
        <v>1</v>
      </c>
      <c r="BY4517" s="4">
        <f t="shared" si="283"/>
        <v>1</v>
      </c>
    </row>
    <row r="4518" spans="1:77">
      <c r="A4518" s="10">
        <v>4513</v>
      </c>
      <c r="BP4518" s="3"/>
      <c r="BQ4518" s="3"/>
      <c r="BR4518" s="3"/>
      <c r="BS4518" s="3"/>
      <c r="BT4518" s="10">
        <v>4513</v>
      </c>
      <c r="BU4518" s="4">
        <f t="shared" si="280"/>
        <v>0</v>
      </c>
      <c r="BV4518" s="4">
        <f t="shared" si="281"/>
        <v>0</v>
      </c>
      <c r="BW4518" s="10"/>
      <c r="BX4518" s="4">
        <f t="shared" si="282"/>
        <v>1</v>
      </c>
      <c r="BY4518" s="4">
        <f t="shared" si="283"/>
        <v>1</v>
      </c>
    </row>
    <row r="4519" spans="1:77">
      <c r="A4519" s="10">
        <v>4514</v>
      </c>
      <c r="BP4519" s="3"/>
      <c r="BQ4519" s="3"/>
      <c r="BR4519" s="3"/>
      <c r="BS4519" s="3"/>
      <c r="BT4519" s="10">
        <v>4514</v>
      </c>
      <c r="BU4519" s="4">
        <f t="shared" si="280"/>
        <v>0</v>
      </c>
      <c r="BV4519" s="4">
        <f t="shared" si="281"/>
        <v>0</v>
      </c>
      <c r="BW4519" s="10"/>
      <c r="BX4519" s="4">
        <f t="shared" si="282"/>
        <v>1</v>
      </c>
      <c r="BY4519" s="4">
        <f t="shared" si="283"/>
        <v>1</v>
      </c>
    </row>
    <row r="4520" spans="1:77">
      <c r="A4520" s="10">
        <v>4515</v>
      </c>
      <c r="BP4520" s="3"/>
      <c r="BQ4520" s="3"/>
      <c r="BR4520" s="3"/>
      <c r="BS4520" s="3"/>
      <c r="BT4520" s="10">
        <v>4515</v>
      </c>
      <c r="BU4520" s="4">
        <f t="shared" si="280"/>
        <v>0</v>
      </c>
      <c r="BV4520" s="4">
        <f t="shared" si="281"/>
        <v>0</v>
      </c>
      <c r="BW4520" s="10"/>
      <c r="BX4520" s="4">
        <f t="shared" si="282"/>
        <v>1</v>
      </c>
      <c r="BY4520" s="4">
        <f t="shared" si="283"/>
        <v>1</v>
      </c>
    </row>
    <row r="4521" spans="1:77">
      <c r="A4521" s="10">
        <v>4516</v>
      </c>
      <c r="BP4521" s="3"/>
      <c r="BQ4521" s="3"/>
      <c r="BR4521" s="3"/>
      <c r="BS4521" s="3"/>
      <c r="BT4521" s="10">
        <v>4516</v>
      </c>
      <c r="BU4521" s="4">
        <f t="shared" si="280"/>
        <v>0</v>
      </c>
      <c r="BV4521" s="4">
        <f t="shared" si="281"/>
        <v>0</v>
      </c>
      <c r="BW4521" s="10"/>
      <c r="BX4521" s="4">
        <f t="shared" si="282"/>
        <v>1</v>
      </c>
      <c r="BY4521" s="4">
        <f t="shared" si="283"/>
        <v>1</v>
      </c>
    </row>
    <row r="4522" spans="1:77">
      <c r="A4522" s="10">
        <v>4517</v>
      </c>
      <c r="BP4522" s="3"/>
      <c r="BQ4522" s="3"/>
      <c r="BR4522" s="3"/>
      <c r="BS4522" s="3"/>
      <c r="BT4522" s="10">
        <v>4517</v>
      </c>
      <c r="BU4522" s="4">
        <f t="shared" si="280"/>
        <v>0</v>
      </c>
      <c r="BV4522" s="4">
        <f t="shared" si="281"/>
        <v>0</v>
      </c>
      <c r="BW4522" s="10"/>
      <c r="BX4522" s="4">
        <f t="shared" si="282"/>
        <v>1</v>
      </c>
      <c r="BY4522" s="4">
        <f t="shared" si="283"/>
        <v>1</v>
      </c>
    </row>
    <row r="4523" spans="1:77">
      <c r="A4523" s="10">
        <v>4518</v>
      </c>
      <c r="BP4523" s="3"/>
      <c r="BQ4523" s="3"/>
      <c r="BR4523" s="3"/>
      <c r="BS4523" s="3"/>
      <c r="BT4523" s="10">
        <v>4518</v>
      </c>
      <c r="BU4523" s="4">
        <f t="shared" si="280"/>
        <v>0</v>
      </c>
      <c r="BV4523" s="4">
        <f t="shared" si="281"/>
        <v>0</v>
      </c>
      <c r="BW4523" s="10"/>
      <c r="BX4523" s="4">
        <f t="shared" si="282"/>
        <v>1</v>
      </c>
      <c r="BY4523" s="4">
        <f t="shared" si="283"/>
        <v>1</v>
      </c>
    </row>
    <row r="4524" spans="1:77">
      <c r="A4524" s="10">
        <v>4519</v>
      </c>
      <c r="BP4524" s="3"/>
      <c r="BQ4524" s="3"/>
      <c r="BR4524" s="3"/>
      <c r="BS4524" s="3"/>
      <c r="BT4524" s="10">
        <v>4519</v>
      </c>
      <c r="BU4524" s="4">
        <f t="shared" si="280"/>
        <v>0</v>
      </c>
      <c r="BV4524" s="4">
        <f t="shared" si="281"/>
        <v>0</v>
      </c>
      <c r="BW4524" s="10"/>
      <c r="BX4524" s="4">
        <f t="shared" si="282"/>
        <v>1</v>
      </c>
      <c r="BY4524" s="4">
        <f t="shared" si="283"/>
        <v>1</v>
      </c>
    </row>
    <row r="4525" spans="1:77">
      <c r="A4525" s="10">
        <v>4520</v>
      </c>
      <c r="BP4525" s="3"/>
      <c r="BQ4525" s="3"/>
      <c r="BR4525" s="3"/>
      <c r="BS4525" s="3"/>
      <c r="BT4525" s="10">
        <v>4520</v>
      </c>
      <c r="BU4525" s="4">
        <f t="shared" si="280"/>
        <v>0</v>
      </c>
      <c r="BV4525" s="4">
        <f t="shared" si="281"/>
        <v>0</v>
      </c>
      <c r="BW4525" s="10"/>
      <c r="BX4525" s="4">
        <f t="shared" si="282"/>
        <v>1</v>
      </c>
      <c r="BY4525" s="4">
        <f t="shared" si="283"/>
        <v>1</v>
      </c>
    </row>
    <row r="4526" spans="1:77">
      <c r="A4526" s="10">
        <v>4521</v>
      </c>
      <c r="BP4526" s="3"/>
      <c r="BQ4526" s="3"/>
      <c r="BR4526" s="3"/>
      <c r="BS4526" s="3"/>
      <c r="BT4526" s="10">
        <v>4521</v>
      </c>
      <c r="BU4526" s="4">
        <f t="shared" si="280"/>
        <v>0</v>
      </c>
      <c r="BV4526" s="4">
        <f t="shared" si="281"/>
        <v>0</v>
      </c>
      <c r="BW4526" s="10"/>
      <c r="BX4526" s="4">
        <f t="shared" si="282"/>
        <v>1</v>
      </c>
      <c r="BY4526" s="4">
        <f t="shared" si="283"/>
        <v>1</v>
      </c>
    </row>
    <row r="4527" spans="1:77">
      <c r="A4527" s="10">
        <v>4522</v>
      </c>
      <c r="BP4527" s="3"/>
      <c r="BQ4527" s="3"/>
      <c r="BR4527" s="3"/>
      <c r="BS4527" s="3"/>
      <c r="BT4527" s="10">
        <v>4522</v>
      </c>
      <c r="BU4527" s="4">
        <f t="shared" si="280"/>
        <v>0</v>
      </c>
      <c r="BV4527" s="4">
        <f t="shared" si="281"/>
        <v>0</v>
      </c>
      <c r="BW4527" s="10"/>
      <c r="BX4527" s="4">
        <f t="shared" si="282"/>
        <v>1</v>
      </c>
      <c r="BY4527" s="4">
        <f t="shared" si="283"/>
        <v>1</v>
      </c>
    </row>
    <row r="4528" spans="1:77">
      <c r="A4528" s="10">
        <v>4523</v>
      </c>
      <c r="BP4528" s="3"/>
      <c r="BQ4528" s="3"/>
      <c r="BR4528" s="3"/>
      <c r="BS4528" s="3"/>
      <c r="BT4528" s="10">
        <v>4523</v>
      </c>
      <c r="BU4528" s="4">
        <f t="shared" si="280"/>
        <v>0</v>
      </c>
      <c r="BV4528" s="4">
        <f t="shared" si="281"/>
        <v>0</v>
      </c>
      <c r="BW4528" s="10"/>
      <c r="BX4528" s="4">
        <f t="shared" si="282"/>
        <v>1</v>
      </c>
      <c r="BY4528" s="4">
        <f t="shared" si="283"/>
        <v>1</v>
      </c>
    </row>
    <row r="4529" spans="1:77">
      <c r="A4529" s="10">
        <v>4524</v>
      </c>
      <c r="BP4529" s="3"/>
      <c r="BQ4529" s="3"/>
      <c r="BR4529" s="3"/>
      <c r="BS4529" s="3"/>
      <c r="BT4529" s="10">
        <v>4524</v>
      </c>
      <c r="BU4529" s="4">
        <f t="shared" si="280"/>
        <v>0</v>
      </c>
      <c r="BV4529" s="4">
        <f t="shared" si="281"/>
        <v>0</v>
      </c>
      <c r="BW4529" s="10"/>
      <c r="BX4529" s="4">
        <f t="shared" si="282"/>
        <v>1</v>
      </c>
      <c r="BY4529" s="4">
        <f t="shared" si="283"/>
        <v>1</v>
      </c>
    </row>
    <row r="4530" spans="1:77">
      <c r="A4530" s="10">
        <v>4525</v>
      </c>
      <c r="BP4530" s="3"/>
      <c r="BQ4530" s="3"/>
      <c r="BR4530" s="3"/>
      <c r="BS4530" s="3"/>
      <c r="BT4530" s="10">
        <v>4525</v>
      </c>
      <c r="BU4530" s="4">
        <f t="shared" si="280"/>
        <v>0</v>
      </c>
      <c r="BV4530" s="4">
        <f t="shared" si="281"/>
        <v>0</v>
      </c>
      <c r="BW4530" s="10"/>
      <c r="BX4530" s="4">
        <f t="shared" si="282"/>
        <v>1</v>
      </c>
      <c r="BY4530" s="4">
        <f t="shared" si="283"/>
        <v>1</v>
      </c>
    </row>
    <row r="4531" spans="1:77">
      <c r="A4531" s="10">
        <v>4526</v>
      </c>
      <c r="BP4531" s="3"/>
      <c r="BQ4531" s="3"/>
      <c r="BR4531" s="3"/>
      <c r="BS4531" s="3"/>
      <c r="BT4531" s="10">
        <v>4526</v>
      </c>
      <c r="BU4531" s="4">
        <f t="shared" si="280"/>
        <v>0</v>
      </c>
      <c r="BV4531" s="4">
        <f t="shared" si="281"/>
        <v>0</v>
      </c>
      <c r="BW4531" s="10"/>
      <c r="BX4531" s="4">
        <f t="shared" si="282"/>
        <v>1</v>
      </c>
      <c r="BY4531" s="4">
        <f t="shared" si="283"/>
        <v>1</v>
      </c>
    </row>
    <row r="4532" spans="1:77">
      <c r="A4532" s="10">
        <v>4527</v>
      </c>
      <c r="BP4532" s="3"/>
      <c r="BQ4532" s="3"/>
      <c r="BR4532" s="3"/>
      <c r="BS4532" s="3"/>
      <c r="BT4532" s="10">
        <v>4527</v>
      </c>
      <c r="BU4532" s="4">
        <f t="shared" si="280"/>
        <v>0</v>
      </c>
      <c r="BV4532" s="4">
        <f t="shared" si="281"/>
        <v>0</v>
      </c>
      <c r="BW4532" s="10"/>
      <c r="BX4532" s="4">
        <f t="shared" si="282"/>
        <v>1</v>
      </c>
      <c r="BY4532" s="4">
        <f t="shared" si="283"/>
        <v>1</v>
      </c>
    </row>
    <row r="4533" spans="1:77">
      <c r="A4533" s="10">
        <v>4528</v>
      </c>
      <c r="BP4533" s="3"/>
      <c r="BQ4533" s="3"/>
      <c r="BR4533" s="3"/>
      <c r="BS4533" s="3"/>
      <c r="BT4533" s="10">
        <v>4528</v>
      </c>
      <c r="BU4533" s="4">
        <f t="shared" si="280"/>
        <v>0</v>
      </c>
      <c r="BV4533" s="4">
        <f t="shared" si="281"/>
        <v>0</v>
      </c>
      <c r="BW4533" s="10"/>
      <c r="BX4533" s="4">
        <f t="shared" si="282"/>
        <v>1</v>
      </c>
      <c r="BY4533" s="4">
        <f t="shared" si="283"/>
        <v>1</v>
      </c>
    </row>
    <row r="4534" spans="1:77">
      <c r="A4534" s="10">
        <v>4529</v>
      </c>
      <c r="BP4534" s="3"/>
      <c r="BQ4534" s="3"/>
      <c r="BR4534" s="3"/>
      <c r="BS4534" s="3"/>
      <c r="BT4534" s="10">
        <v>4529</v>
      </c>
      <c r="BU4534" s="4">
        <f t="shared" si="280"/>
        <v>0</v>
      </c>
      <c r="BV4534" s="4">
        <f t="shared" si="281"/>
        <v>0</v>
      </c>
      <c r="BW4534" s="10"/>
      <c r="BX4534" s="4">
        <f t="shared" si="282"/>
        <v>1</v>
      </c>
      <c r="BY4534" s="4">
        <f t="shared" si="283"/>
        <v>1</v>
      </c>
    </row>
    <row r="4535" spans="1:77">
      <c r="A4535" s="10">
        <v>4530</v>
      </c>
      <c r="BP4535" s="3"/>
      <c r="BQ4535" s="3"/>
      <c r="BR4535" s="3"/>
      <c r="BS4535" s="3"/>
      <c r="BT4535" s="10">
        <v>4530</v>
      </c>
      <c r="BU4535" s="4">
        <f t="shared" si="280"/>
        <v>0</v>
      </c>
      <c r="BV4535" s="4">
        <f t="shared" si="281"/>
        <v>0</v>
      </c>
      <c r="BW4535" s="10"/>
      <c r="BX4535" s="4">
        <f t="shared" si="282"/>
        <v>1</v>
      </c>
      <c r="BY4535" s="4">
        <f t="shared" si="283"/>
        <v>1</v>
      </c>
    </row>
    <row r="4536" spans="1:77">
      <c r="A4536" s="10">
        <v>4531</v>
      </c>
      <c r="BP4536" s="3"/>
      <c r="BQ4536" s="3"/>
      <c r="BR4536" s="3"/>
      <c r="BS4536" s="3"/>
      <c r="BT4536" s="10">
        <v>4531</v>
      </c>
      <c r="BU4536" s="4">
        <f t="shared" si="280"/>
        <v>0</v>
      </c>
      <c r="BV4536" s="4">
        <f t="shared" si="281"/>
        <v>0</v>
      </c>
      <c r="BW4536" s="10"/>
      <c r="BX4536" s="4">
        <f t="shared" si="282"/>
        <v>1</v>
      </c>
      <c r="BY4536" s="4">
        <f t="shared" si="283"/>
        <v>1</v>
      </c>
    </row>
    <row r="4537" spans="1:77">
      <c r="A4537" s="10">
        <v>4532</v>
      </c>
      <c r="BP4537" s="3"/>
      <c r="BQ4537" s="3"/>
      <c r="BR4537" s="3"/>
      <c r="BS4537" s="3"/>
      <c r="BT4537" s="10">
        <v>4532</v>
      </c>
      <c r="BU4537" s="4">
        <f t="shared" si="280"/>
        <v>0</v>
      </c>
      <c r="BV4537" s="4">
        <f t="shared" si="281"/>
        <v>0</v>
      </c>
      <c r="BW4537" s="10"/>
      <c r="BX4537" s="4">
        <f t="shared" si="282"/>
        <v>1</v>
      </c>
      <c r="BY4537" s="4">
        <f t="shared" si="283"/>
        <v>1</v>
      </c>
    </row>
    <row r="4538" spans="1:77">
      <c r="A4538" s="10">
        <v>4533</v>
      </c>
      <c r="BP4538" s="3"/>
      <c r="BQ4538" s="3"/>
      <c r="BR4538" s="3"/>
      <c r="BS4538" s="3"/>
      <c r="BT4538" s="10">
        <v>4533</v>
      </c>
      <c r="BU4538" s="4">
        <f t="shared" si="280"/>
        <v>0</v>
      </c>
      <c r="BV4538" s="4">
        <f t="shared" si="281"/>
        <v>0</v>
      </c>
      <c r="BW4538" s="10"/>
      <c r="BX4538" s="4">
        <f t="shared" si="282"/>
        <v>1</v>
      </c>
      <c r="BY4538" s="4">
        <f t="shared" si="283"/>
        <v>1</v>
      </c>
    </row>
    <row r="4539" spans="1:77">
      <c r="A4539" s="10">
        <v>4534</v>
      </c>
      <c r="BP4539" s="3"/>
      <c r="BQ4539" s="3"/>
      <c r="BR4539" s="3"/>
      <c r="BS4539" s="3"/>
      <c r="BT4539" s="10">
        <v>4534</v>
      </c>
      <c r="BU4539" s="4">
        <f t="shared" si="280"/>
        <v>0</v>
      </c>
      <c r="BV4539" s="4">
        <f t="shared" si="281"/>
        <v>0</v>
      </c>
      <c r="BW4539" s="10"/>
      <c r="BX4539" s="4">
        <f t="shared" si="282"/>
        <v>1</v>
      </c>
      <c r="BY4539" s="4">
        <f t="shared" si="283"/>
        <v>1</v>
      </c>
    </row>
    <row r="4540" spans="1:77">
      <c r="A4540" s="10">
        <v>4535</v>
      </c>
      <c r="BP4540" s="3"/>
      <c r="BQ4540" s="3"/>
      <c r="BR4540" s="3"/>
      <c r="BS4540" s="3"/>
      <c r="BT4540" s="10">
        <v>4535</v>
      </c>
      <c r="BU4540" s="4">
        <f t="shared" si="280"/>
        <v>0</v>
      </c>
      <c r="BV4540" s="4">
        <f t="shared" si="281"/>
        <v>0</v>
      </c>
      <c r="BW4540" s="10"/>
      <c r="BX4540" s="4">
        <f t="shared" si="282"/>
        <v>1</v>
      </c>
      <c r="BY4540" s="4">
        <f t="shared" si="283"/>
        <v>1</v>
      </c>
    </row>
    <row r="4541" spans="1:77">
      <c r="A4541" s="10">
        <v>4536</v>
      </c>
      <c r="BP4541" s="3"/>
      <c r="BQ4541" s="3"/>
      <c r="BR4541" s="3"/>
      <c r="BS4541" s="3"/>
      <c r="BT4541" s="10">
        <v>4536</v>
      </c>
      <c r="BU4541" s="4">
        <f t="shared" si="280"/>
        <v>0</v>
      </c>
      <c r="BV4541" s="4">
        <f t="shared" si="281"/>
        <v>0</v>
      </c>
      <c r="BW4541" s="10"/>
      <c r="BX4541" s="4">
        <f t="shared" si="282"/>
        <v>1</v>
      </c>
      <c r="BY4541" s="4">
        <f t="shared" si="283"/>
        <v>1</v>
      </c>
    </row>
    <row r="4542" spans="1:77">
      <c r="A4542" s="10">
        <v>4537</v>
      </c>
      <c r="BP4542" s="3"/>
      <c r="BQ4542" s="3"/>
      <c r="BR4542" s="3"/>
      <c r="BS4542" s="3"/>
      <c r="BT4542" s="10">
        <v>4537</v>
      </c>
      <c r="BU4542" s="4">
        <f t="shared" si="280"/>
        <v>0</v>
      </c>
      <c r="BV4542" s="4">
        <f t="shared" si="281"/>
        <v>0</v>
      </c>
      <c r="BW4542" s="10"/>
      <c r="BX4542" s="4">
        <f t="shared" si="282"/>
        <v>1</v>
      </c>
      <c r="BY4542" s="4">
        <f t="shared" si="283"/>
        <v>1</v>
      </c>
    </row>
    <row r="4543" spans="1:77">
      <c r="A4543" s="10">
        <v>4538</v>
      </c>
      <c r="BP4543" s="3"/>
      <c r="BQ4543" s="3"/>
      <c r="BR4543" s="3"/>
      <c r="BS4543" s="3"/>
      <c r="BT4543" s="10">
        <v>4538</v>
      </c>
      <c r="BU4543" s="4">
        <f t="shared" si="280"/>
        <v>0</v>
      </c>
      <c r="BV4543" s="4">
        <f t="shared" si="281"/>
        <v>0</v>
      </c>
      <c r="BW4543" s="10"/>
      <c r="BX4543" s="4">
        <f t="shared" si="282"/>
        <v>1</v>
      </c>
      <c r="BY4543" s="4">
        <f t="shared" si="283"/>
        <v>1</v>
      </c>
    </row>
    <row r="4544" spans="1:77">
      <c r="A4544" s="10">
        <v>4539</v>
      </c>
      <c r="BP4544" s="3"/>
      <c r="BQ4544" s="3"/>
      <c r="BR4544" s="3"/>
      <c r="BS4544" s="3"/>
      <c r="BT4544" s="10">
        <v>4539</v>
      </c>
      <c r="BU4544" s="4">
        <f t="shared" si="280"/>
        <v>0</v>
      </c>
      <c r="BV4544" s="4">
        <f t="shared" si="281"/>
        <v>0</v>
      </c>
      <c r="BW4544" s="10"/>
      <c r="BX4544" s="4">
        <f t="shared" si="282"/>
        <v>1</v>
      </c>
      <c r="BY4544" s="4">
        <f t="shared" si="283"/>
        <v>1</v>
      </c>
    </row>
    <row r="4545" spans="1:77">
      <c r="A4545" s="10">
        <v>4540</v>
      </c>
      <c r="BP4545" s="3"/>
      <c r="BQ4545" s="3"/>
      <c r="BR4545" s="3"/>
      <c r="BS4545" s="3"/>
      <c r="BT4545" s="10">
        <v>4540</v>
      </c>
      <c r="BU4545" s="4">
        <f t="shared" si="280"/>
        <v>0</v>
      </c>
      <c r="BV4545" s="4">
        <f t="shared" si="281"/>
        <v>0</v>
      </c>
      <c r="BW4545" s="10"/>
      <c r="BX4545" s="4">
        <f t="shared" si="282"/>
        <v>1</v>
      </c>
      <c r="BY4545" s="4">
        <f t="shared" si="283"/>
        <v>1</v>
      </c>
    </row>
    <row r="4546" spans="1:77">
      <c r="A4546" s="10">
        <v>4541</v>
      </c>
      <c r="BP4546" s="3"/>
      <c r="BQ4546" s="3"/>
      <c r="BR4546" s="3"/>
      <c r="BS4546" s="3"/>
      <c r="BT4546" s="10">
        <v>4541</v>
      </c>
      <c r="BU4546" s="4">
        <f t="shared" si="280"/>
        <v>0</v>
      </c>
      <c r="BV4546" s="4">
        <f t="shared" si="281"/>
        <v>0</v>
      </c>
      <c r="BW4546" s="10"/>
      <c r="BX4546" s="4">
        <f t="shared" si="282"/>
        <v>1</v>
      </c>
      <c r="BY4546" s="4">
        <f t="shared" si="283"/>
        <v>1</v>
      </c>
    </row>
    <row r="4547" spans="1:77">
      <c r="A4547" s="10">
        <v>4542</v>
      </c>
      <c r="BP4547" s="3"/>
      <c r="BQ4547" s="3"/>
      <c r="BR4547" s="3"/>
      <c r="BS4547" s="3"/>
      <c r="BT4547" s="10">
        <v>4542</v>
      </c>
      <c r="BU4547" s="4">
        <f t="shared" si="280"/>
        <v>0</v>
      </c>
      <c r="BV4547" s="4">
        <f t="shared" si="281"/>
        <v>0</v>
      </c>
      <c r="BW4547" s="10"/>
      <c r="BX4547" s="4">
        <f t="shared" si="282"/>
        <v>1</v>
      </c>
      <c r="BY4547" s="4">
        <f t="shared" si="283"/>
        <v>1</v>
      </c>
    </row>
    <row r="4548" spans="1:77">
      <c r="A4548" s="10">
        <v>4543</v>
      </c>
      <c r="BP4548" s="3"/>
      <c r="BQ4548" s="3"/>
      <c r="BR4548" s="3"/>
      <c r="BS4548" s="3"/>
      <c r="BT4548" s="10">
        <v>4543</v>
      </c>
      <c r="BU4548" s="4">
        <f t="shared" si="280"/>
        <v>0</v>
      </c>
      <c r="BV4548" s="4">
        <f t="shared" si="281"/>
        <v>0</v>
      </c>
      <c r="BW4548" s="10"/>
      <c r="BX4548" s="4">
        <f t="shared" si="282"/>
        <v>1</v>
      </c>
      <c r="BY4548" s="4">
        <f t="shared" si="283"/>
        <v>1</v>
      </c>
    </row>
    <row r="4549" spans="1:77">
      <c r="A4549" s="10">
        <v>4544</v>
      </c>
      <c r="BP4549" s="3"/>
      <c r="BQ4549" s="3"/>
      <c r="BR4549" s="3"/>
      <c r="BS4549" s="3"/>
      <c r="BT4549" s="10">
        <v>4544</v>
      </c>
      <c r="BU4549" s="4">
        <f t="shared" si="280"/>
        <v>0</v>
      </c>
      <c r="BV4549" s="4">
        <f t="shared" si="281"/>
        <v>0</v>
      </c>
      <c r="BW4549" s="10"/>
      <c r="BX4549" s="4">
        <f t="shared" si="282"/>
        <v>1</v>
      </c>
      <c r="BY4549" s="4">
        <f t="shared" si="283"/>
        <v>1</v>
      </c>
    </row>
    <row r="4550" spans="1:77">
      <c r="A4550" s="10">
        <v>4545</v>
      </c>
      <c r="BP4550" s="3"/>
      <c r="BQ4550" s="3"/>
      <c r="BR4550" s="3"/>
      <c r="BS4550" s="3"/>
      <c r="BT4550" s="10">
        <v>4545</v>
      </c>
      <c r="BU4550" s="4">
        <f t="shared" si="280"/>
        <v>0</v>
      </c>
      <c r="BV4550" s="4">
        <f t="shared" si="281"/>
        <v>0</v>
      </c>
      <c r="BW4550" s="10"/>
      <c r="BX4550" s="4">
        <f t="shared" si="282"/>
        <v>1</v>
      </c>
      <c r="BY4550" s="4">
        <f t="shared" si="283"/>
        <v>1</v>
      </c>
    </row>
    <row r="4551" spans="1:77">
      <c r="A4551" s="10">
        <v>4546</v>
      </c>
      <c r="BP4551" s="3"/>
      <c r="BQ4551" s="3"/>
      <c r="BR4551" s="3"/>
      <c r="BS4551" s="3"/>
      <c r="BT4551" s="10">
        <v>4546</v>
      </c>
      <c r="BU4551" s="4">
        <f t="shared" ref="BU4551:BU4614" si="284">BP4551*$BV$1-BQ4551</f>
        <v>0</v>
      </c>
      <c r="BV4551" s="4">
        <f t="shared" ref="BV4551:BV4614" si="285">BR4551*$BV$1-BS4551</f>
        <v>0</v>
      </c>
      <c r="BW4551" s="10"/>
      <c r="BX4551" s="4">
        <f t="shared" ref="BX4551:BX4614" si="286">IF(BU4551=MAX($BU4551:$BV4551),1,0)</f>
        <v>1</v>
      </c>
      <c r="BY4551" s="4">
        <f t="shared" ref="BY4551:BY4614" si="287">IF(BV4551=MAX($BU4551:$BV4551),1,0)</f>
        <v>1</v>
      </c>
    </row>
    <row r="4552" spans="1:77">
      <c r="A4552" s="10">
        <v>4547</v>
      </c>
      <c r="BP4552" s="3"/>
      <c r="BQ4552" s="3"/>
      <c r="BR4552" s="3"/>
      <c r="BS4552" s="3"/>
      <c r="BT4552" s="10">
        <v>4547</v>
      </c>
      <c r="BU4552" s="4">
        <f t="shared" si="284"/>
        <v>0</v>
      </c>
      <c r="BV4552" s="4">
        <f t="shared" si="285"/>
        <v>0</v>
      </c>
      <c r="BW4552" s="10"/>
      <c r="BX4552" s="4">
        <f t="shared" si="286"/>
        <v>1</v>
      </c>
      <c r="BY4552" s="4">
        <f t="shared" si="287"/>
        <v>1</v>
      </c>
    </row>
    <row r="4553" spans="1:77">
      <c r="A4553" s="10">
        <v>4548</v>
      </c>
      <c r="BP4553" s="3"/>
      <c r="BQ4553" s="3"/>
      <c r="BR4553" s="3"/>
      <c r="BS4553" s="3"/>
      <c r="BT4553" s="10">
        <v>4548</v>
      </c>
      <c r="BU4553" s="4">
        <f t="shared" si="284"/>
        <v>0</v>
      </c>
      <c r="BV4553" s="4">
        <f t="shared" si="285"/>
        <v>0</v>
      </c>
      <c r="BW4553" s="10"/>
      <c r="BX4553" s="4">
        <f t="shared" si="286"/>
        <v>1</v>
      </c>
      <c r="BY4553" s="4">
        <f t="shared" si="287"/>
        <v>1</v>
      </c>
    </row>
    <row r="4554" spans="1:77">
      <c r="A4554" s="10">
        <v>4549</v>
      </c>
      <c r="BP4554" s="3"/>
      <c r="BQ4554" s="3"/>
      <c r="BR4554" s="3"/>
      <c r="BS4554" s="3"/>
      <c r="BT4554" s="10">
        <v>4549</v>
      </c>
      <c r="BU4554" s="4">
        <f t="shared" si="284"/>
        <v>0</v>
      </c>
      <c r="BV4554" s="4">
        <f t="shared" si="285"/>
        <v>0</v>
      </c>
      <c r="BW4554" s="10"/>
      <c r="BX4554" s="4">
        <f t="shared" si="286"/>
        <v>1</v>
      </c>
      <c r="BY4554" s="4">
        <f t="shared" si="287"/>
        <v>1</v>
      </c>
    </row>
    <row r="4555" spans="1:77">
      <c r="A4555" s="10">
        <v>4550</v>
      </c>
      <c r="BP4555" s="3"/>
      <c r="BQ4555" s="3"/>
      <c r="BR4555" s="3"/>
      <c r="BS4555" s="3"/>
      <c r="BT4555" s="10">
        <v>4550</v>
      </c>
      <c r="BU4555" s="4">
        <f t="shared" si="284"/>
        <v>0</v>
      </c>
      <c r="BV4555" s="4">
        <f t="shared" si="285"/>
        <v>0</v>
      </c>
      <c r="BW4555" s="10"/>
      <c r="BX4555" s="4">
        <f t="shared" si="286"/>
        <v>1</v>
      </c>
      <c r="BY4555" s="4">
        <f t="shared" si="287"/>
        <v>1</v>
      </c>
    </row>
    <row r="4556" spans="1:77">
      <c r="A4556" s="10">
        <v>4551</v>
      </c>
      <c r="BP4556" s="3"/>
      <c r="BQ4556" s="3"/>
      <c r="BR4556" s="3"/>
      <c r="BS4556" s="3"/>
      <c r="BT4556" s="10">
        <v>4551</v>
      </c>
      <c r="BU4556" s="4">
        <f t="shared" si="284"/>
        <v>0</v>
      </c>
      <c r="BV4556" s="4">
        <f t="shared" si="285"/>
        <v>0</v>
      </c>
      <c r="BW4556" s="10"/>
      <c r="BX4556" s="4">
        <f t="shared" si="286"/>
        <v>1</v>
      </c>
      <c r="BY4556" s="4">
        <f t="shared" si="287"/>
        <v>1</v>
      </c>
    </row>
    <row r="4557" spans="1:77">
      <c r="A4557" s="10">
        <v>4552</v>
      </c>
      <c r="BP4557" s="3"/>
      <c r="BQ4557" s="3"/>
      <c r="BR4557" s="3"/>
      <c r="BS4557" s="3"/>
      <c r="BT4557" s="10">
        <v>4552</v>
      </c>
      <c r="BU4557" s="4">
        <f t="shared" si="284"/>
        <v>0</v>
      </c>
      <c r="BV4557" s="4">
        <f t="shared" si="285"/>
        <v>0</v>
      </c>
      <c r="BW4557" s="10"/>
      <c r="BX4557" s="4">
        <f t="shared" si="286"/>
        <v>1</v>
      </c>
      <c r="BY4557" s="4">
        <f t="shared" si="287"/>
        <v>1</v>
      </c>
    </row>
    <row r="4558" spans="1:77">
      <c r="A4558" s="10">
        <v>4553</v>
      </c>
      <c r="BP4558" s="3"/>
      <c r="BQ4558" s="3"/>
      <c r="BR4558" s="3"/>
      <c r="BS4558" s="3"/>
      <c r="BT4558" s="10">
        <v>4553</v>
      </c>
      <c r="BU4558" s="4">
        <f t="shared" si="284"/>
        <v>0</v>
      </c>
      <c r="BV4558" s="4">
        <f t="shared" si="285"/>
        <v>0</v>
      </c>
      <c r="BW4558" s="10"/>
      <c r="BX4558" s="4">
        <f t="shared" si="286"/>
        <v>1</v>
      </c>
      <c r="BY4558" s="4">
        <f t="shared" si="287"/>
        <v>1</v>
      </c>
    </row>
    <row r="4559" spans="1:77">
      <c r="A4559" s="10">
        <v>4554</v>
      </c>
      <c r="BP4559" s="3"/>
      <c r="BQ4559" s="3"/>
      <c r="BR4559" s="3"/>
      <c r="BS4559" s="3"/>
      <c r="BT4559" s="10">
        <v>4554</v>
      </c>
      <c r="BU4559" s="4">
        <f t="shared" si="284"/>
        <v>0</v>
      </c>
      <c r="BV4559" s="4">
        <f t="shared" si="285"/>
        <v>0</v>
      </c>
      <c r="BW4559" s="10"/>
      <c r="BX4559" s="4">
        <f t="shared" si="286"/>
        <v>1</v>
      </c>
      <c r="BY4559" s="4">
        <f t="shared" si="287"/>
        <v>1</v>
      </c>
    </row>
    <row r="4560" spans="1:77">
      <c r="A4560" s="10">
        <v>4555</v>
      </c>
      <c r="BP4560" s="3"/>
      <c r="BQ4560" s="3"/>
      <c r="BR4560" s="3"/>
      <c r="BS4560" s="3"/>
      <c r="BT4560" s="10">
        <v>4555</v>
      </c>
      <c r="BU4560" s="4">
        <f t="shared" si="284"/>
        <v>0</v>
      </c>
      <c r="BV4560" s="4">
        <f t="shared" si="285"/>
        <v>0</v>
      </c>
      <c r="BW4560" s="10"/>
      <c r="BX4560" s="4">
        <f t="shared" si="286"/>
        <v>1</v>
      </c>
      <c r="BY4560" s="4">
        <f t="shared" si="287"/>
        <v>1</v>
      </c>
    </row>
    <row r="4561" spans="1:77">
      <c r="A4561" s="10">
        <v>4556</v>
      </c>
      <c r="BP4561" s="3"/>
      <c r="BQ4561" s="3"/>
      <c r="BR4561" s="3"/>
      <c r="BS4561" s="3"/>
      <c r="BT4561" s="10">
        <v>4556</v>
      </c>
      <c r="BU4561" s="4">
        <f t="shared" si="284"/>
        <v>0</v>
      </c>
      <c r="BV4561" s="4">
        <f t="shared" si="285"/>
        <v>0</v>
      </c>
      <c r="BW4561" s="10"/>
      <c r="BX4561" s="4">
        <f t="shared" si="286"/>
        <v>1</v>
      </c>
      <c r="BY4561" s="4">
        <f t="shared" si="287"/>
        <v>1</v>
      </c>
    </row>
    <row r="4562" spans="1:77">
      <c r="A4562" s="10">
        <v>4557</v>
      </c>
      <c r="BP4562" s="3"/>
      <c r="BQ4562" s="3"/>
      <c r="BR4562" s="3"/>
      <c r="BS4562" s="3"/>
      <c r="BT4562" s="10">
        <v>4557</v>
      </c>
      <c r="BU4562" s="4">
        <f t="shared" si="284"/>
        <v>0</v>
      </c>
      <c r="BV4562" s="4">
        <f t="shared" si="285"/>
        <v>0</v>
      </c>
      <c r="BW4562" s="10"/>
      <c r="BX4562" s="4">
        <f t="shared" si="286"/>
        <v>1</v>
      </c>
      <c r="BY4562" s="4">
        <f t="shared" si="287"/>
        <v>1</v>
      </c>
    </row>
    <row r="4563" spans="1:77">
      <c r="A4563" s="10">
        <v>4558</v>
      </c>
      <c r="BP4563" s="3"/>
      <c r="BQ4563" s="3"/>
      <c r="BR4563" s="3"/>
      <c r="BS4563" s="3"/>
      <c r="BT4563" s="10">
        <v>4558</v>
      </c>
      <c r="BU4563" s="4">
        <f t="shared" si="284"/>
        <v>0</v>
      </c>
      <c r="BV4563" s="4">
        <f t="shared" si="285"/>
        <v>0</v>
      </c>
      <c r="BW4563" s="10"/>
      <c r="BX4563" s="4">
        <f t="shared" si="286"/>
        <v>1</v>
      </c>
      <c r="BY4563" s="4">
        <f t="shared" si="287"/>
        <v>1</v>
      </c>
    </row>
    <row r="4564" spans="1:77">
      <c r="A4564" s="10">
        <v>4559</v>
      </c>
      <c r="BP4564" s="3"/>
      <c r="BQ4564" s="3"/>
      <c r="BR4564" s="3"/>
      <c r="BS4564" s="3"/>
      <c r="BT4564" s="10">
        <v>4559</v>
      </c>
      <c r="BU4564" s="4">
        <f t="shared" si="284"/>
        <v>0</v>
      </c>
      <c r="BV4564" s="4">
        <f t="shared" si="285"/>
        <v>0</v>
      </c>
      <c r="BW4564" s="10"/>
      <c r="BX4564" s="4">
        <f t="shared" si="286"/>
        <v>1</v>
      </c>
      <c r="BY4564" s="4">
        <f t="shared" si="287"/>
        <v>1</v>
      </c>
    </row>
    <row r="4565" spans="1:77">
      <c r="A4565" s="10">
        <v>4560</v>
      </c>
      <c r="BP4565" s="3"/>
      <c r="BQ4565" s="3"/>
      <c r="BR4565" s="3"/>
      <c r="BS4565" s="3"/>
      <c r="BT4565" s="10">
        <v>4560</v>
      </c>
      <c r="BU4565" s="4">
        <f t="shared" si="284"/>
        <v>0</v>
      </c>
      <c r="BV4565" s="4">
        <f t="shared" si="285"/>
        <v>0</v>
      </c>
      <c r="BW4565" s="10"/>
      <c r="BX4565" s="4">
        <f t="shared" si="286"/>
        <v>1</v>
      </c>
      <c r="BY4565" s="4">
        <f t="shared" si="287"/>
        <v>1</v>
      </c>
    </row>
    <row r="4566" spans="1:77">
      <c r="A4566" s="10">
        <v>4561</v>
      </c>
      <c r="BP4566" s="3"/>
      <c r="BQ4566" s="3"/>
      <c r="BR4566" s="3"/>
      <c r="BS4566" s="3"/>
      <c r="BT4566" s="10">
        <v>4561</v>
      </c>
      <c r="BU4566" s="4">
        <f t="shared" si="284"/>
        <v>0</v>
      </c>
      <c r="BV4566" s="4">
        <f t="shared" si="285"/>
        <v>0</v>
      </c>
      <c r="BW4566" s="10"/>
      <c r="BX4566" s="4">
        <f t="shared" si="286"/>
        <v>1</v>
      </c>
      <c r="BY4566" s="4">
        <f t="shared" si="287"/>
        <v>1</v>
      </c>
    </row>
    <row r="4567" spans="1:77">
      <c r="A4567" s="10">
        <v>4562</v>
      </c>
      <c r="BP4567" s="3"/>
      <c r="BQ4567" s="3"/>
      <c r="BR4567" s="3"/>
      <c r="BS4567" s="3"/>
      <c r="BT4567" s="10">
        <v>4562</v>
      </c>
      <c r="BU4567" s="4">
        <f t="shared" si="284"/>
        <v>0</v>
      </c>
      <c r="BV4567" s="4">
        <f t="shared" si="285"/>
        <v>0</v>
      </c>
      <c r="BW4567" s="10"/>
      <c r="BX4567" s="4">
        <f t="shared" si="286"/>
        <v>1</v>
      </c>
      <c r="BY4567" s="4">
        <f t="shared" si="287"/>
        <v>1</v>
      </c>
    </row>
    <row r="4568" spans="1:77">
      <c r="A4568" s="10">
        <v>4563</v>
      </c>
      <c r="BP4568" s="3"/>
      <c r="BQ4568" s="3"/>
      <c r="BR4568" s="3"/>
      <c r="BS4568" s="3"/>
      <c r="BT4568" s="10">
        <v>4563</v>
      </c>
      <c r="BU4568" s="4">
        <f t="shared" si="284"/>
        <v>0</v>
      </c>
      <c r="BV4568" s="4">
        <f t="shared" si="285"/>
        <v>0</v>
      </c>
      <c r="BW4568" s="10"/>
      <c r="BX4568" s="4">
        <f t="shared" si="286"/>
        <v>1</v>
      </c>
      <c r="BY4568" s="4">
        <f t="shared" si="287"/>
        <v>1</v>
      </c>
    </row>
    <row r="4569" spans="1:77">
      <c r="A4569" s="10">
        <v>4564</v>
      </c>
      <c r="BP4569" s="3"/>
      <c r="BQ4569" s="3"/>
      <c r="BR4569" s="3"/>
      <c r="BS4569" s="3"/>
      <c r="BT4569" s="10">
        <v>4564</v>
      </c>
      <c r="BU4569" s="4">
        <f t="shared" si="284"/>
        <v>0</v>
      </c>
      <c r="BV4569" s="4">
        <f t="shared" si="285"/>
        <v>0</v>
      </c>
      <c r="BW4569" s="10"/>
      <c r="BX4569" s="4">
        <f t="shared" si="286"/>
        <v>1</v>
      </c>
      <c r="BY4569" s="4">
        <f t="shared" si="287"/>
        <v>1</v>
      </c>
    </row>
    <row r="4570" spans="1:77">
      <c r="A4570" s="10">
        <v>4565</v>
      </c>
      <c r="BP4570" s="3"/>
      <c r="BQ4570" s="3"/>
      <c r="BR4570" s="3"/>
      <c r="BS4570" s="3"/>
      <c r="BT4570" s="10">
        <v>4565</v>
      </c>
      <c r="BU4570" s="4">
        <f t="shared" si="284"/>
        <v>0</v>
      </c>
      <c r="BV4570" s="4">
        <f t="shared" si="285"/>
        <v>0</v>
      </c>
      <c r="BW4570" s="10"/>
      <c r="BX4570" s="4">
        <f t="shared" si="286"/>
        <v>1</v>
      </c>
      <c r="BY4570" s="4">
        <f t="shared" si="287"/>
        <v>1</v>
      </c>
    </row>
    <row r="4571" spans="1:77">
      <c r="A4571" s="10">
        <v>4566</v>
      </c>
      <c r="BP4571" s="3"/>
      <c r="BQ4571" s="3"/>
      <c r="BR4571" s="3"/>
      <c r="BS4571" s="3"/>
      <c r="BT4571" s="10">
        <v>4566</v>
      </c>
      <c r="BU4571" s="4">
        <f t="shared" si="284"/>
        <v>0</v>
      </c>
      <c r="BV4571" s="4">
        <f t="shared" si="285"/>
        <v>0</v>
      </c>
      <c r="BW4571" s="10"/>
      <c r="BX4571" s="4">
        <f t="shared" si="286"/>
        <v>1</v>
      </c>
      <c r="BY4571" s="4">
        <f t="shared" si="287"/>
        <v>1</v>
      </c>
    </row>
    <row r="4572" spans="1:77">
      <c r="A4572" s="10">
        <v>4567</v>
      </c>
      <c r="BP4572" s="3"/>
      <c r="BQ4572" s="3"/>
      <c r="BR4572" s="3"/>
      <c r="BS4572" s="3"/>
      <c r="BT4572" s="10">
        <v>4567</v>
      </c>
      <c r="BU4572" s="4">
        <f t="shared" si="284"/>
        <v>0</v>
      </c>
      <c r="BV4572" s="4">
        <f t="shared" si="285"/>
        <v>0</v>
      </c>
      <c r="BW4572" s="10"/>
      <c r="BX4572" s="4">
        <f t="shared" si="286"/>
        <v>1</v>
      </c>
      <c r="BY4572" s="4">
        <f t="shared" si="287"/>
        <v>1</v>
      </c>
    </row>
    <row r="4573" spans="1:77">
      <c r="A4573" s="10">
        <v>4568</v>
      </c>
      <c r="BP4573" s="3"/>
      <c r="BQ4573" s="3"/>
      <c r="BR4573" s="3"/>
      <c r="BS4573" s="3"/>
      <c r="BT4573" s="10">
        <v>4568</v>
      </c>
      <c r="BU4573" s="4">
        <f t="shared" si="284"/>
        <v>0</v>
      </c>
      <c r="BV4573" s="4">
        <f t="shared" si="285"/>
        <v>0</v>
      </c>
      <c r="BW4573" s="10"/>
      <c r="BX4573" s="4">
        <f t="shared" si="286"/>
        <v>1</v>
      </c>
      <c r="BY4573" s="4">
        <f t="shared" si="287"/>
        <v>1</v>
      </c>
    </row>
    <row r="4574" spans="1:77">
      <c r="A4574" s="10">
        <v>4569</v>
      </c>
      <c r="BP4574" s="3"/>
      <c r="BQ4574" s="3"/>
      <c r="BR4574" s="3"/>
      <c r="BS4574" s="3"/>
      <c r="BT4574" s="10">
        <v>4569</v>
      </c>
      <c r="BU4574" s="4">
        <f t="shared" si="284"/>
        <v>0</v>
      </c>
      <c r="BV4574" s="4">
        <f t="shared" si="285"/>
        <v>0</v>
      </c>
      <c r="BW4574" s="10"/>
      <c r="BX4574" s="4">
        <f t="shared" si="286"/>
        <v>1</v>
      </c>
      <c r="BY4574" s="4">
        <f t="shared" si="287"/>
        <v>1</v>
      </c>
    </row>
    <row r="4575" spans="1:77">
      <c r="A4575" s="10">
        <v>4570</v>
      </c>
      <c r="BP4575" s="3"/>
      <c r="BQ4575" s="3"/>
      <c r="BR4575" s="3"/>
      <c r="BS4575" s="3"/>
      <c r="BT4575" s="10">
        <v>4570</v>
      </c>
      <c r="BU4575" s="4">
        <f t="shared" si="284"/>
        <v>0</v>
      </c>
      <c r="BV4575" s="4">
        <f t="shared" si="285"/>
        <v>0</v>
      </c>
      <c r="BW4575" s="10"/>
      <c r="BX4575" s="4">
        <f t="shared" si="286"/>
        <v>1</v>
      </c>
      <c r="BY4575" s="4">
        <f t="shared" si="287"/>
        <v>1</v>
      </c>
    </row>
    <row r="4576" spans="1:77">
      <c r="A4576" s="10">
        <v>4571</v>
      </c>
      <c r="BP4576" s="3"/>
      <c r="BQ4576" s="3"/>
      <c r="BR4576" s="3"/>
      <c r="BS4576" s="3"/>
      <c r="BT4576" s="10">
        <v>4571</v>
      </c>
      <c r="BU4576" s="4">
        <f t="shared" si="284"/>
        <v>0</v>
      </c>
      <c r="BV4576" s="4">
        <f t="shared" si="285"/>
        <v>0</v>
      </c>
      <c r="BW4576" s="10"/>
      <c r="BX4576" s="4">
        <f t="shared" si="286"/>
        <v>1</v>
      </c>
      <c r="BY4576" s="4">
        <f t="shared" si="287"/>
        <v>1</v>
      </c>
    </row>
    <row r="4577" spans="1:77">
      <c r="A4577" s="10">
        <v>4572</v>
      </c>
      <c r="BP4577" s="3"/>
      <c r="BQ4577" s="3"/>
      <c r="BR4577" s="3"/>
      <c r="BS4577" s="3"/>
      <c r="BT4577" s="10">
        <v>4572</v>
      </c>
      <c r="BU4577" s="4">
        <f t="shared" si="284"/>
        <v>0</v>
      </c>
      <c r="BV4577" s="4">
        <f t="shared" si="285"/>
        <v>0</v>
      </c>
      <c r="BW4577" s="10"/>
      <c r="BX4577" s="4">
        <f t="shared" si="286"/>
        <v>1</v>
      </c>
      <c r="BY4577" s="4">
        <f t="shared" si="287"/>
        <v>1</v>
      </c>
    </row>
    <row r="4578" spans="1:77">
      <c r="A4578" s="10">
        <v>4573</v>
      </c>
      <c r="BP4578" s="3"/>
      <c r="BQ4578" s="3"/>
      <c r="BR4578" s="3"/>
      <c r="BS4578" s="3"/>
      <c r="BT4578" s="10">
        <v>4573</v>
      </c>
      <c r="BU4578" s="4">
        <f t="shared" si="284"/>
        <v>0</v>
      </c>
      <c r="BV4578" s="4">
        <f t="shared" si="285"/>
        <v>0</v>
      </c>
      <c r="BW4578" s="10"/>
      <c r="BX4578" s="4">
        <f t="shared" si="286"/>
        <v>1</v>
      </c>
      <c r="BY4578" s="4">
        <f t="shared" si="287"/>
        <v>1</v>
      </c>
    </row>
    <row r="4579" spans="1:77">
      <c r="A4579" s="10">
        <v>4574</v>
      </c>
      <c r="BP4579" s="3"/>
      <c r="BQ4579" s="3"/>
      <c r="BR4579" s="3"/>
      <c r="BS4579" s="3"/>
      <c r="BT4579" s="10">
        <v>4574</v>
      </c>
      <c r="BU4579" s="4">
        <f t="shared" si="284"/>
        <v>0</v>
      </c>
      <c r="BV4579" s="4">
        <f t="shared" si="285"/>
        <v>0</v>
      </c>
      <c r="BW4579" s="10"/>
      <c r="BX4579" s="4">
        <f t="shared" si="286"/>
        <v>1</v>
      </c>
      <c r="BY4579" s="4">
        <f t="shared" si="287"/>
        <v>1</v>
      </c>
    </row>
    <row r="4580" spans="1:77">
      <c r="A4580" s="10">
        <v>4575</v>
      </c>
      <c r="BP4580" s="3"/>
      <c r="BQ4580" s="3"/>
      <c r="BR4580" s="3"/>
      <c r="BS4580" s="3"/>
      <c r="BT4580" s="10">
        <v>4575</v>
      </c>
      <c r="BU4580" s="4">
        <f t="shared" si="284"/>
        <v>0</v>
      </c>
      <c r="BV4580" s="4">
        <f t="shared" si="285"/>
        <v>0</v>
      </c>
      <c r="BW4580" s="10"/>
      <c r="BX4580" s="4">
        <f t="shared" si="286"/>
        <v>1</v>
      </c>
      <c r="BY4580" s="4">
        <f t="shared" si="287"/>
        <v>1</v>
      </c>
    </row>
    <row r="4581" spans="1:77">
      <c r="A4581" s="10">
        <v>4576</v>
      </c>
      <c r="BP4581" s="3"/>
      <c r="BQ4581" s="3"/>
      <c r="BR4581" s="3"/>
      <c r="BS4581" s="3"/>
      <c r="BT4581" s="10">
        <v>4576</v>
      </c>
      <c r="BU4581" s="4">
        <f t="shared" si="284"/>
        <v>0</v>
      </c>
      <c r="BV4581" s="4">
        <f t="shared" si="285"/>
        <v>0</v>
      </c>
      <c r="BW4581" s="10"/>
      <c r="BX4581" s="4">
        <f t="shared" si="286"/>
        <v>1</v>
      </c>
      <c r="BY4581" s="4">
        <f t="shared" si="287"/>
        <v>1</v>
      </c>
    </row>
    <row r="4582" spans="1:77">
      <c r="A4582" s="10">
        <v>4577</v>
      </c>
      <c r="BP4582" s="3"/>
      <c r="BQ4582" s="3"/>
      <c r="BR4582" s="3"/>
      <c r="BS4582" s="3"/>
      <c r="BT4582" s="10">
        <v>4577</v>
      </c>
      <c r="BU4582" s="4">
        <f t="shared" si="284"/>
        <v>0</v>
      </c>
      <c r="BV4582" s="4">
        <f t="shared" si="285"/>
        <v>0</v>
      </c>
      <c r="BW4582" s="10"/>
      <c r="BX4582" s="4">
        <f t="shared" si="286"/>
        <v>1</v>
      </c>
      <c r="BY4582" s="4">
        <f t="shared" si="287"/>
        <v>1</v>
      </c>
    </row>
    <row r="4583" spans="1:77">
      <c r="A4583" s="10">
        <v>4578</v>
      </c>
      <c r="BP4583" s="3"/>
      <c r="BQ4583" s="3"/>
      <c r="BR4583" s="3"/>
      <c r="BS4583" s="3"/>
      <c r="BT4583" s="10">
        <v>4578</v>
      </c>
      <c r="BU4583" s="4">
        <f t="shared" si="284"/>
        <v>0</v>
      </c>
      <c r="BV4583" s="4">
        <f t="shared" si="285"/>
        <v>0</v>
      </c>
      <c r="BW4583" s="10"/>
      <c r="BX4583" s="4">
        <f t="shared" si="286"/>
        <v>1</v>
      </c>
      <c r="BY4583" s="4">
        <f t="shared" si="287"/>
        <v>1</v>
      </c>
    </row>
    <row r="4584" spans="1:77">
      <c r="A4584" s="10">
        <v>4579</v>
      </c>
      <c r="BP4584" s="3"/>
      <c r="BQ4584" s="3"/>
      <c r="BR4584" s="3"/>
      <c r="BS4584" s="3"/>
      <c r="BT4584" s="10">
        <v>4579</v>
      </c>
      <c r="BU4584" s="4">
        <f t="shared" si="284"/>
        <v>0</v>
      </c>
      <c r="BV4584" s="4">
        <f t="shared" si="285"/>
        <v>0</v>
      </c>
      <c r="BW4584" s="10"/>
      <c r="BX4584" s="4">
        <f t="shared" si="286"/>
        <v>1</v>
      </c>
      <c r="BY4584" s="4">
        <f t="shared" si="287"/>
        <v>1</v>
      </c>
    </row>
    <row r="4585" spans="1:77">
      <c r="A4585" s="10">
        <v>4580</v>
      </c>
      <c r="BP4585" s="3"/>
      <c r="BQ4585" s="3"/>
      <c r="BR4585" s="3"/>
      <c r="BS4585" s="3"/>
      <c r="BT4585" s="10">
        <v>4580</v>
      </c>
      <c r="BU4585" s="4">
        <f t="shared" si="284"/>
        <v>0</v>
      </c>
      <c r="BV4585" s="4">
        <f t="shared" si="285"/>
        <v>0</v>
      </c>
      <c r="BW4585" s="10"/>
      <c r="BX4585" s="4">
        <f t="shared" si="286"/>
        <v>1</v>
      </c>
      <c r="BY4585" s="4">
        <f t="shared" si="287"/>
        <v>1</v>
      </c>
    </row>
    <row r="4586" spans="1:77">
      <c r="A4586" s="10">
        <v>4581</v>
      </c>
      <c r="BP4586" s="3"/>
      <c r="BQ4586" s="3"/>
      <c r="BR4586" s="3"/>
      <c r="BS4586" s="3"/>
      <c r="BT4586" s="10">
        <v>4581</v>
      </c>
      <c r="BU4586" s="4">
        <f t="shared" si="284"/>
        <v>0</v>
      </c>
      <c r="BV4586" s="4">
        <f t="shared" si="285"/>
        <v>0</v>
      </c>
      <c r="BW4586" s="10"/>
      <c r="BX4586" s="4">
        <f t="shared" si="286"/>
        <v>1</v>
      </c>
      <c r="BY4586" s="4">
        <f t="shared" si="287"/>
        <v>1</v>
      </c>
    </row>
    <row r="4587" spans="1:77">
      <c r="A4587" s="10">
        <v>4582</v>
      </c>
      <c r="BP4587" s="3"/>
      <c r="BQ4587" s="3"/>
      <c r="BR4587" s="3"/>
      <c r="BS4587" s="3"/>
      <c r="BT4587" s="10">
        <v>4582</v>
      </c>
      <c r="BU4587" s="4">
        <f t="shared" si="284"/>
        <v>0</v>
      </c>
      <c r="BV4587" s="4">
        <f t="shared" si="285"/>
        <v>0</v>
      </c>
      <c r="BW4587" s="10"/>
      <c r="BX4587" s="4">
        <f t="shared" si="286"/>
        <v>1</v>
      </c>
      <c r="BY4587" s="4">
        <f t="shared" si="287"/>
        <v>1</v>
      </c>
    </row>
    <row r="4588" spans="1:77">
      <c r="A4588" s="10">
        <v>4583</v>
      </c>
      <c r="BP4588" s="3"/>
      <c r="BQ4588" s="3"/>
      <c r="BR4588" s="3"/>
      <c r="BS4588" s="3"/>
      <c r="BT4588" s="10">
        <v>4583</v>
      </c>
      <c r="BU4588" s="4">
        <f t="shared" si="284"/>
        <v>0</v>
      </c>
      <c r="BV4588" s="4">
        <f t="shared" si="285"/>
        <v>0</v>
      </c>
      <c r="BW4588" s="10"/>
      <c r="BX4588" s="4">
        <f t="shared" si="286"/>
        <v>1</v>
      </c>
      <c r="BY4588" s="4">
        <f t="shared" si="287"/>
        <v>1</v>
      </c>
    </row>
    <row r="4589" spans="1:77">
      <c r="A4589" s="10">
        <v>4584</v>
      </c>
      <c r="BP4589" s="3"/>
      <c r="BQ4589" s="3"/>
      <c r="BR4589" s="3"/>
      <c r="BS4589" s="3"/>
      <c r="BT4589" s="10">
        <v>4584</v>
      </c>
      <c r="BU4589" s="4">
        <f t="shared" si="284"/>
        <v>0</v>
      </c>
      <c r="BV4589" s="4">
        <f t="shared" si="285"/>
        <v>0</v>
      </c>
      <c r="BW4589" s="10"/>
      <c r="BX4589" s="4">
        <f t="shared" si="286"/>
        <v>1</v>
      </c>
      <c r="BY4589" s="4">
        <f t="shared" si="287"/>
        <v>1</v>
      </c>
    </row>
    <row r="4590" spans="1:77">
      <c r="A4590" s="10">
        <v>4585</v>
      </c>
      <c r="BP4590" s="3"/>
      <c r="BQ4590" s="3"/>
      <c r="BR4590" s="3"/>
      <c r="BS4590" s="3"/>
      <c r="BT4590" s="10">
        <v>4585</v>
      </c>
      <c r="BU4590" s="4">
        <f t="shared" si="284"/>
        <v>0</v>
      </c>
      <c r="BV4590" s="4">
        <f t="shared" si="285"/>
        <v>0</v>
      </c>
      <c r="BW4590" s="10"/>
      <c r="BX4590" s="4">
        <f t="shared" si="286"/>
        <v>1</v>
      </c>
      <c r="BY4590" s="4">
        <f t="shared" si="287"/>
        <v>1</v>
      </c>
    </row>
    <row r="4591" spans="1:77">
      <c r="A4591" s="10">
        <v>4586</v>
      </c>
      <c r="BP4591" s="3"/>
      <c r="BQ4591" s="3"/>
      <c r="BR4591" s="3"/>
      <c r="BS4591" s="3"/>
      <c r="BT4591" s="10">
        <v>4586</v>
      </c>
      <c r="BU4591" s="4">
        <f t="shared" si="284"/>
        <v>0</v>
      </c>
      <c r="BV4591" s="4">
        <f t="shared" si="285"/>
        <v>0</v>
      </c>
      <c r="BW4591" s="10"/>
      <c r="BX4591" s="4">
        <f t="shared" si="286"/>
        <v>1</v>
      </c>
      <c r="BY4591" s="4">
        <f t="shared" si="287"/>
        <v>1</v>
      </c>
    </row>
    <row r="4592" spans="1:77">
      <c r="A4592" s="10">
        <v>4587</v>
      </c>
      <c r="BP4592" s="3"/>
      <c r="BQ4592" s="3"/>
      <c r="BR4592" s="3"/>
      <c r="BS4592" s="3"/>
      <c r="BT4592" s="10">
        <v>4587</v>
      </c>
      <c r="BU4592" s="4">
        <f t="shared" si="284"/>
        <v>0</v>
      </c>
      <c r="BV4592" s="4">
        <f t="shared" si="285"/>
        <v>0</v>
      </c>
      <c r="BW4592" s="10"/>
      <c r="BX4592" s="4">
        <f t="shared" si="286"/>
        <v>1</v>
      </c>
      <c r="BY4592" s="4">
        <f t="shared" si="287"/>
        <v>1</v>
      </c>
    </row>
    <row r="4593" spans="1:77">
      <c r="A4593" s="10">
        <v>4588</v>
      </c>
      <c r="BP4593" s="3"/>
      <c r="BQ4593" s="3"/>
      <c r="BR4593" s="3"/>
      <c r="BS4593" s="3"/>
      <c r="BT4593" s="10">
        <v>4588</v>
      </c>
      <c r="BU4593" s="4">
        <f t="shared" si="284"/>
        <v>0</v>
      </c>
      <c r="BV4593" s="4">
        <f t="shared" si="285"/>
        <v>0</v>
      </c>
      <c r="BW4593" s="10"/>
      <c r="BX4593" s="4">
        <f t="shared" si="286"/>
        <v>1</v>
      </c>
      <c r="BY4593" s="4">
        <f t="shared" si="287"/>
        <v>1</v>
      </c>
    </row>
    <row r="4594" spans="1:77">
      <c r="A4594" s="10">
        <v>4589</v>
      </c>
      <c r="BP4594" s="3"/>
      <c r="BQ4594" s="3"/>
      <c r="BR4594" s="3"/>
      <c r="BS4594" s="3"/>
      <c r="BT4594" s="10">
        <v>4589</v>
      </c>
      <c r="BU4594" s="4">
        <f t="shared" si="284"/>
        <v>0</v>
      </c>
      <c r="BV4594" s="4">
        <f t="shared" si="285"/>
        <v>0</v>
      </c>
      <c r="BW4594" s="10"/>
      <c r="BX4594" s="4">
        <f t="shared" si="286"/>
        <v>1</v>
      </c>
      <c r="BY4594" s="4">
        <f t="shared" si="287"/>
        <v>1</v>
      </c>
    </row>
    <row r="4595" spans="1:77">
      <c r="A4595" s="10">
        <v>4590</v>
      </c>
      <c r="BP4595" s="3"/>
      <c r="BQ4595" s="3"/>
      <c r="BR4595" s="3"/>
      <c r="BS4595" s="3"/>
      <c r="BT4595" s="10">
        <v>4590</v>
      </c>
      <c r="BU4595" s="4">
        <f t="shared" si="284"/>
        <v>0</v>
      </c>
      <c r="BV4595" s="4">
        <f t="shared" si="285"/>
        <v>0</v>
      </c>
      <c r="BW4595" s="10"/>
      <c r="BX4595" s="4">
        <f t="shared" si="286"/>
        <v>1</v>
      </c>
      <c r="BY4595" s="4">
        <f t="shared" si="287"/>
        <v>1</v>
      </c>
    </row>
    <row r="4596" spans="1:77">
      <c r="A4596" s="10">
        <v>4591</v>
      </c>
      <c r="BP4596" s="3"/>
      <c r="BQ4596" s="3"/>
      <c r="BR4596" s="3"/>
      <c r="BS4596" s="3"/>
      <c r="BT4596" s="10">
        <v>4591</v>
      </c>
      <c r="BU4596" s="4">
        <f t="shared" si="284"/>
        <v>0</v>
      </c>
      <c r="BV4596" s="4">
        <f t="shared" si="285"/>
        <v>0</v>
      </c>
      <c r="BW4596" s="10"/>
      <c r="BX4596" s="4">
        <f t="shared" si="286"/>
        <v>1</v>
      </c>
      <c r="BY4596" s="4">
        <f t="shared" si="287"/>
        <v>1</v>
      </c>
    </row>
    <row r="4597" spans="1:77">
      <c r="A4597" s="10">
        <v>4592</v>
      </c>
      <c r="BP4597" s="3"/>
      <c r="BQ4597" s="3"/>
      <c r="BR4597" s="3"/>
      <c r="BS4597" s="3"/>
      <c r="BT4597" s="10">
        <v>4592</v>
      </c>
      <c r="BU4597" s="4">
        <f t="shared" si="284"/>
        <v>0</v>
      </c>
      <c r="BV4597" s="4">
        <f t="shared" si="285"/>
        <v>0</v>
      </c>
      <c r="BW4597" s="10"/>
      <c r="BX4597" s="4">
        <f t="shared" si="286"/>
        <v>1</v>
      </c>
      <c r="BY4597" s="4">
        <f t="shared" si="287"/>
        <v>1</v>
      </c>
    </row>
    <row r="4598" spans="1:77">
      <c r="A4598" s="10">
        <v>4593</v>
      </c>
      <c r="BP4598" s="3"/>
      <c r="BQ4598" s="3"/>
      <c r="BR4598" s="3"/>
      <c r="BS4598" s="3"/>
      <c r="BT4598" s="10">
        <v>4593</v>
      </c>
      <c r="BU4598" s="4">
        <f t="shared" si="284"/>
        <v>0</v>
      </c>
      <c r="BV4598" s="4">
        <f t="shared" si="285"/>
        <v>0</v>
      </c>
      <c r="BW4598" s="10"/>
      <c r="BX4598" s="4">
        <f t="shared" si="286"/>
        <v>1</v>
      </c>
      <c r="BY4598" s="4">
        <f t="shared" si="287"/>
        <v>1</v>
      </c>
    </row>
    <row r="4599" spans="1:77">
      <c r="A4599" s="10">
        <v>4594</v>
      </c>
      <c r="BP4599" s="3"/>
      <c r="BQ4599" s="3"/>
      <c r="BR4599" s="3"/>
      <c r="BS4599" s="3"/>
      <c r="BT4599" s="10">
        <v>4594</v>
      </c>
      <c r="BU4599" s="4">
        <f t="shared" si="284"/>
        <v>0</v>
      </c>
      <c r="BV4599" s="4">
        <f t="shared" si="285"/>
        <v>0</v>
      </c>
      <c r="BW4599" s="10"/>
      <c r="BX4599" s="4">
        <f t="shared" si="286"/>
        <v>1</v>
      </c>
      <c r="BY4599" s="4">
        <f t="shared" si="287"/>
        <v>1</v>
      </c>
    </row>
    <row r="4600" spans="1:77">
      <c r="A4600" s="10">
        <v>4595</v>
      </c>
      <c r="BP4600" s="3"/>
      <c r="BQ4600" s="3"/>
      <c r="BR4600" s="3"/>
      <c r="BS4600" s="3"/>
      <c r="BT4600" s="10">
        <v>4595</v>
      </c>
      <c r="BU4600" s="4">
        <f t="shared" si="284"/>
        <v>0</v>
      </c>
      <c r="BV4600" s="4">
        <f t="shared" si="285"/>
        <v>0</v>
      </c>
      <c r="BW4600" s="10"/>
      <c r="BX4600" s="4">
        <f t="shared" si="286"/>
        <v>1</v>
      </c>
      <c r="BY4600" s="4">
        <f t="shared" si="287"/>
        <v>1</v>
      </c>
    </row>
    <row r="4601" spans="1:77">
      <c r="A4601" s="10">
        <v>4596</v>
      </c>
      <c r="BP4601" s="3"/>
      <c r="BQ4601" s="3"/>
      <c r="BR4601" s="3"/>
      <c r="BS4601" s="3"/>
      <c r="BT4601" s="10">
        <v>4596</v>
      </c>
      <c r="BU4601" s="4">
        <f t="shared" si="284"/>
        <v>0</v>
      </c>
      <c r="BV4601" s="4">
        <f t="shared" si="285"/>
        <v>0</v>
      </c>
      <c r="BW4601" s="10"/>
      <c r="BX4601" s="4">
        <f t="shared" si="286"/>
        <v>1</v>
      </c>
      <c r="BY4601" s="4">
        <f t="shared" si="287"/>
        <v>1</v>
      </c>
    </row>
    <row r="4602" spans="1:77">
      <c r="A4602" s="10">
        <v>4597</v>
      </c>
      <c r="BP4602" s="3"/>
      <c r="BQ4602" s="3"/>
      <c r="BR4602" s="3"/>
      <c r="BS4602" s="3"/>
      <c r="BT4602" s="10">
        <v>4597</v>
      </c>
      <c r="BU4602" s="4">
        <f t="shared" si="284"/>
        <v>0</v>
      </c>
      <c r="BV4602" s="4">
        <f t="shared" si="285"/>
        <v>0</v>
      </c>
      <c r="BW4602" s="10"/>
      <c r="BX4602" s="4">
        <f t="shared" si="286"/>
        <v>1</v>
      </c>
      <c r="BY4602" s="4">
        <f t="shared" si="287"/>
        <v>1</v>
      </c>
    </row>
    <row r="4603" spans="1:77">
      <c r="A4603" s="10">
        <v>4598</v>
      </c>
      <c r="BP4603" s="3"/>
      <c r="BQ4603" s="3"/>
      <c r="BR4603" s="3"/>
      <c r="BS4603" s="3"/>
      <c r="BT4603" s="10">
        <v>4598</v>
      </c>
      <c r="BU4603" s="4">
        <f t="shared" si="284"/>
        <v>0</v>
      </c>
      <c r="BV4603" s="4">
        <f t="shared" si="285"/>
        <v>0</v>
      </c>
      <c r="BW4603" s="10"/>
      <c r="BX4603" s="4">
        <f t="shared" si="286"/>
        <v>1</v>
      </c>
      <c r="BY4603" s="4">
        <f t="shared" si="287"/>
        <v>1</v>
      </c>
    </row>
    <row r="4604" spans="1:77">
      <c r="A4604" s="10">
        <v>4599</v>
      </c>
      <c r="BP4604" s="3"/>
      <c r="BQ4604" s="3"/>
      <c r="BR4604" s="3"/>
      <c r="BS4604" s="3"/>
      <c r="BT4604" s="10">
        <v>4599</v>
      </c>
      <c r="BU4604" s="4">
        <f t="shared" si="284"/>
        <v>0</v>
      </c>
      <c r="BV4604" s="4">
        <f t="shared" si="285"/>
        <v>0</v>
      </c>
      <c r="BW4604" s="10"/>
      <c r="BX4604" s="4">
        <f t="shared" si="286"/>
        <v>1</v>
      </c>
      <c r="BY4604" s="4">
        <f t="shared" si="287"/>
        <v>1</v>
      </c>
    </row>
    <row r="4605" spans="1:77">
      <c r="A4605" s="10">
        <v>4600</v>
      </c>
      <c r="BP4605" s="3"/>
      <c r="BQ4605" s="3"/>
      <c r="BR4605" s="3"/>
      <c r="BS4605" s="3"/>
      <c r="BT4605" s="10">
        <v>4600</v>
      </c>
      <c r="BU4605" s="4">
        <f t="shared" si="284"/>
        <v>0</v>
      </c>
      <c r="BV4605" s="4">
        <f t="shared" si="285"/>
        <v>0</v>
      </c>
      <c r="BW4605" s="10"/>
      <c r="BX4605" s="4">
        <f t="shared" si="286"/>
        <v>1</v>
      </c>
      <c r="BY4605" s="4">
        <f t="shared" si="287"/>
        <v>1</v>
      </c>
    </row>
    <row r="4606" spans="1:77">
      <c r="A4606" s="10">
        <v>4601</v>
      </c>
      <c r="BP4606" s="3"/>
      <c r="BQ4606" s="3"/>
      <c r="BR4606" s="3"/>
      <c r="BS4606" s="3"/>
      <c r="BT4606" s="10">
        <v>4601</v>
      </c>
      <c r="BU4606" s="4">
        <f t="shared" si="284"/>
        <v>0</v>
      </c>
      <c r="BV4606" s="4">
        <f t="shared" si="285"/>
        <v>0</v>
      </c>
      <c r="BW4606" s="10"/>
      <c r="BX4606" s="4">
        <f t="shared" si="286"/>
        <v>1</v>
      </c>
      <c r="BY4606" s="4">
        <f t="shared" si="287"/>
        <v>1</v>
      </c>
    </row>
    <row r="4607" spans="1:77">
      <c r="A4607" s="10">
        <v>4602</v>
      </c>
      <c r="BP4607" s="3"/>
      <c r="BQ4607" s="3"/>
      <c r="BR4607" s="3"/>
      <c r="BS4607" s="3"/>
      <c r="BT4607" s="10">
        <v>4602</v>
      </c>
      <c r="BU4607" s="4">
        <f t="shared" si="284"/>
        <v>0</v>
      </c>
      <c r="BV4607" s="4">
        <f t="shared" si="285"/>
        <v>0</v>
      </c>
      <c r="BW4607" s="10"/>
      <c r="BX4607" s="4">
        <f t="shared" si="286"/>
        <v>1</v>
      </c>
      <c r="BY4607" s="4">
        <f t="shared" si="287"/>
        <v>1</v>
      </c>
    </row>
    <row r="4608" spans="1:77">
      <c r="A4608" s="10">
        <v>4603</v>
      </c>
      <c r="BP4608" s="3"/>
      <c r="BQ4608" s="3"/>
      <c r="BR4608" s="3"/>
      <c r="BS4608" s="3"/>
      <c r="BT4608" s="10">
        <v>4603</v>
      </c>
      <c r="BU4608" s="4">
        <f t="shared" si="284"/>
        <v>0</v>
      </c>
      <c r="BV4608" s="4">
        <f t="shared" si="285"/>
        <v>0</v>
      </c>
      <c r="BW4608" s="10"/>
      <c r="BX4608" s="4">
        <f t="shared" si="286"/>
        <v>1</v>
      </c>
      <c r="BY4608" s="4">
        <f t="shared" si="287"/>
        <v>1</v>
      </c>
    </row>
    <row r="4609" spans="1:77">
      <c r="A4609" s="10">
        <v>4604</v>
      </c>
      <c r="BP4609" s="3"/>
      <c r="BQ4609" s="3"/>
      <c r="BR4609" s="3"/>
      <c r="BS4609" s="3"/>
      <c r="BT4609" s="10">
        <v>4604</v>
      </c>
      <c r="BU4609" s="4">
        <f t="shared" si="284"/>
        <v>0</v>
      </c>
      <c r="BV4609" s="4">
        <f t="shared" si="285"/>
        <v>0</v>
      </c>
      <c r="BW4609" s="10"/>
      <c r="BX4609" s="4">
        <f t="shared" si="286"/>
        <v>1</v>
      </c>
      <c r="BY4609" s="4">
        <f t="shared" si="287"/>
        <v>1</v>
      </c>
    </row>
    <row r="4610" spans="1:77">
      <c r="A4610" s="10">
        <v>4605</v>
      </c>
      <c r="BP4610" s="3"/>
      <c r="BQ4610" s="3"/>
      <c r="BR4610" s="3"/>
      <c r="BS4610" s="3"/>
      <c r="BT4610" s="10">
        <v>4605</v>
      </c>
      <c r="BU4610" s="4">
        <f t="shared" si="284"/>
        <v>0</v>
      </c>
      <c r="BV4610" s="4">
        <f t="shared" si="285"/>
        <v>0</v>
      </c>
      <c r="BW4610" s="10"/>
      <c r="BX4610" s="4">
        <f t="shared" si="286"/>
        <v>1</v>
      </c>
      <c r="BY4610" s="4">
        <f t="shared" si="287"/>
        <v>1</v>
      </c>
    </row>
    <row r="4611" spans="1:77">
      <c r="A4611" s="10">
        <v>4606</v>
      </c>
      <c r="BP4611" s="3"/>
      <c r="BQ4611" s="3"/>
      <c r="BR4611" s="3"/>
      <c r="BS4611" s="3"/>
      <c r="BT4611" s="10">
        <v>4606</v>
      </c>
      <c r="BU4611" s="4">
        <f t="shared" si="284"/>
        <v>0</v>
      </c>
      <c r="BV4611" s="4">
        <f t="shared" si="285"/>
        <v>0</v>
      </c>
      <c r="BW4611" s="10"/>
      <c r="BX4611" s="4">
        <f t="shared" si="286"/>
        <v>1</v>
      </c>
      <c r="BY4611" s="4">
        <f t="shared" si="287"/>
        <v>1</v>
      </c>
    </row>
    <row r="4612" spans="1:77">
      <c r="A4612" s="10">
        <v>4607</v>
      </c>
      <c r="BP4612" s="3"/>
      <c r="BQ4612" s="3"/>
      <c r="BR4612" s="3"/>
      <c r="BS4612" s="3"/>
      <c r="BT4612" s="10">
        <v>4607</v>
      </c>
      <c r="BU4612" s="4">
        <f t="shared" si="284"/>
        <v>0</v>
      </c>
      <c r="BV4612" s="4">
        <f t="shared" si="285"/>
        <v>0</v>
      </c>
      <c r="BW4612" s="10"/>
      <c r="BX4612" s="4">
        <f t="shared" si="286"/>
        <v>1</v>
      </c>
      <c r="BY4612" s="4">
        <f t="shared" si="287"/>
        <v>1</v>
      </c>
    </row>
    <row r="4613" spans="1:77">
      <c r="A4613" s="10">
        <v>4608</v>
      </c>
      <c r="BP4613" s="3"/>
      <c r="BQ4613" s="3"/>
      <c r="BR4613" s="3"/>
      <c r="BS4613" s="3"/>
      <c r="BT4613" s="10">
        <v>4608</v>
      </c>
      <c r="BU4613" s="4">
        <f t="shared" si="284"/>
        <v>0</v>
      </c>
      <c r="BV4613" s="4">
        <f t="shared" si="285"/>
        <v>0</v>
      </c>
      <c r="BW4613" s="10"/>
      <c r="BX4613" s="4">
        <f t="shared" si="286"/>
        <v>1</v>
      </c>
      <c r="BY4613" s="4">
        <f t="shared" si="287"/>
        <v>1</v>
      </c>
    </row>
    <row r="4614" spans="1:77">
      <c r="A4614" s="10">
        <v>4609</v>
      </c>
      <c r="BP4614" s="3"/>
      <c r="BQ4614" s="3"/>
      <c r="BR4614" s="3"/>
      <c r="BS4614" s="3"/>
      <c r="BT4614" s="10">
        <v>4609</v>
      </c>
      <c r="BU4614" s="4">
        <f t="shared" si="284"/>
        <v>0</v>
      </c>
      <c r="BV4614" s="4">
        <f t="shared" si="285"/>
        <v>0</v>
      </c>
      <c r="BW4614" s="10"/>
      <c r="BX4614" s="4">
        <f t="shared" si="286"/>
        <v>1</v>
      </c>
      <c r="BY4614" s="4">
        <f t="shared" si="287"/>
        <v>1</v>
      </c>
    </row>
    <row r="4615" spans="1:77">
      <c r="A4615" s="10">
        <v>4610</v>
      </c>
      <c r="BP4615" s="3"/>
      <c r="BQ4615" s="3"/>
      <c r="BR4615" s="3"/>
      <c r="BS4615" s="3"/>
      <c r="BT4615" s="10">
        <v>4610</v>
      </c>
      <c r="BU4615" s="4">
        <f t="shared" ref="BU4615:BU4678" si="288">BP4615*$BV$1-BQ4615</f>
        <v>0</v>
      </c>
      <c r="BV4615" s="4">
        <f t="shared" ref="BV4615:BV4678" si="289">BR4615*$BV$1-BS4615</f>
        <v>0</v>
      </c>
      <c r="BW4615" s="10"/>
      <c r="BX4615" s="4">
        <f t="shared" ref="BX4615:BX4678" si="290">IF(BU4615=MAX($BU4615:$BV4615),1,0)</f>
        <v>1</v>
      </c>
      <c r="BY4615" s="4">
        <f t="shared" ref="BY4615:BY4678" si="291">IF(BV4615=MAX($BU4615:$BV4615),1,0)</f>
        <v>1</v>
      </c>
    </row>
    <row r="4616" spans="1:77">
      <c r="A4616" s="10">
        <v>4611</v>
      </c>
      <c r="BP4616" s="3"/>
      <c r="BQ4616" s="3"/>
      <c r="BR4616" s="3"/>
      <c r="BS4616" s="3"/>
      <c r="BT4616" s="10">
        <v>4611</v>
      </c>
      <c r="BU4616" s="4">
        <f t="shared" si="288"/>
        <v>0</v>
      </c>
      <c r="BV4616" s="4">
        <f t="shared" si="289"/>
        <v>0</v>
      </c>
      <c r="BW4616" s="10"/>
      <c r="BX4616" s="4">
        <f t="shared" si="290"/>
        <v>1</v>
      </c>
      <c r="BY4616" s="4">
        <f t="shared" si="291"/>
        <v>1</v>
      </c>
    </row>
    <row r="4617" spans="1:77">
      <c r="A4617" s="10">
        <v>4612</v>
      </c>
      <c r="BP4617" s="3"/>
      <c r="BQ4617" s="3"/>
      <c r="BR4617" s="3"/>
      <c r="BS4617" s="3"/>
      <c r="BT4617" s="10">
        <v>4612</v>
      </c>
      <c r="BU4617" s="4">
        <f t="shared" si="288"/>
        <v>0</v>
      </c>
      <c r="BV4617" s="4">
        <f t="shared" si="289"/>
        <v>0</v>
      </c>
      <c r="BW4617" s="10"/>
      <c r="BX4617" s="4">
        <f t="shared" si="290"/>
        <v>1</v>
      </c>
      <c r="BY4617" s="4">
        <f t="shared" si="291"/>
        <v>1</v>
      </c>
    </row>
    <row r="4618" spans="1:77">
      <c r="A4618" s="10">
        <v>4613</v>
      </c>
      <c r="BP4618" s="3"/>
      <c r="BQ4618" s="3"/>
      <c r="BR4618" s="3"/>
      <c r="BS4618" s="3"/>
      <c r="BT4618" s="10">
        <v>4613</v>
      </c>
      <c r="BU4618" s="4">
        <f t="shared" si="288"/>
        <v>0</v>
      </c>
      <c r="BV4618" s="4">
        <f t="shared" si="289"/>
        <v>0</v>
      </c>
      <c r="BW4618" s="10"/>
      <c r="BX4618" s="4">
        <f t="shared" si="290"/>
        <v>1</v>
      </c>
      <c r="BY4618" s="4">
        <f t="shared" si="291"/>
        <v>1</v>
      </c>
    </row>
    <row r="4619" spans="1:77">
      <c r="A4619" s="10">
        <v>4614</v>
      </c>
      <c r="BP4619" s="3"/>
      <c r="BQ4619" s="3"/>
      <c r="BR4619" s="3"/>
      <c r="BS4619" s="3"/>
      <c r="BT4619" s="10">
        <v>4614</v>
      </c>
      <c r="BU4619" s="4">
        <f t="shared" si="288"/>
        <v>0</v>
      </c>
      <c r="BV4619" s="4">
        <f t="shared" si="289"/>
        <v>0</v>
      </c>
      <c r="BW4619" s="10"/>
      <c r="BX4619" s="4">
        <f t="shared" si="290"/>
        <v>1</v>
      </c>
      <c r="BY4619" s="4">
        <f t="shared" si="291"/>
        <v>1</v>
      </c>
    </row>
    <row r="4620" spans="1:77">
      <c r="A4620" s="10">
        <v>4615</v>
      </c>
      <c r="BP4620" s="3"/>
      <c r="BQ4620" s="3"/>
      <c r="BR4620" s="3"/>
      <c r="BS4620" s="3"/>
      <c r="BT4620" s="10">
        <v>4615</v>
      </c>
      <c r="BU4620" s="4">
        <f t="shared" si="288"/>
        <v>0</v>
      </c>
      <c r="BV4620" s="4">
        <f t="shared" si="289"/>
        <v>0</v>
      </c>
      <c r="BW4620" s="10"/>
      <c r="BX4620" s="4">
        <f t="shared" si="290"/>
        <v>1</v>
      </c>
      <c r="BY4620" s="4">
        <f t="shared" si="291"/>
        <v>1</v>
      </c>
    </row>
    <row r="4621" spans="1:77">
      <c r="A4621" s="10">
        <v>4616</v>
      </c>
      <c r="BP4621" s="3"/>
      <c r="BQ4621" s="3"/>
      <c r="BR4621" s="3"/>
      <c r="BS4621" s="3"/>
      <c r="BT4621" s="10">
        <v>4616</v>
      </c>
      <c r="BU4621" s="4">
        <f t="shared" si="288"/>
        <v>0</v>
      </c>
      <c r="BV4621" s="4">
        <f t="shared" si="289"/>
        <v>0</v>
      </c>
      <c r="BW4621" s="10"/>
      <c r="BX4621" s="4">
        <f t="shared" si="290"/>
        <v>1</v>
      </c>
      <c r="BY4621" s="4">
        <f t="shared" si="291"/>
        <v>1</v>
      </c>
    </row>
    <row r="4622" spans="1:77">
      <c r="A4622" s="10">
        <v>4617</v>
      </c>
      <c r="BP4622" s="3"/>
      <c r="BQ4622" s="3"/>
      <c r="BR4622" s="3"/>
      <c r="BS4622" s="3"/>
      <c r="BT4622" s="10">
        <v>4617</v>
      </c>
      <c r="BU4622" s="4">
        <f t="shared" si="288"/>
        <v>0</v>
      </c>
      <c r="BV4622" s="4">
        <f t="shared" si="289"/>
        <v>0</v>
      </c>
      <c r="BW4622" s="10"/>
      <c r="BX4622" s="4">
        <f t="shared" si="290"/>
        <v>1</v>
      </c>
      <c r="BY4622" s="4">
        <f t="shared" si="291"/>
        <v>1</v>
      </c>
    </row>
    <row r="4623" spans="1:77">
      <c r="A4623" s="10">
        <v>4618</v>
      </c>
      <c r="BP4623" s="3"/>
      <c r="BQ4623" s="3"/>
      <c r="BR4623" s="3"/>
      <c r="BS4623" s="3"/>
      <c r="BT4623" s="10">
        <v>4618</v>
      </c>
      <c r="BU4623" s="4">
        <f t="shared" si="288"/>
        <v>0</v>
      </c>
      <c r="BV4623" s="4">
        <f t="shared" si="289"/>
        <v>0</v>
      </c>
      <c r="BW4623" s="10"/>
      <c r="BX4623" s="4">
        <f t="shared" si="290"/>
        <v>1</v>
      </c>
      <c r="BY4623" s="4">
        <f t="shared" si="291"/>
        <v>1</v>
      </c>
    </row>
    <row r="4624" spans="1:77">
      <c r="A4624" s="10">
        <v>4619</v>
      </c>
      <c r="BP4624" s="3"/>
      <c r="BQ4624" s="3"/>
      <c r="BR4624" s="3"/>
      <c r="BS4624" s="3"/>
      <c r="BT4624" s="10">
        <v>4619</v>
      </c>
      <c r="BU4624" s="4">
        <f t="shared" si="288"/>
        <v>0</v>
      </c>
      <c r="BV4624" s="4">
        <f t="shared" si="289"/>
        <v>0</v>
      </c>
      <c r="BW4624" s="10"/>
      <c r="BX4624" s="4">
        <f t="shared" si="290"/>
        <v>1</v>
      </c>
      <c r="BY4624" s="4">
        <f t="shared" si="291"/>
        <v>1</v>
      </c>
    </row>
    <row r="4625" spans="1:77">
      <c r="A4625" s="10">
        <v>4620</v>
      </c>
      <c r="BP4625" s="3"/>
      <c r="BQ4625" s="3"/>
      <c r="BR4625" s="3"/>
      <c r="BS4625" s="3"/>
      <c r="BT4625" s="10">
        <v>4620</v>
      </c>
      <c r="BU4625" s="4">
        <f t="shared" si="288"/>
        <v>0</v>
      </c>
      <c r="BV4625" s="4">
        <f t="shared" si="289"/>
        <v>0</v>
      </c>
      <c r="BW4625" s="10"/>
      <c r="BX4625" s="4">
        <f t="shared" si="290"/>
        <v>1</v>
      </c>
      <c r="BY4625" s="4">
        <f t="shared" si="291"/>
        <v>1</v>
      </c>
    </row>
    <row r="4626" spans="1:77">
      <c r="A4626" s="10">
        <v>4621</v>
      </c>
      <c r="BP4626" s="3"/>
      <c r="BQ4626" s="3"/>
      <c r="BR4626" s="3"/>
      <c r="BS4626" s="3"/>
      <c r="BT4626" s="10">
        <v>4621</v>
      </c>
      <c r="BU4626" s="4">
        <f t="shared" si="288"/>
        <v>0</v>
      </c>
      <c r="BV4626" s="4">
        <f t="shared" si="289"/>
        <v>0</v>
      </c>
      <c r="BW4626" s="10"/>
      <c r="BX4626" s="4">
        <f t="shared" si="290"/>
        <v>1</v>
      </c>
      <c r="BY4626" s="4">
        <f t="shared" si="291"/>
        <v>1</v>
      </c>
    </row>
    <row r="4627" spans="1:77">
      <c r="A4627" s="10">
        <v>4622</v>
      </c>
      <c r="BP4627" s="3"/>
      <c r="BQ4627" s="3"/>
      <c r="BR4627" s="3"/>
      <c r="BS4627" s="3"/>
      <c r="BT4627" s="10">
        <v>4622</v>
      </c>
      <c r="BU4627" s="4">
        <f t="shared" si="288"/>
        <v>0</v>
      </c>
      <c r="BV4627" s="4">
        <f t="shared" si="289"/>
        <v>0</v>
      </c>
      <c r="BW4627" s="10"/>
      <c r="BX4627" s="4">
        <f t="shared" si="290"/>
        <v>1</v>
      </c>
      <c r="BY4627" s="4">
        <f t="shared" si="291"/>
        <v>1</v>
      </c>
    </row>
    <row r="4628" spans="1:77">
      <c r="A4628" s="10">
        <v>4623</v>
      </c>
      <c r="BP4628" s="3"/>
      <c r="BQ4628" s="3"/>
      <c r="BR4628" s="3"/>
      <c r="BS4628" s="3"/>
      <c r="BT4628" s="10">
        <v>4623</v>
      </c>
      <c r="BU4628" s="4">
        <f t="shared" si="288"/>
        <v>0</v>
      </c>
      <c r="BV4628" s="4">
        <f t="shared" si="289"/>
        <v>0</v>
      </c>
      <c r="BW4628" s="10"/>
      <c r="BX4628" s="4">
        <f t="shared" si="290"/>
        <v>1</v>
      </c>
      <c r="BY4628" s="4">
        <f t="shared" si="291"/>
        <v>1</v>
      </c>
    </row>
    <row r="4629" spans="1:77">
      <c r="A4629" s="10">
        <v>4624</v>
      </c>
      <c r="BP4629" s="3"/>
      <c r="BQ4629" s="3"/>
      <c r="BR4629" s="3"/>
      <c r="BS4629" s="3"/>
      <c r="BT4629" s="10">
        <v>4624</v>
      </c>
      <c r="BU4629" s="4">
        <f t="shared" si="288"/>
        <v>0</v>
      </c>
      <c r="BV4629" s="4">
        <f t="shared" si="289"/>
        <v>0</v>
      </c>
      <c r="BW4629" s="10"/>
      <c r="BX4629" s="4">
        <f t="shared" si="290"/>
        <v>1</v>
      </c>
      <c r="BY4629" s="4">
        <f t="shared" si="291"/>
        <v>1</v>
      </c>
    </row>
    <row r="4630" spans="1:77">
      <c r="A4630" s="10">
        <v>4625</v>
      </c>
      <c r="BP4630" s="3"/>
      <c r="BQ4630" s="3"/>
      <c r="BR4630" s="3"/>
      <c r="BS4630" s="3"/>
      <c r="BT4630" s="10">
        <v>4625</v>
      </c>
      <c r="BU4630" s="4">
        <f t="shared" si="288"/>
        <v>0</v>
      </c>
      <c r="BV4630" s="4">
        <f t="shared" si="289"/>
        <v>0</v>
      </c>
      <c r="BW4630" s="10"/>
      <c r="BX4630" s="4">
        <f t="shared" si="290"/>
        <v>1</v>
      </c>
      <c r="BY4630" s="4">
        <f t="shared" si="291"/>
        <v>1</v>
      </c>
    </row>
    <row r="4631" spans="1:77">
      <c r="A4631" s="10">
        <v>4626</v>
      </c>
      <c r="BP4631" s="3"/>
      <c r="BQ4631" s="3"/>
      <c r="BR4631" s="3"/>
      <c r="BS4631" s="3"/>
      <c r="BT4631" s="10">
        <v>4626</v>
      </c>
      <c r="BU4631" s="4">
        <f t="shared" si="288"/>
        <v>0</v>
      </c>
      <c r="BV4631" s="4">
        <f t="shared" si="289"/>
        <v>0</v>
      </c>
      <c r="BW4631" s="10"/>
      <c r="BX4631" s="4">
        <f t="shared" si="290"/>
        <v>1</v>
      </c>
      <c r="BY4631" s="4">
        <f t="shared" si="291"/>
        <v>1</v>
      </c>
    </row>
    <row r="4632" spans="1:77">
      <c r="A4632" s="10">
        <v>4627</v>
      </c>
      <c r="BP4632" s="3"/>
      <c r="BQ4632" s="3"/>
      <c r="BR4632" s="3"/>
      <c r="BS4632" s="3"/>
      <c r="BT4632" s="10">
        <v>4627</v>
      </c>
      <c r="BU4632" s="4">
        <f t="shared" si="288"/>
        <v>0</v>
      </c>
      <c r="BV4632" s="4">
        <f t="shared" si="289"/>
        <v>0</v>
      </c>
      <c r="BW4632" s="10"/>
      <c r="BX4632" s="4">
        <f t="shared" si="290"/>
        <v>1</v>
      </c>
      <c r="BY4632" s="4">
        <f t="shared" si="291"/>
        <v>1</v>
      </c>
    </row>
    <row r="4633" spans="1:77">
      <c r="A4633" s="10">
        <v>4628</v>
      </c>
      <c r="BP4633" s="3"/>
      <c r="BQ4633" s="3"/>
      <c r="BR4633" s="3"/>
      <c r="BS4633" s="3"/>
      <c r="BT4633" s="10">
        <v>4628</v>
      </c>
      <c r="BU4633" s="4">
        <f t="shared" si="288"/>
        <v>0</v>
      </c>
      <c r="BV4633" s="4">
        <f t="shared" si="289"/>
        <v>0</v>
      </c>
      <c r="BW4633" s="10"/>
      <c r="BX4633" s="4">
        <f t="shared" si="290"/>
        <v>1</v>
      </c>
      <c r="BY4633" s="4">
        <f t="shared" si="291"/>
        <v>1</v>
      </c>
    </row>
    <row r="4634" spans="1:77">
      <c r="A4634" s="10">
        <v>4629</v>
      </c>
      <c r="BP4634" s="3"/>
      <c r="BQ4634" s="3"/>
      <c r="BR4634" s="3"/>
      <c r="BS4634" s="3"/>
      <c r="BT4634" s="10">
        <v>4629</v>
      </c>
      <c r="BU4634" s="4">
        <f t="shared" si="288"/>
        <v>0</v>
      </c>
      <c r="BV4634" s="4">
        <f t="shared" si="289"/>
        <v>0</v>
      </c>
      <c r="BW4634" s="10"/>
      <c r="BX4634" s="4">
        <f t="shared" si="290"/>
        <v>1</v>
      </c>
      <c r="BY4634" s="4">
        <f t="shared" si="291"/>
        <v>1</v>
      </c>
    </row>
    <row r="4635" spans="1:77">
      <c r="A4635" s="10">
        <v>4630</v>
      </c>
      <c r="BP4635" s="3"/>
      <c r="BQ4635" s="3"/>
      <c r="BR4635" s="3"/>
      <c r="BS4635" s="3"/>
      <c r="BT4635" s="10">
        <v>4630</v>
      </c>
      <c r="BU4635" s="4">
        <f t="shared" si="288"/>
        <v>0</v>
      </c>
      <c r="BV4635" s="4">
        <f t="shared" si="289"/>
        <v>0</v>
      </c>
      <c r="BW4635" s="10"/>
      <c r="BX4635" s="4">
        <f t="shared" si="290"/>
        <v>1</v>
      </c>
      <c r="BY4635" s="4">
        <f t="shared" si="291"/>
        <v>1</v>
      </c>
    </row>
    <row r="4636" spans="1:77">
      <c r="A4636" s="10">
        <v>4631</v>
      </c>
      <c r="BP4636" s="3"/>
      <c r="BQ4636" s="3"/>
      <c r="BR4636" s="3"/>
      <c r="BS4636" s="3"/>
      <c r="BT4636" s="10">
        <v>4631</v>
      </c>
      <c r="BU4636" s="4">
        <f t="shared" si="288"/>
        <v>0</v>
      </c>
      <c r="BV4636" s="4">
        <f t="shared" si="289"/>
        <v>0</v>
      </c>
      <c r="BW4636" s="10"/>
      <c r="BX4636" s="4">
        <f t="shared" si="290"/>
        <v>1</v>
      </c>
      <c r="BY4636" s="4">
        <f t="shared" si="291"/>
        <v>1</v>
      </c>
    </row>
    <row r="4637" spans="1:77">
      <c r="A4637" s="10">
        <v>4632</v>
      </c>
      <c r="BP4637" s="3"/>
      <c r="BQ4637" s="3"/>
      <c r="BR4637" s="3"/>
      <c r="BS4637" s="3"/>
      <c r="BT4637" s="10">
        <v>4632</v>
      </c>
      <c r="BU4637" s="4">
        <f t="shared" si="288"/>
        <v>0</v>
      </c>
      <c r="BV4637" s="4">
        <f t="shared" si="289"/>
        <v>0</v>
      </c>
      <c r="BW4637" s="10"/>
      <c r="BX4637" s="4">
        <f t="shared" si="290"/>
        <v>1</v>
      </c>
      <c r="BY4637" s="4">
        <f t="shared" si="291"/>
        <v>1</v>
      </c>
    </row>
    <row r="4638" spans="1:77">
      <c r="A4638" s="10">
        <v>4633</v>
      </c>
      <c r="BP4638" s="3"/>
      <c r="BQ4638" s="3"/>
      <c r="BR4638" s="3"/>
      <c r="BS4638" s="3"/>
      <c r="BT4638" s="10">
        <v>4633</v>
      </c>
      <c r="BU4638" s="4">
        <f t="shared" si="288"/>
        <v>0</v>
      </c>
      <c r="BV4638" s="4">
        <f t="shared" si="289"/>
        <v>0</v>
      </c>
      <c r="BW4638" s="10"/>
      <c r="BX4638" s="4">
        <f t="shared" si="290"/>
        <v>1</v>
      </c>
      <c r="BY4638" s="4">
        <f t="shared" si="291"/>
        <v>1</v>
      </c>
    </row>
    <row r="4639" spans="1:77">
      <c r="A4639" s="10">
        <v>4634</v>
      </c>
      <c r="BP4639" s="3"/>
      <c r="BQ4639" s="3"/>
      <c r="BR4639" s="3"/>
      <c r="BS4639" s="3"/>
      <c r="BT4639" s="10">
        <v>4634</v>
      </c>
      <c r="BU4639" s="4">
        <f t="shared" si="288"/>
        <v>0</v>
      </c>
      <c r="BV4639" s="4">
        <f t="shared" si="289"/>
        <v>0</v>
      </c>
      <c r="BW4639" s="10"/>
      <c r="BX4639" s="4">
        <f t="shared" si="290"/>
        <v>1</v>
      </c>
      <c r="BY4639" s="4">
        <f t="shared" si="291"/>
        <v>1</v>
      </c>
    </row>
    <row r="4640" spans="1:77">
      <c r="A4640" s="10">
        <v>4635</v>
      </c>
      <c r="BP4640" s="3"/>
      <c r="BQ4640" s="3"/>
      <c r="BR4640" s="3"/>
      <c r="BS4640" s="3"/>
      <c r="BT4640" s="10">
        <v>4635</v>
      </c>
      <c r="BU4640" s="4">
        <f t="shared" si="288"/>
        <v>0</v>
      </c>
      <c r="BV4640" s="4">
        <f t="shared" si="289"/>
        <v>0</v>
      </c>
      <c r="BW4640" s="10"/>
      <c r="BX4640" s="4">
        <f t="shared" si="290"/>
        <v>1</v>
      </c>
      <c r="BY4640" s="4">
        <f t="shared" si="291"/>
        <v>1</v>
      </c>
    </row>
    <row r="4641" spans="1:77">
      <c r="A4641" s="10">
        <v>4636</v>
      </c>
      <c r="BP4641" s="3"/>
      <c r="BQ4641" s="3"/>
      <c r="BR4641" s="3"/>
      <c r="BS4641" s="3"/>
      <c r="BT4641" s="10">
        <v>4636</v>
      </c>
      <c r="BU4641" s="4">
        <f t="shared" si="288"/>
        <v>0</v>
      </c>
      <c r="BV4641" s="4">
        <f t="shared" si="289"/>
        <v>0</v>
      </c>
      <c r="BW4641" s="10"/>
      <c r="BX4641" s="4">
        <f t="shared" si="290"/>
        <v>1</v>
      </c>
      <c r="BY4641" s="4">
        <f t="shared" si="291"/>
        <v>1</v>
      </c>
    </row>
    <row r="4642" spans="1:77">
      <c r="A4642" s="10">
        <v>4637</v>
      </c>
      <c r="BP4642" s="3"/>
      <c r="BQ4642" s="3"/>
      <c r="BR4642" s="3"/>
      <c r="BS4642" s="3"/>
      <c r="BT4642" s="10">
        <v>4637</v>
      </c>
      <c r="BU4642" s="4">
        <f t="shared" si="288"/>
        <v>0</v>
      </c>
      <c r="BV4642" s="4">
        <f t="shared" si="289"/>
        <v>0</v>
      </c>
      <c r="BW4642" s="10"/>
      <c r="BX4642" s="4">
        <f t="shared" si="290"/>
        <v>1</v>
      </c>
      <c r="BY4642" s="4">
        <f t="shared" si="291"/>
        <v>1</v>
      </c>
    </row>
    <row r="4643" spans="1:77">
      <c r="A4643" s="10">
        <v>4638</v>
      </c>
      <c r="BP4643" s="3"/>
      <c r="BQ4643" s="3"/>
      <c r="BR4643" s="3"/>
      <c r="BS4643" s="3"/>
      <c r="BT4643" s="10">
        <v>4638</v>
      </c>
      <c r="BU4643" s="4">
        <f t="shared" si="288"/>
        <v>0</v>
      </c>
      <c r="BV4643" s="4">
        <f t="shared" si="289"/>
        <v>0</v>
      </c>
      <c r="BW4643" s="10"/>
      <c r="BX4643" s="4">
        <f t="shared" si="290"/>
        <v>1</v>
      </c>
      <c r="BY4643" s="4">
        <f t="shared" si="291"/>
        <v>1</v>
      </c>
    </row>
    <row r="4644" spans="1:77">
      <c r="A4644" s="10">
        <v>4639</v>
      </c>
      <c r="BP4644" s="3"/>
      <c r="BQ4644" s="3"/>
      <c r="BR4644" s="3"/>
      <c r="BS4644" s="3"/>
      <c r="BT4644" s="10">
        <v>4639</v>
      </c>
      <c r="BU4644" s="4">
        <f t="shared" si="288"/>
        <v>0</v>
      </c>
      <c r="BV4644" s="4">
        <f t="shared" si="289"/>
        <v>0</v>
      </c>
      <c r="BW4644" s="10"/>
      <c r="BX4644" s="4">
        <f t="shared" si="290"/>
        <v>1</v>
      </c>
      <c r="BY4644" s="4">
        <f t="shared" si="291"/>
        <v>1</v>
      </c>
    </row>
    <row r="4645" spans="1:77">
      <c r="A4645" s="10">
        <v>4640</v>
      </c>
      <c r="BP4645" s="3"/>
      <c r="BQ4645" s="3"/>
      <c r="BR4645" s="3"/>
      <c r="BS4645" s="3"/>
      <c r="BT4645" s="10">
        <v>4640</v>
      </c>
      <c r="BU4645" s="4">
        <f t="shared" si="288"/>
        <v>0</v>
      </c>
      <c r="BV4645" s="4">
        <f t="shared" si="289"/>
        <v>0</v>
      </c>
      <c r="BW4645" s="10"/>
      <c r="BX4645" s="4">
        <f t="shared" si="290"/>
        <v>1</v>
      </c>
      <c r="BY4645" s="4">
        <f t="shared" si="291"/>
        <v>1</v>
      </c>
    </row>
    <row r="4646" spans="1:77">
      <c r="A4646" s="10">
        <v>4641</v>
      </c>
      <c r="BP4646" s="3"/>
      <c r="BQ4646" s="3"/>
      <c r="BR4646" s="3"/>
      <c r="BS4646" s="3"/>
      <c r="BT4646" s="10">
        <v>4641</v>
      </c>
      <c r="BU4646" s="4">
        <f t="shared" si="288"/>
        <v>0</v>
      </c>
      <c r="BV4646" s="4">
        <f t="shared" si="289"/>
        <v>0</v>
      </c>
      <c r="BW4646" s="10"/>
      <c r="BX4646" s="4">
        <f t="shared" si="290"/>
        <v>1</v>
      </c>
      <c r="BY4646" s="4">
        <f t="shared" si="291"/>
        <v>1</v>
      </c>
    </row>
    <row r="4647" spans="1:77">
      <c r="A4647" s="10">
        <v>4642</v>
      </c>
      <c r="BP4647" s="3"/>
      <c r="BQ4647" s="3"/>
      <c r="BR4647" s="3"/>
      <c r="BS4647" s="3"/>
      <c r="BT4647" s="10">
        <v>4642</v>
      </c>
      <c r="BU4647" s="4">
        <f t="shared" si="288"/>
        <v>0</v>
      </c>
      <c r="BV4647" s="4">
        <f t="shared" si="289"/>
        <v>0</v>
      </c>
      <c r="BW4647" s="10"/>
      <c r="BX4647" s="4">
        <f t="shared" si="290"/>
        <v>1</v>
      </c>
      <c r="BY4647" s="4">
        <f t="shared" si="291"/>
        <v>1</v>
      </c>
    </row>
    <row r="4648" spans="1:77">
      <c r="A4648" s="10">
        <v>4643</v>
      </c>
      <c r="BP4648" s="3"/>
      <c r="BQ4648" s="3"/>
      <c r="BR4648" s="3"/>
      <c r="BS4648" s="3"/>
      <c r="BT4648" s="10">
        <v>4643</v>
      </c>
      <c r="BU4648" s="4">
        <f t="shared" si="288"/>
        <v>0</v>
      </c>
      <c r="BV4648" s="4">
        <f t="shared" si="289"/>
        <v>0</v>
      </c>
      <c r="BW4648" s="10"/>
      <c r="BX4648" s="4">
        <f t="shared" si="290"/>
        <v>1</v>
      </c>
      <c r="BY4648" s="4">
        <f t="shared" si="291"/>
        <v>1</v>
      </c>
    </row>
    <row r="4649" spans="1:77">
      <c r="A4649" s="10">
        <v>4644</v>
      </c>
      <c r="BP4649" s="3"/>
      <c r="BQ4649" s="3"/>
      <c r="BR4649" s="3"/>
      <c r="BS4649" s="3"/>
      <c r="BT4649" s="10">
        <v>4644</v>
      </c>
      <c r="BU4649" s="4">
        <f t="shared" si="288"/>
        <v>0</v>
      </c>
      <c r="BV4649" s="4">
        <f t="shared" si="289"/>
        <v>0</v>
      </c>
      <c r="BW4649" s="10"/>
      <c r="BX4649" s="4">
        <f t="shared" si="290"/>
        <v>1</v>
      </c>
      <c r="BY4649" s="4">
        <f t="shared" si="291"/>
        <v>1</v>
      </c>
    </row>
    <row r="4650" spans="1:77">
      <c r="A4650" s="10">
        <v>4645</v>
      </c>
      <c r="BP4650" s="3"/>
      <c r="BQ4650" s="3"/>
      <c r="BR4650" s="3"/>
      <c r="BS4650" s="3"/>
      <c r="BT4650" s="10">
        <v>4645</v>
      </c>
      <c r="BU4650" s="4">
        <f t="shared" si="288"/>
        <v>0</v>
      </c>
      <c r="BV4650" s="4">
        <f t="shared" si="289"/>
        <v>0</v>
      </c>
      <c r="BW4650" s="10"/>
      <c r="BX4650" s="4">
        <f t="shared" si="290"/>
        <v>1</v>
      </c>
      <c r="BY4650" s="4">
        <f t="shared" si="291"/>
        <v>1</v>
      </c>
    </row>
    <row r="4651" spans="1:77">
      <c r="A4651" s="10">
        <v>4646</v>
      </c>
      <c r="BP4651" s="3"/>
      <c r="BQ4651" s="3"/>
      <c r="BR4651" s="3"/>
      <c r="BS4651" s="3"/>
      <c r="BT4651" s="10">
        <v>4646</v>
      </c>
      <c r="BU4651" s="4">
        <f t="shared" si="288"/>
        <v>0</v>
      </c>
      <c r="BV4651" s="4">
        <f t="shared" si="289"/>
        <v>0</v>
      </c>
      <c r="BW4651" s="10"/>
      <c r="BX4651" s="4">
        <f t="shared" si="290"/>
        <v>1</v>
      </c>
      <c r="BY4651" s="4">
        <f t="shared" si="291"/>
        <v>1</v>
      </c>
    </row>
    <row r="4652" spans="1:77">
      <c r="A4652" s="10">
        <v>4647</v>
      </c>
      <c r="BP4652" s="3"/>
      <c r="BQ4652" s="3"/>
      <c r="BR4652" s="3"/>
      <c r="BS4652" s="3"/>
      <c r="BT4652" s="10">
        <v>4647</v>
      </c>
      <c r="BU4652" s="4">
        <f t="shared" si="288"/>
        <v>0</v>
      </c>
      <c r="BV4652" s="4">
        <f t="shared" si="289"/>
        <v>0</v>
      </c>
      <c r="BW4652" s="10"/>
      <c r="BX4652" s="4">
        <f t="shared" si="290"/>
        <v>1</v>
      </c>
      <c r="BY4652" s="4">
        <f t="shared" si="291"/>
        <v>1</v>
      </c>
    </row>
    <row r="4653" spans="1:77">
      <c r="A4653" s="10">
        <v>4648</v>
      </c>
      <c r="BP4653" s="3"/>
      <c r="BQ4653" s="3"/>
      <c r="BR4653" s="3"/>
      <c r="BS4653" s="3"/>
      <c r="BT4653" s="10">
        <v>4648</v>
      </c>
      <c r="BU4653" s="4">
        <f t="shared" si="288"/>
        <v>0</v>
      </c>
      <c r="BV4653" s="4">
        <f t="shared" si="289"/>
        <v>0</v>
      </c>
      <c r="BW4653" s="10"/>
      <c r="BX4653" s="4">
        <f t="shared" si="290"/>
        <v>1</v>
      </c>
      <c r="BY4653" s="4">
        <f t="shared" si="291"/>
        <v>1</v>
      </c>
    </row>
    <row r="4654" spans="1:77">
      <c r="A4654" s="10">
        <v>4649</v>
      </c>
      <c r="BP4654" s="3"/>
      <c r="BQ4654" s="3"/>
      <c r="BR4654" s="3"/>
      <c r="BS4654" s="3"/>
      <c r="BT4654" s="10">
        <v>4649</v>
      </c>
      <c r="BU4654" s="4">
        <f t="shared" si="288"/>
        <v>0</v>
      </c>
      <c r="BV4654" s="4">
        <f t="shared" si="289"/>
        <v>0</v>
      </c>
      <c r="BW4654" s="10"/>
      <c r="BX4654" s="4">
        <f t="shared" si="290"/>
        <v>1</v>
      </c>
      <c r="BY4654" s="4">
        <f t="shared" si="291"/>
        <v>1</v>
      </c>
    </row>
    <row r="4655" spans="1:77">
      <c r="A4655" s="10">
        <v>4650</v>
      </c>
      <c r="BP4655" s="3"/>
      <c r="BQ4655" s="3"/>
      <c r="BR4655" s="3"/>
      <c r="BS4655" s="3"/>
      <c r="BT4655" s="10">
        <v>4650</v>
      </c>
      <c r="BU4655" s="4">
        <f t="shared" si="288"/>
        <v>0</v>
      </c>
      <c r="BV4655" s="4">
        <f t="shared" si="289"/>
        <v>0</v>
      </c>
      <c r="BW4655" s="10"/>
      <c r="BX4655" s="4">
        <f t="shared" si="290"/>
        <v>1</v>
      </c>
      <c r="BY4655" s="4">
        <f t="shared" si="291"/>
        <v>1</v>
      </c>
    </row>
    <row r="4656" spans="1:77">
      <c r="A4656" s="10">
        <v>4651</v>
      </c>
      <c r="BP4656" s="3"/>
      <c r="BQ4656" s="3"/>
      <c r="BR4656" s="3"/>
      <c r="BS4656" s="3"/>
      <c r="BT4656" s="10">
        <v>4651</v>
      </c>
      <c r="BU4656" s="4">
        <f t="shared" si="288"/>
        <v>0</v>
      </c>
      <c r="BV4656" s="4">
        <f t="shared" si="289"/>
        <v>0</v>
      </c>
      <c r="BW4656" s="10"/>
      <c r="BX4656" s="4">
        <f t="shared" si="290"/>
        <v>1</v>
      </c>
      <c r="BY4656" s="4">
        <f t="shared" si="291"/>
        <v>1</v>
      </c>
    </row>
    <row r="4657" spans="1:77">
      <c r="A4657" s="10">
        <v>4652</v>
      </c>
      <c r="BP4657" s="3"/>
      <c r="BQ4657" s="3"/>
      <c r="BR4657" s="3"/>
      <c r="BS4657" s="3"/>
      <c r="BT4657" s="10">
        <v>4652</v>
      </c>
      <c r="BU4657" s="4">
        <f t="shared" si="288"/>
        <v>0</v>
      </c>
      <c r="BV4657" s="4">
        <f t="shared" si="289"/>
        <v>0</v>
      </c>
      <c r="BW4657" s="10"/>
      <c r="BX4657" s="4">
        <f t="shared" si="290"/>
        <v>1</v>
      </c>
      <c r="BY4657" s="4">
        <f t="shared" si="291"/>
        <v>1</v>
      </c>
    </row>
    <row r="4658" spans="1:77">
      <c r="A4658" s="10">
        <v>4653</v>
      </c>
      <c r="BP4658" s="3"/>
      <c r="BQ4658" s="3"/>
      <c r="BR4658" s="3"/>
      <c r="BS4658" s="3"/>
      <c r="BT4658" s="10">
        <v>4653</v>
      </c>
      <c r="BU4658" s="4">
        <f t="shared" si="288"/>
        <v>0</v>
      </c>
      <c r="BV4658" s="4">
        <f t="shared" si="289"/>
        <v>0</v>
      </c>
      <c r="BW4658" s="10"/>
      <c r="BX4658" s="4">
        <f t="shared" si="290"/>
        <v>1</v>
      </c>
      <c r="BY4658" s="4">
        <f t="shared" si="291"/>
        <v>1</v>
      </c>
    </row>
    <row r="4659" spans="1:77">
      <c r="A4659" s="10">
        <v>4654</v>
      </c>
      <c r="BP4659" s="3"/>
      <c r="BQ4659" s="3"/>
      <c r="BR4659" s="3"/>
      <c r="BS4659" s="3"/>
      <c r="BT4659" s="10">
        <v>4654</v>
      </c>
      <c r="BU4659" s="4">
        <f t="shared" si="288"/>
        <v>0</v>
      </c>
      <c r="BV4659" s="4">
        <f t="shared" si="289"/>
        <v>0</v>
      </c>
      <c r="BW4659" s="10"/>
      <c r="BX4659" s="4">
        <f t="shared" si="290"/>
        <v>1</v>
      </c>
      <c r="BY4659" s="4">
        <f t="shared" si="291"/>
        <v>1</v>
      </c>
    </row>
    <row r="4660" spans="1:77">
      <c r="A4660" s="10">
        <v>4655</v>
      </c>
      <c r="BP4660" s="3"/>
      <c r="BQ4660" s="3"/>
      <c r="BR4660" s="3"/>
      <c r="BS4660" s="3"/>
      <c r="BT4660" s="10">
        <v>4655</v>
      </c>
      <c r="BU4660" s="4">
        <f t="shared" si="288"/>
        <v>0</v>
      </c>
      <c r="BV4660" s="4">
        <f t="shared" si="289"/>
        <v>0</v>
      </c>
      <c r="BW4660" s="10"/>
      <c r="BX4660" s="4">
        <f t="shared" si="290"/>
        <v>1</v>
      </c>
      <c r="BY4660" s="4">
        <f t="shared" si="291"/>
        <v>1</v>
      </c>
    </row>
    <row r="4661" spans="1:77">
      <c r="A4661" s="10">
        <v>4656</v>
      </c>
      <c r="BP4661" s="3"/>
      <c r="BQ4661" s="3"/>
      <c r="BR4661" s="3"/>
      <c r="BS4661" s="3"/>
      <c r="BT4661" s="10">
        <v>4656</v>
      </c>
      <c r="BU4661" s="4">
        <f t="shared" si="288"/>
        <v>0</v>
      </c>
      <c r="BV4661" s="4">
        <f t="shared" si="289"/>
        <v>0</v>
      </c>
      <c r="BW4661" s="10"/>
      <c r="BX4661" s="4">
        <f t="shared" si="290"/>
        <v>1</v>
      </c>
      <c r="BY4661" s="4">
        <f t="shared" si="291"/>
        <v>1</v>
      </c>
    </row>
    <row r="4662" spans="1:77">
      <c r="A4662" s="10">
        <v>4657</v>
      </c>
      <c r="BP4662" s="3"/>
      <c r="BQ4662" s="3"/>
      <c r="BR4662" s="3"/>
      <c r="BS4662" s="3"/>
      <c r="BT4662" s="10">
        <v>4657</v>
      </c>
      <c r="BU4662" s="4">
        <f t="shared" si="288"/>
        <v>0</v>
      </c>
      <c r="BV4662" s="4">
        <f t="shared" si="289"/>
        <v>0</v>
      </c>
      <c r="BW4662" s="10"/>
      <c r="BX4662" s="4">
        <f t="shared" si="290"/>
        <v>1</v>
      </c>
      <c r="BY4662" s="4">
        <f t="shared" si="291"/>
        <v>1</v>
      </c>
    </row>
    <row r="4663" spans="1:77">
      <c r="A4663" s="10">
        <v>4658</v>
      </c>
      <c r="BP4663" s="3"/>
      <c r="BQ4663" s="3"/>
      <c r="BR4663" s="3"/>
      <c r="BS4663" s="3"/>
      <c r="BT4663" s="10">
        <v>4658</v>
      </c>
      <c r="BU4663" s="4">
        <f t="shared" si="288"/>
        <v>0</v>
      </c>
      <c r="BV4663" s="4">
        <f t="shared" si="289"/>
        <v>0</v>
      </c>
      <c r="BW4663" s="10"/>
      <c r="BX4663" s="4">
        <f t="shared" si="290"/>
        <v>1</v>
      </c>
      <c r="BY4663" s="4">
        <f t="shared" si="291"/>
        <v>1</v>
      </c>
    </row>
    <row r="4664" spans="1:77">
      <c r="A4664" s="10">
        <v>4659</v>
      </c>
      <c r="BP4664" s="3"/>
      <c r="BQ4664" s="3"/>
      <c r="BR4664" s="3"/>
      <c r="BS4664" s="3"/>
      <c r="BT4664" s="10">
        <v>4659</v>
      </c>
      <c r="BU4664" s="4">
        <f t="shared" si="288"/>
        <v>0</v>
      </c>
      <c r="BV4664" s="4">
        <f t="shared" si="289"/>
        <v>0</v>
      </c>
      <c r="BW4664" s="10"/>
      <c r="BX4664" s="4">
        <f t="shared" si="290"/>
        <v>1</v>
      </c>
      <c r="BY4664" s="4">
        <f t="shared" si="291"/>
        <v>1</v>
      </c>
    </row>
    <row r="4665" spans="1:77">
      <c r="A4665" s="10">
        <v>4660</v>
      </c>
      <c r="BP4665" s="3"/>
      <c r="BQ4665" s="3"/>
      <c r="BR4665" s="3"/>
      <c r="BS4665" s="3"/>
      <c r="BT4665" s="10">
        <v>4660</v>
      </c>
      <c r="BU4665" s="4">
        <f t="shared" si="288"/>
        <v>0</v>
      </c>
      <c r="BV4665" s="4">
        <f t="shared" si="289"/>
        <v>0</v>
      </c>
      <c r="BW4665" s="10"/>
      <c r="BX4665" s="4">
        <f t="shared" si="290"/>
        <v>1</v>
      </c>
      <c r="BY4665" s="4">
        <f t="shared" si="291"/>
        <v>1</v>
      </c>
    </row>
    <row r="4666" spans="1:77">
      <c r="A4666" s="10">
        <v>4661</v>
      </c>
      <c r="BP4666" s="3"/>
      <c r="BQ4666" s="3"/>
      <c r="BR4666" s="3"/>
      <c r="BS4666" s="3"/>
      <c r="BT4666" s="10">
        <v>4661</v>
      </c>
      <c r="BU4666" s="4">
        <f t="shared" si="288"/>
        <v>0</v>
      </c>
      <c r="BV4666" s="4">
        <f t="shared" si="289"/>
        <v>0</v>
      </c>
      <c r="BW4666" s="10"/>
      <c r="BX4666" s="4">
        <f t="shared" si="290"/>
        <v>1</v>
      </c>
      <c r="BY4666" s="4">
        <f t="shared" si="291"/>
        <v>1</v>
      </c>
    </row>
    <row r="4667" spans="1:77">
      <c r="A4667" s="10">
        <v>4662</v>
      </c>
      <c r="BP4667" s="3"/>
      <c r="BQ4667" s="3"/>
      <c r="BR4667" s="3"/>
      <c r="BS4667" s="3"/>
      <c r="BT4667" s="10">
        <v>4662</v>
      </c>
      <c r="BU4667" s="4">
        <f t="shared" si="288"/>
        <v>0</v>
      </c>
      <c r="BV4667" s="4">
        <f t="shared" si="289"/>
        <v>0</v>
      </c>
      <c r="BW4667" s="10"/>
      <c r="BX4667" s="4">
        <f t="shared" si="290"/>
        <v>1</v>
      </c>
      <c r="BY4667" s="4">
        <f t="shared" si="291"/>
        <v>1</v>
      </c>
    </row>
    <row r="4668" spans="1:77">
      <c r="A4668" s="10">
        <v>4663</v>
      </c>
      <c r="BP4668" s="3"/>
      <c r="BQ4668" s="3"/>
      <c r="BR4668" s="3"/>
      <c r="BS4668" s="3"/>
      <c r="BT4668" s="10">
        <v>4663</v>
      </c>
      <c r="BU4668" s="4">
        <f t="shared" si="288"/>
        <v>0</v>
      </c>
      <c r="BV4668" s="4">
        <f t="shared" si="289"/>
        <v>0</v>
      </c>
      <c r="BW4668" s="10"/>
      <c r="BX4668" s="4">
        <f t="shared" si="290"/>
        <v>1</v>
      </c>
      <c r="BY4668" s="4">
        <f t="shared" si="291"/>
        <v>1</v>
      </c>
    </row>
    <row r="4669" spans="1:77">
      <c r="A4669" s="10">
        <v>4664</v>
      </c>
      <c r="BP4669" s="3"/>
      <c r="BQ4669" s="3"/>
      <c r="BR4669" s="3"/>
      <c r="BS4669" s="3"/>
      <c r="BT4669" s="10">
        <v>4664</v>
      </c>
      <c r="BU4669" s="4">
        <f t="shared" si="288"/>
        <v>0</v>
      </c>
      <c r="BV4669" s="4">
        <f t="shared" si="289"/>
        <v>0</v>
      </c>
      <c r="BW4669" s="10"/>
      <c r="BX4669" s="4">
        <f t="shared" si="290"/>
        <v>1</v>
      </c>
      <c r="BY4669" s="4">
        <f t="shared" si="291"/>
        <v>1</v>
      </c>
    </row>
    <row r="4670" spans="1:77">
      <c r="A4670" s="10">
        <v>4665</v>
      </c>
      <c r="BP4670" s="3"/>
      <c r="BQ4670" s="3"/>
      <c r="BR4670" s="3"/>
      <c r="BS4670" s="3"/>
      <c r="BT4670" s="10">
        <v>4665</v>
      </c>
      <c r="BU4670" s="4">
        <f t="shared" si="288"/>
        <v>0</v>
      </c>
      <c r="BV4670" s="4">
        <f t="shared" si="289"/>
        <v>0</v>
      </c>
      <c r="BW4670" s="10"/>
      <c r="BX4670" s="4">
        <f t="shared" si="290"/>
        <v>1</v>
      </c>
      <c r="BY4670" s="4">
        <f t="shared" si="291"/>
        <v>1</v>
      </c>
    </row>
    <row r="4671" spans="1:77">
      <c r="A4671" s="10">
        <v>4666</v>
      </c>
      <c r="BP4671" s="3"/>
      <c r="BQ4671" s="3"/>
      <c r="BR4671" s="3"/>
      <c r="BS4671" s="3"/>
      <c r="BT4671" s="10">
        <v>4666</v>
      </c>
      <c r="BU4671" s="4">
        <f t="shared" si="288"/>
        <v>0</v>
      </c>
      <c r="BV4671" s="4">
        <f t="shared" si="289"/>
        <v>0</v>
      </c>
      <c r="BW4671" s="10"/>
      <c r="BX4671" s="4">
        <f t="shared" si="290"/>
        <v>1</v>
      </c>
      <c r="BY4671" s="4">
        <f t="shared" si="291"/>
        <v>1</v>
      </c>
    </row>
    <row r="4672" spans="1:77">
      <c r="A4672" s="10">
        <v>4667</v>
      </c>
      <c r="BP4672" s="3"/>
      <c r="BQ4672" s="3"/>
      <c r="BR4672" s="3"/>
      <c r="BS4672" s="3"/>
      <c r="BT4672" s="10">
        <v>4667</v>
      </c>
      <c r="BU4672" s="4">
        <f t="shared" si="288"/>
        <v>0</v>
      </c>
      <c r="BV4672" s="4">
        <f t="shared" si="289"/>
        <v>0</v>
      </c>
      <c r="BW4672" s="10"/>
      <c r="BX4672" s="4">
        <f t="shared" si="290"/>
        <v>1</v>
      </c>
      <c r="BY4672" s="4">
        <f t="shared" si="291"/>
        <v>1</v>
      </c>
    </row>
    <row r="4673" spans="1:77">
      <c r="A4673" s="10">
        <v>4668</v>
      </c>
      <c r="BP4673" s="3"/>
      <c r="BQ4673" s="3"/>
      <c r="BR4673" s="3"/>
      <c r="BS4673" s="3"/>
      <c r="BT4673" s="10">
        <v>4668</v>
      </c>
      <c r="BU4673" s="4">
        <f t="shared" si="288"/>
        <v>0</v>
      </c>
      <c r="BV4673" s="4">
        <f t="shared" si="289"/>
        <v>0</v>
      </c>
      <c r="BW4673" s="10"/>
      <c r="BX4673" s="4">
        <f t="shared" si="290"/>
        <v>1</v>
      </c>
      <c r="BY4673" s="4">
        <f t="shared" si="291"/>
        <v>1</v>
      </c>
    </row>
    <row r="4674" spans="1:77">
      <c r="A4674" s="10">
        <v>4669</v>
      </c>
      <c r="BP4674" s="3"/>
      <c r="BQ4674" s="3"/>
      <c r="BR4674" s="3"/>
      <c r="BS4674" s="3"/>
      <c r="BT4674" s="10">
        <v>4669</v>
      </c>
      <c r="BU4674" s="4">
        <f t="shared" si="288"/>
        <v>0</v>
      </c>
      <c r="BV4674" s="4">
        <f t="shared" si="289"/>
        <v>0</v>
      </c>
      <c r="BW4674" s="10"/>
      <c r="BX4674" s="4">
        <f t="shared" si="290"/>
        <v>1</v>
      </c>
      <c r="BY4674" s="4">
        <f t="shared" si="291"/>
        <v>1</v>
      </c>
    </row>
    <row r="4675" spans="1:77">
      <c r="A4675" s="10">
        <v>4670</v>
      </c>
      <c r="BP4675" s="3"/>
      <c r="BQ4675" s="3"/>
      <c r="BR4675" s="3"/>
      <c r="BS4675" s="3"/>
      <c r="BT4675" s="10">
        <v>4670</v>
      </c>
      <c r="BU4675" s="4">
        <f t="shared" si="288"/>
        <v>0</v>
      </c>
      <c r="BV4675" s="4">
        <f t="shared" si="289"/>
        <v>0</v>
      </c>
      <c r="BW4675" s="10"/>
      <c r="BX4675" s="4">
        <f t="shared" si="290"/>
        <v>1</v>
      </c>
      <c r="BY4675" s="4">
        <f t="shared" si="291"/>
        <v>1</v>
      </c>
    </row>
    <row r="4676" spans="1:77">
      <c r="A4676" s="10">
        <v>4671</v>
      </c>
      <c r="BP4676" s="3"/>
      <c r="BQ4676" s="3"/>
      <c r="BR4676" s="3"/>
      <c r="BS4676" s="3"/>
      <c r="BT4676" s="10">
        <v>4671</v>
      </c>
      <c r="BU4676" s="4">
        <f t="shared" si="288"/>
        <v>0</v>
      </c>
      <c r="BV4676" s="4">
        <f t="shared" si="289"/>
        <v>0</v>
      </c>
      <c r="BW4676" s="10"/>
      <c r="BX4676" s="4">
        <f t="shared" si="290"/>
        <v>1</v>
      </c>
      <c r="BY4676" s="4">
        <f t="shared" si="291"/>
        <v>1</v>
      </c>
    </row>
    <row r="4677" spans="1:77">
      <c r="A4677" s="10">
        <v>4672</v>
      </c>
      <c r="BP4677" s="3"/>
      <c r="BQ4677" s="3"/>
      <c r="BR4677" s="3"/>
      <c r="BS4677" s="3"/>
      <c r="BT4677" s="10">
        <v>4672</v>
      </c>
      <c r="BU4677" s="4">
        <f t="shared" si="288"/>
        <v>0</v>
      </c>
      <c r="BV4677" s="4">
        <f t="shared" si="289"/>
        <v>0</v>
      </c>
      <c r="BW4677" s="10"/>
      <c r="BX4677" s="4">
        <f t="shared" si="290"/>
        <v>1</v>
      </c>
      <c r="BY4677" s="4">
        <f t="shared" si="291"/>
        <v>1</v>
      </c>
    </row>
    <row r="4678" spans="1:77">
      <c r="A4678" s="10">
        <v>4673</v>
      </c>
      <c r="BP4678" s="3"/>
      <c r="BQ4678" s="3"/>
      <c r="BR4678" s="3"/>
      <c r="BS4678" s="3"/>
      <c r="BT4678" s="10">
        <v>4673</v>
      </c>
      <c r="BU4678" s="4">
        <f t="shared" si="288"/>
        <v>0</v>
      </c>
      <c r="BV4678" s="4">
        <f t="shared" si="289"/>
        <v>0</v>
      </c>
      <c r="BW4678" s="10"/>
      <c r="BX4678" s="4">
        <f t="shared" si="290"/>
        <v>1</v>
      </c>
      <c r="BY4678" s="4">
        <f t="shared" si="291"/>
        <v>1</v>
      </c>
    </row>
    <row r="4679" spans="1:77">
      <c r="A4679" s="10">
        <v>4674</v>
      </c>
      <c r="BP4679" s="3"/>
      <c r="BQ4679" s="3"/>
      <c r="BR4679" s="3"/>
      <c r="BS4679" s="3"/>
      <c r="BT4679" s="10">
        <v>4674</v>
      </c>
      <c r="BU4679" s="4">
        <f t="shared" ref="BU4679:BU4742" si="292">BP4679*$BV$1-BQ4679</f>
        <v>0</v>
      </c>
      <c r="BV4679" s="4">
        <f t="shared" ref="BV4679:BV4742" si="293">BR4679*$BV$1-BS4679</f>
        <v>0</v>
      </c>
      <c r="BW4679" s="10"/>
      <c r="BX4679" s="4">
        <f t="shared" ref="BX4679:BX4742" si="294">IF(BU4679=MAX($BU4679:$BV4679),1,0)</f>
        <v>1</v>
      </c>
      <c r="BY4679" s="4">
        <f t="shared" ref="BY4679:BY4742" si="295">IF(BV4679=MAX($BU4679:$BV4679),1,0)</f>
        <v>1</v>
      </c>
    </row>
    <row r="4680" spans="1:77">
      <c r="A4680" s="10">
        <v>4675</v>
      </c>
      <c r="BP4680" s="3"/>
      <c r="BQ4680" s="3"/>
      <c r="BR4680" s="3"/>
      <c r="BS4680" s="3"/>
      <c r="BT4680" s="10">
        <v>4675</v>
      </c>
      <c r="BU4680" s="4">
        <f t="shared" si="292"/>
        <v>0</v>
      </c>
      <c r="BV4680" s="4">
        <f t="shared" si="293"/>
        <v>0</v>
      </c>
      <c r="BW4680" s="10"/>
      <c r="BX4680" s="4">
        <f t="shared" si="294"/>
        <v>1</v>
      </c>
      <c r="BY4680" s="4">
        <f t="shared" si="295"/>
        <v>1</v>
      </c>
    </row>
    <row r="4681" spans="1:77">
      <c r="A4681" s="10">
        <v>4676</v>
      </c>
      <c r="BP4681" s="3"/>
      <c r="BQ4681" s="3"/>
      <c r="BR4681" s="3"/>
      <c r="BS4681" s="3"/>
      <c r="BT4681" s="10">
        <v>4676</v>
      </c>
      <c r="BU4681" s="4">
        <f t="shared" si="292"/>
        <v>0</v>
      </c>
      <c r="BV4681" s="4">
        <f t="shared" si="293"/>
        <v>0</v>
      </c>
      <c r="BW4681" s="10"/>
      <c r="BX4681" s="4">
        <f t="shared" si="294"/>
        <v>1</v>
      </c>
      <c r="BY4681" s="4">
        <f t="shared" si="295"/>
        <v>1</v>
      </c>
    </row>
    <row r="4682" spans="1:77">
      <c r="A4682" s="10">
        <v>4677</v>
      </c>
      <c r="BP4682" s="3"/>
      <c r="BQ4682" s="3"/>
      <c r="BR4682" s="3"/>
      <c r="BS4682" s="3"/>
      <c r="BT4682" s="10">
        <v>4677</v>
      </c>
      <c r="BU4682" s="4">
        <f t="shared" si="292"/>
        <v>0</v>
      </c>
      <c r="BV4682" s="4">
        <f t="shared" si="293"/>
        <v>0</v>
      </c>
      <c r="BW4682" s="10"/>
      <c r="BX4682" s="4">
        <f t="shared" si="294"/>
        <v>1</v>
      </c>
      <c r="BY4682" s="4">
        <f t="shared" si="295"/>
        <v>1</v>
      </c>
    </row>
    <row r="4683" spans="1:77">
      <c r="A4683" s="10">
        <v>4678</v>
      </c>
      <c r="BP4683" s="3"/>
      <c r="BQ4683" s="3"/>
      <c r="BR4683" s="3"/>
      <c r="BS4683" s="3"/>
      <c r="BT4683" s="10">
        <v>4678</v>
      </c>
      <c r="BU4683" s="4">
        <f t="shared" si="292"/>
        <v>0</v>
      </c>
      <c r="BV4683" s="4">
        <f t="shared" si="293"/>
        <v>0</v>
      </c>
      <c r="BW4683" s="10"/>
      <c r="BX4683" s="4">
        <f t="shared" si="294"/>
        <v>1</v>
      </c>
      <c r="BY4683" s="4">
        <f t="shared" si="295"/>
        <v>1</v>
      </c>
    </row>
    <row r="4684" spans="1:77">
      <c r="A4684" s="10">
        <v>4679</v>
      </c>
      <c r="BP4684" s="3"/>
      <c r="BQ4684" s="3"/>
      <c r="BR4684" s="3"/>
      <c r="BS4684" s="3"/>
      <c r="BT4684" s="10">
        <v>4679</v>
      </c>
      <c r="BU4684" s="4">
        <f t="shared" si="292"/>
        <v>0</v>
      </c>
      <c r="BV4684" s="4">
        <f t="shared" si="293"/>
        <v>0</v>
      </c>
      <c r="BW4684" s="10"/>
      <c r="BX4684" s="4">
        <f t="shared" si="294"/>
        <v>1</v>
      </c>
      <c r="BY4684" s="4">
        <f t="shared" si="295"/>
        <v>1</v>
      </c>
    </row>
    <row r="4685" spans="1:77">
      <c r="A4685" s="10">
        <v>4680</v>
      </c>
      <c r="BP4685" s="3"/>
      <c r="BQ4685" s="3"/>
      <c r="BR4685" s="3"/>
      <c r="BS4685" s="3"/>
      <c r="BT4685" s="10">
        <v>4680</v>
      </c>
      <c r="BU4685" s="4">
        <f t="shared" si="292"/>
        <v>0</v>
      </c>
      <c r="BV4685" s="4">
        <f t="shared" si="293"/>
        <v>0</v>
      </c>
      <c r="BW4685" s="10"/>
      <c r="BX4685" s="4">
        <f t="shared" si="294"/>
        <v>1</v>
      </c>
      <c r="BY4685" s="4">
        <f t="shared" si="295"/>
        <v>1</v>
      </c>
    </row>
    <row r="4686" spans="1:77">
      <c r="A4686" s="10">
        <v>4681</v>
      </c>
      <c r="BP4686" s="3"/>
      <c r="BQ4686" s="3"/>
      <c r="BR4686" s="3"/>
      <c r="BS4686" s="3"/>
      <c r="BT4686" s="10">
        <v>4681</v>
      </c>
      <c r="BU4686" s="4">
        <f t="shared" si="292"/>
        <v>0</v>
      </c>
      <c r="BV4686" s="4">
        <f t="shared" si="293"/>
        <v>0</v>
      </c>
      <c r="BW4686" s="10"/>
      <c r="BX4686" s="4">
        <f t="shared" si="294"/>
        <v>1</v>
      </c>
      <c r="BY4686" s="4">
        <f t="shared" si="295"/>
        <v>1</v>
      </c>
    </row>
    <row r="4687" spans="1:77">
      <c r="A4687" s="10">
        <v>4682</v>
      </c>
      <c r="BP4687" s="3"/>
      <c r="BQ4687" s="3"/>
      <c r="BR4687" s="3"/>
      <c r="BS4687" s="3"/>
      <c r="BT4687" s="10">
        <v>4682</v>
      </c>
      <c r="BU4687" s="4">
        <f t="shared" si="292"/>
        <v>0</v>
      </c>
      <c r="BV4687" s="4">
        <f t="shared" si="293"/>
        <v>0</v>
      </c>
      <c r="BW4687" s="10"/>
      <c r="BX4687" s="4">
        <f t="shared" si="294"/>
        <v>1</v>
      </c>
      <c r="BY4687" s="4">
        <f t="shared" si="295"/>
        <v>1</v>
      </c>
    </row>
    <row r="4688" spans="1:77">
      <c r="A4688" s="10">
        <v>4683</v>
      </c>
      <c r="BP4688" s="3"/>
      <c r="BQ4688" s="3"/>
      <c r="BR4688" s="3"/>
      <c r="BS4688" s="3"/>
      <c r="BT4688" s="10">
        <v>4683</v>
      </c>
      <c r="BU4688" s="4">
        <f t="shared" si="292"/>
        <v>0</v>
      </c>
      <c r="BV4688" s="4">
        <f t="shared" si="293"/>
        <v>0</v>
      </c>
      <c r="BW4688" s="10"/>
      <c r="BX4688" s="4">
        <f t="shared" si="294"/>
        <v>1</v>
      </c>
      <c r="BY4688" s="4">
        <f t="shared" si="295"/>
        <v>1</v>
      </c>
    </row>
    <row r="4689" spans="1:77">
      <c r="A4689" s="10">
        <v>4684</v>
      </c>
      <c r="BP4689" s="3"/>
      <c r="BQ4689" s="3"/>
      <c r="BR4689" s="3"/>
      <c r="BS4689" s="3"/>
      <c r="BT4689" s="10">
        <v>4684</v>
      </c>
      <c r="BU4689" s="4">
        <f t="shared" si="292"/>
        <v>0</v>
      </c>
      <c r="BV4689" s="4">
        <f t="shared" si="293"/>
        <v>0</v>
      </c>
      <c r="BW4689" s="10"/>
      <c r="BX4689" s="4">
        <f t="shared" si="294"/>
        <v>1</v>
      </c>
      <c r="BY4689" s="4">
        <f t="shared" si="295"/>
        <v>1</v>
      </c>
    </row>
    <row r="4690" spans="1:77">
      <c r="A4690" s="10">
        <v>4685</v>
      </c>
      <c r="BP4690" s="3"/>
      <c r="BQ4690" s="3"/>
      <c r="BR4690" s="3"/>
      <c r="BS4690" s="3"/>
      <c r="BT4690" s="10">
        <v>4685</v>
      </c>
      <c r="BU4690" s="4">
        <f t="shared" si="292"/>
        <v>0</v>
      </c>
      <c r="BV4690" s="4">
        <f t="shared" si="293"/>
        <v>0</v>
      </c>
      <c r="BW4690" s="10"/>
      <c r="BX4690" s="4">
        <f t="shared" si="294"/>
        <v>1</v>
      </c>
      <c r="BY4690" s="4">
        <f t="shared" si="295"/>
        <v>1</v>
      </c>
    </row>
    <row r="4691" spans="1:77">
      <c r="A4691" s="10">
        <v>4686</v>
      </c>
      <c r="BP4691" s="3"/>
      <c r="BQ4691" s="3"/>
      <c r="BR4691" s="3"/>
      <c r="BS4691" s="3"/>
      <c r="BT4691" s="10">
        <v>4686</v>
      </c>
      <c r="BU4691" s="4">
        <f t="shared" si="292"/>
        <v>0</v>
      </c>
      <c r="BV4691" s="4">
        <f t="shared" si="293"/>
        <v>0</v>
      </c>
      <c r="BW4691" s="10"/>
      <c r="BX4691" s="4">
        <f t="shared" si="294"/>
        <v>1</v>
      </c>
      <c r="BY4691" s="4">
        <f t="shared" si="295"/>
        <v>1</v>
      </c>
    </row>
    <row r="4692" spans="1:77">
      <c r="A4692" s="10">
        <v>4687</v>
      </c>
      <c r="BP4692" s="3"/>
      <c r="BQ4692" s="3"/>
      <c r="BR4692" s="3"/>
      <c r="BS4692" s="3"/>
      <c r="BT4692" s="10">
        <v>4687</v>
      </c>
      <c r="BU4692" s="4">
        <f t="shared" si="292"/>
        <v>0</v>
      </c>
      <c r="BV4692" s="4">
        <f t="shared" si="293"/>
        <v>0</v>
      </c>
      <c r="BW4692" s="10"/>
      <c r="BX4692" s="4">
        <f t="shared" si="294"/>
        <v>1</v>
      </c>
      <c r="BY4692" s="4">
        <f t="shared" si="295"/>
        <v>1</v>
      </c>
    </row>
    <row r="4693" spans="1:77">
      <c r="A4693" s="10">
        <v>4688</v>
      </c>
      <c r="BP4693" s="3"/>
      <c r="BQ4693" s="3"/>
      <c r="BR4693" s="3"/>
      <c r="BS4693" s="3"/>
      <c r="BT4693" s="10">
        <v>4688</v>
      </c>
      <c r="BU4693" s="4">
        <f t="shared" si="292"/>
        <v>0</v>
      </c>
      <c r="BV4693" s="4">
        <f t="shared" si="293"/>
        <v>0</v>
      </c>
      <c r="BW4693" s="10"/>
      <c r="BX4693" s="4">
        <f t="shared" si="294"/>
        <v>1</v>
      </c>
      <c r="BY4693" s="4">
        <f t="shared" si="295"/>
        <v>1</v>
      </c>
    </row>
    <row r="4694" spans="1:77">
      <c r="A4694" s="10">
        <v>4689</v>
      </c>
      <c r="BP4694" s="3"/>
      <c r="BQ4694" s="3"/>
      <c r="BR4694" s="3"/>
      <c r="BS4694" s="3"/>
      <c r="BT4694" s="10">
        <v>4689</v>
      </c>
      <c r="BU4694" s="4">
        <f t="shared" si="292"/>
        <v>0</v>
      </c>
      <c r="BV4694" s="4">
        <f t="shared" si="293"/>
        <v>0</v>
      </c>
      <c r="BW4694" s="10"/>
      <c r="BX4694" s="4">
        <f t="shared" si="294"/>
        <v>1</v>
      </c>
      <c r="BY4694" s="4">
        <f t="shared" si="295"/>
        <v>1</v>
      </c>
    </row>
    <row r="4695" spans="1:77">
      <c r="A4695" s="10">
        <v>4690</v>
      </c>
      <c r="BP4695" s="3"/>
      <c r="BQ4695" s="3"/>
      <c r="BR4695" s="3"/>
      <c r="BS4695" s="3"/>
      <c r="BT4695" s="10">
        <v>4690</v>
      </c>
      <c r="BU4695" s="4">
        <f t="shared" si="292"/>
        <v>0</v>
      </c>
      <c r="BV4695" s="4">
        <f t="shared" si="293"/>
        <v>0</v>
      </c>
      <c r="BW4695" s="10"/>
      <c r="BX4695" s="4">
        <f t="shared" si="294"/>
        <v>1</v>
      </c>
      <c r="BY4695" s="4">
        <f t="shared" si="295"/>
        <v>1</v>
      </c>
    </row>
    <row r="4696" spans="1:77">
      <c r="A4696" s="10">
        <v>4691</v>
      </c>
      <c r="BP4696" s="3"/>
      <c r="BQ4696" s="3"/>
      <c r="BR4696" s="3"/>
      <c r="BS4696" s="3"/>
      <c r="BT4696" s="10">
        <v>4691</v>
      </c>
      <c r="BU4696" s="4">
        <f t="shared" si="292"/>
        <v>0</v>
      </c>
      <c r="BV4696" s="4">
        <f t="shared" si="293"/>
        <v>0</v>
      </c>
      <c r="BW4696" s="10"/>
      <c r="BX4696" s="4">
        <f t="shared" si="294"/>
        <v>1</v>
      </c>
      <c r="BY4696" s="4">
        <f t="shared" si="295"/>
        <v>1</v>
      </c>
    </row>
    <row r="4697" spans="1:77">
      <c r="A4697" s="10">
        <v>4692</v>
      </c>
      <c r="BP4697" s="3"/>
      <c r="BQ4697" s="3"/>
      <c r="BR4697" s="3"/>
      <c r="BS4697" s="3"/>
      <c r="BT4697" s="10">
        <v>4692</v>
      </c>
      <c r="BU4697" s="4">
        <f t="shared" si="292"/>
        <v>0</v>
      </c>
      <c r="BV4697" s="4">
        <f t="shared" si="293"/>
        <v>0</v>
      </c>
      <c r="BW4697" s="10"/>
      <c r="BX4697" s="4">
        <f t="shared" si="294"/>
        <v>1</v>
      </c>
      <c r="BY4697" s="4">
        <f t="shared" si="295"/>
        <v>1</v>
      </c>
    </row>
    <row r="4698" spans="1:77">
      <c r="A4698" s="10">
        <v>4693</v>
      </c>
      <c r="BP4698" s="3"/>
      <c r="BQ4698" s="3"/>
      <c r="BR4698" s="3"/>
      <c r="BS4698" s="3"/>
      <c r="BT4698" s="10">
        <v>4693</v>
      </c>
      <c r="BU4698" s="4">
        <f t="shared" si="292"/>
        <v>0</v>
      </c>
      <c r="BV4698" s="4">
        <f t="shared" si="293"/>
        <v>0</v>
      </c>
      <c r="BW4698" s="10"/>
      <c r="BX4698" s="4">
        <f t="shared" si="294"/>
        <v>1</v>
      </c>
      <c r="BY4698" s="4">
        <f t="shared" si="295"/>
        <v>1</v>
      </c>
    </row>
    <row r="4699" spans="1:77">
      <c r="A4699" s="10">
        <v>4694</v>
      </c>
      <c r="BP4699" s="3"/>
      <c r="BQ4699" s="3"/>
      <c r="BR4699" s="3"/>
      <c r="BS4699" s="3"/>
      <c r="BT4699" s="10">
        <v>4694</v>
      </c>
      <c r="BU4699" s="4">
        <f t="shared" si="292"/>
        <v>0</v>
      </c>
      <c r="BV4699" s="4">
        <f t="shared" si="293"/>
        <v>0</v>
      </c>
      <c r="BW4699" s="10"/>
      <c r="BX4699" s="4">
        <f t="shared" si="294"/>
        <v>1</v>
      </c>
      <c r="BY4699" s="4">
        <f t="shared" si="295"/>
        <v>1</v>
      </c>
    </row>
    <row r="4700" spans="1:77">
      <c r="A4700" s="10">
        <v>4695</v>
      </c>
      <c r="BP4700" s="3"/>
      <c r="BQ4700" s="3"/>
      <c r="BR4700" s="3"/>
      <c r="BS4700" s="3"/>
      <c r="BT4700" s="10">
        <v>4695</v>
      </c>
      <c r="BU4700" s="4">
        <f t="shared" si="292"/>
        <v>0</v>
      </c>
      <c r="BV4700" s="4">
        <f t="shared" si="293"/>
        <v>0</v>
      </c>
      <c r="BW4700" s="10"/>
      <c r="BX4700" s="4">
        <f t="shared" si="294"/>
        <v>1</v>
      </c>
      <c r="BY4700" s="4">
        <f t="shared" si="295"/>
        <v>1</v>
      </c>
    </row>
    <row r="4701" spans="1:77">
      <c r="A4701" s="10">
        <v>4696</v>
      </c>
      <c r="BP4701" s="3"/>
      <c r="BQ4701" s="3"/>
      <c r="BR4701" s="3"/>
      <c r="BS4701" s="3"/>
      <c r="BT4701" s="10">
        <v>4696</v>
      </c>
      <c r="BU4701" s="4">
        <f t="shared" si="292"/>
        <v>0</v>
      </c>
      <c r="BV4701" s="4">
        <f t="shared" si="293"/>
        <v>0</v>
      </c>
      <c r="BW4701" s="10"/>
      <c r="BX4701" s="4">
        <f t="shared" si="294"/>
        <v>1</v>
      </c>
      <c r="BY4701" s="4">
        <f t="shared" si="295"/>
        <v>1</v>
      </c>
    </row>
    <row r="4702" spans="1:77">
      <c r="A4702" s="10">
        <v>4697</v>
      </c>
      <c r="BP4702" s="3"/>
      <c r="BQ4702" s="3"/>
      <c r="BR4702" s="3"/>
      <c r="BS4702" s="3"/>
      <c r="BT4702" s="10">
        <v>4697</v>
      </c>
      <c r="BU4702" s="4">
        <f t="shared" si="292"/>
        <v>0</v>
      </c>
      <c r="BV4702" s="4">
        <f t="shared" si="293"/>
        <v>0</v>
      </c>
      <c r="BW4702" s="10"/>
      <c r="BX4702" s="4">
        <f t="shared" si="294"/>
        <v>1</v>
      </c>
      <c r="BY4702" s="4">
        <f t="shared" si="295"/>
        <v>1</v>
      </c>
    </row>
    <row r="4703" spans="1:77">
      <c r="A4703" s="10">
        <v>4698</v>
      </c>
      <c r="BP4703" s="3"/>
      <c r="BQ4703" s="3"/>
      <c r="BR4703" s="3"/>
      <c r="BS4703" s="3"/>
      <c r="BT4703" s="10">
        <v>4698</v>
      </c>
      <c r="BU4703" s="4">
        <f t="shared" si="292"/>
        <v>0</v>
      </c>
      <c r="BV4703" s="4">
        <f t="shared" si="293"/>
        <v>0</v>
      </c>
      <c r="BW4703" s="10"/>
      <c r="BX4703" s="4">
        <f t="shared" si="294"/>
        <v>1</v>
      </c>
      <c r="BY4703" s="4">
        <f t="shared" si="295"/>
        <v>1</v>
      </c>
    </row>
    <row r="4704" spans="1:77">
      <c r="A4704" s="10">
        <v>4699</v>
      </c>
      <c r="BP4704" s="3"/>
      <c r="BQ4704" s="3"/>
      <c r="BR4704" s="3"/>
      <c r="BS4704" s="3"/>
      <c r="BT4704" s="10">
        <v>4699</v>
      </c>
      <c r="BU4704" s="4">
        <f t="shared" si="292"/>
        <v>0</v>
      </c>
      <c r="BV4704" s="4">
        <f t="shared" si="293"/>
        <v>0</v>
      </c>
      <c r="BW4704" s="10"/>
      <c r="BX4704" s="4">
        <f t="shared" si="294"/>
        <v>1</v>
      </c>
      <c r="BY4704" s="4">
        <f t="shared" si="295"/>
        <v>1</v>
      </c>
    </row>
    <row r="4705" spans="1:77">
      <c r="A4705" s="10">
        <v>4700</v>
      </c>
      <c r="BP4705" s="3"/>
      <c r="BQ4705" s="3"/>
      <c r="BR4705" s="3"/>
      <c r="BS4705" s="3"/>
      <c r="BT4705" s="10">
        <v>4700</v>
      </c>
      <c r="BU4705" s="4">
        <f t="shared" si="292"/>
        <v>0</v>
      </c>
      <c r="BV4705" s="4">
        <f t="shared" si="293"/>
        <v>0</v>
      </c>
      <c r="BW4705" s="10"/>
      <c r="BX4705" s="4">
        <f t="shared" si="294"/>
        <v>1</v>
      </c>
      <c r="BY4705" s="4">
        <f t="shared" si="295"/>
        <v>1</v>
      </c>
    </row>
    <row r="4706" spans="1:77">
      <c r="A4706" s="10">
        <v>4701</v>
      </c>
      <c r="BP4706" s="3"/>
      <c r="BQ4706" s="3"/>
      <c r="BR4706" s="3"/>
      <c r="BS4706" s="3"/>
      <c r="BT4706" s="10">
        <v>4701</v>
      </c>
      <c r="BU4706" s="4">
        <f t="shared" si="292"/>
        <v>0</v>
      </c>
      <c r="BV4706" s="4">
        <f t="shared" si="293"/>
        <v>0</v>
      </c>
      <c r="BW4706" s="10"/>
      <c r="BX4706" s="4">
        <f t="shared" si="294"/>
        <v>1</v>
      </c>
      <c r="BY4706" s="4">
        <f t="shared" si="295"/>
        <v>1</v>
      </c>
    </row>
    <row r="4707" spans="1:77">
      <c r="A4707" s="10">
        <v>4702</v>
      </c>
      <c r="BP4707" s="3"/>
      <c r="BQ4707" s="3"/>
      <c r="BR4707" s="3"/>
      <c r="BS4707" s="3"/>
      <c r="BT4707" s="10">
        <v>4702</v>
      </c>
      <c r="BU4707" s="4">
        <f t="shared" si="292"/>
        <v>0</v>
      </c>
      <c r="BV4707" s="4">
        <f t="shared" si="293"/>
        <v>0</v>
      </c>
      <c r="BW4707" s="10"/>
      <c r="BX4707" s="4">
        <f t="shared" si="294"/>
        <v>1</v>
      </c>
      <c r="BY4707" s="4">
        <f t="shared" si="295"/>
        <v>1</v>
      </c>
    </row>
    <row r="4708" spans="1:77">
      <c r="A4708" s="10">
        <v>4703</v>
      </c>
      <c r="BP4708" s="3"/>
      <c r="BQ4708" s="3"/>
      <c r="BR4708" s="3"/>
      <c r="BS4708" s="3"/>
      <c r="BT4708" s="10">
        <v>4703</v>
      </c>
      <c r="BU4708" s="4">
        <f t="shared" si="292"/>
        <v>0</v>
      </c>
      <c r="BV4708" s="4">
        <f t="shared" si="293"/>
        <v>0</v>
      </c>
      <c r="BW4708" s="10"/>
      <c r="BX4708" s="4">
        <f t="shared" si="294"/>
        <v>1</v>
      </c>
      <c r="BY4708" s="4">
        <f t="shared" si="295"/>
        <v>1</v>
      </c>
    </row>
    <row r="4709" spans="1:77">
      <c r="A4709" s="10">
        <v>4704</v>
      </c>
      <c r="BP4709" s="3"/>
      <c r="BQ4709" s="3"/>
      <c r="BR4709" s="3"/>
      <c r="BS4709" s="3"/>
      <c r="BT4709" s="10">
        <v>4704</v>
      </c>
      <c r="BU4709" s="4">
        <f t="shared" si="292"/>
        <v>0</v>
      </c>
      <c r="BV4709" s="4">
        <f t="shared" si="293"/>
        <v>0</v>
      </c>
      <c r="BW4709" s="10"/>
      <c r="BX4709" s="4">
        <f t="shared" si="294"/>
        <v>1</v>
      </c>
      <c r="BY4709" s="4">
        <f t="shared" si="295"/>
        <v>1</v>
      </c>
    </row>
    <row r="4710" spans="1:77">
      <c r="A4710" s="10">
        <v>4705</v>
      </c>
      <c r="BP4710" s="3"/>
      <c r="BQ4710" s="3"/>
      <c r="BR4710" s="3"/>
      <c r="BS4710" s="3"/>
      <c r="BT4710" s="10">
        <v>4705</v>
      </c>
      <c r="BU4710" s="4">
        <f t="shared" si="292"/>
        <v>0</v>
      </c>
      <c r="BV4710" s="4">
        <f t="shared" si="293"/>
        <v>0</v>
      </c>
      <c r="BW4710" s="10"/>
      <c r="BX4710" s="4">
        <f t="shared" si="294"/>
        <v>1</v>
      </c>
      <c r="BY4710" s="4">
        <f t="shared" si="295"/>
        <v>1</v>
      </c>
    </row>
    <row r="4711" spans="1:77">
      <c r="A4711" s="10">
        <v>4706</v>
      </c>
      <c r="BP4711" s="3"/>
      <c r="BQ4711" s="3"/>
      <c r="BR4711" s="3"/>
      <c r="BS4711" s="3"/>
      <c r="BT4711" s="10">
        <v>4706</v>
      </c>
      <c r="BU4711" s="4">
        <f t="shared" si="292"/>
        <v>0</v>
      </c>
      <c r="BV4711" s="4">
        <f t="shared" si="293"/>
        <v>0</v>
      </c>
      <c r="BW4711" s="10"/>
      <c r="BX4711" s="4">
        <f t="shared" si="294"/>
        <v>1</v>
      </c>
      <c r="BY4711" s="4">
        <f t="shared" si="295"/>
        <v>1</v>
      </c>
    </row>
    <row r="4712" spans="1:77">
      <c r="A4712" s="10">
        <v>4707</v>
      </c>
      <c r="BP4712" s="3"/>
      <c r="BQ4712" s="3"/>
      <c r="BR4712" s="3"/>
      <c r="BS4712" s="3"/>
      <c r="BT4712" s="10">
        <v>4707</v>
      </c>
      <c r="BU4712" s="4">
        <f t="shared" si="292"/>
        <v>0</v>
      </c>
      <c r="BV4712" s="4">
        <f t="shared" si="293"/>
        <v>0</v>
      </c>
      <c r="BW4712" s="10"/>
      <c r="BX4712" s="4">
        <f t="shared" si="294"/>
        <v>1</v>
      </c>
      <c r="BY4712" s="4">
        <f t="shared" si="295"/>
        <v>1</v>
      </c>
    </row>
    <row r="4713" spans="1:77">
      <c r="A4713" s="10">
        <v>4708</v>
      </c>
      <c r="BP4713" s="3"/>
      <c r="BQ4713" s="3"/>
      <c r="BR4713" s="3"/>
      <c r="BS4713" s="3"/>
      <c r="BT4713" s="10">
        <v>4708</v>
      </c>
      <c r="BU4713" s="4">
        <f t="shared" si="292"/>
        <v>0</v>
      </c>
      <c r="BV4713" s="4">
        <f t="shared" si="293"/>
        <v>0</v>
      </c>
      <c r="BW4713" s="10"/>
      <c r="BX4713" s="4">
        <f t="shared" si="294"/>
        <v>1</v>
      </c>
      <c r="BY4713" s="4">
        <f t="shared" si="295"/>
        <v>1</v>
      </c>
    </row>
    <row r="4714" spans="1:77">
      <c r="A4714" s="10">
        <v>4709</v>
      </c>
      <c r="BP4714" s="3"/>
      <c r="BQ4714" s="3"/>
      <c r="BR4714" s="3"/>
      <c r="BS4714" s="3"/>
      <c r="BT4714" s="10">
        <v>4709</v>
      </c>
      <c r="BU4714" s="4">
        <f t="shared" si="292"/>
        <v>0</v>
      </c>
      <c r="BV4714" s="4">
        <f t="shared" si="293"/>
        <v>0</v>
      </c>
      <c r="BW4714" s="10"/>
      <c r="BX4714" s="4">
        <f t="shared" si="294"/>
        <v>1</v>
      </c>
      <c r="BY4714" s="4">
        <f t="shared" si="295"/>
        <v>1</v>
      </c>
    </row>
    <row r="4715" spans="1:77">
      <c r="A4715" s="10">
        <v>4710</v>
      </c>
      <c r="BP4715" s="3"/>
      <c r="BQ4715" s="3"/>
      <c r="BR4715" s="3"/>
      <c r="BS4715" s="3"/>
      <c r="BT4715" s="10">
        <v>4710</v>
      </c>
      <c r="BU4715" s="4">
        <f t="shared" si="292"/>
        <v>0</v>
      </c>
      <c r="BV4715" s="4">
        <f t="shared" si="293"/>
        <v>0</v>
      </c>
      <c r="BW4715" s="10"/>
      <c r="BX4715" s="4">
        <f t="shared" si="294"/>
        <v>1</v>
      </c>
      <c r="BY4715" s="4">
        <f t="shared" si="295"/>
        <v>1</v>
      </c>
    </row>
    <row r="4716" spans="1:77">
      <c r="A4716" s="10">
        <v>4711</v>
      </c>
      <c r="BP4716" s="3"/>
      <c r="BQ4716" s="3"/>
      <c r="BR4716" s="3"/>
      <c r="BS4716" s="3"/>
      <c r="BT4716" s="10">
        <v>4711</v>
      </c>
      <c r="BU4716" s="4">
        <f t="shared" si="292"/>
        <v>0</v>
      </c>
      <c r="BV4716" s="4">
        <f t="shared" si="293"/>
        <v>0</v>
      </c>
      <c r="BW4716" s="10"/>
      <c r="BX4716" s="4">
        <f t="shared" si="294"/>
        <v>1</v>
      </c>
      <c r="BY4716" s="4">
        <f t="shared" si="295"/>
        <v>1</v>
      </c>
    </row>
    <row r="4717" spans="1:77">
      <c r="A4717" s="10">
        <v>4712</v>
      </c>
      <c r="BP4717" s="3"/>
      <c r="BQ4717" s="3"/>
      <c r="BR4717" s="3"/>
      <c r="BS4717" s="3"/>
      <c r="BT4717" s="10">
        <v>4712</v>
      </c>
      <c r="BU4717" s="4">
        <f t="shared" si="292"/>
        <v>0</v>
      </c>
      <c r="BV4717" s="4">
        <f t="shared" si="293"/>
        <v>0</v>
      </c>
      <c r="BW4717" s="10"/>
      <c r="BX4717" s="4">
        <f t="shared" si="294"/>
        <v>1</v>
      </c>
      <c r="BY4717" s="4">
        <f t="shared" si="295"/>
        <v>1</v>
      </c>
    </row>
    <row r="4718" spans="1:77">
      <c r="A4718" s="10">
        <v>4713</v>
      </c>
      <c r="BP4718" s="3"/>
      <c r="BQ4718" s="3"/>
      <c r="BR4718" s="3"/>
      <c r="BS4718" s="3"/>
      <c r="BT4718" s="10">
        <v>4713</v>
      </c>
      <c r="BU4718" s="4">
        <f t="shared" si="292"/>
        <v>0</v>
      </c>
      <c r="BV4718" s="4">
        <f t="shared" si="293"/>
        <v>0</v>
      </c>
      <c r="BW4718" s="10"/>
      <c r="BX4718" s="4">
        <f t="shared" si="294"/>
        <v>1</v>
      </c>
      <c r="BY4718" s="4">
        <f t="shared" si="295"/>
        <v>1</v>
      </c>
    </row>
    <row r="4719" spans="1:77">
      <c r="A4719" s="10">
        <v>4714</v>
      </c>
      <c r="BP4719" s="3"/>
      <c r="BQ4719" s="3"/>
      <c r="BR4719" s="3"/>
      <c r="BS4719" s="3"/>
      <c r="BT4719" s="10">
        <v>4714</v>
      </c>
      <c r="BU4719" s="4">
        <f t="shared" si="292"/>
        <v>0</v>
      </c>
      <c r="BV4719" s="4">
        <f t="shared" si="293"/>
        <v>0</v>
      </c>
      <c r="BW4719" s="10"/>
      <c r="BX4719" s="4">
        <f t="shared" si="294"/>
        <v>1</v>
      </c>
      <c r="BY4719" s="4">
        <f t="shared" si="295"/>
        <v>1</v>
      </c>
    </row>
    <row r="4720" spans="1:77">
      <c r="A4720" s="10">
        <v>4715</v>
      </c>
      <c r="BP4720" s="3"/>
      <c r="BQ4720" s="3"/>
      <c r="BR4720" s="3"/>
      <c r="BS4720" s="3"/>
      <c r="BT4720" s="10">
        <v>4715</v>
      </c>
      <c r="BU4720" s="4">
        <f t="shared" si="292"/>
        <v>0</v>
      </c>
      <c r="BV4720" s="4">
        <f t="shared" si="293"/>
        <v>0</v>
      </c>
      <c r="BW4720" s="10"/>
      <c r="BX4720" s="4">
        <f t="shared" si="294"/>
        <v>1</v>
      </c>
      <c r="BY4720" s="4">
        <f t="shared" si="295"/>
        <v>1</v>
      </c>
    </row>
    <row r="4721" spans="1:77">
      <c r="A4721" s="10">
        <v>4716</v>
      </c>
      <c r="BP4721" s="3"/>
      <c r="BQ4721" s="3"/>
      <c r="BR4721" s="3"/>
      <c r="BS4721" s="3"/>
      <c r="BT4721" s="10">
        <v>4716</v>
      </c>
      <c r="BU4721" s="4">
        <f t="shared" si="292"/>
        <v>0</v>
      </c>
      <c r="BV4721" s="4">
        <f t="shared" si="293"/>
        <v>0</v>
      </c>
      <c r="BW4721" s="10"/>
      <c r="BX4721" s="4">
        <f t="shared" si="294"/>
        <v>1</v>
      </c>
      <c r="BY4721" s="4">
        <f t="shared" si="295"/>
        <v>1</v>
      </c>
    </row>
    <row r="4722" spans="1:77">
      <c r="A4722" s="10">
        <v>4717</v>
      </c>
      <c r="BP4722" s="3"/>
      <c r="BQ4722" s="3"/>
      <c r="BR4722" s="3"/>
      <c r="BS4722" s="3"/>
      <c r="BT4722" s="10">
        <v>4717</v>
      </c>
      <c r="BU4722" s="4">
        <f t="shared" si="292"/>
        <v>0</v>
      </c>
      <c r="BV4722" s="4">
        <f t="shared" si="293"/>
        <v>0</v>
      </c>
      <c r="BW4722" s="10"/>
      <c r="BX4722" s="4">
        <f t="shared" si="294"/>
        <v>1</v>
      </c>
      <c r="BY4722" s="4">
        <f t="shared" si="295"/>
        <v>1</v>
      </c>
    </row>
    <row r="4723" spans="1:77">
      <c r="A4723" s="10">
        <v>4718</v>
      </c>
      <c r="BP4723" s="3"/>
      <c r="BQ4723" s="3"/>
      <c r="BR4723" s="3"/>
      <c r="BS4723" s="3"/>
      <c r="BT4723" s="10">
        <v>4718</v>
      </c>
      <c r="BU4723" s="4">
        <f t="shared" si="292"/>
        <v>0</v>
      </c>
      <c r="BV4723" s="4">
        <f t="shared" si="293"/>
        <v>0</v>
      </c>
      <c r="BW4723" s="10"/>
      <c r="BX4723" s="4">
        <f t="shared" si="294"/>
        <v>1</v>
      </c>
      <c r="BY4723" s="4">
        <f t="shared" si="295"/>
        <v>1</v>
      </c>
    </row>
    <row r="4724" spans="1:77">
      <c r="A4724" s="10">
        <v>4719</v>
      </c>
      <c r="BP4724" s="3"/>
      <c r="BQ4724" s="3"/>
      <c r="BR4724" s="3"/>
      <c r="BS4724" s="3"/>
      <c r="BT4724" s="10">
        <v>4719</v>
      </c>
      <c r="BU4724" s="4">
        <f t="shared" si="292"/>
        <v>0</v>
      </c>
      <c r="BV4724" s="4">
        <f t="shared" si="293"/>
        <v>0</v>
      </c>
      <c r="BW4724" s="10"/>
      <c r="BX4724" s="4">
        <f t="shared" si="294"/>
        <v>1</v>
      </c>
      <c r="BY4724" s="4">
        <f t="shared" si="295"/>
        <v>1</v>
      </c>
    </row>
    <row r="4725" spans="1:77">
      <c r="A4725" s="10">
        <v>4720</v>
      </c>
      <c r="BP4725" s="3"/>
      <c r="BQ4725" s="3"/>
      <c r="BR4725" s="3"/>
      <c r="BS4725" s="3"/>
      <c r="BT4725" s="10">
        <v>4720</v>
      </c>
      <c r="BU4725" s="4">
        <f t="shared" si="292"/>
        <v>0</v>
      </c>
      <c r="BV4725" s="4">
        <f t="shared" si="293"/>
        <v>0</v>
      </c>
      <c r="BW4725" s="10"/>
      <c r="BX4725" s="4">
        <f t="shared" si="294"/>
        <v>1</v>
      </c>
      <c r="BY4725" s="4">
        <f t="shared" si="295"/>
        <v>1</v>
      </c>
    </row>
    <row r="4726" spans="1:77">
      <c r="A4726" s="10">
        <v>4721</v>
      </c>
      <c r="BP4726" s="3"/>
      <c r="BQ4726" s="3"/>
      <c r="BR4726" s="3"/>
      <c r="BS4726" s="3"/>
      <c r="BT4726" s="10">
        <v>4721</v>
      </c>
      <c r="BU4726" s="4">
        <f t="shared" si="292"/>
        <v>0</v>
      </c>
      <c r="BV4726" s="4">
        <f t="shared" si="293"/>
        <v>0</v>
      </c>
      <c r="BW4726" s="10"/>
      <c r="BX4726" s="4">
        <f t="shared" si="294"/>
        <v>1</v>
      </c>
      <c r="BY4726" s="4">
        <f t="shared" si="295"/>
        <v>1</v>
      </c>
    </row>
    <row r="4727" spans="1:77">
      <c r="A4727" s="10">
        <v>4722</v>
      </c>
      <c r="BP4727" s="3"/>
      <c r="BQ4727" s="3"/>
      <c r="BR4727" s="3"/>
      <c r="BS4727" s="3"/>
      <c r="BT4727" s="10">
        <v>4722</v>
      </c>
      <c r="BU4727" s="4">
        <f t="shared" si="292"/>
        <v>0</v>
      </c>
      <c r="BV4727" s="4">
        <f t="shared" si="293"/>
        <v>0</v>
      </c>
      <c r="BW4727" s="10"/>
      <c r="BX4727" s="4">
        <f t="shared" si="294"/>
        <v>1</v>
      </c>
      <c r="BY4727" s="4">
        <f t="shared" si="295"/>
        <v>1</v>
      </c>
    </row>
    <row r="4728" spans="1:77">
      <c r="A4728" s="10">
        <v>4723</v>
      </c>
      <c r="BP4728" s="3"/>
      <c r="BQ4728" s="3"/>
      <c r="BR4728" s="3"/>
      <c r="BS4728" s="3"/>
      <c r="BT4728" s="10">
        <v>4723</v>
      </c>
      <c r="BU4728" s="4">
        <f t="shared" si="292"/>
        <v>0</v>
      </c>
      <c r="BV4728" s="4">
        <f t="shared" si="293"/>
        <v>0</v>
      </c>
      <c r="BW4728" s="10"/>
      <c r="BX4728" s="4">
        <f t="shared" si="294"/>
        <v>1</v>
      </c>
      <c r="BY4728" s="4">
        <f t="shared" si="295"/>
        <v>1</v>
      </c>
    </row>
    <row r="4729" spans="1:77">
      <c r="A4729" s="10">
        <v>4724</v>
      </c>
      <c r="BP4729" s="3"/>
      <c r="BQ4729" s="3"/>
      <c r="BR4729" s="3"/>
      <c r="BS4729" s="3"/>
      <c r="BT4729" s="10">
        <v>4724</v>
      </c>
      <c r="BU4729" s="4">
        <f t="shared" si="292"/>
        <v>0</v>
      </c>
      <c r="BV4729" s="4">
        <f t="shared" si="293"/>
        <v>0</v>
      </c>
      <c r="BW4729" s="10"/>
      <c r="BX4729" s="4">
        <f t="shared" si="294"/>
        <v>1</v>
      </c>
      <c r="BY4729" s="4">
        <f t="shared" si="295"/>
        <v>1</v>
      </c>
    </row>
    <row r="4730" spans="1:77">
      <c r="A4730" s="10">
        <v>4725</v>
      </c>
      <c r="BP4730" s="3"/>
      <c r="BQ4730" s="3"/>
      <c r="BR4730" s="3"/>
      <c r="BS4730" s="3"/>
      <c r="BT4730" s="10">
        <v>4725</v>
      </c>
      <c r="BU4730" s="4">
        <f t="shared" si="292"/>
        <v>0</v>
      </c>
      <c r="BV4730" s="4">
        <f t="shared" si="293"/>
        <v>0</v>
      </c>
      <c r="BW4730" s="10"/>
      <c r="BX4730" s="4">
        <f t="shared" si="294"/>
        <v>1</v>
      </c>
      <c r="BY4730" s="4">
        <f t="shared" si="295"/>
        <v>1</v>
      </c>
    </row>
    <row r="4731" spans="1:77">
      <c r="A4731" s="10">
        <v>4726</v>
      </c>
      <c r="BP4731" s="3"/>
      <c r="BQ4731" s="3"/>
      <c r="BR4731" s="3"/>
      <c r="BS4731" s="3"/>
      <c r="BT4731" s="10">
        <v>4726</v>
      </c>
      <c r="BU4731" s="4">
        <f t="shared" si="292"/>
        <v>0</v>
      </c>
      <c r="BV4731" s="4">
        <f t="shared" si="293"/>
        <v>0</v>
      </c>
      <c r="BW4731" s="10"/>
      <c r="BX4731" s="4">
        <f t="shared" si="294"/>
        <v>1</v>
      </c>
      <c r="BY4731" s="4">
        <f t="shared" si="295"/>
        <v>1</v>
      </c>
    </row>
    <row r="4732" spans="1:77">
      <c r="A4732" s="10">
        <v>4727</v>
      </c>
      <c r="BP4732" s="3"/>
      <c r="BQ4732" s="3"/>
      <c r="BR4732" s="3"/>
      <c r="BS4732" s="3"/>
      <c r="BT4732" s="10">
        <v>4727</v>
      </c>
      <c r="BU4732" s="4">
        <f t="shared" si="292"/>
        <v>0</v>
      </c>
      <c r="BV4732" s="4">
        <f t="shared" si="293"/>
        <v>0</v>
      </c>
      <c r="BW4732" s="10"/>
      <c r="BX4732" s="4">
        <f t="shared" si="294"/>
        <v>1</v>
      </c>
      <c r="BY4732" s="4">
        <f t="shared" si="295"/>
        <v>1</v>
      </c>
    </row>
    <row r="4733" spans="1:77">
      <c r="A4733" s="10">
        <v>4728</v>
      </c>
      <c r="BP4733" s="3"/>
      <c r="BQ4733" s="3"/>
      <c r="BR4733" s="3"/>
      <c r="BS4733" s="3"/>
      <c r="BT4733" s="10">
        <v>4728</v>
      </c>
      <c r="BU4733" s="4">
        <f t="shared" si="292"/>
        <v>0</v>
      </c>
      <c r="BV4733" s="4">
        <f t="shared" si="293"/>
        <v>0</v>
      </c>
      <c r="BW4733" s="10"/>
      <c r="BX4733" s="4">
        <f t="shared" si="294"/>
        <v>1</v>
      </c>
      <c r="BY4733" s="4">
        <f t="shared" si="295"/>
        <v>1</v>
      </c>
    </row>
    <row r="4734" spans="1:77">
      <c r="A4734" s="10">
        <v>4729</v>
      </c>
      <c r="BP4734" s="3"/>
      <c r="BQ4734" s="3"/>
      <c r="BR4734" s="3"/>
      <c r="BS4734" s="3"/>
      <c r="BT4734" s="10">
        <v>4729</v>
      </c>
      <c r="BU4734" s="4">
        <f t="shared" si="292"/>
        <v>0</v>
      </c>
      <c r="BV4734" s="4">
        <f t="shared" si="293"/>
        <v>0</v>
      </c>
      <c r="BW4734" s="10"/>
      <c r="BX4734" s="4">
        <f t="shared" si="294"/>
        <v>1</v>
      </c>
      <c r="BY4734" s="4">
        <f t="shared" si="295"/>
        <v>1</v>
      </c>
    </row>
    <row r="4735" spans="1:77">
      <c r="A4735" s="10">
        <v>4730</v>
      </c>
      <c r="BP4735" s="3"/>
      <c r="BQ4735" s="3"/>
      <c r="BR4735" s="3"/>
      <c r="BS4735" s="3"/>
      <c r="BT4735" s="10">
        <v>4730</v>
      </c>
      <c r="BU4735" s="4">
        <f t="shared" si="292"/>
        <v>0</v>
      </c>
      <c r="BV4735" s="4">
        <f t="shared" si="293"/>
        <v>0</v>
      </c>
      <c r="BW4735" s="10"/>
      <c r="BX4735" s="4">
        <f t="shared" si="294"/>
        <v>1</v>
      </c>
      <c r="BY4735" s="4">
        <f t="shared" si="295"/>
        <v>1</v>
      </c>
    </row>
    <row r="4736" spans="1:77">
      <c r="A4736" s="10">
        <v>4731</v>
      </c>
      <c r="BP4736" s="3"/>
      <c r="BQ4736" s="3"/>
      <c r="BR4736" s="3"/>
      <c r="BS4736" s="3"/>
      <c r="BT4736" s="10">
        <v>4731</v>
      </c>
      <c r="BU4736" s="4">
        <f t="shared" si="292"/>
        <v>0</v>
      </c>
      <c r="BV4736" s="4">
        <f t="shared" si="293"/>
        <v>0</v>
      </c>
      <c r="BW4736" s="10"/>
      <c r="BX4736" s="4">
        <f t="shared" si="294"/>
        <v>1</v>
      </c>
      <c r="BY4736" s="4">
        <f t="shared" si="295"/>
        <v>1</v>
      </c>
    </row>
    <row r="4737" spans="1:77">
      <c r="A4737" s="10">
        <v>4732</v>
      </c>
      <c r="BP4737" s="3"/>
      <c r="BQ4737" s="3"/>
      <c r="BR4737" s="3"/>
      <c r="BS4737" s="3"/>
      <c r="BT4737" s="10">
        <v>4732</v>
      </c>
      <c r="BU4737" s="4">
        <f t="shared" si="292"/>
        <v>0</v>
      </c>
      <c r="BV4737" s="4">
        <f t="shared" si="293"/>
        <v>0</v>
      </c>
      <c r="BW4737" s="10"/>
      <c r="BX4737" s="4">
        <f t="shared" si="294"/>
        <v>1</v>
      </c>
      <c r="BY4737" s="4">
        <f t="shared" si="295"/>
        <v>1</v>
      </c>
    </row>
    <row r="4738" spans="1:77">
      <c r="A4738" s="10">
        <v>4733</v>
      </c>
      <c r="BP4738" s="3"/>
      <c r="BQ4738" s="3"/>
      <c r="BR4738" s="3"/>
      <c r="BS4738" s="3"/>
      <c r="BT4738" s="10">
        <v>4733</v>
      </c>
      <c r="BU4738" s="4">
        <f t="shared" si="292"/>
        <v>0</v>
      </c>
      <c r="BV4738" s="4">
        <f t="shared" si="293"/>
        <v>0</v>
      </c>
      <c r="BW4738" s="10"/>
      <c r="BX4738" s="4">
        <f t="shared" si="294"/>
        <v>1</v>
      </c>
      <c r="BY4738" s="4">
        <f t="shared" si="295"/>
        <v>1</v>
      </c>
    </row>
    <row r="4739" spans="1:77">
      <c r="A4739" s="10">
        <v>4734</v>
      </c>
      <c r="BP4739" s="3"/>
      <c r="BQ4739" s="3"/>
      <c r="BR4739" s="3"/>
      <c r="BS4739" s="3"/>
      <c r="BT4739" s="10">
        <v>4734</v>
      </c>
      <c r="BU4739" s="4">
        <f t="shared" si="292"/>
        <v>0</v>
      </c>
      <c r="BV4739" s="4">
        <f t="shared" si="293"/>
        <v>0</v>
      </c>
      <c r="BW4739" s="10"/>
      <c r="BX4739" s="4">
        <f t="shared" si="294"/>
        <v>1</v>
      </c>
      <c r="BY4739" s="4">
        <f t="shared" si="295"/>
        <v>1</v>
      </c>
    </row>
    <row r="4740" spans="1:77">
      <c r="A4740" s="10">
        <v>4735</v>
      </c>
      <c r="BP4740" s="3"/>
      <c r="BQ4740" s="3"/>
      <c r="BR4740" s="3"/>
      <c r="BS4740" s="3"/>
      <c r="BT4740" s="10">
        <v>4735</v>
      </c>
      <c r="BU4740" s="4">
        <f t="shared" si="292"/>
        <v>0</v>
      </c>
      <c r="BV4740" s="4">
        <f t="shared" si="293"/>
        <v>0</v>
      </c>
      <c r="BW4740" s="10"/>
      <c r="BX4740" s="4">
        <f t="shared" si="294"/>
        <v>1</v>
      </c>
      <c r="BY4740" s="4">
        <f t="shared" si="295"/>
        <v>1</v>
      </c>
    </row>
    <row r="4741" spans="1:77">
      <c r="A4741" s="10">
        <v>4736</v>
      </c>
      <c r="BP4741" s="3"/>
      <c r="BQ4741" s="3"/>
      <c r="BR4741" s="3"/>
      <c r="BS4741" s="3"/>
      <c r="BT4741" s="10">
        <v>4736</v>
      </c>
      <c r="BU4741" s="4">
        <f t="shared" si="292"/>
        <v>0</v>
      </c>
      <c r="BV4741" s="4">
        <f t="shared" si="293"/>
        <v>0</v>
      </c>
      <c r="BW4741" s="10"/>
      <c r="BX4741" s="4">
        <f t="shared" si="294"/>
        <v>1</v>
      </c>
      <c r="BY4741" s="4">
        <f t="shared" si="295"/>
        <v>1</v>
      </c>
    </row>
    <row r="4742" spans="1:77">
      <c r="A4742" s="10">
        <v>4737</v>
      </c>
      <c r="BP4742" s="3"/>
      <c r="BQ4742" s="3"/>
      <c r="BR4742" s="3"/>
      <c r="BS4742" s="3"/>
      <c r="BT4742" s="10">
        <v>4737</v>
      </c>
      <c r="BU4742" s="4">
        <f t="shared" si="292"/>
        <v>0</v>
      </c>
      <c r="BV4742" s="4">
        <f t="shared" si="293"/>
        <v>0</v>
      </c>
      <c r="BW4742" s="10"/>
      <c r="BX4742" s="4">
        <f t="shared" si="294"/>
        <v>1</v>
      </c>
      <c r="BY4742" s="4">
        <f t="shared" si="295"/>
        <v>1</v>
      </c>
    </row>
    <row r="4743" spans="1:77">
      <c r="A4743" s="10">
        <v>4738</v>
      </c>
      <c r="BP4743" s="3"/>
      <c r="BQ4743" s="3"/>
      <c r="BR4743" s="3"/>
      <c r="BS4743" s="3"/>
      <c r="BT4743" s="10">
        <v>4738</v>
      </c>
      <c r="BU4743" s="4">
        <f t="shared" ref="BU4743:BU4806" si="296">BP4743*$BV$1-BQ4743</f>
        <v>0</v>
      </c>
      <c r="BV4743" s="4">
        <f t="shared" ref="BV4743:BV4806" si="297">BR4743*$BV$1-BS4743</f>
        <v>0</v>
      </c>
      <c r="BW4743" s="10"/>
      <c r="BX4743" s="4">
        <f t="shared" ref="BX4743:BX4806" si="298">IF(BU4743=MAX($BU4743:$BV4743),1,0)</f>
        <v>1</v>
      </c>
      <c r="BY4743" s="4">
        <f t="shared" ref="BY4743:BY4806" si="299">IF(BV4743=MAX($BU4743:$BV4743),1,0)</f>
        <v>1</v>
      </c>
    </row>
    <row r="4744" spans="1:77">
      <c r="A4744" s="10">
        <v>4739</v>
      </c>
      <c r="BP4744" s="3"/>
      <c r="BQ4744" s="3"/>
      <c r="BR4744" s="3"/>
      <c r="BS4744" s="3"/>
      <c r="BT4744" s="10">
        <v>4739</v>
      </c>
      <c r="BU4744" s="4">
        <f t="shared" si="296"/>
        <v>0</v>
      </c>
      <c r="BV4744" s="4">
        <f t="shared" si="297"/>
        <v>0</v>
      </c>
      <c r="BW4744" s="10"/>
      <c r="BX4744" s="4">
        <f t="shared" si="298"/>
        <v>1</v>
      </c>
      <c r="BY4744" s="4">
        <f t="shared" si="299"/>
        <v>1</v>
      </c>
    </row>
    <row r="4745" spans="1:77">
      <c r="A4745" s="10">
        <v>4740</v>
      </c>
      <c r="BP4745" s="3"/>
      <c r="BQ4745" s="3"/>
      <c r="BR4745" s="3"/>
      <c r="BS4745" s="3"/>
      <c r="BT4745" s="10">
        <v>4740</v>
      </c>
      <c r="BU4745" s="4">
        <f t="shared" si="296"/>
        <v>0</v>
      </c>
      <c r="BV4745" s="4">
        <f t="shared" si="297"/>
        <v>0</v>
      </c>
      <c r="BW4745" s="10"/>
      <c r="BX4745" s="4">
        <f t="shared" si="298"/>
        <v>1</v>
      </c>
      <c r="BY4745" s="4">
        <f t="shared" si="299"/>
        <v>1</v>
      </c>
    </row>
    <row r="4746" spans="1:77">
      <c r="A4746" s="10">
        <v>4741</v>
      </c>
      <c r="BP4746" s="3"/>
      <c r="BQ4746" s="3"/>
      <c r="BR4746" s="3"/>
      <c r="BS4746" s="3"/>
      <c r="BT4746" s="10">
        <v>4741</v>
      </c>
      <c r="BU4746" s="4">
        <f t="shared" si="296"/>
        <v>0</v>
      </c>
      <c r="BV4746" s="4">
        <f t="shared" si="297"/>
        <v>0</v>
      </c>
      <c r="BW4746" s="10"/>
      <c r="BX4746" s="4">
        <f t="shared" si="298"/>
        <v>1</v>
      </c>
      <c r="BY4746" s="4">
        <f t="shared" si="299"/>
        <v>1</v>
      </c>
    </row>
    <row r="4747" spans="1:77">
      <c r="A4747" s="10">
        <v>4742</v>
      </c>
      <c r="BP4747" s="3"/>
      <c r="BQ4747" s="3"/>
      <c r="BR4747" s="3"/>
      <c r="BS4747" s="3"/>
      <c r="BT4747" s="10">
        <v>4742</v>
      </c>
      <c r="BU4747" s="4">
        <f t="shared" si="296"/>
        <v>0</v>
      </c>
      <c r="BV4747" s="4">
        <f t="shared" si="297"/>
        <v>0</v>
      </c>
      <c r="BW4747" s="10"/>
      <c r="BX4747" s="4">
        <f t="shared" si="298"/>
        <v>1</v>
      </c>
      <c r="BY4747" s="4">
        <f t="shared" si="299"/>
        <v>1</v>
      </c>
    </row>
    <row r="4748" spans="1:77">
      <c r="A4748" s="10">
        <v>4743</v>
      </c>
      <c r="BP4748" s="3"/>
      <c r="BQ4748" s="3"/>
      <c r="BR4748" s="3"/>
      <c r="BS4748" s="3"/>
      <c r="BT4748" s="10">
        <v>4743</v>
      </c>
      <c r="BU4748" s="4">
        <f t="shared" si="296"/>
        <v>0</v>
      </c>
      <c r="BV4748" s="4">
        <f t="shared" si="297"/>
        <v>0</v>
      </c>
      <c r="BW4748" s="10"/>
      <c r="BX4748" s="4">
        <f t="shared" si="298"/>
        <v>1</v>
      </c>
      <c r="BY4748" s="4">
        <f t="shared" si="299"/>
        <v>1</v>
      </c>
    </row>
    <row r="4749" spans="1:77">
      <c r="A4749" s="10">
        <v>4744</v>
      </c>
      <c r="BP4749" s="3"/>
      <c r="BQ4749" s="3"/>
      <c r="BR4749" s="3"/>
      <c r="BS4749" s="3"/>
      <c r="BT4749" s="10">
        <v>4744</v>
      </c>
      <c r="BU4749" s="4">
        <f t="shared" si="296"/>
        <v>0</v>
      </c>
      <c r="BV4749" s="4">
        <f t="shared" si="297"/>
        <v>0</v>
      </c>
      <c r="BW4749" s="10"/>
      <c r="BX4749" s="4">
        <f t="shared" si="298"/>
        <v>1</v>
      </c>
      <c r="BY4749" s="4">
        <f t="shared" si="299"/>
        <v>1</v>
      </c>
    </row>
    <row r="4750" spans="1:77">
      <c r="A4750" s="10">
        <v>4745</v>
      </c>
      <c r="BP4750" s="3"/>
      <c r="BQ4750" s="3"/>
      <c r="BR4750" s="3"/>
      <c r="BS4750" s="3"/>
      <c r="BT4750" s="10">
        <v>4745</v>
      </c>
      <c r="BU4750" s="4">
        <f t="shared" si="296"/>
        <v>0</v>
      </c>
      <c r="BV4750" s="4">
        <f t="shared" si="297"/>
        <v>0</v>
      </c>
      <c r="BW4750" s="10"/>
      <c r="BX4750" s="4">
        <f t="shared" si="298"/>
        <v>1</v>
      </c>
      <c r="BY4750" s="4">
        <f t="shared" si="299"/>
        <v>1</v>
      </c>
    </row>
    <row r="4751" spans="1:77">
      <c r="A4751" s="10">
        <v>4746</v>
      </c>
      <c r="BP4751" s="3"/>
      <c r="BQ4751" s="3"/>
      <c r="BR4751" s="3"/>
      <c r="BS4751" s="3"/>
      <c r="BT4751" s="10">
        <v>4746</v>
      </c>
      <c r="BU4751" s="4">
        <f t="shared" si="296"/>
        <v>0</v>
      </c>
      <c r="BV4751" s="4">
        <f t="shared" si="297"/>
        <v>0</v>
      </c>
      <c r="BW4751" s="10"/>
      <c r="BX4751" s="4">
        <f t="shared" si="298"/>
        <v>1</v>
      </c>
      <c r="BY4751" s="4">
        <f t="shared" si="299"/>
        <v>1</v>
      </c>
    </row>
    <row r="4752" spans="1:77">
      <c r="A4752" s="10">
        <v>4747</v>
      </c>
      <c r="BP4752" s="3"/>
      <c r="BQ4752" s="3"/>
      <c r="BR4752" s="3"/>
      <c r="BS4752" s="3"/>
      <c r="BT4752" s="10">
        <v>4747</v>
      </c>
      <c r="BU4752" s="4">
        <f t="shared" si="296"/>
        <v>0</v>
      </c>
      <c r="BV4752" s="4">
        <f t="shared" si="297"/>
        <v>0</v>
      </c>
      <c r="BW4752" s="10"/>
      <c r="BX4752" s="4">
        <f t="shared" si="298"/>
        <v>1</v>
      </c>
      <c r="BY4752" s="4">
        <f t="shared" si="299"/>
        <v>1</v>
      </c>
    </row>
    <row r="4753" spans="1:77">
      <c r="A4753" s="10">
        <v>4748</v>
      </c>
      <c r="BP4753" s="3"/>
      <c r="BQ4753" s="3"/>
      <c r="BR4753" s="3"/>
      <c r="BS4753" s="3"/>
      <c r="BT4753" s="10">
        <v>4748</v>
      </c>
      <c r="BU4753" s="4">
        <f t="shared" si="296"/>
        <v>0</v>
      </c>
      <c r="BV4753" s="4">
        <f t="shared" si="297"/>
        <v>0</v>
      </c>
      <c r="BW4753" s="10"/>
      <c r="BX4753" s="4">
        <f t="shared" si="298"/>
        <v>1</v>
      </c>
      <c r="BY4753" s="4">
        <f t="shared" si="299"/>
        <v>1</v>
      </c>
    </row>
    <row r="4754" spans="1:77">
      <c r="A4754" s="10">
        <v>4749</v>
      </c>
      <c r="BP4754" s="3"/>
      <c r="BQ4754" s="3"/>
      <c r="BR4754" s="3"/>
      <c r="BS4754" s="3"/>
      <c r="BT4754" s="10">
        <v>4749</v>
      </c>
      <c r="BU4754" s="4">
        <f t="shared" si="296"/>
        <v>0</v>
      </c>
      <c r="BV4754" s="4">
        <f t="shared" si="297"/>
        <v>0</v>
      </c>
      <c r="BW4754" s="10"/>
      <c r="BX4754" s="4">
        <f t="shared" si="298"/>
        <v>1</v>
      </c>
      <c r="BY4754" s="4">
        <f t="shared" si="299"/>
        <v>1</v>
      </c>
    </row>
    <row r="4755" spans="1:77">
      <c r="A4755" s="10">
        <v>4750</v>
      </c>
      <c r="BP4755" s="3"/>
      <c r="BQ4755" s="3"/>
      <c r="BR4755" s="3"/>
      <c r="BS4755" s="3"/>
      <c r="BT4755" s="10">
        <v>4750</v>
      </c>
      <c r="BU4755" s="4">
        <f t="shared" si="296"/>
        <v>0</v>
      </c>
      <c r="BV4755" s="4">
        <f t="shared" si="297"/>
        <v>0</v>
      </c>
      <c r="BW4755" s="10"/>
      <c r="BX4755" s="4">
        <f t="shared" si="298"/>
        <v>1</v>
      </c>
      <c r="BY4755" s="4">
        <f t="shared" si="299"/>
        <v>1</v>
      </c>
    </row>
    <row r="4756" spans="1:77">
      <c r="A4756" s="10">
        <v>4751</v>
      </c>
      <c r="BP4756" s="3"/>
      <c r="BQ4756" s="3"/>
      <c r="BR4756" s="3"/>
      <c r="BS4756" s="3"/>
      <c r="BT4756" s="10">
        <v>4751</v>
      </c>
      <c r="BU4756" s="4">
        <f t="shared" si="296"/>
        <v>0</v>
      </c>
      <c r="BV4756" s="4">
        <f t="shared" si="297"/>
        <v>0</v>
      </c>
      <c r="BW4756" s="10"/>
      <c r="BX4756" s="4">
        <f t="shared" si="298"/>
        <v>1</v>
      </c>
      <c r="BY4756" s="4">
        <f t="shared" si="299"/>
        <v>1</v>
      </c>
    </row>
    <row r="4757" spans="1:77">
      <c r="A4757" s="10">
        <v>4752</v>
      </c>
      <c r="BP4757" s="3"/>
      <c r="BQ4757" s="3"/>
      <c r="BR4757" s="3"/>
      <c r="BS4757" s="3"/>
      <c r="BT4757" s="10">
        <v>4752</v>
      </c>
      <c r="BU4757" s="4">
        <f t="shared" si="296"/>
        <v>0</v>
      </c>
      <c r="BV4757" s="4">
        <f t="shared" si="297"/>
        <v>0</v>
      </c>
      <c r="BW4757" s="10"/>
      <c r="BX4757" s="4">
        <f t="shared" si="298"/>
        <v>1</v>
      </c>
      <c r="BY4757" s="4">
        <f t="shared" si="299"/>
        <v>1</v>
      </c>
    </row>
    <row r="4758" spans="1:77">
      <c r="A4758" s="10">
        <v>4753</v>
      </c>
      <c r="BP4758" s="3"/>
      <c r="BQ4758" s="3"/>
      <c r="BR4758" s="3"/>
      <c r="BS4758" s="3"/>
      <c r="BT4758" s="10">
        <v>4753</v>
      </c>
      <c r="BU4758" s="4">
        <f t="shared" si="296"/>
        <v>0</v>
      </c>
      <c r="BV4758" s="4">
        <f t="shared" si="297"/>
        <v>0</v>
      </c>
      <c r="BW4758" s="10"/>
      <c r="BX4758" s="4">
        <f t="shared" si="298"/>
        <v>1</v>
      </c>
      <c r="BY4758" s="4">
        <f t="shared" si="299"/>
        <v>1</v>
      </c>
    </row>
    <row r="4759" spans="1:77">
      <c r="A4759" s="10">
        <v>4754</v>
      </c>
      <c r="BP4759" s="3"/>
      <c r="BQ4759" s="3"/>
      <c r="BR4759" s="3"/>
      <c r="BS4759" s="3"/>
      <c r="BT4759" s="10">
        <v>4754</v>
      </c>
      <c r="BU4759" s="4">
        <f t="shared" si="296"/>
        <v>0</v>
      </c>
      <c r="BV4759" s="4">
        <f t="shared" si="297"/>
        <v>0</v>
      </c>
      <c r="BW4759" s="10"/>
      <c r="BX4759" s="4">
        <f t="shared" si="298"/>
        <v>1</v>
      </c>
      <c r="BY4759" s="4">
        <f t="shared" si="299"/>
        <v>1</v>
      </c>
    </row>
    <row r="4760" spans="1:77">
      <c r="A4760" s="10">
        <v>4755</v>
      </c>
      <c r="BP4760" s="3"/>
      <c r="BQ4760" s="3"/>
      <c r="BR4760" s="3"/>
      <c r="BS4760" s="3"/>
      <c r="BT4760" s="10">
        <v>4755</v>
      </c>
      <c r="BU4760" s="4">
        <f t="shared" si="296"/>
        <v>0</v>
      </c>
      <c r="BV4760" s="4">
        <f t="shared" si="297"/>
        <v>0</v>
      </c>
      <c r="BW4760" s="10"/>
      <c r="BX4760" s="4">
        <f t="shared" si="298"/>
        <v>1</v>
      </c>
      <c r="BY4760" s="4">
        <f t="shared" si="299"/>
        <v>1</v>
      </c>
    </row>
    <row r="4761" spans="1:77">
      <c r="A4761" s="10">
        <v>4756</v>
      </c>
      <c r="BP4761" s="3"/>
      <c r="BQ4761" s="3"/>
      <c r="BR4761" s="3"/>
      <c r="BS4761" s="3"/>
      <c r="BT4761" s="10">
        <v>4756</v>
      </c>
      <c r="BU4761" s="4">
        <f t="shared" si="296"/>
        <v>0</v>
      </c>
      <c r="BV4761" s="4">
        <f t="shared" si="297"/>
        <v>0</v>
      </c>
      <c r="BW4761" s="10"/>
      <c r="BX4761" s="4">
        <f t="shared" si="298"/>
        <v>1</v>
      </c>
      <c r="BY4761" s="4">
        <f t="shared" si="299"/>
        <v>1</v>
      </c>
    </row>
    <row r="4762" spans="1:77">
      <c r="A4762" s="10">
        <v>4757</v>
      </c>
      <c r="BP4762" s="3"/>
      <c r="BQ4762" s="3"/>
      <c r="BR4762" s="3"/>
      <c r="BS4762" s="3"/>
      <c r="BT4762" s="10">
        <v>4757</v>
      </c>
      <c r="BU4762" s="4">
        <f t="shared" si="296"/>
        <v>0</v>
      </c>
      <c r="BV4762" s="4">
        <f t="shared" si="297"/>
        <v>0</v>
      </c>
      <c r="BW4762" s="10"/>
      <c r="BX4762" s="4">
        <f t="shared" si="298"/>
        <v>1</v>
      </c>
      <c r="BY4762" s="4">
        <f t="shared" si="299"/>
        <v>1</v>
      </c>
    </row>
    <row r="4763" spans="1:77">
      <c r="A4763" s="10">
        <v>4758</v>
      </c>
      <c r="BP4763" s="3"/>
      <c r="BQ4763" s="3"/>
      <c r="BR4763" s="3"/>
      <c r="BS4763" s="3"/>
      <c r="BT4763" s="10">
        <v>4758</v>
      </c>
      <c r="BU4763" s="4">
        <f t="shared" si="296"/>
        <v>0</v>
      </c>
      <c r="BV4763" s="4">
        <f t="shared" si="297"/>
        <v>0</v>
      </c>
      <c r="BW4763" s="10"/>
      <c r="BX4763" s="4">
        <f t="shared" si="298"/>
        <v>1</v>
      </c>
      <c r="BY4763" s="4">
        <f t="shared" si="299"/>
        <v>1</v>
      </c>
    </row>
    <row r="4764" spans="1:77">
      <c r="A4764" s="10">
        <v>4759</v>
      </c>
      <c r="BP4764" s="3"/>
      <c r="BQ4764" s="3"/>
      <c r="BR4764" s="3"/>
      <c r="BS4764" s="3"/>
      <c r="BT4764" s="10">
        <v>4759</v>
      </c>
      <c r="BU4764" s="4">
        <f t="shared" si="296"/>
        <v>0</v>
      </c>
      <c r="BV4764" s="4">
        <f t="shared" si="297"/>
        <v>0</v>
      </c>
      <c r="BW4764" s="10"/>
      <c r="BX4764" s="4">
        <f t="shared" si="298"/>
        <v>1</v>
      </c>
      <c r="BY4764" s="4">
        <f t="shared" si="299"/>
        <v>1</v>
      </c>
    </row>
    <row r="4765" spans="1:77">
      <c r="A4765" s="10">
        <v>4760</v>
      </c>
      <c r="BP4765" s="3"/>
      <c r="BQ4765" s="3"/>
      <c r="BR4765" s="3"/>
      <c r="BS4765" s="3"/>
      <c r="BT4765" s="10">
        <v>4760</v>
      </c>
      <c r="BU4765" s="4">
        <f t="shared" si="296"/>
        <v>0</v>
      </c>
      <c r="BV4765" s="4">
        <f t="shared" si="297"/>
        <v>0</v>
      </c>
      <c r="BW4765" s="10"/>
      <c r="BX4765" s="4">
        <f t="shared" si="298"/>
        <v>1</v>
      </c>
      <c r="BY4765" s="4">
        <f t="shared" si="299"/>
        <v>1</v>
      </c>
    </row>
    <row r="4766" spans="1:77">
      <c r="A4766" s="10">
        <v>4761</v>
      </c>
      <c r="BP4766" s="3"/>
      <c r="BQ4766" s="3"/>
      <c r="BR4766" s="3"/>
      <c r="BS4766" s="3"/>
      <c r="BT4766" s="10">
        <v>4761</v>
      </c>
      <c r="BU4766" s="4">
        <f t="shared" si="296"/>
        <v>0</v>
      </c>
      <c r="BV4766" s="4">
        <f t="shared" si="297"/>
        <v>0</v>
      </c>
      <c r="BW4766" s="10"/>
      <c r="BX4766" s="4">
        <f t="shared" si="298"/>
        <v>1</v>
      </c>
      <c r="BY4766" s="4">
        <f t="shared" si="299"/>
        <v>1</v>
      </c>
    </row>
    <row r="4767" spans="1:77">
      <c r="A4767" s="10">
        <v>4762</v>
      </c>
      <c r="BP4767" s="3"/>
      <c r="BQ4767" s="3"/>
      <c r="BR4767" s="3"/>
      <c r="BS4767" s="3"/>
      <c r="BT4767" s="10">
        <v>4762</v>
      </c>
      <c r="BU4767" s="4">
        <f t="shared" si="296"/>
        <v>0</v>
      </c>
      <c r="BV4767" s="4">
        <f t="shared" si="297"/>
        <v>0</v>
      </c>
      <c r="BW4767" s="10"/>
      <c r="BX4767" s="4">
        <f t="shared" si="298"/>
        <v>1</v>
      </c>
      <c r="BY4767" s="4">
        <f t="shared" si="299"/>
        <v>1</v>
      </c>
    </row>
    <row r="4768" spans="1:77">
      <c r="A4768" s="10">
        <v>4763</v>
      </c>
      <c r="BP4768" s="3"/>
      <c r="BQ4768" s="3"/>
      <c r="BR4768" s="3"/>
      <c r="BS4768" s="3"/>
      <c r="BT4768" s="10">
        <v>4763</v>
      </c>
      <c r="BU4768" s="4">
        <f t="shared" si="296"/>
        <v>0</v>
      </c>
      <c r="BV4768" s="4">
        <f t="shared" si="297"/>
        <v>0</v>
      </c>
      <c r="BW4768" s="10"/>
      <c r="BX4768" s="4">
        <f t="shared" si="298"/>
        <v>1</v>
      </c>
      <c r="BY4768" s="4">
        <f t="shared" si="299"/>
        <v>1</v>
      </c>
    </row>
    <row r="4769" spans="1:77">
      <c r="A4769" s="10">
        <v>4764</v>
      </c>
      <c r="BP4769" s="3"/>
      <c r="BQ4769" s="3"/>
      <c r="BR4769" s="3"/>
      <c r="BS4769" s="3"/>
      <c r="BT4769" s="10">
        <v>4764</v>
      </c>
      <c r="BU4769" s="4">
        <f t="shared" si="296"/>
        <v>0</v>
      </c>
      <c r="BV4769" s="4">
        <f t="shared" si="297"/>
        <v>0</v>
      </c>
      <c r="BW4769" s="10"/>
      <c r="BX4769" s="4">
        <f t="shared" si="298"/>
        <v>1</v>
      </c>
      <c r="BY4769" s="4">
        <f t="shared" si="299"/>
        <v>1</v>
      </c>
    </row>
    <row r="4770" spans="1:77">
      <c r="A4770" s="10">
        <v>4765</v>
      </c>
      <c r="BP4770" s="3"/>
      <c r="BQ4770" s="3"/>
      <c r="BR4770" s="3"/>
      <c r="BS4770" s="3"/>
      <c r="BT4770" s="10">
        <v>4765</v>
      </c>
      <c r="BU4770" s="4">
        <f t="shared" si="296"/>
        <v>0</v>
      </c>
      <c r="BV4770" s="4">
        <f t="shared" si="297"/>
        <v>0</v>
      </c>
      <c r="BW4770" s="10"/>
      <c r="BX4770" s="4">
        <f t="shared" si="298"/>
        <v>1</v>
      </c>
      <c r="BY4770" s="4">
        <f t="shared" si="299"/>
        <v>1</v>
      </c>
    </row>
    <row r="4771" spans="1:77">
      <c r="A4771" s="10">
        <v>4766</v>
      </c>
      <c r="BP4771" s="3"/>
      <c r="BQ4771" s="3"/>
      <c r="BR4771" s="3"/>
      <c r="BS4771" s="3"/>
      <c r="BT4771" s="10">
        <v>4766</v>
      </c>
      <c r="BU4771" s="4">
        <f t="shared" si="296"/>
        <v>0</v>
      </c>
      <c r="BV4771" s="4">
        <f t="shared" si="297"/>
        <v>0</v>
      </c>
      <c r="BW4771" s="10"/>
      <c r="BX4771" s="4">
        <f t="shared" si="298"/>
        <v>1</v>
      </c>
      <c r="BY4771" s="4">
        <f t="shared" si="299"/>
        <v>1</v>
      </c>
    </row>
    <row r="4772" spans="1:77">
      <c r="A4772" s="10">
        <v>4767</v>
      </c>
      <c r="BP4772" s="3"/>
      <c r="BQ4772" s="3"/>
      <c r="BR4772" s="3"/>
      <c r="BS4772" s="3"/>
      <c r="BT4772" s="10">
        <v>4767</v>
      </c>
      <c r="BU4772" s="4">
        <f t="shared" si="296"/>
        <v>0</v>
      </c>
      <c r="BV4772" s="4">
        <f t="shared" si="297"/>
        <v>0</v>
      </c>
      <c r="BW4772" s="10"/>
      <c r="BX4772" s="4">
        <f t="shared" si="298"/>
        <v>1</v>
      </c>
      <c r="BY4772" s="4">
        <f t="shared" si="299"/>
        <v>1</v>
      </c>
    </row>
    <row r="4773" spans="1:77">
      <c r="A4773" s="10">
        <v>4768</v>
      </c>
      <c r="BP4773" s="3"/>
      <c r="BQ4773" s="3"/>
      <c r="BR4773" s="3"/>
      <c r="BS4773" s="3"/>
      <c r="BT4773" s="10">
        <v>4768</v>
      </c>
      <c r="BU4773" s="4">
        <f t="shared" si="296"/>
        <v>0</v>
      </c>
      <c r="BV4773" s="4">
        <f t="shared" si="297"/>
        <v>0</v>
      </c>
      <c r="BW4773" s="10"/>
      <c r="BX4773" s="4">
        <f t="shared" si="298"/>
        <v>1</v>
      </c>
      <c r="BY4773" s="4">
        <f t="shared" si="299"/>
        <v>1</v>
      </c>
    </row>
    <row r="4774" spans="1:77">
      <c r="A4774" s="10">
        <v>4769</v>
      </c>
      <c r="BP4774" s="3"/>
      <c r="BQ4774" s="3"/>
      <c r="BR4774" s="3"/>
      <c r="BS4774" s="3"/>
      <c r="BT4774" s="10">
        <v>4769</v>
      </c>
      <c r="BU4774" s="4">
        <f t="shared" si="296"/>
        <v>0</v>
      </c>
      <c r="BV4774" s="4">
        <f t="shared" si="297"/>
        <v>0</v>
      </c>
      <c r="BW4774" s="10"/>
      <c r="BX4774" s="4">
        <f t="shared" si="298"/>
        <v>1</v>
      </c>
      <c r="BY4774" s="4">
        <f t="shared" si="299"/>
        <v>1</v>
      </c>
    </row>
    <row r="4775" spans="1:77">
      <c r="A4775" s="10">
        <v>4770</v>
      </c>
      <c r="BP4775" s="3"/>
      <c r="BQ4775" s="3"/>
      <c r="BR4775" s="3"/>
      <c r="BS4775" s="3"/>
      <c r="BT4775" s="10">
        <v>4770</v>
      </c>
      <c r="BU4775" s="4">
        <f t="shared" si="296"/>
        <v>0</v>
      </c>
      <c r="BV4775" s="4">
        <f t="shared" si="297"/>
        <v>0</v>
      </c>
      <c r="BW4775" s="10"/>
      <c r="BX4775" s="4">
        <f t="shared" si="298"/>
        <v>1</v>
      </c>
      <c r="BY4775" s="4">
        <f t="shared" si="299"/>
        <v>1</v>
      </c>
    </row>
    <row r="4776" spans="1:77">
      <c r="A4776" s="10">
        <v>4771</v>
      </c>
      <c r="BP4776" s="3"/>
      <c r="BQ4776" s="3"/>
      <c r="BR4776" s="3"/>
      <c r="BS4776" s="3"/>
      <c r="BT4776" s="10">
        <v>4771</v>
      </c>
      <c r="BU4776" s="4">
        <f t="shared" si="296"/>
        <v>0</v>
      </c>
      <c r="BV4776" s="4">
        <f t="shared" si="297"/>
        <v>0</v>
      </c>
      <c r="BW4776" s="10"/>
      <c r="BX4776" s="4">
        <f t="shared" si="298"/>
        <v>1</v>
      </c>
      <c r="BY4776" s="4">
        <f t="shared" si="299"/>
        <v>1</v>
      </c>
    </row>
    <row r="4777" spans="1:77">
      <c r="A4777" s="10">
        <v>4772</v>
      </c>
      <c r="BP4777" s="3"/>
      <c r="BQ4777" s="3"/>
      <c r="BR4777" s="3"/>
      <c r="BS4777" s="3"/>
      <c r="BT4777" s="10">
        <v>4772</v>
      </c>
      <c r="BU4777" s="4">
        <f t="shared" si="296"/>
        <v>0</v>
      </c>
      <c r="BV4777" s="4">
        <f t="shared" si="297"/>
        <v>0</v>
      </c>
      <c r="BW4777" s="10"/>
      <c r="BX4777" s="4">
        <f t="shared" si="298"/>
        <v>1</v>
      </c>
      <c r="BY4777" s="4">
        <f t="shared" si="299"/>
        <v>1</v>
      </c>
    </row>
    <row r="4778" spans="1:77">
      <c r="A4778" s="10">
        <v>4773</v>
      </c>
      <c r="BP4778" s="3"/>
      <c r="BQ4778" s="3"/>
      <c r="BR4778" s="3"/>
      <c r="BS4778" s="3"/>
      <c r="BT4778" s="10">
        <v>4773</v>
      </c>
      <c r="BU4778" s="4">
        <f t="shared" si="296"/>
        <v>0</v>
      </c>
      <c r="BV4778" s="4">
        <f t="shared" si="297"/>
        <v>0</v>
      </c>
      <c r="BW4778" s="10"/>
      <c r="BX4778" s="4">
        <f t="shared" si="298"/>
        <v>1</v>
      </c>
      <c r="BY4778" s="4">
        <f t="shared" si="299"/>
        <v>1</v>
      </c>
    </row>
    <row r="4779" spans="1:77">
      <c r="A4779" s="10">
        <v>4774</v>
      </c>
      <c r="BP4779" s="3"/>
      <c r="BQ4779" s="3"/>
      <c r="BR4779" s="3"/>
      <c r="BS4779" s="3"/>
      <c r="BT4779" s="10">
        <v>4774</v>
      </c>
      <c r="BU4779" s="4">
        <f t="shared" si="296"/>
        <v>0</v>
      </c>
      <c r="BV4779" s="4">
        <f t="shared" si="297"/>
        <v>0</v>
      </c>
      <c r="BW4779" s="10"/>
      <c r="BX4779" s="4">
        <f t="shared" si="298"/>
        <v>1</v>
      </c>
      <c r="BY4779" s="4">
        <f t="shared" si="299"/>
        <v>1</v>
      </c>
    </row>
    <row r="4780" spans="1:77">
      <c r="A4780" s="10">
        <v>4775</v>
      </c>
      <c r="BP4780" s="3"/>
      <c r="BQ4780" s="3"/>
      <c r="BR4780" s="3"/>
      <c r="BS4780" s="3"/>
      <c r="BT4780" s="10">
        <v>4775</v>
      </c>
      <c r="BU4780" s="4">
        <f t="shared" si="296"/>
        <v>0</v>
      </c>
      <c r="BV4780" s="4">
        <f t="shared" si="297"/>
        <v>0</v>
      </c>
      <c r="BW4780" s="10"/>
      <c r="BX4780" s="4">
        <f t="shared" si="298"/>
        <v>1</v>
      </c>
      <c r="BY4780" s="4">
        <f t="shared" si="299"/>
        <v>1</v>
      </c>
    </row>
    <row r="4781" spans="1:77">
      <c r="A4781" s="10">
        <v>4776</v>
      </c>
      <c r="BP4781" s="3"/>
      <c r="BQ4781" s="3"/>
      <c r="BR4781" s="3"/>
      <c r="BS4781" s="3"/>
      <c r="BT4781" s="10">
        <v>4776</v>
      </c>
      <c r="BU4781" s="4">
        <f t="shared" si="296"/>
        <v>0</v>
      </c>
      <c r="BV4781" s="4">
        <f t="shared" si="297"/>
        <v>0</v>
      </c>
      <c r="BW4781" s="10"/>
      <c r="BX4781" s="4">
        <f t="shared" si="298"/>
        <v>1</v>
      </c>
      <c r="BY4781" s="4">
        <f t="shared" si="299"/>
        <v>1</v>
      </c>
    </row>
    <row r="4782" spans="1:77">
      <c r="A4782" s="10">
        <v>4777</v>
      </c>
      <c r="BP4782" s="3"/>
      <c r="BQ4782" s="3"/>
      <c r="BR4782" s="3"/>
      <c r="BS4782" s="3"/>
      <c r="BT4782" s="10">
        <v>4777</v>
      </c>
      <c r="BU4782" s="4">
        <f t="shared" si="296"/>
        <v>0</v>
      </c>
      <c r="BV4782" s="4">
        <f t="shared" si="297"/>
        <v>0</v>
      </c>
      <c r="BW4782" s="10"/>
      <c r="BX4782" s="4">
        <f t="shared" si="298"/>
        <v>1</v>
      </c>
      <c r="BY4782" s="4">
        <f t="shared" si="299"/>
        <v>1</v>
      </c>
    </row>
    <row r="4783" spans="1:77">
      <c r="A4783" s="10">
        <v>4778</v>
      </c>
      <c r="BP4783" s="3"/>
      <c r="BQ4783" s="3"/>
      <c r="BR4783" s="3"/>
      <c r="BS4783" s="3"/>
      <c r="BT4783" s="10">
        <v>4778</v>
      </c>
      <c r="BU4783" s="4">
        <f t="shared" si="296"/>
        <v>0</v>
      </c>
      <c r="BV4783" s="4">
        <f t="shared" si="297"/>
        <v>0</v>
      </c>
      <c r="BW4783" s="10"/>
      <c r="BX4783" s="4">
        <f t="shared" si="298"/>
        <v>1</v>
      </c>
      <c r="BY4783" s="4">
        <f t="shared" si="299"/>
        <v>1</v>
      </c>
    </row>
    <row r="4784" spans="1:77">
      <c r="A4784" s="10">
        <v>4779</v>
      </c>
      <c r="BP4784" s="3"/>
      <c r="BQ4784" s="3"/>
      <c r="BR4784" s="3"/>
      <c r="BS4784" s="3"/>
      <c r="BT4784" s="10">
        <v>4779</v>
      </c>
      <c r="BU4784" s="4">
        <f t="shared" si="296"/>
        <v>0</v>
      </c>
      <c r="BV4784" s="4">
        <f t="shared" si="297"/>
        <v>0</v>
      </c>
      <c r="BW4784" s="10"/>
      <c r="BX4784" s="4">
        <f t="shared" si="298"/>
        <v>1</v>
      </c>
      <c r="BY4784" s="4">
        <f t="shared" si="299"/>
        <v>1</v>
      </c>
    </row>
    <row r="4785" spans="1:77">
      <c r="A4785" s="10">
        <v>4780</v>
      </c>
      <c r="BP4785" s="3"/>
      <c r="BQ4785" s="3"/>
      <c r="BR4785" s="3"/>
      <c r="BS4785" s="3"/>
      <c r="BT4785" s="10">
        <v>4780</v>
      </c>
      <c r="BU4785" s="4">
        <f t="shared" si="296"/>
        <v>0</v>
      </c>
      <c r="BV4785" s="4">
        <f t="shared" si="297"/>
        <v>0</v>
      </c>
      <c r="BW4785" s="10"/>
      <c r="BX4785" s="4">
        <f t="shared" si="298"/>
        <v>1</v>
      </c>
      <c r="BY4785" s="4">
        <f t="shared" si="299"/>
        <v>1</v>
      </c>
    </row>
    <row r="4786" spans="1:77">
      <c r="A4786" s="10">
        <v>4781</v>
      </c>
      <c r="BP4786" s="3"/>
      <c r="BQ4786" s="3"/>
      <c r="BR4786" s="3"/>
      <c r="BS4786" s="3"/>
      <c r="BT4786" s="10">
        <v>4781</v>
      </c>
      <c r="BU4786" s="4">
        <f t="shared" si="296"/>
        <v>0</v>
      </c>
      <c r="BV4786" s="4">
        <f t="shared" si="297"/>
        <v>0</v>
      </c>
      <c r="BW4786" s="10"/>
      <c r="BX4786" s="4">
        <f t="shared" si="298"/>
        <v>1</v>
      </c>
      <c r="BY4786" s="4">
        <f t="shared" si="299"/>
        <v>1</v>
      </c>
    </row>
    <row r="4787" spans="1:77">
      <c r="A4787" s="10">
        <v>4782</v>
      </c>
      <c r="BP4787" s="3"/>
      <c r="BQ4787" s="3"/>
      <c r="BR4787" s="3"/>
      <c r="BS4787" s="3"/>
      <c r="BT4787" s="10">
        <v>4782</v>
      </c>
      <c r="BU4787" s="4">
        <f t="shared" si="296"/>
        <v>0</v>
      </c>
      <c r="BV4787" s="4">
        <f t="shared" si="297"/>
        <v>0</v>
      </c>
      <c r="BW4787" s="10"/>
      <c r="BX4787" s="4">
        <f t="shared" si="298"/>
        <v>1</v>
      </c>
      <c r="BY4787" s="4">
        <f t="shared" si="299"/>
        <v>1</v>
      </c>
    </row>
    <row r="4788" spans="1:77">
      <c r="A4788" s="10">
        <v>4783</v>
      </c>
      <c r="BP4788" s="3"/>
      <c r="BQ4788" s="3"/>
      <c r="BR4788" s="3"/>
      <c r="BS4788" s="3"/>
      <c r="BT4788" s="10">
        <v>4783</v>
      </c>
      <c r="BU4788" s="4">
        <f t="shared" si="296"/>
        <v>0</v>
      </c>
      <c r="BV4788" s="4">
        <f t="shared" si="297"/>
        <v>0</v>
      </c>
      <c r="BW4788" s="10"/>
      <c r="BX4788" s="4">
        <f t="shared" si="298"/>
        <v>1</v>
      </c>
      <c r="BY4788" s="4">
        <f t="shared" si="299"/>
        <v>1</v>
      </c>
    </row>
    <row r="4789" spans="1:77">
      <c r="A4789" s="10">
        <v>4784</v>
      </c>
      <c r="BP4789" s="3"/>
      <c r="BQ4789" s="3"/>
      <c r="BR4789" s="3"/>
      <c r="BS4789" s="3"/>
      <c r="BT4789" s="10">
        <v>4784</v>
      </c>
      <c r="BU4789" s="4">
        <f t="shared" si="296"/>
        <v>0</v>
      </c>
      <c r="BV4789" s="4">
        <f t="shared" si="297"/>
        <v>0</v>
      </c>
      <c r="BW4789" s="10"/>
      <c r="BX4789" s="4">
        <f t="shared" si="298"/>
        <v>1</v>
      </c>
      <c r="BY4789" s="4">
        <f t="shared" si="299"/>
        <v>1</v>
      </c>
    </row>
    <row r="4790" spans="1:77">
      <c r="A4790" s="10">
        <v>4785</v>
      </c>
      <c r="BP4790" s="3"/>
      <c r="BQ4790" s="3"/>
      <c r="BR4790" s="3"/>
      <c r="BS4790" s="3"/>
      <c r="BT4790" s="10">
        <v>4785</v>
      </c>
      <c r="BU4790" s="4">
        <f t="shared" si="296"/>
        <v>0</v>
      </c>
      <c r="BV4790" s="4">
        <f t="shared" si="297"/>
        <v>0</v>
      </c>
      <c r="BW4790" s="10"/>
      <c r="BX4790" s="4">
        <f t="shared" si="298"/>
        <v>1</v>
      </c>
      <c r="BY4790" s="4">
        <f t="shared" si="299"/>
        <v>1</v>
      </c>
    </row>
    <row r="4791" spans="1:77">
      <c r="A4791" s="10">
        <v>4786</v>
      </c>
      <c r="BP4791" s="3"/>
      <c r="BQ4791" s="3"/>
      <c r="BR4791" s="3"/>
      <c r="BS4791" s="3"/>
      <c r="BT4791" s="10">
        <v>4786</v>
      </c>
      <c r="BU4791" s="4">
        <f t="shared" si="296"/>
        <v>0</v>
      </c>
      <c r="BV4791" s="4">
        <f t="shared" si="297"/>
        <v>0</v>
      </c>
      <c r="BW4791" s="10"/>
      <c r="BX4791" s="4">
        <f t="shared" si="298"/>
        <v>1</v>
      </c>
      <c r="BY4791" s="4">
        <f t="shared" si="299"/>
        <v>1</v>
      </c>
    </row>
    <row r="4792" spans="1:77">
      <c r="A4792" s="10">
        <v>4787</v>
      </c>
      <c r="BP4792" s="3"/>
      <c r="BQ4792" s="3"/>
      <c r="BR4792" s="3"/>
      <c r="BS4792" s="3"/>
      <c r="BT4792" s="10">
        <v>4787</v>
      </c>
      <c r="BU4792" s="4">
        <f t="shared" si="296"/>
        <v>0</v>
      </c>
      <c r="BV4792" s="4">
        <f t="shared" si="297"/>
        <v>0</v>
      </c>
      <c r="BW4792" s="10"/>
      <c r="BX4792" s="4">
        <f t="shared" si="298"/>
        <v>1</v>
      </c>
      <c r="BY4792" s="4">
        <f t="shared" si="299"/>
        <v>1</v>
      </c>
    </row>
    <row r="4793" spans="1:77">
      <c r="A4793" s="10">
        <v>4788</v>
      </c>
      <c r="BP4793" s="3"/>
      <c r="BQ4793" s="3"/>
      <c r="BR4793" s="3"/>
      <c r="BS4793" s="3"/>
      <c r="BT4793" s="10">
        <v>4788</v>
      </c>
      <c r="BU4793" s="4">
        <f t="shared" si="296"/>
        <v>0</v>
      </c>
      <c r="BV4793" s="4">
        <f t="shared" si="297"/>
        <v>0</v>
      </c>
      <c r="BW4793" s="10"/>
      <c r="BX4793" s="4">
        <f t="shared" si="298"/>
        <v>1</v>
      </c>
      <c r="BY4793" s="4">
        <f t="shared" si="299"/>
        <v>1</v>
      </c>
    </row>
    <row r="4794" spans="1:77">
      <c r="A4794" s="10">
        <v>4789</v>
      </c>
      <c r="BP4794" s="3"/>
      <c r="BQ4794" s="3"/>
      <c r="BR4794" s="3"/>
      <c r="BS4794" s="3"/>
      <c r="BT4794" s="10">
        <v>4789</v>
      </c>
      <c r="BU4794" s="4">
        <f t="shared" si="296"/>
        <v>0</v>
      </c>
      <c r="BV4794" s="4">
        <f t="shared" si="297"/>
        <v>0</v>
      </c>
      <c r="BW4794" s="10"/>
      <c r="BX4794" s="4">
        <f t="shared" si="298"/>
        <v>1</v>
      </c>
      <c r="BY4794" s="4">
        <f t="shared" si="299"/>
        <v>1</v>
      </c>
    </row>
    <row r="4795" spans="1:77">
      <c r="A4795" s="10">
        <v>4790</v>
      </c>
      <c r="BP4795" s="3"/>
      <c r="BQ4795" s="3"/>
      <c r="BR4795" s="3"/>
      <c r="BS4795" s="3"/>
      <c r="BT4795" s="10">
        <v>4790</v>
      </c>
      <c r="BU4795" s="4">
        <f t="shared" si="296"/>
        <v>0</v>
      </c>
      <c r="BV4795" s="4">
        <f t="shared" si="297"/>
        <v>0</v>
      </c>
      <c r="BW4795" s="10"/>
      <c r="BX4795" s="4">
        <f t="shared" si="298"/>
        <v>1</v>
      </c>
      <c r="BY4795" s="4">
        <f t="shared" si="299"/>
        <v>1</v>
      </c>
    </row>
    <row r="4796" spans="1:77">
      <c r="A4796" s="10">
        <v>4791</v>
      </c>
      <c r="BP4796" s="3"/>
      <c r="BQ4796" s="3"/>
      <c r="BR4796" s="3"/>
      <c r="BS4796" s="3"/>
      <c r="BT4796" s="10">
        <v>4791</v>
      </c>
      <c r="BU4796" s="4">
        <f t="shared" si="296"/>
        <v>0</v>
      </c>
      <c r="BV4796" s="4">
        <f t="shared" si="297"/>
        <v>0</v>
      </c>
      <c r="BW4796" s="10"/>
      <c r="BX4796" s="4">
        <f t="shared" si="298"/>
        <v>1</v>
      </c>
      <c r="BY4796" s="4">
        <f t="shared" si="299"/>
        <v>1</v>
      </c>
    </row>
    <row r="4797" spans="1:77">
      <c r="A4797" s="10">
        <v>4792</v>
      </c>
      <c r="BP4797" s="3"/>
      <c r="BQ4797" s="3"/>
      <c r="BR4797" s="3"/>
      <c r="BS4797" s="3"/>
      <c r="BT4797" s="10">
        <v>4792</v>
      </c>
      <c r="BU4797" s="4">
        <f t="shared" si="296"/>
        <v>0</v>
      </c>
      <c r="BV4797" s="4">
        <f t="shared" si="297"/>
        <v>0</v>
      </c>
      <c r="BW4797" s="10"/>
      <c r="BX4797" s="4">
        <f t="shared" si="298"/>
        <v>1</v>
      </c>
      <c r="BY4797" s="4">
        <f t="shared" si="299"/>
        <v>1</v>
      </c>
    </row>
    <row r="4798" spans="1:77">
      <c r="A4798" s="10">
        <v>4793</v>
      </c>
      <c r="BP4798" s="3"/>
      <c r="BQ4798" s="3"/>
      <c r="BR4798" s="3"/>
      <c r="BS4798" s="3"/>
      <c r="BT4798" s="10">
        <v>4793</v>
      </c>
      <c r="BU4798" s="4">
        <f t="shared" si="296"/>
        <v>0</v>
      </c>
      <c r="BV4798" s="4">
        <f t="shared" si="297"/>
        <v>0</v>
      </c>
      <c r="BW4798" s="10"/>
      <c r="BX4798" s="4">
        <f t="shared" si="298"/>
        <v>1</v>
      </c>
      <c r="BY4798" s="4">
        <f t="shared" si="299"/>
        <v>1</v>
      </c>
    </row>
    <row r="4799" spans="1:77">
      <c r="A4799" s="10">
        <v>4794</v>
      </c>
      <c r="BP4799" s="3"/>
      <c r="BQ4799" s="3"/>
      <c r="BR4799" s="3"/>
      <c r="BS4799" s="3"/>
      <c r="BT4799" s="10">
        <v>4794</v>
      </c>
      <c r="BU4799" s="4">
        <f t="shared" si="296"/>
        <v>0</v>
      </c>
      <c r="BV4799" s="4">
        <f t="shared" si="297"/>
        <v>0</v>
      </c>
      <c r="BW4799" s="10"/>
      <c r="BX4799" s="4">
        <f t="shared" si="298"/>
        <v>1</v>
      </c>
      <c r="BY4799" s="4">
        <f t="shared" si="299"/>
        <v>1</v>
      </c>
    </row>
    <row r="4800" spans="1:77">
      <c r="A4800" s="10">
        <v>4795</v>
      </c>
      <c r="BP4800" s="3"/>
      <c r="BQ4800" s="3"/>
      <c r="BR4800" s="3"/>
      <c r="BS4800" s="3"/>
      <c r="BT4800" s="10">
        <v>4795</v>
      </c>
      <c r="BU4800" s="4">
        <f t="shared" si="296"/>
        <v>0</v>
      </c>
      <c r="BV4800" s="4">
        <f t="shared" si="297"/>
        <v>0</v>
      </c>
      <c r="BW4800" s="10"/>
      <c r="BX4800" s="4">
        <f t="shared" si="298"/>
        <v>1</v>
      </c>
      <c r="BY4800" s="4">
        <f t="shared" si="299"/>
        <v>1</v>
      </c>
    </row>
    <row r="4801" spans="1:77">
      <c r="A4801" s="10">
        <v>4796</v>
      </c>
      <c r="BP4801" s="3"/>
      <c r="BQ4801" s="3"/>
      <c r="BR4801" s="3"/>
      <c r="BS4801" s="3"/>
      <c r="BT4801" s="10">
        <v>4796</v>
      </c>
      <c r="BU4801" s="4">
        <f t="shared" si="296"/>
        <v>0</v>
      </c>
      <c r="BV4801" s="4">
        <f t="shared" si="297"/>
        <v>0</v>
      </c>
      <c r="BW4801" s="10"/>
      <c r="BX4801" s="4">
        <f t="shared" si="298"/>
        <v>1</v>
      </c>
      <c r="BY4801" s="4">
        <f t="shared" si="299"/>
        <v>1</v>
      </c>
    </row>
    <row r="4802" spans="1:77">
      <c r="A4802" s="10">
        <v>4797</v>
      </c>
      <c r="BP4802" s="3"/>
      <c r="BQ4802" s="3"/>
      <c r="BR4802" s="3"/>
      <c r="BS4802" s="3"/>
      <c r="BT4802" s="10">
        <v>4797</v>
      </c>
      <c r="BU4802" s="4">
        <f t="shared" si="296"/>
        <v>0</v>
      </c>
      <c r="BV4802" s="4">
        <f t="shared" si="297"/>
        <v>0</v>
      </c>
      <c r="BW4802" s="10"/>
      <c r="BX4802" s="4">
        <f t="shared" si="298"/>
        <v>1</v>
      </c>
      <c r="BY4802" s="4">
        <f t="shared" si="299"/>
        <v>1</v>
      </c>
    </row>
    <row r="4803" spans="1:77">
      <c r="A4803" s="10">
        <v>4798</v>
      </c>
      <c r="BP4803" s="3"/>
      <c r="BQ4803" s="3"/>
      <c r="BR4803" s="3"/>
      <c r="BS4803" s="3"/>
      <c r="BT4803" s="10">
        <v>4798</v>
      </c>
      <c r="BU4803" s="4">
        <f t="shared" si="296"/>
        <v>0</v>
      </c>
      <c r="BV4803" s="4">
        <f t="shared" si="297"/>
        <v>0</v>
      </c>
      <c r="BW4803" s="10"/>
      <c r="BX4803" s="4">
        <f t="shared" si="298"/>
        <v>1</v>
      </c>
      <c r="BY4803" s="4">
        <f t="shared" si="299"/>
        <v>1</v>
      </c>
    </row>
    <row r="4804" spans="1:77">
      <c r="A4804" s="10">
        <v>4799</v>
      </c>
      <c r="BP4804" s="3"/>
      <c r="BQ4804" s="3"/>
      <c r="BR4804" s="3"/>
      <c r="BS4804" s="3"/>
      <c r="BT4804" s="10">
        <v>4799</v>
      </c>
      <c r="BU4804" s="4">
        <f t="shared" si="296"/>
        <v>0</v>
      </c>
      <c r="BV4804" s="4">
        <f t="shared" si="297"/>
        <v>0</v>
      </c>
      <c r="BW4804" s="10"/>
      <c r="BX4804" s="4">
        <f t="shared" si="298"/>
        <v>1</v>
      </c>
      <c r="BY4804" s="4">
        <f t="shared" si="299"/>
        <v>1</v>
      </c>
    </row>
    <row r="4805" spans="1:77">
      <c r="A4805" s="10">
        <v>4800</v>
      </c>
      <c r="BP4805" s="3"/>
      <c r="BQ4805" s="3"/>
      <c r="BR4805" s="3"/>
      <c r="BS4805" s="3"/>
      <c r="BT4805" s="10">
        <v>4800</v>
      </c>
      <c r="BU4805" s="4">
        <f t="shared" si="296"/>
        <v>0</v>
      </c>
      <c r="BV4805" s="4">
        <f t="shared" si="297"/>
        <v>0</v>
      </c>
      <c r="BW4805" s="10"/>
      <c r="BX4805" s="4">
        <f t="shared" si="298"/>
        <v>1</v>
      </c>
      <c r="BY4805" s="4">
        <f t="shared" si="299"/>
        <v>1</v>
      </c>
    </row>
    <row r="4806" spans="1:77">
      <c r="A4806" s="10">
        <v>4801</v>
      </c>
      <c r="BP4806" s="3"/>
      <c r="BQ4806" s="3"/>
      <c r="BR4806" s="3"/>
      <c r="BS4806" s="3"/>
      <c r="BT4806" s="10">
        <v>4801</v>
      </c>
      <c r="BU4806" s="4">
        <f t="shared" si="296"/>
        <v>0</v>
      </c>
      <c r="BV4806" s="4">
        <f t="shared" si="297"/>
        <v>0</v>
      </c>
      <c r="BW4806" s="10"/>
      <c r="BX4806" s="4">
        <f t="shared" si="298"/>
        <v>1</v>
      </c>
      <c r="BY4806" s="4">
        <f t="shared" si="299"/>
        <v>1</v>
      </c>
    </row>
    <row r="4807" spans="1:77">
      <c r="A4807" s="10">
        <v>4802</v>
      </c>
      <c r="BP4807" s="3"/>
      <c r="BQ4807" s="3"/>
      <c r="BR4807" s="3"/>
      <c r="BS4807" s="3"/>
      <c r="BT4807" s="10">
        <v>4802</v>
      </c>
      <c r="BU4807" s="4">
        <f t="shared" ref="BU4807:BU4870" si="300">BP4807*$BV$1-BQ4807</f>
        <v>0</v>
      </c>
      <c r="BV4807" s="4">
        <f t="shared" ref="BV4807:BV4870" si="301">BR4807*$BV$1-BS4807</f>
        <v>0</v>
      </c>
      <c r="BW4807" s="10"/>
      <c r="BX4807" s="4">
        <f t="shared" ref="BX4807:BX4870" si="302">IF(BU4807=MAX($BU4807:$BV4807),1,0)</f>
        <v>1</v>
      </c>
      <c r="BY4807" s="4">
        <f t="shared" ref="BY4807:BY4870" si="303">IF(BV4807=MAX($BU4807:$BV4807),1,0)</f>
        <v>1</v>
      </c>
    </row>
    <row r="4808" spans="1:77">
      <c r="A4808" s="10">
        <v>4803</v>
      </c>
      <c r="BP4808" s="3"/>
      <c r="BQ4808" s="3"/>
      <c r="BR4808" s="3"/>
      <c r="BS4808" s="3"/>
      <c r="BT4808" s="10">
        <v>4803</v>
      </c>
      <c r="BU4808" s="4">
        <f t="shared" si="300"/>
        <v>0</v>
      </c>
      <c r="BV4808" s="4">
        <f t="shared" si="301"/>
        <v>0</v>
      </c>
      <c r="BW4808" s="10"/>
      <c r="BX4808" s="4">
        <f t="shared" si="302"/>
        <v>1</v>
      </c>
      <c r="BY4808" s="4">
        <f t="shared" si="303"/>
        <v>1</v>
      </c>
    </row>
    <row r="4809" spans="1:77">
      <c r="A4809" s="10">
        <v>4804</v>
      </c>
      <c r="BP4809" s="3"/>
      <c r="BQ4809" s="3"/>
      <c r="BR4809" s="3"/>
      <c r="BS4809" s="3"/>
      <c r="BT4809" s="10">
        <v>4804</v>
      </c>
      <c r="BU4809" s="4">
        <f t="shared" si="300"/>
        <v>0</v>
      </c>
      <c r="BV4809" s="4">
        <f t="shared" si="301"/>
        <v>0</v>
      </c>
      <c r="BW4809" s="10"/>
      <c r="BX4809" s="4">
        <f t="shared" si="302"/>
        <v>1</v>
      </c>
      <c r="BY4809" s="4">
        <f t="shared" si="303"/>
        <v>1</v>
      </c>
    </row>
    <row r="4810" spans="1:77">
      <c r="A4810" s="10">
        <v>4805</v>
      </c>
      <c r="BP4810" s="3"/>
      <c r="BQ4810" s="3"/>
      <c r="BR4810" s="3"/>
      <c r="BS4810" s="3"/>
      <c r="BT4810" s="10">
        <v>4805</v>
      </c>
      <c r="BU4810" s="4">
        <f t="shared" si="300"/>
        <v>0</v>
      </c>
      <c r="BV4810" s="4">
        <f t="shared" si="301"/>
        <v>0</v>
      </c>
      <c r="BW4810" s="10"/>
      <c r="BX4810" s="4">
        <f t="shared" si="302"/>
        <v>1</v>
      </c>
      <c r="BY4810" s="4">
        <f t="shared" si="303"/>
        <v>1</v>
      </c>
    </row>
    <row r="4811" spans="1:77">
      <c r="A4811" s="10">
        <v>4806</v>
      </c>
      <c r="BP4811" s="3"/>
      <c r="BQ4811" s="3"/>
      <c r="BR4811" s="3"/>
      <c r="BS4811" s="3"/>
      <c r="BT4811" s="10">
        <v>4806</v>
      </c>
      <c r="BU4811" s="4">
        <f t="shared" si="300"/>
        <v>0</v>
      </c>
      <c r="BV4811" s="4">
        <f t="shared" si="301"/>
        <v>0</v>
      </c>
      <c r="BW4811" s="10"/>
      <c r="BX4811" s="4">
        <f t="shared" si="302"/>
        <v>1</v>
      </c>
      <c r="BY4811" s="4">
        <f t="shared" si="303"/>
        <v>1</v>
      </c>
    </row>
    <row r="4812" spans="1:77">
      <c r="A4812" s="10">
        <v>4807</v>
      </c>
      <c r="BP4812" s="3"/>
      <c r="BQ4812" s="3"/>
      <c r="BR4812" s="3"/>
      <c r="BS4812" s="3"/>
      <c r="BT4812" s="10">
        <v>4807</v>
      </c>
      <c r="BU4812" s="4">
        <f t="shared" si="300"/>
        <v>0</v>
      </c>
      <c r="BV4812" s="4">
        <f t="shared" si="301"/>
        <v>0</v>
      </c>
      <c r="BW4812" s="10"/>
      <c r="BX4812" s="4">
        <f t="shared" si="302"/>
        <v>1</v>
      </c>
      <c r="BY4812" s="4">
        <f t="shared" si="303"/>
        <v>1</v>
      </c>
    </row>
    <row r="4813" spans="1:77">
      <c r="A4813" s="10">
        <v>4808</v>
      </c>
      <c r="BP4813" s="3"/>
      <c r="BQ4813" s="3"/>
      <c r="BR4813" s="3"/>
      <c r="BS4813" s="3"/>
      <c r="BT4813" s="10">
        <v>4808</v>
      </c>
      <c r="BU4813" s="4">
        <f t="shared" si="300"/>
        <v>0</v>
      </c>
      <c r="BV4813" s="4">
        <f t="shared" si="301"/>
        <v>0</v>
      </c>
      <c r="BW4813" s="10"/>
      <c r="BX4813" s="4">
        <f t="shared" si="302"/>
        <v>1</v>
      </c>
      <c r="BY4813" s="4">
        <f t="shared" si="303"/>
        <v>1</v>
      </c>
    </row>
    <row r="4814" spans="1:77">
      <c r="A4814" s="10">
        <v>4809</v>
      </c>
      <c r="BP4814" s="3"/>
      <c r="BQ4814" s="3"/>
      <c r="BR4814" s="3"/>
      <c r="BS4814" s="3"/>
      <c r="BT4814" s="10">
        <v>4809</v>
      </c>
      <c r="BU4814" s="4">
        <f t="shared" si="300"/>
        <v>0</v>
      </c>
      <c r="BV4814" s="4">
        <f t="shared" si="301"/>
        <v>0</v>
      </c>
      <c r="BW4814" s="10"/>
      <c r="BX4814" s="4">
        <f t="shared" si="302"/>
        <v>1</v>
      </c>
      <c r="BY4814" s="4">
        <f t="shared" si="303"/>
        <v>1</v>
      </c>
    </row>
    <row r="4815" spans="1:77">
      <c r="A4815" s="10">
        <v>4810</v>
      </c>
      <c r="BP4815" s="3"/>
      <c r="BQ4815" s="3"/>
      <c r="BR4815" s="3"/>
      <c r="BS4815" s="3"/>
      <c r="BT4815" s="10">
        <v>4810</v>
      </c>
      <c r="BU4815" s="4">
        <f t="shared" si="300"/>
        <v>0</v>
      </c>
      <c r="BV4815" s="4">
        <f t="shared" si="301"/>
        <v>0</v>
      </c>
      <c r="BW4815" s="10"/>
      <c r="BX4815" s="4">
        <f t="shared" si="302"/>
        <v>1</v>
      </c>
      <c r="BY4815" s="4">
        <f t="shared" si="303"/>
        <v>1</v>
      </c>
    </row>
    <row r="4816" spans="1:77">
      <c r="A4816" s="10">
        <v>4811</v>
      </c>
      <c r="BP4816" s="3"/>
      <c r="BQ4816" s="3"/>
      <c r="BR4816" s="3"/>
      <c r="BS4816" s="3"/>
      <c r="BT4816" s="10">
        <v>4811</v>
      </c>
      <c r="BU4816" s="4">
        <f t="shared" si="300"/>
        <v>0</v>
      </c>
      <c r="BV4816" s="4">
        <f t="shared" si="301"/>
        <v>0</v>
      </c>
      <c r="BW4816" s="10"/>
      <c r="BX4816" s="4">
        <f t="shared" si="302"/>
        <v>1</v>
      </c>
      <c r="BY4816" s="4">
        <f t="shared" si="303"/>
        <v>1</v>
      </c>
    </row>
    <row r="4817" spans="1:77">
      <c r="A4817" s="10">
        <v>4812</v>
      </c>
      <c r="BP4817" s="3"/>
      <c r="BQ4817" s="3"/>
      <c r="BR4817" s="3"/>
      <c r="BS4817" s="3"/>
      <c r="BT4817" s="10">
        <v>4812</v>
      </c>
      <c r="BU4817" s="4">
        <f t="shared" si="300"/>
        <v>0</v>
      </c>
      <c r="BV4817" s="4">
        <f t="shared" si="301"/>
        <v>0</v>
      </c>
      <c r="BW4817" s="10"/>
      <c r="BX4817" s="4">
        <f t="shared" si="302"/>
        <v>1</v>
      </c>
      <c r="BY4817" s="4">
        <f t="shared" si="303"/>
        <v>1</v>
      </c>
    </row>
    <row r="4818" spans="1:77">
      <c r="A4818" s="10">
        <v>4813</v>
      </c>
      <c r="BP4818" s="3"/>
      <c r="BQ4818" s="3"/>
      <c r="BR4818" s="3"/>
      <c r="BS4818" s="3"/>
      <c r="BT4818" s="10">
        <v>4813</v>
      </c>
      <c r="BU4818" s="4">
        <f t="shared" si="300"/>
        <v>0</v>
      </c>
      <c r="BV4818" s="4">
        <f t="shared" si="301"/>
        <v>0</v>
      </c>
      <c r="BW4818" s="10"/>
      <c r="BX4818" s="4">
        <f t="shared" si="302"/>
        <v>1</v>
      </c>
      <c r="BY4818" s="4">
        <f t="shared" si="303"/>
        <v>1</v>
      </c>
    </row>
    <row r="4819" spans="1:77">
      <c r="A4819" s="10">
        <v>4814</v>
      </c>
      <c r="BP4819" s="3"/>
      <c r="BQ4819" s="3"/>
      <c r="BR4819" s="3"/>
      <c r="BS4819" s="3"/>
      <c r="BT4819" s="10">
        <v>4814</v>
      </c>
      <c r="BU4819" s="4">
        <f t="shared" si="300"/>
        <v>0</v>
      </c>
      <c r="BV4819" s="4">
        <f t="shared" si="301"/>
        <v>0</v>
      </c>
      <c r="BW4819" s="10"/>
      <c r="BX4819" s="4">
        <f t="shared" si="302"/>
        <v>1</v>
      </c>
      <c r="BY4819" s="4">
        <f t="shared" si="303"/>
        <v>1</v>
      </c>
    </row>
    <row r="4820" spans="1:77">
      <c r="A4820" s="10">
        <v>4815</v>
      </c>
      <c r="BP4820" s="3"/>
      <c r="BQ4820" s="3"/>
      <c r="BR4820" s="3"/>
      <c r="BS4820" s="3"/>
      <c r="BT4820" s="10">
        <v>4815</v>
      </c>
      <c r="BU4820" s="4">
        <f t="shared" si="300"/>
        <v>0</v>
      </c>
      <c r="BV4820" s="4">
        <f t="shared" si="301"/>
        <v>0</v>
      </c>
      <c r="BW4820" s="10"/>
      <c r="BX4820" s="4">
        <f t="shared" si="302"/>
        <v>1</v>
      </c>
      <c r="BY4820" s="4">
        <f t="shared" si="303"/>
        <v>1</v>
      </c>
    </row>
    <row r="4821" spans="1:77">
      <c r="A4821" s="10">
        <v>4816</v>
      </c>
      <c r="BP4821" s="3"/>
      <c r="BQ4821" s="3"/>
      <c r="BR4821" s="3"/>
      <c r="BS4821" s="3"/>
      <c r="BT4821" s="10">
        <v>4816</v>
      </c>
      <c r="BU4821" s="4">
        <f t="shared" si="300"/>
        <v>0</v>
      </c>
      <c r="BV4821" s="4">
        <f t="shared" si="301"/>
        <v>0</v>
      </c>
      <c r="BW4821" s="10"/>
      <c r="BX4821" s="4">
        <f t="shared" si="302"/>
        <v>1</v>
      </c>
      <c r="BY4821" s="4">
        <f t="shared" si="303"/>
        <v>1</v>
      </c>
    </row>
    <row r="4822" spans="1:77">
      <c r="A4822" s="10">
        <v>4817</v>
      </c>
      <c r="BP4822" s="3"/>
      <c r="BQ4822" s="3"/>
      <c r="BR4822" s="3"/>
      <c r="BS4822" s="3"/>
      <c r="BT4822" s="10">
        <v>4817</v>
      </c>
      <c r="BU4822" s="4">
        <f t="shared" si="300"/>
        <v>0</v>
      </c>
      <c r="BV4822" s="4">
        <f t="shared" si="301"/>
        <v>0</v>
      </c>
      <c r="BW4822" s="10"/>
      <c r="BX4822" s="4">
        <f t="shared" si="302"/>
        <v>1</v>
      </c>
      <c r="BY4822" s="4">
        <f t="shared" si="303"/>
        <v>1</v>
      </c>
    </row>
    <row r="4823" spans="1:77">
      <c r="A4823" s="10">
        <v>4818</v>
      </c>
      <c r="BP4823" s="3"/>
      <c r="BQ4823" s="3"/>
      <c r="BR4823" s="3"/>
      <c r="BS4823" s="3"/>
      <c r="BT4823" s="10">
        <v>4818</v>
      </c>
      <c r="BU4823" s="4">
        <f t="shared" si="300"/>
        <v>0</v>
      </c>
      <c r="BV4823" s="4">
        <f t="shared" si="301"/>
        <v>0</v>
      </c>
      <c r="BW4823" s="10"/>
      <c r="BX4823" s="4">
        <f t="shared" si="302"/>
        <v>1</v>
      </c>
      <c r="BY4823" s="4">
        <f t="shared" si="303"/>
        <v>1</v>
      </c>
    </row>
    <row r="4824" spans="1:77">
      <c r="A4824" s="10">
        <v>4819</v>
      </c>
      <c r="BP4824" s="3"/>
      <c r="BQ4824" s="3"/>
      <c r="BR4824" s="3"/>
      <c r="BS4824" s="3"/>
      <c r="BT4824" s="10">
        <v>4819</v>
      </c>
      <c r="BU4824" s="4">
        <f t="shared" si="300"/>
        <v>0</v>
      </c>
      <c r="BV4824" s="4">
        <f t="shared" si="301"/>
        <v>0</v>
      </c>
      <c r="BW4824" s="10"/>
      <c r="BX4824" s="4">
        <f t="shared" si="302"/>
        <v>1</v>
      </c>
      <c r="BY4824" s="4">
        <f t="shared" si="303"/>
        <v>1</v>
      </c>
    </row>
    <row r="4825" spans="1:77">
      <c r="A4825" s="10">
        <v>4820</v>
      </c>
      <c r="BP4825" s="3"/>
      <c r="BQ4825" s="3"/>
      <c r="BR4825" s="3"/>
      <c r="BS4825" s="3"/>
      <c r="BT4825" s="10">
        <v>4820</v>
      </c>
      <c r="BU4825" s="4">
        <f t="shared" si="300"/>
        <v>0</v>
      </c>
      <c r="BV4825" s="4">
        <f t="shared" si="301"/>
        <v>0</v>
      </c>
      <c r="BW4825" s="10"/>
      <c r="BX4825" s="4">
        <f t="shared" si="302"/>
        <v>1</v>
      </c>
      <c r="BY4825" s="4">
        <f t="shared" si="303"/>
        <v>1</v>
      </c>
    </row>
    <row r="4826" spans="1:77">
      <c r="A4826" s="10">
        <v>4821</v>
      </c>
      <c r="BP4826" s="3"/>
      <c r="BQ4826" s="3"/>
      <c r="BR4826" s="3"/>
      <c r="BS4826" s="3"/>
      <c r="BT4826" s="10">
        <v>4821</v>
      </c>
      <c r="BU4826" s="4">
        <f t="shared" si="300"/>
        <v>0</v>
      </c>
      <c r="BV4826" s="4">
        <f t="shared" si="301"/>
        <v>0</v>
      </c>
      <c r="BW4826" s="10"/>
      <c r="BX4826" s="4">
        <f t="shared" si="302"/>
        <v>1</v>
      </c>
      <c r="BY4826" s="4">
        <f t="shared" si="303"/>
        <v>1</v>
      </c>
    </row>
    <row r="4827" spans="1:77">
      <c r="A4827" s="10">
        <v>4822</v>
      </c>
      <c r="BP4827" s="3"/>
      <c r="BQ4827" s="3"/>
      <c r="BR4827" s="3"/>
      <c r="BS4827" s="3"/>
      <c r="BT4827" s="10">
        <v>4822</v>
      </c>
      <c r="BU4827" s="4">
        <f t="shared" si="300"/>
        <v>0</v>
      </c>
      <c r="BV4827" s="4">
        <f t="shared" si="301"/>
        <v>0</v>
      </c>
      <c r="BW4827" s="10"/>
      <c r="BX4827" s="4">
        <f t="shared" si="302"/>
        <v>1</v>
      </c>
      <c r="BY4827" s="4">
        <f t="shared" si="303"/>
        <v>1</v>
      </c>
    </row>
    <row r="4828" spans="1:77">
      <c r="A4828" s="10">
        <v>4823</v>
      </c>
      <c r="BP4828" s="3"/>
      <c r="BQ4828" s="3"/>
      <c r="BR4828" s="3"/>
      <c r="BS4828" s="3"/>
      <c r="BT4828" s="10">
        <v>4823</v>
      </c>
      <c r="BU4828" s="4">
        <f t="shared" si="300"/>
        <v>0</v>
      </c>
      <c r="BV4828" s="4">
        <f t="shared" si="301"/>
        <v>0</v>
      </c>
      <c r="BW4828" s="10"/>
      <c r="BX4828" s="4">
        <f t="shared" si="302"/>
        <v>1</v>
      </c>
      <c r="BY4828" s="4">
        <f t="shared" si="303"/>
        <v>1</v>
      </c>
    </row>
    <row r="4829" spans="1:77">
      <c r="A4829" s="10">
        <v>4824</v>
      </c>
      <c r="BP4829" s="3"/>
      <c r="BQ4829" s="3"/>
      <c r="BR4829" s="3"/>
      <c r="BS4829" s="3"/>
      <c r="BT4829" s="10">
        <v>4824</v>
      </c>
      <c r="BU4829" s="4">
        <f t="shared" si="300"/>
        <v>0</v>
      </c>
      <c r="BV4829" s="4">
        <f t="shared" si="301"/>
        <v>0</v>
      </c>
      <c r="BW4829" s="10"/>
      <c r="BX4829" s="4">
        <f t="shared" si="302"/>
        <v>1</v>
      </c>
      <c r="BY4829" s="4">
        <f t="shared" si="303"/>
        <v>1</v>
      </c>
    </row>
    <row r="4830" spans="1:77">
      <c r="A4830" s="10">
        <v>4825</v>
      </c>
      <c r="BP4830" s="3"/>
      <c r="BQ4830" s="3"/>
      <c r="BR4830" s="3"/>
      <c r="BS4830" s="3"/>
      <c r="BT4830" s="10">
        <v>4825</v>
      </c>
      <c r="BU4830" s="4">
        <f t="shared" si="300"/>
        <v>0</v>
      </c>
      <c r="BV4830" s="4">
        <f t="shared" si="301"/>
        <v>0</v>
      </c>
      <c r="BW4830" s="10"/>
      <c r="BX4830" s="4">
        <f t="shared" si="302"/>
        <v>1</v>
      </c>
      <c r="BY4830" s="4">
        <f t="shared" si="303"/>
        <v>1</v>
      </c>
    </row>
    <row r="4831" spans="1:77">
      <c r="A4831" s="10">
        <v>4826</v>
      </c>
      <c r="BP4831" s="3"/>
      <c r="BQ4831" s="3"/>
      <c r="BR4831" s="3"/>
      <c r="BS4831" s="3"/>
      <c r="BT4831" s="10">
        <v>4826</v>
      </c>
      <c r="BU4831" s="4">
        <f t="shared" si="300"/>
        <v>0</v>
      </c>
      <c r="BV4831" s="4">
        <f t="shared" si="301"/>
        <v>0</v>
      </c>
      <c r="BW4831" s="10"/>
      <c r="BX4831" s="4">
        <f t="shared" si="302"/>
        <v>1</v>
      </c>
      <c r="BY4831" s="4">
        <f t="shared" si="303"/>
        <v>1</v>
      </c>
    </row>
    <row r="4832" spans="1:77">
      <c r="A4832" s="10">
        <v>4827</v>
      </c>
      <c r="BP4832" s="3"/>
      <c r="BQ4832" s="3"/>
      <c r="BR4832" s="3"/>
      <c r="BS4832" s="3"/>
      <c r="BT4832" s="10">
        <v>4827</v>
      </c>
      <c r="BU4832" s="4">
        <f t="shared" si="300"/>
        <v>0</v>
      </c>
      <c r="BV4832" s="4">
        <f t="shared" si="301"/>
        <v>0</v>
      </c>
      <c r="BW4832" s="10"/>
      <c r="BX4832" s="4">
        <f t="shared" si="302"/>
        <v>1</v>
      </c>
      <c r="BY4832" s="4">
        <f t="shared" si="303"/>
        <v>1</v>
      </c>
    </row>
    <row r="4833" spans="1:77">
      <c r="A4833" s="10">
        <v>4828</v>
      </c>
      <c r="BP4833" s="3"/>
      <c r="BQ4833" s="3"/>
      <c r="BR4833" s="3"/>
      <c r="BS4833" s="3"/>
      <c r="BT4833" s="10">
        <v>4828</v>
      </c>
      <c r="BU4833" s="4">
        <f t="shared" si="300"/>
        <v>0</v>
      </c>
      <c r="BV4833" s="4">
        <f t="shared" si="301"/>
        <v>0</v>
      </c>
      <c r="BW4833" s="10"/>
      <c r="BX4833" s="4">
        <f t="shared" si="302"/>
        <v>1</v>
      </c>
      <c r="BY4833" s="4">
        <f t="shared" si="303"/>
        <v>1</v>
      </c>
    </row>
    <row r="4834" spans="1:77">
      <c r="A4834" s="10">
        <v>4829</v>
      </c>
      <c r="BP4834" s="3"/>
      <c r="BQ4834" s="3"/>
      <c r="BR4834" s="3"/>
      <c r="BS4834" s="3"/>
      <c r="BT4834" s="10">
        <v>4829</v>
      </c>
      <c r="BU4834" s="4">
        <f t="shared" si="300"/>
        <v>0</v>
      </c>
      <c r="BV4834" s="4">
        <f t="shared" si="301"/>
        <v>0</v>
      </c>
      <c r="BW4834" s="10"/>
      <c r="BX4834" s="4">
        <f t="shared" si="302"/>
        <v>1</v>
      </c>
      <c r="BY4834" s="4">
        <f t="shared" si="303"/>
        <v>1</v>
      </c>
    </row>
    <row r="4835" spans="1:77">
      <c r="A4835" s="10">
        <v>4830</v>
      </c>
      <c r="BP4835" s="3"/>
      <c r="BQ4835" s="3"/>
      <c r="BR4835" s="3"/>
      <c r="BS4835" s="3"/>
      <c r="BT4835" s="10">
        <v>4830</v>
      </c>
      <c r="BU4835" s="4">
        <f t="shared" si="300"/>
        <v>0</v>
      </c>
      <c r="BV4835" s="4">
        <f t="shared" si="301"/>
        <v>0</v>
      </c>
      <c r="BW4835" s="10"/>
      <c r="BX4835" s="4">
        <f t="shared" si="302"/>
        <v>1</v>
      </c>
      <c r="BY4835" s="4">
        <f t="shared" si="303"/>
        <v>1</v>
      </c>
    </row>
    <row r="4836" spans="1:77">
      <c r="A4836" s="10">
        <v>4831</v>
      </c>
      <c r="BP4836" s="3"/>
      <c r="BQ4836" s="3"/>
      <c r="BR4836" s="3"/>
      <c r="BS4836" s="3"/>
      <c r="BT4836" s="10">
        <v>4831</v>
      </c>
      <c r="BU4836" s="4">
        <f t="shared" si="300"/>
        <v>0</v>
      </c>
      <c r="BV4836" s="4">
        <f t="shared" si="301"/>
        <v>0</v>
      </c>
      <c r="BW4836" s="10"/>
      <c r="BX4836" s="4">
        <f t="shared" si="302"/>
        <v>1</v>
      </c>
      <c r="BY4836" s="4">
        <f t="shared" si="303"/>
        <v>1</v>
      </c>
    </row>
    <row r="4837" spans="1:77">
      <c r="A4837" s="10">
        <v>4832</v>
      </c>
      <c r="BP4837" s="3"/>
      <c r="BQ4837" s="3"/>
      <c r="BR4837" s="3"/>
      <c r="BS4837" s="3"/>
      <c r="BT4837" s="10">
        <v>4832</v>
      </c>
      <c r="BU4837" s="4">
        <f t="shared" si="300"/>
        <v>0</v>
      </c>
      <c r="BV4837" s="4">
        <f t="shared" si="301"/>
        <v>0</v>
      </c>
      <c r="BW4837" s="10"/>
      <c r="BX4837" s="4">
        <f t="shared" si="302"/>
        <v>1</v>
      </c>
      <c r="BY4837" s="4">
        <f t="shared" si="303"/>
        <v>1</v>
      </c>
    </row>
    <row r="4838" spans="1:77">
      <c r="A4838" s="10">
        <v>4833</v>
      </c>
      <c r="BP4838" s="3"/>
      <c r="BQ4838" s="3"/>
      <c r="BR4838" s="3"/>
      <c r="BS4838" s="3"/>
      <c r="BT4838" s="10">
        <v>4833</v>
      </c>
      <c r="BU4838" s="4">
        <f t="shared" si="300"/>
        <v>0</v>
      </c>
      <c r="BV4838" s="4">
        <f t="shared" si="301"/>
        <v>0</v>
      </c>
      <c r="BW4838" s="10"/>
      <c r="BX4838" s="4">
        <f t="shared" si="302"/>
        <v>1</v>
      </c>
      <c r="BY4838" s="4">
        <f t="shared" si="303"/>
        <v>1</v>
      </c>
    </row>
    <row r="4839" spans="1:77">
      <c r="A4839" s="10">
        <v>4834</v>
      </c>
      <c r="BP4839" s="3"/>
      <c r="BQ4839" s="3"/>
      <c r="BR4839" s="3"/>
      <c r="BS4839" s="3"/>
      <c r="BT4839" s="10">
        <v>4834</v>
      </c>
      <c r="BU4839" s="4">
        <f t="shared" si="300"/>
        <v>0</v>
      </c>
      <c r="BV4839" s="4">
        <f t="shared" si="301"/>
        <v>0</v>
      </c>
      <c r="BW4839" s="10"/>
      <c r="BX4839" s="4">
        <f t="shared" si="302"/>
        <v>1</v>
      </c>
      <c r="BY4839" s="4">
        <f t="shared" si="303"/>
        <v>1</v>
      </c>
    </row>
    <row r="4840" spans="1:77">
      <c r="A4840" s="10">
        <v>4835</v>
      </c>
      <c r="BP4840" s="3"/>
      <c r="BQ4840" s="3"/>
      <c r="BR4840" s="3"/>
      <c r="BS4840" s="3"/>
      <c r="BT4840" s="10">
        <v>4835</v>
      </c>
      <c r="BU4840" s="4">
        <f t="shared" si="300"/>
        <v>0</v>
      </c>
      <c r="BV4840" s="4">
        <f t="shared" si="301"/>
        <v>0</v>
      </c>
      <c r="BW4840" s="10"/>
      <c r="BX4840" s="4">
        <f t="shared" si="302"/>
        <v>1</v>
      </c>
      <c r="BY4840" s="4">
        <f t="shared" si="303"/>
        <v>1</v>
      </c>
    </row>
    <row r="4841" spans="1:77">
      <c r="A4841" s="10">
        <v>4836</v>
      </c>
      <c r="BP4841" s="3"/>
      <c r="BQ4841" s="3"/>
      <c r="BR4841" s="3"/>
      <c r="BS4841" s="3"/>
      <c r="BT4841" s="10">
        <v>4836</v>
      </c>
      <c r="BU4841" s="4">
        <f t="shared" si="300"/>
        <v>0</v>
      </c>
      <c r="BV4841" s="4">
        <f t="shared" si="301"/>
        <v>0</v>
      </c>
      <c r="BW4841" s="10"/>
      <c r="BX4841" s="4">
        <f t="shared" si="302"/>
        <v>1</v>
      </c>
      <c r="BY4841" s="4">
        <f t="shared" si="303"/>
        <v>1</v>
      </c>
    </row>
    <row r="4842" spans="1:77">
      <c r="A4842" s="10">
        <v>4837</v>
      </c>
      <c r="BP4842" s="3"/>
      <c r="BQ4842" s="3"/>
      <c r="BR4842" s="3"/>
      <c r="BS4842" s="3"/>
      <c r="BT4842" s="10">
        <v>4837</v>
      </c>
      <c r="BU4842" s="4">
        <f t="shared" si="300"/>
        <v>0</v>
      </c>
      <c r="BV4842" s="4">
        <f t="shared" si="301"/>
        <v>0</v>
      </c>
      <c r="BW4842" s="10"/>
      <c r="BX4842" s="4">
        <f t="shared" si="302"/>
        <v>1</v>
      </c>
      <c r="BY4842" s="4">
        <f t="shared" si="303"/>
        <v>1</v>
      </c>
    </row>
    <row r="4843" spans="1:77">
      <c r="A4843" s="10">
        <v>4838</v>
      </c>
      <c r="BP4843" s="3"/>
      <c r="BQ4843" s="3"/>
      <c r="BR4843" s="3"/>
      <c r="BS4843" s="3"/>
      <c r="BT4843" s="10">
        <v>4838</v>
      </c>
      <c r="BU4843" s="4">
        <f t="shared" si="300"/>
        <v>0</v>
      </c>
      <c r="BV4843" s="4">
        <f t="shared" si="301"/>
        <v>0</v>
      </c>
      <c r="BW4843" s="10"/>
      <c r="BX4843" s="4">
        <f t="shared" si="302"/>
        <v>1</v>
      </c>
      <c r="BY4843" s="4">
        <f t="shared" si="303"/>
        <v>1</v>
      </c>
    </row>
    <row r="4844" spans="1:77">
      <c r="A4844" s="10">
        <v>4839</v>
      </c>
      <c r="BP4844" s="3"/>
      <c r="BQ4844" s="3"/>
      <c r="BR4844" s="3"/>
      <c r="BS4844" s="3"/>
      <c r="BT4844" s="10">
        <v>4839</v>
      </c>
      <c r="BU4844" s="4">
        <f t="shared" si="300"/>
        <v>0</v>
      </c>
      <c r="BV4844" s="4">
        <f t="shared" si="301"/>
        <v>0</v>
      </c>
      <c r="BW4844" s="10"/>
      <c r="BX4844" s="4">
        <f t="shared" si="302"/>
        <v>1</v>
      </c>
      <c r="BY4844" s="4">
        <f t="shared" si="303"/>
        <v>1</v>
      </c>
    </row>
    <row r="4845" spans="1:77">
      <c r="A4845" s="10">
        <v>4840</v>
      </c>
      <c r="BP4845" s="3"/>
      <c r="BQ4845" s="3"/>
      <c r="BR4845" s="3"/>
      <c r="BS4845" s="3"/>
      <c r="BT4845" s="10">
        <v>4840</v>
      </c>
      <c r="BU4845" s="4">
        <f t="shared" si="300"/>
        <v>0</v>
      </c>
      <c r="BV4845" s="4">
        <f t="shared" si="301"/>
        <v>0</v>
      </c>
      <c r="BW4845" s="10"/>
      <c r="BX4845" s="4">
        <f t="shared" si="302"/>
        <v>1</v>
      </c>
      <c r="BY4845" s="4">
        <f t="shared" si="303"/>
        <v>1</v>
      </c>
    </row>
    <row r="4846" spans="1:77">
      <c r="A4846" s="10">
        <v>4841</v>
      </c>
      <c r="BP4846" s="3"/>
      <c r="BQ4846" s="3"/>
      <c r="BR4846" s="3"/>
      <c r="BS4846" s="3"/>
      <c r="BT4846" s="10">
        <v>4841</v>
      </c>
      <c r="BU4846" s="4">
        <f t="shared" si="300"/>
        <v>0</v>
      </c>
      <c r="BV4846" s="4">
        <f t="shared" si="301"/>
        <v>0</v>
      </c>
      <c r="BW4846" s="10"/>
      <c r="BX4846" s="4">
        <f t="shared" si="302"/>
        <v>1</v>
      </c>
      <c r="BY4846" s="4">
        <f t="shared" si="303"/>
        <v>1</v>
      </c>
    </row>
    <row r="4847" spans="1:77">
      <c r="A4847" s="10">
        <v>4842</v>
      </c>
      <c r="BP4847" s="3"/>
      <c r="BQ4847" s="3"/>
      <c r="BR4847" s="3"/>
      <c r="BS4847" s="3"/>
      <c r="BT4847" s="10">
        <v>4842</v>
      </c>
      <c r="BU4847" s="4">
        <f t="shared" si="300"/>
        <v>0</v>
      </c>
      <c r="BV4847" s="4">
        <f t="shared" si="301"/>
        <v>0</v>
      </c>
      <c r="BW4847" s="10"/>
      <c r="BX4847" s="4">
        <f t="shared" si="302"/>
        <v>1</v>
      </c>
      <c r="BY4847" s="4">
        <f t="shared" si="303"/>
        <v>1</v>
      </c>
    </row>
    <row r="4848" spans="1:77">
      <c r="A4848" s="10">
        <v>4843</v>
      </c>
      <c r="BP4848" s="3"/>
      <c r="BQ4848" s="3"/>
      <c r="BR4848" s="3"/>
      <c r="BS4848" s="3"/>
      <c r="BT4848" s="10">
        <v>4843</v>
      </c>
      <c r="BU4848" s="4">
        <f t="shared" si="300"/>
        <v>0</v>
      </c>
      <c r="BV4848" s="4">
        <f t="shared" si="301"/>
        <v>0</v>
      </c>
      <c r="BW4848" s="10"/>
      <c r="BX4848" s="4">
        <f t="shared" si="302"/>
        <v>1</v>
      </c>
      <c r="BY4848" s="4">
        <f t="shared" si="303"/>
        <v>1</v>
      </c>
    </row>
    <row r="4849" spans="1:77">
      <c r="A4849" s="10">
        <v>4844</v>
      </c>
      <c r="BP4849" s="3"/>
      <c r="BQ4849" s="3"/>
      <c r="BR4849" s="3"/>
      <c r="BS4849" s="3"/>
      <c r="BT4849" s="10">
        <v>4844</v>
      </c>
      <c r="BU4849" s="4">
        <f t="shared" si="300"/>
        <v>0</v>
      </c>
      <c r="BV4849" s="4">
        <f t="shared" si="301"/>
        <v>0</v>
      </c>
      <c r="BW4849" s="10"/>
      <c r="BX4849" s="4">
        <f t="shared" si="302"/>
        <v>1</v>
      </c>
      <c r="BY4849" s="4">
        <f t="shared" si="303"/>
        <v>1</v>
      </c>
    </row>
    <row r="4850" spans="1:77">
      <c r="A4850" s="10">
        <v>4845</v>
      </c>
      <c r="BP4850" s="3"/>
      <c r="BQ4850" s="3"/>
      <c r="BR4850" s="3"/>
      <c r="BS4850" s="3"/>
      <c r="BT4850" s="10">
        <v>4845</v>
      </c>
      <c r="BU4850" s="4">
        <f t="shared" si="300"/>
        <v>0</v>
      </c>
      <c r="BV4850" s="4">
        <f t="shared" si="301"/>
        <v>0</v>
      </c>
      <c r="BW4850" s="10"/>
      <c r="BX4850" s="4">
        <f t="shared" si="302"/>
        <v>1</v>
      </c>
      <c r="BY4850" s="4">
        <f t="shared" si="303"/>
        <v>1</v>
      </c>
    </row>
    <row r="4851" spans="1:77">
      <c r="A4851" s="10">
        <v>4846</v>
      </c>
      <c r="BP4851" s="3"/>
      <c r="BQ4851" s="3"/>
      <c r="BR4851" s="3"/>
      <c r="BS4851" s="3"/>
      <c r="BT4851" s="10">
        <v>4846</v>
      </c>
      <c r="BU4851" s="4">
        <f t="shared" si="300"/>
        <v>0</v>
      </c>
      <c r="BV4851" s="4">
        <f t="shared" si="301"/>
        <v>0</v>
      </c>
      <c r="BW4851" s="10"/>
      <c r="BX4851" s="4">
        <f t="shared" si="302"/>
        <v>1</v>
      </c>
      <c r="BY4851" s="4">
        <f t="shared" si="303"/>
        <v>1</v>
      </c>
    </row>
    <row r="4852" spans="1:77">
      <c r="A4852" s="10">
        <v>4847</v>
      </c>
      <c r="BP4852" s="3"/>
      <c r="BQ4852" s="3"/>
      <c r="BR4852" s="3"/>
      <c r="BS4852" s="3"/>
      <c r="BT4852" s="10">
        <v>4847</v>
      </c>
      <c r="BU4852" s="4">
        <f t="shared" si="300"/>
        <v>0</v>
      </c>
      <c r="BV4852" s="4">
        <f t="shared" si="301"/>
        <v>0</v>
      </c>
      <c r="BW4852" s="10"/>
      <c r="BX4852" s="4">
        <f t="shared" si="302"/>
        <v>1</v>
      </c>
      <c r="BY4852" s="4">
        <f t="shared" si="303"/>
        <v>1</v>
      </c>
    </row>
    <row r="4853" spans="1:77">
      <c r="A4853" s="10">
        <v>4848</v>
      </c>
      <c r="BP4853" s="3"/>
      <c r="BQ4853" s="3"/>
      <c r="BR4853" s="3"/>
      <c r="BS4853" s="3"/>
      <c r="BT4853" s="10">
        <v>4848</v>
      </c>
      <c r="BU4853" s="4">
        <f t="shared" si="300"/>
        <v>0</v>
      </c>
      <c r="BV4853" s="4">
        <f t="shared" si="301"/>
        <v>0</v>
      </c>
      <c r="BW4853" s="10"/>
      <c r="BX4853" s="4">
        <f t="shared" si="302"/>
        <v>1</v>
      </c>
      <c r="BY4853" s="4">
        <f t="shared" si="303"/>
        <v>1</v>
      </c>
    </row>
    <row r="4854" spans="1:77">
      <c r="A4854" s="10">
        <v>4849</v>
      </c>
      <c r="BP4854" s="3"/>
      <c r="BQ4854" s="3"/>
      <c r="BR4854" s="3"/>
      <c r="BS4854" s="3"/>
      <c r="BT4854" s="10">
        <v>4849</v>
      </c>
      <c r="BU4854" s="4">
        <f t="shared" si="300"/>
        <v>0</v>
      </c>
      <c r="BV4854" s="4">
        <f t="shared" si="301"/>
        <v>0</v>
      </c>
      <c r="BW4854" s="10"/>
      <c r="BX4854" s="4">
        <f t="shared" si="302"/>
        <v>1</v>
      </c>
      <c r="BY4854" s="4">
        <f t="shared" si="303"/>
        <v>1</v>
      </c>
    </row>
    <row r="4855" spans="1:77">
      <c r="A4855" s="10">
        <v>4850</v>
      </c>
      <c r="BP4855" s="3"/>
      <c r="BQ4855" s="3"/>
      <c r="BR4855" s="3"/>
      <c r="BS4855" s="3"/>
      <c r="BT4855" s="10">
        <v>4850</v>
      </c>
      <c r="BU4855" s="4">
        <f t="shared" si="300"/>
        <v>0</v>
      </c>
      <c r="BV4855" s="4">
        <f t="shared" si="301"/>
        <v>0</v>
      </c>
      <c r="BW4855" s="10"/>
      <c r="BX4855" s="4">
        <f t="shared" si="302"/>
        <v>1</v>
      </c>
      <c r="BY4855" s="4">
        <f t="shared" si="303"/>
        <v>1</v>
      </c>
    </row>
    <row r="4856" spans="1:77">
      <c r="A4856" s="10">
        <v>4851</v>
      </c>
      <c r="BP4856" s="3"/>
      <c r="BQ4856" s="3"/>
      <c r="BR4856" s="3"/>
      <c r="BS4856" s="3"/>
      <c r="BT4856" s="10">
        <v>4851</v>
      </c>
      <c r="BU4856" s="4">
        <f t="shared" si="300"/>
        <v>0</v>
      </c>
      <c r="BV4856" s="4">
        <f t="shared" si="301"/>
        <v>0</v>
      </c>
      <c r="BW4856" s="10"/>
      <c r="BX4856" s="4">
        <f t="shared" si="302"/>
        <v>1</v>
      </c>
      <c r="BY4856" s="4">
        <f t="shared" si="303"/>
        <v>1</v>
      </c>
    </row>
    <row r="4857" spans="1:77">
      <c r="A4857" s="10">
        <v>4852</v>
      </c>
      <c r="BP4857" s="3"/>
      <c r="BQ4857" s="3"/>
      <c r="BR4857" s="3"/>
      <c r="BS4857" s="3"/>
      <c r="BT4857" s="10">
        <v>4852</v>
      </c>
      <c r="BU4857" s="4">
        <f t="shared" si="300"/>
        <v>0</v>
      </c>
      <c r="BV4857" s="4">
        <f t="shared" si="301"/>
        <v>0</v>
      </c>
      <c r="BW4857" s="10"/>
      <c r="BX4857" s="4">
        <f t="shared" si="302"/>
        <v>1</v>
      </c>
      <c r="BY4857" s="4">
        <f t="shared" si="303"/>
        <v>1</v>
      </c>
    </row>
    <row r="4858" spans="1:77">
      <c r="A4858" s="10">
        <v>4853</v>
      </c>
      <c r="BP4858" s="3"/>
      <c r="BQ4858" s="3"/>
      <c r="BR4858" s="3"/>
      <c r="BS4858" s="3"/>
      <c r="BT4858" s="10">
        <v>4853</v>
      </c>
      <c r="BU4858" s="4">
        <f t="shared" si="300"/>
        <v>0</v>
      </c>
      <c r="BV4858" s="4">
        <f t="shared" si="301"/>
        <v>0</v>
      </c>
      <c r="BW4858" s="10"/>
      <c r="BX4858" s="4">
        <f t="shared" si="302"/>
        <v>1</v>
      </c>
      <c r="BY4858" s="4">
        <f t="shared" si="303"/>
        <v>1</v>
      </c>
    </row>
    <row r="4859" spans="1:77">
      <c r="A4859" s="10">
        <v>4854</v>
      </c>
      <c r="BP4859" s="3"/>
      <c r="BQ4859" s="3"/>
      <c r="BR4859" s="3"/>
      <c r="BS4859" s="3"/>
      <c r="BT4859" s="10">
        <v>4854</v>
      </c>
      <c r="BU4859" s="4">
        <f t="shared" si="300"/>
        <v>0</v>
      </c>
      <c r="BV4859" s="4">
        <f t="shared" si="301"/>
        <v>0</v>
      </c>
      <c r="BW4859" s="10"/>
      <c r="BX4859" s="4">
        <f t="shared" si="302"/>
        <v>1</v>
      </c>
      <c r="BY4859" s="4">
        <f t="shared" si="303"/>
        <v>1</v>
      </c>
    </row>
    <row r="4860" spans="1:77">
      <c r="A4860" s="10">
        <v>4855</v>
      </c>
      <c r="BP4860" s="3"/>
      <c r="BQ4860" s="3"/>
      <c r="BR4860" s="3"/>
      <c r="BS4860" s="3"/>
      <c r="BT4860" s="10">
        <v>4855</v>
      </c>
      <c r="BU4860" s="4">
        <f t="shared" si="300"/>
        <v>0</v>
      </c>
      <c r="BV4860" s="4">
        <f t="shared" si="301"/>
        <v>0</v>
      </c>
      <c r="BW4860" s="10"/>
      <c r="BX4860" s="4">
        <f t="shared" si="302"/>
        <v>1</v>
      </c>
      <c r="BY4860" s="4">
        <f t="shared" si="303"/>
        <v>1</v>
      </c>
    </row>
    <row r="4861" spans="1:77">
      <c r="A4861" s="10">
        <v>4856</v>
      </c>
      <c r="BP4861" s="3"/>
      <c r="BQ4861" s="3"/>
      <c r="BR4861" s="3"/>
      <c r="BS4861" s="3"/>
      <c r="BT4861" s="10">
        <v>4856</v>
      </c>
      <c r="BU4861" s="4">
        <f t="shared" si="300"/>
        <v>0</v>
      </c>
      <c r="BV4861" s="4">
        <f t="shared" si="301"/>
        <v>0</v>
      </c>
      <c r="BW4861" s="10"/>
      <c r="BX4861" s="4">
        <f t="shared" si="302"/>
        <v>1</v>
      </c>
      <c r="BY4861" s="4">
        <f t="shared" si="303"/>
        <v>1</v>
      </c>
    </row>
    <row r="4862" spans="1:77">
      <c r="A4862" s="10">
        <v>4857</v>
      </c>
      <c r="BP4862" s="3"/>
      <c r="BQ4862" s="3"/>
      <c r="BR4862" s="3"/>
      <c r="BS4862" s="3"/>
      <c r="BT4862" s="10">
        <v>4857</v>
      </c>
      <c r="BU4862" s="4">
        <f t="shared" si="300"/>
        <v>0</v>
      </c>
      <c r="BV4862" s="4">
        <f t="shared" si="301"/>
        <v>0</v>
      </c>
      <c r="BW4862" s="10"/>
      <c r="BX4862" s="4">
        <f t="shared" si="302"/>
        <v>1</v>
      </c>
      <c r="BY4862" s="4">
        <f t="shared" si="303"/>
        <v>1</v>
      </c>
    </row>
    <row r="4863" spans="1:77">
      <c r="A4863" s="10">
        <v>4858</v>
      </c>
      <c r="BP4863" s="3"/>
      <c r="BQ4863" s="3"/>
      <c r="BR4863" s="3"/>
      <c r="BS4863" s="3"/>
      <c r="BT4863" s="10">
        <v>4858</v>
      </c>
      <c r="BU4863" s="4">
        <f t="shared" si="300"/>
        <v>0</v>
      </c>
      <c r="BV4863" s="4">
        <f t="shared" si="301"/>
        <v>0</v>
      </c>
      <c r="BW4863" s="10"/>
      <c r="BX4863" s="4">
        <f t="shared" si="302"/>
        <v>1</v>
      </c>
      <c r="BY4863" s="4">
        <f t="shared" si="303"/>
        <v>1</v>
      </c>
    </row>
    <row r="4864" spans="1:77">
      <c r="A4864" s="10">
        <v>4859</v>
      </c>
      <c r="BP4864" s="3"/>
      <c r="BQ4864" s="3"/>
      <c r="BR4864" s="3"/>
      <c r="BS4864" s="3"/>
      <c r="BT4864" s="10">
        <v>4859</v>
      </c>
      <c r="BU4864" s="4">
        <f t="shared" si="300"/>
        <v>0</v>
      </c>
      <c r="BV4864" s="4">
        <f t="shared" si="301"/>
        <v>0</v>
      </c>
      <c r="BW4864" s="10"/>
      <c r="BX4864" s="4">
        <f t="shared" si="302"/>
        <v>1</v>
      </c>
      <c r="BY4864" s="4">
        <f t="shared" si="303"/>
        <v>1</v>
      </c>
    </row>
    <row r="4865" spans="1:77">
      <c r="A4865" s="10">
        <v>4860</v>
      </c>
      <c r="BP4865" s="3"/>
      <c r="BQ4865" s="3"/>
      <c r="BR4865" s="3"/>
      <c r="BS4865" s="3"/>
      <c r="BT4865" s="10">
        <v>4860</v>
      </c>
      <c r="BU4865" s="4">
        <f t="shared" si="300"/>
        <v>0</v>
      </c>
      <c r="BV4865" s="4">
        <f t="shared" si="301"/>
        <v>0</v>
      </c>
      <c r="BW4865" s="10"/>
      <c r="BX4865" s="4">
        <f t="shared" si="302"/>
        <v>1</v>
      </c>
      <c r="BY4865" s="4">
        <f t="shared" si="303"/>
        <v>1</v>
      </c>
    </row>
    <row r="4866" spans="1:77">
      <c r="A4866" s="10">
        <v>4861</v>
      </c>
      <c r="BP4866" s="3"/>
      <c r="BQ4866" s="3"/>
      <c r="BR4866" s="3"/>
      <c r="BS4866" s="3"/>
      <c r="BT4866" s="10">
        <v>4861</v>
      </c>
      <c r="BU4866" s="4">
        <f t="shared" si="300"/>
        <v>0</v>
      </c>
      <c r="BV4866" s="4">
        <f t="shared" si="301"/>
        <v>0</v>
      </c>
      <c r="BW4866" s="10"/>
      <c r="BX4866" s="4">
        <f t="shared" si="302"/>
        <v>1</v>
      </c>
      <c r="BY4866" s="4">
        <f t="shared" si="303"/>
        <v>1</v>
      </c>
    </row>
    <row r="4867" spans="1:77">
      <c r="A4867" s="10">
        <v>4862</v>
      </c>
      <c r="BP4867" s="3"/>
      <c r="BQ4867" s="3"/>
      <c r="BR4867" s="3"/>
      <c r="BS4867" s="3"/>
      <c r="BT4867" s="10">
        <v>4862</v>
      </c>
      <c r="BU4867" s="4">
        <f t="shared" si="300"/>
        <v>0</v>
      </c>
      <c r="BV4867" s="4">
        <f t="shared" si="301"/>
        <v>0</v>
      </c>
      <c r="BW4867" s="10"/>
      <c r="BX4867" s="4">
        <f t="shared" si="302"/>
        <v>1</v>
      </c>
      <c r="BY4867" s="4">
        <f t="shared" si="303"/>
        <v>1</v>
      </c>
    </row>
    <row r="4868" spans="1:77">
      <c r="A4868" s="10">
        <v>4863</v>
      </c>
      <c r="BP4868" s="3"/>
      <c r="BQ4868" s="3"/>
      <c r="BR4868" s="3"/>
      <c r="BS4868" s="3"/>
      <c r="BT4868" s="10">
        <v>4863</v>
      </c>
      <c r="BU4868" s="4">
        <f t="shared" si="300"/>
        <v>0</v>
      </c>
      <c r="BV4868" s="4">
        <f t="shared" si="301"/>
        <v>0</v>
      </c>
      <c r="BW4868" s="10"/>
      <c r="BX4868" s="4">
        <f t="shared" si="302"/>
        <v>1</v>
      </c>
      <c r="BY4868" s="4">
        <f t="shared" si="303"/>
        <v>1</v>
      </c>
    </row>
    <row r="4869" spans="1:77">
      <c r="A4869" s="10">
        <v>4864</v>
      </c>
      <c r="BP4869" s="3"/>
      <c r="BQ4869" s="3"/>
      <c r="BR4869" s="3"/>
      <c r="BS4869" s="3"/>
      <c r="BT4869" s="10">
        <v>4864</v>
      </c>
      <c r="BU4869" s="4">
        <f t="shared" si="300"/>
        <v>0</v>
      </c>
      <c r="BV4869" s="4">
        <f t="shared" si="301"/>
        <v>0</v>
      </c>
      <c r="BW4869" s="10"/>
      <c r="BX4869" s="4">
        <f t="shared" si="302"/>
        <v>1</v>
      </c>
      <c r="BY4869" s="4">
        <f t="shared" si="303"/>
        <v>1</v>
      </c>
    </row>
    <row r="4870" spans="1:77">
      <c r="A4870" s="10">
        <v>4865</v>
      </c>
      <c r="BP4870" s="3"/>
      <c r="BQ4870" s="3"/>
      <c r="BR4870" s="3"/>
      <c r="BS4870" s="3"/>
      <c r="BT4870" s="10">
        <v>4865</v>
      </c>
      <c r="BU4870" s="4">
        <f t="shared" si="300"/>
        <v>0</v>
      </c>
      <c r="BV4870" s="4">
        <f t="shared" si="301"/>
        <v>0</v>
      </c>
      <c r="BW4870" s="10"/>
      <c r="BX4870" s="4">
        <f t="shared" si="302"/>
        <v>1</v>
      </c>
      <c r="BY4870" s="4">
        <f t="shared" si="303"/>
        <v>1</v>
      </c>
    </row>
    <row r="4871" spans="1:77">
      <c r="A4871" s="10">
        <v>4866</v>
      </c>
      <c r="BP4871" s="3"/>
      <c r="BQ4871" s="3"/>
      <c r="BR4871" s="3"/>
      <c r="BS4871" s="3"/>
      <c r="BT4871" s="10">
        <v>4866</v>
      </c>
      <c r="BU4871" s="4">
        <f t="shared" ref="BU4871:BU4934" si="304">BP4871*$BV$1-BQ4871</f>
        <v>0</v>
      </c>
      <c r="BV4871" s="4">
        <f t="shared" ref="BV4871:BV4934" si="305">BR4871*$BV$1-BS4871</f>
        <v>0</v>
      </c>
      <c r="BW4871" s="10"/>
      <c r="BX4871" s="4">
        <f t="shared" ref="BX4871:BX4934" si="306">IF(BU4871=MAX($BU4871:$BV4871),1,0)</f>
        <v>1</v>
      </c>
      <c r="BY4871" s="4">
        <f t="shared" ref="BY4871:BY4934" si="307">IF(BV4871=MAX($BU4871:$BV4871),1,0)</f>
        <v>1</v>
      </c>
    </row>
    <row r="4872" spans="1:77">
      <c r="A4872" s="10">
        <v>4867</v>
      </c>
      <c r="BP4872" s="3"/>
      <c r="BQ4872" s="3"/>
      <c r="BR4872" s="3"/>
      <c r="BS4872" s="3"/>
      <c r="BT4872" s="10">
        <v>4867</v>
      </c>
      <c r="BU4872" s="4">
        <f t="shared" si="304"/>
        <v>0</v>
      </c>
      <c r="BV4872" s="4">
        <f t="shared" si="305"/>
        <v>0</v>
      </c>
      <c r="BW4872" s="10"/>
      <c r="BX4872" s="4">
        <f t="shared" si="306"/>
        <v>1</v>
      </c>
      <c r="BY4872" s="4">
        <f t="shared" si="307"/>
        <v>1</v>
      </c>
    </row>
    <row r="4873" spans="1:77">
      <c r="A4873" s="10">
        <v>4868</v>
      </c>
      <c r="BP4873" s="3"/>
      <c r="BQ4873" s="3"/>
      <c r="BR4873" s="3"/>
      <c r="BS4873" s="3"/>
      <c r="BT4873" s="10">
        <v>4868</v>
      </c>
      <c r="BU4873" s="4">
        <f t="shared" si="304"/>
        <v>0</v>
      </c>
      <c r="BV4873" s="4">
        <f t="shared" si="305"/>
        <v>0</v>
      </c>
      <c r="BW4873" s="10"/>
      <c r="BX4873" s="4">
        <f t="shared" si="306"/>
        <v>1</v>
      </c>
      <c r="BY4873" s="4">
        <f t="shared" si="307"/>
        <v>1</v>
      </c>
    </row>
    <row r="4874" spans="1:77">
      <c r="A4874" s="10">
        <v>4869</v>
      </c>
      <c r="BP4874" s="3"/>
      <c r="BQ4874" s="3"/>
      <c r="BR4874" s="3"/>
      <c r="BS4874" s="3"/>
      <c r="BT4874" s="10">
        <v>4869</v>
      </c>
      <c r="BU4874" s="4">
        <f t="shared" si="304"/>
        <v>0</v>
      </c>
      <c r="BV4874" s="4">
        <f t="shared" si="305"/>
        <v>0</v>
      </c>
      <c r="BW4874" s="10"/>
      <c r="BX4874" s="4">
        <f t="shared" si="306"/>
        <v>1</v>
      </c>
      <c r="BY4874" s="4">
        <f t="shared" si="307"/>
        <v>1</v>
      </c>
    </row>
    <row r="4875" spans="1:77">
      <c r="A4875" s="10">
        <v>4870</v>
      </c>
      <c r="BP4875" s="3"/>
      <c r="BQ4875" s="3"/>
      <c r="BR4875" s="3"/>
      <c r="BS4875" s="3"/>
      <c r="BT4875" s="10">
        <v>4870</v>
      </c>
      <c r="BU4875" s="4">
        <f t="shared" si="304"/>
        <v>0</v>
      </c>
      <c r="BV4875" s="4">
        <f t="shared" si="305"/>
        <v>0</v>
      </c>
      <c r="BW4875" s="10"/>
      <c r="BX4875" s="4">
        <f t="shared" si="306"/>
        <v>1</v>
      </c>
      <c r="BY4875" s="4">
        <f t="shared" si="307"/>
        <v>1</v>
      </c>
    </row>
    <row r="4876" spans="1:77">
      <c r="A4876" s="10">
        <v>4871</v>
      </c>
      <c r="BP4876" s="3"/>
      <c r="BQ4876" s="3"/>
      <c r="BR4876" s="3"/>
      <c r="BS4876" s="3"/>
      <c r="BT4876" s="10">
        <v>4871</v>
      </c>
      <c r="BU4876" s="4">
        <f t="shared" si="304"/>
        <v>0</v>
      </c>
      <c r="BV4876" s="4">
        <f t="shared" si="305"/>
        <v>0</v>
      </c>
      <c r="BW4876" s="10"/>
      <c r="BX4876" s="4">
        <f t="shared" si="306"/>
        <v>1</v>
      </c>
      <c r="BY4876" s="4">
        <f t="shared" si="307"/>
        <v>1</v>
      </c>
    </row>
    <row r="4877" spans="1:77">
      <c r="A4877" s="10">
        <v>4872</v>
      </c>
      <c r="BP4877" s="3"/>
      <c r="BQ4877" s="3"/>
      <c r="BR4877" s="3"/>
      <c r="BS4877" s="3"/>
      <c r="BT4877" s="10">
        <v>4872</v>
      </c>
      <c r="BU4877" s="4">
        <f t="shared" si="304"/>
        <v>0</v>
      </c>
      <c r="BV4877" s="4">
        <f t="shared" si="305"/>
        <v>0</v>
      </c>
      <c r="BW4877" s="10"/>
      <c r="BX4877" s="4">
        <f t="shared" si="306"/>
        <v>1</v>
      </c>
      <c r="BY4877" s="4">
        <f t="shared" si="307"/>
        <v>1</v>
      </c>
    </row>
    <row r="4878" spans="1:77">
      <c r="A4878" s="10">
        <v>4873</v>
      </c>
      <c r="BP4878" s="3"/>
      <c r="BQ4878" s="3"/>
      <c r="BR4878" s="3"/>
      <c r="BS4878" s="3"/>
      <c r="BT4878" s="10">
        <v>4873</v>
      </c>
      <c r="BU4878" s="4">
        <f t="shared" si="304"/>
        <v>0</v>
      </c>
      <c r="BV4878" s="4">
        <f t="shared" si="305"/>
        <v>0</v>
      </c>
      <c r="BW4878" s="10"/>
      <c r="BX4878" s="4">
        <f t="shared" si="306"/>
        <v>1</v>
      </c>
      <c r="BY4878" s="4">
        <f t="shared" si="307"/>
        <v>1</v>
      </c>
    </row>
    <row r="4879" spans="1:77">
      <c r="A4879" s="10">
        <v>4874</v>
      </c>
      <c r="BP4879" s="3"/>
      <c r="BQ4879" s="3"/>
      <c r="BR4879" s="3"/>
      <c r="BS4879" s="3"/>
      <c r="BT4879" s="10">
        <v>4874</v>
      </c>
      <c r="BU4879" s="4">
        <f t="shared" si="304"/>
        <v>0</v>
      </c>
      <c r="BV4879" s="4">
        <f t="shared" si="305"/>
        <v>0</v>
      </c>
      <c r="BW4879" s="10"/>
      <c r="BX4879" s="4">
        <f t="shared" si="306"/>
        <v>1</v>
      </c>
      <c r="BY4879" s="4">
        <f t="shared" si="307"/>
        <v>1</v>
      </c>
    </row>
    <row r="4880" spans="1:77">
      <c r="A4880" s="10">
        <v>4875</v>
      </c>
      <c r="BP4880" s="3"/>
      <c r="BQ4880" s="3"/>
      <c r="BR4880" s="3"/>
      <c r="BS4880" s="3"/>
      <c r="BT4880" s="10">
        <v>4875</v>
      </c>
      <c r="BU4880" s="4">
        <f t="shared" si="304"/>
        <v>0</v>
      </c>
      <c r="BV4880" s="4">
        <f t="shared" si="305"/>
        <v>0</v>
      </c>
      <c r="BW4880" s="10"/>
      <c r="BX4880" s="4">
        <f t="shared" si="306"/>
        <v>1</v>
      </c>
      <c r="BY4880" s="4">
        <f t="shared" si="307"/>
        <v>1</v>
      </c>
    </row>
    <row r="4881" spans="1:77">
      <c r="A4881" s="10">
        <v>4876</v>
      </c>
      <c r="BP4881" s="3"/>
      <c r="BQ4881" s="3"/>
      <c r="BR4881" s="3"/>
      <c r="BS4881" s="3"/>
      <c r="BT4881" s="10">
        <v>4876</v>
      </c>
      <c r="BU4881" s="4">
        <f t="shared" si="304"/>
        <v>0</v>
      </c>
      <c r="BV4881" s="4">
        <f t="shared" si="305"/>
        <v>0</v>
      </c>
      <c r="BW4881" s="10"/>
      <c r="BX4881" s="4">
        <f t="shared" si="306"/>
        <v>1</v>
      </c>
      <c r="BY4881" s="4">
        <f t="shared" si="307"/>
        <v>1</v>
      </c>
    </row>
    <row r="4882" spans="1:77">
      <c r="A4882" s="10">
        <v>4877</v>
      </c>
      <c r="BP4882" s="3"/>
      <c r="BQ4882" s="3"/>
      <c r="BR4882" s="3"/>
      <c r="BS4882" s="3"/>
      <c r="BT4882" s="10">
        <v>4877</v>
      </c>
      <c r="BU4882" s="4">
        <f t="shared" si="304"/>
        <v>0</v>
      </c>
      <c r="BV4882" s="4">
        <f t="shared" si="305"/>
        <v>0</v>
      </c>
      <c r="BW4882" s="10"/>
      <c r="BX4882" s="4">
        <f t="shared" si="306"/>
        <v>1</v>
      </c>
      <c r="BY4882" s="4">
        <f t="shared" si="307"/>
        <v>1</v>
      </c>
    </row>
    <row r="4883" spans="1:77">
      <c r="A4883" s="10">
        <v>4878</v>
      </c>
      <c r="BP4883" s="3"/>
      <c r="BQ4883" s="3"/>
      <c r="BR4883" s="3"/>
      <c r="BS4883" s="3"/>
      <c r="BT4883" s="10">
        <v>4878</v>
      </c>
      <c r="BU4883" s="4">
        <f t="shared" si="304"/>
        <v>0</v>
      </c>
      <c r="BV4883" s="4">
        <f t="shared" si="305"/>
        <v>0</v>
      </c>
      <c r="BW4883" s="10"/>
      <c r="BX4883" s="4">
        <f t="shared" si="306"/>
        <v>1</v>
      </c>
      <c r="BY4883" s="4">
        <f t="shared" si="307"/>
        <v>1</v>
      </c>
    </row>
    <row r="4884" spans="1:77">
      <c r="A4884" s="10">
        <v>4879</v>
      </c>
      <c r="BP4884" s="3"/>
      <c r="BQ4884" s="3"/>
      <c r="BR4884" s="3"/>
      <c r="BS4884" s="3"/>
      <c r="BT4884" s="10">
        <v>4879</v>
      </c>
      <c r="BU4884" s="4">
        <f t="shared" si="304"/>
        <v>0</v>
      </c>
      <c r="BV4884" s="4">
        <f t="shared" si="305"/>
        <v>0</v>
      </c>
      <c r="BW4884" s="10"/>
      <c r="BX4884" s="4">
        <f t="shared" si="306"/>
        <v>1</v>
      </c>
      <c r="BY4884" s="4">
        <f t="shared" si="307"/>
        <v>1</v>
      </c>
    </row>
    <row r="4885" spans="1:77">
      <c r="A4885" s="10">
        <v>4880</v>
      </c>
      <c r="BP4885" s="3"/>
      <c r="BQ4885" s="3"/>
      <c r="BR4885" s="3"/>
      <c r="BS4885" s="3"/>
      <c r="BT4885" s="10">
        <v>4880</v>
      </c>
      <c r="BU4885" s="4">
        <f t="shared" si="304"/>
        <v>0</v>
      </c>
      <c r="BV4885" s="4">
        <f t="shared" si="305"/>
        <v>0</v>
      </c>
      <c r="BW4885" s="10"/>
      <c r="BX4885" s="4">
        <f t="shared" si="306"/>
        <v>1</v>
      </c>
      <c r="BY4885" s="4">
        <f t="shared" si="307"/>
        <v>1</v>
      </c>
    </row>
    <row r="4886" spans="1:77">
      <c r="A4886" s="10">
        <v>4881</v>
      </c>
      <c r="BP4886" s="3"/>
      <c r="BQ4886" s="3"/>
      <c r="BR4886" s="3"/>
      <c r="BS4886" s="3"/>
      <c r="BT4886" s="10">
        <v>4881</v>
      </c>
      <c r="BU4886" s="4">
        <f t="shared" si="304"/>
        <v>0</v>
      </c>
      <c r="BV4886" s="4">
        <f t="shared" si="305"/>
        <v>0</v>
      </c>
      <c r="BW4886" s="10"/>
      <c r="BX4886" s="4">
        <f t="shared" si="306"/>
        <v>1</v>
      </c>
      <c r="BY4886" s="4">
        <f t="shared" si="307"/>
        <v>1</v>
      </c>
    </row>
    <row r="4887" spans="1:77">
      <c r="A4887" s="10">
        <v>4882</v>
      </c>
      <c r="BP4887" s="3"/>
      <c r="BQ4887" s="3"/>
      <c r="BR4887" s="3"/>
      <c r="BS4887" s="3"/>
      <c r="BT4887" s="10">
        <v>4882</v>
      </c>
      <c r="BU4887" s="4">
        <f t="shared" si="304"/>
        <v>0</v>
      </c>
      <c r="BV4887" s="4">
        <f t="shared" si="305"/>
        <v>0</v>
      </c>
      <c r="BW4887" s="10"/>
      <c r="BX4887" s="4">
        <f t="shared" si="306"/>
        <v>1</v>
      </c>
      <c r="BY4887" s="4">
        <f t="shared" si="307"/>
        <v>1</v>
      </c>
    </row>
    <row r="4888" spans="1:77">
      <c r="A4888" s="10">
        <v>4883</v>
      </c>
      <c r="BP4888" s="3"/>
      <c r="BQ4888" s="3"/>
      <c r="BR4888" s="3"/>
      <c r="BS4888" s="3"/>
      <c r="BT4888" s="10">
        <v>4883</v>
      </c>
      <c r="BU4888" s="4">
        <f t="shared" si="304"/>
        <v>0</v>
      </c>
      <c r="BV4888" s="4">
        <f t="shared" si="305"/>
        <v>0</v>
      </c>
      <c r="BW4888" s="10"/>
      <c r="BX4888" s="4">
        <f t="shared" si="306"/>
        <v>1</v>
      </c>
      <c r="BY4888" s="4">
        <f t="shared" si="307"/>
        <v>1</v>
      </c>
    </row>
    <row r="4889" spans="1:77">
      <c r="A4889" s="10">
        <v>4884</v>
      </c>
      <c r="BP4889" s="3"/>
      <c r="BQ4889" s="3"/>
      <c r="BR4889" s="3"/>
      <c r="BS4889" s="3"/>
      <c r="BT4889" s="10">
        <v>4884</v>
      </c>
      <c r="BU4889" s="4">
        <f t="shared" si="304"/>
        <v>0</v>
      </c>
      <c r="BV4889" s="4">
        <f t="shared" si="305"/>
        <v>0</v>
      </c>
      <c r="BW4889" s="10"/>
      <c r="BX4889" s="4">
        <f t="shared" si="306"/>
        <v>1</v>
      </c>
      <c r="BY4889" s="4">
        <f t="shared" si="307"/>
        <v>1</v>
      </c>
    </row>
    <row r="4890" spans="1:77">
      <c r="A4890" s="10">
        <v>4885</v>
      </c>
      <c r="BP4890" s="3"/>
      <c r="BQ4890" s="3"/>
      <c r="BR4890" s="3"/>
      <c r="BS4890" s="3"/>
      <c r="BT4890" s="10">
        <v>4885</v>
      </c>
      <c r="BU4890" s="4">
        <f t="shared" si="304"/>
        <v>0</v>
      </c>
      <c r="BV4890" s="4">
        <f t="shared" si="305"/>
        <v>0</v>
      </c>
      <c r="BW4890" s="10"/>
      <c r="BX4890" s="4">
        <f t="shared" si="306"/>
        <v>1</v>
      </c>
      <c r="BY4890" s="4">
        <f t="shared" si="307"/>
        <v>1</v>
      </c>
    </row>
    <row r="4891" spans="1:77">
      <c r="A4891" s="10">
        <v>4886</v>
      </c>
      <c r="BP4891" s="3"/>
      <c r="BQ4891" s="3"/>
      <c r="BR4891" s="3"/>
      <c r="BS4891" s="3"/>
      <c r="BT4891" s="10">
        <v>4886</v>
      </c>
      <c r="BU4891" s="4">
        <f t="shared" si="304"/>
        <v>0</v>
      </c>
      <c r="BV4891" s="4">
        <f t="shared" si="305"/>
        <v>0</v>
      </c>
      <c r="BW4891" s="10"/>
      <c r="BX4891" s="4">
        <f t="shared" si="306"/>
        <v>1</v>
      </c>
      <c r="BY4891" s="4">
        <f t="shared" si="307"/>
        <v>1</v>
      </c>
    </row>
    <row r="4892" spans="1:77">
      <c r="A4892" s="10">
        <v>4887</v>
      </c>
      <c r="BP4892" s="3"/>
      <c r="BQ4892" s="3"/>
      <c r="BR4892" s="3"/>
      <c r="BS4892" s="3"/>
      <c r="BT4892" s="10">
        <v>4887</v>
      </c>
      <c r="BU4892" s="4">
        <f t="shared" si="304"/>
        <v>0</v>
      </c>
      <c r="BV4892" s="4">
        <f t="shared" si="305"/>
        <v>0</v>
      </c>
      <c r="BW4892" s="10"/>
      <c r="BX4892" s="4">
        <f t="shared" si="306"/>
        <v>1</v>
      </c>
      <c r="BY4892" s="4">
        <f t="shared" si="307"/>
        <v>1</v>
      </c>
    </row>
    <row r="4893" spans="1:77">
      <c r="A4893" s="10">
        <v>4888</v>
      </c>
      <c r="BP4893" s="3"/>
      <c r="BQ4893" s="3"/>
      <c r="BR4893" s="3"/>
      <c r="BS4893" s="3"/>
      <c r="BT4893" s="10">
        <v>4888</v>
      </c>
      <c r="BU4893" s="4">
        <f t="shared" si="304"/>
        <v>0</v>
      </c>
      <c r="BV4893" s="4">
        <f t="shared" si="305"/>
        <v>0</v>
      </c>
      <c r="BW4893" s="10"/>
      <c r="BX4893" s="4">
        <f t="shared" si="306"/>
        <v>1</v>
      </c>
      <c r="BY4893" s="4">
        <f t="shared" si="307"/>
        <v>1</v>
      </c>
    </row>
    <row r="4894" spans="1:77">
      <c r="A4894" s="10">
        <v>4889</v>
      </c>
      <c r="BP4894" s="3"/>
      <c r="BQ4894" s="3"/>
      <c r="BR4894" s="3"/>
      <c r="BS4894" s="3"/>
      <c r="BT4894" s="10">
        <v>4889</v>
      </c>
      <c r="BU4894" s="4">
        <f t="shared" si="304"/>
        <v>0</v>
      </c>
      <c r="BV4894" s="4">
        <f t="shared" si="305"/>
        <v>0</v>
      </c>
      <c r="BW4894" s="10"/>
      <c r="BX4894" s="4">
        <f t="shared" si="306"/>
        <v>1</v>
      </c>
      <c r="BY4894" s="4">
        <f t="shared" si="307"/>
        <v>1</v>
      </c>
    </row>
    <row r="4895" spans="1:77">
      <c r="A4895" s="10">
        <v>4890</v>
      </c>
      <c r="BP4895" s="3"/>
      <c r="BQ4895" s="3"/>
      <c r="BR4895" s="3"/>
      <c r="BS4895" s="3"/>
      <c r="BT4895" s="10">
        <v>4890</v>
      </c>
      <c r="BU4895" s="4">
        <f t="shared" si="304"/>
        <v>0</v>
      </c>
      <c r="BV4895" s="4">
        <f t="shared" si="305"/>
        <v>0</v>
      </c>
      <c r="BW4895" s="10"/>
      <c r="BX4895" s="4">
        <f t="shared" si="306"/>
        <v>1</v>
      </c>
      <c r="BY4895" s="4">
        <f t="shared" si="307"/>
        <v>1</v>
      </c>
    </row>
    <row r="4896" spans="1:77">
      <c r="A4896" s="10">
        <v>4891</v>
      </c>
      <c r="BP4896" s="3"/>
      <c r="BQ4896" s="3"/>
      <c r="BR4896" s="3"/>
      <c r="BS4896" s="3"/>
      <c r="BT4896" s="10">
        <v>4891</v>
      </c>
      <c r="BU4896" s="4">
        <f t="shared" si="304"/>
        <v>0</v>
      </c>
      <c r="BV4896" s="4">
        <f t="shared" si="305"/>
        <v>0</v>
      </c>
      <c r="BW4896" s="10"/>
      <c r="BX4896" s="4">
        <f t="shared" si="306"/>
        <v>1</v>
      </c>
      <c r="BY4896" s="4">
        <f t="shared" si="307"/>
        <v>1</v>
      </c>
    </row>
    <row r="4897" spans="1:77">
      <c r="A4897" s="10">
        <v>4892</v>
      </c>
      <c r="BP4897" s="3"/>
      <c r="BQ4897" s="3"/>
      <c r="BR4897" s="3"/>
      <c r="BS4897" s="3"/>
      <c r="BT4897" s="10">
        <v>4892</v>
      </c>
      <c r="BU4897" s="4">
        <f t="shared" si="304"/>
        <v>0</v>
      </c>
      <c r="BV4897" s="4">
        <f t="shared" si="305"/>
        <v>0</v>
      </c>
      <c r="BW4897" s="10"/>
      <c r="BX4897" s="4">
        <f t="shared" si="306"/>
        <v>1</v>
      </c>
      <c r="BY4897" s="4">
        <f t="shared" si="307"/>
        <v>1</v>
      </c>
    </row>
    <row r="4898" spans="1:77">
      <c r="A4898" s="10">
        <v>4893</v>
      </c>
      <c r="BP4898" s="3"/>
      <c r="BQ4898" s="3"/>
      <c r="BR4898" s="3"/>
      <c r="BS4898" s="3"/>
      <c r="BT4898" s="10">
        <v>4893</v>
      </c>
      <c r="BU4898" s="4">
        <f t="shared" si="304"/>
        <v>0</v>
      </c>
      <c r="BV4898" s="4">
        <f t="shared" si="305"/>
        <v>0</v>
      </c>
      <c r="BW4898" s="10"/>
      <c r="BX4898" s="4">
        <f t="shared" si="306"/>
        <v>1</v>
      </c>
      <c r="BY4898" s="4">
        <f t="shared" si="307"/>
        <v>1</v>
      </c>
    </row>
    <row r="4899" spans="1:77">
      <c r="A4899" s="10">
        <v>4894</v>
      </c>
      <c r="BP4899" s="3"/>
      <c r="BQ4899" s="3"/>
      <c r="BR4899" s="3"/>
      <c r="BS4899" s="3"/>
      <c r="BT4899" s="10">
        <v>4894</v>
      </c>
      <c r="BU4899" s="4">
        <f t="shared" si="304"/>
        <v>0</v>
      </c>
      <c r="BV4899" s="4">
        <f t="shared" si="305"/>
        <v>0</v>
      </c>
      <c r="BW4899" s="10"/>
      <c r="BX4899" s="4">
        <f t="shared" si="306"/>
        <v>1</v>
      </c>
      <c r="BY4899" s="4">
        <f t="shared" si="307"/>
        <v>1</v>
      </c>
    </row>
    <row r="4900" spans="1:77">
      <c r="A4900" s="10">
        <v>4895</v>
      </c>
      <c r="BP4900" s="3"/>
      <c r="BQ4900" s="3"/>
      <c r="BR4900" s="3"/>
      <c r="BS4900" s="3"/>
      <c r="BT4900" s="10">
        <v>4895</v>
      </c>
      <c r="BU4900" s="4">
        <f t="shared" si="304"/>
        <v>0</v>
      </c>
      <c r="BV4900" s="4">
        <f t="shared" si="305"/>
        <v>0</v>
      </c>
      <c r="BW4900" s="10"/>
      <c r="BX4900" s="4">
        <f t="shared" si="306"/>
        <v>1</v>
      </c>
      <c r="BY4900" s="4">
        <f t="shared" si="307"/>
        <v>1</v>
      </c>
    </row>
    <row r="4901" spans="1:77">
      <c r="A4901" s="10">
        <v>4896</v>
      </c>
      <c r="BP4901" s="3"/>
      <c r="BQ4901" s="3"/>
      <c r="BR4901" s="3"/>
      <c r="BS4901" s="3"/>
      <c r="BT4901" s="10">
        <v>4896</v>
      </c>
      <c r="BU4901" s="4">
        <f t="shared" si="304"/>
        <v>0</v>
      </c>
      <c r="BV4901" s="4">
        <f t="shared" si="305"/>
        <v>0</v>
      </c>
      <c r="BW4901" s="10"/>
      <c r="BX4901" s="4">
        <f t="shared" si="306"/>
        <v>1</v>
      </c>
      <c r="BY4901" s="4">
        <f t="shared" si="307"/>
        <v>1</v>
      </c>
    </row>
    <row r="4902" spans="1:77">
      <c r="A4902" s="10">
        <v>4897</v>
      </c>
      <c r="BP4902" s="3"/>
      <c r="BQ4902" s="3"/>
      <c r="BR4902" s="3"/>
      <c r="BS4902" s="3"/>
      <c r="BT4902" s="10">
        <v>4897</v>
      </c>
      <c r="BU4902" s="4">
        <f t="shared" si="304"/>
        <v>0</v>
      </c>
      <c r="BV4902" s="4">
        <f t="shared" si="305"/>
        <v>0</v>
      </c>
      <c r="BW4902" s="10"/>
      <c r="BX4902" s="4">
        <f t="shared" si="306"/>
        <v>1</v>
      </c>
      <c r="BY4902" s="4">
        <f t="shared" si="307"/>
        <v>1</v>
      </c>
    </row>
    <row r="4903" spans="1:77">
      <c r="A4903" s="10">
        <v>4898</v>
      </c>
      <c r="BP4903" s="3"/>
      <c r="BQ4903" s="3"/>
      <c r="BR4903" s="3"/>
      <c r="BS4903" s="3"/>
      <c r="BT4903" s="10">
        <v>4898</v>
      </c>
      <c r="BU4903" s="4">
        <f t="shared" si="304"/>
        <v>0</v>
      </c>
      <c r="BV4903" s="4">
        <f t="shared" si="305"/>
        <v>0</v>
      </c>
      <c r="BW4903" s="10"/>
      <c r="BX4903" s="4">
        <f t="shared" si="306"/>
        <v>1</v>
      </c>
      <c r="BY4903" s="4">
        <f t="shared" si="307"/>
        <v>1</v>
      </c>
    </row>
    <row r="4904" spans="1:77">
      <c r="A4904" s="10">
        <v>4899</v>
      </c>
      <c r="BP4904" s="3"/>
      <c r="BQ4904" s="3"/>
      <c r="BR4904" s="3"/>
      <c r="BS4904" s="3"/>
      <c r="BT4904" s="10">
        <v>4899</v>
      </c>
      <c r="BU4904" s="4">
        <f t="shared" si="304"/>
        <v>0</v>
      </c>
      <c r="BV4904" s="4">
        <f t="shared" si="305"/>
        <v>0</v>
      </c>
      <c r="BW4904" s="10"/>
      <c r="BX4904" s="4">
        <f t="shared" si="306"/>
        <v>1</v>
      </c>
      <c r="BY4904" s="4">
        <f t="shared" si="307"/>
        <v>1</v>
      </c>
    </row>
    <row r="4905" spans="1:77">
      <c r="A4905" s="10">
        <v>4900</v>
      </c>
      <c r="BP4905" s="3"/>
      <c r="BQ4905" s="3"/>
      <c r="BR4905" s="3"/>
      <c r="BS4905" s="3"/>
      <c r="BT4905" s="10">
        <v>4900</v>
      </c>
      <c r="BU4905" s="4">
        <f t="shared" si="304"/>
        <v>0</v>
      </c>
      <c r="BV4905" s="4">
        <f t="shared" si="305"/>
        <v>0</v>
      </c>
      <c r="BW4905" s="10"/>
      <c r="BX4905" s="4">
        <f t="shared" si="306"/>
        <v>1</v>
      </c>
      <c r="BY4905" s="4">
        <f t="shared" si="307"/>
        <v>1</v>
      </c>
    </row>
    <row r="4906" spans="1:77">
      <c r="A4906" s="10">
        <v>4901</v>
      </c>
      <c r="BP4906" s="3"/>
      <c r="BQ4906" s="3"/>
      <c r="BR4906" s="3"/>
      <c r="BS4906" s="3"/>
      <c r="BT4906" s="10">
        <v>4901</v>
      </c>
      <c r="BU4906" s="4">
        <f t="shared" si="304"/>
        <v>0</v>
      </c>
      <c r="BV4906" s="4">
        <f t="shared" si="305"/>
        <v>0</v>
      </c>
      <c r="BW4906" s="10"/>
      <c r="BX4906" s="4">
        <f t="shared" si="306"/>
        <v>1</v>
      </c>
      <c r="BY4906" s="4">
        <f t="shared" si="307"/>
        <v>1</v>
      </c>
    </row>
    <row r="4907" spans="1:77">
      <c r="A4907" s="10">
        <v>4902</v>
      </c>
      <c r="BP4907" s="3"/>
      <c r="BQ4907" s="3"/>
      <c r="BR4907" s="3"/>
      <c r="BS4907" s="3"/>
      <c r="BT4907" s="10">
        <v>4902</v>
      </c>
      <c r="BU4907" s="4">
        <f t="shared" si="304"/>
        <v>0</v>
      </c>
      <c r="BV4907" s="4">
        <f t="shared" si="305"/>
        <v>0</v>
      </c>
      <c r="BW4907" s="10"/>
      <c r="BX4907" s="4">
        <f t="shared" si="306"/>
        <v>1</v>
      </c>
      <c r="BY4907" s="4">
        <f t="shared" si="307"/>
        <v>1</v>
      </c>
    </row>
    <row r="4908" spans="1:77">
      <c r="A4908" s="10">
        <v>4903</v>
      </c>
      <c r="BP4908" s="3"/>
      <c r="BQ4908" s="3"/>
      <c r="BR4908" s="3"/>
      <c r="BS4908" s="3"/>
      <c r="BT4908" s="10">
        <v>4903</v>
      </c>
      <c r="BU4908" s="4">
        <f t="shared" si="304"/>
        <v>0</v>
      </c>
      <c r="BV4908" s="4">
        <f t="shared" si="305"/>
        <v>0</v>
      </c>
      <c r="BW4908" s="10"/>
      <c r="BX4908" s="4">
        <f t="shared" si="306"/>
        <v>1</v>
      </c>
      <c r="BY4908" s="4">
        <f t="shared" si="307"/>
        <v>1</v>
      </c>
    </row>
    <row r="4909" spans="1:77">
      <c r="A4909" s="10">
        <v>4904</v>
      </c>
      <c r="BP4909" s="3"/>
      <c r="BQ4909" s="3"/>
      <c r="BR4909" s="3"/>
      <c r="BS4909" s="3"/>
      <c r="BT4909" s="10">
        <v>4904</v>
      </c>
      <c r="BU4909" s="4">
        <f t="shared" si="304"/>
        <v>0</v>
      </c>
      <c r="BV4909" s="4">
        <f t="shared" si="305"/>
        <v>0</v>
      </c>
      <c r="BW4909" s="10"/>
      <c r="BX4909" s="4">
        <f t="shared" si="306"/>
        <v>1</v>
      </c>
      <c r="BY4909" s="4">
        <f t="shared" si="307"/>
        <v>1</v>
      </c>
    </row>
    <row r="4910" spans="1:77">
      <c r="A4910" s="10">
        <v>4905</v>
      </c>
      <c r="BP4910" s="3"/>
      <c r="BQ4910" s="3"/>
      <c r="BR4910" s="3"/>
      <c r="BS4910" s="3"/>
      <c r="BT4910" s="10">
        <v>4905</v>
      </c>
      <c r="BU4910" s="4">
        <f t="shared" si="304"/>
        <v>0</v>
      </c>
      <c r="BV4910" s="4">
        <f t="shared" si="305"/>
        <v>0</v>
      </c>
      <c r="BW4910" s="10"/>
      <c r="BX4910" s="4">
        <f t="shared" si="306"/>
        <v>1</v>
      </c>
      <c r="BY4910" s="4">
        <f t="shared" si="307"/>
        <v>1</v>
      </c>
    </row>
    <row r="4911" spans="1:77">
      <c r="A4911" s="10">
        <v>4906</v>
      </c>
      <c r="BP4911" s="3"/>
      <c r="BQ4911" s="3"/>
      <c r="BR4911" s="3"/>
      <c r="BS4911" s="3"/>
      <c r="BT4911" s="10">
        <v>4906</v>
      </c>
      <c r="BU4911" s="4">
        <f t="shared" si="304"/>
        <v>0</v>
      </c>
      <c r="BV4911" s="4">
        <f t="shared" si="305"/>
        <v>0</v>
      </c>
      <c r="BW4911" s="10"/>
      <c r="BX4911" s="4">
        <f t="shared" si="306"/>
        <v>1</v>
      </c>
      <c r="BY4911" s="4">
        <f t="shared" si="307"/>
        <v>1</v>
      </c>
    </row>
    <row r="4912" spans="1:77">
      <c r="A4912" s="10">
        <v>4907</v>
      </c>
      <c r="BP4912" s="3"/>
      <c r="BQ4912" s="3"/>
      <c r="BR4912" s="3"/>
      <c r="BS4912" s="3"/>
      <c r="BT4912" s="10">
        <v>4907</v>
      </c>
      <c r="BU4912" s="4">
        <f t="shared" si="304"/>
        <v>0</v>
      </c>
      <c r="BV4912" s="4">
        <f t="shared" si="305"/>
        <v>0</v>
      </c>
      <c r="BW4912" s="10"/>
      <c r="BX4912" s="4">
        <f t="shared" si="306"/>
        <v>1</v>
      </c>
      <c r="BY4912" s="4">
        <f t="shared" si="307"/>
        <v>1</v>
      </c>
    </row>
    <row r="4913" spans="1:77">
      <c r="A4913" s="10">
        <v>4908</v>
      </c>
      <c r="BP4913" s="3"/>
      <c r="BQ4913" s="3"/>
      <c r="BR4913" s="3"/>
      <c r="BS4913" s="3"/>
      <c r="BT4913" s="10">
        <v>4908</v>
      </c>
      <c r="BU4913" s="4">
        <f t="shared" si="304"/>
        <v>0</v>
      </c>
      <c r="BV4913" s="4">
        <f t="shared" si="305"/>
        <v>0</v>
      </c>
      <c r="BW4913" s="10"/>
      <c r="BX4913" s="4">
        <f t="shared" si="306"/>
        <v>1</v>
      </c>
      <c r="BY4913" s="4">
        <f t="shared" si="307"/>
        <v>1</v>
      </c>
    </row>
    <row r="4914" spans="1:77">
      <c r="A4914" s="10">
        <v>4909</v>
      </c>
      <c r="BP4914" s="3"/>
      <c r="BQ4914" s="3"/>
      <c r="BR4914" s="3"/>
      <c r="BS4914" s="3"/>
      <c r="BT4914" s="10">
        <v>4909</v>
      </c>
      <c r="BU4914" s="4">
        <f t="shared" si="304"/>
        <v>0</v>
      </c>
      <c r="BV4914" s="4">
        <f t="shared" si="305"/>
        <v>0</v>
      </c>
      <c r="BW4914" s="10"/>
      <c r="BX4914" s="4">
        <f t="shared" si="306"/>
        <v>1</v>
      </c>
      <c r="BY4914" s="4">
        <f t="shared" si="307"/>
        <v>1</v>
      </c>
    </row>
    <row r="4915" spans="1:77">
      <c r="A4915" s="10">
        <v>4910</v>
      </c>
      <c r="BP4915" s="3"/>
      <c r="BQ4915" s="3"/>
      <c r="BR4915" s="3"/>
      <c r="BS4915" s="3"/>
      <c r="BT4915" s="10">
        <v>4910</v>
      </c>
      <c r="BU4915" s="4">
        <f t="shared" si="304"/>
        <v>0</v>
      </c>
      <c r="BV4915" s="4">
        <f t="shared" si="305"/>
        <v>0</v>
      </c>
      <c r="BW4915" s="10"/>
      <c r="BX4915" s="4">
        <f t="shared" si="306"/>
        <v>1</v>
      </c>
      <c r="BY4915" s="4">
        <f t="shared" si="307"/>
        <v>1</v>
      </c>
    </row>
    <row r="4916" spans="1:77">
      <c r="A4916" s="10">
        <v>4911</v>
      </c>
      <c r="BP4916" s="3"/>
      <c r="BQ4916" s="3"/>
      <c r="BR4916" s="3"/>
      <c r="BS4916" s="3"/>
      <c r="BT4916" s="10">
        <v>4911</v>
      </c>
      <c r="BU4916" s="4">
        <f t="shared" si="304"/>
        <v>0</v>
      </c>
      <c r="BV4916" s="4">
        <f t="shared" si="305"/>
        <v>0</v>
      </c>
      <c r="BW4916" s="10"/>
      <c r="BX4916" s="4">
        <f t="shared" si="306"/>
        <v>1</v>
      </c>
      <c r="BY4916" s="4">
        <f t="shared" si="307"/>
        <v>1</v>
      </c>
    </row>
    <row r="4917" spans="1:77">
      <c r="A4917" s="10">
        <v>4912</v>
      </c>
      <c r="BP4917" s="3"/>
      <c r="BQ4917" s="3"/>
      <c r="BR4917" s="3"/>
      <c r="BS4917" s="3"/>
      <c r="BT4917" s="10">
        <v>4912</v>
      </c>
      <c r="BU4917" s="4">
        <f t="shared" si="304"/>
        <v>0</v>
      </c>
      <c r="BV4917" s="4">
        <f t="shared" si="305"/>
        <v>0</v>
      </c>
      <c r="BW4917" s="10"/>
      <c r="BX4917" s="4">
        <f t="shared" si="306"/>
        <v>1</v>
      </c>
      <c r="BY4917" s="4">
        <f t="shared" si="307"/>
        <v>1</v>
      </c>
    </row>
    <row r="4918" spans="1:77">
      <c r="A4918" s="10">
        <v>4913</v>
      </c>
      <c r="BP4918" s="3"/>
      <c r="BQ4918" s="3"/>
      <c r="BR4918" s="3"/>
      <c r="BS4918" s="3"/>
      <c r="BT4918" s="10">
        <v>4913</v>
      </c>
      <c r="BU4918" s="4">
        <f t="shared" si="304"/>
        <v>0</v>
      </c>
      <c r="BV4918" s="4">
        <f t="shared" si="305"/>
        <v>0</v>
      </c>
      <c r="BW4918" s="10"/>
      <c r="BX4918" s="4">
        <f t="shared" si="306"/>
        <v>1</v>
      </c>
      <c r="BY4918" s="4">
        <f t="shared" si="307"/>
        <v>1</v>
      </c>
    </row>
    <row r="4919" spans="1:77">
      <c r="A4919" s="10">
        <v>4914</v>
      </c>
      <c r="BP4919" s="3"/>
      <c r="BQ4919" s="3"/>
      <c r="BR4919" s="3"/>
      <c r="BS4919" s="3"/>
      <c r="BT4919" s="10">
        <v>4914</v>
      </c>
      <c r="BU4919" s="4">
        <f t="shared" si="304"/>
        <v>0</v>
      </c>
      <c r="BV4919" s="4">
        <f t="shared" si="305"/>
        <v>0</v>
      </c>
      <c r="BW4919" s="10"/>
      <c r="BX4919" s="4">
        <f t="shared" si="306"/>
        <v>1</v>
      </c>
      <c r="BY4919" s="4">
        <f t="shared" si="307"/>
        <v>1</v>
      </c>
    </row>
    <row r="4920" spans="1:77">
      <c r="A4920" s="10">
        <v>4915</v>
      </c>
      <c r="BP4920" s="3"/>
      <c r="BQ4920" s="3"/>
      <c r="BR4920" s="3"/>
      <c r="BS4920" s="3"/>
      <c r="BT4920" s="10">
        <v>4915</v>
      </c>
      <c r="BU4920" s="4">
        <f t="shared" si="304"/>
        <v>0</v>
      </c>
      <c r="BV4920" s="4">
        <f t="shared" si="305"/>
        <v>0</v>
      </c>
      <c r="BW4920" s="10"/>
      <c r="BX4920" s="4">
        <f t="shared" si="306"/>
        <v>1</v>
      </c>
      <c r="BY4920" s="4">
        <f t="shared" si="307"/>
        <v>1</v>
      </c>
    </row>
    <row r="4921" spans="1:77">
      <c r="A4921" s="10">
        <v>4916</v>
      </c>
      <c r="BP4921" s="3"/>
      <c r="BQ4921" s="3"/>
      <c r="BR4921" s="3"/>
      <c r="BS4921" s="3"/>
      <c r="BT4921" s="10">
        <v>4916</v>
      </c>
      <c r="BU4921" s="4">
        <f t="shared" si="304"/>
        <v>0</v>
      </c>
      <c r="BV4921" s="4">
        <f t="shared" si="305"/>
        <v>0</v>
      </c>
      <c r="BW4921" s="10"/>
      <c r="BX4921" s="4">
        <f t="shared" si="306"/>
        <v>1</v>
      </c>
      <c r="BY4921" s="4">
        <f t="shared" si="307"/>
        <v>1</v>
      </c>
    </row>
    <row r="4922" spans="1:77">
      <c r="A4922" s="10">
        <v>4917</v>
      </c>
      <c r="BP4922" s="3"/>
      <c r="BQ4922" s="3"/>
      <c r="BR4922" s="3"/>
      <c r="BS4922" s="3"/>
      <c r="BT4922" s="10">
        <v>4917</v>
      </c>
      <c r="BU4922" s="4">
        <f t="shared" si="304"/>
        <v>0</v>
      </c>
      <c r="BV4922" s="4">
        <f t="shared" si="305"/>
        <v>0</v>
      </c>
      <c r="BW4922" s="10"/>
      <c r="BX4922" s="4">
        <f t="shared" si="306"/>
        <v>1</v>
      </c>
      <c r="BY4922" s="4">
        <f t="shared" si="307"/>
        <v>1</v>
      </c>
    </row>
    <row r="4923" spans="1:77">
      <c r="A4923" s="10">
        <v>4918</v>
      </c>
      <c r="BP4923" s="3"/>
      <c r="BQ4923" s="3"/>
      <c r="BR4923" s="3"/>
      <c r="BS4923" s="3"/>
      <c r="BT4923" s="10">
        <v>4918</v>
      </c>
      <c r="BU4923" s="4">
        <f t="shared" si="304"/>
        <v>0</v>
      </c>
      <c r="BV4923" s="4">
        <f t="shared" si="305"/>
        <v>0</v>
      </c>
      <c r="BW4923" s="10"/>
      <c r="BX4923" s="4">
        <f t="shared" si="306"/>
        <v>1</v>
      </c>
      <c r="BY4923" s="4">
        <f t="shared" si="307"/>
        <v>1</v>
      </c>
    </row>
    <row r="4924" spans="1:77">
      <c r="A4924" s="10">
        <v>4919</v>
      </c>
      <c r="BP4924" s="3"/>
      <c r="BQ4924" s="3"/>
      <c r="BR4924" s="3"/>
      <c r="BS4924" s="3"/>
      <c r="BT4924" s="10">
        <v>4919</v>
      </c>
      <c r="BU4924" s="4">
        <f t="shared" si="304"/>
        <v>0</v>
      </c>
      <c r="BV4924" s="4">
        <f t="shared" si="305"/>
        <v>0</v>
      </c>
      <c r="BW4924" s="10"/>
      <c r="BX4924" s="4">
        <f t="shared" si="306"/>
        <v>1</v>
      </c>
      <c r="BY4924" s="4">
        <f t="shared" si="307"/>
        <v>1</v>
      </c>
    </row>
    <row r="4925" spans="1:77">
      <c r="A4925" s="10">
        <v>4920</v>
      </c>
      <c r="BP4925" s="3"/>
      <c r="BQ4925" s="3"/>
      <c r="BR4925" s="3"/>
      <c r="BS4925" s="3"/>
      <c r="BT4925" s="10">
        <v>4920</v>
      </c>
      <c r="BU4925" s="4">
        <f t="shared" si="304"/>
        <v>0</v>
      </c>
      <c r="BV4925" s="4">
        <f t="shared" si="305"/>
        <v>0</v>
      </c>
      <c r="BW4925" s="10"/>
      <c r="BX4925" s="4">
        <f t="shared" si="306"/>
        <v>1</v>
      </c>
      <c r="BY4925" s="4">
        <f t="shared" si="307"/>
        <v>1</v>
      </c>
    </row>
    <row r="4926" spans="1:77">
      <c r="A4926" s="10">
        <v>4921</v>
      </c>
      <c r="BP4926" s="3"/>
      <c r="BQ4926" s="3"/>
      <c r="BR4926" s="3"/>
      <c r="BS4926" s="3"/>
      <c r="BT4926" s="10">
        <v>4921</v>
      </c>
      <c r="BU4926" s="4">
        <f t="shared" si="304"/>
        <v>0</v>
      </c>
      <c r="BV4926" s="4">
        <f t="shared" si="305"/>
        <v>0</v>
      </c>
      <c r="BW4926" s="10"/>
      <c r="BX4926" s="4">
        <f t="shared" si="306"/>
        <v>1</v>
      </c>
      <c r="BY4926" s="4">
        <f t="shared" si="307"/>
        <v>1</v>
      </c>
    </row>
    <row r="4927" spans="1:77">
      <c r="A4927" s="10">
        <v>4922</v>
      </c>
      <c r="BP4927" s="3"/>
      <c r="BQ4927" s="3"/>
      <c r="BR4927" s="3"/>
      <c r="BS4927" s="3"/>
      <c r="BT4927" s="10">
        <v>4922</v>
      </c>
      <c r="BU4927" s="4">
        <f t="shared" si="304"/>
        <v>0</v>
      </c>
      <c r="BV4927" s="4">
        <f t="shared" si="305"/>
        <v>0</v>
      </c>
      <c r="BW4927" s="10"/>
      <c r="BX4927" s="4">
        <f t="shared" si="306"/>
        <v>1</v>
      </c>
      <c r="BY4927" s="4">
        <f t="shared" si="307"/>
        <v>1</v>
      </c>
    </row>
    <row r="4928" spans="1:77">
      <c r="A4928" s="10">
        <v>4923</v>
      </c>
      <c r="BP4928" s="3"/>
      <c r="BQ4928" s="3"/>
      <c r="BR4928" s="3"/>
      <c r="BS4928" s="3"/>
      <c r="BT4928" s="10">
        <v>4923</v>
      </c>
      <c r="BU4928" s="4">
        <f t="shared" si="304"/>
        <v>0</v>
      </c>
      <c r="BV4928" s="4">
        <f t="shared" si="305"/>
        <v>0</v>
      </c>
      <c r="BW4928" s="10"/>
      <c r="BX4928" s="4">
        <f t="shared" si="306"/>
        <v>1</v>
      </c>
      <c r="BY4928" s="4">
        <f t="shared" si="307"/>
        <v>1</v>
      </c>
    </row>
    <row r="4929" spans="1:77">
      <c r="A4929" s="10">
        <v>4924</v>
      </c>
      <c r="BP4929" s="3"/>
      <c r="BQ4929" s="3"/>
      <c r="BR4929" s="3"/>
      <c r="BS4929" s="3"/>
      <c r="BT4929" s="10">
        <v>4924</v>
      </c>
      <c r="BU4929" s="4">
        <f t="shared" si="304"/>
        <v>0</v>
      </c>
      <c r="BV4929" s="4">
        <f t="shared" si="305"/>
        <v>0</v>
      </c>
      <c r="BW4929" s="10"/>
      <c r="BX4929" s="4">
        <f t="shared" si="306"/>
        <v>1</v>
      </c>
      <c r="BY4929" s="4">
        <f t="shared" si="307"/>
        <v>1</v>
      </c>
    </row>
    <row r="4930" spans="1:77">
      <c r="A4930" s="10">
        <v>4925</v>
      </c>
      <c r="BP4930" s="3"/>
      <c r="BQ4930" s="3"/>
      <c r="BR4930" s="3"/>
      <c r="BS4930" s="3"/>
      <c r="BT4930" s="10">
        <v>4925</v>
      </c>
      <c r="BU4930" s="4">
        <f t="shared" si="304"/>
        <v>0</v>
      </c>
      <c r="BV4930" s="4">
        <f t="shared" si="305"/>
        <v>0</v>
      </c>
      <c r="BW4930" s="10"/>
      <c r="BX4930" s="4">
        <f t="shared" si="306"/>
        <v>1</v>
      </c>
      <c r="BY4930" s="4">
        <f t="shared" si="307"/>
        <v>1</v>
      </c>
    </row>
    <row r="4931" spans="1:77">
      <c r="A4931" s="10">
        <v>4926</v>
      </c>
      <c r="BP4931" s="3"/>
      <c r="BQ4931" s="3"/>
      <c r="BR4931" s="3"/>
      <c r="BS4931" s="3"/>
      <c r="BT4931" s="10">
        <v>4926</v>
      </c>
      <c r="BU4931" s="4">
        <f t="shared" si="304"/>
        <v>0</v>
      </c>
      <c r="BV4931" s="4">
        <f t="shared" si="305"/>
        <v>0</v>
      </c>
      <c r="BW4931" s="10"/>
      <c r="BX4931" s="4">
        <f t="shared" si="306"/>
        <v>1</v>
      </c>
      <c r="BY4931" s="4">
        <f t="shared" si="307"/>
        <v>1</v>
      </c>
    </row>
    <row r="4932" spans="1:77">
      <c r="A4932" s="10">
        <v>4927</v>
      </c>
      <c r="BP4932" s="3"/>
      <c r="BQ4932" s="3"/>
      <c r="BR4932" s="3"/>
      <c r="BS4932" s="3"/>
      <c r="BT4932" s="10">
        <v>4927</v>
      </c>
      <c r="BU4932" s="4">
        <f t="shared" si="304"/>
        <v>0</v>
      </c>
      <c r="BV4932" s="4">
        <f t="shared" si="305"/>
        <v>0</v>
      </c>
      <c r="BW4932" s="10"/>
      <c r="BX4932" s="4">
        <f t="shared" si="306"/>
        <v>1</v>
      </c>
      <c r="BY4932" s="4">
        <f t="shared" si="307"/>
        <v>1</v>
      </c>
    </row>
    <row r="4933" spans="1:77">
      <c r="A4933" s="10">
        <v>4928</v>
      </c>
      <c r="BP4933" s="3"/>
      <c r="BQ4933" s="3"/>
      <c r="BR4933" s="3"/>
      <c r="BS4933" s="3"/>
      <c r="BT4933" s="10">
        <v>4928</v>
      </c>
      <c r="BU4933" s="4">
        <f t="shared" si="304"/>
        <v>0</v>
      </c>
      <c r="BV4933" s="4">
        <f t="shared" si="305"/>
        <v>0</v>
      </c>
      <c r="BW4933" s="10"/>
      <c r="BX4933" s="4">
        <f t="shared" si="306"/>
        <v>1</v>
      </c>
      <c r="BY4933" s="4">
        <f t="shared" si="307"/>
        <v>1</v>
      </c>
    </row>
    <row r="4934" spans="1:77">
      <c r="A4934" s="10">
        <v>4929</v>
      </c>
      <c r="BP4934" s="3"/>
      <c r="BQ4934" s="3"/>
      <c r="BR4934" s="3"/>
      <c r="BS4934" s="3"/>
      <c r="BT4934" s="10">
        <v>4929</v>
      </c>
      <c r="BU4934" s="4">
        <f t="shared" si="304"/>
        <v>0</v>
      </c>
      <c r="BV4934" s="4">
        <f t="shared" si="305"/>
        <v>0</v>
      </c>
      <c r="BW4934" s="10"/>
      <c r="BX4934" s="4">
        <f t="shared" si="306"/>
        <v>1</v>
      </c>
      <c r="BY4934" s="4">
        <f t="shared" si="307"/>
        <v>1</v>
      </c>
    </row>
    <row r="4935" spans="1:77">
      <c r="A4935" s="10">
        <v>4930</v>
      </c>
      <c r="BP4935" s="3"/>
      <c r="BQ4935" s="3"/>
      <c r="BR4935" s="3"/>
      <c r="BS4935" s="3"/>
      <c r="BT4935" s="10">
        <v>4930</v>
      </c>
      <c r="BU4935" s="4">
        <f t="shared" ref="BU4935:BU4998" si="308">BP4935*$BV$1-BQ4935</f>
        <v>0</v>
      </c>
      <c r="BV4935" s="4">
        <f t="shared" ref="BV4935:BV4998" si="309">BR4935*$BV$1-BS4935</f>
        <v>0</v>
      </c>
      <c r="BW4935" s="10"/>
      <c r="BX4935" s="4">
        <f t="shared" ref="BX4935:BX4998" si="310">IF(BU4935=MAX($BU4935:$BV4935),1,0)</f>
        <v>1</v>
      </c>
      <c r="BY4935" s="4">
        <f t="shared" ref="BY4935:BY4998" si="311">IF(BV4935=MAX($BU4935:$BV4935),1,0)</f>
        <v>1</v>
      </c>
    </row>
    <row r="4936" spans="1:77">
      <c r="A4936" s="10">
        <v>4931</v>
      </c>
      <c r="BP4936" s="3"/>
      <c r="BQ4936" s="3"/>
      <c r="BR4936" s="3"/>
      <c r="BS4936" s="3"/>
      <c r="BT4936" s="10">
        <v>4931</v>
      </c>
      <c r="BU4936" s="4">
        <f t="shared" si="308"/>
        <v>0</v>
      </c>
      <c r="BV4936" s="4">
        <f t="shared" si="309"/>
        <v>0</v>
      </c>
      <c r="BW4936" s="10"/>
      <c r="BX4936" s="4">
        <f t="shared" si="310"/>
        <v>1</v>
      </c>
      <c r="BY4936" s="4">
        <f t="shared" si="311"/>
        <v>1</v>
      </c>
    </row>
    <row r="4937" spans="1:77">
      <c r="A4937" s="10">
        <v>4932</v>
      </c>
      <c r="BP4937" s="3"/>
      <c r="BQ4937" s="3"/>
      <c r="BR4937" s="3"/>
      <c r="BS4937" s="3"/>
      <c r="BT4937" s="10">
        <v>4932</v>
      </c>
      <c r="BU4937" s="4">
        <f t="shared" si="308"/>
        <v>0</v>
      </c>
      <c r="BV4937" s="4">
        <f t="shared" si="309"/>
        <v>0</v>
      </c>
      <c r="BW4937" s="10"/>
      <c r="BX4937" s="4">
        <f t="shared" si="310"/>
        <v>1</v>
      </c>
      <c r="BY4937" s="4">
        <f t="shared" si="311"/>
        <v>1</v>
      </c>
    </row>
    <row r="4938" spans="1:77">
      <c r="A4938" s="10">
        <v>4933</v>
      </c>
      <c r="BP4938" s="3"/>
      <c r="BQ4938" s="3"/>
      <c r="BR4938" s="3"/>
      <c r="BS4938" s="3"/>
      <c r="BT4938" s="10">
        <v>4933</v>
      </c>
      <c r="BU4938" s="4">
        <f t="shared" si="308"/>
        <v>0</v>
      </c>
      <c r="BV4938" s="4">
        <f t="shared" si="309"/>
        <v>0</v>
      </c>
      <c r="BW4938" s="10"/>
      <c r="BX4938" s="4">
        <f t="shared" si="310"/>
        <v>1</v>
      </c>
      <c r="BY4938" s="4">
        <f t="shared" si="311"/>
        <v>1</v>
      </c>
    </row>
    <row r="4939" spans="1:77">
      <c r="A4939" s="10">
        <v>4934</v>
      </c>
      <c r="BP4939" s="3"/>
      <c r="BQ4939" s="3"/>
      <c r="BR4939" s="3"/>
      <c r="BS4939" s="3"/>
      <c r="BT4939" s="10">
        <v>4934</v>
      </c>
      <c r="BU4939" s="4">
        <f t="shared" si="308"/>
        <v>0</v>
      </c>
      <c r="BV4939" s="4">
        <f t="shared" si="309"/>
        <v>0</v>
      </c>
      <c r="BW4939" s="10"/>
      <c r="BX4939" s="4">
        <f t="shared" si="310"/>
        <v>1</v>
      </c>
      <c r="BY4939" s="4">
        <f t="shared" si="311"/>
        <v>1</v>
      </c>
    </row>
    <row r="4940" spans="1:77">
      <c r="A4940" s="10">
        <v>4935</v>
      </c>
      <c r="BP4940" s="3"/>
      <c r="BQ4940" s="3"/>
      <c r="BR4940" s="3"/>
      <c r="BS4940" s="3"/>
      <c r="BT4940" s="10">
        <v>4935</v>
      </c>
      <c r="BU4940" s="4">
        <f t="shared" si="308"/>
        <v>0</v>
      </c>
      <c r="BV4940" s="4">
        <f t="shared" si="309"/>
        <v>0</v>
      </c>
      <c r="BW4940" s="10"/>
      <c r="BX4940" s="4">
        <f t="shared" si="310"/>
        <v>1</v>
      </c>
      <c r="BY4940" s="4">
        <f t="shared" si="311"/>
        <v>1</v>
      </c>
    </row>
    <row r="4941" spans="1:77">
      <c r="A4941" s="10">
        <v>4936</v>
      </c>
      <c r="BP4941" s="3"/>
      <c r="BQ4941" s="3"/>
      <c r="BR4941" s="3"/>
      <c r="BS4941" s="3"/>
      <c r="BT4941" s="10">
        <v>4936</v>
      </c>
      <c r="BU4941" s="4">
        <f t="shared" si="308"/>
        <v>0</v>
      </c>
      <c r="BV4941" s="4">
        <f t="shared" si="309"/>
        <v>0</v>
      </c>
      <c r="BW4941" s="10"/>
      <c r="BX4941" s="4">
        <f t="shared" si="310"/>
        <v>1</v>
      </c>
      <c r="BY4941" s="4">
        <f t="shared" si="311"/>
        <v>1</v>
      </c>
    </row>
    <row r="4942" spans="1:77">
      <c r="A4942" s="10">
        <v>4937</v>
      </c>
      <c r="BP4942" s="3"/>
      <c r="BQ4942" s="3"/>
      <c r="BR4942" s="3"/>
      <c r="BS4942" s="3"/>
      <c r="BT4942" s="10">
        <v>4937</v>
      </c>
      <c r="BU4942" s="4">
        <f t="shared" si="308"/>
        <v>0</v>
      </c>
      <c r="BV4942" s="4">
        <f t="shared" si="309"/>
        <v>0</v>
      </c>
      <c r="BW4942" s="10"/>
      <c r="BX4942" s="4">
        <f t="shared" si="310"/>
        <v>1</v>
      </c>
      <c r="BY4942" s="4">
        <f t="shared" si="311"/>
        <v>1</v>
      </c>
    </row>
    <row r="4943" spans="1:77">
      <c r="A4943" s="10">
        <v>4938</v>
      </c>
      <c r="BP4943" s="3"/>
      <c r="BQ4943" s="3"/>
      <c r="BR4943" s="3"/>
      <c r="BS4943" s="3"/>
      <c r="BT4943" s="10">
        <v>4938</v>
      </c>
      <c r="BU4943" s="4">
        <f t="shared" si="308"/>
        <v>0</v>
      </c>
      <c r="BV4943" s="4">
        <f t="shared" si="309"/>
        <v>0</v>
      </c>
      <c r="BW4943" s="10"/>
      <c r="BX4943" s="4">
        <f t="shared" si="310"/>
        <v>1</v>
      </c>
      <c r="BY4943" s="4">
        <f t="shared" si="311"/>
        <v>1</v>
      </c>
    </row>
    <row r="4944" spans="1:77">
      <c r="A4944" s="10">
        <v>4939</v>
      </c>
      <c r="BP4944" s="3"/>
      <c r="BQ4944" s="3"/>
      <c r="BR4944" s="3"/>
      <c r="BS4944" s="3"/>
      <c r="BT4944" s="10">
        <v>4939</v>
      </c>
      <c r="BU4944" s="4">
        <f t="shared" si="308"/>
        <v>0</v>
      </c>
      <c r="BV4944" s="4">
        <f t="shared" si="309"/>
        <v>0</v>
      </c>
      <c r="BW4944" s="10"/>
      <c r="BX4944" s="4">
        <f t="shared" si="310"/>
        <v>1</v>
      </c>
      <c r="BY4944" s="4">
        <f t="shared" si="311"/>
        <v>1</v>
      </c>
    </row>
    <row r="4945" spans="1:77">
      <c r="A4945" s="10">
        <v>4940</v>
      </c>
      <c r="BP4945" s="3"/>
      <c r="BQ4945" s="3"/>
      <c r="BR4945" s="3"/>
      <c r="BS4945" s="3"/>
      <c r="BT4945" s="10">
        <v>4940</v>
      </c>
      <c r="BU4945" s="4">
        <f t="shared" si="308"/>
        <v>0</v>
      </c>
      <c r="BV4945" s="4">
        <f t="shared" si="309"/>
        <v>0</v>
      </c>
      <c r="BW4945" s="10"/>
      <c r="BX4945" s="4">
        <f t="shared" si="310"/>
        <v>1</v>
      </c>
      <c r="BY4945" s="4">
        <f t="shared" si="311"/>
        <v>1</v>
      </c>
    </row>
    <row r="4946" spans="1:77">
      <c r="A4946" s="10">
        <v>4941</v>
      </c>
      <c r="BP4946" s="3"/>
      <c r="BQ4946" s="3"/>
      <c r="BR4946" s="3"/>
      <c r="BS4946" s="3"/>
      <c r="BT4946" s="10">
        <v>4941</v>
      </c>
      <c r="BU4946" s="4">
        <f t="shared" si="308"/>
        <v>0</v>
      </c>
      <c r="BV4946" s="4">
        <f t="shared" si="309"/>
        <v>0</v>
      </c>
      <c r="BW4946" s="10"/>
      <c r="BX4946" s="4">
        <f t="shared" si="310"/>
        <v>1</v>
      </c>
      <c r="BY4946" s="4">
        <f t="shared" si="311"/>
        <v>1</v>
      </c>
    </row>
    <row r="4947" spans="1:77">
      <c r="A4947" s="10">
        <v>4942</v>
      </c>
      <c r="BP4947" s="3"/>
      <c r="BQ4947" s="3"/>
      <c r="BR4947" s="3"/>
      <c r="BS4947" s="3"/>
      <c r="BT4947" s="10">
        <v>4942</v>
      </c>
      <c r="BU4947" s="4">
        <f t="shared" si="308"/>
        <v>0</v>
      </c>
      <c r="BV4947" s="4">
        <f t="shared" si="309"/>
        <v>0</v>
      </c>
      <c r="BW4947" s="10"/>
      <c r="BX4947" s="4">
        <f t="shared" si="310"/>
        <v>1</v>
      </c>
      <c r="BY4947" s="4">
        <f t="shared" si="311"/>
        <v>1</v>
      </c>
    </row>
    <row r="4948" spans="1:77">
      <c r="A4948" s="10">
        <v>4943</v>
      </c>
      <c r="BP4948" s="3"/>
      <c r="BQ4948" s="3"/>
      <c r="BR4948" s="3"/>
      <c r="BS4948" s="3"/>
      <c r="BT4948" s="10">
        <v>4943</v>
      </c>
      <c r="BU4948" s="4">
        <f t="shared" si="308"/>
        <v>0</v>
      </c>
      <c r="BV4948" s="4">
        <f t="shared" si="309"/>
        <v>0</v>
      </c>
      <c r="BW4948" s="10"/>
      <c r="BX4948" s="4">
        <f t="shared" si="310"/>
        <v>1</v>
      </c>
      <c r="BY4948" s="4">
        <f t="shared" si="311"/>
        <v>1</v>
      </c>
    </row>
    <row r="4949" spans="1:77">
      <c r="A4949" s="10">
        <v>4944</v>
      </c>
      <c r="BP4949" s="3"/>
      <c r="BQ4949" s="3"/>
      <c r="BR4949" s="3"/>
      <c r="BS4949" s="3"/>
      <c r="BT4949" s="10">
        <v>4944</v>
      </c>
      <c r="BU4949" s="4">
        <f t="shared" si="308"/>
        <v>0</v>
      </c>
      <c r="BV4949" s="4">
        <f t="shared" si="309"/>
        <v>0</v>
      </c>
      <c r="BW4949" s="10"/>
      <c r="BX4949" s="4">
        <f t="shared" si="310"/>
        <v>1</v>
      </c>
      <c r="BY4949" s="4">
        <f t="shared" si="311"/>
        <v>1</v>
      </c>
    </row>
    <row r="4950" spans="1:77">
      <c r="A4950" s="10">
        <v>4945</v>
      </c>
      <c r="BP4950" s="3"/>
      <c r="BQ4950" s="3"/>
      <c r="BR4950" s="3"/>
      <c r="BS4950" s="3"/>
      <c r="BT4950" s="10">
        <v>4945</v>
      </c>
      <c r="BU4950" s="4">
        <f t="shared" si="308"/>
        <v>0</v>
      </c>
      <c r="BV4950" s="4">
        <f t="shared" si="309"/>
        <v>0</v>
      </c>
      <c r="BW4950" s="10"/>
      <c r="BX4950" s="4">
        <f t="shared" si="310"/>
        <v>1</v>
      </c>
      <c r="BY4950" s="4">
        <f t="shared" si="311"/>
        <v>1</v>
      </c>
    </row>
    <row r="4951" spans="1:77">
      <c r="A4951" s="10">
        <v>4946</v>
      </c>
      <c r="BP4951" s="3"/>
      <c r="BQ4951" s="3"/>
      <c r="BR4951" s="3"/>
      <c r="BS4951" s="3"/>
      <c r="BT4951" s="10">
        <v>4946</v>
      </c>
      <c r="BU4951" s="4">
        <f t="shared" si="308"/>
        <v>0</v>
      </c>
      <c r="BV4951" s="4">
        <f t="shared" si="309"/>
        <v>0</v>
      </c>
      <c r="BW4951" s="10"/>
      <c r="BX4951" s="4">
        <f t="shared" si="310"/>
        <v>1</v>
      </c>
      <c r="BY4951" s="4">
        <f t="shared" si="311"/>
        <v>1</v>
      </c>
    </row>
    <row r="4952" spans="1:77">
      <c r="A4952" s="10">
        <v>4947</v>
      </c>
      <c r="BP4952" s="3"/>
      <c r="BQ4952" s="3"/>
      <c r="BR4952" s="3"/>
      <c r="BS4952" s="3"/>
      <c r="BT4952" s="10">
        <v>4947</v>
      </c>
      <c r="BU4952" s="4">
        <f t="shared" si="308"/>
        <v>0</v>
      </c>
      <c r="BV4952" s="4">
        <f t="shared" si="309"/>
        <v>0</v>
      </c>
      <c r="BW4952" s="10"/>
      <c r="BX4952" s="4">
        <f t="shared" si="310"/>
        <v>1</v>
      </c>
      <c r="BY4952" s="4">
        <f t="shared" si="311"/>
        <v>1</v>
      </c>
    </row>
    <row r="4953" spans="1:77">
      <c r="A4953" s="10">
        <v>4948</v>
      </c>
      <c r="BP4953" s="3"/>
      <c r="BQ4953" s="3"/>
      <c r="BR4953" s="3"/>
      <c r="BS4953" s="3"/>
      <c r="BT4953" s="10">
        <v>4948</v>
      </c>
      <c r="BU4953" s="4">
        <f t="shared" si="308"/>
        <v>0</v>
      </c>
      <c r="BV4953" s="4">
        <f t="shared" si="309"/>
        <v>0</v>
      </c>
      <c r="BW4953" s="10"/>
      <c r="BX4953" s="4">
        <f t="shared" si="310"/>
        <v>1</v>
      </c>
      <c r="BY4953" s="4">
        <f t="shared" si="311"/>
        <v>1</v>
      </c>
    </row>
    <row r="4954" spans="1:77">
      <c r="A4954" s="10">
        <v>4949</v>
      </c>
      <c r="BP4954" s="3"/>
      <c r="BQ4954" s="3"/>
      <c r="BR4954" s="3"/>
      <c r="BS4954" s="3"/>
      <c r="BT4954" s="10">
        <v>4949</v>
      </c>
      <c r="BU4954" s="4">
        <f t="shared" si="308"/>
        <v>0</v>
      </c>
      <c r="BV4954" s="4">
        <f t="shared" si="309"/>
        <v>0</v>
      </c>
      <c r="BW4954" s="10"/>
      <c r="BX4954" s="4">
        <f t="shared" si="310"/>
        <v>1</v>
      </c>
      <c r="BY4954" s="4">
        <f t="shared" si="311"/>
        <v>1</v>
      </c>
    </row>
    <row r="4955" spans="1:77">
      <c r="A4955" s="10">
        <v>4950</v>
      </c>
      <c r="BP4955" s="3"/>
      <c r="BQ4955" s="3"/>
      <c r="BR4955" s="3"/>
      <c r="BS4955" s="3"/>
      <c r="BT4955" s="10">
        <v>4950</v>
      </c>
      <c r="BU4955" s="4">
        <f t="shared" si="308"/>
        <v>0</v>
      </c>
      <c r="BV4955" s="4">
        <f t="shared" si="309"/>
        <v>0</v>
      </c>
      <c r="BW4955" s="10"/>
      <c r="BX4955" s="4">
        <f t="shared" si="310"/>
        <v>1</v>
      </c>
      <c r="BY4955" s="4">
        <f t="shared" si="311"/>
        <v>1</v>
      </c>
    </row>
    <row r="4956" spans="1:77">
      <c r="A4956" s="10">
        <v>4951</v>
      </c>
      <c r="BP4956" s="3"/>
      <c r="BQ4956" s="3"/>
      <c r="BR4956" s="3"/>
      <c r="BS4956" s="3"/>
      <c r="BT4956" s="10">
        <v>4951</v>
      </c>
      <c r="BU4956" s="4">
        <f t="shared" si="308"/>
        <v>0</v>
      </c>
      <c r="BV4956" s="4">
        <f t="shared" si="309"/>
        <v>0</v>
      </c>
      <c r="BW4956" s="10"/>
      <c r="BX4956" s="4">
        <f t="shared" si="310"/>
        <v>1</v>
      </c>
      <c r="BY4956" s="4">
        <f t="shared" si="311"/>
        <v>1</v>
      </c>
    </row>
    <row r="4957" spans="1:77">
      <c r="A4957" s="10">
        <v>4952</v>
      </c>
      <c r="BP4957" s="3"/>
      <c r="BQ4957" s="3"/>
      <c r="BR4957" s="3"/>
      <c r="BS4957" s="3"/>
      <c r="BT4957" s="10">
        <v>4952</v>
      </c>
      <c r="BU4957" s="4">
        <f t="shared" si="308"/>
        <v>0</v>
      </c>
      <c r="BV4957" s="4">
        <f t="shared" si="309"/>
        <v>0</v>
      </c>
      <c r="BW4957" s="10"/>
      <c r="BX4957" s="4">
        <f t="shared" si="310"/>
        <v>1</v>
      </c>
      <c r="BY4957" s="4">
        <f t="shared" si="311"/>
        <v>1</v>
      </c>
    </row>
    <row r="4958" spans="1:77">
      <c r="A4958" s="10">
        <v>4953</v>
      </c>
      <c r="BP4958" s="3"/>
      <c r="BQ4958" s="3"/>
      <c r="BR4958" s="3"/>
      <c r="BS4958" s="3"/>
      <c r="BT4958" s="10">
        <v>4953</v>
      </c>
      <c r="BU4958" s="4">
        <f t="shared" si="308"/>
        <v>0</v>
      </c>
      <c r="BV4958" s="4">
        <f t="shared" si="309"/>
        <v>0</v>
      </c>
      <c r="BW4958" s="10"/>
      <c r="BX4958" s="4">
        <f t="shared" si="310"/>
        <v>1</v>
      </c>
      <c r="BY4958" s="4">
        <f t="shared" si="311"/>
        <v>1</v>
      </c>
    </row>
    <row r="4959" spans="1:77">
      <c r="A4959" s="10">
        <v>4954</v>
      </c>
      <c r="BP4959" s="3"/>
      <c r="BQ4959" s="3"/>
      <c r="BR4959" s="3"/>
      <c r="BS4959" s="3"/>
      <c r="BT4959" s="10">
        <v>4954</v>
      </c>
      <c r="BU4959" s="4">
        <f t="shared" si="308"/>
        <v>0</v>
      </c>
      <c r="BV4959" s="4">
        <f t="shared" si="309"/>
        <v>0</v>
      </c>
      <c r="BW4959" s="10"/>
      <c r="BX4959" s="4">
        <f t="shared" si="310"/>
        <v>1</v>
      </c>
      <c r="BY4959" s="4">
        <f t="shared" si="311"/>
        <v>1</v>
      </c>
    </row>
    <row r="4960" spans="1:77">
      <c r="A4960" s="10">
        <v>4955</v>
      </c>
      <c r="BP4960" s="3"/>
      <c r="BQ4960" s="3"/>
      <c r="BR4960" s="3"/>
      <c r="BS4960" s="3"/>
      <c r="BT4960" s="10">
        <v>4955</v>
      </c>
      <c r="BU4960" s="4">
        <f t="shared" si="308"/>
        <v>0</v>
      </c>
      <c r="BV4960" s="4">
        <f t="shared" si="309"/>
        <v>0</v>
      </c>
      <c r="BW4960" s="10"/>
      <c r="BX4960" s="4">
        <f t="shared" si="310"/>
        <v>1</v>
      </c>
      <c r="BY4960" s="4">
        <f t="shared" si="311"/>
        <v>1</v>
      </c>
    </row>
    <row r="4961" spans="1:77">
      <c r="A4961" s="10">
        <v>4956</v>
      </c>
      <c r="BP4961" s="3"/>
      <c r="BQ4961" s="3"/>
      <c r="BR4961" s="3"/>
      <c r="BS4961" s="3"/>
      <c r="BT4961" s="10">
        <v>4956</v>
      </c>
      <c r="BU4961" s="4">
        <f t="shared" si="308"/>
        <v>0</v>
      </c>
      <c r="BV4961" s="4">
        <f t="shared" si="309"/>
        <v>0</v>
      </c>
      <c r="BW4961" s="10"/>
      <c r="BX4961" s="4">
        <f t="shared" si="310"/>
        <v>1</v>
      </c>
      <c r="BY4961" s="4">
        <f t="shared" si="311"/>
        <v>1</v>
      </c>
    </row>
    <row r="4962" spans="1:77">
      <c r="A4962" s="10">
        <v>4957</v>
      </c>
      <c r="BP4962" s="3"/>
      <c r="BQ4962" s="3"/>
      <c r="BR4962" s="3"/>
      <c r="BS4962" s="3"/>
      <c r="BT4962" s="10">
        <v>4957</v>
      </c>
      <c r="BU4962" s="4">
        <f t="shared" si="308"/>
        <v>0</v>
      </c>
      <c r="BV4962" s="4">
        <f t="shared" si="309"/>
        <v>0</v>
      </c>
      <c r="BW4962" s="10"/>
      <c r="BX4962" s="4">
        <f t="shared" si="310"/>
        <v>1</v>
      </c>
      <c r="BY4962" s="4">
        <f t="shared" si="311"/>
        <v>1</v>
      </c>
    </row>
    <row r="4963" spans="1:77">
      <c r="A4963" s="10">
        <v>4958</v>
      </c>
      <c r="BP4963" s="3"/>
      <c r="BQ4963" s="3"/>
      <c r="BR4963" s="3"/>
      <c r="BS4963" s="3"/>
      <c r="BT4963" s="10">
        <v>4958</v>
      </c>
      <c r="BU4963" s="4">
        <f t="shared" si="308"/>
        <v>0</v>
      </c>
      <c r="BV4963" s="4">
        <f t="shared" si="309"/>
        <v>0</v>
      </c>
      <c r="BW4963" s="10"/>
      <c r="BX4963" s="4">
        <f t="shared" si="310"/>
        <v>1</v>
      </c>
      <c r="BY4963" s="4">
        <f t="shared" si="311"/>
        <v>1</v>
      </c>
    </row>
    <row r="4964" spans="1:77">
      <c r="A4964" s="10">
        <v>4959</v>
      </c>
      <c r="BP4964" s="3"/>
      <c r="BQ4964" s="3"/>
      <c r="BR4964" s="3"/>
      <c r="BS4964" s="3"/>
      <c r="BT4964" s="10">
        <v>4959</v>
      </c>
      <c r="BU4964" s="4">
        <f t="shared" si="308"/>
        <v>0</v>
      </c>
      <c r="BV4964" s="4">
        <f t="shared" si="309"/>
        <v>0</v>
      </c>
      <c r="BW4964" s="10"/>
      <c r="BX4964" s="4">
        <f t="shared" si="310"/>
        <v>1</v>
      </c>
      <c r="BY4964" s="4">
        <f t="shared" si="311"/>
        <v>1</v>
      </c>
    </row>
    <row r="4965" spans="1:77">
      <c r="A4965" s="10">
        <v>4960</v>
      </c>
      <c r="BP4965" s="3"/>
      <c r="BQ4965" s="3"/>
      <c r="BR4965" s="3"/>
      <c r="BS4965" s="3"/>
      <c r="BT4965" s="10">
        <v>4960</v>
      </c>
      <c r="BU4965" s="4">
        <f t="shared" si="308"/>
        <v>0</v>
      </c>
      <c r="BV4965" s="4">
        <f t="shared" si="309"/>
        <v>0</v>
      </c>
      <c r="BW4965" s="10"/>
      <c r="BX4965" s="4">
        <f t="shared" si="310"/>
        <v>1</v>
      </c>
      <c r="BY4965" s="4">
        <f t="shared" si="311"/>
        <v>1</v>
      </c>
    </row>
    <row r="4966" spans="1:77">
      <c r="A4966" s="10">
        <v>4961</v>
      </c>
      <c r="BP4966" s="3"/>
      <c r="BQ4966" s="3"/>
      <c r="BR4966" s="3"/>
      <c r="BS4966" s="3"/>
      <c r="BT4966" s="10">
        <v>4961</v>
      </c>
      <c r="BU4966" s="4">
        <f t="shared" si="308"/>
        <v>0</v>
      </c>
      <c r="BV4966" s="4">
        <f t="shared" si="309"/>
        <v>0</v>
      </c>
      <c r="BW4966" s="10"/>
      <c r="BX4966" s="4">
        <f t="shared" si="310"/>
        <v>1</v>
      </c>
      <c r="BY4966" s="4">
        <f t="shared" si="311"/>
        <v>1</v>
      </c>
    </row>
    <row r="4967" spans="1:77">
      <c r="A4967" s="10">
        <v>4962</v>
      </c>
      <c r="BP4967" s="3"/>
      <c r="BQ4967" s="3"/>
      <c r="BR4967" s="3"/>
      <c r="BS4967" s="3"/>
      <c r="BT4967" s="10">
        <v>4962</v>
      </c>
      <c r="BU4967" s="4">
        <f t="shared" si="308"/>
        <v>0</v>
      </c>
      <c r="BV4967" s="4">
        <f t="shared" si="309"/>
        <v>0</v>
      </c>
      <c r="BW4967" s="10"/>
      <c r="BX4967" s="4">
        <f t="shared" si="310"/>
        <v>1</v>
      </c>
      <c r="BY4967" s="4">
        <f t="shared" si="311"/>
        <v>1</v>
      </c>
    </row>
    <row r="4968" spans="1:77">
      <c r="A4968" s="10">
        <v>4963</v>
      </c>
      <c r="BP4968" s="3"/>
      <c r="BQ4968" s="3"/>
      <c r="BR4968" s="3"/>
      <c r="BS4968" s="3"/>
      <c r="BT4968" s="10">
        <v>4963</v>
      </c>
      <c r="BU4968" s="4">
        <f t="shared" si="308"/>
        <v>0</v>
      </c>
      <c r="BV4968" s="4">
        <f t="shared" si="309"/>
        <v>0</v>
      </c>
      <c r="BW4968" s="10"/>
      <c r="BX4968" s="4">
        <f t="shared" si="310"/>
        <v>1</v>
      </c>
      <c r="BY4968" s="4">
        <f t="shared" si="311"/>
        <v>1</v>
      </c>
    </row>
    <row r="4969" spans="1:77">
      <c r="A4969" s="10">
        <v>4964</v>
      </c>
      <c r="BP4969" s="3"/>
      <c r="BQ4969" s="3"/>
      <c r="BR4969" s="3"/>
      <c r="BS4969" s="3"/>
      <c r="BT4969" s="10">
        <v>4964</v>
      </c>
      <c r="BU4969" s="4">
        <f t="shared" si="308"/>
        <v>0</v>
      </c>
      <c r="BV4969" s="4">
        <f t="shared" si="309"/>
        <v>0</v>
      </c>
      <c r="BW4969" s="10"/>
      <c r="BX4969" s="4">
        <f t="shared" si="310"/>
        <v>1</v>
      </c>
      <c r="BY4969" s="4">
        <f t="shared" si="311"/>
        <v>1</v>
      </c>
    </row>
    <row r="4970" spans="1:77">
      <c r="A4970" s="10">
        <v>4965</v>
      </c>
      <c r="BP4970" s="3"/>
      <c r="BQ4970" s="3"/>
      <c r="BR4970" s="3"/>
      <c r="BS4970" s="3"/>
      <c r="BT4970" s="10">
        <v>4965</v>
      </c>
      <c r="BU4970" s="4">
        <f t="shared" si="308"/>
        <v>0</v>
      </c>
      <c r="BV4970" s="4">
        <f t="shared" si="309"/>
        <v>0</v>
      </c>
      <c r="BW4970" s="10"/>
      <c r="BX4970" s="4">
        <f t="shared" si="310"/>
        <v>1</v>
      </c>
      <c r="BY4970" s="4">
        <f t="shared" si="311"/>
        <v>1</v>
      </c>
    </row>
    <row r="4971" spans="1:77">
      <c r="A4971" s="10">
        <v>4966</v>
      </c>
      <c r="BP4971" s="3"/>
      <c r="BQ4971" s="3"/>
      <c r="BR4971" s="3"/>
      <c r="BS4971" s="3"/>
      <c r="BT4971" s="10">
        <v>4966</v>
      </c>
      <c r="BU4971" s="4">
        <f t="shared" si="308"/>
        <v>0</v>
      </c>
      <c r="BV4971" s="4">
        <f t="shared" si="309"/>
        <v>0</v>
      </c>
      <c r="BW4971" s="10"/>
      <c r="BX4971" s="4">
        <f t="shared" si="310"/>
        <v>1</v>
      </c>
      <c r="BY4971" s="4">
        <f t="shared" si="311"/>
        <v>1</v>
      </c>
    </row>
    <row r="4972" spans="1:77">
      <c r="A4972" s="10">
        <v>4967</v>
      </c>
      <c r="BP4972" s="3"/>
      <c r="BQ4972" s="3"/>
      <c r="BR4972" s="3"/>
      <c r="BS4972" s="3"/>
      <c r="BT4972" s="10">
        <v>4967</v>
      </c>
      <c r="BU4972" s="4">
        <f t="shared" si="308"/>
        <v>0</v>
      </c>
      <c r="BV4972" s="4">
        <f t="shared" si="309"/>
        <v>0</v>
      </c>
      <c r="BW4972" s="10"/>
      <c r="BX4972" s="4">
        <f t="shared" si="310"/>
        <v>1</v>
      </c>
      <c r="BY4972" s="4">
        <f t="shared" si="311"/>
        <v>1</v>
      </c>
    </row>
    <row r="4973" spans="1:77">
      <c r="A4973" s="10">
        <v>4968</v>
      </c>
      <c r="BP4973" s="3"/>
      <c r="BQ4973" s="3"/>
      <c r="BR4973" s="3"/>
      <c r="BS4973" s="3"/>
      <c r="BT4973" s="10">
        <v>4968</v>
      </c>
      <c r="BU4973" s="4">
        <f t="shared" si="308"/>
        <v>0</v>
      </c>
      <c r="BV4973" s="4">
        <f t="shared" si="309"/>
        <v>0</v>
      </c>
      <c r="BW4973" s="10"/>
      <c r="BX4973" s="4">
        <f t="shared" si="310"/>
        <v>1</v>
      </c>
      <c r="BY4973" s="4">
        <f t="shared" si="311"/>
        <v>1</v>
      </c>
    </row>
    <row r="4974" spans="1:77">
      <c r="A4974" s="10">
        <v>4969</v>
      </c>
      <c r="BP4974" s="3"/>
      <c r="BQ4974" s="3"/>
      <c r="BR4974" s="3"/>
      <c r="BS4974" s="3"/>
      <c r="BT4974" s="10">
        <v>4969</v>
      </c>
      <c r="BU4974" s="4">
        <f t="shared" si="308"/>
        <v>0</v>
      </c>
      <c r="BV4974" s="4">
        <f t="shared" si="309"/>
        <v>0</v>
      </c>
      <c r="BW4974" s="10"/>
      <c r="BX4974" s="4">
        <f t="shared" si="310"/>
        <v>1</v>
      </c>
      <c r="BY4974" s="4">
        <f t="shared" si="311"/>
        <v>1</v>
      </c>
    </row>
    <row r="4975" spans="1:77">
      <c r="A4975" s="10">
        <v>4970</v>
      </c>
      <c r="BP4975" s="3"/>
      <c r="BQ4975" s="3"/>
      <c r="BR4975" s="3"/>
      <c r="BS4975" s="3"/>
      <c r="BT4975" s="10">
        <v>4970</v>
      </c>
      <c r="BU4975" s="4">
        <f t="shared" si="308"/>
        <v>0</v>
      </c>
      <c r="BV4975" s="4">
        <f t="shared" si="309"/>
        <v>0</v>
      </c>
      <c r="BW4975" s="10"/>
      <c r="BX4975" s="4">
        <f t="shared" si="310"/>
        <v>1</v>
      </c>
      <c r="BY4975" s="4">
        <f t="shared" si="311"/>
        <v>1</v>
      </c>
    </row>
    <row r="4976" spans="1:77">
      <c r="A4976" s="10">
        <v>4971</v>
      </c>
      <c r="BP4976" s="3"/>
      <c r="BQ4976" s="3"/>
      <c r="BR4976" s="3"/>
      <c r="BS4976" s="3"/>
      <c r="BT4976" s="10">
        <v>4971</v>
      </c>
      <c r="BU4976" s="4">
        <f t="shared" si="308"/>
        <v>0</v>
      </c>
      <c r="BV4976" s="4">
        <f t="shared" si="309"/>
        <v>0</v>
      </c>
      <c r="BW4976" s="10"/>
      <c r="BX4976" s="4">
        <f t="shared" si="310"/>
        <v>1</v>
      </c>
      <c r="BY4976" s="4">
        <f t="shared" si="311"/>
        <v>1</v>
      </c>
    </row>
    <row r="4977" spans="1:77">
      <c r="A4977" s="10">
        <v>4972</v>
      </c>
      <c r="BP4977" s="3"/>
      <c r="BQ4977" s="3"/>
      <c r="BR4977" s="3"/>
      <c r="BS4977" s="3"/>
      <c r="BT4977" s="10">
        <v>4972</v>
      </c>
      <c r="BU4977" s="4">
        <f t="shared" si="308"/>
        <v>0</v>
      </c>
      <c r="BV4977" s="4">
        <f t="shared" si="309"/>
        <v>0</v>
      </c>
      <c r="BW4977" s="10"/>
      <c r="BX4977" s="4">
        <f t="shared" si="310"/>
        <v>1</v>
      </c>
      <c r="BY4977" s="4">
        <f t="shared" si="311"/>
        <v>1</v>
      </c>
    </row>
    <row r="4978" spans="1:77">
      <c r="A4978" s="10">
        <v>4973</v>
      </c>
      <c r="BP4978" s="3"/>
      <c r="BQ4978" s="3"/>
      <c r="BR4978" s="3"/>
      <c r="BS4978" s="3"/>
      <c r="BT4978" s="10">
        <v>4973</v>
      </c>
      <c r="BU4978" s="4">
        <f t="shared" si="308"/>
        <v>0</v>
      </c>
      <c r="BV4978" s="4">
        <f t="shared" si="309"/>
        <v>0</v>
      </c>
      <c r="BW4978" s="10"/>
      <c r="BX4978" s="4">
        <f t="shared" si="310"/>
        <v>1</v>
      </c>
      <c r="BY4978" s="4">
        <f t="shared" si="311"/>
        <v>1</v>
      </c>
    </row>
    <row r="4979" spans="1:77">
      <c r="A4979" s="10">
        <v>4974</v>
      </c>
      <c r="BP4979" s="3"/>
      <c r="BQ4979" s="3"/>
      <c r="BR4979" s="3"/>
      <c r="BS4979" s="3"/>
      <c r="BT4979" s="10">
        <v>4974</v>
      </c>
      <c r="BU4979" s="4">
        <f t="shared" si="308"/>
        <v>0</v>
      </c>
      <c r="BV4979" s="4">
        <f t="shared" si="309"/>
        <v>0</v>
      </c>
      <c r="BW4979" s="10"/>
      <c r="BX4979" s="4">
        <f t="shared" si="310"/>
        <v>1</v>
      </c>
      <c r="BY4979" s="4">
        <f t="shared" si="311"/>
        <v>1</v>
      </c>
    </row>
    <row r="4980" spans="1:77">
      <c r="A4980" s="10">
        <v>4975</v>
      </c>
      <c r="BP4980" s="3"/>
      <c r="BQ4980" s="3"/>
      <c r="BR4980" s="3"/>
      <c r="BS4980" s="3"/>
      <c r="BT4980" s="10">
        <v>4975</v>
      </c>
      <c r="BU4980" s="4">
        <f t="shared" si="308"/>
        <v>0</v>
      </c>
      <c r="BV4980" s="4">
        <f t="shared" si="309"/>
        <v>0</v>
      </c>
      <c r="BW4980" s="10"/>
      <c r="BX4980" s="4">
        <f t="shared" si="310"/>
        <v>1</v>
      </c>
      <c r="BY4980" s="4">
        <f t="shared" si="311"/>
        <v>1</v>
      </c>
    </row>
    <row r="4981" spans="1:77">
      <c r="A4981" s="10">
        <v>4976</v>
      </c>
      <c r="BP4981" s="3"/>
      <c r="BQ4981" s="3"/>
      <c r="BR4981" s="3"/>
      <c r="BS4981" s="3"/>
      <c r="BT4981" s="10">
        <v>4976</v>
      </c>
      <c r="BU4981" s="4">
        <f t="shared" si="308"/>
        <v>0</v>
      </c>
      <c r="BV4981" s="4">
        <f t="shared" si="309"/>
        <v>0</v>
      </c>
      <c r="BW4981" s="10"/>
      <c r="BX4981" s="4">
        <f t="shared" si="310"/>
        <v>1</v>
      </c>
      <c r="BY4981" s="4">
        <f t="shared" si="311"/>
        <v>1</v>
      </c>
    </row>
    <row r="4982" spans="1:77">
      <c r="A4982" s="10">
        <v>4977</v>
      </c>
      <c r="BP4982" s="3"/>
      <c r="BQ4982" s="3"/>
      <c r="BR4982" s="3"/>
      <c r="BS4982" s="3"/>
      <c r="BT4982" s="10">
        <v>4977</v>
      </c>
      <c r="BU4982" s="4">
        <f t="shared" si="308"/>
        <v>0</v>
      </c>
      <c r="BV4982" s="4">
        <f t="shared" si="309"/>
        <v>0</v>
      </c>
      <c r="BW4982" s="10"/>
      <c r="BX4982" s="4">
        <f t="shared" si="310"/>
        <v>1</v>
      </c>
      <c r="BY4982" s="4">
        <f t="shared" si="311"/>
        <v>1</v>
      </c>
    </row>
    <row r="4983" spans="1:77">
      <c r="A4983" s="10">
        <v>4978</v>
      </c>
      <c r="BP4983" s="3"/>
      <c r="BQ4983" s="3"/>
      <c r="BR4983" s="3"/>
      <c r="BS4983" s="3"/>
      <c r="BT4983" s="10">
        <v>4978</v>
      </c>
      <c r="BU4983" s="4">
        <f t="shared" si="308"/>
        <v>0</v>
      </c>
      <c r="BV4983" s="4">
        <f t="shared" si="309"/>
        <v>0</v>
      </c>
      <c r="BW4983" s="10"/>
      <c r="BX4983" s="4">
        <f t="shared" si="310"/>
        <v>1</v>
      </c>
      <c r="BY4983" s="4">
        <f t="shared" si="311"/>
        <v>1</v>
      </c>
    </row>
    <row r="4984" spans="1:77">
      <c r="A4984" s="10">
        <v>4979</v>
      </c>
      <c r="BP4984" s="3"/>
      <c r="BQ4984" s="3"/>
      <c r="BR4984" s="3"/>
      <c r="BS4984" s="3"/>
      <c r="BT4984" s="10">
        <v>4979</v>
      </c>
      <c r="BU4984" s="4">
        <f t="shared" si="308"/>
        <v>0</v>
      </c>
      <c r="BV4984" s="4">
        <f t="shared" si="309"/>
        <v>0</v>
      </c>
      <c r="BW4984" s="10"/>
      <c r="BX4984" s="4">
        <f t="shared" si="310"/>
        <v>1</v>
      </c>
      <c r="BY4984" s="4">
        <f t="shared" si="311"/>
        <v>1</v>
      </c>
    </row>
    <row r="4985" spans="1:77">
      <c r="A4985" s="10">
        <v>4980</v>
      </c>
      <c r="BP4985" s="3"/>
      <c r="BQ4985" s="3"/>
      <c r="BR4985" s="3"/>
      <c r="BS4985" s="3"/>
      <c r="BT4985" s="10">
        <v>4980</v>
      </c>
      <c r="BU4985" s="4">
        <f t="shared" si="308"/>
        <v>0</v>
      </c>
      <c r="BV4985" s="4">
        <f t="shared" si="309"/>
        <v>0</v>
      </c>
      <c r="BW4985" s="10"/>
      <c r="BX4985" s="4">
        <f t="shared" si="310"/>
        <v>1</v>
      </c>
      <c r="BY4985" s="4">
        <f t="shared" si="311"/>
        <v>1</v>
      </c>
    </row>
    <row r="4986" spans="1:77">
      <c r="A4986" s="10">
        <v>4981</v>
      </c>
      <c r="BP4986" s="3"/>
      <c r="BQ4986" s="3"/>
      <c r="BR4986" s="3"/>
      <c r="BS4986" s="3"/>
      <c r="BT4986" s="10">
        <v>4981</v>
      </c>
      <c r="BU4986" s="4">
        <f t="shared" si="308"/>
        <v>0</v>
      </c>
      <c r="BV4986" s="4">
        <f t="shared" si="309"/>
        <v>0</v>
      </c>
      <c r="BW4986" s="10"/>
      <c r="BX4986" s="4">
        <f t="shared" si="310"/>
        <v>1</v>
      </c>
      <c r="BY4986" s="4">
        <f t="shared" si="311"/>
        <v>1</v>
      </c>
    </row>
    <row r="4987" spans="1:77">
      <c r="A4987" s="10">
        <v>4982</v>
      </c>
      <c r="BP4987" s="3"/>
      <c r="BQ4987" s="3"/>
      <c r="BR4987" s="3"/>
      <c r="BS4987" s="3"/>
      <c r="BT4987" s="10">
        <v>4982</v>
      </c>
      <c r="BU4987" s="4">
        <f t="shared" si="308"/>
        <v>0</v>
      </c>
      <c r="BV4987" s="4">
        <f t="shared" si="309"/>
        <v>0</v>
      </c>
      <c r="BW4987" s="10"/>
      <c r="BX4987" s="4">
        <f t="shared" si="310"/>
        <v>1</v>
      </c>
      <c r="BY4987" s="4">
        <f t="shared" si="311"/>
        <v>1</v>
      </c>
    </row>
    <row r="4988" spans="1:77">
      <c r="A4988" s="10">
        <v>4983</v>
      </c>
      <c r="BP4988" s="3"/>
      <c r="BQ4988" s="3"/>
      <c r="BR4988" s="3"/>
      <c r="BS4988" s="3"/>
      <c r="BT4988" s="10">
        <v>4983</v>
      </c>
      <c r="BU4988" s="4">
        <f t="shared" si="308"/>
        <v>0</v>
      </c>
      <c r="BV4988" s="4">
        <f t="shared" si="309"/>
        <v>0</v>
      </c>
      <c r="BW4988" s="10"/>
      <c r="BX4988" s="4">
        <f t="shared" si="310"/>
        <v>1</v>
      </c>
      <c r="BY4988" s="4">
        <f t="shared" si="311"/>
        <v>1</v>
      </c>
    </row>
    <row r="4989" spans="1:77">
      <c r="A4989" s="10">
        <v>4984</v>
      </c>
      <c r="BP4989" s="3"/>
      <c r="BQ4989" s="3"/>
      <c r="BR4989" s="3"/>
      <c r="BS4989" s="3"/>
      <c r="BT4989" s="10">
        <v>4984</v>
      </c>
      <c r="BU4989" s="4">
        <f t="shared" si="308"/>
        <v>0</v>
      </c>
      <c r="BV4989" s="4">
        <f t="shared" si="309"/>
        <v>0</v>
      </c>
      <c r="BW4989" s="10"/>
      <c r="BX4989" s="4">
        <f t="shared" si="310"/>
        <v>1</v>
      </c>
      <c r="BY4989" s="4">
        <f t="shared" si="311"/>
        <v>1</v>
      </c>
    </row>
    <row r="4990" spans="1:77">
      <c r="A4990" s="10">
        <v>4985</v>
      </c>
      <c r="BP4990" s="3"/>
      <c r="BQ4990" s="3"/>
      <c r="BR4990" s="3"/>
      <c r="BS4990" s="3"/>
      <c r="BT4990" s="10">
        <v>4985</v>
      </c>
      <c r="BU4990" s="4">
        <f t="shared" si="308"/>
        <v>0</v>
      </c>
      <c r="BV4990" s="4">
        <f t="shared" si="309"/>
        <v>0</v>
      </c>
      <c r="BW4990" s="10"/>
      <c r="BX4990" s="4">
        <f t="shared" si="310"/>
        <v>1</v>
      </c>
      <c r="BY4990" s="4">
        <f t="shared" si="311"/>
        <v>1</v>
      </c>
    </row>
    <row r="4991" spans="1:77">
      <c r="A4991" s="10">
        <v>4986</v>
      </c>
      <c r="BP4991" s="3"/>
      <c r="BQ4991" s="3"/>
      <c r="BR4991" s="3"/>
      <c r="BS4991" s="3"/>
      <c r="BT4991" s="10">
        <v>4986</v>
      </c>
      <c r="BU4991" s="4">
        <f t="shared" si="308"/>
        <v>0</v>
      </c>
      <c r="BV4991" s="4">
        <f t="shared" si="309"/>
        <v>0</v>
      </c>
      <c r="BW4991" s="10"/>
      <c r="BX4991" s="4">
        <f t="shared" si="310"/>
        <v>1</v>
      </c>
      <c r="BY4991" s="4">
        <f t="shared" si="311"/>
        <v>1</v>
      </c>
    </row>
    <row r="4992" spans="1:77">
      <c r="A4992" s="10">
        <v>4987</v>
      </c>
      <c r="BP4992" s="3"/>
      <c r="BQ4992" s="3"/>
      <c r="BR4992" s="3"/>
      <c r="BS4992" s="3"/>
      <c r="BT4992" s="10">
        <v>4987</v>
      </c>
      <c r="BU4992" s="4">
        <f t="shared" si="308"/>
        <v>0</v>
      </c>
      <c r="BV4992" s="4">
        <f t="shared" si="309"/>
        <v>0</v>
      </c>
      <c r="BW4992" s="10"/>
      <c r="BX4992" s="4">
        <f t="shared" si="310"/>
        <v>1</v>
      </c>
      <c r="BY4992" s="4">
        <f t="shared" si="311"/>
        <v>1</v>
      </c>
    </row>
    <row r="4993" spans="1:77">
      <c r="A4993" s="10">
        <v>4988</v>
      </c>
      <c r="BP4993" s="3"/>
      <c r="BQ4993" s="3"/>
      <c r="BR4993" s="3"/>
      <c r="BS4993" s="3"/>
      <c r="BT4993" s="10">
        <v>4988</v>
      </c>
      <c r="BU4993" s="4">
        <f t="shared" si="308"/>
        <v>0</v>
      </c>
      <c r="BV4993" s="4">
        <f t="shared" si="309"/>
        <v>0</v>
      </c>
      <c r="BW4993" s="10"/>
      <c r="BX4993" s="4">
        <f t="shared" si="310"/>
        <v>1</v>
      </c>
      <c r="BY4993" s="4">
        <f t="shared" si="311"/>
        <v>1</v>
      </c>
    </row>
    <row r="4994" spans="1:77">
      <c r="A4994" s="10">
        <v>4989</v>
      </c>
      <c r="BP4994" s="3"/>
      <c r="BQ4994" s="3"/>
      <c r="BR4994" s="3"/>
      <c r="BS4994" s="3"/>
      <c r="BT4994" s="10">
        <v>4989</v>
      </c>
      <c r="BU4994" s="4">
        <f t="shared" si="308"/>
        <v>0</v>
      </c>
      <c r="BV4994" s="4">
        <f t="shared" si="309"/>
        <v>0</v>
      </c>
      <c r="BW4994" s="10"/>
      <c r="BX4994" s="4">
        <f t="shared" si="310"/>
        <v>1</v>
      </c>
      <c r="BY4994" s="4">
        <f t="shared" si="311"/>
        <v>1</v>
      </c>
    </row>
    <row r="4995" spans="1:77">
      <c r="A4995" s="10">
        <v>4990</v>
      </c>
      <c r="BP4995" s="3"/>
      <c r="BQ4995" s="3"/>
      <c r="BR4995" s="3"/>
      <c r="BS4995" s="3"/>
      <c r="BT4995" s="10">
        <v>4990</v>
      </c>
      <c r="BU4995" s="4">
        <f t="shared" si="308"/>
        <v>0</v>
      </c>
      <c r="BV4995" s="4">
        <f t="shared" si="309"/>
        <v>0</v>
      </c>
      <c r="BW4995" s="10"/>
      <c r="BX4995" s="4">
        <f t="shared" si="310"/>
        <v>1</v>
      </c>
      <c r="BY4995" s="4">
        <f t="shared" si="311"/>
        <v>1</v>
      </c>
    </row>
    <row r="4996" spans="1:77">
      <c r="A4996" s="10">
        <v>4991</v>
      </c>
      <c r="BP4996" s="3"/>
      <c r="BQ4996" s="3"/>
      <c r="BR4996" s="3"/>
      <c r="BS4996" s="3"/>
      <c r="BT4996" s="10">
        <v>4991</v>
      </c>
      <c r="BU4996" s="4">
        <f t="shared" si="308"/>
        <v>0</v>
      </c>
      <c r="BV4996" s="4">
        <f t="shared" si="309"/>
        <v>0</v>
      </c>
      <c r="BW4996" s="10"/>
      <c r="BX4996" s="4">
        <f t="shared" si="310"/>
        <v>1</v>
      </c>
      <c r="BY4996" s="4">
        <f t="shared" si="311"/>
        <v>1</v>
      </c>
    </row>
    <row r="4997" spans="1:77">
      <c r="A4997" s="10">
        <v>4992</v>
      </c>
      <c r="BP4997" s="3"/>
      <c r="BQ4997" s="3"/>
      <c r="BR4997" s="3"/>
      <c r="BS4997" s="3"/>
      <c r="BT4997" s="10">
        <v>4992</v>
      </c>
      <c r="BU4997" s="4">
        <f t="shared" si="308"/>
        <v>0</v>
      </c>
      <c r="BV4997" s="4">
        <f t="shared" si="309"/>
        <v>0</v>
      </c>
      <c r="BW4997" s="10"/>
      <c r="BX4997" s="4">
        <f t="shared" si="310"/>
        <v>1</v>
      </c>
      <c r="BY4997" s="4">
        <f t="shared" si="311"/>
        <v>1</v>
      </c>
    </row>
    <row r="4998" spans="1:77">
      <c r="A4998" s="10">
        <v>4993</v>
      </c>
      <c r="BP4998" s="3"/>
      <c r="BQ4998" s="3"/>
      <c r="BR4998" s="3"/>
      <c r="BS4998" s="3"/>
      <c r="BT4998" s="10">
        <v>4993</v>
      </c>
      <c r="BU4998" s="4">
        <f t="shared" si="308"/>
        <v>0</v>
      </c>
      <c r="BV4998" s="4">
        <f t="shared" si="309"/>
        <v>0</v>
      </c>
      <c r="BW4998" s="10"/>
      <c r="BX4998" s="4">
        <f t="shared" si="310"/>
        <v>1</v>
      </c>
      <c r="BY4998" s="4">
        <f t="shared" si="311"/>
        <v>1</v>
      </c>
    </row>
    <row r="4999" spans="1:77">
      <c r="A4999" s="10">
        <v>4994</v>
      </c>
      <c r="BP4999" s="3"/>
      <c r="BQ4999" s="3"/>
      <c r="BR4999" s="3"/>
      <c r="BS4999" s="3"/>
      <c r="BT4999" s="10">
        <v>4994</v>
      </c>
      <c r="BU4999" s="4">
        <f t="shared" ref="BU4999:BU5062" si="312">BP4999*$BV$1-BQ4999</f>
        <v>0</v>
      </c>
      <c r="BV4999" s="4">
        <f t="shared" ref="BV4999:BV5062" si="313">BR4999*$BV$1-BS4999</f>
        <v>0</v>
      </c>
      <c r="BW4999" s="10"/>
      <c r="BX4999" s="4">
        <f t="shared" ref="BX4999:BX5062" si="314">IF(BU4999=MAX($BU4999:$BV4999),1,0)</f>
        <v>1</v>
      </c>
      <c r="BY4999" s="4">
        <f t="shared" ref="BY4999:BY5062" si="315">IF(BV4999=MAX($BU4999:$BV4999),1,0)</f>
        <v>1</v>
      </c>
    </row>
    <row r="5000" spans="1:77">
      <c r="A5000" s="10">
        <v>4995</v>
      </c>
      <c r="BP5000" s="3"/>
      <c r="BQ5000" s="3"/>
      <c r="BR5000" s="3"/>
      <c r="BS5000" s="3"/>
      <c r="BT5000" s="10">
        <v>4995</v>
      </c>
      <c r="BU5000" s="4">
        <f t="shared" si="312"/>
        <v>0</v>
      </c>
      <c r="BV5000" s="4">
        <f t="shared" si="313"/>
        <v>0</v>
      </c>
      <c r="BW5000" s="10"/>
      <c r="BX5000" s="4">
        <f t="shared" si="314"/>
        <v>1</v>
      </c>
      <c r="BY5000" s="4">
        <f t="shared" si="315"/>
        <v>1</v>
      </c>
    </row>
    <row r="5001" spans="1:77">
      <c r="A5001" s="10">
        <v>4996</v>
      </c>
      <c r="BP5001" s="3"/>
      <c r="BQ5001" s="3"/>
      <c r="BR5001" s="3"/>
      <c r="BS5001" s="3"/>
      <c r="BT5001" s="10">
        <v>4996</v>
      </c>
      <c r="BU5001" s="4">
        <f t="shared" si="312"/>
        <v>0</v>
      </c>
      <c r="BV5001" s="4">
        <f t="shared" si="313"/>
        <v>0</v>
      </c>
      <c r="BW5001" s="10"/>
      <c r="BX5001" s="4">
        <f t="shared" si="314"/>
        <v>1</v>
      </c>
      <c r="BY5001" s="4">
        <f t="shared" si="315"/>
        <v>1</v>
      </c>
    </row>
    <row r="5002" spans="1:77">
      <c r="A5002" s="10">
        <v>4997</v>
      </c>
      <c r="BP5002" s="3"/>
      <c r="BQ5002" s="3"/>
      <c r="BR5002" s="3"/>
      <c r="BS5002" s="3"/>
      <c r="BT5002" s="10">
        <v>4997</v>
      </c>
      <c r="BU5002" s="4">
        <f t="shared" si="312"/>
        <v>0</v>
      </c>
      <c r="BV5002" s="4">
        <f t="shared" si="313"/>
        <v>0</v>
      </c>
      <c r="BW5002" s="10"/>
      <c r="BX5002" s="4">
        <f t="shared" si="314"/>
        <v>1</v>
      </c>
      <c r="BY5002" s="4">
        <f t="shared" si="315"/>
        <v>1</v>
      </c>
    </row>
    <row r="5003" spans="1:77">
      <c r="A5003" s="10">
        <v>4998</v>
      </c>
      <c r="BP5003" s="3"/>
      <c r="BQ5003" s="3"/>
      <c r="BR5003" s="3"/>
      <c r="BS5003" s="3"/>
      <c r="BT5003" s="10">
        <v>4998</v>
      </c>
      <c r="BU5003" s="4">
        <f t="shared" si="312"/>
        <v>0</v>
      </c>
      <c r="BV5003" s="4">
        <f t="shared" si="313"/>
        <v>0</v>
      </c>
      <c r="BW5003" s="10"/>
      <c r="BX5003" s="4">
        <f t="shared" si="314"/>
        <v>1</v>
      </c>
      <c r="BY5003" s="4">
        <f t="shared" si="315"/>
        <v>1</v>
      </c>
    </row>
    <row r="5004" spans="1:77">
      <c r="A5004" s="10">
        <v>4999</v>
      </c>
      <c r="BP5004" s="3"/>
      <c r="BQ5004" s="3"/>
      <c r="BR5004" s="3"/>
      <c r="BS5004" s="3"/>
      <c r="BT5004" s="10">
        <v>4999</v>
      </c>
      <c r="BU5004" s="4">
        <f t="shared" si="312"/>
        <v>0</v>
      </c>
      <c r="BV5004" s="4">
        <f t="shared" si="313"/>
        <v>0</v>
      </c>
      <c r="BW5004" s="10"/>
      <c r="BX5004" s="4">
        <f t="shared" si="314"/>
        <v>1</v>
      </c>
      <c r="BY5004" s="4">
        <f t="shared" si="315"/>
        <v>1</v>
      </c>
    </row>
    <row r="5005" spans="1:77">
      <c r="A5005" s="10">
        <v>5000</v>
      </c>
      <c r="BP5005" s="3"/>
      <c r="BQ5005" s="3"/>
      <c r="BR5005" s="3"/>
      <c r="BS5005" s="3"/>
      <c r="BT5005" s="10">
        <v>5000</v>
      </c>
      <c r="BU5005" s="4">
        <f t="shared" si="312"/>
        <v>0</v>
      </c>
      <c r="BV5005" s="4">
        <f t="shared" si="313"/>
        <v>0</v>
      </c>
      <c r="BW5005" s="10"/>
      <c r="BX5005" s="4">
        <f t="shared" si="314"/>
        <v>1</v>
      </c>
      <c r="BY5005" s="4">
        <f t="shared" si="315"/>
        <v>1</v>
      </c>
    </row>
    <row r="5006" spans="1:77">
      <c r="A5006" s="23">
        <v>5001</v>
      </c>
      <c r="BP5006" s="3"/>
      <c r="BQ5006" s="3"/>
      <c r="BR5006" s="3"/>
      <c r="BS5006" s="3"/>
      <c r="BT5006" s="23">
        <v>5001</v>
      </c>
      <c r="BU5006" s="4">
        <f t="shared" si="312"/>
        <v>0</v>
      </c>
      <c r="BV5006" s="4">
        <f t="shared" si="313"/>
        <v>0</v>
      </c>
      <c r="BW5006" s="23"/>
      <c r="BX5006" s="4">
        <f t="shared" si="314"/>
        <v>1</v>
      </c>
      <c r="BY5006" s="4">
        <f t="shared" si="315"/>
        <v>1</v>
      </c>
    </row>
    <row r="5007" spans="1:77">
      <c r="A5007" s="23">
        <v>5002</v>
      </c>
      <c r="BP5007" s="3"/>
      <c r="BQ5007" s="3"/>
      <c r="BR5007" s="3"/>
      <c r="BS5007" s="3"/>
      <c r="BT5007" s="23">
        <v>5002</v>
      </c>
      <c r="BU5007" s="4">
        <f t="shared" si="312"/>
        <v>0</v>
      </c>
      <c r="BV5007" s="4">
        <f t="shared" si="313"/>
        <v>0</v>
      </c>
      <c r="BW5007" s="23"/>
      <c r="BX5007" s="4">
        <f t="shared" si="314"/>
        <v>1</v>
      </c>
      <c r="BY5007" s="4">
        <f t="shared" si="315"/>
        <v>1</v>
      </c>
    </row>
    <row r="5008" spans="1:77">
      <c r="A5008" s="23">
        <v>5003</v>
      </c>
      <c r="BP5008" s="3"/>
      <c r="BQ5008" s="3"/>
      <c r="BR5008" s="3"/>
      <c r="BS5008" s="3"/>
      <c r="BT5008" s="23">
        <v>5003</v>
      </c>
      <c r="BU5008" s="4">
        <f t="shared" si="312"/>
        <v>0</v>
      </c>
      <c r="BV5008" s="4">
        <f t="shared" si="313"/>
        <v>0</v>
      </c>
      <c r="BW5008" s="23"/>
      <c r="BX5008" s="4">
        <f t="shared" si="314"/>
        <v>1</v>
      </c>
      <c r="BY5008" s="4">
        <f t="shared" si="315"/>
        <v>1</v>
      </c>
    </row>
    <row r="5009" spans="1:77">
      <c r="A5009" s="23">
        <v>5004</v>
      </c>
      <c r="BP5009" s="3"/>
      <c r="BQ5009" s="3"/>
      <c r="BR5009" s="3"/>
      <c r="BS5009" s="3"/>
      <c r="BT5009" s="23">
        <v>5004</v>
      </c>
      <c r="BU5009" s="4">
        <f t="shared" si="312"/>
        <v>0</v>
      </c>
      <c r="BV5009" s="4">
        <f t="shared" si="313"/>
        <v>0</v>
      </c>
      <c r="BW5009" s="23"/>
      <c r="BX5009" s="4">
        <f t="shared" si="314"/>
        <v>1</v>
      </c>
      <c r="BY5009" s="4">
        <f t="shared" si="315"/>
        <v>1</v>
      </c>
    </row>
    <row r="5010" spans="1:77">
      <c r="A5010" s="23">
        <v>5005</v>
      </c>
      <c r="BP5010" s="3"/>
      <c r="BQ5010" s="3"/>
      <c r="BR5010" s="3"/>
      <c r="BS5010" s="3"/>
      <c r="BT5010" s="23">
        <v>5005</v>
      </c>
      <c r="BU5010" s="4">
        <f t="shared" si="312"/>
        <v>0</v>
      </c>
      <c r="BV5010" s="4">
        <f t="shared" si="313"/>
        <v>0</v>
      </c>
      <c r="BW5010" s="23"/>
      <c r="BX5010" s="4">
        <f t="shared" si="314"/>
        <v>1</v>
      </c>
      <c r="BY5010" s="4">
        <f t="shared" si="315"/>
        <v>1</v>
      </c>
    </row>
    <row r="5011" spans="1:77">
      <c r="A5011" s="23">
        <v>5006</v>
      </c>
      <c r="BP5011" s="3"/>
      <c r="BQ5011" s="3"/>
      <c r="BR5011" s="3"/>
      <c r="BS5011" s="3"/>
      <c r="BT5011" s="23">
        <v>5006</v>
      </c>
      <c r="BU5011" s="4">
        <f t="shared" si="312"/>
        <v>0</v>
      </c>
      <c r="BV5011" s="4">
        <f t="shared" si="313"/>
        <v>0</v>
      </c>
      <c r="BW5011" s="23"/>
      <c r="BX5011" s="4">
        <f t="shared" si="314"/>
        <v>1</v>
      </c>
      <c r="BY5011" s="4">
        <f t="shared" si="315"/>
        <v>1</v>
      </c>
    </row>
    <row r="5012" spans="1:77">
      <c r="A5012" s="23">
        <v>5007</v>
      </c>
      <c r="BP5012" s="3"/>
      <c r="BQ5012" s="3"/>
      <c r="BR5012" s="3"/>
      <c r="BS5012" s="3"/>
      <c r="BT5012" s="23">
        <v>5007</v>
      </c>
      <c r="BU5012" s="4">
        <f t="shared" si="312"/>
        <v>0</v>
      </c>
      <c r="BV5012" s="4">
        <f t="shared" si="313"/>
        <v>0</v>
      </c>
      <c r="BW5012" s="23"/>
      <c r="BX5012" s="4">
        <f t="shared" si="314"/>
        <v>1</v>
      </c>
      <c r="BY5012" s="4">
        <f t="shared" si="315"/>
        <v>1</v>
      </c>
    </row>
    <row r="5013" spans="1:77">
      <c r="A5013" s="23">
        <v>5008</v>
      </c>
      <c r="BP5013" s="3"/>
      <c r="BQ5013" s="3"/>
      <c r="BR5013" s="3"/>
      <c r="BS5013" s="3"/>
      <c r="BT5013" s="23">
        <v>5008</v>
      </c>
      <c r="BU5013" s="4">
        <f t="shared" si="312"/>
        <v>0</v>
      </c>
      <c r="BV5013" s="4">
        <f t="shared" si="313"/>
        <v>0</v>
      </c>
      <c r="BW5013" s="23"/>
      <c r="BX5013" s="4">
        <f t="shared" si="314"/>
        <v>1</v>
      </c>
      <c r="BY5013" s="4">
        <f t="shared" si="315"/>
        <v>1</v>
      </c>
    </row>
    <row r="5014" spans="1:77">
      <c r="A5014" s="23">
        <v>5009</v>
      </c>
      <c r="BP5014" s="3"/>
      <c r="BQ5014" s="3"/>
      <c r="BR5014" s="3"/>
      <c r="BS5014" s="3"/>
      <c r="BT5014" s="23">
        <v>5009</v>
      </c>
      <c r="BU5014" s="4">
        <f t="shared" si="312"/>
        <v>0</v>
      </c>
      <c r="BV5014" s="4">
        <f t="shared" si="313"/>
        <v>0</v>
      </c>
      <c r="BW5014" s="23"/>
      <c r="BX5014" s="4">
        <f t="shared" si="314"/>
        <v>1</v>
      </c>
      <c r="BY5014" s="4">
        <f t="shared" si="315"/>
        <v>1</v>
      </c>
    </row>
    <row r="5015" spans="1:77">
      <c r="A5015" s="23">
        <v>5010</v>
      </c>
      <c r="BP5015" s="3"/>
      <c r="BQ5015" s="3"/>
      <c r="BR5015" s="3"/>
      <c r="BS5015" s="3"/>
      <c r="BT5015" s="23">
        <v>5010</v>
      </c>
      <c r="BU5015" s="4">
        <f t="shared" si="312"/>
        <v>0</v>
      </c>
      <c r="BV5015" s="4">
        <f t="shared" si="313"/>
        <v>0</v>
      </c>
      <c r="BW5015" s="23"/>
      <c r="BX5015" s="4">
        <f t="shared" si="314"/>
        <v>1</v>
      </c>
      <c r="BY5015" s="4">
        <f t="shared" si="315"/>
        <v>1</v>
      </c>
    </row>
    <row r="5016" spans="1:77">
      <c r="A5016" s="23">
        <v>5011</v>
      </c>
      <c r="BP5016" s="3"/>
      <c r="BQ5016" s="3"/>
      <c r="BR5016" s="3"/>
      <c r="BS5016" s="3"/>
      <c r="BT5016" s="23">
        <v>5011</v>
      </c>
      <c r="BU5016" s="4">
        <f t="shared" si="312"/>
        <v>0</v>
      </c>
      <c r="BV5016" s="4">
        <f t="shared" si="313"/>
        <v>0</v>
      </c>
      <c r="BW5016" s="23"/>
      <c r="BX5016" s="4">
        <f t="shared" si="314"/>
        <v>1</v>
      </c>
      <c r="BY5016" s="4">
        <f t="shared" si="315"/>
        <v>1</v>
      </c>
    </row>
    <row r="5017" spans="1:77">
      <c r="A5017" s="23">
        <v>5012</v>
      </c>
      <c r="BP5017" s="3"/>
      <c r="BQ5017" s="3"/>
      <c r="BR5017" s="3"/>
      <c r="BS5017" s="3"/>
      <c r="BT5017" s="23">
        <v>5012</v>
      </c>
      <c r="BU5017" s="4">
        <f t="shared" si="312"/>
        <v>0</v>
      </c>
      <c r="BV5017" s="4">
        <f t="shared" si="313"/>
        <v>0</v>
      </c>
      <c r="BW5017" s="23"/>
      <c r="BX5017" s="4">
        <f t="shared" si="314"/>
        <v>1</v>
      </c>
      <c r="BY5017" s="4">
        <f t="shared" si="315"/>
        <v>1</v>
      </c>
    </row>
    <row r="5018" spans="1:77">
      <c r="A5018" s="23">
        <v>5013</v>
      </c>
      <c r="BP5018" s="3"/>
      <c r="BQ5018" s="3"/>
      <c r="BR5018" s="3"/>
      <c r="BS5018" s="3"/>
      <c r="BT5018" s="23">
        <v>5013</v>
      </c>
      <c r="BU5018" s="4">
        <f t="shared" si="312"/>
        <v>0</v>
      </c>
      <c r="BV5018" s="4">
        <f t="shared" si="313"/>
        <v>0</v>
      </c>
      <c r="BW5018" s="23"/>
      <c r="BX5018" s="4">
        <f t="shared" si="314"/>
        <v>1</v>
      </c>
      <c r="BY5018" s="4">
        <f t="shared" si="315"/>
        <v>1</v>
      </c>
    </row>
    <row r="5019" spans="1:77">
      <c r="A5019" s="23">
        <v>5014</v>
      </c>
      <c r="BP5019" s="3"/>
      <c r="BQ5019" s="3"/>
      <c r="BR5019" s="3"/>
      <c r="BS5019" s="3"/>
      <c r="BT5019" s="23">
        <v>5014</v>
      </c>
      <c r="BU5019" s="4">
        <f t="shared" si="312"/>
        <v>0</v>
      </c>
      <c r="BV5019" s="4">
        <f t="shared" si="313"/>
        <v>0</v>
      </c>
      <c r="BW5019" s="23"/>
      <c r="BX5019" s="4">
        <f t="shared" si="314"/>
        <v>1</v>
      </c>
      <c r="BY5019" s="4">
        <f t="shared" si="315"/>
        <v>1</v>
      </c>
    </row>
    <row r="5020" spans="1:77">
      <c r="A5020" s="23">
        <v>5015</v>
      </c>
      <c r="BP5020" s="3"/>
      <c r="BQ5020" s="3"/>
      <c r="BR5020" s="3"/>
      <c r="BS5020" s="3"/>
      <c r="BT5020" s="23">
        <v>5015</v>
      </c>
      <c r="BU5020" s="4">
        <f t="shared" si="312"/>
        <v>0</v>
      </c>
      <c r="BV5020" s="4">
        <f t="shared" si="313"/>
        <v>0</v>
      </c>
      <c r="BW5020" s="23"/>
      <c r="BX5020" s="4">
        <f t="shared" si="314"/>
        <v>1</v>
      </c>
      <c r="BY5020" s="4">
        <f t="shared" si="315"/>
        <v>1</v>
      </c>
    </row>
    <row r="5021" spans="1:77">
      <c r="A5021" s="23">
        <v>5016</v>
      </c>
      <c r="BP5021" s="3"/>
      <c r="BQ5021" s="3"/>
      <c r="BR5021" s="3"/>
      <c r="BS5021" s="3"/>
      <c r="BT5021" s="23">
        <v>5016</v>
      </c>
      <c r="BU5021" s="4">
        <f t="shared" si="312"/>
        <v>0</v>
      </c>
      <c r="BV5021" s="4">
        <f t="shared" si="313"/>
        <v>0</v>
      </c>
      <c r="BW5021" s="23"/>
      <c r="BX5021" s="4">
        <f t="shared" si="314"/>
        <v>1</v>
      </c>
      <c r="BY5021" s="4">
        <f t="shared" si="315"/>
        <v>1</v>
      </c>
    </row>
    <row r="5022" spans="1:77">
      <c r="A5022" s="23">
        <v>5017</v>
      </c>
      <c r="BP5022" s="3"/>
      <c r="BQ5022" s="3"/>
      <c r="BR5022" s="3"/>
      <c r="BS5022" s="3"/>
      <c r="BT5022" s="23">
        <v>5017</v>
      </c>
      <c r="BU5022" s="4">
        <f t="shared" si="312"/>
        <v>0</v>
      </c>
      <c r="BV5022" s="4">
        <f t="shared" si="313"/>
        <v>0</v>
      </c>
      <c r="BW5022" s="23"/>
      <c r="BX5022" s="4">
        <f t="shared" si="314"/>
        <v>1</v>
      </c>
      <c r="BY5022" s="4">
        <f t="shared" si="315"/>
        <v>1</v>
      </c>
    </row>
    <row r="5023" spans="1:77">
      <c r="A5023" s="23">
        <v>5018</v>
      </c>
      <c r="BP5023" s="3"/>
      <c r="BQ5023" s="3"/>
      <c r="BR5023" s="3"/>
      <c r="BS5023" s="3"/>
      <c r="BT5023" s="23">
        <v>5018</v>
      </c>
      <c r="BU5023" s="4">
        <f t="shared" si="312"/>
        <v>0</v>
      </c>
      <c r="BV5023" s="4">
        <f t="shared" si="313"/>
        <v>0</v>
      </c>
      <c r="BW5023" s="23"/>
      <c r="BX5023" s="4">
        <f t="shared" si="314"/>
        <v>1</v>
      </c>
      <c r="BY5023" s="4">
        <f t="shared" si="315"/>
        <v>1</v>
      </c>
    </row>
    <row r="5024" spans="1:77">
      <c r="A5024" s="23">
        <v>5019</v>
      </c>
      <c r="BP5024" s="3"/>
      <c r="BQ5024" s="3"/>
      <c r="BR5024" s="3"/>
      <c r="BS5024" s="3"/>
      <c r="BT5024" s="23">
        <v>5019</v>
      </c>
      <c r="BU5024" s="4">
        <f t="shared" si="312"/>
        <v>0</v>
      </c>
      <c r="BV5024" s="4">
        <f t="shared" si="313"/>
        <v>0</v>
      </c>
      <c r="BW5024" s="23"/>
      <c r="BX5024" s="4">
        <f t="shared" si="314"/>
        <v>1</v>
      </c>
      <c r="BY5024" s="4">
        <f t="shared" si="315"/>
        <v>1</v>
      </c>
    </row>
    <row r="5025" spans="1:77">
      <c r="A5025" s="23">
        <v>5020</v>
      </c>
      <c r="BP5025" s="3"/>
      <c r="BQ5025" s="3"/>
      <c r="BR5025" s="3"/>
      <c r="BS5025" s="3"/>
      <c r="BT5025" s="23">
        <v>5020</v>
      </c>
      <c r="BU5025" s="4">
        <f t="shared" si="312"/>
        <v>0</v>
      </c>
      <c r="BV5025" s="4">
        <f t="shared" si="313"/>
        <v>0</v>
      </c>
      <c r="BW5025" s="23"/>
      <c r="BX5025" s="4">
        <f t="shared" si="314"/>
        <v>1</v>
      </c>
      <c r="BY5025" s="4">
        <f t="shared" si="315"/>
        <v>1</v>
      </c>
    </row>
    <row r="5026" spans="1:77">
      <c r="A5026" s="23">
        <v>5021</v>
      </c>
      <c r="BP5026" s="3"/>
      <c r="BQ5026" s="3"/>
      <c r="BR5026" s="3"/>
      <c r="BS5026" s="3"/>
      <c r="BT5026" s="23">
        <v>5021</v>
      </c>
      <c r="BU5026" s="4">
        <f t="shared" si="312"/>
        <v>0</v>
      </c>
      <c r="BV5026" s="4">
        <f t="shared" si="313"/>
        <v>0</v>
      </c>
      <c r="BW5026" s="23"/>
      <c r="BX5026" s="4">
        <f t="shared" si="314"/>
        <v>1</v>
      </c>
      <c r="BY5026" s="4">
        <f t="shared" si="315"/>
        <v>1</v>
      </c>
    </row>
    <row r="5027" spans="1:77">
      <c r="A5027" s="23">
        <v>5022</v>
      </c>
      <c r="BP5027" s="3"/>
      <c r="BQ5027" s="3"/>
      <c r="BR5027" s="3"/>
      <c r="BS5027" s="3"/>
      <c r="BT5027" s="23">
        <v>5022</v>
      </c>
      <c r="BU5027" s="4">
        <f t="shared" si="312"/>
        <v>0</v>
      </c>
      <c r="BV5027" s="4">
        <f t="shared" si="313"/>
        <v>0</v>
      </c>
      <c r="BW5027" s="23"/>
      <c r="BX5027" s="4">
        <f t="shared" si="314"/>
        <v>1</v>
      </c>
      <c r="BY5027" s="4">
        <f t="shared" si="315"/>
        <v>1</v>
      </c>
    </row>
    <row r="5028" spans="1:77">
      <c r="A5028" s="23">
        <v>5023</v>
      </c>
      <c r="BP5028" s="3"/>
      <c r="BQ5028" s="3"/>
      <c r="BR5028" s="3"/>
      <c r="BS5028" s="3"/>
      <c r="BT5028" s="23">
        <v>5023</v>
      </c>
      <c r="BU5028" s="4">
        <f t="shared" si="312"/>
        <v>0</v>
      </c>
      <c r="BV5028" s="4">
        <f t="shared" si="313"/>
        <v>0</v>
      </c>
      <c r="BW5028" s="23"/>
      <c r="BX5028" s="4">
        <f t="shared" si="314"/>
        <v>1</v>
      </c>
      <c r="BY5028" s="4">
        <f t="shared" si="315"/>
        <v>1</v>
      </c>
    </row>
    <row r="5029" spans="1:77">
      <c r="A5029" s="23">
        <v>5024</v>
      </c>
      <c r="BP5029" s="3"/>
      <c r="BQ5029" s="3"/>
      <c r="BR5029" s="3"/>
      <c r="BS5029" s="3"/>
      <c r="BT5029" s="23">
        <v>5024</v>
      </c>
      <c r="BU5029" s="4">
        <f t="shared" si="312"/>
        <v>0</v>
      </c>
      <c r="BV5029" s="4">
        <f t="shared" si="313"/>
        <v>0</v>
      </c>
      <c r="BW5029" s="23"/>
      <c r="BX5029" s="4">
        <f t="shared" si="314"/>
        <v>1</v>
      </c>
      <c r="BY5029" s="4">
        <f t="shared" si="315"/>
        <v>1</v>
      </c>
    </row>
    <row r="5030" spans="1:77">
      <c r="A5030" s="23">
        <v>5025</v>
      </c>
      <c r="BP5030" s="3"/>
      <c r="BQ5030" s="3"/>
      <c r="BR5030" s="3"/>
      <c r="BS5030" s="3"/>
      <c r="BT5030" s="23">
        <v>5025</v>
      </c>
      <c r="BU5030" s="4">
        <f t="shared" si="312"/>
        <v>0</v>
      </c>
      <c r="BV5030" s="4">
        <f t="shared" si="313"/>
        <v>0</v>
      </c>
      <c r="BW5030" s="23"/>
      <c r="BX5030" s="4">
        <f t="shared" si="314"/>
        <v>1</v>
      </c>
      <c r="BY5030" s="4">
        <f t="shared" si="315"/>
        <v>1</v>
      </c>
    </row>
    <row r="5031" spans="1:77">
      <c r="A5031" s="23">
        <v>5026</v>
      </c>
      <c r="BP5031" s="3"/>
      <c r="BQ5031" s="3"/>
      <c r="BR5031" s="3"/>
      <c r="BS5031" s="3"/>
      <c r="BT5031" s="23">
        <v>5026</v>
      </c>
      <c r="BU5031" s="4">
        <f t="shared" si="312"/>
        <v>0</v>
      </c>
      <c r="BV5031" s="4">
        <f t="shared" si="313"/>
        <v>0</v>
      </c>
      <c r="BW5031" s="23"/>
      <c r="BX5031" s="4">
        <f t="shared" si="314"/>
        <v>1</v>
      </c>
      <c r="BY5031" s="4">
        <f t="shared" si="315"/>
        <v>1</v>
      </c>
    </row>
    <row r="5032" spans="1:77">
      <c r="A5032" s="23">
        <v>5027</v>
      </c>
      <c r="BP5032" s="3"/>
      <c r="BQ5032" s="3"/>
      <c r="BR5032" s="3"/>
      <c r="BS5032" s="3"/>
      <c r="BT5032" s="23">
        <v>5027</v>
      </c>
      <c r="BU5032" s="4">
        <f t="shared" si="312"/>
        <v>0</v>
      </c>
      <c r="BV5032" s="4">
        <f t="shared" si="313"/>
        <v>0</v>
      </c>
      <c r="BW5032" s="23"/>
      <c r="BX5032" s="4">
        <f t="shared" si="314"/>
        <v>1</v>
      </c>
      <c r="BY5032" s="4">
        <f t="shared" si="315"/>
        <v>1</v>
      </c>
    </row>
    <row r="5033" spans="1:77">
      <c r="A5033" s="23">
        <v>5028</v>
      </c>
      <c r="BP5033" s="3"/>
      <c r="BQ5033" s="3"/>
      <c r="BR5033" s="3"/>
      <c r="BS5033" s="3"/>
      <c r="BT5033" s="23">
        <v>5028</v>
      </c>
      <c r="BU5033" s="4">
        <f t="shared" si="312"/>
        <v>0</v>
      </c>
      <c r="BV5033" s="4">
        <f t="shared" si="313"/>
        <v>0</v>
      </c>
      <c r="BW5033" s="23"/>
      <c r="BX5033" s="4">
        <f t="shared" si="314"/>
        <v>1</v>
      </c>
      <c r="BY5033" s="4">
        <f t="shared" si="315"/>
        <v>1</v>
      </c>
    </row>
    <row r="5034" spans="1:77">
      <c r="A5034" s="23">
        <v>5029</v>
      </c>
      <c r="BP5034" s="3"/>
      <c r="BQ5034" s="3"/>
      <c r="BR5034" s="3"/>
      <c r="BS5034" s="3"/>
      <c r="BT5034" s="23">
        <v>5029</v>
      </c>
      <c r="BU5034" s="4">
        <f t="shared" si="312"/>
        <v>0</v>
      </c>
      <c r="BV5034" s="4">
        <f t="shared" si="313"/>
        <v>0</v>
      </c>
      <c r="BW5034" s="23"/>
      <c r="BX5034" s="4">
        <f t="shared" si="314"/>
        <v>1</v>
      </c>
      <c r="BY5034" s="4">
        <f t="shared" si="315"/>
        <v>1</v>
      </c>
    </row>
    <row r="5035" spans="1:77">
      <c r="A5035" s="23">
        <v>5030</v>
      </c>
      <c r="BP5035" s="3"/>
      <c r="BQ5035" s="3"/>
      <c r="BR5035" s="3"/>
      <c r="BS5035" s="3"/>
      <c r="BT5035" s="23">
        <v>5030</v>
      </c>
      <c r="BU5035" s="4">
        <f t="shared" si="312"/>
        <v>0</v>
      </c>
      <c r="BV5035" s="4">
        <f t="shared" si="313"/>
        <v>0</v>
      </c>
      <c r="BW5035" s="23"/>
      <c r="BX5035" s="4">
        <f t="shared" si="314"/>
        <v>1</v>
      </c>
      <c r="BY5035" s="4">
        <f t="shared" si="315"/>
        <v>1</v>
      </c>
    </row>
    <row r="5036" spans="1:77">
      <c r="A5036" s="23">
        <v>5031</v>
      </c>
      <c r="BP5036" s="3"/>
      <c r="BQ5036" s="3"/>
      <c r="BR5036" s="3"/>
      <c r="BS5036" s="3"/>
      <c r="BT5036" s="23">
        <v>5031</v>
      </c>
      <c r="BU5036" s="4">
        <f t="shared" si="312"/>
        <v>0</v>
      </c>
      <c r="BV5036" s="4">
        <f t="shared" si="313"/>
        <v>0</v>
      </c>
      <c r="BW5036" s="23"/>
      <c r="BX5036" s="4">
        <f t="shared" si="314"/>
        <v>1</v>
      </c>
      <c r="BY5036" s="4">
        <f t="shared" si="315"/>
        <v>1</v>
      </c>
    </row>
    <row r="5037" spans="1:77">
      <c r="A5037" s="23">
        <v>5032</v>
      </c>
      <c r="BP5037" s="3"/>
      <c r="BQ5037" s="3"/>
      <c r="BR5037" s="3"/>
      <c r="BS5037" s="3"/>
      <c r="BT5037" s="23">
        <v>5032</v>
      </c>
      <c r="BU5037" s="4">
        <f t="shared" si="312"/>
        <v>0</v>
      </c>
      <c r="BV5037" s="4">
        <f t="shared" si="313"/>
        <v>0</v>
      </c>
      <c r="BW5037" s="23"/>
      <c r="BX5037" s="4">
        <f t="shared" si="314"/>
        <v>1</v>
      </c>
      <c r="BY5037" s="4">
        <f t="shared" si="315"/>
        <v>1</v>
      </c>
    </row>
    <row r="5038" spans="1:77">
      <c r="A5038" s="23">
        <v>5033</v>
      </c>
      <c r="BP5038" s="3"/>
      <c r="BQ5038" s="3"/>
      <c r="BR5038" s="3"/>
      <c r="BS5038" s="3"/>
      <c r="BT5038" s="23">
        <v>5033</v>
      </c>
      <c r="BU5038" s="4">
        <f t="shared" si="312"/>
        <v>0</v>
      </c>
      <c r="BV5038" s="4">
        <f t="shared" si="313"/>
        <v>0</v>
      </c>
      <c r="BW5038" s="23"/>
      <c r="BX5038" s="4">
        <f t="shared" si="314"/>
        <v>1</v>
      </c>
      <c r="BY5038" s="4">
        <f t="shared" si="315"/>
        <v>1</v>
      </c>
    </row>
    <row r="5039" spans="1:77">
      <c r="A5039" s="23">
        <v>5034</v>
      </c>
      <c r="BP5039" s="3"/>
      <c r="BQ5039" s="3"/>
      <c r="BR5039" s="3"/>
      <c r="BS5039" s="3"/>
      <c r="BT5039" s="23">
        <v>5034</v>
      </c>
      <c r="BU5039" s="4">
        <f t="shared" si="312"/>
        <v>0</v>
      </c>
      <c r="BV5039" s="4">
        <f t="shared" si="313"/>
        <v>0</v>
      </c>
      <c r="BW5039" s="23"/>
      <c r="BX5039" s="4">
        <f t="shared" si="314"/>
        <v>1</v>
      </c>
      <c r="BY5039" s="4">
        <f t="shared" si="315"/>
        <v>1</v>
      </c>
    </row>
    <row r="5040" spans="1:77">
      <c r="A5040" s="23">
        <v>5035</v>
      </c>
      <c r="BP5040" s="3"/>
      <c r="BQ5040" s="3"/>
      <c r="BR5040" s="3"/>
      <c r="BS5040" s="3"/>
      <c r="BT5040" s="23">
        <v>5035</v>
      </c>
      <c r="BU5040" s="4">
        <f t="shared" si="312"/>
        <v>0</v>
      </c>
      <c r="BV5040" s="4">
        <f t="shared" si="313"/>
        <v>0</v>
      </c>
      <c r="BW5040" s="23"/>
      <c r="BX5040" s="4">
        <f t="shared" si="314"/>
        <v>1</v>
      </c>
      <c r="BY5040" s="4">
        <f t="shared" si="315"/>
        <v>1</v>
      </c>
    </row>
    <row r="5041" spans="1:77">
      <c r="A5041" s="23">
        <v>5036</v>
      </c>
      <c r="BP5041" s="3"/>
      <c r="BQ5041" s="3"/>
      <c r="BR5041" s="3"/>
      <c r="BS5041" s="3"/>
      <c r="BT5041" s="23">
        <v>5036</v>
      </c>
      <c r="BU5041" s="4">
        <f t="shared" si="312"/>
        <v>0</v>
      </c>
      <c r="BV5041" s="4">
        <f t="shared" si="313"/>
        <v>0</v>
      </c>
      <c r="BW5041" s="23"/>
      <c r="BX5041" s="4">
        <f t="shared" si="314"/>
        <v>1</v>
      </c>
      <c r="BY5041" s="4">
        <f t="shared" si="315"/>
        <v>1</v>
      </c>
    </row>
    <row r="5042" spans="1:77">
      <c r="A5042" s="23">
        <v>5037</v>
      </c>
      <c r="BP5042" s="3"/>
      <c r="BQ5042" s="3"/>
      <c r="BR5042" s="3"/>
      <c r="BS5042" s="3"/>
      <c r="BT5042" s="23">
        <v>5037</v>
      </c>
      <c r="BU5042" s="4">
        <f t="shared" si="312"/>
        <v>0</v>
      </c>
      <c r="BV5042" s="4">
        <f t="shared" si="313"/>
        <v>0</v>
      </c>
      <c r="BW5042" s="23"/>
      <c r="BX5042" s="4">
        <f t="shared" si="314"/>
        <v>1</v>
      </c>
      <c r="BY5042" s="4">
        <f t="shared" si="315"/>
        <v>1</v>
      </c>
    </row>
    <row r="5043" spans="1:77">
      <c r="A5043" s="23">
        <v>5038</v>
      </c>
      <c r="BP5043" s="3"/>
      <c r="BQ5043" s="3"/>
      <c r="BR5043" s="3"/>
      <c r="BS5043" s="3"/>
      <c r="BT5043" s="23">
        <v>5038</v>
      </c>
      <c r="BU5043" s="4">
        <f t="shared" si="312"/>
        <v>0</v>
      </c>
      <c r="BV5043" s="4">
        <f t="shared" si="313"/>
        <v>0</v>
      </c>
      <c r="BW5043" s="23"/>
      <c r="BX5043" s="4">
        <f t="shared" si="314"/>
        <v>1</v>
      </c>
      <c r="BY5043" s="4">
        <f t="shared" si="315"/>
        <v>1</v>
      </c>
    </row>
    <row r="5044" spans="1:77">
      <c r="A5044" s="23">
        <v>5039</v>
      </c>
      <c r="BP5044" s="3"/>
      <c r="BQ5044" s="3"/>
      <c r="BR5044" s="3"/>
      <c r="BS5044" s="3"/>
      <c r="BT5044" s="23">
        <v>5039</v>
      </c>
      <c r="BU5044" s="4">
        <f t="shared" si="312"/>
        <v>0</v>
      </c>
      <c r="BV5044" s="4">
        <f t="shared" si="313"/>
        <v>0</v>
      </c>
      <c r="BW5044" s="23"/>
      <c r="BX5044" s="4">
        <f t="shared" si="314"/>
        <v>1</v>
      </c>
      <c r="BY5044" s="4">
        <f t="shared" si="315"/>
        <v>1</v>
      </c>
    </row>
    <row r="5045" spans="1:77">
      <c r="A5045" s="23">
        <v>5040</v>
      </c>
      <c r="BP5045" s="3"/>
      <c r="BQ5045" s="3"/>
      <c r="BR5045" s="3"/>
      <c r="BS5045" s="3"/>
      <c r="BT5045" s="23">
        <v>5040</v>
      </c>
      <c r="BU5045" s="4">
        <f t="shared" si="312"/>
        <v>0</v>
      </c>
      <c r="BV5045" s="4">
        <f t="shared" si="313"/>
        <v>0</v>
      </c>
      <c r="BW5045" s="23"/>
      <c r="BX5045" s="4">
        <f t="shared" si="314"/>
        <v>1</v>
      </c>
      <c r="BY5045" s="4">
        <f t="shared" si="315"/>
        <v>1</v>
      </c>
    </row>
    <row r="5046" spans="1:77">
      <c r="A5046" s="23">
        <v>5041</v>
      </c>
      <c r="BP5046" s="3"/>
      <c r="BQ5046" s="3"/>
      <c r="BR5046" s="3"/>
      <c r="BS5046" s="3"/>
      <c r="BT5046" s="23">
        <v>5041</v>
      </c>
      <c r="BU5046" s="4">
        <f t="shared" si="312"/>
        <v>0</v>
      </c>
      <c r="BV5046" s="4">
        <f t="shared" si="313"/>
        <v>0</v>
      </c>
      <c r="BW5046" s="23"/>
      <c r="BX5046" s="4">
        <f t="shared" si="314"/>
        <v>1</v>
      </c>
      <c r="BY5046" s="4">
        <f t="shared" si="315"/>
        <v>1</v>
      </c>
    </row>
    <row r="5047" spans="1:77">
      <c r="A5047" s="23">
        <v>5042</v>
      </c>
      <c r="BP5047" s="3"/>
      <c r="BQ5047" s="3"/>
      <c r="BR5047" s="3"/>
      <c r="BS5047" s="3"/>
      <c r="BT5047" s="23">
        <v>5042</v>
      </c>
      <c r="BU5047" s="4">
        <f t="shared" si="312"/>
        <v>0</v>
      </c>
      <c r="BV5047" s="4">
        <f t="shared" si="313"/>
        <v>0</v>
      </c>
      <c r="BW5047" s="23"/>
      <c r="BX5047" s="4">
        <f t="shared" si="314"/>
        <v>1</v>
      </c>
      <c r="BY5047" s="4">
        <f t="shared" si="315"/>
        <v>1</v>
      </c>
    </row>
    <row r="5048" spans="1:77">
      <c r="A5048" s="23">
        <v>5043</v>
      </c>
      <c r="BP5048" s="3"/>
      <c r="BQ5048" s="3"/>
      <c r="BR5048" s="3"/>
      <c r="BS5048" s="3"/>
      <c r="BT5048" s="23">
        <v>5043</v>
      </c>
      <c r="BU5048" s="4">
        <f t="shared" si="312"/>
        <v>0</v>
      </c>
      <c r="BV5048" s="4">
        <f t="shared" si="313"/>
        <v>0</v>
      </c>
      <c r="BW5048" s="23"/>
      <c r="BX5048" s="4">
        <f t="shared" si="314"/>
        <v>1</v>
      </c>
      <c r="BY5048" s="4">
        <f t="shared" si="315"/>
        <v>1</v>
      </c>
    </row>
    <row r="5049" spans="1:77">
      <c r="A5049" s="23">
        <v>5044</v>
      </c>
      <c r="BP5049" s="3"/>
      <c r="BQ5049" s="3"/>
      <c r="BR5049" s="3"/>
      <c r="BS5049" s="3"/>
      <c r="BT5049" s="23">
        <v>5044</v>
      </c>
      <c r="BU5049" s="4">
        <f t="shared" si="312"/>
        <v>0</v>
      </c>
      <c r="BV5049" s="4">
        <f t="shared" si="313"/>
        <v>0</v>
      </c>
      <c r="BW5049" s="23"/>
      <c r="BX5049" s="4">
        <f t="shared" si="314"/>
        <v>1</v>
      </c>
      <c r="BY5049" s="4">
        <f t="shared" si="315"/>
        <v>1</v>
      </c>
    </row>
    <row r="5050" spans="1:77">
      <c r="A5050" s="23">
        <v>5045</v>
      </c>
      <c r="BP5050" s="3"/>
      <c r="BQ5050" s="3"/>
      <c r="BR5050" s="3"/>
      <c r="BS5050" s="3"/>
      <c r="BT5050" s="23">
        <v>5045</v>
      </c>
      <c r="BU5050" s="4">
        <f t="shared" si="312"/>
        <v>0</v>
      </c>
      <c r="BV5050" s="4">
        <f t="shared" si="313"/>
        <v>0</v>
      </c>
      <c r="BW5050" s="23"/>
      <c r="BX5050" s="4">
        <f t="shared" si="314"/>
        <v>1</v>
      </c>
      <c r="BY5050" s="4">
        <f t="shared" si="315"/>
        <v>1</v>
      </c>
    </row>
    <row r="5051" spans="1:77">
      <c r="A5051" s="23">
        <v>5046</v>
      </c>
      <c r="BP5051" s="3"/>
      <c r="BQ5051" s="3"/>
      <c r="BR5051" s="3"/>
      <c r="BS5051" s="3"/>
      <c r="BT5051" s="23">
        <v>5046</v>
      </c>
      <c r="BU5051" s="4">
        <f t="shared" si="312"/>
        <v>0</v>
      </c>
      <c r="BV5051" s="4">
        <f t="shared" si="313"/>
        <v>0</v>
      </c>
      <c r="BW5051" s="23"/>
      <c r="BX5051" s="4">
        <f t="shared" si="314"/>
        <v>1</v>
      </c>
      <c r="BY5051" s="4">
        <f t="shared" si="315"/>
        <v>1</v>
      </c>
    </row>
    <row r="5052" spans="1:77">
      <c r="A5052" s="23">
        <v>5047</v>
      </c>
      <c r="BP5052" s="3"/>
      <c r="BQ5052" s="3"/>
      <c r="BR5052" s="3"/>
      <c r="BS5052" s="3"/>
      <c r="BT5052" s="23">
        <v>5047</v>
      </c>
      <c r="BU5052" s="4">
        <f t="shared" si="312"/>
        <v>0</v>
      </c>
      <c r="BV5052" s="4">
        <f t="shared" si="313"/>
        <v>0</v>
      </c>
      <c r="BW5052" s="23"/>
      <c r="BX5052" s="4">
        <f t="shared" si="314"/>
        <v>1</v>
      </c>
      <c r="BY5052" s="4">
        <f t="shared" si="315"/>
        <v>1</v>
      </c>
    </row>
    <row r="5053" spans="1:77">
      <c r="A5053" s="23">
        <v>5048</v>
      </c>
      <c r="BP5053" s="3"/>
      <c r="BQ5053" s="3"/>
      <c r="BR5053" s="3"/>
      <c r="BS5053" s="3"/>
      <c r="BT5053" s="23">
        <v>5048</v>
      </c>
      <c r="BU5053" s="4">
        <f t="shared" si="312"/>
        <v>0</v>
      </c>
      <c r="BV5053" s="4">
        <f t="shared" si="313"/>
        <v>0</v>
      </c>
      <c r="BW5053" s="23"/>
      <c r="BX5053" s="4">
        <f t="shared" si="314"/>
        <v>1</v>
      </c>
      <c r="BY5053" s="4">
        <f t="shared" si="315"/>
        <v>1</v>
      </c>
    </row>
    <row r="5054" spans="1:77">
      <c r="A5054" s="23">
        <v>5049</v>
      </c>
      <c r="BP5054" s="3"/>
      <c r="BQ5054" s="3"/>
      <c r="BR5054" s="3"/>
      <c r="BS5054" s="3"/>
      <c r="BT5054" s="23">
        <v>5049</v>
      </c>
      <c r="BU5054" s="4">
        <f t="shared" si="312"/>
        <v>0</v>
      </c>
      <c r="BV5054" s="4">
        <f t="shared" si="313"/>
        <v>0</v>
      </c>
      <c r="BW5054" s="23"/>
      <c r="BX5054" s="4">
        <f t="shared" si="314"/>
        <v>1</v>
      </c>
      <c r="BY5054" s="4">
        <f t="shared" si="315"/>
        <v>1</v>
      </c>
    </row>
    <row r="5055" spans="1:77">
      <c r="A5055" s="23">
        <v>5050</v>
      </c>
      <c r="BP5055" s="3"/>
      <c r="BQ5055" s="3"/>
      <c r="BR5055" s="3"/>
      <c r="BS5055" s="3"/>
      <c r="BT5055" s="23">
        <v>5050</v>
      </c>
      <c r="BU5055" s="4">
        <f t="shared" si="312"/>
        <v>0</v>
      </c>
      <c r="BV5055" s="4">
        <f t="shared" si="313"/>
        <v>0</v>
      </c>
      <c r="BW5055" s="23"/>
      <c r="BX5055" s="4">
        <f t="shared" si="314"/>
        <v>1</v>
      </c>
      <c r="BY5055" s="4">
        <f t="shared" si="315"/>
        <v>1</v>
      </c>
    </row>
    <row r="5056" spans="1:77">
      <c r="A5056" s="23">
        <v>5051</v>
      </c>
      <c r="BP5056" s="3"/>
      <c r="BQ5056" s="3"/>
      <c r="BR5056" s="3"/>
      <c r="BS5056" s="3"/>
      <c r="BT5056" s="23">
        <v>5051</v>
      </c>
      <c r="BU5056" s="4">
        <f t="shared" si="312"/>
        <v>0</v>
      </c>
      <c r="BV5056" s="4">
        <f t="shared" si="313"/>
        <v>0</v>
      </c>
      <c r="BW5056" s="23"/>
      <c r="BX5056" s="4">
        <f t="shared" si="314"/>
        <v>1</v>
      </c>
      <c r="BY5056" s="4">
        <f t="shared" si="315"/>
        <v>1</v>
      </c>
    </row>
    <row r="5057" spans="1:77">
      <c r="A5057" s="23">
        <v>5052</v>
      </c>
      <c r="BP5057" s="3"/>
      <c r="BQ5057" s="3"/>
      <c r="BR5057" s="3"/>
      <c r="BS5057" s="3"/>
      <c r="BT5057" s="23">
        <v>5052</v>
      </c>
      <c r="BU5057" s="4">
        <f t="shared" si="312"/>
        <v>0</v>
      </c>
      <c r="BV5057" s="4">
        <f t="shared" si="313"/>
        <v>0</v>
      </c>
      <c r="BW5057" s="23"/>
      <c r="BX5057" s="4">
        <f t="shared" si="314"/>
        <v>1</v>
      </c>
      <c r="BY5057" s="4">
        <f t="shared" si="315"/>
        <v>1</v>
      </c>
    </row>
    <row r="5058" spans="1:77">
      <c r="A5058" s="23">
        <v>5053</v>
      </c>
      <c r="BP5058" s="3"/>
      <c r="BQ5058" s="3"/>
      <c r="BR5058" s="3"/>
      <c r="BS5058" s="3"/>
      <c r="BT5058" s="23">
        <v>5053</v>
      </c>
      <c r="BU5058" s="4">
        <f t="shared" si="312"/>
        <v>0</v>
      </c>
      <c r="BV5058" s="4">
        <f t="shared" si="313"/>
        <v>0</v>
      </c>
      <c r="BW5058" s="23"/>
      <c r="BX5058" s="4">
        <f t="shared" si="314"/>
        <v>1</v>
      </c>
      <c r="BY5058" s="4">
        <f t="shared" si="315"/>
        <v>1</v>
      </c>
    </row>
    <row r="5059" spans="1:77">
      <c r="A5059" s="23">
        <v>5054</v>
      </c>
      <c r="BP5059" s="3"/>
      <c r="BQ5059" s="3"/>
      <c r="BR5059" s="3"/>
      <c r="BS5059" s="3"/>
      <c r="BT5059" s="23">
        <v>5054</v>
      </c>
      <c r="BU5059" s="4">
        <f t="shared" si="312"/>
        <v>0</v>
      </c>
      <c r="BV5059" s="4">
        <f t="shared" si="313"/>
        <v>0</v>
      </c>
      <c r="BW5059" s="23"/>
      <c r="BX5059" s="4">
        <f t="shared" si="314"/>
        <v>1</v>
      </c>
      <c r="BY5059" s="4">
        <f t="shared" si="315"/>
        <v>1</v>
      </c>
    </row>
    <row r="5060" spans="1:77">
      <c r="A5060" s="23">
        <v>5055</v>
      </c>
      <c r="BP5060" s="3"/>
      <c r="BQ5060" s="3"/>
      <c r="BR5060" s="3"/>
      <c r="BS5060" s="3"/>
      <c r="BT5060" s="23">
        <v>5055</v>
      </c>
      <c r="BU5060" s="4">
        <f t="shared" si="312"/>
        <v>0</v>
      </c>
      <c r="BV5060" s="4">
        <f t="shared" si="313"/>
        <v>0</v>
      </c>
      <c r="BW5060" s="23"/>
      <c r="BX5060" s="4">
        <f t="shared" si="314"/>
        <v>1</v>
      </c>
      <c r="BY5060" s="4">
        <f t="shared" si="315"/>
        <v>1</v>
      </c>
    </row>
    <row r="5061" spans="1:77">
      <c r="A5061" s="23">
        <v>5056</v>
      </c>
      <c r="BP5061" s="3"/>
      <c r="BQ5061" s="3"/>
      <c r="BR5061" s="3"/>
      <c r="BS5061" s="3"/>
      <c r="BT5061" s="23">
        <v>5056</v>
      </c>
      <c r="BU5061" s="4">
        <f t="shared" si="312"/>
        <v>0</v>
      </c>
      <c r="BV5061" s="4">
        <f t="shared" si="313"/>
        <v>0</v>
      </c>
      <c r="BW5061" s="23"/>
      <c r="BX5061" s="4">
        <f t="shared" si="314"/>
        <v>1</v>
      </c>
      <c r="BY5061" s="4">
        <f t="shared" si="315"/>
        <v>1</v>
      </c>
    </row>
    <row r="5062" spans="1:77">
      <c r="A5062" s="23">
        <v>5057</v>
      </c>
      <c r="BP5062" s="3"/>
      <c r="BQ5062" s="3"/>
      <c r="BR5062" s="3"/>
      <c r="BS5062" s="3"/>
      <c r="BT5062" s="23">
        <v>5057</v>
      </c>
      <c r="BU5062" s="4">
        <f t="shared" si="312"/>
        <v>0</v>
      </c>
      <c r="BV5062" s="4">
        <f t="shared" si="313"/>
        <v>0</v>
      </c>
      <c r="BW5062" s="23"/>
      <c r="BX5062" s="4">
        <f t="shared" si="314"/>
        <v>1</v>
      </c>
      <c r="BY5062" s="4">
        <f t="shared" si="315"/>
        <v>1</v>
      </c>
    </row>
    <row r="5063" spans="1:77">
      <c r="A5063" s="23">
        <v>5058</v>
      </c>
      <c r="BP5063" s="3"/>
      <c r="BQ5063" s="3"/>
      <c r="BR5063" s="3"/>
      <c r="BS5063" s="3"/>
      <c r="BT5063" s="23">
        <v>5058</v>
      </c>
      <c r="BU5063" s="4">
        <f t="shared" ref="BU5063:BU5126" si="316">BP5063*$BV$1-BQ5063</f>
        <v>0</v>
      </c>
      <c r="BV5063" s="4">
        <f t="shared" ref="BV5063:BV5126" si="317">BR5063*$BV$1-BS5063</f>
        <v>0</v>
      </c>
      <c r="BW5063" s="23"/>
      <c r="BX5063" s="4">
        <f t="shared" ref="BX5063:BX5126" si="318">IF(BU5063=MAX($BU5063:$BV5063),1,0)</f>
        <v>1</v>
      </c>
      <c r="BY5063" s="4">
        <f t="shared" ref="BY5063:BY5126" si="319">IF(BV5063=MAX($BU5063:$BV5063),1,0)</f>
        <v>1</v>
      </c>
    </row>
    <row r="5064" spans="1:77">
      <c r="A5064" s="23">
        <v>5059</v>
      </c>
      <c r="BP5064" s="3"/>
      <c r="BQ5064" s="3"/>
      <c r="BR5064" s="3"/>
      <c r="BS5064" s="3"/>
      <c r="BT5064" s="23">
        <v>5059</v>
      </c>
      <c r="BU5064" s="4">
        <f t="shared" si="316"/>
        <v>0</v>
      </c>
      <c r="BV5064" s="4">
        <f t="shared" si="317"/>
        <v>0</v>
      </c>
      <c r="BW5064" s="23"/>
      <c r="BX5064" s="4">
        <f t="shared" si="318"/>
        <v>1</v>
      </c>
      <c r="BY5064" s="4">
        <f t="shared" si="319"/>
        <v>1</v>
      </c>
    </row>
    <row r="5065" spans="1:77">
      <c r="A5065" s="23">
        <v>5060</v>
      </c>
      <c r="BP5065" s="3"/>
      <c r="BQ5065" s="3"/>
      <c r="BR5065" s="3"/>
      <c r="BS5065" s="3"/>
      <c r="BT5065" s="23">
        <v>5060</v>
      </c>
      <c r="BU5065" s="4">
        <f t="shared" si="316"/>
        <v>0</v>
      </c>
      <c r="BV5065" s="4">
        <f t="shared" si="317"/>
        <v>0</v>
      </c>
      <c r="BW5065" s="23"/>
      <c r="BX5065" s="4">
        <f t="shared" si="318"/>
        <v>1</v>
      </c>
      <c r="BY5065" s="4">
        <f t="shared" si="319"/>
        <v>1</v>
      </c>
    </row>
    <row r="5066" spans="1:77">
      <c r="A5066" s="23">
        <v>5061</v>
      </c>
      <c r="BP5066" s="3"/>
      <c r="BQ5066" s="3"/>
      <c r="BR5066" s="3"/>
      <c r="BS5066" s="3"/>
      <c r="BT5066" s="23">
        <v>5061</v>
      </c>
      <c r="BU5066" s="4">
        <f t="shared" si="316"/>
        <v>0</v>
      </c>
      <c r="BV5066" s="4">
        <f t="shared" si="317"/>
        <v>0</v>
      </c>
      <c r="BW5066" s="23"/>
      <c r="BX5066" s="4">
        <f t="shared" si="318"/>
        <v>1</v>
      </c>
      <c r="BY5066" s="4">
        <f t="shared" si="319"/>
        <v>1</v>
      </c>
    </row>
    <row r="5067" spans="1:77">
      <c r="A5067" s="23">
        <v>5062</v>
      </c>
      <c r="BP5067" s="3"/>
      <c r="BQ5067" s="3"/>
      <c r="BR5067" s="3"/>
      <c r="BS5067" s="3"/>
      <c r="BT5067" s="23">
        <v>5062</v>
      </c>
      <c r="BU5067" s="4">
        <f t="shared" si="316"/>
        <v>0</v>
      </c>
      <c r="BV5067" s="4">
        <f t="shared" si="317"/>
        <v>0</v>
      </c>
      <c r="BW5067" s="23"/>
      <c r="BX5067" s="4">
        <f t="shared" si="318"/>
        <v>1</v>
      </c>
      <c r="BY5067" s="4">
        <f t="shared" si="319"/>
        <v>1</v>
      </c>
    </row>
    <row r="5068" spans="1:77">
      <c r="A5068" s="23">
        <v>5063</v>
      </c>
      <c r="BP5068" s="3"/>
      <c r="BQ5068" s="3"/>
      <c r="BR5068" s="3"/>
      <c r="BS5068" s="3"/>
      <c r="BT5068" s="23">
        <v>5063</v>
      </c>
      <c r="BU5068" s="4">
        <f t="shared" si="316"/>
        <v>0</v>
      </c>
      <c r="BV5068" s="4">
        <f t="shared" si="317"/>
        <v>0</v>
      </c>
      <c r="BW5068" s="23"/>
      <c r="BX5068" s="4">
        <f t="shared" si="318"/>
        <v>1</v>
      </c>
      <c r="BY5068" s="4">
        <f t="shared" si="319"/>
        <v>1</v>
      </c>
    </row>
    <row r="5069" spans="1:77">
      <c r="A5069" s="23">
        <v>5064</v>
      </c>
      <c r="BP5069" s="3"/>
      <c r="BQ5069" s="3"/>
      <c r="BR5069" s="3"/>
      <c r="BS5069" s="3"/>
      <c r="BT5069" s="23">
        <v>5064</v>
      </c>
      <c r="BU5069" s="4">
        <f t="shared" si="316"/>
        <v>0</v>
      </c>
      <c r="BV5069" s="4">
        <f t="shared" si="317"/>
        <v>0</v>
      </c>
      <c r="BW5069" s="23"/>
      <c r="BX5069" s="4">
        <f t="shared" si="318"/>
        <v>1</v>
      </c>
      <c r="BY5069" s="4">
        <f t="shared" si="319"/>
        <v>1</v>
      </c>
    </row>
    <row r="5070" spans="1:77">
      <c r="A5070" s="23">
        <v>5065</v>
      </c>
      <c r="BP5070" s="3"/>
      <c r="BQ5070" s="3"/>
      <c r="BR5070" s="3"/>
      <c r="BS5070" s="3"/>
      <c r="BT5070" s="23">
        <v>5065</v>
      </c>
      <c r="BU5070" s="4">
        <f t="shared" si="316"/>
        <v>0</v>
      </c>
      <c r="BV5070" s="4">
        <f t="shared" si="317"/>
        <v>0</v>
      </c>
      <c r="BW5070" s="23"/>
      <c r="BX5070" s="4">
        <f t="shared" si="318"/>
        <v>1</v>
      </c>
      <c r="BY5070" s="4">
        <f t="shared" si="319"/>
        <v>1</v>
      </c>
    </row>
    <row r="5071" spans="1:77">
      <c r="A5071" s="23">
        <v>5066</v>
      </c>
      <c r="BP5071" s="3"/>
      <c r="BQ5071" s="3"/>
      <c r="BR5071" s="3"/>
      <c r="BS5071" s="3"/>
      <c r="BT5071" s="23">
        <v>5066</v>
      </c>
      <c r="BU5071" s="4">
        <f t="shared" si="316"/>
        <v>0</v>
      </c>
      <c r="BV5071" s="4">
        <f t="shared" si="317"/>
        <v>0</v>
      </c>
      <c r="BW5071" s="23"/>
      <c r="BX5071" s="4">
        <f t="shared" si="318"/>
        <v>1</v>
      </c>
      <c r="BY5071" s="4">
        <f t="shared" si="319"/>
        <v>1</v>
      </c>
    </row>
    <row r="5072" spans="1:77">
      <c r="A5072" s="23">
        <v>5067</v>
      </c>
      <c r="BP5072" s="3"/>
      <c r="BQ5072" s="3"/>
      <c r="BR5072" s="3"/>
      <c r="BS5072" s="3"/>
      <c r="BT5072" s="23">
        <v>5067</v>
      </c>
      <c r="BU5072" s="4">
        <f t="shared" si="316"/>
        <v>0</v>
      </c>
      <c r="BV5072" s="4">
        <f t="shared" si="317"/>
        <v>0</v>
      </c>
      <c r="BW5072" s="23"/>
      <c r="BX5072" s="4">
        <f t="shared" si="318"/>
        <v>1</v>
      </c>
      <c r="BY5072" s="4">
        <f t="shared" si="319"/>
        <v>1</v>
      </c>
    </row>
    <row r="5073" spans="1:77">
      <c r="A5073" s="23">
        <v>5068</v>
      </c>
      <c r="BP5073" s="3"/>
      <c r="BQ5073" s="3"/>
      <c r="BR5073" s="3"/>
      <c r="BS5073" s="3"/>
      <c r="BT5073" s="23">
        <v>5068</v>
      </c>
      <c r="BU5073" s="4">
        <f t="shared" si="316"/>
        <v>0</v>
      </c>
      <c r="BV5073" s="4">
        <f t="shared" si="317"/>
        <v>0</v>
      </c>
      <c r="BW5073" s="23"/>
      <c r="BX5073" s="4">
        <f t="shared" si="318"/>
        <v>1</v>
      </c>
      <c r="BY5073" s="4">
        <f t="shared" si="319"/>
        <v>1</v>
      </c>
    </row>
    <row r="5074" spans="1:77">
      <c r="A5074" s="23">
        <v>5069</v>
      </c>
      <c r="BP5074" s="3"/>
      <c r="BQ5074" s="3"/>
      <c r="BR5074" s="3"/>
      <c r="BS5074" s="3"/>
      <c r="BT5074" s="23">
        <v>5069</v>
      </c>
      <c r="BU5074" s="4">
        <f t="shared" si="316"/>
        <v>0</v>
      </c>
      <c r="BV5074" s="4">
        <f t="shared" si="317"/>
        <v>0</v>
      </c>
      <c r="BW5074" s="23"/>
      <c r="BX5074" s="4">
        <f t="shared" si="318"/>
        <v>1</v>
      </c>
      <c r="BY5074" s="4">
        <f t="shared" si="319"/>
        <v>1</v>
      </c>
    </row>
    <row r="5075" spans="1:77">
      <c r="A5075" s="23">
        <v>5070</v>
      </c>
      <c r="BP5075" s="3"/>
      <c r="BQ5075" s="3"/>
      <c r="BR5075" s="3"/>
      <c r="BS5075" s="3"/>
      <c r="BT5075" s="23">
        <v>5070</v>
      </c>
      <c r="BU5075" s="4">
        <f t="shared" si="316"/>
        <v>0</v>
      </c>
      <c r="BV5075" s="4">
        <f t="shared" si="317"/>
        <v>0</v>
      </c>
      <c r="BW5075" s="23"/>
      <c r="BX5075" s="4">
        <f t="shared" si="318"/>
        <v>1</v>
      </c>
      <c r="BY5075" s="4">
        <f t="shared" si="319"/>
        <v>1</v>
      </c>
    </row>
    <row r="5076" spans="1:77">
      <c r="A5076" s="23">
        <v>5071</v>
      </c>
      <c r="BP5076" s="3"/>
      <c r="BQ5076" s="3"/>
      <c r="BR5076" s="3"/>
      <c r="BS5076" s="3"/>
      <c r="BT5076" s="23">
        <v>5071</v>
      </c>
      <c r="BU5076" s="4">
        <f t="shared" si="316"/>
        <v>0</v>
      </c>
      <c r="BV5076" s="4">
        <f t="shared" si="317"/>
        <v>0</v>
      </c>
      <c r="BW5076" s="23"/>
      <c r="BX5076" s="4">
        <f t="shared" si="318"/>
        <v>1</v>
      </c>
      <c r="BY5076" s="4">
        <f t="shared" si="319"/>
        <v>1</v>
      </c>
    </row>
    <row r="5077" spans="1:77">
      <c r="A5077" s="23">
        <v>5072</v>
      </c>
      <c r="BP5077" s="3"/>
      <c r="BQ5077" s="3"/>
      <c r="BR5077" s="3"/>
      <c r="BS5077" s="3"/>
      <c r="BT5077" s="23">
        <v>5072</v>
      </c>
      <c r="BU5077" s="4">
        <f t="shared" si="316"/>
        <v>0</v>
      </c>
      <c r="BV5077" s="4">
        <f t="shared" si="317"/>
        <v>0</v>
      </c>
      <c r="BW5077" s="23"/>
      <c r="BX5077" s="4">
        <f t="shared" si="318"/>
        <v>1</v>
      </c>
      <c r="BY5077" s="4">
        <f t="shared" si="319"/>
        <v>1</v>
      </c>
    </row>
    <row r="5078" spans="1:77">
      <c r="A5078" s="23">
        <v>5073</v>
      </c>
      <c r="BP5078" s="3"/>
      <c r="BQ5078" s="3"/>
      <c r="BR5078" s="3"/>
      <c r="BS5078" s="3"/>
      <c r="BT5078" s="23">
        <v>5073</v>
      </c>
      <c r="BU5078" s="4">
        <f t="shared" si="316"/>
        <v>0</v>
      </c>
      <c r="BV5078" s="4">
        <f t="shared" si="317"/>
        <v>0</v>
      </c>
      <c r="BW5078" s="23"/>
      <c r="BX5078" s="4">
        <f t="shared" si="318"/>
        <v>1</v>
      </c>
      <c r="BY5078" s="4">
        <f t="shared" si="319"/>
        <v>1</v>
      </c>
    </row>
    <row r="5079" spans="1:77">
      <c r="A5079" s="23">
        <v>5074</v>
      </c>
      <c r="BP5079" s="3"/>
      <c r="BQ5079" s="3"/>
      <c r="BR5079" s="3"/>
      <c r="BS5079" s="3"/>
      <c r="BT5079" s="23">
        <v>5074</v>
      </c>
      <c r="BU5079" s="4">
        <f t="shared" si="316"/>
        <v>0</v>
      </c>
      <c r="BV5079" s="4">
        <f t="shared" si="317"/>
        <v>0</v>
      </c>
      <c r="BW5079" s="23"/>
      <c r="BX5079" s="4">
        <f t="shared" si="318"/>
        <v>1</v>
      </c>
      <c r="BY5079" s="4">
        <f t="shared" si="319"/>
        <v>1</v>
      </c>
    </row>
    <row r="5080" spans="1:77">
      <c r="A5080" s="23">
        <v>5075</v>
      </c>
      <c r="BP5080" s="3"/>
      <c r="BQ5080" s="3"/>
      <c r="BR5080" s="3"/>
      <c r="BS5080" s="3"/>
      <c r="BT5080" s="23">
        <v>5075</v>
      </c>
      <c r="BU5080" s="4">
        <f t="shared" si="316"/>
        <v>0</v>
      </c>
      <c r="BV5080" s="4">
        <f t="shared" si="317"/>
        <v>0</v>
      </c>
      <c r="BW5080" s="23"/>
      <c r="BX5080" s="4">
        <f t="shared" si="318"/>
        <v>1</v>
      </c>
      <c r="BY5080" s="4">
        <f t="shared" si="319"/>
        <v>1</v>
      </c>
    </row>
    <row r="5081" spans="1:77">
      <c r="A5081" s="23">
        <v>5076</v>
      </c>
      <c r="BP5081" s="3"/>
      <c r="BQ5081" s="3"/>
      <c r="BR5081" s="3"/>
      <c r="BS5081" s="3"/>
      <c r="BT5081" s="23">
        <v>5076</v>
      </c>
      <c r="BU5081" s="4">
        <f t="shared" si="316"/>
        <v>0</v>
      </c>
      <c r="BV5081" s="4">
        <f t="shared" si="317"/>
        <v>0</v>
      </c>
      <c r="BW5081" s="23"/>
      <c r="BX5081" s="4">
        <f t="shared" si="318"/>
        <v>1</v>
      </c>
      <c r="BY5081" s="4">
        <f t="shared" si="319"/>
        <v>1</v>
      </c>
    </row>
    <row r="5082" spans="1:77">
      <c r="A5082" s="23">
        <v>5077</v>
      </c>
      <c r="BP5082" s="3"/>
      <c r="BQ5082" s="3"/>
      <c r="BR5082" s="3"/>
      <c r="BS5082" s="3"/>
      <c r="BT5082" s="23">
        <v>5077</v>
      </c>
      <c r="BU5082" s="4">
        <f t="shared" si="316"/>
        <v>0</v>
      </c>
      <c r="BV5082" s="4">
        <f t="shared" si="317"/>
        <v>0</v>
      </c>
      <c r="BW5082" s="23"/>
      <c r="BX5082" s="4">
        <f t="shared" si="318"/>
        <v>1</v>
      </c>
      <c r="BY5082" s="4">
        <f t="shared" si="319"/>
        <v>1</v>
      </c>
    </row>
    <row r="5083" spans="1:77">
      <c r="A5083" s="23">
        <v>5078</v>
      </c>
      <c r="BP5083" s="3"/>
      <c r="BQ5083" s="3"/>
      <c r="BR5083" s="3"/>
      <c r="BS5083" s="3"/>
      <c r="BT5083" s="23">
        <v>5078</v>
      </c>
      <c r="BU5083" s="4">
        <f t="shared" si="316"/>
        <v>0</v>
      </c>
      <c r="BV5083" s="4">
        <f t="shared" si="317"/>
        <v>0</v>
      </c>
      <c r="BW5083" s="23"/>
      <c r="BX5083" s="4">
        <f t="shared" si="318"/>
        <v>1</v>
      </c>
      <c r="BY5083" s="4">
        <f t="shared" si="319"/>
        <v>1</v>
      </c>
    </row>
    <row r="5084" spans="1:77">
      <c r="A5084" s="23">
        <v>5079</v>
      </c>
      <c r="BP5084" s="3"/>
      <c r="BQ5084" s="3"/>
      <c r="BR5084" s="3"/>
      <c r="BS5084" s="3"/>
      <c r="BT5084" s="23">
        <v>5079</v>
      </c>
      <c r="BU5084" s="4">
        <f t="shared" si="316"/>
        <v>0</v>
      </c>
      <c r="BV5084" s="4">
        <f t="shared" si="317"/>
        <v>0</v>
      </c>
      <c r="BW5084" s="23"/>
      <c r="BX5084" s="4">
        <f t="shared" si="318"/>
        <v>1</v>
      </c>
      <c r="BY5084" s="4">
        <f t="shared" si="319"/>
        <v>1</v>
      </c>
    </row>
    <row r="5085" spans="1:77">
      <c r="A5085" s="23">
        <v>5080</v>
      </c>
      <c r="BP5085" s="3"/>
      <c r="BQ5085" s="3"/>
      <c r="BR5085" s="3"/>
      <c r="BS5085" s="3"/>
      <c r="BT5085" s="23">
        <v>5080</v>
      </c>
      <c r="BU5085" s="4">
        <f t="shared" si="316"/>
        <v>0</v>
      </c>
      <c r="BV5085" s="4">
        <f t="shared" si="317"/>
        <v>0</v>
      </c>
      <c r="BW5085" s="23"/>
      <c r="BX5085" s="4">
        <f t="shared" si="318"/>
        <v>1</v>
      </c>
      <c r="BY5085" s="4">
        <f t="shared" si="319"/>
        <v>1</v>
      </c>
    </row>
    <row r="5086" spans="1:77">
      <c r="A5086" s="23">
        <v>5081</v>
      </c>
      <c r="BP5086" s="3"/>
      <c r="BQ5086" s="3"/>
      <c r="BR5086" s="3"/>
      <c r="BS5086" s="3"/>
      <c r="BT5086" s="23">
        <v>5081</v>
      </c>
      <c r="BU5086" s="4">
        <f t="shared" si="316"/>
        <v>0</v>
      </c>
      <c r="BV5086" s="4">
        <f t="shared" si="317"/>
        <v>0</v>
      </c>
      <c r="BW5086" s="23"/>
      <c r="BX5086" s="4">
        <f t="shared" si="318"/>
        <v>1</v>
      </c>
      <c r="BY5086" s="4">
        <f t="shared" si="319"/>
        <v>1</v>
      </c>
    </row>
    <row r="5087" spans="1:77">
      <c r="A5087" s="23">
        <v>5082</v>
      </c>
      <c r="BP5087" s="3"/>
      <c r="BQ5087" s="3"/>
      <c r="BR5087" s="3"/>
      <c r="BS5087" s="3"/>
      <c r="BT5087" s="23">
        <v>5082</v>
      </c>
      <c r="BU5087" s="4">
        <f t="shared" si="316"/>
        <v>0</v>
      </c>
      <c r="BV5087" s="4">
        <f t="shared" si="317"/>
        <v>0</v>
      </c>
      <c r="BW5087" s="23"/>
      <c r="BX5087" s="4">
        <f t="shared" si="318"/>
        <v>1</v>
      </c>
      <c r="BY5087" s="4">
        <f t="shared" si="319"/>
        <v>1</v>
      </c>
    </row>
    <row r="5088" spans="1:77">
      <c r="A5088" s="23">
        <v>5083</v>
      </c>
      <c r="BP5088" s="3"/>
      <c r="BQ5088" s="3"/>
      <c r="BR5088" s="3"/>
      <c r="BS5088" s="3"/>
      <c r="BT5088" s="23">
        <v>5083</v>
      </c>
      <c r="BU5088" s="4">
        <f t="shared" si="316"/>
        <v>0</v>
      </c>
      <c r="BV5088" s="4">
        <f t="shared" si="317"/>
        <v>0</v>
      </c>
      <c r="BW5088" s="23"/>
      <c r="BX5088" s="4">
        <f t="shared" si="318"/>
        <v>1</v>
      </c>
      <c r="BY5088" s="4">
        <f t="shared" si="319"/>
        <v>1</v>
      </c>
    </row>
    <row r="5089" spans="1:77">
      <c r="A5089" s="23">
        <v>5084</v>
      </c>
      <c r="BP5089" s="3"/>
      <c r="BQ5089" s="3"/>
      <c r="BR5089" s="3"/>
      <c r="BS5089" s="3"/>
      <c r="BT5089" s="23">
        <v>5084</v>
      </c>
      <c r="BU5089" s="4">
        <f t="shared" si="316"/>
        <v>0</v>
      </c>
      <c r="BV5089" s="4">
        <f t="shared" si="317"/>
        <v>0</v>
      </c>
      <c r="BW5089" s="23"/>
      <c r="BX5089" s="4">
        <f t="shared" si="318"/>
        <v>1</v>
      </c>
      <c r="BY5089" s="4">
        <f t="shared" si="319"/>
        <v>1</v>
      </c>
    </row>
    <row r="5090" spans="1:77">
      <c r="A5090" s="23">
        <v>5085</v>
      </c>
      <c r="BP5090" s="3"/>
      <c r="BQ5090" s="3"/>
      <c r="BR5090" s="3"/>
      <c r="BS5090" s="3"/>
      <c r="BT5090" s="23">
        <v>5085</v>
      </c>
      <c r="BU5090" s="4">
        <f t="shared" si="316"/>
        <v>0</v>
      </c>
      <c r="BV5090" s="4">
        <f t="shared" si="317"/>
        <v>0</v>
      </c>
      <c r="BW5090" s="23"/>
      <c r="BX5090" s="4">
        <f t="shared" si="318"/>
        <v>1</v>
      </c>
      <c r="BY5090" s="4">
        <f t="shared" si="319"/>
        <v>1</v>
      </c>
    </row>
    <row r="5091" spans="1:77">
      <c r="A5091" s="23">
        <v>5086</v>
      </c>
      <c r="BP5091" s="3"/>
      <c r="BQ5091" s="3"/>
      <c r="BR5091" s="3"/>
      <c r="BS5091" s="3"/>
      <c r="BT5091" s="23">
        <v>5086</v>
      </c>
      <c r="BU5091" s="4">
        <f t="shared" si="316"/>
        <v>0</v>
      </c>
      <c r="BV5091" s="4">
        <f t="shared" si="317"/>
        <v>0</v>
      </c>
      <c r="BW5091" s="23"/>
      <c r="BX5091" s="4">
        <f t="shared" si="318"/>
        <v>1</v>
      </c>
      <c r="BY5091" s="4">
        <f t="shared" si="319"/>
        <v>1</v>
      </c>
    </row>
    <row r="5092" spans="1:77">
      <c r="A5092" s="23">
        <v>5087</v>
      </c>
      <c r="BP5092" s="3"/>
      <c r="BQ5092" s="3"/>
      <c r="BR5092" s="3"/>
      <c r="BS5092" s="3"/>
      <c r="BT5092" s="23">
        <v>5087</v>
      </c>
      <c r="BU5092" s="4">
        <f t="shared" si="316"/>
        <v>0</v>
      </c>
      <c r="BV5092" s="4">
        <f t="shared" si="317"/>
        <v>0</v>
      </c>
      <c r="BW5092" s="23"/>
      <c r="BX5092" s="4">
        <f t="shared" si="318"/>
        <v>1</v>
      </c>
      <c r="BY5092" s="4">
        <f t="shared" si="319"/>
        <v>1</v>
      </c>
    </row>
    <row r="5093" spans="1:77">
      <c r="A5093" s="23">
        <v>5088</v>
      </c>
      <c r="BP5093" s="3"/>
      <c r="BQ5093" s="3"/>
      <c r="BR5093" s="3"/>
      <c r="BS5093" s="3"/>
      <c r="BT5093" s="23">
        <v>5088</v>
      </c>
      <c r="BU5093" s="4">
        <f t="shared" si="316"/>
        <v>0</v>
      </c>
      <c r="BV5093" s="4">
        <f t="shared" si="317"/>
        <v>0</v>
      </c>
      <c r="BW5093" s="23"/>
      <c r="BX5093" s="4">
        <f t="shared" si="318"/>
        <v>1</v>
      </c>
      <c r="BY5093" s="4">
        <f t="shared" si="319"/>
        <v>1</v>
      </c>
    </row>
    <row r="5094" spans="1:77">
      <c r="A5094" s="23">
        <v>5089</v>
      </c>
      <c r="BP5094" s="3"/>
      <c r="BQ5094" s="3"/>
      <c r="BR5094" s="3"/>
      <c r="BS5094" s="3"/>
      <c r="BT5094" s="23">
        <v>5089</v>
      </c>
      <c r="BU5094" s="4">
        <f t="shared" si="316"/>
        <v>0</v>
      </c>
      <c r="BV5094" s="4">
        <f t="shared" si="317"/>
        <v>0</v>
      </c>
      <c r="BW5094" s="23"/>
      <c r="BX5094" s="4">
        <f t="shared" si="318"/>
        <v>1</v>
      </c>
      <c r="BY5094" s="4">
        <f t="shared" si="319"/>
        <v>1</v>
      </c>
    </row>
    <row r="5095" spans="1:77">
      <c r="A5095" s="23">
        <v>5090</v>
      </c>
      <c r="BP5095" s="3"/>
      <c r="BQ5095" s="3"/>
      <c r="BR5095" s="3"/>
      <c r="BS5095" s="3"/>
      <c r="BT5095" s="23">
        <v>5090</v>
      </c>
      <c r="BU5095" s="4">
        <f t="shared" si="316"/>
        <v>0</v>
      </c>
      <c r="BV5095" s="4">
        <f t="shared" si="317"/>
        <v>0</v>
      </c>
      <c r="BW5095" s="23"/>
      <c r="BX5095" s="4">
        <f t="shared" si="318"/>
        <v>1</v>
      </c>
      <c r="BY5095" s="4">
        <f t="shared" si="319"/>
        <v>1</v>
      </c>
    </row>
    <row r="5096" spans="1:77">
      <c r="A5096" s="23">
        <v>5091</v>
      </c>
      <c r="BP5096" s="3"/>
      <c r="BQ5096" s="3"/>
      <c r="BR5096" s="3"/>
      <c r="BS5096" s="3"/>
      <c r="BT5096" s="23">
        <v>5091</v>
      </c>
      <c r="BU5096" s="4">
        <f t="shared" si="316"/>
        <v>0</v>
      </c>
      <c r="BV5096" s="4">
        <f t="shared" si="317"/>
        <v>0</v>
      </c>
      <c r="BW5096" s="23"/>
      <c r="BX5096" s="4">
        <f t="shared" si="318"/>
        <v>1</v>
      </c>
      <c r="BY5096" s="4">
        <f t="shared" si="319"/>
        <v>1</v>
      </c>
    </row>
    <row r="5097" spans="1:77">
      <c r="A5097" s="23">
        <v>5092</v>
      </c>
      <c r="BP5097" s="3"/>
      <c r="BQ5097" s="3"/>
      <c r="BR5097" s="3"/>
      <c r="BS5097" s="3"/>
      <c r="BT5097" s="23">
        <v>5092</v>
      </c>
      <c r="BU5097" s="4">
        <f t="shared" si="316"/>
        <v>0</v>
      </c>
      <c r="BV5097" s="4">
        <f t="shared" si="317"/>
        <v>0</v>
      </c>
      <c r="BW5097" s="23"/>
      <c r="BX5097" s="4">
        <f t="shared" si="318"/>
        <v>1</v>
      </c>
      <c r="BY5097" s="4">
        <f t="shared" si="319"/>
        <v>1</v>
      </c>
    </row>
    <row r="5098" spans="1:77">
      <c r="A5098" s="23">
        <v>5093</v>
      </c>
      <c r="BP5098" s="3"/>
      <c r="BQ5098" s="3"/>
      <c r="BR5098" s="3"/>
      <c r="BS5098" s="3"/>
      <c r="BT5098" s="23">
        <v>5093</v>
      </c>
      <c r="BU5098" s="4">
        <f t="shared" si="316"/>
        <v>0</v>
      </c>
      <c r="BV5098" s="4">
        <f t="shared" si="317"/>
        <v>0</v>
      </c>
      <c r="BW5098" s="23"/>
      <c r="BX5098" s="4">
        <f t="shared" si="318"/>
        <v>1</v>
      </c>
      <c r="BY5098" s="4">
        <f t="shared" si="319"/>
        <v>1</v>
      </c>
    </row>
    <row r="5099" spans="1:77">
      <c r="A5099" s="23">
        <v>5094</v>
      </c>
      <c r="BP5099" s="3"/>
      <c r="BQ5099" s="3"/>
      <c r="BR5099" s="3"/>
      <c r="BS5099" s="3"/>
      <c r="BT5099" s="23">
        <v>5094</v>
      </c>
      <c r="BU5099" s="4">
        <f t="shared" si="316"/>
        <v>0</v>
      </c>
      <c r="BV5099" s="4">
        <f t="shared" si="317"/>
        <v>0</v>
      </c>
      <c r="BW5099" s="23"/>
      <c r="BX5099" s="4">
        <f t="shared" si="318"/>
        <v>1</v>
      </c>
      <c r="BY5099" s="4">
        <f t="shared" si="319"/>
        <v>1</v>
      </c>
    </row>
    <row r="5100" spans="1:77">
      <c r="A5100" s="23">
        <v>5095</v>
      </c>
      <c r="BP5100" s="3"/>
      <c r="BQ5100" s="3"/>
      <c r="BR5100" s="3"/>
      <c r="BS5100" s="3"/>
      <c r="BT5100" s="23">
        <v>5095</v>
      </c>
      <c r="BU5100" s="4">
        <f t="shared" si="316"/>
        <v>0</v>
      </c>
      <c r="BV5100" s="4">
        <f t="shared" si="317"/>
        <v>0</v>
      </c>
      <c r="BW5100" s="23"/>
      <c r="BX5100" s="4">
        <f t="shared" si="318"/>
        <v>1</v>
      </c>
      <c r="BY5100" s="4">
        <f t="shared" si="319"/>
        <v>1</v>
      </c>
    </row>
    <row r="5101" spans="1:77">
      <c r="A5101" s="23">
        <v>5096</v>
      </c>
      <c r="BP5101" s="3"/>
      <c r="BQ5101" s="3"/>
      <c r="BR5101" s="3"/>
      <c r="BS5101" s="3"/>
      <c r="BT5101" s="23">
        <v>5096</v>
      </c>
      <c r="BU5101" s="4">
        <f t="shared" si="316"/>
        <v>0</v>
      </c>
      <c r="BV5101" s="4">
        <f t="shared" si="317"/>
        <v>0</v>
      </c>
      <c r="BW5101" s="23"/>
      <c r="BX5101" s="4">
        <f t="shared" si="318"/>
        <v>1</v>
      </c>
      <c r="BY5101" s="4">
        <f t="shared" si="319"/>
        <v>1</v>
      </c>
    </row>
    <row r="5102" spans="1:77">
      <c r="A5102" s="23">
        <v>5097</v>
      </c>
      <c r="BP5102" s="3"/>
      <c r="BQ5102" s="3"/>
      <c r="BR5102" s="3"/>
      <c r="BS5102" s="3"/>
      <c r="BT5102" s="23">
        <v>5097</v>
      </c>
      <c r="BU5102" s="4">
        <f t="shared" si="316"/>
        <v>0</v>
      </c>
      <c r="BV5102" s="4">
        <f t="shared" si="317"/>
        <v>0</v>
      </c>
      <c r="BW5102" s="23"/>
      <c r="BX5102" s="4">
        <f t="shared" si="318"/>
        <v>1</v>
      </c>
      <c r="BY5102" s="4">
        <f t="shared" si="319"/>
        <v>1</v>
      </c>
    </row>
    <row r="5103" spans="1:77">
      <c r="A5103" s="23">
        <v>5098</v>
      </c>
      <c r="BP5103" s="3"/>
      <c r="BQ5103" s="3"/>
      <c r="BR5103" s="3"/>
      <c r="BS5103" s="3"/>
      <c r="BT5103" s="23">
        <v>5098</v>
      </c>
      <c r="BU5103" s="4">
        <f t="shared" si="316"/>
        <v>0</v>
      </c>
      <c r="BV5103" s="4">
        <f t="shared" si="317"/>
        <v>0</v>
      </c>
      <c r="BW5103" s="23"/>
      <c r="BX5103" s="4">
        <f t="shared" si="318"/>
        <v>1</v>
      </c>
      <c r="BY5103" s="4">
        <f t="shared" si="319"/>
        <v>1</v>
      </c>
    </row>
    <row r="5104" spans="1:77">
      <c r="A5104" s="23">
        <v>5099</v>
      </c>
      <c r="BP5104" s="3"/>
      <c r="BQ5104" s="3"/>
      <c r="BR5104" s="3"/>
      <c r="BS5104" s="3"/>
      <c r="BT5104" s="23">
        <v>5099</v>
      </c>
      <c r="BU5104" s="4">
        <f t="shared" si="316"/>
        <v>0</v>
      </c>
      <c r="BV5104" s="4">
        <f t="shared" si="317"/>
        <v>0</v>
      </c>
      <c r="BW5104" s="23"/>
      <c r="BX5104" s="4">
        <f t="shared" si="318"/>
        <v>1</v>
      </c>
      <c r="BY5104" s="4">
        <f t="shared" si="319"/>
        <v>1</v>
      </c>
    </row>
    <row r="5105" spans="1:77">
      <c r="A5105" s="23">
        <v>5100</v>
      </c>
      <c r="BP5105" s="3"/>
      <c r="BQ5105" s="3"/>
      <c r="BR5105" s="3"/>
      <c r="BS5105" s="3"/>
      <c r="BT5105" s="23">
        <v>5100</v>
      </c>
      <c r="BU5105" s="4">
        <f t="shared" si="316"/>
        <v>0</v>
      </c>
      <c r="BV5105" s="4">
        <f t="shared" si="317"/>
        <v>0</v>
      </c>
      <c r="BW5105" s="23"/>
      <c r="BX5105" s="4">
        <f t="shared" si="318"/>
        <v>1</v>
      </c>
      <c r="BY5105" s="4">
        <f t="shared" si="319"/>
        <v>1</v>
      </c>
    </row>
    <row r="5106" spans="1:77">
      <c r="A5106" s="23">
        <v>5101</v>
      </c>
      <c r="BP5106" s="3"/>
      <c r="BQ5106" s="3"/>
      <c r="BR5106" s="3"/>
      <c r="BS5106" s="3"/>
      <c r="BT5106" s="23">
        <v>5101</v>
      </c>
      <c r="BU5106" s="4">
        <f t="shared" si="316"/>
        <v>0</v>
      </c>
      <c r="BV5106" s="4">
        <f t="shared" si="317"/>
        <v>0</v>
      </c>
      <c r="BW5106" s="23"/>
      <c r="BX5106" s="4">
        <f t="shared" si="318"/>
        <v>1</v>
      </c>
      <c r="BY5106" s="4">
        <f t="shared" si="319"/>
        <v>1</v>
      </c>
    </row>
    <row r="5107" spans="1:77">
      <c r="A5107" s="23">
        <v>5102</v>
      </c>
      <c r="BP5107" s="3"/>
      <c r="BQ5107" s="3"/>
      <c r="BR5107" s="3"/>
      <c r="BS5107" s="3"/>
      <c r="BT5107" s="23">
        <v>5102</v>
      </c>
      <c r="BU5107" s="4">
        <f t="shared" si="316"/>
        <v>0</v>
      </c>
      <c r="BV5107" s="4">
        <f t="shared" si="317"/>
        <v>0</v>
      </c>
      <c r="BW5107" s="23"/>
      <c r="BX5107" s="4">
        <f t="shared" si="318"/>
        <v>1</v>
      </c>
      <c r="BY5107" s="4">
        <f t="shared" si="319"/>
        <v>1</v>
      </c>
    </row>
    <row r="5108" spans="1:77">
      <c r="A5108" s="23">
        <v>5103</v>
      </c>
      <c r="BP5108" s="3"/>
      <c r="BQ5108" s="3"/>
      <c r="BR5108" s="3"/>
      <c r="BS5108" s="3"/>
      <c r="BT5108" s="23">
        <v>5103</v>
      </c>
      <c r="BU5108" s="4">
        <f t="shared" si="316"/>
        <v>0</v>
      </c>
      <c r="BV5108" s="4">
        <f t="shared" si="317"/>
        <v>0</v>
      </c>
      <c r="BW5108" s="23"/>
      <c r="BX5108" s="4">
        <f t="shared" si="318"/>
        <v>1</v>
      </c>
      <c r="BY5108" s="4">
        <f t="shared" si="319"/>
        <v>1</v>
      </c>
    </row>
    <row r="5109" spans="1:77">
      <c r="A5109" s="23">
        <v>5104</v>
      </c>
      <c r="BP5109" s="3"/>
      <c r="BQ5109" s="3"/>
      <c r="BR5109" s="3"/>
      <c r="BS5109" s="3"/>
      <c r="BT5109" s="23">
        <v>5104</v>
      </c>
      <c r="BU5109" s="4">
        <f t="shared" si="316"/>
        <v>0</v>
      </c>
      <c r="BV5109" s="4">
        <f t="shared" si="317"/>
        <v>0</v>
      </c>
      <c r="BW5109" s="23"/>
      <c r="BX5109" s="4">
        <f t="shared" si="318"/>
        <v>1</v>
      </c>
      <c r="BY5109" s="4">
        <f t="shared" si="319"/>
        <v>1</v>
      </c>
    </row>
    <row r="5110" spans="1:77">
      <c r="A5110" s="23">
        <v>5105</v>
      </c>
      <c r="BP5110" s="3"/>
      <c r="BQ5110" s="3"/>
      <c r="BR5110" s="3"/>
      <c r="BS5110" s="3"/>
      <c r="BT5110" s="23">
        <v>5105</v>
      </c>
      <c r="BU5110" s="4">
        <f t="shared" si="316"/>
        <v>0</v>
      </c>
      <c r="BV5110" s="4">
        <f t="shared" si="317"/>
        <v>0</v>
      </c>
      <c r="BW5110" s="23"/>
      <c r="BX5110" s="4">
        <f t="shared" si="318"/>
        <v>1</v>
      </c>
      <c r="BY5110" s="4">
        <f t="shared" si="319"/>
        <v>1</v>
      </c>
    </row>
    <row r="5111" spans="1:77">
      <c r="A5111" s="23">
        <v>5106</v>
      </c>
      <c r="BP5111" s="3"/>
      <c r="BQ5111" s="3"/>
      <c r="BR5111" s="3"/>
      <c r="BS5111" s="3"/>
      <c r="BT5111" s="23">
        <v>5106</v>
      </c>
      <c r="BU5111" s="4">
        <f t="shared" si="316"/>
        <v>0</v>
      </c>
      <c r="BV5111" s="4">
        <f t="shared" si="317"/>
        <v>0</v>
      </c>
      <c r="BW5111" s="23"/>
      <c r="BX5111" s="4">
        <f t="shared" si="318"/>
        <v>1</v>
      </c>
      <c r="BY5111" s="4">
        <f t="shared" si="319"/>
        <v>1</v>
      </c>
    </row>
    <row r="5112" spans="1:77">
      <c r="A5112" s="23">
        <v>5107</v>
      </c>
      <c r="BP5112" s="3"/>
      <c r="BQ5112" s="3"/>
      <c r="BR5112" s="3"/>
      <c r="BS5112" s="3"/>
      <c r="BT5112" s="23">
        <v>5107</v>
      </c>
      <c r="BU5112" s="4">
        <f t="shared" si="316"/>
        <v>0</v>
      </c>
      <c r="BV5112" s="4">
        <f t="shared" si="317"/>
        <v>0</v>
      </c>
      <c r="BW5112" s="23"/>
      <c r="BX5112" s="4">
        <f t="shared" si="318"/>
        <v>1</v>
      </c>
      <c r="BY5112" s="4">
        <f t="shared" si="319"/>
        <v>1</v>
      </c>
    </row>
    <row r="5113" spans="1:77">
      <c r="A5113" s="23">
        <v>5108</v>
      </c>
      <c r="BP5113" s="3"/>
      <c r="BQ5113" s="3"/>
      <c r="BR5113" s="3"/>
      <c r="BS5113" s="3"/>
      <c r="BT5113" s="23">
        <v>5108</v>
      </c>
      <c r="BU5113" s="4">
        <f t="shared" si="316"/>
        <v>0</v>
      </c>
      <c r="BV5113" s="4">
        <f t="shared" si="317"/>
        <v>0</v>
      </c>
      <c r="BW5113" s="23"/>
      <c r="BX5113" s="4">
        <f t="shared" si="318"/>
        <v>1</v>
      </c>
      <c r="BY5113" s="4">
        <f t="shared" si="319"/>
        <v>1</v>
      </c>
    </row>
    <row r="5114" spans="1:77">
      <c r="A5114" s="23">
        <v>5109</v>
      </c>
      <c r="BP5114" s="3"/>
      <c r="BQ5114" s="3"/>
      <c r="BR5114" s="3"/>
      <c r="BS5114" s="3"/>
      <c r="BT5114" s="23">
        <v>5109</v>
      </c>
      <c r="BU5114" s="4">
        <f t="shared" si="316"/>
        <v>0</v>
      </c>
      <c r="BV5114" s="4">
        <f t="shared" si="317"/>
        <v>0</v>
      </c>
      <c r="BW5114" s="23"/>
      <c r="BX5114" s="4">
        <f t="shared" si="318"/>
        <v>1</v>
      </c>
      <c r="BY5114" s="4">
        <f t="shared" si="319"/>
        <v>1</v>
      </c>
    </row>
    <row r="5115" spans="1:77">
      <c r="A5115" s="23">
        <v>5110</v>
      </c>
      <c r="BP5115" s="3"/>
      <c r="BQ5115" s="3"/>
      <c r="BR5115" s="3"/>
      <c r="BS5115" s="3"/>
      <c r="BT5115" s="23">
        <v>5110</v>
      </c>
      <c r="BU5115" s="4">
        <f t="shared" si="316"/>
        <v>0</v>
      </c>
      <c r="BV5115" s="4">
        <f t="shared" si="317"/>
        <v>0</v>
      </c>
      <c r="BW5115" s="23"/>
      <c r="BX5115" s="4">
        <f t="shared" si="318"/>
        <v>1</v>
      </c>
      <c r="BY5115" s="4">
        <f t="shared" si="319"/>
        <v>1</v>
      </c>
    </row>
    <row r="5116" spans="1:77">
      <c r="A5116" s="23">
        <v>5111</v>
      </c>
      <c r="BP5116" s="3"/>
      <c r="BQ5116" s="3"/>
      <c r="BR5116" s="3"/>
      <c r="BS5116" s="3"/>
      <c r="BT5116" s="23">
        <v>5111</v>
      </c>
      <c r="BU5116" s="4">
        <f t="shared" si="316"/>
        <v>0</v>
      </c>
      <c r="BV5116" s="4">
        <f t="shared" si="317"/>
        <v>0</v>
      </c>
      <c r="BW5116" s="23"/>
      <c r="BX5116" s="4">
        <f t="shared" si="318"/>
        <v>1</v>
      </c>
      <c r="BY5116" s="4">
        <f t="shared" si="319"/>
        <v>1</v>
      </c>
    </row>
    <row r="5117" spans="1:77">
      <c r="A5117" s="23">
        <v>5112</v>
      </c>
      <c r="BP5117" s="3"/>
      <c r="BQ5117" s="3"/>
      <c r="BR5117" s="3"/>
      <c r="BS5117" s="3"/>
      <c r="BT5117" s="23">
        <v>5112</v>
      </c>
      <c r="BU5117" s="4">
        <f t="shared" si="316"/>
        <v>0</v>
      </c>
      <c r="BV5117" s="4">
        <f t="shared" si="317"/>
        <v>0</v>
      </c>
      <c r="BW5117" s="23"/>
      <c r="BX5117" s="4">
        <f t="shared" si="318"/>
        <v>1</v>
      </c>
      <c r="BY5117" s="4">
        <f t="shared" si="319"/>
        <v>1</v>
      </c>
    </row>
    <row r="5118" spans="1:77">
      <c r="A5118" s="23">
        <v>5113</v>
      </c>
      <c r="BP5118" s="3"/>
      <c r="BQ5118" s="3"/>
      <c r="BR5118" s="3"/>
      <c r="BS5118" s="3"/>
      <c r="BT5118" s="23">
        <v>5113</v>
      </c>
      <c r="BU5118" s="4">
        <f t="shared" si="316"/>
        <v>0</v>
      </c>
      <c r="BV5118" s="4">
        <f t="shared" si="317"/>
        <v>0</v>
      </c>
      <c r="BW5118" s="23"/>
      <c r="BX5118" s="4">
        <f t="shared" si="318"/>
        <v>1</v>
      </c>
      <c r="BY5118" s="4">
        <f t="shared" si="319"/>
        <v>1</v>
      </c>
    </row>
    <row r="5119" spans="1:77">
      <c r="A5119" s="23">
        <v>5114</v>
      </c>
      <c r="BP5119" s="3"/>
      <c r="BQ5119" s="3"/>
      <c r="BR5119" s="3"/>
      <c r="BS5119" s="3"/>
      <c r="BT5119" s="23">
        <v>5114</v>
      </c>
      <c r="BU5119" s="4">
        <f t="shared" si="316"/>
        <v>0</v>
      </c>
      <c r="BV5119" s="4">
        <f t="shared" si="317"/>
        <v>0</v>
      </c>
      <c r="BW5119" s="23"/>
      <c r="BX5119" s="4">
        <f t="shared" si="318"/>
        <v>1</v>
      </c>
      <c r="BY5119" s="4">
        <f t="shared" si="319"/>
        <v>1</v>
      </c>
    </row>
    <row r="5120" spans="1:77">
      <c r="A5120" s="23">
        <v>5115</v>
      </c>
      <c r="BP5120" s="3"/>
      <c r="BQ5120" s="3"/>
      <c r="BR5120" s="3"/>
      <c r="BS5120" s="3"/>
      <c r="BT5120" s="23">
        <v>5115</v>
      </c>
      <c r="BU5120" s="4">
        <f t="shared" si="316"/>
        <v>0</v>
      </c>
      <c r="BV5120" s="4">
        <f t="shared" si="317"/>
        <v>0</v>
      </c>
      <c r="BW5120" s="23"/>
      <c r="BX5120" s="4">
        <f t="shared" si="318"/>
        <v>1</v>
      </c>
      <c r="BY5120" s="4">
        <f t="shared" si="319"/>
        <v>1</v>
      </c>
    </row>
    <row r="5121" spans="1:77">
      <c r="A5121" s="23">
        <v>5116</v>
      </c>
      <c r="BP5121" s="3"/>
      <c r="BQ5121" s="3"/>
      <c r="BR5121" s="3"/>
      <c r="BS5121" s="3"/>
      <c r="BT5121" s="23">
        <v>5116</v>
      </c>
      <c r="BU5121" s="4">
        <f t="shared" si="316"/>
        <v>0</v>
      </c>
      <c r="BV5121" s="4">
        <f t="shared" si="317"/>
        <v>0</v>
      </c>
      <c r="BW5121" s="23"/>
      <c r="BX5121" s="4">
        <f t="shared" si="318"/>
        <v>1</v>
      </c>
      <c r="BY5121" s="4">
        <f t="shared" si="319"/>
        <v>1</v>
      </c>
    </row>
    <row r="5122" spans="1:77">
      <c r="A5122" s="23">
        <v>5117</v>
      </c>
      <c r="BP5122" s="3"/>
      <c r="BQ5122" s="3"/>
      <c r="BR5122" s="3"/>
      <c r="BS5122" s="3"/>
      <c r="BT5122" s="23">
        <v>5117</v>
      </c>
      <c r="BU5122" s="4">
        <f t="shared" si="316"/>
        <v>0</v>
      </c>
      <c r="BV5122" s="4">
        <f t="shared" si="317"/>
        <v>0</v>
      </c>
      <c r="BW5122" s="23"/>
      <c r="BX5122" s="4">
        <f t="shared" si="318"/>
        <v>1</v>
      </c>
      <c r="BY5122" s="4">
        <f t="shared" si="319"/>
        <v>1</v>
      </c>
    </row>
    <row r="5123" spans="1:77">
      <c r="A5123" s="23">
        <v>5118</v>
      </c>
      <c r="BP5123" s="3"/>
      <c r="BQ5123" s="3"/>
      <c r="BR5123" s="3"/>
      <c r="BS5123" s="3"/>
      <c r="BT5123" s="23">
        <v>5118</v>
      </c>
      <c r="BU5123" s="4">
        <f t="shared" si="316"/>
        <v>0</v>
      </c>
      <c r="BV5123" s="4">
        <f t="shared" si="317"/>
        <v>0</v>
      </c>
      <c r="BW5123" s="23"/>
      <c r="BX5123" s="4">
        <f t="shared" si="318"/>
        <v>1</v>
      </c>
      <c r="BY5123" s="4">
        <f t="shared" si="319"/>
        <v>1</v>
      </c>
    </row>
    <row r="5124" spans="1:77">
      <c r="A5124" s="23">
        <v>5119</v>
      </c>
      <c r="BP5124" s="3"/>
      <c r="BQ5124" s="3"/>
      <c r="BR5124" s="3"/>
      <c r="BS5124" s="3"/>
      <c r="BT5124" s="23">
        <v>5119</v>
      </c>
      <c r="BU5124" s="4">
        <f t="shared" si="316"/>
        <v>0</v>
      </c>
      <c r="BV5124" s="4">
        <f t="shared" si="317"/>
        <v>0</v>
      </c>
      <c r="BW5124" s="23"/>
      <c r="BX5124" s="4">
        <f t="shared" si="318"/>
        <v>1</v>
      </c>
      <c r="BY5124" s="4">
        <f t="shared" si="319"/>
        <v>1</v>
      </c>
    </row>
    <row r="5125" spans="1:77">
      <c r="A5125" s="23">
        <v>5120</v>
      </c>
      <c r="BP5125" s="3"/>
      <c r="BQ5125" s="3"/>
      <c r="BR5125" s="3"/>
      <c r="BS5125" s="3"/>
      <c r="BT5125" s="23">
        <v>5120</v>
      </c>
      <c r="BU5125" s="4">
        <f t="shared" si="316"/>
        <v>0</v>
      </c>
      <c r="BV5125" s="4">
        <f t="shared" si="317"/>
        <v>0</v>
      </c>
      <c r="BW5125" s="23"/>
      <c r="BX5125" s="4">
        <f t="shared" si="318"/>
        <v>1</v>
      </c>
      <c r="BY5125" s="4">
        <f t="shared" si="319"/>
        <v>1</v>
      </c>
    </row>
    <row r="5126" spans="1:77">
      <c r="A5126" s="23">
        <v>5121</v>
      </c>
      <c r="BP5126" s="3"/>
      <c r="BQ5126" s="3"/>
      <c r="BR5126" s="3"/>
      <c r="BS5126" s="3"/>
      <c r="BT5126" s="23">
        <v>5121</v>
      </c>
      <c r="BU5126" s="4">
        <f t="shared" si="316"/>
        <v>0</v>
      </c>
      <c r="BV5126" s="4">
        <f t="shared" si="317"/>
        <v>0</v>
      </c>
      <c r="BW5126" s="23"/>
      <c r="BX5126" s="4">
        <f t="shared" si="318"/>
        <v>1</v>
      </c>
      <c r="BY5126" s="4">
        <f t="shared" si="319"/>
        <v>1</v>
      </c>
    </row>
    <row r="5127" spans="1:77">
      <c r="A5127" s="23">
        <v>5122</v>
      </c>
      <c r="BP5127" s="3"/>
      <c r="BQ5127" s="3"/>
      <c r="BR5127" s="3"/>
      <c r="BS5127" s="3"/>
      <c r="BT5127" s="23">
        <v>5122</v>
      </c>
      <c r="BU5127" s="4">
        <f t="shared" ref="BU5127:BU5190" si="320">BP5127*$BV$1-BQ5127</f>
        <v>0</v>
      </c>
      <c r="BV5127" s="4">
        <f t="shared" ref="BV5127:BV5190" si="321">BR5127*$BV$1-BS5127</f>
        <v>0</v>
      </c>
      <c r="BW5127" s="23"/>
      <c r="BX5127" s="4">
        <f t="shared" ref="BX5127:BX5190" si="322">IF(BU5127=MAX($BU5127:$BV5127),1,0)</f>
        <v>1</v>
      </c>
      <c r="BY5127" s="4">
        <f t="shared" ref="BY5127:BY5190" si="323">IF(BV5127=MAX($BU5127:$BV5127),1,0)</f>
        <v>1</v>
      </c>
    </row>
    <row r="5128" spans="1:77">
      <c r="A5128" s="23">
        <v>5123</v>
      </c>
      <c r="BP5128" s="3"/>
      <c r="BQ5128" s="3"/>
      <c r="BR5128" s="3"/>
      <c r="BS5128" s="3"/>
      <c r="BT5128" s="23">
        <v>5123</v>
      </c>
      <c r="BU5128" s="4">
        <f t="shared" si="320"/>
        <v>0</v>
      </c>
      <c r="BV5128" s="4">
        <f t="shared" si="321"/>
        <v>0</v>
      </c>
      <c r="BW5128" s="23"/>
      <c r="BX5128" s="4">
        <f t="shared" si="322"/>
        <v>1</v>
      </c>
      <c r="BY5128" s="4">
        <f t="shared" si="323"/>
        <v>1</v>
      </c>
    </row>
    <row r="5129" spans="1:77">
      <c r="A5129" s="23">
        <v>5124</v>
      </c>
      <c r="BP5129" s="3"/>
      <c r="BQ5129" s="3"/>
      <c r="BR5129" s="3"/>
      <c r="BS5129" s="3"/>
      <c r="BT5129" s="23">
        <v>5124</v>
      </c>
      <c r="BU5129" s="4">
        <f t="shared" si="320"/>
        <v>0</v>
      </c>
      <c r="BV5129" s="4">
        <f t="shared" si="321"/>
        <v>0</v>
      </c>
      <c r="BW5129" s="23"/>
      <c r="BX5129" s="4">
        <f t="shared" si="322"/>
        <v>1</v>
      </c>
      <c r="BY5129" s="4">
        <f t="shared" si="323"/>
        <v>1</v>
      </c>
    </row>
    <row r="5130" spans="1:77">
      <c r="A5130" s="23">
        <v>5125</v>
      </c>
      <c r="BP5130" s="3"/>
      <c r="BQ5130" s="3"/>
      <c r="BR5130" s="3"/>
      <c r="BS5130" s="3"/>
      <c r="BT5130" s="23">
        <v>5125</v>
      </c>
      <c r="BU5130" s="4">
        <f t="shared" si="320"/>
        <v>0</v>
      </c>
      <c r="BV5130" s="4">
        <f t="shared" si="321"/>
        <v>0</v>
      </c>
      <c r="BW5130" s="23"/>
      <c r="BX5130" s="4">
        <f t="shared" si="322"/>
        <v>1</v>
      </c>
      <c r="BY5130" s="4">
        <f t="shared" si="323"/>
        <v>1</v>
      </c>
    </row>
    <row r="5131" spans="1:77">
      <c r="A5131" s="23">
        <v>5126</v>
      </c>
      <c r="BP5131" s="3"/>
      <c r="BQ5131" s="3"/>
      <c r="BR5131" s="3"/>
      <c r="BS5131" s="3"/>
      <c r="BT5131" s="23">
        <v>5126</v>
      </c>
      <c r="BU5131" s="4">
        <f t="shared" si="320"/>
        <v>0</v>
      </c>
      <c r="BV5131" s="4">
        <f t="shared" si="321"/>
        <v>0</v>
      </c>
      <c r="BW5131" s="23"/>
      <c r="BX5131" s="4">
        <f t="shared" si="322"/>
        <v>1</v>
      </c>
      <c r="BY5131" s="4">
        <f t="shared" si="323"/>
        <v>1</v>
      </c>
    </row>
    <row r="5132" spans="1:77">
      <c r="A5132" s="23">
        <v>5127</v>
      </c>
      <c r="BP5132" s="3"/>
      <c r="BQ5132" s="3"/>
      <c r="BR5132" s="3"/>
      <c r="BS5132" s="3"/>
      <c r="BT5132" s="23">
        <v>5127</v>
      </c>
      <c r="BU5132" s="4">
        <f t="shared" si="320"/>
        <v>0</v>
      </c>
      <c r="BV5132" s="4">
        <f t="shared" si="321"/>
        <v>0</v>
      </c>
      <c r="BW5132" s="23"/>
      <c r="BX5132" s="4">
        <f t="shared" si="322"/>
        <v>1</v>
      </c>
      <c r="BY5132" s="4">
        <f t="shared" si="323"/>
        <v>1</v>
      </c>
    </row>
    <row r="5133" spans="1:77">
      <c r="A5133" s="23">
        <v>5128</v>
      </c>
      <c r="BP5133" s="3"/>
      <c r="BQ5133" s="3"/>
      <c r="BR5133" s="3"/>
      <c r="BS5133" s="3"/>
      <c r="BT5133" s="23">
        <v>5128</v>
      </c>
      <c r="BU5133" s="4">
        <f t="shared" si="320"/>
        <v>0</v>
      </c>
      <c r="BV5133" s="4">
        <f t="shared" si="321"/>
        <v>0</v>
      </c>
      <c r="BW5133" s="23"/>
      <c r="BX5133" s="4">
        <f t="shared" si="322"/>
        <v>1</v>
      </c>
      <c r="BY5133" s="4">
        <f t="shared" si="323"/>
        <v>1</v>
      </c>
    </row>
    <row r="5134" spans="1:77">
      <c r="A5134" s="23">
        <v>5129</v>
      </c>
      <c r="BP5134" s="3"/>
      <c r="BQ5134" s="3"/>
      <c r="BR5134" s="3"/>
      <c r="BS5134" s="3"/>
      <c r="BT5134" s="23">
        <v>5129</v>
      </c>
      <c r="BU5134" s="4">
        <f t="shared" si="320"/>
        <v>0</v>
      </c>
      <c r="BV5134" s="4">
        <f t="shared" si="321"/>
        <v>0</v>
      </c>
      <c r="BW5134" s="23"/>
      <c r="BX5134" s="4">
        <f t="shared" si="322"/>
        <v>1</v>
      </c>
      <c r="BY5134" s="4">
        <f t="shared" si="323"/>
        <v>1</v>
      </c>
    </row>
    <row r="5135" spans="1:77">
      <c r="A5135" s="23">
        <v>5130</v>
      </c>
      <c r="BP5135" s="3"/>
      <c r="BQ5135" s="3"/>
      <c r="BR5135" s="3"/>
      <c r="BS5135" s="3"/>
      <c r="BT5135" s="23">
        <v>5130</v>
      </c>
      <c r="BU5135" s="4">
        <f t="shared" si="320"/>
        <v>0</v>
      </c>
      <c r="BV5135" s="4">
        <f t="shared" si="321"/>
        <v>0</v>
      </c>
      <c r="BW5135" s="23"/>
      <c r="BX5135" s="4">
        <f t="shared" si="322"/>
        <v>1</v>
      </c>
      <c r="BY5135" s="4">
        <f t="shared" si="323"/>
        <v>1</v>
      </c>
    </row>
    <row r="5136" spans="1:77">
      <c r="A5136" s="23">
        <v>5131</v>
      </c>
      <c r="BP5136" s="3"/>
      <c r="BQ5136" s="3"/>
      <c r="BR5136" s="3"/>
      <c r="BS5136" s="3"/>
      <c r="BT5136" s="23">
        <v>5131</v>
      </c>
      <c r="BU5136" s="4">
        <f t="shared" si="320"/>
        <v>0</v>
      </c>
      <c r="BV5136" s="4">
        <f t="shared" si="321"/>
        <v>0</v>
      </c>
      <c r="BW5136" s="23"/>
      <c r="BX5136" s="4">
        <f t="shared" si="322"/>
        <v>1</v>
      </c>
      <c r="BY5136" s="4">
        <f t="shared" si="323"/>
        <v>1</v>
      </c>
    </row>
    <row r="5137" spans="1:77">
      <c r="A5137" s="23">
        <v>5132</v>
      </c>
      <c r="BP5137" s="3"/>
      <c r="BQ5137" s="3"/>
      <c r="BR5137" s="3"/>
      <c r="BS5137" s="3"/>
      <c r="BT5137" s="23">
        <v>5132</v>
      </c>
      <c r="BU5137" s="4">
        <f t="shared" si="320"/>
        <v>0</v>
      </c>
      <c r="BV5137" s="4">
        <f t="shared" si="321"/>
        <v>0</v>
      </c>
      <c r="BW5137" s="23"/>
      <c r="BX5137" s="4">
        <f t="shared" si="322"/>
        <v>1</v>
      </c>
      <c r="BY5137" s="4">
        <f t="shared" si="323"/>
        <v>1</v>
      </c>
    </row>
    <row r="5138" spans="1:77">
      <c r="A5138" s="23">
        <v>5133</v>
      </c>
      <c r="BP5138" s="3"/>
      <c r="BQ5138" s="3"/>
      <c r="BR5138" s="3"/>
      <c r="BS5138" s="3"/>
      <c r="BT5138" s="23">
        <v>5133</v>
      </c>
      <c r="BU5138" s="4">
        <f t="shared" si="320"/>
        <v>0</v>
      </c>
      <c r="BV5138" s="4">
        <f t="shared" si="321"/>
        <v>0</v>
      </c>
      <c r="BW5138" s="23"/>
      <c r="BX5138" s="4">
        <f t="shared" si="322"/>
        <v>1</v>
      </c>
      <c r="BY5138" s="4">
        <f t="shared" si="323"/>
        <v>1</v>
      </c>
    </row>
    <row r="5139" spans="1:77">
      <c r="A5139" s="23">
        <v>5134</v>
      </c>
      <c r="BP5139" s="3"/>
      <c r="BQ5139" s="3"/>
      <c r="BR5139" s="3"/>
      <c r="BS5139" s="3"/>
      <c r="BT5139" s="23">
        <v>5134</v>
      </c>
      <c r="BU5139" s="4">
        <f t="shared" si="320"/>
        <v>0</v>
      </c>
      <c r="BV5139" s="4">
        <f t="shared" si="321"/>
        <v>0</v>
      </c>
      <c r="BW5139" s="23"/>
      <c r="BX5139" s="4">
        <f t="shared" si="322"/>
        <v>1</v>
      </c>
      <c r="BY5139" s="4">
        <f t="shared" si="323"/>
        <v>1</v>
      </c>
    </row>
    <row r="5140" spans="1:77">
      <c r="A5140" s="23">
        <v>5135</v>
      </c>
      <c r="BP5140" s="3"/>
      <c r="BQ5140" s="3"/>
      <c r="BR5140" s="3"/>
      <c r="BS5140" s="3"/>
      <c r="BT5140" s="23">
        <v>5135</v>
      </c>
      <c r="BU5140" s="4">
        <f t="shared" si="320"/>
        <v>0</v>
      </c>
      <c r="BV5140" s="4">
        <f t="shared" si="321"/>
        <v>0</v>
      </c>
      <c r="BW5140" s="23"/>
      <c r="BX5140" s="4">
        <f t="shared" si="322"/>
        <v>1</v>
      </c>
      <c r="BY5140" s="4">
        <f t="shared" si="323"/>
        <v>1</v>
      </c>
    </row>
    <row r="5141" spans="1:77">
      <c r="A5141" s="23">
        <v>5136</v>
      </c>
      <c r="BP5141" s="3"/>
      <c r="BQ5141" s="3"/>
      <c r="BR5141" s="3"/>
      <c r="BS5141" s="3"/>
      <c r="BT5141" s="23">
        <v>5136</v>
      </c>
      <c r="BU5141" s="4">
        <f t="shared" si="320"/>
        <v>0</v>
      </c>
      <c r="BV5141" s="4">
        <f t="shared" si="321"/>
        <v>0</v>
      </c>
      <c r="BW5141" s="23"/>
      <c r="BX5141" s="4">
        <f t="shared" si="322"/>
        <v>1</v>
      </c>
      <c r="BY5141" s="4">
        <f t="shared" si="323"/>
        <v>1</v>
      </c>
    </row>
    <row r="5142" spans="1:77">
      <c r="A5142" s="23">
        <v>5137</v>
      </c>
      <c r="BP5142" s="3"/>
      <c r="BQ5142" s="3"/>
      <c r="BR5142" s="3"/>
      <c r="BS5142" s="3"/>
      <c r="BT5142" s="23">
        <v>5137</v>
      </c>
      <c r="BU5142" s="4">
        <f t="shared" si="320"/>
        <v>0</v>
      </c>
      <c r="BV5142" s="4">
        <f t="shared" si="321"/>
        <v>0</v>
      </c>
      <c r="BW5142" s="23"/>
      <c r="BX5142" s="4">
        <f t="shared" si="322"/>
        <v>1</v>
      </c>
      <c r="BY5142" s="4">
        <f t="shared" si="323"/>
        <v>1</v>
      </c>
    </row>
    <row r="5143" spans="1:77">
      <c r="A5143" s="23">
        <v>5138</v>
      </c>
      <c r="BP5143" s="3"/>
      <c r="BQ5143" s="3"/>
      <c r="BR5143" s="3"/>
      <c r="BS5143" s="3"/>
      <c r="BT5143" s="23">
        <v>5138</v>
      </c>
      <c r="BU5143" s="4">
        <f t="shared" si="320"/>
        <v>0</v>
      </c>
      <c r="BV5143" s="4">
        <f t="shared" si="321"/>
        <v>0</v>
      </c>
      <c r="BW5143" s="23"/>
      <c r="BX5143" s="4">
        <f t="shared" si="322"/>
        <v>1</v>
      </c>
      <c r="BY5143" s="4">
        <f t="shared" si="323"/>
        <v>1</v>
      </c>
    </row>
    <row r="5144" spans="1:77">
      <c r="A5144" s="23">
        <v>5139</v>
      </c>
      <c r="BP5144" s="3"/>
      <c r="BQ5144" s="3"/>
      <c r="BR5144" s="3"/>
      <c r="BS5144" s="3"/>
      <c r="BT5144" s="23">
        <v>5139</v>
      </c>
      <c r="BU5144" s="4">
        <f t="shared" si="320"/>
        <v>0</v>
      </c>
      <c r="BV5144" s="4">
        <f t="shared" si="321"/>
        <v>0</v>
      </c>
      <c r="BW5144" s="23"/>
      <c r="BX5144" s="4">
        <f t="shared" si="322"/>
        <v>1</v>
      </c>
      <c r="BY5144" s="4">
        <f t="shared" si="323"/>
        <v>1</v>
      </c>
    </row>
    <row r="5145" spans="1:77">
      <c r="A5145" s="23">
        <v>5140</v>
      </c>
      <c r="BP5145" s="3"/>
      <c r="BQ5145" s="3"/>
      <c r="BR5145" s="3"/>
      <c r="BS5145" s="3"/>
      <c r="BT5145" s="23">
        <v>5140</v>
      </c>
      <c r="BU5145" s="4">
        <f t="shared" si="320"/>
        <v>0</v>
      </c>
      <c r="BV5145" s="4">
        <f t="shared" si="321"/>
        <v>0</v>
      </c>
      <c r="BW5145" s="23"/>
      <c r="BX5145" s="4">
        <f t="shared" si="322"/>
        <v>1</v>
      </c>
      <c r="BY5145" s="4">
        <f t="shared" si="323"/>
        <v>1</v>
      </c>
    </row>
    <row r="5146" spans="1:77">
      <c r="A5146" s="23">
        <v>5141</v>
      </c>
      <c r="BP5146" s="3"/>
      <c r="BQ5146" s="3"/>
      <c r="BR5146" s="3"/>
      <c r="BS5146" s="3"/>
      <c r="BT5146" s="23">
        <v>5141</v>
      </c>
      <c r="BU5146" s="4">
        <f t="shared" si="320"/>
        <v>0</v>
      </c>
      <c r="BV5146" s="4">
        <f t="shared" si="321"/>
        <v>0</v>
      </c>
      <c r="BW5146" s="23"/>
      <c r="BX5146" s="4">
        <f t="shared" si="322"/>
        <v>1</v>
      </c>
      <c r="BY5146" s="4">
        <f t="shared" si="323"/>
        <v>1</v>
      </c>
    </row>
    <row r="5147" spans="1:77">
      <c r="A5147" s="23">
        <v>5142</v>
      </c>
      <c r="BP5147" s="3"/>
      <c r="BQ5147" s="3"/>
      <c r="BR5147" s="3"/>
      <c r="BS5147" s="3"/>
      <c r="BT5147" s="23">
        <v>5142</v>
      </c>
      <c r="BU5147" s="4">
        <f t="shared" si="320"/>
        <v>0</v>
      </c>
      <c r="BV5147" s="4">
        <f t="shared" si="321"/>
        <v>0</v>
      </c>
      <c r="BW5147" s="23"/>
      <c r="BX5147" s="4">
        <f t="shared" si="322"/>
        <v>1</v>
      </c>
      <c r="BY5147" s="4">
        <f t="shared" si="323"/>
        <v>1</v>
      </c>
    </row>
    <row r="5148" spans="1:77">
      <c r="A5148" s="23">
        <v>5143</v>
      </c>
      <c r="BP5148" s="3"/>
      <c r="BQ5148" s="3"/>
      <c r="BR5148" s="3"/>
      <c r="BS5148" s="3"/>
      <c r="BT5148" s="23">
        <v>5143</v>
      </c>
      <c r="BU5148" s="4">
        <f t="shared" si="320"/>
        <v>0</v>
      </c>
      <c r="BV5148" s="4">
        <f t="shared" si="321"/>
        <v>0</v>
      </c>
      <c r="BW5148" s="23"/>
      <c r="BX5148" s="4">
        <f t="shared" si="322"/>
        <v>1</v>
      </c>
      <c r="BY5148" s="4">
        <f t="shared" si="323"/>
        <v>1</v>
      </c>
    </row>
    <row r="5149" spans="1:77">
      <c r="A5149" s="23">
        <v>5144</v>
      </c>
      <c r="BP5149" s="3"/>
      <c r="BQ5149" s="3"/>
      <c r="BR5149" s="3"/>
      <c r="BS5149" s="3"/>
      <c r="BT5149" s="23">
        <v>5144</v>
      </c>
      <c r="BU5149" s="4">
        <f t="shared" si="320"/>
        <v>0</v>
      </c>
      <c r="BV5149" s="4">
        <f t="shared" si="321"/>
        <v>0</v>
      </c>
      <c r="BW5149" s="23"/>
      <c r="BX5149" s="4">
        <f t="shared" si="322"/>
        <v>1</v>
      </c>
      <c r="BY5149" s="4">
        <f t="shared" si="323"/>
        <v>1</v>
      </c>
    </row>
    <row r="5150" spans="1:77">
      <c r="A5150" s="23">
        <v>5145</v>
      </c>
      <c r="BP5150" s="3"/>
      <c r="BQ5150" s="3"/>
      <c r="BR5150" s="3"/>
      <c r="BS5150" s="3"/>
      <c r="BT5150" s="23">
        <v>5145</v>
      </c>
      <c r="BU5150" s="4">
        <f t="shared" si="320"/>
        <v>0</v>
      </c>
      <c r="BV5150" s="4">
        <f t="shared" si="321"/>
        <v>0</v>
      </c>
      <c r="BW5150" s="23"/>
      <c r="BX5150" s="4">
        <f t="shared" si="322"/>
        <v>1</v>
      </c>
      <c r="BY5150" s="4">
        <f t="shared" si="323"/>
        <v>1</v>
      </c>
    </row>
    <row r="5151" spans="1:77">
      <c r="A5151" s="23">
        <v>5146</v>
      </c>
      <c r="BP5151" s="3"/>
      <c r="BQ5151" s="3"/>
      <c r="BR5151" s="3"/>
      <c r="BS5151" s="3"/>
      <c r="BT5151" s="23">
        <v>5146</v>
      </c>
      <c r="BU5151" s="4">
        <f t="shared" si="320"/>
        <v>0</v>
      </c>
      <c r="BV5151" s="4">
        <f t="shared" si="321"/>
        <v>0</v>
      </c>
      <c r="BW5151" s="23"/>
      <c r="BX5151" s="4">
        <f t="shared" si="322"/>
        <v>1</v>
      </c>
      <c r="BY5151" s="4">
        <f t="shared" si="323"/>
        <v>1</v>
      </c>
    </row>
    <row r="5152" spans="1:77">
      <c r="A5152" s="23">
        <v>5147</v>
      </c>
      <c r="BP5152" s="3"/>
      <c r="BQ5152" s="3"/>
      <c r="BR5152" s="3"/>
      <c r="BS5152" s="3"/>
      <c r="BT5152" s="23">
        <v>5147</v>
      </c>
      <c r="BU5152" s="4">
        <f t="shared" si="320"/>
        <v>0</v>
      </c>
      <c r="BV5152" s="4">
        <f t="shared" si="321"/>
        <v>0</v>
      </c>
      <c r="BW5152" s="23"/>
      <c r="BX5152" s="4">
        <f t="shared" si="322"/>
        <v>1</v>
      </c>
      <c r="BY5152" s="4">
        <f t="shared" si="323"/>
        <v>1</v>
      </c>
    </row>
    <row r="5153" spans="1:77">
      <c r="A5153" s="23">
        <v>5148</v>
      </c>
      <c r="BP5153" s="3"/>
      <c r="BQ5153" s="3"/>
      <c r="BR5153" s="3"/>
      <c r="BS5153" s="3"/>
      <c r="BT5153" s="23">
        <v>5148</v>
      </c>
      <c r="BU5153" s="4">
        <f t="shared" si="320"/>
        <v>0</v>
      </c>
      <c r="BV5153" s="4">
        <f t="shared" si="321"/>
        <v>0</v>
      </c>
      <c r="BW5153" s="23"/>
      <c r="BX5153" s="4">
        <f t="shared" si="322"/>
        <v>1</v>
      </c>
      <c r="BY5153" s="4">
        <f t="shared" si="323"/>
        <v>1</v>
      </c>
    </row>
    <row r="5154" spans="1:77">
      <c r="A5154" s="23">
        <v>5149</v>
      </c>
      <c r="BP5154" s="3"/>
      <c r="BQ5154" s="3"/>
      <c r="BR5154" s="3"/>
      <c r="BS5154" s="3"/>
      <c r="BT5154" s="23">
        <v>5149</v>
      </c>
      <c r="BU5154" s="4">
        <f t="shared" si="320"/>
        <v>0</v>
      </c>
      <c r="BV5154" s="4">
        <f t="shared" si="321"/>
        <v>0</v>
      </c>
      <c r="BW5154" s="23"/>
      <c r="BX5154" s="4">
        <f t="shared" si="322"/>
        <v>1</v>
      </c>
      <c r="BY5154" s="4">
        <f t="shared" si="323"/>
        <v>1</v>
      </c>
    </row>
    <row r="5155" spans="1:77">
      <c r="A5155" s="23">
        <v>5150</v>
      </c>
      <c r="BP5155" s="3"/>
      <c r="BQ5155" s="3"/>
      <c r="BR5155" s="3"/>
      <c r="BS5155" s="3"/>
      <c r="BT5155" s="23">
        <v>5150</v>
      </c>
      <c r="BU5155" s="4">
        <f t="shared" si="320"/>
        <v>0</v>
      </c>
      <c r="BV5155" s="4">
        <f t="shared" si="321"/>
        <v>0</v>
      </c>
      <c r="BW5155" s="23"/>
      <c r="BX5155" s="4">
        <f t="shared" si="322"/>
        <v>1</v>
      </c>
      <c r="BY5155" s="4">
        <f t="shared" si="323"/>
        <v>1</v>
      </c>
    </row>
    <row r="5156" spans="1:77">
      <c r="A5156" s="23">
        <v>5151</v>
      </c>
      <c r="BP5156" s="3"/>
      <c r="BQ5156" s="3"/>
      <c r="BR5156" s="3"/>
      <c r="BS5156" s="3"/>
      <c r="BT5156" s="23">
        <v>5151</v>
      </c>
      <c r="BU5156" s="4">
        <f t="shared" si="320"/>
        <v>0</v>
      </c>
      <c r="BV5156" s="4">
        <f t="shared" si="321"/>
        <v>0</v>
      </c>
      <c r="BW5156" s="23"/>
      <c r="BX5156" s="4">
        <f t="shared" si="322"/>
        <v>1</v>
      </c>
      <c r="BY5156" s="4">
        <f t="shared" si="323"/>
        <v>1</v>
      </c>
    </row>
    <row r="5157" spans="1:77">
      <c r="A5157" s="23">
        <v>5152</v>
      </c>
      <c r="BP5157" s="3"/>
      <c r="BQ5157" s="3"/>
      <c r="BR5157" s="3"/>
      <c r="BS5157" s="3"/>
      <c r="BT5157" s="23">
        <v>5152</v>
      </c>
      <c r="BU5157" s="4">
        <f t="shared" si="320"/>
        <v>0</v>
      </c>
      <c r="BV5157" s="4">
        <f t="shared" si="321"/>
        <v>0</v>
      </c>
      <c r="BW5157" s="23"/>
      <c r="BX5157" s="4">
        <f t="shared" si="322"/>
        <v>1</v>
      </c>
      <c r="BY5157" s="4">
        <f t="shared" si="323"/>
        <v>1</v>
      </c>
    </row>
    <row r="5158" spans="1:77">
      <c r="A5158" s="23">
        <v>5153</v>
      </c>
      <c r="BP5158" s="3"/>
      <c r="BQ5158" s="3"/>
      <c r="BR5158" s="3"/>
      <c r="BS5158" s="3"/>
      <c r="BT5158" s="23">
        <v>5153</v>
      </c>
      <c r="BU5158" s="4">
        <f t="shared" si="320"/>
        <v>0</v>
      </c>
      <c r="BV5158" s="4">
        <f t="shared" si="321"/>
        <v>0</v>
      </c>
      <c r="BW5158" s="23"/>
      <c r="BX5158" s="4">
        <f t="shared" si="322"/>
        <v>1</v>
      </c>
      <c r="BY5158" s="4">
        <f t="shared" si="323"/>
        <v>1</v>
      </c>
    </row>
    <row r="5159" spans="1:77">
      <c r="A5159" s="23">
        <v>5154</v>
      </c>
      <c r="BP5159" s="3"/>
      <c r="BQ5159" s="3"/>
      <c r="BR5159" s="3"/>
      <c r="BS5159" s="3"/>
      <c r="BT5159" s="23">
        <v>5154</v>
      </c>
      <c r="BU5159" s="4">
        <f t="shared" si="320"/>
        <v>0</v>
      </c>
      <c r="BV5159" s="4">
        <f t="shared" si="321"/>
        <v>0</v>
      </c>
      <c r="BW5159" s="23"/>
      <c r="BX5159" s="4">
        <f t="shared" si="322"/>
        <v>1</v>
      </c>
      <c r="BY5159" s="4">
        <f t="shared" si="323"/>
        <v>1</v>
      </c>
    </row>
    <row r="5160" spans="1:77">
      <c r="A5160" s="23">
        <v>5155</v>
      </c>
      <c r="BP5160" s="3"/>
      <c r="BQ5160" s="3"/>
      <c r="BR5160" s="3"/>
      <c r="BS5160" s="3"/>
      <c r="BT5160" s="23">
        <v>5155</v>
      </c>
      <c r="BU5160" s="4">
        <f t="shared" si="320"/>
        <v>0</v>
      </c>
      <c r="BV5160" s="4">
        <f t="shared" si="321"/>
        <v>0</v>
      </c>
      <c r="BW5160" s="23"/>
      <c r="BX5160" s="4">
        <f t="shared" si="322"/>
        <v>1</v>
      </c>
      <c r="BY5160" s="4">
        <f t="shared" si="323"/>
        <v>1</v>
      </c>
    </row>
    <row r="5161" spans="1:77">
      <c r="A5161" s="23">
        <v>5156</v>
      </c>
      <c r="BP5161" s="3"/>
      <c r="BQ5161" s="3"/>
      <c r="BR5161" s="3"/>
      <c r="BS5161" s="3"/>
      <c r="BT5161" s="23">
        <v>5156</v>
      </c>
      <c r="BU5161" s="4">
        <f t="shared" si="320"/>
        <v>0</v>
      </c>
      <c r="BV5161" s="4">
        <f t="shared" si="321"/>
        <v>0</v>
      </c>
      <c r="BW5161" s="23"/>
      <c r="BX5161" s="4">
        <f t="shared" si="322"/>
        <v>1</v>
      </c>
      <c r="BY5161" s="4">
        <f t="shared" si="323"/>
        <v>1</v>
      </c>
    </row>
    <row r="5162" spans="1:77">
      <c r="A5162" s="23">
        <v>5157</v>
      </c>
      <c r="BP5162" s="3"/>
      <c r="BQ5162" s="3"/>
      <c r="BR5162" s="3"/>
      <c r="BS5162" s="3"/>
      <c r="BT5162" s="23">
        <v>5157</v>
      </c>
      <c r="BU5162" s="4">
        <f t="shared" si="320"/>
        <v>0</v>
      </c>
      <c r="BV5162" s="4">
        <f t="shared" si="321"/>
        <v>0</v>
      </c>
      <c r="BW5162" s="23"/>
      <c r="BX5162" s="4">
        <f t="shared" si="322"/>
        <v>1</v>
      </c>
      <c r="BY5162" s="4">
        <f t="shared" si="323"/>
        <v>1</v>
      </c>
    </row>
    <row r="5163" spans="1:77">
      <c r="A5163" s="23">
        <v>5158</v>
      </c>
      <c r="BP5163" s="3"/>
      <c r="BQ5163" s="3"/>
      <c r="BR5163" s="3"/>
      <c r="BS5163" s="3"/>
      <c r="BT5163" s="23">
        <v>5158</v>
      </c>
      <c r="BU5163" s="4">
        <f t="shared" si="320"/>
        <v>0</v>
      </c>
      <c r="BV5163" s="4">
        <f t="shared" si="321"/>
        <v>0</v>
      </c>
      <c r="BW5163" s="23"/>
      <c r="BX5163" s="4">
        <f t="shared" si="322"/>
        <v>1</v>
      </c>
      <c r="BY5163" s="4">
        <f t="shared" si="323"/>
        <v>1</v>
      </c>
    </row>
    <row r="5164" spans="1:77">
      <c r="A5164" s="23">
        <v>5159</v>
      </c>
      <c r="BP5164" s="3"/>
      <c r="BQ5164" s="3"/>
      <c r="BR5164" s="3"/>
      <c r="BS5164" s="3"/>
      <c r="BT5164" s="23">
        <v>5159</v>
      </c>
      <c r="BU5164" s="4">
        <f t="shared" si="320"/>
        <v>0</v>
      </c>
      <c r="BV5164" s="4">
        <f t="shared" si="321"/>
        <v>0</v>
      </c>
      <c r="BW5164" s="23"/>
      <c r="BX5164" s="4">
        <f t="shared" si="322"/>
        <v>1</v>
      </c>
      <c r="BY5164" s="4">
        <f t="shared" si="323"/>
        <v>1</v>
      </c>
    </row>
    <row r="5165" spans="1:77">
      <c r="A5165" s="23">
        <v>5160</v>
      </c>
      <c r="BP5165" s="3"/>
      <c r="BQ5165" s="3"/>
      <c r="BR5165" s="3"/>
      <c r="BS5165" s="3"/>
      <c r="BT5165" s="23">
        <v>5160</v>
      </c>
      <c r="BU5165" s="4">
        <f t="shared" si="320"/>
        <v>0</v>
      </c>
      <c r="BV5165" s="4">
        <f t="shared" si="321"/>
        <v>0</v>
      </c>
      <c r="BW5165" s="23"/>
      <c r="BX5165" s="4">
        <f t="shared" si="322"/>
        <v>1</v>
      </c>
      <c r="BY5165" s="4">
        <f t="shared" si="323"/>
        <v>1</v>
      </c>
    </row>
    <row r="5166" spans="1:77">
      <c r="A5166" s="23">
        <v>5161</v>
      </c>
      <c r="BP5166" s="3"/>
      <c r="BQ5166" s="3"/>
      <c r="BR5166" s="3"/>
      <c r="BS5166" s="3"/>
      <c r="BT5166" s="23">
        <v>5161</v>
      </c>
      <c r="BU5166" s="4">
        <f t="shared" si="320"/>
        <v>0</v>
      </c>
      <c r="BV5166" s="4">
        <f t="shared" si="321"/>
        <v>0</v>
      </c>
      <c r="BW5166" s="23"/>
      <c r="BX5166" s="4">
        <f t="shared" si="322"/>
        <v>1</v>
      </c>
      <c r="BY5166" s="4">
        <f t="shared" si="323"/>
        <v>1</v>
      </c>
    </row>
    <row r="5167" spans="1:77">
      <c r="A5167" s="23">
        <v>5162</v>
      </c>
      <c r="BP5167" s="3"/>
      <c r="BQ5167" s="3"/>
      <c r="BR5167" s="3"/>
      <c r="BS5167" s="3"/>
      <c r="BT5167" s="23">
        <v>5162</v>
      </c>
      <c r="BU5167" s="4">
        <f t="shared" si="320"/>
        <v>0</v>
      </c>
      <c r="BV5167" s="4">
        <f t="shared" si="321"/>
        <v>0</v>
      </c>
      <c r="BW5167" s="23"/>
      <c r="BX5167" s="4">
        <f t="shared" si="322"/>
        <v>1</v>
      </c>
      <c r="BY5167" s="4">
        <f t="shared" si="323"/>
        <v>1</v>
      </c>
    </row>
    <row r="5168" spans="1:77">
      <c r="A5168" s="23">
        <v>5163</v>
      </c>
      <c r="BP5168" s="3"/>
      <c r="BQ5168" s="3"/>
      <c r="BR5168" s="3"/>
      <c r="BS5168" s="3"/>
      <c r="BT5168" s="23">
        <v>5163</v>
      </c>
      <c r="BU5168" s="4">
        <f t="shared" si="320"/>
        <v>0</v>
      </c>
      <c r="BV5168" s="4">
        <f t="shared" si="321"/>
        <v>0</v>
      </c>
      <c r="BW5168" s="23"/>
      <c r="BX5168" s="4">
        <f t="shared" si="322"/>
        <v>1</v>
      </c>
      <c r="BY5168" s="4">
        <f t="shared" si="323"/>
        <v>1</v>
      </c>
    </row>
    <row r="5169" spans="1:77">
      <c r="A5169" s="23">
        <v>5164</v>
      </c>
      <c r="BP5169" s="3"/>
      <c r="BQ5169" s="3"/>
      <c r="BR5169" s="3"/>
      <c r="BS5169" s="3"/>
      <c r="BT5169" s="23">
        <v>5164</v>
      </c>
      <c r="BU5169" s="4">
        <f t="shared" si="320"/>
        <v>0</v>
      </c>
      <c r="BV5169" s="4">
        <f t="shared" si="321"/>
        <v>0</v>
      </c>
      <c r="BW5169" s="23"/>
      <c r="BX5169" s="4">
        <f t="shared" si="322"/>
        <v>1</v>
      </c>
      <c r="BY5169" s="4">
        <f t="shared" si="323"/>
        <v>1</v>
      </c>
    </row>
    <row r="5170" spans="1:77">
      <c r="A5170" s="23">
        <v>5165</v>
      </c>
      <c r="BP5170" s="3"/>
      <c r="BQ5170" s="3"/>
      <c r="BR5170" s="3"/>
      <c r="BS5170" s="3"/>
      <c r="BT5170" s="23">
        <v>5165</v>
      </c>
      <c r="BU5170" s="4">
        <f t="shared" si="320"/>
        <v>0</v>
      </c>
      <c r="BV5170" s="4">
        <f t="shared" si="321"/>
        <v>0</v>
      </c>
      <c r="BW5170" s="23"/>
      <c r="BX5170" s="4">
        <f t="shared" si="322"/>
        <v>1</v>
      </c>
      <c r="BY5170" s="4">
        <f t="shared" si="323"/>
        <v>1</v>
      </c>
    </row>
    <row r="5171" spans="1:77">
      <c r="A5171" s="23">
        <v>5166</v>
      </c>
      <c r="BP5171" s="3"/>
      <c r="BQ5171" s="3"/>
      <c r="BR5171" s="3"/>
      <c r="BS5171" s="3"/>
      <c r="BT5171" s="23">
        <v>5166</v>
      </c>
      <c r="BU5171" s="4">
        <f t="shared" si="320"/>
        <v>0</v>
      </c>
      <c r="BV5171" s="4">
        <f t="shared" si="321"/>
        <v>0</v>
      </c>
      <c r="BW5171" s="23"/>
      <c r="BX5171" s="4">
        <f t="shared" si="322"/>
        <v>1</v>
      </c>
      <c r="BY5171" s="4">
        <f t="shared" si="323"/>
        <v>1</v>
      </c>
    </row>
    <row r="5172" spans="1:77">
      <c r="A5172" s="23">
        <v>5167</v>
      </c>
      <c r="BP5172" s="3"/>
      <c r="BQ5172" s="3"/>
      <c r="BR5172" s="3"/>
      <c r="BS5172" s="3"/>
      <c r="BT5172" s="23">
        <v>5167</v>
      </c>
      <c r="BU5172" s="4">
        <f t="shared" si="320"/>
        <v>0</v>
      </c>
      <c r="BV5172" s="4">
        <f t="shared" si="321"/>
        <v>0</v>
      </c>
      <c r="BW5172" s="23"/>
      <c r="BX5172" s="4">
        <f t="shared" si="322"/>
        <v>1</v>
      </c>
      <c r="BY5172" s="4">
        <f t="shared" si="323"/>
        <v>1</v>
      </c>
    </row>
    <row r="5173" spans="1:77">
      <c r="A5173" s="23">
        <v>5168</v>
      </c>
      <c r="BP5173" s="3"/>
      <c r="BQ5173" s="3"/>
      <c r="BR5173" s="3"/>
      <c r="BS5173" s="3"/>
      <c r="BT5173" s="23">
        <v>5168</v>
      </c>
      <c r="BU5173" s="4">
        <f t="shared" si="320"/>
        <v>0</v>
      </c>
      <c r="BV5173" s="4">
        <f t="shared" si="321"/>
        <v>0</v>
      </c>
      <c r="BW5173" s="23"/>
      <c r="BX5173" s="4">
        <f t="shared" si="322"/>
        <v>1</v>
      </c>
      <c r="BY5173" s="4">
        <f t="shared" si="323"/>
        <v>1</v>
      </c>
    </row>
    <row r="5174" spans="1:77">
      <c r="A5174" s="23">
        <v>5169</v>
      </c>
      <c r="BP5174" s="3"/>
      <c r="BQ5174" s="3"/>
      <c r="BR5174" s="3"/>
      <c r="BS5174" s="3"/>
      <c r="BT5174" s="23">
        <v>5169</v>
      </c>
      <c r="BU5174" s="4">
        <f t="shared" si="320"/>
        <v>0</v>
      </c>
      <c r="BV5174" s="4">
        <f t="shared" si="321"/>
        <v>0</v>
      </c>
      <c r="BW5174" s="23"/>
      <c r="BX5174" s="4">
        <f t="shared" si="322"/>
        <v>1</v>
      </c>
      <c r="BY5174" s="4">
        <f t="shared" si="323"/>
        <v>1</v>
      </c>
    </row>
    <row r="5175" spans="1:77">
      <c r="A5175" s="23">
        <v>5170</v>
      </c>
      <c r="BP5175" s="3"/>
      <c r="BQ5175" s="3"/>
      <c r="BR5175" s="3"/>
      <c r="BS5175" s="3"/>
      <c r="BT5175" s="23">
        <v>5170</v>
      </c>
      <c r="BU5175" s="4">
        <f t="shared" si="320"/>
        <v>0</v>
      </c>
      <c r="BV5175" s="4">
        <f t="shared" si="321"/>
        <v>0</v>
      </c>
      <c r="BW5175" s="23"/>
      <c r="BX5175" s="4">
        <f t="shared" si="322"/>
        <v>1</v>
      </c>
      <c r="BY5175" s="4">
        <f t="shared" si="323"/>
        <v>1</v>
      </c>
    </row>
    <row r="5176" spans="1:77">
      <c r="A5176" s="23">
        <v>5171</v>
      </c>
      <c r="BP5176" s="3"/>
      <c r="BQ5176" s="3"/>
      <c r="BR5176" s="3"/>
      <c r="BS5176" s="3"/>
      <c r="BT5176" s="23">
        <v>5171</v>
      </c>
      <c r="BU5176" s="4">
        <f t="shared" si="320"/>
        <v>0</v>
      </c>
      <c r="BV5176" s="4">
        <f t="shared" si="321"/>
        <v>0</v>
      </c>
      <c r="BW5176" s="23"/>
      <c r="BX5176" s="4">
        <f t="shared" si="322"/>
        <v>1</v>
      </c>
      <c r="BY5176" s="4">
        <f t="shared" si="323"/>
        <v>1</v>
      </c>
    </row>
    <row r="5177" spans="1:77">
      <c r="A5177" s="23">
        <v>5172</v>
      </c>
      <c r="BP5177" s="3"/>
      <c r="BQ5177" s="3"/>
      <c r="BR5177" s="3"/>
      <c r="BS5177" s="3"/>
      <c r="BT5177" s="23">
        <v>5172</v>
      </c>
      <c r="BU5177" s="4">
        <f t="shared" si="320"/>
        <v>0</v>
      </c>
      <c r="BV5177" s="4">
        <f t="shared" si="321"/>
        <v>0</v>
      </c>
      <c r="BW5177" s="23"/>
      <c r="BX5177" s="4">
        <f t="shared" si="322"/>
        <v>1</v>
      </c>
      <c r="BY5177" s="4">
        <f t="shared" si="323"/>
        <v>1</v>
      </c>
    </row>
    <row r="5178" spans="1:77">
      <c r="A5178" s="23">
        <v>5173</v>
      </c>
      <c r="BP5178" s="3"/>
      <c r="BQ5178" s="3"/>
      <c r="BR5178" s="3"/>
      <c r="BS5178" s="3"/>
      <c r="BT5178" s="23">
        <v>5173</v>
      </c>
      <c r="BU5178" s="4">
        <f t="shared" si="320"/>
        <v>0</v>
      </c>
      <c r="BV5178" s="4">
        <f t="shared" si="321"/>
        <v>0</v>
      </c>
      <c r="BW5178" s="23"/>
      <c r="BX5178" s="4">
        <f t="shared" si="322"/>
        <v>1</v>
      </c>
      <c r="BY5178" s="4">
        <f t="shared" si="323"/>
        <v>1</v>
      </c>
    </row>
    <row r="5179" spans="1:77">
      <c r="A5179" s="23">
        <v>5174</v>
      </c>
      <c r="BP5179" s="3"/>
      <c r="BQ5179" s="3"/>
      <c r="BR5179" s="3"/>
      <c r="BS5179" s="3"/>
      <c r="BT5179" s="23">
        <v>5174</v>
      </c>
      <c r="BU5179" s="4">
        <f t="shared" si="320"/>
        <v>0</v>
      </c>
      <c r="BV5179" s="4">
        <f t="shared" si="321"/>
        <v>0</v>
      </c>
      <c r="BW5179" s="23"/>
      <c r="BX5179" s="4">
        <f t="shared" si="322"/>
        <v>1</v>
      </c>
      <c r="BY5179" s="4">
        <f t="shared" si="323"/>
        <v>1</v>
      </c>
    </row>
    <row r="5180" spans="1:77">
      <c r="A5180" s="23">
        <v>5175</v>
      </c>
      <c r="BP5180" s="3"/>
      <c r="BQ5180" s="3"/>
      <c r="BR5180" s="3"/>
      <c r="BS5180" s="3"/>
      <c r="BT5180" s="23">
        <v>5175</v>
      </c>
      <c r="BU5180" s="4">
        <f t="shared" si="320"/>
        <v>0</v>
      </c>
      <c r="BV5180" s="4">
        <f t="shared" si="321"/>
        <v>0</v>
      </c>
      <c r="BW5180" s="23"/>
      <c r="BX5180" s="4">
        <f t="shared" si="322"/>
        <v>1</v>
      </c>
      <c r="BY5180" s="4">
        <f t="shared" si="323"/>
        <v>1</v>
      </c>
    </row>
    <row r="5181" spans="1:77">
      <c r="A5181" s="23">
        <v>5176</v>
      </c>
      <c r="BP5181" s="3"/>
      <c r="BQ5181" s="3"/>
      <c r="BR5181" s="3"/>
      <c r="BS5181" s="3"/>
      <c r="BT5181" s="23">
        <v>5176</v>
      </c>
      <c r="BU5181" s="4">
        <f t="shared" si="320"/>
        <v>0</v>
      </c>
      <c r="BV5181" s="4">
        <f t="shared" si="321"/>
        <v>0</v>
      </c>
      <c r="BW5181" s="23"/>
      <c r="BX5181" s="4">
        <f t="shared" si="322"/>
        <v>1</v>
      </c>
      <c r="BY5181" s="4">
        <f t="shared" si="323"/>
        <v>1</v>
      </c>
    </row>
    <row r="5182" spans="1:77">
      <c r="A5182" s="23">
        <v>5177</v>
      </c>
      <c r="BP5182" s="3"/>
      <c r="BQ5182" s="3"/>
      <c r="BR5182" s="3"/>
      <c r="BS5182" s="3"/>
      <c r="BT5182" s="23">
        <v>5177</v>
      </c>
      <c r="BU5182" s="4">
        <f t="shared" si="320"/>
        <v>0</v>
      </c>
      <c r="BV5182" s="4">
        <f t="shared" si="321"/>
        <v>0</v>
      </c>
      <c r="BW5182" s="23"/>
      <c r="BX5182" s="4">
        <f t="shared" si="322"/>
        <v>1</v>
      </c>
      <c r="BY5182" s="4">
        <f t="shared" si="323"/>
        <v>1</v>
      </c>
    </row>
    <row r="5183" spans="1:77">
      <c r="A5183" s="23">
        <v>5178</v>
      </c>
      <c r="BP5183" s="3"/>
      <c r="BQ5183" s="3"/>
      <c r="BR5183" s="3"/>
      <c r="BS5183" s="3"/>
      <c r="BT5183" s="23">
        <v>5178</v>
      </c>
      <c r="BU5183" s="4">
        <f t="shared" si="320"/>
        <v>0</v>
      </c>
      <c r="BV5183" s="4">
        <f t="shared" si="321"/>
        <v>0</v>
      </c>
      <c r="BW5183" s="23"/>
      <c r="BX5183" s="4">
        <f t="shared" si="322"/>
        <v>1</v>
      </c>
      <c r="BY5183" s="4">
        <f t="shared" si="323"/>
        <v>1</v>
      </c>
    </row>
    <row r="5184" spans="1:77">
      <c r="A5184" s="23">
        <v>5179</v>
      </c>
      <c r="BP5184" s="3"/>
      <c r="BQ5184" s="3"/>
      <c r="BR5184" s="3"/>
      <c r="BS5184" s="3"/>
      <c r="BT5184" s="23">
        <v>5179</v>
      </c>
      <c r="BU5184" s="4">
        <f t="shared" si="320"/>
        <v>0</v>
      </c>
      <c r="BV5184" s="4">
        <f t="shared" si="321"/>
        <v>0</v>
      </c>
      <c r="BW5184" s="23"/>
      <c r="BX5184" s="4">
        <f t="shared" si="322"/>
        <v>1</v>
      </c>
      <c r="BY5184" s="4">
        <f t="shared" si="323"/>
        <v>1</v>
      </c>
    </row>
    <row r="5185" spans="1:77">
      <c r="A5185" s="23">
        <v>5180</v>
      </c>
      <c r="BP5185" s="3"/>
      <c r="BQ5185" s="3"/>
      <c r="BR5185" s="3"/>
      <c r="BS5185" s="3"/>
      <c r="BT5185" s="23">
        <v>5180</v>
      </c>
      <c r="BU5185" s="4">
        <f t="shared" si="320"/>
        <v>0</v>
      </c>
      <c r="BV5185" s="4">
        <f t="shared" si="321"/>
        <v>0</v>
      </c>
      <c r="BW5185" s="23"/>
      <c r="BX5185" s="4">
        <f t="shared" si="322"/>
        <v>1</v>
      </c>
      <c r="BY5185" s="4">
        <f t="shared" si="323"/>
        <v>1</v>
      </c>
    </row>
    <row r="5186" spans="1:77">
      <c r="A5186" s="23">
        <v>5181</v>
      </c>
      <c r="BP5186" s="3"/>
      <c r="BQ5186" s="3"/>
      <c r="BR5186" s="3"/>
      <c r="BS5186" s="3"/>
      <c r="BT5186" s="23">
        <v>5181</v>
      </c>
      <c r="BU5186" s="4">
        <f t="shared" si="320"/>
        <v>0</v>
      </c>
      <c r="BV5186" s="4">
        <f t="shared" si="321"/>
        <v>0</v>
      </c>
      <c r="BW5186" s="23"/>
      <c r="BX5186" s="4">
        <f t="shared" si="322"/>
        <v>1</v>
      </c>
      <c r="BY5186" s="4">
        <f t="shared" si="323"/>
        <v>1</v>
      </c>
    </row>
    <row r="5187" spans="1:77">
      <c r="A5187" s="23">
        <v>5182</v>
      </c>
      <c r="BP5187" s="3"/>
      <c r="BQ5187" s="3"/>
      <c r="BR5187" s="3"/>
      <c r="BS5187" s="3"/>
      <c r="BT5187" s="23">
        <v>5182</v>
      </c>
      <c r="BU5187" s="4">
        <f t="shared" si="320"/>
        <v>0</v>
      </c>
      <c r="BV5187" s="4">
        <f t="shared" si="321"/>
        <v>0</v>
      </c>
      <c r="BW5187" s="23"/>
      <c r="BX5187" s="4">
        <f t="shared" si="322"/>
        <v>1</v>
      </c>
      <c r="BY5187" s="4">
        <f t="shared" si="323"/>
        <v>1</v>
      </c>
    </row>
    <row r="5188" spans="1:77">
      <c r="A5188" s="23">
        <v>5183</v>
      </c>
      <c r="BP5188" s="3"/>
      <c r="BQ5188" s="3"/>
      <c r="BR5188" s="3"/>
      <c r="BS5188" s="3"/>
      <c r="BT5188" s="23">
        <v>5183</v>
      </c>
      <c r="BU5188" s="4">
        <f t="shared" si="320"/>
        <v>0</v>
      </c>
      <c r="BV5188" s="4">
        <f t="shared" si="321"/>
        <v>0</v>
      </c>
      <c r="BW5188" s="23"/>
      <c r="BX5188" s="4">
        <f t="shared" si="322"/>
        <v>1</v>
      </c>
      <c r="BY5188" s="4">
        <f t="shared" si="323"/>
        <v>1</v>
      </c>
    </row>
    <row r="5189" spans="1:77">
      <c r="A5189" s="23">
        <v>5184</v>
      </c>
      <c r="BP5189" s="3"/>
      <c r="BQ5189" s="3"/>
      <c r="BR5189" s="3"/>
      <c r="BS5189" s="3"/>
      <c r="BT5189" s="23">
        <v>5184</v>
      </c>
      <c r="BU5189" s="4">
        <f t="shared" si="320"/>
        <v>0</v>
      </c>
      <c r="BV5189" s="4">
        <f t="shared" si="321"/>
        <v>0</v>
      </c>
      <c r="BW5189" s="23"/>
      <c r="BX5189" s="4">
        <f t="shared" si="322"/>
        <v>1</v>
      </c>
      <c r="BY5189" s="4">
        <f t="shared" si="323"/>
        <v>1</v>
      </c>
    </row>
    <row r="5190" spans="1:77">
      <c r="A5190" s="23">
        <v>5185</v>
      </c>
      <c r="BP5190" s="3"/>
      <c r="BQ5190" s="3"/>
      <c r="BR5190" s="3"/>
      <c r="BS5190" s="3"/>
      <c r="BT5190" s="23">
        <v>5185</v>
      </c>
      <c r="BU5190" s="4">
        <f t="shared" si="320"/>
        <v>0</v>
      </c>
      <c r="BV5190" s="4">
        <f t="shared" si="321"/>
        <v>0</v>
      </c>
      <c r="BW5190" s="23"/>
      <c r="BX5190" s="4">
        <f t="shared" si="322"/>
        <v>1</v>
      </c>
      <c r="BY5190" s="4">
        <f t="shared" si="323"/>
        <v>1</v>
      </c>
    </row>
    <row r="5191" spans="1:77">
      <c r="A5191" s="23">
        <v>5186</v>
      </c>
      <c r="BP5191" s="3"/>
      <c r="BQ5191" s="3"/>
      <c r="BR5191" s="3"/>
      <c r="BS5191" s="3"/>
      <c r="BT5191" s="23">
        <v>5186</v>
      </c>
      <c r="BU5191" s="4">
        <f t="shared" ref="BU5191:BU5254" si="324">BP5191*$BV$1-BQ5191</f>
        <v>0</v>
      </c>
      <c r="BV5191" s="4">
        <f t="shared" ref="BV5191:BV5254" si="325">BR5191*$BV$1-BS5191</f>
        <v>0</v>
      </c>
      <c r="BW5191" s="23"/>
      <c r="BX5191" s="4">
        <f t="shared" ref="BX5191:BX5254" si="326">IF(BU5191=MAX($BU5191:$BV5191),1,0)</f>
        <v>1</v>
      </c>
      <c r="BY5191" s="4">
        <f t="shared" ref="BY5191:BY5254" si="327">IF(BV5191=MAX($BU5191:$BV5191),1,0)</f>
        <v>1</v>
      </c>
    </row>
    <row r="5192" spans="1:77">
      <c r="A5192" s="23">
        <v>5187</v>
      </c>
      <c r="BP5192" s="3"/>
      <c r="BQ5192" s="3"/>
      <c r="BR5192" s="3"/>
      <c r="BS5192" s="3"/>
      <c r="BT5192" s="23">
        <v>5187</v>
      </c>
      <c r="BU5192" s="4">
        <f t="shared" si="324"/>
        <v>0</v>
      </c>
      <c r="BV5192" s="4">
        <f t="shared" si="325"/>
        <v>0</v>
      </c>
      <c r="BW5192" s="23"/>
      <c r="BX5192" s="4">
        <f t="shared" si="326"/>
        <v>1</v>
      </c>
      <c r="BY5192" s="4">
        <f t="shared" si="327"/>
        <v>1</v>
      </c>
    </row>
    <row r="5193" spans="1:77">
      <c r="A5193" s="23">
        <v>5188</v>
      </c>
      <c r="BP5193" s="3"/>
      <c r="BQ5193" s="3"/>
      <c r="BR5193" s="3"/>
      <c r="BS5193" s="3"/>
      <c r="BT5193" s="23">
        <v>5188</v>
      </c>
      <c r="BU5193" s="4">
        <f t="shared" si="324"/>
        <v>0</v>
      </c>
      <c r="BV5193" s="4">
        <f t="shared" si="325"/>
        <v>0</v>
      </c>
      <c r="BW5193" s="23"/>
      <c r="BX5193" s="4">
        <f t="shared" si="326"/>
        <v>1</v>
      </c>
      <c r="BY5193" s="4">
        <f t="shared" si="327"/>
        <v>1</v>
      </c>
    </row>
    <row r="5194" spans="1:77">
      <c r="A5194" s="23">
        <v>5189</v>
      </c>
      <c r="BP5194" s="3"/>
      <c r="BQ5194" s="3"/>
      <c r="BR5194" s="3"/>
      <c r="BS5194" s="3"/>
      <c r="BT5194" s="23">
        <v>5189</v>
      </c>
      <c r="BU5194" s="4">
        <f t="shared" si="324"/>
        <v>0</v>
      </c>
      <c r="BV5194" s="4">
        <f t="shared" si="325"/>
        <v>0</v>
      </c>
      <c r="BW5194" s="23"/>
      <c r="BX5194" s="4">
        <f t="shared" si="326"/>
        <v>1</v>
      </c>
      <c r="BY5194" s="4">
        <f t="shared" si="327"/>
        <v>1</v>
      </c>
    </row>
    <row r="5195" spans="1:77">
      <c r="A5195" s="23">
        <v>5190</v>
      </c>
      <c r="BP5195" s="3"/>
      <c r="BQ5195" s="3"/>
      <c r="BR5195" s="3"/>
      <c r="BS5195" s="3"/>
      <c r="BT5195" s="23">
        <v>5190</v>
      </c>
      <c r="BU5195" s="4">
        <f t="shared" si="324"/>
        <v>0</v>
      </c>
      <c r="BV5195" s="4">
        <f t="shared" si="325"/>
        <v>0</v>
      </c>
      <c r="BW5195" s="23"/>
      <c r="BX5195" s="4">
        <f t="shared" si="326"/>
        <v>1</v>
      </c>
      <c r="BY5195" s="4">
        <f t="shared" si="327"/>
        <v>1</v>
      </c>
    </row>
    <row r="5196" spans="1:77">
      <c r="A5196" s="23">
        <v>5191</v>
      </c>
      <c r="BP5196" s="3"/>
      <c r="BQ5196" s="3"/>
      <c r="BR5196" s="3"/>
      <c r="BS5196" s="3"/>
      <c r="BT5196" s="23">
        <v>5191</v>
      </c>
      <c r="BU5196" s="4">
        <f t="shared" si="324"/>
        <v>0</v>
      </c>
      <c r="BV5196" s="4">
        <f t="shared" si="325"/>
        <v>0</v>
      </c>
      <c r="BW5196" s="23"/>
      <c r="BX5196" s="4">
        <f t="shared" si="326"/>
        <v>1</v>
      </c>
      <c r="BY5196" s="4">
        <f t="shared" si="327"/>
        <v>1</v>
      </c>
    </row>
    <row r="5197" spans="1:77">
      <c r="A5197" s="23">
        <v>5192</v>
      </c>
      <c r="BP5197" s="3"/>
      <c r="BQ5197" s="3"/>
      <c r="BR5197" s="3"/>
      <c r="BS5197" s="3"/>
      <c r="BT5197" s="23">
        <v>5192</v>
      </c>
      <c r="BU5197" s="4">
        <f t="shared" si="324"/>
        <v>0</v>
      </c>
      <c r="BV5197" s="4">
        <f t="shared" si="325"/>
        <v>0</v>
      </c>
      <c r="BW5197" s="23"/>
      <c r="BX5197" s="4">
        <f t="shared" si="326"/>
        <v>1</v>
      </c>
      <c r="BY5197" s="4">
        <f t="shared" si="327"/>
        <v>1</v>
      </c>
    </row>
    <row r="5198" spans="1:77">
      <c r="A5198" s="23">
        <v>5193</v>
      </c>
      <c r="BP5198" s="3"/>
      <c r="BQ5198" s="3"/>
      <c r="BR5198" s="3"/>
      <c r="BS5198" s="3"/>
      <c r="BT5198" s="23">
        <v>5193</v>
      </c>
      <c r="BU5198" s="4">
        <f t="shared" si="324"/>
        <v>0</v>
      </c>
      <c r="BV5198" s="4">
        <f t="shared" si="325"/>
        <v>0</v>
      </c>
      <c r="BW5198" s="23"/>
      <c r="BX5198" s="4">
        <f t="shared" si="326"/>
        <v>1</v>
      </c>
      <c r="BY5198" s="4">
        <f t="shared" si="327"/>
        <v>1</v>
      </c>
    </row>
    <row r="5199" spans="1:77">
      <c r="A5199" s="23">
        <v>5194</v>
      </c>
      <c r="BP5199" s="3"/>
      <c r="BQ5199" s="3"/>
      <c r="BR5199" s="3"/>
      <c r="BS5199" s="3"/>
      <c r="BT5199" s="23">
        <v>5194</v>
      </c>
      <c r="BU5199" s="4">
        <f t="shared" si="324"/>
        <v>0</v>
      </c>
      <c r="BV5199" s="4">
        <f t="shared" si="325"/>
        <v>0</v>
      </c>
      <c r="BW5199" s="23"/>
      <c r="BX5199" s="4">
        <f t="shared" si="326"/>
        <v>1</v>
      </c>
      <c r="BY5199" s="4">
        <f t="shared" si="327"/>
        <v>1</v>
      </c>
    </row>
    <row r="5200" spans="1:77">
      <c r="A5200" s="23">
        <v>5195</v>
      </c>
      <c r="BP5200" s="3"/>
      <c r="BQ5200" s="3"/>
      <c r="BR5200" s="3"/>
      <c r="BS5200" s="3"/>
      <c r="BT5200" s="23">
        <v>5195</v>
      </c>
      <c r="BU5200" s="4">
        <f t="shared" si="324"/>
        <v>0</v>
      </c>
      <c r="BV5200" s="4">
        <f t="shared" si="325"/>
        <v>0</v>
      </c>
      <c r="BW5200" s="23"/>
      <c r="BX5200" s="4">
        <f t="shared" si="326"/>
        <v>1</v>
      </c>
      <c r="BY5200" s="4">
        <f t="shared" si="327"/>
        <v>1</v>
      </c>
    </row>
    <row r="5201" spans="1:77">
      <c r="A5201" s="23">
        <v>5196</v>
      </c>
      <c r="BP5201" s="3"/>
      <c r="BQ5201" s="3"/>
      <c r="BR5201" s="3"/>
      <c r="BS5201" s="3"/>
      <c r="BT5201" s="23">
        <v>5196</v>
      </c>
      <c r="BU5201" s="4">
        <f t="shared" si="324"/>
        <v>0</v>
      </c>
      <c r="BV5201" s="4">
        <f t="shared" si="325"/>
        <v>0</v>
      </c>
      <c r="BW5201" s="23"/>
      <c r="BX5201" s="4">
        <f t="shared" si="326"/>
        <v>1</v>
      </c>
      <c r="BY5201" s="4">
        <f t="shared" si="327"/>
        <v>1</v>
      </c>
    </row>
    <row r="5202" spans="1:77">
      <c r="A5202" s="23">
        <v>5197</v>
      </c>
      <c r="BP5202" s="3"/>
      <c r="BQ5202" s="3"/>
      <c r="BR5202" s="3"/>
      <c r="BS5202" s="3"/>
      <c r="BT5202" s="23">
        <v>5197</v>
      </c>
      <c r="BU5202" s="4">
        <f t="shared" si="324"/>
        <v>0</v>
      </c>
      <c r="BV5202" s="4">
        <f t="shared" si="325"/>
        <v>0</v>
      </c>
      <c r="BW5202" s="23"/>
      <c r="BX5202" s="4">
        <f t="shared" si="326"/>
        <v>1</v>
      </c>
      <c r="BY5202" s="4">
        <f t="shared" si="327"/>
        <v>1</v>
      </c>
    </row>
    <row r="5203" spans="1:77">
      <c r="A5203" s="23">
        <v>5198</v>
      </c>
      <c r="BP5203" s="3"/>
      <c r="BQ5203" s="3"/>
      <c r="BR5203" s="3"/>
      <c r="BS5203" s="3"/>
      <c r="BT5203" s="23">
        <v>5198</v>
      </c>
      <c r="BU5203" s="4">
        <f t="shared" si="324"/>
        <v>0</v>
      </c>
      <c r="BV5203" s="4">
        <f t="shared" si="325"/>
        <v>0</v>
      </c>
      <c r="BW5203" s="23"/>
      <c r="BX5203" s="4">
        <f t="shared" si="326"/>
        <v>1</v>
      </c>
      <c r="BY5203" s="4">
        <f t="shared" si="327"/>
        <v>1</v>
      </c>
    </row>
    <row r="5204" spans="1:77">
      <c r="A5204" s="23">
        <v>5199</v>
      </c>
      <c r="BP5204" s="3"/>
      <c r="BQ5204" s="3"/>
      <c r="BR5204" s="3"/>
      <c r="BS5204" s="3"/>
      <c r="BT5204" s="23">
        <v>5199</v>
      </c>
      <c r="BU5204" s="4">
        <f t="shared" si="324"/>
        <v>0</v>
      </c>
      <c r="BV5204" s="4">
        <f t="shared" si="325"/>
        <v>0</v>
      </c>
      <c r="BW5204" s="23"/>
      <c r="BX5204" s="4">
        <f t="shared" si="326"/>
        <v>1</v>
      </c>
      <c r="BY5204" s="4">
        <f t="shared" si="327"/>
        <v>1</v>
      </c>
    </row>
    <row r="5205" spans="1:77">
      <c r="A5205" s="23">
        <v>5200</v>
      </c>
      <c r="BP5205" s="3"/>
      <c r="BQ5205" s="3"/>
      <c r="BR5205" s="3"/>
      <c r="BS5205" s="3"/>
      <c r="BT5205" s="23">
        <v>5200</v>
      </c>
      <c r="BU5205" s="4">
        <f t="shared" si="324"/>
        <v>0</v>
      </c>
      <c r="BV5205" s="4">
        <f t="shared" si="325"/>
        <v>0</v>
      </c>
      <c r="BW5205" s="23"/>
      <c r="BX5205" s="4">
        <f t="shared" si="326"/>
        <v>1</v>
      </c>
      <c r="BY5205" s="4">
        <f t="shared" si="327"/>
        <v>1</v>
      </c>
    </row>
    <row r="5206" spans="1:77">
      <c r="A5206" s="23">
        <v>5201</v>
      </c>
      <c r="BP5206" s="3"/>
      <c r="BQ5206" s="3"/>
      <c r="BR5206" s="3"/>
      <c r="BS5206" s="3"/>
      <c r="BT5206" s="23">
        <v>5201</v>
      </c>
      <c r="BU5206" s="4">
        <f t="shared" si="324"/>
        <v>0</v>
      </c>
      <c r="BV5206" s="4">
        <f t="shared" si="325"/>
        <v>0</v>
      </c>
      <c r="BW5206" s="23"/>
      <c r="BX5206" s="4">
        <f t="shared" si="326"/>
        <v>1</v>
      </c>
      <c r="BY5206" s="4">
        <f t="shared" si="327"/>
        <v>1</v>
      </c>
    </row>
    <row r="5207" spans="1:77">
      <c r="A5207" s="23">
        <v>5202</v>
      </c>
      <c r="BP5207" s="3"/>
      <c r="BQ5207" s="3"/>
      <c r="BR5207" s="3"/>
      <c r="BS5207" s="3"/>
      <c r="BT5207" s="23">
        <v>5202</v>
      </c>
      <c r="BU5207" s="4">
        <f t="shared" si="324"/>
        <v>0</v>
      </c>
      <c r="BV5207" s="4">
        <f t="shared" si="325"/>
        <v>0</v>
      </c>
      <c r="BW5207" s="23"/>
      <c r="BX5207" s="4">
        <f t="shared" si="326"/>
        <v>1</v>
      </c>
      <c r="BY5207" s="4">
        <f t="shared" si="327"/>
        <v>1</v>
      </c>
    </row>
    <row r="5208" spans="1:77">
      <c r="A5208" s="23">
        <v>5203</v>
      </c>
      <c r="BP5208" s="3"/>
      <c r="BQ5208" s="3"/>
      <c r="BR5208" s="3"/>
      <c r="BS5208" s="3"/>
      <c r="BT5208" s="23">
        <v>5203</v>
      </c>
      <c r="BU5208" s="4">
        <f t="shared" si="324"/>
        <v>0</v>
      </c>
      <c r="BV5208" s="4">
        <f t="shared" si="325"/>
        <v>0</v>
      </c>
      <c r="BW5208" s="23"/>
      <c r="BX5208" s="4">
        <f t="shared" si="326"/>
        <v>1</v>
      </c>
      <c r="BY5208" s="4">
        <f t="shared" si="327"/>
        <v>1</v>
      </c>
    </row>
    <row r="5209" spans="1:77">
      <c r="A5209" s="23">
        <v>5204</v>
      </c>
      <c r="BP5209" s="3"/>
      <c r="BQ5209" s="3"/>
      <c r="BR5209" s="3"/>
      <c r="BS5209" s="3"/>
      <c r="BT5209" s="23">
        <v>5204</v>
      </c>
      <c r="BU5209" s="4">
        <f t="shared" si="324"/>
        <v>0</v>
      </c>
      <c r="BV5209" s="4">
        <f t="shared" si="325"/>
        <v>0</v>
      </c>
      <c r="BW5209" s="23"/>
      <c r="BX5209" s="4">
        <f t="shared" si="326"/>
        <v>1</v>
      </c>
      <c r="BY5209" s="4">
        <f t="shared" si="327"/>
        <v>1</v>
      </c>
    </row>
    <row r="5210" spans="1:77">
      <c r="A5210" s="23">
        <v>5205</v>
      </c>
      <c r="BP5210" s="3"/>
      <c r="BQ5210" s="3"/>
      <c r="BR5210" s="3"/>
      <c r="BS5210" s="3"/>
      <c r="BT5210" s="23">
        <v>5205</v>
      </c>
      <c r="BU5210" s="4">
        <f t="shared" si="324"/>
        <v>0</v>
      </c>
      <c r="BV5210" s="4">
        <f t="shared" si="325"/>
        <v>0</v>
      </c>
      <c r="BW5210" s="23"/>
      <c r="BX5210" s="4">
        <f t="shared" si="326"/>
        <v>1</v>
      </c>
      <c r="BY5210" s="4">
        <f t="shared" si="327"/>
        <v>1</v>
      </c>
    </row>
    <row r="5211" spans="1:77">
      <c r="A5211" s="23">
        <v>5206</v>
      </c>
      <c r="BP5211" s="3"/>
      <c r="BQ5211" s="3"/>
      <c r="BR5211" s="3"/>
      <c r="BS5211" s="3"/>
      <c r="BT5211" s="23">
        <v>5206</v>
      </c>
      <c r="BU5211" s="4">
        <f t="shared" si="324"/>
        <v>0</v>
      </c>
      <c r="BV5211" s="4">
        <f t="shared" si="325"/>
        <v>0</v>
      </c>
      <c r="BW5211" s="23"/>
      <c r="BX5211" s="4">
        <f t="shared" si="326"/>
        <v>1</v>
      </c>
      <c r="BY5211" s="4">
        <f t="shared" si="327"/>
        <v>1</v>
      </c>
    </row>
    <row r="5212" spans="1:77">
      <c r="A5212" s="23">
        <v>5207</v>
      </c>
      <c r="BP5212" s="3"/>
      <c r="BQ5212" s="3"/>
      <c r="BR5212" s="3"/>
      <c r="BS5212" s="3"/>
      <c r="BT5212" s="23">
        <v>5207</v>
      </c>
      <c r="BU5212" s="4">
        <f t="shared" si="324"/>
        <v>0</v>
      </c>
      <c r="BV5212" s="4">
        <f t="shared" si="325"/>
        <v>0</v>
      </c>
      <c r="BW5212" s="23"/>
      <c r="BX5212" s="4">
        <f t="shared" si="326"/>
        <v>1</v>
      </c>
      <c r="BY5212" s="4">
        <f t="shared" si="327"/>
        <v>1</v>
      </c>
    </row>
    <row r="5213" spans="1:77">
      <c r="A5213" s="23">
        <v>5208</v>
      </c>
      <c r="BP5213" s="3"/>
      <c r="BQ5213" s="3"/>
      <c r="BR5213" s="3"/>
      <c r="BS5213" s="3"/>
      <c r="BT5213" s="23">
        <v>5208</v>
      </c>
      <c r="BU5213" s="4">
        <f t="shared" si="324"/>
        <v>0</v>
      </c>
      <c r="BV5213" s="4">
        <f t="shared" si="325"/>
        <v>0</v>
      </c>
      <c r="BW5213" s="23"/>
      <c r="BX5213" s="4">
        <f t="shared" si="326"/>
        <v>1</v>
      </c>
      <c r="BY5213" s="4">
        <f t="shared" si="327"/>
        <v>1</v>
      </c>
    </row>
    <row r="5214" spans="1:77">
      <c r="A5214" s="23">
        <v>5209</v>
      </c>
      <c r="BP5214" s="3"/>
      <c r="BQ5214" s="3"/>
      <c r="BR5214" s="3"/>
      <c r="BS5214" s="3"/>
      <c r="BT5214" s="23">
        <v>5209</v>
      </c>
      <c r="BU5214" s="4">
        <f t="shared" si="324"/>
        <v>0</v>
      </c>
      <c r="BV5214" s="4">
        <f t="shared" si="325"/>
        <v>0</v>
      </c>
      <c r="BW5214" s="23"/>
      <c r="BX5214" s="4">
        <f t="shared" si="326"/>
        <v>1</v>
      </c>
      <c r="BY5214" s="4">
        <f t="shared" si="327"/>
        <v>1</v>
      </c>
    </row>
    <row r="5215" spans="1:77">
      <c r="A5215" s="23">
        <v>5210</v>
      </c>
      <c r="BP5215" s="3"/>
      <c r="BQ5215" s="3"/>
      <c r="BR5215" s="3"/>
      <c r="BS5215" s="3"/>
      <c r="BT5215" s="23">
        <v>5210</v>
      </c>
      <c r="BU5215" s="4">
        <f t="shared" si="324"/>
        <v>0</v>
      </c>
      <c r="BV5215" s="4">
        <f t="shared" si="325"/>
        <v>0</v>
      </c>
      <c r="BW5215" s="23"/>
      <c r="BX5215" s="4">
        <f t="shared" si="326"/>
        <v>1</v>
      </c>
      <c r="BY5215" s="4">
        <f t="shared" si="327"/>
        <v>1</v>
      </c>
    </row>
    <row r="5216" spans="1:77">
      <c r="A5216" s="23">
        <v>5211</v>
      </c>
      <c r="BP5216" s="3"/>
      <c r="BQ5216" s="3"/>
      <c r="BR5216" s="3"/>
      <c r="BS5216" s="3"/>
      <c r="BT5216" s="23">
        <v>5211</v>
      </c>
      <c r="BU5216" s="4">
        <f t="shared" si="324"/>
        <v>0</v>
      </c>
      <c r="BV5216" s="4">
        <f t="shared" si="325"/>
        <v>0</v>
      </c>
      <c r="BW5216" s="23"/>
      <c r="BX5216" s="4">
        <f t="shared" si="326"/>
        <v>1</v>
      </c>
      <c r="BY5216" s="4">
        <f t="shared" si="327"/>
        <v>1</v>
      </c>
    </row>
    <row r="5217" spans="1:77">
      <c r="A5217" s="23">
        <v>5212</v>
      </c>
      <c r="BP5217" s="3"/>
      <c r="BQ5217" s="3"/>
      <c r="BR5217" s="3"/>
      <c r="BS5217" s="3"/>
      <c r="BT5217" s="23">
        <v>5212</v>
      </c>
      <c r="BU5217" s="4">
        <f t="shared" si="324"/>
        <v>0</v>
      </c>
      <c r="BV5217" s="4">
        <f t="shared" si="325"/>
        <v>0</v>
      </c>
      <c r="BW5217" s="23"/>
      <c r="BX5217" s="4">
        <f t="shared" si="326"/>
        <v>1</v>
      </c>
      <c r="BY5217" s="4">
        <f t="shared" si="327"/>
        <v>1</v>
      </c>
    </row>
    <row r="5218" spans="1:77">
      <c r="A5218" s="23">
        <v>5213</v>
      </c>
      <c r="BP5218" s="3"/>
      <c r="BQ5218" s="3"/>
      <c r="BR5218" s="3"/>
      <c r="BS5218" s="3"/>
      <c r="BT5218" s="23">
        <v>5213</v>
      </c>
      <c r="BU5218" s="4">
        <f t="shared" si="324"/>
        <v>0</v>
      </c>
      <c r="BV5218" s="4">
        <f t="shared" si="325"/>
        <v>0</v>
      </c>
      <c r="BW5218" s="23"/>
      <c r="BX5218" s="4">
        <f t="shared" si="326"/>
        <v>1</v>
      </c>
      <c r="BY5218" s="4">
        <f t="shared" si="327"/>
        <v>1</v>
      </c>
    </row>
    <row r="5219" spans="1:77">
      <c r="A5219" s="23">
        <v>5214</v>
      </c>
      <c r="BP5219" s="3"/>
      <c r="BQ5219" s="3"/>
      <c r="BR5219" s="3"/>
      <c r="BS5219" s="3"/>
      <c r="BT5219" s="23">
        <v>5214</v>
      </c>
      <c r="BU5219" s="4">
        <f t="shared" si="324"/>
        <v>0</v>
      </c>
      <c r="BV5219" s="4">
        <f t="shared" si="325"/>
        <v>0</v>
      </c>
      <c r="BW5219" s="23"/>
      <c r="BX5219" s="4">
        <f t="shared" si="326"/>
        <v>1</v>
      </c>
      <c r="BY5219" s="4">
        <f t="shared" si="327"/>
        <v>1</v>
      </c>
    </row>
    <row r="5220" spans="1:77">
      <c r="A5220" s="23">
        <v>5215</v>
      </c>
      <c r="BP5220" s="3"/>
      <c r="BQ5220" s="3"/>
      <c r="BR5220" s="3"/>
      <c r="BS5220" s="3"/>
      <c r="BT5220" s="23">
        <v>5215</v>
      </c>
      <c r="BU5220" s="4">
        <f t="shared" si="324"/>
        <v>0</v>
      </c>
      <c r="BV5220" s="4">
        <f t="shared" si="325"/>
        <v>0</v>
      </c>
      <c r="BW5220" s="23"/>
      <c r="BX5220" s="4">
        <f t="shared" si="326"/>
        <v>1</v>
      </c>
      <c r="BY5220" s="4">
        <f t="shared" si="327"/>
        <v>1</v>
      </c>
    </row>
    <row r="5221" spans="1:77">
      <c r="A5221" s="23">
        <v>5216</v>
      </c>
      <c r="BP5221" s="3"/>
      <c r="BQ5221" s="3"/>
      <c r="BR5221" s="3"/>
      <c r="BS5221" s="3"/>
      <c r="BT5221" s="23">
        <v>5216</v>
      </c>
      <c r="BU5221" s="4">
        <f t="shared" si="324"/>
        <v>0</v>
      </c>
      <c r="BV5221" s="4">
        <f t="shared" si="325"/>
        <v>0</v>
      </c>
      <c r="BW5221" s="23"/>
      <c r="BX5221" s="4">
        <f t="shared" si="326"/>
        <v>1</v>
      </c>
      <c r="BY5221" s="4">
        <f t="shared" si="327"/>
        <v>1</v>
      </c>
    </row>
    <row r="5222" spans="1:77">
      <c r="A5222" s="23">
        <v>5217</v>
      </c>
      <c r="BP5222" s="3"/>
      <c r="BQ5222" s="3"/>
      <c r="BR5222" s="3"/>
      <c r="BS5222" s="3"/>
      <c r="BT5222" s="23">
        <v>5217</v>
      </c>
      <c r="BU5222" s="4">
        <f t="shared" si="324"/>
        <v>0</v>
      </c>
      <c r="BV5222" s="4">
        <f t="shared" si="325"/>
        <v>0</v>
      </c>
      <c r="BW5222" s="23"/>
      <c r="BX5222" s="4">
        <f t="shared" si="326"/>
        <v>1</v>
      </c>
      <c r="BY5222" s="4">
        <f t="shared" si="327"/>
        <v>1</v>
      </c>
    </row>
    <row r="5223" spans="1:77">
      <c r="A5223" s="23">
        <v>5218</v>
      </c>
      <c r="BP5223" s="3"/>
      <c r="BQ5223" s="3"/>
      <c r="BR5223" s="3"/>
      <c r="BS5223" s="3"/>
      <c r="BT5223" s="23">
        <v>5218</v>
      </c>
      <c r="BU5223" s="4">
        <f t="shared" si="324"/>
        <v>0</v>
      </c>
      <c r="BV5223" s="4">
        <f t="shared" si="325"/>
        <v>0</v>
      </c>
      <c r="BW5223" s="23"/>
      <c r="BX5223" s="4">
        <f t="shared" si="326"/>
        <v>1</v>
      </c>
      <c r="BY5223" s="4">
        <f t="shared" si="327"/>
        <v>1</v>
      </c>
    </row>
    <row r="5224" spans="1:77">
      <c r="A5224" s="23">
        <v>5219</v>
      </c>
      <c r="BP5224" s="3"/>
      <c r="BQ5224" s="3"/>
      <c r="BR5224" s="3"/>
      <c r="BS5224" s="3"/>
      <c r="BT5224" s="23">
        <v>5219</v>
      </c>
      <c r="BU5224" s="4">
        <f t="shared" si="324"/>
        <v>0</v>
      </c>
      <c r="BV5224" s="4">
        <f t="shared" si="325"/>
        <v>0</v>
      </c>
      <c r="BW5224" s="23"/>
      <c r="BX5224" s="4">
        <f t="shared" si="326"/>
        <v>1</v>
      </c>
      <c r="BY5224" s="4">
        <f t="shared" si="327"/>
        <v>1</v>
      </c>
    </row>
    <row r="5225" spans="1:77">
      <c r="A5225" s="23">
        <v>5220</v>
      </c>
      <c r="BP5225" s="3"/>
      <c r="BQ5225" s="3"/>
      <c r="BR5225" s="3"/>
      <c r="BS5225" s="3"/>
      <c r="BT5225" s="23">
        <v>5220</v>
      </c>
      <c r="BU5225" s="4">
        <f t="shared" si="324"/>
        <v>0</v>
      </c>
      <c r="BV5225" s="4">
        <f t="shared" si="325"/>
        <v>0</v>
      </c>
      <c r="BW5225" s="23"/>
      <c r="BX5225" s="4">
        <f t="shared" si="326"/>
        <v>1</v>
      </c>
      <c r="BY5225" s="4">
        <f t="shared" si="327"/>
        <v>1</v>
      </c>
    </row>
    <row r="5226" spans="1:77">
      <c r="A5226" s="23">
        <v>5221</v>
      </c>
      <c r="BP5226" s="3"/>
      <c r="BQ5226" s="3"/>
      <c r="BR5226" s="3"/>
      <c r="BS5226" s="3"/>
      <c r="BT5226" s="23">
        <v>5221</v>
      </c>
      <c r="BU5226" s="4">
        <f t="shared" si="324"/>
        <v>0</v>
      </c>
      <c r="BV5226" s="4">
        <f t="shared" si="325"/>
        <v>0</v>
      </c>
      <c r="BW5226" s="23"/>
      <c r="BX5226" s="4">
        <f t="shared" si="326"/>
        <v>1</v>
      </c>
      <c r="BY5226" s="4">
        <f t="shared" si="327"/>
        <v>1</v>
      </c>
    </row>
    <row r="5227" spans="1:77">
      <c r="A5227" s="23">
        <v>5222</v>
      </c>
      <c r="BP5227" s="3"/>
      <c r="BQ5227" s="3"/>
      <c r="BR5227" s="3"/>
      <c r="BS5227" s="3"/>
      <c r="BT5227" s="23">
        <v>5222</v>
      </c>
      <c r="BU5227" s="4">
        <f t="shared" si="324"/>
        <v>0</v>
      </c>
      <c r="BV5227" s="4">
        <f t="shared" si="325"/>
        <v>0</v>
      </c>
      <c r="BW5227" s="23"/>
      <c r="BX5227" s="4">
        <f t="shared" si="326"/>
        <v>1</v>
      </c>
      <c r="BY5227" s="4">
        <f t="shared" si="327"/>
        <v>1</v>
      </c>
    </row>
    <row r="5228" spans="1:77">
      <c r="A5228" s="23">
        <v>5223</v>
      </c>
      <c r="BP5228" s="3"/>
      <c r="BQ5228" s="3"/>
      <c r="BR5228" s="3"/>
      <c r="BS5228" s="3"/>
      <c r="BT5228" s="23">
        <v>5223</v>
      </c>
      <c r="BU5228" s="4">
        <f t="shared" si="324"/>
        <v>0</v>
      </c>
      <c r="BV5228" s="4">
        <f t="shared" si="325"/>
        <v>0</v>
      </c>
      <c r="BW5228" s="23"/>
      <c r="BX5228" s="4">
        <f t="shared" si="326"/>
        <v>1</v>
      </c>
      <c r="BY5228" s="4">
        <f t="shared" si="327"/>
        <v>1</v>
      </c>
    </row>
    <row r="5229" spans="1:77">
      <c r="A5229" s="23">
        <v>5224</v>
      </c>
      <c r="BP5229" s="3"/>
      <c r="BQ5229" s="3"/>
      <c r="BR5229" s="3"/>
      <c r="BS5229" s="3"/>
      <c r="BT5229" s="23">
        <v>5224</v>
      </c>
      <c r="BU5229" s="4">
        <f t="shared" si="324"/>
        <v>0</v>
      </c>
      <c r="BV5229" s="4">
        <f t="shared" si="325"/>
        <v>0</v>
      </c>
      <c r="BW5229" s="23"/>
      <c r="BX5229" s="4">
        <f t="shared" si="326"/>
        <v>1</v>
      </c>
      <c r="BY5229" s="4">
        <f t="shared" si="327"/>
        <v>1</v>
      </c>
    </row>
    <row r="5230" spans="1:77">
      <c r="A5230" s="23">
        <v>5225</v>
      </c>
      <c r="BP5230" s="3"/>
      <c r="BQ5230" s="3"/>
      <c r="BR5230" s="3"/>
      <c r="BS5230" s="3"/>
      <c r="BT5230" s="23">
        <v>5225</v>
      </c>
      <c r="BU5230" s="4">
        <f t="shared" si="324"/>
        <v>0</v>
      </c>
      <c r="BV5230" s="4">
        <f t="shared" si="325"/>
        <v>0</v>
      </c>
      <c r="BW5230" s="23"/>
      <c r="BX5230" s="4">
        <f t="shared" si="326"/>
        <v>1</v>
      </c>
      <c r="BY5230" s="4">
        <f t="shared" si="327"/>
        <v>1</v>
      </c>
    </row>
    <row r="5231" spans="1:77">
      <c r="A5231" s="23">
        <v>5226</v>
      </c>
      <c r="BP5231" s="3"/>
      <c r="BQ5231" s="3"/>
      <c r="BR5231" s="3"/>
      <c r="BS5231" s="3"/>
      <c r="BT5231" s="23">
        <v>5226</v>
      </c>
      <c r="BU5231" s="4">
        <f t="shared" si="324"/>
        <v>0</v>
      </c>
      <c r="BV5231" s="4">
        <f t="shared" si="325"/>
        <v>0</v>
      </c>
      <c r="BW5231" s="23"/>
      <c r="BX5231" s="4">
        <f t="shared" si="326"/>
        <v>1</v>
      </c>
      <c r="BY5231" s="4">
        <f t="shared" si="327"/>
        <v>1</v>
      </c>
    </row>
    <row r="5232" spans="1:77">
      <c r="A5232" s="23">
        <v>5227</v>
      </c>
      <c r="BP5232" s="3"/>
      <c r="BQ5232" s="3"/>
      <c r="BR5232" s="3"/>
      <c r="BS5232" s="3"/>
      <c r="BT5232" s="23">
        <v>5227</v>
      </c>
      <c r="BU5232" s="4">
        <f t="shared" si="324"/>
        <v>0</v>
      </c>
      <c r="BV5232" s="4">
        <f t="shared" si="325"/>
        <v>0</v>
      </c>
      <c r="BW5232" s="23"/>
      <c r="BX5232" s="4">
        <f t="shared" si="326"/>
        <v>1</v>
      </c>
      <c r="BY5232" s="4">
        <f t="shared" si="327"/>
        <v>1</v>
      </c>
    </row>
    <row r="5233" spans="1:77">
      <c r="A5233" s="23">
        <v>5228</v>
      </c>
      <c r="BP5233" s="3"/>
      <c r="BQ5233" s="3"/>
      <c r="BR5233" s="3"/>
      <c r="BS5233" s="3"/>
      <c r="BT5233" s="23">
        <v>5228</v>
      </c>
      <c r="BU5233" s="4">
        <f t="shared" si="324"/>
        <v>0</v>
      </c>
      <c r="BV5233" s="4">
        <f t="shared" si="325"/>
        <v>0</v>
      </c>
      <c r="BW5233" s="23"/>
      <c r="BX5233" s="4">
        <f t="shared" si="326"/>
        <v>1</v>
      </c>
      <c r="BY5233" s="4">
        <f t="shared" si="327"/>
        <v>1</v>
      </c>
    </row>
    <row r="5234" spans="1:77">
      <c r="A5234" s="23">
        <v>5229</v>
      </c>
      <c r="BP5234" s="3"/>
      <c r="BQ5234" s="3"/>
      <c r="BR5234" s="3"/>
      <c r="BS5234" s="3"/>
      <c r="BT5234" s="23">
        <v>5229</v>
      </c>
      <c r="BU5234" s="4">
        <f t="shared" si="324"/>
        <v>0</v>
      </c>
      <c r="BV5234" s="4">
        <f t="shared" si="325"/>
        <v>0</v>
      </c>
      <c r="BW5234" s="23"/>
      <c r="BX5234" s="4">
        <f t="shared" si="326"/>
        <v>1</v>
      </c>
      <c r="BY5234" s="4">
        <f t="shared" si="327"/>
        <v>1</v>
      </c>
    </row>
    <row r="5235" spans="1:77">
      <c r="A5235" s="23">
        <v>5230</v>
      </c>
      <c r="BP5235" s="3"/>
      <c r="BQ5235" s="3"/>
      <c r="BR5235" s="3"/>
      <c r="BS5235" s="3"/>
      <c r="BT5235" s="23">
        <v>5230</v>
      </c>
      <c r="BU5235" s="4">
        <f t="shared" si="324"/>
        <v>0</v>
      </c>
      <c r="BV5235" s="4">
        <f t="shared" si="325"/>
        <v>0</v>
      </c>
      <c r="BW5235" s="23"/>
      <c r="BX5235" s="4">
        <f t="shared" si="326"/>
        <v>1</v>
      </c>
      <c r="BY5235" s="4">
        <f t="shared" si="327"/>
        <v>1</v>
      </c>
    </row>
    <row r="5236" spans="1:77">
      <c r="A5236" s="23">
        <v>5231</v>
      </c>
      <c r="BP5236" s="3"/>
      <c r="BQ5236" s="3"/>
      <c r="BR5236" s="3"/>
      <c r="BS5236" s="3"/>
      <c r="BT5236" s="23">
        <v>5231</v>
      </c>
      <c r="BU5236" s="4">
        <f t="shared" si="324"/>
        <v>0</v>
      </c>
      <c r="BV5236" s="4">
        <f t="shared" si="325"/>
        <v>0</v>
      </c>
      <c r="BW5236" s="23"/>
      <c r="BX5236" s="4">
        <f t="shared" si="326"/>
        <v>1</v>
      </c>
      <c r="BY5236" s="4">
        <f t="shared" si="327"/>
        <v>1</v>
      </c>
    </row>
    <row r="5237" spans="1:77">
      <c r="A5237" s="23">
        <v>5232</v>
      </c>
      <c r="BP5237" s="3"/>
      <c r="BQ5237" s="3"/>
      <c r="BR5237" s="3"/>
      <c r="BS5237" s="3"/>
      <c r="BT5237" s="23">
        <v>5232</v>
      </c>
      <c r="BU5237" s="4">
        <f t="shared" si="324"/>
        <v>0</v>
      </c>
      <c r="BV5237" s="4">
        <f t="shared" si="325"/>
        <v>0</v>
      </c>
      <c r="BW5237" s="23"/>
      <c r="BX5237" s="4">
        <f t="shared" si="326"/>
        <v>1</v>
      </c>
      <c r="BY5237" s="4">
        <f t="shared" si="327"/>
        <v>1</v>
      </c>
    </row>
    <row r="5238" spans="1:77">
      <c r="A5238" s="23">
        <v>5233</v>
      </c>
      <c r="BP5238" s="3"/>
      <c r="BQ5238" s="3"/>
      <c r="BR5238" s="3"/>
      <c r="BS5238" s="3"/>
      <c r="BT5238" s="23">
        <v>5233</v>
      </c>
      <c r="BU5238" s="4">
        <f t="shared" si="324"/>
        <v>0</v>
      </c>
      <c r="BV5238" s="4">
        <f t="shared" si="325"/>
        <v>0</v>
      </c>
      <c r="BW5238" s="23"/>
      <c r="BX5238" s="4">
        <f t="shared" si="326"/>
        <v>1</v>
      </c>
      <c r="BY5238" s="4">
        <f t="shared" si="327"/>
        <v>1</v>
      </c>
    </row>
    <row r="5239" spans="1:77">
      <c r="A5239" s="23">
        <v>5234</v>
      </c>
      <c r="BP5239" s="3"/>
      <c r="BQ5239" s="3"/>
      <c r="BR5239" s="3"/>
      <c r="BS5239" s="3"/>
      <c r="BT5239" s="23">
        <v>5234</v>
      </c>
      <c r="BU5239" s="4">
        <f t="shared" si="324"/>
        <v>0</v>
      </c>
      <c r="BV5239" s="4">
        <f t="shared" si="325"/>
        <v>0</v>
      </c>
      <c r="BW5239" s="23"/>
      <c r="BX5239" s="4">
        <f t="shared" si="326"/>
        <v>1</v>
      </c>
      <c r="BY5239" s="4">
        <f t="shared" si="327"/>
        <v>1</v>
      </c>
    </row>
    <row r="5240" spans="1:77">
      <c r="A5240" s="23">
        <v>5235</v>
      </c>
      <c r="BP5240" s="3"/>
      <c r="BQ5240" s="3"/>
      <c r="BR5240" s="3"/>
      <c r="BS5240" s="3"/>
      <c r="BT5240" s="23">
        <v>5235</v>
      </c>
      <c r="BU5240" s="4">
        <f t="shared" si="324"/>
        <v>0</v>
      </c>
      <c r="BV5240" s="4">
        <f t="shared" si="325"/>
        <v>0</v>
      </c>
      <c r="BW5240" s="23"/>
      <c r="BX5240" s="4">
        <f t="shared" si="326"/>
        <v>1</v>
      </c>
      <c r="BY5240" s="4">
        <f t="shared" si="327"/>
        <v>1</v>
      </c>
    </row>
    <row r="5241" spans="1:77">
      <c r="A5241" s="23">
        <v>5236</v>
      </c>
      <c r="BP5241" s="3"/>
      <c r="BQ5241" s="3"/>
      <c r="BR5241" s="3"/>
      <c r="BS5241" s="3"/>
      <c r="BT5241" s="23">
        <v>5236</v>
      </c>
      <c r="BU5241" s="4">
        <f t="shared" si="324"/>
        <v>0</v>
      </c>
      <c r="BV5241" s="4">
        <f t="shared" si="325"/>
        <v>0</v>
      </c>
      <c r="BW5241" s="23"/>
      <c r="BX5241" s="4">
        <f t="shared" si="326"/>
        <v>1</v>
      </c>
      <c r="BY5241" s="4">
        <f t="shared" si="327"/>
        <v>1</v>
      </c>
    </row>
    <row r="5242" spans="1:77">
      <c r="A5242" s="23">
        <v>5237</v>
      </c>
      <c r="BP5242" s="3"/>
      <c r="BQ5242" s="3"/>
      <c r="BR5242" s="3"/>
      <c r="BS5242" s="3"/>
      <c r="BT5242" s="23">
        <v>5237</v>
      </c>
      <c r="BU5242" s="4">
        <f t="shared" si="324"/>
        <v>0</v>
      </c>
      <c r="BV5242" s="4">
        <f t="shared" si="325"/>
        <v>0</v>
      </c>
      <c r="BW5242" s="23"/>
      <c r="BX5242" s="4">
        <f t="shared" si="326"/>
        <v>1</v>
      </c>
      <c r="BY5242" s="4">
        <f t="shared" si="327"/>
        <v>1</v>
      </c>
    </row>
    <row r="5243" spans="1:77">
      <c r="A5243" s="23">
        <v>5238</v>
      </c>
      <c r="BP5243" s="3"/>
      <c r="BQ5243" s="3"/>
      <c r="BR5243" s="3"/>
      <c r="BS5243" s="3"/>
      <c r="BT5243" s="23">
        <v>5238</v>
      </c>
      <c r="BU5243" s="4">
        <f t="shared" si="324"/>
        <v>0</v>
      </c>
      <c r="BV5243" s="4">
        <f t="shared" si="325"/>
        <v>0</v>
      </c>
      <c r="BW5243" s="23"/>
      <c r="BX5243" s="4">
        <f t="shared" si="326"/>
        <v>1</v>
      </c>
      <c r="BY5243" s="4">
        <f t="shared" si="327"/>
        <v>1</v>
      </c>
    </row>
    <row r="5244" spans="1:77">
      <c r="A5244" s="23">
        <v>5239</v>
      </c>
      <c r="BP5244" s="3"/>
      <c r="BQ5244" s="3"/>
      <c r="BR5244" s="3"/>
      <c r="BS5244" s="3"/>
      <c r="BT5244" s="23">
        <v>5239</v>
      </c>
      <c r="BU5244" s="4">
        <f t="shared" si="324"/>
        <v>0</v>
      </c>
      <c r="BV5244" s="4">
        <f t="shared" si="325"/>
        <v>0</v>
      </c>
      <c r="BW5244" s="23"/>
      <c r="BX5244" s="4">
        <f t="shared" si="326"/>
        <v>1</v>
      </c>
      <c r="BY5244" s="4">
        <f t="shared" si="327"/>
        <v>1</v>
      </c>
    </row>
    <row r="5245" spans="1:77">
      <c r="A5245" s="23">
        <v>5240</v>
      </c>
      <c r="BP5245" s="3"/>
      <c r="BQ5245" s="3"/>
      <c r="BR5245" s="3"/>
      <c r="BS5245" s="3"/>
      <c r="BT5245" s="23">
        <v>5240</v>
      </c>
      <c r="BU5245" s="4">
        <f t="shared" si="324"/>
        <v>0</v>
      </c>
      <c r="BV5245" s="4">
        <f t="shared" si="325"/>
        <v>0</v>
      </c>
      <c r="BW5245" s="23"/>
      <c r="BX5245" s="4">
        <f t="shared" si="326"/>
        <v>1</v>
      </c>
      <c r="BY5245" s="4">
        <f t="shared" si="327"/>
        <v>1</v>
      </c>
    </row>
    <row r="5246" spans="1:77">
      <c r="A5246" s="23">
        <v>5241</v>
      </c>
      <c r="BP5246" s="3"/>
      <c r="BQ5246" s="3"/>
      <c r="BR5246" s="3"/>
      <c r="BS5246" s="3"/>
      <c r="BT5246" s="23">
        <v>5241</v>
      </c>
      <c r="BU5246" s="4">
        <f t="shared" si="324"/>
        <v>0</v>
      </c>
      <c r="BV5246" s="4">
        <f t="shared" si="325"/>
        <v>0</v>
      </c>
      <c r="BW5246" s="23"/>
      <c r="BX5246" s="4">
        <f t="shared" si="326"/>
        <v>1</v>
      </c>
      <c r="BY5246" s="4">
        <f t="shared" si="327"/>
        <v>1</v>
      </c>
    </row>
    <row r="5247" spans="1:77">
      <c r="A5247" s="23">
        <v>5242</v>
      </c>
      <c r="BP5247" s="3"/>
      <c r="BQ5247" s="3"/>
      <c r="BR5247" s="3"/>
      <c r="BS5247" s="3"/>
      <c r="BT5247" s="23">
        <v>5242</v>
      </c>
      <c r="BU5247" s="4">
        <f t="shared" si="324"/>
        <v>0</v>
      </c>
      <c r="BV5247" s="4">
        <f t="shared" si="325"/>
        <v>0</v>
      </c>
      <c r="BW5247" s="23"/>
      <c r="BX5247" s="4">
        <f t="shared" si="326"/>
        <v>1</v>
      </c>
      <c r="BY5247" s="4">
        <f t="shared" si="327"/>
        <v>1</v>
      </c>
    </row>
    <row r="5248" spans="1:77">
      <c r="A5248" s="23">
        <v>5243</v>
      </c>
      <c r="BP5248" s="3"/>
      <c r="BQ5248" s="3"/>
      <c r="BR5248" s="3"/>
      <c r="BS5248" s="3"/>
      <c r="BT5248" s="23">
        <v>5243</v>
      </c>
      <c r="BU5248" s="4">
        <f t="shared" si="324"/>
        <v>0</v>
      </c>
      <c r="BV5248" s="4">
        <f t="shared" si="325"/>
        <v>0</v>
      </c>
      <c r="BW5248" s="23"/>
      <c r="BX5248" s="4">
        <f t="shared" si="326"/>
        <v>1</v>
      </c>
      <c r="BY5248" s="4">
        <f t="shared" si="327"/>
        <v>1</v>
      </c>
    </row>
    <row r="5249" spans="1:77">
      <c r="A5249" s="23">
        <v>5244</v>
      </c>
      <c r="BP5249" s="3"/>
      <c r="BQ5249" s="3"/>
      <c r="BR5249" s="3"/>
      <c r="BS5249" s="3"/>
      <c r="BT5249" s="23">
        <v>5244</v>
      </c>
      <c r="BU5249" s="4">
        <f t="shared" si="324"/>
        <v>0</v>
      </c>
      <c r="BV5249" s="4">
        <f t="shared" si="325"/>
        <v>0</v>
      </c>
      <c r="BW5249" s="23"/>
      <c r="BX5249" s="4">
        <f t="shared" si="326"/>
        <v>1</v>
      </c>
      <c r="BY5249" s="4">
        <f t="shared" si="327"/>
        <v>1</v>
      </c>
    </row>
    <row r="5250" spans="1:77">
      <c r="A5250" s="23">
        <v>5245</v>
      </c>
      <c r="BP5250" s="3"/>
      <c r="BQ5250" s="3"/>
      <c r="BR5250" s="3"/>
      <c r="BS5250" s="3"/>
      <c r="BT5250" s="23">
        <v>5245</v>
      </c>
      <c r="BU5250" s="4">
        <f t="shared" si="324"/>
        <v>0</v>
      </c>
      <c r="BV5250" s="4">
        <f t="shared" si="325"/>
        <v>0</v>
      </c>
      <c r="BW5250" s="23"/>
      <c r="BX5250" s="4">
        <f t="shared" si="326"/>
        <v>1</v>
      </c>
      <c r="BY5250" s="4">
        <f t="shared" si="327"/>
        <v>1</v>
      </c>
    </row>
    <row r="5251" spans="1:77">
      <c r="A5251" s="23">
        <v>5246</v>
      </c>
      <c r="BP5251" s="3"/>
      <c r="BQ5251" s="3"/>
      <c r="BR5251" s="3"/>
      <c r="BS5251" s="3"/>
      <c r="BT5251" s="23">
        <v>5246</v>
      </c>
      <c r="BU5251" s="4">
        <f t="shared" si="324"/>
        <v>0</v>
      </c>
      <c r="BV5251" s="4">
        <f t="shared" si="325"/>
        <v>0</v>
      </c>
      <c r="BW5251" s="23"/>
      <c r="BX5251" s="4">
        <f t="shared" si="326"/>
        <v>1</v>
      </c>
      <c r="BY5251" s="4">
        <f t="shared" si="327"/>
        <v>1</v>
      </c>
    </row>
    <row r="5252" spans="1:77">
      <c r="A5252" s="23">
        <v>5247</v>
      </c>
      <c r="BP5252" s="3"/>
      <c r="BQ5252" s="3"/>
      <c r="BR5252" s="3"/>
      <c r="BS5252" s="3"/>
      <c r="BT5252" s="23">
        <v>5247</v>
      </c>
      <c r="BU5252" s="4">
        <f t="shared" si="324"/>
        <v>0</v>
      </c>
      <c r="BV5252" s="4">
        <f t="shared" si="325"/>
        <v>0</v>
      </c>
      <c r="BW5252" s="23"/>
      <c r="BX5252" s="4">
        <f t="shared" si="326"/>
        <v>1</v>
      </c>
      <c r="BY5252" s="4">
        <f t="shared" si="327"/>
        <v>1</v>
      </c>
    </row>
    <row r="5253" spans="1:77">
      <c r="A5253" s="23">
        <v>5248</v>
      </c>
      <c r="BP5253" s="3"/>
      <c r="BQ5253" s="3"/>
      <c r="BR5253" s="3"/>
      <c r="BS5253" s="3"/>
      <c r="BT5253" s="23">
        <v>5248</v>
      </c>
      <c r="BU5253" s="4">
        <f t="shared" si="324"/>
        <v>0</v>
      </c>
      <c r="BV5253" s="4">
        <f t="shared" si="325"/>
        <v>0</v>
      </c>
      <c r="BW5253" s="23"/>
      <c r="BX5253" s="4">
        <f t="shared" si="326"/>
        <v>1</v>
      </c>
      <c r="BY5253" s="4">
        <f t="shared" si="327"/>
        <v>1</v>
      </c>
    </row>
    <row r="5254" spans="1:77">
      <c r="A5254" s="23">
        <v>5249</v>
      </c>
      <c r="BP5254" s="3"/>
      <c r="BQ5254" s="3"/>
      <c r="BR5254" s="3"/>
      <c r="BS5254" s="3"/>
      <c r="BT5254" s="23">
        <v>5249</v>
      </c>
      <c r="BU5254" s="4">
        <f t="shared" si="324"/>
        <v>0</v>
      </c>
      <c r="BV5254" s="4">
        <f t="shared" si="325"/>
        <v>0</v>
      </c>
      <c r="BW5254" s="23"/>
      <c r="BX5254" s="4">
        <f t="shared" si="326"/>
        <v>1</v>
      </c>
      <c r="BY5254" s="4">
        <f t="shared" si="327"/>
        <v>1</v>
      </c>
    </row>
    <row r="5255" spans="1:77">
      <c r="A5255" s="23">
        <v>5250</v>
      </c>
      <c r="BP5255" s="3"/>
      <c r="BQ5255" s="3"/>
      <c r="BR5255" s="3"/>
      <c r="BS5255" s="3"/>
      <c r="BT5255" s="23">
        <v>5250</v>
      </c>
      <c r="BU5255" s="4">
        <f t="shared" ref="BU5255:BU5318" si="328">BP5255*$BV$1-BQ5255</f>
        <v>0</v>
      </c>
      <c r="BV5255" s="4">
        <f t="shared" ref="BV5255:BV5318" si="329">BR5255*$BV$1-BS5255</f>
        <v>0</v>
      </c>
      <c r="BW5255" s="23"/>
      <c r="BX5255" s="4">
        <f t="shared" ref="BX5255:BX5318" si="330">IF(BU5255=MAX($BU5255:$BV5255),1,0)</f>
        <v>1</v>
      </c>
      <c r="BY5255" s="4">
        <f t="shared" ref="BY5255:BY5318" si="331">IF(BV5255=MAX($BU5255:$BV5255),1,0)</f>
        <v>1</v>
      </c>
    </row>
    <row r="5256" spans="1:77">
      <c r="A5256" s="23">
        <v>5251</v>
      </c>
      <c r="BP5256" s="3"/>
      <c r="BQ5256" s="3"/>
      <c r="BR5256" s="3"/>
      <c r="BS5256" s="3"/>
      <c r="BT5256" s="23">
        <v>5251</v>
      </c>
      <c r="BU5256" s="4">
        <f t="shared" si="328"/>
        <v>0</v>
      </c>
      <c r="BV5256" s="4">
        <f t="shared" si="329"/>
        <v>0</v>
      </c>
      <c r="BW5256" s="23"/>
      <c r="BX5256" s="4">
        <f t="shared" si="330"/>
        <v>1</v>
      </c>
      <c r="BY5256" s="4">
        <f t="shared" si="331"/>
        <v>1</v>
      </c>
    </row>
    <row r="5257" spans="1:77">
      <c r="A5257" s="23">
        <v>5252</v>
      </c>
      <c r="BP5257" s="3"/>
      <c r="BQ5257" s="3"/>
      <c r="BR5257" s="3"/>
      <c r="BS5257" s="3"/>
      <c r="BT5257" s="23">
        <v>5252</v>
      </c>
      <c r="BU5257" s="4">
        <f t="shared" si="328"/>
        <v>0</v>
      </c>
      <c r="BV5257" s="4">
        <f t="shared" si="329"/>
        <v>0</v>
      </c>
      <c r="BW5257" s="23"/>
      <c r="BX5257" s="4">
        <f t="shared" si="330"/>
        <v>1</v>
      </c>
      <c r="BY5257" s="4">
        <f t="shared" si="331"/>
        <v>1</v>
      </c>
    </row>
    <row r="5258" spans="1:77">
      <c r="A5258" s="23">
        <v>5253</v>
      </c>
      <c r="BP5258" s="3"/>
      <c r="BQ5258" s="3"/>
      <c r="BR5258" s="3"/>
      <c r="BS5258" s="3"/>
      <c r="BT5258" s="23">
        <v>5253</v>
      </c>
      <c r="BU5258" s="4">
        <f t="shared" si="328"/>
        <v>0</v>
      </c>
      <c r="BV5258" s="4">
        <f t="shared" si="329"/>
        <v>0</v>
      </c>
      <c r="BW5258" s="23"/>
      <c r="BX5258" s="4">
        <f t="shared" si="330"/>
        <v>1</v>
      </c>
      <c r="BY5258" s="4">
        <f t="shared" si="331"/>
        <v>1</v>
      </c>
    </row>
    <row r="5259" spans="1:77">
      <c r="A5259" s="23">
        <v>5254</v>
      </c>
      <c r="BP5259" s="3"/>
      <c r="BQ5259" s="3"/>
      <c r="BR5259" s="3"/>
      <c r="BS5259" s="3"/>
      <c r="BT5259" s="23">
        <v>5254</v>
      </c>
      <c r="BU5259" s="4">
        <f t="shared" si="328"/>
        <v>0</v>
      </c>
      <c r="BV5259" s="4">
        <f t="shared" si="329"/>
        <v>0</v>
      </c>
      <c r="BW5259" s="23"/>
      <c r="BX5259" s="4">
        <f t="shared" si="330"/>
        <v>1</v>
      </c>
      <c r="BY5259" s="4">
        <f t="shared" si="331"/>
        <v>1</v>
      </c>
    </row>
    <row r="5260" spans="1:77">
      <c r="A5260" s="23">
        <v>5255</v>
      </c>
      <c r="BP5260" s="3"/>
      <c r="BQ5260" s="3"/>
      <c r="BR5260" s="3"/>
      <c r="BS5260" s="3"/>
      <c r="BT5260" s="23">
        <v>5255</v>
      </c>
      <c r="BU5260" s="4">
        <f t="shared" si="328"/>
        <v>0</v>
      </c>
      <c r="BV5260" s="4">
        <f t="shared" si="329"/>
        <v>0</v>
      </c>
      <c r="BW5260" s="23"/>
      <c r="BX5260" s="4">
        <f t="shared" si="330"/>
        <v>1</v>
      </c>
      <c r="BY5260" s="4">
        <f t="shared" si="331"/>
        <v>1</v>
      </c>
    </row>
    <row r="5261" spans="1:77">
      <c r="A5261" s="23">
        <v>5256</v>
      </c>
      <c r="BP5261" s="3"/>
      <c r="BQ5261" s="3"/>
      <c r="BR5261" s="3"/>
      <c r="BS5261" s="3"/>
      <c r="BT5261" s="23">
        <v>5256</v>
      </c>
      <c r="BU5261" s="4">
        <f t="shared" si="328"/>
        <v>0</v>
      </c>
      <c r="BV5261" s="4">
        <f t="shared" si="329"/>
        <v>0</v>
      </c>
      <c r="BW5261" s="23"/>
      <c r="BX5261" s="4">
        <f t="shared" si="330"/>
        <v>1</v>
      </c>
      <c r="BY5261" s="4">
        <f t="shared" si="331"/>
        <v>1</v>
      </c>
    </row>
    <row r="5262" spans="1:77">
      <c r="A5262" s="23">
        <v>5257</v>
      </c>
      <c r="BP5262" s="3"/>
      <c r="BQ5262" s="3"/>
      <c r="BR5262" s="3"/>
      <c r="BS5262" s="3"/>
      <c r="BT5262" s="23">
        <v>5257</v>
      </c>
      <c r="BU5262" s="4">
        <f t="shared" si="328"/>
        <v>0</v>
      </c>
      <c r="BV5262" s="4">
        <f t="shared" si="329"/>
        <v>0</v>
      </c>
      <c r="BW5262" s="23"/>
      <c r="BX5262" s="4">
        <f t="shared" si="330"/>
        <v>1</v>
      </c>
      <c r="BY5262" s="4">
        <f t="shared" si="331"/>
        <v>1</v>
      </c>
    </row>
    <row r="5263" spans="1:77">
      <c r="A5263" s="23">
        <v>5258</v>
      </c>
      <c r="BP5263" s="3"/>
      <c r="BQ5263" s="3"/>
      <c r="BR5263" s="3"/>
      <c r="BS5263" s="3"/>
      <c r="BT5263" s="23">
        <v>5258</v>
      </c>
      <c r="BU5263" s="4">
        <f t="shared" si="328"/>
        <v>0</v>
      </c>
      <c r="BV5263" s="4">
        <f t="shared" si="329"/>
        <v>0</v>
      </c>
      <c r="BW5263" s="23"/>
      <c r="BX5263" s="4">
        <f t="shared" si="330"/>
        <v>1</v>
      </c>
      <c r="BY5263" s="4">
        <f t="shared" si="331"/>
        <v>1</v>
      </c>
    </row>
    <row r="5264" spans="1:77">
      <c r="A5264" s="23">
        <v>5259</v>
      </c>
      <c r="BP5264" s="3"/>
      <c r="BQ5264" s="3"/>
      <c r="BR5264" s="3"/>
      <c r="BS5264" s="3"/>
      <c r="BT5264" s="23">
        <v>5259</v>
      </c>
      <c r="BU5264" s="4">
        <f t="shared" si="328"/>
        <v>0</v>
      </c>
      <c r="BV5264" s="4">
        <f t="shared" si="329"/>
        <v>0</v>
      </c>
      <c r="BW5264" s="23"/>
      <c r="BX5264" s="4">
        <f t="shared" si="330"/>
        <v>1</v>
      </c>
      <c r="BY5264" s="4">
        <f t="shared" si="331"/>
        <v>1</v>
      </c>
    </row>
    <row r="5265" spans="1:77">
      <c r="A5265" s="23">
        <v>5260</v>
      </c>
      <c r="BP5265" s="3"/>
      <c r="BQ5265" s="3"/>
      <c r="BR5265" s="3"/>
      <c r="BS5265" s="3"/>
      <c r="BT5265" s="23">
        <v>5260</v>
      </c>
      <c r="BU5265" s="4">
        <f t="shared" si="328"/>
        <v>0</v>
      </c>
      <c r="BV5265" s="4">
        <f t="shared" si="329"/>
        <v>0</v>
      </c>
      <c r="BW5265" s="23"/>
      <c r="BX5265" s="4">
        <f t="shared" si="330"/>
        <v>1</v>
      </c>
      <c r="BY5265" s="4">
        <f t="shared" si="331"/>
        <v>1</v>
      </c>
    </row>
    <row r="5266" spans="1:77">
      <c r="A5266" s="23">
        <v>5261</v>
      </c>
      <c r="BP5266" s="3"/>
      <c r="BQ5266" s="3"/>
      <c r="BR5266" s="3"/>
      <c r="BS5266" s="3"/>
      <c r="BT5266" s="23">
        <v>5261</v>
      </c>
      <c r="BU5266" s="4">
        <f t="shared" si="328"/>
        <v>0</v>
      </c>
      <c r="BV5266" s="4">
        <f t="shared" si="329"/>
        <v>0</v>
      </c>
      <c r="BW5266" s="23"/>
      <c r="BX5266" s="4">
        <f t="shared" si="330"/>
        <v>1</v>
      </c>
      <c r="BY5266" s="4">
        <f t="shared" si="331"/>
        <v>1</v>
      </c>
    </row>
    <row r="5267" spans="1:77">
      <c r="A5267" s="23">
        <v>5262</v>
      </c>
      <c r="BP5267" s="3"/>
      <c r="BQ5267" s="3"/>
      <c r="BR5267" s="3"/>
      <c r="BS5267" s="3"/>
      <c r="BT5267" s="23">
        <v>5262</v>
      </c>
      <c r="BU5267" s="4">
        <f t="shared" si="328"/>
        <v>0</v>
      </c>
      <c r="BV5267" s="4">
        <f t="shared" si="329"/>
        <v>0</v>
      </c>
      <c r="BW5267" s="23"/>
      <c r="BX5267" s="4">
        <f t="shared" si="330"/>
        <v>1</v>
      </c>
      <c r="BY5267" s="4">
        <f t="shared" si="331"/>
        <v>1</v>
      </c>
    </row>
    <row r="5268" spans="1:77">
      <c r="A5268" s="23">
        <v>5263</v>
      </c>
      <c r="BP5268" s="3"/>
      <c r="BQ5268" s="3"/>
      <c r="BR5268" s="3"/>
      <c r="BS5268" s="3"/>
      <c r="BT5268" s="23">
        <v>5263</v>
      </c>
      <c r="BU5268" s="4">
        <f t="shared" si="328"/>
        <v>0</v>
      </c>
      <c r="BV5268" s="4">
        <f t="shared" si="329"/>
        <v>0</v>
      </c>
      <c r="BW5268" s="23"/>
      <c r="BX5268" s="4">
        <f t="shared" si="330"/>
        <v>1</v>
      </c>
      <c r="BY5268" s="4">
        <f t="shared" si="331"/>
        <v>1</v>
      </c>
    </row>
    <row r="5269" spans="1:77">
      <c r="A5269" s="23">
        <v>5264</v>
      </c>
      <c r="BP5269" s="3"/>
      <c r="BQ5269" s="3"/>
      <c r="BR5269" s="3"/>
      <c r="BS5269" s="3"/>
      <c r="BT5269" s="23">
        <v>5264</v>
      </c>
      <c r="BU5269" s="4">
        <f t="shared" si="328"/>
        <v>0</v>
      </c>
      <c r="BV5269" s="4">
        <f t="shared" si="329"/>
        <v>0</v>
      </c>
      <c r="BW5269" s="23"/>
      <c r="BX5269" s="4">
        <f t="shared" si="330"/>
        <v>1</v>
      </c>
      <c r="BY5269" s="4">
        <f t="shared" si="331"/>
        <v>1</v>
      </c>
    </row>
    <row r="5270" spans="1:77">
      <c r="A5270" s="23">
        <v>5265</v>
      </c>
      <c r="BP5270" s="3"/>
      <c r="BQ5270" s="3"/>
      <c r="BR5270" s="3"/>
      <c r="BS5270" s="3"/>
      <c r="BT5270" s="23">
        <v>5265</v>
      </c>
      <c r="BU5270" s="4">
        <f t="shared" si="328"/>
        <v>0</v>
      </c>
      <c r="BV5270" s="4">
        <f t="shared" si="329"/>
        <v>0</v>
      </c>
      <c r="BW5270" s="23"/>
      <c r="BX5270" s="4">
        <f t="shared" si="330"/>
        <v>1</v>
      </c>
      <c r="BY5270" s="4">
        <f t="shared" si="331"/>
        <v>1</v>
      </c>
    </row>
    <row r="5271" spans="1:77">
      <c r="A5271" s="23">
        <v>5266</v>
      </c>
      <c r="BP5271" s="3"/>
      <c r="BQ5271" s="3"/>
      <c r="BR5271" s="3"/>
      <c r="BS5271" s="3"/>
      <c r="BT5271" s="23">
        <v>5266</v>
      </c>
      <c r="BU5271" s="4">
        <f t="shared" si="328"/>
        <v>0</v>
      </c>
      <c r="BV5271" s="4">
        <f t="shared" si="329"/>
        <v>0</v>
      </c>
      <c r="BW5271" s="23"/>
      <c r="BX5271" s="4">
        <f t="shared" si="330"/>
        <v>1</v>
      </c>
      <c r="BY5271" s="4">
        <f t="shared" si="331"/>
        <v>1</v>
      </c>
    </row>
    <row r="5272" spans="1:77">
      <c r="A5272" s="23">
        <v>5267</v>
      </c>
      <c r="BP5272" s="3"/>
      <c r="BQ5272" s="3"/>
      <c r="BR5272" s="3"/>
      <c r="BS5272" s="3"/>
      <c r="BT5272" s="23">
        <v>5267</v>
      </c>
      <c r="BU5272" s="4">
        <f t="shared" si="328"/>
        <v>0</v>
      </c>
      <c r="BV5272" s="4">
        <f t="shared" si="329"/>
        <v>0</v>
      </c>
      <c r="BW5272" s="23"/>
      <c r="BX5272" s="4">
        <f t="shared" si="330"/>
        <v>1</v>
      </c>
      <c r="BY5272" s="4">
        <f t="shared" si="331"/>
        <v>1</v>
      </c>
    </row>
    <row r="5273" spans="1:77">
      <c r="A5273" s="23">
        <v>5268</v>
      </c>
      <c r="BP5273" s="3"/>
      <c r="BQ5273" s="3"/>
      <c r="BR5273" s="3"/>
      <c r="BS5273" s="3"/>
      <c r="BT5273" s="23">
        <v>5268</v>
      </c>
      <c r="BU5273" s="4">
        <f t="shared" si="328"/>
        <v>0</v>
      </c>
      <c r="BV5273" s="4">
        <f t="shared" si="329"/>
        <v>0</v>
      </c>
      <c r="BW5273" s="23"/>
      <c r="BX5273" s="4">
        <f t="shared" si="330"/>
        <v>1</v>
      </c>
      <c r="BY5273" s="4">
        <f t="shared" si="331"/>
        <v>1</v>
      </c>
    </row>
    <row r="5274" spans="1:77">
      <c r="A5274" s="23">
        <v>5269</v>
      </c>
      <c r="BP5274" s="3"/>
      <c r="BQ5274" s="3"/>
      <c r="BR5274" s="3"/>
      <c r="BS5274" s="3"/>
      <c r="BT5274" s="23">
        <v>5269</v>
      </c>
      <c r="BU5274" s="4">
        <f t="shared" si="328"/>
        <v>0</v>
      </c>
      <c r="BV5274" s="4">
        <f t="shared" si="329"/>
        <v>0</v>
      </c>
      <c r="BW5274" s="23"/>
      <c r="BX5274" s="4">
        <f t="shared" si="330"/>
        <v>1</v>
      </c>
      <c r="BY5274" s="4">
        <f t="shared" si="331"/>
        <v>1</v>
      </c>
    </row>
    <row r="5275" spans="1:77">
      <c r="A5275" s="23">
        <v>5270</v>
      </c>
      <c r="BP5275" s="3"/>
      <c r="BQ5275" s="3"/>
      <c r="BR5275" s="3"/>
      <c r="BS5275" s="3"/>
      <c r="BT5275" s="23">
        <v>5270</v>
      </c>
      <c r="BU5275" s="4">
        <f t="shared" si="328"/>
        <v>0</v>
      </c>
      <c r="BV5275" s="4">
        <f t="shared" si="329"/>
        <v>0</v>
      </c>
      <c r="BW5275" s="23"/>
      <c r="BX5275" s="4">
        <f t="shared" si="330"/>
        <v>1</v>
      </c>
      <c r="BY5275" s="4">
        <f t="shared" si="331"/>
        <v>1</v>
      </c>
    </row>
    <row r="5276" spans="1:77">
      <c r="A5276" s="23">
        <v>5271</v>
      </c>
      <c r="BP5276" s="3"/>
      <c r="BQ5276" s="3"/>
      <c r="BR5276" s="3"/>
      <c r="BS5276" s="3"/>
      <c r="BT5276" s="23">
        <v>5271</v>
      </c>
      <c r="BU5276" s="4">
        <f t="shared" si="328"/>
        <v>0</v>
      </c>
      <c r="BV5276" s="4">
        <f t="shared" si="329"/>
        <v>0</v>
      </c>
      <c r="BW5276" s="23"/>
      <c r="BX5276" s="4">
        <f t="shared" si="330"/>
        <v>1</v>
      </c>
      <c r="BY5276" s="4">
        <f t="shared" si="331"/>
        <v>1</v>
      </c>
    </row>
    <row r="5277" spans="1:77">
      <c r="A5277" s="23">
        <v>5272</v>
      </c>
      <c r="BP5277" s="3"/>
      <c r="BQ5277" s="3"/>
      <c r="BR5277" s="3"/>
      <c r="BS5277" s="3"/>
      <c r="BT5277" s="23">
        <v>5272</v>
      </c>
      <c r="BU5277" s="4">
        <f t="shared" si="328"/>
        <v>0</v>
      </c>
      <c r="BV5277" s="4">
        <f t="shared" si="329"/>
        <v>0</v>
      </c>
      <c r="BW5277" s="23"/>
      <c r="BX5277" s="4">
        <f t="shared" si="330"/>
        <v>1</v>
      </c>
      <c r="BY5277" s="4">
        <f t="shared" si="331"/>
        <v>1</v>
      </c>
    </row>
    <row r="5278" spans="1:77">
      <c r="A5278" s="23">
        <v>5273</v>
      </c>
      <c r="BP5278" s="3"/>
      <c r="BQ5278" s="3"/>
      <c r="BR5278" s="3"/>
      <c r="BS5278" s="3"/>
      <c r="BT5278" s="23">
        <v>5273</v>
      </c>
      <c r="BU5278" s="4">
        <f t="shared" si="328"/>
        <v>0</v>
      </c>
      <c r="BV5278" s="4">
        <f t="shared" si="329"/>
        <v>0</v>
      </c>
      <c r="BW5278" s="23"/>
      <c r="BX5278" s="4">
        <f t="shared" si="330"/>
        <v>1</v>
      </c>
      <c r="BY5278" s="4">
        <f t="shared" si="331"/>
        <v>1</v>
      </c>
    </row>
    <row r="5279" spans="1:77">
      <c r="A5279" s="23">
        <v>5274</v>
      </c>
      <c r="BP5279" s="3"/>
      <c r="BQ5279" s="3"/>
      <c r="BR5279" s="3"/>
      <c r="BS5279" s="3"/>
      <c r="BT5279" s="23">
        <v>5274</v>
      </c>
      <c r="BU5279" s="4">
        <f t="shared" si="328"/>
        <v>0</v>
      </c>
      <c r="BV5279" s="4">
        <f t="shared" si="329"/>
        <v>0</v>
      </c>
      <c r="BW5279" s="23"/>
      <c r="BX5279" s="4">
        <f t="shared" si="330"/>
        <v>1</v>
      </c>
      <c r="BY5279" s="4">
        <f t="shared" si="331"/>
        <v>1</v>
      </c>
    </row>
    <row r="5280" spans="1:77">
      <c r="A5280" s="23">
        <v>5275</v>
      </c>
      <c r="BP5280" s="3"/>
      <c r="BQ5280" s="3"/>
      <c r="BR5280" s="3"/>
      <c r="BS5280" s="3"/>
      <c r="BT5280" s="23">
        <v>5275</v>
      </c>
      <c r="BU5280" s="4">
        <f t="shared" si="328"/>
        <v>0</v>
      </c>
      <c r="BV5280" s="4">
        <f t="shared" si="329"/>
        <v>0</v>
      </c>
      <c r="BW5280" s="23"/>
      <c r="BX5280" s="4">
        <f t="shared" si="330"/>
        <v>1</v>
      </c>
      <c r="BY5280" s="4">
        <f t="shared" si="331"/>
        <v>1</v>
      </c>
    </row>
    <row r="5281" spans="1:77">
      <c r="A5281" s="23">
        <v>5276</v>
      </c>
      <c r="BP5281" s="3"/>
      <c r="BQ5281" s="3"/>
      <c r="BR5281" s="3"/>
      <c r="BS5281" s="3"/>
      <c r="BT5281" s="23">
        <v>5276</v>
      </c>
      <c r="BU5281" s="4">
        <f t="shared" si="328"/>
        <v>0</v>
      </c>
      <c r="BV5281" s="4">
        <f t="shared" si="329"/>
        <v>0</v>
      </c>
      <c r="BW5281" s="23"/>
      <c r="BX5281" s="4">
        <f t="shared" si="330"/>
        <v>1</v>
      </c>
      <c r="BY5281" s="4">
        <f t="shared" si="331"/>
        <v>1</v>
      </c>
    </row>
    <row r="5282" spans="1:77">
      <c r="A5282" s="23">
        <v>5277</v>
      </c>
      <c r="BP5282" s="3"/>
      <c r="BQ5282" s="3"/>
      <c r="BR5282" s="3"/>
      <c r="BS5282" s="3"/>
      <c r="BT5282" s="23">
        <v>5277</v>
      </c>
      <c r="BU5282" s="4">
        <f t="shared" si="328"/>
        <v>0</v>
      </c>
      <c r="BV5282" s="4">
        <f t="shared" si="329"/>
        <v>0</v>
      </c>
      <c r="BW5282" s="23"/>
      <c r="BX5282" s="4">
        <f t="shared" si="330"/>
        <v>1</v>
      </c>
      <c r="BY5282" s="4">
        <f t="shared" si="331"/>
        <v>1</v>
      </c>
    </row>
    <row r="5283" spans="1:77">
      <c r="A5283" s="23">
        <v>5278</v>
      </c>
      <c r="BP5283" s="3"/>
      <c r="BQ5283" s="3"/>
      <c r="BR5283" s="3"/>
      <c r="BS5283" s="3"/>
      <c r="BT5283" s="23">
        <v>5278</v>
      </c>
      <c r="BU5283" s="4">
        <f t="shared" si="328"/>
        <v>0</v>
      </c>
      <c r="BV5283" s="4">
        <f t="shared" si="329"/>
        <v>0</v>
      </c>
      <c r="BW5283" s="23"/>
      <c r="BX5283" s="4">
        <f t="shared" si="330"/>
        <v>1</v>
      </c>
      <c r="BY5283" s="4">
        <f t="shared" si="331"/>
        <v>1</v>
      </c>
    </row>
    <row r="5284" spans="1:77">
      <c r="A5284" s="23">
        <v>5279</v>
      </c>
      <c r="BP5284" s="3"/>
      <c r="BQ5284" s="3"/>
      <c r="BR5284" s="3"/>
      <c r="BS5284" s="3"/>
      <c r="BT5284" s="23">
        <v>5279</v>
      </c>
      <c r="BU5284" s="4">
        <f t="shared" si="328"/>
        <v>0</v>
      </c>
      <c r="BV5284" s="4">
        <f t="shared" si="329"/>
        <v>0</v>
      </c>
      <c r="BW5284" s="23"/>
      <c r="BX5284" s="4">
        <f t="shared" si="330"/>
        <v>1</v>
      </c>
      <c r="BY5284" s="4">
        <f t="shared" si="331"/>
        <v>1</v>
      </c>
    </row>
    <row r="5285" spans="1:77">
      <c r="A5285" s="23">
        <v>5280</v>
      </c>
      <c r="BP5285" s="3"/>
      <c r="BQ5285" s="3"/>
      <c r="BR5285" s="3"/>
      <c r="BS5285" s="3"/>
      <c r="BT5285" s="23">
        <v>5280</v>
      </c>
      <c r="BU5285" s="4">
        <f t="shared" si="328"/>
        <v>0</v>
      </c>
      <c r="BV5285" s="4">
        <f t="shared" si="329"/>
        <v>0</v>
      </c>
      <c r="BW5285" s="23"/>
      <c r="BX5285" s="4">
        <f t="shared" si="330"/>
        <v>1</v>
      </c>
      <c r="BY5285" s="4">
        <f t="shared" si="331"/>
        <v>1</v>
      </c>
    </row>
    <row r="5286" spans="1:77">
      <c r="A5286" s="23">
        <v>5281</v>
      </c>
      <c r="BP5286" s="3"/>
      <c r="BQ5286" s="3"/>
      <c r="BR5286" s="3"/>
      <c r="BS5286" s="3"/>
      <c r="BT5286" s="23">
        <v>5281</v>
      </c>
      <c r="BU5286" s="4">
        <f t="shared" si="328"/>
        <v>0</v>
      </c>
      <c r="BV5286" s="4">
        <f t="shared" si="329"/>
        <v>0</v>
      </c>
      <c r="BW5286" s="23"/>
      <c r="BX5286" s="4">
        <f t="shared" si="330"/>
        <v>1</v>
      </c>
      <c r="BY5286" s="4">
        <f t="shared" si="331"/>
        <v>1</v>
      </c>
    </row>
    <row r="5287" spans="1:77">
      <c r="A5287" s="23">
        <v>5282</v>
      </c>
      <c r="BP5287" s="3"/>
      <c r="BQ5287" s="3"/>
      <c r="BR5287" s="3"/>
      <c r="BS5287" s="3"/>
      <c r="BT5287" s="23">
        <v>5282</v>
      </c>
      <c r="BU5287" s="4">
        <f t="shared" si="328"/>
        <v>0</v>
      </c>
      <c r="BV5287" s="4">
        <f t="shared" si="329"/>
        <v>0</v>
      </c>
      <c r="BW5287" s="23"/>
      <c r="BX5287" s="4">
        <f t="shared" si="330"/>
        <v>1</v>
      </c>
      <c r="BY5287" s="4">
        <f t="shared" si="331"/>
        <v>1</v>
      </c>
    </row>
    <row r="5288" spans="1:77">
      <c r="A5288" s="23">
        <v>5283</v>
      </c>
      <c r="BP5288" s="3"/>
      <c r="BQ5288" s="3"/>
      <c r="BR5288" s="3"/>
      <c r="BS5288" s="3"/>
      <c r="BT5288" s="23">
        <v>5283</v>
      </c>
      <c r="BU5288" s="4">
        <f t="shared" si="328"/>
        <v>0</v>
      </c>
      <c r="BV5288" s="4">
        <f t="shared" si="329"/>
        <v>0</v>
      </c>
      <c r="BW5288" s="23"/>
      <c r="BX5288" s="4">
        <f t="shared" si="330"/>
        <v>1</v>
      </c>
      <c r="BY5288" s="4">
        <f t="shared" si="331"/>
        <v>1</v>
      </c>
    </row>
    <row r="5289" spans="1:77">
      <c r="A5289" s="23">
        <v>5284</v>
      </c>
      <c r="BP5289" s="3"/>
      <c r="BQ5289" s="3"/>
      <c r="BR5289" s="3"/>
      <c r="BS5289" s="3"/>
      <c r="BT5289" s="23">
        <v>5284</v>
      </c>
      <c r="BU5289" s="4">
        <f t="shared" si="328"/>
        <v>0</v>
      </c>
      <c r="BV5289" s="4">
        <f t="shared" si="329"/>
        <v>0</v>
      </c>
      <c r="BW5289" s="23"/>
      <c r="BX5289" s="4">
        <f t="shared" si="330"/>
        <v>1</v>
      </c>
      <c r="BY5289" s="4">
        <f t="shared" si="331"/>
        <v>1</v>
      </c>
    </row>
    <row r="5290" spans="1:77">
      <c r="A5290" s="23">
        <v>5285</v>
      </c>
      <c r="BP5290" s="3"/>
      <c r="BQ5290" s="3"/>
      <c r="BR5290" s="3"/>
      <c r="BS5290" s="3"/>
      <c r="BT5290" s="23">
        <v>5285</v>
      </c>
      <c r="BU5290" s="4">
        <f t="shared" si="328"/>
        <v>0</v>
      </c>
      <c r="BV5290" s="4">
        <f t="shared" si="329"/>
        <v>0</v>
      </c>
      <c r="BW5290" s="23"/>
      <c r="BX5290" s="4">
        <f t="shared" si="330"/>
        <v>1</v>
      </c>
      <c r="BY5290" s="4">
        <f t="shared" si="331"/>
        <v>1</v>
      </c>
    </row>
    <row r="5291" spans="1:77">
      <c r="A5291" s="23">
        <v>5286</v>
      </c>
      <c r="BP5291" s="3"/>
      <c r="BQ5291" s="3"/>
      <c r="BR5291" s="3"/>
      <c r="BS5291" s="3"/>
      <c r="BT5291" s="23">
        <v>5286</v>
      </c>
      <c r="BU5291" s="4">
        <f t="shared" si="328"/>
        <v>0</v>
      </c>
      <c r="BV5291" s="4">
        <f t="shared" si="329"/>
        <v>0</v>
      </c>
      <c r="BW5291" s="23"/>
      <c r="BX5291" s="4">
        <f t="shared" si="330"/>
        <v>1</v>
      </c>
      <c r="BY5291" s="4">
        <f t="shared" si="331"/>
        <v>1</v>
      </c>
    </row>
    <row r="5292" spans="1:77">
      <c r="A5292" s="23">
        <v>5287</v>
      </c>
      <c r="BP5292" s="3"/>
      <c r="BQ5292" s="3"/>
      <c r="BR5292" s="3"/>
      <c r="BS5292" s="3"/>
      <c r="BT5292" s="23">
        <v>5287</v>
      </c>
      <c r="BU5292" s="4">
        <f t="shared" si="328"/>
        <v>0</v>
      </c>
      <c r="BV5292" s="4">
        <f t="shared" si="329"/>
        <v>0</v>
      </c>
      <c r="BW5292" s="23"/>
      <c r="BX5292" s="4">
        <f t="shared" si="330"/>
        <v>1</v>
      </c>
      <c r="BY5292" s="4">
        <f t="shared" si="331"/>
        <v>1</v>
      </c>
    </row>
    <row r="5293" spans="1:77">
      <c r="A5293" s="23">
        <v>5288</v>
      </c>
      <c r="BP5293" s="3"/>
      <c r="BQ5293" s="3"/>
      <c r="BR5293" s="3"/>
      <c r="BS5293" s="3"/>
      <c r="BT5293" s="23">
        <v>5288</v>
      </c>
      <c r="BU5293" s="4">
        <f t="shared" si="328"/>
        <v>0</v>
      </c>
      <c r="BV5293" s="4">
        <f t="shared" si="329"/>
        <v>0</v>
      </c>
      <c r="BW5293" s="23"/>
      <c r="BX5293" s="4">
        <f t="shared" si="330"/>
        <v>1</v>
      </c>
      <c r="BY5293" s="4">
        <f t="shared" si="331"/>
        <v>1</v>
      </c>
    </row>
    <row r="5294" spans="1:77">
      <c r="A5294" s="23">
        <v>5289</v>
      </c>
      <c r="BP5294" s="3"/>
      <c r="BQ5294" s="3"/>
      <c r="BR5294" s="3"/>
      <c r="BS5294" s="3"/>
      <c r="BT5294" s="23">
        <v>5289</v>
      </c>
      <c r="BU5294" s="4">
        <f t="shared" si="328"/>
        <v>0</v>
      </c>
      <c r="BV5294" s="4">
        <f t="shared" si="329"/>
        <v>0</v>
      </c>
      <c r="BW5294" s="23"/>
      <c r="BX5294" s="4">
        <f t="shared" si="330"/>
        <v>1</v>
      </c>
      <c r="BY5294" s="4">
        <f t="shared" si="331"/>
        <v>1</v>
      </c>
    </row>
    <row r="5295" spans="1:77">
      <c r="A5295" s="23">
        <v>5290</v>
      </c>
      <c r="BP5295" s="3"/>
      <c r="BQ5295" s="3"/>
      <c r="BR5295" s="3"/>
      <c r="BS5295" s="3"/>
      <c r="BT5295" s="23">
        <v>5290</v>
      </c>
      <c r="BU5295" s="4">
        <f t="shared" si="328"/>
        <v>0</v>
      </c>
      <c r="BV5295" s="4">
        <f t="shared" si="329"/>
        <v>0</v>
      </c>
      <c r="BW5295" s="23"/>
      <c r="BX5295" s="4">
        <f t="shared" si="330"/>
        <v>1</v>
      </c>
      <c r="BY5295" s="4">
        <f t="shared" si="331"/>
        <v>1</v>
      </c>
    </row>
    <row r="5296" spans="1:77">
      <c r="A5296" s="23">
        <v>5291</v>
      </c>
      <c r="BP5296" s="3"/>
      <c r="BQ5296" s="3"/>
      <c r="BR5296" s="3"/>
      <c r="BS5296" s="3"/>
      <c r="BT5296" s="23">
        <v>5291</v>
      </c>
      <c r="BU5296" s="4">
        <f t="shared" si="328"/>
        <v>0</v>
      </c>
      <c r="BV5296" s="4">
        <f t="shared" si="329"/>
        <v>0</v>
      </c>
      <c r="BW5296" s="23"/>
      <c r="BX5296" s="4">
        <f t="shared" si="330"/>
        <v>1</v>
      </c>
      <c r="BY5296" s="4">
        <f t="shared" si="331"/>
        <v>1</v>
      </c>
    </row>
    <row r="5297" spans="1:77">
      <c r="A5297" s="23">
        <v>5292</v>
      </c>
      <c r="BP5297" s="3"/>
      <c r="BQ5297" s="3"/>
      <c r="BR5297" s="3"/>
      <c r="BS5297" s="3"/>
      <c r="BT5297" s="23">
        <v>5292</v>
      </c>
      <c r="BU5297" s="4">
        <f t="shared" si="328"/>
        <v>0</v>
      </c>
      <c r="BV5297" s="4">
        <f t="shared" si="329"/>
        <v>0</v>
      </c>
      <c r="BW5297" s="23"/>
      <c r="BX5297" s="4">
        <f t="shared" si="330"/>
        <v>1</v>
      </c>
      <c r="BY5297" s="4">
        <f t="shared" si="331"/>
        <v>1</v>
      </c>
    </row>
    <row r="5298" spans="1:77">
      <c r="A5298" s="23">
        <v>5293</v>
      </c>
      <c r="BP5298" s="3"/>
      <c r="BQ5298" s="3"/>
      <c r="BR5298" s="3"/>
      <c r="BS5298" s="3"/>
      <c r="BT5298" s="23">
        <v>5293</v>
      </c>
      <c r="BU5298" s="4">
        <f t="shared" si="328"/>
        <v>0</v>
      </c>
      <c r="BV5298" s="4">
        <f t="shared" si="329"/>
        <v>0</v>
      </c>
      <c r="BW5298" s="23"/>
      <c r="BX5298" s="4">
        <f t="shared" si="330"/>
        <v>1</v>
      </c>
      <c r="BY5298" s="4">
        <f t="shared" si="331"/>
        <v>1</v>
      </c>
    </row>
    <row r="5299" spans="1:77">
      <c r="A5299" s="23">
        <v>5294</v>
      </c>
      <c r="BP5299" s="3"/>
      <c r="BQ5299" s="3"/>
      <c r="BR5299" s="3"/>
      <c r="BS5299" s="3"/>
      <c r="BT5299" s="23">
        <v>5294</v>
      </c>
      <c r="BU5299" s="4">
        <f t="shared" si="328"/>
        <v>0</v>
      </c>
      <c r="BV5299" s="4">
        <f t="shared" si="329"/>
        <v>0</v>
      </c>
      <c r="BW5299" s="23"/>
      <c r="BX5299" s="4">
        <f t="shared" si="330"/>
        <v>1</v>
      </c>
      <c r="BY5299" s="4">
        <f t="shared" si="331"/>
        <v>1</v>
      </c>
    </row>
    <row r="5300" spans="1:77">
      <c r="A5300" s="23">
        <v>5295</v>
      </c>
      <c r="BP5300" s="3"/>
      <c r="BQ5300" s="3"/>
      <c r="BR5300" s="3"/>
      <c r="BS5300" s="3"/>
      <c r="BT5300" s="23">
        <v>5295</v>
      </c>
      <c r="BU5300" s="4">
        <f t="shared" si="328"/>
        <v>0</v>
      </c>
      <c r="BV5300" s="4">
        <f t="shared" si="329"/>
        <v>0</v>
      </c>
      <c r="BW5300" s="23"/>
      <c r="BX5300" s="4">
        <f t="shared" si="330"/>
        <v>1</v>
      </c>
      <c r="BY5300" s="4">
        <f t="shared" si="331"/>
        <v>1</v>
      </c>
    </row>
    <row r="5301" spans="1:77">
      <c r="A5301" s="23">
        <v>5296</v>
      </c>
      <c r="BP5301" s="3"/>
      <c r="BQ5301" s="3"/>
      <c r="BR5301" s="3"/>
      <c r="BS5301" s="3"/>
      <c r="BT5301" s="23">
        <v>5296</v>
      </c>
      <c r="BU5301" s="4">
        <f t="shared" si="328"/>
        <v>0</v>
      </c>
      <c r="BV5301" s="4">
        <f t="shared" si="329"/>
        <v>0</v>
      </c>
      <c r="BW5301" s="23"/>
      <c r="BX5301" s="4">
        <f t="shared" si="330"/>
        <v>1</v>
      </c>
      <c r="BY5301" s="4">
        <f t="shared" si="331"/>
        <v>1</v>
      </c>
    </row>
    <row r="5302" spans="1:77">
      <c r="A5302" s="23">
        <v>5297</v>
      </c>
      <c r="BP5302" s="3"/>
      <c r="BQ5302" s="3"/>
      <c r="BR5302" s="3"/>
      <c r="BS5302" s="3"/>
      <c r="BT5302" s="23">
        <v>5297</v>
      </c>
      <c r="BU5302" s="4">
        <f t="shared" si="328"/>
        <v>0</v>
      </c>
      <c r="BV5302" s="4">
        <f t="shared" si="329"/>
        <v>0</v>
      </c>
      <c r="BW5302" s="23"/>
      <c r="BX5302" s="4">
        <f t="shared" si="330"/>
        <v>1</v>
      </c>
      <c r="BY5302" s="4">
        <f t="shared" si="331"/>
        <v>1</v>
      </c>
    </row>
    <row r="5303" spans="1:77">
      <c r="A5303" s="23">
        <v>5298</v>
      </c>
      <c r="BP5303" s="3"/>
      <c r="BQ5303" s="3"/>
      <c r="BR5303" s="3"/>
      <c r="BS5303" s="3"/>
      <c r="BT5303" s="23">
        <v>5298</v>
      </c>
      <c r="BU5303" s="4">
        <f t="shared" si="328"/>
        <v>0</v>
      </c>
      <c r="BV5303" s="4">
        <f t="shared" si="329"/>
        <v>0</v>
      </c>
      <c r="BW5303" s="23"/>
      <c r="BX5303" s="4">
        <f t="shared" si="330"/>
        <v>1</v>
      </c>
      <c r="BY5303" s="4">
        <f t="shared" si="331"/>
        <v>1</v>
      </c>
    </row>
    <row r="5304" spans="1:77">
      <c r="A5304" s="23">
        <v>5299</v>
      </c>
      <c r="BP5304" s="3"/>
      <c r="BQ5304" s="3"/>
      <c r="BR5304" s="3"/>
      <c r="BS5304" s="3"/>
      <c r="BT5304" s="23">
        <v>5299</v>
      </c>
      <c r="BU5304" s="4">
        <f t="shared" si="328"/>
        <v>0</v>
      </c>
      <c r="BV5304" s="4">
        <f t="shared" si="329"/>
        <v>0</v>
      </c>
      <c r="BW5304" s="23"/>
      <c r="BX5304" s="4">
        <f t="shared" si="330"/>
        <v>1</v>
      </c>
      <c r="BY5304" s="4">
        <f t="shared" si="331"/>
        <v>1</v>
      </c>
    </row>
    <row r="5305" spans="1:77">
      <c r="A5305" s="23">
        <v>5300</v>
      </c>
      <c r="BP5305" s="3"/>
      <c r="BQ5305" s="3"/>
      <c r="BR5305" s="3"/>
      <c r="BS5305" s="3"/>
      <c r="BT5305" s="23">
        <v>5300</v>
      </c>
      <c r="BU5305" s="4">
        <f t="shared" si="328"/>
        <v>0</v>
      </c>
      <c r="BV5305" s="4">
        <f t="shared" si="329"/>
        <v>0</v>
      </c>
      <c r="BW5305" s="23"/>
      <c r="BX5305" s="4">
        <f t="shared" si="330"/>
        <v>1</v>
      </c>
      <c r="BY5305" s="4">
        <f t="shared" si="331"/>
        <v>1</v>
      </c>
    </row>
    <row r="5306" spans="1:77">
      <c r="A5306" s="23">
        <v>5301</v>
      </c>
      <c r="BP5306" s="3"/>
      <c r="BQ5306" s="3"/>
      <c r="BR5306" s="3"/>
      <c r="BS5306" s="3"/>
      <c r="BT5306" s="23">
        <v>5301</v>
      </c>
      <c r="BU5306" s="4">
        <f t="shared" si="328"/>
        <v>0</v>
      </c>
      <c r="BV5306" s="4">
        <f t="shared" si="329"/>
        <v>0</v>
      </c>
      <c r="BW5306" s="23"/>
      <c r="BX5306" s="4">
        <f t="shared" si="330"/>
        <v>1</v>
      </c>
      <c r="BY5306" s="4">
        <f t="shared" si="331"/>
        <v>1</v>
      </c>
    </row>
    <row r="5307" spans="1:77">
      <c r="A5307" s="23">
        <v>5302</v>
      </c>
      <c r="BP5307" s="3"/>
      <c r="BQ5307" s="3"/>
      <c r="BR5307" s="3"/>
      <c r="BS5307" s="3"/>
      <c r="BT5307" s="23">
        <v>5302</v>
      </c>
      <c r="BU5307" s="4">
        <f t="shared" si="328"/>
        <v>0</v>
      </c>
      <c r="BV5307" s="4">
        <f t="shared" si="329"/>
        <v>0</v>
      </c>
      <c r="BW5307" s="23"/>
      <c r="BX5307" s="4">
        <f t="shared" si="330"/>
        <v>1</v>
      </c>
      <c r="BY5307" s="4">
        <f t="shared" si="331"/>
        <v>1</v>
      </c>
    </row>
    <row r="5308" spans="1:77">
      <c r="A5308" s="23">
        <v>5303</v>
      </c>
      <c r="BP5308" s="3"/>
      <c r="BQ5308" s="3"/>
      <c r="BR5308" s="3"/>
      <c r="BS5308" s="3"/>
      <c r="BT5308" s="23">
        <v>5303</v>
      </c>
      <c r="BU5308" s="4">
        <f t="shared" si="328"/>
        <v>0</v>
      </c>
      <c r="BV5308" s="4">
        <f t="shared" si="329"/>
        <v>0</v>
      </c>
      <c r="BW5308" s="23"/>
      <c r="BX5308" s="4">
        <f t="shared" si="330"/>
        <v>1</v>
      </c>
      <c r="BY5308" s="4">
        <f t="shared" si="331"/>
        <v>1</v>
      </c>
    </row>
    <row r="5309" spans="1:77">
      <c r="A5309" s="23">
        <v>5304</v>
      </c>
      <c r="BP5309" s="3"/>
      <c r="BQ5309" s="3"/>
      <c r="BR5309" s="3"/>
      <c r="BS5309" s="3"/>
      <c r="BT5309" s="23">
        <v>5304</v>
      </c>
      <c r="BU5309" s="4">
        <f t="shared" si="328"/>
        <v>0</v>
      </c>
      <c r="BV5309" s="4">
        <f t="shared" si="329"/>
        <v>0</v>
      </c>
      <c r="BW5309" s="23"/>
      <c r="BX5309" s="4">
        <f t="shared" si="330"/>
        <v>1</v>
      </c>
      <c r="BY5309" s="4">
        <f t="shared" si="331"/>
        <v>1</v>
      </c>
    </row>
    <row r="5310" spans="1:77">
      <c r="A5310" s="23">
        <v>5305</v>
      </c>
      <c r="BP5310" s="3"/>
      <c r="BQ5310" s="3"/>
      <c r="BR5310" s="3"/>
      <c r="BS5310" s="3"/>
      <c r="BT5310" s="23">
        <v>5305</v>
      </c>
      <c r="BU5310" s="4">
        <f t="shared" si="328"/>
        <v>0</v>
      </c>
      <c r="BV5310" s="4">
        <f t="shared" si="329"/>
        <v>0</v>
      </c>
      <c r="BW5310" s="23"/>
      <c r="BX5310" s="4">
        <f t="shared" si="330"/>
        <v>1</v>
      </c>
      <c r="BY5310" s="4">
        <f t="shared" si="331"/>
        <v>1</v>
      </c>
    </row>
    <row r="5311" spans="1:77">
      <c r="A5311" s="23">
        <v>5306</v>
      </c>
      <c r="BP5311" s="3"/>
      <c r="BQ5311" s="3"/>
      <c r="BR5311" s="3"/>
      <c r="BS5311" s="3"/>
      <c r="BT5311" s="23">
        <v>5306</v>
      </c>
      <c r="BU5311" s="4">
        <f t="shared" si="328"/>
        <v>0</v>
      </c>
      <c r="BV5311" s="4">
        <f t="shared" si="329"/>
        <v>0</v>
      </c>
      <c r="BW5311" s="23"/>
      <c r="BX5311" s="4">
        <f t="shared" si="330"/>
        <v>1</v>
      </c>
      <c r="BY5311" s="4">
        <f t="shared" si="331"/>
        <v>1</v>
      </c>
    </row>
    <row r="5312" spans="1:77">
      <c r="A5312" s="23">
        <v>5307</v>
      </c>
      <c r="BP5312" s="3"/>
      <c r="BQ5312" s="3"/>
      <c r="BR5312" s="3"/>
      <c r="BS5312" s="3"/>
      <c r="BT5312" s="23">
        <v>5307</v>
      </c>
      <c r="BU5312" s="4">
        <f t="shared" si="328"/>
        <v>0</v>
      </c>
      <c r="BV5312" s="4">
        <f t="shared" si="329"/>
        <v>0</v>
      </c>
      <c r="BW5312" s="23"/>
      <c r="BX5312" s="4">
        <f t="shared" si="330"/>
        <v>1</v>
      </c>
      <c r="BY5312" s="4">
        <f t="shared" si="331"/>
        <v>1</v>
      </c>
    </row>
    <row r="5313" spans="1:77">
      <c r="A5313" s="23">
        <v>5308</v>
      </c>
      <c r="BP5313" s="3"/>
      <c r="BQ5313" s="3"/>
      <c r="BR5313" s="3"/>
      <c r="BS5313" s="3"/>
      <c r="BT5313" s="23">
        <v>5308</v>
      </c>
      <c r="BU5313" s="4">
        <f t="shared" si="328"/>
        <v>0</v>
      </c>
      <c r="BV5313" s="4">
        <f t="shared" si="329"/>
        <v>0</v>
      </c>
      <c r="BW5313" s="23"/>
      <c r="BX5313" s="4">
        <f t="shared" si="330"/>
        <v>1</v>
      </c>
      <c r="BY5313" s="4">
        <f t="shared" si="331"/>
        <v>1</v>
      </c>
    </row>
    <row r="5314" spans="1:77">
      <c r="A5314" s="23">
        <v>5309</v>
      </c>
      <c r="BP5314" s="3"/>
      <c r="BQ5314" s="3"/>
      <c r="BR5314" s="3"/>
      <c r="BS5314" s="3"/>
      <c r="BT5314" s="23">
        <v>5309</v>
      </c>
      <c r="BU5314" s="4">
        <f t="shared" si="328"/>
        <v>0</v>
      </c>
      <c r="BV5314" s="4">
        <f t="shared" si="329"/>
        <v>0</v>
      </c>
      <c r="BW5314" s="23"/>
      <c r="BX5314" s="4">
        <f t="shared" si="330"/>
        <v>1</v>
      </c>
      <c r="BY5314" s="4">
        <f t="shared" si="331"/>
        <v>1</v>
      </c>
    </row>
    <row r="5315" spans="1:77">
      <c r="A5315" s="23">
        <v>5310</v>
      </c>
      <c r="BP5315" s="3"/>
      <c r="BQ5315" s="3"/>
      <c r="BR5315" s="3"/>
      <c r="BS5315" s="3"/>
      <c r="BT5315" s="23">
        <v>5310</v>
      </c>
      <c r="BU5315" s="4">
        <f t="shared" si="328"/>
        <v>0</v>
      </c>
      <c r="BV5315" s="4">
        <f t="shared" si="329"/>
        <v>0</v>
      </c>
      <c r="BW5315" s="23"/>
      <c r="BX5315" s="4">
        <f t="shared" si="330"/>
        <v>1</v>
      </c>
      <c r="BY5315" s="4">
        <f t="shared" si="331"/>
        <v>1</v>
      </c>
    </row>
    <row r="5316" spans="1:77">
      <c r="A5316" s="23">
        <v>5311</v>
      </c>
      <c r="BP5316" s="3"/>
      <c r="BQ5316" s="3"/>
      <c r="BR5316" s="3"/>
      <c r="BS5316" s="3"/>
      <c r="BT5316" s="23">
        <v>5311</v>
      </c>
      <c r="BU5316" s="4">
        <f t="shared" si="328"/>
        <v>0</v>
      </c>
      <c r="BV5316" s="4">
        <f t="shared" si="329"/>
        <v>0</v>
      </c>
      <c r="BW5316" s="23"/>
      <c r="BX5316" s="4">
        <f t="shared" si="330"/>
        <v>1</v>
      </c>
      <c r="BY5316" s="4">
        <f t="shared" si="331"/>
        <v>1</v>
      </c>
    </row>
    <row r="5317" spans="1:77">
      <c r="A5317" s="23">
        <v>5312</v>
      </c>
      <c r="BP5317" s="3"/>
      <c r="BQ5317" s="3"/>
      <c r="BR5317" s="3"/>
      <c r="BS5317" s="3"/>
      <c r="BT5317" s="23">
        <v>5312</v>
      </c>
      <c r="BU5317" s="4">
        <f t="shared" si="328"/>
        <v>0</v>
      </c>
      <c r="BV5317" s="4">
        <f t="shared" si="329"/>
        <v>0</v>
      </c>
      <c r="BW5317" s="23"/>
      <c r="BX5317" s="4">
        <f t="shared" si="330"/>
        <v>1</v>
      </c>
      <c r="BY5317" s="4">
        <f t="shared" si="331"/>
        <v>1</v>
      </c>
    </row>
    <row r="5318" spans="1:77">
      <c r="A5318" s="23">
        <v>5313</v>
      </c>
      <c r="BP5318" s="3"/>
      <c r="BQ5318" s="3"/>
      <c r="BR5318" s="3"/>
      <c r="BS5318" s="3"/>
      <c r="BT5318" s="23">
        <v>5313</v>
      </c>
      <c r="BU5318" s="4">
        <f t="shared" si="328"/>
        <v>0</v>
      </c>
      <c r="BV5318" s="4">
        <f t="shared" si="329"/>
        <v>0</v>
      </c>
      <c r="BW5318" s="23"/>
      <c r="BX5318" s="4">
        <f t="shared" si="330"/>
        <v>1</v>
      </c>
      <c r="BY5318" s="4">
        <f t="shared" si="331"/>
        <v>1</v>
      </c>
    </row>
    <row r="5319" spans="1:77">
      <c r="A5319" s="23">
        <v>5314</v>
      </c>
      <c r="BP5319" s="3"/>
      <c r="BQ5319" s="3"/>
      <c r="BR5319" s="3"/>
      <c r="BS5319" s="3"/>
      <c r="BT5319" s="23">
        <v>5314</v>
      </c>
      <c r="BU5319" s="4">
        <f t="shared" ref="BU5319:BU5382" si="332">BP5319*$BV$1-BQ5319</f>
        <v>0</v>
      </c>
      <c r="BV5319" s="4">
        <f t="shared" ref="BV5319:BV5382" si="333">BR5319*$BV$1-BS5319</f>
        <v>0</v>
      </c>
      <c r="BW5319" s="23"/>
      <c r="BX5319" s="4">
        <f t="shared" ref="BX5319:BX5382" si="334">IF(BU5319=MAX($BU5319:$BV5319),1,0)</f>
        <v>1</v>
      </c>
      <c r="BY5319" s="4">
        <f t="shared" ref="BY5319:BY5382" si="335">IF(BV5319=MAX($BU5319:$BV5319),1,0)</f>
        <v>1</v>
      </c>
    </row>
    <row r="5320" spans="1:77">
      <c r="A5320" s="23">
        <v>5315</v>
      </c>
      <c r="BP5320" s="3"/>
      <c r="BQ5320" s="3"/>
      <c r="BR5320" s="3"/>
      <c r="BS5320" s="3"/>
      <c r="BT5320" s="23">
        <v>5315</v>
      </c>
      <c r="BU5320" s="4">
        <f t="shared" si="332"/>
        <v>0</v>
      </c>
      <c r="BV5320" s="4">
        <f t="shared" si="333"/>
        <v>0</v>
      </c>
      <c r="BW5320" s="23"/>
      <c r="BX5320" s="4">
        <f t="shared" si="334"/>
        <v>1</v>
      </c>
      <c r="BY5320" s="4">
        <f t="shared" si="335"/>
        <v>1</v>
      </c>
    </row>
    <row r="5321" spans="1:77">
      <c r="A5321" s="23">
        <v>5316</v>
      </c>
      <c r="BP5321" s="3"/>
      <c r="BQ5321" s="3"/>
      <c r="BR5321" s="3"/>
      <c r="BS5321" s="3"/>
      <c r="BT5321" s="23">
        <v>5316</v>
      </c>
      <c r="BU5321" s="4">
        <f t="shared" si="332"/>
        <v>0</v>
      </c>
      <c r="BV5321" s="4">
        <f t="shared" si="333"/>
        <v>0</v>
      </c>
      <c r="BW5321" s="23"/>
      <c r="BX5321" s="4">
        <f t="shared" si="334"/>
        <v>1</v>
      </c>
      <c r="BY5321" s="4">
        <f t="shared" si="335"/>
        <v>1</v>
      </c>
    </row>
    <row r="5322" spans="1:77">
      <c r="A5322" s="23">
        <v>5317</v>
      </c>
      <c r="BP5322" s="3"/>
      <c r="BQ5322" s="3"/>
      <c r="BR5322" s="3"/>
      <c r="BS5322" s="3"/>
      <c r="BT5322" s="23">
        <v>5317</v>
      </c>
      <c r="BU5322" s="4">
        <f t="shared" si="332"/>
        <v>0</v>
      </c>
      <c r="BV5322" s="4">
        <f t="shared" si="333"/>
        <v>0</v>
      </c>
      <c r="BW5322" s="23"/>
      <c r="BX5322" s="4">
        <f t="shared" si="334"/>
        <v>1</v>
      </c>
      <c r="BY5322" s="4">
        <f t="shared" si="335"/>
        <v>1</v>
      </c>
    </row>
    <row r="5323" spans="1:77">
      <c r="A5323" s="23">
        <v>5318</v>
      </c>
      <c r="BP5323" s="3"/>
      <c r="BQ5323" s="3"/>
      <c r="BR5323" s="3"/>
      <c r="BS5323" s="3"/>
      <c r="BT5323" s="23">
        <v>5318</v>
      </c>
      <c r="BU5323" s="4">
        <f t="shared" si="332"/>
        <v>0</v>
      </c>
      <c r="BV5323" s="4">
        <f t="shared" si="333"/>
        <v>0</v>
      </c>
      <c r="BW5323" s="23"/>
      <c r="BX5323" s="4">
        <f t="shared" si="334"/>
        <v>1</v>
      </c>
      <c r="BY5323" s="4">
        <f t="shared" si="335"/>
        <v>1</v>
      </c>
    </row>
    <row r="5324" spans="1:77">
      <c r="A5324" s="23">
        <v>5319</v>
      </c>
      <c r="BP5324" s="3"/>
      <c r="BQ5324" s="3"/>
      <c r="BR5324" s="3"/>
      <c r="BS5324" s="3"/>
      <c r="BT5324" s="23">
        <v>5319</v>
      </c>
      <c r="BU5324" s="4">
        <f t="shared" si="332"/>
        <v>0</v>
      </c>
      <c r="BV5324" s="4">
        <f t="shared" si="333"/>
        <v>0</v>
      </c>
      <c r="BW5324" s="23"/>
      <c r="BX5324" s="4">
        <f t="shared" si="334"/>
        <v>1</v>
      </c>
      <c r="BY5324" s="4">
        <f t="shared" si="335"/>
        <v>1</v>
      </c>
    </row>
    <row r="5325" spans="1:77">
      <c r="A5325" s="23">
        <v>5320</v>
      </c>
      <c r="BP5325" s="3"/>
      <c r="BQ5325" s="3"/>
      <c r="BR5325" s="3"/>
      <c r="BS5325" s="3"/>
      <c r="BT5325" s="23">
        <v>5320</v>
      </c>
      <c r="BU5325" s="4">
        <f t="shared" si="332"/>
        <v>0</v>
      </c>
      <c r="BV5325" s="4">
        <f t="shared" si="333"/>
        <v>0</v>
      </c>
      <c r="BW5325" s="23"/>
      <c r="BX5325" s="4">
        <f t="shared" si="334"/>
        <v>1</v>
      </c>
      <c r="BY5325" s="4">
        <f t="shared" si="335"/>
        <v>1</v>
      </c>
    </row>
    <row r="5326" spans="1:77">
      <c r="A5326" s="23">
        <v>5321</v>
      </c>
      <c r="BP5326" s="3"/>
      <c r="BQ5326" s="3"/>
      <c r="BR5326" s="3"/>
      <c r="BS5326" s="3"/>
      <c r="BT5326" s="23">
        <v>5321</v>
      </c>
      <c r="BU5326" s="4">
        <f t="shared" si="332"/>
        <v>0</v>
      </c>
      <c r="BV5326" s="4">
        <f t="shared" si="333"/>
        <v>0</v>
      </c>
      <c r="BW5326" s="23"/>
      <c r="BX5326" s="4">
        <f t="shared" si="334"/>
        <v>1</v>
      </c>
      <c r="BY5326" s="4">
        <f t="shared" si="335"/>
        <v>1</v>
      </c>
    </row>
    <row r="5327" spans="1:77">
      <c r="A5327" s="23">
        <v>5322</v>
      </c>
      <c r="BP5327" s="3"/>
      <c r="BQ5327" s="3"/>
      <c r="BR5327" s="3"/>
      <c r="BS5327" s="3"/>
      <c r="BT5327" s="23">
        <v>5322</v>
      </c>
      <c r="BU5327" s="4">
        <f t="shared" si="332"/>
        <v>0</v>
      </c>
      <c r="BV5327" s="4">
        <f t="shared" si="333"/>
        <v>0</v>
      </c>
      <c r="BW5327" s="23"/>
      <c r="BX5327" s="4">
        <f t="shared" si="334"/>
        <v>1</v>
      </c>
      <c r="BY5327" s="4">
        <f t="shared" si="335"/>
        <v>1</v>
      </c>
    </row>
    <row r="5328" spans="1:77">
      <c r="A5328" s="23">
        <v>5323</v>
      </c>
      <c r="BP5328" s="3"/>
      <c r="BQ5328" s="3"/>
      <c r="BR5328" s="3"/>
      <c r="BS5328" s="3"/>
      <c r="BT5328" s="23">
        <v>5323</v>
      </c>
      <c r="BU5328" s="4">
        <f t="shared" si="332"/>
        <v>0</v>
      </c>
      <c r="BV5328" s="4">
        <f t="shared" si="333"/>
        <v>0</v>
      </c>
      <c r="BW5328" s="23"/>
      <c r="BX5328" s="4">
        <f t="shared" si="334"/>
        <v>1</v>
      </c>
      <c r="BY5328" s="4">
        <f t="shared" si="335"/>
        <v>1</v>
      </c>
    </row>
    <row r="5329" spans="1:77">
      <c r="A5329" s="23">
        <v>5324</v>
      </c>
      <c r="BP5329" s="3"/>
      <c r="BQ5329" s="3"/>
      <c r="BR5329" s="3"/>
      <c r="BS5329" s="3"/>
      <c r="BT5329" s="23">
        <v>5324</v>
      </c>
      <c r="BU5329" s="4">
        <f t="shared" si="332"/>
        <v>0</v>
      </c>
      <c r="BV5329" s="4">
        <f t="shared" si="333"/>
        <v>0</v>
      </c>
      <c r="BW5329" s="23"/>
      <c r="BX5329" s="4">
        <f t="shared" si="334"/>
        <v>1</v>
      </c>
      <c r="BY5329" s="4">
        <f t="shared" si="335"/>
        <v>1</v>
      </c>
    </row>
    <row r="5330" spans="1:77">
      <c r="A5330" s="23">
        <v>5325</v>
      </c>
      <c r="BP5330" s="3"/>
      <c r="BQ5330" s="3"/>
      <c r="BR5330" s="3"/>
      <c r="BS5330" s="3"/>
      <c r="BT5330" s="23">
        <v>5325</v>
      </c>
      <c r="BU5330" s="4">
        <f t="shared" si="332"/>
        <v>0</v>
      </c>
      <c r="BV5330" s="4">
        <f t="shared" si="333"/>
        <v>0</v>
      </c>
      <c r="BW5330" s="23"/>
      <c r="BX5330" s="4">
        <f t="shared" si="334"/>
        <v>1</v>
      </c>
      <c r="BY5330" s="4">
        <f t="shared" si="335"/>
        <v>1</v>
      </c>
    </row>
    <row r="5331" spans="1:77">
      <c r="A5331" s="23">
        <v>5326</v>
      </c>
      <c r="BP5331" s="3"/>
      <c r="BQ5331" s="3"/>
      <c r="BR5331" s="3"/>
      <c r="BS5331" s="3"/>
      <c r="BT5331" s="23">
        <v>5326</v>
      </c>
      <c r="BU5331" s="4">
        <f t="shared" si="332"/>
        <v>0</v>
      </c>
      <c r="BV5331" s="4">
        <f t="shared" si="333"/>
        <v>0</v>
      </c>
      <c r="BW5331" s="23"/>
      <c r="BX5331" s="4">
        <f t="shared" si="334"/>
        <v>1</v>
      </c>
      <c r="BY5331" s="4">
        <f t="shared" si="335"/>
        <v>1</v>
      </c>
    </row>
    <row r="5332" spans="1:77">
      <c r="A5332" s="23">
        <v>5327</v>
      </c>
      <c r="BP5332" s="3"/>
      <c r="BQ5332" s="3"/>
      <c r="BR5332" s="3"/>
      <c r="BS5332" s="3"/>
      <c r="BT5332" s="23">
        <v>5327</v>
      </c>
      <c r="BU5332" s="4">
        <f t="shared" si="332"/>
        <v>0</v>
      </c>
      <c r="BV5332" s="4">
        <f t="shared" si="333"/>
        <v>0</v>
      </c>
      <c r="BW5332" s="23"/>
      <c r="BX5332" s="4">
        <f t="shared" si="334"/>
        <v>1</v>
      </c>
      <c r="BY5332" s="4">
        <f t="shared" si="335"/>
        <v>1</v>
      </c>
    </row>
    <row r="5333" spans="1:77">
      <c r="A5333" s="23">
        <v>5328</v>
      </c>
      <c r="BP5333" s="3"/>
      <c r="BQ5333" s="3"/>
      <c r="BR5333" s="3"/>
      <c r="BS5333" s="3"/>
      <c r="BT5333" s="23">
        <v>5328</v>
      </c>
      <c r="BU5333" s="4">
        <f t="shared" si="332"/>
        <v>0</v>
      </c>
      <c r="BV5333" s="4">
        <f t="shared" si="333"/>
        <v>0</v>
      </c>
      <c r="BW5333" s="23"/>
      <c r="BX5333" s="4">
        <f t="shared" si="334"/>
        <v>1</v>
      </c>
      <c r="BY5333" s="4">
        <f t="shared" si="335"/>
        <v>1</v>
      </c>
    </row>
    <row r="5334" spans="1:77">
      <c r="A5334" s="23">
        <v>5329</v>
      </c>
      <c r="BP5334" s="3"/>
      <c r="BQ5334" s="3"/>
      <c r="BR5334" s="3"/>
      <c r="BS5334" s="3"/>
      <c r="BT5334" s="23">
        <v>5329</v>
      </c>
      <c r="BU5334" s="4">
        <f t="shared" si="332"/>
        <v>0</v>
      </c>
      <c r="BV5334" s="4">
        <f t="shared" si="333"/>
        <v>0</v>
      </c>
      <c r="BW5334" s="23"/>
      <c r="BX5334" s="4">
        <f t="shared" si="334"/>
        <v>1</v>
      </c>
      <c r="BY5334" s="4">
        <f t="shared" si="335"/>
        <v>1</v>
      </c>
    </row>
    <row r="5335" spans="1:77">
      <c r="A5335" s="23">
        <v>5330</v>
      </c>
      <c r="BP5335" s="3"/>
      <c r="BQ5335" s="3"/>
      <c r="BR5335" s="3"/>
      <c r="BS5335" s="3"/>
      <c r="BT5335" s="23">
        <v>5330</v>
      </c>
      <c r="BU5335" s="4">
        <f t="shared" si="332"/>
        <v>0</v>
      </c>
      <c r="BV5335" s="4">
        <f t="shared" si="333"/>
        <v>0</v>
      </c>
      <c r="BW5335" s="23"/>
      <c r="BX5335" s="4">
        <f t="shared" si="334"/>
        <v>1</v>
      </c>
      <c r="BY5335" s="4">
        <f t="shared" si="335"/>
        <v>1</v>
      </c>
    </row>
    <row r="5336" spans="1:77">
      <c r="A5336" s="23">
        <v>5331</v>
      </c>
      <c r="BP5336" s="3"/>
      <c r="BQ5336" s="3"/>
      <c r="BR5336" s="3"/>
      <c r="BS5336" s="3"/>
      <c r="BT5336" s="23">
        <v>5331</v>
      </c>
      <c r="BU5336" s="4">
        <f t="shared" si="332"/>
        <v>0</v>
      </c>
      <c r="BV5336" s="4">
        <f t="shared" si="333"/>
        <v>0</v>
      </c>
      <c r="BW5336" s="23"/>
      <c r="BX5336" s="4">
        <f t="shared" si="334"/>
        <v>1</v>
      </c>
      <c r="BY5336" s="4">
        <f t="shared" si="335"/>
        <v>1</v>
      </c>
    </row>
    <row r="5337" spans="1:77">
      <c r="A5337" s="23">
        <v>5332</v>
      </c>
      <c r="BP5337" s="3"/>
      <c r="BQ5337" s="3"/>
      <c r="BR5337" s="3"/>
      <c r="BS5337" s="3"/>
      <c r="BT5337" s="23">
        <v>5332</v>
      </c>
      <c r="BU5337" s="4">
        <f t="shared" si="332"/>
        <v>0</v>
      </c>
      <c r="BV5337" s="4">
        <f t="shared" si="333"/>
        <v>0</v>
      </c>
      <c r="BW5337" s="23"/>
      <c r="BX5337" s="4">
        <f t="shared" si="334"/>
        <v>1</v>
      </c>
      <c r="BY5337" s="4">
        <f t="shared" si="335"/>
        <v>1</v>
      </c>
    </row>
    <row r="5338" spans="1:77">
      <c r="A5338" s="23">
        <v>5333</v>
      </c>
      <c r="BP5338" s="3"/>
      <c r="BQ5338" s="3"/>
      <c r="BR5338" s="3"/>
      <c r="BS5338" s="3"/>
      <c r="BT5338" s="23">
        <v>5333</v>
      </c>
      <c r="BU5338" s="4">
        <f t="shared" si="332"/>
        <v>0</v>
      </c>
      <c r="BV5338" s="4">
        <f t="shared" si="333"/>
        <v>0</v>
      </c>
      <c r="BW5338" s="23"/>
      <c r="BX5338" s="4">
        <f t="shared" si="334"/>
        <v>1</v>
      </c>
      <c r="BY5338" s="4">
        <f t="shared" si="335"/>
        <v>1</v>
      </c>
    </row>
    <row r="5339" spans="1:77">
      <c r="A5339" s="23">
        <v>5334</v>
      </c>
      <c r="BP5339" s="3"/>
      <c r="BQ5339" s="3"/>
      <c r="BR5339" s="3"/>
      <c r="BS5339" s="3"/>
      <c r="BT5339" s="23">
        <v>5334</v>
      </c>
      <c r="BU5339" s="4">
        <f t="shared" si="332"/>
        <v>0</v>
      </c>
      <c r="BV5339" s="4">
        <f t="shared" si="333"/>
        <v>0</v>
      </c>
      <c r="BW5339" s="23"/>
      <c r="BX5339" s="4">
        <f t="shared" si="334"/>
        <v>1</v>
      </c>
      <c r="BY5339" s="4">
        <f t="shared" si="335"/>
        <v>1</v>
      </c>
    </row>
    <row r="5340" spans="1:77">
      <c r="A5340" s="23">
        <v>5335</v>
      </c>
      <c r="BP5340" s="3"/>
      <c r="BQ5340" s="3"/>
      <c r="BR5340" s="3"/>
      <c r="BS5340" s="3"/>
      <c r="BT5340" s="23">
        <v>5335</v>
      </c>
      <c r="BU5340" s="4">
        <f t="shared" si="332"/>
        <v>0</v>
      </c>
      <c r="BV5340" s="4">
        <f t="shared" si="333"/>
        <v>0</v>
      </c>
      <c r="BW5340" s="23"/>
      <c r="BX5340" s="4">
        <f t="shared" si="334"/>
        <v>1</v>
      </c>
      <c r="BY5340" s="4">
        <f t="shared" si="335"/>
        <v>1</v>
      </c>
    </row>
    <row r="5341" spans="1:77">
      <c r="A5341" s="23">
        <v>5336</v>
      </c>
      <c r="BP5341" s="3"/>
      <c r="BQ5341" s="3"/>
      <c r="BR5341" s="3"/>
      <c r="BS5341" s="3"/>
      <c r="BT5341" s="23">
        <v>5336</v>
      </c>
      <c r="BU5341" s="4">
        <f t="shared" si="332"/>
        <v>0</v>
      </c>
      <c r="BV5341" s="4">
        <f t="shared" si="333"/>
        <v>0</v>
      </c>
      <c r="BW5341" s="23"/>
      <c r="BX5341" s="4">
        <f t="shared" si="334"/>
        <v>1</v>
      </c>
      <c r="BY5341" s="4">
        <f t="shared" si="335"/>
        <v>1</v>
      </c>
    </row>
    <row r="5342" spans="1:77">
      <c r="A5342" s="23">
        <v>5337</v>
      </c>
      <c r="BP5342" s="3"/>
      <c r="BQ5342" s="3"/>
      <c r="BR5342" s="3"/>
      <c r="BS5342" s="3"/>
      <c r="BT5342" s="23">
        <v>5337</v>
      </c>
      <c r="BU5342" s="4">
        <f t="shared" si="332"/>
        <v>0</v>
      </c>
      <c r="BV5342" s="4">
        <f t="shared" si="333"/>
        <v>0</v>
      </c>
      <c r="BW5342" s="23"/>
      <c r="BX5342" s="4">
        <f t="shared" si="334"/>
        <v>1</v>
      </c>
      <c r="BY5342" s="4">
        <f t="shared" si="335"/>
        <v>1</v>
      </c>
    </row>
    <row r="5343" spans="1:77">
      <c r="A5343" s="23">
        <v>5338</v>
      </c>
      <c r="BP5343" s="3"/>
      <c r="BQ5343" s="3"/>
      <c r="BR5343" s="3"/>
      <c r="BS5343" s="3"/>
      <c r="BT5343" s="23">
        <v>5338</v>
      </c>
      <c r="BU5343" s="4">
        <f t="shared" si="332"/>
        <v>0</v>
      </c>
      <c r="BV5343" s="4">
        <f t="shared" si="333"/>
        <v>0</v>
      </c>
      <c r="BW5343" s="23"/>
      <c r="BX5343" s="4">
        <f t="shared" si="334"/>
        <v>1</v>
      </c>
      <c r="BY5343" s="4">
        <f t="shared" si="335"/>
        <v>1</v>
      </c>
    </row>
    <row r="5344" spans="1:77">
      <c r="A5344" s="23">
        <v>5339</v>
      </c>
      <c r="BP5344" s="3"/>
      <c r="BQ5344" s="3"/>
      <c r="BR5344" s="3"/>
      <c r="BS5344" s="3"/>
      <c r="BT5344" s="23">
        <v>5339</v>
      </c>
      <c r="BU5344" s="4">
        <f t="shared" si="332"/>
        <v>0</v>
      </c>
      <c r="BV5344" s="4">
        <f t="shared" si="333"/>
        <v>0</v>
      </c>
      <c r="BW5344" s="23"/>
      <c r="BX5344" s="4">
        <f t="shared" si="334"/>
        <v>1</v>
      </c>
      <c r="BY5344" s="4">
        <f t="shared" si="335"/>
        <v>1</v>
      </c>
    </row>
    <row r="5345" spans="1:77">
      <c r="A5345" s="23">
        <v>5340</v>
      </c>
      <c r="BP5345" s="3"/>
      <c r="BQ5345" s="3"/>
      <c r="BR5345" s="3"/>
      <c r="BS5345" s="3"/>
      <c r="BT5345" s="23">
        <v>5340</v>
      </c>
      <c r="BU5345" s="4">
        <f t="shared" si="332"/>
        <v>0</v>
      </c>
      <c r="BV5345" s="4">
        <f t="shared" si="333"/>
        <v>0</v>
      </c>
      <c r="BW5345" s="23"/>
      <c r="BX5345" s="4">
        <f t="shared" si="334"/>
        <v>1</v>
      </c>
      <c r="BY5345" s="4">
        <f t="shared" si="335"/>
        <v>1</v>
      </c>
    </row>
    <row r="5346" spans="1:77">
      <c r="A5346" s="23">
        <v>5341</v>
      </c>
      <c r="BP5346" s="3"/>
      <c r="BQ5346" s="3"/>
      <c r="BR5346" s="3"/>
      <c r="BS5346" s="3"/>
      <c r="BT5346" s="23">
        <v>5341</v>
      </c>
      <c r="BU5346" s="4">
        <f t="shared" si="332"/>
        <v>0</v>
      </c>
      <c r="BV5346" s="4">
        <f t="shared" si="333"/>
        <v>0</v>
      </c>
      <c r="BW5346" s="23"/>
      <c r="BX5346" s="4">
        <f t="shared" si="334"/>
        <v>1</v>
      </c>
      <c r="BY5346" s="4">
        <f t="shared" si="335"/>
        <v>1</v>
      </c>
    </row>
    <row r="5347" spans="1:77">
      <c r="A5347" s="23">
        <v>5342</v>
      </c>
      <c r="BP5347" s="3"/>
      <c r="BQ5347" s="3"/>
      <c r="BR5347" s="3"/>
      <c r="BS5347" s="3"/>
      <c r="BT5347" s="23">
        <v>5342</v>
      </c>
      <c r="BU5347" s="4">
        <f t="shared" si="332"/>
        <v>0</v>
      </c>
      <c r="BV5347" s="4">
        <f t="shared" si="333"/>
        <v>0</v>
      </c>
      <c r="BW5347" s="23"/>
      <c r="BX5347" s="4">
        <f t="shared" si="334"/>
        <v>1</v>
      </c>
      <c r="BY5347" s="4">
        <f t="shared" si="335"/>
        <v>1</v>
      </c>
    </row>
    <row r="5348" spans="1:77">
      <c r="A5348" s="23">
        <v>5343</v>
      </c>
      <c r="BP5348" s="3"/>
      <c r="BQ5348" s="3"/>
      <c r="BR5348" s="3"/>
      <c r="BS5348" s="3"/>
      <c r="BT5348" s="23">
        <v>5343</v>
      </c>
      <c r="BU5348" s="4">
        <f t="shared" si="332"/>
        <v>0</v>
      </c>
      <c r="BV5348" s="4">
        <f t="shared" si="333"/>
        <v>0</v>
      </c>
      <c r="BW5348" s="23"/>
      <c r="BX5348" s="4">
        <f t="shared" si="334"/>
        <v>1</v>
      </c>
      <c r="BY5348" s="4">
        <f t="shared" si="335"/>
        <v>1</v>
      </c>
    </row>
    <row r="5349" spans="1:77">
      <c r="A5349" s="23">
        <v>5344</v>
      </c>
      <c r="BP5349" s="3"/>
      <c r="BQ5349" s="3"/>
      <c r="BR5349" s="3"/>
      <c r="BS5349" s="3"/>
      <c r="BT5349" s="23">
        <v>5344</v>
      </c>
      <c r="BU5349" s="4">
        <f t="shared" si="332"/>
        <v>0</v>
      </c>
      <c r="BV5349" s="4">
        <f t="shared" si="333"/>
        <v>0</v>
      </c>
      <c r="BW5349" s="23"/>
      <c r="BX5349" s="4">
        <f t="shared" si="334"/>
        <v>1</v>
      </c>
      <c r="BY5349" s="4">
        <f t="shared" si="335"/>
        <v>1</v>
      </c>
    </row>
    <row r="5350" spans="1:77">
      <c r="A5350" s="23">
        <v>5345</v>
      </c>
      <c r="BP5350" s="3"/>
      <c r="BQ5350" s="3"/>
      <c r="BR5350" s="3"/>
      <c r="BS5350" s="3"/>
      <c r="BT5350" s="23">
        <v>5345</v>
      </c>
      <c r="BU5350" s="4">
        <f t="shared" si="332"/>
        <v>0</v>
      </c>
      <c r="BV5350" s="4">
        <f t="shared" si="333"/>
        <v>0</v>
      </c>
      <c r="BW5350" s="23"/>
      <c r="BX5350" s="4">
        <f t="shared" si="334"/>
        <v>1</v>
      </c>
      <c r="BY5350" s="4">
        <f t="shared" si="335"/>
        <v>1</v>
      </c>
    </row>
    <row r="5351" spans="1:77">
      <c r="A5351" s="23">
        <v>5346</v>
      </c>
      <c r="BP5351" s="3"/>
      <c r="BQ5351" s="3"/>
      <c r="BR5351" s="3"/>
      <c r="BS5351" s="3"/>
      <c r="BT5351" s="23">
        <v>5346</v>
      </c>
      <c r="BU5351" s="4">
        <f t="shared" si="332"/>
        <v>0</v>
      </c>
      <c r="BV5351" s="4">
        <f t="shared" si="333"/>
        <v>0</v>
      </c>
      <c r="BW5351" s="23"/>
      <c r="BX5351" s="4">
        <f t="shared" si="334"/>
        <v>1</v>
      </c>
      <c r="BY5351" s="4">
        <f t="shared" si="335"/>
        <v>1</v>
      </c>
    </row>
    <row r="5352" spans="1:77">
      <c r="A5352" s="23">
        <v>5347</v>
      </c>
      <c r="BP5352" s="3"/>
      <c r="BQ5352" s="3"/>
      <c r="BR5352" s="3"/>
      <c r="BS5352" s="3"/>
      <c r="BT5352" s="23">
        <v>5347</v>
      </c>
      <c r="BU5352" s="4">
        <f t="shared" si="332"/>
        <v>0</v>
      </c>
      <c r="BV5352" s="4">
        <f t="shared" si="333"/>
        <v>0</v>
      </c>
      <c r="BW5352" s="23"/>
      <c r="BX5352" s="4">
        <f t="shared" si="334"/>
        <v>1</v>
      </c>
      <c r="BY5352" s="4">
        <f t="shared" si="335"/>
        <v>1</v>
      </c>
    </row>
    <row r="5353" spans="1:77">
      <c r="A5353" s="23">
        <v>5348</v>
      </c>
      <c r="BP5353" s="3"/>
      <c r="BQ5353" s="3"/>
      <c r="BR5353" s="3"/>
      <c r="BS5353" s="3"/>
      <c r="BT5353" s="23">
        <v>5348</v>
      </c>
      <c r="BU5353" s="4">
        <f t="shared" si="332"/>
        <v>0</v>
      </c>
      <c r="BV5353" s="4">
        <f t="shared" si="333"/>
        <v>0</v>
      </c>
      <c r="BW5353" s="23"/>
      <c r="BX5353" s="4">
        <f t="shared" si="334"/>
        <v>1</v>
      </c>
      <c r="BY5353" s="4">
        <f t="shared" si="335"/>
        <v>1</v>
      </c>
    </row>
    <row r="5354" spans="1:77">
      <c r="A5354" s="23">
        <v>5349</v>
      </c>
      <c r="BP5354" s="3"/>
      <c r="BQ5354" s="3"/>
      <c r="BR5354" s="3"/>
      <c r="BS5354" s="3"/>
      <c r="BT5354" s="23">
        <v>5349</v>
      </c>
      <c r="BU5354" s="4">
        <f t="shared" si="332"/>
        <v>0</v>
      </c>
      <c r="BV5354" s="4">
        <f t="shared" si="333"/>
        <v>0</v>
      </c>
      <c r="BW5354" s="23"/>
      <c r="BX5354" s="4">
        <f t="shared" si="334"/>
        <v>1</v>
      </c>
      <c r="BY5354" s="4">
        <f t="shared" si="335"/>
        <v>1</v>
      </c>
    </row>
    <row r="5355" spans="1:77">
      <c r="A5355" s="23">
        <v>5350</v>
      </c>
      <c r="BP5355" s="3"/>
      <c r="BQ5355" s="3"/>
      <c r="BR5355" s="3"/>
      <c r="BS5355" s="3"/>
      <c r="BT5355" s="23">
        <v>5350</v>
      </c>
      <c r="BU5355" s="4">
        <f t="shared" si="332"/>
        <v>0</v>
      </c>
      <c r="BV5355" s="4">
        <f t="shared" si="333"/>
        <v>0</v>
      </c>
      <c r="BW5355" s="23"/>
      <c r="BX5355" s="4">
        <f t="shared" si="334"/>
        <v>1</v>
      </c>
      <c r="BY5355" s="4">
        <f t="shared" si="335"/>
        <v>1</v>
      </c>
    </row>
    <row r="5356" spans="1:77">
      <c r="A5356" s="23">
        <v>5351</v>
      </c>
      <c r="BP5356" s="3"/>
      <c r="BQ5356" s="3"/>
      <c r="BR5356" s="3"/>
      <c r="BS5356" s="3"/>
      <c r="BT5356" s="23">
        <v>5351</v>
      </c>
      <c r="BU5356" s="4">
        <f t="shared" si="332"/>
        <v>0</v>
      </c>
      <c r="BV5356" s="4">
        <f t="shared" si="333"/>
        <v>0</v>
      </c>
      <c r="BW5356" s="23"/>
      <c r="BX5356" s="4">
        <f t="shared" si="334"/>
        <v>1</v>
      </c>
      <c r="BY5356" s="4">
        <f t="shared" si="335"/>
        <v>1</v>
      </c>
    </row>
    <row r="5357" spans="1:77">
      <c r="A5357" s="23">
        <v>5352</v>
      </c>
      <c r="BP5357" s="3"/>
      <c r="BQ5357" s="3"/>
      <c r="BR5357" s="3"/>
      <c r="BS5357" s="3"/>
      <c r="BT5357" s="23">
        <v>5352</v>
      </c>
      <c r="BU5357" s="4">
        <f t="shared" si="332"/>
        <v>0</v>
      </c>
      <c r="BV5357" s="4">
        <f t="shared" si="333"/>
        <v>0</v>
      </c>
      <c r="BW5357" s="23"/>
      <c r="BX5357" s="4">
        <f t="shared" si="334"/>
        <v>1</v>
      </c>
      <c r="BY5357" s="4">
        <f t="shared" si="335"/>
        <v>1</v>
      </c>
    </row>
    <row r="5358" spans="1:77">
      <c r="A5358" s="23">
        <v>5353</v>
      </c>
      <c r="BP5358" s="3"/>
      <c r="BQ5358" s="3"/>
      <c r="BR5358" s="3"/>
      <c r="BS5358" s="3"/>
      <c r="BT5358" s="23">
        <v>5353</v>
      </c>
      <c r="BU5358" s="4">
        <f t="shared" si="332"/>
        <v>0</v>
      </c>
      <c r="BV5358" s="4">
        <f t="shared" si="333"/>
        <v>0</v>
      </c>
      <c r="BW5358" s="23"/>
      <c r="BX5358" s="4">
        <f t="shared" si="334"/>
        <v>1</v>
      </c>
      <c r="BY5358" s="4">
        <f t="shared" si="335"/>
        <v>1</v>
      </c>
    </row>
    <row r="5359" spans="1:77">
      <c r="A5359" s="23">
        <v>5354</v>
      </c>
      <c r="BP5359" s="3"/>
      <c r="BQ5359" s="3"/>
      <c r="BR5359" s="3"/>
      <c r="BS5359" s="3"/>
      <c r="BT5359" s="23">
        <v>5354</v>
      </c>
      <c r="BU5359" s="4">
        <f t="shared" si="332"/>
        <v>0</v>
      </c>
      <c r="BV5359" s="4">
        <f t="shared" si="333"/>
        <v>0</v>
      </c>
      <c r="BW5359" s="23"/>
      <c r="BX5359" s="4">
        <f t="shared" si="334"/>
        <v>1</v>
      </c>
      <c r="BY5359" s="4">
        <f t="shared" si="335"/>
        <v>1</v>
      </c>
    </row>
    <row r="5360" spans="1:77">
      <c r="A5360" s="23">
        <v>5355</v>
      </c>
      <c r="BP5360" s="3"/>
      <c r="BQ5360" s="3"/>
      <c r="BR5360" s="3"/>
      <c r="BS5360" s="3"/>
      <c r="BT5360" s="23">
        <v>5355</v>
      </c>
      <c r="BU5360" s="4">
        <f t="shared" si="332"/>
        <v>0</v>
      </c>
      <c r="BV5360" s="4">
        <f t="shared" si="333"/>
        <v>0</v>
      </c>
      <c r="BW5360" s="23"/>
      <c r="BX5360" s="4">
        <f t="shared" si="334"/>
        <v>1</v>
      </c>
      <c r="BY5360" s="4">
        <f t="shared" si="335"/>
        <v>1</v>
      </c>
    </row>
    <row r="5361" spans="1:77">
      <c r="A5361" s="23">
        <v>5356</v>
      </c>
      <c r="BP5361" s="3"/>
      <c r="BQ5361" s="3"/>
      <c r="BR5361" s="3"/>
      <c r="BS5361" s="3"/>
      <c r="BT5361" s="23">
        <v>5356</v>
      </c>
      <c r="BU5361" s="4">
        <f t="shared" si="332"/>
        <v>0</v>
      </c>
      <c r="BV5361" s="4">
        <f t="shared" si="333"/>
        <v>0</v>
      </c>
      <c r="BW5361" s="23"/>
      <c r="BX5361" s="4">
        <f t="shared" si="334"/>
        <v>1</v>
      </c>
      <c r="BY5361" s="4">
        <f t="shared" si="335"/>
        <v>1</v>
      </c>
    </row>
    <row r="5362" spans="1:77">
      <c r="A5362" s="23">
        <v>5357</v>
      </c>
      <c r="BP5362" s="3"/>
      <c r="BQ5362" s="3"/>
      <c r="BR5362" s="3"/>
      <c r="BS5362" s="3"/>
      <c r="BT5362" s="23">
        <v>5357</v>
      </c>
      <c r="BU5362" s="4">
        <f t="shared" si="332"/>
        <v>0</v>
      </c>
      <c r="BV5362" s="4">
        <f t="shared" si="333"/>
        <v>0</v>
      </c>
      <c r="BW5362" s="23"/>
      <c r="BX5362" s="4">
        <f t="shared" si="334"/>
        <v>1</v>
      </c>
      <c r="BY5362" s="4">
        <f t="shared" si="335"/>
        <v>1</v>
      </c>
    </row>
    <row r="5363" spans="1:77">
      <c r="A5363" s="23">
        <v>5358</v>
      </c>
      <c r="BP5363" s="3"/>
      <c r="BQ5363" s="3"/>
      <c r="BR5363" s="3"/>
      <c r="BS5363" s="3"/>
      <c r="BT5363" s="23">
        <v>5358</v>
      </c>
      <c r="BU5363" s="4">
        <f t="shared" si="332"/>
        <v>0</v>
      </c>
      <c r="BV5363" s="4">
        <f t="shared" si="333"/>
        <v>0</v>
      </c>
      <c r="BW5363" s="23"/>
      <c r="BX5363" s="4">
        <f t="shared" si="334"/>
        <v>1</v>
      </c>
      <c r="BY5363" s="4">
        <f t="shared" si="335"/>
        <v>1</v>
      </c>
    </row>
    <row r="5364" spans="1:77">
      <c r="A5364" s="23">
        <v>5359</v>
      </c>
      <c r="BP5364" s="3"/>
      <c r="BQ5364" s="3"/>
      <c r="BR5364" s="3"/>
      <c r="BS5364" s="3"/>
      <c r="BT5364" s="23">
        <v>5359</v>
      </c>
      <c r="BU5364" s="4">
        <f t="shared" si="332"/>
        <v>0</v>
      </c>
      <c r="BV5364" s="4">
        <f t="shared" si="333"/>
        <v>0</v>
      </c>
      <c r="BW5364" s="23"/>
      <c r="BX5364" s="4">
        <f t="shared" si="334"/>
        <v>1</v>
      </c>
      <c r="BY5364" s="4">
        <f t="shared" si="335"/>
        <v>1</v>
      </c>
    </row>
    <row r="5365" spans="1:77">
      <c r="A5365" s="23">
        <v>5360</v>
      </c>
      <c r="BP5365" s="3"/>
      <c r="BQ5365" s="3"/>
      <c r="BR5365" s="3"/>
      <c r="BS5365" s="3"/>
      <c r="BT5365" s="23">
        <v>5360</v>
      </c>
      <c r="BU5365" s="4">
        <f t="shared" si="332"/>
        <v>0</v>
      </c>
      <c r="BV5365" s="4">
        <f t="shared" si="333"/>
        <v>0</v>
      </c>
      <c r="BW5365" s="23"/>
      <c r="BX5365" s="4">
        <f t="shared" si="334"/>
        <v>1</v>
      </c>
      <c r="BY5365" s="4">
        <f t="shared" si="335"/>
        <v>1</v>
      </c>
    </row>
    <row r="5366" spans="1:77">
      <c r="A5366" s="23">
        <v>5361</v>
      </c>
      <c r="BP5366" s="3"/>
      <c r="BQ5366" s="3"/>
      <c r="BR5366" s="3"/>
      <c r="BS5366" s="3"/>
      <c r="BT5366" s="23">
        <v>5361</v>
      </c>
      <c r="BU5366" s="4">
        <f t="shared" si="332"/>
        <v>0</v>
      </c>
      <c r="BV5366" s="4">
        <f t="shared" si="333"/>
        <v>0</v>
      </c>
      <c r="BW5366" s="23"/>
      <c r="BX5366" s="4">
        <f t="shared" si="334"/>
        <v>1</v>
      </c>
      <c r="BY5366" s="4">
        <f t="shared" si="335"/>
        <v>1</v>
      </c>
    </row>
    <row r="5367" spans="1:77">
      <c r="A5367" s="23">
        <v>5362</v>
      </c>
      <c r="BP5367" s="3"/>
      <c r="BQ5367" s="3"/>
      <c r="BR5367" s="3"/>
      <c r="BS5367" s="3"/>
      <c r="BT5367" s="23">
        <v>5362</v>
      </c>
      <c r="BU5367" s="4">
        <f t="shared" si="332"/>
        <v>0</v>
      </c>
      <c r="BV5367" s="4">
        <f t="shared" si="333"/>
        <v>0</v>
      </c>
      <c r="BW5367" s="23"/>
      <c r="BX5367" s="4">
        <f t="shared" si="334"/>
        <v>1</v>
      </c>
      <c r="BY5367" s="4">
        <f t="shared" si="335"/>
        <v>1</v>
      </c>
    </row>
    <row r="5368" spans="1:77">
      <c r="A5368" s="23">
        <v>5363</v>
      </c>
      <c r="BP5368" s="3"/>
      <c r="BQ5368" s="3"/>
      <c r="BR5368" s="3"/>
      <c r="BS5368" s="3"/>
      <c r="BT5368" s="23">
        <v>5363</v>
      </c>
      <c r="BU5368" s="4">
        <f t="shared" si="332"/>
        <v>0</v>
      </c>
      <c r="BV5368" s="4">
        <f t="shared" si="333"/>
        <v>0</v>
      </c>
      <c r="BW5368" s="23"/>
      <c r="BX5368" s="4">
        <f t="shared" si="334"/>
        <v>1</v>
      </c>
      <c r="BY5368" s="4">
        <f t="shared" si="335"/>
        <v>1</v>
      </c>
    </row>
    <row r="5369" spans="1:77">
      <c r="A5369" s="23">
        <v>5364</v>
      </c>
      <c r="BP5369" s="3"/>
      <c r="BQ5369" s="3"/>
      <c r="BR5369" s="3"/>
      <c r="BS5369" s="3"/>
      <c r="BT5369" s="23">
        <v>5364</v>
      </c>
      <c r="BU5369" s="4">
        <f t="shared" si="332"/>
        <v>0</v>
      </c>
      <c r="BV5369" s="4">
        <f t="shared" si="333"/>
        <v>0</v>
      </c>
      <c r="BW5369" s="23"/>
      <c r="BX5369" s="4">
        <f t="shared" si="334"/>
        <v>1</v>
      </c>
      <c r="BY5369" s="4">
        <f t="shared" si="335"/>
        <v>1</v>
      </c>
    </row>
    <row r="5370" spans="1:77">
      <c r="A5370" s="23">
        <v>5365</v>
      </c>
      <c r="BP5370" s="3"/>
      <c r="BQ5370" s="3"/>
      <c r="BR5370" s="3"/>
      <c r="BS5370" s="3"/>
      <c r="BT5370" s="23">
        <v>5365</v>
      </c>
      <c r="BU5370" s="4">
        <f t="shared" si="332"/>
        <v>0</v>
      </c>
      <c r="BV5370" s="4">
        <f t="shared" si="333"/>
        <v>0</v>
      </c>
      <c r="BW5370" s="23"/>
      <c r="BX5370" s="4">
        <f t="shared" si="334"/>
        <v>1</v>
      </c>
      <c r="BY5370" s="4">
        <f t="shared" si="335"/>
        <v>1</v>
      </c>
    </row>
    <row r="5371" spans="1:77">
      <c r="A5371" s="23">
        <v>5366</v>
      </c>
      <c r="BP5371" s="3"/>
      <c r="BQ5371" s="3"/>
      <c r="BR5371" s="3"/>
      <c r="BS5371" s="3"/>
      <c r="BT5371" s="23">
        <v>5366</v>
      </c>
      <c r="BU5371" s="4">
        <f t="shared" si="332"/>
        <v>0</v>
      </c>
      <c r="BV5371" s="4">
        <f t="shared" si="333"/>
        <v>0</v>
      </c>
      <c r="BW5371" s="23"/>
      <c r="BX5371" s="4">
        <f t="shared" si="334"/>
        <v>1</v>
      </c>
      <c r="BY5371" s="4">
        <f t="shared" si="335"/>
        <v>1</v>
      </c>
    </row>
    <row r="5372" spans="1:77">
      <c r="A5372" s="23">
        <v>5367</v>
      </c>
      <c r="BP5372" s="3"/>
      <c r="BQ5372" s="3"/>
      <c r="BR5372" s="3"/>
      <c r="BS5372" s="3"/>
      <c r="BT5372" s="23">
        <v>5367</v>
      </c>
      <c r="BU5372" s="4">
        <f t="shared" si="332"/>
        <v>0</v>
      </c>
      <c r="BV5372" s="4">
        <f t="shared" si="333"/>
        <v>0</v>
      </c>
      <c r="BW5372" s="23"/>
      <c r="BX5372" s="4">
        <f t="shared" si="334"/>
        <v>1</v>
      </c>
      <c r="BY5372" s="4">
        <f t="shared" si="335"/>
        <v>1</v>
      </c>
    </row>
    <row r="5373" spans="1:77">
      <c r="A5373" s="23">
        <v>5368</v>
      </c>
      <c r="BP5373" s="3"/>
      <c r="BQ5373" s="3"/>
      <c r="BR5373" s="3"/>
      <c r="BS5373" s="3"/>
      <c r="BT5373" s="23">
        <v>5368</v>
      </c>
      <c r="BU5373" s="4">
        <f t="shared" si="332"/>
        <v>0</v>
      </c>
      <c r="BV5373" s="4">
        <f t="shared" si="333"/>
        <v>0</v>
      </c>
      <c r="BW5373" s="23"/>
      <c r="BX5373" s="4">
        <f t="shared" si="334"/>
        <v>1</v>
      </c>
      <c r="BY5373" s="4">
        <f t="shared" si="335"/>
        <v>1</v>
      </c>
    </row>
    <row r="5374" spans="1:77">
      <c r="A5374" s="23">
        <v>5369</v>
      </c>
      <c r="BP5374" s="3"/>
      <c r="BQ5374" s="3"/>
      <c r="BR5374" s="3"/>
      <c r="BS5374" s="3"/>
      <c r="BT5374" s="23">
        <v>5369</v>
      </c>
      <c r="BU5374" s="4">
        <f t="shared" si="332"/>
        <v>0</v>
      </c>
      <c r="BV5374" s="4">
        <f t="shared" si="333"/>
        <v>0</v>
      </c>
      <c r="BW5374" s="23"/>
      <c r="BX5374" s="4">
        <f t="shared" si="334"/>
        <v>1</v>
      </c>
      <c r="BY5374" s="4">
        <f t="shared" si="335"/>
        <v>1</v>
      </c>
    </row>
    <row r="5375" spans="1:77">
      <c r="A5375" s="23">
        <v>5370</v>
      </c>
      <c r="BP5375" s="3"/>
      <c r="BQ5375" s="3"/>
      <c r="BR5375" s="3"/>
      <c r="BS5375" s="3"/>
      <c r="BT5375" s="23">
        <v>5370</v>
      </c>
      <c r="BU5375" s="4">
        <f t="shared" si="332"/>
        <v>0</v>
      </c>
      <c r="BV5375" s="4">
        <f t="shared" si="333"/>
        <v>0</v>
      </c>
      <c r="BW5375" s="23"/>
      <c r="BX5375" s="4">
        <f t="shared" si="334"/>
        <v>1</v>
      </c>
      <c r="BY5375" s="4">
        <f t="shared" si="335"/>
        <v>1</v>
      </c>
    </row>
    <row r="5376" spans="1:77">
      <c r="A5376" s="23">
        <v>5371</v>
      </c>
      <c r="BP5376" s="3"/>
      <c r="BQ5376" s="3"/>
      <c r="BR5376" s="3"/>
      <c r="BS5376" s="3"/>
      <c r="BT5376" s="23">
        <v>5371</v>
      </c>
      <c r="BU5376" s="4">
        <f t="shared" si="332"/>
        <v>0</v>
      </c>
      <c r="BV5376" s="4">
        <f t="shared" si="333"/>
        <v>0</v>
      </c>
      <c r="BW5376" s="23"/>
      <c r="BX5376" s="4">
        <f t="shared" si="334"/>
        <v>1</v>
      </c>
      <c r="BY5376" s="4">
        <f t="shared" si="335"/>
        <v>1</v>
      </c>
    </row>
    <row r="5377" spans="1:77">
      <c r="A5377" s="23">
        <v>5372</v>
      </c>
      <c r="BP5377" s="3"/>
      <c r="BQ5377" s="3"/>
      <c r="BR5377" s="3"/>
      <c r="BS5377" s="3"/>
      <c r="BT5377" s="23">
        <v>5372</v>
      </c>
      <c r="BU5377" s="4">
        <f t="shared" si="332"/>
        <v>0</v>
      </c>
      <c r="BV5377" s="4">
        <f t="shared" si="333"/>
        <v>0</v>
      </c>
      <c r="BW5377" s="23"/>
      <c r="BX5377" s="4">
        <f t="shared" si="334"/>
        <v>1</v>
      </c>
      <c r="BY5377" s="4">
        <f t="shared" si="335"/>
        <v>1</v>
      </c>
    </row>
    <row r="5378" spans="1:77">
      <c r="A5378" s="23">
        <v>5373</v>
      </c>
      <c r="BP5378" s="3"/>
      <c r="BQ5378" s="3"/>
      <c r="BR5378" s="3"/>
      <c r="BS5378" s="3"/>
      <c r="BT5378" s="23">
        <v>5373</v>
      </c>
      <c r="BU5378" s="4">
        <f t="shared" si="332"/>
        <v>0</v>
      </c>
      <c r="BV5378" s="4">
        <f t="shared" si="333"/>
        <v>0</v>
      </c>
      <c r="BW5378" s="23"/>
      <c r="BX5378" s="4">
        <f t="shared" si="334"/>
        <v>1</v>
      </c>
      <c r="BY5378" s="4">
        <f t="shared" si="335"/>
        <v>1</v>
      </c>
    </row>
    <row r="5379" spans="1:77">
      <c r="A5379" s="23">
        <v>5374</v>
      </c>
      <c r="BP5379" s="3"/>
      <c r="BQ5379" s="3"/>
      <c r="BR5379" s="3"/>
      <c r="BS5379" s="3"/>
      <c r="BT5379" s="23">
        <v>5374</v>
      </c>
      <c r="BU5379" s="4">
        <f t="shared" si="332"/>
        <v>0</v>
      </c>
      <c r="BV5379" s="4">
        <f t="shared" si="333"/>
        <v>0</v>
      </c>
      <c r="BW5379" s="23"/>
      <c r="BX5379" s="4">
        <f t="shared" si="334"/>
        <v>1</v>
      </c>
      <c r="BY5379" s="4">
        <f t="shared" si="335"/>
        <v>1</v>
      </c>
    </row>
    <row r="5380" spans="1:77">
      <c r="A5380" s="23">
        <v>5375</v>
      </c>
      <c r="BP5380" s="3"/>
      <c r="BQ5380" s="3"/>
      <c r="BR5380" s="3"/>
      <c r="BS5380" s="3"/>
      <c r="BT5380" s="23">
        <v>5375</v>
      </c>
      <c r="BU5380" s="4">
        <f t="shared" si="332"/>
        <v>0</v>
      </c>
      <c r="BV5380" s="4">
        <f t="shared" si="333"/>
        <v>0</v>
      </c>
      <c r="BW5380" s="23"/>
      <c r="BX5380" s="4">
        <f t="shared" si="334"/>
        <v>1</v>
      </c>
      <c r="BY5380" s="4">
        <f t="shared" si="335"/>
        <v>1</v>
      </c>
    </row>
    <row r="5381" spans="1:77">
      <c r="A5381" s="23">
        <v>5376</v>
      </c>
      <c r="BP5381" s="3"/>
      <c r="BQ5381" s="3"/>
      <c r="BR5381" s="3"/>
      <c r="BS5381" s="3"/>
      <c r="BT5381" s="23">
        <v>5376</v>
      </c>
      <c r="BU5381" s="4">
        <f t="shared" si="332"/>
        <v>0</v>
      </c>
      <c r="BV5381" s="4">
        <f t="shared" si="333"/>
        <v>0</v>
      </c>
      <c r="BW5381" s="23"/>
      <c r="BX5381" s="4">
        <f t="shared" si="334"/>
        <v>1</v>
      </c>
      <c r="BY5381" s="4">
        <f t="shared" si="335"/>
        <v>1</v>
      </c>
    </row>
    <row r="5382" spans="1:77">
      <c r="A5382" s="23">
        <v>5377</v>
      </c>
      <c r="BP5382" s="3"/>
      <c r="BQ5382" s="3"/>
      <c r="BR5382" s="3"/>
      <c r="BS5382" s="3"/>
      <c r="BT5382" s="23">
        <v>5377</v>
      </c>
      <c r="BU5382" s="4">
        <f t="shared" si="332"/>
        <v>0</v>
      </c>
      <c r="BV5382" s="4">
        <f t="shared" si="333"/>
        <v>0</v>
      </c>
      <c r="BW5382" s="23"/>
      <c r="BX5382" s="4">
        <f t="shared" si="334"/>
        <v>1</v>
      </c>
      <c r="BY5382" s="4">
        <f t="shared" si="335"/>
        <v>1</v>
      </c>
    </row>
    <row r="5383" spans="1:77">
      <c r="A5383" s="23">
        <v>5378</v>
      </c>
      <c r="BP5383" s="3"/>
      <c r="BQ5383" s="3"/>
      <c r="BR5383" s="3"/>
      <c r="BS5383" s="3"/>
      <c r="BT5383" s="23">
        <v>5378</v>
      </c>
      <c r="BU5383" s="4">
        <f t="shared" ref="BU5383:BU5446" si="336">BP5383*$BV$1-BQ5383</f>
        <v>0</v>
      </c>
      <c r="BV5383" s="4">
        <f t="shared" ref="BV5383:BV5446" si="337">BR5383*$BV$1-BS5383</f>
        <v>0</v>
      </c>
      <c r="BW5383" s="23"/>
      <c r="BX5383" s="4">
        <f t="shared" ref="BX5383:BX5446" si="338">IF(BU5383=MAX($BU5383:$BV5383),1,0)</f>
        <v>1</v>
      </c>
      <c r="BY5383" s="4">
        <f t="shared" ref="BY5383:BY5446" si="339">IF(BV5383=MAX($BU5383:$BV5383),1,0)</f>
        <v>1</v>
      </c>
    </row>
    <row r="5384" spans="1:77">
      <c r="A5384" s="23">
        <v>5379</v>
      </c>
      <c r="BP5384" s="3"/>
      <c r="BQ5384" s="3"/>
      <c r="BR5384" s="3"/>
      <c r="BS5384" s="3"/>
      <c r="BT5384" s="23">
        <v>5379</v>
      </c>
      <c r="BU5384" s="4">
        <f t="shared" si="336"/>
        <v>0</v>
      </c>
      <c r="BV5384" s="4">
        <f t="shared" si="337"/>
        <v>0</v>
      </c>
      <c r="BW5384" s="23"/>
      <c r="BX5384" s="4">
        <f t="shared" si="338"/>
        <v>1</v>
      </c>
      <c r="BY5384" s="4">
        <f t="shared" si="339"/>
        <v>1</v>
      </c>
    </row>
    <row r="5385" spans="1:77">
      <c r="A5385" s="23">
        <v>5380</v>
      </c>
      <c r="BP5385" s="3"/>
      <c r="BQ5385" s="3"/>
      <c r="BR5385" s="3"/>
      <c r="BS5385" s="3"/>
      <c r="BT5385" s="23">
        <v>5380</v>
      </c>
      <c r="BU5385" s="4">
        <f t="shared" si="336"/>
        <v>0</v>
      </c>
      <c r="BV5385" s="4">
        <f t="shared" si="337"/>
        <v>0</v>
      </c>
      <c r="BW5385" s="23"/>
      <c r="BX5385" s="4">
        <f t="shared" si="338"/>
        <v>1</v>
      </c>
      <c r="BY5385" s="4">
        <f t="shared" si="339"/>
        <v>1</v>
      </c>
    </row>
    <row r="5386" spans="1:77">
      <c r="A5386" s="23">
        <v>5381</v>
      </c>
      <c r="BP5386" s="3"/>
      <c r="BQ5386" s="3"/>
      <c r="BR5386" s="3"/>
      <c r="BS5386" s="3"/>
      <c r="BT5386" s="23">
        <v>5381</v>
      </c>
      <c r="BU5386" s="4">
        <f t="shared" si="336"/>
        <v>0</v>
      </c>
      <c r="BV5386" s="4">
        <f t="shared" si="337"/>
        <v>0</v>
      </c>
      <c r="BW5386" s="23"/>
      <c r="BX5386" s="4">
        <f t="shared" si="338"/>
        <v>1</v>
      </c>
      <c r="BY5386" s="4">
        <f t="shared" si="339"/>
        <v>1</v>
      </c>
    </row>
    <row r="5387" spans="1:77">
      <c r="A5387" s="23">
        <v>5382</v>
      </c>
      <c r="BP5387" s="3"/>
      <c r="BQ5387" s="3"/>
      <c r="BR5387" s="3"/>
      <c r="BS5387" s="3"/>
      <c r="BT5387" s="23">
        <v>5382</v>
      </c>
      <c r="BU5387" s="4">
        <f t="shared" si="336"/>
        <v>0</v>
      </c>
      <c r="BV5387" s="4">
        <f t="shared" si="337"/>
        <v>0</v>
      </c>
      <c r="BW5387" s="23"/>
      <c r="BX5387" s="4">
        <f t="shared" si="338"/>
        <v>1</v>
      </c>
      <c r="BY5387" s="4">
        <f t="shared" si="339"/>
        <v>1</v>
      </c>
    </row>
    <row r="5388" spans="1:77">
      <c r="A5388" s="23">
        <v>5383</v>
      </c>
      <c r="BP5388" s="3"/>
      <c r="BQ5388" s="3"/>
      <c r="BR5388" s="3"/>
      <c r="BS5388" s="3"/>
      <c r="BT5388" s="23">
        <v>5383</v>
      </c>
      <c r="BU5388" s="4">
        <f t="shared" si="336"/>
        <v>0</v>
      </c>
      <c r="BV5388" s="4">
        <f t="shared" si="337"/>
        <v>0</v>
      </c>
      <c r="BW5388" s="23"/>
      <c r="BX5388" s="4">
        <f t="shared" si="338"/>
        <v>1</v>
      </c>
      <c r="BY5388" s="4">
        <f t="shared" si="339"/>
        <v>1</v>
      </c>
    </row>
    <row r="5389" spans="1:77">
      <c r="A5389" s="23">
        <v>5384</v>
      </c>
      <c r="BP5389" s="3"/>
      <c r="BQ5389" s="3"/>
      <c r="BR5389" s="3"/>
      <c r="BS5389" s="3"/>
      <c r="BT5389" s="23">
        <v>5384</v>
      </c>
      <c r="BU5389" s="4">
        <f t="shared" si="336"/>
        <v>0</v>
      </c>
      <c r="BV5389" s="4">
        <f t="shared" si="337"/>
        <v>0</v>
      </c>
      <c r="BW5389" s="23"/>
      <c r="BX5389" s="4">
        <f t="shared" si="338"/>
        <v>1</v>
      </c>
      <c r="BY5389" s="4">
        <f t="shared" si="339"/>
        <v>1</v>
      </c>
    </row>
    <row r="5390" spans="1:77">
      <c r="A5390" s="23">
        <v>5385</v>
      </c>
      <c r="BP5390" s="3"/>
      <c r="BQ5390" s="3"/>
      <c r="BR5390" s="3"/>
      <c r="BS5390" s="3"/>
      <c r="BT5390" s="23">
        <v>5385</v>
      </c>
      <c r="BU5390" s="4">
        <f t="shared" si="336"/>
        <v>0</v>
      </c>
      <c r="BV5390" s="4">
        <f t="shared" si="337"/>
        <v>0</v>
      </c>
      <c r="BW5390" s="23"/>
      <c r="BX5390" s="4">
        <f t="shared" si="338"/>
        <v>1</v>
      </c>
      <c r="BY5390" s="4">
        <f t="shared" si="339"/>
        <v>1</v>
      </c>
    </row>
    <row r="5391" spans="1:77">
      <c r="A5391" s="23">
        <v>5386</v>
      </c>
      <c r="BP5391" s="3"/>
      <c r="BQ5391" s="3"/>
      <c r="BR5391" s="3"/>
      <c r="BS5391" s="3"/>
      <c r="BT5391" s="23">
        <v>5386</v>
      </c>
      <c r="BU5391" s="4">
        <f t="shared" si="336"/>
        <v>0</v>
      </c>
      <c r="BV5391" s="4">
        <f t="shared" si="337"/>
        <v>0</v>
      </c>
      <c r="BW5391" s="23"/>
      <c r="BX5391" s="4">
        <f t="shared" si="338"/>
        <v>1</v>
      </c>
      <c r="BY5391" s="4">
        <f t="shared" si="339"/>
        <v>1</v>
      </c>
    </row>
    <row r="5392" spans="1:77">
      <c r="A5392" s="23">
        <v>5387</v>
      </c>
      <c r="BP5392" s="3"/>
      <c r="BQ5392" s="3"/>
      <c r="BR5392" s="3"/>
      <c r="BS5392" s="3"/>
      <c r="BT5392" s="23">
        <v>5387</v>
      </c>
      <c r="BU5392" s="4">
        <f t="shared" si="336"/>
        <v>0</v>
      </c>
      <c r="BV5392" s="4">
        <f t="shared" si="337"/>
        <v>0</v>
      </c>
      <c r="BW5392" s="23"/>
      <c r="BX5392" s="4">
        <f t="shared" si="338"/>
        <v>1</v>
      </c>
      <c r="BY5392" s="4">
        <f t="shared" si="339"/>
        <v>1</v>
      </c>
    </row>
    <row r="5393" spans="1:77">
      <c r="A5393" s="23">
        <v>5388</v>
      </c>
      <c r="BP5393" s="3"/>
      <c r="BQ5393" s="3"/>
      <c r="BR5393" s="3"/>
      <c r="BS5393" s="3"/>
      <c r="BT5393" s="23">
        <v>5388</v>
      </c>
      <c r="BU5393" s="4">
        <f t="shared" si="336"/>
        <v>0</v>
      </c>
      <c r="BV5393" s="4">
        <f t="shared" si="337"/>
        <v>0</v>
      </c>
      <c r="BW5393" s="23"/>
      <c r="BX5393" s="4">
        <f t="shared" si="338"/>
        <v>1</v>
      </c>
      <c r="BY5393" s="4">
        <f t="shared" si="339"/>
        <v>1</v>
      </c>
    </row>
    <row r="5394" spans="1:77">
      <c r="A5394" s="23">
        <v>5389</v>
      </c>
      <c r="BP5394" s="3"/>
      <c r="BQ5394" s="3"/>
      <c r="BR5394" s="3"/>
      <c r="BS5394" s="3"/>
      <c r="BT5394" s="23">
        <v>5389</v>
      </c>
      <c r="BU5394" s="4">
        <f t="shared" si="336"/>
        <v>0</v>
      </c>
      <c r="BV5394" s="4">
        <f t="shared" si="337"/>
        <v>0</v>
      </c>
      <c r="BW5394" s="23"/>
      <c r="BX5394" s="4">
        <f t="shared" si="338"/>
        <v>1</v>
      </c>
      <c r="BY5394" s="4">
        <f t="shared" si="339"/>
        <v>1</v>
      </c>
    </row>
    <row r="5395" spans="1:77">
      <c r="A5395" s="23">
        <v>5390</v>
      </c>
      <c r="BP5395" s="3"/>
      <c r="BQ5395" s="3"/>
      <c r="BR5395" s="3"/>
      <c r="BS5395" s="3"/>
      <c r="BT5395" s="23">
        <v>5390</v>
      </c>
      <c r="BU5395" s="4">
        <f t="shared" si="336"/>
        <v>0</v>
      </c>
      <c r="BV5395" s="4">
        <f t="shared" si="337"/>
        <v>0</v>
      </c>
      <c r="BW5395" s="23"/>
      <c r="BX5395" s="4">
        <f t="shared" si="338"/>
        <v>1</v>
      </c>
      <c r="BY5395" s="4">
        <f t="shared" si="339"/>
        <v>1</v>
      </c>
    </row>
    <row r="5396" spans="1:77">
      <c r="A5396" s="23">
        <v>5391</v>
      </c>
      <c r="BP5396" s="3"/>
      <c r="BQ5396" s="3"/>
      <c r="BR5396" s="3"/>
      <c r="BS5396" s="3"/>
      <c r="BT5396" s="23">
        <v>5391</v>
      </c>
      <c r="BU5396" s="4">
        <f t="shared" si="336"/>
        <v>0</v>
      </c>
      <c r="BV5396" s="4">
        <f t="shared" si="337"/>
        <v>0</v>
      </c>
      <c r="BW5396" s="23"/>
      <c r="BX5396" s="4">
        <f t="shared" si="338"/>
        <v>1</v>
      </c>
      <c r="BY5396" s="4">
        <f t="shared" si="339"/>
        <v>1</v>
      </c>
    </row>
    <row r="5397" spans="1:77">
      <c r="A5397" s="23">
        <v>5392</v>
      </c>
      <c r="BP5397" s="3"/>
      <c r="BQ5397" s="3"/>
      <c r="BR5397" s="3"/>
      <c r="BS5397" s="3"/>
      <c r="BT5397" s="23">
        <v>5392</v>
      </c>
      <c r="BU5397" s="4">
        <f t="shared" si="336"/>
        <v>0</v>
      </c>
      <c r="BV5397" s="4">
        <f t="shared" si="337"/>
        <v>0</v>
      </c>
      <c r="BW5397" s="23"/>
      <c r="BX5397" s="4">
        <f t="shared" si="338"/>
        <v>1</v>
      </c>
      <c r="BY5397" s="4">
        <f t="shared" si="339"/>
        <v>1</v>
      </c>
    </row>
    <row r="5398" spans="1:77">
      <c r="A5398" s="23">
        <v>5393</v>
      </c>
      <c r="BP5398" s="3"/>
      <c r="BQ5398" s="3"/>
      <c r="BR5398" s="3"/>
      <c r="BS5398" s="3"/>
      <c r="BT5398" s="23">
        <v>5393</v>
      </c>
      <c r="BU5398" s="4">
        <f t="shared" si="336"/>
        <v>0</v>
      </c>
      <c r="BV5398" s="4">
        <f t="shared" si="337"/>
        <v>0</v>
      </c>
      <c r="BW5398" s="23"/>
      <c r="BX5398" s="4">
        <f t="shared" si="338"/>
        <v>1</v>
      </c>
      <c r="BY5398" s="4">
        <f t="shared" si="339"/>
        <v>1</v>
      </c>
    </row>
    <row r="5399" spans="1:77">
      <c r="A5399" s="23">
        <v>5394</v>
      </c>
      <c r="BP5399" s="3"/>
      <c r="BQ5399" s="3"/>
      <c r="BR5399" s="3"/>
      <c r="BS5399" s="3"/>
      <c r="BT5399" s="23">
        <v>5394</v>
      </c>
      <c r="BU5399" s="4">
        <f t="shared" si="336"/>
        <v>0</v>
      </c>
      <c r="BV5399" s="4">
        <f t="shared" si="337"/>
        <v>0</v>
      </c>
      <c r="BW5399" s="23"/>
      <c r="BX5399" s="4">
        <f t="shared" si="338"/>
        <v>1</v>
      </c>
      <c r="BY5399" s="4">
        <f t="shared" si="339"/>
        <v>1</v>
      </c>
    </row>
    <row r="5400" spans="1:77">
      <c r="A5400" s="23">
        <v>5395</v>
      </c>
      <c r="BP5400" s="3"/>
      <c r="BQ5400" s="3"/>
      <c r="BR5400" s="3"/>
      <c r="BS5400" s="3"/>
      <c r="BT5400" s="23">
        <v>5395</v>
      </c>
      <c r="BU5400" s="4">
        <f t="shared" si="336"/>
        <v>0</v>
      </c>
      <c r="BV5400" s="4">
        <f t="shared" si="337"/>
        <v>0</v>
      </c>
      <c r="BW5400" s="23"/>
      <c r="BX5400" s="4">
        <f t="shared" si="338"/>
        <v>1</v>
      </c>
      <c r="BY5400" s="4">
        <f t="shared" si="339"/>
        <v>1</v>
      </c>
    </row>
    <row r="5401" spans="1:77">
      <c r="A5401" s="23">
        <v>5396</v>
      </c>
      <c r="BP5401" s="3"/>
      <c r="BQ5401" s="3"/>
      <c r="BR5401" s="3"/>
      <c r="BS5401" s="3"/>
      <c r="BT5401" s="23">
        <v>5396</v>
      </c>
      <c r="BU5401" s="4">
        <f t="shared" si="336"/>
        <v>0</v>
      </c>
      <c r="BV5401" s="4">
        <f t="shared" si="337"/>
        <v>0</v>
      </c>
      <c r="BW5401" s="23"/>
      <c r="BX5401" s="4">
        <f t="shared" si="338"/>
        <v>1</v>
      </c>
      <c r="BY5401" s="4">
        <f t="shared" si="339"/>
        <v>1</v>
      </c>
    </row>
    <row r="5402" spans="1:77">
      <c r="A5402" s="23">
        <v>5397</v>
      </c>
      <c r="BP5402" s="3"/>
      <c r="BQ5402" s="3"/>
      <c r="BR5402" s="3"/>
      <c r="BS5402" s="3"/>
      <c r="BT5402" s="23">
        <v>5397</v>
      </c>
      <c r="BU5402" s="4">
        <f t="shared" si="336"/>
        <v>0</v>
      </c>
      <c r="BV5402" s="4">
        <f t="shared" si="337"/>
        <v>0</v>
      </c>
      <c r="BW5402" s="23"/>
      <c r="BX5402" s="4">
        <f t="shared" si="338"/>
        <v>1</v>
      </c>
      <c r="BY5402" s="4">
        <f t="shared" si="339"/>
        <v>1</v>
      </c>
    </row>
    <row r="5403" spans="1:77">
      <c r="A5403" s="23">
        <v>5398</v>
      </c>
      <c r="BP5403" s="3"/>
      <c r="BQ5403" s="3"/>
      <c r="BR5403" s="3"/>
      <c r="BS5403" s="3"/>
      <c r="BT5403" s="23">
        <v>5398</v>
      </c>
      <c r="BU5403" s="4">
        <f t="shared" si="336"/>
        <v>0</v>
      </c>
      <c r="BV5403" s="4">
        <f t="shared" si="337"/>
        <v>0</v>
      </c>
      <c r="BW5403" s="23"/>
      <c r="BX5403" s="4">
        <f t="shared" si="338"/>
        <v>1</v>
      </c>
      <c r="BY5403" s="4">
        <f t="shared" si="339"/>
        <v>1</v>
      </c>
    </row>
    <row r="5404" spans="1:77">
      <c r="A5404" s="23">
        <v>5399</v>
      </c>
      <c r="BP5404" s="3"/>
      <c r="BQ5404" s="3"/>
      <c r="BR5404" s="3"/>
      <c r="BS5404" s="3"/>
      <c r="BT5404" s="23">
        <v>5399</v>
      </c>
      <c r="BU5404" s="4">
        <f t="shared" si="336"/>
        <v>0</v>
      </c>
      <c r="BV5404" s="4">
        <f t="shared" si="337"/>
        <v>0</v>
      </c>
      <c r="BW5404" s="23"/>
      <c r="BX5404" s="4">
        <f t="shared" si="338"/>
        <v>1</v>
      </c>
      <c r="BY5404" s="4">
        <f t="shared" si="339"/>
        <v>1</v>
      </c>
    </row>
    <row r="5405" spans="1:77">
      <c r="A5405" s="23">
        <v>5400</v>
      </c>
      <c r="BP5405" s="3"/>
      <c r="BQ5405" s="3"/>
      <c r="BR5405" s="3"/>
      <c r="BS5405" s="3"/>
      <c r="BT5405" s="23">
        <v>5400</v>
      </c>
      <c r="BU5405" s="4">
        <f t="shared" si="336"/>
        <v>0</v>
      </c>
      <c r="BV5405" s="4">
        <f t="shared" si="337"/>
        <v>0</v>
      </c>
      <c r="BW5405" s="23"/>
      <c r="BX5405" s="4">
        <f t="shared" si="338"/>
        <v>1</v>
      </c>
      <c r="BY5405" s="4">
        <f t="shared" si="339"/>
        <v>1</v>
      </c>
    </row>
    <row r="5406" spans="1:77">
      <c r="A5406" s="23">
        <v>5401</v>
      </c>
      <c r="BP5406" s="3"/>
      <c r="BQ5406" s="3"/>
      <c r="BR5406" s="3"/>
      <c r="BS5406" s="3"/>
      <c r="BT5406" s="23">
        <v>5401</v>
      </c>
      <c r="BU5406" s="4">
        <f t="shared" si="336"/>
        <v>0</v>
      </c>
      <c r="BV5406" s="4">
        <f t="shared" si="337"/>
        <v>0</v>
      </c>
      <c r="BW5406" s="23"/>
      <c r="BX5406" s="4">
        <f t="shared" si="338"/>
        <v>1</v>
      </c>
      <c r="BY5406" s="4">
        <f t="shared" si="339"/>
        <v>1</v>
      </c>
    </row>
    <row r="5407" spans="1:77">
      <c r="A5407" s="23">
        <v>5402</v>
      </c>
      <c r="BP5407" s="3"/>
      <c r="BQ5407" s="3"/>
      <c r="BR5407" s="3"/>
      <c r="BS5407" s="3"/>
      <c r="BT5407" s="23">
        <v>5402</v>
      </c>
      <c r="BU5407" s="4">
        <f t="shared" si="336"/>
        <v>0</v>
      </c>
      <c r="BV5407" s="4">
        <f t="shared" si="337"/>
        <v>0</v>
      </c>
      <c r="BW5407" s="23"/>
      <c r="BX5407" s="4">
        <f t="shared" si="338"/>
        <v>1</v>
      </c>
      <c r="BY5407" s="4">
        <f t="shared" si="339"/>
        <v>1</v>
      </c>
    </row>
    <row r="5408" spans="1:77">
      <c r="A5408" s="23">
        <v>5403</v>
      </c>
      <c r="BP5408" s="3"/>
      <c r="BQ5408" s="3"/>
      <c r="BR5408" s="3"/>
      <c r="BS5408" s="3"/>
      <c r="BT5408" s="23">
        <v>5403</v>
      </c>
      <c r="BU5408" s="4">
        <f t="shared" si="336"/>
        <v>0</v>
      </c>
      <c r="BV5408" s="4">
        <f t="shared" si="337"/>
        <v>0</v>
      </c>
      <c r="BW5408" s="23"/>
      <c r="BX5408" s="4">
        <f t="shared" si="338"/>
        <v>1</v>
      </c>
      <c r="BY5408" s="4">
        <f t="shared" si="339"/>
        <v>1</v>
      </c>
    </row>
    <row r="5409" spans="1:77">
      <c r="A5409" s="23">
        <v>5404</v>
      </c>
      <c r="BP5409" s="3"/>
      <c r="BQ5409" s="3"/>
      <c r="BR5409" s="3"/>
      <c r="BS5409" s="3"/>
      <c r="BT5409" s="23">
        <v>5404</v>
      </c>
      <c r="BU5409" s="4">
        <f t="shared" si="336"/>
        <v>0</v>
      </c>
      <c r="BV5409" s="4">
        <f t="shared" si="337"/>
        <v>0</v>
      </c>
      <c r="BW5409" s="23"/>
      <c r="BX5409" s="4">
        <f t="shared" si="338"/>
        <v>1</v>
      </c>
      <c r="BY5409" s="4">
        <f t="shared" si="339"/>
        <v>1</v>
      </c>
    </row>
    <row r="5410" spans="1:77">
      <c r="A5410" s="23">
        <v>5405</v>
      </c>
      <c r="BP5410" s="3"/>
      <c r="BQ5410" s="3"/>
      <c r="BR5410" s="3"/>
      <c r="BS5410" s="3"/>
      <c r="BT5410" s="23">
        <v>5405</v>
      </c>
      <c r="BU5410" s="4">
        <f t="shared" si="336"/>
        <v>0</v>
      </c>
      <c r="BV5410" s="4">
        <f t="shared" si="337"/>
        <v>0</v>
      </c>
      <c r="BW5410" s="23"/>
      <c r="BX5410" s="4">
        <f t="shared" si="338"/>
        <v>1</v>
      </c>
      <c r="BY5410" s="4">
        <f t="shared" si="339"/>
        <v>1</v>
      </c>
    </row>
    <row r="5411" spans="1:77">
      <c r="A5411" s="23">
        <v>5406</v>
      </c>
      <c r="BP5411" s="3"/>
      <c r="BQ5411" s="3"/>
      <c r="BR5411" s="3"/>
      <c r="BS5411" s="3"/>
      <c r="BT5411" s="23">
        <v>5406</v>
      </c>
      <c r="BU5411" s="4">
        <f t="shared" si="336"/>
        <v>0</v>
      </c>
      <c r="BV5411" s="4">
        <f t="shared" si="337"/>
        <v>0</v>
      </c>
      <c r="BW5411" s="23"/>
      <c r="BX5411" s="4">
        <f t="shared" si="338"/>
        <v>1</v>
      </c>
      <c r="BY5411" s="4">
        <f t="shared" si="339"/>
        <v>1</v>
      </c>
    </row>
    <row r="5412" spans="1:77">
      <c r="A5412" s="23">
        <v>5407</v>
      </c>
      <c r="BP5412" s="3"/>
      <c r="BQ5412" s="3"/>
      <c r="BR5412" s="3"/>
      <c r="BS5412" s="3"/>
      <c r="BT5412" s="23">
        <v>5407</v>
      </c>
      <c r="BU5412" s="4">
        <f t="shared" si="336"/>
        <v>0</v>
      </c>
      <c r="BV5412" s="4">
        <f t="shared" si="337"/>
        <v>0</v>
      </c>
      <c r="BW5412" s="23"/>
      <c r="BX5412" s="4">
        <f t="shared" si="338"/>
        <v>1</v>
      </c>
      <c r="BY5412" s="4">
        <f t="shared" si="339"/>
        <v>1</v>
      </c>
    </row>
    <row r="5413" spans="1:77">
      <c r="A5413" s="23">
        <v>5408</v>
      </c>
      <c r="BP5413" s="3"/>
      <c r="BQ5413" s="3"/>
      <c r="BR5413" s="3"/>
      <c r="BS5413" s="3"/>
      <c r="BT5413" s="23">
        <v>5408</v>
      </c>
      <c r="BU5413" s="4">
        <f t="shared" si="336"/>
        <v>0</v>
      </c>
      <c r="BV5413" s="4">
        <f t="shared" si="337"/>
        <v>0</v>
      </c>
      <c r="BW5413" s="23"/>
      <c r="BX5413" s="4">
        <f t="shared" si="338"/>
        <v>1</v>
      </c>
      <c r="BY5413" s="4">
        <f t="shared" si="339"/>
        <v>1</v>
      </c>
    </row>
    <row r="5414" spans="1:77">
      <c r="A5414" s="23">
        <v>5409</v>
      </c>
      <c r="BP5414" s="3"/>
      <c r="BQ5414" s="3"/>
      <c r="BR5414" s="3"/>
      <c r="BS5414" s="3"/>
      <c r="BT5414" s="23">
        <v>5409</v>
      </c>
      <c r="BU5414" s="4">
        <f t="shared" si="336"/>
        <v>0</v>
      </c>
      <c r="BV5414" s="4">
        <f t="shared" si="337"/>
        <v>0</v>
      </c>
      <c r="BW5414" s="23"/>
      <c r="BX5414" s="4">
        <f t="shared" si="338"/>
        <v>1</v>
      </c>
      <c r="BY5414" s="4">
        <f t="shared" si="339"/>
        <v>1</v>
      </c>
    </row>
    <row r="5415" spans="1:77">
      <c r="A5415" s="23">
        <v>5410</v>
      </c>
      <c r="BP5415" s="3"/>
      <c r="BQ5415" s="3"/>
      <c r="BR5415" s="3"/>
      <c r="BS5415" s="3"/>
      <c r="BT5415" s="23">
        <v>5410</v>
      </c>
      <c r="BU5415" s="4">
        <f t="shared" si="336"/>
        <v>0</v>
      </c>
      <c r="BV5415" s="4">
        <f t="shared" si="337"/>
        <v>0</v>
      </c>
      <c r="BW5415" s="23"/>
      <c r="BX5415" s="4">
        <f t="shared" si="338"/>
        <v>1</v>
      </c>
      <c r="BY5415" s="4">
        <f t="shared" si="339"/>
        <v>1</v>
      </c>
    </row>
    <row r="5416" spans="1:77">
      <c r="A5416" s="23">
        <v>5411</v>
      </c>
      <c r="BP5416" s="3"/>
      <c r="BQ5416" s="3"/>
      <c r="BR5416" s="3"/>
      <c r="BS5416" s="3"/>
      <c r="BT5416" s="23">
        <v>5411</v>
      </c>
      <c r="BU5416" s="4">
        <f t="shared" si="336"/>
        <v>0</v>
      </c>
      <c r="BV5416" s="4">
        <f t="shared" si="337"/>
        <v>0</v>
      </c>
      <c r="BW5416" s="23"/>
      <c r="BX5416" s="4">
        <f t="shared" si="338"/>
        <v>1</v>
      </c>
      <c r="BY5416" s="4">
        <f t="shared" si="339"/>
        <v>1</v>
      </c>
    </row>
    <row r="5417" spans="1:77">
      <c r="A5417" s="23">
        <v>5412</v>
      </c>
      <c r="BP5417" s="3"/>
      <c r="BQ5417" s="3"/>
      <c r="BR5417" s="3"/>
      <c r="BS5417" s="3"/>
      <c r="BT5417" s="23">
        <v>5412</v>
      </c>
      <c r="BU5417" s="4">
        <f t="shared" si="336"/>
        <v>0</v>
      </c>
      <c r="BV5417" s="4">
        <f t="shared" si="337"/>
        <v>0</v>
      </c>
      <c r="BW5417" s="23"/>
      <c r="BX5417" s="4">
        <f t="shared" si="338"/>
        <v>1</v>
      </c>
      <c r="BY5417" s="4">
        <f t="shared" si="339"/>
        <v>1</v>
      </c>
    </row>
    <row r="5418" spans="1:77">
      <c r="A5418" s="23">
        <v>5413</v>
      </c>
      <c r="BP5418" s="3"/>
      <c r="BQ5418" s="3"/>
      <c r="BR5418" s="3"/>
      <c r="BS5418" s="3"/>
      <c r="BT5418" s="23">
        <v>5413</v>
      </c>
      <c r="BU5418" s="4">
        <f t="shared" si="336"/>
        <v>0</v>
      </c>
      <c r="BV5418" s="4">
        <f t="shared" si="337"/>
        <v>0</v>
      </c>
      <c r="BW5418" s="23"/>
      <c r="BX5418" s="4">
        <f t="shared" si="338"/>
        <v>1</v>
      </c>
      <c r="BY5418" s="4">
        <f t="shared" si="339"/>
        <v>1</v>
      </c>
    </row>
    <row r="5419" spans="1:77">
      <c r="A5419" s="23">
        <v>5414</v>
      </c>
      <c r="BP5419" s="3"/>
      <c r="BQ5419" s="3"/>
      <c r="BR5419" s="3"/>
      <c r="BS5419" s="3"/>
      <c r="BT5419" s="23">
        <v>5414</v>
      </c>
      <c r="BU5419" s="4">
        <f t="shared" si="336"/>
        <v>0</v>
      </c>
      <c r="BV5419" s="4">
        <f t="shared" si="337"/>
        <v>0</v>
      </c>
      <c r="BW5419" s="23"/>
      <c r="BX5419" s="4">
        <f t="shared" si="338"/>
        <v>1</v>
      </c>
      <c r="BY5419" s="4">
        <f t="shared" si="339"/>
        <v>1</v>
      </c>
    </row>
    <row r="5420" spans="1:77">
      <c r="A5420" s="23">
        <v>5415</v>
      </c>
      <c r="BP5420" s="3"/>
      <c r="BQ5420" s="3"/>
      <c r="BR5420" s="3"/>
      <c r="BS5420" s="3"/>
      <c r="BT5420" s="23">
        <v>5415</v>
      </c>
      <c r="BU5420" s="4">
        <f t="shared" si="336"/>
        <v>0</v>
      </c>
      <c r="BV5420" s="4">
        <f t="shared" si="337"/>
        <v>0</v>
      </c>
      <c r="BW5420" s="23"/>
      <c r="BX5420" s="4">
        <f t="shared" si="338"/>
        <v>1</v>
      </c>
      <c r="BY5420" s="4">
        <f t="shared" si="339"/>
        <v>1</v>
      </c>
    </row>
    <row r="5421" spans="1:77">
      <c r="A5421" s="23">
        <v>5416</v>
      </c>
      <c r="BP5421" s="3"/>
      <c r="BQ5421" s="3"/>
      <c r="BR5421" s="3"/>
      <c r="BS5421" s="3"/>
      <c r="BT5421" s="23">
        <v>5416</v>
      </c>
      <c r="BU5421" s="4">
        <f t="shared" si="336"/>
        <v>0</v>
      </c>
      <c r="BV5421" s="4">
        <f t="shared" si="337"/>
        <v>0</v>
      </c>
      <c r="BW5421" s="23"/>
      <c r="BX5421" s="4">
        <f t="shared" si="338"/>
        <v>1</v>
      </c>
      <c r="BY5421" s="4">
        <f t="shared" si="339"/>
        <v>1</v>
      </c>
    </row>
    <row r="5422" spans="1:77">
      <c r="A5422" s="23">
        <v>5417</v>
      </c>
      <c r="BP5422" s="3"/>
      <c r="BQ5422" s="3"/>
      <c r="BR5422" s="3"/>
      <c r="BS5422" s="3"/>
      <c r="BT5422" s="23">
        <v>5417</v>
      </c>
      <c r="BU5422" s="4">
        <f t="shared" si="336"/>
        <v>0</v>
      </c>
      <c r="BV5422" s="4">
        <f t="shared" si="337"/>
        <v>0</v>
      </c>
      <c r="BW5422" s="23"/>
      <c r="BX5422" s="4">
        <f t="shared" si="338"/>
        <v>1</v>
      </c>
      <c r="BY5422" s="4">
        <f t="shared" si="339"/>
        <v>1</v>
      </c>
    </row>
    <row r="5423" spans="1:77">
      <c r="A5423" s="23">
        <v>5418</v>
      </c>
      <c r="BP5423" s="3"/>
      <c r="BQ5423" s="3"/>
      <c r="BR5423" s="3"/>
      <c r="BS5423" s="3"/>
      <c r="BT5423" s="23">
        <v>5418</v>
      </c>
      <c r="BU5423" s="4">
        <f t="shared" si="336"/>
        <v>0</v>
      </c>
      <c r="BV5423" s="4">
        <f t="shared" si="337"/>
        <v>0</v>
      </c>
      <c r="BW5423" s="23"/>
      <c r="BX5423" s="4">
        <f t="shared" si="338"/>
        <v>1</v>
      </c>
      <c r="BY5423" s="4">
        <f t="shared" si="339"/>
        <v>1</v>
      </c>
    </row>
    <row r="5424" spans="1:77">
      <c r="A5424" s="23">
        <v>5419</v>
      </c>
      <c r="BP5424" s="3"/>
      <c r="BQ5424" s="3"/>
      <c r="BR5424" s="3"/>
      <c r="BS5424" s="3"/>
      <c r="BT5424" s="23">
        <v>5419</v>
      </c>
      <c r="BU5424" s="4">
        <f t="shared" si="336"/>
        <v>0</v>
      </c>
      <c r="BV5424" s="4">
        <f t="shared" si="337"/>
        <v>0</v>
      </c>
      <c r="BW5424" s="23"/>
      <c r="BX5424" s="4">
        <f t="shared" si="338"/>
        <v>1</v>
      </c>
      <c r="BY5424" s="4">
        <f t="shared" si="339"/>
        <v>1</v>
      </c>
    </row>
    <row r="5425" spans="1:77">
      <c r="A5425" s="23">
        <v>5420</v>
      </c>
      <c r="BP5425" s="3"/>
      <c r="BQ5425" s="3"/>
      <c r="BR5425" s="3"/>
      <c r="BS5425" s="3"/>
      <c r="BT5425" s="23">
        <v>5420</v>
      </c>
      <c r="BU5425" s="4">
        <f t="shared" si="336"/>
        <v>0</v>
      </c>
      <c r="BV5425" s="4">
        <f t="shared" si="337"/>
        <v>0</v>
      </c>
      <c r="BW5425" s="23"/>
      <c r="BX5425" s="4">
        <f t="shared" si="338"/>
        <v>1</v>
      </c>
      <c r="BY5425" s="4">
        <f t="shared" si="339"/>
        <v>1</v>
      </c>
    </row>
    <row r="5426" spans="1:77">
      <c r="A5426" s="23">
        <v>5421</v>
      </c>
      <c r="BP5426" s="3"/>
      <c r="BQ5426" s="3"/>
      <c r="BR5426" s="3"/>
      <c r="BS5426" s="3"/>
      <c r="BT5426" s="23">
        <v>5421</v>
      </c>
      <c r="BU5426" s="4">
        <f t="shared" si="336"/>
        <v>0</v>
      </c>
      <c r="BV5426" s="4">
        <f t="shared" si="337"/>
        <v>0</v>
      </c>
      <c r="BW5426" s="23"/>
      <c r="BX5426" s="4">
        <f t="shared" si="338"/>
        <v>1</v>
      </c>
      <c r="BY5426" s="4">
        <f t="shared" si="339"/>
        <v>1</v>
      </c>
    </row>
    <row r="5427" spans="1:77">
      <c r="A5427" s="23">
        <v>5422</v>
      </c>
      <c r="BP5427" s="3"/>
      <c r="BQ5427" s="3"/>
      <c r="BR5427" s="3"/>
      <c r="BS5427" s="3"/>
      <c r="BT5427" s="23">
        <v>5422</v>
      </c>
      <c r="BU5427" s="4">
        <f t="shared" si="336"/>
        <v>0</v>
      </c>
      <c r="BV5427" s="4">
        <f t="shared" si="337"/>
        <v>0</v>
      </c>
      <c r="BW5427" s="23"/>
      <c r="BX5427" s="4">
        <f t="shared" si="338"/>
        <v>1</v>
      </c>
      <c r="BY5427" s="4">
        <f t="shared" si="339"/>
        <v>1</v>
      </c>
    </row>
    <row r="5428" spans="1:77">
      <c r="A5428" s="23">
        <v>5423</v>
      </c>
      <c r="BP5428" s="3"/>
      <c r="BQ5428" s="3"/>
      <c r="BR5428" s="3"/>
      <c r="BS5428" s="3"/>
      <c r="BT5428" s="23">
        <v>5423</v>
      </c>
      <c r="BU5428" s="4">
        <f t="shared" si="336"/>
        <v>0</v>
      </c>
      <c r="BV5428" s="4">
        <f t="shared" si="337"/>
        <v>0</v>
      </c>
      <c r="BW5428" s="23"/>
      <c r="BX5428" s="4">
        <f t="shared" si="338"/>
        <v>1</v>
      </c>
      <c r="BY5428" s="4">
        <f t="shared" si="339"/>
        <v>1</v>
      </c>
    </row>
    <row r="5429" spans="1:77">
      <c r="A5429" s="23">
        <v>5424</v>
      </c>
      <c r="BP5429" s="3"/>
      <c r="BQ5429" s="3"/>
      <c r="BR5429" s="3"/>
      <c r="BS5429" s="3"/>
      <c r="BT5429" s="23">
        <v>5424</v>
      </c>
      <c r="BU5429" s="4">
        <f t="shared" si="336"/>
        <v>0</v>
      </c>
      <c r="BV5429" s="4">
        <f t="shared" si="337"/>
        <v>0</v>
      </c>
      <c r="BW5429" s="23"/>
      <c r="BX5429" s="4">
        <f t="shared" si="338"/>
        <v>1</v>
      </c>
      <c r="BY5429" s="4">
        <f t="shared" si="339"/>
        <v>1</v>
      </c>
    </row>
    <row r="5430" spans="1:77">
      <c r="A5430" s="23">
        <v>5425</v>
      </c>
      <c r="BP5430" s="3"/>
      <c r="BQ5430" s="3"/>
      <c r="BR5430" s="3"/>
      <c r="BS5430" s="3"/>
      <c r="BT5430" s="23">
        <v>5425</v>
      </c>
      <c r="BU5430" s="4">
        <f t="shared" si="336"/>
        <v>0</v>
      </c>
      <c r="BV5430" s="4">
        <f t="shared" si="337"/>
        <v>0</v>
      </c>
      <c r="BW5430" s="23"/>
      <c r="BX5430" s="4">
        <f t="shared" si="338"/>
        <v>1</v>
      </c>
      <c r="BY5430" s="4">
        <f t="shared" si="339"/>
        <v>1</v>
      </c>
    </row>
    <row r="5431" spans="1:77">
      <c r="A5431" s="23">
        <v>5426</v>
      </c>
      <c r="BP5431" s="3"/>
      <c r="BQ5431" s="3"/>
      <c r="BR5431" s="3"/>
      <c r="BS5431" s="3"/>
      <c r="BT5431" s="23">
        <v>5426</v>
      </c>
      <c r="BU5431" s="4">
        <f t="shared" si="336"/>
        <v>0</v>
      </c>
      <c r="BV5431" s="4">
        <f t="shared" si="337"/>
        <v>0</v>
      </c>
      <c r="BW5431" s="23"/>
      <c r="BX5431" s="4">
        <f t="shared" si="338"/>
        <v>1</v>
      </c>
      <c r="BY5431" s="4">
        <f t="shared" si="339"/>
        <v>1</v>
      </c>
    </row>
    <row r="5432" spans="1:77">
      <c r="A5432" s="23">
        <v>5427</v>
      </c>
      <c r="BP5432" s="3"/>
      <c r="BQ5432" s="3"/>
      <c r="BR5432" s="3"/>
      <c r="BS5432" s="3"/>
      <c r="BT5432" s="23">
        <v>5427</v>
      </c>
      <c r="BU5432" s="4">
        <f t="shared" si="336"/>
        <v>0</v>
      </c>
      <c r="BV5432" s="4">
        <f t="shared" si="337"/>
        <v>0</v>
      </c>
      <c r="BW5432" s="23"/>
      <c r="BX5432" s="4">
        <f t="shared" si="338"/>
        <v>1</v>
      </c>
      <c r="BY5432" s="4">
        <f t="shared" si="339"/>
        <v>1</v>
      </c>
    </row>
    <row r="5433" spans="1:77">
      <c r="A5433" s="23">
        <v>5428</v>
      </c>
      <c r="BP5433" s="3"/>
      <c r="BQ5433" s="3"/>
      <c r="BR5433" s="3"/>
      <c r="BS5433" s="3"/>
      <c r="BT5433" s="23">
        <v>5428</v>
      </c>
      <c r="BU5433" s="4">
        <f t="shared" si="336"/>
        <v>0</v>
      </c>
      <c r="BV5433" s="4">
        <f t="shared" si="337"/>
        <v>0</v>
      </c>
      <c r="BW5433" s="23"/>
      <c r="BX5433" s="4">
        <f t="shared" si="338"/>
        <v>1</v>
      </c>
      <c r="BY5433" s="4">
        <f t="shared" si="339"/>
        <v>1</v>
      </c>
    </row>
    <row r="5434" spans="1:77">
      <c r="A5434" s="23">
        <v>5429</v>
      </c>
      <c r="BP5434" s="3"/>
      <c r="BQ5434" s="3"/>
      <c r="BR5434" s="3"/>
      <c r="BS5434" s="3"/>
      <c r="BT5434" s="23">
        <v>5429</v>
      </c>
      <c r="BU5434" s="4">
        <f t="shared" si="336"/>
        <v>0</v>
      </c>
      <c r="BV5434" s="4">
        <f t="shared" si="337"/>
        <v>0</v>
      </c>
      <c r="BW5434" s="23"/>
      <c r="BX5434" s="4">
        <f t="shared" si="338"/>
        <v>1</v>
      </c>
      <c r="BY5434" s="4">
        <f t="shared" si="339"/>
        <v>1</v>
      </c>
    </row>
    <row r="5435" spans="1:77">
      <c r="A5435" s="23">
        <v>5430</v>
      </c>
      <c r="BP5435" s="3"/>
      <c r="BQ5435" s="3"/>
      <c r="BR5435" s="3"/>
      <c r="BS5435" s="3"/>
      <c r="BT5435" s="23">
        <v>5430</v>
      </c>
      <c r="BU5435" s="4">
        <f t="shared" si="336"/>
        <v>0</v>
      </c>
      <c r="BV5435" s="4">
        <f t="shared" si="337"/>
        <v>0</v>
      </c>
      <c r="BW5435" s="23"/>
      <c r="BX5435" s="4">
        <f t="shared" si="338"/>
        <v>1</v>
      </c>
      <c r="BY5435" s="4">
        <f t="shared" si="339"/>
        <v>1</v>
      </c>
    </row>
    <row r="5436" spans="1:77">
      <c r="A5436" s="23">
        <v>5431</v>
      </c>
      <c r="BP5436" s="3"/>
      <c r="BQ5436" s="3"/>
      <c r="BR5436" s="3"/>
      <c r="BS5436" s="3"/>
      <c r="BT5436" s="23">
        <v>5431</v>
      </c>
      <c r="BU5436" s="4">
        <f t="shared" si="336"/>
        <v>0</v>
      </c>
      <c r="BV5436" s="4">
        <f t="shared" si="337"/>
        <v>0</v>
      </c>
      <c r="BW5436" s="23"/>
      <c r="BX5436" s="4">
        <f t="shared" si="338"/>
        <v>1</v>
      </c>
      <c r="BY5436" s="4">
        <f t="shared" si="339"/>
        <v>1</v>
      </c>
    </row>
    <row r="5437" spans="1:77">
      <c r="A5437" s="23">
        <v>5432</v>
      </c>
      <c r="BP5437" s="3"/>
      <c r="BQ5437" s="3"/>
      <c r="BR5437" s="3"/>
      <c r="BS5437" s="3"/>
      <c r="BT5437" s="23">
        <v>5432</v>
      </c>
      <c r="BU5437" s="4">
        <f t="shared" si="336"/>
        <v>0</v>
      </c>
      <c r="BV5437" s="4">
        <f t="shared" si="337"/>
        <v>0</v>
      </c>
      <c r="BW5437" s="23"/>
      <c r="BX5437" s="4">
        <f t="shared" si="338"/>
        <v>1</v>
      </c>
      <c r="BY5437" s="4">
        <f t="shared" si="339"/>
        <v>1</v>
      </c>
    </row>
    <row r="5438" spans="1:77">
      <c r="A5438" s="23">
        <v>5433</v>
      </c>
      <c r="BP5438" s="3"/>
      <c r="BQ5438" s="3"/>
      <c r="BR5438" s="3"/>
      <c r="BS5438" s="3"/>
      <c r="BT5438" s="23">
        <v>5433</v>
      </c>
      <c r="BU5438" s="4">
        <f t="shared" si="336"/>
        <v>0</v>
      </c>
      <c r="BV5438" s="4">
        <f t="shared" si="337"/>
        <v>0</v>
      </c>
      <c r="BW5438" s="23"/>
      <c r="BX5438" s="4">
        <f t="shared" si="338"/>
        <v>1</v>
      </c>
      <c r="BY5438" s="4">
        <f t="shared" si="339"/>
        <v>1</v>
      </c>
    </row>
    <row r="5439" spans="1:77">
      <c r="A5439" s="23">
        <v>5434</v>
      </c>
      <c r="BP5439" s="3"/>
      <c r="BQ5439" s="3"/>
      <c r="BR5439" s="3"/>
      <c r="BS5439" s="3"/>
      <c r="BT5439" s="23">
        <v>5434</v>
      </c>
      <c r="BU5439" s="4">
        <f t="shared" si="336"/>
        <v>0</v>
      </c>
      <c r="BV5439" s="4">
        <f t="shared" si="337"/>
        <v>0</v>
      </c>
      <c r="BW5439" s="23"/>
      <c r="BX5439" s="4">
        <f t="shared" si="338"/>
        <v>1</v>
      </c>
      <c r="BY5439" s="4">
        <f t="shared" si="339"/>
        <v>1</v>
      </c>
    </row>
    <row r="5440" spans="1:77">
      <c r="A5440" s="23">
        <v>5435</v>
      </c>
      <c r="BP5440" s="3"/>
      <c r="BQ5440" s="3"/>
      <c r="BR5440" s="3"/>
      <c r="BS5440" s="3"/>
      <c r="BT5440" s="23">
        <v>5435</v>
      </c>
      <c r="BU5440" s="4">
        <f t="shared" si="336"/>
        <v>0</v>
      </c>
      <c r="BV5440" s="4">
        <f t="shared" si="337"/>
        <v>0</v>
      </c>
      <c r="BW5440" s="23"/>
      <c r="BX5440" s="4">
        <f t="shared" si="338"/>
        <v>1</v>
      </c>
      <c r="BY5440" s="4">
        <f t="shared" si="339"/>
        <v>1</v>
      </c>
    </row>
    <row r="5441" spans="1:77">
      <c r="A5441" s="23">
        <v>5436</v>
      </c>
      <c r="BP5441" s="3"/>
      <c r="BQ5441" s="3"/>
      <c r="BR5441" s="3"/>
      <c r="BS5441" s="3"/>
      <c r="BT5441" s="23">
        <v>5436</v>
      </c>
      <c r="BU5441" s="4">
        <f t="shared" si="336"/>
        <v>0</v>
      </c>
      <c r="BV5441" s="4">
        <f t="shared" si="337"/>
        <v>0</v>
      </c>
      <c r="BW5441" s="23"/>
      <c r="BX5441" s="4">
        <f t="shared" si="338"/>
        <v>1</v>
      </c>
      <c r="BY5441" s="4">
        <f t="shared" si="339"/>
        <v>1</v>
      </c>
    </row>
    <row r="5442" spans="1:77">
      <c r="A5442" s="23">
        <v>5437</v>
      </c>
      <c r="BP5442" s="3"/>
      <c r="BQ5442" s="3"/>
      <c r="BR5442" s="3"/>
      <c r="BS5442" s="3"/>
      <c r="BT5442" s="23">
        <v>5437</v>
      </c>
      <c r="BU5442" s="4">
        <f t="shared" si="336"/>
        <v>0</v>
      </c>
      <c r="BV5442" s="4">
        <f t="shared" si="337"/>
        <v>0</v>
      </c>
      <c r="BW5442" s="23"/>
      <c r="BX5442" s="4">
        <f t="shared" si="338"/>
        <v>1</v>
      </c>
      <c r="BY5442" s="4">
        <f t="shared" si="339"/>
        <v>1</v>
      </c>
    </row>
    <row r="5443" spans="1:77">
      <c r="A5443" s="23">
        <v>5438</v>
      </c>
      <c r="BP5443" s="3"/>
      <c r="BQ5443" s="3"/>
      <c r="BR5443" s="3"/>
      <c r="BS5443" s="3"/>
      <c r="BT5443" s="23">
        <v>5438</v>
      </c>
      <c r="BU5443" s="4">
        <f t="shared" si="336"/>
        <v>0</v>
      </c>
      <c r="BV5443" s="4">
        <f t="shared" si="337"/>
        <v>0</v>
      </c>
      <c r="BW5443" s="23"/>
      <c r="BX5443" s="4">
        <f t="shared" si="338"/>
        <v>1</v>
      </c>
      <c r="BY5443" s="4">
        <f t="shared" si="339"/>
        <v>1</v>
      </c>
    </row>
    <row r="5444" spans="1:77">
      <c r="A5444" s="23">
        <v>5439</v>
      </c>
      <c r="BP5444" s="3"/>
      <c r="BQ5444" s="3"/>
      <c r="BR5444" s="3"/>
      <c r="BS5444" s="3"/>
      <c r="BT5444" s="23">
        <v>5439</v>
      </c>
      <c r="BU5444" s="4">
        <f t="shared" si="336"/>
        <v>0</v>
      </c>
      <c r="BV5444" s="4">
        <f t="shared" si="337"/>
        <v>0</v>
      </c>
      <c r="BW5444" s="23"/>
      <c r="BX5444" s="4">
        <f t="shared" si="338"/>
        <v>1</v>
      </c>
      <c r="BY5444" s="4">
        <f t="shared" si="339"/>
        <v>1</v>
      </c>
    </row>
    <row r="5445" spans="1:77">
      <c r="A5445" s="23">
        <v>5440</v>
      </c>
      <c r="BP5445" s="3"/>
      <c r="BQ5445" s="3"/>
      <c r="BR5445" s="3"/>
      <c r="BS5445" s="3"/>
      <c r="BT5445" s="23">
        <v>5440</v>
      </c>
      <c r="BU5445" s="4">
        <f t="shared" si="336"/>
        <v>0</v>
      </c>
      <c r="BV5445" s="4">
        <f t="shared" si="337"/>
        <v>0</v>
      </c>
      <c r="BW5445" s="23"/>
      <c r="BX5445" s="4">
        <f t="shared" si="338"/>
        <v>1</v>
      </c>
      <c r="BY5445" s="4">
        <f t="shared" si="339"/>
        <v>1</v>
      </c>
    </row>
    <row r="5446" spans="1:77">
      <c r="A5446" s="23">
        <v>5441</v>
      </c>
      <c r="BP5446" s="3"/>
      <c r="BQ5446" s="3"/>
      <c r="BR5446" s="3"/>
      <c r="BS5446" s="3"/>
      <c r="BT5446" s="23">
        <v>5441</v>
      </c>
      <c r="BU5446" s="4">
        <f t="shared" si="336"/>
        <v>0</v>
      </c>
      <c r="BV5446" s="4">
        <f t="shared" si="337"/>
        <v>0</v>
      </c>
      <c r="BW5446" s="23"/>
      <c r="BX5446" s="4">
        <f t="shared" si="338"/>
        <v>1</v>
      </c>
      <c r="BY5446" s="4">
        <f t="shared" si="339"/>
        <v>1</v>
      </c>
    </row>
    <row r="5447" spans="1:77">
      <c r="A5447" s="23">
        <v>5442</v>
      </c>
      <c r="BP5447" s="3"/>
      <c r="BQ5447" s="3"/>
      <c r="BR5447" s="3"/>
      <c r="BS5447" s="3"/>
      <c r="BT5447" s="23">
        <v>5442</v>
      </c>
      <c r="BU5447" s="4">
        <f t="shared" ref="BU5447:BU5510" si="340">BP5447*$BV$1-BQ5447</f>
        <v>0</v>
      </c>
      <c r="BV5447" s="4">
        <f t="shared" ref="BV5447:BV5510" si="341">BR5447*$BV$1-BS5447</f>
        <v>0</v>
      </c>
      <c r="BW5447" s="23"/>
      <c r="BX5447" s="4">
        <f t="shared" ref="BX5447:BX5510" si="342">IF(BU5447=MAX($BU5447:$BV5447),1,0)</f>
        <v>1</v>
      </c>
      <c r="BY5447" s="4">
        <f t="shared" ref="BY5447:BY5510" si="343">IF(BV5447=MAX($BU5447:$BV5447),1,0)</f>
        <v>1</v>
      </c>
    </row>
    <row r="5448" spans="1:77">
      <c r="A5448" s="23">
        <v>5443</v>
      </c>
      <c r="BP5448" s="3"/>
      <c r="BQ5448" s="3"/>
      <c r="BR5448" s="3"/>
      <c r="BS5448" s="3"/>
      <c r="BT5448" s="23">
        <v>5443</v>
      </c>
      <c r="BU5448" s="4">
        <f t="shared" si="340"/>
        <v>0</v>
      </c>
      <c r="BV5448" s="4">
        <f t="shared" si="341"/>
        <v>0</v>
      </c>
      <c r="BW5448" s="23"/>
      <c r="BX5448" s="4">
        <f t="shared" si="342"/>
        <v>1</v>
      </c>
      <c r="BY5448" s="4">
        <f t="shared" si="343"/>
        <v>1</v>
      </c>
    </row>
    <row r="5449" spans="1:77">
      <c r="A5449" s="23">
        <v>5444</v>
      </c>
      <c r="BP5449" s="3"/>
      <c r="BQ5449" s="3"/>
      <c r="BR5449" s="3"/>
      <c r="BS5449" s="3"/>
      <c r="BT5449" s="23">
        <v>5444</v>
      </c>
      <c r="BU5449" s="4">
        <f t="shared" si="340"/>
        <v>0</v>
      </c>
      <c r="BV5449" s="4">
        <f t="shared" si="341"/>
        <v>0</v>
      </c>
      <c r="BW5449" s="23"/>
      <c r="BX5449" s="4">
        <f t="shared" si="342"/>
        <v>1</v>
      </c>
      <c r="BY5449" s="4">
        <f t="shared" si="343"/>
        <v>1</v>
      </c>
    </row>
    <row r="5450" spans="1:77">
      <c r="A5450" s="23">
        <v>5445</v>
      </c>
      <c r="BP5450" s="3"/>
      <c r="BQ5450" s="3"/>
      <c r="BR5450" s="3"/>
      <c r="BS5450" s="3"/>
      <c r="BT5450" s="23">
        <v>5445</v>
      </c>
      <c r="BU5450" s="4">
        <f t="shared" si="340"/>
        <v>0</v>
      </c>
      <c r="BV5450" s="4">
        <f t="shared" si="341"/>
        <v>0</v>
      </c>
      <c r="BW5450" s="23"/>
      <c r="BX5450" s="4">
        <f t="shared" si="342"/>
        <v>1</v>
      </c>
      <c r="BY5450" s="4">
        <f t="shared" si="343"/>
        <v>1</v>
      </c>
    </row>
    <row r="5451" spans="1:77">
      <c r="A5451" s="23">
        <v>5446</v>
      </c>
      <c r="BP5451" s="3"/>
      <c r="BQ5451" s="3"/>
      <c r="BR5451" s="3"/>
      <c r="BS5451" s="3"/>
      <c r="BT5451" s="23">
        <v>5446</v>
      </c>
      <c r="BU5451" s="4">
        <f t="shared" si="340"/>
        <v>0</v>
      </c>
      <c r="BV5451" s="4">
        <f t="shared" si="341"/>
        <v>0</v>
      </c>
      <c r="BW5451" s="23"/>
      <c r="BX5451" s="4">
        <f t="shared" si="342"/>
        <v>1</v>
      </c>
      <c r="BY5451" s="4">
        <f t="shared" si="343"/>
        <v>1</v>
      </c>
    </row>
    <row r="5452" spans="1:77">
      <c r="A5452" s="23">
        <v>5447</v>
      </c>
      <c r="BP5452" s="3"/>
      <c r="BQ5452" s="3"/>
      <c r="BR5452" s="3"/>
      <c r="BS5452" s="3"/>
      <c r="BT5452" s="23">
        <v>5447</v>
      </c>
      <c r="BU5452" s="4">
        <f t="shared" si="340"/>
        <v>0</v>
      </c>
      <c r="BV5452" s="4">
        <f t="shared" si="341"/>
        <v>0</v>
      </c>
      <c r="BW5452" s="23"/>
      <c r="BX5452" s="4">
        <f t="shared" si="342"/>
        <v>1</v>
      </c>
      <c r="BY5452" s="4">
        <f t="shared" si="343"/>
        <v>1</v>
      </c>
    </row>
    <row r="5453" spans="1:77">
      <c r="A5453" s="23">
        <v>5448</v>
      </c>
      <c r="BP5453" s="3"/>
      <c r="BQ5453" s="3"/>
      <c r="BR5453" s="3"/>
      <c r="BS5453" s="3"/>
      <c r="BT5453" s="23">
        <v>5448</v>
      </c>
      <c r="BU5453" s="4">
        <f t="shared" si="340"/>
        <v>0</v>
      </c>
      <c r="BV5453" s="4">
        <f t="shared" si="341"/>
        <v>0</v>
      </c>
      <c r="BW5453" s="23"/>
      <c r="BX5453" s="4">
        <f t="shared" si="342"/>
        <v>1</v>
      </c>
      <c r="BY5453" s="4">
        <f t="shared" si="343"/>
        <v>1</v>
      </c>
    </row>
    <row r="5454" spans="1:77">
      <c r="A5454" s="23">
        <v>5449</v>
      </c>
      <c r="BP5454" s="3"/>
      <c r="BQ5454" s="3"/>
      <c r="BR5454" s="3"/>
      <c r="BS5454" s="3"/>
      <c r="BT5454" s="23">
        <v>5449</v>
      </c>
      <c r="BU5454" s="4">
        <f t="shared" si="340"/>
        <v>0</v>
      </c>
      <c r="BV5454" s="4">
        <f t="shared" si="341"/>
        <v>0</v>
      </c>
      <c r="BW5454" s="23"/>
      <c r="BX5454" s="4">
        <f t="shared" si="342"/>
        <v>1</v>
      </c>
      <c r="BY5454" s="4">
        <f t="shared" si="343"/>
        <v>1</v>
      </c>
    </row>
    <row r="5455" spans="1:77">
      <c r="A5455" s="23">
        <v>5450</v>
      </c>
      <c r="BP5455" s="3"/>
      <c r="BQ5455" s="3"/>
      <c r="BR5455" s="3"/>
      <c r="BS5455" s="3"/>
      <c r="BT5455" s="23">
        <v>5450</v>
      </c>
      <c r="BU5455" s="4">
        <f t="shared" si="340"/>
        <v>0</v>
      </c>
      <c r="BV5455" s="4">
        <f t="shared" si="341"/>
        <v>0</v>
      </c>
      <c r="BW5455" s="23"/>
      <c r="BX5455" s="4">
        <f t="shared" si="342"/>
        <v>1</v>
      </c>
      <c r="BY5455" s="4">
        <f t="shared" si="343"/>
        <v>1</v>
      </c>
    </row>
    <row r="5456" spans="1:77">
      <c r="A5456" s="23">
        <v>5451</v>
      </c>
      <c r="BP5456" s="3"/>
      <c r="BQ5456" s="3"/>
      <c r="BR5456" s="3"/>
      <c r="BS5456" s="3"/>
      <c r="BT5456" s="23">
        <v>5451</v>
      </c>
      <c r="BU5456" s="4">
        <f t="shared" si="340"/>
        <v>0</v>
      </c>
      <c r="BV5456" s="4">
        <f t="shared" si="341"/>
        <v>0</v>
      </c>
      <c r="BW5456" s="23"/>
      <c r="BX5456" s="4">
        <f t="shared" si="342"/>
        <v>1</v>
      </c>
      <c r="BY5456" s="4">
        <f t="shared" si="343"/>
        <v>1</v>
      </c>
    </row>
    <row r="5457" spans="1:77">
      <c r="A5457" s="23">
        <v>5452</v>
      </c>
      <c r="BP5457" s="3"/>
      <c r="BQ5457" s="3"/>
      <c r="BR5457" s="3"/>
      <c r="BS5457" s="3"/>
      <c r="BT5457" s="23">
        <v>5452</v>
      </c>
      <c r="BU5457" s="4">
        <f t="shared" si="340"/>
        <v>0</v>
      </c>
      <c r="BV5457" s="4">
        <f t="shared" si="341"/>
        <v>0</v>
      </c>
      <c r="BW5457" s="23"/>
      <c r="BX5457" s="4">
        <f t="shared" si="342"/>
        <v>1</v>
      </c>
      <c r="BY5457" s="4">
        <f t="shared" si="343"/>
        <v>1</v>
      </c>
    </row>
    <row r="5458" spans="1:77">
      <c r="A5458" s="23">
        <v>5453</v>
      </c>
      <c r="BP5458" s="3"/>
      <c r="BQ5458" s="3"/>
      <c r="BR5458" s="3"/>
      <c r="BS5458" s="3"/>
      <c r="BT5458" s="23">
        <v>5453</v>
      </c>
      <c r="BU5458" s="4">
        <f t="shared" si="340"/>
        <v>0</v>
      </c>
      <c r="BV5458" s="4">
        <f t="shared" si="341"/>
        <v>0</v>
      </c>
      <c r="BW5458" s="23"/>
      <c r="BX5458" s="4">
        <f t="shared" si="342"/>
        <v>1</v>
      </c>
      <c r="BY5458" s="4">
        <f t="shared" si="343"/>
        <v>1</v>
      </c>
    </row>
    <row r="5459" spans="1:77">
      <c r="A5459" s="23">
        <v>5454</v>
      </c>
      <c r="BP5459" s="3"/>
      <c r="BQ5459" s="3"/>
      <c r="BR5459" s="3"/>
      <c r="BS5459" s="3"/>
      <c r="BT5459" s="23">
        <v>5454</v>
      </c>
      <c r="BU5459" s="4">
        <f t="shared" si="340"/>
        <v>0</v>
      </c>
      <c r="BV5459" s="4">
        <f t="shared" si="341"/>
        <v>0</v>
      </c>
      <c r="BW5459" s="23"/>
      <c r="BX5459" s="4">
        <f t="shared" si="342"/>
        <v>1</v>
      </c>
      <c r="BY5459" s="4">
        <f t="shared" si="343"/>
        <v>1</v>
      </c>
    </row>
    <row r="5460" spans="1:77">
      <c r="A5460" s="23">
        <v>5455</v>
      </c>
      <c r="BP5460" s="3"/>
      <c r="BQ5460" s="3"/>
      <c r="BR5460" s="3"/>
      <c r="BS5460" s="3"/>
      <c r="BT5460" s="23">
        <v>5455</v>
      </c>
      <c r="BU5460" s="4">
        <f t="shared" si="340"/>
        <v>0</v>
      </c>
      <c r="BV5460" s="4">
        <f t="shared" si="341"/>
        <v>0</v>
      </c>
      <c r="BW5460" s="23"/>
      <c r="BX5460" s="4">
        <f t="shared" si="342"/>
        <v>1</v>
      </c>
      <c r="BY5460" s="4">
        <f t="shared" si="343"/>
        <v>1</v>
      </c>
    </row>
    <row r="5461" spans="1:77">
      <c r="A5461" s="23">
        <v>5456</v>
      </c>
      <c r="BP5461" s="3"/>
      <c r="BQ5461" s="3"/>
      <c r="BR5461" s="3"/>
      <c r="BS5461" s="3"/>
      <c r="BT5461" s="23">
        <v>5456</v>
      </c>
      <c r="BU5461" s="4">
        <f t="shared" si="340"/>
        <v>0</v>
      </c>
      <c r="BV5461" s="4">
        <f t="shared" si="341"/>
        <v>0</v>
      </c>
      <c r="BW5461" s="23"/>
      <c r="BX5461" s="4">
        <f t="shared" si="342"/>
        <v>1</v>
      </c>
      <c r="BY5461" s="4">
        <f t="shared" si="343"/>
        <v>1</v>
      </c>
    </row>
    <row r="5462" spans="1:77">
      <c r="A5462" s="23">
        <v>5457</v>
      </c>
      <c r="BP5462" s="3"/>
      <c r="BQ5462" s="3"/>
      <c r="BR5462" s="3"/>
      <c r="BS5462" s="3"/>
      <c r="BT5462" s="23">
        <v>5457</v>
      </c>
      <c r="BU5462" s="4">
        <f t="shared" si="340"/>
        <v>0</v>
      </c>
      <c r="BV5462" s="4">
        <f t="shared" si="341"/>
        <v>0</v>
      </c>
      <c r="BW5462" s="23"/>
      <c r="BX5462" s="4">
        <f t="shared" si="342"/>
        <v>1</v>
      </c>
      <c r="BY5462" s="4">
        <f t="shared" si="343"/>
        <v>1</v>
      </c>
    </row>
    <row r="5463" spans="1:77">
      <c r="A5463" s="23">
        <v>5458</v>
      </c>
      <c r="BP5463" s="3"/>
      <c r="BQ5463" s="3"/>
      <c r="BR5463" s="3"/>
      <c r="BS5463" s="3"/>
      <c r="BT5463" s="23">
        <v>5458</v>
      </c>
      <c r="BU5463" s="4">
        <f t="shared" si="340"/>
        <v>0</v>
      </c>
      <c r="BV5463" s="4">
        <f t="shared" si="341"/>
        <v>0</v>
      </c>
      <c r="BW5463" s="23"/>
      <c r="BX5463" s="4">
        <f t="shared" si="342"/>
        <v>1</v>
      </c>
      <c r="BY5463" s="4">
        <f t="shared" si="343"/>
        <v>1</v>
      </c>
    </row>
    <row r="5464" spans="1:77">
      <c r="A5464" s="23">
        <v>5459</v>
      </c>
      <c r="BP5464" s="3"/>
      <c r="BQ5464" s="3"/>
      <c r="BR5464" s="3"/>
      <c r="BS5464" s="3"/>
      <c r="BT5464" s="23">
        <v>5459</v>
      </c>
      <c r="BU5464" s="4">
        <f t="shared" si="340"/>
        <v>0</v>
      </c>
      <c r="BV5464" s="4">
        <f t="shared" si="341"/>
        <v>0</v>
      </c>
      <c r="BW5464" s="23"/>
      <c r="BX5464" s="4">
        <f t="shared" si="342"/>
        <v>1</v>
      </c>
      <c r="BY5464" s="4">
        <f t="shared" si="343"/>
        <v>1</v>
      </c>
    </row>
    <row r="5465" spans="1:77">
      <c r="A5465" s="23">
        <v>5460</v>
      </c>
      <c r="BP5465" s="3"/>
      <c r="BQ5465" s="3"/>
      <c r="BR5465" s="3"/>
      <c r="BS5465" s="3"/>
      <c r="BT5465" s="23">
        <v>5460</v>
      </c>
      <c r="BU5465" s="4">
        <f t="shared" si="340"/>
        <v>0</v>
      </c>
      <c r="BV5465" s="4">
        <f t="shared" si="341"/>
        <v>0</v>
      </c>
      <c r="BW5465" s="23"/>
      <c r="BX5465" s="4">
        <f t="shared" si="342"/>
        <v>1</v>
      </c>
      <c r="BY5465" s="4">
        <f t="shared" si="343"/>
        <v>1</v>
      </c>
    </row>
    <row r="5466" spans="1:77">
      <c r="A5466" s="23">
        <v>5461</v>
      </c>
      <c r="BP5466" s="3"/>
      <c r="BQ5466" s="3"/>
      <c r="BR5466" s="3"/>
      <c r="BS5466" s="3"/>
      <c r="BT5466" s="23">
        <v>5461</v>
      </c>
      <c r="BU5466" s="4">
        <f t="shared" si="340"/>
        <v>0</v>
      </c>
      <c r="BV5466" s="4">
        <f t="shared" si="341"/>
        <v>0</v>
      </c>
      <c r="BW5466" s="23"/>
      <c r="BX5466" s="4">
        <f t="shared" si="342"/>
        <v>1</v>
      </c>
      <c r="BY5466" s="4">
        <f t="shared" si="343"/>
        <v>1</v>
      </c>
    </row>
    <row r="5467" spans="1:77">
      <c r="A5467" s="23">
        <v>5462</v>
      </c>
      <c r="BP5467" s="3"/>
      <c r="BQ5467" s="3"/>
      <c r="BR5467" s="3"/>
      <c r="BS5467" s="3"/>
      <c r="BT5467" s="23">
        <v>5462</v>
      </c>
      <c r="BU5467" s="4">
        <f t="shared" si="340"/>
        <v>0</v>
      </c>
      <c r="BV5467" s="4">
        <f t="shared" si="341"/>
        <v>0</v>
      </c>
      <c r="BW5467" s="23"/>
      <c r="BX5467" s="4">
        <f t="shared" si="342"/>
        <v>1</v>
      </c>
      <c r="BY5467" s="4">
        <f t="shared" si="343"/>
        <v>1</v>
      </c>
    </row>
    <row r="5468" spans="1:77">
      <c r="A5468" s="23">
        <v>5463</v>
      </c>
      <c r="BP5468" s="3"/>
      <c r="BQ5468" s="3"/>
      <c r="BR5468" s="3"/>
      <c r="BS5468" s="3"/>
      <c r="BT5468" s="23">
        <v>5463</v>
      </c>
      <c r="BU5468" s="4">
        <f t="shared" si="340"/>
        <v>0</v>
      </c>
      <c r="BV5468" s="4">
        <f t="shared" si="341"/>
        <v>0</v>
      </c>
      <c r="BW5468" s="23"/>
      <c r="BX5468" s="4">
        <f t="shared" si="342"/>
        <v>1</v>
      </c>
      <c r="BY5468" s="4">
        <f t="shared" si="343"/>
        <v>1</v>
      </c>
    </row>
    <row r="5469" spans="1:77">
      <c r="A5469" s="23">
        <v>5464</v>
      </c>
      <c r="BP5469" s="3"/>
      <c r="BQ5469" s="3"/>
      <c r="BR5469" s="3"/>
      <c r="BS5469" s="3"/>
      <c r="BT5469" s="23">
        <v>5464</v>
      </c>
      <c r="BU5469" s="4">
        <f t="shared" si="340"/>
        <v>0</v>
      </c>
      <c r="BV5469" s="4">
        <f t="shared" si="341"/>
        <v>0</v>
      </c>
      <c r="BW5469" s="23"/>
      <c r="BX5469" s="4">
        <f t="shared" si="342"/>
        <v>1</v>
      </c>
      <c r="BY5469" s="4">
        <f t="shared" si="343"/>
        <v>1</v>
      </c>
    </row>
    <row r="5470" spans="1:77">
      <c r="A5470" s="23">
        <v>5465</v>
      </c>
      <c r="BP5470" s="3"/>
      <c r="BQ5470" s="3"/>
      <c r="BR5470" s="3"/>
      <c r="BS5470" s="3"/>
      <c r="BT5470" s="23">
        <v>5465</v>
      </c>
      <c r="BU5470" s="4">
        <f t="shared" si="340"/>
        <v>0</v>
      </c>
      <c r="BV5470" s="4">
        <f t="shared" si="341"/>
        <v>0</v>
      </c>
      <c r="BW5470" s="23"/>
      <c r="BX5470" s="4">
        <f t="shared" si="342"/>
        <v>1</v>
      </c>
      <c r="BY5470" s="4">
        <f t="shared" si="343"/>
        <v>1</v>
      </c>
    </row>
    <row r="5471" spans="1:77">
      <c r="A5471" s="23">
        <v>5466</v>
      </c>
      <c r="BP5471" s="3"/>
      <c r="BQ5471" s="3"/>
      <c r="BR5471" s="3"/>
      <c r="BS5471" s="3"/>
      <c r="BT5471" s="23">
        <v>5466</v>
      </c>
      <c r="BU5471" s="4">
        <f t="shared" si="340"/>
        <v>0</v>
      </c>
      <c r="BV5471" s="4">
        <f t="shared" si="341"/>
        <v>0</v>
      </c>
      <c r="BW5471" s="23"/>
      <c r="BX5471" s="4">
        <f t="shared" si="342"/>
        <v>1</v>
      </c>
      <c r="BY5471" s="4">
        <f t="shared" si="343"/>
        <v>1</v>
      </c>
    </row>
    <row r="5472" spans="1:77">
      <c r="A5472" s="23">
        <v>5467</v>
      </c>
      <c r="BP5472" s="3"/>
      <c r="BQ5472" s="3"/>
      <c r="BR5472" s="3"/>
      <c r="BS5472" s="3"/>
      <c r="BT5472" s="23">
        <v>5467</v>
      </c>
      <c r="BU5472" s="4">
        <f t="shared" si="340"/>
        <v>0</v>
      </c>
      <c r="BV5472" s="4">
        <f t="shared" si="341"/>
        <v>0</v>
      </c>
      <c r="BW5472" s="23"/>
      <c r="BX5472" s="4">
        <f t="shared" si="342"/>
        <v>1</v>
      </c>
      <c r="BY5472" s="4">
        <f t="shared" si="343"/>
        <v>1</v>
      </c>
    </row>
    <row r="5473" spans="1:77">
      <c r="A5473" s="23">
        <v>5468</v>
      </c>
      <c r="BP5473" s="3"/>
      <c r="BQ5473" s="3"/>
      <c r="BR5473" s="3"/>
      <c r="BS5473" s="3"/>
      <c r="BT5473" s="23">
        <v>5468</v>
      </c>
      <c r="BU5473" s="4">
        <f t="shared" si="340"/>
        <v>0</v>
      </c>
      <c r="BV5473" s="4">
        <f t="shared" si="341"/>
        <v>0</v>
      </c>
      <c r="BW5473" s="23"/>
      <c r="BX5473" s="4">
        <f t="shared" si="342"/>
        <v>1</v>
      </c>
      <c r="BY5473" s="4">
        <f t="shared" si="343"/>
        <v>1</v>
      </c>
    </row>
    <row r="5474" spans="1:77">
      <c r="A5474" s="23">
        <v>5469</v>
      </c>
      <c r="BP5474" s="3"/>
      <c r="BQ5474" s="3"/>
      <c r="BR5474" s="3"/>
      <c r="BS5474" s="3"/>
      <c r="BT5474" s="23">
        <v>5469</v>
      </c>
      <c r="BU5474" s="4">
        <f t="shared" si="340"/>
        <v>0</v>
      </c>
      <c r="BV5474" s="4">
        <f t="shared" si="341"/>
        <v>0</v>
      </c>
      <c r="BW5474" s="23"/>
      <c r="BX5474" s="4">
        <f t="shared" si="342"/>
        <v>1</v>
      </c>
      <c r="BY5474" s="4">
        <f t="shared" si="343"/>
        <v>1</v>
      </c>
    </row>
    <row r="5475" spans="1:77">
      <c r="A5475" s="23">
        <v>5470</v>
      </c>
      <c r="BP5475" s="3"/>
      <c r="BQ5475" s="3"/>
      <c r="BR5475" s="3"/>
      <c r="BS5475" s="3"/>
      <c r="BT5475" s="23">
        <v>5470</v>
      </c>
      <c r="BU5475" s="4">
        <f t="shared" si="340"/>
        <v>0</v>
      </c>
      <c r="BV5475" s="4">
        <f t="shared" si="341"/>
        <v>0</v>
      </c>
      <c r="BW5475" s="23"/>
      <c r="BX5475" s="4">
        <f t="shared" si="342"/>
        <v>1</v>
      </c>
      <c r="BY5475" s="4">
        <f t="shared" si="343"/>
        <v>1</v>
      </c>
    </row>
    <row r="5476" spans="1:77">
      <c r="A5476" s="23">
        <v>5471</v>
      </c>
      <c r="BP5476" s="3"/>
      <c r="BQ5476" s="3"/>
      <c r="BR5476" s="3"/>
      <c r="BS5476" s="3"/>
      <c r="BT5476" s="23">
        <v>5471</v>
      </c>
      <c r="BU5476" s="4">
        <f t="shared" si="340"/>
        <v>0</v>
      </c>
      <c r="BV5476" s="4">
        <f t="shared" si="341"/>
        <v>0</v>
      </c>
      <c r="BW5476" s="23"/>
      <c r="BX5476" s="4">
        <f t="shared" si="342"/>
        <v>1</v>
      </c>
      <c r="BY5476" s="4">
        <f t="shared" si="343"/>
        <v>1</v>
      </c>
    </row>
    <row r="5477" spans="1:77">
      <c r="A5477" s="23">
        <v>5472</v>
      </c>
      <c r="BP5477" s="3"/>
      <c r="BQ5477" s="3"/>
      <c r="BR5477" s="3"/>
      <c r="BS5477" s="3"/>
      <c r="BT5477" s="23">
        <v>5472</v>
      </c>
      <c r="BU5477" s="4">
        <f t="shared" si="340"/>
        <v>0</v>
      </c>
      <c r="BV5477" s="4">
        <f t="shared" si="341"/>
        <v>0</v>
      </c>
      <c r="BW5477" s="23"/>
      <c r="BX5477" s="4">
        <f t="shared" si="342"/>
        <v>1</v>
      </c>
      <c r="BY5477" s="4">
        <f t="shared" si="343"/>
        <v>1</v>
      </c>
    </row>
    <row r="5478" spans="1:77">
      <c r="A5478" s="23">
        <v>5473</v>
      </c>
      <c r="BP5478" s="3"/>
      <c r="BQ5478" s="3"/>
      <c r="BR5478" s="3"/>
      <c r="BS5478" s="3"/>
      <c r="BT5478" s="23">
        <v>5473</v>
      </c>
      <c r="BU5478" s="4">
        <f t="shared" si="340"/>
        <v>0</v>
      </c>
      <c r="BV5478" s="4">
        <f t="shared" si="341"/>
        <v>0</v>
      </c>
      <c r="BW5478" s="23"/>
      <c r="BX5478" s="4">
        <f t="shared" si="342"/>
        <v>1</v>
      </c>
      <c r="BY5478" s="4">
        <f t="shared" si="343"/>
        <v>1</v>
      </c>
    </row>
    <row r="5479" spans="1:77">
      <c r="A5479" s="23">
        <v>5474</v>
      </c>
      <c r="BP5479" s="3"/>
      <c r="BQ5479" s="3"/>
      <c r="BR5479" s="3"/>
      <c r="BS5479" s="3"/>
      <c r="BT5479" s="23">
        <v>5474</v>
      </c>
      <c r="BU5479" s="4">
        <f t="shared" si="340"/>
        <v>0</v>
      </c>
      <c r="BV5479" s="4">
        <f t="shared" si="341"/>
        <v>0</v>
      </c>
      <c r="BW5479" s="23"/>
      <c r="BX5479" s="4">
        <f t="shared" si="342"/>
        <v>1</v>
      </c>
      <c r="BY5479" s="4">
        <f t="shared" si="343"/>
        <v>1</v>
      </c>
    </row>
    <row r="5480" spans="1:77">
      <c r="A5480" s="23">
        <v>5475</v>
      </c>
      <c r="BP5480" s="3"/>
      <c r="BQ5480" s="3"/>
      <c r="BR5480" s="3"/>
      <c r="BS5480" s="3"/>
      <c r="BT5480" s="23">
        <v>5475</v>
      </c>
      <c r="BU5480" s="4">
        <f t="shared" si="340"/>
        <v>0</v>
      </c>
      <c r="BV5480" s="4">
        <f t="shared" si="341"/>
        <v>0</v>
      </c>
      <c r="BW5480" s="23"/>
      <c r="BX5480" s="4">
        <f t="shared" si="342"/>
        <v>1</v>
      </c>
      <c r="BY5480" s="4">
        <f t="shared" si="343"/>
        <v>1</v>
      </c>
    </row>
    <row r="5481" spans="1:77">
      <c r="A5481" s="23">
        <v>5476</v>
      </c>
      <c r="BP5481" s="3"/>
      <c r="BQ5481" s="3"/>
      <c r="BR5481" s="3"/>
      <c r="BS5481" s="3"/>
      <c r="BT5481" s="23">
        <v>5476</v>
      </c>
      <c r="BU5481" s="4">
        <f t="shared" si="340"/>
        <v>0</v>
      </c>
      <c r="BV5481" s="4">
        <f t="shared" si="341"/>
        <v>0</v>
      </c>
      <c r="BW5481" s="23"/>
      <c r="BX5481" s="4">
        <f t="shared" si="342"/>
        <v>1</v>
      </c>
      <c r="BY5481" s="4">
        <f t="shared" si="343"/>
        <v>1</v>
      </c>
    </row>
    <row r="5482" spans="1:77">
      <c r="A5482" s="23">
        <v>5477</v>
      </c>
      <c r="BP5482" s="3"/>
      <c r="BQ5482" s="3"/>
      <c r="BR5482" s="3"/>
      <c r="BS5482" s="3"/>
      <c r="BT5482" s="23">
        <v>5477</v>
      </c>
      <c r="BU5482" s="4">
        <f t="shared" si="340"/>
        <v>0</v>
      </c>
      <c r="BV5482" s="4">
        <f t="shared" si="341"/>
        <v>0</v>
      </c>
      <c r="BW5482" s="23"/>
      <c r="BX5482" s="4">
        <f t="shared" si="342"/>
        <v>1</v>
      </c>
      <c r="BY5482" s="4">
        <f t="shared" si="343"/>
        <v>1</v>
      </c>
    </row>
    <row r="5483" spans="1:77">
      <c r="A5483" s="23">
        <v>5478</v>
      </c>
      <c r="BP5483" s="3"/>
      <c r="BQ5483" s="3"/>
      <c r="BR5483" s="3"/>
      <c r="BS5483" s="3"/>
      <c r="BT5483" s="23">
        <v>5478</v>
      </c>
      <c r="BU5483" s="4">
        <f t="shared" si="340"/>
        <v>0</v>
      </c>
      <c r="BV5483" s="4">
        <f t="shared" si="341"/>
        <v>0</v>
      </c>
      <c r="BW5483" s="23"/>
      <c r="BX5483" s="4">
        <f t="shared" si="342"/>
        <v>1</v>
      </c>
      <c r="BY5483" s="4">
        <f t="shared" si="343"/>
        <v>1</v>
      </c>
    </row>
    <row r="5484" spans="1:77">
      <c r="A5484" s="23">
        <v>5479</v>
      </c>
      <c r="BP5484" s="3"/>
      <c r="BQ5484" s="3"/>
      <c r="BR5484" s="3"/>
      <c r="BS5484" s="3"/>
      <c r="BT5484" s="23">
        <v>5479</v>
      </c>
      <c r="BU5484" s="4">
        <f t="shared" si="340"/>
        <v>0</v>
      </c>
      <c r="BV5484" s="4">
        <f t="shared" si="341"/>
        <v>0</v>
      </c>
      <c r="BW5484" s="23"/>
      <c r="BX5484" s="4">
        <f t="shared" si="342"/>
        <v>1</v>
      </c>
      <c r="BY5484" s="4">
        <f t="shared" si="343"/>
        <v>1</v>
      </c>
    </row>
    <row r="5485" spans="1:77">
      <c r="A5485" s="23">
        <v>5480</v>
      </c>
      <c r="BP5485" s="3"/>
      <c r="BQ5485" s="3"/>
      <c r="BR5485" s="3"/>
      <c r="BS5485" s="3"/>
      <c r="BT5485" s="23">
        <v>5480</v>
      </c>
      <c r="BU5485" s="4">
        <f t="shared" si="340"/>
        <v>0</v>
      </c>
      <c r="BV5485" s="4">
        <f t="shared" si="341"/>
        <v>0</v>
      </c>
      <c r="BW5485" s="23"/>
      <c r="BX5485" s="4">
        <f t="shared" si="342"/>
        <v>1</v>
      </c>
      <c r="BY5485" s="4">
        <f t="shared" si="343"/>
        <v>1</v>
      </c>
    </row>
    <row r="5486" spans="1:77">
      <c r="A5486" s="23">
        <v>5481</v>
      </c>
      <c r="BP5486" s="3"/>
      <c r="BQ5486" s="3"/>
      <c r="BR5486" s="3"/>
      <c r="BS5486" s="3"/>
      <c r="BT5486" s="23">
        <v>5481</v>
      </c>
      <c r="BU5486" s="4">
        <f t="shared" si="340"/>
        <v>0</v>
      </c>
      <c r="BV5486" s="4">
        <f t="shared" si="341"/>
        <v>0</v>
      </c>
      <c r="BW5486" s="23"/>
      <c r="BX5486" s="4">
        <f t="shared" si="342"/>
        <v>1</v>
      </c>
      <c r="BY5486" s="4">
        <f t="shared" si="343"/>
        <v>1</v>
      </c>
    </row>
    <row r="5487" spans="1:77">
      <c r="A5487" s="23">
        <v>5482</v>
      </c>
      <c r="BP5487" s="3"/>
      <c r="BQ5487" s="3"/>
      <c r="BR5487" s="3"/>
      <c r="BS5487" s="3"/>
      <c r="BT5487" s="23">
        <v>5482</v>
      </c>
      <c r="BU5487" s="4">
        <f t="shared" si="340"/>
        <v>0</v>
      </c>
      <c r="BV5487" s="4">
        <f t="shared" si="341"/>
        <v>0</v>
      </c>
      <c r="BW5487" s="23"/>
      <c r="BX5487" s="4">
        <f t="shared" si="342"/>
        <v>1</v>
      </c>
      <c r="BY5487" s="4">
        <f t="shared" si="343"/>
        <v>1</v>
      </c>
    </row>
    <row r="5488" spans="1:77">
      <c r="A5488" s="23">
        <v>5483</v>
      </c>
      <c r="BP5488" s="3"/>
      <c r="BQ5488" s="3"/>
      <c r="BR5488" s="3"/>
      <c r="BS5488" s="3"/>
      <c r="BT5488" s="23">
        <v>5483</v>
      </c>
      <c r="BU5488" s="4">
        <f t="shared" si="340"/>
        <v>0</v>
      </c>
      <c r="BV5488" s="4">
        <f t="shared" si="341"/>
        <v>0</v>
      </c>
      <c r="BW5488" s="23"/>
      <c r="BX5488" s="4">
        <f t="shared" si="342"/>
        <v>1</v>
      </c>
      <c r="BY5488" s="4">
        <f t="shared" si="343"/>
        <v>1</v>
      </c>
    </row>
    <row r="5489" spans="1:77">
      <c r="A5489" s="23">
        <v>5484</v>
      </c>
      <c r="BP5489" s="3"/>
      <c r="BQ5489" s="3"/>
      <c r="BR5489" s="3"/>
      <c r="BS5489" s="3"/>
      <c r="BT5489" s="23">
        <v>5484</v>
      </c>
      <c r="BU5489" s="4">
        <f t="shared" si="340"/>
        <v>0</v>
      </c>
      <c r="BV5489" s="4">
        <f t="shared" si="341"/>
        <v>0</v>
      </c>
      <c r="BW5489" s="23"/>
      <c r="BX5489" s="4">
        <f t="shared" si="342"/>
        <v>1</v>
      </c>
      <c r="BY5489" s="4">
        <f t="shared" si="343"/>
        <v>1</v>
      </c>
    </row>
    <row r="5490" spans="1:77">
      <c r="A5490" s="23">
        <v>5485</v>
      </c>
      <c r="BP5490" s="3"/>
      <c r="BQ5490" s="3"/>
      <c r="BR5490" s="3"/>
      <c r="BS5490" s="3"/>
      <c r="BT5490" s="23">
        <v>5485</v>
      </c>
      <c r="BU5490" s="4">
        <f t="shared" si="340"/>
        <v>0</v>
      </c>
      <c r="BV5490" s="4">
        <f t="shared" si="341"/>
        <v>0</v>
      </c>
      <c r="BW5490" s="23"/>
      <c r="BX5490" s="4">
        <f t="shared" si="342"/>
        <v>1</v>
      </c>
      <c r="BY5490" s="4">
        <f t="shared" si="343"/>
        <v>1</v>
      </c>
    </row>
    <row r="5491" spans="1:77">
      <c r="A5491" s="23">
        <v>5486</v>
      </c>
      <c r="BP5491" s="3"/>
      <c r="BQ5491" s="3"/>
      <c r="BR5491" s="3"/>
      <c r="BS5491" s="3"/>
      <c r="BT5491" s="23">
        <v>5486</v>
      </c>
      <c r="BU5491" s="4">
        <f t="shared" si="340"/>
        <v>0</v>
      </c>
      <c r="BV5491" s="4">
        <f t="shared" si="341"/>
        <v>0</v>
      </c>
      <c r="BW5491" s="23"/>
      <c r="BX5491" s="4">
        <f t="shared" si="342"/>
        <v>1</v>
      </c>
      <c r="BY5491" s="4">
        <f t="shared" si="343"/>
        <v>1</v>
      </c>
    </row>
    <row r="5492" spans="1:77">
      <c r="A5492" s="23">
        <v>5487</v>
      </c>
      <c r="BP5492" s="3"/>
      <c r="BQ5492" s="3"/>
      <c r="BR5492" s="3"/>
      <c r="BS5492" s="3"/>
      <c r="BT5492" s="23">
        <v>5487</v>
      </c>
      <c r="BU5492" s="4">
        <f t="shared" si="340"/>
        <v>0</v>
      </c>
      <c r="BV5492" s="4">
        <f t="shared" si="341"/>
        <v>0</v>
      </c>
      <c r="BW5492" s="23"/>
      <c r="BX5492" s="4">
        <f t="shared" si="342"/>
        <v>1</v>
      </c>
      <c r="BY5492" s="4">
        <f t="shared" si="343"/>
        <v>1</v>
      </c>
    </row>
    <row r="5493" spans="1:77">
      <c r="A5493" s="23">
        <v>5488</v>
      </c>
      <c r="BP5493" s="3"/>
      <c r="BQ5493" s="3"/>
      <c r="BR5493" s="3"/>
      <c r="BS5493" s="3"/>
      <c r="BT5493" s="23">
        <v>5488</v>
      </c>
      <c r="BU5493" s="4">
        <f t="shared" si="340"/>
        <v>0</v>
      </c>
      <c r="BV5493" s="4">
        <f t="shared" si="341"/>
        <v>0</v>
      </c>
      <c r="BW5493" s="23"/>
      <c r="BX5493" s="4">
        <f t="shared" si="342"/>
        <v>1</v>
      </c>
      <c r="BY5493" s="4">
        <f t="shared" si="343"/>
        <v>1</v>
      </c>
    </row>
    <row r="5494" spans="1:77">
      <c r="A5494" s="23">
        <v>5489</v>
      </c>
      <c r="BP5494" s="3"/>
      <c r="BQ5494" s="3"/>
      <c r="BR5494" s="3"/>
      <c r="BS5494" s="3"/>
      <c r="BT5494" s="23">
        <v>5489</v>
      </c>
      <c r="BU5494" s="4">
        <f t="shared" si="340"/>
        <v>0</v>
      </c>
      <c r="BV5494" s="4">
        <f t="shared" si="341"/>
        <v>0</v>
      </c>
      <c r="BW5494" s="23"/>
      <c r="BX5494" s="4">
        <f t="shared" si="342"/>
        <v>1</v>
      </c>
      <c r="BY5494" s="4">
        <f t="shared" si="343"/>
        <v>1</v>
      </c>
    </row>
    <row r="5495" spans="1:77">
      <c r="A5495" s="23">
        <v>5490</v>
      </c>
      <c r="BP5495" s="3"/>
      <c r="BQ5495" s="3"/>
      <c r="BR5495" s="3"/>
      <c r="BS5495" s="3"/>
      <c r="BT5495" s="23">
        <v>5490</v>
      </c>
      <c r="BU5495" s="4">
        <f t="shared" si="340"/>
        <v>0</v>
      </c>
      <c r="BV5495" s="4">
        <f t="shared" si="341"/>
        <v>0</v>
      </c>
      <c r="BW5495" s="23"/>
      <c r="BX5495" s="4">
        <f t="shared" si="342"/>
        <v>1</v>
      </c>
      <c r="BY5495" s="4">
        <f t="shared" si="343"/>
        <v>1</v>
      </c>
    </row>
    <row r="5496" spans="1:77">
      <c r="A5496" s="23">
        <v>5491</v>
      </c>
      <c r="BP5496" s="3"/>
      <c r="BQ5496" s="3"/>
      <c r="BR5496" s="3"/>
      <c r="BS5496" s="3"/>
      <c r="BT5496" s="23">
        <v>5491</v>
      </c>
      <c r="BU5496" s="4">
        <f t="shared" si="340"/>
        <v>0</v>
      </c>
      <c r="BV5496" s="4">
        <f t="shared" si="341"/>
        <v>0</v>
      </c>
      <c r="BW5496" s="23"/>
      <c r="BX5496" s="4">
        <f t="shared" si="342"/>
        <v>1</v>
      </c>
      <c r="BY5496" s="4">
        <f t="shared" si="343"/>
        <v>1</v>
      </c>
    </row>
    <row r="5497" spans="1:77">
      <c r="A5497" s="23">
        <v>5492</v>
      </c>
      <c r="BP5497" s="3"/>
      <c r="BQ5497" s="3"/>
      <c r="BR5497" s="3"/>
      <c r="BS5497" s="3"/>
      <c r="BT5497" s="23">
        <v>5492</v>
      </c>
      <c r="BU5497" s="4">
        <f t="shared" si="340"/>
        <v>0</v>
      </c>
      <c r="BV5497" s="4">
        <f t="shared" si="341"/>
        <v>0</v>
      </c>
      <c r="BW5497" s="23"/>
      <c r="BX5497" s="4">
        <f t="shared" si="342"/>
        <v>1</v>
      </c>
      <c r="BY5497" s="4">
        <f t="shared" si="343"/>
        <v>1</v>
      </c>
    </row>
    <row r="5498" spans="1:77">
      <c r="A5498" s="23">
        <v>5493</v>
      </c>
      <c r="BP5498" s="3"/>
      <c r="BQ5498" s="3"/>
      <c r="BR5498" s="3"/>
      <c r="BS5498" s="3"/>
      <c r="BT5498" s="23">
        <v>5493</v>
      </c>
      <c r="BU5498" s="4">
        <f t="shared" si="340"/>
        <v>0</v>
      </c>
      <c r="BV5498" s="4">
        <f t="shared" si="341"/>
        <v>0</v>
      </c>
      <c r="BW5498" s="23"/>
      <c r="BX5498" s="4">
        <f t="shared" si="342"/>
        <v>1</v>
      </c>
      <c r="BY5498" s="4">
        <f t="shared" si="343"/>
        <v>1</v>
      </c>
    </row>
    <row r="5499" spans="1:77">
      <c r="A5499" s="23">
        <v>5494</v>
      </c>
      <c r="BP5499" s="3"/>
      <c r="BQ5499" s="3"/>
      <c r="BR5499" s="3"/>
      <c r="BS5499" s="3"/>
      <c r="BT5499" s="23">
        <v>5494</v>
      </c>
      <c r="BU5499" s="4">
        <f t="shared" si="340"/>
        <v>0</v>
      </c>
      <c r="BV5499" s="4">
        <f t="shared" si="341"/>
        <v>0</v>
      </c>
      <c r="BW5499" s="23"/>
      <c r="BX5499" s="4">
        <f t="shared" si="342"/>
        <v>1</v>
      </c>
      <c r="BY5499" s="4">
        <f t="shared" si="343"/>
        <v>1</v>
      </c>
    </row>
    <row r="5500" spans="1:77">
      <c r="A5500" s="23">
        <v>5495</v>
      </c>
      <c r="BP5500" s="3"/>
      <c r="BQ5500" s="3"/>
      <c r="BR5500" s="3"/>
      <c r="BS5500" s="3"/>
      <c r="BT5500" s="23">
        <v>5495</v>
      </c>
      <c r="BU5500" s="4">
        <f t="shared" si="340"/>
        <v>0</v>
      </c>
      <c r="BV5500" s="4">
        <f t="shared" si="341"/>
        <v>0</v>
      </c>
      <c r="BW5500" s="23"/>
      <c r="BX5500" s="4">
        <f t="shared" si="342"/>
        <v>1</v>
      </c>
      <c r="BY5500" s="4">
        <f t="shared" si="343"/>
        <v>1</v>
      </c>
    </row>
    <row r="5501" spans="1:77">
      <c r="A5501" s="23">
        <v>5496</v>
      </c>
      <c r="BP5501" s="3"/>
      <c r="BQ5501" s="3"/>
      <c r="BR5501" s="3"/>
      <c r="BS5501" s="3"/>
      <c r="BT5501" s="23">
        <v>5496</v>
      </c>
      <c r="BU5501" s="4">
        <f t="shared" si="340"/>
        <v>0</v>
      </c>
      <c r="BV5501" s="4">
        <f t="shared" si="341"/>
        <v>0</v>
      </c>
      <c r="BW5501" s="23"/>
      <c r="BX5501" s="4">
        <f t="shared" si="342"/>
        <v>1</v>
      </c>
      <c r="BY5501" s="4">
        <f t="shared" si="343"/>
        <v>1</v>
      </c>
    </row>
    <row r="5502" spans="1:77">
      <c r="A5502" s="23">
        <v>5497</v>
      </c>
      <c r="BP5502" s="3"/>
      <c r="BQ5502" s="3"/>
      <c r="BR5502" s="3"/>
      <c r="BS5502" s="3"/>
      <c r="BT5502" s="23">
        <v>5497</v>
      </c>
      <c r="BU5502" s="4">
        <f t="shared" si="340"/>
        <v>0</v>
      </c>
      <c r="BV5502" s="4">
        <f t="shared" si="341"/>
        <v>0</v>
      </c>
      <c r="BW5502" s="23"/>
      <c r="BX5502" s="4">
        <f t="shared" si="342"/>
        <v>1</v>
      </c>
      <c r="BY5502" s="4">
        <f t="shared" si="343"/>
        <v>1</v>
      </c>
    </row>
    <row r="5503" spans="1:77">
      <c r="A5503" s="23">
        <v>5498</v>
      </c>
      <c r="BP5503" s="3"/>
      <c r="BQ5503" s="3"/>
      <c r="BR5503" s="3"/>
      <c r="BS5503" s="3"/>
      <c r="BT5503" s="23">
        <v>5498</v>
      </c>
      <c r="BU5503" s="4">
        <f t="shared" si="340"/>
        <v>0</v>
      </c>
      <c r="BV5503" s="4">
        <f t="shared" si="341"/>
        <v>0</v>
      </c>
      <c r="BW5503" s="23"/>
      <c r="BX5503" s="4">
        <f t="shared" si="342"/>
        <v>1</v>
      </c>
      <c r="BY5503" s="4">
        <f t="shared" si="343"/>
        <v>1</v>
      </c>
    </row>
    <row r="5504" spans="1:77">
      <c r="A5504" s="23">
        <v>5499</v>
      </c>
      <c r="BP5504" s="3"/>
      <c r="BQ5504" s="3"/>
      <c r="BR5504" s="3"/>
      <c r="BS5504" s="3"/>
      <c r="BT5504" s="23">
        <v>5499</v>
      </c>
      <c r="BU5504" s="4">
        <f t="shared" si="340"/>
        <v>0</v>
      </c>
      <c r="BV5504" s="4">
        <f t="shared" si="341"/>
        <v>0</v>
      </c>
      <c r="BW5504" s="23"/>
      <c r="BX5504" s="4">
        <f t="shared" si="342"/>
        <v>1</v>
      </c>
      <c r="BY5504" s="4">
        <f t="shared" si="343"/>
        <v>1</v>
      </c>
    </row>
    <row r="5505" spans="1:77">
      <c r="A5505" s="23">
        <v>5500</v>
      </c>
      <c r="BP5505" s="3"/>
      <c r="BQ5505" s="3"/>
      <c r="BR5505" s="3"/>
      <c r="BS5505" s="3"/>
      <c r="BT5505" s="23">
        <v>5500</v>
      </c>
      <c r="BU5505" s="4">
        <f t="shared" si="340"/>
        <v>0</v>
      </c>
      <c r="BV5505" s="4">
        <f t="shared" si="341"/>
        <v>0</v>
      </c>
      <c r="BW5505" s="23"/>
      <c r="BX5505" s="4">
        <f t="shared" si="342"/>
        <v>1</v>
      </c>
      <c r="BY5505" s="4">
        <f t="shared" si="343"/>
        <v>1</v>
      </c>
    </row>
    <row r="5506" spans="1:77">
      <c r="A5506" s="23">
        <v>5501</v>
      </c>
      <c r="BP5506" s="3"/>
      <c r="BQ5506" s="3"/>
      <c r="BR5506" s="3"/>
      <c r="BS5506" s="3"/>
      <c r="BT5506" s="23">
        <v>5501</v>
      </c>
      <c r="BU5506" s="4">
        <f t="shared" si="340"/>
        <v>0</v>
      </c>
      <c r="BV5506" s="4">
        <f t="shared" si="341"/>
        <v>0</v>
      </c>
      <c r="BW5506" s="23"/>
      <c r="BX5506" s="4">
        <f t="shared" si="342"/>
        <v>1</v>
      </c>
      <c r="BY5506" s="4">
        <f t="shared" si="343"/>
        <v>1</v>
      </c>
    </row>
    <row r="5507" spans="1:77">
      <c r="A5507" s="23">
        <v>5502</v>
      </c>
      <c r="BP5507" s="3"/>
      <c r="BQ5507" s="3"/>
      <c r="BR5507" s="3"/>
      <c r="BS5507" s="3"/>
      <c r="BT5507" s="23">
        <v>5502</v>
      </c>
      <c r="BU5507" s="4">
        <f t="shared" si="340"/>
        <v>0</v>
      </c>
      <c r="BV5507" s="4">
        <f t="shared" si="341"/>
        <v>0</v>
      </c>
      <c r="BW5507" s="23"/>
      <c r="BX5507" s="4">
        <f t="shared" si="342"/>
        <v>1</v>
      </c>
      <c r="BY5507" s="4">
        <f t="shared" si="343"/>
        <v>1</v>
      </c>
    </row>
    <row r="5508" spans="1:77">
      <c r="A5508" s="23">
        <v>5503</v>
      </c>
      <c r="BP5508" s="3"/>
      <c r="BQ5508" s="3"/>
      <c r="BR5508" s="3"/>
      <c r="BS5508" s="3"/>
      <c r="BT5508" s="23">
        <v>5503</v>
      </c>
      <c r="BU5508" s="4">
        <f t="shared" si="340"/>
        <v>0</v>
      </c>
      <c r="BV5508" s="4">
        <f t="shared" si="341"/>
        <v>0</v>
      </c>
      <c r="BW5508" s="23"/>
      <c r="BX5508" s="4">
        <f t="shared" si="342"/>
        <v>1</v>
      </c>
      <c r="BY5508" s="4">
        <f t="shared" si="343"/>
        <v>1</v>
      </c>
    </row>
    <row r="5509" spans="1:77">
      <c r="A5509" s="23">
        <v>5504</v>
      </c>
      <c r="BP5509" s="3"/>
      <c r="BQ5509" s="3"/>
      <c r="BR5509" s="3"/>
      <c r="BS5509" s="3"/>
      <c r="BT5509" s="23">
        <v>5504</v>
      </c>
      <c r="BU5509" s="4">
        <f t="shared" si="340"/>
        <v>0</v>
      </c>
      <c r="BV5509" s="4">
        <f t="shared" si="341"/>
        <v>0</v>
      </c>
      <c r="BW5509" s="23"/>
      <c r="BX5509" s="4">
        <f t="shared" si="342"/>
        <v>1</v>
      </c>
      <c r="BY5509" s="4">
        <f t="shared" si="343"/>
        <v>1</v>
      </c>
    </row>
    <row r="5510" spans="1:77">
      <c r="A5510" s="23">
        <v>5505</v>
      </c>
      <c r="BP5510" s="3"/>
      <c r="BQ5510" s="3"/>
      <c r="BR5510" s="3"/>
      <c r="BS5510" s="3"/>
      <c r="BT5510" s="23">
        <v>5505</v>
      </c>
      <c r="BU5510" s="4">
        <f t="shared" si="340"/>
        <v>0</v>
      </c>
      <c r="BV5510" s="4">
        <f t="shared" si="341"/>
        <v>0</v>
      </c>
      <c r="BW5510" s="23"/>
      <c r="BX5510" s="4">
        <f t="shared" si="342"/>
        <v>1</v>
      </c>
      <c r="BY5510" s="4">
        <f t="shared" si="343"/>
        <v>1</v>
      </c>
    </row>
    <row r="5511" spans="1:77">
      <c r="A5511" s="23">
        <v>5506</v>
      </c>
      <c r="BP5511" s="3"/>
      <c r="BQ5511" s="3"/>
      <c r="BR5511" s="3"/>
      <c r="BS5511" s="3"/>
      <c r="BT5511" s="23">
        <v>5506</v>
      </c>
      <c r="BU5511" s="4">
        <f t="shared" ref="BU5511:BU5574" si="344">BP5511*$BV$1-BQ5511</f>
        <v>0</v>
      </c>
      <c r="BV5511" s="4">
        <f t="shared" ref="BV5511:BV5574" si="345">BR5511*$BV$1-BS5511</f>
        <v>0</v>
      </c>
      <c r="BW5511" s="23"/>
      <c r="BX5511" s="4">
        <f t="shared" ref="BX5511:BX5574" si="346">IF(BU5511=MAX($BU5511:$BV5511),1,0)</f>
        <v>1</v>
      </c>
      <c r="BY5511" s="4">
        <f t="shared" ref="BY5511:BY5574" si="347">IF(BV5511=MAX($BU5511:$BV5511),1,0)</f>
        <v>1</v>
      </c>
    </row>
    <row r="5512" spans="1:77">
      <c r="A5512" s="23">
        <v>5507</v>
      </c>
      <c r="BP5512" s="3"/>
      <c r="BQ5512" s="3"/>
      <c r="BR5512" s="3"/>
      <c r="BS5512" s="3"/>
      <c r="BT5512" s="23">
        <v>5507</v>
      </c>
      <c r="BU5512" s="4">
        <f t="shared" si="344"/>
        <v>0</v>
      </c>
      <c r="BV5512" s="4">
        <f t="shared" si="345"/>
        <v>0</v>
      </c>
      <c r="BW5512" s="23"/>
      <c r="BX5512" s="4">
        <f t="shared" si="346"/>
        <v>1</v>
      </c>
      <c r="BY5512" s="4">
        <f t="shared" si="347"/>
        <v>1</v>
      </c>
    </row>
    <row r="5513" spans="1:77">
      <c r="A5513" s="23">
        <v>5508</v>
      </c>
      <c r="BP5513" s="3"/>
      <c r="BQ5513" s="3"/>
      <c r="BR5513" s="3"/>
      <c r="BS5513" s="3"/>
      <c r="BT5513" s="23">
        <v>5508</v>
      </c>
      <c r="BU5513" s="4">
        <f t="shared" si="344"/>
        <v>0</v>
      </c>
      <c r="BV5513" s="4">
        <f t="shared" si="345"/>
        <v>0</v>
      </c>
      <c r="BW5513" s="23"/>
      <c r="BX5513" s="4">
        <f t="shared" si="346"/>
        <v>1</v>
      </c>
      <c r="BY5513" s="4">
        <f t="shared" si="347"/>
        <v>1</v>
      </c>
    </row>
    <row r="5514" spans="1:77">
      <c r="A5514" s="23">
        <v>5509</v>
      </c>
      <c r="BP5514" s="3"/>
      <c r="BQ5514" s="3"/>
      <c r="BR5514" s="3"/>
      <c r="BS5514" s="3"/>
      <c r="BT5514" s="23">
        <v>5509</v>
      </c>
      <c r="BU5514" s="4">
        <f t="shared" si="344"/>
        <v>0</v>
      </c>
      <c r="BV5514" s="4">
        <f t="shared" si="345"/>
        <v>0</v>
      </c>
      <c r="BW5514" s="23"/>
      <c r="BX5514" s="4">
        <f t="shared" si="346"/>
        <v>1</v>
      </c>
      <c r="BY5514" s="4">
        <f t="shared" si="347"/>
        <v>1</v>
      </c>
    </row>
    <row r="5515" spans="1:77">
      <c r="A5515" s="23">
        <v>5510</v>
      </c>
      <c r="BP5515" s="3"/>
      <c r="BQ5515" s="3"/>
      <c r="BR5515" s="3"/>
      <c r="BS5515" s="3"/>
      <c r="BT5515" s="23">
        <v>5510</v>
      </c>
      <c r="BU5515" s="4">
        <f t="shared" si="344"/>
        <v>0</v>
      </c>
      <c r="BV5515" s="4">
        <f t="shared" si="345"/>
        <v>0</v>
      </c>
      <c r="BW5515" s="23"/>
      <c r="BX5515" s="4">
        <f t="shared" si="346"/>
        <v>1</v>
      </c>
      <c r="BY5515" s="4">
        <f t="shared" si="347"/>
        <v>1</v>
      </c>
    </row>
    <row r="5516" spans="1:77">
      <c r="A5516" s="23">
        <v>5511</v>
      </c>
      <c r="BP5516" s="3"/>
      <c r="BQ5516" s="3"/>
      <c r="BR5516" s="3"/>
      <c r="BS5516" s="3"/>
      <c r="BT5516" s="23">
        <v>5511</v>
      </c>
      <c r="BU5516" s="4">
        <f t="shared" si="344"/>
        <v>0</v>
      </c>
      <c r="BV5516" s="4">
        <f t="shared" si="345"/>
        <v>0</v>
      </c>
      <c r="BW5516" s="23"/>
      <c r="BX5516" s="4">
        <f t="shared" si="346"/>
        <v>1</v>
      </c>
      <c r="BY5516" s="4">
        <f t="shared" si="347"/>
        <v>1</v>
      </c>
    </row>
    <row r="5517" spans="1:77">
      <c r="A5517" s="23">
        <v>5512</v>
      </c>
      <c r="BP5517" s="3"/>
      <c r="BQ5517" s="3"/>
      <c r="BR5517" s="3"/>
      <c r="BS5517" s="3"/>
      <c r="BT5517" s="23">
        <v>5512</v>
      </c>
      <c r="BU5517" s="4">
        <f t="shared" si="344"/>
        <v>0</v>
      </c>
      <c r="BV5517" s="4">
        <f t="shared" si="345"/>
        <v>0</v>
      </c>
      <c r="BW5517" s="23"/>
      <c r="BX5517" s="4">
        <f t="shared" si="346"/>
        <v>1</v>
      </c>
      <c r="BY5517" s="4">
        <f t="shared" si="347"/>
        <v>1</v>
      </c>
    </row>
    <row r="5518" spans="1:77">
      <c r="A5518" s="23">
        <v>5513</v>
      </c>
      <c r="BP5518" s="3"/>
      <c r="BQ5518" s="3"/>
      <c r="BR5518" s="3"/>
      <c r="BS5518" s="3"/>
      <c r="BT5518" s="23">
        <v>5513</v>
      </c>
      <c r="BU5518" s="4">
        <f t="shared" si="344"/>
        <v>0</v>
      </c>
      <c r="BV5518" s="4">
        <f t="shared" si="345"/>
        <v>0</v>
      </c>
      <c r="BW5518" s="23"/>
      <c r="BX5518" s="4">
        <f t="shared" si="346"/>
        <v>1</v>
      </c>
      <c r="BY5518" s="4">
        <f t="shared" si="347"/>
        <v>1</v>
      </c>
    </row>
    <row r="5519" spans="1:77">
      <c r="A5519" s="23">
        <v>5514</v>
      </c>
      <c r="BP5519" s="3"/>
      <c r="BQ5519" s="3"/>
      <c r="BR5519" s="3"/>
      <c r="BS5519" s="3"/>
      <c r="BT5519" s="23">
        <v>5514</v>
      </c>
      <c r="BU5519" s="4">
        <f t="shared" si="344"/>
        <v>0</v>
      </c>
      <c r="BV5519" s="4">
        <f t="shared" si="345"/>
        <v>0</v>
      </c>
      <c r="BW5519" s="23"/>
      <c r="BX5519" s="4">
        <f t="shared" si="346"/>
        <v>1</v>
      </c>
      <c r="BY5519" s="4">
        <f t="shared" si="347"/>
        <v>1</v>
      </c>
    </row>
    <row r="5520" spans="1:77">
      <c r="A5520" s="23">
        <v>5515</v>
      </c>
      <c r="BP5520" s="3"/>
      <c r="BQ5520" s="3"/>
      <c r="BR5520" s="3"/>
      <c r="BS5520" s="3"/>
      <c r="BT5520" s="23">
        <v>5515</v>
      </c>
      <c r="BU5520" s="4">
        <f t="shared" si="344"/>
        <v>0</v>
      </c>
      <c r="BV5520" s="4">
        <f t="shared" si="345"/>
        <v>0</v>
      </c>
      <c r="BW5520" s="23"/>
      <c r="BX5520" s="4">
        <f t="shared" si="346"/>
        <v>1</v>
      </c>
      <c r="BY5520" s="4">
        <f t="shared" si="347"/>
        <v>1</v>
      </c>
    </row>
    <row r="5521" spans="1:77">
      <c r="A5521" s="23">
        <v>5516</v>
      </c>
      <c r="BP5521" s="3"/>
      <c r="BQ5521" s="3"/>
      <c r="BR5521" s="3"/>
      <c r="BS5521" s="3"/>
      <c r="BT5521" s="23">
        <v>5516</v>
      </c>
      <c r="BU5521" s="4">
        <f t="shared" si="344"/>
        <v>0</v>
      </c>
      <c r="BV5521" s="4">
        <f t="shared" si="345"/>
        <v>0</v>
      </c>
      <c r="BW5521" s="23"/>
      <c r="BX5521" s="4">
        <f t="shared" si="346"/>
        <v>1</v>
      </c>
      <c r="BY5521" s="4">
        <f t="shared" si="347"/>
        <v>1</v>
      </c>
    </row>
    <row r="5522" spans="1:77">
      <c r="A5522" s="23">
        <v>5517</v>
      </c>
      <c r="BP5522" s="3"/>
      <c r="BQ5522" s="3"/>
      <c r="BR5522" s="3"/>
      <c r="BS5522" s="3"/>
      <c r="BT5522" s="23">
        <v>5517</v>
      </c>
      <c r="BU5522" s="4">
        <f t="shared" si="344"/>
        <v>0</v>
      </c>
      <c r="BV5522" s="4">
        <f t="shared" si="345"/>
        <v>0</v>
      </c>
      <c r="BW5522" s="23"/>
      <c r="BX5522" s="4">
        <f t="shared" si="346"/>
        <v>1</v>
      </c>
      <c r="BY5522" s="4">
        <f t="shared" si="347"/>
        <v>1</v>
      </c>
    </row>
    <row r="5523" spans="1:77">
      <c r="A5523" s="23">
        <v>5518</v>
      </c>
      <c r="BP5523" s="3"/>
      <c r="BQ5523" s="3"/>
      <c r="BR5523" s="3"/>
      <c r="BS5523" s="3"/>
      <c r="BT5523" s="23">
        <v>5518</v>
      </c>
      <c r="BU5523" s="4">
        <f t="shared" si="344"/>
        <v>0</v>
      </c>
      <c r="BV5523" s="4">
        <f t="shared" si="345"/>
        <v>0</v>
      </c>
      <c r="BW5523" s="23"/>
      <c r="BX5523" s="4">
        <f t="shared" si="346"/>
        <v>1</v>
      </c>
      <c r="BY5523" s="4">
        <f t="shared" si="347"/>
        <v>1</v>
      </c>
    </row>
    <row r="5524" spans="1:77">
      <c r="A5524" s="23">
        <v>5519</v>
      </c>
      <c r="BP5524" s="3"/>
      <c r="BQ5524" s="3"/>
      <c r="BR5524" s="3"/>
      <c r="BS5524" s="3"/>
      <c r="BT5524" s="23">
        <v>5519</v>
      </c>
      <c r="BU5524" s="4">
        <f t="shared" si="344"/>
        <v>0</v>
      </c>
      <c r="BV5524" s="4">
        <f t="shared" si="345"/>
        <v>0</v>
      </c>
      <c r="BW5524" s="23"/>
      <c r="BX5524" s="4">
        <f t="shared" si="346"/>
        <v>1</v>
      </c>
      <c r="BY5524" s="4">
        <f t="shared" si="347"/>
        <v>1</v>
      </c>
    </row>
    <row r="5525" spans="1:77">
      <c r="A5525" s="23">
        <v>5520</v>
      </c>
      <c r="BP5525" s="3"/>
      <c r="BQ5525" s="3"/>
      <c r="BR5525" s="3"/>
      <c r="BS5525" s="3"/>
      <c r="BT5525" s="23">
        <v>5520</v>
      </c>
      <c r="BU5525" s="4">
        <f t="shared" si="344"/>
        <v>0</v>
      </c>
      <c r="BV5525" s="4">
        <f t="shared" si="345"/>
        <v>0</v>
      </c>
      <c r="BW5525" s="23"/>
      <c r="BX5525" s="4">
        <f t="shared" si="346"/>
        <v>1</v>
      </c>
      <c r="BY5525" s="4">
        <f t="shared" si="347"/>
        <v>1</v>
      </c>
    </row>
    <row r="5526" spans="1:77">
      <c r="A5526" s="23">
        <v>5521</v>
      </c>
      <c r="BP5526" s="3"/>
      <c r="BQ5526" s="3"/>
      <c r="BR5526" s="3"/>
      <c r="BS5526" s="3"/>
      <c r="BT5526" s="23">
        <v>5521</v>
      </c>
      <c r="BU5526" s="4">
        <f t="shared" si="344"/>
        <v>0</v>
      </c>
      <c r="BV5526" s="4">
        <f t="shared" si="345"/>
        <v>0</v>
      </c>
      <c r="BW5526" s="23"/>
      <c r="BX5526" s="4">
        <f t="shared" si="346"/>
        <v>1</v>
      </c>
      <c r="BY5526" s="4">
        <f t="shared" si="347"/>
        <v>1</v>
      </c>
    </row>
    <row r="5527" spans="1:77">
      <c r="A5527" s="23">
        <v>5522</v>
      </c>
      <c r="BP5527" s="3"/>
      <c r="BQ5527" s="3"/>
      <c r="BR5527" s="3"/>
      <c r="BS5527" s="3"/>
      <c r="BT5527" s="23">
        <v>5522</v>
      </c>
      <c r="BU5527" s="4">
        <f t="shared" si="344"/>
        <v>0</v>
      </c>
      <c r="BV5527" s="4">
        <f t="shared" si="345"/>
        <v>0</v>
      </c>
      <c r="BW5527" s="23"/>
      <c r="BX5527" s="4">
        <f t="shared" si="346"/>
        <v>1</v>
      </c>
      <c r="BY5527" s="4">
        <f t="shared" si="347"/>
        <v>1</v>
      </c>
    </row>
    <row r="5528" spans="1:77">
      <c r="A5528" s="23">
        <v>5523</v>
      </c>
      <c r="BP5528" s="3"/>
      <c r="BQ5528" s="3"/>
      <c r="BR5528" s="3"/>
      <c r="BS5528" s="3"/>
      <c r="BT5528" s="23">
        <v>5523</v>
      </c>
      <c r="BU5528" s="4">
        <f t="shared" si="344"/>
        <v>0</v>
      </c>
      <c r="BV5528" s="4">
        <f t="shared" si="345"/>
        <v>0</v>
      </c>
      <c r="BW5528" s="23"/>
      <c r="BX5528" s="4">
        <f t="shared" si="346"/>
        <v>1</v>
      </c>
      <c r="BY5528" s="4">
        <f t="shared" si="347"/>
        <v>1</v>
      </c>
    </row>
    <row r="5529" spans="1:77">
      <c r="A5529" s="23">
        <v>5524</v>
      </c>
      <c r="BP5529" s="3"/>
      <c r="BQ5529" s="3"/>
      <c r="BR5529" s="3"/>
      <c r="BS5529" s="3"/>
      <c r="BT5529" s="23">
        <v>5524</v>
      </c>
      <c r="BU5529" s="4">
        <f t="shared" si="344"/>
        <v>0</v>
      </c>
      <c r="BV5529" s="4">
        <f t="shared" si="345"/>
        <v>0</v>
      </c>
      <c r="BW5529" s="23"/>
      <c r="BX5529" s="4">
        <f t="shared" si="346"/>
        <v>1</v>
      </c>
      <c r="BY5529" s="4">
        <f t="shared" si="347"/>
        <v>1</v>
      </c>
    </row>
    <row r="5530" spans="1:77">
      <c r="A5530" s="23">
        <v>5525</v>
      </c>
      <c r="BP5530" s="3"/>
      <c r="BQ5530" s="3"/>
      <c r="BR5530" s="3"/>
      <c r="BS5530" s="3"/>
      <c r="BT5530" s="23">
        <v>5525</v>
      </c>
      <c r="BU5530" s="4">
        <f t="shared" si="344"/>
        <v>0</v>
      </c>
      <c r="BV5530" s="4">
        <f t="shared" si="345"/>
        <v>0</v>
      </c>
      <c r="BW5530" s="23"/>
      <c r="BX5530" s="4">
        <f t="shared" si="346"/>
        <v>1</v>
      </c>
      <c r="BY5530" s="4">
        <f t="shared" si="347"/>
        <v>1</v>
      </c>
    </row>
    <row r="5531" spans="1:77">
      <c r="A5531" s="23">
        <v>5526</v>
      </c>
      <c r="BP5531" s="3"/>
      <c r="BQ5531" s="3"/>
      <c r="BR5531" s="3"/>
      <c r="BS5531" s="3"/>
      <c r="BT5531" s="23">
        <v>5526</v>
      </c>
      <c r="BU5531" s="4">
        <f t="shared" si="344"/>
        <v>0</v>
      </c>
      <c r="BV5531" s="4">
        <f t="shared" si="345"/>
        <v>0</v>
      </c>
      <c r="BW5531" s="23"/>
      <c r="BX5531" s="4">
        <f t="shared" si="346"/>
        <v>1</v>
      </c>
      <c r="BY5531" s="4">
        <f t="shared" si="347"/>
        <v>1</v>
      </c>
    </row>
    <row r="5532" spans="1:77">
      <c r="A5532" s="23">
        <v>5527</v>
      </c>
      <c r="BP5532" s="3"/>
      <c r="BQ5532" s="3"/>
      <c r="BR5532" s="3"/>
      <c r="BS5532" s="3"/>
      <c r="BT5532" s="23">
        <v>5527</v>
      </c>
      <c r="BU5532" s="4">
        <f t="shared" si="344"/>
        <v>0</v>
      </c>
      <c r="BV5532" s="4">
        <f t="shared" si="345"/>
        <v>0</v>
      </c>
      <c r="BW5532" s="23"/>
      <c r="BX5532" s="4">
        <f t="shared" si="346"/>
        <v>1</v>
      </c>
      <c r="BY5532" s="4">
        <f t="shared" si="347"/>
        <v>1</v>
      </c>
    </row>
    <row r="5533" spans="1:77">
      <c r="A5533" s="23">
        <v>5528</v>
      </c>
      <c r="BP5533" s="3"/>
      <c r="BQ5533" s="3"/>
      <c r="BR5533" s="3"/>
      <c r="BS5533" s="3"/>
      <c r="BT5533" s="23">
        <v>5528</v>
      </c>
      <c r="BU5533" s="4">
        <f t="shared" si="344"/>
        <v>0</v>
      </c>
      <c r="BV5533" s="4">
        <f t="shared" si="345"/>
        <v>0</v>
      </c>
      <c r="BW5533" s="23"/>
      <c r="BX5533" s="4">
        <f t="shared" si="346"/>
        <v>1</v>
      </c>
      <c r="BY5533" s="4">
        <f t="shared" si="347"/>
        <v>1</v>
      </c>
    </row>
    <row r="5534" spans="1:77">
      <c r="A5534" s="23">
        <v>5529</v>
      </c>
      <c r="BP5534" s="3"/>
      <c r="BQ5534" s="3"/>
      <c r="BR5534" s="3"/>
      <c r="BS5534" s="3"/>
      <c r="BT5534" s="23">
        <v>5529</v>
      </c>
      <c r="BU5534" s="4">
        <f t="shared" si="344"/>
        <v>0</v>
      </c>
      <c r="BV5534" s="4">
        <f t="shared" si="345"/>
        <v>0</v>
      </c>
      <c r="BW5534" s="23"/>
      <c r="BX5534" s="4">
        <f t="shared" si="346"/>
        <v>1</v>
      </c>
      <c r="BY5534" s="4">
        <f t="shared" si="347"/>
        <v>1</v>
      </c>
    </row>
    <row r="5535" spans="1:77">
      <c r="A5535" s="23">
        <v>5530</v>
      </c>
      <c r="BP5535" s="3"/>
      <c r="BQ5535" s="3"/>
      <c r="BR5535" s="3"/>
      <c r="BS5535" s="3"/>
      <c r="BT5535" s="23">
        <v>5530</v>
      </c>
      <c r="BU5535" s="4">
        <f t="shared" si="344"/>
        <v>0</v>
      </c>
      <c r="BV5535" s="4">
        <f t="shared" si="345"/>
        <v>0</v>
      </c>
      <c r="BW5535" s="23"/>
      <c r="BX5535" s="4">
        <f t="shared" si="346"/>
        <v>1</v>
      </c>
      <c r="BY5535" s="4">
        <f t="shared" si="347"/>
        <v>1</v>
      </c>
    </row>
    <row r="5536" spans="1:77">
      <c r="A5536" s="23">
        <v>5531</v>
      </c>
      <c r="BP5536" s="3"/>
      <c r="BQ5536" s="3"/>
      <c r="BR5536" s="3"/>
      <c r="BS5536" s="3"/>
      <c r="BT5536" s="23">
        <v>5531</v>
      </c>
      <c r="BU5536" s="4">
        <f t="shared" si="344"/>
        <v>0</v>
      </c>
      <c r="BV5536" s="4">
        <f t="shared" si="345"/>
        <v>0</v>
      </c>
      <c r="BW5536" s="23"/>
      <c r="BX5536" s="4">
        <f t="shared" si="346"/>
        <v>1</v>
      </c>
      <c r="BY5536" s="4">
        <f t="shared" si="347"/>
        <v>1</v>
      </c>
    </row>
    <row r="5537" spans="1:77">
      <c r="A5537" s="23">
        <v>5532</v>
      </c>
      <c r="BP5537" s="3"/>
      <c r="BQ5537" s="3"/>
      <c r="BR5537" s="3"/>
      <c r="BS5537" s="3"/>
      <c r="BT5537" s="23">
        <v>5532</v>
      </c>
      <c r="BU5537" s="4">
        <f t="shared" si="344"/>
        <v>0</v>
      </c>
      <c r="BV5537" s="4">
        <f t="shared" si="345"/>
        <v>0</v>
      </c>
      <c r="BW5537" s="23"/>
      <c r="BX5537" s="4">
        <f t="shared" si="346"/>
        <v>1</v>
      </c>
      <c r="BY5537" s="4">
        <f t="shared" si="347"/>
        <v>1</v>
      </c>
    </row>
    <row r="5538" spans="1:77">
      <c r="A5538" s="23">
        <v>5533</v>
      </c>
      <c r="BP5538" s="3"/>
      <c r="BQ5538" s="3"/>
      <c r="BR5538" s="3"/>
      <c r="BS5538" s="3"/>
      <c r="BT5538" s="23">
        <v>5533</v>
      </c>
      <c r="BU5538" s="4">
        <f t="shared" si="344"/>
        <v>0</v>
      </c>
      <c r="BV5538" s="4">
        <f t="shared" si="345"/>
        <v>0</v>
      </c>
      <c r="BW5538" s="23"/>
      <c r="BX5538" s="4">
        <f t="shared" si="346"/>
        <v>1</v>
      </c>
      <c r="BY5538" s="4">
        <f t="shared" si="347"/>
        <v>1</v>
      </c>
    </row>
    <row r="5539" spans="1:77">
      <c r="A5539" s="23">
        <v>5534</v>
      </c>
      <c r="BP5539" s="3"/>
      <c r="BQ5539" s="3"/>
      <c r="BR5539" s="3"/>
      <c r="BS5539" s="3"/>
      <c r="BT5539" s="23">
        <v>5534</v>
      </c>
      <c r="BU5539" s="4">
        <f t="shared" si="344"/>
        <v>0</v>
      </c>
      <c r="BV5539" s="4">
        <f t="shared" si="345"/>
        <v>0</v>
      </c>
      <c r="BW5539" s="23"/>
      <c r="BX5539" s="4">
        <f t="shared" si="346"/>
        <v>1</v>
      </c>
      <c r="BY5539" s="4">
        <f t="shared" si="347"/>
        <v>1</v>
      </c>
    </row>
    <row r="5540" spans="1:77">
      <c r="A5540" s="23">
        <v>5535</v>
      </c>
      <c r="BP5540" s="3"/>
      <c r="BQ5540" s="3"/>
      <c r="BR5540" s="3"/>
      <c r="BS5540" s="3"/>
      <c r="BT5540" s="23">
        <v>5535</v>
      </c>
      <c r="BU5540" s="4">
        <f t="shared" si="344"/>
        <v>0</v>
      </c>
      <c r="BV5540" s="4">
        <f t="shared" si="345"/>
        <v>0</v>
      </c>
      <c r="BW5540" s="23"/>
      <c r="BX5540" s="4">
        <f t="shared" si="346"/>
        <v>1</v>
      </c>
      <c r="BY5540" s="4">
        <f t="shared" si="347"/>
        <v>1</v>
      </c>
    </row>
    <row r="5541" spans="1:77">
      <c r="A5541" s="23">
        <v>5536</v>
      </c>
      <c r="BP5541" s="3"/>
      <c r="BQ5541" s="3"/>
      <c r="BR5541" s="3"/>
      <c r="BS5541" s="3"/>
      <c r="BT5541" s="23">
        <v>5536</v>
      </c>
      <c r="BU5541" s="4">
        <f t="shared" si="344"/>
        <v>0</v>
      </c>
      <c r="BV5541" s="4">
        <f t="shared" si="345"/>
        <v>0</v>
      </c>
      <c r="BW5541" s="23"/>
      <c r="BX5541" s="4">
        <f t="shared" si="346"/>
        <v>1</v>
      </c>
      <c r="BY5541" s="4">
        <f t="shared" si="347"/>
        <v>1</v>
      </c>
    </row>
    <row r="5542" spans="1:77">
      <c r="A5542" s="23">
        <v>5537</v>
      </c>
      <c r="BP5542" s="3"/>
      <c r="BQ5542" s="3"/>
      <c r="BR5542" s="3"/>
      <c r="BS5542" s="3"/>
      <c r="BT5542" s="23">
        <v>5537</v>
      </c>
      <c r="BU5542" s="4">
        <f t="shared" si="344"/>
        <v>0</v>
      </c>
      <c r="BV5542" s="4">
        <f t="shared" si="345"/>
        <v>0</v>
      </c>
      <c r="BW5542" s="23"/>
      <c r="BX5542" s="4">
        <f t="shared" si="346"/>
        <v>1</v>
      </c>
      <c r="BY5542" s="4">
        <f t="shared" si="347"/>
        <v>1</v>
      </c>
    </row>
    <row r="5543" spans="1:77">
      <c r="A5543" s="23">
        <v>5538</v>
      </c>
      <c r="BP5543" s="3"/>
      <c r="BQ5543" s="3"/>
      <c r="BR5543" s="3"/>
      <c r="BS5543" s="3"/>
      <c r="BT5543" s="23">
        <v>5538</v>
      </c>
      <c r="BU5543" s="4">
        <f t="shared" si="344"/>
        <v>0</v>
      </c>
      <c r="BV5543" s="4">
        <f t="shared" si="345"/>
        <v>0</v>
      </c>
      <c r="BW5543" s="23"/>
      <c r="BX5543" s="4">
        <f t="shared" si="346"/>
        <v>1</v>
      </c>
      <c r="BY5543" s="4">
        <f t="shared" si="347"/>
        <v>1</v>
      </c>
    </row>
    <row r="5544" spans="1:77">
      <c r="A5544" s="23">
        <v>5539</v>
      </c>
      <c r="BP5544" s="3"/>
      <c r="BQ5544" s="3"/>
      <c r="BR5544" s="3"/>
      <c r="BS5544" s="3"/>
      <c r="BT5544" s="23">
        <v>5539</v>
      </c>
      <c r="BU5544" s="4">
        <f t="shared" si="344"/>
        <v>0</v>
      </c>
      <c r="BV5544" s="4">
        <f t="shared" si="345"/>
        <v>0</v>
      </c>
      <c r="BW5544" s="23"/>
      <c r="BX5544" s="4">
        <f t="shared" si="346"/>
        <v>1</v>
      </c>
      <c r="BY5544" s="4">
        <f t="shared" si="347"/>
        <v>1</v>
      </c>
    </row>
    <row r="5545" spans="1:77">
      <c r="A5545" s="23">
        <v>5540</v>
      </c>
      <c r="BP5545" s="3"/>
      <c r="BQ5545" s="3"/>
      <c r="BR5545" s="3"/>
      <c r="BS5545" s="3"/>
      <c r="BT5545" s="23">
        <v>5540</v>
      </c>
      <c r="BU5545" s="4">
        <f t="shared" si="344"/>
        <v>0</v>
      </c>
      <c r="BV5545" s="4">
        <f t="shared" si="345"/>
        <v>0</v>
      </c>
      <c r="BW5545" s="23"/>
      <c r="BX5545" s="4">
        <f t="shared" si="346"/>
        <v>1</v>
      </c>
      <c r="BY5545" s="4">
        <f t="shared" si="347"/>
        <v>1</v>
      </c>
    </row>
    <row r="5546" spans="1:77">
      <c r="A5546" s="23">
        <v>5541</v>
      </c>
      <c r="BP5546" s="3"/>
      <c r="BQ5546" s="3"/>
      <c r="BR5546" s="3"/>
      <c r="BS5546" s="3"/>
      <c r="BT5546" s="23">
        <v>5541</v>
      </c>
      <c r="BU5546" s="4">
        <f t="shared" si="344"/>
        <v>0</v>
      </c>
      <c r="BV5546" s="4">
        <f t="shared" si="345"/>
        <v>0</v>
      </c>
      <c r="BW5546" s="23"/>
      <c r="BX5546" s="4">
        <f t="shared" si="346"/>
        <v>1</v>
      </c>
      <c r="BY5546" s="4">
        <f t="shared" si="347"/>
        <v>1</v>
      </c>
    </row>
    <row r="5547" spans="1:77">
      <c r="A5547" s="23">
        <v>5542</v>
      </c>
      <c r="BP5547" s="3"/>
      <c r="BQ5547" s="3"/>
      <c r="BR5547" s="3"/>
      <c r="BS5547" s="3"/>
      <c r="BT5547" s="23">
        <v>5542</v>
      </c>
      <c r="BU5547" s="4">
        <f t="shared" si="344"/>
        <v>0</v>
      </c>
      <c r="BV5547" s="4">
        <f t="shared" si="345"/>
        <v>0</v>
      </c>
      <c r="BW5547" s="23"/>
      <c r="BX5547" s="4">
        <f t="shared" si="346"/>
        <v>1</v>
      </c>
      <c r="BY5547" s="4">
        <f t="shared" si="347"/>
        <v>1</v>
      </c>
    </row>
    <row r="5548" spans="1:77">
      <c r="A5548" s="23">
        <v>5543</v>
      </c>
      <c r="BP5548" s="3"/>
      <c r="BQ5548" s="3"/>
      <c r="BR5548" s="3"/>
      <c r="BS5548" s="3"/>
      <c r="BT5548" s="23">
        <v>5543</v>
      </c>
      <c r="BU5548" s="4">
        <f t="shared" si="344"/>
        <v>0</v>
      </c>
      <c r="BV5548" s="4">
        <f t="shared" si="345"/>
        <v>0</v>
      </c>
      <c r="BW5548" s="23"/>
      <c r="BX5548" s="4">
        <f t="shared" si="346"/>
        <v>1</v>
      </c>
      <c r="BY5548" s="4">
        <f t="shared" si="347"/>
        <v>1</v>
      </c>
    </row>
    <row r="5549" spans="1:77">
      <c r="A5549" s="23">
        <v>5544</v>
      </c>
      <c r="BP5549" s="3"/>
      <c r="BQ5549" s="3"/>
      <c r="BR5549" s="3"/>
      <c r="BS5549" s="3"/>
      <c r="BT5549" s="23">
        <v>5544</v>
      </c>
      <c r="BU5549" s="4">
        <f t="shared" si="344"/>
        <v>0</v>
      </c>
      <c r="BV5549" s="4">
        <f t="shared" si="345"/>
        <v>0</v>
      </c>
      <c r="BW5549" s="23"/>
      <c r="BX5549" s="4">
        <f t="shared" si="346"/>
        <v>1</v>
      </c>
      <c r="BY5549" s="4">
        <f t="shared" si="347"/>
        <v>1</v>
      </c>
    </row>
    <row r="5550" spans="1:77">
      <c r="A5550" s="23">
        <v>5545</v>
      </c>
      <c r="BP5550" s="3"/>
      <c r="BQ5550" s="3"/>
      <c r="BR5550" s="3"/>
      <c r="BS5550" s="3"/>
      <c r="BT5550" s="23">
        <v>5545</v>
      </c>
      <c r="BU5550" s="4">
        <f t="shared" si="344"/>
        <v>0</v>
      </c>
      <c r="BV5550" s="4">
        <f t="shared" si="345"/>
        <v>0</v>
      </c>
      <c r="BW5550" s="23"/>
      <c r="BX5550" s="4">
        <f t="shared" si="346"/>
        <v>1</v>
      </c>
      <c r="BY5550" s="4">
        <f t="shared" si="347"/>
        <v>1</v>
      </c>
    </row>
    <row r="5551" spans="1:77">
      <c r="A5551" s="23">
        <v>5546</v>
      </c>
      <c r="BP5551" s="3"/>
      <c r="BQ5551" s="3"/>
      <c r="BR5551" s="3"/>
      <c r="BS5551" s="3"/>
      <c r="BT5551" s="23">
        <v>5546</v>
      </c>
      <c r="BU5551" s="4">
        <f t="shared" si="344"/>
        <v>0</v>
      </c>
      <c r="BV5551" s="4">
        <f t="shared" si="345"/>
        <v>0</v>
      </c>
      <c r="BW5551" s="23"/>
      <c r="BX5551" s="4">
        <f t="shared" si="346"/>
        <v>1</v>
      </c>
      <c r="BY5551" s="4">
        <f t="shared" si="347"/>
        <v>1</v>
      </c>
    </row>
    <row r="5552" spans="1:77">
      <c r="A5552" s="23">
        <v>5547</v>
      </c>
      <c r="BP5552" s="3"/>
      <c r="BQ5552" s="3"/>
      <c r="BR5552" s="3"/>
      <c r="BS5552" s="3"/>
      <c r="BT5552" s="23">
        <v>5547</v>
      </c>
      <c r="BU5552" s="4">
        <f t="shared" si="344"/>
        <v>0</v>
      </c>
      <c r="BV5552" s="4">
        <f t="shared" si="345"/>
        <v>0</v>
      </c>
      <c r="BW5552" s="23"/>
      <c r="BX5552" s="4">
        <f t="shared" si="346"/>
        <v>1</v>
      </c>
      <c r="BY5552" s="4">
        <f t="shared" si="347"/>
        <v>1</v>
      </c>
    </row>
    <row r="5553" spans="1:77">
      <c r="A5553" s="23">
        <v>5548</v>
      </c>
      <c r="BP5553" s="3"/>
      <c r="BQ5553" s="3"/>
      <c r="BR5553" s="3"/>
      <c r="BS5553" s="3"/>
      <c r="BT5553" s="23">
        <v>5548</v>
      </c>
      <c r="BU5553" s="4">
        <f t="shared" si="344"/>
        <v>0</v>
      </c>
      <c r="BV5553" s="4">
        <f t="shared" si="345"/>
        <v>0</v>
      </c>
      <c r="BW5553" s="23"/>
      <c r="BX5553" s="4">
        <f t="shared" si="346"/>
        <v>1</v>
      </c>
      <c r="BY5553" s="4">
        <f t="shared" si="347"/>
        <v>1</v>
      </c>
    </row>
    <row r="5554" spans="1:77">
      <c r="A5554" s="23">
        <v>5549</v>
      </c>
      <c r="BP5554" s="3"/>
      <c r="BQ5554" s="3"/>
      <c r="BR5554" s="3"/>
      <c r="BS5554" s="3"/>
      <c r="BT5554" s="23">
        <v>5549</v>
      </c>
      <c r="BU5554" s="4">
        <f t="shared" si="344"/>
        <v>0</v>
      </c>
      <c r="BV5554" s="4">
        <f t="shared" si="345"/>
        <v>0</v>
      </c>
      <c r="BW5554" s="23"/>
      <c r="BX5554" s="4">
        <f t="shared" si="346"/>
        <v>1</v>
      </c>
      <c r="BY5554" s="4">
        <f t="shared" si="347"/>
        <v>1</v>
      </c>
    </row>
    <row r="5555" spans="1:77">
      <c r="A5555" s="23">
        <v>5550</v>
      </c>
      <c r="BP5555" s="3"/>
      <c r="BQ5555" s="3"/>
      <c r="BR5555" s="3"/>
      <c r="BS5555" s="3"/>
      <c r="BT5555" s="23">
        <v>5550</v>
      </c>
      <c r="BU5555" s="4">
        <f t="shared" si="344"/>
        <v>0</v>
      </c>
      <c r="BV5555" s="4">
        <f t="shared" si="345"/>
        <v>0</v>
      </c>
      <c r="BW5555" s="23"/>
      <c r="BX5555" s="4">
        <f t="shared" si="346"/>
        <v>1</v>
      </c>
      <c r="BY5555" s="4">
        <f t="shared" si="347"/>
        <v>1</v>
      </c>
    </row>
    <row r="5556" spans="1:77">
      <c r="A5556" s="23">
        <v>5551</v>
      </c>
      <c r="BP5556" s="3"/>
      <c r="BQ5556" s="3"/>
      <c r="BR5556" s="3"/>
      <c r="BS5556" s="3"/>
      <c r="BT5556" s="23">
        <v>5551</v>
      </c>
      <c r="BU5556" s="4">
        <f t="shared" si="344"/>
        <v>0</v>
      </c>
      <c r="BV5556" s="4">
        <f t="shared" si="345"/>
        <v>0</v>
      </c>
      <c r="BW5556" s="23"/>
      <c r="BX5556" s="4">
        <f t="shared" si="346"/>
        <v>1</v>
      </c>
      <c r="BY5556" s="4">
        <f t="shared" si="347"/>
        <v>1</v>
      </c>
    </row>
    <row r="5557" spans="1:77">
      <c r="A5557" s="23">
        <v>5552</v>
      </c>
      <c r="BP5557" s="3"/>
      <c r="BQ5557" s="3"/>
      <c r="BR5557" s="3"/>
      <c r="BS5557" s="3"/>
      <c r="BT5557" s="23">
        <v>5552</v>
      </c>
      <c r="BU5557" s="4">
        <f t="shared" si="344"/>
        <v>0</v>
      </c>
      <c r="BV5557" s="4">
        <f t="shared" si="345"/>
        <v>0</v>
      </c>
      <c r="BW5557" s="23"/>
      <c r="BX5557" s="4">
        <f t="shared" si="346"/>
        <v>1</v>
      </c>
      <c r="BY5557" s="4">
        <f t="shared" si="347"/>
        <v>1</v>
      </c>
    </row>
    <row r="5558" spans="1:77">
      <c r="A5558" s="23">
        <v>5553</v>
      </c>
      <c r="BP5558" s="3"/>
      <c r="BQ5558" s="3"/>
      <c r="BR5558" s="3"/>
      <c r="BS5558" s="3"/>
      <c r="BT5558" s="23">
        <v>5553</v>
      </c>
      <c r="BU5558" s="4">
        <f t="shared" si="344"/>
        <v>0</v>
      </c>
      <c r="BV5558" s="4">
        <f t="shared" si="345"/>
        <v>0</v>
      </c>
      <c r="BW5558" s="23"/>
      <c r="BX5558" s="4">
        <f t="shared" si="346"/>
        <v>1</v>
      </c>
      <c r="BY5558" s="4">
        <f t="shared" si="347"/>
        <v>1</v>
      </c>
    </row>
    <row r="5559" spans="1:77">
      <c r="A5559" s="23">
        <v>5554</v>
      </c>
      <c r="BP5559" s="3"/>
      <c r="BQ5559" s="3"/>
      <c r="BR5559" s="3"/>
      <c r="BS5559" s="3"/>
      <c r="BT5559" s="23">
        <v>5554</v>
      </c>
      <c r="BU5559" s="4">
        <f t="shared" si="344"/>
        <v>0</v>
      </c>
      <c r="BV5559" s="4">
        <f t="shared" si="345"/>
        <v>0</v>
      </c>
      <c r="BW5559" s="23"/>
      <c r="BX5559" s="4">
        <f t="shared" si="346"/>
        <v>1</v>
      </c>
      <c r="BY5559" s="4">
        <f t="shared" si="347"/>
        <v>1</v>
      </c>
    </row>
    <row r="5560" spans="1:77">
      <c r="A5560" s="23">
        <v>5555</v>
      </c>
      <c r="BP5560" s="3"/>
      <c r="BQ5560" s="3"/>
      <c r="BR5560" s="3"/>
      <c r="BS5560" s="3"/>
      <c r="BT5560" s="23">
        <v>5555</v>
      </c>
      <c r="BU5560" s="4">
        <f t="shared" si="344"/>
        <v>0</v>
      </c>
      <c r="BV5560" s="4">
        <f t="shared" si="345"/>
        <v>0</v>
      </c>
      <c r="BW5560" s="23"/>
      <c r="BX5560" s="4">
        <f t="shared" si="346"/>
        <v>1</v>
      </c>
      <c r="BY5560" s="4">
        <f t="shared" si="347"/>
        <v>1</v>
      </c>
    </row>
    <row r="5561" spans="1:77">
      <c r="A5561" s="23">
        <v>5556</v>
      </c>
      <c r="BP5561" s="3"/>
      <c r="BQ5561" s="3"/>
      <c r="BR5561" s="3"/>
      <c r="BS5561" s="3"/>
      <c r="BT5561" s="23">
        <v>5556</v>
      </c>
      <c r="BU5561" s="4">
        <f t="shared" si="344"/>
        <v>0</v>
      </c>
      <c r="BV5561" s="4">
        <f t="shared" si="345"/>
        <v>0</v>
      </c>
      <c r="BW5561" s="23"/>
      <c r="BX5561" s="4">
        <f t="shared" si="346"/>
        <v>1</v>
      </c>
      <c r="BY5561" s="4">
        <f t="shared" si="347"/>
        <v>1</v>
      </c>
    </row>
    <row r="5562" spans="1:77">
      <c r="A5562" s="23">
        <v>5557</v>
      </c>
      <c r="BP5562" s="3"/>
      <c r="BQ5562" s="3"/>
      <c r="BR5562" s="3"/>
      <c r="BS5562" s="3"/>
      <c r="BT5562" s="23">
        <v>5557</v>
      </c>
      <c r="BU5562" s="4">
        <f t="shared" si="344"/>
        <v>0</v>
      </c>
      <c r="BV5562" s="4">
        <f t="shared" si="345"/>
        <v>0</v>
      </c>
      <c r="BW5562" s="23"/>
      <c r="BX5562" s="4">
        <f t="shared" si="346"/>
        <v>1</v>
      </c>
      <c r="BY5562" s="4">
        <f t="shared" si="347"/>
        <v>1</v>
      </c>
    </row>
    <row r="5563" spans="1:77">
      <c r="A5563" s="23">
        <v>5558</v>
      </c>
      <c r="BP5563" s="3"/>
      <c r="BQ5563" s="3"/>
      <c r="BR5563" s="3"/>
      <c r="BS5563" s="3"/>
      <c r="BT5563" s="23">
        <v>5558</v>
      </c>
      <c r="BU5563" s="4">
        <f t="shared" si="344"/>
        <v>0</v>
      </c>
      <c r="BV5563" s="4">
        <f t="shared" si="345"/>
        <v>0</v>
      </c>
      <c r="BW5563" s="23"/>
      <c r="BX5563" s="4">
        <f t="shared" si="346"/>
        <v>1</v>
      </c>
      <c r="BY5563" s="4">
        <f t="shared" si="347"/>
        <v>1</v>
      </c>
    </row>
    <row r="5564" spans="1:77">
      <c r="A5564" s="23">
        <v>5559</v>
      </c>
      <c r="BP5564" s="3"/>
      <c r="BQ5564" s="3"/>
      <c r="BR5564" s="3"/>
      <c r="BS5564" s="3"/>
      <c r="BT5564" s="23">
        <v>5559</v>
      </c>
      <c r="BU5564" s="4">
        <f t="shared" si="344"/>
        <v>0</v>
      </c>
      <c r="BV5564" s="4">
        <f t="shared" si="345"/>
        <v>0</v>
      </c>
      <c r="BW5564" s="23"/>
      <c r="BX5564" s="4">
        <f t="shared" si="346"/>
        <v>1</v>
      </c>
      <c r="BY5564" s="4">
        <f t="shared" si="347"/>
        <v>1</v>
      </c>
    </row>
    <row r="5565" spans="1:77">
      <c r="A5565" s="23">
        <v>5560</v>
      </c>
      <c r="BP5565" s="3"/>
      <c r="BQ5565" s="3"/>
      <c r="BR5565" s="3"/>
      <c r="BS5565" s="3"/>
      <c r="BT5565" s="23">
        <v>5560</v>
      </c>
      <c r="BU5565" s="4">
        <f t="shared" si="344"/>
        <v>0</v>
      </c>
      <c r="BV5565" s="4">
        <f t="shared" si="345"/>
        <v>0</v>
      </c>
      <c r="BW5565" s="23"/>
      <c r="BX5565" s="4">
        <f t="shared" si="346"/>
        <v>1</v>
      </c>
      <c r="BY5565" s="4">
        <f t="shared" si="347"/>
        <v>1</v>
      </c>
    </row>
    <row r="5566" spans="1:77">
      <c r="A5566" s="23">
        <v>5561</v>
      </c>
      <c r="BP5566" s="3"/>
      <c r="BQ5566" s="3"/>
      <c r="BR5566" s="3"/>
      <c r="BS5566" s="3"/>
      <c r="BT5566" s="23">
        <v>5561</v>
      </c>
      <c r="BU5566" s="4">
        <f t="shared" si="344"/>
        <v>0</v>
      </c>
      <c r="BV5566" s="4">
        <f t="shared" si="345"/>
        <v>0</v>
      </c>
      <c r="BW5566" s="23"/>
      <c r="BX5566" s="4">
        <f t="shared" si="346"/>
        <v>1</v>
      </c>
      <c r="BY5566" s="4">
        <f t="shared" si="347"/>
        <v>1</v>
      </c>
    </row>
    <row r="5567" spans="1:77">
      <c r="A5567" s="23">
        <v>5562</v>
      </c>
      <c r="BP5567" s="3"/>
      <c r="BQ5567" s="3"/>
      <c r="BR5567" s="3"/>
      <c r="BS5567" s="3"/>
      <c r="BT5567" s="23">
        <v>5562</v>
      </c>
      <c r="BU5567" s="4">
        <f t="shared" si="344"/>
        <v>0</v>
      </c>
      <c r="BV5567" s="4">
        <f t="shared" si="345"/>
        <v>0</v>
      </c>
      <c r="BW5567" s="23"/>
      <c r="BX5567" s="4">
        <f t="shared" si="346"/>
        <v>1</v>
      </c>
      <c r="BY5567" s="4">
        <f t="shared" si="347"/>
        <v>1</v>
      </c>
    </row>
    <row r="5568" spans="1:77">
      <c r="A5568" s="23">
        <v>5563</v>
      </c>
      <c r="BP5568" s="3"/>
      <c r="BQ5568" s="3"/>
      <c r="BR5568" s="3"/>
      <c r="BS5568" s="3"/>
      <c r="BT5568" s="23">
        <v>5563</v>
      </c>
      <c r="BU5568" s="4">
        <f t="shared" si="344"/>
        <v>0</v>
      </c>
      <c r="BV5568" s="4">
        <f t="shared" si="345"/>
        <v>0</v>
      </c>
      <c r="BW5568" s="23"/>
      <c r="BX5568" s="4">
        <f t="shared" si="346"/>
        <v>1</v>
      </c>
      <c r="BY5568" s="4">
        <f t="shared" si="347"/>
        <v>1</v>
      </c>
    </row>
    <row r="5569" spans="1:77">
      <c r="A5569" s="23">
        <v>5564</v>
      </c>
      <c r="BP5569" s="3"/>
      <c r="BQ5569" s="3"/>
      <c r="BR5569" s="3"/>
      <c r="BS5569" s="3"/>
      <c r="BT5569" s="23">
        <v>5564</v>
      </c>
      <c r="BU5569" s="4">
        <f t="shared" si="344"/>
        <v>0</v>
      </c>
      <c r="BV5569" s="4">
        <f t="shared" si="345"/>
        <v>0</v>
      </c>
      <c r="BW5569" s="23"/>
      <c r="BX5569" s="4">
        <f t="shared" si="346"/>
        <v>1</v>
      </c>
      <c r="BY5569" s="4">
        <f t="shared" si="347"/>
        <v>1</v>
      </c>
    </row>
    <row r="5570" spans="1:77">
      <c r="A5570" s="23">
        <v>5565</v>
      </c>
      <c r="BP5570" s="3"/>
      <c r="BQ5570" s="3"/>
      <c r="BR5570" s="3"/>
      <c r="BS5570" s="3"/>
      <c r="BT5570" s="23">
        <v>5565</v>
      </c>
      <c r="BU5570" s="4">
        <f t="shared" si="344"/>
        <v>0</v>
      </c>
      <c r="BV5570" s="4">
        <f t="shared" si="345"/>
        <v>0</v>
      </c>
      <c r="BW5570" s="23"/>
      <c r="BX5570" s="4">
        <f t="shared" si="346"/>
        <v>1</v>
      </c>
      <c r="BY5570" s="4">
        <f t="shared" si="347"/>
        <v>1</v>
      </c>
    </row>
    <row r="5571" spans="1:77">
      <c r="A5571" s="23">
        <v>5566</v>
      </c>
      <c r="BP5571" s="3"/>
      <c r="BQ5571" s="3"/>
      <c r="BR5571" s="3"/>
      <c r="BS5571" s="3"/>
      <c r="BT5571" s="23">
        <v>5566</v>
      </c>
      <c r="BU5571" s="4">
        <f t="shared" si="344"/>
        <v>0</v>
      </c>
      <c r="BV5571" s="4">
        <f t="shared" si="345"/>
        <v>0</v>
      </c>
      <c r="BW5571" s="23"/>
      <c r="BX5571" s="4">
        <f t="shared" si="346"/>
        <v>1</v>
      </c>
      <c r="BY5571" s="4">
        <f t="shared" si="347"/>
        <v>1</v>
      </c>
    </row>
    <row r="5572" spans="1:77">
      <c r="A5572" s="23">
        <v>5567</v>
      </c>
      <c r="BP5572" s="3"/>
      <c r="BQ5572" s="3"/>
      <c r="BR5572" s="3"/>
      <c r="BS5572" s="3"/>
      <c r="BT5572" s="23">
        <v>5567</v>
      </c>
      <c r="BU5572" s="4">
        <f t="shared" si="344"/>
        <v>0</v>
      </c>
      <c r="BV5572" s="4">
        <f t="shared" si="345"/>
        <v>0</v>
      </c>
      <c r="BW5572" s="23"/>
      <c r="BX5572" s="4">
        <f t="shared" si="346"/>
        <v>1</v>
      </c>
      <c r="BY5572" s="4">
        <f t="shared" si="347"/>
        <v>1</v>
      </c>
    </row>
    <row r="5573" spans="1:77">
      <c r="A5573" s="23">
        <v>5568</v>
      </c>
      <c r="BP5573" s="3"/>
      <c r="BQ5573" s="3"/>
      <c r="BR5573" s="3"/>
      <c r="BS5573" s="3"/>
      <c r="BT5573" s="23">
        <v>5568</v>
      </c>
      <c r="BU5573" s="4">
        <f t="shared" si="344"/>
        <v>0</v>
      </c>
      <c r="BV5573" s="4">
        <f t="shared" si="345"/>
        <v>0</v>
      </c>
      <c r="BW5573" s="23"/>
      <c r="BX5573" s="4">
        <f t="shared" si="346"/>
        <v>1</v>
      </c>
      <c r="BY5573" s="4">
        <f t="shared" si="347"/>
        <v>1</v>
      </c>
    </row>
    <row r="5574" spans="1:77">
      <c r="A5574" s="23">
        <v>5569</v>
      </c>
      <c r="BP5574" s="3"/>
      <c r="BQ5574" s="3"/>
      <c r="BR5574" s="3"/>
      <c r="BS5574" s="3"/>
      <c r="BT5574" s="23">
        <v>5569</v>
      </c>
      <c r="BU5574" s="4">
        <f t="shared" si="344"/>
        <v>0</v>
      </c>
      <c r="BV5574" s="4">
        <f t="shared" si="345"/>
        <v>0</v>
      </c>
      <c r="BW5574" s="23"/>
      <c r="BX5574" s="4">
        <f t="shared" si="346"/>
        <v>1</v>
      </c>
      <c r="BY5574" s="4">
        <f t="shared" si="347"/>
        <v>1</v>
      </c>
    </row>
    <row r="5575" spans="1:77">
      <c r="A5575" s="23">
        <v>5570</v>
      </c>
      <c r="BP5575" s="3"/>
      <c r="BQ5575" s="3"/>
      <c r="BR5575" s="3"/>
      <c r="BS5575" s="3"/>
      <c r="BT5575" s="23">
        <v>5570</v>
      </c>
      <c r="BU5575" s="4">
        <f t="shared" ref="BU5575:BU5638" si="348">BP5575*$BV$1-BQ5575</f>
        <v>0</v>
      </c>
      <c r="BV5575" s="4">
        <f t="shared" ref="BV5575:BV5638" si="349">BR5575*$BV$1-BS5575</f>
        <v>0</v>
      </c>
      <c r="BW5575" s="23"/>
      <c r="BX5575" s="4">
        <f t="shared" ref="BX5575:BX5638" si="350">IF(BU5575=MAX($BU5575:$BV5575),1,0)</f>
        <v>1</v>
      </c>
      <c r="BY5575" s="4">
        <f t="shared" ref="BY5575:BY5638" si="351">IF(BV5575=MAX($BU5575:$BV5575),1,0)</f>
        <v>1</v>
      </c>
    </row>
    <row r="5576" spans="1:77">
      <c r="A5576" s="23">
        <v>5571</v>
      </c>
      <c r="BP5576" s="3"/>
      <c r="BQ5576" s="3"/>
      <c r="BR5576" s="3"/>
      <c r="BS5576" s="3"/>
      <c r="BT5576" s="23">
        <v>5571</v>
      </c>
      <c r="BU5576" s="4">
        <f t="shared" si="348"/>
        <v>0</v>
      </c>
      <c r="BV5576" s="4">
        <f t="shared" si="349"/>
        <v>0</v>
      </c>
      <c r="BW5576" s="23"/>
      <c r="BX5576" s="4">
        <f t="shared" si="350"/>
        <v>1</v>
      </c>
      <c r="BY5576" s="4">
        <f t="shared" si="351"/>
        <v>1</v>
      </c>
    </row>
    <row r="5577" spans="1:77">
      <c r="A5577" s="23">
        <v>5572</v>
      </c>
      <c r="BP5577" s="3"/>
      <c r="BQ5577" s="3"/>
      <c r="BR5577" s="3"/>
      <c r="BS5577" s="3"/>
      <c r="BT5577" s="23">
        <v>5572</v>
      </c>
      <c r="BU5577" s="4">
        <f t="shared" si="348"/>
        <v>0</v>
      </c>
      <c r="BV5577" s="4">
        <f t="shared" si="349"/>
        <v>0</v>
      </c>
      <c r="BW5577" s="23"/>
      <c r="BX5577" s="4">
        <f t="shared" si="350"/>
        <v>1</v>
      </c>
      <c r="BY5577" s="4">
        <f t="shared" si="351"/>
        <v>1</v>
      </c>
    </row>
    <row r="5578" spans="1:77">
      <c r="A5578" s="23">
        <v>5573</v>
      </c>
      <c r="BP5578" s="3"/>
      <c r="BQ5578" s="3"/>
      <c r="BR5578" s="3"/>
      <c r="BS5578" s="3"/>
      <c r="BT5578" s="23">
        <v>5573</v>
      </c>
      <c r="BU5578" s="4">
        <f t="shared" si="348"/>
        <v>0</v>
      </c>
      <c r="BV5578" s="4">
        <f t="shared" si="349"/>
        <v>0</v>
      </c>
      <c r="BW5578" s="23"/>
      <c r="BX5578" s="4">
        <f t="shared" si="350"/>
        <v>1</v>
      </c>
      <c r="BY5578" s="4">
        <f t="shared" si="351"/>
        <v>1</v>
      </c>
    </row>
    <row r="5579" spans="1:77">
      <c r="A5579" s="23">
        <v>5574</v>
      </c>
      <c r="BP5579" s="3"/>
      <c r="BQ5579" s="3"/>
      <c r="BR5579" s="3"/>
      <c r="BS5579" s="3"/>
      <c r="BT5579" s="23">
        <v>5574</v>
      </c>
      <c r="BU5579" s="4">
        <f t="shared" si="348"/>
        <v>0</v>
      </c>
      <c r="BV5579" s="4">
        <f t="shared" si="349"/>
        <v>0</v>
      </c>
      <c r="BW5579" s="23"/>
      <c r="BX5579" s="4">
        <f t="shared" si="350"/>
        <v>1</v>
      </c>
      <c r="BY5579" s="4">
        <f t="shared" si="351"/>
        <v>1</v>
      </c>
    </row>
    <row r="5580" spans="1:77">
      <c r="A5580" s="23">
        <v>5575</v>
      </c>
      <c r="BP5580" s="3"/>
      <c r="BQ5580" s="3"/>
      <c r="BR5580" s="3"/>
      <c r="BS5580" s="3"/>
      <c r="BT5580" s="23">
        <v>5575</v>
      </c>
      <c r="BU5580" s="4">
        <f t="shared" si="348"/>
        <v>0</v>
      </c>
      <c r="BV5580" s="4">
        <f t="shared" si="349"/>
        <v>0</v>
      </c>
      <c r="BW5580" s="23"/>
      <c r="BX5580" s="4">
        <f t="shared" si="350"/>
        <v>1</v>
      </c>
      <c r="BY5580" s="4">
        <f t="shared" si="351"/>
        <v>1</v>
      </c>
    </row>
    <row r="5581" spans="1:77">
      <c r="A5581" s="23">
        <v>5576</v>
      </c>
      <c r="BP5581" s="3"/>
      <c r="BQ5581" s="3"/>
      <c r="BR5581" s="3"/>
      <c r="BS5581" s="3"/>
      <c r="BT5581" s="23">
        <v>5576</v>
      </c>
      <c r="BU5581" s="4">
        <f t="shared" si="348"/>
        <v>0</v>
      </c>
      <c r="BV5581" s="4">
        <f t="shared" si="349"/>
        <v>0</v>
      </c>
      <c r="BW5581" s="23"/>
      <c r="BX5581" s="4">
        <f t="shared" si="350"/>
        <v>1</v>
      </c>
      <c r="BY5581" s="4">
        <f t="shared" si="351"/>
        <v>1</v>
      </c>
    </row>
    <row r="5582" spans="1:77">
      <c r="A5582" s="23">
        <v>5577</v>
      </c>
      <c r="BP5582" s="3"/>
      <c r="BQ5582" s="3"/>
      <c r="BR5582" s="3"/>
      <c r="BS5582" s="3"/>
      <c r="BT5582" s="23">
        <v>5577</v>
      </c>
      <c r="BU5582" s="4">
        <f t="shared" si="348"/>
        <v>0</v>
      </c>
      <c r="BV5582" s="4">
        <f t="shared" si="349"/>
        <v>0</v>
      </c>
      <c r="BW5582" s="23"/>
      <c r="BX5582" s="4">
        <f t="shared" si="350"/>
        <v>1</v>
      </c>
      <c r="BY5582" s="4">
        <f t="shared" si="351"/>
        <v>1</v>
      </c>
    </row>
    <row r="5583" spans="1:77">
      <c r="A5583" s="23">
        <v>5578</v>
      </c>
      <c r="BP5583" s="3"/>
      <c r="BQ5583" s="3"/>
      <c r="BR5583" s="3"/>
      <c r="BS5583" s="3"/>
      <c r="BT5583" s="23">
        <v>5578</v>
      </c>
      <c r="BU5583" s="4">
        <f t="shared" si="348"/>
        <v>0</v>
      </c>
      <c r="BV5583" s="4">
        <f t="shared" si="349"/>
        <v>0</v>
      </c>
      <c r="BW5583" s="23"/>
      <c r="BX5583" s="4">
        <f t="shared" si="350"/>
        <v>1</v>
      </c>
      <c r="BY5583" s="4">
        <f t="shared" si="351"/>
        <v>1</v>
      </c>
    </row>
    <row r="5584" spans="1:77">
      <c r="A5584" s="23">
        <v>5579</v>
      </c>
      <c r="BP5584" s="3"/>
      <c r="BQ5584" s="3"/>
      <c r="BR5584" s="3"/>
      <c r="BS5584" s="3"/>
      <c r="BT5584" s="23">
        <v>5579</v>
      </c>
      <c r="BU5584" s="4">
        <f t="shared" si="348"/>
        <v>0</v>
      </c>
      <c r="BV5584" s="4">
        <f t="shared" si="349"/>
        <v>0</v>
      </c>
      <c r="BW5584" s="23"/>
      <c r="BX5584" s="4">
        <f t="shared" si="350"/>
        <v>1</v>
      </c>
      <c r="BY5584" s="4">
        <f t="shared" si="351"/>
        <v>1</v>
      </c>
    </row>
    <row r="5585" spans="1:77">
      <c r="A5585" s="23">
        <v>5580</v>
      </c>
      <c r="BP5585" s="3"/>
      <c r="BQ5585" s="3"/>
      <c r="BR5585" s="3"/>
      <c r="BS5585" s="3"/>
      <c r="BT5585" s="23">
        <v>5580</v>
      </c>
      <c r="BU5585" s="4">
        <f t="shared" si="348"/>
        <v>0</v>
      </c>
      <c r="BV5585" s="4">
        <f t="shared" si="349"/>
        <v>0</v>
      </c>
      <c r="BW5585" s="23"/>
      <c r="BX5585" s="4">
        <f t="shared" si="350"/>
        <v>1</v>
      </c>
      <c r="BY5585" s="4">
        <f t="shared" si="351"/>
        <v>1</v>
      </c>
    </row>
    <row r="5586" spans="1:77">
      <c r="A5586" s="23">
        <v>5581</v>
      </c>
      <c r="BP5586" s="3"/>
      <c r="BQ5586" s="3"/>
      <c r="BR5586" s="3"/>
      <c r="BS5586" s="3"/>
      <c r="BT5586" s="23">
        <v>5581</v>
      </c>
      <c r="BU5586" s="4">
        <f t="shared" si="348"/>
        <v>0</v>
      </c>
      <c r="BV5586" s="4">
        <f t="shared" si="349"/>
        <v>0</v>
      </c>
      <c r="BW5586" s="23"/>
      <c r="BX5586" s="4">
        <f t="shared" si="350"/>
        <v>1</v>
      </c>
      <c r="BY5586" s="4">
        <f t="shared" si="351"/>
        <v>1</v>
      </c>
    </row>
    <row r="5587" spans="1:77">
      <c r="A5587" s="23">
        <v>5582</v>
      </c>
      <c r="BP5587" s="3"/>
      <c r="BQ5587" s="3"/>
      <c r="BR5587" s="3"/>
      <c r="BS5587" s="3"/>
      <c r="BT5587" s="23">
        <v>5582</v>
      </c>
      <c r="BU5587" s="4">
        <f t="shared" si="348"/>
        <v>0</v>
      </c>
      <c r="BV5587" s="4">
        <f t="shared" si="349"/>
        <v>0</v>
      </c>
      <c r="BW5587" s="23"/>
      <c r="BX5587" s="4">
        <f t="shared" si="350"/>
        <v>1</v>
      </c>
      <c r="BY5587" s="4">
        <f t="shared" si="351"/>
        <v>1</v>
      </c>
    </row>
    <row r="5588" spans="1:77">
      <c r="A5588" s="23">
        <v>5583</v>
      </c>
      <c r="BP5588" s="3"/>
      <c r="BQ5588" s="3"/>
      <c r="BR5588" s="3"/>
      <c r="BS5588" s="3"/>
      <c r="BT5588" s="23">
        <v>5583</v>
      </c>
      <c r="BU5588" s="4">
        <f t="shared" si="348"/>
        <v>0</v>
      </c>
      <c r="BV5588" s="4">
        <f t="shared" si="349"/>
        <v>0</v>
      </c>
      <c r="BW5588" s="23"/>
      <c r="BX5588" s="4">
        <f t="shared" si="350"/>
        <v>1</v>
      </c>
      <c r="BY5588" s="4">
        <f t="shared" si="351"/>
        <v>1</v>
      </c>
    </row>
    <row r="5589" spans="1:77">
      <c r="A5589" s="23">
        <v>5584</v>
      </c>
      <c r="BP5589" s="3"/>
      <c r="BQ5589" s="3"/>
      <c r="BR5589" s="3"/>
      <c r="BS5589" s="3"/>
      <c r="BT5589" s="23">
        <v>5584</v>
      </c>
      <c r="BU5589" s="4">
        <f t="shared" si="348"/>
        <v>0</v>
      </c>
      <c r="BV5589" s="4">
        <f t="shared" si="349"/>
        <v>0</v>
      </c>
      <c r="BW5589" s="23"/>
      <c r="BX5589" s="4">
        <f t="shared" si="350"/>
        <v>1</v>
      </c>
      <c r="BY5589" s="4">
        <f t="shared" si="351"/>
        <v>1</v>
      </c>
    </row>
    <row r="5590" spans="1:77">
      <c r="A5590" s="23">
        <v>5585</v>
      </c>
      <c r="BP5590" s="3"/>
      <c r="BQ5590" s="3"/>
      <c r="BR5590" s="3"/>
      <c r="BS5590" s="3"/>
      <c r="BT5590" s="23">
        <v>5585</v>
      </c>
      <c r="BU5590" s="4">
        <f t="shared" si="348"/>
        <v>0</v>
      </c>
      <c r="BV5590" s="4">
        <f t="shared" si="349"/>
        <v>0</v>
      </c>
      <c r="BW5590" s="23"/>
      <c r="BX5590" s="4">
        <f t="shared" si="350"/>
        <v>1</v>
      </c>
      <c r="BY5590" s="4">
        <f t="shared" si="351"/>
        <v>1</v>
      </c>
    </row>
    <row r="5591" spans="1:77">
      <c r="A5591" s="23">
        <v>5586</v>
      </c>
      <c r="BP5591" s="3"/>
      <c r="BQ5591" s="3"/>
      <c r="BR5591" s="3"/>
      <c r="BS5591" s="3"/>
      <c r="BT5591" s="23">
        <v>5586</v>
      </c>
      <c r="BU5591" s="4">
        <f t="shared" si="348"/>
        <v>0</v>
      </c>
      <c r="BV5591" s="4">
        <f t="shared" si="349"/>
        <v>0</v>
      </c>
      <c r="BW5591" s="23"/>
      <c r="BX5591" s="4">
        <f t="shared" si="350"/>
        <v>1</v>
      </c>
      <c r="BY5591" s="4">
        <f t="shared" si="351"/>
        <v>1</v>
      </c>
    </row>
    <row r="5592" spans="1:77">
      <c r="A5592" s="23">
        <v>5587</v>
      </c>
      <c r="BP5592" s="3"/>
      <c r="BQ5592" s="3"/>
      <c r="BR5592" s="3"/>
      <c r="BS5592" s="3"/>
      <c r="BT5592" s="23">
        <v>5587</v>
      </c>
      <c r="BU5592" s="4">
        <f t="shared" si="348"/>
        <v>0</v>
      </c>
      <c r="BV5592" s="4">
        <f t="shared" si="349"/>
        <v>0</v>
      </c>
      <c r="BW5592" s="23"/>
      <c r="BX5592" s="4">
        <f t="shared" si="350"/>
        <v>1</v>
      </c>
      <c r="BY5592" s="4">
        <f t="shared" si="351"/>
        <v>1</v>
      </c>
    </row>
    <row r="5593" spans="1:77">
      <c r="A5593" s="23">
        <v>5588</v>
      </c>
      <c r="BP5593" s="3"/>
      <c r="BQ5593" s="3"/>
      <c r="BR5593" s="3"/>
      <c r="BS5593" s="3"/>
      <c r="BT5593" s="23">
        <v>5588</v>
      </c>
      <c r="BU5593" s="4">
        <f t="shared" si="348"/>
        <v>0</v>
      </c>
      <c r="BV5593" s="4">
        <f t="shared" si="349"/>
        <v>0</v>
      </c>
      <c r="BW5593" s="23"/>
      <c r="BX5593" s="4">
        <f t="shared" si="350"/>
        <v>1</v>
      </c>
      <c r="BY5593" s="4">
        <f t="shared" si="351"/>
        <v>1</v>
      </c>
    </row>
    <row r="5594" spans="1:77">
      <c r="A5594" s="23">
        <v>5589</v>
      </c>
      <c r="BP5594" s="3"/>
      <c r="BQ5594" s="3"/>
      <c r="BR5594" s="3"/>
      <c r="BS5594" s="3"/>
      <c r="BT5594" s="23">
        <v>5589</v>
      </c>
      <c r="BU5594" s="4">
        <f t="shared" si="348"/>
        <v>0</v>
      </c>
      <c r="BV5594" s="4">
        <f t="shared" si="349"/>
        <v>0</v>
      </c>
      <c r="BW5594" s="23"/>
      <c r="BX5594" s="4">
        <f t="shared" si="350"/>
        <v>1</v>
      </c>
      <c r="BY5594" s="4">
        <f t="shared" si="351"/>
        <v>1</v>
      </c>
    </row>
    <row r="5595" spans="1:77">
      <c r="A5595" s="23">
        <v>5590</v>
      </c>
      <c r="BP5595" s="3"/>
      <c r="BQ5595" s="3"/>
      <c r="BR5595" s="3"/>
      <c r="BS5595" s="3"/>
      <c r="BT5595" s="23">
        <v>5590</v>
      </c>
      <c r="BU5595" s="4">
        <f t="shared" si="348"/>
        <v>0</v>
      </c>
      <c r="BV5595" s="4">
        <f t="shared" si="349"/>
        <v>0</v>
      </c>
      <c r="BW5595" s="23"/>
      <c r="BX5595" s="4">
        <f t="shared" si="350"/>
        <v>1</v>
      </c>
      <c r="BY5595" s="4">
        <f t="shared" si="351"/>
        <v>1</v>
      </c>
    </row>
    <row r="5596" spans="1:77">
      <c r="A5596" s="23">
        <v>5591</v>
      </c>
      <c r="BP5596" s="3"/>
      <c r="BQ5596" s="3"/>
      <c r="BR5596" s="3"/>
      <c r="BS5596" s="3"/>
      <c r="BT5596" s="23">
        <v>5591</v>
      </c>
      <c r="BU5596" s="4">
        <f t="shared" si="348"/>
        <v>0</v>
      </c>
      <c r="BV5596" s="4">
        <f t="shared" si="349"/>
        <v>0</v>
      </c>
      <c r="BW5596" s="23"/>
      <c r="BX5596" s="4">
        <f t="shared" si="350"/>
        <v>1</v>
      </c>
      <c r="BY5596" s="4">
        <f t="shared" si="351"/>
        <v>1</v>
      </c>
    </row>
    <row r="5597" spans="1:77">
      <c r="A5597" s="23">
        <v>5592</v>
      </c>
      <c r="BP5597" s="3"/>
      <c r="BQ5597" s="3"/>
      <c r="BR5597" s="3"/>
      <c r="BS5597" s="3"/>
      <c r="BT5597" s="23">
        <v>5592</v>
      </c>
      <c r="BU5597" s="4">
        <f t="shared" si="348"/>
        <v>0</v>
      </c>
      <c r="BV5597" s="4">
        <f t="shared" si="349"/>
        <v>0</v>
      </c>
      <c r="BW5597" s="23"/>
      <c r="BX5597" s="4">
        <f t="shared" si="350"/>
        <v>1</v>
      </c>
      <c r="BY5597" s="4">
        <f t="shared" si="351"/>
        <v>1</v>
      </c>
    </row>
    <row r="5598" spans="1:77">
      <c r="A5598" s="23">
        <v>5593</v>
      </c>
      <c r="BP5598" s="3"/>
      <c r="BQ5598" s="3"/>
      <c r="BR5598" s="3"/>
      <c r="BS5598" s="3"/>
      <c r="BT5598" s="23">
        <v>5593</v>
      </c>
      <c r="BU5598" s="4">
        <f t="shared" si="348"/>
        <v>0</v>
      </c>
      <c r="BV5598" s="4">
        <f t="shared" si="349"/>
        <v>0</v>
      </c>
      <c r="BW5598" s="23"/>
      <c r="BX5598" s="4">
        <f t="shared" si="350"/>
        <v>1</v>
      </c>
      <c r="BY5598" s="4">
        <f t="shared" si="351"/>
        <v>1</v>
      </c>
    </row>
    <row r="5599" spans="1:77">
      <c r="A5599" s="23">
        <v>5594</v>
      </c>
      <c r="BP5599" s="3"/>
      <c r="BQ5599" s="3"/>
      <c r="BR5599" s="3"/>
      <c r="BS5599" s="3"/>
      <c r="BT5599" s="23">
        <v>5594</v>
      </c>
      <c r="BU5599" s="4">
        <f t="shared" si="348"/>
        <v>0</v>
      </c>
      <c r="BV5599" s="4">
        <f t="shared" si="349"/>
        <v>0</v>
      </c>
      <c r="BW5599" s="23"/>
      <c r="BX5599" s="4">
        <f t="shared" si="350"/>
        <v>1</v>
      </c>
      <c r="BY5599" s="4">
        <f t="shared" si="351"/>
        <v>1</v>
      </c>
    </row>
    <row r="5600" spans="1:77">
      <c r="A5600" s="23">
        <v>5595</v>
      </c>
      <c r="BP5600" s="3"/>
      <c r="BQ5600" s="3"/>
      <c r="BR5600" s="3"/>
      <c r="BS5600" s="3"/>
      <c r="BT5600" s="23">
        <v>5595</v>
      </c>
      <c r="BU5600" s="4">
        <f t="shared" si="348"/>
        <v>0</v>
      </c>
      <c r="BV5600" s="4">
        <f t="shared" si="349"/>
        <v>0</v>
      </c>
      <c r="BW5600" s="23"/>
      <c r="BX5600" s="4">
        <f t="shared" si="350"/>
        <v>1</v>
      </c>
      <c r="BY5600" s="4">
        <f t="shared" si="351"/>
        <v>1</v>
      </c>
    </row>
    <row r="5601" spans="1:77">
      <c r="A5601" s="23">
        <v>5596</v>
      </c>
      <c r="BP5601" s="3"/>
      <c r="BQ5601" s="3"/>
      <c r="BR5601" s="3"/>
      <c r="BS5601" s="3"/>
      <c r="BT5601" s="23">
        <v>5596</v>
      </c>
      <c r="BU5601" s="4">
        <f t="shared" si="348"/>
        <v>0</v>
      </c>
      <c r="BV5601" s="4">
        <f t="shared" si="349"/>
        <v>0</v>
      </c>
      <c r="BW5601" s="23"/>
      <c r="BX5601" s="4">
        <f t="shared" si="350"/>
        <v>1</v>
      </c>
      <c r="BY5601" s="4">
        <f t="shared" si="351"/>
        <v>1</v>
      </c>
    </row>
    <row r="5602" spans="1:77">
      <c r="A5602" s="23">
        <v>5597</v>
      </c>
      <c r="BP5602" s="3"/>
      <c r="BQ5602" s="3"/>
      <c r="BR5602" s="3"/>
      <c r="BS5602" s="3"/>
      <c r="BT5602" s="23">
        <v>5597</v>
      </c>
      <c r="BU5602" s="4">
        <f t="shared" si="348"/>
        <v>0</v>
      </c>
      <c r="BV5602" s="4">
        <f t="shared" si="349"/>
        <v>0</v>
      </c>
      <c r="BW5602" s="23"/>
      <c r="BX5602" s="4">
        <f t="shared" si="350"/>
        <v>1</v>
      </c>
      <c r="BY5602" s="4">
        <f t="shared" si="351"/>
        <v>1</v>
      </c>
    </row>
    <row r="5603" spans="1:77">
      <c r="A5603" s="23">
        <v>5598</v>
      </c>
      <c r="BP5603" s="3"/>
      <c r="BQ5603" s="3"/>
      <c r="BR5603" s="3"/>
      <c r="BS5603" s="3"/>
      <c r="BT5603" s="23">
        <v>5598</v>
      </c>
      <c r="BU5603" s="4">
        <f t="shared" si="348"/>
        <v>0</v>
      </c>
      <c r="BV5603" s="4">
        <f t="shared" si="349"/>
        <v>0</v>
      </c>
      <c r="BW5603" s="23"/>
      <c r="BX5603" s="4">
        <f t="shared" si="350"/>
        <v>1</v>
      </c>
      <c r="BY5603" s="4">
        <f t="shared" si="351"/>
        <v>1</v>
      </c>
    </row>
    <row r="5604" spans="1:77">
      <c r="A5604" s="23">
        <v>5599</v>
      </c>
      <c r="BP5604" s="3"/>
      <c r="BQ5604" s="3"/>
      <c r="BR5604" s="3"/>
      <c r="BS5604" s="3"/>
      <c r="BT5604" s="23">
        <v>5599</v>
      </c>
      <c r="BU5604" s="4">
        <f t="shared" si="348"/>
        <v>0</v>
      </c>
      <c r="BV5604" s="4">
        <f t="shared" si="349"/>
        <v>0</v>
      </c>
      <c r="BW5604" s="23"/>
      <c r="BX5604" s="4">
        <f t="shared" si="350"/>
        <v>1</v>
      </c>
      <c r="BY5604" s="4">
        <f t="shared" si="351"/>
        <v>1</v>
      </c>
    </row>
    <row r="5605" spans="1:77">
      <c r="A5605" s="23">
        <v>5600</v>
      </c>
      <c r="BP5605" s="3"/>
      <c r="BQ5605" s="3"/>
      <c r="BR5605" s="3"/>
      <c r="BS5605" s="3"/>
      <c r="BT5605" s="23">
        <v>5600</v>
      </c>
      <c r="BU5605" s="4">
        <f t="shared" si="348"/>
        <v>0</v>
      </c>
      <c r="BV5605" s="4">
        <f t="shared" si="349"/>
        <v>0</v>
      </c>
      <c r="BW5605" s="23"/>
      <c r="BX5605" s="4">
        <f t="shared" si="350"/>
        <v>1</v>
      </c>
      <c r="BY5605" s="4">
        <f t="shared" si="351"/>
        <v>1</v>
      </c>
    </row>
    <row r="5606" spans="1:77">
      <c r="A5606" s="23">
        <v>5601</v>
      </c>
      <c r="BP5606" s="3"/>
      <c r="BQ5606" s="3"/>
      <c r="BR5606" s="3"/>
      <c r="BS5606" s="3"/>
      <c r="BT5606" s="23">
        <v>5601</v>
      </c>
      <c r="BU5606" s="4">
        <f t="shared" si="348"/>
        <v>0</v>
      </c>
      <c r="BV5606" s="4">
        <f t="shared" si="349"/>
        <v>0</v>
      </c>
      <c r="BW5606" s="23"/>
      <c r="BX5606" s="4">
        <f t="shared" si="350"/>
        <v>1</v>
      </c>
      <c r="BY5606" s="4">
        <f t="shared" si="351"/>
        <v>1</v>
      </c>
    </row>
    <row r="5607" spans="1:77">
      <c r="A5607" s="23">
        <v>5602</v>
      </c>
      <c r="BP5607" s="3"/>
      <c r="BQ5607" s="3"/>
      <c r="BR5607" s="3"/>
      <c r="BS5607" s="3"/>
      <c r="BT5607" s="23">
        <v>5602</v>
      </c>
      <c r="BU5607" s="4">
        <f t="shared" si="348"/>
        <v>0</v>
      </c>
      <c r="BV5607" s="4">
        <f t="shared" si="349"/>
        <v>0</v>
      </c>
      <c r="BW5607" s="23"/>
      <c r="BX5607" s="4">
        <f t="shared" si="350"/>
        <v>1</v>
      </c>
      <c r="BY5607" s="4">
        <f t="shared" si="351"/>
        <v>1</v>
      </c>
    </row>
    <row r="5608" spans="1:77">
      <c r="A5608" s="23">
        <v>5603</v>
      </c>
      <c r="BP5608" s="3"/>
      <c r="BQ5608" s="3"/>
      <c r="BR5608" s="3"/>
      <c r="BS5608" s="3"/>
      <c r="BT5608" s="23">
        <v>5603</v>
      </c>
      <c r="BU5608" s="4">
        <f t="shared" si="348"/>
        <v>0</v>
      </c>
      <c r="BV5608" s="4">
        <f t="shared" si="349"/>
        <v>0</v>
      </c>
      <c r="BW5608" s="23"/>
      <c r="BX5608" s="4">
        <f t="shared" si="350"/>
        <v>1</v>
      </c>
      <c r="BY5608" s="4">
        <f t="shared" si="351"/>
        <v>1</v>
      </c>
    </row>
    <row r="5609" spans="1:77">
      <c r="A5609" s="23">
        <v>5604</v>
      </c>
      <c r="BP5609" s="3"/>
      <c r="BQ5609" s="3"/>
      <c r="BR5609" s="3"/>
      <c r="BS5609" s="3"/>
      <c r="BT5609" s="23">
        <v>5604</v>
      </c>
      <c r="BU5609" s="4">
        <f t="shared" si="348"/>
        <v>0</v>
      </c>
      <c r="BV5609" s="4">
        <f t="shared" si="349"/>
        <v>0</v>
      </c>
      <c r="BW5609" s="23"/>
      <c r="BX5609" s="4">
        <f t="shared" si="350"/>
        <v>1</v>
      </c>
      <c r="BY5609" s="4">
        <f t="shared" si="351"/>
        <v>1</v>
      </c>
    </row>
    <row r="5610" spans="1:77">
      <c r="A5610" s="23">
        <v>5605</v>
      </c>
      <c r="BP5610" s="3"/>
      <c r="BQ5610" s="3"/>
      <c r="BR5610" s="3"/>
      <c r="BS5610" s="3"/>
      <c r="BT5610" s="23">
        <v>5605</v>
      </c>
      <c r="BU5610" s="4">
        <f t="shared" si="348"/>
        <v>0</v>
      </c>
      <c r="BV5610" s="4">
        <f t="shared" si="349"/>
        <v>0</v>
      </c>
      <c r="BW5610" s="23"/>
      <c r="BX5610" s="4">
        <f t="shared" si="350"/>
        <v>1</v>
      </c>
      <c r="BY5610" s="4">
        <f t="shared" si="351"/>
        <v>1</v>
      </c>
    </row>
    <row r="5611" spans="1:77">
      <c r="A5611" s="23">
        <v>5606</v>
      </c>
      <c r="BP5611" s="3"/>
      <c r="BQ5611" s="3"/>
      <c r="BR5611" s="3"/>
      <c r="BS5611" s="3"/>
      <c r="BT5611" s="23">
        <v>5606</v>
      </c>
      <c r="BU5611" s="4">
        <f t="shared" si="348"/>
        <v>0</v>
      </c>
      <c r="BV5611" s="4">
        <f t="shared" si="349"/>
        <v>0</v>
      </c>
      <c r="BW5611" s="23"/>
      <c r="BX5611" s="4">
        <f t="shared" si="350"/>
        <v>1</v>
      </c>
      <c r="BY5611" s="4">
        <f t="shared" si="351"/>
        <v>1</v>
      </c>
    </row>
    <row r="5612" spans="1:77">
      <c r="A5612" s="23">
        <v>5607</v>
      </c>
      <c r="BP5612" s="3"/>
      <c r="BQ5612" s="3"/>
      <c r="BR5612" s="3"/>
      <c r="BS5612" s="3"/>
      <c r="BT5612" s="23">
        <v>5607</v>
      </c>
      <c r="BU5612" s="4">
        <f t="shared" si="348"/>
        <v>0</v>
      </c>
      <c r="BV5612" s="4">
        <f t="shared" si="349"/>
        <v>0</v>
      </c>
      <c r="BW5612" s="23"/>
      <c r="BX5612" s="4">
        <f t="shared" si="350"/>
        <v>1</v>
      </c>
      <c r="BY5612" s="4">
        <f t="shared" si="351"/>
        <v>1</v>
      </c>
    </row>
    <row r="5613" spans="1:77">
      <c r="A5613" s="23">
        <v>5608</v>
      </c>
      <c r="BP5613" s="3"/>
      <c r="BQ5613" s="3"/>
      <c r="BR5613" s="3"/>
      <c r="BS5613" s="3"/>
      <c r="BT5613" s="23">
        <v>5608</v>
      </c>
      <c r="BU5613" s="4">
        <f t="shared" si="348"/>
        <v>0</v>
      </c>
      <c r="BV5613" s="4">
        <f t="shared" si="349"/>
        <v>0</v>
      </c>
      <c r="BW5613" s="23"/>
      <c r="BX5613" s="4">
        <f t="shared" si="350"/>
        <v>1</v>
      </c>
      <c r="BY5613" s="4">
        <f t="shared" si="351"/>
        <v>1</v>
      </c>
    </row>
    <row r="5614" spans="1:77">
      <c r="A5614" s="23">
        <v>5609</v>
      </c>
      <c r="BP5614" s="3"/>
      <c r="BQ5614" s="3"/>
      <c r="BR5614" s="3"/>
      <c r="BS5614" s="3"/>
      <c r="BT5614" s="23">
        <v>5609</v>
      </c>
      <c r="BU5614" s="4">
        <f t="shared" si="348"/>
        <v>0</v>
      </c>
      <c r="BV5614" s="4">
        <f t="shared" si="349"/>
        <v>0</v>
      </c>
      <c r="BW5614" s="23"/>
      <c r="BX5614" s="4">
        <f t="shared" si="350"/>
        <v>1</v>
      </c>
      <c r="BY5614" s="4">
        <f t="shared" si="351"/>
        <v>1</v>
      </c>
    </row>
    <row r="5615" spans="1:77">
      <c r="A5615" s="23">
        <v>5610</v>
      </c>
      <c r="BP5615" s="3"/>
      <c r="BQ5615" s="3"/>
      <c r="BR5615" s="3"/>
      <c r="BS5615" s="3"/>
      <c r="BT5615" s="23">
        <v>5610</v>
      </c>
      <c r="BU5615" s="4">
        <f t="shared" si="348"/>
        <v>0</v>
      </c>
      <c r="BV5615" s="4">
        <f t="shared" si="349"/>
        <v>0</v>
      </c>
      <c r="BW5615" s="23"/>
      <c r="BX5615" s="4">
        <f t="shared" si="350"/>
        <v>1</v>
      </c>
      <c r="BY5615" s="4">
        <f t="shared" si="351"/>
        <v>1</v>
      </c>
    </row>
    <row r="5616" spans="1:77">
      <c r="A5616" s="23">
        <v>5611</v>
      </c>
      <c r="BP5616" s="3"/>
      <c r="BQ5616" s="3"/>
      <c r="BR5616" s="3"/>
      <c r="BS5616" s="3"/>
      <c r="BT5616" s="23">
        <v>5611</v>
      </c>
      <c r="BU5616" s="4">
        <f t="shared" si="348"/>
        <v>0</v>
      </c>
      <c r="BV5616" s="4">
        <f t="shared" si="349"/>
        <v>0</v>
      </c>
      <c r="BW5616" s="23"/>
      <c r="BX5616" s="4">
        <f t="shared" si="350"/>
        <v>1</v>
      </c>
      <c r="BY5616" s="4">
        <f t="shared" si="351"/>
        <v>1</v>
      </c>
    </row>
    <row r="5617" spans="1:77">
      <c r="A5617" s="23">
        <v>5612</v>
      </c>
      <c r="BP5617" s="3"/>
      <c r="BQ5617" s="3"/>
      <c r="BR5617" s="3"/>
      <c r="BS5617" s="3"/>
      <c r="BT5617" s="23">
        <v>5612</v>
      </c>
      <c r="BU5617" s="4">
        <f t="shared" si="348"/>
        <v>0</v>
      </c>
      <c r="BV5617" s="4">
        <f t="shared" si="349"/>
        <v>0</v>
      </c>
      <c r="BW5617" s="23"/>
      <c r="BX5617" s="4">
        <f t="shared" si="350"/>
        <v>1</v>
      </c>
      <c r="BY5617" s="4">
        <f t="shared" si="351"/>
        <v>1</v>
      </c>
    </row>
    <row r="5618" spans="1:77">
      <c r="A5618" s="23">
        <v>5613</v>
      </c>
      <c r="BP5618" s="3"/>
      <c r="BQ5618" s="3"/>
      <c r="BR5618" s="3"/>
      <c r="BS5618" s="3"/>
      <c r="BT5618" s="23">
        <v>5613</v>
      </c>
      <c r="BU5618" s="4">
        <f t="shared" si="348"/>
        <v>0</v>
      </c>
      <c r="BV5618" s="4">
        <f t="shared" si="349"/>
        <v>0</v>
      </c>
      <c r="BW5618" s="23"/>
      <c r="BX5618" s="4">
        <f t="shared" si="350"/>
        <v>1</v>
      </c>
      <c r="BY5618" s="4">
        <f t="shared" si="351"/>
        <v>1</v>
      </c>
    </row>
    <row r="5619" spans="1:77">
      <c r="A5619" s="23">
        <v>5614</v>
      </c>
      <c r="BP5619" s="3"/>
      <c r="BQ5619" s="3"/>
      <c r="BR5619" s="3"/>
      <c r="BS5619" s="3"/>
      <c r="BT5619" s="23">
        <v>5614</v>
      </c>
      <c r="BU5619" s="4">
        <f t="shared" si="348"/>
        <v>0</v>
      </c>
      <c r="BV5619" s="4">
        <f t="shared" si="349"/>
        <v>0</v>
      </c>
      <c r="BW5619" s="23"/>
      <c r="BX5619" s="4">
        <f t="shared" si="350"/>
        <v>1</v>
      </c>
      <c r="BY5619" s="4">
        <f t="shared" si="351"/>
        <v>1</v>
      </c>
    </row>
    <row r="5620" spans="1:77">
      <c r="A5620" s="23">
        <v>5615</v>
      </c>
      <c r="BP5620" s="3"/>
      <c r="BQ5620" s="3"/>
      <c r="BR5620" s="3"/>
      <c r="BS5620" s="3"/>
      <c r="BT5620" s="23">
        <v>5615</v>
      </c>
      <c r="BU5620" s="4">
        <f t="shared" si="348"/>
        <v>0</v>
      </c>
      <c r="BV5620" s="4">
        <f t="shared" si="349"/>
        <v>0</v>
      </c>
      <c r="BW5620" s="23"/>
      <c r="BX5620" s="4">
        <f t="shared" si="350"/>
        <v>1</v>
      </c>
      <c r="BY5620" s="4">
        <f t="shared" si="351"/>
        <v>1</v>
      </c>
    </row>
    <row r="5621" spans="1:77">
      <c r="A5621" s="23">
        <v>5616</v>
      </c>
      <c r="BP5621" s="3"/>
      <c r="BQ5621" s="3"/>
      <c r="BR5621" s="3"/>
      <c r="BS5621" s="3"/>
      <c r="BT5621" s="23">
        <v>5616</v>
      </c>
      <c r="BU5621" s="4">
        <f t="shared" si="348"/>
        <v>0</v>
      </c>
      <c r="BV5621" s="4">
        <f t="shared" si="349"/>
        <v>0</v>
      </c>
      <c r="BW5621" s="23"/>
      <c r="BX5621" s="4">
        <f t="shared" si="350"/>
        <v>1</v>
      </c>
      <c r="BY5621" s="4">
        <f t="shared" si="351"/>
        <v>1</v>
      </c>
    </row>
    <row r="5622" spans="1:77">
      <c r="A5622" s="23">
        <v>5617</v>
      </c>
      <c r="BP5622" s="3"/>
      <c r="BQ5622" s="3"/>
      <c r="BR5622" s="3"/>
      <c r="BS5622" s="3"/>
      <c r="BT5622" s="23">
        <v>5617</v>
      </c>
      <c r="BU5622" s="4">
        <f t="shared" si="348"/>
        <v>0</v>
      </c>
      <c r="BV5622" s="4">
        <f t="shared" si="349"/>
        <v>0</v>
      </c>
      <c r="BW5622" s="23"/>
      <c r="BX5622" s="4">
        <f t="shared" si="350"/>
        <v>1</v>
      </c>
      <c r="BY5622" s="4">
        <f t="shared" si="351"/>
        <v>1</v>
      </c>
    </row>
    <row r="5623" spans="1:77">
      <c r="A5623" s="23">
        <v>5618</v>
      </c>
      <c r="BP5623" s="3"/>
      <c r="BQ5623" s="3"/>
      <c r="BR5623" s="3"/>
      <c r="BS5623" s="3"/>
      <c r="BT5623" s="23">
        <v>5618</v>
      </c>
      <c r="BU5623" s="4">
        <f t="shared" si="348"/>
        <v>0</v>
      </c>
      <c r="BV5623" s="4">
        <f t="shared" si="349"/>
        <v>0</v>
      </c>
      <c r="BW5623" s="23"/>
      <c r="BX5623" s="4">
        <f t="shared" si="350"/>
        <v>1</v>
      </c>
      <c r="BY5623" s="4">
        <f t="shared" si="351"/>
        <v>1</v>
      </c>
    </row>
    <row r="5624" spans="1:77">
      <c r="A5624" s="23">
        <v>5619</v>
      </c>
      <c r="BP5624" s="3"/>
      <c r="BQ5624" s="3"/>
      <c r="BR5624" s="3"/>
      <c r="BS5624" s="3"/>
      <c r="BT5624" s="23">
        <v>5619</v>
      </c>
      <c r="BU5624" s="4">
        <f t="shared" si="348"/>
        <v>0</v>
      </c>
      <c r="BV5624" s="4">
        <f t="shared" si="349"/>
        <v>0</v>
      </c>
      <c r="BW5624" s="23"/>
      <c r="BX5624" s="4">
        <f t="shared" si="350"/>
        <v>1</v>
      </c>
      <c r="BY5624" s="4">
        <f t="shared" si="351"/>
        <v>1</v>
      </c>
    </row>
    <row r="5625" spans="1:77">
      <c r="A5625" s="23">
        <v>5620</v>
      </c>
      <c r="BP5625" s="3"/>
      <c r="BQ5625" s="3"/>
      <c r="BR5625" s="3"/>
      <c r="BS5625" s="3"/>
      <c r="BT5625" s="23">
        <v>5620</v>
      </c>
      <c r="BU5625" s="4">
        <f t="shared" si="348"/>
        <v>0</v>
      </c>
      <c r="BV5625" s="4">
        <f t="shared" si="349"/>
        <v>0</v>
      </c>
      <c r="BW5625" s="23"/>
      <c r="BX5625" s="4">
        <f t="shared" si="350"/>
        <v>1</v>
      </c>
      <c r="BY5625" s="4">
        <f t="shared" si="351"/>
        <v>1</v>
      </c>
    </row>
    <row r="5626" spans="1:77">
      <c r="A5626" s="23">
        <v>5621</v>
      </c>
      <c r="BP5626" s="3"/>
      <c r="BQ5626" s="3"/>
      <c r="BR5626" s="3"/>
      <c r="BS5626" s="3"/>
      <c r="BT5626" s="23">
        <v>5621</v>
      </c>
      <c r="BU5626" s="4">
        <f t="shared" si="348"/>
        <v>0</v>
      </c>
      <c r="BV5626" s="4">
        <f t="shared" si="349"/>
        <v>0</v>
      </c>
      <c r="BW5626" s="23"/>
      <c r="BX5626" s="4">
        <f t="shared" si="350"/>
        <v>1</v>
      </c>
      <c r="BY5626" s="4">
        <f t="shared" si="351"/>
        <v>1</v>
      </c>
    </row>
    <row r="5627" spans="1:77">
      <c r="A5627" s="23">
        <v>5622</v>
      </c>
      <c r="BP5627" s="3"/>
      <c r="BQ5627" s="3"/>
      <c r="BR5627" s="3"/>
      <c r="BS5627" s="3"/>
      <c r="BT5627" s="23">
        <v>5622</v>
      </c>
      <c r="BU5627" s="4">
        <f t="shared" si="348"/>
        <v>0</v>
      </c>
      <c r="BV5627" s="4">
        <f t="shared" si="349"/>
        <v>0</v>
      </c>
      <c r="BW5627" s="23"/>
      <c r="BX5627" s="4">
        <f t="shared" si="350"/>
        <v>1</v>
      </c>
      <c r="BY5627" s="4">
        <f t="shared" si="351"/>
        <v>1</v>
      </c>
    </row>
    <row r="5628" spans="1:77">
      <c r="A5628" s="23">
        <v>5623</v>
      </c>
      <c r="BP5628" s="3"/>
      <c r="BQ5628" s="3"/>
      <c r="BR5628" s="3"/>
      <c r="BS5628" s="3"/>
      <c r="BT5628" s="23">
        <v>5623</v>
      </c>
      <c r="BU5628" s="4">
        <f t="shared" si="348"/>
        <v>0</v>
      </c>
      <c r="BV5628" s="4">
        <f t="shared" si="349"/>
        <v>0</v>
      </c>
      <c r="BW5628" s="23"/>
      <c r="BX5628" s="4">
        <f t="shared" si="350"/>
        <v>1</v>
      </c>
      <c r="BY5628" s="4">
        <f t="shared" si="351"/>
        <v>1</v>
      </c>
    </row>
    <row r="5629" spans="1:77">
      <c r="A5629" s="23">
        <v>5624</v>
      </c>
      <c r="BP5629" s="3"/>
      <c r="BQ5629" s="3"/>
      <c r="BR5629" s="3"/>
      <c r="BS5629" s="3"/>
      <c r="BT5629" s="23">
        <v>5624</v>
      </c>
      <c r="BU5629" s="4">
        <f t="shared" si="348"/>
        <v>0</v>
      </c>
      <c r="BV5629" s="4">
        <f t="shared" si="349"/>
        <v>0</v>
      </c>
      <c r="BW5629" s="23"/>
      <c r="BX5629" s="4">
        <f t="shared" si="350"/>
        <v>1</v>
      </c>
      <c r="BY5629" s="4">
        <f t="shared" si="351"/>
        <v>1</v>
      </c>
    </row>
    <row r="5630" spans="1:77">
      <c r="A5630" s="23">
        <v>5625</v>
      </c>
      <c r="BP5630" s="3"/>
      <c r="BQ5630" s="3"/>
      <c r="BR5630" s="3"/>
      <c r="BS5630" s="3"/>
      <c r="BT5630" s="23">
        <v>5625</v>
      </c>
      <c r="BU5630" s="4">
        <f t="shared" si="348"/>
        <v>0</v>
      </c>
      <c r="BV5630" s="4">
        <f t="shared" si="349"/>
        <v>0</v>
      </c>
      <c r="BW5630" s="23"/>
      <c r="BX5630" s="4">
        <f t="shared" si="350"/>
        <v>1</v>
      </c>
      <c r="BY5630" s="4">
        <f t="shared" si="351"/>
        <v>1</v>
      </c>
    </row>
    <row r="5631" spans="1:77">
      <c r="A5631" s="23">
        <v>5626</v>
      </c>
      <c r="BP5631" s="3"/>
      <c r="BQ5631" s="3"/>
      <c r="BR5631" s="3"/>
      <c r="BS5631" s="3"/>
      <c r="BT5631" s="23">
        <v>5626</v>
      </c>
      <c r="BU5631" s="4">
        <f t="shared" si="348"/>
        <v>0</v>
      </c>
      <c r="BV5631" s="4">
        <f t="shared" si="349"/>
        <v>0</v>
      </c>
      <c r="BW5631" s="23"/>
      <c r="BX5631" s="4">
        <f t="shared" si="350"/>
        <v>1</v>
      </c>
      <c r="BY5631" s="4">
        <f t="shared" si="351"/>
        <v>1</v>
      </c>
    </row>
    <row r="5632" spans="1:77">
      <c r="A5632" s="23">
        <v>5627</v>
      </c>
      <c r="BP5632" s="3"/>
      <c r="BQ5632" s="3"/>
      <c r="BR5632" s="3"/>
      <c r="BS5632" s="3"/>
      <c r="BT5632" s="23">
        <v>5627</v>
      </c>
      <c r="BU5632" s="4">
        <f t="shared" si="348"/>
        <v>0</v>
      </c>
      <c r="BV5632" s="4">
        <f t="shared" si="349"/>
        <v>0</v>
      </c>
      <c r="BW5632" s="23"/>
      <c r="BX5632" s="4">
        <f t="shared" si="350"/>
        <v>1</v>
      </c>
      <c r="BY5632" s="4">
        <f t="shared" si="351"/>
        <v>1</v>
      </c>
    </row>
    <row r="5633" spans="1:77">
      <c r="A5633" s="23">
        <v>5628</v>
      </c>
      <c r="BP5633" s="3"/>
      <c r="BQ5633" s="3"/>
      <c r="BR5633" s="3"/>
      <c r="BS5633" s="3"/>
      <c r="BT5633" s="23">
        <v>5628</v>
      </c>
      <c r="BU5633" s="4">
        <f t="shared" si="348"/>
        <v>0</v>
      </c>
      <c r="BV5633" s="4">
        <f t="shared" si="349"/>
        <v>0</v>
      </c>
      <c r="BW5633" s="23"/>
      <c r="BX5633" s="4">
        <f t="shared" si="350"/>
        <v>1</v>
      </c>
      <c r="BY5633" s="4">
        <f t="shared" si="351"/>
        <v>1</v>
      </c>
    </row>
    <row r="5634" spans="1:77">
      <c r="A5634" s="23">
        <v>5629</v>
      </c>
      <c r="BP5634" s="3"/>
      <c r="BQ5634" s="3"/>
      <c r="BR5634" s="3"/>
      <c r="BS5634" s="3"/>
      <c r="BT5634" s="23">
        <v>5629</v>
      </c>
      <c r="BU5634" s="4">
        <f t="shared" si="348"/>
        <v>0</v>
      </c>
      <c r="BV5634" s="4">
        <f t="shared" si="349"/>
        <v>0</v>
      </c>
      <c r="BW5634" s="23"/>
      <c r="BX5634" s="4">
        <f t="shared" si="350"/>
        <v>1</v>
      </c>
      <c r="BY5634" s="4">
        <f t="shared" si="351"/>
        <v>1</v>
      </c>
    </row>
    <row r="5635" spans="1:77">
      <c r="A5635" s="23">
        <v>5630</v>
      </c>
      <c r="BP5635" s="3"/>
      <c r="BQ5635" s="3"/>
      <c r="BR5635" s="3"/>
      <c r="BS5635" s="3"/>
      <c r="BT5635" s="23">
        <v>5630</v>
      </c>
      <c r="BU5635" s="4">
        <f t="shared" si="348"/>
        <v>0</v>
      </c>
      <c r="BV5635" s="4">
        <f t="shared" si="349"/>
        <v>0</v>
      </c>
      <c r="BW5635" s="23"/>
      <c r="BX5635" s="4">
        <f t="shared" si="350"/>
        <v>1</v>
      </c>
      <c r="BY5635" s="4">
        <f t="shared" si="351"/>
        <v>1</v>
      </c>
    </row>
    <row r="5636" spans="1:77">
      <c r="A5636" s="23">
        <v>5631</v>
      </c>
      <c r="BP5636" s="3"/>
      <c r="BQ5636" s="3"/>
      <c r="BR5636" s="3"/>
      <c r="BS5636" s="3"/>
      <c r="BT5636" s="23">
        <v>5631</v>
      </c>
      <c r="BU5636" s="4">
        <f t="shared" si="348"/>
        <v>0</v>
      </c>
      <c r="BV5636" s="4">
        <f t="shared" si="349"/>
        <v>0</v>
      </c>
      <c r="BW5636" s="23"/>
      <c r="BX5636" s="4">
        <f t="shared" si="350"/>
        <v>1</v>
      </c>
      <c r="BY5636" s="4">
        <f t="shared" si="351"/>
        <v>1</v>
      </c>
    </row>
    <row r="5637" spans="1:77">
      <c r="A5637" s="23">
        <v>5632</v>
      </c>
      <c r="BP5637" s="3"/>
      <c r="BQ5637" s="3"/>
      <c r="BR5637" s="3"/>
      <c r="BS5637" s="3"/>
      <c r="BT5637" s="23">
        <v>5632</v>
      </c>
      <c r="BU5637" s="4">
        <f t="shared" si="348"/>
        <v>0</v>
      </c>
      <c r="BV5637" s="4">
        <f t="shared" si="349"/>
        <v>0</v>
      </c>
      <c r="BW5637" s="23"/>
      <c r="BX5637" s="4">
        <f t="shared" si="350"/>
        <v>1</v>
      </c>
      <c r="BY5637" s="4">
        <f t="shared" si="351"/>
        <v>1</v>
      </c>
    </row>
    <row r="5638" spans="1:77">
      <c r="A5638" s="23">
        <v>5633</v>
      </c>
      <c r="BP5638" s="3"/>
      <c r="BQ5638" s="3"/>
      <c r="BR5638" s="3"/>
      <c r="BS5638" s="3"/>
      <c r="BT5638" s="23">
        <v>5633</v>
      </c>
      <c r="BU5638" s="4">
        <f t="shared" si="348"/>
        <v>0</v>
      </c>
      <c r="BV5638" s="4">
        <f t="shared" si="349"/>
        <v>0</v>
      </c>
      <c r="BW5638" s="23"/>
      <c r="BX5638" s="4">
        <f t="shared" si="350"/>
        <v>1</v>
      </c>
      <c r="BY5638" s="4">
        <f t="shared" si="351"/>
        <v>1</v>
      </c>
    </row>
    <row r="5639" spans="1:77">
      <c r="A5639" s="23">
        <v>5634</v>
      </c>
      <c r="BP5639" s="3"/>
      <c r="BQ5639" s="3"/>
      <c r="BR5639" s="3"/>
      <c r="BS5639" s="3"/>
      <c r="BT5639" s="23">
        <v>5634</v>
      </c>
      <c r="BU5639" s="4">
        <f t="shared" ref="BU5639:BU5702" si="352">BP5639*$BV$1-BQ5639</f>
        <v>0</v>
      </c>
      <c r="BV5639" s="4">
        <f t="shared" ref="BV5639:BV5702" si="353">BR5639*$BV$1-BS5639</f>
        <v>0</v>
      </c>
      <c r="BW5639" s="23"/>
      <c r="BX5639" s="4">
        <f t="shared" ref="BX5639:BX5702" si="354">IF(BU5639=MAX($BU5639:$BV5639),1,0)</f>
        <v>1</v>
      </c>
      <c r="BY5639" s="4">
        <f t="shared" ref="BY5639:BY5702" si="355">IF(BV5639=MAX($BU5639:$BV5639),1,0)</f>
        <v>1</v>
      </c>
    </row>
    <row r="5640" spans="1:77">
      <c r="A5640" s="23">
        <v>5635</v>
      </c>
      <c r="BP5640" s="3"/>
      <c r="BQ5640" s="3"/>
      <c r="BR5640" s="3"/>
      <c r="BS5640" s="3"/>
      <c r="BT5640" s="23">
        <v>5635</v>
      </c>
      <c r="BU5640" s="4">
        <f t="shared" si="352"/>
        <v>0</v>
      </c>
      <c r="BV5640" s="4">
        <f t="shared" si="353"/>
        <v>0</v>
      </c>
      <c r="BW5640" s="23"/>
      <c r="BX5640" s="4">
        <f t="shared" si="354"/>
        <v>1</v>
      </c>
      <c r="BY5640" s="4">
        <f t="shared" si="355"/>
        <v>1</v>
      </c>
    </row>
    <row r="5641" spans="1:77">
      <c r="A5641" s="23">
        <v>5636</v>
      </c>
      <c r="BP5641" s="3"/>
      <c r="BQ5641" s="3"/>
      <c r="BR5641" s="3"/>
      <c r="BS5641" s="3"/>
      <c r="BT5641" s="23">
        <v>5636</v>
      </c>
      <c r="BU5641" s="4">
        <f t="shared" si="352"/>
        <v>0</v>
      </c>
      <c r="BV5641" s="4">
        <f t="shared" si="353"/>
        <v>0</v>
      </c>
      <c r="BW5641" s="23"/>
      <c r="BX5641" s="4">
        <f t="shared" si="354"/>
        <v>1</v>
      </c>
      <c r="BY5641" s="4">
        <f t="shared" si="355"/>
        <v>1</v>
      </c>
    </row>
    <row r="5642" spans="1:77">
      <c r="A5642" s="23">
        <v>5637</v>
      </c>
      <c r="BP5642" s="3"/>
      <c r="BQ5642" s="3"/>
      <c r="BR5642" s="3"/>
      <c r="BS5642" s="3"/>
      <c r="BT5642" s="23">
        <v>5637</v>
      </c>
      <c r="BU5642" s="4">
        <f t="shared" si="352"/>
        <v>0</v>
      </c>
      <c r="BV5642" s="4">
        <f t="shared" si="353"/>
        <v>0</v>
      </c>
      <c r="BW5642" s="23"/>
      <c r="BX5642" s="4">
        <f t="shared" si="354"/>
        <v>1</v>
      </c>
      <c r="BY5642" s="4">
        <f t="shared" si="355"/>
        <v>1</v>
      </c>
    </row>
    <row r="5643" spans="1:77">
      <c r="A5643" s="23">
        <v>5638</v>
      </c>
      <c r="BP5643" s="3"/>
      <c r="BQ5643" s="3"/>
      <c r="BR5643" s="3"/>
      <c r="BS5643" s="3"/>
      <c r="BT5643" s="23">
        <v>5638</v>
      </c>
      <c r="BU5643" s="4">
        <f t="shared" si="352"/>
        <v>0</v>
      </c>
      <c r="BV5643" s="4">
        <f t="shared" si="353"/>
        <v>0</v>
      </c>
      <c r="BW5643" s="23"/>
      <c r="BX5643" s="4">
        <f t="shared" si="354"/>
        <v>1</v>
      </c>
      <c r="BY5643" s="4">
        <f t="shared" si="355"/>
        <v>1</v>
      </c>
    </row>
    <row r="5644" spans="1:77">
      <c r="A5644" s="23">
        <v>5639</v>
      </c>
      <c r="BP5644" s="3"/>
      <c r="BQ5644" s="3"/>
      <c r="BR5644" s="3"/>
      <c r="BS5644" s="3"/>
      <c r="BT5644" s="23">
        <v>5639</v>
      </c>
      <c r="BU5644" s="4">
        <f t="shared" si="352"/>
        <v>0</v>
      </c>
      <c r="BV5644" s="4">
        <f t="shared" si="353"/>
        <v>0</v>
      </c>
      <c r="BW5644" s="23"/>
      <c r="BX5644" s="4">
        <f t="shared" si="354"/>
        <v>1</v>
      </c>
      <c r="BY5644" s="4">
        <f t="shared" si="355"/>
        <v>1</v>
      </c>
    </row>
    <row r="5645" spans="1:77">
      <c r="A5645" s="23">
        <v>5640</v>
      </c>
      <c r="BP5645" s="3"/>
      <c r="BQ5645" s="3"/>
      <c r="BR5645" s="3"/>
      <c r="BS5645" s="3"/>
      <c r="BT5645" s="23">
        <v>5640</v>
      </c>
      <c r="BU5645" s="4">
        <f t="shared" si="352"/>
        <v>0</v>
      </c>
      <c r="BV5645" s="4">
        <f t="shared" si="353"/>
        <v>0</v>
      </c>
      <c r="BW5645" s="23"/>
      <c r="BX5645" s="4">
        <f t="shared" si="354"/>
        <v>1</v>
      </c>
      <c r="BY5645" s="4">
        <f t="shared" si="355"/>
        <v>1</v>
      </c>
    </row>
    <row r="5646" spans="1:77">
      <c r="A5646" s="23">
        <v>5641</v>
      </c>
      <c r="BP5646" s="3"/>
      <c r="BQ5646" s="3"/>
      <c r="BR5646" s="3"/>
      <c r="BS5646" s="3"/>
      <c r="BT5646" s="23">
        <v>5641</v>
      </c>
      <c r="BU5646" s="4">
        <f t="shared" si="352"/>
        <v>0</v>
      </c>
      <c r="BV5646" s="4">
        <f t="shared" si="353"/>
        <v>0</v>
      </c>
      <c r="BW5646" s="23"/>
      <c r="BX5646" s="4">
        <f t="shared" si="354"/>
        <v>1</v>
      </c>
      <c r="BY5646" s="4">
        <f t="shared" si="355"/>
        <v>1</v>
      </c>
    </row>
    <row r="5647" spans="1:77">
      <c r="A5647" s="23">
        <v>5642</v>
      </c>
      <c r="BP5647" s="3"/>
      <c r="BQ5647" s="3"/>
      <c r="BR5647" s="3"/>
      <c r="BS5647" s="3"/>
      <c r="BT5647" s="23">
        <v>5642</v>
      </c>
      <c r="BU5647" s="4">
        <f t="shared" si="352"/>
        <v>0</v>
      </c>
      <c r="BV5647" s="4">
        <f t="shared" si="353"/>
        <v>0</v>
      </c>
      <c r="BW5647" s="23"/>
      <c r="BX5647" s="4">
        <f t="shared" si="354"/>
        <v>1</v>
      </c>
      <c r="BY5647" s="4">
        <f t="shared" si="355"/>
        <v>1</v>
      </c>
    </row>
    <row r="5648" spans="1:77">
      <c r="A5648" s="23">
        <v>5643</v>
      </c>
      <c r="BP5648" s="3"/>
      <c r="BQ5648" s="3"/>
      <c r="BR5648" s="3"/>
      <c r="BS5648" s="3"/>
      <c r="BT5648" s="23">
        <v>5643</v>
      </c>
      <c r="BU5648" s="4">
        <f t="shared" si="352"/>
        <v>0</v>
      </c>
      <c r="BV5648" s="4">
        <f t="shared" si="353"/>
        <v>0</v>
      </c>
      <c r="BW5648" s="23"/>
      <c r="BX5648" s="4">
        <f t="shared" si="354"/>
        <v>1</v>
      </c>
      <c r="BY5648" s="4">
        <f t="shared" si="355"/>
        <v>1</v>
      </c>
    </row>
    <row r="5649" spans="1:77">
      <c r="A5649" s="23">
        <v>5644</v>
      </c>
      <c r="BP5649" s="3"/>
      <c r="BQ5649" s="3"/>
      <c r="BR5649" s="3"/>
      <c r="BS5649" s="3"/>
      <c r="BT5649" s="23">
        <v>5644</v>
      </c>
      <c r="BU5649" s="4">
        <f t="shared" si="352"/>
        <v>0</v>
      </c>
      <c r="BV5649" s="4">
        <f t="shared" si="353"/>
        <v>0</v>
      </c>
      <c r="BW5649" s="23"/>
      <c r="BX5649" s="4">
        <f t="shared" si="354"/>
        <v>1</v>
      </c>
      <c r="BY5649" s="4">
        <f t="shared" si="355"/>
        <v>1</v>
      </c>
    </row>
    <row r="5650" spans="1:77">
      <c r="A5650" s="23">
        <v>5645</v>
      </c>
      <c r="BP5650" s="3"/>
      <c r="BQ5650" s="3"/>
      <c r="BR5650" s="3"/>
      <c r="BS5650" s="3"/>
      <c r="BT5650" s="23">
        <v>5645</v>
      </c>
      <c r="BU5650" s="4">
        <f t="shared" si="352"/>
        <v>0</v>
      </c>
      <c r="BV5650" s="4">
        <f t="shared" si="353"/>
        <v>0</v>
      </c>
      <c r="BW5650" s="23"/>
      <c r="BX5650" s="4">
        <f t="shared" si="354"/>
        <v>1</v>
      </c>
      <c r="BY5650" s="4">
        <f t="shared" si="355"/>
        <v>1</v>
      </c>
    </row>
    <row r="5651" spans="1:77">
      <c r="A5651" s="23">
        <v>5646</v>
      </c>
      <c r="BP5651" s="3"/>
      <c r="BQ5651" s="3"/>
      <c r="BR5651" s="3"/>
      <c r="BS5651" s="3"/>
      <c r="BT5651" s="23">
        <v>5646</v>
      </c>
      <c r="BU5651" s="4">
        <f t="shared" si="352"/>
        <v>0</v>
      </c>
      <c r="BV5651" s="4">
        <f t="shared" si="353"/>
        <v>0</v>
      </c>
      <c r="BW5651" s="23"/>
      <c r="BX5651" s="4">
        <f t="shared" si="354"/>
        <v>1</v>
      </c>
      <c r="BY5651" s="4">
        <f t="shared" si="355"/>
        <v>1</v>
      </c>
    </row>
    <row r="5652" spans="1:77">
      <c r="A5652" s="23">
        <v>5647</v>
      </c>
      <c r="BP5652" s="3"/>
      <c r="BQ5652" s="3"/>
      <c r="BR5652" s="3"/>
      <c r="BS5652" s="3"/>
      <c r="BT5652" s="23">
        <v>5647</v>
      </c>
      <c r="BU5652" s="4">
        <f t="shared" si="352"/>
        <v>0</v>
      </c>
      <c r="BV5652" s="4">
        <f t="shared" si="353"/>
        <v>0</v>
      </c>
      <c r="BW5652" s="23"/>
      <c r="BX5652" s="4">
        <f t="shared" si="354"/>
        <v>1</v>
      </c>
      <c r="BY5652" s="4">
        <f t="shared" si="355"/>
        <v>1</v>
      </c>
    </row>
    <row r="5653" spans="1:77">
      <c r="A5653" s="23">
        <v>5648</v>
      </c>
      <c r="BP5653" s="3"/>
      <c r="BQ5653" s="3"/>
      <c r="BR5653" s="3"/>
      <c r="BS5653" s="3"/>
      <c r="BT5653" s="23">
        <v>5648</v>
      </c>
      <c r="BU5653" s="4">
        <f t="shared" si="352"/>
        <v>0</v>
      </c>
      <c r="BV5653" s="4">
        <f t="shared" si="353"/>
        <v>0</v>
      </c>
      <c r="BW5653" s="23"/>
      <c r="BX5653" s="4">
        <f t="shared" si="354"/>
        <v>1</v>
      </c>
      <c r="BY5653" s="4">
        <f t="shared" si="355"/>
        <v>1</v>
      </c>
    </row>
    <row r="5654" spans="1:77">
      <c r="A5654" s="23">
        <v>5649</v>
      </c>
      <c r="BP5654" s="3"/>
      <c r="BQ5654" s="3"/>
      <c r="BR5654" s="3"/>
      <c r="BS5654" s="3"/>
      <c r="BT5654" s="23">
        <v>5649</v>
      </c>
      <c r="BU5654" s="4">
        <f t="shared" si="352"/>
        <v>0</v>
      </c>
      <c r="BV5654" s="4">
        <f t="shared" si="353"/>
        <v>0</v>
      </c>
      <c r="BW5654" s="23"/>
      <c r="BX5654" s="4">
        <f t="shared" si="354"/>
        <v>1</v>
      </c>
      <c r="BY5654" s="4">
        <f t="shared" si="355"/>
        <v>1</v>
      </c>
    </row>
    <row r="5655" spans="1:77">
      <c r="A5655" s="23">
        <v>5650</v>
      </c>
      <c r="BP5655" s="3"/>
      <c r="BQ5655" s="3"/>
      <c r="BR5655" s="3"/>
      <c r="BS5655" s="3"/>
      <c r="BT5655" s="23">
        <v>5650</v>
      </c>
      <c r="BU5655" s="4">
        <f t="shared" si="352"/>
        <v>0</v>
      </c>
      <c r="BV5655" s="4">
        <f t="shared" si="353"/>
        <v>0</v>
      </c>
      <c r="BW5655" s="23"/>
      <c r="BX5655" s="4">
        <f t="shared" si="354"/>
        <v>1</v>
      </c>
      <c r="BY5655" s="4">
        <f t="shared" si="355"/>
        <v>1</v>
      </c>
    </row>
    <row r="5656" spans="1:77">
      <c r="A5656" s="23">
        <v>5651</v>
      </c>
      <c r="BP5656" s="3"/>
      <c r="BQ5656" s="3"/>
      <c r="BR5656" s="3"/>
      <c r="BS5656" s="3"/>
      <c r="BT5656" s="23">
        <v>5651</v>
      </c>
      <c r="BU5656" s="4">
        <f t="shared" si="352"/>
        <v>0</v>
      </c>
      <c r="BV5656" s="4">
        <f t="shared" si="353"/>
        <v>0</v>
      </c>
      <c r="BW5656" s="23"/>
      <c r="BX5656" s="4">
        <f t="shared" si="354"/>
        <v>1</v>
      </c>
      <c r="BY5656" s="4">
        <f t="shared" si="355"/>
        <v>1</v>
      </c>
    </row>
    <row r="5657" spans="1:77">
      <c r="A5657" s="23">
        <v>5652</v>
      </c>
      <c r="BP5657" s="3"/>
      <c r="BQ5657" s="3"/>
      <c r="BR5657" s="3"/>
      <c r="BS5657" s="3"/>
      <c r="BT5657" s="23">
        <v>5652</v>
      </c>
      <c r="BU5657" s="4">
        <f t="shared" si="352"/>
        <v>0</v>
      </c>
      <c r="BV5657" s="4">
        <f t="shared" si="353"/>
        <v>0</v>
      </c>
      <c r="BW5657" s="23"/>
      <c r="BX5657" s="4">
        <f t="shared" si="354"/>
        <v>1</v>
      </c>
      <c r="BY5657" s="4">
        <f t="shared" si="355"/>
        <v>1</v>
      </c>
    </row>
    <row r="5658" spans="1:77">
      <c r="A5658" s="23">
        <v>5653</v>
      </c>
      <c r="BP5658" s="3"/>
      <c r="BQ5658" s="3"/>
      <c r="BR5658" s="3"/>
      <c r="BS5658" s="3"/>
      <c r="BT5658" s="23">
        <v>5653</v>
      </c>
      <c r="BU5658" s="4">
        <f t="shared" si="352"/>
        <v>0</v>
      </c>
      <c r="BV5658" s="4">
        <f t="shared" si="353"/>
        <v>0</v>
      </c>
      <c r="BW5658" s="23"/>
      <c r="BX5658" s="4">
        <f t="shared" si="354"/>
        <v>1</v>
      </c>
      <c r="BY5658" s="4">
        <f t="shared" si="355"/>
        <v>1</v>
      </c>
    </row>
    <row r="5659" spans="1:77">
      <c r="A5659" s="23">
        <v>5654</v>
      </c>
      <c r="BP5659" s="3"/>
      <c r="BQ5659" s="3"/>
      <c r="BR5659" s="3"/>
      <c r="BS5659" s="3"/>
      <c r="BT5659" s="23">
        <v>5654</v>
      </c>
      <c r="BU5659" s="4">
        <f t="shared" si="352"/>
        <v>0</v>
      </c>
      <c r="BV5659" s="4">
        <f t="shared" si="353"/>
        <v>0</v>
      </c>
      <c r="BW5659" s="23"/>
      <c r="BX5659" s="4">
        <f t="shared" si="354"/>
        <v>1</v>
      </c>
      <c r="BY5659" s="4">
        <f t="shared" si="355"/>
        <v>1</v>
      </c>
    </row>
    <row r="5660" spans="1:77">
      <c r="A5660" s="23">
        <v>5655</v>
      </c>
      <c r="BP5660" s="3"/>
      <c r="BQ5660" s="3"/>
      <c r="BR5660" s="3"/>
      <c r="BS5660" s="3"/>
      <c r="BT5660" s="23">
        <v>5655</v>
      </c>
      <c r="BU5660" s="4">
        <f t="shared" si="352"/>
        <v>0</v>
      </c>
      <c r="BV5660" s="4">
        <f t="shared" si="353"/>
        <v>0</v>
      </c>
      <c r="BW5660" s="23"/>
      <c r="BX5660" s="4">
        <f t="shared" si="354"/>
        <v>1</v>
      </c>
      <c r="BY5660" s="4">
        <f t="shared" si="355"/>
        <v>1</v>
      </c>
    </row>
    <row r="5661" spans="1:77">
      <c r="A5661" s="23">
        <v>5656</v>
      </c>
      <c r="BP5661" s="3"/>
      <c r="BQ5661" s="3"/>
      <c r="BR5661" s="3"/>
      <c r="BS5661" s="3"/>
      <c r="BT5661" s="23">
        <v>5656</v>
      </c>
      <c r="BU5661" s="4">
        <f t="shared" si="352"/>
        <v>0</v>
      </c>
      <c r="BV5661" s="4">
        <f t="shared" si="353"/>
        <v>0</v>
      </c>
      <c r="BW5661" s="23"/>
      <c r="BX5661" s="4">
        <f t="shared" si="354"/>
        <v>1</v>
      </c>
      <c r="BY5661" s="4">
        <f t="shared" si="355"/>
        <v>1</v>
      </c>
    </row>
    <row r="5662" spans="1:77">
      <c r="A5662" s="23">
        <v>5657</v>
      </c>
      <c r="BP5662" s="3"/>
      <c r="BQ5662" s="3"/>
      <c r="BR5662" s="3"/>
      <c r="BS5662" s="3"/>
      <c r="BT5662" s="23">
        <v>5657</v>
      </c>
      <c r="BU5662" s="4">
        <f t="shared" si="352"/>
        <v>0</v>
      </c>
      <c r="BV5662" s="4">
        <f t="shared" si="353"/>
        <v>0</v>
      </c>
      <c r="BW5662" s="23"/>
      <c r="BX5662" s="4">
        <f t="shared" si="354"/>
        <v>1</v>
      </c>
      <c r="BY5662" s="4">
        <f t="shared" si="355"/>
        <v>1</v>
      </c>
    </row>
    <row r="5663" spans="1:77">
      <c r="A5663" s="23">
        <v>5658</v>
      </c>
      <c r="BP5663" s="3"/>
      <c r="BQ5663" s="3"/>
      <c r="BR5663" s="3"/>
      <c r="BS5663" s="3"/>
      <c r="BT5663" s="23">
        <v>5658</v>
      </c>
      <c r="BU5663" s="4">
        <f t="shared" si="352"/>
        <v>0</v>
      </c>
      <c r="BV5663" s="4">
        <f t="shared" si="353"/>
        <v>0</v>
      </c>
      <c r="BW5663" s="23"/>
      <c r="BX5663" s="4">
        <f t="shared" si="354"/>
        <v>1</v>
      </c>
      <c r="BY5663" s="4">
        <f t="shared" si="355"/>
        <v>1</v>
      </c>
    </row>
    <row r="5664" spans="1:77">
      <c r="A5664" s="23">
        <v>5659</v>
      </c>
      <c r="BP5664" s="3"/>
      <c r="BQ5664" s="3"/>
      <c r="BR5664" s="3"/>
      <c r="BS5664" s="3"/>
      <c r="BT5664" s="23">
        <v>5659</v>
      </c>
      <c r="BU5664" s="4">
        <f t="shared" si="352"/>
        <v>0</v>
      </c>
      <c r="BV5664" s="4">
        <f t="shared" si="353"/>
        <v>0</v>
      </c>
      <c r="BW5664" s="23"/>
      <c r="BX5664" s="4">
        <f t="shared" si="354"/>
        <v>1</v>
      </c>
      <c r="BY5664" s="4">
        <f t="shared" si="355"/>
        <v>1</v>
      </c>
    </row>
    <row r="5665" spans="1:77">
      <c r="A5665" s="23">
        <v>5660</v>
      </c>
      <c r="BP5665" s="3"/>
      <c r="BQ5665" s="3"/>
      <c r="BR5665" s="3"/>
      <c r="BS5665" s="3"/>
      <c r="BT5665" s="23">
        <v>5660</v>
      </c>
      <c r="BU5665" s="4">
        <f t="shared" si="352"/>
        <v>0</v>
      </c>
      <c r="BV5665" s="4">
        <f t="shared" si="353"/>
        <v>0</v>
      </c>
      <c r="BW5665" s="23"/>
      <c r="BX5665" s="4">
        <f t="shared" si="354"/>
        <v>1</v>
      </c>
      <c r="BY5665" s="4">
        <f t="shared" si="355"/>
        <v>1</v>
      </c>
    </row>
    <row r="5666" spans="1:77">
      <c r="A5666" s="23">
        <v>5661</v>
      </c>
      <c r="BP5666" s="3"/>
      <c r="BQ5666" s="3"/>
      <c r="BR5666" s="3"/>
      <c r="BS5666" s="3"/>
      <c r="BT5666" s="23">
        <v>5661</v>
      </c>
      <c r="BU5666" s="4">
        <f t="shared" si="352"/>
        <v>0</v>
      </c>
      <c r="BV5666" s="4">
        <f t="shared" si="353"/>
        <v>0</v>
      </c>
      <c r="BW5666" s="23"/>
      <c r="BX5666" s="4">
        <f t="shared" si="354"/>
        <v>1</v>
      </c>
      <c r="BY5666" s="4">
        <f t="shared" si="355"/>
        <v>1</v>
      </c>
    </row>
    <row r="5667" spans="1:77">
      <c r="A5667" s="23">
        <v>5662</v>
      </c>
      <c r="BP5667" s="3"/>
      <c r="BQ5667" s="3"/>
      <c r="BR5667" s="3"/>
      <c r="BS5667" s="3"/>
      <c r="BT5667" s="23">
        <v>5662</v>
      </c>
      <c r="BU5667" s="4">
        <f t="shared" si="352"/>
        <v>0</v>
      </c>
      <c r="BV5667" s="4">
        <f t="shared" si="353"/>
        <v>0</v>
      </c>
      <c r="BW5667" s="23"/>
      <c r="BX5667" s="4">
        <f t="shared" si="354"/>
        <v>1</v>
      </c>
      <c r="BY5667" s="4">
        <f t="shared" si="355"/>
        <v>1</v>
      </c>
    </row>
    <row r="5668" spans="1:77">
      <c r="A5668" s="23">
        <v>5663</v>
      </c>
      <c r="BP5668" s="3"/>
      <c r="BQ5668" s="3"/>
      <c r="BR5668" s="3"/>
      <c r="BS5668" s="3"/>
      <c r="BT5668" s="23">
        <v>5663</v>
      </c>
      <c r="BU5668" s="4">
        <f t="shared" si="352"/>
        <v>0</v>
      </c>
      <c r="BV5668" s="4">
        <f t="shared" si="353"/>
        <v>0</v>
      </c>
      <c r="BW5668" s="23"/>
      <c r="BX5668" s="4">
        <f t="shared" si="354"/>
        <v>1</v>
      </c>
      <c r="BY5668" s="4">
        <f t="shared" si="355"/>
        <v>1</v>
      </c>
    </row>
    <row r="5669" spans="1:77">
      <c r="A5669" s="23">
        <v>5664</v>
      </c>
      <c r="BP5669" s="3"/>
      <c r="BQ5669" s="3"/>
      <c r="BR5669" s="3"/>
      <c r="BS5669" s="3"/>
      <c r="BT5669" s="23">
        <v>5664</v>
      </c>
      <c r="BU5669" s="4">
        <f t="shared" si="352"/>
        <v>0</v>
      </c>
      <c r="BV5669" s="4">
        <f t="shared" si="353"/>
        <v>0</v>
      </c>
      <c r="BW5669" s="23"/>
      <c r="BX5669" s="4">
        <f t="shared" si="354"/>
        <v>1</v>
      </c>
      <c r="BY5669" s="4">
        <f t="shared" si="355"/>
        <v>1</v>
      </c>
    </row>
    <row r="5670" spans="1:77">
      <c r="A5670" s="23">
        <v>5665</v>
      </c>
      <c r="BP5670" s="3"/>
      <c r="BQ5670" s="3"/>
      <c r="BR5670" s="3"/>
      <c r="BS5670" s="3"/>
      <c r="BT5670" s="23">
        <v>5665</v>
      </c>
      <c r="BU5670" s="4">
        <f t="shared" si="352"/>
        <v>0</v>
      </c>
      <c r="BV5670" s="4">
        <f t="shared" si="353"/>
        <v>0</v>
      </c>
      <c r="BW5670" s="23"/>
      <c r="BX5670" s="4">
        <f t="shared" si="354"/>
        <v>1</v>
      </c>
      <c r="BY5670" s="4">
        <f t="shared" si="355"/>
        <v>1</v>
      </c>
    </row>
    <row r="5671" spans="1:77">
      <c r="A5671" s="23">
        <v>5666</v>
      </c>
      <c r="BP5671" s="3"/>
      <c r="BQ5671" s="3"/>
      <c r="BR5671" s="3"/>
      <c r="BS5671" s="3"/>
      <c r="BT5671" s="23">
        <v>5666</v>
      </c>
      <c r="BU5671" s="4">
        <f t="shared" si="352"/>
        <v>0</v>
      </c>
      <c r="BV5671" s="4">
        <f t="shared" si="353"/>
        <v>0</v>
      </c>
      <c r="BW5671" s="23"/>
      <c r="BX5671" s="4">
        <f t="shared" si="354"/>
        <v>1</v>
      </c>
      <c r="BY5671" s="4">
        <f t="shared" si="355"/>
        <v>1</v>
      </c>
    </row>
    <row r="5672" spans="1:77">
      <c r="A5672" s="23">
        <v>5667</v>
      </c>
      <c r="BP5672" s="3"/>
      <c r="BQ5672" s="3"/>
      <c r="BR5672" s="3"/>
      <c r="BS5672" s="3"/>
      <c r="BT5672" s="23">
        <v>5667</v>
      </c>
      <c r="BU5672" s="4">
        <f t="shared" si="352"/>
        <v>0</v>
      </c>
      <c r="BV5672" s="4">
        <f t="shared" si="353"/>
        <v>0</v>
      </c>
      <c r="BW5672" s="23"/>
      <c r="BX5672" s="4">
        <f t="shared" si="354"/>
        <v>1</v>
      </c>
      <c r="BY5672" s="4">
        <f t="shared" si="355"/>
        <v>1</v>
      </c>
    </row>
    <row r="5673" spans="1:77">
      <c r="A5673" s="23">
        <v>5668</v>
      </c>
      <c r="BP5673" s="3"/>
      <c r="BQ5673" s="3"/>
      <c r="BR5673" s="3"/>
      <c r="BS5673" s="3"/>
      <c r="BT5673" s="23">
        <v>5668</v>
      </c>
      <c r="BU5673" s="4">
        <f t="shared" si="352"/>
        <v>0</v>
      </c>
      <c r="BV5673" s="4">
        <f t="shared" si="353"/>
        <v>0</v>
      </c>
      <c r="BW5673" s="23"/>
      <c r="BX5673" s="4">
        <f t="shared" si="354"/>
        <v>1</v>
      </c>
      <c r="BY5673" s="4">
        <f t="shared" si="355"/>
        <v>1</v>
      </c>
    </row>
    <row r="5674" spans="1:77">
      <c r="A5674" s="23">
        <v>5669</v>
      </c>
      <c r="BP5674" s="3"/>
      <c r="BQ5674" s="3"/>
      <c r="BR5674" s="3"/>
      <c r="BS5674" s="3"/>
      <c r="BT5674" s="23">
        <v>5669</v>
      </c>
      <c r="BU5674" s="4">
        <f t="shared" si="352"/>
        <v>0</v>
      </c>
      <c r="BV5674" s="4">
        <f t="shared" si="353"/>
        <v>0</v>
      </c>
      <c r="BW5674" s="23"/>
      <c r="BX5674" s="4">
        <f t="shared" si="354"/>
        <v>1</v>
      </c>
      <c r="BY5674" s="4">
        <f t="shared" si="355"/>
        <v>1</v>
      </c>
    </row>
    <row r="5675" spans="1:77">
      <c r="A5675" s="23">
        <v>5670</v>
      </c>
      <c r="BP5675" s="3"/>
      <c r="BQ5675" s="3"/>
      <c r="BR5675" s="3"/>
      <c r="BS5675" s="3"/>
      <c r="BT5675" s="23">
        <v>5670</v>
      </c>
      <c r="BU5675" s="4">
        <f t="shared" si="352"/>
        <v>0</v>
      </c>
      <c r="BV5675" s="4">
        <f t="shared" si="353"/>
        <v>0</v>
      </c>
      <c r="BW5675" s="23"/>
      <c r="BX5675" s="4">
        <f t="shared" si="354"/>
        <v>1</v>
      </c>
      <c r="BY5675" s="4">
        <f t="shared" si="355"/>
        <v>1</v>
      </c>
    </row>
    <row r="5676" spans="1:77">
      <c r="A5676" s="23">
        <v>5671</v>
      </c>
      <c r="BP5676" s="3"/>
      <c r="BQ5676" s="3"/>
      <c r="BR5676" s="3"/>
      <c r="BS5676" s="3"/>
      <c r="BT5676" s="23">
        <v>5671</v>
      </c>
      <c r="BU5676" s="4">
        <f t="shared" si="352"/>
        <v>0</v>
      </c>
      <c r="BV5676" s="4">
        <f t="shared" si="353"/>
        <v>0</v>
      </c>
      <c r="BW5676" s="23"/>
      <c r="BX5676" s="4">
        <f t="shared" si="354"/>
        <v>1</v>
      </c>
      <c r="BY5676" s="4">
        <f t="shared" si="355"/>
        <v>1</v>
      </c>
    </row>
    <row r="5677" spans="1:77">
      <c r="A5677" s="23">
        <v>5672</v>
      </c>
      <c r="BP5677" s="3"/>
      <c r="BQ5677" s="3"/>
      <c r="BR5677" s="3"/>
      <c r="BS5677" s="3"/>
      <c r="BT5677" s="23">
        <v>5672</v>
      </c>
      <c r="BU5677" s="4">
        <f t="shared" si="352"/>
        <v>0</v>
      </c>
      <c r="BV5677" s="4">
        <f t="shared" si="353"/>
        <v>0</v>
      </c>
      <c r="BW5677" s="23"/>
      <c r="BX5677" s="4">
        <f t="shared" si="354"/>
        <v>1</v>
      </c>
      <c r="BY5677" s="4">
        <f t="shared" si="355"/>
        <v>1</v>
      </c>
    </row>
    <row r="5678" spans="1:77">
      <c r="A5678" s="23">
        <v>5673</v>
      </c>
      <c r="BP5678" s="3"/>
      <c r="BQ5678" s="3"/>
      <c r="BR5678" s="3"/>
      <c r="BS5678" s="3"/>
      <c r="BT5678" s="23">
        <v>5673</v>
      </c>
      <c r="BU5678" s="4">
        <f t="shared" si="352"/>
        <v>0</v>
      </c>
      <c r="BV5678" s="4">
        <f t="shared" si="353"/>
        <v>0</v>
      </c>
      <c r="BW5678" s="23"/>
      <c r="BX5678" s="4">
        <f t="shared" si="354"/>
        <v>1</v>
      </c>
      <c r="BY5678" s="4">
        <f t="shared" si="355"/>
        <v>1</v>
      </c>
    </row>
    <row r="5679" spans="1:77">
      <c r="A5679" s="23">
        <v>5674</v>
      </c>
      <c r="BP5679" s="3"/>
      <c r="BQ5679" s="3"/>
      <c r="BR5679" s="3"/>
      <c r="BS5679" s="3"/>
      <c r="BT5679" s="23">
        <v>5674</v>
      </c>
      <c r="BU5679" s="4">
        <f t="shared" si="352"/>
        <v>0</v>
      </c>
      <c r="BV5679" s="4">
        <f t="shared" si="353"/>
        <v>0</v>
      </c>
      <c r="BW5679" s="23"/>
      <c r="BX5679" s="4">
        <f t="shared" si="354"/>
        <v>1</v>
      </c>
      <c r="BY5679" s="4">
        <f t="shared" si="355"/>
        <v>1</v>
      </c>
    </row>
    <row r="5680" spans="1:77">
      <c r="A5680" s="23">
        <v>5675</v>
      </c>
      <c r="BP5680" s="3"/>
      <c r="BQ5680" s="3"/>
      <c r="BR5680" s="3"/>
      <c r="BS5680" s="3"/>
      <c r="BT5680" s="23">
        <v>5675</v>
      </c>
      <c r="BU5680" s="4">
        <f t="shared" si="352"/>
        <v>0</v>
      </c>
      <c r="BV5680" s="4">
        <f t="shared" si="353"/>
        <v>0</v>
      </c>
      <c r="BW5680" s="23"/>
      <c r="BX5680" s="4">
        <f t="shared" si="354"/>
        <v>1</v>
      </c>
      <c r="BY5680" s="4">
        <f t="shared" si="355"/>
        <v>1</v>
      </c>
    </row>
    <row r="5681" spans="1:77">
      <c r="A5681" s="23">
        <v>5676</v>
      </c>
      <c r="BP5681" s="3"/>
      <c r="BQ5681" s="3"/>
      <c r="BR5681" s="3"/>
      <c r="BS5681" s="3"/>
      <c r="BT5681" s="23">
        <v>5676</v>
      </c>
      <c r="BU5681" s="4">
        <f t="shared" si="352"/>
        <v>0</v>
      </c>
      <c r="BV5681" s="4">
        <f t="shared" si="353"/>
        <v>0</v>
      </c>
      <c r="BW5681" s="23"/>
      <c r="BX5681" s="4">
        <f t="shared" si="354"/>
        <v>1</v>
      </c>
      <c r="BY5681" s="4">
        <f t="shared" si="355"/>
        <v>1</v>
      </c>
    </row>
    <row r="5682" spans="1:77">
      <c r="A5682" s="23">
        <v>5677</v>
      </c>
      <c r="BP5682" s="3"/>
      <c r="BQ5682" s="3"/>
      <c r="BR5682" s="3"/>
      <c r="BS5682" s="3"/>
      <c r="BT5682" s="23">
        <v>5677</v>
      </c>
      <c r="BU5682" s="4">
        <f t="shared" si="352"/>
        <v>0</v>
      </c>
      <c r="BV5682" s="4">
        <f t="shared" si="353"/>
        <v>0</v>
      </c>
      <c r="BW5682" s="23"/>
      <c r="BX5682" s="4">
        <f t="shared" si="354"/>
        <v>1</v>
      </c>
      <c r="BY5682" s="4">
        <f t="shared" si="355"/>
        <v>1</v>
      </c>
    </row>
    <row r="5683" spans="1:77">
      <c r="A5683" s="23">
        <v>5678</v>
      </c>
      <c r="BP5683" s="3"/>
      <c r="BQ5683" s="3"/>
      <c r="BR5683" s="3"/>
      <c r="BS5683" s="3"/>
      <c r="BT5683" s="23">
        <v>5678</v>
      </c>
      <c r="BU5683" s="4">
        <f t="shared" si="352"/>
        <v>0</v>
      </c>
      <c r="BV5683" s="4">
        <f t="shared" si="353"/>
        <v>0</v>
      </c>
      <c r="BW5683" s="23"/>
      <c r="BX5683" s="4">
        <f t="shared" si="354"/>
        <v>1</v>
      </c>
      <c r="BY5683" s="4">
        <f t="shared" si="355"/>
        <v>1</v>
      </c>
    </row>
    <row r="5684" spans="1:77">
      <c r="A5684" s="23">
        <v>5679</v>
      </c>
      <c r="BP5684" s="3"/>
      <c r="BQ5684" s="3"/>
      <c r="BR5684" s="3"/>
      <c r="BS5684" s="3"/>
      <c r="BT5684" s="23">
        <v>5679</v>
      </c>
      <c r="BU5684" s="4">
        <f t="shared" si="352"/>
        <v>0</v>
      </c>
      <c r="BV5684" s="4">
        <f t="shared" si="353"/>
        <v>0</v>
      </c>
      <c r="BW5684" s="23"/>
      <c r="BX5684" s="4">
        <f t="shared" si="354"/>
        <v>1</v>
      </c>
      <c r="BY5684" s="4">
        <f t="shared" si="355"/>
        <v>1</v>
      </c>
    </row>
    <row r="5685" spans="1:77">
      <c r="A5685" s="23">
        <v>5680</v>
      </c>
      <c r="BP5685" s="3"/>
      <c r="BQ5685" s="3"/>
      <c r="BR5685" s="3"/>
      <c r="BS5685" s="3"/>
      <c r="BT5685" s="23">
        <v>5680</v>
      </c>
      <c r="BU5685" s="4">
        <f t="shared" si="352"/>
        <v>0</v>
      </c>
      <c r="BV5685" s="4">
        <f t="shared" si="353"/>
        <v>0</v>
      </c>
      <c r="BW5685" s="23"/>
      <c r="BX5685" s="4">
        <f t="shared" si="354"/>
        <v>1</v>
      </c>
      <c r="BY5685" s="4">
        <f t="shared" si="355"/>
        <v>1</v>
      </c>
    </row>
    <row r="5686" spans="1:77">
      <c r="A5686" s="23">
        <v>5681</v>
      </c>
      <c r="BP5686" s="3"/>
      <c r="BQ5686" s="3"/>
      <c r="BR5686" s="3"/>
      <c r="BS5686" s="3"/>
      <c r="BT5686" s="23">
        <v>5681</v>
      </c>
      <c r="BU5686" s="4">
        <f t="shared" si="352"/>
        <v>0</v>
      </c>
      <c r="BV5686" s="4">
        <f t="shared" si="353"/>
        <v>0</v>
      </c>
      <c r="BW5686" s="23"/>
      <c r="BX5686" s="4">
        <f t="shared" si="354"/>
        <v>1</v>
      </c>
      <c r="BY5686" s="4">
        <f t="shared" si="355"/>
        <v>1</v>
      </c>
    </row>
    <row r="5687" spans="1:77">
      <c r="A5687" s="23">
        <v>5682</v>
      </c>
      <c r="BP5687" s="3"/>
      <c r="BQ5687" s="3"/>
      <c r="BR5687" s="3"/>
      <c r="BS5687" s="3"/>
      <c r="BT5687" s="23">
        <v>5682</v>
      </c>
      <c r="BU5687" s="4">
        <f t="shared" si="352"/>
        <v>0</v>
      </c>
      <c r="BV5687" s="4">
        <f t="shared" si="353"/>
        <v>0</v>
      </c>
      <c r="BW5687" s="23"/>
      <c r="BX5687" s="4">
        <f t="shared" si="354"/>
        <v>1</v>
      </c>
      <c r="BY5687" s="4">
        <f t="shared" si="355"/>
        <v>1</v>
      </c>
    </row>
    <row r="5688" spans="1:77">
      <c r="A5688" s="23">
        <v>5683</v>
      </c>
      <c r="BP5688" s="3"/>
      <c r="BQ5688" s="3"/>
      <c r="BR5688" s="3"/>
      <c r="BS5688" s="3"/>
      <c r="BT5688" s="23">
        <v>5683</v>
      </c>
      <c r="BU5688" s="4">
        <f t="shared" si="352"/>
        <v>0</v>
      </c>
      <c r="BV5688" s="4">
        <f t="shared" si="353"/>
        <v>0</v>
      </c>
      <c r="BW5688" s="23"/>
      <c r="BX5688" s="4">
        <f t="shared" si="354"/>
        <v>1</v>
      </c>
      <c r="BY5688" s="4">
        <f t="shared" si="355"/>
        <v>1</v>
      </c>
    </row>
    <row r="5689" spans="1:77">
      <c r="A5689" s="23">
        <v>5684</v>
      </c>
      <c r="BP5689" s="3"/>
      <c r="BQ5689" s="3"/>
      <c r="BR5689" s="3"/>
      <c r="BS5689" s="3"/>
      <c r="BT5689" s="23">
        <v>5684</v>
      </c>
      <c r="BU5689" s="4">
        <f t="shared" si="352"/>
        <v>0</v>
      </c>
      <c r="BV5689" s="4">
        <f t="shared" si="353"/>
        <v>0</v>
      </c>
      <c r="BW5689" s="23"/>
      <c r="BX5689" s="4">
        <f t="shared" si="354"/>
        <v>1</v>
      </c>
      <c r="BY5689" s="4">
        <f t="shared" si="355"/>
        <v>1</v>
      </c>
    </row>
    <row r="5690" spans="1:77">
      <c r="A5690" s="23">
        <v>5685</v>
      </c>
      <c r="BP5690" s="3"/>
      <c r="BQ5690" s="3"/>
      <c r="BR5690" s="3"/>
      <c r="BS5690" s="3"/>
      <c r="BT5690" s="23">
        <v>5685</v>
      </c>
      <c r="BU5690" s="4">
        <f t="shared" si="352"/>
        <v>0</v>
      </c>
      <c r="BV5690" s="4">
        <f t="shared" si="353"/>
        <v>0</v>
      </c>
      <c r="BW5690" s="23"/>
      <c r="BX5690" s="4">
        <f t="shared" si="354"/>
        <v>1</v>
      </c>
      <c r="BY5690" s="4">
        <f t="shared" si="355"/>
        <v>1</v>
      </c>
    </row>
    <row r="5691" spans="1:77">
      <c r="A5691" s="23">
        <v>5686</v>
      </c>
      <c r="BP5691" s="3"/>
      <c r="BQ5691" s="3"/>
      <c r="BR5691" s="3"/>
      <c r="BS5691" s="3"/>
      <c r="BT5691" s="23">
        <v>5686</v>
      </c>
      <c r="BU5691" s="4">
        <f t="shared" si="352"/>
        <v>0</v>
      </c>
      <c r="BV5691" s="4">
        <f t="shared" si="353"/>
        <v>0</v>
      </c>
      <c r="BW5691" s="23"/>
      <c r="BX5691" s="4">
        <f t="shared" si="354"/>
        <v>1</v>
      </c>
      <c r="BY5691" s="4">
        <f t="shared" si="355"/>
        <v>1</v>
      </c>
    </row>
    <row r="5692" spans="1:77">
      <c r="A5692" s="23">
        <v>5687</v>
      </c>
      <c r="BP5692" s="3"/>
      <c r="BQ5692" s="3"/>
      <c r="BR5692" s="3"/>
      <c r="BS5692" s="3"/>
      <c r="BT5692" s="23">
        <v>5687</v>
      </c>
      <c r="BU5692" s="4">
        <f t="shared" si="352"/>
        <v>0</v>
      </c>
      <c r="BV5692" s="4">
        <f t="shared" si="353"/>
        <v>0</v>
      </c>
      <c r="BW5692" s="23"/>
      <c r="BX5692" s="4">
        <f t="shared" si="354"/>
        <v>1</v>
      </c>
      <c r="BY5692" s="4">
        <f t="shared" si="355"/>
        <v>1</v>
      </c>
    </row>
    <row r="5693" spans="1:77">
      <c r="A5693" s="23">
        <v>5688</v>
      </c>
      <c r="BP5693" s="3"/>
      <c r="BQ5693" s="3"/>
      <c r="BR5693" s="3"/>
      <c r="BS5693" s="3"/>
      <c r="BT5693" s="23">
        <v>5688</v>
      </c>
      <c r="BU5693" s="4">
        <f t="shared" si="352"/>
        <v>0</v>
      </c>
      <c r="BV5693" s="4">
        <f t="shared" si="353"/>
        <v>0</v>
      </c>
      <c r="BW5693" s="23"/>
      <c r="BX5693" s="4">
        <f t="shared" si="354"/>
        <v>1</v>
      </c>
      <c r="BY5693" s="4">
        <f t="shared" si="355"/>
        <v>1</v>
      </c>
    </row>
    <row r="5694" spans="1:77">
      <c r="A5694" s="23">
        <v>5689</v>
      </c>
      <c r="BP5694" s="3"/>
      <c r="BQ5694" s="3"/>
      <c r="BR5694" s="3"/>
      <c r="BS5694" s="3"/>
      <c r="BT5694" s="23">
        <v>5689</v>
      </c>
      <c r="BU5694" s="4">
        <f t="shared" si="352"/>
        <v>0</v>
      </c>
      <c r="BV5694" s="4">
        <f t="shared" si="353"/>
        <v>0</v>
      </c>
      <c r="BW5694" s="23"/>
      <c r="BX5694" s="4">
        <f t="shared" si="354"/>
        <v>1</v>
      </c>
      <c r="BY5694" s="4">
        <f t="shared" si="355"/>
        <v>1</v>
      </c>
    </row>
    <row r="5695" spans="1:77">
      <c r="A5695" s="23">
        <v>5690</v>
      </c>
      <c r="BP5695" s="3"/>
      <c r="BQ5695" s="3"/>
      <c r="BR5695" s="3"/>
      <c r="BS5695" s="3"/>
      <c r="BT5695" s="23">
        <v>5690</v>
      </c>
      <c r="BU5695" s="4">
        <f t="shared" si="352"/>
        <v>0</v>
      </c>
      <c r="BV5695" s="4">
        <f t="shared" si="353"/>
        <v>0</v>
      </c>
      <c r="BW5695" s="23"/>
      <c r="BX5695" s="4">
        <f t="shared" si="354"/>
        <v>1</v>
      </c>
      <c r="BY5695" s="4">
        <f t="shared" si="355"/>
        <v>1</v>
      </c>
    </row>
    <row r="5696" spans="1:77">
      <c r="A5696" s="23">
        <v>5691</v>
      </c>
      <c r="BP5696" s="3"/>
      <c r="BQ5696" s="3"/>
      <c r="BR5696" s="3"/>
      <c r="BS5696" s="3"/>
      <c r="BT5696" s="23">
        <v>5691</v>
      </c>
      <c r="BU5696" s="4">
        <f t="shared" si="352"/>
        <v>0</v>
      </c>
      <c r="BV5696" s="4">
        <f t="shared" si="353"/>
        <v>0</v>
      </c>
      <c r="BW5696" s="23"/>
      <c r="BX5696" s="4">
        <f t="shared" si="354"/>
        <v>1</v>
      </c>
      <c r="BY5696" s="4">
        <f t="shared" si="355"/>
        <v>1</v>
      </c>
    </row>
    <row r="5697" spans="1:77">
      <c r="A5697" s="23">
        <v>5692</v>
      </c>
      <c r="BP5697" s="3"/>
      <c r="BQ5697" s="3"/>
      <c r="BR5697" s="3"/>
      <c r="BS5697" s="3"/>
      <c r="BT5697" s="23">
        <v>5692</v>
      </c>
      <c r="BU5697" s="4">
        <f t="shared" si="352"/>
        <v>0</v>
      </c>
      <c r="BV5697" s="4">
        <f t="shared" si="353"/>
        <v>0</v>
      </c>
      <c r="BW5697" s="23"/>
      <c r="BX5697" s="4">
        <f t="shared" si="354"/>
        <v>1</v>
      </c>
      <c r="BY5697" s="4">
        <f t="shared" si="355"/>
        <v>1</v>
      </c>
    </row>
    <row r="5698" spans="1:77">
      <c r="A5698" s="23">
        <v>5693</v>
      </c>
      <c r="BP5698" s="3"/>
      <c r="BQ5698" s="3"/>
      <c r="BR5698" s="3"/>
      <c r="BS5698" s="3"/>
      <c r="BT5698" s="23">
        <v>5693</v>
      </c>
      <c r="BU5698" s="4">
        <f t="shared" si="352"/>
        <v>0</v>
      </c>
      <c r="BV5698" s="4">
        <f t="shared" si="353"/>
        <v>0</v>
      </c>
      <c r="BW5698" s="23"/>
      <c r="BX5698" s="4">
        <f t="shared" si="354"/>
        <v>1</v>
      </c>
      <c r="BY5698" s="4">
        <f t="shared" si="355"/>
        <v>1</v>
      </c>
    </row>
    <row r="5699" spans="1:77">
      <c r="A5699" s="23">
        <v>5694</v>
      </c>
      <c r="BP5699" s="3"/>
      <c r="BQ5699" s="3"/>
      <c r="BR5699" s="3"/>
      <c r="BS5699" s="3"/>
      <c r="BT5699" s="23">
        <v>5694</v>
      </c>
      <c r="BU5699" s="4">
        <f t="shared" si="352"/>
        <v>0</v>
      </c>
      <c r="BV5699" s="4">
        <f t="shared" si="353"/>
        <v>0</v>
      </c>
      <c r="BW5699" s="23"/>
      <c r="BX5699" s="4">
        <f t="shared" si="354"/>
        <v>1</v>
      </c>
      <c r="BY5699" s="4">
        <f t="shared" si="355"/>
        <v>1</v>
      </c>
    </row>
    <row r="5700" spans="1:77">
      <c r="A5700" s="23">
        <v>5695</v>
      </c>
      <c r="BP5700" s="3"/>
      <c r="BQ5700" s="3"/>
      <c r="BR5700" s="3"/>
      <c r="BS5700" s="3"/>
      <c r="BT5700" s="23">
        <v>5695</v>
      </c>
      <c r="BU5700" s="4">
        <f t="shared" si="352"/>
        <v>0</v>
      </c>
      <c r="BV5700" s="4">
        <f t="shared" si="353"/>
        <v>0</v>
      </c>
      <c r="BW5700" s="23"/>
      <c r="BX5700" s="4">
        <f t="shared" si="354"/>
        <v>1</v>
      </c>
      <c r="BY5700" s="4">
        <f t="shared" si="355"/>
        <v>1</v>
      </c>
    </row>
    <row r="5701" spans="1:77">
      <c r="A5701" s="23">
        <v>5696</v>
      </c>
      <c r="BP5701" s="3"/>
      <c r="BQ5701" s="3"/>
      <c r="BR5701" s="3"/>
      <c r="BS5701" s="3"/>
      <c r="BT5701" s="23">
        <v>5696</v>
      </c>
      <c r="BU5701" s="4">
        <f t="shared" si="352"/>
        <v>0</v>
      </c>
      <c r="BV5701" s="4">
        <f t="shared" si="353"/>
        <v>0</v>
      </c>
      <c r="BW5701" s="23"/>
      <c r="BX5701" s="4">
        <f t="shared" si="354"/>
        <v>1</v>
      </c>
      <c r="BY5701" s="4">
        <f t="shared" si="355"/>
        <v>1</v>
      </c>
    </row>
    <row r="5702" spans="1:77">
      <c r="A5702" s="23">
        <v>5697</v>
      </c>
      <c r="BP5702" s="3"/>
      <c r="BQ5702" s="3"/>
      <c r="BR5702" s="3"/>
      <c r="BS5702" s="3"/>
      <c r="BT5702" s="23">
        <v>5697</v>
      </c>
      <c r="BU5702" s="4">
        <f t="shared" si="352"/>
        <v>0</v>
      </c>
      <c r="BV5702" s="4">
        <f t="shared" si="353"/>
        <v>0</v>
      </c>
      <c r="BW5702" s="23"/>
      <c r="BX5702" s="4">
        <f t="shared" si="354"/>
        <v>1</v>
      </c>
      <c r="BY5702" s="4">
        <f t="shared" si="355"/>
        <v>1</v>
      </c>
    </row>
    <row r="5703" spans="1:77">
      <c r="A5703" s="23">
        <v>5698</v>
      </c>
      <c r="BP5703" s="3"/>
      <c r="BQ5703" s="3"/>
      <c r="BR5703" s="3"/>
      <c r="BS5703" s="3"/>
      <c r="BT5703" s="23">
        <v>5698</v>
      </c>
      <c r="BU5703" s="4">
        <f t="shared" ref="BU5703:BU5766" si="356">BP5703*$BV$1-BQ5703</f>
        <v>0</v>
      </c>
      <c r="BV5703" s="4">
        <f t="shared" ref="BV5703:BV5766" si="357">BR5703*$BV$1-BS5703</f>
        <v>0</v>
      </c>
      <c r="BW5703" s="23"/>
      <c r="BX5703" s="4">
        <f t="shared" ref="BX5703:BX5766" si="358">IF(BU5703=MAX($BU5703:$BV5703),1,0)</f>
        <v>1</v>
      </c>
      <c r="BY5703" s="4">
        <f t="shared" ref="BY5703:BY5766" si="359">IF(BV5703=MAX($BU5703:$BV5703),1,0)</f>
        <v>1</v>
      </c>
    </row>
    <row r="5704" spans="1:77">
      <c r="A5704" s="23">
        <v>5699</v>
      </c>
      <c r="BP5704" s="3"/>
      <c r="BQ5704" s="3"/>
      <c r="BR5704" s="3"/>
      <c r="BS5704" s="3"/>
      <c r="BT5704" s="23">
        <v>5699</v>
      </c>
      <c r="BU5704" s="4">
        <f t="shared" si="356"/>
        <v>0</v>
      </c>
      <c r="BV5704" s="4">
        <f t="shared" si="357"/>
        <v>0</v>
      </c>
      <c r="BW5704" s="23"/>
      <c r="BX5704" s="4">
        <f t="shared" si="358"/>
        <v>1</v>
      </c>
      <c r="BY5704" s="4">
        <f t="shared" si="359"/>
        <v>1</v>
      </c>
    </row>
    <row r="5705" spans="1:77">
      <c r="A5705" s="23">
        <v>5700</v>
      </c>
      <c r="BP5705" s="3"/>
      <c r="BQ5705" s="3"/>
      <c r="BR5705" s="3"/>
      <c r="BS5705" s="3"/>
      <c r="BT5705" s="23">
        <v>5700</v>
      </c>
      <c r="BU5705" s="4">
        <f t="shared" si="356"/>
        <v>0</v>
      </c>
      <c r="BV5705" s="4">
        <f t="shared" si="357"/>
        <v>0</v>
      </c>
      <c r="BW5705" s="23"/>
      <c r="BX5705" s="4">
        <f t="shared" si="358"/>
        <v>1</v>
      </c>
      <c r="BY5705" s="4">
        <f t="shared" si="359"/>
        <v>1</v>
      </c>
    </row>
    <row r="5706" spans="1:77">
      <c r="A5706" s="23">
        <v>5701</v>
      </c>
      <c r="BP5706" s="3"/>
      <c r="BQ5706" s="3"/>
      <c r="BR5706" s="3"/>
      <c r="BS5706" s="3"/>
      <c r="BT5706" s="23">
        <v>5701</v>
      </c>
      <c r="BU5706" s="4">
        <f t="shared" si="356"/>
        <v>0</v>
      </c>
      <c r="BV5706" s="4">
        <f t="shared" si="357"/>
        <v>0</v>
      </c>
      <c r="BW5706" s="23"/>
      <c r="BX5706" s="4">
        <f t="shared" si="358"/>
        <v>1</v>
      </c>
      <c r="BY5706" s="4">
        <f t="shared" si="359"/>
        <v>1</v>
      </c>
    </row>
    <row r="5707" spans="1:77">
      <c r="A5707" s="23">
        <v>5702</v>
      </c>
      <c r="BP5707" s="3"/>
      <c r="BQ5707" s="3"/>
      <c r="BR5707" s="3"/>
      <c r="BS5707" s="3"/>
      <c r="BT5707" s="23">
        <v>5702</v>
      </c>
      <c r="BU5707" s="4">
        <f t="shared" si="356"/>
        <v>0</v>
      </c>
      <c r="BV5707" s="4">
        <f t="shared" si="357"/>
        <v>0</v>
      </c>
      <c r="BW5707" s="23"/>
      <c r="BX5707" s="4">
        <f t="shared" si="358"/>
        <v>1</v>
      </c>
      <c r="BY5707" s="4">
        <f t="shared" si="359"/>
        <v>1</v>
      </c>
    </row>
    <row r="5708" spans="1:77">
      <c r="A5708" s="23">
        <v>5703</v>
      </c>
      <c r="BP5708" s="3"/>
      <c r="BQ5708" s="3"/>
      <c r="BR5708" s="3"/>
      <c r="BS5708" s="3"/>
      <c r="BT5708" s="23">
        <v>5703</v>
      </c>
      <c r="BU5708" s="4">
        <f t="shared" si="356"/>
        <v>0</v>
      </c>
      <c r="BV5708" s="4">
        <f t="shared" si="357"/>
        <v>0</v>
      </c>
      <c r="BW5708" s="23"/>
      <c r="BX5708" s="4">
        <f t="shared" si="358"/>
        <v>1</v>
      </c>
      <c r="BY5708" s="4">
        <f t="shared" si="359"/>
        <v>1</v>
      </c>
    </row>
    <row r="5709" spans="1:77">
      <c r="A5709" s="23">
        <v>5704</v>
      </c>
      <c r="BP5709" s="3"/>
      <c r="BQ5709" s="3"/>
      <c r="BR5709" s="3"/>
      <c r="BS5709" s="3"/>
      <c r="BT5709" s="23">
        <v>5704</v>
      </c>
      <c r="BU5709" s="4">
        <f t="shared" si="356"/>
        <v>0</v>
      </c>
      <c r="BV5709" s="4">
        <f t="shared" si="357"/>
        <v>0</v>
      </c>
      <c r="BW5709" s="23"/>
      <c r="BX5709" s="4">
        <f t="shared" si="358"/>
        <v>1</v>
      </c>
      <c r="BY5709" s="4">
        <f t="shared" si="359"/>
        <v>1</v>
      </c>
    </row>
    <row r="5710" spans="1:77">
      <c r="A5710" s="23">
        <v>5705</v>
      </c>
      <c r="BP5710" s="3"/>
      <c r="BQ5710" s="3"/>
      <c r="BR5710" s="3"/>
      <c r="BS5710" s="3"/>
      <c r="BT5710" s="23">
        <v>5705</v>
      </c>
      <c r="BU5710" s="4">
        <f t="shared" si="356"/>
        <v>0</v>
      </c>
      <c r="BV5710" s="4">
        <f t="shared" si="357"/>
        <v>0</v>
      </c>
      <c r="BW5710" s="23"/>
      <c r="BX5710" s="4">
        <f t="shared" si="358"/>
        <v>1</v>
      </c>
      <c r="BY5710" s="4">
        <f t="shared" si="359"/>
        <v>1</v>
      </c>
    </row>
    <row r="5711" spans="1:77">
      <c r="A5711" s="23">
        <v>5706</v>
      </c>
      <c r="BP5711" s="3"/>
      <c r="BQ5711" s="3"/>
      <c r="BR5711" s="3"/>
      <c r="BS5711" s="3"/>
      <c r="BT5711" s="23">
        <v>5706</v>
      </c>
      <c r="BU5711" s="4">
        <f t="shared" si="356"/>
        <v>0</v>
      </c>
      <c r="BV5711" s="4">
        <f t="shared" si="357"/>
        <v>0</v>
      </c>
      <c r="BW5711" s="23"/>
      <c r="BX5711" s="4">
        <f t="shared" si="358"/>
        <v>1</v>
      </c>
      <c r="BY5711" s="4">
        <f t="shared" si="359"/>
        <v>1</v>
      </c>
    </row>
    <row r="5712" spans="1:77">
      <c r="A5712" s="23">
        <v>5707</v>
      </c>
      <c r="BP5712" s="3"/>
      <c r="BQ5712" s="3"/>
      <c r="BR5712" s="3"/>
      <c r="BS5712" s="3"/>
      <c r="BT5712" s="23">
        <v>5707</v>
      </c>
      <c r="BU5712" s="4">
        <f t="shared" si="356"/>
        <v>0</v>
      </c>
      <c r="BV5712" s="4">
        <f t="shared" si="357"/>
        <v>0</v>
      </c>
      <c r="BW5712" s="23"/>
      <c r="BX5712" s="4">
        <f t="shared" si="358"/>
        <v>1</v>
      </c>
      <c r="BY5712" s="4">
        <f t="shared" si="359"/>
        <v>1</v>
      </c>
    </row>
    <row r="5713" spans="1:77">
      <c r="A5713" s="23">
        <v>5708</v>
      </c>
      <c r="BP5713" s="3"/>
      <c r="BQ5713" s="3"/>
      <c r="BR5713" s="3"/>
      <c r="BS5713" s="3"/>
      <c r="BT5713" s="23">
        <v>5708</v>
      </c>
      <c r="BU5713" s="4">
        <f t="shared" si="356"/>
        <v>0</v>
      </c>
      <c r="BV5713" s="4">
        <f t="shared" si="357"/>
        <v>0</v>
      </c>
      <c r="BW5713" s="23"/>
      <c r="BX5713" s="4">
        <f t="shared" si="358"/>
        <v>1</v>
      </c>
      <c r="BY5713" s="4">
        <f t="shared" si="359"/>
        <v>1</v>
      </c>
    </row>
    <row r="5714" spans="1:77">
      <c r="A5714" s="23">
        <v>5709</v>
      </c>
      <c r="BP5714" s="3"/>
      <c r="BQ5714" s="3"/>
      <c r="BR5714" s="3"/>
      <c r="BS5714" s="3"/>
      <c r="BT5714" s="23">
        <v>5709</v>
      </c>
      <c r="BU5714" s="4">
        <f t="shared" si="356"/>
        <v>0</v>
      </c>
      <c r="BV5714" s="4">
        <f t="shared" si="357"/>
        <v>0</v>
      </c>
      <c r="BW5714" s="23"/>
      <c r="BX5714" s="4">
        <f t="shared" si="358"/>
        <v>1</v>
      </c>
      <c r="BY5714" s="4">
        <f t="shared" si="359"/>
        <v>1</v>
      </c>
    </row>
    <row r="5715" spans="1:77">
      <c r="A5715" s="23">
        <v>5710</v>
      </c>
      <c r="BP5715" s="3"/>
      <c r="BQ5715" s="3"/>
      <c r="BR5715" s="3"/>
      <c r="BS5715" s="3"/>
      <c r="BT5715" s="23">
        <v>5710</v>
      </c>
      <c r="BU5715" s="4">
        <f t="shared" si="356"/>
        <v>0</v>
      </c>
      <c r="BV5715" s="4">
        <f t="shared" si="357"/>
        <v>0</v>
      </c>
      <c r="BW5715" s="23"/>
      <c r="BX5715" s="4">
        <f t="shared" si="358"/>
        <v>1</v>
      </c>
      <c r="BY5715" s="4">
        <f t="shared" si="359"/>
        <v>1</v>
      </c>
    </row>
    <row r="5716" spans="1:77">
      <c r="A5716" s="23">
        <v>5711</v>
      </c>
      <c r="BP5716" s="3"/>
      <c r="BQ5716" s="3"/>
      <c r="BR5716" s="3"/>
      <c r="BS5716" s="3"/>
      <c r="BT5716" s="23">
        <v>5711</v>
      </c>
      <c r="BU5716" s="4">
        <f t="shared" si="356"/>
        <v>0</v>
      </c>
      <c r="BV5716" s="4">
        <f t="shared" si="357"/>
        <v>0</v>
      </c>
      <c r="BW5716" s="23"/>
      <c r="BX5716" s="4">
        <f t="shared" si="358"/>
        <v>1</v>
      </c>
      <c r="BY5716" s="4">
        <f t="shared" si="359"/>
        <v>1</v>
      </c>
    </row>
    <row r="5717" spans="1:77">
      <c r="A5717" s="23">
        <v>5712</v>
      </c>
      <c r="BP5717" s="3"/>
      <c r="BQ5717" s="3"/>
      <c r="BR5717" s="3"/>
      <c r="BS5717" s="3"/>
      <c r="BT5717" s="23">
        <v>5712</v>
      </c>
      <c r="BU5717" s="4">
        <f t="shared" si="356"/>
        <v>0</v>
      </c>
      <c r="BV5717" s="4">
        <f t="shared" si="357"/>
        <v>0</v>
      </c>
      <c r="BW5717" s="23"/>
      <c r="BX5717" s="4">
        <f t="shared" si="358"/>
        <v>1</v>
      </c>
      <c r="BY5717" s="4">
        <f t="shared" si="359"/>
        <v>1</v>
      </c>
    </row>
    <row r="5718" spans="1:77">
      <c r="A5718" s="23">
        <v>5713</v>
      </c>
      <c r="BP5718" s="3"/>
      <c r="BQ5718" s="3"/>
      <c r="BR5718" s="3"/>
      <c r="BS5718" s="3"/>
      <c r="BT5718" s="23">
        <v>5713</v>
      </c>
      <c r="BU5718" s="4">
        <f t="shared" si="356"/>
        <v>0</v>
      </c>
      <c r="BV5718" s="4">
        <f t="shared" si="357"/>
        <v>0</v>
      </c>
      <c r="BW5718" s="23"/>
      <c r="BX5718" s="4">
        <f t="shared" si="358"/>
        <v>1</v>
      </c>
      <c r="BY5718" s="4">
        <f t="shared" si="359"/>
        <v>1</v>
      </c>
    </row>
    <row r="5719" spans="1:77">
      <c r="A5719" s="23">
        <v>5714</v>
      </c>
      <c r="BP5719" s="3"/>
      <c r="BQ5719" s="3"/>
      <c r="BR5719" s="3"/>
      <c r="BS5719" s="3"/>
      <c r="BT5719" s="23">
        <v>5714</v>
      </c>
      <c r="BU5719" s="4">
        <f t="shared" si="356"/>
        <v>0</v>
      </c>
      <c r="BV5719" s="4">
        <f t="shared" si="357"/>
        <v>0</v>
      </c>
      <c r="BW5719" s="23"/>
      <c r="BX5719" s="4">
        <f t="shared" si="358"/>
        <v>1</v>
      </c>
      <c r="BY5719" s="4">
        <f t="shared" si="359"/>
        <v>1</v>
      </c>
    </row>
    <row r="5720" spans="1:77">
      <c r="A5720" s="23">
        <v>5715</v>
      </c>
      <c r="BP5720" s="3"/>
      <c r="BQ5720" s="3"/>
      <c r="BR5720" s="3"/>
      <c r="BS5720" s="3"/>
      <c r="BT5720" s="23">
        <v>5715</v>
      </c>
      <c r="BU5720" s="4">
        <f t="shared" si="356"/>
        <v>0</v>
      </c>
      <c r="BV5720" s="4">
        <f t="shared" si="357"/>
        <v>0</v>
      </c>
      <c r="BW5720" s="23"/>
      <c r="BX5720" s="4">
        <f t="shared" si="358"/>
        <v>1</v>
      </c>
      <c r="BY5720" s="4">
        <f t="shared" si="359"/>
        <v>1</v>
      </c>
    </row>
    <row r="5721" spans="1:77">
      <c r="A5721" s="23">
        <v>5716</v>
      </c>
      <c r="BP5721" s="3"/>
      <c r="BQ5721" s="3"/>
      <c r="BR5721" s="3"/>
      <c r="BS5721" s="3"/>
      <c r="BT5721" s="23">
        <v>5716</v>
      </c>
      <c r="BU5721" s="4">
        <f t="shared" si="356"/>
        <v>0</v>
      </c>
      <c r="BV5721" s="4">
        <f t="shared" si="357"/>
        <v>0</v>
      </c>
      <c r="BW5721" s="23"/>
      <c r="BX5721" s="4">
        <f t="shared" si="358"/>
        <v>1</v>
      </c>
      <c r="BY5721" s="4">
        <f t="shared" si="359"/>
        <v>1</v>
      </c>
    </row>
    <row r="5722" spans="1:77">
      <c r="A5722" s="23">
        <v>5717</v>
      </c>
      <c r="BP5722" s="3"/>
      <c r="BQ5722" s="3"/>
      <c r="BR5722" s="3"/>
      <c r="BS5722" s="3"/>
      <c r="BT5722" s="23">
        <v>5717</v>
      </c>
      <c r="BU5722" s="4">
        <f t="shared" si="356"/>
        <v>0</v>
      </c>
      <c r="BV5722" s="4">
        <f t="shared" si="357"/>
        <v>0</v>
      </c>
      <c r="BW5722" s="23"/>
      <c r="BX5722" s="4">
        <f t="shared" si="358"/>
        <v>1</v>
      </c>
      <c r="BY5722" s="4">
        <f t="shared" si="359"/>
        <v>1</v>
      </c>
    </row>
    <row r="5723" spans="1:77">
      <c r="A5723" s="23">
        <v>5718</v>
      </c>
      <c r="BP5723" s="3"/>
      <c r="BQ5723" s="3"/>
      <c r="BR5723" s="3"/>
      <c r="BS5723" s="3"/>
      <c r="BT5723" s="23">
        <v>5718</v>
      </c>
      <c r="BU5723" s="4">
        <f t="shared" si="356"/>
        <v>0</v>
      </c>
      <c r="BV5723" s="4">
        <f t="shared" si="357"/>
        <v>0</v>
      </c>
      <c r="BW5723" s="23"/>
      <c r="BX5723" s="4">
        <f t="shared" si="358"/>
        <v>1</v>
      </c>
      <c r="BY5723" s="4">
        <f t="shared" si="359"/>
        <v>1</v>
      </c>
    </row>
    <row r="5724" spans="1:77">
      <c r="A5724" s="23">
        <v>5719</v>
      </c>
      <c r="BP5724" s="3"/>
      <c r="BQ5724" s="3"/>
      <c r="BR5724" s="3"/>
      <c r="BS5724" s="3"/>
      <c r="BT5724" s="23">
        <v>5719</v>
      </c>
      <c r="BU5724" s="4">
        <f t="shared" si="356"/>
        <v>0</v>
      </c>
      <c r="BV5724" s="4">
        <f t="shared" si="357"/>
        <v>0</v>
      </c>
      <c r="BW5724" s="23"/>
      <c r="BX5724" s="4">
        <f t="shared" si="358"/>
        <v>1</v>
      </c>
      <c r="BY5724" s="4">
        <f t="shared" si="359"/>
        <v>1</v>
      </c>
    </row>
    <row r="5725" spans="1:77">
      <c r="A5725" s="23">
        <v>5720</v>
      </c>
      <c r="BP5725" s="3"/>
      <c r="BQ5725" s="3"/>
      <c r="BR5725" s="3"/>
      <c r="BS5725" s="3"/>
      <c r="BT5725" s="23">
        <v>5720</v>
      </c>
      <c r="BU5725" s="4">
        <f t="shared" si="356"/>
        <v>0</v>
      </c>
      <c r="BV5725" s="4">
        <f t="shared" si="357"/>
        <v>0</v>
      </c>
      <c r="BW5725" s="23"/>
      <c r="BX5725" s="4">
        <f t="shared" si="358"/>
        <v>1</v>
      </c>
      <c r="BY5725" s="4">
        <f t="shared" si="359"/>
        <v>1</v>
      </c>
    </row>
    <row r="5726" spans="1:77">
      <c r="A5726" s="23">
        <v>5721</v>
      </c>
      <c r="BP5726" s="3"/>
      <c r="BQ5726" s="3"/>
      <c r="BR5726" s="3"/>
      <c r="BS5726" s="3"/>
      <c r="BT5726" s="23">
        <v>5721</v>
      </c>
      <c r="BU5726" s="4">
        <f t="shared" si="356"/>
        <v>0</v>
      </c>
      <c r="BV5726" s="4">
        <f t="shared" si="357"/>
        <v>0</v>
      </c>
      <c r="BW5726" s="23"/>
      <c r="BX5726" s="4">
        <f t="shared" si="358"/>
        <v>1</v>
      </c>
      <c r="BY5726" s="4">
        <f t="shared" si="359"/>
        <v>1</v>
      </c>
    </row>
    <row r="5727" spans="1:77">
      <c r="A5727" s="23">
        <v>5722</v>
      </c>
      <c r="BP5727" s="3"/>
      <c r="BQ5727" s="3"/>
      <c r="BR5727" s="3"/>
      <c r="BS5727" s="3"/>
      <c r="BT5727" s="23">
        <v>5722</v>
      </c>
      <c r="BU5727" s="4">
        <f t="shared" si="356"/>
        <v>0</v>
      </c>
      <c r="BV5727" s="4">
        <f t="shared" si="357"/>
        <v>0</v>
      </c>
      <c r="BW5727" s="23"/>
      <c r="BX5727" s="4">
        <f t="shared" si="358"/>
        <v>1</v>
      </c>
      <c r="BY5727" s="4">
        <f t="shared" si="359"/>
        <v>1</v>
      </c>
    </row>
    <row r="5728" spans="1:77">
      <c r="A5728" s="23">
        <v>5723</v>
      </c>
      <c r="BP5728" s="3"/>
      <c r="BQ5728" s="3"/>
      <c r="BR5728" s="3"/>
      <c r="BS5728" s="3"/>
      <c r="BT5728" s="23">
        <v>5723</v>
      </c>
      <c r="BU5728" s="4">
        <f t="shared" si="356"/>
        <v>0</v>
      </c>
      <c r="BV5728" s="4">
        <f t="shared" si="357"/>
        <v>0</v>
      </c>
      <c r="BW5728" s="23"/>
      <c r="BX5728" s="4">
        <f t="shared" si="358"/>
        <v>1</v>
      </c>
      <c r="BY5728" s="4">
        <f t="shared" si="359"/>
        <v>1</v>
      </c>
    </row>
    <row r="5729" spans="1:77">
      <c r="A5729" s="23">
        <v>5724</v>
      </c>
      <c r="BP5729" s="3"/>
      <c r="BQ5729" s="3"/>
      <c r="BR5729" s="3"/>
      <c r="BS5729" s="3"/>
      <c r="BT5729" s="23">
        <v>5724</v>
      </c>
      <c r="BU5729" s="4">
        <f t="shared" si="356"/>
        <v>0</v>
      </c>
      <c r="BV5729" s="4">
        <f t="shared" si="357"/>
        <v>0</v>
      </c>
      <c r="BW5729" s="23"/>
      <c r="BX5729" s="4">
        <f t="shared" si="358"/>
        <v>1</v>
      </c>
      <c r="BY5729" s="4">
        <f t="shared" si="359"/>
        <v>1</v>
      </c>
    </row>
    <row r="5730" spans="1:77">
      <c r="A5730" s="23">
        <v>5725</v>
      </c>
      <c r="BP5730" s="3"/>
      <c r="BQ5730" s="3"/>
      <c r="BR5730" s="3"/>
      <c r="BS5730" s="3"/>
      <c r="BT5730" s="23">
        <v>5725</v>
      </c>
      <c r="BU5730" s="4">
        <f t="shared" si="356"/>
        <v>0</v>
      </c>
      <c r="BV5730" s="4">
        <f t="shared" si="357"/>
        <v>0</v>
      </c>
      <c r="BW5730" s="23"/>
      <c r="BX5730" s="4">
        <f t="shared" si="358"/>
        <v>1</v>
      </c>
      <c r="BY5730" s="4">
        <f t="shared" si="359"/>
        <v>1</v>
      </c>
    </row>
    <row r="5731" spans="1:77">
      <c r="A5731" s="23">
        <v>5726</v>
      </c>
      <c r="BP5731" s="3"/>
      <c r="BQ5731" s="3"/>
      <c r="BR5731" s="3"/>
      <c r="BS5731" s="3"/>
      <c r="BT5731" s="23">
        <v>5726</v>
      </c>
      <c r="BU5731" s="4">
        <f t="shared" si="356"/>
        <v>0</v>
      </c>
      <c r="BV5731" s="4">
        <f t="shared" si="357"/>
        <v>0</v>
      </c>
      <c r="BW5731" s="23"/>
      <c r="BX5731" s="4">
        <f t="shared" si="358"/>
        <v>1</v>
      </c>
      <c r="BY5731" s="4">
        <f t="shared" si="359"/>
        <v>1</v>
      </c>
    </row>
    <row r="5732" spans="1:77">
      <c r="A5732" s="23">
        <v>5727</v>
      </c>
      <c r="BP5732" s="3"/>
      <c r="BQ5732" s="3"/>
      <c r="BR5732" s="3"/>
      <c r="BS5732" s="3"/>
      <c r="BT5732" s="23">
        <v>5727</v>
      </c>
      <c r="BU5732" s="4">
        <f t="shared" si="356"/>
        <v>0</v>
      </c>
      <c r="BV5732" s="4">
        <f t="shared" si="357"/>
        <v>0</v>
      </c>
      <c r="BW5732" s="23"/>
      <c r="BX5732" s="4">
        <f t="shared" si="358"/>
        <v>1</v>
      </c>
      <c r="BY5732" s="4">
        <f t="shared" si="359"/>
        <v>1</v>
      </c>
    </row>
    <row r="5733" spans="1:77">
      <c r="A5733" s="23">
        <v>5728</v>
      </c>
      <c r="BP5733" s="3"/>
      <c r="BQ5733" s="3"/>
      <c r="BR5733" s="3"/>
      <c r="BS5733" s="3"/>
      <c r="BT5733" s="23">
        <v>5728</v>
      </c>
      <c r="BU5733" s="4">
        <f t="shared" si="356"/>
        <v>0</v>
      </c>
      <c r="BV5733" s="4">
        <f t="shared" si="357"/>
        <v>0</v>
      </c>
      <c r="BW5733" s="23"/>
      <c r="BX5733" s="4">
        <f t="shared" si="358"/>
        <v>1</v>
      </c>
      <c r="BY5733" s="4">
        <f t="shared" si="359"/>
        <v>1</v>
      </c>
    </row>
    <row r="5734" spans="1:77">
      <c r="A5734" s="23">
        <v>5729</v>
      </c>
      <c r="BP5734" s="3"/>
      <c r="BQ5734" s="3"/>
      <c r="BR5734" s="3"/>
      <c r="BS5734" s="3"/>
      <c r="BT5734" s="23">
        <v>5729</v>
      </c>
      <c r="BU5734" s="4">
        <f t="shared" si="356"/>
        <v>0</v>
      </c>
      <c r="BV5734" s="4">
        <f t="shared" si="357"/>
        <v>0</v>
      </c>
      <c r="BW5734" s="23"/>
      <c r="BX5734" s="4">
        <f t="shared" si="358"/>
        <v>1</v>
      </c>
      <c r="BY5734" s="4">
        <f t="shared" si="359"/>
        <v>1</v>
      </c>
    </row>
    <row r="5735" spans="1:77">
      <c r="A5735" s="23">
        <v>5730</v>
      </c>
      <c r="BP5735" s="3"/>
      <c r="BQ5735" s="3"/>
      <c r="BR5735" s="3"/>
      <c r="BS5735" s="3"/>
      <c r="BT5735" s="23">
        <v>5730</v>
      </c>
      <c r="BU5735" s="4">
        <f t="shared" si="356"/>
        <v>0</v>
      </c>
      <c r="BV5735" s="4">
        <f t="shared" si="357"/>
        <v>0</v>
      </c>
      <c r="BW5735" s="23"/>
      <c r="BX5735" s="4">
        <f t="shared" si="358"/>
        <v>1</v>
      </c>
      <c r="BY5735" s="4">
        <f t="shared" si="359"/>
        <v>1</v>
      </c>
    </row>
    <row r="5736" spans="1:77">
      <c r="A5736" s="23">
        <v>5731</v>
      </c>
      <c r="BP5736" s="3"/>
      <c r="BQ5736" s="3"/>
      <c r="BR5736" s="3"/>
      <c r="BS5736" s="3"/>
      <c r="BT5736" s="23">
        <v>5731</v>
      </c>
      <c r="BU5736" s="4">
        <f t="shared" si="356"/>
        <v>0</v>
      </c>
      <c r="BV5736" s="4">
        <f t="shared" si="357"/>
        <v>0</v>
      </c>
      <c r="BW5736" s="23"/>
      <c r="BX5736" s="4">
        <f t="shared" si="358"/>
        <v>1</v>
      </c>
      <c r="BY5736" s="4">
        <f t="shared" si="359"/>
        <v>1</v>
      </c>
    </row>
    <row r="5737" spans="1:77">
      <c r="A5737" s="23">
        <v>5732</v>
      </c>
      <c r="BP5737" s="3"/>
      <c r="BQ5737" s="3"/>
      <c r="BR5737" s="3"/>
      <c r="BS5737" s="3"/>
      <c r="BT5737" s="23">
        <v>5732</v>
      </c>
      <c r="BU5737" s="4">
        <f t="shared" si="356"/>
        <v>0</v>
      </c>
      <c r="BV5737" s="4">
        <f t="shared" si="357"/>
        <v>0</v>
      </c>
      <c r="BW5737" s="23"/>
      <c r="BX5737" s="4">
        <f t="shared" si="358"/>
        <v>1</v>
      </c>
      <c r="BY5737" s="4">
        <f t="shared" si="359"/>
        <v>1</v>
      </c>
    </row>
    <row r="5738" spans="1:77">
      <c r="A5738" s="23">
        <v>5733</v>
      </c>
      <c r="BP5738" s="3"/>
      <c r="BQ5738" s="3"/>
      <c r="BR5738" s="3"/>
      <c r="BS5738" s="3"/>
      <c r="BT5738" s="23">
        <v>5733</v>
      </c>
      <c r="BU5738" s="4">
        <f t="shared" si="356"/>
        <v>0</v>
      </c>
      <c r="BV5738" s="4">
        <f t="shared" si="357"/>
        <v>0</v>
      </c>
      <c r="BW5738" s="23"/>
      <c r="BX5738" s="4">
        <f t="shared" si="358"/>
        <v>1</v>
      </c>
      <c r="BY5738" s="4">
        <f t="shared" si="359"/>
        <v>1</v>
      </c>
    </row>
    <row r="5739" spans="1:77">
      <c r="A5739" s="23">
        <v>5734</v>
      </c>
      <c r="BP5739" s="3"/>
      <c r="BQ5739" s="3"/>
      <c r="BR5739" s="3"/>
      <c r="BS5739" s="3"/>
      <c r="BT5739" s="23">
        <v>5734</v>
      </c>
      <c r="BU5739" s="4">
        <f t="shared" si="356"/>
        <v>0</v>
      </c>
      <c r="BV5739" s="4">
        <f t="shared" si="357"/>
        <v>0</v>
      </c>
      <c r="BW5739" s="23"/>
      <c r="BX5739" s="4">
        <f t="shared" si="358"/>
        <v>1</v>
      </c>
      <c r="BY5739" s="4">
        <f t="shared" si="359"/>
        <v>1</v>
      </c>
    </row>
    <row r="5740" spans="1:77">
      <c r="A5740" s="23">
        <v>5735</v>
      </c>
      <c r="BP5740" s="3"/>
      <c r="BQ5740" s="3"/>
      <c r="BR5740" s="3"/>
      <c r="BS5740" s="3"/>
      <c r="BT5740" s="23">
        <v>5735</v>
      </c>
      <c r="BU5740" s="4">
        <f t="shared" si="356"/>
        <v>0</v>
      </c>
      <c r="BV5740" s="4">
        <f t="shared" si="357"/>
        <v>0</v>
      </c>
      <c r="BW5740" s="23"/>
      <c r="BX5740" s="4">
        <f t="shared" si="358"/>
        <v>1</v>
      </c>
      <c r="BY5740" s="4">
        <f t="shared" si="359"/>
        <v>1</v>
      </c>
    </row>
    <row r="5741" spans="1:77">
      <c r="A5741" s="23">
        <v>5736</v>
      </c>
      <c r="BP5741" s="3"/>
      <c r="BQ5741" s="3"/>
      <c r="BR5741" s="3"/>
      <c r="BS5741" s="3"/>
      <c r="BT5741" s="23">
        <v>5736</v>
      </c>
      <c r="BU5741" s="4">
        <f t="shared" si="356"/>
        <v>0</v>
      </c>
      <c r="BV5741" s="4">
        <f t="shared" si="357"/>
        <v>0</v>
      </c>
      <c r="BW5741" s="23"/>
      <c r="BX5741" s="4">
        <f t="shared" si="358"/>
        <v>1</v>
      </c>
      <c r="BY5741" s="4">
        <f t="shared" si="359"/>
        <v>1</v>
      </c>
    </row>
    <row r="5742" spans="1:77">
      <c r="A5742" s="23">
        <v>5737</v>
      </c>
      <c r="BP5742" s="3"/>
      <c r="BQ5742" s="3"/>
      <c r="BR5742" s="3"/>
      <c r="BS5742" s="3"/>
      <c r="BT5742" s="23">
        <v>5737</v>
      </c>
      <c r="BU5742" s="4">
        <f t="shared" si="356"/>
        <v>0</v>
      </c>
      <c r="BV5742" s="4">
        <f t="shared" si="357"/>
        <v>0</v>
      </c>
      <c r="BW5742" s="23"/>
      <c r="BX5742" s="4">
        <f t="shared" si="358"/>
        <v>1</v>
      </c>
      <c r="BY5742" s="4">
        <f t="shared" si="359"/>
        <v>1</v>
      </c>
    </row>
    <row r="5743" spans="1:77">
      <c r="A5743" s="23">
        <v>5738</v>
      </c>
      <c r="BP5743" s="3"/>
      <c r="BQ5743" s="3"/>
      <c r="BR5743" s="3"/>
      <c r="BS5743" s="3"/>
      <c r="BT5743" s="23">
        <v>5738</v>
      </c>
      <c r="BU5743" s="4">
        <f t="shared" si="356"/>
        <v>0</v>
      </c>
      <c r="BV5743" s="4">
        <f t="shared" si="357"/>
        <v>0</v>
      </c>
      <c r="BW5743" s="23"/>
      <c r="BX5743" s="4">
        <f t="shared" si="358"/>
        <v>1</v>
      </c>
      <c r="BY5743" s="4">
        <f t="shared" si="359"/>
        <v>1</v>
      </c>
    </row>
    <row r="5744" spans="1:77">
      <c r="A5744" s="23">
        <v>5739</v>
      </c>
      <c r="BP5744" s="3"/>
      <c r="BQ5744" s="3"/>
      <c r="BR5744" s="3"/>
      <c r="BS5744" s="3"/>
      <c r="BT5744" s="23">
        <v>5739</v>
      </c>
      <c r="BU5744" s="4">
        <f t="shared" si="356"/>
        <v>0</v>
      </c>
      <c r="BV5744" s="4">
        <f t="shared" si="357"/>
        <v>0</v>
      </c>
      <c r="BW5744" s="23"/>
      <c r="BX5744" s="4">
        <f t="shared" si="358"/>
        <v>1</v>
      </c>
      <c r="BY5744" s="4">
        <f t="shared" si="359"/>
        <v>1</v>
      </c>
    </row>
    <row r="5745" spans="1:77">
      <c r="A5745" s="23">
        <v>5740</v>
      </c>
      <c r="BP5745" s="3"/>
      <c r="BQ5745" s="3"/>
      <c r="BR5745" s="3"/>
      <c r="BS5745" s="3"/>
      <c r="BT5745" s="23">
        <v>5740</v>
      </c>
      <c r="BU5745" s="4">
        <f t="shared" si="356"/>
        <v>0</v>
      </c>
      <c r="BV5745" s="4">
        <f t="shared" si="357"/>
        <v>0</v>
      </c>
      <c r="BW5745" s="23"/>
      <c r="BX5745" s="4">
        <f t="shared" si="358"/>
        <v>1</v>
      </c>
      <c r="BY5745" s="4">
        <f t="shared" si="359"/>
        <v>1</v>
      </c>
    </row>
    <row r="5746" spans="1:77">
      <c r="A5746" s="23">
        <v>5741</v>
      </c>
      <c r="BP5746" s="3"/>
      <c r="BQ5746" s="3"/>
      <c r="BR5746" s="3"/>
      <c r="BS5746" s="3"/>
      <c r="BT5746" s="23">
        <v>5741</v>
      </c>
      <c r="BU5746" s="4">
        <f t="shared" si="356"/>
        <v>0</v>
      </c>
      <c r="BV5746" s="4">
        <f t="shared" si="357"/>
        <v>0</v>
      </c>
      <c r="BW5746" s="23"/>
      <c r="BX5746" s="4">
        <f t="shared" si="358"/>
        <v>1</v>
      </c>
      <c r="BY5746" s="4">
        <f t="shared" si="359"/>
        <v>1</v>
      </c>
    </row>
    <row r="5747" spans="1:77">
      <c r="A5747" s="23">
        <v>5742</v>
      </c>
      <c r="BP5747" s="3"/>
      <c r="BQ5747" s="3"/>
      <c r="BR5747" s="3"/>
      <c r="BS5747" s="3"/>
      <c r="BT5747" s="23">
        <v>5742</v>
      </c>
      <c r="BU5747" s="4">
        <f t="shared" si="356"/>
        <v>0</v>
      </c>
      <c r="BV5747" s="4">
        <f t="shared" si="357"/>
        <v>0</v>
      </c>
      <c r="BW5747" s="23"/>
      <c r="BX5747" s="4">
        <f t="shared" si="358"/>
        <v>1</v>
      </c>
      <c r="BY5747" s="4">
        <f t="shared" si="359"/>
        <v>1</v>
      </c>
    </row>
    <row r="5748" spans="1:77">
      <c r="A5748" s="23">
        <v>5743</v>
      </c>
      <c r="BP5748" s="3"/>
      <c r="BQ5748" s="3"/>
      <c r="BR5748" s="3"/>
      <c r="BS5748" s="3"/>
      <c r="BT5748" s="23">
        <v>5743</v>
      </c>
      <c r="BU5748" s="4">
        <f t="shared" si="356"/>
        <v>0</v>
      </c>
      <c r="BV5748" s="4">
        <f t="shared" si="357"/>
        <v>0</v>
      </c>
      <c r="BW5748" s="23"/>
      <c r="BX5748" s="4">
        <f t="shared" si="358"/>
        <v>1</v>
      </c>
      <c r="BY5748" s="4">
        <f t="shared" si="359"/>
        <v>1</v>
      </c>
    </row>
    <row r="5749" spans="1:77">
      <c r="A5749" s="23">
        <v>5744</v>
      </c>
      <c r="BP5749" s="3"/>
      <c r="BQ5749" s="3"/>
      <c r="BR5749" s="3"/>
      <c r="BS5749" s="3"/>
      <c r="BT5749" s="23">
        <v>5744</v>
      </c>
      <c r="BU5749" s="4">
        <f t="shared" si="356"/>
        <v>0</v>
      </c>
      <c r="BV5749" s="4">
        <f t="shared" si="357"/>
        <v>0</v>
      </c>
      <c r="BW5749" s="23"/>
      <c r="BX5749" s="4">
        <f t="shared" si="358"/>
        <v>1</v>
      </c>
      <c r="BY5749" s="4">
        <f t="shared" si="359"/>
        <v>1</v>
      </c>
    </row>
    <row r="5750" spans="1:77">
      <c r="A5750" s="23">
        <v>5745</v>
      </c>
      <c r="BP5750" s="3"/>
      <c r="BQ5750" s="3"/>
      <c r="BR5750" s="3"/>
      <c r="BS5750" s="3"/>
      <c r="BT5750" s="23">
        <v>5745</v>
      </c>
      <c r="BU5750" s="4">
        <f t="shared" si="356"/>
        <v>0</v>
      </c>
      <c r="BV5750" s="4">
        <f t="shared" si="357"/>
        <v>0</v>
      </c>
      <c r="BW5750" s="23"/>
      <c r="BX5750" s="4">
        <f t="shared" si="358"/>
        <v>1</v>
      </c>
      <c r="BY5750" s="4">
        <f t="shared" si="359"/>
        <v>1</v>
      </c>
    </row>
    <row r="5751" spans="1:77">
      <c r="A5751" s="23">
        <v>5746</v>
      </c>
      <c r="BP5751" s="3"/>
      <c r="BQ5751" s="3"/>
      <c r="BR5751" s="3"/>
      <c r="BS5751" s="3"/>
      <c r="BT5751" s="23">
        <v>5746</v>
      </c>
      <c r="BU5751" s="4">
        <f t="shared" si="356"/>
        <v>0</v>
      </c>
      <c r="BV5751" s="4">
        <f t="shared" si="357"/>
        <v>0</v>
      </c>
      <c r="BW5751" s="23"/>
      <c r="BX5751" s="4">
        <f t="shared" si="358"/>
        <v>1</v>
      </c>
      <c r="BY5751" s="4">
        <f t="shared" si="359"/>
        <v>1</v>
      </c>
    </row>
    <row r="5752" spans="1:77">
      <c r="A5752" s="23">
        <v>5747</v>
      </c>
      <c r="BP5752" s="3"/>
      <c r="BQ5752" s="3"/>
      <c r="BR5752" s="3"/>
      <c r="BS5752" s="3"/>
      <c r="BT5752" s="23">
        <v>5747</v>
      </c>
      <c r="BU5752" s="4">
        <f t="shared" si="356"/>
        <v>0</v>
      </c>
      <c r="BV5752" s="4">
        <f t="shared" si="357"/>
        <v>0</v>
      </c>
      <c r="BW5752" s="23"/>
      <c r="BX5752" s="4">
        <f t="shared" si="358"/>
        <v>1</v>
      </c>
      <c r="BY5752" s="4">
        <f t="shared" si="359"/>
        <v>1</v>
      </c>
    </row>
    <row r="5753" spans="1:77">
      <c r="A5753" s="23">
        <v>5748</v>
      </c>
      <c r="BP5753" s="3"/>
      <c r="BQ5753" s="3"/>
      <c r="BR5753" s="3"/>
      <c r="BS5753" s="3"/>
      <c r="BT5753" s="23">
        <v>5748</v>
      </c>
      <c r="BU5753" s="4">
        <f t="shared" si="356"/>
        <v>0</v>
      </c>
      <c r="BV5753" s="4">
        <f t="shared" si="357"/>
        <v>0</v>
      </c>
      <c r="BW5753" s="23"/>
      <c r="BX5753" s="4">
        <f t="shared" si="358"/>
        <v>1</v>
      </c>
      <c r="BY5753" s="4">
        <f t="shared" si="359"/>
        <v>1</v>
      </c>
    </row>
    <row r="5754" spans="1:77">
      <c r="A5754" s="23">
        <v>5749</v>
      </c>
      <c r="BP5754" s="3"/>
      <c r="BQ5754" s="3"/>
      <c r="BR5754" s="3"/>
      <c r="BS5754" s="3"/>
      <c r="BT5754" s="23">
        <v>5749</v>
      </c>
      <c r="BU5754" s="4">
        <f t="shared" si="356"/>
        <v>0</v>
      </c>
      <c r="BV5754" s="4">
        <f t="shared" si="357"/>
        <v>0</v>
      </c>
      <c r="BW5754" s="23"/>
      <c r="BX5754" s="4">
        <f t="shared" si="358"/>
        <v>1</v>
      </c>
      <c r="BY5754" s="4">
        <f t="shared" si="359"/>
        <v>1</v>
      </c>
    </row>
    <row r="5755" spans="1:77">
      <c r="A5755" s="23">
        <v>5750</v>
      </c>
      <c r="BP5755" s="3"/>
      <c r="BQ5755" s="3"/>
      <c r="BR5755" s="3"/>
      <c r="BS5755" s="3"/>
      <c r="BT5755" s="23">
        <v>5750</v>
      </c>
      <c r="BU5755" s="4">
        <f t="shared" si="356"/>
        <v>0</v>
      </c>
      <c r="BV5755" s="4">
        <f t="shared" si="357"/>
        <v>0</v>
      </c>
      <c r="BW5755" s="23"/>
      <c r="BX5755" s="4">
        <f t="shared" si="358"/>
        <v>1</v>
      </c>
      <c r="BY5755" s="4">
        <f t="shared" si="359"/>
        <v>1</v>
      </c>
    </row>
    <row r="5756" spans="1:77">
      <c r="A5756" s="23">
        <v>5751</v>
      </c>
      <c r="BP5756" s="3"/>
      <c r="BQ5756" s="3"/>
      <c r="BR5756" s="3"/>
      <c r="BS5756" s="3"/>
      <c r="BT5756" s="23">
        <v>5751</v>
      </c>
      <c r="BU5756" s="4">
        <f t="shared" si="356"/>
        <v>0</v>
      </c>
      <c r="BV5756" s="4">
        <f t="shared" si="357"/>
        <v>0</v>
      </c>
      <c r="BW5756" s="23"/>
      <c r="BX5756" s="4">
        <f t="shared" si="358"/>
        <v>1</v>
      </c>
      <c r="BY5756" s="4">
        <f t="shared" si="359"/>
        <v>1</v>
      </c>
    </row>
    <row r="5757" spans="1:77">
      <c r="A5757" s="23">
        <v>5752</v>
      </c>
      <c r="BP5757" s="3"/>
      <c r="BQ5757" s="3"/>
      <c r="BR5757" s="3"/>
      <c r="BS5757" s="3"/>
      <c r="BT5757" s="23">
        <v>5752</v>
      </c>
      <c r="BU5757" s="4">
        <f t="shared" si="356"/>
        <v>0</v>
      </c>
      <c r="BV5757" s="4">
        <f t="shared" si="357"/>
        <v>0</v>
      </c>
      <c r="BW5757" s="23"/>
      <c r="BX5757" s="4">
        <f t="shared" si="358"/>
        <v>1</v>
      </c>
      <c r="BY5757" s="4">
        <f t="shared" si="359"/>
        <v>1</v>
      </c>
    </row>
    <row r="5758" spans="1:77">
      <c r="A5758" s="23">
        <v>5753</v>
      </c>
      <c r="BP5758" s="3"/>
      <c r="BQ5758" s="3"/>
      <c r="BR5758" s="3"/>
      <c r="BS5758" s="3"/>
      <c r="BT5758" s="23">
        <v>5753</v>
      </c>
      <c r="BU5758" s="4">
        <f t="shared" si="356"/>
        <v>0</v>
      </c>
      <c r="BV5758" s="4">
        <f t="shared" si="357"/>
        <v>0</v>
      </c>
      <c r="BW5758" s="23"/>
      <c r="BX5758" s="4">
        <f t="shared" si="358"/>
        <v>1</v>
      </c>
      <c r="BY5758" s="4">
        <f t="shared" si="359"/>
        <v>1</v>
      </c>
    </row>
    <row r="5759" spans="1:77">
      <c r="A5759" s="23">
        <v>5754</v>
      </c>
      <c r="BP5759" s="3"/>
      <c r="BQ5759" s="3"/>
      <c r="BR5759" s="3"/>
      <c r="BS5759" s="3"/>
      <c r="BT5759" s="23">
        <v>5754</v>
      </c>
      <c r="BU5759" s="4">
        <f t="shared" si="356"/>
        <v>0</v>
      </c>
      <c r="BV5759" s="4">
        <f t="shared" si="357"/>
        <v>0</v>
      </c>
      <c r="BW5759" s="23"/>
      <c r="BX5759" s="4">
        <f t="shared" si="358"/>
        <v>1</v>
      </c>
      <c r="BY5759" s="4">
        <f t="shared" si="359"/>
        <v>1</v>
      </c>
    </row>
    <row r="5760" spans="1:77">
      <c r="A5760" s="23">
        <v>5755</v>
      </c>
      <c r="BP5760" s="3"/>
      <c r="BQ5760" s="3"/>
      <c r="BR5760" s="3"/>
      <c r="BS5760" s="3"/>
      <c r="BT5760" s="23">
        <v>5755</v>
      </c>
      <c r="BU5760" s="4">
        <f t="shared" si="356"/>
        <v>0</v>
      </c>
      <c r="BV5760" s="4">
        <f t="shared" si="357"/>
        <v>0</v>
      </c>
      <c r="BW5760" s="23"/>
      <c r="BX5760" s="4">
        <f t="shared" si="358"/>
        <v>1</v>
      </c>
      <c r="BY5760" s="4">
        <f t="shared" si="359"/>
        <v>1</v>
      </c>
    </row>
    <row r="5761" spans="1:77">
      <c r="A5761" s="23">
        <v>5756</v>
      </c>
      <c r="BP5761" s="3"/>
      <c r="BQ5761" s="3"/>
      <c r="BR5761" s="3"/>
      <c r="BS5761" s="3"/>
      <c r="BT5761" s="23">
        <v>5756</v>
      </c>
      <c r="BU5761" s="4">
        <f t="shared" si="356"/>
        <v>0</v>
      </c>
      <c r="BV5761" s="4">
        <f t="shared" si="357"/>
        <v>0</v>
      </c>
      <c r="BW5761" s="23"/>
      <c r="BX5761" s="4">
        <f t="shared" si="358"/>
        <v>1</v>
      </c>
      <c r="BY5761" s="4">
        <f t="shared" si="359"/>
        <v>1</v>
      </c>
    </row>
    <row r="5762" spans="1:77">
      <c r="A5762" s="23">
        <v>5757</v>
      </c>
      <c r="BP5762" s="3"/>
      <c r="BQ5762" s="3"/>
      <c r="BR5762" s="3"/>
      <c r="BS5762" s="3"/>
      <c r="BT5762" s="23">
        <v>5757</v>
      </c>
      <c r="BU5762" s="4">
        <f t="shared" si="356"/>
        <v>0</v>
      </c>
      <c r="BV5762" s="4">
        <f t="shared" si="357"/>
        <v>0</v>
      </c>
      <c r="BW5762" s="23"/>
      <c r="BX5762" s="4">
        <f t="shared" si="358"/>
        <v>1</v>
      </c>
      <c r="BY5762" s="4">
        <f t="shared" si="359"/>
        <v>1</v>
      </c>
    </row>
    <row r="5763" spans="1:77">
      <c r="A5763" s="23">
        <v>5758</v>
      </c>
      <c r="BP5763" s="3"/>
      <c r="BQ5763" s="3"/>
      <c r="BR5763" s="3"/>
      <c r="BS5763" s="3"/>
      <c r="BT5763" s="23">
        <v>5758</v>
      </c>
      <c r="BU5763" s="4">
        <f t="shared" si="356"/>
        <v>0</v>
      </c>
      <c r="BV5763" s="4">
        <f t="shared" si="357"/>
        <v>0</v>
      </c>
      <c r="BW5763" s="23"/>
      <c r="BX5763" s="4">
        <f t="shared" si="358"/>
        <v>1</v>
      </c>
      <c r="BY5763" s="4">
        <f t="shared" si="359"/>
        <v>1</v>
      </c>
    </row>
    <row r="5764" spans="1:77">
      <c r="A5764" s="23">
        <v>5759</v>
      </c>
      <c r="BP5764" s="3"/>
      <c r="BQ5764" s="3"/>
      <c r="BR5764" s="3"/>
      <c r="BS5764" s="3"/>
      <c r="BT5764" s="23">
        <v>5759</v>
      </c>
      <c r="BU5764" s="4">
        <f t="shared" si="356"/>
        <v>0</v>
      </c>
      <c r="BV5764" s="4">
        <f t="shared" si="357"/>
        <v>0</v>
      </c>
      <c r="BW5764" s="23"/>
      <c r="BX5764" s="4">
        <f t="shared" si="358"/>
        <v>1</v>
      </c>
      <c r="BY5764" s="4">
        <f t="shared" si="359"/>
        <v>1</v>
      </c>
    </row>
    <row r="5765" spans="1:77">
      <c r="A5765" s="23">
        <v>5760</v>
      </c>
      <c r="BP5765" s="3"/>
      <c r="BQ5765" s="3"/>
      <c r="BR5765" s="3"/>
      <c r="BS5765" s="3"/>
      <c r="BT5765" s="23">
        <v>5760</v>
      </c>
      <c r="BU5765" s="4">
        <f t="shared" si="356"/>
        <v>0</v>
      </c>
      <c r="BV5765" s="4">
        <f t="shared" si="357"/>
        <v>0</v>
      </c>
      <c r="BW5765" s="23"/>
      <c r="BX5765" s="4">
        <f t="shared" si="358"/>
        <v>1</v>
      </c>
      <c r="BY5765" s="4">
        <f t="shared" si="359"/>
        <v>1</v>
      </c>
    </row>
    <row r="5766" spans="1:77">
      <c r="A5766" s="23">
        <v>5761</v>
      </c>
      <c r="BP5766" s="3"/>
      <c r="BQ5766" s="3"/>
      <c r="BR5766" s="3"/>
      <c r="BS5766" s="3"/>
      <c r="BT5766" s="23">
        <v>5761</v>
      </c>
      <c r="BU5766" s="4">
        <f t="shared" si="356"/>
        <v>0</v>
      </c>
      <c r="BV5766" s="4">
        <f t="shared" si="357"/>
        <v>0</v>
      </c>
      <c r="BW5766" s="23"/>
      <c r="BX5766" s="4">
        <f t="shared" si="358"/>
        <v>1</v>
      </c>
      <c r="BY5766" s="4">
        <f t="shared" si="359"/>
        <v>1</v>
      </c>
    </row>
    <row r="5767" spans="1:77">
      <c r="A5767" s="23">
        <v>5762</v>
      </c>
      <c r="BP5767" s="3"/>
      <c r="BQ5767" s="3"/>
      <c r="BR5767" s="3"/>
      <c r="BS5767" s="3"/>
      <c r="BT5767" s="23">
        <v>5762</v>
      </c>
      <c r="BU5767" s="4">
        <f t="shared" ref="BU5767:BU5830" si="360">BP5767*$BV$1-BQ5767</f>
        <v>0</v>
      </c>
      <c r="BV5767" s="4">
        <f t="shared" ref="BV5767:BV5830" si="361">BR5767*$BV$1-BS5767</f>
        <v>0</v>
      </c>
      <c r="BW5767" s="23"/>
      <c r="BX5767" s="4">
        <f t="shared" ref="BX5767:BX5830" si="362">IF(BU5767=MAX($BU5767:$BV5767),1,0)</f>
        <v>1</v>
      </c>
      <c r="BY5767" s="4">
        <f t="shared" ref="BY5767:BY5830" si="363">IF(BV5767=MAX($BU5767:$BV5767),1,0)</f>
        <v>1</v>
      </c>
    </row>
    <row r="5768" spans="1:77">
      <c r="A5768" s="23">
        <v>5763</v>
      </c>
      <c r="BP5768" s="3"/>
      <c r="BQ5768" s="3"/>
      <c r="BR5768" s="3"/>
      <c r="BS5768" s="3"/>
      <c r="BT5768" s="23">
        <v>5763</v>
      </c>
      <c r="BU5768" s="4">
        <f t="shared" si="360"/>
        <v>0</v>
      </c>
      <c r="BV5768" s="4">
        <f t="shared" si="361"/>
        <v>0</v>
      </c>
      <c r="BW5768" s="23"/>
      <c r="BX5768" s="4">
        <f t="shared" si="362"/>
        <v>1</v>
      </c>
      <c r="BY5768" s="4">
        <f t="shared" si="363"/>
        <v>1</v>
      </c>
    </row>
    <row r="5769" spans="1:77">
      <c r="A5769" s="23">
        <v>5764</v>
      </c>
      <c r="BP5769" s="3"/>
      <c r="BQ5769" s="3"/>
      <c r="BR5769" s="3"/>
      <c r="BS5769" s="3"/>
      <c r="BT5769" s="23">
        <v>5764</v>
      </c>
      <c r="BU5769" s="4">
        <f t="shared" si="360"/>
        <v>0</v>
      </c>
      <c r="BV5769" s="4">
        <f t="shared" si="361"/>
        <v>0</v>
      </c>
      <c r="BW5769" s="23"/>
      <c r="BX5769" s="4">
        <f t="shared" si="362"/>
        <v>1</v>
      </c>
      <c r="BY5769" s="4">
        <f t="shared" si="363"/>
        <v>1</v>
      </c>
    </row>
    <row r="5770" spans="1:77">
      <c r="A5770" s="23">
        <v>5765</v>
      </c>
      <c r="BP5770" s="3"/>
      <c r="BQ5770" s="3"/>
      <c r="BR5770" s="3"/>
      <c r="BS5770" s="3"/>
      <c r="BT5770" s="23">
        <v>5765</v>
      </c>
      <c r="BU5770" s="4">
        <f t="shared" si="360"/>
        <v>0</v>
      </c>
      <c r="BV5770" s="4">
        <f t="shared" si="361"/>
        <v>0</v>
      </c>
      <c r="BW5770" s="23"/>
      <c r="BX5770" s="4">
        <f t="shared" si="362"/>
        <v>1</v>
      </c>
      <c r="BY5770" s="4">
        <f t="shared" si="363"/>
        <v>1</v>
      </c>
    </row>
    <row r="5771" spans="1:77">
      <c r="A5771" s="23">
        <v>5766</v>
      </c>
      <c r="BP5771" s="3"/>
      <c r="BQ5771" s="3"/>
      <c r="BR5771" s="3"/>
      <c r="BS5771" s="3"/>
      <c r="BT5771" s="23">
        <v>5766</v>
      </c>
      <c r="BU5771" s="4">
        <f t="shared" si="360"/>
        <v>0</v>
      </c>
      <c r="BV5771" s="4">
        <f t="shared" si="361"/>
        <v>0</v>
      </c>
      <c r="BW5771" s="23"/>
      <c r="BX5771" s="4">
        <f t="shared" si="362"/>
        <v>1</v>
      </c>
      <c r="BY5771" s="4">
        <f t="shared" si="363"/>
        <v>1</v>
      </c>
    </row>
    <row r="5772" spans="1:77">
      <c r="A5772" s="23">
        <v>5767</v>
      </c>
      <c r="BP5772" s="3"/>
      <c r="BQ5772" s="3"/>
      <c r="BR5772" s="3"/>
      <c r="BS5772" s="3"/>
      <c r="BT5772" s="23">
        <v>5767</v>
      </c>
      <c r="BU5772" s="4">
        <f t="shared" si="360"/>
        <v>0</v>
      </c>
      <c r="BV5772" s="4">
        <f t="shared" si="361"/>
        <v>0</v>
      </c>
      <c r="BW5772" s="23"/>
      <c r="BX5772" s="4">
        <f t="shared" si="362"/>
        <v>1</v>
      </c>
      <c r="BY5772" s="4">
        <f t="shared" si="363"/>
        <v>1</v>
      </c>
    </row>
    <row r="5773" spans="1:77">
      <c r="A5773" s="23">
        <v>5768</v>
      </c>
      <c r="BP5773" s="3"/>
      <c r="BQ5773" s="3"/>
      <c r="BR5773" s="3"/>
      <c r="BS5773" s="3"/>
      <c r="BT5773" s="23">
        <v>5768</v>
      </c>
      <c r="BU5773" s="4">
        <f t="shared" si="360"/>
        <v>0</v>
      </c>
      <c r="BV5773" s="4">
        <f t="shared" si="361"/>
        <v>0</v>
      </c>
      <c r="BW5773" s="23"/>
      <c r="BX5773" s="4">
        <f t="shared" si="362"/>
        <v>1</v>
      </c>
      <c r="BY5773" s="4">
        <f t="shared" si="363"/>
        <v>1</v>
      </c>
    </row>
    <row r="5774" spans="1:77">
      <c r="A5774" s="23">
        <v>5769</v>
      </c>
      <c r="BP5774" s="3"/>
      <c r="BQ5774" s="3"/>
      <c r="BR5774" s="3"/>
      <c r="BS5774" s="3"/>
      <c r="BT5774" s="23">
        <v>5769</v>
      </c>
      <c r="BU5774" s="4">
        <f t="shared" si="360"/>
        <v>0</v>
      </c>
      <c r="BV5774" s="4">
        <f t="shared" si="361"/>
        <v>0</v>
      </c>
      <c r="BW5774" s="23"/>
      <c r="BX5774" s="4">
        <f t="shared" si="362"/>
        <v>1</v>
      </c>
      <c r="BY5774" s="4">
        <f t="shared" si="363"/>
        <v>1</v>
      </c>
    </row>
    <row r="5775" spans="1:77">
      <c r="A5775" s="23">
        <v>5770</v>
      </c>
      <c r="BP5775" s="3"/>
      <c r="BQ5775" s="3"/>
      <c r="BR5775" s="3"/>
      <c r="BS5775" s="3"/>
      <c r="BT5775" s="23">
        <v>5770</v>
      </c>
      <c r="BU5775" s="4">
        <f t="shared" si="360"/>
        <v>0</v>
      </c>
      <c r="BV5775" s="4">
        <f t="shared" si="361"/>
        <v>0</v>
      </c>
      <c r="BW5775" s="23"/>
      <c r="BX5775" s="4">
        <f t="shared" si="362"/>
        <v>1</v>
      </c>
      <c r="BY5775" s="4">
        <f t="shared" si="363"/>
        <v>1</v>
      </c>
    </row>
    <row r="5776" spans="1:77">
      <c r="A5776" s="23">
        <v>5771</v>
      </c>
      <c r="BP5776" s="3"/>
      <c r="BQ5776" s="3"/>
      <c r="BR5776" s="3"/>
      <c r="BS5776" s="3"/>
      <c r="BT5776" s="23">
        <v>5771</v>
      </c>
      <c r="BU5776" s="4">
        <f t="shared" si="360"/>
        <v>0</v>
      </c>
      <c r="BV5776" s="4">
        <f t="shared" si="361"/>
        <v>0</v>
      </c>
      <c r="BW5776" s="23"/>
      <c r="BX5776" s="4">
        <f t="shared" si="362"/>
        <v>1</v>
      </c>
      <c r="BY5776" s="4">
        <f t="shared" si="363"/>
        <v>1</v>
      </c>
    </row>
    <row r="5777" spans="1:77">
      <c r="A5777" s="23">
        <v>5772</v>
      </c>
      <c r="BP5777" s="3"/>
      <c r="BQ5777" s="3"/>
      <c r="BR5777" s="3"/>
      <c r="BS5777" s="3"/>
      <c r="BT5777" s="23">
        <v>5772</v>
      </c>
      <c r="BU5777" s="4">
        <f t="shared" si="360"/>
        <v>0</v>
      </c>
      <c r="BV5777" s="4">
        <f t="shared" si="361"/>
        <v>0</v>
      </c>
      <c r="BW5777" s="23"/>
      <c r="BX5777" s="4">
        <f t="shared" si="362"/>
        <v>1</v>
      </c>
      <c r="BY5777" s="4">
        <f t="shared" si="363"/>
        <v>1</v>
      </c>
    </row>
    <row r="5778" spans="1:77">
      <c r="A5778" s="23">
        <v>5773</v>
      </c>
      <c r="BP5778" s="3"/>
      <c r="BQ5778" s="3"/>
      <c r="BR5778" s="3"/>
      <c r="BS5778" s="3"/>
      <c r="BT5778" s="23">
        <v>5773</v>
      </c>
      <c r="BU5778" s="4">
        <f t="shared" si="360"/>
        <v>0</v>
      </c>
      <c r="BV5778" s="4">
        <f t="shared" si="361"/>
        <v>0</v>
      </c>
      <c r="BW5778" s="23"/>
      <c r="BX5778" s="4">
        <f t="shared" si="362"/>
        <v>1</v>
      </c>
      <c r="BY5778" s="4">
        <f t="shared" si="363"/>
        <v>1</v>
      </c>
    </row>
    <row r="5779" spans="1:77">
      <c r="A5779" s="23">
        <v>5774</v>
      </c>
      <c r="BP5779" s="3"/>
      <c r="BQ5779" s="3"/>
      <c r="BR5779" s="3"/>
      <c r="BS5779" s="3"/>
      <c r="BT5779" s="23">
        <v>5774</v>
      </c>
      <c r="BU5779" s="4">
        <f t="shared" si="360"/>
        <v>0</v>
      </c>
      <c r="BV5779" s="4">
        <f t="shared" si="361"/>
        <v>0</v>
      </c>
      <c r="BW5779" s="23"/>
      <c r="BX5779" s="4">
        <f t="shared" si="362"/>
        <v>1</v>
      </c>
      <c r="BY5779" s="4">
        <f t="shared" si="363"/>
        <v>1</v>
      </c>
    </row>
    <row r="5780" spans="1:77">
      <c r="A5780" s="23">
        <v>5775</v>
      </c>
      <c r="BP5780" s="3"/>
      <c r="BQ5780" s="3"/>
      <c r="BR5780" s="3"/>
      <c r="BS5780" s="3"/>
      <c r="BT5780" s="23">
        <v>5775</v>
      </c>
      <c r="BU5780" s="4">
        <f t="shared" si="360"/>
        <v>0</v>
      </c>
      <c r="BV5780" s="4">
        <f t="shared" si="361"/>
        <v>0</v>
      </c>
      <c r="BW5780" s="23"/>
      <c r="BX5780" s="4">
        <f t="shared" si="362"/>
        <v>1</v>
      </c>
      <c r="BY5780" s="4">
        <f t="shared" si="363"/>
        <v>1</v>
      </c>
    </row>
    <row r="5781" spans="1:77">
      <c r="A5781" s="23">
        <v>5776</v>
      </c>
      <c r="BP5781" s="3"/>
      <c r="BQ5781" s="3"/>
      <c r="BR5781" s="3"/>
      <c r="BS5781" s="3"/>
      <c r="BT5781" s="23">
        <v>5776</v>
      </c>
      <c r="BU5781" s="4">
        <f t="shared" si="360"/>
        <v>0</v>
      </c>
      <c r="BV5781" s="4">
        <f t="shared" si="361"/>
        <v>0</v>
      </c>
      <c r="BW5781" s="23"/>
      <c r="BX5781" s="4">
        <f t="shared" si="362"/>
        <v>1</v>
      </c>
      <c r="BY5781" s="4">
        <f t="shared" si="363"/>
        <v>1</v>
      </c>
    </row>
    <row r="5782" spans="1:77">
      <c r="A5782" s="23">
        <v>5777</v>
      </c>
      <c r="BP5782" s="3"/>
      <c r="BQ5782" s="3"/>
      <c r="BR5782" s="3"/>
      <c r="BS5782" s="3"/>
      <c r="BT5782" s="23">
        <v>5777</v>
      </c>
      <c r="BU5782" s="4">
        <f t="shared" si="360"/>
        <v>0</v>
      </c>
      <c r="BV5782" s="4">
        <f t="shared" si="361"/>
        <v>0</v>
      </c>
      <c r="BW5782" s="23"/>
      <c r="BX5782" s="4">
        <f t="shared" si="362"/>
        <v>1</v>
      </c>
      <c r="BY5782" s="4">
        <f t="shared" si="363"/>
        <v>1</v>
      </c>
    </row>
    <row r="5783" spans="1:77">
      <c r="A5783" s="23">
        <v>5778</v>
      </c>
      <c r="BP5783" s="3"/>
      <c r="BQ5783" s="3"/>
      <c r="BR5783" s="3"/>
      <c r="BS5783" s="3"/>
      <c r="BT5783" s="23">
        <v>5778</v>
      </c>
      <c r="BU5783" s="4">
        <f t="shared" si="360"/>
        <v>0</v>
      </c>
      <c r="BV5783" s="4">
        <f t="shared" si="361"/>
        <v>0</v>
      </c>
      <c r="BW5783" s="23"/>
      <c r="BX5783" s="4">
        <f t="shared" si="362"/>
        <v>1</v>
      </c>
      <c r="BY5783" s="4">
        <f t="shared" si="363"/>
        <v>1</v>
      </c>
    </row>
    <row r="5784" spans="1:77">
      <c r="A5784" s="23">
        <v>5779</v>
      </c>
      <c r="BP5784" s="3"/>
      <c r="BQ5784" s="3"/>
      <c r="BR5784" s="3"/>
      <c r="BS5784" s="3"/>
      <c r="BT5784" s="23">
        <v>5779</v>
      </c>
      <c r="BU5784" s="4">
        <f t="shared" si="360"/>
        <v>0</v>
      </c>
      <c r="BV5784" s="4">
        <f t="shared" si="361"/>
        <v>0</v>
      </c>
      <c r="BW5784" s="23"/>
      <c r="BX5784" s="4">
        <f t="shared" si="362"/>
        <v>1</v>
      </c>
      <c r="BY5784" s="4">
        <f t="shared" si="363"/>
        <v>1</v>
      </c>
    </row>
    <row r="5785" spans="1:77">
      <c r="A5785" s="23">
        <v>5780</v>
      </c>
      <c r="BP5785" s="3"/>
      <c r="BQ5785" s="3"/>
      <c r="BR5785" s="3"/>
      <c r="BS5785" s="3"/>
      <c r="BT5785" s="23">
        <v>5780</v>
      </c>
      <c r="BU5785" s="4">
        <f t="shared" si="360"/>
        <v>0</v>
      </c>
      <c r="BV5785" s="4">
        <f t="shared" si="361"/>
        <v>0</v>
      </c>
      <c r="BW5785" s="23"/>
      <c r="BX5785" s="4">
        <f t="shared" si="362"/>
        <v>1</v>
      </c>
      <c r="BY5785" s="4">
        <f t="shared" si="363"/>
        <v>1</v>
      </c>
    </row>
    <row r="5786" spans="1:77">
      <c r="A5786" s="23">
        <v>5781</v>
      </c>
      <c r="BP5786" s="3"/>
      <c r="BQ5786" s="3"/>
      <c r="BR5786" s="3"/>
      <c r="BS5786" s="3"/>
      <c r="BT5786" s="23">
        <v>5781</v>
      </c>
      <c r="BU5786" s="4">
        <f t="shared" si="360"/>
        <v>0</v>
      </c>
      <c r="BV5786" s="4">
        <f t="shared" si="361"/>
        <v>0</v>
      </c>
      <c r="BW5786" s="23"/>
      <c r="BX5786" s="4">
        <f t="shared" si="362"/>
        <v>1</v>
      </c>
      <c r="BY5786" s="4">
        <f t="shared" si="363"/>
        <v>1</v>
      </c>
    </row>
    <row r="5787" spans="1:77">
      <c r="A5787" s="23">
        <v>5782</v>
      </c>
      <c r="BP5787" s="3"/>
      <c r="BQ5787" s="3"/>
      <c r="BR5787" s="3"/>
      <c r="BS5787" s="3"/>
      <c r="BT5787" s="23">
        <v>5782</v>
      </c>
      <c r="BU5787" s="4">
        <f t="shared" si="360"/>
        <v>0</v>
      </c>
      <c r="BV5787" s="4">
        <f t="shared" si="361"/>
        <v>0</v>
      </c>
      <c r="BW5787" s="23"/>
      <c r="BX5787" s="4">
        <f t="shared" si="362"/>
        <v>1</v>
      </c>
      <c r="BY5787" s="4">
        <f t="shared" si="363"/>
        <v>1</v>
      </c>
    </row>
    <row r="5788" spans="1:77">
      <c r="A5788" s="23">
        <v>5783</v>
      </c>
      <c r="BP5788" s="3"/>
      <c r="BQ5788" s="3"/>
      <c r="BR5788" s="3"/>
      <c r="BS5788" s="3"/>
      <c r="BT5788" s="23">
        <v>5783</v>
      </c>
      <c r="BU5788" s="4">
        <f t="shared" si="360"/>
        <v>0</v>
      </c>
      <c r="BV5788" s="4">
        <f t="shared" si="361"/>
        <v>0</v>
      </c>
      <c r="BW5788" s="23"/>
      <c r="BX5788" s="4">
        <f t="shared" si="362"/>
        <v>1</v>
      </c>
      <c r="BY5788" s="4">
        <f t="shared" si="363"/>
        <v>1</v>
      </c>
    </row>
    <row r="5789" spans="1:77">
      <c r="A5789" s="23">
        <v>5784</v>
      </c>
      <c r="BP5789" s="3"/>
      <c r="BQ5789" s="3"/>
      <c r="BR5789" s="3"/>
      <c r="BS5789" s="3"/>
      <c r="BT5789" s="23">
        <v>5784</v>
      </c>
      <c r="BU5789" s="4">
        <f t="shared" si="360"/>
        <v>0</v>
      </c>
      <c r="BV5789" s="4">
        <f t="shared" si="361"/>
        <v>0</v>
      </c>
      <c r="BW5789" s="23"/>
      <c r="BX5789" s="4">
        <f t="shared" si="362"/>
        <v>1</v>
      </c>
      <c r="BY5789" s="4">
        <f t="shared" si="363"/>
        <v>1</v>
      </c>
    </row>
    <row r="5790" spans="1:77">
      <c r="A5790" s="23">
        <v>5785</v>
      </c>
      <c r="BP5790" s="3"/>
      <c r="BQ5790" s="3"/>
      <c r="BR5790" s="3"/>
      <c r="BS5790" s="3"/>
      <c r="BT5790" s="23">
        <v>5785</v>
      </c>
      <c r="BU5790" s="4">
        <f t="shared" si="360"/>
        <v>0</v>
      </c>
      <c r="BV5790" s="4">
        <f t="shared" si="361"/>
        <v>0</v>
      </c>
      <c r="BW5790" s="23"/>
      <c r="BX5790" s="4">
        <f t="shared" si="362"/>
        <v>1</v>
      </c>
      <c r="BY5790" s="4">
        <f t="shared" si="363"/>
        <v>1</v>
      </c>
    </row>
    <row r="5791" spans="1:77">
      <c r="A5791" s="23">
        <v>5786</v>
      </c>
      <c r="BP5791" s="3"/>
      <c r="BQ5791" s="3"/>
      <c r="BR5791" s="3"/>
      <c r="BS5791" s="3"/>
      <c r="BT5791" s="23">
        <v>5786</v>
      </c>
      <c r="BU5791" s="4">
        <f t="shared" si="360"/>
        <v>0</v>
      </c>
      <c r="BV5791" s="4">
        <f t="shared" si="361"/>
        <v>0</v>
      </c>
      <c r="BW5791" s="23"/>
      <c r="BX5791" s="4">
        <f t="shared" si="362"/>
        <v>1</v>
      </c>
      <c r="BY5791" s="4">
        <f t="shared" si="363"/>
        <v>1</v>
      </c>
    </row>
    <row r="5792" spans="1:77">
      <c r="A5792" s="23">
        <v>5787</v>
      </c>
      <c r="BP5792" s="3"/>
      <c r="BQ5792" s="3"/>
      <c r="BR5792" s="3"/>
      <c r="BS5792" s="3"/>
      <c r="BT5792" s="23">
        <v>5787</v>
      </c>
      <c r="BU5792" s="4">
        <f t="shared" si="360"/>
        <v>0</v>
      </c>
      <c r="BV5792" s="4">
        <f t="shared" si="361"/>
        <v>0</v>
      </c>
      <c r="BW5792" s="23"/>
      <c r="BX5792" s="4">
        <f t="shared" si="362"/>
        <v>1</v>
      </c>
      <c r="BY5792" s="4">
        <f t="shared" si="363"/>
        <v>1</v>
      </c>
    </row>
    <row r="5793" spans="1:77">
      <c r="A5793" s="23">
        <v>5788</v>
      </c>
      <c r="BP5793" s="3"/>
      <c r="BQ5793" s="3"/>
      <c r="BR5793" s="3"/>
      <c r="BS5793" s="3"/>
      <c r="BT5793" s="23">
        <v>5788</v>
      </c>
      <c r="BU5793" s="4">
        <f t="shared" si="360"/>
        <v>0</v>
      </c>
      <c r="BV5793" s="4">
        <f t="shared" si="361"/>
        <v>0</v>
      </c>
      <c r="BW5793" s="23"/>
      <c r="BX5793" s="4">
        <f t="shared" si="362"/>
        <v>1</v>
      </c>
      <c r="BY5793" s="4">
        <f t="shared" si="363"/>
        <v>1</v>
      </c>
    </row>
    <row r="5794" spans="1:77">
      <c r="A5794" s="23">
        <v>5789</v>
      </c>
      <c r="BP5794" s="3"/>
      <c r="BQ5794" s="3"/>
      <c r="BR5794" s="3"/>
      <c r="BS5794" s="3"/>
      <c r="BT5794" s="23">
        <v>5789</v>
      </c>
      <c r="BU5794" s="4">
        <f t="shared" si="360"/>
        <v>0</v>
      </c>
      <c r="BV5794" s="4">
        <f t="shared" si="361"/>
        <v>0</v>
      </c>
      <c r="BW5794" s="23"/>
      <c r="BX5794" s="4">
        <f t="shared" si="362"/>
        <v>1</v>
      </c>
      <c r="BY5794" s="4">
        <f t="shared" si="363"/>
        <v>1</v>
      </c>
    </row>
    <row r="5795" spans="1:77">
      <c r="A5795" s="23">
        <v>5790</v>
      </c>
      <c r="BP5795" s="3"/>
      <c r="BQ5795" s="3"/>
      <c r="BR5795" s="3"/>
      <c r="BS5795" s="3"/>
      <c r="BT5795" s="23">
        <v>5790</v>
      </c>
      <c r="BU5795" s="4">
        <f t="shared" si="360"/>
        <v>0</v>
      </c>
      <c r="BV5795" s="4">
        <f t="shared" si="361"/>
        <v>0</v>
      </c>
      <c r="BW5795" s="23"/>
      <c r="BX5795" s="4">
        <f t="shared" si="362"/>
        <v>1</v>
      </c>
      <c r="BY5795" s="4">
        <f t="shared" si="363"/>
        <v>1</v>
      </c>
    </row>
    <row r="5796" spans="1:77">
      <c r="A5796" s="23">
        <v>5791</v>
      </c>
      <c r="BP5796" s="3"/>
      <c r="BQ5796" s="3"/>
      <c r="BR5796" s="3"/>
      <c r="BS5796" s="3"/>
      <c r="BT5796" s="23">
        <v>5791</v>
      </c>
      <c r="BU5796" s="4">
        <f t="shared" si="360"/>
        <v>0</v>
      </c>
      <c r="BV5796" s="4">
        <f t="shared" si="361"/>
        <v>0</v>
      </c>
      <c r="BW5796" s="23"/>
      <c r="BX5796" s="4">
        <f t="shared" si="362"/>
        <v>1</v>
      </c>
      <c r="BY5796" s="4">
        <f t="shared" si="363"/>
        <v>1</v>
      </c>
    </row>
    <row r="5797" spans="1:77">
      <c r="A5797" s="23">
        <v>5792</v>
      </c>
      <c r="BP5797" s="3"/>
      <c r="BQ5797" s="3"/>
      <c r="BR5797" s="3"/>
      <c r="BS5797" s="3"/>
      <c r="BT5797" s="23">
        <v>5792</v>
      </c>
      <c r="BU5797" s="4">
        <f t="shared" si="360"/>
        <v>0</v>
      </c>
      <c r="BV5797" s="4">
        <f t="shared" si="361"/>
        <v>0</v>
      </c>
      <c r="BW5797" s="23"/>
      <c r="BX5797" s="4">
        <f t="shared" si="362"/>
        <v>1</v>
      </c>
      <c r="BY5797" s="4">
        <f t="shared" si="363"/>
        <v>1</v>
      </c>
    </row>
    <row r="5798" spans="1:77">
      <c r="A5798" s="23">
        <v>5793</v>
      </c>
      <c r="BP5798" s="3"/>
      <c r="BQ5798" s="3"/>
      <c r="BR5798" s="3"/>
      <c r="BS5798" s="3"/>
      <c r="BT5798" s="23">
        <v>5793</v>
      </c>
      <c r="BU5798" s="4">
        <f t="shared" si="360"/>
        <v>0</v>
      </c>
      <c r="BV5798" s="4">
        <f t="shared" si="361"/>
        <v>0</v>
      </c>
      <c r="BW5798" s="23"/>
      <c r="BX5798" s="4">
        <f t="shared" si="362"/>
        <v>1</v>
      </c>
      <c r="BY5798" s="4">
        <f t="shared" si="363"/>
        <v>1</v>
      </c>
    </row>
    <row r="5799" spans="1:77">
      <c r="A5799" s="23">
        <v>5794</v>
      </c>
      <c r="BP5799" s="3"/>
      <c r="BQ5799" s="3"/>
      <c r="BR5799" s="3"/>
      <c r="BS5799" s="3"/>
      <c r="BT5799" s="23">
        <v>5794</v>
      </c>
      <c r="BU5799" s="4">
        <f t="shared" si="360"/>
        <v>0</v>
      </c>
      <c r="BV5799" s="4">
        <f t="shared" si="361"/>
        <v>0</v>
      </c>
      <c r="BW5799" s="23"/>
      <c r="BX5799" s="4">
        <f t="shared" si="362"/>
        <v>1</v>
      </c>
      <c r="BY5799" s="4">
        <f t="shared" si="363"/>
        <v>1</v>
      </c>
    </row>
    <row r="5800" spans="1:77">
      <c r="A5800" s="23">
        <v>5795</v>
      </c>
      <c r="BP5800" s="3"/>
      <c r="BQ5800" s="3"/>
      <c r="BR5800" s="3"/>
      <c r="BS5800" s="3"/>
      <c r="BT5800" s="23">
        <v>5795</v>
      </c>
      <c r="BU5800" s="4">
        <f t="shared" si="360"/>
        <v>0</v>
      </c>
      <c r="BV5800" s="4">
        <f t="shared" si="361"/>
        <v>0</v>
      </c>
      <c r="BW5800" s="23"/>
      <c r="BX5800" s="4">
        <f t="shared" si="362"/>
        <v>1</v>
      </c>
      <c r="BY5800" s="4">
        <f t="shared" si="363"/>
        <v>1</v>
      </c>
    </row>
    <row r="5801" spans="1:77">
      <c r="A5801" s="23">
        <v>5796</v>
      </c>
      <c r="BP5801" s="3"/>
      <c r="BQ5801" s="3"/>
      <c r="BR5801" s="3"/>
      <c r="BS5801" s="3"/>
      <c r="BT5801" s="23">
        <v>5796</v>
      </c>
      <c r="BU5801" s="4">
        <f t="shared" si="360"/>
        <v>0</v>
      </c>
      <c r="BV5801" s="4">
        <f t="shared" si="361"/>
        <v>0</v>
      </c>
      <c r="BW5801" s="23"/>
      <c r="BX5801" s="4">
        <f t="shared" si="362"/>
        <v>1</v>
      </c>
      <c r="BY5801" s="4">
        <f t="shared" si="363"/>
        <v>1</v>
      </c>
    </row>
    <row r="5802" spans="1:77">
      <c r="A5802" s="23">
        <v>5797</v>
      </c>
      <c r="BP5802" s="3"/>
      <c r="BQ5802" s="3"/>
      <c r="BR5802" s="3"/>
      <c r="BS5802" s="3"/>
      <c r="BT5802" s="23">
        <v>5797</v>
      </c>
      <c r="BU5802" s="4">
        <f t="shared" si="360"/>
        <v>0</v>
      </c>
      <c r="BV5802" s="4">
        <f t="shared" si="361"/>
        <v>0</v>
      </c>
      <c r="BW5802" s="23"/>
      <c r="BX5802" s="4">
        <f t="shared" si="362"/>
        <v>1</v>
      </c>
      <c r="BY5802" s="4">
        <f t="shared" si="363"/>
        <v>1</v>
      </c>
    </row>
    <row r="5803" spans="1:77">
      <c r="A5803" s="23">
        <v>5798</v>
      </c>
      <c r="BP5803" s="3"/>
      <c r="BQ5803" s="3"/>
      <c r="BR5803" s="3"/>
      <c r="BS5803" s="3"/>
      <c r="BT5803" s="23">
        <v>5798</v>
      </c>
      <c r="BU5803" s="4">
        <f t="shared" si="360"/>
        <v>0</v>
      </c>
      <c r="BV5803" s="4">
        <f t="shared" si="361"/>
        <v>0</v>
      </c>
      <c r="BW5803" s="23"/>
      <c r="BX5803" s="4">
        <f t="shared" si="362"/>
        <v>1</v>
      </c>
      <c r="BY5803" s="4">
        <f t="shared" si="363"/>
        <v>1</v>
      </c>
    </row>
    <row r="5804" spans="1:77">
      <c r="A5804" s="23">
        <v>5799</v>
      </c>
      <c r="BP5804" s="3"/>
      <c r="BQ5804" s="3"/>
      <c r="BR5804" s="3"/>
      <c r="BS5804" s="3"/>
      <c r="BT5804" s="23">
        <v>5799</v>
      </c>
      <c r="BU5804" s="4">
        <f t="shared" si="360"/>
        <v>0</v>
      </c>
      <c r="BV5804" s="4">
        <f t="shared" si="361"/>
        <v>0</v>
      </c>
      <c r="BW5804" s="23"/>
      <c r="BX5804" s="4">
        <f t="shared" si="362"/>
        <v>1</v>
      </c>
      <c r="BY5804" s="4">
        <f t="shared" si="363"/>
        <v>1</v>
      </c>
    </row>
    <row r="5805" spans="1:77">
      <c r="A5805" s="23">
        <v>5800</v>
      </c>
      <c r="BP5805" s="3"/>
      <c r="BQ5805" s="3"/>
      <c r="BR5805" s="3"/>
      <c r="BS5805" s="3"/>
      <c r="BT5805" s="23">
        <v>5800</v>
      </c>
      <c r="BU5805" s="4">
        <f t="shared" si="360"/>
        <v>0</v>
      </c>
      <c r="BV5805" s="4">
        <f t="shared" si="361"/>
        <v>0</v>
      </c>
      <c r="BW5805" s="23"/>
      <c r="BX5805" s="4">
        <f t="shared" si="362"/>
        <v>1</v>
      </c>
      <c r="BY5805" s="4">
        <f t="shared" si="363"/>
        <v>1</v>
      </c>
    </row>
    <row r="5806" spans="1:77">
      <c r="A5806" s="23">
        <v>5801</v>
      </c>
      <c r="BP5806" s="3"/>
      <c r="BQ5806" s="3"/>
      <c r="BR5806" s="3"/>
      <c r="BS5806" s="3"/>
      <c r="BT5806" s="23">
        <v>5801</v>
      </c>
      <c r="BU5806" s="4">
        <f t="shared" si="360"/>
        <v>0</v>
      </c>
      <c r="BV5806" s="4">
        <f t="shared" si="361"/>
        <v>0</v>
      </c>
      <c r="BW5806" s="23"/>
      <c r="BX5806" s="4">
        <f t="shared" si="362"/>
        <v>1</v>
      </c>
      <c r="BY5806" s="4">
        <f t="shared" si="363"/>
        <v>1</v>
      </c>
    </row>
    <row r="5807" spans="1:77">
      <c r="A5807" s="23">
        <v>5802</v>
      </c>
      <c r="BP5807" s="3"/>
      <c r="BQ5807" s="3"/>
      <c r="BR5807" s="3"/>
      <c r="BS5807" s="3"/>
      <c r="BT5807" s="23">
        <v>5802</v>
      </c>
      <c r="BU5807" s="4">
        <f t="shared" si="360"/>
        <v>0</v>
      </c>
      <c r="BV5807" s="4">
        <f t="shared" si="361"/>
        <v>0</v>
      </c>
      <c r="BW5807" s="23"/>
      <c r="BX5807" s="4">
        <f t="shared" si="362"/>
        <v>1</v>
      </c>
      <c r="BY5807" s="4">
        <f t="shared" si="363"/>
        <v>1</v>
      </c>
    </row>
    <row r="5808" spans="1:77">
      <c r="A5808" s="23">
        <v>5803</v>
      </c>
      <c r="BP5808" s="3"/>
      <c r="BQ5808" s="3"/>
      <c r="BR5808" s="3"/>
      <c r="BS5808" s="3"/>
      <c r="BT5808" s="23">
        <v>5803</v>
      </c>
      <c r="BU5808" s="4">
        <f t="shared" si="360"/>
        <v>0</v>
      </c>
      <c r="BV5808" s="4">
        <f t="shared" si="361"/>
        <v>0</v>
      </c>
      <c r="BW5808" s="23"/>
      <c r="BX5808" s="4">
        <f t="shared" si="362"/>
        <v>1</v>
      </c>
      <c r="BY5808" s="4">
        <f t="shared" si="363"/>
        <v>1</v>
      </c>
    </row>
    <row r="5809" spans="1:77">
      <c r="A5809" s="23">
        <v>5804</v>
      </c>
      <c r="BP5809" s="3"/>
      <c r="BQ5809" s="3"/>
      <c r="BR5809" s="3"/>
      <c r="BS5809" s="3"/>
      <c r="BT5809" s="23">
        <v>5804</v>
      </c>
      <c r="BU5809" s="4">
        <f t="shared" si="360"/>
        <v>0</v>
      </c>
      <c r="BV5809" s="4">
        <f t="shared" si="361"/>
        <v>0</v>
      </c>
      <c r="BW5809" s="23"/>
      <c r="BX5809" s="4">
        <f t="shared" si="362"/>
        <v>1</v>
      </c>
      <c r="BY5809" s="4">
        <f t="shared" si="363"/>
        <v>1</v>
      </c>
    </row>
    <row r="5810" spans="1:77">
      <c r="A5810" s="23">
        <v>5805</v>
      </c>
      <c r="BP5810" s="3"/>
      <c r="BQ5810" s="3"/>
      <c r="BR5810" s="3"/>
      <c r="BS5810" s="3"/>
      <c r="BT5810" s="23">
        <v>5805</v>
      </c>
      <c r="BU5810" s="4">
        <f t="shared" si="360"/>
        <v>0</v>
      </c>
      <c r="BV5810" s="4">
        <f t="shared" si="361"/>
        <v>0</v>
      </c>
      <c r="BW5810" s="23"/>
      <c r="BX5810" s="4">
        <f t="shared" si="362"/>
        <v>1</v>
      </c>
      <c r="BY5810" s="4">
        <f t="shared" si="363"/>
        <v>1</v>
      </c>
    </row>
    <row r="5811" spans="1:77">
      <c r="A5811" s="23">
        <v>5806</v>
      </c>
      <c r="BP5811" s="3"/>
      <c r="BQ5811" s="3"/>
      <c r="BR5811" s="3"/>
      <c r="BS5811" s="3"/>
      <c r="BT5811" s="23">
        <v>5806</v>
      </c>
      <c r="BU5811" s="4">
        <f t="shared" si="360"/>
        <v>0</v>
      </c>
      <c r="BV5811" s="4">
        <f t="shared" si="361"/>
        <v>0</v>
      </c>
      <c r="BW5811" s="23"/>
      <c r="BX5811" s="4">
        <f t="shared" si="362"/>
        <v>1</v>
      </c>
      <c r="BY5811" s="4">
        <f t="shared" si="363"/>
        <v>1</v>
      </c>
    </row>
    <row r="5812" spans="1:77">
      <c r="A5812" s="23">
        <v>5807</v>
      </c>
      <c r="BP5812" s="3"/>
      <c r="BQ5812" s="3"/>
      <c r="BR5812" s="3"/>
      <c r="BS5812" s="3"/>
      <c r="BT5812" s="23">
        <v>5807</v>
      </c>
      <c r="BU5812" s="4">
        <f t="shared" si="360"/>
        <v>0</v>
      </c>
      <c r="BV5812" s="4">
        <f t="shared" si="361"/>
        <v>0</v>
      </c>
      <c r="BW5812" s="23"/>
      <c r="BX5812" s="4">
        <f t="shared" si="362"/>
        <v>1</v>
      </c>
      <c r="BY5812" s="4">
        <f t="shared" si="363"/>
        <v>1</v>
      </c>
    </row>
    <row r="5813" spans="1:77">
      <c r="A5813" s="23">
        <v>5808</v>
      </c>
      <c r="BP5813" s="3"/>
      <c r="BQ5813" s="3"/>
      <c r="BR5813" s="3"/>
      <c r="BS5813" s="3"/>
      <c r="BT5813" s="23">
        <v>5808</v>
      </c>
      <c r="BU5813" s="4">
        <f t="shared" si="360"/>
        <v>0</v>
      </c>
      <c r="BV5813" s="4">
        <f t="shared" si="361"/>
        <v>0</v>
      </c>
      <c r="BW5813" s="23"/>
      <c r="BX5813" s="4">
        <f t="shared" si="362"/>
        <v>1</v>
      </c>
      <c r="BY5813" s="4">
        <f t="shared" si="363"/>
        <v>1</v>
      </c>
    </row>
    <row r="5814" spans="1:77">
      <c r="A5814" s="23">
        <v>5809</v>
      </c>
      <c r="BP5814" s="3"/>
      <c r="BQ5814" s="3"/>
      <c r="BR5814" s="3"/>
      <c r="BS5814" s="3"/>
      <c r="BT5814" s="23">
        <v>5809</v>
      </c>
      <c r="BU5814" s="4">
        <f t="shared" si="360"/>
        <v>0</v>
      </c>
      <c r="BV5814" s="4">
        <f t="shared" si="361"/>
        <v>0</v>
      </c>
      <c r="BW5814" s="23"/>
      <c r="BX5814" s="4">
        <f t="shared" si="362"/>
        <v>1</v>
      </c>
      <c r="BY5814" s="4">
        <f t="shared" si="363"/>
        <v>1</v>
      </c>
    </row>
    <row r="5815" spans="1:77">
      <c r="A5815" s="23">
        <v>5810</v>
      </c>
      <c r="BP5815" s="3"/>
      <c r="BQ5815" s="3"/>
      <c r="BR5815" s="3"/>
      <c r="BS5815" s="3"/>
      <c r="BT5815" s="23">
        <v>5810</v>
      </c>
      <c r="BU5815" s="4">
        <f t="shared" si="360"/>
        <v>0</v>
      </c>
      <c r="BV5815" s="4">
        <f t="shared" si="361"/>
        <v>0</v>
      </c>
      <c r="BW5815" s="23"/>
      <c r="BX5815" s="4">
        <f t="shared" si="362"/>
        <v>1</v>
      </c>
      <c r="BY5815" s="4">
        <f t="shared" si="363"/>
        <v>1</v>
      </c>
    </row>
    <row r="5816" spans="1:77">
      <c r="A5816" s="23">
        <v>5811</v>
      </c>
      <c r="BP5816" s="3"/>
      <c r="BQ5816" s="3"/>
      <c r="BR5816" s="3"/>
      <c r="BS5816" s="3"/>
      <c r="BT5816" s="23">
        <v>5811</v>
      </c>
      <c r="BU5816" s="4">
        <f t="shared" si="360"/>
        <v>0</v>
      </c>
      <c r="BV5816" s="4">
        <f t="shared" si="361"/>
        <v>0</v>
      </c>
      <c r="BW5816" s="23"/>
      <c r="BX5816" s="4">
        <f t="shared" si="362"/>
        <v>1</v>
      </c>
      <c r="BY5816" s="4">
        <f t="shared" si="363"/>
        <v>1</v>
      </c>
    </row>
    <row r="5817" spans="1:77">
      <c r="A5817" s="23">
        <v>5812</v>
      </c>
      <c r="BP5817" s="3"/>
      <c r="BQ5817" s="3"/>
      <c r="BR5817" s="3"/>
      <c r="BS5817" s="3"/>
      <c r="BT5817" s="23">
        <v>5812</v>
      </c>
      <c r="BU5817" s="4">
        <f t="shared" si="360"/>
        <v>0</v>
      </c>
      <c r="BV5817" s="4">
        <f t="shared" si="361"/>
        <v>0</v>
      </c>
      <c r="BW5817" s="23"/>
      <c r="BX5817" s="4">
        <f t="shared" si="362"/>
        <v>1</v>
      </c>
      <c r="BY5817" s="4">
        <f t="shared" si="363"/>
        <v>1</v>
      </c>
    </row>
    <row r="5818" spans="1:77">
      <c r="A5818" s="23">
        <v>5813</v>
      </c>
      <c r="BP5818" s="3"/>
      <c r="BQ5818" s="3"/>
      <c r="BR5818" s="3"/>
      <c r="BS5818" s="3"/>
      <c r="BT5818" s="23">
        <v>5813</v>
      </c>
      <c r="BU5818" s="4">
        <f t="shared" si="360"/>
        <v>0</v>
      </c>
      <c r="BV5818" s="4">
        <f t="shared" si="361"/>
        <v>0</v>
      </c>
      <c r="BW5818" s="23"/>
      <c r="BX5818" s="4">
        <f t="shared" si="362"/>
        <v>1</v>
      </c>
      <c r="BY5818" s="4">
        <f t="shared" si="363"/>
        <v>1</v>
      </c>
    </row>
    <row r="5819" spans="1:77">
      <c r="A5819" s="23">
        <v>5814</v>
      </c>
      <c r="BP5819" s="3"/>
      <c r="BQ5819" s="3"/>
      <c r="BR5819" s="3"/>
      <c r="BS5819" s="3"/>
      <c r="BT5819" s="23">
        <v>5814</v>
      </c>
      <c r="BU5819" s="4">
        <f t="shared" si="360"/>
        <v>0</v>
      </c>
      <c r="BV5819" s="4">
        <f t="shared" si="361"/>
        <v>0</v>
      </c>
      <c r="BW5819" s="23"/>
      <c r="BX5819" s="4">
        <f t="shared" si="362"/>
        <v>1</v>
      </c>
      <c r="BY5819" s="4">
        <f t="shared" si="363"/>
        <v>1</v>
      </c>
    </row>
    <row r="5820" spans="1:77">
      <c r="A5820" s="23">
        <v>5815</v>
      </c>
      <c r="BP5820" s="3"/>
      <c r="BQ5820" s="3"/>
      <c r="BR5820" s="3"/>
      <c r="BS5820" s="3"/>
      <c r="BT5820" s="23">
        <v>5815</v>
      </c>
      <c r="BU5820" s="4">
        <f t="shared" si="360"/>
        <v>0</v>
      </c>
      <c r="BV5820" s="4">
        <f t="shared" si="361"/>
        <v>0</v>
      </c>
      <c r="BW5820" s="23"/>
      <c r="BX5820" s="4">
        <f t="shared" si="362"/>
        <v>1</v>
      </c>
      <c r="BY5820" s="4">
        <f t="shared" si="363"/>
        <v>1</v>
      </c>
    </row>
    <row r="5821" spans="1:77">
      <c r="A5821" s="23">
        <v>5816</v>
      </c>
      <c r="BP5821" s="3"/>
      <c r="BQ5821" s="3"/>
      <c r="BR5821" s="3"/>
      <c r="BS5821" s="3"/>
      <c r="BT5821" s="23">
        <v>5816</v>
      </c>
      <c r="BU5821" s="4">
        <f t="shared" si="360"/>
        <v>0</v>
      </c>
      <c r="BV5821" s="4">
        <f t="shared" si="361"/>
        <v>0</v>
      </c>
      <c r="BW5821" s="23"/>
      <c r="BX5821" s="4">
        <f t="shared" si="362"/>
        <v>1</v>
      </c>
      <c r="BY5821" s="4">
        <f t="shared" si="363"/>
        <v>1</v>
      </c>
    </row>
    <row r="5822" spans="1:77">
      <c r="A5822" s="23">
        <v>5817</v>
      </c>
      <c r="BP5822" s="3"/>
      <c r="BQ5822" s="3"/>
      <c r="BR5822" s="3"/>
      <c r="BS5822" s="3"/>
      <c r="BT5822" s="23">
        <v>5817</v>
      </c>
      <c r="BU5822" s="4">
        <f t="shared" si="360"/>
        <v>0</v>
      </c>
      <c r="BV5822" s="4">
        <f t="shared" si="361"/>
        <v>0</v>
      </c>
      <c r="BW5822" s="23"/>
      <c r="BX5822" s="4">
        <f t="shared" si="362"/>
        <v>1</v>
      </c>
      <c r="BY5822" s="4">
        <f t="shared" si="363"/>
        <v>1</v>
      </c>
    </row>
    <row r="5823" spans="1:77">
      <c r="A5823" s="23">
        <v>5818</v>
      </c>
      <c r="BP5823" s="3"/>
      <c r="BQ5823" s="3"/>
      <c r="BR5823" s="3"/>
      <c r="BS5823" s="3"/>
      <c r="BT5823" s="23">
        <v>5818</v>
      </c>
      <c r="BU5823" s="4">
        <f t="shared" si="360"/>
        <v>0</v>
      </c>
      <c r="BV5823" s="4">
        <f t="shared" si="361"/>
        <v>0</v>
      </c>
      <c r="BW5823" s="23"/>
      <c r="BX5823" s="4">
        <f t="shared" si="362"/>
        <v>1</v>
      </c>
      <c r="BY5823" s="4">
        <f t="shared" si="363"/>
        <v>1</v>
      </c>
    </row>
    <row r="5824" spans="1:77">
      <c r="A5824" s="23">
        <v>5819</v>
      </c>
      <c r="BP5824" s="3"/>
      <c r="BQ5824" s="3"/>
      <c r="BR5824" s="3"/>
      <c r="BS5824" s="3"/>
      <c r="BT5824" s="23">
        <v>5819</v>
      </c>
      <c r="BU5824" s="4">
        <f t="shared" si="360"/>
        <v>0</v>
      </c>
      <c r="BV5824" s="4">
        <f t="shared" si="361"/>
        <v>0</v>
      </c>
      <c r="BW5824" s="23"/>
      <c r="BX5824" s="4">
        <f t="shared" si="362"/>
        <v>1</v>
      </c>
      <c r="BY5824" s="4">
        <f t="shared" si="363"/>
        <v>1</v>
      </c>
    </row>
    <row r="5825" spans="1:77">
      <c r="A5825" s="23">
        <v>5820</v>
      </c>
      <c r="BP5825" s="3"/>
      <c r="BQ5825" s="3"/>
      <c r="BR5825" s="3"/>
      <c r="BS5825" s="3"/>
      <c r="BT5825" s="23">
        <v>5820</v>
      </c>
      <c r="BU5825" s="4">
        <f t="shared" si="360"/>
        <v>0</v>
      </c>
      <c r="BV5825" s="4">
        <f t="shared" si="361"/>
        <v>0</v>
      </c>
      <c r="BW5825" s="23"/>
      <c r="BX5825" s="4">
        <f t="shared" si="362"/>
        <v>1</v>
      </c>
      <c r="BY5825" s="4">
        <f t="shared" si="363"/>
        <v>1</v>
      </c>
    </row>
    <row r="5826" spans="1:77">
      <c r="A5826" s="23">
        <v>5821</v>
      </c>
      <c r="BP5826" s="3"/>
      <c r="BQ5826" s="3"/>
      <c r="BR5826" s="3"/>
      <c r="BS5826" s="3"/>
      <c r="BT5826" s="23">
        <v>5821</v>
      </c>
      <c r="BU5826" s="4">
        <f t="shared" si="360"/>
        <v>0</v>
      </c>
      <c r="BV5826" s="4">
        <f t="shared" si="361"/>
        <v>0</v>
      </c>
      <c r="BW5826" s="23"/>
      <c r="BX5826" s="4">
        <f t="shared" si="362"/>
        <v>1</v>
      </c>
      <c r="BY5826" s="4">
        <f t="shared" si="363"/>
        <v>1</v>
      </c>
    </row>
    <row r="5827" spans="1:77">
      <c r="A5827" s="23">
        <v>5822</v>
      </c>
      <c r="BP5827" s="3"/>
      <c r="BQ5827" s="3"/>
      <c r="BR5827" s="3"/>
      <c r="BS5827" s="3"/>
      <c r="BT5827" s="23">
        <v>5822</v>
      </c>
      <c r="BU5827" s="4">
        <f t="shared" si="360"/>
        <v>0</v>
      </c>
      <c r="BV5827" s="4">
        <f t="shared" si="361"/>
        <v>0</v>
      </c>
      <c r="BW5827" s="23"/>
      <c r="BX5827" s="4">
        <f t="shared" si="362"/>
        <v>1</v>
      </c>
      <c r="BY5827" s="4">
        <f t="shared" si="363"/>
        <v>1</v>
      </c>
    </row>
    <row r="5828" spans="1:77">
      <c r="A5828" s="23">
        <v>5823</v>
      </c>
      <c r="BP5828" s="3"/>
      <c r="BQ5828" s="3"/>
      <c r="BR5828" s="3"/>
      <c r="BS5828" s="3"/>
      <c r="BT5828" s="23">
        <v>5823</v>
      </c>
      <c r="BU5828" s="4">
        <f t="shared" si="360"/>
        <v>0</v>
      </c>
      <c r="BV5828" s="4">
        <f t="shared" si="361"/>
        <v>0</v>
      </c>
      <c r="BW5828" s="23"/>
      <c r="BX5828" s="4">
        <f t="shared" si="362"/>
        <v>1</v>
      </c>
      <c r="BY5828" s="4">
        <f t="shared" si="363"/>
        <v>1</v>
      </c>
    </row>
    <row r="5829" spans="1:77">
      <c r="A5829" s="23">
        <v>5824</v>
      </c>
      <c r="BP5829" s="3"/>
      <c r="BQ5829" s="3"/>
      <c r="BR5829" s="3"/>
      <c r="BS5829" s="3"/>
      <c r="BT5829" s="23">
        <v>5824</v>
      </c>
      <c r="BU5829" s="4">
        <f t="shared" si="360"/>
        <v>0</v>
      </c>
      <c r="BV5829" s="4">
        <f t="shared" si="361"/>
        <v>0</v>
      </c>
      <c r="BW5829" s="23"/>
      <c r="BX5829" s="4">
        <f t="shared" si="362"/>
        <v>1</v>
      </c>
      <c r="BY5829" s="4">
        <f t="shared" si="363"/>
        <v>1</v>
      </c>
    </row>
    <row r="5830" spans="1:77">
      <c r="A5830" s="23">
        <v>5825</v>
      </c>
      <c r="BP5830" s="3"/>
      <c r="BQ5830" s="3"/>
      <c r="BR5830" s="3"/>
      <c r="BS5830" s="3"/>
      <c r="BT5830" s="23">
        <v>5825</v>
      </c>
      <c r="BU5830" s="4">
        <f t="shared" si="360"/>
        <v>0</v>
      </c>
      <c r="BV5830" s="4">
        <f t="shared" si="361"/>
        <v>0</v>
      </c>
      <c r="BW5830" s="23"/>
      <c r="BX5830" s="4">
        <f t="shared" si="362"/>
        <v>1</v>
      </c>
      <c r="BY5830" s="4">
        <f t="shared" si="363"/>
        <v>1</v>
      </c>
    </row>
    <row r="5831" spans="1:77">
      <c r="A5831" s="23">
        <v>5826</v>
      </c>
      <c r="BP5831" s="3"/>
      <c r="BQ5831" s="3"/>
      <c r="BR5831" s="3"/>
      <c r="BS5831" s="3"/>
      <c r="BT5831" s="23">
        <v>5826</v>
      </c>
      <c r="BU5831" s="4">
        <f t="shared" ref="BU5831:BU5894" si="364">BP5831*$BV$1-BQ5831</f>
        <v>0</v>
      </c>
      <c r="BV5831" s="4">
        <f t="shared" ref="BV5831:BV5894" si="365">BR5831*$BV$1-BS5831</f>
        <v>0</v>
      </c>
      <c r="BW5831" s="23"/>
      <c r="BX5831" s="4">
        <f t="shared" ref="BX5831:BX5894" si="366">IF(BU5831=MAX($BU5831:$BV5831),1,0)</f>
        <v>1</v>
      </c>
      <c r="BY5831" s="4">
        <f t="shared" ref="BY5831:BY5894" si="367">IF(BV5831=MAX($BU5831:$BV5831),1,0)</f>
        <v>1</v>
      </c>
    </row>
    <row r="5832" spans="1:77">
      <c r="A5832" s="23">
        <v>5827</v>
      </c>
      <c r="BP5832" s="3"/>
      <c r="BQ5832" s="3"/>
      <c r="BR5832" s="3"/>
      <c r="BS5832" s="3"/>
      <c r="BT5832" s="23">
        <v>5827</v>
      </c>
      <c r="BU5832" s="4">
        <f t="shared" si="364"/>
        <v>0</v>
      </c>
      <c r="BV5832" s="4">
        <f t="shared" si="365"/>
        <v>0</v>
      </c>
      <c r="BW5832" s="23"/>
      <c r="BX5832" s="4">
        <f t="shared" si="366"/>
        <v>1</v>
      </c>
      <c r="BY5832" s="4">
        <f t="shared" si="367"/>
        <v>1</v>
      </c>
    </row>
    <row r="5833" spans="1:77">
      <c r="A5833" s="23">
        <v>5828</v>
      </c>
      <c r="BP5833" s="3"/>
      <c r="BQ5833" s="3"/>
      <c r="BR5833" s="3"/>
      <c r="BS5833" s="3"/>
      <c r="BT5833" s="23">
        <v>5828</v>
      </c>
      <c r="BU5833" s="4">
        <f t="shared" si="364"/>
        <v>0</v>
      </c>
      <c r="BV5833" s="4">
        <f t="shared" si="365"/>
        <v>0</v>
      </c>
      <c r="BW5833" s="23"/>
      <c r="BX5833" s="4">
        <f t="shared" si="366"/>
        <v>1</v>
      </c>
      <c r="BY5833" s="4">
        <f t="shared" si="367"/>
        <v>1</v>
      </c>
    </row>
    <row r="5834" spans="1:77">
      <c r="A5834" s="23">
        <v>5829</v>
      </c>
      <c r="BP5834" s="3"/>
      <c r="BQ5834" s="3"/>
      <c r="BR5834" s="3"/>
      <c r="BS5834" s="3"/>
      <c r="BT5834" s="23">
        <v>5829</v>
      </c>
      <c r="BU5834" s="4">
        <f t="shared" si="364"/>
        <v>0</v>
      </c>
      <c r="BV5834" s="4">
        <f t="shared" si="365"/>
        <v>0</v>
      </c>
      <c r="BW5834" s="23"/>
      <c r="BX5834" s="4">
        <f t="shared" si="366"/>
        <v>1</v>
      </c>
      <c r="BY5834" s="4">
        <f t="shared" si="367"/>
        <v>1</v>
      </c>
    </row>
    <row r="5835" spans="1:77">
      <c r="A5835" s="23">
        <v>5830</v>
      </c>
      <c r="BP5835" s="3"/>
      <c r="BQ5835" s="3"/>
      <c r="BR5835" s="3"/>
      <c r="BS5835" s="3"/>
      <c r="BT5835" s="23">
        <v>5830</v>
      </c>
      <c r="BU5835" s="4">
        <f t="shared" si="364"/>
        <v>0</v>
      </c>
      <c r="BV5835" s="4">
        <f t="shared" si="365"/>
        <v>0</v>
      </c>
      <c r="BW5835" s="23"/>
      <c r="BX5835" s="4">
        <f t="shared" si="366"/>
        <v>1</v>
      </c>
      <c r="BY5835" s="4">
        <f t="shared" si="367"/>
        <v>1</v>
      </c>
    </row>
    <row r="5836" spans="1:77">
      <c r="A5836" s="23">
        <v>5831</v>
      </c>
      <c r="BP5836" s="3"/>
      <c r="BQ5836" s="3"/>
      <c r="BR5836" s="3"/>
      <c r="BS5836" s="3"/>
      <c r="BT5836" s="23">
        <v>5831</v>
      </c>
      <c r="BU5836" s="4">
        <f t="shared" si="364"/>
        <v>0</v>
      </c>
      <c r="BV5836" s="4">
        <f t="shared" si="365"/>
        <v>0</v>
      </c>
      <c r="BW5836" s="23"/>
      <c r="BX5836" s="4">
        <f t="shared" si="366"/>
        <v>1</v>
      </c>
      <c r="BY5836" s="4">
        <f t="shared" si="367"/>
        <v>1</v>
      </c>
    </row>
    <row r="5837" spans="1:77">
      <c r="A5837" s="23">
        <v>5832</v>
      </c>
      <c r="BP5837" s="3"/>
      <c r="BQ5837" s="3"/>
      <c r="BR5837" s="3"/>
      <c r="BS5837" s="3"/>
      <c r="BT5837" s="23">
        <v>5832</v>
      </c>
      <c r="BU5837" s="4">
        <f t="shared" si="364"/>
        <v>0</v>
      </c>
      <c r="BV5837" s="4">
        <f t="shared" si="365"/>
        <v>0</v>
      </c>
      <c r="BW5837" s="23"/>
      <c r="BX5837" s="4">
        <f t="shared" si="366"/>
        <v>1</v>
      </c>
      <c r="BY5837" s="4">
        <f t="shared" si="367"/>
        <v>1</v>
      </c>
    </row>
    <row r="5838" spans="1:77">
      <c r="A5838" s="23">
        <v>5833</v>
      </c>
      <c r="BP5838" s="3"/>
      <c r="BQ5838" s="3"/>
      <c r="BR5838" s="3"/>
      <c r="BS5838" s="3"/>
      <c r="BT5838" s="23">
        <v>5833</v>
      </c>
      <c r="BU5838" s="4">
        <f t="shared" si="364"/>
        <v>0</v>
      </c>
      <c r="BV5838" s="4">
        <f t="shared" si="365"/>
        <v>0</v>
      </c>
      <c r="BW5838" s="23"/>
      <c r="BX5838" s="4">
        <f t="shared" si="366"/>
        <v>1</v>
      </c>
      <c r="BY5838" s="4">
        <f t="shared" si="367"/>
        <v>1</v>
      </c>
    </row>
    <row r="5839" spans="1:77">
      <c r="A5839" s="23">
        <v>5834</v>
      </c>
      <c r="BP5839" s="3"/>
      <c r="BQ5839" s="3"/>
      <c r="BR5839" s="3"/>
      <c r="BS5839" s="3"/>
      <c r="BT5839" s="23">
        <v>5834</v>
      </c>
      <c r="BU5839" s="4">
        <f t="shared" si="364"/>
        <v>0</v>
      </c>
      <c r="BV5839" s="4">
        <f t="shared" si="365"/>
        <v>0</v>
      </c>
      <c r="BW5839" s="23"/>
      <c r="BX5839" s="4">
        <f t="shared" si="366"/>
        <v>1</v>
      </c>
      <c r="BY5839" s="4">
        <f t="shared" si="367"/>
        <v>1</v>
      </c>
    </row>
    <row r="5840" spans="1:77">
      <c r="A5840" s="23">
        <v>5835</v>
      </c>
      <c r="BP5840" s="3"/>
      <c r="BQ5840" s="3"/>
      <c r="BR5840" s="3"/>
      <c r="BS5840" s="3"/>
      <c r="BT5840" s="23">
        <v>5835</v>
      </c>
      <c r="BU5840" s="4">
        <f t="shared" si="364"/>
        <v>0</v>
      </c>
      <c r="BV5840" s="4">
        <f t="shared" si="365"/>
        <v>0</v>
      </c>
      <c r="BW5840" s="23"/>
      <c r="BX5840" s="4">
        <f t="shared" si="366"/>
        <v>1</v>
      </c>
      <c r="BY5840" s="4">
        <f t="shared" si="367"/>
        <v>1</v>
      </c>
    </row>
    <row r="5841" spans="1:77">
      <c r="A5841" s="23">
        <v>5836</v>
      </c>
      <c r="BP5841" s="3"/>
      <c r="BQ5841" s="3"/>
      <c r="BR5841" s="3"/>
      <c r="BS5841" s="3"/>
      <c r="BT5841" s="23">
        <v>5836</v>
      </c>
      <c r="BU5841" s="4">
        <f t="shared" si="364"/>
        <v>0</v>
      </c>
      <c r="BV5841" s="4">
        <f t="shared" si="365"/>
        <v>0</v>
      </c>
      <c r="BW5841" s="23"/>
      <c r="BX5841" s="4">
        <f t="shared" si="366"/>
        <v>1</v>
      </c>
      <c r="BY5841" s="4">
        <f t="shared" si="367"/>
        <v>1</v>
      </c>
    </row>
    <row r="5842" spans="1:77">
      <c r="A5842" s="23">
        <v>5837</v>
      </c>
      <c r="BP5842" s="3"/>
      <c r="BQ5842" s="3"/>
      <c r="BR5842" s="3"/>
      <c r="BS5842" s="3"/>
      <c r="BT5842" s="23">
        <v>5837</v>
      </c>
      <c r="BU5842" s="4">
        <f t="shared" si="364"/>
        <v>0</v>
      </c>
      <c r="BV5842" s="4">
        <f t="shared" si="365"/>
        <v>0</v>
      </c>
      <c r="BW5842" s="23"/>
      <c r="BX5842" s="4">
        <f t="shared" si="366"/>
        <v>1</v>
      </c>
      <c r="BY5842" s="4">
        <f t="shared" si="367"/>
        <v>1</v>
      </c>
    </row>
    <row r="5843" spans="1:77">
      <c r="A5843" s="23">
        <v>5838</v>
      </c>
      <c r="BP5843" s="3"/>
      <c r="BQ5843" s="3"/>
      <c r="BR5843" s="3"/>
      <c r="BS5843" s="3"/>
      <c r="BT5843" s="23">
        <v>5838</v>
      </c>
      <c r="BU5843" s="4">
        <f t="shared" si="364"/>
        <v>0</v>
      </c>
      <c r="BV5843" s="4">
        <f t="shared" si="365"/>
        <v>0</v>
      </c>
      <c r="BW5843" s="23"/>
      <c r="BX5843" s="4">
        <f t="shared" si="366"/>
        <v>1</v>
      </c>
      <c r="BY5843" s="4">
        <f t="shared" si="367"/>
        <v>1</v>
      </c>
    </row>
    <row r="5844" spans="1:77">
      <c r="A5844" s="23">
        <v>5839</v>
      </c>
      <c r="BP5844" s="3"/>
      <c r="BQ5844" s="3"/>
      <c r="BR5844" s="3"/>
      <c r="BS5844" s="3"/>
      <c r="BT5844" s="23">
        <v>5839</v>
      </c>
      <c r="BU5844" s="4">
        <f t="shared" si="364"/>
        <v>0</v>
      </c>
      <c r="BV5844" s="4">
        <f t="shared" si="365"/>
        <v>0</v>
      </c>
      <c r="BW5844" s="23"/>
      <c r="BX5844" s="4">
        <f t="shared" si="366"/>
        <v>1</v>
      </c>
      <c r="BY5844" s="4">
        <f t="shared" si="367"/>
        <v>1</v>
      </c>
    </row>
    <row r="5845" spans="1:77">
      <c r="A5845" s="23">
        <v>5840</v>
      </c>
      <c r="BP5845" s="3"/>
      <c r="BQ5845" s="3"/>
      <c r="BR5845" s="3"/>
      <c r="BS5845" s="3"/>
      <c r="BT5845" s="23">
        <v>5840</v>
      </c>
      <c r="BU5845" s="4">
        <f t="shared" si="364"/>
        <v>0</v>
      </c>
      <c r="BV5845" s="4">
        <f t="shared" si="365"/>
        <v>0</v>
      </c>
      <c r="BW5845" s="23"/>
      <c r="BX5845" s="4">
        <f t="shared" si="366"/>
        <v>1</v>
      </c>
      <c r="BY5845" s="4">
        <f t="shared" si="367"/>
        <v>1</v>
      </c>
    </row>
    <row r="5846" spans="1:77">
      <c r="A5846" s="23">
        <v>5841</v>
      </c>
      <c r="BP5846" s="3"/>
      <c r="BQ5846" s="3"/>
      <c r="BR5846" s="3"/>
      <c r="BS5846" s="3"/>
      <c r="BT5846" s="23">
        <v>5841</v>
      </c>
      <c r="BU5846" s="4">
        <f t="shared" si="364"/>
        <v>0</v>
      </c>
      <c r="BV5846" s="4">
        <f t="shared" si="365"/>
        <v>0</v>
      </c>
      <c r="BW5846" s="23"/>
      <c r="BX5846" s="4">
        <f t="shared" si="366"/>
        <v>1</v>
      </c>
      <c r="BY5846" s="4">
        <f t="shared" si="367"/>
        <v>1</v>
      </c>
    </row>
    <row r="5847" spans="1:77">
      <c r="A5847" s="23">
        <v>5842</v>
      </c>
      <c r="BP5847" s="3"/>
      <c r="BQ5847" s="3"/>
      <c r="BR5847" s="3"/>
      <c r="BS5847" s="3"/>
      <c r="BT5847" s="23">
        <v>5842</v>
      </c>
      <c r="BU5847" s="4">
        <f t="shared" si="364"/>
        <v>0</v>
      </c>
      <c r="BV5847" s="4">
        <f t="shared" si="365"/>
        <v>0</v>
      </c>
      <c r="BW5847" s="23"/>
      <c r="BX5847" s="4">
        <f t="shared" si="366"/>
        <v>1</v>
      </c>
      <c r="BY5847" s="4">
        <f t="shared" si="367"/>
        <v>1</v>
      </c>
    </row>
    <row r="5848" spans="1:77">
      <c r="A5848" s="23">
        <v>5843</v>
      </c>
      <c r="BP5848" s="3"/>
      <c r="BQ5848" s="3"/>
      <c r="BR5848" s="3"/>
      <c r="BS5848" s="3"/>
      <c r="BT5848" s="23">
        <v>5843</v>
      </c>
      <c r="BU5848" s="4">
        <f t="shared" si="364"/>
        <v>0</v>
      </c>
      <c r="BV5848" s="4">
        <f t="shared" si="365"/>
        <v>0</v>
      </c>
      <c r="BW5848" s="23"/>
      <c r="BX5848" s="4">
        <f t="shared" si="366"/>
        <v>1</v>
      </c>
      <c r="BY5848" s="4">
        <f t="shared" si="367"/>
        <v>1</v>
      </c>
    </row>
    <row r="5849" spans="1:77">
      <c r="A5849" s="23">
        <v>5844</v>
      </c>
      <c r="BP5849" s="3"/>
      <c r="BQ5849" s="3"/>
      <c r="BR5849" s="3"/>
      <c r="BS5849" s="3"/>
      <c r="BT5849" s="23">
        <v>5844</v>
      </c>
      <c r="BU5849" s="4">
        <f t="shared" si="364"/>
        <v>0</v>
      </c>
      <c r="BV5849" s="4">
        <f t="shared" si="365"/>
        <v>0</v>
      </c>
      <c r="BW5849" s="23"/>
      <c r="BX5849" s="4">
        <f t="shared" si="366"/>
        <v>1</v>
      </c>
      <c r="BY5849" s="4">
        <f t="shared" si="367"/>
        <v>1</v>
      </c>
    </row>
    <row r="5850" spans="1:77">
      <c r="A5850" s="23">
        <v>5845</v>
      </c>
      <c r="BP5850" s="3"/>
      <c r="BQ5850" s="3"/>
      <c r="BR5850" s="3"/>
      <c r="BS5850" s="3"/>
      <c r="BT5850" s="23">
        <v>5845</v>
      </c>
      <c r="BU5850" s="4">
        <f t="shared" si="364"/>
        <v>0</v>
      </c>
      <c r="BV5850" s="4">
        <f t="shared" si="365"/>
        <v>0</v>
      </c>
      <c r="BW5850" s="23"/>
      <c r="BX5850" s="4">
        <f t="shared" si="366"/>
        <v>1</v>
      </c>
      <c r="BY5850" s="4">
        <f t="shared" si="367"/>
        <v>1</v>
      </c>
    </row>
    <row r="5851" spans="1:77">
      <c r="A5851" s="23">
        <v>5846</v>
      </c>
      <c r="BP5851" s="3"/>
      <c r="BQ5851" s="3"/>
      <c r="BR5851" s="3"/>
      <c r="BS5851" s="3"/>
      <c r="BT5851" s="23">
        <v>5846</v>
      </c>
      <c r="BU5851" s="4">
        <f t="shared" si="364"/>
        <v>0</v>
      </c>
      <c r="BV5851" s="4">
        <f t="shared" si="365"/>
        <v>0</v>
      </c>
      <c r="BW5851" s="23"/>
      <c r="BX5851" s="4">
        <f t="shared" si="366"/>
        <v>1</v>
      </c>
      <c r="BY5851" s="4">
        <f t="shared" si="367"/>
        <v>1</v>
      </c>
    </row>
    <row r="5852" spans="1:77">
      <c r="A5852" s="23">
        <v>5847</v>
      </c>
      <c r="BP5852" s="3"/>
      <c r="BQ5852" s="3"/>
      <c r="BR5852" s="3"/>
      <c r="BS5852" s="3"/>
      <c r="BT5852" s="23">
        <v>5847</v>
      </c>
      <c r="BU5852" s="4">
        <f t="shared" si="364"/>
        <v>0</v>
      </c>
      <c r="BV5852" s="4">
        <f t="shared" si="365"/>
        <v>0</v>
      </c>
      <c r="BW5852" s="23"/>
      <c r="BX5852" s="4">
        <f t="shared" si="366"/>
        <v>1</v>
      </c>
      <c r="BY5852" s="4">
        <f t="shared" si="367"/>
        <v>1</v>
      </c>
    </row>
    <row r="5853" spans="1:77">
      <c r="A5853" s="23">
        <v>5848</v>
      </c>
      <c r="BP5853" s="3"/>
      <c r="BQ5853" s="3"/>
      <c r="BR5853" s="3"/>
      <c r="BS5853" s="3"/>
      <c r="BT5853" s="23">
        <v>5848</v>
      </c>
      <c r="BU5853" s="4">
        <f t="shared" si="364"/>
        <v>0</v>
      </c>
      <c r="BV5853" s="4">
        <f t="shared" si="365"/>
        <v>0</v>
      </c>
      <c r="BW5853" s="23"/>
      <c r="BX5853" s="4">
        <f t="shared" si="366"/>
        <v>1</v>
      </c>
      <c r="BY5853" s="4">
        <f t="shared" si="367"/>
        <v>1</v>
      </c>
    </row>
    <row r="5854" spans="1:77">
      <c r="A5854" s="23">
        <v>5849</v>
      </c>
      <c r="BP5854" s="3"/>
      <c r="BQ5854" s="3"/>
      <c r="BR5854" s="3"/>
      <c r="BS5854" s="3"/>
      <c r="BT5854" s="23">
        <v>5849</v>
      </c>
      <c r="BU5854" s="4">
        <f t="shared" si="364"/>
        <v>0</v>
      </c>
      <c r="BV5854" s="4">
        <f t="shared" si="365"/>
        <v>0</v>
      </c>
      <c r="BW5854" s="23"/>
      <c r="BX5854" s="4">
        <f t="shared" si="366"/>
        <v>1</v>
      </c>
      <c r="BY5854" s="4">
        <f t="shared" si="367"/>
        <v>1</v>
      </c>
    </row>
    <row r="5855" spans="1:77">
      <c r="A5855" s="23">
        <v>5850</v>
      </c>
      <c r="BP5855" s="3"/>
      <c r="BQ5855" s="3"/>
      <c r="BR5855" s="3"/>
      <c r="BS5855" s="3"/>
      <c r="BT5855" s="23">
        <v>5850</v>
      </c>
      <c r="BU5855" s="4">
        <f t="shared" si="364"/>
        <v>0</v>
      </c>
      <c r="BV5855" s="4">
        <f t="shared" si="365"/>
        <v>0</v>
      </c>
      <c r="BW5855" s="23"/>
      <c r="BX5855" s="4">
        <f t="shared" si="366"/>
        <v>1</v>
      </c>
      <c r="BY5855" s="4">
        <f t="shared" si="367"/>
        <v>1</v>
      </c>
    </row>
    <row r="5856" spans="1:77">
      <c r="A5856" s="23">
        <v>5851</v>
      </c>
      <c r="BP5856" s="3"/>
      <c r="BQ5856" s="3"/>
      <c r="BR5856" s="3"/>
      <c r="BS5856" s="3"/>
      <c r="BT5856" s="23">
        <v>5851</v>
      </c>
      <c r="BU5856" s="4">
        <f t="shared" si="364"/>
        <v>0</v>
      </c>
      <c r="BV5856" s="4">
        <f t="shared" si="365"/>
        <v>0</v>
      </c>
      <c r="BW5856" s="23"/>
      <c r="BX5856" s="4">
        <f t="shared" si="366"/>
        <v>1</v>
      </c>
      <c r="BY5856" s="4">
        <f t="shared" si="367"/>
        <v>1</v>
      </c>
    </row>
    <row r="5857" spans="1:77">
      <c r="A5857" s="23">
        <v>5852</v>
      </c>
      <c r="BP5857" s="3"/>
      <c r="BQ5857" s="3"/>
      <c r="BR5857" s="3"/>
      <c r="BS5857" s="3"/>
      <c r="BT5857" s="23">
        <v>5852</v>
      </c>
      <c r="BU5857" s="4">
        <f t="shared" si="364"/>
        <v>0</v>
      </c>
      <c r="BV5857" s="4">
        <f t="shared" si="365"/>
        <v>0</v>
      </c>
      <c r="BW5857" s="23"/>
      <c r="BX5857" s="4">
        <f t="shared" si="366"/>
        <v>1</v>
      </c>
      <c r="BY5857" s="4">
        <f t="shared" si="367"/>
        <v>1</v>
      </c>
    </row>
    <row r="5858" spans="1:77">
      <c r="A5858" s="23">
        <v>5853</v>
      </c>
      <c r="BP5858" s="3"/>
      <c r="BQ5858" s="3"/>
      <c r="BR5858" s="3"/>
      <c r="BS5858" s="3"/>
      <c r="BT5858" s="23">
        <v>5853</v>
      </c>
      <c r="BU5858" s="4">
        <f t="shared" si="364"/>
        <v>0</v>
      </c>
      <c r="BV5858" s="4">
        <f t="shared" si="365"/>
        <v>0</v>
      </c>
      <c r="BW5858" s="23"/>
      <c r="BX5858" s="4">
        <f t="shared" si="366"/>
        <v>1</v>
      </c>
      <c r="BY5858" s="4">
        <f t="shared" si="367"/>
        <v>1</v>
      </c>
    </row>
    <row r="5859" spans="1:77">
      <c r="A5859" s="23">
        <v>5854</v>
      </c>
      <c r="BP5859" s="3"/>
      <c r="BQ5859" s="3"/>
      <c r="BR5859" s="3"/>
      <c r="BS5859" s="3"/>
      <c r="BT5859" s="23">
        <v>5854</v>
      </c>
      <c r="BU5859" s="4">
        <f t="shared" si="364"/>
        <v>0</v>
      </c>
      <c r="BV5859" s="4">
        <f t="shared" si="365"/>
        <v>0</v>
      </c>
      <c r="BW5859" s="23"/>
      <c r="BX5859" s="4">
        <f t="shared" si="366"/>
        <v>1</v>
      </c>
      <c r="BY5859" s="4">
        <f t="shared" si="367"/>
        <v>1</v>
      </c>
    </row>
    <row r="5860" spans="1:77">
      <c r="A5860" s="23">
        <v>5855</v>
      </c>
      <c r="BP5860" s="3"/>
      <c r="BQ5860" s="3"/>
      <c r="BR5860" s="3"/>
      <c r="BS5860" s="3"/>
      <c r="BT5860" s="23">
        <v>5855</v>
      </c>
      <c r="BU5860" s="4">
        <f t="shared" si="364"/>
        <v>0</v>
      </c>
      <c r="BV5860" s="4">
        <f t="shared" si="365"/>
        <v>0</v>
      </c>
      <c r="BW5860" s="23"/>
      <c r="BX5860" s="4">
        <f t="shared" si="366"/>
        <v>1</v>
      </c>
      <c r="BY5860" s="4">
        <f t="shared" si="367"/>
        <v>1</v>
      </c>
    </row>
    <row r="5861" spans="1:77">
      <c r="A5861" s="23">
        <v>5856</v>
      </c>
      <c r="BP5861" s="3"/>
      <c r="BQ5861" s="3"/>
      <c r="BR5861" s="3"/>
      <c r="BS5861" s="3"/>
      <c r="BT5861" s="23">
        <v>5856</v>
      </c>
      <c r="BU5861" s="4">
        <f t="shared" si="364"/>
        <v>0</v>
      </c>
      <c r="BV5861" s="4">
        <f t="shared" si="365"/>
        <v>0</v>
      </c>
      <c r="BW5861" s="23"/>
      <c r="BX5861" s="4">
        <f t="shared" si="366"/>
        <v>1</v>
      </c>
      <c r="BY5861" s="4">
        <f t="shared" si="367"/>
        <v>1</v>
      </c>
    </row>
    <row r="5862" spans="1:77">
      <c r="A5862" s="23">
        <v>5857</v>
      </c>
      <c r="BP5862" s="3"/>
      <c r="BQ5862" s="3"/>
      <c r="BR5862" s="3"/>
      <c r="BS5862" s="3"/>
      <c r="BT5862" s="23">
        <v>5857</v>
      </c>
      <c r="BU5862" s="4">
        <f t="shared" si="364"/>
        <v>0</v>
      </c>
      <c r="BV5862" s="4">
        <f t="shared" si="365"/>
        <v>0</v>
      </c>
      <c r="BW5862" s="23"/>
      <c r="BX5862" s="4">
        <f t="shared" si="366"/>
        <v>1</v>
      </c>
      <c r="BY5862" s="4">
        <f t="shared" si="367"/>
        <v>1</v>
      </c>
    </row>
    <row r="5863" spans="1:77">
      <c r="A5863" s="23">
        <v>5858</v>
      </c>
      <c r="BP5863" s="3"/>
      <c r="BQ5863" s="3"/>
      <c r="BR5863" s="3"/>
      <c r="BS5863" s="3"/>
      <c r="BT5863" s="23">
        <v>5858</v>
      </c>
      <c r="BU5863" s="4">
        <f t="shared" si="364"/>
        <v>0</v>
      </c>
      <c r="BV5863" s="4">
        <f t="shared" si="365"/>
        <v>0</v>
      </c>
      <c r="BW5863" s="23"/>
      <c r="BX5863" s="4">
        <f t="shared" si="366"/>
        <v>1</v>
      </c>
      <c r="BY5863" s="4">
        <f t="shared" si="367"/>
        <v>1</v>
      </c>
    </row>
    <row r="5864" spans="1:77">
      <c r="A5864" s="23">
        <v>5859</v>
      </c>
      <c r="BP5864" s="3"/>
      <c r="BQ5864" s="3"/>
      <c r="BR5864" s="3"/>
      <c r="BS5864" s="3"/>
      <c r="BT5864" s="23">
        <v>5859</v>
      </c>
      <c r="BU5864" s="4">
        <f t="shared" si="364"/>
        <v>0</v>
      </c>
      <c r="BV5864" s="4">
        <f t="shared" si="365"/>
        <v>0</v>
      </c>
      <c r="BW5864" s="23"/>
      <c r="BX5864" s="4">
        <f t="shared" si="366"/>
        <v>1</v>
      </c>
      <c r="BY5864" s="4">
        <f t="shared" si="367"/>
        <v>1</v>
      </c>
    </row>
    <row r="5865" spans="1:77">
      <c r="A5865" s="23">
        <v>5860</v>
      </c>
      <c r="BP5865" s="3"/>
      <c r="BQ5865" s="3"/>
      <c r="BR5865" s="3"/>
      <c r="BS5865" s="3"/>
      <c r="BT5865" s="23">
        <v>5860</v>
      </c>
      <c r="BU5865" s="4">
        <f t="shared" si="364"/>
        <v>0</v>
      </c>
      <c r="BV5865" s="4">
        <f t="shared" si="365"/>
        <v>0</v>
      </c>
      <c r="BW5865" s="23"/>
      <c r="BX5865" s="4">
        <f t="shared" si="366"/>
        <v>1</v>
      </c>
      <c r="BY5865" s="4">
        <f t="shared" si="367"/>
        <v>1</v>
      </c>
    </row>
    <row r="5866" spans="1:77">
      <c r="A5866" s="23">
        <v>5861</v>
      </c>
      <c r="BP5866" s="3"/>
      <c r="BQ5866" s="3"/>
      <c r="BR5866" s="3"/>
      <c r="BS5866" s="3"/>
      <c r="BT5866" s="23">
        <v>5861</v>
      </c>
      <c r="BU5866" s="4">
        <f t="shared" si="364"/>
        <v>0</v>
      </c>
      <c r="BV5866" s="4">
        <f t="shared" si="365"/>
        <v>0</v>
      </c>
      <c r="BW5866" s="23"/>
      <c r="BX5866" s="4">
        <f t="shared" si="366"/>
        <v>1</v>
      </c>
      <c r="BY5866" s="4">
        <f t="shared" si="367"/>
        <v>1</v>
      </c>
    </row>
    <row r="5867" spans="1:77">
      <c r="A5867" s="23">
        <v>5862</v>
      </c>
      <c r="BP5867" s="3"/>
      <c r="BQ5867" s="3"/>
      <c r="BR5867" s="3"/>
      <c r="BS5867" s="3"/>
      <c r="BT5867" s="23">
        <v>5862</v>
      </c>
      <c r="BU5867" s="4">
        <f t="shared" si="364"/>
        <v>0</v>
      </c>
      <c r="BV5867" s="4">
        <f t="shared" si="365"/>
        <v>0</v>
      </c>
      <c r="BW5867" s="23"/>
      <c r="BX5867" s="4">
        <f t="shared" si="366"/>
        <v>1</v>
      </c>
      <c r="BY5867" s="4">
        <f t="shared" si="367"/>
        <v>1</v>
      </c>
    </row>
    <row r="5868" spans="1:77">
      <c r="A5868" s="23">
        <v>5863</v>
      </c>
      <c r="BP5868" s="3"/>
      <c r="BQ5868" s="3"/>
      <c r="BR5868" s="3"/>
      <c r="BS5868" s="3"/>
      <c r="BT5868" s="23">
        <v>5863</v>
      </c>
      <c r="BU5868" s="4">
        <f t="shared" si="364"/>
        <v>0</v>
      </c>
      <c r="BV5868" s="4">
        <f t="shared" si="365"/>
        <v>0</v>
      </c>
      <c r="BW5868" s="23"/>
      <c r="BX5868" s="4">
        <f t="shared" si="366"/>
        <v>1</v>
      </c>
      <c r="BY5868" s="4">
        <f t="shared" si="367"/>
        <v>1</v>
      </c>
    </row>
    <row r="5869" spans="1:77">
      <c r="A5869" s="23">
        <v>5864</v>
      </c>
      <c r="BP5869" s="3"/>
      <c r="BQ5869" s="3"/>
      <c r="BR5869" s="3"/>
      <c r="BS5869" s="3"/>
      <c r="BT5869" s="23">
        <v>5864</v>
      </c>
      <c r="BU5869" s="4">
        <f t="shared" si="364"/>
        <v>0</v>
      </c>
      <c r="BV5869" s="4">
        <f t="shared" si="365"/>
        <v>0</v>
      </c>
      <c r="BW5869" s="23"/>
      <c r="BX5869" s="4">
        <f t="shared" si="366"/>
        <v>1</v>
      </c>
      <c r="BY5869" s="4">
        <f t="shared" si="367"/>
        <v>1</v>
      </c>
    </row>
    <row r="5870" spans="1:77">
      <c r="A5870" s="23">
        <v>5865</v>
      </c>
      <c r="BP5870" s="3"/>
      <c r="BQ5870" s="3"/>
      <c r="BR5870" s="3"/>
      <c r="BS5870" s="3"/>
      <c r="BT5870" s="23">
        <v>5865</v>
      </c>
      <c r="BU5870" s="4">
        <f t="shared" si="364"/>
        <v>0</v>
      </c>
      <c r="BV5870" s="4">
        <f t="shared" si="365"/>
        <v>0</v>
      </c>
      <c r="BW5870" s="23"/>
      <c r="BX5870" s="4">
        <f t="shared" si="366"/>
        <v>1</v>
      </c>
      <c r="BY5870" s="4">
        <f t="shared" si="367"/>
        <v>1</v>
      </c>
    </row>
    <row r="5871" spans="1:77">
      <c r="A5871" s="23">
        <v>5866</v>
      </c>
      <c r="BP5871" s="3"/>
      <c r="BQ5871" s="3"/>
      <c r="BR5871" s="3"/>
      <c r="BS5871" s="3"/>
      <c r="BT5871" s="23">
        <v>5866</v>
      </c>
      <c r="BU5871" s="4">
        <f t="shared" si="364"/>
        <v>0</v>
      </c>
      <c r="BV5871" s="4">
        <f t="shared" si="365"/>
        <v>0</v>
      </c>
      <c r="BW5871" s="23"/>
      <c r="BX5871" s="4">
        <f t="shared" si="366"/>
        <v>1</v>
      </c>
      <c r="BY5871" s="4">
        <f t="shared" si="367"/>
        <v>1</v>
      </c>
    </row>
    <row r="5872" spans="1:77">
      <c r="A5872" s="23">
        <v>5867</v>
      </c>
      <c r="BP5872" s="3"/>
      <c r="BQ5872" s="3"/>
      <c r="BR5872" s="3"/>
      <c r="BS5872" s="3"/>
      <c r="BT5872" s="23">
        <v>5867</v>
      </c>
      <c r="BU5872" s="4">
        <f t="shared" si="364"/>
        <v>0</v>
      </c>
      <c r="BV5872" s="4">
        <f t="shared" si="365"/>
        <v>0</v>
      </c>
      <c r="BW5872" s="23"/>
      <c r="BX5872" s="4">
        <f t="shared" si="366"/>
        <v>1</v>
      </c>
      <c r="BY5872" s="4">
        <f t="shared" si="367"/>
        <v>1</v>
      </c>
    </row>
    <row r="5873" spans="1:77">
      <c r="A5873" s="23">
        <v>5868</v>
      </c>
      <c r="BP5873" s="3"/>
      <c r="BQ5873" s="3"/>
      <c r="BR5873" s="3"/>
      <c r="BS5873" s="3"/>
      <c r="BT5873" s="23">
        <v>5868</v>
      </c>
      <c r="BU5873" s="4">
        <f t="shared" si="364"/>
        <v>0</v>
      </c>
      <c r="BV5873" s="4">
        <f t="shared" si="365"/>
        <v>0</v>
      </c>
      <c r="BW5873" s="23"/>
      <c r="BX5873" s="4">
        <f t="shared" si="366"/>
        <v>1</v>
      </c>
      <c r="BY5873" s="4">
        <f t="shared" si="367"/>
        <v>1</v>
      </c>
    </row>
    <row r="5874" spans="1:77">
      <c r="A5874" s="23">
        <v>5869</v>
      </c>
      <c r="BP5874" s="3"/>
      <c r="BQ5874" s="3"/>
      <c r="BR5874" s="3"/>
      <c r="BS5874" s="3"/>
      <c r="BT5874" s="23">
        <v>5869</v>
      </c>
      <c r="BU5874" s="4">
        <f t="shared" si="364"/>
        <v>0</v>
      </c>
      <c r="BV5874" s="4">
        <f t="shared" si="365"/>
        <v>0</v>
      </c>
      <c r="BW5874" s="23"/>
      <c r="BX5874" s="4">
        <f t="shared" si="366"/>
        <v>1</v>
      </c>
      <c r="BY5874" s="4">
        <f t="shared" si="367"/>
        <v>1</v>
      </c>
    </row>
    <row r="5875" spans="1:77">
      <c r="A5875" s="23">
        <v>5870</v>
      </c>
      <c r="BP5875" s="3"/>
      <c r="BQ5875" s="3"/>
      <c r="BR5875" s="3"/>
      <c r="BS5875" s="3"/>
      <c r="BT5875" s="23">
        <v>5870</v>
      </c>
      <c r="BU5875" s="4">
        <f t="shared" si="364"/>
        <v>0</v>
      </c>
      <c r="BV5875" s="4">
        <f t="shared" si="365"/>
        <v>0</v>
      </c>
      <c r="BW5875" s="23"/>
      <c r="BX5875" s="4">
        <f t="shared" si="366"/>
        <v>1</v>
      </c>
      <c r="BY5875" s="4">
        <f t="shared" si="367"/>
        <v>1</v>
      </c>
    </row>
    <row r="5876" spans="1:77">
      <c r="A5876" s="23">
        <v>5871</v>
      </c>
      <c r="BP5876" s="3"/>
      <c r="BQ5876" s="3"/>
      <c r="BR5876" s="3"/>
      <c r="BS5876" s="3"/>
      <c r="BT5876" s="23">
        <v>5871</v>
      </c>
      <c r="BU5876" s="4">
        <f t="shared" si="364"/>
        <v>0</v>
      </c>
      <c r="BV5876" s="4">
        <f t="shared" si="365"/>
        <v>0</v>
      </c>
      <c r="BW5876" s="23"/>
      <c r="BX5876" s="4">
        <f t="shared" si="366"/>
        <v>1</v>
      </c>
      <c r="BY5876" s="4">
        <f t="shared" si="367"/>
        <v>1</v>
      </c>
    </row>
    <row r="5877" spans="1:77">
      <c r="A5877" s="23">
        <v>5872</v>
      </c>
      <c r="BP5877" s="3"/>
      <c r="BQ5877" s="3"/>
      <c r="BR5877" s="3"/>
      <c r="BS5877" s="3"/>
      <c r="BT5877" s="23">
        <v>5872</v>
      </c>
      <c r="BU5877" s="4">
        <f t="shared" si="364"/>
        <v>0</v>
      </c>
      <c r="BV5877" s="4">
        <f t="shared" si="365"/>
        <v>0</v>
      </c>
      <c r="BW5877" s="23"/>
      <c r="BX5877" s="4">
        <f t="shared" si="366"/>
        <v>1</v>
      </c>
      <c r="BY5877" s="4">
        <f t="shared" si="367"/>
        <v>1</v>
      </c>
    </row>
    <row r="5878" spans="1:77">
      <c r="A5878" s="23">
        <v>5873</v>
      </c>
      <c r="BP5878" s="3"/>
      <c r="BQ5878" s="3"/>
      <c r="BR5878" s="3"/>
      <c r="BS5878" s="3"/>
      <c r="BT5878" s="23">
        <v>5873</v>
      </c>
      <c r="BU5878" s="4">
        <f t="shared" si="364"/>
        <v>0</v>
      </c>
      <c r="BV5878" s="4">
        <f t="shared" si="365"/>
        <v>0</v>
      </c>
      <c r="BW5878" s="23"/>
      <c r="BX5878" s="4">
        <f t="shared" si="366"/>
        <v>1</v>
      </c>
      <c r="BY5878" s="4">
        <f t="shared" si="367"/>
        <v>1</v>
      </c>
    </row>
    <row r="5879" spans="1:77">
      <c r="A5879" s="23">
        <v>5874</v>
      </c>
      <c r="BP5879" s="3"/>
      <c r="BQ5879" s="3"/>
      <c r="BR5879" s="3"/>
      <c r="BS5879" s="3"/>
      <c r="BT5879" s="23">
        <v>5874</v>
      </c>
      <c r="BU5879" s="4">
        <f t="shared" si="364"/>
        <v>0</v>
      </c>
      <c r="BV5879" s="4">
        <f t="shared" si="365"/>
        <v>0</v>
      </c>
      <c r="BW5879" s="23"/>
      <c r="BX5879" s="4">
        <f t="shared" si="366"/>
        <v>1</v>
      </c>
      <c r="BY5879" s="4">
        <f t="shared" si="367"/>
        <v>1</v>
      </c>
    </row>
    <row r="5880" spans="1:77">
      <c r="A5880" s="23">
        <v>5875</v>
      </c>
      <c r="BP5880" s="3"/>
      <c r="BQ5880" s="3"/>
      <c r="BR5880" s="3"/>
      <c r="BS5880" s="3"/>
      <c r="BT5880" s="23">
        <v>5875</v>
      </c>
      <c r="BU5880" s="4">
        <f t="shared" si="364"/>
        <v>0</v>
      </c>
      <c r="BV5880" s="4">
        <f t="shared" si="365"/>
        <v>0</v>
      </c>
      <c r="BW5880" s="23"/>
      <c r="BX5880" s="4">
        <f t="shared" si="366"/>
        <v>1</v>
      </c>
      <c r="BY5880" s="4">
        <f t="shared" si="367"/>
        <v>1</v>
      </c>
    </row>
    <row r="5881" spans="1:77">
      <c r="A5881" s="23">
        <v>5876</v>
      </c>
      <c r="BP5881" s="3"/>
      <c r="BQ5881" s="3"/>
      <c r="BR5881" s="3"/>
      <c r="BS5881" s="3"/>
      <c r="BT5881" s="23">
        <v>5876</v>
      </c>
      <c r="BU5881" s="4">
        <f t="shared" si="364"/>
        <v>0</v>
      </c>
      <c r="BV5881" s="4">
        <f t="shared" si="365"/>
        <v>0</v>
      </c>
      <c r="BW5881" s="23"/>
      <c r="BX5881" s="4">
        <f t="shared" si="366"/>
        <v>1</v>
      </c>
      <c r="BY5881" s="4">
        <f t="shared" si="367"/>
        <v>1</v>
      </c>
    </row>
    <row r="5882" spans="1:77">
      <c r="A5882" s="23">
        <v>5877</v>
      </c>
      <c r="BP5882" s="3"/>
      <c r="BQ5882" s="3"/>
      <c r="BR5882" s="3"/>
      <c r="BS5882" s="3"/>
      <c r="BT5882" s="23">
        <v>5877</v>
      </c>
      <c r="BU5882" s="4">
        <f t="shared" si="364"/>
        <v>0</v>
      </c>
      <c r="BV5882" s="4">
        <f t="shared" si="365"/>
        <v>0</v>
      </c>
      <c r="BW5882" s="23"/>
      <c r="BX5882" s="4">
        <f t="shared" si="366"/>
        <v>1</v>
      </c>
      <c r="BY5882" s="4">
        <f t="shared" si="367"/>
        <v>1</v>
      </c>
    </row>
    <row r="5883" spans="1:77">
      <c r="A5883" s="23">
        <v>5878</v>
      </c>
      <c r="BP5883" s="3"/>
      <c r="BQ5883" s="3"/>
      <c r="BR5883" s="3"/>
      <c r="BS5883" s="3"/>
      <c r="BT5883" s="23">
        <v>5878</v>
      </c>
      <c r="BU5883" s="4">
        <f t="shared" si="364"/>
        <v>0</v>
      </c>
      <c r="BV5883" s="4">
        <f t="shared" si="365"/>
        <v>0</v>
      </c>
      <c r="BW5883" s="23"/>
      <c r="BX5883" s="4">
        <f t="shared" si="366"/>
        <v>1</v>
      </c>
      <c r="BY5883" s="4">
        <f t="shared" si="367"/>
        <v>1</v>
      </c>
    </row>
    <row r="5884" spans="1:77">
      <c r="A5884" s="23">
        <v>5879</v>
      </c>
      <c r="BP5884" s="3"/>
      <c r="BQ5884" s="3"/>
      <c r="BR5884" s="3"/>
      <c r="BS5884" s="3"/>
      <c r="BT5884" s="23">
        <v>5879</v>
      </c>
      <c r="BU5884" s="4">
        <f t="shared" si="364"/>
        <v>0</v>
      </c>
      <c r="BV5884" s="4">
        <f t="shared" si="365"/>
        <v>0</v>
      </c>
      <c r="BW5884" s="23"/>
      <c r="BX5884" s="4">
        <f t="shared" si="366"/>
        <v>1</v>
      </c>
      <c r="BY5884" s="4">
        <f t="shared" si="367"/>
        <v>1</v>
      </c>
    </row>
    <row r="5885" spans="1:77">
      <c r="A5885" s="23">
        <v>5880</v>
      </c>
      <c r="BP5885" s="3"/>
      <c r="BQ5885" s="3"/>
      <c r="BR5885" s="3"/>
      <c r="BS5885" s="3"/>
      <c r="BT5885" s="23">
        <v>5880</v>
      </c>
      <c r="BU5885" s="4">
        <f t="shared" si="364"/>
        <v>0</v>
      </c>
      <c r="BV5885" s="4">
        <f t="shared" si="365"/>
        <v>0</v>
      </c>
      <c r="BW5885" s="23"/>
      <c r="BX5885" s="4">
        <f t="shared" si="366"/>
        <v>1</v>
      </c>
      <c r="BY5885" s="4">
        <f t="shared" si="367"/>
        <v>1</v>
      </c>
    </row>
    <row r="5886" spans="1:77">
      <c r="A5886" s="23">
        <v>5881</v>
      </c>
      <c r="BP5886" s="3"/>
      <c r="BQ5886" s="3"/>
      <c r="BR5886" s="3"/>
      <c r="BS5886" s="3"/>
      <c r="BT5886" s="23">
        <v>5881</v>
      </c>
      <c r="BU5886" s="4">
        <f t="shared" si="364"/>
        <v>0</v>
      </c>
      <c r="BV5886" s="4">
        <f t="shared" si="365"/>
        <v>0</v>
      </c>
      <c r="BW5886" s="23"/>
      <c r="BX5886" s="4">
        <f t="shared" si="366"/>
        <v>1</v>
      </c>
      <c r="BY5886" s="4">
        <f t="shared" si="367"/>
        <v>1</v>
      </c>
    </row>
    <row r="5887" spans="1:77">
      <c r="A5887" s="23">
        <v>5882</v>
      </c>
      <c r="BP5887" s="3"/>
      <c r="BQ5887" s="3"/>
      <c r="BR5887" s="3"/>
      <c r="BS5887" s="3"/>
      <c r="BT5887" s="23">
        <v>5882</v>
      </c>
      <c r="BU5887" s="4">
        <f t="shared" si="364"/>
        <v>0</v>
      </c>
      <c r="BV5887" s="4">
        <f t="shared" si="365"/>
        <v>0</v>
      </c>
      <c r="BW5887" s="23"/>
      <c r="BX5887" s="4">
        <f t="shared" si="366"/>
        <v>1</v>
      </c>
      <c r="BY5887" s="4">
        <f t="shared" si="367"/>
        <v>1</v>
      </c>
    </row>
    <row r="5888" spans="1:77">
      <c r="A5888" s="23">
        <v>5883</v>
      </c>
      <c r="BP5888" s="3"/>
      <c r="BQ5888" s="3"/>
      <c r="BR5888" s="3"/>
      <c r="BS5888" s="3"/>
      <c r="BT5888" s="23">
        <v>5883</v>
      </c>
      <c r="BU5888" s="4">
        <f t="shared" si="364"/>
        <v>0</v>
      </c>
      <c r="BV5888" s="4">
        <f t="shared" si="365"/>
        <v>0</v>
      </c>
      <c r="BW5888" s="23"/>
      <c r="BX5888" s="4">
        <f t="shared" si="366"/>
        <v>1</v>
      </c>
      <c r="BY5888" s="4">
        <f t="shared" si="367"/>
        <v>1</v>
      </c>
    </row>
    <row r="5889" spans="1:77">
      <c r="A5889" s="23">
        <v>5884</v>
      </c>
      <c r="BP5889" s="3"/>
      <c r="BQ5889" s="3"/>
      <c r="BR5889" s="3"/>
      <c r="BS5889" s="3"/>
      <c r="BT5889" s="23">
        <v>5884</v>
      </c>
      <c r="BU5889" s="4">
        <f t="shared" si="364"/>
        <v>0</v>
      </c>
      <c r="BV5889" s="4">
        <f t="shared" si="365"/>
        <v>0</v>
      </c>
      <c r="BW5889" s="23"/>
      <c r="BX5889" s="4">
        <f t="shared" si="366"/>
        <v>1</v>
      </c>
      <c r="BY5889" s="4">
        <f t="shared" si="367"/>
        <v>1</v>
      </c>
    </row>
    <row r="5890" spans="1:77">
      <c r="A5890" s="23">
        <v>5885</v>
      </c>
      <c r="BP5890" s="3"/>
      <c r="BQ5890" s="3"/>
      <c r="BR5890" s="3"/>
      <c r="BS5890" s="3"/>
      <c r="BT5890" s="23">
        <v>5885</v>
      </c>
      <c r="BU5890" s="4">
        <f t="shared" si="364"/>
        <v>0</v>
      </c>
      <c r="BV5890" s="4">
        <f t="shared" si="365"/>
        <v>0</v>
      </c>
      <c r="BW5890" s="23"/>
      <c r="BX5890" s="4">
        <f t="shared" si="366"/>
        <v>1</v>
      </c>
      <c r="BY5890" s="4">
        <f t="shared" si="367"/>
        <v>1</v>
      </c>
    </row>
    <row r="5891" spans="1:77">
      <c r="A5891" s="23">
        <v>5886</v>
      </c>
      <c r="BP5891" s="3"/>
      <c r="BQ5891" s="3"/>
      <c r="BR5891" s="3"/>
      <c r="BS5891" s="3"/>
      <c r="BT5891" s="23">
        <v>5886</v>
      </c>
      <c r="BU5891" s="4">
        <f t="shared" si="364"/>
        <v>0</v>
      </c>
      <c r="BV5891" s="4">
        <f t="shared" si="365"/>
        <v>0</v>
      </c>
      <c r="BW5891" s="23"/>
      <c r="BX5891" s="4">
        <f t="shared" si="366"/>
        <v>1</v>
      </c>
      <c r="BY5891" s="4">
        <f t="shared" si="367"/>
        <v>1</v>
      </c>
    </row>
    <row r="5892" spans="1:77">
      <c r="A5892" s="23">
        <v>5887</v>
      </c>
      <c r="BP5892" s="3"/>
      <c r="BQ5892" s="3"/>
      <c r="BR5892" s="3"/>
      <c r="BS5892" s="3"/>
      <c r="BT5892" s="23">
        <v>5887</v>
      </c>
      <c r="BU5892" s="4">
        <f t="shared" si="364"/>
        <v>0</v>
      </c>
      <c r="BV5892" s="4">
        <f t="shared" si="365"/>
        <v>0</v>
      </c>
      <c r="BW5892" s="23"/>
      <c r="BX5892" s="4">
        <f t="shared" si="366"/>
        <v>1</v>
      </c>
      <c r="BY5892" s="4">
        <f t="shared" si="367"/>
        <v>1</v>
      </c>
    </row>
    <row r="5893" spans="1:77">
      <c r="A5893" s="23">
        <v>5888</v>
      </c>
      <c r="BP5893" s="3"/>
      <c r="BQ5893" s="3"/>
      <c r="BR5893" s="3"/>
      <c r="BS5893" s="3"/>
      <c r="BT5893" s="23">
        <v>5888</v>
      </c>
      <c r="BU5893" s="4">
        <f t="shared" si="364"/>
        <v>0</v>
      </c>
      <c r="BV5893" s="4">
        <f t="shared" si="365"/>
        <v>0</v>
      </c>
      <c r="BW5893" s="23"/>
      <c r="BX5893" s="4">
        <f t="shared" si="366"/>
        <v>1</v>
      </c>
      <c r="BY5893" s="4">
        <f t="shared" si="367"/>
        <v>1</v>
      </c>
    </row>
    <row r="5894" spans="1:77">
      <c r="A5894" s="23">
        <v>5889</v>
      </c>
      <c r="BP5894" s="3"/>
      <c r="BQ5894" s="3"/>
      <c r="BR5894" s="3"/>
      <c r="BS5894" s="3"/>
      <c r="BT5894" s="23">
        <v>5889</v>
      </c>
      <c r="BU5894" s="4">
        <f t="shared" si="364"/>
        <v>0</v>
      </c>
      <c r="BV5894" s="4">
        <f t="shared" si="365"/>
        <v>0</v>
      </c>
      <c r="BW5894" s="23"/>
      <c r="BX5894" s="4">
        <f t="shared" si="366"/>
        <v>1</v>
      </c>
      <c r="BY5894" s="4">
        <f t="shared" si="367"/>
        <v>1</v>
      </c>
    </row>
    <row r="5895" spans="1:77">
      <c r="A5895" s="23">
        <v>5890</v>
      </c>
      <c r="BP5895" s="3"/>
      <c r="BQ5895" s="3"/>
      <c r="BR5895" s="3"/>
      <c r="BS5895" s="3"/>
      <c r="BT5895" s="23">
        <v>5890</v>
      </c>
      <c r="BU5895" s="4">
        <f t="shared" ref="BU5895:BU5958" si="368">BP5895*$BV$1-BQ5895</f>
        <v>0</v>
      </c>
      <c r="BV5895" s="4">
        <f t="shared" ref="BV5895:BV5958" si="369">BR5895*$BV$1-BS5895</f>
        <v>0</v>
      </c>
      <c r="BW5895" s="23"/>
      <c r="BX5895" s="4">
        <f t="shared" ref="BX5895:BX5958" si="370">IF(BU5895=MAX($BU5895:$BV5895),1,0)</f>
        <v>1</v>
      </c>
      <c r="BY5895" s="4">
        <f t="shared" ref="BY5895:BY5958" si="371">IF(BV5895=MAX($BU5895:$BV5895),1,0)</f>
        <v>1</v>
      </c>
    </row>
    <row r="5896" spans="1:77">
      <c r="A5896" s="23">
        <v>5891</v>
      </c>
      <c r="BP5896" s="3"/>
      <c r="BQ5896" s="3"/>
      <c r="BR5896" s="3"/>
      <c r="BS5896" s="3"/>
      <c r="BT5896" s="23">
        <v>5891</v>
      </c>
      <c r="BU5896" s="4">
        <f t="shared" si="368"/>
        <v>0</v>
      </c>
      <c r="BV5896" s="4">
        <f t="shared" si="369"/>
        <v>0</v>
      </c>
      <c r="BW5896" s="23"/>
      <c r="BX5896" s="4">
        <f t="shared" si="370"/>
        <v>1</v>
      </c>
      <c r="BY5896" s="4">
        <f t="shared" si="371"/>
        <v>1</v>
      </c>
    </row>
    <row r="5897" spans="1:77">
      <c r="A5897" s="23">
        <v>5892</v>
      </c>
      <c r="BP5897" s="3"/>
      <c r="BQ5897" s="3"/>
      <c r="BR5897" s="3"/>
      <c r="BS5897" s="3"/>
      <c r="BT5897" s="23">
        <v>5892</v>
      </c>
      <c r="BU5897" s="4">
        <f t="shared" si="368"/>
        <v>0</v>
      </c>
      <c r="BV5897" s="4">
        <f t="shared" si="369"/>
        <v>0</v>
      </c>
      <c r="BW5897" s="23"/>
      <c r="BX5897" s="4">
        <f t="shared" si="370"/>
        <v>1</v>
      </c>
      <c r="BY5897" s="4">
        <f t="shared" si="371"/>
        <v>1</v>
      </c>
    </row>
    <row r="5898" spans="1:77">
      <c r="A5898" s="23">
        <v>5893</v>
      </c>
      <c r="BP5898" s="3"/>
      <c r="BQ5898" s="3"/>
      <c r="BR5898" s="3"/>
      <c r="BS5898" s="3"/>
      <c r="BT5898" s="23">
        <v>5893</v>
      </c>
      <c r="BU5898" s="4">
        <f t="shared" si="368"/>
        <v>0</v>
      </c>
      <c r="BV5898" s="4">
        <f t="shared" si="369"/>
        <v>0</v>
      </c>
      <c r="BW5898" s="23"/>
      <c r="BX5898" s="4">
        <f t="shared" si="370"/>
        <v>1</v>
      </c>
      <c r="BY5898" s="4">
        <f t="shared" si="371"/>
        <v>1</v>
      </c>
    </row>
    <row r="5899" spans="1:77">
      <c r="A5899" s="23">
        <v>5894</v>
      </c>
      <c r="BP5899" s="3"/>
      <c r="BQ5899" s="3"/>
      <c r="BR5899" s="3"/>
      <c r="BS5899" s="3"/>
      <c r="BT5899" s="23">
        <v>5894</v>
      </c>
      <c r="BU5899" s="4">
        <f t="shared" si="368"/>
        <v>0</v>
      </c>
      <c r="BV5899" s="4">
        <f t="shared" si="369"/>
        <v>0</v>
      </c>
      <c r="BW5899" s="23"/>
      <c r="BX5899" s="4">
        <f t="shared" si="370"/>
        <v>1</v>
      </c>
      <c r="BY5899" s="4">
        <f t="shared" si="371"/>
        <v>1</v>
      </c>
    </row>
    <row r="5900" spans="1:77">
      <c r="A5900" s="23">
        <v>5895</v>
      </c>
      <c r="BP5900" s="3"/>
      <c r="BQ5900" s="3"/>
      <c r="BR5900" s="3"/>
      <c r="BS5900" s="3"/>
      <c r="BT5900" s="23">
        <v>5895</v>
      </c>
      <c r="BU5900" s="4">
        <f t="shared" si="368"/>
        <v>0</v>
      </c>
      <c r="BV5900" s="4">
        <f t="shared" si="369"/>
        <v>0</v>
      </c>
      <c r="BW5900" s="23"/>
      <c r="BX5900" s="4">
        <f t="shared" si="370"/>
        <v>1</v>
      </c>
      <c r="BY5900" s="4">
        <f t="shared" si="371"/>
        <v>1</v>
      </c>
    </row>
    <row r="5901" spans="1:77">
      <c r="A5901" s="23">
        <v>5896</v>
      </c>
      <c r="BP5901" s="3"/>
      <c r="BQ5901" s="3"/>
      <c r="BR5901" s="3"/>
      <c r="BS5901" s="3"/>
      <c r="BT5901" s="23">
        <v>5896</v>
      </c>
      <c r="BU5901" s="4">
        <f t="shared" si="368"/>
        <v>0</v>
      </c>
      <c r="BV5901" s="4">
        <f t="shared" si="369"/>
        <v>0</v>
      </c>
      <c r="BW5901" s="23"/>
      <c r="BX5901" s="4">
        <f t="shared" si="370"/>
        <v>1</v>
      </c>
      <c r="BY5901" s="4">
        <f t="shared" si="371"/>
        <v>1</v>
      </c>
    </row>
    <row r="5902" spans="1:77">
      <c r="A5902" s="23">
        <v>5897</v>
      </c>
      <c r="BP5902" s="3"/>
      <c r="BQ5902" s="3"/>
      <c r="BR5902" s="3"/>
      <c r="BS5902" s="3"/>
      <c r="BT5902" s="23">
        <v>5897</v>
      </c>
      <c r="BU5902" s="4">
        <f t="shared" si="368"/>
        <v>0</v>
      </c>
      <c r="BV5902" s="4">
        <f t="shared" si="369"/>
        <v>0</v>
      </c>
      <c r="BW5902" s="23"/>
      <c r="BX5902" s="4">
        <f t="shared" si="370"/>
        <v>1</v>
      </c>
      <c r="BY5902" s="4">
        <f t="shared" si="371"/>
        <v>1</v>
      </c>
    </row>
    <row r="5903" spans="1:77">
      <c r="A5903" s="23">
        <v>5898</v>
      </c>
      <c r="BP5903" s="3"/>
      <c r="BQ5903" s="3"/>
      <c r="BR5903" s="3"/>
      <c r="BS5903" s="3"/>
      <c r="BT5903" s="23">
        <v>5898</v>
      </c>
      <c r="BU5903" s="4">
        <f t="shared" si="368"/>
        <v>0</v>
      </c>
      <c r="BV5903" s="4">
        <f t="shared" si="369"/>
        <v>0</v>
      </c>
      <c r="BW5903" s="23"/>
      <c r="BX5903" s="4">
        <f t="shared" si="370"/>
        <v>1</v>
      </c>
      <c r="BY5903" s="4">
        <f t="shared" si="371"/>
        <v>1</v>
      </c>
    </row>
    <row r="5904" spans="1:77">
      <c r="A5904" s="23">
        <v>5899</v>
      </c>
      <c r="BP5904" s="3"/>
      <c r="BQ5904" s="3"/>
      <c r="BR5904" s="3"/>
      <c r="BS5904" s="3"/>
      <c r="BT5904" s="23">
        <v>5899</v>
      </c>
      <c r="BU5904" s="4">
        <f t="shared" si="368"/>
        <v>0</v>
      </c>
      <c r="BV5904" s="4">
        <f t="shared" si="369"/>
        <v>0</v>
      </c>
      <c r="BW5904" s="23"/>
      <c r="BX5904" s="4">
        <f t="shared" si="370"/>
        <v>1</v>
      </c>
      <c r="BY5904" s="4">
        <f t="shared" si="371"/>
        <v>1</v>
      </c>
    </row>
    <row r="5905" spans="1:77">
      <c r="A5905" s="23">
        <v>5900</v>
      </c>
      <c r="BP5905" s="3"/>
      <c r="BQ5905" s="3"/>
      <c r="BR5905" s="3"/>
      <c r="BS5905" s="3"/>
      <c r="BT5905" s="23">
        <v>5900</v>
      </c>
      <c r="BU5905" s="4">
        <f t="shared" si="368"/>
        <v>0</v>
      </c>
      <c r="BV5905" s="4">
        <f t="shared" si="369"/>
        <v>0</v>
      </c>
      <c r="BW5905" s="23"/>
      <c r="BX5905" s="4">
        <f t="shared" si="370"/>
        <v>1</v>
      </c>
      <c r="BY5905" s="4">
        <f t="shared" si="371"/>
        <v>1</v>
      </c>
    </row>
    <row r="5906" spans="1:77">
      <c r="A5906" s="23">
        <v>5901</v>
      </c>
      <c r="BP5906" s="3"/>
      <c r="BQ5906" s="3"/>
      <c r="BR5906" s="3"/>
      <c r="BS5906" s="3"/>
      <c r="BT5906" s="23">
        <v>5901</v>
      </c>
      <c r="BU5906" s="4">
        <f t="shared" si="368"/>
        <v>0</v>
      </c>
      <c r="BV5906" s="4">
        <f t="shared" si="369"/>
        <v>0</v>
      </c>
      <c r="BW5906" s="23"/>
      <c r="BX5906" s="4">
        <f t="shared" si="370"/>
        <v>1</v>
      </c>
      <c r="BY5906" s="4">
        <f t="shared" si="371"/>
        <v>1</v>
      </c>
    </row>
    <row r="5907" spans="1:77">
      <c r="A5907" s="23">
        <v>5902</v>
      </c>
      <c r="BP5907" s="3"/>
      <c r="BQ5907" s="3"/>
      <c r="BR5907" s="3"/>
      <c r="BS5907" s="3"/>
      <c r="BT5907" s="23">
        <v>5902</v>
      </c>
      <c r="BU5907" s="4">
        <f t="shared" si="368"/>
        <v>0</v>
      </c>
      <c r="BV5907" s="4">
        <f t="shared" si="369"/>
        <v>0</v>
      </c>
      <c r="BW5907" s="23"/>
      <c r="BX5907" s="4">
        <f t="shared" si="370"/>
        <v>1</v>
      </c>
      <c r="BY5907" s="4">
        <f t="shared" si="371"/>
        <v>1</v>
      </c>
    </row>
    <row r="5908" spans="1:77">
      <c r="A5908" s="23">
        <v>5903</v>
      </c>
      <c r="BP5908" s="3"/>
      <c r="BQ5908" s="3"/>
      <c r="BR5908" s="3"/>
      <c r="BS5908" s="3"/>
      <c r="BT5908" s="23">
        <v>5903</v>
      </c>
      <c r="BU5908" s="4">
        <f t="shared" si="368"/>
        <v>0</v>
      </c>
      <c r="BV5908" s="4">
        <f t="shared" si="369"/>
        <v>0</v>
      </c>
      <c r="BW5908" s="23"/>
      <c r="BX5908" s="4">
        <f t="shared" si="370"/>
        <v>1</v>
      </c>
      <c r="BY5908" s="4">
        <f t="shared" si="371"/>
        <v>1</v>
      </c>
    </row>
    <row r="5909" spans="1:77">
      <c r="A5909" s="23">
        <v>5904</v>
      </c>
      <c r="BP5909" s="3"/>
      <c r="BQ5909" s="3"/>
      <c r="BR5909" s="3"/>
      <c r="BS5909" s="3"/>
      <c r="BT5909" s="23">
        <v>5904</v>
      </c>
      <c r="BU5909" s="4">
        <f t="shared" si="368"/>
        <v>0</v>
      </c>
      <c r="BV5909" s="4">
        <f t="shared" si="369"/>
        <v>0</v>
      </c>
      <c r="BW5909" s="23"/>
      <c r="BX5909" s="4">
        <f t="shared" si="370"/>
        <v>1</v>
      </c>
      <c r="BY5909" s="4">
        <f t="shared" si="371"/>
        <v>1</v>
      </c>
    </row>
    <row r="5910" spans="1:77">
      <c r="A5910" s="23">
        <v>5905</v>
      </c>
      <c r="BP5910" s="3"/>
      <c r="BQ5910" s="3"/>
      <c r="BR5910" s="3"/>
      <c r="BS5910" s="3"/>
      <c r="BT5910" s="23">
        <v>5905</v>
      </c>
      <c r="BU5910" s="4">
        <f t="shared" si="368"/>
        <v>0</v>
      </c>
      <c r="BV5910" s="4">
        <f t="shared" si="369"/>
        <v>0</v>
      </c>
      <c r="BW5910" s="23"/>
      <c r="BX5910" s="4">
        <f t="shared" si="370"/>
        <v>1</v>
      </c>
      <c r="BY5910" s="4">
        <f t="shared" si="371"/>
        <v>1</v>
      </c>
    </row>
    <row r="5911" spans="1:77">
      <c r="A5911" s="23">
        <v>5906</v>
      </c>
      <c r="BP5911" s="3"/>
      <c r="BQ5911" s="3"/>
      <c r="BR5911" s="3"/>
      <c r="BS5911" s="3"/>
      <c r="BT5911" s="23">
        <v>5906</v>
      </c>
      <c r="BU5911" s="4">
        <f t="shared" si="368"/>
        <v>0</v>
      </c>
      <c r="BV5911" s="4">
        <f t="shared" si="369"/>
        <v>0</v>
      </c>
      <c r="BW5911" s="23"/>
      <c r="BX5911" s="4">
        <f t="shared" si="370"/>
        <v>1</v>
      </c>
      <c r="BY5911" s="4">
        <f t="shared" si="371"/>
        <v>1</v>
      </c>
    </row>
    <row r="5912" spans="1:77">
      <c r="A5912" s="23">
        <v>5907</v>
      </c>
      <c r="BP5912" s="3"/>
      <c r="BQ5912" s="3"/>
      <c r="BR5912" s="3"/>
      <c r="BS5912" s="3"/>
      <c r="BT5912" s="23">
        <v>5907</v>
      </c>
      <c r="BU5912" s="4">
        <f t="shared" si="368"/>
        <v>0</v>
      </c>
      <c r="BV5912" s="4">
        <f t="shared" si="369"/>
        <v>0</v>
      </c>
      <c r="BW5912" s="23"/>
      <c r="BX5912" s="4">
        <f t="shared" si="370"/>
        <v>1</v>
      </c>
      <c r="BY5912" s="4">
        <f t="shared" si="371"/>
        <v>1</v>
      </c>
    </row>
    <row r="5913" spans="1:77">
      <c r="A5913" s="23">
        <v>5908</v>
      </c>
      <c r="BP5913" s="3"/>
      <c r="BQ5913" s="3"/>
      <c r="BR5913" s="3"/>
      <c r="BS5913" s="3"/>
      <c r="BT5913" s="23">
        <v>5908</v>
      </c>
      <c r="BU5913" s="4">
        <f t="shared" si="368"/>
        <v>0</v>
      </c>
      <c r="BV5913" s="4">
        <f t="shared" si="369"/>
        <v>0</v>
      </c>
      <c r="BW5913" s="23"/>
      <c r="BX5913" s="4">
        <f t="shared" si="370"/>
        <v>1</v>
      </c>
      <c r="BY5913" s="4">
        <f t="shared" si="371"/>
        <v>1</v>
      </c>
    </row>
    <row r="5914" spans="1:77">
      <c r="A5914" s="23">
        <v>5909</v>
      </c>
      <c r="BP5914" s="3"/>
      <c r="BQ5914" s="3"/>
      <c r="BR5914" s="3"/>
      <c r="BS5914" s="3"/>
      <c r="BT5914" s="23">
        <v>5909</v>
      </c>
      <c r="BU5914" s="4">
        <f t="shared" si="368"/>
        <v>0</v>
      </c>
      <c r="BV5914" s="4">
        <f t="shared" si="369"/>
        <v>0</v>
      </c>
      <c r="BW5914" s="23"/>
      <c r="BX5914" s="4">
        <f t="shared" si="370"/>
        <v>1</v>
      </c>
      <c r="BY5914" s="4">
        <f t="shared" si="371"/>
        <v>1</v>
      </c>
    </row>
    <row r="5915" spans="1:77">
      <c r="A5915" s="23">
        <v>5910</v>
      </c>
      <c r="BP5915" s="3"/>
      <c r="BQ5915" s="3"/>
      <c r="BR5915" s="3"/>
      <c r="BS5915" s="3"/>
      <c r="BT5915" s="23">
        <v>5910</v>
      </c>
      <c r="BU5915" s="4">
        <f t="shared" si="368"/>
        <v>0</v>
      </c>
      <c r="BV5915" s="4">
        <f t="shared" si="369"/>
        <v>0</v>
      </c>
      <c r="BW5915" s="23"/>
      <c r="BX5915" s="4">
        <f t="shared" si="370"/>
        <v>1</v>
      </c>
      <c r="BY5915" s="4">
        <f t="shared" si="371"/>
        <v>1</v>
      </c>
    </row>
    <row r="5916" spans="1:77">
      <c r="A5916" s="23">
        <v>5911</v>
      </c>
      <c r="BP5916" s="3"/>
      <c r="BQ5916" s="3"/>
      <c r="BR5916" s="3"/>
      <c r="BS5916" s="3"/>
      <c r="BT5916" s="23">
        <v>5911</v>
      </c>
      <c r="BU5916" s="4">
        <f t="shared" si="368"/>
        <v>0</v>
      </c>
      <c r="BV5916" s="4">
        <f t="shared" si="369"/>
        <v>0</v>
      </c>
      <c r="BW5916" s="23"/>
      <c r="BX5916" s="4">
        <f t="shared" si="370"/>
        <v>1</v>
      </c>
      <c r="BY5916" s="4">
        <f t="shared" si="371"/>
        <v>1</v>
      </c>
    </row>
    <row r="5917" spans="1:77">
      <c r="A5917" s="23">
        <v>5912</v>
      </c>
      <c r="BP5917" s="3"/>
      <c r="BQ5917" s="3"/>
      <c r="BR5917" s="3"/>
      <c r="BS5917" s="3"/>
      <c r="BT5917" s="23">
        <v>5912</v>
      </c>
      <c r="BU5917" s="4">
        <f t="shared" si="368"/>
        <v>0</v>
      </c>
      <c r="BV5917" s="4">
        <f t="shared" si="369"/>
        <v>0</v>
      </c>
      <c r="BW5917" s="23"/>
      <c r="BX5917" s="4">
        <f t="shared" si="370"/>
        <v>1</v>
      </c>
      <c r="BY5917" s="4">
        <f t="shared" si="371"/>
        <v>1</v>
      </c>
    </row>
    <row r="5918" spans="1:77">
      <c r="A5918" s="23">
        <v>5913</v>
      </c>
      <c r="BP5918" s="3"/>
      <c r="BQ5918" s="3"/>
      <c r="BR5918" s="3"/>
      <c r="BS5918" s="3"/>
      <c r="BT5918" s="23">
        <v>5913</v>
      </c>
      <c r="BU5918" s="4">
        <f t="shared" si="368"/>
        <v>0</v>
      </c>
      <c r="BV5918" s="4">
        <f t="shared" si="369"/>
        <v>0</v>
      </c>
      <c r="BW5918" s="23"/>
      <c r="BX5918" s="4">
        <f t="shared" si="370"/>
        <v>1</v>
      </c>
      <c r="BY5918" s="4">
        <f t="shared" si="371"/>
        <v>1</v>
      </c>
    </row>
    <row r="5919" spans="1:77">
      <c r="A5919" s="23">
        <v>5914</v>
      </c>
      <c r="BP5919" s="3"/>
      <c r="BQ5919" s="3"/>
      <c r="BR5919" s="3"/>
      <c r="BS5919" s="3"/>
      <c r="BT5919" s="23">
        <v>5914</v>
      </c>
      <c r="BU5919" s="4">
        <f t="shared" si="368"/>
        <v>0</v>
      </c>
      <c r="BV5919" s="4">
        <f t="shared" si="369"/>
        <v>0</v>
      </c>
      <c r="BW5919" s="23"/>
      <c r="BX5919" s="4">
        <f t="shared" si="370"/>
        <v>1</v>
      </c>
      <c r="BY5919" s="4">
        <f t="shared" si="371"/>
        <v>1</v>
      </c>
    </row>
    <row r="5920" spans="1:77">
      <c r="A5920" s="23">
        <v>5915</v>
      </c>
      <c r="BP5920" s="3"/>
      <c r="BQ5920" s="3"/>
      <c r="BR5920" s="3"/>
      <c r="BS5920" s="3"/>
      <c r="BT5920" s="23">
        <v>5915</v>
      </c>
      <c r="BU5920" s="4">
        <f t="shared" si="368"/>
        <v>0</v>
      </c>
      <c r="BV5920" s="4">
        <f t="shared" si="369"/>
        <v>0</v>
      </c>
      <c r="BW5920" s="23"/>
      <c r="BX5920" s="4">
        <f t="shared" si="370"/>
        <v>1</v>
      </c>
      <c r="BY5920" s="4">
        <f t="shared" si="371"/>
        <v>1</v>
      </c>
    </row>
    <row r="5921" spans="1:77">
      <c r="A5921" s="23">
        <v>5916</v>
      </c>
      <c r="BP5921" s="3"/>
      <c r="BQ5921" s="3"/>
      <c r="BR5921" s="3"/>
      <c r="BS5921" s="3"/>
      <c r="BT5921" s="23">
        <v>5916</v>
      </c>
      <c r="BU5921" s="4">
        <f t="shared" si="368"/>
        <v>0</v>
      </c>
      <c r="BV5921" s="4">
        <f t="shared" si="369"/>
        <v>0</v>
      </c>
      <c r="BW5921" s="23"/>
      <c r="BX5921" s="4">
        <f t="shared" si="370"/>
        <v>1</v>
      </c>
      <c r="BY5921" s="4">
        <f t="shared" si="371"/>
        <v>1</v>
      </c>
    </row>
    <row r="5922" spans="1:77">
      <c r="A5922" s="23">
        <v>5917</v>
      </c>
      <c r="BP5922" s="3"/>
      <c r="BQ5922" s="3"/>
      <c r="BR5922" s="3"/>
      <c r="BS5922" s="3"/>
      <c r="BT5922" s="23">
        <v>5917</v>
      </c>
      <c r="BU5922" s="4">
        <f t="shared" si="368"/>
        <v>0</v>
      </c>
      <c r="BV5922" s="4">
        <f t="shared" si="369"/>
        <v>0</v>
      </c>
      <c r="BW5922" s="23"/>
      <c r="BX5922" s="4">
        <f t="shared" si="370"/>
        <v>1</v>
      </c>
      <c r="BY5922" s="4">
        <f t="shared" si="371"/>
        <v>1</v>
      </c>
    </row>
    <row r="5923" spans="1:77">
      <c r="A5923" s="23">
        <v>5918</v>
      </c>
      <c r="BP5923" s="3"/>
      <c r="BQ5923" s="3"/>
      <c r="BR5923" s="3"/>
      <c r="BS5923" s="3"/>
      <c r="BT5923" s="23">
        <v>5918</v>
      </c>
      <c r="BU5923" s="4">
        <f t="shared" si="368"/>
        <v>0</v>
      </c>
      <c r="BV5923" s="4">
        <f t="shared" si="369"/>
        <v>0</v>
      </c>
      <c r="BW5923" s="23"/>
      <c r="BX5923" s="4">
        <f t="shared" si="370"/>
        <v>1</v>
      </c>
      <c r="BY5923" s="4">
        <f t="shared" si="371"/>
        <v>1</v>
      </c>
    </row>
    <row r="5924" spans="1:77">
      <c r="A5924" s="23">
        <v>5919</v>
      </c>
      <c r="BP5924" s="3"/>
      <c r="BQ5924" s="3"/>
      <c r="BR5924" s="3"/>
      <c r="BS5924" s="3"/>
      <c r="BT5924" s="23">
        <v>5919</v>
      </c>
      <c r="BU5924" s="4">
        <f t="shared" si="368"/>
        <v>0</v>
      </c>
      <c r="BV5924" s="4">
        <f t="shared" si="369"/>
        <v>0</v>
      </c>
      <c r="BW5924" s="23"/>
      <c r="BX5924" s="4">
        <f t="shared" si="370"/>
        <v>1</v>
      </c>
      <c r="BY5924" s="4">
        <f t="shared" si="371"/>
        <v>1</v>
      </c>
    </row>
    <row r="5925" spans="1:77">
      <c r="A5925" s="23">
        <v>5920</v>
      </c>
      <c r="BP5925" s="3"/>
      <c r="BQ5925" s="3"/>
      <c r="BR5925" s="3"/>
      <c r="BS5925" s="3"/>
      <c r="BT5925" s="23">
        <v>5920</v>
      </c>
      <c r="BU5925" s="4">
        <f t="shared" si="368"/>
        <v>0</v>
      </c>
      <c r="BV5925" s="4">
        <f t="shared" si="369"/>
        <v>0</v>
      </c>
      <c r="BW5925" s="23"/>
      <c r="BX5925" s="4">
        <f t="shared" si="370"/>
        <v>1</v>
      </c>
      <c r="BY5925" s="4">
        <f t="shared" si="371"/>
        <v>1</v>
      </c>
    </row>
    <row r="5926" spans="1:77">
      <c r="A5926" s="23">
        <v>5921</v>
      </c>
      <c r="BP5926" s="3"/>
      <c r="BQ5926" s="3"/>
      <c r="BR5926" s="3"/>
      <c r="BS5926" s="3"/>
      <c r="BT5926" s="23">
        <v>5921</v>
      </c>
      <c r="BU5926" s="4">
        <f t="shared" si="368"/>
        <v>0</v>
      </c>
      <c r="BV5926" s="4">
        <f t="shared" si="369"/>
        <v>0</v>
      </c>
      <c r="BW5926" s="23"/>
      <c r="BX5926" s="4">
        <f t="shared" si="370"/>
        <v>1</v>
      </c>
      <c r="BY5926" s="4">
        <f t="shared" si="371"/>
        <v>1</v>
      </c>
    </row>
    <row r="5927" spans="1:77">
      <c r="A5927" s="23">
        <v>5922</v>
      </c>
      <c r="BP5927" s="3"/>
      <c r="BQ5927" s="3"/>
      <c r="BR5927" s="3"/>
      <c r="BS5927" s="3"/>
      <c r="BT5927" s="23">
        <v>5922</v>
      </c>
      <c r="BU5927" s="4">
        <f t="shared" si="368"/>
        <v>0</v>
      </c>
      <c r="BV5927" s="4">
        <f t="shared" si="369"/>
        <v>0</v>
      </c>
      <c r="BW5927" s="23"/>
      <c r="BX5927" s="4">
        <f t="shared" si="370"/>
        <v>1</v>
      </c>
      <c r="BY5927" s="4">
        <f t="shared" si="371"/>
        <v>1</v>
      </c>
    </row>
    <row r="5928" spans="1:77">
      <c r="A5928" s="23">
        <v>5923</v>
      </c>
      <c r="BP5928" s="3"/>
      <c r="BQ5928" s="3"/>
      <c r="BR5928" s="3"/>
      <c r="BS5928" s="3"/>
      <c r="BT5928" s="23">
        <v>5923</v>
      </c>
      <c r="BU5928" s="4">
        <f t="shared" si="368"/>
        <v>0</v>
      </c>
      <c r="BV5928" s="4">
        <f t="shared" si="369"/>
        <v>0</v>
      </c>
      <c r="BW5928" s="23"/>
      <c r="BX5928" s="4">
        <f t="shared" si="370"/>
        <v>1</v>
      </c>
      <c r="BY5928" s="4">
        <f t="shared" si="371"/>
        <v>1</v>
      </c>
    </row>
    <row r="5929" spans="1:77">
      <c r="A5929" s="23">
        <v>5924</v>
      </c>
      <c r="BP5929" s="3"/>
      <c r="BQ5929" s="3"/>
      <c r="BR5929" s="3"/>
      <c r="BS5929" s="3"/>
      <c r="BT5929" s="23">
        <v>5924</v>
      </c>
      <c r="BU5929" s="4">
        <f t="shared" si="368"/>
        <v>0</v>
      </c>
      <c r="BV5929" s="4">
        <f t="shared" si="369"/>
        <v>0</v>
      </c>
      <c r="BW5929" s="23"/>
      <c r="BX5929" s="4">
        <f t="shared" si="370"/>
        <v>1</v>
      </c>
      <c r="BY5929" s="4">
        <f t="shared" si="371"/>
        <v>1</v>
      </c>
    </row>
    <row r="5930" spans="1:77">
      <c r="A5930" s="23">
        <v>5925</v>
      </c>
      <c r="BP5930" s="3"/>
      <c r="BQ5930" s="3"/>
      <c r="BR5930" s="3"/>
      <c r="BS5930" s="3"/>
      <c r="BT5930" s="23">
        <v>5925</v>
      </c>
      <c r="BU5930" s="4">
        <f t="shared" si="368"/>
        <v>0</v>
      </c>
      <c r="BV5930" s="4">
        <f t="shared" si="369"/>
        <v>0</v>
      </c>
      <c r="BW5930" s="23"/>
      <c r="BX5930" s="4">
        <f t="shared" si="370"/>
        <v>1</v>
      </c>
      <c r="BY5930" s="4">
        <f t="shared" si="371"/>
        <v>1</v>
      </c>
    </row>
    <row r="5931" spans="1:77">
      <c r="A5931" s="23">
        <v>5926</v>
      </c>
      <c r="BP5931" s="3"/>
      <c r="BQ5931" s="3"/>
      <c r="BR5931" s="3"/>
      <c r="BS5931" s="3"/>
      <c r="BT5931" s="23">
        <v>5926</v>
      </c>
      <c r="BU5931" s="4">
        <f t="shared" si="368"/>
        <v>0</v>
      </c>
      <c r="BV5931" s="4">
        <f t="shared" si="369"/>
        <v>0</v>
      </c>
      <c r="BW5931" s="23"/>
      <c r="BX5931" s="4">
        <f t="shared" si="370"/>
        <v>1</v>
      </c>
      <c r="BY5931" s="4">
        <f t="shared" si="371"/>
        <v>1</v>
      </c>
    </row>
    <row r="5932" spans="1:77">
      <c r="A5932" s="23">
        <v>5927</v>
      </c>
      <c r="BP5932" s="3"/>
      <c r="BQ5932" s="3"/>
      <c r="BR5932" s="3"/>
      <c r="BS5932" s="3"/>
      <c r="BT5932" s="23">
        <v>5927</v>
      </c>
      <c r="BU5932" s="4">
        <f t="shared" si="368"/>
        <v>0</v>
      </c>
      <c r="BV5932" s="4">
        <f t="shared" si="369"/>
        <v>0</v>
      </c>
      <c r="BW5932" s="23"/>
      <c r="BX5932" s="4">
        <f t="shared" si="370"/>
        <v>1</v>
      </c>
      <c r="BY5932" s="4">
        <f t="shared" si="371"/>
        <v>1</v>
      </c>
    </row>
    <row r="5933" spans="1:77">
      <c r="A5933" s="23">
        <v>5928</v>
      </c>
      <c r="BP5933" s="3"/>
      <c r="BQ5933" s="3"/>
      <c r="BR5933" s="3"/>
      <c r="BS5933" s="3"/>
      <c r="BT5933" s="23">
        <v>5928</v>
      </c>
      <c r="BU5933" s="4">
        <f t="shared" si="368"/>
        <v>0</v>
      </c>
      <c r="BV5933" s="4">
        <f t="shared" si="369"/>
        <v>0</v>
      </c>
      <c r="BW5933" s="23"/>
      <c r="BX5933" s="4">
        <f t="shared" si="370"/>
        <v>1</v>
      </c>
      <c r="BY5933" s="4">
        <f t="shared" si="371"/>
        <v>1</v>
      </c>
    </row>
    <row r="5934" spans="1:77">
      <c r="A5934" s="23">
        <v>5929</v>
      </c>
      <c r="BP5934" s="3"/>
      <c r="BQ5934" s="3"/>
      <c r="BR5934" s="3"/>
      <c r="BS5934" s="3"/>
      <c r="BT5934" s="23">
        <v>5929</v>
      </c>
      <c r="BU5934" s="4">
        <f t="shared" si="368"/>
        <v>0</v>
      </c>
      <c r="BV5934" s="4">
        <f t="shared" si="369"/>
        <v>0</v>
      </c>
      <c r="BW5934" s="23"/>
      <c r="BX5934" s="4">
        <f t="shared" si="370"/>
        <v>1</v>
      </c>
      <c r="BY5934" s="4">
        <f t="shared" si="371"/>
        <v>1</v>
      </c>
    </row>
    <row r="5935" spans="1:77">
      <c r="A5935" s="23">
        <v>5930</v>
      </c>
      <c r="BP5935" s="3"/>
      <c r="BQ5935" s="3"/>
      <c r="BR5935" s="3"/>
      <c r="BS5935" s="3"/>
      <c r="BT5935" s="23">
        <v>5930</v>
      </c>
      <c r="BU5935" s="4">
        <f t="shared" si="368"/>
        <v>0</v>
      </c>
      <c r="BV5935" s="4">
        <f t="shared" si="369"/>
        <v>0</v>
      </c>
      <c r="BW5935" s="23"/>
      <c r="BX5935" s="4">
        <f t="shared" si="370"/>
        <v>1</v>
      </c>
      <c r="BY5935" s="4">
        <f t="shared" si="371"/>
        <v>1</v>
      </c>
    </row>
    <row r="5936" spans="1:77">
      <c r="A5936" s="23">
        <v>5931</v>
      </c>
      <c r="BP5936" s="3"/>
      <c r="BQ5936" s="3"/>
      <c r="BR5936" s="3"/>
      <c r="BS5936" s="3"/>
      <c r="BT5936" s="23">
        <v>5931</v>
      </c>
      <c r="BU5936" s="4">
        <f t="shared" si="368"/>
        <v>0</v>
      </c>
      <c r="BV5936" s="4">
        <f t="shared" si="369"/>
        <v>0</v>
      </c>
      <c r="BW5936" s="23"/>
      <c r="BX5936" s="4">
        <f t="shared" si="370"/>
        <v>1</v>
      </c>
      <c r="BY5936" s="4">
        <f t="shared" si="371"/>
        <v>1</v>
      </c>
    </row>
    <row r="5937" spans="1:77">
      <c r="A5937" s="23">
        <v>5932</v>
      </c>
      <c r="BP5937" s="3"/>
      <c r="BQ5937" s="3"/>
      <c r="BR5937" s="3"/>
      <c r="BS5937" s="3"/>
      <c r="BT5937" s="23">
        <v>5932</v>
      </c>
      <c r="BU5937" s="4">
        <f t="shared" si="368"/>
        <v>0</v>
      </c>
      <c r="BV5937" s="4">
        <f t="shared" si="369"/>
        <v>0</v>
      </c>
      <c r="BW5937" s="23"/>
      <c r="BX5937" s="4">
        <f t="shared" si="370"/>
        <v>1</v>
      </c>
      <c r="BY5937" s="4">
        <f t="shared" si="371"/>
        <v>1</v>
      </c>
    </row>
    <row r="5938" spans="1:77">
      <c r="A5938" s="23">
        <v>5933</v>
      </c>
      <c r="BP5938" s="3"/>
      <c r="BQ5938" s="3"/>
      <c r="BR5938" s="3"/>
      <c r="BS5938" s="3"/>
      <c r="BT5938" s="23">
        <v>5933</v>
      </c>
      <c r="BU5938" s="4">
        <f t="shared" si="368"/>
        <v>0</v>
      </c>
      <c r="BV5938" s="4">
        <f t="shared" si="369"/>
        <v>0</v>
      </c>
      <c r="BW5938" s="23"/>
      <c r="BX5938" s="4">
        <f t="shared" si="370"/>
        <v>1</v>
      </c>
      <c r="BY5938" s="4">
        <f t="shared" si="371"/>
        <v>1</v>
      </c>
    </row>
    <row r="5939" spans="1:77">
      <c r="A5939" s="23">
        <v>5934</v>
      </c>
      <c r="BP5939" s="3"/>
      <c r="BQ5939" s="3"/>
      <c r="BR5939" s="3"/>
      <c r="BS5939" s="3"/>
      <c r="BT5939" s="23">
        <v>5934</v>
      </c>
      <c r="BU5939" s="4">
        <f t="shared" si="368"/>
        <v>0</v>
      </c>
      <c r="BV5939" s="4">
        <f t="shared" si="369"/>
        <v>0</v>
      </c>
      <c r="BW5939" s="23"/>
      <c r="BX5939" s="4">
        <f t="shared" si="370"/>
        <v>1</v>
      </c>
      <c r="BY5939" s="4">
        <f t="shared" si="371"/>
        <v>1</v>
      </c>
    </row>
    <row r="5940" spans="1:77">
      <c r="A5940" s="23">
        <v>5935</v>
      </c>
      <c r="BP5940" s="3"/>
      <c r="BQ5940" s="3"/>
      <c r="BR5940" s="3"/>
      <c r="BS5940" s="3"/>
      <c r="BT5940" s="23">
        <v>5935</v>
      </c>
      <c r="BU5940" s="4">
        <f t="shared" si="368"/>
        <v>0</v>
      </c>
      <c r="BV5940" s="4">
        <f t="shared" si="369"/>
        <v>0</v>
      </c>
      <c r="BW5940" s="23"/>
      <c r="BX5940" s="4">
        <f t="shared" si="370"/>
        <v>1</v>
      </c>
      <c r="BY5940" s="4">
        <f t="shared" si="371"/>
        <v>1</v>
      </c>
    </row>
    <row r="5941" spans="1:77">
      <c r="A5941" s="23">
        <v>5936</v>
      </c>
      <c r="BP5941" s="3"/>
      <c r="BQ5941" s="3"/>
      <c r="BR5941" s="3"/>
      <c r="BS5941" s="3"/>
      <c r="BT5941" s="23">
        <v>5936</v>
      </c>
      <c r="BU5941" s="4">
        <f t="shared" si="368"/>
        <v>0</v>
      </c>
      <c r="BV5941" s="4">
        <f t="shared" si="369"/>
        <v>0</v>
      </c>
      <c r="BW5941" s="23"/>
      <c r="BX5941" s="4">
        <f t="shared" si="370"/>
        <v>1</v>
      </c>
      <c r="BY5941" s="4">
        <f t="shared" si="371"/>
        <v>1</v>
      </c>
    </row>
    <row r="5942" spans="1:77">
      <c r="A5942" s="23">
        <v>5937</v>
      </c>
      <c r="BP5942" s="3"/>
      <c r="BQ5942" s="3"/>
      <c r="BR5942" s="3"/>
      <c r="BS5942" s="3"/>
      <c r="BT5942" s="23">
        <v>5937</v>
      </c>
      <c r="BU5942" s="4">
        <f t="shared" si="368"/>
        <v>0</v>
      </c>
      <c r="BV5942" s="4">
        <f t="shared" si="369"/>
        <v>0</v>
      </c>
      <c r="BW5942" s="23"/>
      <c r="BX5942" s="4">
        <f t="shared" si="370"/>
        <v>1</v>
      </c>
      <c r="BY5942" s="4">
        <f t="shared" si="371"/>
        <v>1</v>
      </c>
    </row>
    <row r="5943" spans="1:77">
      <c r="A5943" s="23">
        <v>5938</v>
      </c>
      <c r="BP5943" s="3"/>
      <c r="BQ5943" s="3"/>
      <c r="BR5943" s="3"/>
      <c r="BS5943" s="3"/>
      <c r="BT5943" s="23">
        <v>5938</v>
      </c>
      <c r="BU5943" s="4">
        <f t="shared" si="368"/>
        <v>0</v>
      </c>
      <c r="BV5943" s="4">
        <f t="shared" si="369"/>
        <v>0</v>
      </c>
      <c r="BW5943" s="23"/>
      <c r="BX5943" s="4">
        <f t="shared" si="370"/>
        <v>1</v>
      </c>
      <c r="BY5943" s="4">
        <f t="shared" si="371"/>
        <v>1</v>
      </c>
    </row>
    <row r="5944" spans="1:77">
      <c r="A5944" s="23">
        <v>5939</v>
      </c>
      <c r="BP5944" s="3"/>
      <c r="BQ5944" s="3"/>
      <c r="BR5944" s="3"/>
      <c r="BS5944" s="3"/>
      <c r="BT5944" s="23">
        <v>5939</v>
      </c>
      <c r="BU5944" s="4">
        <f t="shared" si="368"/>
        <v>0</v>
      </c>
      <c r="BV5944" s="4">
        <f t="shared" si="369"/>
        <v>0</v>
      </c>
      <c r="BW5944" s="23"/>
      <c r="BX5944" s="4">
        <f t="shared" si="370"/>
        <v>1</v>
      </c>
      <c r="BY5944" s="4">
        <f t="shared" si="371"/>
        <v>1</v>
      </c>
    </row>
    <row r="5945" spans="1:77">
      <c r="A5945" s="23">
        <v>5940</v>
      </c>
      <c r="BP5945" s="3"/>
      <c r="BQ5945" s="3"/>
      <c r="BR5945" s="3"/>
      <c r="BS5945" s="3"/>
      <c r="BT5945" s="23">
        <v>5940</v>
      </c>
      <c r="BU5945" s="4">
        <f t="shared" si="368"/>
        <v>0</v>
      </c>
      <c r="BV5945" s="4">
        <f t="shared" si="369"/>
        <v>0</v>
      </c>
      <c r="BW5945" s="23"/>
      <c r="BX5945" s="4">
        <f t="shared" si="370"/>
        <v>1</v>
      </c>
      <c r="BY5945" s="4">
        <f t="shared" si="371"/>
        <v>1</v>
      </c>
    </row>
    <row r="5946" spans="1:77">
      <c r="A5946" s="23">
        <v>5941</v>
      </c>
      <c r="BP5946" s="3"/>
      <c r="BQ5946" s="3"/>
      <c r="BR5946" s="3"/>
      <c r="BS5946" s="3"/>
      <c r="BT5946" s="23">
        <v>5941</v>
      </c>
      <c r="BU5946" s="4">
        <f t="shared" si="368"/>
        <v>0</v>
      </c>
      <c r="BV5946" s="4">
        <f t="shared" si="369"/>
        <v>0</v>
      </c>
      <c r="BW5946" s="23"/>
      <c r="BX5946" s="4">
        <f t="shared" si="370"/>
        <v>1</v>
      </c>
      <c r="BY5946" s="4">
        <f t="shared" si="371"/>
        <v>1</v>
      </c>
    </row>
    <row r="5947" spans="1:77">
      <c r="A5947" s="23">
        <v>5942</v>
      </c>
      <c r="BP5947" s="3"/>
      <c r="BQ5947" s="3"/>
      <c r="BR5947" s="3"/>
      <c r="BS5947" s="3"/>
      <c r="BT5947" s="23">
        <v>5942</v>
      </c>
      <c r="BU5947" s="4">
        <f t="shared" si="368"/>
        <v>0</v>
      </c>
      <c r="BV5947" s="4">
        <f t="shared" si="369"/>
        <v>0</v>
      </c>
      <c r="BW5947" s="23"/>
      <c r="BX5947" s="4">
        <f t="shared" si="370"/>
        <v>1</v>
      </c>
      <c r="BY5947" s="4">
        <f t="shared" si="371"/>
        <v>1</v>
      </c>
    </row>
    <row r="5948" spans="1:77">
      <c r="A5948" s="23">
        <v>5943</v>
      </c>
      <c r="BP5948" s="3"/>
      <c r="BQ5948" s="3"/>
      <c r="BR5948" s="3"/>
      <c r="BS5948" s="3"/>
      <c r="BT5948" s="23">
        <v>5943</v>
      </c>
      <c r="BU5948" s="4">
        <f t="shared" si="368"/>
        <v>0</v>
      </c>
      <c r="BV5948" s="4">
        <f t="shared" si="369"/>
        <v>0</v>
      </c>
      <c r="BW5948" s="23"/>
      <c r="BX5948" s="4">
        <f t="shared" si="370"/>
        <v>1</v>
      </c>
      <c r="BY5948" s="4">
        <f t="shared" si="371"/>
        <v>1</v>
      </c>
    </row>
    <row r="5949" spans="1:77">
      <c r="A5949" s="23">
        <v>5944</v>
      </c>
      <c r="BP5949" s="3"/>
      <c r="BQ5949" s="3"/>
      <c r="BR5949" s="3"/>
      <c r="BS5949" s="3"/>
      <c r="BT5949" s="23">
        <v>5944</v>
      </c>
      <c r="BU5949" s="4">
        <f t="shared" si="368"/>
        <v>0</v>
      </c>
      <c r="BV5949" s="4">
        <f t="shared" si="369"/>
        <v>0</v>
      </c>
      <c r="BW5949" s="23"/>
      <c r="BX5949" s="4">
        <f t="shared" si="370"/>
        <v>1</v>
      </c>
      <c r="BY5949" s="4">
        <f t="shared" si="371"/>
        <v>1</v>
      </c>
    </row>
    <row r="5950" spans="1:77">
      <c r="A5950" s="23">
        <v>5945</v>
      </c>
      <c r="BP5950" s="3"/>
      <c r="BQ5950" s="3"/>
      <c r="BR5950" s="3"/>
      <c r="BS5950" s="3"/>
      <c r="BT5950" s="23">
        <v>5945</v>
      </c>
      <c r="BU5950" s="4">
        <f t="shared" si="368"/>
        <v>0</v>
      </c>
      <c r="BV5950" s="4">
        <f t="shared" si="369"/>
        <v>0</v>
      </c>
      <c r="BW5950" s="23"/>
      <c r="BX5950" s="4">
        <f t="shared" si="370"/>
        <v>1</v>
      </c>
      <c r="BY5950" s="4">
        <f t="shared" si="371"/>
        <v>1</v>
      </c>
    </row>
    <row r="5951" spans="1:77">
      <c r="A5951" s="23">
        <v>5946</v>
      </c>
      <c r="BP5951" s="3"/>
      <c r="BQ5951" s="3"/>
      <c r="BR5951" s="3"/>
      <c r="BS5951" s="3"/>
      <c r="BT5951" s="23">
        <v>5946</v>
      </c>
      <c r="BU5951" s="4">
        <f t="shared" si="368"/>
        <v>0</v>
      </c>
      <c r="BV5951" s="4">
        <f t="shared" si="369"/>
        <v>0</v>
      </c>
      <c r="BW5951" s="23"/>
      <c r="BX5951" s="4">
        <f t="shared" si="370"/>
        <v>1</v>
      </c>
      <c r="BY5951" s="4">
        <f t="shared" si="371"/>
        <v>1</v>
      </c>
    </row>
    <row r="5952" spans="1:77">
      <c r="A5952" s="23">
        <v>5947</v>
      </c>
      <c r="BP5952" s="3"/>
      <c r="BQ5952" s="3"/>
      <c r="BR5952" s="3"/>
      <c r="BS5952" s="3"/>
      <c r="BT5952" s="23">
        <v>5947</v>
      </c>
      <c r="BU5952" s="4">
        <f t="shared" si="368"/>
        <v>0</v>
      </c>
      <c r="BV5952" s="4">
        <f t="shared" si="369"/>
        <v>0</v>
      </c>
      <c r="BW5952" s="23"/>
      <c r="BX5952" s="4">
        <f t="shared" si="370"/>
        <v>1</v>
      </c>
      <c r="BY5952" s="4">
        <f t="shared" si="371"/>
        <v>1</v>
      </c>
    </row>
    <row r="5953" spans="1:77">
      <c r="A5953" s="23">
        <v>5948</v>
      </c>
      <c r="BP5953" s="3"/>
      <c r="BQ5953" s="3"/>
      <c r="BR5953" s="3"/>
      <c r="BS5953" s="3"/>
      <c r="BT5953" s="23">
        <v>5948</v>
      </c>
      <c r="BU5953" s="4">
        <f t="shared" si="368"/>
        <v>0</v>
      </c>
      <c r="BV5953" s="4">
        <f t="shared" si="369"/>
        <v>0</v>
      </c>
      <c r="BW5953" s="23"/>
      <c r="BX5953" s="4">
        <f t="shared" si="370"/>
        <v>1</v>
      </c>
      <c r="BY5953" s="4">
        <f t="shared" si="371"/>
        <v>1</v>
      </c>
    </row>
    <row r="5954" spans="1:77">
      <c r="A5954" s="23">
        <v>5949</v>
      </c>
      <c r="BP5954" s="3"/>
      <c r="BQ5954" s="3"/>
      <c r="BR5954" s="3"/>
      <c r="BS5954" s="3"/>
      <c r="BT5954" s="23">
        <v>5949</v>
      </c>
      <c r="BU5954" s="4">
        <f t="shared" si="368"/>
        <v>0</v>
      </c>
      <c r="BV5954" s="4">
        <f t="shared" si="369"/>
        <v>0</v>
      </c>
      <c r="BW5954" s="23"/>
      <c r="BX5954" s="4">
        <f t="shared" si="370"/>
        <v>1</v>
      </c>
      <c r="BY5954" s="4">
        <f t="shared" si="371"/>
        <v>1</v>
      </c>
    </row>
    <row r="5955" spans="1:77">
      <c r="A5955" s="23">
        <v>5950</v>
      </c>
      <c r="BP5955" s="3"/>
      <c r="BQ5955" s="3"/>
      <c r="BR5955" s="3"/>
      <c r="BS5955" s="3"/>
      <c r="BT5955" s="23">
        <v>5950</v>
      </c>
      <c r="BU5955" s="4">
        <f t="shared" si="368"/>
        <v>0</v>
      </c>
      <c r="BV5955" s="4">
        <f t="shared" si="369"/>
        <v>0</v>
      </c>
      <c r="BW5955" s="23"/>
      <c r="BX5955" s="4">
        <f t="shared" si="370"/>
        <v>1</v>
      </c>
      <c r="BY5955" s="4">
        <f t="shared" si="371"/>
        <v>1</v>
      </c>
    </row>
    <row r="5956" spans="1:77">
      <c r="A5956" s="23">
        <v>5951</v>
      </c>
      <c r="BP5956" s="3"/>
      <c r="BQ5956" s="3"/>
      <c r="BR5956" s="3"/>
      <c r="BS5956" s="3"/>
      <c r="BT5956" s="23">
        <v>5951</v>
      </c>
      <c r="BU5956" s="4">
        <f t="shared" si="368"/>
        <v>0</v>
      </c>
      <c r="BV5956" s="4">
        <f t="shared" si="369"/>
        <v>0</v>
      </c>
      <c r="BW5956" s="23"/>
      <c r="BX5956" s="4">
        <f t="shared" si="370"/>
        <v>1</v>
      </c>
      <c r="BY5956" s="4">
        <f t="shared" si="371"/>
        <v>1</v>
      </c>
    </row>
    <row r="5957" spans="1:77">
      <c r="A5957" s="23">
        <v>5952</v>
      </c>
      <c r="BP5957" s="3"/>
      <c r="BQ5957" s="3"/>
      <c r="BR5957" s="3"/>
      <c r="BS5957" s="3"/>
      <c r="BT5957" s="23">
        <v>5952</v>
      </c>
      <c r="BU5957" s="4">
        <f t="shared" si="368"/>
        <v>0</v>
      </c>
      <c r="BV5957" s="4">
        <f t="shared" si="369"/>
        <v>0</v>
      </c>
      <c r="BW5957" s="23"/>
      <c r="BX5957" s="4">
        <f t="shared" si="370"/>
        <v>1</v>
      </c>
      <c r="BY5957" s="4">
        <f t="shared" si="371"/>
        <v>1</v>
      </c>
    </row>
    <row r="5958" spans="1:77">
      <c r="A5958" s="23">
        <v>5953</v>
      </c>
      <c r="BP5958" s="3"/>
      <c r="BQ5958" s="3"/>
      <c r="BR5958" s="3"/>
      <c r="BS5958" s="3"/>
      <c r="BT5958" s="23">
        <v>5953</v>
      </c>
      <c r="BU5958" s="4">
        <f t="shared" si="368"/>
        <v>0</v>
      </c>
      <c r="BV5958" s="4">
        <f t="shared" si="369"/>
        <v>0</v>
      </c>
      <c r="BW5958" s="23"/>
      <c r="BX5958" s="4">
        <f t="shared" si="370"/>
        <v>1</v>
      </c>
      <c r="BY5958" s="4">
        <f t="shared" si="371"/>
        <v>1</v>
      </c>
    </row>
    <row r="5959" spans="1:77">
      <c r="A5959" s="23">
        <v>5954</v>
      </c>
      <c r="BP5959" s="3"/>
      <c r="BQ5959" s="3"/>
      <c r="BR5959" s="3"/>
      <c r="BS5959" s="3"/>
      <c r="BT5959" s="23">
        <v>5954</v>
      </c>
      <c r="BU5959" s="4">
        <f t="shared" ref="BU5959:BU6022" si="372">BP5959*$BV$1-BQ5959</f>
        <v>0</v>
      </c>
      <c r="BV5959" s="4">
        <f t="shared" ref="BV5959:BV6022" si="373">BR5959*$BV$1-BS5959</f>
        <v>0</v>
      </c>
      <c r="BW5959" s="23"/>
      <c r="BX5959" s="4">
        <f t="shared" ref="BX5959:BX6022" si="374">IF(BU5959=MAX($BU5959:$BV5959),1,0)</f>
        <v>1</v>
      </c>
      <c r="BY5959" s="4">
        <f t="shared" ref="BY5959:BY6022" si="375">IF(BV5959=MAX($BU5959:$BV5959),1,0)</f>
        <v>1</v>
      </c>
    </row>
    <row r="5960" spans="1:77">
      <c r="A5960" s="23">
        <v>5955</v>
      </c>
      <c r="BP5960" s="3"/>
      <c r="BQ5960" s="3"/>
      <c r="BR5960" s="3"/>
      <c r="BS5960" s="3"/>
      <c r="BT5960" s="23">
        <v>5955</v>
      </c>
      <c r="BU5960" s="4">
        <f t="shared" si="372"/>
        <v>0</v>
      </c>
      <c r="BV5960" s="4">
        <f t="shared" si="373"/>
        <v>0</v>
      </c>
      <c r="BW5960" s="23"/>
      <c r="BX5960" s="4">
        <f t="shared" si="374"/>
        <v>1</v>
      </c>
      <c r="BY5960" s="4">
        <f t="shared" si="375"/>
        <v>1</v>
      </c>
    </row>
    <row r="5961" spans="1:77">
      <c r="A5961" s="23">
        <v>5956</v>
      </c>
      <c r="BP5961" s="3"/>
      <c r="BQ5961" s="3"/>
      <c r="BR5961" s="3"/>
      <c r="BS5961" s="3"/>
      <c r="BT5961" s="23">
        <v>5956</v>
      </c>
      <c r="BU5961" s="4">
        <f t="shared" si="372"/>
        <v>0</v>
      </c>
      <c r="BV5961" s="4">
        <f t="shared" si="373"/>
        <v>0</v>
      </c>
      <c r="BW5961" s="23"/>
      <c r="BX5961" s="4">
        <f t="shared" si="374"/>
        <v>1</v>
      </c>
      <c r="BY5961" s="4">
        <f t="shared" si="375"/>
        <v>1</v>
      </c>
    </row>
    <row r="5962" spans="1:77">
      <c r="A5962" s="23">
        <v>5957</v>
      </c>
      <c r="BP5962" s="3"/>
      <c r="BQ5962" s="3"/>
      <c r="BR5962" s="3"/>
      <c r="BS5962" s="3"/>
      <c r="BT5962" s="23">
        <v>5957</v>
      </c>
      <c r="BU5962" s="4">
        <f t="shared" si="372"/>
        <v>0</v>
      </c>
      <c r="BV5962" s="4">
        <f t="shared" si="373"/>
        <v>0</v>
      </c>
      <c r="BW5962" s="23"/>
      <c r="BX5962" s="4">
        <f t="shared" si="374"/>
        <v>1</v>
      </c>
      <c r="BY5962" s="4">
        <f t="shared" si="375"/>
        <v>1</v>
      </c>
    </row>
    <row r="5963" spans="1:77">
      <c r="A5963" s="23">
        <v>5958</v>
      </c>
      <c r="BP5963" s="3"/>
      <c r="BQ5963" s="3"/>
      <c r="BR5963" s="3"/>
      <c r="BS5963" s="3"/>
      <c r="BT5963" s="23">
        <v>5958</v>
      </c>
      <c r="BU5963" s="4">
        <f t="shared" si="372"/>
        <v>0</v>
      </c>
      <c r="BV5963" s="4">
        <f t="shared" si="373"/>
        <v>0</v>
      </c>
      <c r="BW5963" s="23"/>
      <c r="BX5963" s="4">
        <f t="shared" si="374"/>
        <v>1</v>
      </c>
      <c r="BY5963" s="4">
        <f t="shared" si="375"/>
        <v>1</v>
      </c>
    </row>
    <row r="5964" spans="1:77">
      <c r="A5964" s="23">
        <v>5959</v>
      </c>
      <c r="BP5964" s="3"/>
      <c r="BQ5964" s="3"/>
      <c r="BR5964" s="3"/>
      <c r="BS5964" s="3"/>
      <c r="BT5964" s="23">
        <v>5959</v>
      </c>
      <c r="BU5964" s="4">
        <f t="shared" si="372"/>
        <v>0</v>
      </c>
      <c r="BV5964" s="4">
        <f t="shared" si="373"/>
        <v>0</v>
      </c>
      <c r="BW5964" s="23"/>
      <c r="BX5964" s="4">
        <f t="shared" si="374"/>
        <v>1</v>
      </c>
      <c r="BY5964" s="4">
        <f t="shared" si="375"/>
        <v>1</v>
      </c>
    </row>
    <row r="5965" spans="1:77">
      <c r="A5965" s="23">
        <v>5960</v>
      </c>
      <c r="BP5965" s="3"/>
      <c r="BQ5965" s="3"/>
      <c r="BR5965" s="3"/>
      <c r="BS5965" s="3"/>
      <c r="BT5965" s="23">
        <v>5960</v>
      </c>
      <c r="BU5965" s="4">
        <f t="shared" si="372"/>
        <v>0</v>
      </c>
      <c r="BV5965" s="4">
        <f t="shared" si="373"/>
        <v>0</v>
      </c>
      <c r="BW5965" s="23"/>
      <c r="BX5965" s="4">
        <f t="shared" si="374"/>
        <v>1</v>
      </c>
      <c r="BY5965" s="4">
        <f t="shared" si="375"/>
        <v>1</v>
      </c>
    </row>
    <row r="5966" spans="1:77">
      <c r="A5966" s="23">
        <v>5961</v>
      </c>
      <c r="BP5966" s="3"/>
      <c r="BQ5966" s="3"/>
      <c r="BR5966" s="3"/>
      <c r="BS5966" s="3"/>
      <c r="BT5966" s="23">
        <v>5961</v>
      </c>
      <c r="BU5966" s="4">
        <f t="shared" si="372"/>
        <v>0</v>
      </c>
      <c r="BV5966" s="4">
        <f t="shared" si="373"/>
        <v>0</v>
      </c>
      <c r="BW5966" s="23"/>
      <c r="BX5966" s="4">
        <f t="shared" si="374"/>
        <v>1</v>
      </c>
      <c r="BY5966" s="4">
        <f t="shared" si="375"/>
        <v>1</v>
      </c>
    </row>
    <row r="5967" spans="1:77">
      <c r="A5967" s="23">
        <v>5962</v>
      </c>
      <c r="BP5967" s="3"/>
      <c r="BQ5967" s="3"/>
      <c r="BR5967" s="3"/>
      <c r="BS5967" s="3"/>
      <c r="BT5967" s="23">
        <v>5962</v>
      </c>
      <c r="BU5967" s="4">
        <f t="shared" si="372"/>
        <v>0</v>
      </c>
      <c r="BV5967" s="4">
        <f t="shared" si="373"/>
        <v>0</v>
      </c>
      <c r="BW5967" s="23"/>
      <c r="BX5967" s="4">
        <f t="shared" si="374"/>
        <v>1</v>
      </c>
      <c r="BY5967" s="4">
        <f t="shared" si="375"/>
        <v>1</v>
      </c>
    </row>
    <row r="5968" spans="1:77">
      <c r="A5968" s="23">
        <v>5963</v>
      </c>
      <c r="BP5968" s="3"/>
      <c r="BQ5968" s="3"/>
      <c r="BR5968" s="3"/>
      <c r="BS5968" s="3"/>
      <c r="BT5968" s="23">
        <v>5963</v>
      </c>
      <c r="BU5968" s="4">
        <f t="shared" si="372"/>
        <v>0</v>
      </c>
      <c r="BV5968" s="4">
        <f t="shared" si="373"/>
        <v>0</v>
      </c>
      <c r="BW5968" s="23"/>
      <c r="BX5968" s="4">
        <f t="shared" si="374"/>
        <v>1</v>
      </c>
      <c r="BY5968" s="4">
        <f t="shared" si="375"/>
        <v>1</v>
      </c>
    </row>
    <row r="5969" spans="1:77">
      <c r="A5969" s="23">
        <v>5964</v>
      </c>
      <c r="BP5969" s="3"/>
      <c r="BQ5969" s="3"/>
      <c r="BR5969" s="3"/>
      <c r="BS5969" s="3"/>
      <c r="BT5969" s="23">
        <v>5964</v>
      </c>
      <c r="BU5969" s="4">
        <f t="shared" si="372"/>
        <v>0</v>
      </c>
      <c r="BV5969" s="4">
        <f t="shared" si="373"/>
        <v>0</v>
      </c>
      <c r="BW5969" s="23"/>
      <c r="BX5969" s="4">
        <f t="shared" si="374"/>
        <v>1</v>
      </c>
      <c r="BY5969" s="4">
        <f t="shared" si="375"/>
        <v>1</v>
      </c>
    </row>
    <row r="5970" spans="1:77">
      <c r="A5970" s="23">
        <v>5965</v>
      </c>
      <c r="BP5970" s="3"/>
      <c r="BQ5970" s="3"/>
      <c r="BR5970" s="3"/>
      <c r="BS5970" s="3"/>
      <c r="BT5970" s="23">
        <v>5965</v>
      </c>
      <c r="BU5970" s="4">
        <f t="shared" si="372"/>
        <v>0</v>
      </c>
      <c r="BV5970" s="4">
        <f t="shared" si="373"/>
        <v>0</v>
      </c>
      <c r="BW5970" s="23"/>
      <c r="BX5970" s="4">
        <f t="shared" si="374"/>
        <v>1</v>
      </c>
      <c r="BY5970" s="4">
        <f t="shared" si="375"/>
        <v>1</v>
      </c>
    </row>
    <row r="5971" spans="1:77">
      <c r="A5971" s="23">
        <v>5966</v>
      </c>
      <c r="BP5971" s="3"/>
      <c r="BQ5971" s="3"/>
      <c r="BR5971" s="3"/>
      <c r="BS5971" s="3"/>
      <c r="BT5971" s="23">
        <v>5966</v>
      </c>
      <c r="BU5971" s="4">
        <f t="shared" si="372"/>
        <v>0</v>
      </c>
      <c r="BV5971" s="4">
        <f t="shared" si="373"/>
        <v>0</v>
      </c>
      <c r="BW5971" s="23"/>
      <c r="BX5971" s="4">
        <f t="shared" si="374"/>
        <v>1</v>
      </c>
      <c r="BY5971" s="4">
        <f t="shared" si="375"/>
        <v>1</v>
      </c>
    </row>
    <row r="5972" spans="1:77">
      <c r="A5972" s="23">
        <v>5967</v>
      </c>
      <c r="BP5972" s="3"/>
      <c r="BQ5972" s="3"/>
      <c r="BR5972" s="3"/>
      <c r="BS5972" s="3"/>
      <c r="BT5972" s="23">
        <v>5967</v>
      </c>
      <c r="BU5972" s="4">
        <f t="shared" si="372"/>
        <v>0</v>
      </c>
      <c r="BV5972" s="4">
        <f t="shared" si="373"/>
        <v>0</v>
      </c>
      <c r="BW5972" s="23"/>
      <c r="BX5972" s="4">
        <f t="shared" si="374"/>
        <v>1</v>
      </c>
      <c r="BY5972" s="4">
        <f t="shared" si="375"/>
        <v>1</v>
      </c>
    </row>
    <row r="5973" spans="1:77">
      <c r="A5973" s="23">
        <v>5968</v>
      </c>
      <c r="BP5973" s="3"/>
      <c r="BQ5973" s="3"/>
      <c r="BR5973" s="3"/>
      <c r="BS5973" s="3"/>
      <c r="BT5973" s="23">
        <v>5968</v>
      </c>
      <c r="BU5973" s="4">
        <f t="shared" si="372"/>
        <v>0</v>
      </c>
      <c r="BV5973" s="4">
        <f t="shared" si="373"/>
        <v>0</v>
      </c>
      <c r="BW5973" s="23"/>
      <c r="BX5973" s="4">
        <f t="shared" si="374"/>
        <v>1</v>
      </c>
      <c r="BY5973" s="4">
        <f t="shared" si="375"/>
        <v>1</v>
      </c>
    </row>
    <row r="5974" spans="1:77">
      <c r="A5974" s="23">
        <v>5969</v>
      </c>
      <c r="BP5974" s="3"/>
      <c r="BQ5974" s="3"/>
      <c r="BR5974" s="3"/>
      <c r="BS5974" s="3"/>
      <c r="BT5974" s="23">
        <v>5969</v>
      </c>
      <c r="BU5974" s="4">
        <f t="shared" si="372"/>
        <v>0</v>
      </c>
      <c r="BV5974" s="4">
        <f t="shared" si="373"/>
        <v>0</v>
      </c>
      <c r="BW5974" s="23"/>
      <c r="BX5974" s="4">
        <f t="shared" si="374"/>
        <v>1</v>
      </c>
      <c r="BY5974" s="4">
        <f t="shared" si="375"/>
        <v>1</v>
      </c>
    </row>
    <row r="5975" spans="1:77">
      <c r="A5975" s="23">
        <v>5970</v>
      </c>
      <c r="BP5975" s="3"/>
      <c r="BQ5975" s="3"/>
      <c r="BR5975" s="3"/>
      <c r="BS5975" s="3"/>
      <c r="BT5975" s="23">
        <v>5970</v>
      </c>
      <c r="BU5975" s="4">
        <f t="shared" si="372"/>
        <v>0</v>
      </c>
      <c r="BV5975" s="4">
        <f t="shared" si="373"/>
        <v>0</v>
      </c>
      <c r="BW5975" s="23"/>
      <c r="BX5975" s="4">
        <f t="shared" si="374"/>
        <v>1</v>
      </c>
      <c r="BY5975" s="4">
        <f t="shared" si="375"/>
        <v>1</v>
      </c>
    </row>
    <row r="5976" spans="1:77">
      <c r="A5976" s="23">
        <v>5971</v>
      </c>
      <c r="BP5976" s="3"/>
      <c r="BQ5976" s="3"/>
      <c r="BR5976" s="3"/>
      <c r="BS5976" s="3"/>
      <c r="BT5976" s="23">
        <v>5971</v>
      </c>
      <c r="BU5976" s="4">
        <f t="shared" si="372"/>
        <v>0</v>
      </c>
      <c r="BV5976" s="4">
        <f t="shared" si="373"/>
        <v>0</v>
      </c>
      <c r="BW5976" s="23"/>
      <c r="BX5976" s="4">
        <f t="shared" si="374"/>
        <v>1</v>
      </c>
      <c r="BY5976" s="4">
        <f t="shared" si="375"/>
        <v>1</v>
      </c>
    </row>
    <row r="5977" spans="1:77">
      <c r="A5977" s="23">
        <v>5972</v>
      </c>
      <c r="BP5977" s="3"/>
      <c r="BQ5977" s="3"/>
      <c r="BR5977" s="3"/>
      <c r="BS5977" s="3"/>
      <c r="BT5977" s="23">
        <v>5972</v>
      </c>
      <c r="BU5977" s="4">
        <f t="shared" si="372"/>
        <v>0</v>
      </c>
      <c r="BV5977" s="4">
        <f t="shared" si="373"/>
        <v>0</v>
      </c>
      <c r="BW5977" s="23"/>
      <c r="BX5977" s="4">
        <f t="shared" si="374"/>
        <v>1</v>
      </c>
      <c r="BY5977" s="4">
        <f t="shared" si="375"/>
        <v>1</v>
      </c>
    </row>
    <row r="5978" spans="1:77">
      <c r="A5978" s="23">
        <v>5973</v>
      </c>
      <c r="BP5978" s="3"/>
      <c r="BQ5978" s="3"/>
      <c r="BR5978" s="3"/>
      <c r="BS5978" s="3"/>
      <c r="BT5978" s="23">
        <v>5973</v>
      </c>
      <c r="BU5978" s="4">
        <f t="shared" si="372"/>
        <v>0</v>
      </c>
      <c r="BV5978" s="4">
        <f t="shared" si="373"/>
        <v>0</v>
      </c>
      <c r="BW5978" s="23"/>
      <c r="BX5978" s="4">
        <f t="shared" si="374"/>
        <v>1</v>
      </c>
      <c r="BY5978" s="4">
        <f t="shared" si="375"/>
        <v>1</v>
      </c>
    </row>
    <row r="5979" spans="1:77">
      <c r="A5979" s="23">
        <v>5974</v>
      </c>
      <c r="BP5979" s="3"/>
      <c r="BQ5979" s="3"/>
      <c r="BR5979" s="3"/>
      <c r="BS5979" s="3"/>
      <c r="BT5979" s="23">
        <v>5974</v>
      </c>
      <c r="BU5979" s="4">
        <f t="shared" si="372"/>
        <v>0</v>
      </c>
      <c r="BV5979" s="4">
        <f t="shared" si="373"/>
        <v>0</v>
      </c>
      <c r="BW5979" s="23"/>
      <c r="BX5979" s="4">
        <f t="shared" si="374"/>
        <v>1</v>
      </c>
      <c r="BY5979" s="4">
        <f t="shared" si="375"/>
        <v>1</v>
      </c>
    </row>
    <row r="5980" spans="1:77">
      <c r="A5980" s="23">
        <v>5975</v>
      </c>
      <c r="BP5980" s="3"/>
      <c r="BQ5980" s="3"/>
      <c r="BR5980" s="3"/>
      <c r="BS5980" s="3"/>
      <c r="BT5980" s="23">
        <v>5975</v>
      </c>
      <c r="BU5980" s="4">
        <f t="shared" si="372"/>
        <v>0</v>
      </c>
      <c r="BV5980" s="4">
        <f t="shared" si="373"/>
        <v>0</v>
      </c>
      <c r="BW5980" s="23"/>
      <c r="BX5980" s="4">
        <f t="shared" si="374"/>
        <v>1</v>
      </c>
      <c r="BY5980" s="4">
        <f t="shared" si="375"/>
        <v>1</v>
      </c>
    </row>
    <row r="5981" spans="1:77">
      <c r="A5981" s="23">
        <v>5976</v>
      </c>
      <c r="BP5981" s="3"/>
      <c r="BQ5981" s="3"/>
      <c r="BR5981" s="3"/>
      <c r="BS5981" s="3"/>
      <c r="BT5981" s="23">
        <v>5976</v>
      </c>
      <c r="BU5981" s="4">
        <f t="shared" si="372"/>
        <v>0</v>
      </c>
      <c r="BV5981" s="4">
        <f t="shared" si="373"/>
        <v>0</v>
      </c>
      <c r="BW5981" s="23"/>
      <c r="BX5981" s="4">
        <f t="shared" si="374"/>
        <v>1</v>
      </c>
      <c r="BY5981" s="4">
        <f t="shared" si="375"/>
        <v>1</v>
      </c>
    </row>
    <row r="5982" spans="1:77">
      <c r="A5982" s="23">
        <v>5977</v>
      </c>
      <c r="BP5982" s="3"/>
      <c r="BQ5982" s="3"/>
      <c r="BR5982" s="3"/>
      <c r="BS5982" s="3"/>
      <c r="BT5982" s="23">
        <v>5977</v>
      </c>
      <c r="BU5982" s="4">
        <f t="shared" si="372"/>
        <v>0</v>
      </c>
      <c r="BV5982" s="4">
        <f t="shared" si="373"/>
        <v>0</v>
      </c>
      <c r="BW5982" s="23"/>
      <c r="BX5982" s="4">
        <f t="shared" si="374"/>
        <v>1</v>
      </c>
      <c r="BY5982" s="4">
        <f t="shared" si="375"/>
        <v>1</v>
      </c>
    </row>
    <row r="5983" spans="1:77">
      <c r="A5983" s="23">
        <v>5978</v>
      </c>
      <c r="BP5983" s="3"/>
      <c r="BQ5983" s="3"/>
      <c r="BR5983" s="3"/>
      <c r="BS5983" s="3"/>
      <c r="BT5983" s="23">
        <v>5978</v>
      </c>
      <c r="BU5983" s="4">
        <f t="shared" si="372"/>
        <v>0</v>
      </c>
      <c r="BV5983" s="4">
        <f t="shared" si="373"/>
        <v>0</v>
      </c>
      <c r="BW5983" s="23"/>
      <c r="BX5983" s="4">
        <f t="shared" si="374"/>
        <v>1</v>
      </c>
      <c r="BY5983" s="4">
        <f t="shared" si="375"/>
        <v>1</v>
      </c>
    </row>
    <row r="5984" spans="1:77">
      <c r="A5984" s="23">
        <v>5979</v>
      </c>
      <c r="BP5984" s="3"/>
      <c r="BQ5984" s="3"/>
      <c r="BR5984" s="3"/>
      <c r="BS5984" s="3"/>
      <c r="BT5984" s="23">
        <v>5979</v>
      </c>
      <c r="BU5984" s="4">
        <f t="shared" si="372"/>
        <v>0</v>
      </c>
      <c r="BV5984" s="4">
        <f t="shared" si="373"/>
        <v>0</v>
      </c>
      <c r="BW5984" s="23"/>
      <c r="BX5984" s="4">
        <f t="shared" si="374"/>
        <v>1</v>
      </c>
      <c r="BY5984" s="4">
        <f t="shared" si="375"/>
        <v>1</v>
      </c>
    </row>
    <row r="5985" spans="1:77">
      <c r="A5985" s="23">
        <v>5980</v>
      </c>
      <c r="BP5985" s="3"/>
      <c r="BQ5985" s="3"/>
      <c r="BR5985" s="3"/>
      <c r="BS5985" s="3"/>
      <c r="BT5985" s="23">
        <v>5980</v>
      </c>
      <c r="BU5985" s="4">
        <f t="shared" si="372"/>
        <v>0</v>
      </c>
      <c r="BV5985" s="4">
        <f t="shared" si="373"/>
        <v>0</v>
      </c>
      <c r="BW5985" s="23"/>
      <c r="BX5985" s="4">
        <f t="shared" si="374"/>
        <v>1</v>
      </c>
      <c r="BY5985" s="4">
        <f t="shared" si="375"/>
        <v>1</v>
      </c>
    </row>
    <row r="5986" spans="1:77">
      <c r="A5986" s="23">
        <v>5981</v>
      </c>
      <c r="BP5986" s="3"/>
      <c r="BQ5986" s="3"/>
      <c r="BR5986" s="3"/>
      <c r="BS5986" s="3"/>
      <c r="BT5986" s="23">
        <v>5981</v>
      </c>
      <c r="BU5986" s="4">
        <f t="shared" si="372"/>
        <v>0</v>
      </c>
      <c r="BV5986" s="4">
        <f t="shared" si="373"/>
        <v>0</v>
      </c>
      <c r="BW5986" s="23"/>
      <c r="BX5986" s="4">
        <f t="shared" si="374"/>
        <v>1</v>
      </c>
      <c r="BY5986" s="4">
        <f t="shared" si="375"/>
        <v>1</v>
      </c>
    </row>
    <row r="5987" spans="1:77">
      <c r="A5987" s="23">
        <v>5982</v>
      </c>
      <c r="BP5987" s="3"/>
      <c r="BQ5987" s="3"/>
      <c r="BR5987" s="3"/>
      <c r="BS5987" s="3"/>
      <c r="BT5987" s="23">
        <v>5982</v>
      </c>
      <c r="BU5987" s="4">
        <f t="shared" si="372"/>
        <v>0</v>
      </c>
      <c r="BV5987" s="4">
        <f t="shared" si="373"/>
        <v>0</v>
      </c>
      <c r="BW5987" s="23"/>
      <c r="BX5987" s="4">
        <f t="shared" si="374"/>
        <v>1</v>
      </c>
      <c r="BY5987" s="4">
        <f t="shared" si="375"/>
        <v>1</v>
      </c>
    </row>
    <row r="5988" spans="1:77">
      <c r="A5988" s="23">
        <v>5983</v>
      </c>
      <c r="BP5988" s="3"/>
      <c r="BQ5988" s="3"/>
      <c r="BR5988" s="3"/>
      <c r="BS5988" s="3"/>
      <c r="BT5988" s="23">
        <v>5983</v>
      </c>
      <c r="BU5988" s="4">
        <f t="shared" si="372"/>
        <v>0</v>
      </c>
      <c r="BV5988" s="4">
        <f t="shared" si="373"/>
        <v>0</v>
      </c>
      <c r="BW5988" s="23"/>
      <c r="BX5988" s="4">
        <f t="shared" si="374"/>
        <v>1</v>
      </c>
      <c r="BY5988" s="4">
        <f t="shared" si="375"/>
        <v>1</v>
      </c>
    </row>
    <row r="5989" spans="1:77">
      <c r="A5989" s="23">
        <v>5984</v>
      </c>
      <c r="BP5989" s="3"/>
      <c r="BQ5989" s="3"/>
      <c r="BR5989" s="3"/>
      <c r="BS5989" s="3"/>
      <c r="BT5989" s="23">
        <v>5984</v>
      </c>
      <c r="BU5989" s="4">
        <f t="shared" si="372"/>
        <v>0</v>
      </c>
      <c r="BV5989" s="4">
        <f t="shared" si="373"/>
        <v>0</v>
      </c>
      <c r="BW5989" s="23"/>
      <c r="BX5989" s="4">
        <f t="shared" si="374"/>
        <v>1</v>
      </c>
      <c r="BY5989" s="4">
        <f t="shared" si="375"/>
        <v>1</v>
      </c>
    </row>
    <row r="5990" spans="1:77">
      <c r="A5990" s="23">
        <v>5985</v>
      </c>
      <c r="BP5990" s="3"/>
      <c r="BQ5990" s="3"/>
      <c r="BR5990" s="3"/>
      <c r="BS5990" s="3"/>
      <c r="BT5990" s="23">
        <v>5985</v>
      </c>
      <c r="BU5990" s="4">
        <f t="shared" si="372"/>
        <v>0</v>
      </c>
      <c r="BV5990" s="4">
        <f t="shared" si="373"/>
        <v>0</v>
      </c>
      <c r="BW5990" s="23"/>
      <c r="BX5990" s="4">
        <f t="shared" si="374"/>
        <v>1</v>
      </c>
      <c r="BY5990" s="4">
        <f t="shared" si="375"/>
        <v>1</v>
      </c>
    </row>
    <row r="5991" spans="1:77">
      <c r="A5991" s="23">
        <v>5986</v>
      </c>
      <c r="BP5991" s="3"/>
      <c r="BQ5991" s="3"/>
      <c r="BR5991" s="3"/>
      <c r="BS5991" s="3"/>
      <c r="BT5991" s="23">
        <v>5986</v>
      </c>
      <c r="BU5991" s="4">
        <f t="shared" si="372"/>
        <v>0</v>
      </c>
      <c r="BV5991" s="4">
        <f t="shared" si="373"/>
        <v>0</v>
      </c>
      <c r="BW5991" s="23"/>
      <c r="BX5991" s="4">
        <f t="shared" si="374"/>
        <v>1</v>
      </c>
      <c r="BY5991" s="4">
        <f t="shared" si="375"/>
        <v>1</v>
      </c>
    </row>
    <row r="5992" spans="1:77">
      <c r="A5992" s="23">
        <v>5987</v>
      </c>
      <c r="BP5992" s="3"/>
      <c r="BQ5992" s="3"/>
      <c r="BR5992" s="3"/>
      <c r="BS5992" s="3"/>
      <c r="BT5992" s="23">
        <v>5987</v>
      </c>
      <c r="BU5992" s="4">
        <f t="shared" si="372"/>
        <v>0</v>
      </c>
      <c r="BV5992" s="4">
        <f t="shared" si="373"/>
        <v>0</v>
      </c>
      <c r="BW5992" s="23"/>
      <c r="BX5992" s="4">
        <f t="shared" si="374"/>
        <v>1</v>
      </c>
      <c r="BY5992" s="4">
        <f t="shared" si="375"/>
        <v>1</v>
      </c>
    </row>
    <row r="5993" spans="1:77">
      <c r="A5993" s="23">
        <v>5988</v>
      </c>
      <c r="BP5993" s="3"/>
      <c r="BQ5993" s="3"/>
      <c r="BR5993" s="3"/>
      <c r="BS5993" s="3"/>
      <c r="BT5993" s="23">
        <v>5988</v>
      </c>
      <c r="BU5993" s="4">
        <f t="shared" si="372"/>
        <v>0</v>
      </c>
      <c r="BV5993" s="4">
        <f t="shared" si="373"/>
        <v>0</v>
      </c>
      <c r="BW5993" s="23"/>
      <c r="BX5993" s="4">
        <f t="shared" si="374"/>
        <v>1</v>
      </c>
      <c r="BY5993" s="4">
        <f t="shared" si="375"/>
        <v>1</v>
      </c>
    </row>
    <row r="5994" spans="1:77">
      <c r="A5994" s="23">
        <v>5989</v>
      </c>
      <c r="BP5994" s="3"/>
      <c r="BQ5994" s="3"/>
      <c r="BR5994" s="3"/>
      <c r="BS5994" s="3"/>
      <c r="BT5994" s="23">
        <v>5989</v>
      </c>
      <c r="BU5994" s="4">
        <f t="shared" si="372"/>
        <v>0</v>
      </c>
      <c r="BV5994" s="4">
        <f t="shared" si="373"/>
        <v>0</v>
      </c>
      <c r="BW5994" s="23"/>
      <c r="BX5994" s="4">
        <f t="shared" si="374"/>
        <v>1</v>
      </c>
      <c r="BY5994" s="4">
        <f t="shared" si="375"/>
        <v>1</v>
      </c>
    </row>
    <row r="5995" spans="1:77">
      <c r="A5995" s="23">
        <v>5990</v>
      </c>
      <c r="BP5995" s="3"/>
      <c r="BQ5995" s="3"/>
      <c r="BR5995" s="3"/>
      <c r="BS5995" s="3"/>
      <c r="BT5995" s="23">
        <v>5990</v>
      </c>
      <c r="BU5995" s="4">
        <f t="shared" si="372"/>
        <v>0</v>
      </c>
      <c r="BV5995" s="4">
        <f t="shared" si="373"/>
        <v>0</v>
      </c>
      <c r="BW5995" s="23"/>
      <c r="BX5995" s="4">
        <f t="shared" si="374"/>
        <v>1</v>
      </c>
      <c r="BY5995" s="4">
        <f t="shared" si="375"/>
        <v>1</v>
      </c>
    </row>
    <row r="5996" spans="1:77">
      <c r="A5996" s="23">
        <v>5991</v>
      </c>
      <c r="BP5996" s="3"/>
      <c r="BQ5996" s="3"/>
      <c r="BR5996" s="3"/>
      <c r="BS5996" s="3"/>
      <c r="BT5996" s="23">
        <v>5991</v>
      </c>
      <c r="BU5996" s="4">
        <f t="shared" si="372"/>
        <v>0</v>
      </c>
      <c r="BV5996" s="4">
        <f t="shared" si="373"/>
        <v>0</v>
      </c>
      <c r="BW5996" s="23"/>
      <c r="BX5996" s="4">
        <f t="shared" si="374"/>
        <v>1</v>
      </c>
      <c r="BY5996" s="4">
        <f t="shared" si="375"/>
        <v>1</v>
      </c>
    </row>
    <row r="5997" spans="1:77">
      <c r="A5997" s="23">
        <v>5992</v>
      </c>
      <c r="BP5997" s="3"/>
      <c r="BQ5997" s="3"/>
      <c r="BR5997" s="3"/>
      <c r="BS5997" s="3"/>
      <c r="BT5997" s="23">
        <v>5992</v>
      </c>
      <c r="BU5997" s="4">
        <f t="shared" si="372"/>
        <v>0</v>
      </c>
      <c r="BV5997" s="4">
        <f t="shared" si="373"/>
        <v>0</v>
      </c>
      <c r="BW5997" s="23"/>
      <c r="BX5997" s="4">
        <f t="shared" si="374"/>
        <v>1</v>
      </c>
      <c r="BY5997" s="4">
        <f t="shared" si="375"/>
        <v>1</v>
      </c>
    </row>
    <row r="5998" spans="1:77">
      <c r="A5998" s="23">
        <v>5993</v>
      </c>
      <c r="BP5998" s="3"/>
      <c r="BQ5998" s="3"/>
      <c r="BR5998" s="3"/>
      <c r="BS5998" s="3"/>
      <c r="BT5998" s="23">
        <v>5993</v>
      </c>
      <c r="BU5998" s="4">
        <f t="shared" si="372"/>
        <v>0</v>
      </c>
      <c r="BV5998" s="4">
        <f t="shared" si="373"/>
        <v>0</v>
      </c>
      <c r="BW5998" s="23"/>
      <c r="BX5998" s="4">
        <f t="shared" si="374"/>
        <v>1</v>
      </c>
      <c r="BY5998" s="4">
        <f t="shared" si="375"/>
        <v>1</v>
      </c>
    </row>
    <row r="5999" spans="1:77">
      <c r="A5999" s="23">
        <v>5994</v>
      </c>
      <c r="BP5999" s="3"/>
      <c r="BQ5999" s="3"/>
      <c r="BR5999" s="3"/>
      <c r="BS5999" s="3"/>
      <c r="BT5999" s="23">
        <v>5994</v>
      </c>
      <c r="BU5999" s="4">
        <f t="shared" si="372"/>
        <v>0</v>
      </c>
      <c r="BV5999" s="4">
        <f t="shared" si="373"/>
        <v>0</v>
      </c>
      <c r="BW5999" s="23"/>
      <c r="BX5999" s="4">
        <f t="shared" si="374"/>
        <v>1</v>
      </c>
      <c r="BY5999" s="4">
        <f t="shared" si="375"/>
        <v>1</v>
      </c>
    </row>
    <row r="6000" spans="1:77">
      <c r="A6000" s="23">
        <v>5995</v>
      </c>
      <c r="BP6000" s="3"/>
      <c r="BQ6000" s="3"/>
      <c r="BR6000" s="3"/>
      <c r="BS6000" s="3"/>
      <c r="BT6000" s="23">
        <v>5995</v>
      </c>
      <c r="BU6000" s="4">
        <f t="shared" si="372"/>
        <v>0</v>
      </c>
      <c r="BV6000" s="4">
        <f t="shared" si="373"/>
        <v>0</v>
      </c>
      <c r="BW6000" s="23"/>
      <c r="BX6000" s="4">
        <f t="shared" si="374"/>
        <v>1</v>
      </c>
      <c r="BY6000" s="4">
        <f t="shared" si="375"/>
        <v>1</v>
      </c>
    </row>
    <row r="6001" spans="1:77">
      <c r="A6001" s="23">
        <v>5996</v>
      </c>
      <c r="BP6001" s="3"/>
      <c r="BQ6001" s="3"/>
      <c r="BR6001" s="3"/>
      <c r="BS6001" s="3"/>
      <c r="BT6001" s="23">
        <v>5996</v>
      </c>
      <c r="BU6001" s="4">
        <f t="shared" si="372"/>
        <v>0</v>
      </c>
      <c r="BV6001" s="4">
        <f t="shared" si="373"/>
        <v>0</v>
      </c>
      <c r="BW6001" s="23"/>
      <c r="BX6001" s="4">
        <f t="shared" si="374"/>
        <v>1</v>
      </c>
      <c r="BY6001" s="4">
        <f t="shared" si="375"/>
        <v>1</v>
      </c>
    </row>
    <row r="6002" spans="1:77">
      <c r="A6002" s="23">
        <v>5997</v>
      </c>
      <c r="BP6002" s="3"/>
      <c r="BQ6002" s="3"/>
      <c r="BR6002" s="3"/>
      <c r="BS6002" s="3"/>
      <c r="BT6002" s="23">
        <v>5997</v>
      </c>
      <c r="BU6002" s="4">
        <f t="shared" si="372"/>
        <v>0</v>
      </c>
      <c r="BV6002" s="4">
        <f t="shared" si="373"/>
        <v>0</v>
      </c>
      <c r="BW6002" s="23"/>
      <c r="BX6002" s="4">
        <f t="shared" si="374"/>
        <v>1</v>
      </c>
      <c r="BY6002" s="4">
        <f t="shared" si="375"/>
        <v>1</v>
      </c>
    </row>
    <row r="6003" spans="1:77">
      <c r="A6003" s="23">
        <v>5998</v>
      </c>
      <c r="BP6003" s="3"/>
      <c r="BQ6003" s="3"/>
      <c r="BR6003" s="3"/>
      <c r="BS6003" s="3"/>
      <c r="BT6003" s="23">
        <v>5998</v>
      </c>
      <c r="BU6003" s="4">
        <f t="shared" si="372"/>
        <v>0</v>
      </c>
      <c r="BV6003" s="4">
        <f t="shared" si="373"/>
        <v>0</v>
      </c>
      <c r="BW6003" s="23"/>
      <c r="BX6003" s="4">
        <f t="shared" si="374"/>
        <v>1</v>
      </c>
      <c r="BY6003" s="4">
        <f t="shared" si="375"/>
        <v>1</v>
      </c>
    </row>
    <row r="6004" spans="1:77">
      <c r="A6004" s="23">
        <v>5999</v>
      </c>
      <c r="BP6004" s="3"/>
      <c r="BQ6004" s="3"/>
      <c r="BR6004" s="3"/>
      <c r="BS6004" s="3"/>
      <c r="BT6004" s="23">
        <v>5999</v>
      </c>
      <c r="BU6004" s="4">
        <f t="shared" si="372"/>
        <v>0</v>
      </c>
      <c r="BV6004" s="4">
        <f t="shared" si="373"/>
        <v>0</v>
      </c>
      <c r="BW6004" s="23"/>
      <c r="BX6004" s="4">
        <f t="shared" si="374"/>
        <v>1</v>
      </c>
      <c r="BY6004" s="4">
        <f t="shared" si="375"/>
        <v>1</v>
      </c>
    </row>
    <row r="6005" spans="1:77">
      <c r="A6005" s="23">
        <v>6000</v>
      </c>
      <c r="BP6005" s="3"/>
      <c r="BQ6005" s="3"/>
      <c r="BR6005" s="3"/>
      <c r="BS6005" s="3"/>
      <c r="BT6005" s="23">
        <v>6000</v>
      </c>
      <c r="BU6005" s="4">
        <f t="shared" si="372"/>
        <v>0</v>
      </c>
      <c r="BV6005" s="4">
        <f t="shared" si="373"/>
        <v>0</v>
      </c>
      <c r="BW6005" s="23"/>
      <c r="BX6005" s="4">
        <f t="shared" si="374"/>
        <v>1</v>
      </c>
      <c r="BY6005" s="4">
        <f t="shared" si="375"/>
        <v>1</v>
      </c>
    </row>
    <row r="6006" spans="1:77">
      <c r="A6006" s="10">
        <v>6001</v>
      </c>
      <c r="BP6006" s="3"/>
      <c r="BQ6006" s="3"/>
      <c r="BR6006" s="3"/>
      <c r="BS6006" s="3"/>
      <c r="BT6006" s="10">
        <v>6001</v>
      </c>
      <c r="BU6006" s="4">
        <f t="shared" si="372"/>
        <v>0</v>
      </c>
      <c r="BV6006" s="4">
        <f t="shared" si="373"/>
        <v>0</v>
      </c>
      <c r="BW6006" s="10"/>
      <c r="BX6006" s="4">
        <f t="shared" si="374"/>
        <v>1</v>
      </c>
      <c r="BY6006" s="4">
        <f t="shared" si="375"/>
        <v>1</v>
      </c>
    </row>
    <row r="6007" spans="1:77">
      <c r="A6007" s="10">
        <v>6002</v>
      </c>
      <c r="BP6007" s="3"/>
      <c r="BQ6007" s="3"/>
      <c r="BR6007" s="3"/>
      <c r="BS6007" s="3"/>
      <c r="BT6007" s="10">
        <v>6002</v>
      </c>
      <c r="BU6007" s="4">
        <f t="shared" si="372"/>
        <v>0</v>
      </c>
      <c r="BV6007" s="4">
        <f t="shared" si="373"/>
        <v>0</v>
      </c>
      <c r="BW6007" s="10"/>
      <c r="BX6007" s="4">
        <f t="shared" si="374"/>
        <v>1</v>
      </c>
      <c r="BY6007" s="4">
        <f t="shared" si="375"/>
        <v>1</v>
      </c>
    </row>
    <row r="6008" spans="1:77">
      <c r="A6008" s="10">
        <v>6003</v>
      </c>
      <c r="BP6008" s="3"/>
      <c r="BQ6008" s="3"/>
      <c r="BR6008" s="3"/>
      <c r="BS6008" s="3"/>
      <c r="BT6008" s="10">
        <v>6003</v>
      </c>
      <c r="BU6008" s="4">
        <f t="shared" si="372"/>
        <v>0</v>
      </c>
      <c r="BV6008" s="4">
        <f t="shared" si="373"/>
        <v>0</v>
      </c>
      <c r="BW6008" s="10"/>
      <c r="BX6008" s="4">
        <f t="shared" si="374"/>
        <v>1</v>
      </c>
      <c r="BY6008" s="4">
        <f t="shared" si="375"/>
        <v>1</v>
      </c>
    </row>
    <row r="6009" spans="1:77">
      <c r="A6009" s="10">
        <v>6004</v>
      </c>
      <c r="BP6009" s="3"/>
      <c r="BQ6009" s="3"/>
      <c r="BR6009" s="3"/>
      <c r="BS6009" s="3"/>
      <c r="BT6009" s="10">
        <v>6004</v>
      </c>
      <c r="BU6009" s="4">
        <f t="shared" si="372"/>
        <v>0</v>
      </c>
      <c r="BV6009" s="4">
        <f t="shared" si="373"/>
        <v>0</v>
      </c>
      <c r="BW6009" s="10"/>
      <c r="BX6009" s="4">
        <f t="shared" si="374"/>
        <v>1</v>
      </c>
      <c r="BY6009" s="4">
        <f t="shared" si="375"/>
        <v>1</v>
      </c>
    </row>
    <row r="6010" spans="1:77">
      <c r="A6010" s="10">
        <v>6005</v>
      </c>
      <c r="BP6010" s="3"/>
      <c r="BQ6010" s="3"/>
      <c r="BR6010" s="3"/>
      <c r="BS6010" s="3"/>
      <c r="BT6010" s="10">
        <v>6005</v>
      </c>
      <c r="BU6010" s="4">
        <f t="shared" si="372"/>
        <v>0</v>
      </c>
      <c r="BV6010" s="4">
        <f t="shared" si="373"/>
        <v>0</v>
      </c>
      <c r="BW6010" s="10"/>
      <c r="BX6010" s="4">
        <f t="shared" si="374"/>
        <v>1</v>
      </c>
      <c r="BY6010" s="4">
        <f t="shared" si="375"/>
        <v>1</v>
      </c>
    </row>
    <row r="6011" spans="1:77">
      <c r="A6011" s="10">
        <v>6006</v>
      </c>
      <c r="BP6011" s="3"/>
      <c r="BQ6011" s="3"/>
      <c r="BR6011" s="3"/>
      <c r="BS6011" s="3"/>
      <c r="BT6011" s="10">
        <v>6006</v>
      </c>
      <c r="BU6011" s="4">
        <f t="shared" si="372"/>
        <v>0</v>
      </c>
      <c r="BV6011" s="4">
        <f t="shared" si="373"/>
        <v>0</v>
      </c>
      <c r="BW6011" s="10"/>
      <c r="BX6011" s="4">
        <f t="shared" si="374"/>
        <v>1</v>
      </c>
      <c r="BY6011" s="4">
        <f t="shared" si="375"/>
        <v>1</v>
      </c>
    </row>
    <row r="6012" spans="1:77">
      <c r="A6012" s="10">
        <v>6007</v>
      </c>
      <c r="BP6012" s="3"/>
      <c r="BQ6012" s="3"/>
      <c r="BR6012" s="3"/>
      <c r="BS6012" s="3"/>
      <c r="BT6012" s="10">
        <v>6007</v>
      </c>
      <c r="BU6012" s="4">
        <f t="shared" si="372"/>
        <v>0</v>
      </c>
      <c r="BV6012" s="4">
        <f t="shared" si="373"/>
        <v>0</v>
      </c>
      <c r="BW6012" s="10"/>
      <c r="BX6012" s="4">
        <f t="shared" si="374"/>
        <v>1</v>
      </c>
      <c r="BY6012" s="4">
        <f t="shared" si="375"/>
        <v>1</v>
      </c>
    </row>
    <row r="6013" spans="1:77">
      <c r="A6013" s="10">
        <v>6008</v>
      </c>
      <c r="BP6013" s="3"/>
      <c r="BQ6013" s="3"/>
      <c r="BR6013" s="3"/>
      <c r="BS6013" s="3"/>
      <c r="BT6013" s="10">
        <v>6008</v>
      </c>
      <c r="BU6013" s="4">
        <f t="shared" si="372"/>
        <v>0</v>
      </c>
      <c r="BV6013" s="4">
        <f t="shared" si="373"/>
        <v>0</v>
      </c>
      <c r="BW6013" s="10"/>
      <c r="BX6013" s="4">
        <f t="shared" si="374"/>
        <v>1</v>
      </c>
      <c r="BY6013" s="4">
        <f t="shared" si="375"/>
        <v>1</v>
      </c>
    </row>
    <row r="6014" spans="1:77">
      <c r="A6014" s="10">
        <v>6009</v>
      </c>
      <c r="BP6014" s="3"/>
      <c r="BQ6014" s="3"/>
      <c r="BR6014" s="3"/>
      <c r="BS6014" s="3"/>
      <c r="BT6014" s="10">
        <v>6009</v>
      </c>
      <c r="BU6014" s="4">
        <f t="shared" si="372"/>
        <v>0</v>
      </c>
      <c r="BV6014" s="4">
        <f t="shared" si="373"/>
        <v>0</v>
      </c>
      <c r="BW6014" s="10"/>
      <c r="BX6014" s="4">
        <f t="shared" si="374"/>
        <v>1</v>
      </c>
      <c r="BY6014" s="4">
        <f t="shared" si="375"/>
        <v>1</v>
      </c>
    </row>
    <row r="6015" spans="1:77">
      <c r="A6015" s="10">
        <v>6010</v>
      </c>
      <c r="BP6015" s="3"/>
      <c r="BQ6015" s="3"/>
      <c r="BR6015" s="3"/>
      <c r="BS6015" s="3"/>
      <c r="BT6015" s="10">
        <v>6010</v>
      </c>
      <c r="BU6015" s="4">
        <f t="shared" si="372"/>
        <v>0</v>
      </c>
      <c r="BV6015" s="4">
        <f t="shared" si="373"/>
        <v>0</v>
      </c>
      <c r="BW6015" s="10"/>
      <c r="BX6015" s="4">
        <f t="shared" si="374"/>
        <v>1</v>
      </c>
      <c r="BY6015" s="4">
        <f t="shared" si="375"/>
        <v>1</v>
      </c>
    </row>
    <row r="6016" spans="1:77">
      <c r="A6016" s="10">
        <v>6011</v>
      </c>
      <c r="BP6016" s="3"/>
      <c r="BQ6016" s="3"/>
      <c r="BR6016" s="3"/>
      <c r="BS6016" s="3"/>
      <c r="BT6016" s="10">
        <v>6011</v>
      </c>
      <c r="BU6016" s="4">
        <f t="shared" si="372"/>
        <v>0</v>
      </c>
      <c r="BV6016" s="4">
        <f t="shared" si="373"/>
        <v>0</v>
      </c>
      <c r="BW6016" s="10"/>
      <c r="BX6016" s="4">
        <f t="shared" si="374"/>
        <v>1</v>
      </c>
      <c r="BY6016" s="4">
        <f t="shared" si="375"/>
        <v>1</v>
      </c>
    </row>
    <row r="6017" spans="1:77">
      <c r="A6017" s="10">
        <v>6012</v>
      </c>
      <c r="BP6017" s="3"/>
      <c r="BQ6017" s="3"/>
      <c r="BR6017" s="3"/>
      <c r="BS6017" s="3"/>
      <c r="BT6017" s="10">
        <v>6012</v>
      </c>
      <c r="BU6017" s="4">
        <f t="shared" si="372"/>
        <v>0</v>
      </c>
      <c r="BV6017" s="4">
        <f t="shared" si="373"/>
        <v>0</v>
      </c>
      <c r="BW6017" s="10"/>
      <c r="BX6017" s="4">
        <f t="shared" si="374"/>
        <v>1</v>
      </c>
      <c r="BY6017" s="4">
        <f t="shared" si="375"/>
        <v>1</v>
      </c>
    </row>
    <row r="6018" spans="1:77">
      <c r="A6018" s="10">
        <v>6013</v>
      </c>
      <c r="BP6018" s="3"/>
      <c r="BQ6018" s="3"/>
      <c r="BR6018" s="3"/>
      <c r="BS6018" s="3"/>
      <c r="BT6018" s="10">
        <v>6013</v>
      </c>
      <c r="BU6018" s="4">
        <f t="shared" si="372"/>
        <v>0</v>
      </c>
      <c r="BV6018" s="4">
        <f t="shared" si="373"/>
        <v>0</v>
      </c>
      <c r="BW6018" s="10"/>
      <c r="BX6018" s="4">
        <f t="shared" si="374"/>
        <v>1</v>
      </c>
      <c r="BY6018" s="4">
        <f t="shared" si="375"/>
        <v>1</v>
      </c>
    </row>
    <row r="6019" spans="1:77">
      <c r="A6019" s="10">
        <v>6014</v>
      </c>
      <c r="BP6019" s="3"/>
      <c r="BQ6019" s="3"/>
      <c r="BR6019" s="3"/>
      <c r="BS6019" s="3"/>
      <c r="BT6019" s="10">
        <v>6014</v>
      </c>
      <c r="BU6019" s="4">
        <f t="shared" si="372"/>
        <v>0</v>
      </c>
      <c r="BV6019" s="4">
        <f t="shared" si="373"/>
        <v>0</v>
      </c>
      <c r="BW6019" s="10"/>
      <c r="BX6019" s="4">
        <f t="shared" si="374"/>
        <v>1</v>
      </c>
      <c r="BY6019" s="4">
        <f t="shared" si="375"/>
        <v>1</v>
      </c>
    </row>
    <row r="6020" spans="1:77">
      <c r="A6020" s="10">
        <v>6015</v>
      </c>
      <c r="BP6020" s="3"/>
      <c r="BQ6020" s="3"/>
      <c r="BR6020" s="3"/>
      <c r="BS6020" s="3"/>
      <c r="BT6020" s="10">
        <v>6015</v>
      </c>
      <c r="BU6020" s="4">
        <f t="shared" si="372"/>
        <v>0</v>
      </c>
      <c r="BV6020" s="4">
        <f t="shared" si="373"/>
        <v>0</v>
      </c>
      <c r="BW6020" s="10"/>
      <c r="BX6020" s="4">
        <f t="shared" si="374"/>
        <v>1</v>
      </c>
      <c r="BY6020" s="4">
        <f t="shared" si="375"/>
        <v>1</v>
      </c>
    </row>
    <row r="6021" spans="1:77">
      <c r="A6021" s="10">
        <v>6016</v>
      </c>
      <c r="BP6021" s="3"/>
      <c r="BQ6021" s="3"/>
      <c r="BR6021" s="3"/>
      <c r="BS6021" s="3"/>
      <c r="BT6021" s="10">
        <v>6016</v>
      </c>
      <c r="BU6021" s="4">
        <f t="shared" si="372"/>
        <v>0</v>
      </c>
      <c r="BV6021" s="4">
        <f t="shared" si="373"/>
        <v>0</v>
      </c>
      <c r="BW6021" s="10"/>
      <c r="BX6021" s="4">
        <f t="shared" si="374"/>
        <v>1</v>
      </c>
      <c r="BY6021" s="4">
        <f t="shared" si="375"/>
        <v>1</v>
      </c>
    </row>
    <row r="6022" spans="1:77">
      <c r="A6022" s="10">
        <v>6017</v>
      </c>
      <c r="BP6022" s="3"/>
      <c r="BQ6022" s="3"/>
      <c r="BR6022" s="3"/>
      <c r="BS6022" s="3"/>
      <c r="BT6022" s="10">
        <v>6017</v>
      </c>
      <c r="BU6022" s="4">
        <f t="shared" si="372"/>
        <v>0</v>
      </c>
      <c r="BV6022" s="4">
        <f t="shared" si="373"/>
        <v>0</v>
      </c>
      <c r="BW6022" s="10"/>
      <c r="BX6022" s="4">
        <f t="shared" si="374"/>
        <v>1</v>
      </c>
      <c r="BY6022" s="4">
        <f t="shared" si="375"/>
        <v>1</v>
      </c>
    </row>
    <row r="6023" spans="1:77">
      <c r="A6023" s="10">
        <v>6018</v>
      </c>
      <c r="BP6023" s="3"/>
      <c r="BQ6023" s="3"/>
      <c r="BR6023" s="3"/>
      <c r="BS6023" s="3"/>
      <c r="BT6023" s="10">
        <v>6018</v>
      </c>
      <c r="BU6023" s="4">
        <f t="shared" ref="BU6023:BU6086" si="376">BP6023*$BV$1-BQ6023</f>
        <v>0</v>
      </c>
      <c r="BV6023" s="4">
        <f t="shared" ref="BV6023:BV6086" si="377">BR6023*$BV$1-BS6023</f>
        <v>0</v>
      </c>
      <c r="BW6023" s="10"/>
      <c r="BX6023" s="4">
        <f t="shared" ref="BX6023:BX6086" si="378">IF(BU6023=MAX($BU6023:$BV6023),1,0)</f>
        <v>1</v>
      </c>
      <c r="BY6023" s="4">
        <f t="shared" ref="BY6023:BY6086" si="379">IF(BV6023=MAX($BU6023:$BV6023),1,0)</f>
        <v>1</v>
      </c>
    </row>
    <row r="6024" spans="1:77">
      <c r="A6024" s="10">
        <v>6019</v>
      </c>
      <c r="BP6024" s="3"/>
      <c r="BQ6024" s="3"/>
      <c r="BR6024" s="3"/>
      <c r="BS6024" s="3"/>
      <c r="BT6024" s="10">
        <v>6019</v>
      </c>
      <c r="BU6024" s="4">
        <f t="shared" si="376"/>
        <v>0</v>
      </c>
      <c r="BV6024" s="4">
        <f t="shared" si="377"/>
        <v>0</v>
      </c>
      <c r="BW6024" s="10"/>
      <c r="BX6024" s="4">
        <f t="shared" si="378"/>
        <v>1</v>
      </c>
      <c r="BY6024" s="4">
        <f t="shared" si="379"/>
        <v>1</v>
      </c>
    </row>
    <row r="6025" spans="1:77">
      <c r="A6025" s="10">
        <v>6020</v>
      </c>
      <c r="BP6025" s="3"/>
      <c r="BQ6025" s="3"/>
      <c r="BR6025" s="3"/>
      <c r="BS6025" s="3"/>
      <c r="BT6025" s="10">
        <v>6020</v>
      </c>
      <c r="BU6025" s="4">
        <f t="shared" si="376"/>
        <v>0</v>
      </c>
      <c r="BV6025" s="4">
        <f t="shared" si="377"/>
        <v>0</v>
      </c>
      <c r="BW6025" s="10"/>
      <c r="BX6025" s="4">
        <f t="shared" si="378"/>
        <v>1</v>
      </c>
      <c r="BY6025" s="4">
        <f t="shared" si="379"/>
        <v>1</v>
      </c>
    </row>
    <row r="6026" spans="1:77">
      <c r="A6026" s="10">
        <v>6021</v>
      </c>
      <c r="BP6026" s="3"/>
      <c r="BQ6026" s="3"/>
      <c r="BR6026" s="3"/>
      <c r="BS6026" s="3"/>
      <c r="BT6026" s="10">
        <v>6021</v>
      </c>
      <c r="BU6026" s="4">
        <f t="shared" si="376"/>
        <v>0</v>
      </c>
      <c r="BV6026" s="4">
        <f t="shared" si="377"/>
        <v>0</v>
      </c>
      <c r="BW6026" s="10"/>
      <c r="BX6026" s="4">
        <f t="shared" si="378"/>
        <v>1</v>
      </c>
      <c r="BY6026" s="4">
        <f t="shared" si="379"/>
        <v>1</v>
      </c>
    </row>
    <row r="6027" spans="1:77">
      <c r="A6027" s="10">
        <v>6022</v>
      </c>
      <c r="BP6027" s="3"/>
      <c r="BQ6027" s="3"/>
      <c r="BR6027" s="3"/>
      <c r="BS6027" s="3"/>
      <c r="BT6027" s="10">
        <v>6022</v>
      </c>
      <c r="BU6027" s="4">
        <f t="shared" si="376"/>
        <v>0</v>
      </c>
      <c r="BV6027" s="4">
        <f t="shared" si="377"/>
        <v>0</v>
      </c>
      <c r="BW6027" s="10"/>
      <c r="BX6027" s="4">
        <f t="shared" si="378"/>
        <v>1</v>
      </c>
      <c r="BY6027" s="4">
        <f t="shared" si="379"/>
        <v>1</v>
      </c>
    </row>
    <row r="6028" spans="1:77">
      <c r="A6028" s="10">
        <v>6023</v>
      </c>
      <c r="BP6028" s="3"/>
      <c r="BQ6028" s="3"/>
      <c r="BR6028" s="3"/>
      <c r="BS6028" s="3"/>
      <c r="BT6028" s="10">
        <v>6023</v>
      </c>
      <c r="BU6028" s="4">
        <f t="shared" si="376"/>
        <v>0</v>
      </c>
      <c r="BV6028" s="4">
        <f t="shared" si="377"/>
        <v>0</v>
      </c>
      <c r="BW6028" s="10"/>
      <c r="BX6028" s="4">
        <f t="shared" si="378"/>
        <v>1</v>
      </c>
      <c r="BY6028" s="4">
        <f t="shared" si="379"/>
        <v>1</v>
      </c>
    </row>
    <row r="6029" spans="1:77">
      <c r="A6029" s="10">
        <v>6024</v>
      </c>
      <c r="BP6029" s="3"/>
      <c r="BQ6029" s="3"/>
      <c r="BR6029" s="3"/>
      <c r="BS6029" s="3"/>
      <c r="BT6029" s="10">
        <v>6024</v>
      </c>
      <c r="BU6029" s="4">
        <f t="shared" si="376"/>
        <v>0</v>
      </c>
      <c r="BV6029" s="4">
        <f t="shared" si="377"/>
        <v>0</v>
      </c>
      <c r="BW6029" s="10"/>
      <c r="BX6029" s="4">
        <f t="shared" si="378"/>
        <v>1</v>
      </c>
      <c r="BY6029" s="4">
        <f t="shared" si="379"/>
        <v>1</v>
      </c>
    </row>
    <row r="6030" spans="1:77">
      <c r="A6030" s="10">
        <v>6025</v>
      </c>
      <c r="BP6030" s="3"/>
      <c r="BQ6030" s="3"/>
      <c r="BR6030" s="3"/>
      <c r="BS6030" s="3"/>
      <c r="BT6030" s="10">
        <v>6025</v>
      </c>
      <c r="BU6030" s="4">
        <f t="shared" si="376"/>
        <v>0</v>
      </c>
      <c r="BV6030" s="4">
        <f t="shared" si="377"/>
        <v>0</v>
      </c>
      <c r="BW6030" s="10"/>
      <c r="BX6030" s="4">
        <f t="shared" si="378"/>
        <v>1</v>
      </c>
      <c r="BY6030" s="4">
        <f t="shared" si="379"/>
        <v>1</v>
      </c>
    </row>
    <row r="6031" spans="1:77">
      <c r="A6031" s="10">
        <v>6026</v>
      </c>
      <c r="BP6031" s="3"/>
      <c r="BQ6031" s="3"/>
      <c r="BR6031" s="3"/>
      <c r="BS6031" s="3"/>
      <c r="BT6031" s="10">
        <v>6026</v>
      </c>
      <c r="BU6031" s="4">
        <f t="shared" si="376"/>
        <v>0</v>
      </c>
      <c r="BV6031" s="4">
        <f t="shared" si="377"/>
        <v>0</v>
      </c>
      <c r="BW6031" s="10"/>
      <c r="BX6031" s="4">
        <f t="shared" si="378"/>
        <v>1</v>
      </c>
      <c r="BY6031" s="4">
        <f t="shared" si="379"/>
        <v>1</v>
      </c>
    </row>
    <row r="6032" spans="1:77">
      <c r="A6032" s="10">
        <v>6027</v>
      </c>
      <c r="BP6032" s="3"/>
      <c r="BQ6032" s="3"/>
      <c r="BR6032" s="3"/>
      <c r="BS6032" s="3"/>
      <c r="BT6032" s="10">
        <v>6027</v>
      </c>
      <c r="BU6032" s="4">
        <f t="shared" si="376"/>
        <v>0</v>
      </c>
      <c r="BV6032" s="4">
        <f t="shared" si="377"/>
        <v>0</v>
      </c>
      <c r="BW6032" s="10"/>
      <c r="BX6032" s="4">
        <f t="shared" si="378"/>
        <v>1</v>
      </c>
      <c r="BY6032" s="4">
        <f t="shared" si="379"/>
        <v>1</v>
      </c>
    </row>
    <row r="6033" spans="1:77">
      <c r="A6033" s="10">
        <v>6028</v>
      </c>
      <c r="BP6033" s="3"/>
      <c r="BQ6033" s="3"/>
      <c r="BR6033" s="3"/>
      <c r="BS6033" s="3"/>
      <c r="BT6033" s="10">
        <v>6028</v>
      </c>
      <c r="BU6033" s="4">
        <f t="shared" si="376"/>
        <v>0</v>
      </c>
      <c r="BV6033" s="4">
        <f t="shared" si="377"/>
        <v>0</v>
      </c>
      <c r="BW6033" s="10"/>
      <c r="BX6033" s="4">
        <f t="shared" si="378"/>
        <v>1</v>
      </c>
      <c r="BY6033" s="4">
        <f t="shared" si="379"/>
        <v>1</v>
      </c>
    </row>
    <row r="6034" spans="1:77">
      <c r="A6034" s="10">
        <v>6029</v>
      </c>
      <c r="BP6034" s="3"/>
      <c r="BQ6034" s="3"/>
      <c r="BR6034" s="3"/>
      <c r="BS6034" s="3"/>
      <c r="BT6034" s="10">
        <v>6029</v>
      </c>
      <c r="BU6034" s="4">
        <f t="shared" si="376"/>
        <v>0</v>
      </c>
      <c r="BV6034" s="4">
        <f t="shared" si="377"/>
        <v>0</v>
      </c>
      <c r="BW6034" s="10"/>
      <c r="BX6034" s="4">
        <f t="shared" si="378"/>
        <v>1</v>
      </c>
      <c r="BY6034" s="4">
        <f t="shared" si="379"/>
        <v>1</v>
      </c>
    </row>
    <row r="6035" spans="1:77">
      <c r="A6035" s="10">
        <v>6030</v>
      </c>
      <c r="BP6035" s="3"/>
      <c r="BQ6035" s="3"/>
      <c r="BR6035" s="3"/>
      <c r="BS6035" s="3"/>
      <c r="BT6035" s="10">
        <v>6030</v>
      </c>
      <c r="BU6035" s="4">
        <f t="shared" si="376"/>
        <v>0</v>
      </c>
      <c r="BV6035" s="4">
        <f t="shared" si="377"/>
        <v>0</v>
      </c>
      <c r="BW6035" s="10"/>
      <c r="BX6035" s="4">
        <f t="shared" si="378"/>
        <v>1</v>
      </c>
      <c r="BY6035" s="4">
        <f t="shared" si="379"/>
        <v>1</v>
      </c>
    </row>
    <row r="6036" spans="1:77">
      <c r="A6036" s="10">
        <v>6031</v>
      </c>
      <c r="BP6036" s="3"/>
      <c r="BQ6036" s="3"/>
      <c r="BR6036" s="3"/>
      <c r="BS6036" s="3"/>
      <c r="BT6036" s="10">
        <v>6031</v>
      </c>
      <c r="BU6036" s="4">
        <f t="shared" si="376"/>
        <v>0</v>
      </c>
      <c r="BV6036" s="4">
        <f t="shared" si="377"/>
        <v>0</v>
      </c>
      <c r="BW6036" s="10"/>
      <c r="BX6036" s="4">
        <f t="shared" si="378"/>
        <v>1</v>
      </c>
      <c r="BY6036" s="4">
        <f t="shared" si="379"/>
        <v>1</v>
      </c>
    </row>
    <row r="6037" spans="1:77">
      <c r="A6037" s="10">
        <v>6032</v>
      </c>
      <c r="BP6037" s="3"/>
      <c r="BQ6037" s="3"/>
      <c r="BR6037" s="3"/>
      <c r="BS6037" s="3"/>
      <c r="BT6037" s="10">
        <v>6032</v>
      </c>
      <c r="BU6037" s="4">
        <f t="shared" si="376"/>
        <v>0</v>
      </c>
      <c r="BV6037" s="4">
        <f t="shared" si="377"/>
        <v>0</v>
      </c>
      <c r="BW6037" s="10"/>
      <c r="BX6037" s="4">
        <f t="shared" si="378"/>
        <v>1</v>
      </c>
      <c r="BY6037" s="4">
        <f t="shared" si="379"/>
        <v>1</v>
      </c>
    </row>
    <row r="6038" spans="1:77">
      <c r="A6038" s="10">
        <v>6033</v>
      </c>
      <c r="BP6038" s="3"/>
      <c r="BQ6038" s="3"/>
      <c r="BR6038" s="3"/>
      <c r="BS6038" s="3"/>
      <c r="BT6038" s="10">
        <v>6033</v>
      </c>
      <c r="BU6038" s="4">
        <f t="shared" si="376"/>
        <v>0</v>
      </c>
      <c r="BV6038" s="4">
        <f t="shared" si="377"/>
        <v>0</v>
      </c>
      <c r="BW6038" s="10"/>
      <c r="BX6038" s="4">
        <f t="shared" si="378"/>
        <v>1</v>
      </c>
      <c r="BY6038" s="4">
        <f t="shared" si="379"/>
        <v>1</v>
      </c>
    </row>
    <row r="6039" spans="1:77">
      <c r="A6039" s="10">
        <v>6034</v>
      </c>
      <c r="BP6039" s="3"/>
      <c r="BQ6039" s="3"/>
      <c r="BR6039" s="3"/>
      <c r="BS6039" s="3"/>
      <c r="BT6039" s="10">
        <v>6034</v>
      </c>
      <c r="BU6039" s="4">
        <f t="shared" si="376"/>
        <v>0</v>
      </c>
      <c r="BV6039" s="4">
        <f t="shared" si="377"/>
        <v>0</v>
      </c>
      <c r="BW6039" s="10"/>
      <c r="BX6039" s="4">
        <f t="shared" si="378"/>
        <v>1</v>
      </c>
      <c r="BY6039" s="4">
        <f t="shared" si="379"/>
        <v>1</v>
      </c>
    </row>
    <row r="6040" spans="1:77">
      <c r="A6040" s="10">
        <v>6035</v>
      </c>
      <c r="BP6040" s="3"/>
      <c r="BQ6040" s="3"/>
      <c r="BR6040" s="3"/>
      <c r="BS6040" s="3"/>
      <c r="BT6040" s="10">
        <v>6035</v>
      </c>
      <c r="BU6040" s="4">
        <f t="shared" si="376"/>
        <v>0</v>
      </c>
      <c r="BV6040" s="4">
        <f t="shared" si="377"/>
        <v>0</v>
      </c>
      <c r="BW6040" s="10"/>
      <c r="BX6040" s="4">
        <f t="shared" si="378"/>
        <v>1</v>
      </c>
      <c r="BY6040" s="4">
        <f t="shared" si="379"/>
        <v>1</v>
      </c>
    </row>
    <row r="6041" spans="1:77">
      <c r="A6041" s="10">
        <v>6036</v>
      </c>
      <c r="BP6041" s="3"/>
      <c r="BQ6041" s="3"/>
      <c r="BR6041" s="3"/>
      <c r="BS6041" s="3"/>
      <c r="BT6041" s="10">
        <v>6036</v>
      </c>
      <c r="BU6041" s="4">
        <f t="shared" si="376"/>
        <v>0</v>
      </c>
      <c r="BV6041" s="4">
        <f t="shared" si="377"/>
        <v>0</v>
      </c>
      <c r="BW6041" s="10"/>
      <c r="BX6041" s="4">
        <f t="shared" si="378"/>
        <v>1</v>
      </c>
      <c r="BY6041" s="4">
        <f t="shared" si="379"/>
        <v>1</v>
      </c>
    </row>
    <row r="6042" spans="1:77">
      <c r="A6042" s="10">
        <v>6037</v>
      </c>
      <c r="BP6042" s="3"/>
      <c r="BQ6042" s="3"/>
      <c r="BR6042" s="3"/>
      <c r="BS6042" s="3"/>
      <c r="BT6042" s="10">
        <v>6037</v>
      </c>
      <c r="BU6042" s="4">
        <f t="shared" si="376"/>
        <v>0</v>
      </c>
      <c r="BV6042" s="4">
        <f t="shared" si="377"/>
        <v>0</v>
      </c>
      <c r="BW6042" s="10"/>
      <c r="BX6042" s="4">
        <f t="shared" si="378"/>
        <v>1</v>
      </c>
      <c r="BY6042" s="4">
        <f t="shared" si="379"/>
        <v>1</v>
      </c>
    </row>
    <row r="6043" spans="1:77">
      <c r="A6043" s="10">
        <v>6038</v>
      </c>
      <c r="BP6043" s="3"/>
      <c r="BQ6043" s="3"/>
      <c r="BR6043" s="3"/>
      <c r="BS6043" s="3"/>
      <c r="BT6043" s="10">
        <v>6038</v>
      </c>
      <c r="BU6043" s="4">
        <f t="shared" si="376"/>
        <v>0</v>
      </c>
      <c r="BV6043" s="4">
        <f t="shared" si="377"/>
        <v>0</v>
      </c>
      <c r="BW6043" s="10"/>
      <c r="BX6043" s="4">
        <f t="shared" si="378"/>
        <v>1</v>
      </c>
      <c r="BY6043" s="4">
        <f t="shared" si="379"/>
        <v>1</v>
      </c>
    </row>
    <row r="6044" spans="1:77">
      <c r="A6044" s="10">
        <v>6039</v>
      </c>
      <c r="BP6044" s="3"/>
      <c r="BQ6044" s="3"/>
      <c r="BR6044" s="3"/>
      <c r="BS6044" s="3"/>
      <c r="BT6044" s="10">
        <v>6039</v>
      </c>
      <c r="BU6044" s="4">
        <f t="shared" si="376"/>
        <v>0</v>
      </c>
      <c r="BV6044" s="4">
        <f t="shared" si="377"/>
        <v>0</v>
      </c>
      <c r="BW6044" s="10"/>
      <c r="BX6044" s="4">
        <f t="shared" si="378"/>
        <v>1</v>
      </c>
      <c r="BY6044" s="4">
        <f t="shared" si="379"/>
        <v>1</v>
      </c>
    </row>
    <row r="6045" spans="1:77">
      <c r="A6045" s="10">
        <v>6040</v>
      </c>
      <c r="BP6045" s="3"/>
      <c r="BQ6045" s="3"/>
      <c r="BR6045" s="3"/>
      <c r="BS6045" s="3"/>
      <c r="BT6045" s="10">
        <v>6040</v>
      </c>
      <c r="BU6045" s="4">
        <f t="shared" si="376"/>
        <v>0</v>
      </c>
      <c r="BV6045" s="4">
        <f t="shared" si="377"/>
        <v>0</v>
      </c>
      <c r="BW6045" s="10"/>
      <c r="BX6045" s="4">
        <f t="shared" si="378"/>
        <v>1</v>
      </c>
      <c r="BY6045" s="4">
        <f t="shared" si="379"/>
        <v>1</v>
      </c>
    </row>
    <row r="6046" spans="1:77">
      <c r="A6046" s="10">
        <v>6041</v>
      </c>
      <c r="BP6046" s="3"/>
      <c r="BQ6046" s="3"/>
      <c r="BR6046" s="3"/>
      <c r="BS6046" s="3"/>
      <c r="BT6046" s="10">
        <v>6041</v>
      </c>
      <c r="BU6046" s="4">
        <f t="shared" si="376"/>
        <v>0</v>
      </c>
      <c r="BV6046" s="4">
        <f t="shared" si="377"/>
        <v>0</v>
      </c>
      <c r="BW6046" s="10"/>
      <c r="BX6046" s="4">
        <f t="shared" si="378"/>
        <v>1</v>
      </c>
      <c r="BY6046" s="4">
        <f t="shared" si="379"/>
        <v>1</v>
      </c>
    </row>
    <row r="6047" spans="1:77">
      <c r="A6047" s="10">
        <v>6042</v>
      </c>
      <c r="BP6047" s="3"/>
      <c r="BQ6047" s="3"/>
      <c r="BR6047" s="3"/>
      <c r="BS6047" s="3"/>
      <c r="BT6047" s="10">
        <v>6042</v>
      </c>
      <c r="BU6047" s="4">
        <f t="shared" si="376"/>
        <v>0</v>
      </c>
      <c r="BV6047" s="4">
        <f t="shared" si="377"/>
        <v>0</v>
      </c>
      <c r="BW6047" s="10"/>
      <c r="BX6047" s="4">
        <f t="shared" si="378"/>
        <v>1</v>
      </c>
      <c r="BY6047" s="4">
        <f t="shared" si="379"/>
        <v>1</v>
      </c>
    </row>
    <row r="6048" spans="1:77">
      <c r="A6048" s="10">
        <v>6043</v>
      </c>
      <c r="BP6048" s="3"/>
      <c r="BQ6048" s="3"/>
      <c r="BR6048" s="3"/>
      <c r="BS6048" s="3"/>
      <c r="BT6048" s="10">
        <v>6043</v>
      </c>
      <c r="BU6048" s="4">
        <f t="shared" si="376"/>
        <v>0</v>
      </c>
      <c r="BV6048" s="4">
        <f t="shared" si="377"/>
        <v>0</v>
      </c>
      <c r="BW6048" s="10"/>
      <c r="BX6048" s="4">
        <f t="shared" si="378"/>
        <v>1</v>
      </c>
      <c r="BY6048" s="4">
        <f t="shared" si="379"/>
        <v>1</v>
      </c>
    </row>
    <row r="6049" spans="1:77">
      <c r="A6049" s="10">
        <v>6044</v>
      </c>
      <c r="BP6049" s="3"/>
      <c r="BQ6049" s="3"/>
      <c r="BR6049" s="3"/>
      <c r="BS6049" s="3"/>
      <c r="BT6049" s="10">
        <v>6044</v>
      </c>
      <c r="BU6049" s="4">
        <f t="shared" si="376"/>
        <v>0</v>
      </c>
      <c r="BV6049" s="4">
        <f t="shared" si="377"/>
        <v>0</v>
      </c>
      <c r="BW6049" s="10"/>
      <c r="BX6049" s="4">
        <f t="shared" si="378"/>
        <v>1</v>
      </c>
      <c r="BY6049" s="4">
        <f t="shared" si="379"/>
        <v>1</v>
      </c>
    </row>
    <row r="6050" spans="1:77">
      <c r="A6050" s="10">
        <v>6045</v>
      </c>
      <c r="BP6050" s="3"/>
      <c r="BQ6050" s="3"/>
      <c r="BR6050" s="3"/>
      <c r="BS6050" s="3"/>
      <c r="BT6050" s="10">
        <v>6045</v>
      </c>
      <c r="BU6050" s="4">
        <f t="shared" si="376"/>
        <v>0</v>
      </c>
      <c r="BV6050" s="4">
        <f t="shared" si="377"/>
        <v>0</v>
      </c>
      <c r="BW6050" s="10"/>
      <c r="BX6050" s="4">
        <f t="shared" si="378"/>
        <v>1</v>
      </c>
      <c r="BY6050" s="4">
        <f t="shared" si="379"/>
        <v>1</v>
      </c>
    </row>
    <row r="6051" spans="1:77">
      <c r="A6051" s="10">
        <v>6046</v>
      </c>
      <c r="BP6051" s="3"/>
      <c r="BQ6051" s="3"/>
      <c r="BR6051" s="3"/>
      <c r="BS6051" s="3"/>
      <c r="BT6051" s="10">
        <v>6046</v>
      </c>
      <c r="BU6051" s="4">
        <f t="shared" si="376"/>
        <v>0</v>
      </c>
      <c r="BV6051" s="4">
        <f t="shared" si="377"/>
        <v>0</v>
      </c>
      <c r="BW6051" s="10"/>
      <c r="BX6051" s="4">
        <f t="shared" si="378"/>
        <v>1</v>
      </c>
      <c r="BY6051" s="4">
        <f t="shared" si="379"/>
        <v>1</v>
      </c>
    </row>
    <row r="6052" spans="1:77">
      <c r="A6052" s="10">
        <v>6047</v>
      </c>
      <c r="BP6052" s="3"/>
      <c r="BQ6052" s="3"/>
      <c r="BR6052" s="3"/>
      <c r="BS6052" s="3"/>
      <c r="BT6052" s="10">
        <v>6047</v>
      </c>
      <c r="BU6052" s="4">
        <f t="shared" si="376"/>
        <v>0</v>
      </c>
      <c r="BV6052" s="4">
        <f t="shared" si="377"/>
        <v>0</v>
      </c>
      <c r="BW6052" s="10"/>
      <c r="BX6052" s="4">
        <f t="shared" si="378"/>
        <v>1</v>
      </c>
      <c r="BY6052" s="4">
        <f t="shared" si="379"/>
        <v>1</v>
      </c>
    </row>
    <row r="6053" spans="1:77">
      <c r="A6053" s="10">
        <v>6048</v>
      </c>
      <c r="BP6053" s="3"/>
      <c r="BQ6053" s="3"/>
      <c r="BR6053" s="3"/>
      <c r="BS6053" s="3"/>
      <c r="BT6053" s="10">
        <v>6048</v>
      </c>
      <c r="BU6053" s="4">
        <f t="shared" si="376"/>
        <v>0</v>
      </c>
      <c r="BV6053" s="4">
        <f t="shared" si="377"/>
        <v>0</v>
      </c>
      <c r="BW6053" s="10"/>
      <c r="BX6053" s="4">
        <f t="shared" si="378"/>
        <v>1</v>
      </c>
      <c r="BY6053" s="4">
        <f t="shared" si="379"/>
        <v>1</v>
      </c>
    </row>
    <row r="6054" spans="1:77">
      <c r="A6054" s="10">
        <v>6049</v>
      </c>
      <c r="BP6054" s="3"/>
      <c r="BQ6054" s="3"/>
      <c r="BR6054" s="3"/>
      <c r="BS6054" s="3"/>
      <c r="BT6054" s="10">
        <v>6049</v>
      </c>
      <c r="BU6054" s="4">
        <f t="shared" si="376"/>
        <v>0</v>
      </c>
      <c r="BV6054" s="4">
        <f t="shared" si="377"/>
        <v>0</v>
      </c>
      <c r="BW6054" s="10"/>
      <c r="BX6054" s="4">
        <f t="shared" si="378"/>
        <v>1</v>
      </c>
      <c r="BY6054" s="4">
        <f t="shared" si="379"/>
        <v>1</v>
      </c>
    </row>
    <row r="6055" spans="1:77">
      <c r="A6055" s="10">
        <v>6050</v>
      </c>
      <c r="BP6055" s="3"/>
      <c r="BQ6055" s="3"/>
      <c r="BR6055" s="3"/>
      <c r="BS6055" s="3"/>
      <c r="BT6055" s="10">
        <v>6050</v>
      </c>
      <c r="BU6055" s="4">
        <f t="shared" si="376"/>
        <v>0</v>
      </c>
      <c r="BV6055" s="4">
        <f t="shared" si="377"/>
        <v>0</v>
      </c>
      <c r="BW6055" s="10"/>
      <c r="BX6055" s="4">
        <f t="shared" si="378"/>
        <v>1</v>
      </c>
      <c r="BY6055" s="4">
        <f t="shared" si="379"/>
        <v>1</v>
      </c>
    </row>
    <row r="6056" spans="1:77">
      <c r="A6056" s="10">
        <v>6051</v>
      </c>
      <c r="BP6056" s="3"/>
      <c r="BQ6056" s="3"/>
      <c r="BR6056" s="3"/>
      <c r="BS6056" s="3"/>
      <c r="BT6056" s="10">
        <v>6051</v>
      </c>
      <c r="BU6056" s="4">
        <f t="shared" si="376"/>
        <v>0</v>
      </c>
      <c r="BV6056" s="4">
        <f t="shared" si="377"/>
        <v>0</v>
      </c>
      <c r="BW6056" s="10"/>
      <c r="BX6056" s="4">
        <f t="shared" si="378"/>
        <v>1</v>
      </c>
      <c r="BY6056" s="4">
        <f t="shared" si="379"/>
        <v>1</v>
      </c>
    </row>
    <row r="6057" spans="1:77">
      <c r="A6057" s="10">
        <v>6052</v>
      </c>
      <c r="BP6057" s="3"/>
      <c r="BQ6057" s="3"/>
      <c r="BR6057" s="3"/>
      <c r="BS6057" s="3"/>
      <c r="BT6057" s="10">
        <v>6052</v>
      </c>
      <c r="BU6057" s="4">
        <f t="shared" si="376"/>
        <v>0</v>
      </c>
      <c r="BV6057" s="4">
        <f t="shared" si="377"/>
        <v>0</v>
      </c>
      <c r="BW6057" s="10"/>
      <c r="BX6057" s="4">
        <f t="shared" si="378"/>
        <v>1</v>
      </c>
      <c r="BY6057" s="4">
        <f t="shared" si="379"/>
        <v>1</v>
      </c>
    </row>
    <row r="6058" spans="1:77">
      <c r="A6058" s="10">
        <v>6053</v>
      </c>
      <c r="BP6058" s="3"/>
      <c r="BQ6058" s="3"/>
      <c r="BR6058" s="3"/>
      <c r="BS6058" s="3"/>
      <c r="BT6058" s="10">
        <v>6053</v>
      </c>
      <c r="BU6058" s="4">
        <f t="shared" si="376"/>
        <v>0</v>
      </c>
      <c r="BV6058" s="4">
        <f t="shared" si="377"/>
        <v>0</v>
      </c>
      <c r="BW6058" s="10"/>
      <c r="BX6058" s="4">
        <f t="shared" si="378"/>
        <v>1</v>
      </c>
      <c r="BY6058" s="4">
        <f t="shared" si="379"/>
        <v>1</v>
      </c>
    </row>
    <row r="6059" spans="1:77">
      <c r="A6059" s="10">
        <v>6054</v>
      </c>
      <c r="BP6059" s="3"/>
      <c r="BQ6059" s="3"/>
      <c r="BR6059" s="3"/>
      <c r="BS6059" s="3"/>
      <c r="BT6059" s="10">
        <v>6054</v>
      </c>
      <c r="BU6059" s="4">
        <f t="shared" si="376"/>
        <v>0</v>
      </c>
      <c r="BV6059" s="4">
        <f t="shared" si="377"/>
        <v>0</v>
      </c>
      <c r="BW6059" s="10"/>
      <c r="BX6059" s="4">
        <f t="shared" si="378"/>
        <v>1</v>
      </c>
      <c r="BY6059" s="4">
        <f t="shared" si="379"/>
        <v>1</v>
      </c>
    </row>
    <row r="6060" spans="1:77">
      <c r="A6060" s="10">
        <v>6055</v>
      </c>
      <c r="BP6060" s="3"/>
      <c r="BQ6060" s="3"/>
      <c r="BR6060" s="3"/>
      <c r="BS6060" s="3"/>
      <c r="BT6060" s="10">
        <v>6055</v>
      </c>
      <c r="BU6060" s="4">
        <f t="shared" si="376"/>
        <v>0</v>
      </c>
      <c r="BV6060" s="4">
        <f t="shared" si="377"/>
        <v>0</v>
      </c>
      <c r="BW6060" s="10"/>
      <c r="BX6060" s="4">
        <f t="shared" si="378"/>
        <v>1</v>
      </c>
      <c r="BY6060" s="4">
        <f t="shared" si="379"/>
        <v>1</v>
      </c>
    </row>
    <row r="6061" spans="1:77">
      <c r="A6061" s="10">
        <v>6056</v>
      </c>
      <c r="BP6061" s="3"/>
      <c r="BQ6061" s="3"/>
      <c r="BR6061" s="3"/>
      <c r="BS6061" s="3"/>
      <c r="BT6061" s="10">
        <v>6056</v>
      </c>
      <c r="BU6061" s="4">
        <f t="shared" si="376"/>
        <v>0</v>
      </c>
      <c r="BV6061" s="4">
        <f t="shared" si="377"/>
        <v>0</v>
      </c>
      <c r="BW6061" s="10"/>
      <c r="BX6061" s="4">
        <f t="shared" si="378"/>
        <v>1</v>
      </c>
      <c r="BY6061" s="4">
        <f t="shared" si="379"/>
        <v>1</v>
      </c>
    </row>
    <row r="6062" spans="1:77">
      <c r="A6062" s="10">
        <v>6057</v>
      </c>
      <c r="BP6062" s="3"/>
      <c r="BQ6062" s="3"/>
      <c r="BR6062" s="3"/>
      <c r="BS6062" s="3"/>
      <c r="BT6062" s="10">
        <v>6057</v>
      </c>
      <c r="BU6062" s="4">
        <f t="shared" si="376"/>
        <v>0</v>
      </c>
      <c r="BV6062" s="4">
        <f t="shared" si="377"/>
        <v>0</v>
      </c>
      <c r="BW6062" s="10"/>
      <c r="BX6062" s="4">
        <f t="shared" si="378"/>
        <v>1</v>
      </c>
      <c r="BY6062" s="4">
        <f t="shared" si="379"/>
        <v>1</v>
      </c>
    </row>
    <row r="6063" spans="1:77">
      <c r="A6063" s="10">
        <v>6058</v>
      </c>
      <c r="BP6063" s="3"/>
      <c r="BQ6063" s="3"/>
      <c r="BR6063" s="3"/>
      <c r="BS6063" s="3"/>
      <c r="BT6063" s="10">
        <v>6058</v>
      </c>
      <c r="BU6063" s="4">
        <f t="shared" si="376"/>
        <v>0</v>
      </c>
      <c r="BV6063" s="4">
        <f t="shared" si="377"/>
        <v>0</v>
      </c>
      <c r="BW6063" s="10"/>
      <c r="BX6063" s="4">
        <f t="shared" si="378"/>
        <v>1</v>
      </c>
      <c r="BY6063" s="4">
        <f t="shared" si="379"/>
        <v>1</v>
      </c>
    </row>
    <row r="6064" spans="1:77">
      <c r="A6064" s="10">
        <v>6059</v>
      </c>
      <c r="BP6064" s="3"/>
      <c r="BQ6064" s="3"/>
      <c r="BR6064" s="3"/>
      <c r="BS6064" s="3"/>
      <c r="BT6064" s="10">
        <v>6059</v>
      </c>
      <c r="BU6064" s="4">
        <f t="shared" si="376"/>
        <v>0</v>
      </c>
      <c r="BV6064" s="4">
        <f t="shared" si="377"/>
        <v>0</v>
      </c>
      <c r="BW6064" s="10"/>
      <c r="BX6064" s="4">
        <f t="shared" si="378"/>
        <v>1</v>
      </c>
      <c r="BY6064" s="4">
        <f t="shared" si="379"/>
        <v>1</v>
      </c>
    </row>
    <row r="6065" spans="1:77">
      <c r="A6065" s="10">
        <v>6060</v>
      </c>
      <c r="BP6065" s="3"/>
      <c r="BQ6065" s="3"/>
      <c r="BR6065" s="3"/>
      <c r="BS6065" s="3"/>
      <c r="BT6065" s="10">
        <v>6060</v>
      </c>
      <c r="BU6065" s="4">
        <f t="shared" si="376"/>
        <v>0</v>
      </c>
      <c r="BV6065" s="4">
        <f t="shared" si="377"/>
        <v>0</v>
      </c>
      <c r="BW6065" s="10"/>
      <c r="BX6065" s="4">
        <f t="shared" si="378"/>
        <v>1</v>
      </c>
      <c r="BY6065" s="4">
        <f t="shared" si="379"/>
        <v>1</v>
      </c>
    </row>
    <row r="6066" spans="1:77">
      <c r="A6066" s="10">
        <v>6061</v>
      </c>
      <c r="BP6066" s="3"/>
      <c r="BQ6066" s="3"/>
      <c r="BR6066" s="3"/>
      <c r="BS6066" s="3"/>
      <c r="BT6066" s="10">
        <v>6061</v>
      </c>
      <c r="BU6066" s="4">
        <f t="shared" si="376"/>
        <v>0</v>
      </c>
      <c r="BV6066" s="4">
        <f t="shared" si="377"/>
        <v>0</v>
      </c>
      <c r="BW6066" s="10"/>
      <c r="BX6066" s="4">
        <f t="shared" si="378"/>
        <v>1</v>
      </c>
      <c r="BY6066" s="4">
        <f t="shared" si="379"/>
        <v>1</v>
      </c>
    </row>
    <row r="6067" spans="1:77">
      <c r="A6067" s="10">
        <v>6062</v>
      </c>
      <c r="BP6067" s="3"/>
      <c r="BQ6067" s="3"/>
      <c r="BR6067" s="3"/>
      <c r="BS6067" s="3"/>
      <c r="BT6067" s="10">
        <v>6062</v>
      </c>
      <c r="BU6067" s="4">
        <f t="shared" si="376"/>
        <v>0</v>
      </c>
      <c r="BV6067" s="4">
        <f t="shared" si="377"/>
        <v>0</v>
      </c>
      <c r="BW6067" s="10"/>
      <c r="BX6067" s="4">
        <f t="shared" si="378"/>
        <v>1</v>
      </c>
      <c r="BY6067" s="4">
        <f t="shared" si="379"/>
        <v>1</v>
      </c>
    </row>
    <row r="6068" spans="1:77">
      <c r="A6068" s="10">
        <v>6063</v>
      </c>
      <c r="BP6068" s="3"/>
      <c r="BQ6068" s="3"/>
      <c r="BR6068" s="3"/>
      <c r="BS6068" s="3"/>
      <c r="BT6068" s="10">
        <v>6063</v>
      </c>
      <c r="BU6068" s="4">
        <f t="shared" si="376"/>
        <v>0</v>
      </c>
      <c r="BV6068" s="4">
        <f t="shared" si="377"/>
        <v>0</v>
      </c>
      <c r="BW6068" s="10"/>
      <c r="BX6068" s="4">
        <f t="shared" si="378"/>
        <v>1</v>
      </c>
      <c r="BY6068" s="4">
        <f t="shared" si="379"/>
        <v>1</v>
      </c>
    </row>
    <row r="6069" spans="1:77">
      <c r="A6069" s="10">
        <v>6064</v>
      </c>
      <c r="BP6069" s="3"/>
      <c r="BQ6069" s="3"/>
      <c r="BR6069" s="3"/>
      <c r="BS6069" s="3"/>
      <c r="BT6069" s="10">
        <v>6064</v>
      </c>
      <c r="BU6069" s="4">
        <f t="shared" si="376"/>
        <v>0</v>
      </c>
      <c r="BV6069" s="4">
        <f t="shared" si="377"/>
        <v>0</v>
      </c>
      <c r="BW6069" s="10"/>
      <c r="BX6069" s="4">
        <f t="shared" si="378"/>
        <v>1</v>
      </c>
      <c r="BY6069" s="4">
        <f t="shared" si="379"/>
        <v>1</v>
      </c>
    </row>
    <row r="6070" spans="1:77">
      <c r="A6070" s="10">
        <v>6065</v>
      </c>
      <c r="BP6070" s="3"/>
      <c r="BQ6070" s="3"/>
      <c r="BR6070" s="3"/>
      <c r="BS6070" s="3"/>
      <c r="BT6070" s="10">
        <v>6065</v>
      </c>
      <c r="BU6070" s="4">
        <f t="shared" si="376"/>
        <v>0</v>
      </c>
      <c r="BV6070" s="4">
        <f t="shared" si="377"/>
        <v>0</v>
      </c>
      <c r="BW6070" s="10"/>
      <c r="BX6070" s="4">
        <f t="shared" si="378"/>
        <v>1</v>
      </c>
      <c r="BY6070" s="4">
        <f t="shared" si="379"/>
        <v>1</v>
      </c>
    </row>
    <row r="6071" spans="1:77">
      <c r="A6071" s="10">
        <v>6066</v>
      </c>
      <c r="BP6071" s="3"/>
      <c r="BQ6071" s="3"/>
      <c r="BR6071" s="3"/>
      <c r="BS6071" s="3"/>
      <c r="BT6071" s="10">
        <v>6066</v>
      </c>
      <c r="BU6071" s="4">
        <f t="shared" si="376"/>
        <v>0</v>
      </c>
      <c r="BV6071" s="4">
        <f t="shared" si="377"/>
        <v>0</v>
      </c>
      <c r="BW6071" s="10"/>
      <c r="BX6071" s="4">
        <f t="shared" si="378"/>
        <v>1</v>
      </c>
      <c r="BY6071" s="4">
        <f t="shared" si="379"/>
        <v>1</v>
      </c>
    </row>
    <row r="6072" spans="1:77">
      <c r="A6072" s="10">
        <v>6067</v>
      </c>
      <c r="BP6072" s="3"/>
      <c r="BQ6072" s="3"/>
      <c r="BR6072" s="3"/>
      <c r="BS6072" s="3"/>
      <c r="BT6072" s="10">
        <v>6067</v>
      </c>
      <c r="BU6072" s="4">
        <f t="shared" si="376"/>
        <v>0</v>
      </c>
      <c r="BV6072" s="4">
        <f t="shared" si="377"/>
        <v>0</v>
      </c>
      <c r="BW6072" s="10"/>
      <c r="BX6072" s="4">
        <f t="shared" si="378"/>
        <v>1</v>
      </c>
      <c r="BY6072" s="4">
        <f t="shared" si="379"/>
        <v>1</v>
      </c>
    </row>
    <row r="6073" spans="1:77">
      <c r="A6073" s="10">
        <v>6068</v>
      </c>
      <c r="BP6073" s="3"/>
      <c r="BQ6073" s="3"/>
      <c r="BR6073" s="3"/>
      <c r="BS6073" s="3"/>
      <c r="BT6073" s="10">
        <v>6068</v>
      </c>
      <c r="BU6073" s="4">
        <f t="shared" si="376"/>
        <v>0</v>
      </c>
      <c r="BV6073" s="4">
        <f t="shared" si="377"/>
        <v>0</v>
      </c>
      <c r="BW6073" s="10"/>
      <c r="BX6073" s="4">
        <f t="shared" si="378"/>
        <v>1</v>
      </c>
      <c r="BY6073" s="4">
        <f t="shared" si="379"/>
        <v>1</v>
      </c>
    </row>
    <row r="6074" spans="1:77">
      <c r="A6074" s="10">
        <v>6069</v>
      </c>
      <c r="BP6074" s="3"/>
      <c r="BQ6074" s="3"/>
      <c r="BR6074" s="3"/>
      <c r="BS6074" s="3"/>
      <c r="BT6074" s="10">
        <v>6069</v>
      </c>
      <c r="BU6074" s="4">
        <f t="shared" si="376"/>
        <v>0</v>
      </c>
      <c r="BV6074" s="4">
        <f t="shared" si="377"/>
        <v>0</v>
      </c>
      <c r="BW6074" s="10"/>
      <c r="BX6074" s="4">
        <f t="shared" si="378"/>
        <v>1</v>
      </c>
      <c r="BY6074" s="4">
        <f t="shared" si="379"/>
        <v>1</v>
      </c>
    </row>
    <row r="6075" spans="1:77">
      <c r="A6075" s="10">
        <v>6070</v>
      </c>
      <c r="BP6075" s="3"/>
      <c r="BQ6075" s="3"/>
      <c r="BR6075" s="3"/>
      <c r="BS6075" s="3"/>
      <c r="BT6075" s="10">
        <v>6070</v>
      </c>
      <c r="BU6075" s="4">
        <f t="shared" si="376"/>
        <v>0</v>
      </c>
      <c r="BV6075" s="4">
        <f t="shared" si="377"/>
        <v>0</v>
      </c>
      <c r="BW6075" s="10"/>
      <c r="BX6075" s="4">
        <f t="shared" si="378"/>
        <v>1</v>
      </c>
      <c r="BY6075" s="4">
        <f t="shared" si="379"/>
        <v>1</v>
      </c>
    </row>
    <row r="6076" spans="1:77">
      <c r="A6076" s="10">
        <v>6071</v>
      </c>
      <c r="BP6076" s="3"/>
      <c r="BQ6076" s="3"/>
      <c r="BR6076" s="3"/>
      <c r="BS6076" s="3"/>
      <c r="BT6076" s="10">
        <v>6071</v>
      </c>
      <c r="BU6076" s="4">
        <f t="shared" si="376"/>
        <v>0</v>
      </c>
      <c r="BV6076" s="4">
        <f t="shared" si="377"/>
        <v>0</v>
      </c>
      <c r="BW6076" s="10"/>
      <c r="BX6076" s="4">
        <f t="shared" si="378"/>
        <v>1</v>
      </c>
      <c r="BY6076" s="4">
        <f t="shared" si="379"/>
        <v>1</v>
      </c>
    </row>
    <row r="6077" spans="1:77">
      <c r="A6077" s="10">
        <v>6072</v>
      </c>
      <c r="BP6077" s="3"/>
      <c r="BQ6077" s="3"/>
      <c r="BR6077" s="3"/>
      <c r="BS6077" s="3"/>
      <c r="BT6077" s="10">
        <v>6072</v>
      </c>
      <c r="BU6077" s="4">
        <f t="shared" si="376"/>
        <v>0</v>
      </c>
      <c r="BV6077" s="4">
        <f t="shared" si="377"/>
        <v>0</v>
      </c>
      <c r="BW6077" s="10"/>
      <c r="BX6077" s="4">
        <f t="shared" si="378"/>
        <v>1</v>
      </c>
      <c r="BY6077" s="4">
        <f t="shared" si="379"/>
        <v>1</v>
      </c>
    </row>
    <row r="6078" spans="1:77">
      <c r="A6078" s="10">
        <v>6073</v>
      </c>
      <c r="BP6078" s="3"/>
      <c r="BQ6078" s="3"/>
      <c r="BR6078" s="3"/>
      <c r="BS6078" s="3"/>
      <c r="BT6078" s="10">
        <v>6073</v>
      </c>
      <c r="BU6078" s="4">
        <f t="shared" si="376"/>
        <v>0</v>
      </c>
      <c r="BV6078" s="4">
        <f t="shared" si="377"/>
        <v>0</v>
      </c>
      <c r="BW6078" s="10"/>
      <c r="BX6078" s="4">
        <f t="shared" si="378"/>
        <v>1</v>
      </c>
      <c r="BY6078" s="4">
        <f t="shared" si="379"/>
        <v>1</v>
      </c>
    </row>
    <row r="6079" spans="1:77">
      <c r="A6079" s="10">
        <v>6074</v>
      </c>
      <c r="BP6079" s="3"/>
      <c r="BQ6079" s="3"/>
      <c r="BR6079" s="3"/>
      <c r="BS6079" s="3"/>
      <c r="BT6079" s="10">
        <v>6074</v>
      </c>
      <c r="BU6079" s="4">
        <f t="shared" si="376"/>
        <v>0</v>
      </c>
      <c r="BV6079" s="4">
        <f t="shared" si="377"/>
        <v>0</v>
      </c>
      <c r="BW6079" s="10"/>
      <c r="BX6079" s="4">
        <f t="shared" si="378"/>
        <v>1</v>
      </c>
      <c r="BY6079" s="4">
        <f t="shared" si="379"/>
        <v>1</v>
      </c>
    </row>
    <row r="6080" spans="1:77">
      <c r="A6080" s="10">
        <v>6075</v>
      </c>
      <c r="BP6080" s="3"/>
      <c r="BQ6080" s="3"/>
      <c r="BR6080" s="3"/>
      <c r="BS6080" s="3"/>
      <c r="BT6080" s="10">
        <v>6075</v>
      </c>
      <c r="BU6080" s="4">
        <f t="shared" si="376"/>
        <v>0</v>
      </c>
      <c r="BV6080" s="4">
        <f t="shared" si="377"/>
        <v>0</v>
      </c>
      <c r="BW6080" s="10"/>
      <c r="BX6080" s="4">
        <f t="shared" si="378"/>
        <v>1</v>
      </c>
      <c r="BY6080" s="4">
        <f t="shared" si="379"/>
        <v>1</v>
      </c>
    </row>
    <row r="6081" spans="1:77">
      <c r="A6081" s="10">
        <v>6076</v>
      </c>
      <c r="BP6081" s="3"/>
      <c r="BQ6081" s="3"/>
      <c r="BR6081" s="3"/>
      <c r="BS6081" s="3"/>
      <c r="BT6081" s="10">
        <v>6076</v>
      </c>
      <c r="BU6081" s="4">
        <f t="shared" si="376"/>
        <v>0</v>
      </c>
      <c r="BV6081" s="4">
        <f t="shared" si="377"/>
        <v>0</v>
      </c>
      <c r="BW6081" s="10"/>
      <c r="BX6081" s="4">
        <f t="shared" si="378"/>
        <v>1</v>
      </c>
      <c r="BY6081" s="4">
        <f t="shared" si="379"/>
        <v>1</v>
      </c>
    </row>
    <row r="6082" spans="1:77">
      <c r="A6082" s="10">
        <v>6077</v>
      </c>
      <c r="BP6082" s="3"/>
      <c r="BQ6082" s="3"/>
      <c r="BR6082" s="3"/>
      <c r="BS6082" s="3"/>
      <c r="BT6082" s="10">
        <v>6077</v>
      </c>
      <c r="BU6082" s="4">
        <f t="shared" si="376"/>
        <v>0</v>
      </c>
      <c r="BV6082" s="4">
        <f t="shared" si="377"/>
        <v>0</v>
      </c>
      <c r="BW6082" s="10"/>
      <c r="BX6082" s="4">
        <f t="shared" si="378"/>
        <v>1</v>
      </c>
      <c r="BY6082" s="4">
        <f t="shared" si="379"/>
        <v>1</v>
      </c>
    </row>
    <row r="6083" spans="1:77">
      <c r="A6083" s="10">
        <v>6078</v>
      </c>
      <c r="BP6083" s="3"/>
      <c r="BQ6083" s="3"/>
      <c r="BR6083" s="3"/>
      <c r="BS6083" s="3"/>
      <c r="BT6083" s="10">
        <v>6078</v>
      </c>
      <c r="BU6083" s="4">
        <f t="shared" si="376"/>
        <v>0</v>
      </c>
      <c r="BV6083" s="4">
        <f t="shared" si="377"/>
        <v>0</v>
      </c>
      <c r="BW6083" s="10"/>
      <c r="BX6083" s="4">
        <f t="shared" si="378"/>
        <v>1</v>
      </c>
      <c r="BY6083" s="4">
        <f t="shared" si="379"/>
        <v>1</v>
      </c>
    </row>
    <row r="6084" spans="1:77">
      <c r="A6084" s="10">
        <v>6079</v>
      </c>
      <c r="BP6084" s="3"/>
      <c r="BQ6084" s="3"/>
      <c r="BR6084" s="3"/>
      <c r="BS6084" s="3"/>
      <c r="BT6084" s="10">
        <v>6079</v>
      </c>
      <c r="BU6084" s="4">
        <f t="shared" si="376"/>
        <v>0</v>
      </c>
      <c r="BV6084" s="4">
        <f t="shared" si="377"/>
        <v>0</v>
      </c>
      <c r="BW6084" s="10"/>
      <c r="BX6084" s="4">
        <f t="shared" si="378"/>
        <v>1</v>
      </c>
      <c r="BY6084" s="4">
        <f t="shared" si="379"/>
        <v>1</v>
      </c>
    </row>
    <row r="6085" spans="1:77">
      <c r="A6085" s="10">
        <v>6080</v>
      </c>
      <c r="BP6085" s="3"/>
      <c r="BQ6085" s="3"/>
      <c r="BR6085" s="3"/>
      <c r="BS6085" s="3"/>
      <c r="BT6085" s="10">
        <v>6080</v>
      </c>
      <c r="BU6085" s="4">
        <f t="shared" si="376"/>
        <v>0</v>
      </c>
      <c r="BV6085" s="4">
        <f t="shared" si="377"/>
        <v>0</v>
      </c>
      <c r="BW6085" s="10"/>
      <c r="BX6085" s="4">
        <f t="shared" si="378"/>
        <v>1</v>
      </c>
      <c r="BY6085" s="4">
        <f t="shared" si="379"/>
        <v>1</v>
      </c>
    </row>
    <row r="6086" spans="1:77">
      <c r="A6086" s="10">
        <v>6081</v>
      </c>
      <c r="BP6086" s="3"/>
      <c r="BQ6086" s="3"/>
      <c r="BR6086" s="3"/>
      <c r="BS6086" s="3"/>
      <c r="BT6086" s="10">
        <v>6081</v>
      </c>
      <c r="BU6086" s="4">
        <f t="shared" si="376"/>
        <v>0</v>
      </c>
      <c r="BV6086" s="4">
        <f t="shared" si="377"/>
        <v>0</v>
      </c>
      <c r="BW6086" s="10"/>
      <c r="BX6086" s="4">
        <f t="shared" si="378"/>
        <v>1</v>
      </c>
      <c r="BY6086" s="4">
        <f t="shared" si="379"/>
        <v>1</v>
      </c>
    </row>
    <row r="6087" spans="1:77">
      <c r="A6087" s="10">
        <v>6082</v>
      </c>
      <c r="BP6087" s="3"/>
      <c r="BQ6087" s="3"/>
      <c r="BR6087" s="3"/>
      <c r="BS6087" s="3"/>
      <c r="BT6087" s="10">
        <v>6082</v>
      </c>
      <c r="BU6087" s="4">
        <f t="shared" ref="BU6087:BU6150" si="380">BP6087*$BV$1-BQ6087</f>
        <v>0</v>
      </c>
      <c r="BV6087" s="4">
        <f t="shared" ref="BV6087:BV6150" si="381">BR6087*$BV$1-BS6087</f>
        <v>0</v>
      </c>
      <c r="BW6087" s="10"/>
      <c r="BX6087" s="4">
        <f t="shared" ref="BX6087:BX6150" si="382">IF(BU6087=MAX($BU6087:$BV6087),1,0)</f>
        <v>1</v>
      </c>
      <c r="BY6087" s="4">
        <f t="shared" ref="BY6087:BY6150" si="383">IF(BV6087=MAX($BU6087:$BV6087),1,0)</f>
        <v>1</v>
      </c>
    </row>
    <row r="6088" spans="1:77">
      <c r="A6088" s="10">
        <v>6083</v>
      </c>
      <c r="BP6088" s="3"/>
      <c r="BQ6088" s="3"/>
      <c r="BR6088" s="3"/>
      <c r="BS6088" s="3"/>
      <c r="BT6088" s="10">
        <v>6083</v>
      </c>
      <c r="BU6088" s="4">
        <f t="shared" si="380"/>
        <v>0</v>
      </c>
      <c r="BV6088" s="4">
        <f t="shared" si="381"/>
        <v>0</v>
      </c>
      <c r="BW6088" s="10"/>
      <c r="BX6088" s="4">
        <f t="shared" si="382"/>
        <v>1</v>
      </c>
      <c r="BY6088" s="4">
        <f t="shared" si="383"/>
        <v>1</v>
      </c>
    </row>
    <row r="6089" spans="1:77">
      <c r="A6089" s="10">
        <v>6084</v>
      </c>
      <c r="BP6089" s="3"/>
      <c r="BQ6089" s="3"/>
      <c r="BR6089" s="3"/>
      <c r="BS6089" s="3"/>
      <c r="BT6089" s="10">
        <v>6084</v>
      </c>
      <c r="BU6089" s="4">
        <f t="shared" si="380"/>
        <v>0</v>
      </c>
      <c r="BV6089" s="4">
        <f t="shared" si="381"/>
        <v>0</v>
      </c>
      <c r="BW6089" s="10"/>
      <c r="BX6089" s="4">
        <f t="shared" si="382"/>
        <v>1</v>
      </c>
      <c r="BY6089" s="4">
        <f t="shared" si="383"/>
        <v>1</v>
      </c>
    </row>
    <row r="6090" spans="1:77">
      <c r="A6090" s="10">
        <v>6085</v>
      </c>
      <c r="BP6090" s="3"/>
      <c r="BQ6090" s="3"/>
      <c r="BR6090" s="3"/>
      <c r="BS6090" s="3"/>
      <c r="BT6090" s="10">
        <v>6085</v>
      </c>
      <c r="BU6090" s="4">
        <f t="shared" si="380"/>
        <v>0</v>
      </c>
      <c r="BV6090" s="4">
        <f t="shared" si="381"/>
        <v>0</v>
      </c>
      <c r="BW6090" s="10"/>
      <c r="BX6090" s="4">
        <f t="shared" si="382"/>
        <v>1</v>
      </c>
      <c r="BY6090" s="4">
        <f t="shared" si="383"/>
        <v>1</v>
      </c>
    </row>
    <row r="6091" spans="1:77">
      <c r="A6091" s="10">
        <v>6086</v>
      </c>
      <c r="BP6091" s="3"/>
      <c r="BQ6091" s="3"/>
      <c r="BR6091" s="3"/>
      <c r="BS6091" s="3"/>
      <c r="BT6091" s="10">
        <v>6086</v>
      </c>
      <c r="BU6091" s="4">
        <f t="shared" si="380"/>
        <v>0</v>
      </c>
      <c r="BV6091" s="4">
        <f t="shared" si="381"/>
        <v>0</v>
      </c>
      <c r="BW6091" s="10"/>
      <c r="BX6091" s="4">
        <f t="shared" si="382"/>
        <v>1</v>
      </c>
      <c r="BY6091" s="4">
        <f t="shared" si="383"/>
        <v>1</v>
      </c>
    </row>
    <row r="6092" spans="1:77">
      <c r="A6092" s="10">
        <v>6087</v>
      </c>
      <c r="BP6092" s="3"/>
      <c r="BQ6092" s="3"/>
      <c r="BR6092" s="3"/>
      <c r="BS6092" s="3"/>
      <c r="BT6092" s="10">
        <v>6087</v>
      </c>
      <c r="BU6092" s="4">
        <f t="shared" si="380"/>
        <v>0</v>
      </c>
      <c r="BV6092" s="4">
        <f t="shared" si="381"/>
        <v>0</v>
      </c>
      <c r="BW6092" s="10"/>
      <c r="BX6092" s="4">
        <f t="shared" si="382"/>
        <v>1</v>
      </c>
      <c r="BY6092" s="4">
        <f t="shared" si="383"/>
        <v>1</v>
      </c>
    </row>
    <row r="6093" spans="1:77">
      <c r="A6093" s="10">
        <v>6088</v>
      </c>
      <c r="BP6093" s="3"/>
      <c r="BQ6093" s="3"/>
      <c r="BR6093" s="3"/>
      <c r="BS6093" s="3"/>
      <c r="BT6093" s="10">
        <v>6088</v>
      </c>
      <c r="BU6093" s="4">
        <f t="shared" si="380"/>
        <v>0</v>
      </c>
      <c r="BV6093" s="4">
        <f t="shared" si="381"/>
        <v>0</v>
      </c>
      <c r="BW6093" s="10"/>
      <c r="BX6093" s="4">
        <f t="shared" si="382"/>
        <v>1</v>
      </c>
      <c r="BY6093" s="4">
        <f t="shared" si="383"/>
        <v>1</v>
      </c>
    </row>
    <row r="6094" spans="1:77">
      <c r="A6094" s="10">
        <v>6089</v>
      </c>
      <c r="BP6094" s="3"/>
      <c r="BQ6094" s="3"/>
      <c r="BR6094" s="3"/>
      <c r="BS6094" s="3"/>
      <c r="BT6094" s="10">
        <v>6089</v>
      </c>
      <c r="BU6094" s="4">
        <f t="shared" si="380"/>
        <v>0</v>
      </c>
      <c r="BV6094" s="4">
        <f t="shared" si="381"/>
        <v>0</v>
      </c>
      <c r="BW6094" s="10"/>
      <c r="BX6094" s="4">
        <f t="shared" si="382"/>
        <v>1</v>
      </c>
      <c r="BY6094" s="4">
        <f t="shared" si="383"/>
        <v>1</v>
      </c>
    </row>
    <row r="6095" spans="1:77">
      <c r="A6095" s="10">
        <v>6090</v>
      </c>
      <c r="BP6095" s="3"/>
      <c r="BQ6095" s="3"/>
      <c r="BR6095" s="3"/>
      <c r="BS6095" s="3"/>
      <c r="BT6095" s="10">
        <v>6090</v>
      </c>
      <c r="BU6095" s="4">
        <f t="shared" si="380"/>
        <v>0</v>
      </c>
      <c r="BV6095" s="4">
        <f t="shared" si="381"/>
        <v>0</v>
      </c>
      <c r="BW6095" s="10"/>
      <c r="BX6095" s="4">
        <f t="shared" si="382"/>
        <v>1</v>
      </c>
      <c r="BY6095" s="4">
        <f t="shared" si="383"/>
        <v>1</v>
      </c>
    </row>
    <row r="6096" spans="1:77">
      <c r="A6096" s="10">
        <v>6091</v>
      </c>
      <c r="BP6096" s="3"/>
      <c r="BQ6096" s="3"/>
      <c r="BR6096" s="3"/>
      <c r="BS6096" s="3"/>
      <c r="BT6096" s="10">
        <v>6091</v>
      </c>
      <c r="BU6096" s="4">
        <f t="shared" si="380"/>
        <v>0</v>
      </c>
      <c r="BV6096" s="4">
        <f t="shared" si="381"/>
        <v>0</v>
      </c>
      <c r="BW6096" s="10"/>
      <c r="BX6096" s="4">
        <f t="shared" si="382"/>
        <v>1</v>
      </c>
      <c r="BY6096" s="4">
        <f t="shared" si="383"/>
        <v>1</v>
      </c>
    </row>
    <row r="6097" spans="1:77">
      <c r="A6097" s="10">
        <v>6092</v>
      </c>
      <c r="BP6097" s="3"/>
      <c r="BQ6097" s="3"/>
      <c r="BR6097" s="3"/>
      <c r="BS6097" s="3"/>
      <c r="BT6097" s="10">
        <v>6092</v>
      </c>
      <c r="BU6097" s="4">
        <f t="shared" si="380"/>
        <v>0</v>
      </c>
      <c r="BV6097" s="4">
        <f t="shared" si="381"/>
        <v>0</v>
      </c>
      <c r="BW6097" s="10"/>
      <c r="BX6097" s="4">
        <f t="shared" si="382"/>
        <v>1</v>
      </c>
      <c r="BY6097" s="4">
        <f t="shared" si="383"/>
        <v>1</v>
      </c>
    </row>
    <row r="6098" spans="1:77">
      <c r="A6098" s="10">
        <v>6093</v>
      </c>
      <c r="BP6098" s="3"/>
      <c r="BQ6098" s="3"/>
      <c r="BR6098" s="3"/>
      <c r="BS6098" s="3"/>
      <c r="BT6098" s="10">
        <v>6093</v>
      </c>
      <c r="BU6098" s="4">
        <f t="shared" si="380"/>
        <v>0</v>
      </c>
      <c r="BV6098" s="4">
        <f t="shared" si="381"/>
        <v>0</v>
      </c>
      <c r="BW6098" s="10"/>
      <c r="BX6098" s="4">
        <f t="shared" si="382"/>
        <v>1</v>
      </c>
      <c r="BY6098" s="4">
        <f t="shared" si="383"/>
        <v>1</v>
      </c>
    </row>
    <row r="6099" spans="1:77">
      <c r="A6099" s="10">
        <v>6094</v>
      </c>
      <c r="BP6099" s="3"/>
      <c r="BQ6099" s="3"/>
      <c r="BR6099" s="3"/>
      <c r="BS6099" s="3"/>
      <c r="BT6099" s="10">
        <v>6094</v>
      </c>
      <c r="BU6099" s="4">
        <f t="shared" si="380"/>
        <v>0</v>
      </c>
      <c r="BV6099" s="4">
        <f t="shared" si="381"/>
        <v>0</v>
      </c>
      <c r="BW6099" s="10"/>
      <c r="BX6099" s="4">
        <f t="shared" si="382"/>
        <v>1</v>
      </c>
      <c r="BY6099" s="4">
        <f t="shared" si="383"/>
        <v>1</v>
      </c>
    </row>
    <row r="6100" spans="1:77">
      <c r="A6100" s="10">
        <v>6095</v>
      </c>
      <c r="BP6100" s="3"/>
      <c r="BQ6100" s="3"/>
      <c r="BR6100" s="3"/>
      <c r="BS6100" s="3"/>
      <c r="BT6100" s="10">
        <v>6095</v>
      </c>
      <c r="BU6100" s="4">
        <f t="shared" si="380"/>
        <v>0</v>
      </c>
      <c r="BV6100" s="4">
        <f t="shared" si="381"/>
        <v>0</v>
      </c>
      <c r="BW6100" s="10"/>
      <c r="BX6100" s="4">
        <f t="shared" si="382"/>
        <v>1</v>
      </c>
      <c r="BY6100" s="4">
        <f t="shared" si="383"/>
        <v>1</v>
      </c>
    </row>
    <row r="6101" spans="1:77">
      <c r="A6101" s="10">
        <v>6096</v>
      </c>
      <c r="BP6101" s="3"/>
      <c r="BQ6101" s="3"/>
      <c r="BR6101" s="3"/>
      <c r="BS6101" s="3"/>
      <c r="BT6101" s="10">
        <v>6096</v>
      </c>
      <c r="BU6101" s="4">
        <f t="shared" si="380"/>
        <v>0</v>
      </c>
      <c r="BV6101" s="4">
        <f t="shared" si="381"/>
        <v>0</v>
      </c>
      <c r="BW6101" s="10"/>
      <c r="BX6101" s="4">
        <f t="shared" si="382"/>
        <v>1</v>
      </c>
      <c r="BY6101" s="4">
        <f t="shared" si="383"/>
        <v>1</v>
      </c>
    </row>
    <row r="6102" spans="1:77">
      <c r="A6102" s="10">
        <v>6097</v>
      </c>
      <c r="BP6102" s="3"/>
      <c r="BQ6102" s="3"/>
      <c r="BR6102" s="3"/>
      <c r="BS6102" s="3"/>
      <c r="BT6102" s="10">
        <v>6097</v>
      </c>
      <c r="BU6102" s="4">
        <f t="shared" si="380"/>
        <v>0</v>
      </c>
      <c r="BV6102" s="4">
        <f t="shared" si="381"/>
        <v>0</v>
      </c>
      <c r="BW6102" s="10"/>
      <c r="BX6102" s="4">
        <f t="shared" si="382"/>
        <v>1</v>
      </c>
      <c r="BY6102" s="4">
        <f t="shared" si="383"/>
        <v>1</v>
      </c>
    </row>
    <row r="6103" spans="1:77">
      <c r="A6103" s="10">
        <v>6098</v>
      </c>
      <c r="BP6103" s="3"/>
      <c r="BQ6103" s="3"/>
      <c r="BR6103" s="3"/>
      <c r="BS6103" s="3"/>
      <c r="BT6103" s="10">
        <v>6098</v>
      </c>
      <c r="BU6103" s="4">
        <f t="shared" si="380"/>
        <v>0</v>
      </c>
      <c r="BV6103" s="4">
        <f t="shared" si="381"/>
        <v>0</v>
      </c>
      <c r="BW6103" s="10"/>
      <c r="BX6103" s="4">
        <f t="shared" si="382"/>
        <v>1</v>
      </c>
      <c r="BY6103" s="4">
        <f t="shared" si="383"/>
        <v>1</v>
      </c>
    </row>
    <row r="6104" spans="1:77">
      <c r="A6104" s="10">
        <v>6099</v>
      </c>
      <c r="BP6104" s="3"/>
      <c r="BQ6104" s="3"/>
      <c r="BR6104" s="3"/>
      <c r="BS6104" s="3"/>
      <c r="BT6104" s="10">
        <v>6099</v>
      </c>
      <c r="BU6104" s="4">
        <f t="shared" si="380"/>
        <v>0</v>
      </c>
      <c r="BV6104" s="4">
        <f t="shared" si="381"/>
        <v>0</v>
      </c>
      <c r="BW6104" s="10"/>
      <c r="BX6104" s="4">
        <f t="shared" si="382"/>
        <v>1</v>
      </c>
      <c r="BY6104" s="4">
        <f t="shared" si="383"/>
        <v>1</v>
      </c>
    </row>
    <row r="6105" spans="1:77">
      <c r="A6105" s="10">
        <v>6100</v>
      </c>
      <c r="BP6105" s="3"/>
      <c r="BQ6105" s="3"/>
      <c r="BR6105" s="3"/>
      <c r="BS6105" s="3"/>
      <c r="BT6105" s="10">
        <v>6100</v>
      </c>
      <c r="BU6105" s="4">
        <f t="shared" si="380"/>
        <v>0</v>
      </c>
      <c r="BV6105" s="4">
        <f t="shared" si="381"/>
        <v>0</v>
      </c>
      <c r="BW6105" s="10"/>
      <c r="BX6105" s="4">
        <f t="shared" si="382"/>
        <v>1</v>
      </c>
      <c r="BY6105" s="4">
        <f t="shared" si="383"/>
        <v>1</v>
      </c>
    </row>
    <row r="6106" spans="1:77">
      <c r="A6106" s="10">
        <v>6101</v>
      </c>
      <c r="BP6106" s="3"/>
      <c r="BQ6106" s="3"/>
      <c r="BR6106" s="3"/>
      <c r="BS6106" s="3"/>
      <c r="BT6106" s="10">
        <v>6101</v>
      </c>
      <c r="BU6106" s="4">
        <f t="shared" si="380"/>
        <v>0</v>
      </c>
      <c r="BV6106" s="4">
        <f t="shared" si="381"/>
        <v>0</v>
      </c>
      <c r="BW6106" s="10"/>
      <c r="BX6106" s="4">
        <f t="shared" si="382"/>
        <v>1</v>
      </c>
      <c r="BY6106" s="4">
        <f t="shared" si="383"/>
        <v>1</v>
      </c>
    </row>
    <row r="6107" spans="1:77">
      <c r="A6107" s="10">
        <v>6102</v>
      </c>
      <c r="BP6107" s="3"/>
      <c r="BQ6107" s="3"/>
      <c r="BR6107" s="3"/>
      <c r="BS6107" s="3"/>
      <c r="BT6107" s="10">
        <v>6102</v>
      </c>
      <c r="BU6107" s="4">
        <f t="shared" si="380"/>
        <v>0</v>
      </c>
      <c r="BV6107" s="4">
        <f t="shared" si="381"/>
        <v>0</v>
      </c>
      <c r="BW6107" s="10"/>
      <c r="BX6107" s="4">
        <f t="shared" si="382"/>
        <v>1</v>
      </c>
      <c r="BY6107" s="4">
        <f t="shared" si="383"/>
        <v>1</v>
      </c>
    </row>
    <row r="6108" spans="1:77">
      <c r="A6108" s="10">
        <v>6103</v>
      </c>
      <c r="BP6108" s="3"/>
      <c r="BQ6108" s="3"/>
      <c r="BR6108" s="3"/>
      <c r="BS6108" s="3"/>
      <c r="BT6108" s="10">
        <v>6103</v>
      </c>
      <c r="BU6108" s="4">
        <f t="shared" si="380"/>
        <v>0</v>
      </c>
      <c r="BV6108" s="4">
        <f t="shared" si="381"/>
        <v>0</v>
      </c>
      <c r="BW6108" s="10"/>
      <c r="BX6108" s="4">
        <f t="shared" si="382"/>
        <v>1</v>
      </c>
      <c r="BY6108" s="4">
        <f t="shared" si="383"/>
        <v>1</v>
      </c>
    </row>
    <row r="6109" spans="1:77">
      <c r="A6109" s="10">
        <v>6104</v>
      </c>
      <c r="BP6109" s="3"/>
      <c r="BQ6109" s="3"/>
      <c r="BR6109" s="3"/>
      <c r="BS6109" s="3"/>
      <c r="BT6109" s="10">
        <v>6104</v>
      </c>
      <c r="BU6109" s="4">
        <f t="shared" si="380"/>
        <v>0</v>
      </c>
      <c r="BV6109" s="4">
        <f t="shared" si="381"/>
        <v>0</v>
      </c>
      <c r="BW6109" s="10"/>
      <c r="BX6109" s="4">
        <f t="shared" si="382"/>
        <v>1</v>
      </c>
      <c r="BY6109" s="4">
        <f t="shared" si="383"/>
        <v>1</v>
      </c>
    </row>
    <row r="6110" spans="1:77">
      <c r="A6110" s="10">
        <v>6105</v>
      </c>
      <c r="BP6110" s="3"/>
      <c r="BQ6110" s="3"/>
      <c r="BR6110" s="3"/>
      <c r="BS6110" s="3"/>
      <c r="BT6110" s="10">
        <v>6105</v>
      </c>
      <c r="BU6110" s="4">
        <f t="shared" si="380"/>
        <v>0</v>
      </c>
      <c r="BV6110" s="4">
        <f t="shared" si="381"/>
        <v>0</v>
      </c>
      <c r="BW6110" s="10"/>
      <c r="BX6110" s="4">
        <f t="shared" si="382"/>
        <v>1</v>
      </c>
      <c r="BY6110" s="4">
        <f t="shared" si="383"/>
        <v>1</v>
      </c>
    </row>
    <row r="6111" spans="1:77">
      <c r="A6111" s="10">
        <v>6106</v>
      </c>
      <c r="BP6111" s="3"/>
      <c r="BQ6111" s="3"/>
      <c r="BR6111" s="3"/>
      <c r="BS6111" s="3"/>
      <c r="BT6111" s="10">
        <v>6106</v>
      </c>
      <c r="BU6111" s="4">
        <f t="shared" si="380"/>
        <v>0</v>
      </c>
      <c r="BV6111" s="4">
        <f t="shared" si="381"/>
        <v>0</v>
      </c>
      <c r="BW6111" s="10"/>
      <c r="BX6111" s="4">
        <f t="shared" si="382"/>
        <v>1</v>
      </c>
      <c r="BY6111" s="4">
        <f t="shared" si="383"/>
        <v>1</v>
      </c>
    </row>
    <row r="6112" spans="1:77">
      <c r="A6112" s="10">
        <v>6107</v>
      </c>
      <c r="BP6112" s="3"/>
      <c r="BQ6112" s="3"/>
      <c r="BR6112" s="3"/>
      <c r="BS6112" s="3"/>
      <c r="BT6112" s="10">
        <v>6107</v>
      </c>
      <c r="BU6112" s="4">
        <f t="shared" si="380"/>
        <v>0</v>
      </c>
      <c r="BV6112" s="4">
        <f t="shared" si="381"/>
        <v>0</v>
      </c>
      <c r="BW6112" s="10"/>
      <c r="BX6112" s="4">
        <f t="shared" si="382"/>
        <v>1</v>
      </c>
      <c r="BY6112" s="4">
        <f t="shared" si="383"/>
        <v>1</v>
      </c>
    </row>
    <row r="6113" spans="1:77">
      <c r="A6113" s="10">
        <v>6108</v>
      </c>
      <c r="BP6113" s="3"/>
      <c r="BQ6113" s="3"/>
      <c r="BR6113" s="3"/>
      <c r="BS6113" s="3"/>
      <c r="BT6113" s="10">
        <v>6108</v>
      </c>
      <c r="BU6113" s="4">
        <f t="shared" si="380"/>
        <v>0</v>
      </c>
      <c r="BV6113" s="4">
        <f t="shared" si="381"/>
        <v>0</v>
      </c>
      <c r="BW6113" s="10"/>
      <c r="BX6113" s="4">
        <f t="shared" si="382"/>
        <v>1</v>
      </c>
      <c r="BY6113" s="4">
        <f t="shared" si="383"/>
        <v>1</v>
      </c>
    </row>
    <row r="6114" spans="1:77">
      <c r="A6114" s="10">
        <v>6109</v>
      </c>
      <c r="BP6114" s="3"/>
      <c r="BQ6114" s="3"/>
      <c r="BR6114" s="3"/>
      <c r="BS6114" s="3"/>
      <c r="BT6114" s="10">
        <v>6109</v>
      </c>
      <c r="BU6114" s="4">
        <f t="shared" si="380"/>
        <v>0</v>
      </c>
      <c r="BV6114" s="4">
        <f t="shared" si="381"/>
        <v>0</v>
      </c>
      <c r="BW6114" s="10"/>
      <c r="BX6114" s="4">
        <f t="shared" si="382"/>
        <v>1</v>
      </c>
      <c r="BY6114" s="4">
        <f t="shared" si="383"/>
        <v>1</v>
      </c>
    </row>
    <row r="6115" spans="1:77">
      <c r="A6115" s="10">
        <v>6110</v>
      </c>
      <c r="BP6115" s="3"/>
      <c r="BQ6115" s="3"/>
      <c r="BR6115" s="3"/>
      <c r="BS6115" s="3"/>
      <c r="BT6115" s="10">
        <v>6110</v>
      </c>
      <c r="BU6115" s="4">
        <f t="shared" si="380"/>
        <v>0</v>
      </c>
      <c r="BV6115" s="4">
        <f t="shared" si="381"/>
        <v>0</v>
      </c>
      <c r="BW6115" s="10"/>
      <c r="BX6115" s="4">
        <f t="shared" si="382"/>
        <v>1</v>
      </c>
      <c r="BY6115" s="4">
        <f t="shared" si="383"/>
        <v>1</v>
      </c>
    </row>
    <row r="6116" spans="1:77">
      <c r="A6116" s="10">
        <v>6111</v>
      </c>
      <c r="BP6116" s="3"/>
      <c r="BQ6116" s="3"/>
      <c r="BR6116" s="3"/>
      <c r="BS6116" s="3"/>
      <c r="BT6116" s="10">
        <v>6111</v>
      </c>
      <c r="BU6116" s="4">
        <f t="shared" si="380"/>
        <v>0</v>
      </c>
      <c r="BV6116" s="4">
        <f t="shared" si="381"/>
        <v>0</v>
      </c>
      <c r="BW6116" s="10"/>
      <c r="BX6116" s="4">
        <f t="shared" si="382"/>
        <v>1</v>
      </c>
      <c r="BY6116" s="4">
        <f t="shared" si="383"/>
        <v>1</v>
      </c>
    </row>
    <row r="6117" spans="1:77">
      <c r="A6117" s="10">
        <v>6112</v>
      </c>
      <c r="BP6117" s="3"/>
      <c r="BQ6117" s="3"/>
      <c r="BR6117" s="3"/>
      <c r="BS6117" s="3"/>
      <c r="BT6117" s="10">
        <v>6112</v>
      </c>
      <c r="BU6117" s="4">
        <f t="shared" si="380"/>
        <v>0</v>
      </c>
      <c r="BV6117" s="4">
        <f t="shared" si="381"/>
        <v>0</v>
      </c>
      <c r="BW6117" s="10"/>
      <c r="BX6117" s="4">
        <f t="shared" si="382"/>
        <v>1</v>
      </c>
      <c r="BY6117" s="4">
        <f t="shared" si="383"/>
        <v>1</v>
      </c>
    </row>
    <row r="6118" spans="1:77">
      <c r="A6118" s="10">
        <v>6113</v>
      </c>
      <c r="BP6118" s="3"/>
      <c r="BQ6118" s="3"/>
      <c r="BR6118" s="3"/>
      <c r="BS6118" s="3"/>
      <c r="BT6118" s="10">
        <v>6113</v>
      </c>
      <c r="BU6118" s="4">
        <f t="shared" si="380"/>
        <v>0</v>
      </c>
      <c r="BV6118" s="4">
        <f t="shared" si="381"/>
        <v>0</v>
      </c>
      <c r="BW6118" s="10"/>
      <c r="BX6118" s="4">
        <f t="shared" si="382"/>
        <v>1</v>
      </c>
      <c r="BY6118" s="4">
        <f t="shared" si="383"/>
        <v>1</v>
      </c>
    </row>
    <row r="6119" spans="1:77">
      <c r="A6119" s="10">
        <v>6114</v>
      </c>
      <c r="BP6119" s="3"/>
      <c r="BQ6119" s="3"/>
      <c r="BR6119" s="3"/>
      <c r="BS6119" s="3"/>
      <c r="BT6119" s="10">
        <v>6114</v>
      </c>
      <c r="BU6119" s="4">
        <f t="shared" si="380"/>
        <v>0</v>
      </c>
      <c r="BV6119" s="4">
        <f t="shared" si="381"/>
        <v>0</v>
      </c>
      <c r="BW6119" s="10"/>
      <c r="BX6119" s="4">
        <f t="shared" si="382"/>
        <v>1</v>
      </c>
      <c r="BY6119" s="4">
        <f t="shared" si="383"/>
        <v>1</v>
      </c>
    </row>
    <row r="6120" spans="1:77">
      <c r="A6120" s="10">
        <v>6115</v>
      </c>
      <c r="BP6120" s="3"/>
      <c r="BQ6120" s="3"/>
      <c r="BR6120" s="3"/>
      <c r="BS6120" s="3"/>
      <c r="BT6120" s="10">
        <v>6115</v>
      </c>
      <c r="BU6120" s="4">
        <f t="shared" si="380"/>
        <v>0</v>
      </c>
      <c r="BV6120" s="4">
        <f t="shared" si="381"/>
        <v>0</v>
      </c>
      <c r="BW6120" s="10"/>
      <c r="BX6120" s="4">
        <f t="shared" si="382"/>
        <v>1</v>
      </c>
      <c r="BY6120" s="4">
        <f t="shared" si="383"/>
        <v>1</v>
      </c>
    </row>
    <row r="6121" spans="1:77">
      <c r="A6121" s="10">
        <v>6116</v>
      </c>
      <c r="BP6121" s="3"/>
      <c r="BQ6121" s="3"/>
      <c r="BR6121" s="3"/>
      <c r="BS6121" s="3"/>
      <c r="BT6121" s="10">
        <v>6116</v>
      </c>
      <c r="BU6121" s="4">
        <f t="shared" si="380"/>
        <v>0</v>
      </c>
      <c r="BV6121" s="4">
        <f t="shared" si="381"/>
        <v>0</v>
      </c>
      <c r="BW6121" s="10"/>
      <c r="BX6121" s="4">
        <f t="shared" si="382"/>
        <v>1</v>
      </c>
      <c r="BY6121" s="4">
        <f t="shared" si="383"/>
        <v>1</v>
      </c>
    </row>
    <row r="6122" spans="1:77">
      <c r="A6122" s="10">
        <v>6117</v>
      </c>
      <c r="BP6122" s="3"/>
      <c r="BQ6122" s="3"/>
      <c r="BR6122" s="3"/>
      <c r="BS6122" s="3"/>
      <c r="BT6122" s="10">
        <v>6117</v>
      </c>
      <c r="BU6122" s="4">
        <f t="shared" si="380"/>
        <v>0</v>
      </c>
      <c r="BV6122" s="4">
        <f t="shared" si="381"/>
        <v>0</v>
      </c>
      <c r="BW6122" s="10"/>
      <c r="BX6122" s="4">
        <f t="shared" si="382"/>
        <v>1</v>
      </c>
      <c r="BY6122" s="4">
        <f t="shared" si="383"/>
        <v>1</v>
      </c>
    </row>
    <row r="6123" spans="1:77">
      <c r="A6123" s="10">
        <v>6118</v>
      </c>
      <c r="BP6123" s="3"/>
      <c r="BQ6123" s="3"/>
      <c r="BR6123" s="3"/>
      <c r="BS6123" s="3"/>
      <c r="BT6123" s="10">
        <v>6118</v>
      </c>
      <c r="BU6123" s="4">
        <f t="shared" si="380"/>
        <v>0</v>
      </c>
      <c r="BV6123" s="4">
        <f t="shared" si="381"/>
        <v>0</v>
      </c>
      <c r="BW6123" s="10"/>
      <c r="BX6123" s="4">
        <f t="shared" si="382"/>
        <v>1</v>
      </c>
      <c r="BY6123" s="4">
        <f t="shared" si="383"/>
        <v>1</v>
      </c>
    </row>
    <row r="6124" spans="1:77">
      <c r="A6124" s="10">
        <v>6119</v>
      </c>
      <c r="BP6124" s="3"/>
      <c r="BQ6124" s="3"/>
      <c r="BR6124" s="3"/>
      <c r="BS6124" s="3"/>
      <c r="BT6124" s="10">
        <v>6119</v>
      </c>
      <c r="BU6124" s="4">
        <f t="shared" si="380"/>
        <v>0</v>
      </c>
      <c r="BV6124" s="4">
        <f t="shared" si="381"/>
        <v>0</v>
      </c>
      <c r="BW6124" s="10"/>
      <c r="BX6124" s="4">
        <f t="shared" si="382"/>
        <v>1</v>
      </c>
      <c r="BY6124" s="4">
        <f t="shared" si="383"/>
        <v>1</v>
      </c>
    </row>
    <row r="6125" spans="1:77">
      <c r="A6125" s="10">
        <v>6120</v>
      </c>
      <c r="BP6125" s="3"/>
      <c r="BQ6125" s="3"/>
      <c r="BR6125" s="3"/>
      <c r="BS6125" s="3"/>
      <c r="BT6125" s="10">
        <v>6120</v>
      </c>
      <c r="BU6125" s="4">
        <f t="shared" si="380"/>
        <v>0</v>
      </c>
      <c r="BV6125" s="4">
        <f t="shared" si="381"/>
        <v>0</v>
      </c>
      <c r="BW6125" s="10"/>
      <c r="BX6125" s="4">
        <f t="shared" si="382"/>
        <v>1</v>
      </c>
      <c r="BY6125" s="4">
        <f t="shared" si="383"/>
        <v>1</v>
      </c>
    </row>
    <row r="6126" spans="1:77">
      <c r="A6126" s="10">
        <v>6121</v>
      </c>
      <c r="BP6126" s="3"/>
      <c r="BQ6126" s="3"/>
      <c r="BR6126" s="3"/>
      <c r="BS6126" s="3"/>
      <c r="BT6126" s="10">
        <v>6121</v>
      </c>
      <c r="BU6126" s="4">
        <f t="shared" si="380"/>
        <v>0</v>
      </c>
      <c r="BV6126" s="4">
        <f t="shared" si="381"/>
        <v>0</v>
      </c>
      <c r="BW6126" s="10"/>
      <c r="BX6126" s="4">
        <f t="shared" si="382"/>
        <v>1</v>
      </c>
      <c r="BY6126" s="4">
        <f t="shared" si="383"/>
        <v>1</v>
      </c>
    </row>
    <row r="6127" spans="1:77">
      <c r="A6127" s="10">
        <v>6122</v>
      </c>
      <c r="BP6127" s="3"/>
      <c r="BQ6127" s="3"/>
      <c r="BR6127" s="3"/>
      <c r="BS6127" s="3"/>
      <c r="BT6127" s="10">
        <v>6122</v>
      </c>
      <c r="BU6127" s="4">
        <f t="shared" si="380"/>
        <v>0</v>
      </c>
      <c r="BV6127" s="4">
        <f t="shared" si="381"/>
        <v>0</v>
      </c>
      <c r="BW6127" s="10"/>
      <c r="BX6127" s="4">
        <f t="shared" si="382"/>
        <v>1</v>
      </c>
      <c r="BY6127" s="4">
        <f t="shared" si="383"/>
        <v>1</v>
      </c>
    </row>
    <row r="6128" spans="1:77">
      <c r="A6128" s="10">
        <v>6123</v>
      </c>
      <c r="BP6128" s="3"/>
      <c r="BQ6128" s="3"/>
      <c r="BR6128" s="3"/>
      <c r="BS6128" s="3"/>
      <c r="BT6128" s="10">
        <v>6123</v>
      </c>
      <c r="BU6128" s="4">
        <f t="shared" si="380"/>
        <v>0</v>
      </c>
      <c r="BV6128" s="4">
        <f t="shared" si="381"/>
        <v>0</v>
      </c>
      <c r="BW6128" s="10"/>
      <c r="BX6128" s="4">
        <f t="shared" si="382"/>
        <v>1</v>
      </c>
      <c r="BY6128" s="4">
        <f t="shared" si="383"/>
        <v>1</v>
      </c>
    </row>
    <row r="6129" spans="1:77">
      <c r="A6129" s="10">
        <v>6124</v>
      </c>
      <c r="BP6129" s="3"/>
      <c r="BQ6129" s="3"/>
      <c r="BR6129" s="3"/>
      <c r="BS6129" s="3"/>
      <c r="BT6129" s="10">
        <v>6124</v>
      </c>
      <c r="BU6129" s="4">
        <f t="shared" si="380"/>
        <v>0</v>
      </c>
      <c r="BV6129" s="4">
        <f t="shared" si="381"/>
        <v>0</v>
      </c>
      <c r="BW6129" s="10"/>
      <c r="BX6129" s="4">
        <f t="shared" si="382"/>
        <v>1</v>
      </c>
      <c r="BY6129" s="4">
        <f t="shared" si="383"/>
        <v>1</v>
      </c>
    </row>
    <row r="6130" spans="1:77">
      <c r="A6130" s="10">
        <v>6125</v>
      </c>
      <c r="BP6130" s="3"/>
      <c r="BQ6130" s="3"/>
      <c r="BR6130" s="3"/>
      <c r="BS6130" s="3"/>
      <c r="BT6130" s="10">
        <v>6125</v>
      </c>
      <c r="BU6130" s="4">
        <f t="shared" si="380"/>
        <v>0</v>
      </c>
      <c r="BV6130" s="4">
        <f t="shared" si="381"/>
        <v>0</v>
      </c>
      <c r="BW6130" s="10"/>
      <c r="BX6130" s="4">
        <f t="shared" si="382"/>
        <v>1</v>
      </c>
      <c r="BY6130" s="4">
        <f t="shared" si="383"/>
        <v>1</v>
      </c>
    </row>
    <row r="6131" spans="1:77">
      <c r="A6131" s="10">
        <v>6126</v>
      </c>
      <c r="BP6131" s="3"/>
      <c r="BQ6131" s="3"/>
      <c r="BR6131" s="3"/>
      <c r="BS6131" s="3"/>
      <c r="BT6131" s="10">
        <v>6126</v>
      </c>
      <c r="BU6131" s="4">
        <f t="shared" si="380"/>
        <v>0</v>
      </c>
      <c r="BV6131" s="4">
        <f t="shared" si="381"/>
        <v>0</v>
      </c>
      <c r="BW6131" s="10"/>
      <c r="BX6131" s="4">
        <f t="shared" si="382"/>
        <v>1</v>
      </c>
      <c r="BY6131" s="4">
        <f t="shared" si="383"/>
        <v>1</v>
      </c>
    </row>
    <row r="6132" spans="1:77">
      <c r="A6132" s="10">
        <v>6127</v>
      </c>
      <c r="BP6132" s="3"/>
      <c r="BQ6132" s="3"/>
      <c r="BR6132" s="3"/>
      <c r="BS6132" s="3"/>
      <c r="BT6132" s="10">
        <v>6127</v>
      </c>
      <c r="BU6132" s="4">
        <f t="shared" si="380"/>
        <v>0</v>
      </c>
      <c r="BV6132" s="4">
        <f t="shared" si="381"/>
        <v>0</v>
      </c>
      <c r="BW6132" s="10"/>
      <c r="BX6132" s="4">
        <f t="shared" si="382"/>
        <v>1</v>
      </c>
      <c r="BY6132" s="4">
        <f t="shared" si="383"/>
        <v>1</v>
      </c>
    </row>
    <row r="6133" spans="1:77">
      <c r="A6133" s="10">
        <v>6128</v>
      </c>
      <c r="BP6133" s="3"/>
      <c r="BQ6133" s="3"/>
      <c r="BR6133" s="3"/>
      <c r="BS6133" s="3"/>
      <c r="BT6133" s="10">
        <v>6128</v>
      </c>
      <c r="BU6133" s="4">
        <f t="shared" si="380"/>
        <v>0</v>
      </c>
      <c r="BV6133" s="4">
        <f t="shared" si="381"/>
        <v>0</v>
      </c>
      <c r="BW6133" s="10"/>
      <c r="BX6133" s="4">
        <f t="shared" si="382"/>
        <v>1</v>
      </c>
      <c r="BY6133" s="4">
        <f t="shared" si="383"/>
        <v>1</v>
      </c>
    </row>
    <row r="6134" spans="1:77">
      <c r="A6134" s="10">
        <v>6129</v>
      </c>
      <c r="BP6134" s="3"/>
      <c r="BQ6134" s="3"/>
      <c r="BR6134" s="3"/>
      <c r="BS6134" s="3"/>
      <c r="BT6134" s="10">
        <v>6129</v>
      </c>
      <c r="BU6134" s="4">
        <f t="shared" si="380"/>
        <v>0</v>
      </c>
      <c r="BV6134" s="4">
        <f t="shared" si="381"/>
        <v>0</v>
      </c>
      <c r="BW6134" s="10"/>
      <c r="BX6134" s="4">
        <f t="shared" si="382"/>
        <v>1</v>
      </c>
      <c r="BY6134" s="4">
        <f t="shared" si="383"/>
        <v>1</v>
      </c>
    </row>
    <row r="6135" spans="1:77">
      <c r="A6135" s="10">
        <v>6130</v>
      </c>
      <c r="BP6135" s="3"/>
      <c r="BQ6135" s="3"/>
      <c r="BR6135" s="3"/>
      <c r="BS6135" s="3"/>
      <c r="BT6135" s="10">
        <v>6130</v>
      </c>
      <c r="BU6135" s="4">
        <f t="shared" si="380"/>
        <v>0</v>
      </c>
      <c r="BV6135" s="4">
        <f t="shared" si="381"/>
        <v>0</v>
      </c>
      <c r="BW6135" s="10"/>
      <c r="BX6135" s="4">
        <f t="shared" si="382"/>
        <v>1</v>
      </c>
      <c r="BY6135" s="4">
        <f t="shared" si="383"/>
        <v>1</v>
      </c>
    </row>
    <row r="6136" spans="1:77">
      <c r="A6136" s="10">
        <v>6131</v>
      </c>
      <c r="BP6136" s="3"/>
      <c r="BQ6136" s="3"/>
      <c r="BR6136" s="3"/>
      <c r="BS6136" s="3"/>
      <c r="BT6136" s="10">
        <v>6131</v>
      </c>
      <c r="BU6136" s="4">
        <f t="shared" si="380"/>
        <v>0</v>
      </c>
      <c r="BV6136" s="4">
        <f t="shared" si="381"/>
        <v>0</v>
      </c>
      <c r="BW6136" s="10"/>
      <c r="BX6136" s="4">
        <f t="shared" si="382"/>
        <v>1</v>
      </c>
      <c r="BY6136" s="4">
        <f t="shared" si="383"/>
        <v>1</v>
      </c>
    </row>
    <row r="6137" spans="1:77">
      <c r="A6137" s="10">
        <v>6132</v>
      </c>
      <c r="BP6137" s="3"/>
      <c r="BQ6137" s="3"/>
      <c r="BR6137" s="3"/>
      <c r="BS6137" s="3"/>
      <c r="BT6137" s="10">
        <v>6132</v>
      </c>
      <c r="BU6137" s="4">
        <f t="shared" si="380"/>
        <v>0</v>
      </c>
      <c r="BV6137" s="4">
        <f t="shared" si="381"/>
        <v>0</v>
      </c>
      <c r="BW6137" s="10"/>
      <c r="BX6137" s="4">
        <f t="shared" si="382"/>
        <v>1</v>
      </c>
      <c r="BY6137" s="4">
        <f t="shared" si="383"/>
        <v>1</v>
      </c>
    </row>
    <row r="6138" spans="1:77">
      <c r="A6138" s="10">
        <v>6133</v>
      </c>
      <c r="BP6138" s="3"/>
      <c r="BQ6138" s="3"/>
      <c r="BR6138" s="3"/>
      <c r="BS6138" s="3"/>
      <c r="BT6138" s="10">
        <v>6133</v>
      </c>
      <c r="BU6138" s="4">
        <f t="shared" si="380"/>
        <v>0</v>
      </c>
      <c r="BV6138" s="4">
        <f t="shared" si="381"/>
        <v>0</v>
      </c>
      <c r="BW6138" s="10"/>
      <c r="BX6138" s="4">
        <f t="shared" si="382"/>
        <v>1</v>
      </c>
      <c r="BY6138" s="4">
        <f t="shared" si="383"/>
        <v>1</v>
      </c>
    </row>
    <row r="6139" spans="1:77">
      <c r="A6139" s="10">
        <v>6134</v>
      </c>
      <c r="BP6139" s="3"/>
      <c r="BQ6139" s="3"/>
      <c r="BR6139" s="3"/>
      <c r="BS6139" s="3"/>
      <c r="BT6139" s="10">
        <v>6134</v>
      </c>
      <c r="BU6139" s="4">
        <f t="shared" si="380"/>
        <v>0</v>
      </c>
      <c r="BV6139" s="4">
        <f t="shared" si="381"/>
        <v>0</v>
      </c>
      <c r="BW6139" s="10"/>
      <c r="BX6139" s="4">
        <f t="shared" si="382"/>
        <v>1</v>
      </c>
      <c r="BY6139" s="4">
        <f t="shared" si="383"/>
        <v>1</v>
      </c>
    </row>
    <row r="6140" spans="1:77">
      <c r="A6140" s="10">
        <v>6135</v>
      </c>
      <c r="BP6140" s="3"/>
      <c r="BQ6140" s="3"/>
      <c r="BR6140" s="3"/>
      <c r="BS6140" s="3"/>
      <c r="BT6140" s="10">
        <v>6135</v>
      </c>
      <c r="BU6140" s="4">
        <f t="shared" si="380"/>
        <v>0</v>
      </c>
      <c r="BV6140" s="4">
        <f t="shared" si="381"/>
        <v>0</v>
      </c>
      <c r="BW6140" s="10"/>
      <c r="BX6140" s="4">
        <f t="shared" si="382"/>
        <v>1</v>
      </c>
      <c r="BY6140" s="4">
        <f t="shared" si="383"/>
        <v>1</v>
      </c>
    </row>
    <row r="6141" spans="1:77">
      <c r="A6141" s="10">
        <v>6136</v>
      </c>
      <c r="BP6141" s="3"/>
      <c r="BQ6141" s="3"/>
      <c r="BR6141" s="3"/>
      <c r="BS6141" s="3"/>
      <c r="BT6141" s="10">
        <v>6136</v>
      </c>
      <c r="BU6141" s="4">
        <f t="shared" si="380"/>
        <v>0</v>
      </c>
      <c r="BV6141" s="4">
        <f t="shared" si="381"/>
        <v>0</v>
      </c>
      <c r="BW6141" s="10"/>
      <c r="BX6141" s="4">
        <f t="shared" si="382"/>
        <v>1</v>
      </c>
      <c r="BY6141" s="4">
        <f t="shared" si="383"/>
        <v>1</v>
      </c>
    </row>
    <row r="6142" spans="1:77">
      <c r="A6142" s="10">
        <v>6137</v>
      </c>
      <c r="BP6142" s="3"/>
      <c r="BQ6142" s="3"/>
      <c r="BR6142" s="3"/>
      <c r="BS6142" s="3"/>
      <c r="BT6142" s="10">
        <v>6137</v>
      </c>
      <c r="BU6142" s="4">
        <f t="shared" si="380"/>
        <v>0</v>
      </c>
      <c r="BV6142" s="4">
        <f t="shared" si="381"/>
        <v>0</v>
      </c>
      <c r="BW6142" s="10"/>
      <c r="BX6142" s="4">
        <f t="shared" si="382"/>
        <v>1</v>
      </c>
      <c r="BY6142" s="4">
        <f t="shared" si="383"/>
        <v>1</v>
      </c>
    </row>
    <row r="6143" spans="1:77">
      <c r="A6143" s="10">
        <v>6138</v>
      </c>
      <c r="BP6143" s="3"/>
      <c r="BQ6143" s="3"/>
      <c r="BR6143" s="3"/>
      <c r="BS6143" s="3"/>
      <c r="BT6143" s="10">
        <v>6138</v>
      </c>
      <c r="BU6143" s="4">
        <f t="shared" si="380"/>
        <v>0</v>
      </c>
      <c r="BV6143" s="4">
        <f t="shared" si="381"/>
        <v>0</v>
      </c>
      <c r="BW6143" s="10"/>
      <c r="BX6143" s="4">
        <f t="shared" si="382"/>
        <v>1</v>
      </c>
      <c r="BY6143" s="4">
        <f t="shared" si="383"/>
        <v>1</v>
      </c>
    </row>
    <row r="6144" spans="1:77">
      <c r="A6144" s="10">
        <v>6139</v>
      </c>
      <c r="BP6144" s="3"/>
      <c r="BQ6144" s="3"/>
      <c r="BR6144" s="3"/>
      <c r="BS6144" s="3"/>
      <c r="BT6144" s="10">
        <v>6139</v>
      </c>
      <c r="BU6144" s="4">
        <f t="shared" si="380"/>
        <v>0</v>
      </c>
      <c r="BV6144" s="4">
        <f t="shared" si="381"/>
        <v>0</v>
      </c>
      <c r="BW6144" s="10"/>
      <c r="BX6144" s="4">
        <f t="shared" si="382"/>
        <v>1</v>
      </c>
      <c r="BY6144" s="4">
        <f t="shared" si="383"/>
        <v>1</v>
      </c>
    </row>
    <row r="6145" spans="1:77">
      <c r="A6145" s="10">
        <v>6140</v>
      </c>
      <c r="BP6145" s="3"/>
      <c r="BQ6145" s="3"/>
      <c r="BR6145" s="3"/>
      <c r="BS6145" s="3"/>
      <c r="BT6145" s="10">
        <v>6140</v>
      </c>
      <c r="BU6145" s="4">
        <f t="shared" si="380"/>
        <v>0</v>
      </c>
      <c r="BV6145" s="4">
        <f t="shared" si="381"/>
        <v>0</v>
      </c>
      <c r="BW6145" s="10"/>
      <c r="BX6145" s="4">
        <f t="shared" si="382"/>
        <v>1</v>
      </c>
      <c r="BY6145" s="4">
        <f t="shared" si="383"/>
        <v>1</v>
      </c>
    </row>
    <row r="6146" spans="1:77">
      <c r="A6146" s="10">
        <v>6141</v>
      </c>
      <c r="BP6146" s="3"/>
      <c r="BQ6146" s="3"/>
      <c r="BR6146" s="3"/>
      <c r="BS6146" s="3"/>
      <c r="BT6146" s="10">
        <v>6141</v>
      </c>
      <c r="BU6146" s="4">
        <f t="shared" si="380"/>
        <v>0</v>
      </c>
      <c r="BV6146" s="4">
        <f t="shared" si="381"/>
        <v>0</v>
      </c>
      <c r="BW6146" s="10"/>
      <c r="BX6146" s="4">
        <f t="shared" si="382"/>
        <v>1</v>
      </c>
      <c r="BY6146" s="4">
        <f t="shared" si="383"/>
        <v>1</v>
      </c>
    </row>
    <row r="6147" spans="1:77">
      <c r="A6147" s="10">
        <v>6142</v>
      </c>
      <c r="BP6147" s="3"/>
      <c r="BQ6147" s="3"/>
      <c r="BR6147" s="3"/>
      <c r="BS6147" s="3"/>
      <c r="BT6147" s="10">
        <v>6142</v>
      </c>
      <c r="BU6147" s="4">
        <f t="shared" si="380"/>
        <v>0</v>
      </c>
      <c r="BV6147" s="4">
        <f t="shared" si="381"/>
        <v>0</v>
      </c>
      <c r="BW6147" s="10"/>
      <c r="BX6147" s="4">
        <f t="shared" si="382"/>
        <v>1</v>
      </c>
      <c r="BY6147" s="4">
        <f t="shared" si="383"/>
        <v>1</v>
      </c>
    </row>
    <row r="6148" spans="1:77">
      <c r="A6148" s="10">
        <v>6143</v>
      </c>
      <c r="BP6148" s="3"/>
      <c r="BQ6148" s="3"/>
      <c r="BR6148" s="3"/>
      <c r="BS6148" s="3"/>
      <c r="BT6148" s="10">
        <v>6143</v>
      </c>
      <c r="BU6148" s="4">
        <f t="shared" si="380"/>
        <v>0</v>
      </c>
      <c r="BV6148" s="4">
        <f t="shared" si="381"/>
        <v>0</v>
      </c>
      <c r="BW6148" s="10"/>
      <c r="BX6148" s="4">
        <f t="shared" si="382"/>
        <v>1</v>
      </c>
      <c r="BY6148" s="4">
        <f t="shared" si="383"/>
        <v>1</v>
      </c>
    </row>
    <row r="6149" spans="1:77">
      <c r="A6149" s="10">
        <v>6144</v>
      </c>
      <c r="BP6149" s="3"/>
      <c r="BQ6149" s="3"/>
      <c r="BR6149" s="3"/>
      <c r="BS6149" s="3"/>
      <c r="BT6149" s="10">
        <v>6144</v>
      </c>
      <c r="BU6149" s="4">
        <f t="shared" si="380"/>
        <v>0</v>
      </c>
      <c r="BV6149" s="4">
        <f t="shared" si="381"/>
        <v>0</v>
      </c>
      <c r="BW6149" s="10"/>
      <c r="BX6149" s="4">
        <f t="shared" si="382"/>
        <v>1</v>
      </c>
      <c r="BY6149" s="4">
        <f t="shared" si="383"/>
        <v>1</v>
      </c>
    </row>
    <row r="6150" spans="1:77">
      <c r="A6150" s="10">
        <v>6145</v>
      </c>
      <c r="BP6150" s="3"/>
      <c r="BQ6150" s="3"/>
      <c r="BR6150" s="3"/>
      <c r="BS6150" s="3"/>
      <c r="BT6150" s="10">
        <v>6145</v>
      </c>
      <c r="BU6150" s="4">
        <f t="shared" si="380"/>
        <v>0</v>
      </c>
      <c r="BV6150" s="4">
        <f t="shared" si="381"/>
        <v>0</v>
      </c>
      <c r="BW6150" s="10"/>
      <c r="BX6150" s="4">
        <f t="shared" si="382"/>
        <v>1</v>
      </c>
      <c r="BY6150" s="4">
        <f t="shared" si="383"/>
        <v>1</v>
      </c>
    </row>
    <row r="6151" spans="1:77">
      <c r="A6151" s="10">
        <v>6146</v>
      </c>
      <c r="BP6151" s="3"/>
      <c r="BQ6151" s="3"/>
      <c r="BR6151" s="3"/>
      <c r="BS6151" s="3"/>
      <c r="BT6151" s="10">
        <v>6146</v>
      </c>
      <c r="BU6151" s="4">
        <f t="shared" ref="BU6151:BU6214" si="384">BP6151*$BV$1-BQ6151</f>
        <v>0</v>
      </c>
      <c r="BV6151" s="4">
        <f t="shared" ref="BV6151:BV6214" si="385">BR6151*$BV$1-BS6151</f>
        <v>0</v>
      </c>
      <c r="BW6151" s="10"/>
      <c r="BX6151" s="4">
        <f t="shared" ref="BX6151:BX6214" si="386">IF(BU6151=MAX($BU6151:$BV6151),1,0)</f>
        <v>1</v>
      </c>
      <c r="BY6151" s="4">
        <f t="shared" ref="BY6151:BY6214" si="387">IF(BV6151=MAX($BU6151:$BV6151),1,0)</f>
        <v>1</v>
      </c>
    </row>
    <row r="6152" spans="1:77">
      <c r="A6152" s="10">
        <v>6147</v>
      </c>
      <c r="BP6152" s="3"/>
      <c r="BQ6152" s="3"/>
      <c r="BR6152" s="3"/>
      <c r="BS6152" s="3"/>
      <c r="BT6152" s="10">
        <v>6147</v>
      </c>
      <c r="BU6152" s="4">
        <f t="shared" si="384"/>
        <v>0</v>
      </c>
      <c r="BV6152" s="4">
        <f t="shared" si="385"/>
        <v>0</v>
      </c>
      <c r="BW6152" s="10"/>
      <c r="BX6152" s="4">
        <f t="shared" si="386"/>
        <v>1</v>
      </c>
      <c r="BY6152" s="4">
        <f t="shared" si="387"/>
        <v>1</v>
      </c>
    </row>
    <row r="6153" spans="1:77">
      <c r="A6153" s="10">
        <v>6148</v>
      </c>
      <c r="BP6153" s="3"/>
      <c r="BQ6153" s="3"/>
      <c r="BR6153" s="3"/>
      <c r="BS6153" s="3"/>
      <c r="BT6153" s="10">
        <v>6148</v>
      </c>
      <c r="BU6153" s="4">
        <f t="shared" si="384"/>
        <v>0</v>
      </c>
      <c r="BV6153" s="4">
        <f t="shared" si="385"/>
        <v>0</v>
      </c>
      <c r="BW6153" s="10"/>
      <c r="BX6153" s="4">
        <f t="shared" si="386"/>
        <v>1</v>
      </c>
      <c r="BY6153" s="4">
        <f t="shared" si="387"/>
        <v>1</v>
      </c>
    </row>
    <row r="6154" spans="1:77">
      <c r="A6154" s="10">
        <v>6149</v>
      </c>
      <c r="BP6154" s="3"/>
      <c r="BQ6154" s="3"/>
      <c r="BR6154" s="3"/>
      <c r="BS6154" s="3"/>
      <c r="BT6154" s="10">
        <v>6149</v>
      </c>
      <c r="BU6154" s="4">
        <f t="shared" si="384"/>
        <v>0</v>
      </c>
      <c r="BV6154" s="4">
        <f t="shared" si="385"/>
        <v>0</v>
      </c>
      <c r="BW6154" s="10"/>
      <c r="BX6154" s="4">
        <f t="shared" si="386"/>
        <v>1</v>
      </c>
      <c r="BY6154" s="4">
        <f t="shared" si="387"/>
        <v>1</v>
      </c>
    </row>
    <row r="6155" spans="1:77">
      <c r="A6155" s="10">
        <v>6150</v>
      </c>
      <c r="BP6155" s="3"/>
      <c r="BQ6155" s="3"/>
      <c r="BR6155" s="3"/>
      <c r="BS6155" s="3"/>
      <c r="BT6155" s="10">
        <v>6150</v>
      </c>
      <c r="BU6155" s="4">
        <f t="shared" si="384"/>
        <v>0</v>
      </c>
      <c r="BV6155" s="4">
        <f t="shared" si="385"/>
        <v>0</v>
      </c>
      <c r="BW6155" s="10"/>
      <c r="BX6155" s="4">
        <f t="shared" si="386"/>
        <v>1</v>
      </c>
      <c r="BY6155" s="4">
        <f t="shared" si="387"/>
        <v>1</v>
      </c>
    </row>
    <row r="6156" spans="1:77">
      <c r="A6156" s="10">
        <v>6151</v>
      </c>
      <c r="BP6156" s="3"/>
      <c r="BQ6156" s="3"/>
      <c r="BR6156" s="3"/>
      <c r="BS6156" s="3"/>
      <c r="BT6156" s="10">
        <v>6151</v>
      </c>
      <c r="BU6156" s="4">
        <f t="shared" si="384"/>
        <v>0</v>
      </c>
      <c r="BV6156" s="4">
        <f t="shared" si="385"/>
        <v>0</v>
      </c>
      <c r="BW6156" s="10"/>
      <c r="BX6156" s="4">
        <f t="shared" si="386"/>
        <v>1</v>
      </c>
      <c r="BY6156" s="4">
        <f t="shared" si="387"/>
        <v>1</v>
      </c>
    </row>
    <row r="6157" spans="1:77">
      <c r="A6157" s="10">
        <v>6152</v>
      </c>
      <c r="BP6157" s="3"/>
      <c r="BQ6157" s="3"/>
      <c r="BR6157" s="3"/>
      <c r="BS6157" s="3"/>
      <c r="BT6157" s="10">
        <v>6152</v>
      </c>
      <c r="BU6157" s="4">
        <f t="shared" si="384"/>
        <v>0</v>
      </c>
      <c r="BV6157" s="4">
        <f t="shared" si="385"/>
        <v>0</v>
      </c>
      <c r="BW6157" s="10"/>
      <c r="BX6157" s="4">
        <f t="shared" si="386"/>
        <v>1</v>
      </c>
      <c r="BY6157" s="4">
        <f t="shared" si="387"/>
        <v>1</v>
      </c>
    </row>
    <row r="6158" spans="1:77">
      <c r="A6158" s="10">
        <v>6153</v>
      </c>
      <c r="BP6158" s="3"/>
      <c r="BQ6158" s="3"/>
      <c r="BR6158" s="3"/>
      <c r="BS6158" s="3"/>
      <c r="BT6158" s="10">
        <v>6153</v>
      </c>
      <c r="BU6158" s="4">
        <f t="shared" si="384"/>
        <v>0</v>
      </c>
      <c r="BV6158" s="4">
        <f t="shared" si="385"/>
        <v>0</v>
      </c>
      <c r="BW6158" s="10"/>
      <c r="BX6158" s="4">
        <f t="shared" si="386"/>
        <v>1</v>
      </c>
      <c r="BY6158" s="4">
        <f t="shared" si="387"/>
        <v>1</v>
      </c>
    </row>
    <row r="6159" spans="1:77">
      <c r="A6159" s="10">
        <v>6154</v>
      </c>
      <c r="BP6159" s="3"/>
      <c r="BQ6159" s="3"/>
      <c r="BR6159" s="3"/>
      <c r="BS6159" s="3"/>
      <c r="BT6159" s="10">
        <v>6154</v>
      </c>
      <c r="BU6159" s="4">
        <f t="shared" si="384"/>
        <v>0</v>
      </c>
      <c r="BV6159" s="4">
        <f t="shared" si="385"/>
        <v>0</v>
      </c>
      <c r="BW6159" s="10"/>
      <c r="BX6159" s="4">
        <f t="shared" si="386"/>
        <v>1</v>
      </c>
      <c r="BY6159" s="4">
        <f t="shared" si="387"/>
        <v>1</v>
      </c>
    </row>
    <row r="6160" spans="1:77">
      <c r="A6160" s="10">
        <v>6155</v>
      </c>
      <c r="BP6160" s="3"/>
      <c r="BQ6160" s="3"/>
      <c r="BR6160" s="3"/>
      <c r="BS6160" s="3"/>
      <c r="BT6160" s="10">
        <v>6155</v>
      </c>
      <c r="BU6160" s="4">
        <f t="shared" si="384"/>
        <v>0</v>
      </c>
      <c r="BV6160" s="4">
        <f t="shared" si="385"/>
        <v>0</v>
      </c>
      <c r="BW6160" s="10"/>
      <c r="BX6160" s="4">
        <f t="shared" si="386"/>
        <v>1</v>
      </c>
      <c r="BY6160" s="4">
        <f t="shared" si="387"/>
        <v>1</v>
      </c>
    </row>
    <row r="6161" spans="1:77">
      <c r="A6161" s="10">
        <v>6156</v>
      </c>
      <c r="BP6161" s="3"/>
      <c r="BQ6161" s="3"/>
      <c r="BR6161" s="3"/>
      <c r="BS6161" s="3"/>
      <c r="BT6161" s="10">
        <v>6156</v>
      </c>
      <c r="BU6161" s="4">
        <f t="shared" si="384"/>
        <v>0</v>
      </c>
      <c r="BV6161" s="4">
        <f t="shared" si="385"/>
        <v>0</v>
      </c>
      <c r="BW6161" s="10"/>
      <c r="BX6161" s="4">
        <f t="shared" si="386"/>
        <v>1</v>
      </c>
      <c r="BY6161" s="4">
        <f t="shared" si="387"/>
        <v>1</v>
      </c>
    </row>
    <row r="6162" spans="1:77">
      <c r="A6162" s="10">
        <v>6157</v>
      </c>
      <c r="BP6162" s="3"/>
      <c r="BQ6162" s="3"/>
      <c r="BR6162" s="3"/>
      <c r="BS6162" s="3"/>
      <c r="BT6162" s="10">
        <v>6157</v>
      </c>
      <c r="BU6162" s="4">
        <f t="shared" si="384"/>
        <v>0</v>
      </c>
      <c r="BV6162" s="4">
        <f t="shared" si="385"/>
        <v>0</v>
      </c>
      <c r="BW6162" s="10"/>
      <c r="BX6162" s="4">
        <f t="shared" si="386"/>
        <v>1</v>
      </c>
      <c r="BY6162" s="4">
        <f t="shared" si="387"/>
        <v>1</v>
      </c>
    </row>
    <row r="6163" spans="1:77">
      <c r="A6163" s="10">
        <v>6158</v>
      </c>
      <c r="BP6163" s="3"/>
      <c r="BQ6163" s="3"/>
      <c r="BR6163" s="3"/>
      <c r="BS6163" s="3"/>
      <c r="BT6163" s="10">
        <v>6158</v>
      </c>
      <c r="BU6163" s="4">
        <f t="shared" si="384"/>
        <v>0</v>
      </c>
      <c r="BV6163" s="4">
        <f t="shared" si="385"/>
        <v>0</v>
      </c>
      <c r="BW6163" s="10"/>
      <c r="BX6163" s="4">
        <f t="shared" si="386"/>
        <v>1</v>
      </c>
      <c r="BY6163" s="4">
        <f t="shared" si="387"/>
        <v>1</v>
      </c>
    </row>
    <row r="6164" spans="1:77">
      <c r="A6164" s="10">
        <v>6159</v>
      </c>
      <c r="BP6164" s="3"/>
      <c r="BQ6164" s="3"/>
      <c r="BR6164" s="3"/>
      <c r="BS6164" s="3"/>
      <c r="BT6164" s="10">
        <v>6159</v>
      </c>
      <c r="BU6164" s="4">
        <f t="shared" si="384"/>
        <v>0</v>
      </c>
      <c r="BV6164" s="4">
        <f t="shared" si="385"/>
        <v>0</v>
      </c>
      <c r="BW6164" s="10"/>
      <c r="BX6164" s="4">
        <f t="shared" si="386"/>
        <v>1</v>
      </c>
      <c r="BY6164" s="4">
        <f t="shared" si="387"/>
        <v>1</v>
      </c>
    </row>
    <row r="6165" spans="1:77">
      <c r="A6165" s="10">
        <v>6160</v>
      </c>
      <c r="BP6165" s="3"/>
      <c r="BQ6165" s="3"/>
      <c r="BR6165" s="3"/>
      <c r="BS6165" s="3"/>
      <c r="BT6165" s="10">
        <v>6160</v>
      </c>
      <c r="BU6165" s="4">
        <f t="shared" si="384"/>
        <v>0</v>
      </c>
      <c r="BV6165" s="4">
        <f t="shared" si="385"/>
        <v>0</v>
      </c>
      <c r="BW6165" s="10"/>
      <c r="BX6165" s="4">
        <f t="shared" si="386"/>
        <v>1</v>
      </c>
      <c r="BY6165" s="4">
        <f t="shared" si="387"/>
        <v>1</v>
      </c>
    </row>
    <row r="6166" spans="1:77">
      <c r="A6166" s="10">
        <v>6161</v>
      </c>
      <c r="BP6166" s="3"/>
      <c r="BQ6166" s="3"/>
      <c r="BR6166" s="3"/>
      <c r="BS6166" s="3"/>
      <c r="BT6166" s="10">
        <v>6161</v>
      </c>
      <c r="BU6166" s="4">
        <f t="shared" si="384"/>
        <v>0</v>
      </c>
      <c r="BV6166" s="4">
        <f t="shared" si="385"/>
        <v>0</v>
      </c>
      <c r="BW6166" s="10"/>
      <c r="BX6166" s="4">
        <f t="shared" si="386"/>
        <v>1</v>
      </c>
      <c r="BY6166" s="4">
        <f t="shared" si="387"/>
        <v>1</v>
      </c>
    </row>
    <row r="6167" spans="1:77">
      <c r="A6167" s="10">
        <v>6162</v>
      </c>
      <c r="BP6167" s="3"/>
      <c r="BQ6167" s="3"/>
      <c r="BR6167" s="3"/>
      <c r="BS6167" s="3"/>
      <c r="BT6167" s="10">
        <v>6162</v>
      </c>
      <c r="BU6167" s="4">
        <f t="shared" si="384"/>
        <v>0</v>
      </c>
      <c r="BV6167" s="4">
        <f t="shared" si="385"/>
        <v>0</v>
      </c>
      <c r="BW6167" s="10"/>
      <c r="BX6167" s="4">
        <f t="shared" si="386"/>
        <v>1</v>
      </c>
      <c r="BY6167" s="4">
        <f t="shared" si="387"/>
        <v>1</v>
      </c>
    </row>
    <row r="6168" spans="1:77">
      <c r="A6168" s="10">
        <v>6163</v>
      </c>
      <c r="BP6168" s="3"/>
      <c r="BQ6168" s="3"/>
      <c r="BR6168" s="3"/>
      <c r="BS6168" s="3"/>
      <c r="BT6168" s="10">
        <v>6163</v>
      </c>
      <c r="BU6168" s="4">
        <f t="shared" si="384"/>
        <v>0</v>
      </c>
      <c r="BV6168" s="4">
        <f t="shared" si="385"/>
        <v>0</v>
      </c>
      <c r="BW6168" s="10"/>
      <c r="BX6168" s="4">
        <f t="shared" si="386"/>
        <v>1</v>
      </c>
      <c r="BY6168" s="4">
        <f t="shared" si="387"/>
        <v>1</v>
      </c>
    </row>
    <row r="6169" spans="1:77">
      <c r="A6169" s="10">
        <v>6164</v>
      </c>
      <c r="BP6169" s="3"/>
      <c r="BQ6169" s="3"/>
      <c r="BR6169" s="3"/>
      <c r="BS6169" s="3"/>
      <c r="BT6169" s="10">
        <v>6164</v>
      </c>
      <c r="BU6169" s="4">
        <f t="shared" si="384"/>
        <v>0</v>
      </c>
      <c r="BV6169" s="4">
        <f t="shared" si="385"/>
        <v>0</v>
      </c>
      <c r="BW6169" s="10"/>
      <c r="BX6169" s="4">
        <f t="shared" si="386"/>
        <v>1</v>
      </c>
      <c r="BY6169" s="4">
        <f t="shared" si="387"/>
        <v>1</v>
      </c>
    </row>
    <row r="6170" spans="1:77">
      <c r="A6170" s="10">
        <v>6165</v>
      </c>
      <c r="BP6170" s="3"/>
      <c r="BQ6170" s="3"/>
      <c r="BR6170" s="3"/>
      <c r="BS6170" s="3"/>
      <c r="BT6170" s="10">
        <v>6165</v>
      </c>
      <c r="BU6170" s="4">
        <f t="shared" si="384"/>
        <v>0</v>
      </c>
      <c r="BV6170" s="4">
        <f t="shared" si="385"/>
        <v>0</v>
      </c>
      <c r="BW6170" s="10"/>
      <c r="BX6170" s="4">
        <f t="shared" si="386"/>
        <v>1</v>
      </c>
      <c r="BY6170" s="4">
        <f t="shared" si="387"/>
        <v>1</v>
      </c>
    </row>
    <row r="6171" spans="1:77">
      <c r="A6171" s="10">
        <v>6166</v>
      </c>
      <c r="BP6171" s="3"/>
      <c r="BQ6171" s="3"/>
      <c r="BR6171" s="3"/>
      <c r="BS6171" s="3"/>
      <c r="BT6171" s="10">
        <v>6166</v>
      </c>
      <c r="BU6171" s="4">
        <f t="shared" si="384"/>
        <v>0</v>
      </c>
      <c r="BV6171" s="4">
        <f t="shared" si="385"/>
        <v>0</v>
      </c>
      <c r="BW6171" s="10"/>
      <c r="BX6171" s="4">
        <f t="shared" si="386"/>
        <v>1</v>
      </c>
      <c r="BY6171" s="4">
        <f t="shared" si="387"/>
        <v>1</v>
      </c>
    </row>
    <row r="6172" spans="1:77">
      <c r="A6172" s="10">
        <v>6167</v>
      </c>
      <c r="BP6172" s="3"/>
      <c r="BQ6172" s="3"/>
      <c r="BR6172" s="3"/>
      <c r="BS6172" s="3"/>
      <c r="BT6172" s="10">
        <v>6167</v>
      </c>
      <c r="BU6172" s="4">
        <f t="shared" si="384"/>
        <v>0</v>
      </c>
      <c r="BV6172" s="4">
        <f t="shared" si="385"/>
        <v>0</v>
      </c>
      <c r="BW6172" s="10"/>
      <c r="BX6172" s="4">
        <f t="shared" si="386"/>
        <v>1</v>
      </c>
      <c r="BY6172" s="4">
        <f t="shared" si="387"/>
        <v>1</v>
      </c>
    </row>
    <row r="6173" spans="1:77">
      <c r="A6173" s="10">
        <v>6168</v>
      </c>
      <c r="BP6173" s="3"/>
      <c r="BQ6173" s="3"/>
      <c r="BR6173" s="3"/>
      <c r="BS6173" s="3"/>
      <c r="BT6173" s="10">
        <v>6168</v>
      </c>
      <c r="BU6173" s="4">
        <f t="shared" si="384"/>
        <v>0</v>
      </c>
      <c r="BV6173" s="4">
        <f t="shared" si="385"/>
        <v>0</v>
      </c>
      <c r="BW6173" s="10"/>
      <c r="BX6173" s="4">
        <f t="shared" si="386"/>
        <v>1</v>
      </c>
      <c r="BY6173" s="4">
        <f t="shared" si="387"/>
        <v>1</v>
      </c>
    </row>
    <row r="6174" spans="1:77">
      <c r="A6174" s="10">
        <v>6169</v>
      </c>
      <c r="BP6174" s="3"/>
      <c r="BQ6174" s="3"/>
      <c r="BR6174" s="3"/>
      <c r="BS6174" s="3"/>
      <c r="BT6174" s="10">
        <v>6169</v>
      </c>
      <c r="BU6174" s="4">
        <f t="shared" si="384"/>
        <v>0</v>
      </c>
      <c r="BV6174" s="4">
        <f t="shared" si="385"/>
        <v>0</v>
      </c>
      <c r="BW6174" s="10"/>
      <c r="BX6174" s="4">
        <f t="shared" si="386"/>
        <v>1</v>
      </c>
      <c r="BY6174" s="4">
        <f t="shared" si="387"/>
        <v>1</v>
      </c>
    </row>
    <row r="6175" spans="1:77">
      <c r="A6175" s="10">
        <v>6170</v>
      </c>
      <c r="BP6175" s="3"/>
      <c r="BQ6175" s="3"/>
      <c r="BR6175" s="3"/>
      <c r="BS6175" s="3"/>
      <c r="BT6175" s="10">
        <v>6170</v>
      </c>
      <c r="BU6175" s="4">
        <f t="shared" si="384"/>
        <v>0</v>
      </c>
      <c r="BV6175" s="4">
        <f t="shared" si="385"/>
        <v>0</v>
      </c>
      <c r="BW6175" s="10"/>
      <c r="BX6175" s="4">
        <f t="shared" si="386"/>
        <v>1</v>
      </c>
      <c r="BY6175" s="4">
        <f t="shared" si="387"/>
        <v>1</v>
      </c>
    </row>
    <row r="6176" spans="1:77">
      <c r="A6176" s="10">
        <v>6171</v>
      </c>
      <c r="BP6176" s="3"/>
      <c r="BQ6176" s="3"/>
      <c r="BR6176" s="3"/>
      <c r="BS6176" s="3"/>
      <c r="BT6176" s="10">
        <v>6171</v>
      </c>
      <c r="BU6176" s="4">
        <f t="shared" si="384"/>
        <v>0</v>
      </c>
      <c r="BV6176" s="4">
        <f t="shared" si="385"/>
        <v>0</v>
      </c>
      <c r="BW6176" s="10"/>
      <c r="BX6176" s="4">
        <f t="shared" si="386"/>
        <v>1</v>
      </c>
      <c r="BY6176" s="4">
        <f t="shared" si="387"/>
        <v>1</v>
      </c>
    </row>
    <row r="6177" spans="1:77">
      <c r="A6177" s="10">
        <v>6172</v>
      </c>
      <c r="BP6177" s="3"/>
      <c r="BQ6177" s="3"/>
      <c r="BR6177" s="3"/>
      <c r="BS6177" s="3"/>
      <c r="BT6177" s="10">
        <v>6172</v>
      </c>
      <c r="BU6177" s="4">
        <f t="shared" si="384"/>
        <v>0</v>
      </c>
      <c r="BV6177" s="4">
        <f t="shared" si="385"/>
        <v>0</v>
      </c>
      <c r="BW6177" s="10"/>
      <c r="BX6177" s="4">
        <f t="shared" si="386"/>
        <v>1</v>
      </c>
      <c r="BY6177" s="4">
        <f t="shared" si="387"/>
        <v>1</v>
      </c>
    </row>
    <row r="6178" spans="1:77">
      <c r="A6178" s="10">
        <v>6173</v>
      </c>
      <c r="BP6178" s="3"/>
      <c r="BQ6178" s="3"/>
      <c r="BR6178" s="3"/>
      <c r="BS6178" s="3"/>
      <c r="BT6178" s="10">
        <v>6173</v>
      </c>
      <c r="BU6178" s="4">
        <f t="shared" si="384"/>
        <v>0</v>
      </c>
      <c r="BV6178" s="4">
        <f t="shared" si="385"/>
        <v>0</v>
      </c>
      <c r="BW6178" s="10"/>
      <c r="BX6178" s="4">
        <f t="shared" si="386"/>
        <v>1</v>
      </c>
      <c r="BY6178" s="4">
        <f t="shared" si="387"/>
        <v>1</v>
      </c>
    </row>
    <row r="6179" spans="1:77">
      <c r="A6179" s="10">
        <v>6174</v>
      </c>
      <c r="BP6179" s="3"/>
      <c r="BQ6179" s="3"/>
      <c r="BR6179" s="3"/>
      <c r="BS6179" s="3"/>
      <c r="BT6179" s="10">
        <v>6174</v>
      </c>
      <c r="BU6179" s="4">
        <f t="shared" si="384"/>
        <v>0</v>
      </c>
      <c r="BV6179" s="4">
        <f t="shared" si="385"/>
        <v>0</v>
      </c>
      <c r="BW6179" s="10"/>
      <c r="BX6179" s="4">
        <f t="shared" si="386"/>
        <v>1</v>
      </c>
      <c r="BY6179" s="4">
        <f t="shared" si="387"/>
        <v>1</v>
      </c>
    </row>
    <row r="6180" spans="1:77">
      <c r="A6180" s="10">
        <v>6175</v>
      </c>
      <c r="BP6180" s="3"/>
      <c r="BQ6180" s="3"/>
      <c r="BR6180" s="3"/>
      <c r="BS6180" s="3"/>
      <c r="BT6180" s="10">
        <v>6175</v>
      </c>
      <c r="BU6180" s="4">
        <f t="shared" si="384"/>
        <v>0</v>
      </c>
      <c r="BV6180" s="4">
        <f t="shared" si="385"/>
        <v>0</v>
      </c>
      <c r="BW6180" s="10"/>
      <c r="BX6180" s="4">
        <f t="shared" si="386"/>
        <v>1</v>
      </c>
      <c r="BY6180" s="4">
        <f t="shared" si="387"/>
        <v>1</v>
      </c>
    </row>
    <row r="6181" spans="1:77">
      <c r="A6181" s="10">
        <v>6176</v>
      </c>
      <c r="BP6181" s="3"/>
      <c r="BQ6181" s="3"/>
      <c r="BR6181" s="3"/>
      <c r="BS6181" s="3"/>
      <c r="BT6181" s="10">
        <v>6176</v>
      </c>
      <c r="BU6181" s="4">
        <f t="shared" si="384"/>
        <v>0</v>
      </c>
      <c r="BV6181" s="4">
        <f t="shared" si="385"/>
        <v>0</v>
      </c>
      <c r="BW6181" s="10"/>
      <c r="BX6181" s="4">
        <f t="shared" si="386"/>
        <v>1</v>
      </c>
      <c r="BY6181" s="4">
        <f t="shared" si="387"/>
        <v>1</v>
      </c>
    </row>
    <row r="6182" spans="1:77">
      <c r="A6182" s="10">
        <v>6177</v>
      </c>
      <c r="BP6182" s="3"/>
      <c r="BQ6182" s="3"/>
      <c r="BR6182" s="3"/>
      <c r="BS6182" s="3"/>
      <c r="BT6182" s="10">
        <v>6177</v>
      </c>
      <c r="BU6182" s="4">
        <f t="shared" si="384"/>
        <v>0</v>
      </c>
      <c r="BV6182" s="4">
        <f t="shared" si="385"/>
        <v>0</v>
      </c>
      <c r="BW6182" s="10"/>
      <c r="BX6182" s="4">
        <f t="shared" si="386"/>
        <v>1</v>
      </c>
      <c r="BY6182" s="4">
        <f t="shared" si="387"/>
        <v>1</v>
      </c>
    </row>
    <row r="6183" spans="1:77">
      <c r="A6183" s="10">
        <v>6178</v>
      </c>
      <c r="BP6183" s="3"/>
      <c r="BQ6183" s="3"/>
      <c r="BR6183" s="3"/>
      <c r="BS6183" s="3"/>
      <c r="BT6183" s="10">
        <v>6178</v>
      </c>
      <c r="BU6183" s="4">
        <f t="shared" si="384"/>
        <v>0</v>
      </c>
      <c r="BV6183" s="4">
        <f t="shared" si="385"/>
        <v>0</v>
      </c>
      <c r="BW6183" s="10"/>
      <c r="BX6183" s="4">
        <f t="shared" si="386"/>
        <v>1</v>
      </c>
      <c r="BY6183" s="4">
        <f t="shared" si="387"/>
        <v>1</v>
      </c>
    </row>
    <row r="6184" spans="1:77">
      <c r="A6184" s="10">
        <v>6179</v>
      </c>
      <c r="BP6184" s="3"/>
      <c r="BQ6184" s="3"/>
      <c r="BR6184" s="3"/>
      <c r="BS6184" s="3"/>
      <c r="BT6184" s="10">
        <v>6179</v>
      </c>
      <c r="BU6184" s="4">
        <f t="shared" si="384"/>
        <v>0</v>
      </c>
      <c r="BV6184" s="4">
        <f t="shared" si="385"/>
        <v>0</v>
      </c>
      <c r="BW6184" s="10"/>
      <c r="BX6184" s="4">
        <f t="shared" si="386"/>
        <v>1</v>
      </c>
      <c r="BY6184" s="4">
        <f t="shared" si="387"/>
        <v>1</v>
      </c>
    </row>
    <row r="6185" spans="1:77">
      <c r="A6185" s="10">
        <v>6180</v>
      </c>
      <c r="BP6185" s="3"/>
      <c r="BQ6185" s="3"/>
      <c r="BR6185" s="3"/>
      <c r="BS6185" s="3"/>
      <c r="BT6185" s="10">
        <v>6180</v>
      </c>
      <c r="BU6185" s="4">
        <f t="shared" si="384"/>
        <v>0</v>
      </c>
      <c r="BV6185" s="4">
        <f t="shared" si="385"/>
        <v>0</v>
      </c>
      <c r="BW6185" s="10"/>
      <c r="BX6185" s="4">
        <f t="shared" si="386"/>
        <v>1</v>
      </c>
      <c r="BY6185" s="4">
        <f t="shared" si="387"/>
        <v>1</v>
      </c>
    </row>
    <row r="6186" spans="1:77">
      <c r="A6186" s="10">
        <v>6181</v>
      </c>
      <c r="BP6186" s="3"/>
      <c r="BQ6186" s="3"/>
      <c r="BR6186" s="3"/>
      <c r="BS6186" s="3"/>
      <c r="BT6186" s="10">
        <v>6181</v>
      </c>
      <c r="BU6186" s="4">
        <f t="shared" si="384"/>
        <v>0</v>
      </c>
      <c r="BV6186" s="4">
        <f t="shared" si="385"/>
        <v>0</v>
      </c>
      <c r="BW6186" s="10"/>
      <c r="BX6186" s="4">
        <f t="shared" si="386"/>
        <v>1</v>
      </c>
      <c r="BY6186" s="4">
        <f t="shared" si="387"/>
        <v>1</v>
      </c>
    </row>
    <row r="6187" spans="1:77">
      <c r="A6187" s="10">
        <v>6182</v>
      </c>
      <c r="BP6187" s="3"/>
      <c r="BQ6187" s="3"/>
      <c r="BR6187" s="3"/>
      <c r="BS6187" s="3"/>
      <c r="BT6187" s="10">
        <v>6182</v>
      </c>
      <c r="BU6187" s="4">
        <f t="shared" si="384"/>
        <v>0</v>
      </c>
      <c r="BV6187" s="4">
        <f t="shared" si="385"/>
        <v>0</v>
      </c>
      <c r="BW6187" s="10"/>
      <c r="BX6187" s="4">
        <f t="shared" si="386"/>
        <v>1</v>
      </c>
      <c r="BY6187" s="4">
        <f t="shared" si="387"/>
        <v>1</v>
      </c>
    </row>
    <row r="6188" spans="1:77">
      <c r="A6188" s="10">
        <v>6183</v>
      </c>
      <c r="BP6188" s="3"/>
      <c r="BQ6188" s="3"/>
      <c r="BR6188" s="3"/>
      <c r="BS6188" s="3"/>
      <c r="BT6188" s="10">
        <v>6183</v>
      </c>
      <c r="BU6188" s="4">
        <f t="shared" si="384"/>
        <v>0</v>
      </c>
      <c r="BV6188" s="4">
        <f t="shared" si="385"/>
        <v>0</v>
      </c>
      <c r="BW6188" s="10"/>
      <c r="BX6188" s="4">
        <f t="shared" si="386"/>
        <v>1</v>
      </c>
      <c r="BY6188" s="4">
        <f t="shared" si="387"/>
        <v>1</v>
      </c>
    </row>
    <row r="6189" spans="1:77">
      <c r="A6189" s="10">
        <v>6184</v>
      </c>
      <c r="BP6189" s="3"/>
      <c r="BQ6189" s="3"/>
      <c r="BR6189" s="3"/>
      <c r="BS6189" s="3"/>
      <c r="BT6189" s="10">
        <v>6184</v>
      </c>
      <c r="BU6189" s="4">
        <f t="shared" si="384"/>
        <v>0</v>
      </c>
      <c r="BV6189" s="4">
        <f t="shared" si="385"/>
        <v>0</v>
      </c>
      <c r="BW6189" s="10"/>
      <c r="BX6189" s="4">
        <f t="shared" si="386"/>
        <v>1</v>
      </c>
      <c r="BY6189" s="4">
        <f t="shared" si="387"/>
        <v>1</v>
      </c>
    </row>
    <row r="6190" spans="1:77">
      <c r="A6190" s="10">
        <v>6185</v>
      </c>
      <c r="BP6190" s="3"/>
      <c r="BQ6190" s="3"/>
      <c r="BR6190" s="3"/>
      <c r="BS6190" s="3"/>
      <c r="BT6190" s="10">
        <v>6185</v>
      </c>
      <c r="BU6190" s="4">
        <f t="shared" si="384"/>
        <v>0</v>
      </c>
      <c r="BV6190" s="4">
        <f t="shared" si="385"/>
        <v>0</v>
      </c>
      <c r="BW6190" s="10"/>
      <c r="BX6190" s="4">
        <f t="shared" si="386"/>
        <v>1</v>
      </c>
      <c r="BY6190" s="4">
        <f t="shared" si="387"/>
        <v>1</v>
      </c>
    </row>
    <row r="6191" spans="1:77">
      <c r="A6191" s="10">
        <v>6186</v>
      </c>
      <c r="BP6191" s="3"/>
      <c r="BQ6191" s="3"/>
      <c r="BR6191" s="3"/>
      <c r="BS6191" s="3"/>
      <c r="BT6191" s="10">
        <v>6186</v>
      </c>
      <c r="BU6191" s="4">
        <f t="shared" si="384"/>
        <v>0</v>
      </c>
      <c r="BV6191" s="4">
        <f t="shared" si="385"/>
        <v>0</v>
      </c>
      <c r="BW6191" s="10"/>
      <c r="BX6191" s="4">
        <f t="shared" si="386"/>
        <v>1</v>
      </c>
      <c r="BY6191" s="4">
        <f t="shared" si="387"/>
        <v>1</v>
      </c>
    </row>
    <row r="6192" spans="1:77">
      <c r="A6192" s="10">
        <v>6187</v>
      </c>
      <c r="BP6192" s="3"/>
      <c r="BQ6192" s="3"/>
      <c r="BR6192" s="3"/>
      <c r="BS6192" s="3"/>
      <c r="BT6192" s="10">
        <v>6187</v>
      </c>
      <c r="BU6192" s="4">
        <f t="shared" si="384"/>
        <v>0</v>
      </c>
      <c r="BV6192" s="4">
        <f t="shared" si="385"/>
        <v>0</v>
      </c>
      <c r="BW6192" s="10"/>
      <c r="BX6192" s="4">
        <f t="shared" si="386"/>
        <v>1</v>
      </c>
      <c r="BY6192" s="4">
        <f t="shared" si="387"/>
        <v>1</v>
      </c>
    </row>
    <row r="6193" spans="1:77">
      <c r="A6193" s="10">
        <v>6188</v>
      </c>
      <c r="BP6193" s="3"/>
      <c r="BQ6193" s="3"/>
      <c r="BR6193" s="3"/>
      <c r="BS6193" s="3"/>
      <c r="BT6193" s="10">
        <v>6188</v>
      </c>
      <c r="BU6193" s="4">
        <f t="shared" si="384"/>
        <v>0</v>
      </c>
      <c r="BV6193" s="4">
        <f t="shared" si="385"/>
        <v>0</v>
      </c>
      <c r="BW6193" s="10"/>
      <c r="BX6193" s="4">
        <f t="shared" si="386"/>
        <v>1</v>
      </c>
      <c r="BY6193" s="4">
        <f t="shared" si="387"/>
        <v>1</v>
      </c>
    </row>
    <row r="6194" spans="1:77">
      <c r="A6194" s="10">
        <v>6189</v>
      </c>
      <c r="BP6194" s="3"/>
      <c r="BQ6194" s="3"/>
      <c r="BR6194" s="3"/>
      <c r="BS6194" s="3"/>
      <c r="BT6194" s="10">
        <v>6189</v>
      </c>
      <c r="BU6194" s="4">
        <f t="shared" si="384"/>
        <v>0</v>
      </c>
      <c r="BV6194" s="4">
        <f t="shared" si="385"/>
        <v>0</v>
      </c>
      <c r="BW6194" s="10"/>
      <c r="BX6194" s="4">
        <f t="shared" si="386"/>
        <v>1</v>
      </c>
      <c r="BY6194" s="4">
        <f t="shared" si="387"/>
        <v>1</v>
      </c>
    </row>
    <row r="6195" spans="1:77">
      <c r="A6195" s="10">
        <v>6190</v>
      </c>
      <c r="BP6195" s="3"/>
      <c r="BQ6195" s="3"/>
      <c r="BR6195" s="3"/>
      <c r="BS6195" s="3"/>
      <c r="BT6195" s="10">
        <v>6190</v>
      </c>
      <c r="BU6195" s="4">
        <f t="shared" si="384"/>
        <v>0</v>
      </c>
      <c r="BV6195" s="4">
        <f t="shared" si="385"/>
        <v>0</v>
      </c>
      <c r="BW6195" s="10"/>
      <c r="BX6195" s="4">
        <f t="shared" si="386"/>
        <v>1</v>
      </c>
      <c r="BY6195" s="4">
        <f t="shared" si="387"/>
        <v>1</v>
      </c>
    </row>
    <row r="6196" spans="1:77">
      <c r="A6196" s="10">
        <v>6191</v>
      </c>
      <c r="BP6196" s="3"/>
      <c r="BQ6196" s="3"/>
      <c r="BR6196" s="3"/>
      <c r="BS6196" s="3"/>
      <c r="BT6196" s="10">
        <v>6191</v>
      </c>
      <c r="BU6196" s="4">
        <f t="shared" si="384"/>
        <v>0</v>
      </c>
      <c r="BV6196" s="4">
        <f t="shared" si="385"/>
        <v>0</v>
      </c>
      <c r="BW6196" s="10"/>
      <c r="BX6196" s="4">
        <f t="shared" si="386"/>
        <v>1</v>
      </c>
      <c r="BY6196" s="4">
        <f t="shared" si="387"/>
        <v>1</v>
      </c>
    </row>
    <row r="6197" spans="1:77">
      <c r="A6197" s="10">
        <v>6192</v>
      </c>
      <c r="BP6197" s="3"/>
      <c r="BQ6197" s="3"/>
      <c r="BR6197" s="3"/>
      <c r="BS6197" s="3"/>
      <c r="BT6197" s="10">
        <v>6192</v>
      </c>
      <c r="BU6197" s="4">
        <f t="shared" si="384"/>
        <v>0</v>
      </c>
      <c r="BV6197" s="4">
        <f t="shared" si="385"/>
        <v>0</v>
      </c>
      <c r="BW6197" s="10"/>
      <c r="BX6197" s="4">
        <f t="shared" si="386"/>
        <v>1</v>
      </c>
      <c r="BY6197" s="4">
        <f t="shared" si="387"/>
        <v>1</v>
      </c>
    </row>
    <row r="6198" spans="1:77">
      <c r="A6198" s="10">
        <v>6193</v>
      </c>
      <c r="BP6198" s="3"/>
      <c r="BQ6198" s="3"/>
      <c r="BR6198" s="3"/>
      <c r="BS6198" s="3"/>
      <c r="BT6198" s="10">
        <v>6193</v>
      </c>
      <c r="BU6198" s="4">
        <f t="shared" si="384"/>
        <v>0</v>
      </c>
      <c r="BV6198" s="4">
        <f t="shared" si="385"/>
        <v>0</v>
      </c>
      <c r="BW6198" s="10"/>
      <c r="BX6198" s="4">
        <f t="shared" si="386"/>
        <v>1</v>
      </c>
      <c r="BY6198" s="4">
        <f t="shared" si="387"/>
        <v>1</v>
      </c>
    </row>
    <row r="6199" spans="1:77">
      <c r="A6199" s="10">
        <v>6194</v>
      </c>
      <c r="BP6199" s="3"/>
      <c r="BQ6199" s="3"/>
      <c r="BR6199" s="3"/>
      <c r="BS6199" s="3"/>
      <c r="BT6199" s="10">
        <v>6194</v>
      </c>
      <c r="BU6199" s="4">
        <f t="shared" si="384"/>
        <v>0</v>
      </c>
      <c r="BV6199" s="4">
        <f t="shared" si="385"/>
        <v>0</v>
      </c>
      <c r="BW6199" s="10"/>
      <c r="BX6199" s="4">
        <f t="shared" si="386"/>
        <v>1</v>
      </c>
      <c r="BY6199" s="4">
        <f t="shared" si="387"/>
        <v>1</v>
      </c>
    </row>
    <row r="6200" spans="1:77">
      <c r="A6200" s="10">
        <v>6195</v>
      </c>
      <c r="BP6200" s="3"/>
      <c r="BQ6200" s="3"/>
      <c r="BR6200" s="3"/>
      <c r="BS6200" s="3"/>
      <c r="BT6200" s="10">
        <v>6195</v>
      </c>
      <c r="BU6200" s="4">
        <f t="shared" si="384"/>
        <v>0</v>
      </c>
      <c r="BV6200" s="4">
        <f t="shared" si="385"/>
        <v>0</v>
      </c>
      <c r="BW6200" s="10"/>
      <c r="BX6200" s="4">
        <f t="shared" si="386"/>
        <v>1</v>
      </c>
      <c r="BY6200" s="4">
        <f t="shared" si="387"/>
        <v>1</v>
      </c>
    </row>
    <row r="6201" spans="1:77">
      <c r="A6201" s="10">
        <v>6196</v>
      </c>
      <c r="BP6201" s="3"/>
      <c r="BQ6201" s="3"/>
      <c r="BR6201" s="3"/>
      <c r="BS6201" s="3"/>
      <c r="BT6201" s="10">
        <v>6196</v>
      </c>
      <c r="BU6201" s="4">
        <f t="shared" si="384"/>
        <v>0</v>
      </c>
      <c r="BV6201" s="4">
        <f t="shared" si="385"/>
        <v>0</v>
      </c>
      <c r="BW6201" s="10"/>
      <c r="BX6201" s="4">
        <f t="shared" si="386"/>
        <v>1</v>
      </c>
      <c r="BY6201" s="4">
        <f t="shared" si="387"/>
        <v>1</v>
      </c>
    </row>
    <row r="6202" spans="1:77">
      <c r="A6202" s="10">
        <v>6197</v>
      </c>
      <c r="BP6202" s="3"/>
      <c r="BQ6202" s="3"/>
      <c r="BR6202" s="3"/>
      <c r="BS6202" s="3"/>
      <c r="BT6202" s="10">
        <v>6197</v>
      </c>
      <c r="BU6202" s="4">
        <f t="shared" si="384"/>
        <v>0</v>
      </c>
      <c r="BV6202" s="4">
        <f t="shared" si="385"/>
        <v>0</v>
      </c>
      <c r="BW6202" s="10"/>
      <c r="BX6202" s="4">
        <f t="shared" si="386"/>
        <v>1</v>
      </c>
      <c r="BY6202" s="4">
        <f t="shared" si="387"/>
        <v>1</v>
      </c>
    </row>
    <row r="6203" spans="1:77">
      <c r="A6203" s="10">
        <v>6198</v>
      </c>
      <c r="BP6203" s="3"/>
      <c r="BQ6203" s="3"/>
      <c r="BR6203" s="3"/>
      <c r="BS6203" s="3"/>
      <c r="BT6203" s="10">
        <v>6198</v>
      </c>
      <c r="BU6203" s="4">
        <f t="shared" si="384"/>
        <v>0</v>
      </c>
      <c r="BV6203" s="4">
        <f t="shared" si="385"/>
        <v>0</v>
      </c>
      <c r="BW6203" s="10"/>
      <c r="BX6203" s="4">
        <f t="shared" si="386"/>
        <v>1</v>
      </c>
      <c r="BY6203" s="4">
        <f t="shared" si="387"/>
        <v>1</v>
      </c>
    </row>
    <row r="6204" spans="1:77">
      <c r="A6204" s="10">
        <v>6199</v>
      </c>
      <c r="BP6204" s="3"/>
      <c r="BQ6204" s="3"/>
      <c r="BR6204" s="3"/>
      <c r="BS6204" s="3"/>
      <c r="BT6204" s="10">
        <v>6199</v>
      </c>
      <c r="BU6204" s="4">
        <f t="shared" si="384"/>
        <v>0</v>
      </c>
      <c r="BV6204" s="4">
        <f t="shared" si="385"/>
        <v>0</v>
      </c>
      <c r="BW6204" s="10"/>
      <c r="BX6204" s="4">
        <f t="shared" si="386"/>
        <v>1</v>
      </c>
      <c r="BY6204" s="4">
        <f t="shared" si="387"/>
        <v>1</v>
      </c>
    </row>
    <row r="6205" spans="1:77">
      <c r="A6205" s="10">
        <v>6200</v>
      </c>
      <c r="BP6205" s="3"/>
      <c r="BQ6205" s="3"/>
      <c r="BR6205" s="3"/>
      <c r="BS6205" s="3"/>
      <c r="BT6205" s="10">
        <v>6200</v>
      </c>
      <c r="BU6205" s="4">
        <f t="shared" si="384"/>
        <v>0</v>
      </c>
      <c r="BV6205" s="4">
        <f t="shared" si="385"/>
        <v>0</v>
      </c>
      <c r="BW6205" s="10"/>
      <c r="BX6205" s="4">
        <f t="shared" si="386"/>
        <v>1</v>
      </c>
      <c r="BY6205" s="4">
        <f t="shared" si="387"/>
        <v>1</v>
      </c>
    </row>
    <row r="6206" spans="1:77">
      <c r="A6206" s="10">
        <v>6201</v>
      </c>
      <c r="BP6206" s="3"/>
      <c r="BQ6206" s="3"/>
      <c r="BR6206" s="3"/>
      <c r="BS6206" s="3"/>
      <c r="BT6206" s="10">
        <v>6201</v>
      </c>
      <c r="BU6206" s="4">
        <f t="shared" si="384"/>
        <v>0</v>
      </c>
      <c r="BV6206" s="4">
        <f t="shared" si="385"/>
        <v>0</v>
      </c>
      <c r="BW6206" s="10"/>
      <c r="BX6206" s="4">
        <f t="shared" si="386"/>
        <v>1</v>
      </c>
      <c r="BY6206" s="4">
        <f t="shared" si="387"/>
        <v>1</v>
      </c>
    </row>
    <row r="6207" spans="1:77">
      <c r="A6207" s="10">
        <v>6202</v>
      </c>
      <c r="BP6207" s="3"/>
      <c r="BQ6207" s="3"/>
      <c r="BR6207" s="3"/>
      <c r="BS6207" s="3"/>
      <c r="BT6207" s="10">
        <v>6202</v>
      </c>
      <c r="BU6207" s="4">
        <f t="shared" si="384"/>
        <v>0</v>
      </c>
      <c r="BV6207" s="4">
        <f t="shared" si="385"/>
        <v>0</v>
      </c>
      <c r="BW6207" s="10"/>
      <c r="BX6207" s="4">
        <f t="shared" si="386"/>
        <v>1</v>
      </c>
      <c r="BY6207" s="4">
        <f t="shared" si="387"/>
        <v>1</v>
      </c>
    </row>
    <row r="6208" spans="1:77">
      <c r="A6208" s="10">
        <v>6203</v>
      </c>
      <c r="BP6208" s="3"/>
      <c r="BQ6208" s="3"/>
      <c r="BR6208" s="3"/>
      <c r="BS6208" s="3"/>
      <c r="BT6208" s="10">
        <v>6203</v>
      </c>
      <c r="BU6208" s="4">
        <f t="shared" si="384"/>
        <v>0</v>
      </c>
      <c r="BV6208" s="4">
        <f t="shared" si="385"/>
        <v>0</v>
      </c>
      <c r="BW6208" s="10"/>
      <c r="BX6208" s="4">
        <f t="shared" si="386"/>
        <v>1</v>
      </c>
      <c r="BY6208" s="4">
        <f t="shared" si="387"/>
        <v>1</v>
      </c>
    </row>
    <row r="6209" spans="1:77">
      <c r="A6209" s="10">
        <v>6204</v>
      </c>
      <c r="BP6209" s="3"/>
      <c r="BQ6209" s="3"/>
      <c r="BR6209" s="3"/>
      <c r="BS6209" s="3"/>
      <c r="BT6209" s="10">
        <v>6204</v>
      </c>
      <c r="BU6209" s="4">
        <f t="shared" si="384"/>
        <v>0</v>
      </c>
      <c r="BV6209" s="4">
        <f t="shared" si="385"/>
        <v>0</v>
      </c>
      <c r="BW6209" s="10"/>
      <c r="BX6209" s="4">
        <f t="shared" si="386"/>
        <v>1</v>
      </c>
      <c r="BY6209" s="4">
        <f t="shared" si="387"/>
        <v>1</v>
      </c>
    </row>
    <row r="6210" spans="1:77">
      <c r="A6210" s="10">
        <v>6205</v>
      </c>
      <c r="BP6210" s="3"/>
      <c r="BQ6210" s="3"/>
      <c r="BR6210" s="3"/>
      <c r="BS6210" s="3"/>
      <c r="BT6210" s="10">
        <v>6205</v>
      </c>
      <c r="BU6210" s="4">
        <f t="shared" si="384"/>
        <v>0</v>
      </c>
      <c r="BV6210" s="4">
        <f t="shared" si="385"/>
        <v>0</v>
      </c>
      <c r="BW6210" s="10"/>
      <c r="BX6210" s="4">
        <f t="shared" si="386"/>
        <v>1</v>
      </c>
      <c r="BY6210" s="4">
        <f t="shared" si="387"/>
        <v>1</v>
      </c>
    </row>
    <row r="6211" spans="1:77">
      <c r="A6211" s="10">
        <v>6206</v>
      </c>
      <c r="BP6211" s="3"/>
      <c r="BQ6211" s="3"/>
      <c r="BR6211" s="3"/>
      <c r="BS6211" s="3"/>
      <c r="BT6211" s="10">
        <v>6206</v>
      </c>
      <c r="BU6211" s="4">
        <f t="shared" si="384"/>
        <v>0</v>
      </c>
      <c r="BV6211" s="4">
        <f t="shared" si="385"/>
        <v>0</v>
      </c>
      <c r="BW6211" s="10"/>
      <c r="BX6211" s="4">
        <f t="shared" si="386"/>
        <v>1</v>
      </c>
      <c r="BY6211" s="4">
        <f t="shared" si="387"/>
        <v>1</v>
      </c>
    </row>
    <row r="6212" spans="1:77">
      <c r="A6212" s="10">
        <v>6207</v>
      </c>
      <c r="BP6212" s="3"/>
      <c r="BQ6212" s="3"/>
      <c r="BR6212" s="3"/>
      <c r="BS6212" s="3"/>
      <c r="BT6212" s="10">
        <v>6207</v>
      </c>
      <c r="BU6212" s="4">
        <f t="shared" si="384"/>
        <v>0</v>
      </c>
      <c r="BV6212" s="4">
        <f t="shared" si="385"/>
        <v>0</v>
      </c>
      <c r="BW6212" s="10"/>
      <c r="BX6212" s="4">
        <f t="shared" si="386"/>
        <v>1</v>
      </c>
      <c r="BY6212" s="4">
        <f t="shared" si="387"/>
        <v>1</v>
      </c>
    </row>
    <row r="6213" spans="1:77">
      <c r="A6213" s="10">
        <v>6208</v>
      </c>
      <c r="BP6213" s="3"/>
      <c r="BQ6213" s="3"/>
      <c r="BR6213" s="3"/>
      <c r="BS6213" s="3"/>
      <c r="BT6213" s="10">
        <v>6208</v>
      </c>
      <c r="BU6213" s="4">
        <f t="shared" si="384"/>
        <v>0</v>
      </c>
      <c r="BV6213" s="4">
        <f t="shared" si="385"/>
        <v>0</v>
      </c>
      <c r="BW6213" s="10"/>
      <c r="BX6213" s="4">
        <f t="shared" si="386"/>
        <v>1</v>
      </c>
      <c r="BY6213" s="4">
        <f t="shared" si="387"/>
        <v>1</v>
      </c>
    </row>
    <row r="6214" spans="1:77">
      <c r="A6214" s="10">
        <v>6209</v>
      </c>
      <c r="BP6214" s="3"/>
      <c r="BQ6214" s="3"/>
      <c r="BR6214" s="3"/>
      <c r="BS6214" s="3"/>
      <c r="BT6214" s="10">
        <v>6209</v>
      </c>
      <c r="BU6214" s="4">
        <f t="shared" si="384"/>
        <v>0</v>
      </c>
      <c r="BV6214" s="4">
        <f t="shared" si="385"/>
        <v>0</v>
      </c>
      <c r="BW6214" s="10"/>
      <c r="BX6214" s="4">
        <f t="shared" si="386"/>
        <v>1</v>
      </c>
      <c r="BY6214" s="4">
        <f t="shared" si="387"/>
        <v>1</v>
      </c>
    </row>
    <row r="6215" spans="1:77">
      <c r="A6215" s="10">
        <v>6210</v>
      </c>
      <c r="BP6215" s="3"/>
      <c r="BQ6215" s="3"/>
      <c r="BR6215" s="3"/>
      <c r="BS6215" s="3"/>
      <c r="BT6215" s="10">
        <v>6210</v>
      </c>
      <c r="BU6215" s="4">
        <f t="shared" ref="BU6215:BU6278" si="388">BP6215*$BV$1-BQ6215</f>
        <v>0</v>
      </c>
      <c r="BV6215" s="4">
        <f t="shared" ref="BV6215:BV6278" si="389">BR6215*$BV$1-BS6215</f>
        <v>0</v>
      </c>
      <c r="BW6215" s="10"/>
      <c r="BX6215" s="4">
        <f t="shared" ref="BX6215:BX6278" si="390">IF(BU6215=MAX($BU6215:$BV6215),1,0)</f>
        <v>1</v>
      </c>
      <c r="BY6215" s="4">
        <f t="shared" ref="BY6215:BY6278" si="391">IF(BV6215=MAX($BU6215:$BV6215),1,0)</f>
        <v>1</v>
      </c>
    </row>
    <row r="6216" spans="1:77">
      <c r="A6216" s="10">
        <v>6211</v>
      </c>
      <c r="BP6216" s="3"/>
      <c r="BQ6216" s="3"/>
      <c r="BR6216" s="3"/>
      <c r="BS6216" s="3"/>
      <c r="BT6216" s="10">
        <v>6211</v>
      </c>
      <c r="BU6216" s="4">
        <f t="shared" si="388"/>
        <v>0</v>
      </c>
      <c r="BV6216" s="4">
        <f t="shared" si="389"/>
        <v>0</v>
      </c>
      <c r="BW6216" s="10"/>
      <c r="BX6216" s="4">
        <f t="shared" si="390"/>
        <v>1</v>
      </c>
      <c r="BY6216" s="4">
        <f t="shared" si="391"/>
        <v>1</v>
      </c>
    </row>
    <row r="6217" spans="1:77">
      <c r="A6217" s="10">
        <v>6212</v>
      </c>
      <c r="BP6217" s="3"/>
      <c r="BQ6217" s="3"/>
      <c r="BR6217" s="3"/>
      <c r="BS6217" s="3"/>
      <c r="BT6217" s="10">
        <v>6212</v>
      </c>
      <c r="BU6217" s="4">
        <f t="shared" si="388"/>
        <v>0</v>
      </c>
      <c r="BV6217" s="4">
        <f t="shared" si="389"/>
        <v>0</v>
      </c>
      <c r="BW6217" s="10"/>
      <c r="BX6217" s="4">
        <f t="shared" si="390"/>
        <v>1</v>
      </c>
      <c r="BY6217" s="4">
        <f t="shared" si="391"/>
        <v>1</v>
      </c>
    </row>
    <row r="6218" spans="1:77">
      <c r="A6218" s="10">
        <v>6213</v>
      </c>
      <c r="BP6218" s="3"/>
      <c r="BQ6218" s="3"/>
      <c r="BR6218" s="3"/>
      <c r="BS6218" s="3"/>
      <c r="BT6218" s="10">
        <v>6213</v>
      </c>
      <c r="BU6218" s="4">
        <f t="shared" si="388"/>
        <v>0</v>
      </c>
      <c r="BV6218" s="4">
        <f t="shared" si="389"/>
        <v>0</v>
      </c>
      <c r="BW6218" s="10"/>
      <c r="BX6218" s="4">
        <f t="shared" si="390"/>
        <v>1</v>
      </c>
      <c r="BY6218" s="4">
        <f t="shared" si="391"/>
        <v>1</v>
      </c>
    </row>
    <row r="6219" spans="1:77">
      <c r="A6219" s="10">
        <v>6214</v>
      </c>
      <c r="BP6219" s="3"/>
      <c r="BQ6219" s="3"/>
      <c r="BR6219" s="3"/>
      <c r="BS6219" s="3"/>
      <c r="BT6219" s="10">
        <v>6214</v>
      </c>
      <c r="BU6219" s="4">
        <f t="shared" si="388"/>
        <v>0</v>
      </c>
      <c r="BV6219" s="4">
        <f t="shared" si="389"/>
        <v>0</v>
      </c>
      <c r="BW6219" s="10"/>
      <c r="BX6219" s="4">
        <f t="shared" si="390"/>
        <v>1</v>
      </c>
      <c r="BY6219" s="4">
        <f t="shared" si="391"/>
        <v>1</v>
      </c>
    </row>
    <row r="6220" spans="1:77">
      <c r="A6220" s="10">
        <v>6215</v>
      </c>
      <c r="BP6220" s="3"/>
      <c r="BQ6220" s="3"/>
      <c r="BR6220" s="3"/>
      <c r="BS6220" s="3"/>
      <c r="BT6220" s="10">
        <v>6215</v>
      </c>
      <c r="BU6220" s="4">
        <f t="shared" si="388"/>
        <v>0</v>
      </c>
      <c r="BV6220" s="4">
        <f t="shared" si="389"/>
        <v>0</v>
      </c>
      <c r="BW6220" s="10"/>
      <c r="BX6220" s="4">
        <f t="shared" si="390"/>
        <v>1</v>
      </c>
      <c r="BY6220" s="4">
        <f t="shared" si="391"/>
        <v>1</v>
      </c>
    </row>
    <row r="6221" spans="1:77">
      <c r="A6221" s="10">
        <v>6216</v>
      </c>
      <c r="BP6221" s="3"/>
      <c r="BQ6221" s="3"/>
      <c r="BR6221" s="3"/>
      <c r="BS6221" s="3"/>
      <c r="BT6221" s="10">
        <v>6216</v>
      </c>
      <c r="BU6221" s="4">
        <f t="shared" si="388"/>
        <v>0</v>
      </c>
      <c r="BV6221" s="4">
        <f t="shared" si="389"/>
        <v>0</v>
      </c>
      <c r="BW6221" s="10"/>
      <c r="BX6221" s="4">
        <f t="shared" si="390"/>
        <v>1</v>
      </c>
      <c r="BY6221" s="4">
        <f t="shared" si="391"/>
        <v>1</v>
      </c>
    </row>
    <row r="6222" spans="1:77">
      <c r="A6222" s="10">
        <v>6217</v>
      </c>
      <c r="BP6222" s="3"/>
      <c r="BQ6222" s="3"/>
      <c r="BR6222" s="3"/>
      <c r="BS6222" s="3"/>
      <c r="BT6222" s="10">
        <v>6217</v>
      </c>
      <c r="BU6222" s="4">
        <f t="shared" si="388"/>
        <v>0</v>
      </c>
      <c r="BV6222" s="4">
        <f t="shared" si="389"/>
        <v>0</v>
      </c>
      <c r="BW6222" s="10"/>
      <c r="BX6222" s="4">
        <f t="shared" si="390"/>
        <v>1</v>
      </c>
      <c r="BY6222" s="4">
        <f t="shared" si="391"/>
        <v>1</v>
      </c>
    </row>
    <row r="6223" spans="1:77">
      <c r="A6223" s="10">
        <v>6218</v>
      </c>
      <c r="BP6223" s="3"/>
      <c r="BQ6223" s="3"/>
      <c r="BR6223" s="3"/>
      <c r="BS6223" s="3"/>
      <c r="BT6223" s="10">
        <v>6218</v>
      </c>
      <c r="BU6223" s="4">
        <f t="shared" si="388"/>
        <v>0</v>
      </c>
      <c r="BV6223" s="4">
        <f t="shared" si="389"/>
        <v>0</v>
      </c>
      <c r="BW6223" s="10"/>
      <c r="BX6223" s="4">
        <f t="shared" si="390"/>
        <v>1</v>
      </c>
      <c r="BY6223" s="4">
        <f t="shared" si="391"/>
        <v>1</v>
      </c>
    </row>
    <row r="6224" spans="1:77">
      <c r="A6224" s="10">
        <v>6219</v>
      </c>
      <c r="BP6224" s="3"/>
      <c r="BQ6224" s="3"/>
      <c r="BR6224" s="3"/>
      <c r="BS6224" s="3"/>
      <c r="BT6224" s="10">
        <v>6219</v>
      </c>
      <c r="BU6224" s="4">
        <f t="shared" si="388"/>
        <v>0</v>
      </c>
      <c r="BV6224" s="4">
        <f t="shared" si="389"/>
        <v>0</v>
      </c>
      <c r="BW6224" s="10"/>
      <c r="BX6224" s="4">
        <f t="shared" si="390"/>
        <v>1</v>
      </c>
      <c r="BY6224" s="4">
        <f t="shared" si="391"/>
        <v>1</v>
      </c>
    </row>
    <row r="6225" spans="1:77">
      <c r="A6225" s="10">
        <v>6220</v>
      </c>
      <c r="BP6225" s="3"/>
      <c r="BQ6225" s="3"/>
      <c r="BR6225" s="3"/>
      <c r="BS6225" s="3"/>
      <c r="BT6225" s="10">
        <v>6220</v>
      </c>
      <c r="BU6225" s="4">
        <f t="shared" si="388"/>
        <v>0</v>
      </c>
      <c r="BV6225" s="4">
        <f t="shared" si="389"/>
        <v>0</v>
      </c>
      <c r="BW6225" s="10"/>
      <c r="BX6225" s="4">
        <f t="shared" si="390"/>
        <v>1</v>
      </c>
      <c r="BY6225" s="4">
        <f t="shared" si="391"/>
        <v>1</v>
      </c>
    </row>
    <row r="6226" spans="1:77">
      <c r="A6226" s="10">
        <v>6221</v>
      </c>
      <c r="BP6226" s="3"/>
      <c r="BQ6226" s="3"/>
      <c r="BR6226" s="3"/>
      <c r="BS6226" s="3"/>
      <c r="BT6226" s="10">
        <v>6221</v>
      </c>
      <c r="BU6226" s="4">
        <f t="shared" si="388"/>
        <v>0</v>
      </c>
      <c r="BV6226" s="4">
        <f t="shared" si="389"/>
        <v>0</v>
      </c>
      <c r="BW6226" s="10"/>
      <c r="BX6226" s="4">
        <f t="shared" si="390"/>
        <v>1</v>
      </c>
      <c r="BY6226" s="4">
        <f t="shared" si="391"/>
        <v>1</v>
      </c>
    </row>
    <row r="6227" spans="1:77">
      <c r="A6227" s="10">
        <v>6222</v>
      </c>
      <c r="BP6227" s="3"/>
      <c r="BQ6227" s="3"/>
      <c r="BR6227" s="3"/>
      <c r="BS6227" s="3"/>
      <c r="BT6227" s="10">
        <v>6222</v>
      </c>
      <c r="BU6227" s="4">
        <f t="shared" si="388"/>
        <v>0</v>
      </c>
      <c r="BV6227" s="4">
        <f t="shared" si="389"/>
        <v>0</v>
      </c>
      <c r="BW6227" s="10"/>
      <c r="BX6227" s="4">
        <f t="shared" si="390"/>
        <v>1</v>
      </c>
      <c r="BY6227" s="4">
        <f t="shared" si="391"/>
        <v>1</v>
      </c>
    </row>
    <row r="6228" spans="1:77">
      <c r="A6228" s="10">
        <v>6223</v>
      </c>
      <c r="BP6228" s="3"/>
      <c r="BQ6228" s="3"/>
      <c r="BR6228" s="3"/>
      <c r="BS6228" s="3"/>
      <c r="BT6228" s="10">
        <v>6223</v>
      </c>
      <c r="BU6228" s="4">
        <f t="shared" si="388"/>
        <v>0</v>
      </c>
      <c r="BV6228" s="4">
        <f t="shared" si="389"/>
        <v>0</v>
      </c>
      <c r="BW6228" s="10"/>
      <c r="BX6228" s="4">
        <f t="shared" si="390"/>
        <v>1</v>
      </c>
      <c r="BY6228" s="4">
        <f t="shared" si="391"/>
        <v>1</v>
      </c>
    </row>
    <row r="6229" spans="1:77">
      <c r="A6229" s="10">
        <v>6224</v>
      </c>
      <c r="BP6229" s="3"/>
      <c r="BQ6229" s="3"/>
      <c r="BR6229" s="3"/>
      <c r="BS6229" s="3"/>
      <c r="BT6229" s="10">
        <v>6224</v>
      </c>
      <c r="BU6229" s="4">
        <f t="shared" si="388"/>
        <v>0</v>
      </c>
      <c r="BV6229" s="4">
        <f t="shared" si="389"/>
        <v>0</v>
      </c>
      <c r="BW6229" s="10"/>
      <c r="BX6229" s="4">
        <f t="shared" si="390"/>
        <v>1</v>
      </c>
      <c r="BY6229" s="4">
        <f t="shared" si="391"/>
        <v>1</v>
      </c>
    </row>
    <row r="6230" spans="1:77">
      <c r="A6230" s="10">
        <v>6225</v>
      </c>
      <c r="BP6230" s="3"/>
      <c r="BQ6230" s="3"/>
      <c r="BR6230" s="3"/>
      <c r="BS6230" s="3"/>
      <c r="BT6230" s="10">
        <v>6225</v>
      </c>
      <c r="BU6230" s="4">
        <f t="shared" si="388"/>
        <v>0</v>
      </c>
      <c r="BV6230" s="4">
        <f t="shared" si="389"/>
        <v>0</v>
      </c>
      <c r="BW6230" s="10"/>
      <c r="BX6230" s="4">
        <f t="shared" si="390"/>
        <v>1</v>
      </c>
      <c r="BY6230" s="4">
        <f t="shared" si="391"/>
        <v>1</v>
      </c>
    </row>
    <row r="6231" spans="1:77">
      <c r="A6231" s="10">
        <v>6226</v>
      </c>
      <c r="BP6231" s="3"/>
      <c r="BQ6231" s="3"/>
      <c r="BR6231" s="3"/>
      <c r="BS6231" s="3"/>
      <c r="BT6231" s="10">
        <v>6226</v>
      </c>
      <c r="BU6231" s="4">
        <f t="shared" si="388"/>
        <v>0</v>
      </c>
      <c r="BV6231" s="4">
        <f t="shared" si="389"/>
        <v>0</v>
      </c>
      <c r="BW6231" s="10"/>
      <c r="BX6231" s="4">
        <f t="shared" si="390"/>
        <v>1</v>
      </c>
      <c r="BY6231" s="4">
        <f t="shared" si="391"/>
        <v>1</v>
      </c>
    </row>
    <row r="6232" spans="1:77">
      <c r="A6232" s="10">
        <v>6227</v>
      </c>
      <c r="BP6232" s="3"/>
      <c r="BQ6232" s="3"/>
      <c r="BR6232" s="3"/>
      <c r="BS6232" s="3"/>
      <c r="BT6232" s="10">
        <v>6227</v>
      </c>
      <c r="BU6232" s="4">
        <f t="shared" si="388"/>
        <v>0</v>
      </c>
      <c r="BV6232" s="4">
        <f t="shared" si="389"/>
        <v>0</v>
      </c>
      <c r="BW6232" s="10"/>
      <c r="BX6232" s="4">
        <f t="shared" si="390"/>
        <v>1</v>
      </c>
      <c r="BY6232" s="4">
        <f t="shared" si="391"/>
        <v>1</v>
      </c>
    </row>
    <row r="6233" spans="1:77">
      <c r="A6233" s="10">
        <v>6228</v>
      </c>
      <c r="BP6233" s="3"/>
      <c r="BQ6233" s="3"/>
      <c r="BR6233" s="3"/>
      <c r="BS6233" s="3"/>
      <c r="BT6233" s="10">
        <v>6228</v>
      </c>
      <c r="BU6233" s="4">
        <f t="shared" si="388"/>
        <v>0</v>
      </c>
      <c r="BV6233" s="4">
        <f t="shared" si="389"/>
        <v>0</v>
      </c>
      <c r="BW6233" s="10"/>
      <c r="BX6233" s="4">
        <f t="shared" si="390"/>
        <v>1</v>
      </c>
      <c r="BY6233" s="4">
        <f t="shared" si="391"/>
        <v>1</v>
      </c>
    </row>
    <row r="6234" spans="1:77">
      <c r="A6234" s="10">
        <v>6229</v>
      </c>
      <c r="BP6234" s="3"/>
      <c r="BQ6234" s="3"/>
      <c r="BR6234" s="3"/>
      <c r="BS6234" s="3"/>
      <c r="BT6234" s="10">
        <v>6229</v>
      </c>
      <c r="BU6234" s="4">
        <f t="shared" si="388"/>
        <v>0</v>
      </c>
      <c r="BV6234" s="4">
        <f t="shared" si="389"/>
        <v>0</v>
      </c>
      <c r="BW6234" s="10"/>
      <c r="BX6234" s="4">
        <f t="shared" si="390"/>
        <v>1</v>
      </c>
      <c r="BY6234" s="4">
        <f t="shared" si="391"/>
        <v>1</v>
      </c>
    </row>
    <row r="6235" spans="1:77">
      <c r="A6235" s="10">
        <v>6230</v>
      </c>
      <c r="BP6235" s="3"/>
      <c r="BQ6235" s="3"/>
      <c r="BR6235" s="3"/>
      <c r="BS6235" s="3"/>
      <c r="BT6235" s="10">
        <v>6230</v>
      </c>
      <c r="BU6235" s="4">
        <f t="shared" si="388"/>
        <v>0</v>
      </c>
      <c r="BV6235" s="4">
        <f t="shared" si="389"/>
        <v>0</v>
      </c>
      <c r="BW6235" s="10"/>
      <c r="BX6235" s="4">
        <f t="shared" si="390"/>
        <v>1</v>
      </c>
      <c r="BY6235" s="4">
        <f t="shared" si="391"/>
        <v>1</v>
      </c>
    </row>
    <row r="6236" spans="1:77">
      <c r="A6236" s="10">
        <v>6231</v>
      </c>
      <c r="BP6236" s="3"/>
      <c r="BQ6236" s="3"/>
      <c r="BR6236" s="3"/>
      <c r="BS6236" s="3"/>
      <c r="BT6236" s="10">
        <v>6231</v>
      </c>
      <c r="BU6236" s="4">
        <f t="shared" si="388"/>
        <v>0</v>
      </c>
      <c r="BV6236" s="4">
        <f t="shared" si="389"/>
        <v>0</v>
      </c>
      <c r="BW6236" s="10"/>
      <c r="BX6236" s="4">
        <f t="shared" si="390"/>
        <v>1</v>
      </c>
      <c r="BY6236" s="4">
        <f t="shared" si="391"/>
        <v>1</v>
      </c>
    </row>
    <row r="6237" spans="1:77">
      <c r="A6237" s="10">
        <v>6232</v>
      </c>
      <c r="BP6237" s="3"/>
      <c r="BQ6237" s="3"/>
      <c r="BR6237" s="3"/>
      <c r="BS6237" s="3"/>
      <c r="BT6237" s="10">
        <v>6232</v>
      </c>
      <c r="BU6237" s="4">
        <f t="shared" si="388"/>
        <v>0</v>
      </c>
      <c r="BV6237" s="4">
        <f t="shared" si="389"/>
        <v>0</v>
      </c>
      <c r="BW6237" s="10"/>
      <c r="BX6237" s="4">
        <f t="shared" si="390"/>
        <v>1</v>
      </c>
      <c r="BY6237" s="4">
        <f t="shared" si="391"/>
        <v>1</v>
      </c>
    </row>
    <row r="6238" spans="1:77">
      <c r="A6238" s="10">
        <v>6233</v>
      </c>
      <c r="BP6238" s="3"/>
      <c r="BQ6238" s="3"/>
      <c r="BR6238" s="3"/>
      <c r="BS6238" s="3"/>
      <c r="BT6238" s="10">
        <v>6233</v>
      </c>
      <c r="BU6238" s="4">
        <f t="shared" si="388"/>
        <v>0</v>
      </c>
      <c r="BV6238" s="4">
        <f t="shared" si="389"/>
        <v>0</v>
      </c>
      <c r="BW6238" s="10"/>
      <c r="BX6238" s="4">
        <f t="shared" si="390"/>
        <v>1</v>
      </c>
      <c r="BY6238" s="4">
        <f t="shared" si="391"/>
        <v>1</v>
      </c>
    </row>
    <row r="6239" spans="1:77">
      <c r="A6239" s="10">
        <v>6234</v>
      </c>
      <c r="BP6239" s="3"/>
      <c r="BQ6239" s="3"/>
      <c r="BR6239" s="3"/>
      <c r="BS6239" s="3"/>
      <c r="BT6239" s="10">
        <v>6234</v>
      </c>
      <c r="BU6239" s="4">
        <f t="shared" si="388"/>
        <v>0</v>
      </c>
      <c r="BV6239" s="4">
        <f t="shared" si="389"/>
        <v>0</v>
      </c>
      <c r="BW6239" s="10"/>
      <c r="BX6239" s="4">
        <f t="shared" si="390"/>
        <v>1</v>
      </c>
      <c r="BY6239" s="4">
        <f t="shared" si="391"/>
        <v>1</v>
      </c>
    </row>
    <row r="6240" spans="1:77">
      <c r="A6240" s="10">
        <v>6235</v>
      </c>
      <c r="BP6240" s="3"/>
      <c r="BQ6240" s="3"/>
      <c r="BR6240" s="3"/>
      <c r="BS6240" s="3"/>
      <c r="BT6240" s="10">
        <v>6235</v>
      </c>
      <c r="BU6240" s="4">
        <f t="shared" si="388"/>
        <v>0</v>
      </c>
      <c r="BV6240" s="4">
        <f t="shared" si="389"/>
        <v>0</v>
      </c>
      <c r="BW6240" s="10"/>
      <c r="BX6240" s="4">
        <f t="shared" si="390"/>
        <v>1</v>
      </c>
      <c r="BY6240" s="4">
        <f t="shared" si="391"/>
        <v>1</v>
      </c>
    </row>
    <row r="6241" spans="1:77">
      <c r="A6241" s="10">
        <v>6236</v>
      </c>
      <c r="BP6241" s="3"/>
      <c r="BQ6241" s="3"/>
      <c r="BR6241" s="3"/>
      <c r="BS6241" s="3"/>
      <c r="BT6241" s="10">
        <v>6236</v>
      </c>
      <c r="BU6241" s="4">
        <f t="shared" si="388"/>
        <v>0</v>
      </c>
      <c r="BV6241" s="4">
        <f t="shared" si="389"/>
        <v>0</v>
      </c>
      <c r="BW6241" s="10"/>
      <c r="BX6241" s="4">
        <f t="shared" si="390"/>
        <v>1</v>
      </c>
      <c r="BY6241" s="4">
        <f t="shared" si="391"/>
        <v>1</v>
      </c>
    </row>
    <row r="6242" spans="1:77">
      <c r="A6242" s="10">
        <v>6237</v>
      </c>
      <c r="BP6242" s="3"/>
      <c r="BQ6242" s="3"/>
      <c r="BR6242" s="3"/>
      <c r="BS6242" s="3"/>
      <c r="BT6242" s="10">
        <v>6237</v>
      </c>
      <c r="BU6242" s="4">
        <f t="shared" si="388"/>
        <v>0</v>
      </c>
      <c r="BV6242" s="4">
        <f t="shared" si="389"/>
        <v>0</v>
      </c>
      <c r="BW6242" s="10"/>
      <c r="BX6242" s="4">
        <f t="shared" si="390"/>
        <v>1</v>
      </c>
      <c r="BY6242" s="4">
        <f t="shared" si="391"/>
        <v>1</v>
      </c>
    </row>
    <row r="6243" spans="1:77">
      <c r="A6243" s="10">
        <v>6238</v>
      </c>
      <c r="BP6243" s="3"/>
      <c r="BQ6243" s="3"/>
      <c r="BR6243" s="3"/>
      <c r="BS6243" s="3"/>
      <c r="BT6243" s="10">
        <v>6238</v>
      </c>
      <c r="BU6243" s="4">
        <f t="shared" si="388"/>
        <v>0</v>
      </c>
      <c r="BV6243" s="4">
        <f t="shared" si="389"/>
        <v>0</v>
      </c>
      <c r="BW6243" s="10"/>
      <c r="BX6243" s="4">
        <f t="shared" si="390"/>
        <v>1</v>
      </c>
      <c r="BY6243" s="4">
        <f t="shared" si="391"/>
        <v>1</v>
      </c>
    </row>
    <row r="6244" spans="1:77">
      <c r="A6244" s="10">
        <v>6239</v>
      </c>
      <c r="BP6244" s="3"/>
      <c r="BQ6244" s="3"/>
      <c r="BR6244" s="3"/>
      <c r="BS6244" s="3"/>
      <c r="BT6244" s="10">
        <v>6239</v>
      </c>
      <c r="BU6244" s="4">
        <f t="shared" si="388"/>
        <v>0</v>
      </c>
      <c r="BV6244" s="4">
        <f t="shared" si="389"/>
        <v>0</v>
      </c>
      <c r="BW6244" s="10"/>
      <c r="BX6244" s="4">
        <f t="shared" si="390"/>
        <v>1</v>
      </c>
      <c r="BY6244" s="4">
        <f t="shared" si="391"/>
        <v>1</v>
      </c>
    </row>
    <row r="6245" spans="1:77">
      <c r="A6245" s="10">
        <v>6240</v>
      </c>
      <c r="BP6245" s="3"/>
      <c r="BQ6245" s="3"/>
      <c r="BR6245" s="3"/>
      <c r="BS6245" s="3"/>
      <c r="BT6245" s="10">
        <v>6240</v>
      </c>
      <c r="BU6245" s="4">
        <f t="shared" si="388"/>
        <v>0</v>
      </c>
      <c r="BV6245" s="4">
        <f t="shared" si="389"/>
        <v>0</v>
      </c>
      <c r="BW6245" s="10"/>
      <c r="BX6245" s="4">
        <f t="shared" si="390"/>
        <v>1</v>
      </c>
      <c r="BY6245" s="4">
        <f t="shared" si="391"/>
        <v>1</v>
      </c>
    </row>
    <row r="6246" spans="1:77">
      <c r="A6246" s="10">
        <v>6241</v>
      </c>
      <c r="BP6246" s="3"/>
      <c r="BQ6246" s="3"/>
      <c r="BR6246" s="3"/>
      <c r="BS6246" s="3"/>
      <c r="BT6246" s="10">
        <v>6241</v>
      </c>
      <c r="BU6246" s="4">
        <f t="shared" si="388"/>
        <v>0</v>
      </c>
      <c r="BV6246" s="4">
        <f t="shared" si="389"/>
        <v>0</v>
      </c>
      <c r="BW6246" s="10"/>
      <c r="BX6246" s="4">
        <f t="shared" si="390"/>
        <v>1</v>
      </c>
      <c r="BY6246" s="4">
        <f t="shared" si="391"/>
        <v>1</v>
      </c>
    </row>
    <row r="6247" spans="1:77">
      <c r="A6247" s="10">
        <v>6242</v>
      </c>
      <c r="BP6247" s="3"/>
      <c r="BQ6247" s="3"/>
      <c r="BR6247" s="3"/>
      <c r="BS6247" s="3"/>
      <c r="BT6247" s="10">
        <v>6242</v>
      </c>
      <c r="BU6247" s="4">
        <f t="shared" si="388"/>
        <v>0</v>
      </c>
      <c r="BV6247" s="4">
        <f t="shared" si="389"/>
        <v>0</v>
      </c>
      <c r="BW6247" s="10"/>
      <c r="BX6247" s="4">
        <f t="shared" si="390"/>
        <v>1</v>
      </c>
      <c r="BY6247" s="4">
        <f t="shared" si="391"/>
        <v>1</v>
      </c>
    </row>
    <row r="6248" spans="1:77">
      <c r="A6248" s="10">
        <v>6243</v>
      </c>
      <c r="BP6248" s="3"/>
      <c r="BQ6248" s="3"/>
      <c r="BR6248" s="3"/>
      <c r="BS6248" s="3"/>
      <c r="BT6248" s="10">
        <v>6243</v>
      </c>
      <c r="BU6248" s="4">
        <f t="shared" si="388"/>
        <v>0</v>
      </c>
      <c r="BV6248" s="4">
        <f t="shared" si="389"/>
        <v>0</v>
      </c>
      <c r="BW6248" s="10"/>
      <c r="BX6248" s="4">
        <f t="shared" si="390"/>
        <v>1</v>
      </c>
      <c r="BY6248" s="4">
        <f t="shared" si="391"/>
        <v>1</v>
      </c>
    </row>
    <row r="6249" spans="1:77">
      <c r="A6249" s="10">
        <v>6244</v>
      </c>
      <c r="BP6249" s="3"/>
      <c r="BQ6249" s="3"/>
      <c r="BR6249" s="3"/>
      <c r="BS6249" s="3"/>
      <c r="BT6249" s="10">
        <v>6244</v>
      </c>
      <c r="BU6249" s="4">
        <f t="shared" si="388"/>
        <v>0</v>
      </c>
      <c r="BV6249" s="4">
        <f t="shared" si="389"/>
        <v>0</v>
      </c>
      <c r="BW6249" s="10"/>
      <c r="BX6249" s="4">
        <f t="shared" si="390"/>
        <v>1</v>
      </c>
      <c r="BY6249" s="4">
        <f t="shared" si="391"/>
        <v>1</v>
      </c>
    </row>
    <row r="6250" spans="1:77">
      <c r="A6250" s="10">
        <v>6245</v>
      </c>
      <c r="BP6250" s="3"/>
      <c r="BQ6250" s="3"/>
      <c r="BR6250" s="3"/>
      <c r="BS6250" s="3"/>
      <c r="BT6250" s="10">
        <v>6245</v>
      </c>
      <c r="BU6250" s="4">
        <f t="shared" si="388"/>
        <v>0</v>
      </c>
      <c r="BV6250" s="4">
        <f t="shared" si="389"/>
        <v>0</v>
      </c>
      <c r="BW6250" s="10"/>
      <c r="BX6250" s="4">
        <f t="shared" si="390"/>
        <v>1</v>
      </c>
      <c r="BY6250" s="4">
        <f t="shared" si="391"/>
        <v>1</v>
      </c>
    </row>
    <row r="6251" spans="1:77">
      <c r="A6251" s="10">
        <v>6246</v>
      </c>
      <c r="BP6251" s="3"/>
      <c r="BQ6251" s="3"/>
      <c r="BR6251" s="3"/>
      <c r="BS6251" s="3"/>
      <c r="BT6251" s="10">
        <v>6246</v>
      </c>
      <c r="BU6251" s="4">
        <f t="shared" si="388"/>
        <v>0</v>
      </c>
      <c r="BV6251" s="4">
        <f t="shared" si="389"/>
        <v>0</v>
      </c>
      <c r="BW6251" s="10"/>
      <c r="BX6251" s="4">
        <f t="shared" si="390"/>
        <v>1</v>
      </c>
      <c r="BY6251" s="4">
        <f t="shared" si="391"/>
        <v>1</v>
      </c>
    </row>
    <row r="6252" spans="1:77">
      <c r="A6252" s="10">
        <v>6247</v>
      </c>
      <c r="BP6252" s="3"/>
      <c r="BQ6252" s="3"/>
      <c r="BR6252" s="3"/>
      <c r="BS6252" s="3"/>
      <c r="BT6252" s="10">
        <v>6247</v>
      </c>
      <c r="BU6252" s="4">
        <f t="shared" si="388"/>
        <v>0</v>
      </c>
      <c r="BV6252" s="4">
        <f t="shared" si="389"/>
        <v>0</v>
      </c>
      <c r="BW6252" s="10"/>
      <c r="BX6252" s="4">
        <f t="shared" si="390"/>
        <v>1</v>
      </c>
      <c r="BY6252" s="4">
        <f t="shared" si="391"/>
        <v>1</v>
      </c>
    </row>
    <row r="6253" spans="1:77">
      <c r="A6253" s="10">
        <v>6248</v>
      </c>
      <c r="BP6253" s="3"/>
      <c r="BQ6253" s="3"/>
      <c r="BR6253" s="3"/>
      <c r="BS6253" s="3"/>
      <c r="BT6253" s="10">
        <v>6248</v>
      </c>
      <c r="BU6253" s="4">
        <f t="shared" si="388"/>
        <v>0</v>
      </c>
      <c r="BV6253" s="4">
        <f t="shared" si="389"/>
        <v>0</v>
      </c>
      <c r="BW6253" s="10"/>
      <c r="BX6253" s="4">
        <f t="shared" si="390"/>
        <v>1</v>
      </c>
      <c r="BY6253" s="4">
        <f t="shared" si="391"/>
        <v>1</v>
      </c>
    </row>
    <row r="6254" spans="1:77">
      <c r="A6254" s="10">
        <v>6249</v>
      </c>
      <c r="BP6254" s="3"/>
      <c r="BQ6254" s="3"/>
      <c r="BR6254" s="3"/>
      <c r="BS6254" s="3"/>
      <c r="BT6254" s="10">
        <v>6249</v>
      </c>
      <c r="BU6254" s="4">
        <f t="shared" si="388"/>
        <v>0</v>
      </c>
      <c r="BV6254" s="4">
        <f t="shared" si="389"/>
        <v>0</v>
      </c>
      <c r="BW6254" s="10"/>
      <c r="BX6254" s="4">
        <f t="shared" si="390"/>
        <v>1</v>
      </c>
      <c r="BY6254" s="4">
        <f t="shared" si="391"/>
        <v>1</v>
      </c>
    </row>
    <row r="6255" spans="1:77">
      <c r="A6255" s="10">
        <v>6250</v>
      </c>
      <c r="BP6255" s="3"/>
      <c r="BQ6255" s="3"/>
      <c r="BR6255" s="3"/>
      <c r="BS6255" s="3"/>
      <c r="BT6255" s="10">
        <v>6250</v>
      </c>
      <c r="BU6255" s="4">
        <f t="shared" si="388"/>
        <v>0</v>
      </c>
      <c r="BV6255" s="4">
        <f t="shared" si="389"/>
        <v>0</v>
      </c>
      <c r="BW6255" s="10"/>
      <c r="BX6255" s="4">
        <f t="shared" si="390"/>
        <v>1</v>
      </c>
      <c r="BY6255" s="4">
        <f t="shared" si="391"/>
        <v>1</v>
      </c>
    </row>
    <row r="6256" spans="1:77">
      <c r="A6256" s="10">
        <v>6251</v>
      </c>
      <c r="BP6256" s="3"/>
      <c r="BQ6256" s="3"/>
      <c r="BR6256" s="3"/>
      <c r="BS6256" s="3"/>
      <c r="BT6256" s="10">
        <v>6251</v>
      </c>
      <c r="BU6256" s="4">
        <f t="shared" si="388"/>
        <v>0</v>
      </c>
      <c r="BV6256" s="4">
        <f t="shared" si="389"/>
        <v>0</v>
      </c>
      <c r="BW6256" s="10"/>
      <c r="BX6256" s="4">
        <f t="shared" si="390"/>
        <v>1</v>
      </c>
      <c r="BY6256" s="4">
        <f t="shared" si="391"/>
        <v>1</v>
      </c>
    </row>
    <row r="6257" spans="1:77">
      <c r="A6257" s="10">
        <v>6252</v>
      </c>
      <c r="BP6257" s="3"/>
      <c r="BQ6257" s="3"/>
      <c r="BR6257" s="3"/>
      <c r="BS6257" s="3"/>
      <c r="BT6257" s="10">
        <v>6252</v>
      </c>
      <c r="BU6257" s="4">
        <f t="shared" si="388"/>
        <v>0</v>
      </c>
      <c r="BV6257" s="4">
        <f t="shared" si="389"/>
        <v>0</v>
      </c>
      <c r="BW6257" s="10"/>
      <c r="BX6257" s="4">
        <f t="shared" si="390"/>
        <v>1</v>
      </c>
      <c r="BY6257" s="4">
        <f t="shared" si="391"/>
        <v>1</v>
      </c>
    </row>
    <row r="6258" spans="1:77">
      <c r="A6258" s="10">
        <v>6253</v>
      </c>
      <c r="BP6258" s="3"/>
      <c r="BQ6258" s="3"/>
      <c r="BR6258" s="3"/>
      <c r="BS6258" s="3"/>
      <c r="BT6258" s="10">
        <v>6253</v>
      </c>
      <c r="BU6258" s="4">
        <f t="shared" si="388"/>
        <v>0</v>
      </c>
      <c r="BV6258" s="4">
        <f t="shared" si="389"/>
        <v>0</v>
      </c>
      <c r="BW6258" s="10"/>
      <c r="BX6258" s="4">
        <f t="shared" si="390"/>
        <v>1</v>
      </c>
      <c r="BY6258" s="4">
        <f t="shared" si="391"/>
        <v>1</v>
      </c>
    </row>
    <row r="6259" spans="1:77">
      <c r="A6259" s="10">
        <v>6254</v>
      </c>
      <c r="BP6259" s="3"/>
      <c r="BQ6259" s="3"/>
      <c r="BR6259" s="3"/>
      <c r="BS6259" s="3"/>
      <c r="BT6259" s="10">
        <v>6254</v>
      </c>
      <c r="BU6259" s="4">
        <f t="shared" si="388"/>
        <v>0</v>
      </c>
      <c r="BV6259" s="4">
        <f t="shared" si="389"/>
        <v>0</v>
      </c>
      <c r="BW6259" s="10"/>
      <c r="BX6259" s="4">
        <f t="shared" si="390"/>
        <v>1</v>
      </c>
      <c r="BY6259" s="4">
        <f t="shared" si="391"/>
        <v>1</v>
      </c>
    </row>
    <row r="6260" spans="1:77">
      <c r="A6260" s="10">
        <v>6255</v>
      </c>
      <c r="BP6260" s="3"/>
      <c r="BQ6260" s="3"/>
      <c r="BR6260" s="3"/>
      <c r="BS6260" s="3"/>
      <c r="BT6260" s="10">
        <v>6255</v>
      </c>
      <c r="BU6260" s="4">
        <f t="shared" si="388"/>
        <v>0</v>
      </c>
      <c r="BV6260" s="4">
        <f t="shared" si="389"/>
        <v>0</v>
      </c>
      <c r="BW6260" s="10"/>
      <c r="BX6260" s="4">
        <f t="shared" si="390"/>
        <v>1</v>
      </c>
      <c r="BY6260" s="4">
        <f t="shared" si="391"/>
        <v>1</v>
      </c>
    </row>
    <row r="6261" spans="1:77">
      <c r="A6261" s="10">
        <v>6256</v>
      </c>
      <c r="BP6261" s="3"/>
      <c r="BQ6261" s="3"/>
      <c r="BR6261" s="3"/>
      <c r="BS6261" s="3"/>
      <c r="BT6261" s="10">
        <v>6256</v>
      </c>
      <c r="BU6261" s="4">
        <f t="shared" si="388"/>
        <v>0</v>
      </c>
      <c r="BV6261" s="4">
        <f t="shared" si="389"/>
        <v>0</v>
      </c>
      <c r="BW6261" s="10"/>
      <c r="BX6261" s="4">
        <f t="shared" si="390"/>
        <v>1</v>
      </c>
      <c r="BY6261" s="4">
        <f t="shared" si="391"/>
        <v>1</v>
      </c>
    </row>
    <row r="6262" spans="1:77">
      <c r="A6262" s="10">
        <v>6257</v>
      </c>
      <c r="BP6262" s="3"/>
      <c r="BQ6262" s="3"/>
      <c r="BR6262" s="3"/>
      <c r="BS6262" s="3"/>
      <c r="BT6262" s="10">
        <v>6257</v>
      </c>
      <c r="BU6262" s="4">
        <f t="shared" si="388"/>
        <v>0</v>
      </c>
      <c r="BV6262" s="4">
        <f t="shared" si="389"/>
        <v>0</v>
      </c>
      <c r="BW6262" s="10"/>
      <c r="BX6262" s="4">
        <f t="shared" si="390"/>
        <v>1</v>
      </c>
      <c r="BY6262" s="4">
        <f t="shared" si="391"/>
        <v>1</v>
      </c>
    </row>
    <row r="6263" spans="1:77">
      <c r="A6263" s="10">
        <v>6258</v>
      </c>
      <c r="BP6263" s="3"/>
      <c r="BQ6263" s="3"/>
      <c r="BR6263" s="3"/>
      <c r="BS6263" s="3"/>
      <c r="BT6263" s="10">
        <v>6258</v>
      </c>
      <c r="BU6263" s="4">
        <f t="shared" si="388"/>
        <v>0</v>
      </c>
      <c r="BV6263" s="4">
        <f t="shared" si="389"/>
        <v>0</v>
      </c>
      <c r="BW6263" s="10"/>
      <c r="BX6263" s="4">
        <f t="shared" si="390"/>
        <v>1</v>
      </c>
      <c r="BY6263" s="4">
        <f t="shared" si="391"/>
        <v>1</v>
      </c>
    </row>
    <row r="6264" spans="1:77">
      <c r="A6264" s="10">
        <v>6259</v>
      </c>
      <c r="BP6264" s="3"/>
      <c r="BQ6264" s="3"/>
      <c r="BR6264" s="3"/>
      <c r="BS6264" s="3"/>
      <c r="BT6264" s="10">
        <v>6259</v>
      </c>
      <c r="BU6264" s="4">
        <f t="shared" si="388"/>
        <v>0</v>
      </c>
      <c r="BV6264" s="4">
        <f t="shared" si="389"/>
        <v>0</v>
      </c>
      <c r="BW6264" s="10"/>
      <c r="BX6264" s="4">
        <f t="shared" si="390"/>
        <v>1</v>
      </c>
      <c r="BY6264" s="4">
        <f t="shared" si="391"/>
        <v>1</v>
      </c>
    </row>
    <row r="6265" spans="1:77">
      <c r="A6265" s="10">
        <v>6260</v>
      </c>
      <c r="BP6265" s="3"/>
      <c r="BQ6265" s="3"/>
      <c r="BR6265" s="3"/>
      <c r="BS6265" s="3"/>
      <c r="BT6265" s="10">
        <v>6260</v>
      </c>
      <c r="BU6265" s="4">
        <f t="shared" si="388"/>
        <v>0</v>
      </c>
      <c r="BV6265" s="4">
        <f t="shared" si="389"/>
        <v>0</v>
      </c>
      <c r="BW6265" s="10"/>
      <c r="BX6265" s="4">
        <f t="shared" si="390"/>
        <v>1</v>
      </c>
      <c r="BY6265" s="4">
        <f t="shared" si="391"/>
        <v>1</v>
      </c>
    </row>
    <row r="6266" spans="1:77">
      <c r="A6266" s="10">
        <v>6261</v>
      </c>
      <c r="BP6266" s="3"/>
      <c r="BQ6266" s="3"/>
      <c r="BR6266" s="3"/>
      <c r="BS6266" s="3"/>
      <c r="BT6266" s="10">
        <v>6261</v>
      </c>
      <c r="BU6266" s="4">
        <f t="shared" si="388"/>
        <v>0</v>
      </c>
      <c r="BV6266" s="4">
        <f t="shared" si="389"/>
        <v>0</v>
      </c>
      <c r="BW6266" s="10"/>
      <c r="BX6266" s="4">
        <f t="shared" si="390"/>
        <v>1</v>
      </c>
      <c r="BY6266" s="4">
        <f t="shared" si="391"/>
        <v>1</v>
      </c>
    </row>
    <row r="6267" spans="1:77">
      <c r="A6267" s="10">
        <v>6262</v>
      </c>
      <c r="BP6267" s="3"/>
      <c r="BQ6267" s="3"/>
      <c r="BR6267" s="3"/>
      <c r="BS6267" s="3"/>
      <c r="BT6267" s="10">
        <v>6262</v>
      </c>
      <c r="BU6267" s="4">
        <f t="shared" si="388"/>
        <v>0</v>
      </c>
      <c r="BV6267" s="4">
        <f t="shared" si="389"/>
        <v>0</v>
      </c>
      <c r="BW6267" s="10"/>
      <c r="BX6267" s="4">
        <f t="shared" si="390"/>
        <v>1</v>
      </c>
      <c r="BY6267" s="4">
        <f t="shared" si="391"/>
        <v>1</v>
      </c>
    </row>
    <row r="6268" spans="1:77">
      <c r="A6268" s="10">
        <v>6263</v>
      </c>
      <c r="BP6268" s="3"/>
      <c r="BQ6268" s="3"/>
      <c r="BR6268" s="3"/>
      <c r="BS6268" s="3"/>
      <c r="BT6268" s="10">
        <v>6263</v>
      </c>
      <c r="BU6268" s="4">
        <f t="shared" si="388"/>
        <v>0</v>
      </c>
      <c r="BV6268" s="4">
        <f t="shared" si="389"/>
        <v>0</v>
      </c>
      <c r="BW6268" s="10"/>
      <c r="BX6268" s="4">
        <f t="shared" si="390"/>
        <v>1</v>
      </c>
      <c r="BY6268" s="4">
        <f t="shared" si="391"/>
        <v>1</v>
      </c>
    </row>
    <row r="6269" spans="1:77">
      <c r="A6269" s="10">
        <v>6264</v>
      </c>
      <c r="BP6269" s="3"/>
      <c r="BQ6269" s="3"/>
      <c r="BR6269" s="3"/>
      <c r="BS6269" s="3"/>
      <c r="BT6269" s="10">
        <v>6264</v>
      </c>
      <c r="BU6269" s="4">
        <f t="shared" si="388"/>
        <v>0</v>
      </c>
      <c r="BV6269" s="4">
        <f t="shared" si="389"/>
        <v>0</v>
      </c>
      <c r="BW6269" s="10"/>
      <c r="BX6269" s="4">
        <f t="shared" si="390"/>
        <v>1</v>
      </c>
      <c r="BY6269" s="4">
        <f t="shared" si="391"/>
        <v>1</v>
      </c>
    </row>
    <row r="6270" spans="1:77">
      <c r="A6270" s="10">
        <v>6265</v>
      </c>
      <c r="BP6270" s="3"/>
      <c r="BQ6270" s="3"/>
      <c r="BR6270" s="3"/>
      <c r="BS6270" s="3"/>
      <c r="BT6270" s="10">
        <v>6265</v>
      </c>
      <c r="BU6270" s="4">
        <f t="shared" si="388"/>
        <v>0</v>
      </c>
      <c r="BV6270" s="4">
        <f t="shared" si="389"/>
        <v>0</v>
      </c>
      <c r="BW6270" s="10"/>
      <c r="BX6270" s="4">
        <f t="shared" si="390"/>
        <v>1</v>
      </c>
      <c r="BY6270" s="4">
        <f t="shared" si="391"/>
        <v>1</v>
      </c>
    </row>
    <row r="6271" spans="1:77">
      <c r="A6271" s="10">
        <v>6266</v>
      </c>
      <c r="BP6271" s="3"/>
      <c r="BQ6271" s="3"/>
      <c r="BR6271" s="3"/>
      <c r="BS6271" s="3"/>
      <c r="BT6271" s="10">
        <v>6266</v>
      </c>
      <c r="BU6271" s="4">
        <f t="shared" si="388"/>
        <v>0</v>
      </c>
      <c r="BV6271" s="4">
        <f t="shared" si="389"/>
        <v>0</v>
      </c>
      <c r="BW6271" s="10"/>
      <c r="BX6271" s="4">
        <f t="shared" si="390"/>
        <v>1</v>
      </c>
      <c r="BY6271" s="4">
        <f t="shared" si="391"/>
        <v>1</v>
      </c>
    </row>
    <row r="6272" spans="1:77">
      <c r="A6272" s="10">
        <v>6267</v>
      </c>
      <c r="BP6272" s="3"/>
      <c r="BQ6272" s="3"/>
      <c r="BR6272" s="3"/>
      <c r="BS6272" s="3"/>
      <c r="BT6272" s="10">
        <v>6267</v>
      </c>
      <c r="BU6272" s="4">
        <f t="shared" si="388"/>
        <v>0</v>
      </c>
      <c r="BV6272" s="4">
        <f t="shared" si="389"/>
        <v>0</v>
      </c>
      <c r="BW6272" s="10"/>
      <c r="BX6272" s="4">
        <f t="shared" si="390"/>
        <v>1</v>
      </c>
      <c r="BY6272" s="4">
        <f t="shared" si="391"/>
        <v>1</v>
      </c>
    </row>
    <row r="6273" spans="1:77">
      <c r="A6273" s="10">
        <v>6268</v>
      </c>
      <c r="BP6273" s="3"/>
      <c r="BQ6273" s="3"/>
      <c r="BR6273" s="3"/>
      <c r="BS6273" s="3"/>
      <c r="BT6273" s="10">
        <v>6268</v>
      </c>
      <c r="BU6273" s="4">
        <f t="shared" si="388"/>
        <v>0</v>
      </c>
      <c r="BV6273" s="4">
        <f t="shared" si="389"/>
        <v>0</v>
      </c>
      <c r="BW6273" s="10"/>
      <c r="BX6273" s="4">
        <f t="shared" si="390"/>
        <v>1</v>
      </c>
      <c r="BY6273" s="4">
        <f t="shared" si="391"/>
        <v>1</v>
      </c>
    </row>
    <row r="6274" spans="1:77">
      <c r="A6274" s="10">
        <v>6269</v>
      </c>
      <c r="BP6274" s="3"/>
      <c r="BQ6274" s="3"/>
      <c r="BR6274" s="3"/>
      <c r="BS6274" s="3"/>
      <c r="BT6274" s="10">
        <v>6269</v>
      </c>
      <c r="BU6274" s="4">
        <f t="shared" si="388"/>
        <v>0</v>
      </c>
      <c r="BV6274" s="4">
        <f t="shared" si="389"/>
        <v>0</v>
      </c>
      <c r="BW6274" s="10"/>
      <c r="BX6274" s="4">
        <f t="shared" si="390"/>
        <v>1</v>
      </c>
      <c r="BY6274" s="4">
        <f t="shared" si="391"/>
        <v>1</v>
      </c>
    </row>
    <row r="6275" spans="1:77">
      <c r="A6275" s="10">
        <v>6270</v>
      </c>
      <c r="BP6275" s="3"/>
      <c r="BQ6275" s="3"/>
      <c r="BR6275" s="3"/>
      <c r="BS6275" s="3"/>
      <c r="BT6275" s="10">
        <v>6270</v>
      </c>
      <c r="BU6275" s="4">
        <f t="shared" si="388"/>
        <v>0</v>
      </c>
      <c r="BV6275" s="4">
        <f t="shared" si="389"/>
        <v>0</v>
      </c>
      <c r="BW6275" s="10"/>
      <c r="BX6275" s="4">
        <f t="shared" si="390"/>
        <v>1</v>
      </c>
      <c r="BY6275" s="4">
        <f t="shared" si="391"/>
        <v>1</v>
      </c>
    </row>
    <row r="6276" spans="1:77">
      <c r="A6276" s="10">
        <v>6271</v>
      </c>
      <c r="BP6276" s="3"/>
      <c r="BQ6276" s="3"/>
      <c r="BR6276" s="3"/>
      <c r="BS6276" s="3"/>
      <c r="BT6276" s="10">
        <v>6271</v>
      </c>
      <c r="BU6276" s="4">
        <f t="shared" si="388"/>
        <v>0</v>
      </c>
      <c r="BV6276" s="4">
        <f t="shared" si="389"/>
        <v>0</v>
      </c>
      <c r="BW6276" s="10"/>
      <c r="BX6276" s="4">
        <f t="shared" si="390"/>
        <v>1</v>
      </c>
      <c r="BY6276" s="4">
        <f t="shared" si="391"/>
        <v>1</v>
      </c>
    </row>
    <row r="6277" spans="1:77">
      <c r="A6277" s="10">
        <v>6272</v>
      </c>
      <c r="BP6277" s="3"/>
      <c r="BQ6277" s="3"/>
      <c r="BR6277" s="3"/>
      <c r="BS6277" s="3"/>
      <c r="BT6277" s="10">
        <v>6272</v>
      </c>
      <c r="BU6277" s="4">
        <f t="shared" si="388"/>
        <v>0</v>
      </c>
      <c r="BV6277" s="4">
        <f t="shared" si="389"/>
        <v>0</v>
      </c>
      <c r="BW6277" s="10"/>
      <c r="BX6277" s="4">
        <f t="shared" si="390"/>
        <v>1</v>
      </c>
      <c r="BY6277" s="4">
        <f t="shared" si="391"/>
        <v>1</v>
      </c>
    </row>
    <row r="6278" spans="1:77">
      <c r="A6278" s="10">
        <v>6273</v>
      </c>
      <c r="BP6278" s="3"/>
      <c r="BQ6278" s="3"/>
      <c r="BR6278" s="3"/>
      <c r="BS6278" s="3"/>
      <c r="BT6278" s="10">
        <v>6273</v>
      </c>
      <c r="BU6278" s="4">
        <f t="shared" si="388"/>
        <v>0</v>
      </c>
      <c r="BV6278" s="4">
        <f t="shared" si="389"/>
        <v>0</v>
      </c>
      <c r="BW6278" s="10"/>
      <c r="BX6278" s="4">
        <f t="shared" si="390"/>
        <v>1</v>
      </c>
      <c r="BY6278" s="4">
        <f t="shared" si="391"/>
        <v>1</v>
      </c>
    </row>
    <row r="6279" spans="1:77">
      <c r="A6279" s="10">
        <v>6274</v>
      </c>
      <c r="BP6279" s="3"/>
      <c r="BQ6279" s="3"/>
      <c r="BR6279" s="3"/>
      <c r="BS6279" s="3"/>
      <c r="BT6279" s="10">
        <v>6274</v>
      </c>
      <c r="BU6279" s="4">
        <f t="shared" ref="BU6279:BU6342" si="392">BP6279*$BV$1-BQ6279</f>
        <v>0</v>
      </c>
      <c r="BV6279" s="4">
        <f t="shared" ref="BV6279:BV6342" si="393">BR6279*$BV$1-BS6279</f>
        <v>0</v>
      </c>
      <c r="BW6279" s="10"/>
      <c r="BX6279" s="4">
        <f t="shared" ref="BX6279:BX6342" si="394">IF(BU6279=MAX($BU6279:$BV6279),1,0)</f>
        <v>1</v>
      </c>
      <c r="BY6279" s="4">
        <f t="shared" ref="BY6279:BY6342" si="395">IF(BV6279=MAX($BU6279:$BV6279),1,0)</f>
        <v>1</v>
      </c>
    </row>
    <row r="6280" spans="1:77">
      <c r="A6280" s="10">
        <v>6275</v>
      </c>
      <c r="BP6280" s="3"/>
      <c r="BQ6280" s="3"/>
      <c r="BR6280" s="3"/>
      <c r="BS6280" s="3"/>
      <c r="BT6280" s="10">
        <v>6275</v>
      </c>
      <c r="BU6280" s="4">
        <f t="shared" si="392"/>
        <v>0</v>
      </c>
      <c r="BV6280" s="4">
        <f t="shared" si="393"/>
        <v>0</v>
      </c>
      <c r="BW6280" s="10"/>
      <c r="BX6280" s="4">
        <f t="shared" si="394"/>
        <v>1</v>
      </c>
      <c r="BY6280" s="4">
        <f t="shared" si="395"/>
        <v>1</v>
      </c>
    </row>
    <row r="6281" spans="1:77">
      <c r="A6281" s="10">
        <v>6276</v>
      </c>
      <c r="BP6281" s="3"/>
      <c r="BQ6281" s="3"/>
      <c r="BR6281" s="3"/>
      <c r="BS6281" s="3"/>
      <c r="BT6281" s="10">
        <v>6276</v>
      </c>
      <c r="BU6281" s="4">
        <f t="shared" si="392"/>
        <v>0</v>
      </c>
      <c r="BV6281" s="4">
        <f t="shared" si="393"/>
        <v>0</v>
      </c>
      <c r="BW6281" s="10"/>
      <c r="BX6281" s="4">
        <f t="shared" si="394"/>
        <v>1</v>
      </c>
      <c r="BY6281" s="4">
        <f t="shared" si="395"/>
        <v>1</v>
      </c>
    </row>
    <row r="6282" spans="1:77">
      <c r="A6282" s="10">
        <v>6277</v>
      </c>
      <c r="BP6282" s="3"/>
      <c r="BQ6282" s="3"/>
      <c r="BR6282" s="3"/>
      <c r="BS6282" s="3"/>
      <c r="BT6282" s="10">
        <v>6277</v>
      </c>
      <c r="BU6282" s="4">
        <f t="shared" si="392"/>
        <v>0</v>
      </c>
      <c r="BV6282" s="4">
        <f t="shared" si="393"/>
        <v>0</v>
      </c>
      <c r="BW6282" s="10"/>
      <c r="BX6282" s="4">
        <f t="shared" si="394"/>
        <v>1</v>
      </c>
      <c r="BY6282" s="4">
        <f t="shared" si="395"/>
        <v>1</v>
      </c>
    </row>
    <row r="6283" spans="1:77">
      <c r="A6283" s="10">
        <v>6278</v>
      </c>
      <c r="BP6283" s="3"/>
      <c r="BQ6283" s="3"/>
      <c r="BR6283" s="3"/>
      <c r="BS6283" s="3"/>
      <c r="BT6283" s="10">
        <v>6278</v>
      </c>
      <c r="BU6283" s="4">
        <f t="shared" si="392"/>
        <v>0</v>
      </c>
      <c r="BV6283" s="4">
        <f t="shared" si="393"/>
        <v>0</v>
      </c>
      <c r="BW6283" s="10"/>
      <c r="BX6283" s="4">
        <f t="shared" si="394"/>
        <v>1</v>
      </c>
      <c r="BY6283" s="4">
        <f t="shared" si="395"/>
        <v>1</v>
      </c>
    </row>
    <row r="6284" spans="1:77">
      <c r="A6284" s="10">
        <v>6279</v>
      </c>
      <c r="BP6284" s="3"/>
      <c r="BQ6284" s="3"/>
      <c r="BR6284" s="3"/>
      <c r="BS6284" s="3"/>
      <c r="BT6284" s="10">
        <v>6279</v>
      </c>
      <c r="BU6284" s="4">
        <f t="shared" si="392"/>
        <v>0</v>
      </c>
      <c r="BV6284" s="4">
        <f t="shared" si="393"/>
        <v>0</v>
      </c>
      <c r="BW6284" s="10"/>
      <c r="BX6284" s="4">
        <f t="shared" si="394"/>
        <v>1</v>
      </c>
      <c r="BY6284" s="4">
        <f t="shared" si="395"/>
        <v>1</v>
      </c>
    </row>
    <row r="6285" spans="1:77">
      <c r="A6285" s="10">
        <v>6280</v>
      </c>
      <c r="BP6285" s="3"/>
      <c r="BQ6285" s="3"/>
      <c r="BR6285" s="3"/>
      <c r="BS6285" s="3"/>
      <c r="BT6285" s="10">
        <v>6280</v>
      </c>
      <c r="BU6285" s="4">
        <f t="shared" si="392"/>
        <v>0</v>
      </c>
      <c r="BV6285" s="4">
        <f t="shared" si="393"/>
        <v>0</v>
      </c>
      <c r="BW6285" s="10"/>
      <c r="BX6285" s="4">
        <f t="shared" si="394"/>
        <v>1</v>
      </c>
      <c r="BY6285" s="4">
        <f t="shared" si="395"/>
        <v>1</v>
      </c>
    </row>
    <row r="6286" spans="1:77">
      <c r="A6286" s="10">
        <v>6281</v>
      </c>
      <c r="BP6286" s="3"/>
      <c r="BQ6286" s="3"/>
      <c r="BR6286" s="3"/>
      <c r="BS6286" s="3"/>
      <c r="BT6286" s="10">
        <v>6281</v>
      </c>
      <c r="BU6286" s="4">
        <f t="shared" si="392"/>
        <v>0</v>
      </c>
      <c r="BV6286" s="4">
        <f t="shared" si="393"/>
        <v>0</v>
      </c>
      <c r="BW6286" s="10"/>
      <c r="BX6286" s="4">
        <f t="shared" si="394"/>
        <v>1</v>
      </c>
      <c r="BY6286" s="4">
        <f t="shared" si="395"/>
        <v>1</v>
      </c>
    </row>
    <row r="6287" spans="1:77">
      <c r="A6287" s="10">
        <v>6282</v>
      </c>
      <c r="BP6287" s="3"/>
      <c r="BQ6287" s="3"/>
      <c r="BR6287" s="3"/>
      <c r="BS6287" s="3"/>
      <c r="BT6287" s="10">
        <v>6282</v>
      </c>
      <c r="BU6287" s="4">
        <f t="shared" si="392"/>
        <v>0</v>
      </c>
      <c r="BV6287" s="4">
        <f t="shared" si="393"/>
        <v>0</v>
      </c>
      <c r="BW6287" s="10"/>
      <c r="BX6287" s="4">
        <f t="shared" si="394"/>
        <v>1</v>
      </c>
      <c r="BY6287" s="4">
        <f t="shared" si="395"/>
        <v>1</v>
      </c>
    </row>
    <row r="6288" spans="1:77">
      <c r="A6288" s="10">
        <v>6283</v>
      </c>
      <c r="BP6288" s="3"/>
      <c r="BQ6288" s="3"/>
      <c r="BR6288" s="3"/>
      <c r="BS6288" s="3"/>
      <c r="BT6288" s="10">
        <v>6283</v>
      </c>
      <c r="BU6288" s="4">
        <f t="shared" si="392"/>
        <v>0</v>
      </c>
      <c r="BV6288" s="4">
        <f t="shared" si="393"/>
        <v>0</v>
      </c>
      <c r="BW6288" s="10"/>
      <c r="BX6288" s="4">
        <f t="shared" si="394"/>
        <v>1</v>
      </c>
      <c r="BY6288" s="4">
        <f t="shared" si="395"/>
        <v>1</v>
      </c>
    </row>
    <row r="6289" spans="1:77">
      <c r="A6289" s="10">
        <v>6284</v>
      </c>
      <c r="BP6289" s="3"/>
      <c r="BQ6289" s="3"/>
      <c r="BR6289" s="3"/>
      <c r="BS6289" s="3"/>
      <c r="BT6289" s="10">
        <v>6284</v>
      </c>
      <c r="BU6289" s="4">
        <f t="shared" si="392"/>
        <v>0</v>
      </c>
      <c r="BV6289" s="4">
        <f t="shared" si="393"/>
        <v>0</v>
      </c>
      <c r="BW6289" s="10"/>
      <c r="BX6289" s="4">
        <f t="shared" si="394"/>
        <v>1</v>
      </c>
      <c r="BY6289" s="4">
        <f t="shared" si="395"/>
        <v>1</v>
      </c>
    </row>
    <row r="6290" spans="1:77">
      <c r="A6290" s="10">
        <v>6285</v>
      </c>
      <c r="BP6290" s="3"/>
      <c r="BQ6290" s="3"/>
      <c r="BR6290" s="3"/>
      <c r="BS6290" s="3"/>
      <c r="BT6290" s="10">
        <v>6285</v>
      </c>
      <c r="BU6290" s="4">
        <f t="shared" si="392"/>
        <v>0</v>
      </c>
      <c r="BV6290" s="4">
        <f t="shared" si="393"/>
        <v>0</v>
      </c>
      <c r="BW6290" s="10"/>
      <c r="BX6290" s="4">
        <f t="shared" si="394"/>
        <v>1</v>
      </c>
      <c r="BY6290" s="4">
        <f t="shared" si="395"/>
        <v>1</v>
      </c>
    </row>
    <row r="6291" spans="1:77">
      <c r="A6291" s="10">
        <v>6286</v>
      </c>
      <c r="BP6291" s="3"/>
      <c r="BQ6291" s="3"/>
      <c r="BR6291" s="3"/>
      <c r="BS6291" s="3"/>
      <c r="BT6291" s="10">
        <v>6286</v>
      </c>
      <c r="BU6291" s="4">
        <f t="shared" si="392"/>
        <v>0</v>
      </c>
      <c r="BV6291" s="4">
        <f t="shared" si="393"/>
        <v>0</v>
      </c>
      <c r="BW6291" s="10"/>
      <c r="BX6291" s="4">
        <f t="shared" si="394"/>
        <v>1</v>
      </c>
      <c r="BY6291" s="4">
        <f t="shared" si="395"/>
        <v>1</v>
      </c>
    </row>
    <row r="6292" spans="1:77">
      <c r="A6292" s="10">
        <v>6287</v>
      </c>
      <c r="BP6292" s="3"/>
      <c r="BQ6292" s="3"/>
      <c r="BR6292" s="3"/>
      <c r="BS6292" s="3"/>
      <c r="BT6292" s="10">
        <v>6287</v>
      </c>
      <c r="BU6292" s="4">
        <f t="shared" si="392"/>
        <v>0</v>
      </c>
      <c r="BV6292" s="4">
        <f t="shared" si="393"/>
        <v>0</v>
      </c>
      <c r="BW6292" s="10"/>
      <c r="BX6292" s="4">
        <f t="shared" si="394"/>
        <v>1</v>
      </c>
      <c r="BY6292" s="4">
        <f t="shared" si="395"/>
        <v>1</v>
      </c>
    </row>
    <row r="6293" spans="1:77">
      <c r="A6293" s="10">
        <v>6288</v>
      </c>
      <c r="BP6293" s="3"/>
      <c r="BQ6293" s="3"/>
      <c r="BR6293" s="3"/>
      <c r="BS6293" s="3"/>
      <c r="BT6293" s="10">
        <v>6288</v>
      </c>
      <c r="BU6293" s="4">
        <f t="shared" si="392"/>
        <v>0</v>
      </c>
      <c r="BV6293" s="4">
        <f t="shared" si="393"/>
        <v>0</v>
      </c>
      <c r="BW6293" s="10"/>
      <c r="BX6293" s="4">
        <f t="shared" si="394"/>
        <v>1</v>
      </c>
      <c r="BY6293" s="4">
        <f t="shared" si="395"/>
        <v>1</v>
      </c>
    </row>
    <row r="6294" spans="1:77">
      <c r="A6294" s="10">
        <v>6289</v>
      </c>
      <c r="BP6294" s="3"/>
      <c r="BQ6294" s="3"/>
      <c r="BR6294" s="3"/>
      <c r="BS6294" s="3"/>
      <c r="BT6294" s="10">
        <v>6289</v>
      </c>
      <c r="BU6294" s="4">
        <f t="shared" si="392"/>
        <v>0</v>
      </c>
      <c r="BV6294" s="4">
        <f t="shared" si="393"/>
        <v>0</v>
      </c>
      <c r="BW6294" s="10"/>
      <c r="BX6294" s="4">
        <f t="shared" si="394"/>
        <v>1</v>
      </c>
      <c r="BY6294" s="4">
        <f t="shared" si="395"/>
        <v>1</v>
      </c>
    </row>
    <row r="6295" spans="1:77">
      <c r="A6295" s="10">
        <v>6290</v>
      </c>
      <c r="BP6295" s="3"/>
      <c r="BQ6295" s="3"/>
      <c r="BR6295" s="3"/>
      <c r="BS6295" s="3"/>
      <c r="BT6295" s="10">
        <v>6290</v>
      </c>
      <c r="BU6295" s="4">
        <f t="shared" si="392"/>
        <v>0</v>
      </c>
      <c r="BV6295" s="4">
        <f t="shared" si="393"/>
        <v>0</v>
      </c>
      <c r="BW6295" s="10"/>
      <c r="BX6295" s="4">
        <f t="shared" si="394"/>
        <v>1</v>
      </c>
      <c r="BY6295" s="4">
        <f t="shared" si="395"/>
        <v>1</v>
      </c>
    </row>
    <row r="6296" spans="1:77">
      <c r="A6296" s="10">
        <v>6291</v>
      </c>
      <c r="BP6296" s="3"/>
      <c r="BQ6296" s="3"/>
      <c r="BR6296" s="3"/>
      <c r="BS6296" s="3"/>
      <c r="BT6296" s="10">
        <v>6291</v>
      </c>
      <c r="BU6296" s="4">
        <f t="shared" si="392"/>
        <v>0</v>
      </c>
      <c r="BV6296" s="4">
        <f t="shared" si="393"/>
        <v>0</v>
      </c>
      <c r="BW6296" s="10"/>
      <c r="BX6296" s="4">
        <f t="shared" si="394"/>
        <v>1</v>
      </c>
      <c r="BY6296" s="4">
        <f t="shared" si="395"/>
        <v>1</v>
      </c>
    </row>
    <row r="6297" spans="1:77">
      <c r="A6297" s="10">
        <v>6292</v>
      </c>
      <c r="BP6297" s="3"/>
      <c r="BQ6297" s="3"/>
      <c r="BR6297" s="3"/>
      <c r="BS6297" s="3"/>
      <c r="BT6297" s="10">
        <v>6292</v>
      </c>
      <c r="BU6297" s="4">
        <f t="shared" si="392"/>
        <v>0</v>
      </c>
      <c r="BV6297" s="4">
        <f t="shared" si="393"/>
        <v>0</v>
      </c>
      <c r="BW6297" s="10"/>
      <c r="BX6297" s="4">
        <f t="shared" si="394"/>
        <v>1</v>
      </c>
      <c r="BY6297" s="4">
        <f t="shared" si="395"/>
        <v>1</v>
      </c>
    </row>
    <row r="6298" spans="1:77">
      <c r="A6298" s="10">
        <v>6293</v>
      </c>
      <c r="BP6298" s="3"/>
      <c r="BQ6298" s="3"/>
      <c r="BR6298" s="3"/>
      <c r="BS6298" s="3"/>
      <c r="BT6298" s="10">
        <v>6293</v>
      </c>
      <c r="BU6298" s="4">
        <f t="shared" si="392"/>
        <v>0</v>
      </c>
      <c r="BV6298" s="4">
        <f t="shared" si="393"/>
        <v>0</v>
      </c>
      <c r="BW6298" s="10"/>
      <c r="BX6298" s="4">
        <f t="shared" si="394"/>
        <v>1</v>
      </c>
      <c r="BY6298" s="4">
        <f t="shared" si="395"/>
        <v>1</v>
      </c>
    </row>
    <row r="6299" spans="1:77">
      <c r="A6299" s="10">
        <v>6294</v>
      </c>
      <c r="BP6299" s="3"/>
      <c r="BQ6299" s="3"/>
      <c r="BR6299" s="3"/>
      <c r="BS6299" s="3"/>
      <c r="BT6299" s="10">
        <v>6294</v>
      </c>
      <c r="BU6299" s="4">
        <f t="shared" si="392"/>
        <v>0</v>
      </c>
      <c r="BV6299" s="4">
        <f t="shared" si="393"/>
        <v>0</v>
      </c>
      <c r="BW6299" s="10"/>
      <c r="BX6299" s="4">
        <f t="shared" si="394"/>
        <v>1</v>
      </c>
      <c r="BY6299" s="4">
        <f t="shared" si="395"/>
        <v>1</v>
      </c>
    </row>
    <row r="6300" spans="1:77">
      <c r="A6300" s="10">
        <v>6295</v>
      </c>
      <c r="BP6300" s="3"/>
      <c r="BQ6300" s="3"/>
      <c r="BR6300" s="3"/>
      <c r="BS6300" s="3"/>
      <c r="BT6300" s="10">
        <v>6295</v>
      </c>
      <c r="BU6300" s="4">
        <f t="shared" si="392"/>
        <v>0</v>
      </c>
      <c r="BV6300" s="4">
        <f t="shared" si="393"/>
        <v>0</v>
      </c>
      <c r="BW6300" s="10"/>
      <c r="BX6300" s="4">
        <f t="shared" si="394"/>
        <v>1</v>
      </c>
      <c r="BY6300" s="4">
        <f t="shared" si="395"/>
        <v>1</v>
      </c>
    </row>
    <row r="6301" spans="1:77">
      <c r="A6301" s="10">
        <v>6296</v>
      </c>
      <c r="BP6301" s="3"/>
      <c r="BQ6301" s="3"/>
      <c r="BR6301" s="3"/>
      <c r="BS6301" s="3"/>
      <c r="BT6301" s="10">
        <v>6296</v>
      </c>
      <c r="BU6301" s="4">
        <f t="shared" si="392"/>
        <v>0</v>
      </c>
      <c r="BV6301" s="4">
        <f t="shared" si="393"/>
        <v>0</v>
      </c>
      <c r="BW6301" s="10"/>
      <c r="BX6301" s="4">
        <f t="shared" si="394"/>
        <v>1</v>
      </c>
      <c r="BY6301" s="4">
        <f t="shared" si="395"/>
        <v>1</v>
      </c>
    </row>
    <row r="6302" spans="1:77">
      <c r="A6302" s="10">
        <v>6297</v>
      </c>
      <c r="BP6302" s="3"/>
      <c r="BQ6302" s="3"/>
      <c r="BR6302" s="3"/>
      <c r="BS6302" s="3"/>
      <c r="BT6302" s="10">
        <v>6297</v>
      </c>
      <c r="BU6302" s="4">
        <f t="shared" si="392"/>
        <v>0</v>
      </c>
      <c r="BV6302" s="4">
        <f t="shared" si="393"/>
        <v>0</v>
      </c>
      <c r="BW6302" s="10"/>
      <c r="BX6302" s="4">
        <f t="shared" si="394"/>
        <v>1</v>
      </c>
      <c r="BY6302" s="4">
        <f t="shared" si="395"/>
        <v>1</v>
      </c>
    </row>
    <row r="6303" spans="1:77">
      <c r="A6303" s="10">
        <v>6298</v>
      </c>
      <c r="BP6303" s="3"/>
      <c r="BQ6303" s="3"/>
      <c r="BR6303" s="3"/>
      <c r="BS6303" s="3"/>
      <c r="BT6303" s="10">
        <v>6298</v>
      </c>
      <c r="BU6303" s="4">
        <f t="shared" si="392"/>
        <v>0</v>
      </c>
      <c r="BV6303" s="4">
        <f t="shared" si="393"/>
        <v>0</v>
      </c>
      <c r="BW6303" s="10"/>
      <c r="BX6303" s="4">
        <f t="shared" si="394"/>
        <v>1</v>
      </c>
      <c r="BY6303" s="4">
        <f t="shared" si="395"/>
        <v>1</v>
      </c>
    </row>
    <row r="6304" spans="1:77">
      <c r="A6304" s="10">
        <v>6299</v>
      </c>
      <c r="BP6304" s="3"/>
      <c r="BQ6304" s="3"/>
      <c r="BR6304" s="3"/>
      <c r="BS6304" s="3"/>
      <c r="BT6304" s="10">
        <v>6299</v>
      </c>
      <c r="BU6304" s="4">
        <f t="shared" si="392"/>
        <v>0</v>
      </c>
      <c r="BV6304" s="4">
        <f t="shared" si="393"/>
        <v>0</v>
      </c>
      <c r="BW6304" s="10"/>
      <c r="BX6304" s="4">
        <f t="shared" si="394"/>
        <v>1</v>
      </c>
      <c r="BY6304" s="4">
        <f t="shared" si="395"/>
        <v>1</v>
      </c>
    </row>
    <row r="6305" spans="1:77">
      <c r="A6305" s="10">
        <v>6300</v>
      </c>
      <c r="BP6305" s="3"/>
      <c r="BQ6305" s="3"/>
      <c r="BR6305" s="3"/>
      <c r="BS6305" s="3"/>
      <c r="BT6305" s="10">
        <v>6300</v>
      </c>
      <c r="BU6305" s="4">
        <f t="shared" si="392"/>
        <v>0</v>
      </c>
      <c r="BV6305" s="4">
        <f t="shared" si="393"/>
        <v>0</v>
      </c>
      <c r="BW6305" s="10"/>
      <c r="BX6305" s="4">
        <f t="shared" si="394"/>
        <v>1</v>
      </c>
      <c r="BY6305" s="4">
        <f t="shared" si="395"/>
        <v>1</v>
      </c>
    </row>
    <row r="6306" spans="1:77">
      <c r="A6306" s="10">
        <v>6301</v>
      </c>
      <c r="BP6306" s="3"/>
      <c r="BQ6306" s="3"/>
      <c r="BR6306" s="3"/>
      <c r="BS6306" s="3"/>
      <c r="BT6306" s="10">
        <v>6301</v>
      </c>
      <c r="BU6306" s="4">
        <f t="shared" si="392"/>
        <v>0</v>
      </c>
      <c r="BV6306" s="4">
        <f t="shared" si="393"/>
        <v>0</v>
      </c>
      <c r="BW6306" s="10"/>
      <c r="BX6306" s="4">
        <f t="shared" si="394"/>
        <v>1</v>
      </c>
      <c r="BY6306" s="4">
        <f t="shared" si="395"/>
        <v>1</v>
      </c>
    </row>
    <row r="6307" spans="1:77">
      <c r="A6307" s="10">
        <v>6302</v>
      </c>
      <c r="BP6307" s="3"/>
      <c r="BQ6307" s="3"/>
      <c r="BR6307" s="3"/>
      <c r="BS6307" s="3"/>
      <c r="BT6307" s="10">
        <v>6302</v>
      </c>
      <c r="BU6307" s="4">
        <f t="shared" si="392"/>
        <v>0</v>
      </c>
      <c r="BV6307" s="4">
        <f t="shared" si="393"/>
        <v>0</v>
      </c>
      <c r="BW6307" s="10"/>
      <c r="BX6307" s="4">
        <f t="shared" si="394"/>
        <v>1</v>
      </c>
      <c r="BY6307" s="4">
        <f t="shared" si="395"/>
        <v>1</v>
      </c>
    </row>
    <row r="6308" spans="1:77">
      <c r="A6308" s="10">
        <v>6303</v>
      </c>
      <c r="BP6308" s="3"/>
      <c r="BQ6308" s="3"/>
      <c r="BR6308" s="3"/>
      <c r="BS6308" s="3"/>
      <c r="BT6308" s="10">
        <v>6303</v>
      </c>
      <c r="BU6308" s="4">
        <f t="shared" si="392"/>
        <v>0</v>
      </c>
      <c r="BV6308" s="4">
        <f t="shared" si="393"/>
        <v>0</v>
      </c>
      <c r="BW6308" s="10"/>
      <c r="BX6308" s="4">
        <f t="shared" si="394"/>
        <v>1</v>
      </c>
      <c r="BY6308" s="4">
        <f t="shared" si="395"/>
        <v>1</v>
      </c>
    </row>
    <row r="6309" spans="1:77">
      <c r="A6309" s="10">
        <v>6304</v>
      </c>
      <c r="BP6309" s="3"/>
      <c r="BQ6309" s="3"/>
      <c r="BR6309" s="3"/>
      <c r="BS6309" s="3"/>
      <c r="BT6309" s="10">
        <v>6304</v>
      </c>
      <c r="BU6309" s="4">
        <f t="shared" si="392"/>
        <v>0</v>
      </c>
      <c r="BV6309" s="4">
        <f t="shared" si="393"/>
        <v>0</v>
      </c>
      <c r="BW6309" s="10"/>
      <c r="BX6309" s="4">
        <f t="shared" si="394"/>
        <v>1</v>
      </c>
      <c r="BY6309" s="4">
        <f t="shared" si="395"/>
        <v>1</v>
      </c>
    </row>
    <row r="6310" spans="1:77">
      <c r="A6310" s="10">
        <v>6305</v>
      </c>
      <c r="BP6310" s="3"/>
      <c r="BQ6310" s="3"/>
      <c r="BR6310" s="3"/>
      <c r="BS6310" s="3"/>
      <c r="BT6310" s="10">
        <v>6305</v>
      </c>
      <c r="BU6310" s="4">
        <f t="shared" si="392"/>
        <v>0</v>
      </c>
      <c r="BV6310" s="4">
        <f t="shared" si="393"/>
        <v>0</v>
      </c>
      <c r="BW6310" s="10"/>
      <c r="BX6310" s="4">
        <f t="shared" si="394"/>
        <v>1</v>
      </c>
      <c r="BY6310" s="4">
        <f t="shared" si="395"/>
        <v>1</v>
      </c>
    </row>
    <row r="6311" spans="1:77">
      <c r="A6311" s="10">
        <v>6306</v>
      </c>
      <c r="BP6311" s="3"/>
      <c r="BQ6311" s="3"/>
      <c r="BR6311" s="3"/>
      <c r="BS6311" s="3"/>
      <c r="BT6311" s="10">
        <v>6306</v>
      </c>
      <c r="BU6311" s="4">
        <f t="shared" si="392"/>
        <v>0</v>
      </c>
      <c r="BV6311" s="4">
        <f t="shared" si="393"/>
        <v>0</v>
      </c>
      <c r="BW6311" s="10"/>
      <c r="BX6311" s="4">
        <f t="shared" si="394"/>
        <v>1</v>
      </c>
      <c r="BY6311" s="4">
        <f t="shared" si="395"/>
        <v>1</v>
      </c>
    </row>
    <row r="6312" spans="1:77">
      <c r="A6312" s="10">
        <v>6307</v>
      </c>
      <c r="BP6312" s="3"/>
      <c r="BQ6312" s="3"/>
      <c r="BR6312" s="3"/>
      <c r="BS6312" s="3"/>
      <c r="BT6312" s="10">
        <v>6307</v>
      </c>
      <c r="BU6312" s="4">
        <f t="shared" si="392"/>
        <v>0</v>
      </c>
      <c r="BV6312" s="4">
        <f t="shared" si="393"/>
        <v>0</v>
      </c>
      <c r="BW6312" s="10"/>
      <c r="BX6312" s="4">
        <f t="shared" si="394"/>
        <v>1</v>
      </c>
      <c r="BY6312" s="4">
        <f t="shared" si="395"/>
        <v>1</v>
      </c>
    </row>
    <row r="6313" spans="1:77">
      <c r="A6313" s="10">
        <v>6308</v>
      </c>
      <c r="BP6313" s="3"/>
      <c r="BQ6313" s="3"/>
      <c r="BR6313" s="3"/>
      <c r="BS6313" s="3"/>
      <c r="BT6313" s="10">
        <v>6308</v>
      </c>
      <c r="BU6313" s="4">
        <f t="shared" si="392"/>
        <v>0</v>
      </c>
      <c r="BV6313" s="4">
        <f t="shared" si="393"/>
        <v>0</v>
      </c>
      <c r="BW6313" s="10"/>
      <c r="BX6313" s="4">
        <f t="shared" si="394"/>
        <v>1</v>
      </c>
      <c r="BY6313" s="4">
        <f t="shared" si="395"/>
        <v>1</v>
      </c>
    </row>
    <row r="6314" spans="1:77">
      <c r="A6314" s="10">
        <v>6309</v>
      </c>
      <c r="BP6314" s="3"/>
      <c r="BQ6314" s="3"/>
      <c r="BR6314" s="3"/>
      <c r="BS6314" s="3"/>
      <c r="BT6314" s="10">
        <v>6309</v>
      </c>
      <c r="BU6314" s="4">
        <f t="shared" si="392"/>
        <v>0</v>
      </c>
      <c r="BV6314" s="4">
        <f t="shared" si="393"/>
        <v>0</v>
      </c>
      <c r="BW6314" s="10"/>
      <c r="BX6314" s="4">
        <f t="shared" si="394"/>
        <v>1</v>
      </c>
      <c r="BY6314" s="4">
        <f t="shared" si="395"/>
        <v>1</v>
      </c>
    </row>
    <row r="6315" spans="1:77">
      <c r="A6315" s="10">
        <v>6310</v>
      </c>
      <c r="BP6315" s="3"/>
      <c r="BQ6315" s="3"/>
      <c r="BR6315" s="3"/>
      <c r="BS6315" s="3"/>
      <c r="BT6315" s="10">
        <v>6310</v>
      </c>
      <c r="BU6315" s="4">
        <f t="shared" si="392"/>
        <v>0</v>
      </c>
      <c r="BV6315" s="4">
        <f t="shared" si="393"/>
        <v>0</v>
      </c>
      <c r="BW6315" s="10"/>
      <c r="BX6315" s="4">
        <f t="shared" si="394"/>
        <v>1</v>
      </c>
      <c r="BY6315" s="4">
        <f t="shared" si="395"/>
        <v>1</v>
      </c>
    </row>
    <row r="6316" spans="1:77">
      <c r="A6316" s="10">
        <v>6311</v>
      </c>
      <c r="BP6316" s="3"/>
      <c r="BQ6316" s="3"/>
      <c r="BR6316" s="3"/>
      <c r="BS6316" s="3"/>
      <c r="BT6316" s="10">
        <v>6311</v>
      </c>
      <c r="BU6316" s="4">
        <f t="shared" si="392"/>
        <v>0</v>
      </c>
      <c r="BV6316" s="4">
        <f t="shared" si="393"/>
        <v>0</v>
      </c>
      <c r="BW6316" s="10"/>
      <c r="BX6316" s="4">
        <f t="shared" si="394"/>
        <v>1</v>
      </c>
      <c r="BY6316" s="4">
        <f t="shared" si="395"/>
        <v>1</v>
      </c>
    </row>
    <row r="6317" spans="1:77">
      <c r="A6317" s="10">
        <v>6312</v>
      </c>
      <c r="BP6317" s="3"/>
      <c r="BQ6317" s="3"/>
      <c r="BR6317" s="3"/>
      <c r="BS6317" s="3"/>
      <c r="BT6317" s="10">
        <v>6312</v>
      </c>
      <c r="BU6317" s="4">
        <f t="shared" si="392"/>
        <v>0</v>
      </c>
      <c r="BV6317" s="4">
        <f t="shared" si="393"/>
        <v>0</v>
      </c>
      <c r="BW6317" s="10"/>
      <c r="BX6317" s="4">
        <f t="shared" si="394"/>
        <v>1</v>
      </c>
      <c r="BY6317" s="4">
        <f t="shared" si="395"/>
        <v>1</v>
      </c>
    </row>
    <row r="6318" spans="1:77">
      <c r="A6318" s="10">
        <v>6313</v>
      </c>
      <c r="BP6318" s="3"/>
      <c r="BQ6318" s="3"/>
      <c r="BR6318" s="3"/>
      <c r="BS6318" s="3"/>
      <c r="BT6318" s="10">
        <v>6313</v>
      </c>
      <c r="BU6318" s="4">
        <f t="shared" si="392"/>
        <v>0</v>
      </c>
      <c r="BV6318" s="4">
        <f t="shared" si="393"/>
        <v>0</v>
      </c>
      <c r="BW6318" s="10"/>
      <c r="BX6318" s="4">
        <f t="shared" si="394"/>
        <v>1</v>
      </c>
      <c r="BY6318" s="4">
        <f t="shared" si="395"/>
        <v>1</v>
      </c>
    </row>
    <row r="6319" spans="1:77">
      <c r="A6319" s="10">
        <v>6314</v>
      </c>
      <c r="BP6319" s="3"/>
      <c r="BQ6319" s="3"/>
      <c r="BR6319" s="3"/>
      <c r="BS6319" s="3"/>
      <c r="BT6319" s="10">
        <v>6314</v>
      </c>
      <c r="BU6319" s="4">
        <f t="shared" si="392"/>
        <v>0</v>
      </c>
      <c r="BV6319" s="4">
        <f t="shared" si="393"/>
        <v>0</v>
      </c>
      <c r="BW6319" s="10"/>
      <c r="BX6319" s="4">
        <f t="shared" si="394"/>
        <v>1</v>
      </c>
      <c r="BY6319" s="4">
        <f t="shared" si="395"/>
        <v>1</v>
      </c>
    </row>
    <row r="6320" spans="1:77">
      <c r="A6320" s="10">
        <v>6315</v>
      </c>
      <c r="BP6320" s="3"/>
      <c r="BQ6320" s="3"/>
      <c r="BR6320" s="3"/>
      <c r="BS6320" s="3"/>
      <c r="BT6320" s="10">
        <v>6315</v>
      </c>
      <c r="BU6320" s="4">
        <f t="shared" si="392"/>
        <v>0</v>
      </c>
      <c r="BV6320" s="4">
        <f t="shared" si="393"/>
        <v>0</v>
      </c>
      <c r="BW6320" s="10"/>
      <c r="BX6320" s="4">
        <f t="shared" si="394"/>
        <v>1</v>
      </c>
      <c r="BY6320" s="4">
        <f t="shared" si="395"/>
        <v>1</v>
      </c>
    </row>
    <row r="6321" spans="1:77">
      <c r="A6321" s="10">
        <v>6316</v>
      </c>
      <c r="BP6321" s="3"/>
      <c r="BQ6321" s="3"/>
      <c r="BR6321" s="3"/>
      <c r="BS6321" s="3"/>
      <c r="BT6321" s="10">
        <v>6316</v>
      </c>
      <c r="BU6321" s="4">
        <f t="shared" si="392"/>
        <v>0</v>
      </c>
      <c r="BV6321" s="4">
        <f t="shared" si="393"/>
        <v>0</v>
      </c>
      <c r="BW6321" s="10"/>
      <c r="BX6321" s="4">
        <f t="shared" si="394"/>
        <v>1</v>
      </c>
      <c r="BY6321" s="4">
        <f t="shared" si="395"/>
        <v>1</v>
      </c>
    </row>
    <row r="6322" spans="1:77">
      <c r="A6322" s="10">
        <v>6317</v>
      </c>
      <c r="BP6322" s="3"/>
      <c r="BQ6322" s="3"/>
      <c r="BR6322" s="3"/>
      <c r="BS6322" s="3"/>
      <c r="BT6322" s="10">
        <v>6317</v>
      </c>
      <c r="BU6322" s="4">
        <f t="shared" si="392"/>
        <v>0</v>
      </c>
      <c r="BV6322" s="4">
        <f t="shared" si="393"/>
        <v>0</v>
      </c>
      <c r="BW6322" s="10"/>
      <c r="BX6322" s="4">
        <f t="shared" si="394"/>
        <v>1</v>
      </c>
      <c r="BY6322" s="4">
        <f t="shared" si="395"/>
        <v>1</v>
      </c>
    </row>
    <row r="6323" spans="1:77">
      <c r="A6323" s="10">
        <v>6318</v>
      </c>
      <c r="BP6323" s="3"/>
      <c r="BQ6323" s="3"/>
      <c r="BR6323" s="3"/>
      <c r="BS6323" s="3"/>
      <c r="BT6323" s="10">
        <v>6318</v>
      </c>
      <c r="BU6323" s="4">
        <f t="shared" si="392"/>
        <v>0</v>
      </c>
      <c r="BV6323" s="4">
        <f t="shared" si="393"/>
        <v>0</v>
      </c>
      <c r="BW6323" s="10"/>
      <c r="BX6323" s="4">
        <f t="shared" si="394"/>
        <v>1</v>
      </c>
      <c r="BY6323" s="4">
        <f t="shared" si="395"/>
        <v>1</v>
      </c>
    </row>
    <row r="6324" spans="1:77">
      <c r="A6324" s="10">
        <v>6319</v>
      </c>
      <c r="BP6324" s="3"/>
      <c r="BQ6324" s="3"/>
      <c r="BR6324" s="3"/>
      <c r="BS6324" s="3"/>
      <c r="BT6324" s="10">
        <v>6319</v>
      </c>
      <c r="BU6324" s="4">
        <f t="shared" si="392"/>
        <v>0</v>
      </c>
      <c r="BV6324" s="4">
        <f t="shared" si="393"/>
        <v>0</v>
      </c>
      <c r="BW6324" s="10"/>
      <c r="BX6324" s="4">
        <f t="shared" si="394"/>
        <v>1</v>
      </c>
      <c r="BY6324" s="4">
        <f t="shared" si="395"/>
        <v>1</v>
      </c>
    </row>
    <row r="6325" spans="1:77">
      <c r="A6325" s="10">
        <v>6320</v>
      </c>
      <c r="BP6325" s="3"/>
      <c r="BQ6325" s="3"/>
      <c r="BR6325" s="3"/>
      <c r="BS6325" s="3"/>
      <c r="BT6325" s="10">
        <v>6320</v>
      </c>
      <c r="BU6325" s="4">
        <f t="shared" si="392"/>
        <v>0</v>
      </c>
      <c r="BV6325" s="4">
        <f t="shared" si="393"/>
        <v>0</v>
      </c>
      <c r="BW6325" s="10"/>
      <c r="BX6325" s="4">
        <f t="shared" si="394"/>
        <v>1</v>
      </c>
      <c r="BY6325" s="4">
        <f t="shared" si="395"/>
        <v>1</v>
      </c>
    </row>
    <row r="6326" spans="1:77">
      <c r="A6326" s="10">
        <v>6321</v>
      </c>
      <c r="BP6326" s="3"/>
      <c r="BQ6326" s="3"/>
      <c r="BR6326" s="3"/>
      <c r="BS6326" s="3"/>
      <c r="BT6326" s="10">
        <v>6321</v>
      </c>
      <c r="BU6326" s="4">
        <f t="shared" si="392"/>
        <v>0</v>
      </c>
      <c r="BV6326" s="4">
        <f t="shared" si="393"/>
        <v>0</v>
      </c>
      <c r="BW6326" s="10"/>
      <c r="BX6326" s="4">
        <f t="shared" si="394"/>
        <v>1</v>
      </c>
      <c r="BY6326" s="4">
        <f t="shared" si="395"/>
        <v>1</v>
      </c>
    </row>
    <row r="6327" spans="1:77">
      <c r="A6327" s="10">
        <v>6322</v>
      </c>
      <c r="BP6327" s="3"/>
      <c r="BQ6327" s="3"/>
      <c r="BR6327" s="3"/>
      <c r="BS6327" s="3"/>
      <c r="BT6327" s="10">
        <v>6322</v>
      </c>
      <c r="BU6327" s="4">
        <f t="shared" si="392"/>
        <v>0</v>
      </c>
      <c r="BV6327" s="4">
        <f t="shared" si="393"/>
        <v>0</v>
      </c>
      <c r="BW6327" s="10"/>
      <c r="BX6327" s="4">
        <f t="shared" si="394"/>
        <v>1</v>
      </c>
      <c r="BY6327" s="4">
        <f t="shared" si="395"/>
        <v>1</v>
      </c>
    </row>
    <row r="6328" spans="1:77">
      <c r="A6328" s="10">
        <v>6323</v>
      </c>
      <c r="BP6328" s="3"/>
      <c r="BQ6328" s="3"/>
      <c r="BR6328" s="3"/>
      <c r="BS6328" s="3"/>
      <c r="BT6328" s="10">
        <v>6323</v>
      </c>
      <c r="BU6328" s="4">
        <f t="shared" si="392"/>
        <v>0</v>
      </c>
      <c r="BV6328" s="4">
        <f t="shared" si="393"/>
        <v>0</v>
      </c>
      <c r="BW6328" s="10"/>
      <c r="BX6328" s="4">
        <f t="shared" si="394"/>
        <v>1</v>
      </c>
      <c r="BY6328" s="4">
        <f t="shared" si="395"/>
        <v>1</v>
      </c>
    </row>
    <row r="6329" spans="1:77">
      <c r="A6329" s="10">
        <v>6324</v>
      </c>
      <c r="BP6329" s="3"/>
      <c r="BQ6329" s="3"/>
      <c r="BR6329" s="3"/>
      <c r="BS6329" s="3"/>
      <c r="BT6329" s="10">
        <v>6324</v>
      </c>
      <c r="BU6329" s="4">
        <f t="shared" si="392"/>
        <v>0</v>
      </c>
      <c r="BV6329" s="4">
        <f t="shared" si="393"/>
        <v>0</v>
      </c>
      <c r="BW6329" s="10"/>
      <c r="BX6329" s="4">
        <f t="shared" si="394"/>
        <v>1</v>
      </c>
      <c r="BY6329" s="4">
        <f t="shared" si="395"/>
        <v>1</v>
      </c>
    </row>
    <row r="6330" spans="1:77">
      <c r="A6330" s="10">
        <v>6325</v>
      </c>
      <c r="BP6330" s="3"/>
      <c r="BQ6330" s="3"/>
      <c r="BR6330" s="3"/>
      <c r="BS6330" s="3"/>
      <c r="BT6330" s="10">
        <v>6325</v>
      </c>
      <c r="BU6330" s="4">
        <f t="shared" si="392"/>
        <v>0</v>
      </c>
      <c r="BV6330" s="4">
        <f t="shared" si="393"/>
        <v>0</v>
      </c>
      <c r="BW6330" s="10"/>
      <c r="BX6330" s="4">
        <f t="shared" si="394"/>
        <v>1</v>
      </c>
      <c r="BY6330" s="4">
        <f t="shared" si="395"/>
        <v>1</v>
      </c>
    </row>
    <row r="6331" spans="1:77">
      <c r="A6331" s="10">
        <v>6326</v>
      </c>
      <c r="BP6331" s="3"/>
      <c r="BQ6331" s="3"/>
      <c r="BR6331" s="3"/>
      <c r="BS6331" s="3"/>
      <c r="BT6331" s="10">
        <v>6326</v>
      </c>
      <c r="BU6331" s="4">
        <f t="shared" si="392"/>
        <v>0</v>
      </c>
      <c r="BV6331" s="4">
        <f t="shared" si="393"/>
        <v>0</v>
      </c>
      <c r="BW6331" s="10"/>
      <c r="BX6331" s="4">
        <f t="shared" si="394"/>
        <v>1</v>
      </c>
      <c r="BY6331" s="4">
        <f t="shared" si="395"/>
        <v>1</v>
      </c>
    </row>
    <row r="6332" spans="1:77">
      <c r="A6332" s="10">
        <v>6327</v>
      </c>
      <c r="BP6332" s="3"/>
      <c r="BQ6332" s="3"/>
      <c r="BR6332" s="3"/>
      <c r="BS6332" s="3"/>
      <c r="BT6332" s="10">
        <v>6327</v>
      </c>
      <c r="BU6332" s="4">
        <f t="shared" si="392"/>
        <v>0</v>
      </c>
      <c r="BV6332" s="4">
        <f t="shared" si="393"/>
        <v>0</v>
      </c>
      <c r="BW6332" s="10"/>
      <c r="BX6332" s="4">
        <f t="shared" si="394"/>
        <v>1</v>
      </c>
      <c r="BY6332" s="4">
        <f t="shared" si="395"/>
        <v>1</v>
      </c>
    </row>
    <row r="6333" spans="1:77">
      <c r="A6333" s="10">
        <v>6328</v>
      </c>
      <c r="BP6333" s="3"/>
      <c r="BQ6333" s="3"/>
      <c r="BR6333" s="3"/>
      <c r="BS6333" s="3"/>
      <c r="BT6333" s="10">
        <v>6328</v>
      </c>
      <c r="BU6333" s="4">
        <f t="shared" si="392"/>
        <v>0</v>
      </c>
      <c r="BV6333" s="4">
        <f t="shared" si="393"/>
        <v>0</v>
      </c>
      <c r="BW6333" s="10"/>
      <c r="BX6333" s="4">
        <f t="shared" si="394"/>
        <v>1</v>
      </c>
      <c r="BY6333" s="4">
        <f t="shared" si="395"/>
        <v>1</v>
      </c>
    </row>
    <row r="6334" spans="1:77">
      <c r="A6334" s="10">
        <v>6329</v>
      </c>
      <c r="BP6334" s="3"/>
      <c r="BQ6334" s="3"/>
      <c r="BR6334" s="3"/>
      <c r="BS6334" s="3"/>
      <c r="BT6334" s="10">
        <v>6329</v>
      </c>
      <c r="BU6334" s="4">
        <f t="shared" si="392"/>
        <v>0</v>
      </c>
      <c r="BV6334" s="4">
        <f t="shared" si="393"/>
        <v>0</v>
      </c>
      <c r="BW6334" s="10"/>
      <c r="BX6334" s="4">
        <f t="shared" si="394"/>
        <v>1</v>
      </c>
      <c r="BY6334" s="4">
        <f t="shared" si="395"/>
        <v>1</v>
      </c>
    </row>
    <row r="6335" spans="1:77">
      <c r="A6335" s="10">
        <v>6330</v>
      </c>
      <c r="BP6335" s="3"/>
      <c r="BQ6335" s="3"/>
      <c r="BR6335" s="3"/>
      <c r="BS6335" s="3"/>
      <c r="BT6335" s="10">
        <v>6330</v>
      </c>
      <c r="BU6335" s="4">
        <f t="shared" si="392"/>
        <v>0</v>
      </c>
      <c r="BV6335" s="4">
        <f t="shared" si="393"/>
        <v>0</v>
      </c>
      <c r="BW6335" s="10"/>
      <c r="BX6335" s="4">
        <f t="shared" si="394"/>
        <v>1</v>
      </c>
      <c r="BY6335" s="4">
        <f t="shared" si="395"/>
        <v>1</v>
      </c>
    </row>
    <row r="6336" spans="1:77">
      <c r="A6336" s="10">
        <v>6331</v>
      </c>
      <c r="BP6336" s="3"/>
      <c r="BQ6336" s="3"/>
      <c r="BR6336" s="3"/>
      <c r="BS6336" s="3"/>
      <c r="BT6336" s="10">
        <v>6331</v>
      </c>
      <c r="BU6336" s="4">
        <f t="shared" si="392"/>
        <v>0</v>
      </c>
      <c r="BV6336" s="4">
        <f t="shared" si="393"/>
        <v>0</v>
      </c>
      <c r="BW6336" s="10"/>
      <c r="BX6336" s="4">
        <f t="shared" si="394"/>
        <v>1</v>
      </c>
      <c r="BY6336" s="4">
        <f t="shared" si="395"/>
        <v>1</v>
      </c>
    </row>
    <row r="6337" spans="1:77">
      <c r="A6337" s="10">
        <v>6332</v>
      </c>
      <c r="BP6337" s="3"/>
      <c r="BQ6337" s="3"/>
      <c r="BR6337" s="3"/>
      <c r="BS6337" s="3"/>
      <c r="BT6337" s="10">
        <v>6332</v>
      </c>
      <c r="BU6337" s="4">
        <f t="shared" si="392"/>
        <v>0</v>
      </c>
      <c r="BV6337" s="4">
        <f t="shared" si="393"/>
        <v>0</v>
      </c>
      <c r="BW6337" s="10"/>
      <c r="BX6337" s="4">
        <f t="shared" si="394"/>
        <v>1</v>
      </c>
      <c r="BY6337" s="4">
        <f t="shared" si="395"/>
        <v>1</v>
      </c>
    </row>
    <row r="6338" spans="1:77">
      <c r="A6338" s="10">
        <v>6333</v>
      </c>
      <c r="BP6338" s="3"/>
      <c r="BQ6338" s="3"/>
      <c r="BR6338" s="3"/>
      <c r="BS6338" s="3"/>
      <c r="BT6338" s="10">
        <v>6333</v>
      </c>
      <c r="BU6338" s="4">
        <f t="shared" si="392"/>
        <v>0</v>
      </c>
      <c r="BV6338" s="4">
        <f t="shared" si="393"/>
        <v>0</v>
      </c>
      <c r="BW6338" s="10"/>
      <c r="BX6338" s="4">
        <f t="shared" si="394"/>
        <v>1</v>
      </c>
      <c r="BY6338" s="4">
        <f t="shared" si="395"/>
        <v>1</v>
      </c>
    </row>
    <row r="6339" spans="1:77">
      <c r="A6339" s="10">
        <v>6334</v>
      </c>
      <c r="BP6339" s="3"/>
      <c r="BQ6339" s="3"/>
      <c r="BR6339" s="3"/>
      <c r="BS6339" s="3"/>
      <c r="BT6339" s="10">
        <v>6334</v>
      </c>
      <c r="BU6339" s="4">
        <f t="shared" si="392"/>
        <v>0</v>
      </c>
      <c r="BV6339" s="4">
        <f t="shared" si="393"/>
        <v>0</v>
      </c>
      <c r="BW6339" s="10"/>
      <c r="BX6339" s="4">
        <f t="shared" si="394"/>
        <v>1</v>
      </c>
      <c r="BY6339" s="4">
        <f t="shared" si="395"/>
        <v>1</v>
      </c>
    </row>
    <row r="6340" spans="1:77">
      <c r="A6340" s="10">
        <v>6335</v>
      </c>
      <c r="BP6340" s="3"/>
      <c r="BQ6340" s="3"/>
      <c r="BR6340" s="3"/>
      <c r="BS6340" s="3"/>
      <c r="BT6340" s="10">
        <v>6335</v>
      </c>
      <c r="BU6340" s="4">
        <f t="shared" si="392"/>
        <v>0</v>
      </c>
      <c r="BV6340" s="4">
        <f t="shared" si="393"/>
        <v>0</v>
      </c>
      <c r="BW6340" s="10"/>
      <c r="BX6340" s="4">
        <f t="shared" si="394"/>
        <v>1</v>
      </c>
      <c r="BY6340" s="4">
        <f t="shared" si="395"/>
        <v>1</v>
      </c>
    </row>
    <row r="6341" spans="1:77">
      <c r="A6341" s="10">
        <v>6336</v>
      </c>
      <c r="BP6341" s="3"/>
      <c r="BQ6341" s="3"/>
      <c r="BR6341" s="3"/>
      <c r="BS6341" s="3"/>
      <c r="BT6341" s="10">
        <v>6336</v>
      </c>
      <c r="BU6341" s="4">
        <f t="shared" si="392"/>
        <v>0</v>
      </c>
      <c r="BV6341" s="4">
        <f t="shared" si="393"/>
        <v>0</v>
      </c>
      <c r="BW6341" s="10"/>
      <c r="BX6341" s="4">
        <f t="shared" si="394"/>
        <v>1</v>
      </c>
      <c r="BY6341" s="4">
        <f t="shared" si="395"/>
        <v>1</v>
      </c>
    </row>
    <row r="6342" spans="1:77">
      <c r="A6342" s="10">
        <v>6337</v>
      </c>
      <c r="BP6342" s="3"/>
      <c r="BQ6342" s="3"/>
      <c r="BR6342" s="3"/>
      <c r="BS6342" s="3"/>
      <c r="BT6342" s="10">
        <v>6337</v>
      </c>
      <c r="BU6342" s="4">
        <f t="shared" si="392"/>
        <v>0</v>
      </c>
      <c r="BV6342" s="4">
        <f t="shared" si="393"/>
        <v>0</v>
      </c>
      <c r="BW6342" s="10"/>
      <c r="BX6342" s="4">
        <f t="shared" si="394"/>
        <v>1</v>
      </c>
      <c r="BY6342" s="4">
        <f t="shared" si="395"/>
        <v>1</v>
      </c>
    </row>
    <row r="6343" spans="1:77">
      <c r="A6343" s="10">
        <v>6338</v>
      </c>
      <c r="BP6343" s="3"/>
      <c r="BQ6343" s="3"/>
      <c r="BR6343" s="3"/>
      <c r="BS6343" s="3"/>
      <c r="BT6343" s="10">
        <v>6338</v>
      </c>
      <c r="BU6343" s="4">
        <f t="shared" ref="BU6343:BU6406" si="396">BP6343*$BV$1-BQ6343</f>
        <v>0</v>
      </c>
      <c r="BV6343" s="4">
        <f t="shared" ref="BV6343:BV6406" si="397">BR6343*$BV$1-BS6343</f>
        <v>0</v>
      </c>
      <c r="BW6343" s="10"/>
      <c r="BX6343" s="4">
        <f t="shared" ref="BX6343:BX6406" si="398">IF(BU6343=MAX($BU6343:$BV6343),1,0)</f>
        <v>1</v>
      </c>
      <c r="BY6343" s="4">
        <f t="shared" ref="BY6343:BY6406" si="399">IF(BV6343=MAX($BU6343:$BV6343),1,0)</f>
        <v>1</v>
      </c>
    </row>
    <row r="6344" spans="1:77">
      <c r="A6344" s="10">
        <v>6339</v>
      </c>
      <c r="BP6344" s="3"/>
      <c r="BQ6344" s="3"/>
      <c r="BR6344" s="3"/>
      <c r="BS6344" s="3"/>
      <c r="BT6344" s="10">
        <v>6339</v>
      </c>
      <c r="BU6344" s="4">
        <f t="shared" si="396"/>
        <v>0</v>
      </c>
      <c r="BV6344" s="4">
        <f t="shared" si="397"/>
        <v>0</v>
      </c>
      <c r="BW6344" s="10"/>
      <c r="BX6344" s="4">
        <f t="shared" si="398"/>
        <v>1</v>
      </c>
      <c r="BY6344" s="4">
        <f t="shared" si="399"/>
        <v>1</v>
      </c>
    </row>
    <row r="6345" spans="1:77">
      <c r="A6345" s="10">
        <v>6340</v>
      </c>
      <c r="BP6345" s="3"/>
      <c r="BQ6345" s="3"/>
      <c r="BR6345" s="3"/>
      <c r="BS6345" s="3"/>
      <c r="BT6345" s="10">
        <v>6340</v>
      </c>
      <c r="BU6345" s="4">
        <f t="shared" si="396"/>
        <v>0</v>
      </c>
      <c r="BV6345" s="4">
        <f t="shared" si="397"/>
        <v>0</v>
      </c>
      <c r="BW6345" s="10"/>
      <c r="BX6345" s="4">
        <f t="shared" si="398"/>
        <v>1</v>
      </c>
      <c r="BY6345" s="4">
        <f t="shared" si="399"/>
        <v>1</v>
      </c>
    </row>
    <row r="6346" spans="1:77">
      <c r="A6346" s="10">
        <v>6341</v>
      </c>
      <c r="BP6346" s="3"/>
      <c r="BQ6346" s="3"/>
      <c r="BR6346" s="3"/>
      <c r="BS6346" s="3"/>
      <c r="BT6346" s="10">
        <v>6341</v>
      </c>
      <c r="BU6346" s="4">
        <f t="shared" si="396"/>
        <v>0</v>
      </c>
      <c r="BV6346" s="4">
        <f t="shared" si="397"/>
        <v>0</v>
      </c>
      <c r="BW6346" s="10"/>
      <c r="BX6346" s="4">
        <f t="shared" si="398"/>
        <v>1</v>
      </c>
      <c r="BY6346" s="4">
        <f t="shared" si="399"/>
        <v>1</v>
      </c>
    </row>
    <row r="6347" spans="1:77">
      <c r="A6347" s="10">
        <v>6342</v>
      </c>
      <c r="BP6347" s="3"/>
      <c r="BQ6347" s="3"/>
      <c r="BR6347" s="3"/>
      <c r="BS6347" s="3"/>
      <c r="BT6347" s="10">
        <v>6342</v>
      </c>
      <c r="BU6347" s="4">
        <f t="shared" si="396"/>
        <v>0</v>
      </c>
      <c r="BV6347" s="4">
        <f t="shared" si="397"/>
        <v>0</v>
      </c>
      <c r="BW6347" s="10"/>
      <c r="BX6347" s="4">
        <f t="shared" si="398"/>
        <v>1</v>
      </c>
      <c r="BY6347" s="4">
        <f t="shared" si="399"/>
        <v>1</v>
      </c>
    </row>
    <row r="6348" spans="1:77">
      <c r="A6348" s="10">
        <v>6343</v>
      </c>
      <c r="BP6348" s="3"/>
      <c r="BQ6348" s="3"/>
      <c r="BR6348" s="3"/>
      <c r="BS6348" s="3"/>
      <c r="BT6348" s="10">
        <v>6343</v>
      </c>
      <c r="BU6348" s="4">
        <f t="shared" si="396"/>
        <v>0</v>
      </c>
      <c r="BV6348" s="4">
        <f t="shared" si="397"/>
        <v>0</v>
      </c>
      <c r="BW6348" s="10"/>
      <c r="BX6348" s="4">
        <f t="shared" si="398"/>
        <v>1</v>
      </c>
      <c r="BY6348" s="4">
        <f t="shared" si="399"/>
        <v>1</v>
      </c>
    </row>
    <row r="6349" spans="1:77">
      <c r="A6349" s="10">
        <v>6344</v>
      </c>
      <c r="BP6349" s="3"/>
      <c r="BQ6349" s="3"/>
      <c r="BR6349" s="3"/>
      <c r="BS6349" s="3"/>
      <c r="BT6349" s="10">
        <v>6344</v>
      </c>
      <c r="BU6349" s="4">
        <f t="shared" si="396"/>
        <v>0</v>
      </c>
      <c r="BV6349" s="4">
        <f t="shared" si="397"/>
        <v>0</v>
      </c>
      <c r="BW6349" s="10"/>
      <c r="BX6349" s="4">
        <f t="shared" si="398"/>
        <v>1</v>
      </c>
      <c r="BY6349" s="4">
        <f t="shared" si="399"/>
        <v>1</v>
      </c>
    </row>
    <row r="6350" spans="1:77">
      <c r="A6350" s="10">
        <v>6345</v>
      </c>
      <c r="BP6350" s="3"/>
      <c r="BQ6350" s="3"/>
      <c r="BR6350" s="3"/>
      <c r="BS6350" s="3"/>
      <c r="BT6350" s="10">
        <v>6345</v>
      </c>
      <c r="BU6350" s="4">
        <f t="shared" si="396"/>
        <v>0</v>
      </c>
      <c r="BV6350" s="4">
        <f t="shared" si="397"/>
        <v>0</v>
      </c>
      <c r="BW6350" s="10"/>
      <c r="BX6350" s="4">
        <f t="shared" si="398"/>
        <v>1</v>
      </c>
      <c r="BY6350" s="4">
        <f t="shared" si="399"/>
        <v>1</v>
      </c>
    </row>
    <row r="6351" spans="1:77">
      <c r="A6351" s="10">
        <v>6346</v>
      </c>
      <c r="BP6351" s="3"/>
      <c r="BQ6351" s="3"/>
      <c r="BR6351" s="3"/>
      <c r="BS6351" s="3"/>
      <c r="BT6351" s="10">
        <v>6346</v>
      </c>
      <c r="BU6351" s="4">
        <f t="shared" si="396"/>
        <v>0</v>
      </c>
      <c r="BV6351" s="4">
        <f t="shared" si="397"/>
        <v>0</v>
      </c>
      <c r="BW6351" s="10"/>
      <c r="BX6351" s="4">
        <f t="shared" si="398"/>
        <v>1</v>
      </c>
      <c r="BY6351" s="4">
        <f t="shared" si="399"/>
        <v>1</v>
      </c>
    </row>
    <row r="6352" spans="1:77">
      <c r="A6352" s="10">
        <v>6347</v>
      </c>
      <c r="BP6352" s="3"/>
      <c r="BQ6352" s="3"/>
      <c r="BR6352" s="3"/>
      <c r="BS6352" s="3"/>
      <c r="BT6352" s="10">
        <v>6347</v>
      </c>
      <c r="BU6352" s="4">
        <f t="shared" si="396"/>
        <v>0</v>
      </c>
      <c r="BV6352" s="4">
        <f t="shared" si="397"/>
        <v>0</v>
      </c>
      <c r="BW6352" s="10"/>
      <c r="BX6352" s="4">
        <f t="shared" si="398"/>
        <v>1</v>
      </c>
      <c r="BY6352" s="4">
        <f t="shared" si="399"/>
        <v>1</v>
      </c>
    </row>
    <row r="6353" spans="1:77">
      <c r="A6353" s="10">
        <v>6348</v>
      </c>
      <c r="BP6353" s="3"/>
      <c r="BQ6353" s="3"/>
      <c r="BR6353" s="3"/>
      <c r="BS6353" s="3"/>
      <c r="BT6353" s="10">
        <v>6348</v>
      </c>
      <c r="BU6353" s="4">
        <f t="shared" si="396"/>
        <v>0</v>
      </c>
      <c r="BV6353" s="4">
        <f t="shared" si="397"/>
        <v>0</v>
      </c>
      <c r="BW6353" s="10"/>
      <c r="BX6353" s="4">
        <f t="shared" si="398"/>
        <v>1</v>
      </c>
      <c r="BY6353" s="4">
        <f t="shared" si="399"/>
        <v>1</v>
      </c>
    </row>
    <row r="6354" spans="1:77">
      <c r="A6354" s="10">
        <v>6349</v>
      </c>
      <c r="BP6354" s="3"/>
      <c r="BQ6354" s="3"/>
      <c r="BR6354" s="3"/>
      <c r="BS6354" s="3"/>
      <c r="BT6354" s="10">
        <v>6349</v>
      </c>
      <c r="BU6354" s="4">
        <f t="shared" si="396"/>
        <v>0</v>
      </c>
      <c r="BV6354" s="4">
        <f t="shared" si="397"/>
        <v>0</v>
      </c>
      <c r="BW6354" s="10"/>
      <c r="BX6354" s="4">
        <f t="shared" si="398"/>
        <v>1</v>
      </c>
      <c r="BY6354" s="4">
        <f t="shared" si="399"/>
        <v>1</v>
      </c>
    </row>
    <row r="6355" spans="1:77">
      <c r="A6355" s="10">
        <v>6350</v>
      </c>
      <c r="BP6355" s="3"/>
      <c r="BQ6355" s="3"/>
      <c r="BR6355" s="3"/>
      <c r="BS6355" s="3"/>
      <c r="BT6355" s="10">
        <v>6350</v>
      </c>
      <c r="BU6355" s="4">
        <f t="shared" si="396"/>
        <v>0</v>
      </c>
      <c r="BV6355" s="4">
        <f t="shared" si="397"/>
        <v>0</v>
      </c>
      <c r="BW6355" s="10"/>
      <c r="BX6355" s="4">
        <f t="shared" si="398"/>
        <v>1</v>
      </c>
      <c r="BY6355" s="4">
        <f t="shared" si="399"/>
        <v>1</v>
      </c>
    </row>
    <row r="6356" spans="1:77">
      <c r="A6356" s="10">
        <v>6351</v>
      </c>
      <c r="BP6356" s="3"/>
      <c r="BQ6356" s="3"/>
      <c r="BR6356" s="3"/>
      <c r="BS6356" s="3"/>
      <c r="BT6356" s="10">
        <v>6351</v>
      </c>
      <c r="BU6356" s="4">
        <f t="shared" si="396"/>
        <v>0</v>
      </c>
      <c r="BV6356" s="4">
        <f t="shared" si="397"/>
        <v>0</v>
      </c>
      <c r="BW6356" s="10"/>
      <c r="BX6356" s="4">
        <f t="shared" si="398"/>
        <v>1</v>
      </c>
      <c r="BY6356" s="4">
        <f t="shared" si="399"/>
        <v>1</v>
      </c>
    </row>
    <row r="6357" spans="1:77">
      <c r="A6357" s="10">
        <v>6352</v>
      </c>
      <c r="BP6357" s="3"/>
      <c r="BQ6357" s="3"/>
      <c r="BR6357" s="3"/>
      <c r="BS6357" s="3"/>
      <c r="BT6357" s="10">
        <v>6352</v>
      </c>
      <c r="BU6357" s="4">
        <f t="shared" si="396"/>
        <v>0</v>
      </c>
      <c r="BV6357" s="4">
        <f t="shared" si="397"/>
        <v>0</v>
      </c>
      <c r="BW6357" s="10"/>
      <c r="BX6357" s="4">
        <f t="shared" si="398"/>
        <v>1</v>
      </c>
      <c r="BY6357" s="4">
        <f t="shared" si="399"/>
        <v>1</v>
      </c>
    </row>
    <row r="6358" spans="1:77">
      <c r="A6358" s="10">
        <v>6353</v>
      </c>
      <c r="BP6358" s="3"/>
      <c r="BQ6358" s="3"/>
      <c r="BR6358" s="3"/>
      <c r="BS6358" s="3"/>
      <c r="BT6358" s="10">
        <v>6353</v>
      </c>
      <c r="BU6358" s="4">
        <f t="shared" si="396"/>
        <v>0</v>
      </c>
      <c r="BV6358" s="4">
        <f t="shared" si="397"/>
        <v>0</v>
      </c>
      <c r="BW6358" s="10"/>
      <c r="BX6358" s="4">
        <f t="shared" si="398"/>
        <v>1</v>
      </c>
      <c r="BY6358" s="4">
        <f t="shared" si="399"/>
        <v>1</v>
      </c>
    </row>
    <row r="6359" spans="1:77">
      <c r="A6359" s="10">
        <v>6354</v>
      </c>
      <c r="BP6359" s="3"/>
      <c r="BQ6359" s="3"/>
      <c r="BR6359" s="3"/>
      <c r="BS6359" s="3"/>
      <c r="BT6359" s="10">
        <v>6354</v>
      </c>
      <c r="BU6359" s="4">
        <f t="shared" si="396"/>
        <v>0</v>
      </c>
      <c r="BV6359" s="4">
        <f t="shared" si="397"/>
        <v>0</v>
      </c>
      <c r="BW6359" s="10"/>
      <c r="BX6359" s="4">
        <f t="shared" si="398"/>
        <v>1</v>
      </c>
      <c r="BY6359" s="4">
        <f t="shared" si="399"/>
        <v>1</v>
      </c>
    </row>
    <row r="6360" spans="1:77">
      <c r="A6360" s="10">
        <v>6355</v>
      </c>
      <c r="BP6360" s="3"/>
      <c r="BQ6360" s="3"/>
      <c r="BR6360" s="3"/>
      <c r="BS6360" s="3"/>
      <c r="BT6360" s="10">
        <v>6355</v>
      </c>
      <c r="BU6360" s="4">
        <f t="shared" si="396"/>
        <v>0</v>
      </c>
      <c r="BV6360" s="4">
        <f t="shared" si="397"/>
        <v>0</v>
      </c>
      <c r="BW6360" s="10"/>
      <c r="BX6360" s="4">
        <f t="shared" si="398"/>
        <v>1</v>
      </c>
      <c r="BY6360" s="4">
        <f t="shared" si="399"/>
        <v>1</v>
      </c>
    </row>
    <row r="6361" spans="1:77">
      <c r="A6361" s="10">
        <v>6356</v>
      </c>
      <c r="BP6361" s="3"/>
      <c r="BQ6361" s="3"/>
      <c r="BR6361" s="3"/>
      <c r="BS6361" s="3"/>
      <c r="BT6361" s="10">
        <v>6356</v>
      </c>
      <c r="BU6361" s="4">
        <f t="shared" si="396"/>
        <v>0</v>
      </c>
      <c r="BV6361" s="4">
        <f t="shared" si="397"/>
        <v>0</v>
      </c>
      <c r="BW6361" s="10"/>
      <c r="BX6361" s="4">
        <f t="shared" si="398"/>
        <v>1</v>
      </c>
      <c r="BY6361" s="4">
        <f t="shared" si="399"/>
        <v>1</v>
      </c>
    </row>
    <row r="6362" spans="1:77">
      <c r="A6362" s="10">
        <v>6357</v>
      </c>
      <c r="BP6362" s="3"/>
      <c r="BQ6362" s="3"/>
      <c r="BR6362" s="3"/>
      <c r="BS6362" s="3"/>
      <c r="BT6362" s="10">
        <v>6357</v>
      </c>
      <c r="BU6362" s="4">
        <f t="shared" si="396"/>
        <v>0</v>
      </c>
      <c r="BV6362" s="4">
        <f t="shared" si="397"/>
        <v>0</v>
      </c>
      <c r="BW6362" s="10"/>
      <c r="BX6362" s="4">
        <f t="shared" si="398"/>
        <v>1</v>
      </c>
      <c r="BY6362" s="4">
        <f t="shared" si="399"/>
        <v>1</v>
      </c>
    </row>
    <row r="6363" spans="1:77">
      <c r="A6363" s="10">
        <v>6358</v>
      </c>
      <c r="BP6363" s="3"/>
      <c r="BQ6363" s="3"/>
      <c r="BR6363" s="3"/>
      <c r="BS6363" s="3"/>
      <c r="BT6363" s="10">
        <v>6358</v>
      </c>
      <c r="BU6363" s="4">
        <f t="shared" si="396"/>
        <v>0</v>
      </c>
      <c r="BV6363" s="4">
        <f t="shared" si="397"/>
        <v>0</v>
      </c>
      <c r="BW6363" s="10"/>
      <c r="BX6363" s="4">
        <f t="shared" si="398"/>
        <v>1</v>
      </c>
      <c r="BY6363" s="4">
        <f t="shared" si="399"/>
        <v>1</v>
      </c>
    </row>
    <row r="6364" spans="1:77">
      <c r="A6364" s="10">
        <v>6359</v>
      </c>
      <c r="BP6364" s="3"/>
      <c r="BQ6364" s="3"/>
      <c r="BR6364" s="3"/>
      <c r="BS6364" s="3"/>
      <c r="BT6364" s="10">
        <v>6359</v>
      </c>
      <c r="BU6364" s="4">
        <f t="shared" si="396"/>
        <v>0</v>
      </c>
      <c r="BV6364" s="4">
        <f t="shared" si="397"/>
        <v>0</v>
      </c>
      <c r="BW6364" s="10"/>
      <c r="BX6364" s="4">
        <f t="shared" si="398"/>
        <v>1</v>
      </c>
      <c r="BY6364" s="4">
        <f t="shared" si="399"/>
        <v>1</v>
      </c>
    </row>
    <row r="6365" spans="1:77">
      <c r="A6365" s="10">
        <v>6360</v>
      </c>
      <c r="BP6365" s="3"/>
      <c r="BQ6365" s="3"/>
      <c r="BR6365" s="3"/>
      <c r="BS6365" s="3"/>
      <c r="BT6365" s="10">
        <v>6360</v>
      </c>
      <c r="BU6365" s="4">
        <f t="shared" si="396"/>
        <v>0</v>
      </c>
      <c r="BV6365" s="4">
        <f t="shared" si="397"/>
        <v>0</v>
      </c>
      <c r="BW6365" s="10"/>
      <c r="BX6365" s="4">
        <f t="shared" si="398"/>
        <v>1</v>
      </c>
      <c r="BY6365" s="4">
        <f t="shared" si="399"/>
        <v>1</v>
      </c>
    </row>
    <row r="6366" spans="1:77">
      <c r="A6366" s="10">
        <v>6361</v>
      </c>
      <c r="BP6366" s="3"/>
      <c r="BQ6366" s="3"/>
      <c r="BR6366" s="3"/>
      <c r="BS6366" s="3"/>
      <c r="BT6366" s="10">
        <v>6361</v>
      </c>
      <c r="BU6366" s="4">
        <f t="shared" si="396"/>
        <v>0</v>
      </c>
      <c r="BV6366" s="4">
        <f t="shared" si="397"/>
        <v>0</v>
      </c>
      <c r="BW6366" s="10"/>
      <c r="BX6366" s="4">
        <f t="shared" si="398"/>
        <v>1</v>
      </c>
      <c r="BY6366" s="4">
        <f t="shared" si="399"/>
        <v>1</v>
      </c>
    </row>
    <row r="6367" spans="1:77">
      <c r="A6367" s="10">
        <v>6362</v>
      </c>
      <c r="BP6367" s="3"/>
      <c r="BQ6367" s="3"/>
      <c r="BR6367" s="3"/>
      <c r="BS6367" s="3"/>
      <c r="BT6367" s="10">
        <v>6362</v>
      </c>
      <c r="BU6367" s="4">
        <f t="shared" si="396"/>
        <v>0</v>
      </c>
      <c r="BV6367" s="4">
        <f t="shared" si="397"/>
        <v>0</v>
      </c>
      <c r="BW6367" s="10"/>
      <c r="BX6367" s="4">
        <f t="shared" si="398"/>
        <v>1</v>
      </c>
      <c r="BY6367" s="4">
        <f t="shared" si="399"/>
        <v>1</v>
      </c>
    </row>
    <row r="6368" spans="1:77">
      <c r="A6368" s="10">
        <v>6363</v>
      </c>
      <c r="BP6368" s="3"/>
      <c r="BQ6368" s="3"/>
      <c r="BR6368" s="3"/>
      <c r="BS6368" s="3"/>
      <c r="BT6368" s="10">
        <v>6363</v>
      </c>
      <c r="BU6368" s="4">
        <f t="shared" si="396"/>
        <v>0</v>
      </c>
      <c r="BV6368" s="4">
        <f t="shared" si="397"/>
        <v>0</v>
      </c>
      <c r="BW6368" s="10"/>
      <c r="BX6368" s="4">
        <f t="shared" si="398"/>
        <v>1</v>
      </c>
      <c r="BY6368" s="4">
        <f t="shared" si="399"/>
        <v>1</v>
      </c>
    </row>
    <row r="6369" spans="1:77">
      <c r="A6369" s="10">
        <v>6364</v>
      </c>
      <c r="BP6369" s="3"/>
      <c r="BQ6369" s="3"/>
      <c r="BR6369" s="3"/>
      <c r="BS6369" s="3"/>
      <c r="BT6369" s="10">
        <v>6364</v>
      </c>
      <c r="BU6369" s="4">
        <f t="shared" si="396"/>
        <v>0</v>
      </c>
      <c r="BV6369" s="4">
        <f t="shared" si="397"/>
        <v>0</v>
      </c>
      <c r="BW6369" s="10"/>
      <c r="BX6369" s="4">
        <f t="shared" si="398"/>
        <v>1</v>
      </c>
      <c r="BY6369" s="4">
        <f t="shared" si="399"/>
        <v>1</v>
      </c>
    </row>
    <row r="6370" spans="1:77">
      <c r="A6370" s="10">
        <v>6365</v>
      </c>
      <c r="BP6370" s="3"/>
      <c r="BQ6370" s="3"/>
      <c r="BR6370" s="3"/>
      <c r="BS6370" s="3"/>
      <c r="BT6370" s="10">
        <v>6365</v>
      </c>
      <c r="BU6370" s="4">
        <f t="shared" si="396"/>
        <v>0</v>
      </c>
      <c r="BV6370" s="4">
        <f t="shared" si="397"/>
        <v>0</v>
      </c>
      <c r="BW6370" s="10"/>
      <c r="BX6370" s="4">
        <f t="shared" si="398"/>
        <v>1</v>
      </c>
      <c r="BY6370" s="4">
        <f t="shared" si="399"/>
        <v>1</v>
      </c>
    </row>
    <row r="6371" spans="1:77">
      <c r="A6371" s="10">
        <v>6366</v>
      </c>
      <c r="BP6371" s="3"/>
      <c r="BQ6371" s="3"/>
      <c r="BR6371" s="3"/>
      <c r="BS6371" s="3"/>
      <c r="BT6371" s="10">
        <v>6366</v>
      </c>
      <c r="BU6371" s="4">
        <f t="shared" si="396"/>
        <v>0</v>
      </c>
      <c r="BV6371" s="4">
        <f t="shared" si="397"/>
        <v>0</v>
      </c>
      <c r="BW6371" s="10"/>
      <c r="BX6371" s="4">
        <f t="shared" si="398"/>
        <v>1</v>
      </c>
      <c r="BY6371" s="4">
        <f t="shared" si="399"/>
        <v>1</v>
      </c>
    </row>
    <row r="6372" spans="1:77">
      <c r="A6372" s="10">
        <v>6367</v>
      </c>
      <c r="BP6372" s="3"/>
      <c r="BQ6372" s="3"/>
      <c r="BR6372" s="3"/>
      <c r="BS6372" s="3"/>
      <c r="BT6372" s="10">
        <v>6367</v>
      </c>
      <c r="BU6372" s="4">
        <f t="shared" si="396"/>
        <v>0</v>
      </c>
      <c r="BV6372" s="4">
        <f t="shared" si="397"/>
        <v>0</v>
      </c>
      <c r="BW6372" s="10"/>
      <c r="BX6372" s="4">
        <f t="shared" si="398"/>
        <v>1</v>
      </c>
      <c r="BY6372" s="4">
        <f t="shared" si="399"/>
        <v>1</v>
      </c>
    </row>
    <row r="6373" spans="1:77">
      <c r="A6373" s="10">
        <v>6368</v>
      </c>
      <c r="BP6373" s="3"/>
      <c r="BQ6373" s="3"/>
      <c r="BR6373" s="3"/>
      <c r="BS6373" s="3"/>
      <c r="BT6373" s="10">
        <v>6368</v>
      </c>
      <c r="BU6373" s="4">
        <f t="shared" si="396"/>
        <v>0</v>
      </c>
      <c r="BV6373" s="4">
        <f t="shared" si="397"/>
        <v>0</v>
      </c>
      <c r="BW6373" s="10"/>
      <c r="BX6373" s="4">
        <f t="shared" si="398"/>
        <v>1</v>
      </c>
      <c r="BY6373" s="4">
        <f t="shared" si="399"/>
        <v>1</v>
      </c>
    </row>
    <row r="6374" spans="1:77">
      <c r="A6374" s="10">
        <v>6369</v>
      </c>
      <c r="BP6374" s="3"/>
      <c r="BQ6374" s="3"/>
      <c r="BR6374" s="3"/>
      <c r="BS6374" s="3"/>
      <c r="BT6374" s="10">
        <v>6369</v>
      </c>
      <c r="BU6374" s="4">
        <f t="shared" si="396"/>
        <v>0</v>
      </c>
      <c r="BV6374" s="4">
        <f t="shared" si="397"/>
        <v>0</v>
      </c>
      <c r="BW6374" s="10"/>
      <c r="BX6374" s="4">
        <f t="shared" si="398"/>
        <v>1</v>
      </c>
      <c r="BY6374" s="4">
        <f t="shared" si="399"/>
        <v>1</v>
      </c>
    </row>
    <row r="6375" spans="1:77">
      <c r="A6375" s="10">
        <v>6370</v>
      </c>
      <c r="BP6375" s="3"/>
      <c r="BQ6375" s="3"/>
      <c r="BR6375" s="3"/>
      <c r="BS6375" s="3"/>
      <c r="BT6375" s="10">
        <v>6370</v>
      </c>
      <c r="BU6375" s="4">
        <f t="shared" si="396"/>
        <v>0</v>
      </c>
      <c r="BV6375" s="4">
        <f t="shared" si="397"/>
        <v>0</v>
      </c>
      <c r="BW6375" s="10"/>
      <c r="BX6375" s="4">
        <f t="shared" si="398"/>
        <v>1</v>
      </c>
      <c r="BY6375" s="4">
        <f t="shared" si="399"/>
        <v>1</v>
      </c>
    </row>
    <row r="6376" spans="1:77">
      <c r="A6376" s="10">
        <v>6371</v>
      </c>
      <c r="BP6376" s="3"/>
      <c r="BQ6376" s="3"/>
      <c r="BR6376" s="3"/>
      <c r="BS6376" s="3"/>
      <c r="BT6376" s="10">
        <v>6371</v>
      </c>
      <c r="BU6376" s="4">
        <f t="shared" si="396"/>
        <v>0</v>
      </c>
      <c r="BV6376" s="4">
        <f t="shared" si="397"/>
        <v>0</v>
      </c>
      <c r="BW6376" s="10"/>
      <c r="BX6376" s="4">
        <f t="shared" si="398"/>
        <v>1</v>
      </c>
      <c r="BY6376" s="4">
        <f t="shared" si="399"/>
        <v>1</v>
      </c>
    </row>
    <row r="6377" spans="1:77">
      <c r="A6377" s="10">
        <v>6372</v>
      </c>
      <c r="BP6377" s="3"/>
      <c r="BQ6377" s="3"/>
      <c r="BR6377" s="3"/>
      <c r="BS6377" s="3"/>
      <c r="BT6377" s="10">
        <v>6372</v>
      </c>
      <c r="BU6377" s="4">
        <f t="shared" si="396"/>
        <v>0</v>
      </c>
      <c r="BV6377" s="4">
        <f t="shared" si="397"/>
        <v>0</v>
      </c>
      <c r="BW6377" s="10"/>
      <c r="BX6377" s="4">
        <f t="shared" si="398"/>
        <v>1</v>
      </c>
      <c r="BY6377" s="4">
        <f t="shared" si="399"/>
        <v>1</v>
      </c>
    </row>
    <row r="6378" spans="1:77">
      <c r="A6378" s="10">
        <v>6373</v>
      </c>
      <c r="BP6378" s="3"/>
      <c r="BQ6378" s="3"/>
      <c r="BR6378" s="3"/>
      <c r="BS6378" s="3"/>
      <c r="BT6378" s="10">
        <v>6373</v>
      </c>
      <c r="BU6378" s="4">
        <f t="shared" si="396"/>
        <v>0</v>
      </c>
      <c r="BV6378" s="4">
        <f t="shared" si="397"/>
        <v>0</v>
      </c>
      <c r="BW6378" s="10"/>
      <c r="BX6378" s="4">
        <f t="shared" si="398"/>
        <v>1</v>
      </c>
      <c r="BY6378" s="4">
        <f t="shared" si="399"/>
        <v>1</v>
      </c>
    </row>
    <row r="6379" spans="1:77">
      <c r="A6379" s="10">
        <v>6374</v>
      </c>
      <c r="BP6379" s="3"/>
      <c r="BQ6379" s="3"/>
      <c r="BR6379" s="3"/>
      <c r="BS6379" s="3"/>
      <c r="BT6379" s="10">
        <v>6374</v>
      </c>
      <c r="BU6379" s="4">
        <f t="shared" si="396"/>
        <v>0</v>
      </c>
      <c r="BV6379" s="4">
        <f t="shared" si="397"/>
        <v>0</v>
      </c>
      <c r="BW6379" s="10"/>
      <c r="BX6379" s="4">
        <f t="shared" si="398"/>
        <v>1</v>
      </c>
      <c r="BY6379" s="4">
        <f t="shared" si="399"/>
        <v>1</v>
      </c>
    </row>
    <row r="6380" spans="1:77">
      <c r="A6380" s="10">
        <v>6375</v>
      </c>
      <c r="BP6380" s="3"/>
      <c r="BQ6380" s="3"/>
      <c r="BR6380" s="3"/>
      <c r="BS6380" s="3"/>
      <c r="BT6380" s="10">
        <v>6375</v>
      </c>
      <c r="BU6380" s="4">
        <f t="shared" si="396"/>
        <v>0</v>
      </c>
      <c r="BV6380" s="4">
        <f t="shared" si="397"/>
        <v>0</v>
      </c>
      <c r="BW6380" s="10"/>
      <c r="BX6380" s="4">
        <f t="shared" si="398"/>
        <v>1</v>
      </c>
      <c r="BY6380" s="4">
        <f t="shared" si="399"/>
        <v>1</v>
      </c>
    </row>
    <row r="6381" spans="1:77">
      <c r="A6381" s="10">
        <v>6376</v>
      </c>
      <c r="BP6381" s="3"/>
      <c r="BQ6381" s="3"/>
      <c r="BR6381" s="3"/>
      <c r="BS6381" s="3"/>
      <c r="BT6381" s="10">
        <v>6376</v>
      </c>
      <c r="BU6381" s="4">
        <f t="shared" si="396"/>
        <v>0</v>
      </c>
      <c r="BV6381" s="4">
        <f t="shared" si="397"/>
        <v>0</v>
      </c>
      <c r="BW6381" s="10"/>
      <c r="BX6381" s="4">
        <f t="shared" si="398"/>
        <v>1</v>
      </c>
      <c r="BY6381" s="4">
        <f t="shared" si="399"/>
        <v>1</v>
      </c>
    </row>
    <row r="6382" spans="1:77">
      <c r="A6382" s="10">
        <v>6377</v>
      </c>
      <c r="BP6382" s="3"/>
      <c r="BQ6382" s="3"/>
      <c r="BR6382" s="3"/>
      <c r="BS6382" s="3"/>
      <c r="BT6382" s="10">
        <v>6377</v>
      </c>
      <c r="BU6382" s="4">
        <f t="shared" si="396"/>
        <v>0</v>
      </c>
      <c r="BV6382" s="4">
        <f t="shared" si="397"/>
        <v>0</v>
      </c>
      <c r="BW6382" s="10"/>
      <c r="BX6382" s="4">
        <f t="shared" si="398"/>
        <v>1</v>
      </c>
      <c r="BY6382" s="4">
        <f t="shared" si="399"/>
        <v>1</v>
      </c>
    </row>
    <row r="6383" spans="1:77">
      <c r="A6383" s="10">
        <v>6378</v>
      </c>
      <c r="BP6383" s="3"/>
      <c r="BQ6383" s="3"/>
      <c r="BR6383" s="3"/>
      <c r="BS6383" s="3"/>
      <c r="BT6383" s="10">
        <v>6378</v>
      </c>
      <c r="BU6383" s="4">
        <f t="shared" si="396"/>
        <v>0</v>
      </c>
      <c r="BV6383" s="4">
        <f t="shared" si="397"/>
        <v>0</v>
      </c>
      <c r="BW6383" s="10"/>
      <c r="BX6383" s="4">
        <f t="shared" si="398"/>
        <v>1</v>
      </c>
      <c r="BY6383" s="4">
        <f t="shared" si="399"/>
        <v>1</v>
      </c>
    </row>
    <row r="6384" spans="1:77">
      <c r="A6384" s="10">
        <v>6379</v>
      </c>
      <c r="BP6384" s="3"/>
      <c r="BQ6384" s="3"/>
      <c r="BR6384" s="3"/>
      <c r="BS6384" s="3"/>
      <c r="BT6384" s="10">
        <v>6379</v>
      </c>
      <c r="BU6384" s="4">
        <f t="shared" si="396"/>
        <v>0</v>
      </c>
      <c r="BV6384" s="4">
        <f t="shared" si="397"/>
        <v>0</v>
      </c>
      <c r="BW6384" s="10"/>
      <c r="BX6384" s="4">
        <f t="shared" si="398"/>
        <v>1</v>
      </c>
      <c r="BY6384" s="4">
        <f t="shared" si="399"/>
        <v>1</v>
      </c>
    </row>
    <row r="6385" spans="1:77">
      <c r="A6385" s="10">
        <v>6380</v>
      </c>
      <c r="BP6385" s="3"/>
      <c r="BQ6385" s="3"/>
      <c r="BR6385" s="3"/>
      <c r="BS6385" s="3"/>
      <c r="BT6385" s="10">
        <v>6380</v>
      </c>
      <c r="BU6385" s="4">
        <f t="shared" si="396"/>
        <v>0</v>
      </c>
      <c r="BV6385" s="4">
        <f t="shared" si="397"/>
        <v>0</v>
      </c>
      <c r="BW6385" s="10"/>
      <c r="BX6385" s="4">
        <f t="shared" si="398"/>
        <v>1</v>
      </c>
      <c r="BY6385" s="4">
        <f t="shared" si="399"/>
        <v>1</v>
      </c>
    </row>
    <row r="6386" spans="1:77">
      <c r="A6386" s="10">
        <v>6381</v>
      </c>
      <c r="BP6386" s="3"/>
      <c r="BQ6386" s="3"/>
      <c r="BR6386" s="3"/>
      <c r="BS6386" s="3"/>
      <c r="BT6386" s="10">
        <v>6381</v>
      </c>
      <c r="BU6386" s="4">
        <f t="shared" si="396"/>
        <v>0</v>
      </c>
      <c r="BV6386" s="4">
        <f t="shared" si="397"/>
        <v>0</v>
      </c>
      <c r="BW6386" s="10"/>
      <c r="BX6386" s="4">
        <f t="shared" si="398"/>
        <v>1</v>
      </c>
      <c r="BY6386" s="4">
        <f t="shared" si="399"/>
        <v>1</v>
      </c>
    </row>
    <row r="6387" spans="1:77">
      <c r="A6387" s="10">
        <v>6382</v>
      </c>
      <c r="BP6387" s="3"/>
      <c r="BQ6387" s="3"/>
      <c r="BR6387" s="3"/>
      <c r="BS6387" s="3"/>
      <c r="BT6387" s="10">
        <v>6382</v>
      </c>
      <c r="BU6387" s="4">
        <f t="shared" si="396"/>
        <v>0</v>
      </c>
      <c r="BV6387" s="4">
        <f t="shared" si="397"/>
        <v>0</v>
      </c>
      <c r="BW6387" s="10"/>
      <c r="BX6387" s="4">
        <f t="shared" si="398"/>
        <v>1</v>
      </c>
      <c r="BY6387" s="4">
        <f t="shared" si="399"/>
        <v>1</v>
      </c>
    </row>
    <row r="6388" spans="1:77">
      <c r="A6388" s="10">
        <v>6383</v>
      </c>
      <c r="BP6388" s="3"/>
      <c r="BQ6388" s="3"/>
      <c r="BR6388" s="3"/>
      <c r="BS6388" s="3"/>
      <c r="BT6388" s="10">
        <v>6383</v>
      </c>
      <c r="BU6388" s="4">
        <f t="shared" si="396"/>
        <v>0</v>
      </c>
      <c r="BV6388" s="4">
        <f t="shared" si="397"/>
        <v>0</v>
      </c>
      <c r="BW6388" s="10"/>
      <c r="BX6388" s="4">
        <f t="shared" si="398"/>
        <v>1</v>
      </c>
      <c r="BY6388" s="4">
        <f t="shared" si="399"/>
        <v>1</v>
      </c>
    </row>
    <row r="6389" spans="1:77">
      <c r="A6389" s="10">
        <v>6384</v>
      </c>
      <c r="BP6389" s="3"/>
      <c r="BQ6389" s="3"/>
      <c r="BR6389" s="3"/>
      <c r="BS6389" s="3"/>
      <c r="BT6389" s="10">
        <v>6384</v>
      </c>
      <c r="BU6389" s="4">
        <f t="shared" si="396"/>
        <v>0</v>
      </c>
      <c r="BV6389" s="4">
        <f t="shared" si="397"/>
        <v>0</v>
      </c>
      <c r="BW6389" s="10"/>
      <c r="BX6389" s="4">
        <f t="shared" si="398"/>
        <v>1</v>
      </c>
      <c r="BY6389" s="4">
        <f t="shared" si="399"/>
        <v>1</v>
      </c>
    </row>
    <row r="6390" spans="1:77">
      <c r="A6390" s="10">
        <v>6385</v>
      </c>
      <c r="BP6390" s="3"/>
      <c r="BQ6390" s="3"/>
      <c r="BR6390" s="3"/>
      <c r="BS6390" s="3"/>
      <c r="BT6390" s="10">
        <v>6385</v>
      </c>
      <c r="BU6390" s="4">
        <f t="shared" si="396"/>
        <v>0</v>
      </c>
      <c r="BV6390" s="4">
        <f t="shared" si="397"/>
        <v>0</v>
      </c>
      <c r="BW6390" s="10"/>
      <c r="BX6390" s="4">
        <f t="shared" si="398"/>
        <v>1</v>
      </c>
      <c r="BY6390" s="4">
        <f t="shared" si="399"/>
        <v>1</v>
      </c>
    </row>
    <row r="6391" spans="1:77">
      <c r="A6391" s="10">
        <v>6386</v>
      </c>
      <c r="BP6391" s="3"/>
      <c r="BQ6391" s="3"/>
      <c r="BR6391" s="3"/>
      <c r="BS6391" s="3"/>
      <c r="BT6391" s="10">
        <v>6386</v>
      </c>
      <c r="BU6391" s="4">
        <f t="shared" si="396"/>
        <v>0</v>
      </c>
      <c r="BV6391" s="4">
        <f t="shared" si="397"/>
        <v>0</v>
      </c>
      <c r="BW6391" s="10"/>
      <c r="BX6391" s="4">
        <f t="shared" si="398"/>
        <v>1</v>
      </c>
      <c r="BY6391" s="4">
        <f t="shared" si="399"/>
        <v>1</v>
      </c>
    </row>
    <row r="6392" spans="1:77">
      <c r="A6392" s="10">
        <v>6387</v>
      </c>
      <c r="BP6392" s="3"/>
      <c r="BQ6392" s="3"/>
      <c r="BR6392" s="3"/>
      <c r="BS6392" s="3"/>
      <c r="BT6392" s="10">
        <v>6387</v>
      </c>
      <c r="BU6392" s="4">
        <f t="shared" si="396"/>
        <v>0</v>
      </c>
      <c r="BV6392" s="4">
        <f t="shared" si="397"/>
        <v>0</v>
      </c>
      <c r="BW6392" s="10"/>
      <c r="BX6392" s="4">
        <f t="shared" si="398"/>
        <v>1</v>
      </c>
      <c r="BY6392" s="4">
        <f t="shared" si="399"/>
        <v>1</v>
      </c>
    </row>
    <row r="6393" spans="1:77">
      <c r="A6393" s="10">
        <v>6388</v>
      </c>
      <c r="BP6393" s="3"/>
      <c r="BQ6393" s="3"/>
      <c r="BR6393" s="3"/>
      <c r="BS6393" s="3"/>
      <c r="BT6393" s="10">
        <v>6388</v>
      </c>
      <c r="BU6393" s="4">
        <f t="shared" si="396"/>
        <v>0</v>
      </c>
      <c r="BV6393" s="4">
        <f t="shared" si="397"/>
        <v>0</v>
      </c>
      <c r="BW6393" s="10"/>
      <c r="BX6393" s="4">
        <f t="shared" si="398"/>
        <v>1</v>
      </c>
      <c r="BY6393" s="4">
        <f t="shared" si="399"/>
        <v>1</v>
      </c>
    </row>
    <row r="6394" spans="1:77">
      <c r="A6394" s="10">
        <v>6389</v>
      </c>
      <c r="BP6394" s="3"/>
      <c r="BQ6394" s="3"/>
      <c r="BR6394" s="3"/>
      <c r="BS6394" s="3"/>
      <c r="BT6394" s="10">
        <v>6389</v>
      </c>
      <c r="BU6394" s="4">
        <f t="shared" si="396"/>
        <v>0</v>
      </c>
      <c r="BV6394" s="4">
        <f t="shared" si="397"/>
        <v>0</v>
      </c>
      <c r="BW6394" s="10"/>
      <c r="BX6394" s="4">
        <f t="shared" si="398"/>
        <v>1</v>
      </c>
      <c r="BY6394" s="4">
        <f t="shared" si="399"/>
        <v>1</v>
      </c>
    </row>
    <row r="6395" spans="1:77">
      <c r="A6395" s="10">
        <v>6390</v>
      </c>
      <c r="BP6395" s="3"/>
      <c r="BQ6395" s="3"/>
      <c r="BR6395" s="3"/>
      <c r="BS6395" s="3"/>
      <c r="BT6395" s="10">
        <v>6390</v>
      </c>
      <c r="BU6395" s="4">
        <f t="shared" si="396"/>
        <v>0</v>
      </c>
      <c r="BV6395" s="4">
        <f t="shared" si="397"/>
        <v>0</v>
      </c>
      <c r="BW6395" s="10"/>
      <c r="BX6395" s="4">
        <f t="shared" si="398"/>
        <v>1</v>
      </c>
      <c r="BY6395" s="4">
        <f t="shared" si="399"/>
        <v>1</v>
      </c>
    </row>
    <row r="6396" spans="1:77">
      <c r="A6396" s="10">
        <v>6391</v>
      </c>
      <c r="BP6396" s="3"/>
      <c r="BQ6396" s="3"/>
      <c r="BR6396" s="3"/>
      <c r="BS6396" s="3"/>
      <c r="BT6396" s="10">
        <v>6391</v>
      </c>
      <c r="BU6396" s="4">
        <f t="shared" si="396"/>
        <v>0</v>
      </c>
      <c r="BV6396" s="4">
        <f t="shared" si="397"/>
        <v>0</v>
      </c>
      <c r="BW6396" s="10"/>
      <c r="BX6396" s="4">
        <f t="shared" si="398"/>
        <v>1</v>
      </c>
      <c r="BY6396" s="4">
        <f t="shared" si="399"/>
        <v>1</v>
      </c>
    </row>
    <row r="6397" spans="1:77">
      <c r="A6397" s="10">
        <v>6392</v>
      </c>
      <c r="BP6397" s="3"/>
      <c r="BQ6397" s="3"/>
      <c r="BR6397" s="3"/>
      <c r="BS6397" s="3"/>
      <c r="BT6397" s="10">
        <v>6392</v>
      </c>
      <c r="BU6397" s="4">
        <f t="shared" si="396"/>
        <v>0</v>
      </c>
      <c r="BV6397" s="4">
        <f t="shared" si="397"/>
        <v>0</v>
      </c>
      <c r="BW6397" s="10"/>
      <c r="BX6397" s="4">
        <f t="shared" si="398"/>
        <v>1</v>
      </c>
      <c r="BY6397" s="4">
        <f t="shared" si="399"/>
        <v>1</v>
      </c>
    </row>
    <row r="6398" spans="1:77">
      <c r="A6398" s="10">
        <v>6393</v>
      </c>
      <c r="BP6398" s="3"/>
      <c r="BQ6398" s="3"/>
      <c r="BR6398" s="3"/>
      <c r="BS6398" s="3"/>
      <c r="BT6398" s="10">
        <v>6393</v>
      </c>
      <c r="BU6398" s="4">
        <f t="shared" si="396"/>
        <v>0</v>
      </c>
      <c r="BV6398" s="4">
        <f t="shared" si="397"/>
        <v>0</v>
      </c>
      <c r="BW6398" s="10"/>
      <c r="BX6398" s="4">
        <f t="shared" si="398"/>
        <v>1</v>
      </c>
      <c r="BY6398" s="4">
        <f t="shared" si="399"/>
        <v>1</v>
      </c>
    </row>
    <row r="6399" spans="1:77">
      <c r="A6399" s="10">
        <v>6394</v>
      </c>
      <c r="BP6399" s="3"/>
      <c r="BQ6399" s="3"/>
      <c r="BR6399" s="3"/>
      <c r="BS6399" s="3"/>
      <c r="BT6399" s="10">
        <v>6394</v>
      </c>
      <c r="BU6399" s="4">
        <f t="shared" si="396"/>
        <v>0</v>
      </c>
      <c r="BV6399" s="4">
        <f t="shared" si="397"/>
        <v>0</v>
      </c>
      <c r="BW6399" s="10"/>
      <c r="BX6399" s="4">
        <f t="shared" si="398"/>
        <v>1</v>
      </c>
      <c r="BY6399" s="4">
        <f t="shared" si="399"/>
        <v>1</v>
      </c>
    </row>
    <row r="6400" spans="1:77">
      <c r="A6400" s="10">
        <v>6395</v>
      </c>
      <c r="BP6400" s="3"/>
      <c r="BQ6400" s="3"/>
      <c r="BR6400" s="3"/>
      <c r="BS6400" s="3"/>
      <c r="BT6400" s="10">
        <v>6395</v>
      </c>
      <c r="BU6400" s="4">
        <f t="shared" si="396"/>
        <v>0</v>
      </c>
      <c r="BV6400" s="4">
        <f t="shared" si="397"/>
        <v>0</v>
      </c>
      <c r="BW6400" s="10"/>
      <c r="BX6400" s="4">
        <f t="shared" si="398"/>
        <v>1</v>
      </c>
      <c r="BY6400" s="4">
        <f t="shared" si="399"/>
        <v>1</v>
      </c>
    </row>
    <row r="6401" spans="1:77">
      <c r="A6401" s="10">
        <v>6396</v>
      </c>
      <c r="BP6401" s="3"/>
      <c r="BQ6401" s="3"/>
      <c r="BR6401" s="3"/>
      <c r="BS6401" s="3"/>
      <c r="BT6401" s="10">
        <v>6396</v>
      </c>
      <c r="BU6401" s="4">
        <f t="shared" si="396"/>
        <v>0</v>
      </c>
      <c r="BV6401" s="4">
        <f t="shared" si="397"/>
        <v>0</v>
      </c>
      <c r="BW6401" s="10"/>
      <c r="BX6401" s="4">
        <f t="shared" si="398"/>
        <v>1</v>
      </c>
      <c r="BY6401" s="4">
        <f t="shared" si="399"/>
        <v>1</v>
      </c>
    </row>
    <row r="6402" spans="1:77">
      <c r="A6402" s="10">
        <v>6397</v>
      </c>
      <c r="BP6402" s="3"/>
      <c r="BQ6402" s="3"/>
      <c r="BR6402" s="3"/>
      <c r="BS6402" s="3"/>
      <c r="BT6402" s="10">
        <v>6397</v>
      </c>
      <c r="BU6402" s="4">
        <f t="shared" si="396"/>
        <v>0</v>
      </c>
      <c r="BV6402" s="4">
        <f t="shared" si="397"/>
        <v>0</v>
      </c>
      <c r="BW6402" s="10"/>
      <c r="BX6402" s="4">
        <f t="shared" si="398"/>
        <v>1</v>
      </c>
      <c r="BY6402" s="4">
        <f t="shared" si="399"/>
        <v>1</v>
      </c>
    </row>
    <row r="6403" spans="1:77">
      <c r="A6403" s="10">
        <v>6398</v>
      </c>
      <c r="BP6403" s="3"/>
      <c r="BQ6403" s="3"/>
      <c r="BR6403" s="3"/>
      <c r="BS6403" s="3"/>
      <c r="BT6403" s="10">
        <v>6398</v>
      </c>
      <c r="BU6403" s="4">
        <f t="shared" si="396"/>
        <v>0</v>
      </c>
      <c r="BV6403" s="4">
        <f t="shared" si="397"/>
        <v>0</v>
      </c>
      <c r="BW6403" s="10"/>
      <c r="BX6403" s="4">
        <f t="shared" si="398"/>
        <v>1</v>
      </c>
      <c r="BY6403" s="4">
        <f t="shared" si="399"/>
        <v>1</v>
      </c>
    </row>
    <row r="6404" spans="1:77">
      <c r="A6404" s="10">
        <v>6399</v>
      </c>
      <c r="BP6404" s="3"/>
      <c r="BQ6404" s="3"/>
      <c r="BR6404" s="3"/>
      <c r="BS6404" s="3"/>
      <c r="BT6404" s="10">
        <v>6399</v>
      </c>
      <c r="BU6404" s="4">
        <f t="shared" si="396"/>
        <v>0</v>
      </c>
      <c r="BV6404" s="4">
        <f t="shared" si="397"/>
        <v>0</v>
      </c>
      <c r="BW6404" s="10"/>
      <c r="BX6404" s="4">
        <f t="shared" si="398"/>
        <v>1</v>
      </c>
      <c r="BY6404" s="4">
        <f t="shared" si="399"/>
        <v>1</v>
      </c>
    </row>
    <row r="6405" spans="1:77">
      <c r="A6405" s="10">
        <v>6400</v>
      </c>
      <c r="BP6405" s="3"/>
      <c r="BQ6405" s="3"/>
      <c r="BR6405" s="3"/>
      <c r="BS6405" s="3"/>
      <c r="BT6405" s="10">
        <v>6400</v>
      </c>
      <c r="BU6405" s="4">
        <f t="shared" si="396"/>
        <v>0</v>
      </c>
      <c r="BV6405" s="4">
        <f t="shared" si="397"/>
        <v>0</v>
      </c>
      <c r="BW6405" s="10"/>
      <c r="BX6405" s="4">
        <f t="shared" si="398"/>
        <v>1</v>
      </c>
      <c r="BY6405" s="4">
        <f t="shared" si="399"/>
        <v>1</v>
      </c>
    </row>
    <row r="6406" spans="1:77">
      <c r="A6406" s="10">
        <v>6401</v>
      </c>
      <c r="BP6406" s="3"/>
      <c r="BQ6406" s="3"/>
      <c r="BR6406" s="3"/>
      <c r="BS6406" s="3"/>
      <c r="BT6406" s="10">
        <v>6401</v>
      </c>
      <c r="BU6406" s="4">
        <f t="shared" si="396"/>
        <v>0</v>
      </c>
      <c r="BV6406" s="4">
        <f t="shared" si="397"/>
        <v>0</v>
      </c>
      <c r="BW6406" s="10"/>
      <c r="BX6406" s="4">
        <f t="shared" si="398"/>
        <v>1</v>
      </c>
      <c r="BY6406" s="4">
        <f t="shared" si="399"/>
        <v>1</v>
      </c>
    </row>
    <row r="6407" spans="1:77">
      <c r="A6407" s="10">
        <v>6402</v>
      </c>
      <c r="BP6407" s="3"/>
      <c r="BQ6407" s="3"/>
      <c r="BR6407" s="3"/>
      <c r="BS6407" s="3"/>
      <c r="BT6407" s="10">
        <v>6402</v>
      </c>
      <c r="BU6407" s="4">
        <f t="shared" ref="BU6407:BU6470" si="400">BP6407*$BV$1-BQ6407</f>
        <v>0</v>
      </c>
      <c r="BV6407" s="4">
        <f t="shared" ref="BV6407:BV6470" si="401">BR6407*$BV$1-BS6407</f>
        <v>0</v>
      </c>
      <c r="BW6407" s="10"/>
      <c r="BX6407" s="4">
        <f t="shared" ref="BX6407:BX6470" si="402">IF(BU6407=MAX($BU6407:$BV6407),1,0)</f>
        <v>1</v>
      </c>
      <c r="BY6407" s="4">
        <f t="shared" ref="BY6407:BY6470" si="403">IF(BV6407=MAX($BU6407:$BV6407),1,0)</f>
        <v>1</v>
      </c>
    </row>
    <row r="6408" spans="1:77">
      <c r="A6408" s="10">
        <v>6403</v>
      </c>
      <c r="BP6408" s="3"/>
      <c r="BQ6408" s="3"/>
      <c r="BR6408" s="3"/>
      <c r="BS6408" s="3"/>
      <c r="BT6408" s="10">
        <v>6403</v>
      </c>
      <c r="BU6408" s="4">
        <f t="shared" si="400"/>
        <v>0</v>
      </c>
      <c r="BV6408" s="4">
        <f t="shared" si="401"/>
        <v>0</v>
      </c>
      <c r="BW6408" s="10"/>
      <c r="BX6408" s="4">
        <f t="shared" si="402"/>
        <v>1</v>
      </c>
      <c r="BY6408" s="4">
        <f t="shared" si="403"/>
        <v>1</v>
      </c>
    </row>
    <row r="6409" spans="1:77">
      <c r="A6409" s="10">
        <v>6404</v>
      </c>
      <c r="BP6409" s="3"/>
      <c r="BQ6409" s="3"/>
      <c r="BR6409" s="3"/>
      <c r="BS6409" s="3"/>
      <c r="BT6409" s="10">
        <v>6404</v>
      </c>
      <c r="BU6409" s="4">
        <f t="shared" si="400"/>
        <v>0</v>
      </c>
      <c r="BV6409" s="4">
        <f t="shared" si="401"/>
        <v>0</v>
      </c>
      <c r="BW6409" s="10"/>
      <c r="BX6409" s="4">
        <f t="shared" si="402"/>
        <v>1</v>
      </c>
      <c r="BY6409" s="4">
        <f t="shared" si="403"/>
        <v>1</v>
      </c>
    </row>
    <row r="6410" spans="1:77">
      <c r="A6410" s="10">
        <v>6405</v>
      </c>
      <c r="BP6410" s="3"/>
      <c r="BQ6410" s="3"/>
      <c r="BR6410" s="3"/>
      <c r="BS6410" s="3"/>
      <c r="BT6410" s="10">
        <v>6405</v>
      </c>
      <c r="BU6410" s="4">
        <f t="shared" si="400"/>
        <v>0</v>
      </c>
      <c r="BV6410" s="4">
        <f t="shared" si="401"/>
        <v>0</v>
      </c>
      <c r="BW6410" s="10"/>
      <c r="BX6410" s="4">
        <f t="shared" si="402"/>
        <v>1</v>
      </c>
      <c r="BY6410" s="4">
        <f t="shared" si="403"/>
        <v>1</v>
      </c>
    </row>
    <row r="6411" spans="1:77">
      <c r="A6411" s="10">
        <v>6406</v>
      </c>
      <c r="BP6411" s="3"/>
      <c r="BQ6411" s="3"/>
      <c r="BR6411" s="3"/>
      <c r="BS6411" s="3"/>
      <c r="BT6411" s="10">
        <v>6406</v>
      </c>
      <c r="BU6411" s="4">
        <f t="shared" si="400"/>
        <v>0</v>
      </c>
      <c r="BV6411" s="4">
        <f t="shared" si="401"/>
        <v>0</v>
      </c>
      <c r="BW6411" s="10"/>
      <c r="BX6411" s="4">
        <f t="shared" si="402"/>
        <v>1</v>
      </c>
      <c r="BY6411" s="4">
        <f t="shared" si="403"/>
        <v>1</v>
      </c>
    </row>
    <row r="6412" spans="1:77">
      <c r="A6412" s="10">
        <v>6407</v>
      </c>
      <c r="BP6412" s="3"/>
      <c r="BQ6412" s="3"/>
      <c r="BR6412" s="3"/>
      <c r="BS6412" s="3"/>
      <c r="BT6412" s="10">
        <v>6407</v>
      </c>
      <c r="BU6412" s="4">
        <f t="shared" si="400"/>
        <v>0</v>
      </c>
      <c r="BV6412" s="4">
        <f t="shared" si="401"/>
        <v>0</v>
      </c>
      <c r="BW6412" s="10"/>
      <c r="BX6412" s="4">
        <f t="shared" si="402"/>
        <v>1</v>
      </c>
      <c r="BY6412" s="4">
        <f t="shared" si="403"/>
        <v>1</v>
      </c>
    </row>
    <row r="6413" spans="1:77">
      <c r="A6413" s="10">
        <v>6408</v>
      </c>
      <c r="BP6413" s="3"/>
      <c r="BQ6413" s="3"/>
      <c r="BR6413" s="3"/>
      <c r="BS6413" s="3"/>
      <c r="BT6413" s="10">
        <v>6408</v>
      </c>
      <c r="BU6413" s="4">
        <f t="shared" si="400"/>
        <v>0</v>
      </c>
      <c r="BV6413" s="4">
        <f t="shared" si="401"/>
        <v>0</v>
      </c>
      <c r="BW6413" s="10"/>
      <c r="BX6413" s="4">
        <f t="shared" si="402"/>
        <v>1</v>
      </c>
      <c r="BY6413" s="4">
        <f t="shared" si="403"/>
        <v>1</v>
      </c>
    </row>
    <row r="6414" spans="1:77">
      <c r="A6414" s="10">
        <v>6409</v>
      </c>
      <c r="BP6414" s="3"/>
      <c r="BQ6414" s="3"/>
      <c r="BR6414" s="3"/>
      <c r="BS6414" s="3"/>
      <c r="BT6414" s="10">
        <v>6409</v>
      </c>
      <c r="BU6414" s="4">
        <f t="shared" si="400"/>
        <v>0</v>
      </c>
      <c r="BV6414" s="4">
        <f t="shared" si="401"/>
        <v>0</v>
      </c>
      <c r="BW6414" s="10"/>
      <c r="BX6414" s="4">
        <f t="shared" si="402"/>
        <v>1</v>
      </c>
      <c r="BY6414" s="4">
        <f t="shared" si="403"/>
        <v>1</v>
      </c>
    </row>
    <row r="6415" spans="1:77">
      <c r="A6415" s="10">
        <v>6410</v>
      </c>
      <c r="BP6415" s="3"/>
      <c r="BQ6415" s="3"/>
      <c r="BR6415" s="3"/>
      <c r="BS6415" s="3"/>
      <c r="BT6415" s="10">
        <v>6410</v>
      </c>
      <c r="BU6415" s="4">
        <f t="shared" si="400"/>
        <v>0</v>
      </c>
      <c r="BV6415" s="4">
        <f t="shared" si="401"/>
        <v>0</v>
      </c>
      <c r="BW6415" s="10"/>
      <c r="BX6415" s="4">
        <f t="shared" si="402"/>
        <v>1</v>
      </c>
      <c r="BY6415" s="4">
        <f t="shared" si="403"/>
        <v>1</v>
      </c>
    </row>
    <row r="6416" spans="1:77">
      <c r="A6416" s="10">
        <v>6411</v>
      </c>
      <c r="BP6416" s="3"/>
      <c r="BQ6416" s="3"/>
      <c r="BR6416" s="3"/>
      <c r="BS6416" s="3"/>
      <c r="BT6416" s="10">
        <v>6411</v>
      </c>
      <c r="BU6416" s="4">
        <f t="shared" si="400"/>
        <v>0</v>
      </c>
      <c r="BV6416" s="4">
        <f t="shared" si="401"/>
        <v>0</v>
      </c>
      <c r="BW6416" s="10"/>
      <c r="BX6416" s="4">
        <f t="shared" si="402"/>
        <v>1</v>
      </c>
      <c r="BY6416" s="4">
        <f t="shared" si="403"/>
        <v>1</v>
      </c>
    </row>
    <row r="6417" spans="1:77">
      <c r="A6417" s="10">
        <v>6412</v>
      </c>
      <c r="BP6417" s="3"/>
      <c r="BQ6417" s="3"/>
      <c r="BR6417" s="3"/>
      <c r="BS6417" s="3"/>
      <c r="BT6417" s="10">
        <v>6412</v>
      </c>
      <c r="BU6417" s="4">
        <f t="shared" si="400"/>
        <v>0</v>
      </c>
      <c r="BV6417" s="4">
        <f t="shared" si="401"/>
        <v>0</v>
      </c>
      <c r="BW6417" s="10"/>
      <c r="BX6417" s="4">
        <f t="shared" si="402"/>
        <v>1</v>
      </c>
      <c r="BY6417" s="4">
        <f t="shared" si="403"/>
        <v>1</v>
      </c>
    </row>
    <row r="6418" spans="1:77">
      <c r="A6418" s="10">
        <v>6413</v>
      </c>
      <c r="BP6418" s="3"/>
      <c r="BQ6418" s="3"/>
      <c r="BR6418" s="3"/>
      <c r="BS6418" s="3"/>
      <c r="BT6418" s="10">
        <v>6413</v>
      </c>
      <c r="BU6418" s="4">
        <f t="shared" si="400"/>
        <v>0</v>
      </c>
      <c r="BV6418" s="4">
        <f t="shared" si="401"/>
        <v>0</v>
      </c>
      <c r="BW6418" s="10"/>
      <c r="BX6418" s="4">
        <f t="shared" si="402"/>
        <v>1</v>
      </c>
      <c r="BY6418" s="4">
        <f t="shared" si="403"/>
        <v>1</v>
      </c>
    </row>
    <row r="6419" spans="1:77">
      <c r="A6419" s="10">
        <v>6414</v>
      </c>
      <c r="BP6419" s="3"/>
      <c r="BQ6419" s="3"/>
      <c r="BR6419" s="3"/>
      <c r="BS6419" s="3"/>
      <c r="BT6419" s="10">
        <v>6414</v>
      </c>
      <c r="BU6419" s="4">
        <f t="shared" si="400"/>
        <v>0</v>
      </c>
      <c r="BV6419" s="4">
        <f t="shared" si="401"/>
        <v>0</v>
      </c>
      <c r="BW6419" s="10"/>
      <c r="BX6419" s="4">
        <f t="shared" si="402"/>
        <v>1</v>
      </c>
      <c r="BY6419" s="4">
        <f t="shared" si="403"/>
        <v>1</v>
      </c>
    </row>
    <row r="6420" spans="1:77">
      <c r="A6420" s="10">
        <v>6415</v>
      </c>
      <c r="BP6420" s="3"/>
      <c r="BQ6420" s="3"/>
      <c r="BR6420" s="3"/>
      <c r="BS6420" s="3"/>
      <c r="BT6420" s="10">
        <v>6415</v>
      </c>
      <c r="BU6420" s="4">
        <f t="shared" si="400"/>
        <v>0</v>
      </c>
      <c r="BV6420" s="4">
        <f t="shared" si="401"/>
        <v>0</v>
      </c>
      <c r="BW6420" s="10"/>
      <c r="BX6420" s="4">
        <f t="shared" si="402"/>
        <v>1</v>
      </c>
      <c r="BY6420" s="4">
        <f t="shared" si="403"/>
        <v>1</v>
      </c>
    </row>
    <row r="6421" spans="1:77">
      <c r="A6421" s="10">
        <v>6416</v>
      </c>
      <c r="BP6421" s="3"/>
      <c r="BQ6421" s="3"/>
      <c r="BR6421" s="3"/>
      <c r="BS6421" s="3"/>
      <c r="BT6421" s="10">
        <v>6416</v>
      </c>
      <c r="BU6421" s="4">
        <f t="shared" si="400"/>
        <v>0</v>
      </c>
      <c r="BV6421" s="4">
        <f t="shared" si="401"/>
        <v>0</v>
      </c>
      <c r="BW6421" s="10"/>
      <c r="BX6421" s="4">
        <f t="shared" si="402"/>
        <v>1</v>
      </c>
      <c r="BY6421" s="4">
        <f t="shared" si="403"/>
        <v>1</v>
      </c>
    </row>
    <row r="6422" spans="1:77">
      <c r="A6422" s="10">
        <v>6417</v>
      </c>
      <c r="BP6422" s="3"/>
      <c r="BQ6422" s="3"/>
      <c r="BR6422" s="3"/>
      <c r="BS6422" s="3"/>
      <c r="BT6422" s="10">
        <v>6417</v>
      </c>
      <c r="BU6422" s="4">
        <f t="shared" si="400"/>
        <v>0</v>
      </c>
      <c r="BV6422" s="4">
        <f t="shared" si="401"/>
        <v>0</v>
      </c>
      <c r="BW6422" s="10"/>
      <c r="BX6422" s="4">
        <f t="shared" si="402"/>
        <v>1</v>
      </c>
      <c r="BY6422" s="4">
        <f t="shared" si="403"/>
        <v>1</v>
      </c>
    </row>
    <row r="6423" spans="1:77">
      <c r="A6423" s="10">
        <v>6418</v>
      </c>
      <c r="BP6423" s="3"/>
      <c r="BQ6423" s="3"/>
      <c r="BR6423" s="3"/>
      <c r="BS6423" s="3"/>
      <c r="BT6423" s="10">
        <v>6418</v>
      </c>
      <c r="BU6423" s="4">
        <f t="shared" si="400"/>
        <v>0</v>
      </c>
      <c r="BV6423" s="4">
        <f t="shared" si="401"/>
        <v>0</v>
      </c>
      <c r="BW6423" s="10"/>
      <c r="BX6423" s="4">
        <f t="shared" si="402"/>
        <v>1</v>
      </c>
      <c r="BY6423" s="4">
        <f t="shared" si="403"/>
        <v>1</v>
      </c>
    </row>
    <row r="6424" spans="1:77">
      <c r="A6424" s="10">
        <v>6419</v>
      </c>
      <c r="BP6424" s="3"/>
      <c r="BQ6424" s="3"/>
      <c r="BR6424" s="3"/>
      <c r="BS6424" s="3"/>
      <c r="BT6424" s="10">
        <v>6419</v>
      </c>
      <c r="BU6424" s="4">
        <f t="shared" si="400"/>
        <v>0</v>
      </c>
      <c r="BV6424" s="4">
        <f t="shared" si="401"/>
        <v>0</v>
      </c>
      <c r="BW6424" s="10"/>
      <c r="BX6424" s="4">
        <f t="shared" si="402"/>
        <v>1</v>
      </c>
      <c r="BY6424" s="4">
        <f t="shared" si="403"/>
        <v>1</v>
      </c>
    </row>
    <row r="6425" spans="1:77">
      <c r="A6425" s="10">
        <v>6420</v>
      </c>
      <c r="BP6425" s="3"/>
      <c r="BQ6425" s="3"/>
      <c r="BR6425" s="3"/>
      <c r="BS6425" s="3"/>
      <c r="BT6425" s="10">
        <v>6420</v>
      </c>
      <c r="BU6425" s="4">
        <f t="shared" si="400"/>
        <v>0</v>
      </c>
      <c r="BV6425" s="4">
        <f t="shared" si="401"/>
        <v>0</v>
      </c>
      <c r="BW6425" s="10"/>
      <c r="BX6425" s="4">
        <f t="shared" si="402"/>
        <v>1</v>
      </c>
      <c r="BY6425" s="4">
        <f t="shared" si="403"/>
        <v>1</v>
      </c>
    </row>
    <row r="6426" spans="1:77">
      <c r="A6426" s="10">
        <v>6421</v>
      </c>
      <c r="BP6426" s="3"/>
      <c r="BQ6426" s="3"/>
      <c r="BR6426" s="3"/>
      <c r="BS6426" s="3"/>
      <c r="BT6426" s="10">
        <v>6421</v>
      </c>
      <c r="BU6426" s="4">
        <f t="shared" si="400"/>
        <v>0</v>
      </c>
      <c r="BV6426" s="4">
        <f t="shared" si="401"/>
        <v>0</v>
      </c>
      <c r="BW6426" s="10"/>
      <c r="BX6426" s="4">
        <f t="shared" si="402"/>
        <v>1</v>
      </c>
      <c r="BY6426" s="4">
        <f t="shared" si="403"/>
        <v>1</v>
      </c>
    </row>
    <row r="6427" spans="1:77">
      <c r="A6427" s="10">
        <v>6422</v>
      </c>
      <c r="BP6427" s="3"/>
      <c r="BQ6427" s="3"/>
      <c r="BR6427" s="3"/>
      <c r="BS6427" s="3"/>
      <c r="BT6427" s="10">
        <v>6422</v>
      </c>
      <c r="BU6427" s="4">
        <f t="shared" si="400"/>
        <v>0</v>
      </c>
      <c r="BV6427" s="4">
        <f t="shared" si="401"/>
        <v>0</v>
      </c>
      <c r="BW6427" s="10"/>
      <c r="BX6427" s="4">
        <f t="shared" si="402"/>
        <v>1</v>
      </c>
      <c r="BY6427" s="4">
        <f t="shared" si="403"/>
        <v>1</v>
      </c>
    </row>
    <row r="6428" spans="1:77">
      <c r="A6428" s="10">
        <v>6423</v>
      </c>
      <c r="BP6428" s="3"/>
      <c r="BQ6428" s="3"/>
      <c r="BR6428" s="3"/>
      <c r="BS6428" s="3"/>
      <c r="BT6428" s="10">
        <v>6423</v>
      </c>
      <c r="BU6428" s="4">
        <f t="shared" si="400"/>
        <v>0</v>
      </c>
      <c r="BV6428" s="4">
        <f t="shared" si="401"/>
        <v>0</v>
      </c>
      <c r="BW6428" s="10"/>
      <c r="BX6428" s="4">
        <f t="shared" si="402"/>
        <v>1</v>
      </c>
      <c r="BY6428" s="4">
        <f t="shared" si="403"/>
        <v>1</v>
      </c>
    </row>
    <row r="6429" spans="1:77">
      <c r="A6429" s="10">
        <v>6424</v>
      </c>
      <c r="BP6429" s="3"/>
      <c r="BQ6429" s="3"/>
      <c r="BR6429" s="3"/>
      <c r="BS6429" s="3"/>
      <c r="BT6429" s="10">
        <v>6424</v>
      </c>
      <c r="BU6429" s="4">
        <f t="shared" si="400"/>
        <v>0</v>
      </c>
      <c r="BV6429" s="4">
        <f t="shared" si="401"/>
        <v>0</v>
      </c>
      <c r="BW6429" s="10"/>
      <c r="BX6429" s="4">
        <f t="shared" si="402"/>
        <v>1</v>
      </c>
      <c r="BY6429" s="4">
        <f t="shared" si="403"/>
        <v>1</v>
      </c>
    </row>
    <row r="6430" spans="1:77">
      <c r="A6430" s="10">
        <v>6425</v>
      </c>
      <c r="BP6430" s="3"/>
      <c r="BQ6430" s="3"/>
      <c r="BR6430" s="3"/>
      <c r="BS6430" s="3"/>
      <c r="BT6430" s="10">
        <v>6425</v>
      </c>
      <c r="BU6430" s="4">
        <f t="shared" si="400"/>
        <v>0</v>
      </c>
      <c r="BV6430" s="4">
        <f t="shared" si="401"/>
        <v>0</v>
      </c>
      <c r="BW6430" s="10"/>
      <c r="BX6430" s="4">
        <f t="shared" si="402"/>
        <v>1</v>
      </c>
      <c r="BY6430" s="4">
        <f t="shared" si="403"/>
        <v>1</v>
      </c>
    </row>
    <row r="6431" spans="1:77">
      <c r="A6431" s="10">
        <v>6426</v>
      </c>
      <c r="BP6431" s="3"/>
      <c r="BQ6431" s="3"/>
      <c r="BR6431" s="3"/>
      <c r="BS6431" s="3"/>
      <c r="BT6431" s="10">
        <v>6426</v>
      </c>
      <c r="BU6431" s="4">
        <f t="shared" si="400"/>
        <v>0</v>
      </c>
      <c r="BV6431" s="4">
        <f t="shared" si="401"/>
        <v>0</v>
      </c>
      <c r="BW6431" s="10"/>
      <c r="BX6431" s="4">
        <f t="shared" si="402"/>
        <v>1</v>
      </c>
      <c r="BY6431" s="4">
        <f t="shared" si="403"/>
        <v>1</v>
      </c>
    </row>
    <row r="6432" spans="1:77">
      <c r="A6432" s="10">
        <v>6427</v>
      </c>
      <c r="BP6432" s="3"/>
      <c r="BQ6432" s="3"/>
      <c r="BR6432" s="3"/>
      <c r="BS6432" s="3"/>
      <c r="BT6432" s="10">
        <v>6427</v>
      </c>
      <c r="BU6432" s="4">
        <f t="shared" si="400"/>
        <v>0</v>
      </c>
      <c r="BV6432" s="4">
        <f t="shared" si="401"/>
        <v>0</v>
      </c>
      <c r="BW6432" s="10"/>
      <c r="BX6432" s="4">
        <f t="shared" si="402"/>
        <v>1</v>
      </c>
      <c r="BY6432" s="4">
        <f t="shared" si="403"/>
        <v>1</v>
      </c>
    </row>
    <row r="6433" spans="1:77">
      <c r="A6433" s="10">
        <v>6428</v>
      </c>
      <c r="BP6433" s="3"/>
      <c r="BQ6433" s="3"/>
      <c r="BR6433" s="3"/>
      <c r="BS6433" s="3"/>
      <c r="BT6433" s="10">
        <v>6428</v>
      </c>
      <c r="BU6433" s="4">
        <f t="shared" si="400"/>
        <v>0</v>
      </c>
      <c r="BV6433" s="4">
        <f t="shared" si="401"/>
        <v>0</v>
      </c>
      <c r="BW6433" s="10"/>
      <c r="BX6433" s="4">
        <f t="shared" si="402"/>
        <v>1</v>
      </c>
      <c r="BY6433" s="4">
        <f t="shared" si="403"/>
        <v>1</v>
      </c>
    </row>
    <row r="6434" spans="1:77">
      <c r="A6434" s="10">
        <v>6429</v>
      </c>
      <c r="BP6434" s="3"/>
      <c r="BQ6434" s="3"/>
      <c r="BR6434" s="3"/>
      <c r="BS6434" s="3"/>
      <c r="BT6434" s="10">
        <v>6429</v>
      </c>
      <c r="BU6434" s="4">
        <f t="shared" si="400"/>
        <v>0</v>
      </c>
      <c r="BV6434" s="4">
        <f t="shared" si="401"/>
        <v>0</v>
      </c>
      <c r="BW6434" s="10"/>
      <c r="BX6434" s="4">
        <f t="shared" si="402"/>
        <v>1</v>
      </c>
      <c r="BY6434" s="4">
        <f t="shared" si="403"/>
        <v>1</v>
      </c>
    </row>
    <row r="6435" spans="1:77">
      <c r="A6435" s="10">
        <v>6430</v>
      </c>
      <c r="BP6435" s="3"/>
      <c r="BQ6435" s="3"/>
      <c r="BR6435" s="3"/>
      <c r="BS6435" s="3"/>
      <c r="BT6435" s="10">
        <v>6430</v>
      </c>
      <c r="BU6435" s="4">
        <f t="shared" si="400"/>
        <v>0</v>
      </c>
      <c r="BV6435" s="4">
        <f t="shared" si="401"/>
        <v>0</v>
      </c>
      <c r="BW6435" s="10"/>
      <c r="BX6435" s="4">
        <f t="shared" si="402"/>
        <v>1</v>
      </c>
      <c r="BY6435" s="4">
        <f t="shared" si="403"/>
        <v>1</v>
      </c>
    </row>
    <row r="6436" spans="1:77">
      <c r="A6436" s="10">
        <v>6431</v>
      </c>
      <c r="BP6436" s="3"/>
      <c r="BQ6436" s="3"/>
      <c r="BR6436" s="3"/>
      <c r="BS6436" s="3"/>
      <c r="BT6436" s="10">
        <v>6431</v>
      </c>
      <c r="BU6436" s="4">
        <f t="shared" si="400"/>
        <v>0</v>
      </c>
      <c r="BV6436" s="4">
        <f t="shared" si="401"/>
        <v>0</v>
      </c>
      <c r="BW6436" s="10"/>
      <c r="BX6436" s="4">
        <f t="shared" si="402"/>
        <v>1</v>
      </c>
      <c r="BY6436" s="4">
        <f t="shared" si="403"/>
        <v>1</v>
      </c>
    </row>
    <row r="6437" spans="1:77">
      <c r="A6437" s="10">
        <v>6432</v>
      </c>
      <c r="BP6437" s="3"/>
      <c r="BQ6437" s="3"/>
      <c r="BR6437" s="3"/>
      <c r="BS6437" s="3"/>
      <c r="BT6437" s="10">
        <v>6432</v>
      </c>
      <c r="BU6437" s="4">
        <f t="shared" si="400"/>
        <v>0</v>
      </c>
      <c r="BV6437" s="4">
        <f t="shared" si="401"/>
        <v>0</v>
      </c>
      <c r="BW6437" s="10"/>
      <c r="BX6437" s="4">
        <f t="shared" si="402"/>
        <v>1</v>
      </c>
      <c r="BY6437" s="4">
        <f t="shared" si="403"/>
        <v>1</v>
      </c>
    </row>
    <row r="6438" spans="1:77">
      <c r="A6438" s="10">
        <v>6433</v>
      </c>
      <c r="BP6438" s="3"/>
      <c r="BQ6438" s="3"/>
      <c r="BR6438" s="3"/>
      <c r="BS6438" s="3"/>
      <c r="BT6438" s="10">
        <v>6433</v>
      </c>
      <c r="BU6438" s="4">
        <f t="shared" si="400"/>
        <v>0</v>
      </c>
      <c r="BV6438" s="4">
        <f t="shared" si="401"/>
        <v>0</v>
      </c>
      <c r="BW6438" s="10"/>
      <c r="BX6438" s="4">
        <f t="shared" si="402"/>
        <v>1</v>
      </c>
      <c r="BY6438" s="4">
        <f t="shared" si="403"/>
        <v>1</v>
      </c>
    </row>
    <row r="6439" spans="1:77">
      <c r="A6439" s="10">
        <v>6434</v>
      </c>
      <c r="BP6439" s="3"/>
      <c r="BQ6439" s="3"/>
      <c r="BR6439" s="3"/>
      <c r="BS6439" s="3"/>
      <c r="BT6439" s="10">
        <v>6434</v>
      </c>
      <c r="BU6439" s="4">
        <f t="shared" si="400"/>
        <v>0</v>
      </c>
      <c r="BV6439" s="4">
        <f t="shared" si="401"/>
        <v>0</v>
      </c>
      <c r="BW6439" s="10"/>
      <c r="BX6439" s="4">
        <f t="shared" si="402"/>
        <v>1</v>
      </c>
      <c r="BY6439" s="4">
        <f t="shared" si="403"/>
        <v>1</v>
      </c>
    </row>
    <row r="6440" spans="1:77">
      <c r="A6440" s="10">
        <v>6435</v>
      </c>
      <c r="BP6440" s="3"/>
      <c r="BQ6440" s="3"/>
      <c r="BR6440" s="3"/>
      <c r="BS6440" s="3"/>
      <c r="BT6440" s="10">
        <v>6435</v>
      </c>
      <c r="BU6440" s="4">
        <f t="shared" si="400"/>
        <v>0</v>
      </c>
      <c r="BV6440" s="4">
        <f t="shared" si="401"/>
        <v>0</v>
      </c>
      <c r="BW6440" s="10"/>
      <c r="BX6440" s="4">
        <f t="shared" si="402"/>
        <v>1</v>
      </c>
      <c r="BY6440" s="4">
        <f t="shared" si="403"/>
        <v>1</v>
      </c>
    </row>
    <row r="6441" spans="1:77">
      <c r="A6441" s="10">
        <v>6436</v>
      </c>
      <c r="BP6441" s="3"/>
      <c r="BQ6441" s="3"/>
      <c r="BR6441" s="3"/>
      <c r="BS6441" s="3"/>
      <c r="BT6441" s="10">
        <v>6436</v>
      </c>
      <c r="BU6441" s="4">
        <f t="shared" si="400"/>
        <v>0</v>
      </c>
      <c r="BV6441" s="4">
        <f t="shared" si="401"/>
        <v>0</v>
      </c>
      <c r="BW6441" s="10"/>
      <c r="BX6441" s="4">
        <f t="shared" si="402"/>
        <v>1</v>
      </c>
      <c r="BY6441" s="4">
        <f t="shared" si="403"/>
        <v>1</v>
      </c>
    </row>
    <row r="6442" spans="1:77">
      <c r="A6442" s="10">
        <v>6437</v>
      </c>
      <c r="BP6442" s="3"/>
      <c r="BQ6442" s="3"/>
      <c r="BR6442" s="3"/>
      <c r="BS6442" s="3"/>
      <c r="BT6442" s="10">
        <v>6437</v>
      </c>
      <c r="BU6442" s="4">
        <f t="shared" si="400"/>
        <v>0</v>
      </c>
      <c r="BV6442" s="4">
        <f t="shared" si="401"/>
        <v>0</v>
      </c>
      <c r="BW6442" s="10"/>
      <c r="BX6442" s="4">
        <f t="shared" si="402"/>
        <v>1</v>
      </c>
      <c r="BY6442" s="4">
        <f t="shared" si="403"/>
        <v>1</v>
      </c>
    </row>
    <row r="6443" spans="1:77">
      <c r="A6443" s="10">
        <v>6438</v>
      </c>
      <c r="BP6443" s="3"/>
      <c r="BQ6443" s="3"/>
      <c r="BR6443" s="3"/>
      <c r="BS6443" s="3"/>
      <c r="BT6443" s="10">
        <v>6438</v>
      </c>
      <c r="BU6443" s="4">
        <f t="shared" si="400"/>
        <v>0</v>
      </c>
      <c r="BV6443" s="4">
        <f t="shared" si="401"/>
        <v>0</v>
      </c>
      <c r="BW6443" s="10"/>
      <c r="BX6443" s="4">
        <f t="shared" si="402"/>
        <v>1</v>
      </c>
      <c r="BY6443" s="4">
        <f t="shared" si="403"/>
        <v>1</v>
      </c>
    </row>
    <row r="6444" spans="1:77">
      <c r="A6444" s="10">
        <v>6439</v>
      </c>
      <c r="BP6444" s="3"/>
      <c r="BQ6444" s="3"/>
      <c r="BR6444" s="3"/>
      <c r="BS6444" s="3"/>
      <c r="BT6444" s="10">
        <v>6439</v>
      </c>
      <c r="BU6444" s="4">
        <f t="shared" si="400"/>
        <v>0</v>
      </c>
      <c r="BV6444" s="4">
        <f t="shared" si="401"/>
        <v>0</v>
      </c>
      <c r="BW6444" s="10"/>
      <c r="BX6444" s="4">
        <f t="shared" si="402"/>
        <v>1</v>
      </c>
      <c r="BY6444" s="4">
        <f t="shared" si="403"/>
        <v>1</v>
      </c>
    </row>
    <row r="6445" spans="1:77">
      <c r="A6445" s="10">
        <v>6440</v>
      </c>
      <c r="BP6445" s="3"/>
      <c r="BQ6445" s="3"/>
      <c r="BR6445" s="3"/>
      <c r="BS6445" s="3"/>
      <c r="BT6445" s="10">
        <v>6440</v>
      </c>
      <c r="BU6445" s="4">
        <f t="shared" si="400"/>
        <v>0</v>
      </c>
      <c r="BV6445" s="4">
        <f t="shared" si="401"/>
        <v>0</v>
      </c>
      <c r="BW6445" s="10"/>
      <c r="BX6445" s="4">
        <f t="shared" si="402"/>
        <v>1</v>
      </c>
      <c r="BY6445" s="4">
        <f t="shared" si="403"/>
        <v>1</v>
      </c>
    </row>
    <row r="6446" spans="1:77">
      <c r="A6446" s="10">
        <v>6441</v>
      </c>
      <c r="BP6446" s="3"/>
      <c r="BQ6446" s="3"/>
      <c r="BR6446" s="3"/>
      <c r="BS6446" s="3"/>
      <c r="BT6446" s="10">
        <v>6441</v>
      </c>
      <c r="BU6446" s="4">
        <f t="shared" si="400"/>
        <v>0</v>
      </c>
      <c r="BV6446" s="4">
        <f t="shared" si="401"/>
        <v>0</v>
      </c>
      <c r="BW6446" s="10"/>
      <c r="BX6446" s="4">
        <f t="shared" si="402"/>
        <v>1</v>
      </c>
      <c r="BY6446" s="4">
        <f t="shared" si="403"/>
        <v>1</v>
      </c>
    </row>
    <row r="6447" spans="1:77">
      <c r="A6447" s="10">
        <v>6442</v>
      </c>
      <c r="BP6447" s="3"/>
      <c r="BQ6447" s="3"/>
      <c r="BR6447" s="3"/>
      <c r="BS6447" s="3"/>
      <c r="BT6447" s="10">
        <v>6442</v>
      </c>
      <c r="BU6447" s="4">
        <f t="shared" si="400"/>
        <v>0</v>
      </c>
      <c r="BV6447" s="4">
        <f t="shared" si="401"/>
        <v>0</v>
      </c>
      <c r="BW6447" s="10"/>
      <c r="BX6447" s="4">
        <f t="shared" si="402"/>
        <v>1</v>
      </c>
      <c r="BY6447" s="4">
        <f t="shared" si="403"/>
        <v>1</v>
      </c>
    </row>
    <row r="6448" spans="1:77">
      <c r="A6448" s="10">
        <v>6443</v>
      </c>
      <c r="BP6448" s="3"/>
      <c r="BQ6448" s="3"/>
      <c r="BR6448" s="3"/>
      <c r="BS6448" s="3"/>
      <c r="BT6448" s="10">
        <v>6443</v>
      </c>
      <c r="BU6448" s="4">
        <f t="shared" si="400"/>
        <v>0</v>
      </c>
      <c r="BV6448" s="4">
        <f t="shared" si="401"/>
        <v>0</v>
      </c>
      <c r="BW6448" s="10"/>
      <c r="BX6448" s="4">
        <f t="shared" si="402"/>
        <v>1</v>
      </c>
      <c r="BY6448" s="4">
        <f t="shared" si="403"/>
        <v>1</v>
      </c>
    </row>
    <row r="6449" spans="1:77">
      <c r="A6449" s="10">
        <v>6444</v>
      </c>
      <c r="BP6449" s="3"/>
      <c r="BQ6449" s="3"/>
      <c r="BR6449" s="3"/>
      <c r="BS6449" s="3"/>
      <c r="BT6449" s="10">
        <v>6444</v>
      </c>
      <c r="BU6449" s="4">
        <f t="shared" si="400"/>
        <v>0</v>
      </c>
      <c r="BV6449" s="4">
        <f t="shared" si="401"/>
        <v>0</v>
      </c>
      <c r="BW6449" s="10"/>
      <c r="BX6449" s="4">
        <f t="shared" si="402"/>
        <v>1</v>
      </c>
      <c r="BY6449" s="4">
        <f t="shared" si="403"/>
        <v>1</v>
      </c>
    </row>
    <row r="6450" spans="1:77">
      <c r="A6450" s="10">
        <v>6445</v>
      </c>
      <c r="BP6450" s="3"/>
      <c r="BQ6450" s="3"/>
      <c r="BR6450" s="3"/>
      <c r="BS6450" s="3"/>
      <c r="BT6450" s="10">
        <v>6445</v>
      </c>
      <c r="BU6450" s="4">
        <f t="shared" si="400"/>
        <v>0</v>
      </c>
      <c r="BV6450" s="4">
        <f t="shared" si="401"/>
        <v>0</v>
      </c>
      <c r="BW6450" s="10"/>
      <c r="BX6450" s="4">
        <f t="shared" si="402"/>
        <v>1</v>
      </c>
      <c r="BY6450" s="4">
        <f t="shared" si="403"/>
        <v>1</v>
      </c>
    </row>
    <row r="6451" spans="1:77">
      <c r="A6451" s="10">
        <v>6446</v>
      </c>
      <c r="BP6451" s="3"/>
      <c r="BQ6451" s="3"/>
      <c r="BR6451" s="3"/>
      <c r="BS6451" s="3"/>
      <c r="BT6451" s="10">
        <v>6446</v>
      </c>
      <c r="BU6451" s="4">
        <f t="shared" si="400"/>
        <v>0</v>
      </c>
      <c r="BV6451" s="4">
        <f t="shared" si="401"/>
        <v>0</v>
      </c>
      <c r="BW6451" s="10"/>
      <c r="BX6451" s="4">
        <f t="shared" si="402"/>
        <v>1</v>
      </c>
      <c r="BY6451" s="4">
        <f t="shared" si="403"/>
        <v>1</v>
      </c>
    </row>
    <row r="6452" spans="1:77">
      <c r="A6452" s="10">
        <v>6447</v>
      </c>
      <c r="BP6452" s="3"/>
      <c r="BQ6452" s="3"/>
      <c r="BR6452" s="3"/>
      <c r="BS6452" s="3"/>
      <c r="BT6452" s="10">
        <v>6447</v>
      </c>
      <c r="BU6452" s="4">
        <f t="shared" si="400"/>
        <v>0</v>
      </c>
      <c r="BV6452" s="4">
        <f t="shared" si="401"/>
        <v>0</v>
      </c>
      <c r="BW6452" s="10"/>
      <c r="BX6452" s="4">
        <f t="shared" si="402"/>
        <v>1</v>
      </c>
      <c r="BY6452" s="4">
        <f t="shared" si="403"/>
        <v>1</v>
      </c>
    </row>
    <row r="6453" spans="1:77">
      <c r="A6453" s="10">
        <v>6448</v>
      </c>
      <c r="BP6453" s="3"/>
      <c r="BQ6453" s="3"/>
      <c r="BR6453" s="3"/>
      <c r="BS6453" s="3"/>
      <c r="BT6453" s="10">
        <v>6448</v>
      </c>
      <c r="BU6453" s="4">
        <f t="shared" si="400"/>
        <v>0</v>
      </c>
      <c r="BV6453" s="4">
        <f t="shared" si="401"/>
        <v>0</v>
      </c>
      <c r="BW6453" s="10"/>
      <c r="BX6453" s="4">
        <f t="shared" si="402"/>
        <v>1</v>
      </c>
      <c r="BY6453" s="4">
        <f t="shared" si="403"/>
        <v>1</v>
      </c>
    </row>
    <row r="6454" spans="1:77">
      <c r="A6454" s="10">
        <v>6449</v>
      </c>
      <c r="BP6454" s="3"/>
      <c r="BQ6454" s="3"/>
      <c r="BR6454" s="3"/>
      <c r="BS6454" s="3"/>
      <c r="BT6454" s="10">
        <v>6449</v>
      </c>
      <c r="BU6454" s="4">
        <f t="shared" si="400"/>
        <v>0</v>
      </c>
      <c r="BV6454" s="4">
        <f t="shared" si="401"/>
        <v>0</v>
      </c>
      <c r="BW6454" s="10"/>
      <c r="BX6454" s="4">
        <f t="shared" si="402"/>
        <v>1</v>
      </c>
      <c r="BY6454" s="4">
        <f t="shared" si="403"/>
        <v>1</v>
      </c>
    </row>
    <row r="6455" spans="1:77">
      <c r="A6455" s="10">
        <v>6450</v>
      </c>
      <c r="BP6455" s="3"/>
      <c r="BQ6455" s="3"/>
      <c r="BR6455" s="3"/>
      <c r="BS6455" s="3"/>
      <c r="BT6455" s="10">
        <v>6450</v>
      </c>
      <c r="BU6455" s="4">
        <f t="shared" si="400"/>
        <v>0</v>
      </c>
      <c r="BV6455" s="4">
        <f t="shared" si="401"/>
        <v>0</v>
      </c>
      <c r="BW6455" s="10"/>
      <c r="BX6455" s="4">
        <f t="shared" si="402"/>
        <v>1</v>
      </c>
      <c r="BY6455" s="4">
        <f t="shared" si="403"/>
        <v>1</v>
      </c>
    </row>
    <row r="6456" spans="1:77">
      <c r="A6456" s="10">
        <v>6451</v>
      </c>
      <c r="BP6456" s="3"/>
      <c r="BQ6456" s="3"/>
      <c r="BR6456" s="3"/>
      <c r="BS6456" s="3"/>
      <c r="BT6456" s="10">
        <v>6451</v>
      </c>
      <c r="BU6456" s="4">
        <f t="shared" si="400"/>
        <v>0</v>
      </c>
      <c r="BV6456" s="4">
        <f t="shared" si="401"/>
        <v>0</v>
      </c>
      <c r="BW6456" s="10"/>
      <c r="BX6456" s="4">
        <f t="shared" si="402"/>
        <v>1</v>
      </c>
      <c r="BY6456" s="4">
        <f t="shared" si="403"/>
        <v>1</v>
      </c>
    </row>
    <row r="6457" spans="1:77">
      <c r="A6457" s="10">
        <v>6452</v>
      </c>
      <c r="BP6457" s="3"/>
      <c r="BQ6457" s="3"/>
      <c r="BR6457" s="3"/>
      <c r="BS6457" s="3"/>
      <c r="BT6457" s="10">
        <v>6452</v>
      </c>
      <c r="BU6457" s="4">
        <f t="shared" si="400"/>
        <v>0</v>
      </c>
      <c r="BV6457" s="4">
        <f t="shared" si="401"/>
        <v>0</v>
      </c>
      <c r="BW6457" s="10"/>
      <c r="BX6457" s="4">
        <f t="shared" si="402"/>
        <v>1</v>
      </c>
      <c r="BY6457" s="4">
        <f t="shared" si="403"/>
        <v>1</v>
      </c>
    </row>
    <row r="6458" spans="1:77">
      <c r="A6458" s="10">
        <v>6453</v>
      </c>
      <c r="BP6458" s="3"/>
      <c r="BQ6458" s="3"/>
      <c r="BR6458" s="3"/>
      <c r="BS6458" s="3"/>
      <c r="BT6458" s="10">
        <v>6453</v>
      </c>
      <c r="BU6458" s="4">
        <f t="shared" si="400"/>
        <v>0</v>
      </c>
      <c r="BV6458" s="4">
        <f t="shared" si="401"/>
        <v>0</v>
      </c>
      <c r="BW6458" s="10"/>
      <c r="BX6458" s="4">
        <f t="shared" si="402"/>
        <v>1</v>
      </c>
      <c r="BY6458" s="4">
        <f t="shared" si="403"/>
        <v>1</v>
      </c>
    </row>
    <row r="6459" spans="1:77">
      <c r="A6459" s="10">
        <v>6454</v>
      </c>
      <c r="BP6459" s="3"/>
      <c r="BQ6459" s="3"/>
      <c r="BR6459" s="3"/>
      <c r="BS6459" s="3"/>
      <c r="BT6459" s="10">
        <v>6454</v>
      </c>
      <c r="BU6459" s="4">
        <f t="shared" si="400"/>
        <v>0</v>
      </c>
      <c r="BV6459" s="4">
        <f t="shared" si="401"/>
        <v>0</v>
      </c>
      <c r="BW6459" s="10"/>
      <c r="BX6459" s="4">
        <f t="shared" si="402"/>
        <v>1</v>
      </c>
      <c r="BY6459" s="4">
        <f t="shared" si="403"/>
        <v>1</v>
      </c>
    </row>
    <row r="6460" spans="1:77">
      <c r="A6460" s="10">
        <v>6455</v>
      </c>
      <c r="BP6460" s="3"/>
      <c r="BQ6460" s="3"/>
      <c r="BR6460" s="3"/>
      <c r="BS6460" s="3"/>
      <c r="BT6460" s="10">
        <v>6455</v>
      </c>
      <c r="BU6460" s="4">
        <f t="shared" si="400"/>
        <v>0</v>
      </c>
      <c r="BV6460" s="4">
        <f t="shared" si="401"/>
        <v>0</v>
      </c>
      <c r="BW6460" s="10"/>
      <c r="BX6460" s="4">
        <f t="shared" si="402"/>
        <v>1</v>
      </c>
      <c r="BY6460" s="4">
        <f t="shared" si="403"/>
        <v>1</v>
      </c>
    </row>
    <row r="6461" spans="1:77">
      <c r="A6461" s="10">
        <v>6456</v>
      </c>
      <c r="BP6461" s="3"/>
      <c r="BQ6461" s="3"/>
      <c r="BR6461" s="3"/>
      <c r="BS6461" s="3"/>
      <c r="BT6461" s="10">
        <v>6456</v>
      </c>
      <c r="BU6461" s="4">
        <f t="shared" si="400"/>
        <v>0</v>
      </c>
      <c r="BV6461" s="4">
        <f t="shared" si="401"/>
        <v>0</v>
      </c>
      <c r="BW6461" s="10"/>
      <c r="BX6461" s="4">
        <f t="shared" si="402"/>
        <v>1</v>
      </c>
      <c r="BY6461" s="4">
        <f t="shared" si="403"/>
        <v>1</v>
      </c>
    </row>
    <row r="6462" spans="1:77">
      <c r="A6462" s="10">
        <v>6457</v>
      </c>
      <c r="BP6462" s="3"/>
      <c r="BQ6462" s="3"/>
      <c r="BR6462" s="3"/>
      <c r="BS6462" s="3"/>
      <c r="BT6462" s="10">
        <v>6457</v>
      </c>
      <c r="BU6462" s="4">
        <f t="shared" si="400"/>
        <v>0</v>
      </c>
      <c r="BV6462" s="4">
        <f t="shared" si="401"/>
        <v>0</v>
      </c>
      <c r="BW6462" s="10"/>
      <c r="BX6462" s="4">
        <f t="shared" si="402"/>
        <v>1</v>
      </c>
      <c r="BY6462" s="4">
        <f t="shared" si="403"/>
        <v>1</v>
      </c>
    </row>
    <row r="6463" spans="1:77">
      <c r="A6463" s="10">
        <v>6458</v>
      </c>
      <c r="BP6463" s="3"/>
      <c r="BQ6463" s="3"/>
      <c r="BR6463" s="3"/>
      <c r="BS6463" s="3"/>
      <c r="BT6463" s="10">
        <v>6458</v>
      </c>
      <c r="BU6463" s="4">
        <f t="shared" si="400"/>
        <v>0</v>
      </c>
      <c r="BV6463" s="4">
        <f t="shared" si="401"/>
        <v>0</v>
      </c>
      <c r="BW6463" s="10"/>
      <c r="BX6463" s="4">
        <f t="shared" si="402"/>
        <v>1</v>
      </c>
      <c r="BY6463" s="4">
        <f t="shared" si="403"/>
        <v>1</v>
      </c>
    </row>
    <row r="6464" spans="1:77">
      <c r="A6464" s="10">
        <v>6459</v>
      </c>
      <c r="BP6464" s="3"/>
      <c r="BQ6464" s="3"/>
      <c r="BR6464" s="3"/>
      <c r="BS6464" s="3"/>
      <c r="BT6464" s="10">
        <v>6459</v>
      </c>
      <c r="BU6464" s="4">
        <f t="shared" si="400"/>
        <v>0</v>
      </c>
      <c r="BV6464" s="4">
        <f t="shared" si="401"/>
        <v>0</v>
      </c>
      <c r="BW6464" s="10"/>
      <c r="BX6464" s="4">
        <f t="shared" si="402"/>
        <v>1</v>
      </c>
      <c r="BY6464" s="4">
        <f t="shared" si="403"/>
        <v>1</v>
      </c>
    </row>
    <row r="6465" spans="1:77">
      <c r="A6465" s="10">
        <v>6460</v>
      </c>
      <c r="BP6465" s="3"/>
      <c r="BQ6465" s="3"/>
      <c r="BR6465" s="3"/>
      <c r="BS6465" s="3"/>
      <c r="BT6465" s="10">
        <v>6460</v>
      </c>
      <c r="BU6465" s="4">
        <f t="shared" si="400"/>
        <v>0</v>
      </c>
      <c r="BV6465" s="4">
        <f t="shared" si="401"/>
        <v>0</v>
      </c>
      <c r="BW6465" s="10"/>
      <c r="BX6465" s="4">
        <f t="shared" si="402"/>
        <v>1</v>
      </c>
      <c r="BY6465" s="4">
        <f t="shared" si="403"/>
        <v>1</v>
      </c>
    </row>
    <row r="6466" spans="1:77">
      <c r="A6466" s="10">
        <v>6461</v>
      </c>
      <c r="BP6466" s="3"/>
      <c r="BQ6466" s="3"/>
      <c r="BR6466" s="3"/>
      <c r="BS6466" s="3"/>
      <c r="BT6466" s="10">
        <v>6461</v>
      </c>
      <c r="BU6466" s="4">
        <f t="shared" si="400"/>
        <v>0</v>
      </c>
      <c r="BV6466" s="4">
        <f t="shared" si="401"/>
        <v>0</v>
      </c>
      <c r="BW6466" s="10"/>
      <c r="BX6466" s="4">
        <f t="shared" si="402"/>
        <v>1</v>
      </c>
      <c r="BY6466" s="4">
        <f t="shared" si="403"/>
        <v>1</v>
      </c>
    </row>
    <row r="6467" spans="1:77">
      <c r="A6467" s="10">
        <v>6462</v>
      </c>
      <c r="BP6467" s="3"/>
      <c r="BQ6467" s="3"/>
      <c r="BR6467" s="3"/>
      <c r="BS6467" s="3"/>
      <c r="BT6467" s="10">
        <v>6462</v>
      </c>
      <c r="BU6467" s="4">
        <f t="shared" si="400"/>
        <v>0</v>
      </c>
      <c r="BV6467" s="4">
        <f t="shared" si="401"/>
        <v>0</v>
      </c>
      <c r="BW6467" s="10"/>
      <c r="BX6467" s="4">
        <f t="shared" si="402"/>
        <v>1</v>
      </c>
      <c r="BY6467" s="4">
        <f t="shared" si="403"/>
        <v>1</v>
      </c>
    </row>
    <row r="6468" spans="1:77">
      <c r="A6468" s="10">
        <v>6463</v>
      </c>
      <c r="BP6468" s="3"/>
      <c r="BQ6468" s="3"/>
      <c r="BR6468" s="3"/>
      <c r="BS6468" s="3"/>
      <c r="BT6468" s="10">
        <v>6463</v>
      </c>
      <c r="BU6468" s="4">
        <f t="shared" si="400"/>
        <v>0</v>
      </c>
      <c r="BV6468" s="4">
        <f t="shared" si="401"/>
        <v>0</v>
      </c>
      <c r="BW6468" s="10"/>
      <c r="BX6468" s="4">
        <f t="shared" si="402"/>
        <v>1</v>
      </c>
      <c r="BY6468" s="4">
        <f t="shared" si="403"/>
        <v>1</v>
      </c>
    </row>
    <row r="6469" spans="1:77">
      <c r="A6469" s="10">
        <v>6464</v>
      </c>
      <c r="BP6469" s="3"/>
      <c r="BQ6469" s="3"/>
      <c r="BR6469" s="3"/>
      <c r="BS6469" s="3"/>
      <c r="BT6469" s="10">
        <v>6464</v>
      </c>
      <c r="BU6469" s="4">
        <f t="shared" si="400"/>
        <v>0</v>
      </c>
      <c r="BV6469" s="4">
        <f t="shared" si="401"/>
        <v>0</v>
      </c>
      <c r="BW6469" s="10"/>
      <c r="BX6469" s="4">
        <f t="shared" si="402"/>
        <v>1</v>
      </c>
      <c r="BY6469" s="4">
        <f t="shared" si="403"/>
        <v>1</v>
      </c>
    </row>
    <row r="6470" spans="1:77">
      <c r="A6470" s="10">
        <v>6465</v>
      </c>
      <c r="BP6470" s="3"/>
      <c r="BQ6470" s="3"/>
      <c r="BR6470" s="3"/>
      <c r="BS6470" s="3"/>
      <c r="BT6470" s="10">
        <v>6465</v>
      </c>
      <c r="BU6470" s="4">
        <f t="shared" si="400"/>
        <v>0</v>
      </c>
      <c r="BV6470" s="4">
        <f t="shared" si="401"/>
        <v>0</v>
      </c>
      <c r="BW6470" s="10"/>
      <c r="BX6470" s="4">
        <f t="shared" si="402"/>
        <v>1</v>
      </c>
      <c r="BY6470" s="4">
        <f t="shared" si="403"/>
        <v>1</v>
      </c>
    </row>
    <row r="6471" spans="1:77">
      <c r="A6471" s="10">
        <v>6466</v>
      </c>
      <c r="BP6471" s="3"/>
      <c r="BQ6471" s="3"/>
      <c r="BR6471" s="3"/>
      <c r="BS6471" s="3"/>
      <c r="BT6471" s="10">
        <v>6466</v>
      </c>
      <c r="BU6471" s="4">
        <f t="shared" ref="BU6471:BU6534" si="404">BP6471*$BV$1-BQ6471</f>
        <v>0</v>
      </c>
      <c r="BV6471" s="4">
        <f t="shared" ref="BV6471:BV6534" si="405">BR6471*$BV$1-BS6471</f>
        <v>0</v>
      </c>
      <c r="BW6471" s="10"/>
      <c r="BX6471" s="4">
        <f t="shared" ref="BX6471:BX6534" si="406">IF(BU6471=MAX($BU6471:$BV6471),1,0)</f>
        <v>1</v>
      </c>
      <c r="BY6471" s="4">
        <f t="shared" ref="BY6471:BY6534" si="407">IF(BV6471=MAX($BU6471:$BV6471),1,0)</f>
        <v>1</v>
      </c>
    </row>
    <row r="6472" spans="1:77">
      <c r="A6472" s="10">
        <v>6467</v>
      </c>
      <c r="BP6472" s="3"/>
      <c r="BQ6472" s="3"/>
      <c r="BR6472" s="3"/>
      <c r="BS6472" s="3"/>
      <c r="BT6472" s="10">
        <v>6467</v>
      </c>
      <c r="BU6472" s="4">
        <f t="shared" si="404"/>
        <v>0</v>
      </c>
      <c r="BV6472" s="4">
        <f t="shared" si="405"/>
        <v>0</v>
      </c>
      <c r="BW6472" s="10"/>
      <c r="BX6472" s="4">
        <f t="shared" si="406"/>
        <v>1</v>
      </c>
      <c r="BY6472" s="4">
        <f t="shared" si="407"/>
        <v>1</v>
      </c>
    </row>
    <row r="6473" spans="1:77">
      <c r="A6473" s="10">
        <v>6468</v>
      </c>
      <c r="BP6473" s="3"/>
      <c r="BQ6473" s="3"/>
      <c r="BR6473" s="3"/>
      <c r="BS6473" s="3"/>
      <c r="BT6473" s="10">
        <v>6468</v>
      </c>
      <c r="BU6473" s="4">
        <f t="shared" si="404"/>
        <v>0</v>
      </c>
      <c r="BV6473" s="4">
        <f t="shared" si="405"/>
        <v>0</v>
      </c>
      <c r="BW6473" s="10"/>
      <c r="BX6473" s="4">
        <f t="shared" si="406"/>
        <v>1</v>
      </c>
      <c r="BY6473" s="4">
        <f t="shared" si="407"/>
        <v>1</v>
      </c>
    </row>
    <row r="6474" spans="1:77">
      <c r="A6474" s="10">
        <v>6469</v>
      </c>
      <c r="BP6474" s="3"/>
      <c r="BQ6474" s="3"/>
      <c r="BR6474" s="3"/>
      <c r="BS6474" s="3"/>
      <c r="BT6474" s="10">
        <v>6469</v>
      </c>
      <c r="BU6474" s="4">
        <f t="shared" si="404"/>
        <v>0</v>
      </c>
      <c r="BV6474" s="4">
        <f t="shared" si="405"/>
        <v>0</v>
      </c>
      <c r="BW6474" s="10"/>
      <c r="BX6474" s="4">
        <f t="shared" si="406"/>
        <v>1</v>
      </c>
      <c r="BY6474" s="4">
        <f t="shared" si="407"/>
        <v>1</v>
      </c>
    </row>
    <row r="6475" spans="1:77">
      <c r="A6475" s="10">
        <v>6470</v>
      </c>
      <c r="BP6475" s="3"/>
      <c r="BQ6475" s="3"/>
      <c r="BR6475" s="3"/>
      <c r="BS6475" s="3"/>
      <c r="BT6475" s="10">
        <v>6470</v>
      </c>
      <c r="BU6475" s="4">
        <f t="shared" si="404"/>
        <v>0</v>
      </c>
      <c r="BV6475" s="4">
        <f t="shared" si="405"/>
        <v>0</v>
      </c>
      <c r="BW6475" s="10"/>
      <c r="BX6475" s="4">
        <f t="shared" si="406"/>
        <v>1</v>
      </c>
      <c r="BY6475" s="4">
        <f t="shared" si="407"/>
        <v>1</v>
      </c>
    </row>
    <row r="6476" spans="1:77">
      <c r="A6476" s="10">
        <v>6471</v>
      </c>
      <c r="BP6476" s="3"/>
      <c r="BQ6476" s="3"/>
      <c r="BR6476" s="3"/>
      <c r="BS6476" s="3"/>
      <c r="BT6476" s="10">
        <v>6471</v>
      </c>
      <c r="BU6476" s="4">
        <f t="shared" si="404"/>
        <v>0</v>
      </c>
      <c r="BV6476" s="4">
        <f t="shared" si="405"/>
        <v>0</v>
      </c>
      <c r="BW6476" s="10"/>
      <c r="BX6476" s="4">
        <f t="shared" si="406"/>
        <v>1</v>
      </c>
      <c r="BY6476" s="4">
        <f t="shared" si="407"/>
        <v>1</v>
      </c>
    </row>
    <row r="6477" spans="1:77">
      <c r="A6477" s="10">
        <v>6472</v>
      </c>
      <c r="BP6477" s="3"/>
      <c r="BQ6477" s="3"/>
      <c r="BR6477" s="3"/>
      <c r="BS6477" s="3"/>
      <c r="BT6477" s="10">
        <v>6472</v>
      </c>
      <c r="BU6477" s="4">
        <f t="shared" si="404"/>
        <v>0</v>
      </c>
      <c r="BV6477" s="4">
        <f t="shared" si="405"/>
        <v>0</v>
      </c>
      <c r="BW6477" s="10"/>
      <c r="BX6477" s="4">
        <f t="shared" si="406"/>
        <v>1</v>
      </c>
      <c r="BY6477" s="4">
        <f t="shared" si="407"/>
        <v>1</v>
      </c>
    </row>
    <row r="6478" spans="1:77">
      <c r="A6478" s="10">
        <v>6473</v>
      </c>
      <c r="BP6478" s="3"/>
      <c r="BQ6478" s="3"/>
      <c r="BR6478" s="3"/>
      <c r="BS6478" s="3"/>
      <c r="BT6478" s="10">
        <v>6473</v>
      </c>
      <c r="BU6478" s="4">
        <f t="shared" si="404"/>
        <v>0</v>
      </c>
      <c r="BV6478" s="4">
        <f t="shared" si="405"/>
        <v>0</v>
      </c>
      <c r="BW6478" s="10"/>
      <c r="BX6478" s="4">
        <f t="shared" si="406"/>
        <v>1</v>
      </c>
      <c r="BY6478" s="4">
        <f t="shared" si="407"/>
        <v>1</v>
      </c>
    </row>
    <row r="6479" spans="1:77">
      <c r="A6479" s="10">
        <v>6474</v>
      </c>
      <c r="BP6479" s="3"/>
      <c r="BQ6479" s="3"/>
      <c r="BR6479" s="3"/>
      <c r="BS6479" s="3"/>
      <c r="BT6479" s="10">
        <v>6474</v>
      </c>
      <c r="BU6479" s="4">
        <f t="shared" si="404"/>
        <v>0</v>
      </c>
      <c r="BV6479" s="4">
        <f t="shared" si="405"/>
        <v>0</v>
      </c>
      <c r="BW6479" s="10"/>
      <c r="BX6479" s="4">
        <f t="shared" si="406"/>
        <v>1</v>
      </c>
      <c r="BY6479" s="4">
        <f t="shared" si="407"/>
        <v>1</v>
      </c>
    </row>
    <row r="6480" spans="1:77">
      <c r="A6480" s="10">
        <v>6475</v>
      </c>
      <c r="BP6480" s="3"/>
      <c r="BQ6480" s="3"/>
      <c r="BR6480" s="3"/>
      <c r="BS6480" s="3"/>
      <c r="BT6480" s="10">
        <v>6475</v>
      </c>
      <c r="BU6480" s="4">
        <f t="shared" si="404"/>
        <v>0</v>
      </c>
      <c r="BV6480" s="4">
        <f t="shared" si="405"/>
        <v>0</v>
      </c>
      <c r="BW6480" s="10"/>
      <c r="BX6480" s="4">
        <f t="shared" si="406"/>
        <v>1</v>
      </c>
      <c r="BY6480" s="4">
        <f t="shared" si="407"/>
        <v>1</v>
      </c>
    </row>
    <row r="6481" spans="1:77">
      <c r="A6481" s="10">
        <v>6476</v>
      </c>
      <c r="BP6481" s="3"/>
      <c r="BQ6481" s="3"/>
      <c r="BR6481" s="3"/>
      <c r="BS6481" s="3"/>
      <c r="BT6481" s="10">
        <v>6476</v>
      </c>
      <c r="BU6481" s="4">
        <f t="shared" si="404"/>
        <v>0</v>
      </c>
      <c r="BV6481" s="4">
        <f t="shared" si="405"/>
        <v>0</v>
      </c>
      <c r="BW6481" s="10"/>
      <c r="BX6481" s="4">
        <f t="shared" si="406"/>
        <v>1</v>
      </c>
      <c r="BY6481" s="4">
        <f t="shared" si="407"/>
        <v>1</v>
      </c>
    </row>
    <row r="6482" spans="1:77">
      <c r="A6482" s="10">
        <v>6477</v>
      </c>
      <c r="BP6482" s="3"/>
      <c r="BQ6482" s="3"/>
      <c r="BR6482" s="3"/>
      <c r="BS6482" s="3"/>
      <c r="BT6482" s="10">
        <v>6477</v>
      </c>
      <c r="BU6482" s="4">
        <f t="shared" si="404"/>
        <v>0</v>
      </c>
      <c r="BV6482" s="4">
        <f t="shared" si="405"/>
        <v>0</v>
      </c>
      <c r="BW6482" s="10"/>
      <c r="BX6482" s="4">
        <f t="shared" si="406"/>
        <v>1</v>
      </c>
      <c r="BY6482" s="4">
        <f t="shared" si="407"/>
        <v>1</v>
      </c>
    </row>
    <row r="6483" spans="1:77">
      <c r="A6483" s="10">
        <v>6478</v>
      </c>
      <c r="BP6483" s="3"/>
      <c r="BQ6483" s="3"/>
      <c r="BR6483" s="3"/>
      <c r="BS6483" s="3"/>
      <c r="BT6483" s="10">
        <v>6478</v>
      </c>
      <c r="BU6483" s="4">
        <f t="shared" si="404"/>
        <v>0</v>
      </c>
      <c r="BV6483" s="4">
        <f t="shared" si="405"/>
        <v>0</v>
      </c>
      <c r="BW6483" s="10"/>
      <c r="BX6483" s="4">
        <f t="shared" si="406"/>
        <v>1</v>
      </c>
      <c r="BY6483" s="4">
        <f t="shared" si="407"/>
        <v>1</v>
      </c>
    </row>
    <row r="6484" spans="1:77">
      <c r="A6484" s="10">
        <v>6479</v>
      </c>
      <c r="BP6484" s="3"/>
      <c r="BQ6484" s="3"/>
      <c r="BR6484" s="3"/>
      <c r="BS6484" s="3"/>
      <c r="BT6484" s="10">
        <v>6479</v>
      </c>
      <c r="BU6484" s="4">
        <f t="shared" si="404"/>
        <v>0</v>
      </c>
      <c r="BV6484" s="4">
        <f t="shared" si="405"/>
        <v>0</v>
      </c>
      <c r="BW6484" s="10"/>
      <c r="BX6484" s="4">
        <f t="shared" si="406"/>
        <v>1</v>
      </c>
      <c r="BY6484" s="4">
        <f t="shared" si="407"/>
        <v>1</v>
      </c>
    </row>
    <row r="6485" spans="1:77">
      <c r="A6485" s="10">
        <v>6480</v>
      </c>
      <c r="BP6485" s="3"/>
      <c r="BQ6485" s="3"/>
      <c r="BR6485" s="3"/>
      <c r="BS6485" s="3"/>
      <c r="BT6485" s="10">
        <v>6480</v>
      </c>
      <c r="BU6485" s="4">
        <f t="shared" si="404"/>
        <v>0</v>
      </c>
      <c r="BV6485" s="4">
        <f t="shared" si="405"/>
        <v>0</v>
      </c>
      <c r="BW6485" s="10"/>
      <c r="BX6485" s="4">
        <f t="shared" si="406"/>
        <v>1</v>
      </c>
      <c r="BY6485" s="4">
        <f t="shared" si="407"/>
        <v>1</v>
      </c>
    </row>
    <row r="6486" spans="1:77">
      <c r="A6486" s="10">
        <v>6481</v>
      </c>
      <c r="BP6486" s="3"/>
      <c r="BQ6486" s="3"/>
      <c r="BR6486" s="3"/>
      <c r="BS6486" s="3"/>
      <c r="BT6486" s="10">
        <v>6481</v>
      </c>
      <c r="BU6486" s="4">
        <f t="shared" si="404"/>
        <v>0</v>
      </c>
      <c r="BV6486" s="4">
        <f t="shared" si="405"/>
        <v>0</v>
      </c>
      <c r="BW6486" s="10"/>
      <c r="BX6486" s="4">
        <f t="shared" si="406"/>
        <v>1</v>
      </c>
      <c r="BY6486" s="4">
        <f t="shared" si="407"/>
        <v>1</v>
      </c>
    </row>
    <row r="6487" spans="1:77">
      <c r="A6487" s="10">
        <v>6482</v>
      </c>
      <c r="BP6487" s="3"/>
      <c r="BQ6487" s="3"/>
      <c r="BR6487" s="3"/>
      <c r="BS6487" s="3"/>
      <c r="BT6487" s="10">
        <v>6482</v>
      </c>
      <c r="BU6487" s="4">
        <f t="shared" si="404"/>
        <v>0</v>
      </c>
      <c r="BV6487" s="4">
        <f t="shared" si="405"/>
        <v>0</v>
      </c>
      <c r="BW6487" s="10"/>
      <c r="BX6487" s="4">
        <f t="shared" si="406"/>
        <v>1</v>
      </c>
      <c r="BY6487" s="4">
        <f t="shared" si="407"/>
        <v>1</v>
      </c>
    </row>
    <row r="6488" spans="1:77">
      <c r="A6488" s="10">
        <v>6483</v>
      </c>
      <c r="BP6488" s="3"/>
      <c r="BQ6488" s="3"/>
      <c r="BR6488" s="3"/>
      <c r="BS6488" s="3"/>
      <c r="BT6488" s="10">
        <v>6483</v>
      </c>
      <c r="BU6488" s="4">
        <f t="shared" si="404"/>
        <v>0</v>
      </c>
      <c r="BV6488" s="4">
        <f t="shared" si="405"/>
        <v>0</v>
      </c>
      <c r="BW6488" s="10"/>
      <c r="BX6488" s="4">
        <f t="shared" si="406"/>
        <v>1</v>
      </c>
      <c r="BY6488" s="4">
        <f t="shared" si="407"/>
        <v>1</v>
      </c>
    </row>
    <row r="6489" spans="1:77">
      <c r="A6489" s="10">
        <v>6484</v>
      </c>
      <c r="BP6489" s="3"/>
      <c r="BQ6489" s="3"/>
      <c r="BR6489" s="3"/>
      <c r="BS6489" s="3"/>
      <c r="BT6489" s="10">
        <v>6484</v>
      </c>
      <c r="BU6489" s="4">
        <f t="shared" si="404"/>
        <v>0</v>
      </c>
      <c r="BV6489" s="4">
        <f t="shared" si="405"/>
        <v>0</v>
      </c>
      <c r="BW6489" s="10"/>
      <c r="BX6489" s="4">
        <f t="shared" si="406"/>
        <v>1</v>
      </c>
      <c r="BY6489" s="4">
        <f t="shared" si="407"/>
        <v>1</v>
      </c>
    </row>
    <row r="6490" spans="1:77">
      <c r="A6490" s="10">
        <v>6485</v>
      </c>
      <c r="BP6490" s="3"/>
      <c r="BQ6490" s="3"/>
      <c r="BR6490" s="3"/>
      <c r="BS6490" s="3"/>
      <c r="BT6490" s="10">
        <v>6485</v>
      </c>
      <c r="BU6490" s="4">
        <f t="shared" si="404"/>
        <v>0</v>
      </c>
      <c r="BV6490" s="4">
        <f t="shared" si="405"/>
        <v>0</v>
      </c>
      <c r="BW6490" s="10"/>
      <c r="BX6490" s="4">
        <f t="shared" si="406"/>
        <v>1</v>
      </c>
      <c r="BY6490" s="4">
        <f t="shared" si="407"/>
        <v>1</v>
      </c>
    </row>
    <row r="6491" spans="1:77">
      <c r="A6491" s="10">
        <v>6486</v>
      </c>
      <c r="BP6491" s="3"/>
      <c r="BQ6491" s="3"/>
      <c r="BR6491" s="3"/>
      <c r="BS6491" s="3"/>
      <c r="BT6491" s="10">
        <v>6486</v>
      </c>
      <c r="BU6491" s="4">
        <f t="shared" si="404"/>
        <v>0</v>
      </c>
      <c r="BV6491" s="4">
        <f t="shared" si="405"/>
        <v>0</v>
      </c>
      <c r="BW6491" s="10"/>
      <c r="BX6491" s="4">
        <f t="shared" si="406"/>
        <v>1</v>
      </c>
      <c r="BY6491" s="4">
        <f t="shared" si="407"/>
        <v>1</v>
      </c>
    </row>
    <row r="6492" spans="1:77">
      <c r="A6492" s="10">
        <v>6487</v>
      </c>
      <c r="BP6492" s="3"/>
      <c r="BQ6492" s="3"/>
      <c r="BR6492" s="3"/>
      <c r="BS6492" s="3"/>
      <c r="BT6492" s="10">
        <v>6487</v>
      </c>
      <c r="BU6492" s="4">
        <f t="shared" si="404"/>
        <v>0</v>
      </c>
      <c r="BV6492" s="4">
        <f t="shared" si="405"/>
        <v>0</v>
      </c>
      <c r="BW6492" s="10"/>
      <c r="BX6492" s="4">
        <f t="shared" si="406"/>
        <v>1</v>
      </c>
      <c r="BY6492" s="4">
        <f t="shared" si="407"/>
        <v>1</v>
      </c>
    </row>
    <row r="6493" spans="1:77">
      <c r="A6493" s="10">
        <v>6488</v>
      </c>
      <c r="BP6493" s="3"/>
      <c r="BQ6493" s="3"/>
      <c r="BR6493" s="3"/>
      <c r="BS6493" s="3"/>
      <c r="BT6493" s="10">
        <v>6488</v>
      </c>
      <c r="BU6493" s="4">
        <f t="shared" si="404"/>
        <v>0</v>
      </c>
      <c r="BV6493" s="4">
        <f t="shared" si="405"/>
        <v>0</v>
      </c>
      <c r="BW6493" s="10"/>
      <c r="BX6493" s="4">
        <f t="shared" si="406"/>
        <v>1</v>
      </c>
      <c r="BY6493" s="4">
        <f t="shared" si="407"/>
        <v>1</v>
      </c>
    </row>
    <row r="6494" spans="1:77">
      <c r="A6494" s="10">
        <v>6489</v>
      </c>
      <c r="BP6494" s="3"/>
      <c r="BQ6494" s="3"/>
      <c r="BR6494" s="3"/>
      <c r="BS6494" s="3"/>
      <c r="BT6494" s="10">
        <v>6489</v>
      </c>
      <c r="BU6494" s="4">
        <f t="shared" si="404"/>
        <v>0</v>
      </c>
      <c r="BV6494" s="4">
        <f t="shared" si="405"/>
        <v>0</v>
      </c>
      <c r="BW6494" s="10"/>
      <c r="BX6494" s="4">
        <f t="shared" si="406"/>
        <v>1</v>
      </c>
      <c r="BY6494" s="4">
        <f t="shared" si="407"/>
        <v>1</v>
      </c>
    </row>
    <row r="6495" spans="1:77">
      <c r="A6495" s="10">
        <v>6490</v>
      </c>
      <c r="BP6495" s="3"/>
      <c r="BQ6495" s="3"/>
      <c r="BR6495" s="3"/>
      <c r="BS6495" s="3"/>
      <c r="BT6495" s="10">
        <v>6490</v>
      </c>
      <c r="BU6495" s="4">
        <f t="shared" si="404"/>
        <v>0</v>
      </c>
      <c r="BV6495" s="4">
        <f t="shared" si="405"/>
        <v>0</v>
      </c>
      <c r="BW6495" s="10"/>
      <c r="BX6495" s="4">
        <f t="shared" si="406"/>
        <v>1</v>
      </c>
      <c r="BY6495" s="4">
        <f t="shared" si="407"/>
        <v>1</v>
      </c>
    </row>
    <row r="6496" spans="1:77">
      <c r="A6496" s="10">
        <v>6491</v>
      </c>
      <c r="BP6496" s="3"/>
      <c r="BQ6496" s="3"/>
      <c r="BR6496" s="3"/>
      <c r="BS6496" s="3"/>
      <c r="BT6496" s="10">
        <v>6491</v>
      </c>
      <c r="BU6496" s="4">
        <f t="shared" si="404"/>
        <v>0</v>
      </c>
      <c r="BV6496" s="4">
        <f t="shared" si="405"/>
        <v>0</v>
      </c>
      <c r="BW6496" s="10"/>
      <c r="BX6496" s="4">
        <f t="shared" si="406"/>
        <v>1</v>
      </c>
      <c r="BY6496" s="4">
        <f t="shared" si="407"/>
        <v>1</v>
      </c>
    </row>
    <row r="6497" spans="1:77">
      <c r="A6497" s="10">
        <v>6492</v>
      </c>
      <c r="BP6497" s="3"/>
      <c r="BQ6497" s="3"/>
      <c r="BR6497" s="3"/>
      <c r="BS6497" s="3"/>
      <c r="BT6497" s="10">
        <v>6492</v>
      </c>
      <c r="BU6497" s="4">
        <f t="shared" si="404"/>
        <v>0</v>
      </c>
      <c r="BV6497" s="4">
        <f t="shared" si="405"/>
        <v>0</v>
      </c>
      <c r="BW6497" s="10"/>
      <c r="BX6497" s="4">
        <f t="shared" si="406"/>
        <v>1</v>
      </c>
      <c r="BY6497" s="4">
        <f t="shared" si="407"/>
        <v>1</v>
      </c>
    </row>
    <row r="6498" spans="1:77">
      <c r="A6498" s="10">
        <v>6493</v>
      </c>
      <c r="BP6498" s="3"/>
      <c r="BQ6498" s="3"/>
      <c r="BR6498" s="3"/>
      <c r="BS6498" s="3"/>
      <c r="BT6498" s="10">
        <v>6493</v>
      </c>
      <c r="BU6498" s="4">
        <f t="shared" si="404"/>
        <v>0</v>
      </c>
      <c r="BV6498" s="4">
        <f t="shared" si="405"/>
        <v>0</v>
      </c>
      <c r="BW6498" s="10"/>
      <c r="BX6498" s="4">
        <f t="shared" si="406"/>
        <v>1</v>
      </c>
      <c r="BY6498" s="4">
        <f t="shared" si="407"/>
        <v>1</v>
      </c>
    </row>
    <row r="6499" spans="1:77">
      <c r="A6499" s="10">
        <v>6494</v>
      </c>
      <c r="BP6499" s="3"/>
      <c r="BQ6499" s="3"/>
      <c r="BR6499" s="3"/>
      <c r="BS6499" s="3"/>
      <c r="BT6499" s="10">
        <v>6494</v>
      </c>
      <c r="BU6499" s="4">
        <f t="shared" si="404"/>
        <v>0</v>
      </c>
      <c r="BV6499" s="4">
        <f t="shared" si="405"/>
        <v>0</v>
      </c>
      <c r="BW6499" s="10"/>
      <c r="BX6499" s="4">
        <f t="shared" si="406"/>
        <v>1</v>
      </c>
      <c r="BY6499" s="4">
        <f t="shared" si="407"/>
        <v>1</v>
      </c>
    </row>
    <row r="6500" spans="1:77">
      <c r="A6500" s="10">
        <v>6495</v>
      </c>
      <c r="BP6500" s="3"/>
      <c r="BQ6500" s="3"/>
      <c r="BR6500" s="3"/>
      <c r="BS6500" s="3"/>
      <c r="BT6500" s="10">
        <v>6495</v>
      </c>
      <c r="BU6500" s="4">
        <f t="shared" si="404"/>
        <v>0</v>
      </c>
      <c r="BV6500" s="4">
        <f t="shared" si="405"/>
        <v>0</v>
      </c>
      <c r="BW6500" s="10"/>
      <c r="BX6500" s="4">
        <f t="shared" si="406"/>
        <v>1</v>
      </c>
      <c r="BY6500" s="4">
        <f t="shared" si="407"/>
        <v>1</v>
      </c>
    </row>
    <row r="6501" spans="1:77">
      <c r="A6501" s="10">
        <v>6496</v>
      </c>
      <c r="BP6501" s="3"/>
      <c r="BQ6501" s="3"/>
      <c r="BR6501" s="3"/>
      <c r="BS6501" s="3"/>
      <c r="BT6501" s="10">
        <v>6496</v>
      </c>
      <c r="BU6501" s="4">
        <f t="shared" si="404"/>
        <v>0</v>
      </c>
      <c r="BV6501" s="4">
        <f t="shared" si="405"/>
        <v>0</v>
      </c>
      <c r="BW6501" s="10"/>
      <c r="BX6501" s="4">
        <f t="shared" si="406"/>
        <v>1</v>
      </c>
      <c r="BY6501" s="4">
        <f t="shared" si="407"/>
        <v>1</v>
      </c>
    </row>
    <row r="6502" spans="1:77">
      <c r="A6502" s="10">
        <v>6497</v>
      </c>
      <c r="BP6502" s="3"/>
      <c r="BQ6502" s="3"/>
      <c r="BR6502" s="3"/>
      <c r="BS6502" s="3"/>
      <c r="BT6502" s="10">
        <v>6497</v>
      </c>
      <c r="BU6502" s="4">
        <f t="shared" si="404"/>
        <v>0</v>
      </c>
      <c r="BV6502" s="4">
        <f t="shared" si="405"/>
        <v>0</v>
      </c>
      <c r="BW6502" s="10"/>
      <c r="BX6502" s="4">
        <f t="shared" si="406"/>
        <v>1</v>
      </c>
      <c r="BY6502" s="4">
        <f t="shared" si="407"/>
        <v>1</v>
      </c>
    </row>
    <row r="6503" spans="1:77">
      <c r="A6503" s="10">
        <v>6498</v>
      </c>
      <c r="BP6503" s="3"/>
      <c r="BQ6503" s="3"/>
      <c r="BR6503" s="3"/>
      <c r="BS6503" s="3"/>
      <c r="BT6503" s="10">
        <v>6498</v>
      </c>
      <c r="BU6503" s="4">
        <f t="shared" si="404"/>
        <v>0</v>
      </c>
      <c r="BV6503" s="4">
        <f t="shared" si="405"/>
        <v>0</v>
      </c>
      <c r="BW6503" s="10"/>
      <c r="BX6503" s="4">
        <f t="shared" si="406"/>
        <v>1</v>
      </c>
      <c r="BY6503" s="4">
        <f t="shared" si="407"/>
        <v>1</v>
      </c>
    </row>
    <row r="6504" spans="1:77">
      <c r="A6504" s="10">
        <v>6499</v>
      </c>
      <c r="BP6504" s="3"/>
      <c r="BQ6504" s="3"/>
      <c r="BR6504" s="3"/>
      <c r="BS6504" s="3"/>
      <c r="BT6504" s="10">
        <v>6499</v>
      </c>
      <c r="BU6504" s="4">
        <f t="shared" si="404"/>
        <v>0</v>
      </c>
      <c r="BV6504" s="4">
        <f t="shared" si="405"/>
        <v>0</v>
      </c>
      <c r="BW6504" s="10"/>
      <c r="BX6504" s="4">
        <f t="shared" si="406"/>
        <v>1</v>
      </c>
      <c r="BY6504" s="4">
        <f t="shared" si="407"/>
        <v>1</v>
      </c>
    </row>
    <row r="6505" spans="1:77">
      <c r="A6505" s="10">
        <v>6500</v>
      </c>
      <c r="BP6505" s="3"/>
      <c r="BQ6505" s="3"/>
      <c r="BR6505" s="3"/>
      <c r="BS6505" s="3"/>
      <c r="BT6505" s="10">
        <v>6500</v>
      </c>
      <c r="BU6505" s="4">
        <f t="shared" si="404"/>
        <v>0</v>
      </c>
      <c r="BV6505" s="4">
        <f t="shared" si="405"/>
        <v>0</v>
      </c>
      <c r="BW6505" s="10"/>
      <c r="BX6505" s="4">
        <f t="shared" si="406"/>
        <v>1</v>
      </c>
      <c r="BY6505" s="4">
        <f t="shared" si="407"/>
        <v>1</v>
      </c>
    </row>
    <row r="6506" spans="1:77">
      <c r="A6506" s="10">
        <v>6501</v>
      </c>
      <c r="BP6506" s="3"/>
      <c r="BQ6506" s="3"/>
      <c r="BR6506" s="3"/>
      <c r="BS6506" s="3"/>
      <c r="BT6506" s="10">
        <v>6501</v>
      </c>
      <c r="BU6506" s="4">
        <f t="shared" si="404"/>
        <v>0</v>
      </c>
      <c r="BV6506" s="4">
        <f t="shared" si="405"/>
        <v>0</v>
      </c>
      <c r="BW6506" s="10"/>
      <c r="BX6506" s="4">
        <f t="shared" si="406"/>
        <v>1</v>
      </c>
      <c r="BY6506" s="4">
        <f t="shared" si="407"/>
        <v>1</v>
      </c>
    </row>
    <row r="6507" spans="1:77">
      <c r="A6507" s="10">
        <v>6502</v>
      </c>
      <c r="BP6507" s="3"/>
      <c r="BQ6507" s="3"/>
      <c r="BR6507" s="3"/>
      <c r="BS6507" s="3"/>
      <c r="BT6507" s="10">
        <v>6502</v>
      </c>
      <c r="BU6507" s="4">
        <f t="shared" si="404"/>
        <v>0</v>
      </c>
      <c r="BV6507" s="4">
        <f t="shared" si="405"/>
        <v>0</v>
      </c>
      <c r="BW6507" s="10"/>
      <c r="BX6507" s="4">
        <f t="shared" si="406"/>
        <v>1</v>
      </c>
      <c r="BY6507" s="4">
        <f t="shared" si="407"/>
        <v>1</v>
      </c>
    </row>
    <row r="6508" spans="1:77">
      <c r="A6508" s="10">
        <v>6503</v>
      </c>
      <c r="BP6508" s="3"/>
      <c r="BQ6508" s="3"/>
      <c r="BR6508" s="3"/>
      <c r="BS6508" s="3"/>
      <c r="BT6508" s="10">
        <v>6503</v>
      </c>
      <c r="BU6508" s="4">
        <f t="shared" si="404"/>
        <v>0</v>
      </c>
      <c r="BV6508" s="4">
        <f t="shared" si="405"/>
        <v>0</v>
      </c>
      <c r="BW6508" s="10"/>
      <c r="BX6508" s="4">
        <f t="shared" si="406"/>
        <v>1</v>
      </c>
      <c r="BY6508" s="4">
        <f t="shared" si="407"/>
        <v>1</v>
      </c>
    </row>
    <row r="6509" spans="1:77">
      <c r="A6509" s="10">
        <v>6504</v>
      </c>
      <c r="BP6509" s="3"/>
      <c r="BQ6509" s="3"/>
      <c r="BR6509" s="3"/>
      <c r="BS6509" s="3"/>
      <c r="BT6509" s="10">
        <v>6504</v>
      </c>
      <c r="BU6509" s="4">
        <f t="shared" si="404"/>
        <v>0</v>
      </c>
      <c r="BV6509" s="4">
        <f t="shared" si="405"/>
        <v>0</v>
      </c>
      <c r="BW6509" s="10"/>
      <c r="BX6509" s="4">
        <f t="shared" si="406"/>
        <v>1</v>
      </c>
      <c r="BY6509" s="4">
        <f t="shared" si="407"/>
        <v>1</v>
      </c>
    </row>
    <row r="6510" spans="1:77">
      <c r="A6510" s="10">
        <v>6505</v>
      </c>
      <c r="BP6510" s="3"/>
      <c r="BQ6510" s="3"/>
      <c r="BR6510" s="3"/>
      <c r="BS6510" s="3"/>
      <c r="BT6510" s="10">
        <v>6505</v>
      </c>
      <c r="BU6510" s="4">
        <f t="shared" si="404"/>
        <v>0</v>
      </c>
      <c r="BV6510" s="4">
        <f t="shared" si="405"/>
        <v>0</v>
      </c>
      <c r="BW6510" s="10"/>
      <c r="BX6510" s="4">
        <f t="shared" si="406"/>
        <v>1</v>
      </c>
      <c r="BY6510" s="4">
        <f t="shared" si="407"/>
        <v>1</v>
      </c>
    </row>
    <row r="6511" spans="1:77">
      <c r="A6511" s="10">
        <v>6506</v>
      </c>
      <c r="BP6511" s="3"/>
      <c r="BQ6511" s="3"/>
      <c r="BR6511" s="3"/>
      <c r="BS6511" s="3"/>
      <c r="BT6511" s="10">
        <v>6506</v>
      </c>
      <c r="BU6511" s="4">
        <f t="shared" si="404"/>
        <v>0</v>
      </c>
      <c r="BV6511" s="4">
        <f t="shared" si="405"/>
        <v>0</v>
      </c>
      <c r="BW6511" s="10"/>
      <c r="BX6511" s="4">
        <f t="shared" si="406"/>
        <v>1</v>
      </c>
      <c r="BY6511" s="4">
        <f t="shared" si="407"/>
        <v>1</v>
      </c>
    </row>
    <row r="6512" spans="1:77">
      <c r="A6512" s="10">
        <v>6507</v>
      </c>
      <c r="BP6512" s="3"/>
      <c r="BQ6512" s="3"/>
      <c r="BR6512" s="3"/>
      <c r="BS6512" s="3"/>
      <c r="BT6512" s="10">
        <v>6507</v>
      </c>
      <c r="BU6512" s="4">
        <f t="shared" si="404"/>
        <v>0</v>
      </c>
      <c r="BV6512" s="4">
        <f t="shared" si="405"/>
        <v>0</v>
      </c>
      <c r="BW6512" s="10"/>
      <c r="BX6512" s="4">
        <f t="shared" si="406"/>
        <v>1</v>
      </c>
      <c r="BY6512" s="4">
        <f t="shared" si="407"/>
        <v>1</v>
      </c>
    </row>
    <row r="6513" spans="1:77">
      <c r="A6513" s="10">
        <v>6508</v>
      </c>
      <c r="BP6513" s="3"/>
      <c r="BQ6513" s="3"/>
      <c r="BR6513" s="3"/>
      <c r="BS6513" s="3"/>
      <c r="BT6513" s="10">
        <v>6508</v>
      </c>
      <c r="BU6513" s="4">
        <f t="shared" si="404"/>
        <v>0</v>
      </c>
      <c r="BV6513" s="4">
        <f t="shared" si="405"/>
        <v>0</v>
      </c>
      <c r="BW6513" s="10"/>
      <c r="BX6513" s="4">
        <f t="shared" si="406"/>
        <v>1</v>
      </c>
      <c r="BY6513" s="4">
        <f t="shared" si="407"/>
        <v>1</v>
      </c>
    </row>
    <row r="6514" spans="1:77">
      <c r="A6514" s="10">
        <v>6509</v>
      </c>
      <c r="BP6514" s="3"/>
      <c r="BQ6514" s="3"/>
      <c r="BR6514" s="3"/>
      <c r="BS6514" s="3"/>
      <c r="BT6514" s="10">
        <v>6509</v>
      </c>
      <c r="BU6514" s="4">
        <f t="shared" si="404"/>
        <v>0</v>
      </c>
      <c r="BV6514" s="4">
        <f t="shared" si="405"/>
        <v>0</v>
      </c>
      <c r="BW6514" s="10"/>
      <c r="BX6514" s="4">
        <f t="shared" si="406"/>
        <v>1</v>
      </c>
      <c r="BY6514" s="4">
        <f t="shared" si="407"/>
        <v>1</v>
      </c>
    </row>
    <row r="6515" spans="1:77">
      <c r="A6515" s="10">
        <v>6510</v>
      </c>
      <c r="BP6515" s="3"/>
      <c r="BQ6515" s="3"/>
      <c r="BR6515" s="3"/>
      <c r="BS6515" s="3"/>
      <c r="BT6515" s="10">
        <v>6510</v>
      </c>
      <c r="BU6515" s="4">
        <f t="shared" si="404"/>
        <v>0</v>
      </c>
      <c r="BV6515" s="4">
        <f t="shared" si="405"/>
        <v>0</v>
      </c>
      <c r="BW6515" s="10"/>
      <c r="BX6515" s="4">
        <f t="shared" si="406"/>
        <v>1</v>
      </c>
      <c r="BY6515" s="4">
        <f t="shared" si="407"/>
        <v>1</v>
      </c>
    </row>
    <row r="6516" spans="1:77">
      <c r="A6516" s="10">
        <v>6511</v>
      </c>
      <c r="BP6516" s="3"/>
      <c r="BQ6516" s="3"/>
      <c r="BR6516" s="3"/>
      <c r="BS6516" s="3"/>
      <c r="BT6516" s="10">
        <v>6511</v>
      </c>
      <c r="BU6516" s="4">
        <f t="shared" si="404"/>
        <v>0</v>
      </c>
      <c r="BV6516" s="4">
        <f t="shared" si="405"/>
        <v>0</v>
      </c>
      <c r="BW6516" s="10"/>
      <c r="BX6516" s="4">
        <f t="shared" si="406"/>
        <v>1</v>
      </c>
      <c r="BY6516" s="4">
        <f t="shared" si="407"/>
        <v>1</v>
      </c>
    </row>
    <row r="6517" spans="1:77">
      <c r="A6517" s="10">
        <v>6512</v>
      </c>
      <c r="BP6517" s="3"/>
      <c r="BQ6517" s="3"/>
      <c r="BR6517" s="3"/>
      <c r="BS6517" s="3"/>
      <c r="BT6517" s="10">
        <v>6512</v>
      </c>
      <c r="BU6517" s="4">
        <f t="shared" si="404"/>
        <v>0</v>
      </c>
      <c r="BV6517" s="4">
        <f t="shared" si="405"/>
        <v>0</v>
      </c>
      <c r="BW6517" s="10"/>
      <c r="BX6517" s="4">
        <f t="shared" si="406"/>
        <v>1</v>
      </c>
      <c r="BY6517" s="4">
        <f t="shared" si="407"/>
        <v>1</v>
      </c>
    </row>
    <row r="6518" spans="1:77">
      <c r="A6518" s="10">
        <v>6513</v>
      </c>
      <c r="BP6518" s="3"/>
      <c r="BQ6518" s="3"/>
      <c r="BR6518" s="3"/>
      <c r="BS6518" s="3"/>
      <c r="BT6518" s="10">
        <v>6513</v>
      </c>
      <c r="BU6518" s="4">
        <f t="shared" si="404"/>
        <v>0</v>
      </c>
      <c r="BV6518" s="4">
        <f t="shared" si="405"/>
        <v>0</v>
      </c>
      <c r="BW6518" s="10"/>
      <c r="BX6518" s="4">
        <f t="shared" si="406"/>
        <v>1</v>
      </c>
      <c r="BY6518" s="4">
        <f t="shared" si="407"/>
        <v>1</v>
      </c>
    </row>
    <row r="6519" spans="1:77">
      <c r="A6519" s="10">
        <v>6514</v>
      </c>
      <c r="BP6519" s="3"/>
      <c r="BQ6519" s="3"/>
      <c r="BR6519" s="3"/>
      <c r="BS6519" s="3"/>
      <c r="BT6519" s="10">
        <v>6514</v>
      </c>
      <c r="BU6519" s="4">
        <f t="shared" si="404"/>
        <v>0</v>
      </c>
      <c r="BV6519" s="4">
        <f t="shared" si="405"/>
        <v>0</v>
      </c>
      <c r="BW6519" s="10"/>
      <c r="BX6519" s="4">
        <f t="shared" si="406"/>
        <v>1</v>
      </c>
      <c r="BY6519" s="4">
        <f t="shared" si="407"/>
        <v>1</v>
      </c>
    </row>
    <row r="6520" spans="1:77">
      <c r="A6520" s="10">
        <v>6515</v>
      </c>
      <c r="BP6520" s="3"/>
      <c r="BQ6520" s="3"/>
      <c r="BR6520" s="3"/>
      <c r="BS6520" s="3"/>
      <c r="BT6520" s="10">
        <v>6515</v>
      </c>
      <c r="BU6520" s="4">
        <f t="shared" si="404"/>
        <v>0</v>
      </c>
      <c r="BV6520" s="4">
        <f t="shared" si="405"/>
        <v>0</v>
      </c>
      <c r="BW6520" s="10"/>
      <c r="BX6520" s="4">
        <f t="shared" si="406"/>
        <v>1</v>
      </c>
      <c r="BY6520" s="4">
        <f t="shared" si="407"/>
        <v>1</v>
      </c>
    </row>
    <row r="6521" spans="1:77">
      <c r="A6521" s="10">
        <v>6516</v>
      </c>
      <c r="BP6521" s="3"/>
      <c r="BQ6521" s="3"/>
      <c r="BR6521" s="3"/>
      <c r="BS6521" s="3"/>
      <c r="BT6521" s="10">
        <v>6516</v>
      </c>
      <c r="BU6521" s="4">
        <f t="shared" si="404"/>
        <v>0</v>
      </c>
      <c r="BV6521" s="4">
        <f t="shared" si="405"/>
        <v>0</v>
      </c>
      <c r="BW6521" s="10"/>
      <c r="BX6521" s="4">
        <f t="shared" si="406"/>
        <v>1</v>
      </c>
      <c r="BY6521" s="4">
        <f t="shared" si="407"/>
        <v>1</v>
      </c>
    </row>
    <row r="6522" spans="1:77">
      <c r="A6522" s="10">
        <v>6517</v>
      </c>
      <c r="BP6522" s="3"/>
      <c r="BQ6522" s="3"/>
      <c r="BR6522" s="3"/>
      <c r="BS6522" s="3"/>
      <c r="BT6522" s="10">
        <v>6517</v>
      </c>
      <c r="BU6522" s="4">
        <f t="shared" si="404"/>
        <v>0</v>
      </c>
      <c r="BV6522" s="4">
        <f t="shared" si="405"/>
        <v>0</v>
      </c>
      <c r="BW6522" s="10"/>
      <c r="BX6522" s="4">
        <f t="shared" si="406"/>
        <v>1</v>
      </c>
      <c r="BY6522" s="4">
        <f t="shared" si="407"/>
        <v>1</v>
      </c>
    </row>
    <row r="6523" spans="1:77">
      <c r="A6523" s="10">
        <v>6518</v>
      </c>
      <c r="BP6523" s="3"/>
      <c r="BQ6523" s="3"/>
      <c r="BR6523" s="3"/>
      <c r="BS6523" s="3"/>
      <c r="BT6523" s="10">
        <v>6518</v>
      </c>
      <c r="BU6523" s="4">
        <f t="shared" si="404"/>
        <v>0</v>
      </c>
      <c r="BV6523" s="4">
        <f t="shared" si="405"/>
        <v>0</v>
      </c>
      <c r="BW6523" s="10"/>
      <c r="BX6523" s="4">
        <f t="shared" si="406"/>
        <v>1</v>
      </c>
      <c r="BY6523" s="4">
        <f t="shared" si="407"/>
        <v>1</v>
      </c>
    </row>
    <row r="6524" spans="1:77">
      <c r="A6524" s="10">
        <v>6519</v>
      </c>
      <c r="BP6524" s="3"/>
      <c r="BQ6524" s="3"/>
      <c r="BR6524" s="3"/>
      <c r="BS6524" s="3"/>
      <c r="BT6524" s="10">
        <v>6519</v>
      </c>
      <c r="BU6524" s="4">
        <f t="shared" si="404"/>
        <v>0</v>
      </c>
      <c r="BV6524" s="4">
        <f t="shared" si="405"/>
        <v>0</v>
      </c>
      <c r="BW6524" s="10"/>
      <c r="BX6524" s="4">
        <f t="shared" si="406"/>
        <v>1</v>
      </c>
      <c r="BY6524" s="4">
        <f t="shared" si="407"/>
        <v>1</v>
      </c>
    </row>
    <row r="6525" spans="1:77">
      <c r="A6525" s="10">
        <v>6520</v>
      </c>
      <c r="BP6525" s="3"/>
      <c r="BQ6525" s="3"/>
      <c r="BR6525" s="3"/>
      <c r="BS6525" s="3"/>
      <c r="BT6525" s="10">
        <v>6520</v>
      </c>
      <c r="BU6525" s="4">
        <f t="shared" si="404"/>
        <v>0</v>
      </c>
      <c r="BV6525" s="4">
        <f t="shared" si="405"/>
        <v>0</v>
      </c>
      <c r="BW6525" s="10"/>
      <c r="BX6525" s="4">
        <f t="shared" si="406"/>
        <v>1</v>
      </c>
      <c r="BY6525" s="4">
        <f t="shared" si="407"/>
        <v>1</v>
      </c>
    </row>
    <row r="6526" spans="1:77">
      <c r="A6526" s="10">
        <v>6521</v>
      </c>
      <c r="BP6526" s="3"/>
      <c r="BQ6526" s="3"/>
      <c r="BR6526" s="3"/>
      <c r="BS6526" s="3"/>
      <c r="BT6526" s="10">
        <v>6521</v>
      </c>
      <c r="BU6526" s="4">
        <f t="shared" si="404"/>
        <v>0</v>
      </c>
      <c r="BV6526" s="4">
        <f t="shared" si="405"/>
        <v>0</v>
      </c>
      <c r="BW6526" s="10"/>
      <c r="BX6526" s="4">
        <f t="shared" si="406"/>
        <v>1</v>
      </c>
      <c r="BY6526" s="4">
        <f t="shared" si="407"/>
        <v>1</v>
      </c>
    </row>
    <row r="6527" spans="1:77">
      <c r="A6527" s="10">
        <v>6522</v>
      </c>
      <c r="BP6527" s="3"/>
      <c r="BQ6527" s="3"/>
      <c r="BR6527" s="3"/>
      <c r="BS6527" s="3"/>
      <c r="BT6527" s="10">
        <v>6522</v>
      </c>
      <c r="BU6527" s="4">
        <f t="shared" si="404"/>
        <v>0</v>
      </c>
      <c r="BV6527" s="4">
        <f t="shared" si="405"/>
        <v>0</v>
      </c>
      <c r="BW6527" s="10"/>
      <c r="BX6527" s="4">
        <f t="shared" si="406"/>
        <v>1</v>
      </c>
      <c r="BY6527" s="4">
        <f t="shared" si="407"/>
        <v>1</v>
      </c>
    </row>
    <row r="6528" spans="1:77">
      <c r="A6528" s="10">
        <v>6523</v>
      </c>
      <c r="BP6528" s="3"/>
      <c r="BQ6528" s="3"/>
      <c r="BR6528" s="3"/>
      <c r="BS6528" s="3"/>
      <c r="BT6528" s="10">
        <v>6523</v>
      </c>
      <c r="BU6528" s="4">
        <f t="shared" si="404"/>
        <v>0</v>
      </c>
      <c r="BV6528" s="4">
        <f t="shared" si="405"/>
        <v>0</v>
      </c>
      <c r="BW6528" s="10"/>
      <c r="BX6528" s="4">
        <f t="shared" si="406"/>
        <v>1</v>
      </c>
      <c r="BY6528" s="4">
        <f t="shared" si="407"/>
        <v>1</v>
      </c>
    </row>
    <row r="6529" spans="1:77">
      <c r="A6529" s="10">
        <v>6524</v>
      </c>
      <c r="BP6529" s="3"/>
      <c r="BQ6529" s="3"/>
      <c r="BR6529" s="3"/>
      <c r="BS6529" s="3"/>
      <c r="BT6529" s="10">
        <v>6524</v>
      </c>
      <c r="BU6529" s="4">
        <f t="shared" si="404"/>
        <v>0</v>
      </c>
      <c r="BV6529" s="4">
        <f t="shared" si="405"/>
        <v>0</v>
      </c>
      <c r="BW6529" s="10"/>
      <c r="BX6529" s="4">
        <f t="shared" si="406"/>
        <v>1</v>
      </c>
      <c r="BY6529" s="4">
        <f t="shared" si="407"/>
        <v>1</v>
      </c>
    </row>
    <row r="6530" spans="1:77">
      <c r="A6530" s="10">
        <v>6525</v>
      </c>
      <c r="BP6530" s="3"/>
      <c r="BQ6530" s="3"/>
      <c r="BR6530" s="3"/>
      <c r="BS6530" s="3"/>
      <c r="BT6530" s="10">
        <v>6525</v>
      </c>
      <c r="BU6530" s="4">
        <f t="shared" si="404"/>
        <v>0</v>
      </c>
      <c r="BV6530" s="4">
        <f t="shared" si="405"/>
        <v>0</v>
      </c>
      <c r="BW6530" s="10"/>
      <c r="BX6530" s="4">
        <f t="shared" si="406"/>
        <v>1</v>
      </c>
      <c r="BY6530" s="4">
        <f t="shared" si="407"/>
        <v>1</v>
      </c>
    </row>
    <row r="6531" spans="1:77">
      <c r="A6531" s="10">
        <v>6526</v>
      </c>
      <c r="BP6531" s="3"/>
      <c r="BQ6531" s="3"/>
      <c r="BR6531" s="3"/>
      <c r="BS6531" s="3"/>
      <c r="BT6531" s="10">
        <v>6526</v>
      </c>
      <c r="BU6531" s="4">
        <f t="shared" si="404"/>
        <v>0</v>
      </c>
      <c r="BV6531" s="4">
        <f t="shared" si="405"/>
        <v>0</v>
      </c>
      <c r="BW6531" s="10"/>
      <c r="BX6531" s="4">
        <f t="shared" si="406"/>
        <v>1</v>
      </c>
      <c r="BY6531" s="4">
        <f t="shared" si="407"/>
        <v>1</v>
      </c>
    </row>
    <row r="6532" spans="1:77">
      <c r="A6532" s="10">
        <v>6527</v>
      </c>
      <c r="BP6532" s="3"/>
      <c r="BQ6532" s="3"/>
      <c r="BR6532" s="3"/>
      <c r="BS6532" s="3"/>
      <c r="BT6532" s="10">
        <v>6527</v>
      </c>
      <c r="BU6532" s="4">
        <f t="shared" si="404"/>
        <v>0</v>
      </c>
      <c r="BV6532" s="4">
        <f t="shared" si="405"/>
        <v>0</v>
      </c>
      <c r="BW6532" s="10"/>
      <c r="BX6532" s="4">
        <f t="shared" si="406"/>
        <v>1</v>
      </c>
      <c r="BY6532" s="4">
        <f t="shared" si="407"/>
        <v>1</v>
      </c>
    </row>
    <row r="6533" spans="1:77">
      <c r="A6533" s="10">
        <v>6528</v>
      </c>
      <c r="BP6533" s="3"/>
      <c r="BQ6533" s="3"/>
      <c r="BR6533" s="3"/>
      <c r="BS6533" s="3"/>
      <c r="BT6533" s="10">
        <v>6528</v>
      </c>
      <c r="BU6533" s="4">
        <f t="shared" si="404"/>
        <v>0</v>
      </c>
      <c r="BV6533" s="4">
        <f t="shared" si="405"/>
        <v>0</v>
      </c>
      <c r="BW6533" s="10"/>
      <c r="BX6533" s="4">
        <f t="shared" si="406"/>
        <v>1</v>
      </c>
      <c r="BY6533" s="4">
        <f t="shared" si="407"/>
        <v>1</v>
      </c>
    </row>
    <row r="6534" spans="1:77">
      <c r="A6534" s="10">
        <v>6529</v>
      </c>
      <c r="BP6534" s="3"/>
      <c r="BQ6534" s="3"/>
      <c r="BR6534" s="3"/>
      <c r="BS6534" s="3"/>
      <c r="BT6534" s="10">
        <v>6529</v>
      </c>
      <c r="BU6534" s="4">
        <f t="shared" si="404"/>
        <v>0</v>
      </c>
      <c r="BV6534" s="4">
        <f t="shared" si="405"/>
        <v>0</v>
      </c>
      <c r="BW6534" s="10"/>
      <c r="BX6534" s="4">
        <f t="shared" si="406"/>
        <v>1</v>
      </c>
      <c r="BY6534" s="4">
        <f t="shared" si="407"/>
        <v>1</v>
      </c>
    </row>
    <row r="6535" spans="1:77">
      <c r="A6535" s="10">
        <v>6530</v>
      </c>
      <c r="BP6535" s="3"/>
      <c r="BQ6535" s="3"/>
      <c r="BR6535" s="3"/>
      <c r="BS6535" s="3"/>
      <c r="BT6535" s="10">
        <v>6530</v>
      </c>
      <c r="BU6535" s="4">
        <f t="shared" ref="BU6535:BU6598" si="408">BP6535*$BV$1-BQ6535</f>
        <v>0</v>
      </c>
      <c r="BV6535" s="4">
        <f t="shared" ref="BV6535:BV6598" si="409">BR6535*$BV$1-BS6535</f>
        <v>0</v>
      </c>
      <c r="BW6535" s="10"/>
      <c r="BX6535" s="4">
        <f t="shared" ref="BX6535:BX6598" si="410">IF(BU6535=MAX($BU6535:$BV6535),1,0)</f>
        <v>1</v>
      </c>
      <c r="BY6535" s="4">
        <f t="shared" ref="BY6535:BY6598" si="411">IF(BV6535=MAX($BU6535:$BV6535),1,0)</f>
        <v>1</v>
      </c>
    </row>
    <row r="6536" spans="1:77">
      <c r="A6536" s="10">
        <v>6531</v>
      </c>
      <c r="BP6536" s="3"/>
      <c r="BQ6536" s="3"/>
      <c r="BR6536" s="3"/>
      <c r="BS6536" s="3"/>
      <c r="BT6536" s="10">
        <v>6531</v>
      </c>
      <c r="BU6536" s="4">
        <f t="shared" si="408"/>
        <v>0</v>
      </c>
      <c r="BV6536" s="4">
        <f t="shared" si="409"/>
        <v>0</v>
      </c>
      <c r="BW6536" s="10"/>
      <c r="BX6536" s="4">
        <f t="shared" si="410"/>
        <v>1</v>
      </c>
      <c r="BY6536" s="4">
        <f t="shared" si="411"/>
        <v>1</v>
      </c>
    </row>
    <row r="6537" spans="1:77">
      <c r="A6537" s="10">
        <v>6532</v>
      </c>
      <c r="BP6537" s="3"/>
      <c r="BQ6537" s="3"/>
      <c r="BR6537" s="3"/>
      <c r="BS6537" s="3"/>
      <c r="BT6537" s="10">
        <v>6532</v>
      </c>
      <c r="BU6537" s="4">
        <f t="shared" si="408"/>
        <v>0</v>
      </c>
      <c r="BV6537" s="4">
        <f t="shared" si="409"/>
        <v>0</v>
      </c>
      <c r="BW6537" s="10"/>
      <c r="BX6537" s="4">
        <f t="shared" si="410"/>
        <v>1</v>
      </c>
      <c r="BY6537" s="4">
        <f t="shared" si="411"/>
        <v>1</v>
      </c>
    </row>
    <row r="6538" spans="1:77">
      <c r="A6538" s="10">
        <v>6533</v>
      </c>
      <c r="BP6538" s="3"/>
      <c r="BQ6538" s="3"/>
      <c r="BR6538" s="3"/>
      <c r="BS6538" s="3"/>
      <c r="BT6538" s="10">
        <v>6533</v>
      </c>
      <c r="BU6538" s="4">
        <f t="shared" si="408"/>
        <v>0</v>
      </c>
      <c r="BV6538" s="4">
        <f t="shared" si="409"/>
        <v>0</v>
      </c>
      <c r="BW6538" s="10"/>
      <c r="BX6538" s="4">
        <f t="shared" si="410"/>
        <v>1</v>
      </c>
      <c r="BY6538" s="4">
        <f t="shared" si="411"/>
        <v>1</v>
      </c>
    </row>
    <row r="6539" spans="1:77">
      <c r="A6539" s="10">
        <v>6534</v>
      </c>
      <c r="BP6539" s="3"/>
      <c r="BQ6539" s="3"/>
      <c r="BR6539" s="3"/>
      <c r="BS6539" s="3"/>
      <c r="BT6539" s="10">
        <v>6534</v>
      </c>
      <c r="BU6539" s="4">
        <f t="shared" si="408"/>
        <v>0</v>
      </c>
      <c r="BV6539" s="4">
        <f t="shared" si="409"/>
        <v>0</v>
      </c>
      <c r="BW6539" s="10"/>
      <c r="BX6539" s="4">
        <f t="shared" si="410"/>
        <v>1</v>
      </c>
      <c r="BY6539" s="4">
        <f t="shared" si="411"/>
        <v>1</v>
      </c>
    </row>
    <row r="6540" spans="1:77">
      <c r="A6540" s="10">
        <v>6535</v>
      </c>
      <c r="BP6540" s="3"/>
      <c r="BQ6540" s="3"/>
      <c r="BR6540" s="3"/>
      <c r="BS6540" s="3"/>
      <c r="BT6540" s="10">
        <v>6535</v>
      </c>
      <c r="BU6540" s="4">
        <f t="shared" si="408"/>
        <v>0</v>
      </c>
      <c r="BV6540" s="4">
        <f t="shared" si="409"/>
        <v>0</v>
      </c>
      <c r="BW6540" s="10"/>
      <c r="BX6540" s="4">
        <f t="shared" si="410"/>
        <v>1</v>
      </c>
      <c r="BY6540" s="4">
        <f t="shared" si="411"/>
        <v>1</v>
      </c>
    </row>
    <row r="6541" spans="1:77">
      <c r="A6541" s="10">
        <v>6536</v>
      </c>
      <c r="BP6541" s="3"/>
      <c r="BQ6541" s="3"/>
      <c r="BR6541" s="3"/>
      <c r="BS6541" s="3"/>
      <c r="BT6541" s="10">
        <v>6536</v>
      </c>
      <c r="BU6541" s="4">
        <f t="shared" si="408"/>
        <v>0</v>
      </c>
      <c r="BV6541" s="4">
        <f t="shared" si="409"/>
        <v>0</v>
      </c>
      <c r="BW6541" s="10"/>
      <c r="BX6541" s="4">
        <f t="shared" si="410"/>
        <v>1</v>
      </c>
      <c r="BY6541" s="4">
        <f t="shared" si="411"/>
        <v>1</v>
      </c>
    </row>
    <row r="6542" spans="1:77">
      <c r="A6542" s="10">
        <v>6537</v>
      </c>
      <c r="BP6542" s="3"/>
      <c r="BQ6542" s="3"/>
      <c r="BR6542" s="3"/>
      <c r="BS6542" s="3"/>
      <c r="BT6542" s="10">
        <v>6537</v>
      </c>
      <c r="BU6542" s="4">
        <f t="shared" si="408"/>
        <v>0</v>
      </c>
      <c r="BV6542" s="4">
        <f t="shared" si="409"/>
        <v>0</v>
      </c>
      <c r="BW6542" s="10"/>
      <c r="BX6542" s="4">
        <f t="shared" si="410"/>
        <v>1</v>
      </c>
      <c r="BY6542" s="4">
        <f t="shared" si="411"/>
        <v>1</v>
      </c>
    </row>
    <row r="6543" spans="1:77">
      <c r="A6543" s="10">
        <v>6538</v>
      </c>
      <c r="BP6543" s="3"/>
      <c r="BQ6543" s="3"/>
      <c r="BR6543" s="3"/>
      <c r="BS6543" s="3"/>
      <c r="BT6543" s="10">
        <v>6538</v>
      </c>
      <c r="BU6543" s="4">
        <f t="shared" si="408"/>
        <v>0</v>
      </c>
      <c r="BV6543" s="4">
        <f t="shared" si="409"/>
        <v>0</v>
      </c>
      <c r="BW6543" s="10"/>
      <c r="BX6543" s="4">
        <f t="shared" si="410"/>
        <v>1</v>
      </c>
      <c r="BY6543" s="4">
        <f t="shared" si="411"/>
        <v>1</v>
      </c>
    </row>
    <row r="6544" spans="1:77">
      <c r="A6544" s="10">
        <v>6539</v>
      </c>
      <c r="BP6544" s="3"/>
      <c r="BQ6544" s="3"/>
      <c r="BR6544" s="3"/>
      <c r="BS6544" s="3"/>
      <c r="BT6544" s="10">
        <v>6539</v>
      </c>
      <c r="BU6544" s="4">
        <f t="shared" si="408"/>
        <v>0</v>
      </c>
      <c r="BV6544" s="4">
        <f t="shared" si="409"/>
        <v>0</v>
      </c>
      <c r="BW6544" s="10"/>
      <c r="BX6544" s="4">
        <f t="shared" si="410"/>
        <v>1</v>
      </c>
      <c r="BY6544" s="4">
        <f t="shared" si="411"/>
        <v>1</v>
      </c>
    </row>
    <row r="6545" spans="1:77">
      <c r="A6545" s="10">
        <v>6540</v>
      </c>
      <c r="BP6545" s="3"/>
      <c r="BQ6545" s="3"/>
      <c r="BR6545" s="3"/>
      <c r="BS6545" s="3"/>
      <c r="BT6545" s="10">
        <v>6540</v>
      </c>
      <c r="BU6545" s="4">
        <f t="shared" si="408"/>
        <v>0</v>
      </c>
      <c r="BV6545" s="4">
        <f t="shared" si="409"/>
        <v>0</v>
      </c>
      <c r="BW6545" s="10"/>
      <c r="BX6545" s="4">
        <f t="shared" si="410"/>
        <v>1</v>
      </c>
      <c r="BY6545" s="4">
        <f t="shared" si="411"/>
        <v>1</v>
      </c>
    </row>
    <row r="6546" spans="1:77">
      <c r="A6546" s="10">
        <v>6541</v>
      </c>
      <c r="BP6546" s="3"/>
      <c r="BQ6546" s="3"/>
      <c r="BR6546" s="3"/>
      <c r="BS6546" s="3"/>
      <c r="BT6546" s="10">
        <v>6541</v>
      </c>
      <c r="BU6546" s="4">
        <f t="shared" si="408"/>
        <v>0</v>
      </c>
      <c r="BV6546" s="4">
        <f t="shared" si="409"/>
        <v>0</v>
      </c>
      <c r="BW6546" s="10"/>
      <c r="BX6546" s="4">
        <f t="shared" si="410"/>
        <v>1</v>
      </c>
      <c r="BY6546" s="4">
        <f t="shared" si="411"/>
        <v>1</v>
      </c>
    </row>
    <row r="6547" spans="1:77">
      <c r="A6547" s="10">
        <v>6542</v>
      </c>
      <c r="BP6547" s="3"/>
      <c r="BQ6547" s="3"/>
      <c r="BR6547" s="3"/>
      <c r="BS6547" s="3"/>
      <c r="BT6547" s="10">
        <v>6542</v>
      </c>
      <c r="BU6547" s="4">
        <f t="shared" si="408"/>
        <v>0</v>
      </c>
      <c r="BV6547" s="4">
        <f t="shared" si="409"/>
        <v>0</v>
      </c>
      <c r="BW6547" s="10"/>
      <c r="BX6547" s="4">
        <f t="shared" si="410"/>
        <v>1</v>
      </c>
      <c r="BY6547" s="4">
        <f t="shared" si="411"/>
        <v>1</v>
      </c>
    </row>
    <row r="6548" spans="1:77">
      <c r="A6548" s="10">
        <v>6543</v>
      </c>
      <c r="BP6548" s="3"/>
      <c r="BQ6548" s="3"/>
      <c r="BR6548" s="3"/>
      <c r="BS6548" s="3"/>
      <c r="BT6548" s="10">
        <v>6543</v>
      </c>
      <c r="BU6548" s="4">
        <f t="shared" si="408"/>
        <v>0</v>
      </c>
      <c r="BV6548" s="4">
        <f t="shared" si="409"/>
        <v>0</v>
      </c>
      <c r="BW6548" s="10"/>
      <c r="BX6548" s="4">
        <f t="shared" si="410"/>
        <v>1</v>
      </c>
      <c r="BY6548" s="4">
        <f t="shared" si="411"/>
        <v>1</v>
      </c>
    </row>
    <row r="6549" spans="1:77">
      <c r="A6549" s="10">
        <v>6544</v>
      </c>
      <c r="BP6549" s="3"/>
      <c r="BQ6549" s="3"/>
      <c r="BR6549" s="3"/>
      <c r="BS6549" s="3"/>
      <c r="BT6549" s="10">
        <v>6544</v>
      </c>
      <c r="BU6549" s="4">
        <f t="shared" si="408"/>
        <v>0</v>
      </c>
      <c r="BV6549" s="4">
        <f t="shared" si="409"/>
        <v>0</v>
      </c>
      <c r="BW6549" s="10"/>
      <c r="BX6549" s="4">
        <f t="shared" si="410"/>
        <v>1</v>
      </c>
      <c r="BY6549" s="4">
        <f t="shared" si="411"/>
        <v>1</v>
      </c>
    </row>
    <row r="6550" spans="1:77">
      <c r="A6550" s="10">
        <v>6545</v>
      </c>
      <c r="BP6550" s="3"/>
      <c r="BQ6550" s="3"/>
      <c r="BR6550" s="3"/>
      <c r="BS6550" s="3"/>
      <c r="BT6550" s="10">
        <v>6545</v>
      </c>
      <c r="BU6550" s="4">
        <f t="shared" si="408"/>
        <v>0</v>
      </c>
      <c r="BV6550" s="4">
        <f t="shared" si="409"/>
        <v>0</v>
      </c>
      <c r="BW6550" s="10"/>
      <c r="BX6550" s="4">
        <f t="shared" si="410"/>
        <v>1</v>
      </c>
      <c r="BY6550" s="4">
        <f t="shared" si="411"/>
        <v>1</v>
      </c>
    </row>
    <row r="6551" spans="1:77">
      <c r="A6551" s="10">
        <v>6546</v>
      </c>
      <c r="BP6551" s="3"/>
      <c r="BQ6551" s="3"/>
      <c r="BR6551" s="3"/>
      <c r="BS6551" s="3"/>
      <c r="BT6551" s="10">
        <v>6546</v>
      </c>
      <c r="BU6551" s="4">
        <f t="shared" si="408"/>
        <v>0</v>
      </c>
      <c r="BV6551" s="4">
        <f t="shared" si="409"/>
        <v>0</v>
      </c>
      <c r="BW6551" s="10"/>
      <c r="BX6551" s="4">
        <f t="shared" si="410"/>
        <v>1</v>
      </c>
      <c r="BY6551" s="4">
        <f t="shared" si="411"/>
        <v>1</v>
      </c>
    </row>
    <row r="6552" spans="1:77">
      <c r="A6552" s="10">
        <v>6547</v>
      </c>
      <c r="BP6552" s="3"/>
      <c r="BQ6552" s="3"/>
      <c r="BR6552" s="3"/>
      <c r="BS6552" s="3"/>
      <c r="BT6552" s="10">
        <v>6547</v>
      </c>
      <c r="BU6552" s="4">
        <f t="shared" si="408"/>
        <v>0</v>
      </c>
      <c r="BV6552" s="4">
        <f t="shared" si="409"/>
        <v>0</v>
      </c>
      <c r="BW6552" s="10"/>
      <c r="BX6552" s="4">
        <f t="shared" si="410"/>
        <v>1</v>
      </c>
      <c r="BY6552" s="4">
        <f t="shared" si="411"/>
        <v>1</v>
      </c>
    </row>
    <row r="6553" spans="1:77">
      <c r="A6553" s="10">
        <v>6548</v>
      </c>
      <c r="BP6553" s="3"/>
      <c r="BQ6553" s="3"/>
      <c r="BR6553" s="3"/>
      <c r="BS6553" s="3"/>
      <c r="BT6553" s="10">
        <v>6548</v>
      </c>
      <c r="BU6553" s="4">
        <f t="shared" si="408"/>
        <v>0</v>
      </c>
      <c r="BV6553" s="4">
        <f t="shared" si="409"/>
        <v>0</v>
      </c>
      <c r="BW6553" s="10"/>
      <c r="BX6553" s="4">
        <f t="shared" si="410"/>
        <v>1</v>
      </c>
      <c r="BY6553" s="4">
        <f t="shared" si="411"/>
        <v>1</v>
      </c>
    </row>
    <row r="6554" spans="1:77">
      <c r="A6554" s="10">
        <v>6549</v>
      </c>
      <c r="BP6554" s="3"/>
      <c r="BQ6554" s="3"/>
      <c r="BR6554" s="3"/>
      <c r="BS6554" s="3"/>
      <c r="BT6554" s="10">
        <v>6549</v>
      </c>
      <c r="BU6554" s="4">
        <f t="shared" si="408"/>
        <v>0</v>
      </c>
      <c r="BV6554" s="4">
        <f t="shared" si="409"/>
        <v>0</v>
      </c>
      <c r="BW6554" s="10"/>
      <c r="BX6554" s="4">
        <f t="shared" si="410"/>
        <v>1</v>
      </c>
      <c r="BY6554" s="4">
        <f t="shared" si="411"/>
        <v>1</v>
      </c>
    </row>
    <row r="6555" spans="1:77">
      <c r="A6555" s="10">
        <v>6550</v>
      </c>
      <c r="BP6555" s="3"/>
      <c r="BQ6555" s="3"/>
      <c r="BR6555" s="3"/>
      <c r="BS6555" s="3"/>
      <c r="BT6555" s="10">
        <v>6550</v>
      </c>
      <c r="BU6555" s="4">
        <f t="shared" si="408"/>
        <v>0</v>
      </c>
      <c r="BV6555" s="4">
        <f t="shared" si="409"/>
        <v>0</v>
      </c>
      <c r="BW6555" s="10"/>
      <c r="BX6555" s="4">
        <f t="shared" si="410"/>
        <v>1</v>
      </c>
      <c r="BY6555" s="4">
        <f t="shared" si="411"/>
        <v>1</v>
      </c>
    </row>
    <row r="6556" spans="1:77">
      <c r="A6556" s="10">
        <v>6551</v>
      </c>
      <c r="BP6556" s="3"/>
      <c r="BQ6556" s="3"/>
      <c r="BR6556" s="3"/>
      <c r="BS6556" s="3"/>
      <c r="BT6556" s="10">
        <v>6551</v>
      </c>
      <c r="BU6556" s="4">
        <f t="shared" si="408"/>
        <v>0</v>
      </c>
      <c r="BV6556" s="4">
        <f t="shared" si="409"/>
        <v>0</v>
      </c>
      <c r="BW6556" s="10"/>
      <c r="BX6556" s="4">
        <f t="shared" si="410"/>
        <v>1</v>
      </c>
      <c r="BY6556" s="4">
        <f t="shared" si="411"/>
        <v>1</v>
      </c>
    </row>
    <row r="6557" spans="1:77">
      <c r="A6557" s="10">
        <v>6552</v>
      </c>
      <c r="BP6557" s="3"/>
      <c r="BQ6557" s="3"/>
      <c r="BR6557" s="3"/>
      <c r="BS6557" s="3"/>
      <c r="BT6557" s="10">
        <v>6552</v>
      </c>
      <c r="BU6557" s="4">
        <f t="shared" si="408"/>
        <v>0</v>
      </c>
      <c r="BV6557" s="4">
        <f t="shared" si="409"/>
        <v>0</v>
      </c>
      <c r="BW6557" s="10"/>
      <c r="BX6557" s="4">
        <f t="shared" si="410"/>
        <v>1</v>
      </c>
      <c r="BY6557" s="4">
        <f t="shared" si="411"/>
        <v>1</v>
      </c>
    </row>
    <row r="6558" spans="1:77">
      <c r="A6558" s="10">
        <v>6553</v>
      </c>
      <c r="BP6558" s="3"/>
      <c r="BQ6558" s="3"/>
      <c r="BR6558" s="3"/>
      <c r="BS6558" s="3"/>
      <c r="BT6558" s="10">
        <v>6553</v>
      </c>
      <c r="BU6558" s="4">
        <f t="shared" si="408"/>
        <v>0</v>
      </c>
      <c r="BV6558" s="4">
        <f t="shared" si="409"/>
        <v>0</v>
      </c>
      <c r="BW6558" s="10"/>
      <c r="BX6558" s="4">
        <f t="shared" si="410"/>
        <v>1</v>
      </c>
      <c r="BY6558" s="4">
        <f t="shared" si="411"/>
        <v>1</v>
      </c>
    </row>
    <row r="6559" spans="1:77">
      <c r="A6559" s="10">
        <v>6554</v>
      </c>
      <c r="BP6559" s="3"/>
      <c r="BQ6559" s="3"/>
      <c r="BR6559" s="3"/>
      <c r="BS6559" s="3"/>
      <c r="BT6559" s="10">
        <v>6554</v>
      </c>
      <c r="BU6559" s="4">
        <f t="shared" si="408"/>
        <v>0</v>
      </c>
      <c r="BV6559" s="4">
        <f t="shared" si="409"/>
        <v>0</v>
      </c>
      <c r="BW6559" s="10"/>
      <c r="BX6559" s="4">
        <f t="shared" si="410"/>
        <v>1</v>
      </c>
      <c r="BY6559" s="4">
        <f t="shared" si="411"/>
        <v>1</v>
      </c>
    </row>
    <row r="6560" spans="1:77">
      <c r="A6560" s="10">
        <v>6555</v>
      </c>
      <c r="BP6560" s="3"/>
      <c r="BQ6560" s="3"/>
      <c r="BR6560" s="3"/>
      <c r="BS6560" s="3"/>
      <c r="BT6560" s="10">
        <v>6555</v>
      </c>
      <c r="BU6560" s="4">
        <f t="shared" si="408"/>
        <v>0</v>
      </c>
      <c r="BV6560" s="4">
        <f t="shared" si="409"/>
        <v>0</v>
      </c>
      <c r="BW6560" s="10"/>
      <c r="BX6560" s="4">
        <f t="shared" si="410"/>
        <v>1</v>
      </c>
      <c r="BY6560" s="4">
        <f t="shared" si="411"/>
        <v>1</v>
      </c>
    </row>
    <row r="6561" spans="1:77">
      <c r="A6561" s="10">
        <v>6556</v>
      </c>
      <c r="BP6561" s="3"/>
      <c r="BQ6561" s="3"/>
      <c r="BR6561" s="3"/>
      <c r="BS6561" s="3"/>
      <c r="BT6561" s="10">
        <v>6556</v>
      </c>
      <c r="BU6561" s="4">
        <f t="shared" si="408"/>
        <v>0</v>
      </c>
      <c r="BV6561" s="4">
        <f t="shared" si="409"/>
        <v>0</v>
      </c>
      <c r="BW6561" s="10"/>
      <c r="BX6561" s="4">
        <f t="shared" si="410"/>
        <v>1</v>
      </c>
      <c r="BY6561" s="4">
        <f t="shared" si="411"/>
        <v>1</v>
      </c>
    </row>
    <row r="6562" spans="1:77">
      <c r="A6562" s="10">
        <v>6557</v>
      </c>
      <c r="BP6562" s="3"/>
      <c r="BQ6562" s="3"/>
      <c r="BR6562" s="3"/>
      <c r="BS6562" s="3"/>
      <c r="BT6562" s="10">
        <v>6557</v>
      </c>
      <c r="BU6562" s="4">
        <f t="shared" si="408"/>
        <v>0</v>
      </c>
      <c r="BV6562" s="4">
        <f t="shared" si="409"/>
        <v>0</v>
      </c>
      <c r="BW6562" s="10"/>
      <c r="BX6562" s="4">
        <f t="shared" si="410"/>
        <v>1</v>
      </c>
      <c r="BY6562" s="4">
        <f t="shared" si="411"/>
        <v>1</v>
      </c>
    </row>
    <row r="6563" spans="1:77">
      <c r="A6563" s="10">
        <v>6558</v>
      </c>
      <c r="BP6563" s="3"/>
      <c r="BQ6563" s="3"/>
      <c r="BR6563" s="3"/>
      <c r="BS6563" s="3"/>
      <c r="BT6563" s="10">
        <v>6558</v>
      </c>
      <c r="BU6563" s="4">
        <f t="shared" si="408"/>
        <v>0</v>
      </c>
      <c r="BV6563" s="4">
        <f t="shared" si="409"/>
        <v>0</v>
      </c>
      <c r="BW6563" s="10"/>
      <c r="BX6563" s="4">
        <f t="shared" si="410"/>
        <v>1</v>
      </c>
      <c r="BY6563" s="4">
        <f t="shared" si="411"/>
        <v>1</v>
      </c>
    </row>
    <row r="6564" spans="1:77">
      <c r="A6564" s="10">
        <v>6559</v>
      </c>
      <c r="BP6564" s="3"/>
      <c r="BQ6564" s="3"/>
      <c r="BR6564" s="3"/>
      <c r="BS6564" s="3"/>
      <c r="BT6564" s="10">
        <v>6559</v>
      </c>
      <c r="BU6564" s="4">
        <f t="shared" si="408"/>
        <v>0</v>
      </c>
      <c r="BV6564" s="4">
        <f t="shared" si="409"/>
        <v>0</v>
      </c>
      <c r="BW6564" s="10"/>
      <c r="BX6564" s="4">
        <f t="shared" si="410"/>
        <v>1</v>
      </c>
      <c r="BY6564" s="4">
        <f t="shared" si="411"/>
        <v>1</v>
      </c>
    </row>
    <row r="6565" spans="1:77">
      <c r="A6565" s="10">
        <v>6560</v>
      </c>
      <c r="BP6565" s="3"/>
      <c r="BQ6565" s="3"/>
      <c r="BR6565" s="3"/>
      <c r="BS6565" s="3"/>
      <c r="BT6565" s="10">
        <v>6560</v>
      </c>
      <c r="BU6565" s="4">
        <f t="shared" si="408"/>
        <v>0</v>
      </c>
      <c r="BV6565" s="4">
        <f t="shared" si="409"/>
        <v>0</v>
      </c>
      <c r="BW6565" s="10"/>
      <c r="BX6565" s="4">
        <f t="shared" si="410"/>
        <v>1</v>
      </c>
      <c r="BY6565" s="4">
        <f t="shared" si="411"/>
        <v>1</v>
      </c>
    </row>
    <row r="6566" spans="1:77">
      <c r="A6566" s="10">
        <v>6561</v>
      </c>
      <c r="BP6566" s="3"/>
      <c r="BQ6566" s="3"/>
      <c r="BR6566" s="3"/>
      <c r="BS6566" s="3"/>
      <c r="BT6566" s="10">
        <v>6561</v>
      </c>
      <c r="BU6566" s="4">
        <f t="shared" si="408"/>
        <v>0</v>
      </c>
      <c r="BV6566" s="4">
        <f t="shared" si="409"/>
        <v>0</v>
      </c>
      <c r="BW6566" s="10"/>
      <c r="BX6566" s="4">
        <f t="shared" si="410"/>
        <v>1</v>
      </c>
      <c r="BY6566" s="4">
        <f t="shared" si="411"/>
        <v>1</v>
      </c>
    </row>
    <row r="6567" spans="1:77">
      <c r="A6567" s="10">
        <v>6562</v>
      </c>
      <c r="BP6567" s="3"/>
      <c r="BQ6567" s="3"/>
      <c r="BR6567" s="3"/>
      <c r="BS6567" s="3"/>
      <c r="BT6567" s="10">
        <v>6562</v>
      </c>
      <c r="BU6567" s="4">
        <f t="shared" si="408"/>
        <v>0</v>
      </c>
      <c r="BV6567" s="4">
        <f t="shared" si="409"/>
        <v>0</v>
      </c>
      <c r="BW6567" s="10"/>
      <c r="BX6567" s="4">
        <f t="shared" si="410"/>
        <v>1</v>
      </c>
      <c r="BY6567" s="4">
        <f t="shared" si="411"/>
        <v>1</v>
      </c>
    </row>
    <row r="6568" spans="1:77">
      <c r="A6568" s="10">
        <v>6563</v>
      </c>
      <c r="BP6568" s="3"/>
      <c r="BQ6568" s="3"/>
      <c r="BR6568" s="3"/>
      <c r="BS6568" s="3"/>
      <c r="BT6568" s="10">
        <v>6563</v>
      </c>
      <c r="BU6568" s="4">
        <f t="shared" si="408"/>
        <v>0</v>
      </c>
      <c r="BV6568" s="4">
        <f t="shared" si="409"/>
        <v>0</v>
      </c>
      <c r="BW6568" s="10"/>
      <c r="BX6568" s="4">
        <f t="shared" si="410"/>
        <v>1</v>
      </c>
      <c r="BY6568" s="4">
        <f t="shared" si="411"/>
        <v>1</v>
      </c>
    </row>
    <row r="6569" spans="1:77">
      <c r="A6569" s="10">
        <v>6564</v>
      </c>
      <c r="BP6569" s="3"/>
      <c r="BQ6569" s="3"/>
      <c r="BR6569" s="3"/>
      <c r="BS6569" s="3"/>
      <c r="BT6569" s="10">
        <v>6564</v>
      </c>
      <c r="BU6569" s="4">
        <f t="shared" si="408"/>
        <v>0</v>
      </c>
      <c r="BV6569" s="4">
        <f t="shared" si="409"/>
        <v>0</v>
      </c>
      <c r="BW6569" s="10"/>
      <c r="BX6569" s="4">
        <f t="shared" si="410"/>
        <v>1</v>
      </c>
      <c r="BY6569" s="4">
        <f t="shared" si="411"/>
        <v>1</v>
      </c>
    </row>
    <row r="6570" spans="1:77">
      <c r="A6570" s="10">
        <v>6565</v>
      </c>
      <c r="BP6570" s="3"/>
      <c r="BQ6570" s="3"/>
      <c r="BR6570" s="3"/>
      <c r="BS6570" s="3"/>
      <c r="BT6570" s="10">
        <v>6565</v>
      </c>
      <c r="BU6570" s="4">
        <f t="shared" si="408"/>
        <v>0</v>
      </c>
      <c r="BV6570" s="4">
        <f t="shared" si="409"/>
        <v>0</v>
      </c>
      <c r="BW6570" s="10"/>
      <c r="BX6570" s="4">
        <f t="shared" si="410"/>
        <v>1</v>
      </c>
      <c r="BY6570" s="4">
        <f t="shared" si="411"/>
        <v>1</v>
      </c>
    </row>
    <row r="6571" spans="1:77">
      <c r="A6571" s="10">
        <v>6566</v>
      </c>
      <c r="BP6571" s="3"/>
      <c r="BQ6571" s="3"/>
      <c r="BR6571" s="3"/>
      <c r="BS6571" s="3"/>
      <c r="BT6571" s="10">
        <v>6566</v>
      </c>
      <c r="BU6571" s="4">
        <f t="shared" si="408"/>
        <v>0</v>
      </c>
      <c r="BV6571" s="4">
        <f t="shared" si="409"/>
        <v>0</v>
      </c>
      <c r="BW6571" s="10"/>
      <c r="BX6571" s="4">
        <f t="shared" si="410"/>
        <v>1</v>
      </c>
      <c r="BY6571" s="4">
        <f t="shared" si="411"/>
        <v>1</v>
      </c>
    </row>
    <row r="6572" spans="1:77">
      <c r="A6572" s="10">
        <v>6567</v>
      </c>
      <c r="BP6572" s="3"/>
      <c r="BQ6572" s="3"/>
      <c r="BR6572" s="3"/>
      <c r="BS6572" s="3"/>
      <c r="BT6572" s="10">
        <v>6567</v>
      </c>
      <c r="BU6572" s="4">
        <f t="shared" si="408"/>
        <v>0</v>
      </c>
      <c r="BV6572" s="4">
        <f t="shared" si="409"/>
        <v>0</v>
      </c>
      <c r="BW6572" s="10"/>
      <c r="BX6572" s="4">
        <f t="shared" si="410"/>
        <v>1</v>
      </c>
      <c r="BY6572" s="4">
        <f t="shared" si="411"/>
        <v>1</v>
      </c>
    </row>
    <row r="6573" spans="1:77">
      <c r="A6573" s="10">
        <v>6568</v>
      </c>
      <c r="BP6573" s="3"/>
      <c r="BQ6573" s="3"/>
      <c r="BR6573" s="3"/>
      <c r="BS6573" s="3"/>
      <c r="BT6573" s="10">
        <v>6568</v>
      </c>
      <c r="BU6573" s="4">
        <f t="shared" si="408"/>
        <v>0</v>
      </c>
      <c r="BV6573" s="4">
        <f t="shared" si="409"/>
        <v>0</v>
      </c>
      <c r="BW6573" s="10"/>
      <c r="BX6573" s="4">
        <f t="shared" si="410"/>
        <v>1</v>
      </c>
      <c r="BY6573" s="4">
        <f t="shared" si="411"/>
        <v>1</v>
      </c>
    </row>
    <row r="6574" spans="1:77">
      <c r="A6574" s="10">
        <v>6569</v>
      </c>
      <c r="BP6574" s="3"/>
      <c r="BQ6574" s="3"/>
      <c r="BR6574" s="3"/>
      <c r="BS6574" s="3"/>
      <c r="BT6574" s="10">
        <v>6569</v>
      </c>
      <c r="BU6574" s="4">
        <f t="shared" si="408"/>
        <v>0</v>
      </c>
      <c r="BV6574" s="4">
        <f t="shared" si="409"/>
        <v>0</v>
      </c>
      <c r="BW6574" s="10"/>
      <c r="BX6574" s="4">
        <f t="shared" si="410"/>
        <v>1</v>
      </c>
      <c r="BY6574" s="4">
        <f t="shared" si="411"/>
        <v>1</v>
      </c>
    </row>
    <row r="6575" spans="1:77">
      <c r="A6575" s="10">
        <v>6570</v>
      </c>
      <c r="BP6575" s="3"/>
      <c r="BQ6575" s="3"/>
      <c r="BR6575" s="3"/>
      <c r="BS6575" s="3"/>
      <c r="BT6575" s="10">
        <v>6570</v>
      </c>
      <c r="BU6575" s="4">
        <f t="shared" si="408"/>
        <v>0</v>
      </c>
      <c r="BV6575" s="4">
        <f t="shared" si="409"/>
        <v>0</v>
      </c>
      <c r="BW6575" s="10"/>
      <c r="BX6575" s="4">
        <f t="shared" si="410"/>
        <v>1</v>
      </c>
      <c r="BY6575" s="4">
        <f t="shared" si="411"/>
        <v>1</v>
      </c>
    </row>
    <row r="6576" spans="1:77">
      <c r="A6576" s="10">
        <v>6571</v>
      </c>
      <c r="BP6576" s="3"/>
      <c r="BQ6576" s="3"/>
      <c r="BR6576" s="3"/>
      <c r="BS6576" s="3"/>
      <c r="BT6576" s="10">
        <v>6571</v>
      </c>
      <c r="BU6576" s="4">
        <f t="shared" si="408"/>
        <v>0</v>
      </c>
      <c r="BV6576" s="4">
        <f t="shared" si="409"/>
        <v>0</v>
      </c>
      <c r="BW6576" s="10"/>
      <c r="BX6576" s="4">
        <f t="shared" si="410"/>
        <v>1</v>
      </c>
      <c r="BY6576" s="4">
        <f t="shared" si="411"/>
        <v>1</v>
      </c>
    </row>
    <row r="6577" spans="1:77">
      <c r="A6577" s="10">
        <v>6572</v>
      </c>
      <c r="BP6577" s="3"/>
      <c r="BQ6577" s="3"/>
      <c r="BR6577" s="3"/>
      <c r="BS6577" s="3"/>
      <c r="BT6577" s="10">
        <v>6572</v>
      </c>
      <c r="BU6577" s="4">
        <f t="shared" si="408"/>
        <v>0</v>
      </c>
      <c r="BV6577" s="4">
        <f t="shared" si="409"/>
        <v>0</v>
      </c>
      <c r="BW6577" s="10"/>
      <c r="BX6577" s="4">
        <f t="shared" si="410"/>
        <v>1</v>
      </c>
      <c r="BY6577" s="4">
        <f t="shared" si="411"/>
        <v>1</v>
      </c>
    </row>
    <row r="6578" spans="1:77">
      <c r="A6578" s="10">
        <v>6573</v>
      </c>
      <c r="BP6578" s="3"/>
      <c r="BQ6578" s="3"/>
      <c r="BR6578" s="3"/>
      <c r="BS6578" s="3"/>
      <c r="BT6578" s="10">
        <v>6573</v>
      </c>
      <c r="BU6578" s="4">
        <f t="shared" si="408"/>
        <v>0</v>
      </c>
      <c r="BV6578" s="4">
        <f t="shared" si="409"/>
        <v>0</v>
      </c>
      <c r="BW6578" s="10"/>
      <c r="BX6578" s="4">
        <f t="shared" si="410"/>
        <v>1</v>
      </c>
      <c r="BY6578" s="4">
        <f t="shared" si="411"/>
        <v>1</v>
      </c>
    </row>
    <row r="6579" spans="1:77">
      <c r="A6579" s="10">
        <v>6574</v>
      </c>
      <c r="BP6579" s="3"/>
      <c r="BQ6579" s="3"/>
      <c r="BR6579" s="3"/>
      <c r="BS6579" s="3"/>
      <c r="BT6579" s="10">
        <v>6574</v>
      </c>
      <c r="BU6579" s="4">
        <f t="shared" si="408"/>
        <v>0</v>
      </c>
      <c r="BV6579" s="4">
        <f t="shared" si="409"/>
        <v>0</v>
      </c>
      <c r="BW6579" s="10"/>
      <c r="BX6579" s="4">
        <f t="shared" si="410"/>
        <v>1</v>
      </c>
      <c r="BY6579" s="4">
        <f t="shared" si="411"/>
        <v>1</v>
      </c>
    </row>
    <row r="6580" spans="1:77">
      <c r="A6580" s="10">
        <v>6575</v>
      </c>
      <c r="BP6580" s="3"/>
      <c r="BQ6580" s="3"/>
      <c r="BR6580" s="3"/>
      <c r="BS6580" s="3"/>
      <c r="BT6580" s="10">
        <v>6575</v>
      </c>
      <c r="BU6580" s="4">
        <f t="shared" si="408"/>
        <v>0</v>
      </c>
      <c r="BV6580" s="4">
        <f t="shared" si="409"/>
        <v>0</v>
      </c>
      <c r="BW6580" s="10"/>
      <c r="BX6580" s="4">
        <f t="shared" si="410"/>
        <v>1</v>
      </c>
      <c r="BY6580" s="4">
        <f t="shared" si="411"/>
        <v>1</v>
      </c>
    </row>
    <row r="6581" spans="1:77">
      <c r="A6581" s="10">
        <v>6576</v>
      </c>
      <c r="BP6581" s="3"/>
      <c r="BQ6581" s="3"/>
      <c r="BR6581" s="3"/>
      <c r="BS6581" s="3"/>
      <c r="BT6581" s="10">
        <v>6576</v>
      </c>
      <c r="BU6581" s="4">
        <f t="shared" si="408"/>
        <v>0</v>
      </c>
      <c r="BV6581" s="4">
        <f t="shared" si="409"/>
        <v>0</v>
      </c>
      <c r="BW6581" s="10"/>
      <c r="BX6581" s="4">
        <f t="shared" si="410"/>
        <v>1</v>
      </c>
      <c r="BY6581" s="4">
        <f t="shared" si="411"/>
        <v>1</v>
      </c>
    </row>
    <row r="6582" spans="1:77">
      <c r="A6582" s="10">
        <v>6577</v>
      </c>
      <c r="BP6582" s="3"/>
      <c r="BQ6582" s="3"/>
      <c r="BR6582" s="3"/>
      <c r="BS6582" s="3"/>
      <c r="BT6582" s="10">
        <v>6577</v>
      </c>
      <c r="BU6582" s="4">
        <f t="shared" si="408"/>
        <v>0</v>
      </c>
      <c r="BV6582" s="4">
        <f t="shared" si="409"/>
        <v>0</v>
      </c>
      <c r="BW6582" s="10"/>
      <c r="BX6582" s="4">
        <f t="shared" si="410"/>
        <v>1</v>
      </c>
      <c r="BY6582" s="4">
        <f t="shared" si="411"/>
        <v>1</v>
      </c>
    </row>
    <row r="6583" spans="1:77">
      <c r="A6583" s="10">
        <v>6578</v>
      </c>
      <c r="BP6583" s="3"/>
      <c r="BQ6583" s="3"/>
      <c r="BR6583" s="3"/>
      <c r="BS6583" s="3"/>
      <c r="BT6583" s="10">
        <v>6578</v>
      </c>
      <c r="BU6583" s="4">
        <f t="shared" si="408"/>
        <v>0</v>
      </c>
      <c r="BV6583" s="4">
        <f t="shared" si="409"/>
        <v>0</v>
      </c>
      <c r="BW6583" s="10"/>
      <c r="BX6583" s="4">
        <f t="shared" si="410"/>
        <v>1</v>
      </c>
      <c r="BY6583" s="4">
        <f t="shared" si="411"/>
        <v>1</v>
      </c>
    </row>
    <row r="6584" spans="1:77">
      <c r="A6584" s="10">
        <v>6579</v>
      </c>
      <c r="BP6584" s="3"/>
      <c r="BQ6584" s="3"/>
      <c r="BR6584" s="3"/>
      <c r="BS6584" s="3"/>
      <c r="BT6584" s="10">
        <v>6579</v>
      </c>
      <c r="BU6584" s="4">
        <f t="shared" si="408"/>
        <v>0</v>
      </c>
      <c r="BV6584" s="4">
        <f t="shared" si="409"/>
        <v>0</v>
      </c>
      <c r="BW6584" s="10"/>
      <c r="BX6584" s="4">
        <f t="shared" si="410"/>
        <v>1</v>
      </c>
      <c r="BY6584" s="4">
        <f t="shared" si="411"/>
        <v>1</v>
      </c>
    </row>
    <row r="6585" spans="1:77">
      <c r="A6585" s="10">
        <v>6580</v>
      </c>
      <c r="BP6585" s="3"/>
      <c r="BQ6585" s="3"/>
      <c r="BR6585" s="3"/>
      <c r="BS6585" s="3"/>
      <c r="BT6585" s="10">
        <v>6580</v>
      </c>
      <c r="BU6585" s="4">
        <f t="shared" si="408"/>
        <v>0</v>
      </c>
      <c r="BV6585" s="4">
        <f t="shared" si="409"/>
        <v>0</v>
      </c>
      <c r="BW6585" s="10"/>
      <c r="BX6585" s="4">
        <f t="shared" si="410"/>
        <v>1</v>
      </c>
      <c r="BY6585" s="4">
        <f t="shared" si="411"/>
        <v>1</v>
      </c>
    </row>
    <row r="6586" spans="1:77">
      <c r="A6586" s="10">
        <v>6581</v>
      </c>
      <c r="BP6586" s="3"/>
      <c r="BQ6586" s="3"/>
      <c r="BR6586" s="3"/>
      <c r="BS6586" s="3"/>
      <c r="BT6586" s="10">
        <v>6581</v>
      </c>
      <c r="BU6586" s="4">
        <f t="shared" si="408"/>
        <v>0</v>
      </c>
      <c r="BV6586" s="4">
        <f t="shared" si="409"/>
        <v>0</v>
      </c>
      <c r="BW6586" s="10"/>
      <c r="BX6586" s="4">
        <f t="shared" si="410"/>
        <v>1</v>
      </c>
      <c r="BY6586" s="4">
        <f t="shared" si="411"/>
        <v>1</v>
      </c>
    </row>
    <row r="6587" spans="1:77">
      <c r="A6587" s="10">
        <v>6582</v>
      </c>
      <c r="BP6587" s="3"/>
      <c r="BQ6587" s="3"/>
      <c r="BR6587" s="3"/>
      <c r="BS6587" s="3"/>
      <c r="BT6587" s="10">
        <v>6582</v>
      </c>
      <c r="BU6587" s="4">
        <f t="shared" si="408"/>
        <v>0</v>
      </c>
      <c r="BV6587" s="4">
        <f t="shared" si="409"/>
        <v>0</v>
      </c>
      <c r="BW6587" s="10"/>
      <c r="BX6587" s="4">
        <f t="shared" si="410"/>
        <v>1</v>
      </c>
      <c r="BY6587" s="4">
        <f t="shared" si="411"/>
        <v>1</v>
      </c>
    </row>
    <row r="6588" spans="1:77">
      <c r="A6588" s="10">
        <v>6583</v>
      </c>
      <c r="BP6588" s="3"/>
      <c r="BQ6588" s="3"/>
      <c r="BR6588" s="3"/>
      <c r="BS6588" s="3"/>
      <c r="BT6588" s="10">
        <v>6583</v>
      </c>
      <c r="BU6588" s="4">
        <f t="shared" si="408"/>
        <v>0</v>
      </c>
      <c r="BV6588" s="4">
        <f t="shared" si="409"/>
        <v>0</v>
      </c>
      <c r="BW6588" s="10"/>
      <c r="BX6588" s="4">
        <f t="shared" si="410"/>
        <v>1</v>
      </c>
      <c r="BY6588" s="4">
        <f t="shared" si="411"/>
        <v>1</v>
      </c>
    </row>
    <row r="6589" spans="1:77">
      <c r="A6589" s="10">
        <v>6584</v>
      </c>
      <c r="BP6589" s="3"/>
      <c r="BQ6589" s="3"/>
      <c r="BR6589" s="3"/>
      <c r="BS6589" s="3"/>
      <c r="BT6589" s="10">
        <v>6584</v>
      </c>
      <c r="BU6589" s="4">
        <f t="shared" si="408"/>
        <v>0</v>
      </c>
      <c r="BV6589" s="4">
        <f t="shared" si="409"/>
        <v>0</v>
      </c>
      <c r="BW6589" s="10"/>
      <c r="BX6589" s="4">
        <f t="shared" si="410"/>
        <v>1</v>
      </c>
      <c r="BY6589" s="4">
        <f t="shared" si="411"/>
        <v>1</v>
      </c>
    </row>
    <row r="6590" spans="1:77">
      <c r="A6590" s="10">
        <v>6585</v>
      </c>
      <c r="BP6590" s="3"/>
      <c r="BQ6590" s="3"/>
      <c r="BR6590" s="3"/>
      <c r="BS6590" s="3"/>
      <c r="BT6590" s="10">
        <v>6585</v>
      </c>
      <c r="BU6590" s="4">
        <f t="shared" si="408"/>
        <v>0</v>
      </c>
      <c r="BV6590" s="4">
        <f t="shared" si="409"/>
        <v>0</v>
      </c>
      <c r="BW6590" s="10"/>
      <c r="BX6590" s="4">
        <f t="shared" si="410"/>
        <v>1</v>
      </c>
      <c r="BY6590" s="4">
        <f t="shared" si="411"/>
        <v>1</v>
      </c>
    </row>
    <row r="6591" spans="1:77">
      <c r="A6591" s="10">
        <v>6586</v>
      </c>
      <c r="BP6591" s="3"/>
      <c r="BQ6591" s="3"/>
      <c r="BR6591" s="3"/>
      <c r="BS6591" s="3"/>
      <c r="BT6591" s="10">
        <v>6586</v>
      </c>
      <c r="BU6591" s="4">
        <f t="shared" si="408"/>
        <v>0</v>
      </c>
      <c r="BV6591" s="4">
        <f t="shared" si="409"/>
        <v>0</v>
      </c>
      <c r="BW6591" s="10"/>
      <c r="BX6591" s="4">
        <f t="shared" si="410"/>
        <v>1</v>
      </c>
      <c r="BY6591" s="4">
        <f t="shared" si="411"/>
        <v>1</v>
      </c>
    </row>
    <row r="6592" spans="1:77">
      <c r="A6592" s="10">
        <v>6587</v>
      </c>
      <c r="BP6592" s="3"/>
      <c r="BQ6592" s="3"/>
      <c r="BR6592" s="3"/>
      <c r="BS6592" s="3"/>
      <c r="BT6592" s="10">
        <v>6587</v>
      </c>
      <c r="BU6592" s="4">
        <f t="shared" si="408"/>
        <v>0</v>
      </c>
      <c r="BV6592" s="4">
        <f t="shared" si="409"/>
        <v>0</v>
      </c>
      <c r="BW6592" s="10"/>
      <c r="BX6592" s="4">
        <f t="shared" si="410"/>
        <v>1</v>
      </c>
      <c r="BY6592" s="4">
        <f t="shared" si="411"/>
        <v>1</v>
      </c>
    </row>
    <row r="6593" spans="1:77">
      <c r="A6593" s="10">
        <v>6588</v>
      </c>
      <c r="BP6593" s="3"/>
      <c r="BQ6593" s="3"/>
      <c r="BR6593" s="3"/>
      <c r="BS6593" s="3"/>
      <c r="BT6593" s="10">
        <v>6588</v>
      </c>
      <c r="BU6593" s="4">
        <f t="shared" si="408"/>
        <v>0</v>
      </c>
      <c r="BV6593" s="4">
        <f t="shared" si="409"/>
        <v>0</v>
      </c>
      <c r="BW6593" s="10"/>
      <c r="BX6593" s="4">
        <f t="shared" si="410"/>
        <v>1</v>
      </c>
      <c r="BY6593" s="4">
        <f t="shared" si="411"/>
        <v>1</v>
      </c>
    </row>
    <row r="6594" spans="1:77">
      <c r="A6594" s="10">
        <v>6589</v>
      </c>
      <c r="BP6594" s="3"/>
      <c r="BQ6594" s="3"/>
      <c r="BR6594" s="3"/>
      <c r="BS6594" s="3"/>
      <c r="BT6594" s="10">
        <v>6589</v>
      </c>
      <c r="BU6594" s="4">
        <f t="shared" si="408"/>
        <v>0</v>
      </c>
      <c r="BV6594" s="4">
        <f t="shared" si="409"/>
        <v>0</v>
      </c>
      <c r="BW6594" s="10"/>
      <c r="BX6594" s="4">
        <f t="shared" si="410"/>
        <v>1</v>
      </c>
      <c r="BY6594" s="4">
        <f t="shared" si="411"/>
        <v>1</v>
      </c>
    </row>
    <row r="6595" spans="1:77">
      <c r="A6595" s="10">
        <v>6590</v>
      </c>
      <c r="BP6595" s="3"/>
      <c r="BQ6595" s="3"/>
      <c r="BR6595" s="3"/>
      <c r="BS6595" s="3"/>
      <c r="BT6595" s="10">
        <v>6590</v>
      </c>
      <c r="BU6595" s="4">
        <f t="shared" si="408"/>
        <v>0</v>
      </c>
      <c r="BV6595" s="4">
        <f t="shared" si="409"/>
        <v>0</v>
      </c>
      <c r="BW6595" s="10"/>
      <c r="BX6595" s="4">
        <f t="shared" si="410"/>
        <v>1</v>
      </c>
      <c r="BY6595" s="4">
        <f t="shared" si="411"/>
        <v>1</v>
      </c>
    </row>
    <row r="6596" spans="1:77">
      <c r="A6596" s="10">
        <v>6591</v>
      </c>
      <c r="BP6596" s="3"/>
      <c r="BQ6596" s="3"/>
      <c r="BR6596" s="3"/>
      <c r="BS6596" s="3"/>
      <c r="BT6596" s="10">
        <v>6591</v>
      </c>
      <c r="BU6596" s="4">
        <f t="shared" si="408"/>
        <v>0</v>
      </c>
      <c r="BV6596" s="4">
        <f t="shared" si="409"/>
        <v>0</v>
      </c>
      <c r="BW6596" s="10"/>
      <c r="BX6596" s="4">
        <f t="shared" si="410"/>
        <v>1</v>
      </c>
      <c r="BY6596" s="4">
        <f t="shared" si="411"/>
        <v>1</v>
      </c>
    </row>
    <row r="6597" spans="1:77">
      <c r="A6597" s="10">
        <v>6592</v>
      </c>
      <c r="BP6597" s="3"/>
      <c r="BQ6597" s="3"/>
      <c r="BR6597" s="3"/>
      <c r="BS6597" s="3"/>
      <c r="BT6597" s="10">
        <v>6592</v>
      </c>
      <c r="BU6597" s="4">
        <f t="shared" si="408"/>
        <v>0</v>
      </c>
      <c r="BV6597" s="4">
        <f t="shared" si="409"/>
        <v>0</v>
      </c>
      <c r="BW6597" s="10"/>
      <c r="BX6597" s="4">
        <f t="shared" si="410"/>
        <v>1</v>
      </c>
      <c r="BY6597" s="4">
        <f t="shared" si="411"/>
        <v>1</v>
      </c>
    </row>
    <row r="6598" spans="1:77">
      <c r="A6598" s="10">
        <v>6593</v>
      </c>
      <c r="BP6598" s="3"/>
      <c r="BQ6598" s="3"/>
      <c r="BR6598" s="3"/>
      <c r="BS6598" s="3"/>
      <c r="BT6598" s="10">
        <v>6593</v>
      </c>
      <c r="BU6598" s="4">
        <f t="shared" si="408"/>
        <v>0</v>
      </c>
      <c r="BV6598" s="4">
        <f t="shared" si="409"/>
        <v>0</v>
      </c>
      <c r="BW6598" s="10"/>
      <c r="BX6598" s="4">
        <f t="shared" si="410"/>
        <v>1</v>
      </c>
      <c r="BY6598" s="4">
        <f t="shared" si="411"/>
        <v>1</v>
      </c>
    </row>
    <row r="6599" spans="1:77">
      <c r="A6599" s="10">
        <v>6594</v>
      </c>
      <c r="BP6599" s="3"/>
      <c r="BQ6599" s="3"/>
      <c r="BR6599" s="3"/>
      <c r="BS6599" s="3"/>
      <c r="BT6599" s="10">
        <v>6594</v>
      </c>
      <c r="BU6599" s="4">
        <f t="shared" ref="BU6599:BU6662" si="412">BP6599*$BV$1-BQ6599</f>
        <v>0</v>
      </c>
      <c r="BV6599" s="4">
        <f t="shared" ref="BV6599:BV6662" si="413">BR6599*$BV$1-BS6599</f>
        <v>0</v>
      </c>
      <c r="BW6599" s="10"/>
      <c r="BX6599" s="4">
        <f t="shared" ref="BX6599:BX6662" si="414">IF(BU6599=MAX($BU6599:$BV6599),1,0)</f>
        <v>1</v>
      </c>
      <c r="BY6599" s="4">
        <f t="shared" ref="BY6599:BY6662" si="415">IF(BV6599=MAX($BU6599:$BV6599),1,0)</f>
        <v>1</v>
      </c>
    </row>
    <row r="6600" spans="1:77">
      <c r="A6600" s="10">
        <v>6595</v>
      </c>
      <c r="BP6600" s="3"/>
      <c r="BQ6600" s="3"/>
      <c r="BR6600" s="3"/>
      <c r="BS6600" s="3"/>
      <c r="BT6600" s="10">
        <v>6595</v>
      </c>
      <c r="BU6600" s="4">
        <f t="shared" si="412"/>
        <v>0</v>
      </c>
      <c r="BV6600" s="4">
        <f t="shared" si="413"/>
        <v>0</v>
      </c>
      <c r="BW6600" s="10"/>
      <c r="BX6600" s="4">
        <f t="shared" si="414"/>
        <v>1</v>
      </c>
      <c r="BY6600" s="4">
        <f t="shared" si="415"/>
        <v>1</v>
      </c>
    </row>
    <row r="6601" spans="1:77">
      <c r="A6601" s="10">
        <v>6596</v>
      </c>
      <c r="BP6601" s="3"/>
      <c r="BQ6601" s="3"/>
      <c r="BR6601" s="3"/>
      <c r="BS6601" s="3"/>
      <c r="BT6601" s="10">
        <v>6596</v>
      </c>
      <c r="BU6601" s="4">
        <f t="shared" si="412"/>
        <v>0</v>
      </c>
      <c r="BV6601" s="4">
        <f t="shared" si="413"/>
        <v>0</v>
      </c>
      <c r="BW6601" s="10"/>
      <c r="BX6601" s="4">
        <f t="shared" si="414"/>
        <v>1</v>
      </c>
      <c r="BY6601" s="4">
        <f t="shared" si="415"/>
        <v>1</v>
      </c>
    </row>
    <row r="6602" spans="1:77">
      <c r="A6602" s="10">
        <v>6597</v>
      </c>
      <c r="BP6602" s="3"/>
      <c r="BQ6602" s="3"/>
      <c r="BR6602" s="3"/>
      <c r="BS6602" s="3"/>
      <c r="BT6602" s="10">
        <v>6597</v>
      </c>
      <c r="BU6602" s="4">
        <f t="shared" si="412"/>
        <v>0</v>
      </c>
      <c r="BV6602" s="4">
        <f t="shared" si="413"/>
        <v>0</v>
      </c>
      <c r="BW6602" s="10"/>
      <c r="BX6602" s="4">
        <f t="shared" si="414"/>
        <v>1</v>
      </c>
      <c r="BY6602" s="4">
        <f t="shared" si="415"/>
        <v>1</v>
      </c>
    </row>
    <row r="6603" spans="1:77">
      <c r="A6603" s="10">
        <v>6598</v>
      </c>
      <c r="BP6603" s="3"/>
      <c r="BQ6603" s="3"/>
      <c r="BR6603" s="3"/>
      <c r="BS6603" s="3"/>
      <c r="BT6603" s="10">
        <v>6598</v>
      </c>
      <c r="BU6603" s="4">
        <f t="shared" si="412"/>
        <v>0</v>
      </c>
      <c r="BV6603" s="4">
        <f t="shared" si="413"/>
        <v>0</v>
      </c>
      <c r="BW6603" s="10"/>
      <c r="BX6603" s="4">
        <f t="shared" si="414"/>
        <v>1</v>
      </c>
      <c r="BY6603" s="4">
        <f t="shared" si="415"/>
        <v>1</v>
      </c>
    </row>
    <row r="6604" spans="1:77">
      <c r="A6604" s="10">
        <v>6599</v>
      </c>
      <c r="BP6604" s="3"/>
      <c r="BQ6604" s="3"/>
      <c r="BR6604" s="3"/>
      <c r="BS6604" s="3"/>
      <c r="BT6604" s="10">
        <v>6599</v>
      </c>
      <c r="BU6604" s="4">
        <f t="shared" si="412"/>
        <v>0</v>
      </c>
      <c r="BV6604" s="4">
        <f t="shared" si="413"/>
        <v>0</v>
      </c>
      <c r="BW6604" s="10"/>
      <c r="BX6604" s="4">
        <f t="shared" si="414"/>
        <v>1</v>
      </c>
      <c r="BY6604" s="4">
        <f t="shared" si="415"/>
        <v>1</v>
      </c>
    </row>
    <row r="6605" spans="1:77">
      <c r="A6605" s="10">
        <v>6600</v>
      </c>
      <c r="BP6605" s="3"/>
      <c r="BQ6605" s="3"/>
      <c r="BR6605" s="3"/>
      <c r="BS6605" s="3"/>
      <c r="BT6605" s="10">
        <v>6600</v>
      </c>
      <c r="BU6605" s="4">
        <f t="shared" si="412"/>
        <v>0</v>
      </c>
      <c r="BV6605" s="4">
        <f t="shared" si="413"/>
        <v>0</v>
      </c>
      <c r="BW6605" s="10"/>
      <c r="BX6605" s="4">
        <f t="shared" si="414"/>
        <v>1</v>
      </c>
      <c r="BY6605" s="4">
        <f t="shared" si="415"/>
        <v>1</v>
      </c>
    </row>
    <row r="6606" spans="1:77">
      <c r="A6606" s="10">
        <v>6601</v>
      </c>
      <c r="BP6606" s="3"/>
      <c r="BQ6606" s="3"/>
      <c r="BR6606" s="3"/>
      <c r="BS6606" s="3"/>
      <c r="BT6606" s="10">
        <v>6601</v>
      </c>
      <c r="BU6606" s="4">
        <f t="shared" si="412"/>
        <v>0</v>
      </c>
      <c r="BV6606" s="4">
        <f t="shared" si="413"/>
        <v>0</v>
      </c>
      <c r="BW6606" s="10"/>
      <c r="BX6606" s="4">
        <f t="shared" si="414"/>
        <v>1</v>
      </c>
      <c r="BY6606" s="4">
        <f t="shared" si="415"/>
        <v>1</v>
      </c>
    </row>
    <row r="6607" spans="1:77">
      <c r="A6607" s="10">
        <v>6602</v>
      </c>
      <c r="BP6607" s="3"/>
      <c r="BQ6607" s="3"/>
      <c r="BR6607" s="3"/>
      <c r="BS6607" s="3"/>
      <c r="BT6607" s="10">
        <v>6602</v>
      </c>
      <c r="BU6607" s="4">
        <f t="shared" si="412"/>
        <v>0</v>
      </c>
      <c r="BV6607" s="4">
        <f t="shared" si="413"/>
        <v>0</v>
      </c>
      <c r="BW6607" s="10"/>
      <c r="BX6607" s="4">
        <f t="shared" si="414"/>
        <v>1</v>
      </c>
      <c r="BY6607" s="4">
        <f t="shared" si="415"/>
        <v>1</v>
      </c>
    </row>
    <row r="6608" spans="1:77">
      <c r="A6608" s="10">
        <v>6603</v>
      </c>
      <c r="BP6608" s="3"/>
      <c r="BQ6608" s="3"/>
      <c r="BR6608" s="3"/>
      <c r="BS6608" s="3"/>
      <c r="BT6608" s="10">
        <v>6603</v>
      </c>
      <c r="BU6608" s="4">
        <f t="shared" si="412"/>
        <v>0</v>
      </c>
      <c r="BV6608" s="4">
        <f t="shared" si="413"/>
        <v>0</v>
      </c>
      <c r="BW6608" s="10"/>
      <c r="BX6608" s="4">
        <f t="shared" si="414"/>
        <v>1</v>
      </c>
      <c r="BY6608" s="4">
        <f t="shared" si="415"/>
        <v>1</v>
      </c>
    </row>
    <row r="6609" spans="1:77">
      <c r="A6609" s="10">
        <v>6604</v>
      </c>
      <c r="BP6609" s="3"/>
      <c r="BQ6609" s="3"/>
      <c r="BR6609" s="3"/>
      <c r="BS6609" s="3"/>
      <c r="BT6609" s="10">
        <v>6604</v>
      </c>
      <c r="BU6609" s="4">
        <f t="shared" si="412"/>
        <v>0</v>
      </c>
      <c r="BV6609" s="4">
        <f t="shared" si="413"/>
        <v>0</v>
      </c>
      <c r="BW6609" s="10"/>
      <c r="BX6609" s="4">
        <f t="shared" si="414"/>
        <v>1</v>
      </c>
      <c r="BY6609" s="4">
        <f t="shared" si="415"/>
        <v>1</v>
      </c>
    </row>
    <row r="6610" spans="1:77">
      <c r="A6610" s="10">
        <v>6605</v>
      </c>
      <c r="BP6610" s="3"/>
      <c r="BQ6610" s="3"/>
      <c r="BR6610" s="3"/>
      <c r="BS6610" s="3"/>
      <c r="BT6610" s="10">
        <v>6605</v>
      </c>
      <c r="BU6610" s="4">
        <f t="shared" si="412"/>
        <v>0</v>
      </c>
      <c r="BV6610" s="4">
        <f t="shared" si="413"/>
        <v>0</v>
      </c>
      <c r="BW6610" s="10"/>
      <c r="BX6610" s="4">
        <f t="shared" si="414"/>
        <v>1</v>
      </c>
      <c r="BY6610" s="4">
        <f t="shared" si="415"/>
        <v>1</v>
      </c>
    </row>
    <row r="6611" spans="1:77">
      <c r="A6611" s="10">
        <v>6606</v>
      </c>
      <c r="BP6611" s="3"/>
      <c r="BQ6611" s="3"/>
      <c r="BR6611" s="3"/>
      <c r="BS6611" s="3"/>
      <c r="BT6611" s="10">
        <v>6606</v>
      </c>
      <c r="BU6611" s="4">
        <f t="shared" si="412"/>
        <v>0</v>
      </c>
      <c r="BV6611" s="4">
        <f t="shared" si="413"/>
        <v>0</v>
      </c>
      <c r="BW6611" s="10"/>
      <c r="BX6611" s="4">
        <f t="shared" si="414"/>
        <v>1</v>
      </c>
      <c r="BY6611" s="4">
        <f t="shared" si="415"/>
        <v>1</v>
      </c>
    </row>
    <row r="6612" spans="1:77">
      <c r="A6612" s="10">
        <v>6607</v>
      </c>
      <c r="BP6612" s="3"/>
      <c r="BQ6612" s="3"/>
      <c r="BR6612" s="3"/>
      <c r="BS6612" s="3"/>
      <c r="BT6612" s="10">
        <v>6607</v>
      </c>
      <c r="BU6612" s="4">
        <f t="shared" si="412"/>
        <v>0</v>
      </c>
      <c r="BV6612" s="4">
        <f t="shared" si="413"/>
        <v>0</v>
      </c>
      <c r="BW6612" s="10"/>
      <c r="BX6612" s="4">
        <f t="shared" si="414"/>
        <v>1</v>
      </c>
      <c r="BY6612" s="4">
        <f t="shared" si="415"/>
        <v>1</v>
      </c>
    </row>
    <row r="6613" spans="1:77">
      <c r="A6613" s="10">
        <v>6608</v>
      </c>
      <c r="BP6613" s="3"/>
      <c r="BQ6613" s="3"/>
      <c r="BR6613" s="3"/>
      <c r="BS6613" s="3"/>
      <c r="BT6613" s="10">
        <v>6608</v>
      </c>
      <c r="BU6613" s="4">
        <f t="shared" si="412"/>
        <v>0</v>
      </c>
      <c r="BV6613" s="4">
        <f t="shared" si="413"/>
        <v>0</v>
      </c>
      <c r="BW6613" s="10"/>
      <c r="BX6613" s="4">
        <f t="shared" si="414"/>
        <v>1</v>
      </c>
      <c r="BY6613" s="4">
        <f t="shared" si="415"/>
        <v>1</v>
      </c>
    </row>
    <row r="6614" spans="1:77">
      <c r="A6614" s="10">
        <v>6609</v>
      </c>
      <c r="BP6614" s="3"/>
      <c r="BQ6614" s="3"/>
      <c r="BR6614" s="3"/>
      <c r="BS6614" s="3"/>
      <c r="BT6614" s="10">
        <v>6609</v>
      </c>
      <c r="BU6614" s="4">
        <f t="shared" si="412"/>
        <v>0</v>
      </c>
      <c r="BV6614" s="4">
        <f t="shared" si="413"/>
        <v>0</v>
      </c>
      <c r="BW6614" s="10"/>
      <c r="BX6614" s="4">
        <f t="shared" si="414"/>
        <v>1</v>
      </c>
      <c r="BY6614" s="4">
        <f t="shared" si="415"/>
        <v>1</v>
      </c>
    </row>
    <row r="6615" spans="1:77">
      <c r="A6615" s="10">
        <v>6610</v>
      </c>
      <c r="BP6615" s="3"/>
      <c r="BQ6615" s="3"/>
      <c r="BR6615" s="3"/>
      <c r="BS6615" s="3"/>
      <c r="BT6615" s="10">
        <v>6610</v>
      </c>
      <c r="BU6615" s="4">
        <f t="shared" si="412"/>
        <v>0</v>
      </c>
      <c r="BV6615" s="4">
        <f t="shared" si="413"/>
        <v>0</v>
      </c>
      <c r="BW6615" s="10"/>
      <c r="BX6615" s="4">
        <f t="shared" si="414"/>
        <v>1</v>
      </c>
      <c r="BY6615" s="4">
        <f t="shared" si="415"/>
        <v>1</v>
      </c>
    </row>
    <row r="6616" spans="1:77">
      <c r="A6616" s="10">
        <v>6611</v>
      </c>
      <c r="BP6616" s="3"/>
      <c r="BQ6616" s="3"/>
      <c r="BR6616" s="3"/>
      <c r="BS6616" s="3"/>
      <c r="BT6616" s="10">
        <v>6611</v>
      </c>
      <c r="BU6616" s="4">
        <f t="shared" si="412"/>
        <v>0</v>
      </c>
      <c r="BV6616" s="4">
        <f t="shared" si="413"/>
        <v>0</v>
      </c>
      <c r="BW6616" s="10"/>
      <c r="BX6616" s="4">
        <f t="shared" si="414"/>
        <v>1</v>
      </c>
      <c r="BY6616" s="4">
        <f t="shared" si="415"/>
        <v>1</v>
      </c>
    </row>
    <row r="6617" spans="1:77">
      <c r="A6617" s="10">
        <v>6612</v>
      </c>
      <c r="BP6617" s="3"/>
      <c r="BQ6617" s="3"/>
      <c r="BR6617" s="3"/>
      <c r="BS6617" s="3"/>
      <c r="BT6617" s="10">
        <v>6612</v>
      </c>
      <c r="BU6617" s="4">
        <f t="shared" si="412"/>
        <v>0</v>
      </c>
      <c r="BV6617" s="4">
        <f t="shared" si="413"/>
        <v>0</v>
      </c>
      <c r="BW6617" s="10"/>
      <c r="BX6617" s="4">
        <f t="shared" si="414"/>
        <v>1</v>
      </c>
      <c r="BY6617" s="4">
        <f t="shared" si="415"/>
        <v>1</v>
      </c>
    </row>
    <row r="6618" spans="1:77">
      <c r="A6618" s="10">
        <v>6613</v>
      </c>
      <c r="BP6618" s="3"/>
      <c r="BQ6618" s="3"/>
      <c r="BR6618" s="3"/>
      <c r="BS6618" s="3"/>
      <c r="BT6618" s="10">
        <v>6613</v>
      </c>
      <c r="BU6618" s="4">
        <f t="shared" si="412"/>
        <v>0</v>
      </c>
      <c r="BV6618" s="4">
        <f t="shared" si="413"/>
        <v>0</v>
      </c>
      <c r="BW6618" s="10"/>
      <c r="BX6618" s="4">
        <f t="shared" si="414"/>
        <v>1</v>
      </c>
      <c r="BY6618" s="4">
        <f t="shared" si="415"/>
        <v>1</v>
      </c>
    </row>
    <row r="6619" spans="1:77">
      <c r="A6619" s="10">
        <v>6614</v>
      </c>
      <c r="BP6619" s="3"/>
      <c r="BQ6619" s="3"/>
      <c r="BR6619" s="3"/>
      <c r="BS6619" s="3"/>
      <c r="BT6619" s="10">
        <v>6614</v>
      </c>
      <c r="BU6619" s="4">
        <f t="shared" si="412"/>
        <v>0</v>
      </c>
      <c r="BV6619" s="4">
        <f t="shared" si="413"/>
        <v>0</v>
      </c>
      <c r="BW6619" s="10"/>
      <c r="BX6619" s="4">
        <f t="shared" si="414"/>
        <v>1</v>
      </c>
      <c r="BY6619" s="4">
        <f t="shared" si="415"/>
        <v>1</v>
      </c>
    </row>
    <row r="6620" spans="1:77">
      <c r="A6620" s="10">
        <v>6615</v>
      </c>
      <c r="BP6620" s="3"/>
      <c r="BQ6620" s="3"/>
      <c r="BR6620" s="3"/>
      <c r="BS6620" s="3"/>
      <c r="BT6620" s="10">
        <v>6615</v>
      </c>
      <c r="BU6620" s="4">
        <f t="shared" si="412"/>
        <v>0</v>
      </c>
      <c r="BV6620" s="4">
        <f t="shared" si="413"/>
        <v>0</v>
      </c>
      <c r="BW6620" s="10"/>
      <c r="BX6620" s="4">
        <f t="shared" si="414"/>
        <v>1</v>
      </c>
      <c r="BY6620" s="4">
        <f t="shared" si="415"/>
        <v>1</v>
      </c>
    </row>
    <row r="6621" spans="1:77">
      <c r="A6621" s="10">
        <v>6616</v>
      </c>
      <c r="BP6621" s="3"/>
      <c r="BQ6621" s="3"/>
      <c r="BR6621" s="3"/>
      <c r="BS6621" s="3"/>
      <c r="BT6621" s="10">
        <v>6616</v>
      </c>
      <c r="BU6621" s="4">
        <f t="shared" si="412"/>
        <v>0</v>
      </c>
      <c r="BV6621" s="4">
        <f t="shared" si="413"/>
        <v>0</v>
      </c>
      <c r="BW6621" s="10"/>
      <c r="BX6621" s="4">
        <f t="shared" si="414"/>
        <v>1</v>
      </c>
      <c r="BY6621" s="4">
        <f t="shared" si="415"/>
        <v>1</v>
      </c>
    </row>
    <row r="6622" spans="1:77">
      <c r="A6622" s="10">
        <v>6617</v>
      </c>
      <c r="BP6622" s="3"/>
      <c r="BQ6622" s="3"/>
      <c r="BR6622" s="3"/>
      <c r="BS6622" s="3"/>
      <c r="BT6622" s="10">
        <v>6617</v>
      </c>
      <c r="BU6622" s="4">
        <f t="shared" si="412"/>
        <v>0</v>
      </c>
      <c r="BV6622" s="4">
        <f t="shared" si="413"/>
        <v>0</v>
      </c>
      <c r="BW6622" s="10"/>
      <c r="BX6622" s="4">
        <f t="shared" si="414"/>
        <v>1</v>
      </c>
      <c r="BY6622" s="4">
        <f t="shared" si="415"/>
        <v>1</v>
      </c>
    </row>
    <row r="6623" spans="1:77">
      <c r="A6623" s="10">
        <v>6618</v>
      </c>
      <c r="BP6623" s="3"/>
      <c r="BQ6623" s="3"/>
      <c r="BR6623" s="3"/>
      <c r="BS6623" s="3"/>
      <c r="BT6623" s="10">
        <v>6618</v>
      </c>
      <c r="BU6623" s="4">
        <f t="shared" si="412"/>
        <v>0</v>
      </c>
      <c r="BV6623" s="4">
        <f t="shared" si="413"/>
        <v>0</v>
      </c>
      <c r="BW6623" s="10"/>
      <c r="BX6623" s="4">
        <f t="shared" si="414"/>
        <v>1</v>
      </c>
      <c r="BY6623" s="4">
        <f t="shared" si="415"/>
        <v>1</v>
      </c>
    </row>
    <row r="6624" spans="1:77">
      <c r="A6624" s="10">
        <v>6619</v>
      </c>
      <c r="BP6624" s="3"/>
      <c r="BQ6624" s="3"/>
      <c r="BR6624" s="3"/>
      <c r="BS6624" s="3"/>
      <c r="BT6624" s="10">
        <v>6619</v>
      </c>
      <c r="BU6624" s="4">
        <f t="shared" si="412"/>
        <v>0</v>
      </c>
      <c r="BV6624" s="4">
        <f t="shared" si="413"/>
        <v>0</v>
      </c>
      <c r="BW6624" s="10"/>
      <c r="BX6624" s="4">
        <f t="shared" si="414"/>
        <v>1</v>
      </c>
      <c r="BY6624" s="4">
        <f t="shared" si="415"/>
        <v>1</v>
      </c>
    </row>
    <row r="6625" spans="1:77">
      <c r="A6625" s="10">
        <v>6620</v>
      </c>
      <c r="BP6625" s="3"/>
      <c r="BQ6625" s="3"/>
      <c r="BR6625" s="3"/>
      <c r="BS6625" s="3"/>
      <c r="BT6625" s="10">
        <v>6620</v>
      </c>
      <c r="BU6625" s="4">
        <f t="shared" si="412"/>
        <v>0</v>
      </c>
      <c r="BV6625" s="4">
        <f t="shared" si="413"/>
        <v>0</v>
      </c>
      <c r="BW6625" s="10"/>
      <c r="BX6625" s="4">
        <f t="shared" si="414"/>
        <v>1</v>
      </c>
      <c r="BY6625" s="4">
        <f t="shared" si="415"/>
        <v>1</v>
      </c>
    </row>
    <row r="6626" spans="1:77">
      <c r="A6626" s="10">
        <v>6621</v>
      </c>
      <c r="BP6626" s="3"/>
      <c r="BQ6626" s="3"/>
      <c r="BR6626" s="3"/>
      <c r="BS6626" s="3"/>
      <c r="BT6626" s="10">
        <v>6621</v>
      </c>
      <c r="BU6626" s="4">
        <f t="shared" si="412"/>
        <v>0</v>
      </c>
      <c r="BV6626" s="4">
        <f t="shared" si="413"/>
        <v>0</v>
      </c>
      <c r="BW6626" s="10"/>
      <c r="BX6626" s="4">
        <f t="shared" si="414"/>
        <v>1</v>
      </c>
      <c r="BY6626" s="4">
        <f t="shared" si="415"/>
        <v>1</v>
      </c>
    </row>
    <row r="6627" spans="1:77">
      <c r="A6627" s="10">
        <v>6622</v>
      </c>
      <c r="BP6627" s="3"/>
      <c r="BQ6627" s="3"/>
      <c r="BR6627" s="3"/>
      <c r="BS6627" s="3"/>
      <c r="BT6627" s="10">
        <v>6622</v>
      </c>
      <c r="BU6627" s="4">
        <f t="shared" si="412"/>
        <v>0</v>
      </c>
      <c r="BV6627" s="4">
        <f t="shared" si="413"/>
        <v>0</v>
      </c>
      <c r="BW6627" s="10"/>
      <c r="BX6627" s="4">
        <f t="shared" si="414"/>
        <v>1</v>
      </c>
      <c r="BY6627" s="4">
        <f t="shared" si="415"/>
        <v>1</v>
      </c>
    </row>
    <row r="6628" spans="1:77">
      <c r="A6628" s="10">
        <v>6623</v>
      </c>
      <c r="BP6628" s="3"/>
      <c r="BQ6628" s="3"/>
      <c r="BR6628" s="3"/>
      <c r="BS6628" s="3"/>
      <c r="BT6628" s="10">
        <v>6623</v>
      </c>
      <c r="BU6628" s="4">
        <f t="shared" si="412"/>
        <v>0</v>
      </c>
      <c r="BV6628" s="4">
        <f t="shared" si="413"/>
        <v>0</v>
      </c>
      <c r="BW6628" s="10"/>
      <c r="BX6628" s="4">
        <f t="shared" si="414"/>
        <v>1</v>
      </c>
      <c r="BY6628" s="4">
        <f t="shared" si="415"/>
        <v>1</v>
      </c>
    </row>
    <row r="6629" spans="1:77">
      <c r="A6629" s="10">
        <v>6624</v>
      </c>
      <c r="BP6629" s="3"/>
      <c r="BQ6629" s="3"/>
      <c r="BR6629" s="3"/>
      <c r="BS6629" s="3"/>
      <c r="BT6629" s="10">
        <v>6624</v>
      </c>
      <c r="BU6629" s="4">
        <f t="shared" si="412"/>
        <v>0</v>
      </c>
      <c r="BV6629" s="4">
        <f t="shared" si="413"/>
        <v>0</v>
      </c>
      <c r="BW6629" s="10"/>
      <c r="BX6629" s="4">
        <f t="shared" si="414"/>
        <v>1</v>
      </c>
      <c r="BY6629" s="4">
        <f t="shared" si="415"/>
        <v>1</v>
      </c>
    </row>
    <row r="6630" spans="1:77">
      <c r="A6630" s="10">
        <v>6625</v>
      </c>
      <c r="BP6630" s="3"/>
      <c r="BQ6630" s="3"/>
      <c r="BR6630" s="3"/>
      <c r="BS6630" s="3"/>
      <c r="BT6630" s="10">
        <v>6625</v>
      </c>
      <c r="BU6630" s="4">
        <f t="shared" si="412"/>
        <v>0</v>
      </c>
      <c r="BV6630" s="4">
        <f t="shared" si="413"/>
        <v>0</v>
      </c>
      <c r="BW6630" s="10"/>
      <c r="BX6630" s="4">
        <f t="shared" si="414"/>
        <v>1</v>
      </c>
      <c r="BY6630" s="4">
        <f t="shared" si="415"/>
        <v>1</v>
      </c>
    </row>
    <row r="6631" spans="1:77">
      <c r="A6631" s="10">
        <v>6626</v>
      </c>
      <c r="BP6631" s="3"/>
      <c r="BQ6631" s="3"/>
      <c r="BR6631" s="3"/>
      <c r="BS6631" s="3"/>
      <c r="BT6631" s="10">
        <v>6626</v>
      </c>
      <c r="BU6631" s="4">
        <f t="shared" si="412"/>
        <v>0</v>
      </c>
      <c r="BV6631" s="4">
        <f t="shared" si="413"/>
        <v>0</v>
      </c>
      <c r="BW6631" s="10"/>
      <c r="BX6631" s="4">
        <f t="shared" si="414"/>
        <v>1</v>
      </c>
      <c r="BY6631" s="4">
        <f t="shared" si="415"/>
        <v>1</v>
      </c>
    </row>
    <row r="6632" spans="1:77">
      <c r="A6632" s="10">
        <v>6627</v>
      </c>
      <c r="BP6632" s="3"/>
      <c r="BQ6632" s="3"/>
      <c r="BR6632" s="3"/>
      <c r="BS6632" s="3"/>
      <c r="BT6632" s="10">
        <v>6627</v>
      </c>
      <c r="BU6632" s="4">
        <f t="shared" si="412"/>
        <v>0</v>
      </c>
      <c r="BV6632" s="4">
        <f t="shared" si="413"/>
        <v>0</v>
      </c>
      <c r="BW6632" s="10"/>
      <c r="BX6632" s="4">
        <f t="shared" si="414"/>
        <v>1</v>
      </c>
      <c r="BY6632" s="4">
        <f t="shared" si="415"/>
        <v>1</v>
      </c>
    </row>
    <row r="6633" spans="1:77">
      <c r="A6633" s="10">
        <v>6628</v>
      </c>
      <c r="BP6633" s="3"/>
      <c r="BQ6633" s="3"/>
      <c r="BR6633" s="3"/>
      <c r="BS6633" s="3"/>
      <c r="BT6633" s="10">
        <v>6628</v>
      </c>
      <c r="BU6633" s="4">
        <f t="shared" si="412"/>
        <v>0</v>
      </c>
      <c r="BV6633" s="4">
        <f t="shared" si="413"/>
        <v>0</v>
      </c>
      <c r="BW6633" s="10"/>
      <c r="BX6633" s="4">
        <f t="shared" si="414"/>
        <v>1</v>
      </c>
      <c r="BY6633" s="4">
        <f t="shared" si="415"/>
        <v>1</v>
      </c>
    </row>
    <row r="6634" spans="1:77">
      <c r="A6634" s="10">
        <v>6629</v>
      </c>
      <c r="BP6634" s="3"/>
      <c r="BQ6634" s="3"/>
      <c r="BR6634" s="3"/>
      <c r="BS6634" s="3"/>
      <c r="BT6634" s="10">
        <v>6629</v>
      </c>
      <c r="BU6634" s="4">
        <f t="shared" si="412"/>
        <v>0</v>
      </c>
      <c r="BV6634" s="4">
        <f t="shared" si="413"/>
        <v>0</v>
      </c>
      <c r="BW6634" s="10"/>
      <c r="BX6634" s="4">
        <f t="shared" si="414"/>
        <v>1</v>
      </c>
      <c r="BY6634" s="4">
        <f t="shared" si="415"/>
        <v>1</v>
      </c>
    </row>
    <row r="6635" spans="1:77">
      <c r="A6635" s="10">
        <v>6630</v>
      </c>
      <c r="BP6635" s="3"/>
      <c r="BQ6635" s="3"/>
      <c r="BR6635" s="3"/>
      <c r="BS6635" s="3"/>
      <c r="BT6635" s="10">
        <v>6630</v>
      </c>
      <c r="BU6635" s="4">
        <f t="shared" si="412"/>
        <v>0</v>
      </c>
      <c r="BV6635" s="4">
        <f t="shared" si="413"/>
        <v>0</v>
      </c>
      <c r="BW6635" s="10"/>
      <c r="BX6635" s="4">
        <f t="shared" si="414"/>
        <v>1</v>
      </c>
      <c r="BY6635" s="4">
        <f t="shared" si="415"/>
        <v>1</v>
      </c>
    </row>
    <row r="6636" spans="1:77">
      <c r="A6636" s="10">
        <v>6631</v>
      </c>
      <c r="BP6636" s="3"/>
      <c r="BQ6636" s="3"/>
      <c r="BR6636" s="3"/>
      <c r="BS6636" s="3"/>
      <c r="BT6636" s="10">
        <v>6631</v>
      </c>
      <c r="BU6636" s="4">
        <f t="shared" si="412"/>
        <v>0</v>
      </c>
      <c r="BV6636" s="4">
        <f t="shared" si="413"/>
        <v>0</v>
      </c>
      <c r="BW6636" s="10"/>
      <c r="BX6636" s="4">
        <f t="shared" si="414"/>
        <v>1</v>
      </c>
      <c r="BY6636" s="4">
        <f t="shared" si="415"/>
        <v>1</v>
      </c>
    </row>
    <row r="6637" spans="1:77">
      <c r="A6637" s="10">
        <v>6632</v>
      </c>
      <c r="BP6637" s="3"/>
      <c r="BQ6637" s="3"/>
      <c r="BR6637" s="3"/>
      <c r="BS6637" s="3"/>
      <c r="BT6637" s="10">
        <v>6632</v>
      </c>
      <c r="BU6637" s="4">
        <f t="shared" si="412"/>
        <v>0</v>
      </c>
      <c r="BV6637" s="4">
        <f t="shared" si="413"/>
        <v>0</v>
      </c>
      <c r="BW6637" s="10"/>
      <c r="BX6637" s="4">
        <f t="shared" si="414"/>
        <v>1</v>
      </c>
      <c r="BY6637" s="4">
        <f t="shared" si="415"/>
        <v>1</v>
      </c>
    </row>
    <row r="6638" spans="1:77">
      <c r="A6638" s="10">
        <v>6633</v>
      </c>
      <c r="BP6638" s="3"/>
      <c r="BQ6638" s="3"/>
      <c r="BR6638" s="3"/>
      <c r="BS6638" s="3"/>
      <c r="BT6638" s="10">
        <v>6633</v>
      </c>
      <c r="BU6638" s="4">
        <f t="shared" si="412"/>
        <v>0</v>
      </c>
      <c r="BV6638" s="4">
        <f t="shared" si="413"/>
        <v>0</v>
      </c>
      <c r="BW6638" s="10"/>
      <c r="BX6638" s="4">
        <f t="shared" si="414"/>
        <v>1</v>
      </c>
      <c r="BY6638" s="4">
        <f t="shared" si="415"/>
        <v>1</v>
      </c>
    </row>
    <row r="6639" spans="1:77">
      <c r="A6639" s="10">
        <v>6634</v>
      </c>
      <c r="BP6639" s="3"/>
      <c r="BQ6639" s="3"/>
      <c r="BR6639" s="3"/>
      <c r="BS6639" s="3"/>
      <c r="BT6639" s="10">
        <v>6634</v>
      </c>
      <c r="BU6639" s="4">
        <f t="shared" si="412"/>
        <v>0</v>
      </c>
      <c r="BV6639" s="4">
        <f t="shared" si="413"/>
        <v>0</v>
      </c>
      <c r="BW6639" s="10"/>
      <c r="BX6639" s="4">
        <f t="shared" si="414"/>
        <v>1</v>
      </c>
      <c r="BY6639" s="4">
        <f t="shared" si="415"/>
        <v>1</v>
      </c>
    </row>
    <row r="6640" spans="1:77">
      <c r="A6640" s="10">
        <v>6635</v>
      </c>
      <c r="BP6640" s="3"/>
      <c r="BQ6640" s="3"/>
      <c r="BR6640" s="3"/>
      <c r="BS6640" s="3"/>
      <c r="BT6640" s="10">
        <v>6635</v>
      </c>
      <c r="BU6640" s="4">
        <f t="shared" si="412"/>
        <v>0</v>
      </c>
      <c r="BV6640" s="4">
        <f t="shared" si="413"/>
        <v>0</v>
      </c>
      <c r="BW6640" s="10"/>
      <c r="BX6640" s="4">
        <f t="shared" si="414"/>
        <v>1</v>
      </c>
      <c r="BY6640" s="4">
        <f t="shared" si="415"/>
        <v>1</v>
      </c>
    </row>
    <row r="6641" spans="1:77">
      <c r="A6641" s="10">
        <v>6636</v>
      </c>
      <c r="BP6641" s="3"/>
      <c r="BQ6641" s="3"/>
      <c r="BR6641" s="3"/>
      <c r="BS6641" s="3"/>
      <c r="BT6641" s="10">
        <v>6636</v>
      </c>
      <c r="BU6641" s="4">
        <f t="shared" si="412"/>
        <v>0</v>
      </c>
      <c r="BV6641" s="4">
        <f t="shared" si="413"/>
        <v>0</v>
      </c>
      <c r="BW6641" s="10"/>
      <c r="BX6641" s="4">
        <f t="shared" si="414"/>
        <v>1</v>
      </c>
      <c r="BY6641" s="4">
        <f t="shared" si="415"/>
        <v>1</v>
      </c>
    </row>
    <row r="6642" spans="1:77">
      <c r="A6642" s="10">
        <v>6637</v>
      </c>
      <c r="BP6642" s="3"/>
      <c r="BQ6642" s="3"/>
      <c r="BR6642" s="3"/>
      <c r="BS6642" s="3"/>
      <c r="BT6642" s="10">
        <v>6637</v>
      </c>
      <c r="BU6642" s="4">
        <f t="shared" si="412"/>
        <v>0</v>
      </c>
      <c r="BV6642" s="4">
        <f t="shared" si="413"/>
        <v>0</v>
      </c>
      <c r="BW6642" s="10"/>
      <c r="BX6642" s="4">
        <f t="shared" si="414"/>
        <v>1</v>
      </c>
      <c r="BY6642" s="4">
        <f t="shared" si="415"/>
        <v>1</v>
      </c>
    </row>
    <row r="6643" spans="1:77">
      <c r="A6643" s="10">
        <v>6638</v>
      </c>
      <c r="BP6643" s="3"/>
      <c r="BQ6643" s="3"/>
      <c r="BR6643" s="3"/>
      <c r="BS6643" s="3"/>
      <c r="BT6643" s="10">
        <v>6638</v>
      </c>
      <c r="BU6643" s="4">
        <f t="shared" si="412"/>
        <v>0</v>
      </c>
      <c r="BV6643" s="4">
        <f t="shared" si="413"/>
        <v>0</v>
      </c>
      <c r="BW6643" s="10"/>
      <c r="BX6643" s="4">
        <f t="shared" si="414"/>
        <v>1</v>
      </c>
      <c r="BY6643" s="4">
        <f t="shared" si="415"/>
        <v>1</v>
      </c>
    </row>
    <row r="6644" spans="1:77">
      <c r="A6644" s="10">
        <v>6639</v>
      </c>
      <c r="BP6644" s="3"/>
      <c r="BQ6644" s="3"/>
      <c r="BR6644" s="3"/>
      <c r="BS6644" s="3"/>
      <c r="BT6644" s="10">
        <v>6639</v>
      </c>
      <c r="BU6644" s="4">
        <f t="shared" si="412"/>
        <v>0</v>
      </c>
      <c r="BV6644" s="4">
        <f t="shared" si="413"/>
        <v>0</v>
      </c>
      <c r="BW6644" s="10"/>
      <c r="BX6644" s="4">
        <f t="shared" si="414"/>
        <v>1</v>
      </c>
      <c r="BY6644" s="4">
        <f t="shared" si="415"/>
        <v>1</v>
      </c>
    </row>
    <row r="6645" spans="1:77">
      <c r="A6645" s="10">
        <v>6640</v>
      </c>
      <c r="BP6645" s="3"/>
      <c r="BQ6645" s="3"/>
      <c r="BR6645" s="3"/>
      <c r="BS6645" s="3"/>
      <c r="BT6645" s="10">
        <v>6640</v>
      </c>
      <c r="BU6645" s="4">
        <f t="shared" si="412"/>
        <v>0</v>
      </c>
      <c r="BV6645" s="4">
        <f t="shared" si="413"/>
        <v>0</v>
      </c>
      <c r="BW6645" s="10"/>
      <c r="BX6645" s="4">
        <f t="shared" si="414"/>
        <v>1</v>
      </c>
      <c r="BY6645" s="4">
        <f t="shared" si="415"/>
        <v>1</v>
      </c>
    </row>
    <row r="6646" spans="1:77">
      <c r="A6646" s="10">
        <v>6641</v>
      </c>
      <c r="BP6646" s="3"/>
      <c r="BQ6646" s="3"/>
      <c r="BR6646" s="3"/>
      <c r="BS6646" s="3"/>
      <c r="BT6646" s="10">
        <v>6641</v>
      </c>
      <c r="BU6646" s="4">
        <f t="shared" si="412"/>
        <v>0</v>
      </c>
      <c r="BV6646" s="4">
        <f t="shared" si="413"/>
        <v>0</v>
      </c>
      <c r="BW6646" s="10"/>
      <c r="BX6646" s="4">
        <f t="shared" si="414"/>
        <v>1</v>
      </c>
      <c r="BY6646" s="4">
        <f t="shared" si="415"/>
        <v>1</v>
      </c>
    </row>
    <row r="6647" spans="1:77">
      <c r="A6647" s="10">
        <v>6642</v>
      </c>
      <c r="BP6647" s="3"/>
      <c r="BQ6647" s="3"/>
      <c r="BR6647" s="3"/>
      <c r="BS6647" s="3"/>
      <c r="BT6647" s="10">
        <v>6642</v>
      </c>
      <c r="BU6647" s="4">
        <f t="shared" si="412"/>
        <v>0</v>
      </c>
      <c r="BV6647" s="4">
        <f t="shared" si="413"/>
        <v>0</v>
      </c>
      <c r="BW6647" s="10"/>
      <c r="BX6647" s="4">
        <f t="shared" si="414"/>
        <v>1</v>
      </c>
      <c r="BY6647" s="4">
        <f t="shared" si="415"/>
        <v>1</v>
      </c>
    </row>
    <row r="6648" spans="1:77">
      <c r="A6648" s="10">
        <v>6643</v>
      </c>
      <c r="BP6648" s="3"/>
      <c r="BQ6648" s="3"/>
      <c r="BR6648" s="3"/>
      <c r="BS6648" s="3"/>
      <c r="BT6648" s="10">
        <v>6643</v>
      </c>
      <c r="BU6648" s="4">
        <f t="shared" si="412"/>
        <v>0</v>
      </c>
      <c r="BV6648" s="4">
        <f t="shared" si="413"/>
        <v>0</v>
      </c>
      <c r="BW6648" s="10"/>
      <c r="BX6648" s="4">
        <f t="shared" si="414"/>
        <v>1</v>
      </c>
      <c r="BY6648" s="4">
        <f t="shared" si="415"/>
        <v>1</v>
      </c>
    </row>
    <row r="6649" spans="1:77">
      <c r="A6649" s="10">
        <v>6644</v>
      </c>
      <c r="BP6649" s="3"/>
      <c r="BQ6649" s="3"/>
      <c r="BR6649" s="3"/>
      <c r="BS6649" s="3"/>
      <c r="BT6649" s="10">
        <v>6644</v>
      </c>
      <c r="BU6649" s="4">
        <f t="shared" si="412"/>
        <v>0</v>
      </c>
      <c r="BV6649" s="4">
        <f t="shared" si="413"/>
        <v>0</v>
      </c>
      <c r="BW6649" s="10"/>
      <c r="BX6649" s="4">
        <f t="shared" si="414"/>
        <v>1</v>
      </c>
      <c r="BY6649" s="4">
        <f t="shared" si="415"/>
        <v>1</v>
      </c>
    </row>
    <row r="6650" spans="1:77">
      <c r="A6650" s="10">
        <v>6645</v>
      </c>
      <c r="BP6650" s="3"/>
      <c r="BQ6650" s="3"/>
      <c r="BR6650" s="3"/>
      <c r="BS6650" s="3"/>
      <c r="BT6650" s="10">
        <v>6645</v>
      </c>
      <c r="BU6650" s="4">
        <f t="shared" si="412"/>
        <v>0</v>
      </c>
      <c r="BV6650" s="4">
        <f t="shared" si="413"/>
        <v>0</v>
      </c>
      <c r="BW6650" s="10"/>
      <c r="BX6650" s="4">
        <f t="shared" si="414"/>
        <v>1</v>
      </c>
      <c r="BY6650" s="4">
        <f t="shared" si="415"/>
        <v>1</v>
      </c>
    </row>
    <row r="6651" spans="1:77">
      <c r="A6651" s="10">
        <v>6646</v>
      </c>
      <c r="BP6651" s="3"/>
      <c r="BQ6651" s="3"/>
      <c r="BR6651" s="3"/>
      <c r="BS6651" s="3"/>
      <c r="BT6651" s="10">
        <v>6646</v>
      </c>
      <c r="BU6651" s="4">
        <f t="shared" si="412"/>
        <v>0</v>
      </c>
      <c r="BV6651" s="4">
        <f t="shared" si="413"/>
        <v>0</v>
      </c>
      <c r="BW6651" s="10"/>
      <c r="BX6651" s="4">
        <f t="shared" si="414"/>
        <v>1</v>
      </c>
      <c r="BY6651" s="4">
        <f t="shared" si="415"/>
        <v>1</v>
      </c>
    </row>
    <row r="6652" spans="1:77">
      <c r="A6652" s="10">
        <v>6647</v>
      </c>
      <c r="BP6652" s="3"/>
      <c r="BQ6652" s="3"/>
      <c r="BR6652" s="3"/>
      <c r="BS6652" s="3"/>
      <c r="BT6652" s="10">
        <v>6647</v>
      </c>
      <c r="BU6652" s="4">
        <f t="shared" si="412"/>
        <v>0</v>
      </c>
      <c r="BV6652" s="4">
        <f t="shared" si="413"/>
        <v>0</v>
      </c>
      <c r="BW6652" s="10"/>
      <c r="BX6652" s="4">
        <f t="shared" si="414"/>
        <v>1</v>
      </c>
      <c r="BY6652" s="4">
        <f t="shared" si="415"/>
        <v>1</v>
      </c>
    </row>
    <row r="6653" spans="1:77">
      <c r="A6653" s="10">
        <v>6648</v>
      </c>
      <c r="BP6653" s="3"/>
      <c r="BQ6653" s="3"/>
      <c r="BR6653" s="3"/>
      <c r="BS6653" s="3"/>
      <c r="BT6653" s="10">
        <v>6648</v>
      </c>
      <c r="BU6653" s="4">
        <f t="shared" si="412"/>
        <v>0</v>
      </c>
      <c r="BV6653" s="4">
        <f t="shared" si="413"/>
        <v>0</v>
      </c>
      <c r="BW6653" s="10"/>
      <c r="BX6653" s="4">
        <f t="shared" si="414"/>
        <v>1</v>
      </c>
      <c r="BY6653" s="4">
        <f t="shared" si="415"/>
        <v>1</v>
      </c>
    </row>
    <row r="6654" spans="1:77">
      <c r="A6654" s="10">
        <v>6649</v>
      </c>
      <c r="BP6654" s="3"/>
      <c r="BQ6654" s="3"/>
      <c r="BR6654" s="3"/>
      <c r="BS6654" s="3"/>
      <c r="BT6654" s="10">
        <v>6649</v>
      </c>
      <c r="BU6654" s="4">
        <f t="shared" si="412"/>
        <v>0</v>
      </c>
      <c r="BV6654" s="4">
        <f t="shared" si="413"/>
        <v>0</v>
      </c>
      <c r="BW6654" s="10"/>
      <c r="BX6654" s="4">
        <f t="shared" si="414"/>
        <v>1</v>
      </c>
      <c r="BY6654" s="4">
        <f t="shared" si="415"/>
        <v>1</v>
      </c>
    </row>
    <row r="6655" spans="1:77">
      <c r="A6655" s="10">
        <v>6650</v>
      </c>
      <c r="BP6655" s="3"/>
      <c r="BQ6655" s="3"/>
      <c r="BR6655" s="3"/>
      <c r="BS6655" s="3"/>
      <c r="BT6655" s="10">
        <v>6650</v>
      </c>
      <c r="BU6655" s="4">
        <f t="shared" si="412"/>
        <v>0</v>
      </c>
      <c r="BV6655" s="4">
        <f t="shared" si="413"/>
        <v>0</v>
      </c>
      <c r="BW6655" s="10"/>
      <c r="BX6655" s="4">
        <f t="shared" si="414"/>
        <v>1</v>
      </c>
      <c r="BY6655" s="4">
        <f t="shared" si="415"/>
        <v>1</v>
      </c>
    </row>
    <row r="6656" spans="1:77">
      <c r="A6656" s="10">
        <v>6651</v>
      </c>
      <c r="BP6656" s="3"/>
      <c r="BQ6656" s="3"/>
      <c r="BR6656" s="3"/>
      <c r="BS6656" s="3"/>
      <c r="BT6656" s="10">
        <v>6651</v>
      </c>
      <c r="BU6656" s="4">
        <f t="shared" si="412"/>
        <v>0</v>
      </c>
      <c r="BV6656" s="4">
        <f t="shared" si="413"/>
        <v>0</v>
      </c>
      <c r="BW6656" s="10"/>
      <c r="BX6656" s="4">
        <f t="shared" si="414"/>
        <v>1</v>
      </c>
      <c r="BY6656" s="4">
        <f t="shared" si="415"/>
        <v>1</v>
      </c>
    </row>
    <row r="6657" spans="1:77">
      <c r="A6657" s="10">
        <v>6652</v>
      </c>
      <c r="BP6657" s="3"/>
      <c r="BQ6657" s="3"/>
      <c r="BR6657" s="3"/>
      <c r="BS6657" s="3"/>
      <c r="BT6657" s="10">
        <v>6652</v>
      </c>
      <c r="BU6657" s="4">
        <f t="shared" si="412"/>
        <v>0</v>
      </c>
      <c r="BV6657" s="4">
        <f t="shared" si="413"/>
        <v>0</v>
      </c>
      <c r="BW6657" s="10"/>
      <c r="BX6657" s="4">
        <f t="shared" si="414"/>
        <v>1</v>
      </c>
      <c r="BY6657" s="4">
        <f t="shared" si="415"/>
        <v>1</v>
      </c>
    </row>
    <row r="6658" spans="1:77">
      <c r="A6658" s="10">
        <v>6653</v>
      </c>
      <c r="BP6658" s="3"/>
      <c r="BQ6658" s="3"/>
      <c r="BR6658" s="3"/>
      <c r="BS6658" s="3"/>
      <c r="BT6658" s="10">
        <v>6653</v>
      </c>
      <c r="BU6658" s="4">
        <f t="shared" si="412"/>
        <v>0</v>
      </c>
      <c r="BV6658" s="4">
        <f t="shared" si="413"/>
        <v>0</v>
      </c>
      <c r="BW6658" s="10"/>
      <c r="BX6658" s="4">
        <f t="shared" si="414"/>
        <v>1</v>
      </c>
      <c r="BY6658" s="4">
        <f t="shared" si="415"/>
        <v>1</v>
      </c>
    </row>
    <row r="6659" spans="1:77">
      <c r="A6659" s="10">
        <v>6654</v>
      </c>
      <c r="BP6659" s="3"/>
      <c r="BQ6659" s="3"/>
      <c r="BR6659" s="3"/>
      <c r="BS6659" s="3"/>
      <c r="BT6659" s="10">
        <v>6654</v>
      </c>
      <c r="BU6659" s="4">
        <f t="shared" si="412"/>
        <v>0</v>
      </c>
      <c r="BV6659" s="4">
        <f t="shared" si="413"/>
        <v>0</v>
      </c>
      <c r="BW6659" s="10"/>
      <c r="BX6659" s="4">
        <f t="shared" si="414"/>
        <v>1</v>
      </c>
      <c r="BY6659" s="4">
        <f t="shared" si="415"/>
        <v>1</v>
      </c>
    </row>
    <row r="6660" spans="1:77">
      <c r="A6660" s="10">
        <v>6655</v>
      </c>
      <c r="BP6660" s="3"/>
      <c r="BQ6660" s="3"/>
      <c r="BR6660" s="3"/>
      <c r="BS6660" s="3"/>
      <c r="BT6660" s="10">
        <v>6655</v>
      </c>
      <c r="BU6660" s="4">
        <f t="shared" si="412"/>
        <v>0</v>
      </c>
      <c r="BV6660" s="4">
        <f t="shared" si="413"/>
        <v>0</v>
      </c>
      <c r="BW6660" s="10"/>
      <c r="BX6660" s="4">
        <f t="shared" si="414"/>
        <v>1</v>
      </c>
      <c r="BY6660" s="4">
        <f t="shared" si="415"/>
        <v>1</v>
      </c>
    </row>
    <row r="6661" spans="1:77">
      <c r="A6661" s="10">
        <v>6656</v>
      </c>
      <c r="BP6661" s="3"/>
      <c r="BQ6661" s="3"/>
      <c r="BR6661" s="3"/>
      <c r="BS6661" s="3"/>
      <c r="BT6661" s="10">
        <v>6656</v>
      </c>
      <c r="BU6661" s="4">
        <f t="shared" si="412"/>
        <v>0</v>
      </c>
      <c r="BV6661" s="4">
        <f t="shared" si="413"/>
        <v>0</v>
      </c>
      <c r="BW6661" s="10"/>
      <c r="BX6661" s="4">
        <f t="shared" si="414"/>
        <v>1</v>
      </c>
      <c r="BY6661" s="4">
        <f t="shared" si="415"/>
        <v>1</v>
      </c>
    </row>
    <row r="6662" spans="1:77">
      <c r="A6662" s="10">
        <v>6657</v>
      </c>
      <c r="BP6662" s="3"/>
      <c r="BQ6662" s="3"/>
      <c r="BR6662" s="3"/>
      <c r="BS6662" s="3"/>
      <c r="BT6662" s="10">
        <v>6657</v>
      </c>
      <c r="BU6662" s="4">
        <f t="shared" si="412"/>
        <v>0</v>
      </c>
      <c r="BV6662" s="4">
        <f t="shared" si="413"/>
        <v>0</v>
      </c>
      <c r="BW6662" s="10"/>
      <c r="BX6662" s="4">
        <f t="shared" si="414"/>
        <v>1</v>
      </c>
      <c r="BY6662" s="4">
        <f t="shared" si="415"/>
        <v>1</v>
      </c>
    </row>
    <row r="6663" spans="1:77">
      <c r="A6663" s="10">
        <v>6658</v>
      </c>
      <c r="BP6663" s="3"/>
      <c r="BQ6663" s="3"/>
      <c r="BR6663" s="3"/>
      <c r="BS6663" s="3"/>
      <c r="BT6663" s="10">
        <v>6658</v>
      </c>
      <c r="BU6663" s="4">
        <f t="shared" ref="BU6663:BU6726" si="416">BP6663*$BV$1-BQ6663</f>
        <v>0</v>
      </c>
      <c r="BV6663" s="4">
        <f t="shared" ref="BV6663:BV6726" si="417">BR6663*$BV$1-BS6663</f>
        <v>0</v>
      </c>
      <c r="BW6663" s="10"/>
      <c r="BX6663" s="4">
        <f t="shared" ref="BX6663:BX6726" si="418">IF(BU6663=MAX($BU6663:$BV6663),1,0)</f>
        <v>1</v>
      </c>
      <c r="BY6663" s="4">
        <f t="shared" ref="BY6663:BY6726" si="419">IF(BV6663=MAX($BU6663:$BV6663),1,0)</f>
        <v>1</v>
      </c>
    </row>
    <row r="6664" spans="1:77">
      <c r="A6664" s="10">
        <v>6659</v>
      </c>
      <c r="BP6664" s="3"/>
      <c r="BQ6664" s="3"/>
      <c r="BR6664" s="3"/>
      <c r="BS6664" s="3"/>
      <c r="BT6664" s="10">
        <v>6659</v>
      </c>
      <c r="BU6664" s="4">
        <f t="shared" si="416"/>
        <v>0</v>
      </c>
      <c r="BV6664" s="4">
        <f t="shared" si="417"/>
        <v>0</v>
      </c>
      <c r="BW6664" s="10"/>
      <c r="BX6664" s="4">
        <f t="shared" si="418"/>
        <v>1</v>
      </c>
      <c r="BY6664" s="4">
        <f t="shared" si="419"/>
        <v>1</v>
      </c>
    </row>
    <row r="6665" spans="1:77">
      <c r="A6665" s="10">
        <v>6660</v>
      </c>
      <c r="BP6665" s="3"/>
      <c r="BQ6665" s="3"/>
      <c r="BR6665" s="3"/>
      <c r="BS6665" s="3"/>
      <c r="BT6665" s="10">
        <v>6660</v>
      </c>
      <c r="BU6665" s="4">
        <f t="shared" si="416"/>
        <v>0</v>
      </c>
      <c r="BV6665" s="4">
        <f t="shared" si="417"/>
        <v>0</v>
      </c>
      <c r="BW6665" s="10"/>
      <c r="BX6665" s="4">
        <f t="shared" si="418"/>
        <v>1</v>
      </c>
      <c r="BY6665" s="4">
        <f t="shared" si="419"/>
        <v>1</v>
      </c>
    </row>
    <row r="6666" spans="1:77">
      <c r="A6666" s="10">
        <v>6661</v>
      </c>
      <c r="BP6666" s="3"/>
      <c r="BQ6666" s="3"/>
      <c r="BR6666" s="3"/>
      <c r="BS6666" s="3"/>
      <c r="BT6666" s="10">
        <v>6661</v>
      </c>
      <c r="BU6666" s="4">
        <f t="shared" si="416"/>
        <v>0</v>
      </c>
      <c r="BV6666" s="4">
        <f t="shared" si="417"/>
        <v>0</v>
      </c>
      <c r="BW6666" s="10"/>
      <c r="BX6666" s="4">
        <f t="shared" si="418"/>
        <v>1</v>
      </c>
      <c r="BY6666" s="4">
        <f t="shared" si="419"/>
        <v>1</v>
      </c>
    </row>
    <row r="6667" spans="1:77">
      <c r="A6667" s="10">
        <v>6662</v>
      </c>
      <c r="BP6667" s="3"/>
      <c r="BQ6667" s="3"/>
      <c r="BR6667" s="3"/>
      <c r="BS6667" s="3"/>
      <c r="BT6667" s="10">
        <v>6662</v>
      </c>
      <c r="BU6667" s="4">
        <f t="shared" si="416"/>
        <v>0</v>
      </c>
      <c r="BV6667" s="4">
        <f t="shared" si="417"/>
        <v>0</v>
      </c>
      <c r="BW6667" s="10"/>
      <c r="BX6667" s="4">
        <f t="shared" si="418"/>
        <v>1</v>
      </c>
      <c r="BY6667" s="4">
        <f t="shared" si="419"/>
        <v>1</v>
      </c>
    </row>
    <row r="6668" spans="1:77">
      <c r="A6668" s="10">
        <v>6663</v>
      </c>
      <c r="BP6668" s="3"/>
      <c r="BQ6668" s="3"/>
      <c r="BR6668" s="3"/>
      <c r="BS6668" s="3"/>
      <c r="BT6668" s="10">
        <v>6663</v>
      </c>
      <c r="BU6668" s="4">
        <f t="shared" si="416"/>
        <v>0</v>
      </c>
      <c r="BV6668" s="4">
        <f t="shared" si="417"/>
        <v>0</v>
      </c>
      <c r="BW6668" s="10"/>
      <c r="BX6668" s="4">
        <f t="shared" si="418"/>
        <v>1</v>
      </c>
      <c r="BY6668" s="4">
        <f t="shared" si="419"/>
        <v>1</v>
      </c>
    </row>
    <row r="6669" spans="1:77">
      <c r="A6669" s="10">
        <v>6664</v>
      </c>
      <c r="BP6669" s="3"/>
      <c r="BQ6669" s="3"/>
      <c r="BR6669" s="3"/>
      <c r="BS6669" s="3"/>
      <c r="BT6669" s="10">
        <v>6664</v>
      </c>
      <c r="BU6669" s="4">
        <f t="shared" si="416"/>
        <v>0</v>
      </c>
      <c r="BV6669" s="4">
        <f t="shared" si="417"/>
        <v>0</v>
      </c>
      <c r="BW6669" s="10"/>
      <c r="BX6669" s="4">
        <f t="shared" si="418"/>
        <v>1</v>
      </c>
      <c r="BY6669" s="4">
        <f t="shared" si="419"/>
        <v>1</v>
      </c>
    </row>
    <row r="6670" spans="1:77">
      <c r="A6670" s="10">
        <v>6665</v>
      </c>
      <c r="BP6670" s="3"/>
      <c r="BQ6670" s="3"/>
      <c r="BR6670" s="3"/>
      <c r="BS6670" s="3"/>
      <c r="BT6670" s="10">
        <v>6665</v>
      </c>
      <c r="BU6670" s="4">
        <f t="shared" si="416"/>
        <v>0</v>
      </c>
      <c r="BV6670" s="4">
        <f t="shared" si="417"/>
        <v>0</v>
      </c>
      <c r="BW6670" s="10"/>
      <c r="BX6670" s="4">
        <f t="shared" si="418"/>
        <v>1</v>
      </c>
      <c r="BY6670" s="4">
        <f t="shared" si="419"/>
        <v>1</v>
      </c>
    </row>
    <row r="6671" spans="1:77">
      <c r="A6671" s="10">
        <v>6666</v>
      </c>
      <c r="BP6671" s="3"/>
      <c r="BQ6671" s="3"/>
      <c r="BR6671" s="3"/>
      <c r="BS6671" s="3"/>
      <c r="BT6671" s="10">
        <v>6666</v>
      </c>
      <c r="BU6671" s="4">
        <f t="shared" si="416"/>
        <v>0</v>
      </c>
      <c r="BV6671" s="4">
        <f t="shared" si="417"/>
        <v>0</v>
      </c>
      <c r="BW6671" s="10"/>
      <c r="BX6671" s="4">
        <f t="shared" si="418"/>
        <v>1</v>
      </c>
      <c r="BY6671" s="4">
        <f t="shared" si="419"/>
        <v>1</v>
      </c>
    </row>
    <row r="6672" spans="1:77">
      <c r="A6672" s="10">
        <v>6667</v>
      </c>
      <c r="BP6672" s="3"/>
      <c r="BQ6672" s="3"/>
      <c r="BR6672" s="3"/>
      <c r="BS6672" s="3"/>
      <c r="BT6672" s="10">
        <v>6667</v>
      </c>
      <c r="BU6672" s="4">
        <f t="shared" si="416"/>
        <v>0</v>
      </c>
      <c r="BV6672" s="4">
        <f t="shared" si="417"/>
        <v>0</v>
      </c>
      <c r="BW6672" s="10"/>
      <c r="BX6672" s="4">
        <f t="shared" si="418"/>
        <v>1</v>
      </c>
      <c r="BY6672" s="4">
        <f t="shared" si="419"/>
        <v>1</v>
      </c>
    </row>
    <row r="6673" spans="1:77">
      <c r="A6673" s="10">
        <v>6668</v>
      </c>
      <c r="BP6673" s="3"/>
      <c r="BQ6673" s="3"/>
      <c r="BR6673" s="3"/>
      <c r="BS6673" s="3"/>
      <c r="BT6673" s="10">
        <v>6668</v>
      </c>
      <c r="BU6673" s="4">
        <f t="shared" si="416"/>
        <v>0</v>
      </c>
      <c r="BV6673" s="4">
        <f t="shared" si="417"/>
        <v>0</v>
      </c>
      <c r="BW6673" s="10"/>
      <c r="BX6673" s="4">
        <f t="shared" si="418"/>
        <v>1</v>
      </c>
      <c r="BY6673" s="4">
        <f t="shared" si="419"/>
        <v>1</v>
      </c>
    </row>
    <row r="6674" spans="1:77">
      <c r="A6674" s="10">
        <v>6669</v>
      </c>
      <c r="BP6674" s="3"/>
      <c r="BQ6674" s="3"/>
      <c r="BR6674" s="3"/>
      <c r="BS6674" s="3"/>
      <c r="BT6674" s="10">
        <v>6669</v>
      </c>
      <c r="BU6674" s="4">
        <f t="shared" si="416"/>
        <v>0</v>
      </c>
      <c r="BV6674" s="4">
        <f t="shared" si="417"/>
        <v>0</v>
      </c>
      <c r="BW6674" s="10"/>
      <c r="BX6674" s="4">
        <f t="shared" si="418"/>
        <v>1</v>
      </c>
      <c r="BY6674" s="4">
        <f t="shared" si="419"/>
        <v>1</v>
      </c>
    </row>
    <row r="6675" spans="1:77">
      <c r="A6675" s="10">
        <v>6670</v>
      </c>
      <c r="BP6675" s="3"/>
      <c r="BQ6675" s="3"/>
      <c r="BR6675" s="3"/>
      <c r="BS6675" s="3"/>
      <c r="BT6675" s="10">
        <v>6670</v>
      </c>
      <c r="BU6675" s="4">
        <f t="shared" si="416"/>
        <v>0</v>
      </c>
      <c r="BV6675" s="4">
        <f t="shared" si="417"/>
        <v>0</v>
      </c>
      <c r="BW6675" s="10"/>
      <c r="BX6675" s="4">
        <f t="shared" si="418"/>
        <v>1</v>
      </c>
      <c r="BY6675" s="4">
        <f t="shared" si="419"/>
        <v>1</v>
      </c>
    </row>
    <row r="6676" spans="1:77">
      <c r="A6676" s="10">
        <v>6671</v>
      </c>
      <c r="BP6676" s="3"/>
      <c r="BQ6676" s="3"/>
      <c r="BR6676" s="3"/>
      <c r="BS6676" s="3"/>
      <c r="BT6676" s="10">
        <v>6671</v>
      </c>
      <c r="BU6676" s="4">
        <f t="shared" si="416"/>
        <v>0</v>
      </c>
      <c r="BV6676" s="4">
        <f t="shared" si="417"/>
        <v>0</v>
      </c>
      <c r="BW6676" s="10"/>
      <c r="BX6676" s="4">
        <f t="shared" si="418"/>
        <v>1</v>
      </c>
      <c r="BY6676" s="4">
        <f t="shared" si="419"/>
        <v>1</v>
      </c>
    </row>
    <row r="6677" spans="1:77">
      <c r="A6677" s="10">
        <v>6672</v>
      </c>
      <c r="BP6677" s="3"/>
      <c r="BQ6677" s="3"/>
      <c r="BR6677" s="3"/>
      <c r="BS6677" s="3"/>
      <c r="BT6677" s="10">
        <v>6672</v>
      </c>
      <c r="BU6677" s="4">
        <f t="shared" si="416"/>
        <v>0</v>
      </c>
      <c r="BV6677" s="4">
        <f t="shared" si="417"/>
        <v>0</v>
      </c>
      <c r="BW6677" s="10"/>
      <c r="BX6677" s="4">
        <f t="shared" si="418"/>
        <v>1</v>
      </c>
      <c r="BY6677" s="4">
        <f t="shared" si="419"/>
        <v>1</v>
      </c>
    </row>
    <row r="6678" spans="1:77">
      <c r="A6678" s="10">
        <v>6673</v>
      </c>
      <c r="BP6678" s="3"/>
      <c r="BQ6678" s="3"/>
      <c r="BR6678" s="3"/>
      <c r="BS6678" s="3"/>
      <c r="BT6678" s="10">
        <v>6673</v>
      </c>
      <c r="BU6678" s="4">
        <f t="shared" si="416"/>
        <v>0</v>
      </c>
      <c r="BV6678" s="4">
        <f t="shared" si="417"/>
        <v>0</v>
      </c>
      <c r="BW6678" s="10"/>
      <c r="BX6678" s="4">
        <f t="shared" si="418"/>
        <v>1</v>
      </c>
      <c r="BY6678" s="4">
        <f t="shared" si="419"/>
        <v>1</v>
      </c>
    </row>
    <row r="6679" spans="1:77">
      <c r="A6679" s="10">
        <v>6674</v>
      </c>
      <c r="BP6679" s="3"/>
      <c r="BQ6679" s="3"/>
      <c r="BR6679" s="3"/>
      <c r="BS6679" s="3"/>
      <c r="BT6679" s="10">
        <v>6674</v>
      </c>
      <c r="BU6679" s="4">
        <f t="shared" si="416"/>
        <v>0</v>
      </c>
      <c r="BV6679" s="4">
        <f t="shared" si="417"/>
        <v>0</v>
      </c>
      <c r="BW6679" s="10"/>
      <c r="BX6679" s="4">
        <f t="shared" si="418"/>
        <v>1</v>
      </c>
      <c r="BY6679" s="4">
        <f t="shared" si="419"/>
        <v>1</v>
      </c>
    </row>
    <row r="6680" spans="1:77">
      <c r="A6680" s="10">
        <v>6675</v>
      </c>
      <c r="BP6680" s="3"/>
      <c r="BQ6680" s="3"/>
      <c r="BR6680" s="3"/>
      <c r="BS6680" s="3"/>
      <c r="BT6680" s="10">
        <v>6675</v>
      </c>
      <c r="BU6680" s="4">
        <f t="shared" si="416"/>
        <v>0</v>
      </c>
      <c r="BV6680" s="4">
        <f t="shared" si="417"/>
        <v>0</v>
      </c>
      <c r="BW6680" s="10"/>
      <c r="BX6680" s="4">
        <f t="shared" si="418"/>
        <v>1</v>
      </c>
      <c r="BY6680" s="4">
        <f t="shared" si="419"/>
        <v>1</v>
      </c>
    </row>
    <row r="6681" spans="1:77">
      <c r="A6681" s="10">
        <v>6676</v>
      </c>
      <c r="BP6681" s="3"/>
      <c r="BQ6681" s="3"/>
      <c r="BR6681" s="3"/>
      <c r="BS6681" s="3"/>
      <c r="BT6681" s="10">
        <v>6676</v>
      </c>
      <c r="BU6681" s="4">
        <f t="shared" si="416"/>
        <v>0</v>
      </c>
      <c r="BV6681" s="4">
        <f t="shared" si="417"/>
        <v>0</v>
      </c>
      <c r="BW6681" s="10"/>
      <c r="BX6681" s="4">
        <f t="shared" si="418"/>
        <v>1</v>
      </c>
      <c r="BY6681" s="4">
        <f t="shared" si="419"/>
        <v>1</v>
      </c>
    </row>
    <row r="6682" spans="1:77">
      <c r="A6682" s="10">
        <v>6677</v>
      </c>
      <c r="BP6682" s="3"/>
      <c r="BQ6682" s="3"/>
      <c r="BR6682" s="3"/>
      <c r="BS6682" s="3"/>
      <c r="BT6682" s="10">
        <v>6677</v>
      </c>
      <c r="BU6682" s="4">
        <f t="shared" si="416"/>
        <v>0</v>
      </c>
      <c r="BV6682" s="4">
        <f t="shared" si="417"/>
        <v>0</v>
      </c>
      <c r="BW6682" s="10"/>
      <c r="BX6682" s="4">
        <f t="shared" si="418"/>
        <v>1</v>
      </c>
      <c r="BY6682" s="4">
        <f t="shared" si="419"/>
        <v>1</v>
      </c>
    </row>
    <row r="6683" spans="1:77">
      <c r="A6683" s="10">
        <v>6678</v>
      </c>
      <c r="BP6683" s="3"/>
      <c r="BQ6683" s="3"/>
      <c r="BR6683" s="3"/>
      <c r="BS6683" s="3"/>
      <c r="BT6683" s="10">
        <v>6678</v>
      </c>
      <c r="BU6683" s="4">
        <f t="shared" si="416"/>
        <v>0</v>
      </c>
      <c r="BV6683" s="4">
        <f t="shared" si="417"/>
        <v>0</v>
      </c>
      <c r="BW6683" s="10"/>
      <c r="BX6683" s="4">
        <f t="shared" si="418"/>
        <v>1</v>
      </c>
      <c r="BY6683" s="4">
        <f t="shared" si="419"/>
        <v>1</v>
      </c>
    </row>
    <row r="6684" spans="1:77">
      <c r="A6684" s="10">
        <v>6679</v>
      </c>
      <c r="BP6684" s="3"/>
      <c r="BQ6684" s="3"/>
      <c r="BR6684" s="3"/>
      <c r="BS6684" s="3"/>
      <c r="BT6684" s="10">
        <v>6679</v>
      </c>
      <c r="BU6684" s="4">
        <f t="shared" si="416"/>
        <v>0</v>
      </c>
      <c r="BV6684" s="4">
        <f t="shared" si="417"/>
        <v>0</v>
      </c>
      <c r="BW6684" s="10"/>
      <c r="BX6684" s="4">
        <f t="shared" si="418"/>
        <v>1</v>
      </c>
      <c r="BY6684" s="4">
        <f t="shared" si="419"/>
        <v>1</v>
      </c>
    </row>
    <row r="6685" spans="1:77">
      <c r="A6685" s="10">
        <v>6680</v>
      </c>
      <c r="BP6685" s="3"/>
      <c r="BQ6685" s="3"/>
      <c r="BR6685" s="3"/>
      <c r="BS6685" s="3"/>
      <c r="BT6685" s="10">
        <v>6680</v>
      </c>
      <c r="BU6685" s="4">
        <f t="shared" si="416"/>
        <v>0</v>
      </c>
      <c r="BV6685" s="4">
        <f t="shared" si="417"/>
        <v>0</v>
      </c>
      <c r="BW6685" s="10"/>
      <c r="BX6685" s="4">
        <f t="shared" si="418"/>
        <v>1</v>
      </c>
      <c r="BY6685" s="4">
        <f t="shared" si="419"/>
        <v>1</v>
      </c>
    </row>
    <row r="6686" spans="1:77">
      <c r="A6686" s="10">
        <v>6681</v>
      </c>
      <c r="BP6686" s="3"/>
      <c r="BQ6686" s="3"/>
      <c r="BR6686" s="3"/>
      <c r="BS6686" s="3"/>
      <c r="BT6686" s="10">
        <v>6681</v>
      </c>
      <c r="BU6686" s="4">
        <f t="shared" si="416"/>
        <v>0</v>
      </c>
      <c r="BV6686" s="4">
        <f t="shared" si="417"/>
        <v>0</v>
      </c>
      <c r="BW6686" s="10"/>
      <c r="BX6686" s="4">
        <f t="shared" si="418"/>
        <v>1</v>
      </c>
      <c r="BY6686" s="4">
        <f t="shared" si="419"/>
        <v>1</v>
      </c>
    </row>
    <row r="6687" spans="1:77">
      <c r="A6687" s="10">
        <v>6682</v>
      </c>
      <c r="BP6687" s="3"/>
      <c r="BQ6687" s="3"/>
      <c r="BR6687" s="3"/>
      <c r="BS6687" s="3"/>
      <c r="BT6687" s="10">
        <v>6682</v>
      </c>
      <c r="BU6687" s="4">
        <f t="shared" si="416"/>
        <v>0</v>
      </c>
      <c r="BV6687" s="4">
        <f t="shared" si="417"/>
        <v>0</v>
      </c>
      <c r="BW6687" s="10"/>
      <c r="BX6687" s="4">
        <f t="shared" si="418"/>
        <v>1</v>
      </c>
      <c r="BY6687" s="4">
        <f t="shared" si="419"/>
        <v>1</v>
      </c>
    </row>
    <row r="6688" spans="1:77">
      <c r="A6688" s="10">
        <v>6683</v>
      </c>
      <c r="BP6688" s="3"/>
      <c r="BQ6688" s="3"/>
      <c r="BR6688" s="3"/>
      <c r="BS6688" s="3"/>
      <c r="BT6688" s="10">
        <v>6683</v>
      </c>
      <c r="BU6688" s="4">
        <f t="shared" si="416"/>
        <v>0</v>
      </c>
      <c r="BV6688" s="4">
        <f t="shared" si="417"/>
        <v>0</v>
      </c>
      <c r="BW6688" s="10"/>
      <c r="BX6688" s="4">
        <f t="shared" si="418"/>
        <v>1</v>
      </c>
      <c r="BY6688" s="4">
        <f t="shared" si="419"/>
        <v>1</v>
      </c>
    </row>
    <row r="6689" spans="1:77">
      <c r="A6689" s="10">
        <v>6684</v>
      </c>
      <c r="BP6689" s="3"/>
      <c r="BQ6689" s="3"/>
      <c r="BR6689" s="3"/>
      <c r="BS6689" s="3"/>
      <c r="BT6689" s="10">
        <v>6684</v>
      </c>
      <c r="BU6689" s="4">
        <f t="shared" si="416"/>
        <v>0</v>
      </c>
      <c r="BV6689" s="4">
        <f t="shared" si="417"/>
        <v>0</v>
      </c>
      <c r="BW6689" s="10"/>
      <c r="BX6689" s="4">
        <f t="shared" si="418"/>
        <v>1</v>
      </c>
      <c r="BY6689" s="4">
        <f t="shared" si="419"/>
        <v>1</v>
      </c>
    </row>
    <row r="6690" spans="1:77">
      <c r="A6690" s="10">
        <v>6685</v>
      </c>
      <c r="BP6690" s="3"/>
      <c r="BQ6690" s="3"/>
      <c r="BR6690" s="3"/>
      <c r="BS6690" s="3"/>
      <c r="BT6690" s="10">
        <v>6685</v>
      </c>
      <c r="BU6690" s="4">
        <f t="shared" si="416"/>
        <v>0</v>
      </c>
      <c r="BV6690" s="4">
        <f t="shared" si="417"/>
        <v>0</v>
      </c>
      <c r="BW6690" s="10"/>
      <c r="BX6690" s="4">
        <f t="shared" si="418"/>
        <v>1</v>
      </c>
      <c r="BY6690" s="4">
        <f t="shared" si="419"/>
        <v>1</v>
      </c>
    </row>
    <row r="6691" spans="1:77">
      <c r="A6691" s="10">
        <v>6686</v>
      </c>
      <c r="BP6691" s="3"/>
      <c r="BQ6691" s="3"/>
      <c r="BR6691" s="3"/>
      <c r="BS6691" s="3"/>
      <c r="BT6691" s="10">
        <v>6686</v>
      </c>
      <c r="BU6691" s="4">
        <f t="shared" si="416"/>
        <v>0</v>
      </c>
      <c r="BV6691" s="4">
        <f t="shared" si="417"/>
        <v>0</v>
      </c>
      <c r="BW6691" s="10"/>
      <c r="BX6691" s="4">
        <f t="shared" si="418"/>
        <v>1</v>
      </c>
      <c r="BY6691" s="4">
        <f t="shared" si="419"/>
        <v>1</v>
      </c>
    </row>
    <row r="6692" spans="1:77">
      <c r="A6692" s="10">
        <v>6687</v>
      </c>
      <c r="BP6692" s="3"/>
      <c r="BQ6692" s="3"/>
      <c r="BR6692" s="3"/>
      <c r="BS6692" s="3"/>
      <c r="BT6692" s="10">
        <v>6687</v>
      </c>
      <c r="BU6692" s="4">
        <f t="shared" si="416"/>
        <v>0</v>
      </c>
      <c r="BV6692" s="4">
        <f t="shared" si="417"/>
        <v>0</v>
      </c>
      <c r="BW6692" s="10"/>
      <c r="BX6692" s="4">
        <f t="shared" si="418"/>
        <v>1</v>
      </c>
      <c r="BY6692" s="4">
        <f t="shared" si="419"/>
        <v>1</v>
      </c>
    </row>
    <row r="6693" spans="1:77">
      <c r="A6693" s="10">
        <v>6688</v>
      </c>
      <c r="BP6693" s="3"/>
      <c r="BQ6693" s="3"/>
      <c r="BR6693" s="3"/>
      <c r="BS6693" s="3"/>
      <c r="BT6693" s="10">
        <v>6688</v>
      </c>
      <c r="BU6693" s="4">
        <f t="shared" si="416"/>
        <v>0</v>
      </c>
      <c r="BV6693" s="4">
        <f t="shared" si="417"/>
        <v>0</v>
      </c>
      <c r="BW6693" s="10"/>
      <c r="BX6693" s="4">
        <f t="shared" si="418"/>
        <v>1</v>
      </c>
      <c r="BY6693" s="4">
        <f t="shared" si="419"/>
        <v>1</v>
      </c>
    </row>
    <row r="6694" spans="1:77">
      <c r="A6694" s="10">
        <v>6689</v>
      </c>
      <c r="BP6694" s="3"/>
      <c r="BQ6694" s="3"/>
      <c r="BR6694" s="3"/>
      <c r="BS6694" s="3"/>
      <c r="BT6694" s="10">
        <v>6689</v>
      </c>
      <c r="BU6694" s="4">
        <f t="shared" si="416"/>
        <v>0</v>
      </c>
      <c r="BV6694" s="4">
        <f t="shared" si="417"/>
        <v>0</v>
      </c>
      <c r="BW6694" s="10"/>
      <c r="BX6694" s="4">
        <f t="shared" si="418"/>
        <v>1</v>
      </c>
      <c r="BY6694" s="4">
        <f t="shared" si="419"/>
        <v>1</v>
      </c>
    </row>
    <row r="6695" spans="1:77">
      <c r="A6695" s="10">
        <v>6690</v>
      </c>
      <c r="BP6695" s="3"/>
      <c r="BQ6695" s="3"/>
      <c r="BR6695" s="3"/>
      <c r="BS6695" s="3"/>
      <c r="BT6695" s="10">
        <v>6690</v>
      </c>
      <c r="BU6695" s="4">
        <f t="shared" si="416"/>
        <v>0</v>
      </c>
      <c r="BV6695" s="4">
        <f t="shared" si="417"/>
        <v>0</v>
      </c>
      <c r="BW6695" s="10"/>
      <c r="BX6695" s="4">
        <f t="shared" si="418"/>
        <v>1</v>
      </c>
      <c r="BY6695" s="4">
        <f t="shared" si="419"/>
        <v>1</v>
      </c>
    </row>
    <row r="6696" spans="1:77">
      <c r="A6696" s="10">
        <v>6691</v>
      </c>
      <c r="BP6696" s="3"/>
      <c r="BQ6696" s="3"/>
      <c r="BR6696" s="3"/>
      <c r="BS6696" s="3"/>
      <c r="BT6696" s="10">
        <v>6691</v>
      </c>
      <c r="BU6696" s="4">
        <f t="shared" si="416"/>
        <v>0</v>
      </c>
      <c r="BV6696" s="4">
        <f t="shared" si="417"/>
        <v>0</v>
      </c>
      <c r="BW6696" s="10"/>
      <c r="BX6696" s="4">
        <f t="shared" si="418"/>
        <v>1</v>
      </c>
      <c r="BY6696" s="4">
        <f t="shared" si="419"/>
        <v>1</v>
      </c>
    </row>
    <row r="6697" spans="1:77">
      <c r="A6697" s="10">
        <v>6692</v>
      </c>
      <c r="BP6697" s="3"/>
      <c r="BQ6697" s="3"/>
      <c r="BR6697" s="3"/>
      <c r="BS6697" s="3"/>
      <c r="BT6697" s="10">
        <v>6692</v>
      </c>
      <c r="BU6697" s="4">
        <f t="shared" si="416"/>
        <v>0</v>
      </c>
      <c r="BV6697" s="4">
        <f t="shared" si="417"/>
        <v>0</v>
      </c>
      <c r="BW6697" s="10"/>
      <c r="BX6697" s="4">
        <f t="shared" si="418"/>
        <v>1</v>
      </c>
      <c r="BY6697" s="4">
        <f t="shared" si="419"/>
        <v>1</v>
      </c>
    </row>
    <row r="6698" spans="1:77">
      <c r="A6698" s="10">
        <v>6693</v>
      </c>
      <c r="BP6698" s="3"/>
      <c r="BQ6698" s="3"/>
      <c r="BR6698" s="3"/>
      <c r="BS6698" s="3"/>
      <c r="BT6698" s="10">
        <v>6693</v>
      </c>
      <c r="BU6698" s="4">
        <f t="shared" si="416"/>
        <v>0</v>
      </c>
      <c r="BV6698" s="4">
        <f t="shared" si="417"/>
        <v>0</v>
      </c>
      <c r="BW6698" s="10"/>
      <c r="BX6698" s="4">
        <f t="shared" si="418"/>
        <v>1</v>
      </c>
      <c r="BY6698" s="4">
        <f t="shared" si="419"/>
        <v>1</v>
      </c>
    </row>
    <row r="6699" spans="1:77">
      <c r="A6699" s="10">
        <v>6694</v>
      </c>
      <c r="BP6699" s="3"/>
      <c r="BQ6699" s="3"/>
      <c r="BR6699" s="3"/>
      <c r="BS6699" s="3"/>
      <c r="BT6699" s="10">
        <v>6694</v>
      </c>
      <c r="BU6699" s="4">
        <f t="shared" si="416"/>
        <v>0</v>
      </c>
      <c r="BV6699" s="4">
        <f t="shared" si="417"/>
        <v>0</v>
      </c>
      <c r="BW6699" s="10"/>
      <c r="BX6699" s="4">
        <f t="shared" si="418"/>
        <v>1</v>
      </c>
      <c r="BY6699" s="4">
        <f t="shared" si="419"/>
        <v>1</v>
      </c>
    </row>
    <row r="6700" spans="1:77">
      <c r="A6700" s="10">
        <v>6695</v>
      </c>
      <c r="BP6700" s="3"/>
      <c r="BQ6700" s="3"/>
      <c r="BR6700" s="3"/>
      <c r="BS6700" s="3"/>
      <c r="BT6700" s="10">
        <v>6695</v>
      </c>
      <c r="BU6700" s="4">
        <f t="shared" si="416"/>
        <v>0</v>
      </c>
      <c r="BV6700" s="4">
        <f t="shared" si="417"/>
        <v>0</v>
      </c>
      <c r="BW6700" s="10"/>
      <c r="BX6700" s="4">
        <f t="shared" si="418"/>
        <v>1</v>
      </c>
      <c r="BY6700" s="4">
        <f t="shared" si="419"/>
        <v>1</v>
      </c>
    </row>
    <row r="6701" spans="1:77">
      <c r="A6701" s="10">
        <v>6696</v>
      </c>
      <c r="BP6701" s="3"/>
      <c r="BQ6701" s="3"/>
      <c r="BR6701" s="3"/>
      <c r="BS6701" s="3"/>
      <c r="BT6701" s="10">
        <v>6696</v>
      </c>
      <c r="BU6701" s="4">
        <f t="shared" si="416"/>
        <v>0</v>
      </c>
      <c r="BV6701" s="4">
        <f t="shared" si="417"/>
        <v>0</v>
      </c>
      <c r="BW6701" s="10"/>
      <c r="BX6701" s="4">
        <f t="shared" si="418"/>
        <v>1</v>
      </c>
      <c r="BY6701" s="4">
        <f t="shared" si="419"/>
        <v>1</v>
      </c>
    </row>
    <row r="6702" spans="1:77">
      <c r="A6702" s="10">
        <v>6697</v>
      </c>
      <c r="BP6702" s="3"/>
      <c r="BQ6702" s="3"/>
      <c r="BR6702" s="3"/>
      <c r="BS6702" s="3"/>
      <c r="BT6702" s="10">
        <v>6697</v>
      </c>
      <c r="BU6702" s="4">
        <f t="shared" si="416"/>
        <v>0</v>
      </c>
      <c r="BV6702" s="4">
        <f t="shared" si="417"/>
        <v>0</v>
      </c>
      <c r="BW6702" s="10"/>
      <c r="BX6702" s="4">
        <f t="shared" si="418"/>
        <v>1</v>
      </c>
      <c r="BY6702" s="4">
        <f t="shared" si="419"/>
        <v>1</v>
      </c>
    </row>
    <row r="6703" spans="1:77">
      <c r="A6703" s="10">
        <v>6698</v>
      </c>
      <c r="BP6703" s="3"/>
      <c r="BQ6703" s="3"/>
      <c r="BR6703" s="3"/>
      <c r="BS6703" s="3"/>
      <c r="BT6703" s="10">
        <v>6698</v>
      </c>
      <c r="BU6703" s="4">
        <f t="shared" si="416"/>
        <v>0</v>
      </c>
      <c r="BV6703" s="4">
        <f t="shared" si="417"/>
        <v>0</v>
      </c>
      <c r="BW6703" s="10"/>
      <c r="BX6703" s="4">
        <f t="shared" si="418"/>
        <v>1</v>
      </c>
      <c r="BY6703" s="4">
        <f t="shared" si="419"/>
        <v>1</v>
      </c>
    </row>
    <row r="6704" spans="1:77">
      <c r="A6704" s="10">
        <v>6699</v>
      </c>
      <c r="BP6704" s="3"/>
      <c r="BQ6704" s="3"/>
      <c r="BR6704" s="3"/>
      <c r="BS6704" s="3"/>
      <c r="BT6704" s="10">
        <v>6699</v>
      </c>
      <c r="BU6704" s="4">
        <f t="shared" si="416"/>
        <v>0</v>
      </c>
      <c r="BV6704" s="4">
        <f t="shared" si="417"/>
        <v>0</v>
      </c>
      <c r="BW6704" s="10"/>
      <c r="BX6704" s="4">
        <f t="shared" si="418"/>
        <v>1</v>
      </c>
      <c r="BY6704" s="4">
        <f t="shared" si="419"/>
        <v>1</v>
      </c>
    </row>
    <row r="6705" spans="1:77">
      <c r="A6705" s="10">
        <v>6700</v>
      </c>
      <c r="BP6705" s="3"/>
      <c r="BQ6705" s="3"/>
      <c r="BR6705" s="3"/>
      <c r="BS6705" s="3"/>
      <c r="BT6705" s="10">
        <v>6700</v>
      </c>
      <c r="BU6705" s="4">
        <f t="shared" si="416"/>
        <v>0</v>
      </c>
      <c r="BV6705" s="4">
        <f t="shared" si="417"/>
        <v>0</v>
      </c>
      <c r="BW6705" s="10"/>
      <c r="BX6705" s="4">
        <f t="shared" si="418"/>
        <v>1</v>
      </c>
      <c r="BY6705" s="4">
        <f t="shared" si="419"/>
        <v>1</v>
      </c>
    </row>
    <row r="6706" spans="1:77">
      <c r="A6706" s="10">
        <v>6701</v>
      </c>
      <c r="BP6706" s="3"/>
      <c r="BQ6706" s="3"/>
      <c r="BR6706" s="3"/>
      <c r="BS6706" s="3"/>
      <c r="BT6706" s="10">
        <v>6701</v>
      </c>
      <c r="BU6706" s="4">
        <f t="shared" si="416"/>
        <v>0</v>
      </c>
      <c r="BV6706" s="4">
        <f t="shared" si="417"/>
        <v>0</v>
      </c>
      <c r="BW6706" s="10"/>
      <c r="BX6706" s="4">
        <f t="shared" si="418"/>
        <v>1</v>
      </c>
      <c r="BY6706" s="4">
        <f t="shared" si="419"/>
        <v>1</v>
      </c>
    </row>
    <row r="6707" spans="1:77">
      <c r="A6707" s="10">
        <v>6702</v>
      </c>
      <c r="BP6707" s="3"/>
      <c r="BQ6707" s="3"/>
      <c r="BR6707" s="3"/>
      <c r="BS6707" s="3"/>
      <c r="BT6707" s="10">
        <v>6702</v>
      </c>
      <c r="BU6707" s="4">
        <f t="shared" si="416"/>
        <v>0</v>
      </c>
      <c r="BV6707" s="4">
        <f t="shared" si="417"/>
        <v>0</v>
      </c>
      <c r="BW6707" s="10"/>
      <c r="BX6707" s="4">
        <f t="shared" si="418"/>
        <v>1</v>
      </c>
      <c r="BY6707" s="4">
        <f t="shared" si="419"/>
        <v>1</v>
      </c>
    </row>
    <row r="6708" spans="1:77">
      <c r="A6708" s="10">
        <v>6703</v>
      </c>
      <c r="BP6708" s="3"/>
      <c r="BQ6708" s="3"/>
      <c r="BR6708" s="3"/>
      <c r="BS6708" s="3"/>
      <c r="BT6708" s="10">
        <v>6703</v>
      </c>
      <c r="BU6708" s="4">
        <f t="shared" si="416"/>
        <v>0</v>
      </c>
      <c r="BV6708" s="4">
        <f t="shared" si="417"/>
        <v>0</v>
      </c>
      <c r="BW6708" s="10"/>
      <c r="BX6708" s="4">
        <f t="shared" si="418"/>
        <v>1</v>
      </c>
      <c r="BY6708" s="4">
        <f t="shared" si="419"/>
        <v>1</v>
      </c>
    </row>
    <row r="6709" spans="1:77">
      <c r="A6709" s="10">
        <v>6704</v>
      </c>
      <c r="BP6709" s="3"/>
      <c r="BQ6709" s="3"/>
      <c r="BR6709" s="3"/>
      <c r="BS6709" s="3"/>
      <c r="BT6709" s="10">
        <v>6704</v>
      </c>
      <c r="BU6709" s="4">
        <f t="shared" si="416"/>
        <v>0</v>
      </c>
      <c r="BV6709" s="4">
        <f t="shared" si="417"/>
        <v>0</v>
      </c>
      <c r="BW6709" s="10"/>
      <c r="BX6709" s="4">
        <f t="shared" si="418"/>
        <v>1</v>
      </c>
      <c r="BY6709" s="4">
        <f t="shared" si="419"/>
        <v>1</v>
      </c>
    </row>
    <row r="6710" spans="1:77">
      <c r="A6710" s="10">
        <v>6705</v>
      </c>
      <c r="BP6710" s="3"/>
      <c r="BQ6710" s="3"/>
      <c r="BR6710" s="3"/>
      <c r="BS6710" s="3"/>
      <c r="BT6710" s="10">
        <v>6705</v>
      </c>
      <c r="BU6710" s="4">
        <f t="shared" si="416"/>
        <v>0</v>
      </c>
      <c r="BV6710" s="4">
        <f t="shared" si="417"/>
        <v>0</v>
      </c>
      <c r="BW6710" s="10"/>
      <c r="BX6710" s="4">
        <f t="shared" si="418"/>
        <v>1</v>
      </c>
      <c r="BY6710" s="4">
        <f t="shared" si="419"/>
        <v>1</v>
      </c>
    </row>
    <row r="6711" spans="1:77">
      <c r="A6711" s="10">
        <v>6706</v>
      </c>
      <c r="BP6711" s="3"/>
      <c r="BQ6711" s="3"/>
      <c r="BR6711" s="3"/>
      <c r="BS6711" s="3"/>
      <c r="BT6711" s="10">
        <v>6706</v>
      </c>
      <c r="BU6711" s="4">
        <f t="shared" si="416"/>
        <v>0</v>
      </c>
      <c r="BV6711" s="4">
        <f t="shared" si="417"/>
        <v>0</v>
      </c>
      <c r="BW6711" s="10"/>
      <c r="BX6711" s="4">
        <f t="shared" si="418"/>
        <v>1</v>
      </c>
      <c r="BY6711" s="4">
        <f t="shared" si="419"/>
        <v>1</v>
      </c>
    </row>
    <row r="6712" spans="1:77">
      <c r="A6712" s="10">
        <v>6707</v>
      </c>
      <c r="BP6712" s="3"/>
      <c r="BQ6712" s="3"/>
      <c r="BR6712" s="3"/>
      <c r="BS6712" s="3"/>
      <c r="BT6712" s="10">
        <v>6707</v>
      </c>
      <c r="BU6712" s="4">
        <f t="shared" si="416"/>
        <v>0</v>
      </c>
      <c r="BV6712" s="4">
        <f t="shared" si="417"/>
        <v>0</v>
      </c>
      <c r="BW6712" s="10"/>
      <c r="BX6712" s="4">
        <f t="shared" si="418"/>
        <v>1</v>
      </c>
      <c r="BY6712" s="4">
        <f t="shared" si="419"/>
        <v>1</v>
      </c>
    </row>
    <row r="6713" spans="1:77">
      <c r="A6713" s="10">
        <v>6708</v>
      </c>
      <c r="BP6713" s="3"/>
      <c r="BQ6713" s="3"/>
      <c r="BR6713" s="3"/>
      <c r="BS6713" s="3"/>
      <c r="BT6713" s="10">
        <v>6708</v>
      </c>
      <c r="BU6713" s="4">
        <f t="shared" si="416"/>
        <v>0</v>
      </c>
      <c r="BV6713" s="4">
        <f t="shared" si="417"/>
        <v>0</v>
      </c>
      <c r="BW6713" s="10"/>
      <c r="BX6713" s="4">
        <f t="shared" si="418"/>
        <v>1</v>
      </c>
      <c r="BY6713" s="4">
        <f t="shared" si="419"/>
        <v>1</v>
      </c>
    </row>
    <row r="6714" spans="1:77">
      <c r="A6714" s="10">
        <v>6709</v>
      </c>
      <c r="BP6714" s="3"/>
      <c r="BQ6714" s="3"/>
      <c r="BR6714" s="3"/>
      <c r="BS6714" s="3"/>
      <c r="BT6714" s="10">
        <v>6709</v>
      </c>
      <c r="BU6714" s="4">
        <f t="shared" si="416"/>
        <v>0</v>
      </c>
      <c r="BV6714" s="4">
        <f t="shared" si="417"/>
        <v>0</v>
      </c>
      <c r="BW6714" s="10"/>
      <c r="BX6714" s="4">
        <f t="shared" si="418"/>
        <v>1</v>
      </c>
      <c r="BY6714" s="4">
        <f t="shared" si="419"/>
        <v>1</v>
      </c>
    </row>
    <row r="6715" spans="1:77">
      <c r="A6715" s="10">
        <v>6710</v>
      </c>
      <c r="BP6715" s="3"/>
      <c r="BQ6715" s="3"/>
      <c r="BR6715" s="3"/>
      <c r="BS6715" s="3"/>
      <c r="BT6715" s="10">
        <v>6710</v>
      </c>
      <c r="BU6715" s="4">
        <f t="shared" si="416"/>
        <v>0</v>
      </c>
      <c r="BV6715" s="4">
        <f t="shared" si="417"/>
        <v>0</v>
      </c>
      <c r="BW6715" s="10"/>
      <c r="BX6715" s="4">
        <f t="shared" si="418"/>
        <v>1</v>
      </c>
      <c r="BY6715" s="4">
        <f t="shared" si="419"/>
        <v>1</v>
      </c>
    </row>
    <row r="6716" spans="1:77">
      <c r="A6716" s="10">
        <v>6711</v>
      </c>
      <c r="BP6716" s="3"/>
      <c r="BQ6716" s="3"/>
      <c r="BR6716" s="3"/>
      <c r="BS6716" s="3"/>
      <c r="BT6716" s="10">
        <v>6711</v>
      </c>
      <c r="BU6716" s="4">
        <f t="shared" si="416"/>
        <v>0</v>
      </c>
      <c r="BV6716" s="4">
        <f t="shared" si="417"/>
        <v>0</v>
      </c>
      <c r="BW6716" s="10"/>
      <c r="BX6716" s="4">
        <f t="shared" si="418"/>
        <v>1</v>
      </c>
      <c r="BY6716" s="4">
        <f t="shared" si="419"/>
        <v>1</v>
      </c>
    </row>
    <row r="6717" spans="1:77">
      <c r="A6717" s="10">
        <v>6712</v>
      </c>
      <c r="BP6717" s="3"/>
      <c r="BQ6717" s="3"/>
      <c r="BR6717" s="3"/>
      <c r="BS6717" s="3"/>
      <c r="BT6717" s="10">
        <v>6712</v>
      </c>
      <c r="BU6717" s="4">
        <f t="shared" si="416"/>
        <v>0</v>
      </c>
      <c r="BV6717" s="4">
        <f t="shared" si="417"/>
        <v>0</v>
      </c>
      <c r="BW6717" s="10"/>
      <c r="BX6717" s="4">
        <f t="shared" si="418"/>
        <v>1</v>
      </c>
      <c r="BY6717" s="4">
        <f t="shared" si="419"/>
        <v>1</v>
      </c>
    </row>
    <row r="6718" spans="1:77">
      <c r="A6718" s="10">
        <v>6713</v>
      </c>
      <c r="BP6718" s="3"/>
      <c r="BQ6718" s="3"/>
      <c r="BR6718" s="3"/>
      <c r="BS6718" s="3"/>
      <c r="BT6718" s="10">
        <v>6713</v>
      </c>
      <c r="BU6718" s="4">
        <f t="shared" si="416"/>
        <v>0</v>
      </c>
      <c r="BV6718" s="4">
        <f t="shared" si="417"/>
        <v>0</v>
      </c>
      <c r="BW6718" s="10"/>
      <c r="BX6718" s="4">
        <f t="shared" si="418"/>
        <v>1</v>
      </c>
      <c r="BY6718" s="4">
        <f t="shared" si="419"/>
        <v>1</v>
      </c>
    </row>
    <row r="6719" spans="1:77">
      <c r="A6719" s="10">
        <v>6714</v>
      </c>
      <c r="BP6719" s="3"/>
      <c r="BQ6719" s="3"/>
      <c r="BR6719" s="3"/>
      <c r="BS6719" s="3"/>
      <c r="BT6719" s="10">
        <v>6714</v>
      </c>
      <c r="BU6719" s="4">
        <f t="shared" si="416"/>
        <v>0</v>
      </c>
      <c r="BV6719" s="4">
        <f t="shared" si="417"/>
        <v>0</v>
      </c>
      <c r="BW6719" s="10"/>
      <c r="BX6719" s="4">
        <f t="shared" si="418"/>
        <v>1</v>
      </c>
      <c r="BY6719" s="4">
        <f t="shared" si="419"/>
        <v>1</v>
      </c>
    </row>
    <row r="6720" spans="1:77">
      <c r="A6720" s="10">
        <v>6715</v>
      </c>
      <c r="BP6720" s="3"/>
      <c r="BQ6720" s="3"/>
      <c r="BR6720" s="3"/>
      <c r="BS6720" s="3"/>
      <c r="BT6720" s="10">
        <v>6715</v>
      </c>
      <c r="BU6720" s="4">
        <f t="shared" si="416"/>
        <v>0</v>
      </c>
      <c r="BV6720" s="4">
        <f t="shared" si="417"/>
        <v>0</v>
      </c>
      <c r="BW6720" s="10"/>
      <c r="BX6720" s="4">
        <f t="shared" si="418"/>
        <v>1</v>
      </c>
      <c r="BY6720" s="4">
        <f t="shared" si="419"/>
        <v>1</v>
      </c>
    </row>
    <row r="6721" spans="1:77">
      <c r="A6721" s="10">
        <v>6716</v>
      </c>
      <c r="BP6721" s="3"/>
      <c r="BQ6721" s="3"/>
      <c r="BR6721" s="3"/>
      <c r="BS6721" s="3"/>
      <c r="BT6721" s="10">
        <v>6716</v>
      </c>
      <c r="BU6721" s="4">
        <f t="shared" si="416"/>
        <v>0</v>
      </c>
      <c r="BV6721" s="4">
        <f t="shared" si="417"/>
        <v>0</v>
      </c>
      <c r="BW6721" s="10"/>
      <c r="BX6721" s="4">
        <f t="shared" si="418"/>
        <v>1</v>
      </c>
      <c r="BY6721" s="4">
        <f t="shared" si="419"/>
        <v>1</v>
      </c>
    </row>
    <row r="6722" spans="1:77">
      <c r="A6722" s="10">
        <v>6717</v>
      </c>
      <c r="BP6722" s="3"/>
      <c r="BQ6722" s="3"/>
      <c r="BR6722" s="3"/>
      <c r="BS6722" s="3"/>
      <c r="BT6722" s="10">
        <v>6717</v>
      </c>
      <c r="BU6722" s="4">
        <f t="shared" si="416"/>
        <v>0</v>
      </c>
      <c r="BV6722" s="4">
        <f t="shared" si="417"/>
        <v>0</v>
      </c>
      <c r="BW6722" s="10"/>
      <c r="BX6722" s="4">
        <f t="shared" si="418"/>
        <v>1</v>
      </c>
      <c r="BY6722" s="4">
        <f t="shared" si="419"/>
        <v>1</v>
      </c>
    </row>
    <row r="6723" spans="1:77">
      <c r="A6723" s="10">
        <v>6718</v>
      </c>
      <c r="BP6723" s="3"/>
      <c r="BQ6723" s="3"/>
      <c r="BR6723" s="3"/>
      <c r="BS6723" s="3"/>
      <c r="BT6723" s="10">
        <v>6718</v>
      </c>
      <c r="BU6723" s="4">
        <f t="shared" si="416"/>
        <v>0</v>
      </c>
      <c r="BV6723" s="4">
        <f t="shared" si="417"/>
        <v>0</v>
      </c>
      <c r="BW6723" s="10"/>
      <c r="BX6723" s="4">
        <f t="shared" si="418"/>
        <v>1</v>
      </c>
      <c r="BY6723" s="4">
        <f t="shared" si="419"/>
        <v>1</v>
      </c>
    </row>
    <row r="6724" spans="1:77">
      <c r="A6724" s="10">
        <v>6719</v>
      </c>
      <c r="BP6724" s="3"/>
      <c r="BQ6724" s="3"/>
      <c r="BR6724" s="3"/>
      <c r="BS6724" s="3"/>
      <c r="BT6724" s="10">
        <v>6719</v>
      </c>
      <c r="BU6724" s="4">
        <f t="shared" si="416"/>
        <v>0</v>
      </c>
      <c r="BV6724" s="4">
        <f t="shared" si="417"/>
        <v>0</v>
      </c>
      <c r="BW6724" s="10"/>
      <c r="BX6724" s="4">
        <f t="shared" si="418"/>
        <v>1</v>
      </c>
      <c r="BY6724" s="4">
        <f t="shared" si="419"/>
        <v>1</v>
      </c>
    </row>
    <row r="6725" spans="1:77">
      <c r="A6725" s="10">
        <v>6720</v>
      </c>
      <c r="BP6725" s="3"/>
      <c r="BQ6725" s="3"/>
      <c r="BR6725" s="3"/>
      <c r="BS6725" s="3"/>
      <c r="BT6725" s="10">
        <v>6720</v>
      </c>
      <c r="BU6725" s="4">
        <f t="shared" si="416"/>
        <v>0</v>
      </c>
      <c r="BV6725" s="4">
        <f t="shared" si="417"/>
        <v>0</v>
      </c>
      <c r="BW6725" s="10"/>
      <c r="BX6725" s="4">
        <f t="shared" si="418"/>
        <v>1</v>
      </c>
      <c r="BY6725" s="4">
        <f t="shared" si="419"/>
        <v>1</v>
      </c>
    </row>
    <row r="6726" spans="1:77">
      <c r="A6726" s="10">
        <v>6721</v>
      </c>
      <c r="BP6726" s="3"/>
      <c r="BQ6726" s="3"/>
      <c r="BR6726" s="3"/>
      <c r="BS6726" s="3"/>
      <c r="BT6726" s="10">
        <v>6721</v>
      </c>
      <c r="BU6726" s="4">
        <f t="shared" si="416"/>
        <v>0</v>
      </c>
      <c r="BV6726" s="4">
        <f t="shared" si="417"/>
        <v>0</v>
      </c>
      <c r="BW6726" s="10"/>
      <c r="BX6726" s="4">
        <f t="shared" si="418"/>
        <v>1</v>
      </c>
      <c r="BY6726" s="4">
        <f t="shared" si="419"/>
        <v>1</v>
      </c>
    </row>
    <row r="6727" spans="1:77">
      <c r="A6727" s="10">
        <v>6722</v>
      </c>
      <c r="BP6727" s="3"/>
      <c r="BQ6727" s="3"/>
      <c r="BR6727" s="3"/>
      <c r="BS6727" s="3"/>
      <c r="BT6727" s="10">
        <v>6722</v>
      </c>
      <c r="BU6727" s="4">
        <f t="shared" ref="BU6727:BU6790" si="420">BP6727*$BV$1-BQ6727</f>
        <v>0</v>
      </c>
      <c r="BV6727" s="4">
        <f t="shared" ref="BV6727:BV6790" si="421">BR6727*$BV$1-BS6727</f>
        <v>0</v>
      </c>
      <c r="BW6727" s="10"/>
      <c r="BX6727" s="4">
        <f t="shared" ref="BX6727:BX6790" si="422">IF(BU6727=MAX($BU6727:$BV6727),1,0)</f>
        <v>1</v>
      </c>
      <c r="BY6727" s="4">
        <f t="shared" ref="BY6727:BY6790" si="423">IF(BV6727=MAX($BU6727:$BV6727),1,0)</f>
        <v>1</v>
      </c>
    </row>
    <row r="6728" spans="1:77">
      <c r="A6728" s="10">
        <v>6723</v>
      </c>
      <c r="BP6728" s="3"/>
      <c r="BQ6728" s="3"/>
      <c r="BR6728" s="3"/>
      <c r="BS6728" s="3"/>
      <c r="BT6728" s="10">
        <v>6723</v>
      </c>
      <c r="BU6728" s="4">
        <f t="shared" si="420"/>
        <v>0</v>
      </c>
      <c r="BV6728" s="4">
        <f t="shared" si="421"/>
        <v>0</v>
      </c>
      <c r="BW6728" s="10"/>
      <c r="BX6728" s="4">
        <f t="shared" si="422"/>
        <v>1</v>
      </c>
      <c r="BY6728" s="4">
        <f t="shared" si="423"/>
        <v>1</v>
      </c>
    </row>
    <row r="6729" spans="1:77">
      <c r="A6729" s="10">
        <v>6724</v>
      </c>
      <c r="BP6729" s="3"/>
      <c r="BQ6729" s="3"/>
      <c r="BR6729" s="3"/>
      <c r="BS6729" s="3"/>
      <c r="BT6729" s="10">
        <v>6724</v>
      </c>
      <c r="BU6729" s="4">
        <f t="shared" si="420"/>
        <v>0</v>
      </c>
      <c r="BV6729" s="4">
        <f t="shared" si="421"/>
        <v>0</v>
      </c>
      <c r="BW6729" s="10"/>
      <c r="BX6729" s="4">
        <f t="shared" si="422"/>
        <v>1</v>
      </c>
      <c r="BY6729" s="4">
        <f t="shared" si="423"/>
        <v>1</v>
      </c>
    </row>
    <row r="6730" spans="1:77">
      <c r="A6730" s="10">
        <v>6725</v>
      </c>
      <c r="BP6730" s="3"/>
      <c r="BQ6730" s="3"/>
      <c r="BR6730" s="3"/>
      <c r="BS6730" s="3"/>
      <c r="BT6730" s="10">
        <v>6725</v>
      </c>
      <c r="BU6730" s="4">
        <f t="shared" si="420"/>
        <v>0</v>
      </c>
      <c r="BV6730" s="4">
        <f t="shared" si="421"/>
        <v>0</v>
      </c>
      <c r="BW6730" s="10"/>
      <c r="BX6730" s="4">
        <f t="shared" si="422"/>
        <v>1</v>
      </c>
      <c r="BY6730" s="4">
        <f t="shared" si="423"/>
        <v>1</v>
      </c>
    </row>
    <row r="6731" spans="1:77">
      <c r="A6731" s="10">
        <v>6726</v>
      </c>
      <c r="BP6731" s="3"/>
      <c r="BQ6731" s="3"/>
      <c r="BR6731" s="3"/>
      <c r="BS6731" s="3"/>
      <c r="BT6731" s="10">
        <v>6726</v>
      </c>
      <c r="BU6731" s="4">
        <f t="shared" si="420"/>
        <v>0</v>
      </c>
      <c r="BV6731" s="4">
        <f t="shared" si="421"/>
        <v>0</v>
      </c>
      <c r="BW6731" s="10"/>
      <c r="BX6731" s="4">
        <f t="shared" si="422"/>
        <v>1</v>
      </c>
      <c r="BY6731" s="4">
        <f t="shared" si="423"/>
        <v>1</v>
      </c>
    </row>
    <row r="6732" spans="1:77">
      <c r="A6732" s="10">
        <v>6727</v>
      </c>
      <c r="BP6732" s="3"/>
      <c r="BQ6732" s="3"/>
      <c r="BR6732" s="3"/>
      <c r="BS6732" s="3"/>
      <c r="BT6732" s="10">
        <v>6727</v>
      </c>
      <c r="BU6732" s="4">
        <f t="shared" si="420"/>
        <v>0</v>
      </c>
      <c r="BV6732" s="4">
        <f t="shared" si="421"/>
        <v>0</v>
      </c>
      <c r="BW6732" s="10"/>
      <c r="BX6732" s="4">
        <f t="shared" si="422"/>
        <v>1</v>
      </c>
      <c r="BY6732" s="4">
        <f t="shared" si="423"/>
        <v>1</v>
      </c>
    </row>
    <row r="6733" spans="1:77">
      <c r="A6733" s="10">
        <v>6728</v>
      </c>
      <c r="BP6733" s="3"/>
      <c r="BQ6733" s="3"/>
      <c r="BR6733" s="3"/>
      <c r="BS6733" s="3"/>
      <c r="BT6733" s="10">
        <v>6728</v>
      </c>
      <c r="BU6733" s="4">
        <f t="shared" si="420"/>
        <v>0</v>
      </c>
      <c r="BV6733" s="4">
        <f t="shared" si="421"/>
        <v>0</v>
      </c>
      <c r="BW6733" s="10"/>
      <c r="BX6733" s="4">
        <f t="shared" si="422"/>
        <v>1</v>
      </c>
      <c r="BY6733" s="4">
        <f t="shared" si="423"/>
        <v>1</v>
      </c>
    </row>
    <row r="6734" spans="1:77">
      <c r="A6734" s="10">
        <v>6729</v>
      </c>
      <c r="BP6734" s="3"/>
      <c r="BQ6734" s="3"/>
      <c r="BR6734" s="3"/>
      <c r="BS6734" s="3"/>
      <c r="BT6734" s="10">
        <v>6729</v>
      </c>
      <c r="BU6734" s="4">
        <f t="shared" si="420"/>
        <v>0</v>
      </c>
      <c r="BV6734" s="4">
        <f t="shared" si="421"/>
        <v>0</v>
      </c>
      <c r="BW6734" s="10"/>
      <c r="BX6734" s="4">
        <f t="shared" si="422"/>
        <v>1</v>
      </c>
      <c r="BY6734" s="4">
        <f t="shared" si="423"/>
        <v>1</v>
      </c>
    </row>
    <row r="6735" spans="1:77">
      <c r="A6735" s="10">
        <v>6730</v>
      </c>
      <c r="BP6735" s="3"/>
      <c r="BQ6735" s="3"/>
      <c r="BR6735" s="3"/>
      <c r="BS6735" s="3"/>
      <c r="BT6735" s="10">
        <v>6730</v>
      </c>
      <c r="BU6735" s="4">
        <f t="shared" si="420"/>
        <v>0</v>
      </c>
      <c r="BV6735" s="4">
        <f t="shared" si="421"/>
        <v>0</v>
      </c>
      <c r="BW6735" s="10"/>
      <c r="BX6735" s="4">
        <f t="shared" si="422"/>
        <v>1</v>
      </c>
      <c r="BY6735" s="4">
        <f t="shared" si="423"/>
        <v>1</v>
      </c>
    </row>
    <row r="6736" spans="1:77">
      <c r="A6736" s="10">
        <v>6731</v>
      </c>
      <c r="BP6736" s="3"/>
      <c r="BQ6736" s="3"/>
      <c r="BR6736" s="3"/>
      <c r="BS6736" s="3"/>
      <c r="BT6736" s="10">
        <v>6731</v>
      </c>
      <c r="BU6736" s="4">
        <f t="shared" si="420"/>
        <v>0</v>
      </c>
      <c r="BV6736" s="4">
        <f t="shared" si="421"/>
        <v>0</v>
      </c>
      <c r="BW6736" s="10"/>
      <c r="BX6736" s="4">
        <f t="shared" si="422"/>
        <v>1</v>
      </c>
      <c r="BY6736" s="4">
        <f t="shared" si="423"/>
        <v>1</v>
      </c>
    </row>
    <row r="6737" spans="1:77">
      <c r="A6737" s="10">
        <v>6732</v>
      </c>
      <c r="BP6737" s="3"/>
      <c r="BQ6737" s="3"/>
      <c r="BR6737" s="3"/>
      <c r="BS6737" s="3"/>
      <c r="BT6737" s="10">
        <v>6732</v>
      </c>
      <c r="BU6737" s="4">
        <f t="shared" si="420"/>
        <v>0</v>
      </c>
      <c r="BV6737" s="4">
        <f t="shared" si="421"/>
        <v>0</v>
      </c>
      <c r="BW6737" s="10"/>
      <c r="BX6737" s="4">
        <f t="shared" si="422"/>
        <v>1</v>
      </c>
      <c r="BY6737" s="4">
        <f t="shared" si="423"/>
        <v>1</v>
      </c>
    </row>
    <row r="6738" spans="1:77">
      <c r="A6738" s="10">
        <v>6733</v>
      </c>
      <c r="BP6738" s="3"/>
      <c r="BQ6738" s="3"/>
      <c r="BR6738" s="3"/>
      <c r="BS6738" s="3"/>
      <c r="BT6738" s="10">
        <v>6733</v>
      </c>
      <c r="BU6738" s="4">
        <f t="shared" si="420"/>
        <v>0</v>
      </c>
      <c r="BV6738" s="4">
        <f t="shared" si="421"/>
        <v>0</v>
      </c>
      <c r="BW6738" s="10"/>
      <c r="BX6738" s="4">
        <f t="shared" si="422"/>
        <v>1</v>
      </c>
      <c r="BY6738" s="4">
        <f t="shared" si="423"/>
        <v>1</v>
      </c>
    </row>
    <row r="6739" spans="1:77">
      <c r="A6739" s="10">
        <v>6734</v>
      </c>
      <c r="BP6739" s="3"/>
      <c r="BQ6739" s="3"/>
      <c r="BR6739" s="3"/>
      <c r="BS6739" s="3"/>
      <c r="BT6739" s="10">
        <v>6734</v>
      </c>
      <c r="BU6739" s="4">
        <f t="shared" si="420"/>
        <v>0</v>
      </c>
      <c r="BV6739" s="4">
        <f t="shared" si="421"/>
        <v>0</v>
      </c>
      <c r="BW6739" s="10"/>
      <c r="BX6739" s="4">
        <f t="shared" si="422"/>
        <v>1</v>
      </c>
      <c r="BY6739" s="4">
        <f t="shared" si="423"/>
        <v>1</v>
      </c>
    </row>
    <row r="6740" spans="1:77">
      <c r="A6740" s="10">
        <v>6735</v>
      </c>
      <c r="BP6740" s="3"/>
      <c r="BQ6740" s="3"/>
      <c r="BR6740" s="3"/>
      <c r="BS6740" s="3"/>
      <c r="BT6740" s="10">
        <v>6735</v>
      </c>
      <c r="BU6740" s="4">
        <f t="shared" si="420"/>
        <v>0</v>
      </c>
      <c r="BV6740" s="4">
        <f t="shared" si="421"/>
        <v>0</v>
      </c>
      <c r="BW6740" s="10"/>
      <c r="BX6740" s="4">
        <f t="shared" si="422"/>
        <v>1</v>
      </c>
      <c r="BY6740" s="4">
        <f t="shared" si="423"/>
        <v>1</v>
      </c>
    </row>
    <row r="6741" spans="1:77">
      <c r="A6741" s="10">
        <v>6736</v>
      </c>
      <c r="BP6741" s="3"/>
      <c r="BQ6741" s="3"/>
      <c r="BR6741" s="3"/>
      <c r="BS6741" s="3"/>
      <c r="BT6741" s="10">
        <v>6736</v>
      </c>
      <c r="BU6741" s="4">
        <f t="shared" si="420"/>
        <v>0</v>
      </c>
      <c r="BV6741" s="4">
        <f t="shared" si="421"/>
        <v>0</v>
      </c>
      <c r="BW6741" s="10"/>
      <c r="BX6741" s="4">
        <f t="shared" si="422"/>
        <v>1</v>
      </c>
      <c r="BY6741" s="4">
        <f t="shared" si="423"/>
        <v>1</v>
      </c>
    </row>
    <row r="6742" spans="1:77">
      <c r="A6742" s="10">
        <v>6737</v>
      </c>
      <c r="BP6742" s="3"/>
      <c r="BQ6742" s="3"/>
      <c r="BR6742" s="3"/>
      <c r="BS6742" s="3"/>
      <c r="BT6742" s="10">
        <v>6737</v>
      </c>
      <c r="BU6742" s="4">
        <f t="shared" si="420"/>
        <v>0</v>
      </c>
      <c r="BV6742" s="4">
        <f t="shared" si="421"/>
        <v>0</v>
      </c>
      <c r="BW6742" s="10"/>
      <c r="BX6742" s="4">
        <f t="shared" si="422"/>
        <v>1</v>
      </c>
      <c r="BY6742" s="4">
        <f t="shared" si="423"/>
        <v>1</v>
      </c>
    </row>
    <row r="6743" spans="1:77">
      <c r="A6743" s="10">
        <v>6738</v>
      </c>
      <c r="BP6743" s="3"/>
      <c r="BQ6743" s="3"/>
      <c r="BR6743" s="3"/>
      <c r="BS6743" s="3"/>
      <c r="BT6743" s="10">
        <v>6738</v>
      </c>
      <c r="BU6743" s="4">
        <f t="shared" si="420"/>
        <v>0</v>
      </c>
      <c r="BV6743" s="4">
        <f t="shared" si="421"/>
        <v>0</v>
      </c>
      <c r="BW6743" s="10"/>
      <c r="BX6743" s="4">
        <f t="shared" si="422"/>
        <v>1</v>
      </c>
      <c r="BY6743" s="4">
        <f t="shared" si="423"/>
        <v>1</v>
      </c>
    </row>
    <row r="6744" spans="1:77">
      <c r="A6744" s="10">
        <v>6739</v>
      </c>
      <c r="BP6744" s="3"/>
      <c r="BQ6744" s="3"/>
      <c r="BR6744" s="3"/>
      <c r="BS6744" s="3"/>
      <c r="BT6744" s="10">
        <v>6739</v>
      </c>
      <c r="BU6744" s="4">
        <f t="shared" si="420"/>
        <v>0</v>
      </c>
      <c r="BV6744" s="4">
        <f t="shared" si="421"/>
        <v>0</v>
      </c>
      <c r="BW6744" s="10"/>
      <c r="BX6744" s="4">
        <f t="shared" si="422"/>
        <v>1</v>
      </c>
      <c r="BY6744" s="4">
        <f t="shared" si="423"/>
        <v>1</v>
      </c>
    </row>
    <row r="6745" spans="1:77">
      <c r="A6745" s="10">
        <v>6740</v>
      </c>
      <c r="BP6745" s="3"/>
      <c r="BQ6745" s="3"/>
      <c r="BR6745" s="3"/>
      <c r="BS6745" s="3"/>
      <c r="BT6745" s="10">
        <v>6740</v>
      </c>
      <c r="BU6745" s="4">
        <f t="shared" si="420"/>
        <v>0</v>
      </c>
      <c r="BV6745" s="4">
        <f t="shared" si="421"/>
        <v>0</v>
      </c>
      <c r="BW6745" s="10"/>
      <c r="BX6745" s="4">
        <f t="shared" si="422"/>
        <v>1</v>
      </c>
      <c r="BY6745" s="4">
        <f t="shared" si="423"/>
        <v>1</v>
      </c>
    </row>
    <row r="6746" spans="1:77">
      <c r="A6746" s="10">
        <v>6741</v>
      </c>
      <c r="BP6746" s="3"/>
      <c r="BQ6746" s="3"/>
      <c r="BR6746" s="3"/>
      <c r="BS6746" s="3"/>
      <c r="BT6746" s="10">
        <v>6741</v>
      </c>
      <c r="BU6746" s="4">
        <f t="shared" si="420"/>
        <v>0</v>
      </c>
      <c r="BV6746" s="4">
        <f t="shared" si="421"/>
        <v>0</v>
      </c>
      <c r="BW6746" s="10"/>
      <c r="BX6746" s="4">
        <f t="shared" si="422"/>
        <v>1</v>
      </c>
      <c r="BY6746" s="4">
        <f t="shared" si="423"/>
        <v>1</v>
      </c>
    </row>
    <row r="6747" spans="1:77">
      <c r="A6747" s="10">
        <v>6742</v>
      </c>
      <c r="BP6747" s="3"/>
      <c r="BQ6747" s="3"/>
      <c r="BR6747" s="3"/>
      <c r="BS6747" s="3"/>
      <c r="BT6747" s="10">
        <v>6742</v>
      </c>
      <c r="BU6747" s="4">
        <f t="shared" si="420"/>
        <v>0</v>
      </c>
      <c r="BV6747" s="4">
        <f t="shared" si="421"/>
        <v>0</v>
      </c>
      <c r="BW6747" s="10"/>
      <c r="BX6747" s="4">
        <f t="shared" si="422"/>
        <v>1</v>
      </c>
      <c r="BY6747" s="4">
        <f t="shared" si="423"/>
        <v>1</v>
      </c>
    </row>
    <row r="6748" spans="1:77">
      <c r="A6748" s="10">
        <v>6743</v>
      </c>
      <c r="BP6748" s="3"/>
      <c r="BQ6748" s="3"/>
      <c r="BR6748" s="3"/>
      <c r="BS6748" s="3"/>
      <c r="BT6748" s="10">
        <v>6743</v>
      </c>
      <c r="BU6748" s="4">
        <f t="shared" si="420"/>
        <v>0</v>
      </c>
      <c r="BV6748" s="4">
        <f t="shared" si="421"/>
        <v>0</v>
      </c>
      <c r="BW6748" s="10"/>
      <c r="BX6748" s="4">
        <f t="shared" si="422"/>
        <v>1</v>
      </c>
      <c r="BY6748" s="4">
        <f t="shared" si="423"/>
        <v>1</v>
      </c>
    </row>
    <row r="6749" spans="1:77">
      <c r="A6749" s="10">
        <v>6744</v>
      </c>
      <c r="BP6749" s="3"/>
      <c r="BQ6749" s="3"/>
      <c r="BR6749" s="3"/>
      <c r="BS6749" s="3"/>
      <c r="BT6749" s="10">
        <v>6744</v>
      </c>
      <c r="BU6749" s="4">
        <f t="shared" si="420"/>
        <v>0</v>
      </c>
      <c r="BV6749" s="4">
        <f t="shared" si="421"/>
        <v>0</v>
      </c>
      <c r="BW6749" s="10"/>
      <c r="BX6749" s="4">
        <f t="shared" si="422"/>
        <v>1</v>
      </c>
      <c r="BY6749" s="4">
        <f t="shared" si="423"/>
        <v>1</v>
      </c>
    </row>
    <row r="6750" spans="1:77">
      <c r="A6750" s="10">
        <v>6745</v>
      </c>
      <c r="BP6750" s="3"/>
      <c r="BQ6750" s="3"/>
      <c r="BR6750" s="3"/>
      <c r="BS6750" s="3"/>
      <c r="BT6750" s="10">
        <v>6745</v>
      </c>
      <c r="BU6750" s="4">
        <f t="shared" si="420"/>
        <v>0</v>
      </c>
      <c r="BV6750" s="4">
        <f t="shared" si="421"/>
        <v>0</v>
      </c>
      <c r="BW6750" s="10"/>
      <c r="BX6750" s="4">
        <f t="shared" si="422"/>
        <v>1</v>
      </c>
      <c r="BY6750" s="4">
        <f t="shared" si="423"/>
        <v>1</v>
      </c>
    </row>
    <row r="6751" spans="1:77">
      <c r="A6751" s="10">
        <v>6746</v>
      </c>
      <c r="BP6751" s="3"/>
      <c r="BQ6751" s="3"/>
      <c r="BR6751" s="3"/>
      <c r="BS6751" s="3"/>
      <c r="BT6751" s="10">
        <v>6746</v>
      </c>
      <c r="BU6751" s="4">
        <f t="shared" si="420"/>
        <v>0</v>
      </c>
      <c r="BV6751" s="4">
        <f t="shared" si="421"/>
        <v>0</v>
      </c>
      <c r="BW6751" s="10"/>
      <c r="BX6751" s="4">
        <f t="shared" si="422"/>
        <v>1</v>
      </c>
      <c r="BY6751" s="4">
        <f t="shared" si="423"/>
        <v>1</v>
      </c>
    </row>
    <row r="6752" spans="1:77">
      <c r="A6752" s="10">
        <v>6747</v>
      </c>
      <c r="BP6752" s="3"/>
      <c r="BQ6752" s="3"/>
      <c r="BR6752" s="3"/>
      <c r="BS6752" s="3"/>
      <c r="BT6752" s="10">
        <v>6747</v>
      </c>
      <c r="BU6752" s="4">
        <f t="shared" si="420"/>
        <v>0</v>
      </c>
      <c r="BV6752" s="4">
        <f t="shared" si="421"/>
        <v>0</v>
      </c>
      <c r="BW6752" s="10"/>
      <c r="BX6752" s="4">
        <f t="shared" si="422"/>
        <v>1</v>
      </c>
      <c r="BY6752" s="4">
        <f t="shared" si="423"/>
        <v>1</v>
      </c>
    </row>
    <row r="6753" spans="1:77">
      <c r="A6753" s="10">
        <v>6748</v>
      </c>
      <c r="BP6753" s="3"/>
      <c r="BQ6753" s="3"/>
      <c r="BR6753" s="3"/>
      <c r="BS6753" s="3"/>
      <c r="BT6753" s="10">
        <v>6748</v>
      </c>
      <c r="BU6753" s="4">
        <f t="shared" si="420"/>
        <v>0</v>
      </c>
      <c r="BV6753" s="4">
        <f t="shared" si="421"/>
        <v>0</v>
      </c>
      <c r="BW6753" s="10"/>
      <c r="BX6753" s="4">
        <f t="shared" si="422"/>
        <v>1</v>
      </c>
      <c r="BY6753" s="4">
        <f t="shared" si="423"/>
        <v>1</v>
      </c>
    </row>
    <row r="6754" spans="1:77">
      <c r="A6754" s="10">
        <v>6749</v>
      </c>
      <c r="BP6754" s="3"/>
      <c r="BQ6754" s="3"/>
      <c r="BR6754" s="3"/>
      <c r="BS6754" s="3"/>
      <c r="BT6754" s="10">
        <v>6749</v>
      </c>
      <c r="BU6754" s="4">
        <f t="shared" si="420"/>
        <v>0</v>
      </c>
      <c r="BV6754" s="4">
        <f t="shared" si="421"/>
        <v>0</v>
      </c>
      <c r="BW6754" s="10"/>
      <c r="BX6754" s="4">
        <f t="shared" si="422"/>
        <v>1</v>
      </c>
      <c r="BY6754" s="4">
        <f t="shared" si="423"/>
        <v>1</v>
      </c>
    </row>
    <row r="6755" spans="1:77">
      <c r="A6755" s="10">
        <v>6750</v>
      </c>
      <c r="BP6755" s="3"/>
      <c r="BQ6755" s="3"/>
      <c r="BR6755" s="3"/>
      <c r="BS6755" s="3"/>
      <c r="BT6755" s="10">
        <v>6750</v>
      </c>
      <c r="BU6755" s="4">
        <f t="shared" si="420"/>
        <v>0</v>
      </c>
      <c r="BV6755" s="4">
        <f t="shared" si="421"/>
        <v>0</v>
      </c>
      <c r="BW6755" s="10"/>
      <c r="BX6755" s="4">
        <f t="shared" si="422"/>
        <v>1</v>
      </c>
      <c r="BY6755" s="4">
        <f t="shared" si="423"/>
        <v>1</v>
      </c>
    </row>
    <row r="6756" spans="1:77">
      <c r="A6756" s="10">
        <v>6751</v>
      </c>
      <c r="BP6756" s="3"/>
      <c r="BQ6756" s="3"/>
      <c r="BR6756" s="3"/>
      <c r="BS6756" s="3"/>
      <c r="BT6756" s="10">
        <v>6751</v>
      </c>
      <c r="BU6756" s="4">
        <f t="shared" si="420"/>
        <v>0</v>
      </c>
      <c r="BV6756" s="4">
        <f t="shared" si="421"/>
        <v>0</v>
      </c>
      <c r="BW6756" s="10"/>
      <c r="BX6756" s="4">
        <f t="shared" si="422"/>
        <v>1</v>
      </c>
      <c r="BY6756" s="4">
        <f t="shared" si="423"/>
        <v>1</v>
      </c>
    </row>
    <row r="6757" spans="1:77">
      <c r="A6757" s="10">
        <v>6752</v>
      </c>
      <c r="BP6757" s="3"/>
      <c r="BQ6757" s="3"/>
      <c r="BR6757" s="3"/>
      <c r="BS6757" s="3"/>
      <c r="BT6757" s="10">
        <v>6752</v>
      </c>
      <c r="BU6757" s="4">
        <f t="shared" si="420"/>
        <v>0</v>
      </c>
      <c r="BV6757" s="4">
        <f t="shared" si="421"/>
        <v>0</v>
      </c>
      <c r="BW6757" s="10"/>
      <c r="BX6757" s="4">
        <f t="shared" si="422"/>
        <v>1</v>
      </c>
      <c r="BY6757" s="4">
        <f t="shared" si="423"/>
        <v>1</v>
      </c>
    </row>
    <row r="6758" spans="1:77">
      <c r="A6758" s="10">
        <v>6753</v>
      </c>
      <c r="BP6758" s="3"/>
      <c r="BQ6758" s="3"/>
      <c r="BR6758" s="3"/>
      <c r="BS6758" s="3"/>
      <c r="BT6758" s="10">
        <v>6753</v>
      </c>
      <c r="BU6758" s="4">
        <f t="shared" si="420"/>
        <v>0</v>
      </c>
      <c r="BV6758" s="4">
        <f t="shared" si="421"/>
        <v>0</v>
      </c>
      <c r="BW6758" s="10"/>
      <c r="BX6758" s="4">
        <f t="shared" si="422"/>
        <v>1</v>
      </c>
      <c r="BY6758" s="4">
        <f t="shared" si="423"/>
        <v>1</v>
      </c>
    </row>
    <row r="6759" spans="1:77">
      <c r="A6759" s="10">
        <v>6754</v>
      </c>
      <c r="BP6759" s="3"/>
      <c r="BQ6759" s="3"/>
      <c r="BR6759" s="3"/>
      <c r="BS6759" s="3"/>
      <c r="BT6759" s="10">
        <v>6754</v>
      </c>
      <c r="BU6759" s="4">
        <f t="shared" si="420"/>
        <v>0</v>
      </c>
      <c r="BV6759" s="4">
        <f t="shared" si="421"/>
        <v>0</v>
      </c>
      <c r="BW6759" s="10"/>
      <c r="BX6759" s="4">
        <f t="shared" si="422"/>
        <v>1</v>
      </c>
      <c r="BY6759" s="4">
        <f t="shared" si="423"/>
        <v>1</v>
      </c>
    </row>
    <row r="6760" spans="1:77">
      <c r="A6760" s="10">
        <v>6755</v>
      </c>
      <c r="BP6760" s="3"/>
      <c r="BQ6760" s="3"/>
      <c r="BR6760" s="3"/>
      <c r="BS6760" s="3"/>
      <c r="BT6760" s="10">
        <v>6755</v>
      </c>
      <c r="BU6760" s="4">
        <f t="shared" si="420"/>
        <v>0</v>
      </c>
      <c r="BV6760" s="4">
        <f t="shared" si="421"/>
        <v>0</v>
      </c>
      <c r="BW6760" s="10"/>
      <c r="BX6760" s="4">
        <f t="shared" si="422"/>
        <v>1</v>
      </c>
      <c r="BY6760" s="4">
        <f t="shared" si="423"/>
        <v>1</v>
      </c>
    </row>
    <row r="6761" spans="1:77">
      <c r="A6761" s="10">
        <v>6756</v>
      </c>
      <c r="BP6761" s="3"/>
      <c r="BQ6761" s="3"/>
      <c r="BR6761" s="3"/>
      <c r="BS6761" s="3"/>
      <c r="BT6761" s="10">
        <v>6756</v>
      </c>
      <c r="BU6761" s="4">
        <f t="shared" si="420"/>
        <v>0</v>
      </c>
      <c r="BV6761" s="4">
        <f t="shared" si="421"/>
        <v>0</v>
      </c>
      <c r="BW6761" s="10"/>
      <c r="BX6761" s="4">
        <f t="shared" si="422"/>
        <v>1</v>
      </c>
      <c r="BY6761" s="4">
        <f t="shared" si="423"/>
        <v>1</v>
      </c>
    </row>
    <row r="6762" spans="1:77">
      <c r="A6762" s="10">
        <v>6757</v>
      </c>
      <c r="BP6762" s="3"/>
      <c r="BQ6762" s="3"/>
      <c r="BR6762" s="3"/>
      <c r="BS6762" s="3"/>
      <c r="BT6762" s="10">
        <v>6757</v>
      </c>
      <c r="BU6762" s="4">
        <f t="shared" si="420"/>
        <v>0</v>
      </c>
      <c r="BV6762" s="4">
        <f t="shared" si="421"/>
        <v>0</v>
      </c>
      <c r="BW6762" s="10"/>
      <c r="BX6762" s="4">
        <f t="shared" si="422"/>
        <v>1</v>
      </c>
      <c r="BY6762" s="4">
        <f t="shared" si="423"/>
        <v>1</v>
      </c>
    </row>
    <row r="6763" spans="1:77">
      <c r="A6763" s="10">
        <v>6758</v>
      </c>
      <c r="BP6763" s="3"/>
      <c r="BQ6763" s="3"/>
      <c r="BR6763" s="3"/>
      <c r="BS6763" s="3"/>
      <c r="BT6763" s="10">
        <v>6758</v>
      </c>
      <c r="BU6763" s="4">
        <f t="shared" si="420"/>
        <v>0</v>
      </c>
      <c r="BV6763" s="4">
        <f t="shared" si="421"/>
        <v>0</v>
      </c>
      <c r="BW6763" s="10"/>
      <c r="BX6763" s="4">
        <f t="shared" si="422"/>
        <v>1</v>
      </c>
      <c r="BY6763" s="4">
        <f t="shared" si="423"/>
        <v>1</v>
      </c>
    </row>
    <row r="6764" spans="1:77">
      <c r="A6764" s="10">
        <v>6759</v>
      </c>
      <c r="BP6764" s="3"/>
      <c r="BQ6764" s="3"/>
      <c r="BR6764" s="3"/>
      <c r="BS6764" s="3"/>
      <c r="BT6764" s="10">
        <v>6759</v>
      </c>
      <c r="BU6764" s="4">
        <f t="shared" si="420"/>
        <v>0</v>
      </c>
      <c r="BV6764" s="4">
        <f t="shared" si="421"/>
        <v>0</v>
      </c>
      <c r="BW6764" s="10"/>
      <c r="BX6764" s="4">
        <f t="shared" si="422"/>
        <v>1</v>
      </c>
      <c r="BY6764" s="4">
        <f t="shared" si="423"/>
        <v>1</v>
      </c>
    </row>
    <row r="6765" spans="1:77">
      <c r="A6765" s="10">
        <v>6760</v>
      </c>
      <c r="BP6765" s="3"/>
      <c r="BQ6765" s="3"/>
      <c r="BR6765" s="3"/>
      <c r="BS6765" s="3"/>
      <c r="BT6765" s="10">
        <v>6760</v>
      </c>
      <c r="BU6765" s="4">
        <f t="shared" si="420"/>
        <v>0</v>
      </c>
      <c r="BV6765" s="4">
        <f t="shared" si="421"/>
        <v>0</v>
      </c>
      <c r="BW6765" s="10"/>
      <c r="BX6765" s="4">
        <f t="shared" si="422"/>
        <v>1</v>
      </c>
      <c r="BY6765" s="4">
        <f t="shared" si="423"/>
        <v>1</v>
      </c>
    </row>
    <row r="6766" spans="1:77">
      <c r="A6766" s="10">
        <v>6761</v>
      </c>
      <c r="BP6766" s="3"/>
      <c r="BQ6766" s="3"/>
      <c r="BR6766" s="3"/>
      <c r="BS6766" s="3"/>
      <c r="BT6766" s="10">
        <v>6761</v>
      </c>
      <c r="BU6766" s="4">
        <f t="shared" si="420"/>
        <v>0</v>
      </c>
      <c r="BV6766" s="4">
        <f t="shared" si="421"/>
        <v>0</v>
      </c>
      <c r="BW6766" s="10"/>
      <c r="BX6766" s="4">
        <f t="shared" si="422"/>
        <v>1</v>
      </c>
      <c r="BY6766" s="4">
        <f t="shared" si="423"/>
        <v>1</v>
      </c>
    </row>
    <row r="6767" spans="1:77">
      <c r="A6767" s="10">
        <v>6762</v>
      </c>
      <c r="BP6767" s="3"/>
      <c r="BQ6767" s="3"/>
      <c r="BR6767" s="3"/>
      <c r="BS6767" s="3"/>
      <c r="BT6767" s="10">
        <v>6762</v>
      </c>
      <c r="BU6767" s="4">
        <f t="shared" si="420"/>
        <v>0</v>
      </c>
      <c r="BV6767" s="4">
        <f t="shared" si="421"/>
        <v>0</v>
      </c>
      <c r="BW6767" s="10"/>
      <c r="BX6767" s="4">
        <f t="shared" si="422"/>
        <v>1</v>
      </c>
      <c r="BY6767" s="4">
        <f t="shared" si="423"/>
        <v>1</v>
      </c>
    </row>
    <row r="6768" spans="1:77">
      <c r="A6768" s="10">
        <v>6763</v>
      </c>
      <c r="BP6768" s="3"/>
      <c r="BQ6768" s="3"/>
      <c r="BR6768" s="3"/>
      <c r="BS6768" s="3"/>
      <c r="BT6768" s="10">
        <v>6763</v>
      </c>
      <c r="BU6768" s="4">
        <f t="shared" si="420"/>
        <v>0</v>
      </c>
      <c r="BV6768" s="4">
        <f t="shared" si="421"/>
        <v>0</v>
      </c>
      <c r="BW6768" s="10"/>
      <c r="BX6768" s="4">
        <f t="shared" si="422"/>
        <v>1</v>
      </c>
      <c r="BY6768" s="4">
        <f t="shared" si="423"/>
        <v>1</v>
      </c>
    </row>
    <row r="6769" spans="1:77">
      <c r="A6769" s="10">
        <v>6764</v>
      </c>
      <c r="BP6769" s="3"/>
      <c r="BQ6769" s="3"/>
      <c r="BR6769" s="3"/>
      <c r="BS6769" s="3"/>
      <c r="BT6769" s="10">
        <v>6764</v>
      </c>
      <c r="BU6769" s="4">
        <f t="shared" si="420"/>
        <v>0</v>
      </c>
      <c r="BV6769" s="4">
        <f t="shared" si="421"/>
        <v>0</v>
      </c>
      <c r="BW6769" s="10"/>
      <c r="BX6769" s="4">
        <f t="shared" si="422"/>
        <v>1</v>
      </c>
      <c r="BY6769" s="4">
        <f t="shared" si="423"/>
        <v>1</v>
      </c>
    </row>
    <row r="6770" spans="1:77">
      <c r="A6770" s="10">
        <v>6765</v>
      </c>
      <c r="BP6770" s="3"/>
      <c r="BQ6770" s="3"/>
      <c r="BR6770" s="3"/>
      <c r="BS6770" s="3"/>
      <c r="BT6770" s="10">
        <v>6765</v>
      </c>
      <c r="BU6770" s="4">
        <f t="shared" si="420"/>
        <v>0</v>
      </c>
      <c r="BV6770" s="4">
        <f t="shared" si="421"/>
        <v>0</v>
      </c>
      <c r="BW6770" s="10"/>
      <c r="BX6770" s="4">
        <f t="shared" si="422"/>
        <v>1</v>
      </c>
      <c r="BY6770" s="4">
        <f t="shared" si="423"/>
        <v>1</v>
      </c>
    </row>
    <row r="6771" spans="1:77">
      <c r="A6771" s="10">
        <v>6766</v>
      </c>
      <c r="BP6771" s="3"/>
      <c r="BQ6771" s="3"/>
      <c r="BR6771" s="3"/>
      <c r="BS6771" s="3"/>
      <c r="BT6771" s="10">
        <v>6766</v>
      </c>
      <c r="BU6771" s="4">
        <f t="shared" si="420"/>
        <v>0</v>
      </c>
      <c r="BV6771" s="4">
        <f t="shared" si="421"/>
        <v>0</v>
      </c>
      <c r="BW6771" s="10"/>
      <c r="BX6771" s="4">
        <f t="shared" si="422"/>
        <v>1</v>
      </c>
      <c r="BY6771" s="4">
        <f t="shared" si="423"/>
        <v>1</v>
      </c>
    </row>
    <row r="6772" spans="1:77">
      <c r="A6772" s="10">
        <v>6767</v>
      </c>
      <c r="BP6772" s="3"/>
      <c r="BQ6772" s="3"/>
      <c r="BR6772" s="3"/>
      <c r="BS6772" s="3"/>
      <c r="BT6772" s="10">
        <v>6767</v>
      </c>
      <c r="BU6772" s="4">
        <f t="shared" si="420"/>
        <v>0</v>
      </c>
      <c r="BV6772" s="4">
        <f t="shared" si="421"/>
        <v>0</v>
      </c>
      <c r="BW6772" s="10"/>
      <c r="BX6772" s="4">
        <f t="shared" si="422"/>
        <v>1</v>
      </c>
      <c r="BY6772" s="4">
        <f t="shared" si="423"/>
        <v>1</v>
      </c>
    </row>
    <row r="6773" spans="1:77">
      <c r="A6773" s="10">
        <v>6768</v>
      </c>
      <c r="BP6773" s="3"/>
      <c r="BQ6773" s="3"/>
      <c r="BR6773" s="3"/>
      <c r="BS6773" s="3"/>
      <c r="BT6773" s="10">
        <v>6768</v>
      </c>
      <c r="BU6773" s="4">
        <f t="shared" si="420"/>
        <v>0</v>
      </c>
      <c r="BV6773" s="4">
        <f t="shared" si="421"/>
        <v>0</v>
      </c>
      <c r="BW6773" s="10"/>
      <c r="BX6773" s="4">
        <f t="shared" si="422"/>
        <v>1</v>
      </c>
      <c r="BY6773" s="4">
        <f t="shared" si="423"/>
        <v>1</v>
      </c>
    </row>
    <row r="6774" spans="1:77">
      <c r="A6774" s="10">
        <v>6769</v>
      </c>
      <c r="BP6774" s="3"/>
      <c r="BQ6774" s="3"/>
      <c r="BR6774" s="3"/>
      <c r="BS6774" s="3"/>
      <c r="BT6774" s="10">
        <v>6769</v>
      </c>
      <c r="BU6774" s="4">
        <f t="shared" si="420"/>
        <v>0</v>
      </c>
      <c r="BV6774" s="4">
        <f t="shared" si="421"/>
        <v>0</v>
      </c>
      <c r="BW6774" s="10"/>
      <c r="BX6774" s="4">
        <f t="shared" si="422"/>
        <v>1</v>
      </c>
      <c r="BY6774" s="4">
        <f t="shared" si="423"/>
        <v>1</v>
      </c>
    </row>
    <row r="6775" spans="1:77">
      <c r="A6775" s="10">
        <v>6770</v>
      </c>
      <c r="BP6775" s="3"/>
      <c r="BQ6775" s="3"/>
      <c r="BR6775" s="3"/>
      <c r="BS6775" s="3"/>
      <c r="BT6775" s="10">
        <v>6770</v>
      </c>
      <c r="BU6775" s="4">
        <f t="shared" si="420"/>
        <v>0</v>
      </c>
      <c r="BV6775" s="4">
        <f t="shared" si="421"/>
        <v>0</v>
      </c>
      <c r="BW6775" s="10"/>
      <c r="BX6775" s="4">
        <f t="shared" si="422"/>
        <v>1</v>
      </c>
      <c r="BY6775" s="4">
        <f t="shared" si="423"/>
        <v>1</v>
      </c>
    </row>
    <row r="6776" spans="1:77">
      <c r="A6776" s="10">
        <v>6771</v>
      </c>
      <c r="BP6776" s="3"/>
      <c r="BQ6776" s="3"/>
      <c r="BR6776" s="3"/>
      <c r="BS6776" s="3"/>
      <c r="BT6776" s="10">
        <v>6771</v>
      </c>
      <c r="BU6776" s="4">
        <f t="shared" si="420"/>
        <v>0</v>
      </c>
      <c r="BV6776" s="4">
        <f t="shared" si="421"/>
        <v>0</v>
      </c>
      <c r="BW6776" s="10"/>
      <c r="BX6776" s="4">
        <f t="shared" si="422"/>
        <v>1</v>
      </c>
      <c r="BY6776" s="4">
        <f t="shared" si="423"/>
        <v>1</v>
      </c>
    </row>
    <row r="6777" spans="1:77">
      <c r="A6777" s="10">
        <v>6772</v>
      </c>
      <c r="BP6777" s="3"/>
      <c r="BQ6777" s="3"/>
      <c r="BR6777" s="3"/>
      <c r="BS6777" s="3"/>
      <c r="BT6777" s="10">
        <v>6772</v>
      </c>
      <c r="BU6777" s="4">
        <f t="shared" si="420"/>
        <v>0</v>
      </c>
      <c r="BV6777" s="4">
        <f t="shared" si="421"/>
        <v>0</v>
      </c>
      <c r="BW6777" s="10"/>
      <c r="BX6777" s="4">
        <f t="shared" si="422"/>
        <v>1</v>
      </c>
      <c r="BY6777" s="4">
        <f t="shared" si="423"/>
        <v>1</v>
      </c>
    </row>
    <row r="6778" spans="1:77">
      <c r="A6778" s="10">
        <v>6773</v>
      </c>
      <c r="BP6778" s="3"/>
      <c r="BQ6778" s="3"/>
      <c r="BR6778" s="3"/>
      <c r="BS6778" s="3"/>
      <c r="BT6778" s="10">
        <v>6773</v>
      </c>
      <c r="BU6778" s="4">
        <f t="shared" si="420"/>
        <v>0</v>
      </c>
      <c r="BV6778" s="4">
        <f t="shared" si="421"/>
        <v>0</v>
      </c>
      <c r="BW6778" s="10"/>
      <c r="BX6778" s="4">
        <f t="shared" si="422"/>
        <v>1</v>
      </c>
      <c r="BY6778" s="4">
        <f t="shared" si="423"/>
        <v>1</v>
      </c>
    </row>
    <row r="6779" spans="1:77">
      <c r="A6779" s="10">
        <v>6774</v>
      </c>
      <c r="BP6779" s="3"/>
      <c r="BQ6779" s="3"/>
      <c r="BR6779" s="3"/>
      <c r="BS6779" s="3"/>
      <c r="BT6779" s="10">
        <v>6774</v>
      </c>
      <c r="BU6779" s="4">
        <f t="shared" si="420"/>
        <v>0</v>
      </c>
      <c r="BV6779" s="4">
        <f t="shared" si="421"/>
        <v>0</v>
      </c>
      <c r="BW6779" s="10"/>
      <c r="BX6779" s="4">
        <f t="shared" si="422"/>
        <v>1</v>
      </c>
      <c r="BY6779" s="4">
        <f t="shared" si="423"/>
        <v>1</v>
      </c>
    </row>
    <row r="6780" spans="1:77">
      <c r="A6780" s="10">
        <v>6775</v>
      </c>
      <c r="BP6780" s="3"/>
      <c r="BQ6780" s="3"/>
      <c r="BR6780" s="3"/>
      <c r="BS6780" s="3"/>
      <c r="BT6780" s="10">
        <v>6775</v>
      </c>
      <c r="BU6780" s="4">
        <f t="shared" si="420"/>
        <v>0</v>
      </c>
      <c r="BV6780" s="4">
        <f t="shared" si="421"/>
        <v>0</v>
      </c>
      <c r="BW6780" s="10"/>
      <c r="BX6780" s="4">
        <f t="shared" si="422"/>
        <v>1</v>
      </c>
      <c r="BY6780" s="4">
        <f t="shared" si="423"/>
        <v>1</v>
      </c>
    </row>
    <row r="6781" spans="1:77">
      <c r="A6781" s="10">
        <v>6776</v>
      </c>
      <c r="BP6781" s="3"/>
      <c r="BQ6781" s="3"/>
      <c r="BR6781" s="3"/>
      <c r="BS6781" s="3"/>
      <c r="BT6781" s="10">
        <v>6776</v>
      </c>
      <c r="BU6781" s="4">
        <f t="shared" si="420"/>
        <v>0</v>
      </c>
      <c r="BV6781" s="4">
        <f t="shared" si="421"/>
        <v>0</v>
      </c>
      <c r="BW6781" s="10"/>
      <c r="BX6781" s="4">
        <f t="shared" si="422"/>
        <v>1</v>
      </c>
      <c r="BY6781" s="4">
        <f t="shared" si="423"/>
        <v>1</v>
      </c>
    </row>
    <row r="6782" spans="1:77">
      <c r="A6782" s="10">
        <v>6777</v>
      </c>
      <c r="BP6782" s="3"/>
      <c r="BQ6782" s="3"/>
      <c r="BR6782" s="3"/>
      <c r="BS6782" s="3"/>
      <c r="BT6782" s="10">
        <v>6777</v>
      </c>
      <c r="BU6782" s="4">
        <f t="shared" si="420"/>
        <v>0</v>
      </c>
      <c r="BV6782" s="4">
        <f t="shared" si="421"/>
        <v>0</v>
      </c>
      <c r="BW6782" s="10"/>
      <c r="BX6782" s="4">
        <f t="shared" si="422"/>
        <v>1</v>
      </c>
      <c r="BY6782" s="4">
        <f t="shared" si="423"/>
        <v>1</v>
      </c>
    </row>
    <row r="6783" spans="1:77">
      <c r="A6783" s="10">
        <v>6778</v>
      </c>
      <c r="BP6783" s="3"/>
      <c r="BQ6783" s="3"/>
      <c r="BR6783" s="3"/>
      <c r="BS6783" s="3"/>
      <c r="BT6783" s="10">
        <v>6778</v>
      </c>
      <c r="BU6783" s="4">
        <f t="shared" si="420"/>
        <v>0</v>
      </c>
      <c r="BV6783" s="4">
        <f t="shared" si="421"/>
        <v>0</v>
      </c>
      <c r="BW6783" s="10"/>
      <c r="BX6783" s="4">
        <f t="shared" si="422"/>
        <v>1</v>
      </c>
      <c r="BY6783" s="4">
        <f t="shared" si="423"/>
        <v>1</v>
      </c>
    </row>
    <row r="6784" spans="1:77">
      <c r="A6784" s="10">
        <v>6779</v>
      </c>
      <c r="BP6784" s="3"/>
      <c r="BQ6784" s="3"/>
      <c r="BR6784" s="3"/>
      <c r="BS6784" s="3"/>
      <c r="BT6784" s="10">
        <v>6779</v>
      </c>
      <c r="BU6784" s="4">
        <f t="shared" si="420"/>
        <v>0</v>
      </c>
      <c r="BV6784" s="4">
        <f t="shared" si="421"/>
        <v>0</v>
      </c>
      <c r="BW6784" s="10"/>
      <c r="BX6784" s="4">
        <f t="shared" si="422"/>
        <v>1</v>
      </c>
      <c r="BY6784" s="4">
        <f t="shared" si="423"/>
        <v>1</v>
      </c>
    </row>
    <row r="6785" spans="1:77">
      <c r="A6785" s="10">
        <v>6780</v>
      </c>
      <c r="BP6785" s="3"/>
      <c r="BQ6785" s="3"/>
      <c r="BR6785" s="3"/>
      <c r="BS6785" s="3"/>
      <c r="BT6785" s="10">
        <v>6780</v>
      </c>
      <c r="BU6785" s="4">
        <f t="shared" si="420"/>
        <v>0</v>
      </c>
      <c r="BV6785" s="4">
        <f t="shared" si="421"/>
        <v>0</v>
      </c>
      <c r="BW6785" s="10"/>
      <c r="BX6785" s="4">
        <f t="shared" si="422"/>
        <v>1</v>
      </c>
      <c r="BY6785" s="4">
        <f t="shared" si="423"/>
        <v>1</v>
      </c>
    </row>
    <row r="6786" spans="1:77">
      <c r="A6786" s="10">
        <v>6781</v>
      </c>
      <c r="BP6786" s="3"/>
      <c r="BQ6786" s="3"/>
      <c r="BR6786" s="3"/>
      <c r="BS6786" s="3"/>
      <c r="BT6786" s="10">
        <v>6781</v>
      </c>
      <c r="BU6786" s="4">
        <f t="shared" si="420"/>
        <v>0</v>
      </c>
      <c r="BV6786" s="4">
        <f t="shared" si="421"/>
        <v>0</v>
      </c>
      <c r="BW6786" s="10"/>
      <c r="BX6786" s="4">
        <f t="shared" si="422"/>
        <v>1</v>
      </c>
      <c r="BY6786" s="4">
        <f t="shared" si="423"/>
        <v>1</v>
      </c>
    </row>
    <row r="6787" spans="1:77">
      <c r="A6787" s="10">
        <v>6782</v>
      </c>
      <c r="BP6787" s="3"/>
      <c r="BQ6787" s="3"/>
      <c r="BR6787" s="3"/>
      <c r="BS6787" s="3"/>
      <c r="BT6787" s="10">
        <v>6782</v>
      </c>
      <c r="BU6787" s="4">
        <f t="shared" si="420"/>
        <v>0</v>
      </c>
      <c r="BV6787" s="4">
        <f t="shared" si="421"/>
        <v>0</v>
      </c>
      <c r="BW6787" s="10"/>
      <c r="BX6787" s="4">
        <f t="shared" si="422"/>
        <v>1</v>
      </c>
      <c r="BY6787" s="4">
        <f t="shared" si="423"/>
        <v>1</v>
      </c>
    </row>
    <row r="6788" spans="1:77">
      <c r="A6788" s="10">
        <v>6783</v>
      </c>
      <c r="BP6788" s="3"/>
      <c r="BQ6788" s="3"/>
      <c r="BR6788" s="3"/>
      <c r="BS6788" s="3"/>
      <c r="BT6788" s="10">
        <v>6783</v>
      </c>
      <c r="BU6788" s="4">
        <f t="shared" si="420"/>
        <v>0</v>
      </c>
      <c r="BV6788" s="4">
        <f t="shared" si="421"/>
        <v>0</v>
      </c>
      <c r="BW6788" s="10"/>
      <c r="BX6788" s="4">
        <f t="shared" si="422"/>
        <v>1</v>
      </c>
      <c r="BY6788" s="4">
        <f t="shared" si="423"/>
        <v>1</v>
      </c>
    </row>
    <row r="6789" spans="1:77">
      <c r="A6789" s="10">
        <v>6784</v>
      </c>
      <c r="BP6789" s="3"/>
      <c r="BQ6789" s="3"/>
      <c r="BR6789" s="3"/>
      <c r="BS6789" s="3"/>
      <c r="BT6789" s="10">
        <v>6784</v>
      </c>
      <c r="BU6789" s="4">
        <f t="shared" si="420"/>
        <v>0</v>
      </c>
      <c r="BV6789" s="4">
        <f t="shared" si="421"/>
        <v>0</v>
      </c>
      <c r="BW6789" s="10"/>
      <c r="BX6789" s="4">
        <f t="shared" si="422"/>
        <v>1</v>
      </c>
      <c r="BY6789" s="4">
        <f t="shared" si="423"/>
        <v>1</v>
      </c>
    </row>
    <row r="6790" spans="1:77">
      <c r="A6790" s="10">
        <v>6785</v>
      </c>
      <c r="BP6790" s="3"/>
      <c r="BQ6790" s="3"/>
      <c r="BR6790" s="3"/>
      <c r="BS6790" s="3"/>
      <c r="BT6790" s="10">
        <v>6785</v>
      </c>
      <c r="BU6790" s="4">
        <f t="shared" si="420"/>
        <v>0</v>
      </c>
      <c r="BV6790" s="4">
        <f t="shared" si="421"/>
        <v>0</v>
      </c>
      <c r="BW6790" s="10"/>
      <c r="BX6790" s="4">
        <f t="shared" si="422"/>
        <v>1</v>
      </c>
      <c r="BY6790" s="4">
        <f t="shared" si="423"/>
        <v>1</v>
      </c>
    </row>
    <row r="6791" spans="1:77">
      <c r="A6791" s="10">
        <v>6786</v>
      </c>
      <c r="BP6791" s="3"/>
      <c r="BQ6791" s="3"/>
      <c r="BR6791" s="3"/>
      <c r="BS6791" s="3"/>
      <c r="BT6791" s="10">
        <v>6786</v>
      </c>
      <c r="BU6791" s="4">
        <f t="shared" ref="BU6791:BU6854" si="424">BP6791*$BV$1-BQ6791</f>
        <v>0</v>
      </c>
      <c r="BV6791" s="4">
        <f t="shared" ref="BV6791:BV6854" si="425">BR6791*$BV$1-BS6791</f>
        <v>0</v>
      </c>
      <c r="BW6791" s="10"/>
      <c r="BX6791" s="4">
        <f t="shared" ref="BX6791:BX6854" si="426">IF(BU6791=MAX($BU6791:$BV6791),1,0)</f>
        <v>1</v>
      </c>
      <c r="BY6791" s="4">
        <f t="shared" ref="BY6791:BY6854" si="427">IF(BV6791=MAX($BU6791:$BV6791),1,0)</f>
        <v>1</v>
      </c>
    </row>
    <row r="6792" spans="1:77">
      <c r="A6792" s="10">
        <v>6787</v>
      </c>
      <c r="BP6792" s="3"/>
      <c r="BQ6792" s="3"/>
      <c r="BR6792" s="3"/>
      <c r="BS6792" s="3"/>
      <c r="BT6792" s="10">
        <v>6787</v>
      </c>
      <c r="BU6792" s="4">
        <f t="shared" si="424"/>
        <v>0</v>
      </c>
      <c r="BV6792" s="4">
        <f t="shared" si="425"/>
        <v>0</v>
      </c>
      <c r="BW6792" s="10"/>
      <c r="BX6792" s="4">
        <f t="shared" si="426"/>
        <v>1</v>
      </c>
      <c r="BY6792" s="4">
        <f t="shared" si="427"/>
        <v>1</v>
      </c>
    </row>
    <row r="6793" spans="1:77">
      <c r="A6793" s="10">
        <v>6788</v>
      </c>
      <c r="BP6793" s="3"/>
      <c r="BQ6793" s="3"/>
      <c r="BR6793" s="3"/>
      <c r="BS6793" s="3"/>
      <c r="BT6793" s="10">
        <v>6788</v>
      </c>
      <c r="BU6793" s="4">
        <f t="shared" si="424"/>
        <v>0</v>
      </c>
      <c r="BV6793" s="4">
        <f t="shared" si="425"/>
        <v>0</v>
      </c>
      <c r="BW6793" s="10"/>
      <c r="BX6793" s="4">
        <f t="shared" si="426"/>
        <v>1</v>
      </c>
      <c r="BY6793" s="4">
        <f t="shared" si="427"/>
        <v>1</v>
      </c>
    </row>
    <row r="6794" spans="1:77">
      <c r="A6794" s="10">
        <v>6789</v>
      </c>
      <c r="BP6794" s="3"/>
      <c r="BQ6794" s="3"/>
      <c r="BR6794" s="3"/>
      <c r="BS6794" s="3"/>
      <c r="BT6794" s="10">
        <v>6789</v>
      </c>
      <c r="BU6794" s="4">
        <f t="shared" si="424"/>
        <v>0</v>
      </c>
      <c r="BV6794" s="4">
        <f t="shared" si="425"/>
        <v>0</v>
      </c>
      <c r="BW6794" s="10"/>
      <c r="BX6794" s="4">
        <f t="shared" si="426"/>
        <v>1</v>
      </c>
      <c r="BY6794" s="4">
        <f t="shared" si="427"/>
        <v>1</v>
      </c>
    </row>
    <row r="6795" spans="1:77">
      <c r="A6795" s="10">
        <v>6790</v>
      </c>
      <c r="BP6795" s="3"/>
      <c r="BQ6795" s="3"/>
      <c r="BR6795" s="3"/>
      <c r="BS6795" s="3"/>
      <c r="BT6795" s="10">
        <v>6790</v>
      </c>
      <c r="BU6795" s="4">
        <f t="shared" si="424"/>
        <v>0</v>
      </c>
      <c r="BV6795" s="4">
        <f t="shared" si="425"/>
        <v>0</v>
      </c>
      <c r="BW6795" s="10"/>
      <c r="BX6795" s="4">
        <f t="shared" si="426"/>
        <v>1</v>
      </c>
      <c r="BY6795" s="4">
        <f t="shared" si="427"/>
        <v>1</v>
      </c>
    </row>
    <row r="6796" spans="1:77">
      <c r="A6796" s="10">
        <v>6791</v>
      </c>
      <c r="BP6796" s="3"/>
      <c r="BQ6796" s="3"/>
      <c r="BR6796" s="3"/>
      <c r="BS6796" s="3"/>
      <c r="BT6796" s="10">
        <v>6791</v>
      </c>
      <c r="BU6796" s="4">
        <f t="shared" si="424"/>
        <v>0</v>
      </c>
      <c r="BV6796" s="4">
        <f t="shared" si="425"/>
        <v>0</v>
      </c>
      <c r="BW6796" s="10"/>
      <c r="BX6796" s="4">
        <f t="shared" si="426"/>
        <v>1</v>
      </c>
      <c r="BY6796" s="4">
        <f t="shared" si="427"/>
        <v>1</v>
      </c>
    </row>
    <row r="6797" spans="1:77">
      <c r="A6797" s="10">
        <v>6792</v>
      </c>
      <c r="BP6797" s="3"/>
      <c r="BQ6797" s="3"/>
      <c r="BR6797" s="3"/>
      <c r="BS6797" s="3"/>
      <c r="BT6797" s="10">
        <v>6792</v>
      </c>
      <c r="BU6797" s="4">
        <f t="shared" si="424"/>
        <v>0</v>
      </c>
      <c r="BV6797" s="4">
        <f t="shared" si="425"/>
        <v>0</v>
      </c>
      <c r="BW6797" s="10"/>
      <c r="BX6797" s="4">
        <f t="shared" si="426"/>
        <v>1</v>
      </c>
      <c r="BY6797" s="4">
        <f t="shared" si="427"/>
        <v>1</v>
      </c>
    </row>
    <row r="6798" spans="1:77">
      <c r="A6798" s="10">
        <v>6793</v>
      </c>
      <c r="BP6798" s="3"/>
      <c r="BQ6798" s="3"/>
      <c r="BR6798" s="3"/>
      <c r="BS6798" s="3"/>
      <c r="BT6798" s="10">
        <v>6793</v>
      </c>
      <c r="BU6798" s="4">
        <f t="shared" si="424"/>
        <v>0</v>
      </c>
      <c r="BV6798" s="4">
        <f t="shared" si="425"/>
        <v>0</v>
      </c>
      <c r="BW6798" s="10"/>
      <c r="BX6798" s="4">
        <f t="shared" si="426"/>
        <v>1</v>
      </c>
      <c r="BY6798" s="4">
        <f t="shared" si="427"/>
        <v>1</v>
      </c>
    </row>
    <row r="6799" spans="1:77">
      <c r="A6799" s="10">
        <v>6794</v>
      </c>
      <c r="BP6799" s="3"/>
      <c r="BQ6799" s="3"/>
      <c r="BR6799" s="3"/>
      <c r="BS6799" s="3"/>
      <c r="BT6799" s="10">
        <v>6794</v>
      </c>
      <c r="BU6799" s="4">
        <f t="shared" si="424"/>
        <v>0</v>
      </c>
      <c r="BV6799" s="4">
        <f t="shared" si="425"/>
        <v>0</v>
      </c>
      <c r="BW6799" s="10"/>
      <c r="BX6799" s="4">
        <f t="shared" si="426"/>
        <v>1</v>
      </c>
      <c r="BY6799" s="4">
        <f t="shared" si="427"/>
        <v>1</v>
      </c>
    </row>
    <row r="6800" spans="1:77">
      <c r="A6800" s="10">
        <v>6795</v>
      </c>
      <c r="BP6800" s="3"/>
      <c r="BQ6800" s="3"/>
      <c r="BR6800" s="3"/>
      <c r="BS6800" s="3"/>
      <c r="BT6800" s="10">
        <v>6795</v>
      </c>
      <c r="BU6800" s="4">
        <f t="shared" si="424"/>
        <v>0</v>
      </c>
      <c r="BV6800" s="4">
        <f t="shared" si="425"/>
        <v>0</v>
      </c>
      <c r="BW6800" s="10"/>
      <c r="BX6800" s="4">
        <f t="shared" si="426"/>
        <v>1</v>
      </c>
      <c r="BY6800" s="4">
        <f t="shared" si="427"/>
        <v>1</v>
      </c>
    </row>
    <row r="6801" spans="1:77">
      <c r="A6801" s="10">
        <v>6796</v>
      </c>
      <c r="BP6801" s="3"/>
      <c r="BQ6801" s="3"/>
      <c r="BR6801" s="3"/>
      <c r="BS6801" s="3"/>
      <c r="BT6801" s="10">
        <v>6796</v>
      </c>
      <c r="BU6801" s="4">
        <f t="shared" si="424"/>
        <v>0</v>
      </c>
      <c r="BV6801" s="4">
        <f t="shared" si="425"/>
        <v>0</v>
      </c>
      <c r="BW6801" s="10"/>
      <c r="BX6801" s="4">
        <f t="shared" si="426"/>
        <v>1</v>
      </c>
      <c r="BY6801" s="4">
        <f t="shared" si="427"/>
        <v>1</v>
      </c>
    </row>
    <row r="6802" spans="1:77">
      <c r="A6802" s="10">
        <v>6797</v>
      </c>
      <c r="BP6802" s="3"/>
      <c r="BQ6802" s="3"/>
      <c r="BR6802" s="3"/>
      <c r="BS6802" s="3"/>
      <c r="BT6802" s="10">
        <v>6797</v>
      </c>
      <c r="BU6802" s="4">
        <f t="shared" si="424"/>
        <v>0</v>
      </c>
      <c r="BV6802" s="4">
        <f t="shared" si="425"/>
        <v>0</v>
      </c>
      <c r="BW6802" s="10"/>
      <c r="BX6802" s="4">
        <f t="shared" si="426"/>
        <v>1</v>
      </c>
      <c r="BY6802" s="4">
        <f t="shared" si="427"/>
        <v>1</v>
      </c>
    </row>
    <row r="6803" spans="1:77">
      <c r="A6803" s="10">
        <v>6798</v>
      </c>
      <c r="BP6803" s="3"/>
      <c r="BQ6803" s="3"/>
      <c r="BR6803" s="3"/>
      <c r="BS6803" s="3"/>
      <c r="BT6803" s="10">
        <v>6798</v>
      </c>
      <c r="BU6803" s="4">
        <f t="shared" si="424"/>
        <v>0</v>
      </c>
      <c r="BV6803" s="4">
        <f t="shared" si="425"/>
        <v>0</v>
      </c>
      <c r="BW6803" s="10"/>
      <c r="BX6803" s="4">
        <f t="shared" si="426"/>
        <v>1</v>
      </c>
      <c r="BY6803" s="4">
        <f t="shared" si="427"/>
        <v>1</v>
      </c>
    </row>
    <row r="6804" spans="1:77">
      <c r="A6804" s="10">
        <v>6799</v>
      </c>
      <c r="BP6804" s="3"/>
      <c r="BQ6804" s="3"/>
      <c r="BR6804" s="3"/>
      <c r="BS6804" s="3"/>
      <c r="BT6804" s="10">
        <v>6799</v>
      </c>
      <c r="BU6804" s="4">
        <f t="shared" si="424"/>
        <v>0</v>
      </c>
      <c r="BV6804" s="4">
        <f t="shared" si="425"/>
        <v>0</v>
      </c>
      <c r="BW6804" s="10"/>
      <c r="BX6804" s="4">
        <f t="shared" si="426"/>
        <v>1</v>
      </c>
      <c r="BY6804" s="4">
        <f t="shared" si="427"/>
        <v>1</v>
      </c>
    </row>
    <row r="6805" spans="1:77">
      <c r="A6805" s="10">
        <v>6800</v>
      </c>
      <c r="BP6805" s="3"/>
      <c r="BQ6805" s="3"/>
      <c r="BR6805" s="3"/>
      <c r="BS6805" s="3"/>
      <c r="BT6805" s="10">
        <v>6800</v>
      </c>
      <c r="BU6805" s="4">
        <f t="shared" si="424"/>
        <v>0</v>
      </c>
      <c r="BV6805" s="4">
        <f t="shared" si="425"/>
        <v>0</v>
      </c>
      <c r="BW6805" s="10"/>
      <c r="BX6805" s="4">
        <f t="shared" si="426"/>
        <v>1</v>
      </c>
      <c r="BY6805" s="4">
        <f t="shared" si="427"/>
        <v>1</v>
      </c>
    </row>
    <row r="6806" spans="1:77">
      <c r="A6806" s="10">
        <v>6801</v>
      </c>
      <c r="BP6806" s="3"/>
      <c r="BQ6806" s="3"/>
      <c r="BR6806" s="3"/>
      <c r="BS6806" s="3"/>
      <c r="BT6806" s="10">
        <v>6801</v>
      </c>
      <c r="BU6806" s="4">
        <f t="shared" si="424"/>
        <v>0</v>
      </c>
      <c r="BV6806" s="4">
        <f t="shared" si="425"/>
        <v>0</v>
      </c>
      <c r="BW6806" s="10"/>
      <c r="BX6806" s="4">
        <f t="shared" si="426"/>
        <v>1</v>
      </c>
      <c r="BY6806" s="4">
        <f t="shared" si="427"/>
        <v>1</v>
      </c>
    </row>
    <row r="6807" spans="1:77">
      <c r="A6807" s="10">
        <v>6802</v>
      </c>
      <c r="BP6807" s="3"/>
      <c r="BQ6807" s="3"/>
      <c r="BR6807" s="3"/>
      <c r="BS6807" s="3"/>
      <c r="BT6807" s="10">
        <v>6802</v>
      </c>
      <c r="BU6807" s="4">
        <f t="shared" si="424"/>
        <v>0</v>
      </c>
      <c r="BV6807" s="4">
        <f t="shared" si="425"/>
        <v>0</v>
      </c>
      <c r="BW6807" s="10"/>
      <c r="BX6807" s="4">
        <f t="shared" si="426"/>
        <v>1</v>
      </c>
      <c r="BY6807" s="4">
        <f t="shared" si="427"/>
        <v>1</v>
      </c>
    </row>
    <row r="6808" spans="1:77">
      <c r="A6808" s="10">
        <v>6803</v>
      </c>
      <c r="BP6808" s="3"/>
      <c r="BQ6808" s="3"/>
      <c r="BR6808" s="3"/>
      <c r="BS6808" s="3"/>
      <c r="BT6808" s="10">
        <v>6803</v>
      </c>
      <c r="BU6808" s="4">
        <f t="shared" si="424"/>
        <v>0</v>
      </c>
      <c r="BV6808" s="4">
        <f t="shared" si="425"/>
        <v>0</v>
      </c>
      <c r="BW6808" s="10"/>
      <c r="BX6808" s="4">
        <f t="shared" si="426"/>
        <v>1</v>
      </c>
      <c r="BY6808" s="4">
        <f t="shared" si="427"/>
        <v>1</v>
      </c>
    </row>
    <row r="6809" spans="1:77">
      <c r="A6809" s="10">
        <v>6804</v>
      </c>
      <c r="BP6809" s="3"/>
      <c r="BQ6809" s="3"/>
      <c r="BR6809" s="3"/>
      <c r="BS6809" s="3"/>
      <c r="BT6809" s="10">
        <v>6804</v>
      </c>
      <c r="BU6809" s="4">
        <f t="shared" si="424"/>
        <v>0</v>
      </c>
      <c r="BV6809" s="4">
        <f t="shared" si="425"/>
        <v>0</v>
      </c>
      <c r="BW6809" s="10"/>
      <c r="BX6809" s="4">
        <f t="shared" si="426"/>
        <v>1</v>
      </c>
      <c r="BY6809" s="4">
        <f t="shared" si="427"/>
        <v>1</v>
      </c>
    </row>
    <row r="6810" spans="1:77">
      <c r="A6810" s="10">
        <v>6805</v>
      </c>
      <c r="BP6810" s="3"/>
      <c r="BQ6810" s="3"/>
      <c r="BR6810" s="3"/>
      <c r="BS6810" s="3"/>
      <c r="BT6810" s="10">
        <v>6805</v>
      </c>
      <c r="BU6810" s="4">
        <f t="shared" si="424"/>
        <v>0</v>
      </c>
      <c r="BV6810" s="4">
        <f t="shared" si="425"/>
        <v>0</v>
      </c>
      <c r="BW6810" s="10"/>
      <c r="BX6810" s="4">
        <f t="shared" si="426"/>
        <v>1</v>
      </c>
      <c r="BY6810" s="4">
        <f t="shared" si="427"/>
        <v>1</v>
      </c>
    </row>
    <row r="6811" spans="1:77">
      <c r="A6811" s="10">
        <v>6806</v>
      </c>
      <c r="BP6811" s="3"/>
      <c r="BQ6811" s="3"/>
      <c r="BR6811" s="3"/>
      <c r="BS6811" s="3"/>
      <c r="BT6811" s="10">
        <v>6806</v>
      </c>
      <c r="BU6811" s="4">
        <f t="shared" si="424"/>
        <v>0</v>
      </c>
      <c r="BV6811" s="4">
        <f t="shared" si="425"/>
        <v>0</v>
      </c>
      <c r="BW6811" s="10"/>
      <c r="BX6811" s="4">
        <f t="shared" si="426"/>
        <v>1</v>
      </c>
      <c r="BY6811" s="4">
        <f t="shared" si="427"/>
        <v>1</v>
      </c>
    </row>
    <row r="6812" spans="1:77">
      <c r="A6812" s="10">
        <v>6807</v>
      </c>
      <c r="BP6812" s="3"/>
      <c r="BQ6812" s="3"/>
      <c r="BR6812" s="3"/>
      <c r="BS6812" s="3"/>
      <c r="BT6812" s="10">
        <v>6807</v>
      </c>
      <c r="BU6812" s="4">
        <f t="shared" si="424"/>
        <v>0</v>
      </c>
      <c r="BV6812" s="4">
        <f t="shared" si="425"/>
        <v>0</v>
      </c>
      <c r="BW6812" s="10"/>
      <c r="BX6812" s="4">
        <f t="shared" si="426"/>
        <v>1</v>
      </c>
      <c r="BY6812" s="4">
        <f t="shared" si="427"/>
        <v>1</v>
      </c>
    </row>
    <row r="6813" spans="1:77">
      <c r="A6813" s="10">
        <v>6808</v>
      </c>
      <c r="BP6813" s="3"/>
      <c r="BQ6813" s="3"/>
      <c r="BR6813" s="3"/>
      <c r="BS6813" s="3"/>
      <c r="BT6813" s="10">
        <v>6808</v>
      </c>
      <c r="BU6813" s="4">
        <f t="shared" si="424"/>
        <v>0</v>
      </c>
      <c r="BV6813" s="4">
        <f t="shared" si="425"/>
        <v>0</v>
      </c>
      <c r="BW6813" s="10"/>
      <c r="BX6813" s="4">
        <f t="shared" si="426"/>
        <v>1</v>
      </c>
      <c r="BY6813" s="4">
        <f t="shared" si="427"/>
        <v>1</v>
      </c>
    </row>
    <row r="6814" spans="1:77">
      <c r="A6814" s="10">
        <v>6809</v>
      </c>
      <c r="BP6814" s="3"/>
      <c r="BQ6814" s="3"/>
      <c r="BR6814" s="3"/>
      <c r="BS6814" s="3"/>
      <c r="BT6814" s="10">
        <v>6809</v>
      </c>
      <c r="BU6814" s="4">
        <f t="shared" si="424"/>
        <v>0</v>
      </c>
      <c r="BV6814" s="4">
        <f t="shared" si="425"/>
        <v>0</v>
      </c>
      <c r="BW6814" s="10"/>
      <c r="BX6814" s="4">
        <f t="shared" si="426"/>
        <v>1</v>
      </c>
      <c r="BY6814" s="4">
        <f t="shared" si="427"/>
        <v>1</v>
      </c>
    </row>
    <row r="6815" spans="1:77">
      <c r="A6815" s="10">
        <v>6810</v>
      </c>
      <c r="BP6815" s="3"/>
      <c r="BQ6815" s="3"/>
      <c r="BR6815" s="3"/>
      <c r="BS6815" s="3"/>
      <c r="BT6815" s="10">
        <v>6810</v>
      </c>
      <c r="BU6815" s="4">
        <f t="shared" si="424"/>
        <v>0</v>
      </c>
      <c r="BV6815" s="4">
        <f t="shared" si="425"/>
        <v>0</v>
      </c>
      <c r="BW6815" s="10"/>
      <c r="BX6815" s="4">
        <f t="shared" si="426"/>
        <v>1</v>
      </c>
      <c r="BY6815" s="4">
        <f t="shared" si="427"/>
        <v>1</v>
      </c>
    </row>
    <row r="6816" spans="1:77">
      <c r="A6816" s="10">
        <v>6811</v>
      </c>
      <c r="BP6816" s="3"/>
      <c r="BQ6816" s="3"/>
      <c r="BR6816" s="3"/>
      <c r="BS6816" s="3"/>
      <c r="BT6816" s="10">
        <v>6811</v>
      </c>
      <c r="BU6816" s="4">
        <f t="shared" si="424"/>
        <v>0</v>
      </c>
      <c r="BV6816" s="4">
        <f t="shared" si="425"/>
        <v>0</v>
      </c>
      <c r="BW6816" s="10"/>
      <c r="BX6816" s="4">
        <f t="shared" si="426"/>
        <v>1</v>
      </c>
      <c r="BY6816" s="4">
        <f t="shared" si="427"/>
        <v>1</v>
      </c>
    </row>
    <row r="6817" spans="1:77">
      <c r="A6817" s="10">
        <v>6812</v>
      </c>
      <c r="BP6817" s="3"/>
      <c r="BQ6817" s="3"/>
      <c r="BR6817" s="3"/>
      <c r="BS6817" s="3"/>
      <c r="BT6817" s="10">
        <v>6812</v>
      </c>
      <c r="BU6817" s="4">
        <f t="shared" si="424"/>
        <v>0</v>
      </c>
      <c r="BV6817" s="4">
        <f t="shared" si="425"/>
        <v>0</v>
      </c>
      <c r="BW6817" s="10"/>
      <c r="BX6817" s="4">
        <f t="shared" si="426"/>
        <v>1</v>
      </c>
      <c r="BY6817" s="4">
        <f t="shared" si="427"/>
        <v>1</v>
      </c>
    </row>
    <row r="6818" spans="1:77">
      <c r="A6818" s="10">
        <v>6813</v>
      </c>
      <c r="BP6818" s="3"/>
      <c r="BQ6818" s="3"/>
      <c r="BR6818" s="3"/>
      <c r="BS6818" s="3"/>
      <c r="BT6818" s="10">
        <v>6813</v>
      </c>
      <c r="BU6818" s="4">
        <f t="shared" si="424"/>
        <v>0</v>
      </c>
      <c r="BV6818" s="4">
        <f t="shared" si="425"/>
        <v>0</v>
      </c>
      <c r="BW6818" s="10"/>
      <c r="BX6818" s="4">
        <f t="shared" si="426"/>
        <v>1</v>
      </c>
      <c r="BY6818" s="4">
        <f t="shared" si="427"/>
        <v>1</v>
      </c>
    </row>
    <row r="6819" spans="1:77">
      <c r="A6819" s="10">
        <v>6814</v>
      </c>
      <c r="BP6819" s="3"/>
      <c r="BQ6819" s="3"/>
      <c r="BR6819" s="3"/>
      <c r="BS6819" s="3"/>
      <c r="BT6819" s="10">
        <v>6814</v>
      </c>
      <c r="BU6819" s="4">
        <f t="shared" si="424"/>
        <v>0</v>
      </c>
      <c r="BV6819" s="4">
        <f t="shared" si="425"/>
        <v>0</v>
      </c>
      <c r="BW6819" s="10"/>
      <c r="BX6819" s="4">
        <f t="shared" si="426"/>
        <v>1</v>
      </c>
      <c r="BY6819" s="4">
        <f t="shared" si="427"/>
        <v>1</v>
      </c>
    </row>
    <row r="6820" spans="1:77">
      <c r="A6820" s="10">
        <v>6815</v>
      </c>
      <c r="BP6820" s="3"/>
      <c r="BQ6820" s="3"/>
      <c r="BR6820" s="3"/>
      <c r="BS6820" s="3"/>
      <c r="BT6820" s="10">
        <v>6815</v>
      </c>
      <c r="BU6820" s="4">
        <f t="shared" si="424"/>
        <v>0</v>
      </c>
      <c r="BV6820" s="4">
        <f t="shared" si="425"/>
        <v>0</v>
      </c>
      <c r="BW6820" s="10"/>
      <c r="BX6820" s="4">
        <f t="shared" si="426"/>
        <v>1</v>
      </c>
      <c r="BY6820" s="4">
        <f t="shared" si="427"/>
        <v>1</v>
      </c>
    </row>
    <row r="6821" spans="1:77">
      <c r="A6821" s="10">
        <v>6816</v>
      </c>
      <c r="BP6821" s="3"/>
      <c r="BQ6821" s="3"/>
      <c r="BR6821" s="3"/>
      <c r="BS6821" s="3"/>
      <c r="BT6821" s="10">
        <v>6816</v>
      </c>
      <c r="BU6821" s="4">
        <f t="shared" si="424"/>
        <v>0</v>
      </c>
      <c r="BV6821" s="4">
        <f t="shared" si="425"/>
        <v>0</v>
      </c>
      <c r="BW6821" s="10"/>
      <c r="BX6821" s="4">
        <f t="shared" si="426"/>
        <v>1</v>
      </c>
      <c r="BY6821" s="4">
        <f t="shared" si="427"/>
        <v>1</v>
      </c>
    </row>
    <row r="6822" spans="1:77">
      <c r="A6822" s="10">
        <v>6817</v>
      </c>
      <c r="BP6822" s="3"/>
      <c r="BQ6822" s="3"/>
      <c r="BR6822" s="3"/>
      <c r="BS6822" s="3"/>
      <c r="BT6822" s="10">
        <v>6817</v>
      </c>
      <c r="BU6822" s="4">
        <f t="shared" si="424"/>
        <v>0</v>
      </c>
      <c r="BV6822" s="4">
        <f t="shared" si="425"/>
        <v>0</v>
      </c>
      <c r="BW6822" s="10"/>
      <c r="BX6822" s="4">
        <f t="shared" si="426"/>
        <v>1</v>
      </c>
      <c r="BY6822" s="4">
        <f t="shared" si="427"/>
        <v>1</v>
      </c>
    </row>
    <row r="6823" spans="1:77">
      <c r="A6823" s="10">
        <v>6818</v>
      </c>
      <c r="BP6823" s="3"/>
      <c r="BQ6823" s="3"/>
      <c r="BR6823" s="3"/>
      <c r="BS6823" s="3"/>
      <c r="BT6823" s="10">
        <v>6818</v>
      </c>
      <c r="BU6823" s="4">
        <f t="shared" si="424"/>
        <v>0</v>
      </c>
      <c r="BV6823" s="4">
        <f t="shared" si="425"/>
        <v>0</v>
      </c>
      <c r="BW6823" s="10"/>
      <c r="BX6823" s="4">
        <f t="shared" si="426"/>
        <v>1</v>
      </c>
      <c r="BY6823" s="4">
        <f t="shared" si="427"/>
        <v>1</v>
      </c>
    </row>
    <row r="6824" spans="1:77">
      <c r="A6824" s="10">
        <v>6819</v>
      </c>
      <c r="BP6824" s="3"/>
      <c r="BQ6824" s="3"/>
      <c r="BR6824" s="3"/>
      <c r="BS6824" s="3"/>
      <c r="BT6824" s="10">
        <v>6819</v>
      </c>
      <c r="BU6824" s="4">
        <f t="shared" si="424"/>
        <v>0</v>
      </c>
      <c r="BV6824" s="4">
        <f t="shared" si="425"/>
        <v>0</v>
      </c>
      <c r="BW6824" s="10"/>
      <c r="BX6824" s="4">
        <f t="shared" si="426"/>
        <v>1</v>
      </c>
      <c r="BY6824" s="4">
        <f t="shared" si="427"/>
        <v>1</v>
      </c>
    </row>
    <row r="6825" spans="1:77">
      <c r="A6825" s="10">
        <v>6820</v>
      </c>
      <c r="BP6825" s="3"/>
      <c r="BQ6825" s="3"/>
      <c r="BR6825" s="3"/>
      <c r="BS6825" s="3"/>
      <c r="BT6825" s="10">
        <v>6820</v>
      </c>
      <c r="BU6825" s="4">
        <f t="shared" si="424"/>
        <v>0</v>
      </c>
      <c r="BV6825" s="4">
        <f t="shared" si="425"/>
        <v>0</v>
      </c>
      <c r="BW6825" s="10"/>
      <c r="BX6825" s="4">
        <f t="shared" si="426"/>
        <v>1</v>
      </c>
      <c r="BY6825" s="4">
        <f t="shared" si="427"/>
        <v>1</v>
      </c>
    </row>
    <row r="6826" spans="1:77">
      <c r="A6826" s="10">
        <v>6821</v>
      </c>
      <c r="BP6826" s="3"/>
      <c r="BQ6826" s="3"/>
      <c r="BR6826" s="3"/>
      <c r="BS6826" s="3"/>
      <c r="BT6826" s="10">
        <v>6821</v>
      </c>
      <c r="BU6826" s="4">
        <f t="shared" si="424"/>
        <v>0</v>
      </c>
      <c r="BV6826" s="4">
        <f t="shared" si="425"/>
        <v>0</v>
      </c>
      <c r="BW6826" s="10"/>
      <c r="BX6826" s="4">
        <f t="shared" si="426"/>
        <v>1</v>
      </c>
      <c r="BY6826" s="4">
        <f t="shared" si="427"/>
        <v>1</v>
      </c>
    </row>
    <row r="6827" spans="1:77">
      <c r="A6827" s="10">
        <v>6822</v>
      </c>
      <c r="BP6827" s="3"/>
      <c r="BQ6827" s="3"/>
      <c r="BR6827" s="3"/>
      <c r="BS6827" s="3"/>
      <c r="BT6827" s="10">
        <v>6822</v>
      </c>
      <c r="BU6827" s="4">
        <f t="shared" si="424"/>
        <v>0</v>
      </c>
      <c r="BV6827" s="4">
        <f t="shared" si="425"/>
        <v>0</v>
      </c>
      <c r="BW6827" s="10"/>
      <c r="BX6827" s="4">
        <f t="shared" si="426"/>
        <v>1</v>
      </c>
      <c r="BY6827" s="4">
        <f t="shared" si="427"/>
        <v>1</v>
      </c>
    </row>
    <row r="6828" spans="1:77">
      <c r="A6828" s="10">
        <v>6823</v>
      </c>
      <c r="BP6828" s="3"/>
      <c r="BQ6828" s="3"/>
      <c r="BR6828" s="3"/>
      <c r="BS6828" s="3"/>
      <c r="BT6828" s="10">
        <v>6823</v>
      </c>
      <c r="BU6828" s="4">
        <f t="shared" si="424"/>
        <v>0</v>
      </c>
      <c r="BV6828" s="4">
        <f t="shared" si="425"/>
        <v>0</v>
      </c>
      <c r="BW6828" s="10"/>
      <c r="BX6828" s="4">
        <f t="shared" si="426"/>
        <v>1</v>
      </c>
      <c r="BY6828" s="4">
        <f t="shared" si="427"/>
        <v>1</v>
      </c>
    </row>
    <row r="6829" spans="1:77">
      <c r="A6829" s="10">
        <v>6824</v>
      </c>
      <c r="BP6829" s="3"/>
      <c r="BQ6829" s="3"/>
      <c r="BR6829" s="3"/>
      <c r="BS6829" s="3"/>
      <c r="BT6829" s="10">
        <v>6824</v>
      </c>
      <c r="BU6829" s="4">
        <f t="shared" si="424"/>
        <v>0</v>
      </c>
      <c r="BV6829" s="4">
        <f t="shared" si="425"/>
        <v>0</v>
      </c>
      <c r="BW6829" s="10"/>
      <c r="BX6829" s="4">
        <f t="shared" si="426"/>
        <v>1</v>
      </c>
      <c r="BY6829" s="4">
        <f t="shared" si="427"/>
        <v>1</v>
      </c>
    </row>
    <row r="6830" spans="1:77">
      <c r="A6830" s="10">
        <v>6825</v>
      </c>
      <c r="BP6830" s="3"/>
      <c r="BQ6830" s="3"/>
      <c r="BR6830" s="3"/>
      <c r="BS6830" s="3"/>
      <c r="BT6830" s="10">
        <v>6825</v>
      </c>
      <c r="BU6830" s="4">
        <f t="shared" si="424"/>
        <v>0</v>
      </c>
      <c r="BV6830" s="4">
        <f t="shared" si="425"/>
        <v>0</v>
      </c>
      <c r="BW6830" s="10"/>
      <c r="BX6830" s="4">
        <f t="shared" si="426"/>
        <v>1</v>
      </c>
      <c r="BY6830" s="4">
        <f t="shared" si="427"/>
        <v>1</v>
      </c>
    </row>
    <row r="6831" spans="1:77">
      <c r="A6831" s="10">
        <v>6826</v>
      </c>
      <c r="BP6831" s="3"/>
      <c r="BQ6831" s="3"/>
      <c r="BR6831" s="3"/>
      <c r="BS6831" s="3"/>
      <c r="BT6831" s="10">
        <v>6826</v>
      </c>
      <c r="BU6831" s="4">
        <f t="shared" si="424"/>
        <v>0</v>
      </c>
      <c r="BV6831" s="4">
        <f t="shared" si="425"/>
        <v>0</v>
      </c>
      <c r="BW6831" s="10"/>
      <c r="BX6831" s="4">
        <f t="shared" si="426"/>
        <v>1</v>
      </c>
      <c r="BY6831" s="4">
        <f t="shared" si="427"/>
        <v>1</v>
      </c>
    </row>
    <row r="6832" spans="1:77">
      <c r="A6832" s="10">
        <v>6827</v>
      </c>
      <c r="BP6832" s="3"/>
      <c r="BQ6832" s="3"/>
      <c r="BR6832" s="3"/>
      <c r="BS6832" s="3"/>
      <c r="BT6832" s="10">
        <v>6827</v>
      </c>
      <c r="BU6832" s="4">
        <f t="shared" si="424"/>
        <v>0</v>
      </c>
      <c r="BV6832" s="4">
        <f t="shared" si="425"/>
        <v>0</v>
      </c>
      <c r="BW6832" s="10"/>
      <c r="BX6832" s="4">
        <f t="shared" si="426"/>
        <v>1</v>
      </c>
      <c r="BY6832" s="4">
        <f t="shared" si="427"/>
        <v>1</v>
      </c>
    </row>
    <row r="6833" spans="1:77">
      <c r="A6833" s="10">
        <v>6828</v>
      </c>
      <c r="BP6833" s="3"/>
      <c r="BQ6833" s="3"/>
      <c r="BR6833" s="3"/>
      <c r="BS6833" s="3"/>
      <c r="BT6833" s="10">
        <v>6828</v>
      </c>
      <c r="BU6833" s="4">
        <f t="shared" si="424"/>
        <v>0</v>
      </c>
      <c r="BV6833" s="4">
        <f t="shared" si="425"/>
        <v>0</v>
      </c>
      <c r="BW6833" s="10"/>
      <c r="BX6833" s="4">
        <f t="shared" si="426"/>
        <v>1</v>
      </c>
      <c r="BY6833" s="4">
        <f t="shared" si="427"/>
        <v>1</v>
      </c>
    </row>
    <row r="6834" spans="1:77">
      <c r="A6834" s="10">
        <v>6829</v>
      </c>
      <c r="BP6834" s="3"/>
      <c r="BQ6834" s="3"/>
      <c r="BR6834" s="3"/>
      <c r="BS6834" s="3"/>
      <c r="BT6834" s="10">
        <v>6829</v>
      </c>
      <c r="BU6834" s="4">
        <f t="shared" si="424"/>
        <v>0</v>
      </c>
      <c r="BV6834" s="4">
        <f t="shared" si="425"/>
        <v>0</v>
      </c>
      <c r="BW6834" s="10"/>
      <c r="BX6834" s="4">
        <f t="shared" si="426"/>
        <v>1</v>
      </c>
      <c r="BY6834" s="4">
        <f t="shared" si="427"/>
        <v>1</v>
      </c>
    </row>
    <row r="6835" spans="1:77">
      <c r="A6835" s="10">
        <v>6830</v>
      </c>
      <c r="BP6835" s="3"/>
      <c r="BQ6835" s="3"/>
      <c r="BR6835" s="3"/>
      <c r="BS6835" s="3"/>
      <c r="BT6835" s="10">
        <v>6830</v>
      </c>
      <c r="BU6835" s="4">
        <f t="shared" si="424"/>
        <v>0</v>
      </c>
      <c r="BV6835" s="4">
        <f t="shared" si="425"/>
        <v>0</v>
      </c>
      <c r="BW6835" s="10"/>
      <c r="BX6835" s="4">
        <f t="shared" si="426"/>
        <v>1</v>
      </c>
      <c r="BY6835" s="4">
        <f t="shared" si="427"/>
        <v>1</v>
      </c>
    </row>
    <row r="6836" spans="1:77">
      <c r="A6836" s="10">
        <v>6831</v>
      </c>
      <c r="BP6836" s="3"/>
      <c r="BQ6836" s="3"/>
      <c r="BR6836" s="3"/>
      <c r="BS6836" s="3"/>
      <c r="BT6836" s="10">
        <v>6831</v>
      </c>
      <c r="BU6836" s="4">
        <f t="shared" si="424"/>
        <v>0</v>
      </c>
      <c r="BV6836" s="4">
        <f t="shared" si="425"/>
        <v>0</v>
      </c>
      <c r="BW6836" s="10"/>
      <c r="BX6836" s="4">
        <f t="shared" si="426"/>
        <v>1</v>
      </c>
      <c r="BY6836" s="4">
        <f t="shared" si="427"/>
        <v>1</v>
      </c>
    </row>
    <row r="6837" spans="1:77">
      <c r="A6837" s="10">
        <v>6832</v>
      </c>
      <c r="BP6837" s="3"/>
      <c r="BQ6837" s="3"/>
      <c r="BR6837" s="3"/>
      <c r="BS6837" s="3"/>
      <c r="BT6837" s="10">
        <v>6832</v>
      </c>
      <c r="BU6837" s="4">
        <f t="shared" si="424"/>
        <v>0</v>
      </c>
      <c r="BV6837" s="4">
        <f t="shared" si="425"/>
        <v>0</v>
      </c>
      <c r="BW6837" s="10"/>
      <c r="BX6837" s="4">
        <f t="shared" si="426"/>
        <v>1</v>
      </c>
      <c r="BY6837" s="4">
        <f t="shared" si="427"/>
        <v>1</v>
      </c>
    </row>
    <row r="6838" spans="1:77">
      <c r="A6838" s="10">
        <v>6833</v>
      </c>
      <c r="BP6838" s="3"/>
      <c r="BQ6838" s="3"/>
      <c r="BR6838" s="3"/>
      <c r="BS6838" s="3"/>
      <c r="BT6838" s="10">
        <v>6833</v>
      </c>
      <c r="BU6838" s="4">
        <f t="shared" si="424"/>
        <v>0</v>
      </c>
      <c r="BV6838" s="4">
        <f t="shared" si="425"/>
        <v>0</v>
      </c>
      <c r="BW6838" s="10"/>
      <c r="BX6838" s="4">
        <f t="shared" si="426"/>
        <v>1</v>
      </c>
      <c r="BY6838" s="4">
        <f t="shared" si="427"/>
        <v>1</v>
      </c>
    </row>
    <row r="6839" spans="1:77">
      <c r="A6839" s="10">
        <v>6834</v>
      </c>
      <c r="BP6839" s="3"/>
      <c r="BQ6839" s="3"/>
      <c r="BR6839" s="3"/>
      <c r="BS6839" s="3"/>
      <c r="BT6839" s="10">
        <v>6834</v>
      </c>
      <c r="BU6839" s="4">
        <f t="shared" si="424"/>
        <v>0</v>
      </c>
      <c r="BV6839" s="4">
        <f t="shared" si="425"/>
        <v>0</v>
      </c>
      <c r="BW6839" s="10"/>
      <c r="BX6839" s="4">
        <f t="shared" si="426"/>
        <v>1</v>
      </c>
      <c r="BY6839" s="4">
        <f t="shared" si="427"/>
        <v>1</v>
      </c>
    </row>
    <row r="6840" spans="1:77">
      <c r="A6840" s="10">
        <v>6835</v>
      </c>
      <c r="BP6840" s="3"/>
      <c r="BQ6840" s="3"/>
      <c r="BR6840" s="3"/>
      <c r="BS6840" s="3"/>
      <c r="BT6840" s="10">
        <v>6835</v>
      </c>
      <c r="BU6840" s="4">
        <f t="shared" si="424"/>
        <v>0</v>
      </c>
      <c r="BV6840" s="4">
        <f t="shared" si="425"/>
        <v>0</v>
      </c>
      <c r="BW6840" s="10"/>
      <c r="BX6840" s="4">
        <f t="shared" si="426"/>
        <v>1</v>
      </c>
      <c r="BY6840" s="4">
        <f t="shared" si="427"/>
        <v>1</v>
      </c>
    </row>
    <row r="6841" spans="1:77">
      <c r="A6841" s="10">
        <v>6836</v>
      </c>
      <c r="BP6841" s="3"/>
      <c r="BQ6841" s="3"/>
      <c r="BR6841" s="3"/>
      <c r="BS6841" s="3"/>
      <c r="BT6841" s="10">
        <v>6836</v>
      </c>
      <c r="BU6841" s="4">
        <f t="shared" si="424"/>
        <v>0</v>
      </c>
      <c r="BV6841" s="4">
        <f t="shared" si="425"/>
        <v>0</v>
      </c>
      <c r="BW6841" s="10"/>
      <c r="BX6841" s="4">
        <f t="shared" si="426"/>
        <v>1</v>
      </c>
      <c r="BY6841" s="4">
        <f t="shared" si="427"/>
        <v>1</v>
      </c>
    </row>
    <row r="6842" spans="1:77">
      <c r="A6842" s="10">
        <v>6837</v>
      </c>
      <c r="BP6842" s="3"/>
      <c r="BQ6842" s="3"/>
      <c r="BR6842" s="3"/>
      <c r="BS6842" s="3"/>
      <c r="BT6842" s="10">
        <v>6837</v>
      </c>
      <c r="BU6842" s="4">
        <f t="shared" si="424"/>
        <v>0</v>
      </c>
      <c r="BV6842" s="4">
        <f t="shared" si="425"/>
        <v>0</v>
      </c>
      <c r="BW6842" s="10"/>
      <c r="BX6842" s="4">
        <f t="shared" si="426"/>
        <v>1</v>
      </c>
      <c r="BY6842" s="4">
        <f t="shared" si="427"/>
        <v>1</v>
      </c>
    </row>
    <row r="6843" spans="1:77">
      <c r="A6843" s="10">
        <v>6838</v>
      </c>
      <c r="BP6843" s="3"/>
      <c r="BQ6843" s="3"/>
      <c r="BR6843" s="3"/>
      <c r="BS6843" s="3"/>
      <c r="BT6843" s="10">
        <v>6838</v>
      </c>
      <c r="BU6843" s="4">
        <f t="shared" si="424"/>
        <v>0</v>
      </c>
      <c r="BV6843" s="4">
        <f t="shared" si="425"/>
        <v>0</v>
      </c>
      <c r="BW6843" s="10"/>
      <c r="BX6843" s="4">
        <f t="shared" si="426"/>
        <v>1</v>
      </c>
      <c r="BY6843" s="4">
        <f t="shared" si="427"/>
        <v>1</v>
      </c>
    </row>
    <row r="6844" spans="1:77">
      <c r="A6844" s="10">
        <v>6839</v>
      </c>
      <c r="BP6844" s="3"/>
      <c r="BQ6844" s="3"/>
      <c r="BR6844" s="3"/>
      <c r="BS6844" s="3"/>
      <c r="BT6844" s="10">
        <v>6839</v>
      </c>
      <c r="BU6844" s="4">
        <f t="shared" si="424"/>
        <v>0</v>
      </c>
      <c r="BV6844" s="4">
        <f t="shared" si="425"/>
        <v>0</v>
      </c>
      <c r="BW6844" s="10"/>
      <c r="BX6844" s="4">
        <f t="shared" si="426"/>
        <v>1</v>
      </c>
      <c r="BY6844" s="4">
        <f t="shared" si="427"/>
        <v>1</v>
      </c>
    </row>
    <row r="6845" spans="1:77">
      <c r="A6845" s="10">
        <v>6840</v>
      </c>
      <c r="BP6845" s="3"/>
      <c r="BQ6845" s="3"/>
      <c r="BR6845" s="3"/>
      <c r="BS6845" s="3"/>
      <c r="BT6845" s="10">
        <v>6840</v>
      </c>
      <c r="BU6845" s="4">
        <f t="shared" si="424"/>
        <v>0</v>
      </c>
      <c r="BV6845" s="4">
        <f t="shared" si="425"/>
        <v>0</v>
      </c>
      <c r="BW6845" s="10"/>
      <c r="BX6845" s="4">
        <f t="shared" si="426"/>
        <v>1</v>
      </c>
      <c r="BY6845" s="4">
        <f t="shared" si="427"/>
        <v>1</v>
      </c>
    </row>
    <row r="6846" spans="1:77">
      <c r="A6846" s="10">
        <v>6841</v>
      </c>
      <c r="BP6846" s="3"/>
      <c r="BQ6846" s="3"/>
      <c r="BR6846" s="3"/>
      <c r="BS6846" s="3"/>
      <c r="BT6846" s="10">
        <v>6841</v>
      </c>
      <c r="BU6846" s="4">
        <f t="shared" si="424"/>
        <v>0</v>
      </c>
      <c r="BV6846" s="4">
        <f t="shared" si="425"/>
        <v>0</v>
      </c>
      <c r="BW6846" s="10"/>
      <c r="BX6846" s="4">
        <f t="shared" si="426"/>
        <v>1</v>
      </c>
      <c r="BY6846" s="4">
        <f t="shared" si="427"/>
        <v>1</v>
      </c>
    </row>
    <row r="6847" spans="1:77">
      <c r="A6847" s="10">
        <v>6842</v>
      </c>
      <c r="BP6847" s="3"/>
      <c r="BQ6847" s="3"/>
      <c r="BR6847" s="3"/>
      <c r="BS6847" s="3"/>
      <c r="BT6847" s="10">
        <v>6842</v>
      </c>
      <c r="BU6847" s="4">
        <f t="shared" si="424"/>
        <v>0</v>
      </c>
      <c r="BV6847" s="4">
        <f t="shared" si="425"/>
        <v>0</v>
      </c>
      <c r="BW6847" s="10"/>
      <c r="BX6847" s="4">
        <f t="shared" si="426"/>
        <v>1</v>
      </c>
      <c r="BY6847" s="4">
        <f t="shared" si="427"/>
        <v>1</v>
      </c>
    </row>
    <row r="6848" spans="1:77">
      <c r="A6848" s="10">
        <v>6843</v>
      </c>
      <c r="BP6848" s="3"/>
      <c r="BQ6848" s="3"/>
      <c r="BR6848" s="3"/>
      <c r="BS6848" s="3"/>
      <c r="BT6848" s="10">
        <v>6843</v>
      </c>
      <c r="BU6848" s="4">
        <f t="shared" si="424"/>
        <v>0</v>
      </c>
      <c r="BV6848" s="4">
        <f t="shared" si="425"/>
        <v>0</v>
      </c>
      <c r="BW6848" s="10"/>
      <c r="BX6848" s="4">
        <f t="shared" si="426"/>
        <v>1</v>
      </c>
      <c r="BY6848" s="4">
        <f t="shared" si="427"/>
        <v>1</v>
      </c>
    </row>
    <row r="6849" spans="1:77">
      <c r="A6849" s="10">
        <v>6844</v>
      </c>
      <c r="BP6849" s="3"/>
      <c r="BQ6849" s="3"/>
      <c r="BR6849" s="3"/>
      <c r="BS6849" s="3"/>
      <c r="BT6849" s="10">
        <v>6844</v>
      </c>
      <c r="BU6849" s="4">
        <f t="shared" si="424"/>
        <v>0</v>
      </c>
      <c r="BV6849" s="4">
        <f t="shared" si="425"/>
        <v>0</v>
      </c>
      <c r="BW6849" s="10"/>
      <c r="BX6849" s="4">
        <f t="shared" si="426"/>
        <v>1</v>
      </c>
      <c r="BY6849" s="4">
        <f t="shared" si="427"/>
        <v>1</v>
      </c>
    </row>
    <row r="6850" spans="1:77">
      <c r="A6850" s="10">
        <v>6845</v>
      </c>
      <c r="BP6850" s="3"/>
      <c r="BQ6850" s="3"/>
      <c r="BR6850" s="3"/>
      <c r="BS6850" s="3"/>
      <c r="BT6850" s="10">
        <v>6845</v>
      </c>
      <c r="BU6850" s="4">
        <f t="shared" si="424"/>
        <v>0</v>
      </c>
      <c r="BV6850" s="4">
        <f t="shared" si="425"/>
        <v>0</v>
      </c>
      <c r="BW6850" s="10"/>
      <c r="BX6850" s="4">
        <f t="shared" si="426"/>
        <v>1</v>
      </c>
      <c r="BY6850" s="4">
        <f t="shared" si="427"/>
        <v>1</v>
      </c>
    </row>
    <row r="6851" spans="1:77">
      <c r="A6851" s="10">
        <v>6846</v>
      </c>
      <c r="BP6851" s="3"/>
      <c r="BQ6851" s="3"/>
      <c r="BR6851" s="3"/>
      <c r="BS6851" s="3"/>
      <c r="BT6851" s="10">
        <v>6846</v>
      </c>
      <c r="BU6851" s="4">
        <f t="shared" si="424"/>
        <v>0</v>
      </c>
      <c r="BV6851" s="4">
        <f t="shared" si="425"/>
        <v>0</v>
      </c>
      <c r="BW6851" s="10"/>
      <c r="BX6851" s="4">
        <f t="shared" si="426"/>
        <v>1</v>
      </c>
      <c r="BY6851" s="4">
        <f t="shared" si="427"/>
        <v>1</v>
      </c>
    </row>
    <row r="6852" spans="1:77">
      <c r="A6852" s="10">
        <v>6847</v>
      </c>
      <c r="BP6852" s="3"/>
      <c r="BQ6852" s="3"/>
      <c r="BR6852" s="3"/>
      <c r="BS6852" s="3"/>
      <c r="BT6852" s="10">
        <v>6847</v>
      </c>
      <c r="BU6852" s="4">
        <f t="shared" si="424"/>
        <v>0</v>
      </c>
      <c r="BV6852" s="4">
        <f t="shared" si="425"/>
        <v>0</v>
      </c>
      <c r="BW6852" s="10"/>
      <c r="BX6852" s="4">
        <f t="shared" si="426"/>
        <v>1</v>
      </c>
      <c r="BY6852" s="4">
        <f t="shared" si="427"/>
        <v>1</v>
      </c>
    </row>
    <row r="6853" spans="1:77">
      <c r="A6853" s="10">
        <v>6848</v>
      </c>
      <c r="BP6853" s="3"/>
      <c r="BQ6853" s="3"/>
      <c r="BR6853" s="3"/>
      <c r="BS6853" s="3"/>
      <c r="BT6853" s="10">
        <v>6848</v>
      </c>
      <c r="BU6853" s="4">
        <f t="shared" si="424"/>
        <v>0</v>
      </c>
      <c r="BV6853" s="4">
        <f t="shared" si="425"/>
        <v>0</v>
      </c>
      <c r="BW6853" s="10"/>
      <c r="BX6853" s="4">
        <f t="shared" si="426"/>
        <v>1</v>
      </c>
      <c r="BY6853" s="4">
        <f t="shared" si="427"/>
        <v>1</v>
      </c>
    </row>
    <row r="6854" spans="1:77">
      <c r="A6854" s="10">
        <v>6849</v>
      </c>
      <c r="BP6854" s="3"/>
      <c r="BQ6854" s="3"/>
      <c r="BR6854" s="3"/>
      <c r="BS6854" s="3"/>
      <c r="BT6854" s="10">
        <v>6849</v>
      </c>
      <c r="BU6854" s="4">
        <f t="shared" si="424"/>
        <v>0</v>
      </c>
      <c r="BV6854" s="4">
        <f t="shared" si="425"/>
        <v>0</v>
      </c>
      <c r="BW6854" s="10"/>
      <c r="BX6854" s="4">
        <f t="shared" si="426"/>
        <v>1</v>
      </c>
      <c r="BY6854" s="4">
        <f t="shared" si="427"/>
        <v>1</v>
      </c>
    </row>
    <row r="6855" spans="1:77">
      <c r="A6855" s="10">
        <v>6850</v>
      </c>
      <c r="BP6855" s="3"/>
      <c r="BQ6855" s="3"/>
      <c r="BR6855" s="3"/>
      <c r="BS6855" s="3"/>
      <c r="BT6855" s="10">
        <v>6850</v>
      </c>
      <c r="BU6855" s="4">
        <f t="shared" ref="BU6855:BU6918" si="428">BP6855*$BV$1-BQ6855</f>
        <v>0</v>
      </c>
      <c r="BV6855" s="4">
        <f t="shared" ref="BV6855:BV6918" si="429">BR6855*$BV$1-BS6855</f>
        <v>0</v>
      </c>
      <c r="BW6855" s="10"/>
      <c r="BX6855" s="4">
        <f t="shared" ref="BX6855:BX6918" si="430">IF(BU6855=MAX($BU6855:$BV6855),1,0)</f>
        <v>1</v>
      </c>
      <c r="BY6855" s="4">
        <f t="shared" ref="BY6855:BY6918" si="431">IF(BV6855=MAX($BU6855:$BV6855),1,0)</f>
        <v>1</v>
      </c>
    </row>
    <row r="6856" spans="1:77">
      <c r="A6856" s="10">
        <v>6851</v>
      </c>
      <c r="BP6856" s="3"/>
      <c r="BQ6856" s="3"/>
      <c r="BR6856" s="3"/>
      <c r="BS6856" s="3"/>
      <c r="BT6856" s="10">
        <v>6851</v>
      </c>
      <c r="BU6856" s="4">
        <f t="shared" si="428"/>
        <v>0</v>
      </c>
      <c r="BV6856" s="4">
        <f t="shared" si="429"/>
        <v>0</v>
      </c>
      <c r="BW6856" s="10"/>
      <c r="BX6856" s="4">
        <f t="shared" si="430"/>
        <v>1</v>
      </c>
      <c r="BY6856" s="4">
        <f t="shared" si="431"/>
        <v>1</v>
      </c>
    </row>
    <row r="6857" spans="1:77">
      <c r="A6857" s="10">
        <v>6852</v>
      </c>
      <c r="BP6857" s="3"/>
      <c r="BQ6857" s="3"/>
      <c r="BR6857" s="3"/>
      <c r="BS6857" s="3"/>
      <c r="BT6857" s="10">
        <v>6852</v>
      </c>
      <c r="BU6857" s="4">
        <f t="shared" si="428"/>
        <v>0</v>
      </c>
      <c r="BV6857" s="4">
        <f t="shared" si="429"/>
        <v>0</v>
      </c>
      <c r="BW6857" s="10"/>
      <c r="BX6857" s="4">
        <f t="shared" si="430"/>
        <v>1</v>
      </c>
      <c r="BY6857" s="4">
        <f t="shared" si="431"/>
        <v>1</v>
      </c>
    </row>
    <row r="6858" spans="1:77">
      <c r="A6858" s="10">
        <v>6853</v>
      </c>
      <c r="BP6858" s="3"/>
      <c r="BQ6858" s="3"/>
      <c r="BR6858" s="3"/>
      <c r="BS6858" s="3"/>
      <c r="BT6858" s="10">
        <v>6853</v>
      </c>
      <c r="BU6858" s="4">
        <f t="shared" si="428"/>
        <v>0</v>
      </c>
      <c r="BV6858" s="4">
        <f t="shared" si="429"/>
        <v>0</v>
      </c>
      <c r="BW6858" s="10"/>
      <c r="BX6858" s="4">
        <f t="shared" si="430"/>
        <v>1</v>
      </c>
      <c r="BY6858" s="4">
        <f t="shared" si="431"/>
        <v>1</v>
      </c>
    </row>
    <row r="6859" spans="1:77">
      <c r="A6859" s="10">
        <v>6854</v>
      </c>
      <c r="BP6859" s="3"/>
      <c r="BQ6859" s="3"/>
      <c r="BR6859" s="3"/>
      <c r="BS6859" s="3"/>
      <c r="BT6859" s="10">
        <v>6854</v>
      </c>
      <c r="BU6859" s="4">
        <f t="shared" si="428"/>
        <v>0</v>
      </c>
      <c r="BV6859" s="4">
        <f t="shared" si="429"/>
        <v>0</v>
      </c>
      <c r="BW6859" s="10"/>
      <c r="BX6859" s="4">
        <f t="shared" si="430"/>
        <v>1</v>
      </c>
      <c r="BY6859" s="4">
        <f t="shared" si="431"/>
        <v>1</v>
      </c>
    </row>
    <row r="6860" spans="1:77">
      <c r="A6860" s="10">
        <v>6855</v>
      </c>
      <c r="BP6860" s="3"/>
      <c r="BQ6860" s="3"/>
      <c r="BR6860" s="3"/>
      <c r="BS6860" s="3"/>
      <c r="BT6860" s="10">
        <v>6855</v>
      </c>
      <c r="BU6860" s="4">
        <f t="shared" si="428"/>
        <v>0</v>
      </c>
      <c r="BV6860" s="4">
        <f t="shared" si="429"/>
        <v>0</v>
      </c>
      <c r="BW6860" s="10"/>
      <c r="BX6860" s="4">
        <f t="shared" si="430"/>
        <v>1</v>
      </c>
      <c r="BY6860" s="4">
        <f t="shared" si="431"/>
        <v>1</v>
      </c>
    </row>
    <row r="6861" spans="1:77">
      <c r="A6861" s="10">
        <v>6856</v>
      </c>
      <c r="BP6861" s="3"/>
      <c r="BQ6861" s="3"/>
      <c r="BR6861" s="3"/>
      <c r="BS6861" s="3"/>
      <c r="BT6861" s="10">
        <v>6856</v>
      </c>
      <c r="BU6861" s="4">
        <f t="shared" si="428"/>
        <v>0</v>
      </c>
      <c r="BV6861" s="4">
        <f t="shared" si="429"/>
        <v>0</v>
      </c>
      <c r="BW6861" s="10"/>
      <c r="BX6861" s="4">
        <f t="shared" si="430"/>
        <v>1</v>
      </c>
      <c r="BY6861" s="4">
        <f t="shared" si="431"/>
        <v>1</v>
      </c>
    </row>
    <row r="6862" spans="1:77">
      <c r="A6862" s="10">
        <v>6857</v>
      </c>
      <c r="BP6862" s="3"/>
      <c r="BQ6862" s="3"/>
      <c r="BR6862" s="3"/>
      <c r="BS6862" s="3"/>
      <c r="BT6862" s="10">
        <v>6857</v>
      </c>
      <c r="BU6862" s="4">
        <f t="shared" si="428"/>
        <v>0</v>
      </c>
      <c r="BV6862" s="4">
        <f t="shared" si="429"/>
        <v>0</v>
      </c>
      <c r="BW6862" s="10"/>
      <c r="BX6862" s="4">
        <f t="shared" si="430"/>
        <v>1</v>
      </c>
      <c r="BY6862" s="4">
        <f t="shared" si="431"/>
        <v>1</v>
      </c>
    </row>
    <row r="6863" spans="1:77">
      <c r="A6863" s="10">
        <v>6858</v>
      </c>
      <c r="BP6863" s="3"/>
      <c r="BQ6863" s="3"/>
      <c r="BR6863" s="3"/>
      <c r="BS6863" s="3"/>
      <c r="BT6863" s="10">
        <v>6858</v>
      </c>
      <c r="BU6863" s="4">
        <f t="shared" si="428"/>
        <v>0</v>
      </c>
      <c r="BV6863" s="4">
        <f t="shared" si="429"/>
        <v>0</v>
      </c>
      <c r="BW6863" s="10"/>
      <c r="BX6863" s="4">
        <f t="shared" si="430"/>
        <v>1</v>
      </c>
      <c r="BY6863" s="4">
        <f t="shared" si="431"/>
        <v>1</v>
      </c>
    </row>
    <row r="6864" spans="1:77">
      <c r="A6864" s="10">
        <v>6859</v>
      </c>
      <c r="BP6864" s="3"/>
      <c r="BQ6864" s="3"/>
      <c r="BR6864" s="3"/>
      <c r="BS6864" s="3"/>
      <c r="BT6864" s="10">
        <v>6859</v>
      </c>
      <c r="BU6864" s="4">
        <f t="shared" si="428"/>
        <v>0</v>
      </c>
      <c r="BV6864" s="4">
        <f t="shared" si="429"/>
        <v>0</v>
      </c>
      <c r="BW6864" s="10"/>
      <c r="BX6864" s="4">
        <f t="shared" si="430"/>
        <v>1</v>
      </c>
      <c r="BY6864" s="4">
        <f t="shared" si="431"/>
        <v>1</v>
      </c>
    </row>
    <row r="6865" spans="1:77">
      <c r="A6865" s="10">
        <v>6860</v>
      </c>
      <c r="BP6865" s="3"/>
      <c r="BQ6865" s="3"/>
      <c r="BR6865" s="3"/>
      <c r="BS6865" s="3"/>
      <c r="BT6865" s="10">
        <v>6860</v>
      </c>
      <c r="BU6865" s="4">
        <f t="shared" si="428"/>
        <v>0</v>
      </c>
      <c r="BV6865" s="4">
        <f t="shared" si="429"/>
        <v>0</v>
      </c>
      <c r="BW6865" s="10"/>
      <c r="BX6865" s="4">
        <f t="shared" si="430"/>
        <v>1</v>
      </c>
      <c r="BY6865" s="4">
        <f t="shared" si="431"/>
        <v>1</v>
      </c>
    </row>
    <row r="6866" spans="1:77">
      <c r="A6866" s="10">
        <v>6861</v>
      </c>
      <c r="BP6866" s="3"/>
      <c r="BQ6866" s="3"/>
      <c r="BR6866" s="3"/>
      <c r="BS6866" s="3"/>
      <c r="BT6866" s="10">
        <v>6861</v>
      </c>
      <c r="BU6866" s="4">
        <f t="shared" si="428"/>
        <v>0</v>
      </c>
      <c r="BV6866" s="4">
        <f t="shared" si="429"/>
        <v>0</v>
      </c>
      <c r="BW6866" s="10"/>
      <c r="BX6866" s="4">
        <f t="shared" si="430"/>
        <v>1</v>
      </c>
      <c r="BY6866" s="4">
        <f t="shared" si="431"/>
        <v>1</v>
      </c>
    </row>
    <row r="6867" spans="1:77">
      <c r="A6867" s="10">
        <v>6862</v>
      </c>
      <c r="BP6867" s="3"/>
      <c r="BQ6867" s="3"/>
      <c r="BR6867" s="3"/>
      <c r="BS6867" s="3"/>
      <c r="BT6867" s="10">
        <v>6862</v>
      </c>
      <c r="BU6867" s="4">
        <f t="shared" si="428"/>
        <v>0</v>
      </c>
      <c r="BV6867" s="4">
        <f t="shared" si="429"/>
        <v>0</v>
      </c>
      <c r="BW6867" s="10"/>
      <c r="BX6867" s="4">
        <f t="shared" si="430"/>
        <v>1</v>
      </c>
      <c r="BY6867" s="4">
        <f t="shared" si="431"/>
        <v>1</v>
      </c>
    </row>
    <row r="6868" spans="1:77">
      <c r="A6868" s="10">
        <v>6863</v>
      </c>
      <c r="BP6868" s="3"/>
      <c r="BQ6868" s="3"/>
      <c r="BR6868" s="3"/>
      <c r="BS6868" s="3"/>
      <c r="BT6868" s="10">
        <v>6863</v>
      </c>
      <c r="BU6868" s="4">
        <f t="shared" si="428"/>
        <v>0</v>
      </c>
      <c r="BV6868" s="4">
        <f t="shared" si="429"/>
        <v>0</v>
      </c>
      <c r="BW6868" s="10"/>
      <c r="BX6868" s="4">
        <f t="shared" si="430"/>
        <v>1</v>
      </c>
      <c r="BY6868" s="4">
        <f t="shared" si="431"/>
        <v>1</v>
      </c>
    </row>
    <row r="6869" spans="1:77">
      <c r="A6869" s="10">
        <v>6864</v>
      </c>
      <c r="BP6869" s="3"/>
      <c r="BQ6869" s="3"/>
      <c r="BR6869" s="3"/>
      <c r="BS6869" s="3"/>
      <c r="BT6869" s="10">
        <v>6864</v>
      </c>
      <c r="BU6869" s="4">
        <f t="shared" si="428"/>
        <v>0</v>
      </c>
      <c r="BV6869" s="4">
        <f t="shared" si="429"/>
        <v>0</v>
      </c>
      <c r="BW6869" s="10"/>
      <c r="BX6869" s="4">
        <f t="shared" si="430"/>
        <v>1</v>
      </c>
      <c r="BY6869" s="4">
        <f t="shared" si="431"/>
        <v>1</v>
      </c>
    </row>
    <row r="6870" spans="1:77">
      <c r="A6870" s="10">
        <v>6865</v>
      </c>
      <c r="BP6870" s="3"/>
      <c r="BQ6870" s="3"/>
      <c r="BR6870" s="3"/>
      <c r="BS6870" s="3"/>
      <c r="BT6870" s="10">
        <v>6865</v>
      </c>
      <c r="BU6870" s="4">
        <f t="shared" si="428"/>
        <v>0</v>
      </c>
      <c r="BV6870" s="4">
        <f t="shared" si="429"/>
        <v>0</v>
      </c>
      <c r="BW6870" s="10"/>
      <c r="BX6870" s="4">
        <f t="shared" si="430"/>
        <v>1</v>
      </c>
      <c r="BY6870" s="4">
        <f t="shared" si="431"/>
        <v>1</v>
      </c>
    </row>
    <row r="6871" spans="1:77">
      <c r="A6871" s="10">
        <v>6866</v>
      </c>
      <c r="BP6871" s="3"/>
      <c r="BQ6871" s="3"/>
      <c r="BR6871" s="3"/>
      <c r="BS6871" s="3"/>
      <c r="BT6871" s="10">
        <v>6866</v>
      </c>
      <c r="BU6871" s="4">
        <f t="shared" si="428"/>
        <v>0</v>
      </c>
      <c r="BV6871" s="4">
        <f t="shared" si="429"/>
        <v>0</v>
      </c>
      <c r="BW6871" s="10"/>
      <c r="BX6871" s="4">
        <f t="shared" si="430"/>
        <v>1</v>
      </c>
      <c r="BY6871" s="4">
        <f t="shared" si="431"/>
        <v>1</v>
      </c>
    </row>
    <row r="6872" spans="1:77">
      <c r="A6872" s="10">
        <v>6867</v>
      </c>
      <c r="BP6872" s="3"/>
      <c r="BQ6872" s="3"/>
      <c r="BR6872" s="3"/>
      <c r="BS6872" s="3"/>
      <c r="BT6872" s="10">
        <v>6867</v>
      </c>
      <c r="BU6872" s="4">
        <f t="shared" si="428"/>
        <v>0</v>
      </c>
      <c r="BV6872" s="4">
        <f t="shared" si="429"/>
        <v>0</v>
      </c>
      <c r="BW6872" s="10"/>
      <c r="BX6872" s="4">
        <f t="shared" si="430"/>
        <v>1</v>
      </c>
      <c r="BY6872" s="4">
        <f t="shared" si="431"/>
        <v>1</v>
      </c>
    </row>
    <row r="6873" spans="1:77">
      <c r="A6873" s="10">
        <v>6868</v>
      </c>
      <c r="BP6873" s="3"/>
      <c r="BQ6873" s="3"/>
      <c r="BR6873" s="3"/>
      <c r="BS6873" s="3"/>
      <c r="BT6873" s="10">
        <v>6868</v>
      </c>
      <c r="BU6873" s="4">
        <f t="shared" si="428"/>
        <v>0</v>
      </c>
      <c r="BV6873" s="4">
        <f t="shared" si="429"/>
        <v>0</v>
      </c>
      <c r="BW6873" s="10"/>
      <c r="BX6873" s="4">
        <f t="shared" si="430"/>
        <v>1</v>
      </c>
      <c r="BY6873" s="4">
        <f t="shared" si="431"/>
        <v>1</v>
      </c>
    </row>
    <row r="6874" spans="1:77">
      <c r="A6874" s="10">
        <v>6869</v>
      </c>
      <c r="BP6874" s="3"/>
      <c r="BQ6874" s="3"/>
      <c r="BR6874" s="3"/>
      <c r="BS6874" s="3"/>
      <c r="BT6874" s="10">
        <v>6869</v>
      </c>
      <c r="BU6874" s="4">
        <f t="shared" si="428"/>
        <v>0</v>
      </c>
      <c r="BV6874" s="4">
        <f t="shared" si="429"/>
        <v>0</v>
      </c>
      <c r="BW6874" s="10"/>
      <c r="BX6874" s="4">
        <f t="shared" si="430"/>
        <v>1</v>
      </c>
      <c r="BY6874" s="4">
        <f t="shared" si="431"/>
        <v>1</v>
      </c>
    </row>
    <row r="6875" spans="1:77">
      <c r="A6875" s="10">
        <v>6870</v>
      </c>
      <c r="BP6875" s="3"/>
      <c r="BQ6875" s="3"/>
      <c r="BR6875" s="3"/>
      <c r="BS6875" s="3"/>
      <c r="BT6875" s="10">
        <v>6870</v>
      </c>
      <c r="BU6875" s="4">
        <f t="shared" si="428"/>
        <v>0</v>
      </c>
      <c r="BV6875" s="4">
        <f t="shared" si="429"/>
        <v>0</v>
      </c>
      <c r="BW6875" s="10"/>
      <c r="BX6875" s="4">
        <f t="shared" si="430"/>
        <v>1</v>
      </c>
      <c r="BY6875" s="4">
        <f t="shared" si="431"/>
        <v>1</v>
      </c>
    </row>
    <row r="6876" spans="1:77">
      <c r="A6876" s="10">
        <v>6871</v>
      </c>
      <c r="BP6876" s="3"/>
      <c r="BQ6876" s="3"/>
      <c r="BR6876" s="3"/>
      <c r="BS6876" s="3"/>
      <c r="BT6876" s="10">
        <v>6871</v>
      </c>
      <c r="BU6876" s="4">
        <f t="shared" si="428"/>
        <v>0</v>
      </c>
      <c r="BV6876" s="4">
        <f t="shared" si="429"/>
        <v>0</v>
      </c>
      <c r="BW6876" s="10"/>
      <c r="BX6876" s="4">
        <f t="shared" si="430"/>
        <v>1</v>
      </c>
      <c r="BY6876" s="4">
        <f t="shared" si="431"/>
        <v>1</v>
      </c>
    </row>
    <row r="6877" spans="1:77">
      <c r="A6877" s="10">
        <v>6872</v>
      </c>
      <c r="BP6877" s="3"/>
      <c r="BQ6877" s="3"/>
      <c r="BR6877" s="3"/>
      <c r="BS6877" s="3"/>
      <c r="BT6877" s="10">
        <v>6872</v>
      </c>
      <c r="BU6877" s="4">
        <f t="shared" si="428"/>
        <v>0</v>
      </c>
      <c r="BV6877" s="4">
        <f t="shared" si="429"/>
        <v>0</v>
      </c>
      <c r="BW6877" s="10"/>
      <c r="BX6877" s="4">
        <f t="shared" si="430"/>
        <v>1</v>
      </c>
      <c r="BY6877" s="4">
        <f t="shared" si="431"/>
        <v>1</v>
      </c>
    </row>
    <row r="6878" spans="1:77">
      <c r="A6878" s="10">
        <v>6873</v>
      </c>
      <c r="BP6878" s="3"/>
      <c r="BQ6878" s="3"/>
      <c r="BR6878" s="3"/>
      <c r="BS6878" s="3"/>
      <c r="BT6878" s="10">
        <v>6873</v>
      </c>
      <c r="BU6878" s="4">
        <f t="shared" si="428"/>
        <v>0</v>
      </c>
      <c r="BV6878" s="4">
        <f t="shared" si="429"/>
        <v>0</v>
      </c>
      <c r="BW6878" s="10"/>
      <c r="BX6878" s="4">
        <f t="shared" si="430"/>
        <v>1</v>
      </c>
      <c r="BY6878" s="4">
        <f t="shared" si="431"/>
        <v>1</v>
      </c>
    </row>
    <row r="6879" spans="1:77">
      <c r="A6879" s="10">
        <v>6874</v>
      </c>
      <c r="BP6879" s="3"/>
      <c r="BQ6879" s="3"/>
      <c r="BR6879" s="3"/>
      <c r="BS6879" s="3"/>
      <c r="BT6879" s="10">
        <v>6874</v>
      </c>
      <c r="BU6879" s="4">
        <f t="shared" si="428"/>
        <v>0</v>
      </c>
      <c r="BV6879" s="4">
        <f t="shared" si="429"/>
        <v>0</v>
      </c>
      <c r="BW6879" s="10"/>
      <c r="BX6879" s="4">
        <f t="shared" si="430"/>
        <v>1</v>
      </c>
      <c r="BY6879" s="4">
        <f t="shared" si="431"/>
        <v>1</v>
      </c>
    </row>
    <row r="6880" spans="1:77">
      <c r="A6880" s="10">
        <v>6875</v>
      </c>
      <c r="BP6880" s="3"/>
      <c r="BQ6880" s="3"/>
      <c r="BR6880" s="3"/>
      <c r="BS6880" s="3"/>
      <c r="BT6880" s="10">
        <v>6875</v>
      </c>
      <c r="BU6880" s="4">
        <f t="shared" si="428"/>
        <v>0</v>
      </c>
      <c r="BV6880" s="4">
        <f t="shared" si="429"/>
        <v>0</v>
      </c>
      <c r="BW6880" s="10"/>
      <c r="BX6880" s="4">
        <f t="shared" si="430"/>
        <v>1</v>
      </c>
      <c r="BY6880" s="4">
        <f t="shared" si="431"/>
        <v>1</v>
      </c>
    </row>
    <row r="6881" spans="1:77">
      <c r="A6881" s="10">
        <v>6876</v>
      </c>
      <c r="BP6881" s="3"/>
      <c r="BQ6881" s="3"/>
      <c r="BR6881" s="3"/>
      <c r="BS6881" s="3"/>
      <c r="BT6881" s="10">
        <v>6876</v>
      </c>
      <c r="BU6881" s="4">
        <f t="shared" si="428"/>
        <v>0</v>
      </c>
      <c r="BV6881" s="4">
        <f t="shared" si="429"/>
        <v>0</v>
      </c>
      <c r="BW6881" s="10"/>
      <c r="BX6881" s="4">
        <f t="shared" si="430"/>
        <v>1</v>
      </c>
      <c r="BY6881" s="4">
        <f t="shared" si="431"/>
        <v>1</v>
      </c>
    </row>
    <row r="6882" spans="1:77">
      <c r="A6882" s="10">
        <v>6877</v>
      </c>
      <c r="BP6882" s="3"/>
      <c r="BQ6882" s="3"/>
      <c r="BR6882" s="3"/>
      <c r="BS6882" s="3"/>
      <c r="BT6882" s="10">
        <v>6877</v>
      </c>
      <c r="BU6882" s="4">
        <f t="shared" si="428"/>
        <v>0</v>
      </c>
      <c r="BV6882" s="4">
        <f t="shared" si="429"/>
        <v>0</v>
      </c>
      <c r="BW6882" s="10"/>
      <c r="BX6882" s="4">
        <f t="shared" si="430"/>
        <v>1</v>
      </c>
      <c r="BY6882" s="4">
        <f t="shared" si="431"/>
        <v>1</v>
      </c>
    </row>
    <row r="6883" spans="1:77">
      <c r="A6883" s="10">
        <v>6878</v>
      </c>
      <c r="BP6883" s="3"/>
      <c r="BQ6883" s="3"/>
      <c r="BR6883" s="3"/>
      <c r="BS6883" s="3"/>
      <c r="BT6883" s="10">
        <v>6878</v>
      </c>
      <c r="BU6883" s="4">
        <f t="shared" si="428"/>
        <v>0</v>
      </c>
      <c r="BV6883" s="4">
        <f t="shared" si="429"/>
        <v>0</v>
      </c>
      <c r="BW6883" s="10"/>
      <c r="BX6883" s="4">
        <f t="shared" si="430"/>
        <v>1</v>
      </c>
      <c r="BY6883" s="4">
        <f t="shared" si="431"/>
        <v>1</v>
      </c>
    </row>
    <row r="6884" spans="1:77">
      <c r="A6884" s="10">
        <v>6879</v>
      </c>
      <c r="BP6884" s="3"/>
      <c r="BQ6884" s="3"/>
      <c r="BR6884" s="3"/>
      <c r="BS6884" s="3"/>
      <c r="BT6884" s="10">
        <v>6879</v>
      </c>
      <c r="BU6884" s="4">
        <f t="shared" si="428"/>
        <v>0</v>
      </c>
      <c r="BV6884" s="4">
        <f t="shared" si="429"/>
        <v>0</v>
      </c>
      <c r="BW6884" s="10"/>
      <c r="BX6884" s="4">
        <f t="shared" si="430"/>
        <v>1</v>
      </c>
      <c r="BY6884" s="4">
        <f t="shared" si="431"/>
        <v>1</v>
      </c>
    </row>
    <row r="6885" spans="1:77">
      <c r="A6885" s="10">
        <v>6880</v>
      </c>
      <c r="BP6885" s="3"/>
      <c r="BQ6885" s="3"/>
      <c r="BR6885" s="3"/>
      <c r="BS6885" s="3"/>
      <c r="BT6885" s="10">
        <v>6880</v>
      </c>
      <c r="BU6885" s="4">
        <f t="shared" si="428"/>
        <v>0</v>
      </c>
      <c r="BV6885" s="4">
        <f t="shared" si="429"/>
        <v>0</v>
      </c>
      <c r="BW6885" s="10"/>
      <c r="BX6885" s="4">
        <f t="shared" si="430"/>
        <v>1</v>
      </c>
      <c r="BY6885" s="4">
        <f t="shared" si="431"/>
        <v>1</v>
      </c>
    </row>
    <row r="6886" spans="1:77">
      <c r="A6886" s="10">
        <v>6881</v>
      </c>
      <c r="BP6886" s="3"/>
      <c r="BQ6886" s="3"/>
      <c r="BR6886" s="3"/>
      <c r="BS6886" s="3"/>
      <c r="BT6886" s="10">
        <v>6881</v>
      </c>
      <c r="BU6886" s="4">
        <f t="shared" si="428"/>
        <v>0</v>
      </c>
      <c r="BV6886" s="4">
        <f t="shared" si="429"/>
        <v>0</v>
      </c>
      <c r="BW6886" s="10"/>
      <c r="BX6886" s="4">
        <f t="shared" si="430"/>
        <v>1</v>
      </c>
      <c r="BY6886" s="4">
        <f t="shared" si="431"/>
        <v>1</v>
      </c>
    </row>
    <row r="6887" spans="1:77">
      <c r="A6887" s="10">
        <v>6882</v>
      </c>
      <c r="BP6887" s="3"/>
      <c r="BQ6887" s="3"/>
      <c r="BR6887" s="3"/>
      <c r="BS6887" s="3"/>
      <c r="BT6887" s="10">
        <v>6882</v>
      </c>
      <c r="BU6887" s="4">
        <f t="shared" si="428"/>
        <v>0</v>
      </c>
      <c r="BV6887" s="4">
        <f t="shared" si="429"/>
        <v>0</v>
      </c>
      <c r="BW6887" s="10"/>
      <c r="BX6887" s="4">
        <f t="shared" si="430"/>
        <v>1</v>
      </c>
      <c r="BY6887" s="4">
        <f t="shared" si="431"/>
        <v>1</v>
      </c>
    </row>
    <row r="6888" spans="1:77">
      <c r="A6888" s="10">
        <v>6883</v>
      </c>
      <c r="BP6888" s="3"/>
      <c r="BQ6888" s="3"/>
      <c r="BR6888" s="3"/>
      <c r="BS6888" s="3"/>
      <c r="BT6888" s="10">
        <v>6883</v>
      </c>
      <c r="BU6888" s="4">
        <f t="shared" si="428"/>
        <v>0</v>
      </c>
      <c r="BV6888" s="4">
        <f t="shared" si="429"/>
        <v>0</v>
      </c>
      <c r="BW6888" s="10"/>
      <c r="BX6888" s="4">
        <f t="shared" si="430"/>
        <v>1</v>
      </c>
      <c r="BY6888" s="4">
        <f t="shared" si="431"/>
        <v>1</v>
      </c>
    </row>
    <row r="6889" spans="1:77">
      <c r="A6889" s="10">
        <v>6884</v>
      </c>
      <c r="BP6889" s="3"/>
      <c r="BQ6889" s="3"/>
      <c r="BR6889" s="3"/>
      <c r="BS6889" s="3"/>
      <c r="BT6889" s="10">
        <v>6884</v>
      </c>
      <c r="BU6889" s="4">
        <f t="shared" si="428"/>
        <v>0</v>
      </c>
      <c r="BV6889" s="4">
        <f t="shared" si="429"/>
        <v>0</v>
      </c>
      <c r="BW6889" s="10"/>
      <c r="BX6889" s="4">
        <f t="shared" si="430"/>
        <v>1</v>
      </c>
      <c r="BY6889" s="4">
        <f t="shared" si="431"/>
        <v>1</v>
      </c>
    </row>
    <row r="6890" spans="1:77">
      <c r="A6890" s="10">
        <v>6885</v>
      </c>
      <c r="BP6890" s="3"/>
      <c r="BQ6890" s="3"/>
      <c r="BR6890" s="3"/>
      <c r="BS6890" s="3"/>
      <c r="BT6890" s="10">
        <v>6885</v>
      </c>
      <c r="BU6890" s="4">
        <f t="shared" si="428"/>
        <v>0</v>
      </c>
      <c r="BV6890" s="4">
        <f t="shared" si="429"/>
        <v>0</v>
      </c>
      <c r="BW6890" s="10"/>
      <c r="BX6890" s="4">
        <f t="shared" si="430"/>
        <v>1</v>
      </c>
      <c r="BY6890" s="4">
        <f t="shared" si="431"/>
        <v>1</v>
      </c>
    </row>
    <row r="6891" spans="1:77">
      <c r="A6891" s="10">
        <v>6886</v>
      </c>
      <c r="BP6891" s="3"/>
      <c r="BQ6891" s="3"/>
      <c r="BR6891" s="3"/>
      <c r="BS6891" s="3"/>
      <c r="BT6891" s="10">
        <v>6886</v>
      </c>
      <c r="BU6891" s="4">
        <f t="shared" si="428"/>
        <v>0</v>
      </c>
      <c r="BV6891" s="4">
        <f t="shared" si="429"/>
        <v>0</v>
      </c>
      <c r="BW6891" s="10"/>
      <c r="BX6891" s="4">
        <f t="shared" si="430"/>
        <v>1</v>
      </c>
      <c r="BY6891" s="4">
        <f t="shared" si="431"/>
        <v>1</v>
      </c>
    </row>
    <row r="6892" spans="1:77">
      <c r="A6892" s="10">
        <v>6887</v>
      </c>
      <c r="BP6892" s="3"/>
      <c r="BQ6892" s="3"/>
      <c r="BR6892" s="3"/>
      <c r="BS6892" s="3"/>
      <c r="BT6892" s="10">
        <v>6887</v>
      </c>
      <c r="BU6892" s="4">
        <f t="shared" si="428"/>
        <v>0</v>
      </c>
      <c r="BV6892" s="4">
        <f t="shared" si="429"/>
        <v>0</v>
      </c>
      <c r="BW6892" s="10"/>
      <c r="BX6892" s="4">
        <f t="shared" si="430"/>
        <v>1</v>
      </c>
      <c r="BY6892" s="4">
        <f t="shared" si="431"/>
        <v>1</v>
      </c>
    </row>
    <row r="6893" spans="1:77">
      <c r="A6893" s="10">
        <v>6888</v>
      </c>
      <c r="BP6893" s="3"/>
      <c r="BQ6893" s="3"/>
      <c r="BR6893" s="3"/>
      <c r="BS6893" s="3"/>
      <c r="BT6893" s="10">
        <v>6888</v>
      </c>
      <c r="BU6893" s="4">
        <f t="shared" si="428"/>
        <v>0</v>
      </c>
      <c r="BV6893" s="4">
        <f t="shared" si="429"/>
        <v>0</v>
      </c>
      <c r="BW6893" s="10"/>
      <c r="BX6893" s="4">
        <f t="shared" si="430"/>
        <v>1</v>
      </c>
      <c r="BY6893" s="4">
        <f t="shared" si="431"/>
        <v>1</v>
      </c>
    </row>
    <row r="6894" spans="1:77">
      <c r="A6894" s="10">
        <v>6889</v>
      </c>
      <c r="BP6894" s="3"/>
      <c r="BQ6894" s="3"/>
      <c r="BR6894" s="3"/>
      <c r="BS6894" s="3"/>
      <c r="BT6894" s="10">
        <v>6889</v>
      </c>
      <c r="BU6894" s="4">
        <f t="shared" si="428"/>
        <v>0</v>
      </c>
      <c r="BV6894" s="4">
        <f t="shared" si="429"/>
        <v>0</v>
      </c>
      <c r="BW6894" s="10"/>
      <c r="BX6894" s="4">
        <f t="shared" si="430"/>
        <v>1</v>
      </c>
      <c r="BY6894" s="4">
        <f t="shared" si="431"/>
        <v>1</v>
      </c>
    </row>
    <row r="6895" spans="1:77">
      <c r="A6895" s="10">
        <v>6890</v>
      </c>
      <c r="BP6895" s="3"/>
      <c r="BQ6895" s="3"/>
      <c r="BR6895" s="3"/>
      <c r="BS6895" s="3"/>
      <c r="BT6895" s="10">
        <v>6890</v>
      </c>
      <c r="BU6895" s="4">
        <f t="shared" si="428"/>
        <v>0</v>
      </c>
      <c r="BV6895" s="4">
        <f t="shared" si="429"/>
        <v>0</v>
      </c>
      <c r="BW6895" s="10"/>
      <c r="BX6895" s="4">
        <f t="shared" si="430"/>
        <v>1</v>
      </c>
      <c r="BY6895" s="4">
        <f t="shared" si="431"/>
        <v>1</v>
      </c>
    </row>
    <row r="6896" spans="1:77">
      <c r="A6896" s="10">
        <v>6891</v>
      </c>
      <c r="BP6896" s="3"/>
      <c r="BQ6896" s="3"/>
      <c r="BR6896" s="3"/>
      <c r="BS6896" s="3"/>
      <c r="BT6896" s="10">
        <v>6891</v>
      </c>
      <c r="BU6896" s="4">
        <f t="shared" si="428"/>
        <v>0</v>
      </c>
      <c r="BV6896" s="4">
        <f t="shared" si="429"/>
        <v>0</v>
      </c>
      <c r="BW6896" s="10"/>
      <c r="BX6896" s="4">
        <f t="shared" si="430"/>
        <v>1</v>
      </c>
      <c r="BY6896" s="4">
        <f t="shared" si="431"/>
        <v>1</v>
      </c>
    </row>
    <row r="6897" spans="1:77">
      <c r="A6897" s="10">
        <v>6892</v>
      </c>
      <c r="BP6897" s="3"/>
      <c r="BQ6897" s="3"/>
      <c r="BR6897" s="3"/>
      <c r="BS6897" s="3"/>
      <c r="BT6897" s="10">
        <v>6892</v>
      </c>
      <c r="BU6897" s="4">
        <f t="shared" si="428"/>
        <v>0</v>
      </c>
      <c r="BV6897" s="4">
        <f t="shared" si="429"/>
        <v>0</v>
      </c>
      <c r="BW6897" s="10"/>
      <c r="BX6897" s="4">
        <f t="shared" si="430"/>
        <v>1</v>
      </c>
      <c r="BY6897" s="4">
        <f t="shared" si="431"/>
        <v>1</v>
      </c>
    </row>
    <row r="6898" spans="1:77">
      <c r="A6898" s="10">
        <v>6893</v>
      </c>
      <c r="BP6898" s="3"/>
      <c r="BQ6898" s="3"/>
      <c r="BR6898" s="3"/>
      <c r="BS6898" s="3"/>
      <c r="BT6898" s="10">
        <v>6893</v>
      </c>
      <c r="BU6898" s="4">
        <f t="shared" si="428"/>
        <v>0</v>
      </c>
      <c r="BV6898" s="4">
        <f t="shared" si="429"/>
        <v>0</v>
      </c>
      <c r="BW6898" s="10"/>
      <c r="BX6898" s="4">
        <f t="shared" si="430"/>
        <v>1</v>
      </c>
      <c r="BY6898" s="4">
        <f t="shared" si="431"/>
        <v>1</v>
      </c>
    </row>
    <row r="6899" spans="1:77">
      <c r="A6899" s="10">
        <v>6894</v>
      </c>
      <c r="BP6899" s="3"/>
      <c r="BQ6899" s="3"/>
      <c r="BR6899" s="3"/>
      <c r="BS6899" s="3"/>
      <c r="BT6899" s="10">
        <v>6894</v>
      </c>
      <c r="BU6899" s="4">
        <f t="shared" si="428"/>
        <v>0</v>
      </c>
      <c r="BV6899" s="4">
        <f t="shared" si="429"/>
        <v>0</v>
      </c>
      <c r="BW6899" s="10"/>
      <c r="BX6899" s="4">
        <f t="shared" si="430"/>
        <v>1</v>
      </c>
      <c r="BY6899" s="4">
        <f t="shared" si="431"/>
        <v>1</v>
      </c>
    </row>
    <row r="6900" spans="1:77">
      <c r="A6900" s="10">
        <v>6895</v>
      </c>
      <c r="BP6900" s="3"/>
      <c r="BQ6900" s="3"/>
      <c r="BR6900" s="3"/>
      <c r="BS6900" s="3"/>
      <c r="BT6900" s="10">
        <v>6895</v>
      </c>
      <c r="BU6900" s="4">
        <f t="shared" si="428"/>
        <v>0</v>
      </c>
      <c r="BV6900" s="4">
        <f t="shared" si="429"/>
        <v>0</v>
      </c>
      <c r="BW6900" s="10"/>
      <c r="BX6900" s="4">
        <f t="shared" si="430"/>
        <v>1</v>
      </c>
      <c r="BY6900" s="4">
        <f t="shared" si="431"/>
        <v>1</v>
      </c>
    </row>
    <row r="6901" spans="1:77">
      <c r="A6901" s="10">
        <v>6896</v>
      </c>
      <c r="BP6901" s="3"/>
      <c r="BQ6901" s="3"/>
      <c r="BR6901" s="3"/>
      <c r="BS6901" s="3"/>
      <c r="BT6901" s="10">
        <v>6896</v>
      </c>
      <c r="BU6901" s="4">
        <f t="shared" si="428"/>
        <v>0</v>
      </c>
      <c r="BV6901" s="4">
        <f t="shared" si="429"/>
        <v>0</v>
      </c>
      <c r="BW6901" s="10"/>
      <c r="BX6901" s="4">
        <f t="shared" si="430"/>
        <v>1</v>
      </c>
      <c r="BY6901" s="4">
        <f t="shared" si="431"/>
        <v>1</v>
      </c>
    </row>
    <row r="6902" spans="1:77">
      <c r="A6902" s="10">
        <v>6897</v>
      </c>
      <c r="BP6902" s="3"/>
      <c r="BQ6902" s="3"/>
      <c r="BR6902" s="3"/>
      <c r="BS6902" s="3"/>
      <c r="BT6902" s="10">
        <v>6897</v>
      </c>
      <c r="BU6902" s="4">
        <f t="shared" si="428"/>
        <v>0</v>
      </c>
      <c r="BV6902" s="4">
        <f t="shared" si="429"/>
        <v>0</v>
      </c>
      <c r="BW6902" s="10"/>
      <c r="BX6902" s="4">
        <f t="shared" si="430"/>
        <v>1</v>
      </c>
      <c r="BY6902" s="4">
        <f t="shared" si="431"/>
        <v>1</v>
      </c>
    </row>
    <row r="6903" spans="1:77">
      <c r="A6903" s="10">
        <v>6898</v>
      </c>
      <c r="BP6903" s="3"/>
      <c r="BQ6903" s="3"/>
      <c r="BR6903" s="3"/>
      <c r="BS6903" s="3"/>
      <c r="BT6903" s="10">
        <v>6898</v>
      </c>
      <c r="BU6903" s="4">
        <f t="shared" si="428"/>
        <v>0</v>
      </c>
      <c r="BV6903" s="4">
        <f t="shared" si="429"/>
        <v>0</v>
      </c>
      <c r="BW6903" s="10"/>
      <c r="BX6903" s="4">
        <f t="shared" si="430"/>
        <v>1</v>
      </c>
      <c r="BY6903" s="4">
        <f t="shared" si="431"/>
        <v>1</v>
      </c>
    </row>
    <row r="6904" spans="1:77">
      <c r="A6904" s="10">
        <v>6899</v>
      </c>
      <c r="BP6904" s="3"/>
      <c r="BQ6904" s="3"/>
      <c r="BR6904" s="3"/>
      <c r="BS6904" s="3"/>
      <c r="BT6904" s="10">
        <v>6899</v>
      </c>
      <c r="BU6904" s="4">
        <f t="shared" si="428"/>
        <v>0</v>
      </c>
      <c r="BV6904" s="4">
        <f t="shared" si="429"/>
        <v>0</v>
      </c>
      <c r="BW6904" s="10"/>
      <c r="BX6904" s="4">
        <f t="shared" si="430"/>
        <v>1</v>
      </c>
      <c r="BY6904" s="4">
        <f t="shared" si="431"/>
        <v>1</v>
      </c>
    </row>
    <row r="6905" spans="1:77">
      <c r="A6905" s="10">
        <v>6900</v>
      </c>
      <c r="BP6905" s="3"/>
      <c r="BQ6905" s="3"/>
      <c r="BR6905" s="3"/>
      <c r="BS6905" s="3"/>
      <c r="BT6905" s="10">
        <v>6900</v>
      </c>
      <c r="BU6905" s="4">
        <f t="shared" si="428"/>
        <v>0</v>
      </c>
      <c r="BV6905" s="4">
        <f t="shared" si="429"/>
        <v>0</v>
      </c>
      <c r="BW6905" s="10"/>
      <c r="BX6905" s="4">
        <f t="shared" si="430"/>
        <v>1</v>
      </c>
      <c r="BY6905" s="4">
        <f t="shared" si="431"/>
        <v>1</v>
      </c>
    </row>
    <row r="6906" spans="1:77">
      <c r="A6906" s="10">
        <v>6901</v>
      </c>
      <c r="BP6906" s="3"/>
      <c r="BQ6906" s="3"/>
      <c r="BR6906" s="3"/>
      <c r="BS6906" s="3"/>
      <c r="BT6906" s="10">
        <v>6901</v>
      </c>
      <c r="BU6906" s="4">
        <f t="shared" si="428"/>
        <v>0</v>
      </c>
      <c r="BV6906" s="4">
        <f t="shared" si="429"/>
        <v>0</v>
      </c>
      <c r="BW6906" s="10"/>
      <c r="BX6906" s="4">
        <f t="shared" si="430"/>
        <v>1</v>
      </c>
      <c r="BY6906" s="4">
        <f t="shared" si="431"/>
        <v>1</v>
      </c>
    </row>
    <row r="6907" spans="1:77">
      <c r="A6907" s="10">
        <v>6902</v>
      </c>
      <c r="BP6907" s="3"/>
      <c r="BQ6907" s="3"/>
      <c r="BR6907" s="3"/>
      <c r="BS6907" s="3"/>
      <c r="BT6907" s="10">
        <v>6902</v>
      </c>
      <c r="BU6907" s="4">
        <f t="shared" si="428"/>
        <v>0</v>
      </c>
      <c r="BV6907" s="4">
        <f t="shared" si="429"/>
        <v>0</v>
      </c>
      <c r="BW6907" s="10"/>
      <c r="BX6907" s="4">
        <f t="shared" si="430"/>
        <v>1</v>
      </c>
      <c r="BY6907" s="4">
        <f t="shared" si="431"/>
        <v>1</v>
      </c>
    </row>
    <row r="6908" spans="1:77">
      <c r="A6908" s="10">
        <v>6903</v>
      </c>
      <c r="BP6908" s="3"/>
      <c r="BQ6908" s="3"/>
      <c r="BR6908" s="3"/>
      <c r="BS6908" s="3"/>
      <c r="BT6908" s="10">
        <v>6903</v>
      </c>
      <c r="BU6908" s="4">
        <f t="shared" si="428"/>
        <v>0</v>
      </c>
      <c r="BV6908" s="4">
        <f t="shared" si="429"/>
        <v>0</v>
      </c>
      <c r="BW6908" s="10"/>
      <c r="BX6908" s="4">
        <f t="shared" si="430"/>
        <v>1</v>
      </c>
      <c r="BY6908" s="4">
        <f t="shared" si="431"/>
        <v>1</v>
      </c>
    </row>
    <row r="6909" spans="1:77">
      <c r="A6909" s="10">
        <v>6904</v>
      </c>
      <c r="BP6909" s="3"/>
      <c r="BQ6909" s="3"/>
      <c r="BR6909" s="3"/>
      <c r="BS6909" s="3"/>
      <c r="BT6909" s="10">
        <v>6904</v>
      </c>
      <c r="BU6909" s="4">
        <f t="shared" si="428"/>
        <v>0</v>
      </c>
      <c r="BV6909" s="4">
        <f t="shared" si="429"/>
        <v>0</v>
      </c>
      <c r="BW6909" s="10"/>
      <c r="BX6909" s="4">
        <f t="shared" si="430"/>
        <v>1</v>
      </c>
      <c r="BY6909" s="4">
        <f t="shared" si="431"/>
        <v>1</v>
      </c>
    </row>
    <row r="6910" spans="1:77">
      <c r="A6910" s="10">
        <v>6905</v>
      </c>
      <c r="BP6910" s="3"/>
      <c r="BQ6910" s="3"/>
      <c r="BR6910" s="3"/>
      <c r="BS6910" s="3"/>
      <c r="BT6910" s="10">
        <v>6905</v>
      </c>
      <c r="BU6910" s="4">
        <f t="shared" si="428"/>
        <v>0</v>
      </c>
      <c r="BV6910" s="4">
        <f t="shared" si="429"/>
        <v>0</v>
      </c>
      <c r="BW6910" s="10"/>
      <c r="BX6910" s="4">
        <f t="shared" si="430"/>
        <v>1</v>
      </c>
      <c r="BY6910" s="4">
        <f t="shared" si="431"/>
        <v>1</v>
      </c>
    </row>
    <row r="6911" spans="1:77">
      <c r="A6911" s="10">
        <v>6906</v>
      </c>
      <c r="BP6911" s="3"/>
      <c r="BQ6911" s="3"/>
      <c r="BR6911" s="3"/>
      <c r="BS6911" s="3"/>
      <c r="BT6911" s="10">
        <v>6906</v>
      </c>
      <c r="BU6911" s="4">
        <f t="shared" si="428"/>
        <v>0</v>
      </c>
      <c r="BV6911" s="4">
        <f t="shared" si="429"/>
        <v>0</v>
      </c>
      <c r="BW6911" s="10"/>
      <c r="BX6911" s="4">
        <f t="shared" si="430"/>
        <v>1</v>
      </c>
      <c r="BY6911" s="4">
        <f t="shared" si="431"/>
        <v>1</v>
      </c>
    </row>
    <row r="6912" spans="1:77">
      <c r="A6912" s="10">
        <v>6907</v>
      </c>
      <c r="BP6912" s="3"/>
      <c r="BQ6912" s="3"/>
      <c r="BR6912" s="3"/>
      <c r="BS6912" s="3"/>
      <c r="BT6912" s="10">
        <v>6907</v>
      </c>
      <c r="BU6912" s="4">
        <f t="shared" si="428"/>
        <v>0</v>
      </c>
      <c r="BV6912" s="4">
        <f t="shared" si="429"/>
        <v>0</v>
      </c>
      <c r="BW6912" s="10"/>
      <c r="BX6912" s="4">
        <f t="shared" si="430"/>
        <v>1</v>
      </c>
      <c r="BY6912" s="4">
        <f t="shared" si="431"/>
        <v>1</v>
      </c>
    </row>
    <row r="6913" spans="1:77">
      <c r="A6913" s="10">
        <v>6908</v>
      </c>
      <c r="BP6913" s="3"/>
      <c r="BQ6913" s="3"/>
      <c r="BR6913" s="3"/>
      <c r="BS6913" s="3"/>
      <c r="BT6913" s="10">
        <v>6908</v>
      </c>
      <c r="BU6913" s="4">
        <f t="shared" si="428"/>
        <v>0</v>
      </c>
      <c r="BV6913" s="4">
        <f t="shared" si="429"/>
        <v>0</v>
      </c>
      <c r="BW6913" s="10"/>
      <c r="BX6913" s="4">
        <f t="shared" si="430"/>
        <v>1</v>
      </c>
      <c r="BY6913" s="4">
        <f t="shared" si="431"/>
        <v>1</v>
      </c>
    </row>
    <row r="6914" spans="1:77">
      <c r="A6914" s="10">
        <v>6909</v>
      </c>
      <c r="BP6914" s="3"/>
      <c r="BQ6914" s="3"/>
      <c r="BR6914" s="3"/>
      <c r="BS6914" s="3"/>
      <c r="BT6914" s="10">
        <v>6909</v>
      </c>
      <c r="BU6914" s="4">
        <f t="shared" si="428"/>
        <v>0</v>
      </c>
      <c r="BV6914" s="4">
        <f t="shared" si="429"/>
        <v>0</v>
      </c>
      <c r="BW6914" s="10"/>
      <c r="BX6914" s="4">
        <f t="shared" si="430"/>
        <v>1</v>
      </c>
      <c r="BY6914" s="4">
        <f t="shared" si="431"/>
        <v>1</v>
      </c>
    </row>
    <row r="6915" spans="1:77">
      <c r="A6915" s="10">
        <v>6910</v>
      </c>
      <c r="BP6915" s="3"/>
      <c r="BQ6915" s="3"/>
      <c r="BR6915" s="3"/>
      <c r="BS6915" s="3"/>
      <c r="BT6915" s="10">
        <v>6910</v>
      </c>
      <c r="BU6915" s="4">
        <f t="shared" si="428"/>
        <v>0</v>
      </c>
      <c r="BV6915" s="4">
        <f t="shared" si="429"/>
        <v>0</v>
      </c>
      <c r="BW6915" s="10"/>
      <c r="BX6915" s="4">
        <f t="shared" si="430"/>
        <v>1</v>
      </c>
      <c r="BY6915" s="4">
        <f t="shared" si="431"/>
        <v>1</v>
      </c>
    </row>
    <row r="6916" spans="1:77">
      <c r="A6916" s="10">
        <v>6911</v>
      </c>
      <c r="BP6916" s="3"/>
      <c r="BQ6916" s="3"/>
      <c r="BR6916" s="3"/>
      <c r="BS6916" s="3"/>
      <c r="BT6916" s="10">
        <v>6911</v>
      </c>
      <c r="BU6916" s="4">
        <f t="shared" si="428"/>
        <v>0</v>
      </c>
      <c r="BV6916" s="4">
        <f t="shared" si="429"/>
        <v>0</v>
      </c>
      <c r="BW6916" s="10"/>
      <c r="BX6916" s="4">
        <f t="shared" si="430"/>
        <v>1</v>
      </c>
      <c r="BY6916" s="4">
        <f t="shared" si="431"/>
        <v>1</v>
      </c>
    </row>
    <row r="6917" spans="1:77">
      <c r="A6917" s="10">
        <v>6912</v>
      </c>
      <c r="BP6917" s="3"/>
      <c r="BQ6917" s="3"/>
      <c r="BR6917" s="3"/>
      <c r="BS6917" s="3"/>
      <c r="BT6917" s="10">
        <v>6912</v>
      </c>
      <c r="BU6917" s="4">
        <f t="shared" si="428"/>
        <v>0</v>
      </c>
      <c r="BV6917" s="4">
        <f t="shared" si="429"/>
        <v>0</v>
      </c>
      <c r="BW6917" s="10"/>
      <c r="BX6917" s="4">
        <f t="shared" si="430"/>
        <v>1</v>
      </c>
      <c r="BY6917" s="4">
        <f t="shared" si="431"/>
        <v>1</v>
      </c>
    </row>
    <row r="6918" spans="1:77">
      <c r="A6918" s="10">
        <v>6913</v>
      </c>
      <c r="BP6918" s="3"/>
      <c r="BQ6918" s="3"/>
      <c r="BR6918" s="3"/>
      <c r="BS6918" s="3"/>
      <c r="BT6918" s="10">
        <v>6913</v>
      </c>
      <c r="BU6918" s="4">
        <f t="shared" si="428"/>
        <v>0</v>
      </c>
      <c r="BV6918" s="4">
        <f t="shared" si="429"/>
        <v>0</v>
      </c>
      <c r="BW6918" s="10"/>
      <c r="BX6918" s="4">
        <f t="shared" si="430"/>
        <v>1</v>
      </c>
      <c r="BY6918" s="4">
        <f t="shared" si="431"/>
        <v>1</v>
      </c>
    </row>
    <row r="6919" spans="1:77">
      <c r="A6919" s="10">
        <v>6914</v>
      </c>
      <c r="BP6919" s="3"/>
      <c r="BQ6919" s="3"/>
      <c r="BR6919" s="3"/>
      <c r="BS6919" s="3"/>
      <c r="BT6919" s="10">
        <v>6914</v>
      </c>
      <c r="BU6919" s="4">
        <f t="shared" ref="BU6919:BU6982" si="432">BP6919*$BV$1-BQ6919</f>
        <v>0</v>
      </c>
      <c r="BV6919" s="4">
        <f t="shared" ref="BV6919:BV6982" si="433">BR6919*$BV$1-BS6919</f>
        <v>0</v>
      </c>
      <c r="BW6919" s="10"/>
      <c r="BX6919" s="4">
        <f t="shared" ref="BX6919:BX6982" si="434">IF(BU6919=MAX($BU6919:$BV6919),1,0)</f>
        <v>1</v>
      </c>
      <c r="BY6919" s="4">
        <f t="shared" ref="BY6919:BY6982" si="435">IF(BV6919=MAX($BU6919:$BV6919),1,0)</f>
        <v>1</v>
      </c>
    </row>
    <row r="6920" spans="1:77">
      <c r="A6920" s="10">
        <v>6915</v>
      </c>
      <c r="BP6920" s="3"/>
      <c r="BQ6920" s="3"/>
      <c r="BR6920" s="3"/>
      <c r="BS6920" s="3"/>
      <c r="BT6920" s="10">
        <v>6915</v>
      </c>
      <c r="BU6920" s="4">
        <f t="shared" si="432"/>
        <v>0</v>
      </c>
      <c r="BV6920" s="4">
        <f t="shared" si="433"/>
        <v>0</v>
      </c>
      <c r="BW6920" s="10"/>
      <c r="BX6920" s="4">
        <f t="shared" si="434"/>
        <v>1</v>
      </c>
      <c r="BY6920" s="4">
        <f t="shared" si="435"/>
        <v>1</v>
      </c>
    </row>
    <row r="6921" spans="1:77">
      <c r="A6921" s="10">
        <v>6916</v>
      </c>
      <c r="BP6921" s="3"/>
      <c r="BQ6921" s="3"/>
      <c r="BR6921" s="3"/>
      <c r="BS6921" s="3"/>
      <c r="BT6921" s="10">
        <v>6916</v>
      </c>
      <c r="BU6921" s="4">
        <f t="shared" si="432"/>
        <v>0</v>
      </c>
      <c r="BV6921" s="4">
        <f t="shared" si="433"/>
        <v>0</v>
      </c>
      <c r="BW6921" s="10"/>
      <c r="BX6921" s="4">
        <f t="shared" si="434"/>
        <v>1</v>
      </c>
      <c r="BY6921" s="4">
        <f t="shared" si="435"/>
        <v>1</v>
      </c>
    </row>
    <row r="6922" spans="1:77">
      <c r="A6922" s="10">
        <v>6917</v>
      </c>
      <c r="BP6922" s="3"/>
      <c r="BQ6922" s="3"/>
      <c r="BR6922" s="3"/>
      <c r="BS6922" s="3"/>
      <c r="BT6922" s="10">
        <v>6917</v>
      </c>
      <c r="BU6922" s="4">
        <f t="shared" si="432"/>
        <v>0</v>
      </c>
      <c r="BV6922" s="4">
        <f t="shared" si="433"/>
        <v>0</v>
      </c>
      <c r="BW6922" s="10"/>
      <c r="BX6922" s="4">
        <f t="shared" si="434"/>
        <v>1</v>
      </c>
      <c r="BY6922" s="4">
        <f t="shared" si="435"/>
        <v>1</v>
      </c>
    </row>
    <row r="6923" spans="1:77">
      <c r="A6923" s="10">
        <v>6918</v>
      </c>
      <c r="BP6923" s="3"/>
      <c r="BQ6923" s="3"/>
      <c r="BR6923" s="3"/>
      <c r="BS6923" s="3"/>
      <c r="BT6923" s="10">
        <v>6918</v>
      </c>
      <c r="BU6923" s="4">
        <f t="shared" si="432"/>
        <v>0</v>
      </c>
      <c r="BV6923" s="4">
        <f t="shared" si="433"/>
        <v>0</v>
      </c>
      <c r="BW6923" s="10"/>
      <c r="BX6923" s="4">
        <f t="shared" si="434"/>
        <v>1</v>
      </c>
      <c r="BY6923" s="4">
        <f t="shared" si="435"/>
        <v>1</v>
      </c>
    </row>
    <row r="6924" spans="1:77">
      <c r="A6924" s="10">
        <v>6919</v>
      </c>
      <c r="BP6924" s="3"/>
      <c r="BQ6924" s="3"/>
      <c r="BR6924" s="3"/>
      <c r="BS6924" s="3"/>
      <c r="BT6924" s="10">
        <v>6919</v>
      </c>
      <c r="BU6924" s="4">
        <f t="shared" si="432"/>
        <v>0</v>
      </c>
      <c r="BV6924" s="4">
        <f t="shared" si="433"/>
        <v>0</v>
      </c>
      <c r="BW6924" s="10"/>
      <c r="BX6924" s="4">
        <f t="shared" si="434"/>
        <v>1</v>
      </c>
      <c r="BY6924" s="4">
        <f t="shared" si="435"/>
        <v>1</v>
      </c>
    </row>
    <row r="6925" spans="1:77">
      <c r="A6925" s="10">
        <v>6920</v>
      </c>
      <c r="BP6925" s="3"/>
      <c r="BQ6925" s="3"/>
      <c r="BR6925" s="3"/>
      <c r="BS6925" s="3"/>
      <c r="BT6925" s="10">
        <v>6920</v>
      </c>
      <c r="BU6925" s="4">
        <f t="shared" si="432"/>
        <v>0</v>
      </c>
      <c r="BV6925" s="4">
        <f t="shared" si="433"/>
        <v>0</v>
      </c>
      <c r="BW6925" s="10"/>
      <c r="BX6925" s="4">
        <f t="shared" si="434"/>
        <v>1</v>
      </c>
      <c r="BY6925" s="4">
        <f t="shared" si="435"/>
        <v>1</v>
      </c>
    </row>
    <row r="6926" spans="1:77">
      <c r="A6926" s="10">
        <v>6921</v>
      </c>
      <c r="BP6926" s="3"/>
      <c r="BQ6926" s="3"/>
      <c r="BR6926" s="3"/>
      <c r="BS6926" s="3"/>
      <c r="BT6926" s="10">
        <v>6921</v>
      </c>
      <c r="BU6926" s="4">
        <f t="shared" si="432"/>
        <v>0</v>
      </c>
      <c r="BV6926" s="4">
        <f t="shared" si="433"/>
        <v>0</v>
      </c>
      <c r="BW6926" s="10"/>
      <c r="BX6926" s="4">
        <f t="shared" si="434"/>
        <v>1</v>
      </c>
      <c r="BY6926" s="4">
        <f t="shared" si="435"/>
        <v>1</v>
      </c>
    </row>
    <row r="6927" spans="1:77">
      <c r="A6927" s="10">
        <v>6922</v>
      </c>
      <c r="BP6927" s="3"/>
      <c r="BQ6927" s="3"/>
      <c r="BR6927" s="3"/>
      <c r="BS6927" s="3"/>
      <c r="BT6927" s="10">
        <v>6922</v>
      </c>
      <c r="BU6927" s="4">
        <f t="shared" si="432"/>
        <v>0</v>
      </c>
      <c r="BV6927" s="4">
        <f t="shared" si="433"/>
        <v>0</v>
      </c>
      <c r="BW6927" s="10"/>
      <c r="BX6927" s="4">
        <f t="shared" si="434"/>
        <v>1</v>
      </c>
      <c r="BY6927" s="4">
        <f t="shared" si="435"/>
        <v>1</v>
      </c>
    </row>
    <row r="6928" spans="1:77">
      <c r="A6928" s="10">
        <v>6923</v>
      </c>
      <c r="BP6928" s="3"/>
      <c r="BQ6928" s="3"/>
      <c r="BR6928" s="3"/>
      <c r="BS6928" s="3"/>
      <c r="BT6928" s="10">
        <v>6923</v>
      </c>
      <c r="BU6928" s="4">
        <f t="shared" si="432"/>
        <v>0</v>
      </c>
      <c r="BV6928" s="4">
        <f t="shared" si="433"/>
        <v>0</v>
      </c>
      <c r="BW6928" s="10"/>
      <c r="BX6928" s="4">
        <f t="shared" si="434"/>
        <v>1</v>
      </c>
      <c r="BY6928" s="4">
        <f t="shared" si="435"/>
        <v>1</v>
      </c>
    </row>
    <row r="6929" spans="1:77">
      <c r="A6929" s="10">
        <v>6924</v>
      </c>
      <c r="BP6929" s="3"/>
      <c r="BQ6929" s="3"/>
      <c r="BR6929" s="3"/>
      <c r="BS6929" s="3"/>
      <c r="BT6929" s="10">
        <v>6924</v>
      </c>
      <c r="BU6929" s="4">
        <f t="shared" si="432"/>
        <v>0</v>
      </c>
      <c r="BV6929" s="4">
        <f t="shared" si="433"/>
        <v>0</v>
      </c>
      <c r="BW6929" s="10"/>
      <c r="BX6929" s="4">
        <f t="shared" si="434"/>
        <v>1</v>
      </c>
      <c r="BY6929" s="4">
        <f t="shared" si="435"/>
        <v>1</v>
      </c>
    </row>
    <row r="6930" spans="1:77">
      <c r="A6930" s="10">
        <v>6925</v>
      </c>
      <c r="BP6930" s="3"/>
      <c r="BQ6930" s="3"/>
      <c r="BR6930" s="3"/>
      <c r="BS6930" s="3"/>
      <c r="BT6930" s="10">
        <v>6925</v>
      </c>
      <c r="BU6930" s="4">
        <f t="shared" si="432"/>
        <v>0</v>
      </c>
      <c r="BV6930" s="4">
        <f t="shared" si="433"/>
        <v>0</v>
      </c>
      <c r="BW6930" s="10"/>
      <c r="BX6930" s="4">
        <f t="shared" si="434"/>
        <v>1</v>
      </c>
      <c r="BY6930" s="4">
        <f t="shared" si="435"/>
        <v>1</v>
      </c>
    </row>
    <row r="6931" spans="1:77">
      <c r="A6931" s="10">
        <v>6926</v>
      </c>
      <c r="BP6931" s="3"/>
      <c r="BQ6931" s="3"/>
      <c r="BR6931" s="3"/>
      <c r="BS6931" s="3"/>
      <c r="BT6931" s="10">
        <v>6926</v>
      </c>
      <c r="BU6931" s="4">
        <f t="shared" si="432"/>
        <v>0</v>
      </c>
      <c r="BV6931" s="4">
        <f t="shared" si="433"/>
        <v>0</v>
      </c>
      <c r="BW6931" s="10"/>
      <c r="BX6931" s="4">
        <f t="shared" si="434"/>
        <v>1</v>
      </c>
      <c r="BY6931" s="4">
        <f t="shared" si="435"/>
        <v>1</v>
      </c>
    </row>
    <row r="6932" spans="1:77">
      <c r="A6932" s="10">
        <v>6927</v>
      </c>
      <c r="BP6932" s="3"/>
      <c r="BQ6932" s="3"/>
      <c r="BR6932" s="3"/>
      <c r="BS6932" s="3"/>
      <c r="BT6932" s="10">
        <v>6927</v>
      </c>
      <c r="BU6932" s="4">
        <f t="shared" si="432"/>
        <v>0</v>
      </c>
      <c r="BV6932" s="4">
        <f t="shared" si="433"/>
        <v>0</v>
      </c>
      <c r="BW6932" s="10"/>
      <c r="BX6932" s="4">
        <f t="shared" si="434"/>
        <v>1</v>
      </c>
      <c r="BY6932" s="4">
        <f t="shared" si="435"/>
        <v>1</v>
      </c>
    </row>
    <row r="6933" spans="1:77">
      <c r="A6933" s="10">
        <v>6928</v>
      </c>
      <c r="BP6933" s="3"/>
      <c r="BQ6933" s="3"/>
      <c r="BR6933" s="3"/>
      <c r="BS6933" s="3"/>
      <c r="BT6933" s="10">
        <v>6928</v>
      </c>
      <c r="BU6933" s="4">
        <f t="shared" si="432"/>
        <v>0</v>
      </c>
      <c r="BV6933" s="4">
        <f t="shared" si="433"/>
        <v>0</v>
      </c>
      <c r="BW6933" s="10"/>
      <c r="BX6933" s="4">
        <f t="shared" si="434"/>
        <v>1</v>
      </c>
      <c r="BY6933" s="4">
        <f t="shared" si="435"/>
        <v>1</v>
      </c>
    </row>
    <row r="6934" spans="1:77">
      <c r="A6934" s="10">
        <v>6929</v>
      </c>
      <c r="BP6934" s="3"/>
      <c r="BQ6934" s="3"/>
      <c r="BR6934" s="3"/>
      <c r="BS6934" s="3"/>
      <c r="BT6934" s="10">
        <v>6929</v>
      </c>
      <c r="BU6934" s="4">
        <f t="shared" si="432"/>
        <v>0</v>
      </c>
      <c r="BV6934" s="4">
        <f t="shared" si="433"/>
        <v>0</v>
      </c>
      <c r="BW6934" s="10"/>
      <c r="BX6934" s="4">
        <f t="shared" si="434"/>
        <v>1</v>
      </c>
      <c r="BY6934" s="4">
        <f t="shared" si="435"/>
        <v>1</v>
      </c>
    </row>
    <row r="6935" spans="1:77">
      <c r="A6935" s="10">
        <v>6930</v>
      </c>
      <c r="BP6935" s="3"/>
      <c r="BQ6935" s="3"/>
      <c r="BR6935" s="3"/>
      <c r="BS6935" s="3"/>
      <c r="BT6935" s="10">
        <v>6930</v>
      </c>
      <c r="BU6935" s="4">
        <f t="shared" si="432"/>
        <v>0</v>
      </c>
      <c r="BV6935" s="4">
        <f t="shared" si="433"/>
        <v>0</v>
      </c>
      <c r="BW6935" s="10"/>
      <c r="BX6935" s="4">
        <f t="shared" si="434"/>
        <v>1</v>
      </c>
      <c r="BY6935" s="4">
        <f t="shared" si="435"/>
        <v>1</v>
      </c>
    </row>
    <row r="6936" spans="1:77">
      <c r="A6936" s="10">
        <v>6931</v>
      </c>
      <c r="BP6936" s="3"/>
      <c r="BQ6936" s="3"/>
      <c r="BR6936" s="3"/>
      <c r="BS6936" s="3"/>
      <c r="BT6936" s="10">
        <v>6931</v>
      </c>
      <c r="BU6936" s="4">
        <f t="shared" si="432"/>
        <v>0</v>
      </c>
      <c r="BV6936" s="4">
        <f t="shared" si="433"/>
        <v>0</v>
      </c>
      <c r="BW6936" s="10"/>
      <c r="BX6936" s="4">
        <f t="shared" si="434"/>
        <v>1</v>
      </c>
      <c r="BY6936" s="4">
        <f t="shared" si="435"/>
        <v>1</v>
      </c>
    </row>
    <row r="6937" spans="1:77">
      <c r="A6937" s="10">
        <v>6932</v>
      </c>
      <c r="BP6937" s="3"/>
      <c r="BQ6937" s="3"/>
      <c r="BR6937" s="3"/>
      <c r="BS6937" s="3"/>
      <c r="BT6937" s="10">
        <v>6932</v>
      </c>
      <c r="BU6937" s="4">
        <f t="shared" si="432"/>
        <v>0</v>
      </c>
      <c r="BV6937" s="4">
        <f t="shared" si="433"/>
        <v>0</v>
      </c>
      <c r="BW6937" s="10"/>
      <c r="BX6937" s="4">
        <f t="shared" si="434"/>
        <v>1</v>
      </c>
      <c r="BY6937" s="4">
        <f t="shared" si="435"/>
        <v>1</v>
      </c>
    </row>
    <row r="6938" spans="1:77">
      <c r="A6938" s="10">
        <v>6933</v>
      </c>
      <c r="BP6938" s="3"/>
      <c r="BQ6938" s="3"/>
      <c r="BR6938" s="3"/>
      <c r="BS6938" s="3"/>
      <c r="BT6938" s="10">
        <v>6933</v>
      </c>
      <c r="BU6938" s="4">
        <f t="shared" si="432"/>
        <v>0</v>
      </c>
      <c r="BV6938" s="4">
        <f t="shared" si="433"/>
        <v>0</v>
      </c>
      <c r="BW6938" s="10"/>
      <c r="BX6938" s="4">
        <f t="shared" si="434"/>
        <v>1</v>
      </c>
      <c r="BY6938" s="4">
        <f t="shared" si="435"/>
        <v>1</v>
      </c>
    </row>
    <row r="6939" spans="1:77">
      <c r="A6939" s="10">
        <v>6934</v>
      </c>
      <c r="BP6939" s="3"/>
      <c r="BQ6939" s="3"/>
      <c r="BR6939" s="3"/>
      <c r="BS6939" s="3"/>
      <c r="BT6939" s="10">
        <v>6934</v>
      </c>
      <c r="BU6939" s="4">
        <f t="shared" si="432"/>
        <v>0</v>
      </c>
      <c r="BV6939" s="4">
        <f t="shared" si="433"/>
        <v>0</v>
      </c>
      <c r="BW6939" s="10"/>
      <c r="BX6939" s="4">
        <f t="shared" si="434"/>
        <v>1</v>
      </c>
      <c r="BY6939" s="4">
        <f t="shared" si="435"/>
        <v>1</v>
      </c>
    </row>
    <row r="6940" spans="1:77">
      <c r="A6940" s="10">
        <v>6935</v>
      </c>
      <c r="BP6940" s="3"/>
      <c r="BQ6940" s="3"/>
      <c r="BR6940" s="3"/>
      <c r="BS6940" s="3"/>
      <c r="BT6940" s="10">
        <v>6935</v>
      </c>
      <c r="BU6940" s="4">
        <f t="shared" si="432"/>
        <v>0</v>
      </c>
      <c r="BV6940" s="4">
        <f t="shared" si="433"/>
        <v>0</v>
      </c>
      <c r="BW6940" s="10"/>
      <c r="BX6940" s="4">
        <f t="shared" si="434"/>
        <v>1</v>
      </c>
      <c r="BY6940" s="4">
        <f t="shared" si="435"/>
        <v>1</v>
      </c>
    </row>
    <row r="6941" spans="1:77">
      <c r="A6941" s="10">
        <v>6936</v>
      </c>
      <c r="BP6941" s="3"/>
      <c r="BQ6941" s="3"/>
      <c r="BR6941" s="3"/>
      <c r="BS6941" s="3"/>
      <c r="BT6941" s="10">
        <v>6936</v>
      </c>
      <c r="BU6941" s="4">
        <f t="shared" si="432"/>
        <v>0</v>
      </c>
      <c r="BV6941" s="4">
        <f t="shared" si="433"/>
        <v>0</v>
      </c>
      <c r="BW6941" s="10"/>
      <c r="BX6941" s="4">
        <f t="shared" si="434"/>
        <v>1</v>
      </c>
      <c r="BY6941" s="4">
        <f t="shared" si="435"/>
        <v>1</v>
      </c>
    </row>
    <row r="6942" spans="1:77">
      <c r="A6942" s="10">
        <v>6937</v>
      </c>
      <c r="BP6942" s="3"/>
      <c r="BQ6942" s="3"/>
      <c r="BR6942" s="3"/>
      <c r="BS6942" s="3"/>
      <c r="BT6942" s="10">
        <v>6937</v>
      </c>
      <c r="BU6942" s="4">
        <f t="shared" si="432"/>
        <v>0</v>
      </c>
      <c r="BV6942" s="4">
        <f t="shared" si="433"/>
        <v>0</v>
      </c>
      <c r="BW6942" s="10"/>
      <c r="BX6942" s="4">
        <f t="shared" si="434"/>
        <v>1</v>
      </c>
      <c r="BY6942" s="4">
        <f t="shared" si="435"/>
        <v>1</v>
      </c>
    </row>
    <row r="6943" spans="1:77">
      <c r="A6943" s="10">
        <v>6938</v>
      </c>
      <c r="BP6943" s="3"/>
      <c r="BQ6943" s="3"/>
      <c r="BR6943" s="3"/>
      <c r="BS6943" s="3"/>
      <c r="BT6943" s="10">
        <v>6938</v>
      </c>
      <c r="BU6943" s="4">
        <f t="shared" si="432"/>
        <v>0</v>
      </c>
      <c r="BV6943" s="4">
        <f t="shared" si="433"/>
        <v>0</v>
      </c>
      <c r="BW6943" s="10"/>
      <c r="BX6943" s="4">
        <f t="shared" si="434"/>
        <v>1</v>
      </c>
      <c r="BY6943" s="4">
        <f t="shared" si="435"/>
        <v>1</v>
      </c>
    </row>
    <row r="6944" spans="1:77">
      <c r="A6944" s="10">
        <v>6939</v>
      </c>
      <c r="BP6944" s="3"/>
      <c r="BQ6944" s="3"/>
      <c r="BR6944" s="3"/>
      <c r="BS6944" s="3"/>
      <c r="BT6944" s="10">
        <v>6939</v>
      </c>
      <c r="BU6944" s="4">
        <f t="shared" si="432"/>
        <v>0</v>
      </c>
      <c r="BV6944" s="4">
        <f t="shared" si="433"/>
        <v>0</v>
      </c>
      <c r="BW6944" s="10"/>
      <c r="BX6944" s="4">
        <f t="shared" si="434"/>
        <v>1</v>
      </c>
      <c r="BY6944" s="4">
        <f t="shared" si="435"/>
        <v>1</v>
      </c>
    </row>
    <row r="6945" spans="1:77">
      <c r="A6945" s="10">
        <v>6940</v>
      </c>
      <c r="BP6945" s="3"/>
      <c r="BQ6945" s="3"/>
      <c r="BR6945" s="3"/>
      <c r="BS6945" s="3"/>
      <c r="BT6945" s="10">
        <v>6940</v>
      </c>
      <c r="BU6945" s="4">
        <f t="shared" si="432"/>
        <v>0</v>
      </c>
      <c r="BV6945" s="4">
        <f t="shared" si="433"/>
        <v>0</v>
      </c>
      <c r="BW6945" s="10"/>
      <c r="BX6945" s="4">
        <f t="shared" si="434"/>
        <v>1</v>
      </c>
      <c r="BY6945" s="4">
        <f t="shared" si="435"/>
        <v>1</v>
      </c>
    </row>
    <row r="6946" spans="1:77">
      <c r="A6946" s="10">
        <v>6941</v>
      </c>
      <c r="BP6946" s="3"/>
      <c r="BQ6946" s="3"/>
      <c r="BR6946" s="3"/>
      <c r="BS6946" s="3"/>
      <c r="BT6946" s="10">
        <v>6941</v>
      </c>
      <c r="BU6946" s="4">
        <f t="shared" si="432"/>
        <v>0</v>
      </c>
      <c r="BV6946" s="4">
        <f t="shared" si="433"/>
        <v>0</v>
      </c>
      <c r="BW6946" s="10"/>
      <c r="BX6946" s="4">
        <f t="shared" si="434"/>
        <v>1</v>
      </c>
      <c r="BY6946" s="4">
        <f t="shared" si="435"/>
        <v>1</v>
      </c>
    </row>
    <row r="6947" spans="1:77">
      <c r="A6947" s="10">
        <v>6942</v>
      </c>
      <c r="BP6947" s="3"/>
      <c r="BQ6947" s="3"/>
      <c r="BR6947" s="3"/>
      <c r="BS6947" s="3"/>
      <c r="BT6947" s="10">
        <v>6942</v>
      </c>
      <c r="BU6947" s="4">
        <f t="shared" si="432"/>
        <v>0</v>
      </c>
      <c r="BV6947" s="4">
        <f t="shared" si="433"/>
        <v>0</v>
      </c>
      <c r="BW6947" s="10"/>
      <c r="BX6947" s="4">
        <f t="shared" si="434"/>
        <v>1</v>
      </c>
      <c r="BY6947" s="4">
        <f t="shared" si="435"/>
        <v>1</v>
      </c>
    </row>
    <row r="6948" spans="1:77">
      <c r="A6948" s="10">
        <v>6943</v>
      </c>
      <c r="BP6948" s="3"/>
      <c r="BQ6948" s="3"/>
      <c r="BR6948" s="3"/>
      <c r="BS6948" s="3"/>
      <c r="BT6948" s="10">
        <v>6943</v>
      </c>
      <c r="BU6948" s="4">
        <f t="shared" si="432"/>
        <v>0</v>
      </c>
      <c r="BV6948" s="4">
        <f t="shared" si="433"/>
        <v>0</v>
      </c>
      <c r="BW6948" s="10"/>
      <c r="BX6948" s="4">
        <f t="shared" si="434"/>
        <v>1</v>
      </c>
      <c r="BY6948" s="4">
        <f t="shared" si="435"/>
        <v>1</v>
      </c>
    </row>
    <row r="6949" spans="1:77">
      <c r="A6949" s="10">
        <v>6944</v>
      </c>
      <c r="BP6949" s="3"/>
      <c r="BQ6949" s="3"/>
      <c r="BR6949" s="3"/>
      <c r="BS6949" s="3"/>
      <c r="BT6949" s="10">
        <v>6944</v>
      </c>
      <c r="BU6949" s="4">
        <f t="shared" si="432"/>
        <v>0</v>
      </c>
      <c r="BV6949" s="4">
        <f t="shared" si="433"/>
        <v>0</v>
      </c>
      <c r="BW6949" s="10"/>
      <c r="BX6949" s="4">
        <f t="shared" si="434"/>
        <v>1</v>
      </c>
      <c r="BY6949" s="4">
        <f t="shared" si="435"/>
        <v>1</v>
      </c>
    </row>
    <row r="6950" spans="1:77">
      <c r="A6950" s="10">
        <v>6945</v>
      </c>
      <c r="BP6950" s="3"/>
      <c r="BQ6950" s="3"/>
      <c r="BR6950" s="3"/>
      <c r="BS6950" s="3"/>
      <c r="BT6950" s="10">
        <v>6945</v>
      </c>
      <c r="BU6950" s="4">
        <f t="shared" si="432"/>
        <v>0</v>
      </c>
      <c r="BV6950" s="4">
        <f t="shared" si="433"/>
        <v>0</v>
      </c>
      <c r="BW6950" s="10"/>
      <c r="BX6950" s="4">
        <f t="shared" si="434"/>
        <v>1</v>
      </c>
      <c r="BY6950" s="4">
        <f t="shared" si="435"/>
        <v>1</v>
      </c>
    </row>
    <row r="6951" spans="1:77">
      <c r="A6951" s="10">
        <v>6946</v>
      </c>
      <c r="BP6951" s="3"/>
      <c r="BQ6951" s="3"/>
      <c r="BR6951" s="3"/>
      <c r="BS6951" s="3"/>
      <c r="BT6951" s="10">
        <v>6946</v>
      </c>
      <c r="BU6951" s="4">
        <f t="shared" si="432"/>
        <v>0</v>
      </c>
      <c r="BV6951" s="4">
        <f t="shared" si="433"/>
        <v>0</v>
      </c>
      <c r="BW6951" s="10"/>
      <c r="BX6951" s="4">
        <f t="shared" si="434"/>
        <v>1</v>
      </c>
      <c r="BY6951" s="4">
        <f t="shared" si="435"/>
        <v>1</v>
      </c>
    </row>
    <row r="6952" spans="1:77">
      <c r="A6952" s="10">
        <v>6947</v>
      </c>
      <c r="BP6952" s="3"/>
      <c r="BQ6952" s="3"/>
      <c r="BR6952" s="3"/>
      <c r="BS6952" s="3"/>
      <c r="BT6952" s="10">
        <v>6947</v>
      </c>
      <c r="BU6952" s="4">
        <f t="shared" si="432"/>
        <v>0</v>
      </c>
      <c r="BV6952" s="4">
        <f t="shared" si="433"/>
        <v>0</v>
      </c>
      <c r="BW6952" s="10"/>
      <c r="BX6952" s="4">
        <f t="shared" si="434"/>
        <v>1</v>
      </c>
      <c r="BY6952" s="4">
        <f t="shared" si="435"/>
        <v>1</v>
      </c>
    </row>
    <row r="6953" spans="1:77">
      <c r="A6953" s="10">
        <v>6948</v>
      </c>
      <c r="BP6953" s="3"/>
      <c r="BQ6953" s="3"/>
      <c r="BR6953" s="3"/>
      <c r="BS6953" s="3"/>
      <c r="BT6953" s="10">
        <v>6948</v>
      </c>
      <c r="BU6953" s="4">
        <f t="shared" si="432"/>
        <v>0</v>
      </c>
      <c r="BV6953" s="4">
        <f t="shared" si="433"/>
        <v>0</v>
      </c>
      <c r="BW6953" s="10"/>
      <c r="BX6953" s="4">
        <f t="shared" si="434"/>
        <v>1</v>
      </c>
      <c r="BY6953" s="4">
        <f t="shared" si="435"/>
        <v>1</v>
      </c>
    </row>
    <row r="6954" spans="1:77">
      <c r="A6954" s="10">
        <v>6949</v>
      </c>
      <c r="BP6954" s="3"/>
      <c r="BQ6954" s="3"/>
      <c r="BR6954" s="3"/>
      <c r="BS6954" s="3"/>
      <c r="BT6954" s="10">
        <v>6949</v>
      </c>
      <c r="BU6954" s="4">
        <f t="shared" si="432"/>
        <v>0</v>
      </c>
      <c r="BV6954" s="4">
        <f t="shared" si="433"/>
        <v>0</v>
      </c>
      <c r="BW6954" s="10"/>
      <c r="BX6954" s="4">
        <f t="shared" si="434"/>
        <v>1</v>
      </c>
      <c r="BY6954" s="4">
        <f t="shared" si="435"/>
        <v>1</v>
      </c>
    </row>
    <row r="6955" spans="1:77">
      <c r="A6955" s="10">
        <v>6950</v>
      </c>
      <c r="BP6955" s="3"/>
      <c r="BQ6955" s="3"/>
      <c r="BR6955" s="3"/>
      <c r="BS6955" s="3"/>
      <c r="BT6955" s="10">
        <v>6950</v>
      </c>
      <c r="BU6955" s="4">
        <f t="shared" si="432"/>
        <v>0</v>
      </c>
      <c r="BV6955" s="4">
        <f t="shared" si="433"/>
        <v>0</v>
      </c>
      <c r="BW6955" s="10"/>
      <c r="BX6955" s="4">
        <f t="shared" si="434"/>
        <v>1</v>
      </c>
      <c r="BY6955" s="4">
        <f t="shared" si="435"/>
        <v>1</v>
      </c>
    </row>
    <row r="6956" spans="1:77">
      <c r="A6956" s="10">
        <v>6951</v>
      </c>
      <c r="BP6956" s="3"/>
      <c r="BQ6956" s="3"/>
      <c r="BR6956" s="3"/>
      <c r="BS6956" s="3"/>
      <c r="BT6956" s="10">
        <v>6951</v>
      </c>
      <c r="BU6956" s="4">
        <f t="shared" si="432"/>
        <v>0</v>
      </c>
      <c r="BV6956" s="4">
        <f t="shared" si="433"/>
        <v>0</v>
      </c>
      <c r="BW6956" s="10"/>
      <c r="BX6956" s="4">
        <f t="shared" si="434"/>
        <v>1</v>
      </c>
      <c r="BY6956" s="4">
        <f t="shared" si="435"/>
        <v>1</v>
      </c>
    </row>
    <row r="6957" spans="1:77">
      <c r="A6957" s="10">
        <v>6952</v>
      </c>
      <c r="BP6957" s="3"/>
      <c r="BQ6957" s="3"/>
      <c r="BR6957" s="3"/>
      <c r="BS6957" s="3"/>
      <c r="BT6957" s="10">
        <v>6952</v>
      </c>
      <c r="BU6957" s="4">
        <f t="shared" si="432"/>
        <v>0</v>
      </c>
      <c r="BV6957" s="4">
        <f t="shared" si="433"/>
        <v>0</v>
      </c>
      <c r="BW6957" s="10"/>
      <c r="BX6957" s="4">
        <f t="shared" si="434"/>
        <v>1</v>
      </c>
      <c r="BY6957" s="4">
        <f t="shared" si="435"/>
        <v>1</v>
      </c>
    </row>
    <row r="6958" spans="1:77">
      <c r="A6958" s="10">
        <v>6953</v>
      </c>
      <c r="BP6958" s="3"/>
      <c r="BQ6958" s="3"/>
      <c r="BR6958" s="3"/>
      <c r="BS6958" s="3"/>
      <c r="BT6958" s="10">
        <v>6953</v>
      </c>
      <c r="BU6958" s="4">
        <f t="shared" si="432"/>
        <v>0</v>
      </c>
      <c r="BV6958" s="4">
        <f t="shared" si="433"/>
        <v>0</v>
      </c>
      <c r="BW6958" s="10"/>
      <c r="BX6958" s="4">
        <f t="shared" si="434"/>
        <v>1</v>
      </c>
      <c r="BY6958" s="4">
        <f t="shared" si="435"/>
        <v>1</v>
      </c>
    </row>
    <row r="6959" spans="1:77">
      <c r="A6959" s="10">
        <v>6954</v>
      </c>
      <c r="BP6959" s="3"/>
      <c r="BQ6959" s="3"/>
      <c r="BR6959" s="3"/>
      <c r="BS6959" s="3"/>
      <c r="BT6959" s="10">
        <v>6954</v>
      </c>
      <c r="BU6959" s="4">
        <f t="shared" si="432"/>
        <v>0</v>
      </c>
      <c r="BV6959" s="4">
        <f t="shared" si="433"/>
        <v>0</v>
      </c>
      <c r="BW6959" s="10"/>
      <c r="BX6959" s="4">
        <f t="shared" si="434"/>
        <v>1</v>
      </c>
      <c r="BY6959" s="4">
        <f t="shared" si="435"/>
        <v>1</v>
      </c>
    </row>
    <row r="6960" spans="1:77">
      <c r="A6960" s="10">
        <v>6955</v>
      </c>
      <c r="BP6960" s="3"/>
      <c r="BQ6960" s="3"/>
      <c r="BR6960" s="3"/>
      <c r="BS6960" s="3"/>
      <c r="BT6960" s="10">
        <v>6955</v>
      </c>
      <c r="BU6960" s="4">
        <f t="shared" si="432"/>
        <v>0</v>
      </c>
      <c r="BV6960" s="4">
        <f t="shared" si="433"/>
        <v>0</v>
      </c>
      <c r="BW6960" s="10"/>
      <c r="BX6960" s="4">
        <f t="shared" si="434"/>
        <v>1</v>
      </c>
      <c r="BY6960" s="4">
        <f t="shared" si="435"/>
        <v>1</v>
      </c>
    </row>
    <row r="6961" spans="1:77">
      <c r="A6961" s="10">
        <v>6956</v>
      </c>
      <c r="BP6961" s="3"/>
      <c r="BQ6961" s="3"/>
      <c r="BR6961" s="3"/>
      <c r="BS6961" s="3"/>
      <c r="BT6961" s="10">
        <v>6956</v>
      </c>
      <c r="BU6961" s="4">
        <f t="shared" si="432"/>
        <v>0</v>
      </c>
      <c r="BV6961" s="4">
        <f t="shared" si="433"/>
        <v>0</v>
      </c>
      <c r="BW6961" s="10"/>
      <c r="BX6961" s="4">
        <f t="shared" si="434"/>
        <v>1</v>
      </c>
      <c r="BY6961" s="4">
        <f t="shared" si="435"/>
        <v>1</v>
      </c>
    </row>
    <row r="6962" spans="1:77">
      <c r="A6962" s="10">
        <v>6957</v>
      </c>
      <c r="BP6962" s="3"/>
      <c r="BQ6962" s="3"/>
      <c r="BR6962" s="3"/>
      <c r="BS6962" s="3"/>
      <c r="BT6962" s="10">
        <v>6957</v>
      </c>
      <c r="BU6962" s="4">
        <f t="shared" si="432"/>
        <v>0</v>
      </c>
      <c r="BV6962" s="4">
        <f t="shared" si="433"/>
        <v>0</v>
      </c>
      <c r="BW6962" s="10"/>
      <c r="BX6962" s="4">
        <f t="shared" si="434"/>
        <v>1</v>
      </c>
      <c r="BY6962" s="4">
        <f t="shared" si="435"/>
        <v>1</v>
      </c>
    </row>
    <row r="6963" spans="1:77">
      <c r="A6963" s="10">
        <v>6958</v>
      </c>
      <c r="BP6963" s="3"/>
      <c r="BQ6963" s="3"/>
      <c r="BR6963" s="3"/>
      <c r="BS6963" s="3"/>
      <c r="BT6963" s="10">
        <v>6958</v>
      </c>
      <c r="BU6963" s="4">
        <f t="shared" si="432"/>
        <v>0</v>
      </c>
      <c r="BV6963" s="4">
        <f t="shared" si="433"/>
        <v>0</v>
      </c>
      <c r="BW6963" s="10"/>
      <c r="BX6963" s="4">
        <f t="shared" si="434"/>
        <v>1</v>
      </c>
      <c r="BY6963" s="4">
        <f t="shared" si="435"/>
        <v>1</v>
      </c>
    </row>
    <row r="6964" spans="1:77">
      <c r="A6964" s="10">
        <v>6959</v>
      </c>
      <c r="BP6964" s="3"/>
      <c r="BQ6964" s="3"/>
      <c r="BR6964" s="3"/>
      <c r="BS6964" s="3"/>
      <c r="BT6964" s="10">
        <v>6959</v>
      </c>
      <c r="BU6964" s="4">
        <f t="shared" si="432"/>
        <v>0</v>
      </c>
      <c r="BV6964" s="4">
        <f t="shared" si="433"/>
        <v>0</v>
      </c>
      <c r="BW6964" s="10"/>
      <c r="BX6964" s="4">
        <f t="shared" si="434"/>
        <v>1</v>
      </c>
      <c r="BY6964" s="4">
        <f t="shared" si="435"/>
        <v>1</v>
      </c>
    </row>
    <row r="6965" spans="1:77">
      <c r="A6965" s="10">
        <v>6960</v>
      </c>
      <c r="BP6965" s="3"/>
      <c r="BQ6965" s="3"/>
      <c r="BR6965" s="3"/>
      <c r="BS6965" s="3"/>
      <c r="BT6965" s="10">
        <v>6960</v>
      </c>
      <c r="BU6965" s="4">
        <f t="shared" si="432"/>
        <v>0</v>
      </c>
      <c r="BV6965" s="4">
        <f t="shared" si="433"/>
        <v>0</v>
      </c>
      <c r="BW6965" s="10"/>
      <c r="BX6965" s="4">
        <f t="shared" si="434"/>
        <v>1</v>
      </c>
      <c r="BY6965" s="4">
        <f t="shared" si="435"/>
        <v>1</v>
      </c>
    </row>
    <row r="6966" spans="1:77">
      <c r="A6966" s="10">
        <v>6961</v>
      </c>
      <c r="BP6966" s="3"/>
      <c r="BQ6966" s="3"/>
      <c r="BR6966" s="3"/>
      <c r="BS6966" s="3"/>
      <c r="BT6966" s="10">
        <v>6961</v>
      </c>
      <c r="BU6966" s="4">
        <f t="shared" si="432"/>
        <v>0</v>
      </c>
      <c r="BV6966" s="4">
        <f t="shared" si="433"/>
        <v>0</v>
      </c>
      <c r="BW6966" s="10"/>
      <c r="BX6966" s="4">
        <f t="shared" si="434"/>
        <v>1</v>
      </c>
      <c r="BY6966" s="4">
        <f t="shared" si="435"/>
        <v>1</v>
      </c>
    </row>
    <row r="6967" spans="1:77">
      <c r="A6967" s="10">
        <v>6962</v>
      </c>
      <c r="BP6967" s="3"/>
      <c r="BQ6967" s="3"/>
      <c r="BR6967" s="3"/>
      <c r="BS6967" s="3"/>
      <c r="BT6967" s="10">
        <v>6962</v>
      </c>
      <c r="BU6967" s="4">
        <f t="shared" si="432"/>
        <v>0</v>
      </c>
      <c r="BV6967" s="4">
        <f t="shared" si="433"/>
        <v>0</v>
      </c>
      <c r="BW6967" s="10"/>
      <c r="BX6967" s="4">
        <f t="shared" si="434"/>
        <v>1</v>
      </c>
      <c r="BY6967" s="4">
        <f t="shared" si="435"/>
        <v>1</v>
      </c>
    </row>
    <row r="6968" spans="1:77">
      <c r="A6968" s="10">
        <v>6963</v>
      </c>
      <c r="BP6968" s="3"/>
      <c r="BQ6968" s="3"/>
      <c r="BR6968" s="3"/>
      <c r="BS6968" s="3"/>
      <c r="BT6968" s="10">
        <v>6963</v>
      </c>
      <c r="BU6968" s="4">
        <f t="shared" si="432"/>
        <v>0</v>
      </c>
      <c r="BV6968" s="4">
        <f t="shared" si="433"/>
        <v>0</v>
      </c>
      <c r="BW6968" s="10"/>
      <c r="BX6968" s="4">
        <f t="shared" si="434"/>
        <v>1</v>
      </c>
      <c r="BY6968" s="4">
        <f t="shared" si="435"/>
        <v>1</v>
      </c>
    </row>
    <row r="6969" spans="1:77">
      <c r="A6969" s="10">
        <v>6964</v>
      </c>
      <c r="BP6969" s="3"/>
      <c r="BQ6969" s="3"/>
      <c r="BR6969" s="3"/>
      <c r="BS6969" s="3"/>
      <c r="BT6969" s="10">
        <v>6964</v>
      </c>
      <c r="BU6969" s="4">
        <f t="shared" si="432"/>
        <v>0</v>
      </c>
      <c r="BV6969" s="4">
        <f t="shared" si="433"/>
        <v>0</v>
      </c>
      <c r="BW6969" s="10"/>
      <c r="BX6969" s="4">
        <f t="shared" si="434"/>
        <v>1</v>
      </c>
      <c r="BY6969" s="4">
        <f t="shared" si="435"/>
        <v>1</v>
      </c>
    </row>
    <row r="6970" spans="1:77">
      <c r="A6970" s="10">
        <v>6965</v>
      </c>
      <c r="BP6970" s="3"/>
      <c r="BQ6970" s="3"/>
      <c r="BR6970" s="3"/>
      <c r="BS6970" s="3"/>
      <c r="BT6970" s="10">
        <v>6965</v>
      </c>
      <c r="BU6970" s="4">
        <f t="shared" si="432"/>
        <v>0</v>
      </c>
      <c r="BV6970" s="4">
        <f t="shared" si="433"/>
        <v>0</v>
      </c>
      <c r="BW6970" s="10"/>
      <c r="BX6970" s="4">
        <f t="shared" si="434"/>
        <v>1</v>
      </c>
      <c r="BY6970" s="4">
        <f t="shared" si="435"/>
        <v>1</v>
      </c>
    </row>
    <row r="6971" spans="1:77">
      <c r="A6971" s="10">
        <v>6966</v>
      </c>
      <c r="BP6971" s="3"/>
      <c r="BQ6971" s="3"/>
      <c r="BR6971" s="3"/>
      <c r="BS6971" s="3"/>
      <c r="BT6971" s="10">
        <v>6966</v>
      </c>
      <c r="BU6971" s="4">
        <f t="shared" si="432"/>
        <v>0</v>
      </c>
      <c r="BV6971" s="4">
        <f t="shared" si="433"/>
        <v>0</v>
      </c>
      <c r="BW6971" s="10"/>
      <c r="BX6971" s="4">
        <f t="shared" si="434"/>
        <v>1</v>
      </c>
      <c r="BY6971" s="4">
        <f t="shared" si="435"/>
        <v>1</v>
      </c>
    </row>
    <row r="6972" spans="1:77">
      <c r="A6972" s="10">
        <v>6967</v>
      </c>
      <c r="BP6972" s="3"/>
      <c r="BQ6972" s="3"/>
      <c r="BR6972" s="3"/>
      <c r="BS6972" s="3"/>
      <c r="BT6972" s="10">
        <v>6967</v>
      </c>
      <c r="BU6972" s="4">
        <f t="shared" si="432"/>
        <v>0</v>
      </c>
      <c r="BV6972" s="4">
        <f t="shared" si="433"/>
        <v>0</v>
      </c>
      <c r="BW6972" s="10"/>
      <c r="BX6972" s="4">
        <f t="shared" si="434"/>
        <v>1</v>
      </c>
      <c r="BY6972" s="4">
        <f t="shared" si="435"/>
        <v>1</v>
      </c>
    </row>
    <row r="6973" spans="1:77">
      <c r="A6973" s="10">
        <v>6968</v>
      </c>
      <c r="BP6973" s="3"/>
      <c r="BQ6973" s="3"/>
      <c r="BR6973" s="3"/>
      <c r="BS6973" s="3"/>
      <c r="BT6973" s="10">
        <v>6968</v>
      </c>
      <c r="BU6973" s="4">
        <f t="shared" si="432"/>
        <v>0</v>
      </c>
      <c r="BV6973" s="4">
        <f t="shared" si="433"/>
        <v>0</v>
      </c>
      <c r="BW6973" s="10"/>
      <c r="BX6973" s="4">
        <f t="shared" si="434"/>
        <v>1</v>
      </c>
      <c r="BY6973" s="4">
        <f t="shared" si="435"/>
        <v>1</v>
      </c>
    </row>
    <row r="6974" spans="1:77">
      <c r="A6974" s="10">
        <v>6969</v>
      </c>
      <c r="BP6974" s="3"/>
      <c r="BQ6974" s="3"/>
      <c r="BR6974" s="3"/>
      <c r="BS6974" s="3"/>
      <c r="BT6974" s="10">
        <v>6969</v>
      </c>
      <c r="BU6974" s="4">
        <f t="shared" si="432"/>
        <v>0</v>
      </c>
      <c r="BV6974" s="4">
        <f t="shared" si="433"/>
        <v>0</v>
      </c>
      <c r="BW6974" s="10"/>
      <c r="BX6974" s="4">
        <f t="shared" si="434"/>
        <v>1</v>
      </c>
      <c r="BY6974" s="4">
        <f t="shared" si="435"/>
        <v>1</v>
      </c>
    </row>
    <row r="6975" spans="1:77">
      <c r="A6975" s="10">
        <v>6970</v>
      </c>
      <c r="BP6975" s="3"/>
      <c r="BQ6975" s="3"/>
      <c r="BR6975" s="3"/>
      <c r="BS6975" s="3"/>
      <c r="BT6975" s="10">
        <v>6970</v>
      </c>
      <c r="BU6975" s="4">
        <f t="shared" si="432"/>
        <v>0</v>
      </c>
      <c r="BV6975" s="4">
        <f t="shared" si="433"/>
        <v>0</v>
      </c>
      <c r="BW6975" s="10"/>
      <c r="BX6975" s="4">
        <f t="shared" si="434"/>
        <v>1</v>
      </c>
      <c r="BY6975" s="4">
        <f t="shared" si="435"/>
        <v>1</v>
      </c>
    </row>
    <row r="6976" spans="1:77">
      <c r="A6976" s="10">
        <v>6971</v>
      </c>
      <c r="BP6976" s="3"/>
      <c r="BQ6976" s="3"/>
      <c r="BR6976" s="3"/>
      <c r="BS6976" s="3"/>
      <c r="BT6976" s="10">
        <v>6971</v>
      </c>
      <c r="BU6976" s="4">
        <f t="shared" si="432"/>
        <v>0</v>
      </c>
      <c r="BV6976" s="4">
        <f t="shared" si="433"/>
        <v>0</v>
      </c>
      <c r="BW6976" s="10"/>
      <c r="BX6976" s="4">
        <f t="shared" si="434"/>
        <v>1</v>
      </c>
      <c r="BY6976" s="4">
        <f t="shared" si="435"/>
        <v>1</v>
      </c>
    </row>
    <row r="6977" spans="1:77">
      <c r="A6977" s="10">
        <v>6972</v>
      </c>
      <c r="BP6977" s="3"/>
      <c r="BQ6977" s="3"/>
      <c r="BR6977" s="3"/>
      <c r="BS6977" s="3"/>
      <c r="BT6977" s="10">
        <v>6972</v>
      </c>
      <c r="BU6977" s="4">
        <f t="shared" si="432"/>
        <v>0</v>
      </c>
      <c r="BV6977" s="4">
        <f t="shared" si="433"/>
        <v>0</v>
      </c>
      <c r="BW6977" s="10"/>
      <c r="BX6977" s="4">
        <f t="shared" si="434"/>
        <v>1</v>
      </c>
      <c r="BY6977" s="4">
        <f t="shared" si="435"/>
        <v>1</v>
      </c>
    </row>
    <row r="6978" spans="1:77">
      <c r="A6978" s="10">
        <v>6973</v>
      </c>
      <c r="BP6978" s="3"/>
      <c r="BQ6978" s="3"/>
      <c r="BR6978" s="3"/>
      <c r="BS6978" s="3"/>
      <c r="BT6978" s="10">
        <v>6973</v>
      </c>
      <c r="BU6978" s="4">
        <f t="shared" si="432"/>
        <v>0</v>
      </c>
      <c r="BV6978" s="4">
        <f t="shared" si="433"/>
        <v>0</v>
      </c>
      <c r="BW6978" s="10"/>
      <c r="BX6978" s="4">
        <f t="shared" si="434"/>
        <v>1</v>
      </c>
      <c r="BY6978" s="4">
        <f t="shared" si="435"/>
        <v>1</v>
      </c>
    </row>
    <row r="6979" spans="1:77">
      <c r="A6979" s="10">
        <v>6974</v>
      </c>
      <c r="BP6979" s="3"/>
      <c r="BQ6979" s="3"/>
      <c r="BR6979" s="3"/>
      <c r="BS6979" s="3"/>
      <c r="BT6979" s="10">
        <v>6974</v>
      </c>
      <c r="BU6979" s="4">
        <f t="shared" si="432"/>
        <v>0</v>
      </c>
      <c r="BV6979" s="4">
        <f t="shared" si="433"/>
        <v>0</v>
      </c>
      <c r="BW6979" s="10"/>
      <c r="BX6979" s="4">
        <f t="shared" si="434"/>
        <v>1</v>
      </c>
      <c r="BY6979" s="4">
        <f t="shared" si="435"/>
        <v>1</v>
      </c>
    </row>
    <row r="6980" spans="1:77">
      <c r="A6980" s="10">
        <v>6975</v>
      </c>
      <c r="BP6980" s="3"/>
      <c r="BQ6980" s="3"/>
      <c r="BR6980" s="3"/>
      <c r="BS6980" s="3"/>
      <c r="BT6980" s="10">
        <v>6975</v>
      </c>
      <c r="BU6980" s="4">
        <f t="shared" si="432"/>
        <v>0</v>
      </c>
      <c r="BV6980" s="4">
        <f t="shared" si="433"/>
        <v>0</v>
      </c>
      <c r="BW6980" s="10"/>
      <c r="BX6980" s="4">
        <f t="shared" si="434"/>
        <v>1</v>
      </c>
      <c r="BY6980" s="4">
        <f t="shared" si="435"/>
        <v>1</v>
      </c>
    </row>
    <row r="6981" spans="1:77">
      <c r="A6981" s="10">
        <v>6976</v>
      </c>
      <c r="BP6981" s="3"/>
      <c r="BQ6981" s="3"/>
      <c r="BR6981" s="3"/>
      <c r="BS6981" s="3"/>
      <c r="BT6981" s="10">
        <v>6976</v>
      </c>
      <c r="BU6981" s="4">
        <f t="shared" si="432"/>
        <v>0</v>
      </c>
      <c r="BV6981" s="4">
        <f t="shared" si="433"/>
        <v>0</v>
      </c>
      <c r="BW6981" s="10"/>
      <c r="BX6981" s="4">
        <f t="shared" si="434"/>
        <v>1</v>
      </c>
      <c r="BY6981" s="4">
        <f t="shared" si="435"/>
        <v>1</v>
      </c>
    </row>
    <row r="6982" spans="1:77">
      <c r="A6982" s="10">
        <v>6977</v>
      </c>
      <c r="BP6982" s="3"/>
      <c r="BQ6982" s="3"/>
      <c r="BR6982" s="3"/>
      <c r="BS6982" s="3"/>
      <c r="BT6982" s="10">
        <v>6977</v>
      </c>
      <c r="BU6982" s="4">
        <f t="shared" si="432"/>
        <v>0</v>
      </c>
      <c r="BV6982" s="4">
        <f t="shared" si="433"/>
        <v>0</v>
      </c>
      <c r="BW6982" s="10"/>
      <c r="BX6982" s="4">
        <f t="shared" si="434"/>
        <v>1</v>
      </c>
      <c r="BY6982" s="4">
        <f t="shared" si="435"/>
        <v>1</v>
      </c>
    </row>
    <row r="6983" spans="1:77">
      <c r="A6983" s="10">
        <v>6978</v>
      </c>
      <c r="BP6983" s="3"/>
      <c r="BQ6983" s="3"/>
      <c r="BR6983" s="3"/>
      <c r="BS6983" s="3"/>
      <c r="BT6983" s="10">
        <v>6978</v>
      </c>
      <c r="BU6983" s="4">
        <f t="shared" ref="BU6983:BU7046" si="436">BP6983*$BV$1-BQ6983</f>
        <v>0</v>
      </c>
      <c r="BV6983" s="4">
        <f t="shared" ref="BV6983:BV7046" si="437">BR6983*$BV$1-BS6983</f>
        <v>0</v>
      </c>
      <c r="BW6983" s="10"/>
      <c r="BX6983" s="4">
        <f t="shared" ref="BX6983:BX7046" si="438">IF(BU6983=MAX($BU6983:$BV6983),1,0)</f>
        <v>1</v>
      </c>
      <c r="BY6983" s="4">
        <f t="shared" ref="BY6983:BY7046" si="439">IF(BV6983=MAX($BU6983:$BV6983),1,0)</f>
        <v>1</v>
      </c>
    </row>
    <row r="6984" spans="1:77">
      <c r="A6984" s="10">
        <v>6979</v>
      </c>
      <c r="BP6984" s="3"/>
      <c r="BQ6984" s="3"/>
      <c r="BR6984" s="3"/>
      <c r="BS6984" s="3"/>
      <c r="BT6984" s="10">
        <v>6979</v>
      </c>
      <c r="BU6984" s="4">
        <f t="shared" si="436"/>
        <v>0</v>
      </c>
      <c r="BV6984" s="4">
        <f t="shared" si="437"/>
        <v>0</v>
      </c>
      <c r="BW6984" s="10"/>
      <c r="BX6984" s="4">
        <f t="shared" si="438"/>
        <v>1</v>
      </c>
      <c r="BY6984" s="4">
        <f t="shared" si="439"/>
        <v>1</v>
      </c>
    </row>
    <row r="6985" spans="1:77">
      <c r="A6985" s="10">
        <v>6980</v>
      </c>
      <c r="BP6985" s="3"/>
      <c r="BQ6985" s="3"/>
      <c r="BR6985" s="3"/>
      <c r="BS6985" s="3"/>
      <c r="BT6985" s="10">
        <v>6980</v>
      </c>
      <c r="BU6985" s="4">
        <f t="shared" si="436"/>
        <v>0</v>
      </c>
      <c r="BV6985" s="4">
        <f t="shared" si="437"/>
        <v>0</v>
      </c>
      <c r="BW6985" s="10"/>
      <c r="BX6985" s="4">
        <f t="shared" si="438"/>
        <v>1</v>
      </c>
      <c r="BY6985" s="4">
        <f t="shared" si="439"/>
        <v>1</v>
      </c>
    </row>
    <row r="6986" spans="1:77">
      <c r="A6986" s="10">
        <v>6981</v>
      </c>
      <c r="BP6986" s="3"/>
      <c r="BQ6986" s="3"/>
      <c r="BR6986" s="3"/>
      <c r="BS6986" s="3"/>
      <c r="BT6986" s="10">
        <v>6981</v>
      </c>
      <c r="BU6986" s="4">
        <f t="shared" si="436"/>
        <v>0</v>
      </c>
      <c r="BV6986" s="4">
        <f t="shared" si="437"/>
        <v>0</v>
      </c>
      <c r="BW6986" s="10"/>
      <c r="BX6986" s="4">
        <f t="shared" si="438"/>
        <v>1</v>
      </c>
      <c r="BY6986" s="4">
        <f t="shared" si="439"/>
        <v>1</v>
      </c>
    </row>
    <row r="6987" spans="1:77">
      <c r="A6987" s="10">
        <v>6982</v>
      </c>
      <c r="BP6987" s="3"/>
      <c r="BQ6987" s="3"/>
      <c r="BR6987" s="3"/>
      <c r="BS6987" s="3"/>
      <c r="BT6987" s="10">
        <v>6982</v>
      </c>
      <c r="BU6987" s="4">
        <f t="shared" si="436"/>
        <v>0</v>
      </c>
      <c r="BV6987" s="4">
        <f t="shared" si="437"/>
        <v>0</v>
      </c>
      <c r="BW6987" s="10"/>
      <c r="BX6987" s="4">
        <f t="shared" si="438"/>
        <v>1</v>
      </c>
      <c r="BY6987" s="4">
        <f t="shared" si="439"/>
        <v>1</v>
      </c>
    </row>
    <row r="6988" spans="1:77">
      <c r="A6988" s="10">
        <v>6983</v>
      </c>
      <c r="BP6988" s="3"/>
      <c r="BQ6988" s="3"/>
      <c r="BR6988" s="3"/>
      <c r="BS6988" s="3"/>
      <c r="BT6988" s="10">
        <v>6983</v>
      </c>
      <c r="BU6988" s="4">
        <f t="shared" si="436"/>
        <v>0</v>
      </c>
      <c r="BV6988" s="4">
        <f t="shared" si="437"/>
        <v>0</v>
      </c>
      <c r="BW6988" s="10"/>
      <c r="BX6988" s="4">
        <f t="shared" si="438"/>
        <v>1</v>
      </c>
      <c r="BY6988" s="4">
        <f t="shared" si="439"/>
        <v>1</v>
      </c>
    </row>
    <row r="6989" spans="1:77">
      <c r="A6989" s="10">
        <v>6984</v>
      </c>
      <c r="BP6989" s="3"/>
      <c r="BQ6989" s="3"/>
      <c r="BR6989" s="3"/>
      <c r="BS6989" s="3"/>
      <c r="BT6989" s="10">
        <v>6984</v>
      </c>
      <c r="BU6989" s="4">
        <f t="shared" si="436"/>
        <v>0</v>
      </c>
      <c r="BV6989" s="4">
        <f t="shared" si="437"/>
        <v>0</v>
      </c>
      <c r="BW6989" s="10"/>
      <c r="BX6989" s="4">
        <f t="shared" si="438"/>
        <v>1</v>
      </c>
      <c r="BY6989" s="4">
        <f t="shared" si="439"/>
        <v>1</v>
      </c>
    </row>
    <row r="6990" spans="1:77">
      <c r="A6990" s="10">
        <v>6985</v>
      </c>
      <c r="BP6990" s="3"/>
      <c r="BQ6990" s="3"/>
      <c r="BR6990" s="3"/>
      <c r="BS6990" s="3"/>
      <c r="BT6990" s="10">
        <v>6985</v>
      </c>
      <c r="BU6990" s="4">
        <f t="shared" si="436"/>
        <v>0</v>
      </c>
      <c r="BV6990" s="4">
        <f t="shared" si="437"/>
        <v>0</v>
      </c>
      <c r="BW6990" s="10"/>
      <c r="BX6990" s="4">
        <f t="shared" si="438"/>
        <v>1</v>
      </c>
      <c r="BY6990" s="4">
        <f t="shared" si="439"/>
        <v>1</v>
      </c>
    </row>
    <row r="6991" spans="1:77">
      <c r="A6991" s="10">
        <v>6986</v>
      </c>
      <c r="BP6991" s="3"/>
      <c r="BQ6991" s="3"/>
      <c r="BR6991" s="3"/>
      <c r="BS6991" s="3"/>
      <c r="BT6991" s="10">
        <v>6986</v>
      </c>
      <c r="BU6991" s="4">
        <f t="shared" si="436"/>
        <v>0</v>
      </c>
      <c r="BV6991" s="4">
        <f t="shared" si="437"/>
        <v>0</v>
      </c>
      <c r="BW6991" s="10"/>
      <c r="BX6991" s="4">
        <f t="shared" si="438"/>
        <v>1</v>
      </c>
      <c r="BY6991" s="4">
        <f t="shared" si="439"/>
        <v>1</v>
      </c>
    </row>
    <row r="6992" spans="1:77">
      <c r="A6992" s="10">
        <v>6987</v>
      </c>
      <c r="BP6992" s="3"/>
      <c r="BQ6992" s="3"/>
      <c r="BR6992" s="3"/>
      <c r="BS6992" s="3"/>
      <c r="BT6992" s="10">
        <v>6987</v>
      </c>
      <c r="BU6992" s="4">
        <f t="shared" si="436"/>
        <v>0</v>
      </c>
      <c r="BV6992" s="4">
        <f t="shared" si="437"/>
        <v>0</v>
      </c>
      <c r="BW6992" s="10"/>
      <c r="BX6992" s="4">
        <f t="shared" si="438"/>
        <v>1</v>
      </c>
      <c r="BY6992" s="4">
        <f t="shared" si="439"/>
        <v>1</v>
      </c>
    </row>
    <row r="6993" spans="1:77">
      <c r="A6993" s="10">
        <v>6988</v>
      </c>
      <c r="BP6993" s="3"/>
      <c r="BQ6993" s="3"/>
      <c r="BR6993" s="3"/>
      <c r="BS6993" s="3"/>
      <c r="BT6993" s="10">
        <v>6988</v>
      </c>
      <c r="BU6993" s="4">
        <f t="shared" si="436"/>
        <v>0</v>
      </c>
      <c r="BV6993" s="4">
        <f t="shared" si="437"/>
        <v>0</v>
      </c>
      <c r="BW6993" s="10"/>
      <c r="BX6993" s="4">
        <f t="shared" si="438"/>
        <v>1</v>
      </c>
      <c r="BY6993" s="4">
        <f t="shared" si="439"/>
        <v>1</v>
      </c>
    </row>
    <row r="6994" spans="1:77">
      <c r="A6994" s="10">
        <v>6989</v>
      </c>
      <c r="BP6994" s="3"/>
      <c r="BQ6994" s="3"/>
      <c r="BR6994" s="3"/>
      <c r="BS6994" s="3"/>
      <c r="BT6994" s="10">
        <v>6989</v>
      </c>
      <c r="BU6994" s="4">
        <f t="shared" si="436"/>
        <v>0</v>
      </c>
      <c r="BV6994" s="4">
        <f t="shared" si="437"/>
        <v>0</v>
      </c>
      <c r="BW6994" s="10"/>
      <c r="BX6994" s="4">
        <f t="shared" si="438"/>
        <v>1</v>
      </c>
      <c r="BY6994" s="4">
        <f t="shared" si="439"/>
        <v>1</v>
      </c>
    </row>
    <row r="6995" spans="1:77">
      <c r="A6995" s="10">
        <v>6990</v>
      </c>
      <c r="BP6995" s="3"/>
      <c r="BQ6995" s="3"/>
      <c r="BR6995" s="3"/>
      <c r="BS6995" s="3"/>
      <c r="BT6995" s="10">
        <v>6990</v>
      </c>
      <c r="BU6995" s="4">
        <f t="shared" si="436"/>
        <v>0</v>
      </c>
      <c r="BV6995" s="4">
        <f t="shared" si="437"/>
        <v>0</v>
      </c>
      <c r="BW6995" s="10"/>
      <c r="BX6995" s="4">
        <f t="shared" si="438"/>
        <v>1</v>
      </c>
      <c r="BY6995" s="4">
        <f t="shared" si="439"/>
        <v>1</v>
      </c>
    </row>
    <row r="6996" spans="1:77">
      <c r="A6996" s="10">
        <v>6991</v>
      </c>
      <c r="BP6996" s="3"/>
      <c r="BQ6996" s="3"/>
      <c r="BR6996" s="3"/>
      <c r="BS6996" s="3"/>
      <c r="BT6996" s="10">
        <v>6991</v>
      </c>
      <c r="BU6996" s="4">
        <f t="shared" si="436"/>
        <v>0</v>
      </c>
      <c r="BV6996" s="4">
        <f t="shared" si="437"/>
        <v>0</v>
      </c>
      <c r="BW6996" s="10"/>
      <c r="BX6996" s="4">
        <f t="shared" si="438"/>
        <v>1</v>
      </c>
      <c r="BY6996" s="4">
        <f t="shared" si="439"/>
        <v>1</v>
      </c>
    </row>
    <row r="6997" spans="1:77">
      <c r="A6997" s="10">
        <v>6992</v>
      </c>
      <c r="BP6997" s="3"/>
      <c r="BQ6997" s="3"/>
      <c r="BR6997" s="3"/>
      <c r="BS6997" s="3"/>
      <c r="BT6997" s="10">
        <v>6992</v>
      </c>
      <c r="BU6997" s="4">
        <f t="shared" si="436"/>
        <v>0</v>
      </c>
      <c r="BV6997" s="4">
        <f t="shared" si="437"/>
        <v>0</v>
      </c>
      <c r="BW6997" s="10"/>
      <c r="BX6997" s="4">
        <f t="shared" si="438"/>
        <v>1</v>
      </c>
      <c r="BY6997" s="4">
        <f t="shared" si="439"/>
        <v>1</v>
      </c>
    </row>
    <row r="6998" spans="1:77">
      <c r="A6998" s="10">
        <v>6993</v>
      </c>
      <c r="BP6998" s="3"/>
      <c r="BQ6998" s="3"/>
      <c r="BR6998" s="3"/>
      <c r="BS6998" s="3"/>
      <c r="BT6998" s="10">
        <v>6993</v>
      </c>
      <c r="BU6998" s="4">
        <f t="shared" si="436"/>
        <v>0</v>
      </c>
      <c r="BV6998" s="4">
        <f t="shared" si="437"/>
        <v>0</v>
      </c>
      <c r="BW6998" s="10"/>
      <c r="BX6998" s="4">
        <f t="shared" si="438"/>
        <v>1</v>
      </c>
      <c r="BY6998" s="4">
        <f t="shared" si="439"/>
        <v>1</v>
      </c>
    </row>
    <row r="6999" spans="1:77">
      <c r="A6999" s="10">
        <v>6994</v>
      </c>
      <c r="BP6999" s="3"/>
      <c r="BQ6999" s="3"/>
      <c r="BR6999" s="3"/>
      <c r="BS6999" s="3"/>
      <c r="BT6999" s="10">
        <v>6994</v>
      </c>
      <c r="BU6999" s="4">
        <f t="shared" si="436"/>
        <v>0</v>
      </c>
      <c r="BV6999" s="4">
        <f t="shared" si="437"/>
        <v>0</v>
      </c>
      <c r="BW6999" s="10"/>
      <c r="BX6999" s="4">
        <f t="shared" si="438"/>
        <v>1</v>
      </c>
      <c r="BY6999" s="4">
        <f t="shared" si="439"/>
        <v>1</v>
      </c>
    </row>
    <row r="7000" spans="1:77">
      <c r="A7000" s="10">
        <v>6995</v>
      </c>
      <c r="BP7000" s="3"/>
      <c r="BQ7000" s="3"/>
      <c r="BR7000" s="3"/>
      <c r="BS7000" s="3"/>
      <c r="BT7000" s="10">
        <v>6995</v>
      </c>
      <c r="BU7000" s="4">
        <f t="shared" si="436"/>
        <v>0</v>
      </c>
      <c r="BV7000" s="4">
        <f t="shared" si="437"/>
        <v>0</v>
      </c>
      <c r="BW7000" s="10"/>
      <c r="BX7000" s="4">
        <f t="shared" si="438"/>
        <v>1</v>
      </c>
      <c r="BY7000" s="4">
        <f t="shared" si="439"/>
        <v>1</v>
      </c>
    </row>
    <row r="7001" spans="1:77">
      <c r="A7001" s="10">
        <v>6996</v>
      </c>
      <c r="BP7001" s="3"/>
      <c r="BQ7001" s="3"/>
      <c r="BR7001" s="3"/>
      <c r="BS7001" s="3"/>
      <c r="BT7001" s="10">
        <v>6996</v>
      </c>
      <c r="BU7001" s="4">
        <f t="shared" si="436"/>
        <v>0</v>
      </c>
      <c r="BV7001" s="4">
        <f t="shared" si="437"/>
        <v>0</v>
      </c>
      <c r="BW7001" s="10"/>
      <c r="BX7001" s="4">
        <f t="shared" si="438"/>
        <v>1</v>
      </c>
      <c r="BY7001" s="4">
        <f t="shared" si="439"/>
        <v>1</v>
      </c>
    </row>
    <row r="7002" spans="1:77">
      <c r="A7002" s="10">
        <v>6997</v>
      </c>
      <c r="BP7002" s="3"/>
      <c r="BQ7002" s="3"/>
      <c r="BR7002" s="3"/>
      <c r="BS7002" s="3"/>
      <c r="BT7002" s="10">
        <v>6997</v>
      </c>
      <c r="BU7002" s="4">
        <f t="shared" si="436"/>
        <v>0</v>
      </c>
      <c r="BV7002" s="4">
        <f t="shared" si="437"/>
        <v>0</v>
      </c>
      <c r="BW7002" s="10"/>
      <c r="BX7002" s="4">
        <f t="shared" si="438"/>
        <v>1</v>
      </c>
      <c r="BY7002" s="4">
        <f t="shared" si="439"/>
        <v>1</v>
      </c>
    </row>
    <row r="7003" spans="1:77">
      <c r="A7003" s="10">
        <v>6998</v>
      </c>
      <c r="BP7003" s="3"/>
      <c r="BQ7003" s="3"/>
      <c r="BR7003" s="3"/>
      <c r="BS7003" s="3"/>
      <c r="BT7003" s="10">
        <v>6998</v>
      </c>
      <c r="BU7003" s="4">
        <f t="shared" si="436"/>
        <v>0</v>
      </c>
      <c r="BV7003" s="4">
        <f t="shared" si="437"/>
        <v>0</v>
      </c>
      <c r="BW7003" s="10"/>
      <c r="BX7003" s="4">
        <f t="shared" si="438"/>
        <v>1</v>
      </c>
      <c r="BY7003" s="4">
        <f t="shared" si="439"/>
        <v>1</v>
      </c>
    </row>
    <row r="7004" spans="1:77">
      <c r="A7004" s="10">
        <v>6999</v>
      </c>
      <c r="BP7004" s="3"/>
      <c r="BQ7004" s="3"/>
      <c r="BR7004" s="3"/>
      <c r="BS7004" s="3"/>
      <c r="BT7004" s="10">
        <v>6999</v>
      </c>
      <c r="BU7004" s="4">
        <f t="shared" si="436"/>
        <v>0</v>
      </c>
      <c r="BV7004" s="4">
        <f t="shared" si="437"/>
        <v>0</v>
      </c>
      <c r="BW7004" s="10"/>
      <c r="BX7004" s="4">
        <f t="shared" si="438"/>
        <v>1</v>
      </c>
      <c r="BY7004" s="4">
        <f t="shared" si="439"/>
        <v>1</v>
      </c>
    </row>
    <row r="7005" spans="1:77">
      <c r="A7005" s="10">
        <v>7000</v>
      </c>
      <c r="BP7005" s="3"/>
      <c r="BQ7005" s="3"/>
      <c r="BR7005" s="3"/>
      <c r="BS7005" s="3"/>
      <c r="BT7005" s="10">
        <v>7000</v>
      </c>
      <c r="BU7005" s="4">
        <f t="shared" si="436"/>
        <v>0</v>
      </c>
      <c r="BV7005" s="4">
        <f t="shared" si="437"/>
        <v>0</v>
      </c>
      <c r="BW7005" s="10"/>
      <c r="BX7005" s="4">
        <f t="shared" si="438"/>
        <v>1</v>
      </c>
      <c r="BY7005" s="4">
        <f t="shared" si="439"/>
        <v>1</v>
      </c>
    </row>
    <row r="7006" spans="1:77">
      <c r="A7006" s="23">
        <v>7001</v>
      </c>
      <c r="BP7006" s="3"/>
      <c r="BQ7006" s="3"/>
      <c r="BR7006" s="3"/>
      <c r="BS7006" s="3"/>
      <c r="BT7006" s="23">
        <v>7001</v>
      </c>
      <c r="BU7006" s="4">
        <f t="shared" si="436"/>
        <v>0</v>
      </c>
      <c r="BV7006" s="4">
        <f t="shared" si="437"/>
        <v>0</v>
      </c>
      <c r="BW7006" s="23"/>
      <c r="BX7006" s="4">
        <f t="shared" si="438"/>
        <v>1</v>
      </c>
      <c r="BY7006" s="4">
        <f t="shared" si="439"/>
        <v>1</v>
      </c>
    </row>
    <row r="7007" spans="1:77">
      <c r="A7007" s="23">
        <v>7002</v>
      </c>
      <c r="BP7007" s="3"/>
      <c r="BQ7007" s="3"/>
      <c r="BR7007" s="3"/>
      <c r="BS7007" s="3"/>
      <c r="BT7007" s="23">
        <v>7002</v>
      </c>
      <c r="BU7007" s="4">
        <f t="shared" si="436"/>
        <v>0</v>
      </c>
      <c r="BV7007" s="4">
        <f t="shared" si="437"/>
        <v>0</v>
      </c>
      <c r="BW7007" s="23"/>
      <c r="BX7007" s="4">
        <f t="shared" si="438"/>
        <v>1</v>
      </c>
      <c r="BY7007" s="4">
        <f t="shared" si="439"/>
        <v>1</v>
      </c>
    </row>
    <row r="7008" spans="1:77">
      <c r="A7008" s="23">
        <v>7003</v>
      </c>
      <c r="BP7008" s="3"/>
      <c r="BQ7008" s="3"/>
      <c r="BR7008" s="3"/>
      <c r="BS7008" s="3"/>
      <c r="BT7008" s="23">
        <v>7003</v>
      </c>
      <c r="BU7008" s="4">
        <f t="shared" si="436"/>
        <v>0</v>
      </c>
      <c r="BV7008" s="4">
        <f t="shared" si="437"/>
        <v>0</v>
      </c>
      <c r="BW7008" s="23"/>
      <c r="BX7008" s="4">
        <f t="shared" si="438"/>
        <v>1</v>
      </c>
      <c r="BY7008" s="4">
        <f t="shared" si="439"/>
        <v>1</v>
      </c>
    </row>
    <row r="7009" spans="1:77">
      <c r="A7009" s="23">
        <v>7004</v>
      </c>
      <c r="BP7009" s="3"/>
      <c r="BQ7009" s="3"/>
      <c r="BR7009" s="3"/>
      <c r="BS7009" s="3"/>
      <c r="BT7009" s="23">
        <v>7004</v>
      </c>
      <c r="BU7009" s="4">
        <f t="shared" si="436"/>
        <v>0</v>
      </c>
      <c r="BV7009" s="4">
        <f t="shared" si="437"/>
        <v>0</v>
      </c>
      <c r="BW7009" s="23"/>
      <c r="BX7009" s="4">
        <f t="shared" si="438"/>
        <v>1</v>
      </c>
      <c r="BY7009" s="4">
        <f t="shared" si="439"/>
        <v>1</v>
      </c>
    </row>
    <row r="7010" spans="1:77">
      <c r="A7010" s="23">
        <v>7005</v>
      </c>
      <c r="BP7010" s="3"/>
      <c r="BQ7010" s="3"/>
      <c r="BR7010" s="3"/>
      <c r="BS7010" s="3"/>
      <c r="BT7010" s="23">
        <v>7005</v>
      </c>
      <c r="BU7010" s="4">
        <f t="shared" si="436"/>
        <v>0</v>
      </c>
      <c r="BV7010" s="4">
        <f t="shared" si="437"/>
        <v>0</v>
      </c>
      <c r="BW7010" s="23"/>
      <c r="BX7010" s="4">
        <f t="shared" si="438"/>
        <v>1</v>
      </c>
      <c r="BY7010" s="4">
        <f t="shared" si="439"/>
        <v>1</v>
      </c>
    </row>
    <row r="7011" spans="1:77">
      <c r="A7011" s="23">
        <v>7006</v>
      </c>
      <c r="BP7011" s="3"/>
      <c r="BQ7011" s="3"/>
      <c r="BR7011" s="3"/>
      <c r="BS7011" s="3"/>
      <c r="BT7011" s="23">
        <v>7006</v>
      </c>
      <c r="BU7011" s="4">
        <f t="shared" si="436"/>
        <v>0</v>
      </c>
      <c r="BV7011" s="4">
        <f t="shared" si="437"/>
        <v>0</v>
      </c>
      <c r="BW7011" s="23"/>
      <c r="BX7011" s="4">
        <f t="shared" si="438"/>
        <v>1</v>
      </c>
      <c r="BY7011" s="4">
        <f t="shared" si="439"/>
        <v>1</v>
      </c>
    </row>
    <row r="7012" spans="1:77">
      <c r="A7012" s="23">
        <v>7007</v>
      </c>
      <c r="BP7012" s="3"/>
      <c r="BQ7012" s="3"/>
      <c r="BR7012" s="3"/>
      <c r="BS7012" s="3"/>
      <c r="BT7012" s="23">
        <v>7007</v>
      </c>
      <c r="BU7012" s="4">
        <f t="shared" si="436"/>
        <v>0</v>
      </c>
      <c r="BV7012" s="4">
        <f t="shared" si="437"/>
        <v>0</v>
      </c>
      <c r="BW7012" s="23"/>
      <c r="BX7012" s="4">
        <f t="shared" si="438"/>
        <v>1</v>
      </c>
      <c r="BY7012" s="4">
        <f t="shared" si="439"/>
        <v>1</v>
      </c>
    </row>
    <row r="7013" spans="1:77">
      <c r="A7013" s="23">
        <v>7008</v>
      </c>
      <c r="BP7013" s="3"/>
      <c r="BQ7013" s="3"/>
      <c r="BR7013" s="3"/>
      <c r="BS7013" s="3"/>
      <c r="BT7013" s="23">
        <v>7008</v>
      </c>
      <c r="BU7013" s="4">
        <f t="shared" si="436"/>
        <v>0</v>
      </c>
      <c r="BV7013" s="4">
        <f t="shared" si="437"/>
        <v>0</v>
      </c>
      <c r="BW7013" s="23"/>
      <c r="BX7013" s="4">
        <f t="shared" si="438"/>
        <v>1</v>
      </c>
      <c r="BY7013" s="4">
        <f t="shared" si="439"/>
        <v>1</v>
      </c>
    </row>
    <row r="7014" spans="1:77">
      <c r="A7014" s="23">
        <v>7009</v>
      </c>
      <c r="BP7014" s="3"/>
      <c r="BQ7014" s="3"/>
      <c r="BR7014" s="3"/>
      <c r="BS7014" s="3"/>
      <c r="BT7014" s="23">
        <v>7009</v>
      </c>
      <c r="BU7014" s="4">
        <f t="shared" si="436"/>
        <v>0</v>
      </c>
      <c r="BV7014" s="4">
        <f t="shared" si="437"/>
        <v>0</v>
      </c>
      <c r="BW7014" s="23"/>
      <c r="BX7014" s="4">
        <f t="shared" si="438"/>
        <v>1</v>
      </c>
      <c r="BY7014" s="4">
        <f t="shared" si="439"/>
        <v>1</v>
      </c>
    </row>
    <row r="7015" spans="1:77">
      <c r="A7015" s="23">
        <v>7010</v>
      </c>
      <c r="BP7015" s="3"/>
      <c r="BQ7015" s="3"/>
      <c r="BR7015" s="3"/>
      <c r="BS7015" s="3"/>
      <c r="BT7015" s="23">
        <v>7010</v>
      </c>
      <c r="BU7015" s="4">
        <f t="shared" si="436"/>
        <v>0</v>
      </c>
      <c r="BV7015" s="4">
        <f t="shared" si="437"/>
        <v>0</v>
      </c>
      <c r="BW7015" s="23"/>
      <c r="BX7015" s="4">
        <f t="shared" si="438"/>
        <v>1</v>
      </c>
      <c r="BY7015" s="4">
        <f t="shared" si="439"/>
        <v>1</v>
      </c>
    </row>
    <row r="7016" spans="1:77">
      <c r="A7016" s="23">
        <v>7011</v>
      </c>
      <c r="BP7016" s="3"/>
      <c r="BQ7016" s="3"/>
      <c r="BR7016" s="3"/>
      <c r="BS7016" s="3"/>
      <c r="BT7016" s="23">
        <v>7011</v>
      </c>
      <c r="BU7016" s="4">
        <f t="shared" si="436"/>
        <v>0</v>
      </c>
      <c r="BV7016" s="4">
        <f t="shared" si="437"/>
        <v>0</v>
      </c>
      <c r="BW7016" s="23"/>
      <c r="BX7016" s="4">
        <f t="shared" si="438"/>
        <v>1</v>
      </c>
      <c r="BY7016" s="4">
        <f t="shared" si="439"/>
        <v>1</v>
      </c>
    </row>
    <row r="7017" spans="1:77">
      <c r="A7017" s="23">
        <v>7012</v>
      </c>
      <c r="BP7017" s="3"/>
      <c r="BQ7017" s="3"/>
      <c r="BR7017" s="3"/>
      <c r="BS7017" s="3"/>
      <c r="BT7017" s="23">
        <v>7012</v>
      </c>
      <c r="BU7017" s="4">
        <f t="shared" si="436"/>
        <v>0</v>
      </c>
      <c r="BV7017" s="4">
        <f t="shared" si="437"/>
        <v>0</v>
      </c>
      <c r="BW7017" s="23"/>
      <c r="BX7017" s="4">
        <f t="shared" si="438"/>
        <v>1</v>
      </c>
      <c r="BY7017" s="4">
        <f t="shared" si="439"/>
        <v>1</v>
      </c>
    </row>
    <row r="7018" spans="1:77">
      <c r="A7018" s="23">
        <v>7013</v>
      </c>
      <c r="BP7018" s="3"/>
      <c r="BQ7018" s="3"/>
      <c r="BR7018" s="3"/>
      <c r="BS7018" s="3"/>
      <c r="BT7018" s="23">
        <v>7013</v>
      </c>
      <c r="BU7018" s="4">
        <f t="shared" si="436"/>
        <v>0</v>
      </c>
      <c r="BV7018" s="4">
        <f t="shared" si="437"/>
        <v>0</v>
      </c>
      <c r="BW7018" s="23"/>
      <c r="BX7018" s="4">
        <f t="shared" si="438"/>
        <v>1</v>
      </c>
      <c r="BY7018" s="4">
        <f t="shared" si="439"/>
        <v>1</v>
      </c>
    </row>
    <row r="7019" spans="1:77">
      <c r="A7019" s="23">
        <v>7014</v>
      </c>
      <c r="BP7019" s="3"/>
      <c r="BQ7019" s="3"/>
      <c r="BR7019" s="3"/>
      <c r="BS7019" s="3"/>
      <c r="BT7019" s="23">
        <v>7014</v>
      </c>
      <c r="BU7019" s="4">
        <f t="shared" si="436"/>
        <v>0</v>
      </c>
      <c r="BV7019" s="4">
        <f t="shared" si="437"/>
        <v>0</v>
      </c>
      <c r="BW7019" s="23"/>
      <c r="BX7019" s="4">
        <f t="shared" si="438"/>
        <v>1</v>
      </c>
      <c r="BY7019" s="4">
        <f t="shared" si="439"/>
        <v>1</v>
      </c>
    </row>
    <row r="7020" spans="1:77">
      <c r="A7020" s="23">
        <v>7015</v>
      </c>
      <c r="BP7020" s="3"/>
      <c r="BQ7020" s="3"/>
      <c r="BR7020" s="3"/>
      <c r="BS7020" s="3"/>
      <c r="BT7020" s="23">
        <v>7015</v>
      </c>
      <c r="BU7020" s="4">
        <f t="shared" si="436"/>
        <v>0</v>
      </c>
      <c r="BV7020" s="4">
        <f t="shared" si="437"/>
        <v>0</v>
      </c>
      <c r="BW7020" s="23"/>
      <c r="BX7020" s="4">
        <f t="shared" si="438"/>
        <v>1</v>
      </c>
      <c r="BY7020" s="4">
        <f t="shared" si="439"/>
        <v>1</v>
      </c>
    </row>
    <row r="7021" spans="1:77">
      <c r="A7021" s="23">
        <v>7016</v>
      </c>
      <c r="BP7021" s="3"/>
      <c r="BQ7021" s="3"/>
      <c r="BR7021" s="3"/>
      <c r="BS7021" s="3"/>
      <c r="BT7021" s="23">
        <v>7016</v>
      </c>
      <c r="BU7021" s="4">
        <f t="shared" si="436"/>
        <v>0</v>
      </c>
      <c r="BV7021" s="4">
        <f t="shared" si="437"/>
        <v>0</v>
      </c>
      <c r="BW7021" s="23"/>
      <c r="BX7021" s="4">
        <f t="shared" si="438"/>
        <v>1</v>
      </c>
      <c r="BY7021" s="4">
        <f t="shared" si="439"/>
        <v>1</v>
      </c>
    </row>
    <row r="7022" spans="1:77">
      <c r="A7022" s="23">
        <v>7017</v>
      </c>
      <c r="BP7022" s="3"/>
      <c r="BQ7022" s="3"/>
      <c r="BR7022" s="3"/>
      <c r="BS7022" s="3"/>
      <c r="BT7022" s="23">
        <v>7017</v>
      </c>
      <c r="BU7022" s="4">
        <f t="shared" si="436"/>
        <v>0</v>
      </c>
      <c r="BV7022" s="4">
        <f t="shared" si="437"/>
        <v>0</v>
      </c>
      <c r="BW7022" s="23"/>
      <c r="BX7022" s="4">
        <f t="shared" si="438"/>
        <v>1</v>
      </c>
      <c r="BY7022" s="4">
        <f t="shared" si="439"/>
        <v>1</v>
      </c>
    </row>
    <row r="7023" spans="1:77">
      <c r="A7023" s="23">
        <v>7018</v>
      </c>
      <c r="BP7023" s="3"/>
      <c r="BQ7023" s="3"/>
      <c r="BR7023" s="3"/>
      <c r="BS7023" s="3"/>
      <c r="BT7023" s="23">
        <v>7018</v>
      </c>
      <c r="BU7023" s="4">
        <f t="shared" si="436"/>
        <v>0</v>
      </c>
      <c r="BV7023" s="4">
        <f t="shared" si="437"/>
        <v>0</v>
      </c>
      <c r="BW7023" s="23"/>
      <c r="BX7023" s="4">
        <f t="shared" si="438"/>
        <v>1</v>
      </c>
      <c r="BY7023" s="4">
        <f t="shared" si="439"/>
        <v>1</v>
      </c>
    </row>
    <row r="7024" spans="1:77">
      <c r="A7024" s="23">
        <v>7019</v>
      </c>
      <c r="BP7024" s="3"/>
      <c r="BQ7024" s="3"/>
      <c r="BR7024" s="3"/>
      <c r="BS7024" s="3"/>
      <c r="BT7024" s="23">
        <v>7019</v>
      </c>
      <c r="BU7024" s="4">
        <f t="shared" si="436"/>
        <v>0</v>
      </c>
      <c r="BV7024" s="4">
        <f t="shared" si="437"/>
        <v>0</v>
      </c>
      <c r="BW7024" s="23"/>
      <c r="BX7024" s="4">
        <f t="shared" si="438"/>
        <v>1</v>
      </c>
      <c r="BY7024" s="4">
        <f t="shared" si="439"/>
        <v>1</v>
      </c>
    </row>
    <row r="7025" spans="1:77">
      <c r="A7025" s="23">
        <v>7020</v>
      </c>
      <c r="BP7025" s="3"/>
      <c r="BQ7025" s="3"/>
      <c r="BR7025" s="3"/>
      <c r="BS7025" s="3"/>
      <c r="BT7025" s="23">
        <v>7020</v>
      </c>
      <c r="BU7025" s="4">
        <f t="shared" si="436"/>
        <v>0</v>
      </c>
      <c r="BV7025" s="4">
        <f t="shared" si="437"/>
        <v>0</v>
      </c>
      <c r="BW7025" s="23"/>
      <c r="BX7025" s="4">
        <f t="shared" si="438"/>
        <v>1</v>
      </c>
      <c r="BY7025" s="4">
        <f t="shared" si="439"/>
        <v>1</v>
      </c>
    </row>
    <row r="7026" spans="1:77">
      <c r="A7026" s="23">
        <v>7021</v>
      </c>
      <c r="BP7026" s="3"/>
      <c r="BQ7026" s="3"/>
      <c r="BR7026" s="3"/>
      <c r="BS7026" s="3"/>
      <c r="BT7026" s="23">
        <v>7021</v>
      </c>
      <c r="BU7026" s="4">
        <f t="shared" si="436"/>
        <v>0</v>
      </c>
      <c r="BV7026" s="4">
        <f t="shared" si="437"/>
        <v>0</v>
      </c>
      <c r="BW7026" s="23"/>
      <c r="BX7026" s="4">
        <f t="shared" si="438"/>
        <v>1</v>
      </c>
      <c r="BY7026" s="4">
        <f t="shared" si="439"/>
        <v>1</v>
      </c>
    </row>
    <row r="7027" spans="1:77">
      <c r="A7027" s="23">
        <v>7022</v>
      </c>
      <c r="BP7027" s="3"/>
      <c r="BQ7027" s="3"/>
      <c r="BR7027" s="3"/>
      <c r="BS7027" s="3"/>
      <c r="BT7027" s="23">
        <v>7022</v>
      </c>
      <c r="BU7027" s="4">
        <f t="shared" si="436"/>
        <v>0</v>
      </c>
      <c r="BV7027" s="4">
        <f t="shared" si="437"/>
        <v>0</v>
      </c>
      <c r="BW7027" s="23"/>
      <c r="BX7027" s="4">
        <f t="shared" si="438"/>
        <v>1</v>
      </c>
      <c r="BY7027" s="4">
        <f t="shared" si="439"/>
        <v>1</v>
      </c>
    </row>
    <row r="7028" spans="1:77">
      <c r="A7028" s="23">
        <v>7023</v>
      </c>
      <c r="BP7028" s="3"/>
      <c r="BQ7028" s="3"/>
      <c r="BR7028" s="3"/>
      <c r="BS7028" s="3"/>
      <c r="BT7028" s="23">
        <v>7023</v>
      </c>
      <c r="BU7028" s="4">
        <f t="shared" si="436"/>
        <v>0</v>
      </c>
      <c r="BV7028" s="4">
        <f t="shared" si="437"/>
        <v>0</v>
      </c>
      <c r="BW7028" s="23"/>
      <c r="BX7028" s="4">
        <f t="shared" si="438"/>
        <v>1</v>
      </c>
      <c r="BY7028" s="4">
        <f t="shared" si="439"/>
        <v>1</v>
      </c>
    </row>
    <row r="7029" spans="1:77">
      <c r="A7029" s="23">
        <v>7024</v>
      </c>
      <c r="BP7029" s="3"/>
      <c r="BQ7029" s="3"/>
      <c r="BR7029" s="3"/>
      <c r="BS7029" s="3"/>
      <c r="BT7029" s="23">
        <v>7024</v>
      </c>
      <c r="BU7029" s="4">
        <f t="shared" si="436"/>
        <v>0</v>
      </c>
      <c r="BV7029" s="4">
        <f t="shared" si="437"/>
        <v>0</v>
      </c>
      <c r="BW7029" s="23"/>
      <c r="BX7029" s="4">
        <f t="shared" si="438"/>
        <v>1</v>
      </c>
      <c r="BY7029" s="4">
        <f t="shared" si="439"/>
        <v>1</v>
      </c>
    </row>
    <row r="7030" spans="1:77">
      <c r="A7030" s="23">
        <v>7025</v>
      </c>
      <c r="BP7030" s="3"/>
      <c r="BQ7030" s="3"/>
      <c r="BR7030" s="3"/>
      <c r="BS7030" s="3"/>
      <c r="BT7030" s="23">
        <v>7025</v>
      </c>
      <c r="BU7030" s="4">
        <f t="shared" si="436"/>
        <v>0</v>
      </c>
      <c r="BV7030" s="4">
        <f t="shared" si="437"/>
        <v>0</v>
      </c>
      <c r="BW7030" s="23"/>
      <c r="BX7030" s="4">
        <f t="shared" si="438"/>
        <v>1</v>
      </c>
      <c r="BY7030" s="4">
        <f t="shared" si="439"/>
        <v>1</v>
      </c>
    </row>
    <row r="7031" spans="1:77">
      <c r="A7031" s="23">
        <v>7026</v>
      </c>
      <c r="BP7031" s="3"/>
      <c r="BQ7031" s="3"/>
      <c r="BR7031" s="3"/>
      <c r="BS7031" s="3"/>
      <c r="BT7031" s="23">
        <v>7026</v>
      </c>
      <c r="BU7031" s="4">
        <f t="shared" si="436"/>
        <v>0</v>
      </c>
      <c r="BV7031" s="4">
        <f t="shared" si="437"/>
        <v>0</v>
      </c>
      <c r="BW7031" s="23"/>
      <c r="BX7031" s="4">
        <f t="shared" si="438"/>
        <v>1</v>
      </c>
      <c r="BY7031" s="4">
        <f t="shared" si="439"/>
        <v>1</v>
      </c>
    </row>
    <row r="7032" spans="1:77">
      <c r="A7032" s="23">
        <v>7027</v>
      </c>
      <c r="BP7032" s="3"/>
      <c r="BQ7032" s="3"/>
      <c r="BR7032" s="3"/>
      <c r="BS7032" s="3"/>
      <c r="BT7032" s="23">
        <v>7027</v>
      </c>
      <c r="BU7032" s="4">
        <f t="shared" si="436"/>
        <v>0</v>
      </c>
      <c r="BV7032" s="4">
        <f t="shared" si="437"/>
        <v>0</v>
      </c>
      <c r="BW7032" s="23"/>
      <c r="BX7032" s="4">
        <f t="shared" si="438"/>
        <v>1</v>
      </c>
      <c r="BY7032" s="4">
        <f t="shared" si="439"/>
        <v>1</v>
      </c>
    </row>
    <row r="7033" spans="1:77">
      <c r="A7033" s="23">
        <v>7028</v>
      </c>
      <c r="BP7033" s="3"/>
      <c r="BQ7033" s="3"/>
      <c r="BR7033" s="3"/>
      <c r="BS7033" s="3"/>
      <c r="BT7033" s="23">
        <v>7028</v>
      </c>
      <c r="BU7033" s="4">
        <f t="shared" si="436"/>
        <v>0</v>
      </c>
      <c r="BV7033" s="4">
        <f t="shared" si="437"/>
        <v>0</v>
      </c>
      <c r="BW7033" s="23"/>
      <c r="BX7033" s="4">
        <f t="shared" si="438"/>
        <v>1</v>
      </c>
      <c r="BY7033" s="4">
        <f t="shared" si="439"/>
        <v>1</v>
      </c>
    </row>
    <row r="7034" spans="1:77">
      <c r="A7034" s="23">
        <v>7029</v>
      </c>
      <c r="BP7034" s="3"/>
      <c r="BQ7034" s="3"/>
      <c r="BR7034" s="3"/>
      <c r="BS7034" s="3"/>
      <c r="BT7034" s="23">
        <v>7029</v>
      </c>
      <c r="BU7034" s="4">
        <f t="shared" si="436"/>
        <v>0</v>
      </c>
      <c r="BV7034" s="4">
        <f t="shared" si="437"/>
        <v>0</v>
      </c>
      <c r="BW7034" s="23"/>
      <c r="BX7034" s="4">
        <f t="shared" si="438"/>
        <v>1</v>
      </c>
      <c r="BY7034" s="4">
        <f t="shared" si="439"/>
        <v>1</v>
      </c>
    </row>
    <row r="7035" spans="1:77">
      <c r="A7035" s="23">
        <v>7030</v>
      </c>
      <c r="BP7035" s="3"/>
      <c r="BQ7035" s="3"/>
      <c r="BR7035" s="3"/>
      <c r="BS7035" s="3"/>
      <c r="BT7035" s="23">
        <v>7030</v>
      </c>
      <c r="BU7035" s="4">
        <f t="shared" si="436"/>
        <v>0</v>
      </c>
      <c r="BV7035" s="4">
        <f t="shared" si="437"/>
        <v>0</v>
      </c>
      <c r="BW7035" s="23"/>
      <c r="BX7035" s="4">
        <f t="shared" si="438"/>
        <v>1</v>
      </c>
      <c r="BY7035" s="4">
        <f t="shared" si="439"/>
        <v>1</v>
      </c>
    </row>
    <row r="7036" spans="1:77">
      <c r="A7036" s="23">
        <v>7031</v>
      </c>
      <c r="BP7036" s="3"/>
      <c r="BQ7036" s="3"/>
      <c r="BR7036" s="3"/>
      <c r="BS7036" s="3"/>
      <c r="BT7036" s="23">
        <v>7031</v>
      </c>
      <c r="BU7036" s="4">
        <f t="shared" si="436"/>
        <v>0</v>
      </c>
      <c r="BV7036" s="4">
        <f t="shared" si="437"/>
        <v>0</v>
      </c>
      <c r="BW7036" s="23"/>
      <c r="BX7036" s="4">
        <f t="shared" si="438"/>
        <v>1</v>
      </c>
      <c r="BY7036" s="4">
        <f t="shared" si="439"/>
        <v>1</v>
      </c>
    </row>
    <row r="7037" spans="1:77">
      <c r="A7037" s="23">
        <v>7032</v>
      </c>
      <c r="BP7037" s="3"/>
      <c r="BQ7037" s="3"/>
      <c r="BR7037" s="3"/>
      <c r="BS7037" s="3"/>
      <c r="BT7037" s="23">
        <v>7032</v>
      </c>
      <c r="BU7037" s="4">
        <f t="shared" si="436"/>
        <v>0</v>
      </c>
      <c r="BV7037" s="4">
        <f t="shared" si="437"/>
        <v>0</v>
      </c>
      <c r="BW7037" s="23"/>
      <c r="BX7037" s="4">
        <f t="shared" si="438"/>
        <v>1</v>
      </c>
      <c r="BY7037" s="4">
        <f t="shared" si="439"/>
        <v>1</v>
      </c>
    </row>
    <row r="7038" spans="1:77">
      <c r="A7038" s="23">
        <v>7033</v>
      </c>
      <c r="BP7038" s="3"/>
      <c r="BQ7038" s="3"/>
      <c r="BR7038" s="3"/>
      <c r="BS7038" s="3"/>
      <c r="BT7038" s="23">
        <v>7033</v>
      </c>
      <c r="BU7038" s="4">
        <f t="shared" si="436"/>
        <v>0</v>
      </c>
      <c r="BV7038" s="4">
        <f t="shared" si="437"/>
        <v>0</v>
      </c>
      <c r="BW7038" s="23"/>
      <c r="BX7038" s="4">
        <f t="shared" si="438"/>
        <v>1</v>
      </c>
      <c r="BY7038" s="4">
        <f t="shared" si="439"/>
        <v>1</v>
      </c>
    </row>
    <row r="7039" spans="1:77">
      <c r="A7039" s="23">
        <v>7034</v>
      </c>
      <c r="BP7039" s="3"/>
      <c r="BQ7039" s="3"/>
      <c r="BR7039" s="3"/>
      <c r="BS7039" s="3"/>
      <c r="BT7039" s="23">
        <v>7034</v>
      </c>
      <c r="BU7039" s="4">
        <f t="shared" si="436"/>
        <v>0</v>
      </c>
      <c r="BV7039" s="4">
        <f t="shared" si="437"/>
        <v>0</v>
      </c>
      <c r="BW7039" s="23"/>
      <c r="BX7039" s="4">
        <f t="shared" si="438"/>
        <v>1</v>
      </c>
      <c r="BY7039" s="4">
        <f t="shared" si="439"/>
        <v>1</v>
      </c>
    </row>
    <row r="7040" spans="1:77">
      <c r="A7040" s="23">
        <v>7035</v>
      </c>
      <c r="BP7040" s="3"/>
      <c r="BQ7040" s="3"/>
      <c r="BR7040" s="3"/>
      <c r="BS7040" s="3"/>
      <c r="BT7040" s="23">
        <v>7035</v>
      </c>
      <c r="BU7040" s="4">
        <f t="shared" si="436"/>
        <v>0</v>
      </c>
      <c r="BV7040" s="4">
        <f t="shared" si="437"/>
        <v>0</v>
      </c>
      <c r="BW7040" s="23"/>
      <c r="BX7040" s="4">
        <f t="shared" si="438"/>
        <v>1</v>
      </c>
      <c r="BY7040" s="4">
        <f t="shared" si="439"/>
        <v>1</v>
      </c>
    </row>
    <row r="7041" spans="1:77">
      <c r="A7041" s="23">
        <v>7036</v>
      </c>
      <c r="BP7041" s="3"/>
      <c r="BQ7041" s="3"/>
      <c r="BR7041" s="3"/>
      <c r="BS7041" s="3"/>
      <c r="BT7041" s="23">
        <v>7036</v>
      </c>
      <c r="BU7041" s="4">
        <f t="shared" si="436"/>
        <v>0</v>
      </c>
      <c r="BV7041" s="4">
        <f t="shared" si="437"/>
        <v>0</v>
      </c>
      <c r="BW7041" s="23"/>
      <c r="BX7041" s="4">
        <f t="shared" si="438"/>
        <v>1</v>
      </c>
      <c r="BY7041" s="4">
        <f t="shared" si="439"/>
        <v>1</v>
      </c>
    </row>
    <row r="7042" spans="1:77">
      <c r="A7042" s="23">
        <v>7037</v>
      </c>
      <c r="BP7042" s="3"/>
      <c r="BQ7042" s="3"/>
      <c r="BR7042" s="3"/>
      <c r="BS7042" s="3"/>
      <c r="BT7042" s="23">
        <v>7037</v>
      </c>
      <c r="BU7042" s="4">
        <f t="shared" si="436"/>
        <v>0</v>
      </c>
      <c r="BV7042" s="4">
        <f t="shared" si="437"/>
        <v>0</v>
      </c>
      <c r="BW7042" s="23"/>
      <c r="BX7042" s="4">
        <f t="shared" si="438"/>
        <v>1</v>
      </c>
      <c r="BY7042" s="4">
        <f t="shared" si="439"/>
        <v>1</v>
      </c>
    </row>
    <row r="7043" spans="1:77">
      <c r="A7043" s="23">
        <v>7038</v>
      </c>
      <c r="BP7043" s="3"/>
      <c r="BQ7043" s="3"/>
      <c r="BR7043" s="3"/>
      <c r="BS7043" s="3"/>
      <c r="BT7043" s="23">
        <v>7038</v>
      </c>
      <c r="BU7043" s="4">
        <f t="shared" si="436"/>
        <v>0</v>
      </c>
      <c r="BV7043" s="4">
        <f t="shared" si="437"/>
        <v>0</v>
      </c>
      <c r="BW7043" s="23"/>
      <c r="BX7043" s="4">
        <f t="shared" si="438"/>
        <v>1</v>
      </c>
      <c r="BY7043" s="4">
        <f t="shared" si="439"/>
        <v>1</v>
      </c>
    </row>
    <row r="7044" spans="1:77">
      <c r="A7044" s="23">
        <v>7039</v>
      </c>
      <c r="BP7044" s="3"/>
      <c r="BQ7044" s="3"/>
      <c r="BR7044" s="3"/>
      <c r="BS7044" s="3"/>
      <c r="BT7044" s="23">
        <v>7039</v>
      </c>
      <c r="BU7044" s="4">
        <f t="shared" si="436"/>
        <v>0</v>
      </c>
      <c r="BV7044" s="4">
        <f t="shared" si="437"/>
        <v>0</v>
      </c>
      <c r="BW7044" s="23"/>
      <c r="BX7044" s="4">
        <f t="shared" si="438"/>
        <v>1</v>
      </c>
      <c r="BY7044" s="4">
        <f t="shared" si="439"/>
        <v>1</v>
      </c>
    </row>
    <row r="7045" spans="1:77">
      <c r="A7045" s="23">
        <v>7040</v>
      </c>
      <c r="BP7045" s="3"/>
      <c r="BQ7045" s="3"/>
      <c r="BR7045" s="3"/>
      <c r="BS7045" s="3"/>
      <c r="BT7045" s="23">
        <v>7040</v>
      </c>
      <c r="BU7045" s="4">
        <f t="shared" si="436"/>
        <v>0</v>
      </c>
      <c r="BV7045" s="4">
        <f t="shared" si="437"/>
        <v>0</v>
      </c>
      <c r="BW7045" s="23"/>
      <c r="BX7045" s="4">
        <f t="shared" si="438"/>
        <v>1</v>
      </c>
      <c r="BY7045" s="4">
        <f t="shared" si="439"/>
        <v>1</v>
      </c>
    </row>
    <row r="7046" spans="1:77">
      <c r="A7046" s="23">
        <v>7041</v>
      </c>
      <c r="BP7046" s="3"/>
      <c r="BQ7046" s="3"/>
      <c r="BR7046" s="3"/>
      <c r="BS7046" s="3"/>
      <c r="BT7046" s="23">
        <v>7041</v>
      </c>
      <c r="BU7046" s="4">
        <f t="shared" si="436"/>
        <v>0</v>
      </c>
      <c r="BV7046" s="4">
        <f t="shared" si="437"/>
        <v>0</v>
      </c>
      <c r="BW7046" s="23"/>
      <c r="BX7046" s="4">
        <f t="shared" si="438"/>
        <v>1</v>
      </c>
      <c r="BY7046" s="4">
        <f t="shared" si="439"/>
        <v>1</v>
      </c>
    </row>
    <row r="7047" spans="1:77">
      <c r="A7047" s="23">
        <v>7042</v>
      </c>
      <c r="BP7047" s="3"/>
      <c r="BQ7047" s="3"/>
      <c r="BR7047" s="3"/>
      <c r="BS7047" s="3"/>
      <c r="BT7047" s="23">
        <v>7042</v>
      </c>
      <c r="BU7047" s="4">
        <f t="shared" ref="BU7047:BU7110" si="440">BP7047*$BV$1-BQ7047</f>
        <v>0</v>
      </c>
      <c r="BV7047" s="4">
        <f t="shared" ref="BV7047:BV7110" si="441">BR7047*$BV$1-BS7047</f>
        <v>0</v>
      </c>
      <c r="BW7047" s="23"/>
      <c r="BX7047" s="4">
        <f t="shared" ref="BX7047:BX7110" si="442">IF(BU7047=MAX($BU7047:$BV7047),1,0)</f>
        <v>1</v>
      </c>
      <c r="BY7047" s="4">
        <f t="shared" ref="BY7047:BY7110" si="443">IF(BV7047=MAX($BU7047:$BV7047),1,0)</f>
        <v>1</v>
      </c>
    </row>
    <row r="7048" spans="1:77">
      <c r="A7048" s="23">
        <v>7043</v>
      </c>
      <c r="BP7048" s="3"/>
      <c r="BQ7048" s="3"/>
      <c r="BR7048" s="3"/>
      <c r="BS7048" s="3"/>
      <c r="BT7048" s="23">
        <v>7043</v>
      </c>
      <c r="BU7048" s="4">
        <f t="shared" si="440"/>
        <v>0</v>
      </c>
      <c r="BV7048" s="4">
        <f t="shared" si="441"/>
        <v>0</v>
      </c>
      <c r="BW7048" s="23"/>
      <c r="BX7048" s="4">
        <f t="shared" si="442"/>
        <v>1</v>
      </c>
      <c r="BY7048" s="4">
        <f t="shared" si="443"/>
        <v>1</v>
      </c>
    </row>
    <row r="7049" spans="1:77">
      <c r="A7049" s="23">
        <v>7044</v>
      </c>
      <c r="BP7049" s="3"/>
      <c r="BQ7049" s="3"/>
      <c r="BR7049" s="3"/>
      <c r="BS7049" s="3"/>
      <c r="BT7049" s="23">
        <v>7044</v>
      </c>
      <c r="BU7049" s="4">
        <f t="shared" si="440"/>
        <v>0</v>
      </c>
      <c r="BV7049" s="4">
        <f t="shared" si="441"/>
        <v>0</v>
      </c>
      <c r="BW7049" s="23"/>
      <c r="BX7049" s="4">
        <f t="shared" si="442"/>
        <v>1</v>
      </c>
      <c r="BY7049" s="4">
        <f t="shared" si="443"/>
        <v>1</v>
      </c>
    </row>
    <row r="7050" spans="1:77">
      <c r="A7050" s="23">
        <v>7045</v>
      </c>
      <c r="BP7050" s="3"/>
      <c r="BQ7050" s="3"/>
      <c r="BR7050" s="3"/>
      <c r="BS7050" s="3"/>
      <c r="BT7050" s="23">
        <v>7045</v>
      </c>
      <c r="BU7050" s="4">
        <f t="shared" si="440"/>
        <v>0</v>
      </c>
      <c r="BV7050" s="4">
        <f t="shared" si="441"/>
        <v>0</v>
      </c>
      <c r="BW7050" s="23"/>
      <c r="BX7050" s="4">
        <f t="shared" si="442"/>
        <v>1</v>
      </c>
      <c r="BY7050" s="4">
        <f t="shared" si="443"/>
        <v>1</v>
      </c>
    </row>
    <row r="7051" spans="1:77">
      <c r="A7051" s="23">
        <v>7046</v>
      </c>
      <c r="BP7051" s="3"/>
      <c r="BQ7051" s="3"/>
      <c r="BR7051" s="3"/>
      <c r="BS7051" s="3"/>
      <c r="BT7051" s="23">
        <v>7046</v>
      </c>
      <c r="BU7051" s="4">
        <f t="shared" si="440"/>
        <v>0</v>
      </c>
      <c r="BV7051" s="4">
        <f t="shared" si="441"/>
        <v>0</v>
      </c>
      <c r="BW7051" s="23"/>
      <c r="BX7051" s="4">
        <f t="shared" si="442"/>
        <v>1</v>
      </c>
      <c r="BY7051" s="4">
        <f t="shared" si="443"/>
        <v>1</v>
      </c>
    </row>
    <row r="7052" spans="1:77">
      <c r="A7052" s="23">
        <v>7047</v>
      </c>
      <c r="BP7052" s="3"/>
      <c r="BQ7052" s="3"/>
      <c r="BR7052" s="3"/>
      <c r="BS7052" s="3"/>
      <c r="BT7052" s="23">
        <v>7047</v>
      </c>
      <c r="BU7052" s="4">
        <f t="shared" si="440"/>
        <v>0</v>
      </c>
      <c r="BV7052" s="4">
        <f t="shared" si="441"/>
        <v>0</v>
      </c>
      <c r="BW7052" s="23"/>
      <c r="BX7052" s="4">
        <f t="shared" si="442"/>
        <v>1</v>
      </c>
      <c r="BY7052" s="4">
        <f t="shared" si="443"/>
        <v>1</v>
      </c>
    </row>
    <row r="7053" spans="1:77">
      <c r="A7053" s="23">
        <v>7048</v>
      </c>
      <c r="BP7053" s="3"/>
      <c r="BQ7053" s="3"/>
      <c r="BR7053" s="3"/>
      <c r="BS7053" s="3"/>
      <c r="BT7053" s="23">
        <v>7048</v>
      </c>
      <c r="BU7053" s="4">
        <f t="shared" si="440"/>
        <v>0</v>
      </c>
      <c r="BV7053" s="4">
        <f t="shared" si="441"/>
        <v>0</v>
      </c>
      <c r="BW7053" s="23"/>
      <c r="BX7053" s="4">
        <f t="shared" si="442"/>
        <v>1</v>
      </c>
      <c r="BY7053" s="4">
        <f t="shared" si="443"/>
        <v>1</v>
      </c>
    </row>
    <row r="7054" spans="1:77">
      <c r="A7054" s="23">
        <v>7049</v>
      </c>
      <c r="BP7054" s="3"/>
      <c r="BQ7054" s="3"/>
      <c r="BR7054" s="3"/>
      <c r="BS7054" s="3"/>
      <c r="BT7054" s="23">
        <v>7049</v>
      </c>
      <c r="BU7054" s="4">
        <f t="shared" si="440"/>
        <v>0</v>
      </c>
      <c r="BV7054" s="4">
        <f t="shared" si="441"/>
        <v>0</v>
      </c>
      <c r="BW7054" s="23"/>
      <c r="BX7054" s="4">
        <f t="shared" si="442"/>
        <v>1</v>
      </c>
      <c r="BY7054" s="4">
        <f t="shared" si="443"/>
        <v>1</v>
      </c>
    </row>
    <row r="7055" spans="1:77">
      <c r="A7055" s="23">
        <v>7050</v>
      </c>
      <c r="BP7055" s="3"/>
      <c r="BQ7055" s="3"/>
      <c r="BR7055" s="3"/>
      <c r="BS7055" s="3"/>
      <c r="BT7055" s="23">
        <v>7050</v>
      </c>
      <c r="BU7055" s="4">
        <f t="shared" si="440"/>
        <v>0</v>
      </c>
      <c r="BV7055" s="4">
        <f t="shared" si="441"/>
        <v>0</v>
      </c>
      <c r="BW7055" s="23"/>
      <c r="BX7055" s="4">
        <f t="shared" si="442"/>
        <v>1</v>
      </c>
      <c r="BY7055" s="4">
        <f t="shared" si="443"/>
        <v>1</v>
      </c>
    </row>
    <row r="7056" spans="1:77">
      <c r="A7056" s="23">
        <v>7051</v>
      </c>
      <c r="BP7056" s="3"/>
      <c r="BQ7056" s="3"/>
      <c r="BR7056" s="3"/>
      <c r="BS7056" s="3"/>
      <c r="BT7056" s="23">
        <v>7051</v>
      </c>
      <c r="BU7056" s="4">
        <f t="shared" si="440"/>
        <v>0</v>
      </c>
      <c r="BV7056" s="4">
        <f t="shared" si="441"/>
        <v>0</v>
      </c>
      <c r="BW7056" s="23"/>
      <c r="BX7056" s="4">
        <f t="shared" si="442"/>
        <v>1</v>
      </c>
      <c r="BY7056" s="4">
        <f t="shared" si="443"/>
        <v>1</v>
      </c>
    </row>
    <row r="7057" spans="1:77">
      <c r="A7057" s="23">
        <v>7052</v>
      </c>
      <c r="BP7057" s="3"/>
      <c r="BQ7057" s="3"/>
      <c r="BR7057" s="3"/>
      <c r="BS7057" s="3"/>
      <c r="BT7057" s="23">
        <v>7052</v>
      </c>
      <c r="BU7057" s="4">
        <f t="shared" si="440"/>
        <v>0</v>
      </c>
      <c r="BV7057" s="4">
        <f t="shared" si="441"/>
        <v>0</v>
      </c>
      <c r="BW7057" s="23"/>
      <c r="BX7057" s="4">
        <f t="shared" si="442"/>
        <v>1</v>
      </c>
      <c r="BY7057" s="4">
        <f t="shared" si="443"/>
        <v>1</v>
      </c>
    </row>
    <row r="7058" spans="1:77">
      <c r="A7058" s="23">
        <v>7053</v>
      </c>
      <c r="BP7058" s="3"/>
      <c r="BQ7058" s="3"/>
      <c r="BR7058" s="3"/>
      <c r="BS7058" s="3"/>
      <c r="BT7058" s="23">
        <v>7053</v>
      </c>
      <c r="BU7058" s="4">
        <f t="shared" si="440"/>
        <v>0</v>
      </c>
      <c r="BV7058" s="4">
        <f t="shared" si="441"/>
        <v>0</v>
      </c>
      <c r="BW7058" s="23"/>
      <c r="BX7058" s="4">
        <f t="shared" si="442"/>
        <v>1</v>
      </c>
      <c r="BY7058" s="4">
        <f t="shared" si="443"/>
        <v>1</v>
      </c>
    </row>
    <row r="7059" spans="1:77">
      <c r="A7059" s="23">
        <v>7054</v>
      </c>
      <c r="BP7059" s="3"/>
      <c r="BQ7059" s="3"/>
      <c r="BR7059" s="3"/>
      <c r="BS7059" s="3"/>
      <c r="BT7059" s="23">
        <v>7054</v>
      </c>
      <c r="BU7059" s="4">
        <f t="shared" si="440"/>
        <v>0</v>
      </c>
      <c r="BV7059" s="4">
        <f t="shared" si="441"/>
        <v>0</v>
      </c>
      <c r="BW7059" s="23"/>
      <c r="BX7059" s="4">
        <f t="shared" si="442"/>
        <v>1</v>
      </c>
      <c r="BY7059" s="4">
        <f t="shared" si="443"/>
        <v>1</v>
      </c>
    </row>
    <row r="7060" spans="1:77">
      <c r="A7060" s="23">
        <v>7055</v>
      </c>
      <c r="BP7060" s="3"/>
      <c r="BQ7060" s="3"/>
      <c r="BR7060" s="3"/>
      <c r="BS7060" s="3"/>
      <c r="BT7060" s="23">
        <v>7055</v>
      </c>
      <c r="BU7060" s="4">
        <f t="shared" si="440"/>
        <v>0</v>
      </c>
      <c r="BV7060" s="4">
        <f t="shared" si="441"/>
        <v>0</v>
      </c>
      <c r="BW7060" s="23"/>
      <c r="BX7060" s="4">
        <f t="shared" si="442"/>
        <v>1</v>
      </c>
      <c r="BY7060" s="4">
        <f t="shared" si="443"/>
        <v>1</v>
      </c>
    </row>
    <row r="7061" spans="1:77">
      <c r="A7061" s="23">
        <v>7056</v>
      </c>
      <c r="BP7061" s="3"/>
      <c r="BQ7061" s="3"/>
      <c r="BR7061" s="3"/>
      <c r="BS7061" s="3"/>
      <c r="BT7061" s="23">
        <v>7056</v>
      </c>
      <c r="BU7061" s="4">
        <f t="shared" si="440"/>
        <v>0</v>
      </c>
      <c r="BV7061" s="4">
        <f t="shared" si="441"/>
        <v>0</v>
      </c>
      <c r="BW7061" s="23"/>
      <c r="BX7061" s="4">
        <f t="shared" si="442"/>
        <v>1</v>
      </c>
      <c r="BY7061" s="4">
        <f t="shared" si="443"/>
        <v>1</v>
      </c>
    </row>
    <row r="7062" spans="1:77">
      <c r="A7062" s="23">
        <v>7057</v>
      </c>
      <c r="BP7062" s="3"/>
      <c r="BQ7062" s="3"/>
      <c r="BR7062" s="3"/>
      <c r="BS7062" s="3"/>
      <c r="BT7062" s="23">
        <v>7057</v>
      </c>
      <c r="BU7062" s="4">
        <f t="shared" si="440"/>
        <v>0</v>
      </c>
      <c r="BV7062" s="4">
        <f t="shared" si="441"/>
        <v>0</v>
      </c>
      <c r="BW7062" s="23"/>
      <c r="BX7062" s="4">
        <f t="shared" si="442"/>
        <v>1</v>
      </c>
      <c r="BY7062" s="4">
        <f t="shared" si="443"/>
        <v>1</v>
      </c>
    </row>
    <row r="7063" spans="1:77">
      <c r="A7063" s="23">
        <v>7058</v>
      </c>
      <c r="BP7063" s="3"/>
      <c r="BQ7063" s="3"/>
      <c r="BR7063" s="3"/>
      <c r="BS7063" s="3"/>
      <c r="BT7063" s="23">
        <v>7058</v>
      </c>
      <c r="BU7063" s="4">
        <f t="shared" si="440"/>
        <v>0</v>
      </c>
      <c r="BV7063" s="4">
        <f t="shared" si="441"/>
        <v>0</v>
      </c>
      <c r="BW7063" s="23"/>
      <c r="BX7063" s="4">
        <f t="shared" si="442"/>
        <v>1</v>
      </c>
      <c r="BY7063" s="4">
        <f t="shared" si="443"/>
        <v>1</v>
      </c>
    </row>
    <row r="7064" spans="1:77">
      <c r="A7064" s="23">
        <v>7059</v>
      </c>
      <c r="BP7064" s="3"/>
      <c r="BQ7064" s="3"/>
      <c r="BR7064" s="3"/>
      <c r="BS7064" s="3"/>
      <c r="BT7064" s="23">
        <v>7059</v>
      </c>
      <c r="BU7064" s="4">
        <f t="shared" si="440"/>
        <v>0</v>
      </c>
      <c r="BV7064" s="4">
        <f t="shared" si="441"/>
        <v>0</v>
      </c>
      <c r="BW7064" s="23"/>
      <c r="BX7064" s="4">
        <f t="shared" si="442"/>
        <v>1</v>
      </c>
      <c r="BY7064" s="4">
        <f t="shared" si="443"/>
        <v>1</v>
      </c>
    </row>
    <row r="7065" spans="1:77">
      <c r="A7065" s="23">
        <v>7060</v>
      </c>
      <c r="BP7065" s="3"/>
      <c r="BQ7065" s="3"/>
      <c r="BR7065" s="3"/>
      <c r="BS7065" s="3"/>
      <c r="BT7065" s="23">
        <v>7060</v>
      </c>
      <c r="BU7065" s="4">
        <f t="shared" si="440"/>
        <v>0</v>
      </c>
      <c r="BV7065" s="4">
        <f t="shared" si="441"/>
        <v>0</v>
      </c>
      <c r="BW7065" s="23"/>
      <c r="BX7065" s="4">
        <f t="shared" si="442"/>
        <v>1</v>
      </c>
      <c r="BY7065" s="4">
        <f t="shared" si="443"/>
        <v>1</v>
      </c>
    </row>
    <row r="7066" spans="1:77">
      <c r="A7066" s="23">
        <v>7061</v>
      </c>
      <c r="BP7066" s="3"/>
      <c r="BQ7066" s="3"/>
      <c r="BR7066" s="3"/>
      <c r="BS7066" s="3"/>
      <c r="BT7066" s="23">
        <v>7061</v>
      </c>
      <c r="BU7066" s="4">
        <f t="shared" si="440"/>
        <v>0</v>
      </c>
      <c r="BV7066" s="4">
        <f t="shared" si="441"/>
        <v>0</v>
      </c>
      <c r="BW7066" s="23"/>
      <c r="BX7066" s="4">
        <f t="shared" si="442"/>
        <v>1</v>
      </c>
      <c r="BY7066" s="4">
        <f t="shared" si="443"/>
        <v>1</v>
      </c>
    </row>
    <row r="7067" spans="1:77">
      <c r="A7067" s="23">
        <v>7062</v>
      </c>
      <c r="BP7067" s="3"/>
      <c r="BQ7067" s="3"/>
      <c r="BR7067" s="3"/>
      <c r="BS7067" s="3"/>
      <c r="BT7067" s="23">
        <v>7062</v>
      </c>
      <c r="BU7067" s="4">
        <f t="shared" si="440"/>
        <v>0</v>
      </c>
      <c r="BV7067" s="4">
        <f t="shared" si="441"/>
        <v>0</v>
      </c>
      <c r="BW7067" s="23"/>
      <c r="BX7067" s="4">
        <f t="shared" si="442"/>
        <v>1</v>
      </c>
      <c r="BY7067" s="4">
        <f t="shared" si="443"/>
        <v>1</v>
      </c>
    </row>
    <row r="7068" spans="1:77">
      <c r="A7068" s="23">
        <v>7063</v>
      </c>
      <c r="BP7068" s="3"/>
      <c r="BQ7068" s="3"/>
      <c r="BR7068" s="3"/>
      <c r="BS7068" s="3"/>
      <c r="BT7068" s="23">
        <v>7063</v>
      </c>
      <c r="BU7068" s="4">
        <f t="shared" si="440"/>
        <v>0</v>
      </c>
      <c r="BV7068" s="4">
        <f t="shared" si="441"/>
        <v>0</v>
      </c>
      <c r="BW7068" s="23"/>
      <c r="BX7068" s="4">
        <f t="shared" si="442"/>
        <v>1</v>
      </c>
      <c r="BY7068" s="4">
        <f t="shared" si="443"/>
        <v>1</v>
      </c>
    </row>
    <row r="7069" spans="1:77">
      <c r="A7069" s="23">
        <v>7064</v>
      </c>
      <c r="BP7069" s="3"/>
      <c r="BQ7069" s="3"/>
      <c r="BR7069" s="3"/>
      <c r="BS7069" s="3"/>
      <c r="BT7069" s="23">
        <v>7064</v>
      </c>
      <c r="BU7069" s="4">
        <f t="shared" si="440"/>
        <v>0</v>
      </c>
      <c r="BV7069" s="4">
        <f t="shared" si="441"/>
        <v>0</v>
      </c>
      <c r="BW7069" s="23"/>
      <c r="BX7069" s="4">
        <f t="shared" si="442"/>
        <v>1</v>
      </c>
      <c r="BY7069" s="4">
        <f t="shared" si="443"/>
        <v>1</v>
      </c>
    </row>
    <row r="7070" spans="1:77">
      <c r="A7070" s="23">
        <v>7065</v>
      </c>
      <c r="BP7070" s="3"/>
      <c r="BQ7070" s="3"/>
      <c r="BR7070" s="3"/>
      <c r="BS7070" s="3"/>
      <c r="BT7070" s="23">
        <v>7065</v>
      </c>
      <c r="BU7070" s="4">
        <f t="shared" si="440"/>
        <v>0</v>
      </c>
      <c r="BV7070" s="4">
        <f t="shared" si="441"/>
        <v>0</v>
      </c>
      <c r="BW7070" s="23"/>
      <c r="BX7070" s="4">
        <f t="shared" si="442"/>
        <v>1</v>
      </c>
      <c r="BY7070" s="4">
        <f t="shared" si="443"/>
        <v>1</v>
      </c>
    </row>
    <row r="7071" spans="1:77">
      <c r="A7071" s="23">
        <v>7066</v>
      </c>
      <c r="BP7071" s="3"/>
      <c r="BQ7071" s="3"/>
      <c r="BR7071" s="3"/>
      <c r="BS7071" s="3"/>
      <c r="BT7071" s="23">
        <v>7066</v>
      </c>
      <c r="BU7071" s="4">
        <f t="shared" si="440"/>
        <v>0</v>
      </c>
      <c r="BV7071" s="4">
        <f t="shared" si="441"/>
        <v>0</v>
      </c>
      <c r="BW7071" s="23"/>
      <c r="BX7071" s="4">
        <f t="shared" si="442"/>
        <v>1</v>
      </c>
      <c r="BY7071" s="4">
        <f t="shared" si="443"/>
        <v>1</v>
      </c>
    </row>
    <row r="7072" spans="1:77">
      <c r="A7072" s="23">
        <v>7067</v>
      </c>
      <c r="BP7072" s="3"/>
      <c r="BQ7072" s="3"/>
      <c r="BR7072" s="3"/>
      <c r="BS7072" s="3"/>
      <c r="BT7072" s="23">
        <v>7067</v>
      </c>
      <c r="BU7072" s="4">
        <f t="shared" si="440"/>
        <v>0</v>
      </c>
      <c r="BV7072" s="4">
        <f t="shared" si="441"/>
        <v>0</v>
      </c>
      <c r="BW7072" s="23"/>
      <c r="BX7072" s="4">
        <f t="shared" si="442"/>
        <v>1</v>
      </c>
      <c r="BY7072" s="4">
        <f t="shared" si="443"/>
        <v>1</v>
      </c>
    </row>
    <row r="7073" spans="1:77">
      <c r="A7073" s="23">
        <v>7068</v>
      </c>
      <c r="BP7073" s="3"/>
      <c r="BQ7073" s="3"/>
      <c r="BR7073" s="3"/>
      <c r="BS7073" s="3"/>
      <c r="BT7073" s="23">
        <v>7068</v>
      </c>
      <c r="BU7073" s="4">
        <f t="shared" si="440"/>
        <v>0</v>
      </c>
      <c r="BV7073" s="4">
        <f t="shared" si="441"/>
        <v>0</v>
      </c>
      <c r="BW7073" s="23"/>
      <c r="BX7073" s="4">
        <f t="shared" si="442"/>
        <v>1</v>
      </c>
      <c r="BY7073" s="4">
        <f t="shared" si="443"/>
        <v>1</v>
      </c>
    </row>
    <row r="7074" spans="1:77">
      <c r="A7074" s="23">
        <v>7069</v>
      </c>
      <c r="BP7074" s="3"/>
      <c r="BQ7074" s="3"/>
      <c r="BR7074" s="3"/>
      <c r="BS7074" s="3"/>
      <c r="BT7074" s="23">
        <v>7069</v>
      </c>
      <c r="BU7074" s="4">
        <f t="shared" si="440"/>
        <v>0</v>
      </c>
      <c r="BV7074" s="4">
        <f t="shared" si="441"/>
        <v>0</v>
      </c>
      <c r="BW7074" s="23"/>
      <c r="BX7074" s="4">
        <f t="shared" si="442"/>
        <v>1</v>
      </c>
      <c r="BY7074" s="4">
        <f t="shared" si="443"/>
        <v>1</v>
      </c>
    </row>
    <row r="7075" spans="1:77">
      <c r="A7075" s="23">
        <v>7070</v>
      </c>
      <c r="BP7075" s="3"/>
      <c r="BQ7075" s="3"/>
      <c r="BR7075" s="3"/>
      <c r="BS7075" s="3"/>
      <c r="BT7075" s="23">
        <v>7070</v>
      </c>
      <c r="BU7075" s="4">
        <f t="shared" si="440"/>
        <v>0</v>
      </c>
      <c r="BV7075" s="4">
        <f t="shared" si="441"/>
        <v>0</v>
      </c>
      <c r="BW7075" s="23"/>
      <c r="BX7075" s="4">
        <f t="shared" si="442"/>
        <v>1</v>
      </c>
      <c r="BY7075" s="4">
        <f t="shared" si="443"/>
        <v>1</v>
      </c>
    </row>
    <row r="7076" spans="1:77">
      <c r="A7076" s="23">
        <v>7071</v>
      </c>
      <c r="BP7076" s="3"/>
      <c r="BQ7076" s="3"/>
      <c r="BR7076" s="3"/>
      <c r="BS7076" s="3"/>
      <c r="BT7076" s="23">
        <v>7071</v>
      </c>
      <c r="BU7076" s="4">
        <f t="shared" si="440"/>
        <v>0</v>
      </c>
      <c r="BV7076" s="4">
        <f t="shared" si="441"/>
        <v>0</v>
      </c>
      <c r="BW7076" s="23"/>
      <c r="BX7076" s="4">
        <f t="shared" si="442"/>
        <v>1</v>
      </c>
      <c r="BY7076" s="4">
        <f t="shared" si="443"/>
        <v>1</v>
      </c>
    </row>
    <row r="7077" spans="1:77">
      <c r="A7077" s="23">
        <v>7072</v>
      </c>
      <c r="BP7077" s="3"/>
      <c r="BQ7077" s="3"/>
      <c r="BR7077" s="3"/>
      <c r="BS7077" s="3"/>
      <c r="BT7077" s="23">
        <v>7072</v>
      </c>
      <c r="BU7077" s="4">
        <f t="shared" si="440"/>
        <v>0</v>
      </c>
      <c r="BV7077" s="4">
        <f t="shared" si="441"/>
        <v>0</v>
      </c>
      <c r="BW7077" s="23"/>
      <c r="BX7077" s="4">
        <f t="shared" si="442"/>
        <v>1</v>
      </c>
      <c r="BY7077" s="4">
        <f t="shared" si="443"/>
        <v>1</v>
      </c>
    </row>
    <row r="7078" spans="1:77">
      <c r="A7078" s="23">
        <v>7073</v>
      </c>
      <c r="BP7078" s="3"/>
      <c r="BQ7078" s="3"/>
      <c r="BR7078" s="3"/>
      <c r="BS7078" s="3"/>
      <c r="BT7078" s="23">
        <v>7073</v>
      </c>
      <c r="BU7078" s="4">
        <f t="shared" si="440"/>
        <v>0</v>
      </c>
      <c r="BV7078" s="4">
        <f t="shared" si="441"/>
        <v>0</v>
      </c>
      <c r="BW7078" s="23"/>
      <c r="BX7078" s="4">
        <f t="shared" si="442"/>
        <v>1</v>
      </c>
      <c r="BY7078" s="4">
        <f t="shared" si="443"/>
        <v>1</v>
      </c>
    </row>
    <row r="7079" spans="1:77">
      <c r="A7079" s="23">
        <v>7074</v>
      </c>
      <c r="BP7079" s="3"/>
      <c r="BQ7079" s="3"/>
      <c r="BR7079" s="3"/>
      <c r="BS7079" s="3"/>
      <c r="BT7079" s="23">
        <v>7074</v>
      </c>
      <c r="BU7079" s="4">
        <f t="shared" si="440"/>
        <v>0</v>
      </c>
      <c r="BV7079" s="4">
        <f t="shared" si="441"/>
        <v>0</v>
      </c>
      <c r="BW7079" s="23"/>
      <c r="BX7079" s="4">
        <f t="shared" si="442"/>
        <v>1</v>
      </c>
      <c r="BY7079" s="4">
        <f t="shared" si="443"/>
        <v>1</v>
      </c>
    </row>
    <row r="7080" spans="1:77">
      <c r="A7080" s="23">
        <v>7075</v>
      </c>
      <c r="BP7080" s="3"/>
      <c r="BQ7080" s="3"/>
      <c r="BR7080" s="3"/>
      <c r="BS7080" s="3"/>
      <c r="BT7080" s="23">
        <v>7075</v>
      </c>
      <c r="BU7080" s="4">
        <f t="shared" si="440"/>
        <v>0</v>
      </c>
      <c r="BV7080" s="4">
        <f t="shared" si="441"/>
        <v>0</v>
      </c>
      <c r="BW7080" s="23"/>
      <c r="BX7080" s="4">
        <f t="shared" si="442"/>
        <v>1</v>
      </c>
      <c r="BY7080" s="4">
        <f t="shared" si="443"/>
        <v>1</v>
      </c>
    </row>
    <row r="7081" spans="1:77">
      <c r="A7081" s="23">
        <v>7076</v>
      </c>
      <c r="BP7081" s="3"/>
      <c r="BQ7081" s="3"/>
      <c r="BR7081" s="3"/>
      <c r="BS7081" s="3"/>
      <c r="BT7081" s="23">
        <v>7076</v>
      </c>
      <c r="BU7081" s="4">
        <f t="shared" si="440"/>
        <v>0</v>
      </c>
      <c r="BV7081" s="4">
        <f t="shared" si="441"/>
        <v>0</v>
      </c>
      <c r="BW7081" s="23"/>
      <c r="BX7081" s="4">
        <f t="shared" si="442"/>
        <v>1</v>
      </c>
      <c r="BY7081" s="4">
        <f t="shared" si="443"/>
        <v>1</v>
      </c>
    </row>
    <row r="7082" spans="1:77">
      <c r="A7082" s="23">
        <v>7077</v>
      </c>
      <c r="BP7082" s="3"/>
      <c r="BQ7082" s="3"/>
      <c r="BR7082" s="3"/>
      <c r="BS7082" s="3"/>
      <c r="BT7082" s="23">
        <v>7077</v>
      </c>
      <c r="BU7082" s="4">
        <f t="shared" si="440"/>
        <v>0</v>
      </c>
      <c r="BV7082" s="4">
        <f t="shared" si="441"/>
        <v>0</v>
      </c>
      <c r="BW7082" s="23"/>
      <c r="BX7082" s="4">
        <f t="shared" si="442"/>
        <v>1</v>
      </c>
      <c r="BY7082" s="4">
        <f t="shared" si="443"/>
        <v>1</v>
      </c>
    </row>
    <row r="7083" spans="1:77">
      <c r="A7083" s="23">
        <v>7078</v>
      </c>
      <c r="BP7083" s="3"/>
      <c r="BQ7083" s="3"/>
      <c r="BR7083" s="3"/>
      <c r="BS7083" s="3"/>
      <c r="BT7083" s="23">
        <v>7078</v>
      </c>
      <c r="BU7083" s="4">
        <f t="shared" si="440"/>
        <v>0</v>
      </c>
      <c r="BV7083" s="4">
        <f t="shared" si="441"/>
        <v>0</v>
      </c>
      <c r="BW7083" s="23"/>
      <c r="BX7083" s="4">
        <f t="shared" si="442"/>
        <v>1</v>
      </c>
      <c r="BY7083" s="4">
        <f t="shared" si="443"/>
        <v>1</v>
      </c>
    </row>
    <row r="7084" spans="1:77">
      <c r="A7084" s="23">
        <v>7079</v>
      </c>
      <c r="BP7084" s="3"/>
      <c r="BQ7084" s="3"/>
      <c r="BR7084" s="3"/>
      <c r="BS7084" s="3"/>
      <c r="BT7084" s="23">
        <v>7079</v>
      </c>
      <c r="BU7084" s="4">
        <f t="shared" si="440"/>
        <v>0</v>
      </c>
      <c r="BV7084" s="4">
        <f t="shared" si="441"/>
        <v>0</v>
      </c>
      <c r="BW7084" s="23"/>
      <c r="BX7084" s="4">
        <f t="shared" si="442"/>
        <v>1</v>
      </c>
      <c r="BY7084" s="4">
        <f t="shared" si="443"/>
        <v>1</v>
      </c>
    </row>
    <row r="7085" spans="1:77">
      <c r="A7085" s="23">
        <v>7080</v>
      </c>
      <c r="BP7085" s="3"/>
      <c r="BQ7085" s="3"/>
      <c r="BR7085" s="3"/>
      <c r="BS7085" s="3"/>
      <c r="BT7085" s="23">
        <v>7080</v>
      </c>
      <c r="BU7085" s="4">
        <f t="shared" si="440"/>
        <v>0</v>
      </c>
      <c r="BV7085" s="4">
        <f t="shared" si="441"/>
        <v>0</v>
      </c>
      <c r="BW7085" s="23"/>
      <c r="BX7085" s="4">
        <f t="shared" si="442"/>
        <v>1</v>
      </c>
      <c r="BY7085" s="4">
        <f t="shared" si="443"/>
        <v>1</v>
      </c>
    </row>
    <row r="7086" spans="1:77">
      <c r="A7086" s="23">
        <v>7081</v>
      </c>
      <c r="BP7086" s="3"/>
      <c r="BQ7086" s="3"/>
      <c r="BR7086" s="3"/>
      <c r="BS7086" s="3"/>
      <c r="BT7086" s="23">
        <v>7081</v>
      </c>
      <c r="BU7086" s="4">
        <f t="shared" si="440"/>
        <v>0</v>
      </c>
      <c r="BV7086" s="4">
        <f t="shared" si="441"/>
        <v>0</v>
      </c>
      <c r="BW7086" s="23"/>
      <c r="BX7086" s="4">
        <f t="shared" si="442"/>
        <v>1</v>
      </c>
      <c r="BY7086" s="4">
        <f t="shared" si="443"/>
        <v>1</v>
      </c>
    </row>
    <row r="7087" spans="1:77">
      <c r="A7087" s="23">
        <v>7082</v>
      </c>
      <c r="BP7087" s="3"/>
      <c r="BQ7087" s="3"/>
      <c r="BR7087" s="3"/>
      <c r="BS7087" s="3"/>
      <c r="BT7087" s="23">
        <v>7082</v>
      </c>
      <c r="BU7087" s="4">
        <f t="shared" si="440"/>
        <v>0</v>
      </c>
      <c r="BV7087" s="4">
        <f t="shared" si="441"/>
        <v>0</v>
      </c>
      <c r="BW7087" s="23"/>
      <c r="BX7087" s="4">
        <f t="shared" si="442"/>
        <v>1</v>
      </c>
      <c r="BY7087" s="4">
        <f t="shared" si="443"/>
        <v>1</v>
      </c>
    </row>
    <row r="7088" spans="1:77">
      <c r="A7088" s="23">
        <v>7083</v>
      </c>
      <c r="BP7088" s="3"/>
      <c r="BQ7088" s="3"/>
      <c r="BR7088" s="3"/>
      <c r="BS7088" s="3"/>
      <c r="BT7088" s="23">
        <v>7083</v>
      </c>
      <c r="BU7088" s="4">
        <f t="shared" si="440"/>
        <v>0</v>
      </c>
      <c r="BV7088" s="4">
        <f t="shared" si="441"/>
        <v>0</v>
      </c>
      <c r="BW7088" s="23"/>
      <c r="BX7088" s="4">
        <f t="shared" si="442"/>
        <v>1</v>
      </c>
      <c r="BY7088" s="4">
        <f t="shared" si="443"/>
        <v>1</v>
      </c>
    </row>
    <row r="7089" spans="1:77">
      <c r="A7089" s="23">
        <v>7084</v>
      </c>
      <c r="BP7089" s="3"/>
      <c r="BQ7089" s="3"/>
      <c r="BR7089" s="3"/>
      <c r="BS7089" s="3"/>
      <c r="BT7089" s="23">
        <v>7084</v>
      </c>
      <c r="BU7089" s="4">
        <f t="shared" si="440"/>
        <v>0</v>
      </c>
      <c r="BV7089" s="4">
        <f t="shared" si="441"/>
        <v>0</v>
      </c>
      <c r="BW7089" s="23"/>
      <c r="BX7089" s="4">
        <f t="shared" si="442"/>
        <v>1</v>
      </c>
      <c r="BY7089" s="4">
        <f t="shared" si="443"/>
        <v>1</v>
      </c>
    </row>
    <row r="7090" spans="1:77">
      <c r="A7090" s="23">
        <v>7085</v>
      </c>
      <c r="BP7090" s="3"/>
      <c r="BQ7090" s="3"/>
      <c r="BR7090" s="3"/>
      <c r="BS7090" s="3"/>
      <c r="BT7090" s="23">
        <v>7085</v>
      </c>
      <c r="BU7090" s="4">
        <f t="shared" si="440"/>
        <v>0</v>
      </c>
      <c r="BV7090" s="4">
        <f t="shared" si="441"/>
        <v>0</v>
      </c>
      <c r="BW7090" s="23"/>
      <c r="BX7090" s="4">
        <f t="shared" si="442"/>
        <v>1</v>
      </c>
      <c r="BY7090" s="4">
        <f t="shared" si="443"/>
        <v>1</v>
      </c>
    </row>
    <row r="7091" spans="1:77">
      <c r="A7091" s="23">
        <v>7086</v>
      </c>
      <c r="BP7091" s="3"/>
      <c r="BQ7091" s="3"/>
      <c r="BR7091" s="3"/>
      <c r="BS7091" s="3"/>
      <c r="BT7091" s="23">
        <v>7086</v>
      </c>
      <c r="BU7091" s="4">
        <f t="shared" si="440"/>
        <v>0</v>
      </c>
      <c r="BV7091" s="4">
        <f t="shared" si="441"/>
        <v>0</v>
      </c>
      <c r="BW7091" s="23"/>
      <c r="BX7091" s="4">
        <f t="shared" si="442"/>
        <v>1</v>
      </c>
      <c r="BY7091" s="4">
        <f t="shared" si="443"/>
        <v>1</v>
      </c>
    </row>
    <row r="7092" spans="1:77">
      <c r="A7092" s="23">
        <v>7087</v>
      </c>
      <c r="BP7092" s="3"/>
      <c r="BQ7092" s="3"/>
      <c r="BR7092" s="3"/>
      <c r="BS7092" s="3"/>
      <c r="BT7092" s="23">
        <v>7087</v>
      </c>
      <c r="BU7092" s="4">
        <f t="shared" si="440"/>
        <v>0</v>
      </c>
      <c r="BV7092" s="4">
        <f t="shared" si="441"/>
        <v>0</v>
      </c>
      <c r="BW7092" s="23"/>
      <c r="BX7092" s="4">
        <f t="shared" si="442"/>
        <v>1</v>
      </c>
      <c r="BY7092" s="4">
        <f t="shared" si="443"/>
        <v>1</v>
      </c>
    </row>
    <row r="7093" spans="1:77">
      <c r="A7093" s="23">
        <v>7088</v>
      </c>
      <c r="BP7093" s="3"/>
      <c r="BQ7093" s="3"/>
      <c r="BR7093" s="3"/>
      <c r="BS7093" s="3"/>
      <c r="BT7093" s="23">
        <v>7088</v>
      </c>
      <c r="BU7093" s="4">
        <f t="shared" si="440"/>
        <v>0</v>
      </c>
      <c r="BV7093" s="4">
        <f t="shared" si="441"/>
        <v>0</v>
      </c>
      <c r="BW7093" s="23"/>
      <c r="BX7093" s="4">
        <f t="shared" si="442"/>
        <v>1</v>
      </c>
      <c r="BY7093" s="4">
        <f t="shared" si="443"/>
        <v>1</v>
      </c>
    </row>
    <row r="7094" spans="1:77">
      <c r="A7094" s="23">
        <v>7089</v>
      </c>
      <c r="BP7094" s="3"/>
      <c r="BQ7094" s="3"/>
      <c r="BR7094" s="3"/>
      <c r="BS7094" s="3"/>
      <c r="BT7094" s="23">
        <v>7089</v>
      </c>
      <c r="BU7094" s="4">
        <f t="shared" si="440"/>
        <v>0</v>
      </c>
      <c r="BV7094" s="4">
        <f t="shared" si="441"/>
        <v>0</v>
      </c>
      <c r="BW7094" s="23"/>
      <c r="BX7094" s="4">
        <f t="shared" si="442"/>
        <v>1</v>
      </c>
      <c r="BY7094" s="4">
        <f t="shared" si="443"/>
        <v>1</v>
      </c>
    </row>
    <row r="7095" spans="1:77">
      <c r="A7095" s="23">
        <v>7090</v>
      </c>
      <c r="BP7095" s="3"/>
      <c r="BQ7095" s="3"/>
      <c r="BR7095" s="3"/>
      <c r="BS7095" s="3"/>
      <c r="BT7095" s="23">
        <v>7090</v>
      </c>
      <c r="BU7095" s="4">
        <f t="shared" si="440"/>
        <v>0</v>
      </c>
      <c r="BV7095" s="4">
        <f t="shared" si="441"/>
        <v>0</v>
      </c>
      <c r="BW7095" s="23"/>
      <c r="BX7095" s="4">
        <f t="shared" si="442"/>
        <v>1</v>
      </c>
      <c r="BY7095" s="4">
        <f t="shared" si="443"/>
        <v>1</v>
      </c>
    </row>
    <row r="7096" spans="1:77">
      <c r="A7096" s="23">
        <v>7091</v>
      </c>
      <c r="BP7096" s="3"/>
      <c r="BQ7096" s="3"/>
      <c r="BR7096" s="3"/>
      <c r="BS7096" s="3"/>
      <c r="BT7096" s="23">
        <v>7091</v>
      </c>
      <c r="BU7096" s="4">
        <f t="shared" si="440"/>
        <v>0</v>
      </c>
      <c r="BV7096" s="4">
        <f t="shared" si="441"/>
        <v>0</v>
      </c>
      <c r="BW7096" s="23"/>
      <c r="BX7096" s="4">
        <f t="shared" si="442"/>
        <v>1</v>
      </c>
      <c r="BY7096" s="4">
        <f t="shared" si="443"/>
        <v>1</v>
      </c>
    </row>
    <row r="7097" spans="1:77">
      <c r="A7097" s="23">
        <v>7092</v>
      </c>
      <c r="BP7097" s="3"/>
      <c r="BQ7097" s="3"/>
      <c r="BR7097" s="3"/>
      <c r="BS7097" s="3"/>
      <c r="BT7097" s="23">
        <v>7092</v>
      </c>
      <c r="BU7097" s="4">
        <f t="shared" si="440"/>
        <v>0</v>
      </c>
      <c r="BV7097" s="4">
        <f t="shared" si="441"/>
        <v>0</v>
      </c>
      <c r="BW7097" s="23"/>
      <c r="BX7097" s="4">
        <f t="shared" si="442"/>
        <v>1</v>
      </c>
      <c r="BY7097" s="4">
        <f t="shared" si="443"/>
        <v>1</v>
      </c>
    </row>
    <row r="7098" spans="1:77">
      <c r="A7098" s="23">
        <v>7093</v>
      </c>
      <c r="BP7098" s="3"/>
      <c r="BQ7098" s="3"/>
      <c r="BR7098" s="3"/>
      <c r="BS7098" s="3"/>
      <c r="BT7098" s="23">
        <v>7093</v>
      </c>
      <c r="BU7098" s="4">
        <f t="shared" si="440"/>
        <v>0</v>
      </c>
      <c r="BV7098" s="4">
        <f t="shared" si="441"/>
        <v>0</v>
      </c>
      <c r="BW7098" s="23"/>
      <c r="BX7098" s="4">
        <f t="shared" si="442"/>
        <v>1</v>
      </c>
      <c r="BY7098" s="4">
        <f t="shared" si="443"/>
        <v>1</v>
      </c>
    </row>
    <row r="7099" spans="1:77">
      <c r="A7099" s="23">
        <v>7094</v>
      </c>
      <c r="BP7099" s="3"/>
      <c r="BQ7099" s="3"/>
      <c r="BR7099" s="3"/>
      <c r="BS7099" s="3"/>
      <c r="BT7099" s="23">
        <v>7094</v>
      </c>
      <c r="BU7099" s="4">
        <f t="shared" si="440"/>
        <v>0</v>
      </c>
      <c r="BV7099" s="4">
        <f t="shared" si="441"/>
        <v>0</v>
      </c>
      <c r="BW7099" s="23"/>
      <c r="BX7099" s="4">
        <f t="shared" si="442"/>
        <v>1</v>
      </c>
      <c r="BY7099" s="4">
        <f t="shared" si="443"/>
        <v>1</v>
      </c>
    </row>
    <row r="7100" spans="1:77">
      <c r="A7100" s="23">
        <v>7095</v>
      </c>
      <c r="BP7100" s="3"/>
      <c r="BQ7100" s="3"/>
      <c r="BR7100" s="3"/>
      <c r="BS7100" s="3"/>
      <c r="BT7100" s="23">
        <v>7095</v>
      </c>
      <c r="BU7100" s="4">
        <f t="shared" si="440"/>
        <v>0</v>
      </c>
      <c r="BV7100" s="4">
        <f t="shared" si="441"/>
        <v>0</v>
      </c>
      <c r="BW7100" s="23"/>
      <c r="BX7100" s="4">
        <f t="shared" si="442"/>
        <v>1</v>
      </c>
      <c r="BY7100" s="4">
        <f t="shared" si="443"/>
        <v>1</v>
      </c>
    </row>
    <row r="7101" spans="1:77">
      <c r="A7101" s="23">
        <v>7096</v>
      </c>
      <c r="BP7101" s="3"/>
      <c r="BQ7101" s="3"/>
      <c r="BR7101" s="3"/>
      <c r="BS7101" s="3"/>
      <c r="BT7101" s="23">
        <v>7096</v>
      </c>
      <c r="BU7101" s="4">
        <f t="shared" si="440"/>
        <v>0</v>
      </c>
      <c r="BV7101" s="4">
        <f t="shared" si="441"/>
        <v>0</v>
      </c>
      <c r="BW7101" s="23"/>
      <c r="BX7101" s="4">
        <f t="shared" si="442"/>
        <v>1</v>
      </c>
      <c r="BY7101" s="4">
        <f t="shared" si="443"/>
        <v>1</v>
      </c>
    </row>
    <row r="7102" spans="1:77">
      <c r="A7102" s="23">
        <v>7097</v>
      </c>
      <c r="BP7102" s="3"/>
      <c r="BQ7102" s="3"/>
      <c r="BR7102" s="3"/>
      <c r="BS7102" s="3"/>
      <c r="BT7102" s="23">
        <v>7097</v>
      </c>
      <c r="BU7102" s="4">
        <f t="shared" si="440"/>
        <v>0</v>
      </c>
      <c r="BV7102" s="4">
        <f t="shared" si="441"/>
        <v>0</v>
      </c>
      <c r="BW7102" s="23"/>
      <c r="BX7102" s="4">
        <f t="shared" si="442"/>
        <v>1</v>
      </c>
      <c r="BY7102" s="4">
        <f t="shared" si="443"/>
        <v>1</v>
      </c>
    </row>
    <row r="7103" spans="1:77">
      <c r="A7103" s="23">
        <v>7098</v>
      </c>
      <c r="BP7103" s="3"/>
      <c r="BQ7103" s="3"/>
      <c r="BR7103" s="3"/>
      <c r="BS7103" s="3"/>
      <c r="BT7103" s="23">
        <v>7098</v>
      </c>
      <c r="BU7103" s="4">
        <f t="shared" si="440"/>
        <v>0</v>
      </c>
      <c r="BV7103" s="4">
        <f t="shared" si="441"/>
        <v>0</v>
      </c>
      <c r="BW7103" s="23"/>
      <c r="BX7103" s="4">
        <f t="shared" si="442"/>
        <v>1</v>
      </c>
      <c r="BY7103" s="4">
        <f t="shared" si="443"/>
        <v>1</v>
      </c>
    </row>
    <row r="7104" spans="1:77">
      <c r="A7104" s="23">
        <v>7099</v>
      </c>
      <c r="BP7104" s="3"/>
      <c r="BQ7104" s="3"/>
      <c r="BR7104" s="3"/>
      <c r="BS7104" s="3"/>
      <c r="BT7104" s="23">
        <v>7099</v>
      </c>
      <c r="BU7104" s="4">
        <f t="shared" si="440"/>
        <v>0</v>
      </c>
      <c r="BV7104" s="4">
        <f t="shared" si="441"/>
        <v>0</v>
      </c>
      <c r="BW7104" s="23"/>
      <c r="BX7104" s="4">
        <f t="shared" si="442"/>
        <v>1</v>
      </c>
      <c r="BY7104" s="4">
        <f t="shared" si="443"/>
        <v>1</v>
      </c>
    </row>
    <row r="7105" spans="1:77">
      <c r="A7105" s="23">
        <v>7100</v>
      </c>
      <c r="BP7105" s="3"/>
      <c r="BQ7105" s="3"/>
      <c r="BR7105" s="3"/>
      <c r="BS7105" s="3"/>
      <c r="BT7105" s="23">
        <v>7100</v>
      </c>
      <c r="BU7105" s="4">
        <f t="shared" si="440"/>
        <v>0</v>
      </c>
      <c r="BV7105" s="4">
        <f t="shared" si="441"/>
        <v>0</v>
      </c>
      <c r="BW7105" s="23"/>
      <c r="BX7105" s="4">
        <f t="shared" si="442"/>
        <v>1</v>
      </c>
      <c r="BY7105" s="4">
        <f t="shared" si="443"/>
        <v>1</v>
      </c>
    </row>
    <row r="7106" spans="1:77">
      <c r="A7106" s="23">
        <v>7101</v>
      </c>
      <c r="BP7106" s="3"/>
      <c r="BQ7106" s="3"/>
      <c r="BR7106" s="3"/>
      <c r="BS7106" s="3"/>
      <c r="BT7106" s="23">
        <v>7101</v>
      </c>
      <c r="BU7106" s="4">
        <f t="shared" si="440"/>
        <v>0</v>
      </c>
      <c r="BV7106" s="4">
        <f t="shared" si="441"/>
        <v>0</v>
      </c>
      <c r="BW7106" s="23"/>
      <c r="BX7106" s="4">
        <f t="shared" si="442"/>
        <v>1</v>
      </c>
      <c r="BY7106" s="4">
        <f t="shared" si="443"/>
        <v>1</v>
      </c>
    </row>
    <row r="7107" spans="1:77">
      <c r="A7107" s="23">
        <v>7102</v>
      </c>
      <c r="BP7107" s="3"/>
      <c r="BQ7107" s="3"/>
      <c r="BR7107" s="3"/>
      <c r="BS7107" s="3"/>
      <c r="BT7107" s="23">
        <v>7102</v>
      </c>
      <c r="BU7107" s="4">
        <f t="shared" si="440"/>
        <v>0</v>
      </c>
      <c r="BV7107" s="4">
        <f t="shared" si="441"/>
        <v>0</v>
      </c>
      <c r="BW7107" s="23"/>
      <c r="BX7107" s="4">
        <f t="shared" si="442"/>
        <v>1</v>
      </c>
      <c r="BY7107" s="4">
        <f t="shared" si="443"/>
        <v>1</v>
      </c>
    </row>
    <row r="7108" spans="1:77">
      <c r="A7108" s="23">
        <v>7103</v>
      </c>
      <c r="BP7108" s="3"/>
      <c r="BQ7108" s="3"/>
      <c r="BR7108" s="3"/>
      <c r="BS7108" s="3"/>
      <c r="BT7108" s="23">
        <v>7103</v>
      </c>
      <c r="BU7108" s="4">
        <f t="shared" si="440"/>
        <v>0</v>
      </c>
      <c r="BV7108" s="4">
        <f t="shared" si="441"/>
        <v>0</v>
      </c>
      <c r="BW7108" s="23"/>
      <c r="BX7108" s="4">
        <f t="shared" si="442"/>
        <v>1</v>
      </c>
      <c r="BY7108" s="4">
        <f t="shared" si="443"/>
        <v>1</v>
      </c>
    </row>
    <row r="7109" spans="1:77">
      <c r="A7109" s="23">
        <v>7104</v>
      </c>
      <c r="BP7109" s="3"/>
      <c r="BQ7109" s="3"/>
      <c r="BR7109" s="3"/>
      <c r="BS7109" s="3"/>
      <c r="BT7109" s="23">
        <v>7104</v>
      </c>
      <c r="BU7109" s="4">
        <f t="shared" si="440"/>
        <v>0</v>
      </c>
      <c r="BV7109" s="4">
        <f t="shared" si="441"/>
        <v>0</v>
      </c>
      <c r="BW7109" s="23"/>
      <c r="BX7109" s="4">
        <f t="shared" si="442"/>
        <v>1</v>
      </c>
      <c r="BY7109" s="4">
        <f t="shared" si="443"/>
        <v>1</v>
      </c>
    </row>
    <row r="7110" spans="1:77">
      <c r="A7110" s="23">
        <v>7105</v>
      </c>
      <c r="BP7110" s="3"/>
      <c r="BQ7110" s="3"/>
      <c r="BR7110" s="3"/>
      <c r="BS7110" s="3"/>
      <c r="BT7110" s="23">
        <v>7105</v>
      </c>
      <c r="BU7110" s="4">
        <f t="shared" si="440"/>
        <v>0</v>
      </c>
      <c r="BV7110" s="4">
        <f t="shared" si="441"/>
        <v>0</v>
      </c>
      <c r="BW7110" s="23"/>
      <c r="BX7110" s="4">
        <f t="shared" si="442"/>
        <v>1</v>
      </c>
      <c r="BY7110" s="4">
        <f t="shared" si="443"/>
        <v>1</v>
      </c>
    </row>
    <row r="7111" spans="1:77">
      <c r="A7111" s="23">
        <v>7106</v>
      </c>
      <c r="BP7111" s="3"/>
      <c r="BQ7111" s="3"/>
      <c r="BR7111" s="3"/>
      <c r="BS7111" s="3"/>
      <c r="BT7111" s="23">
        <v>7106</v>
      </c>
      <c r="BU7111" s="4">
        <f t="shared" ref="BU7111:BU7174" si="444">BP7111*$BV$1-BQ7111</f>
        <v>0</v>
      </c>
      <c r="BV7111" s="4">
        <f t="shared" ref="BV7111:BV7174" si="445">BR7111*$BV$1-BS7111</f>
        <v>0</v>
      </c>
      <c r="BW7111" s="23"/>
      <c r="BX7111" s="4">
        <f t="shared" ref="BX7111:BX7174" si="446">IF(BU7111=MAX($BU7111:$BV7111),1,0)</f>
        <v>1</v>
      </c>
      <c r="BY7111" s="4">
        <f t="shared" ref="BY7111:BY7174" si="447">IF(BV7111=MAX($BU7111:$BV7111),1,0)</f>
        <v>1</v>
      </c>
    </row>
    <row r="7112" spans="1:77">
      <c r="A7112" s="23">
        <v>7107</v>
      </c>
      <c r="BP7112" s="3"/>
      <c r="BQ7112" s="3"/>
      <c r="BR7112" s="3"/>
      <c r="BS7112" s="3"/>
      <c r="BT7112" s="23">
        <v>7107</v>
      </c>
      <c r="BU7112" s="4">
        <f t="shared" si="444"/>
        <v>0</v>
      </c>
      <c r="BV7112" s="4">
        <f t="shared" si="445"/>
        <v>0</v>
      </c>
      <c r="BW7112" s="23"/>
      <c r="BX7112" s="4">
        <f t="shared" si="446"/>
        <v>1</v>
      </c>
      <c r="BY7112" s="4">
        <f t="shared" si="447"/>
        <v>1</v>
      </c>
    </row>
    <row r="7113" spans="1:77">
      <c r="A7113" s="23">
        <v>7108</v>
      </c>
      <c r="BP7113" s="3"/>
      <c r="BQ7113" s="3"/>
      <c r="BR7113" s="3"/>
      <c r="BS7113" s="3"/>
      <c r="BT7113" s="23">
        <v>7108</v>
      </c>
      <c r="BU7113" s="4">
        <f t="shared" si="444"/>
        <v>0</v>
      </c>
      <c r="BV7113" s="4">
        <f t="shared" si="445"/>
        <v>0</v>
      </c>
      <c r="BW7113" s="23"/>
      <c r="BX7113" s="4">
        <f t="shared" si="446"/>
        <v>1</v>
      </c>
      <c r="BY7113" s="4">
        <f t="shared" si="447"/>
        <v>1</v>
      </c>
    </row>
    <row r="7114" spans="1:77">
      <c r="A7114" s="23">
        <v>7109</v>
      </c>
      <c r="BP7114" s="3"/>
      <c r="BQ7114" s="3"/>
      <c r="BR7114" s="3"/>
      <c r="BS7114" s="3"/>
      <c r="BT7114" s="23">
        <v>7109</v>
      </c>
      <c r="BU7114" s="4">
        <f t="shared" si="444"/>
        <v>0</v>
      </c>
      <c r="BV7114" s="4">
        <f t="shared" si="445"/>
        <v>0</v>
      </c>
      <c r="BW7114" s="23"/>
      <c r="BX7114" s="4">
        <f t="shared" si="446"/>
        <v>1</v>
      </c>
      <c r="BY7114" s="4">
        <f t="shared" si="447"/>
        <v>1</v>
      </c>
    </row>
    <row r="7115" spans="1:77">
      <c r="A7115" s="23">
        <v>7110</v>
      </c>
      <c r="BP7115" s="3"/>
      <c r="BQ7115" s="3"/>
      <c r="BR7115" s="3"/>
      <c r="BS7115" s="3"/>
      <c r="BT7115" s="23">
        <v>7110</v>
      </c>
      <c r="BU7115" s="4">
        <f t="shared" si="444"/>
        <v>0</v>
      </c>
      <c r="BV7115" s="4">
        <f t="shared" si="445"/>
        <v>0</v>
      </c>
      <c r="BW7115" s="23"/>
      <c r="BX7115" s="4">
        <f t="shared" si="446"/>
        <v>1</v>
      </c>
      <c r="BY7115" s="4">
        <f t="shared" si="447"/>
        <v>1</v>
      </c>
    </row>
    <row r="7116" spans="1:77">
      <c r="A7116" s="23">
        <v>7111</v>
      </c>
      <c r="BP7116" s="3"/>
      <c r="BQ7116" s="3"/>
      <c r="BR7116" s="3"/>
      <c r="BS7116" s="3"/>
      <c r="BT7116" s="23">
        <v>7111</v>
      </c>
      <c r="BU7116" s="4">
        <f t="shared" si="444"/>
        <v>0</v>
      </c>
      <c r="BV7116" s="4">
        <f t="shared" si="445"/>
        <v>0</v>
      </c>
      <c r="BW7116" s="23"/>
      <c r="BX7116" s="4">
        <f t="shared" si="446"/>
        <v>1</v>
      </c>
      <c r="BY7116" s="4">
        <f t="shared" si="447"/>
        <v>1</v>
      </c>
    </row>
    <row r="7117" spans="1:77">
      <c r="A7117" s="23">
        <v>7112</v>
      </c>
      <c r="BP7117" s="3"/>
      <c r="BQ7117" s="3"/>
      <c r="BR7117" s="3"/>
      <c r="BS7117" s="3"/>
      <c r="BT7117" s="23">
        <v>7112</v>
      </c>
      <c r="BU7117" s="4">
        <f t="shared" si="444"/>
        <v>0</v>
      </c>
      <c r="BV7117" s="4">
        <f t="shared" si="445"/>
        <v>0</v>
      </c>
      <c r="BW7117" s="23"/>
      <c r="BX7117" s="4">
        <f t="shared" si="446"/>
        <v>1</v>
      </c>
      <c r="BY7117" s="4">
        <f t="shared" si="447"/>
        <v>1</v>
      </c>
    </row>
    <row r="7118" spans="1:77">
      <c r="A7118" s="23">
        <v>7113</v>
      </c>
      <c r="BP7118" s="3"/>
      <c r="BQ7118" s="3"/>
      <c r="BR7118" s="3"/>
      <c r="BS7118" s="3"/>
      <c r="BT7118" s="23">
        <v>7113</v>
      </c>
      <c r="BU7118" s="4">
        <f t="shared" si="444"/>
        <v>0</v>
      </c>
      <c r="BV7118" s="4">
        <f t="shared" si="445"/>
        <v>0</v>
      </c>
      <c r="BW7118" s="23"/>
      <c r="BX7118" s="4">
        <f t="shared" si="446"/>
        <v>1</v>
      </c>
      <c r="BY7118" s="4">
        <f t="shared" si="447"/>
        <v>1</v>
      </c>
    </row>
    <row r="7119" spans="1:77">
      <c r="A7119" s="23">
        <v>7114</v>
      </c>
      <c r="BP7119" s="3"/>
      <c r="BQ7119" s="3"/>
      <c r="BR7119" s="3"/>
      <c r="BS7119" s="3"/>
      <c r="BT7119" s="23">
        <v>7114</v>
      </c>
      <c r="BU7119" s="4">
        <f t="shared" si="444"/>
        <v>0</v>
      </c>
      <c r="BV7119" s="4">
        <f t="shared" si="445"/>
        <v>0</v>
      </c>
      <c r="BW7119" s="23"/>
      <c r="BX7119" s="4">
        <f t="shared" si="446"/>
        <v>1</v>
      </c>
      <c r="BY7119" s="4">
        <f t="shared" si="447"/>
        <v>1</v>
      </c>
    </row>
    <row r="7120" spans="1:77">
      <c r="A7120" s="23">
        <v>7115</v>
      </c>
      <c r="BP7120" s="3"/>
      <c r="BQ7120" s="3"/>
      <c r="BR7120" s="3"/>
      <c r="BS7120" s="3"/>
      <c r="BT7120" s="23">
        <v>7115</v>
      </c>
      <c r="BU7120" s="4">
        <f t="shared" si="444"/>
        <v>0</v>
      </c>
      <c r="BV7120" s="4">
        <f t="shared" si="445"/>
        <v>0</v>
      </c>
      <c r="BW7120" s="23"/>
      <c r="BX7120" s="4">
        <f t="shared" si="446"/>
        <v>1</v>
      </c>
      <c r="BY7120" s="4">
        <f t="shared" si="447"/>
        <v>1</v>
      </c>
    </row>
    <row r="7121" spans="1:77">
      <c r="A7121" s="23">
        <v>7116</v>
      </c>
      <c r="BP7121" s="3"/>
      <c r="BQ7121" s="3"/>
      <c r="BR7121" s="3"/>
      <c r="BS7121" s="3"/>
      <c r="BT7121" s="23">
        <v>7116</v>
      </c>
      <c r="BU7121" s="4">
        <f t="shared" si="444"/>
        <v>0</v>
      </c>
      <c r="BV7121" s="4">
        <f t="shared" si="445"/>
        <v>0</v>
      </c>
      <c r="BW7121" s="23"/>
      <c r="BX7121" s="4">
        <f t="shared" si="446"/>
        <v>1</v>
      </c>
      <c r="BY7121" s="4">
        <f t="shared" si="447"/>
        <v>1</v>
      </c>
    </row>
    <row r="7122" spans="1:77">
      <c r="A7122" s="23">
        <v>7117</v>
      </c>
      <c r="BP7122" s="3"/>
      <c r="BQ7122" s="3"/>
      <c r="BR7122" s="3"/>
      <c r="BS7122" s="3"/>
      <c r="BT7122" s="23">
        <v>7117</v>
      </c>
      <c r="BU7122" s="4">
        <f t="shared" si="444"/>
        <v>0</v>
      </c>
      <c r="BV7122" s="4">
        <f t="shared" si="445"/>
        <v>0</v>
      </c>
      <c r="BW7122" s="23"/>
      <c r="BX7122" s="4">
        <f t="shared" si="446"/>
        <v>1</v>
      </c>
      <c r="BY7122" s="4">
        <f t="shared" si="447"/>
        <v>1</v>
      </c>
    </row>
    <row r="7123" spans="1:77">
      <c r="A7123" s="23">
        <v>7118</v>
      </c>
      <c r="BP7123" s="3"/>
      <c r="BQ7123" s="3"/>
      <c r="BR7123" s="3"/>
      <c r="BS7123" s="3"/>
      <c r="BT7123" s="23">
        <v>7118</v>
      </c>
      <c r="BU7123" s="4">
        <f t="shared" si="444"/>
        <v>0</v>
      </c>
      <c r="BV7123" s="4">
        <f t="shared" si="445"/>
        <v>0</v>
      </c>
      <c r="BW7123" s="23"/>
      <c r="BX7123" s="4">
        <f t="shared" si="446"/>
        <v>1</v>
      </c>
      <c r="BY7123" s="4">
        <f t="shared" si="447"/>
        <v>1</v>
      </c>
    </row>
    <row r="7124" spans="1:77">
      <c r="A7124" s="23">
        <v>7119</v>
      </c>
      <c r="BP7124" s="3"/>
      <c r="BQ7124" s="3"/>
      <c r="BR7124" s="3"/>
      <c r="BS7124" s="3"/>
      <c r="BT7124" s="23">
        <v>7119</v>
      </c>
      <c r="BU7124" s="4">
        <f t="shared" si="444"/>
        <v>0</v>
      </c>
      <c r="BV7124" s="4">
        <f t="shared" si="445"/>
        <v>0</v>
      </c>
      <c r="BW7124" s="23"/>
      <c r="BX7124" s="4">
        <f t="shared" si="446"/>
        <v>1</v>
      </c>
      <c r="BY7124" s="4">
        <f t="shared" si="447"/>
        <v>1</v>
      </c>
    </row>
    <row r="7125" spans="1:77">
      <c r="A7125" s="23">
        <v>7120</v>
      </c>
      <c r="BP7125" s="3"/>
      <c r="BQ7125" s="3"/>
      <c r="BR7125" s="3"/>
      <c r="BS7125" s="3"/>
      <c r="BT7125" s="23">
        <v>7120</v>
      </c>
      <c r="BU7125" s="4">
        <f t="shared" si="444"/>
        <v>0</v>
      </c>
      <c r="BV7125" s="4">
        <f t="shared" si="445"/>
        <v>0</v>
      </c>
      <c r="BW7125" s="23"/>
      <c r="BX7125" s="4">
        <f t="shared" si="446"/>
        <v>1</v>
      </c>
      <c r="BY7125" s="4">
        <f t="shared" si="447"/>
        <v>1</v>
      </c>
    </row>
    <row r="7126" spans="1:77">
      <c r="A7126" s="23">
        <v>7121</v>
      </c>
      <c r="BP7126" s="3"/>
      <c r="BQ7126" s="3"/>
      <c r="BR7126" s="3"/>
      <c r="BS7126" s="3"/>
      <c r="BT7126" s="23">
        <v>7121</v>
      </c>
      <c r="BU7126" s="4">
        <f t="shared" si="444"/>
        <v>0</v>
      </c>
      <c r="BV7126" s="4">
        <f t="shared" si="445"/>
        <v>0</v>
      </c>
      <c r="BW7126" s="23"/>
      <c r="BX7126" s="4">
        <f t="shared" si="446"/>
        <v>1</v>
      </c>
      <c r="BY7126" s="4">
        <f t="shared" si="447"/>
        <v>1</v>
      </c>
    </row>
    <row r="7127" spans="1:77">
      <c r="A7127" s="23">
        <v>7122</v>
      </c>
      <c r="BP7127" s="3"/>
      <c r="BQ7127" s="3"/>
      <c r="BR7127" s="3"/>
      <c r="BS7127" s="3"/>
      <c r="BT7127" s="23">
        <v>7122</v>
      </c>
      <c r="BU7127" s="4">
        <f t="shared" si="444"/>
        <v>0</v>
      </c>
      <c r="BV7127" s="4">
        <f t="shared" si="445"/>
        <v>0</v>
      </c>
      <c r="BW7127" s="23"/>
      <c r="BX7127" s="4">
        <f t="shared" si="446"/>
        <v>1</v>
      </c>
      <c r="BY7127" s="4">
        <f t="shared" si="447"/>
        <v>1</v>
      </c>
    </row>
    <row r="7128" spans="1:77">
      <c r="A7128" s="23">
        <v>7123</v>
      </c>
      <c r="BP7128" s="3"/>
      <c r="BQ7128" s="3"/>
      <c r="BR7128" s="3"/>
      <c r="BS7128" s="3"/>
      <c r="BT7128" s="23">
        <v>7123</v>
      </c>
      <c r="BU7128" s="4">
        <f t="shared" si="444"/>
        <v>0</v>
      </c>
      <c r="BV7128" s="4">
        <f t="shared" si="445"/>
        <v>0</v>
      </c>
      <c r="BW7128" s="23"/>
      <c r="BX7128" s="4">
        <f t="shared" si="446"/>
        <v>1</v>
      </c>
      <c r="BY7128" s="4">
        <f t="shared" si="447"/>
        <v>1</v>
      </c>
    </row>
    <row r="7129" spans="1:77">
      <c r="A7129" s="23">
        <v>7124</v>
      </c>
      <c r="BP7129" s="3"/>
      <c r="BQ7129" s="3"/>
      <c r="BR7129" s="3"/>
      <c r="BS7129" s="3"/>
      <c r="BT7129" s="23">
        <v>7124</v>
      </c>
      <c r="BU7129" s="4">
        <f t="shared" si="444"/>
        <v>0</v>
      </c>
      <c r="BV7129" s="4">
        <f t="shared" si="445"/>
        <v>0</v>
      </c>
      <c r="BW7129" s="23"/>
      <c r="BX7129" s="4">
        <f t="shared" si="446"/>
        <v>1</v>
      </c>
      <c r="BY7129" s="4">
        <f t="shared" si="447"/>
        <v>1</v>
      </c>
    </row>
    <row r="7130" spans="1:77">
      <c r="A7130" s="23">
        <v>7125</v>
      </c>
      <c r="BP7130" s="3"/>
      <c r="BQ7130" s="3"/>
      <c r="BR7130" s="3"/>
      <c r="BS7130" s="3"/>
      <c r="BT7130" s="23">
        <v>7125</v>
      </c>
      <c r="BU7130" s="4">
        <f t="shared" si="444"/>
        <v>0</v>
      </c>
      <c r="BV7130" s="4">
        <f t="shared" si="445"/>
        <v>0</v>
      </c>
      <c r="BW7130" s="23"/>
      <c r="BX7130" s="4">
        <f t="shared" si="446"/>
        <v>1</v>
      </c>
      <c r="BY7130" s="4">
        <f t="shared" si="447"/>
        <v>1</v>
      </c>
    </row>
    <row r="7131" spans="1:77">
      <c r="A7131" s="23">
        <v>7126</v>
      </c>
      <c r="BP7131" s="3"/>
      <c r="BQ7131" s="3"/>
      <c r="BR7131" s="3"/>
      <c r="BS7131" s="3"/>
      <c r="BT7131" s="23">
        <v>7126</v>
      </c>
      <c r="BU7131" s="4">
        <f t="shared" si="444"/>
        <v>0</v>
      </c>
      <c r="BV7131" s="4">
        <f t="shared" si="445"/>
        <v>0</v>
      </c>
      <c r="BW7131" s="23"/>
      <c r="BX7131" s="4">
        <f t="shared" si="446"/>
        <v>1</v>
      </c>
      <c r="BY7131" s="4">
        <f t="shared" si="447"/>
        <v>1</v>
      </c>
    </row>
    <row r="7132" spans="1:77">
      <c r="A7132" s="23">
        <v>7127</v>
      </c>
      <c r="BP7132" s="3"/>
      <c r="BQ7132" s="3"/>
      <c r="BR7132" s="3"/>
      <c r="BS7132" s="3"/>
      <c r="BT7132" s="23">
        <v>7127</v>
      </c>
      <c r="BU7132" s="4">
        <f t="shared" si="444"/>
        <v>0</v>
      </c>
      <c r="BV7132" s="4">
        <f t="shared" si="445"/>
        <v>0</v>
      </c>
      <c r="BW7132" s="23"/>
      <c r="BX7132" s="4">
        <f t="shared" si="446"/>
        <v>1</v>
      </c>
      <c r="BY7132" s="4">
        <f t="shared" si="447"/>
        <v>1</v>
      </c>
    </row>
    <row r="7133" spans="1:77">
      <c r="A7133" s="23">
        <v>7128</v>
      </c>
      <c r="BP7133" s="3"/>
      <c r="BQ7133" s="3"/>
      <c r="BR7133" s="3"/>
      <c r="BS7133" s="3"/>
      <c r="BT7133" s="23">
        <v>7128</v>
      </c>
      <c r="BU7133" s="4">
        <f t="shared" si="444"/>
        <v>0</v>
      </c>
      <c r="BV7133" s="4">
        <f t="shared" si="445"/>
        <v>0</v>
      </c>
      <c r="BW7133" s="23"/>
      <c r="BX7133" s="4">
        <f t="shared" si="446"/>
        <v>1</v>
      </c>
      <c r="BY7133" s="4">
        <f t="shared" si="447"/>
        <v>1</v>
      </c>
    </row>
    <row r="7134" spans="1:77">
      <c r="A7134" s="23">
        <v>7129</v>
      </c>
      <c r="BP7134" s="3"/>
      <c r="BQ7134" s="3"/>
      <c r="BR7134" s="3"/>
      <c r="BS7134" s="3"/>
      <c r="BT7134" s="23">
        <v>7129</v>
      </c>
      <c r="BU7134" s="4">
        <f t="shared" si="444"/>
        <v>0</v>
      </c>
      <c r="BV7134" s="4">
        <f t="shared" si="445"/>
        <v>0</v>
      </c>
      <c r="BW7134" s="23"/>
      <c r="BX7134" s="4">
        <f t="shared" si="446"/>
        <v>1</v>
      </c>
      <c r="BY7134" s="4">
        <f t="shared" si="447"/>
        <v>1</v>
      </c>
    </row>
    <row r="7135" spans="1:77">
      <c r="A7135" s="23">
        <v>7130</v>
      </c>
      <c r="BP7135" s="3"/>
      <c r="BQ7135" s="3"/>
      <c r="BR7135" s="3"/>
      <c r="BS7135" s="3"/>
      <c r="BT7135" s="23">
        <v>7130</v>
      </c>
      <c r="BU7135" s="4">
        <f t="shared" si="444"/>
        <v>0</v>
      </c>
      <c r="BV7135" s="4">
        <f t="shared" si="445"/>
        <v>0</v>
      </c>
      <c r="BW7135" s="23"/>
      <c r="BX7135" s="4">
        <f t="shared" si="446"/>
        <v>1</v>
      </c>
      <c r="BY7135" s="4">
        <f t="shared" si="447"/>
        <v>1</v>
      </c>
    </row>
    <row r="7136" spans="1:77">
      <c r="A7136" s="23">
        <v>7131</v>
      </c>
      <c r="BP7136" s="3"/>
      <c r="BQ7136" s="3"/>
      <c r="BR7136" s="3"/>
      <c r="BS7136" s="3"/>
      <c r="BT7136" s="23">
        <v>7131</v>
      </c>
      <c r="BU7136" s="4">
        <f t="shared" si="444"/>
        <v>0</v>
      </c>
      <c r="BV7136" s="4">
        <f t="shared" si="445"/>
        <v>0</v>
      </c>
      <c r="BW7136" s="23"/>
      <c r="BX7136" s="4">
        <f t="shared" si="446"/>
        <v>1</v>
      </c>
      <c r="BY7136" s="4">
        <f t="shared" si="447"/>
        <v>1</v>
      </c>
    </row>
    <row r="7137" spans="1:77">
      <c r="A7137" s="23">
        <v>7132</v>
      </c>
      <c r="BP7137" s="3"/>
      <c r="BQ7137" s="3"/>
      <c r="BR7137" s="3"/>
      <c r="BS7137" s="3"/>
      <c r="BT7137" s="23">
        <v>7132</v>
      </c>
      <c r="BU7137" s="4">
        <f t="shared" si="444"/>
        <v>0</v>
      </c>
      <c r="BV7137" s="4">
        <f t="shared" si="445"/>
        <v>0</v>
      </c>
      <c r="BW7137" s="23"/>
      <c r="BX7137" s="4">
        <f t="shared" si="446"/>
        <v>1</v>
      </c>
      <c r="BY7137" s="4">
        <f t="shared" si="447"/>
        <v>1</v>
      </c>
    </row>
    <row r="7138" spans="1:77">
      <c r="A7138" s="23">
        <v>7133</v>
      </c>
      <c r="BP7138" s="3"/>
      <c r="BQ7138" s="3"/>
      <c r="BR7138" s="3"/>
      <c r="BS7138" s="3"/>
      <c r="BT7138" s="23">
        <v>7133</v>
      </c>
      <c r="BU7138" s="4">
        <f t="shared" si="444"/>
        <v>0</v>
      </c>
      <c r="BV7138" s="4">
        <f t="shared" si="445"/>
        <v>0</v>
      </c>
      <c r="BW7138" s="23"/>
      <c r="BX7138" s="4">
        <f t="shared" si="446"/>
        <v>1</v>
      </c>
      <c r="BY7138" s="4">
        <f t="shared" si="447"/>
        <v>1</v>
      </c>
    </row>
    <row r="7139" spans="1:77">
      <c r="A7139" s="23">
        <v>7134</v>
      </c>
      <c r="BP7139" s="3"/>
      <c r="BQ7139" s="3"/>
      <c r="BR7139" s="3"/>
      <c r="BS7139" s="3"/>
      <c r="BT7139" s="23">
        <v>7134</v>
      </c>
      <c r="BU7139" s="4">
        <f t="shared" si="444"/>
        <v>0</v>
      </c>
      <c r="BV7139" s="4">
        <f t="shared" si="445"/>
        <v>0</v>
      </c>
      <c r="BW7139" s="23"/>
      <c r="BX7139" s="4">
        <f t="shared" si="446"/>
        <v>1</v>
      </c>
      <c r="BY7139" s="4">
        <f t="shared" si="447"/>
        <v>1</v>
      </c>
    </row>
    <row r="7140" spans="1:77">
      <c r="A7140" s="23">
        <v>7135</v>
      </c>
      <c r="BP7140" s="3"/>
      <c r="BQ7140" s="3"/>
      <c r="BR7140" s="3"/>
      <c r="BS7140" s="3"/>
      <c r="BT7140" s="23">
        <v>7135</v>
      </c>
      <c r="BU7140" s="4">
        <f t="shared" si="444"/>
        <v>0</v>
      </c>
      <c r="BV7140" s="4">
        <f t="shared" si="445"/>
        <v>0</v>
      </c>
      <c r="BW7140" s="23"/>
      <c r="BX7140" s="4">
        <f t="shared" si="446"/>
        <v>1</v>
      </c>
      <c r="BY7140" s="4">
        <f t="shared" si="447"/>
        <v>1</v>
      </c>
    </row>
    <row r="7141" spans="1:77">
      <c r="A7141" s="23">
        <v>7136</v>
      </c>
      <c r="BP7141" s="3"/>
      <c r="BQ7141" s="3"/>
      <c r="BR7141" s="3"/>
      <c r="BS7141" s="3"/>
      <c r="BT7141" s="23">
        <v>7136</v>
      </c>
      <c r="BU7141" s="4">
        <f t="shared" si="444"/>
        <v>0</v>
      </c>
      <c r="BV7141" s="4">
        <f t="shared" si="445"/>
        <v>0</v>
      </c>
      <c r="BW7141" s="23"/>
      <c r="BX7141" s="4">
        <f t="shared" si="446"/>
        <v>1</v>
      </c>
      <c r="BY7141" s="4">
        <f t="shared" si="447"/>
        <v>1</v>
      </c>
    </row>
    <row r="7142" spans="1:77">
      <c r="A7142" s="23">
        <v>7137</v>
      </c>
      <c r="BP7142" s="3"/>
      <c r="BQ7142" s="3"/>
      <c r="BR7142" s="3"/>
      <c r="BS7142" s="3"/>
      <c r="BT7142" s="23">
        <v>7137</v>
      </c>
      <c r="BU7142" s="4">
        <f t="shared" si="444"/>
        <v>0</v>
      </c>
      <c r="BV7142" s="4">
        <f t="shared" si="445"/>
        <v>0</v>
      </c>
      <c r="BW7142" s="23"/>
      <c r="BX7142" s="4">
        <f t="shared" si="446"/>
        <v>1</v>
      </c>
      <c r="BY7142" s="4">
        <f t="shared" si="447"/>
        <v>1</v>
      </c>
    </row>
    <row r="7143" spans="1:77">
      <c r="A7143" s="23">
        <v>7138</v>
      </c>
      <c r="BP7143" s="3"/>
      <c r="BQ7143" s="3"/>
      <c r="BR7143" s="3"/>
      <c r="BS7143" s="3"/>
      <c r="BT7143" s="23">
        <v>7138</v>
      </c>
      <c r="BU7143" s="4">
        <f t="shared" si="444"/>
        <v>0</v>
      </c>
      <c r="BV7143" s="4">
        <f t="shared" si="445"/>
        <v>0</v>
      </c>
      <c r="BW7143" s="23"/>
      <c r="BX7143" s="4">
        <f t="shared" si="446"/>
        <v>1</v>
      </c>
      <c r="BY7143" s="4">
        <f t="shared" si="447"/>
        <v>1</v>
      </c>
    </row>
    <row r="7144" spans="1:77">
      <c r="A7144" s="23">
        <v>7139</v>
      </c>
      <c r="BP7144" s="3"/>
      <c r="BQ7144" s="3"/>
      <c r="BR7144" s="3"/>
      <c r="BS7144" s="3"/>
      <c r="BT7144" s="23">
        <v>7139</v>
      </c>
      <c r="BU7144" s="4">
        <f t="shared" si="444"/>
        <v>0</v>
      </c>
      <c r="BV7144" s="4">
        <f t="shared" si="445"/>
        <v>0</v>
      </c>
      <c r="BW7144" s="23"/>
      <c r="BX7144" s="4">
        <f t="shared" si="446"/>
        <v>1</v>
      </c>
      <c r="BY7144" s="4">
        <f t="shared" si="447"/>
        <v>1</v>
      </c>
    </row>
    <row r="7145" spans="1:77">
      <c r="A7145" s="23">
        <v>7140</v>
      </c>
      <c r="BP7145" s="3"/>
      <c r="BQ7145" s="3"/>
      <c r="BR7145" s="3"/>
      <c r="BS7145" s="3"/>
      <c r="BT7145" s="23">
        <v>7140</v>
      </c>
      <c r="BU7145" s="4">
        <f t="shared" si="444"/>
        <v>0</v>
      </c>
      <c r="BV7145" s="4">
        <f t="shared" si="445"/>
        <v>0</v>
      </c>
      <c r="BW7145" s="23"/>
      <c r="BX7145" s="4">
        <f t="shared" si="446"/>
        <v>1</v>
      </c>
      <c r="BY7145" s="4">
        <f t="shared" si="447"/>
        <v>1</v>
      </c>
    </row>
    <row r="7146" spans="1:77">
      <c r="A7146" s="23">
        <v>7141</v>
      </c>
      <c r="BP7146" s="3"/>
      <c r="BQ7146" s="3"/>
      <c r="BR7146" s="3"/>
      <c r="BS7146" s="3"/>
      <c r="BT7146" s="23">
        <v>7141</v>
      </c>
      <c r="BU7146" s="4">
        <f t="shared" si="444"/>
        <v>0</v>
      </c>
      <c r="BV7146" s="4">
        <f t="shared" si="445"/>
        <v>0</v>
      </c>
      <c r="BW7146" s="23"/>
      <c r="BX7146" s="4">
        <f t="shared" si="446"/>
        <v>1</v>
      </c>
      <c r="BY7146" s="4">
        <f t="shared" si="447"/>
        <v>1</v>
      </c>
    </row>
    <row r="7147" spans="1:77">
      <c r="A7147" s="23">
        <v>7142</v>
      </c>
      <c r="BP7147" s="3"/>
      <c r="BQ7147" s="3"/>
      <c r="BR7147" s="3"/>
      <c r="BS7147" s="3"/>
      <c r="BT7147" s="23">
        <v>7142</v>
      </c>
      <c r="BU7147" s="4">
        <f t="shared" si="444"/>
        <v>0</v>
      </c>
      <c r="BV7147" s="4">
        <f t="shared" si="445"/>
        <v>0</v>
      </c>
      <c r="BW7147" s="23"/>
      <c r="BX7147" s="4">
        <f t="shared" si="446"/>
        <v>1</v>
      </c>
      <c r="BY7147" s="4">
        <f t="shared" si="447"/>
        <v>1</v>
      </c>
    </row>
    <row r="7148" spans="1:77">
      <c r="A7148" s="23">
        <v>7143</v>
      </c>
      <c r="BP7148" s="3"/>
      <c r="BQ7148" s="3"/>
      <c r="BR7148" s="3"/>
      <c r="BS7148" s="3"/>
      <c r="BT7148" s="23">
        <v>7143</v>
      </c>
      <c r="BU7148" s="4">
        <f t="shared" si="444"/>
        <v>0</v>
      </c>
      <c r="BV7148" s="4">
        <f t="shared" si="445"/>
        <v>0</v>
      </c>
      <c r="BW7148" s="23"/>
      <c r="BX7148" s="4">
        <f t="shared" si="446"/>
        <v>1</v>
      </c>
      <c r="BY7148" s="4">
        <f t="shared" si="447"/>
        <v>1</v>
      </c>
    </row>
    <row r="7149" spans="1:77">
      <c r="A7149" s="23">
        <v>7144</v>
      </c>
      <c r="BP7149" s="3"/>
      <c r="BQ7149" s="3"/>
      <c r="BR7149" s="3"/>
      <c r="BS7149" s="3"/>
      <c r="BT7149" s="23">
        <v>7144</v>
      </c>
      <c r="BU7149" s="4">
        <f t="shared" si="444"/>
        <v>0</v>
      </c>
      <c r="BV7149" s="4">
        <f t="shared" si="445"/>
        <v>0</v>
      </c>
      <c r="BW7149" s="23"/>
      <c r="BX7149" s="4">
        <f t="shared" si="446"/>
        <v>1</v>
      </c>
      <c r="BY7149" s="4">
        <f t="shared" si="447"/>
        <v>1</v>
      </c>
    </row>
    <row r="7150" spans="1:77">
      <c r="A7150" s="23">
        <v>7145</v>
      </c>
      <c r="BP7150" s="3"/>
      <c r="BQ7150" s="3"/>
      <c r="BR7150" s="3"/>
      <c r="BS7150" s="3"/>
      <c r="BT7150" s="23">
        <v>7145</v>
      </c>
      <c r="BU7150" s="4">
        <f t="shared" si="444"/>
        <v>0</v>
      </c>
      <c r="BV7150" s="4">
        <f t="shared" si="445"/>
        <v>0</v>
      </c>
      <c r="BW7150" s="23"/>
      <c r="BX7150" s="4">
        <f t="shared" si="446"/>
        <v>1</v>
      </c>
      <c r="BY7150" s="4">
        <f t="shared" si="447"/>
        <v>1</v>
      </c>
    </row>
    <row r="7151" spans="1:77">
      <c r="A7151" s="23">
        <v>7146</v>
      </c>
      <c r="BP7151" s="3"/>
      <c r="BQ7151" s="3"/>
      <c r="BR7151" s="3"/>
      <c r="BS7151" s="3"/>
      <c r="BT7151" s="23">
        <v>7146</v>
      </c>
      <c r="BU7151" s="4">
        <f t="shared" si="444"/>
        <v>0</v>
      </c>
      <c r="BV7151" s="4">
        <f t="shared" si="445"/>
        <v>0</v>
      </c>
      <c r="BW7151" s="23"/>
      <c r="BX7151" s="4">
        <f t="shared" si="446"/>
        <v>1</v>
      </c>
      <c r="BY7151" s="4">
        <f t="shared" si="447"/>
        <v>1</v>
      </c>
    </row>
    <row r="7152" spans="1:77">
      <c r="A7152" s="23">
        <v>7147</v>
      </c>
      <c r="BP7152" s="3"/>
      <c r="BQ7152" s="3"/>
      <c r="BR7152" s="3"/>
      <c r="BS7152" s="3"/>
      <c r="BT7152" s="23">
        <v>7147</v>
      </c>
      <c r="BU7152" s="4">
        <f t="shared" si="444"/>
        <v>0</v>
      </c>
      <c r="BV7152" s="4">
        <f t="shared" si="445"/>
        <v>0</v>
      </c>
      <c r="BW7152" s="23"/>
      <c r="BX7152" s="4">
        <f t="shared" si="446"/>
        <v>1</v>
      </c>
      <c r="BY7152" s="4">
        <f t="shared" si="447"/>
        <v>1</v>
      </c>
    </row>
    <row r="7153" spans="1:77">
      <c r="A7153" s="23">
        <v>7148</v>
      </c>
      <c r="BP7153" s="3"/>
      <c r="BQ7153" s="3"/>
      <c r="BR7153" s="3"/>
      <c r="BS7153" s="3"/>
      <c r="BT7153" s="23">
        <v>7148</v>
      </c>
      <c r="BU7153" s="4">
        <f t="shared" si="444"/>
        <v>0</v>
      </c>
      <c r="BV7153" s="4">
        <f t="shared" si="445"/>
        <v>0</v>
      </c>
      <c r="BW7153" s="23"/>
      <c r="BX7153" s="4">
        <f t="shared" si="446"/>
        <v>1</v>
      </c>
      <c r="BY7153" s="4">
        <f t="shared" si="447"/>
        <v>1</v>
      </c>
    </row>
    <row r="7154" spans="1:77">
      <c r="A7154" s="23">
        <v>7149</v>
      </c>
      <c r="BP7154" s="3"/>
      <c r="BQ7154" s="3"/>
      <c r="BR7154" s="3"/>
      <c r="BS7154" s="3"/>
      <c r="BT7154" s="23">
        <v>7149</v>
      </c>
      <c r="BU7154" s="4">
        <f t="shared" si="444"/>
        <v>0</v>
      </c>
      <c r="BV7154" s="4">
        <f t="shared" si="445"/>
        <v>0</v>
      </c>
      <c r="BW7154" s="23"/>
      <c r="BX7154" s="4">
        <f t="shared" si="446"/>
        <v>1</v>
      </c>
      <c r="BY7154" s="4">
        <f t="shared" si="447"/>
        <v>1</v>
      </c>
    </row>
    <row r="7155" spans="1:77">
      <c r="A7155" s="23">
        <v>7150</v>
      </c>
      <c r="BP7155" s="3"/>
      <c r="BQ7155" s="3"/>
      <c r="BR7155" s="3"/>
      <c r="BS7155" s="3"/>
      <c r="BT7155" s="23">
        <v>7150</v>
      </c>
      <c r="BU7155" s="4">
        <f t="shared" si="444"/>
        <v>0</v>
      </c>
      <c r="BV7155" s="4">
        <f t="shared" si="445"/>
        <v>0</v>
      </c>
      <c r="BW7155" s="23"/>
      <c r="BX7155" s="4">
        <f t="shared" si="446"/>
        <v>1</v>
      </c>
      <c r="BY7155" s="4">
        <f t="shared" si="447"/>
        <v>1</v>
      </c>
    </row>
    <row r="7156" spans="1:77">
      <c r="A7156" s="23">
        <v>7151</v>
      </c>
      <c r="BP7156" s="3"/>
      <c r="BQ7156" s="3"/>
      <c r="BR7156" s="3"/>
      <c r="BS7156" s="3"/>
      <c r="BT7156" s="23">
        <v>7151</v>
      </c>
      <c r="BU7156" s="4">
        <f t="shared" si="444"/>
        <v>0</v>
      </c>
      <c r="BV7156" s="4">
        <f t="shared" si="445"/>
        <v>0</v>
      </c>
      <c r="BW7156" s="23"/>
      <c r="BX7156" s="4">
        <f t="shared" si="446"/>
        <v>1</v>
      </c>
      <c r="BY7156" s="4">
        <f t="shared" si="447"/>
        <v>1</v>
      </c>
    </row>
    <row r="7157" spans="1:77">
      <c r="A7157" s="23">
        <v>7152</v>
      </c>
      <c r="BP7157" s="3"/>
      <c r="BQ7157" s="3"/>
      <c r="BR7157" s="3"/>
      <c r="BS7157" s="3"/>
      <c r="BT7157" s="23">
        <v>7152</v>
      </c>
      <c r="BU7157" s="4">
        <f t="shared" si="444"/>
        <v>0</v>
      </c>
      <c r="BV7157" s="4">
        <f t="shared" si="445"/>
        <v>0</v>
      </c>
      <c r="BW7157" s="23"/>
      <c r="BX7157" s="4">
        <f t="shared" si="446"/>
        <v>1</v>
      </c>
      <c r="BY7157" s="4">
        <f t="shared" si="447"/>
        <v>1</v>
      </c>
    </row>
    <row r="7158" spans="1:77">
      <c r="A7158" s="23">
        <v>7153</v>
      </c>
      <c r="BP7158" s="3"/>
      <c r="BQ7158" s="3"/>
      <c r="BR7158" s="3"/>
      <c r="BS7158" s="3"/>
      <c r="BT7158" s="23">
        <v>7153</v>
      </c>
      <c r="BU7158" s="4">
        <f t="shared" si="444"/>
        <v>0</v>
      </c>
      <c r="BV7158" s="4">
        <f t="shared" si="445"/>
        <v>0</v>
      </c>
      <c r="BW7158" s="23"/>
      <c r="BX7158" s="4">
        <f t="shared" si="446"/>
        <v>1</v>
      </c>
      <c r="BY7158" s="4">
        <f t="shared" si="447"/>
        <v>1</v>
      </c>
    </row>
    <row r="7159" spans="1:77">
      <c r="A7159" s="23">
        <v>7154</v>
      </c>
      <c r="BP7159" s="3"/>
      <c r="BQ7159" s="3"/>
      <c r="BR7159" s="3"/>
      <c r="BS7159" s="3"/>
      <c r="BT7159" s="23">
        <v>7154</v>
      </c>
      <c r="BU7159" s="4">
        <f t="shared" si="444"/>
        <v>0</v>
      </c>
      <c r="BV7159" s="4">
        <f t="shared" si="445"/>
        <v>0</v>
      </c>
      <c r="BW7159" s="23"/>
      <c r="BX7159" s="4">
        <f t="shared" si="446"/>
        <v>1</v>
      </c>
      <c r="BY7159" s="4">
        <f t="shared" si="447"/>
        <v>1</v>
      </c>
    </row>
    <row r="7160" spans="1:77">
      <c r="A7160" s="23">
        <v>7155</v>
      </c>
      <c r="BP7160" s="3"/>
      <c r="BQ7160" s="3"/>
      <c r="BR7160" s="3"/>
      <c r="BS7160" s="3"/>
      <c r="BT7160" s="23">
        <v>7155</v>
      </c>
      <c r="BU7160" s="4">
        <f t="shared" si="444"/>
        <v>0</v>
      </c>
      <c r="BV7160" s="4">
        <f t="shared" si="445"/>
        <v>0</v>
      </c>
      <c r="BW7160" s="23"/>
      <c r="BX7160" s="4">
        <f t="shared" si="446"/>
        <v>1</v>
      </c>
      <c r="BY7160" s="4">
        <f t="shared" si="447"/>
        <v>1</v>
      </c>
    </row>
    <row r="7161" spans="1:77">
      <c r="A7161" s="23">
        <v>7156</v>
      </c>
      <c r="BP7161" s="3"/>
      <c r="BQ7161" s="3"/>
      <c r="BR7161" s="3"/>
      <c r="BS7161" s="3"/>
      <c r="BT7161" s="23">
        <v>7156</v>
      </c>
      <c r="BU7161" s="4">
        <f t="shared" si="444"/>
        <v>0</v>
      </c>
      <c r="BV7161" s="4">
        <f t="shared" si="445"/>
        <v>0</v>
      </c>
      <c r="BW7161" s="23"/>
      <c r="BX7161" s="4">
        <f t="shared" si="446"/>
        <v>1</v>
      </c>
      <c r="BY7161" s="4">
        <f t="shared" si="447"/>
        <v>1</v>
      </c>
    </row>
    <row r="7162" spans="1:77">
      <c r="A7162" s="23">
        <v>7157</v>
      </c>
      <c r="BP7162" s="3"/>
      <c r="BQ7162" s="3"/>
      <c r="BR7162" s="3"/>
      <c r="BS7162" s="3"/>
      <c r="BT7162" s="23">
        <v>7157</v>
      </c>
      <c r="BU7162" s="4">
        <f t="shared" si="444"/>
        <v>0</v>
      </c>
      <c r="BV7162" s="4">
        <f t="shared" si="445"/>
        <v>0</v>
      </c>
      <c r="BW7162" s="23"/>
      <c r="BX7162" s="4">
        <f t="shared" si="446"/>
        <v>1</v>
      </c>
      <c r="BY7162" s="4">
        <f t="shared" si="447"/>
        <v>1</v>
      </c>
    </row>
    <row r="7163" spans="1:77">
      <c r="A7163" s="23">
        <v>7158</v>
      </c>
      <c r="BP7163" s="3"/>
      <c r="BQ7163" s="3"/>
      <c r="BR7163" s="3"/>
      <c r="BS7163" s="3"/>
      <c r="BT7163" s="23">
        <v>7158</v>
      </c>
      <c r="BU7163" s="4">
        <f t="shared" si="444"/>
        <v>0</v>
      </c>
      <c r="BV7163" s="4">
        <f t="shared" si="445"/>
        <v>0</v>
      </c>
      <c r="BW7163" s="23"/>
      <c r="BX7163" s="4">
        <f t="shared" si="446"/>
        <v>1</v>
      </c>
      <c r="BY7163" s="4">
        <f t="shared" si="447"/>
        <v>1</v>
      </c>
    </row>
    <row r="7164" spans="1:77">
      <c r="A7164" s="23">
        <v>7159</v>
      </c>
      <c r="BP7164" s="3"/>
      <c r="BQ7164" s="3"/>
      <c r="BR7164" s="3"/>
      <c r="BS7164" s="3"/>
      <c r="BT7164" s="23">
        <v>7159</v>
      </c>
      <c r="BU7164" s="4">
        <f t="shared" si="444"/>
        <v>0</v>
      </c>
      <c r="BV7164" s="4">
        <f t="shared" si="445"/>
        <v>0</v>
      </c>
      <c r="BW7164" s="23"/>
      <c r="BX7164" s="4">
        <f t="shared" si="446"/>
        <v>1</v>
      </c>
      <c r="BY7164" s="4">
        <f t="shared" si="447"/>
        <v>1</v>
      </c>
    </row>
    <row r="7165" spans="1:77">
      <c r="A7165" s="23">
        <v>7160</v>
      </c>
      <c r="BP7165" s="3"/>
      <c r="BQ7165" s="3"/>
      <c r="BR7165" s="3"/>
      <c r="BS7165" s="3"/>
      <c r="BT7165" s="23">
        <v>7160</v>
      </c>
      <c r="BU7165" s="4">
        <f t="shared" si="444"/>
        <v>0</v>
      </c>
      <c r="BV7165" s="4">
        <f t="shared" si="445"/>
        <v>0</v>
      </c>
      <c r="BW7165" s="23"/>
      <c r="BX7165" s="4">
        <f t="shared" si="446"/>
        <v>1</v>
      </c>
      <c r="BY7165" s="4">
        <f t="shared" si="447"/>
        <v>1</v>
      </c>
    </row>
    <row r="7166" spans="1:77">
      <c r="A7166" s="23">
        <v>7161</v>
      </c>
      <c r="BP7166" s="3"/>
      <c r="BQ7166" s="3"/>
      <c r="BR7166" s="3"/>
      <c r="BS7166" s="3"/>
      <c r="BT7166" s="23">
        <v>7161</v>
      </c>
      <c r="BU7166" s="4">
        <f t="shared" si="444"/>
        <v>0</v>
      </c>
      <c r="BV7166" s="4">
        <f t="shared" si="445"/>
        <v>0</v>
      </c>
      <c r="BW7166" s="23"/>
      <c r="BX7166" s="4">
        <f t="shared" si="446"/>
        <v>1</v>
      </c>
      <c r="BY7166" s="4">
        <f t="shared" si="447"/>
        <v>1</v>
      </c>
    </row>
    <row r="7167" spans="1:77">
      <c r="A7167" s="23">
        <v>7162</v>
      </c>
      <c r="BP7167" s="3"/>
      <c r="BQ7167" s="3"/>
      <c r="BR7167" s="3"/>
      <c r="BS7167" s="3"/>
      <c r="BT7167" s="23">
        <v>7162</v>
      </c>
      <c r="BU7167" s="4">
        <f t="shared" si="444"/>
        <v>0</v>
      </c>
      <c r="BV7167" s="4">
        <f t="shared" si="445"/>
        <v>0</v>
      </c>
      <c r="BW7167" s="23"/>
      <c r="BX7167" s="4">
        <f t="shared" si="446"/>
        <v>1</v>
      </c>
      <c r="BY7167" s="4">
        <f t="shared" si="447"/>
        <v>1</v>
      </c>
    </row>
    <row r="7168" spans="1:77">
      <c r="A7168" s="23">
        <v>7163</v>
      </c>
      <c r="BP7168" s="3"/>
      <c r="BQ7168" s="3"/>
      <c r="BR7168" s="3"/>
      <c r="BS7168" s="3"/>
      <c r="BT7168" s="23">
        <v>7163</v>
      </c>
      <c r="BU7168" s="4">
        <f t="shared" si="444"/>
        <v>0</v>
      </c>
      <c r="BV7168" s="4">
        <f t="shared" si="445"/>
        <v>0</v>
      </c>
      <c r="BW7168" s="23"/>
      <c r="BX7168" s="4">
        <f t="shared" si="446"/>
        <v>1</v>
      </c>
      <c r="BY7168" s="4">
        <f t="shared" si="447"/>
        <v>1</v>
      </c>
    </row>
    <row r="7169" spans="1:77">
      <c r="A7169" s="23">
        <v>7164</v>
      </c>
      <c r="BP7169" s="3"/>
      <c r="BQ7169" s="3"/>
      <c r="BR7169" s="3"/>
      <c r="BS7169" s="3"/>
      <c r="BT7169" s="23">
        <v>7164</v>
      </c>
      <c r="BU7169" s="4">
        <f t="shared" si="444"/>
        <v>0</v>
      </c>
      <c r="BV7169" s="4">
        <f t="shared" si="445"/>
        <v>0</v>
      </c>
      <c r="BW7169" s="23"/>
      <c r="BX7169" s="4">
        <f t="shared" si="446"/>
        <v>1</v>
      </c>
      <c r="BY7169" s="4">
        <f t="shared" si="447"/>
        <v>1</v>
      </c>
    </row>
    <row r="7170" spans="1:77">
      <c r="A7170" s="23">
        <v>7165</v>
      </c>
      <c r="BP7170" s="3"/>
      <c r="BQ7170" s="3"/>
      <c r="BR7170" s="3"/>
      <c r="BS7170" s="3"/>
      <c r="BT7170" s="23">
        <v>7165</v>
      </c>
      <c r="BU7170" s="4">
        <f t="shared" si="444"/>
        <v>0</v>
      </c>
      <c r="BV7170" s="4">
        <f t="shared" si="445"/>
        <v>0</v>
      </c>
      <c r="BW7170" s="23"/>
      <c r="BX7170" s="4">
        <f t="shared" si="446"/>
        <v>1</v>
      </c>
      <c r="BY7170" s="4">
        <f t="shared" si="447"/>
        <v>1</v>
      </c>
    </row>
    <row r="7171" spans="1:77">
      <c r="A7171" s="23">
        <v>7166</v>
      </c>
      <c r="BP7171" s="3"/>
      <c r="BQ7171" s="3"/>
      <c r="BR7171" s="3"/>
      <c r="BS7171" s="3"/>
      <c r="BT7171" s="23">
        <v>7166</v>
      </c>
      <c r="BU7171" s="4">
        <f t="shared" si="444"/>
        <v>0</v>
      </c>
      <c r="BV7171" s="4">
        <f t="shared" si="445"/>
        <v>0</v>
      </c>
      <c r="BW7171" s="23"/>
      <c r="BX7171" s="4">
        <f t="shared" si="446"/>
        <v>1</v>
      </c>
      <c r="BY7171" s="4">
        <f t="shared" si="447"/>
        <v>1</v>
      </c>
    </row>
    <row r="7172" spans="1:77">
      <c r="A7172" s="23">
        <v>7167</v>
      </c>
      <c r="BP7172" s="3"/>
      <c r="BQ7172" s="3"/>
      <c r="BR7172" s="3"/>
      <c r="BS7172" s="3"/>
      <c r="BT7172" s="23">
        <v>7167</v>
      </c>
      <c r="BU7172" s="4">
        <f t="shared" si="444"/>
        <v>0</v>
      </c>
      <c r="BV7172" s="4">
        <f t="shared" si="445"/>
        <v>0</v>
      </c>
      <c r="BW7172" s="23"/>
      <c r="BX7172" s="4">
        <f t="shared" si="446"/>
        <v>1</v>
      </c>
      <c r="BY7172" s="4">
        <f t="shared" si="447"/>
        <v>1</v>
      </c>
    </row>
    <row r="7173" spans="1:77">
      <c r="A7173" s="23">
        <v>7168</v>
      </c>
      <c r="BP7173" s="3"/>
      <c r="BQ7173" s="3"/>
      <c r="BR7173" s="3"/>
      <c r="BS7173" s="3"/>
      <c r="BT7173" s="23">
        <v>7168</v>
      </c>
      <c r="BU7173" s="4">
        <f t="shared" si="444"/>
        <v>0</v>
      </c>
      <c r="BV7173" s="4">
        <f t="shared" si="445"/>
        <v>0</v>
      </c>
      <c r="BW7173" s="23"/>
      <c r="BX7173" s="4">
        <f t="shared" si="446"/>
        <v>1</v>
      </c>
      <c r="BY7173" s="4">
        <f t="shared" si="447"/>
        <v>1</v>
      </c>
    </row>
    <row r="7174" spans="1:77">
      <c r="A7174" s="23">
        <v>7169</v>
      </c>
      <c r="BP7174" s="3"/>
      <c r="BQ7174" s="3"/>
      <c r="BR7174" s="3"/>
      <c r="BS7174" s="3"/>
      <c r="BT7174" s="23">
        <v>7169</v>
      </c>
      <c r="BU7174" s="4">
        <f t="shared" si="444"/>
        <v>0</v>
      </c>
      <c r="BV7174" s="4">
        <f t="shared" si="445"/>
        <v>0</v>
      </c>
      <c r="BW7174" s="23"/>
      <c r="BX7174" s="4">
        <f t="shared" si="446"/>
        <v>1</v>
      </c>
      <c r="BY7174" s="4">
        <f t="shared" si="447"/>
        <v>1</v>
      </c>
    </row>
    <row r="7175" spans="1:77">
      <c r="A7175" s="23">
        <v>7170</v>
      </c>
      <c r="BP7175" s="3"/>
      <c r="BQ7175" s="3"/>
      <c r="BR7175" s="3"/>
      <c r="BS7175" s="3"/>
      <c r="BT7175" s="23">
        <v>7170</v>
      </c>
      <c r="BU7175" s="4">
        <f t="shared" ref="BU7175:BU7238" si="448">BP7175*$BV$1-BQ7175</f>
        <v>0</v>
      </c>
      <c r="BV7175" s="4">
        <f t="shared" ref="BV7175:BV7238" si="449">BR7175*$BV$1-BS7175</f>
        <v>0</v>
      </c>
      <c r="BW7175" s="23"/>
      <c r="BX7175" s="4">
        <f t="shared" ref="BX7175:BX7238" si="450">IF(BU7175=MAX($BU7175:$BV7175),1,0)</f>
        <v>1</v>
      </c>
      <c r="BY7175" s="4">
        <f t="shared" ref="BY7175:BY7238" si="451">IF(BV7175=MAX($BU7175:$BV7175),1,0)</f>
        <v>1</v>
      </c>
    </row>
    <row r="7176" spans="1:77">
      <c r="A7176" s="23">
        <v>7171</v>
      </c>
      <c r="BP7176" s="3"/>
      <c r="BQ7176" s="3"/>
      <c r="BR7176" s="3"/>
      <c r="BS7176" s="3"/>
      <c r="BT7176" s="23">
        <v>7171</v>
      </c>
      <c r="BU7176" s="4">
        <f t="shared" si="448"/>
        <v>0</v>
      </c>
      <c r="BV7176" s="4">
        <f t="shared" si="449"/>
        <v>0</v>
      </c>
      <c r="BW7176" s="23"/>
      <c r="BX7176" s="4">
        <f t="shared" si="450"/>
        <v>1</v>
      </c>
      <c r="BY7176" s="4">
        <f t="shared" si="451"/>
        <v>1</v>
      </c>
    </row>
    <row r="7177" spans="1:77">
      <c r="A7177" s="23">
        <v>7172</v>
      </c>
      <c r="BP7177" s="3"/>
      <c r="BQ7177" s="3"/>
      <c r="BR7177" s="3"/>
      <c r="BS7177" s="3"/>
      <c r="BT7177" s="23">
        <v>7172</v>
      </c>
      <c r="BU7177" s="4">
        <f t="shared" si="448"/>
        <v>0</v>
      </c>
      <c r="BV7177" s="4">
        <f t="shared" si="449"/>
        <v>0</v>
      </c>
      <c r="BW7177" s="23"/>
      <c r="BX7177" s="4">
        <f t="shared" si="450"/>
        <v>1</v>
      </c>
      <c r="BY7177" s="4">
        <f t="shared" si="451"/>
        <v>1</v>
      </c>
    </row>
    <row r="7178" spans="1:77">
      <c r="A7178" s="23">
        <v>7173</v>
      </c>
      <c r="BP7178" s="3"/>
      <c r="BQ7178" s="3"/>
      <c r="BR7178" s="3"/>
      <c r="BS7178" s="3"/>
      <c r="BT7178" s="23">
        <v>7173</v>
      </c>
      <c r="BU7178" s="4">
        <f t="shared" si="448"/>
        <v>0</v>
      </c>
      <c r="BV7178" s="4">
        <f t="shared" si="449"/>
        <v>0</v>
      </c>
      <c r="BW7178" s="23"/>
      <c r="BX7178" s="4">
        <f t="shared" si="450"/>
        <v>1</v>
      </c>
      <c r="BY7178" s="4">
        <f t="shared" si="451"/>
        <v>1</v>
      </c>
    </row>
    <row r="7179" spans="1:77">
      <c r="A7179" s="23">
        <v>7174</v>
      </c>
      <c r="BP7179" s="3"/>
      <c r="BQ7179" s="3"/>
      <c r="BR7179" s="3"/>
      <c r="BS7179" s="3"/>
      <c r="BT7179" s="23">
        <v>7174</v>
      </c>
      <c r="BU7179" s="4">
        <f t="shared" si="448"/>
        <v>0</v>
      </c>
      <c r="BV7179" s="4">
        <f t="shared" si="449"/>
        <v>0</v>
      </c>
      <c r="BW7179" s="23"/>
      <c r="BX7179" s="4">
        <f t="shared" si="450"/>
        <v>1</v>
      </c>
      <c r="BY7179" s="4">
        <f t="shared" si="451"/>
        <v>1</v>
      </c>
    </row>
    <row r="7180" spans="1:77">
      <c r="A7180" s="23">
        <v>7175</v>
      </c>
      <c r="BP7180" s="3"/>
      <c r="BQ7180" s="3"/>
      <c r="BR7180" s="3"/>
      <c r="BS7180" s="3"/>
      <c r="BT7180" s="23">
        <v>7175</v>
      </c>
      <c r="BU7180" s="4">
        <f t="shared" si="448"/>
        <v>0</v>
      </c>
      <c r="BV7180" s="4">
        <f t="shared" si="449"/>
        <v>0</v>
      </c>
      <c r="BW7180" s="23"/>
      <c r="BX7180" s="4">
        <f t="shared" si="450"/>
        <v>1</v>
      </c>
      <c r="BY7180" s="4">
        <f t="shared" si="451"/>
        <v>1</v>
      </c>
    </row>
    <row r="7181" spans="1:77">
      <c r="A7181" s="23">
        <v>7176</v>
      </c>
      <c r="BP7181" s="3"/>
      <c r="BQ7181" s="3"/>
      <c r="BR7181" s="3"/>
      <c r="BS7181" s="3"/>
      <c r="BT7181" s="23">
        <v>7176</v>
      </c>
      <c r="BU7181" s="4">
        <f t="shared" si="448"/>
        <v>0</v>
      </c>
      <c r="BV7181" s="4">
        <f t="shared" si="449"/>
        <v>0</v>
      </c>
      <c r="BW7181" s="23"/>
      <c r="BX7181" s="4">
        <f t="shared" si="450"/>
        <v>1</v>
      </c>
      <c r="BY7181" s="4">
        <f t="shared" si="451"/>
        <v>1</v>
      </c>
    </row>
    <row r="7182" spans="1:77">
      <c r="A7182" s="23">
        <v>7177</v>
      </c>
      <c r="BP7182" s="3"/>
      <c r="BQ7182" s="3"/>
      <c r="BR7182" s="3"/>
      <c r="BS7182" s="3"/>
      <c r="BT7182" s="23">
        <v>7177</v>
      </c>
      <c r="BU7182" s="4">
        <f t="shared" si="448"/>
        <v>0</v>
      </c>
      <c r="BV7182" s="4">
        <f t="shared" si="449"/>
        <v>0</v>
      </c>
      <c r="BW7182" s="23"/>
      <c r="BX7182" s="4">
        <f t="shared" si="450"/>
        <v>1</v>
      </c>
      <c r="BY7182" s="4">
        <f t="shared" si="451"/>
        <v>1</v>
      </c>
    </row>
    <row r="7183" spans="1:77">
      <c r="A7183" s="23">
        <v>7178</v>
      </c>
      <c r="BP7183" s="3"/>
      <c r="BQ7183" s="3"/>
      <c r="BR7183" s="3"/>
      <c r="BS7183" s="3"/>
      <c r="BT7183" s="23">
        <v>7178</v>
      </c>
      <c r="BU7183" s="4">
        <f t="shared" si="448"/>
        <v>0</v>
      </c>
      <c r="BV7183" s="4">
        <f t="shared" si="449"/>
        <v>0</v>
      </c>
      <c r="BW7183" s="23"/>
      <c r="BX7183" s="4">
        <f t="shared" si="450"/>
        <v>1</v>
      </c>
      <c r="BY7183" s="4">
        <f t="shared" si="451"/>
        <v>1</v>
      </c>
    </row>
    <row r="7184" spans="1:77">
      <c r="A7184" s="23">
        <v>7179</v>
      </c>
      <c r="BP7184" s="3"/>
      <c r="BQ7184" s="3"/>
      <c r="BR7184" s="3"/>
      <c r="BS7184" s="3"/>
      <c r="BT7184" s="23">
        <v>7179</v>
      </c>
      <c r="BU7184" s="4">
        <f t="shared" si="448"/>
        <v>0</v>
      </c>
      <c r="BV7184" s="4">
        <f t="shared" si="449"/>
        <v>0</v>
      </c>
      <c r="BW7184" s="23"/>
      <c r="BX7184" s="4">
        <f t="shared" si="450"/>
        <v>1</v>
      </c>
      <c r="BY7184" s="4">
        <f t="shared" si="451"/>
        <v>1</v>
      </c>
    </row>
    <row r="7185" spans="1:77">
      <c r="A7185" s="23">
        <v>7180</v>
      </c>
      <c r="BP7185" s="3"/>
      <c r="BQ7185" s="3"/>
      <c r="BR7185" s="3"/>
      <c r="BS7185" s="3"/>
      <c r="BT7185" s="23">
        <v>7180</v>
      </c>
      <c r="BU7185" s="4">
        <f t="shared" si="448"/>
        <v>0</v>
      </c>
      <c r="BV7185" s="4">
        <f t="shared" si="449"/>
        <v>0</v>
      </c>
      <c r="BW7185" s="23"/>
      <c r="BX7185" s="4">
        <f t="shared" si="450"/>
        <v>1</v>
      </c>
      <c r="BY7185" s="4">
        <f t="shared" si="451"/>
        <v>1</v>
      </c>
    </row>
    <row r="7186" spans="1:77">
      <c r="A7186" s="23">
        <v>7181</v>
      </c>
      <c r="BP7186" s="3"/>
      <c r="BQ7186" s="3"/>
      <c r="BR7186" s="3"/>
      <c r="BS7186" s="3"/>
      <c r="BT7186" s="23">
        <v>7181</v>
      </c>
      <c r="BU7186" s="4">
        <f t="shared" si="448"/>
        <v>0</v>
      </c>
      <c r="BV7186" s="4">
        <f t="shared" si="449"/>
        <v>0</v>
      </c>
      <c r="BW7186" s="23"/>
      <c r="BX7186" s="4">
        <f t="shared" si="450"/>
        <v>1</v>
      </c>
      <c r="BY7186" s="4">
        <f t="shared" si="451"/>
        <v>1</v>
      </c>
    </row>
    <row r="7187" spans="1:77">
      <c r="A7187" s="23">
        <v>7182</v>
      </c>
      <c r="BP7187" s="3"/>
      <c r="BQ7187" s="3"/>
      <c r="BR7187" s="3"/>
      <c r="BS7187" s="3"/>
      <c r="BT7187" s="23">
        <v>7182</v>
      </c>
      <c r="BU7187" s="4">
        <f t="shared" si="448"/>
        <v>0</v>
      </c>
      <c r="BV7187" s="4">
        <f t="shared" si="449"/>
        <v>0</v>
      </c>
      <c r="BW7187" s="23"/>
      <c r="BX7187" s="4">
        <f t="shared" si="450"/>
        <v>1</v>
      </c>
      <c r="BY7187" s="4">
        <f t="shared" si="451"/>
        <v>1</v>
      </c>
    </row>
    <row r="7188" spans="1:77">
      <c r="A7188" s="23">
        <v>7183</v>
      </c>
      <c r="BP7188" s="3"/>
      <c r="BQ7188" s="3"/>
      <c r="BR7188" s="3"/>
      <c r="BS7188" s="3"/>
      <c r="BT7188" s="23">
        <v>7183</v>
      </c>
      <c r="BU7188" s="4">
        <f t="shared" si="448"/>
        <v>0</v>
      </c>
      <c r="BV7188" s="4">
        <f t="shared" si="449"/>
        <v>0</v>
      </c>
      <c r="BW7188" s="23"/>
      <c r="BX7188" s="4">
        <f t="shared" si="450"/>
        <v>1</v>
      </c>
      <c r="BY7188" s="4">
        <f t="shared" si="451"/>
        <v>1</v>
      </c>
    </row>
    <row r="7189" spans="1:77">
      <c r="A7189" s="23">
        <v>7184</v>
      </c>
      <c r="BP7189" s="3"/>
      <c r="BQ7189" s="3"/>
      <c r="BR7189" s="3"/>
      <c r="BS7189" s="3"/>
      <c r="BT7189" s="23">
        <v>7184</v>
      </c>
      <c r="BU7189" s="4">
        <f t="shared" si="448"/>
        <v>0</v>
      </c>
      <c r="BV7189" s="4">
        <f t="shared" si="449"/>
        <v>0</v>
      </c>
      <c r="BW7189" s="23"/>
      <c r="BX7189" s="4">
        <f t="shared" si="450"/>
        <v>1</v>
      </c>
      <c r="BY7189" s="4">
        <f t="shared" si="451"/>
        <v>1</v>
      </c>
    </row>
    <row r="7190" spans="1:77">
      <c r="A7190" s="23">
        <v>7185</v>
      </c>
      <c r="BP7190" s="3"/>
      <c r="BQ7190" s="3"/>
      <c r="BR7190" s="3"/>
      <c r="BS7190" s="3"/>
      <c r="BT7190" s="23">
        <v>7185</v>
      </c>
      <c r="BU7190" s="4">
        <f t="shared" si="448"/>
        <v>0</v>
      </c>
      <c r="BV7190" s="4">
        <f t="shared" si="449"/>
        <v>0</v>
      </c>
      <c r="BW7190" s="23"/>
      <c r="BX7190" s="4">
        <f t="shared" si="450"/>
        <v>1</v>
      </c>
      <c r="BY7190" s="4">
        <f t="shared" si="451"/>
        <v>1</v>
      </c>
    </row>
    <row r="7191" spans="1:77">
      <c r="A7191" s="23">
        <v>7186</v>
      </c>
      <c r="BP7191" s="3"/>
      <c r="BQ7191" s="3"/>
      <c r="BR7191" s="3"/>
      <c r="BS7191" s="3"/>
      <c r="BT7191" s="23">
        <v>7186</v>
      </c>
      <c r="BU7191" s="4">
        <f t="shared" si="448"/>
        <v>0</v>
      </c>
      <c r="BV7191" s="4">
        <f t="shared" si="449"/>
        <v>0</v>
      </c>
      <c r="BW7191" s="23"/>
      <c r="BX7191" s="4">
        <f t="shared" si="450"/>
        <v>1</v>
      </c>
      <c r="BY7191" s="4">
        <f t="shared" si="451"/>
        <v>1</v>
      </c>
    </row>
    <row r="7192" spans="1:77">
      <c r="A7192" s="23">
        <v>7187</v>
      </c>
      <c r="BP7192" s="3"/>
      <c r="BQ7192" s="3"/>
      <c r="BR7192" s="3"/>
      <c r="BS7192" s="3"/>
      <c r="BT7192" s="23">
        <v>7187</v>
      </c>
      <c r="BU7192" s="4">
        <f t="shared" si="448"/>
        <v>0</v>
      </c>
      <c r="BV7192" s="4">
        <f t="shared" si="449"/>
        <v>0</v>
      </c>
      <c r="BW7192" s="23"/>
      <c r="BX7192" s="4">
        <f t="shared" si="450"/>
        <v>1</v>
      </c>
      <c r="BY7192" s="4">
        <f t="shared" si="451"/>
        <v>1</v>
      </c>
    </row>
    <row r="7193" spans="1:77">
      <c r="A7193" s="23">
        <v>7188</v>
      </c>
      <c r="BP7193" s="3"/>
      <c r="BQ7193" s="3"/>
      <c r="BR7193" s="3"/>
      <c r="BS7193" s="3"/>
      <c r="BT7193" s="23">
        <v>7188</v>
      </c>
      <c r="BU7193" s="4">
        <f t="shared" si="448"/>
        <v>0</v>
      </c>
      <c r="BV7193" s="4">
        <f t="shared" si="449"/>
        <v>0</v>
      </c>
      <c r="BW7193" s="23"/>
      <c r="BX7193" s="4">
        <f t="shared" si="450"/>
        <v>1</v>
      </c>
      <c r="BY7193" s="4">
        <f t="shared" si="451"/>
        <v>1</v>
      </c>
    </row>
    <row r="7194" spans="1:77">
      <c r="A7194" s="23">
        <v>7189</v>
      </c>
      <c r="BP7194" s="3"/>
      <c r="BQ7194" s="3"/>
      <c r="BR7194" s="3"/>
      <c r="BS7194" s="3"/>
      <c r="BT7194" s="23">
        <v>7189</v>
      </c>
      <c r="BU7194" s="4">
        <f t="shared" si="448"/>
        <v>0</v>
      </c>
      <c r="BV7194" s="4">
        <f t="shared" si="449"/>
        <v>0</v>
      </c>
      <c r="BW7194" s="23"/>
      <c r="BX7194" s="4">
        <f t="shared" si="450"/>
        <v>1</v>
      </c>
      <c r="BY7194" s="4">
        <f t="shared" si="451"/>
        <v>1</v>
      </c>
    </row>
    <row r="7195" spans="1:77">
      <c r="A7195" s="23">
        <v>7190</v>
      </c>
      <c r="BP7195" s="3"/>
      <c r="BQ7195" s="3"/>
      <c r="BR7195" s="3"/>
      <c r="BS7195" s="3"/>
      <c r="BT7195" s="23">
        <v>7190</v>
      </c>
      <c r="BU7195" s="4">
        <f t="shared" si="448"/>
        <v>0</v>
      </c>
      <c r="BV7195" s="4">
        <f t="shared" si="449"/>
        <v>0</v>
      </c>
      <c r="BW7195" s="23"/>
      <c r="BX7195" s="4">
        <f t="shared" si="450"/>
        <v>1</v>
      </c>
      <c r="BY7195" s="4">
        <f t="shared" si="451"/>
        <v>1</v>
      </c>
    </row>
    <row r="7196" spans="1:77">
      <c r="A7196" s="23">
        <v>7191</v>
      </c>
      <c r="BP7196" s="3"/>
      <c r="BQ7196" s="3"/>
      <c r="BR7196" s="3"/>
      <c r="BS7196" s="3"/>
      <c r="BT7196" s="23">
        <v>7191</v>
      </c>
      <c r="BU7196" s="4">
        <f t="shared" si="448"/>
        <v>0</v>
      </c>
      <c r="BV7196" s="4">
        <f t="shared" si="449"/>
        <v>0</v>
      </c>
      <c r="BW7196" s="23"/>
      <c r="BX7196" s="4">
        <f t="shared" si="450"/>
        <v>1</v>
      </c>
      <c r="BY7196" s="4">
        <f t="shared" si="451"/>
        <v>1</v>
      </c>
    </row>
    <row r="7197" spans="1:77">
      <c r="A7197" s="23">
        <v>7192</v>
      </c>
      <c r="BP7197" s="3"/>
      <c r="BQ7197" s="3"/>
      <c r="BR7197" s="3"/>
      <c r="BS7197" s="3"/>
      <c r="BT7197" s="23">
        <v>7192</v>
      </c>
      <c r="BU7197" s="4">
        <f t="shared" si="448"/>
        <v>0</v>
      </c>
      <c r="BV7197" s="4">
        <f t="shared" si="449"/>
        <v>0</v>
      </c>
      <c r="BW7197" s="23"/>
      <c r="BX7197" s="4">
        <f t="shared" si="450"/>
        <v>1</v>
      </c>
      <c r="BY7197" s="4">
        <f t="shared" si="451"/>
        <v>1</v>
      </c>
    </row>
    <row r="7198" spans="1:77">
      <c r="A7198" s="23">
        <v>7193</v>
      </c>
      <c r="BP7198" s="3"/>
      <c r="BQ7198" s="3"/>
      <c r="BR7198" s="3"/>
      <c r="BS7198" s="3"/>
      <c r="BT7198" s="23">
        <v>7193</v>
      </c>
      <c r="BU7198" s="4">
        <f t="shared" si="448"/>
        <v>0</v>
      </c>
      <c r="BV7198" s="4">
        <f t="shared" si="449"/>
        <v>0</v>
      </c>
      <c r="BW7198" s="23"/>
      <c r="BX7198" s="4">
        <f t="shared" si="450"/>
        <v>1</v>
      </c>
      <c r="BY7198" s="4">
        <f t="shared" si="451"/>
        <v>1</v>
      </c>
    </row>
    <row r="7199" spans="1:77">
      <c r="A7199" s="23">
        <v>7194</v>
      </c>
      <c r="BP7199" s="3"/>
      <c r="BQ7199" s="3"/>
      <c r="BR7199" s="3"/>
      <c r="BS7199" s="3"/>
      <c r="BT7199" s="23">
        <v>7194</v>
      </c>
      <c r="BU7199" s="4">
        <f t="shared" si="448"/>
        <v>0</v>
      </c>
      <c r="BV7199" s="4">
        <f t="shared" si="449"/>
        <v>0</v>
      </c>
      <c r="BW7199" s="23"/>
      <c r="BX7199" s="4">
        <f t="shared" si="450"/>
        <v>1</v>
      </c>
      <c r="BY7199" s="4">
        <f t="shared" si="451"/>
        <v>1</v>
      </c>
    </row>
    <row r="7200" spans="1:77">
      <c r="A7200" s="23">
        <v>7195</v>
      </c>
      <c r="BP7200" s="3"/>
      <c r="BQ7200" s="3"/>
      <c r="BR7200" s="3"/>
      <c r="BS7200" s="3"/>
      <c r="BT7200" s="23">
        <v>7195</v>
      </c>
      <c r="BU7200" s="4">
        <f t="shared" si="448"/>
        <v>0</v>
      </c>
      <c r="BV7200" s="4">
        <f t="shared" si="449"/>
        <v>0</v>
      </c>
      <c r="BW7200" s="23"/>
      <c r="BX7200" s="4">
        <f t="shared" si="450"/>
        <v>1</v>
      </c>
      <c r="BY7200" s="4">
        <f t="shared" si="451"/>
        <v>1</v>
      </c>
    </row>
    <row r="7201" spans="1:77">
      <c r="A7201" s="23">
        <v>7196</v>
      </c>
      <c r="BP7201" s="3"/>
      <c r="BQ7201" s="3"/>
      <c r="BR7201" s="3"/>
      <c r="BS7201" s="3"/>
      <c r="BT7201" s="23">
        <v>7196</v>
      </c>
      <c r="BU7201" s="4">
        <f t="shared" si="448"/>
        <v>0</v>
      </c>
      <c r="BV7201" s="4">
        <f t="shared" si="449"/>
        <v>0</v>
      </c>
      <c r="BW7201" s="23"/>
      <c r="BX7201" s="4">
        <f t="shared" si="450"/>
        <v>1</v>
      </c>
      <c r="BY7201" s="4">
        <f t="shared" si="451"/>
        <v>1</v>
      </c>
    </row>
    <row r="7202" spans="1:77">
      <c r="A7202" s="23">
        <v>7197</v>
      </c>
      <c r="BP7202" s="3"/>
      <c r="BQ7202" s="3"/>
      <c r="BR7202" s="3"/>
      <c r="BS7202" s="3"/>
      <c r="BT7202" s="23">
        <v>7197</v>
      </c>
      <c r="BU7202" s="4">
        <f t="shared" si="448"/>
        <v>0</v>
      </c>
      <c r="BV7202" s="4">
        <f t="shared" si="449"/>
        <v>0</v>
      </c>
      <c r="BW7202" s="23"/>
      <c r="BX7202" s="4">
        <f t="shared" si="450"/>
        <v>1</v>
      </c>
      <c r="BY7202" s="4">
        <f t="shared" si="451"/>
        <v>1</v>
      </c>
    </row>
    <row r="7203" spans="1:77">
      <c r="A7203" s="23">
        <v>7198</v>
      </c>
      <c r="BP7203" s="3"/>
      <c r="BQ7203" s="3"/>
      <c r="BR7203" s="3"/>
      <c r="BS7203" s="3"/>
      <c r="BT7203" s="23">
        <v>7198</v>
      </c>
      <c r="BU7203" s="4">
        <f t="shared" si="448"/>
        <v>0</v>
      </c>
      <c r="BV7203" s="4">
        <f t="shared" si="449"/>
        <v>0</v>
      </c>
      <c r="BW7203" s="23"/>
      <c r="BX7203" s="4">
        <f t="shared" si="450"/>
        <v>1</v>
      </c>
      <c r="BY7203" s="4">
        <f t="shared" si="451"/>
        <v>1</v>
      </c>
    </row>
    <row r="7204" spans="1:77">
      <c r="A7204" s="23">
        <v>7199</v>
      </c>
      <c r="BP7204" s="3"/>
      <c r="BQ7204" s="3"/>
      <c r="BR7204" s="3"/>
      <c r="BS7204" s="3"/>
      <c r="BT7204" s="23">
        <v>7199</v>
      </c>
      <c r="BU7204" s="4">
        <f t="shared" si="448"/>
        <v>0</v>
      </c>
      <c r="BV7204" s="4">
        <f t="shared" si="449"/>
        <v>0</v>
      </c>
      <c r="BW7204" s="23"/>
      <c r="BX7204" s="4">
        <f t="shared" si="450"/>
        <v>1</v>
      </c>
      <c r="BY7204" s="4">
        <f t="shared" si="451"/>
        <v>1</v>
      </c>
    </row>
    <row r="7205" spans="1:77">
      <c r="A7205" s="23">
        <v>7200</v>
      </c>
      <c r="BP7205" s="3"/>
      <c r="BQ7205" s="3"/>
      <c r="BR7205" s="3"/>
      <c r="BS7205" s="3"/>
      <c r="BT7205" s="23">
        <v>7200</v>
      </c>
      <c r="BU7205" s="4">
        <f t="shared" si="448"/>
        <v>0</v>
      </c>
      <c r="BV7205" s="4">
        <f t="shared" si="449"/>
        <v>0</v>
      </c>
      <c r="BW7205" s="23"/>
      <c r="BX7205" s="4">
        <f t="shared" si="450"/>
        <v>1</v>
      </c>
      <c r="BY7205" s="4">
        <f t="shared" si="451"/>
        <v>1</v>
      </c>
    </row>
    <row r="7206" spans="1:77">
      <c r="A7206" s="23">
        <v>7201</v>
      </c>
      <c r="BP7206" s="3"/>
      <c r="BQ7206" s="3"/>
      <c r="BR7206" s="3"/>
      <c r="BS7206" s="3"/>
      <c r="BT7206" s="23">
        <v>7201</v>
      </c>
      <c r="BU7206" s="4">
        <f t="shared" si="448"/>
        <v>0</v>
      </c>
      <c r="BV7206" s="4">
        <f t="shared" si="449"/>
        <v>0</v>
      </c>
      <c r="BW7206" s="23"/>
      <c r="BX7206" s="4">
        <f t="shared" si="450"/>
        <v>1</v>
      </c>
      <c r="BY7206" s="4">
        <f t="shared" si="451"/>
        <v>1</v>
      </c>
    </row>
    <row r="7207" spans="1:77">
      <c r="A7207" s="23">
        <v>7202</v>
      </c>
      <c r="BP7207" s="3"/>
      <c r="BQ7207" s="3"/>
      <c r="BR7207" s="3"/>
      <c r="BS7207" s="3"/>
      <c r="BT7207" s="23">
        <v>7202</v>
      </c>
      <c r="BU7207" s="4">
        <f t="shared" si="448"/>
        <v>0</v>
      </c>
      <c r="BV7207" s="4">
        <f t="shared" si="449"/>
        <v>0</v>
      </c>
      <c r="BW7207" s="23"/>
      <c r="BX7207" s="4">
        <f t="shared" si="450"/>
        <v>1</v>
      </c>
      <c r="BY7207" s="4">
        <f t="shared" si="451"/>
        <v>1</v>
      </c>
    </row>
    <row r="7208" spans="1:77">
      <c r="A7208" s="23">
        <v>7203</v>
      </c>
      <c r="BP7208" s="3"/>
      <c r="BQ7208" s="3"/>
      <c r="BR7208" s="3"/>
      <c r="BS7208" s="3"/>
      <c r="BT7208" s="23">
        <v>7203</v>
      </c>
      <c r="BU7208" s="4">
        <f t="shared" si="448"/>
        <v>0</v>
      </c>
      <c r="BV7208" s="4">
        <f t="shared" si="449"/>
        <v>0</v>
      </c>
      <c r="BW7208" s="23"/>
      <c r="BX7208" s="4">
        <f t="shared" si="450"/>
        <v>1</v>
      </c>
      <c r="BY7208" s="4">
        <f t="shared" si="451"/>
        <v>1</v>
      </c>
    </row>
    <row r="7209" spans="1:77">
      <c r="A7209" s="23">
        <v>7204</v>
      </c>
      <c r="BP7209" s="3"/>
      <c r="BQ7209" s="3"/>
      <c r="BR7209" s="3"/>
      <c r="BS7209" s="3"/>
      <c r="BT7209" s="23">
        <v>7204</v>
      </c>
      <c r="BU7209" s="4">
        <f t="shared" si="448"/>
        <v>0</v>
      </c>
      <c r="BV7209" s="4">
        <f t="shared" si="449"/>
        <v>0</v>
      </c>
      <c r="BW7209" s="23"/>
      <c r="BX7209" s="4">
        <f t="shared" si="450"/>
        <v>1</v>
      </c>
      <c r="BY7209" s="4">
        <f t="shared" si="451"/>
        <v>1</v>
      </c>
    </row>
    <row r="7210" spans="1:77">
      <c r="A7210" s="23">
        <v>7205</v>
      </c>
      <c r="BP7210" s="3"/>
      <c r="BQ7210" s="3"/>
      <c r="BR7210" s="3"/>
      <c r="BS7210" s="3"/>
      <c r="BT7210" s="23">
        <v>7205</v>
      </c>
      <c r="BU7210" s="4">
        <f t="shared" si="448"/>
        <v>0</v>
      </c>
      <c r="BV7210" s="4">
        <f t="shared" si="449"/>
        <v>0</v>
      </c>
      <c r="BW7210" s="23"/>
      <c r="BX7210" s="4">
        <f t="shared" si="450"/>
        <v>1</v>
      </c>
      <c r="BY7210" s="4">
        <f t="shared" si="451"/>
        <v>1</v>
      </c>
    </row>
    <row r="7211" spans="1:77">
      <c r="A7211" s="23">
        <v>7206</v>
      </c>
      <c r="BP7211" s="3"/>
      <c r="BQ7211" s="3"/>
      <c r="BR7211" s="3"/>
      <c r="BS7211" s="3"/>
      <c r="BT7211" s="23">
        <v>7206</v>
      </c>
      <c r="BU7211" s="4">
        <f t="shared" si="448"/>
        <v>0</v>
      </c>
      <c r="BV7211" s="4">
        <f t="shared" si="449"/>
        <v>0</v>
      </c>
      <c r="BW7211" s="23"/>
      <c r="BX7211" s="4">
        <f t="shared" si="450"/>
        <v>1</v>
      </c>
      <c r="BY7211" s="4">
        <f t="shared" si="451"/>
        <v>1</v>
      </c>
    </row>
    <row r="7212" spans="1:77">
      <c r="A7212" s="23">
        <v>7207</v>
      </c>
      <c r="BP7212" s="3"/>
      <c r="BQ7212" s="3"/>
      <c r="BR7212" s="3"/>
      <c r="BS7212" s="3"/>
      <c r="BT7212" s="23">
        <v>7207</v>
      </c>
      <c r="BU7212" s="4">
        <f t="shared" si="448"/>
        <v>0</v>
      </c>
      <c r="BV7212" s="4">
        <f t="shared" si="449"/>
        <v>0</v>
      </c>
      <c r="BW7212" s="23"/>
      <c r="BX7212" s="4">
        <f t="shared" si="450"/>
        <v>1</v>
      </c>
      <c r="BY7212" s="4">
        <f t="shared" si="451"/>
        <v>1</v>
      </c>
    </row>
    <row r="7213" spans="1:77">
      <c r="A7213" s="23">
        <v>7208</v>
      </c>
      <c r="BP7213" s="3"/>
      <c r="BQ7213" s="3"/>
      <c r="BR7213" s="3"/>
      <c r="BS7213" s="3"/>
      <c r="BT7213" s="23">
        <v>7208</v>
      </c>
      <c r="BU7213" s="4">
        <f t="shared" si="448"/>
        <v>0</v>
      </c>
      <c r="BV7213" s="4">
        <f t="shared" si="449"/>
        <v>0</v>
      </c>
      <c r="BW7213" s="23"/>
      <c r="BX7213" s="4">
        <f t="shared" si="450"/>
        <v>1</v>
      </c>
      <c r="BY7213" s="4">
        <f t="shared" si="451"/>
        <v>1</v>
      </c>
    </row>
    <row r="7214" spans="1:77">
      <c r="A7214" s="23">
        <v>7209</v>
      </c>
      <c r="BP7214" s="3"/>
      <c r="BQ7214" s="3"/>
      <c r="BR7214" s="3"/>
      <c r="BS7214" s="3"/>
      <c r="BT7214" s="23">
        <v>7209</v>
      </c>
      <c r="BU7214" s="4">
        <f t="shared" si="448"/>
        <v>0</v>
      </c>
      <c r="BV7214" s="4">
        <f t="shared" si="449"/>
        <v>0</v>
      </c>
      <c r="BW7214" s="23"/>
      <c r="BX7214" s="4">
        <f t="shared" si="450"/>
        <v>1</v>
      </c>
      <c r="BY7214" s="4">
        <f t="shared" si="451"/>
        <v>1</v>
      </c>
    </row>
    <row r="7215" spans="1:77">
      <c r="A7215" s="23">
        <v>7210</v>
      </c>
      <c r="BP7215" s="3"/>
      <c r="BQ7215" s="3"/>
      <c r="BR7215" s="3"/>
      <c r="BS7215" s="3"/>
      <c r="BT7215" s="23">
        <v>7210</v>
      </c>
      <c r="BU7215" s="4">
        <f t="shared" si="448"/>
        <v>0</v>
      </c>
      <c r="BV7215" s="4">
        <f t="shared" si="449"/>
        <v>0</v>
      </c>
      <c r="BW7215" s="23"/>
      <c r="BX7215" s="4">
        <f t="shared" si="450"/>
        <v>1</v>
      </c>
      <c r="BY7215" s="4">
        <f t="shared" si="451"/>
        <v>1</v>
      </c>
    </row>
    <row r="7216" spans="1:77">
      <c r="A7216" s="23">
        <v>7211</v>
      </c>
      <c r="BP7216" s="3"/>
      <c r="BQ7216" s="3"/>
      <c r="BR7216" s="3"/>
      <c r="BS7216" s="3"/>
      <c r="BT7216" s="23">
        <v>7211</v>
      </c>
      <c r="BU7216" s="4">
        <f t="shared" si="448"/>
        <v>0</v>
      </c>
      <c r="BV7216" s="4">
        <f t="shared" si="449"/>
        <v>0</v>
      </c>
      <c r="BW7216" s="23"/>
      <c r="BX7216" s="4">
        <f t="shared" si="450"/>
        <v>1</v>
      </c>
      <c r="BY7216" s="4">
        <f t="shared" si="451"/>
        <v>1</v>
      </c>
    </row>
    <row r="7217" spans="1:77">
      <c r="A7217" s="23">
        <v>7212</v>
      </c>
      <c r="BP7217" s="3"/>
      <c r="BQ7217" s="3"/>
      <c r="BR7217" s="3"/>
      <c r="BS7217" s="3"/>
      <c r="BT7217" s="23">
        <v>7212</v>
      </c>
      <c r="BU7217" s="4">
        <f t="shared" si="448"/>
        <v>0</v>
      </c>
      <c r="BV7217" s="4">
        <f t="shared" si="449"/>
        <v>0</v>
      </c>
      <c r="BW7217" s="23"/>
      <c r="BX7217" s="4">
        <f t="shared" si="450"/>
        <v>1</v>
      </c>
      <c r="BY7217" s="4">
        <f t="shared" si="451"/>
        <v>1</v>
      </c>
    </row>
    <row r="7218" spans="1:77">
      <c r="A7218" s="23">
        <v>7213</v>
      </c>
      <c r="BP7218" s="3"/>
      <c r="BQ7218" s="3"/>
      <c r="BR7218" s="3"/>
      <c r="BS7218" s="3"/>
      <c r="BT7218" s="23">
        <v>7213</v>
      </c>
      <c r="BU7218" s="4">
        <f t="shared" si="448"/>
        <v>0</v>
      </c>
      <c r="BV7218" s="4">
        <f t="shared" si="449"/>
        <v>0</v>
      </c>
      <c r="BW7218" s="23"/>
      <c r="BX7218" s="4">
        <f t="shared" si="450"/>
        <v>1</v>
      </c>
      <c r="BY7218" s="4">
        <f t="shared" si="451"/>
        <v>1</v>
      </c>
    </row>
    <row r="7219" spans="1:77">
      <c r="A7219" s="23">
        <v>7214</v>
      </c>
      <c r="BP7219" s="3"/>
      <c r="BQ7219" s="3"/>
      <c r="BR7219" s="3"/>
      <c r="BS7219" s="3"/>
      <c r="BT7219" s="23">
        <v>7214</v>
      </c>
      <c r="BU7219" s="4">
        <f t="shared" si="448"/>
        <v>0</v>
      </c>
      <c r="BV7219" s="4">
        <f t="shared" si="449"/>
        <v>0</v>
      </c>
      <c r="BW7219" s="23"/>
      <c r="BX7219" s="4">
        <f t="shared" si="450"/>
        <v>1</v>
      </c>
      <c r="BY7219" s="4">
        <f t="shared" si="451"/>
        <v>1</v>
      </c>
    </row>
    <row r="7220" spans="1:77">
      <c r="A7220" s="23">
        <v>7215</v>
      </c>
      <c r="BP7220" s="3"/>
      <c r="BQ7220" s="3"/>
      <c r="BR7220" s="3"/>
      <c r="BS7220" s="3"/>
      <c r="BT7220" s="23">
        <v>7215</v>
      </c>
      <c r="BU7220" s="4">
        <f t="shared" si="448"/>
        <v>0</v>
      </c>
      <c r="BV7220" s="4">
        <f t="shared" si="449"/>
        <v>0</v>
      </c>
      <c r="BW7220" s="23"/>
      <c r="BX7220" s="4">
        <f t="shared" si="450"/>
        <v>1</v>
      </c>
      <c r="BY7220" s="4">
        <f t="shared" si="451"/>
        <v>1</v>
      </c>
    </row>
    <row r="7221" spans="1:77">
      <c r="A7221" s="23">
        <v>7216</v>
      </c>
      <c r="BP7221" s="3"/>
      <c r="BQ7221" s="3"/>
      <c r="BR7221" s="3"/>
      <c r="BS7221" s="3"/>
      <c r="BT7221" s="23">
        <v>7216</v>
      </c>
      <c r="BU7221" s="4">
        <f t="shared" si="448"/>
        <v>0</v>
      </c>
      <c r="BV7221" s="4">
        <f t="shared" si="449"/>
        <v>0</v>
      </c>
      <c r="BW7221" s="23"/>
      <c r="BX7221" s="4">
        <f t="shared" si="450"/>
        <v>1</v>
      </c>
      <c r="BY7221" s="4">
        <f t="shared" si="451"/>
        <v>1</v>
      </c>
    </row>
    <row r="7222" spans="1:77">
      <c r="A7222" s="23">
        <v>7217</v>
      </c>
      <c r="BP7222" s="3"/>
      <c r="BQ7222" s="3"/>
      <c r="BR7222" s="3"/>
      <c r="BS7222" s="3"/>
      <c r="BT7222" s="23">
        <v>7217</v>
      </c>
      <c r="BU7222" s="4">
        <f t="shared" si="448"/>
        <v>0</v>
      </c>
      <c r="BV7222" s="4">
        <f t="shared" si="449"/>
        <v>0</v>
      </c>
      <c r="BW7222" s="23"/>
      <c r="BX7222" s="4">
        <f t="shared" si="450"/>
        <v>1</v>
      </c>
      <c r="BY7222" s="4">
        <f t="shared" si="451"/>
        <v>1</v>
      </c>
    </row>
    <row r="7223" spans="1:77">
      <c r="A7223" s="23">
        <v>7218</v>
      </c>
      <c r="BP7223" s="3"/>
      <c r="BQ7223" s="3"/>
      <c r="BR7223" s="3"/>
      <c r="BS7223" s="3"/>
      <c r="BT7223" s="23">
        <v>7218</v>
      </c>
      <c r="BU7223" s="4">
        <f t="shared" si="448"/>
        <v>0</v>
      </c>
      <c r="BV7223" s="4">
        <f t="shared" si="449"/>
        <v>0</v>
      </c>
      <c r="BW7223" s="23"/>
      <c r="BX7223" s="4">
        <f t="shared" si="450"/>
        <v>1</v>
      </c>
      <c r="BY7223" s="4">
        <f t="shared" si="451"/>
        <v>1</v>
      </c>
    </row>
    <row r="7224" spans="1:77">
      <c r="A7224" s="23">
        <v>7219</v>
      </c>
      <c r="BP7224" s="3"/>
      <c r="BQ7224" s="3"/>
      <c r="BR7224" s="3"/>
      <c r="BS7224" s="3"/>
      <c r="BT7224" s="23">
        <v>7219</v>
      </c>
      <c r="BU7224" s="4">
        <f t="shared" si="448"/>
        <v>0</v>
      </c>
      <c r="BV7224" s="4">
        <f t="shared" si="449"/>
        <v>0</v>
      </c>
      <c r="BW7224" s="23"/>
      <c r="BX7224" s="4">
        <f t="shared" si="450"/>
        <v>1</v>
      </c>
      <c r="BY7224" s="4">
        <f t="shared" si="451"/>
        <v>1</v>
      </c>
    </row>
    <row r="7225" spans="1:77">
      <c r="A7225" s="23">
        <v>7220</v>
      </c>
      <c r="BP7225" s="3"/>
      <c r="BQ7225" s="3"/>
      <c r="BR7225" s="3"/>
      <c r="BS7225" s="3"/>
      <c r="BT7225" s="23">
        <v>7220</v>
      </c>
      <c r="BU7225" s="4">
        <f t="shared" si="448"/>
        <v>0</v>
      </c>
      <c r="BV7225" s="4">
        <f t="shared" si="449"/>
        <v>0</v>
      </c>
      <c r="BW7225" s="23"/>
      <c r="BX7225" s="4">
        <f t="shared" si="450"/>
        <v>1</v>
      </c>
      <c r="BY7225" s="4">
        <f t="shared" si="451"/>
        <v>1</v>
      </c>
    </row>
    <row r="7226" spans="1:77">
      <c r="A7226" s="23">
        <v>7221</v>
      </c>
      <c r="BP7226" s="3"/>
      <c r="BQ7226" s="3"/>
      <c r="BR7226" s="3"/>
      <c r="BS7226" s="3"/>
      <c r="BT7226" s="23">
        <v>7221</v>
      </c>
      <c r="BU7226" s="4">
        <f t="shared" si="448"/>
        <v>0</v>
      </c>
      <c r="BV7226" s="4">
        <f t="shared" si="449"/>
        <v>0</v>
      </c>
      <c r="BW7226" s="23"/>
      <c r="BX7226" s="4">
        <f t="shared" si="450"/>
        <v>1</v>
      </c>
      <c r="BY7226" s="4">
        <f t="shared" si="451"/>
        <v>1</v>
      </c>
    </row>
    <row r="7227" spans="1:77">
      <c r="A7227" s="23">
        <v>7222</v>
      </c>
      <c r="BP7227" s="3"/>
      <c r="BQ7227" s="3"/>
      <c r="BR7227" s="3"/>
      <c r="BS7227" s="3"/>
      <c r="BT7227" s="23">
        <v>7222</v>
      </c>
      <c r="BU7227" s="4">
        <f t="shared" si="448"/>
        <v>0</v>
      </c>
      <c r="BV7227" s="4">
        <f t="shared" si="449"/>
        <v>0</v>
      </c>
      <c r="BW7227" s="23"/>
      <c r="BX7227" s="4">
        <f t="shared" si="450"/>
        <v>1</v>
      </c>
      <c r="BY7227" s="4">
        <f t="shared" si="451"/>
        <v>1</v>
      </c>
    </row>
    <row r="7228" spans="1:77">
      <c r="A7228" s="23">
        <v>7223</v>
      </c>
      <c r="BP7228" s="3"/>
      <c r="BQ7228" s="3"/>
      <c r="BR7228" s="3"/>
      <c r="BS7228" s="3"/>
      <c r="BT7228" s="23">
        <v>7223</v>
      </c>
      <c r="BU7228" s="4">
        <f t="shared" si="448"/>
        <v>0</v>
      </c>
      <c r="BV7228" s="4">
        <f t="shared" si="449"/>
        <v>0</v>
      </c>
      <c r="BW7228" s="23"/>
      <c r="BX7228" s="4">
        <f t="shared" si="450"/>
        <v>1</v>
      </c>
      <c r="BY7228" s="4">
        <f t="shared" si="451"/>
        <v>1</v>
      </c>
    </row>
    <row r="7229" spans="1:77">
      <c r="A7229" s="23">
        <v>7224</v>
      </c>
      <c r="BP7229" s="3"/>
      <c r="BQ7229" s="3"/>
      <c r="BR7229" s="3"/>
      <c r="BS7229" s="3"/>
      <c r="BT7229" s="23">
        <v>7224</v>
      </c>
      <c r="BU7229" s="4">
        <f t="shared" si="448"/>
        <v>0</v>
      </c>
      <c r="BV7229" s="4">
        <f t="shared" si="449"/>
        <v>0</v>
      </c>
      <c r="BW7229" s="23"/>
      <c r="BX7229" s="4">
        <f t="shared" si="450"/>
        <v>1</v>
      </c>
      <c r="BY7229" s="4">
        <f t="shared" si="451"/>
        <v>1</v>
      </c>
    </row>
    <row r="7230" spans="1:77">
      <c r="A7230" s="23">
        <v>7225</v>
      </c>
      <c r="BP7230" s="3"/>
      <c r="BQ7230" s="3"/>
      <c r="BR7230" s="3"/>
      <c r="BS7230" s="3"/>
      <c r="BT7230" s="23">
        <v>7225</v>
      </c>
      <c r="BU7230" s="4">
        <f t="shared" si="448"/>
        <v>0</v>
      </c>
      <c r="BV7230" s="4">
        <f t="shared" si="449"/>
        <v>0</v>
      </c>
      <c r="BW7230" s="23"/>
      <c r="BX7230" s="4">
        <f t="shared" si="450"/>
        <v>1</v>
      </c>
      <c r="BY7230" s="4">
        <f t="shared" si="451"/>
        <v>1</v>
      </c>
    </row>
    <row r="7231" spans="1:77">
      <c r="A7231" s="23">
        <v>7226</v>
      </c>
      <c r="BP7231" s="3"/>
      <c r="BQ7231" s="3"/>
      <c r="BR7231" s="3"/>
      <c r="BS7231" s="3"/>
      <c r="BT7231" s="23">
        <v>7226</v>
      </c>
      <c r="BU7231" s="4">
        <f t="shared" si="448"/>
        <v>0</v>
      </c>
      <c r="BV7231" s="4">
        <f t="shared" si="449"/>
        <v>0</v>
      </c>
      <c r="BW7231" s="23"/>
      <c r="BX7231" s="4">
        <f t="shared" si="450"/>
        <v>1</v>
      </c>
      <c r="BY7231" s="4">
        <f t="shared" si="451"/>
        <v>1</v>
      </c>
    </row>
    <row r="7232" spans="1:77">
      <c r="A7232" s="23">
        <v>7227</v>
      </c>
      <c r="BP7232" s="3"/>
      <c r="BQ7232" s="3"/>
      <c r="BR7232" s="3"/>
      <c r="BS7232" s="3"/>
      <c r="BT7232" s="23">
        <v>7227</v>
      </c>
      <c r="BU7232" s="4">
        <f t="shared" si="448"/>
        <v>0</v>
      </c>
      <c r="BV7232" s="4">
        <f t="shared" si="449"/>
        <v>0</v>
      </c>
      <c r="BW7232" s="23"/>
      <c r="BX7232" s="4">
        <f t="shared" si="450"/>
        <v>1</v>
      </c>
      <c r="BY7232" s="4">
        <f t="shared" si="451"/>
        <v>1</v>
      </c>
    </row>
    <row r="7233" spans="1:77">
      <c r="A7233" s="23">
        <v>7228</v>
      </c>
      <c r="BP7233" s="3"/>
      <c r="BQ7233" s="3"/>
      <c r="BR7233" s="3"/>
      <c r="BS7233" s="3"/>
      <c r="BT7233" s="23">
        <v>7228</v>
      </c>
      <c r="BU7233" s="4">
        <f t="shared" si="448"/>
        <v>0</v>
      </c>
      <c r="BV7233" s="4">
        <f t="shared" si="449"/>
        <v>0</v>
      </c>
      <c r="BW7233" s="23"/>
      <c r="BX7233" s="4">
        <f t="shared" si="450"/>
        <v>1</v>
      </c>
      <c r="BY7233" s="4">
        <f t="shared" si="451"/>
        <v>1</v>
      </c>
    </row>
    <row r="7234" spans="1:77">
      <c r="A7234" s="23">
        <v>7229</v>
      </c>
      <c r="BP7234" s="3"/>
      <c r="BQ7234" s="3"/>
      <c r="BR7234" s="3"/>
      <c r="BS7234" s="3"/>
      <c r="BT7234" s="23">
        <v>7229</v>
      </c>
      <c r="BU7234" s="4">
        <f t="shared" si="448"/>
        <v>0</v>
      </c>
      <c r="BV7234" s="4">
        <f t="shared" si="449"/>
        <v>0</v>
      </c>
      <c r="BW7234" s="23"/>
      <c r="BX7234" s="4">
        <f t="shared" si="450"/>
        <v>1</v>
      </c>
      <c r="BY7234" s="4">
        <f t="shared" si="451"/>
        <v>1</v>
      </c>
    </row>
    <row r="7235" spans="1:77">
      <c r="A7235" s="23">
        <v>7230</v>
      </c>
      <c r="BP7235" s="3"/>
      <c r="BQ7235" s="3"/>
      <c r="BR7235" s="3"/>
      <c r="BS7235" s="3"/>
      <c r="BT7235" s="23">
        <v>7230</v>
      </c>
      <c r="BU7235" s="4">
        <f t="shared" si="448"/>
        <v>0</v>
      </c>
      <c r="BV7235" s="4">
        <f t="shared" si="449"/>
        <v>0</v>
      </c>
      <c r="BW7235" s="23"/>
      <c r="BX7235" s="4">
        <f t="shared" si="450"/>
        <v>1</v>
      </c>
      <c r="BY7235" s="4">
        <f t="shared" si="451"/>
        <v>1</v>
      </c>
    </row>
    <row r="7236" spans="1:77">
      <c r="A7236" s="23">
        <v>7231</v>
      </c>
      <c r="BP7236" s="3"/>
      <c r="BQ7236" s="3"/>
      <c r="BR7236" s="3"/>
      <c r="BS7236" s="3"/>
      <c r="BT7236" s="23">
        <v>7231</v>
      </c>
      <c r="BU7236" s="4">
        <f t="shared" si="448"/>
        <v>0</v>
      </c>
      <c r="BV7236" s="4">
        <f t="shared" si="449"/>
        <v>0</v>
      </c>
      <c r="BW7236" s="23"/>
      <c r="BX7236" s="4">
        <f t="shared" si="450"/>
        <v>1</v>
      </c>
      <c r="BY7236" s="4">
        <f t="shared" si="451"/>
        <v>1</v>
      </c>
    </row>
    <row r="7237" spans="1:77">
      <c r="A7237" s="23">
        <v>7232</v>
      </c>
      <c r="BP7237" s="3"/>
      <c r="BQ7237" s="3"/>
      <c r="BR7237" s="3"/>
      <c r="BS7237" s="3"/>
      <c r="BT7237" s="23">
        <v>7232</v>
      </c>
      <c r="BU7237" s="4">
        <f t="shared" si="448"/>
        <v>0</v>
      </c>
      <c r="BV7237" s="4">
        <f t="shared" si="449"/>
        <v>0</v>
      </c>
      <c r="BW7237" s="23"/>
      <c r="BX7237" s="4">
        <f t="shared" si="450"/>
        <v>1</v>
      </c>
      <c r="BY7237" s="4">
        <f t="shared" si="451"/>
        <v>1</v>
      </c>
    </row>
    <row r="7238" spans="1:77">
      <c r="A7238" s="23">
        <v>7233</v>
      </c>
      <c r="BP7238" s="3"/>
      <c r="BQ7238" s="3"/>
      <c r="BR7238" s="3"/>
      <c r="BS7238" s="3"/>
      <c r="BT7238" s="23">
        <v>7233</v>
      </c>
      <c r="BU7238" s="4">
        <f t="shared" si="448"/>
        <v>0</v>
      </c>
      <c r="BV7238" s="4">
        <f t="shared" si="449"/>
        <v>0</v>
      </c>
      <c r="BW7238" s="23"/>
      <c r="BX7238" s="4">
        <f t="shared" si="450"/>
        <v>1</v>
      </c>
      <c r="BY7238" s="4">
        <f t="shared" si="451"/>
        <v>1</v>
      </c>
    </row>
    <row r="7239" spans="1:77">
      <c r="A7239" s="23">
        <v>7234</v>
      </c>
      <c r="BP7239" s="3"/>
      <c r="BQ7239" s="3"/>
      <c r="BR7239" s="3"/>
      <c r="BS7239" s="3"/>
      <c r="BT7239" s="23">
        <v>7234</v>
      </c>
      <c r="BU7239" s="4">
        <f t="shared" ref="BU7239:BU7302" si="452">BP7239*$BV$1-BQ7239</f>
        <v>0</v>
      </c>
      <c r="BV7239" s="4">
        <f t="shared" ref="BV7239:BV7302" si="453">BR7239*$BV$1-BS7239</f>
        <v>0</v>
      </c>
      <c r="BW7239" s="23"/>
      <c r="BX7239" s="4">
        <f t="shared" ref="BX7239:BX7302" si="454">IF(BU7239=MAX($BU7239:$BV7239),1,0)</f>
        <v>1</v>
      </c>
      <c r="BY7239" s="4">
        <f t="shared" ref="BY7239:BY7302" si="455">IF(BV7239=MAX($BU7239:$BV7239),1,0)</f>
        <v>1</v>
      </c>
    </row>
    <row r="7240" spans="1:77">
      <c r="A7240" s="23">
        <v>7235</v>
      </c>
      <c r="BP7240" s="3"/>
      <c r="BQ7240" s="3"/>
      <c r="BR7240" s="3"/>
      <c r="BS7240" s="3"/>
      <c r="BT7240" s="23">
        <v>7235</v>
      </c>
      <c r="BU7240" s="4">
        <f t="shared" si="452"/>
        <v>0</v>
      </c>
      <c r="BV7240" s="4">
        <f t="shared" si="453"/>
        <v>0</v>
      </c>
      <c r="BW7240" s="23"/>
      <c r="BX7240" s="4">
        <f t="shared" si="454"/>
        <v>1</v>
      </c>
      <c r="BY7240" s="4">
        <f t="shared" si="455"/>
        <v>1</v>
      </c>
    </row>
    <row r="7241" spans="1:77">
      <c r="A7241" s="23">
        <v>7236</v>
      </c>
      <c r="BP7241" s="3"/>
      <c r="BQ7241" s="3"/>
      <c r="BR7241" s="3"/>
      <c r="BS7241" s="3"/>
      <c r="BT7241" s="23">
        <v>7236</v>
      </c>
      <c r="BU7241" s="4">
        <f t="shared" si="452"/>
        <v>0</v>
      </c>
      <c r="BV7241" s="4">
        <f t="shared" si="453"/>
        <v>0</v>
      </c>
      <c r="BW7241" s="23"/>
      <c r="BX7241" s="4">
        <f t="shared" si="454"/>
        <v>1</v>
      </c>
      <c r="BY7241" s="4">
        <f t="shared" si="455"/>
        <v>1</v>
      </c>
    </row>
    <row r="7242" spans="1:77">
      <c r="A7242" s="23">
        <v>7237</v>
      </c>
      <c r="BP7242" s="3"/>
      <c r="BQ7242" s="3"/>
      <c r="BR7242" s="3"/>
      <c r="BS7242" s="3"/>
      <c r="BT7242" s="23">
        <v>7237</v>
      </c>
      <c r="BU7242" s="4">
        <f t="shared" si="452"/>
        <v>0</v>
      </c>
      <c r="BV7242" s="4">
        <f t="shared" si="453"/>
        <v>0</v>
      </c>
      <c r="BW7242" s="23"/>
      <c r="BX7242" s="4">
        <f t="shared" si="454"/>
        <v>1</v>
      </c>
      <c r="BY7242" s="4">
        <f t="shared" si="455"/>
        <v>1</v>
      </c>
    </row>
    <row r="7243" spans="1:77">
      <c r="A7243" s="23">
        <v>7238</v>
      </c>
      <c r="BP7243" s="3"/>
      <c r="BQ7243" s="3"/>
      <c r="BR7243" s="3"/>
      <c r="BS7243" s="3"/>
      <c r="BT7243" s="23">
        <v>7238</v>
      </c>
      <c r="BU7243" s="4">
        <f t="shared" si="452"/>
        <v>0</v>
      </c>
      <c r="BV7243" s="4">
        <f t="shared" si="453"/>
        <v>0</v>
      </c>
      <c r="BW7243" s="23"/>
      <c r="BX7243" s="4">
        <f t="shared" si="454"/>
        <v>1</v>
      </c>
      <c r="BY7243" s="4">
        <f t="shared" si="455"/>
        <v>1</v>
      </c>
    </row>
    <row r="7244" spans="1:77">
      <c r="A7244" s="23">
        <v>7239</v>
      </c>
      <c r="BP7244" s="3"/>
      <c r="BQ7244" s="3"/>
      <c r="BR7244" s="3"/>
      <c r="BS7244" s="3"/>
      <c r="BT7244" s="23">
        <v>7239</v>
      </c>
      <c r="BU7244" s="4">
        <f t="shared" si="452"/>
        <v>0</v>
      </c>
      <c r="BV7244" s="4">
        <f t="shared" si="453"/>
        <v>0</v>
      </c>
      <c r="BW7244" s="23"/>
      <c r="BX7244" s="4">
        <f t="shared" si="454"/>
        <v>1</v>
      </c>
      <c r="BY7244" s="4">
        <f t="shared" si="455"/>
        <v>1</v>
      </c>
    </row>
    <row r="7245" spans="1:77">
      <c r="A7245" s="23">
        <v>7240</v>
      </c>
      <c r="BP7245" s="3"/>
      <c r="BQ7245" s="3"/>
      <c r="BR7245" s="3"/>
      <c r="BS7245" s="3"/>
      <c r="BT7245" s="23">
        <v>7240</v>
      </c>
      <c r="BU7245" s="4">
        <f t="shared" si="452"/>
        <v>0</v>
      </c>
      <c r="BV7245" s="4">
        <f t="shared" si="453"/>
        <v>0</v>
      </c>
      <c r="BW7245" s="23"/>
      <c r="BX7245" s="4">
        <f t="shared" si="454"/>
        <v>1</v>
      </c>
      <c r="BY7245" s="4">
        <f t="shared" si="455"/>
        <v>1</v>
      </c>
    </row>
    <row r="7246" spans="1:77">
      <c r="A7246" s="23">
        <v>7241</v>
      </c>
      <c r="BP7246" s="3"/>
      <c r="BQ7246" s="3"/>
      <c r="BR7246" s="3"/>
      <c r="BS7246" s="3"/>
      <c r="BT7246" s="23">
        <v>7241</v>
      </c>
      <c r="BU7246" s="4">
        <f t="shared" si="452"/>
        <v>0</v>
      </c>
      <c r="BV7246" s="4">
        <f t="shared" si="453"/>
        <v>0</v>
      </c>
      <c r="BW7246" s="23"/>
      <c r="BX7246" s="4">
        <f t="shared" si="454"/>
        <v>1</v>
      </c>
      <c r="BY7246" s="4">
        <f t="shared" si="455"/>
        <v>1</v>
      </c>
    </row>
    <row r="7247" spans="1:77">
      <c r="A7247" s="23">
        <v>7242</v>
      </c>
      <c r="BP7247" s="3"/>
      <c r="BQ7247" s="3"/>
      <c r="BR7247" s="3"/>
      <c r="BS7247" s="3"/>
      <c r="BT7247" s="23">
        <v>7242</v>
      </c>
      <c r="BU7247" s="4">
        <f t="shared" si="452"/>
        <v>0</v>
      </c>
      <c r="BV7247" s="4">
        <f t="shared" si="453"/>
        <v>0</v>
      </c>
      <c r="BW7247" s="23"/>
      <c r="BX7247" s="4">
        <f t="shared" si="454"/>
        <v>1</v>
      </c>
      <c r="BY7247" s="4">
        <f t="shared" si="455"/>
        <v>1</v>
      </c>
    </row>
    <row r="7248" spans="1:77">
      <c r="A7248" s="23">
        <v>7243</v>
      </c>
      <c r="BP7248" s="3"/>
      <c r="BQ7248" s="3"/>
      <c r="BR7248" s="3"/>
      <c r="BS7248" s="3"/>
      <c r="BT7248" s="23">
        <v>7243</v>
      </c>
      <c r="BU7248" s="4">
        <f t="shared" si="452"/>
        <v>0</v>
      </c>
      <c r="BV7248" s="4">
        <f t="shared" si="453"/>
        <v>0</v>
      </c>
      <c r="BW7248" s="23"/>
      <c r="BX7248" s="4">
        <f t="shared" si="454"/>
        <v>1</v>
      </c>
      <c r="BY7248" s="4">
        <f t="shared" si="455"/>
        <v>1</v>
      </c>
    </row>
    <row r="7249" spans="1:77">
      <c r="A7249" s="23">
        <v>7244</v>
      </c>
      <c r="BP7249" s="3"/>
      <c r="BQ7249" s="3"/>
      <c r="BR7249" s="3"/>
      <c r="BS7249" s="3"/>
      <c r="BT7249" s="23">
        <v>7244</v>
      </c>
      <c r="BU7249" s="4">
        <f t="shared" si="452"/>
        <v>0</v>
      </c>
      <c r="BV7249" s="4">
        <f t="shared" si="453"/>
        <v>0</v>
      </c>
      <c r="BW7249" s="23"/>
      <c r="BX7249" s="4">
        <f t="shared" si="454"/>
        <v>1</v>
      </c>
      <c r="BY7249" s="4">
        <f t="shared" si="455"/>
        <v>1</v>
      </c>
    </row>
    <row r="7250" spans="1:77">
      <c r="A7250" s="23">
        <v>7245</v>
      </c>
      <c r="BP7250" s="3"/>
      <c r="BQ7250" s="3"/>
      <c r="BR7250" s="3"/>
      <c r="BS7250" s="3"/>
      <c r="BT7250" s="23">
        <v>7245</v>
      </c>
      <c r="BU7250" s="4">
        <f t="shared" si="452"/>
        <v>0</v>
      </c>
      <c r="BV7250" s="4">
        <f t="shared" si="453"/>
        <v>0</v>
      </c>
      <c r="BW7250" s="23"/>
      <c r="BX7250" s="4">
        <f t="shared" si="454"/>
        <v>1</v>
      </c>
      <c r="BY7250" s="4">
        <f t="shared" si="455"/>
        <v>1</v>
      </c>
    </row>
    <row r="7251" spans="1:77">
      <c r="A7251" s="23">
        <v>7246</v>
      </c>
      <c r="BP7251" s="3"/>
      <c r="BQ7251" s="3"/>
      <c r="BR7251" s="3"/>
      <c r="BS7251" s="3"/>
      <c r="BT7251" s="23">
        <v>7246</v>
      </c>
      <c r="BU7251" s="4">
        <f t="shared" si="452"/>
        <v>0</v>
      </c>
      <c r="BV7251" s="4">
        <f t="shared" si="453"/>
        <v>0</v>
      </c>
      <c r="BW7251" s="23"/>
      <c r="BX7251" s="4">
        <f t="shared" si="454"/>
        <v>1</v>
      </c>
      <c r="BY7251" s="4">
        <f t="shared" si="455"/>
        <v>1</v>
      </c>
    </row>
    <row r="7252" spans="1:77">
      <c r="A7252" s="23">
        <v>7247</v>
      </c>
      <c r="BP7252" s="3"/>
      <c r="BQ7252" s="3"/>
      <c r="BR7252" s="3"/>
      <c r="BS7252" s="3"/>
      <c r="BT7252" s="23">
        <v>7247</v>
      </c>
      <c r="BU7252" s="4">
        <f t="shared" si="452"/>
        <v>0</v>
      </c>
      <c r="BV7252" s="4">
        <f t="shared" si="453"/>
        <v>0</v>
      </c>
      <c r="BW7252" s="23"/>
      <c r="BX7252" s="4">
        <f t="shared" si="454"/>
        <v>1</v>
      </c>
      <c r="BY7252" s="4">
        <f t="shared" si="455"/>
        <v>1</v>
      </c>
    </row>
    <row r="7253" spans="1:77">
      <c r="A7253" s="23">
        <v>7248</v>
      </c>
      <c r="BP7253" s="3"/>
      <c r="BQ7253" s="3"/>
      <c r="BR7253" s="3"/>
      <c r="BS7253" s="3"/>
      <c r="BT7253" s="23">
        <v>7248</v>
      </c>
      <c r="BU7253" s="4">
        <f t="shared" si="452"/>
        <v>0</v>
      </c>
      <c r="BV7253" s="4">
        <f t="shared" si="453"/>
        <v>0</v>
      </c>
      <c r="BW7253" s="23"/>
      <c r="BX7253" s="4">
        <f t="shared" si="454"/>
        <v>1</v>
      </c>
      <c r="BY7253" s="4">
        <f t="shared" si="455"/>
        <v>1</v>
      </c>
    </row>
    <row r="7254" spans="1:77">
      <c r="A7254" s="23">
        <v>7249</v>
      </c>
      <c r="BP7254" s="3"/>
      <c r="BQ7254" s="3"/>
      <c r="BR7254" s="3"/>
      <c r="BS7254" s="3"/>
      <c r="BT7254" s="23">
        <v>7249</v>
      </c>
      <c r="BU7254" s="4">
        <f t="shared" si="452"/>
        <v>0</v>
      </c>
      <c r="BV7254" s="4">
        <f t="shared" si="453"/>
        <v>0</v>
      </c>
      <c r="BW7254" s="23"/>
      <c r="BX7254" s="4">
        <f t="shared" si="454"/>
        <v>1</v>
      </c>
      <c r="BY7254" s="4">
        <f t="shared" si="455"/>
        <v>1</v>
      </c>
    </row>
    <row r="7255" spans="1:77">
      <c r="A7255" s="23">
        <v>7250</v>
      </c>
      <c r="BP7255" s="3"/>
      <c r="BQ7255" s="3"/>
      <c r="BR7255" s="3"/>
      <c r="BS7255" s="3"/>
      <c r="BT7255" s="23">
        <v>7250</v>
      </c>
      <c r="BU7255" s="4">
        <f t="shared" si="452"/>
        <v>0</v>
      </c>
      <c r="BV7255" s="4">
        <f t="shared" si="453"/>
        <v>0</v>
      </c>
      <c r="BW7255" s="23"/>
      <c r="BX7255" s="4">
        <f t="shared" si="454"/>
        <v>1</v>
      </c>
      <c r="BY7255" s="4">
        <f t="shared" si="455"/>
        <v>1</v>
      </c>
    </row>
    <row r="7256" spans="1:77">
      <c r="A7256" s="23">
        <v>7251</v>
      </c>
      <c r="BP7256" s="3"/>
      <c r="BQ7256" s="3"/>
      <c r="BR7256" s="3"/>
      <c r="BS7256" s="3"/>
      <c r="BT7256" s="23">
        <v>7251</v>
      </c>
      <c r="BU7256" s="4">
        <f t="shared" si="452"/>
        <v>0</v>
      </c>
      <c r="BV7256" s="4">
        <f t="shared" si="453"/>
        <v>0</v>
      </c>
      <c r="BW7256" s="23"/>
      <c r="BX7256" s="4">
        <f t="shared" si="454"/>
        <v>1</v>
      </c>
      <c r="BY7256" s="4">
        <f t="shared" si="455"/>
        <v>1</v>
      </c>
    </row>
    <row r="7257" spans="1:77">
      <c r="A7257" s="23">
        <v>7252</v>
      </c>
      <c r="BP7257" s="3"/>
      <c r="BQ7257" s="3"/>
      <c r="BR7257" s="3"/>
      <c r="BS7257" s="3"/>
      <c r="BT7257" s="23">
        <v>7252</v>
      </c>
      <c r="BU7257" s="4">
        <f t="shared" si="452"/>
        <v>0</v>
      </c>
      <c r="BV7257" s="4">
        <f t="shared" si="453"/>
        <v>0</v>
      </c>
      <c r="BW7257" s="23"/>
      <c r="BX7257" s="4">
        <f t="shared" si="454"/>
        <v>1</v>
      </c>
      <c r="BY7257" s="4">
        <f t="shared" si="455"/>
        <v>1</v>
      </c>
    </row>
    <row r="7258" spans="1:77">
      <c r="A7258" s="23">
        <v>7253</v>
      </c>
      <c r="BP7258" s="3"/>
      <c r="BQ7258" s="3"/>
      <c r="BR7258" s="3"/>
      <c r="BS7258" s="3"/>
      <c r="BT7258" s="23">
        <v>7253</v>
      </c>
      <c r="BU7258" s="4">
        <f t="shared" si="452"/>
        <v>0</v>
      </c>
      <c r="BV7258" s="4">
        <f t="shared" si="453"/>
        <v>0</v>
      </c>
      <c r="BW7258" s="23"/>
      <c r="BX7258" s="4">
        <f t="shared" si="454"/>
        <v>1</v>
      </c>
      <c r="BY7258" s="4">
        <f t="shared" si="455"/>
        <v>1</v>
      </c>
    </row>
    <row r="7259" spans="1:77">
      <c r="A7259" s="23">
        <v>7254</v>
      </c>
      <c r="BP7259" s="3"/>
      <c r="BQ7259" s="3"/>
      <c r="BR7259" s="3"/>
      <c r="BS7259" s="3"/>
      <c r="BT7259" s="23">
        <v>7254</v>
      </c>
      <c r="BU7259" s="4">
        <f t="shared" si="452"/>
        <v>0</v>
      </c>
      <c r="BV7259" s="4">
        <f t="shared" si="453"/>
        <v>0</v>
      </c>
      <c r="BW7259" s="23"/>
      <c r="BX7259" s="4">
        <f t="shared" si="454"/>
        <v>1</v>
      </c>
      <c r="BY7259" s="4">
        <f t="shared" si="455"/>
        <v>1</v>
      </c>
    </row>
    <row r="7260" spans="1:77">
      <c r="A7260" s="23">
        <v>7255</v>
      </c>
      <c r="BP7260" s="3"/>
      <c r="BQ7260" s="3"/>
      <c r="BR7260" s="3"/>
      <c r="BS7260" s="3"/>
      <c r="BT7260" s="23">
        <v>7255</v>
      </c>
      <c r="BU7260" s="4">
        <f t="shared" si="452"/>
        <v>0</v>
      </c>
      <c r="BV7260" s="4">
        <f t="shared" si="453"/>
        <v>0</v>
      </c>
      <c r="BW7260" s="23"/>
      <c r="BX7260" s="4">
        <f t="shared" si="454"/>
        <v>1</v>
      </c>
      <c r="BY7260" s="4">
        <f t="shared" si="455"/>
        <v>1</v>
      </c>
    </row>
    <row r="7261" spans="1:77">
      <c r="A7261" s="23">
        <v>7256</v>
      </c>
      <c r="BP7261" s="3"/>
      <c r="BQ7261" s="3"/>
      <c r="BR7261" s="3"/>
      <c r="BS7261" s="3"/>
      <c r="BT7261" s="23">
        <v>7256</v>
      </c>
      <c r="BU7261" s="4">
        <f t="shared" si="452"/>
        <v>0</v>
      </c>
      <c r="BV7261" s="4">
        <f t="shared" si="453"/>
        <v>0</v>
      </c>
      <c r="BW7261" s="23"/>
      <c r="BX7261" s="4">
        <f t="shared" si="454"/>
        <v>1</v>
      </c>
      <c r="BY7261" s="4">
        <f t="shared" si="455"/>
        <v>1</v>
      </c>
    </row>
    <row r="7262" spans="1:77">
      <c r="A7262" s="23">
        <v>7257</v>
      </c>
      <c r="BP7262" s="3"/>
      <c r="BQ7262" s="3"/>
      <c r="BR7262" s="3"/>
      <c r="BS7262" s="3"/>
      <c r="BT7262" s="23">
        <v>7257</v>
      </c>
      <c r="BU7262" s="4">
        <f t="shared" si="452"/>
        <v>0</v>
      </c>
      <c r="BV7262" s="4">
        <f t="shared" si="453"/>
        <v>0</v>
      </c>
      <c r="BW7262" s="23"/>
      <c r="BX7262" s="4">
        <f t="shared" si="454"/>
        <v>1</v>
      </c>
      <c r="BY7262" s="4">
        <f t="shared" si="455"/>
        <v>1</v>
      </c>
    </row>
    <row r="7263" spans="1:77">
      <c r="A7263" s="23">
        <v>7258</v>
      </c>
      <c r="BP7263" s="3"/>
      <c r="BQ7263" s="3"/>
      <c r="BR7263" s="3"/>
      <c r="BS7263" s="3"/>
      <c r="BT7263" s="23">
        <v>7258</v>
      </c>
      <c r="BU7263" s="4">
        <f t="shared" si="452"/>
        <v>0</v>
      </c>
      <c r="BV7263" s="4">
        <f t="shared" si="453"/>
        <v>0</v>
      </c>
      <c r="BW7263" s="23"/>
      <c r="BX7263" s="4">
        <f t="shared" si="454"/>
        <v>1</v>
      </c>
      <c r="BY7263" s="4">
        <f t="shared" si="455"/>
        <v>1</v>
      </c>
    </row>
    <row r="7264" spans="1:77">
      <c r="A7264" s="23">
        <v>7259</v>
      </c>
      <c r="BP7264" s="3"/>
      <c r="BQ7264" s="3"/>
      <c r="BR7264" s="3"/>
      <c r="BS7264" s="3"/>
      <c r="BT7264" s="23">
        <v>7259</v>
      </c>
      <c r="BU7264" s="4">
        <f t="shared" si="452"/>
        <v>0</v>
      </c>
      <c r="BV7264" s="4">
        <f t="shared" si="453"/>
        <v>0</v>
      </c>
      <c r="BW7264" s="23"/>
      <c r="BX7264" s="4">
        <f t="shared" si="454"/>
        <v>1</v>
      </c>
      <c r="BY7264" s="4">
        <f t="shared" si="455"/>
        <v>1</v>
      </c>
    </row>
    <row r="7265" spans="1:77">
      <c r="A7265" s="23">
        <v>7260</v>
      </c>
      <c r="BP7265" s="3"/>
      <c r="BQ7265" s="3"/>
      <c r="BR7265" s="3"/>
      <c r="BS7265" s="3"/>
      <c r="BT7265" s="23">
        <v>7260</v>
      </c>
      <c r="BU7265" s="4">
        <f t="shared" si="452"/>
        <v>0</v>
      </c>
      <c r="BV7265" s="4">
        <f t="shared" si="453"/>
        <v>0</v>
      </c>
      <c r="BW7265" s="23"/>
      <c r="BX7265" s="4">
        <f t="shared" si="454"/>
        <v>1</v>
      </c>
      <c r="BY7265" s="4">
        <f t="shared" si="455"/>
        <v>1</v>
      </c>
    </row>
    <row r="7266" spans="1:77">
      <c r="A7266" s="23">
        <v>7261</v>
      </c>
      <c r="BP7266" s="3"/>
      <c r="BQ7266" s="3"/>
      <c r="BR7266" s="3"/>
      <c r="BS7266" s="3"/>
      <c r="BT7266" s="23">
        <v>7261</v>
      </c>
      <c r="BU7266" s="4">
        <f t="shared" si="452"/>
        <v>0</v>
      </c>
      <c r="BV7266" s="4">
        <f t="shared" si="453"/>
        <v>0</v>
      </c>
      <c r="BW7266" s="23"/>
      <c r="BX7266" s="4">
        <f t="shared" si="454"/>
        <v>1</v>
      </c>
      <c r="BY7266" s="4">
        <f t="shared" si="455"/>
        <v>1</v>
      </c>
    </row>
    <row r="7267" spans="1:77">
      <c r="A7267" s="23">
        <v>7262</v>
      </c>
      <c r="BP7267" s="3"/>
      <c r="BQ7267" s="3"/>
      <c r="BR7267" s="3"/>
      <c r="BS7267" s="3"/>
      <c r="BT7267" s="23">
        <v>7262</v>
      </c>
      <c r="BU7267" s="4">
        <f t="shared" si="452"/>
        <v>0</v>
      </c>
      <c r="BV7267" s="4">
        <f t="shared" si="453"/>
        <v>0</v>
      </c>
      <c r="BW7267" s="23"/>
      <c r="BX7267" s="4">
        <f t="shared" si="454"/>
        <v>1</v>
      </c>
      <c r="BY7267" s="4">
        <f t="shared" si="455"/>
        <v>1</v>
      </c>
    </row>
    <row r="7268" spans="1:77">
      <c r="A7268" s="23">
        <v>7263</v>
      </c>
      <c r="BP7268" s="3"/>
      <c r="BQ7268" s="3"/>
      <c r="BR7268" s="3"/>
      <c r="BS7268" s="3"/>
      <c r="BT7268" s="23">
        <v>7263</v>
      </c>
      <c r="BU7268" s="4">
        <f t="shared" si="452"/>
        <v>0</v>
      </c>
      <c r="BV7268" s="4">
        <f t="shared" si="453"/>
        <v>0</v>
      </c>
      <c r="BW7268" s="23"/>
      <c r="BX7268" s="4">
        <f t="shared" si="454"/>
        <v>1</v>
      </c>
      <c r="BY7268" s="4">
        <f t="shared" si="455"/>
        <v>1</v>
      </c>
    </row>
    <row r="7269" spans="1:77">
      <c r="A7269" s="23">
        <v>7264</v>
      </c>
      <c r="BP7269" s="3"/>
      <c r="BQ7269" s="3"/>
      <c r="BR7269" s="3"/>
      <c r="BS7269" s="3"/>
      <c r="BT7269" s="23">
        <v>7264</v>
      </c>
      <c r="BU7269" s="4">
        <f t="shared" si="452"/>
        <v>0</v>
      </c>
      <c r="BV7269" s="4">
        <f t="shared" si="453"/>
        <v>0</v>
      </c>
      <c r="BW7269" s="23"/>
      <c r="BX7269" s="4">
        <f t="shared" si="454"/>
        <v>1</v>
      </c>
      <c r="BY7269" s="4">
        <f t="shared" si="455"/>
        <v>1</v>
      </c>
    </row>
    <row r="7270" spans="1:77">
      <c r="A7270" s="23">
        <v>7265</v>
      </c>
      <c r="BP7270" s="3"/>
      <c r="BQ7270" s="3"/>
      <c r="BR7270" s="3"/>
      <c r="BS7270" s="3"/>
      <c r="BT7270" s="23">
        <v>7265</v>
      </c>
      <c r="BU7270" s="4">
        <f t="shared" si="452"/>
        <v>0</v>
      </c>
      <c r="BV7270" s="4">
        <f t="shared" si="453"/>
        <v>0</v>
      </c>
      <c r="BW7270" s="23"/>
      <c r="BX7270" s="4">
        <f t="shared" si="454"/>
        <v>1</v>
      </c>
      <c r="BY7270" s="4">
        <f t="shared" si="455"/>
        <v>1</v>
      </c>
    </row>
    <row r="7271" spans="1:77">
      <c r="A7271" s="23">
        <v>7266</v>
      </c>
      <c r="BP7271" s="3"/>
      <c r="BQ7271" s="3"/>
      <c r="BR7271" s="3"/>
      <c r="BS7271" s="3"/>
      <c r="BT7271" s="23">
        <v>7266</v>
      </c>
      <c r="BU7271" s="4">
        <f t="shared" si="452"/>
        <v>0</v>
      </c>
      <c r="BV7271" s="4">
        <f t="shared" si="453"/>
        <v>0</v>
      </c>
      <c r="BW7271" s="23"/>
      <c r="BX7271" s="4">
        <f t="shared" si="454"/>
        <v>1</v>
      </c>
      <c r="BY7271" s="4">
        <f t="shared" si="455"/>
        <v>1</v>
      </c>
    </row>
    <row r="7272" spans="1:77">
      <c r="A7272" s="23">
        <v>7267</v>
      </c>
      <c r="BP7272" s="3"/>
      <c r="BQ7272" s="3"/>
      <c r="BR7272" s="3"/>
      <c r="BS7272" s="3"/>
      <c r="BT7272" s="23">
        <v>7267</v>
      </c>
      <c r="BU7272" s="4">
        <f t="shared" si="452"/>
        <v>0</v>
      </c>
      <c r="BV7272" s="4">
        <f t="shared" si="453"/>
        <v>0</v>
      </c>
      <c r="BW7272" s="23"/>
      <c r="BX7272" s="4">
        <f t="shared" si="454"/>
        <v>1</v>
      </c>
      <c r="BY7272" s="4">
        <f t="shared" si="455"/>
        <v>1</v>
      </c>
    </row>
    <row r="7273" spans="1:77">
      <c r="A7273" s="23">
        <v>7268</v>
      </c>
      <c r="BP7273" s="3"/>
      <c r="BQ7273" s="3"/>
      <c r="BR7273" s="3"/>
      <c r="BS7273" s="3"/>
      <c r="BT7273" s="23">
        <v>7268</v>
      </c>
      <c r="BU7273" s="4">
        <f t="shared" si="452"/>
        <v>0</v>
      </c>
      <c r="BV7273" s="4">
        <f t="shared" si="453"/>
        <v>0</v>
      </c>
      <c r="BW7273" s="23"/>
      <c r="BX7273" s="4">
        <f t="shared" si="454"/>
        <v>1</v>
      </c>
      <c r="BY7273" s="4">
        <f t="shared" si="455"/>
        <v>1</v>
      </c>
    </row>
    <row r="7274" spans="1:77">
      <c r="A7274" s="23">
        <v>7269</v>
      </c>
      <c r="BP7274" s="3"/>
      <c r="BQ7274" s="3"/>
      <c r="BR7274" s="3"/>
      <c r="BS7274" s="3"/>
      <c r="BT7274" s="23">
        <v>7269</v>
      </c>
      <c r="BU7274" s="4">
        <f t="shared" si="452"/>
        <v>0</v>
      </c>
      <c r="BV7274" s="4">
        <f t="shared" si="453"/>
        <v>0</v>
      </c>
      <c r="BW7274" s="23"/>
      <c r="BX7274" s="4">
        <f t="shared" si="454"/>
        <v>1</v>
      </c>
      <c r="BY7274" s="4">
        <f t="shared" si="455"/>
        <v>1</v>
      </c>
    </row>
    <row r="7275" spans="1:77">
      <c r="A7275" s="23">
        <v>7270</v>
      </c>
      <c r="BP7275" s="3"/>
      <c r="BQ7275" s="3"/>
      <c r="BR7275" s="3"/>
      <c r="BS7275" s="3"/>
      <c r="BT7275" s="23">
        <v>7270</v>
      </c>
      <c r="BU7275" s="4">
        <f t="shared" si="452"/>
        <v>0</v>
      </c>
      <c r="BV7275" s="4">
        <f t="shared" si="453"/>
        <v>0</v>
      </c>
      <c r="BW7275" s="23"/>
      <c r="BX7275" s="4">
        <f t="shared" si="454"/>
        <v>1</v>
      </c>
      <c r="BY7275" s="4">
        <f t="shared" si="455"/>
        <v>1</v>
      </c>
    </row>
    <row r="7276" spans="1:77">
      <c r="A7276" s="23">
        <v>7271</v>
      </c>
      <c r="BP7276" s="3"/>
      <c r="BQ7276" s="3"/>
      <c r="BR7276" s="3"/>
      <c r="BS7276" s="3"/>
      <c r="BT7276" s="23">
        <v>7271</v>
      </c>
      <c r="BU7276" s="4">
        <f t="shared" si="452"/>
        <v>0</v>
      </c>
      <c r="BV7276" s="4">
        <f t="shared" si="453"/>
        <v>0</v>
      </c>
      <c r="BW7276" s="23"/>
      <c r="BX7276" s="4">
        <f t="shared" si="454"/>
        <v>1</v>
      </c>
      <c r="BY7276" s="4">
        <f t="shared" si="455"/>
        <v>1</v>
      </c>
    </row>
    <row r="7277" spans="1:77">
      <c r="A7277" s="23">
        <v>7272</v>
      </c>
      <c r="BP7277" s="3"/>
      <c r="BQ7277" s="3"/>
      <c r="BR7277" s="3"/>
      <c r="BS7277" s="3"/>
      <c r="BT7277" s="23">
        <v>7272</v>
      </c>
      <c r="BU7277" s="4">
        <f t="shared" si="452"/>
        <v>0</v>
      </c>
      <c r="BV7277" s="4">
        <f t="shared" si="453"/>
        <v>0</v>
      </c>
      <c r="BW7277" s="23"/>
      <c r="BX7277" s="4">
        <f t="shared" si="454"/>
        <v>1</v>
      </c>
      <c r="BY7277" s="4">
        <f t="shared" si="455"/>
        <v>1</v>
      </c>
    </row>
    <row r="7278" spans="1:77">
      <c r="A7278" s="23">
        <v>7273</v>
      </c>
      <c r="BP7278" s="3"/>
      <c r="BQ7278" s="3"/>
      <c r="BR7278" s="3"/>
      <c r="BS7278" s="3"/>
      <c r="BT7278" s="23">
        <v>7273</v>
      </c>
      <c r="BU7278" s="4">
        <f t="shared" si="452"/>
        <v>0</v>
      </c>
      <c r="BV7278" s="4">
        <f t="shared" si="453"/>
        <v>0</v>
      </c>
      <c r="BW7278" s="23"/>
      <c r="BX7278" s="4">
        <f t="shared" si="454"/>
        <v>1</v>
      </c>
      <c r="BY7278" s="4">
        <f t="shared" si="455"/>
        <v>1</v>
      </c>
    </row>
    <row r="7279" spans="1:77">
      <c r="A7279" s="23">
        <v>7274</v>
      </c>
      <c r="BP7279" s="3"/>
      <c r="BQ7279" s="3"/>
      <c r="BR7279" s="3"/>
      <c r="BS7279" s="3"/>
      <c r="BT7279" s="23">
        <v>7274</v>
      </c>
      <c r="BU7279" s="4">
        <f t="shared" si="452"/>
        <v>0</v>
      </c>
      <c r="BV7279" s="4">
        <f t="shared" si="453"/>
        <v>0</v>
      </c>
      <c r="BW7279" s="23"/>
      <c r="BX7279" s="4">
        <f t="shared" si="454"/>
        <v>1</v>
      </c>
      <c r="BY7279" s="4">
        <f t="shared" si="455"/>
        <v>1</v>
      </c>
    </row>
    <row r="7280" spans="1:77">
      <c r="A7280" s="23">
        <v>7275</v>
      </c>
      <c r="BP7280" s="3"/>
      <c r="BQ7280" s="3"/>
      <c r="BR7280" s="3"/>
      <c r="BS7280" s="3"/>
      <c r="BT7280" s="23">
        <v>7275</v>
      </c>
      <c r="BU7280" s="4">
        <f t="shared" si="452"/>
        <v>0</v>
      </c>
      <c r="BV7280" s="4">
        <f t="shared" si="453"/>
        <v>0</v>
      </c>
      <c r="BW7280" s="23"/>
      <c r="BX7280" s="4">
        <f t="shared" si="454"/>
        <v>1</v>
      </c>
      <c r="BY7280" s="4">
        <f t="shared" si="455"/>
        <v>1</v>
      </c>
    </row>
    <row r="7281" spans="1:77">
      <c r="A7281" s="23">
        <v>7276</v>
      </c>
      <c r="BP7281" s="3"/>
      <c r="BQ7281" s="3"/>
      <c r="BR7281" s="3"/>
      <c r="BS7281" s="3"/>
      <c r="BT7281" s="23">
        <v>7276</v>
      </c>
      <c r="BU7281" s="4">
        <f t="shared" si="452"/>
        <v>0</v>
      </c>
      <c r="BV7281" s="4">
        <f t="shared" si="453"/>
        <v>0</v>
      </c>
      <c r="BW7281" s="23"/>
      <c r="BX7281" s="4">
        <f t="shared" si="454"/>
        <v>1</v>
      </c>
      <c r="BY7281" s="4">
        <f t="shared" si="455"/>
        <v>1</v>
      </c>
    </row>
    <row r="7282" spans="1:77">
      <c r="A7282" s="23">
        <v>7277</v>
      </c>
      <c r="BP7282" s="3"/>
      <c r="BQ7282" s="3"/>
      <c r="BR7282" s="3"/>
      <c r="BS7282" s="3"/>
      <c r="BT7282" s="23">
        <v>7277</v>
      </c>
      <c r="BU7282" s="4">
        <f t="shared" si="452"/>
        <v>0</v>
      </c>
      <c r="BV7282" s="4">
        <f t="shared" si="453"/>
        <v>0</v>
      </c>
      <c r="BW7282" s="23"/>
      <c r="BX7282" s="4">
        <f t="shared" si="454"/>
        <v>1</v>
      </c>
      <c r="BY7282" s="4">
        <f t="shared" si="455"/>
        <v>1</v>
      </c>
    </row>
    <row r="7283" spans="1:77">
      <c r="A7283" s="23">
        <v>7278</v>
      </c>
      <c r="BP7283" s="3"/>
      <c r="BQ7283" s="3"/>
      <c r="BR7283" s="3"/>
      <c r="BS7283" s="3"/>
      <c r="BT7283" s="23">
        <v>7278</v>
      </c>
      <c r="BU7283" s="4">
        <f t="shared" si="452"/>
        <v>0</v>
      </c>
      <c r="BV7283" s="4">
        <f t="shared" si="453"/>
        <v>0</v>
      </c>
      <c r="BW7283" s="23"/>
      <c r="BX7283" s="4">
        <f t="shared" si="454"/>
        <v>1</v>
      </c>
      <c r="BY7283" s="4">
        <f t="shared" si="455"/>
        <v>1</v>
      </c>
    </row>
    <row r="7284" spans="1:77">
      <c r="A7284" s="23">
        <v>7279</v>
      </c>
      <c r="BP7284" s="3"/>
      <c r="BQ7284" s="3"/>
      <c r="BR7284" s="3"/>
      <c r="BS7284" s="3"/>
      <c r="BT7284" s="23">
        <v>7279</v>
      </c>
      <c r="BU7284" s="4">
        <f t="shared" si="452"/>
        <v>0</v>
      </c>
      <c r="BV7284" s="4">
        <f t="shared" si="453"/>
        <v>0</v>
      </c>
      <c r="BW7284" s="23"/>
      <c r="BX7284" s="4">
        <f t="shared" si="454"/>
        <v>1</v>
      </c>
      <c r="BY7284" s="4">
        <f t="shared" si="455"/>
        <v>1</v>
      </c>
    </row>
    <row r="7285" spans="1:77">
      <c r="A7285" s="23">
        <v>7280</v>
      </c>
      <c r="BP7285" s="3"/>
      <c r="BQ7285" s="3"/>
      <c r="BR7285" s="3"/>
      <c r="BS7285" s="3"/>
      <c r="BT7285" s="23">
        <v>7280</v>
      </c>
      <c r="BU7285" s="4">
        <f t="shared" si="452"/>
        <v>0</v>
      </c>
      <c r="BV7285" s="4">
        <f t="shared" si="453"/>
        <v>0</v>
      </c>
      <c r="BW7285" s="23"/>
      <c r="BX7285" s="4">
        <f t="shared" si="454"/>
        <v>1</v>
      </c>
      <c r="BY7285" s="4">
        <f t="shared" si="455"/>
        <v>1</v>
      </c>
    </row>
    <row r="7286" spans="1:77">
      <c r="A7286" s="23">
        <v>7281</v>
      </c>
      <c r="BP7286" s="3"/>
      <c r="BQ7286" s="3"/>
      <c r="BR7286" s="3"/>
      <c r="BS7286" s="3"/>
      <c r="BT7286" s="23">
        <v>7281</v>
      </c>
      <c r="BU7286" s="4">
        <f t="shared" si="452"/>
        <v>0</v>
      </c>
      <c r="BV7286" s="4">
        <f t="shared" si="453"/>
        <v>0</v>
      </c>
      <c r="BW7286" s="23"/>
      <c r="BX7286" s="4">
        <f t="shared" si="454"/>
        <v>1</v>
      </c>
      <c r="BY7286" s="4">
        <f t="shared" si="455"/>
        <v>1</v>
      </c>
    </row>
    <row r="7287" spans="1:77">
      <c r="A7287" s="23">
        <v>7282</v>
      </c>
      <c r="BP7287" s="3"/>
      <c r="BQ7287" s="3"/>
      <c r="BR7287" s="3"/>
      <c r="BS7287" s="3"/>
      <c r="BT7287" s="23">
        <v>7282</v>
      </c>
      <c r="BU7287" s="4">
        <f t="shared" si="452"/>
        <v>0</v>
      </c>
      <c r="BV7287" s="4">
        <f t="shared" si="453"/>
        <v>0</v>
      </c>
      <c r="BW7287" s="23"/>
      <c r="BX7287" s="4">
        <f t="shared" si="454"/>
        <v>1</v>
      </c>
      <c r="BY7287" s="4">
        <f t="shared" si="455"/>
        <v>1</v>
      </c>
    </row>
    <row r="7288" spans="1:77">
      <c r="A7288" s="23">
        <v>7283</v>
      </c>
      <c r="BP7288" s="3"/>
      <c r="BQ7288" s="3"/>
      <c r="BR7288" s="3"/>
      <c r="BS7288" s="3"/>
      <c r="BT7288" s="23">
        <v>7283</v>
      </c>
      <c r="BU7288" s="4">
        <f t="shared" si="452"/>
        <v>0</v>
      </c>
      <c r="BV7288" s="4">
        <f t="shared" si="453"/>
        <v>0</v>
      </c>
      <c r="BW7288" s="23"/>
      <c r="BX7288" s="4">
        <f t="shared" si="454"/>
        <v>1</v>
      </c>
      <c r="BY7288" s="4">
        <f t="shared" si="455"/>
        <v>1</v>
      </c>
    </row>
    <row r="7289" spans="1:77">
      <c r="A7289" s="23">
        <v>7284</v>
      </c>
      <c r="BP7289" s="3"/>
      <c r="BQ7289" s="3"/>
      <c r="BR7289" s="3"/>
      <c r="BS7289" s="3"/>
      <c r="BT7289" s="23">
        <v>7284</v>
      </c>
      <c r="BU7289" s="4">
        <f t="shared" si="452"/>
        <v>0</v>
      </c>
      <c r="BV7289" s="4">
        <f t="shared" si="453"/>
        <v>0</v>
      </c>
      <c r="BW7289" s="23"/>
      <c r="BX7289" s="4">
        <f t="shared" si="454"/>
        <v>1</v>
      </c>
      <c r="BY7289" s="4">
        <f t="shared" si="455"/>
        <v>1</v>
      </c>
    </row>
    <row r="7290" spans="1:77">
      <c r="A7290" s="23">
        <v>7285</v>
      </c>
      <c r="BP7290" s="3"/>
      <c r="BQ7290" s="3"/>
      <c r="BR7290" s="3"/>
      <c r="BS7290" s="3"/>
      <c r="BT7290" s="23">
        <v>7285</v>
      </c>
      <c r="BU7290" s="4">
        <f t="shared" si="452"/>
        <v>0</v>
      </c>
      <c r="BV7290" s="4">
        <f t="shared" si="453"/>
        <v>0</v>
      </c>
      <c r="BW7290" s="23"/>
      <c r="BX7290" s="4">
        <f t="shared" si="454"/>
        <v>1</v>
      </c>
      <c r="BY7290" s="4">
        <f t="shared" si="455"/>
        <v>1</v>
      </c>
    </row>
    <row r="7291" spans="1:77">
      <c r="A7291" s="23">
        <v>7286</v>
      </c>
      <c r="BP7291" s="3"/>
      <c r="BQ7291" s="3"/>
      <c r="BR7291" s="3"/>
      <c r="BS7291" s="3"/>
      <c r="BT7291" s="23">
        <v>7286</v>
      </c>
      <c r="BU7291" s="4">
        <f t="shared" si="452"/>
        <v>0</v>
      </c>
      <c r="BV7291" s="4">
        <f t="shared" si="453"/>
        <v>0</v>
      </c>
      <c r="BW7291" s="23"/>
      <c r="BX7291" s="4">
        <f t="shared" si="454"/>
        <v>1</v>
      </c>
      <c r="BY7291" s="4">
        <f t="shared" si="455"/>
        <v>1</v>
      </c>
    </row>
    <row r="7292" spans="1:77">
      <c r="A7292" s="23">
        <v>7287</v>
      </c>
      <c r="BP7292" s="3"/>
      <c r="BQ7292" s="3"/>
      <c r="BR7292" s="3"/>
      <c r="BS7292" s="3"/>
      <c r="BT7292" s="23">
        <v>7287</v>
      </c>
      <c r="BU7292" s="4">
        <f t="shared" si="452"/>
        <v>0</v>
      </c>
      <c r="BV7292" s="4">
        <f t="shared" si="453"/>
        <v>0</v>
      </c>
      <c r="BW7292" s="23"/>
      <c r="BX7292" s="4">
        <f t="shared" si="454"/>
        <v>1</v>
      </c>
      <c r="BY7292" s="4">
        <f t="shared" si="455"/>
        <v>1</v>
      </c>
    </row>
    <row r="7293" spans="1:77">
      <c r="A7293" s="23">
        <v>7288</v>
      </c>
      <c r="BP7293" s="3"/>
      <c r="BQ7293" s="3"/>
      <c r="BR7293" s="3"/>
      <c r="BS7293" s="3"/>
      <c r="BT7293" s="23">
        <v>7288</v>
      </c>
      <c r="BU7293" s="4">
        <f t="shared" si="452"/>
        <v>0</v>
      </c>
      <c r="BV7293" s="4">
        <f t="shared" si="453"/>
        <v>0</v>
      </c>
      <c r="BW7293" s="23"/>
      <c r="BX7293" s="4">
        <f t="shared" si="454"/>
        <v>1</v>
      </c>
      <c r="BY7293" s="4">
        <f t="shared" si="455"/>
        <v>1</v>
      </c>
    </row>
    <row r="7294" spans="1:77">
      <c r="A7294" s="23">
        <v>7289</v>
      </c>
      <c r="BP7294" s="3"/>
      <c r="BQ7294" s="3"/>
      <c r="BR7294" s="3"/>
      <c r="BS7294" s="3"/>
      <c r="BT7294" s="23">
        <v>7289</v>
      </c>
      <c r="BU7294" s="4">
        <f t="shared" si="452"/>
        <v>0</v>
      </c>
      <c r="BV7294" s="4">
        <f t="shared" si="453"/>
        <v>0</v>
      </c>
      <c r="BW7294" s="23"/>
      <c r="BX7294" s="4">
        <f t="shared" si="454"/>
        <v>1</v>
      </c>
      <c r="BY7294" s="4">
        <f t="shared" si="455"/>
        <v>1</v>
      </c>
    </row>
    <row r="7295" spans="1:77">
      <c r="A7295" s="23">
        <v>7290</v>
      </c>
      <c r="BP7295" s="3"/>
      <c r="BQ7295" s="3"/>
      <c r="BR7295" s="3"/>
      <c r="BS7295" s="3"/>
      <c r="BT7295" s="23">
        <v>7290</v>
      </c>
      <c r="BU7295" s="4">
        <f t="shared" si="452"/>
        <v>0</v>
      </c>
      <c r="BV7295" s="4">
        <f t="shared" si="453"/>
        <v>0</v>
      </c>
      <c r="BW7295" s="23"/>
      <c r="BX7295" s="4">
        <f t="shared" si="454"/>
        <v>1</v>
      </c>
      <c r="BY7295" s="4">
        <f t="shared" si="455"/>
        <v>1</v>
      </c>
    </row>
    <row r="7296" spans="1:77">
      <c r="A7296" s="23">
        <v>7291</v>
      </c>
      <c r="BP7296" s="3"/>
      <c r="BQ7296" s="3"/>
      <c r="BR7296" s="3"/>
      <c r="BS7296" s="3"/>
      <c r="BT7296" s="23">
        <v>7291</v>
      </c>
      <c r="BU7296" s="4">
        <f t="shared" si="452"/>
        <v>0</v>
      </c>
      <c r="BV7296" s="4">
        <f t="shared" si="453"/>
        <v>0</v>
      </c>
      <c r="BW7296" s="23"/>
      <c r="BX7296" s="4">
        <f t="shared" si="454"/>
        <v>1</v>
      </c>
      <c r="BY7296" s="4">
        <f t="shared" si="455"/>
        <v>1</v>
      </c>
    </row>
    <row r="7297" spans="1:77">
      <c r="A7297" s="23">
        <v>7292</v>
      </c>
      <c r="BP7297" s="3"/>
      <c r="BQ7297" s="3"/>
      <c r="BR7297" s="3"/>
      <c r="BS7297" s="3"/>
      <c r="BT7297" s="23">
        <v>7292</v>
      </c>
      <c r="BU7297" s="4">
        <f t="shared" si="452"/>
        <v>0</v>
      </c>
      <c r="BV7297" s="4">
        <f t="shared" si="453"/>
        <v>0</v>
      </c>
      <c r="BW7297" s="23"/>
      <c r="BX7297" s="4">
        <f t="shared" si="454"/>
        <v>1</v>
      </c>
      <c r="BY7297" s="4">
        <f t="shared" si="455"/>
        <v>1</v>
      </c>
    </row>
    <row r="7298" spans="1:77">
      <c r="A7298" s="23">
        <v>7293</v>
      </c>
      <c r="BP7298" s="3"/>
      <c r="BQ7298" s="3"/>
      <c r="BR7298" s="3"/>
      <c r="BS7298" s="3"/>
      <c r="BT7298" s="23">
        <v>7293</v>
      </c>
      <c r="BU7298" s="4">
        <f t="shared" si="452"/>
        <v>0</v>
      </c>
      <c r="BV7298" s="4">
        <f t="shared" si="453"/>
        <v>0</v>
      </c>
      <c r="BW7298" s="23"/>
      <c r="BX7298" s="4">
        <f t="shared" si="454"/>
        <v>1</v>
      </c>
      <c r="BY7298" s="4">
        <f t="shared" si="455"/>
        <v>1</v>
      </c>
    </row>
    <row r="7299" spans="1:77">
      <c r="A7299" s="23">
        <v>7294</v>
      </c>
      <c r="BP7299" s="3"/>
      <c r="BQ7299" s="3"/>
      <c r="BR7299" s="3"/>
      <c r="BS7299" s="3"/>
      <c r="BT7299" s="23">
        <v>7294</v>
      </c>
      <c r="BU7299" s="4">
        <f t="shared" si="452"/>
        <v>0</v>
      </c>
      <c r="BV7299" s="4">
        <f t="shared" si="453"/>
        <v>0</v>
      </c>
      <c r="BW7299" s="23"/>
      <c r="BX7299" s="4">
        <f t="shared" si="454"/>
        <v>1</v>
      </c>
      <c r="BY7299" s="4">
        <f t="shared" si="455"/>
        <v>1</v>
      </c>
    </row>
    <row r="7300" spans="1:77">
      <c r="A7300" s="23">
        <v>7295</v>
      </c>
      <c r="BP7300" s="3"/>
      <c r="BQ7300" s="3"/>
      <c r="BR7300" s="3"/>
      <c r="BS7300" s="3"/>
      <c r="BT7300" s="23">
        <v>7295</v>
      </c>
      <c r="BU7300" s="4">
        <f t="shared" si="452"/>
        <v>0</v>
      </c>
      <c r="BV7300" s="4">
        <f t="shared" si="453"/>
        <v>0</v>
      </c>
      <c r="BW7300" s="23"/>
      <c r="BX7300" s="4">
        <f t="shared" si="454"/>
        <v>1</v>
      </c>
      <c r="BY7300" s="4">
        <f t="shared" si="455"/>
        <v>1</v>
      </c>
    </row>
    <row r="7301" spans="1:77">
      <c r="A7301" s="23">
        <v>7296</v>
      </c>
      <c r="BP7301" s="3"/>
      <c r="BQ7301" s="3"/>
      <c r="BR7301" s="3"/>
      <c r="BS7301" s="3"/>
      <c r="BT7301" s="23">
        <v>7296</v>
      </c>
      <c r="BU7301" s="4">
        <f t="shared" si="452"/>
        <v>0</v>
      </c>
      <c r="BV7301" s="4">
        <f t="shared" si="453"/>
        <v>0</v>
      </c>
      <c r="BW7301" s="23"/>
      <c r="BX7301" s="4">
        <f t="shared" si="454"/>
        <v>1</v>
      </c>
      <c r="BY7301" s="4">
        <f t="shared" si="455"/>
        <v>1</v>
      </c>
    </row>
    <row r="7302" spans="1:77">
      <c r="A7302" s="23">
        <v>7297</v>
      </c>
      <c r="BP7302" s="3"/>
      <c r="BQ7302" s="3"/>
      <c r="BR7302" s="3"/>
      <c r="BS7302" s="3"/>
      <c r="BT7302" s="23">
        <v>7297</v>
      </c>
      <c r="BU7302" s="4">
        <f t="shared" si="452"/>
        <v>0</v>
      </c>
      <c r="BV7302" s="4">
        <f t="shared" si="453"/>
        <v>0</v>
      </c>
      <c r="BW7302" s="23"/>
      <c r="BX7302" s="4">
        <f t="shared" si="454"/>
        <v>1</v>
      </c>
      <c r="BY7302" s="4">
        <f t="shared" si="455"/>
        <v>1</v>
      </c>
    </row>
    <row r="7303" spans="1:77">
      <c r="A7303" s="23">
        <v>7298</v>
      </c>
      <c r="BP7303" s="3"/>
      <c r="BQ7303" s="3"/>
      <c r="BR7303" s="3"/>
      <c r="BS7303" s="3"/>
      <c r="BT7303" s="23">
        <v>7298</v>
      </c>
      <c r="BU7303" s="4">
        <f t="shared" ref="BU7303:BU7366" si="456">BP7303*$BV$1-BQ7303</f>
        <v>0</v>
      </c>
      <c r="BV7303" s="4">
        <f t="shared" ref="BV7303:BV7366" si="457">BR7303*$BV$1-BS7303</f>
        <v>0</v>
      </c>
      <c r="BW7303" s="23"/>
      <c r="BX7303" s="4">
        <f t="shared" ref="BX7303:BX7366" si="458">IF(BU7303=MAX($BU7303:$BV7303),1,0)</f>
        <v>1</v>
      </c>
      <c r="BY7303" s="4">
        <f t="shared" ref="BY7303:BY7366" si="459">IF(BV7303=MAX($BU7303:$BV7303),1,0)</f>
        <v>1</v>
      </c>
    </row>
    <row r="7304" spans="1:77">
      <c r="A7304" s="23">
        <v>7299</v>
      </c>
      <c r="BP7304" s="3"/>
      <c r="BQ7304" s="3"/>
      <c r="BR7304" s="3"/>
      <c r="BS7304" s="3"/>
      <c r="BT7304" s="23">
        <v>7299</v>
      </c>
      <c r="BU7304" s="4">
        <f t="shared" si="456"/>
        <v>0</v>
      </c>
      <c r="BV7304" s="4">
        <f t="shared" si="457"/>
        <v>0</v>
      </c>
      <c r="BW7304" s="23"/>
      <c r="BX7304" s="4">
        <f t="shared" si="458"/>
        <v>1</v>
      </c>
      <c r="BY7304" s="4">
        <f t="shared" si="459"/>
        <v>1</v>
      </c>
    </row>
    <row r="7305" spans="1:77">
      <c r="A7305" s="23">
        <v>7300</v>
      </c>
      <c r="BP7305" s="3"/>
      <c r="BQ7305" s="3"/>
      <c r="BR7305" s="3"/>
      <c r="BS7305" s="3"/>
      <c r="BT7305" s="23">
        <v>7300</v>
      </c>
      <c r="BU7305" s="4">
        <f t="shared" si="456"/>
        <v>0</v>
      </c>
      <c r="BV7305" s="4">
        <f t="shared" si="457"/>
        <v>0</v>
      </c>
      <c r="BW7305" s="23"/>
      <c r="BX7305" s="4">
        <f t="shared" si="458"/>
        <v>1</v>
      </c>
      <c r="BY7305" s="4">
        <f t="shared" si="459"/>
        <v>1</v>
      </c>
    </row>
    <row r="7306" spans="1:77">
      <c r="A7306" s="23">
        <v>7301</v>
      </c>
      <c r="BP7306" s="3"/>
      <c r="BQ7306" s="3"/>
      <c r="BR7306" s="3"/>
      <c r="BS7306" s="3"/>
      <c r="BT7306" s="23">
        <v>7301</v>
      </c>
      <c r="BU7306" s="4">
        <f t="shared" si="456"/>
        <v>0</v>
      </c>
      <c r="BV7306" s="4">
        <f t="shared" si="457"/>
        <v>0</v>
      </c>
      <c r="BW7306" s="23"/>
      <c r="BX7306" s="4">
        <f t="shared" si="458"/>
        <v>1</v>
      </c>
      <c r="BY7306" s="4">
        <f t="shared" si="459"/>
        <v>1</v>
      </c>
    </row>
    <row r="7307" spans="1:77">
      <c r="A7307" s="23">
        <v>7302</v>
      </c>
      <c r="BP7307" s="3"/>
      <c r="BQ7307" s="3"/>
      <c r="BR7307" s="3"/>
      <c r="BS7307" s="3"/>
      <c r="BT7307" s="23">
        <v>7302</v>
      </c>
      <c r="BU7307" s="4">
        <f t="shared" si="456"/>
        <v>0</v>
      </c>
      <c r="BV7307" s="4">
        <f t="shared" si="457"/>
        <v>0</v>
      </c>
      <c r="BW7307" s="23"/>
      <c r="BX7307" s="4">
        <f t="shared" si="458"/>
        <v>1</v>
      </c>
      <c r="BY7307" s="4">
        <f t="shared" si="459"/>
        <v>1</v>
      </c>
    </row>
    <row r="7308" spans="1:77">
      <c r="A7308" s="23">
        <v>7303</v>
      </c>
      <c r="BP7308" s="3"/>
      <c r="BQ7308" s="3"/>
      <c r="BR7308" s="3"/>
      <c r="BS7308" s="3"/>
      <c r="BT7308" s="23">
        <v>7303</v>
      </c>
      <c r="BU7308" s="4">
        <f t="shared" si="456"/>
        <v>0</v>
      </c>
      <c r="BV7308" s="4">
        <f t="shared" si="457"/>
        <v>0</v>
      </c>
      <c r="BW7308" s="23"/>
      <c r="BX7308" s="4">
        <f t="shared" si="458"/>
        <v>1</v>
      </c>
      <c r="BY7308" s="4">
        <f t="shared" si="459"/>
        <v>1</v>
      </c>
    </row>
    <row r="7309" spans="1:77">
      <c r="A7309" s="23">
        <v>7304</v>
      </c>
      <c r="BP7309" s="3"/>
      <c r="BQ7309" s="3"/>
      <c r="BR7309" s="3"/>
      <c r="BS7309" s="3"/>
      <c r="BT7309" s="23">
        <v>7304</v>
      </c>
      <c r="BU7309" s="4">
        <f t="shared" si="456"/>
        <v>0</v>
      </c>
      <c r="BV7309" s="4">
        <f t="shared" si="457"/>
        <v>0</v>
      </c>
      <c r="BW7309" s="23"/>
      <c r="BX7309" s="4">
        <f t="shared" si="458"/>
        <v>1</v>
      </c>
      <c r="BY7309" s="4">
        <f t="shared" si="459"/>
        <v>1</v>
      </c>
    </row>
    <row r="7310" spans="1:77">
      <c r="A7310" s="23">
        <v>7305</v>
      </c>
      <c r="BP7310" s="3"/>
      <c r="BQ7310" s="3"/>
      <c r="BR7310" s="3"/>
      <c r="BS7310" s="3"/>
      <c r="BT7310" s="23">
        <v>7305</v>
      </c>
      <c r="BU7310" s="4">
        <f t="shared" si="456"/>
        <v>0</v>
      </c>
      <c r="BV7310" s="4">
        <f t="shared" si="457"/>
        <v>0</v>
      </c>
      <c r="BW7310" s="23"/>
      <c r="BX7310" s="4">
        <f t="shared" si="458"/>
        <v>1</v>
      </c>
      <c r="BY7310" s="4">
        <f t="shared" si="459"/>
        <v>1</v>
      </c>
    </row>
    <row r="7311" spans="1:77">
      <c r="A7311" s="23">
        <v>7306</v>
      </c>
      <c r="BP7311" s="3"/>
      <c r="BQ7311" s="3"/>
      <c r="BR7311" s="3"/>
      <c r="BS7311" s="3"/>
      <c r="BT7311" s="23">
        <v>7306</v>
      </c>
      <c r="BU7311" s="4">
        <f t="shared" si="456"/>
        <v>0</v>
      </c>
      <c r="BV7311" s="4">
        <f t="shared" si="457"/>
        <v>0</v>
      </c>
      <c r="BW7311" s="23"/>
      <c r="BX7311" s="4">
        <f t="shared" si="458"/>
        <v>1</v>
      </c>
      <c r="BY7311" s="4">
        <f t="shared" si="459"/>
        <v>1</v>
      </c>
    </row>
    <row r="7312" spans="1:77">
      <c r="A7312" s="23">
        <v>7307</v>
      </c>
      <c r="BP7312" s="3"/>
      <c r="BQ7312" s="3"/>
      <c r="BR7312" s="3"/>
      <c r="BS7312" s="3"/>
      <c r="BT7312" s="23">
        <v>7307</v>
      </c>
      <c r="BU7312" s="4">
        <f t="shared" si="456"/>
        <v>0</v>
      </c>
      <c r="BV7312" s="4">
        <f t="shared" si="457"/>
        <v>0</v>
      </c>
      <c r="BW7312" s="23"/>
      <c r="BX7312" s="4">
        <f t="shared" si="458"/>
        <v>1</v>
      </c>
      <c r="BY7312" s="4">
        <f t="shared" si="459"/>
        <v>1</v>
      </c>
    </row>
    <row r="7313" spans="1:77">
      <c r="A7313" s="23">
        <v>7308</v>
      </c>
      <c r="BP7313" s="3"/>
      <c r="BQ7313" s="3"/>
      <c r="BR7313" s="3"/>
      <c r="BS7313" s="3"/>
      <c r="BT7313" s="23">
        <v>7308</v>
      </c>
      <c r="BU7313" s="4">
        <f t="shared" si="456"/>
        <v>0</v>
      </c>
      <c r="BV7313" s="4">
        <f t="shared" si="457"/>
        <v>0</v>
      </c>
      <c r="BW7313" s="23"/>
      <c r="BX7313" s="4">
        <f t="shared" si="458"/>
        <v>1</v>
      </c>
      <c r="BY7313" s="4">
        <f t="shared" si="459"/>
        <v>1</v>
      </c>
    </row>
    <row r="7314" spans="1:77">
      <c r="A7314" s="23">
        <v>7309</v>
      </c>
      <c r="BP7314" s="3"/>
      <c r="BQ7314" s="3"/>
      <c r="BR7314" s="3"/>
      <c r="BS7314" s="3"/>
      <c r="BT7314" s="23">
        <v>7309</v>
      </c>
      <c r="BU7314" s="4">
        <f t="shared" si="456"/>
        <v>0</v>
      </c>
      <c r="BV7314" s="4">
        <f t="shared" si="457"/>
        <v>0</v>
      </c>
      <c r="BW7314" s="23"/>
      <c r="BX7314" s="4">
        <f t="shared" si="458"/>
        <v>1</v>
      </c>
      <c r="BY7314" s="4">
        <f t="shared" si="459"/>
        <v>1</v>
      </c>
    </row>
    <row r="7315" spans="1:77">
      <c r="A7315" s="23">
        <v>7310</v>
      </c>
      <c r="BP7315" s="3"/>
      <c r="BQ7315" s="3"/>
      <c r="BR7315" s="3"/>
      <c r="BS7315" s="3"/>
      <c r="BT7315" s="23">
        <v>7310</v>
      </c>
      <c r="BU7315" s="4">
        <f t="shared" si="456"/>
        <v>0</v>
      </c>
      <c r="BV7315" s="4">
        <f t="shared" si="457"/>
        <v>0</v>
      </c>
      <c r="BW7315" s="23"/>
      <c r="BX7315" s="4">
        <f t="shared" si="458"/>
        <v>1</v>
      </c>
      <c r="BY7315" s="4">
        <f t="shared" si="459"/>
        <v>1</v>
      </c>
    </row>
    <row r="7316" spans="1:77">
      <c r="A7316" s="23">
        <v>7311</v>
      </c>
      <c r="BP7316" s="3"/>
      <c r="BQ7316" s="3"/>
      <c r="BR7316" s="3"/>
      <c r="BS7316" s="3"/>
      <c r="BT7316" s="23">
        <v>7311</v>
      </c>
      <c r="BU7316" s="4">
        <f t="shared" si="456"/>
        <v>0</v>
      </c>
      <c r="BV7316" s="4">
        <f t="shared" si="457"/>
        <v>0</v>
      </c>
      <c r="BW7316" s="23"/>
      <c r="BX7316" s="4">
        <f t="shared" si="458"/>
        <v>1</v>
      </c>
      <c r="BY7316" s="4">
        <f t="shared" si="459"/>
        <v>1</v>
      </c>
    </row>
    <row r="7317" spans="1:77">
      <c r="A7317" s="23">
        <v>7312</v>
      </c>
      <c r="BP7317" s="3"/>
      <c r="BQ7317" s="3"/>
      <c r="BR7317" s="3"/>
      <c r="BS7317" s="3"/>
      <c r="BT7317" s="23">
        <v>7312</v>
      </c>
      <c r="BU7317" s="4">
        <f t="shared" si="456"/>
        <v>0</v>
      </c>
      <c r="BV7317" s="4">
        <f t="shared" si="457"/>
        <v>0</v>
      </c>
      <c r="BW7317" s="23"/>
      <c r="BX7317" s="4">
        <f t="shared" si="458"/>
        <v>1</v>
      </c>
      <c r="BY7317" s="4">
        <f t="shared" si="459"/>
        <v>1</v>
      </c>
    </row>
    <row r="7318" spans="1:77">
      <c r="A7318" s="23">
        <v>7313</v>
      </c>
      <c r="BP7318" s="3"/>
      <c r="BQ7318" s="3"/>
      <c r="BR7318" s="3"/>
      <c r="BS7318" s="3"/>
      <c r="BT7318" s="23">
        <v>7313</v>
      </c>
      <c r="BU7318" s="4">
        <f t="shared" si="456"/>
        <v>0</v>
      </c>
      <c r="BV7318" s="4">
        <f t="shared" si="457"/>
        <v>0</v>
      </c>
      <c r="BW7318" s="23"/>
      <c r="BX7318" s="4">
        <f t="shared" si="458"/>
        <v>1</v>
      </c>
      <c r="BY7318" s="4">
        <f t="shared" si="459"/>
        <v>1</v>
      </c>
    </row>
    <row r="7319" spans="1:77">
      <c r="A7319" s="23">
        <v>7314</v>
      </c>
      <c r="BP7319" s="3"/>
      <c r="BQ7319" s="3"/>
      <c r="BR7319" s="3"/>
      <c r="BS7319" s="3"/>
      <c r="BT7319" s="23">
        <v>7314</v>
      </c>
      <c r="BU7319" s="4">
        <f t="shared" si="456"/>
        <v>0</v>
      </c>
      <c r="BV7319" s="4">
        <f t="shared" si="457"/>
        <v>0</v>
      </c>
      <c r="BW7319" s="23"/>
      <c r="BX7319" s="4">
        <f t="shared" si="458"/>
        <v>1</v>
      </c>
      <c r="BY7319" s="4">
        <f t="shared" si="459"/>
        <v>1</v>
      </c>
    </row>
    <row r="7320" spans="1:77">
      <c r="A7320" s="23">
        <v>7315</v>
      </c>
      <c r="BP7320" s="3"/>
      <c r="BQ7320" s="3"/>
      <c r="BR7320" s="3"/>
      <c r="BS7320" s="3"/>
      <c r="BT7320" s="23">
        <v>7315</v>
      </c>
      <c r="BU7320" s="4">
        <f t="shared" si="456"/>
        <v>0</v>
      </c>
      <c r="BV7320" s="4">
        <f t="shared" si="457"/>
        <v>0</v>
      </c>
      <c r="BW7320" s="23"/>
      <c r="BX7320" s="4">
        <f t="shared" si="458"/>
        <v>1</v>
      </c>
      <c r="BY7320" s="4">
        <f t="shared" si="459"/>
        <v>1</v>
      </c>
    </row>
    <row r="7321" spans="1:77">
      <c r="A7321" s="23">
        <v>7316</v>
      </c>
      <c r="BP7321" s="3"/>
      <c r="BQ7321" s="3"/>
      <c r="BR7321" s="3"/>
      <c r="BS7321" s="3"/>
      <c r="BT7321" s="23">
        <v>7316</v>
      </c>
      <c r="BU7321" s="4">
        <f t="shared" si="456"/>
        <v>0</v>
      </c>
      <c r="BV7321" s="4">
        <f t="shared" si="457"/>
        <v>0</v>
      </c>
      <c r="BW7321" s="23"/>
      <c r="BX7321" s="4">
        <f t="shared" si="458"/>
        <v>1</v>
      </c>
      <c r="BY7321" s="4">
        <f t="shared" si="459"/>
        <v>1</v>
      </c>
    </row>
    <row r="7322" spans="1:77">
      <c r="A7322" s="23">
        <v>7317</v>
      </c>
      <c r="BP7322" s="3"/>
      <c r="BQ7322" s="3"/>
      <c r="BR7322" s="3"/>
      <c r="BS7322" s="3"/>
      <c r="BT7322" s="23">
        <v>7317</v>
      </c>
      <c r="BU7322" s="4">
        <f t="shared" si="456"/>
        <v>0</v>
      </c>
      <c r="BV7322" s="4">
        <f t="shared" si="457"/>
        <v>0</v>
      </c>
      <c r="BW7322" s="23"/>
      <c r="BX7322" s="4">
        <f t="shared" si="458"/>
        <v>1</v>
      </c>
      <c r="BY7322" s="4">
        <f t="shared" si="459"/>
        <v>1</v>
      </c>
    </row>
    <row r="7323" spans="1:77">
      <c r="A7323" s="23">
        <v>7318</v>
      </c>
      <c r="BP7323" s="3"/>
      <c r="BQ7323" s="3"/>
      <c r="BR7323" s="3"/>
      <c r="BS7323" s="3"/>
      <c r="BT7323" s="23">
        <v>7318</v>
      </c>
      <c r="BU7323" s="4">
        <f t="shared" si="456"/>
        <v>0</v>
      </c>
      <c r="BV7323" s="4">
        <f t="shared" si="457"/>
        <v>0</v>
      </c>
      <c r="BW7323" s="23"/>
      <c r="BX7323" s="4">
        <f t="shared" si="458"/>
        <v>1</v>
      </c>
      <c r="BY7323" s="4">
        <f t="shared" si="459"/>
        <v>1</v>
      </c>
    </row>
    <row r="7324" spans="1:77">
      <c r="A7324" s="23">
        <v>7319</v>
      </c>
      <c r="BP7324" s="3"/>
      <c r="BQ7324" s="3"/>
      <c r="BR7324" s="3"/>
      <c r="BS7324" s="3"/>
      <c r="BT7324" s="23">
        <v>7319</v>
      </c>
      <c r="BU7324" s="4">
        <f t="shared" si="456"/>
        <v>0</v>
      </c>
      <c r="BV7324" s="4">
        <f t="shared" si="457"/>
        <v>0</v>
      </c>
      <c r="BW7324" s="23"/>
      <c r="BX7324" s="4">
        <f t="shared" si="458"/>
        <v>1</v>
      </c>
      <c r="BY7324" s="4">
        <f t="shared" si="459"/>
        <v>1</v>
      </c>
    </row>
    <row r="7325" spans="1:77">
      <c r="A7325" s="23">
        <v>7320</v>
      </c>
      <c r="BP7325" s="3"/>
      <c r="BQ7325" s="3"/>
      <c r="BR7325" s="3"/>
      <c r="BS7325" s="3"/>
      <c r="BT7325" s="23">
        <v>7320</v>
      </c>
      <c r="BU7325" s="4">
        <f t="shared" si="456"/>
        <v>0</v>
      </c>
      <c r="BV7325" s="4">
        <f t="shared" si="457"/>
        <v>0</v>
      </c>
      <c r="BW7325" s="23"/>
      <c r="BX7325" s="4">
        <f t="shared" si="458"/>
        <v>1</v>
      </c>
      <c r="BY7325" s="4">
        <f t="shared" si="459"/>
        <v>1</v>
      </c>
    </row>
    <row r="7326" spans="1:77">
      <c r="A7326" s="23">
        <v>7321</v>
      </c>
      <c r="BP7326" s="3"/>
      <c r="BQ7326" s="3"/>
      <c r="BR7326" s="3"/>
      <c r="BS7326" s="3"/>
      <c r="BT7326" s="23">
        <v>7321</v>
      </c>
      <c r="BU7326" s="4">
        <f t="shared" si="456"/>
        <v>0</v>
      </c>
      <c r="BV7326" s="4">
        <f t="shared" si="457"/>
        <v>0</v>
      </c>
      <c r="BW7326" s="23"/>
      <c r="BX7326" s="4">
        <f t="shared" si="458"/>
        <v>1</v>
      </c>
      <c r="BY7326" s="4">
        <f t="shared" si="459"/>
        <v>1</v>
      </c>
    </row>
    <row r="7327" spans="1:77">
      <c r="A7327" s="23">
        <v>7322</v>
      </c>
      <c r="BP7327" s="3"/>
      <c r="BQ7327" s="3"/>
      <c r="BR7327" s="3"/>
      <c r="BS7327" s="3"/>
      <c r="BT7327" s="23">
        <v>7322</v>
      </c>
      <c r="BU7327" s="4">
        <f t="shared" si="456"/>
        <v>0</v>
      </c>
      <c r="BV7327" s="4">
        <f t="shared" si="457"/>
        <v>0</v>
      </c>
      <c r="BW7327" s="23"/>
      <c r="BX7327" s="4">
        <f t="shared" si="458"/>
        <v>1</v>
      </c>
      <c r="BY7327" s="4">
        <f t="shared" si="459"/>
        <v>1</v>
      </c>
    </row>
    <row r="7328" spans="1:77">
      <c r="A7328" s="23">
        <v>7323</v>
      </c>
      <c r="BP7328" s="3"/>
      <c r="BQ7328" s="3"/>
      <c r="BR7328" s="3"/>
      <c r="BS7328" s="3"/>
      <c r="BT7328" s="23">
        <v>7323</v>
      </c>
      <c r="BU7328" s="4">
        <f t="shared" si="456"/>
        <v>0</v>
      </c>
      <c r="BV7328" s="4">
        <f t="shared" si="457"/>
        <v>0</v>
      </c>
      <c r="BW7328" s="23"/>
      <c r="BX7328" s="4">
        <f t="shared" si="458"/>
        <v>1</v>
      </c>
      <c r="BY7328" s="4">
        <f t="shared" si="459"/>
        <v>1</v>
      </c>
    </row>
    <row r="7329" spans="1:77">
      <c r="A7329" s="23">
        <v>7324</v>
      </c>
      <c r="BP7329" s="3"/>
      <c r="BQ7329" s="3"/>
      <c r="BR7329" s="3"/>
      <c r="BS7329" s="3"/>
      <c r="BT7329" s="23">
        <v>7324</v>
      </c>
      <c r="BU7329" s="4">
        <f t="shared" si="456"/>
        <v>0</v>
      </c>
      <c r="BV7329" s="4">
        <f t="shared" si="457"/>
        <v>0</v>
      </c>
      <c r="BW7329" s="23"/>
      <c r="BX7329" s="4">
        <f t="shared" si="458"/>
        <v>1</v>
      </c>
      <c r="BY7329" s="4">
        <f t="shared" si="459"/>
        <v>1</v>
      </c>
    </row>
    <row r="7330" spans="1:77">
      <c r="A7330" s="23">
        <v>7325</v>
      </c>
      <c r="BP7330" s="3"/>
      <c r="BQ7330" s="3"/>
      <c r="BR7330" s="3"/>
      <c r="BS7330" s="3"/>
      <c r="BT7330" s="23">
        <v>7325</v>
      </c>
      <c r="BU7330" s="4">
        <f t="shared" si="456"/>
        <v>0</v>
      </c>
      <c r="BV7330" s="4">
        <f t="shared" si="457"/>
        <v>0</v>
      </c>
      <c r="BW7330" s="23"/>
      <c r="BX7330" s="4">
        <f t="shared" si="458"/>
        <v>1</v>
      </c>
      <c r="BY7330" s="4">
        <f t="shared" si="459"/>
        <v>1</v>
      </c>
    </row>
    <row r="7331" spans="1:77">
      <c r="A7331" s="23">
        <v>7326</v>
      </c>
      <c r="BP7331" s="3"/>
      <c r="BQ7331" s="3"/>
      <c r="BR7331" s="3"/>
      <c r="BS7331" s="3"/>
      <c r="BT7331" s="23">
        <v>7326</v>
      </c>
      <c r="BU7331" s="4">
        <f t="shared" si="456"/>
        <v>0</v>
      </c>
      <c r="BV7331" s="4">
        <f t="shared" si="457"/>
        <v>0</v>
      </c>
      <c r="BW7331" s="23"/>
      <c r="BX7331" s="4">
        <f t="shared" si="458"/>
        <v>1</v>
      </c>
      <c r="BY7331" s="4">
        <f t="shared" si="459"/>
        <v>1</v>
      </c>
    </row>
    <row r="7332" spans="1:77">
      <c r="A7332" s="23">
        <v>7327</v>
      </c>
      <c r="BP7332" s="3"/>
      <c r="BQ7332" s="3"/>
      <c r="BR7332" s="3"/>
      <c r="BS7332" s="3"/>
      <c r="BT7332" s="23">
        <v>7327</v>
      </c>
      <c r="BU7332" s="4">
        <f t="shared" si="456"/>
        <v>0</v>
      </c>
      <c r="BV7332" s="4">
        <f t="shared" si="457"/>
        <v>0</v>
      </c>
      <c r="BW7332" s="23"/>
      <c r="BX7332" s="4">
        <f t="shared" si="458"/>
        <v>1</v>
      </c>
      <c r="BY7332" s="4">
        <f t="shared" si="459"/>
        <v>1</v>
      </c>
    </row>
    <row r="7333" spans="1:77">
      <c r="A7333" s="23">
        <v>7328</v>
      </c>
      <c r="BP7333" s="3"/>
      <c r="BQ7333" s="3"/>
      <c r="BR7333" s="3"/>
      <c r="BS7333" s="3"/>
      <c r="BT7333" s="23">
        <v>7328</v>
      </c>
      <c r="BU7333" s="4">
        <f t="shared" si="456"/>
        <v>0</v>
      </c>
      <c r="BV7333" s="4">
        <f t="shared" si="457"/>
        <v>0</v>
      </c>
      <c r="BW7333" s="23"/>
      <c r="BX7333" s="4">
        <f t="shared" si="458"/>
        <v>1</v>
      </c>
      <c r="BY7333" s="4">
        <f t="shared" si="459"/>
        <v>1</v>
      </c>
    </row>
    <row r="7334" spans="1:77">
      <c r="A7334" s="23">
        <v>7329</v>
      </c>
      <c r="BP7334" s="3"/>
      <c r="BQ7334" s="3"/>
      <c r="BR7334" s="3"/>
      <c r="BS7334" s="3"/>
      <c r="BT7334" s="23">
        <v>7329</v>
      </c>
      <c r="BU7334" s="4">
        <f t="shared" si="456"/>
        <v>0</v>
      </c>
      <c r="BV7334" s="4">
        <f t="shared" si="457"/>
        <v>0</v>
      </c>
      <c r="BW7334" s="23"/>
      <c r="BX7334" s="4">
        <f t="shared" si="458"/>
        <v>1</v>
      </c>
      <c r="BY7334" s="4">
        <f t="shared" si="459"/>
        <v>1</v>
      </c>
    </row>
    <row r="7335" spans="1:77">
      <c r="A7335" s="23">
        <v>7330</v>
      </c>
      <c r="BP7335" s="3"/>
      <c r="BQ7335" s="3"/>
      <c r="BR7335" s="3"/>
      <c r="BS7335" s="3"/>
      <c r="BT7335" s="23">
        <v>7330</v>
      </c>
      <c r="BU7335" s="4">
        <f t="shared" si="456"/>
        <v>0</v>
      </c>
      <c r="BV7335" s="4">
        <f t="shared" si="457"/>
        <v>0</v>
      </c>
      <c r="BW7335" s="23"/>
      <c r="BX7335" s="4">
        <f t="shared" si="458"/>
        <v>1</v>
      </c>
      <c r="BY7335" s="4">
        <f t="shared" si="459"/>
        <v>1</v>
      </c>
    </row>
    <row r="7336" spans="1:77">
      <c r="A7336" s="23">
        <v>7331</v>
      </c>
      <c r="BP7336" s="3"/>
      <c r="BQ7336" s="3"/>
      <c r="BR7336" s="3"/>
      <c r="BS7336" s="3"/>
      <c r="BT7336" s="23">
        <v>7331</v>
      </c>
      <c r="BU7336" s="4">
        <f t="shared" si="456"/>
        <v>0</v>
      </c>
      <c r="BV7336" s="4">
        <f t="shared" si="457"/>
        <v>0</v>
      </c>
      <c r="BW7336" s="23"/>
      <c r="BX7336" s="4">
        <f t="shared" si="458"/>
        <v>1</v>
      </c>
      <c r="BY7336" s="4">
        <f t="shared" si="459"/>
        <v>1</v>
      </c>
    </row>
    <row r="7337" spans="1:77">
      <c r="A7337" s="23">
        <v>7332</v>
      </c>
      <c r="BP7337" s="3"/>
      <c r="BQ7337" s="3"/>
      <c r="BR7337" s="3"/>
      <c r="BS7337" s="3"/>
      <c r="BT7337" s="23">
        <v>7332</v>
      </c>
      <c r="BU7337" s="4">
        <f t="shared" si="456"/>
        <v>0</v>
      </c>
      <c r="BV7337" s="4">
        <f t="shared" si="457"/>
        <v>0</v>
      </c>
      <c r="BW7337" s="23"/>
      <c r="BX7337" s="4">
        <f t="shared" si="458"/>
        <v>1</v>
      </c>
      <c r="BY7337" s="4">
        <f t="shared" si="459"/>
        <v>1</v>
      </c>
    </row>
    <row r="7338" spans="1:77">
      <c r="A7338" s="23">
        <v>7333</v>
      </c>
      <c r="BP7338" s="3"/>
      <c r="BQ7338" s="3"/>
      <c r="BR7338" s="3"/>
      <c r="BS7338" s="3"/>
      <c r="BT7338" s="23">
        <v>7333</v>
      </c>
      <c r="BU7338" s="4">
        <f t="shared" si="456"/>
        <v>0</v>
      </c>
      <c r="BV7338" s="4">
        <f t="shared" si="457"/>
        <v>0</v>
      </c>
      <c r="BW7338" s="23"/>
      <c r="BX7338" s="4">
        <f t="shared" si="458"/>
        <v>1</v>
      </c>
      <c r="BY7338" s="4">
        <f t="shared" si="459"/>
        <v>1</v>
      </c>
    </row>
    <row r="7339" spans="1:77">
      <c r="A7339" s="23">
        <v>7334</v>
      </c>
      <c r="BP7339" s="3"/>
      <c r="BQ7339" s="3"/>
      <c r="BR7339" s="3"/>
      <c r="BS7339" s="3"/>
      <c r="BT7339" s="23">
        <v>7334</v>
      </c>
      <c r="BU7339" s="4">
        <f t="shared" si="456"/>
        <v>0</v>
      </c>
      <c r="BV7339" s="4">
        <f t="shared" si="457"/>
        <v>0</v>
      </c>
      <c r="BW7339" s="23"/>
      <c r="BX7339" s="4">
        <f t="shared" si="458"/>
        <v>1</v>
      </c>
      <c r="BY7339" s="4">
        <f t="shared" si="459"/>
        <v>1</v>
      </c>
    </row>
    <row r="7340" spans="1:77">
      <c r="A7340" s="23">
        <v>7335</v>
      </c>
      <c r="BP7340" s="3"/>
      <c r="BQ7340" s="3"/>
      <c r="BR7340" s="3"/>
      <c r="BS7340" s="3"/>
      <c r="BT7340" s="23">
        <v>7335</v>
      </c>
      <c r="BU7340" s="4">
        <f t="shared" si="456"/>
        <v>0</v>
      </c>
      <c r="BV7340" s="4">
        <f t="shared" si="457"/>
        <v>0</v>
      </c>
      <c r="BW7340" s="23"/>
      <c r="BX7340" s="4">
        <f t="shared" si="458"/>
        <v>1</v>
      </c>
      <c r="BY7340" s="4">
        <f t="shared" si="459"/>
        <v>1</v>
      </c>
    </row>
    <row r="7341" spans="1:77">
      <c r="A7341" s="23">
        <v>7336</v>
      </c>
      <c r="BP7341" s="3"/>
      <c r="BQ7341" s="3"/>
      <c r="BR7341" s="3"/>
      <c r="BS7341" s="3"/>
      <c r="BT7341" s="23">
        <v>7336</v>
      </c>
      <c r="BU7341" s="4">
        <f t="shared" si="456"/>
        <v>0</v>
      </c>
      <c r="BV7341" s="4">
        <f t="shared" si="457"/>
        <v>0</v>
      </c>
      <c r="BW7341" s="23"/>
      <c r="BX7341" s="4">
        <f t="shared" si="458"/>
        <v>1</v>
      </c>
      <c r="BY7341" s="4">
        <f t="shared" si="459"/>
        <v>1</v>
      </c>
    </row>
    <row r="7342" spans="1:77">
      <c r="A7342" s="23">
        <v>7337</v>
      </c>
      <c r="BP7342" s="3"/>
      <c r="BQ7342" s="3"/>
      <c r="BR7342" s="3"/>
      <c r="BS7342" s="3"/>
      <c r="BT7342" s="23">
        <v>7337</v>
      </c>
      <c r="BU7342" s="4">
        <f t="shared" si="456"/>
        <v>0</v>
      </c>
      <c r="BV7342" s="4">
        <f t="shared" si="457"/>
        <v>0</v>
      </c>
      <c r="BW7342" s="23"/>
      <c r="BX7342" s="4">
        <f t="shared" si="458"/>
        <v>1</v>
      </c>
      <c r="BY7342" s="4">
        <f t="shared" si="459"/>
        <v>1</v>
      </c>
    </row>
    <row r="7343" spans="1:77">
      <c r="A7343" s="23">
        <v>7338</v>
      </c>
      <c r="BP7343" s="3"/>
      <c r="BQ7343" s="3"/>
      <c r="BR7343" s="3"/>
      <c r="BS7343" s="3"/>
      <c r="BT7343" s="23">
        <v>7338</v>
      </c>
      <c r="BU7343" s="4">
        <f t="shared" si="456"/>
        <v>0</v>
      </c>
      <c r="BV7343" s="4">
        <f t="shared" si="457"/>
        <v>0</v>
      </c>
      <c r="BW7343" s="23"/>
      <c r="BX7343" s="4">
        <f t="shared" si="458"/>
        <v>1</v>
      </c>
      <c r="BY7343" s="4">
        <f t="shared" si="459"/>
        <v>1</v>
      </c>
    </row>
    <row r="7344" spans="1:77">
      <c r="A7344" s="23">
        <v>7339</v>
      </c>
      <c r="BP7344" s="3"/>
      <c r="BQ7344" s="3"/>
      <c r="BR7344" s="3"/>
      <c r="BS7344" s="3"/>
      <c r="BT7344" s="23">
        <v>7339</v>
      </c>
      <c r="BU7344" s="4">
        <f t="shared" si="456"/>
        <v>0</v>
      </c>
      <c r="BV7344" s="4">
        <f t="shared" si="457"/>
        <v>0</v>
      </c>
      <c r="BW7344" s="23"/>
      <c r="BX7344" s="4">
        <f t="shared" si="458"/>
        <v>1</v>
      </c>
      <c r="BY7344" s="4">
        <f t="shared" si="459"/>
        <v>1</v>
      </c>
    </row>
    <row r="7345" spans="1:77">
      <c r="A7345" s="23">
        <v>7340</v>
      </c>
      <c r="BP7345" s="3"/>
      <c r="BQ7345" s="3"/>
      <c r="BR7345" s="3"/>
      <c r="BS7345" s="3"/>
      <c r="BT7345" s="23">
        <v>7340</v>
      </c>
      <c r="BU7345" s="4">
        <f t="shared" si="456"/>
        <v>0</v>
      </c>
      <c r="BV7345" s="4">
        <f t="shared" si="457"/>
        <v>0</v>
      </c>
      <c r="BW7345" s="23"/>
      <c r="BX7345" s="4">
        <f t="shared" si="458"/>
        <v>1</v>
      </c>
      <c r="BY7345" s="4">
        <f t="shared" si="459"/>
        <v>1</v>
      </c>
    </row>
    <row r="7346" spans="1:77">
      <c r="A7346" s="23">
        <v>7341</v>
      </c>
      <c r="BP7346" s="3"/>
      <c r="BQ7346" s="3"/>
      <c r="BR7346" s="3"/>
      <c r="BS7346" s="3"/>
      <c r="BT7346" s="23">
        <v>7341</v>
      </c>
      <c r="BU7346" s="4">
        <f t="shared" si="456"/>
        <v>0</v>
      </c>
      <c r="BV7346" s="4">
        <f t="shared" si="457"/>
        <v>0</v>
      </c>
      <c r="BW7346" s="23"/>
      <c r="BX7346" s="4">
        <f t="shared" si="458"/>
        <v>1</v>
      </c>
      <c r="BY7346" s="4">
        <f t="shared" si="459"/>
        <v>1</v>
      </c>
    </row>
    <row r="7347" spans="1:77">
      <c r="A7347" s="23">
        <v>7342</v>
      </c>
      <c r="BP7347" s="3"/>
      <c r="BQ7347" s="3"/>
      <c r="BR7347" s="3"/>
      <c r="BS7347" s="3"/>
      <c r="BT7347" s="23">
        <v>7342</v>
      </c>
      <c r="BU7347" s="4">
        <f t="shared" si="456"/>
        <v>0</v>
      </c>
      <c r="BV7347" s="4">
        <f t="shared" si="457"/>
        <v>0</v>
      </c>
      <c r="BW7347" s="23"/>
      <c r="BX7347" s="4">
        <f t="shared" si="458"/>
        <v>1</v>
      </c>
      <c r="BY7347" s="4">
        <f t="shared" si="459"/>
        <v>1</v>
      </c>
    </row>
    <row r="7348" spans="1:77">
      <c r="A7348" s="23">
        <v>7343</v>
      </c>
      <c r="BP7348" s="3"/>
      <c r="BQ7348" s="3"/>
      <c r="BR7348" s="3"/>
      <c r="BS7348" s="3"/>
      <c r="BT7348" s="23">
        <v>7343</v>
      </c>
      <c r="BU7348" s="4">
        <f t="shared" si="456"/>
        <v>0</v>
      </c>
      <c r="BV7348" s="4">
        <f t="shared" si="457"/>
        <v>0</v>
      </c>
      <c r="BW7348" s="23"/>
      <c r="BX7348" s="4">
        <f t="shared" si="458"/>
        <v>1</v>
      </c>
      <c r="BY7348" s="4">
        <f t="shared" si="459"/>
        <v>1</v>
      </c>
    </row>
    <row r="7349" spans="1:77">
      <c r="A7349" s="23">
        <v>7344</v>
      </c>
      <c r="BP7349" s="3"/>
      <c r="BQ7349" s="3"/>
      <c r="BR7349" s="3"/>
      <c r="BS7349" s="3"/>
      <c r="BT7349" s="23">
        <v>7344</v>
      </c>
      <c r="BU7349" s="4">
        <f t="shared" si="456"/>
        <v>0</v>
      </c>
      <c r="BV7349" s="4">
        <f t="shared" si="457"/>
        <v>0</v>
      </c>
      <c r="BW7349" s="23"/>
      <c r="BX7349" s="4">
        <f t="shared" si="458"/>
        <v>1</v>
      </c>
      <c r="BY7349" s="4">
        <f t="shared" si="459"/>
        <v>1</v>
      </c>
    </row>
    <row r="7350" spans="1:77">
      <c r="A7350" s="23">
        <v>7345</v>
      </c>
      <c r="BP7350" s="3"/>
      <c r="BQ7350" s="3"/>
      <c r="BR7350" s="3"/>
      <c r="BS7350" s="3"/>
      <c r="BT7350" s="23">
        <v>7345</v>
      </c>
      <c r="BU7350" s="4">
        <f t="shared" si="456"/>
        <v>0</v>
      </c>
      <c r="BV7350" s="4">
        <f t="shared" si="457"/>
        <v>0</v>
      </c>
      <c r="BW7350" s="23"/>
      <c r="BX7350" s="4">
        <f t="shared" si="458"/>
        <v>1</v>
      </c>
      <c r="BY7350" s="4">
        <f t="shared" si="459"/>
        <v>1</v>
      </c>
    </row>
    <row r="7351" spans="1:77">
      <c r="A7351" s="23">
        <v>7346</v>
      </c>
      <c r="BP7351" s="3"/>
      <c r="BQ7351" s="3"/>
      <c r="BR7351" s="3"/>
      <c r="BS7351" s="3"/>
      <c r="BT7351" s="23">
        <v>7346</v>
      </c>
      <c r="BU7351" s="4">
        <f t="shared" si="456"/>
        <v>0</v>
      </c>
      <c r="BV7351" s="4">
        <f t="shared" si="457"/>
        <v>0</v>
      </c>
      <c r="BW7351" s="23"/>
      <c r="BX7351" s="4">
        <f t="shared" si="458"/>
        <v>1</v>
      </c>
      <c r="BY7351" s="4">
        <f t="shared" si="459"/>
        <v>1</v>
      </c>
    </row>
    <row r="7352" spans="1:77">
      <c r="A7352" s="23">
        <v>7347</v>
      </c>
      <c r="BP7352" s="3"/>
      <c r="BQ7352" s="3"/>
      <c r="BR7352" s="3"/>
      <c r="BS7352" s="3"/>
      <c r="BT7352" s="23">
        <v>7347</v>
      </c>
      <c r="BU7352" s="4">
        <f t="shared" si="456"/>
        <v>0</v>
      </c>
      <c r="BV7352" s="4">
        <f t="shared" si="457"/>
        <v>0</v>
      </c>
      <c r="BW7352" s="23"/>
      <c r="BX7352" s="4">
        <f t="shared" si="458"/>
        <v>1</v>
      </c>
      <c r="BY7352" s="4">
        <f t="shared" si="459"/>
        <v>1</v>
      </c>
    </row>
    <row r="7353" spans="1:77">
      <c r="A7353" s="23">
        <v>7348</v>
      </c>
      <c r="BP7353" s="3"/>
      <c r="BQ7353" s="3"/>
      <c r="BR7353" s="3"/>
      <c r="BS7353" s="3"/>
      <c r="BT7353" s="23">
        <v>7348</v>
      </c>
      <c r="BU7353" s="4">
        <f t="shared" si="456"/>
        <v>0</v>
      </c>
      <c r="BV7353" s="4">
        <f t="shared" si="457"/>
        <v>0</v>
      </c>
      <c r="BW7353" s="23"/>
      <c r="BX7353" s="4">
        <f t="shared" si="458"/>
        <v>1</v>
      </c>
      <c r="BY7353" s="4">
        <f t="shared" si="459"/>
        <v>1</v>
      </c>
    </row>
    <row r="7354" spans="1:77">
      <c r="A7354" s="23">
        <v>7349</v>
      </c>
      <c r="BP7354" s="3"/>
      <c r="BQ7354" s="3"/>
      <c r="BR7354" s="3"/>
      <c r="BS7354" s="3"/>
      <c r="BT7354" s="23">
        <v>7349</v>
      </c>
      <c r="BU7354" s="4">
        <f t="shared" si="456"/>
        <v>0</v>
      </c>
      <c r="BV7354" s="4">
        <f t="shared" si="457"/>
        <v>0</v>
      </c>
      <c r="BW7354" s="23"/>
      <c r="BX7354" s="4">
        <f t="shared" si="458"/>
        <v>1</v>
      </c>
      <c r="BY7354" s="4">
        <f t="shared" si="459"/>
        <v>1</v>
      </c>
    </row>
    <row r="7355" spans="1:77">
      <c r="A7355" s="23">
        <v>7350</v>
      </c>
      <c r="BP7355" s="3"/>
      <c r="BQ7355" s="3"/>
      <c r="BR7355" s="3"/>
      <c r="BS7355" s="3"/>
      <c r="BT7355" s="23">
        <v>7350</v>
      </c>
      <c r="BU7355" s="4">
        <f t="shared" si="456"/>
        <v>0</v>
      </c>
      <c r="BV7355" s="4">
        <f t="shared" si="457"/>
        <v>0</v>
      </c>
      <c r="BW7355" s="23"/>
      <c r="BX7355" s="4">
        <f t="shared" si="458"/>
        <v>1</v>
      </c>
      <c r="BY7355" s="4">
        <f t="shared" si="459"/>
        <v>1</v>
      </c>
    </row>
    <row r="7356" spans="1:77">
      <c r="A7356" s="23">
        <v>7351</v>
      </c>
      <c r="BP7356" s="3"/>
      <c r="BQ7356" s="3"/>
      <c r="BR7356" s="3"/>
      <c r="BS7356" s="3"/>
      <c r="BT7356" s="23">
        <v>7351</v>
      </c>
      <c r="BU7356" s="4">
        <f t="shared" si="456"/>
        <v>0</v>
      </c>
      <c r="BV7356" s="4">
        <f t="shared" si="457"/>
        <v>0</v>
      </c>
      <c r="BW7356" s="23"/>
      <c r="BX7356" s="4">
        <f t="shared" si="458"/>
        <v>1</v>
      </c>
      <c r="BY7356" s="4">
        <f t="shared" si="459"/>
        <v>1</v>
      </c>
    </row>
    <row r="7357" spans="1:77">
      <c r="A7357" s="23">
        <v>7352</v>
      </c>
      <c r="BP7357" s="3"/>
      <c r="BQ7357" s="3"/>
      <c r="BR7357" s="3"/>
      <c r="BS7357" s="3"/>
      <c r="BT7357" s="23">
        <v>7352</v>
      </c>
      <c r="BU7357" s="4">
        <f t="shared" si="456"/>
        <v>0</v>
      </c>
      <c r="BV7357" s="4">
        <f t="shared" si="457"/>
        <v>0</v>
      </c>
      <c r="BW7357" s="23"/>
      <c r="BX7357" s="4">
        <f t="shared" si="458"/>
        <v>1</v>
      </c>
      <c r="BY7357" s="4">
        <f t="shared" si="459"/>
        <v>1</v>
      </c>
    </row>
    <row r="7358" spans="1:77">
      <c r="A7358" s="23">
        <v>7353</v>
      </c>
      <c r="BP7358" s="3"/>
      <c r="BQ7358" s="3"/>
      <c r="BR7358" s="3"/>
      <c r="BS7358" s="3"/>
      <c r="BT7358" s="23">
        <v>7353</v>
      </c>
      <c r="BU7358" s="4">
        <f t="shared" si="456"/>
        <v>0</v>
      </c>
      <c r="BV7358" s="4">
        <f t="shared" si="457"/>
        <v>0</v>
      </c>
      <c r="BW7358" s="23"/>
      <c r="BX7358" s="4">
        <f t="shared" si="458"/>
        <v>1</v>
      </c>
      <c r="BY7358" s="4">
        <f t="shared" si="459"/>
        <v>1</v>
      </c>
    </row>
    <row r="7359" spans="1:77">
      <c r="A7359" s="23">
        <v>7354</v>
      </c>
      <c r="BP7359" s="3"/>
      <c r="BQ7359" s="3"/>
      <c r="BR7359" s="3"/>
      <c r="BS7359" s="3"/>
      <c r="BT7359" s="23">
        <v>7354</v>
      </c>
      <c r="BU7359" s="4">
        <f t="shared" si="456"/>
        <v>0</v>
      </c>
      <c r="BV7359" s="4">
        <f t="shared" si="457"/>
        <v>0</v>
      </c>
      <c r="BW7359" s="23"/>
      <c r="BX7359" s="4">
        <f t="shared" si="458"/>
        <v>1</v>
      </c>
      <c r="BY7359" s="4">
        <f t="shared" si="459"/>
        <v>1</v>
      </c>
    </row>
    <row r="7360" spans="1:77">
      <c r="A7360" s="23">
        <v>7355</v>
      </c>
      <c r="BP7360" s="3"/>
      <c r="BQ7360" s="3"/>
      <c r="BR7360" s="3"/>
      <c r="BS7360" s="3"/>
      <c r="BT7360" s="23">
        <v>7355</v>
      </c>
      <c r="BU7360" s="4">
        <f t="shared" si="456"/>
        <v>0</v>
      </c>
      <c r="BV7360" s="4">
        <f t="shared" si="457"/>
        <v>0</v>
      </c>
      <c r="BW7360" s="23"/>
      <c r="BX7360" s="4">
        <f t="shared" si="458"/>
        <v>1</v>
      </c>
      <c r="BY7360" s="4">
        <f t="shared" si="459"/>
        <v>1</v>
      </c>
    </row>
    <row r="7361" spans="1:77">
      <c r="A7361" s="23">
        <v>7356</v>
      </c>
      <c r="BP7361" s="3"/>
      <c r="BQ7361" s="3"/>
      <c r="BR7361" s="3"/>
      <c r="BS7361" s="3"/>
      <c r="BT7361" s="23">
        <v>7356</v>
      </c>
      <c r="BU7361" s="4">
        <f t="shared" si="456"/>
        <v>0</v>
      </c>
      <c r="BV7361" s="4">
        <f t="shared" si="457"/>
        <v>0</v>
      </c>
      <c r="BW7361" s="23"/>
      <c r="BX7361" s="4">
        <f t="shared" si="458"/>
        <v>1</v>
      </c>
      <c r="BY7361" s="4">
        <f t="shared" si="459"/>
        <v>1</v>
      </c>
    </row>
    <row r="7362" spans="1:77">
      <c r="A7362" s="23">
        <v>7357</v>
      </c>
      <c r="BP7362" s="3"/>
      <c r="BQ7362" s="3"/>
      <c r="BR7362" s="3"/>
      <c r="BS7362" s="3"/>
      <c r="BT7362" s="23">
        <v>7357</v>
      </c>
      <c r="BU7362" s="4">
        <f t="shared" si="456"/>
        <v>0</v>
      </c>
      <c r="BV7362" s="4">
        <f t="shared" si="457"/>
        <v>0</v>
      </c>
      <c r="BW7362" s="23"/>
      <c r="BX7362" s="4">
        <f t="shared" si="458"/>
        <v>1</v>
      </c>
      <c r="BY7362" s="4">
        <f t="shared" si="459"/>
        <v>1</v>
      </c>
    </row>
    <row r="7363" spans="1:77">
      <c r="A7363" s="23">
        <v>7358</v>
      </c>
      <c r="BP7363" s="3"/>
      <c r="BQ7363" s="3"/>
      <c r="BR7363" s="3"/>
      <c r="BS7363" s="3"/>
      <c r="BT7363" s="23">
        <v>7358</v>
      </c>
      <c r="BU7363" s="4">
        <f t="shared" si="456"/>
        <v>0</v>
      </c>
      <c r="BV7363" s="4">
        <f t="shared" si="457"/>
        <v>0</v>
      </c>
      <c r="BW7363" s="23"/>
      <c r="BX7363" s="4">
        <f t="shared" si="458"/>
        <v>1</v>
      </c>
      <c r="BY7363" s="4">
        <f t="shared" si="459"/>
        <v>1</v>
      </c>
    </row>
    <row r="7364" spans="1:77">
      <c r="A7364" s="23">
        <v>7359</v>
      </c>
      <c r="BP7364" s="3"/>
      <c r="BQ7364" s="3"/>
      <c r="BR7364" s="3"/>
      <c r="BS7364" s="3"/>
      <c r="BT7364" s="23">
        <v>7359</v>
      </c>
      <c r="BU7364" s="4">
        <f t="shared" si="456"/>
        <v>0</v>
      </c>
      <c r="BV7364" s="4">
        <f t="shared" si="457"/>
        <v>0</v>
      </c>
      <c r="BW7364" s="23"/>
      <c r="BX7364" s="4">
        <f t="shared" si="458"/>
        <v>1</v>
      </c>
      <c r="BY7364" s="4">
        <f t="shared" si="459"/>
        <v>1</v>
      </c>
    </row>
    <row r="7365" spans="1:77">
      <c r="A7365" s="23">
        <v>7360</v>
      </c>
      <c r="BP7365" s="3"/>
      <c r="BQ7365" s="3"/>
      <c r="BR7365" s="3"/>
      <c r="BS7365" s="3"/>
      <c r="BT7365" s="23">
        <v>7360</v>
      </c>
      <c r="BU7365" s="4">
        <f t="shared" si="456"/>
        <v>0</v>
      </c>
      <c r="BV7365" s="4">
        <f t="shared" si="457"/>
        <v>0</v>
      </c>
      <c r="BW7365" s="23"/>
      <c r="BX7365" s="4">
        <f t="shared" si="458"/>
        <v>1</v>
      </c>
      <c r="BY7365" s="4">
        <f t="shared" si="459"/>
        <v>1</v>
      </c>
    </row>
    <row r="7366" spans="1:77">
      <c r="A7366" s="23">
        <v>7361</v>
      </c>
      <c r="BP7366" s="3"/>
      <c r="BQ7366" s="3"/>
      <c r="BR7366" s="3"/>
      <c r="BS7366" s="3"/>
      <c r="BT7366" s="23">
        <v>7361</v>
      </c>
      <c r="BU7366" s="4">
        <f t="shared" si="456"/>
        <v>0</v>
      </c>
      <c r="BV7366" s="4">
        <f t="shared" si="457"/>
        <v>0</v>
      </c>
      <c r="BW7366" s="23"/>
      <c r="BX7366" s="4">
        <f t="shared" si="458"/>
        <v>1</v>
      </c>
      <c r="BY7366" s="4">
        <f t="shared" si="459"/>
        <v>1</v>
      </c>
    </row>
    <row r="7367" spans="1:77">
      <c r="A7367" s="23">
        <v>7362</v>
      </c>
      <c r="BP7367" s="3"/>
      <c r="BQ7367" s="3"/>
      <c r="BR7367" s="3"/>
      <c r="BS7367" s="3"/>
      <c r="BT7367" s="23">
        <v>7362</v>
      </c>
      <c r="BU7367" s="4">
        <f t="shared" ref="BU7367:BU7430" si="460">BP7367*$BV$1-BQ7367</f>
        <v>0</v>
      </c>
      <c r="BV7367" s="4">
        <f t="shared" ref="BV7367:BV7430" si="461">BR7367*$BV$1-BS7367</f>
        <v>0</v>
      </c>
      <c r="BW7367" s="23"/>
      <c r="BX7367" s="4">
        <f t="shared" ref="BX7367:BX7430" si="462">IF(BU7367=MAX($BU7367:$BV7367),1,0)</f>
        <v>1</v>
      </c>
      <c r="BY7367" s="4">
        <f t="shared" ref="BY7367:BY7430" si="463">IF(BV7367=MAX($BU7367:$BV7367),1,0)</f>
        <v>1</v>
      </c>
    </row>
    <row r="7368" spans="1:77">
      <c r="A7368" s="23">
        <v>7363</v>
      </c>
      <c r="BP7368" s="3"/>
      <c r="BQ7368" s="3"/>
      <c r="BR7368" s="3"/>
      <c r="BS7368" s="3"/>
      <c r="BT7368" s="23">
        <v>7363</v>
      </c>
      <c r="BU7368" s="4">
        <f t="shared" si="460"/>
        <v>0</v>
      </c>
      <c r="BV7368" s="4">
        <f t="shared" si="461"/>
        <v>0</v>
      </c>
      <c r="BW7368" s="23"/>
      <c r="BX7368" s="4">
        <f t="shared" si="462"/>
        <v>1</v>
      </c>
      <c r="BY7368" s="4">
        <f t="shared" si="463"/>
        <v>1</v>
      </c>
    </row>
    <row r="7369" spans="1:77">
      <c r="A7369" s="23">
        <v>7364</v>
      </c>
      <c r="BP7369" s="3"/>
      <c r="BQ7369" s="3"/>
      <c r="BR7369" s="3"/>
      <c r="BS7369" s="3"/>
      <c r="BT7369" s="23">
        <v>7364</v>
      </c>
      <c r="BU7369" s="4">
        <f t="shared" si="460"/>
        <v>0</v>
      </c>
      <c r="BV7369" s="4">
        <f t="shared" si="461"/>
        <v>0</v>
      </c>
      <c r="BW7369" s="23"/>
      <c r="BX7369" s="4">
        <f t="shared" si="462"/>
        <v>1</v>
      </c>
      <c r="BY7369" s="4">
        <f t="shared" si="463"/>
        <v>1</v>
      </c>
    </row>
    <row r="7370" spans="1:77">
      <c r="A7370" s="23">
        <v>7365</v>
      </c>
      <c r="BP7370" s="3"/>
      <c r="BQ7370" s="3"/>
      <c r="BR7370" s="3"/>
      <c r="BS7370" s="3"/>
      <c r="BT7370" s="23">
        <v>7365</v>
      </c>
      <c r="BU7370" s="4">
        <f t="shared" si="460"/>
        <v>0</v>
      </c>
      <c r="BV7370" s="4">
        <f t="shared" si="461"/>
        <v>0</v>
      </c>
      <c r="BW7370" s="23"/>
      <c r="BX7370" s="4">
        <f t="shared" si="462"/>
        <v>1</v>
      </c>
      <c r="BY7370" s="4">
        <f t="shared" si="463"/>
        <v>1</v>
      </c>
    </row>
    <row r="7371" spans="1:77">
      <c r="A7371" s="23">
        <v>7366</v>
      </c>
      <c r="BP7371" s="3"/>
      <c r="BQ7371" s="3"/>
      <c r="BR7371" s="3"/>
      <c r="BS7371" s="3"/>
      <c r="BT7371" s="23">
        <v>7366</v>
      </c>
      <c r="BU7371" s="4">
        <f t="shared" si="460"/>
        <v>0</v>
      </c>
      <c r="BV7371" s="4">
        <f t="shared" si="461"/>
        <v>0</v>
      </c>
      <c r="BW7371" s="23"/>
      <c r="BX7371" s="4">
        <f t="shared" si="462"/>
        <v>1</v>
      </c>
      <c r="BY7371" s="4">
        <f t="shared" si="463"/>
        <v>1</v>
      </c>
    </row>
    <row r="7372" spans="1:77">
      <c r="A7372" s="23">
        <v>7367</v>
      </c>
      <c r="BP7372" s="3"/>
      <c r="BQ7372" s="3"/>
      <c r="BR7372" s="3"/>
      <c r="BS7372" s="3"/>
      <c r="BT7372" s="23">
        <v>7367</v>
      </c>
      <c r="BU7372" s="4">
        <f t="shared" si="460"/>
        <v>0</v>
      </c>
      <c r="BV7372" s="4">
        <f t="shared" si="461"/>
        <v>0</v>
      </c>
      <c r="BW7372" s="23"/>
      <c r="BX7372" s="4">
        <f t="shared" si="462"/>
        <v>1</v>
      </c>
      <c r="BY7372" s="4">
        <f t="shared" si="463"/>
        <v>1</v>
      </c>
    </row>
    <row r="7373" spans="1:77">
      <c r="A7373" s="23">
        <v>7368</v>
      </c>
      <c r="BP7373" s="3"/>
      <c r="BQ7373" s="3"/>
      <c r="BR7373" s="3"/>
      <c r="BS7373" s="3"/>
      <c r="BT7373" s="23">
        <v>7368</v>
      </c>
      <c r="BU7373" s="4">
        <f t="shared" si="460"/>
        <v>0</v>
      </c>
      <c r="BV7373" s="4">
        <f t="shared" si="461"/>
        <v>0</v>
      </c>
      <c r="BW7373" s="23"/>
      <c r="BX7373" s="4">
        <f t="shared" si="462"/>
        <v>1</v>
      </c>
      <c r="BY7373" s="4">
        <f t="shared" si="463"/>
        <v>1</v>
      </c>
    </row>
    <row r="7374" spans="1:77">
      <c r="A7374" s="23">
        <v>7369</v>
      </c>
      <c r="BP7374" s="3"/>
      <c r="BQ7374" s="3"/>
      <c r="BR7374" s="3"/>
      <c r="BS7374" s="3"/>
      <c r="BT7374" s="23">
        <v>7369</v>
      </c>
      <c r="BU7374" s="4">
        <f t="shared" si="460"/>
        <v>0</v>
      </c>
      <c r="BV7374" s="4">
        <f t="shared" si="461"/>
        <v>0</v>
      </c>
      <c r="BW7374" s="23"/>
      <c r="BX7374" s="4">
        <f t="shared" si="462"/>
        <v>1</v>
      </c>
      <c r="BY7374" s="4">
        <f t="shared" si="463"/>
        <v>1</v>
      </c>
    </row>
    <row r="7375" spans="1:77">
      <c r="A7375" s="23">
        <v>7370</v>
      </c>
      <c r="BP7375" s="3"/>
      <c r="BQ7375" s="3"/>
      <c r="BR7375" s="3"/>
      <c r="BS7375" s="3"/>
      <c r="BT7375" s="23">
        <v>7370</v>
      </c>
      <c r="BU7375" s="4">
        <f t="shared" si="460"/>
        <v>0</v>
      </c>
      <c r="BV7375" s="4">
        <f t="shared" si="461"/>
        <v>0</v>
      </c>
      <c r="BW7375" s="23"/>
      <c r="BX7375" s="4">
        <f t="shared" si="462"/>
        <v>1</v>
      </c>
      <c r="BY7375" s="4">
        <f t="shared" si="463"/>
        <v>1</v>
      </c>
    </row>
    <row r="7376" spans="1:77">
      <c r="A7376" s="23">
        <v>7371</v>
      </c>
      <c r="BP7376" s="3"/>
      <c r="BQ7376" s="3"/>
      <c r="BR7376" s="3"/>
      <c r="BS7376" s="3"/>
      <c r="BT7376" s="23">
        <v>7371</v>
      </c>
      <c r="BU7376" s="4">
        <f t="shared" si="460"/>
        <v>0</v>
      </c>
      <c r="BV7376" s="4">
        <f t="shared" si="461"/>
        <v>0</v>
      </c>
      <c r="BW7376" s="23"/>
      <c r="BX7376" s="4">
        <f t="shared" si="462"/>
        <v>1</v>
      </c>
      <c r="BY7376" s="4">
        <f t="shared" si="463"/>
        <v>1</v>
      </c>
    </row>
    <row r="7377" spans="1:77">
      <c r="A7377" s="23">
        <v>7372</v>
      </c>
      <c r="BP7377" s="3"/>
      <c r="BQ7377" s="3"/>
      <c r="BR7377" s="3"/>
      <c r="BS7377" s="3"/>
      <c r="BT7377" s="23">
        <v>7372</v>
      </c>
      <c r="BU7377" s="4">
        <f t="shared" si="460"/>
        <v>0</v>
      </c>
      <c r="BV7377" s="4">
        <f t="shared" si="461"/>
        <v>0</v>
      </c>
      <c r="BW7377" s="23"/>
      <c r="BX7377" s="4">
        <f t="shared" si="462"/>
        <v>1</v>
      </c>
      <c r="BY7377" s="4">
        <f t="shared" si="463"/>
        <v>1</v>
      </c>
    </row>
    <row r="7378" spans="1:77">
      <c r="A7378" s="23">
        <v>7373</v>
      </c>
      <c r="BP7378" s="3"/>
      <c r="BQ7378" s="3"/>
      <c r="BR7378" s="3"/>
      <c r="BS7378" s="3"/>
      <c r="BT7378" s="23">
        <v>7373</v>
      </c>
      <c r="BU7378" s="4">
        <f t="shared" si="460"/>
        <v>0</v>
      </c>
      <c r="BV7378" s="4">
        <f t="shared" si="461"/>
        <v>0</v>
      </c>
      <c r="BW7378" s="23"/>
      <c r="BX7378" s="4">
        <f t="shared" si="462"/>
        <v>1</v>
      </c>
      <c r="BY7378" s="4">
        <f t="shared" si="463"/>
        <v>1</v>
      </c>
    </row>
    <row r="7379" spans="1:77">
      <c r="A7379" s="23">
        <v>7374</v>
      </c>
      <c r="BP7379" s="3"/>
      <c r="BQ7379" s="3"/>
      <c r="BR7379" s="3"/>
      <c r="BS7379" s="3"/>
      <c r="BT7379" s="23">
        <v>7374</v>
      </c>
      <c r="BU7379" s="4">
        <f t="shared" si="460"/>
        <v>0</v>
      </c>
      <c r="BV7379" s="4">
        <f t="shared" si="461"/>
        <v>0</v>
      </c>
      <c r="BW7379" s="23"/>
      <c r="BX7379" s="4">
        <f t="shared" si="462"/>
        <v>1</v>
      </c>
      <c r="BY7379" s="4">
        <f t="shared" si="463"/>
        <v>1</v>
      </c>
    </row>
    <row r="7380" spans="1:77">
      <c r="A7380" s="23">
        <v>7375</v>
      </c>
      <c r="BP7380" s="3"/>
      <c r="BQ7380" s="3"/>
      <c r="BR7380" s="3"/>
      <c r="BS7380" s="3"/>
      <c r="BT7380" s="23">
        <v>7375</v>
      </c>
      <c r="BU7380" s="4">
        <f t="shared" si="460"/>
        <v>0</v>
      </c>
      <c r="BV7380" s="4">
        <f t="shared" si="461"/>
        <v>0</v>
      </c>
      <c r="BW7380" s="23"/>
      <c r="BX7380" s="4">
        <f t="shared" si="462"/>
        <v>1</v>
      </c>
      <c r="BY7380" s="4">
        <f t="shared" si="463"/>
        <v>1</v>
      </c>
    </row>
    <row r="7381" spans="1:77">
      <c r="A7381" s="23">
        <v>7376</v>
      </c>
      <c r="BP7381" s="3"/>
      <c r="BQ7381" s="3"/>
      <c r="BR7381" s="3"/>
      <c r="BS7381" s="3"/>
      <c r="BT7381" s="23">
        <v>7376</v>
      </c>
      <c r="BU7381" s="4">
        <f t="shared" si="460"/>
        <v>0</v>
      </c>
      <c r="BV7381" s="4">
        <f t="shared" si="461"/>
        <v>0</v>
      </c>
      <c r="BW7381" s="23"/>
      <c r="BX7381" s="4">
        <f t="shared" si="462"/>
        <v>1</v>
      </c>
      <c r="BY7381" s="4">
        <f t="shared" si="463"/>
        <v>1</v>
      </c>
    </row>
    <row r="7382" spans="1:77">
      <c r="A7382" s="23">
        <v>7377</v>
      </c>
      <c r="BP7382" s="3"/>
      <c r="BQ7382" s="3"/>
      <c r="BR7382" s="3"/>
      <c r="BS7382" s="3"/>
      <c r="BT7382" s="23">
        <v>7377</v>
      </c>
      <c r="BU7382" s="4">
        <f t="shared" si="460"/>
        <v>0</v>
      </c>
      <c r="BV7382" s="4">
        <f t="shared" si="461"/>
        <v>0</v>
      </c>
      <c r="BW7382" s="23"/>
      <c r="BX7382" s="4">
        <f t="shared" si="462"/>
        <v>1</v>
      </c>
      <c r="BY7382" s="4">
        <f t="shared" si="463"/>
        <v>1</v>
      </c>
    </row>
    <row r="7383" spans="1:77">
      <c r="A7383" s="23">
        <v>7378</v>
      </c>
      <c r="BP7383" s="3"/>
      <c r="BQ7383" s="3"/>
      <c r="BR7383" s="3"/>
      <c r="BS7383" s="3"/>
      <c r="BT7383" s="23">
        <v>7378</v>
      </c>
      <c r="BU7383" s="4">
        <f t="shared" si="460"/>
        <v>0</v>
      </c>
      <c r="BV7383" s="4">
        <f t="shared" si="461"/>
        <v>0</v>
      </c>
      <c r="BW7383" s="23"/>
      <c r="BX7383" s="4">
        <f t="shared" si="462"/>
        <v>1</v>
      </c>
      <c r="BY7383" s="4">
        <f t="shared" si="463"/>
        <v>1</v>
      </c>
    </row>
    <row r="7384" spans="1:77">
      <c r="A7384" s="23">
        <v>7379</v>
      </c>
      <c r="BP7384" s="3"/>
      <c r="BQ7384" s="3"/>
      <c r="BR7384" s="3"/>
      <c r="BS7384" s="3"/>
      <c r="BT7384" s="23">
        <v>7379</v>
      </c>
      <c r="BU7384" s="4">
        <f t="shared" si="460"/>
        <v>0</v>
      </c>
      <c r="BV7384" s="4">
        <f t="shared" si="461"/>
        <v>0</v>
      </c>
      <c r="BW7384" s="23"/>
      <c r="BX7384" s="4">
        <f t="shared" si="462"/>
        <v>1</v>
      </c>
      <c r="BY7384" s="4">
        <f t="shared" si="463"/>
        <v>1</v>
      </c>
    </row>
    <row r="7385" spans="1:77">
      <c r="A7385" s="23">
        <v>7380</v>
      </c>
      <c r="BP7385" s="3"/>
      <c r="BQ7385" s="3"/>
      <c r="BR7385" s="3"/>
      <c r="BS7385" s="3"/>
      <c r="BT7385" s="23">
        <v>7380</v>
      </c>
      <c r="BU7385" s="4">
        <f t="shared" si="460"/>
        <v>0</v>
      </c>
      <c r="BV7385" s="4">
        <f t="shared" si="461"/>
        <v>0</v>
      </c>
      <c r="BW7385" s="23"/>
      <c r="BX7385" s="4">
        <f t="shared" si="462"/>
        <v>1</v>
      </c>
      <c r="BY7385" s="4">
        <f t="shared" si="463"/>
        <v>1</v>
      </c>
    </row>
    <row r="7386" spans="1:77">
      <c r="A7386" s="23">
        <v>7381</v>
      </c>
      <c r="BP7386" s="3"/>
      <c r="BQ7386" s="3"/>
      <c r="BR7386" s="3"/>
      <c r="BS7386" s="3"/>
      <c r="BT7386" s="23">
        <v>7381</v>
      </c>
      <c r="BU7386" s="4">
        <f t="shared" si="460"/>
        <v>0</v>
      </c>
      <c r="BV7386" s="4">
        <f t="shared" si="461"/>
        <v>0</v>
      </c>
      <c r="BW7386" s="23"/>
      <c r="BX7386" s="4">
        <f t="shared" si="462"/>
        <v>1</v>
      </c>
      <c r="BY7386" s="4">
        <f t="shared" si="463"/>
        <v>1</v>
      </c>
    </row>
    <row r="7387" spans="1:77">
      <c r="A7387" s="23">
        <v>7382</v>
      </c>
      <c r="BP7387" s="3"/>
      <c r="BQ7387" s="3"/>
      <c r="BR7387" s="3"/>
      <c r="BS7387" s="3"/>
      <c r="BT7387" s="23">
        <v>7382</v>
      </c>
      <c r="BU7387" s="4">
        <f t="shared" si="460"/>
        <v>0</v>
      </c>
      <c r="BV7387" s="4">
        <f t="shared" si="461"/>
        <v>0</v>
      </c>
      <c r="BW7387" s="23"/>
      <c r="BX7387" s="4">
        <f t="shared" si="462"/>
        <v>1</v>
      </c>
      <c r="BY7387" s="4">
        <f t="shared" si="463"/>
        <v>1</v>
      </c>
    </row>
    <row r="7388" spans="1:77">
      <c r="A7388" s="23">
        <v>7383</v>
      </c>
      <c r="BP7388" s="3"/>
      <c r="BQ7388" s="3"/>
      <c r="BR7388" s="3"/>
      <c r="BS7388" s="3"/>
      <c r="BT7388" s="23">
        <v>7383</v>
      </c>
      <c r="BU7388" s="4">
        <f t="shared" si="460"/>
        <v>0</v>
      </c>
      <c r="BV7388" s="4">
        <f t="shared" si="461"/>
        <v>0</v>
      </c>
      <c r="BW7388" s="23"/>
      <c r="BX7388" s="4">
        <f t="shared" si="462"/>
        <v>1</v>
      </c>
      <c r="BY7388" s="4">
        <f t="shared" si="463"/>
        <v>1</v>
      </c>
    </row>
    <row r="7389" spans="1:77">
      <c r="A7389" s="23">
        <v>7384</v>
      </c>
      <c r="BP7389" s="3"/>
      <c r="BQ7389" s="3"/>
      <c r="BR7389" s="3"/>
      <c r="BS7389" s="3"/>
      <c r="BT7389" s="23">
        <v>7384</v>
      </c>
      <c r="BU7389" s="4">
        <f t="shared" si="460"/>
        <v>0</v>
      </c>
      <c r="BV7389" s="4">
        <f t="shared" si="461"/>
        <v>0</v>
      </c>
      <c r="BW7389" s="23"/>
      <c r="BX7389" s="4">
        <f t="shared" si="462"/>
        <v>1</v>
      </c>
      <c r="BY7389" s="4">
        <f t="shared" si="463"/>
        <v>1</v>
      </c>
    </row>
    <row r="7390" spans="1:77">
      <c r="A7390" s="23">
        <v>7385</v>
      </c>
      <c r="BP7390" s="3"/>
      <c r="BQ7390" s="3"/>
      <c r="BR7390" s="3"/>
      <c r="BS7390" s="3"/>
      <c r="BT7390" s="23">
        <v>7385</v>
      </c>
      <c r="BU7390" s="4">
        <f t="shared" si="460"/>
        <v>0</v>
      </c>
      <c r="BV7390" s="4">
        <f t="shared" si="461"/>
        <v>0</v>
      </c>
      <c r="BW7390" s="23"/>
      <c r="BX7390" s="4">
        <f t="shared" si="462"/>
        <v>1</v>
      </c>
      <c r="BY7390" s="4">
        <f t="shared" si="463"/>
        <v>1</v>
      </c>
    </row>
    <row r="7391" spans="1:77">
      <c r="A7391" s="23">
        <v>7386</v>
      </c>
      <c r="BP7391" s="3"/>
      <c r="BQ7391" s="3"/>
      <c r="BR7391" s="3"/>
      <c r="BS7391" s="3"/>
      <c r="BT7391" s="23">
        <v>7386</v>
      </c>
      <c r="BU7391" s="4">
        <f t="shared" si="460"/>
        <v>0</v>
      </c>
      <c r="BV7391" s="4">
        <f t="shared" si="461"/>
        <v>0</v>
      </c>
      <c r="BW7391" s="23"/>
      <c r="BX7391" s="4">
        <f t="shared" si="462"/>
        <v>1</v>
      </c>
      <c r="BY7391" s="4">
        <f t="shared" si="463"/>
        <v>1</v>
      </c>
    </row>
    <row r="7392" spans="1:77">
      <c r="A7392" s="23">
        <v>7387</v>
      </c>
      <c r="BP7392" s="3"/>
      <c r="BQ7392" s="3"/>
      <c r="BR7392" s="3"/>
      <c r="BS7392" s="3"/>
      <c r="BT7392" s="23">
        <v>7387</v>
      </c>
      <c r="BU7392" s="4">
        <f t="shared" si="460"/>
        <v>0</v>
      </c>
      <c r="BV7392" s="4">
        <f t="shared" si="461"/>
        <v>0</v>
      </c>
      <c r="BW7392" s="23"/>
      <c r="BX7392" s="4">
        <f t="shared" si="462"/>
        <v>1</v>
      </c>
      <c r="BY7392" s="4">
        <f t="shared" si="463"/>
        <v>1</v>
      </c>
    </row>
    <row r="7393" spans="1:77">
      <c r="A7393" s="23">
        <v>7388</v>
      </c>
      <c r="BP7393" s="3"/>
      <c r="BQ7393" s="3"/>
      <c r="BR7393" s="3"/>
      <c r="BS7393" s="3"/>
      <c r="BT7393" s="23">
        <v>7388</v>
      </c>
      <c r="BU7393" s="4">
        <f t="shared" si="460"/>
        <v>0</v>
      </c>
      <c r="BV7393" s="4">
        <f t="shared" si="461"/>
        <v>0</v>
      </c>
      <c r="BW7393" s="23"/>
      <c r="BX7393" s="4">
        <f t="shared" si="462"/>
        <v>1</v>
      </c>
      <c r="BY7393" s="4">
        <f t="shared" si="463"/>
        <v>1</v>
      </c>
    </row>
    <row r="7394" spans="1:77">
      <c r="A7394" s="23">
        <v>7389</v>
      </c>
      <c r="BP7394" s="3"/>
      <c r="BQ7394" s="3"/>
      <c r="BR7394" s="3"/>
      <c r="BS7394" s="3"/>
      <c r="BT7394" s="23">
        <v>7389</v>
      </c>
      <c r="BU7394" s="4">
        <f t="shared" si="460"/>
        <v>0</v>
      </c>
      <c r="BV7394" s="4">
        <f t="shared" si="461"/>
        <v>0</v>
      </c>
      <c r="BW7394" s="23"/>
      <c r="BX7394" s="4">
        <f t="shared" si="462"/>
        <v>1</v>
      </c>
      <c r="BY7394" s="4">
        <f t="shared" si="463"/>
        <v>1</v>
      </c>
    </row>
    <row r="7395" spans="1:77">
      <c r="A7395" s="23">
        <v>7390</v>
      </c>
      <c r="BP7395" s="3"/>
      <c r="BQ7395" s="3"/>
      <c r="BR7395" s="3"/>
      <c r="BS7395" s="3"/>
      <c r="BT7395" s="23">
        <v>7390</v>
      </c>
      <c r="BU7395" s="4">
        <f t="shared" si="460"/>
        <v>0</v>
      </c>
      <c r="BV7395" s="4">
        <f t="shared" si="461"/>
        <v>0</v>
      </c>
      <c r="BW7395" s="23"/>
      <c r="BX7395" s="4">
        <f t="shared" si="462"/>
        <v>1</v>
      </c>
      <c r="BY7395" s="4">
        <f t="shared" si="463"/>
        <v>1</v>
      </c>
    </row>
    <row r="7396" spans="1:77">
      <c r="A7396" s="23">
        <v>7391</v>
      </c>
      <c r="BP7396" s="3"/>
      <c r="BQ7396" s="3"/>
      <c r="BR7396" s="3"/>
      <c r="BS7396" s="3"/>
      <c r="BT7396" s="23">
        <v>7391</v>
      </c>
      <c r="BU7396" s="4">
        <f t="shared" si="460"/>
        <v>0</v>
      </c>
      <c r="BV7396" s="4">
        <f t="shared" si="461"/>
        <v>0</v>
      </c>
      <c r="BW7396" s="23"/>
      <c r="BX7396" s="4">
        <f t="shared" si="462"/>
        <v>1</v>
      </c>
      <c r="BY7396" s="4">
        <f t="shared" si="463"/>
        <v>1</v>
      </c>
    </row>
    <row r="7397" spans="1:77">
      <c r="A7397" s="23">
        <v>7392</v>
      </c>
      <c r="BP7397" s="3"/>
      <c r="BQ7397" s="3"/>
      <c r="BR7397" s="3"/>
      <c r="BS7397" s="3"/>
      <c r="BT7397" s="23">
        <v>7392</v>
      </c>
      <c r="BU7397" s="4">
        <f t="shared" si="460"/>
        <v>0</v>
      </c>
      <c r="BV7397" s="4">
        <f t="shared" si="461"/>
        <v>0</v>
      </c>
      <c r="BW7397" s="23"/>
      <c r="BX7397" s="4">
        <f t="shared" si="462"/>
        <v>1</v>
      </c>
      <c r="BY7397" s="4">
        <f t="shared" si="463"/>
        <v>1</v>
      </c>
    </row>
    <row r="7398" spans="1:77">
      <c r="A7398" s="23">
        <v>7393</v>
      </c>
      <c r="BP7398" s="3"/>
      <c r="BQ7398" s="3"/>
      <c r="BR7398" s="3"/>
      <c r="BS7398" s="3"/>
      <c r="BT7398" s="23">
        <v>7393</v>
      </c>
      <c r="BU7398" s="4">
        <f t="shared" si="460"/>
        <v>0</v>
      </c>
      <c r="BV7398" s="4">
        <f t="shared" si="461"/>
        <v>0</v>
      </c>
      <c r="BW7398" s="23"/>
      <c r="BX7398" s="4">
        <f t="shared" si="462"/>
        <v>1</v>
      </c>
      <c r="BY7398" s="4">
        <f t="shared" si="463"/>
        <v>1</v>
      </c>
    </row>
    <row r="7399" spans="1:77">
      <c r="A7399" s="23">
        <v>7394</v>
      </c>
      <c r="BP7399" s="3"/>
      <c r="BQ7399" s="3"/>
      <c r="BR7399" s="3"/>
      <c r="BS7399" s="3"/>
      <c r="BT7399" s="23">
        <v>7394</v>
      </c>
      <c r="BU7399" s="4">
        <f t="shared" si="460"/>
        <v>0</v>
      </c>
      <c r="BV7399" s="4">
        <f t="shared" si="461"/>
        <v>0</v>
      </c>
      <c r="BW7399" s="23"/>
      <c r="BX7399" s="4">
        <f t="shared" si="462"/>
        <v>1</v>
      </c>
      <c r="BY7399" s="4">
        <f t="shared" si="463"/>
        <v>1</v>
      </c>
    </row>
    <row r="7400" spans="1:77">
      <c r="A7400" s="23">
        <v>7395</v>
      </c>
      <c r="BP7400" s="3"/>
      <c r="BQ7400" s="3"/>
      <c r="BR7400" s="3"/>
      <c r="BS7400" s="3"/>
      <c r="BT7400" s="23">
        <v>7395</v>
      </c>
      <c r="BU7400" s="4">
        <f t="shared" si="460"/>
        <v>0</v>
      </c>
      <c r="BV7400" s="4">
        <f t="shared" si="461"/>
        <v>0</v>
      </c>
      <c r="BW7400" s="23"/>
      <c r="BX7400" s="4">
        <f t="shared" si="462"/>
        <v>1</v>
      </c>
      <c r="BY7400" s="4">
        <f t="shared" si="463"/>
        <v>1</v>
      </c>
    </row>
    <row r="7401" spans="1:77">
      <c r="A7401" s="23">
        <v>7396</v>
      </c>
      <c r="BP7401" s="3"/>
      <c r="BQ7401" s="3"/>
      <c r="BR7401" s="3"/>
      <c r="BS7401" s="3"/>
      <c r="BT7401" s="23">
        <v>7396</v>
      </c>
      <c r="BU7401" s="4">
        <f t="shared" si="460"/>
        <v>0</v>
      </c>
      <c r="BV7401" s="4">
        <f t="shared" si="461"/>
        <v>0</v>
      </c>
      <c r="BW7401" s="23"/>
      <c r="BX7401" s="4">
        <f t="shared" si="462"/>
        <v>1</v>
      </c>
      <c r="BY7401" s="4">
        <f t="shared" si="463"/>
        <v>1</v>
      </c>
    </row>
    <row r="7402" spans="1:77">
      <c r="A7402" s="23">
        <v>7397</v>
      </c>
      <c r="BP7402" s="3"/>
      <c r="BQ7402" s="3"/>
      <c r="BR7402" s="3"/>
      <c r="BS7402" s="3"/>
      <c r="BT7402" s="23">
        <v>7397</v>
      </c>
      <c r="BU7402" s="4">
        <f t="shared" si="460"/>
        <v>0</v>
      </c>
      <c r="BV7402" s="4">
        <f t="shared" si="461"/>
        <v>0</v>
      </c>
      <c r="BW7402" s="23"/>
      <c r="BX7402" s="4">
        <f t="shared" si="462"/>
        <v>1</v>
      </c>
      <c r="BY7402" s="4">
        <f t="shared" si="463"/>
        <v>1</v>
      </c>
    </row>
    <row r="7403" spans="1:77">
      <c r="A7403" s="23">
        <v>7398</v>
      </c>
      <c r="BP7403" s="3"/>
      <c r="BQ7403" s="3"/>
      <c r="BR7403" s="3"/>
      <c r="BS7403" s="3"/>
      <c r="BT7403" s="23">
        <v>7398</v>
      </c>
      <c r="BU7403" s="4">
        <f t="shared" si="460"/>
        <v>0</v>
      </c>
      <c r="BV7403" s="4">
        <f t="shared" si="461"/>
        <v>0</v>
      </c>
      <c r="BW7403" s="23"/>
      <c r="BX7403" s="4">
        <f t="shared" si="462"/>
        <v>1</v>
      </c>
      <c r="BY7403" s="4">
        <f t="shared" si="463"/>
        <v>1</v>
      </c>
    </row>
    <row r="7404" spans="1:77">
      <c r="A7404" s="23">
        <v>7399</v>
      </c>
      <c r="BP7404" s="3"/>
      <c r="BQ7404" s="3"/>
      <c r="BR7404" s="3"/>
      <c r="BS7404" s="3"/>
      <c r="BT7404" s="23">
        <v>7399</v>
      </c>
      <c r="BU7404" s="4">
        <f t="shared" si="460"/>
        <v>0</v>
      </c>
      <c r="BV7404" s="4">
        <f t="shared" si="461"/>
        <v>0</v>
      </c>
      <c r="BW7404" s="23"/>
      <c r="BX7404" s="4">
        <f t="shared" si="462"/>
        <v>1</v>
      </c>
      <c r="BY7404" s="4">
        <f t="shared" si="463"/>
        <v>1</v>
      </c>
    </row>
    <row r="7405" spans="1:77">
      <c r="A7405" s="23">
        <v>7400</v>
      </c>
      <c r="BP7405" s="3"/>
      <c r="BQ7405" s="3"/>
      <c r="BR7405" s="3"/>
      <c r="BS7405" s="3"/>
      <c r="BT7405" s="23">
        <v>7400</v>
      </c>
      <c r="BU7405" s="4">
        <f t="shared" si="460"/>
        <v>0</v>
      </c>
      <c r="BV7405" s="4">
        <f t="shared" si="461"/>
        <v>0</v>
      </c>
      <c r="BW7405" s="23"/>
      <c r="BX7405" s="4">
        <f t="shared" si="462"/>
        <v>1</v>
      </c>
      <c r="BY7405" s="4">
        <f t="shared" si="463"/>
        <v>1</v>
      </c>
    </row>
    <row r="7406" spans="1:77">
      <c r="A7406" s="23">
        <v>7401</v>
      </c>
      <c r="BP7406" s="3"/>
      <c r="BQ7406" s="3"/>
      <c r="BR7406" s="3"/>
      <c r="BS7406" s="3"/>
      <c r="BT7406" s="23">
        <v>7401</v>
      </c>
      <c r="BU7406" s="4">
        <f t="shared" si="460"/>
        <v>0</v>
      </c>
      <c r="BV7406" s="4">
        <f t="shared" si="461"/>
        <v>0</v>
      </c>
      <c r="BW7406" s="23"/>
      <c r="BX7406" s="4">
        <f t="shared" si="462"/>
        <v>1</v>
      </c>
      <c r="BY7406" s="4">
        <f t="shared" si="463"/>
        <v>1</v>
      </c>
    </row>
    <row r="7407" spans="1:77">
      <c r="A7407" s="23">
        <v>7402</v>
      </c>
      <c r="BP7407" s="3"/>
      <c r="BQ7407" s="3"/>
      <c r="BR7407" s="3"/>
      <c r="BS7407" s="3"/>
      <c r="BT7407" s="23">
        <v>7402</v>
      </c>
      <c r="BU7407" s="4">
        <f t="shared" si="460"/>
        <v>0</v>
      </c>
      <c r="BV7407" s="4">
        <f t="shared" si="461"/>
        <v>0</v>
      </c>
      <c r="BW7407" s="23"/>
      <c r="BX7407" s="4">
        <f t="shared" si="462"/>
        <v>1</v>
      </c>
      <c r="BY7407" s="4">
        <f t="shared" si="463"/>
        <v>1</v>
      </c>
    </row>
    <row r="7408" spans="1:77">
      <c r="A7408" s="23">
        <v>7403</v>
      </c>
      <c r="BP7408" s="3"/>
      <c r="BQ7408" s="3"/>
      <c r="BR7408" s="3"/>
      <c r="BS7408" s="3"/>
      <c r="BT7408" s="23">
        <v>7403</v>
      </c>
      <c r="BU7408" s="4">
        <f t="shared" si="460"/>
        <v>0</v>
      </c>
      <c r="BV7408" s="4">
        <f t="shared" si="461"/>
        <v>0</v>
      </c>
      <c r="BW7408" s="23"/>
      <c r="BX7408" s="4">
        <f t="shared" si="462"/>
        <v>1</v>
      </c>
      <c r="BY7408" s="4">
        <f t="shared" si="463"/>
        <v>1</v>
      </c>
    </row>
    <row r="7409" spans="1:77">
      <c r="A7409" s="23">
        <v>7404</v>
      </c>
      <c r="BP7409" s="3"/>
      <c r="BQ7409" s="3"/>
      <c r="BR7409" s="3"/>
      <c r="BS7409" s="3"/>
      <c r="BT7409" s="23">
        <v>7404</v>
      </c>
      <c r="BU7409" s="4">
        <f t="shared" si="460"/>
        <v>0</v>
      </c>
      <c r="BV7409" s="4">
        <f t="shared" si="461"/>
        <v>0</v>
      </c>
      <c r="BW7409" s="23"/>
      <c r="BX7409" s="4">
        <f t="shared" si="462"/>
        <v>1</v>
      </c>
      <c r="BY7409" s="4">
        <f t="shared" si="463"/>
        <v>1</v>
      </c>
    </row>
    <row r="7410" spans="1:77">
      <c r="A7410" s="23">
        <v>7405</v>
      </c>
      <c r="BP7410" s="3"/>
      <c r="BQ7410" s="3"/>
      <c r="BR7410" s="3"/>
      <c r="BS7410" s="3"/>
      <c r="BT7410" s="23">
        <v>7405</v>
      </c>
      <c r="BU7410" s="4">
        <f t="shared" si="460"/>
        <v>0</v>
      </c>
      <c r="BV7410" s="4">
        <f t="shared" si="461"/>
        <v>0</v>
      </c>
      <c r="BW7410" s="23"/>
      <c r="BX7410" s="4">
        <f t="shared" si="462"/>
        <v>1</v>
      </c>
      <c r="BY7410" s="4">
        <f t="shared" si="463"/>
        <v>1</v>
      </c>
    </row>
    <row r="7411" spans="1:77">
      <c r="A7411" s="23">
        <v>7406</v>
      </c>
      <c r="BP7411" s="3"/>
      <c r="BQ7411" s="3"/>
      <c r="BR7411" s="3"/>
      <c r="BS7411" s="3"/>
      <c r="BT7411" s="23">
        <v>7406</v>
      </c>
      <c r="BU7411" s="4">
        <f t="shared" si="460"/>
        <v>0</v>
      </c>
      <c r="BV7411" s="4">
        <f t="shared" si="461"/>
        <v>0</v>
      </c>
      <c r="BW7411" s="23"/>
      <c r="BX7411" s="4">
        <f t="shared" si="462"/>
        <v>1</v>
      </c>
      <c r="BY7411" s="4">
        <f t="shared" si="463"/>
        <v>1</v>
      </c>
    </row>
    <row r="7412" spans="1:77">
      <c r="A7412" s="23">
        <v>7407</v>
      </c>
      <c r="BP7412" s="3"/>
      <c r="BQ7412" s="3"/>
      <c r="BR7412" s="3"/>
      <c r="BS7412" s="3"/>
      <c r="BT7412" s="23">
        <v>7407</v>
      </c>
      <c r="BU7412" s="4">
        <f t="shared" si="460"/>
        <v>0</v>
      </c>
      <c r="BV7412" s="4">
        <f t="shared" si="461"/>
        <v>0</v>
      </c>
      <c r="BW7412" s="23"/>
      <c r="BX7412" s="4">
        <f t="shared" si="462"/>
        <v>1</v>
      </c>
      <c r="BY7412" s="4">
        <f t="shared" si="463"/>
        <v>1</v>
      </c>
    </row>
    <row r="7413" spans="1:77">
      <c r="A7413" s="23">
        <v>7408</v>
      </c>
      <c r="BP7413" s="3"/>
      <c r="BQ7413" s="3"/>
      <c r="BR7413" s="3"/>
      <c r="BS7413" s="3"/>
      <c r="BT7413" s="23">
        <v>7408</v>
      </c>
      <c r="BU7413" s="4">
        <f t="shared" si="460"/>
        <v>0</v>
      </c>
      <c r="BV7413" s="4">
        <f t="shared" si="461"/>
        <v>0</v>
      </c>
      <c r="BW7413" s="23"/>
      <c r="BX7413" s="4">
        <f t="shared" si="462"/>
        <v>1</v>
      </c>
      <c r="BY7413" s="4">
        <f t="shared" si="463"/>
        <v>1</v>
      </c>
    </row>
    <row r="7414" spans="1:77">
      <c r="A7414" s="23">
        <v>7409</v>
      </c>
      <c r="BP7414" s="3"/>
      <c r="BQ7414" s="3"/>
      <c r="BR7414" s="3"/>
      <c r="BS7414" s="3"/>
      <c r="BT7414" s="23">
        <v>7409</v>
      </c>
      <c r="BU7414" s="4">
        <f t="shared" si="460"/>
        <v>0</v>
      </c>
      <c r="BV7414" s="4">
        <f t="shared" si="461"/>
        <v>0</v>
      </c>
      <c r="BW7414" s="23"/>
      <c r="BX7414" s="4">
        <f t="shared" si="462"/>
        <v>1</v>
      </c>
      <c r="BY7414" s="4">
        <f t="shared" si="463"/>
        <v>1</v>
      </c>
    </row>
    <row r="7415" spans="1:77">
      <c r="A7415" s="23">
        <v>7410</v>
      </c>
      <c r="BP7415" s="3"/>
      <c r="BQ7415" s="3"/>
      <c r="BR7415" s="3"/>
      <c r="BS7415" s="3"/>
      <c r="BT7415" s="23">
        <v>7410</v>
      </c>
      <c r="BU7415" s="4">
        <f t="shared" si="460"/>
        <v>0</v>
      </c>
      <c r="BV7415" s="4">
        <f t="shared" si="461"/>
        <v>0</v>
      </c>
      <c r="BW7415" s="23"/>
      <c r="BX7415" s="4">
        <f t="shared" si="462"/>
        <v>1</v>
      </c>
      <c r="BY7415" s="4">
        <f t="shared" si="463"/>
        <v>1</v>
      </c>
    </row>
    <row r="7416" spans="1:77">
      <c r="A7416" s="23">
        <v>7411</v>
      </c>
      <c r="BP7416" s="3"/>
      <c r="BQ7416" s="3"/>
      <c r="BR7416" s="3"/>
      <c r="BS7416" s="3"/>
      <c r="BT7416" s="23">
        <v>7411</v>
      </c>
      <c r="BU7416" s="4">
        <f t="shared" si="460"/>
        <v>0</v>
      </c>
      <c r="BV7416" s="4">
        <f t="shared" si="461"/>
        <v>0</v>
      </c>
      <c r="BW7416" s="23"/>
      <c r="BX7416" s="4">
        <f t="shared" si="462"/>
        <v>1</v>
      </c>
      <c r="BY7416" s="4">
        <f t="shared" si="463"/>
        <v>1</v>
      </c>
    </row>
    <row r="7417" spans="1:77">
      <c r="A7417" s="23">
        <v>7412</v>
      </c>
      <c r="BP7417" s="3"/>
      <c r="BQ7417" s="3"/>
      <c r="BR7417" s="3"/>
      <c r="BS7417" s="3"/>
      <c r="BT7417" s="23">
        <v>7412</v>
      </c>
      <c r="BU7417" s="4">
        <f t="shared" si="460"/>
        <v>0</v>
      </c>
      <c r="BV7417" s="4">
        <f t="shared" si="461"/>
        <v>0</v>
      </c>
      <c r="BW7417" s="23"/>
      <c r="BX7417" s="4">
        <f t="shared" si="462"/>
        <v>1</v>
      </c>
      <c r="BY7417" s="4">
        <f t="shared" si="463"/>
        <v>1</v>
      </c>
    </row>
    <row r="7418" spans="1:77">
      <c r="A7418" s="23">
        <v>7413</v>
      </c>
      <c r="BP7418" s="3"/>
      <c r="BQ7418" s="3"/>
      <c r="BR7418" s="3"/>
      <c r="BS7418" s="3"/>
      <c r="BT7418" s="23">
        <v>7413</v>
      </c>
      <c r="BU7418" s="4">
        <f t="shared" si="460"/>
        <v>0</v>
      </c>
      <c r="BV7418" s="4">
        <f t="shared" si="461"/>
        <v>0</v>
      </c>
      <c r="BW7418" s="23"/>
      <c r="BX7418" s="4">
        <f t="shared" si="462"/>
        <v>1</v>
      </c>
      <c r="BY7418" s="4">
        <f t="shared" si="463"/>
        <v>1</v>
      </c>
    </row>
    <row r="7419" spans="1:77">
      <c r="A7419" s="23">
        <v>7414</v>
      </c>
      <c r="BP7419" s="3"/>
      <c r="BQ7419" s="3"/>
      <c r="BR7419" s="3"/>
      <c r="BS7419" s="3"/>
      <c r="BT7419" s="23">
        <v>7414</v>
      </c>
      <c r="BU7419" s="4">
        <f t="shared" si="460"/>
        <v>0</v>
      </c>
      <c r="BV7419" s="4">
        <f t="shared" si="461"/>
        <v>0</v>
      </c>
      <c r="BW7419" s="23"/>
      <c r="BX7419" s="4">
        <f t="shared" si="462"/>
        <v>1</v>
      </c>
      <c r="BY7419" s="4">
        <f t="shared" si="463"/>
        <v>1</v>
      </c>
    </row>
    <row r="7420" spans="1:77">
      <c r="A7420" s="23">
        <v>7415</v>
      </c>
      <c r="BP7420" s="3"/>
      <c r="BQ7420" s="3"/>
      <c r="BR7420" s="3"/>
      <c r="BS7420" s="3"/>
      <c r="BT7420" s="23">
        <v>7415</v>
      </c>
      <c r="BU7420" s="4">
        <f t="shared" si="460"/>
        <v>0</v>
      </c>
      <c r="BV7420" s="4">
        <f t="shared" si="461"/>
        <v>0</v>
      </c>
      <c r="BW7420" s="23"/>
      <c r="BX7420" s="4">
        <f t="shared" si="462"/>
        <v>1</v>
      </c>
      <c r="BY7420" s="4">
        <f t="shared" si="463"/>
        <v>1</v>
      </c>
    </row>
    <row r="7421" spans="1:77">
      <c r="A7421" s="23">
        <v>7416</v>
      </c>
      <c r="BP7421" s="3"/>
      <c r="BQ7421" s="3"/>
      <c r="BR7421" s="3"/>
      <c r="BS7421" s="3"/>
      <c r="BT7421" s="23">
        <v>7416</v>
      </c>
      <c r="BU7421" s="4">
        <f t="shared" si="460"/>
        <v>0</v>
      </c>
      <c r="BV7421" s="4">
        <f t="shared" si="461"/>
        <v>0</v>
      </c>
      <c r="BW7421" s="23"/>
      <c r="BX7421" s="4">
        <f t="shared" si="462"/>
        <v>1</v>
      </c>
      <c r="BY7421" s="4">
        <f t="shared" si="463"/>
        <v>1</v>
      </c>
    </row>
    <row r="7422" spans="1:77">
      <c r="A7422" s="23">
        <v>7417</v>
      </c>
      <c r="BP7422" s="3"/>
      <c r="BQ7422" s="3"/>
      <c r="BR7422" s="3"/>
      <c r="BS7422" s="3"/>
      <c r="BT7422" s="23">
        <v>7417</v>
      </c>
      <c r="BU7422" s="4">
        <f t="shared" si="460"/>
        <v>0</v>
      </c>
      <c r="BV7422" s="4">
        <f t="shared" si="461"/>
        <v>0</v>
      </c>
      <c r="BW7422" s="23"/>
      <c r="BX7422" s="4">
        <f t="shared" si="462"/>
        <v>1</v>
      </c>
      <c r="BY7422" s="4">
        <f t="shared" si="463"/>
        <v>1</v>
      </c>
    </row>
    <row r="7423" spans="1:77">
      <c r="A7423" s="23">
        <v>7418</v>
      </c>
      <c r="BP7423" s="3"/>
      <c r="BQ7423" s="3"/>
      <c r="BR7423" s="3"/>
      <c r="BS7423" s="3"/>
      <c r="BT7423" s="23">
        <v>7418</v>
      </c>
      <c r="BU7423" s="4">
        <f t="shared" si="460"/>
        <v>0</v>
      </c>
      <c r="BV7423" s="4">
        <f t="shared" si="461"/>
        <v>0</v>
      </c>
      <c r="BW7423" s="23"/>
      <c r="BX7423" s="4">
        <f t="shared" si="462"/>
        <v>1</v>
      </c>
      <c r="BY7423" s="4">
        <f t="shared" si="463"/>
        <v>1</v>
      </c>
    </row>
    <row r="7424" spans="1:77">
      <c r="A7424" s="23">
        <v>7419</v>
      </c>
      <c r="BP7424" s="3"/>
      <c r="BQ7424" s="3"/>
      <c r="BR7424" s="3"/>
      <c r="BS7424" s="3"/>
      <c r="BT7424" s="23">
        <v>7419</v>
      </c>
      <c r="BU7424" s="4">
        <f t="shared" si="460"/>
        <v>0</v>
      </c>
      <c r="BV7424" s="4">
        <f t="shared" si="461"/>
        <v>0</v>
      </c>
      <c r="BW7424" s="23"/>
      <c r="BX7424" s="4">
        <f t="shared" si="462"/>
        <v>1</v>
      </c>
      <c r="BY7424" s="4">
        <f t="shared" si="463"/>
        <v>1</v>
      </c>
    </row>
    <row r="7425" spans="1:77">
      <c r="A7425" s="23">
        <v>7420</v>
      </c>
      <c r="BP7425" s="3"/>
      <c r="BQ7425" s="3"/>
      <c r="BR7425" s="3"/>
      <c r="BS7425" s="3"/>
      <c r="BT7425" s="23">
        <v>7420</v>
      </c>
      <c r="BU7425" s="4">
        <f t="shared" si="460"/>
        <v>0</v>
      </c>
      <c r="BV7425" s="4">
        <f t="shared" si="461"/>
        <v>0</v>
      </c>
      <c r="BW7425" s="23"/>
      <c r="BX7425" s="4">
        <f t="shared" si="462"/>
        <v>1</v>
      </c>
      <c r="BY7425" s="4">
        <f t="shared" si="463"/>
        <v>1</v>
      </c>
    </row>
    <row r="7426" spans="1:77">
      <c r="A7426" s="23">
        <v>7421</v>
      </c>
      <c r="BP7426" s="3"/>
      <c r="BQ7426" s="3"/>
      <c r="BR7426" s="3"/>
      <c r="BS7426" s="3"/>
      <c r="BT7426" s="23">
        <v>7421</v>
      </c>
      <c r="BU7426" s="4">
        <f t="shared" si="460"/>
        <v>0</v>
      </c>
      <c r="BV7426" s="4">
        <f t="shared" si="461"/>
        <v>0</v>
      </c>
      <c r="BW7426" s="23"/>
      <c r="BX7426" s="4">
        <f t="shared" si="462"/>
        <v>1</v>
      </c>
      <c r="BY7426" s="4">
        <f t="shared" si="463"/>
        <v>1</v>
      </c>
    </row>
    <row r="7427" spans="1:77">
      <c r="A7427" s="23">
        <v>7422</v>
      </c>
      <c r="BP7427" s="3"/>
      <c r="BQ7427" s="3"/>
      <c r="BR7427" s="3"/>
      <c r="BS7427" s="3"/>
      <c r="BT7427" s="23">
        <v>7422</v>
      </c>
      <c r="BU7427" s="4">
        <f t="shared" si="460"/>
        <v>0</v>
      </c>
      <c r="BV7427" s="4">
        <f t="shared" si="461"/>
        <v>0</v>
      </c>
      <c r="BW7427" s="23"/>
      <c r="BX7427" s="4">
        <f t="shared" si="462"/>
        <v>1</v>
      </c>
      <c r="BY7427" s="4">
        <f t="shared" si="463"/>
        <v>1</v>
      </c>
    </row>
    <row r="7428" spans="1:77">
      <c r="A7428" s="23">
        <v>7423</v>
      </c>
      <c r="BP7428" s="3"/>
      <c r="BQ7428" s="3"/>
      <c r="BR7428" s="3"/>
      <c r="BS7428" s="3"/>
      <c r="BT7428" s="23">
        <v>7423</v>
      </c>
      <c r="BU7428" s="4">
        <f t="shared" si="460"/>
        <v>0</v>
      </c>
      <c r="BV7428" s="4">
        <f t="shared" si="461"/>
        <v>0</v>
      </c>
      <c r="BW7428" s="23"/>
      <c r="BX7428" s="4">
        <f t="shared" si="462"/>
        <v>1</v>
      </c>
      <c r="BY7428" s="4">
        <f t="shared" si="463"/>
        <v>1</v>
      </c>
    </row>
    <row r="7429" spans="1:77">
      <c r="A7429" s="23">
        <v>7424</v>
      </c>
      <c r="BP7429" s="3"/>
      <c r="BQ7429" s="3"/>
      <c r="BR7429" s="3"/>
      <c r="BS7429" s="3"/>
      <c r="BT7429" s="23">
        <v>7424</v>
      </c>
      <c r="BU7429" s="4">
        <f t="shared" si="460"/>
        <v>0</v>
      </c>
      <c r="BV7429" s="4">
        <f t="shared" si="461"/>
        <v>0</v>
      </c>
      <c r="BW7429" s="23"/>
      <c r="BX7429" s="4">
        <f t="shared" si="462"/>
        <v>1</v>
      </c>
      <c r="BY7429" s="4">
        <f t="shared" si="463"/>
        <v>1</v>
      </c>
    </row>
    <row r="7430" spans="1:77">
      <c r="A7430" s="23">
        <v>7425</v>
      </c>
      <c r="BP7430" s="3"/>
      <c r="BQ7430" s="3"/>
      <c r="BR7430" s="3"/>
      <c r="BS7430" s="3"/>
      <c r="BT7430" s="23">
        <v>7425</v>
      </c>
      <c r="BU7430" s="4">
        <f t="shared" si="460"/>
        <v>0</v>
      </c>
      <c r="BV7430" s="4">
        <f t="shared" si="461"/>
        <v>0</v>
      </c>
      <c r="BW7430" s="23"/>
      <c r="BX7430" s="4">
        <f t="shared" si="462"/>
        <v>1</v>
      </c>
      <c r="BY7430" s="4">
        <f t="shared" si="463"/>
        <v>1</v>
      </c>
    </row>
    <row r="7431" spans="1:77">
      <c r="A7431" s="23">
        <v>7426</v>
      </c>
      <c r="BP7431" s="3"/>
      <c r="BQ7431" s="3"/>
      <c r="BR7431" s="3"/>
      <c r="BS7431" s="3"/>
      <c r="BT7431" s="23">
        <v>7426</v>
      </c>
      <c r="BU7431" s="4">
        <f t="shared" ref="BU7431:BU7494" si="464">BP7431*$BV$1-BQ7431</f>
        <v>0</v>
      </c>
      <c r="BV7431" s="4">
        <f t="shared" ref="BV7431:BV7494" si="465">BR7431*$BV$1-BS7431</f>
        <v>0</v>
      </c>
      <c r="BW7431" s="23"/>
      <c r="BX7431" s="4">
        <f t="shared" ref="BX7431:BX7494" si="466">IF(BU7431=MAX($BU7431:$BV7431),1,0)</f>
        <v>1</v>
      </c>
      <c r="BY7431" s="4">
        <f t="shared" ref="BY7431:BY7494" si="467">IF(BV7431=MAX($BU7431:$BV7431),1,0)</f>
        <v>1</v>
      </c>
    </row>
    <row r="7432" spans="1:77">
      <c r="A7432" s="23">
        <v>7427</v>
      </c>
      <c r="BP7432" s="3"/>
      <c r="BQ7432" s="3"/>
      <c r="BR7432" s="3"/>
      <c r="BS7432" s="3"/>
      <c r="BT7432" s="23">
        <v>7427</v>
      </c>
      <c r="BU7432" s="4">
        <f t="shared" si="464"/>
        <v>0</v>
      </c>
      <c r="BV7432" s="4">
        <f t="shared" si="465"/>
        <v>0</v>
      </c>
      <c r="BW7432" s="23"/>
      <c r="BX7432" s="4">
        <f t="shared" si="466"/>
        <v>1</v>
      </c>
      <c r="BY7432" s="4">
        <f t="shared" si="467"/>
        <v>1</v>
      </c>
    </row>
    <row r="7433" spans="1:77">
      <c r="A7433" s="23">
        <v>7428</v>
      </c>
      <c r="BP7433" s="3"/>
      <c r="BQ7433" s="3"/>
      <c r="BR7433" s="3"/>
      <c r="BS7433" s="3"/>
      <c r="BT7433" s="23">
        <v>7428</v>
      </c>
      <c r="BU7433" s="4">
        <f t="shared" si="464"/>
        <v>0</v>
      </c>
      <c r="BV7433" s="4">
        <f t="shared" si="465"/>
        <v>0</v>
      </c>
      <c r="BW7433" s="23"/>
      <c r="BX7433" s="4">
        <f t="shared" si="466"/>
        <v>1</v>
      </c>
      <c r="BY7433" s="4">
        <f t="shared" si="467"/>
        <v>1</v>
      </c>
    </row>
    <row r="7434" spans="1:77">
      <c r="A7434" s="23">
        <v>7429</v>
      </c>
      <c r="BP7434" s="3"/>
      <c r="BQ7434" s="3"/>
      <c r="BR7434" s="3"/>
      <c r="BS7434" s="3"/>
      <c r="BT7434" s="23">
        <v>7429</v>
      </c>
      <c r="BU7434" s="4">
        <f t="shared" si="464"/>
        <v>0</v>
      </c>
      <c r="BV7434" s="4">
        <f t="shared" si="465"/>
        <v>0</v>
      </c>
      <c r="BW7434" s="23"/>
      <c r="BX7434" s="4">
        <f t="shared" si="466"/>
        <v>1</v>
      </c>
      <c r="BY7434" s="4">
        <f t="shared" si="467"/>
        <v>1</v>
      </c>
    </row>
    <row r="7435" spans="1:77">
      <c r="A7435" s="23">
        <v>7430</v>
      </c>
      <c r="BP7435" s="3"/>
      <c r="BQ7435" s="3"/>
      <c r="BR7435" s="3"/>
      <c r="BS7435" s="3"/>
      <c r="BT7435" s="23">
        <v>7430</v>
      </c>
      <c r="BU7435" s="4">
        <f t="shared" si="464"/>
        <v>0</v>
      </c>
      <c r="BV7435" s="4">
        <f t="shared" si="465"/>
        <v>0</v>
      </c>
      <c r="BW7435" s="23"/>
      <c r="BX7435" s="4">
        <f t="shared" si="466"/>
        <v>1</v>
      </c>
      <c r="BY7435" s="4">
        <f t="shared" si="467"/>
        <v>1</v>
      </c>
    </row>
    <row r="7436" spans="1:77">
      <c r="A7436" s="23">
        <v>7431</v>
      </c>
      <c r="BP7436" s="3"/>
      <c r="BQ7436" s="3"/>
      <c r="BR7436" s="3"/>
      <c r="BS7436" s="3"/>
      <c r="BT7436" s="23">
        <v>7431</v>
      </c>
      <c r="BU7436" s="4">
        <f t="shared" si="464"/>
        <v>0</v>
      </c>
      <c r="BV7436" s="4">
        <f t="shared" si="465"/>
        <v>0</v>
      </c>
      <c r="BW7436" s="23"/>
      <c r="BX7436" s="4">
        <f t="shared" si="466"/>
        <v>1</v>
      </c>
      <c r="BY7436" s="4">
        <f t="shared" si="467"/>
        <v>1</v>
      </c>
    </row>
    <row r="7437" spans="1:77">
      <c r="A7437" s="23">
        <v>7432</v>
      </c>
      <c r="BP7437" s="3"/>
      <c r="BQ7437" s="3"/>
      <c r="BR7437" s="3"/>
      <c r="BS7437" s="3"/>
      <c r="BT7437" s="23">
        <v>7432</v>
      </c>
      <c r="BU7437" s="4">
        <f t="shared" si="464"/>
        <v>0</v>
      </c>
      <c r="BV7437" s="4">
        <f t="shared" si="465"/>
        <v>0</v>
      </c>
      <c r="BW7437" s="23"/>
      <c r="BX7437" s="4">
        <f t="shared" si="466"/>
        <v>1</v>
      </c>
      <c r="BY7437" s="4">
        <f t="shared" si="467"/>
        <v>1</v>
      </c>
    </row>
    <row r="7438" spans="1:77">
      <c r="A7438" s="23">
        <v>7433</v>
      </c>
      <c r="BP7438" s="3"/>
      <c r="BQ7438" s="3"/>
      <c r="BR7438" s="3"/>
      <c r="BS7438" s="3"/>
      <c r="BT7438" s="23">
        <v>7433</v>
      </c>
      <c r="BU7438" s="4">
        <f t="shared" si="464"/>
        <v>0</v>
      </c>
      <c r="BV7438" s="4">
        <f t="shared" si="465"/>
        <v>0</v>
      </c>
      <c r="BW7438" s="23"/>
      <c r="BX7438" s="4">
        <f t="shared" si="466"/>
        <v>1</v>
      </c>
      <c r="BY7438" s="4">
        <f t="shared" si="467"/>
        <v>1</v>
      </c>
    </row>
    <row r="7439" spans="1:77">
      <c r="A7439" s="23">
        <v>7434</v>
      </c>
      <c r="BP7439" s="3"/>
      <c r="BQ7439" s="3"/>
      <c r="BR7439" s="3"/>
      <c r="BS7439" s="3"/>
      <c r="BT7439" s="23">
        <v>7434</v>
      </c>
      <c r="BU7439" s="4">
        <f t="shared" si="464"/>
        <v>0</v>
      </c>
      <c r="BV7439" s="4">
        <f t="shared" si="465"/>
        <v>0</v>
      </c>
      <c r="BW7439" s="23"/>
      <c r="BX7439" s="4">
        <f t="shared" si="466"/>
        <v>1</v>
      </c>
      <c r="BY7439" s="4">
        <f t="shared" si="467"/>
        <v>1</v>
      </c>
    </row>
    <row r="7440" spans="1:77">
      <c r="A7440" s="23">
        <v>7435</v>
      </c>
      <c r="BP7440" s="3"/>
      <c r="BQ7440" s="3"/>
      <c r="BR7440" s="3"/>
      <c r="BS7440" s="3"/>
      <c r="BT7440" s="23">
        <v>7435</v>
      </c>
      <c r="BU7440" s="4">
        <f t="shared" si="464"/>
        <v>0</v>
      </c>
      <c r="BV7440" s="4">
        <f t="shared" si="465"/>
        <v>0</v>
      </c>
      <c r="BW7440" s="23"/>
      <c r="BX7440" s="4">
        <f t="shared" si="466"/>
        <v>1</v>
      </c>
      <c r="BY7440" s="4">
        <f t="shared" si="467"/>
        <v>1</v>
      </c>
    </row>
    <row r="7441" spans="1:77">
      <c r="A7441" s="23">
        <v>7436</v>
      </c>
      <c r="BP7441" s="3"/>
      <c r="BQ7441" s="3"/>
      <c r="BR7441" s="3"/>
      <c r="BS7441" s="3"/>
      <c r="BT7441" s="23">
        <v>7436</v>
      </c>
      <c r="BU7441" s="4">
        <f t="shared" si="464"/>
        <v>0</v>
      </c>
      <c r="BV7441" s="4">
        <f t="shared" si="465"/>
        <v>0</v>
      </c>
      <c r="BW7441" s="23"/>
      <c r="BX7441" s="4">
        <f t="shared" si="466"/>
        <v>1</v>
      </c>
      <c r="BY7441" s="4">
        <f t="shared" si="467"/>
        <v>1</v>
      </c>
    </row>
    <row r="7442" spans="1:77">
      <c r="A7442" s="23">
        <v>7437</v>
      </c>
      <c r="BP7442" s="3"/>
      <c r="BQ7442" s="3"/>
      <c r="BR7442" s="3"/>
      <c r="BS7442" s="3"/>
      <c r="BT7442" s="23">
        <v>7437</v>
      </c>
      <c r="BU7442" s="4">
        <f t="shared" si="464"/>
        <v>0</v>
      </c>
      <c r="BV7442" s="4">
        <f t="shared" si="465"/>
        <v>0</v>
      </c>
      <c r="BW7442" s="23"/>
      <c r="BX7442" s="4">
        <f t="shared" si="466"/>
        <v>1</v>
      </c>
      <c r="BY7442" s="4">
        <f t="shared" si="467"/>
        <v>1</v>
      </c>
    </row>
    <row r="7443" spans="1:77">
      <c r="A7443" s="23">
        <v>7438</v>
      </c>
      <c r="BP7443" s="3"/>
      <c r="BQ7443" s="3"/>
      <c r="BR7443" s="3"/>
      <c r="BS7443" s="3"/>
      <c r="BT7443" s="23">
        <v>7438</v>
      </c>
      <c r="BU7443" s="4">
        <f t="shared" si="464"/>
        <v>0</v>
      </c>
      <c r="BV7443" s="4">
        <f t="shared" si="465"/>
        <v>0</v>
      </c>
      <c r="BW7443" s="23"/>
      <c r="BX7443" s="4">
        <f t="shared" si="466"/>
        <v>1</v>
      </c>
      <c r="BY7443" s="4">
        <f t="shared" si="467"/>
        <v>1</v>
      </c>
    </row>
    <row r="7444" spans="1:77">
      <c r="A7444" s="23">
        <v>7439</v>
      </c>
      <c r="BP7444" s="3"/>
      <c r="BQ7444" s="3"/>
      <c r="BR7444" s="3"/>
      <c r="BS7444" s="3"/>
      <c r="BT7444" s="23">
        <v>7439</v>
      </c>
      <c r="BU7444" s="4">
        <f t="shared" si="464"/>
        <v>0</v>
      </c>
      <c r="BV7444" s="4">
        <f t="shared" si="465"/>
        <v>0</v>
      </c>
      <c r="BW7444" s="23"/>
      <c r="BX7444" s="4">
        <f t="shared" si="466"/>
        <v>1</v>
      </c>
      <c r="BY7444" s="4">
        <f t="shared" si="467"/>
        <v>1</v>
      </c>
    </row>
    <row r="7445" spans="1:77">
      <c r="A7445" s="23">
        <v>7440</v>
      </c>
      <c r="BP7445" s="3"/>
      <c r="BQ7445" s="3"/>
      <c r="BR7445" s="3"/>
      <c r="BS7445" s="3"/>
      <c r="BT7445" s="23">
        <v>7440</v>
      </c>
      <c r="BU7445" s="4">
        <f t="shared" si="464"/>
        <v>0</v>
      </c>
      <c r="BV7445" s="4">
        <f t="shared" si="465"/>
        <v>0</v>
      </c>
      <c r="BW7445" s="23"/>
      <c r="BX7445" s="4">
        <f t="shared" si="466"/>
        <v>1</v>
      </c>
      <c r="BY7445" s="4">
        <f t="shared" si="467"/>
        <v>1</v>
      </c>
    </row>
    <row r="7446" spans="1:77">
      <c r="A7446" s="23">
        <v>7441</v>
      </c>
      <c r="BP7446" s="3"/>
      <c r="BQ7446" s="3"/>
      <c r="BR7446" s="3"/>
      <c r="BS7446" s="3"/>
      <c r="BT7446" s="23">
        <v>7441</v>
      </c>
      <c r="BU7446" s="4">
        <f t="shared" si="464"/>
        <v>0</v>
      </c>
      <c r="BV7446" s="4">
        <f t="shared" si="465"/>
        <v>0</v>
      </c>
      <c r="BW7446" s="23"/>
      <c r="BX7446" s="4">
        <f t="shared" si="466"/>
        <v>1</v>
      </c>
      <c r="BY7446" s="4">
        <f t="shared" si="467"/>
        <v>1</v>
      </c>
    </row>
    <row r="7447" spans="1:77">
      <c r="A7447" s="23">
        <v>7442</v>
      </c>
      <c r="BP7447" s="3"/>
      <c r="BQ7447" s="3"/>
      <c r="BR7447" s="3"/>
      <c r="BS7447" s="3"/>
      <c r="BT7447" s="23">
        <v>7442</v>
      </c>
      <c r="BU7447" s="4">
        <f t="shared" si="464"/>
        <v>0</v>
      </c>
      <c r="BV7447" s="4">
        <f t="shared" si="465"/>
        <v>0</v>
      </c>
      <c r="BW7447" s="23"/>
      <c r="BX7447" s="4">
        <f t="shared" si="466"/>
        <v>1</v>
      </c>
      <c r="BY7447" s="4">
        <f t="shared" si="467"/>
        <v>1</v>
      </c>
    </row>
    <row r="7448" spans="1:77">
      <c r="A7448" s="23">
        <v>7443</v>
      </c>
      <c r="BP7448" s="3"/>
      <c r="BQ7448" s="3"/>
      <c r="BR7448" s="3"/>
      <c r="BS7448" s="3"/>
      <c r="BT7448" s="23">
        <v>7443</v>
      </c>
      <c r="BU7448" s="4">
        <f t="shared" si="464"/>
        <v>0</v>
      </c>
      <c r="BV7448" s="4">
        <f t="shared" si="465"/>
        <v>0</v>
      </c>
      <c r="BW7448" s="23"/>
      <c r="BX7448" s="4">
        <f t="shared" si="466"/>
        <v>1</v>
      </c>
      <c r="BY7448" s="4">
        <f t="shared" si="467"/>
        <v>1</v>
      </c>
    </row>
    <row r="7449" spans="1:77">
      <c r="A7449" s="23">
        <v>7444</v>
      </c>
      <c r="BP7449" s="3"/>
      <c r="BQ7449" s="3"/>
      <c r="BR7449" s="3"/>
      <c r="BS7449" s="3"/>
      <c r="BT7449" s="23">
        <v>7444</v>
      </c>
      <c r="BU7449" s="4">
        <f t="shared" si="464"/>
        <v>0</v>
      </c>
      <c r="BV7449" s="4">
        <f t="shared" si="465"/>
        <v>0</v>
      </c>
      <c r="BW7449" s="23"/>
      <c r="BX7449" s="4">
        <f t="shared" si="466"/>
        <v>1</v>
      </c>
      <c r="BY7449" s="4">
        <f t="shared" si="467"/>
        <v>1</v>
      </c>
    </row>
    <row r="7450" spans="1:77">
      <c r="A7450" s="23">
        <v>7445</v>
      </c>
      <c r="BP7450" s="3"/>
      <c r="BQ7450" s="3"/>
      <c r="BR7450" s="3"/>
      <c r="BS7450" s="3"/>
      <c r="BT7450" s="23">
        <v>7445</v>
      </c>
      <c r="BU7450" s="4">
        <f t="shared" si="464"/>
        <v>0</v>
      </c>
      <c r="BV7450" s="4">
        <f t="shared" si="465"/>
        <v>0</v>
      </c>
      <c r="BW7450" s="23"/>
      <c r="BX7450" s="4">
        <f t="shared" si="466"/>
        <v>1</v>
      </c>
      <c r="BY7450" s="4">
        <f t="shared" si="467"/>
        <v>1</v>
      </c>
    </row>
    <row r="7451" spans="1:77">
      <c r="A7451" s="23">
        <v>7446</v>
      </c>
      <c r="BP7451" s="3"/>
      <c r="BQ7451" s="3"/>
      <c r="BR7451" s="3"/>
      <c r="BS7451" s="3"/>
      <c r="BT7451" s="23">
        <v>7446</v>
      </c>
      <c r="BU7451" s="4">
        <f t="shared" si="464"/>
        <v>0</v>
      </c>
      <c r="BV7451" s="4">
        <f t="shared" si="465"/>
        <v>0</v>
      </c>
      <c r="BW7451" s="23"/>
      <c r="BX7451" s="4">
        <f t="shared" si="466"/>
        <v>1</v>
      </c>
      <c r="BY7451" s="4">
        <f t="shared" si="467"/>
        <v>1</v>
      </c>
    </row>
    <row r="7452" spans="1:77">
      <c r="A7452" s="23">
        <v>7447</v>
      </c>
      <c r="BP7452" s="3"/>
      <c r="BQ7452" s="3"/>
      <c r="BR7452" s="3"/>
      <c r="BS7452" s="3"/>
      <c r="BT7452" s="23">
        <v>7447</v>
      </c>
      <c r="BU7452" s="4">
        <f t="shared" si="464"/>
        <v>0</v>
      </c>
      <c r="BV7452" s="4">
        <f t="shared" si="465"/>
        <v>0</v>
      </c>
      <c r="BW7452" s="23"/>
      <c r="BX7452" s="4">
        <f t="shared" si="466"/>
        <v>1</v>
      </c>
      <c r="BY7452" s="4">
        <f t="shared" si="467"/>
        <v>1</v>
      </c>
    </row>
    <row r="7453" spans="1:77">
      <c r="A7453" s="23">
        <v>7448</v>
      </c>
      <c r="BP7453" s="3"/>
      <c r="BQ7453" s="3"/>
      <c r="BR7453" s="3"/>
      <c r="BS7453" s="3"/>
      <c r="BT7453" s="23">
        <v>7448</v>
      </c>
      <c r="BU7453" s="4">
        <f t="shared" si="464"/>
        <v>0</v>
      </c>
      <c r="BV7453" s="4">
        <f t="shared" si="465"/>
        <v>0</v>
      </c>
      <c r="BW7453" s="23"/>
      <c r="BX7453" s="4">
        <f t="shared" si="466"/>
        <v>1</v>
      </c>
      <c r="BY7453" s="4">
        <f t="shared" si="467"/>
        <v>1</v>
      </c>
    </row>
    <row r="7454" spans="1:77">
      <c r="A7454" s="23">
        <v>7449</v>
      </c>
      <c r="BP7454" s="3"/>
      <c r="BQ7454" s="3"/>
      <c r="BR7454" s="3"/>
      <c r="BS7454" s="3"/>
      <c r="BT7454" s="23">
        <v>7449</v>
      </c>
      <c r="BU7454" s="4">
        <f t="shared" si="464"/>
        <v>0</v>
      </c>
      <c r="BV7454" s="4">
        <f t="shared" si="465"/>
        <v>0</v>
      </c>
      <c r="BW7454" s="23"/>
      <c r="BX7454" s="4">
        <f t="shared" si="466"/>
        <v>1</v>
      </c>
      <c r="BY7454" s="4">
        <f t="shared" si="467"/>
        <v>1</v>
      </c>
    </row>
    <row r="7455" spans="1:77">
      <c r="A7455" s="23">
        <v>7450</v>
      </c>
      <c r="BP7455" s="3"/>
      <c r="BQ7455" s="3"/>
      <c r="BR7455" s="3"/>
      <c r="BS7455" s="3"/>
      <c r="BT7455" s="23">
        <v>7450</v>
      </c>
      <c r="BU7455" s="4">
        <f t="shared" si="464"/>
        <v>0</v>
      </c>
      <c r="BV7455" s="4">
        <f t="shared" si="465"/>
        <v>0</v>
      </c>
      <c r="BW7455" s="23"/>
      <c r="BX7455" s="4">
        <f t="shared" si="466"/>
        <v>1</v>
      </c>
      <c r="BY7455" s="4">
        <f t="shared" si="467"/>
        <v>1</v>
      </c>
    </row>
    <row r="7456" spans="1:77">
      <c r="A7456" s="23">
        <v>7451</v>
      </c>
      <c r="BP7456" s="3"/>
      <c r="BQ7456" s="3"/>
      <c r="BR7456" s="3"/>
      <c r="BS7456" s="3"/>
      <c r="BT7456" s="23">
        <v>7451</v>
      </c>
      <c r="BU7456" s="4">
        <f t="shared" si="464"/>
        <v>0</v>
      </c>
      <c r="BV7456" s="4">
        <f t="shared" si="465"/>
        <v>0</v>
      </c>
      <c r="BW7456" s="23"/>
      <c r="BX7456" s="4">
        <f t="shared" si="466"/>
        <v>1</v>
      </c>
      <c r="BY7456" s="4">
        <f t="shared" si="467"/>
        <v>1</v>
      </c>
    </row>
    <row r="7457" spans="1:77">
      <c r="A7457" s="23">
        <v>7452</v>
      </c>
      <c r="BP7457" s="3"/>
      <c r="BQ7457" s="3"/>
      <c r="BR7457" s="3"/>
      <c r="BS7457" s="3"/>
      <c r="BT7457" s="23">
        <v>7452</v>
      </c>
      <c r="BU7457" s="4">
        <f t="shared" si="464"/>
        <v>0</v>
      </c>
      <c r="BV7457" s="4">
        <f t="shared" si="465"/>
        <v>0</v>
      </c>
      <c r="BW7457" s="23"/>
      <c r="BX7457" s="4">
        <f t="shared" si="466"/>
        <v>1</v>
      </c>
      <c r="BY7457" s="4">
        <f t="shared" si="467"/>
        <v>1</v>
      </c>
    </row>
    <row r="7458" spans="1:77">
      <c r="A7458" s="23">
        <v>7453</v>
      </c>
      <c r="BP7458" s="3"/>
      <c r="BQ7458" s="3"/>
      <c r="BR7458" s="3"/>
      <c r="BS7458" s="3"/>
      <c r="BT7458" s="23">
        <v>7453</v>
      </c>
      <c r="BU7458" s="4">
        <f t="shared" si="464"/>
        <v>0</v>
      </c>
      <c r="BV7458" s="4">
        <f t="shared" si="465"/>
        <v>0</v>
      </c>
      <c r="BW7458" s="23"/>
      <c r="BX7458" s="4">
        <f t="shared" si="466"/>
        <v>1</v>
      </c>
      <c r="BY7458" s="4">
        <f t="shared" si="467"/>
        <v>1</v>
      </c>
    </row>
    <row r="7459" spans="1:77">
      <c r="A7459" s="23">
        <v>7454</v>
      </c>
      <c r="BP7459" s="3"/>
      <c r="BQ7459" s="3"/>
      <c r="BR7459" s="3"/>
      <c r="BS7459" s="3"/>
      <c r="BT7459" s="23">
        <v>7454</v>
      </c>
      <c r="BU7459" s="4">
        <f t="shared" si="464"/>
        <v>0</v>
      </c>
      <c r="BV7459" s="4">
        <f t="shared" si="465"/>
        <v>0</v>
      </c>
      <c r="BW7459" s="23"/>
      <c r="BX7459" s="4">
        <f t="shared" si="466"/>
        <v>1</v>
      </c>
      <c r="BY7459" s="4">
        <f t="shared" si="467"/>
        <v>1</v>
      </c>
    </row>
    <row r="7460" spans="1:77">
      <c r="A7460" s="23">
        <v>7455</v>
      </c>
      <c r="BP7460" s="3"/>
      <c r="BQ7460" s="3"/>
      <c r="BR7460" s="3"/>
      <c r="BS7460" s="3"/>
      <c r="BT7460" s="23">
        <v>7455</v>
      </c>
      <c r="BU7460" s="4">
        <f t="shared" si="464"/>
        <v>0</v>
      </c>
      <c r="BV7460" s="4">
        <f t="shared" si="465"/>
        <v>0</v>
      </c>
      <c r="BW7460" s="23"/>
      <c r="BX7460" s="4">
        <f t="shared" si="466"/>
        <v>1</v>
      </c>
      <c r="BY7460" s="4">
        <f t="shared" si="467"/>
        <v>1</v>
      </c>
    </row>
    <row r="7461" spans="1:77">
      <c r="A7461" s="23">
        <v>7456</v>
      </c>
      <c r="BP7461" s="3"/>
      <c r="BQ7461" s="3"/>
      <c r="BR7461" s="3"/>
      <c r="BS7461" s="3"/>
      <c r="BT7461" s="23">
        <v>7456</v>
      </c>
      <c r="BU7461" s="4">
        <f t="shared" si="464"/>
        <v>0</v>
      </c>
      <c r="BV7461" s="4">
        <f t="shared" si="465"/>
        <v>0</v>
      </c>
      <c r="BW7461" s="23"/>
      <c r="BX7461" s="4">
        <f t="shared" si="466"/>
        <v>1</v>
      </c>
      <c r="BY7461" s="4">
        <f t="shared" si="467"/>
        <v>1</v>
      </c>
    </row>
    <row r="7462" spans="1:77">
      <c r="A7462" s="23">
        <v>7457</v>
      </c>
      <c r="BP7462" s="3"/>
      <c r="BQ7462" s="3"/>
      <c r="BR7462" s="3"/>
      <c r="BS7462" s="3"/>
      <c r="BT7462" s="23">
        <v>7457</v>
      </c>
      <c r="BU7462" s="4">
        <f t="shared" si="464"/>
        <v>0</v>
      </c>
      <c r="BV7462" s="4">
        <f t="shared" si="465"/>
        <v>0</v>
      </c>
      <c r="BW7462" s="23"/>
      <c r="BX7462" s="4">
        <f t="shared" si="466"/>
        <v>1</v>
      </c>
      <c r="BY7462" s="4">
        <f t="shared" si="467"/>
        <v>1</v>
      </c>
    </row>
    <row r="7463" spans="1:77">
      <c r="A7463" s="23">
        <v>7458</v>
      </c>
      <c r="BP7463" s="3"/>
      <c r="BQ7463" s="3"/>
      <c r="BR7463" s="3"/>
      <c r="BS7463" s="3"/>
      <c r="BT7463" s="23">
        <v>7458</v>
      </c>
      <c r="BU7463" s="4">
        <f t="shared" si="464"/>
        <v>0</v>
      </c>
      <c r="BV7463" s="4">
        <f t="shared" si="465"/>
        <v>0</v>
      </c>
      <c r="BW7463" s="23"/>
      <c r="BX7463" s="4">
        <f t="shared" si="466"/>
        <v>1</v>
      </c>
      <c r="BY7463" s="4">
        <f t="shared" si="467"/>
        <v>1</v>
      </c>
    </row>
    <row r="7464" spans="1:77">
      <c r="A7464" s="23">
        <v>7459</v>
      </c>
      <c r="BP7464" s="3"/>
      <c r="BQ7464" s="3"/>
      <c r="BR7464" s="3"/>
      <c r="BS7464" s="3"/>
      <c r="BT7464" s="23">
        <v>7459</v>
      </c>
      <c r="BU7464" s="4">
        <f t="shared" si="464"/>
        <v>0</v>
      </c>
      <c r="BV7464" s="4">
        <f t="shared" si="465"/>
        <v>0</v>
      </c>
      <c r="BW7464" s="23"/>
      <c r="BX7464" s="4">
        <f t="shared" si="466"/>
        <v>1</v>
      </c>
      <c r="BY7464" s="4">
        <f t="shared" si="467"/>
        <v>1</v>
      </c>
    </row>
    <row r="7465" spans="1:77">
      <c r="A7465" s="23">
        <v>7460</v>
      </c>
      <c r="BP7465" s="3"/>
      <c r="BQ7465" s="3"/>
      <c r="BR7465" s="3"/>
      <c r="BS7465" s="3"/>
      <c r="BT7465" s="23">
        <v>7460</v>
      </c>
      <c r="BU7465" s="4">
        <f t="shared" si="464"/>
        <v>0</v>
      </c>
      <c r="BV7465" s="4">
        <f t="shared" si="465"/>
        <v>0</v>
      </c>
      <c r="BW7465" s="23"/>
      <c r="BX7465" s="4">
        <f t="shared" si="466"/>
        <v>1</v>
      </c>
      <c r="BY7465" s="4">
        <f t="shared" si="467"/>
        <v>1</v>
      </c>
    </row>
    <row r="7466" spans="1:77">
      <c r="A7466" s="23">
        <v>7461</v>
      </c>
      <c r="BP7466" s="3"/>
      <c r="BQ7466" s="3"/>
      <c r="BR7466" s="3"/>
      <c r="BS7466" s="3"/>
      <c r="BT7466" s="23">
        <v>7461</v>
      </c>
      <c r="BU7466" s="4">
        <f t="shared" si="464"/>
        <v>0</v>
      </c>
      <c r="BV7466" s="4">
        <f t="shared" si="465"/>
        <v>0</v>
      </c>
      <c r="BW7466" s="23"/>
      <c r="BX7466" s="4">
        <f t="shared" si="466"/>
        <v>1</v>
      </c>
      <c r="BY7466" s="4">
        <f t="shared" si="467"/>
        <v>1</v>
      </c>
    </row>
    <row r="7467" spans="1:77">
      <c r="A7467" s="23">
        <v>7462</v>
      </c>
      <c r="BP7467" s="3"/>
      <c r="BQ7467" s="3"/>
      <c r="BR7467" s="3"/>
      <c r="BS7467" s="3"/>
      <c r="BT7467" s="23">
        <v>7462</v>
      </c>
      <c r="BU7467" s="4">
        <f t="shared" si="464"/>
        <v>0</v>
      </c>
      <c r="BV7467" s="4">
        <f t="shared" si="465"/>
        <v>0</v>
      </c>
      <c r="BW7467" s="23"/>
      <c r="BX7467" s="4">
        <f t="shared" si="466"/>
        <v>1</v>
      </c>
      <c r="BY7467" s="4">
        <f t="shared" si="467"/>
        <v>1</v>
      </c>
    </row>
    <row r="7468" spans="1:77">
      <c r="A7468" s="23">
        <v>7463</v>
      </c>
      <c r="BP7468" s="3"/>
      <c r="BQ7468" s="3"/>
      <c r="BR7468" s="3"/>
      <c r="BS7468" s="3"/>
      <c r="BT7468" s="23">
        <v>7463</v>
      </c>
      <c r="BU7468" s="4">
        <f t="shared" si="464"/>
        <v>0</v>
      </c>
      <c r="BV7468" s="4">
        <f t="shared" si="465"/>
        <v>0</v>
      </c>
      <c r="BW7468" s="23"/>
      <c r="BX7468" s="4">
        <f t="shared" si="466"/>
        <v>1</v>
      </c>
      <c r="BY7468" s="4">
        <f t="shared" si="467"/>
        <v>1</v>
      </c>
    </row>
    <row r="7469" spans="1:77">
      <c r="A7469" s="23">
        <v>7464</v>
      </c>
      <c r="BP7469" s="3"/>
      <c r="BQ7469" s="3"/>
      <c r="BR7469" s="3"/>
      <c r="BS7469" s="3"/>
      <c r="BT7469" s="23">
        <v>7464</v>
      </c>
      <c r="BU7469" s="4">
        <f t="shared" si="464"/>
        <v>0</v>
      </c>
      <c r="BV7469" s="4">
        <f t="shared" si="465"/>
        <v>0</v>
      </c>
      <c r="BW7469" s="23"/>
      <c r="BX7469" s="4">
        <f t="shared" si="466"/>
        <v>1</v>
      </c>
      <c r="BY7469" s="4">
        <f t="shared" si="467"/>
        <v>1</v>
      </c>
    </row>
    <row r="7470" spans="1:77">
      <c r="A7470" s="23">
        <v>7465</v>
      </c>
      <c r="BP7470" s="3"/>
      <c r="BQ7470" s="3"/>
      <c r="BR7470" s="3"/>
      <c r="BS7470" s="3"/>
      <c r="BT7470" s="23">
        <v>7465</v>
      </c>
      <c r="BU7470" s="4">
        <f t="shared" si="464"/>
        <v>0</v>
      </c>
      <c r="BV7470" s="4">
        <f t="shared" si="465"/>
        <v>0</v>
      </c>
      <c r="BW7470" s="23"/>
      <c r="BX7470" s="4">
        <f t="shared" si="466"/>
        <v>1</v>
      </c>
      <c r="BY7470" s="4">
        <f t="shared" si="467"/>
        <v>1</v>
      </c>
    </row>
    <row r="7471" spans="1:77">
      <c r="A7471" s="23">
        <v>7466</v>
      </c>
      <c r="BP7471" s="3"/>
      <c r="BQ7471" s="3"/>
      <c r="BR7471" s="3"/>
      <c r="BS7471" s="3"/>
      <c r="BT7471" s="23">
        <v>7466</v>
      </c>
      <c r="BU7471" s="4">
        <f t="shared" si="464"/>
        <v>0</v>
      </c>
      <c r="BV7471" s="4">
        <f t="shared" si="465"/>
        <v>0</v>
      </c>
      <c r="BW7471" s="23"/>
      <c r="BX7471" s="4">
        <f t="shared" si="466"/>
        <v>1</v>
      </c>
      <c r="BY7471" s="4">
        <f t="shared" si="467"/>
        <v>1</v>
      </c>
    </row>
    <row r="7472" spans="1:77">
      <c r="A7472" s="23">
        <v>7467</v>
      </c>
      <c r="BP7472" s="3"/>
      <c r="BQ7472" s="3"/>
      <c r="BR7472" s="3"/>
      <c r="BS7472" s="3"/>
      <c r="BT7472" s="23">
        <v>7467</v>
      </c>
      <c r="BU7472" s="4">
        <f t="shared" si="464"/>
        <v>0</v>
      </c>
      <c r="BV7472" s="4">
        <f t="shared" si="465"/>
        <v>0</v>
      </c>
      <c r="BW7472" s="23"/>
      <c r="BX7472" s="4">
        <f t="shared" si="466"/>
        <v>1</v>
      </c>
      <c r="BY7472" s="4">
        <f t="shared" si="467"/>
        <v>1</v>
      </c>
    </row>
    <row r="7473" spans="1:77">
      <c r="A7473" s="23">
        <v>7468</v>
      </c>
      <c r="BP7473" s="3"/>
      <c r="BQ7473" s="3"/>
      <c r="BR7473" s="3"/>
      <c r="BS7473" s="3"/>
      <c r="BT7473" s="23">
        <v>7468</v>
      </c>
      <c r="BU7473" s="4">
        <f t="shared" si="464"/>
        <v>0</v>
      </c>
      <c r="BV7473" s="4">
        <f t="shared" si="465"/>
        <v>0</v>
      </c>
      <c r="BW7473" s="23"/>
      <c r="BX7473" s="4">
        <f t="shared" si="466"/>
        <v>1</v>
      </c>
      <c r="BY7473" s="4">
        <f t="shared" si="467"/>
        <v>1</v>
      </c>
    </row>
    <row r="7474" spans="1:77">
      <c r="A7474" s="23">
        <v>7469</v>
      </c>
      <c r="BP7474" s="3"/>
      <c r="BQ7474" s="3"/>
      <c r="BR7474" s="3"/>
      <c r="BS7474" s="3"/>
      <c r="BT7474" s="23">
        <v>7469</v>
      </c>
      <c r="BU7474" s="4">
        <f t="shared" si="464"/>
        <v>0</v>
      </c>
      <c r="BV7474" s="4">
        <f t="shared" si="465"/>
        <v>0</v>
      </c>
      <c r="BW7474" s="23"/>
      <c r="BX7474" s="4">
        <f t="shared" si="466"/>
        <v>1</v>
      </c>
      <c r="BY7474" s="4">
        <f t="shared" si="467"/>
        <v>1</v>
      </c>
    </row>
    <row r="7475" spans="1:77">
      <c r="A7475" s="23">
        <v>7470</v>
      </c>
      <c r="BP7475" s="3"/>
      <c r="BQ7475" s="3"/>
      <c r="BR7475" s="3"/>
      <c r="BS7475" s="3"/>
      <c r="BT7475" s="23">
        <v>7470</v>
      </c>
      <c r="BU7475" s="4">
        <f t="shared" si="464"/>
        <v>0</v>
      </c>
      <c r="BV7475" s="4">
        <f t="shared" si="465"/>
        <v>0</v>
      </c>
      <c r="BW7475" s="23"/>
      <c r="BX7475" s="4">
        <f t="shared" si="466"/>
        <v>1</v>
      </c>
      <c r="BY7475" s="4">
        <f t="shared" si="467"/>
        <v>1</v>
      </c>
    </row>
    <row r="7476" spans="1:77">
      <c r="A7476" s="23">
        <v>7471</v>
      </c>
      <c r="BP7476" s="3"/>
      <c r="BQ7476" s="3"/>
      <c r="BR7476" s="3"/>
      <c r="BS7476" s="3"/>
      <c r="BT7476" s="23">
        <v>7471</v>
      </c>
      <c r="BU7476" s="4">
        <f t="shared" si="464"/>
        <v>0</v>
      </c>
      <c r="BV7476" s="4">
        <f t="shared" si="465"/>
        <v>0</v>
      </c>
      <c r="BW7476" s="23"/>
      <c r="BX7476" s="4">
        <f t="shared" si="466"/>
        <v>1</v>
      </c>
      <c r="BY7476" s="4">
        <f t="shared" si="467"/>
        <v>1</v>
      </c>
    </row>
    <row r="7477" spans="1:77">
      <c r="A7477" s="23">
        <v>7472</v>
      </c>
      <c r="BP7477" s="3"/>
      <c r="BQ7477" s="3"/>
      <c r="BR7477" s="3"/>
      <c r="BS7477" s="3"/>
      <c r="BT7477" s="23">
        <v>7472</v>
      </c>
      <c r="BU7477" s="4">
        <f t="shared" si="464"/>
        <v>0</v>
      </c>
      <c r="BV7477" s="4">
        <f t="shared" si="465"/>
        <v>0</v>
      </c>
      <c r="BW7477" s="23"/>
      <c r="BX7477" s="4">
        <f t="shared" si="466"/>
        <v>1</v>
      </c>
      <c r="BY7477" s="4">
        <f t="shared" si="467"/>
        <v>1</v>
      </c>
    </row>
    <row r="7478" spans="1:77">
      <c r="A7478" s="23">
        <v>7473</v>
      </c>
      <c r="BP7478" s="3"/>
      <c r="BQ7478" s="3"/>
      <c r="BR7478" s="3"/>
      <c r="BS7478" s="3"/>
      <c r="BT7478" s="23">
        <v>7473</v>
      </c>
      <c r="BU7478" s="4">
        <f t="shared" si="464"/>
        <v>0</v>
      </c>
      <c r="BV7478" s="4">
        <f t="shared" si="465"/>
        <v>0</v>
      </c>
      <c r="BW7478" s="23"/>
      <c r="BX7478" s="4">
        <f t="shared" si="466"/>
        <v>1</v>
      </c>
      <c r="BY7478" s="4">
        <f t="shared" si="467"/>
        <v>1</v>
      </c>
    </row>
    <row r="7479" spans="1:77">
      <c r="A7479" s="23">
        <v>7474</v>
      </c>
      <c r="BP7479" s="3"/>
      <c r="BQ7479" s="3"/>
      <c r="BR7479" s="3"/>
      <c r="BS7479" s="3"/>
      <c r="BT7479" s="23">
        <v>7474</v>
      </c>
      <c r="BU7479" s="4">
        <f t="shared" si="464"/>
        <v>0</v>
      </c>
      <c r="BV7479" s="4">
        <f t="shared" si="465"/>
        <v>0</v>
      </c>
      <c r="BW7479" s="23"/>
      <c r="BX7479" s="4">
        <f t="shared" si="466"/>
        <v>1</v>
      </c>
      <c r="BY7479" s="4">
        <f t="shared" si="467"/>
        <v>1</v>
      </c>
    </row>
    <row r="7480" spans="1:77">
      <c r="A7480" s="23">
        <v>7475</v>
      </c>
      <c r="BP7480" s="3"/>
      <c r="BQ7480" s="3"/>
      <c r="BR7480" s="3"/>
      <c r="BS7480" s="3"/>
      <c r="BT7480" s="23">
        <v>7475</v>
      </c>
      <c r="BU7480" s="4">
        <f t="shared" si="464"/>
        <v>0</v>
      </c>
      <c r="BV7480" s="4">
        <f t="shared" si="465"/>
        <v>0</v>
      </c>
      <c r="BW7480" s="23"/>
      <c r="BX7480" s="4">
        <f t="shared" si="466"/>
        <v>1</v>
      </c>
      <c r="BY7480" s="4">
        <f t="shared" si="467"/>
        <v>1</v>
      </c>
    </row>
    <row r="7481" spans="1:77">
      <c r="A7481" s="23">
        <v>7476</v>
      </c>
      <c r="BP7481" s="3"/>
      <c r="BQ7481" s="3"/>
      <c r="BR7481" s="3"/>
      <c r="BS7481" s="3"/>
      <c r="BT7481" s="23">
        <v>7476</v>
      </c>
      <c r="BU7481" s="4">
        <f t="shared" si="464"/>
        <v>0</v>
      </c>
      <c r="BV7481" s="4">
        <f t="shared" si="465"/>
        <v>0</v>
      </c>
      <c r="BW7481" s="23"/>
      <c r="BX7481" s="4">
        <f t="shared" si="466"/>
        <v>1</v>
      </c>
      <c r="BY7481" s="4">
        <f t="shared" si="467"/>
        <v>1</v>
      </c>
    </row>
    <row r="7482" spans="1:77">
      <c r="A7482" s="23">
        <v>7477</v>
      </c>
      <c r="BP7482" s="3"/>
      <c r="BQ7482" s="3"/>
      <c r="BR7482" s="3"/>
      <c r="BS7482" s="3"/>
      <c r="BT7482" s="23">
        <v>7477</v>
      </c>
      <c r="BU7482" s="4">
        <f t="shared" si="464"/>
        <v>0</v>
      </c>
      <c r="BV7482" s="4">
        <f t="shared" si="465"/>
        <v>0</v>
      </c>
      <c r="BW7482" s="23"/>
      <c r="BX7482" s="4">
        <f t="shared" si="466"/>
        <v>1</v>
      </c>
      <c r="BY7482" s="4">
        <f t="shared" si="467"/>
        <v>1</v>
      </c>
    </row>
    <row r="7483" spans="1:77">
      <c r="A7483" s="23">
        <v>7478</v>
      </c>
      <c r="BP7483" s="3"/>
      <c r="BQ7483" s="3"/>
      <c r="BR7483" s="3"/>
      <c r="BS7483" s="3"/>
      <c r="BT7483" s="23">
        <v>7478</v>
      </c>
      <c r="BU7483" s="4">
        <f t="shared" si="464"/>
        <v>0</v>
      </c>
      <c r="BV7483" s="4">
        <f t="shared" si="465"/>
        <v>0</v>
      </c>
      <c r="BW7483" s="23"/>
      <c r="BX7483" s="4">
        <f t="shared" si="466"/>
        <v>1</v>
      </c>
      <c r="BY7483" s="4">
        <f t="shared" si="467"/>
        <v>1</v>
      </c>
    </row>
    <row r="7484" spans="1:77">
      <c r="A7484" s="23">
        <v>7479</v>
      </c>
      <c r="BP7484" s="3"/>
      <c r="BQ7484" s="3"/>
      <c r="BR7484" s="3"/>
      <c r="BS7484" s="3"/>
      <c r="BT7484" s="23">
        <v>7479</v>
      </c>
      <c r="BU7484" s="4">
        <f t="shared" si="464"/>
        <v>0</v>
      </c>
      <c r="BV7484" s="4">
        <f t="shared" si="465"/>
        <v>0</v>
      </c>
      <c r="BW7484" s="23"/>
      <c r="BX7484" s="4">
        <f t="shared" si="466"/>
        <v>1</v>
      </c>
      <c r="BY7484" s="4">
        <f t="shared" si="467"/>
        <v>1</v>
      </c>
    </row>
    <row r="7485" spans="1:77">
      <c r="A7485" s="23">
        <v>7480</v>
      </c>
      <c r="BP7485" s="3"/>
      <c r="BQ7485" s="3"/>
      <c r="BR7485" s="3"/>
      <c r="BS7485" s="3"/>
      <c r="BT7485" s="23">
        <v>7480</v>
      </c>
      <c r="BU7485" s="4">
        <f t="shared" si="464"/>
        <v>0</v>
      </c>
      <c r="BV7485" s="4">
        <f t="shared" si="465"/>
        <v>0</v>
      </c>
      <c r="BW7485" s="23"/>
      <c r="BX7485" s="4">
        <f t="shared" si="466"/>
        <v>1</v>
      </c>
      <c r="BY7485" s="4">
        <f t="shared" si="467"/>
        <v>1</v>
      </c>
    </row>
    <row r="7486" spans="1:77">
      <c r="A7486" s="23">
        <v>7481</v>
      </c>
      <c r="BP7486" s="3"/>
      <c r="BQ7486" s="3"/>
      <c r="BR7486" s="3"/>
      <c r="BS7486" s="3"/>
      <c r="BT7486" s="23">
        <v>7481</v>
      </c>
      <c r="BU7486" s="4">
        <f t="shared" si="464"/>
        <v>0</v>
      </c>
      <c r="BV7486" s="4">
        <f t="shared" si="465"/>
        <v>0</v>
      </c>
      <c r="BW7486" s="23"/>
      <c r="BX7486" s="4">
        <f t="shared" si="466"/>
        <v>1</v>
      </c>
      <c r="BY7486" s="4">
        <f t="shared" si="467"/>
        <v>1</v>
      </c>
    </row>
    <row r="7487" spans="1:77">
      <c r="A7487" s="23">
        <v>7482</v>
      </c>
      <c r="BP7487" s="3"/>
      <c r="BQ7487" s="3"/>
      <c r="BR7487" s="3"/>
      <c r="BS7487" s="3"/>
      <c r="BT7487" s="23">
        <v>7482</v>
      </c>
      <c r="BU7487" s="4">
        <f t="shared" si="464"/>
        <v>0</v>
      </c>
      <c r="BV7487" s="4">
        <f t="shared" si="465"/>
        <v>0</v>
      </c>
      <c r="BW7487" s="23"/>
      <c r="BX7487" s="4">
        <f t="shared" si="466"/>
        <v>1</v>
      </c>
      <c r="BY7487" s="4">
        <f t="shared" si="467"/>
        <v>1</v>
      </c>
    </row>
    <row r="7488" spans="1:77">
      <c r="A7488" s="23">
        <v>7483</v>
      </c>
      <c r="BP7488" s="3"/>
      <c r="BQ7488" s="3"/>
      <c r="BR7488" s="3"/>
      <c r="BS7488" s="3"/>
      <c r="BT7488" s="23">
        <v>7483</v>
      </c>
      <c r="BU7488" s="4">
        <f t="shared" si="464"/>
        <v>0</v>
      </c>
      <c r="BV7488" s="4">
        <f t="shared" si="465"/>
        <v>0</v>
      </c>
      <c r="BW7488" s="23"/>
      <c r="BX7488" s="4">
        <f t="shared" si="466"/>
        <v>1</v>
      </c>
      <c r="BY7488" s="4">
        <f t="shared" si="467"/>
        <v>1</v>
      </c>
    </row>
    <row r="7489" spans="1:77">
      <c r="A7489" s="23">
        <v>7484</v>
      </c>
      <c r="BP7489" s="3"/>
      <c r="BQ7489" s="3"/>
      <c r="BR7489" s="3"/>
      <c r="BS7489" s="3"/>
      <c r="BT7489" s="23">
        <v>7484</v>
      </c>
      <c r="BU7489" s="4">
        <f t="shared" si="464"/>
        <v>0</v>
      </c>
      <c r="BV7489" s="4">
        <f t="shared" si="465"/>
        <v>0</v>
      </c>
      <c r="BW7489" s="23"/>
      <c r="BX7489" s="4">
        <f t="shared" si="466"/>
        <v>1</v>
      </c>
      <c r="BY7489" s="4">
        <f t="shared" si="467"/>
        <v>1</v>
      </c>
    </row>
    <row r="7490" spans="1:77">
      <c r="A7490" s="23">
        <v>7485</v>
      </c>
      <c r="BP7490" s="3"/>
      <c r="BQ7490" s="3"/>
      <c r="BR7490" s="3"/>
      <c r="BS7490" s="3"/>
      <c r="BT7490" s="23">
        <v>7485</v>
      </c>
      <c r="BU7490" s="4">
        <f t="shared" si="464"/>
        <v>0</v>
      </c>
      <c r="BV7490" s="4">
        <f t="shared" si="465"/>
        <v>0</v>
      </c>
      <c r="BW7490" s="23"/>
      <c r="BX7490" s="4">
        <f t="shared" si="466"/>
        <v>1</v>
      </c>
      <c r="BY7490" s="4">
        <f t="shared" si="467"/>
        <v>1</v>
      </c>
    </row>
    <row r="7491" spans="1:77">
      <c r="A7491" s="23">
        <v>7486</v>
      </c>
      <c r="BP7491" s="3"/>
      <c r="BQ7491" s="3"/>
      <c r="BR7491" s="3"/>
      <c r="BS7491" s="3"/>
      <c r="BT7491" s="23">
        <v>7486</v>
      </c>
      <c r="BU7491" s="4">
        <f t="shared" si="464"/>
        <v>0</v>
      </c>
      <c r="BV7491" s="4">
        <f t="shared" si="465"/>
        <v>0</v>
      </c>
      <c r="BW7491" s="23"/>
      <c r="BX7491" s="4">
        <f t="shared" si="466"/>
        <v>1</v>
      </c>
      <c r="BY7491" s="4">
        <f t="shared" si="467"/>
        <v>1</v>
      </c>
    </row>
    <row r="7492" spans="1:77">
      <c r="A7492" s="23">
        <v>7487</v>
      </c>
      <c r="BP7492" s="3"/>
      <c r="BQ7492" s="3"/>
      <c r="BR7492" s="3"/>
      <c r="BS7492" s="3"/>
      <c r="BT7492" s="23">
        <v>7487</v>
      </c>
      <c r="BU7492" s="4">
        <f t="shared" si="464"/>
        <v>0</v>
      </c>
      <c r="BV7492" s="4">
        <f t="shared" si="465"/>
        <v>0</v>
      </c>
      <c r="BW7492" s="23"/>
      <c r="BX7492" s="4">
        <f t="shared" si="466"/>
        <v>1</v>
      </c>
      <c r="BY7492" s="4">
        <f t="shared" si="467"/>
        <v>1</v>
      </c>
    </row>
    <row r="7493" spans="1:77">
      <c r="A7493" s="23">
        <v>7488</v>
      </c>
      <c r="BP7493" s="3"/>
      <c r="BQ7493" s="3"/>
      <c r="BR7493" s="3"/>
      <c r="BS7493" s="3"/>
      <c r="BT7493" s="23">
        <v>7488</v>
      </c>
      <c r="BU7493" s="4">
        <f t="shared" si="464"/>
        <v>0</v>
      </c>
      <c r="BV7493" s="4">
        <f t="shared" si="465"/>
        <v>0</v>
      </c>
      <c r="BW7493" s="23"/>
      <c r="BX7493" s="4">
        <f t="shared" si="466"/>
        <v>1</v>
      </c>
      <c r="BY7493" s="4">
        <f t="shared" si="467"/>
        <v>1</v>
      </c>
    </row>
    <row r="7494" spans="1:77">
      <c r="A7494" s="23">
        <v>7489</v>
      </c>
      <c r="BP7494" s="3"/>
      <c r="BQ7494" s="3"/>
      <c r="BR7494" s="3"/>
      <c r="BS7494" s="3"/>
      <c r="BT7494" s="23">
        <v>7489</v>
      </c>
      <c r="BU7494" s="4">
        <f t="shared" si="464"/>
        <v>0</v>
      </c>
      <c r="BV7494" s="4">
        <f t="shared" si="465"/>
        <v>0</v>
      </c>
      <c r="BW7494" s="23"/>
      <c r="BX7494" s="4">
        <f t="shared" si="466"/>
        <v>1</v>
      </c>
      <c r="BY7494" s="4">
        <f t="shared" si="467"/>
        <v>1</v>
      </c>
    </row>
    <row r="7495" spans="1:77">
      <c r="A7495" s="23">
        <v>7490</v>
      </c>
      <c r="BP7495" s="3"/>
      <c r="BQ7495" s="3"/>
      <c r="BR7495" s="3"/>
      <c r="BS7495" s="3"/>
      <c r="BT7495" s="23">
        <v>7490</v>
      </c>
      <c r="BU7495" s="4">
        <f t="shared" ref="BU7495:BU7558" si="468">BP7495*$BV$1-BQ7495</f>
        <v>0</v>
      </c>
      <c r="BV7495" s="4">
        <f t="shared" ref="BV7495:BV7558" si="469">BR7495*$BV$1-BS7495</f>
        <v>0</v>
      </c>
      <c r="BW7495" s="23"/>
      <c r="BX7495" s="4">
        <f t="shared" ref="BX7495:BX7558" si="470">IF(BU7495=MAX($BU7495:$BV7495),1,0)</f>
        <v>1</v>
      </c>
      <c r="BY7495" s="4">
        <f t="shared" ref="BY7495:BY7558" si="471">IF(BV7495=MAX($BU7495:$BV7495),1,0)</f>
        <v>1</v>
      </c>
    </row>
    <row r="7496" spans="1:77">
      <c r="A7496" s="23">
        <v>7491</v>
      </c>
      <c r="BP7496" s="3"/>
      <c r="BQ7496" s="3"/>
      <c r="BR7496" s="3"/>
      <c r="BS7496" s="3"/>
      <c r="BT7496" s="23">
        <v>7491</v>
      </c>
      <c r="BU7496" s="4">
        <f t="shared" si="468"/>
        <v>0</v>
      </c>
      <c r="BV7496" s="4">
        <f t="shared" si="469"/>
        <v>0</v>
      </c>
      <c r="BW7496" s="23"/>
      <c r="BX7496" s="4">
        <f t="shared" si="470"/>
        <v>1</v>
      </c>
      <c r="BY7496" s="4">
        <f t="shared" si="471"/>
        <v>1</v>
      </c>
    </row>
    <row r="7497" spans="1:77">
      <c r="A7497" s="23">
        <v>7492</v>
      </c>
      <c r="BP7497" s="3"/>
      <c r="BQ7497" s="3"/>
      <c r="BR7497" s="3"/>
      <c r="BS7497" s="3"/>
      <c r="BT7497" s="23">
        <v>7492</v>
      </c>
      <c r="BU7497" s="4">
        <f t="shared" si="468"/>
        <v>0</v>
      </c>
      <c r="BV7497" s="4">
        <f t="shared" si="469"/>
        <v>0</v>
      </c>
      <c r="BW7497" s="23"/>
      <c r="BX7497" s="4">
        <f t="shared" si="470"/>
        <v>1</v>
      </c>
      <c r="BY7497" s="4">
        <f t="shared" si="471"/>
        <v>1</v>
      </c>
    </row>
    <row r="7498" spans="1:77">
      <c r="A7498" s="23">
        <v>7493</v>
      </c>
      <c r="BP7498" s="3"/>
      <c r="BQ7498" s="3"/>
      <c r="BR7498" s="3"/>
      <c r="BS7498" s="3"/>
      <c r="BT7498" s="23">
        <v>7493</v>
      </c>
      <c r="BU7498" s="4">
        <f t="shared" si="468"/>
        <v>0</v>
      </c>
      <c r="BV7498" s="4">
        <f t="shared" si="469"/>
        <v>0</v>
      </c>
      <c r="BW7498" s="23"/>
      <c r="BX7498" s="4">
        <f t="shared" si="470"/>
        <v>1</v>
      </c>
      <c r="BY7498" s="4">
        <f t="shared" si="471"/>
        <v>1</v>
      </c>
    </row>
    <row r="7499" spans="1:77">
      <c r="A7499" s="23">
        <v>7494</v>
      </c>
      <c r="BP7499" s="3"/>
      <c r="BQ7499" s="3"/>
      <c r="BR7499" s="3"/>
      <c r="BS7499" s="3"/>
      <c r="BT7499" s="23">
        <v>7494</v>
      </c>
      <c r="BU7499" s="4">
        <f t="shared" si="468"/>
        <v>0</v>
      </c>
      <c r="BV7499" s="4">
        <f t="shared" si="469"/>
        <v>0</v>
      </c>
      <c r="BW7499" s="23"/>
      <c r="BX7499" s="4">
        <f t="shared" si="470"/>
        <v>1</v>
      </c>
      <c r="BY7499" s="4">
        <f t="shared" si="471"/>
        <v>1</v>
      </c>
    </row>
    <row r="7500" spans="1:77">
      <c r="A7500" s="23">
        <v>7495</v>
      </c>
      <c r="BP7500" s="3"/>
      <c r="BQ7500" s="3"/>
      <c r="BR7500" s="3"/>
      <c r="BS7500" s="3"/>
      <c r="BT7500" s="23">
        <v>7495</v>
      </c>
      <c r="BU7500" s="4">
        <f t="shared" si="468"/>
        <v>0</v>
      </c>
      <c r="BV7500" s="4">
        <f t="shared" si="469"/>
        <v>0</v>
      </c>
      <c r="BW7500" s="23"/>
      <c r="BX7500" s="4">
        <f t="shared" si="470"/>
        <v>1</v>
      </c>
      <c r="BY7500" s="4">
        <f t="shared" si="471"/>
        <v>1</v>
      </c>
    </row>
    <row r="7501" spans="1:77">
      <c r="A7501" s="23">
        <v>7496</v>
      </c>
      <c r="BP7501" s="3"/>
      <c r="BQ7501" s="3"/>
      <c r="BR7501" s="3"/>
      <c r="BS7501" s="3"/>
      <c r="BT7501" s="23">
        <v>7496</v>
      </c>
      <c r="BU7501" s="4">
        <f t="shared" si="468"/>
        <v>0</v>
      </c>
      <c r="BV7501" s="4">
        <f t="shared" si="469"/>
        <v>0</v>
      </c>
      <c r="BW7501" s="23"/>
      <c r="BX7501" s="4">
        <f t="shared" si="470"/>
        <v>1</v>
      </c>
      <c r="BY7501" s="4">
        <f t="shared" si="471"/>
        <v>1</v>
      </c>
    </row>
    <row r="7502" spans="1:77">
      <c r="A7502" s="23">
        <v>7497</v>
      </c>
      <c r="BP7502" s="3"/>
      <c r="BQ7502" s="3"/>
      <c r="BR7502" s="3"/>
      <c r="BS7502" s="3"/>
      <c r="BT7502" s="23">
        <v>7497</v>
      </c>
      <c r="BU7502" s="4">
        <f t="shared" si="468"/>
        <v>0</v>
      </c>
      <c r="BV7502" s="4">
        <f t="shared" si="469"/>
        <v>0</v>
      </c>
      <c r="BW7502" s="23"/>
      <c r="BX7502" s="4">
        <f t="shared" si="470"/>
        <v>1</v>
      </c>
      <c r="BY7502" s="4">
        <f t="shared" si="471"/>
        <v>1</v>
      </c>
    </row>
    <row r="7503" spans="1:77">
      <c r="A7503" s="23">
        <v>7498</v>
      </c>
      <c r="BP7503" s="3"/>
      <c r="BQ7503" s="3"/>
      <c r="BR7503" s="3"/>
      <c r="BS7503" s="3"/>
      <c r="BT7503" s="23">
        <v>7498</v>
      </c>
      <c r="BU7503" s="4">
        <f t="shared" si="468"/>
        <v>0</v>
      </c>
      <c r="BV7503" s="4">
        <f t="shared" si="469"/>
        <v>0</v>
      </c>
      <c r="BW7503" s="23"/>
      <c r="BX7503" s="4">
        <f t="shared" si="470"/>
        <v>1</v>
      </c>
      <c r="BY7503" s="4">
        <f t="shared" si="471"/>
        <v>1</v>
      </c>
    </row>
    <row r="7504" spans="1:77">
      <c r="A7504" s="23">
        <v>7499</v>
      </c>
      <c r="BP7504" s="3"/>
      <c r="BQ7504" s="3"/>
      <c r="BR7504" s="3"/>
      <c r="BS7504" s="3"/>
      <c r="BT7504" s="23">
        <v>7499</v>
      </c>
      <c r="BU7504" s="4">
        <f t="shared" si="468"/>
        <v>0</v>
      </c>
      <c r="BV7504" s="4">
        <f t="shared" si="469"/>
        <v>0</v>
      </c>
      <c r="BW7504" s="23"/>
      <c r="BX7504" s="4">
        <f t="shared" si="470"/>
        <v>1</v>
      </c>
      <c r="BY7504" s="4">
        <f t="shared" si="471"/>
        <v>1</v>
      </c>
    </row>
    <row r="7505" spans="1:77">
      <c r="A7505" s="23">
        <v>7500</v>
      </c>
      <c r="BP7505" s="3"/>
      <c r="BQ7505" s="3"/>
      <c r="BR7505" s="3"/>
      <c r="BS7505" s="3"/>
      <c r="BT7505" s="23">
        <v>7500</v>
      </c>
      <c r="BU7505" s="4">
        <f t="shared" si="468"/>
        <v>0</v>
      </c>
      <c r="BV7505" s="4">
        <f t="shared" si="469"/>
        <v>0</v>
      </c>
      <c r="BW7505" s="23"/>
      <c r="BX7505" s="4">
        <f t="shared" si="470"/>
        <v>1</v>
      </c>
      <c r="BY7505" s="4">
        <f t="shared" si="471"/>
        <v>1</v>
      </c>
    </row>
    <row r="7506" spans="1:77">
      <c r="A7506" s="23">
        <v>7501</v>
      </c>
      <c r="BP7506" s="3"/>
      <c r="BQ7506" s="3"/>
      <c r="BR7506" s="3"/>
      <c r="BS7506" s="3"/>
      <c r="BT7506" s="23">
        <v>7501</v>
      </c>
      <c r="BU7506" s="4">
        <f t="shared" si="468"/>
        <v>0</v>
      </c>
      <c r="BV7506" s="4">
        <f t="shared" si="469"/>
        <v>0</v>
      </c>
      <c r="BW7506" s="23"/>
      <c r="BX7506" s="4">
        <f t="shared" si="470"/>
        <v>1</v>
      </c>
      <c r="BY7506" s="4">
        <f t="shared" si="471"/>
        <v>1</v>
      </c>
    </row>
    <row r="7507" spans="1:77">
      <c r="A7507" s="23">
        <v>7502</v>
      </c>
      <c r="BP7507" s="3"/>
      <c r="BQ7507" s="3"/>
      <c r="BR7507" s="3"/>
      <c r="BS7507" s="3"/>
      <c r="BT7507" s="23">
        <v>7502</v>
      </c>
      <c r="BU7507" s="4">
        <f t="shared" si="468"/>
        <v>0</v>
      </c>
      <c r="BV7507" s="4">
        <f t="shared" si="469"/>
        <v>0</v>
      </c>
      <c r="BW7507" s="23"/>
      <c r="BX7507" s="4">
        <f t="shared" si="470"/>
        <v>1</v>
      </c>
      <c r="BY7507" s="4">
        <f t="shared" si="471"/>
        <v>1</v>
      </c>
    </row>
    <row r="7508" spans="1:77">
      <c r="A7508" s="23">
        <v>7503</v>
      </c>
      <c r="BP7508" s="3"/>
      <c r="BQ7508" s="3"/>
      <c r="BR7508" s="3"/>
      <c r="BS7508" s="3"/>
      <c r="BT7508" s="23">
        <v>7503</v>
      </c>
      <c r="BU7508" s="4">
        <f t="shared" si="468"/>
        <v>0</v>
      </c>
      <c r="BV7508" s="4">
        <f t="shared" si="469"/>
        <v>0</v>
      </c>
      <c r="BW7508" s="23"/>
      <c r="BX7508" s="4">
        <f t="shared" si="470"/>
        <v>1</v>
      </c>
      <c r="BY7508" s="4">
        <f t="shared" si="471"/>
        <v>1</v>
      </c>
    </row>
    <row r="7509" spans="1:77">
      <c r="A7509" s="23">
        <v>7504</v>
      </c>
      <c r="BP7509" s="3"/>
      <c r="BQ7509" s="3"/>
      <c r="BR7509" s="3"/>
      <c r="BS7509" s="3"/>
      <c r="BT7509" s="23">
        <v>7504</v>
      </c>
      <c r="BU7509" s="4">
        <f t="shared" si="468"/>
        <v>0</v>
      </c>
      <c r="BV7509" s="4">
        <f t="shared" si="469"/>
        <v>0</v>
      </c>
      <c r="BW7509" s="23"/>
      <c r="BX7509" s="4">
        <f t="shared" si="470"/>
        <v>1</v>
      </c>
      <c r="BY7509" s="4">
        <f t="shared" si="471"/>
        <v>1</v>
      </c>
    </row>
    <row r="7510" spans="1:77">
      <c r="A7510" s="23">
        <v>7505</v>
      </c>
      <c r="BP7510" s="3"/>
      <c r="BQ7510" s="3"/>
      <c r="BR7510" s="3"/>
      <c r="BS7510" s="3"/>
      <c r="BT7510" s="23">
        <v>7505</v>
      </c>
      <c r="BU7510" s="4">
        <f t="shared" si="468"/>
        <v>0</v>
      </c>
      <c r="BV7510" s="4">
        <f t="shared" si="469"/>
        <v>0</v>
      </c>
      <c r="BW7510" s="23"/>
      <c r="BX7510" s="4">
        <f t="shared" si="470"/>
        <v>1</v>
      </c>
      <c r="BY7510" s="4">
        <f t="shared" si="471"/>
        <v>1</v>
      </c>
    </row>
    <row r="7511" spans="1:77">
      <c r="A7511" s="23">
        <v>7506</v>
      </c>
      <c r="BP7511" s="3"/>
      <c r="BQ7511" s="3"/>
      <c r="BR7511" s="3"/>
      <c r="BS7511" s="3"/>
      <c r="BT7511" s="23">
        <v>7506</v>
      </c>
      <c r="BU7511" s="4">
        <f t="shared" si="468"/>
        <v>0</v>
      </c>
      <c r="BV7511" s="4">
        <f t="shared" si="469"/>
        <v>0</v>
      </c>
      <c r="BW7511" s="23"/>
      <c r="BX7511" s="4">
        <f t="shared" si="470"/>
        <v>1</v>
      </c>
      <c r="BY7511" s="4">
        <f t="shared" si="471"/>
        <v>1</v>
      </c>
    </row>
    <row r="7512" spans="1:77">
      <c r="A7512" s="23">
        <v>7507</v>
      </c>
      <c r="BP7512" s="3"/>
      <c r="BQ7512" s="3"/>
      <c r="BR7512" s="3"/>
      <c r="BS7512" s="3"/>
      <c r="BT7512" s="23">
        <v>7507</v>
      </c>
      <c r="BU7512" s="4">
        <f t="shared" si="468"/>
        <v>0</v>
      </c>
      <c r="BV7512" s="4">
        <f t="shared" si="469"/>
        <v>0</v>
      </c>
      <c r="BW7512" s="23"/>
      <c r="BX7512" s="4">
        <f t="shared" si="470"/>
        <v>1</v>
      </c>
      <c r="BY7512" s="4">
        <f t="shared" si="471"/>
        <v>1</v>
      </c>
    </row>
    <row r="7513" spans="1:77">
      <c r="A7513" s="23">
        <v>7508</v>
      </c>
      <c r="BP7513" s="3"/>
      <c r="BQ7513" s="3"/>
      <c r="BR7513" s="3"/>
      <c r="BS7513" s="3"/>
      <c r="BT7513" s="23">
        <v>7508</v>
      </c>
      <c r="BU7513" s="4">
        <f t="shared" si="468"/>
        <v>0</v>
      </c>
      <c r="BV7513" s="4">
        <f t="shared" si="469"/>
        <v>0</v>
      </c>
      <c r="BW7513" s="23"/>
      <c r="BX7513" s="4">
        <f t="shared" si="470"/>
        <v>1</v>
      </c>
      <c r="BY7513" s="4">
        <f t="shared" si="471"/>
        <v>1</v>
      </c>
    </row>
    <row r="7514" spans="1:77">
      <c r="A7514" s="23">
        <v>7509</v>
      </c>
      <c r="BP7514" s="3"/>
      <c r="BQ7514" s="3"/>
      <c r="BR7514" s="3"/>
      <c r="BS7514" s="3"/>
      <c r="BT7514" s="23">
        <v>7509</v>
      </c>
      <c r="BU7514" s="4">
        <f t="shared" si="468"/>
        <v>0</v>
      </c>
      <c r="BV7514" s="4">
        <f t="shared" si="469"/>
        <v>0</v>
      </c>
      <c r="BW7514" s="23"/>
      <c r="BX7514" s="4">
        <f t="shared" si="470"/>
        <v>1</v>
      </c>
      <c r="BY7514" s="4">
        <f t="shared" si="471"/>
        <v>1</v>
      </c>
    </row>
    <row r="7515" spans="1:77">
      <c r="A7515" s="23">
        <v>7510</v>
      </c>
      <c r="BP7515" s="3"/>
      <c r="BQ7515" s="3"/>
      <c r="BR7515" s="3"/>
      <c r="BS7515" s="3"/>
      <c r="BT7515" s="23">
        <v>7510</v>
      </c>
      <c r="BU7515" s="4">
        <f t="shared" si="468"/>
        <v>0</v>
      </c>
      <c r="BV7515" s="4">
        <f t="shared" si="469"/>
        <v>0</v>
      </c>
      <c r="BW7515" s="23"/>
      <c r="BX7515" s="4">
        <f t="shared" si="470"/>
        <v>1</v>
      </c>
      <c r="BY7515" s="4">
        <f t="shared" si="471"/>
        <v>1</v>
      </c>
    </row>
    <row r="7516" spans="1:77">
      <c r="A7516" s="23">
        <v>7511</v>
      </c>
      <c r="BP7516" s="3"/>
      <c r="BQ7516" s="3"/>
      <c r="BR7516" s="3"/>
      <c r="BS7516" s="3"/>
      <c r="BT7516" s="23">
        <v>7511</v>
      </c>
      <c r="BU7516" s="4">
        <f t="shared" si="468"/>
        <v>0</v>
      </c>
      <c r="BV7516" s="4">
        <f t="shared" si="469"/>
        <v>0</v>
      </c>
      <c r="BW7516" s="23"/>
      <c r="BX7516" s="4">
        <f t="shared" si="470"/>
        <v>1</v>
      </c>
      <c r="BY7516" s="4">
        <f t="shared" si="471"/>
        <v>1</v>
      </c>
    </row>
    <row r="7517" spans="1:77">
      <c r="A7517" s="23">
        <v>7512</v>
      </c>
      <c r="BP7517" s="3"/>
      <c r="BQ7517" s="3"/>
      <c r="BR7517" s="3"/>
      <c r="BS7517" s="3"/>
      <c r="BT7517" s="23">
        <v>7512</v>
      </c>
      <c r="BU7517" s="4">
        <f t="shared" si="468"/>
        <v>0</v>
      </c>
      <c r="BV7517" s="4">
        <f t="shared" si="469"/>
        <v>0</v>
      </c>
      <c r="BW7517" s="23"/>
      <c r="BX7517" s="4">
        <f t="shared" si="470"/>
        <v>1</v>
      </c>
      <c r="BY7517" s="4">
        <f t="shared" si="471"/>
        <v>1</v>
      </c>
    </row>
    <row r="7518" spans="1:77">
      <c r="A7518" s="23">
        <v>7513</v>
      </c>
      <c r="BP7518" s="3"/>
      <c r="BQ7518" s="3"/>
      <c r="BR7518" s="3"/>
      <c r="BS7518" s="3"/>
      <c r="BT7518" s="23">
        <v>7513</v>
      </c>
      <c r="BU7518" s="4">
        <f t="shared" si="468"/>
        <v>0</v>
      </c>
      <c r="BV7518" s="4">
        <f t="shared" si="469"/>
        <v>0</v>
      </c>
      <c r="BW7518" s="23"/>
      <c r="BX7518" s="4">
        <f t="shared" si="470"/>
        <v>1</v>
      </c>
      <c r="BY7518" s="4">
        <f t="shared" si="471"/>
        <v>1</v>
      </c>
    </row>
    <row r="7519" spans="1:77">
      <c r="A7519" s="23">
        <v>7514</v>
      </c>
      <c r="BP7519" s="3"/>
      <c r="BQ7519" s="3"/>
      <c r="BR7519" s="3"/>
      <c r="BS7519" s="3"/>
      <c r="BT7519" s="23">
        <v>7514</v>
      </c>
      <c r="BU7519" s="4">
        <f t="shared" si="468"/>
        <v>0</v>
      </c>
      <c r="BV7519" s="4">
        <f t="shared" si="469"/>
        <v>0</v>
      </c>
      <c r="BW7519" s="23"/>
      <c r="BX7519" s="4">
        <f t="shared" si="470"/>
        <v>1</v>
      </c>
      <c r="BY7519" s="4">
        <f t="shared" si="471"/>
        <v>1</v>
      </c>
    </row>
    <row r="7520" spans="1:77">
      <c r="A7520" s="23">
        <v>7515</v>
      </c>
      <c r="BP7520" s="3"/>
      <c r="BQ7520" s="3"/>
      <c r="BR7520" s="3"/>
      <c r="BS7520" s="3"/>
      <c r="BT7520" s="23">
        <v>7515</v>
      </c>
      <c r="BU7520" s="4">
        <f t="shared" si="468"/>
        <v>0</v>
      </c>
      <c r="BV7520" s="4">
        <f t="shared" si="469"/>
        <v>0</v>
      </c>
      <c r="BW7520" s="23"/>
      <c r="BX7520" s="4">
        <f t="shared" si="470"/>
        <v>1</v>
      </c>
      <c r="BY7520" s="4">
        <f t="shared" si="471"/>
        <v>1</v>
      </c>
    </row>
    <row r="7521" spans="1:77">
      <c r="A7521" s="23">
        <v>7516</v>
      </c>
      <c r="BP7521" s="3"/>
      <c r="BQ7521" s="3"/>
      <c r="BR7521" s="3"/>
      <c r="BS7521" s="3"/>
      <c r="BT7521" s="23">
        <v>7516</v>
      </c>
      <c r="BU7521" s="4">
        <f t="shared" si="468"/>
        <v>0</v>
      </c>
      <c r="BV7521" s="4">
        <f t="shared" si="469"/>
        <v>0</v>
      </c>
      <c r="BW7521" s="23"/>
      <c r="BX7521" s="4">
        <f t="shared" si="470"/>
        <v>1</v>
      </c>
      <c r="BY7521" s="4">
        <f t="shared" si="471"/>
        <v>1</v>
      </c>
    </row>
    <row r="7522" spans="1:77">
      <c r="A7522" s="23">
        <v>7517</v>
      </c>
      <c r="BP7522" s="3"/>
      <c r="BQ7522" s="3"/>
      <c r="BR7522" s="3"/>
      <c r="BS7522" s="3"/>
      <c r="BT7522" s="23">
        <v>7517</v>
      </c>
      <c r="BU7522" s="4">
        <f t="shared" si="468"/>
        <v>0</v>
      </c>
      <c r="BV7522" s="4">
        <f t="shared" si="469"/>
        <v>0</v>
      </c>
      <c r="BW7522" s="23"/>
      <c r="BX7522" s="4">
        <f t="shared" si="470"/>
        <v>1</v>
      </c>
      <c r="BY7522" s="4">
        <f t="shared" si="471"/>
        <v>1</v>
      </c>
    </row>
    <row r="7523" spans="1:77">
      <c r="A7523" s="23">
        <v>7518</v>
      </c>
      <c r="BP7523" s="3"/>
      <c r="BQ7523" s="3"/>
      <c r="BR7523" s="3"/>
      <c r="BS7523" s="3"/>
      <c r="BT7523" s="23">
        <v>7518</v>
      </c>
      <c r="BU7523" s="4">
        <f t="shared" si="468"/>
        <v>0</v>
      </c>
      <c r="BV7523" s="4">
        <f t="shared" si="469"/>
        <v>0</v>
      </c>
      <c r="BW7523" s="23"/>
      <c r="BX7523" s="4">
        <f t="shared" si="470"/>
        <v>1</v>
      </c>
      <c r="BY7523" s="4">
        <f t="shared" si="471"/>
        <v>1</v>
      </c>
    </row>
    <row r="7524" spans="1:77">
      <c r="A7524" s="23">
        <v>7519</v>
      </c>
      <c r="BP7524" s="3"/>
      <c r="BQ7524" s="3"/>
      <c r="BR7524" s="3"/>
      <c r="BS7524" s="3"/>
      <c r="BT7524" s="23">
        <v>7519</v>
      </c>
      <c r="BU7524" s="4">
        <f t="shared" si="468"/>
        <v>0</v>
      </c>
      <c r="BV7524" s="4">
        <f t="shared" si="469"/>
        <v>0</v>
      </c>
      <c r="BW7524" s="23"/>
      <c r="BX7524" s="4">
        <f t="shared" si="470"/>
        <v>1</v>
      </c>
      <c r="BY7524" s="4">
        <f t="shared" si="471"/>
        <v>1</v>
      </c>
    </row>
    <row r="7525" spans="1:77">
      <c r="A7525" s="23">
        <v>7520</v>
      </c>
      <c r="BP7525" s="3"/>
      <c r="BQ7525" s="3"/>
      <c r="BR7525" s="3"/>
      <c r="BS7525" s="3"/>
      <c r="BT7525" s="23">
        <v>7520</v>
      </c>
      <c r="BU7525" s="4">
        <f t="shared" si="468"/>
        <v>0</v>
      </c>
      <c r="BV7525" s="4">
        <f t="shared" si="469"/>
        <v>0</v>
      </c>
      <c r="BW7525" s="23"/>
      <c r="BX7525" s="4">
        <f t="shared" si="470"/>
        <v>1</v>
      </c>
      <c r="BY7525" s="4">
        <f t="shared" si="471"/>
        <v>1</v>
      </c>
    </row>
    <row r="7526" spans="1:77">
      <c r="A7526" s="23">
        <v>7521</v>
      </c>
      <c r="BP7526" s="3"/>
      <c r="BQ7526" s="3"/>
      <c r="BR7526" s="3"/>
      <c r="BS7526" s="3"/>
      <c r="BT7526" s="23">
        <v>7521</v>
      </c>
      <c r="BU7526" s="4">
        <f t="shared" si="468"/>
        <v>0</v>
      </c>
      <c r="BV7526" s="4">
        <f t="shared" si="469"/>
        <v>0</v>
      </c>
      <c r="BW7526" s="23"/>
      <c r="BX7526" s="4">
        <f t="shared" si="470"/>
        <v>1</v>
      </c>
      <c r="BY7526" s="4">
        <f t="shared" si="471"/>
        <v>1</v>
      </c>
    </row>
    <row r="7527" spans="1:77">
      <c r="A7527" s="23">
        <v>7522</v>
      </c>
      <c r="BP7527" s="3"/>
      <c r="BQ7527" s="3"/>
      <c r="BR7527" s="3"/>
      <c r="BS7527" s="3"/>
      <c r="BT7527" s="23">
        <v>7522</v>
      </c>
      <c r="BU7527" s="4">
        <f t="shared" si="468"/>
        <v>0</v>
      </c>
      <c r="BV7527" s="4">
        <f t="shared" si="469"/>
        <v>0</v>
      </c>
      <c r="BW7527" s="23"/>
      <c r="BX7527" s="4">
        <f t="shared" si="470"/>
        <v>1</v>
      </c>
      <c r="BY7527" s="4">
        <f t="shared" si="471"/>
        <v>1</v>
      </c>
    </row>
    <row r="7528" spans="1:77">
      <c r="A7528" s="23">
        <v>7523</v>
      </c>
      <c r="BP7528" s="3"/>
      <c r="BQ7528" s="3"/>
      <c r="BR7528" s="3"/>
      <c r="BS7528" s="3"/>
      <c r="BT7528" s="23">
        <v>7523</v>
      </c>
      <c r="BU7528" s="4">
        <f t="shared" si="468"/>
        <v>0</v>
      </c>
      <c r="BV7528" s="4">
        <f t="shared" si="469"/>
        <v>0</v>
      </c>
      <c r="BW7528" s="23"/>
      <c r="BX7528" s="4">
        <f t="shared" si="470"/>
        <v>1</v>
      </c>
      <c r="BY7528" s="4">
        <f t="shared" si="471"/>
        <v>1</v>
      </c>
    </row>
    <row r="7529" spans="1:77">
      <c r="A7529" s="23">
        <v>7524</v>
      </c>
      <c r="BP7529" s="3"/>
      <c r="BQ7529" s="3"/>
      <c r="BR7529" s="3"/>
      <c r="BS7529" s="3"/>
      <c r="BT7529" s="23">
        <v>7524</v>
      </c>
      <c r="BU7529" s="4">
        <f t="shared" si="468"/>
        <v>0</v>
      </c>
      <c r="BV7529" s="4">
        <f t="shared" si="469"/>
        <v>0</v>
      </c>
      <c r="BW7529" s="23"/>
      <c r="BX7529" s="4">
        <f t="shared" si="470"/>
        <v>1</v>
      </c>
      <c r="BY7529" s="4">
        <f t="shared" si="471"/>
        <v>1</v>
      </c>
    </row>
    <row r="7530" spans="1:77">
      <c r="A7530" s="23">
        <v>7525</v>
      </c>
      <c r="BP7530" s="3"/>
      <c r="BQ7530" s="3"/>
      <c r="BR7530" s="3"/>
      <c r="BS7530" s="3"/>
      <c r="BT7530" s="23">
        <v>7525</v>
      </c>
      <c r="BU7530" s="4">
        <f t="shared" si="468"/>
        <v>0</v>
      </c>
      <c r="BV7530" s="4">
        <f t="shared" si="469"/>
        <v>0</v>
      </c>
      <c r="BW7530" s="23"/>
      <c r="BX7530" s="4">
        <f t="shared" si="470"/>
        <v>1</v>
      </c>
      <c r="BY7530" s="4">
        <f t="shared" si="471"/>
        <v>1</v>
      </c>
    </row>
    <row r="7531" spans="1:77">
      <c r="A7531" s="23">
        <v>7526</v>
      </c>
      <c r="BP7531" s="3"/>
      <c r="BQ7531" s="3"/>
      <c r="BR7531" s="3"/>
      <c r="BS7531" s="3"/>
      <c r="BT7531" s="23">
        <v>7526</v>
      </c>
      <c r="BU7531" s="4">
        <f t="shared" si="468"/>
        <v>0</v>
      </c>
      <c r="BV7531" s="4">
        <f t="shared" si="469"/>
        <v>0</v>
      </c>
      <c r="BW7531" s="23"/>
      <c r="BX7531" s="4">
        <f t="shared" si="470"/>
        <v>1</v>
      </c>
      <c r="BY7531" s="4">
        <f t="shared" si="471"/>
        <v>1</v>
      </c>
    </row>
    <row r="7532" spans="1:77">
      <c r="A7532" s="23">
        <v>7527</v>
      </c>
      <c r="BP7532" s="3"/>
      <c r="BQ7532" s="3"/>
      <c r="BR7532" s="3"/>
      <c r="BS7532" s="3"/>
      <c r="BT7532" s="23">
        <v>7527</v>
      </c>
      <c r="BU7532" s="4">
        <f t="shared" si="468"/>
        <v>0</v>
      </c>
      <c r="BV7532" s="4">
        <f t="shared" si="469"/>
        <v>0</v>
      </c>
      <c r="BW7532" s="23"/>
      <c r="BX7532" s="4">
        <f t="shared" si="470"/>
        <v>1</v>
      </c>
      <c r="BY7532" s="4">
        <f t="shared" si="471"/>
        <v>1</v>
      </c>
    </row>
    <row r="7533" spans="1:77">
      <c r="A7533" s="23">
        <v>7528</v>
      </c>
      <c r="BP7533" s="3"/>
      <c r="BQ7533" s="3"/>
      <c r="BR7533" s="3"/>
      <c r="BS7533" s="3"/>
      <c r="BT7533" s="23">
        <v>7528</v>
      </c>
      <c r="BU7533" s="4">
        <f t="shared" si="468"/>
        <v>0</v>
      </c>
      <c r="BV7533" s="4">
        <f t="shared" si="469"/>
        <v>0</v>
      </c>
      <c r="BW7533" s="23"/>
      <c r="BX7533" s="4">
        <f t="shared" si="470"/>
        <v>1</v>
      </c>
      <c r="BY7533" s="4">
        <f t="shared" si="471"/>
        <v>1</v>
      </c>
    </row>
    <row r="7534" spans="1:77">
      <c r="A7534" s="23">
        <v>7529</v>
      </c>
      <c r="BP7534" s="3"/>
      <c r="BQ7534" s="3"/>
      <c r="BR7534" s="3"/>
      <c r="BS7534" s="3"/>
      <c r="BT7534" s="23">
        <v>7529</v>
      </c>
      <c r="BU7534" s="4">
        <f t="shared" si="468"/>
        <v>0</v>
      </c>
      <c r="BV7534" s="4">
        <f t="shared" si="469"/>
        <v>0</v>
      </c>
      <c r="BW7534" s="23"/>
      <c r="BX7534" s="4">
        <f t="shared" si="470"/>
        <v>1</v>
      </c>
      <c r="BY7534" s="4">
        <f t="shared" si="471"/>
        <v>1</v>
      </c>
    </row>
    <row r="7535" spans="1:77">
      <c r="A7535" s="23">
        <v>7530</v>
      </c>
      <c r="BP7535" s="3"/>
      <c r="BQ7535" s="3"/>
      <c r="BR7535" s="3"/>
      <c r="BS7535" s="3"/>
      <c r="BT7535" s="23">
        <v>7530</v>
      </c>
      <c r="BU7535" s="4">
        <f t="shared" si="468"/>
        <v>0</v>
      </c>
      <c r="BV7535" s="4">
        <f t="shared" si="469"/>
        <v>0</v>
      </c>
      <c r="BW7535" s="23"/>
      <c r="BX7535" s="4">
        <f t="shared" si="470"/>
        <v>1</v>
      </c>
      <c r="BY7535" s="4">
        <f t="shared" si="471"/>
        <v>1</v>
      </c>
    </row>
    <row r="7536" spans="1:77">
      <c r="A7536" s="23">
        <v>7531</v>
      </c>
      <c r="BP7536" s="3"/>
      <c r="BQ7536" s="3"/>
      <c r="BR7536" s="3"/>
      <c r="BS7536" s="3"/>
      <c r="BT7536" s="23">
        <v>7531</v>
      </c>
      <c r="BU7536" s="4">
        <f t="shared" si="468"/>
        <v>0</v>
      </c>
      <c r="BV7536" s="4">
        <f t="shared" si="469"/>
        <v>0</v>
      </c>
      <c r="BW7536" s="23"/>
      <c r="BX7536" s="4">
        <f t="shared" si="470"/>
        <v>1</v>
      </c>
      <c r="BY7536" s="4">
        <f t="shared" si="471"/>
        <v>1</v>
      </c>
    </row>
    <row r="7537" spans="1:77">
      <c r="A7537" s="23">
        <v>7532</v>
      </c>
      <c r="BP7537" s="3"/>
      <c r="BQ7537" s="3"/>
      <c r="BR7537" s="3"/>
      <c r="BS7537" s="3"/>
      <c r="BT7537" s="23">
        <v>7532</v>
      </c>
      <c r="BU7537" s="4">
        <f t="shared" si="468"/>
        <v>0</v>
      </c>
      <c r="BV7537" s="4">
        <f t="shared" si="469"/>
        <v>0</v>
      </c>
      <c r="BW7537" s="23"/>
      <c r="BX7537" s="4">
        <f t="shared" si="470"/>
        <v>1</v>
      </c>
      <c r="BY7537" s="4">
        <f t="shared" si="471"/>
        <v>1</v>
      </c>
    </row>
    <row r="7538" spans="1:77">
      <c r="A7538" s="23">
        <v>7533</v>
      </c>
      <c r="BP7538" s="3"/>
      <c r="BQ7538" s="3"/>
      <c r="BR7538" s="3"/>
      <c r="BS7538" s="3"/>
      <c r="BT7538" s="23">
        <v>7533</v>
      </c>
      <c r="BU7538" s="4">
        <f t="shared" si="468"/>
        <v>0</v>
      </c>
      <c r="BV7538" s="4">
        <f t="shared" si="469"/>
        <v>0</v>
      </c>
      <c r="BW7538" s="23"/>
      <c r="BX7538" s="4">
        <f t="shared" si="470"/>
        <v>1</v>
      </c>
      <c r="BY7538" s="4">
        <f t="shared" si="471"/>
        <v>1</v>
      </c>
    </row>
    <row r="7539" spans="1:77">
      <c r="A7539" s="23">
        <v>7534</v>
      </c>
      <c r="BP7539" s="3"/>
      <c r="BQ7539" s="3"/>
      <c r="BR7539" s="3"/>
      <c r="BS7539" s="3"/>
      <c r="BT7539" s="23">
        <v>7534</v>
      </c>
      <c r="BU7539" s="4">
        <f t="shared" si="468"/>
        <v>0</v>
      </c>
      <c r="BV7539" s="4">
        <f t="shared" si="469"/>
        <v>0</v>
      </c>
      <c r="BW7539" s="23"/>
      <c r="BX7539" s="4">
        <f t="shared" si="470"/>
        <v>1</v>
      </c>
      <c r="BY7539" s="4">
        <f t="shared" si="471"/>
        <v>1</v>
      </c>
    </row>
    <row r="7540" spans="1:77">
      <c r="A7540" s="23">
        <v>7535</v>
      </c>
      <c r="BP7540" s="3"/>
      <c r="BQ7540" s="3"/>
      <c r="BR7540" s="3"/>
      <c r="BS7540" s="3"/>
      <c r="BT7540" s="23">
        <v>7535</v>
      </c>
      <c r="BU7540" s="4">
        <f t="shared" si="468"/>
        <v>0</v>
      </c>
      <c r="BV7540" s="4">
        <f t="shared" si="469"/>
        <v>0</v>
      </c>
      <c r="BW7540" s="23"/>
      <c r="BX7540" s="4">
        <f t="shared" si="470"/>
        <v>1</v>
      </c>
      <c r="BY7540" s="4">
        <f t="shared" si="471"/>
        <v>1</v>
      </c>
    </row>
    <row r="7541" spans="1:77">
      <c r="A7541" s="23">
        <v>7536</v>
      </c>
      <c r="BP7541" s="3"/>
      <c r="BQ7541" s="3"/>
      <c r="BR7541" s="3"/>
      <c r="BS7541" s="3"/>
      <c r="BT7541" s="23">
        <v>7536</v>
      </c>
      <c r="BU7541" s="4">
        <f t="shared" si="468"/>
        <v>0</v>
      </c>
      <c r="BV7541" s="4">
        <f t="shared" si="469"/>
        <v>0</v>
      </c>
      <c r="BW7541" s="23"/>
      <c r="BX7541" s="4">
        <f t="shared" si="470"/>
        <v>1</v>
      </c>
      <c r="BY7541" s="4">
        <f t="shared" si="471"/>
        <v>1</v>
      </c>
    </row>
    <row r="7542" spans="1:77">
      <c r="A7542" s="23">
        <v>7537</v>
      </c>
      <c r="BP7542" s="3"/>
      <c r="BQ7542" s="3"/>
      <c r="BR7542" s="3"/>
      <c r="BS7542" s="3"/>
      <c r="BT7542" s="23">
        <v>7537</v>
      </c>
      <c r="BU7542" s="4">
        <f t="shared" si="468"/>
        <v>0</v>
      </c>
      <c r="BV7542" s="4">
        <f t="shared" si="469"/>
        <v>0</v>
      </c>
      <c r="BW7542" s="23"/>
      <c r="BX7542" s="4">
        <f t="shared" si="470"/>
        <v>1</v>
      </c>
      <c r="BY7542" s="4">
        <f t="shared" si="471"/>
        <v>1</v>
      </c>
    </row>
    <row r="7543" spans="1:77">
      <c r="A7543" s="23">
        <v>7538</v>
      </c>
      <c r="BP7543" s="3"/>
      <c r="BQ7543" s="3"/>
      <c r="BR7543" s="3"/>
      <c r="BS7543" s="3"/>
      <c r="BT7543" s="23">
        <v>7538</v>
      </c>
      <c r="BU7543" s="4">
        <f t="shared" si="468"/>
        <v>0</v>
      </c>
      <c r="BV7543" s="4">
        <f t="shared" si="469"/>
        <v>0</v>
      </c>
      <c r="BW7543" s="23"/>
      <c r="BX7543" s="4">
        <f t="shared" si="470"/>
        <v>1</v>
      </c>
      <c r="BY7543" s="4">
        <f t="shared" si="471"/>
        <v>1</v>
      </c>
    </row>
    <row r="7544" spans="1:77">
      <c r="A7544" s="23">
        <v>7539</v>
      </c>
      <c r="BP7544" s="3"/>
      <c r="BQ7544" s="3"/>
      <c r="BR7544" s="3"/>
      <c r="BS7544" s="3"/>
      <c r="BT7544" s="23">
        <v>7539</v>
      </c>
      <c r="BU7544" s="4">
        <f t="shared" si="468"/>
        <v>0</v>
      </c>
      <c r="BV7544" s="4">
        <f t="shared" si="469"/>
        <v>0</v>
      </c>
      <c r="BW7544" s="23"/>
      <c r="BX7544" s="4">
        <f t="shared" si="470"/>
        <v>1</v>
      </c>
      <c r="BY7544" s="4">
        <f t="shared" si="471"/>
        <v>1</v>
      </c>
    </row>
    <row r="7545" spans="1:77">
      <c r="A7545" s="23">
        <v>7540</v>
      </c>
      <c r="BP7545" s="3"/>
      <c r="BQ7545" s="3"/>
      <c r="BR7545" s="3"/>
      <c r="BS7545" s="3"/>
      <c r="BT7545" s="23">
        <v>7540</v>
      </c>
      <c r="BU7545" s="4">
        <f t="shared" si="468"/>
        <v>0</v>
      </c>
      <c r="BV7545" s="4">
        <f t="shared" si="469"/>
        <v>0</v>
      </c>
      <c r="BW7545" s="23"/>
      <c r="BX7545" s="4">
        <f t="shared" si="470"/>
        <v>1</v>
      </c>
      <c r="BY7545" s="4">
        <f t="shared" si="471"/>
        <v>1</v>
      </c>
    </row>
    <row r="7546" spans="1:77">
      <c r="A7546" s="23">
        <v>7541</v>
      </c>
      <c r="BP7546" s="3"/>
      <c r="BQ7546" s="3"/>
      <c r="BR7546" s="3"/>
      <c r="BS7546" s="3"/>
      <c r="BT7546" s="23">
        <v>7541</v>
      </c>
      <c r="BU7546" s="4">
        <f t="shared" si="468"/>
        <v>0</v>
      </c>
      <c r="BV7546" s="4">
        <f t="shared" si="469"/>
        <v>0</v>
      </c>
      <c r="BW7546" s="23"/>
      <c r="BX7546" s="4">
        <f t="shared" si="470"/>
        <v>1</v>
      </c>
      <c r="BY7546" s="4">
        <f t="shared" si="471"/>
        <v>1</v>
      </c>
    </row>
    <row r="7547" spans="1:77">
      <c r="A7547" s="23">
        <v>7542</v>
      </c>
      <c r="BP7547" s="3"/>
      <c r="BQ7547" s="3"/>
      <c r="BR7547" s="3"/>
      <c r="BS7547" s="3"/>
      <c r="BT7547" s="23">
        <v>7542</v>
      </c>
      <c r="BU7547" s="4">
        <f t="shared" si="468"/>
        <v>0</v>
      </c>
      <c r="BV7547" s="4">
        <f t="shared" si="469"/>
        <v>0</v>
      </c>
      <c r="BW7547" s="23"/>
      <c r="BX7547" s="4">
        <f t="shared" si="470"/>
        <v>1</v>
      </c>
      <c r="BY7547" s="4">
        <f t="shared" si="471"/>
        <v>1</v>
      </c>
    </row>
    <row r="7548" spans="1:77">
      <c r="A7548" s="23">
        <v>7543</v>
      </c>
      <c r="BP7548" s="3"/>
      <c r="BQ7548" s="3"/>
      <c r="BR7548" s="3"/>
      <c r="BS7548" s="3"/>
      <c r="BT7548" s="23">
        <v>7543</v>
      </c>
      <c r="BU7548" s="4">
        <f t="shared" si="468"/>
        <v>0</v>
      </c>
      <c r="BV7548" s="4">
        <f t="shared" si="469"/>
        <v>0</v>
      </c>
      <c r="BW7548" s="23"/>
      <c r="BX7548" s="4">
        <f t="shared" si="470"/>
        <v>1</v>
      </c>
      <c r="BY7548" s="4">
        <f t="shared" si="471"/>
        <v>1</v>
      </c>
    </row>
    <row r="7549" spans="1:77">
      <c r="A7549" s="23">
        <v>7544</v>
      </c>
      <c r="BP7549" s="3"/>
      <c r="BQ7549" s="3"/>
      <c r="BR7549" s="3"/>
      <c r="BS7549" s="3"/>
      <c r="BT7549" s="23">
        <v>7544</v>
      </c>
      <c r="BU7549" s="4">
        <f t="shared" si="468"/>
        <v>0</v>
      </c>
      <c r="BV7549" s="4">
        <f t="shared" si="469"/>
        <v>0</v>
      </c>
      <c r="BW7549" s="23"/>
      <c r="BX7549" s="4">
        <f t="shared" si="470"/>
        <v>1</v>
      </c>
      <c r="BY7549" s="4">
        <f t="shared" si="471"/>
        <v>1</v>
      </c>
    </row>
    <row r="7550" spans="1:77">
      <c r="A7550" s="23">
        <v>7545</v>
      </c>
      <c r="BP7550" s="3"/>
      <c r="BQ7550" s="3"/>
      <c r="BR7550" s="3"/>
      <c r="BS7550" s="3"/>
      <c r="BT7550" s="23">
        <v>7545</v>
      </c>
      <c r="BU7550" s="4">
        <f t="shared" si="468"/>
        <v>0</v>
      </c>
      <c r="BV7550" s="4">
        <f t="shared" si="469"/>
        <v>0</v>
      </c>
      <c r="BW7550" s="23"/>
      <c r="BX7550" s="4">
        <f t="shared" si="470"/>
        <v>1</v>
      </c>
      <c r="BY7550" s="4">
        <f t="shared" si="471"/>
        <v>1</v>
      </c>
    </row>
    <row r="7551" spans="1:77">
      <c r="A7551" s="23">
        <v>7546</v>
      </c>
      <c r="BP7551" s="3"/>
      <c r="BQ7551" s="3"/>
      <c r="BR7551" s="3"/>
      <c r="BS7551" s="3"/>
      <c r="BT7551" s="23">
        <v>7546</v>
      </c>
      <c r="BU7551" s="4">
        <f t="shared" si="468"/>
        <v>0</v>
      </c>
      <c r="BV7551" s="4">
        <f t="shared" si="469"/>
        <v>0</v>
      </c>
      <c r="BW7551" s="23"/>
      <c r="BX7551" s="4">
        <f t="shared" si="470"/>
        <v>1</v>
      </c>
      <c r="BY7551" s="4">
        <f t="shared" si="471"/>
        <v>1</v>
      </c>
    </row>
    <row r="7552" spans="1:77">
      <c r="A7552" s="23">
        <v>7547</v>
      </c>
      <c r="BP7552" s="3"/>
      <c r="BQ7552" s="3"/>
      <c r="BR7552" s="3"/>
      <c r="BS7552" s="3"/>
      <c r="BT7552" s="23">
        <v>7547</v>
      </c>
      <c r="BU7552" s="4">
        <f t="shared" si="468"/>
        <v>0</v>
      </c>
      <c r="BV7552" s="4">
        <f t="shared" si="469"/>
        <v>0</v>
      </c>
      <c r="BW7552" s="23"/>
      <c r="BX7552" s="4">
        <f t="shared" si="470"/>
        <v>1</v>
      </c>
      <c r="BY7552" s="4">
        <f t="shared" si="471"/>
        <v>1</v>
      </c>
    </row>
    <row r="7553" spans="1:77">
      <c r="A7553" s="23">
        <v>7548</v>
      </c>
      <c r="BP7553" s="3"/>
      <c r="BQ7553" s="3"/>
      <c r="BR7553" s="3"/>
      <c r="BS7553" s="3"/>
      <c r="BT7553" s="23">
        <v>7548</v>
      </c>
      <c r="BU7553" s="4">
        <f t="shared" si="468"/>
        <v>0</v>
      </c>
      <c r="BV7553" s="4">
        <f t="shared" si="469"/>
        <v>0</v>
      </c>
      <c r="BW7553" s="23"/>
      <c r="BX7553" s="4">
        <f t="shared" si="470"/>
        <v>1</v>
      </c>
      <c r="BY7553" s="4">
        <f t="shared" si="471"/>
        <v>1</v>
      </c>
    </row>
    <row r="7554" spans="1:77">
      <c r="A7554" s="23">
        <v>7549</v>
      </c>
      <c r="BP7554" s="3"/>
      <c r="BQ7554" s="3"/>
      <c r="BR7554" s="3"/>
      <c r="BS7554" s="3"/>
      <c r="BT7554" s="23">
        <v>7549</v>
      </c>
      <c r="BU7554" s="4">
        <f t="shared" si="468"/>
        <v>0</v>
      </c>
      <c r="BV7554" s="4">
        <f t="shared" si="469"/>
        <v>0</v>
      </c>
      <c r="BW7554" s="23"/>
      <c r="BX7554" s="4">
        <f t="shared" si="470"/>
        <v>1</v>
      </c>
      <c r="BY7554" s="4">
        <f t="shared" si="471"/>
        <v>1</v>
      </c>
    </row>
    <row r="7555" spans="1:77">
      <c r="A7555" s="23">
        <v>7550</v>
      </c>
      <c r="BP7555" s="3"/>
      <c r="BQ7555" s="3"/>
      <c r="BR7555" s="3"/>
      <c r="BS7555" s="3"/>
      <c r="BT7555" s="23">
        <v>7550</v>
      </c>
      <c r="BU7555" s="4">
        <f t="shared" si="468"/>
        <v>0</v>
      </c>
      <c r="BV7555" s="4">
        <f t="shared" si="469"/>
        <v>0</v>
      </c>
      <c r="BW7555" s="23"/>
      <c r="BX7555" s="4">
        <f t="shared" si="470"/>
        <v>1</v>
      </c>
      <c r="BY7555" s="4">
        <f t="shared" si="471"/>
        <v>1</v>
      </c>
    </row>
    <row r="7556" spans="1:77">
      <c r="A7556" s="23">
        <v>7551</v>
      </c>
      <c r="BP7556" s="3"/>
      <c r="BQ7556" s="3"/>
      <c r="BR7556" s="3"/>
      <c r="BS7556" s="3"/>
      <c r="BT7556" s="23">
        <v>7551</v>
      </c>
      <c r="BU7556" s="4">
        <f t="shared" si="468"/>
        <v>0</v>
      </c>
      <c r="BV7556" s="4">
        <f t="shared" si="469"/>
        <v>0</v>
      </c>
      <c r="BW7556" s="23"/>
      <c r="BX7556" s="4">
        <f t="shared" si="470"/>
        <v>1</v>
      </c>
      <c r="BY7556" s="4">
        <f t="shared" si="471"/>
        <v>1</v>
      </c>
    </row>
    <row r="7557" spans="1:77">
      <c r="A7557" s="23">
        <v>7552</v>
      </c>
      <c r="BP7557" s="3"/>
      <c r="BQ7557" s="3"/>
      <c r="BR7557" s="3"/>
      <c r="BS7557" s="3"/>
      <c r="BT7557" s="23">
        <v>7552</v>
      </c>
      <c r="BU7557" s="4">
        <f t="shared" si="468"/>
        <v>0</v>
      </c>
      <c r="BV7557" s="4">
        <f t="shared" si="469"/>
        <v>0</v>
      </c>
      <c r="BW7557" s="23"/>
      <c r="BX7557" s="4">
        <f t="shared" si="470"/>
        <v>1</v>
      </c>
      <c r="BY7557" s="4">
        <f t="shared" si="471"/>
        <v>1</v>
      </c>
    </row>
    <row r="7558" spans="1:77">
      <c r="A7558" s="23">
        <v>7553</v>
      </c>
      <c r="BP7558" s="3"/>
      <c r="BQ7558" s="3"/>
      <c r="BR7558" s="3"/>
      <c r="BS7558" s="3"/>
      <c r="BT7558" s="23">
        <v>7553</v>
      </c>
      <c r="BU7558" s="4">
        <f t="shared" si="468"/>
        <v>0</v>
      </c>
      <c r="BV7558" s="4">
        <f t="shared" si="469"/>
        <v>0</v>
      </c>
      <c r="BW7558" s="23"/>
      <c r="BX7558" s="4">
        <f t="shared" si="470"/>
        <v>1</v>
      </c>
      <c r="BY7558" s="4">
        <f t="shared" si="471"/>
        <v>1</v>
      </c>
    </row>
    <row r="7559" spans="1:77">
      <c r="A7559" s="23">
        <v>7554</v>
      </c>
      <c r="BP7559" s="3"/>
      <c r="BQ7559" s="3"/>
      <c r="BR7559" s="3"/>
      <c r="BS7559" s="3"/>
      <c r="BT7559" s="23">
        <v>7554</v>
      </c>
      <c r="BU7559" s="4">
        <f t="shared" ref="BU7559:BU7622" si="472">BP7559*$BV$1-BQ7559</f>
        <v>0</v>
      </c>
      <c r="BV7559" s="4">
        <f t="shared" ref="BV7559:BV7622" si="473">BR7559*$BV$1-BS7559</f>
        <v>0</v>
      </c>
      <c r="BW7559" s="23"/>
      <c r="BX7559" s="4">
        <f t="shared" ref="BX7559:BX7622" si="474">IF(BU7559=MAX($BU7559:$BV7559),1,0)</f>
        <v>1</v>
      </c>
      <c r="BY7559" s="4">
        <f t="shared" ref="BY7559:BY7622" si="475">IF(BV7559=MAX($BU7559:$BV7559),1,0)</f>
        <v>1</v>
      </c>
    </row>
    <row r="7560" spans="1:77">
      <c r="A7560" s="23">
        <v>7555</v>
      </c>
      <c r="BP7560" s="3"/>
      <c r="BQ7560" s="3"/>
      <c r="BR7560" s="3"/>
      <c r="BS7560" s="3"/>
      <c r="BT7560" s="23">
        <v>7555</v>
      </c>
      <c r="BU7560" s="4">
        <f t="shared" si="472"/>
        <v>0</v>
      </c>
      <c r="BV7560" s="4">
        <f t="shared" si="473"/>
        <v>0</v>
      </c>
      <c r="BW7560" s="23"/>
      <c r="BX7560" s="4">
        <f t="shared" si="474"/>
        <v>1</v>
      </c>
      <c r="BY7560" s="4">
        <f t="shared" si="475"/>
        <v>1</v>
      </c>
    </row>
    <row r="7561" spans="1:77">
      <c r="A7561" s="23">
        <v>7556</v>
      </c>
      <c r="BP7561" s="3"/>
      <c r="BQ7561" s="3"/>
      <c r="BR7561" s="3"/>
      <c r="BS7561" s="3"/>
      <c r="BT7561" s="23">
        <v>7556</v>
      </c>
      <c r="BU7561" s="4">
        <f t="shared" si="472"/>
        <v>0</v>
      </c>
      <c r="BV7561" s="4">
        <f t="shared" si="473"/>
        <v>0</v>
      </c>
      <c r="BW7561" s="23"/>
      <c r="BX7561" s="4">
        <f t="shared" si="474"/>
        <v>1</v>
      </c>
      <c r="BY7561" s="4">
        <f t="shared" si="475"/>
        <v>1</v>
      </c>
    </row>
    <row r="7562" spans="1:77">
      <c r="A7562" s="23">
        <v>7557</v>
      </c>
      <c r="BP7562" s="3"/>
      <c r="BQ7562" s="3"/>
      <c r="BR7562" s="3"/>
      <c r="BS7562" s="3"/>
      <c r="BT7562" s="23">
        <v>7557</v>
      </c>
      <c r="BU7562" s="4">
        <f t="shared" si="472"/>
        <v>0</v>
      </c>
      <c r="BV7562" s="4">
        <f t="shared" si="473"/>
        <v>0</v>
      </c>
      <c r="BW7562" s="23"/>
      <c r="BX7562" s="4">
        <f t="shared" si="474"/>
        <v>1</v>
      </c>
      <c r="BY7562" s="4">
        <f t="shared" si="475"/>
        <v>1</v>
      </c>
    </row>
    <row r="7563" spans="1:77">
      <c r="A7563" s="23">
        <v>7558</v>
      </c>
      <c r="BP7563" s="3"/>
      <c r="BQ7563" s="3"/>
      <c r="BR7563" s="3"/>
      <c r="BS7563" s="3"/>
      <c r="BT7563" s="23">
        <v>7558</v>
      </c>
      <c r="BU7563" s="4">
        <f t="shared" si="472"/>
        <v>0</v>
      </c>
      <c r="BV7563" s="4">
        <f t="shared" si="473"/>
        <v>0</v>
      </c>
      <c r="BW7563" s="23"/>
      <c r="BX7563" s="4">
        <f t="shared" si="474"/>
        <v>1</v>
      </c>
      <c r="BY7563" s="4">
        <f t="shared" si="475"/>
        <v>1</v>
      </c>
    </row>
    <row r="7564" spans="1:77">
      <c r="A7564" s="23">
        <v>7559</v>
      </c>
      <c r="BP7564" s="3"/>
      <c r="BQ7564" s="3"/>
      <c r="BR7564" s="3"/>
      <c r="BS7564" s="3"/>
      <c r="BT7564" s="23">
        <v>7559</v>
      </c>
      <c r="BU7564" s="4">
        <f t="shared" si="472"/>
        <v>0</v>
      </c>
      <c r="BV7564" s="4">
        <f t="shared" si="473"/>
        <v>0</v>
      </c>
      <c r="BW7564" s="23"/>
      <c r="BX7564" s="4">
        <f t="shared" si="474"/>
        <v>1</v>
      </c>
      <c r="BY7564" s="4">
        <f t="shared" si="475"/>
        <v>1</v>
      </c>
    </row>
    <row r="7565" spans="1:77">
      <c r="A7565" s="23">
        <v>7560</v>
      </c>
      <c r="BP7565" s="3"/>
      <c r="BQ7565" s="3"/>
      <c r="BR7565" s="3"/>
      <c r="BS7565" s="3"/>
      <c r="BT7565" s="23">
        <v>7560</v>
      </c>
      <c r="BU7565" s="4">
        <f t="shared" si="472"/>
        <v>0</v>
      </c>
      <c r="BV7565" s="4">
        <f t="shared" si="473"/>
        <v>0</v>
      </c>
      <c r="BW7565" s="23"/>
      <c r="BX7565" s="4">
        <f t="shared" si="474"/>
        <v>1</v>
      </c>
      <c r="BY7565" s="4">
        <f t="shared" si="475"/>
        <v>1</v>
      </c>
    </row>
    <row r="7566" spans="1:77">
      <c r="A7566" s="23">
        <v>7561</v>
      </c>
      <c r="BP7566" s="3"/>
      <c r="BQ7566" s="3"/>
      <c r="BR7566" s="3"/>
      <c r="BS7566" s="3"/>
      <c r="BT7566" s="23">
        <v>7561</v>
      </c>
      <c r="BU7566" s="4">
        <f t="shared" si="472"/>
        <v>0</v>
      </c>
      <c r="BV7566" s="4">
        <f t="shared" si="473"/>
        <v>0</v>
      </c>
      <c r="BW7566" s="23"/>
      <c r="BX7566" s="4">
        <f t="shared" si="474"/>
        <v>1</v>
      </c>
      <c r="BY7566" s="4">
        <f t="shared" si="475"/>
        <v>1</v>
      </c>
    </row>
    <row r="7567" spans="1:77">
      <c r="A7567" s="23">
        <v>7562</v>
      </c>
      <c r="BP7567" s="3"/>
      <c r="BQ7567" s="3"/>
      <c r="BR7567" s="3"/>
      <c r="BS7567" s="3"/>
      <c r="BT7567" s="23">
        <v>7562</v>
      </c>
      <c r="BU7567" s="4">
        <f t="shared" si="472"/>
        <v>0</v>
      </c>
      <c r="BV7567" s="4">
        <f t="shared" si="473"/>
        <v>0</v>
      </c>
      <c r="BW7567" s="23"/>
      <c r="BX7567" s="4">
        <f t="shared" si="474"/>
        <v>1</v>
      </c>
      <c r="BY7567" s="4">
        <f t="shared" si="475"/>
        <v>1</v>
      </c>
    </row>
    <row r="7568" spans="1:77">
      <c r="A7568" s="23">
        <v>7563</v>
      </c>
      <c r="BP7568" s="3"/>
      <c r="BQ7568" s="3"/>
      <c r="BR7568" s="3"/>
      <c r="BS7568" s="3"/>
      <c r="BT7568" s="23">
        <v>7563</v>
      </c>
      <c r="BU7568" s="4">
        <f t="shared" si="472"/>
        <v>0</v>
      </c>
      <c r="BV7568" s="4">
        <f t="shared" si="473"/>
        <v>0</v>
      </c>
      <c r="BW7568" s="23"/>
      <c r="BX7568" s="4">
        <f t="shared" si="474"/>
        <v>1</v>
      </c>
      <c r="BY7568" s="4">
        <f t="shared" si="475"/>
        <v>1</v>
      </c>
    </row>
    <row r="7569" spans="1:77">
      <c r="A7569" s="23">
        <v>7564</v>
      </c>
      <c r="BP7569" s="3"/>
      <c r="BQ7569" s="3"/>
      <c r="BR7569" s="3"/>
      <c r="BS7569" s="3"/>
      <c r="BT7569" s="23">
        <v>7564</v>
      </c>
      <c r="BU7569" s="4">
        <f t="shared" si="472"/>
        <v>0</v>
      </c>
      <c r="BV7569" s="4">
        <f t="shared" si="473"/>
        <v>0</v>
      </c>
      <c r="BW7569" s="23"/>
      <c r="BX7569" s="4">
        <f t="shared" si="474"/>
        <v>1</v>
      </c>
      <c r="BY7569" s="4">
        <f t="shared" si="475"/>
        <v>1</v>
      </c>
    </row>
    <row r="7570" spans="1:77">
      <c r="A7570" s="23">
        <v>7565</v>
      </c>
      <c r="BP7570" s="3"/>
      <c r="BQ7570" s="3"/>
      <c r="BR7570" s="3"/>
      <c r="BS7570" s="3"/>
      <c r="BT7570" s="23">
        <v>7565</v>
      </c>
      <c r="BU7570" s="4">
        <f t="shared" si="472"/>
        <v>0</v>
      </c>
      <c r="BV7570" s="4">
        <f t="shared" si="473"/>
        <v>0</v>
      </c>
      <c r="BW7570" s="23"/>
      <c r="BX7570" s="4">
        <f t="shared" si="474"/>
        <v>1</v>
      </c>
      <c r="BY7570" s="4">
        <f t="shared" si="475"/>
        <v>1</v>
      </c>
    </row>
    <row r="7571" spans="1:77">
      <c r="A7571" s="23">
        <v>7566</v>
      </c>
      <c r="BP7571" s="3"/>
      <c r="BQ7571" s="3"/>
      <c r="BR7571" s="3"/>
      <c r="BS7571" s="3"/>
      <c r="BT7571" s="23">
        <v>7566</v>
      </c>
      <c r="BU7571" s="4">
        <f t="shared" si="472"/>
        <v>0</v>
      </c>
      <c r="BV7571" s="4">
        <f t="shared" si="473"/>
        <v>0</v>
      </c>
      <c r="BW7571" s="23"/>
      <c r="BX7571" s="4">
        <f t="shared" si="474"/>
        <v>1</v>
      </c>
      <c r="BY7571" s="4">
        <f t="shared" si="475"/>
        <v>1</v>
      </c>
    </row>
    <row r="7572" spans="1:77">
      <c r="A7572" s="23">
        <v>7567</v>
      </c>
      <c r="BP7572" s="3"/>
      <c r="BQ7572" s="3"/>
      <c r="BR7572" s="3"/>
      <c r="BS7572" s="3"/>
      <c r="BT7572" s="23">
        <v>7567</v>
      </c>
      <c r="BU7572" s="4">
        <f t="shared" si="472"/>
        <v>0</v>
      </c>
      <c r="BV7572" s="4">
        <f t="shared" si="473"/>
        <v>0</v>
      </c>
      <c r="BW7572" s="23"/>
      <c r="BX7572" s="4">
        <f t="shared" si="474"/>
        <v>1</v>
      </c>
      <c r="BY7572" s="4">
        <f t="shared" si="475"/>
        <v>1</v>
      </c>
    </row>
    <row r="7573" spans="1:77">
      <c r="A7573" s="23">
        <v>7568</v>
      </c>
      <c r="BP7573" s="3"/>
      <c r="BQ7573" s="3"/>
      <c r="BR7573" s="3"/>
      <c r="BS7573" s="3"/>
      <c r="BT7573" s="23">
        <v>7568</v>
      </c>
      <c r="BU7573" s="4">
        <f t="shared" si="472"/>
        <v>0</v>
      </c>
      <c r="BV7573" s="4">
        <f t="shared" si="473"/>
        <v>0</v>
      </c>
      <c r="BW7573" s="23"/>
      <c r="BX7573" s="4">
        <f t="shared" si="474"/>
        <v>1</v>
      </c>
      <c r="BY7573" s="4">
        <f t="shared" si="475"/>
        <v>1</v>
      </c>
    </row>
    <row r="7574" spans="1:77">
      <c r="A7574" s="23">
        <v>7569</v>
      </c>
      <c r="BP7574" s="3"/>
      <c r="BQ7574" s="3"/>
      <c r="BR7574" s="3"/>
      <c r="BS7574" s="3"/>
      <c r="BT7574" s="23">
        <v>7569</v>
      </c>
      <c r="BU7574" s="4">
        <f t="shared" si="472"/>
        <v>0</v>
      </c>
      <c r="BV7574" s="4">
        <f t="shared" si="473"/>
        <v>0</v>
      </c>
      <c r="BW7574" s="23"/>
      <c r="BX7574" s="4">
        <f t="shared" si="474"/>
        <v>1</v>
      </c>
      <c r="BY7574" s="4">
        <f t="shared" si="475"/>
        <v>1</v>
      </c>
    </row>
    <row r="7575" spans="1:77">
      <c r="A7575" s="23">
        <v>7570</v>
      </c>
      <c r="BP7575" s="3"/>
      <c r="BQ7575" s="3"/>
      <c r="BR7575" s="3"/>
      <c r="BS7575" s="3"/>
      <c r="BT7575" s="23">
        <v>7570</v>
      </c>
      <c r="BU7575" s="4">
        <f t="shared" si="472"/>
        <v>0</v>
      </c>
      <c r="BV7575" s="4">
        <f t="shared" si="473"/>
        <v>0</v>
      </c>
      <c r="BW7575" s="23"/>
      <c r="BX7575" s="4">
        <f t="shared" si="474"/>
        <v>1</v>
      </c>
      <c r="BY7575" s="4">
        <f t="shared" si="475"/>
        <v>1</v>
      </c>
    </row>
    <row r="7576" spans="1:77">
      <c r="A7576" s="23">
        <v>7571</v>
      </c>
      <c r="BP7576" s="3"/>
      <c r="BQ7576" s="3"/>
      <c r="BR7576" s="3"/>
      <c r="BS7576" s="3"/>
      <c r="BT7576" s="23">
        <v>7571</v>
      </c>
      <c r="BU7576" s="4">
        <f t="shared" si="472"/>
        <v>0</v>
      </c>
      <c r="BV7576" s="4">
        <f t="shared" si="473"/>
        <v>0</v>
      </c>
      <c r="BW7576" s="23"/>
      <c r="BX7576" s="4">
        <f t="shared" si="474"/>
        <v>1</v>
      </c>
      <c r="BY7576" s="4">
        <f t="shared" si="475"/>
        <v>1</v>
      </c>
    </row>
    <row r="7577" spans="1:77">
      <c r="A7577" s="23">
        <v>7572</v>
      </c>
      <c r="BP7577" s="3"/>
      <c r="BQ7577" s="3"/>
      <c r="BR7577" s="3"/>
      <c r="BS7577" s="3"/>
      <c r="BT7577" s="23">
        <v>7572</v>
      </c>
      <c r="BU7577" s="4">
        <f t="shared" si="472"/>
        <v>0</v>
      </c>
      <c r="BV7577" s="4">
        <f t="shared" si="473"/>
        <v>0</v>
      </c>
      <c r="BW7577" s="23"/>
      <c r="BX7577" s="4">
        <f t="shared" si="474"/>
        <v>1</v>
      </c>
      <c r="BY7577" s="4">
        <f t="shared" si="475"/>
        <v>1</v>
      </c>
    </row>
    <row r="7578" spans="1:77">
      <c r="A7578" s="23">
        <v>7573</v>
      </c>
      <c r="BP7578" s="3"/>
      <c r="BQ7578" s="3"/>
      <c r="BR7578" s="3"/>
      <c r="BS7578" s="3"/>
      <c r="BT7578" s="23">
        <v>7573</v>
      </c>
      <c r="BU7578" s="4">
        <f t="shared" si="472"/>
        <v>0</v>
      </c>
      <c r="BV7578" s="4">
        <f t="shared" si="473"/>
        <v>0</v>
      </c>
      <c r="BW7578" s="23"/>
      <c r="BX7578" s="4">
        <f t="shared" si="474"/>
        <v>1</v>
      </c>
      <c r="BY7578" s="4">
        <f t="shared" si="475"/>
        <v>1</v>
      </c>
    </row>
    <row r="7579" spans="1:77">
      <c r="A7579" s="23">
        <v>7574</v>
      </c>
      <c r="BP7579" s="3"/>
      <c r="BQ7579" s="3"/>
      <c r="BR7579" s="3"/>
      <c r="BS7579" s="3"/>
      <c r="BT7579" s="23">
        <v>7574</v>
      </c>
      <c r="BU7579" s="4">
        <f t="shared" si="472"/>
        <v>0</v>
      </c>
      <c r="BV7579" s="4">
        <f t="shared" si="473"/>
        <v>0</v>
      </c>
      <c r="BW7579" s="23"/>
      <c r="BX7579" s="4">
        <f t="shared" si="474"/>
        <v>1</v>
      </c>
      <c r="BY7579" s="4">
        <f t="shared" si="475"/>
        <v>1</v>
      </c>
    </row>
    <row r="7580" spans="1:77">
      <c r="A7580" s="23">
        <v>7575</v>
      </c>
      <c r="BP7580" s="3"/>
      <c r="BQ7580" s="3"/>
      <c r="BR7580" s="3"/>
      <c r="BS7580" s="3"/>
      <c r="BT7580" s="23">
        <v>7575</v>
      </c>
      <c r="BU7580" s="4">
        <f t="shared" si="472"/>
        <v>0</v>
      </c>
      <c r="BV7580" s="4">
        <f t="shared" si="473"/>
        <v>0</v>
      </c>
      <c r="BW7580" s="23"/>
      <c r="BX7580" s="4">
        <f t="shared" si="474"/>
        <v>1</v>
      </c>
      <c r="BY7580" s="4">
        <f t="shared" si="475"/>
        <v>1</v>
      </c>
    </row>
    <row r="7581" spans="1:77">
      <c r="A7581" s="23">
        <v>7576</v>
      </c>
      <c r="BP7581" s="3"/>
      <c r="BQ7581" s="3"/>
      <c r="BR7581" s="3"/>
      <c r="BS7581" s="3"/>
      <c r="BT7581" s="23">
        <v>7576</v>
      </c>
      <c r="BU7581" s="4">
        <f t="shared" si="472"/>
        <v>0</v>
      </c>
      <c r="BV7581" s="4">
        <f t="shared" si="473"/>
        <v>0</v>
      </c>
      <c r="BW7581" s="23"/>
      <c r="BX7581" s="4">
        <f t="shared" si="474"/>
        <v>1</v>
      </c>
      <c r="BY7581" s="4">
        <f t="shared" si="475"/>
        <v>1</v>
      </c>
    </row>
    <row r="7582" spans="1:77">
      <c r="A7582" s="23">
        <v>7577</v>
      </c>
      <c r="BP7582" s="3"/>
      <c r="BQ7582" s="3"/>
      <c r="BR7582" s="3"/>
      <c r="BS7582" s="3"/>
      <c r="BT7582" s="23">
        <v>7577</v>
      </c>
      <c r="BU7582" s="4">
        <f t="shared" si="472"/>
        <v>0</v>
      </c>
      <c r="BV7582" s="4">
        <f t="shared" si="473"/>
        <v>0</v>
      </c>
      <c r="BW7582" s="23"/>
      <c r="BX7582" s="4">
        <f t="shared" si="474"/>
        <v>1</v>
      </c>
      <c r="BY7582" s="4">
        <f t="shared" si="475"/>
        <v>1</v>
      </c>
    </row>
    <row r="7583" spans="1:77">
      <c r="A7583" s="23">
        <v>7578</v>
      </c>
      <c r="BP7583" s="3"/>
      <c r="BQ7583" s="3"/>
      <c r="BR7583" s="3"/>
      <c r="BS7583" s="3"/>
      <c r="BT7583" s="23">
        <v>7578</v>
      </c>
      <c r="BU7583" s="4">
        <f t="shared" si="472"/>
        <v>0</v>
      </c>
      <c r="BV7583" s="4">
        <f t="shared" si="473"/>
        <v>0</v>
      </c>
      <c r="BW7583" s="23"/>
      <c r="BX7583" s="4">
        <f t="shared" si="474"/>
        <v>1</v>
      </c>
      <c r="BY7583" s="4">
        <f t="shared" si="475"/>
        <v>1</v>
      </c>
    </row>
    <row r="7584" spans="1:77">
      <c r="A7584" s="23">
        <v>7579</v>
      </c>
      <c r="BP7584" s="3"/>
      <c r="BQ7584" s="3"/>
      <c r="BR7584" s="3"/>
      <c r="BS7584" s="3"/>
      <c r="BT7584" s="23">
        <v>7579</v>
      </c>
      <c r="BU7584" s="4">
        <f t="shared" si="472"/>
        <v>0</v>
      </c>
      <c r="BV7584" s="4">
        <f t="shared" si="473"/>
        <v>0</v>
      </c>
      <c r="BW7584" s="23"/>
      <c r="BX7584" s="4">
        <f t="shared" si="474"/>
        <v>1</v>
      </c>
      <c r="BY7584" s="4">
        <f t="shared" si="475"/>
        <v>1</v>
      </c>
    </row>
    <row r="7585" spans="1:77">
      <c r="A7585" s="23">
        <v>7580</v>
      </c>
      <c r="BP7585" s="3"/>
      <c r="BQ7585" s="3"/>
      <c r="BR7585" s="3"/>
      <c r="BS7585" s="3"/>
      <c r="BT7585" s="23">
        <v>7580</v>
      </c>
      <c r="BU7585" s="4">
        <f t="shared" si="472"/>
        <v>0</v>
      </c>
      <c r="BV7585" s="4">
        <f t="shared" si="473"/>
        <v>0</v>
      </c>
      <c r="BW7585" s="23"/>
      <c r="BX7585" s="4">
        <f t="shared" si="474"/>
        <v>1</v>
      </c>
      <c r="BY7585" s="4">
        <f t="shared" si="475"/>
        <v>1</v>
      </c>
    </row>
    <row r="7586" spans="1:77">
      <c r="A7586" s="23">
        <v>7581</v>
      </c>
      <c r="BP7586" s="3"/>
      <c r="BQ7586" s="3"/>
      <c r="BR7586" s="3"/>
      <c r="BS7586" s="3"/>
      <c r="BT7586" s="23">
        <v>7581</v>
      </c>
      <c r="BU7586" s="4">
        <f t="shared" si="472"/>
        <v>0</v>
      </c>
      <c r="BV7586" s="4">
        <f t="shared" si="473"/>
        <v>0</v>
      </c>
      <c r="BW7586" s="23"/>
      <c r="BX7586" s="4">
        <f t="shared" si="474"/>
        <v>1</v>
      </c>
      <c r="BY7586" s="4">
        <f t="shared" si="475"/>
        <v>1</v>
      </c>
    </row>
    <row r="7587" spans="1:77">
      <c r="A7587" s="23">
        <v>7582</v>
      </c>
      <c r="BP7587" s="3"/>
      <c r="BQ7587" s="3"/>
      <c r="BR7587" s="3"/>
      <c r="BS7587" s="3"/>
      <c r="BT7587" s="23">
        <v>7582</v>
      </c>
      <c r="BU7587" s="4">
        <f t="shared" si="472"/>
        <v>0</v>
      </c>
      <c r="BV7587" s="4">
        <f t="shared" si="473"/>
        <v>0</v>
      </c>
      <c r="BW7587" s="23"/>
      <c r="BX7587" s="4">
        <f t="shared" si="474"/>
        <v>1</v>
      </c>
      <c r="BY7587" s="4">
        <f t="shared" si="475"/>
        <v>1</v>
      </c>
    </row>
    <row r="7588" spans="1:77">
      <c r="A7588" s="23">
        <v>7583</v>
      </c>
      <c r="BP7588" s="3"/>
      <c r="BQ7588" s="3"/>
      <c r="BR7588" s="3"/>
      <c r="BS7588" s="3"/>
      <c r="BT7588" s="23">
        <v>7583</v>
      </c>
      <c r="BU7588" s="4">
        <f t="shared" si="472"/>
        <v>0</v>
      </c>
      <c r="BV7588" s="4">
        <f t="shared" si="473"/>
        <v>0</v>
      </c>
      <c r="BW7588" s="23"/>
      <c r="BX7588" s="4">
        <f t="shared" si="474"/>
        <v>1</v>
      </c>
      <c r="BY7588" s="4">
        <f t="shared" si="475"/>
        <v>1</v>
      </c>
    </row>
    <row r="7589" spans="1:77">
      <c r="A7589" s="23">
        <v>7584</v>
      </c>
      <c r="BP7589" s="3"/>
      <c r="BQ7589" s="3"/>
      <c r="BR7589" s="3"/>
      <c r="BS7589" s="3"/>
      <c r="BT7589" s="23">
        <v>7584</v>
      </c>
      <c r="BU7589" s="4">
        <f t="shared" si="472"/>
        <v>0</v>
      </c>
      <c r="BV7589" s="4">
        <f t="shared" si="473"/>
        <v>0</v>
      </c>
      <c r="BW7589" s="23"/>
      <c r="BX7589" s="4">
        <f t="shared" si="474"/>
        <v>1</v>
      </c>
      <c r="BY7589" s="4">
        <f t="shared" si="475"/>
        <v>1</v>
      </c>
    </row>
    <row r="7590" spans="1:77">
      <c r="A7590" s="23">
        <v>7585</v>
      </c>
      <c r="BP7590" s="3"/>
      <c r="BQ7590" s="3"/>
      <c r="BR7590" s="3"/>
      <c r="BS7590" s="3"/>
      <c r="BT7590" s="23">
        <v>7585</v>
      </c>
      <c r="BU7590" s="4">
        <f t="shared" si="472"/>
        <v>0</v>
      </c>
      <c r="BV7590" s="4">
        <f t="shared" si="473"/>
        <v>0</v>
      </c>
      <c r="BW7590" s="23"/>
      <c r="BX7590" s="4">
        <f t="shared" si="474"/>
        <v>1</v>
      </c>
      <c r="BY7590" s="4">
        <f t="shared" si="475"/>
        <v>1</v>
      </c>
    </row>
    <row r="7591" spans="1:77">
      <c r="A7591" s="23">
        <v>7586</v>
      </c>
      <c r="BP7591" s="3"/>
      <c r="BQ7591" s="3"/>
      <c r="BR7591" s="3"/>
      <c r="BS7591" s="3"/>
      <c r="BT7591" s="23">
        <v>7586</v>
      </c>
      <c r="BU7591" s="4">
        <f t="shared" si="472"/>
        <v>0</v>
      </c>
      <c r="BV7591" s="4">
        <f t="shared" si="473"/>
        <v>0</v>
      </c>
      <c r="BW7591" s="23"/>
      <c r="BX7591" s="4">
        <f t="shared" si="474"/>
        <v>1</v>
      </c>
      <c r="BY7591" s="4">
        <f t="shared" si="475"/>
        <v>1</v>
      </c>
    </row>
    <row r="7592" spans="1:77">
      <c r="A7592" s="23">
        <v>7587</v>
      </c>
      <c r="BP7592" s="3"/>
      <c r="BQ7592" s="3"/>
      <c r="BR7592" s="3"/>
      <c r="BS7592" s="3"/>
      <c r="BT7592" s="23">
        <v>7587</v>
      </c>
      <c r="BU7592" s="4">
        <f t="shared" si="472"/>
        <v>0</v>
      </c>
      <c r="BV7592" s="4">
        <f t="shared" si="473"/>
        <v>0</v>
      </c>
      <c r="BW7592" s="23"/>
      <c r="BX7592" s="4">
        <f t="shared" si="474"/>
        <v>1</v>
      </c>
      <c r="BY7592" s="4">
        <f t="shared" si="475"/>
        <v>1</v>
      </c>
    </row>
    <row r="7593" spans="1:77">
      <c r="A7593" s="23">
        <v>7588</v>
      </c>
      <c r="BP7593" s="3"/>
      <c r="BQ7593" s="3"/>
      <c r="BR7593" s="3"/>
      <c r="BS7593" s="3"/>
      <c r="BT7593" s="23">
        <v>7588</v>
      </c>
      <c r="BU7593" s="4">
        <f t="shared" si="472"/>
        <v>0</v>
      </c>
      <c r="BV7593" s="4">
        <f t="shared" si="473"/>
        <v>0</v>
      </c>
      <c r="BW7593" s="23"/>
      <c r="BX7593" s="4">
        <f t="shared" si="474"/>
        <v>1</v>
      </c>
      <c r="BY7593" s="4">
        <f t="shared" si="475"/>
        <v>1</v>
      </c>
    </row>
    <row r="7594" spans="1:77">
      <c r="A7594" s="23">
        <v>7589</v>
      </c>
      <c r="BP7594" s="3"/>
      <c r="BQ7594" s="3"/>
      <c r="BR7594" s="3"/>
      <c r="BS7594" s="3"/>
      <c r="BT7594" s="23">
        <v>7589</v>
      </c>
      <c r="BU7594" s="4">
        <f t="shared" si="472"/>
        <v>0</v>
      </c>
      <c r="BV7594" s="4">
        <f t="shared" si="473"/>
        <v>0</v>
      </c>
      <c r="BW7594" s="23"/>
      <c r="BX7594" s="4">
        <f t="shared" si="474"/>
        <v>1</v>
      </c>
      <c r="BY7594" s="4">
        <f t="shared" si="475"/>
        <v>1</v>
      </c>
    </row>
    <row r="7595" spans="1:77">
      <c r="A7595" s="23">
        <v>7590</v>
      </c>
      <c r="BP7595" s="3"/>
      <c r="BQ7595" s="3"/>
      <c r="BR7595" s="3"/>
      <c r="BS7595" s="3"/>
      <c r="BT7595" s="23">
        <v>7590</v>
      </c>
      <c r="BU7595" s="4">
        <f t="shared" si="472"/>
        <v>0</v>
      </c>
      <c r="BV7595" s="4">
        <f t="shared" si="473"/>
        <v>0</v>
      </c>
      <c r="BW7595" s="23"/>
      <c r="BX7595" s="4">
        <f t="shared" si="474"/>
        <v>1</v>
      </c>
      <c r="BY7595" s="4">
        <f t="shared" si="475"/>
        <v>1</v>
      </c>
    </row>
    <row r="7596" spans="1:77">
      <c r="A7596" s="23">
        <v>7591</v>
      </c>
      <c r="BP7596" s="3"/>
      <c r="BQ7596" s="3"/>
      <c r="BR7596" s="3"/>
      <c r="BS7596" s="3"/>
      <c r="BT7596" s="23">
        <v>7591</v>
      </c>
      <c r="BU7596" s="4">
        <f t="shared" si="472"/>
        <v>0</v>
      </c>
      <c r="BV7596" s="4">
        <f t="shared" si="473"/>
        <v>0</v>
      </c>
      <c r="BW7596" s="23"/>
      <c r="BX7596" s="4">
        <f t="shared" si="474"/>
        <v>1</v>
      </c>
      <c r="BY7596" s="4">
        <f t="shared" si="475"/>
        <v>1</v>
      </c>
    </row>
    <row r="7597" spans="1:77">
      <c r="A7597" s="23">
        <v>7592</v>
      </c>
      <c r="BP7597" s="3"/>
      <c r="BQ7597" s="3"/>
      <c r="BR7597" s="3"/>
      <c r="BS7597" s="3"/>
      <c r="BT7597" s="23">
        <v>7592</v>
      </c>
      <c r="BU7597" s="4">
        <f t="shared" si="472"/>
        <v>0</v>
      </c>
      <c r="BV7597" s="4">
        <f t="shared" si="473"/>
        <v>0</v>
      </c>
      <c r="BW7597" s="23"/>
      <c r="BX7597" s="4">
        <f t="shared" si="474"/>
        <v>1</v>
      </c>
      <c r="BY7597" s="4">
        <f t="shared" si="475"/>
        <v>1</v>
      </c>
    </row>
    <row r="7598" spans="1:77">
      <c r="A7598" s="23">
        <v>7593</v>
      </c>
      <c r="BP7598" s="3"/>
      <c r="BQ7598" s="3"/>
      <c r="BR7598" s="3"/>
      <c r="BS7598" s="3"/>
      <c r="BT7598" s="23">
        <v>7593</v>
      </c>
      <c r="BU7598" s="4">
        <f t="shared" si="472"/>
        <v>0</v>
      </c>
      <c r="BV7598" s="4">
        <f t="shared" si="473"/>
        <v>0</v>
      </c>
      <c r="BW7598" s="23"/>
      <c r="BX7598" s="4">
        <f t="shared" si="474"/>
        <v>1</v>
      </c>
      <c r="BY7598" s="4">
        <f t="shared" si="475"/>
        <v>1</v>
      </c>
    </row>
    <row r="7599" spans="1:77">
      <c r="A7599" s="23">
        <v>7594</v>
      </c>
      <c r="BP7599" s="3"/>
      <c r="BQ7599" s="3"/>
      <c r="BR7599" s="3"/>
      <c r="BS7599" s="3"/>
      <c r="BT7599" s="23">
        <v>7594</v>
      </c>
      <c r="BU7599" s="4">
        <f t="shared" si="472"/>
        <v>0</v>
      </c>
      <c r="BV7599" s="4">
        <f t="shared" si="473"/>
        <v>0</v>
      </c>
      <c r="BW7599" s="23"/>
      <c r="BX7599" s="4">
        <f t="shared" si="474"/>
        <v>1</v>
      </c>
      <c r="BY7599" s="4">
        <f t="shared" si="475"/>
        <v>1</v>
      </c>
    </row>
    <row r="7600" spans="1:77">
      <c r="A7600" s="23">
        <v>7595</v>
      </c>
      <c r="BP7600" s="3"/>
      <c r="BQ7600" s="3"/>
      <c r="BR7600" s="3"/>
      <c r="BS7600" s="3"/>
      <c r="BT7600" s="23">
        <v>7595</v>
      </c>
      <c r="BU7600" s="4">
        <f t="shared" si="472"/>
        <v>0</v>
      </c>
      <c r="BV7600" s="4">
        <f t="shared" si="473"/>
        <v>0</v>
      </c>
      <c r="BW7600" s="23"/>
      <c r="BX7600" s="4">
        <f t="shared" si="474"/>
        <v>1</v>
      </c>
      <c r="BY7600" s="4">
        <f t="shared" si="475"/>
        <v>1</v>
      </c>
    </row>
    <row r="7601" spans="1:77">
      <c r="A7601" s="23">
        <v>7596</v>
      </c>
      <c r="BP7601" s="3"/>
      <c r="BQ7601" s="3"/>
      <c r="BR7601" s="3"/>
      <c r="BS7601" s="3"/>
      <c r="BT7601" s="23">
        <v>7596</v>
      </c>
      <c r="BU7601" s="4">
        <f t="shared" si="472"/>
        <v>0</v>
      </c>
      <c r="BV7601" s="4">
        <f t="shared" si="473"/>
        <v>0</v>
      </c>
      <c r="BW7601" s="23"/>
      <c r="BX7601" s="4">
        <f t="shared" si="474"/>
        <v>1</v>
      </c>
      <c r="BY7601" s="4">
        <f t="shared" si="475"/>
        <v>1</v>
      </c>
    </row>
    <row r="7602" spans="1:77">
      <c r="A7602" s="23">
        <v>7597</v>
      </c>
      <c r="BP7602" s="3"/>
      <c r="BQ7602" s="3"/>
      <c r="BR7602" s="3"/>
      <c r="BS7602" s="3"/>
      <c r="BT7602" s="23">
        <v>7597</v>
      </c>
      <c r="BU7602" s="4">
        <f t="shared" si="472"/>
        <v>0</v>
      </c>
      <c r="BV7602" s="4">
        <f t="shared" si="473"/>
        <v>0</v>
      </c>
      <c r="BW7602" s="23"/>
      <c r="BX7602" s="4">
        <f t="shared" si="474"/>
        <v>1</v>
      </c>
      <c r="BY7602" s="4">
        <f t="shared" si="475"/>
        <v>1</v>
      </c>
    </row>
    <row r="7603" spans="1:77">
      <c r="A7603" s="23">
        <v>7598</v>
      </c>
      <c r="BP7603" s="3"/>
      <c r="BQ7603" s="3"/>
      <c r="BR7603" s="3"/>
      <c r="BS7603" s="3"/>
      <c r="BT7603" s="23">
        <v>7598</v>
      </c>
      <c r="BU7603" s="4">
        <f t="shared" si="472"/>
        <v>0</v>
      </c>
      <c r="BV7603" s="4">
        <f t="shared" si="473"/>
        <v>0</v>
      </c>
      <c r="BW7603" s="23"/>
      <c r="BX7603" s="4">
        <f t="shared" si="474"/>
        <v>1</v>
      </c>
      <c r="BY7603" s="4">
        <f t="shared" si="475"/>
        <v>1</v>
      </c>
    </row>
    <row r="7604" spans="1:77">
      <c r="A7604" s="23">
        <v>7599</v>
      </c>
      <c r="BP7604" s="3"/>
      <c r="BQ7604" s="3"/>
      <c r="BR7604" s="3"/>
      <c r="BS7604" s="3"/>
      <c r="BT7604" s="23">
        <v>7599</v>
      </c>
      <c r="BU7604" s="4">
        <f t="shared" si="472"/>
        <v>0</v>
      </c>
      <c r="BV7604" s="4">
        <f t="shared" si="473"/>
        <v>0</v>
      </c>
      <c r="BW7604" s="23"/>
      <c r="BX7604" s="4">
        <f t="shared" si="474"/>
        <v>1</v>
      </c>
      <c r="BY7604" s="4">
        <f t="shared" si="475"/>
        <v>1</v>
      </c>
    </row>
    <row r="7605" spans="1:77">
      <c r="A7605" s="23">
        <v>7600</v>
      </c>
      <c r="BP7605" s="3"/>
      <c r="BQ7605" s="3"/>
      <c r="BR7605" s="3"/>
      <c r="BS7605" s="3"/>
      <c r="BT7605" s="23">
        <v>7600</v>
      </c>
      <c r="BU7605" s="4">
        <f t="shared" si="472"/>
        <v>0</v>
      </c>
      <c r="BV7605" s="4">
        <f t="shared" si="473"/>
        <v>0</v>
      </c>
      <c r="BW7605" s="23"/>
      <c r="BX7605" s="4">
        <f t="shared" si="474"/>
        <v>1</v>
      </c>
      <c r="BY7605" s="4">
        <f t="shared" si="475"/>
        <v>1</v>
      </c>
    </row>
    <row r="7606" spans="1:77">
      <c r="A7606" s="23">
        <v>7601</v>
      </c>
      <c r="BP7606" s="3"/>
      <c r="BQ7606" s="3"/>
      <c r="BR7606" s="3"/>
      <c r="BS7606" s="3"/>
      <c r="BT7606" s="23">
        <v>7601</v>
      </c>
      <c r="BU7606" s="4">
        <f t="shared" si="472"/>
        <v>0</v>
      </c>
      <c r="BV7606" s="4">
        <f t="shared" si="473"/>
        <v>0</v>
      </c>
      <c r="BW7606" s="23"/>
      <c r="BX7606" s="4">
        <f t="shared" si="474"/>
        <v>1</v>
      </c>
      <c r="BY7606" s="4">
        <f t="shared" si="475"/>
        <v>1</v>
      </c>
    </row>
    <row r="7607" spans="1:77">
      <c r="A7607" s="23">
        <v>7602</v>
      </c>
      <c r="BP7607" s="3"/>
      <c r="BQ7607" s="3"/>
      <c r="BR7607" s="3"/>
      <c r="BS7607" s="3"/>
      <c r="BT7607" s="23">
        <v>7602</v>
      </c>
      <c r="BU7607" s="4">
        <f t="shared" si="472"/>
        <v>0</v>
      </c>
      <c r="BV7607" s="4">
        <f t="shared" si="473"/>
        <v>0</v>
      </c>
      <c r="BW7607" s="23"/>
      <c r="BX7607" s="4">
        <f t="shared" si="474"/>
        <v>1</v>
      </c>
      <c r="BY7607" s="4">
        <f t="shared" si="475"/>
        <v>1</v>
      </c>
    </row>
    <row r="7608" spans="1:77">
      <c r="A7608" s="23">
        <v>7603</v>
      </c>
      <c r="BP7608" s="3"/>
      <c r="BQ7608" s="3"/>
      <c r="BR7608" s="3"/>
      <c r="BS7608" s="3"/>
      <c r="BT7608" s="23">
        <v>7603</v>
      </c>
      <c r="BU7608" s="4">
        <f t="shared" si="472"/>
        <v>0</v>
      </c>
      <c r="BV7608" s="4">
        <f t="shared" si="473"/>
        <v>0</v>
      </c>
      <c r="BW7608" s="23"/>
      <c r="BX7608" s="4">
        <f t="shared" si="474"/>
        <v>1</v>
      </c>
      <c r="BY7608" s="4">
        <f t="shared" si="475"/>
        <v>1</v>
      </c>
    </row>
    <row r="7609" spans="1:77">
      <c r="A7609" s="23">
        <v>7604</v>
      </c>
      <c r="BP7609" s="3"/>
      <c r="BQ7609" s="3"/>
      <c r="BR7609" s="3"/>
      <c r="BS7609" s="3"/>
      <c r="BT7609" s="23">
        <v>7604</v>
      </c>
      <c r="BU7609" s="4">
        <f t="shared" si="472"/>
        <v>0</v>
      </c>
      <c r="BV7609" s="4">
        <f t="shared" si="473"/>
        <v>0</v>
      </c>
      <c r="BW7609" s="23"/>
      <c r="BX7609" s="4">
        <f t="shared" si="474"/>
        <v>1</v>
      </c>
      <c r="BY7609" s="4">
        <f t="shared" si="475"/>
        <v>1</v>
      </c>
    </row>
    <row r="7610" spans="1:77">
      <c r="A7610" s="23">
        <v>7605</v>
      </c>
      <c r="BP7610" s="3"/>
      <c r="BQ7610" s="3"/>
      <c r="BR7610" s="3"/>
      <c r="BS7610" s="3"/>
      <c r="BT7610" s="23">
        <v>7605</v>
      </c>
      <c r="BU7610" s="4">
        <f t="shared" si="472"/>
        <v>0</v>
      </c>
      <c r="BV7610" s="4">
        <f t="shared" si="473"/>
        <v>0</v>
      </c>
      <c r="BW7610" s="23"/>
      <c r="BX7610" s="4">
        <f t="shared" si="474"/>
        <v>1</v>
      </c>
      <c r="BY7610" s="4">
        <f t="shared" si="475"/>
        <v>1</v>
      </c>
    </row>
    <row r="7611" spans="1:77">
      <c r="A7611" s="23">
        <v>7606</v>
      </c>
      <c r="BP7611" s="3"/>
      <c r="BQ7611" s="3"/>
      <c r="BR7611" s="3"/>
      <c r="BS7611" s="3"/>
      <c r="BT7611" s="23">
        <v>7606</v>
      </c>
      <c r="BU7611" s="4">
        <f t="shared" si="472"/>
        <v>0</v>
      </c>
      <c r="BV7611" s="4">
        <f t="shared" si="473"/>
        <v>0</v>
      </c>
      <c r="BW7611" s="23"/>
      <c r="BX7611" s="4">
        <f t="shared" si="474"/>
        <v>1</v>
      </c>
      <c r="BY7611" s="4">
        <f t="shared" si="475"/>
        <v>1</v>
      </c>
    </row>
    <row r="7612" spans="1:77">
      <c r="A7612" s="23">
        <v>7607</v>
      </c>
      <c r="BP7612" s="3"/>
      <c r="BQ7612" s="3"/>
      <c r="BR7612" s="3"/>
      <c r="BS7612" s="3"/>
      <c r="BT7612" s="23">
        <v>7607</v>
      </c>
      <c r="BU7612" s="4">
        <f t="shared" si="472"/>
        <v>0</v>
      </c>
      <c r="BV7612" s="4">
        <f t="shared" si="473"/>
        <v>0</v>
      </c>
      <c r="BW7612" s="23"/>
      <c r="BX7612" s="4">
        <f t="shared" si="474"/>
        <v>1</v>
      </c>
      <c r="BY7612" s="4">
        <f t="shared" si="475"/>
        <v>1</v>
      </c>
    </row>
    <row r="7613" spans="1:77">
      <c r="A7613" s="23">
        <v>7608</v>
      </c>
      <c r="BP7613" s="3"/>
      <c r="BQ7613" s="3"/>
      <c r="BR7613" s="3"/>
      <c r="BS7613" s="3"/>
      <c r="BT7613" s="23">
        <v>7608</v>
      </c>
      <c r="BU7613" s="4">
        <f t="shared" si="472"/>
        <v>0</v>
      </c>
      <c r="BV7613" s="4">
        <f t="shared" si="473"/>
        <v>0</v>
      </c>
      <c r="BW7613" s="23"/>
      <c r="BX7613" s="4">
        <f t="shared" si="474"/>
        <v>1</v>
      </c>
      <c r="BY7613" s="4">
        <f t="shared" si="475"/>
        <v>1</v>
      </c>
    </row>
    <row r="7614" spans="1:77">
      <c r="A7614" s="23">
        <v>7609</v>
      </c>
      <c r="BP7614" s="3"/>
      <c r="BQ7614" s="3"/>
      <c r="BR7614" s="3"/>
      <c r="BS7614" s="3"/>
      <c r="BT7614" s="23">
        <v>7609</v>
      </c>
      <c r="BU7614" s="4">
        <f t="shared" si="472"/>
        <v>0</v>
      </c>
      <c r="BV7614" s="4">
        <f t="shared" si="473"/>
        <v>0</v>
      </c>
      <c r="BW7614" s="23"/>
      <c r="BX7614" s="4">
        <f t="shared" si="474"/>
        <v>1</v>
      </c>
      <c r="BY7614" s="4">
        <f t="shared" si="475"/>
        <v>1</v>
      </c>
    </row>
    <row r="7615" spans="1:77">
      <c r="A7615" s="23">
        <v>7610</v>
      </c>
      <c r="BP7615" s="3"/>
      <c r="BQ7615" s="3"/>
      <c r="BR7615" s="3"/>
      <c r="BS7615" s="3"/>
      <c r="BT7615" s="23">
        <v>7610</v>
      </c>
      <c r="BU7615" s="4">
        <f t="shared" si="472"/>
        <v>0</v>
      </c>
      <c r="BV7615" s="4">
        <f t="shared" si="473"/>
        <v>0</v>
      </c>
      <c r="BW7615" s="23"/>
      <c r="BX7615" s="4">
        <f t="shared" si="474"/>
        <v>1</v>
      </c>
      <c r="BY7615" s="4">
        <f t="shared" si="475"/>
        <v>1</v>
      </c>
    </row>
    <row r="7616" spans="1:77">
      <c r="A7616" s="23">
        <v>7611</v>
      </c>
      <c r="BP7616" s="3"/>
      <c r="BQ7616" s="3"/>
      <c r="BR7616" s="3"/>
      <c r="BS7616" s="3"/>
      <c r="BT7616" s="23">
        <v>7611</v>
      </c>
      <c r="BU7616" s="4">
        <f t="shared" si="472"/>
        <v>0</v>
      </c>
      <c r="BV7616" s="4">
        <f t="shared" si="473"/>
        <v>0</v>
      </c>
      <c r="BW7616" s="23"/>
      <c r="BX7616" s="4">
        <f t="shared" si="474"/>
        <v>1</v>
      </c>
      <c r="BY7616" s="4">
        <f t="shared" si="475"/>
        <v>1</v>
      </c>
    </row>
    <row r="7617" spans="1:77">
      <c r="A7617" s="23">
        <v>7612</v>
      </c>
      <c r="BP7617" s="3"/>
      <c r="BQ7617" s="3"/>
      <c r="BR7617" s="3"/>
      <c r="BS7617" s="3"/>
      <c r="BT7617" s="23">
        <v>7612</v>
      </c>
      <c r="BU7617" s="4">
        <f t="shared" si="472"/>
        <v>0</v>
      </c>
      <c r="BV7617" s="4">
        <f t="shared" si="473"/>
        <v>0</v>
      </c>
      <c r="BW7617" s="23"/>
      <c r="BX7617" s="4">
        <f t="shared" si="474"/>
        <v>1</v>
      </c>
      <c r="BY7617" s="4">
        <f t="shared" si="475"/>
        <v>1</v>
      </c>
    </row>
    <row r="7618" spans="1:77">
      <c r="A7618" s="23">
        <v>7613</v>
      </c>
      <c r="BP7618" s="3"/>
      <c r="BQ7618" s="3"/>
      <c r="BR7618" s="3"/>
      <c r="BS7618" s="3"/>
      <c r="BT7618" s="23">
        <v>7613</v>
      </c>
      <c r="BU7618" s="4">
        <f t="shared" si="472"/>
        <v>0</v>
      </c>
      <c r="BV7618" s="4">
        <f t="shared" si="473"/>
        <v>0</v>
      </c>
      <c r="BW7618" s="23"/>
      <c r="BX7618" s="4">
        <f t="shared" si="474"/>
        <v>1</v>
      </c>
      <c r="BY7618" s="4">
        <f t="shared" si="475"/>
        <v>1</v>
      </c>
    </row>
    <row r="7619" spans="1:77">
      <c r="A7619" s="23">
        <v>7614</v>
      </c>
      <c r="BP7619" s="3"/>
      <c r="BQ7619" s="3"/>
      <c r="BR7619" s="3"/>
      <c r="BS7619" s="3"/>
      <c r="BT7619" s="23">
        <v>7614</v>
      </c>
      <c r="BU7619" s="4">
        <f t="shared" si="472"/>
        <v>0</v>
      </c>
      <c r="BV7619" s="4">
        <f t="shared" si="473"/>
        <v>0</v>
      </c>
      <c r="BW7619" s="23"/>
      <c r="BX7619" s="4">
        <f t="shared" si="474"/>
        <v>1</v>
      </c>
      <c r="BY7619" s="4">
        <f t="shared" si="475"/>
        <v>1</v>
      </c>
    </row>
    <row r="7620" spans="1:77">
      <c r="A7620" s="23">
        <v>7615</v>
      </c>
      <c r="BP7620" s="3"/>
      <c r="BQ7620" s="3"/>
      <c r="BR7620" s="3"/>
      <c r="BS7620" s="3"/>
      <c r="BT7620" s="23">
        <v>7615</v>
      </c>
      <c r="BU7620" s="4">
        <f t="shared" si="472"/>
        <v>0</v>
      </c>
      <c r="BV7620" s="4">
        <f t="shared" si="473"/>
        <v>0</v>
      </c>
      <c r="BW7620" s="23"/>
      <c r="BX7620" s="4">
        <f t="shared" si="474"/>
        <v>1</v>
      </c>
      <c r="BY7620" s="4">
        <f t="shared" si="475"/>
        <v>1</v>
      </c>
    </row>
    <row r="7621" spans="1:77">
      <c r="A7621" s="23">
        <v>7616</v>
      </c>
      <c r="BP7621" s="3"/>
      <c r="BQ7621" s="3"/>
      <c r="BR7621" s="3"/>
      <c r="BS7621" s="3"/>
      <c r="BT7621" s="23">
        <v>7616</v>
      </c>
      <c r="BU7621" s="4">
        <f t="shared" si="472"/>
        <v>0</v>
      </c>
      <c r="BV7621" s="4">
        <f t="shared" si="473"/>
        <v>0</v>
      </c>
      <c r="BW7621" s="23"/>
      <c r="BX7621" s="4">
        <f t="shared" si="474"/>
        <v>1</v>
      </c>
      <c r="BY7621" s="4">
        <f t="shared" si="475"/>
        <v>1</v>
      </c>
    </row>
    <row r="7622" spans="1:77">
      <c r="A7622" s="23">
        <v>7617</v>
      </c>
      <c r="BP7622" s="3"/>
      <c r="BQ7622" s="3"/>
      <c r="BR7622" s="3"/>
      <c r="BS7622" s="3"/>
      <c r="BT7622" s="23">
        <v>7617</v>
      </c>
      <c r="BU7622" s="4">
        <f t="shared" si="472"/>
        <v>0</v>
      </c>
      <c r="BV7622" s="4">
        <f t="shared" si="473"/>
        <v>0</v>
      </c>
      <c r="BW7622" s="23"/>
      <c r="BX7622" s="4">
        <f t="shared" si="474"/>
        <v>1</v>
      </c>
      <c r="BY7622" s="4">
        <f t="shared" si="475"/>
        <v>1</v>
      </c>
    </row>
    <row r="7623" spans="1:77">
      <c r="A7623" s="23">
        <v>7618</v>
      </c>
      <c r="BP7623" s="3"/>
      <c r="BQ7623" s="3"/>
      <c r="BR7623" s="3"/>
      <c r="BS7623" s="3"/>
      <c r="BT7623" s="23">
        <v>7618</v>
      </c>
      <c r="BU7623" s="4">
        <f t="shared" ref="BU7623:BU7686" si="476">BP7623*$BV$1-BQ7623</f>
        <v>0</v>
      </c>
      <c r="BV7623" s="4">
        <f t="shared" ref="BV7623:BV7686" si="477">BR7623*$BV$1-BS7623</f>
        <v>0</v>
      </c>
      <c r="BW7623" s="23"/>
      <c r="BX7623" s="4">
        <f t="shared" ref="BX7623:BX7686" si="478">IF(BU7623=MAX($BU7623:$BV7623),1,0)</f>
        <v>1</v>
      </c>
      <c r="BY7623" s="4">
        <f t="shared" ref="BY7623:BY7686" si="479">IF(BV7623=MAX($BU7623:$BV7623),1,0)</f>
        <v>1</v>
      </c>
    </row>
    <row r="7624" spans="1:77">
      <c r="A7624" s="23">
        <v>7619</v>
      </c>
      <c r="BP7624" s="3"/>
      <c r="BQ7624" s="3"/>
      <c r="BR7624" s="3"/>
      <c r="BS7624" s="3"/>
      <c r="BT7624" s="23">
        <v>7619</v>
      </c>
      <c r="BU7624" s="4">
        <f t="shared" si="476"/>
        <v>0</v>
      </c>
      <c r="BV7624" s="4">
        <f t="shared" si="477"/>
        <v>0</v>
      </c>
      <c r="BW7624" s="23"/>
      <c r="BX7624" s="4">
        <f t="shared" si="478"/>
        <v>1</v>
      </c>
      <c r="BY7624" s="4">
        <f t="shared" si="479"/>
        <v>1</v>
      </c>
    </row>
    <row r="7625" spans="1:77">
      <c r="A7625" s="23">
        <v>7620</v>
      </c>
      <c r="BP7625" s="3"/>
      <c r="BQ7625" s="3"/>
      <c r="BR7625" s="3"/>
      <c r="BS7625" s="3"/>
      <c r="BT7625" s="23">
        <v>7620</v>
      </c>
      <c r="BU7625" s="4">
        <f t="shared" si="476"/>
        <v>0</v>
      </c>
      <c r="BV7625" s="4">
        <f t="shared" si="477"/>
        <v>0</v>
      </c>
      <c r="BW7625" s="23"/>
      <c r="BX7625" s="4">
        <f t="shared" si="478"/>
        <v>1</v>
      </c>
      <c r="BY7625" s="4">
        <f t="shared" si="479"/>
        <v>1</v>
      </c>
    </row>
    <row r="7626" spans="1:77">
      <c r="A7626" s="23">
        <v>7621</v>
      </c>
      <c r="BP7626" s="3"/>
      <c r="BQ7626" s="3"/>
      <c r="BR7626" s="3"/>
      <c r="BS7626" s="3"/>
      <c r="BT7626" s="23">
        <v>7621</v>
      </c>
      <c r="BU7626" s="4">
        <f t="shared" si="476"/>
        <v>0</v>
      </c>
      <c r="BV7626" s="4">
        <f t="shared" si="477"/>
        <v>0</v>
      </c>
      <c r="BW7626" s="23"/>
      <c r="BX7626" s="4">
        <f t="shared" si="478"/>
        <v>1</v>
      </c>
      <c r="BY7626" s="4">
        <f t="shared" si="479"/>
        <v>1</v>
      </c>
    </row>
    <row r="7627" spans="1:77">
      <c r="A7627" s="23">
        <v>7622</v>
      </c>
      <c r="BP7627" s="3"/>
      <c r="BQ7627" s="3"/>
      <c r="BR7627" s="3"/>
      <c r="BS7627" s="3"/>
      <c r="BT7627" s="23">
        <v>7622</v>
      </c>
      <c r="BU7627" s="4">
        <f t="shared" si="476"/>
        <v>0</v>
      </c>
      <c r="BV7627" s="4">
        <f t="shared" si="477"/>
        <v>0</v>
      </c>
      <c r="BW7627" s="23"/>
      <c r="BX7627" s="4">
        <f t="shared" si="478"/>
        <v>1</v>
      </c>
      <c r="BY7627" s="4">
        <f t="shared" si="479"/>
        <v>1</v>
      </c>
    </row>
    <row r="7628" spans="1:77">
      <c r="A7628" s="23">
        <v>7623</v>
      </c>
      <c r="BP7628" s="3"/>
      <c r="BQ7628" s="3"/>
      <c r="BR7628" s="3"/>
      <c r="BS7628" s="3"/>
      <c r="BT7628" s="23">
        <v>7623</v>
      </c>
      <c r="BU7628" s="4">
        <f t="shared" si="476"/>
        <v>0</v>
      </c>
      <c r="BV7628" s="4">
        <f t="shared" si="477"/>
        <v>0</v>
      </c>
      <c r="BW7628" s="23"/>
      <c r="BX7628" s="4">
        <f t="shared" si="478"/>
        <v>1</v>
      </c>
      <c r="BY7628" s="4">
        <f t="shared" si="479"/>
        <v>1</v>
      </c>
    </row>
    <row r="7629" spans="1:77">
      <c r="A7629" s="23">
        <v>7624</v>
      </c>
      <c r="BP7629" s="3"/>
      <c r="BQ7629" s="3"/>
      <c r="BR7629" s="3"/>
      <c r="BS7629" s="3"/>
      <c r="BT7629" s="23">
        <v>7624</v>
      </c>
      <c r="BU7629" s="4">
        <f t="shared" si="476"/>
        <v>0</v>
      </c>
      <c r="BV7629" s="4">
        <f t="shared" si="477"/>
        <v>0</v>
      </c>
      <c r="BW7629" s="23"/>
      <c r="BX7629" s="4">
        <f t="shared" si="478"/>
        <v>1</v>
      </c>
      <c r="BY7629" s="4">
        <f t="shared" si="479"/>
        <v>1</v>
      </c>
    </row>
    <row r="7630" spans="1:77">
      <c r="A7630" s="23">
        <v>7625</v>
      </c>
      <c r="BP7630" s="3"/>
      <c r="BQ7630" s="3"/>
      <c r="BR7630" s="3"/>
      <c r="BS7630" s="3"/>
      <c r="BT7630" s="23">
        <v>7625</v>
      </c>
      <c r="BU7630" s="4">
        <f t="shared" si="476"/>
        <v>0</v>
      </c>
      <c r="BV7630" s="4">
        <f t="shared" si="477"/>
        <v>0</v>
      </c>
      <c r="BW7630" s="23"/>
      <c r="BX7630" s="4">
        <f t="shared" si="478"/>
        <v>1</v>
      </c>
      <c r="BY7630" s="4">
        <f t="shared" si="479"/>
        <v>1</v>
      </c>
    </row>
    <row r="7631" spans="1:77">
      <c r="A7631" s="23">
        <v>7626</v>
      </c>
      <c r="BP7631" s="3"/>
      <c r="BQ7631" s="3"/>
      <c r="BR7631" s="3"/>
      <c r="BS7631" s="3"/>
      <c r="BT7631" s="23">
        <v>7626</v>
      </c>
      <c r="BU7631" s="4">
        <f t="shared" si="476"/>
        <v>0</v>
      </c>
      <c r="BV7631" s="4">
        <f t="shared" si="477"/>
        <v>0</v>
      </c>
      <c r="BW7631" s="23"/>
      <c r="BX7631" s="4">
        <f t="shared" si="478"/>
        <v>1</v>
      </c>
      <c r="BY7631" s="4">
        <f t="shared" si="479"/>
        <v>1</v>
      </c>
    </row>
    <row r="7632" spans="1:77">
      <c r="A7632" s="23">
        <v>7627</v>
      </c>
      <c r="BP7632" s="3"/>
      <c r="BQ7632" s="3"/>
      <c r="BR7632" s="3"/>
      <c r="BS7632" s="3"/>
      <c r="BT7632" s="23">
        <v>7627</v>
      </c>
      <c r="BU7632" s="4">
        <f t="shared" si="476"/>
        <v>0</v>
      </c>
      <c r="BV7632" s="4">
        <f t="shared" si="477"/>
        <v>0</v>
      </c>
      <c r="BW7632" s="23"/>
      <c r="BX7632" s="4">
        <f t="shared" si="478"/>
        <v>1</v>
      </c>
      <c r="BY7632" s="4">
        <f t="shared" si="479"/>
        <v>1</v>
      </c>
    </row>
    <row r="7633" spans="1:77">
      <c r="A7633" s="23">
        <v>7628</v>
      </c>
      <c r="BP7633" s="3"/>
      <c r="BQ7633" s="3"/>
      <c r="BR7633" s="3"/>
      <c r="BS7633" s="3"/>
      <c r="BT7633" s="23">
        <v>7628</v>
      </c>
      <c r="BU7633" s="4">
        <f t="shared" si="476"/>
        <v>0</v>
      </c>
      <c r="BV7633" s="4">
        <f t="shared" si="477"/>
        <v>0</v>
      </c>
      <c r="BW7633" s="23"/>
      <c r="BX7633" s="4">
        <f t="shared" si="478"/>
        <v>1</v>
      </c>
      <c r="BY7633" s="4">
        <f t="shared" si="479"/>
        <v>1</v>
      </c>
    </row>
    <row r="7634" spans="1:77">
      <c r="A7634" s="23">
        <v>7629</v>
      </c>
      <c r="BP7634" s="3"/>
      <c r="BQ7634" s="3"/>
      <c r="BR7634" s="3"/>
      <c r="BS7634" s="3"/>
      <c r="BT7634" s="23">
        <v>7629</v>
      </c>
      <c r="BU7634" s="4">
        <f t="shared" si="476"/>
        <v>0</v>
      </c>
      <c r="BV7634" s="4">
        <f t="shared" si="477"/>
        <v>0</v>
      </c>
      <c r="BW7634" s="23"/>
      <c r="BX7634" s="4">
        <f t="shared" si="478"/>
        <v>1</v>
      </c>
      <c r="BY7634" s="4">
        <f t="shared" si="479"/>
        <v>1</v>
      </c>
    </row>
    <row r="7635" spans="1:77">
      <c r="A7635" s="23">
        <v>7630</v>
      </c>
      <c r="BP7635" s="3"/>
      <c r="BQ7635" s="3"/>
      <c r="BR7635" s="3"/>
      <c r="BS7635" s="3"/>
      <c r="BT7635" s="23">
        <v>7630</v>
      </c>
      <c r="BU7635" s="4">
        <f t="shared" si="476"/>
        <v>0</v>
      </c>
      <c r="BV7635" s="4">
        <f t="shared" si="477"/>
        <v>0</v>
      </c>
      <c r="BW7635" s="23"/>
      <c r="BX7635" s="4">
        <f t="shared" si="478"/>
        <v>1</v>
      </c>
      <c r="BY7635" s="4">
        <f t="shared" si="479"/>
        <v>1</v>
      </c>
    </row>
    <row r="7636" spans="1:77">
      <c r="A7636" s="23">
        <v>7631</v>
      </c>
      <c r="BP7636" s="3"/>
      <c r="BQ7636" s="3"/>
      <c r="BR7636" s="3"/>
      <c r="BS7636" s="3"/>
      <c r="BT7636" s="23">
        <v>7631</v>
      </c>
      <c r="BU7636" s="4">
        <f t="shared" si="476"/>
        <v>0</v>
      </c>
      <c r="BV7636" s="4">
        <f t="shared" si="477"/>
        <v>0</v>
      </c>
      <c r="BW7636" s="23"/>
      <c r="BX7636" s="4">
        <f t="shared" si="478"/>
        <v>1</v>
      </c>
      <c r="BY7636" s="4">
        <f t="shared" si="479"/>
        <v>1</v>
      </c>
    </row>
    <row r="7637" spans="1:77">
      <c r="A7637" s="23">
        <v>7632</v>
      </c>
      <c r="BP7637" s="3"/>
      <c r="BQ7637" s="3"/>
      <c r="BR7637" s="3"/>
      <c r="BS7637" s="3"/>
      <c r="BT7637" s="23">
        <v>7632</v>
      </c>
      <c r="BU7637" s="4">
        <f t="shared" si="476"/>
        <v>0</v>
      </c>
      <c r="BV7637" s="4">
        <f t="shared" si="477"/>
        <v>0</v>
      </c>
      <c r="BW7637" s="23"/>
      <c r="BX7637" s="4">
        <f t="shared" si="478"/>
        <v>1</v>
      </c>
      <c r="BY7637" s="4">
        <f t="shared" si="479"/>
        <v>1</v>
      </c>
    </row>
    <row r="7638" spans="1:77">
      <c r="A7638" s="23">
        <v>7633</v>
      </c>
      <c r="BP7638" s="3"/>
      <c r="BQ7638" s="3"/>
      <c r="BR7638" s="3"/>
      <c r="BS7638" s="3"/>
      <c r="BT7638" s="23">
        <v>7633</v>
      </c>
      <c r="BU7638" s="4">
        <f t="shared" si="476"/>
        <v>0</v>
      </c>
      <c r="BV7638" s="4">
        <f t="shared" si="477"/>
        <v>0</v>
      </c>
      <c r="BW7638" s="23"/>
      <c r="BX7638" s="4">
        <f t="shared" si="478"/>
        <v>1</v>
      </c>
      <c r="BY7638" s="4">
        <f t="shared" si="479"/>
        <v>1</v>
      </c>
    </row>
    <row r="7639" spans="1:77">
      <c r="A7639" s="23">
        <v>7634</v>
      </c>
      <c r="BP7639" s="3"/>
      <c r="BQ7639" s="3"/>
      <c r="BR7639" s="3"/>
      <c r="BS7639" s="3"/>
      <c r="BT7639" s="23">
        <v>7634</v>
      </c>
      <c r="BU7639" s="4">
        <f t="shared" si="476"/>
        <v>0</v>
      </c>
      <c r="BV7639" s="4">
        <f t="shared" si="477"/>
        <v>0</v>
      </c>
      <c r="BW7639" s="23"/>
      <c r="BX7639" s="4">
        <f t="shared" si="478"/>
        <v>1</v>
      </c>
      <c r="BY7639" s="4">
        <f t="shared" si="479"/>
        <v>1</v>
      </c>
    </row>
    <row r="7640" spans="1:77">
      <c r="A7640" s="23">
        <v>7635</v>
      </c>
      <c r="BP7640" s="3"/>
      <c r="BQ7640" s="3"/>
      <c r="BR7640" s="3"/>
      <c r="BS7640" s="3"/>
      <c r="BT7640" s="23">
        <v>7635</v>
      </c>
      <c r="BU7640" s="4">
        <f t="shared" si="476"/>
        <v>0</v>
      </c>
      <c r="BV7640" s="4">
        <f t="shared" si="477"/>
        <v>0</v>
      </c>
      <c r="BW7640" s="23"/>
      <c r="BX7640" s="4">
        <f t="shared" si="478"/>
        <v>1</v>
      </c>
      <c r="BY7640" s="4">
        <f t="shared" si="479"/>
        <v>1</v>
      </c>
    </row>
    <row r="7641" spans="1:77">
      <c r="A7641" s="23">
        <v>7636</v>
      </c>
      <c r="BP7641" s="3"/>
      <c r="BQ7641" s="3"/>
      <c r="BR7641" s="3"/>
      <c r="BS7641" s="3"/>
      <c r="BT7641" s="23">
        <v>7636</v>
      </c>
      <c r="BU7641" s="4">
        <f t="shared" si="476"/>
        <v>0</v>
      </c>
      <c r="BV7641" s="4">
        <f t="shared" si="477"/>
        <v>0</v>
      </c>
      <c r="BW7641" s="23"/>
      <c r="BX7641" s="4">
        <f t="shared" si="478"/>
        <v>1</v>
      </c>
      <c r="BY7641" s="4">
        <f t="shared" si="479"/>
        <v>1</v>
      </c>
    </row>
    <row r="7642" spans="1:77">
      <c r="A7642" s="23">
        <v>7637</v>
      </c>
      <c r="BP7642" s="3"/>
      <c r="BQ7642" s="3"/>
      <c r="BR7642" s="3"/>
      <c r="BS7642" s="3"/>
      <c r="BT7642" s="23">
        <v>7637</v>
      </c>
      <c r="BU7642" s="4">
        <f t="shared" si="476"/>
        <v>0</v>
      </c>
      <c r="BV7642" s="4">
        <f t="shared" si="477"/>
        <v>0</v>
      </c>
      <c r="BW7642" s="23"/>
      <c r="BX7642" s="4">
        <f t="shared" si="478"/>
        <v>1</v>
      </c>
      <c r="BY7642" s="4">
        <f t="shared" si="479"/>
        <v>1</v>
      </c>
    </row>
    <row r="7643" spans="1:77">
      <c r="A7643" s="23">
        <v>7638</v>
      </c>
      <c r="BP7643" s="3"/>
      <c r="BQ7643" s="3"/>
      <c r="BR7643" s="3"/>
      <c r="BS7643" s="3"/>
      <c r="BT7643" s="23">
        <v>7638</v>
      </c>
      <c r="BU7643" s="4">
        <f t="shared" si="476"/>
        <v>0</v>
      </c>
      <c r="BV7643" s="4">
        <f t="shared" si="477"/>
        <v>0</v>
      </c>
      <c r="BW7643" s="23"/>
      <c r="BX7643" s="4">
        <f t="shared" si="478"/>
        <v>1</v>
      </c>
      <c r="BY7643" s="4">
        <f t="shared" si="479"/>
        <v>1</v>
      </c>
    </row>
    <row r="7644" spans="1:77">
      <c r="A7644" s="23">
        <v>7639</v>
      </c>
      <c r="BP7644" s="3"/>
      <c r="BQ7644" s="3"/>
      <c r="BR7644" s="3"/>
      <c r="BS7644" s="3"/>
      <c r="BT7644" s="23">
        <v>7639</v>
      </c>
      <c r="BU7644" s="4">
        <f t="shared" si="476"/>
        <v>0</v>
      </c>
      <c r="BV7644" s="4">
        <f t="shared" si="477"/>
        <v>0</v>
      </c>
      <c r="BW7644" s="23"/>
      <c r="BX7644" s="4">
        <f t="shared" si="478"/>
        <v>1</v>
      </c>
      <c r="BY7644" s="4">
        <f t="shared" si="479"/>
        <v>1</v>
      </c>
    </row>
    <row r="7645" spans="1:77">
      <c r="A7645" s="23">
        <v>7640</v>
      </c>
      <c r="BP7645" s="3"/>
      <c r="BQ7645" s="3"/>
      <c r="BR7645" s="3"/>
      <c r="BS7645" s="3"/>
      <c r="BT7645" s="23">
        <v>7640</v>
      </c>
      <c r="BU7645" s="4">
        <f t="shared" si="476"/>
        <v>0</v>
      </c>
      <c r="BV7645" s="4">
        <f t="shared" si="477"/>
        <v>0</v>
      </c>
      <c r="BW7645" s="23"/>
      <c r="BX7645" s="4">
        <f t="shared" si="478"/>
        <v>1</v>
      </c>
      <c r="BY7645" s="4">
        <f t="shared" si="479"/>
        <v>1</v>
      </c>
    </row>
    <row r="7646" spans="1:77">
      <c r="A7646" s="23">
        <v>7641</v>
      </c>
      <c r="BP7646" s="3"/>
      <c r="BQ7646" s="3"/>
      <c r="BR7646" s="3"/>
      <c r="BS7646" s="3"/>
      <c r="BT7646" s="23">
        <v>7641</v>
      </c>
      <c r="BU7646" s="4">
        <f t="shared" si="476"/>
        <v>0</v>
      </c>
      <c r="BV7646" s="4">
        <f t="shared" si="477"/>
        <v>0</v>
      </c>
      <c r="BW7646" s="23"/>
      <c r="BX7646" s="4">
        <f t="shared" si="478"/>
        <v>1</v>
      </c>
      <c r="BY7646" s="4">
        <f t="shared" si="479"/>
        <v>1</v>
      </c>
    </row>
    <row r="7647" spans="1:77">
      <c r="A7647" s="23">
        <v>7642</v>
      </c>
      <c r="BP7647" s="3"/>
      <c r="BQ7647" s="3"/>
      <c r="BR7647" s="3"/>
      <c r="BS7647" s="3"/>
      <c r="BT7647" s="23">
        <v>7642</v>
      </c>
      <c r="BU7647" s="4">
        <f t="shared" si="476"/>
        <v>0</v>
      </c>
      <c r="BV7647" s="4">
        <f t="shared" si="477"/>
        <v>0</v>
      </c>
      <c r="BW7647" s="23"/>
      <c r="BX7647" s="4">
        <f t="shared" si="478"/>
        <v>1</v>
      </c>
      <c r="BY7647" s="4">
        <f t="shared" si="479"/>
        <v>1</v>
      </c>
    </row>
    <row r="7648" spans="1:77">
      <c r="A7648" s="23">
        <v>7643</v>
      </c>
      <c r="BP7648" s="3"/>
      <c r="BQ7648" s="3"/>
      <c r="BR7648" s="3"/>
      <c r="BS7648" s="3"/>
      <c r="BT7648" s="23">
        <v>7643</v>
      </c>
      <c r="BU7648" s="4">
        <f t="shared" si="476"/>
        <v>0</v>
      </c>
      <c r="BV7648" s="4">
        <f t="shared" si="477"/>
        <v>0</v>
      </c>
      <c r="BW7648" s="23"/>
      <c r="BX7648" s="4">
        <f t="shared" si="478"/>
        <v>1</v>
      </c>
      <c r="BY7648" s="4">
        <f t="shared" si="479"/>
        <v>1</v>
      </c>
    </row>
    <row r="7649" spans="1:77">
      <c r="A7649" s="23">
        <v>7644</v>
      </c>
      <c r="BP7649" s="3"/>
      <c r="BQ7649" s="3"/>
      <c r="BR7649" s="3"/>
      <c r="BS7649" s="3"/>
      <c r="BT7649" s="23">
        <v>7644</v>
      </c>
      <c r="BU7649" s="4">
        <f t="shared" si="476"/>
        <v>0</v>
      </c>
      <c r="BV7649" s="4">
        <f t="shared" si="477"/>
        <v>0</v>
      </c>
      <c r="BW7649" s="23"/>
      <c r="BX7649" s="4">
        <f t="shared" si="478"/>
        <v>1</v>
      </c>
      <c r="BY7649" s="4">
        <f t="shared" si="479"/>
        <v>1</v>
      </c>
    </row>
    <row r="7650" spans="1:77">
      <c r="A7650" s="23">
        <v>7645</v>
      </c>
      <c r="BP7650" s="3"/>
      <c r="BQ7650" s="3"/>
      <c r="BR7650" s="3"/>
      <c r="BS7650" s="3"/>
      <c r="BT7650" s="23">
        <v>7645</v>
      </c>
      <c r="BU7650" s="4">
        <f t="shared" si="476"/>
        <v>0</v>
      </c>
      <c r="BV7650" s="4">
        <f t="shared" si="477"/>
        <v>0</v>
      </c>
      <c r="BW7650" s="23"/>
      <c r="BX7650" s="4">
        <f t="shared" si="478"/>
        <v>1</v>
      </c>
      <c r="BY7650" s="4">
        <f t="shared" si="479"/>
        <v>1</v>
      </c>
    </row>
    <row r="7651" spans="1:77">
      <c r="A7651" s="23">
        <v>7646</v>
      </c>
      <c r="BP7651" s="3"/>
      <c r="BQ7651" s="3"/>
      <c r="BR7651" s="3"/>
      <c r="BS7651" s="3"/>
      <c r="BT7651" s="23">
        <v>7646</v>
      </c>
      <c r="BU7651" s="4">
        <f t="shared" si="476"/>
        <v>0</v>
      </c>
      <c r="BV7651" s="4">
        <f t="shared" si="477"/>
        <v>0</v>
      </c>
      <c r="BW7651" s="23"/>
      <c r="BX7651" s="4">
        <f t="shared" si="478"/>
        <v>1</v>
      </c>
      <c r="BY7651" s="4">
        <f t="shared" si="479"/>
        <v>1</v>
      </c>
    </row>
    <row r="7652" spans="1:77">
      <c r="A7652" s="23">
        <v>7647</v>
      </c>
      <c r="BP7652" s="3"/>
      <c r="BQ7652" s="3"/>
      <c r="BR7652" s="3"/>
      <c r="BS7652" s="3"/>
      <c r="BT7652" s="23">
        <v>7647</v>
      </c>
      <c r="BU7652" s="4">
        <f t="shared" si="476"/>
        <v>0</v>
      </c>
      <c r="BV7652" s="4">
        <f t="shared" si="477"/>
        <v>0</v>
      </c>
      <c r="BW7652" s="23"/>
      <c r="BX7652" s="4">
        <f t="shared" si="478"/>
        <v>1</v>
      </c>
      <c r="BY7652" s="4">
        <f t="shared" si="479"/>
        <v>1</v>
      </c>
    </row>
    <row r="7653" spans="1:77">
      <c r="A7653" s="23">
        <v>7648</v>
      </c>
      <c r="BP7653" s="3"/>
      <c r="BQ7653" s="3"/>
      <c r="BR7653" s="3"/>
      <c r="BS7653" s="3"/>
      <c r="BT7653" s="23">
        <v>7648</v>
      </c>
      <c r="BU7653" s="4">
        <f t="shared" si="476"/>
        <v>0</v>
      </c>
      <c r="BV7653" s="4">
        <f t="shared" si="477"/>
        <v>0</v>
      </c>
      <c r="BW7653" s="23"/>
      <c r="BX7653" s="4">
        <f t="shared" si="478"/>
        <v>1</v>
      </c>
      <c r="BY7653" s="4">
        <f t="shared" si="479"/>
        <v>1</v>
      </c>
    </row>
    <row r="7654" spans="1:77">
      <c r="A7654" s="23">
        <v>7649</v>
      </c>
      <c r="BP7654" s="3"/>
      <c r="BQ7654" s="3"/>
      <c r="BR7654" s="3"/>
      <c r="BS7654" s="3"/>
      <c r="BT7654" s="23">
        <v>7649</v>
      </c>
      <c r="BU7654" s="4">
        <f t="shared" si="476"/>
        <v>0</v>
      </c>
      <c r="BV7654" s="4">
        <f t="shared" si="477"/>
        <v>0</v>
      </c>
      <c r="BW7654" s="23"/>
      <c r="BX7654" s="4">
        <f t="shared" si="478"/>
        <v>1</v>
      </c>
      <c r="BY7654" s="4">
        <f t="shared" si="479"/>
        <v>1</v>
      </c>
    </row>
    <row r="7655" spans="1:77">
      <c r="A7655" s="23">
        <v>7650</v>
      </c>
      <c r="BP7655" s="3"/>
      <c r="BQ7655" s="3"/>
      <c r="BR7655" s="3"/>
      <c r="BS7655" s="3"/>
      <c r="BT7655" s="23">
        <v>7650</v>
      </c>
      <c r="BU7655" s="4">
        <f t="shared" si="476"/>
        <v>0</v>
      </c>
      <c r="BV7655" s="4">
        <f t="shared" si="477"/>
        <v>0</v>
      </c>
      <c r="BW7655" s="23"/>
      <c r="BX7655" s="4">
        <f t="shared" si="478"/>
        <v>1</v>
      </c>
      <c r="BY7655" s="4">
        <f t="shared" si="479"/>
        <v>1</v>
      </c>
    </row>
    <row r="7656" spans="1:77">
      <c r="A7656" s="23">
        <v>7651</v>
      </c>
      <c r="BP7656" s="3"/>
      <c r="BQ7656" s="3"/>
      <c r="BR7656" s="3"/>
      <c r="BS7656" s="3"/>
      <c r="BT7656" s="23">
        <v>7651</v>
      </c>
      <c r="BU7656" s="4">
        <f t="shared" si="476"/>
        <v>0</v>
      </c>
      <c r="BV7656" s="4">
        <f t="shared" si="477"/>
        <v>0</v>
      </c>
      <c r="BW7656" s="23"/>
      <c r="BX7656" s="4">
        <f t="shared" si="478"/>
        <v>1</v>
      </c>
      <c r="BY7656" s="4">
        <f t="shared" si="479"/>
        <v>1</v>
      </c>
    </row>
    <row r="7657" spans="1:77">
      <c r="A7657" s="23">
        <v>7652</v>
      </c>
      <c r="BP7657" s="3"/>
      <c r="BQ7657" s="3"/>
      <c r="BR7657" s="3"/>
      <c r="BS7657" s="3"/>
      <c r="BT7657" s="23">
        <v>7652</v>
      </c>
      <c r="BU7657" s="4">
        <f t="shared" si="476"/>
        <v>0</v>
      </c>
      <c r="BV7657" s="4">
        <f t="shared" si="477"/>
        <v>0</v>
      </c>
      <c r="BW7657" s="23"/>
      <c r="BX7657" s="4">
        <f t="shared" si="478"/>
        <v>1</v>
      </c>
      <c r="BY7657" s="4">
        <f t="shared" si="479"/>
        <v>1</v>
      </c>
    </row>
    <row r="7658" spans="1:77">
      <c r="A7658" s="23">
        <v>7653</v>
      </c>
      <c r="BP7658" s="3"/>
      <c r="BQ7658" s="3"/>
      <c r="BR7658" s="3"/>
      <c r="BS7658" s="3"/>
      <c r="BT7658" s="23">
        <v>7653</v>
      </c>
      <c r="BU7658" s="4">
        <f t="shared" si="476"/>
        <v>0</v>
      </c>
      <c r="BV7658" s="4">
        <f t="shared" si="477"/>
        <v>0</v>
      </c>
      <c r="BW7658" s="23"/>
      <c r="BX7658" s="4">
        <f t="shared" si="478"/>
        <v>1</v>
      </c>
      <c r="BY7658" s="4">
        <f t="shared" si="479"/>
        <v>1</v>
      </c>
    </row>
    <row r="7659" spans="1:77">
      <c r="A7659" s="23">
        <v>7654</v>
      </c>
      <c r="BP7659" s="3"/>
      <c r="BQ7659" s="3"/>
      <c r="BR7659" s="3"/>
      <c r="BS7659" s="3"/>
      <c r="BT7659" s="23">
        <v>7654</v>
      </c>
      <c r="BU7659" s="4">
        <f t="shared" si="476"/>
        <v>0</v>
      </c>
      <c r="BV7659" s="4">
        <f t="shared" si="477"/>
        <v>0</v>
      </c>
      <c r="BW7659" s="23"/>
      <c r="BX7659" s="4">
        <f t="shared" si="478"/>
        <v>1</v>
      </c>
      <c r="BY7659" s="4">
        <f t="shared" si="479"/>
        <v>1</v>
      </c>
    </row>
    <row r="7660" spans="1:77">
      <c r="A7660" s="23">
        <v>7655</v>
      </c>
      <c r="BP7660" s="3"/>
      <c r="BQ7660" s="3"/>
      <c r="BR7660" s="3"/>
      <c r="BS7660" s="3"/>
      <c r="BT7660" s="23">
        <v>7655</v>
      </c>
      <c r="BU7660" s="4">
        <f t="shared" si="476"/>
        <v>0</v>
      </c>
      <c r="BV7660" s="4">
        <f t="shared" si="477"/>
        <v>0</v>
      </c>
      <c r="BW7660" s="23"/>
      <c r="BX7660" s="4">
        <f t="shared" si="478"/>
        <v>1</v>
      </c>
      <c r="BY7660" s="4">
        <f t="shared" si="479"/>
        <v>1</v>
      </c>
    </row>
    <row r="7661" spans="1:77">
      <c r="A7661" s="23">
        <v>7656</v>
      </c>
      <c r="BP7661" s="3"/>
      <c r="BQ7661" s="3"/>
      <c r="BR7661" s="3"/>
      <c r="BS7661" s="3"/>
      <c r="BT7661" s="23">
        <v>7656</v>
      </c>
      <c r="BU7661" s="4">
        <f t="shared" si="476"/>
        <v>0</v>
      </c>
      <c r="BV7661" s="4">
        <f t="shared" si="477"/>
        <v>0</v>
      </c>
      <c r="BW7661" s="23"/>
      <c r="BX7661" s="4">
        <f t="shared" si="478"/>
        <v>1</v>
      </c>
      <c r="BY7661" s="4">
        <f t="shared" si="479"/>
        <v>1</v>
      </c>
    </row>
    <row r="7662" spans="1:77">
      <c r="A7662" s="23">
        <v>7657</v>
      </c>
      <c r="BP7662" s="3"/>
      <c r="BQ7662" s="3"/>
      <c r="BR7662" s="3"/>
      <c r="BS7662" s="3"/>
      <c r="BT7662" s="23">
        <v>7657</v>
      </c>
      <c r="BU7662" s="4">
        <f t="shared" si="476"/>
        <v>0</v>
      </c>
      <c r="BV7662" s="4">
        <f t="shared" si="477"/>
        <v>0</v>
      </c>
      <c r="BW7662" s="23"/>
      <c r="BX7662" s="4">
        <f t="shared" si="478"/>
        <v>1</v>
      </c>
      <c r="BY7662" s="4">
        <f t="shared" si="479"/>
        <v>1</v>
      </c>
    </row>
    <row r="7663" spans="1:77">
      <c r="A7663" s="23">
        <v>7658</v>
      </c>
      <c r="BP7663" s="3"/>
      <c r="BQ7663" s="3"/>
      <c r="BR7663" s="3"/>
      <c r="BS7663" s="3"/>
      <c r="BT7663" s="23">
        <v>7658</v>
      </c>
      <c r="BU7663" s="4">
        <f t="shared" si="476"/>
        <v>0</v>
      </c>
      <c r="BV7663" s="4">
        <f t="shared" si="477"/>
        <v>0</v>
      </c>
      <c r="BW7663" s="23"/>
      <c r="BX7663" s="4">
        <f t="shared" si="478"/>
        <v>1</v>
      </c>
      <c r="BY7663" s="4">
        <f t="shared" si="479"/>
        <v>1</v>
      </c>
    </row>
    <row r="7664" spans="1:77">
      <c r="A7664" s="23">
        <v>7659</v>
      </c>
      <c r="BP7664" s="3"/>
      <c r="BQ7664" s="3"/>
      <c r="BR7664" s="3"/>
      <c r="BS7664" s="3"/>
      <c r="BT7664" s="23">
        <v>7659</v>
      </c>
      <c r="BU7664" s="4">
        <f t="shared" si="476"/>
        <v>0</v>
      </c>
      <c r="BV7664" s="4">
        <f t="shared" si="477"/>
        <v>0</v>
      </c>
      <c r="BW7664" s="23"/>
      <c r="BX7664" s="4">
        <f t="shared" si="478"/>
        <v>1</v>
      </c>
      <c r="BY7664" s="4">
        <f t="shared" si="479"/>
        <v>1</v>
      </c>
    </row>
    <row r="7665" spans="1:77">
      <c r="A7665" s="23">
        <v>7660</v>
      </c>
      <c r="BP7665" s="3"/>
      <c r="BQ7665" s="3"/>
      <c r="BR7665" s="3"/>
      <c r="BS7665" s="3"/>
      <c r="BT7665" s="23">
        <v>7660</v>
      </c>
      <c r="BU7665" s="4">
        <f t="shared" si="476"/>
        <v>0</v>
      </c>
      <c r="BV7665" s="4">
        <f t="shared" si="477"/>
        <v>0</v>
      </c>
      <c r="BW7665" s="23"/>
      <c r="BX7665" s="4">
        <f t="shared" si="478"/>
        <v>1</v>
      </c>
      <c r="BY7665" s="4">
        <f t="shared" si="479"/>
        <v>1</v>
      </c>
    </row>
    <row r="7666" spans="1:77">
      <c r="A7666" s="23">
        <v>7661</v>
      </c>
      <c r="BP7666" s="3"/>
      <c r="BQ7666" s="3"/>
      <c r="BR7666" s="3"/>
      <c r="BS7666" s="3"/>
      <c r="BT7666" s="23">
        <v>7661</v>
      </c>
      <c r="BU7666" s="4">
        <f t="shared" si="476"/>
        <v>0</v>
      </c>
      <c r="BV7666" s="4">
        <f t="shared" si="477"/>
        <v>0</v>
      </c>
      <c r="BW7666" s="23"/>
      <c r="BX7666" s="4">
        <f t="shared" si="478"/>
        <v>1</v>
      </c>
      <c r="BY7666" s="4">
        <f t="shared" si="479"/>
        <v>1</v>
      </c>
    </row>
    <row r="7667" spans="1:77">
      <c r="A7667" s="23">
        <v>7662</v>
      </c>
      <c r="BP7667" s="3"/>
      <c r="BQ7667" s="3"/>
      <c r="BR7667" s="3"/>
      <c r="BS7667" s="3"/>
      <c r="BT7667" s="23">
        <v>7662</v>
      </c>
      <c r="BU7667" s="4">
        <f t="shared" si="476"/>
        <v>0</v>
      </c>
      <c r="BV7667" s="4">
        <f t="shared" si="477"/>
        <v>0</v>
      </c>
      <c r="BW7667" s="23"/>
      <c r="BX7667" s="4">
        <f t="shared" si="478"/>
        <v>1</v>
      </c>
      <c r="BY7667" s="4">
        <f t="shared" si="479"/>
        <v>1</v>
      </c>
    </row>
    <row r="7668" spans="1:77">
      <c r="A7668" s="23">
        <v>7663</v>
      </c>
      <c r="BP7668" s="3"/>
      <c r="BQ7668" s="3"/>
      <c r="BR7668" s="3"/>
      <c r="BS7668" s="3"/>
      <c r="BT7668" s="23">
        <v>7663</v>
      </c>
      <c r="BU7668" s="4">
        <f t="shared" si="476"/>
        <v>0</v>
      </c>
      <c r="BV7668" s="4">
        <f t="shared" si="477"/>
        <v>0</v>
      </c>
      <c r="BW7668" s="23"/>
      <c r="BX7668" s="4">
        <f t="shared" si="478"/>
        <v>1</v>
      </c>
      <c r="BY7668" s="4">
        <f t="shared" si="479"/>
        <v>1</v>
      </c>
    </row>
    <row r="7669" spans="1:77">
      <c r="A7669" s="23">
        <v>7664</v>
      </c>
      <c r="BP7669" s="3"/>
      <c r="BQ7669" s="3"/>
      <c r="BR7669" s="3"/>
      <c r="BS7669" s="3"/>
      <c r="BT7669" s="23">
        <v>7664</v>
      </c>
      <c r="BU7669" s="4">
        <f t="shared" si="476"/>
        <v>0</v>
      </c>
      <c r="BV7669" s="4">
        <f t="shared" si="477"/>
        <v>0</v>
      </c>
      <c r="BW7669" s="23"/>
      <c r="BX7669" s="4">
        <f t="shared" si="478"/>
        <v>1</v>
      </c>
      <c r="BY7669" s="4">
        <f t="shared" si="479"/>
        <v>1</v>
      </c>
    </row>
    <row r="7670" spans="1:77">
      <c r="A7670" s="23">
        <v>7665</v>
      </c>
      <c r="BP7670" s="3"/>
      <c r="BQ7670" s="3"/>
      <c r="BR7670" s="3"/>
      <c r="BS7670" s="3"/>
      <c r="BT7670" s="23">
        <v>7665</v>
      </c>
      <c r="BU7670" s="4">
        <f t="shared" si="476"/>
        <v>0</v>
      </c>
      <c r="BV7670" s="4">
        <f t="shared" si="477"/>
        <v>0</v>
      </c>
      <c r="BW7670" s="23"/>
      <c r="BX7670" s="4">
        <f t="shared" si="478"/>
        <v>1</v>
      </c>
      <c r="BY7670" s="4">
        <f t="shared" si="479"/>
        <v>1</v>
      </c>
    </row>
    <row r="7671" spans="1:77">
      <c r="A7671" s="23">
        <v>7666</v>
      </c>
      <c r="BP7671" s="3"/>
      <c r="BQ7671" s="3"/>
      <c r="BR7671" s="3"/>
      <c r="BS7671" s="3"/>
      <c r="BT7671" s="23">
        <v>7666</v>
      </c>
      <c r="BU7671" s="4">
        <f t="shared" si="476"/>
        <v>0</v>
      </c>
      <c r="BV7671" s="4">
        <f t="shared" si="477"/>
        <v>0</v>
      </c>
      <c r="BW7671" s="23"/>
      <c r="BX7671" s="4">
        <f t="shared" si="478"/>
        <v>1</v>
      </c>
      <c r="BY7671" s="4">
        <f t="shared" si="479"/>
        <v>1</v>
      </c>
    </row>
    <row r="7672" spans="1:77">
      <c r="A7672" s="23">
        <v>7667</v>
      </c>
      <c r="BP7672" s="3"/>
      <c r="BQ7672" s="3"/>
      <c r="BR7672" s="3"/>
      <c r="BS7672" s="3"/>
      <c r="BT7672" s="23">
        <v>7667</v>
      </c>
      <c r="BU7672" s="4">
        <f t="shared" si="476"/>
        <v>0</v>
      </c>
      <c r="BV7672" s="4">
        <f t="shared" si="477"/>
        <v>0</v>
      </c>
      <c r="BW7672" s="23"/>
      <c r="BX7672" s="4">
        <f t="shared" si="478"/>
        <v>1</v>
      </c>
      <c r="BY7672" s="4">
        <f t="shared" si="479"/>
        <v>1</v>
      </c>
    </row>
    <row r="7673" spans="1:77">
      <c r="A7673" s="23">
        <v>7668</v>
      </c>
      <c r="BP7673" s="3"/>
      <c r="BQ7673" s="3"/>
      <c r="BR7673" s="3"/>
      <c r="BS7673" s="3"/>
      <c r="BT7673" s="23">
        <v>7668</v>
      </c>
      <c r="BU7673" s="4">
        <f t="shared" si="476"/>
        <v>0</v>
      </c>
      <c r="BV7673" s="4">
        <f t="shared" si="477"/>
        <v>0</v>
      </c>
      <c r="BW7673" s="23"/>
      <c r="BX7673" s="4">
        <f t="shared" si="478"/>
        <v>1</v>
      </c>
      <c r="BY7673" s="4">
        <f t="shared" si="479"/>
        <v>1</v>
      </c>
    </row>
    <row r="7674" spans="1:77">
      <c r="A7674" s="23">
        <v>7669</v>
      </c>
      <c r="BP7674" s="3"/>
      <c r="BQ7674" s="3"/>
      <c r="BR7674" s="3"/>
      <c r="BS7674" s="3"/>
      <c r="BT7674" s="23">
        <v>7669</v>
      </c>
      <c r="BU7674" s="4">
        <f t="shared" si="476"/>
        <v>0</v>
      </c>
      <c r="BV7674" s="4">
        <f t="shared" si="477"/>
        <v>0</v>
      </c>
      <c r="BW7674" s="23"/>
      <c r="BX7674" s="4">
        <f t="shared" si="478"/>
        <v>1</v>
      </c>
      <c r="BY7674" s="4">
        <f t="shared" si="479"/>
        <v>1</v>
      </c>
    </row>
    <row r="7675" spans="1:77">
      <c r="A7675" s="23">
        <v>7670</v>
      </c>
      <c r="BP7675" s="3"/>
      <c r="BQ7675" s="3"/>
      <c r="BR7675" s="3"/>
      <c r="BS7675" s="3"/>
      <c r="BT7675" s="23">
        <v>7670</v>
      </c>
      <c r="BU7675" s="4">
        <f t="shared" si="476"/>
        <v>0</v>
      </c>
      <c r="BV7675" s="4">
        <f t="shared" si="477"/>
        <v>0</v>
      </c>
      <c r="BW7675" s="23"/>
      <c r="BX7675" s="4">
        <f t="shared" si="478"/>
        <v>1</v>
      </c>
      <c r="BY7675" s="4">
        <f t="shared" si="479"/>
        <v>1</v>
      </c>
    </row>
    <row r="7676" spans="1:77">
      <c r="A7676" s="23">
        <v>7671</v>
      </c>
      <c r="BP7676" s="3"/>
      <c r="BQ7676" s="3"/>
      <c r="BR7676" s="3"/>
      <c r="BS7676" s="3"/>
      <c r="BT7676" s="23">
        <v>7671</v>
      </c>
      <c r="BU7676" s="4">
        <f t="shared" si="476"/>
        <v>0</v>
      </c>
      <c r="BV7676" s="4">
        <f t="shared" si="477"/>
        <v>0</v>
      </c>
      <c r="BW7676" s="23"/>
      <c r="BX7676" s="4">
        <f t="shared" si="478"/>
        <v>1</v>
      </c>
      <c r="BY7676" s="4">
        <f t="shared" si="479"/>
        <v>1</v>
      </c>
    </row>
    <row r="7677" spans="1:77">
      <c r="A7677" s="23">
        <v>7672</v>
      </c>
      <c r="BP7677" s="3"/>
      <c r="BQ7677" s="3"/>
      <c r="BR7677" s="3"/>
      <c r="BS7677" s="3"/>
      <c r="BT7677" s="23">
        <v>7672</v>
      </c>
      <c r="BU7677" s="4">
        <f t="shared" si="476"/>
        <v>0</v>
      </c>
      <c r="BV7677" s="4">
        <f t="shared" si="477"/>
        <v>0</v>
      </c>
      <c r="BW7677" s="23"/>
      <c r="BX7677" s="4">
        <f t="shared" si="478"/>
        <v>1</v>
      </c>
      <c r="BY7677" s="4">
        <f t="shared" si="479"/>
        <v>1</v>
      </c>
    </row>
    <row r="7678" spans="1:77">
      <c r="A7678" s="23">
        <v>7673</v>
      </c>
      <c r="BP7678" s="3"/>
      <c r="BQ7678" s="3"/>
      <c r="BR7678" s="3"/>
      <c r="BS7678" s="3"/>
      <c r="BT7678" s="23">
        <v>7673</v>
      </c>
      <c r="BU7678" s="4">
        <f t="shared" si="476"/>
        <v>0</v>
      </c>
      <c r="BV7678" s="4">
        <f t="shared" si="477"/>
        <v>0</v>
      </c>
      <c r="BW7678" s="23"/>
      <c r="BX7678" s="4">
        <f t="shared" si="478"/>
        <v>1</v>
      </c>
      <c r="BY7678" s="4">
        <f t="shared" si="479"/>
        <v>1</v>
      </c>
    </row>
    <row r="7679" spans="1:77">
      <c r="A7679" s="23">
        <v>7674</v>
      </c>
      <c r="BP7679" s="3"/>
      <c r="BQ7679" s="3"/>
      <c r="BR7679" s="3"/>
      <c r="BS7679" s="3"/>
      <c r="BT7679" s="23">
        <v>7674</v>
      </c>
      <c r="BU7679" s="4">
        <f t="shared" si="476"/>
        <v>0</v>
      </c>
      <c r="BV7679" s="4">
        <f t="shared" si="477"/>
        <v>0</v>
      </c>
      <c r="BW7679" s="23"/>
      <c r="BX7679" s="4">
        <f t="shared" si="478"/>
        <v>1</v>
      </c>
      <c r="BY7679" s="4">
        <f t="shared" si="479"/>
        <v>1</v>
      </c>
    </row>
    <row r="7680" spans="1:77">
      <c r="A7680" s="23">
        <v>7675</v>
      </c>
      <c r="BP7680" s="3"/>
      <c r="BQ7680" s="3"/>
      <c r="BR7680" s="3"/>
      <c r="BS7680" s="3"/>
      <c r="BT7680" s="23">
        <v>7675</v>
      </c>
      <c r="BU7680" s="4">
        <f t="shared" si="476"/>
        <v>0</v>
      </c>
      <c r="BV7680" s="4">
        <f t="shared" si="477"/>
        <v>0</v>
      </c>
      <c r="BW7680" s="23"/>
      <c r="BX7680" s="4">
        <f t="shared" si="478"/>
        <v>1</v>
      </c>
      <c r="BY7680" s="4">
        <f t="shared" si="479"/>
        <v>1</v>
      </c>
    </row>
    <row r="7681" spans="1:77">
      <c r="A7681" s="23">
        <v>7676</v>
      </c>
      <c r="BP7681" s="3"/>
      <c r="BQ7681" s="3"/>
      <c r="BR7681" s="3"/>
      <c r="BS7681" s="3"/>
      <c r="BT7681" s="23">
        <v>7676</v>
      </c>
      <c r="BU7681" s="4">
        <f t="shared" si="476"/>
        <v>0</v>
      </c>
      <c r="BV7681" s="4">
        <f t="shared" si="477"/>
        <v>0</v>
      </c>
      <c r="BW7681" s="23"/>
      <c r="BX7681" s="4">
        <f t="shared" si="478"/>
        <v>1</v>
      </c>
      <c r="BY7681" s="4">
        <f t="shared" si="479"/>
        <v>1</v>
      </c>
    </row>
    <row r="7682" spans="1:77">
      <c r="A7682" s="23">
        <v>7677</v>
      </c>
      <c r="BP7682" s="3"/>
      <c r="BQ7682" s="3"/>
      <c r="BR7682" s="3"/>
      <c r="BS7682" s="3"/>
      <c r="BT7682" s="23">
        <v>7677</v>
      </c>
      <c r="BU7682" s="4">
        <f t="shared" si="476"/>
        <v>0</v>
      </c>
      <c r="BV7682" s="4">
        <f t="shared" si="477"/>
        <v>0</v>
      </c>
      <c r="BW7682" s="23"/>
      <c r="BX7682" s="4">
        <f t="shared" si="478"/>
        <v>1</v>
      </c>
      <c r="BY7682" s="4">
        <f t="shared" si="479"/>
        <v>1</v>
      </c>
    </row>
    <row r="7683" spans="1:77">
      <c r="A7683" s="23">
        <v>7678</v>
      </c>
      <c r="BP7683" s="3"/>
      <c r="BQ7683" s="3"/>
      <c r="BR7683" s="3"/>
      <c r="BS7683" s="3"/>
      <c r="BT7683" s="23">
        <v>7678</v>
      </c>
      <c r="BU7683" s="4">
        <f t="shared" si="476"/>
        <v>0</v>
      </c>
      <c r="BV7683" s="4">
        <f t="shared" si="477"/>
        <v>0</v>
      </c>
      <c r="BW7683" s="23"/>
      <c r="BX7683" s="4">
        <f t="shared" si="478"/>
        <v>1</v>
      </c>
      <c r="BY7683" s="4">
        <f t="shared" si="479"/>
        <v>1</v>
      </c>
    </row>
    <row r="7684" spans="1:77">
      <c r="A7684" s="23">
        <v>7679</v>
      </c>
      <c r="BP7684" s="3"/>
      <c r="BQ7684" s="3"/>
      <c r="BR7684" s="3"/>
      <c r="BS7684" s="3"/>
      <c r="BT7684" s="23">
        <v>7679</v>
      </c>
      <c r="BU7684" s="4">
        <f t="shared" si="476"/>
        <v>0</v>
      </c>
      <c r="BV7684" s="4">
        <f t="shared" si="477"/>
        <v>0</v>
      </c>
      <c r="BW7684" s="23"/>
      <c r="BX7684" s="4">
        <f t="shared" si="478"/>
        <v>1</v>
      </c>
      <c r="BY7684" s="4">
        <f t="shared" si="479"/>
        <v>1</v>
      </c>
    </row>
    <row r="7685" spans="1:77">
      <c r="A7685" s="23">
        <v>7680</v>
      </c>
      <c r="BP7685" s="3"/>
      <c r="BQ7685" s="3"/>
      <c r="BR7685" s="3"/>
      <c r="BS7685" s="3"/>
      <c r="BT7685" s="23">
        <v>7680</v>
      </c>
      <c r="BU7685" s="4">
        <f t="shared" si="476"/>
        <v>0</v>
      </c>
      <c r="BV7685" s="4">
        <f t="shared" si="477"/>
        <v>0</v>
      </c>
      <c r="BW7685" s="23"/>
      <c r="BX7685" s="4">
        <f t="shared" si="478"/>
        <v>1</v>
      </c>
      <c r="BY7685" s="4">
        <f t="shared" si="479"/>
        <v>1</v>
      </c>
    </row>
    <row r="7686" spans="1:77">
      <c r="A7686" s="23">
        <v>7681</v>
      </c>
      <c r="BP7686" s="3"/>
      <c r="BQ7686" s="3"/>
      <c r="BR7686" s="3"/>
      <c r="BS7686" s="3"/>
      <c r="BT7686" s="23">
        <v>7681</v>
      </c>
      <c r="BU7686" s="4">
        <f t="shared" si="476"/>
        <v>0</v>
      </c>
      <c r="BV7686" s="4">
        <f t="shared" si="477"/>
        <v>0</v>
      </c>
      <c r="BW7686" s="23"/>
      <c r="BX7686" s="4">
        <f t="shared" si="478"/>
        <v>1</v>
      </c>
      <c r="BY7686" s="4">
        <f t="shared" si="479"/>
        <v>1</v>
      </c>
    </row>
    <row r="7687" spans="1:77">
      <c r="A7687" s="23">
        <v>7682</v>
      </c>
      <c r="BP7687" s="3"/>
      <c r="BQ7687" s="3"/>
      <c r="BR7687" s="3"/>
      <c r="BS7687" s="3"/>
      <c r="BT7687" s="23">
        <v>7682</v>
      </c>
      <c r="BU7687" s="4">
        <f t="shared" ref="BU7687:BU7750" si="480">BP7687*$BV$1-BQ7687</f>
        <v>0</v>
      </c>
      <c r="BV7687" s="4">
        <f t="shared" ref="BV7687:BV7750" si="481">BR7687*$BV$1-BS7687</f>
        <v>0</v>
      </c>
      <c r="BW7687" s="23"/>
      <c r="BX7687" s="4">
        <f t="shared" ref="BX7687:BX7750" si="482">IF(BU7687=MAX($BU7687:$BV7687),1,0)</f>
        <v>1</v>
      </c>
      <c r="BY7687" s="4">
        <f t="shared" ref="BY7687:BY7750" si="483">IF(BV7687=MAX($BU7687:$BV7687),1,0)</f>
        <v>1</v>
      </c>
    </row>
    <row r="7688" spans="1:77">
      <c r="A7688" s="23">
        <v>7683</v>
      </c>
      <c r="BP7688" s="3"/>
      <c r="BQ7688" s="3"/>
      <c r="BR7688" s="3"/>
      <c r="BS7688" s="3"/>
      <c r="BT7688" s="23">
        <v>7683</v>
      </c>
      <c r="BU7688" s="4">
        <f t="shared" si="480"/>
        <v>0</v>
      </c>
      <c r="BV7688" s="4">
        <f t="shared" si="481"/>
        <v>0</v>
      </c>
      <c r="BW7688" s="23"/>
      <c r="BX7688" s="4">
        <f t="shared" si="482"/>
        <v>1</v>
      </c>
      <c r="BY7688" s="4">
        <f t="shared" si="483"/>
        <v>1</v>
      </c>
    </row>
    <row r="7689" spans="1:77">
      <c r="A7689" s="23">
        <v>7684</v>
      </c>
      <c r="BP7689" s="3"/>
      <c r="BQ7689" s="3"/>
      <c r="BR7689" s="3"/>
      <c r="BS7689" s="3"/>
      <c r="BT7689" s="23">
        <v>7684</v>
      </c>
      <c r="BU7689" s="4">
        <f t="shared" si="480"/>
        <v>0</v>
      </c>
      <c r="BV7689" s="4">
        <f t="shared" si="481"/>
        <v>0</v>
      </c>
      <c r="BW7689" s="23"/>
      <c r="BX7689" s="4">
        <f t="shared" si="482"/>
        <v>1</v>
      </c>
      <c r="BY7689" s="4">
        <f t="shared" si="483"/>
        <v>1</v>
      </c>
    </row>
    <row r="7690" spans="1:77">
      <c r="A7690" s="23">
        <v>7685</v>
      </c>
      <c r="BP7690" s="3"/>
      <c r="BQ7690" s="3"/>
      <c r="BR7690" s="3"/>
      <c r="BS7690" s="3"/>
      <c r="BT7690" s="23">
        <v>7685</v>
      </c>
      <c r="BU7690" s="4">
        <f t="shared" si="480"/>
        <v>0</v>
      </c>
      <c r="BV7690" s="4">
        <f t="shared" si="481"/>
        <v>0</v>
      </c>
      <c r="BW7690" s="23"/>
      <c r="BX7690" s="4">
        <f t="shared" si="482"/>
        <v>1</v>
      </c>
      <c r="BY7690" s="4">
        <f t="shared" si="483"/>
        <v>1</v>
      </c>
    </row>
    <row r="7691" spans="1:77">
      <c r="A7691" s="23">
        <v>7686</v>
      </c>
      <c r="BP7691" s="3"/>
      <c r="BQ7691" s="3"/>
      <c r="BR7691" s="3"/>
      <c r="BS7691" s="3"/>
      <c r="BT7691" s="23">
        <v>7686</v>
      </c>
      <c r="BU7691" s="4">
        <f t="shared" si="480"/>
        <v>0</v>
      </c>
      <c r="BV7691" s="4">
        <f t="shared" si="481"/>
        <v>0</v>
      </c>
      <c r="BW7691" s="23"/>
      <c r="BX7691" s="4">
        <f t="shared" si="482"/>
        <v>1</v>
      </c>
      <c r="BY7691" s="4">
        <f t="shared" si="483"/>
        <v>1</v>
      </c>
    </row>
    <row r="7692" spans="1:77">
      <c r="A7692" s="23">
        <v>7687</v>
      </c>
      <c r="BP7692" s="3"/>
      <c r="BQ7692" s="3"/>
      <c r="BR7692" s="3"/>
      <c r="BS7692" s="3"/>
      <c r="BT7692" s="23">
        <v>7687</v>
      </c>
      <c r="BU7692" s="4">
        <f t="shared" si="480"/>
        <v>0</v>
      </c>
      <c r="BV7692" s="4">
        <f t="shared" si="481"/>
        <v>0</v>
      </c>
      <c r="BW7692" s="23"/>
      <c r="BX7692" s="4">
        <f t="shared" si="482"/>
        <v>1</v>
      </c>
      <c r="BY7692" s="4">
        <f t="shared" si="483"/>
        <v>1</v>
      </c>
    </row>
    <row r="7693" spans="1:77">
      <c r="A7693" s="23">
        <v>7688</v>
      </c>
      <c r="BP7693" s="3"/>
      <c r="BQ7693" s="3"/>
      <c r="BR7693" s="3"/>
      <c r="BS7693" s="3"/>
      <c r="BT7693" s="23">
        <v>7688</v>
      </c>
      <c r="BU7693" s="4">
        <f t="shared" si="480"/>
        <v>0</v>
      </c>
      <c r="BV7693" s="4">
        <f t="shared" si="481"/>
        <v>0</v>
      </c>
      <c r="BW7693" s="23"/>
      <c r="BX7693" s="4">
        <f t="shared" si="482"/>
        <v>1</v>
      </c>
      <c r="BY7693" s="4">
        <f t="shared" si="483"/>
        <v>1</v>
      </c>
    </row>
    <row r="7694" spans="1:77">
      <c r="A7694" s="23">
        <v>7689</v>
      </c>
      <c r="BP7694" s="3"/>
      <c r="BQ7694" s="3"/>
      <c r="BR7694" s="3"/>
      <c r="BS7694" s="3"/>
      <c r="BT7694" s="23">
        <v>7689</v>
      </c>
      <c r="BU7694" s="4">
        <f t="shared" si="480"/>
        <v>0</v>
      </c>
      <c r="BV7694" s="4">
        <f t="shared" si="481"/>
        <v>0</v>
      </c>
      <c r="BW7694" s="23"/>
      <c r="BX7694" s="4">
        <f t="shared" si="482"/>
        <v>1</v>
      </c>
      <c r="BY7694" s="4">
        <f t="shared" si="483"/>
        <v>1</v>
      </c>
    </row>
    <row r="7695" spans="1:77">
      <c r="A7695" s="23">
        <v>7690</v>
      </c>
      <c r="BP7695" s="3"/>
      <c r="BQ7695" s="3"/>
      <c r="BR7695" s="3"/>
      <c r="BS7695" s="3"/>
      <c r="BT7695" s="23">
        <v>7690</v>
      </c>
      <c r="BU7695" s="4">
        <f t="shared" si="480"/>
        <v>0</v>
      </c>
      <c r="BV7695" s="4">
        <f t="shared" si="481"/>
        <v>0</v>
      </c>
      <c r="BW7695" s="23"/>
      <c r="BX7695" s="4">
        <f t="shared" si="482"/>
        <v>1</v>
      </c>
      <c r="BY7695" s="4">
        <f t="shared" si="483"/>
        <v>1</v>
      </c>
    </row>
    <row r="7696" spans="1:77">
      <c r="A7696" s="23">
        <v>7691</v>
      </c>
      <c r="BP7696" s="3"/>
      <c r="BQ7696" s="3"/>
      <c r="BR7696" s="3"/>
      <c r="BS7696" s="3"/>
      <c r="BT7696" s="23">
        <v>7691</v>
      </c>
      <c r="BU7696" s="4">
        <f t="shared" si="480"/>
        <v>0</v>
      </c>
      <c r="BV7696" s="4">
        <f t="shared" si="481"/>
        <v>0</v>
      </c>
      <c r="BW7696" s="23"/>
      <c r="BX7696" s="4">
        <f t="shared" si="482"/>
        <v>1</v>
      </c>
      <c r="BY7696" s="4">
        <f t="shared" si="483"/>
        <v>1</v>
      </c>
    </row>
    <row r="7697" spans="1:77">
      <c r="A7697" s="23">
        <v>7692</v>
      </c>
      <c r="BP7697" s="3"/>
      <c r="BQ7697" s="3"/>
      <c r="BR7697" s="3"/>
      <c r="BS7697" s="3"/>
      <c r="BT7697" s="23">
        <v>7692</v>
      </c>
      <c r="BU7697" s="4">
        <f t="shared" si="480"/>
        <v>0</v>
      </c>
      <c r="BV7697" s="4">
        <f t="shared" si="481"/>
        <v>0</v>
      </c>
      <c r="BW7697" s="23"/>
      <c r="BX7697" s="4">
        <f t="shared" si="482"/>
        <v>1</v>
      </c>
      <c r="BY7697" s="4">
        <f t="shared" si="483"/>
        <v>1</v>
      </c>
    </row>
    <row r="7698" spans="1:77">
      <c r="A7698" s="23">
        <v>7693</v>
      </c>
      <c r="BP7698" s="3"/>
      <c r="BQ7698" s="3"/>
      <c r="BR7698" s="3"/>
      <c r="BS7698" s="3"/>
      <c r="BT7698" s="23">
        <v>7693</v>
      </c>
      <c r="BU7698" s="4">
        <f t="shared" si="480"/>
        <v>0</v>
      </c>
      <c r="BV7698" s="4">
        <f t="shared" si="481"/>
        <v>0</v>
      </c>
      <c r="BW7698" s="23"/>
      <c r="BX7698" s="4">
        <f t="shared" si="482"/>
        <v>1</v>
      </c>
      <c r="BY7698" s="4">
        <f t="shared" si="483"/>
        <v>1</v>
      </c>
    </row>
    <row r="7699" spans="1:77">
      <c r="A7699" s="23">
        <v>7694</v>
      </c>
      <c r="BP7699" s="3"/>
      <c r="BQ7699" s="3"/>
      <c r="BR7699" s="3"/>
      <c r="BS7699" s="3"/>
      <c r="BT7699" s="23">
        <v>7694</v>
      </c>
      <c r="BU7699" s="4">
        <f t="shared" si="480"/>
        <v>0</v>
      </c>
      <c r="BV7699" s="4">
        <f t="shared" si="481"/>
        <v>0</v>
      </c>
      <c r="BW7699" s="23"/>
      <c r="BX7699" s="4">
        <f t="shared" si="482"/>
        <v>1</v>
      </c>
      <c r="BY7699" s="4">
        <f t="shared" si="483"/>
        <v>1</v>
      </c>
    </row>
    <row r="7700" spans="1:77">
      <c r="A7700" s="23">
        <v>7695</v>
      </c>
      <c r="BP7700" s="3"/>
      <c r="BQ7700" s="3"/>
      <c r="BR7700" s="3"/>
      <c r="BS7700" s="3"/>
      <c r="BT7700" s="23">
        <v>7695</v>
      </c>
      <c r="BU7700" s="4">
        <f t="shared" si="480"/>
        <v>0</v>
      </c>
      <c r="BV7700" s="4">
        <f t="shared" si="481"/>
        <v>0</v>
      </c>
      <c r="BW7700" s="23"/>
      <c r="BX7700" s="4">
        <f t="shared" si="482"/>
        <v>1</v>
      </c>
      <c r="BY7700" s="4">
        <f t="shared" si="483"/>
        <v>1</v>
      </c>
    </row>
    <row r="7701" spans="1:77">
      <c r="A7701" s="23">
        <v>7696</v>
      </c>
      <c r="BP7701" s="3"/>
      <c r="BQ7701" s="3"/>
      <c r="BR7701" s="3"/>
      <c r="BS7701" s="3"/>
      <c r="BT7701" s="23">
        <v>7696</v>
      </c>
      <c r="BU7701" s="4">
        <f t="shared" si="480"/>
        <v>0</v>
      </c>
      <c r="BV7701" s="4">
        <f t="shared" si="481"/>
        <v>0</v>
      </c>
      <c r="BW7701" s="23"/>
      <c r="BX7701" s="4">
        <f t="shared" si="482"/>
        <v>1</v>
      </c>
      <c r="BY7701" s="4">
        <f t="shared" si="483"/>
        <v>1</v>
      </c>
    </row>
    <row r="7702" spans="1:77">
      <c r="A7702" s="23">
        <v>7697</v>
      </c>
      <c r="BP7702" s="3"/>
      <c r="BQ7702" s="3"/>
      <c r="BR7702" s="3"/>
      <c r="BS7702" s="3"/>
      <c r="BT7702" s="23">
        <v>7697</v>
      </c>
      <c r="BU7702" s="4">
        <f t="shared" si="480"/>
        <v>0</v>
      </c>
      <c r="BV7702" s="4">
        <f t="shared" si="481"/>
        <v>0</v>
      </c>
      <c r="BW7702" s="23"/>
      <c r="BX7702" s="4">
        <f t="shared" si="482"/>
        <v>1</v>
      </c>
      <c r="BY7702" s="4">
        <f t="shared" si="483"/>
        <v>1</v>
      </c>
    </row>
    <row r="7703" spans="1:77">
      <c r="A7703" s="23">
        <v>7698</v>
      </c>
      <c r="BP7703" s="3"/>
      <c r="BQ7703" s="3"/>
      <c r="BR7703" s="3"/>
      <c r="BS7703" s="3"/>
      <c r="BT7703" s="23">
        <v>7698</v>
      </c>
      <c r="BU7703" s="4">
        <f t="shared" si="480"/>
        <v>0</v>
      </c>
      <c r="BV7703" s="4">
        <f t="shared" si="481"/>
        <v>0</v>
      </c>
      <c r="BW7703" s="23"/>
      <c r="BX7703" s="4">
        <f t="shared" si="482"/>
        <v>1</v>
      </c>
      <c r="BY7703" s="4">
        <f t="shared" si="483"/>
        <v>1</v>
      </c>
    </row>
    <row r="7704" spans="1:77">
      <c r="A7704" s="23">
        <v>7699</v>
      </c>
      <c r="BP7704" s="3"/>
      <c r="BQ7704" s="3"/>
      <c r="BR7704" s="3"/>
      <c r="BS7704" s="3"/>
      <c r="BT7704" s="23">
        <v>7699</v>
      </c>
      <c r="BU7704" s="4">
        <f t="shared" si="480"/>
        <v>0</v>
      </c>
      <c r="BV7704" s="4">
        <f t="shared" si="481"/>
        <v>0</v>
      </c>
      <c r="BW7704" s="23"/>
      <c r="BX7704" s="4">
        <f t="shared" si="482"/>
        <v>1</v>
      </c>
      <c r="BY7704" s="4">
        <f t="shared" si="483"/>
        <v>1</v>
      </c>
    </row>
    <row r="7705" spans="1:77">
      <c r="A7705" s="23">
        <v>7700</v>
      </c>
      <c r="BP7705" s="3"/>
      <c r="BQ7705" s="3"/>
      <c r="BR7705" s="3"/>
      <c r="BS7705" s="3"/>
      <c r="BT7705" s="23">
        <v>7700</v>
      </c>
      <c r="BU7705" s="4">
        <f t="shared" si="480"/>
        <v>0</v>
      </c>
      <c r="BV7705" s="4">
        <f t="shared" si="481"/>
        <v>0</v>
      </c>
      <c r="BW7705" s="23"/>
      <c r="BX7705" s="4">
        <f t="shared" si="482"/>
        <v>1</v>
      </c>
      <c r="BY7705" s="4">
        <f t="shared" si="483"/>
        <v>1</v>
      </c>
    </row>
    <row r="7706" spans="1:77">
      <c r="A7706" s="23">
        <v>7701</v>
      </c>
      <c r="BP7706" s="3"/>
      <c r="BQ7706" s="3"/>
      <c r="BR7706" s="3"/>
      <c r="BS7706" s="3"/>
      <c r="BT7706" s="23">
        <v>7701</v>
      </c>
      <c r="BU7706" s="4">
        <f t="shared" si="480"/>
        <v>0</v>
      </c>
      <c r="BV7706" s="4">
        <f t="shared" si="481"/>
        <v>0</v>
      </c>
      <c r="BW7706" s="23"/>
      <c r="BX7706" s="4">
        <f t="shared" si="482"/>
        <v>1</v>
      </c>
      <c r="BY7706" s="4">
        <f t="shared" si="483"/>
        <v>1</v>
      </c>
    </row>
    <row r="7707" spans="1:77">
      <c r="A7707" s="23">
        <v>7702</v>
      </c>
      <c r="BP7707" s="3"/>
      <c r="BQ7707" s="3"/>
      <c r="BR7707" s="3"/>
      <c r="BS7707" s="3"/>
      <c r="BT7707" s="23">
        <v>7702</v>
      </c>
      <c r="BU7707" s="4">
        <f t="shared" si="480"/>
        <v>0</v>
      </c>
      <c r="BV7707" s="4">
        <f t="shared" si="481"/>
        <v>0</v>
      </c>
      <c r="BW7707" s="23"/>
      <c r="BX7707" s="4">
        <f t="shared" si="482"/>
        <v>1</v>
      </c>
      <c r="BY7707" s="4">
        <f t="shared" si="483"/>
        <v>1</v>
      </c>
    </row>
    <row r="7708" spans="1:77">
      <c r="A7708" s="23">
        <v>7703</v>
      </c>
      <c r="BP7708" s="3"/>
      <c r="BQ7708" s="3"/>
      <c r="BR7708" s="3"/>
      <c r="BS7708" s="3"/>
      <c r="BT7708" s="23">
        <v>7703</v>
      </c>
      <c r="BU7708" s="4">
        <f t="shared" si="480"/>
        <v>0</v>
      </c>
      <c r="BV7708" s="4">
        <f t="shared" si="481"/>
        <v>0</v>
      </c>
      <c r="BW7708" s="23"/>
      <c r="BX7708" s="4">
        <f t="shared" si="482"/>
        <v>1</v>
      </c>
      <c r="BY7708" s="4">
        <f t="shared" si="483"/>
        <v>1</v>
      </c>
    </row>
    <row r="7709" spans="1:77">
      <c r="A7709" s="23">
        <v>7704</v>
      </c>
      <c r="BP7709" s="3"/>
      <c r="BQ7709" s="3"/>
      <c r="BR7709" s="3"/>
      <c r="BS7709" s="3"/>
      <c r="BT7709" s="23">
        <v>7704</v>
      </c>
      <c r="BU7709" s="4">
        <f t="shared" si="480"/>
        <v>0</v>
      </c>
      <c r="BV7709" s="4">
        <f t="shared" si="481"/>
        <v>0</v>
      </c>
      <c r="BW7709" s="23"/>
      <c r="BX7709" s="4">
        <f t="shared" si="482"/>
        <v>1</v>
      </c>
      <c r="BY7709" s="4">
        <f t="shared" si="483"/>
        <v>1</v>
      </c>
    </row>
    <row r="7710" spans="1:77">
      <c r="A7710" s="23">
        <v>7705</v>
      </c>
      <c r="BP7710" s="3"/>
      <c r="BQ7710" s="3"/>
      <c r="BR7710" s="3"/>
      <c r="BS7710" s="3"/>
      <c r="BT7710" s="23">
        <v>7705</v>
      </c>
      <c r="BU7710" s="4">
        <f t="shared" si="480"/>
        <v>0</v>
      </c>
      <c r="BV7710" s="4">
        <f t="shared" si="481"/>
        <v>0</v>
      </c>
      <c r="BW7710" s="23"/>
      <c r="BX7710" s="4">
        <f t="shared" si="482"/>
        <v>1</v>
      </c>
      <c r="BY7710" s="4">
        <f t="shared" si="483"/>
        <v>1</v>
      </c>
    </row>
    <row r="7711" spans="1:77">
      <c r="A7711" s="23">
        <v>7706</v>
      </c>
      <c r="BP7711" s="3"/>
      <c r="BQ7711" s="3"/>
      <c r="BR7711" s="3"/>
      <c r="BS7711" s="3"/>
      <c r="BT7711" s="23">
        <v>7706</v>
      </c>
      <c r="BU7711" s="4">
        <f t="shared" si="480"/>
        <v>0</v>
      </c>
      <c r="BV7711" s="4">
        <f t="shared" si="481"/>
        <v>0</v>
      </c>
      <c r="BW7711" s="23"/>
      <c r="BX7711" s="4">
        <f t="shared" si="482"/>
        <v>1</v>
      </c>
      <c r="BY7711" s="4">
        <f t="shared" si="483"/>
        <v>1</v>
      </c>
    </row>
    <row r="7712" spans="1:77">
      <c r="A7712" s="23">
        <v>7707</v>
      </c>
      <c r="BP7712" s="3"/>
      <c r="BQ7712" s="3"/>
      <c r="BR7712" s="3"/>
      <c r="BS7712" s="3"/>
      <c r="BT7712" s="23">
        <v>7707</v>
      </c>
      <c r="BU7712" s="4">
        <f t="shared" si="480"/>
        <v>0</v>
      </c>
      <c r="BV7712" s="4">
        <f t="shared" si="481"/>
        <v>0</v>
      </c>
      <c r="BW7712" s="23"/>
      <c r="BX7712" s="4">
        <f t="shared" si="482"/>
        <v>1</v>
      </c>
      <c r="BY7712" s="4">
        <f t="shared" si="483"/>
        <v>1</v>
      </c>
    </row>
    <row r="7713" spans="1:77">
      <c r="A7713" s="23">
        <v>7708</v>
      </c>
      <c r="BP7713" s="3"/>
      <c r="BQ7713" s="3"/>
      <c r="BR7713" s="3"/>
      <c r="BS7713" s="3"/>
      <c r="BT7713" s="23">
        <v>7708</v>
      </c>
      <c r="BU7713" s="4">
        <f t="shared" si="480"/>
        <v>0</v>
      </c>
      <c r="BV7713" s="4">
        <f t="shared" si="481"/>
        <v>0</v>
      </c>
      <c r="BW7713" s="23"/>
      <c r="BX7713" s="4">
        <f t="shared" si="482"/>
        <v>1</v>
      </c>
      <c r="BY7713" s="4">
        <f t="shared" si="483"/>
        <v>1</v>
      </c>
    </row>
    <row r="7714" spans="1:77">
      <c r="A7714" s="23">
        <v>7709</v>
      </c>
      <c r="BP7714" s="3"/>
      <c r="BQ7714" s="3"/>
      <c r="BR7714" s="3"/>
      <c r="BS7714" s="3"/>
      <c r="BT7714" s="23">
        <v>7709</v>
      </c>
      <c r="BU7714" s="4">
        <f t="shared" si="480"/>
        <v>0</v>
      </c>
      <c r="BV7714" s="4">
        <f t="shared" si="481"/>
        <v>0</v>
      </c>
      <c r="BW7714" s="23"/>
      <c r="BX7714" s="4">
        <f t="shared" si="482"/>
        <v>1</v>
      </c>
      <c r="BY7714" s="4">
        <f t="shared" si="483"/>
        <v>1</v>
      </c>
    </row>
    <row r="7715" spans="1:77">
      <c r="A7715" s="23">
        <v>7710</v>
      </c>
      <c r="BP7715" s="3"/>
      <c r="BQ7715" s="3"/>
      <c r="BR7715" s="3"/>
      <c r="BS7715" s="3"/>
      <c r="BT7715" s="23">
        <v>7710</v>
      </c>
      <c r="BU7715" s="4">
        <f t="shared" si="480"/>
        <v>0</v>
      </c>
      <c r="BV7715" s="4">
        <f t="shared" si="481"/>
        <v>0</v>
      </c>
      <c r="BW7715" s="23"/>
      <c r="BX7715" s="4">
        <f t="shared" si="482"/>
        <v>1</v>
      </c>
      <c r="BY7715" s="4">
        <f t="shared" si="483"/>
        <v>1</v>
      </c>
    </row>
    <row r="7716" spans="1:77">
      <c r="A7716" s="23">
        <v>7711</v>
      </c>
      <c r="BP7716" s="3"/>
      <c r="BQ7716" s="3"/>
      <c r="BR7716" s="3"/>
      <c r="BS7716" s="3"/>
      <c r="BT7716" s="23">
        <v>7711</v>
      </c>
      <c r="BU7716" s="4">
        <f t="shared" si="480"/>
        <v>0</v>
      </c>
      <c r="BV7716" s="4">
        <f t="shared" si="481"/>
        <v>0</v>
      </c>
      <c r="BW7716" s="23"/>
      <c r="BX7716" s="4">
        <f t="shared" si="482"/>
        <v>1</v>
      </c>
      <c r="BY7716" s="4">
        <f t="shared" si="483"/>
        <v>1</v>
      </c>
    </row>
    <row r="7717" spans="1:77">
      <c r="A7717" s="23">
        <v>7712</v>
      </c>
      <c r="BP7717" s="3"/>
      <c r="BQ7717" s="3"/>
      <c r="BR7717" s="3"/>
      <c r="BS7717" s="3"/>
      <c r="BT7717" s="23">
        <v>7712</v>
      </c>
      <c r="BU7717" s="4">
        <f t="shared" si="480"/>
        <v>0</v>
      </c>
      <c r="BV7717" s="4">
        <f t="shared" si="481"/>
        <v>0</v>
      </c>
      <c r="BW7717" s="23"/>
      <c r="BX7717" s="4">
        <f t="shared" si="482"/>
        <v>1</v>
      </c>
      <c r="BY7717" s="4">
        <f t="shared" si="483"/>
        <v>1</v>
      </c>
    </row>
    <row r="7718" spans="1:77">
      <c r="A7718" s="23">
        <v>7713</v>
      </c>
      <c r="BP7718" s="3"/>
      <c r="BQ7718" s="3"/>
      <c r="BR7718" s="3"/>
      <c r="BS7718" s="3"/>
      <c r="BT7718" s="23">
        <v>7713</v>
      </c>
      <c r="BU7718" s="4">
        <f t="shared" si="480"/>
        <v>0</v>
      </c>
      <c r="BV7718" s="4">
        <f t="shared" si="481"/>
        <v>0</v>
      </c>
      <c r="BW7718" s="23"/>
      <c r="BX7718" s="4">
        <f t="shared" si="482"/>
        <v>1</v>
      </c>
      <c r="BY7718" s="4">
        <f t="shared" si="483"/>
        <v>1</v>
      </c>
    </row>
    <row r="7719" spans="1:77">
      <c r="A7719" s="23">
        <v>7714</v>
      </c>
      <c r="BP7719" s="3"/>
      <c r="BQ7719" s="3"/>
      <c r="BR7719" s="3"/>
      <c r="BS7719" s="3"/>
      <c r="BT7719" s="23">
        <v>7714</v>
      </c>
      <c r="BU7719" s="4">
        <f t="shared" si="480"/>
        <v>0</v>
      </c>
      <c r="BV7719" s="4">
        <f t="shared" si="481"/>
        <v>0</v>
      </c>
      <c r="BW7719" s="23"/>
      <c r="BX7719" s="4">
        <f t="shared" si="482"/>
        <v>1</v>
      </c>
      <c r="BY7719" s="4">
        <f t="shared" si="483"/>
        <v>1</v>
      </c>
    </row>
    <row r="7720" spans="1:77">
      <c r="A7720" s="23">
        <v>7715</v>
      </c>
      <c r="BP7720" s="3"/>
      <c r="BQ7720" s="3"/>
      <c r="BR7720" s="3"/>
      <c r="BS7720" s="3"/>
      <c r="BT7720" s="23">
        <v>7715</v>
      </c>
      <c r="BU7720" s="4">
        <f t="shared" si="480"/>
        <v>0</v>
      </c>
      <c r="BV7720" s="4">
        <f t="shared" si="481"/>
        <v>0</v>
      </c>
      <c r="BW7720" s="23"/>
      <c r="BX7720" s="4">
        <f t="shared" si="482"/>
        <v>1</v>
      </c>
      <c r="BY7720" s="4">
        <f t="shared" si="483"/>
        <v>1</v>
      </c>
    </row>
    <row r="7721" spans="1:77">
      <c r="A7721" s="23">
        <v>7716</v>
      </c>
      <c r="BP7721" s="3"/>
      <c r="BQ7721" s="3"/>
      <c r="BR7721" s="3"/>
      <c r="BS7721" s="3"/>
      <c r="BT7721" s="23">
        <v>7716</v>
      </c>
      <c r="BU7721" s="4">
        <f t="shared" si="480"/>
        <v>0</v>
      </c>
      <c r="BV7721" s="4">
        <f t="shared" si="481"/>
        <v>0</v>
      </c>
      <c r="BW7721" s="23"/>
      <c r="BX7721" s="4">
        <f t="shared" si="482"/>
        <v>1</v>
      </c>
      <c r="BY7721" s="4">
        <f t="shared" si="483"/>
        <v>1</v>
      </c>
    </row>
    <row r="7722" spans="1:77">
      <c r="A7722" s="23">
        <v>7717</v>
      </c>
      <c r="BP7722" s="3"/>
      <c r="BQ7722" s="3"/>
      <c r="BR7722" s="3"/>
      <c r="BS7722" s="3"/>
      <c r="BT7722" s="23">
        <v>7717</v>
      </c>
      <c r="BU7722" s="4">
        <f t="shared" si="480"/>
        <v>0</v>
      </c>
      <c r="BV7722" s="4">
        <f t="shared" si="481"/>
        <v>0</v>
      </c>
      <c r="BW7722" s="23"/>
      <c r="BX7722" s="4">
        <f t="shared" si="482"/>
        <v>1</v>
      </c>
      <c r="BY7722" s="4">
        <f t="shared" si="483"/>
        <v>1</v>
      </c>
    </row>
    <row r="7723" spans="1:77">
      <c r="A7723" s="23">
        <v>7718</v>
      </c>
      <c r="BP7723" s="3"/>
      <c r="BQ7723" s="3"/>
      <c r="BR7723" s="3"/>
      <c r="BS7723" s="3"/>
      <c r="BT7723" s="23">
        <v>7718</v>
      </c>
      <c r="BU7723" s="4">
        <f t="shared" si="480"/>
        <v>0</v>
      </c>
      <c r="BV7723" s="4">
        <f t="shared" si="481"/>
        <v>0</v>
      </c>
      <c r="BW7723" s="23"/>
      <c r="BX7723" s="4">
        <f t="shared" si="482"/>
        <v>1</v>
      </c>
      <c r="BY7723" s="4">
        <f t="shared" si="483"/>
        <v>1</v>
      </c>
    </row>
    <row r="7724" spans="1:77">
      <c r="A7724" s="23">
        <v>7719</v>
      </c>
      <c r="BP7724" s="3"/>
      <c r="BQ7724" s="3"/>
      <c r="BR7724" s="3"/>
      <c r="BS7724" s="3"/>
      <c r="BT7724" s="23">
        <v>7719</v>
      </c>
      <c r="BU7724" s="4">
        <f t="shared" si="480"/>
        <v>0</v>
      </c>
      <c r="BV7724" s="4">
        <f t="shared" si="481"/>
        <v>0</v>
      </c>
      <c r="BW7724" s="23"/>
      <c r="BX7724" s="4">
        <f t="shared" si="482"/>
        <v>1</v>
      </c>
      <c r="BY7724" s="4">
        <f t="shared" si="483"/>
        <v>1</v>
      </c>
    </row>
    <row r="7725" spans="1:77">
      <c r="A7725" s="23">
        <v>7720</v>
      </c>
      <c r="BP7725" s="3"/>
      <c r="BQ7725" s="3"/>
      <c r="BR7725" s="3"/>
      <c r="BS7725" s="3"/>
      <c r="BT7725" s="23">
        <v>7720</v>
      </c>
      <c r="BU7725" s="4">
        <f t="shared" si="480"/>
        <v>0</v>
      </c>
      <c r="BV7725" s="4">
        <f t="shared" si="481"/>
        <v>0</v>
      </c>
      <c r="BW7725" s="23"/>
      <c r="BX7725" s="4">
        <f t="shared" si="482"/>
        <v>1</v>
      </c>
      <c r="BY7725" s="4">
        <f t="shared" si="483"/>
        <v>1</v>
      </c>
    </row>
    <row r="7726" spans="1:77">
      <c r="A7726" s="23">
        <v>7721</v>
      </c>
      <c r="BP7726" s="3"/>
      <c r="BQ7726" s="3"/>
      <c r="BR7726" s="3"/>
      <c r="BS7726" s="3"/>
      <c r="BT7726" s="23">
        <v>7721</v>
      </c>
      <c r="BU7726" s="4">
        <f t="shared" si="480"/>
        <v>0</v>
      </c>
      <c r="BV7726" s="4">
        <f t="shared" si="481"/>
        <v>0</v>
      </c>
      <c r="BW7726" s="23"/>
      <c r="BX7726" s="4">
        <f t="shared" si="482"/>
        <v>1</v>
      </c>
      <c r="BY7726" s="4">
        <f t="shared" si="483"/>
        <v>1</v>
      </c>
    </row>
    <row r="7727" spans="1:77">
      <c r="A7727" s="23">
        <v>7722</v>
      </c>
      <c r="BP7727" s="3"/>
      <c r="BQ7727" s="3"/>
      <c r="BR7727" s="3"/>
      <c r="BS7727" s="3"/>
      <c r="BT7727" s="23">
        <v>7722</v>
      </c>
      <c r="BU7727" s="4">
        <f t="shared" si="480"/>
        <v>0</v>
      </c>
      <c r="BV7727" s="4">
        <f t="shared" si="481"/>
        <v>0</v>
      </c>
      <c r="BW7727" s="23"/>
      <c r="BX7727" s="4">
        <f t="shared" si="482"/>
        <v>1</v>
      </c>
      <c r="BY7727" s="4">
        <f t="shared" si="483"/>
        <v>1</v>
      </c>
    </row>
    <row r="7728" spans="1:77">
      <c r="A7728" s="23">
        <v>7723</v>
      </c>
      <c r="BP7728" s="3"/>
      <c r="BQ7728" s="3"/>
      <c r="BR7728" s="3"/>
      <c r="BS7728" s="3"/>
      <c r="BT7728" s="23">
        <v>7723</v>
      </c>
      <c r="BU7728" s="4">
        <f t="shared" si="480"/>
        <v>0</v>
      </c>
      <c r="BV7728" s="4">
        <f t="shared" si="481"/>
        <v>0</v>
      </c>
      <c r="BW7728" s="23"/>
      <c r="BX7728" s="4">
        <f t="shared" si="482"/>
        <v>1</v>
      </c>
      <c r="BY7728" s="4">
        <f t="shared" si="483"/>
        <v>1</v>
      </c>
    </row>
    <row r="7729" spans="1:77">
      <c r="A7729" s="23">
        <v>7724</v>
      </c>
      <c r="BP7729" s="3"/>
      <c r="BQ7729" s="3"/>
      <c r="BR7729" s="3"/>
      <c r="BS7729" s="3"/>
      <c r="BT7729" s="23">
        <v>7724</v>
      </c>
      <c r="BU7729" s="4">
        <f t="shared" si="480"/>
        <v>0</v>
      </c>
      <c r="BV7729" s="4">
        <f t="shared" si="481"/>
        <v>0</v>
      </c>
      <c r="BW7729" s="23"/>
      <c r="BX7729" s="4">
        <f t="shared" si="482"/>
        <v>1</v>
      </c>
      <c r="BY7729" s="4">
        <f t="shared" si="483"/>
        <v>1</v>
      </c>
    </row>
    <row r="7730" spans="1:77">
      <c r="A7730" s="23">
        <v>7725</v>
      </c>
      <c r="BP7730" s="3"/>
      <c r="BQ7730" s="3"/>
      <c r="BR7730" s="3"/>
      <c r="BS7730" s="3"/>
      <c r="BT7730" s="23">
        <v>7725</v>
      </c>
      <c r="BU7730" s="4">
        <f t="shared" si="480"/>
        <v>0</v>
      </c>
      <c r="BV7730" s="4">
        <f t="shared" si="481"/>
        <v>0</v>
      </c>
      <c r="BW7730" s="23"/>
      <c r="BX7730" s="4">
        <f t="shared" si="482"/>
        <v>1</v>
      </c>
      <c r="BY7730" s="4">
        <f t="shared" si="483"/>
        <v>1</v>
      </c>
    </row>
    <row r="7731" spans="1:77">
      <c r="A7731" s="23">
        <v>7726</v>
      </c>
      <c r="BP7731" s="3"/>
      <c r="BQ7731" s="3"/>
      <c r="BR7731" s="3"/>
      <c r="BS7731" s="3"/>
      <c r="BT7731" s="23">
        <v>7726</v>
      </c>
      <c r="BU7731" s="4">
        <f t="shared" si="480"/>
        <v>0</v>
      </c>
      <c r="BV7731" s="4">
        <f t="shared" si="481"/>
        <v>0</v>
      </c>
      <c r="BW7731" s="23"/>
      <c r="BX7731" s="4">
        <f t="shared" si="482"/>
        <v>1</v>
      </c>
      <c r="BY7731" s="4">
        <f t="shared" si="483"/>
        <v>1</v>
      </c>
    </row>
    <row r="7732" spans="1:77">
      <c r="A7732" s="23">
        <v>7727</v>
      </c>
      <c r="BP7732" s="3"/>
      <c r="BQ7732" s="3"/>
      <c r="BR7732" s="3"/>
      <c r="BS7732" s="3"/>
      <c r="BT7732" s="23">
        <v>7727</v>
      </c>
      <c r="BU7732" s="4">
        <f t="shared" si="480"/>
        <v>0</v>
      </c>
      <c r="BV7732" s="4">
        <f t="shared" si="481"/>
        <v>0</v>
      </c>
      <c r="BW7732" s="23"/>
      <c r="BX7732" s="4">
        <f t="shared" si="482"/>
        <v>1</v>
      </c>
      <c r="BY7732" s="4">
        <f t="shared" si="483"/>
        <v>1</v>
      </c>
    </row>
    <row r="7733" spans="1:77">
      <c r="A7733" s="23">
        <v>7728</v>
      </c>
      <c r="BP7733" s="3"/>
      <c r="BQ7733" s="3"/>
      <c r="BR7733" s="3"/>
      <c r="BS7733" s="3"/>
      <c r="BT7733" s="23">
        <v>7728</v>
      </c>
      <c r="BU7733" s="4">
        <f t="shared" si="480"/>
        <v>0</v>
      </c>
      <c r="BV7733" s="4">
        <f t="shared" si="481"/>
        <v>0</v>
      </c>
      <c r="BW7733" s="23"/>
      <c r="BX7733" s="4">
        <f t="shared" si="482"/>
        <v>1</v>
      </c>
      <c r="BY7733" s="4">
        <f t="shared" si="483"/>
        <v>1</v>
      </c>
    </row>
    <row r="7734" spans="1:77">
      <c r="A7734" s="23">
        <v>7729</v>
      </c>
      <c r="BP7734" s="3"/>
      <c r="BQ7734" s="3"/>
      <c r="BR7734" s="3"/>
      <c r="BS7734" s="3"/>
      <c r="BT7734" s="23">
        <v>7729</v>
      </c>
      <c r="BU7734" s="4">
        <f t="shared" si="480"/>
        <v>0</v>
      </c>
      <c r="BV7734" s="4">
        <f t="shared" si="481"/>
        <v>0</v>
      </c>
      <c r="BW7734" s="23"/>
      <c r="BX7734" s="4">
        <f t="shared" si="482"/>
        <v>1</v>
      </c>
      <c r="BY7734" s="4">
        <f t="shared" si="483"/>
        <v>1</v>
      </c>
    </row>
    <row r="7735" spans="1:77">
      <c r="A7735" s="23">
        <v>7730</v>
      </c>
      <c r="BP7735" s="3"/>
      <c r="BQ7735" s="3"/>
      <c r="BR7735" s="3"/>
      <c r="BS7735" s="3"/>
      <c r="BT7735" s="23">
        <v>7730</v>
      </c>
      <c r="BU7735" s="4">
        <f t="shared" si="480"/>
        <v>0</v>
      </c>
      <c r="BV7735" s="4">
        <f t="shared" si="481"/>
        <v>0</v>
      </c>
      <c r="BW7735" s="23"/>
      <c r="BX7735" s="4">
        <f t="shared" si="482"/>
        <v>1</v>
      </c>
      <c r="BY7735" s="4">
        <f t="shared" si="483"/>
        <v>1</v>
      </c>
    </row>
    <row r="7736" spans="1:77">
      <c r="A7736" s="23">
        <v>7731</v>
      </c>
      <c r="BP7736" s="3"/>
      <c r="BQ7736" s="3"/>
      <c r="BR7736" s="3"/>
      <c r="BS7736" s="3"/>
      <c r="BT7736" s="23">
        <v>7731</v>
      </c>
      <c r="BU7736" s="4">
        <f t="shared" si="480"/>
        <v>0</v>
      </c>
      <c r="BV7736" s="4">
        <f t="shared" si="481"/>
        <v>0</v>
      </c>
      <c r="BW7736" s="23"/>
      <c r="BX7736" s="4">
        <f t="shared" si="482"/>
        <v>1</v>
      </c>
      <c r="BY7736" s="4">
        <f t="shared" si="483"/>
        <v>1</v>
      </c>
    </row>
    <row r="7737" spans="1:77">
      <c r="A7737" s="23">
        <v>7732</v>
      </c>
      <c r="BP7737" s="3"/>
      <c r="BQ7737" s="3"/>
      <c r="BR7737" s="3"/>
      <c r="BS7737" s="3"/>
      <c r="BT7737" s="23">
        <v>7732</v>
      </c>
      <c r="BU7737" s="4">
        <f t="shared" si="480"/>
        <v>0</v>
      </c>
      <c r="BV7737" s="4">
        <f t="shared" si="481"/>
        <v>0</v>
      </c>
      <c r="BW7737" s="23"/>
      <c r="BX7737" s="4">
        <f t="shared" si="482"/>
        <v>1</v>
      </c>
      <c r="BY7737" s="4">
        <f t="shared" si="483"/>
        <v>1</v>
      </c>
    </row>
    <row r="7738" spans="1:77">
      <c r="A7738" s="23">
        <v>7733</v>
      </c>
      <c r="BP7738" s="3"/>
      <c r="BQ7738" s="3"/>
      <c r="BR7738" s="3"/>
      <c r="BS7738" s="3"/>
      <c r="BT7738" s="23">
        <v>7733</v>
      </c>
      <c r="BU7738" s="4">
        <f t="shared" si="480"/>
        <v>0</v>
      </c>
      <c r="BV7738" s="4">
        <f t="shared" si="481"/>
        <v>0</v>
      </c>
      <c r="BW7738" s="23"/>
      <c r="BX7738" s="4">
        <f t="shared" si="482"/>
        <v>1</v>
      </c>
      <c r="BY7738" s="4">
        <f t="shared" si="483"/>
        <v>1</v>
      </c>
    </row>
    <row r="7739" spans="1:77">
      <c r="A7739" s="23">
        <v>7734</v>
      </c>
      <c r="BP7739" s="3"/>
      <c r="BQ7739" s="3"/>
      <c r="BR7739" s="3"/>
      <c r="BS7739" s="3"/>
      <c r="BT7739" s="23">
        <v>7734</v>
      </c>
      <c r="BU7739" s="4">
        <f t="shared" si="480"/>
        <v>0</v>
      </c>
      <c r="BV7739" s="4">
        <f t="shared" si="481"/>
        <v>0</v>
      </c>
      <c r="BW7739" s="23"/>
      <c r="BX7739" s="4">
        <f t="shared" si="482"/>
        <v>1</v>
      </c>
      <c r="BY7739" s="4">
        <f t="shared" si="483"/>
        <v>1</v>
      </c>
    </row>
    <row r="7740" spans="1:77">
      <c r="A7740" s="23">
        <v>7735</v>
      </c>
      <c r="BP7740" s="3"/>
      <c r="BQ7740" s="3"/>
      <c r="BR7740" s="3"/>
      <c r="BS7740" s="3"/>
      <c r="BT7740" s="23">
        <v>7735</v>
      </c>
      <c r="BU7740" s="4">
        <f t="shared" si="480"/>
        <v>0</v>
      </c>
      <c r="BV7740" s="4">
        <f t="shared" si="481"/>
        <v>0</v>
      </c>
      <c r="BW7740" s="23"/>
      <c r="BX7740" s="4">
        <f t="shared" si="482"/>
        <v>1</v>
      </c>
      <c r="BY7740" s="4">
        <f t="shared" si="483"/>
        <v>1</v>
      </c>
    </row>
    <row r="7741" spans="1:77">
      <c r="A7741" s="23">
        <v>7736</v>
      </c>
      <c r="BP7741" s="3"/>
      <c r="BQ7741" s="3"/>
      <c r="BR7741" s="3"/>
      <c r="BS7741" s="3"/>
      <c r="BT7741" s="23">
        <v>7736</v>
      </c>
      <c r="BU7741" s="4">
        <f t="shared" si="480"/>
        <v>0</v>
      </c>
      <c r="BV7741" s="4">
        <f t="shared" si="481"/>
        <v>0</v>
      </c>
      <c r="BW7741" s="23"/>
      <c r="BX7741" s="4">
        <f t="shared" si="482"/>
        <v>1</v>
      </c>
      <c r="BY7741" s="4">
        <f t="shared" si="483"/>
        <v>1</v>
      </c>
    </row>
    <row r="7742" spans="1:77">
      <c r="A7742" s="23">
        <v>7737</v>
      </c>
      <c r="BP7742" s="3"/>
      <c r="BQ7742" s="3"/>
      <c r="BR7742" s="3"/>
      <c r="BS7742" s="3"/>
      <c r="BT7742" s="23">
        <v>7737</v>
      </c>
      <c r="BU7742" s="4">
        <f t="shared" si="480"/>
        <v>0</v>
      </c>
      <c r="BV7742" s="4">
        <f t="shared" si="481"/>
        <v>0</v>
      </c>
      <c r="BW7742" s="23"/>
      <c r="BX7742" s="4">
        <f t="shared" si="482"/>
        <v>1</v>
      </c>
      <c r="BY7742" s="4">
        <f t="shared" si="483"/>
        <v>1</v>
      </c>
    </row>
    <row r="7743" spans="1:77">
      <c r="A7743" s="23">
        <v>7738</v>
      </c>
      <c r="BP7743" s="3"/>
      <c r="BQ7743" s="3"/>
      <c r="BR7743" s="3"/>
      <c r="BS7743" s="3"/>
      <c r="BT7743" s="23">
        <v>7738</v>
      </c>
      <c r="BU7743" s="4">
        <f t="shared" si="480"/>
        <v>0</v>
      </c>
      <c r="BV7743" s="4">
        <f t="shared" si="481"/>
        <v>0</v>
      </c>
      <c r="BW7743" s="23"/>
      <c r="BX7743" s="4">
        <f t="shared" si="482"/>
        <v>1</v>
      </c>
      <c r="BY7743" s="4">
        <f t="shared" si="483"/>
        <v>1</v>
      </c>
    </row>
    <row r="7744" spans="1:77">
      <c r="A7744" s="23">
        <v>7739</v>
      </c>
      <c r="BP7744" s="3"/>
      <c r="BQ7744" s="3"/>
      <c r="BR7744" s="3"/>
      <c r="BS7744" s="3"/>
      <c r="BT7744" s="23">
        <v>7739</v>
      </c>
      <c r="BU7744" s="4">
        <f t="shared" si="480"/>
        <v>0</v>
      </c>
      <c r="BV7744" s="4">
        <f t="shared" si="481"/>
        <v>0</v>
      </c>
      <c r="BW7744" s="23"/>
      <c r="BX7744" s="4">
        <f t="shared" si="482"/>
        <v>1</v>
      </c>
      <c r="BY7744" s="4">
        <f t="shared" si="483"/>
        <v>1</v>
      </c>
    </row>
    <row r="7745" spans="1:77">
      <c r="A7745" s="23">
        <v>7740</v>
      </c>
      <c r="BP7745" s="3"/>
      <c r="BQ7745" s="3"/>
      <c r="BR7745" s="3"/>
      <c r="BS7745" s="3"/>
      <c r="BT7745" s="23">
        <v>7740</v>
      </c>
      <c r="BU7745" s="4">
        <f t="shared" si="480"/>
        <v>0</v>
      </c>
      <c r="BV7745" s="4">
        <f t="shared" si="481"/>
        <v>0</v>
      </c>
      <c r="BW7745" s="23"/>
      <c r="BX7745" s="4">
        <f t="shared" si="482"/>
        <v>1</v>
      </c>
      <c r="BY7745" s="4">
        <f t="shared" si="483"/>
        <v>1</v>
      </c>
    </row>
    <row r="7746" spans="1:77">
      <c r="A7746" s="23">
        <v>7741</v>
      </c>
      <c r="BP7746" s="3"/>
      <c r="BQ7746" s="3"/>
      <c r="BR7746" s="3"/>
      <c r="BS7746" s="3"/>
      <c r="BT7746" s="23">
        <v>7741</v>
      </c>
      <c r="BU7746" s="4">
        <f t="shared" si="480"/>
        <v>0</v>
      </c>
      <c r="BV7746" s="4">
        <f t="shared" si="481"/>
        <v>0</v>
      </c>
      <c r="BW7746" s="23"/>
      <c r="BX7746" s="4">
        <f t="shared" si="482"/>
        <v>1</v>
      </c>
      <c r="BY7746" s="4">
        <f t="shared" si="483"/>
        <v>1</v>
      </c>
    </row>
    <row r="7747" spans="1:77">
      <c r="A7747" s="23">
        <v>7742</v>
      </c>
      <c r="BP7747" s="3"/>
      <c r="BQ7747" s="3"/>
      <c r="BR7747" s="3"/>
      <c r="BS7747" s="3"/>
      <c r="BT7747" s="23">
        <v>7742</v>
      </c>
      <c r="BU7747" s="4">
        <f t="shared" si="480"/>
        <v>0</v>
      </c>
      <c r="BV7747" s="4">
        <f t="shared" si="481"/>
        <v>0</v>
      </c>
      <c r="BW7747" s="23"/>
      <c r="BX7747" s="4">
        <f t="shared" si="482"/>
        <v>1</v>
      </c>
      <c r="BY7747" s="4">
        <f t="shared" si="483"/>
        <v>1</v>
      </c>
    </row>
    <row r="7748" spans="1:77">
      <c r="A7748" s="23">
        <v>7743</v>
      </c>
      <c r="BP7748" s="3"/>
      <c r="BQ7748" s="3"/>
      <c r="BR7748" s="3"/>
      <c r="BS7748" s="3"/>
      <c r="BT7748" s="23">
        <v>7743</v>
      </c>
      <c r="BU7748" s="4">
        <f t="shared" si="480"/>
        <v>0</v>
      </c>
      <c r="BV7748" s="4">
        <f t="shared" si="481"/>
        <v>0</v>
      </c>
      <c r="BW7748" s="23"/>
      <c r="BX7748" s="4">
        <f t="shared" si="482"/>
        <v>1</v>
      </c>
      <c r="BY7748" s="4">
        <f t="shared" si="483"/>
        <v>1</v>
      </c>
    </row>
    <row r="7749" spans="1:77">
      <c r="A7749" s="23">
        <v>7744</v>
      </c>
      <c r="BP7749" s="3"/>
      <c r="BQ7749" s="3"/>
      <c r="BR7749" s="3"/>
      <c r="BS7749" s="3"/>
      <c r="BT7749" s="23">
        <v>7744</v>
      </c>
      <c r="BU7749" s="4">
        <f t="shared" si="480"/>
        <v>0</v>
      </c>
      <c r="BV7749" s="4">
        <f t="shared" si="481"/>
        <v>0</v>
      </c>
      <c r="BW7749" s="23"/>
      <c r="BX7749" s="4">
        <f t="shared" si="482"/>
        <v>1</v>
      </c>
      <c r="BY7749" s="4">
        <f t="shared" si="483"/>
        <v>1</v>
      </c>
    </row>
    <row r="7750" spans="1:77">
      <c r="A7750" s="23">
        <v>7745</v>
      </c>
      <c r="BP7750" s="3"/>
      <c r="BQ7750" s="3"/>
      <c r="BR7750" s="3"/>
      <c r="BS7750" s="3"/>
      <c r="BT7750" s="23">
        <v>7745</v>
      </c>
      <c r="BU7750" s="4">
        <f t="shared" si="480"/>
        <v>0</v>
      </c>
      <c r="BV7750" s="4">
        <f t="shared" si="481"/>
        <v>0</v>
      </c>
      <c r="BW7750" s="23"/>
      <c r="BX7750" s="4">
        <f t="shared" si="482"/>
        <v>1</v>
      </c>
      <c r="BY7750" s="4">
        <f t="shared" si="483"/>
        <v>1</v>
      </c>
    </row>
    <row r="7751" spans="1:77">
      <c r="A7751" s="23">
        <v>7746</v>
      </c>
      <c r="BP7751" s="3"/>
      <c r="BQ7751" s="3"/>
      <c r="BR7751" s="3"/>
      <c r="BS7751" s="3"/>
      <c r="BT7751" s="23">
        <v>7746</v>
      </c>
      <c r="BU7751" s="4">
        <f t="shared" ref="BU7751:BU7814" si="484">BP7751*$BV$1-BQ7751</f>
        <v>0</v>
      </c>
      <c r="BV7751" s="4">
        <f t="shared" ref="BV7751:BV7814" si="485">BR7751*$BV$1-BS7751</f>
        <v>0</v>
      </c>
      <c r="BW7751" s="23"/>
      <c r="BX7751" s="4">
        <f t="shared" ref="BX7751:BX7814" si="486">IF(BU7751=MAX($BU7751:$BV7751),1,0)</f>
        <v>1</v>
      </c>
      <c r="BY7751" s="4">
        <f t="shared" ref="BY7751:BY7814" si="487">IF(BV7751=MAX($BU7751:$BV7751),1,0)</f>
        <v>1</v>
      </c>
    </row>
    <row r="7752" spans="1:77">
      <c r="A7752" s="23">
        <v>7747</v>
      </c>
      <c r="BP7752" s="3"/>
      <c r="BQ7752" s="3"/>
      <c r="BR7752" s="3"/>
      <c r="BS7752" s="3"/>
      <c r="BT7752" s="23">
        <v>7747</v>
      </c>
      <c r="BU7752" s="4">
        <f t="shared" si="484"/>
        <v>0</v>
      </c>
      <c r="BV7752" s="4">
        <f t="shared" si="485"/>
        <v>0</v>
      </c>
      <c r="BW7752" s="23"/>
      <c r="BX7752" s="4">
        <f t="shared" si="486"/>
        <v>1</v>
      </c>
      <c r="BY7752" s="4">
        <f t="shared" si="487"/>
        <v>1</v>
      </c>
    </row>
    <row r="7753" spans="1:77">
      <c r="A7753" s="23">
        <v>7748</v>
      </c>
      <c r="BP7753" s="3"/>
      <c r="BQ7753" s="3"/>
      <c r="BR7753" s="3"/>
      <c r="BS7753" s="3"/>
      <c r="BT7753" s="23">
        <v>7748</v>
      </c>
      <c r="BU7753" s="4">
        <f t="shared" si="484"/>
        <v>0</v>
      </c>
      <c r="BV7753" s="4">
        <f t="shared" si="485"/>
        <v>0</v>
      </c>
      <c r="BW7753" s="23"/>
      <c r="BX7753" s="4">
        <f t="shared" si="486"/>
        <v>1</v>
      </c>
      <c r="BY7753" s="4">
        <f t="shared" si="487"/>
        <v>1</v>
      </c>
    </row>
    <row r="7754" spans="1:77">
      <c r="A7754" s="23">
        <v>7749</v>
      </c>
      <c r="BP7754" s="3"/>
      <c r="BQ7754" s="3"/>
      <c r="BR7754" s="3"/>
      <c r="BS7754" s="3"/>
      <c r="BT7754" s="23">
        <v>7749</v>
      </c>
      <c r="BU7754" s="4">
        <f t="shared" si="484"/>
        <v>0</v>
      </c>
      <c r="BV7754" s="4">
        <f t="shared" si="485"/>
        <v>0</v>
      </c>
      <c r="BW7754" s="23"/>
      <c r="BX7754" s="4">
        <f t="shared" si="486"/>
        <v>1</v>
      </c>
      <c r="BY7754" s="4">
        <f t="shared" si="487"/>
        <v>1</v>
      </c>
    </row>
    <row r="7755" spans="1:77">
      <c r="A7755" s="23">
        <v>7750</v>
      </c>
      <c r="BP7755" s="3"/>
      <c r="BQ7755" s="3"/>
      <c r="BR7755" s="3"/>
      <c r="BS7755" s="3"/>
      <c r="BT7755" s="23">
        <v>7750</v>
      </c>
      <c r="BU7755" s="4">
        <f t="shared" si="484"/>
        <v>0</v>
      </c>
      <c r="BV7755" s="4">
        <f t="shared" si="485"/>
        <v>0</v>
      </c>
      <c r="BW7755" s="23"/>
      <c r="BX7755" s="4">
        <f t="shared" si="486"/>
        <v>1</v>
      </c>
      <c r="BY7755" s="4">
        <f t="shared" si="487"/>
        <v>1</v>
      </c>
    </row>
    <row r="7756" spans="1:77">
      <c r="A7756" s="23">
        <v>7751</v>
      </c>
      <c r="BP7756" s="3"/>
      <c r="BQ7756" s="3"/>
      <c r="BR7756" s="3"/>
      <c r="BS7756" s="3"/>
      <c r="BT7756" s="23">
        <v>7751</v>
      </c>
      <c r="BU7756" s="4">
        <f t="shared" si="484"/>
        <v>0</v>
      </c>
      <c r="BV7756" s="4">
        <f t="shared" si="485"/>
        <v>0</v>
      </c>
      <c r="BW7756" s="23"/>
      <c r="BX7756" s="4">
        <f t="shared" si="486"/>
        <v>1</v>
      </c>
      <c r="BY7756" s="4">
        <f t="shared" si="487"/>
        <v>1</v>
      </c>
    </row>
    <row r="7757" spans="1:77">
      <c r="A7757" s="23">
        <v>7752</v>
      </c>
      <c r="BP7757" s="3"/>
      <c r="BQ7757" s="3"/>
      <c r="BR7757" s="3"/>
      <c r="BS7757" s="3"/>
      <c r="BT7757" s="23">
        <v>7752</v>
      </c>
      <c r="BU7757" s="4">
        <f t="shared" si="484"/>
        <v>0</v>
      </c>
      <c r="BV7757" s="4">
        <f t="shared" si="485"/>
        <v>0</v>
      </c>
      <c r="BW7757" s="23"/>
      <c r="BX7757" s="4">
        <f t="shared" si="486"/>
        <v>1</v>
      </c>
      <c r="BY7757" s="4">
        <f t="shared" si="487"/>
        <v>1</v>
      </c>
    </row>
    <row r="7758" spans="1:77">
      <c r="A7758" s="23">
        <v>7753</v>
      </c>
      <c r="BP7758" s="3"/>
      <c r="BQ7758" s="3"/>
      <c r="BR7758" s="3"/>
      <c r="BS7758" s="3"/>
      <c r="BT7758" s="23">
        <v>7753</v>
      </c>
      <c r="BU7758" s="4">
        <f t="shared" si="484"/>
        <v>0</v>
      </c>
      <c r="BV7758" s="4">
        <f t="shared" si="485"/>
        <v>0</v>
      </c>
      <c r="BW7758" s="23"/>
      <c r="BX7758" s="4">
        <f t="shared" si="486"/>
        <v>1</v>
      </c>
      <c r="BY7758" s="4">
        <f t="shared" si="487"/>
        <v>1</v>
      </c>
    </row>
    <row r="7759" spans="1:77">
      <c r="A7759" s="23">
        <v>7754</v>
      </c>
      <c r="BP7759" s="3"/>
      <c r="BQ7759" s="3"/>
      <c r="BR7759" s="3"/>
      <c r="BS7759" s="3"/>
      <c r="BT7759" s="23">
        <v>7754</v>
      </c>
      <c r="BU7759" s="4">
        <f t="shared" si="484"/>
        <v>0</v>
      </c>
      <c r="BV7759" s="4">
        <f t="shared" si="485"/>
        <v>0</v>
      </c>
      <c r="BW7759" s="23"/>
      <c r="BX7759" s="4">
        <f t="shared" si="486"/>
        <v>1</v>
      </c>
      <c r="BY7759" s="4">
        <f t="shared" si="487"/>
        <v>1</v>
      </c>
    </row>
    <row r="7760" spans="1:77">
      <c r="A7760" s="23">
        <v>7755</v>
      </c>
      <c r="BP7760" s="3"/>
      <c r="BQ7760" s="3"/>
      <c r="BR7760" s="3"/>
      <c r="BS7760" s="3"/>
      <c r="BT7760" s="23">
        <v>7755</v>
      </c>
      <c r="BU7760" s="4">
        <f t="shared" si="484"/>
        <v>0</v>
      </c>
      <c r="BV7760" s="4">
        <f t="shared" si="485"/>
        <v>0</v>
      </c>
      <c r="BW7760" s="23"/>
      <c r="BX7760" s="4">
        <f t="shared" si="486"/>
        <v>1</v>
      </c>
      <c r="BY7760" s="4">
        <f t="shared" si="487"/>
        <v>1</v>
      </c>
    </row>
    <row r="7761" spans="1:77">
      <c r="A7761" s="23">
        <v>7756</v>
      </c>
      <c r="BP7761" s="3"/>
      <c r="BQ7761" s="3"/>
      <c r="BR7761" s="3"/>
      <c r="BS7761" s="3"/>
      <c r="BT7761" s="23">
        <v>7756</v>
      </c>
      <c r="BU7761" s="4">
        <f t="shared" si="484"/>
        <v>0</v>
      </c>
      <c r="BV7761" s="4">
        <f t="shared" si="485"/>
        <v>0</v>
      </c>
      <c r="BW7761" s="23"/>
      <c r="BX7761" s="4">
        <f t="shared" si="486"/>
        <v>1</v>
      </c>
      <c r="BY7761" s="4">
        <f t="shared" si="487"/>
        <v>1</v>
      </c>
    </row>
    <row r="7762" spans="1:77">
      <c r="A7762" s="23">
        <v>7757</v>
      </c>
      <c r="BP7762" s="3"/>
      <c r="BQ7762" s="3"/>
      <c r="BR7762" s="3"/>
      <c r="BS7762" s="3"/>
      <c r="BT7762" s="23">
        <v>7757</v>
      </c>
      <c r="BU7762" s="4">
        <f t="shared" si="484"/>
        <v>0</v>
      </c>
      <c r="BV7762" s="4">
        <f t="shared" si="485"/>
        <v>0</v>
      </c>
      <c r="BW7762" s="23"/>
      <c r="BX7762" s="4">
        <f t="shared" si="486"/>
        <v>1</v>
      </c>
      <c r="BY7762" s="4">
        <f t="shared" si="487"/>
        <v>1</v>
      </c>
    </row>
    <row r="7763" spans="1:77">
      <c r="A7763" s="23">
        <v>7758</v>
      </c>
      <c r="BP7763" s="3"/>
      <c r="BQ7763" s="3"/>
      <c r="BR7763" s="3"/>
      <c r="BS7763" s="3"/>
      <c r="BT7763" s="23">
        <v>7758</v>
      </c>
      <c r="BU7763" s="4">
        <f t="shared" si="484"/>
        <v>0</v>
      </c>
      <c r="BV7763" s="4">
        <f t="shared" si="485"/>
        <v>0</v>
      </c>
      <c r="BW7763" s="23"/>
      <c r="BX7763" s="4">
        <f t="shared" si="486"/>
        <v>1</v>
      </c>
      <c r="BY7763" s="4">
        <f t="shared" si="487"/>
        <v>1</v>
      </c>
    </row>
    <row r="7764" spans="1:77">
      <c r="A7764" s="23">
        <v>7759</v>
      </c>
      <c r="BP7764" s="3"/>
      <c r="BQ7764" s="3"/>
      <c r="BR7764" s="3"/>
      <c r="BS7764" s="3"/>
      <c r="BT7764" s="23">
        <v>7759</v>
      </c>
      <c r="BU7764" s="4">
        <f t="shared" si="484"/>
        <v>0</v>
      </c>
      <c r="BV7764" s="4">
        <f t="shared" si="485"/>
        <v>0</v>
      </c>
      <c r="BW7764" s="23"/>
      <c r="BX7764" s="4">
        <f t="shared" si="486"/>
        <v>1</v>
      </c>
      <c r="BY7764" s="4">
        <f t="shared" si="487"/>
        <v>1</v>
      </c>
    </row>
    <row r="7765" spans="1:77">
      <c r="A7765" s="23">
        <v>7760</v>
      </c>
      <c r="BP7765" s="3"/>
      <c r="BQ7765" s="3"/>
      <c r="BR7765" s="3"/>
      <c r="BS7765" s="3"/>
      <c r="BT7765" s="23">
        <v>7760</v>
      </c>
      <c r="BU7765" s="4">
        <f t="shared" si="484"/>
        <v>0</v>
      </c>
      <c r="BV7765" s="4">
        <f t="shared" si="485"/>
        <v>0</v>
      </c>
      <c r="BW7765" s="23"/>
      <c r="BX7765" s="4">
        <f t="shared" si="486"/>
        <v>1</v>
      </c>
      <c r="BY7765" s="4">
        <f t="shared" si="487"/>
        <v>1</v>
      </c>
    </row>
    <row r="7766" spans="1:77">
      <c r="A7766" s="23">
        <v>7761</v>
      </c>
      <c r="BP7766" s="3"/>
      <c r="BQ7766" s="3"/>
      <c r="BR7766" s="3"/>
      <c r="BS7766" s="3"/>
      <c r="BT7766" s="23">
        <v>7761</v>
      </c>
      <c r="BU7766" s="4">
        <f t="shared" si="484"/>
        <v>0</v>
      </c>
      <c r="BV7766" s="4">
        <f t="shared" si="485"/>
        <v>0</v>
      </c>
      <c r="BW7766" s="23"/>
      <c r="BX7766" s="4">
        <f t="shared" si="486"/>
        <v>1</v>
      </c>
      <c r="BY7766" s="4">
        <f t="shared" si="487"/>
        <v>1</v>
      </c>
    </row>
    <row r="7767" spans="1:77">
      <c r="A7767" s="23">
        <v>7762</v>
      </c>
      <c r="BP7767" s="3"/>
      <c r="BQ7767" s="3"/>
      <c r="BR7767" s="3"/>
      <c r="BS7767" s="3"/>
      <c r="BT7767" s="23">
        <v>7762</v>
      </c>
      <c r="BU7767" s="4">
        <f t="shared" si="484"/>
        <v>0</v>
      </c>
      <c r="BV7767" s="4">
        <f t="shared" si="485"/>
        <v>0</v>
      </c>
      <c r="BW7767" s="23"/>
      <c r="BX7767" s="4">
        <f t="shared" si="486"/>
        <v>1</v>
      </c>
      <c r="BY7767" s="4">
        <f t="shared" si="487"/>
        <v>1</v>
      </c>
    </row>
    <row r="7768" spans="1:77">
      <c r="A7768" s="23">
        <v>7763</v>
      </c>
      <c r="BP7768" s="3"/>
      <c r="BQ7768" s="3"/>
      <c r="BR7768" s="3"/>
      <c r="BS7768" s="3"/>
      <c r="BT7768" s="23">
        <v>7763</v>
      </c>
      <c r="BU7768" s="4">
        <f t="shared" si="484"/>
        <v>0</v>
      </c>
      <c r="BV7768" s="4">
        <f t="shared" si="485"/>
        <v>0</v>
      </c>
      <c r="BW7768" s="23"/>
      <c r="BX7768" s="4">
        <f t="shared" si="486"/>
        <v>1</v>
      </c>
      <c r="BY7768" s="4">
        <f t="shared" si="487"/>
        <v>1</v>
      </c>
    </row>
    <row r="7769" spans="1:77">
      <c r="A7769" s="23">
        <v>7764</v>
      </c>
      <c r="BP7769" s="3"/>
      <c r="BQ7769" s="3"/>
      <c r="BR7769" s="3"/>
      <c r="BS7769" s="3"/>
      <c r="BT7769" s="23">
        <v>7764</v>
      </c>
      <c r="BU7769" s="4">
        <f t="shared" si="484"/>
        <v>0</v>
      </c>
      <c r="BV7769" s="4">
        <f t="shared" si="485"/>
        <v>0</v>
      </c>
      <c r="BW7769" s="23"/>
      <c r="BX7769" s="4">
        <f t="shared" si="486"/>
        <v>1</v>
      </c>
      <c r="BY7769" s="4">
        <f t="shared" si="487"/>
        <v>1</v>
      </c>
    </row>
    <row r="7770" spans="1:77">
      <c r="A7770" s="23">
        <v>7765</v>
      </c>
      <c r="BP7770" s="3"/>
      <c r="BQ7770" s="3"/>
      <c r="BR7770" s="3"/>
      <c r="BS7770" s="3"/>
      <c r="BT7770" s="23">
        <v>7765</v>
      </c>
      <c r="BU7770" s="4">
        <f t="shared" si="484"/>
        <v>0</v>
      </c>
      <c r="BV7770" s="4">
        <f t="shared" si="485"/>
        <v>0</v>
      </c>
      <c r="BW7770" s="23"/>
      <c r="BX7770" s="4">
        <f t="shared" si="486"/>
        <v>1</v>
      </c>
      <c r="BY7770" s="4">
        <f t="shared" si="487"/>
        <v>1</v>
      </c>
    </row>
    <row r="7771" spans="1:77">
      <c r="A7771" s="23">
        <v>7766</v>
      </c>
      <c r="BP7771" s="3"/>
      <c r="BQ7771" s="3"/>
      <c r="BR7771" s="3"/>
      <c r="BS7771" s="3"/>
      <c r="BT7771" s="23">
        <v>7766</v>
      </c>
      <c r="BU7771" s="4">
        <f t="shared" si="484"/>
        <v>0</v>
      </c>
      <c r="BV7771" s="4">
        <f t="shared" si="485"/>
        <v>0</v>
      </c>
      <c r="BW7771" s="23"/>
      <c r="BX7771" s="4">
        <f t="shared" si="486"/>
        <v>1</v>
      </c>
      <c r="BY7771" s="4">
        <f t="shared" si="487"/>
        <v>1</v>
      </c>
    </row>
    <row r="7772" spans="1:77">
      <c r="A7772" s="23">
        <v>7767</v>
      </c>
      <c r="BP7772" s="3"/>
      <c r="BQ7772" s="3"/>
      <c r="BR7772" s="3"/>
      <c r="BS7772" s="3"/>
      <c r="BT7772" s="23">
        <v>7767</v>
      </c>
      <c r="BU7772" s="4">
        <f t="shared" si="484"/>
        <v>0</v>
      </c>
      <c r="BV7772" s="4">
        <f t="shared" si="485"/>
        <v>0</v>
      </c>
      <c r="BW7772" s="23"/>
      <c r="BX7772" s="4">
        <f t="shared" si="486"/>
        <v>1</v>
      </c>
      <c r="BY7772" s="4">
        <f t="shared" si="487"/>
        <v>1</v>
      </c>
    </row>
    <row r="7773" spans="1:77">
      <c r="A7773" s="23">
        <v>7768</v>
      </c>
      <c r="BP7773" s="3"/>
      <c r="BQ7773" s="3"/>
      <c r="BR7773" s="3"/>
      <c r="BS7773" s="3"/>
      <c r="BT7773" s="23">
        <v>7768</v>
      </c>
      <c r="BU7773" s="4">
        <f t="shared" si="484"/>
        <v>0</v>
      </c>
      <c r="BV7773" s="4">
        <f t="shared" si="485"/>
        <v>0</v>
      </c>
      <c r="BW7773" s="23"/>
      <c r="BX7773" s="4">
        <f t="shared" si="486"/>
        <v>1</v>
      </c>
      <c r="BY7773" s="4">
        <f t="shared" si="487"/>
        <v>1</v>
      </c>
    </row>
    <row r="7774" spans="1:77">
      <c r="A7774" s="23">
        <v>7769</v>
      </c>
      <c r="BP7774" s="3"/>
      <c r="BQ7774" s="3"/>
      <c r="BR7774" s="3"/>
      <c r="BS7774" s="3"/>
      <c r="BT7774" s="23">
        <v>7769</v>
      </c>
      <c r="BU7774" s="4">
        <f t="shared" si="484"/>
        <v>0</v>
      </c>
      <c r="BV7774" s="4">
        <f t="shared" si="485"/>
        <v>0</v>
      </c>
      <c r="BW7774" s="23"/>
      <c r="BX7774" s="4">
        <f t="shared" si="486"/>
        <v>1</v>
      </c>
      <c r="BY7774" s="4">
        <f t="shared" si="487"/>
        <v>1</v>
      </c>
    </row>
    <row r="7775" spans="1:77">
      <c r="A7775" s="23">
        <v>7770</v>
      </c>
      <c r="BP7775" s="3"/>
      <c r="BQ7775" s="3"/>
      <c r="BR7775" s="3"/>
      <c r="BS7775" s="3"/>
      <c r="BT7775" s="23">
        <v>7770</v>
      </c>
      <c r="BU7775" s="4">
        <f t="shared" si="484"/>
        <v>0</v>
      </c>
      <c r="BV7775" s="4">
        <f t="shared" si="485"/>
        <v>0</v>
      </c>
      <c r="BW7775" s="23"/>
      <c r="BX7775" s="4">
        <f t="shared" si="486"/>
        <v>1</v>
      </c>
      <c r="BY7775" s="4">
        <f t="shared" si="487"/>
        <v>1</v>
      </c>
    </row>
    <row r="7776" spans="1:77">
      <c r="A7776" s="23">
        <v>7771</v>
      </c>
      <c r="BP7776" s="3"/>
      <c r="BQ7776" s="3"/>
      <c r="BR7776" s="3"/>
      <c r="BS7776" s="3"/>
      <c r="BT7776" s="23">
        <v>7771</v>
      </c>
      <c r="BU7776" s="4">
        <f t="shared" si="484"/>
        <v>0</v>
      </c>
      <c r="BV7776" s="4">
        <f t="shared" si="485"/>
        <v>0</v>
      </c>
      <c r="BW7776" s="23"/>
      <c r="BX7776" s="4">
        <f t="shared" si="486"/>
        <v>1</v>
      </c>
      <c r="BY7776" s="4">
        <f t="shared" si="487"/>
        <v>1</v>
      </c>
    </row>
    <row r="7777" spans="1:77">
      <c r="A7777" s="23">
        <v>7772</v>
      </c>
      <c r="BP7777" s="3"/>
      <c r="BQ7777" s="3"/>
      <c r="BR7777" s="3"/>
      <c r="BS7777" s="3"/>
      <c r="BT7777" s="23">
        <v>7772</v>
      </c>
      <c r="BU7777" s="4">
        <f t="shared" si="484"/>
        <v>0</v>
      </c>
      <c r="BV7777" s="4">
        <f t="shared" si="485"/>
        <v>0</v>
      </c>
      <c r="BW7777" s="23"/>
      <c r="BX7777" s="4">
        <f t="shared" si="486"/>
        <v>1</v>
      </c>
      <c r="BY7777" s="4">
        <f t="shared" si="487"/>
        <v>1</v>
      </c>
    </row>
    <row r="7778" spans="1:77">
      <c r="A7778" s="23">
        <v>7773</v>
      </c>
      <c r="BP7778" s="3"/>
      <c r="BQ7778" s="3"/>
      <c r="BR7778" s="3"/>
      <c r="BS7778" s="3"/>
      <c r="BT7778" s="23">
        <v>7773</v>
      </c>
      <c r="BU7778" s="4">
        <f t="shared" si="484"/>
        <v>0</v>
      </c>
      <c r="BV7778" s="4">
        <f t="shared" si="485"/>
        <v>0</v>
      </c>
      <c r="BW7778" s="23"/>
      <c r="BX7778" s="4">
        <f t="shared" si="486"/>
        <v>1</v>
      </c>
      <c r="BY7778" s="4">
        <f t="shared" si="487"/>
        <v>1</v>
      </c>
    </row>
    <row r="7779" spans="1:77">
      <c r="A7779" s="23">
        <v>7774</v>
      </c>
      <c r="BP7779" s="3"/>
      <c r="BQ7779" s="3"/>
      <c r="BR7779" s="3"/>
      <c r="BS7779" s="3"/>
      <c r="BT7779" s="23">
        <v>7774</v>
      </c>
      <c r="BU7779" s="4">
        <f t="shared" si="484"/>
        <v>0</v>
      </c>
      <c r="BV7779" s="4">
        <f t="shared" si="485"/>
        <v>0</v>
      </c>
      <c r="BW7779" s="23"/>
      <c r="BX7779" s="4">
        <f t="shared" si="486"/>
        <v>1</v>
      </c>
      <c r="BY7779" s="4">
        <f t="shared" si="487"/>
        <v>1</v>
      </c>
    </row>
    <row r="7780" spans="1:77">
      <c r="A7780" s="23">
        <v>7775</v>
      </c>
      <c r="BP7780" s="3"/>
      <c r="BQ7780" s="3"/>
      <c r="BR7780" s="3"/>
      <c r="BS7780" s="3"/>
      <c r="BT7780" s="23">
        <v>7775</v>
      </c>
      <c r="BU7780" s="4">
        <f t="shared" si="484"/>
        <v>0</v>
      </c>
      <c r="BV7780" s="4">
        <f t="shared" si="485"/>
        <v>0</v>
      </c>
      <c r="BW7780" s="23"/>
      <c r="BX7780" s="4">
        <f t="shared" si="486"/>
        <v>1</v>
      </c>
      <c r="BY7780" s="4">
        <f t="shared" si="487"/>
        <v>1</v>
      </c>
    </row>
    <row r="7781" spans="1:77">
      <c r="A7781" s="23">
        <v>7776</v>
      </c>
      <c r="BP7781" s="3"/>
      <c r="BQ7781" s="3"/>
      <c r="BR7781" s="3"/>
      <c r="BS7781" s="3"/>
      <c r="BT7781" s="23">
        <v>7776</v>
      </c>
      <c r="BU7781" s="4">
        <f t="shared" si="484"/>
        <v>0</v>
      </c>
      <c r="BV7781" s="4">
        <f t="shared" si="485"/>
        <v>0</v>
      </c>
      <c r="BW7781" s="23"/>
      <c r="BX7781" s="4">
        <f t="shared" si="486"/>
        <v>1</v>
      </c>
      <c r="BY7781" s="4">
        <f t="shared" si="487"/>
        <v>1</v>
      </c>
    </row>
    <row r="7782" spans="1:77">
      <c r="A7782" s="23">
        <v>7777</v>
      </c>
      <c r="BP7782" s="3"/>
      <c r="BQ7782" s="3"/>
      <c r="BR7782" s="3"/>
      <c r="BS7782" s="3"/>
      <c r="BT7782" s="23">
        <v>7777</v>
      </c>
      <c r="BU7782" s="4">
        <f t="shared" si="484"/>
        <v>0</v>
      </c>
      <c r="BV7782" s="4">
        <f t="shared" si="485"/>
        <v>0</v>
      </c>
      <c r="BW7782" s="23"/>
      <c r="BX7782" s="4">
        <f t="shared" si="486"/>
        <v>1</v>
      </c>
      <c r="BY7782" s="4">
        <f t="shared" si="487"/>
        <v>1</v>
      </c>
    </row>
    <row r="7783" spans="1:77">
      <c r="A7783" s="23">
        <v>7778</v>
      </c>
      <c r="BP7783" s="3"/>
      <c r="BQ7783" s="3"/>
      <c r="BR7783" s="3"/>
      <c r="BS7783" s="3"/>
      <c r="BT7783" s="23">
        <v>7778</v>
      </c>
      <c r="BU7783" s="4">
        <f t="shared" si="484"/>
        <v>0</v>
      </c>
      <c r="BV7783" s="4">
        <f t="shared" si="485"/>
        <v>0</v>
      </c>
      <c r="BW7783" s="23"/>
      <c r="BX7783" s="4">
        <f t="shared" si="486"/>
        <v>1</v>
      </c>
      <c r="BY7783" s="4">
        <f t="shared" si="487"/>
        <v>1</v>
      </c>
    </row>
    <row r="7784" spans="1:77">
      <c r="A7784" s="23">
        <v>7779</v>
      </c>
      <c r="BP7784" s="3"/>
      <c r="BQ7784" s="3"/>
      <c r="BR7784" s="3"/>
      <c r="BS7784" s="3"/>
      <c r="BT7784" s="23">
        <v>7779</v>
      </c>
      <c r="BU7784" s="4">
        <f t="shared" si="484"/>
        <v>0</v>
      </c>
      <c r="BV7784" s="4">
        <f t="shared" si="485"/>
        <v>0</v>
      </c>
      <c r="BW7784" s="23"/>
      <c r="BX7784" s="4">
        <f t="shared" si="486"/>
        <v>1</v>
      </c>
      <c r="BY7784" s="4">
        <f t="shared" si="487"/>
        <v>1</v>
      </c>
    </row>
    <row r="7785" spans="1:77">
      <c r="A7785" s="23">
        <v>7780</v>
      </c>
      <c r="BP7785" s="3"/>
      <c r="BQ7785" s="3"/>
      <c r="BR7785" s="3"/>
      <c r="BS7785" s="3"/>
      <c r="BT7785" s="23">
        <v>7780</v>
      </c>
      <c r="BU7785" s="4">
        <f t="shared" si="484"/>
        <v>0</v>
      </c>
      <c r="BV7785" s="4">
        <f t="shared" si="485"/>
        <v>0</v>
      </c>
      <c r="BW7785" s="23"/>
      <c r="BX7785" s="4">
        <f t="shared" si="486"/>
        <v>1</v>
      </c>
      <c r="BY7785" s="4">
        <f t="shared" si="487"/>
        <v>1</v>
      </c>
    </row>
    <row r="7786" spans="1:77">
      <c r="A7786" s="23">
        <v>7781</v>
      </c>
      <c r="BP7786" s="3"/>
      <c r="BQ7786" s="3"/>
      <c r="BR7786" s="3"/>
      <c r="BS7786" s="3"/>
      <c r="BT7786" s="23">
        <v>7781</v>
      </c>
      <c r="BU7786" s="4">
        <f t="shared" si="484"/>
        <v>0</v>
      </c>
      <c r="BV7786" s="4">
        <f t="shared" si="485"/>
        <v>0</v>
      </c>
      <c r="BW7786" s="23"/>
      <c r="BX7786" s="4">
        <f t="shared" si="486"/>
        <v>1</v>
      </c>
      <c r="BY7786" s="4">
        <f t="shared" si="487"/>
        <v>1</v>
      </c>
    </row>
    <row r="7787" spans="1:77">
      <c r="A7787" s="23">
        <v>7782</v>
      </c>
      <c r="BP7787" s="3"/>
      <c r="BQ7787" s="3"/>
      <c r="BR7787" s="3"/>
      <c r="BS7787" s="3"/>
      <c r="BT7787" s="23">
        <v>7782</v>
      </c>
      <c r="BU7787" s="4">
        <f t="shared" si="484"/>
        <v>0</v>
      </c>
      <c r="BV7787" s="4">
        <f t="shared" si="485"/>
        <v>0</v>
      </c>
      <c r="BW7787" s="23"/>
      <c r="BX7787" s="4">
        <f t="shared" si="486"/>
        <v>1</v>
      </c>
      <c r="BY7787" s="4">
        <f t="shared" si="487"/>
        <v>1</v>
      </c>
    </row>
    <row r="7788" spans="1:77">
      <c r="A7788" s="23">
        <v>7783</v>
      </c>
      <c r="BP7788" s="3"/>
      <c r="BQ7788" s="3"/>
      <c r="BR7788" s="3"/>
      <c r="BS7788" s="3"/>
      <c r="BT7788" s="23">
        <v>7783</v>
      </c>
      <c r="BU7788" s="4">
        <f t="shared" si="484"/>
        <v>0</v>
      </c>
      <c r="BV7788" s="4">
        <f t="shared" si="485"/>
        <v>0</v>
      </c>
      <c r="BW7788" s="23"/>
      <c r="BX7788" s="4">
        <f t="shared" si="486"/>
        <v>1</v>
      </c>
      <c r="BY7788" s="4">
        <f t="shared" si="487"/>
        <v>1</v>
      </c>
    </row>
    <row r="7789" spans="1:77">
      <c r="A7789" s="23">
        <v>7784</v>
      </c>
      <c r="BP7789" s="3"/>
      <c r="BQ7789" s="3"/>
      <c r="BR7789" s="3"/>
      <c r="BS7789" s="3"/>
      <c r="BT7789" s="23">
        <v>7784</v>
      </c>
      <c r="BU7789" s="4">
        <f t="shared" si="484"/>
        <v>0</v>
      </c>
      <c r="BV7789" s="4">
        <f t="shared" si="485"/>
        <v>0</v>
      </c>
      <c r="BW7789" s="23"/>
      <c r="BX7789" s="4">
        <f t="shared" si="486"/>
        <v>1</v>
      </c>
      <c r="BY7789" s="4">
        <f t="shared" si="487"/>
        <v>1</v>
      </c>
    </row>
    <row r="7790" spans="1:77">
      <c r="A7790" s="23">
        <v>7785</v>
      </c>
      <c r="BP7790" s="3"/>
      <c r="BQ7790" s="3"/>
      <c r="BR7790" s="3"/>
      <c r="BS7790" s="3"/>
      <c r="BT7790" s="23">
        <v>7785</v>
      </c>
      <c r="BU7790" s="4">
        <f t="shared" si="484"/>
        <v>0</v>
      </c>
      <c r="BV7790" s="4">
        <f t="shared" si="485"/>
        <v>0</v>
      </c>
      <c r="BW7790" s="23"/>
      <c r="BX7790" s="4">
        <f t="shared" si="486"/>
        <v>1</v>
      </c>
      <c r="BY7790" s="4">
        <f t="shared" si="487"/>
        <v>1</v>
      </c>
    </row>
    <row r="7791" spans="1:77">
      <c r="A7791" s="23">
        <v>7786</v>
      </c>
      <c r="BP7791" s="3"/>
      <c r="BQ7791" s="3"/>
      <c r="BR7791" s="3"/>
      <c r="BS7791" s="3"/>
      <c r="BT7791" s="23">
        <v>7786</v>
      </c>
      <c r="BU7791" s="4">
        <f t="shared" si="484"/>
        <v>0</v>
      </c>
      <c r="BV7791" s="4">
        <f t="shared" si="485"/>
        <v>0</v>
      </c>
      <c r="BW7791" s="23"/>
      <c r="BX7791" s="4">
        <f t="shared" si="486"/>
        <v>1</v>
      </c>
      <c r="BY7791" s="4">
        <f t="shared" si="487"/>
        <v>1</v>
      </c>
    </row>
    <row r="7792" spans="1:77">
      <c r="A7792" s="23">
        <v>7787</v>
      </c>
      <c r="BP7792" s="3"/>
      <c r="BQ7792" s="3"/>
      <c r="BR7792" s="3"/>
      <c r="BS7792" s="3"/>
      <c r="BT7792" s="23">
        <v>7787</v>
      </c>
      <c r="BU7792" s="4">
        <f t="shared" si="484"/>
        <v>0</v>
      </c>
      <c r="BV7792" s="4">
        <f t="shared" si="485"/>
        <v>0</v>
      </c>
      <c r="BW7792" s="23"/>
      <c r="BX7792" s="4">
        <f t="shared" si="486"/>
        <v>1</v>
      </c>
      <c r="BY7792" s="4">
        <f t="shared" si="487"/>
        <v>1</v>
      </c>
    </row>
    <row r="7793" spans="1:77">
      <c r="A7793" s="23">
        <v>7788</v>
      </c>
      <c r="BP7793" s="3"/>
      <c r="BQ7793" s="3"/>
      <c r="BR7793" s="3"/>
      <c r="BS7793" s="3"/>
      <c r="BT7793" s="23">
        <v>7788</v>
      </c>
      <c r="BU7793" s="4">
        <f t="shared" si="484"/>
        <v>0</v>
      </c>
      <c r="BV7793" s="4">
        <f t="shared" si="485"/>
        <v>0</v>
      </c>
      <c r="BW7793" s="23"/>
      <c r="BX7793" s="4">
        <f t="shared" si="486"/>
        <v>1</v>
      </c>
      <c r="BY7793" s="4">
        <f t="shared" si="487"/>
        <v>1</v>
      </c>
    </row>
    <row r="7794" spans="1:77">
      <c r="A7794" s="23">
        <v>7789</v>
      </c>
      <c r="BP7794" s="3"/>
      <c r="BQ7794" s="3"/>
      <c r="BR7794" s="3"/>
      <c r="BS7794" s="3"/>
      <c r="BT7794" s="23">
        <v>7789</v>
      </c>
      <c r="BU7794" s="4">
        <f t="shared" si="484"/>
        <v>0</v>
      </c>
      <c r="BV7794" s="4">
        <f t="shared" si="485"/>
        <v>0</v>
      </c>
      <c r="BW7794" s="23"/>
      <c r="BX7794" s="4">
        <f t="shared" si="486"/>
        <v>1</v>
      </c>
      <c r="BY7794" s="4">
        <f t="shared" si="487"/>
        <v>1</v>
      </c>
    </row>
    <row r="7795" spans="1:77">
      <c r="A7795" s="23">
        <v>7790</v>
      </c>
      <c r="BP7795" s="3"/>
      <c r="BQ7795" s="3"/>
      <c r="BR7795" s="3"/>
      <c r="BS7795" s="3"/>
      <c r="BT7795" s="23">
        <v>7790</v>
      </c>
      <c r="BU7795" s="4">
        <f t="shared" si="484"/>
        <v>0</v>
      </c>
      <c r="BV7795" s="4">
        <f t="shared" si="485"/>
        <v>0</v>
      </c>
      <c r="BW7795" s="23"/>
      <c r="BX7795" s="4">
        <f t="shared" si="486"/>
        <v>1</v>
      </c>
      <c r="BY7795" s="4">
        <f t="shared" si="487"/>
        <v>1</v>
      </c>
    </row>
    <row r="7796" spans="1:77">
      <c r="A7796" s="23">
        <v>7791</v>
      </c>
      <c r="BP7796" s="3"/>
      <c r="BQ7796" s="3"/>
      <c r="BR7796" s="3"/>
      <c r="BS7796" s="3"/>
      <c r="BT7796" s="23">
        <v>7791</v>
      </c>
      <c r="BU7796" s="4">
        <f t="shared" si="484"/>
        <v>0</v>
      </c>
      <c r="BV7796" s="4">
        <f t="shared" si="485"/>
        <v>0</v>
      </c>
      <c r="BW7796" s="23"/>
      <c r="BX7796" s="4">
        <f t="shared" si="486"/>
        <v>1</v>
      </c>
      <c r="BY7796" s="4">
        <f t="shared" si="487"/>
        <v>1</v>
      </c>
    </row>
    <row r="7797" spans="1:77">
      <c r="A7797" s="23">
        <v>7792</v>
      </c>
      <c r="BP7797" s="3"/>
      <c r="BQ7797" s="3"/>
      <c r="BR7797" s="3"/>
      <c r="BS7797" s="3"/>
      <c r="BT7797" s="23">
        <v>7792</v>
      </c>
      <c r="BU7797" s="4">
        <f t="shared" si="484"/>
        <v>0</v>
      </c>
      <c r="BV7797" s="4">
        <f t="shared" si="485"/>
        <v>0</v>
      </c>
      <c r="BW7797" s="23"/>
      <c r="BX7797" s="4">
        <f t="shared" si="486"/>
        <v>1</v>
      </c>
      <c r="BY7797" s="4">
        <f t="shared" si="487"/>
        <v>1</v>
      </c>
    </row>
    <row r="7798" spans="1:77">
      <c r="A7798" s="23">
        <v>7793</v>
      </c>
      <c r="BP7798" s="3"/>
      <c r="BQ7798" s="3"/>
      <c r="BR7798" s="3"/>
      <c r="BS7798" s="3"/>
      <c r="BT7798" s="23">
        <v>7793</v>
      </c>
      <c r="BU7798" s="4">
        <f t="shared" si="484"/>
        <v>0</v>
      </c>
      <c r="BV7798" s="4">
        <f t="shared" si="485"/>
        <v>0</v>
      </c>
      <c r="BW7798" s="23"/>
      <c r="BX7798" s="4">
        <f t="shared" si="486"/>
        <v>1</v>
      </c>
      <c r="BY7798" s="4">
        <f t="shared" si="487"/>
        <v>1</v>
      </c>
    </row>
    <row r="7799" spans="1:77">
      <c r="A7799" s="23">
        <v>7794</v>
      </c>
      <c r="BP7799" s="3"/>
      <c r="BQ7799" s="3"/>
      <c r="BR7799" s="3"/>
      <c r="BS7799" s="3"/>
      <c r="BT7799" s="23">
        <v>7794</v>
      </c>
      <c r="BU7799" s="4">
        <f t="shared" si="484"/>
        <v>0</v>
      </c>
      <c r="BV7799" s="4">
        <f t="shared" si="485"/>
        <v>0</v>
      </c>
      <c r="BW7799" s="23"/>
      <c r="BX7799" s="4">
        <f t="shared" si="486"/>
        <v>1</v>
      </c>
      <c r="BY7799" s="4">
        <f t="shared" si="487"/>
        <v>1</v>
      </c>
    </row>
    <row r="7800" spans="1:77">
      <c r="A7800" s="23">
        <v>7795</v>
      </c>
      <c r="BP7800" s="3"/>
      <c r="BQ7800" s="3"/>
      <c r="BR7800" s="3"/>
      <c r="BS7800" s="3"/>
      <c r="BT7800" s="23">
        <v>7795</v>
      </c>
      <c r="BU7800" s="4">
        <f t="shared" si="484"/>
        <v>0</v>
      </c>
      <c r="BV7800" s="4">
        <f t="shared" si="485"/>
        <v>0</v>
      </c>
      <c r="BW7800" s="23"/>
      <c r="BX7800" s="4">
        <f t="shared" si="486"/>
        <v>1</v>
      </c>
      <c r="BY7800" s="4">
        <f t="shared" si="487"/>
        <v>1</v>
      </c>
    </row>
    <row r="7801" spans="1:77">
      <c r="A7801" s="23">
        <v>7796</v>
      </c>
      <c r="BP7801" s="3"/>
      <c r="BQ7801" s="3"/>
      <c r="BR7801" s="3"/>
      <c r="BS7801" s="3"/>
      <c r="BT7801" s="23">
        <v>7796</v>
      </c>
      <c r="BU7801" s="4">
        <f t="shared" si="484"/>
        <v>0</v>
      </c>
      <c r="BV7801" s="4">
        <f t="shared" si="485"/>
        <v>0</v>
      </c>
      <c r="BW7801" s="23"/>
      <c r="BX7801" s="4">
        <f t="shared" si="486"/>
        <v>1</v>
      </c>
      <c r="BY7801" s="4">
        <f t="shared" si="487"/>
        <v>1</v>
      </c>
    </row>
    <row r="7802" spans="1:77">
      <c r="A7802" s="23">
        <v>7797</v>
      </c>
      <c r="BP7802" s="3"/>
      <c r="BQ7802" s="3"/>
      <c r="BR7802" s="3"/>
      <c r="BS7802" s="3"/>
      <c r="BT7802" s="23">
        <v>7797</v>
      </c>
      <c r="BU7802" s="4">
        <f t="shared" si="484"/>
        <v>0</v>
      </c>
      <c r="BV7802" s="4">
        <f t="shared" si="485"/>
        <v>0</v>
      </c>
      <c r="BW7802" s="23"/>
      <c r="BX7802" s="4">
        <f t="shared" si="486"/>
        <v>1</v>
      </c>
      <c r="BY7802" s="4">
        <f t="shared" si="487"/>
        <v>1</v>
      </c>
    </row>
    <row r="7803" spans="1:77">
      <c r="A7803" s="23">
        <v>7798</v>
      </c>
      <c r="BP7803" s="3"/>
      <c r="BQ7803" s="3"/>
      <c r="BR7803" s="3"/>
      <c r="BS7803" s="3"/>
      <c r="BT7803" s="23">
        <v>7798</v>
      </c>
      <c r="BU7803" s="4">
        <f t="shared" si="484"/>
        <v>0</v>
      </c>
      <c r="BV7803" s="4">
        <f t="shared" si="485"/>
        <v>0</v>
      </c>
      <c r="BW7803" s="23"/>
      <c r="BX7803" s="4">
        <f t="shared" si="486"/>
        <v>1</v>
      </c>
      <c r="BY7803" s="4">
        <f t="shared" si="487"/>
        <v>1</v>
      </c>
    </row>
    <row r="7804" spans="1:77">
      <c r="A7804" s="23">
        <v>7799</v>
      </c>
      <c r="BP7804" s="3"/>
      <c r="BQ7804" s="3"/>
      <c r="BR7804" s="3"/>
      <c r="BS7804" s="3"/>
      <c r="BT7804" s="23">
        <v>7799</v>
      </c>
      <c r="BU7804" s="4">
        <f t="shared" si="484"/>
        <v>0</v>
      </c>
      <c r="BV7804" s="4">
        <f t="shared" si="485"/>
        <v>0</v>
      </c>
      <c r="BW7804" s="23"/>
      <c r="BX7804" s="4">
        <f t="shared" si="486"/>
        <v>1</v>
      </c>
      <c r="BY7804" s="4">
        <f t="shared" si="487"/>
        <v>1</v>
      </c>
    </row>
    <row r="7805" spans="1:77">
      <c r="A7805" s="23">
        <v>7800</v>
      </c>
      <c r="BP7805" s="3"/>
      <c r="BQ7805" s="3"/>
      <c r="BR7805" s="3"/>
      <c r="BS7805" s="3"/>
      <c r="BT7805" s="23">
        <v>7800</v>
      </c>
      <c r="BU7805" s="4">
        <f t="shared" si="484"/>
        <v>0</v>
      </c>
      <c r="BV7805" s="4">
        <f t="shared" si="485"/>
        <v>0</v>
      </c>
      <c r="BW7805" s="23"/>
      <c r="BX7805" s="4">
        <f t="shared" si="486"/>
        <v>1</v>
      </c>
      <c r="BY7805" s="4">
        <f t="shared" si="487"/>
        <v>1</v>
      </c>
    </row>
    <row r="7806" spans="1:77">
      <c r="A7806" s="23">
        <v>7801</v>
      </c>
      <c r="BP7806" s="3"/>
      <c r="BQ7806" s="3"/>
      <c r="BR7806" s="3"/>
      <c r="BS7806" s="3"/>
      <c r="BT7806" s="23">
        <v>7801</v>
      </c>
      <c r="BU7806" s="4">
        <f t="shared" si="484"/>
        <v>0</v>
      </c>
      <c r="BV7806" s="4">
        <f t="shared" si="485"/>
        <v>0</v>
      </c>
      <c r="BW7806" s="23"/>
      <c r="BX7806" s="4">
        <f t="shared" si="486"/>
        <v>1</v>
      </c>
      <c r="BY7806" s="4">
        <f t="shared" si="487"/>
        <v>1</v>
      </c>
    </row>
    <row r="7807" spans="1:77">
      <c r="A7807" s="23">
        <v>7802</v>
      </c>
      <c r="BP7807" s="3"/>
      <c r="BQ7807" s="3"/>
      <c r="BR7807" s="3"/>
      <c r="BS7807" s="3"/>
      <c r="BT7807" s="23">
        <v>7802</v>
      </c>
      <c r="BU7807" s="4">
        <f t="shared" si="484"/>
        <v>0</v>
      </c>
      <c r="BV7807" s="4">
        <f t="shared" si="485"/>
        <v>0</v>
      </c>
      <c r="BW7807" s="23"/>
      <c r="BX7807" s="4">
        <f t="shared" si="486"/>
        <v>1</v>
      </c>
      <c r="BY7807" s="4">
        <f t="shared" si="487"/>
        <v>1</v>
      </c>
    </row>
    <row r="7808" spans="1:77">
      <c r="A7808" s="23">
        <v>7803</v>
      </c>
      <c r="BP7808" s="3"/>
      <c r="BQ7808" s="3"/>
      <c r="BR7808" s="3"/>
      <c r="BS7808" s="3"/>
      <c r="BT7808" s="23">
        <v>7803</v>
      </c>
      <c r="BU7808" s="4">
        <f t="shared" si="484"/>
        <v>0</v>
      </c>
      <c r="BV7808" s="4">
        <f t="shared" si="485"/>
        <v>0</v>
      </c>
      <c r="BW7808" s="23"/>
      <c r="BX7808" s="4">
        <f t="shared" si="486"/>
        <v>1</v>
      </c>
      <c r="BY7808" s="4">
        <f t="shared" si="487"/>
        <v>1</v>
      </c>
    </row>
    <row r="7809" spans="1:77">
      <c r="A7809" s="23">
        <v>7804</v>
      </c>
      <c r="BP7809" s="3"/>
      <c r="BQ7809" s="3"/>
      <c r="BR7809" s="3"/>
      <c r="BS7809" s="3"/>
      <c r="BT7809" s="23">
        <v>7804</v>
      </c>
      <c r="BU7809" s="4">
        <f t="shared" si="484"/>
        <v>0</v>
      </c>
      <c r="BV7809" s="4">
        <f t="shared" si="485"/>
        <v>0</v>
      </c>
      <c r="BW7809" s="23"/>
      <c r="BX7809" s="4">
        <f t="shared" si="486"/>
        <v>1</v>
      </c>
      <c r="BY7809" s="4">
        <f t="shared" si="487"/>
        <v>1</v>
      </c>
    </row>
    <row r="7810" spans="1:77">
      <c r="A7810" s="23">
        <v>7805</v>
      </c>
      <c r="BP7810" s="3"/>
      <c r="BQ7810" s="3"/>
      <c r="BR7810" s="3"/>
      <c r="BS7810" s="3"/>
      <c r="BT7810" s="23">
        <v>7805</v>
      </c>
      <c r="BU7810" s="4">
        <f t="shared" si="484"/>
        <v>0</v>
      </c>
      <c r="BV7810" s="4">
        <f t="shared" si="485"/>
        <v>0</v>
      </c>
      <c r="BW7810" s="23"/>
      <c r="BX7810" s="4">
        <f t="shared" si="486"/>
        <v>1</v>
      </c>
      <c r="BY7810" s="4">
        <f t="shared" si="487"/>
        <v>1</v>
      </c>
    </row>
    <row r="7811" spans="1:77">
      <c r="A7811" s="23">
        <v>7806</v>
      </c>
      <c r="BP7811" s="3"/>
      <c r="BQ7811" s="3"/>
      <c r="BR7811" s="3"/>
      <c r="BS7811" s="3"/>
      <c r="BT7811" s="23">
        <v>7806</v>
      </c>
      <c r="BU7811" s="4">
        <f t="shared" si="484"/>
        <v>0</v>
      </c>
      <c r="BV7811" s="4">
        <f t="shared" si="485"/>
        <v>0</v>
      </c>
      <c r="BW7811" s="23"/>
      <c r="BX7811" s="4">
        <f t="shared" si="486"/>
        <v>1</v>
      </c>
      <c r="BY7811" s="4">
        <f t="shared" si="487"/>
        <v>1</v>
      </c>
    </row>
    <row r="7812" spans="1:77">
      <c r="A7812" s="23">
        <v>7807</v>
      </c>
      <c r="BP7812" s="3"/>
      <c r="BQ7812" s="3"/>
      <c r="BR7812" s="3"/>
      <c r="BS7812" s="3"/>
      <c r="BT7812" s="23">
        <v>7807</v>
      </c>
      <c r="BU7812" s="4">
        <f t="shared" si="484"/>
        <v>0</v>
      </c>
      <c r="BV7812" s="4">
        <f t="shared" si="485"/>
        <v>0</v>
      </c>
      <c r="BW7812" s="23"/>
      <c r="BX7812" s="4">
        <f t="shared" si="486"/>
        <v>1</v>
      </c>
      <c r="BY7812" s="4">
        <f t="shared" si="487"/>
        <v>1</v>
      </c>
    </row>
    <row r="7813" spans="1:77">
      <c r="A7813" s="23">
        <v>7808</v>
      </c>
      <c r="BP7813" s="3"/>
      <c r="BQ7813" s="3"/>
      <c r="BR7813" s="3"/>
      <c r="BS7813" s="3"/>
      <c r="BT7813" s="23">
        <v>7808</v>
      </c>
      <c r="BU7813" s="4">
        <f t="shared" si="484"/>
        <v>0</v>
      </c>
      <c r="BV7813" s="4">
        <f t="shared" si="485"/>
        <v>0</v>
      </c>
      <c r="BW7813" s="23"/>
      <c r="BX7813" s="4">
        <f t="shared" si="486"/>
        <v>1</v>
      </c>
      <c r="BY7813" s="4">
        <f t="shared" si="487"/>
        <v>1</v>
      </c>
    </row>
    <row r="7814" spans="1:77">
      <c r="A7814" s="23">
        <v>7809</v>
      </c>
      <c r="BP7814" s="3"/>
      <c r="BQ7814" s="3"/>
      <c r="BR7814" s="3"/>
      <c r="BS7814" s="3"/>
      <c r="BT7814" s="23">
        <v>7809</v>
      </c>
      <c r="BU7814" s="4">
        <f t="shared" si="484"/>
        <v>0</v>
      </c>
      <c r="BV7814" s="4">
        <f t="shared" si="485"/>
        <v>0</v>
      </c>
      <c r="BW7814" s="23"/>
      <c r="BX7814" s="4">
        <f t="shared" si="486"/>
        <v>1</v>
      </c>
      <c r="BY7814" s="4">
        <f t="shared" si="487"/>
        <v>1</v>
      </c>
    </row>
    <row r="7815" spans="1:77">
      <c r="A7815" s="23">
        <v>7810</v>
      </c>
      <c r="BP7815" s="3"/>
      <c r="BQ7815" s="3"/>
      <c r="BR7815" s="3"/>
      <c r="BS7815" s="3"/>
      <c r="BT7815" s="23">
        <v>7810</v>
      </c>
      <c r="BU7815" s="4">
        <f t="shared" ref="BU7815:BU7878" si="488">BP7815*$BV$1-BQ7815</f>
        <v>0</v>
      </c>
      <c r="BV7815" s="4">
        <f t="shared" ref="BV7815:BV7878" si="489">BR7815*$BV$1-BS7815</f>
        <v>0</v>
      </c>
      <c r="BW7815" s="23"/>
      <c r="BX7815" s="4">
        <f t="shared" ref="BX7815:BX7878" si="490">IF(BU7815=MAX($BU7815:$BV7815),1,0)</f>
        <v>1</v>
      </c>
      <c r="BY7815" s="4">
        <f t="shared" ref="BY7815:BY7878" si="491">IF(BV7815=MAX($BU7815:$BV7815),1,0)</f>
        <v>1</v>
      </c>
    </row>
    <row r="7816" spans="1:77">
      <c r="A7816" s="23">
        <v>7811</v>
      </c>
      <c r="BP7816" s="3"/>
      <c r="BQ7816" s="3"/>
      <c r="BR7816" s="3"/>
      <c r="BS7816" s="3"/>
      <c r="BT7816" s="23">
        <v>7811</v>
      </c>
      <c r="BU7816" s="4">
        <f t="shared" si="488"/>
        <v>0</v>
      </c>
      <c r="BV7816" s="4">
        <f t="shared" si="489"/>
        <v>0</v>
      </c>
      <c r="BW7816" s="23"/>
      <c r="BX7816" s="4">
        <f t="shared" si="490"/>
        <v>1</v>
      </c>
      <c r="BY7816" s="4">
        <f t="shared" si="491"/>
        <v>1</v>
      </c>
    </row>
    <row r="7817" spans="1:77">
      <c r="A7817" s="23">
        <v>7812</v>
      </c>
      <c r="BP7817" s="3"/>
      <c r="BQ7817" s="3"/>
      <c r="BR7817" s="3"/>
      <c r="BS7817" s="3"/>
      <c r="BT7817" s="23">
        <v>7812</v>
      </c>
      <c r="BU7817" s="4">
        <f t="shared" si="488"/>
        <v>0</v>
      </c>
      <c r="BV7817" s="4">
        <f t="shared" si="489"/>
        <v>0</v>
      </c>
      <c r="BW7817" s="23"/>
      <c r="BX7817" s="4">
        <f t="shared" si="490"/>
        <v>1</v>
      </c>
      <c r="BY7817" s="4">
        <f t="shared" si="491"/>
        <v>1</v>
      </c>
    </row>
    <row r="7818" spans="1:77">
      <c r="A7818" s="23">
        <v>7813</v>
      </c>
      <c r="BP7818" s="3"/>
      <c r="BQ7818" s="3"/>
      <c r="BR7818" s="3"/>
      <c r="BS7818" s="3"/>
      <c r="BT7818" s="23">
        <v>7813</v>
      </c>
      <c r="BU7818" s="4">
        <f t="shared" si="488"/>
        <v>0</v>
      </c>
      <c r="BV7818" s="4">
        <f t="shared" si="489"/>
        <v>0</v>
      </c>
      <c r="BW7818" s="23"/>
      <c r="BX7818" s="4">
        <f t="shared" si="490"/>
        <v>1</v>
      </c>
      <c r="BY7818" s="4">
        <f t="shared" si="491"/>
        <v>1</v>
      </c>
    </row>
    <row r="7819" spans="1:77">
      <c r="A7819" s="23">
        <v>7814</v>
      </c>
      <c r="BP7819" s="3"/>
      <c r="BQ7819" s="3"/>
      <c r="BR7819" s="3"/>
      <c r="BS7819" s="3"/>
      <c r="BT7819" s="23">
        <v>7814</v>
      </c>
      <c r="BU7819" s="4">
        <f t="shared" si="488"/>
        <v>0</v>
      </c>
      <c r="BV7819" s="4">
        <f t="shared" si="489"/>
        <v>0</v>
      </c>
      <c r="BW7819" s="23"/>
      <c r="BX7819" s="4">
        <f t="shared" si="490"/>
        <v>1</v>
      </c>
      <c r="BY7819" s="4">
        <f t="shared" si="491"/>
        <v>1</v>
      </c>
    </row>
    <row r="7820" spans="1:77">
      <c r="A7820" s="23">
        <v>7815</v>
      </c>
      <c r="BP7820" s="3"/>
      <c r="BQ7820" s="3"/>
      <c r="BR7820" s="3"/>
      <c r="BS7820" s="3"/>
      <c r="BT7820" s="23">
        <v>7815</v>
      </c>
      <c r="BU7820" s="4">
        <f t="shared" si="488"/>
        <v>0</v>
      </c>
      <c r="BV7820" s="4">
        <f t="shared" si="489"/>
        <v>0</v>
      </c>
      <c r="BW7820" s="23"/>
      <c r="BX7820" s="4">
        <f t="shared" si="490"/>
        <v>1</v>
      </c>
      <c r="BY7820" s="4">
        <f t="shared" si="491"/>
        <v>1</v>
      </c>
    </row>
    <row r="7821" spans="1:77">
      <c r="A7821" s="23">
        <v>7816</v>
      </c>
      <c r="BP7821" s="3"/>
      <c r="BQ7821" s="3"/>
      <c r="BR7821" s="3"/>
      <c r="BS7821" s="3"/>
      <c r="BT7821" s="23">
        <v>7816</v>
      </c>
      <c r="BU7821" s="4">
        <f t="shared" si="488"/>
        <v>0</v>
      </c>
      <c r="BV7821" s="4">
        <f t="shared" si="489"/>
        <v>0</v>
      </c>
      <c r="BW7821" s="23"/>
      <c r="BX7821" s="4">
        <f t="shared" si="490"/>
        <v>1</v>
      </c>
      <c r="BY7821" s="4">
        <f t="shared" si="491"/>
        <v>1</v>
      </c>
    </row>
    <row r="7822" spans="1:77">
      <c r="A7822" s="23">
        <v>7817</v>
      </c>
      <c r="BP7822" s="3"/>
      <c r="BQ7822" s="3"/>
      <c r="BR7822" s="3"/>
      <c r="BS7822" s="3"/>
      <c r="BT7822" s="23">
        <v>7817</v>
      </c>
      <c r="BU7822" s="4">
        <f t="shared" si="488"/>
        <v>0</v>
      </c>
      <c r="BV7822" s="4">
        <f t="shared" si="489"/>
        <v>0</v>
      </c>
      <c r="BW7822" s="23"/>
      <c r="BX7822" s="4">
        <f t="shared" si="490"/>
        <v>1</v>
      </c>
      <c r="BY7822" s="4">
        <f t="shared" si="491"/>
        <v>1</v>
      </c>
    </row>
    <row r="7823" spans="1:77">
      <c r="A7823" s="23">
        <v>7818</v>
      </c>
      <c r="BP7823" s="3"/>
      <c r="BQ7823" s="3"/>
      <c r="BR7823" s="3"/>
      <c r="BS7823" s="3"/>
      <c r="BT7823" s="23">
        <v>7818</v>
      </c>
      <c r="BU7823" s="4">
        <f t="shared" si="488"/>
        <v>0</v>
      </c>
      <c r="BV7823" s="4">
        <f t="shared" si="489"/>
        <v>0</v>
      </c>
      <c r="BW7823" s="23"/>
      <c r="BX7823" s="4">
        <f t="shared" si="490"/>
        <v>1</v>
      </c>
      <c r="BY7823" s="4">
        <f t="shared" si="491"/>
        <v>1</v>
      </c>
    </row>
    <row r="7824" spans="1:77">
      <c r="A7824" s="23">
        <v>7819</v>
      </c>
      <c r="BP7824" s="3"/>
      <c r="BQ7824" s="3"/>
      <c r="BR7824" s="3"/>
      <c r="BS7824" s="3"/>
      <c r="BT7824" s="23">
        <v>7819</v>
      </c>
      <c r="BU7824" s="4">
        <f t="shared" si="488"/>
        <v>0</v>
      </c>
      <c r="BV7824" s="4">
        <f t="shared" si="489"/>
        <v>0</v>
      </c>
      <c r="BW7824" s="23"/>
      <c r="BX7824" s="4">
        <f t="shared" si="490"/>
        <v>1</v>
      </c>
      <c r="BY7824" s="4">
        <f t="shared" si="491"/>
        <v>1</v>
      </c>
    </row>
    <row r="7825" spans="1:77">
      <c r="A7825" s="23">
        <v>7820</v>
      </c>
      <c r="BP7825" s="3"/>
      <c r="BQ7825" s="3"/>
      <c r="BR7825" s="3"/>
      <c r="BS7825" s="3"/>
      <c r="BT7825" s="23">
        <v>7820</v>
      </c>
      <c r="BU7825" s="4">
        <f t="shared" si="488"/>
        <v>0</v>
      </c>
      <c r="BV7825" s="4">
        <f t="shared" si="489"/>
        <v>0</v>
      </c>
      <c r="BW7825" s="23"/>
      <c r="BX7825" s="4">
        <f t="shared" si="490"/>
        <v>1</v>
      </c>
      <c r="BY7825" s="4">
        <f t="shared" si="491"/>
        <v>1</v>
      </c>
    </row>
    <row r="7826" spans="1:77">
      <c r="A7826" s="23">
        <v>7821</v>
      </c>
      <c r="BP7826" s="3"/>
      <c r="BQ7826" s="3"/>
      <c r="BR7826" s="3"/>
      <c r="BS7826" s="3"/>
      <c r="BT7826" s="23">
        <v>7821</v>
      </c>
      <c r="BU7826" s="4">
        <f t="shared" si="488"/>
        <v>0</v>
      </c>
      <c r="BV7826" s="4">
        <f t="shared" si="489"/>
        <v>0</v>
      </c>
      <c r="BW7826" s="23"/>
      <c r="BX7826" s="4">
        <f t="shared" si="490"/>
        <v>1</v>
      </c>
      <c r="BY7826" s="4">
        <f t="shared" si="491"/>
        <v>1</v>
      </c>
    </row>
    <row r="7827" spans="1:77">
      <c r="A7827" s="23">
        <v>7822</v>
      </c>
      <c r="BP7827" s="3"/>
      <c r="BQ7827" s="3"/>
      <c r="BR7827" s="3"/>
      <c r="BS7827" s="3"/>
      <c r="BT7827" s="23">
        <v>7822</v>
      </c>
      <c r="BU7827" s="4">
        <f t="shared" si="488"/>
        <v>0</v>
      </c>
      <c r="BV7827" s="4">
        <f t="shared" si="489"/>
        <v>0</v>
      </c>
      <c r="BW7827" s="23"/>
      <c r="BX7827" s="4">
        <f t="shared" si="490"/>
        <v>1</v>
      </c>
      <c r="BY7827" s="4">
        <f t="shared" si="491"/>
        <v>1</v>
      </c>
    </row>
    <row r="7828" spans="1:77">
      <c r="A7828" s="23">
        <v>7823</v>
      </c>
      <c r="BP7828" s="3"/>
      <c r="BQ7828" s="3"/>
      <c r="BR7828" s="3"/>
      <c r="BS7828" s="3"/>
      <c r="BT7828" s="23">
        <v>7823</v>
      </c>
      <c r="BU7828" s="4">
        <f t="shared" si="488"/>
        <v>0</v>
      </c>
      <c r="BV7828" s="4">
        <f t="shared" si="489"/>
        <v>0</v>
      </c>
      <c r="BW7828" s="23"/>
      <c r="BX7828" s="4">
        <f t="shared" si="490"/>
        <v>1</v>
      </c>
      <c r="BY7828" s="4">
        <f t="shared" si="491"/>
        <v>1</v>
      </c>
    </row>
    <row r="7829" spans="1:77">
      <c r="A7829" s="23">
        <v>7824</v>
      </c>
      <c r="BP7829" s="3"/>
      <c r="BQ7829" s="3"/>
      <c r="BR7829" s="3"/>
      <c r="BS7829" s="3"/>
      <c r="BT7829" s="23">
        <v>7824</v>
      </c>
      <c r="BU7829" s="4">
        <f t="shared" si="488"/>
        <v>0</v>
      </c>
      <c r="BV7829" s="4">
        <f t="shared" si="489"/>
        <v>0</v>
      </c>
      <c r="BW7829" s="23"/>
      <c r="BX7829" s="4">
        <f t="shared" si="490"/>
        <v>1</v>
      </c>
      <c r="BY7829" s="4">
        <f t="shared" si="491"/>
        <v>1</v>
      </c>
    </row>
    <row r="7830" spans="1:77">
      <c r="A7830" s="23">
        <v>7825</v>
      </c>
      <c r="BP7830" s="3"/>
      <c r="BQ7830" s="3"/>
      <c r="BR7830" s="3"/>
      <c r="BS7830" s="3"/>
      <c r="BT7830" s="23">
        <v>7825</v>
      </c>
      <c r="BU7830" s="4">
        <f t="shared" si="488"/>
        <v>0</v>
      </c>
      <c r="BV7830" s="4">
        <f t="shared" si="489"/>
        <v>0</v>
      </c>
      <c r="BW7830" s="23"/>
      <c r="BX7830" s="4">
        <f t="shared" si="490"/>
        <v>1</v>
      </c>
      <c r="BY7830" s="4">
        <f t="shared" si="491"/>
        <v>1</v>
      </c>
    </row>
    <row r="7831" spans="1:77">
      <c r="A7831" s="23">
        <v>7826</v>
      </c>
      <c r="BP7831" s="3"/>
      <c r="BQ7831" s="3"/>
      <c r="BR7831" s="3"/>
      <c r="BS7831" s="3"/>
      <c r="BT7831" s="23">
        <v>7826</v>
      </c>
      <c r="BU7831" s="4">
        <f t="shared" si="488"/>
        <v>0</v>
      </c>
      <c r="BV7831" s="4">
        <f t="shared" si="489"/>
        <v>0</v>
      </c>
      <c r="BW7831" s="23"/>
      <c r="BX7831" s="4">
        <f t="shared" si="490"/>
        <v>1</v>
      </c>
      <c r="BY7831" s="4">
        <f t="shared" si="491"/>
        <v>1</v>
      </c>
    </row>
    <row r="7832" spans="1:77">
      <c r="A7832" s="23">
        <v>7827</v>
      </c>
      <c r="BP7832" s="3"/>
      <c r="BQ7832" s="3"/>
      <c r="BR7832" s="3"/>
      <c r="BS7832" s="3"/>
      <c r="BT7832" s="23">
        <v>7827</v>
      </c>
      <c r="BU7832" s="4">
        <f t="shared" si="488"/>
        <v>0</v>
      </c>
      <c r="BV7832" s="4">
        <f t="shared" si="489"/>
        <v>0</v>
      </c>
      <c r="BW7832" s="23"/>
      <c r="BX7832" s="4">
        <f t="shared" si="490"/>
        <v>1</v>
      </c>
      <c r="BY7832" s="4">
        <f t="shared" si="491"/>
        <v>1</v>
      </c>
    </row>
    <row r="7833" spans="1:77">
      <c r="A7833" s="23">
        <v>7828</v>
      </c>
      <c r="BP7833" s="3"/>
      <c r="BQ7833" s="3"/>
      <c r="BR7833" s="3"/>
      <c r="BS7833" s="3"/>
      <c r="BT7833" s="23">
        <v>7828</v>
      </c>
      <c r="BU7833" s="4">
        <f t="shared" si="488"/>
        <v>0</v>
      </c>
      <c r="BV7833" s="4">
        <f t="shared" si="489"/>
        <v>0</v>
      </c>
      <c r="BW7833" s="23"/>
      <c r="BX7833" s="4">
        <f t="shared" si="490"/>
        <v>1</v>
      </c>
      <c r="BY7833" s="4">
        <f t="shared" si="491"/>
        <v>1</v>
      </c>
    </row>
    <row r="7834" spans="1:77">
      <c r="A7834" s="23">
        <v>7829</v>
      </c>
      <c r="BP7834" s="3"/>
      <c r="BQ7834" s="3"/>
      <c r="BR7834" s="3"/>
      <c r="BS7834" s="3"/>
      <c r="BT7834" s="23">
        <v>7829</v>
      </c>
      <c r="BU7834" s="4">
        <f t="shared" si="488"/>
        <v>0</v>
      </c>
      <c r="BV7834" s="4">
        <f t="shared" si="489"/>
        <v>0</v>
      </c>
      <c r="BW7834" s="23"/>
      <c r="BX7834" s="4">
        <f t="shared" si="490"/>
        <v>1</v>
      </c>
      <c r="BY7834" s="4">
        <f t="shared" si="491"/>
        <v>1</v>
      </c>
    </row>
    <row r="7835" spans="1:77">
      <c r="A7835" s="23">
        <v>7830</v>
      </c>
      <c r="BP7835" s="3"/>
      <c r="BQ7835" s="3"/>
      <c r="BR7835" s="3"/>
      <c r="BS7835" s="3"/>
      <c r="BT7835" s="23">
        <v>7830</v>
      </c>
      <c r="BU7835" s="4">
        <f t="shared" si="488"/>
        <v>0</v>
      </c>
      <c r="BV7835" s="4">
        <f t="shared" si="489"/>
        <v>0</v>
      </c>
      <c r="BW7835" s="23"/>
      <c r="BX7835" s="4">
        <f t="shared" si="490"/>
        <v>1</v>
      </c>
      <c r="BY7835" s="4">
        <f t="shared" si="491"/>
        <v>1</v>
      </c>
    </row>
    <row r="7836" spans="1:77">
      <c r="A7836" s="23">
        <v>7831</v>
      </c>
      <c r="BP7836" s="3"/>
      <c r="BQ7836" s="3"/>
      <c r="BR7836" s="3"/>
      <c r="BS7836" s="3"/>
      <c r="BT7836" s="23">
        <v>7831</v>
      </c>
      <c r="BU7836" s="4">
        <f t="shared" si="488"/>
        <v>0</v>
      </c>
      <c r="BV7836" s="4">
        <f t="shared" si="489"/>
        <v>0</v>
      </c>
      <c r="BW7836" s="23"/>
      <c r="BX7836" s="4">
        <f t="shared" si="490"/>
        <v>1</v>
      </c>
      <c r="BY7836" s="4">
        <f t="shared" si="491"/>
        <v>1</v>
      </c>
    </row>
    <row r="7837" spans="1:77">
      <c r="A7837" s="23">
        <v>7832</v>
      </c>
      <c r="BP7837" s="3"/>
      <c r="BQ7837" s="3"/>
      <c r="BR7837" s="3"/>
      <c r="BS7837" s="3"/>
      <c r="BT7837" s="23">
        <v>7832</v>
      </c>
      <c r="BU7837" s="4">
        <f t="shared" si="488"/>
        <v>0</v>
      </c>
      <c r="BV7837" s="4">
        <f t="shared" si="489"/>
        <v>0</v>
      </c>
      <c r="BW7837" s="23"/>
      <c r="BX7837" s="4">
        <f t="shared" si="490"/>
        <v>1</v>
      </c>
      <c r="BY7837" s="4">
        <f t="shared" si="491"/>
        <v>1</v>
      </c>
    </row>
    <row r="7838" spans="1:77">
      <c r="A7838" s="23">
        <v>7833</v>
      </c>
      <c r="BP7838" s="3"/>
      <c r="BQ7838" s="3"/>
      <c r="BR7838" s="3"/>
      <c r="BS7838" s="3"/>
      <c r="BT7838" s="23">
        <v>7833</v>
      </c>
      <c r="BU7838" s="4">
        <f t="shared" si="488"/>
        <v>0</v>
      </c>
      <c r="BV7838" s="4">
        <f t="shared" si="489"/>
        <v>0</v>
      </c>
      <c r="BW7838" s="23"/>
      <c r="BX7838" s="4">
        <f t="shared" si="490"/>
        <v>1</v>
      </c>
      <c r="BY7838" s="4">
        <f t="shared" si="491"/>
        <v>1</v>
      </c>
    </row>
    <row r="7839" spans="1:77">
      <c r="A7839" s="23">
        <v>7834</v>
      </c>
      <c r="BP7839" s="3"/>
      <c r="BQ7839" s="3"/>
      <c r="BR7839" s="3"/>
      <c r="BS7839" s="3"/>
      <c r="BT7839" s="23">
        <v>7834</v>
      </c>
      <c r="BU7839" s="4">
        <f t="shared" si="488"/>
        <v>0</v>
      </c>
      <c r="BV7839" s="4">
        <f t="shared" si="489"/>
        <v>0</v>
      </c>
      <c r="BW7839" s="23"/>
      <c r="BX7839" s="4">
        <f t="shared" si="490"/>
        <v>1</v>
      </c>
      <c r="BY7839" s="4">
        <f t="shared" si="491"/>
        <v>1</v>
      </c>
    </row>
    <row r="7840" spans="1:77">
      <c r="A7840" s="23">
        <v>7835</v>
      </c>
      <c r="BP7840" s="3"/>
      <c r="BQ7840" s="3"/>
      <c r="BR7840" s="3"/>
      <c r="BS7840" s="3"/>
      <c r="BT7840" s="23">
        <v>7835</v>
      </c>
      <c r="BU7840" s="4">
        <f t="shared" si="488"/>
        <v>0</v>
      </c>
      <c r="BV7840" s="4">
        <f t="shared" si="489"/>
        <v>0</v>
      </c>
      <c r="BW7840" s="23"/>
      <c r="BX7840" s="4">
        <f t="shared" si="490"/>
        <v>1</v>
      </c>
      <c r="BY7840" s="4">
        <f t="shared" si="491"/>
        <v>1</v>
      </c>
    </row>
    <row r="7841" spans="1:77">
      <c r="A7841" s="23">
        <v>7836</v>
      </c>
      <c r="BP7841" s="3"/>
      <c r="BQ7841" s="3"/>
      <c r="BR7841" s="3"/>
      <c r="BS7841" s="3"/>
      <c r="BT7841" s="23">
        <v>7836</v>
      </c>
      <c r="BU7841" s="4">
        <f t="shared" si="488"/>
        <v>0</v>
      </c>
      <c r="BV7841" s="4">
        <f t="shared" si="489"/>
        <v>0</v>
      </c>
      <c r="BW7841" s="23"/>
      <c r="BX7841" s="4">
        <f t="shared" si="490"/>
        <v>1</v>
      </c>
      <c r="BY7841" s="4">
        <f t="shared" si="491"/>
        <v>1</v>
      </c>
    </row>
    <row r="7842" spans="1:77">
      <c r="A7842" s="23">
        <v>7837</v>
      </c>
      <c r="BP7842" s="3"/>
      <c r="BQ7842" s="3"/>
      <c r="BR7842" s="3"/>
      <c r="BS7842" s="3"/>
      <c r="BT7842" s="23">
        <v>7837</v>
      </c>
      <c r="BU7842" s="4">
        <f t="shared" si="488"/>
        <v>0</v>
      </c>
      <c r="BV7842" s="4">
        <f t="shared" si="489"/>
        <v>0</v>
      </c>
      <c r="BW7842" s="23"/>
      <c r="BX7842" s="4">
        <f t="shared" si="490"/>
        <v>1</v>
      </c>
      <c r="BY7842" s="4">
        <f t="shared" si="491"/>
        <v>1</v>
      </c>
    </row>
    <row r="7843" spans="1:77">
      <c r="A7843" s="23">
        <v>7838</v>
      </c>
      <c r="BP7843" s="3"/>
      <c r="BQ7843" s="3"/>
      <c r="BR7843" s="3"/>
      <c r="BS7843" s="3"/>
      <c r="BT7843" s="23">
        <v>7838</v>
      </c>
      <c r="BU7843" s="4">
        <f t="shared" si="488"/>
        <v>0</v>
      </c>
      <c r="BV7843" s="4">
        <f t="shared" si="489"/>
        <v>0</v>
      </c>
      <c r="BW7843" s="23"/>
      <c r="BX7843" s="4">
        <f t="shared" si="490"/>
        <v>1</v>
      </c>
      <c r="BY7843" s="4">
        <f t="shared" si="491"/>
        <v>1</v>
      </c>
    </row>
    <row r="7844" spans="1:77">
      <c r="A7844" s="23">
        <v>7839</v>
      </c>
      <c r="BP7844" s="3"/>
      <c r="BQ7844" s="3"/>
      <c r="BR7844" s="3"/>
      <c r="BS7844" s="3"/>
      <c r="BT7844" s="23">
        <v>7839</v>
      </c>
      <c r="BU7844" s="4">
        <f t="shared" si="488"/>
        <v>0</v>
      </c>
      <c r="BV7844" s="4">
        <f t="shared" si="489"/>
        <v>0</v>
      </c>
      <c r="BW7844" s="23"/>
      <c r="BX7844" s="4">
        <f t="shared" si="490"/>
        <v>1</v>
      </c>
      <c r="BY7844" s="4">
        <f t="shared" si="491"/>
        <v>1</v>
      </c>
    </row>
    <row r="7845" spans="1:77">
      <c r="A7845" s="23">
        <v>7840</v>
      </c>
      <c r="BP7845" s="3"/>
      <c r="BQ7845" s="3"/>
      <c r="BR7845" s="3"/>
      <c r="BS7845" s="3"/>
      <c r="BT7845" s="23">
        <v>7840</v>
      </c>
      <c r="BU7845" s="4">
        <f t="shared" si="488"/>
        <v>0</v>
      </c>
      <c r="BV7845" s="4">
        <f t="shared" si="489"/>
        <v>0</v>
      </c>
      <c r="BW7845" s="23"/>
      <c r="BX7845" s="4">
        <f t="shared" si="490"/>
        <v>1</v>
      </c>
      <c r="BY7845" s="4">
        <f t="shared" si="491"/>
        <v>1</v>
      </c>
    </row>
    <row r="7846" spans="1:77">
      <c r="A7846" s="23">
        <v>7841</v>
      </c>
      <c r="BP7846" s="3"/>
      <c r="BQ7846" s="3"/>
      <c r="BR7846" s="3"/>
      <c r="BS7846" s="3"/>
      <c r="BT7846" s="23">
        <v>7841</v>
      </c>
      <c r="BU7846" s="4">
        <f t="shared" si="488"/>
        <v>0</v>
      </c>
      <c r="BV7846" s="4">
        <f t="shared" si="489"/>
        <v>0</v>
      </c>
      <c r="BW7846" s="23"/>
      <c r="BX7846" s="4">
        <f t="shared" si="490"/>
        <v>1</v>
      </c>
      <c r="BY7846" s="4">
        <f t="shared" si="491"/>
        <v>1</v>
      </c>
    </row>
    <row r="7847" spans="1:77">
      <c r="A7847" s="23">
        <v>7842</v>
      </c>
      <c r="BP7847" s="3"/>
      <c r="BQ7847" s="3"/>
      <c r="BR7847" s="3"/>
      <c r="BS7847" s="3"/>
      <c r="BT7847" s="23">
        <v>7842</v>
      </c>
      <c r="BU7847" s="4">
        <f t="shared" si="488"/>
        <v>0</v>
      </c>
      <c r="BV7847" s="4">
        <f t="shared" si="489"/>
        <v>0</v>
      </c>
      <c r="BW7847" s="23"/>
      <c r="BX7847" s="4">
        <f t="shared" si="490"/>
        <v>1</v>
      </c>
      <c r="BY7847" s="4">
        <f t="shared" si="491"/>
        <v>1</v>
      </c>
    </row>
    <row r="7848" spans="1:77">
      <c r="A7848" s="23">
        <v>7843</v>
      </c>
      <c r="BP7848" s="3"/>
      <c r="BQ7848" s="3"/>
      <c r="BR7848" s="3"/>
      <c r="BS7848" s="3"/>
      <c r="BT7848" s="23">
        <v>7843</v>
      </c>
      <c r="BU7848" s="4">
        <f t="shared" si="488"/>
        <v>0</v>
      </c>
      <c r="BV7848" s="4">
        <f t="shared" si="489"/>
        <v>0</v>
      </c>
      <c r="BW7848" s="23"/>
      <c r="BX7848" s="4">
        <f t="shared" si="490"/>
        <v>1</v>
      </c>
      <c r="BY7848" s="4">
        <f t="shared" si="491"/>
        <v>1</v>
      </c>
    </row>
    <row r="7849" spans="1:77">
      <c r="A7849" s="23">
        <v>7844</v>
      </c>
      <c r="BP7849" s="3"/>
      <c r="BQ7849" s="3"/>
      <c r="BR7849" s="3"/>
      <c r="BS7849" s="3"/>
      <c r="BT7849" s="23">
        <v>7844</v>
      </c>
      <c r="BU7849" s="4">
        <f t="shared" si="488"/>
        <v>0</v>
      </c>
      <c r="BV7849" s="4">
        <f t="shared" si="489"/>
        <v>0</v>
      </c>
      <c r="BW7849" s="23"/>
      <c r="BX7849" s="4">
        <f t="shared" si="490"/>
        <v>1</v>
      </c>
      <c r="BY7849" s="4">
        <f t="shared" si="491"/>
        <v>1</v>
      </c>
    </row>
    <row r="7850" spans="1:77">
      <c r="A7850" s="23">
        <v>7845</v>
      </c>
      <c r="BP7850" s="3"/>
      <c r="BQ7850" s="3"/>
      <c r="BR7850" s="3"/>
      <c r="BS7850" s="3"/>
      <c r="BT7850" s="23">
        <v>7845</v>
      </c>
      <c r="BU7850" s="4">
        <f t="shared" si="488"/>
        <v>0</v>
      </c>
      <c r="BV7850" s="4">
        <f t="shared" si="489"/>
        <v>0</v>
      </c>
      <c r="BW7850" s="23"/>
      <c r="BX7850" s="4">
        <f t="shared" si="490"/>
        <v>1</v>
      </c>
      <c r="BY7850" s="4">
        <f t="shared" si="491"/>
        <v>1</v>
      </c>
    </row>
    <row r="7851" spans="1:77">
      <c r="A7851" s="23">
        <v>7846</v>
      </c>
      <c r="BP7851" s="3"/>
      <c r="BQ7851" s="3"/>
      <c r="BR7851" s="3"/>
      <c r="BS7851" s="3"/>
      <c r="BT7851" s="23">
        <v>7846</v>
      </c>
      <c r="BU7851" s="4">
        <f t="shared" si="488"/>
        <v>0</v>
      </c>
      <c r="BV7851" s="4">
        <f t="shared" si="489"/>
        <v>0</v>
      </c>
      <c r="BW7851" s="23"/>
      <c r="BX7851" s="4">
        <f t="shared" si="490"/>
        <v>1</v>
      </c>
      <c r="BY7851" s="4">
        <f t="shared" si="491"/>
        <v>1</v>
      </c>
    </row>
    <row r="7852" spans="1:77">
      <c r="A7852" s="23">
        <v>7847</v>
      </c>
      <c r="BP7852" s="3"/>
      <c r="BQ7852" s="3"/>
      <c r="BR7852" s="3"/>
      <c r="BS7852" s="3"/>
      <c r="BT7852" s="23">
        <v>7847</v>
      </c>
      <c r="BU7852" s="4">
        <f t="shared" si="488"/>
        <v>0</v>
      </c>
      <c r="BV7852" s="4">
        <f t="shared" si="489"/>
        <v>0</v>
      </c>
      <c r="BW7852" s="23"/>
      <c r="BX7852" s="4">
        <f t="shared" si="490"/>
        <v>1</v>
      </c>
      <c r="BY7852" s="4">
        <f t="shared" si="491"/>
        <v>1</v>
      </c>
    </row>
    <row r="7853" spans="1:77">
      <c r="A7853" s="23">
        <v>7848</v>
      </c>
      <c r="BP7853" s="3"/>
      <c r="BQ7853" s="3"/>
      <c r="BR7853" s="3"/>
      <c r="BS7853" s="3"/>
      <c r="BT7853" s="23">
        <v>7848</v>
      </c>
      <c r="BU7853" s="4">
        <f t="shared" si="488"/>
        <v>0</v>
      </c>
      <c r="BV7853" s="4">
        <f t="shared" si="489"/>
        <v>0</v>
      </c>
      <c r="BW7853" s="23"/>
      <c r="BX7853" s="4">
        <f t="shared" si="490"/>
        <v>1</v>
      </c>
      <c r="BY7853" s="4">
        <f t="shared" si="491"/>
        <v>1</v>
      </c>
    </row>
    <row r="7854" spans="1:77">
      <c r="A7854" s="23">
        <v>7849</v>
      </c>
      <c r="BP7854" s="3"/>
      <c r="BQ7854" s="3"/>
      <c r="BR7854" s="3"/>
      <c r="BS7854" s="3"/>
      <c r="BT7854" s="23">
        <v>7849</v>
      </c>
      <c r="BU7854" s="4">
        <f t="shared" si="488"/>
        <v>0</v>
      </c>
      <c r="BV7854" s="4">
        <f t="shared" si="489"/>
        <v>0</v>
      </c>
      <c r="BW7854" s="23"/>
      <c r="BX7854" s="4">
        <f t="shared" si="490"/>
        <v>1</v>
      </c>
      <c r="BY7854" s="4">
        <f t="shared" si="491"/>
        <v>1</v>
      </c>
    </row>
    <row r="7855" spans="1:77">
      <c r="A7855" s="23">
        <v>7850</v>
      </c>
      <c r="BP7855" s="3"/>
      <c r="BQ7855" s="3"/>
      <c r="BR7855" s="3"/>
      <c r="BS7855" s="3"/>
      <c r="BT7855" s="23">
        <v>7850</v>
      </c>
      <c r="BU7855" s="4">
        <f t="shared" si="488"/>
        <v>0</v>
      </c>
      <c r="BV7855" s="4">
        <f t="shared" si="489"/>
        <v>0</v>
      </c>
      <c r="BW7855" s="23"/>
      <c r="BX7855" s="4">
        <f t="shared" si="490"/>
        <v>1</v>
      </c>
      <c r="BY7855" s="4">
        <f t="shared" si="491"/>
        <v>1</v>
      </c>
    </row>
    <row r="7856" spans="1:77">
      <c r="A7856" s="23">
        <v>7851</v>
      </c>
      <c r="BP7856" s="3"/>
      <c r="BQ7856" s="3"/>
      <c r="BR7856" s="3"/>
      <c r="BS7856" s="3"/>
      <c r="BT7856" s="23">
        <v>7851</v>
      </c>
      <c r="BU7856" s="4">
        <f t="shared" si="488"/>
        <v>0</v>
      </c>
      <c r="BV7856" s="4">
        <f t="shared" si="489"/>
        <v>0</v>
      </c>
      <c r="BW7856" s="23"/>
      <c r="BX7856" s="4">
        <f t="shared" si="490"/>
        <v>1</v>
      </c>
      <c r="BY7856" s="4">
        <f t="shared" si="491"/>
        <v>1</v>
      </c>
    </row>
    <row r="7857" spans="1:77">
      <c r="A7857" s="23">
        <v>7852</v>
      </c>
      <c r="BP7857" s="3"/>
      <c r="BQ7857" s="3"/>
      <c r="BR7857" s="3"/>
      <c r="BS7857" s="3"/>
      <c r="BT7857" s="23">
        <v>7852</v>
      </c>
      <c r="BU7857" s="4">
        <f t="shared" si="488"/>
        <v>0</v>
      </c>
      <c r="BV7857" s="4">
        <f t="shared" si="489"/>
        <v>0</v>
      </c>
      <c r="BW7857" s="23"/>
      <c r="BX7857" s="4">
        <f t="shared" si="490"/>
        <v>1</v>
      </c>
      <c r="BY7857" s="4">
        <f t="shared" si="491"/>
        <v>1</v>
      </c>
    </row>
    <row r="7858" spans="1:77">
      <c r="A7858" s="23">
        <v>7853</v>
      </c>
      <c r="BP7858" s="3"/>
      <c r="BQ7858" s="3"/>
      <c r="BR7858" s="3"/>
      <c r="BS7858" s="3"/>
      <c r="BT7858" s="23">
        <v>7853</v>
      </c>
      <c r="BU7858" s="4">
        <f t="shared" si="488"/>
        <v>0</v>
      </c>
      <c r="BV7858" s="4">
        <f t="shared" si="489"/>
        <v>0</v>
      </c>
      <c r="BW7858" s="23"/>
      <c r="BX7858" s="4">
        <f t="shared" si="490"/>
        <v>1</v>
      </c>
      <c r="BY7858" s="4">
        <f t="shared" si="491"/>
        <v>1</v>
      </c>
    </row>
    <row r="7859" spans="1:77">
      <c r="A7859" s="23">
        <v>7854</v>
      </c>
      <c r="BP7859" s="3"/>
      <c r="BQ7859" s="3"/>
      <c r="BR7859" s="3"/>
      <c r="BS7859" s="3"/>
      <c r="BT7859" s="23">
        <v>7854</v>
      </c>
      <c r="BU7859" s="4">
        <f t="shared" si="488"/>
        <v>0</v>
      </c>
      <c r="BV7859" s="4">
        <f t="shared" si="489"/>
        <v>0</v>
      </c>
      <c r="BW7859" s="23"/>
      <c r="BX7859" s="4">
        <f t="shared" si="490"/>
        <v>1</v>
      </c>
      <c r="BY7859" s="4">
        <f t="shared" si="491"/>
        <v>1</v>
      </c>
    </row>
    <row r="7860" spans="1:77">
      <c r="A7860" s="23">
        <v>7855</v>
      </c>
      <c r="BP7860" s="3"/>
      <c r="BQ7860" s="3"/>
      <c r="BR7860" s="3"/>
      <c r="BS7860" s="3"/>
      <c r="BT7860" s="23">
        <v>7855</v>
      </c>
      <c r="BU7860" s="4">
        <f t="shared" si="488"/>
        <v>0</v>
      </c>
      <c r="BV7860" s="4">
        <f t="shared" si="489"/>
        <v>0</v>
      </c>
      <c r="BW7860" s="23"/>
      <c r="BX7860" s="4">
        <f t="shared" si="490"/>
        <v>1</v>
      </c>
      <c r="BY7860" s="4">
        <f t="shared" si="491"/>
        <v>1</v>
      </c>
    </row>
    <row r="7861" spans="1:77">
      <c r="A7861" s="23">
        <v>7856</v>
      </c>
      <c r="BP7861" s="3"/>
      <c r="BQ7861" s="3"/>
      <c r="BR7861" s="3"/>
      <c r="BS7861" s="3"/>
      <c r="BT7861" s="23">
        <v>7856</v>
      </c>
      <c r="BU7861" s="4">
        <f t="shared" si="488"/>
        <v>0</v>
      </c>
      <c r="BV7861" s="4">
        <f t="shared" si="489"/>
        <v>0</v>
      </c>
      <c r="BW7861" s="23"/>
      <c r="BX7861" s="4">
        <f t="shared" si="490"/>
        <v>1</v>
      </c>
      <c r="BY7861" s="4">
        <f t="shared" si="491"/>
        <v>1</v>
      </c>
    </row>
    <row r="7862" spans="1:77">
      <c r="A7862" s="23">
        <v>7857</v>
      </c>
      <c r="BP7862" s="3"/>
      <c r="BQ7862" s="3"/>
      <c r="BR7862" s="3"/>
      <c r="BS7862" s="3"/>
      <c r="BT7862" s="23">
        <v>7857</v>
      </c>
      <c r="BU7862" s="4">
        <f t="shared" si="488"/>
        <v>0</v>
      </c>
      <c r="BV7862" s="4">
        <f t="shared" si="489"/>
        <v>0</v>
      </c>
      <c r="BW7862" s="23"/>
      <c r="BX7862" s="4">
        <f t="shared" si="490"/>
        <v>1</v>
      </c>
      <c r="BY7862" s="4">
        <f t="shared" si="491"/>
        <v>1</v>
      </c>
    </row>
    <row r="7863" spans="1:77">
      <c r="A7863" s="23">
        <v>7858</v>
      </c>
      <c r="BP7863" s="3"/>
      <c r="BQ7863" s="3"/>
      <c r="BR7863" s="3"/>
      <c r="BS7863" s="3"/>
      <c r="BT7863" s="23">
        <v>7858</v>
      </c>
      <c r="BU7863" s="4">
        <f t="shared" si="488"/>
        <v>0</v>
      </c>
      <c r="BV7863" s="4">
        <f t="shared" si="489"/>
        <v>0</v>
      </c>
      <c r="BW7863" s="23"/>
      <c r="BX7863" s="4">
        <f t="shared" si="490"/>
        <v>1</v>
      </c>
      <c r="BY7863" s="4">
        <f t="shared" si="491"/>
        <v>1</v>
      </c>
    </row>
    <row r="7864" spans="1:77">
      <c r="A7864" s="23">
        <v>7859</v>
      </c>
      <c r="BP7864" s="3"/>
      <c r="BQ7864" s="3"/>
      <c r="BR7864" s="3"/>
      <c r="BS7864" s="3"/>
      <c r="BT7864" s="23">
        <v>7859</v>
      </c>
      <c r="BU7864" s="4">
        <f t="shared" si="488"/>
        <v>0</v>
      </c>
      <c r="BV7864" s="4">
        <f t="shared" si="489"/>
        <v>0</v>
      </c>
      <c r="BW7864" s="23"/>
      <c r="BX7864" s="4">
        <f t="shared" si="490"/>
        <v>1</v>
      </c>
      <c r="BY7864" s="4">
        <f t="shared" si="491"/>
        <v>1</v>
      </c>
    </row>
    <row r="7865" spans="1:77">
      <c r="A7865" s="23">
        <v>7860</v>
      </c>
      <c r="BP7865" s="3"/>
      <c r="BQ7865" s="3"/>
      <c r="BR7865" s="3"/>
      <c r="BS7865" s="3"/>
      <c r="BT7865" s="23">
        <v>7860</v>
      </c>
      <c r="BU7865" s="4">
        <f t="shared" si="488"/>
        <v>0</v>
      </c>
      <c r="BV7865" s="4">
        <f t="shared" si="489"/>
        <v>0</v>
      </c>
      <c r="BW7865" s="23"/>
      <c r="BX7865" s="4">
        <f t="shared" si="490"/>
        <v>1</v>
      </c>
      <c r="BY7865" s="4">
        <f t="shared" si="491"/>
        <v>1</v>
      </c>
    </row>
    <row r="7866" spans="1:77">
      <c r="A7866" s="23">
        <v>7861</v>
      </c>
      <c r="BP7866" s="3"/>
      <c r="BQ7866" s="3"/>
      <c r="BR7866" s="3"/>
      <c r="BS7866" s="3"/>
      <c r="BT7866" s="23">
        <v>7861</v>
      </c>
      <c r="BU7866" s="4">
        <f t="shared" si="488"/>
        <v>0</v>
      </c>
      <c r="BV7866" s="4">
        <f t="shared" si="489"/>
        <v>0</v>
      </c>
      <c r="BW7866" s="23"/>
      <c r="BX7866" s="4">
        <f t="shared" si="490"/>
        <v>1</v>
      </c>
      <c r="BY7866" s="4">
        <f t="shared" si="491"/>
        <v>1</v>
      </c>
    </row>
    <row r="7867" spans="1:77">
      <c r="A7867" s="23">
        <v>7862</v>
      </c>
      <c r="BP7867" s="3"/>
      <c r="BQ7867" s="3"/>
      <c r="BR7867" s="3"/>
      <c r="BS7867" s="3"/>
      <c r="BT7867" s="23">
        <v>7862</v>
      </c>
      <c r="BU7867" s="4">
        <f t="shared" si="488"/>
        <v>0</v>
      </c>
      <c r="BV7867" s="4">
        <f t="shared" si="489"/>
        <v>0</v>
      </c>
      <c r="BW7867" s="23"/>
      <c r="BX7867" s="4">
        <f t="shared" si="490"/>
        <v>1</v>
      </c>
      <c r="BY7867" s="4">
        <f t="shared" si="491"/>
        <v>1</v>
      </c>
    </row>
    <row r="7868" spans="1:77">
      <c r="A7868" s="23">
        <v>7863</v>
      </c>
      <c r="BP7868" s="3"/>
      <c r="BQ7868" s="3"/>
      <c r="BR7868" s="3"/>
      <c r="BS7868" s="3"/>
      <c r="BT7868" s="23">
        <v>7863</v>
      </c>
      <c r="BU7868" s="4">
        <f t="shared" si="488"/>
        <v>0</v>
      </c>
      <c r="BV7868" s="4">
        <f t="shared" si="489"/>
        <v>0</v>
      </c>
      <c r="BW7868" s="23"/>
      <c r="BX7868" s="4">
        <f t="shared" si="490"/>
        <v>1</v>
      </c>
      <c r="BY7868" s="4">
        <f t="shared" si="491"/>
        <v>1</v>
      </c>
    </row>
    <row r="7869" spans="1:77">
      <c r="A7869" s="23">
        <v>7864</v>
      </c>
      <c r="BP7869" s="3"/>
      <c r="BQ7869" s="3"/>
      <c r="BR7869" s="3"/>
      <c r="BS7869" s="3"/>
      <c r="BT7869" s="23">
        <v>7864</v>
      </c>
      <c r="BU7869" s="4">
        <f t="shared" si="488"/>
        <v>0</v>
      </c>
      <c r="BV7869" s="4">
        <f t="shared" si="489"/>
        <v>0</v>
      </c>
      <c r="BW7869" s="23"/>
      <c r="BX7869" s="4">
        <f t="shared" si="490"/>
        <v>1</v>
      </c>
      <c r="BY7869" s="4">
        <f t="shared" si="491"/>
        <v>1</v>
      </c>
    </row>
    <row r="7870" spans="1:77">
      <c r="A7870" s="23">
        <v>7865</v>
      </c>
      <c r="BP7870" s="3"/>
      <c r="BQ7870" s="3"/>
      <c r="BR7870" s="3"/>
      <c r="BS7870" s="3"/>
      <c r="BT7870" s="23">
        <v>7865</v>
      </c>
      <c r="BU7870" s="4">
        <f t="shared" si="488"/>
        <v>0</v>
      </c>
      <c r="BV7870" s="4">
        <f t="shared" si="489"/>
        <v>0</v>
      </c>
      <c r="BW7870" s="23"/>
      <c r="BX7870" s="4">
        <f t="shared" si="490"/>
        <v>1</v>
      </c>
      <c r="BY7870" s="4">
        <f t="shared" si="491"/>
        <v>1</v>
      </c>
    </row>
    <row r="7871" spans="1:77">
      <c r="A7871" s="23">
        <v>7866</v>
      </c>
      <c r="BP7871" s="3"/>
      <c r="BQ7871" s="3"/>
      <c r="BR7871" s="3"/>
      <c r="BS7871" s="3"/>
      <c r="BT7871" s="23">
        <v>7866</v>
      </c>
      <c r="BU7871" s="4">
        <f t="shared" si="488"/>
        <v>0</v>
      </c>
      <c r="BV7871" s="4">
        <f t="shared" si="489"/>
        <v>0</v>
      </c>
      <c r="BW7871" s="23"/>
      <c r="BX7871" s="4">
        <f t="shared" si="490"/>
        <v>1</v>
      </c>
      <c r="BY7871" s="4">
        <f t="shared" si="491"/>
        <v>1</v>
      </c>
    </row>
    <row r="7872" spans="1:77">
      <c r="A7872" s="23">
        <v>7867</v>
      </c>
      <c r="BP7872" s="3"/>
      <c r="BQ7872" s="3"/>
      <c r="BR7872" s="3"/>
      <c r="BS7872" s="3"/>
      <c r="BT7872" s="23">
        <v>7867</v>
      </c>
      <c r="BU7872" s="4">
        <f t="shared" si="488"/>
        <v>0</v>
      </c>
      <c r="BV7872" s="4">
        <f t="shared" si="489"/>
        <v>0</v>
      </c>
      <c r="BW7872" s="23"/>
      <c r="BX7872" s="4">
        <f t="shared" si="490"/>
        <v>1</v>
      </c>
      <c r="BY7872" s="4">
        <f t="shared" si="491"/>
        <v>1</v>
      </c>
    </row>
    <row r="7873" spans="1:77">
      <c r="A7873" s="23">
        <v>7868</v>
      </c>
      <c r="BP7873" s="3"/>
      <c r="BQ7873" s="3"/>
      <c r="BR7873" s="3"/>
      <c r="BS7873" s="3"/>
      <c r="BT7873" s="23">
        <v>7868</v>
      </c>
      <c r="BU7873" s="4">
        <f t="shared" si="488"/>
        <v>0</v>
      </c>
      <c r="BV7873" s="4">
        <f t="shared" si="489"/>
        <v>0</v>
      </c>
      <c r="BW7873" s="23"/>
      <c r="BX7873" s="4">
        <f t="shared" si="490"/>
        <v>1</v>
      </c>
      <c r="BY7873" s="4">
        <f t="shared" si="491"/>
        <v>1</v>
      </c>
    </row>
    <row r="7874" spans="1:77">
      <c r="A7874" s="23">
        <v>7869</v>
      </c>
      <c r="BP7874" s="3"/>
      <c r="BQ7874" s="3"/>
      <c r="BR7874" s="3"/>
      <c r="BS7874" s="3"/>
      <c r="BT7874" s="23">
        <v>7869</v>
      </c>
      <c r="BU7874" s="4">
        <f t="shared" si="488"/>
        <v>0</v>
      </c>
      <c r="BV7874" s="4">
        <f t="shared" si="489"/>
        <v>0</v>
      </c>
      <c r="BW7874" s="23"/>
      <c r="BX7874" s="4">
        <f t="shared" si="490"/>
        <v>1</v>
      </c>
      <c r="BY7874" s="4">
        <f t="shared" si="491"/>
        <v>1</v>
      </c>
    </row>
    <row r="7875" spans="1:77">
      <c r="A7875" s="23">
        <v>7870</v>
      </c>
      <c r="BP7875" s="3"/>
      <c r="BQ7875" s="3"/>
      <c r="BR7875" s="3"/>
      <c r="BS7875" s="3"/>
      <c r="BT7875" s="23">
        <v>7870</v>
      </c>
      <c r="BU7875" s="4">
        <f t="shared" si="488"/>
        <v>0</v>
      </c>
      <c r="BV7875" s="4">
        <f t="shared" si="489"/>
        <v>0</v>
      </c>
      <c r="BW7875" s="23"/>
      <c r="BX7875" s="4">
        <f t="shared" si="490"/>
        <v>1</v>
      </c>
      <c r="BY7875" s="4">
        <f t="shared" si="491"/>
        <v>1</v>
      </c>
    </row>
    <row r="7876" spans="1:77">
      <c r="A7876" s="23">
        <v>7871</v>
      </c>
      <c r="BP7876" s="3"/>
      <c r="BQ7876" s="3"/>
      <c r="BR7876" s="3"/>
      <c r="BS7876" s="3"/>
      <c r="BT7876" s="23">
        <v>7871</v>
      </c>
      <c r="BU7876" s="4">
        <f t="shared" si="488"/>
        <v>0</v>
      </c>
      <c r="BV7876" s="4">
        <f t="shared" si="489"/>
        <v>0</v>
      </c>
      <c r="BW7876" s="23"/>
      <c r="BX7876" s="4">
        <f t="shared" si="490"/>
        <v>1</v>
      </c>
      <c r="BY7876" s="4">
        <f t="shared" si="491"/>
        <v>1</v>
      </c>
    </row>
    <row r="7877" spans="1:77">
      <c r="A7877" s="23">
        <v>7872</v>
      </c>
      <c r="BP7877" s="3"/>
      <c r="BQ7877" s="3"/>
      <c r="BR7877" s="3"/>
      <c r="BS7877" s="3"/>
      <c r="BT7877" s="23">
        <v>7872</v>
      </c>
      <c r="BU7877" s="4">
        <f t="shared" si="488"/>
        <v>0</v>
      </c>
      <c r="BV7877" s="4">
        <f t="shared" si="489"/>
        <v>0</v>
      </c>
      <c r="BW7877" s="23"/>
      <c r="BX7877" s="4">
        <f t="shared" si="490"/>
        <v>1</v>
      </c>
      <c r="BY7877" s="4">
        <f t="shared" si="491"/>
        <v>1</v>
      </c>
    </row>
    <row r="7878" spans="1:77">
      <c r="A7878" s="23">
        <v>7873</v>
      </c>
      <c r="BP7878" s="3"/>
      <c r="BQ7878" s="3"/>
      <c r="BR7878" s="3"/>
      <c r="BS7878" s="3"/>
      <c r="BT7878" s="23">
        <v>7873</v>
      </c>
      <c r="BU7878" s="4">
        <f t="shared" si="488"/>
        <v>0</v>
      </c>
      <c r="BV7878" s="4">
        <f t="shared" si="489"/>
        <v>0</v>
      </c>
      <c r="BW7878" s="23"/>
      <c r="BX7878" s="4">
        <f t="shared" si="490"/>
        <v>1</v>
      </c>
      <c r="BY7878" s="4">
        <f t="shared" si="491"/>
        <v>1</v>
      </c>
    </row>
    <row r="7879" spans="1:77">
      <c r="A7879" s="23">
        <v>7874</v>
      </c>
      <c r="BP7879" s="3"/>
      <c r="BQ7879" s="3"/>
      <c r="BR7879" s="3"/>
      <c r="BS7879" s="3"/>
      <c r="BT7879" s="23">
        <v>7874</v>
      </c>
      <c r="BU7879" s="4">
        <f t="shared" ref="BU7879:BU7942" si="492">BP7879*$BV$1-BQ7879</f>
        <v>0</v>
      </c>
      <c r="BV7879" s="4">
        <f t="shared" ref="BV7879:BV7942" si="493">BR7879*$BV$1-BS7879</f>
        <v>0</v>
      </c>
      <c r="BW7879" s="23"/>
      <c r="BX7879" s="4">
        <f t="shared" ref="BX7879:BX7942" si="494">IF(BU7879=MAX($BU7879:$BV7879),1,0)</f>
        <v>1</v>
      </c>
      <c r="BY7879" s="4">
        <f t="shared" ref="BY7879:BY7942" si="495">IF(BV7879=MAX($BU7879:$BV7879),1,0)</f>
        <v>1</v>
      </c>
    </row>
    <row r="7880" spans="1:77">
      <c r="A7880" s="23">
        <v>7875</v>
      </c>
      <c r="BP7880" s="3"/>
      <c r="BQ7880" s="3"/>
      <c r="BR7880" s="3"/>
      <c r="BS7880" s="3"/>
      <c r="BT7880" s="23">
        <v>7875</v>
      </c>
      <c r="BU7880" s="4">
        <f t="shared" si="492"/>
        <v>0</v>
      </c>
      <c r="BV7880" s="4">
        <f t="shared" si="493"/>
        <v>0</v>
      </c>
      <c r="BW7880" s="23"/>
      <c r="BX7880" s="4">
        <f t="shared" si="494"/>
        <v>1</v>
      </c>
      <c r="BY7880" s="4">
        <f t="shared" si="495"/>
        <v>1</v>
      </c>
    </row>
    <row r="7881" spans="1:77">
      <c r="A7881" s="23">
        <v>7876</v>
      </c>
      <c r="BP7881" s="3"/>
      <c r="BQ7881" s="3"/>
      <c r="BR7881" s="3"/>
      <c r="BS7881" s="3"/>
      <c r="BT7881" s="23">
        <v>7876</v>
      </c>
      <c r="BU7881" s="4">
        <f t="shared" si="492"/>
        <v>0</v>
      </c>
      <c r="BV7881" s="4">
        <f t="shared" si="493"/>
        <v>0</v>
      </c>
      <c r="BW7881" s="23"/>
      <c r="BX7881" s="4">
        <f t="shared" si="494"/>
        <v>1</v>
      </c>
      <c r="BY7881" s="4">
        <f t="shared" si="495"/>
        <v>1</v>
      </c>
    </row>
    <row r="7882" spans="1:77">
      <c r="A7882" s="23">
        <v>7877</v>
      </c>
      <c r="BP7882" s="3"/>
      <c r="BQ7882" s="3"/>
      <c r="BR7882" s="3"/>
      <c r="BS7882" s="3"/>
      <c r="BT7882" s="23">
        <v>7877</v>
      </c>
      <c r="BU7882" s="4">
        <f t="shared" si="492"/>
        <v>0</v>
      </c>
      <c r="BV7882" s="4">
        <f t="shared" si="493"/>
        <v>0</v>
      </c>
      <c r="BW7882" s="23"/>
      <c r="BX7882" s="4">
        <f t="shared" si="494"/>
        <v>1</v>
      </c>
      <c r="BY7882" s="4">
        <f t="shared" si="495"/>
        <v>1</v>
      </c>
    </row>
    <row r="7883" spans="1:77">
      <c r="A7883" s="23">
        <v>7878</v>
      </c>
      <c r="BP7883" s="3"/>
      <c r="BQ7883" s="3"/>
      <c r="BR7883" s="3"/>
      <c r="BS7883" s="3"/>
      <c r="BT7883" s="23">
        <v>7878</v>
      </c>
      <c r="BU7883" s="4">
        <f t="shared" si="492"/>
        <v>0</v>
      </c>
      <c r="BV7883" s="4">
        <f t="shared" si="493"/>
        <v>0</v>
      </c>
      <c r="BW7883" s="23"/>
      <c r="BX7883" s="4">
        <f t="shared" si="494"/>
        <v>1</v>
      </c>
      <c r="BY7883" s="4">
        <f t="shared" si="495"/>
        <v>1</v>
      </c>
    </row>
    <row r="7884" spans="1:77">
      <c r="A7884" s="23">
        <v>7879</v>
      </c>
      <c r="BP7884" s="3"/>
      <c r="BQ7884" s="3"/>
      <c r="BR7884" s="3"/>
      <c r="BS7884" s="3"/>
      <c r="BT7884" s="23">
        <v>7879</v>
      </c>
      <c r="BU7884" s="4">
        <f t="shared" si="492"/>
        <v>0</v>
      </c>
      <c r="BV7884" s="4">
        <f t="shared" si="493"/>
        <v>0</v>
      </c>
      <c r="BW7884" s="23"/>
      <c r="BX7884" s="4">
        <f t="shared" si="494"/>
        <v>1</v>
      </c>
      <c r="BY7884" s="4">
        <f t="shared" si="495"/>
        <v>1</v>
      </c>
    </row>
    <row r="7885" spans="1:77">
      <c r="A7885" s="23">
        <v>7880</v>
      </c>
      <c r="BP7885" s="3"/>
      <c r="BQ7885" s="3"/>
      <c r="BR7885" s="3"/>
      <c r="BS7885" s="3"/>
      <c r="BT7885" s="23">
        <v>7880</v>
      </c>
      <c r="BU7885" s="4">
        <f t="shared" si="492"/>
        <v>0</v>
      </c>
      <c r="BV7885" s="4">
        <f t="shared" si="493"/>
        <v>0</v>
      </c>
      <c r="BW7885" s="23"/>
      <c r="BX7885" s="4">
        <f t="shared" si="494"/>
        <v>1</v>
      </c>
      <c r="BY7885" s="4">
        <f t="shared" si="495"/>
        <v>1</v>
      </c>
    </row>
    <row r="7886" spans="1:77">
      <c r="A7886" s="23">
        <v>7881</v>
      </c>
      <c r="BP7886" s="3"/>
      <c r="BQ7886" s="3"/>
      <c r="BR7886" s="3"/>
      <c r="BS7886" s="3"/>
      <c r="BT7886" s="23">
        <v>7881</v>
      </c>
      <c r="BU7886" s="4">
        <f t="shared" si="492"/>
        <v>0</v>
      </c>
      <c r="BV7886" s="4">
        <f t="shared" si="493"/>
        <v>0</v>
      </c>
      <c r="BW7886" s="23"/>
      <c r="BX7886" s="4">
        <f t="shared" si="494"/>
        <v>1</v>
      </c>
      <c r="BY7886" s="4">
        <f t="shared" si="495"/>
        <v>1</v>
      </c>
    </row>
    <row r="7887" spans="1:77">
      <c r="A7887" s="23">
        <v>7882</v>
      </c>
      <c r="BP7887" s="3"/>
      <c r="BQ7887" s="3"/>
      <c r="BR7887" s="3"/>
      <c r="BS7887" s="3"/>
      <c r="BT7887" s="23">
        <v>7882</v>
      </c>
      <c r="BU7887" s="4">
        <f t="shared" si="492"/>
        <v>0</v>
      </c>
      <c r="BV7887" s="4">
        <f t="shared" si="493"/>
        <v>0</v>
      </c>
      <c r="BW7887" s="23"/>
      <c r="BX7887" s="4">
        <f t="shared" si="494"/>
        <v>1</v>
      </c>
      <c r="BY7887" s="4">
        <f t="shared" si="495"/>
        <v>1</v>
      </c>
    </row>
    <row r="7888" spans="1:77">
      <c r="A7888" s="23">
        <v>7883</v>
      </c>
      <c r="BP7888" s="3"/>
      <c r="BQ7888" s="3"/>
      <c r="BR7888" s="3"/>
      <c r="BS7888" s="3"/>
      <c r="BT7888" s="23">
        <v>7883</v>
      </c>
      <c r="BU7888" s="4">
        <f t="shared" si="492"/>
        <v>0</v>
      </c>
      <c r="BV7888" s="4">
        <f t="shared" si="493"/>
        <v>0</v>
      </c>
      <c r="BW7888" s="23"/>
      <c r="BX7888" s="4">
        <f t="shared" si="494"/>
        <v>1</v>
      </c>
      <c r="BY7888" s="4">
        <f t="shared" si="495"/>
        <v>1</v>
      </c>
    </row>
    <row r="7889" spans="1:77">
      <c r="A7889" s="23">
        <v>7884</v>
      </c>
      <c r="BP7889" s="3"/>
      <c r="BQ7889" s="3"/>
      <c r="BR7889" s="3"/>
      <c r="BS7889" s="3"/>
      <c r="BT7889" s="23">
        <v>7884</v>
      </c>
      <c r="BU7889" s="4">
        <f t="shared" si="492"/>
        <v>0</v>
      </c>
      <c r="BV7889" s="4">
        <f t="shared" si="493"/>
        <v>0</v>
      </c>
      <c r="BW7889" s="23"/>
      <c r="BX7889" s="4">
        <f t="shared" si="494"/>
        <v>1</v>
      </c>
      <c r="BY7889" s="4">
        <f t="shared" si="495"/>
        <v>1</v>
      </c>
    </row>
    <row r="7890" spans="1:77">
      <c r="A7890" s="23">
        <v>7885</v>
      </c>
      <c r="BP7890" s="3"/>
      <c r="BQ7890" s="3"/>
      <c r="BR7890" s="3"/>
      <c r="BS7890" s="3"/>
      <c r="BT7890" s="23">
        <v>7885</v>
      </c>
      <c r="BU7890" s="4">
        <f t="shared" si="492"/>
        <v>0</v>
      </c>
      <c r="BV7890" s="4">
        <f t="shared" si="493"/>
        <v>0</v>
      </c>
      <c r="BW7890" s="23"/>
      <c r="BX7890" s="4">
        <f t="shared" si="494"/>
        <v>1</v>
      </c>
      <c r="BY7890" s="4">
        <f t="shared" si="495"/>
        <v>1</v>
      </c>
    </row>
    <row r="7891" spans="1:77">
      <c r="A7891" s="23">
        <v>7886</v>
      </c>
      <c r="BP7891" s="3"/>
      <c r="BQ7891" s="3"/>
      <c r="BR7891" s="3"/>
      <c r="BS7891" s="3"/>
      <c r="BT7891" s="23">
        <v>7886</v>
      </c>
      <c r="BU7891" s="4">
        <f t="shared" si="492"/>
        <v>0</v>
      </c>
      <c r="BV7891" s="4">
        <f t="shared" si="493"/>
        <v>0</v>
      </c>
      <c r="BW7891" s="23"/>
      <c r="BX7891" s="4">
        <f t="shared" si="494"/>
        <v>1</v>
      </c>
      <c r="BY7891" s="4">
        <f t="shared" si="495"/>
        <v>1</v>
      </c>
    </row>
    <row r="7892" spans="1:77">
      <c r="A7892" s="23">
        <v>7887</v>
      </c>
      <c r="BP7892" s="3"/>
      <c r="BQ7892" s="3"/>
      <c r="BR7892" s="3"/>
      <c r="BS7892" s="3"/>
      <c r="BT7892" s="23">
        <v>7887</v>
      </c>
      <c r="BU7892" s="4">
        <f t="shared" si="492"/>
        <v>0</v>
      </c>
      <c r="BV7892" s="4">
        <f t="shared" si="493"/>
        <v>0</v>
      </c>
      <c r="BW7892" s="23"/>
      <c r="BX7892" s="4">
        <f t="shared" si="494"/>
        <v>1</v>
      </c>
      <c r="BY7892" s="4">
        <f t="shared" si="495"/>
        <v>1</v>
      </c>
    </row>
    <row r="7893" spans="1:77">
      <c r="A7893" s="23">
        <v>7888</v>
      </c>
      <c r="BP7893" s="3"/>
      <c r="BQ7893" s="3"/>
      <c r="BR7893" s="3"/>
      <c r="BS7893" s="3"/>
      <c r="BT7893" s="23">
        <v>7888</v>
      </c>
      <c r="BU7893" s="4">
        <f t="shared" si="492"/>
        <v>0</v>
      </c>
      <c r="BV7893" s="4">
        <f t="shared" si="493"/>
        <v>0</v>
      </c>
      <c r="BW7893" s="23"/>
      <c r="BX7893" s="4">
        <f t="shared" si="494"/>
        <v>1</v>
      </c>
      <c r="BY7893" s="4">
        <f t="shared" si="495"/>
        <v>1</v>
      </c>
    </row>
    <row r="7894" spans="1:77">
      <c r="A7894" s="23">
        <v>7889</v>
      </c>
      <c r="BP7894" s="3"/>
      <c r="BQ7894" s="3"/>
      <c r="BR7894" s="3"/>
      <c r="BS7894" s="3"/>
      <c r="BT7894" s="23">
        <v>7889</v>
      </c>
      <c r="BU7894" s="4">
        <f t="shared" si="492"/>
        <v>0</v>
      </c>
      <c r="BV7894" s="4">
        <f t="shared" si="493"/>
        <v>0</v>
      </c>
      <c r="BW7894" s="23"/>
      <c r="BX7894" s="4">
        <f t="shared" si="494"/>
        <v>1</v>
      </c>
      <c r="BY7894" s="4">
        <f t="shared" si="495"/>
        <v>1</v>
      </c>
    </row>
    <row r="7895" spans="1:77">
      <c r="A7895" s="23">
        <v>7890</v>
      </c>
      <c r="BP7895" s="3"/>
      <c r="BQ7895" s="3"/>
      <c r="BR7895" s="3"/>
      <c r="BS7895" s="3"/>
      <c r="BT7895" s="23">
        <v>7890</v>
      </c>
      <c r="BU7895" s="4">
        <f t="shared" si="492"/>
        <v>0</v>
      </c>
      <c r="BV7895" s="4">
        <f t="shared" si="493"/>
        <v>0</v>
      </c>
      <c r="BW7895" s="23"/>
      <c r="BX7895" s="4">
        <f t="shared" si="494"/>
        <v>1</v>
      </c>
      <c r="BY7895" s="4">
        <f t="shared" si="495"/>
        <v>1</v>
      </c>
    </row>
    <row r="7896" spans="1:77">
      <c r="A7896" s="23">
        <v>7891</v>
      </c>
      <c r="BP7896" s="3"/>
      <c r="BQ7896" s="3"/>
      <c r="BR7896" s="3"/>
      <c r="BS7896" s="3"/>
      <c r="BT7896" s="23">
        <v>7891</v>
      </c>
      <c r="BU7896" s="4">
        <f t="shared" si="492"/>
        <v>0</v>
      </c>
      <c r="BV7896" s="4">
        <f t="shared" si="493"/>
        <v>0</v>
      </c>
      <c r="BW7896" s="23"/>
      <c r="BX7896" s="4">
        <f t="shared" si="494"/>
        <v>1</v>
      </c>
      <c r="BY7896" s="4">
        <f t="shared" si="495"/>
        <v>1</v>
      </c>
    </row>
    <row r="7897" spans="1:77">
      <c r="A7897" s="23">
        <v>7892</v>
      </c>
      <c r="BP7897" s="3"/>
      <c r="BQ7897" s="3"/>
      <c r="BR7897" s="3"/>
      <c r="BS7897" s="3"/>
      <c r="BT7897" s="23">
        <v>7892</v>
      </c>
      <c r="BU7897" s="4">
        <f t="shared" si="492"/>
        <v>0</v>
      </c>
      <c r="BV7897" s="4">
        <f t="shared" si="493"/>
        <v>0</v>
      </c>
      <c r="BW7897" s="23"/>
      <c r="BX7897" s="4">
        <f t="shared" si="494"/>
        <v>1</v>
      </c>
      <c r="BY7897" s="4">
        <f t="shared" si="495"/>
        <v>1</v>
      </c>
    </row>
    <row r="7898" spans="1:77">
      <c r="A7898" s="23">
        <v>7893</v>
      </c>
      <c r="BP7898" s="3"/>
      <c r="BQ7898" s="3"/>
      <c r="BR7898" s="3"/>
      <c r="BS7898" s="3"/>
      <c r="BT7898" s="23">
        <v>7893</v>
      </c>
      <c r="BU7898" s="4">
        <f t="shared" si="492"/>
        <v>0</v>
      </c>
      <c r="BV7898" s="4">
        <f t="shared" si="493"/>
        <v>0</v>
      </c>
      <c r="BW7898" s="23"/>
      <c r="BX7898" s="4">
        <f t="shared" si="494"/>
        <v>1</v>
      </c>
      <c r="BY7898" s="4">
        <f t="shared" si="495"/>
        <v>1</v>
      </c>
    </row>
    <row r="7899" spans="1:77">
      <c r="A7899" s="23">
        <v>7894</v>
      </c>
      <c r="BP7899" s="3"/>
      <c r="BQ7899" s="3"/>
      <c r="BR7899" s="3"/>
      <c r="BS7899" s="3"/>
      <c r="BT7899" s="23">
        <v>7894</v>
      </c>
      <c r="BU7899" s="4">
        <f t="shared" si="492"/>
        <v>0</v>
      </c>
      <c r="BV7899" s="4">
        <f t="shared" si="493"/>
        <v>0</v>
      </c>
      <c r="BW7899" s="23"/>
      <c r="BX7899" s="4">
        <f t="shared" si="494"/>
        <v>1</v>
      </c>
      <c r="BY7899" s="4">
        <f t="shared" si="495"/>
        <v>1</v>
      </c>
    </row>
    <row r="7900" spans="1:77">
      <c r="A7900" s="23">
        <v>7895</v>
      </c>
      <c r="BP7900" s="3"/>
      <c r="BQ7900" s="3"/>
      <c r="BR7900" s="3"/>
      <c r="BS7900" s="3"/>
      <c r="BT7900" s="23">
        <v>7895</v>
      </c>
      <c r="BU7900" s="4">
        <f t="shared" si="492"/>
        <v>0</v>
      </c>
      <c r="BV7900" s="4">
        <f t="shared" si="493"/>
        <v>0</v>
      </c>
      <c r="BW7900" s="23"/>
      <c r="BX7900" s="4">
        <f t="shared" si="494"/>
        <v>1</v>
      </c>
      <c r="BY7900" s="4">
        <f t="shared" si="495"/>
        <v>1</v>
      </c>
    </row>
    <row r="7901" spans="1:77">
      <c r="A7901" s="23">
        <v>7896</v>
      </c>
      <c r="BP7901" s="3"/>
      <c r="BQ7901" s="3"/>
      <c r="BR7901" s="3"/>
      <c r="BS7901" s="3"/>
      <c r="BT7901" s="23">
        <v>7896</v>
      </c>
      <c r="BU7901" s="4">
        <f t="shared" si="492"/>
        <v>0</v>
      </c>
      <c r="BV7901" s="4">
        <f t="shared" si="493"/>
        <v>0</v>
      </c>
      <c r="BW7901" s="23"/>
      <c r="BX7901" s="4">
        <f t="shared" si="494"/>
        <v>1</v>
      </c>
      <c r="BY7901" s="4">
        <f t="shared" si="495"/>
        <v>1</v>
      </c>
    </row>
    <row r="7902" spans="1:77">
      <c r="A7902" s="23">
        <v>7897</v>
      </c>
      <c r="BP7902" s="3"/>
      <c r="BQ7902" s="3"/>
      <c r="BR7902" s="3"/>
      <c r="BS7902" s="3"/>
      <c r="BT7902" s="23">
        <v>7897</v>
      </c>
      <c r="BU7902" s="4">
        <f t="shared" si="492"/>
        <v>0</v>
      </c>
      <c r="BV7902" s="4">
        <f t="shared" si="493"/>
        <v>0</v>
      </c>
      <c r="BW7902" s="23"/>
      <c r="BX7902" s="4">
        <f t="shared" si="494"/>
        <v>1</v>
      </c>
      <c r="BY7902" s="4">
        <f t="shared" si="495"/>
        <v>1</v>
      </c>
    </row>
    <row r="7903" spans="1:77">
      <c r="A7903" s="23">
        <v>7898</v>
      </c>
      <c r="BP7903" s="3"/>
      <c r="BQ7903" s="3"/>
      <c r="BR7903" s="3"/>
      <c r="BS7903" s="3"/>
      <c r="BT7903" s="23">
        <v>7898</v>
      </c>
      <c r="BU7903" s="4">
        <f t="shared" si="492"/>
        <v>0</v>
      </c>
      <c r="BV7903" s="4">
        <f t="shared" si="493"/>
        <v>0</v>
      </c>
      <c r="BW7903" s="23"/>
      <c r="BX7903" s="4">
        <f t="shared" si="494"/>
        <v>1</v>
      </c>
      <c r="BY7903" s="4">
        <f t="shared" si="495"/>
        <v>1</v>
      </c>
    </row>
    <row r="7904" spans="1:77">
      <c r="A7904" s="23">
        <v>7899</v>
      </c>
      <c r="BP7904" s="3"/>
      <c r="BQ7904" s="3"/>
      <c r="BR7904" s="3"/>
      <c r="BS7904" s="3"/>
      <c r="BT7904" s="23">
        <v>7899</v>
      </c>
      <c r="BU7904" s="4">
        <f t="shared" si="492"/>
        <v>0</v>
      </c>
      <c r="BV7904" s="4">
        <f t="shared" si="493"/>
        <v>0</v>
      </c>
      <c r="BW7904" s="23"/>
      <c r="BX7904" s="4">
        <f t="shared" si="494"/>
        <v>1</v>
      </c>
      <c r="BY7904" s="4">
        <f t="shared" si="495"/>
        <v>1</v>
      </c>
    </row>
    <row r="7905" spans="1:77">
      <c r="A7905" s="23">
        <v>7900</v>
      </c>
      <c r="BP7905" s="3"/>
      <c r="BQ7905" s="3"/>
      <c r="BR7905" s="3"/>
      <c r="BS7905" s="3"/>
      <c r="BT7905" s="23">
        <v>7900</v>
      </c>
      <c r="BU7905" s="4">
        <f t="shared" si="492"/>
        <v>0</v>
      </c>
      <c r="BV7905" s="4">
        <f t="shared" si="493"/>
        <v>0</v>
      </c>
      <c r="BW7905" s="23"/>
      <c r="BX7905" s="4">
        <f t="shared" si="494"/>
        <v>1</v>
      </c>
      <c r="BY7905" s="4">
        <f t="shared" si="495"/>
        <v>1</v>
      </c>
    </row>
    <row r="7906" spans="1:77">
      <c r="A7906" s="23">
        <v>7901</v>
      </c>
      <c r="BP7906" s="3"/>
      <c r="BQ7906" s="3"/>
      <c r="BR7906" s="3"/>
      <c r="BS7906" s="3"/>
      <c r="BT7906" s="23">
        <v>7901</v>
      </c>
      <c r="BU7906" s="4">
        <f t="shared" si="492"/>
        <v>0</v>
      </c>
      <c r="BV7906" s="4">
        <f t="shared" si="493"/>
        <v>0</v>
      </c>
      <c r="BW7906" s="23"/>
      <c r="BX7906" s="4">
        <f t="shared" si="494"/>
        <v>1</v>
      </c>
      <c r="BY7906" s="4">
        <f t="shared" si="495"/>
        <v>1</v>
      </c>
    </row>
    <row r="7907" spans="1:77">
      <c r="A7907" s="23">
        <v>7902</v>
      </c>
      <c r="BP7907" s="3"/>
      <c r="BQ7907" s="3"/>
      <c r="BR7907" s="3"/>
      <c r="BS7907" s="3"/>
      <c r="BT7907" s="23">
        <v>7902</v>
      </c>
      <c r="BU7907" s="4">
        <f t="shared" si="492"/>
        <v>0</v>
      </c>
      <c r="BV7907" s="4">
        <f t="shared" si="493"/>
        <v>0</v>
      </c>
      <c r="BW7907" s="23"/>
      <c r="BX7907" s="4">
        <f t="shared" si="494"/>
        <v>1</v>
      </c>
      <c r="BY7907" s="4">
        <f t="shared" si="495"/>
        <v>1</v>
      </c>
    </row>
    <row r="7908" spans="1:77">
      <c r="A7908" s="23">
        <v>7903</v>
      </c>
      <c r="BP7908" s="3"/>
      <c r="BQ7908" s="3"/>
      <c r="BR7908" s="3"/>
      <c r="BS7908" s="3"/>
      <c r="BT7908" s="23">
        <v>7903</v>
      </c>
      <c r="BU7908" s="4">
        <f t="shared" si="492"/>
        <v>0</v>
      </c>
      <c r="BV7908" s="4">
        <f t="shared" si="493"/>
        <v>0</v>
      </c>
      <c r="BW7908" s="23"/>
      <c r="BX7908" s="4">
        <f t="shared" si="494"/>
        <v>1</v>
      </c>
      <c r="BY7908" s="4">
        <f t="shared" si="495"/>
        <v>1</v>
      </c>
    </row>
    <row r="7909" spans="1:77">
      <c r="A7909" s="23">
        <v>7904</v>
      </c>
      <c r="BP7909" s="3"/>
      <c r="BQ7909" s="3"/>
      <c r="BR7909" s="3"/>
      <c r="BS7909" s="3"/>
      <c r="BT7909" s="23">
        <v>7904</v>
      </c>
      <c r="BU7909" s="4">
        <f t="shared" si="492"/>
        <v>0</v>
      </c>
      <c r="BV7909" s="4">
        <f t="shared" si="493"/>
        <v>0</v>
      </c>
      <c r="BW7909" s="23"/>
      <c r="BX7909" s="4">
        <f t="shared" si="494"/>
        <v>1</v>
      </c>
      <c r="BY7909" s="4">
        <f t="shared" si="495"/>
        <v>1</v>
      </c>
    </row>
    <row r="7910" spans="1:77">
      <c r="A7910" s="23">
        <v>7905</v>
      </c>
      <c r="BP7910" s="3"/>
      <c r="BQ7910" s="3"/>
      <c r="BR7910" s="3"/>
      <c r="BS7910" s="3"/>
      <c r="BT7910" s="23">
        <v>7905</v>
      </c>
      <c r="BU7910" s="4">
        <f t="shared" si="492"/>
        <v>0</v>
      </c>
      <c r="BV7910" s="4">
        <f t="shared" si="493"/>
        <v>0</v>
      </c>
      <c r="BW7910" s="23"/>
      <c r="BX7910" s="4">
        <f t="shared" si="494"/>
        <v>1</v>
      </c>
      <c r="BY7910" s="4">
        <f t="shared" si="495"/>
        <v>1</v>
      </c>
    </row>
    <row r="7911" spans="1:77">
      <c r="A7911" s="23">
        <v>7906</v>
      </c>
      <c r="BP7911" s="3"/>
      <c r="BQ7911" s="3"/>
      <c r="BR7911" s="3"/>
      <c r="BS7911" s="3"/>
      <c r="BT7911" s="23">
        <v>7906</v>
      </c>
      <c r="BU7911" s="4">
        <f t="shared" si="492"/>
        <v>0</v>
      </c>
      <c r="BV7911" s="4">
        <f t="shared" si="493"/>
        <v>0</v>
      </c>
      <c r="BW7911" s="23"/>
      <c r="BX7911" s="4">
        <f t="shared" si="494"/>
        <v>1</v>
      </c>
      <c r="BY7911" s="4">
        <f t="shared" si="495"/>
        <v>1</v>
      </c>
    </row>
    <row r="7912" spans="1:77">
      <c r="A7912" s="23">
        <v>7907</v>
      </c>
      <c r="BP7912" s="3"/>
      <c r="BQ7912" s="3"/>
      <c r="BR7912" s="3"/>
      <c r="BS7912" s="3"/>
      <c r="BT7912" s="23">
        <v>7907</v>
      </c>
      <c r="BU7912" s="4">
        <f t="shared" si="492"/>
        <v>0</v>
      </c>
      <c r="BV7912" s="4">
        <f t="shared" si="493"/>
        <v>0</v>
      </c>
      <c r="BW7912" s="23"/>
      <c r="BX7912" s="4">
        <f t="shared" si="494"/>
        <v>1</v>
      </c>
      <c r="BY7912" s="4">
        <f t="shared" si="495"/>
        <v>1</v>
      </c>
    </row>
    <row r="7913" spans="1:77">
      <c r="A7913" s="23">
        <v>7908</v>
      </c>
      <c r="BP7913" s="3"/>
      <c r="BQ7913" s="3"/>
      <c r="BR7913" s="3"/>
      <c r="BS7913" s="3"/>
      <c r="BT7913" s="23">
        <v>7908</v>
      </c>
      <c r="BU7913" s="4">
        <f t="shared" si="492"/>
        <v>0</v>
      </c>
      <c r="BV7913" s="4">
        <f t="shared" si="493"/>
        <v>0</v>
      </c>
      <c r="BW7913" s="23"/>
      <c r="BX7913" s="4">
        <f t="shared" si="494"/>
        <v>1</v>
      </c>
      <c r="BY7913" s="4">
        <f t="shared" si="495"/>
        <v>1</v>
      </c>
    </row>
    <row r="7914" spans="1:77">
      <c r="A7914" s="23">
        <v>7909</v>
      </c>
      <c r="BP7914" s="3"/>
      <c r="BQ7914" s="3"/>
      <c r="BR7914" s="3"/>
      <c r="BS7914" s="3"/>
      <c r="BT7914" s="23">
        <v>7909</v>
      </c>
      <c r="BU7914" s="4">
        <f t="shared" si="492"/>
        <v>0</v>
      </c>
      <c r="BV7914" s="4">
        <f t="shared" si="493"/>
        <v>0</v>
      </c>
      <c r="BW7914" s="23"/>
      <c r="BX7914" s="4">
        <f t="shared" si="494"/>
        <v>1</v>
      </c>
      <c r="BY7914" s="4">
        <f t="shared" si="495"/>
        <v>1</v>
      </c>
    </row>
    <row r="7915" spans="1:77">
      <c r="A7915" s="23">
        <v>7910</v>
      </c>
      <c r="BP7915" s="3"/>
      <c r="BQ7915" s="3"/>
      <c r="BR7915" s="3"/>
      <c r="BS7915" s="3"/>
      <c r="BT7915" s="23">
        <v>7910</v>
      </c>
      <c r="BU7915" s="4">
        <f t="shared" si="492"/>
        <v>0</v>
      </c>
      <c r="BV7915" s="4">
        <f t="shared" si="493"/>
        <v>0</v>
      </c>
      <c r="BW7915" s="23"/>
      <c r="BX7915" s="4">
        <f t="shared" si="494"/>
        <v>1</v>
      </c>
      <c r="BY7915" s="4">
        <f t="shared" si="495"/>
        <v>1</v>
      </c>
    </row>
    <row r="7916" spans="1:77">
      <c r="A7916" s="23">
        <v>7911</v>
      </c>
      <c r="BP7916" s="3"/>
      <c r="BQ7916" s="3"/>
      <c r="BR7916" s="3"/>
      <c r="BS7916" s="3"/>
      <c r="BT7916" s="23">
        <v>7911</v>
      </c>
      <c r="BU7916" s="4">
        <f t="shared" si="492"/>
        <v>0</v>
      </c>
      <c r="BV7916" s="4">
        <f t="shared" si="493"/>
        <v>0</v>
      </c>
      <c r="BW7916" s="23"/>
      <c r="BX7916" s="4">
        <f t="shared" si="494"/>
        <v>1</v>
      </c>
      <c r="BY7916" s="4">
        <f t="shared" si="495"/>
        <v>1</v>
      </c>
    </row>
    <row r="7917" spans="1:77">
      <c r="A7917" s="23">
        <v>7912</v>
      </c>
      <c r="BP7917" s="3"/>
      <c r="BQ7917" s="3"/>
      <c r="BR7917" s="3"/>
      <c r="BS7917" s="3"/>
      <c r="BT7917" s="23">
        <v>7912</v>
      </c>
      <c r="BU7917" s="4">
        <f t="shared" si="492"/>
        <v>0</v>
      </c>
      <c r="BV7917" s="4">
        <f t="shared" si="493"/>
        <v>0</v>
      </c>
      <c r="BW7917" s="23"/>
      <c r="BX7917" s="4">
        <f t="shared" si="494"/>
        <v>1</v>
      </c>
      <c r="BY7917" s="4">
        <f t="shared" si="495"/>
        <v>1</v>
      </c>
    </row>
    <row r="7918" spans="1:77">
      <c r="A7918" s="23">
        <v>7913</v>
      </c>
      <c r="BP7918" s="3"/>
      <c r="BQ7918" s="3"/>
      <c r="BR7918" s="3"/>
      <c r="BS7918" s="3"/>
      <c r="BT7918" s="23">
        <v>7913</v>
      </c>
      <c r="BU7918" s="4">
        <f t="shared" si="492"/>
        <v>0</v>
      </c>
      <c r="BV7918" s="4">
        <f t="shared" si="493"/>
        <v>0</v>
      </c>
      <c r="BW7918" s="23"/>
      <c r="BX7918" s="4">
        <f t="shared" si="494"/>
        <v>1</v>
      </c>
      <c r="BY7918" s="4">
        <f t="shared" si="495"/>
        <v>1</v>
      </c>
    </row>
    <row r="7919" spans="1:77">
      <c r="A7919" s="23">
        <v>7914</v>
      </c>
      <c r="BP7919" s="3"/>
      <c r="BQ7919" s="3"/>
      <c r="BR7919" s="3"/>
      <c r="BS7919" s="3"/>
      <c r="BT7919" s="23">
        <v>7914</v>
      </c>
      <c r="BU7919" s="4">
        <f t="shared" si="492"/>
        <v>0</v>
      </c>
      <c r="BV7919" s="4">
        <f t="shared" si="493"/>
        <v>0</v>
      </c>
      <c r="BW7919" s="23"/>
      <c r="BX7919" s="4">
        <f t="shared" si="494"/>
        <v>1</v>
      </c>
      <c r="BY7919" s="4">
        <f t="shared" si="495"/>
        <v>1</v>
      </c>
    </row>
    <row r="7920" spans="1:77">
      <c r="A7920" s="23">
        <v>7915</v>
      </c>
      <c r="BP7920" s="3"/>
      <c r="BQ7920" s="3"/>
      <c r="BR7920" s="3"/>
      <c r="BS7920" s="3"/>
      <c r="BT7920" s="23">
        <v>7915</v>
      </c>
      <c r="BU7920" s="4">
        <f t="shared" si="492"/>
        <v>0</v>
      </c>
      <c r="BV7920" s="4">
        <f t="shared" si="493"/>
        <v>0</v>
      </c>
      <c r="BW7920" s="23"/>
      <c r="BX7920" s="4">
        <f t="shared" si="494"/>
        <v>1</v>
      </c>
      <c r="BY7920" s="4">
        <f t="shared" si="495"/>
        <v>1</v>
      </c>
    </row>
    <row r="7921" spans="1:77">
      <c r="A7921" s="23">
        <v>7916</v>
      </c>
      <c r="BP7921" s="3"/>
      <c r="BQ7921" s="3"/>
      <c r="BR7921" s="3"/>
      <c r="BS7921" s="3"/>
      <c r="BT7921" s="23">
        <v>7916</v>
      </c>
      <c r="BU7921" s="4">
        <f t="shared" si="492"/>
        <v>0</v>
      </c>
      <c r="BV7921" s="4">
        <f t="shared" si="493"/>
        <v>0</v>
      </c>
      <c r="BW7921" s="23"/>
      <c r="BX7921" s="4">
        <f t="shared" si="494"/>
        <v>1</v>
      </c>
      <c r="BY7921" s="4">
        <f t="shared" si="495"/>
        <v>1</v>
      </c>
    </row>
    <row r="7922" spans="1:77">
      <c r="A7922" s="23">
        <v>7917</v>
      </c>
      <c r="BP7922" s="3"/>
      <c r="BQ7922" s="3"/>
      <c r="BR7922" s="3"/>
      <c r="BS7922" s="3"/>
      <c r="BT7922" s="23">
        <v>7917</v>
      </c>
      <c r="BU7922" s="4">
        <f t="shared" si="492"/>
        <v>0</v>
      </c>
      <c r="BV7922" s="4">
        <f t="shared" si="493"/>
        <v>0</v>
      </c>
      <c r="BW7922" s="23"/>
      <c r="BX7922" s="4">
        <f t="shared" si="494"/>
        <v>1</v>
      </c>
      <c r="BY7922" s="4">
        <f t="shared" si="495"/>
        <v>1</v>
      </c>
    </row>
    <row r="7923" spans="1:77">
      <c r="A7923" s="23">
        <v>7918</v>
      </c>
      <c r="BP7923" s="3"/>
      <c r="BQ7923" s="3"/>
      <c r="BR7923" s="3"/>
      <c r="BS7923" s="3"/>
      <c r="BT7923" s="23">
        <v>7918</v>
      </c>
      <c r="BU7923" s="4">
        <f t="shared" si="492"/>
        <v>0</v>
      </c>
      <c r="BV7923" s="4">
        <f t="shared" si="493"/>
        <v>0</v>
      </c>
      <c r="BW7923" s="23"/>
      <c r="BX7923" s="4">
        <f t="shared" si="494"/>
        <v>1</v>
      </c>
      <c r="BY7923" s="4">
        <f t="shared" si="495"/>
        <v>1</v>
      </c>
    </row>
    <row r="7924" spans="1:77">
      <c r="A7924" s="23">
        <v>7919</v>
      </c>
      <c r="BP7924" s="3"/>
      <c r="BQ7924" s="3"/>
      <c r="BR7924" s="3"/>
      <c r="BS7924" s="3"/>
      <c r="BT7924" s="23">
        <v>7919</v>
      </c>
      <c r="BU7924" s="4">
        <f t="shared" si="492"/>
        <v>0</v>
      </c>
      <c r="BV7924" s="4">
        <f t="shared" si="493"/>
        <v>0</v>
      </c>
      <c r="BW7924" s="23"/>
      <c r="BX7924" s="4">
        <f t="shared" si="494"/>
        <v>1</v>
      </c>
      <c r="BY7924" s="4">
        <f t="shared" si="495"/>
        <v>1</v>
      </c>
    </row>
    <row r="7925" spans="1:77">
      <c r="A7925" s="23">
        <v>7920</v>
      </c>
      <c r="BP7925" s="3"/>
      <c r="BQ7925" s="3"/>
      <c r="BR7925" s="3"/>
      <c r="BS7925" s="3"/>
      <c r="BT7925" s="23">
        <v>7920</v>
      </c>
      <c r="BU7925" s="4">
        <f t="shared" si="492"/>
        <v>0</v>
      </c>
      <c r="BV7925" s="4">
        <f t="shared" si="493"/>
        <v>0</v>
      </c>
      <c r="BW7925" s="23"/>
      <c r="BX7925" s="4">
        <f t="shared" si="494"/>
        <v>1</v>
      </c>
      <c r="BY7925" s="4">
        <f t="shared" si="495"/>
        <v>1</v>
      </c>
    </row>
    <row r="7926" spans="1:77">
      <c r="A7926" s="23">
        <v>7921</v>
      </c>
      <c r="BP7926" s="3"/>
      <c r="BQ7926" s="3"/>
      <c r="BR7926" s="3"/>
      <c r="BS7926" s="3"/>
      <c r="BT7926" s="23">
        <v>7921</v>
      </c>
      <c r="BU7926" s="4">
        <f t="shared" si="492"/>
        <v>0</v>
      </c>
      <c r="BV7926" s="4">
        <f t="shared" si="493"/>
        <v>0</v>
      </c>
      <c r="BW7926" s="23"/>
      <c r="BX7926" s="4">
        <f t="shared" si="494"/>
        <v>1</v>
      </c>
      <c r="BY7926" s="4">
        <f t="shared" si="495"/>
        <v>1</v>
      </c>
    </row>
    <row r="7927" spans="1:77">
      <c r="A7927" s="23">
        <v>7922</v>
      </c>
      <c r="BP7927" s="3"/>
      <c r="BQ7927" s="3"/>
      <c r="BR7927" s="3"/>
      <c r="BS7927" s="3"/>
      <c r="BT7927" s="23">
        <v>7922</v>
      </c>
      <c r="BU7927" s="4">
        <f t="shared" si="492"/>
        <v>0</v>
      </c>
      <c r="BV7927" s="4">
        <f t="shared" si="493"/>
        <v>0</v>
      </c>
      <c r="BW7927" s="23"/>
      <c r="BX7927" s="4">
        <f t="shared" si="494"/>
        <v>1</v>
      </c>
      <c r="BY7927" s="4">
        <f t="shared" si="495"/>
        <v>1</v>
      </c>
    </row>
    <row r="7928" spans="1:77">
      <c r="A7928" s="23">
        <v>7923</v>
      </c>
      <c r="BP7928" s="3"/>
      <c r="BQ7928" s="3"/>
      <c r="BR7928" s="3"/>
      <c r="BS7928" s="3"/>
      <c r="BT7928" s="23">
        <v>7923</v>
      </c>
      <c r="BU7928" s="4">
        <f t="shared" si="492"/>
        <v>0</v>
      </c>
      <c r="BV7928" s="4">
        <f t="shared" si="493"/>
        <v>0</v>
      </c>
      <c r="BW7928" s="23"/>
      <c r="BX7928" s="4">
        <f t="shared" si="494"/>
        <v>1</v>
      </c>
      <c r="BY7928" s="4">
        <f t="shared" si="495"/>
        <v>1</v>
      </c>
    </row>
    <row r="7929" spans="1:77">
      <c r="A7929" s="23">
        <v>7924</v>
      </c>
      <c r="BP7929" s="3"/>
      <c r="BQ7929" s="3"/>
      <c r="BR7929" s="3"/>
      <c r="BS7929" s="3"/>
      <c r="BT7929" s="23">
        <v>7924</v>
      </c>
      <c r="BU7929" s="4">
        <f t="shared" si="492"/>
        <v>0</v>
      </c>
      <c r="BV7929" s="4">
        <f t="shared" si="493"/>
        <v>0</v>
      </c>
      <c r="BW7929" s="23"/>
      <c r="BX7929" s="4">
        <f t="shared" si="494"/>
        <v>1</v>
      </c>
      <c r="BY7929" s="4">
        <f t="shared" si="495"/>
        <v>1</v>
      </c>
    </row>
    <row r="7930" spans="1:77">
      <c r="A7930" s="23">
        <v>7925</v>
      </c>
      <c r="BP7930" s="3"/>
      <c r="BQ7930" s="3"/>
      <c r="BR7930" s="3"/>
      <c r="BS7930" s="3"/>
      <c r="BT7930" s="23">
        <v>7925</v>
      </c>
      <c r="BU7930" s="4">
        <f t="shared" si="492"/>
        <v>0</v>
      </c>
      <c r="BV7930" s="4">
        <f t="shared" si="493"/>
        <v>0</v>
      </c>
      <c r="BW7930" s="23"/>
      <c r="BX7930" s="4">
        <f t="shared" si="494"/>
        <v>1</v>
      </c>
      <c r="BY7930" s="4">
        <f t="shared" si="495"/>
        <v>1</v>
      </c>
    </row>
    <row r="7931" spans="1:77">
      <c r="A7931" s="23">
        <v>7926</v>
      </c>
      <c r="BP7931" s="3"/>
      <c r="BQ7931" s="3"/>
      <c r="BR7931" s="3"/>
      <c r="BS7931" s="3"/>
      <c r="BT7931" s="23">
        <v>7926</v>
      </c>
      <c r="BU7931" s="4">
        <f t="shared" si="492"/>
        <v>0</v>
      </c>
      <c r="BV7931" s="4">
        <f t="shared" si="493"/>
        <v>0</v>
      </c>
      <c r="BW7931" s="23"/>
      <c r="BX7931" s="4">
        <f t="shared" si="494"/>
        <v>1</v>
      </c>
      <c r="BY7931" s="4">
        <f t="shared" si="495"/>
        <v>1</v>
      </c>
    </row>
    <row r="7932" spans="1:77">
      <c r="A7932" s="23">
        <v>7927</v>
      </c>
      <c r="BP7932" s="3"/>
      <c r="BQ7932" s="3"/>
      <c r="BR7932" s="3"/>
      <c r="BS7932" s="3"/>
      <c r="BT7932" s="23">
        <v>7927</v>
      </c>
      <c r="BU7932" s="4">
        <f t="shared" si="492"/>
        <v>0</v>
      </c>
      <c r="BV7932" s="4">
        <f t="shared" si="493"/>
        <v>0</v>
      </c>
      <c r="BW7932" s="23"/>
      <c r="BX7932" s="4">
        <f t="shared" si="494"/>
        <v>1</v>
      </c>
      <c r="BY7932" s="4">
        <f t="shared" si="495"/>
        <v>1</v>
      </c>
    </row>
    <row r="7933" spans="1:77">
      <c r="A7933" s="23">
        <v>7928</v>
      </c>
      <c r="BP7933" s="3"/>
      <c r="BQ7933" s="3"/>
      <c r="BR7933" s="3"/>
      <c r="BS7933" s="3"/>
      <c r="BT7933" s="23">
        <v>7928</v>
      </c>
      <c r="BU7933" s="4">
        <f t="shared" si="492"/>
        <v>0</v>
      </c>
      <c r="BV7933" s="4">
        <f t="shared" si="493"/>
        <v>0</v>
      </c>
      <c r="BW7933" s="23"/>
      <c r="BX7933" s="4">
        <f t="shared" si="494"/>
        <v>1</v>
      </c>
      <c r="BY7933" s="4">
        <f t="shared" si="495"/>
        <v>1</v>
      </c>
    </row>
    <row r="7934" spans="1:77">
      <c r="A7934" s="23">
        <v>7929</v>
      </c>
      <c r="BP7934" s="3"/>
      <c r="BQ7934" s="3"/>
      <c r="BR7934" s="3"/>
      <c r="BS7934" s="3"/>
      <c r="BT7934" s="23">
        <v>7929</v>
      </c>
      <c r="BU7934" s="4">
        <f t="shared" si="492"/>
        <v>0</v>
      </c>
      <c r="BV7934" s="4">
        <f t="shared" si="493"/>
        <v>0</v>
      </c>
      <c r="BW7934" s="23"/>
      <c r="BX7934" s="4">
        <f t="shared" si="494"/>
        <v>1</v>
      </c>
      <c r="BY7934" s="4">
        <f t="shared" si="495"/>
        <v>1</v>
      </c>
    </row>
    <row r="7935" spans="1:77">
      <c r="A7935" s="23">
        <v>7930</v>
      </c>
      <c r="BP7935" s="3"/>
      <c r="BQ7935" s="3"/>
      <c r="BR7935" s="3"/>
      <c r="BS7935" s="3"/>
      <c r="BT7935" s="23">
        <v>7930</v>
      </c>
      <c r="BU7935" s="4">
        <f t="shared" si="492"/>
        <v>0</v>
      </c>
      <c r="BV7935" s="4">
        <f t="shared" si="493"/>
        <v>0</v>
      </c>
      <c r="BW7935" s="23"/>
      <c r="BX7935" s="4">
        <f t="shared" si="494"/>
        <v>1</v>
      </c>
      <c r="BY7935" s="4">
        <f t="shared" si="495"/>
        <v>1</v>
      </c>
    </row>
    <row r="7936" spans="1:77">
      <c r="A7936" s="23">
        <v>7931</v>
      </c>
      <c r="BP7936" s="3"/>
      <c r="BQ7936" s="3"/>
      <c r="BR7936" s="3"/>
      <c r="BS7936" s="3"/>
      <c r="BT7936" s="23">
        <v>7931</v>
      </c>
      <c r="BU7936" s="4">
        <f t="shared" si="492"/>
        <v>0</v>
      </c>
      <c r="BV7936" s="4">
        <f t="shared" si="493"/>
        <v>0</v>
      </c>
      <c r="BW7936" s="23"/>
      <c r="BX7936" s="4">
        <f t="shared" si="494"/>
        <v>1</v>
      </c>
      <c r="BY7936" s="4">
        <f t="shared" si="495"/>
        <v>1</v>
      </c>
    </row>
    <row r="7937" spans="1:77">
      <c r="A7937" s="23">
        <v>7932</v>
      </c>
      <c r="BP7937" s="3"/>
      <c r="BQ7937" s="3"/>
      <c r="BR7937" s="3"/>
      <c r="BS7937" s="3"/>
      <c r="BT7937" s="23">
        <v>7932</v>
      </c>
      <c r="BU7937" s="4">
        <f t="shared" si="492"/>
        <v>0</v>
      </c>
      <c r="BV7937" s="4">
        <f t="shared" si="493"/>
        <v>0</v>
      </c>
      <c r="BW7937" s="23"/>
      <c r="BX7937" s="4">
        <f t="shared" si="494"/>
        <v>1</v>
      </c>
      <c r="BY7937" s="4">
        <f t="shared" si="495"/>
        <v>1</v>
      </c>
    </row>
    <row r="7938" spans="1:77">
      <c r="A7938" s="23">
        <v>7933</v>
      </c>
      <c r="BP7938" s="3"/>
      <c r="BQ7938" s="3"/>
      <c r="BR7938" s="3"/>
      <c r="BS7938" s="3"/>
      <c r="BT7938" s="23">
        <v>7933</v>
      </c>
      <c r="BU7938" s="4">
        <f t="shared" si="492"/>
        <v>0</v>
      </c>
      <c r="BV7938" s="4">
        <f t="shared" si="493"/>
        <v>0</v>
      </c>
      <c r="BW7938" s="23"/>
      <c r="BX7938" s="4">
        <f t="shared" si="494"/>
        <v>1</v>
      </c>
      <c r="BY7938" s="4">
        <f t="shared" si="495"/>
        <v>1</v>
      </c>
    </row>
    <row r="7939" spans="1:77">
      <c r="A7939" s="23">
        <v>7934</v>
      </c>
      <c r="BP7939" s="3"/>
      <c r="BQ7939" s="3"/>
      <c r="BR7939" s="3"/>
      <c r="BS7939" s="3"/>
      <c r="BT7939" s="23">
        <v>7934</v>
      </c>
      <c r="BU7939" s="4">
        <f t="shared" si="492"/>
        <v>0</v>
      </c>
      <c r="BV7939" s="4">
        <f t="shared" si="493"/>
        <v>0</v>
      </c>
      <c r="BW7939" s="23"/>
      <c r="BX7939" s="4">
        <f t="shared" si="494"/>
        <v>1</v>
      </c>
      <c r="BY7939" s="4">
        <f t="shared" si="495"/>
        <v>1</v>
      </c>
    </row>
    <row r="7940" spans="1:77">
      <c r="A7940" s="23">
        <v>7935</v>
      </c>
      <c r="BP7940" s="3"/>
      <c r="BQ7940" s="3"/>
      <c r="BR7940" s="3"/>
      <c r="BS7940" s="3"/>
      <c r="BT7940" s="23">
        <v>7935</v>
      </c>
      <c r="BU7940" s="4">
        <f t="shared" si="492"/>
        <v>0</v>
      </c>
      <c r="BV7940" s="4">
        <f t="shared" si="493"/>
        <v>0</v>
      </c>
      <c r="BW7940" s="23"/>
      <c r="BX7940" s="4">
        <f t="shared" si="494"/>
        <v>1</v>
      </c>
      <c r="BY7940" s="4">
        <f t="shared" si="495"/>
        <v>1</v>
      </c>
    </row>
    <row r="7941" spans="1:77">
      <c r="A7941" s="23">
        <v>7936</v>
      </c>
      <c r="BP7941" s="3"/>
      <c r="BQ7941" s="3"/>
      <c r="BR7941" s="3"/>
      <c r="BS7941" s="3"/>
      <c r="BT7941" s="23">
        <v>7936</v>
      </c>
      <c r="BU7941" s="4">
        <f t="shared" si="492"/>
        <v>0</v>
      </c>
      <c r="BV7941" s="4">
        <f t="shared" si="493"/>
        <v>0</v>
      </c>
      <c r="BW7941" s="23"/>
      <c r="BX7941" s="4">
        <f t="shared" si="494"/>
        <v>1</v>
      </c>
      <c r="BY7941" s="4">
        <f t="shared" si="495"/>
        <v>1</v>
      </c>
    </row>
    <row r="7942" spans="1:77">
      <c r="A7942" s="23">
        <v>7937</v>
      </c>
      <c r="BP7942" s="3"/>
      <c r="BQ7942" s="3"/>
      <c r="BR7942" s="3"/>
      <c r="BS7942" s="3"/>
      <c r="BT7942" s="23">
        <v>7937</v>
      </c>
      <c r="BU7942" s="4">
        <f t="shared" si="492"/>
        <v>0</v>
      </c>
      <c r="BV7942" s="4">
        <f t="shared" si="493"/>
        <v>0</v>
      </c>
      <c r="BW7942" s="23"/>
      <c r="BX7942" s="4">
        <f t="shared" si="494"/>
        <v>1</v>
      </c>
      <c r="BY7942" s="4">
        <f t="shared" si="495"/>
        <v>1</v>
      </c>
    </row>
    <row r="7943" spans="1:77">
      <c r="A7943" s="23">
        <v>7938</v>
      </c>
      <c r="BP7943" s="3"/>
      <c r="BQ7943" s="3"/>
      <c r="BR7943" s="3"/>
      <c r="BS7943" s="3"/>
      <c r="BT7943" s="23">
        <v>7938</v>
      </c>
      <c r="BU7943" s="4">
        <f t="shared" ref="BU7943:BU8006" si="496">BP7943*$BV$1-BQ7943</f>
        <v>0</v>
      </c>
      <c r="BV7943" s="4">
        <f t="shared" ref="BV7943:BV8006" si="497">BR7943*$BV$1-BS7943</f>
        <v>0</v>
      </c>
      <c r="BW7943" s="23"/>
      <c r="BX7943" s="4">
        <f t="shared" ref="BX7943:BX8006" si="498">IF(BU7943=MAX($BU7943:$BV7943),1,0)</f>
        <v>1</v>
      </c>
      <c r="BY7943" s="4">
        <f t="shared" ref="BY7943:BY8006" si="499">IF(BV7943=MAX($BU7943:$BV7943),1,0)</f>
        <v>1</v>
      </c>
    </row>
    <row r="7944" spans="1:77">
      <c r="A7944" s="23">
        <v>7939</v>
      </c>
      <c r="BP7944" s="3"/>
      <c r="BQ7944" s="3"/>
      <c r="BR7944" s="3"/>
      <c r="BS7944" s="3"/>
      <c r="BT7944" s="23">
        <v>7939</v>
      </c>
      <c r="BU7944" s="4">
        <f t="shared" si="496"/>
        <v>0</v>
      </c>
      <c r="BV7944" s="4">
        <f t="shared" si="497"/>
        <v>0</v>
      </c>
      <c r="BW7944" s="23"/>
      <c r="BX7944" s="4">
        <f t="shared" si="498"/>
        <v>1</v>
      </c>
      <c r="BY7944" s="4">
        <f t="shared" si="499"/>
        <v>1</v>
      </c>
    </row>
    <row r="7945" spans="1:77">
      <c r="A7945" s="23">
        <v>7940</v>
      </c>
      <c r="BP7945" s="3"/>
      <c r="BQ7945" s="3"/>
      <c r="BR7945" s="3"/>
      <c r="BS7945" s="3"/>
      <c r="BT7945" s="23">
        <v>7940</v>
      </c>
      <c r="BU7945" s="4">
        <f t="shared" si="496"/>
        <v>0</v>
      </c>
      <c r="BV7945" s="4">
        <f t="shared" si="497"/>
        <v>0</v>
      </c>
      <c r="BW7945" s="23"/>
      <c r="BX7945" s="4">
        <f t="shared" si="498"/>
        <v>1</v>
      </c>
      <c r="BY7945" s="4">
        <f t="shared" si="499"/>
        <v>1</v>
      </c>
    </row>
    <row r="7946" spans="1:77">
      <c r="A7946" s="23">
        <v>7941</v>
      </c>
      <c r="BP7946" s="3"/>
      <c r="BQ7946" s="3"/>
      <c r="BR7946" s="3"/>
      <c r="BS7946" s="3"/>
      <c r="BT7946" s="23">
        <v>7941</v>
      </c>
      <c r="BU7946" s="4">
        <f t="shared" si="496"/>
        <v>0</v>
      </c>
      <c r="BV7946" s="4">
        <f t="shared" si="497"/>
        <v>0</v>
      </c>
      <c r="BW7946" s="23"/>
      <c r="BX7946" s="4">
        <f t="shared" si="498"/>
        <v>1</v>
      </c>
      <c r="BY7946" s="4">
        <f t="shared" si="499"/>
        <v>1</v>
      </c>
    </row>
    <row r="7947" spans="1:77">
      <c r="A7947" s="23">
        <v>7942</v>
      </c>
      <c r="BP7947" s="3"/>
      <c r="BQ7947" s="3"/>
      <c r="BR7947" s="3"/>
      <c r="BS7947" s="3"/>
      <c r="BT7947" s="23">
        <v>7942</v>
      </c>
      <c r="BU7947" s="4">
        <f t="shared" si="496"/>
        <v>0</v>
      </c>
      <c r="BV7947" s="4">
        <f t="shared" si="497"/>
        <v>0</v>
      </c>
      <c r="BW7947" s="23"/>
      <c r="BX7947" s="4">
        <f t="shared" si="498"/>
        <v>1</v>
      </c>
      <c r="BY7947" s="4">
        <f t="shared" si="499"/>
        <v>1</v>
      </c>
    </row>
    <row r="7948" spans="1:77">
      <c r="A7948" s="23">
        <v>7943</v>
      </c>
      <c r="BP7948" s="3"/>
      <c r="BQ7948" s="3"/>
      <c r="BR7948" s="3"/>
      <c r="BS7948" s="3"/>
      <c r="BT7948" s="23">
        <v>7943</v>
      </c>
      <c r="BU7948" s="4">
        <f t="shared" si="496"/>
        <v>0</v>
      </c>
      <c r="BV7948" s="4">
        <f t="shared" si="497"/>
        <v>0</v>
      </c>
      <c r="BW7948" s="23"/>
      <c r="BX7948" s="4">
        <f t="shared" si="498"/>
        <v>1</v>
      </c>
      <c r="BY7948" s="4">
        <f t="shared" si="499"/>
        <v>1</v>
      </c>
    </row>
    <row r="7949" spans="1:77">
      <c r="A7949" s="23">
        <v>7944</v>
      </c>
      <c r="BP7949" s="3"/>
      <c r="BQ7949" s="3"/>
      <c r="BR7949" s="3"/>
      <c r="BS7949" s="3"/>
      <c r="BT7949" s="23">
        <v>7944</v>
      </c>
      <c r="BU7949" s="4">
        <f t="shared" si="496"/>
        <v>0</v>
      </c>
      <c r="BV7949" s="4">
        <f t="shared" si="497"/>
        <v>0</v>
      </c>
      <c r="BW7949" s="23"/>
      <c r="BX7949" s="4">
        <f t="shared" si="498"/>
        <v>1</v>
      </c>
      <c r="BY7949" s="4">
        <f t="shared" si="499"/>
        <v>1</v>
      </c>
    </row>
    <row r="7950" spans="1:77">
      <c r="A7950" s="23">
        <v>7945</v>
      </c>
      <c r="BP7950" s="3"/>
      <c r="BQ7950" s="3"/>
      <c r="BR7950" s="3"/>
      <c r="BS7950" s="3"/>
      <c r="BT7950" s="23">
        <v>7945</v>
      </c>
      <c r="BU7950" s="4">
        <f t="shared" si="496"/>
        <v>0</v>
      </c>
      <c r="BV7950" s="4">
        <f t="shared" si="497"/>
        <v>0</v>
      </c>
      <c r="BW7950" s="23"/>
      <c r="BX7950" s="4">
        <f t="shared" si="498"/>
        <v>1</v>
      </c>
      <c r="BY7950" s="4">
        <f t="shared" si="499"/>
        <v>1</v>
      </c>
    </row>
    <row r="7951" spans="1:77">
      <c r="A7951" s="23">
        <v>7946</v>
      </c>
      <c r="BP7951" s="3"/>
      <c r="BQ7951" s="3"/>
      <c r="BR7951" s="3"/>
      <c r="BS7951" s="3"/>
      <c r="BT7951" s="23">
        <v>7946</v>
      </c>
      <c r="BU7951" s="4">
        <f t="shared" si="496"/>
        <v>0</v>
      </c>
      <c r="BV7951" s="4">
        <f t="shared" si="497"/>
        <v>0</v>
      </c>
      <c r="BW7951" s="23"/>
      <c r="BX7951" s="4">
        <f t="shared" si="498"/>
        <v>1</v>
      </c>
      <c r="BY7951" s="4">
        <f t="shared" si="499"/>
        <v>1</v>
      </c>
    </row>
    <row r="7952" spans="1:77">
      <c r="A7952" s="23">
        <v>7947</v>
      </c>
      <c r="BP7952" s="3"/>
      <c r="BQ7952" s="3"/>
      <c r="BR7952" s="3"/>
      <c r="BS7952" s="3"/>
      <c r="BT7952" s="23">
        <v>7947</v>
      </c>
      <c r="BU7952" s="4">
        <f t="shared" si="496"/>
        <v>0</v>
      </c>
      <c r="BV7952" s="4">
        <f t="shared" si="497"/>
        <v>0</v>
      </c>
      <c r="BW7952" s="23"/>
      <c r="BX7952" s="4">
        <f t="shared" si="498"/>
        <v>1</v>
      </c>
      <c r="BY7952" s="4">
        <f t="shared" si="499"/>
        <v>1</v>
      </c>
    </row>
    <row r="7953" spans="1:77">
      <c r="A7953" s="23">
        <v>7948</v>
      </c>
      <c r="BP7953" s="3"/>
      <c r="BQ7953" s="3"/>
      <c r="BR7953" s="3"/>
      <c r="BS7953" s="3"/>
      <c r="BT7953" s="23">
        <v>7948</v>
      </c>
      <c r="BU7953" s="4">
        <f t="shared" si="496"/>
        <v>0</v>
      </c>
      <c r="BV7953" s="4">
        <f t="shared" si="497"/>
        <v>0</v>
      </c>
      <c r="BW7953" s="23"/>
      <c r="BX7953" s="4">
        <f t="shared" si="498"/>
        <v>1</v>
      </c>
      <c r="BY7953" s="4">
        <f t="shared" si="499"/>
        <v>1</v>
      </c>
    </row>
    <row r="7954" spans="1:77">
      <c r="A7954" s="23">
        <v>7949</v>
      </c>
      <c r="BP7954" s="3"/>
      <c r="BQ7954" s="3"/>
      <c r="BR7954" s="3"/>
      <c r="BS7954" s="3"/>
      <c r="BT7954" s="23">
        <v>7949</v>
      </c>
      <c r="BU7954" s="4">
        <f t="shared" si="496"/>
        <v>0</v>
      </c>
      <c r="BV7954" s="4">
        <f t="shared" si="497"/>
        <v>0</v>
      </c>
      <c r="BW7954" s="23"/>
      <c r="BX7954" s="4">
        <f t="shared" si="498"/>
        <v>1</v>
      </c>
      <c r="BY7954" s="4">
        <f t="shared" si="499"/>
        <v>1</v>
      </c>
    </row>
    <row r="7955" spans="1:77">
      <c r="A7955" s="23">
        <v>7950</v>
      </c>
      <c r="BP7955" s="3"/>
      <c r="BQ7955" s="3"/>
      <c r="BR7955" s="3"/>
      <c r="BS7955" s="3"/>
      <c r="BT7955" s="23">
        <v>7950</v>
      </c>
      <c r="BU7955" s="4">
        <f t="shared" si="496"/>
        <v>0</v>
      </c>
      <c r="BV7955" s="4">
        <f t="shared" si="497"/>
        <v>0</v>
      </c>
      <c r="BW7955" s="23"/>
      <c r="BX7955" s="4">
        <f t="shared" si="498"/>
        <v>1</v>
      </c>
      <c r="BY7955" s="4">
        <f t="shared" si="499"/>
        <v>1</v>
      </c>
    </row>
    <row r="7956" spans="1:77">
      <c r="A7956" s="23">
        <v>7951</v>
      </c>
      <c r="BP7956" s="3"/>
      <c r="BQ7956" s="3"/>
      <c r="BR7956" s="3"/>
      <c r="BS7956" s="3"/>
      <c r="BT7956" s="23">
        <v>7951</v>
      </c>
      <c r="BU7956" s="4">
        <f t="shared" si="496"/>
        <v>0</v>
      </c>
      <c r="BV7956" s="4">
        <f t="shared" si="497"/>
        <v>0</v>
      </c>
      <c r="BW7956" s="23"/>
      <c r="BX7956" s="4">
        <f t="shared" si="498"/>
        <v>1</v>
      </c>
      <c r="BY7956" s="4">
        <f t="shared" si="499"/>
        <v>1</v>
      </c>
    </row>
    <row r="7957" spans="1:77">
      <c r="A7957" s="23">
        <v>7952</v>
      </c>
      <c r="BP7957" s="3"/>
      <c r="BQ7957" s="3"/>
      <c r="BR7957" s="3"/>
      <c r="BS7957" s="3"/>
      <c r="BT7957" s="23">
        <v>7952</v>
      </c>
      <c r="BU7957" s="4">
        <f t="shared" si="496"/>
        <v>0</v>
      </c>
      <c r="BV7957" s="4">
        <f t="shared" si="497"/>
        <v>0</v>
      </c>
      <c r="BW7957" s="23"/>
      <c r="BX7957" s="4">
        <f t="shared" si="498"/>
        <v>1</v>
      </c>
      <c r="BY7957" s="4">
        <f t="shared" si="499"/>
        <v>1</v>
      </c>
    </row>
    <row r="7958" spans="1:77">
      <c r="A7958" s="23">
        <v>7953</v>
      </c>
      <c r="BP7958" s="3"/>
      <c r="BQ7958" s="3"/>
      <c r="BR7958" s="3"/>
      <c r="BS7958" s="3"/>
      <c r="BT7958" s="23">
        <v>7953</v>
      </c>
      <c r="BU7958" s="4">
        <f t="shared" si="496"/>
        <v>0</v>
      </c>
      <c r="BV7958" s="4">
        <f t="shared" si="497"/>
        <v>0</v>
      </c>
      <c r="BW7958" s="23"/>
      <c r="BX7958" s="4">
        <f t="shared" si="498"/>
        <v>1</v>
      </c>
      <c r="BY7958" s="4">
        <f t="shared" si="499"/>
        <v>1</v>
      </c>
    </row>
    <row r="7959" spans="1:77">
      <c r="A7959" s="23">
        <v>7954</v>
      </c>
      <c r="BP7959" s="3"/>
      <c r="BQ7959" s="3"/>
      <c r="BR7959" s="3"/>
      <c r="BS7959" s="3"/>
      <c r="BT7959" s="23">
        <v>7954</v>
      </c>
      <c r="BU7959" s="4">
        <f t="shared" si="496"/>
        <v>0</v>
      </c>
      <c r="BV7959" s="4">
        <f t="shared" si="497"/>
        <v>0</v>
      </c>
      <c r="BW7959" s="23"/>
      <c r="BX7959" s="4">
        <f t="shared" si="498"/>
        <v>1</v>
      </c>
      <c r="BY7959" s="4">
        <f t="shared" si="499"/>
        <v>1</v>
      </c>
    </row>
    <row r="7960" spans="1:77">
      <c r="A7960" s="23">
        <v>7955</v>
      </c>
      <c r="BP7960" s="3"/>
      <c r="BQ7960" s="3"/>
      <c r="BR7960" s="3"/>
      <c r="BS7960" s="3"/>
      <c r="BT7960" s="23">
        <v>7955</v>
      </c>
      <c r="BU7960" s="4">
        <f t="shared" si="496"/>
        <v>0</v>
      </c>
      <c r="BV7960" s="4">
        <f t="shared" si="497"/>
        <v>0</v>
      </c>
      <c r="BW7960" s="23"/>
      <c r="BX7960" s="4">
        <f t="shared" si="498"/>
        <v>1</v>
      </c>
      <c r="BY7960" s="4">
        <f t="shared" si="499"/>
        <v>1</v>
      </c>
    </row>
    <row r="7961" spans="1:77">
      <c r="A7961" s="23">
        <v>7956</v>
      </c>
      <c r="BP7961" s="3"/>
      <c r="BQ7961" s="3"/>
      <c r="BR7961" s="3"/>
      <c r="BS7961" s="3"/>
      <c r="BT7961" s="23">
        <v>7956</v>
      </c>
      <c r="BU7961" s="4">
        <f t="shared" si="496"/>
        <v>0</v>
      </c>
      <c r="BV7961" s="4">
        <f t="shared" si="497"/>
        <v>0</v>
      </c>
      <c r="BW7961" s="23"/>
      <c r="BX7961" s="4">
        <f t="shared" si="498"/>
        <v>1</v>
      </c>
      <c r="BY7961" s="4">
        <f t="shared" si="499"/>
        <v>1</v>
      </c>
    </row>
    <row r="7962" spans="1:77">
      <c r="A7962" s="23">
        <v>7957</v>
      </c>
      <c r="BP7962" s="3"/>
      <c r="BQ7962" s="3"/>
      <c r="BR7962" s="3"/>
      <c r="BS7962" s="3"/>
      <c r="BT7962" s="23">
        <v>7957</v>
      </c>
      <c r="BU7962" s="4">
        <f t="shared" si="496"/>
        <v>0</v>
      </c>
      <c r="BV7962" s="4">
        <f t="shared" si="497"/>
        <v>0</v>
      </c>
      <c r="BW7962" s="23"/>
      <c r="BX7962" s="4">
        <f t="shared" si="498"/>
        <v>1</v>
      </c>
      <c r="BY7962" s="4">
        <f t="shared" si="499"/>
        <v>1</v>
      </c>
    </row>
    <row r="7963" spans="1:77">
      <c r="A7963" s="23">
        <v>7958</v>
      </c>
      <c r="BP7963" s="3"/>
      <c r="BQ7963" s="3"/>
      <c r="BR7963" s="3"/>
      <c r="BS7963" s="3"/>
      <c r="BT7963" s="23">
        <v>7958</v>
      </c>
      <c r="BU7963" s="4">
        <f t="shared" si="496"/>
        <v>0</v>
      </c>
      <c r="BV7963" s="4">
        <f t="shared" si="497"/>
        <v>0</v>
      </c>
      <c r="BW7963" s="23"/>
      <c r="BX7963" s="4">
        <f t="shared" si="498"/>
        <v>1</v>
      </c>
      <c r="BY7963" s="4">
        <f t="shared" si="499"/>
        <v>1</v>
      </c>
    </row>
    <row r="7964" spans="1:77">
      <c r="A7964" s="23">
        <v>7959</v>
      </c>
      <c r="BP7964" s="3"/>
      <c r="BQ7964" s="3"/>
      <c r="BR7964" s="3"/>
      <c r="BS7964" s="3"/>
      <c r="BT7964" s="23">
        <v>7959</v>
      </c>
      <c r="BU7964" s="4">
        <f t="shared" si="496"/>
        <v>0</v>
      </c>
      <c r="BV7964" s="4">
        <f t="shared" si="497"/>
        <v>0</v>
      </c>
      <c r="BW7964" s="23"/>
      <c r="BX7964" s="4">
        <f t="shared" si="498"/>
        <v>1</v>
      </c>
      <c r="BY7964" s="4">
        <f t="shared" si="499"/>
        <v>1</v>
      </c>
    </row>
    <row r="7965" spans="1:77">
      <c r="A7965" s="23">
        <v>7960</v>
      </c>
      <c r="BP7965" s="3"/>
      <c r="BQ7965" s="3"/>
      <c r="BR7965" s="3"/>
      <c r="BS7965" s="3"/>
      <c r="BT7965" s="23">
        <v>7960</v>
      </c>
      <c r="BU7965" s="4">
        <f t="shared" si="496"/>
        <v>0</v>
      </c>
      <c r="BV7965" s="4">
        <f t="shared" si="497"/>
        <v>0</v>
      </c>
      <c r="BW7965" s="23"/>
      <c r="BX7965" s="4">
        <f t="shared" si="498"/>
        <v>1</v>
      </c>
      <c r="BY7965" s="4">
        <f t="shared" si="499"/>
        <v>1</v>
      </c>
    </row>
    <row r="7966" spans="1:77">
      <c r="A7966" s="23">
        <v>7961</v>
      </c>
      <c r="BP7966" s="3"/>
      <c r="BQ7966" s="3"/>
      <c r="BR7966" s="3"/>
      <c r="BS7966" s="3"/>
      <c r="BT7966" s="23">
        <v>7961</v>
      </c>
      <c r="BU7966" s="4">
        <f t="shared" si="496"/>
        <v>0</v>
      </c>
      <c r="BV7966" s="4">
        <f t="shared" si="497"/>
        <v>0</v>
      </c>
      <c r="BW7966" s="23"/>
      <c r="BX7966" s="4">
        <f t="shared" si="498"/>
        <v>1</v>
      </c>
      <c r="BY7966" s="4">
        <f t="shared" si="499"/>
        <v>1</v>
      </c>
    </row>
    <row r="7967" spans="1:77">
      <c r="A7967" s="23">
        <v>7962</v>
      </c>
      <c r="BP7967" s="3"/>
      <c r="BQ7967" s="3"/>
      <c r="BR7967" s="3"/>
      <c r="BS7967" s="3"/>
      <c r="BT7967" s="23">
        <v>7962</v>
      </c>
      <c r="BU7967" s="4">
        <f t="shared" si="496"/>
        <v>0</v>
      </c>
      <c r="BV7967" s="4">
        <f t="shared" si="497"/>
        <v>0</v>
      </c>
      <c r="BW7967" s="23"/>
      <c r="BX7967" s="4">
        <f t="shared" si="498"/>
        <v>1</v>
      </c>
      <c r="BY7967" s="4">
        <f t="shared" si="499"/>
        <v>1</v>
      </c>
    </row>
    <row r="7968" spans="1:77">
      <c r="A7968" s="23">
        <v>7963</v>
      </c>
      <c r="BP7968" s="3"/>
      <c r="BQ7968" s="3"/>
      <c r="BR7968" s="3"/>
      <c r="BS7968" s="3"/>
      <c r="BT7968" s="23">
        <v>7963</v>
      </c>
      <c r="BU7968" s="4">
        <f t="shared" si="496"/>
        <v>0</v>
      </c>
      <c r="BV7968" s="4">
        <f t="shared" si="497"/>
        <v>0</v>
      </c>
      <c r="BW7968" s="23"/>
      <c r="BX7968" s="4">
        <f t="shared" si="498"/>
        <v>1</v>
      </c>
      <c r="BY7968" s="4">
        <f t="shared" si="499"/>
        <v>1</v>
      </c>
    </row>
    <row r="7969" spans="1:77">
      <c r="A7969" s="23">
        <v>7964</v>
      </c>
      <c r="BP7969" s="3"/>
      <c r="BQ7969" s="3"/>
      <c r="BR7969" s="3"/>
      <c r="BS7969" s="3"/>
      <c r="BT7969" s="23">
        <v>7964</v>
      </c>
      <c r="BU7969" s="4">
        <f t="shared" si="496"/>
        <v>0</v>
      </c>
      <c r="BV7969" s="4">
        <f t="shared" si="497"/>
        <v>0</v>
      </c>
      <c r="BW7969" s="23"/>
      <c r="BX7969" s="4">
        <f t="shared" si="498"/>
        <v>1</v>
      </c>
      <c r="BY7969" s="4">
        <f t="shared" si="499"/>
        <v>1</v>
      </c>
    </row>
    <row r="7970" spans="1:77">
      <c r="A7970" s="23">
        <v>7965</v>
      </c>
      <c r="BP7970" s="3"/>
      <c r="BQ7970" s="3"/>
      <c r="BR7970" s="3"/>
      <c r="BS7970" s="3"/>
      <c r="BT7970" s="23">
        <v>7965</v>
      </c>
      <c r="BU7970" s="4">
        <f t="shared" si="496"/>
        <v>0</v>
      </c>
      <c r="BV7970" s="4">
        <f t="shared" si="497"/>
        <v>0</v>
      </c>
      <c r="BW7970" s="23"/>
      <c r="BX7970" s="4">
        <f t="shared" si="498"/>
        <v>1</v>
      </c>
      <c r="BY7970" s="4">
        <f t="shared" si="499"/>
        <v>1</v>
      </c>
    </row>
    <row r="7971" spans="1:77">
      <c r="A7971" s="23">
        <v>7966</v>
      </c>
      <c r="BP7971" s="3"/>
      <c r="BQ7971" s="3"/>
      <c r="BR7971" s="3"/>
      <c r="BS7971" s="3"/>
      <c r="BT7971" s="23">
        <v>7966</v>
      </c>
      <c r="BU7971" s="4">
        <f t="shared" si="496"/>
        <v>0</v>
      </c>
      <c r="BV7971" s="4">
        <f t="shared" si="497"/>
        <v>0</v>
      </c>
      <c r="BW7971" s="23"/>
      <c r="BX7971" s="4">
        <f t="shared" si="498"/>
        <v>1</v>
      </c>
      <c r="BY7971" s="4">
        <f t="shared" si="499"/>
        <v>1</v>
      </c>
    </row>
    <row r="7972" spans="1:77">
      <c r="A7972" s="23">
        <v>7967</v>
      </c>
      <c r="BP7972" s="3"/>
      <c r="BQ7972" s="3"/>
      <c r="BR7972" s="3"/>
      <c r="BS7972" s="3"/>
      <c r="BT7972" s="23">
        <v>7967</v>
      </c>
      <c r="BU7972" s="4">
        <f t="shared" si="496"/>
        <v>0</v>
      </c>
      <c r="BV7972" s="4">
        <f t="shared" si="497"/>
        <v>0</v>
      </c>
      <c r="BW7972" s="23"/>
      <c r="BX7972" s="4">
        <f t="shared" si="498"/>
        <v>1</v>
      </c>
      <c r="BY7972" s="4">
        <f t="shared" si="499"/>
        <v>1</v>
      </c>
    </row>
    <row r="7973" spans="1:77">
      <c r="A7973" s="23">
        <v>7968</v>
      </c>
      <c r="BP7973" s="3"/>
      <c r="BQ7973" s="3"/>
      <c r="BR7973" s="3"/>
      <c r="BS7973" s="3"/>
      <c r="BT7973" s="23">
        <v>7968</v>
      </c>
      <c r="BU7973" s="4">
        <f t="shared" si="496"/>
        <v>0</v>
      </c>
      <c r="BV7973" s="4">
        <f t="shared" si="497"/>
        <v>0</v>
      </c>
      <c r="BW7973" s="23"/>
      <c r="BX7973" s="4">
        <f t="shared" si="498"/>
        <v>1</v>
      </c>
      <c r="BY7973" s="4">
        <f t="shared" si="499"/>
        <v>1</v>
      </c>
    </row>
    <row r="7974" spans="1:77">
      <c r="A7974" s="23">
        <v>7969</v>
      </c>
      <c r="BP7974" s="3"/>
      <c r="BQ7974" s="3"/>
      <c r="BR7974" s="3"/>
      <c r="BS7974" s="3"/>
      <c r="BT7974" s="23">
        <v>7969</v>
      </c>
      <c r="BU7974" s="4">
        <f t="shared" si="496"/>
        <v>0</v>
      </c>
      <c r="BV7974" s="4">
        <f t="shared" si="497"/>
        <v>0</v>
      </c>
      <c r="BW7974" s="23"/>
      <c r="BX7974" s="4">
        <f t="shared" si="498"/>
        <v>1</v>
      </c>
      <c r="BY7974" s="4">
        <f t="shared" si="499"/>
        <v>1</v>
      </c>
    </row>
    <row r="7975" spans="1:77">
      <c r="A7975" s="23">
        <v>7970</v>
      </c>
      <c r="BP7975" s="3"/>
      <c r="BQ7975" s="3"/>
      <c r="BR7975" s="3"/>
      <c r="BS7975" s="3"/>
      <c r="BT7975" s="23">
        <v>7970</v>
      </c>
      <c r="BU7975" s="4">
        <f t="shared" si="496"/>
        <v>0</v>
      </c>
      <c r="BV7975" s="4">
        <f t="shared" si="497"/>
        <v>0</v>
      </c>
      <c r="BW7975" s="23"/>
      <c r="BX7975" s="4">
        <f t="shared" si="498"/>
        <v>1</v>
      </c>
      <c r="BY7975" s="4">
        <f t="shared" si="499"/>
        <v>1</v>
      </c>
    </row>
    <row r="7976" spans="1:77">
      <c r="A7976" s="23">
        <v>7971</v>
      </c>
      <c r="BP7976" s="3"/>
      <c r="BQ7976" s="3"/>
      <c r="BR7976" s="3"/>
      <c r="BS7976" s="3"/>
      <c r="BT7976" s="23">
        <v>7971</v>
      </c>
      <c r="BU7976" s="4">
        <f t="shared" si="496"/>
        <v>0</v>
      </c>
      <c r="BV7976" s="4">
        <f t="shared" si="497"/>
        <v>0</v>
      </c>
      <c r="BW7976" s="23"/>
      <c r="BX7976" s="4">
        <f t="shared" si="498"/>
        <v>1</v>
      </c>
      <c r="BY7976" s="4">
        <f t="shared" si="499"/>
        <v>1</v>
      </c>
    </row>
    <row r="7977" spans="1:77">
      <c r="A7977" s="23">
        <v>7972</v>
      </c>
      <c r="BP7977" s="3"/>
      <c r="BQ7977" s="3"/>
      <c r="BR7977" s="3"/>
      <c r="BS7977" s="3"/>
      <c r="BT7977" s="23">
        <v>7972</v>
      </c>
      <c r="BU7977" s="4">
        <f t="shared" si="496"/>
        <v>0</v>
      </c>
      <c r="BV7977" s="4">
        <f t="shared" si="497"/>
        <v>0</v>
      </c>
      <c r="BW7977" s="23"/>
      <c r="BX7977" s="4">
        <f t="shared" si="498"/>
        <v>1</v>
      </c>
      <c r="BY7977" s="4">
        <f t="shared" si="499"/>
        <v>1</v>
      </c>
    </row>
    <row r="7978" spans="1:77">
      <c r="A7978" s="23">
        <v>7973</v>
      </c>
      <c r="BP7978" s="3"/>
      <c r="BQ7978" s="3"/>
      <c r="BR7978" s="3"/>
      <c r="BS7978" s="3"/>
      <c r="BT7978" s="23">
        <v>7973</v>
      </c>
      <c r="BU7978" s="4">
        <f t="shared" si="496"/>
        <v>0</v>
      </c>
      <c r="BV7978" s="4">
        <f t="shared" si="497"/>
        <v>0</v>
      </c>
      <c r="BW7978" s="23"/>
      <c r="BX7978" s="4">
        <f t="shared" si="498"/>
        <v>1</v>
      </c>
      <c r="BY7978" s="4">
        <f t="shared" si="499"/>
        <v>1</v>
      </c>
    </row>
    <row r="7979" spans="1:77">
      <c r="A7979" s="23">
        <v>7974</v>
      </c>
      <c r="BP7979" s="3"/>
      <c r="BQ7979" s="3"/>
      <c r="BR7979" s="3"/>
      <c r="BS7979" s="3"/>
      <c r="BT7979" s="23">
        <v>7974</v>
      </c>
      <c r="BU7979" s="4">
        <f t="shared" si="496"/>
        <v>0</v>
      </c>
      <c r="BV7979" s="4">
        <f t="shared" si="497"/>
        <v>0</v>
      </c>
      <c r="BW7979" s="23"/>
      <c r="BX7979" s="4">
        <f t="shared" si="498"/>
        <v>1</v>
      </c>
      <c r="BY7979" s="4">
        <f t="shared" si="499"/>
        <v>1</v>
      </c>
    </row>
    <row r="7980" spans="1:77">
      <c r="A7980" s="23">
        <v>7975</v>
      </c>
      <c r="BP7980" s="3"/>
      <c r="BQ7980" s="3"/>
      <c r="BR7980" s="3"/>
      <c r="BS7980" s="3"/>
      <c r="BT7980" s="23">
        <v>7975</v>
      </c>
      <c r="BU7980" s="4">
        <f t="shared" si="496"/>
        <v>0</v>
      </c>
      <c r="BV7980" s="4">
        <f t="shared" si="497"/>
        <v>0</v>
      </c>
      <c r="BW7980" s="23"/>
      <c r="BX7980" s="4">
        <f t="shared" si="498"/>
        <v>1</v>
      </c>
      <c r="BY7980" s="4">
        <f t="shared" si="499"/>
        <v>1</v>
      </c>
    </row>
    <row r="7981" spans="1:77">
      <c r="A7981" s="23">
        <v>7976</v>
      </c>
      <c r="BP7981" s="3"/>
      <c r="BQ7981" s="3"/>
      <c r="BR7981" s="3"/>
      <c r="BS7981" s="3"/>
      <c r="BT7981" s="23">
        <v>7976</v>
      </c>
      <c r="BU7981" s="4">
        <f t="shared" si="496"/>
        <v>0</v>
      </c>
      <c r="BV7981" s="4">
        <f t="shared" si="497"/>
        <v>0</v>
      </c>
      <c r="BW7981" s="23"/>
      <c r="BX7981" s="4">
        <f t="shared" si="498"/>
        <v>1</v>
      </c>
      <c r="BY7981" s="4">
        <f t="shared" si="499"/>
        <v>1</v>
      </c>
    </row>
    <row r="7982" spans="1:77">
      <c r="A7982" s="23">
        <v>7977</v>
      </c>
      <c r="BP7982" s="3"/>
      <c r="BQ7982" s="3"/>
      <c r="BR7982" s="3"/>
      <c r="BS7982" s="3"/>
      <c r="BT7982" s="23">
        <v>7977</v>
      </c>
      <c r="BU7982" s="4">
        <f t="shared" si="496"/>
        <v>0</v>
      </c>
      <c r="BV7982" s="4">
        <f t="shared" si="497"/>
        <v>0</v>
      </c>
      <c r="BW7982" s="23"/>
      <c r="BX7982" s="4">
        <f t="shared" si="498"/>
        <v>1</v>
      </c>
      <c r="BY7982" s="4">
        <f t="shared" si="499"/>
        <v>1</v>
      </c>
    </row>
    <row r="7983" spans="1:77">
      <c r="A7983" s="23">
        <v>7978</v>
      </c>
      <c r="BP7983" s="3"/>
      <c r="BQ7983" s="3"/>
      <c r="BR7983" s="3"/>
      <c r="BS7983" s="3"/>
      <c r="BT7983" s="23">
        <v>7978</v>
      </c>
      <c r="BU7983" s="4">
        <f t="shared" si="496"/>
        <v>0</v>
      </c>
      <c r="BV7983" s="4">
        <f t="shared" si="497"/>
        <v>0</v>
      </c>
      <c r="BW7983" s="23"/>
      <c r="BX7983" s="4">
        <f t="shared" si="498"/>
        <v>1</v>
      </c>
      <c r="BY7983" s="4">
        <f t="shared" si="499"/>
        <v>1</v>
      </c>
    </row>
    <row r="7984" spans="1:77">
      <c r="A7984" s="23">
        <v>7979</v>
      </c>
      <c r="BP7984" s="3"/>
      <c r="BQ7984" s="3"/>
      <c r="BR7984" s="3"/>
      <c r="BS7984" s="3"/>
      <c r="BT7984" s="23">
        <v>7979</v>
      </c>
      <c r="BU7984" s="4">
        <f t="shared" si="496"/>
        <v>0</v>
      </c>
      <c r="BV7984" s="4">
        <f t="shared" si="497"/>
        <v>0</v>
      </c>
      <c r="BW7984" s="23"/>
      <c r="BX7984" s="4">
        <f t="shared" si="498"/>
        <v>1</v>
      </c>
      <c r="BY7984" s="4">
        <f t="shared" si="499"/>
        <v>1</v>
      </c>
    </row>
    <row r="7985" spans="1:77">
      <c r="A7985" s="23">
        <v>7980</v>
      </c>
      <c r="BP7985" s="3"/>
      <c r="BQ7985" s="3"/>
      <c r="BR7985" s="3"/>
      <c r="BS7985" s="3"/>
      <c r="BT7985" s="23">
        <v>7980</v>
      </c>
      <c r="BU7985" s="4">
        <f t="shared" si="496"/>
        <v>0</v>
      </c>
      <c r="BV7985" s="4">
        <f t="shared" si="497"/>
        <v>0</v>
      </c>
      <c r="BW7985" s="23"/>
      <c r="BX7985" s="4">
        <f t="shared" si="498"/>
        <v>1</v>
      </c>
      <c r="BY7985" s="4">
        <f t="shared" si="499"/>
        <v>1</v>
      </c>
    </row>
    <row r="7986" spans="1:77">
      <c r="A7986" s="23">
        <v>7981</v>
      </c>
      <c r="BP7986" s="3"/>
      <c r="BQ7986" s="3"/>
      <c r="BR7986" s="3"/>
      <c r="BS7986" s="3"/>
      <c r="BT7986" s="23">
        <v>7981</v>
      </c>
      <c r="BU7986" s="4">
        <f t="shared" si="496"/>
        <v>0</v>
      </c>
      <c r="BV7986" s="4">
        <f t="shared" si="497"/>
        <v>0</v>
      </c>
      <c r="BW7986" s="23"/>
      <c r="BX7986" s="4">
        <f t="shared" si="498"/>
        <v>1</v>
      </c>
      <c r="BY7986" s="4">
        <f t="shared" si="499"/>
        <v>1</v>
      </c>
    </row>
    <row r="7987" spans="1:77">
      <c r="A7987" s="23">
        <v>7982</v>
      </c>
      <c r="BP7987" s="3"/>
      <c r="BQ7987" s="3"/>
      <c r="BR7987" s="3"/>
      <c r="BS7987" s="3"/>
      <c r="BT7987" s="23">
        <v>7982</v>
      </c>
      <c r="BU7987" s="4">
        <f t="shared" si="496"/>
        <v>0</v>
      </c>
      <c r="BV7987" s="4">
        <f t="shared" si="497"/>
        <v>0</v>
      </c>
      <c r="BW7987" s="23"/>
      <c r="BX7987" s="4">
        <f t="shared" si="498"/>
        <v>1</v>
      </c>
      <c r="BY7987" s="4">
        <f t="shared" si="499"/>
        <v>1</v>
      </c>
    </row>
    <row r="7988" spans="1:77">
      <c r="A7988" s="23">
        <v>7983</v>
      </c>
      <c r="BP7988" s="3"/>
      <c r="BQ7988" s="3"/>
      <c r="BR7988" s="3"/>
      <c r="BS7988" s="3"/>
      <c r="BT7988" s="23">
        <v>7983</v>
      </c>
      <c r="BU7988" s="4">
        <f t="shared" si="496"/>
        <v>0</v>
      </c>
      <c r="BV7988" s="4">
        <f t="shared" si="497"/>
        <v>0</v>
      </c>
      <c r="BW7988" s="23"/>
      <c r="BX7988" s="4">
        <f t="shared" si="498"/>
        <v>1</v>
      </c>
      <c r="BY7988" s="4">
        <f t="shared" si="499"/>
        <v>1</v>
      </c>
    </row>
    <row r="7989" spans="1:77">
      <c r="A7989" s="23">
        <v>7984</v>
      </c>
      <c r="BP7989" s="3"/>
      <c r="BQ7989" s="3"/>
      <c r="BR7989" s="3"/>
      <c r="BS7989" s="3"/>
      <c r="BT7989" s="23">
        <v>7984</v>
      </c>
      <c r="BU7989" s="4">
        <f t="shared" si="496"/>
        <v>0</v>
      </c>
      <c r="BV7989" s="4">
        <f t="shared" si="497"/>
        <v>0</v>
      </c>
      <c r="BW7989" s="23"/>
      <c r="BX7989" s="4">
        <f t="shared" si="498"/>
        <v>1</v>
      </c>
      <c r="BY7989" s="4">
        <f t="shared" si="499"/>
        <v>1</v>
      </c>
    </row>
    <row r="7990" spans="1:77">
      <c r="A7990" s="23">
        <v>7985</v>
      </c>
      <c r="BP7990" s="3"/>
      <c r="BQ7990" s="3"/>
      <c r="BR7990" s="3"/>
      <c r="BS7990" s="3"/>
      <c r="BT7990" s="23">
        <v>7985</v>
      </c>
      <c r="BU7990" s="4">
        <f t="shared" si="496"/>
        <v>0</v>
      </c>
      <c r="BV7990" s="4">
        <f t="shared" si="497"/>
        <v>0</v>
      </c>
      <c r="BW7990" s="23"/>
      <c r="BX7990" s="4">
        <f t="shared" si="498"/>
        <v>1</v>
      </c>
      <c r="BY7990" s="4">
        <f t="shared" si="499"/>
        <v>1</v>
      </c>
    </row>
    <row r="7991" spans="1:77">
      <c r="A7991" s="23">
        <v>7986</v>
      </c>
      <c r="BP7991" s="3"/>
      <c r="BQ7991" s="3"/>
      <c r="BR7991" s="3"/>
      <c r="BS7991" s="3"/>
      <c r="BT7991" s="23">
        <v>7986</v>
      </c>
      <c r="BU7991" s="4">
        <f t="shared" si="496"/>
        <v>0</v>
      </c>
      <c r="BV7991" s="4">
        <f t="shared" si="497"/>
        <v>0</v>
      </c>
      <c r="BW7991" s="23"/>
      <c r="BX7991" s="4">
        <f t="shared" si="498"/>
        <v>1</v>
      </c>
      <c r="BY7991" s="4">
        <f t="shared" si="499"/>
        <v>1</v>
      </c>
    </row>
    <row r="7992" spans="1:77">
      <c r="A7992" s="23">
        <v>7987</v>
      </c>
      <c r="BP7992" s="3"/>
      <c r="BQ7992" s="3"/>
      <c r="BR7992" s="3"/>
      <c r="BS7992" s="3"/>
      <c r="BT7992" s="23">
        <v>7987</v>
      </c>
      <c r="BU7992" s="4">
        <f t="shared" si="496"/>
        <v>0</v>
      </c>
      <c r="BV7992" s="4">
        <f t="shared" si="497"/>
        <v>0</v>
      </c>
      <c r="BW7992" s="23"/>
      <c r="BX7992" s="4">
        <f t="shared" si="498"/>
        <v>1</v>
      </c>
      <c r="BY7992" s="4">
        <f t="shared" si="499"/>
        <v>1</v>
      </c>
    </row>
    <row r="7993" spans="1:77">
      <c r="A7993" s="23">
        <v>7988</v>
      </c>
      <c r="BP7993" s="3"/>
      <c r="BQ7993" s="3"/>
      <c r="BR7993" s="3"/>
      <c r="BS7993" s="3"/>
      <c r="BT7993" s="23">
        <v>7988</v>
      </c>
      <c r="BU7993" s="4">
        <f t="shared" si="496"/>
        <v>0</v>
      </c>
      <c r="BV7993" s="4">
        <f t="shared" si="497"/>
        <v>0</v>
      </c>
      <c r="BW7993" s="23"/>
      <c r="BX7993" s="4">
        <f t="shared" si="498"/>
        <v>1</v>
      </c>
      <c r="BY7993" s="4">
        <f t="shared" si="499"/>
        <v>1</v>
      </c>
    </row>
    <row r="7994" spans="1:77">
      <c r="A7994" s="23">
        <v>7989</v>
      </c>
      <c r="BP7994" s="3"/>
      <c r="BQ7994" s="3"/>
      <c r="BR7994" s="3"/>
      <c r="BS7994" s="3"/>
      <c r="BT7994" s="23">
        <v>7989</v>
      </c>
      <c r="BU7994" s="4">
        <f t="shared" si="496"/>
        <v>0</v>
      </c>
      <c r="BV7994" s="4">
        <f t="shared" si="497"/>
        <v>0</v>
      </c>
      <c r="BW7994" s="23"/>
      <c r="BX7994" s="4">
        <f t="shared" si="498"/>
        <v>1</v>
      </c>
      <c r="BY7994" s="4">
        <f t="shared" si="499"/>
        <v>1</v>
      </c>
    </row>
    <row r="7995" spans="1:77">
      <c r="A7995" s="23">
        <v>7990</v>
      </c>
      <c r="BP7995" s="3"/>
      <c r="BQ7995" s="3"/>
      <c r="BR7995" s="3"/>
      <c r="BS7995" s="3"/>
      <c r="BT7995" s="23">
        <v>7990</v>
      </c>
      <c r="BU7995" s="4">
        <f t="shared" si="496"/>
        <v>0</v>
      </c>
      <c r="BV7995" s="4">
        <f t="shared" si="497"/>
        <v>0</v>
      </c>
      <c r="BW7995" s="23"/>
      <c r="BX7995" s="4">
        <f t="shared" si="498"/>
        <v>1</v>
      </c>
      <c r="BY7995" s="4">
        <f t="shared" si="499"/>
        <v>1</v>
      </c>
    </row>
    <row r="7996" spans="1:77">
      <c r="A7996" s="23">
        <v>7991</v>
      </c>
      <c r="BP7996" s="3"/>
      <c r="BQ7996" s="3"/>
      <c r="BR7996" s="3"/>
      <c r="BS7996" s="3"/>
      <c r="BT7996" s="23">
        <v>7991</v>
      </c>
      <c r="BU7996" s="4">
        <f t="shared" si="496"/>
        <v>0</v>
      </c>
      <c r="BV7996" s="4">
        <f t="shared" si="497"/>
        <v>0</v>
      </c>
      <c r="BW7996" s="23"/>
      <c r="BX7996" s="4">
        <f t="shared" si="498"/>
        <v>1</v>
      </c>
      <c r="BY7996" s="4">
        <f t="shared" si="499"/>
        <v>1</v>
      </c>
    </row>
    <row r="7997" spans="1:77">
      <c r="A7997" s="23">
        <v>7992</v>
      </c>
      <c r="BP7997" s="3"/>
      <c r="BQ7997" s="3"/>
      <c r="BR7997" s="3"/>
      <c r="BS7997" s="3"/>
      <c r="BT7997" s="23">
        <v>7992</v>
      </c>
      <c r="BU7997" s="4">
        <f t="shared" si="496"/>
        <v>0</v>
      </c>
      <c r="BV7997" s="4">
        <f t="shared" si="497"/>
        <v>0</v>
      </c>
      <c r="BW7997" s="23"/>
      <c r="BX7997" s="4">
        <f t="shared" si="498"/>
        <v>1</v>
      </c>
      <c r="BY7997" s="4">
        <f t="shared" si="499"/>
        <v>1</v>
      </c>
    </row>
    <row r="7998" spans="1:77">
      <c r="A7998" s="23">
        <v>7993</v>
      </c>
      <c r="BP7998" s="3"/>
      <c r="BQ7998" s="3"/>
      <c r="BR7998" s="3"/>
      <c r="BS7998" s="3"/>
      <c r="BT7998" s="23">
        <v>7993</v>
      </c>
      <c r="BU7998" s="4">
        <f t="shared" si="496"/>
        <v>0</v>
      </c>
      <c r="BV7998" s="4">
        <f t="shared" si="497"/>
        <v>0</v>
      </c>
      <c r="BW7998" s="23"/>
      <c r="BX7998" s="4">
        <f t="shared" si="498"/>
        <v>1</v>
      </c>
      <c r="BY7998" s="4">
        <f t="shared" si="499"/>
        <v>1</v>
      </c>
    </row>
    <row r="7999" spans="1:77">
      <c r="A7999" s="23">
        <v>7994</v>
      </c>
      <c r="BP7999" s="3"/>
      <c r="BQ7999" s="3"/>
      <c r="BR7999" s="3"/>
      <c r="BS7999" s="3"/>
      <c r="BT7999" s="23">
        <v>7994</v>
      </c>
      <c r="BU7999" s="4">
        <f t="shared" si="496"/>
        <v>0</v>
      </c>
      <c r="BV7999" s="4">
        <f t="shared" si="497"/>
        <v>0</v>
      </c>
      <c r="BW7999" s="23"/>
      <c r="BX7999" s="4">
        <f t="shared" si="498"/>
        <v>1</v>
      </c>
      <c r="BY7999" s="4">
        <f t="shared" si="499"/>
        <v>1</v>
      </c>
    </row>
    <row r="8000" spans="1:77">
      <c r="A8000" s="23">
        <v>7995</v>
      </c>
      <c r="BP8000" s="3"/>
      <c r="BQ8000" s="3"/>
      <c r="BR8000" s="3"/>
      <c r="BS8000" s="3"/>
      <c r="BT8000" s="23">
        <v>7995</v>
      </c>
      <c r="BU8000" s="4">
        <f t="shared" si="496"/>
        <v>0</v>
      </c>
      <c r="BV8000" s="4">
        <f t="shared" si="497"/>
        <v>0</v>
      </c>
      <c r="BW8000" s="23"/>
      <c r="BX8000" s="4">
        <f t="shared" si="498"/>
        <v>1</v>
      </c>
      <c r="BY8000" s="4">
        <f t="shared" si="499"/>
        <v>1</v>
      </c>
    </row>
    <row r="8001" spans="1:77">
      <c r="A8001" s="23">
        <v>7996</v>
      </c>
      <c r="BP8001" s="3"/>
      <c r="BQ8001" s="3"/>
      <c r="BR8001" s="3"/>
      <c r="BS8001" s="3"/>
      <c r="BT8001" s="23">
        <v>7996</v>
      </c>
      <c r="BU8001" s="4">
        <f t="shared" si="496"/>
        <v>0</v>
      </c>
      <c r="BV8001" s="4">
        <f t="shared" si="497"/>
        <v>0</v>
      </c>
      <c r="BW8001" s="23"/>
      <c r="BX8001" s="4">
        <f t="shared" si="498"/>
        <v>1</v>
      </c>
      <c r="BY8001" s="4">
        <f t="shared" si="499"/>
        <v>1</v>
      </c>
    </row>
    <row r="8002" spans="1:77">
      <c r="A8002" s="23">
        <v>7997</v>
      </c>
      <c r="BP8002" s="3"/>
      <c r="BQ8002" s="3"/>
      <c r="BR8002" s="3"/>
      <c r="BS8002" s="3"/>
      <c r="BT8002" s="23">
        <v>7997</v>
      </c>
      <c r="BU8002" s="4">
        <f t="shared" si="496"/>
        <v>0</v>
      </c>
      <c r="BV8002" s="4">
        <f t="shared" si="497"/>
        <v>0</v>
      </c>
      <c r="BW8002" s="23"/>
      <c r="BX8002" s="4">
        <f t="shared" si="498"/>
        <v>1</v>
      </c>
      <c r="BY8002" s="4">
        <f t="shared" si="499"/>
        <v>1</v>
      </c>
    </row>
    <row r="8003" spans="1:77">
      <c r="A8003" s="23">
        <v>7998</v>
      </c>
      <c r="BP8003" s="3"/>
      <c r="BQ8003" s="3"/>
      <c r="BR8003" s="3"/>
      <c r="BS8003" s="3"/>
      <c r="BT8003" s="23">
        <v>7998</v>
      </c>
      <c r="BU8003" s="4">
        <f t="shared" si="496"/>
        <v>0</v>
      </c>
      <c r="BV8003" s="4">
        <f t="shared" si="497"/>
        <v>0</v>
      </c>
      <c r="BW8003" s="23"/>
      <c r="BX8003" s="4">
        <f t="shared" si="498"/>
        <v>1</v>
      </c>
      <c r="BY8003" s="4">
        <f t="shared" si="499"/>
        <v>1</v>
      </c>
    </row>
    <row r="8004" spans="1:77">
      <c r="A8004" s="23">
        <v>7999</v>
      </c>
      <c r="BP8004" s="3"/>
      <c r="BQ8004" s="3"/>
      <c r="BR8004" s="3"/>
      <c r="BS8004" s="3"/>
      <c r="BT8004" s="23">
        <v>7999</v>
      </c>
      <c r="BU8004" s="4">
        <f t="shared" si="496"/>
        <v>0</v>
      </c>
      <c r="BV8004" s="4">
        <f t="shared" si="497"/>
        <v>0</v>
      </c>
      <c r="BW8004" s="23"/>
      <c r="BX8004" s="4">
        <f t="shared" si="498"/>
        <v>1</v>
      </c>
      <c r="BY8004" s="4">
        <f t="shared" si="499"/>
        <v>1</v>
      </c>
    </row>
    <row r="8005" spans="1:77">
      <c r="A8005" s="23">
        <v>8000</v>
      </c>
      <c r="BP8005" s="3"/>
      <c r="BQ8005" s="3"/>
      <c r="BR8005" s="3"/>
      <c r="BS8005" s="3"/>
      <c r="BT8005" s="23">
        <v>8000</v>
      </c>
      <c r="BU8005" s="4">
        <f t="shared" si="496"/>
        <v>0</v>
      </c>
      <c r="BV8005" s="4">
        <f t="shared" si="497"/>
        <v>0</v>
      </c>
      <c r="BW8005" s="23"/>
      <c r="BX8005" s="4">
        <f t="shared" si="498"/>
        <v>1</v>
      </c>
      <c r="BY8005" s="4">
        <f t="shared" si="499"/>
        <v>1</v>
      </c>
    </row>
    <row r="8006" spans="1:77">
      <c r="A8006" s="10">
        <v>8001</v>
      </c>
      <c r="BP8006" s="3"/>
      <c r="BQ8006" s="3"/>
      <c r="BR8006" s="3"/>
      <c r="BS8006" s="3"/>
      <c r="BT8006" s="10">
        <v>8001</v>
      </c>
      <c r="BU8006" s="4">
        <f t="shared" si="496"/>
        <v>0</v>
      </c>
      <c r="BV8006" s="4">
        <f t="shared" si="497"/>
        <v>0</v>
      </c>
      <c r="BW8006" s="10"/>
      <c r="BX8006" s="4">
        <f t="shared" si="498"/>
        <v>1</v>
      </c>
      <c r="BY8006" s="4">
        <f t="shared" si="499"/>
        <v>1</v>
      </c>
    </row>
    <row r="8007" spans="1:77">
      <c r="A8007" s="10">
        <v>8002</v>
      </c>
      <c r="BP8007" s="3"/>
      <c r="BQ8007" s="3"/>
      <c r="BR8007" s="3"/>
      <c r="BS8007" s="3"/>
      <c r="BT8007" s="10">
        <v>8002</v>
      </c>
      <c r="BU8007" s="4">
        <f t="shared" ref="BU8007:BU8070" si="500">BP8007*$BV$1-BQ8007</f>
        <v>0</v>
      </c>
      <c r="BV8007" s="4">
        <f t="shared" ref="BV8007:BV8070" si="501">BR8007*$BV$1-BS8007</f>
        <v>0</v>
      </c>
      <c r="BW8007" s="10"/>
      <c r="BX8007" s="4">
        <f t="shared" ref="BX8007:BX8070" si="502">IF(BU8007=MAX($BU8007:$BV8007),1,0)</f>
        <v>1</v>
      </c>
      <c r="BY8007" s="4">
        <f t="shared" ref="BY8007:BY8070" si="503">IF(BV8007=MAX($BU8007:$BV8007),1,0)</f>
        <v>1</v>
      </c>
    </row>
    <row r="8008" spans="1:77">
      <c r="A8008" s="10">
        <v>8003</v>
      </c>
      <c r="BP8008" s="3"/>
      <c r="BQ8008" s="3"/>
      <c r="BR8008" s="3"/>
      <c r="BS8008" s="3"/>
      <c r="BT8008" s="10">
        <v>8003</v>
      </c>
      <c r="BU8008" s="4">
        <f t="shared" si="500"/>
        <v>0</v>
      </c>
      <c r="BV8008" s="4">
        <f t="shared" si="501"/>
        <v>0</v>
      </c>
      <c r="BW8008" s="10"/>
      <c r="BX8008" s="4">
        <f t="shared" si="502"/>
        <v>1</v>
      </c>
      <c r="BY8008" s="4">
        <f t="shared" si="503"/>
        <v>1</v>
      </c>
    </row>
    <row r="8009" spans="1:77">
      <c r="A8009" s="10">
        <v>8004</v>
      </c>
      <c r="BP8009" s="3"/>
      <c r="BQ8009" s="3"/>
      <c r="BR8009" s="3"/>
      <c r="BS8009" s="3"/>
      <c r="BT8009" s="10">
        <v>8004</v>
      </c>
      <c r="BU8009" s="4">
        <f t="shared" si="500"/>
        <v>0</v>
      </c>
      <c r="BV8009" s="4">
        <f t="shared" si="501"/>
        <v>0</v>
      </c>
      <c r="BW8009" s="10"/>
      <c r="BX8009" s="4">
        <f t="shared" si="502"/>
        <v>1</v>
      </c>
      <c r="BY8009" s="4">
        <f t="shared" si="503"/>
        <v>1</v>
      </c>
    </row>
    <row r="8010" spans="1:77">
      <c r="A8010" s="10">
        <v>8005</v>
      </c>
      <c r="BP8010" s="3"/>
      <c r="BQ8010" s="3"/>
      <c r="BR8010" s="3"/>
      <c r="BS8010" s="3"/>
      <c r="BT8010" s="10">
        <v>8005</v>
      </c>
      <c r="BU8010" s="4">
        <f t="shared" si="500"/>
        <v>0</v>
      </c>
      <c r="BV8010" s="4">
        <f t="shared" si="501"/>
        <v>0</v>
      </c>
      <c r="BW8010" s="10"/>
      <c r="BX8010" s="4">
        <f t="shared" si="502"/>
        <v>1</v>
      </c>
      <c r="BY8010" s="4">
        <f t="shared" si="503"/>
        <v>1</v>
      </c>
    </row>
    <row r="8011" spans="1:77">
      <c r="A8011" s="10">
        <v>8006</v>
      </c>
      <c r="BP8011" s="3"/>
      <c r="BQ8011" s="3"/>
      <c r="BR8011" s="3"/>
      <c r="BS8011" s="3"/>
      <c r="BT8011" s="10">
        <v>8006</v>
      </c>
      <c r="BU8011" s="4">
        <f t="shared" si="500"/>
        <v>0</v>
      </c>
      <c r="BV8011" s="4">
        <f t="shared" si="501"/>
        <v>0</v>
      </c>
      <c r="BW8011" s="10"/>
      <c r="BX8011" s="4">
        <f t="shared" si="502"/>
        <v>1</v>
      </c>
      <c r="BY8011" s="4">
        <f t="shared" si="503"/>
        <v>1</v>
      </c>
    </row>
    <row r="8012" spans="1:77">
      <c r="A8012" s="10">
        <v>8007</v>
      </c>
      <c r="BP8012" s="3"/>
      <c r="BQ8012" s="3"/>
      <c r="BR8012" s="3"/>
      <c r="BS8012" s="3"/>
      <c r="BT8012" s="10">
        <v>8007</v>
      </c>
      <c r="BU8012" s="4">
        <f t="shared" si="500"/>
        <v>0</v>
      </c>
      <c r="BV8012" s="4">
        <f t="shared" si="501"/>
        <v>0</v>
      </c>
      <c r="BW8012" s="10"/>
      <c r="BX8012" s="4">
        <f t="shared" si="502"/>
        <v>1</v>
      </c>
      <c r="BY8012" s="4">
        <f t="shared" si="503"/>
        <v>1</v>
      </c>
    </row>
    <row r="8013" spans="1:77">
      <c r="A8013" s="10">
        <v>8008</v>
      </c>
      <c r="BP8013" s="3"/>
      <c r="BQ8013" s="3"/>
      <c r="BR8013" s="3"/>
      <c r="BS8013" s="3"/>
      <c r="BT8013" s="10">
        <v>8008</v>
      </c>
      <c r="BU8013" s="4">
        <f t="shared" si="500"/>
        <v>0</v>
      </c>
      <c r="BV8013" s="4">
        <f t="shared" si="501"/>
        <v>0</v>
      </c>
      <c r="BW8013" s="10"/>
      <c r="BX8013" s="4">
        <f t="shared" si="502"/>
        <v>1</v>
      </c>
      <c r="BY8013" s="4">
        <f t="shared" si="503"/>
        <v>1</v>
      </c>
    </row>
    <row r="8014" spans="1:77">
      <c r="A8014" s="10">
        <v>8009</v>
      </c>
      <c r="BP8014" s="3"/>
      <c r="BQ8014" s="3"/>
      <c r="BR8014" s="3"/>
      <c r="BS8014" s="3"/>
      <c r="BT8014" s="10">
        <v>8009</v>
      </c>
      <c r="BU8014" s="4">
        <f t="shared" si="500"/>
        <v>0</v>
      </c>
      <c r="BV8014" s="4">
        <f t="shared" si="501"/>
        <v>0</v>
      </c>
      <c r="BW8014" s="10"/>
      <c r="BX8014" s="4">
        <f t="shared" si="502"/>
        <v>1</v>
      </c>
      <c r="BY8014" s="4">
        <f t="shared" si="503"/>
        <v>1</v>
      </c>
    </row>
    <row r="8015" spans="1:77">
      <c r="A8015" s="10">
        <v>8010</v>
      </c>
      <c r="BP8015" s="3"/>
      <c r="BQ8015" s="3"/>
      <c r="BR8015" s="3"/>
      <c r="BS8015" s="3"/>
      <c r="BT8015" s="10">
        <v>8010</v>
      </c>
      <c r="BU8015" s="4">
        <f t="shared" si="500"/>
        <v>0</v>
      </c>
      <c r="BV8015" s="4">
        <f t="shared" si="501"/>
        <v>0</v>
      </c>
      <c r="BW8015" s="10"/>
      <c r="BX8015" s="4">
        <f t="shared" si="502"/>
        <v>1</v>
      </c>
      <c r="BY8015" s="4">
        <f t="shared" si="503"/>
        <v>1</v>
      </c>
    </row>
    <row r="8016" spans="1:77">
      <c r="A8016" s="10">
        <v>8011</v>
      </c>
      <c r="BP8016" s="3"/>
      <c r="BQ8016" s="3"/>
      <c r="BR8016" s="3"/>
      <c r="BS8016" s="3"/>
      <c r="BT8016" s="10">
        <v>8011</v>
      </c>
      <c r="BU8016" s="4">
        <f t="shared" si="500"/>
        <v>0</v>
      </c>
      <c r="BV8016" s="4">
        <f t="shared" si="501"/>
        <v>0</v>
      </c>
      <c r="BW8016" s="10"/>
      <c r="BX8016" s="4">
        <f t="shared" si="502"/>
        <v>1</v>
      </c>
      <c r="BY8016" s="4">
        <f t="shared" si="503"/>
        <v>1</v>
      </c>
    </row>
    <row r="8017" spans="1:77">
      <c r="A8017" s="10">
        <v>8012</v>
      </c>
      <c r="BP8017" s="3"/>
      <c r="BQ8017" s="3"/>
      <c r="BR8017" s="3"/>
      <c r="BS8017" s="3"/>
      <c r="BT8017" s="10">
        <v>8012</v>
      </c>
      <c r="BU8017" s="4">
        <f t="shared" si="500"/>
        <v>0</v>
      </c>
      <c r="BV8017" s="4">
        <f t="shared" si="501"/>
        <v>0</v>
      </c>
      <c r="BW8017" s="10"/>
      <c r="BX8017" s="4">
        <f t="shared" si="502"/>
        <v>1</v>
      </c>
      <c r="BY8017" s="4">
        <f t="shared" si="503"/>
        <v>1</v>
      </c>
    </row>
    <row r="8018" spans="1:77">
      <c r="A8018" s="10">
        <v>8013</v>
      </c>
      <c r="BP8018" s="3"/>
      <c r="BQ8018" s="3"/>
      <c r="BR8018" s="3"/>
      <c r="BS8018" s="3"/>
      <c r="BT8018" s="10">
        <v>8013</v>
      </c>
      <c r="BU8018" s="4">
        <f t="shared" si="500"/>
        <v>0</v>
      </c>
      <c r="BV8018" s="4">
        <f t="shared" si="501"/>
        <v>0</v>
      </c>
      <c r="BW8018" s="10"/>
      <c r="BX8018" s="4">
        <f t="shared" si="502"/>
        <v>1</v>
      </c>
      <c r="BY8018" s="4">
        <f t="shared" si="503"/>
        <v>1</v>
      </c>
    </row>
    <row r="8019" spans="1:77">
      <c r="A8019" s="10">
        <v>8014</v>
      </c>
      <c r="BP8019" s="3"/>
      <c r="BQ8019" s="3"/>
      <c r="BR8019" s="3"/>
      <c r="BS8019" s="3"/>
      <c r="BT8019" s="10">
        <v>8014</v>
      </c>
      <c r="BU8019" s="4">
        <f t="shared" si="500"/>
        <v>0</v>
      </c>
      <c r="BV8019" s="4">
        <f t="shared" si="501"/>
        <v>0</v>
      </c>
      <c r="BW8019" s="10"/>
      <c r="BX8019" s="4">
        <f t="shared" si="502"/>
        <v>1</v>
      </c>
      <c r="BY8019" s="4">
        <f t="shared" si="503"/>
        <v>1</v>
      </c>
    </row>
    <row r="8020" spans="1:77">
      <c r="A8020" s="10">
        <v>8015</v>
      </c>
      <c r="BP8020" s="3"/>
      <c r="BQ8020" s="3"/>
      <c r="BR8020" s="3"/>
      <c r="BS8020" s="3"/>
      <c r="BT8020" s="10">
        <v>8015</v>
      </c>
      <c r="BU8020" s="4">
        <f t="shared" si="500"/>
        <v>0</v>
      </c>
      <c r="BV8020" s="4">
        <f t="shared" si="501"/>
        <v>0</v>
      </c>
      <c r="BW8020" s="10"/>
      <c r="BX8020" s="4">
        <f t="shared" si="502"/>
        <v>1</v>
      </c>
      <c r="BY8020" s="4">
        <f t="shared" si="503"/>
        <v>1</v>
      </c>
    </row>
    <row r="8021" spans="1:77">
      <c r="A8021" s="10">
        <v>8016</v>
      </c>
      <c r="BP8021" s="3"/>
      <c r="BQ8021" s="3"/>
      <c r="BR8021" s="3"/>
      <c r="BS8021" s="3"/>
      <c r="BT8021" s="10">
        <v>8016</v>
      </c>
      <c r="BU8021" s="4">
        <f t="shared" si="500"/>
        <v>0</v>
      </c>
      <c r="BV8021" s="4">
        <f t="shared" si="501"/>
        <v>0</v>
      </c>
      <c r="BW8021" s="10"/>
      <c r="BX8021" s="4">
        <f t="shared" si="502"/>
        <v>1</v>
      </c>
      <c r="BY8021" s="4">
        <f t="shared" si="503"/>
        <v>1</v>
      </c>
    </row>
    <row r="8022" spans="1:77">
      <c r="A8022" s="10">
        <v>8017</v>
      </c>
      <c r="BP8022" s="3"/>
      <c r="BQ8022" s="3"/>
      <c r="BR8022" s="3"/>
      <c r="BS8022" s="3"/>
      <c r="BT8022" s="10">
        <v>8017</v>
      </c>
      <c r="BU8022" s="4">
        <f t="shared" si="500"/>
        <v>0</v>
      </c>
      <c r="BV8022" s="4">
        <f t="shared" si="501"/>
        <v>0</v>
      </c>
      <c r="BW8022" s="10"/>
      <c r="BX8022" s="4">
        <f t="shared" si="502"/>
        <v>1</v>
      </c>
      <c r="BY8022" s="4">
        <f t="shared" si="503"/>
        <v>1</v>
      </c>
    </row>
    <row r="8023" spans="1:77">
      <c r="A8023" s="10">
        <v>8018</v>
      </c>
      <c r="BP8023" s="3"/>
      <c r="BQ8023" s="3"/>
      <c r="BR8023" s="3"/>
      <c r="BS8023" s="3"/>
      <c r="BT8023" s="10">
        <v>8018</v>
      </c>
      <c r="BU8023" s="4">
        <f t="shared" si="500"/>
        <v>0</v>
      </c>
      <c r="BV8023" s="4">
        <f t="shared" si="501"/>
        <v>0</v>
      </c>
      <c r="BW8023" s="10"/>
      <c r="BX8023" s="4">
        <f t="shared" si="502"/>
        <v>1</v>
      </c>
      <c r="BY8023" s="4">
        <f t="shared" si="503"/>
        <v>1</v>
      </c>
    </row>
    <row r="8024" spans="1:77">
      <c r="A8024" s="10">
        <v>8019</v>
      </c>
      <c r="BP8024" s="3"/>
      <c r="BQ8024" s="3"/>
      <c r="BR8024" s="3"/>
      <c r="BS8024" s="3"/>
      <c r="BT8024" s="10">
        <v>8019</v>
      </c>
      <c r="BU8024" s="4">
        <f t="shared" si="500"/>
        <v>0</v>
      </c>
      <c r="BV8024" s="4">
        <f t="shared" si="501"/>
        <v>0</v>
      </c>
      <c r="BW8024" s="10"/>
      <c r="BX8024" s="4">
        <f t="shared" si="502"/>
        <v>1</v>
      </c>
      <c r="BY8024" s="4">
        <f t="shared" si="503"/>
        <v>1</v>
      </c>
    </row>
    <row r="8025" spans="1:77">
      <c r="A8025" s="10">
        <v>8020</v>
      </c>
      <c r="BP8025" s="3"/>
      <c r="BQ8025" s="3"/>
      <c r="BR8025" s="3"/>
      <c r="BS8025" s="3"/>
      <c r="BT8025" s="10">
        <v>8020</v>
      </c>
      <c r="BU8025" s="4">
        <f t="shared" si="500"/>
        <v>0</v>
      </c>
      <c r="BV8025" s="4">
        <f t="shared" si="501"/>
        <v>0</v>
      </c>
      <c r="BW8025" s="10"/>
      <c r="BX8025" s="4">
        <f t="shared" si="502"/>
        <v>1</v>
      </c>
      <c r="BY8025" s="4">
        <f t="shared" si="503"/>
        <v>1</v>
      </c>
    </row>
    <row r="8026" spans="1:77">
      <c r="A8026" s="10">
        <v>8021</v>
      </c>
      <c r="BP8026" s="3"/>
      <c r="BQ8026" s="3"/>
      <c r="BR8026" s="3"/>
      <c r="BS8026" s="3"/>
      <c r="BT8026" s="10">
        <v>8021</v>
      </c>
      <c r="BU8026" s="4">
        <f t="shared" si="500"/>
        <v>0</v>
      </c>
      <c r="BV8026" s="4">
        <f t="shared" si="501"/>
        <v>0</v>
      </c>
      <c r="BW8026" s="10"/>
      <c r="BX8026" s="4">
        <f t="shared" si="502"/>
        <v>1</v>
      </c>
      <c r="BY8026" s="4">
        <f t="shared" si="503"/>
        <v>1</v>
      </c>
    </row>
    <row r="8027" spans="1:77">
      <c r="A8027" s="10">
        <v>8022</v>
      </c>
      <c r="BP8027" s="3"/>
      <c r="BQ8027" s="3"/>
      <c r="BR8027" s="3"/>
      <c r="BS8027" s="3"/>
      <c r="BT8027" s="10">
        <v>8022</v>
      </c>
      <c r="BU8027" s="4">
        <f t="shared" si="500"/>
        <v>0</v>
      </c>
      <c r="BV8027" s="4">
        <f t="shared" si="501"/>
        <v>0</v>
      </c>
      <c r="BW8027" s="10"/>
      <c r="BX8027" s="4">
        <f t="shared" si="502"/>
        <v>1</v>
      </c>
      <c r="BY8027" s="4">
        <f t="shared" si="503"/>
        <v>1</v>
      </c>
    </row>
    <row r="8028" spans="1:77">
      <c r="A8028" s="10">
        <v>8023</v>
      </c>
      <c r="BP8028" s="3"/>
      <c r="BQ8028" s="3"/>
      <c r="BR8028" s="3"/>
      <c r="BS8028" s="3"/>
      <c r="BT8028" s="10">
        <v>8023</v>
      </c>
      <c r="BU8028" s="4">
        <f t="shared" si="500"/>
        <v>0</v>
      </c>
      <c r="BV8028" s="4">
        <f t="shared" si="501"/>
        <v>0</v>
      </c>
      <c r="BW8028" s="10"/>
      <c r="BX8028" s="4">
        <f t="shared" si="502"/>
        <v>1</v>
      </c>
      <c r="BY8028" s="4">
        <f t="shared" si="503"/>
        <v>1</v>
      </c>
    </row>
    <row r="8029" spans="1:77">
      <c r="A8029" s="10">
        <v>8024</v>
      </c>
      <c r="BP8029" s="3"/>
      <c r="BQ8029" s="3"/>
      <c r="BR8029" s="3"/>
      <c r="BS8029" s="3"/>
      <c r="BT8029" s="10">
        <v>8024</v>
      </c>
      <c r="BU8029" s="4">
        <f t="shared" si="500"/>
        <v>0</v>
      </c>
      <c r="BV8029" s="4">
        <f t="shared" si="501"/>
        <v>0</v>
      </c>
      <c r="BW8029" s="10"/>
      <c r="BX8029" s="4">
        <f t="shared" si="502"/>
        <v>1</v>
      </c>
      <c r="BY8029" s="4">
        <f t="shared" si="503"/>
        <v>1</v>
      </c>
    </row>
    <row r="8030" spans="1:77">
      <c r="A8030" s="10">
        <v>8025</v>
      </c>
      <c r="BP8030" s="3"/>
      <c r="BQ8030" s="3"/>
      <c r="BR8030" s="3"/>
      <c r="BS8030" s="3"/>
      <c r="BT8030" s="10">
        <v>8025</v>
      </c>
      <c r="BU8030" s="4">
        <f t="shared" si="500"/>
        <v>0</v>
      </c>
      <c r="BV8030" s="4">
        <f t="shared" si="501"/>
        <v>0</v>
      </c>
      <c r="BW8030" s="10"/>
      <c r="BX8030" s="4">
        <f t="shared" si="502"/>
        <v>1</v>
      </c>
      <c r="BY8030" s="4">
        <f t="shared" si="503"/>
        <v>1</v>
      </c>
    </row>
    <row r="8031" spans="1:77">
      <c r="A8031" s="10">
        <v>8026</v>
      </c>
      <c r="BP8031" s="3"/>
      <c r="BQ8031" s="3"/>
      <c r="BR8031" s="3"/>
      <c r="BS8031" s="3"/>
      <c r="BT8031" s="10">
        <v>8026</v>
      </c>
      <c r="BU8031" s="4">
        <f t="shared" si="500"/>
        <v>0</v>
      </c>
      <c r="BV8031" s="4">
        <f t="shared" si="501"/>
        <v>0</v>
      </c>
      <c r="BW8031" s="10"/>
      <c r="BX8031" s="4">
        <f t="shared" si="502"/>
        <v>1</v>
      </c>
      <c r="BY8031" s="4">
        <f t="shared" si="503"/>
        <v>1</v>
      </c>
    </row>
    <row r="8032" spans="1:77">
      <c r="A8032" s="10">
        <v>8027</v>
      </c>
      <c r="BP8032" s="3"/>
      <c r="BQ8032" s="3"/>
      <c r="BR8032" s="3"/>
      <c r="BS8032" s="3"/>
      <c r="BT8032" s="10">
        <v>8027</v>
      </c>
      <c r="BU8032" s="4">
        <f t="shared" si="500"/>
        <v>0</v>
      </c>
      <c r="BV8032" s="4">
        <f t="shared" si="501"/>
        <v>0</v>
      </c>
      <c r="BW8032" s="10"/>
      <c r="BX8032" s="4">
        <f t="shared" si="502"/>
        <v>1</v>
      </c>
      <c r="BY8032" s="4">
        <f t="shared" si="503"/>
        <v>1</v>
      </c>
    </row>
    <row r="8033" spans="1:77">
      <c r="A8033" s="10">
        <v>8028</v>
      </c>
      <c r="BP8033" s="3"/>
      <c r="BQ8033" s="3"/>
      <c r="BR8033" s="3"/>
      <c r="BS8033" s="3"/>
      <c r="BT8033" s="10">
        <v>8028</v>
      </c>
      <c r="BU8033" s="4">
        <f t="shared" si="500"/>
        <v>0</v>
      </c>
      <c r="BV8033" s="4">
        <f t="shared" si="501"/>
        <v>0</v>
      </c>
      <c r="BW8033" s="10"/>
      <c r="BX8033" s="4">
        <f t="shared" si="502"/>
        <v>1</v>
      </c>
      <c r="BY8033" s="4">
        <f t="shared" si="503"/>
        <v>1</v>
      </c>
    </row>
    <row r="8034" spans="1:77">
      <c r="A8034" s="10">
        <v>8029</v>
      </c>
      <c r="BP8034" s="3"/>
      <c r="BQ8034" s="3"/>
      <c r="BR8034" s="3"/>
      <c r="BS8034" s="3"/>
      <c r="BT8034" s="10">
        <v>8029</v>
      </c>
      <c r="BU8034" s="4">
        <f t="shared" si="500"/>
        <v>0</v>
      </c>
      <c r="BV8034" s="4">
        <f t="shared" si="501"/>
        <v>0</v>
      </c>
      <c r="BW8034" s="10"/>
      <c r="BX8034" s="4">
        <f t="shared" si="502"/>
        <v>1</v>
      </c>
      <c r="BY8034" s="4">
        <f t="shared" si="503"/>
        <v>1</v>
      </c>
    </row>
    <row r="8035" spans="1:77">
      <c r="A8035" s="10">
        <v>8030</v>
      </c>
      <c r="BP8035" s="3"/>
      <c r="BQ8035" s="3"/>
      <c r="BR8035" s="3"/>
      <c r="BS8035" s="3"/>
      <c r="BT8035" s="10">
        <v>8030</v>
      </c>
      <c r="BU8035" s="4">
        <f t="shared" si="500"/>
        <v>0</v>
      </c>
      <c r="BV8035" s="4">
        <f t="shared" si="501"/>
        <v>0</v>
      </c>
      <c r="BW8035" s="10"/>
      <c r="BX8035" s="4">
        <f t="shared" si="502"/>
        <v>1</v>
      </c>
      <c r="BY8035" s="4">
        <f t="shared" si="503"/>
        <v>1</v>
      </c>
    </row>
    <row r="8036" spans="1:77">
      <c r="A8036" s="10">
        <v>8031</v>
      </c>
      <c r="BP8036" s="3"/>
      <c r="BQ8036" s="3"/>
      <c r="BR8036" s="3"/>
      <c r="BS8036" s="3"/>
      <c r="BT8036" s="10">
        <v>8031</v>
      </c>
      <c r="BU8036" s="4">
        <f t="shared" si="500"/>
        <v>0</v>
      </c>
      <c r="BV8036" s="4">
        <f t="shared" si="501"/>
        <v>0</v>
      </c>
      <c r="BW8036" s="10"/>
      <c r="BX8036" s="4">
        <f t="shared" si="502"/>
        <v>1</v>
      </c>
      <c r="BY8036" s="4">
        <f t="shared" si="503"/>
        <v>1</v>
      </c>
    </row>
    <row r="8037" spans="1:77">
      <c r="A8037" s="10">
        <v>8032</v>
      </c>
      <c r="BP8037" s="3"/>
      <c r="BQ8037" s="3"/>
      <c r="BR8037" s="3"/>
      <c r="BS8037" s="3"/>
      <c r="BT8037" s="10">
        <v>8032</v>
      </c>
      <c r="BU8037" s="4">
        <f t="shared" si="500"/>
        <v>0</v>
      </c>
      <c r="BV8037" s="4">
        <f t="shared" si="501"/>
        <v>0</v>
      </c>
      <c r="BW8037" s="10"/>
      <c r="BX8037" s="4">
        <f t="shared" si="502"/>
        <v>1</v>
      </c>
      <c r="BY8037" s="4">
        <f t="shared" si="503"/>
        <v>1</v>
      </c>
    </row>
    <row r="8038" spans="1:77">
      <c r="A8038" s="10">
        <v>8033</v>
      </c>
      <c r="BP8038" s="3"/>
      <c r="BQ8038" s="3"/>
      <c r="BR8038" s="3"/>
      <c r="BS8038" s="3"/>
      <c r="BT8038" s="10">
        <v>8033</v>
      </c>
      <c r="BU8038" s="4">
        <f t="shared" si="500"/>
        <v>0</v>
      </c>
      <c r="BV8038" s="4">
        <f t="shared" si="501"/>
        <v>0</v>
      </c>
      <c r="BW8038" s="10"/>
      <c r="BX8038" s="4">
        <f t="shared" si="502"/>
        <v>1</v>
      </c>
      <c r="BY8038" s="4">
        <f t="shared" si="503"/>
        <v>1</v>
      </c>
    </row>
    <row r="8039" spans="1:77">
      <c r="A8039" s="10">
        <v>8034</v>
      </c>
      <c r="BP8039" s="3"/>
      <c r="BQ8039" s="3"/>
      <c r="BR8039" s="3"/>
      <c r="BS8039" s="3"/>
      <c r="BT8039" s="10">
        <v>8034</v>
      </c>
      <c r="BU8039" s="4">
        <f t="shared" si="500"/>
        <v>0</v>
      </c>
      <c r="BV8039" s="4">
        <f t="shared" si="501"/>
        <v>0</v>
      </c>
      <c r="BW8039" s="10"/>
      <c r="BX8039" s="4">
        <f t="shared" si="502"/>
        <v>1</v>
      </c>
      <c r="BY8039" s="4">
        <f t="shared" si="503"/>
        <v>1</v>
      </c>
    </row>
    <row r="8040" spans="1:77">
      <c r="A8040" s="10">
        <v>8035</v>
      </c>
      <c r="BP8040" s="3"/>
      <c r="BQ8040" s="3"/>
      <c r="BR8040" s="3"/>
      <c r="BS8040" s="3"/>
      <c r="BT8040" s="10">
        <v>8035</v>
      </c>
      <c r="BU8040" s="4">
        <f t="shared" si="500"/>
        <v>0</v>
      </c>
      <c r="BV8040" s="4">
        <f t="shared" si="501"/>
        <v>0</v>
      </c>
      <c r="BW8040" s="10"/>
      <c r="BX8040" s="4">
        <f t="shared" si="502"/>
        <v>1</v>
      </c>
      <c r="BY8040" s="4">
        <f t="shared" si="503"/>
        <v>1</v>
      </c>
    </row>
    <row r="8041" spans="1:77">
      <c r="A8041" s="10">
        <v>8036</v>
      </c>
      <c r="BP8041" s="3"/>
      <c r="BQ8041" s="3"/>
      <c r="BR8041" s="3"/>
      <c r="BS8041" s="3"/>
      <c r="BT8041" s="10">
        <v>8036</v>
      </c>
      <c r="BU8041" s="4">
        <f t="shared" si="500"/>
        <v>0</v>
      </c>
      <c r="BV8041" s="4">
        <f t="shared" si="501"/>
        <v>0</v>
      </c>
      <c r="BW8041" s="10"/>
      <c r="BX8041" s="4">
        <f t="shared" si="502"/>
        <v>1</v>
      </c>
      <c r="BY8041" s="4">
        <f t="shared" si="503"/>
        <v>1</v>
      </c>
    </row>
    <row r="8042" spans="1:77">
      <c r="A8042" s="10">
        <v>8037</v>
      </c>
      <c r="BP8042" s="3"/>
      <c r="BQ8042" s="3"/>
      <c r="BR8042" s="3"/>
      <c r="BS8042" s="3"/>
      <c r="BT8042" s="10">
        <v>8037</v>
      </c>
      <c r="BU8042" s="4">
        <f t="shared" si="500"/>
        <v>0</v>
      </c>
      <c r="BV8042" s="4">
        <f t="shared" si="501"/>
        <v>0</v>
      </c>
      <c r="BW8042" s="10"/>
      <c r="BX8042" s="4">
        <f t="shared" si="502"/>
        <v>1</v>
      </c>
      <c r="BY8042" s="4">
        <f t="shared" si="503"/>
        <v>1</v>
      </c>
    </row>
    <row r="8043" spans="1:77">
      <c r="A8043" s="10">
        <v>8038</v>
      </c>
      <c r="BP8043" s="3"/>
      <c r="BQ8043" s="3"/>
      <c r="BR8043" s="3"/>
      <c r="BS8043" s="3"/>
      <c r="BT8043" s="10">
        <v>8038</v>
      </c>
      <c r="BU8043" s="4">
        <f t="shared" si="500"/>
        <v>0</v>
      </c>
      <c r="BV8043" s="4">
        <f t="shared" si="501"/>
        <v>0</v>
      </c>
      <c r="BW8043" s="10"/>
      <c r="BX8043" s="4">
        <f t="shared" si="502"/>
        <v>1</v>
      </c>
      <c r="BY8043" s="4">
        <f t="shared" si="503"/>
        <v>1</v>
      </c>
    </row>
    <row r="8044" spans="1:77">
      <c r="A8044" s="10">
        <v>8039</v>
      </c>
      <c r="BP8044" s="3"/>
      <c r="BQ8044" s="3"/>
      <c r="BR8044" s="3"/>
      <c r="BS8044" s="3"/>
      <c r="BT8044" s="10">
        <v>8039</v>
      </c>
      <c r="BU8044" s="4">
        <f t="shared" si="500"/>
        <v>0</v>
      </c>
      <c r="BV8044" s="4">
        <f t="shared" si="501"/>
        <v>0</v>
      </c>
      <c r="BW8044" s="10"/>
      <c r="BX8044" s="4">
        <f t="shared" si="502"/>
        <v>1</v>
      </c>
      <c r="BY8044" s="4">
        <f t="shared" si="503"/>
        <v>1</v>
      </c>
    </row>
    <row r="8045" spans="1:77">
      <c r="A8045" s="10">
        <v>8040</v>
      </c>
      <c r="BP8045" s="3"/>
      <c r="BQ8045" s="3"/>
      <c r="BR8045" s="3"/>
      <c r="BS8045" s="3"/>
      <c r="BT8045" s="10">
        <v>8040</v>
      </c>
      <c r="BU8045" s="4">
        <f t="shared" si="500"/>
        <v>0</v>
      </c>
      <c r="BV8045" s="4">
        <f t="shared" si="501"/>
        <v>0</v>
      </c>
      <c r="BW8045" s="10"/>
      <c r="BX8045" s="4">
        <f t="shared" si="502"/>
        <v>1</v>
      </c>
      <c r="BY8045" s="4">
        <f t="shared" si="503"/>
        <v>1</v>
      </c>
    </row>
    <row r="8046" spans="1:77">
      <c r="A8046" s="10">
        <v>8041</v>
      </c>
      <c r="BP8046" s="3"/>
      <c r="BQ8046" s="3"/>
      <c r="BR8046" s="3"/>
      <c r="BS8046" s="3"/>
      <c r="BT8046" s="10">
        <v>8041</v>
      </c>
      <c r="BU8046" s="4">
        <f t="shared" si="500"/>
        <v>0</v>
      </c>
      <c r="BV8046" s="4">
        <f t="shared" si="501"/>
        <v>0</v>
      </c>
      <c r="BW8046" s="10"/>
      <c r="BX8046" s="4">
        <f t="shared" si="502"/>
        <v>1</v>
      </c>
      <c r="BY8046" s="4">
        <f t="shared" si="503"/>
        <v>1</v>
      </c>
    </row>
    <row r="8047" spans="1:77">
      <c r="A8047" s="10">
        <v>8042</v>
      </c>
      <c r="BP8047" s="3"/>
      <c r="BQ8047" s="3"/>
      <c r="BR8047" s="3"/>
      <c r="BS8047" s="3"/>
      <c r="BT8047" s="10">
        <v>8042</v>
      </c>
      <c r="BU8047" s="4">
        <f t="shared" si="500"/>
        <v>0</v>
      </c>
      <c r="BV8047" s="4">
        <f t="shared" si="501"/>
        <v>0</v>
      </c>
      <c r="BW8047" s="10"/>
      <c r="BX8047" s="4">
        <f t="shared" si="502"/>
        <v>1</v>
      </c>
      <c r="BY8047" s="4">
        <f t="shared" si="503"/>
        <v>1</v>
      </c>
    </row>
    <row r="8048" spans="1:77">
      <c r="A8048" s="10">
        <v>8043</v>
      </c>
      <c r="BP8048" s="3"/>
      <c r="BQ8048" s="3"/>
      <c r="BR8048" s="3"/>
      <c r="BS8048" s="3"/>
      <c r="BT8048" s="10">
        <v>8043</v>
      </c>
      <c r="BU8048" s="4">
        <f t="shared" si="500"/>
        <v>0</v>
      </c>
      <c r="BV8048" s="4">
        <f t="shared" si="501"/>
        <v>0</v>
      </c>
      <c r="BW8048" s="10"/>
      <c r="BX8048" s="4">
        <f t="shared" si="502"/>
        <v>1</v>
      </c>
      <c r="BY8048" s="4">
        <f t="shared" si="503"/>
        <v>1</v>
      </c>
    </row>
    <row r="8049" spans="1:77">
      <c r="A8049" s="10">
        <v>8044</v>
      </c>
      <c r="BP8049" s="3"/>
      <c r="BQ8049" s="3"/>
      <c r="BR8049" s="3"/>
      <c r="BS8049" s="3"/>
      <c r="BT8049" s="10">
        <v>8044</v>
      </c>
      <c r="BU8049" s="4">
        <f t="shared" si="500"/>
        <v>0</v>
      </c>
      <c r="BV8049" s="4">
        <f t="shared" si="501"/>
        <v>0</v>
      </c>
      <c r="BW8049" s="10"/>
      <c r="BX8049" s="4">
        <f t="shared" si="502"/>
        <v>1</v>
      </c>
      <c r="BY8049" s="4">
        <f t="shared" si="503"/>
        <v>1</v>
      </c>
    </row>
    <row r="8050" spans="1:77">
      <c r="A8050" s="10">
        <v>8045</v>
      </c>
      <c r="BP8050" s="3"/>
      <c r="BQ8050" s="3"/>
      <c r="BR8050" s="3"/>
      <c r="BS8050" s="3"/>
      <c r="BT8050" s="10">
        <v>8045</v>
      </c>
      <c r="BU8050" s="4">
        <f t="shared" si="500"/>
        <v>0</v>
      </c>
      <c r="BV8050" s="4">
        <f t="shared" si="501"/>
        <v>0</v>
      </c>
      <c r="BW8050" s="10"/>
      <c r="BX8050" s="4">
        <f t="shared" si="502"/>
        <v>1</v>
      </c>
      <c r="BY8050" s="4">
        <f t="shared" si="503"/>
        <v>1</v>
      </c>
    </row>
    <row r="8051" spans="1:77">
      <c r="A8051" s="10">
        <v>8046</v>
      </c>
      <c r="BP8051" s="3"/>
      <c r="BQ8051" s="3"/>
      <c r="BR8051" s="3"/>
      <c r="BS8051" s="3"/>
      <c r="BT8051" s="10">
        <v>8046</v>
      </c>
      <c r="BU8051" s="4">
        <f t="shared" si="500"/>
        <v>0</v>
      </c>
      <c r="BV8051" s="4">
        <f t="shared" si="501"/>
        <v>0</v>
      </c>
      <c r="BW8051" s="10"/>
      <c r="BX8051" s="4">
        <f t="shared" si="502"/>
        <v>1</v>
      </c>
      <c r="BY8051" s="4">
        <f t="shared" si="503"/>
        <v>1</v>
      </c>
    </row>
    <row r="8052" spans="1:77">
      <c r="A8052" s="10">
        <v>8047</v>
      </c>
      <c r="BP8052" s="3"/>
      <c r="BQ8052" s="3"/>
      <c r="BR8052" s="3"/>
      <c r="BS8052" s="3"/>
      <c r="BT8052" s="10">
        <v>8047</v>
      </c>
      <c r="BU8052" s="4">
        <f t="shared" si="500"/>
        <v>0</v>
      </c>
      <c r="BV8052" s="4">
        <f t="shared" si="501"/>
        <v>0</v>
      </c>
      <c r="BW8052" s="10"/>
      <c r="BX8052" s="4">
        <f t="shared" si="502"/>
        <v>1</v>
      </c>
      <c r="BY8052" s="4">
        <f t="shared" si="503"/>
        <v>1</v>
      </c>
    </row>
    <row r="8053" spans="1:77">
      <c r="A8053" s="10">
        <v>8048</v>
      </c>
      <c r="BP8053" s="3"/>
      <c r="BQ8053" s="3"/>
      <c r="BR8053" s="3"/>
      <c r="BS8053" s="3"/>
      <c r="BT8053" s="10">
        <v>8048</v>
      </c>
      <c r="BU8053" s="4">
        <f t="shared" si="500"/>
        <v>0</v>
      </c>
      <c r="BV8053" s="4">
        <f t="shared" si="501"/>
        <v>0</v>
      </c>
      <c r="BW8053" s="10"/>
      <c r="BX8053" s="4">
        <f t="shared" si="502"/>
        <v>1</v>
      </c>
      <c r="BY8053" s="4">
        <f t="shared" si="503"/>
        <v>1</v>
      </c>
    </row>
    <row r="8054" spans="1:77">
      <c r="A8054" s="10">
        <v>8049</v>
      </c>
      <c r="BP8054" s="3"/>
      <c r="BQ8054" s="3"/>
      <c r="BR8054" s="3"/>
      <c r="BS8054" s="3"/>
      <c r="BT8054" s="10">
        <v>8049</v>
      </c>
      <c r="BU8054" s="4">
        <f t="shared" si="500"/>
        <v>0</v>
      </c>
      <c r="BV8054" s="4">
        <f t="shared" si="501"/>
        <v>0</v>
      </c>
      <c r="BW8054" s="10"/>
      <c r="BX8054" s="4">
        <f t="shared" si="502"/>
        <v>1</v>
      </c>
      <c r="BY8054" s="4">
        <f t="shared" si="503"/>
        <v>1</v>
      </c>
    </row>
    <row r="8055" spans="1:77">
      <c r="A8055" s="10">
        <v>8050</v>
      </c>
      <c r="BP8055" s="3"/>
      <c r="BQ8055" s="3"/>
      <c r="BR8055" s="3"/>
      <c r="BS8055" s="3"/>
      <c r="BT8055" s="10">
        <v>8050</v>
      </c>
      <c r="BU8055" s="4">
        <f t="shared" si="500"/>
        <v>0</v>
      </c>
      <c r="BV8055" s="4">
        <f t="shared" si="501"/>
        <v>0</v>
      </c>
      <c r="BW8055" s="10"/>
      <c r="BX8055" s="4">
        <f t="shared" si="502"/>
        <v>1</v>
      </c>
      <c r="BY8055" s="4">
        <f t="shared" si="503"/>
        <v>1</v>
      </c>
    </row>
    <row r="8056" spans="1:77">
      <c r="A8056" s="10">
        <v>8051</v>
      </c>
      <c r="BP8056" s="3"/>
      <c r="BQ8056" s="3"/>
      <c r="BR8056" s="3"/>
      <c r="BS8056" s="3"/>
      <c r="BT8056" s="10">
        <v>8051</v>
      </c>
      <c r="BU8056" s="4">
        <f t="shared" si="500"/>
        <v>0</v>
      </c>
      <c r="BV8056" s="4">
        <f t="shared" si="501"/>
        <v>0</v>
      </c>
      <c r="BW8056" s="10"/>
      <c r="BX8056" s="4">
        <f t="shared" si="502"/>
        <v>1</v>
      </c>
      <c r="BY8056" s="4">
        <f t="shared" si="503"/>
        <v>1</v>
      </c>
    </row>
    <row r="8057" spans="1:77">
      <c r="A8057" s="10">
        <v>8052</v>
      </c>
      <c r="BP8057" s="3"/>
      <c r="BQ8057" s="3"/>
      <c r="BR8057" s="3"/>
      <c r="BS8057" s="3"/>
      <c r="BT8057" s="10">
        <v>8052</v>
      </c>
      <c r="BU8057" s="4">
        <f t="shared" si="500"/>
        <v>0</v>
      </c>
      <c r="BV8057" s="4">
        <f t="shared" si="501"/>
        <v>0</v>
      </c>
      <c r="BW8057" s="10"/>
      <c r="BX8057" s="4">
        <f t="shared" si="502"/>
        <v>1</v>
      </c>
      <c r="BY8057" s="4">
        <f t="shared" si="503"/>
        <v>1</v>
      </c>
    </row>
    <row r="8058" spans="1:77">
      <c r="A8058" s="10">
        <v>8053</v>
      </c>
      <c r="BP8058" s="3"/>
      <c r="BQ8058" s="3"/>
      <c r="BR8058" s="3"/>
      <c r="BS8058" s="3"/>
      <c r="BT8058" s="10">
        <v>8053</v>
      </c>
      <c r="BU8058" s="4">
        <f t="shared" si="500"/>
        <v>0</v>
      </c>
      <c r="BV8058" s="4">
        <f t="shared" si="501"/>
        <v>0</v>
      </c>
      <c r="BW8058" s="10"/>
      <c r="BX8058" s="4">
        <f t="shared" si="502"/>
        <v>1</v>
      </c>
      <c r="BY8058" s="4">
        <f t="shared" si="503"/>
        <v>1</v>
      </c>
    </row>
    <row r="8059" spans="1:77">
      <c r="A8059" s="10">
        <v>8054</v>
      </c>
      <c r="BP8059" s="3"/>
      <c r="BQ8059" s="3"/>
      <c r="BR8059" s="3"/>
      <c r="BS8059" s="3"/>
      <c r="BT8059" s="10">
        <v>8054</v>
      </c>
      <c r="BU8059" s="4">
        <f t="shared" si="500"/>
        <v>0</v>
      </c>
      <c r="BV8059" s="4">
        <f t="shared" si="501"/>
        <v>0</v>
      </c>
      <c r="BW8059" s="10"/>
      <c r="BX8059" s="4">
        <f t="shared" si="502"/>
        <v>1</v>
      </c>
      <c r="BY8059" s="4">
        <f t="shared" si="503"/>
        <v>1</v>
      </c>
    </row>
    <row r="8060" spans="1:77">
      <c r="A8060" s="10">
        <v>8055</v>
      </c>
      <c r="BP8060" s="3"/>
      <c r="BQ8060" s="3"/>
      <c r="BR8060" s="3"/>
      <c r="BS8060" s="3"/>
      <c r="BT8060" s="10">
        <v>8055</v>
      </c>
      <c r="BU8060" s="4">
        <f t="shared" si="500"/>
        <v>0</v>
      </c>
      <c r="BV8060" s="4">
        <f t="shared" si="501"/>
        <v>0</v>
      </c>
      <c r="BW8060" s="10"/>
      <c r="BX8060" s="4">
        <f t="shared" si="502"/>
        <v>1</v>
      </c>
      <c r="BY8060" s="4">
        <f t="shared" si="503"/>
        <v>1</v>
      </c>
    </row>
    <row r="8061" spans="1:77">
      <c r="A8061" s="10">
        <v>8056</v>
      </c>
      <c r="BP8061" s="3"/>
      <c r="BQ8061" s="3"/>
      <c r="BR8061" s="3"/>
      <c r="BS8061" s="3"/>
      <c r="BT8061" s="10">
        <v>8056</v>
      </c>
      <c r="BU8061" s="4">
        <f t="shared" si="500"/>
        <v>0</v>
      </c>
      <c r="BV8061" s="4">
        <f t="shared" si="501"/>
        <v>0</v>
      </c>
      <c r="BW8061" s="10"/>
      <c r="BX8061" s="4">
        <f t="shared" si="502"/>
        <v>1</v>
      </c>
      <c r="BY8061" s="4">
        <f t="shared" si="503"/>
        <v>1</v>
      </c>
    </row>
    <row r="8062" spans="1:77">
      <c r="A8062" s="10">
        <v>8057</v>
      </c>
      <c r="BP8062" s="3"/>
      <c r="BQ8062" s="3"/>
      <c r="BR8062" s="3"/>
      <c r="BS8062" s="3"/>
      <c r="BT8062" s="10">
        <v>8057</v>
      </c>
      <c r="BU8062" s="4">
        <f t="shared" si="500"/>
        <v>0</v>
      </c>
      <c r="BV8062" s="4">
        <f t="shared" si="501"/>
        <v>0</v>
      </c>
      <c r="BW8062" s="10"/>
      <c r="BX8062" s="4">
        <f t="shared" si="502"/>
        <v>1</v>
      </c>
      <c r="BY8062" s="4">
        <f t="shared" si="503"/>
        <v>1</v>
      </c>
    </row>
    <row r="8063" spans="1:77">
      <c r="A8063" s="10">
        <v>8058</v>
      </c>
      <c r="BP8063" s="3"/>
      <c r="BQ8063" s="3"/>
      <c r="BR8063" s="3"/>
      <c r="BS8063" s="3"/>
      <c r="BT8063" s="10">
        <v>8058</v>
      </c>
      <c r="BU8063" s="4">
        <f t="shared" si="500"/>
        <v>0</v>
      </c>
      <c r="BV8063" s="4">
        <f t="shared" si="501"/>
        <v>0</v>
      </c>
      <c r="BW8063" s="10"/>
      <c r="BX8063" s="4">
        <f t="shared" si="502"/>
        <v>1</v>
      </c>
      <c r="BY8063" s="4">
        <f t="shared" si="503"/>
        <v>1</v>
      </c>
    </row>
    <row r="8064" spans="1:77">
      <c r="A8064" s="10">
        <v>8059</v>
      </c>
      <c r="BP8064" s="3"/>
      <c r="BQ8064" s="3"/>
      <c r="BR8064" s="3"/>
      <c r="BS8064" s="3"/>
      <c r="BT8064" s="10">
        <v>8059</v>
      </c>
      <c r="BU8064" s="4">
        <f t="shared" si="500"/>
        <v>0</v>
      </c>
      <c r="BV8064" s="4">
        <f t="shared" si="501"/>
        <v>0</v>
      </c>
      <c r="BW8064" s="10"/>
      <c r="BX8064" s="4">
        <f t="shared" si="502"/>
        <v>1</v>
      </c>
      <c r="BY8064" s="4">
        <f t="shared" si="503"/>
        <v>1</v>
      </c>
    </row>
    <row r="8065" spans="1:77">
      <c r="A8065" s="10">
        <v>8060</v>
      </c>
      <c r="BP8065" s="3"/>
      <c r="BQ8065" s="3"/>
      <c r="BR8065" s="3"/>
      <c r="BS8065" s="3"/>
      <c r="BT8065" s="10">
        <v>8060</v>
      </c>
      <c r="BU8065" s="4">
        <f t="shared" si="500"/>
        <v>0</v>
      </c>
      <c r="BV8065" s="4">
        <f t="shared" si="501"/>
        <v>0</v>
      </c>
      <c r="BW8065" s="10"/>
      <c r="BX8065" s="4">
        <f t="shared" si="502"/>
        <v>1</v>
      </c>
      <c r="BY8065" s="4">
        <f t="shared" si="503"/>
        <v>1</v>
      </c>
    </row>
    <row r="8066" spans="1:77">
      <c r="A8066" s="10">
        <v>8061</v>
      </c>
      <c r="BP8066" s="3"/>
      <c r="BQ8066" s="3"/>
      <c r="BR8066" s="3"/>
      <c r="BS8066" s="3"/>
      <c r="BT8066" s="10">
        <v>8061</v>
      </c>
      <c r="BU8066" s="4">
        <f t="shared" si="500"/>
        <v>0</v>
      </c>
      <c r="BV8066" s="4">
        <f t="shared" si="501"/>
        <v>0</v>
      </c>
      <c r="BW8066" s="10"/>
      <c r="BX8066" s="4">
        <f t="shared" si="502"/>
        <v>1</v>
      </c>
      <c r="BY8066" s="4">
        <f t="shared" si="503"/>
        <v>1</v>
      </c>
    </row>
    <row r="8067" spans="1:77">
      <c r="A8067" s="10">
        <v>8062</v>
      </c>
      <c r="BP8067" s="3"/>
      <c r="BQ8067" s="3"/>
      <c r="BR8067" s="3"/>
      <c r="BS8067" s="3"/>
      <c r="BT8067" s="10">
        <v>8062</v>
      </c>
      <c r="BU8067" s="4">
        <f t="shared" si="500"/>
        <v>0</v>
      </c>
      <c r="BV8067" s="4">
        <f t="shared" si="501"/>
        <v>0</v>
      </c>
      <c r="BW8067" s="10"/>
      <c r="BX8067" s="4">
        <f t="shared" si="502"/>
        <v>1</v>
      </c>
      <c r="BY8067" s="4">
        <f t="shared" si="503"/>
        <v>1</v>
      </c>
    </row>
    <row r="8068" spans="1:77">
      <c r="A8068" s="10">
        <v>8063</v>
      </c>
      <c r="BP8068" s="3"/>
      <c r="BQ8068" s="3"/>
      <c r="BR8068" s="3"/>
      <c r="BS8068" s="3"/>
      <c r="BT8068" s="10">
        <v>8063</v>
      </c>
      <c r="BU8068" s="4">
        <f t="shared" si="500"/>
        <v>0</v>
      </c>
      <c r="BV8068" s="4">
        <f t="shared" si="501"/>
        <v>0</v>
      </c>
      <c r="BW8068" s="10"/>
      <c r="BX8068" s="4">
        <f t="shared" si="502"/>
        <v>1</v>
      </c>
      <c r="BY8068" s="4">
        <f t="shared" si="503"/>
        <v>1</v>
      </c>
    </row>
    <row r="8069" spans="1:77">
      <c r="A8069" s="10">
        <v>8064</v>
      </c>
      <c r="BP8069" s="3"/>
      <c r="BQ8069" s="3"/>
      <c r="BR8069" s="3"/>
      <c r="BS8069" s="3"/>
      <c r="BT8069" s="10">
        <v>8064</v>
      </c>
      <c r="BU8069" s="4">
        <f t="shared" si="500"/>
        <v>0</v>
      </c>
      <c r="BV8069" s="4">
        <f t="shared" si="501"/>
        <v>0</v>
      </c>
      <c r="BW8069" s="10"/>
      <c r="BX8069" s="4">
        <f t="shared" si="502"/>
        <v>1</v>
      </c>
      <c r="BY8069" s="4">
        <f t="shared" si="503"/>
        <v>1</v>
      </c>
    </row>
    <row r="8070" spans="1:77">
      <c r="A8070" s="10">
        <v>8065</v>
      </c>
      <c r="BP8070" s="3"/>
      <c r="BQ8070" s="3"/>
      <c r="BR8070" s="3"/>
      <c r="BS8070" s="3"/>
      <c r="BT8070" s="10">
        <v>8065</v>
      </c>
      <c r="BU8070" s="4">
        <f t="shared" si="500"/>
        <v>0</v>
      </c>
      <c r="BV8070" s="4">
        <f t="shared" si="501"/>
        <v>0</v>
      </c>
      <c r="BW8070" s="10"/>
      <c r="BX8070" s="4">
        <f t="shared" si="502"/>
        <v>1</v>
      </c>
      <c r="BY8070" s="4">
        <f t="shared" si="503"/>
        <v>1</v>
      </c>
    </row>
    <row r="8071" spans="1:77">
      <c r="A8071" s="10">
        <v>8066</v>
      </c>
      <c r="BP8071" s="3"/>
      <c r="BQ8071" s="3"/>
      <c r="BR8071" s="3"/>
      <c r="BS8071" s="3"/>
      <c r="BT8071" s="10">
        <v>8066</v>
      </c>
      <c r="BU8071" s="4">
        <f t="shared" ref="BU8071:BU8134" si="504">BP8071*$BV$1-BQ8071</f>
        <v>0</v>
      </c>
      <c r="BV8071" s="4">
        <f t="shared" ref="BV8071:BV8134" si="505">BR8071*$BV$1-BS8071</f>
        <v>0</v>
      </c>
      <c r="BW8071" s="10"/>
      <c r="BX8071" s="4">
        <f t="shared" ref="BX8071:BX8134" si="506">IF(BU8071=MAX($BU8071:$BV8071),1,0)</f>
        <v>1</v>
      </c>
      <c r="BY8071" s="4">
        <f t="shared" ref="BY8071:BY8134" si="507">IF(BV8071=MAX($BU8071:$BV8071),1,0)</f>
        <v>1</v>
      </c>
    </row>
    <row r="8072" spans="1:77">
      <c r="A8072" s="10">
        <v>8067</v>
      </c>
      <c r="BP8072" s="3"/>
      <c r="BQ8072" s="3"/>
      <c r="BR8072" s="3"/>
      <c r="BS8072" s="3"/>
      <c r="BT8072" s="10">
        <v>8067</v>
      </c>
      <c r="BU8072" s="4">
        <f t="shared" si="504"/>
        <v>0</v>
      </c>
      <c r="BV8072" s="4">
        <f t="shared" si="505"/>
        <v>0</v>
      </c>
      <c r="BW8072" s="10"/>
      <c r="BX8072" s="4">
        <f t="shared" si="506"/>
        <v>1</v>
      </c>
      <c r="BY8072" s="4">
        <f t="shared" si="507"/>
        <v>1</v>
      </c>
    </row>
    <row r="8073" spans="1:77">
      <c r="A8073" s="10">
        <v>8068</v>
      </c>
      <c r="BP8073" s="3"/>
      <c r="BQ8073" s="3"/>
      <c r="BR8073" s="3"/>
      <c r="BS8073" s="3"/>
      <c r="BT8073" s="10">
        <v>8068</v>
      </c>
      <c r="BU8073" s="4">
        <f t="shared" si="504"/>
        <v>0</v>
      </c>
      <c r="BV8073" s="4">
        <f t="shared" si="505"/>
        <v>0</v>
      </c>
      <c r="BW8073" s="10"/>
      <c r="BX8073" s="4">
        <f t="shared" si="506"/>
        <v>1</v>
      </c>
      <c r="BY8073" s="4">
        <f t="shared" si="507"/>
        <v>1</v>
      </c>
    </row>
    <row r="8074" spans="1:77">
      <c r="A8074" s="10">
        <v>8069</v>
      </c>
      <c r="BP8074" s="3"/>
      <c r="BQ8074" s="3"/>
      <c r="BR8074" s="3"/>
      <c r="BS8074" s="3"/>
      <c r="BT8074" s="10">
        <v>8069</v>
      </c>
      <c r="BU8074" s="4">
        <f t="shared" si="504"/>
        <v>0</v>
      </c>
      <c r="BV8074" s="4">
        <f t="shared" si="505"/>
        <v>0</v>
      </c>
      <c r="BW8074" s="10"/>
      <c r="BX8074" s="4">
        <f t="shared" si="506"/>
        <v>1</v>
      </c>
      <c r="BY8074" s="4">
        <f t="shared" si="507"/>
        <v>1</v>
      </c>
    </row>
    <row r="8075" spans="1:77">
      <c r="A8075" s="10">
        <v>8070</v>
      </c>
      <c r="BP8075" s="3"/>
      <c r="BQ8075" s="3"/>
      <c r="BR8075" s="3"/>
      <c r="BS8075" s="3"/>
      <c r="BT8075" s="10">
        <v>8070</v>
      </c>
      <c r="BU8075" s="4">
        <f t="shared" si="504"/>
        <v>0</v>
      </c>
      <c r="BV8075" s="4">
        <f t="shared" si="505"/>
        <v>0</v>
      </c>
      <c r="BW8075" s="10"/>
      <c r="BX8075" s="4">
        <f t="shared" si="506"/>
        <v>1</v>
      </c>
      <c r="BY8075" s="4">
        <f t="shared" si="507"/>
        <v>1</v>
      </c>
    </row>
    <row r="8076" spans="1:77">
      <c r="A8076" s="10">
        <v>8071</v>
      </c>
      <c r="BP8076" s="3"/>
      <c r="BQ8076" s="3"/>
      <c r="BR8076" s="3"/>
      <c r="BS8076" s="3"/>
      <c r="BT8076" s="10">
        <v>8071</v>
      </c>
      <c r="BU8076" s="4">
        <f t="shared" si="504"/>
        <v>0</v>
      </c>
      <c r="BV8076" s="4">
        <f t="shared" si="505"/>
        <v>0</v>
      </c>
      <c r="BW8076" s="10"/>
      <c r="BX8076" s="4">
        <f t="shared" si="506"/>
        <v>1</v>
      </c>
      <c r="BY8076" s="4">
        <f t="shared" si="507"/>
        <v>1</v>
      </c>
    </row>
    <row r="8077" spans="1:77">
      <c r="A8077" s="10">
        <v>8072</v>
      </c>
      <c r="BP8077" s="3"/>
      <c r="BQ8077" s="3"/>
      <c r="BR8077" s="3"/>
      <c r="BS8077" s="3"/>
      <c r="BT8077" s="10">
        <v>8072</v>
      </c>
      <c r="BU8077" s="4">
        <f t="shared" si="504"/>
        <v>0</v>
      </c>
      <c r="BV8077" s="4">
        <f t="shared" si="505"/>
        <v>0</v>
      </c>
      <c r="BW8077" s="10"/>
      <c r="BX8077" s="4">
        <f t="shared" si="506"/>
        <v>1</v>
      </c>
      <c r="BY8077" s="4">
        <f t="shared" si="507"/>
        <v>1</v>
      </c>
    </row>
    <row r="8078" spans="1:77">
      <c r="A8078" s="10">
        <v>8073</v>
      </c>
      <c r="BP8078" s="3"/>
      <c r="BQ8078" s="3"/>
      <c r="BR8078" s="3"/>
      <c r="BS8078" s="3"/>
      <c r="BT8078" s="10">
        <v>8073</v>
      </c>
      <c r="BU8078" s="4">
        <f t="shared" si="504"/>
        <v>0</v>
      </c>
      <c r="BV8078" s="4">
        <f t="shared" si="505"/>
        <v>0</v>
      </c>
      <c r="BW8078" s="10"/>
      <c r="BX8078" s="4">
        <f t="shared" si="506"/>
        <v>1</v>
      </c>
      <c r="BY8078" s="4">
        <f t="shared" si="507"/>
        <v>1</v>
      </c>
    </row>
    <row r="8079" spans="1:77">
      <c r="A8079" s="10">
        <v>8074</v>
      </c>
      <c r="BP8079" s="3"/>
      <c r="BQ8079" s="3"/>
      <c r="BR8079" s="3"/>
      <c r="BS8079" s="3"/>
      <c r="BT8079" s="10">
        <v>8074</v>
      </c>
      <c r="BU8079" s="4">
        <f t="shared" si="504"/>
        <v>0</v>
      </c>
      <c r="BV8079" s="4">
        <f t="shared" si="505"/>
        <v>0</v>
      </c>
      <c r="BW8079" s="10"/>
      <c r="BX8079" s="4">
        <f t="shared" si="506"/>
        <v>1</v>
      </c>
      <c r="BY8079" s="4">
        <f t="shared" si="507"/>
        <v>1</v>
      </c>
    </row>
    <row r="8080" spans="1:77">
      <c r="A8080" s="10">
        <v>8075</v>
      </c>
      <c r="BP8080" s="3"/>
      <c r="BQ8080" s="3"/>
      <c r="BR8080" s="3"/>
      <c r="BS8080" s="3"/>
      <c r="BT8080" s="10">
        <v>8075</v>
      </c>
      <c r="BU8080" s="4">
        <f t="shared" si="504"/>
        <v>0</v>
      </c>
      <c r="BV8080" s="4">
        <f t="shared" si="505"/>
        <v>0</v>
      </c>
      <c r="BW8080" s="10"/>
      <c r="BX8080" s="4">
        <f t="shared" si="506"/>
        <v>1</v>
      </c>
      <c r="BY8080" s="4">
        <f t="shared" si="507"/>
        <v>1</v>
      </c>
    </row>
    <row r="8081" spans="1:77">
      <c r="A8081" s="10">
        <v>8076</v>
      </c>
      <c r="BP8081" s="3"/>
      <c r="BQ8081" s="3"/>
      <c r="BR8081" s="3"/>
      <c r="BS8081" s="3"/>
      <c r="BT8081" s="10">
        <v>8076</v>
      </c>
      <c r="BU8081" s="4">
        <f t="shared" si="504"/>
        <v>0</v>
      </c>
      <c r="BV8081" s="4">
        <f t="shared" si="505"/>
        <v>0</v>
      </c>
      <c r="BW8081" s="10"/>
      <c r="BX8081" s="4">
        <f t="shared" si="506"/>
        <v>1</v>
      </c>
      <c r="BY8081" s="4">
        <f t="shared" si="507"/>
        <v>1</v>
      </c>
    </row>
    <row r="8082" spans="1:77">
      <c r="A8082" s="10">
        <v>8077</v>
      </c>
      <c r="BP8082" s="3"/>
      <c r="BQ8082" s="3"/>
      <c r="BR8082" s="3"/>
      <c r="BS8082" s="3"/>
      <c r="BT8082" s="10">
        <v>8077</v>
      </c>
      <c r="BU8082" s="4">
        <f t="shared" si="504"/>
        <v>0</v>
      </c>
      <c r="BV8082" s="4">
        <f t="shared" si="505"/>
        <v>0</v>
      </c>
      <c r="BW8082" s="10"/>
      <c r="BX8082" s="4">
        <f t="shared" si="506"/>
        <v>1</v>
      </c>
      <c r="BY8082" s="4">
        <f t="shared" si="507"/>
        <v>1</v>
      </c>
    </row>
    <row r="8083" spans="1:77">
      <c r="A8083" s="10">
        <v>8078</v>
      </c>
      <c r="BP8083" s="3"/>
      <c r="BQ8083" s="3"/>
      <c r="BR8083" s="3"/>
      <c r="BS8083" s="3"/>
      <c r="BT8083" s="10">
        <v>8078</v>
      </c>
      <c r="BU8083" s="4">
        <f t="shared" si="504"/>
        <v>0</v>
      </c>
      <c r="BV8083" s="4">
        <f t="shared" si="505"/>
        <v>0</v>
      </c>
      <c r="BW8083" s="10"/>
      <c r="BX8083" s="4">
        <f t="shared" si="506"/>
        <v>1</v>
      </c>
      <c r="BY8083" s="4">
        <f t="shared" si="507"/>
        <v>1</v>
      </c>
    </row>
    <row r="8084" spans="1:77">
      <c r="A8084" s="10">
        <v>8079</v>
      </c>
      <c r="BP8084" s="3"/>
      <c r="BQ8084" s="3"/>
      <c r="BR8084" s="3"/>
      <c r="BS8084" s="3"/>
      <c r="BT8084" s="10">
        <v>8079</v>
      </c>
      <c r="BU8084" s="4">
        <f t="shared" si="504"/>
        <v>0</v>
      </c>
      <c r="BV8084" s="4">
        <f t="shared" si="505"/>
        <v>0</v>
      </c>
      <c r="BW8084" s="10"/>
      <c r="BX8084" s="4">
        <f t="shared" si="506"/>
        <v>1</v>
      </c>
      <c r="BY8084" s="4">
        <f t="shared" si="507"/>
        <v>1</v>
      </c>
    </row>
    <row r="8085" spans="1:77">
      <c r="A8085" s="10">
        <v>8080</v>
      </c>
      <c r="BP8085" s="3"/>
      <c r="BQ8085" s="3"/>
      <c r="BR8085" s="3"/>
      <c r="BS8085" s="3"/>
      <c r="BT8085" s="10">
        <v>8080</v>
      </c>
      <c r="BU8085" s="4">
        <f t="shared" si="504"/>
        <v>0</v>
      </c>
      <c r="BV8085" s="4">
        <f t="shared" si="505"/>
        <v>0</v>
      </c>
      <c r="BW8085" s="10"/>
      <c r="BX8085" s="4">
        <f t="shared" si="506"/>
        <v>1</v>
      </c>
      <c r="BY8085" s="4">
        <f t="shared" si="507"/>
        <v>1</v>
      </c>
    </row>
    <row r="8086" spans="1:77">
      <c r="A8086" s="10">
        <v>8081</v>
      </c>
      <c r="BP8086" s="3"/>
      <c r="BQ8086" s="3"/>
      <c r="BR8086" s="3"/>
      <c r="BS8086" s="3"/>
      <c r="BT8086" s="10">
        <v>8081</v>
      </c>
      <c r="BU8086" s="4">
        <f t="shared" si="504"/>
        <v>0</v>
      </c>
      <c r="BV8086" s="4">
        <f t="shared" si="505"/>
        <v>0</v>
      </c>
      <c r="BW8086" s="10"/>
      <c r="BX8086" s="4">
        <f t="shared" si="506"/>
        <v>1</v>
      </c>
      <c r="BY8086" s="4">
        <f t="shared" si="507"/>
        <v>1</v>
      </c>
    </row>
    <row r="8087" spans="1:77">
      <c r="A8087" s="10">
        <v>8082</v>
      </c>
      <c r="BP8087" s="3"/>
      <c r="BQ8087" s="3"/>
      <c r="BR8087" s="3"/>
      <c r="BS8087" s="3"/>
      <c r="BT8087" s="10">
        <v>8082</v>
      </c>
      <c r="BU8087" s="4">
        <f t="shared" si="504"/>
        <v>0</v>
      </c>
      <c r="BV8087" s="4">
        <f t="shared" si="505"/>
        <v>0</v>
      </c>
      <c r="BW8087" s="10"/>
      <c r="BX8087" s="4">
        <f t="shared" si="506"/>
        <v>1</v>
      </c>
      <c r="BY8087" s="4">
        <f t="shared" si="507"/>
        <v>1</v>
      </c>
    </row>
    <row r="8088" spans="1:77">
      <c r="A8088" s="10">
        <v>8083</v>
      </c>
      <c r="BP8088" s="3"/>
      <c r="BQ8088" s="3"/>
      <c r="BR8088" s="3"/>
      <c r="BS8088" s="3"/>
      <c r="BT8088" s="10">
        <v>8083</v>
      </c>
      <c r="BU8088" s="4">
        <f t="shared" si="504"/>
        <v>0</v>
      </c>
      <c r="BV8088" s="4">
        <f t="shared" si="505"/>
        <v>0</v>
      </c>
      <c r="BW8088" s="10"/>
      <c r="BX8088" s="4">
        <f t="shared" si="506"/>
        <v>1</v>
      </c>
      <c r="BY8088" s="4">
        <f t="shared" si="507"/>
        <v>1</v>
      </c>
    </row>
    <row r="8089" spans="1:77">
      <c r="A8089" s="10">
        <v>8084</v>
      </c>
      <c r="BP8089" s="3"/>
      <c r="BQ8089" s="3"/>
      <c r="BR8089" s="3"/>
      <c r="BS8089" s="3"/>
      <c r="BT8089" s="10">
        <v>8084</v>
      </c>
      <c r="BU8089" s="4">
        <f t="shared" si="504"/>
        <v>0</v>
      </c>
      <c r="BV8089" s="4">
        <f t="shared" si="505"/>
        <v>0</v>
      </c>
      <c r="BW8089" s="10"/>
      <c r="BX8089" s="4">
        <f t="shared" si="506"/>
        <v>1</v>
      </c>
      <c r="BY8089" s="4">
        <f t="shared" si="507"/>
        <v>1</v>
      </c>
    </row>
    <row r="8090" spans="1:77">
      <c r="A8090" s="10">
        <v>8085</v>
      </c>
      <c r="BP8090" s="3"/>
      <c r="BQ8090" s="3"/>
      <c r="BR8090" s="3"/>
      <c r="BS8090" s="3"/>
      <c r="BT8090" s="10">
        <v>8085</v>
      </c>
      <c r="BU8090" s="4">
        <f t="shared" si="504"/>
        <v>0</v>
      </c>
      <c r="BV8090" s="4">
        <f t="shared" si="505"/>
        <v>0</v>
      </c>
      <c r="BW8090" s="10"/>
      <c r="BX8090" s="4">
        <f t="shared" si="506"/>
        <v>1</v>
      </c>
      <c r="BY8090" s="4">
        <f t="shared" si="507"/>
        <v>1</v>
      </c>
    </row>
    <row r="8091" spans="1:77">
      <c r="A8091" s="10">
        <v>8086</v>
      </c>
      <c r="BP8091" s="3"/>
      <c r="BQ8091" s="3"/>
      <c r="BR8091" s="3"/>
      <c r="BS8091" s="3"/>
      <c r="BT8091" s="10">
        <v>8086</v>
      </c>
      <c r="BU8091" s="4">
        <f t="shared" si="504"/>
        <v>0</v>
      </c>
      <c r="BV8091" s="4">
        <f t="shared" si="505"/>
        <v>0</v>
      </c>
      <c r="BW8091" s="10"/>
      <c r="BX8091" s="4">
        <f t="shared" si="506"/>
        <v>1</v>
      </c>
      <c r="BY8091" s="4">
        <f t="shared" si="507"/>
        <v>1</v>
      </c>
    </row>
    <row r="8092" spans="1:77">
      <c r="A8092" s="10">
        <v>8087</v>
      </c>
      <c r="BP8092" s="3"/>
      <c r="BQ8092" s="3"/>
      <c r="BR8092" s="3"/>
      <c r="BS8092" s="3"/>
      <c r="BT8092" s="10">
        <v>8087</v>
      </c>
      <c r="BU8092" s="4">
        <f t="shared" si="504"/>
        <v>0</v>
      </c>
      <c r="BV8092" s="4">
        <f t="shared" si="505"/>
        <v>0</v>
      </c>
      <c r="BW8092" s="10"/>
      <c r="BX8092" s="4">
        <f t="shared" si="506"/>
        <v>1</v>
      </c>
      <c r="BY8092" s="4">
        <f t="shared" si="507"/>
        <v>1</v>
      </c>
    </row>
    <row r="8093" spans="1:77">
      <c r="A8093" s="10">
        <v>8088</v>
      </c>
      <c r="BP8093" s="3"/>
      <c r="BQ8093" s="3"/>
      <c r="BR8093" s="3"/>
      <c r="BS8093" s="3"/>
      <c r="BT8093" s="10">
        <v>8088</v>
      </c>
      <c r="BU8093" s="4">
        <f t="shared" si="504"/>
        <v>0</v>
      </c>
      <c r="BV8093" s="4">
        <f t="shared" si="505"/>
        <v>0</v>
      </c>
      <c r="BW8093" s="10"/>
      <c r="BX8093" s="4">
        <f t="shared" si="506"/>
        <v>1</v>
      </c>
      <c r="BY8093" s="4">
        <f t="shared" si="507"/>
        <v>1</v>
      </c>
    </row>
    <row r="8094" spans="1:77">
      <c r="A8094" s="10">
        <v>8089</v>
      </c>
      <c r="BP8094" s="3"/>
      <c r="BQ8094" s="3"/>
      <c r="BR8094" s="3"/>
      <c r="BS8094" s="3"/>
      <c r="BT8094" s="10">
        <v>8089</v>
      </c>
      <c r="BU8094" s="4">
        <f t="shared" si="504"/>
        <v>0</v>
      </c>
      <c r="BV8094" s="4">
        <f t="shared" si="505"/>
        <v>0</v>
      </c>
      <c r="BW8094" s="10"/>
      <c r="BX8094" s="4">
        <f t="shared" si="506"/>
        <v>1</v>
      </c>
      <c r="BY8094" s="4">
        <f t="shared" si="507"/>
        <v>1</v>
      </c>
    </row>
    <row r="8095" spans="1:77">
      <c r="A8095" s="10">
        <v>8090</v>
      </c>
      <c r="BP8095" s="3"/>
      <c r="BQ8095" s="3"/>
      <c r="BR8095" s="3"/>
      <c r="BS8095" s="3"/>
      <c r="BT8095" s="10">
        <v>8090</v>
      </c>
      <c r="BU8095" s="4">
        <f t="shared" si="504"/>
        <v>0</v>
      </c>
      <c r="BV8095" s="4">
        <f t="shared" si="505"/>
        <v>0</v>
      </c>
      <c r="BW8095" s="10"/>
      <c r="BX8095" s="4">
        <f t="shared" si="506"/>
        <v>1</v>
      </c>
      <c r="BY8095" s="4">
        <f t="shared" si="507"/>
        <v>1</v>
      </c>
    </row>
    <row r="8096" spans="1:77">
      <c r="A8096" s="10">
        <v>8091</v>
      </c>
      <c r="BP8096" s="3"/>
      <c r="BQ8096" s="3"/>
      <c r="BR8096" s="3"/>
      <c r="BS8096" s="3"/>
      <c r="BT8096" s="10">
        <v>8091</v>
      </c>
      <c r="BU8096" s="4">
        <f t="shared" si="504"/>
        <v>0</v>
      </c>
      <c r="BV8096" s="4">
        <f t="shared" si="505"/>
        <v>0</v>
      </c>
      <c r="BW8096" s="10"/>
      <c r="BX8096" s="4">
        <f t="shared" si="506"/>
        <v>1</v>
      </c>
      <c r="BY8096" s="4">
        <f t="shared" si="507"/>
        <v>1</v>
      </c>
    </row>
    <row r="8097" spans="1:77">
      <c r="A8097" s="10">
        <v>8092</v>
      </c>
      <c r="BP8097" s="3"/>
      <c r="BQ8097" s="3"/>
      <c r="BR8097" s="3"/>
      <c r="BS8097" s="3"/>
      <c r="BT8097" s="10">
        <v>8092</v>
      </c>
      <c r="BU8097" s="4">
        <f t="shared" si="504"/>
        <v>0</v>
      </c>
      <c r="BV8097" s="4">
        <f t="shared" si="505"/>
        <v>0</v>
      </c>
      <c r="BW8097" s="10"/>
      <c r="BX8097" s="4">
        <f t="shared" si="506"/>
        <v>1</v>
      </c>
      <c r="BY8097" s="4">
        <f t="shared" si="507"/>
        <v>1</v>
      </c>
    </row>
    <row r="8098" spans="1:77">
      <c r="A8098" s="10">
        <v>8093</v>
      </c>
      <c r="BP8098" s="3"/>
      <c r="BQ8098" s="3"/>
      <c r="BR8098" s="3"/>
      <c r="BS8098" s="3"/>
      <c r="BT8098" s="10">
        <v>8093</v>
      </c>
      <c r="BU8098" s="4">
        <f t="shared" si="504"/>
        <v>0</v>
      </c>
      <c r="BV8098" s="4">
        <f t="shared" si="505"/>
        <v>0</v>
      </c>
      <c r="BW8098" s="10"/>
      <c r="BX8098" s="4">
        <f t="shared" si="506"/>
        <v>1</v>
      </c>
      <c r="BY8098" s="4">
        <f t="shared" si="507"/>
        <v>1</v>
      </c>
    </row>
    <row r="8099" spans="1:77">
      <c r="A8099" s="10">
        <v>8094</v>
      </c>
      <c r="BP8099" s="3"/>
      <c r="BQ8099" s="3"/>
      <c r="BR8099" s="3"/>
      <c r="BS8099" s="3"/>
      <c r="BT8099" s="10">
        <v>8094</v>
      </c>
      <c r="BU8099" s="4">
        <f t="shared" si="504"/>
        <v>0</v>
      </c>
      <c r="BV8099" s="4">
        <f t="shared" si="505"/>
        <v>0</v>
      </c>
      <c r="BW8099" s="10"/>
      <c r="BX8099" s="4">
        <f t="shared" si="506"/>
        <v>1</v>
      </c>
      <c r="BY8099" s="4">
        <f t="shared" si="507"/>
        <v>1</v>
      </c>
    </row>
    <row r="8100" spans="1:77">
      <c r="A8100" s="10">
        <v>8095</v>
      </c>
      <c r="BP8100" s="3"/>
      <c r="BQ8100" s="3"/>
      <c r="BR8100" s="3"/>
      <c r="BS8100" s="3"/>
      <c r="BT8100" s="10">
        <v>8095</v>
      </c>
      <c r="BU8100" s="4">
        <f t="shared" si="504"/>
        <v>0</v>
      </c>
      <c r="BV8100" s="4">
        <f t="shared" si="505"/>
        <v>0</v>
      </c>
      <c r="BW8100" s="10"/>
      <c r="BX8100" s="4">
        <f t="shared" si="506"/>
        <v>1</v>
      </c>
      <c r="BY8100" s="4">
        <f t="shared" si="507"/>
        <v>1</v>
      </c>
    </row>
    <row r="8101" spans="1:77">
      <c r="A8101" s="10">
        <v>8096</v>
      </c>
      <c r="BP8101" s="3"/>
      <c r="BQ8101" s="3"/>
      <c r="BR8101" s="3"/>
      <c r="BS8101" s="3"/>
      <c r="BT8101" s="10">
        <v>8096</v>
      </c>
      <c r="BU8101" s="4">
        <f t="shared" si="504"/>
        <v>0</v>
      </c>
      <c r="BV8101" s="4">
        <f t="shared" si="505"/>
        <v>0</v>
      </c>
      <c r="BW8101" s="10"/>
      <c r="BX8101" s="4">
        <f t="shared" si="506"/>
        <v>1</v>
      </c>
      <c r="BY8101" s="4">
        <f t="shared" si="507"/>
        <v>1</v>
      </c>
    </row>
    <row r="8102" spans="1:77">
      <c r="A8102" s="10">
        <v>8097</v>
      </c>
      <c r="BP8102" s="3"/>
      <c r="BQ8102" s="3"/>
      <c r="BR8102" s="3"/>
      <c r="BS8102" s="3"/>
      <c r="BT8102" s="10">
        <v>8097</v>
      </c>
      <c r="BU8102" s="4">
        <f t="shared" si="504"/>
        <v>0</v>
      </c>
      <c r="BV8102" s="4">
        <f t="shared" si="505"/>
        <v>0</v>
      </c>
      <c r="BW8102" s="10"/>
      <c r="BX8102" s="4">
        <f t="shared" si="506"/>
        <v>1</v>
      </c>
      <c r="BY8102" s="4">
        <f t="shared" si="507"/>
        <v>1</v>
      </c>
    </row>
    <row r="8103" spans="1:77">
      <c r="A8103" s="10">
        <v>8098</v>
      </c>
      <c r="BP8103" s="3"/>
      <c r="BQ8103" s="3"/>
      <c r="BR8103" s="3"/>
      <c r="BS8103" s="3"/>
      <c r="BT8103" s="10">
        <v>8098</v>
      </c>
      <c r="BU8103" s="4">
        <f t="shared" si="504"/>
        <v>0</v>
      </c>
      <c r="BV8103" s="4">
        <f t="shared" si="505"/>
        <v>0</v>
      </c>
      <c r="BW8103" s="10"/>
      <c r="BX8103" s="4">
        <f t="shared" si="506"/>
        <v>1</v>
      </c>
      <c r="BY8103" s="4">
        <f t="shared" si="507"/>
        <v>1</v>
      </c>
    </row>
    <row r="8104" spans="1:77">
      <c r="A8104" s="10">
        <v>8099</v>
      </c>
      <c r="BP8104" s="3"/>
      <c r="BQ8104" s="3"/>
      <c r="BR8104" s="3"/>
      <c r="BS8104" s="3"/>
      <c r="BT8104" s="10">
        <v>8099</v>
      </c>
      <c r="BU8104" s="4">
        <f t="shared" si="504"/>
        <v>0</v>
      </c>
      <c r="BV8104" s="4">
        <f t="shared" si="505"/>
        <v>0</v>
      </c>
      <c r="BW8104" s="10"/>
      <c r="BX8104" s="4">
        <f t="shared" si="506"/>
        <v>1</v>
      </c>
      <c r="BY8104" s="4">
        <f t="shared" si="507"/>
        <v>1</v>
      </c>
    </row>
    <row r="8105" spans="1:77">
      <c r="A8105" s="10">
        <v>8100</v>
      </c>
      <c r="BP8105" s="3"/>
      <c r="BQ8105" s="3"/>
      <c r="BR8105" s="3"/>
      <c r="BS8105" s="3"/>
      <c r="BT8105" s="10">
        <v>8100</v>
      </c>
      <c r="BU8105" s="4">
        <f t="shared" si="504"/>
        <v>0</v>
      </c>
      <c r="BV8105" s="4">
        <f t="shared" si="505"/>
        <v>0</v>
      </c>
      <c r="BW8105" s="10"/>
      <c r="BX8105" s="4">
        <f t="shared" si="506"/>
        <v>1</v>
      </c>
      <c r="BY8105" s="4">
        <f t="shared" si="507"/>
        <v>1</v>
      </c>
    </row>
    <row r="8106" spans="1:77">
      <c r="A8106" s="10">
        <v>8101</v>
      </c>
      <c r="BP8106" s="3"/>
      <c r="BQ8106" s="3"/>
      <c r="BR8106" s="3"/>
      <c r="BS8106" s="3"/>
      <c r="BT8106" s="10">
        <v>8101</v>
      </c>
      <c r="BU8106" s="4">
        <f t="shared" si="504"/>
        <v>0</v>
      </c>
      <c r="BV8106" s="4">
        <f t="shared" si="505"/>
        <v>0</v>
      </c>
      <c r="BW8106" s="10"/>
      <c r="BX8106" s="4">
        <f t="shared" si="506"/>
        <v>1</v>
      </c>
      <c r="BY8106" s="4">
        <f t="shared" si="507"/>
        <v>1</v>
      </c>
    </row>
    <row r="8107" spans="1:77">
      <c r="A8107" s="10">
        <v>8102</v>
      </c>
      <c r="BP8107" s="3"/>
      <c r="BQ8107" s="3"/>
      <c r="BR8107" s="3"/>
      <c r="BS8107" s="3"/>
      <c r="BT8107" s="10">
        <v>8102</v>
      </c>
      <c r="BU8107" s="4">
        <f t="shared" si="504"/>
        <v>0</v>
      </c>
      <c r="BV8107" s="4">
        <f t="shared" si="505"/>
        <v>0</v>
      </c>
      <c r="BW8107" s="10"/>
      <c r="BX8107" s="4">
        <f t="shared" si="506"/>
        <v>1</v>
      </c>
      <c r="BY8107" s="4">
        <f t="shared" si="507"/>
        <v>1</v>
      </c>
    </row>
    <row r="8108" spans="1:77">
      <c r="A8108" s="10">
        <v>8103</v>
      </c>
      <c r="BP8108" s="3"/>
      <c r="BQ8108" s="3"/>
      <c r="BR8108" s="3"/>
      <c r="BS8108" s="3"/>
      <c r="BT8108" s="10">
        <v>8103</v>
      </c>
      <c r="BU8108" s="4">
        <f t="shared" si="504"/>
        <v>0</v>
      </c>
      <c r="BV8108" s="4">
        <f t="shared" si="505"/>
        <v>0</v>
      </c>
      <c r="BW8108" s="10"/>
      <c r="BX8108" s="4">
        <f t="shared" si="506"/>
        <v>1</v>
      </c>
      <c r="BY8108" s="4">
        <f t="shared" si="507"/>
        <v>1</v>
      </c>
    </row>
    <row r="8109" spans="1:77">
      <c r="A8109" s="10">
        <v>8104</v>
      </c>
      <c r="BP8109" s="3"/>
      <c r="BQ8109" s="3"/>
      <c r="BR8109" s="3"/>
      <c r="BS8109" s="3"/>
      <c r="BT8109" s="10">
        <v>8104</v>
      </c>
      <c r="BU8109" s="4">
        <f t="shared" si="504"/>
        <v>0</v>
      </c>
      <c r="BV8109" s="4">
        <f t="shared" si="505"/>
        <v>0</v>
      </c>
      <c r="BW8109" s="10"/>
      <c r="BX8109" s="4">
        <f t="shared" si="506"/>
        <v>1</v>
      </c>
      <c r="BY8109" s="4">
        <f t="shared" si="507"/>
        <v>1</v>
      </c>
    </row>
    <row r="8110" spans="1:77">
      <c r="A8110" s="10">
        <v>8105</v>
      </c>
      <c r="BP8110" s="3"/>
      <c r="BQ8110" s="3"/>
      <c r="BR8110" s="3"/>
      <c r="BS8110" s="3"/>
      <c r="BT8110" s="10">
        <v>8105</v>
      </c>
      <c r="BU8110" s="4">
        <f t="shared" si="504"/>
        <v>0</v>
      </c>
      <c r="BV8110" s="4">
        <f t="shared" si="505"/>
        <v>0</v>
      </c>
      <c r="BW8110" s="10"/>
      <c r="BX8110" s="4">
        <f t="shared" si="506"/>
        <v>1</v>
      </c>
      <c r="BY8110" s="4">
        <f t="shared" si="507"/>
        <v>1</v>
      </c>
    </row>
    <row r="8111" spans="1:77">
      <c r="A8111" s="10">
        <v>8106</v>
      </c>
      <c r="BP8111" s="3"/>
      <c r="BQ8111" s="3"/>
      <c r="BR8111" s="3"/>
      <c r="BS8111" s="3"/>
      <c r="BT8111" s="10">
        <v>8106</v>
      </c>
      <c r="BU8111" s="4">
        <f t="shared" si="504"/>
        <v>0</v>
      </c>
      <c r="BV8111" s="4">
        <f t="shared" si="505"/>
        <v>0</v>
      </c>
      <c r="BW8111" s="10"/>
      <c r="BX8111" s="4">
        <f t="shared" si="506"/>
        <v>1</v>
      </c>
      <c r="BY8111" s="4">
        <f t="shared" si="507"/>
        <v>1</v>
      </c>
    </row>
    <row r="8112" spans="1:77">
      <c r="A8112" s="10">
        <v>8107</v>
      </c>
      <c r="BP8112" s="3"/>
      <c r="BQ8112" s="3"/>
      <c r="BR8112" s="3"/>
      <c r="BS8112" s="3"/>
      <c r="BT8112" s="10">
        <v>8107</v>
      </c>
      <c r="BU8112" s="4">
        <f t="shared" si="504"/>
        <v>0</v>
      </c>
      <c r="BV8112" s="4">
        <f t="shared" si="505"/>
        <v>0</v>
      </c>
      <c r="BW8112" s="10"/>
      <c r="BX8112" s="4">
        <f t="shared" si="506"/>
        <v>1</v>
      </c>
      <c r="BY8112" s="4">
        <f t="shared" si="507"/>
        <v>1</v>
      </c>
    </row>
    <row r="8113" spans="1:77">
      <c r="A8113" s="10">
        <v>8108</v>
      </c>
      <c r="BP8113" s="3"/>
      <c r="BQ8113" s="3"/>
      <c r="BR8113" s="3"/>
      <c r="BS8113" s="3"/>
      <c r="BT8113" s="10">
        <v>8108</v>
      </c>
      <c r="BU8113" s="4">
        <f t="shared" si="504"/>
        <v>0</v>
      </c>
      <c r="BV8113" s="4">
        <f t="shared" si="505"/>
        <v>0</v>
      </c>
      <c r="BW8113" s="10"/>
      <c r="BX8113" s="4">
        <f t="shared" si="506"/>
        <v>1</v>
      </c>
      <c r="BY8113" s="4">
        <f t="shared" si="507"/>
        <v>1</v>
      </c>
    </row>
    <row r="8114" spans="1:77">
      <c r="A8114" s="10">
        <v>8109</v>
      </c>
      <c r="BP8114" s="3"/>
      <c r="BQ8114" s="3"/>
      <c r="BR8114" s="3"/>
      <c r="BS8114" s="3"/>
      <c r="BT8114" s="10">
        <v>8109</v>
      </c>
      <c r="BU8114" s="4">
        <f t="shared" si="504"/>
        <v>0</v>
      </c>
      <c r="BV8114" s="4">
        <f t="shared" si="505"/>
        <v>0</v>
      </c>
      <c r="BW8114" s="10"/>
      <c r="BX8114" s="4">
        <f t="shared" si="506"/>
        <v>1</v>
      </c>
      <c r="BY8114" s="4">
        <f t="shared" si="507"/>
        <v>1</v>
      </c>
    </row>
    <row r="8115" spans="1:77">
      <c r="A8115" s="10">
        <v>8110</v>
      </c>
      <c r="BP8115" s="3"/>
      <c r="BQ8115" s="3"/>
      <c r="BR8115" s="3"/>
      <c r="BS8115" s="3"/>
      <c r="BT8115" s="10">
        <v>8110</v>
      </c>
      <c r="BU8115" s="4">
        <f t="shared" si="504"/>
        <v>0</v>
      </c>
      <c r="BV8115" s="4">
        <f t="shared" si="505"/>
        <v>0</v>
      </c>
      <c r="BW8115" s="10"/>
      <c r="BX8115" s="4">
        <f t="shared" si="506"/>
        <v>1</v>
      </c>
      <c r="BY8115" s="4">
        <f t="shared" si="507"/>
        <v>1</v>
      </c>
    </row>
    <row r="8116" spans="1:77">
      <c r="A8116" s="10">
        <v>8111</v>
      </c>
      <c r="BP8116" s="3"/>
      <c r="BQ8116" s="3"/>
      <c r="BR8116" s="3"/>
      <c r="BS8116" s="3"/>
      <c r="BT8116" s="10">
        <v>8111</v>
      </c>
      <c r="BU8116" s="4">
        <f t="shared" si="504"/>
        <v>0</v>
      </c>
      <c r="BV8116" s="4">
        <f t="shared" si="505"/>
        <v>0</v>
      </c>
      <c r="BW8116" s="10"/>
      <c r="BX8116" s="4">
        <f t="shared" si="506"/>
        <v>1</v>
      </c>
      <c r="BY8116" s="4">
        <f t="shared" si="507"/>
        <v>1</v>
      </c>
    </row>
    <row r="8117" spans="1:77">
      <c r="A8117" s="10">
        <v>8112</v>
      </c>
      <c r="BP8117" s="3"/>
      <c r="BQ8117" s="3"/>
      <c r="BR8117" s="3"/>
      <c r="BS8117" s="3"/>
      <c r="BT8117" s="10">
        <v>8112</v>
      </c>
      <c r="BU8117" s="4">
        <f t="shared" si="504"/>
        <v>0</v>
      </c>
      <c r="BV8117" s="4">
        <f t="shared" si="505"/>
        <v>0</v>
      </c>
      <c r="BW8117" s="10"/>
      <c r="BX8117" s="4">
        <f t="shared" si="506"/>
        <v>1</v>
      </c>
      <c r="BY8117" s="4">
        <f t="shared" si="507"/>
        <v>1</v>
      </c>
    </row>
    <row r="8118" spans="1:77">
      <c r="A8118" s="10">
        <v>8113</v>
      </c>
      <c r="BP8118" s="3"/>
      <c r="BQ8118" s="3"/>
      <c r="BR8118" s="3"/>
      <c r="BS8118" s="3"/>
      <c r="BT8118" s="10">
        <v>8113</v>
      </c>
      <c r="BU8118" s="4">
        <f t="shared" si="504"/>
        <v>0</v>
      </c>
      <c r="BV8118" s="4">
        <f t="shared" si="505"/>
        <v>0</v>
      </c>
      <c r="BW8118" s="10"/>
      <c r="BX8118" s="4">
        <f t="shared" si="506"/>
        <v>1</v>
      </c>
      <c r="BY8118" s="4">
        <f t="shared" si="507"/>
        <v>1</v>
      </c>
    </row>
    <row r="8119" spans="1:77">
      <c r="A8119" s="10">
        <v>8114</v>
      </c>
      <c r="BP8119" s="3"/>
      <c r="BQ8119" s="3"/>
      <c r="BR8119" s="3"/>
      <c r="BS8119" s="3"/>
      <c r="BT8119" s="10">
        <v>8114</v>
      </c>
      <c r="BU8119" s="4">
        <f t="shared" si="504"/>
        <v>0</v>
      </c>
      <c r="BV8119" s="4">
        <f t="shared" si="505"/>
        <v>0</v>
      </c>
      <c r="BW8119" s="10"/>
      <c r="BX8119" s="4">
        <f t="shared" si="506"/>
        <v>1</v>
      </c>
      <c r="BY8119" s="4">
        <f t="shared" si="507"/>
        <v>1</v>
      </c>
    </row>
    <row r="8120" spans="1:77">
      <c r="A8120" s="10">
        <v>8115</v>
      </c>
      <c r="BP8120" s="3"/>
      <c r="BQ8120" s="3"/>
      <c r="BR8120" s="3"/>
      <c r="BS8120" s="3"/>
      <c r="BT8120" s="10">
        <v>8115</v>
      </c>
      <c r="BU8120" s="4">
        <f t="shared" si="504"/>
        <v>0</v>
      </c>
      <c r="BV8120" s="4">
        <f t="shared" si="505"/>
        <v>0</v>
      </c>
      <c r="BW8120" s="10"/>
      <c r="BX8120" s="4">
        <f t="shared" si="506"/>
        <v>1</v>
      </c>
      <c r="BY8120" s="4">
        <f t="shared" si="507"/>
        <v>1</v>
      </c>
    </row>
    <row r="8121" spans="1:77">
      <c r="A8121" s="10">
        <v>8116</v>
      </c>
      <c r="BP8121" s="3"/>
      <c r="BQ8121" s="3"/>
      <c r="BR8121" s="3"/>
      <c r="BS8121" s="3"/>
      <c r="BT8121" s="10">
        <v>8116</v>
      </c>
      <c r="BU8121" s="4">
        <f t="shared" si="504"/>
        <v>0</v>
      </c>
      <c r="BV8121" s="4">
        <f t="shared" si="505"/>
        <v>0</v>
      </c>
      <c r="BW8121" s="10"/>
      <c r="BX8121" s="4">
        <f t="shared" si="506"/>
        <v>1</v>
      </c>
      <c r="BY8121" s="4">
        <f t="shared" si="507"/>
        <v>1</v>
      </c>
    </row>
    <row r="8122" spans="1:77">
      <c r="A8122" s="10">
        <v>8117</v>
      </c>
      <c r="BP8122" s="3"/>
      <c r="BQ8122" s="3"/>
      <c r="BR8122" s="3"/>
      <c r="BS8122" s="3"/>
      <c r="BT8122" s="10">
        <v>8117</v>
      </c>
      <c r="BU8122" s="4">
        <f t="shared" si="504"/>
        <v>0</v>
      </c>
      <c r="BV8122" s="4">
        <f t="shared" si="505"/>
        <v>0</v>
      </c>
      <c r="BW8122" s="10"/>
      <c r="BX8122" s="4">
        <f t="shared" si="506"/>
        <v>1</v>
      </c>
      <c r="BY8122" s="4">
        <f t="shared" si="507"/>
        <v>1</v>
      </c>
    </row>
    <row r="8123" spans="1:77">
      <c r="A8123" s="10">
        <v>8118</v>
      </c>
      <c r="BP8123" s="3"/>
      <c r="BQ8123" s="3"/>
      <c r="BR8123" s="3"/>
      <c r="BS8123" s="3"/>
      <c r="BT8123" s="10">
        <v>8118</v>
      </c>
      <c r="BU8123" s="4">
        <f t="shared" si="504"/>
        <v>0</v>
      </c>
      <c r="BV8123" s="4">
        <f t="shared" si="505"/>
        <v>0</v>
      </c>
      <c r="BW8123" s="10"/>
      <c r="BX8123" s="4">
        <f t="shared" si="506"/>
        <v>1</v>
      </c>
      <c r="BY8123" s="4">
        <f t="shared" si="507"/>
        <v>1</v>
      </c>
    </row>
    <row r="8124" spans="1:77">
      <c r="A8124" s="10">
        <v>8119</v>
      </c>
      <c r="BP8124" s="3"/>
      <c r="BQ8124" s="3"/>
      <c r="BR8124" s="3"/>
      <c r="BS8124" s="3"/>
      <c r="BT8124" s="10">
        <v>8119</v>
      </c>
      <c r="BU8124" s="4">
        <f t="shared" si="504"/>
        <v>0</v>
      </c>
      <c r="BV8124" s="4">
        <f t="shared" si="505"/>
        <v>0</v>
      </c>
      <c r="BW8124" s="10"/>
      <c r="BX8124" s="4">
        <f t="shared" si="506"/>
        <v>1</v>
      </c>
      <c r="BY8124" s="4">
        <f t="shared" si="507"/>
        <v>1</v>
      </c>
    </row>
    <row r="8125" spans="1:77">
      <c r="A8125" s="10">
        <v>8120</v>
      </c>
      <c r="BP8125" s="3"/>
      <c r="BQ8125" s="3"/>
      <c r="BR8125" s="3"/>
      <c r="BS8125" s="3"/>
      <c r="BT8125" s="10">
        <v>8120</v>
      </c>
      <c r="BU8125" s="4">
        <f t="shared" si="504"/>
        <v>0</v>
      </c>
      <c r="BV8125" s="4">
        <f t="shared" si="505"/>
        <v>0</v>
      </c>
      <c r="BW8125" s="10"/>
      <c r="BX8125" s="4">
        <f t="shared" si="506"/>
        <v>1</v>
      </c>
      <c r="BY8125" s="4">
        <f t="shared" si="507"/>
        <v>1</v>
      </c>
    </row>
    <row r="8126" spans="1:77">
      <c r="A8126" s="10">
        <v>8121</v>
      </c>
      <c r="BP8126" s="3"/>
      <c r="BQ8126" s="3"/>
      <c r="BR8126" s="3"/>
      <c r="BS8126" s="3"/>
      <c r="BT8126" s="10">
        <v>8121</v>
      </c>
      <c r="BU8126" s="4">
        <f t="shared" si="504"/>
        <v>0</v>
      </c>
      <c r="BV8126" s="4">
        <f t="shared" si="505"/>
        <v>0</v>
      </c>
      <c r="BW8126" s="10"/>
      <c r="BX8126" s="4">
        <f t="shared" si="506"/>
        <v>1</v>
      </c>
      <c r="BY8126" s="4">
        <f t="shared" si="507"/>
        <v>1</v>
      </c>
    </row>
    <row r="8127" spans="1:77">
      <c r="A8127" s="10">
        <v>8122</v>
      </c>
      <c r="BP8127" s="3"/>
      <c r="BQ8127" s="3"/>
      <c r="BR8127" s="3"/>
      <c r="BS8127" s="3"/>
      <c r="BT8127" s="10">
        <v>8122</v>
      </c>
      <c r="BU8127" s="4">
        <f t="shared" si="504"/>
        <v>0</v>
      </c>
      <c r="BV8127" s="4">
        <f t="shared" si="505"/>
        <v>0</v>
      </c>
      <c r="BW8127" s="10"/>
      <c r="BX8127" s="4">
        <f t="shared" si="506"/>
        <v>1</v>
      </c>
      <c r="BY8127" s="4">
        <f t="shared" si="507"/>
        <v>1</v>
      </c>
    </row>
    <row r="8128" spans="1:77">
      <c r="A8128" s="10">
        <v>8123</v>
      </c>
      <c r="BP8128" s="3"/>
      <c r="BQ8128" s="3"/>
      <c r="BR8128" s="3"/>
      <c r="BS8128" s="3"/>
      <c r="BT8128" s="10">
        <v>8123</v>
      </c>
      <c r="BU8128" s="4">
        <f t="shared" si="504"/>
        <v>0</v>
      </c>
      <c r="BV8128" s="4">
        <f t="shared" si="505"/>
        <v>0</v>
      </c>
      <c r="BW8128" s="10"/>
      <c r="BX8128" s="4">
        <f t="shared" si="506"/>
        <v>1</v>
      </c>
      <c r="BY8128" s="4">
        <f t="shared" si="507"/>
        <v>1</v>
      </c>
    </row>
    <row r="8129" spans="1:77">
      <c r="A8129" s="10">
        <v>8124</v>
      </c>
      <c r="BP8129" s="3"/>
      <c r="BQ8129" s="3"/>
      <c r="BR8129" s="3"/>
      <c r="BS8129" s="3"/>
      <c r="BT8129" s="10">
        <v>8124</v>
      </c>
      <c r="BU8129" s="4">
        <f t="shared" si="504"/>
        <v>0</v>
      </c>
      <c r="BV8129" s="4">
        <f t="shared" si="505"/>
        <v>0</v>
      </c>
      <c r="BW8129" s="10"/>
      <c r="BX8129" s="4">
        <f t="shared" si="506"/>
        <v>1</v>
      </c>
      <c r="BY8129" s="4">
        <f t="shared" si="507"/>
        <v>1</v>
      </c>
    </row>
    <row r="8130" spans="1:77">
      <c r="A8130" s="10">
        <v>8125</v>
      </c>
      <c r="BP8130" s="3"/>
      <c r="BQ8130" s="3"/>
      <c r="BR8130" s="3"/>
      <c r="BS8130" s="3"/>
      <c r="BT8130" s="10">
        <v>8125</v>
      </c>
      <c r="BU8130" s="4">
        <f t="shared" si="504"/>
        <v>0</v>
      </c>
      <c r="BV8130" s="4">
        <f t="shared" si="505"/>
        <v>0</v>
      </c>
      <c r="BW8130" s="10"/>
      <c r="BX8130" s="4">
        <f t="shared" si="506"/>
        <v>1</v>
      </c>
      <c r="BY8130" s="4">
        <f t="shared" si="507"/>
        <v>1</v>
      </c>
    </row>
    <row r="8131" spans="1:77">
      <c r="A8131" s="10">
        <v>8126</v>
      </c>
      <c r="BP8131" s="3"/>
      <c r="BQ8131" s="3"/>
      <c r="BR8131" s="3"/>
      <c r="BS8131" s="3"/>
      <c r="BT8131" s="10">
        <v>8126</v>
      </c>
      <c r="BU8131" s="4">
        <f t="shared" si="504"/>
        <v>0</v>
      </c>
      <c r="BV8131" s="4">
        <f t="shared" si="505"/>
        <v>0</v>
      </c>
      <c r="BW8131" s="10"/>
      <c r="BX8131" s="4">
        <f t="shared" si="506"/>
        <v>1</v>
      </c>
      <c r="BY8131" s="4">
        <f t="shared" si="507"/>
        <v>1</v>
      </c>
    </row>
    <row r="8132" spans="1:77">
      <c r="A8132" s="10">
        <v>8127</v>
      </c>
      <c r="BP8132" s="3"/>
      <c r="BQ8132" s="3"/>
      <c r="BR8132" s="3"/>
      <c r="BS8132" s="3"/>
      <c r="BT8132" s="10">
        <v>8127</v>
      </c>
      <c r="BU8132" s="4">
        <f t="shared" si="504"/>
        <v>0</v>
      </c>
      <c r="BV8132" s="4">
        <f t="shared" si="505"/>
        <v>0</v>
      </c>
      <c r="BW8132" s="10"/>
      <c r="BX8132" s="4">
        <f t="shared" si="506"/>
        <v>1</v>
      </c>
      <c r="BY8132" s="4">
        <f t="shared" si="507"/>
        <v>1</v>
      </c>
    </row>
    <row r="8133" spans="1:77">
      <c r="A8133" s="10">
        <v>8128</v>
      </c>
      <c r="BP8133" s="3"/>
      <c r="BQ8133" s="3"/>
      <c r="BR8133" s="3"/>
      <c r="BS8133" s="3"/>
      <c r="BT8133" s="10">
        <v>8128</v>
      </c>
      <c r="BU8133" s="4">
        <f t="shared" si="504"/>
        <v>0</v>
      </c>
      <c r="BV8133" s="4">
        <f t="shared" si="505"/>
        <v>0</v>
      </c>
      <c r="BW8133" s="10"/>
      <c r="BX8133" s="4">
        <f t="shared" si="506"/>
        <v>1</v>
      </c>
      <c r="BY8133" s="4">
        <f t="shared" si="507"/>
        <v>1</v>
      </c>
    </row>
    <row r="8134" spans="1:77">
      <c r="A8134" s="10">
        <v>8129</v>
      </c>
      <c r="BP8134" s="3"/>
      <c r="BQ8134" s="3"/>
      <c r="BR8134" s="3"/>
      <c r="BS8134" s="3"/>
      <c r="BT8134" s="10">
        <v>8129</v>
      </c>
      <c r="BU8134" s="4">
        <f t="shared" si="504"/>
        <v>0</v>
      </c>
      <c r="BV8134" s="4">
        <f t="shared" si="505"/>
        <v>0</v>
      </c>
      <c r="BW8134" s="10"/>
      <c r="BX8134" s="4">
        <f t="shared" si="506"/>
        <v>1</v>
      </c>
      <c r="BY8134" s="4">
        <f t="shared" si="507"/>
        <v>1</v>
      </c>
    </row>
    <row r="8135" spans="1:77">
      <c r="A8135" s="10">
        <v>8130</v>
      </c>
      <c r="BP8135" s="3"/>
      <c r="BQ8135" s="3"/>
      <c r="BR8135" s="3"/>
      <c r="BS8135" s="3"/>
      <c r="BT8135" s="10">
        <v>8130</v>
      </c>
      <c r="BU8135" s="4">
        <f t="shared" ref="BU8135:BU8198" si="508">BP8135*$BV$1-BQ8135</f>
        <v>0</v>
      </c>
      <c r="BV8135" s="4">
        <f t="shared" ref="BV8135:BV8198" si="509">BR8135*$BV$1-BS8135</f>
        <v>0</v>
      </c>
      <c r="BW8135" s="10"/>
      <c r="BX8135" s="4">
        <f t="shared" ref="BX8135:BX8198" si="510">IF(BU8135=MAX($BU8135:$BV8135),1,0)</f>
        <v>1</v>
      </c>
      <c r="BY8135" s="4">
        <f t="shared" ref="BY8135:BY8198" si="511">IF(BV8135=MAX($BU8135:$BV8135),1,0)</f>
        <v>1</v>
      </c>
    </row>
    <row r="8136" spans="1:77">
      <c r="A8136" s="10">
        <v>8131</v>
      </c>
      <c r="BP8136" s="3"/>
      <c r="BQ8136" s="3"/>
      <c r="BR8136" s="3"/>
      <c r="BS8136" s="3"/>
      <c r="BT8136" s="10">
        <v>8131</v>
      </c>
      <c r="BU8136" s="4">
        <f t="shared" si="508"/>
        <v>0</v>
      </c>
      <c r="BV8136" s="4">
        <f t="shared" si="509"/>
        <v>0</v>
      </c>
      <c r="BW8136" s="10"/>
      <c r="BX8136" s="4">
        <f t="shared" si="510"/>
        <v>1</v>
      </c>
      <c r="BY8136" s="4">
        <f t="shared" si="511"/>
        <v>1</v>
      </c>
    </row>
    <row r="8137" spans="1:77">
      <c r="A8137" s="10">
        <v>8132</v>
      </c>
      <c r="BP8137" s="3"/>
      <c r="BQ8137" s="3"/>
      <c r="BR8137" s="3"/>
      <c r="BS8137" s="3"/>
      <c r="BT8137" s="10">
        <v>8132</v>
      </c>
      <c r="BU8137" s="4">
        <f t="shared" si="508"/>
        <v>0</v>
      </c>
      <c r="BV8137" s="4">
        <f t="shared" si="509"/>
        <v>0</v>
      </c>
      <c r="BW8137" s="10"/>
      <c r="BX8137" s="4">
        <f t="shared" si="510"/>
        <v>1</v>
      </c>
      <c r="BY8137" s="4">
        <f t="shared" si="511"/>
        <v>1</v>
      </c>
    </row>
    <row r="8138" spans="1:77">
      <c r="A8138" s="10">
        <v>8133</v>
      </c>
      <c r="BP8138" s="3"/>
      <c r="BQ8138" s="3"/>
      <c r="BR8138" s="3"/>
      <c r="BS8138" s="3"/>
      <c r="BT8138" s="10">
        <v>8133</v>
      </c>
      <c r="BU8138" s="4">
        <f t="shared" si="508"/>
        <v>0</v>
      </c>
      <c r="BV8138" s="4">
        <f t="shared" si="509"/>
        <v>0</v>
      </c>
      <c r="BW8138" s="10"/>
      <c r="BX8138" s="4">
        <f t="shared" si="510"/>
        <v>1</v>
      </c>
      <c r="BY8138" s="4">
        <f t="shared" si="511"/>
        <v>1</v>
      </c>
    </row>
    <row r="8139" spans="1:77">
      <c r="A8139" s="10">
        <v>8134</v>
      </c>
      <c r="BP8139" s="3"/>
      <c r="BQ8139" s="3"/>
      <c r="BR8139" s="3"/>
      <c r="BS8139" s="3"/>
      <c r="BT8139" s="10">
        <v>8134</v>
      </c>
      <c r="BU8139" s="4">
        <f t="shared" si="508"/>
        <v>0</v>
      </c>
      <c r="BV8139" s="4">
        <f t="shared" si="509"/>
        <v>0</v>
      </c>
      <c r="BW8139" s="10"/>
      <c r="BX8139" s="4">
        <f t="shared" si="510"/>
        <v>1</v>
      </c>
      <c r="BY8139" s="4">
        <f t="shared" si="511"/>
        <v>1</v>
      </c>
    </row>
    <row r="8140" spans="1:77">
      <c r="A8140" s="10">
        <v>8135</v>
      </c>
      <c r="BP8140" s="3"/>
      <c r="BQ8140" s="3"/>
      <c r="BR8140" s="3"/>
      <c r="BS8140" s="3"/>
      <c r="BT8140" s="10">
        <v>8135</v>
      </c>
      <c r="BU8140" s="4">
        <f t="shared" si="508"/>
        <v>0</v>
      </c>
      <c r="BV8140" s="4">
        <f t="shared" si="509"/>
        <v>0</v>
      </c>
      <c r="BW8140" s="10"/>
      <c r="BX8140" s="4">
        <f t="shared" si="510"/>
        <v>1</v>
      </c>
      <c r="BY8140" s="4">
        <f t="shared" si="511"/>
        <v>1</v>
      </c>
    </row>
    <row r="8141" spans="1:77">
      <c r="A8141" s="10">
        <v>8136</v>
      </c>
      <c r="BP8141" s="3"/>
      <c r="BQ8141" s="3"/>
      <c r="BR8141" s="3"/>
      <c r="BS8141" s="3"/>
      <c r="BT8141" s="10">
        <v>8136</v>
      </c>
      <c r="BU8141" s="4">
        <f t="shared" si="508"/>
        <v>0</v>
      </c>
      <c r="BV8141" s="4">
        <f t="shared" si="509"/>
        <v>0</v>
      </c>
      <c r="BW8141" s="10"/>
      <c r="BX8141" s="4">
        <f t="shared" si="510"/>
        <v>1</v>
      </c>
      <c r="BY8141" s="4">
        <f t="shared" si="511"/>
        <v>1</v>
      </c>
    </row>
    <row r="8142" spans="1:77">
      <c r="A8142" s="10">
        <v>8137</v>
      </c>
      <c r="BP8142" s="3"/>
      <c r="BQ8142" s="3"/>
      <c r="BR8142" s="3"/>
      <c r="BS8142" s="3"/>
      <c r="BT8142" s="10">
        <v>8137</v>
      </c>
      <c r="BU8142" s="4">
        <f t="shared" si="508"/>
        <v>0</v>
      </c>
      <c r="BV8142" s="4">
        <f t="shared" si="509"/>
        <v>0</v>
      </c>
      <c r="BW8142" s="10"/>
      <c r="BX8142" s="4">
        <f t="shared" si="510"/>
        <v>1</v>
      </c>
      <c r="BY8142" s="4">
        <f t="shared" si="511"/>
        <v>1</v>
      </c>
    </row>
    <row r="8143" spans="1:77">
      <c r="A8143" s="10">
        <v>8138</v>
      </c>
      <c r="BP8143" s="3"/>
      <c r="BQ8143" s="3"/>
      <c r="BR8143" s="3"/>
      <c r="BS8143" s="3"/>
      <c r="BT8143" s="10">
        <v>8138</v>
      </c>
      <c r="BU8143" s="4">
        <f t="shared" si="508"/>
        <v>0</v>
      </c>
      <c r="BV8143" s="4">
        <f t="shared" si="509"/>
        <v>0</v>
      </c>
      <c r="BW8143" s="10"/>
      <c r="BX8143" s="4">
        <f t="shared" si="510"/>
        <v>1</v>
      </c>
      <c r="BY8143" s="4">
        <f t="shared" si="511"/>
        <v>1</v>
      </c>
    </row>
    <row r="8144" spans="1:77">
      <c r="A8144" s="10">
        <v>8139</v>
      </c>
      <c r="BP8144" s="3"/>
      <c r="BQ8144" s="3"/>
      <c r="BR8144" s="3"/>
      <c r="BS8144" s="3"/>
      <c r="BT8144" s="10">
        <v>8139</v>
      </c>
      <c r="BU8144" s="4">
        <f t="shared" si="508"/>
        <v>0</v>
      </c>
      <c r="BV8144" s="4">
        <f t="shared" si="509"/>
        <v>0</v>
      </c>
      <c r="BW8144" s="10"/>
      <c r="BX8144" s="4">
        <f t="shared" si="510"/>
        <v>1</v>
      </c>
      <c r="BY8144" s="4">
        <f t="shared" si="511"/>
        <v>1</v>
      </c>
    </row>
    <row r="8145" spans="1:77">
      <c r="A8145" s="10">
        <v>8140</v>
      </c>
      <c r="BP8145" s="3"/>
      <c r="BQ8145" s="3"/>
      <c r="BR8145" s="3"/>
      <c r="BS8145" s="3"/>
      <c r="BT8145" s="10">
        <v>8140</v>
      </c>
      <c r="BU8145" s="4">
        <f t="shared" si="508"/>
        <v>0</v>
      </c>
      <c r="BV8145" s="4">
        <f t="shared" si="509"/>
        <v>0</v>
      </c>
      <c r="BW8145" s="10"/>
      <c r="BX8145" s="4">
        <f t="shared" si="510"/>
        <v>1</v>
      </c>
      <c r="BY8145" s="4">
        <f t="shared" si="511"/>
        <v>1</v>
      </c>
    </row>
    <row r="8146" spans="1:77">
      <c r="A8146" s="10">
        <v>8141</v>
      </c>
      <c r="BP8146" s="3"/>
      <c r="BQ8146" s="3"/>
      <c r="BR8146" s="3"/>
      <c r="BS8146" s="3"/>
      <c r="BT8146" s="10">
        <v>8141</v>
      </c>
      <c r="BU8146" s="4">
        <f t="shared" si="508"/>
        <v>0</v>
      </c>
      <c r="BV8146" s="4">
        <f t="shared" si="509"/>
        <v>0</v>
      </c>
      <c r="BW8146" s="10"/>
      <c r="BX8146" s="4">
        <f t="shared" si="510"/>
        <v>1</v>
      </c>
      <c r="BY8146" s="4">
        <f t="shared" si="511"/>
        <v>1</v>
      </c>
    </row>
    <row r="8147" spans="1:77">
      <c r="A8147" s="10">
        <v>8142</v>
      </c>
      <c r="BP8147" s="3"/>
      <c r="BQ8147" s="3"/>
      <c r="BR8147" s="3"/>
      <c r="BS8147" s="3"/>
      <c r="BT8147" s="10">
        <v>8142</v>
      </c>
      <c r="BU8147" s="4">
        <f t="shared" si="508"/>
        <v>0</v>
      </c>
      <c r="BV8147" s="4">
        <f t="shared" si="509"/>
        <v>0</v>
      </c>
      <c r="BW8147" s="10"/>
      <c r="BX8147" s="4">
        <f t="shared" si="510"/>
        <v>1</v>
      </c>
      <c r="BY8147" s="4">
        <f t="shared" si="511"/>
        <v>1</v>
      </c>
    </row>
    <row r="8148" spans="1:77">
      <c r="A8148" s="10">
        <v>8143</v>
      </c>
      <c r="BP8148" s="3"/>
      <c r="BQ8148" s="3"/>
      <c r="BR8148" s="3"/>
      <c r="BS8148" s="3"/>
      <c r="BT8148" s="10">
        <v>8143</v>
      </c>
      <c r="BU8148" s="4">
        <f t="shared" si="508"/>
        <v>0</v>
      </c>
      <c r="BV8148" s="4">
        <f t="shared" si="509"/>
        <v>0</v>
      </c>
      <c r="BW8148" s="10"/>
      <c r="BX8148" s="4">
        <f t="shared" si="510"/>
        <v>1</v>
      </c>
      <c r="BY8148" s="4">
        <f t="shared" si="511"/>
        <v>1</v>
      </c>
    </row>
    <row r="8149" spans="1:77">
      <c r="A8149" s="10">
        <v>8144</v>
      </c>
      <c r="BP8149" s="3"/>
      <c r="BQ8149" s="3"/>
      <c r="BR8149" s="3"/>
      <c r="BS8149" s="3"/>
      <c r="BT8149" s="10">
        <v>8144</v>
      </c>
      <c r="BU8149" s="4">
        <f t="shared" si="508"/>
        <v>0</v>
      </c>
      <c r="BV8149" s="4">
        <f t="shared" si="509"/>
        <v>0</v>
      </c>
      <c r="BW8149" s="10"/>
      <c r="BX8149" s="4">
        <f t="shared" si="510"/>
        <v>1</v>
      </c>
      <c r="BY8149" s="4">
        <f t="shared" si="511"/>
        <v>1</v>
      </c>
    </row>
    <row r="8150" spans="1:77">
      <c r="A8150" s="10">
        <v>8145</v>
      </c>
      <c r="BP8150" s="3"/>
      <c r="BQ8150" s="3"/>
      <c r="BR8150" s="3"/>
      <c r="BS8150" s="3"/>
      <c r="BT8150" s="10">
        <v>8145</v>
      </c>
      <c r="BU8150" s="4">
        <f t="shared" si="508"/>
        <v>0</v>
      </c>
      <c r="BV8150" s="4">
        <f t="shared" si="509"/>
        <v>0</v>
      </c>
      <c r="BW8150" s="10"/>
      <c r="BX8150" s="4">
        <f t="shared" si="510"/>
        <v>1</v>
      </c>
      <c r="BY8150" s="4">
        <f t="shared" si="511"/>
        <v>1</v>
      </c>
    </row>
    <row r="8151" spans="1:77">
      <c r="A8151" s="10">
        <v>8146</v>
      </c>
      <c r="BP8151" s="3"/>
      <c r="BQ8151" s="3"/>
      <c r="BR8151" s="3"/>
      <c r="BS8151" s="3"/>
      <c r="BT8151" s="10">
        <v>8146</v>
      </c>
      <c r="BU8151" s="4">
        <f t="shared" si="508"/>
        <v>0</v>
      </c>
      <c r="BV8151" s="4">
        <f t="shared" si="509"/>
        <v>0</v>
      </c>
      <c r="BW8151" s="10"/>
      <c r="BX8151" s="4">
        <f t="shared" si="510"/>
        <v>1</v>
      </c>
      <c r="BY8151" s="4">
        <f t="shared" si="511"/>
        <v>1</v>
      </c>
    </row>
    <row r="8152" spans="1:77">
      <c r="A8152" s="10">
        <v>8147</v>
      </c>
      <c r="BP8152" s="3"/>
      <c r="BQ8152" s="3"/>
      <c r="BR8152" s="3"/>
      <c r="BS8152" s="3"/>
      <c r="BT8152" s="10">
        <v>8147</v>
      </c>
      <c r="BU8152" s="4">
        <f t="shared" si="508"/>
        <v>0</v>
      </c>
      <c r="BV8152" s="4">
        <f t="shared" si="509"/>
        <v>0</v>
      </c>
      <c r="BW8152" s="10"/>
      <c r="BX8152" s="4">
        <f t="shared" si="510"/>
        <v>1</v>
      </c>
      <c r="BY8152" s="4">
        <f t="shared" si="511"/>
        <v>1</v>
      </c>
    </row>
    <row r="8153" spans="1:77">
      <c r="A8153" s="10">
        <v>8148</v>
      </c>
      <c r="BP8153" s="3"/>
      <c r="BQ8153" s="3"/>
      <c r="BR8153" s="3"/>
      <c r="BS8153" s="3"/>
      <c r="BT8153" s="10">
        <v>8148</v>
      </c>
      <c r="BU8153" s="4">
        <f t="shared" si="508"/>
        <v>0</v>
      </c>
      <c r="BV8153" s="4">
        <f t="shared" si="509"/>
        <v>0</v>
      </c>
      <c r="BW8153" s="10"/>
      <c r="BX8153" s="4">
        <f t="shared" si="510"/>
        <v>1</v>
      </c>
      <c r="BY8153" s="4">
        <f t="shared" si="511"/>
        <v>1</v>
      </c>
    </row>
    <row r="8154" spans="1:77">
      <c r="A8154" s="10">
        <v>8149</v>
      </c>
      <c r="BP8154" s="3"/>
      <c r="BQ8154" s="3"/>
      <c r="BR8154" s="3"/>
      <c r="BS8154" s="3"/>
      <c r="BT8154" s="10">
        <v>8149</v>
      </c>
      <c r="BU8154" s="4">
        <f t="shared" si="508"/>
        <v>0</v>
      </c>
      <c r="BV8154" s="4">
        <f t="shared" si="509"/>
        <v>0</v>
      </c>
      <c r="BW8154" s="10"/>
      <c r="BX8154" s="4">
        <f t="shared" si="510"/>
        <v>1</v>
      </c>
      <c r="BY8154" s="4">
        <f t="shared" si="511"/>
        <v>1</v>
      </c>
    </row>
    <row r="8155" spans="1:77">
      <c r="A8155" s="10">
        <v>8150</v>
      </c>
      <c r="BP8155" s="3"/>
      <c r="BQ8155" s="3"/>
      <c r="BR8155" s="3"/>
      <c r="BS8155" s="3"/>
      <c r="BT8155" s="10">
        <v>8150</v>
      </c>
      <c r="BU8155" s="4">
        <f t="shared" si="508"/>
        <v>0</v>
      </c>
      <c r="BV8155" s="4">
        <f t="shared" si="509"/>
        <v>0</v>
      </c>
      <c r="BW8155" s="10"/>
      <c r="BX8155" s="4">
        <f t="shared" si="510"/>
        <v>1</v>
      </c>
      <c r="BY8155" s="4">
        <f t="shared" si="511"/>
        <v>1</v>
      </c>
    </row>
    <row r="8156" spans="1:77">
      <c r="A8156" s="10">
        <v>8151</v>
      </c>
      <c r="BP8156" s="3"/>
      <c r="BQ8156" s="3"/>
      <c r="BR8156" s="3"/>
      <c r="BS8156" s="3"/>
      <c r="BT8156" s="10">
        <v>8151</v>
      </c>
      <c r="BU8156" s="4">
        <f t="shared" si="508"/>
        <v>0</v>
      </c>
      <c r="BV8156" s="4">
        <f t="shared" si="509"/>
        <v>0</v>
      </c>
      <c r="BW8156" s="10"/>
      <c r="BX8156" s="4">
        <f t="shared" si="510"/>
        <v>1</v>
      </c>
      <c r="BY8156" s="4">
        <f t="shared" si="511"/>
        <v>1</v>
      </c>
    </row>
    <row r="8157" spans="1:77">
      <c r="A8157" s="10">
        <v>8152</v>
      </c>
      <c r="BP8157" s="3"/>
      <c r="BQ8157" s="3"/>
      <c r="BR8157" s="3"/>
      <c r="BS8157" s="3"/>
      <c r="BT8157" s="10">
        <v>8152</v>
      </c>
      <c r="BU8157" s="4">
        <f t="shared" si="508"/>
        <v>0</v>
      </c>
      <c r="BV8157" s="4">
        <f t="shared" si="509"/>
        <v>0</v>
      </c>
      <c r="BW8157" s="10"/>
      <c r="BX8157" s="4">
        <f t="shared" si="510"/>
        <v>1</v>
      </c>
      <c r="BY8157" s="4">
        <f t="shared" si="511"/>
        <v>1</v>
      </c>
    </row>
    <row r="8158" spans="1:77">
      <c r="A8158" s="10">
        <v>8153</v>
      </c>
      <c r="BP8158" s="3"/>
      <c r="BQ8158" s="3"/>
      <c r="BR8158" s="3"/>
      <c r="BS8158" s="3"/>
      <c r="BT8158" s="10">
        <v>8153</v>
      </c>
      <c r="BU8158" s="4">
        <f t="shared" si="508"/>
        <v>0</v>
      </c>
      <c r="BV8158" s="4">
        <f t="shared" si="509"/>
        <v>0</v>
      </c>
      <c r="BW8158" s="10"/>
      <c r="BX8158" s="4">
        <f t="shared" si="510"/>
        <v>1</v>
      </c>
      <c r="BY8158" s="4">
        <f t="shared" si="511"/>
        <v>1</v>
      </c>
    </row>
    <row r="8159" spans="1:77">
      <c r="A8159" s="10">
        <v>8154</v>
      </c>
      <c r="BP8159" s="3"/>
      <c r="BQ8159" s="3"/>
      <c r="BR8159" s="3"/>
      <c r="BS8159" s="3"/>
      <c r="BT8159" s="10">
        <v>8154</v>
      </c>
      <c r="BU8159" s="4">
        <f t="shared" si="508"/>
        <v>0</v>
      </c>
      <c r="BV8159" s="4">
        <f t="shared" si="509"/>
        <v>0</v>
      </c>
      <c r="BW8159" s="10"/>
      <c r="BX8159" s="4">
        <f t="shared" si="510"/>
        <v>1</v>
      </c>
      <c r="BY8159" s="4">
        <f t="shared" si="511"/>
        <v>1</v>
      </c>
    </row>
    <row r="8160" spans="1:77">
      <c r="A8160" s="10">
        <v>8155</v>
      </c>
      <c r="BP8160" s="3"/>
      <c r="BQ8160" s="3"/>
      <c r="BR8160" s="3"/>
      <c r="BS8160" s="3"/>
      <c r="BT8160" s="10">
        <v>8155</v>
      </c>
      <c r="BU8160" s="4">
        <f t="shared" si="508"/>
        <v>0</v>
      </c>
      <c r="BV8160" s="4">
        <f t="shared" si="509"/>
        <v>0</v>
      </c>
      <c r="BW8160" s="10"/>
      <c r="BX8160" s="4">
        <f t="shared" si="510"/>
        <v>1</v>
      </c>
      <c r="BY8160" s="4">
        <f t="shared" si="511"/>
        <v>1</v>
      </c>
    </row>
    <row r="8161" spans="1:77">
      <c r="A8161" s="10">
        <v>8156</v>
      </c>
      <c r="BP8161" s="3"/>
      <c r="BQ8161" s="3"/>
      <c r="BR8161" s="3"/>
      <c r="BS8161" s="3"/>
      <c r="BT8161" s="10">
        <v>8156</v>
      </c>
      <c r="BU8161" s="4">
        <f t="shared" si="508"/>
        <v>0</v>
      </c>
      <c r="BV8161" s="4">
        <f t="shared" si="509"/>
        <v>0</v>
      </c>
      <c r="BW8161" s="10"/>
      <c r="BX8161" s="4">
        <f t="shared" si="510"/>
        <v>1</v>
      </c>
      <c r="BY8161" s="4">
        <f t="shared" si="511"/>
        <v>1</v>
      </c>
    </row>
    <row r="8162" spans="1:77">
      <c r="A8162" s="10">
        <v>8157</v>
      </c>
      <c r="BP8162" s="3"/>
      <c r="BQ8162" s="3"/>
      <c r="BR8162" s="3"/>
      <c r="BS8162" s="3"/>
      <c r="BT8162" s="10">
        <v>8157</v>
      </c>
      <c r="BU8162" s="4">
        <f t="shared" si="508"/>
        <v>0</v>
      </c>
      <c r="BV8162" s="4">
        <f t="shared" si="509"/>
        <v>0</v>
      </c>
      <c r="BW8162" s="10"/>
      <c r="BX8162" s="4">
        <f t="shared" si="510"/>
        <v>1</v>
      </c>
      <c r="BY8162" s="4">
        <f t="shared" si="511"/>
        <v>1</v>
      </c>
    </row>
    <row r="8163" spans="1:77">
      <c r="A8163" s="10">
        <v>8158</v>
      </c>
      <c r="BP8163" s="3"/>
      <c r="BQ8163" s="3"/>
      <c r="BR8163" s="3"/>
      <c r="BS8163" s="3"/>
      <c r="BT8163" s="10">
        <v>8158</v>
      </c>
      <c r="BU8163" s="4">
        <f t="shared" si="508"/>
        <v>0</v>
      </c>
      <c r="BV8163" s="4">
        <f t="shared" si="509"/>
        <v>0</v>
      </c>
      <c r="BW8163" s="10"/>
      <c r="BX8163" s="4">
        <f t="shared" si="510"/>
        <v>1</v>
      </c>
      <c r="BY8163" s="4">
        <f t="shared" si="511"/>
        <v>1</v>
      </c>
    </row>
    <row r="8164" spans="1:77">
      <c r="A8164" s="10">
        <v>8159</v>
      </c>
      <c r="BP8164" s="3"/>
      <c r="BQ8164" s="3"/>
      <c r="BR8164" s="3"/>
      <c r="BS8164" s="3"/>
      <c r="BT8164" s="10">
        <v>8159</v>
      </c>
      <c r="BU8164" s="4">
        <f t="shared" si="508"/>
        <v>0</v>
      </c>
      <c r="BV8164" s="4">
        <f t="shared" si="509"/>
        <v>0</v>
      </c>
      <c r="BW8164" s="10"/>
      <c r="BX8164" s="4">
        <f t="shared" si="510"/>
        <v>1</v>
      </c>
      <c r="BY8164" s="4">
        <f t="shared" si="511"/>
        <v>1</v>
      </c>
    </row>
    <row r="8165" spans="1:77">
      <c r="A8165" s="10">
        <v>8160</v>
      </c>
      <c r="BP8165" s="3"/>
      <c r="BQ8165" s="3"/>
      <c r="BR8165" s="3"/>
      <c r="BS8165" s="3"/>
      <c r="BT8165" s="10">
        <v>8160</v>
      </c>
      <c r="BU8165" s="4">
        <f t="shared" si="508"/>
        <v>0</v>
      </c>
      <c r="BV8165" s="4">
        <f t="shared" si="509"/>
        <v>0</v>
      </c>
      <c r="BW8165" s="10"/>
      <c r="BX8165" s="4">
        <f t="shared" si="510"/>
        <v>1</v>
      </c>
      <c r="BY8165" s="4">
        <f t="shared" si="511"/>
        <v>1</v>
      </c>
    </row>
    <row r="8166" spans="1:77">
      <c r="A8166" s="10">
        <v>8161</v>
      </c>
      <c r="BP8166" s="3"/>
      <c r="BQ8166" s="3"/>
      <c r="BR8166" s="3"/>
      <c r="BS8166" s="3"/>
      <c r="BT8166" s="10">
        <v>8161</v>
      </c>
      <c r="BU8166" s="4">
        <f t="shared" si="508"/>
        <v>0</v>
      </c>
      <c r="BV8166" s="4">
        <f t="shared" si="509"/>
        <v>0</v>
      </c>
      <c r="BW8166" s="10"/>
      <c r="BX8166" s="4">
        <f t="shared" si="510"/>
        <v>1</v>
      </c>
      <c r="BY8166" s="4">
        <f t="shared" si="511"/>
        <v>1</v>
      </c>
    </row>
    <row r="8167" spans="1:77">
      <c r="A8167" s="10">
        <v>8162</v>
      </c>
      <c r="BP8167" s="3"/>
      <c r="BQ8167" s="3"/>
      <c r="BR8167" s="3"/>
      <c r="BS8167" s="3"/>
      <c r="BT8167" s="10">
        <v>8162</v>
      </c>
      <c r="BU8167" s="4">
        <f t="shared" si="508"/>
        <v>0</v>
      </c>
      <c r="BV8167" s="4">
        <f t="shared" si="509"/>
        <v>0</v>
      </c>
      <c r="BW8167" s="10"/>
      <c r="BX8167" s="4">
        <f t="shared" si="510"/>
        <v>1</v>
      </c>
      <c r="BY8167" s="4">
        <f t="shared" si="511"/>
        <v>1</v>
      </c>
    </row>
    <row r="8168" spans="1:77">
      <c r="A8168" s="10">
        <v>8163</v>
      </c>
      <c r="BP8168" s="3"/>
      <c r="BQ8168" s="3"/>
      <c r="BR8168" s="3"/>
      <c r="BS8168" s="3"/>
      <c r="BT8168" s="10">
        <v>8163</v>
      </c>
      <c r="BU8168" s="4">
        <f t="shared" si="508"/>
        <v>0</v>
      </c>
      <c r="BV8168" s="4">
        <f t="shared" si="509"/>
        <v>0</v>
      </c>
      <c r="BW8168" s="10"/>
      <c r="BX8168" s="4">
        <f t="shared" si="510"/>
        <v>1</v>
      </c>
      <c r="BY8168" s="4">
        <f t="shared" si="511"/>
        <v>1</v>
      </c>
    </row>
    <row r="8169" spans="1:77">
      <c r="A8169" s="10">
        <v>8164</v>
      </c>
      <c r="BP8169" s="3"/>
      <c r="BQ8169" s="3"/>
      <c r="BR8169" s="3"/>
      <c r="BS8169" s="3"/>
      <c r="BT8169" s="10">
        <v>8164</v>
      </c>
      <c r="BU8169" s="4">
        <f t="shared" si="508"/>
        <v>0</v>
      </c>
      <c r="BV8169" s="4">
        <f t="shared" si="509"/>
        <v>0</v>
      </c>
      <c r="BW8169" s="10"/>
      <c r="BX8169" s="4">
        <f t="shared" si="510"/>
        <v>1</v>
      </c>
      <c r="BY8169" s="4">
        <f t="shared" si="511"/>
        <v>1</v>
      </c>
    </row>
    <row r="8170" spans="1:77">
      <c r="A8170" s="10">
        <v>8165</v>
      </c>
      <c r="BP8170" s="3"/>
      <c r="BQ8170" s="3"/>
      <c r="BR8170" s="3"/>
      <c r="BS8170" s="3"/>
      <c r="BT8170" s="10">
        <v>8165</v>
      </c>
      <c r="BU8170" s="4">
        <f t="shared" si="508"/>
        <v>0</v>
      </c>
      <c r="BV8170" s="4">
        <f t="shared" si="509"/>
        <v>0</v>
      </c>
      <c r="BW8170" s="10"/>
      <c r="BX8170" s="4">
        <f t="shared" si="510"/>
        <v>1</v>
      </c>
      <c r="BY8170" s="4">
        <f t="shared" si="511"/>
        <v>1</v>
      </c>
    </row>
    <row r="8171" spans="1:77">
      <c r="A8171" s="10">
        <v>8166</v>
      </c>
      <c r="BP8171" s="3"/>
      <c r="BQ8171" s="3"/>
      <c r="BR8171" s="3"/>
      <c r="BS8171" s="3"/>
      <c r="BT8171" s="10">
        <v>8166</v>
      </c>
      <c r="BU8171" s="4">
        <f t="shared" si="508"/>
        <v>0</v>
      </c>
      <c r="BV8171" s="4">
        <f t="shared" si="509"/>
        <v>0</v>
      </c>
      <c r="BW8171" s="10"/>
      <c r="BX8171" s="4">
        <f t="shared" si="510"/>
        <v>1</v>
      </c>
      <c r="BY8171" s="4">
        <f t="shared" si="511"/>
        <v>1</v>
      </c>
    </row>
    <row r="8172" spans="1:77">
      <c r="A8172" s="10">
        <v>8167</v>
      </c>
      <c r="BP8172" s="3"/>
      <c r="BQ8172" s="3"/>
      <c r="BR8172" s="3"/>
      <c r="BS8172" s="3"/>
      <c r="BT8172" s="10">
        <v>8167</v>
      </c>
      <c r="BU8172" s="4">
        <f t="shared" si="508"/>
        <v>0</v>
      </c>
      <c r="BV8172" s="4">
        <f t="shared" si="509"/>
        <v>0</v>
      </c>
      <c r="BW8172" s="10"/>
      <c r="BX8172" s="4">
        <f t="shared" si="510"/>
        <v>1</v>
      </c>
      <c r="BY8172" s="4">
        <f t="shared" si="511"/>
        <v>1</v>
      </c>
    </row>
    <row r="8173" spans="1:77">
      <c r="A8173" s="10">
        <v>8168</v>
      </c>
      <c r="BP8173" s="3"/>
      <c r="BQ8173" s="3"/>
      <c r="BR8173" s="3"/>
      <c r="BS8173" s="3"/>
      <c r="BT8173" s="10">
        <v>8168</v>
      </c>
      <c r="BU8173" s="4">
        <f t="shared" si="508"/>
        <v>0</v>
      </c>
      <c r="BV8173" s="4">
        <f t="shared" si="509"/>
        <v>0</v>
      </c>
      <c r="BW8173" s="10"/>
      <c r="BX8173" s="4">
        <f t="shared" si="510"/>
        <v>1</v>
      </c>
      <c r="BY8173" s="4">
        <f t="shared" si="511"/>
        <v>1</v>
      </c>
    </row>
    <row r="8174" spans="1:77">
      <c r="A8174" s="10">
        <v>8169</v>
      </c>
      <c r="BP8174" s="3"/>
      <c r="BQ8174" s="3"/>
      <c r="BR8174" s="3"/>
      <c r="BS8174" s="3"/>
      <c r="BT8174" s="10">
        <v>8169</v>
      </c>
      <c r="BU8174" s="4">
        <f t="shared" si="508"/>
        <v>0</v>
      </c>
      <c r="BV8174" s="4">
        <f t="shared" si="509"/>
        <v>0</v>
      </c>
      <c r="BW8174" s="10"/>
      <c r="BX8174" s="4">
        <f t="shared" si="510"/>
        <v>1</v>
      </c>
      <c r="BY8174" s="4">
        <f t="shared" si="511"/>
        <v>1</v>
      </c>
    </row>
    <row r="8175" spans="1:77">
      <c r="A8175" s="10">
        <v>8170</v>
      </c>
      <c r="BP8175" s="3"/>
      <c r="BQ8175" s="3"/>
      <c r="BR8175" s="3"/>
      <c r="BS8175" s="3"/>
      <c r="BT8175" s="10">
        <v>8170</v>
      </c>
      <c r="BU8175" s="4">
        <f t="shared" si="508"/>
        <v>0</v>
      </c>
      <c r="BV8175" s="4">
        <f t="shared" si="509"/>
        <v>0</v>
      </c>
      <c r="BW8175" s="10"/>
      <c r="BX8175" s="4">
        <f t="shared" si="510"/>
        <v>1</v>
      </c>
      <c r="BY8175" s="4">
        <f t="shared" si="511"/>
        <v>1</v>
      </c>
    </row>
    <row r="8176" spans="1:77">
      <c r="A8176" s="10">
        <v>8171</v>
      </c>
      <c r="BP8176" s="3"/>
      <c r="BQ8176" s="3"/>
      <c r="BR8176" s="3"/>
      <c r="BS8176" s="3"/>
      <c r="BT8176" s="10">
        <v>8171</v>
      </c>
      <c r="BU8176" s="4">
        <f t="shared" si="508"/>
        <v>0</v>
      </c>
      <c r="BV8176" s="4">
        <f t="shared" si="509"/>
        <v>0</v>
      </c>
      <c r="BW8176" s="10"/>
      <c r="BX8176" s="4">
        <f t="shared" si="510"/>
        <v>1</v>
      </c>
      <c r="BY8176" s="4">
        <f t="shared" si="511"/>
        <v>1</v>
      </c>
    </row>
    <row r="8177" spans="1:77">
      <c r="A8177" s="10">
        <v>8172</v>
      </c>
      <c r="BP8177" s="3"/>
      <c r="BQ8177" s="3"/>
      <c r="BR8177" s="3"/>
      <c r="BS8177" s="3"/>
      <c r="BT8177" s="10">
        <v>8172</v>
      </c>
      <c r="BU8177" s="4">
        <f t="shared" si="508"/>
        <v>0</v>
      </c>
      <c r="BV8177" s="4">
        <f t="shared" si="509"/>
        <v>0</v>
      </c>
      <c r="BW8177" s="10"/>
      <c r="BX8177" s="4">
        <f t="shared" si="510"/>
        <v>1</v>
      </c>
      <c r="BY8177" s="4">
        <f t="shared" si="511"/>
        <v>1</v>
      </c>
    </row>
    <row r="8178" spans="1:77">
      <c r="A8178" s="10">
        <v>8173</v>
      </c>
      <c r="BP8178" s="3"/>
      <c r="BQ8178" s="3"/>
      <c r="BR8178" s="3"/>
      <c r="BS8178" s="3"/>
      <c r="BT8178" s="10">
        <v>8173</v>
      </c>
      <c r="BU8178" s="4">
        <f t="shared" si="508"/>
        <v>0</v>
      </c>
      <c r="BV8178" s="4">
        <f t="shared" si="509"/>
        <v>0</v>
      </c>
      <c r="BW8178" s="10"/>
      <c r="BX8178" s="4">
        <f t="shared" si="510"/>
        <v>1</v>
      </c>
      <c r="BY8178" s="4">
        <f t="shared" si="511"/>
        <v>1</v>
      </c>
    </row>
    <row r="8179" spans="1:77">
      <c r="A8179" s="10">
        <v>8174</v>
      </c>
      <c r="BP8179" s="3"/>
      <c r="BQ8179" s="3"/>
      <c r="BR8179" s="3"/>
      <c r="BS8179" s="3"/>
      <c r="BT8179" s="10">
        <v>8174</v>
      </c>
      <c r="BU8179" s="4">
        <f t="shared" si="508"/>
        <v>0</v>
      </c>
      <c r="BV8179" s="4">
        <f t="shared" si="509"/>
        <v>0</v>
      </c>
      <c r="BW8179" s="10"/>
      <c r="BX8179" s="4">
        <f t="shared" si="510"/>
        <v>1</v>
      </c>
      <c r="BY8179" s="4">
        <f t="shared" si="511"/>
        <v>1</v>
      </c>
    </row>
    <row r="8180" spans="1:77">
      <c r="A8180" s="10">
        <v>8175</v>
      </c>
      <c r="BP8180" s="3"/>
      <c r="BQ8180" s="3"/>
      <c r="BR8180" s="3"/>
      <c r="BS8180" s="3"/>
      <c r="BT8180" s="10">
        <v>8175</v>
      </c>
      <c r="BU8180" s="4">
        <f t="shared" si="508"/>
        <v>0</v>
      </c>
      <c r="BV8180" s="4">
        <f t="shared" si="509"/>
        <v>0</v>
      </c>
      <c r="BW8180" s="10"/>
      <c r="BX8180" s="4">
        <f t="shared" si="510"/>
        <v>1</v>
      </c>
      <c r="BY8180" s="4">
        <f t="shared" si="511"/>
        <v>1</v>
      </c>
    </row>
    <row r="8181" spans="1:77">
      <c r="A8181" s="10">
        <v>8176</v>
      </c>
      <c r="BP8181" s="3"/>
      <c r="BQ8181" s="3"/>
      <c r="BR8181" s="3"/>
      <c r="BS8181" s="3"/>
      <c r="BT8181" s="10">
        <v>8176</v>
      </c>
      <c r="BU8181" s="4">
        <f t="shared" si="508"/>
        <v>0</v>
      </c>
      <c r="BV8181" s="4">
        <f t="shared" si="509"/>
        <v>0</v>
      </c>
      <c r="BW8181" s="10"/>
      <c r="BX8181" s="4">
        <f t="shared" si="510"/>
        <v>1</v>
      </c>
      <c r="BY8181" s="4">
        <f t="shared" si="511"/>
        <v>1</v>
      </c>
    </row>
    <row r="8182" spans="1:77">
      <c r="A8182" s="10">
        <v>8177</v>
      </c>
      <c r="BP8182" s="3"/>
      <c r="BQ8182" s="3"/>
      <c r="BR8182" s="3"/>
      <c r="BS8182" s="3"/>
      <c r="BT8182" s="10">
        <v>8177</v>
      </c>
      <c r="BU8182" s="4">
        <f t="shared" si="508"/>
        <v>0</v>
      </c>
      <c r="BV8182" s="4">
        <f t="shared" si="509"/>
        <v>0</v>
      </c>
      <c r="BW8182" s="10"/>
      <c r="BX8182" s="4">
        <f t="shared" si="510"/>
        <v>1</v>
      </c>
      <c r="BY8182" s="4">
        <f t="shared" si="511"/>
        <v>1</v>
      </c>
    </row>
    <row r="8183" spans="1:77">
      <c r="A8183" s="10">
        <v>8178</v>
      </c>
      <c r="BP8183" s="3"/>
      <c r="BQ8183" s="3"/>
      <c r="BR8183" s="3"/>
      <c r="BS8183" s="3"/>
      <c r="BT8183" s="10">
        <v>8178</v>
      </c>
      <c r="BU8183" s="4">
        <f t="shared" si="508"/>
        <v>0</v>
      </c>
      <c r="BV8183" s="4">
        <f t="shared" si="509"/>
        <v>0</v>
      </c>
      <c r="BW8183" s="10"/>
      <c r="BX8183" s="4">
        <f t="shared" si="510"/>
        <v>1</v>
      </c>
      <c r="BY8183" s="4">
        <f t="shared" si="511"/>
        <v>1</v>
      </c>
    </row>
    <row r="8184" spans="1:77">
      <c r="A8184" s="10">
        <v>8179</v>
      </c>
      <c r="BP8184" s="3"/>
      <c r="BQ8184" s="3"/>
      <c r="BR8184" s="3"/>
      <c r="BS8184" s="3"/>
      <c r="BT8184" s="10">
        <v>8179</v>
      </c>
      <c r="BU8184" s="4">
        <f t="shared" si="508"/>
        <v>0</v>
      </c>
      <c r="BV8184" s="4">
        <f t="shared" si="509"/>
        <v>0</v>
      </c>
      <c r="BW8184" s="10"/>
      <c r="BX8184" s="4">
        <f t="shared" si="510"/>
        <v>1</v>
      </c>
      <c r="BY8184" s="4">
        <f t="shared" si="511"/>
        <v>1</v>
      </c>
    </row>
    <row r="8185" spans="1:77">
      <c r="A8185" s="10">
        <v>8180</v>
      </c>
      <c r="BP8185" s="3"/>
      <c r="BQ8185" s="3"/>
      <c r="BR8185" s="3"/>
      <c r="BS8185" s="3"/>
      <c r="BT8185" s="10">
        <v>8180</v>
      </c>
      <c r="BU8185" s="4">
        <f t="shared" si="508"/>
        <v>0</v>
      </c>
      <c r="BV8185" s="4">
        <f t="shared" si="509"/>
        <v>0</v>
      </c>
      <c r="BW8185" s="10"/>
      <c r="BX8185" s="4">
        <f t="shared" si="510"/>
        <v>1</v>
      </c>
      <c r="BY8185" s="4">
        <f t="shared" si="511"/>
        <v>1</v>
      </c>
    </row>
    <row r="8186" spans="1:77">
      <c r="A8186" s="10">
        <v>8181</v>
      </c>
      <c r="BP8186" s="3"/>
      <c r="BQ8186" s="3"/>
      <c r="BR8186" s="3"/>
      <c r="BS8186" s="3"/>
      <c r="BT8186" s="10">
        <v>8181</v>
      </c>
      <c r="BU8186" s="4">
        <f t="shared" si="508"/>
        <v>0</v>
      </c>
      <c r="BV8186" s="4">
        <f t="shared" si="509"/>
        <v>0</v>
      </c>
      <c r="BW8186" s="10"/>
      <c r="BX8186" s="4">
        <f t="shared" si="510"/>
        <v>1</v>
      </c>
      <c r="BY8186" s="4">
        <f t="shared" si="511"/>
        <v>1</v>
      </c>
    </row>
    <row r="8187" spans="1:77">
      <c r="A8187" s="10">
        <v>8182</v>
      </c>
      <c r="BP8187" s="3"/>
      <c r="BQ8187" s="3"/>
      <c r="BR8187" s="3"/>
      <c r="BS8187" s="3"/>
      <c r="BT8187" s="10">
        <v>8182</v>
      </c>
      <c r="BU8187" s="4">
        <f t="shared" si="508"/>
        <v>0</v>
      </c>
      <c r="BV8187" s="4">
        <f t="shared" si="509"/>
        <v>0</v>
      </c>
      <c r="BW8187" s="10"/>
      <c r="BX8187" s="4">
        <f t="shared" si="510"/>
        <v>1</v>
      </c>
      <c r="BY8187" s="4">
        <f t="shared" si="511"/>
        <v>1</v>
      </c>
    </row>
    <row r="8188" spans="1:77">
      <c r="A8188" s="10">
        <v>8183</v>
      </c>
      <c r="BP8188" s="3"/>
      <c r="BQ8188" s="3"/>
      <c r="BR8188" s="3"/>
      <c r="BS8188" s="3"/>
      <c r="BT8188" s="10">
        <v>8183</v>
      </c>
      <c r="BU8188" s="4">
        <f t="shared" si="508"/>
        <v>0</v>
      </c>
      <c r="BV8188" s="4">
        <f t="shared" si="509"/>
        <v>0</v>
      </c>
      <c r="BW8188" s="10"/>
      <c r="BX8188" s="4">
        <f t="shared" si="510"/>
        <v>1</v>
      </c>
      <c r="BY8188" s="4">
        <f t="shared" si="511"/>
        <v>1</v>
      </c>
    </row>
    <row r="8189" spans="1:77">
      <c r="A8189" s="10">
        <v>8184</v>
      </c>
      <c r="BP8189" s="3"/>
      <c r="BQ8189" s="3"/>
      <c r="BR8189" s="3"/>
      <c r="BS8189" s="3"/>
      <c r="BT8189" s="10">
        <v>8184</v>
      </c>
      <c r="BU8189" s="4">
        <f t="shared" si="508"/>
        <v>0</v>
      </c>
      <c r="BV8189" s="4">
        <f t="shared" si="509"/>
        <v>0</v>
      </c>
      <c r="BW8189" s="10"/>
      <c r="BX8189" s="4">
        <f t="shared" si="510"/>
        <v>1</v>
      </c>
      <c r="BY8189" s="4">
        <f t="shared" si="511"/>
        <v>1</v>
      </c>
    </row>
    <row r="8190" spans="1:77">
      <c r="A8190" s="10">
        <v>8185</v>
      </c>
      <c r="BP8190" s="3"/>
      <c r="BQ8190" s="3"/>
      <c r="BR8190" s="3"/>
      <c r="BS8190" s="3"/>
      <c r="BT8190" s="10">
        <v>8185</v>
      </c>
      <c r="BU8190" s="4">
        <f t="shared" si="508"/>
        <v>0</v>
      </c>
      <c r="BV8190" s="4">
        <f t="shared" si="509"/>
        <v>0</v>
      </c>
      <c r="BW8190" s="10"/>
      <c r="BX8190" s="4">
        <f t="shared" si="510"/>
        <v>1</v>
      </c>
      <c r="BY8190" s="4">
        <f t="shared" si="511"/>
        <v>1</v>
      </c>
    </row>
    <row r="8191" spans="1:77">
      <c r="A8191" s="10">
        <v>8186</v>
      </c>
      <c r="BP8191" s="3"/>
      <c r="BQ8191" s="3"/>
      <c r="BR8191" s="3"/>
      <c r="BS8191" s="3"/>
      <c r="BT8191" s="10">
        <v>8186</v>
      </c>
      <c r="BU8191" s="4">
        <f t="shared" si="508"/>
        <v>0</v>
      </c>
      <c r="BV8191" s="4">
        <f t="shared" si="509"/>
        <v>0</v>
      </c>
      <c r="BW8191" s="10"/>
      <c r="BX8191" s="4">
        <f t="shared" si="510"/>
        <v>1</v>
      </c>
      <c r="BY8191" s="4">
        <f t="shared" si="511"/>
        <v>1</v>
      </c>
    </row>
    <row r="8192" spans="1:77">
      <c r="A8192" s="10">
        <v>8187</v>
      </c>
      <c r="BP8192" s="3"/>
      <c r="BQ8192" s="3"/>
      <c r="BR8192" s="3"/>
      <c r="BS8192" s="3"/>
      <c r="BT8192" s="10">
        <v>8187</v>
      </c>
      <c r="BU8192" s="4">
        <f t="shared" si="508"/>
        <v>0</v>
      </c>
      <c r="BV8192" s="4">
        <f t="shared" si="509"/>
        <v>0</v>
      </c>
      <c r="BW8192" s="10"/>
      <c r="BX8192" s="4">
        <f t="shared" si="510"/>
        <v>1</v>
      </c>
      <c r="BY8192" s="4">
        <f t="shared" si="511"/>
        <v>1</v>
      </c>
    </row>
    <row r="8193" spans="1:77">
      <c r="A8193" s="10">
        <v>8188</v>
      </c>
      <c r="BP8193" s="3"/>
      <c r="BQ8193" s="3"/>
      <c r="BR8193" s="3"/>
      <c r="BS8193" s="3"/>
      <c r="BT8193" s="10">
        <v>8188</v>
      </c>
      <c r="BU8193" s="4">
        <f t="shared" si="508"/>
        <v>0</v>
      </c>
      <c r="BV8193" s="4">
        <f t="shared" si="509"/>
        <v>0</v>
      </c>
      <c r="BW8193" s="10"/>
      <c r="BX8193" s="4">
        <f t="shared" si="510"/>
        <v>1</v>
      </c>
      <c r="BY8193" s="4">
        <f t="shared" si="511"/>
        <v>1</v>
      </c>
    </row>
    <row r="8194" spans="1:77">
      <c r="A8194" s="10">
        <v>8189</v>
      </c>
      <c r="BP8194" s="3"/>
      <c r="BQ8194" s="3"/>
      <c r="BR8194" s="3"/>
      <c r="BS8194" s="3"/>
      <c r="BT8194" s="10">
        <v>8189</v>
      </c>
      <c r="BU8194" s="4">
        <f t="shared" si="508"/>
        <v>0</v>
      </c>
      <c r="BV8194" s="4">
        <f t="shared" si="509"/>
        <v>0</v>
      </c>
      <c r="BW8194" s="10"/>
      <c r="BX8194" s="4">
        <f t="shared" si="510"/>
        <v>1</v>
      </c>
      <c r="BY8194" s="4">
        <f t="shared" si="511"/>
        <v>1</v>
      </c>
    </row>
    <row r="8195" spans="1:77">
      <c r="A8195" s="10">
        <v>8190</v>
      </c>
      <c r="BP8195" s="3"/>
      <c r="BQ8195" s="3"/>
      <c r="BR8195" s="3"/>
      <c r="BS8195" s="3"/>
      <c r="BT8195" s="10">
        <v>8190</v>
      </c>
      <c r="BU8195" s="4">
        <f t="shared" si="508"/>
        <v>0</v>
      </c>
      <c r="BV8195" s="4">
        <f t="shared" si="509"/>
        <v>0</v>
      </c>
      <c r="BW8195" s="10"/>
      <c r="BX8195" s="4">
        <f t="shared" si="510"/>
        <v>1</v>
      </c>
      <c r="BY8195" s="4">
        <f t="shared" si="511"/>
        <v>1</v>
      </c>
    </row>
    <row r="8196" spans="1:77">
      <c r="A8196" s="10">
        <v>8191</v>
      </c>
      <c r="BP8196" s="3"/>
      <c r="BQ8196" s="3"/>
      <c r="BR8196" s="3"/>
      <c r="BS8196" s="3"/>
      <c r="BT8196" s="10">
        <v>8191</v>
      </c>
      <c r="BU8196" s="4">
        <f t="shared" si="508"/>
        <v>0</v>
      </c>
      <c r="BV8196" s="4">
        <f t="shared" si="509"/>
        <v>0</v>
      </c>
      <c r="BW8196" s="10"/>
      <c r="BX8196" s="4">
        <f t="shared" si="510"/>
        <v>1</v>
      </c>
      <c r="BY8196" s="4">
        <f t="shared" si="511"/>
        <v>1</v>
      </c>
    </row>
    <row r="8197" spans="1:77">
      <c r="A8197" s="10">
        <v>8192</v>
      </c>
      <c r="BP8197" s="3"/>
      <c r="BQ8197" s="3"/>
      <c r="BR8197" s="3"/>
      <c r="BS8197" s="3"/>
      <c r="BT8197" s="10">
        <v>8192</v>
      </c>
      <c r="BU8197" s="4">
        <f t="shared" si="508"/>
        <v>0</v>
      </c>
      <c r="BV8197" s="4">
        <f t="shared" si="509"/>
        <v>0</v>
      </c>
      <c r="BW8197" s="10"/>
      <c r="BX8197" s="4">
        <f t="shared" si="510"/>
        <v>1</v>
      </c>
      <c r="BY8197" s="4">
        <f t="shared" si="511"/>
        <v>1</v>
      </c>
    </row>
    <row r="8198" spans="1:77">
      <c r="A8198" s="10">
        <v>8193</v>
      </c>
      <c r="BP8198" s="3"/>
      <c r="BQ8198" s="3"/>
      <c r="BR8198" s="3"/>
      <c r="BS8198" s="3"/>
      <c r="BT8198" s="10">
        <v>8193</v>
      </c>
      <c r="BU8198" s="4">
        <f t="shared" si="508"/>
        <v>0</v>
      </c>
      <c r="BV8198" s="4">
        <f t="shared" si="509"/>
        <v>0</v>
      </c>
      <c r="BW8198" s="10"/>
      <c r="BX8198" s="4">
        <f t="shared" si="510"/>
        <v>1</v>
      </c>
      <c r="BY8198" s="4">
        <f t="shared" si="511"/>
        <v>1</v>
      </c>
    </row>
    <row r="8199" spans="1:77">
      <c r="A8199" s="10">
        <v>8194</v>
      </c>
      <c r="BP8199" s="3"/>
      <c r="BQ8199" s="3"/>
      <c r="BR8199" s="3"/>
      <c r="BS8199" s="3"/>
      <c r="BT8199" s="10">
        <v>8194</v>
      </c>
      <c r="BU8199" s="4">
        <f t="shared" ref="BU8199:BU8262" si="512">BP8199*$BV$1-BQ8199</f>
        <v>0</v>
      </c>
      <c r="BV8199" s="4">
        <f t="shared" ref="BV8199:BV8262" si="513">BR8199*$BV$1-BS8199</f>
        <v>0</v>
      </c>
      <c r="BW8199" s="10"/>
      <c r="BX8199" s="4">
        <f t="shared" ref="BX8199:BX8262" si="514">IF(BU8199=MAX($BU8199:$BV8199),1,0)</f>
        <v>1</v>
      </c>
      <c r="BY8199" s="4">
        <f t="shared" ref="BY8199:BY8262" si="515">IF(BV8199=MAX($BU8199:$BV8199),1,0)</f>
        <v>1</v>
      </c>
    </row>
    <row r="8200" spans="1:77">
      <c r="A8200" s="10">
        <v>8195</v>
      </c>
      <c r="BP8200" s="3"/>
      <c r="BQ8200" s="3"/>
      <c r="BR8200" s="3"/>
      <c r="BS8200" s="3"/>
      <c r="BT8200" s="10">
        <v>8195</v>
      </c>
      <c r="BU8200" s="4">
        <f t="shared" si="512"/>
        <v>0</v>
      </c>
      <c r="BV8200" s="4">
        <f t="shared" si="513"/>
        <v>0</v>
      </c>
      <c r="BW8200" s="10"/>
      <c r="BX8200" s="4">
        <f t="shared" si="514"/>
        <v>1</v>
      </c>
      <c r="BY8200" s="4">
        <f t="shared" si="515"/>
        <v>1</v>
      </c>
    </row>
    <row r="8201" spans="1:77">
      <c r="A8201" s="10">
        <v>8196</v>
      </c>
      <c r="BP8201" s="3"/>
      <c r="BQ8201" s="3"/>
      <c r="BR8201" s="3"/>
      <c r="BS8201" s="3"/>
      <c r="BT8201" s="10">
        <v>8196</v>
      </c>
      <c r="BU8201" s="4">
        <f t="shared" si="512"/>
        <v>0</v>
      </c>
      <c r="BV8201" s="4">
        <f t="shared" si="513"/>
        <v>0</v>
      </c>
      <c r="BW8201" s="10"/>
      <c r="BX8201" s="4">
        <f t="shared" si="514"/>
        <v>1</v>
      </c>
      <c r="BY8201" s="4">
        <f t="shared" si="515"/>
        <v>1</v>
      </c>
    </row>
    <row r="8202" spans="1:77">
      <c r="A8202" s="10">
        <v>8197</v>
      </c>
      <c r="BP8202" s="3"/>
      <c r="BQ8202" s="3"/>
      <c r="BR8202" s="3"/>
      <c r="BS8202" s="3"/>
      <c r="BT8202" s="10">
        <v>8197</v>
      </c>
      <c r="BU8202" s="4">
        <f t="shared" si="512"/>
        <v>0</v>
      </c>
      <c r="BV8202" s="4">
        <f t="shared" si="513"/>
        <v>0</v>
      </c>
      <c r="BW8202" s="10"/>
      <c r="BX8202" s="4">
        <f t="shared" si="514"/>
        <v>1</v>
      </c>
      <c r="BY8202" s="4">
        <f t="shared" si="515"/>
        <v>1</v>
      </c>
    </row>
    <row r="8203" spans="1:77">
      <c r="A8203" s="10">
        <v>8198</v>
      </c>
      <c r="BP8203" s="3"/>
      <c r="BQ8203" s="3"/>
      <c r="BR8203" s="3"/>
      <c r="BS8203" s="3"/>
      <c r="BT8203" s="10">
        <v>8198</v>
      </c>
      <c r="BU8203" s="4">
        <f t="shared" si="512"/>
        <v>0</v>
      </c>
      <c r="BV8203" s="4">
        <f t="shared" si="513"/>
        <v>0</v>
      </c>
      <c r="BW8203" s="10"/>
      <c r="BX8203" s="4">
        <f t="shared" si="514"/>
        <v>1</v>
      </c>
      <c r="BY8203" s="4">
        <f t="shared" si="515"/>
        <v>1</v>
      </c>
    </row>
    <row r="8204" spans="1:77">
      <c r="A8204" s="10">
        <v>8199</v>
      </c>
      <c r="BP8204" s="3"/>
      <c r="BQ8204" s="3"/>
      <c r="BR8204" s="3"/>
      <c r="BS8204" s="3"/>
      <c r="BT8204" s="10">
        <v>8199</v>
      </c>
      <c r="BU8204" s="4">
        <f t="shared" si="512"/>
        <v>0</v>
      </c>
      <c r="BV8204" s="4">
        <f t="shared" si="513"/>
        <v>0</v>
      </c>
      <c r="BW8204" s="10"/>
      <c r="BX8204" s="4">
        <f t="shared" si="514"/>
        <v>1</v>
      </c>
      <c r="BY8204" s="4">
        <f t="shared" si="515"/>
        <v>1</v>
      </c>
    </row>
    <row r="8205" spans="1:77">
      <c r="A8205" s="10">
        <v>8200</v>
      </c>
      <c r="BP8205" s="3"/>
      <c r="BQ8205" s="3"/>
      <c r="BR8205" s="3"/>
      <c r="BS8205" s="3"/>
      <c r="BT8205" s="10">
        <v>8200</v>
      </c>
      <c r="BU8205" s="4">
        <f t="shared" si="512"/>
        <v>0</v>
      </c>
      <c r="BV8205" s="4">
        <f t="shared" si="513"/>
        <v>0</v>
      </c>
      <c r="BW8205" s="10"/>
      <c r="BX8205" s="4">
        <f t="shared" si="514"/>
        <v>1</v>
      </c>
      <c r="BY8205" s="4">
        <f t="shared" si="515"/>
        <v>1</v>
      </c>
    </row>
    <row r="8206" spans="1:77">
      <c r="A8206" s="10">
        <v>8201</v>
      </c>
      <c r="BP8206" s="3"/>
      <c r="BQ8206" s="3"/>
      <c r="BR8206" s="3"/>
      <c r="BS8206" s="3"/>
      <c r="BT8206" s="10">
        <v>8201</v>
      </c>
      <c r="BU8206" s="4">
        <f t="shared" si="512"/>
        <v>0</v>
      </c>
      <c r="BV8206" s="4">
        <f t="shared" si="513"/>
        <v>0</v>
      </c>
      <c r="BW8206" s="10"/>
      <c r="BX8206" s="4">
        <f t="shared" si="514"/>
        <v>1</v>
      </c>
      <c r="BY8206" s="4">
        <f t="shared" si="515"/>
        <v>1</v>
      </c>
    </row>
    <row r="8207" spans="1:77">
      <c r="A8207" s="10">
        <v>8202</v>
      </c>
      <c r="BP8207" s="3"/>
      <c r="BQ8207" s="3"/>
      <c r="BR8207" s="3"/>
      <c r="BS8207" s="3"/>
      <c r="BT8207" s="10">
        <v>8202</v>
      </c>
      <c r="BU8207" s="4">
        <f t="shared" si="512"/>
        <v>0</v>
      </c>
      <c r="BV8207" s="4">
        <f t="shared" si="513"/>
        <v>0</v>
      </c>
      <c r="BW8207" s="10"/>
      <c r="BX8207" s="4">
        <f t="shared" si="514"/>
        <v>1</v>
      </c>
      <c r="BY8207" s="4">
        <f t="shared" si="515"/>
        <v>1</v>
      </c>
    </row>
    <row r="8208" spans="1:77">
      <c r="A8208" s="10">
        <v>8203</v>
      </c>
      <c r="BP8208" s="3"/>
      <c r="BQ8208" s="3"/>
      <c r="BR8208" s="3"/>
      <c r="BS8208" s="3"/>
      <c r="BT8208" s="10">
        <v>8203</v>
      </c>
      <c r="BU8208" s="4">
        <f t="shared" si="512"/>
        <v>0</v>
      </c>
      <c r="BV8208" s="4">
        <f t="shared" si="513"/>
        <v>0</v>
      </c>
      <c r="BW8208" s="10"/>
      <c r="BX8208" s="4">
        <f t="shared" si="514"/>
        <v>1</v>
      </c>
      <c r="BY8208" s="4">
        <f t="shared" si="515"/>
        <v>1</v>
      </c>
    </row>
    <row r="8209" spans="1:77">
      <c r="A8209" s="10">
        <v>8204</v>
      </c>
      <c r="BP8209" s="3"/>
      <c r="BQ8209" s="3"/>
      <c r="BR8209" s="3"/>
      <c r="BS8209" s="3"/>
      <c r="BT8209" s="10">
        <v>8204</v>
      </c>
      <c r="BU8209" s="4">
        <f t="shared" si="512"/>
        <v>0</v>
      </c>
      <c r="BV8209" s="4">
        <f t="shared" si="513"/>
        <v>0</v>
      </c>
      <c r="BW8209" s="10"/>
      <c r="BX8209" s="4">
        <f t="shared" si="514"/>
        <v>1</v>
      </c>
      <c r="BY8209" s="4">
        <f t="shared" si="515"/>
        <v>1</v>
      </c>
    </row>
    <row r="8210" spans="1:77">
      <c r="A8210" s="10">
        <v>8205</v>
      </c>
      <c r="BP8210" s="3"/>
      <c r="BQ8210" s="3"/>
      <c r="BR8210" s="3"/>
      <c r="BS8210" s="3"/>
      <c r="BT8210" s="10">
        <v>8205</v>
      </c>
      <c r="BU8210" s="4">
        <f t="shared" si="512"/>
        <v>0</v>
      </c>
      <c r="BV8210" s="4">
        <f t="shared" si="513"/>
        <v>0</v>
      </c>
      <c r="BW8210" s="10"/>
      <c r="BX8210" s="4">
        <f t="shared" si="514"/>
        <v>1</v>
      </c>
      <c r="BY8210" s="4">
        <f t="shared" si="515"/>
        <v>1</v>
      </c>
    </row>
    <row r="8211" spans="1:77">
      <c r="A8211" s="10">
        <v>8206</v>
      </c>
      <c r="BP8211" s="3"/>
      <c r="BQ8211" s="3"/>
      <c r="BR8211" s="3"/>
      <c r="BS8211" s="3"/>
      <c r="BT8211" s="10">
        <v>8206</v>
      </c>
      <c r="BU8211" s="4">
        <f t="shared" si="512"/>
        <v>0</v>
      </c>
      <c r="BV8211" s="4">
        <f t="shared" si="513"/>
        <v>0</v>
      </c>
      <c r="BW8211" s="10"/>
      <c r="BX8211" s="4">
        <f t="shared" si="514"/>
        <v>1</v>
      </c>
      <c r="BY8211" s="4">
        <f t="shared" si="515"/>
        <v>1</v>
      </c>
    </row>
    <row r="8212" spans="1:77">
      <c r="A8212" s="10">
        <v>8207</v>
      </c>
      <c r="BP8212" s="3"/>
      <c r="BQ8212" s="3"/>
      <c r="BR8212" s="3"/>
      <c r="BS8212" s="3"/>
      <c r="BT8212" s="10">
        <v>8207</v>
      </c>
      <c r="BU8212" s="4">
        <f t="shared" si="512"/>
        <v>0</v>
      </c>
      <c r="BV8212" s="4">
        <f t="shared" si="513"/>
        <v>0</v>
      </c>
      <c r="BW8212" s="10"/>
      <c r="BX8212" s="4">
        <f t="shared" si="514"/>
        <v>1</v>
      </c>
      <c r="BY8212" s="4">
        <f t="shared" si="515"/>
        <v>1</v>
      </c>
    </row>
    <row r="8213" spans="1:77">
      <c r="A8213" s="10">
        <v>8208</v>
      </c>
      <c r="BP8213" s="3"/>
      <c r="BQ8213" s="3"/>
      <c r="BR8213" s="3"/>
      <c r="BS8213" s="3"/>
      <c r="BT8213" s="10">
        <v>8208</v>
      </c>
      <c r="BU8213" s="4">
        <f t="shared" si="512"/>
        <v>0</v>
      </c>
      <c r="BV8213" s="4">
        <f t="shared" si="513"/>
        <v>0</v>
      </c>
      <c r="BW8213" s="10"/>
      <c r="BX8213" s="4">
        <f t="shared" si="514"/>
        <v>1</v>
      </c>
      <c r="BY8213" s="4">
        <f t="shared" si="515"/>
        <v>1</v>
      </c>
    </row>
    <row r="8214" spans="1:77">
      <c r="A8214" s="10">
        <v>8209</v>
      </c>
      <c r="BP8214" s="3"/>
      <c r="BQ8214" s="3"/>
      <c r="BR8214" s="3"/>
      <c r="BS8214" s="3"/>
      <c r="BT8214" s="10">
        <v>8209</v>
      </c>
      <c r="BU8214" s="4">
        <f t="shared" si="512"/>
        <v>0</v>
      </c>
      <c r="BV8214" s="4">
        <f t="shared" si="513"/>
        <v>0</v>
      </c>
      <c r="BW8214" s="10"/>
      <c r="BX8214" s="4">
        <f t="shared" si="514"/>
        <v>1</v>
      </c>
      <c r="BY8214" s="4">
        <f t="shared" si="515"/>
        <v>1</v>
      </c>
    </row>
    <row r="8215" spans="1:77">
      <c r="A8215" s="10">
        <v>8210</v>
      </c>
      <c r="BP8215" s="3"/>
      <c r="BQ8215" s="3"/>
      <c r="BR8215" s="3"/>
      <c r="BS8215" s="3"/>
      <c r="BT8215" s="10">
        <v>8210</v>
      </c>
      <c r="BU8215" s="4">
        <f t="shared" si="512"/>
        <v>0</v>
      </c>
      <c r="BV8215" s="4">
        <f t="shared" si="513"/>
        <v>0</v>
      </c>
      <c r="BW8215" s="10"/>
      <c r="BX8215" s="4">
        <f t="shared" si="514"/>
        <v>1</v>
      </c>
      <c r="BY8215" s="4">
        <f t="shared" si="515"/>
        <v>1</v>
      </c>
    </row>
    <row r="8216" spans="1:77">
      <c r="A8216" s="10">
        <v>8211</v>
      </c>
      <c r="BP8216" s="3"/>
      <c r="BQ8216" s="3"/>
      <c r="BR8216" s="3"/>
      <c r="BS8216" s="3"/>
      <c r="BT8216" s="10">
        <v>8211</v>
      </c>
      <c r="BU8216" s="4">
        <f t="shared" si="512"/>
        <v>0</v>
      </c>
      <c r="BV8216" s="4">
        <f t="shared" si="513"/>
        <v>0</v>
      </c>
      <c r="BW8216" s="10"/>
      <c r="BX8216" s="4">
        <f t="shared" si="514"/>
        <v>1</v>
      </c>
      <c r="BY8216" s="4">
        <f t="shared" si="515"/>
        <v>1</v>
      </c>
    </row>
    <row r="8217" spans="1:77">
      <c r="A8217" s="10">
        <v>8212</v>
      </c>
      <c r="BP8217" s="3"/>
      <c r="BQ8217" s="3"/>
      <c r="BR8217" s="3"/>
      <c r="BS8217" s="3"/>
      <c r="BT8217" s="10">
        <v>8212</v>
      </c>
      <c r="BU8217" s="4">
        <f t="shared" si="512"/>
        <v>0</v>
      </c>
      <c r="BV8217" s="4">
        <f t="shared" si="513"/>
        <v>0</v>
      </c>
      <c r="BW8217" s="10"/>
      <c r="BX8217" s="4">
        <f t="shared" si="514"/>
        <v>1</v>
      </c>
      <c r="BY8217" s="4">
        <f t="shared" si="515"/>
        <v>1</v>
      </c>
    </row>
    <row r="8218" spans="1:77">
      <c r="A8218" s="10">
        <v>8213</v>
      </c>
      <c r="BP8218" s="3"/>
      <c r="BQ8218" s="3"/>
      <c r="BR8218" s="3"/>
      <c r="BS8218" s="3"/>
      <c r="BT8218" s="10">
        <v>8213</v>
      </c>
      <c r="BU8218" s="4">
        <f t="shared" si="512"/>
        <v>0</v>
      </c>
      <c r="BV8218" s="4">
        <f t="shared" si="513"/>
        <v>0</v>
      </c>
      <c r="BW8218" s="10"/>
      <c r="BX8218" s="4">
        <f t="shared" si="514"/>
        <v>1</v>
      </c>
      <c r="BY8218" s="4">
        <f t="shared" si="515"/>
        <v>1</v>
      </c>
    </row>
    <row r="8219" spans="1:77">
      <c r="A8219" s="10">
        <v>8214</v>
      </c>
      <c r="BP8219" s="3"/>
      <c r="BQ8219" s="3"/>
      <c r="BR8219" s="3"/>
      <c r="BS8219" s="3"/>
      <c r="BT8219" s="10">
        <v>8214</v>
      </c>
      <c r="BU8219" s="4">
        <f t="shared" si="512"/>
        <v>0</v>
      </c>
      <c r="BV8219" s="4">
        <f t="shared" si="513"/>
        <v>0</v>
      </c>
      <c r="BW8219" s="10"/>
      <c r="BX8219" s="4">
        <f t="shared" si="514"/>
        <v>1</v>
      </c>
      <c r="BY8219" s="4">
        <f t="shared" si="515"/>
        <v>1</v>
      </c>
    </row>
    <row r="8220" spans="1:77">
      <c r="A8220" s="10">
        <v>8215</v>
      </c>
      <c r="BP8220" s="3"/>
      <c r="BQ8220" s="3"/>
      <c r="BR8220" s="3"/>
      <c r="BS8220" s="3"/>
      <c r="BT8220" s="10">
        <v>8215</v>
      </c>
      <c r="BU8220" s="4">
        <f t="shared" si="512"/>
        <v>0</v>
      </c>
      <c r="BV8220" s="4">
        <f t="shared" si="513"/>
        <v>0</v>
      </c>
      <c r="BW8220" s="10"/>
      <c r="BX8220" s="4">
        <f t="shared" si="514"/>
        <v>1</v>
      </c>
      <c r="BY8220" s="4">
        <f t="shared" si="515"/>
        <v>1</v>
      </c>
    </row>
    <row r="8221" spans="1:77">
      <c r="A8221" s="10">
        <v>8216</v>
      </c>
      <c r="BP8221" s="3"/>
      <c r="BQ8221" s="3"/>
      <c r="BR8221" s="3"/>
      <c r="BS8221" s="3"/>
      <c r="BT8221" s="10">
        <v>8216</v>
      </c>
      <c r="BU8221" s="4">
        <f t="shared" si="512"/>
        <v>0</v>
      </c>
      <c r="BV8221" s="4">
        <f t="shared" si="513"/>
        <v>0</v>
      </c>
      <c r="BW8221" s="10"/>
      <c r="BX8221" s="4">
        <f t="shared" si="514"/>
        <v>1</v>
      </c>
      <c r="BY8221" s="4">
        <f t="shared" si="515"/>
        <v>1</v>
      </c>
    </row>
    <row r="8222" spans="1:77">
      <c r="A8222" s="10">
        <v>8217</v>
      </c>
      <c r="BP8222" s="3"/>
      <c r="BQ8222" s="3"/>
      <c r="BR8222" s="3"/>
      <c r="BS8222" s="3"/>
      <c r="BT8222" s="10">
        <v>8217</v>
      </c>
      <c r="BU8222" s="4">
        <f t="shared" si="512"/>
        <v>0</v>
      </c>
      <c r="BV8222" s="4">
        <f t="shared" si="513"/>
        <v>0</v>
      </c>
      <c r="BW8222" s="10"/>
      <c r="BX8222" s="4">
        <f t="shared" si="514"/>
        <v>1</v>
      </c>
      <c r="BY8222" s="4">
        <f t="shared" si="515"/>
        <v>1</v>
      </c>
    </row>
    <row r="8223" spans="1:77">
      <c r="A8223" s="10">
        <v>8218</v>
      </c>
      <c r="BP8223" s="3"/>
      <c r="BQ8223" s="3"/>
      <c r="BR8223" s="3"/>
      <c r="BS8223" s="3"/>
      <c r="BT8223" s="10">
        <v>8218</v>
      </c>
      <c r="BU8223" s="4">
        <f t="shared" si="512"/>
        <v>0</v>
      </c>
      <c r="BV8223" s="4">
        <f t="shared" si="513"/>
        <v>0</v>
      </c>
      <c r="BW8223" s="10"/>
      <c r="BX8223" s="4">
        <f t="shared" si="514"/>
        <v>1</v>
      </c>
      <c r="BY8223" s="4">
        <f t="shared" si="515"/>
        <v>1</v>
      </c>
    </row>
    <row r="8224" spans="1:77">
      <c r="A8224" s="10">
        <v>8219</v>
      </c>
      <c r="BP8224" s="3"/>
      <c r="BQ8224" s="3"/>
      <c r="BR8224" s="3"/>
      <c r="BS8224" s="3"/>
      <c r="BT8224" s="10">
        <v>8219</v>
      </c>
      <c r="BU8224" s="4">
        <f t="shared" si="512"/>
        <v>0</v>
      </c>
      <c r="BV8224" s="4">
        <f t="shared" si="513"/>
        <v>0</v>
      </c>
      <c r="BW8224" s="10"/>
      <c r="BX8224" s="4">
        <f t="shared" si="514"/>
        <v>1</v>
      </c>
      <c r="BY8224" s="4">
        <f t="shared" si="515"/>
        <v>1</v>
      </c>
    </row>
    <row r="8225" spans="1:77">
      <c r="A8225" s="10">
        <v>8220</v>
      </c>
      <c r="BP8225" s="3"/>
      <c r="BQ8225" s="3"/>
      <c r="BR8225" s="3"/>
      <c r="BS8225" s="3"/>
      <c r="BT8225" s="10">
        <v>8220</v>
      </c>
      <c r="BU8225" s="4">
        <f t="shared" si="512"/>
        <v>0</v>
      </c>
      <c r="BV8225" s="4">
        <f t="shared" si="513"/>
        <v>0</v>
      </c>
      <c r="BW8225" s="10"/>
      <c r="BX8225" s="4">
        <f t="shared" si="514"/>
        <v>1</v>
      </c>
      <c r="BY8225" s="4">
        <f t="shared" si="515"/>
        <v>1</v>
      </c>
    </row>
    <row r="8226" spans="1:77">
      <c r="A8226" s="10">
        <v>8221</v>
      </c>
      <c r="BP8226" s="3"/>
      <c r="BQ8226" s="3"/>
      <c r="BR8226" s="3"/>
      <c r="BS8226" s="3"/>
      <c r="BT8226" s="10">
        <v>8221</v>
      </c>
      <c r="BU8226" s="4">
        <f t="shared" si="512"/>
        <v>0</v>
      </c>
      <c r="BV8226" s="4">
        <f t="shared" si="513"/>
        <v>0</v>
      </c>
      <c r="BW8226" s="10"/>
      <c r="BX8226" s="4">
        <f t="shared" si="514"/>
        <v>1</v>
      </c>
      <c r="BY8226" s="4">
        <f t="shared" si="515"/>
        <v>1</v>
      </c>
    </row>
    <row r="8227" spans="1:77">
      <c r="A8227" s="10">
        <v>8222</v>
      </c>
      <c r="BP8227" s="3"/>
      <c r="BQ8227" s="3"/>
      <c r="BR8227" s="3"/>
      <c r="BS8227" s="3"/>
      <c r="BT8227" s="10">
        <v>8222</v>
      </c>
      <c r="BU8227" s="4">
        <f t="shared" si="512"/>
        <v>0</v>
      </c>
      <c r="BV8227" s="4">
        <f t="shared" si="513"/>
        <v>0</v>
      </c>
      <c r="BW8227" s="10"/>
      <c r="BX8227" s="4">
        <f t="shared" si="514"/>
        <v>1</v>
      </c>
      <c r="BY8227" s="4">
        <f t="shared" si="515"/>
        <v>1</v>
      </c>
    </row>
    <row r="8228" spans="1:77">
      <c r="A8228" s="10">
        <v>8223</v>
      </c>
      <c r="BP8228" s="3"/>
      <c r="BQ8228" s="3"/>
      <c r="BR8228" s="3"/>
      <c r="BS8228" s="3"/>
      <c r="BT8228" s="10">
        <v>8223</v>
      </c>
      <c r="BU8228" s="4">
        <f t="shared" si="512"/>
        <v>0</v>
      </c>
      <c r="BV8228" s="4">
        <f t="shared" si="513"/>
        <v>0</v>
      </c>
      <c r="BW8228" s="10"/>
      <c r="BX8228" s="4">
        <f t="shared" si="514"/>
        <v>1</v>
      </c>
      <c r="BY8228" s="4">
        <f t="shared" si="515"/>
        <v>1</v>
      </c>
    </row>
    <row r="8229" spans="1:77">
      <c r="A8229" s="10">
        <v>8224</v>
      </c>
      <c r="BP8229" s="3"/>
      <c r="BQ8229" s="3"/>
      <c r="BR8229" s="3"/>
      <c r="BS8229" s="3"/>
      <c r="BT8229" s="10">
        <v>8224</v>
      </c>
      <c r="BU8229" s="4">
        <f t="shared" si="512"/>
        <v>0</v>
      </c>
      <c r="BV8229" s="4">
        <f t="shared" si="513"/>
        <v>0</v>
      </c>
      <c r="BW8229" s="10"/>
      <c r="BX8229" s="4">
        <f t="shared" si="514"/>
        <v>1</v>
      </c>
      <c r="BY8229" s="4">
        <f t="shared" si="515"/>
        <v>1</v>
      </c>
    </row>
    <row r="8230" spans="1:77">
      <c r="A8230" s="10">
        <v>8225</v>
      </c>
      <c r="BP8230" s="3"/>
      <c r="BQ8230" s="3"/>
      <c r="BR8230" s="3"/>
      <c r="BS8230" s="3"/>
      <c r="BT8230" s="10">
        <v>8225</v>
      </c>
      <c r="BU8230" s="4">
        <f t="shared" si="512"/>
        <v>0</v>
      </c>
      <c r="BV8230" s="4">
        <f t="shared" si="513"/>
        <v>0</v>
      </c>
      <c r="BW8230" s="10"/>
      <c r="BX8230" s="4">
        <f t="shared" si="514"/>
        <v>1</v>
      </c>
      <c r="BY8230" s="4">
        <f t="shared" si="515"/>
        <v>1</v>
      </c>
    </row>
    <row r="8231" spans="1:77">
      <c r="A8231" s="10">
        <v>8226</v>
      </c>
      <c r="BP8231" s="3"/>
      <c r="BQ8231" s="3"/>
      <c r="BR8231" s="3"/>
      <c r="BS8231" s="3"/>
      <c r="BT8231" s="10">
        <v>8226</v>
      </c>
      <c r="BU8231" s="4">
        <f t="shared" si="512"/>
        <v>0</v>
      </c>
      <c r="BV8231" s="4">
        <f t="shared" si="513"/>
        <v>0</v>
      </c>
      <c r="BW8231" s="10"/>
      <c r="BX8231" s="4">
        <f t="shared" si="514"/>
        <v>1</v>
      </c>
      <c r="BY8231" s="4">
        <f t="shared" si="515"/>
        <v>1</v>
      </c>
    </row>
    <row r="8232" spans="1:77">
      <c r="A8232" s="10">
        <v>8227</v>
      </c>
      <c r="BP8232" s="3"/>
      <c r="BQ8232" s="3"/>
      <c r="BR8232" s="3"/>
      <c r="BS8232" s="3"/>
      <c r="BT8232" s="10">
        <v>8227</v>
      </c>
      <c r="BU8232" s="4">
        <f t="shared" si="512"/>
        <v>0</v>
      </c>
      <c r="BV8232" s="4">
        <f t="shared" si="513"/>
        <v>0</v>
      </c>
      <c r="BW8232" s="10"/>
      <c r="BX8232" s="4">
        <f t="shared" si="514"/>
        <v>1</v>
      </c>
      <c r="BY8232" s="4">
        <f t="shared" si="515"/>
        <v>1</v>
      </c>
    </row>
    <row r="8233" spans="1:77">
      <c r="A8233" s="10">
        <v>8228</v>
      </c>
      <c r="BP8233" s="3"/>
      <c r="BQ8233" s="3"/>
      <c r="BR8233" s="3"/>
      <c r="BS8233" s="3"/>
      <c r="BT8233" s="10">
        <v>8228</v>
      </c>
      <c r="BU8233" s="4">
        <f t="shared" si="512"/>
        <v>0</v>
      </c>
      <c r="BV8233" s="4">
        <f t="shared" si="513"/>
        <v>0</v>
      </c>
      <c r="BW8233" s="10"/>
      <c r="BX8233" s="4">
        <f t="shared" si="514"/>
        <v>1</v>
      </c>
      <c r="BY8233" s="4">
        <f t="shared" si="515"/>
        <v>1</v>
      </c>
    </row>
    <row r="8234" spans="1:77">
      <c r="A8234" s="10">
        <v>8229</v>
      </c>
      <c r="BP8234" s="3"/>
      <c r="BQ8234" s="3"/>
      <c r="BR8234" s="3"/>
      <c r="BS8234" s="3"/>
      <c r="BT8234" s="10">
        <v>8229</v>
      </c>
      <c r="BU8234" s="4">
        <f t="shared" si="512"/>
        <v>0</v>
      </c>
      <c r="BV8234" s="4">
        <f t="shared" si="513"/>
        <v>0</v>
      </c>
      <c r="BW8234" s="10"/>
      <c r="BX8234" s="4">
        <f t="shared" si="514"/>
        <v>1</v>
      </c>
      <c r="BY8234" s="4">
        <f t="shared" si="515"/>
        <v>1</v>
      </c>
    </row>
    <row r="8235" spans="1:77">
      <c r="A8235" s="10">
        <v>8230</v>
      </c>
      <c r="BP8235" s="3"/>
      <c r="BQ8235" s="3"/>
      <c r="BR8235" s="3"/>
      <c r="BS8235" s="3"/>
      <c r="BT8235" s="10">
        <v>8230</v>
      </c>
      <c r="BU8235" s="4">
        <f t="shared" si="512"/>
        <v>0</v>
      </c>
      <c r="BV8235" s="4">
        <f t="shared" si="513"/>
        <v>0</v>
      </c>
      <c r="BW8235" s="10"/>
      <c r="BX8235" s="4">
        <f t="shared" si="514"/>
        <v>1</v>
      </c>
      <c r="BY8235" s="4">
        <f t="shared" si="515"/>
        <v>1</v>
      </c>
    </row>
    <row r="8236" spans="1:77">
      <c r="A8236" s="10">
        <v>8231</v>
      </c>
      <c r="BP8236" s="3"/>
      <c r="BQ8236" s="3"/>
      <c r="BR8236" s="3"/>
      <c r="BS8236" s="3"/>
      <c r="BT8236" s="10">
        <v>8231</v>
      </c>
      <c r="BU8236" s="4">
        <f t="shared" si="512"/>
        <v>0</v>
      </c>
      <c r="BV8236" s="4">
        <f t="shared" si="513"/>
        <v>0</v>
      </c>
      <c r="BW8236" s="10"/>
      <c r="BX8236" s="4">
        <f t="shared" si="514"/>
        <v>1</v>
      </c>
      <c r="BY8236" s="4">
        <f t="shared" si="515"/>
        <v>1</v>
      </c>
    </row>
    <row r="8237" spans="1:77">
      <c r="A8237" s="10">
        <v>8232</v>
      </c>
      <c r="BP8237" s="3"/>
      <c r="BQ8237" s="3"/>
      <c r="BR8237" s="3"/>
      <c r="BS8237" s="3"/>
      <c r="BT8237" s="10">
        <v>8232</v>
      </c>
      <c r="BU8237" s="4">
        <f t="shared" si="512"/>
        <v>0</v>
      </c>
      <c r="BV8237" s="4">
        <f t="shared" si="513"/>
        <v>0</v>
      </c>
      <c r="BW8237" s="10"/>
      <c r="BX8237" s="4">
        <f t="shared" si="514"/>
        <v>1</v>
      </c>
      <c r="BY8237" s="4">
        <f t="shared" si="515"/>
        <v>1</v>
      </c>
    </row>
    <row r="8238" spans="1:77">
      <c r="A8238" s="10">
        <v>8233</v>
      </c>
      <c r="BP8238" s="3"/>
      <c r="BQ8238" s="3"/>
      <c r="BR8238" s="3"/>
      <c r="BS8238" s="3"/>
      <c r="BT8238" s="10">
        <v>8233</v>
      </c>
      <c r="BU8238" s="4">
        <f t="shared" si="512"/>
        <v>0</v>
      </c>
      <c r="BV8238" s="4">
        <f t="shared" si="513"/>
        <v>0</v>
      </c>
      <c r="BW8238" s="10"/>
      <c r="BX8238" s="4">
        <f t="shared" si="514"/>
        <v>1</v>
      </c>
      <c r="BY8238" s="4">
        <f t="shared" si="515"/>
        <v>1</v>
      </c>
    </row>
    <row r="8239" spans="1:77">
      <c r="A8239" s="10">
        <v>8234</v>
      </c>
      <c r="BP8239" s="3"/>
      <c r="BQ8239" s="3"/>
      <c r="BR8239" s="3"/>
      <c r="BS8239" s="3"/>
      <c r="BT8239" s="10">
        <v>8234</v>
      </c>
      <c r="BU8239" s="4">
        <f t="shared" si="512"/>
        <v>0</v>
      </c>
      <c r="BV8239" s="4">
        <f t="shared" si="513"/>
        <v>0</v>
      </c>
      <c r="BW8239" s="10"/>
      <c r="BX8239" s="4">
        <f t="shared" si="514"/>
        <v>1</v>
      </c>
      <c r="BY8239" s="4">
        <f t="shared" si="515"/>
        <v>1</v>
      </c>
    </row>
    <row r="8240" spans="1:77">
      <c r="A8240" s="10">
        <v>8235</v>
      </c>
      <c r="BP8240" s="3"/>
      <c r="BQ8240" s="3"/>
      <c r="BR8240" s="3"/>
      <c r="BS8240" s="3"/>
      <c r="BT8240" s="10">
        <v>8235</v>
      </c>
      <c r="BU8240" s="4">
        <f t="shared" si="512"/>
        <v>0</v>
      </c>
      <c r="BV8240" s="4">
        <f t="shared" si="513"/>
        <v>0</v>
      </c>
      <c r="BW8240" s="10"/>
      <c r="BX8240" s="4">
        <f t="shared" si="514"/>
        <v>1</v>
      </c>
      <c r="BY8240" s="4">
        <f t="shared" si="515"/>
        <v>1</v>
      </c>
    </row>
    <row r="8241" spans="1:77">
      <c r="A8241" s="10">
        <v>8236</v>
      </c>
      <c r="BP8241" s="3"/>
      <c r="BQ8241" s="3"/>
      <c r="BR8241" s="3"/>
      <c r="BS8241" s="3"/>
      <c r="BT8241" s="10">
        <v>8236</v>
      </c>
      <c r="BU8241" s="4">
        <f t="shared" si="512"/>
        <v>0</v>
      </c>
      <c r="BV8241" s="4">
        <f t="shared" si="513"/>
        <v>0</v>
      </c>
      <c r="BW8241" s="10"/>
      <c r="BX8241" s="4">
        <f t="shared" si="514"/>
        <v>1</v>
      </c>
      <c r="BY8241" s="4">
        <f t="shared" si="515"/>
        <v>1</v>
      </c>
    </row>
    <row r="8242" spans="1:77">
      <c r="A8242" s="10">
        <v>8237</v>
      </c>
      <c r="BP8242" s="3"/>
      <c r="BQ8242" s="3"/>
      <c r="BR8242" s="3"/>
      <c r="BS8242" s="3"/>
      <c r="BT8242" s="10">
        <v>8237</v>
      </c>
      <c r="BU8242" s="4">
        <f t="shared" si="512"/>
        <v>0</v>
      </c>
      <c r="BV8242" s="4">
        <f t="shared" si="513"/>
        <v>0</v>
      </c>
      <c r="BW8242" s="10"/>
      <c r="BX8242" s="4">
        <f t="shared" si="514"/>
        <v>1</v>
      </c>
      <c r="BY8242" s="4">
        <f t="shared" si="515"/>
        <v>1</v>
      </c>
    </row>
    <row r="8243" spans="1:77">
      <c r="A8243" s="10">
        <v>8238</v>
      </c>
      <c r="BP8243" s="3"/>
      <c r="BQ8243" s="3"/>
      <c r="BR8243" s="3"/>
      <c r="BS8243" s="3"/>
      <c r="BT8243" s="10">
        <v>8238</v>
      </c>
      <c r="BU8243" s="4">
        <f t="shared" si="512"/>
        <v>0</v>
      </c>
      <c r="BV8243" s="4">
        <f t="shared" si="513"/>
        <v>0</v>
      </c>
      <c r="BW8243" s="10"/>
      <c r="BX8243" s="4">
        <f t="shared" si="514"/>
        <v>1</v>
      </c>
      <c r="BY8243" s="4">
        <f t="shared" si="515"/>
        <v>1</v>
      </c>
    </row>
    <row r="8244" spans="1:77">
      <c r="A8244" s="10">
        <v>8239</v>
      </c>
      <c r="BP8244" s="3"/>
      <c r="BQ8244" s="3"/>
      <c r="BR8244" s="3"/>
      <c r="BS8244" s="3"/>
      <c r="BT8244" s="10">
        <v>8239</v>
      </c>
      <c r="BU8244" s="4">
        <f t="shared" si="512"/>
        <v>0</v>
      </c>
      <c r="BV8244" s="4">
        <f t="shared" si="513"/>
        <v>0</v>
      </c>
      <c r="BW8244" s="10"/>
      <c r="BX8244" s="4">
        <f t="shared" si="514"/>
        <v>1</v>
      </c>
      <c r="BY8244" s="4">
        <f t="shared" si="515"/>
        <v>1</v>
      </c>
    </row>
    <row r="8245" spans="1:77">
      <c r="A8245" s="10">
        <v>8240</v>
      </c>
      <c r="BP8245" s="3"/>
      <c r="BQ8245" s="3"/>
      <c r="BR8245" s="3"/>
      <c r="BS8245" s="3"/>
      <c r="BT8245" s="10">
        <v>8240</v>
      </c>
      <c r="BU8245" s="4">
        <f t="shared" si="512"/>
        <v>0</v>
      </c>
      <c r="BV8245" s="4">
        <f t="shared" si="513"/>
        <v>0</v>
      </c>
      <c r="BW8245" s="10"/>
      <c r="BX8245" s="4">
        <f t="shared" si="514"/>
        <v>1</v>
      </c>
      <c r="BY8245" s="4">
        <f t="shared" si="515"/>
        <v>1</v>
      </c>
    </row>
    <row r="8246" spans="1:77">
      <c r="A8246" s="10">
        <v>8241</v>
      </c>
      <c r="BP8246" s="3"/>
      <c r="BQ8246" s="3"/>
      <c r="BR8246" s="3"/>
      <c r="BS8246" s="3"/>
      <c r="BT8246" s="10">
        <v>8241</v>
      </c>
      <c r="BU8246" s="4">
        <f t="shared" si="512"/>
        <v>0</v>
      </c>
      <c r="BV8246" s="4">
        <f t="shared" si="513"/>
        <v>0</v>
      </c>
      <c r="BW8246" s="10"/>
      <c r="BX8246" s="4">
        <f t="shared" si="514"/>
        <v>1</v>
      </c>
      <c r="BY8246" s="4">
        <f t="shared" si="515"/>
        <v>1</v>
      </c>
    </row>
    <row r="8247" spans="1:77">
      <c r="A8247" s="10">
        <v>8242</v>
      </c>
      <c r="BP8247" s="3"/>
      <c r="BQ8247" s="3"/>
      <c r="BR8247" s="3"/>
      <c r="BS8247" s="3"/>
      <c r="BT8247" s="10">
        <v>8242</v>
      </c>
      <c r="BU8247" s="4">
        <f t="shared" si="512"/>
        <v>0</v>
      </c>
      <c r="BV8247" s="4">
        <f t="shared" si="513"/>
        <v>0</v>
      </c>
      <c r="BW8247" s="10"/>
      <c r="BX8247" s="4">
        <f t="shared" si="514"/>
        <v>1</v>
      </c>
      <c r="BY8247" s="4">
        <f t="shared" si="515"/>
        <v>1</v>
      </c>
    </row>
    <row r="8248" spans="1:77">
      <c r="A8248" s="10">
        <v>8243</v>
      </c>
      <c r="BP8248" s="3"/>
      <c r="BQ8248" s="3"/>
      <c r="BR8248" s="3"/>
      <c r="BS8248" s="3"/>
      <c r="BT8248" s="10">
        <v>8243</v>
      </c>
      <c r="BU8248" s="4">
        <f t="shared" si="512"/>
        <v>0</v>
      </c>
      <c r="BV8248" s="4">
        <f t="shared" si="513"/>
        <v>0</v>
      </c>
      <c r="BW8248" s="10"/>
      <c r="BX8248" s="4">
        <f t="shared" si="514"/>
        <v>1</v>
      </c>
      <c r="BY8248" s="4">
        <f t="shared" si="515"/>
        <v>1</v>
      </c>
    </row>
    <row r="8249" spans="1:77">
      <c r="A8249" s="10">
        <v>8244</v>
      </c>
      <c r="BP8249" s="3"/>
      <c r="BQ8249" s="3"/>
      <c r="BR8249" s="3"/>
      <c r="BS8249" s="3"/>
      <c r="BT8249" s="10">
        <v>8244</v>
      </c>
      <c r="BU8249" s="4">
        <f t="shared" si="512"/>
        <v>0</v>
      </c>
      <c r="BV8249" s="4">
        <f t="shared" si="513"/>
        <v>0</v>
      </c>
      <c r="BW8249" s="10"/>
      <c r="BX8249" s="4">
        <f t="shared" si="514"/>
        <v>1</v>
      </c>
      <c r="BY8249" s="4">
        <f t="shared" si="515"/>
        <v>1</v>
      </c>
    </row>
    <row r="8250" spans="1:77">
      <c r="A8250" s="10">
        <v>8245</v>
      </c>
      <c r="BP8250" s="3"/>
      <c r="BQ8250" s="3"/>
      <c r="BR8250" s="3"/>
      <c r="BS8250" s="3"/>
      <c r="BT8250" s="10">
        <v>8245</v>
      </c>
      <c r="BU8250" s="4">
        <f t="shared" si="512"/>
        <v>0</v>
      </c>
      <c r="BV8250" s="4">
        <f t="shared" si="513"/>
        <v>0</v>
      </c>
      <c r="BW8250" s="10"/>
      <c r="BX8250" s="4">
        <f t="shared" si="514"/>
        <v>1</v>
      </c>
      <c r="BY8250" s="4">
        <f t="shared" si="515"/>
        <v>1</v>
      </c>
    </row>
    <row r="8251" spans="1:77">
      <c r="A8251" s="10">
        <v>8246</v>
      </c>
      <c r="BP8251" s="3"/>
      <c r="BQ8251" s="3"/>
      <c r="BR8251" s="3"/>
      <c r="BS8251" s="3"/>
      <c r="BT8251" s="10">
        <v>8246</v>
      </c>
      <c r="BU8251" s="4">
        <f t="shared" si="512"/>
        <v>0</v>
      </c>
      <c r="BV8251" s="4">
        <f t="shared" si="513"/>
        <v>0</v>
      </c>
      <c r="BW8251" s="10"/>
      <c r="BX8251" s="4">
        <f t="shared" si="514"/>
        <v>1</v>
      </c>
      <c r="BY8251" s="4">
        <f t="shared" si="515"/>
        <v>1</v>
      </c>
    </row>
    <row r="8252" spans="1:77">
      <c r="A8252" s="10">
        <v>8247</v>
      </c>
      <c r="BP8252" s="3"/>
      <c r="BQ8252" s="3"/>
      <c r="BR8252" s="3"/>
      <c r="BS8252" s="3"/>
      <c r="BT8252" s="10">
        <v>8247</v>
      </c>
      <c r="BU8252" s="4">
        <f t="shared" si="512"/>
        <v>0</v>
      </c>
      <c r="BV8252" s="4">
        <f t="shared" si="513"/>
        <v>0</v>
      </c>
      <c r="BW8252" s="10"/>
      <c r="BX8252" s="4">
        <f t="shared" si="514"/>
        <v>1</v>
      </c>
      <c r="BY8252" s="4">
        <f t="shared" si="515"/>
        <v>1</v>
      </c>
    </row>
    <row r="8253" spans="1:77">
      <c r="A8253" s="10">
        <v>8248</v>
      </c>
      <c r="BP8253" s="3"/>
      <c r="BQ8253" s="3"/>
      <c r="BR8253" s="3"/>
      <c r="BS8253" s="3"/>
      <c r="BT8253" s="10">
        <v>8248</v>
      </c>
      <c r="BU8253" s="4">
        <f t="shared" si="512"/>
        <v>0</v>
      </c>
      <c r="BV8253" s="4">
        <f t="shared" si="513"/>
        <v>0</v>
      </c>
      <c r="BW8253" s="10"/>
      <c r="BX8253" s="4">
        <f t="shared" si="514"/>
        <v>1</v>
      </c>
      <c r="BY8253" s="4">
        <f t="shared" si="515"/>
        <v>1</v>
      </c>
    </row>
    <row r="8254" spans="1:77">
      <c r="A8254" s="10">
        <v>8249</v>
      </c>
      <c r="BP8254" s="3"/>
      <c r="BQ8254" s="3"/>
      <c r="BR8254" s="3"/>
      <c r="BS8254" s="3"/>
      <c r="BT8254" s="10">
        <v>8249</v>
      </c>
      <c r="BU8254" s="4">
        <f t="shared" si="512"/>
        <v>0</v>
      </c>
      <c r="BV8254" s="4">
        <f t="shared" si="513"/>
        <v>0</v>
      </c>
      <c r="BW8254" s="10"/>
      <c r="BX8254" s="4">
        <f t="shared" si="514"/>
        <v>1</v>
      </c>
      <c r="BY8254" s="4">
        <f t="shared" si="515"/>
        <v>1</v>
      </c>
    </row>
    <row r="8255" spans="1:77">
      <c r="A8255" s="10">
        <v>8250</v>
      </c>
      <c r="BP8255" s="3"/>
      <c r="BQ8255" s="3"/>
      <c r="BR8255" s="3"/>
      <c r="BS8255" s="3"/>
      <c r="BT8255" s="10">
        <v>8250</v>
      </c>
      <c r="BU8255" s="4">
        <f t="shared" si="512"/>
        <v>0</v>
      </c>
      <c r="BV8255" s="4">
        <f t="shared" si="513"/>
        <v>0</v>
      </c>
      <c r="BW8255" s="10"/>
      <c r="BX8255" s="4">
        <f t="shared" si="514"/>
        <v>1</v>
      </c>
      <c r="BY8255" s="4">
        <f t="shared" si="515"/>
        <v>1</v>
      </c>
    </row>
    <row r="8256" spans="1:77">
      <c r="A8256" s="10">
        <v>8251</v>
      </c>
      <c r="BP8256" s="3"/>
      <c r="BQ8256" s="3"/>
      <c r="BR8256" s="3"/>
      <c r="BS8256" s="3"/>
      <c r="BT8256" s="10">
        <v>8251</v>
      </c>
      <c r="BU8256" s="4">
        <f t="shared" si="512"/>
        <v>0</v>
      </c>
      <c r="BV8256" s="4">
        <f t="shared" si="513"/>
        <v>0</v>
      </c>
      <c r="BW8256" s="10"/>
      <c r="BX8256" s="4">
        <f t="shared" si="514"/>
        <v>1</v>
      </c>
      <c r="BY8256" s="4">
        <f t="shared" si="515"/>
        <v>1</v>
      </c>
    </row>
    <row r="8257" spans="1:77">
      <c r="A8257" s="10">
        <v>8252</v>
      </c>
      <c r="BP8257" s="3"/>
      <c r="BQ8257" s="3"/>
      <c r="BR8257" s="3"/>
      <c r="BS8257" s="3"/>
      <c r="BT8257" s="10">
        <v>8252</v>
      </c>
      <c r="BU8257" s="4">
        <f t="shared" si="512"/>
        <v>0</v>
      </c>
      <c r="BV8257" s="4">
        <f t="shared" si="513"/>
        <v>0</v>
      </c>
      <c r="BW8257" s="10"/>
      <c r="BX8257" s="4">
        <f t="shared" si="514"/>
        <v>1</v>
      </c>
      <c r="BY8257" s="4">
        <f t="shared" si="515"/>
        <v>1</v>
      </c>
    </row>
    <row r="8258" spans="1:77">
      <c r="A8258" s="10">
        <v>8253</v>
      </c>
      <c r="BP8258" s="3"/>
      <c r="BQ8258" s="3"/>
      <c r="BR8258" s="3"/>
      <c r="BS8258" s="3"/>
      <c r="BT8258" s="10">
        <v>8253</v>
      </c>
      <c r="BU8258" s="4">
        <f t="shared" si="512"/>
        <v>0</v>
      </c>
      <c r="BV8258" s="4">
        <f t="shared" si="513"/>
        <v>0</v>
      </c>
      <c r="BW8258" s="10"/>
      <c r="BX8258" s="4">
        <f t="shared" si="514"/>
        <v>1</v>
      </c>
      <c r="BY8258" s="4">
        <f t="shared" si="515"/>
        <v>1</v>
      </c>
    </row>
    <row r="8259" spans="1:77">
      <c r="A8259" s="10">
        <v>8254</v>
      </c>
      <c r="BP8259" s="3"/>
      <c r="BQ8259" s="3"/>
      <c r="BR8259" s="3"/>
      <c r="BS8259" s="3"/>
      <c r="BT8259" s="10">
        <v>8254</v>
      </c>
      <c r="BU8259" s="4">
        <f t="shared" si="512"/>
        <v>0</v>
      </c>
      <c r="BV8259" s="4">
        <f t="shared" si="513"/>
        <v>0</v>
      </c>
      <c r="BW8259" s="10"/>
      <c r="BX8259" s="4">
        <f t="shared" si="514"/>
        <v>1</v>
      </c>
      <c r="BY8259" s="4">
        <f t="shared" si="515"/>
        <v>1</v>
      </c>
    </row>
    <row r="8260" spans="1:77">
      <c r="A8260" s="10">
        <v>8255</v>
      </c>
      <c r="BP8260" s="3"/>
      <c r="BQ8260" s="3"/>
      <c r="BR8260" s="3"/>
      <c r="BS8260" s="3"/>
      <c r="BT8260" s="10">
        <v>8255</v>
      </c>
      <c r="BU8260" s="4">
        <f t="shared" si="512"/>
        <v>0</v>
      </c>
      <c r="BV8260" s="4">
        <f t="shared" si="513"/>
        <v>0</v>
      </c>
      <c r="BW8260" s="10"/>
      <c r="BX8260" s="4">
        <f t="shared" si="514"/>
        <v>1</v>
      </c>
      <c r="BY8260" s="4">
        <f t="shared" si="515"/>
        <v>1</v>
      </c>
    </row>
    <row r="8261" spans="1:77">
      <c r="A8261" s="10">
        <v>8256</v>
      </c>
      <c r="BP8261" s="3"/>
      <c r="BQ8261" s="3"/>
      <c r="BR8261" s="3"/>
      <c r="BS8261" s="3"/>
      <c r="BT8261" s="10">
        <v>8256</v>
      </c>
      <c r="BU8261" s="4">
        <f t="shared" si="512"/>
        <v>0</v>
      </c>
      <c r="BV8261" s="4">
        <f t="shared" si="513"/>
        <v>0</v>
      </c>
      <c r="BW8261" s="10"/>
      <c r="BX8261" s="4">
        <f t="shared" si="514"/>
        <v>1</v>
      </c>
      <c r="BY8261" s="4">
        <f t="shared" si="515"/>
        <v>1</v>
      </c>
    </row>
    <row r="8262" spans="1:77">
      <c r="A8262" s="10">
        <v>8257</v>
      </c>
      <c r="BP8262" s="3"/>
      <c r="BQ8262" s="3"/>
      <c r="BR8262" s="3"/>
      <c r="BS8262" s="3"/>
      <c r="BT8262" s="10">
        <v>8257</v>
      </c>
      <c r="BU8262" s="4">
        <f t="shared" si="512"/>
        <v>0</v>
      </c>
      <c r="BV8262" s="4">
        <f t="shared" si="513"/>
        <v>0</v>
      </c>
      <c r="BW8262" s="10"/>
      <c r="BX8262" s="4">
        <f t="shared" si="514"/>
        <v>1</v>
      </c>
      <c r="BY8262" s="4">
        <f t="shared" si="515"/>
        <v>1</v>
      </c>
    </row>
    <row r="8263" spans="1:77">
      <c r="A8263" s="10">
        <v>8258</v>
      </c>
      <c r="BP8263" s="3"/>
      <c r="BQ8263" s="3"/>
      <c r="BR8263" s="3"/>
      <c r="BS8263" s="3"/>
      <c r="BT8263" s="10">
        <v>8258</v>
      </c>
      <c r="BU8263" s="4">
        <f t="shared" ref="BU8263:BU8326" si="516">BP8263*$BV$1-BQ8263</f>
        <v>0</v>
      </c>
      <c r="BV8263" s="4">
        <f t="shared" ref="BV8263:BV8326" si="517">BR8263*$BV$1-BS8263</f>
        <v>0</v>
      </c>
      <c r="BW8263" s="10"/>
      <c r="BX8263" s="4">
        <f t="shared" ref="BX8263:BX8326" si="518">IF(BU8263=MAX($BU8263:$BV8263),1,0)</f>
        <v>1</v>
      </c>
      <c r="BY8263" s="4">
        <f t="shared" ref="BY8263:BY8326" si="519">IF(BV8263=MAX($BU8263:$BV8263),1,0)</f>
        <v>1</v>
      </c>
    </row>
    <row r="8264" spans="1:77">
      <c r="A8264" s="10">
        <v>8259</v>
      </c>
      <c r="BP8264" s="3"/>
      <c r="BQ8264" s="3"/>
      <c r="BR8264" s="3"/>
      <c r="BS8264" s="3"/>
      <c r="BT8264" s="10">
        <v>8259</v>
      </c>
      <c r="BU8264" s="4">
        <f t="shared" si="516"/>
        <v>0</v>
      </c>
      <c r="BV8264" s="4">
        <f t="shared" si="517"/>
        <v>0</v>
      </c>
      <c r="BW8264" s="10"/>
      <c r="BX8264" s="4">
        <f t="shared" si="518"/>
        <v>1</v>
      </c>
      <c r="BY8264" s="4">
        <f t="shared" si="519"/>
        <v>1</v>
      </c>
    </row>
    <row r="8265" spans="1:77">
      <c r="A8265" s="10">
        <v>8260</v>
      </c>
      <c r="BP8265" s="3"/>
      <c r="BQ8265" s="3"/>
      <c r="BR8265" s="3"/>
      <c r="BS8265" s="3"/>
      <c r="BT8265" s="10">
        <v>8260</v>
      </c>
      <c r="BU8265" s="4">
        <f t="shared" si="516"/>
        <v>0</v>
      </c>
      <c r="BV8265" s="4">
        <f t="shared" si="517"/>
        <v>0</v>
      </c>
      <c r="BW8265" s="10"/>
      <c r="BX8265" s="4">
        <f t="shared" si="518"/>
        <v>1</v>
      </c>
      <c r="BY8265" s="4">
        <f t="shared" si="519"/>
        <v>1</v>
      </c>
    </row>
    <row r="8266" spans="1:77">
      <c r="A8266" s="10">
        <v>8261</v>
      </c>
      <c r="BP8266" s="3"/>
      <c r="BQ8266" s="3"/>
      <c r="BR8266" s="3"/>
      <c r="BS8266" s="3"/>
      <c r="BT8266" s="10">
        <v>8261</v>
      </c>
      <c r="BU8266" s="4">
        <f t="shared" si="516"/>
        <v>0</v>
      </c>
      <c r="BV8266" s="4">
        <f t="shared" si="517"/>
        <v>0</v>
      </c>
      <c r="BW8266" s="10"/>
      <c r="BX8266" s="4">
        <f t="shared" si="518"/>
        <v>1</v>
      </c>
      <c r="BY8266" s="4">
        <f t="shared" si="519"/>
        <v>1</v>
      </c>
    </row>
    <row r="8267" spans="1:77">
      <c r="A8267" s="10">
        <v>8262</v>
      </c>
      <c r="BP8267" s="3"/>
      <c r="BQ8267" s="3"/>
      <c r="BR8267" s="3"/>
      <c r="BS8267" s="3"/>
      <c r="BT8267" s="10">
        <v>8262</v>
      </c>
      <c r="BU8267" s="4">
        <f t="shared" si="516"/>
        <v>0</v>
      </c>
      <c r="BV8267" s="4">
        <f t="shared" si="517"/>
        <v>0</v>
      </c>
      <c r="BW8267" s="10"/>
      <c r="BX8267" s="4">
        <f t="shared" si="518"/>
        <v>1</v>
      </c>
      <c r="BY8267" s="4">
        <f t="shared" si="519"/>
        <v>1</v>
      </c>
    </row>
    <row r="8268" spans="1:77">
      <c r="A8268" s="10">
        <v>8263</v>
      </c>
      <c r="BP8268" s="3"/>
      <c r="BQ8268" s="3"/>
      <c r="BR8268" s="3"/>
      <c r="BS8268" s="3"/>
      <c r="BT8268" s="10">
        <v>8263</v>
      </c>
      <c r="BU8268" s="4">
        <f t="shared" si="516"/>
        <v>0</v>
      </c>
      <c r="BV8268" s="4">
        <f t="shared" si="517"/>
        <v>0</v>
      </c>
      <c r="BW8268" s="10"/>
      <c r="BX8268" s="4">
        <f t="shared" si="518"/>
        <v>1</v>
      </c>
      <c r="BY8268" s="4">
        <f t="shared" si="519"/>
        <v>1</v>
      </c>
    </row>
    <row r="8269" spans="1:77">
      <c r="A8269" s="10">
        <v>8264</v>
      </c>
      <c r="BP8269" s="3"/>
      <c r="BQ8269" s="3"/>
      <c r="BR8269" s="3"/>
      <c r="BS8269" s="3"/>
      <c r="BT8269" s="10">
        <v>8264</v>
      </c>
      <c r="BU8269" s="4">
        <f t="shared" si="516"/>
        <v>0</v>
      </c>
      <c r="BV8269" s="4">
        <f t="shared" si="517"/>
        <v>0</v>
      </c>
      <c r="BW8269" s="10"/>
      <c r="BX8269" s="4">
        <f t="shared" si="518"/>
        <v>1</v>
      </c>
      <c r="BY8269" s="4">
        <f t="shared" si="519"/>
        <v>1</v>
      </c>
    </row>
    <row r="8270" spans="1:77">
      <c r="A8270" s="10">
        <v>8265</v>
      </c>
      <c r="BP8270" s="3"/>
      <c r="BQ8270" s="3"/>
      <c r="BR8270" s="3"/>
      <c r="BS8270" s="3"/>
      <c r="BT8270" s="10">
        <v>8265</v>
      </c>
      <c r="BU8270" s="4">
        <f t="shared" si="516"/>
        <v>0</v>
      </c>
      <c r="BV8270" s="4">
        <f t="shared" si="517"/>
        <v>0</v>
      </c>
      <c r="BW8270" s="10"/>
      <c r="BX8270" s="4">
        <f t="shared" si="518"/>
        <v>1</v>
      </c>
      <c r="BY8270" s="4">
        <f t="shared" si="519"/>
        <v>1</v>
      </c>
    </row>
    <row r="8271" spans="1:77">
      <c r="A8271" s="10">
        <v>8266</v>
      </c>
      <c r="BP8271" s="3"/>
      <c r="BQ8271" s="3"/>
      <c r="BR8271" s="3"/>
      <c r="BS8271" s="3"/>
      <c r="BT8271" s="10">
        <v>8266</v>
      </c>
      <c r="BU8271" s="4">
        <f t="shared" si="516"/>
        <v>0</v>
      </c>
      <c r="BV8271" s="4">
        <f t="shared" si="517"/>
        <v>0</v>
      </c>
      <c r="BW8271" s="10"/>
      <c r="BX8271" s="4">
        <f t="shared" si="518"/>
        <v>1</v>
      </c>
      <c r="BY8271" s="4">
        <f t="shared" si="519"/>
        <v>1</v>
      </c>
    </row>
    <row r="8272" spans="1:77">
      <c r="A8272" s="10">
        <v>8267</v>
      </c>
      <c r="BP8272" s="3"/>
      <c r="BQ8272" s="3"/>
      <c r="BR8272" s="3"/>
      <c r="BS8272" s="3"/>
      <c r="BT8272" s="10">
        <v>8267</v>
      </c>
      <c r="BU8272" s="4">
        <f t="shared" si="516"/>
        <v>0</v>
      </c>
      <c r="BV8272" s="4">
        <f t="shared" si="517"/>
        <v>0</v>
      </c>
      <c r="BW8272" s="10"/>
      <c r="BX8272" s="4">
        <f t="shared" si="518"/>
        <v>1</v>
      </c>
      <c r="BY8272" s="4">
        <f t="shared" si="519"/>
        <v>1</v>
      </c>
    </row>
    <row r="8273" spans="1:77">
      <c r="A8273" s="10">
        <v>8268</v>
      </c>
      <c r="BP8273" s="3"/>
      <c r="BQ8273" s="3"/>
      <c r="BR8273" s="3"/>
      <c r="BS8273" s="3"/>
      <c r="BT8273" s="10">
        <v>8268</v>
      </c>
      <c r="BU8273" s="4">
        <f t="shared" si="516"/>
        <v>0</v>
      </c>
      <c r="BV8273" s="4">
        <f t="shared" si="517"/>
        <v>0</v>
      </c>
      <c r="BW8273" s="10"/>
      <c r="BX8273" s="4">
        <f t="shared" si="518"/>
        <v>1</v>
      </c>
      <c r="BY8273" s="4">
        <f t="shared" si="519"/>
        <v>1</v>
      </c>
    </row>
    <row r="8274" spans="1:77">
      <c r="A8274" s="10">
        <v>8269</v>
      </c>
      <c r="BP8274" s="3"/>
      <c r="BQ8274" s="3"/>
      <c r="BR8274" s="3"/>
      <c r="BS8274" s="3"/>
      <c r="BT8274" s="10">
        <v>8269</v>
      </c>
      <c r="BU8274" s="4">
        <f t="shared" si="516"/>
        <v>0</v>
      </c>
      <c r="BV8274" s="4">
        <f t="shared" si="517"/>
        <v>0</v>
      </c>
      <c r="BW8274" s="10"/>
      <c r="BX8274" s="4">
        <f t="shared" si="518"/>
        <v>1</v>
      </c>
      <c r="BY8274" s="4">
        <f t="shared" si="519"/>
        <v>1</v>
      </c>
    </row>
    <row r="8275" spans="1:77">
      <c r="A8275" s="10">
        <v>8270</v>
      </c>
      <c r="BP8275" s="3"/>
      <c r="BQ8275" s="3"/>
      <c r="BR8275" s="3"/>
      <c r="BS8275" s="3"/>
      <c r="BT8275" s="10">
        <v>8270</v>
      </c>
      <c r="BU8275" s="4">
        <f t="shared" si="516"/>
        <v>0</v>
      </c>
      <c r="BV8275" s="4">
        <f t="shared" si="517"/>
        <v>0</v>
      </c>
      <c r="BW8275" s="10"/>
      <c r="BX8275" s="4">
        <f t="shared" si="518"/>
        <v>1</v>
      </c>
      <c r="BY8275" s="4">
        <f t="shared" si="519"/>
        <v>1</v>
      </c>
    </row>
    <row r="8276" spans="1:77">
      <c r="A8276" s="10">
        <v>8271</v>
      </c>
      <c r="BP8276" s="3"/>
      <c r="BQ8276" s="3"/>
      <c r="BR8276" s="3"/>
      <c r="BS8276" s="3"/>
      <c r="BT8276" s="10">
        <v>8271</v>
      </c>
      <c r="BU8276" s="4">
        <f t="shared" si="516"/>
        <v>0</v>
      </c>
      <c r="BV8276" s="4">
        <f t="shared" si="517"/>
        <v>0</v>
      </c>
      <c r="BW8276" s="10"/>
      <c r="BX8276" s="4">
        <f t="shared" si="518"/>
        <v>1</v>
      </c>
      <c r="BY8276" s="4">
        <f t="shared" si="519"/>
        <v>1</v>
      </c>
    </row>
    <row r="8277" spans="1:77">
      <c r="A8277" s="10">
        <v>8272</v>
      </c>
      <c r="BP8277" s="3"/>
      <c r="BQ8277" s="3"/>
      <c r="BR8277" s="3"/>
      <c r="BS8277" s="3"/>
      <c r="BT8277" s="10">
        <v>8272</v>
      </c>
      <c r="BU8277" s="4">
        <f t="shared" si="516"/>
        <v>0</v>
      </c>
      <c r="BV8277" s="4">
        <f t="shared" si="517"/>
        <v>0</v>
      </c>
      <c r="BW8277" s="10"/>
      <c r="BX8277" s="4">
        <f t="shared" si="518"/>
        <v>1</v>
      </c>
      <c r="BY8277" s="4">
        <f t="shared" si="519"/>
        <v>1</v>
      </c>
    </row>
    <row r="8278" spans="1:77">
      <c r="A8278" s="10">
        <v>8273</v>
      </c>
      <c r="BP8278" s="3"/>
      <c r="BQ8278" s="3"/>
      <c r="BR8278" s="3"/>
      <c r="BS8278" s="3"/>
      <c r="BT8278" s="10">
        <v>8273</v>
      </c>
      <c r="BU8278" s="4">
        <f t="shared" si="516"/>
        <v>0</v>
      </c>
      <c r="BV8278" s="4">
        <f t="shared" si="517"/>
        <v>0</v>
      </c>
      <c r="BW8278" s="10"/>
      <c r="BX8278" s="4">
        <f t="shared" si="518"/>
        <v>1</v>
      </c>
      <c r="BY8278" s="4">
        <f t="shared" si="519"/>
        <v>1</v>
      </c>
    </row>
    <row r="8279" spans="1:77">
      <c r="A8279" s="10">
        <v>8274</v>
      </c>
      <c r="BP8279" s="3"/>
      <c r="BQ8279" s="3"/>
      <c r="BR8279" s="3"/>
      <c r="BS8279" s="3"/>
      <c r="BT8279" s="10">
        <v>8274</v>
      </c>
      <c r="BU8279" s="4">
        <f t="shared" si="516"/>
        <v>0</v>
      </c>
      <c r="BV8279" s="4">
        <f t="shared" si="517"/>
        <v>0</v>
      </c>
      <c r="BW8279" s="10"/>
      <c r="BX8279" s="4">
        <f t="shared" si="518"/>
        <v>1</v>
      </c>
      <c r="BY8279" s="4">
        <f t="shared" si="519"/>
        <v>1</v>
      </c>
    </row>
    <row r="8280" spans="1:77">
      <c r="A8280" s="10">
        <v>8275</v>
      </c>
      <c r="BP8280" s="3"/>
      <c r="BQ8280" s="3"/>
      <c r="BR8280" s="3"/>
      <c r="BS8280" s="3"/>
      <c r="BT8280" s="10">
        <v>8275</v>
      </c>
      <c r="BU8280" s="4">
        <f t="shared" si="516"/>
        <v>0</v>
      </c>
      <c r="BV8280" s="4">
        <f t="shared" si="517"/>
        <v>0</v>
      </c>
      <c r="BW8280" s="10"/>
      <c r="BX8280" s="4">
        <f t="shared" si="518"/>
        <v>1</v>
      </c>
      <c r="BY8280" s="4">
        <f t="shared" si="519"/>
        <v>1</v>
      </c>
    </row>
    <row r="8281" spans="1:77">
      <c r="A8281" s="10">
        <v>8276</v>
      </c>
      <c r="BP8281" s="3"/>
      <c r="BQ8281" s="3"/>
      <c r="BR8281" s="3"/>
      <c r="BS8281" s="3"/>
      <c r="BT8281" s="10">
        <v>8276</v>
      </c>
      <c r="BU8281" s="4">
        <f t="shared" si="516"/>
        <v>0</v>
      </c>
      <c r="BV8281" s="4">
        <f t="shared" si="517"/>
        <v>0</v>
      </c>
      <c r="BW8281" s="10"/>
      <c r="BX8281" s="4">
        <f t="shared" si="518"/>
        <v>1</v>
      </c>
      <c r="BY8281" s="4">
        <f t="shared" si="519"/>
        <v>1</v>
      </c>
    </row>
    <row r="8282" spans="1:77">
      <c r="A8282" s="10">
        <v>8277</v>
      </c>
      <c r="BP8282" s="3"/>
      <c r="BQ8282" s="3"/>
      <c r="BR8282" s="3"/>
      <c r="BS8282" s="3"/>
      <c r="BT8282" s="10">
        <v>8277</v>
      </c>
      <c r="BU8282" s="4">
        <f t="shared" si="516"/>
        <v>0</v>
      </c>
      <c r="BV8282" s="4">
        <f t="shared" si="517"/>
        <v>0</v>
      </c>
      <c r="BW8282" s="10"/>
      <c r="BX8282" s="4">
        <f t="shared" si="518"/>
        <v>1</v>
      </c>
      <c r="BY8282" s="4">
        <f t="shared" si="519"/>
        <v>1</v>
      </c>
    </row>
    <row r="8283" spans="1:77">
      <c r="A8283" s="10">
        <v>8278</v>
      </c>
      <c r="BP8283" s="3"/>
      <c r="BQ8283" s="3"/>
      <c r="BR8283" s="3"/>
      <c r="BS8283" s="3"/>
      <c r="BT8283" s="10">
        <v>8278</v>
      </c>
      <c r="BU8283" s="4">
        <f t="shared" si="516"/>
        <v>0</v>
      </c>
      <c r="BV8283" s="4">
        <f t="shared" si="517"/>
        <v>0</v>
      </c>
      <c r="BW8283" s="10"/>
      <c r="BX8283" s="4">
        <f t="shared" si="518"/>
        <v>1</v>
      </c>
      <c r="BY8283" s="4">
        <f t="shared" si="519"/>
        <v>1</v>
      </c>
    </row>
    <row r="8284" spans="1:77">
      <c r="A8284" s="10">
        <v>8279</v>
      </c>
      <c r="BP8284" s="3"/>
      <c r="BQ8284" s="3"/>
      <c r="BR8284" s="3"/>
      <c r="BS8284" s="3"/>
      <c r="BT8284" s="10">
        <v>8279</v>
      </c>
      <c r="BU8284" s="4">
        <f t="shared" si="516"/>
        <v>0</v>
      </c>
      <c r="BV8284" s="4">
        <f t="shared" si="517"/>
        <v>0</v>
      </c>
      <c r="BW8284" s="10"/>
      <c r="BX8284" s="4">
        <f t="shared" si="518"/>
        <v>1</v>
      </c>
      <c r="BY8284" s="4">
        <f t="shared" si="519"/>
        <v>1</v>
      </c>
    </row>
    <row r="8285" spans="1:77">
      <c r="A8285" s="10">
        <v>8280</v>
      </c>
      <c r="BP8285" s="3"/>
      <c r="BQ8285" s="3"/>
      <c r="BR8285" s="3"/>
      <c r="BS8285" s="3"/>
      <c r="BT8285" s="10">
        <v>8280</v>
      </c>
      <c r="BU8285" s="4">
        <f t="shared" si="516"/>
        <v>0</v>
      </c>
      <c r="BV8285" s="4">
        <f t="shared" si="517"/>
        <v>0</v>
      </c>
      <c r="BW8285" s="10"/>
      <c r="BX8285" s="4">
        <f t="shared" si="518"/>
        <v>1</v>
      </c>
      <c r="BY8285" s="4">
        <f t="shared" si="519"/>
        <v>1</v>
      </c>
    </row>
    <row r="8286" spans="1:77">
      <c r="A8286" s="10">
        <v>8281</v>
      </c>
      <c r="BP8286" s="3"/>
      <c r="BQ8286" s="3"/>
      <c r="BR8286" s="3"/>
      <c r="BS8286" s="3"/>
      <c r="BT8286" s="10">
        <v>8281</v>
      </c>
      <c r="BU8286" s="4">
        <f t="shared" si="516"/>
        <v>0</v>
      </c>
      <c r="BV8286" s="4">
        <f t="shared" si="517"/>
        <v>0</v>
      </c>
      <c r="BW8286" s="10"/>
      <c r="BX8286" s="4">
        <f t="shared" si="518"/>
        <v>1</v>
      </c>
      <c r="BY8286" s="4">
        <f t="shared" si="519"/>
        <v>1</v>
      </c>
    </row>
    <row r="8287" spans="1:77">
      <c r="A8287" s="10">
        <v>8282</v>
      </c>
      <c r="BP8287" s="3"/>
      <c r="BQ8287" s="3"/>
      <c r="BR8287" s="3"/>
      <c r="BS8287" s="3"/>
      <c r="BT8287" s="10">
        <v>8282</v>
      </c>
      <c r="BU8287" s="4">
        <f t="shared" si="516"/>
        <v>0</v>
      </c>
      <c r="BV8287" s="4">
        <f t="shared" si="517"/>
        <v>0</v>
      </c>
      <c r="BW8287" s="10"/>
      <c r="BX8287" s="4">
        <f t="shared" si="518"/>
        <v>1</v>
      </c>
      <c r="BY8287" s="4">
        <f t="shared" si="519"/>
        <v>1</v>
      </c>
    </row>
    <row r="8288" spans="1:77">
      <c r="A8288" s="10">
        <v>8283</v>
      </c>
      <c r="BP8288" s="3"/>
      <c r="BQ8288" s="3"/>
      <c r="BR8288" s="3"/>
      <c r="BS8288" s="3"/>
      <c r="BT8288" s="10">
        <v>8283</v>
      </c>
      <c r="BU8288" s="4">
        <f t="shared" si="516"/>
        <v>0</v>
      </c>
      <c r="BV8288" s="4">
        <f t="shared" si="517"/>
        <v>0</v>
      </c>
      <c r="BW8288" s="10"/>
      <c r="BX8288" s="4">
        <f t="shared" si="518"/>
        <v>1</v>
      </c>
      <c r="BY8288" s="4">
        <f t="shared" si="519"/>
        <v>1</v>
      </c>
    </row>
    <row r="8289" spans="1:77">
      <c r="A8289" s="10">
        <v>8284</v>
      </c>
      <c r="BP8289" s="3"/>
      <c r="BQ8289" s="3"/>
      <c r="BR8289" s="3"/>
      <c r="BS8289" s="3"/>
      <c r="BT8289" s="10">
        <v>8284</v>
      </c>
      <c r="BU8289" s="4">
        <f t="shared" si="516"/>
        <v>0</v>
      </c>
      <c r="BV8289" s="4">
        <f t="shared" si="517"/>
        <v>0</v>
      </c>
      <c r="BW8289" s="10"/>
      <c r="BX8289" s="4">
        <f t="shared" si="518"/>
        <v>1</v>
      </c>
      <c r="BY8289" s="4">
        <f t="shared" si="519"/>
        <v>1</v>
      </c>
    </row>
    <row r="8290" spans="1:77">
      <c r="A8290" s="10">
        <v>8285</v>
      </c>
      <c r="BP8290" s="3"/>
      <c r="BQ8290" s="3"/>
      <c r="BR8290" s="3"/>
      <c r="BS8290" s="3"/>
      <c r="BT8290" s="10">
        <v>8285</v>
      </c>
      <c r="BU8290" s="4">
        <f t="shared" si="516"/>
        <v>0</v>
      </c>
      <c r="BV8290" s="4">
        <f t="shared" si="517"/>
        <v>0</v>
      </c>
      <c r="BW8290" s="10"/>
      <c r="BX8290" s="4">
        <f t="shared" si="518"/>
        <v>1</v>
      </c>
      <c r="BY8290" s="4">
        <f t="shared" si="519"/>
        <v>1</v>
      </c>
    </row>
    <row r="8291" spans="1:77">
      <c r="A8291" s="10">
        <v>8286</v>
      </c>
      <c r="BP8291" s="3"/>
      <c r="BQ8291" s="3"/>
      <c r="BR8291" s="3"/>
      <c r="BS8291" s="3"/>
      <c r="BT8291" s="10">
        <v>8286</v>
      </c>
      <c r="BU8291" s="4">
        <f t="shared" si="516"/>
        <v>0</v>
      </c>
      <c r="BV8291" s="4">
        <f t="shared" si="517"/>
        <v>0</v>
      </c>
      <c r="BW8291" s="10"/>
      <c r="BX8291" s="4">
        <f t="shared" si="518"/>
        <v>1</v>
      </c>
      <c r="BY8291" s="4">
        <f t="shared" si="519"/>
        <v>1</v>
      </c>
    </row>
    <row r="8292" spans="1:77">
      <c r="A8292" s="10">
        <v>8287</v>
      </c>
      <c r="BP8292" s="3"/>
      <c r="BQ8292" s="3"/>
      <c r="BR8292" s="3"/>
      <c r="BS8292" s="3"/>
      <c r="BT8292" s="10">
        <v>8287</v>
      </c>
      <c r="BU8292" s="4">
        <f t="shared" si="516"/>
        <v>0</v>
      </c>
      <c r="BV8292" s="4">
        <f t="shared" si="517"/>
        <v>0</v>
      </c>
      <c r="BW8292" s="10"/>
      <c r="BX8292" s="4">
        <f t="shared" si="518"/>
        <v>1</v>
      </c>
      <c r="BY8292" s="4">
        <f t="shared" si="519"/>
        <v>1</v>
      </c>
    </row>
    <row r="8293" spans="1:77">
      <c r="A8293" s="10">
        <v>8288</v>
      </c>
      <c r="BP8293" s="3"/>
      <c r="BQ8293" s="3"/>
      <c r="BR8293" s="3"/>
      <c r="BS8293" s="3"/>
      <c r="BT8293" s="10">
        <v>8288</v>
      </c>
      <c r="BU8293" s="4">
        <f t="shared" si="516"/>
        <v>0</v>
      </c>
      <c r="BV8293" s="4">
        <f t="shared" si="517"/>
        <v>0</v>
      </c>
      <c r="BW8293" s="10"/>
      <c r="BX8293" s="4">
        <f t="shared" si="518"/>
        <v>1</v>
      </c>
      <c r="BY8293" s="4">
        <f t="shared" si="519"/>
        <v>1</v>
      </c>
    </row>
    <row r="8294" spans="1:77">
      <c r="A8294" s="10">
        <v>8289</v>
      </c>
      <c r="BP8294" s="3"/>
      <c r="BQ8294" s="3"/>
      <c r="BR8294" s="3"/>
      <c r="BS8294" s="3"/>
      <c r="BT8294" s="10">
        <v>8289</v>
      </c>
      <c r="BU8294" s="4">
        <f t="shared" si="516"/>
        <v>0</v>
      </c>
      <c r="BV8294" s="4">
        <f t="shared" si="517"/>
        <v>0</v>
      </c>
      <c r="BW8294" s="10"/>
      <c r="BX8294" s="4">
        <f t="shared" si="518"/>
        <v>1</v>
      </c>
      <c r="BY8294" s="4">
        <f t="shared" si="519"/>
        <v>1</v>
      </c>
    </row>
    <row r="8295" spans="1:77">
      <c r="A8295" s="10">
        <v>8290</v>
      </c>
      <c r="BP8295" s="3"/>
      <c r="BQ8295" s="3"/>
      <c r="BR8295" s="3"/>
      <c r="BS8295" s="3"/>
      <c r="BT8295" s="10">
        <v>8290</v>
      </c>
      <c r="BU8295" s="4">
        <f t="shared" si="516"/>
        <v>0</v>
      </c>
      <c r="BV8295" s="4">
        <f t="shared" si="517"/>
        <v>0</v>
      </c>
      <c r="BW8295" s="10"/>
      <c r="BX8295" s="4">
        <f t="shared" si="518"/>
        <v>1</v>
      </c>
      <c r="BY8295" s="4">
        <f t="shared" si="519"/>
        <v>1</v>
      </c>
    </row>
    <row r="8296" spans="1:77">
      <c r="A8296" s="10">
        <v>8291</v>
      </c>
      <c r="BP8296" s="3"/>
      <c r="BQ8296" s="3"/>
      <c r="BR8296" s="3"/>
      <c r="BS8296" s="3"/>
      <c r="BT8296" s="10">
        <v>8291</v>
      </c>
      <c r="BU8296" s="4">
        <f t="shared" si="516"/>
        <v>0</v>
      </c>
      <c r="BV8296" s="4">
        <f t="shared" si="517"/>
        <v>0</v>
      </c>
      <c r="BW8296" s="10"/>
      <c r="BX8296" s="4">
        <f t="shared" si="518"/>
        <v>1</v>
      </c>
      <c r="BY8296" s="4">
        <f t="shared" si="519"/>
        <v>1</v>
      </c>
    </row>
    <row r="8297" spans="1:77">
      <c r="A8297" s="10">
        <v>8292</v>
      </c>
      <c r="BP8297" s="3"/>
      <c r="BQ8297" s="3"/>
      <c r="BR8297" s="3"/>
      <c r="BS8297" s="3"/>
      <c r="BT8297" s="10">
        <v>8292</v>
      </c>
      <c r="BU8297" s="4">
        <f t="shared" si="516"/>
        <v>0</v>
      </c>
      <c r="BV8297" s="4">
        <f t="shared" si="517"/>
        <v>0</v>
      </c>
      <c r="BW8297" s="10"/>
      <c r="BX8297" s="4">
        <f t="shared" si="518"/>
        <v>1</v>
      </c>
      <c r="BY8297" s="4">
        <f t="shared" si="519"/>
        <v>1</v>
      </c>
    </row>
    <row r="8298" spans="1:77">
      <c r="A8298" s="10">
        <v>8293</v>
      </c>
      <c r="BP8298" s="3"/>
      <c r="BQ8298" s="3"/>
      <c r="BR8298" s="3"/>
      <c r="BS8298" s="3"/>
      <c r="BT8298" s="10">
        <v>8293</v>
      </c>
      <c r="BU8298" s="4">
        <f t="shared" si="516"/>
        <v>0</v>
      </c>
      <c r="BV8298" s="4">
        <f t="shared" si="517"/>
        <v>0</v>
      </c>
      <c r="BW8298" s="10"/>
      <c r="BX8298" s="4">
        <f t="shared" si="518"/>
        <v>1</v>
      </c>
      <c r="BY8298" s="4">
        <f t="shared" si="519"/>
        <v>1</v>
      </c>
    </row>
    <row r="8299" spans="1:77">
      <c r="A8299" s="10">
        <v>8294</v>
      </c>
      <c r="BP8299" s="3"/>
      <c r="BQ8299" s="3"/>
      <c r="BR8299" s="3"/>
      <c r="BS8299" s="3"/>
      <c r="BT8299" s="10">
        <v>8294</v>
      </c>
      <c r="BU8299" s="4">
        <f t="shared" si="516"/>
        <v>0</v>
      </c>
      <c r="BV8299" s="4">
        <f t="shared" si="517"/>
        <v>0</v>
      </c>
      <c r="BW8299" s="10"/>
      <c r="BX8299" s="4">
        <f t="shared" si="518"/>
        <v>1</v>
      </c>
      <c r="BY8299" s="4">
        <f t="shared" si="519"/>
        <v>1</v>
      </c>
    </row>
    <row r="8300" spans="1:77">
      <c r="A8300" s="10">
        <v>8295</v>
      </c>
      <c r="BP8300" s="3"/>
      <c r="BQ8300" s="3"/>
      <c r="BR8300" s="3"/>
      <c r="BS8300" s="3"/>
      <c r="BT8300" s="10">
        <v>8295</v>
      </c>
      <c r="BU8300" s="4">
        <f t="shared" si="516"/>
        <v>0</v>
      </c>
      <c r="BV8300" s="4">
        <f t="shared" si="517"/>
        <v>0</v>
      </c>
      <c r="BW8300" s="10"/>
      <c r="BX8300" s="4">
        <f t="shared" si="518"/>
        <v>1</v>
      </c>
      <c r="BY8300" s="4">
        <f t="shared" si="519"/>
        <v>1</v>
      </c>
    </row>
    <row r="8301" spans="1:77">
      <c r="A8301" s="10">
        <v>8296</v>
      </c>
      <c r="BP8301" s="3"/>
      <c r="BQ8301" s="3"/>
      <c r="BR8301" s="3"/>
      <c r="BS8301" s="3"/>
      <c r="BT8301" s="10">
        <v>8296</v>
      </c>
      <c r="BU8301" s="4">
        <f t="shared" si="516"/>
        <v>0</v>
      </c>
      <c r="BV8301" s="4">
        <f t="shared" si="517"/>
        <v>0</v>
      </c>
      <c r="BW8301" s="10"/>
      <c r="BX8301" s="4">
        <f t="shared" si="518"/>
        <v>1</v>
      </c>
      <c r="BY8301" s="4">
        <f t="shared" si="519"/>
        <v>1</v>
      </c>
    </row>
    <row r="8302" spans="1:77">
      <c r="A8302" s="10">
        <v>8297</v>
      </c>
      <c r="BP8302" s="3"/>
      <c r="BQ8302" s="3"/>
      <c r="BR8302" s="3"/>
      <c r="BS8302" s="3"/>
      <c r="BT8302" s="10">
        <v>8297</v>
      </c>
      <c r="BU8302" s="4">
        <f t="shared" si="516"/>
        <v>0</v>
      </c>
      <c r="BV8302" s="4">
        <f t="shared" si="517"/>
        <v>0</v>
      </c>
      <c r="BW8302" s="10"/>
      <c r="BX8302" s="4">
        <f t="shared" si="518"/>
        <v>1</v>
      </c>
      <c r="BY8302" s="4">
        <f t="shared" si="519"/>
        <v>1</v>
      </c>
    </row>
    <row r="8303" spans="1:77">
      <c r="A8303" s="10">
        <v>8298</v>
      </c>
      <c r="BP8303" s="3"/>
      <c r="BQ8303" s="3"/>
      <c r="BR8303" s="3"/>
      <c r="BS8303" s="3"/>
      <c r="BT8303" s="10">
        <v>8298</v>
      </c>
      <c r="BU8303" s="4">
        <f t="shared" si="516"/>
        <v>0</v>
      </c>
      <c r="BV8303" s="4">
        <f t="shared" si="517"/>
        <v>0</v>
      </c>
      <c r="BW8303" s="10"/>
      <c r="BX8303" s="4">
        <f t="shared" si="518"/>
        <v>1</v>
      </c>
      <c r="BY8303" s="4">
        <f t="shared" si="519"/>
        <v>1</v>
      </c>
    </row>
    <row r="8304" spans="1:77">
      <c r="A8304" s="10">
        <v>8299</v>
      </c>
      <c r="BP8304" s="3"/>
      <c r="BQ8304" s="3"/>
      <c r="BR8304" s="3"/>
      <c r="BS8304" s="3"/>
      <c r="BT8304" s="10">
        <v>8299</v>
      </c>
      <c r="BU8304" s="4">
        <f t="shared" si="516"/>
        <v>0</v>
      </c>
      <c r="BV8304" s="4">
        <f t="shared" si="517"/>
        <v>0</v>
      </c>
      <c r="BW8304" s="10"/>
      <c r="BX8304" s="4">
        <f t="shared" si="518"/>
        <v>1</v>
      </c>
      <c r="BY8304" s="4">
        <f t="shared" si="519"/>
        <v>1</v>
      </c>
    </row>
    <row r="8305" spans="1:77">
      <c r="A8305" s="10">
        <v>8300</v>
      </c>
      <c r="BP8305" s="3"/>
      <c r="BQ8305" s="3"/>
      <c r="BR8305" s="3"/>
      <c r="BS8305" s="3"/>
      <c r="BT8305" s="10">
        <v>8300</v>
      </c>
      <c r="BU8305" s="4">
        <f t="shared" si="516"/>
        <v>0</v>
      </c>
      <c r="BV8305" s="4">
        <f t="shared" si="517"/>
        <v>0</v>
      </c>
      <c r="BW8305" s="10"/>
      <c r="BX8305" s="4">
        <f t="shared" si="518"/>
        <v>1</v>
      </c>
      <c r="BY8305" s="4">
        <f t="shared" si="519"/>
        <v>1</v>
      </c>
    </row>
    <row r="8306" spans="1:77">
      <c r="A8306" s="10">
        <v>8301</v>
      </c>
      <c r="BP8306" s="3"/>
      <c r="BQ8306" s="3"/>
      <c r="BR8306" s="3"/>
      <c r="BS8306" s="3"/>
      <c r="BT8306" s="10">
        <v>8301</v>
      </c>
      <c r="BU8306" s="4">
        <f t="shared" si="516"/>
        <v>0</v>
      </c>
      <c r="BV8306" s="4">
        <f t="shared" si="517"/>
        <v>0</v>
      </c>
      <c r="BW8306" s="10"/>
      <c r="BX8306" s="4">
        <f t="shared" si="518"/>
        <v>1</v>
      </c>
      <c r="BY8306" s="4">
        <f t="shared" si="519"/>
        <v>1</v>
      </c>
    </row>
    <row r="8307" spans="1:77">
      <c r="A8307" s="10">
        <v>8302</v>
      </c>
      <c r="BP8307" s="3"/>
      <c r="BQ8307" s="3"/>
      <c r="BR8307" s="3"/>
      <c r="BS8307" s="3"/>
      <c r="BT8307" s="10">
        <v>8302</v>
      </c>
      <c r="BU8307" s="4">
        <f t="shared" si="516"/>
        <v>0</v>
      </c>
      <c r="BV8307" s="4">
        <f t="shared" si="517"/>
        <v>0</v>
      </c>
      <c r="BW8307" s="10"/>
      <c r="BX8307" s="4">
        <f t="shared" si="518"/>
        <v>1</v>
      </c>
      <c r="BY8307" s="4">
        <f t="shared" si="519"/>
        <v>1</v>
      </c>
    </row>
    <row r="8308" spans="1:77">
      <c r="A8308" s="10">
        <v>8303</v>
      </c>
      <c r="BP8308" s="3"/>
      <c r="BQ8308" s="3"/>
      <c r="BR8308" s="3"/>
      <c r="BS8308" s="3"/>
      <c r="BT8308" s="10">
        <v>8303</v>
      </c>
      <c r="BU8308" s="4">
        <f t="shared" si="516"/>
        <v>0</v>
      </c>
      <c r="BV8308" s="4">
        <f t="shared" si="517"/>
        <v>0</v>
      </c>
      <c r="BW8308" s="10"/>
      <c r="BX8308" s="4">
        <f t="shared" si="518"/>
        <v>1</v>
      </c>
      <c r="BY8308" s="4">
        <f t="shared" si="519"/>
        <v>1</v>
      </c>
    </row>
    <row r="8309" spans="1:77">
      <c r="A8309" s="10">
        <v>8304</v>
      </c>
      <c r="BP8309" s="3"/>
      <c r="BQ8309" s="3"/>
      <c r="BR8309" s="3"/>
      <c r="BS8309" s="3"/>
      <c r="BT8309" s="10">
        <v>8304</v>
      </c>
      <c r="BU8309" s="4">
        <f t="shared" si="516"/>
        <v>0</v>
      </c>
      <c r="BV8309" s="4">
        <f t="shared" si="517"/>
        <v>0</v>
      </c>
      <c r="BW8309" s="10"/>
      <c r="BX8309" s="4">
        <f t="shared" si="518"/>
        <v>1</v>
      </c>
      <c r="BY8309" s="4">
        <f t="shared" si="519"/>
        <v>1</v>
      </c>
    </row>
    <row r="8310" spans="1:77">
      <c r="A8310" s="10">
        <v>8305</v>
      </c>
      <c r="BP8310" s="3"/>
      <c r="BQ8310" s="3"/>
      <c r="BR8310" s="3"/>
      <c r="BS8310" s="3"/>
      <c r="BT8310" s="10">
        <v>8305</v>
      </c>
      <c r="BU8310" s="4">
        <f t="shared" si="516"/>
        <v>0</v>
      </c>
      <c r="BV8310" s="4">
        <f t="shared" si="517"/>
        <v>0</v>
      </c>
      <c r="BW8310" s="10"/>
      <c r="BX8310" s="4">
        <f t="shared" si="518"/>
        <v>1</v>
      </c>
      <c r="BY8310" s="4">
        <f t="shared" si="519"/>
        <v>1</v>
      </c>
    </row>
    <row r="8311" spans="1:77">
      <c r="A8311" s="10">
        <v>8306</v>
      </c>
      <c r="BP8311" s="3"/>
      <c r="BQ8311" s="3"/>
      <c r="BR8311" s="3"/>
      <c r="BS8311" s="3"/>
      <c r="BT8311" s="10">
        <v>8306</v>
      </c>
      <c r="BU8311" s="4">
        <f t="shared" si="516"/>
        <v>0</v>
      </c>
      <c r="BV8311" s="4">
        <f t="shared" si="517"/>
        <v>0</v>
      </c>
      <c r="BW8311" s="10"/>
      <c r="BX8311" s="4">
        <f t="shared" si="518"/>
        <v>1</v>
      </c>
      <c r="BY8311" s="4">
        <f t="shared" si="519"/>
        <v>1</v>
      </c>
    </row>
    <row r="8312" spans="1:77">
      <c r="A8312" s="10">
        <v>8307</v>
      </c>
      <c r="BP8312" s="3"/>
      <c r="BQ8312" s="3"/>
      <c r="BR8312" s="3"/>
      <c r="BS8312" s="3"/>
      <c r="BT8312" s="10">
        <v>8307</v>
      </c>
      <c r="BU8312" s="4">
        <f t="shared" si="516"/>
        <v>0</v>
      </c>
      <c r="BV8312" s="4">
        <f t="shared" si="517"/>
        <v>0</v>
      </c>
      <c r="BW8312" s="10"/>
      <c r="BX8312" s="4">
        <f t="shared" si="518"/>
        <v>1</v>
      </c>
      <c r="BY8312" s="4">
        <f t="shared" si="519"/>
        <v>1</v>
      </c>
    </row>
    <row r="8313" spans="1:77">
      <c r="A8313" s="10">
        <v>8308</v>
      </c>
      <c r="BP8313" s="3"/>
      <c r="BQ8313" s="3"/>
      <c r="BR8313" s="3"/>
      <c r="BS8313" s="3"/>
      <c r="BT8313" s="10">
        <v>8308</v>
      </c>
      <c r="BU8313" s="4">
        <f t="shared" si="516"/>
        <v>0</v>
      </c>
      <c r="BV8313" s="4">
        <f t="shared" si="517"/>
        <v>0</v>
      </c>
      <c r="BW8313" s="10"/>
      <c r="BX8313" s="4">
        <f t="shared" si="518"/>
        <v>1</v>
      </c>
      <c r="BY8313" s="4">
        <f t="shared" si="519"/>
        <v>1</v>
      </c>
    </row>
    <row r="8314" spans="1:77">
      <c r="A8314" s="10">
        <v>8309</v>
      </c>
      <c r="BP8314" s="3"/>
      <c r="BQ8314" s="3"/>
      <c r="BR8314" s="3"/>
      <c r="BS8314" s="3"/>
      <c r="BT8314" s="10">
        <v>8309</v>
      </c>
      <c r="BU8314" s="4">
        <f t="shared" si="516"/>
        <v>0</v>
      </c>
      <c r="BV8314" s="4">
        <f t="shared" si="517"/>
        <v>0</v>
      </c>
      <c r="BW8314" s="10"/>
      <c r="BX8314" s="4">
        <f t="shared" si="518"/>
        <v>1</v>
      </c>
      <c r="BY8314" s="4">
        <f t="shared" si="519"/>
        <v>1</v>
      </c>
    </row>
    <row r="8315" spans="1:77">
      <c r="A8315" s="10">
        <v>8310</v>
      </c>
      <c r="BP8315" s="3"/>
      <c r="BQ8315" s="3"/>
      <c r="BR8315" s="3"/>
      <c r="BS8315" s="3"/>
      <c r="BT8315" s="10">
        <v>8310</v>
      </c>
      <c r="BU8315" s="4">
        <f t="shared" si="516"/>
        <v>0</v>
      </c>
      <c r="BV8315" s="4">
        <f t="shared" si="517"/>
        <v>0</v>
      </c>
      <c r="BW8315" s="10"/>
      <c r="BX8315" s="4">
        <f t="shared" si="518"/>
        <v>1</v>
      </c>
      <c r="BY8315" s="4">
        <f t="shared" si="519"/>
        <v>1</v>
      </c>
    </row>
    <row r="8316" spans="1:77">
      <c r="A8316" s="10">
        <v>8311</v>
      </c>
      <c r="BP8316" s="3"/>
      <c r="BQ8316" s="3"/>
      <c r="BR8316" s="3"/>
      <c r="BS8316" s="3"/>
      <c r="BT8316" s="10">
        <v>8311</v>
      </c>
      <c r="BU8316" s="4">
        <f t="shared" si="516"/>
        <v>0</v>
      </c>
      <c r="BV8316" s="4">
        <f t="shared" si="517"/>
        <v>0</v>
      </c>
      <c r="BW8316" s="10"/>
      <c r="BX8316" s="4">
        <f t="shared" si="518"/>
        <v>1</v>
      </c>
      <c r="BY8316" s="4">
        <f t="shared" si="519"/>
        <v>1</v>
      </c>
    </row>
    <row r="8317" spans="1:77">
      <c r="A8317" s="10">
        <v>8312</v>
      </c>
      <c r="BP8317" s="3"/>
      <c r="BQ8317" s="3"/>
      <c r="BR8317" s="3"/>
      <c r="BS8317" s="3"/>
      <c r="BT8317" s="10">
        <v>8312</v>
      </c>
      <c r="BU8317" s="4">
        <f t="shared" si="516"/>
        <v>0</v>
      </c>
      <c r="BV8317" s="4">
        <f t="shared" si="517"/>
        <v>0</v>
      </c>
      <c r="BW8317" s="10"/>
      <c r="BX8317" s="4">
        <f t="shared" si="518"/>
        <v>1</v>
      </c>
      <c r="BY8317" s="4">
        <f t="shared" si="519"/>
        <v>1</v>
      </c>
    </row>
    <row r="8318" spans="1:77">
      <c r="A8318" s="10">
        <v>8313</v>
      </c>
      <c r="BP8318" s="3"/>
      <c r="BQ8318" s="3"/>
      <c r="BR8318" s="3"/>
      <c r="BS8318" s="3"/>
      <c r="BT8318" s="10">
        <v>8313</v>
      </c>
      <c r="BU8318" s="4">
        <f t="shared" si="516"/>
        <v>0</v>
      </c>
      <c r="BV8318" s="4">
        <f t="shared" si="517"/>
        <v>0</v>
      </c>
      <c r="BW8318" s="10"/>
      <c r="BX8318" s="4">
        <f t="shared" si="518"/>
        <v>1</v>
      </c>
      <c r="BY8318" s="4">
        <f t="shared" si="519"/>
        <v>1</v>
      </c>
    </row>
    <row r="8319" spans="1:77">
      <c r="A8319" s="10">
        <v>8314</v>
      </c>
      <c r="BP8319" s="3"/>
      <c r="BQ8319" s="3"/>
      <c r="BR8319" s="3"/>
      <c r="BS8319" s="3"/>
      <c r="BT8319" s="10">
        <v>8314</v>
      </c>
      <c r="BU8319" s="4">
        <f t="shared" si="516"/>
        <v>0</v>
      </c>
      <c r="BV8319" s="4">
        <f t="shared" si="517"/>
        <v>0</v>
      </c>
      <c r="BW8319" s="10"/>
      <c r="BX8319" s="4">
        <f t="shared" si="518"/>
        <v>1</v>
      </c>
      <c r="BY8319" s="4">
        <f t="shared" si="519"/>
        <v>1</v>
      </c>
    </row>
    <row r="8320" spans="1:77">
      <c r="A8320" s="10">
        <v>8315</v>
      </c>
      <c r="BP8320" s="3"/>
      <c r="BQ8320" s="3"/>
      <c r="BR8320" s="3"/>
      <c r="BS8320" s="3"/>
      <c r="BT8320" s="10">
        <v>8315</v>
      </c>
      <c r="BU8320" s="4">
        <f t="shared" si="516"/>
        <v>0</v>
      </c>
      <c r="BV8320" s="4">
        <f t="shared" si="517"/>
        <v>0</v>
      </c>
      <c r="BW8320" s="10"/>
      <c r="BX8320" s="4">
        <f t="shared" si="518"/>
        <v>1</v>
      </c>
      <c r="BY8320" s="4">
        <f t="shared" si="519"/>
        <v>1</v>
      </c>
    </row>
    <row r="8321" spans="1:77">
      <c r="A8321" s="10">
        <v>8316</v>
      </c>
      <c r="BP8321" s="3"/>
      <c r="BQ8321" s="3"/>
      <c r="BR8321" s="3"/>
      <c r="BS8321" s="3"/>
      <c r="BT8321" s="10">
        <v>8316</v>
      </c>
      <c r="BU8321" s="4">
        <f t="shared" si="516"/>
        <v>0</v>
      </c>
      <c r="BV8321" s="4">
        <f t="shared" si="517"/>
        <v>0</v>
      </c>
      <c r="BW8321" s="10"/>
      <c r="BX8321" s="4">
        <f t="shared" si="518"/>
        <v>1</v>
      </c>
      <c r="BY8321" s="4">
        <f t="shared" si="519"/>
        <v>1</v>
      </c>
    </row>
    <row r="8322" spans="1:77">
      <c r="A8322" s="10">
        <v>8317</v>
      </c>
      <c r="BP8322" s="3"/>
      <c r="BQ8322" s="3"/>
      <c r="BR8322" s="3"/>
      <c r="BS8322" s="3"/>
      <c r="BT8322" s="10">
        <v>8317</v>
      </c>
      <c r="BU8322" s="4">
        <f t="shared" si="516"/>
        <v>0</v>
      </c>
      <c r="BV8322" s="4">
        <f t="shared" si="517"/>
        <v>0</v>
      </c>
      <c r="BW8322" s="10"/>
      <c r="BX8322" s="4">
        <f t="shared" si="518"/>
        <v>1</v>
      </c>
      <c r="BY8322" s="4">
        <f t="shared" si="519"/>
        <v>1</v>
      </c>
    </row>
    <row r="8323" spans="1:77">
      <c r="A8323" s="10">
        <v>8318</v>
      </c>
      <c r="BP8323" s="3"/>
      <c r="BQ8323" s="3"/>
      <c r="BR8323" s="3"/>
      <c r="BS8323" s="3"/>
      <c r="BT8323" s="10">
        <v>8318</v>
      </c>
      <c r="BU8323" s="4">
        <f t="shared" si="516"/>
        <v>0</v>
      </c>
      <c r="BV8323" s="4">
        <f t="shared" si="517"/>
        <v>0</v>
      </c>
      <c r="BW8323" s="10"/>
      <c r="BX8323" s="4">
        <f t="shared" si="518"/>
        <v>1</v>
      </c>
      <c r="BY8323" s="4">
        <f t="shared" si="519"/>
        <v>1</v>
      </c>
    </row>
    <row r="8324" spans="1:77">
      <c r="A8324" s="10">
        <v>8319</v>
      </c>
      <c r="BP8324" s="3"/>
      <c r="BQ8324" s="3"/>
      <c r="BR8324" s="3"/>
      <c r="BS8324" s="3"/>
      <c r="BT8324" s="10">
        <v>8319</v>
      </c>
      <c r="BU8324" s="4">
        <f t="shared" si="516"/>
        <v>0</v>
      </c>
      <c r="BV8324" s="4">
        <f t="shared" si="517"/>
        <v>0</v>
      </c>
      <c r="BW8324" s="10"/>
      <c r="BX8324" s="4">
        <f t="shared" si="518"/>
        <v>1</v>
      </c>
      <c r="BY8324" s="4">
        <f t="shared" si="519"/>
        <v>1</v>
      </c>
    </row>
    <row r="8325" spans="1:77">
      <c r="A8325" s="10">
        <v>8320</v>
      </c>
      <c r="BP8325" s="3"/>
      <c r="BQ8325" s="3"/>
      <c r="BR8325" s="3"/>
      <c r="BS8325" s="3"/>
      <c r="BT8325" s="10">
        <v>8320</v>
      </c>
      <c r="BU8325" s="4">
        <f t="shared" si="516"/>
        <v>0</v>
      </c>
      <c r="BV8325" s="4">
        <f t="shared" si="517"/>
        <v>0</v>
      </c>
      <c r="BW8325" s="10"/>
      <c r="BX8325" s="4">
        <f t="shared" si="518"/>
        <v>1</v>
      </c>
      <c r="BY8325" s="4">
        <f t="shared" si="519"/>
        <v>1</v>
      </c>
    </row>
    <row r="8326" spans="1:77">
      <c r="A8326" s="10">
        <v>8321</v>
      </c>
      <c r="BP8326" s="3"/>
      <c r="BQ8326" s="3"/>
      <c r="BR8326" s="3"/>
      <c r="BS8326" s="3"/>
      <c r="BT8326" s="10">
        <v>8321</v>
      </c>
      <c r="BU8326" s="4">
        <f t="shared" si="516"/>
        <v>0</v>
      </c>
      <c r="BV8326" s="4">
        <f t="shared" si="517"/>
        <v>0</v>
      </c>
      <c r="BW8326" s="10"/>
      <c r="BX8326" s="4">
        <f t="shared" si="518"/>
        <v>1</v>
      </c>
      <c r="BY8326" s="4">
        <f t="shared" si="519"/>
        <v>1</v>
      </c>
    </row>
    <row r="8327" spans="1:77">
      <c r="A8327" s="10">
        <v>8322</v>
      </c>
      <c r="BP8327" s="3"/>
      <c r="BQ8327" s="3"/>
      <c r="BR8327" s="3"/>
      <c r="BS8327" s="3"/>
      <c r="BT8327" s="10">
        <v>8322</v>
      </c>
      <c r="BU8327" s="4">
        <f t="shared" ref="BU8327:BU8390" si="520">BP8327*$BV$1-BQ8327</f>
        <v>0</v>
      </c>
      <c r="BV8327" s="4">
        <f t="shared" ref="BV8327:BV8390" si="521">BR8327*$BV$1-BS8327</f>
        <v>0</v>
      </c>
      <c r="BW8327" s="10"/>
      <c r="BX8327" s="4">
        <f t="shared" ref="BX8327:BX8390" si="522">IF(BU8327=MAX($BU8327:$BV8327),1,0)</f>
        <v>1</v>
      </c>
      <c r="BY8327" s="4">
        <f t="shared" ref="BY8327:BY8390" si="523">IF(BV8327=MAX($BU8327:$BV8327),1,0)</f>
        <v>1</v>
      </c>
    </row>
    <row r="8328" spans="1:77">
      <c r="A8328" s="10">
        <v>8323</v>
      </c>
      <c r="BP8328" s="3"/>
      <c r="BQ8328" s="3"/>
      <c r="BR8328" s="3"/>
      <c r="BS8328" s="3"/>
      <c r="BT8328" s="10">
        <v>8323</v>
      </c>
      <c r="BU8328" s="4">
        <f t="shared" si="520"/>
        <v>0</v>
      </c>
      <c r="BV8328" s="4">
        <f t="shared" si="521"/>
        <v>0</v>
      </c>
      <c r="BW8328" s="10"/>
      <c r="BX8328" s="4">
        <f t="shared" si="522"/>
        <v>1</v>
      </c>
      <c r="BY8328" s="4">
        <f t="shared" si="523"/>
        <v>1</v>
      </c>
    </row>
    <row r="8329" spans="1:77">
      <c r="A8329" s="10">
        <v>8324</v>
      </c>
      <c r="BP8329" s="3"/>
      <c r="BQ8329" s="3"/>
      <c r="BR8329" s="3"/>
      <c r="BS8329" s="3"/>
      <c r="BT8329" s="10">
        <v>8324</v>
      </c>
      <c r="BU8329" s="4">
        <f t="shared" si="520"/>
        <v>0</v>
      </c>
      <c r="BV8329" s="4">
        <f t="shared" si="521"/>
        <v>0</v>
      </c>
      <c r="BW8329" s="10"/>
      <c r="BX8329" s="4">
        <f t="shared" si="522"/>
        <v>1</v>
      </c>
      <c r="BY8329" s="4">
        <f t="shared" si="523"/>
        <v>1</v>
      </c>
    </row>
    <row r="8330" spans="1:77">
      <c r="A8330" s="10">
        <v>8325</v>
      </c>
      <c r="BP8330" s="3"/>
      <c r="BQ8330" s="3"/>
      <c r="BR8330" s="3"/>
      <c r="BS8330" s="3"/>
      <c r="BT8330" s="10">
        <v>8325</v>
      </c>
      <c r="BU8330" s="4">
        <f t="shared" si="520"/>
        <v>0</v>
      </c>
      <c r="BV8330" s="4">
        <f t="shared" si="521"/>
        <v>0</v>
      </c>
      <c r="BW8330" s="10"/>
      <c r="BX8330" s="4">
        <f t="shared" si="522"/>
        <v>1</v>
      </c>
      <c r="BY8330" s="4">
        <f t="shared" si="523"/>
        <v>1</v>
      </c>
    </row>
    <row r="8331" spans="1:77">
      <c r="A8331" s="10">
        <v>8326</v>
      </c>
      <c r="BP8331" s="3"/>
      <c r="BQ8331" s="3"/>
      <c r="BR8331" s="3"/>
      <c r="BS8331" s="3"/>
      <c r="BT8331" s="10">
        <v>8326</v>
      </c>
      <c r="BU8331" s="4">
        <f t="shared" si="520"/>
        <v>0</v>
      </c>
      <c r="BV8331" s="4">
        <f t="shared" si="521"/>
        <v>0</v>
      </c>
      <c r="BW8331" s="10"/>
      <c r="BX8331" s="4">
        <f t="shared" si="522"/>
        <v>1</v>
      </c>
      <c r="BY8331" s="4">
        <f t="shared" si="523"/>
        <v>1</v>
      </c>
    </row>
    <row r="8332" spans="1:77">
      <c r="A8332" s="10">
        <v>8327</v>
      </c>
      <c r="BP8332" s="3"/>
      <c r="BQ8332" s="3"/>
      <c r="BR8332" s="3"/>
      <c r="BS8332" s="3"/>
      <c r="BT8332" s="10">
        <v>8327</v>
      </c>
      <c r="BU8332" s="4">
        <f t="shared" si="520"/>
        <v>0</v>
      </c>
      <c r="BV8332" s="4">
        <f t="shared" si="521"/>
        <v>0</v>
      </c>
      <c r="BW8332" s="10"/>
      <c r="BX8332" s="4">
        <f t="shared" si="522"/>
        <v>1</v>
      </c>
      <c r="BY8332" s="4">
        <f t="shared" si="523"/>
        <v>1</v>
      </c>
    </row>
    <row r="8333" spans="1:77">
      <c r="A8333" s="10">
        <v>8328</v>
      </c>
      <c r="BP8333" s="3"/>
      <c r="BQ8333" s="3"/>
      <c r="BR8333" s="3"/>
      <c r="BS8333" s="3"/>
      <c r="BT8333" s="10">
        <v>8328</v>
      </c>
      <c r="BU8333" s="4">
        <f t="shared" si="520"/>
        <v>0</v>
      </c>
      <c r="BV8333" s="4">
        <f t="shared" si="521"/>
        <v>0</v>
      </c>
      <c r="BW8333" s="10"/>
      <c r="BX8333" s="4">
        <f t="shared" si="522"/>
        <v>1</v>
      </c>
      <c r="BY8333" s="4">
        <f t="shared" si="523"/>
        <v>1</v>
      </c>
    </row>
    <row r="8334" spans="1:77">
      <c r="A8334" s="10">
        <v>8329</v>
      </c>
      <c r="BP8334" s="3"/>
      <c r="BQ8334" s="3"/>
      <c r="BR8334" s="3"/>
      <c r="BS8334" s="3"/>
      <c r="BT8334" s="10">
        <v>8329</v>
      </c>
      <c r="BU8334" s="4">
        <f t="shared" si="520"/>
        <v>0</v>
      </c>
      <c r="BV8334" s="4">
        <f t="shared" si="521"/>
        <v>0</v>
      </c>
      <c r="BW8334" s="10"/>
      <c r="BX8334" s="4">
        <f t="shared" si="522"/>
        <v>1</v>
      </c>
      <c r="BY8334" s="4">
        <f t="shared" si="523"/>
        <v>1</v>
      </c>
    </row>
    <row r="8335" spans="1:77">
      <c r="A8335" s="10">
        <v>8330</v>
      </c>
      <c r="BP8335" s="3"/>
      <c r="BQ8335" s="3"/>
      <c r="BR8335" s="3"/>
      <c r="BS8335" s="3"/>
      <c r="BT8335" s="10">
        <v>8330</v>
      </c>
      <c r="BU8335" s="4">
        <f t="shared" si="520"/>
        <v>0</v>
      </c>
      <c r="BV8335" s="4">
        <f t="shared" si="521"/>
        <v>0</v>
      </c>
      <c r="BW8335" s="10"/>
      <c r="BX8335" s="4">
        <f t="shared" si="522"/>
        <v>1</v>
      </c>
      <c r="BY8335" s="4">
        <f t="shared" si="523"/>
        <v>1</v>
      </c>
    </row>
    <row r="8336" spans="1:77">
      <c r="A8336" s="10">
        <v>8331</v>
      </c>
      <c r="BP8336" s="3"/>
      <c r="BQ8336" s="3"/>
      <c r="BR8336" s="3"/>
      <c r="BS8336" s="3"/>
      <c r="BT8336" s="10">
        <v>8331</v>
      </c>
      <c r="BU8336" s="4">
        <f t="shared" si="520"/>
        <v>0</v>
      </c>
      <c r="BV8336" s="4">
        <f t="shared" si="521"/>
        <v>0</v>
      </c>
      <c r="BW8336" s="10"/>
      <c r="BX8336" s="4">
        <f t="shared" si="522"/>
        <v>1</v>
      </c>
      <c r="BY8336" s="4">
        <f t="shared" si="523"/>
        <v>1</v>
      </c>
    </row>
    <row r="8337" spans="1:77">
      <c r="A8337" s="10">
        <v>8332</v>
      </c>
      <c r="BP8337" s="3"/>
      <c r="BQ8337" s="3"/>
      <c r="BR8337" s="3"/>
      <c r="BS8337" s="3"/>
      <c r="BT8337" s="10">
        <v>8332</v>
      </c>
      <c r="BU8337" s="4">
        <f t="shared" si="520"/>
        <v>0</v>
      </c>
      <c r="BV8337" s="4">
        <f t="shared" si="521"/>
        <v>0</v>
      </c>
      <c r="BW8337" s="10"/>
      <c r="BX8337" s="4">
        <f t="shared" si="522"/>
        <v>1</v>
      </c>
      <c r="BY8337" s="4">
        <f t="shared" si="523"/>
        <v>1</v>
      </c>
    </row>
    <row r="8338" spans="1:77">
      <c r="A8338" s="10">
        <v>8333</v>
      </c>
      <c r="BP8338" s="3"/>
      <c r="BQ8338" s="3"/>
      <c r="BR8338" s="3"/>
      <c r="BS8338" s="3"/>
      <c r="BT8338" s="10">
        <v>8333</v>
      </c>
      <c r="BU8338" s="4">
        <f t="shared" si="520"/>
        <v>0</v>
      </c>
      <c r="BV8338" s="4">
        <f t="shared" si="521"/>
        <v>0</v>
      </c>
      <c r="BW8338" s="10"/>
      <c r="BX8338" s="4">
        <f t="shared" si="522"/>
        <v>1</v>
      </c>
      <c r="BY8338" s="4">
        <f t="shared" si="523"/>
        <v>1</v>
      </c>
    </row>
    <row r="8339" spans="1:77">
      <c r="A8339" s="10">
        <v>8334</v>
      </c>
      <c r="BP8339" s="3"/>
      <c r="BQ8339" s="3"/>
      <c r="BR8339" s="3"/>
      <c r="BS8339" s="3"/>
      <c r="BT8339" s="10">
        <v>8334</v>
      </c>
      <c r="BU8339" s="4">
        <f t="shared" si="520"/>
        <v>0</v>
      </c>
      <c r="BV8339" s="4">
        <f t="shared" si="521"/>
        <v>0</v>
      </c>
      <c r="BW8339" s="10"/>
      <c r="BX8339" s="4">
        <f t="shared" si="522"/>
        <v>1</v>
      </c>
      <c r="BY8339" s="4">
        <f t="shared" si="523"/>
        <v>1</v>
      </c>
    </row>
    <row r="8340" spans="1:77">
      <c r="A8340" s="10">
        <v>8335</v>
      </c>
      <c r="BP8340" s="3"/>
      <c r="BQ8340" s="3"/>
      <c r="BR8340" s="3"/>
      <c r="BS8340" s="3"/>
      <c r="BT8340" s="10">
        <v>8335</v>
      </c>
      <c r="BU8340" s="4">
        <f t="shared" si="520"/>
        <v>0</v>
      </c>
      <c r="BV8340" s="4">
        <f t="shared" si="521"/>
        <v>0</v>
      </c>
      <c r="BW8340" s="10"/>
      <c r="BX8340" s="4">
        <f t="shared" si="522"/>
        <v>1</v>
      </c>
      <c r="BY8340" s="4">
        <f t="shared" si="523"/>
        <v>1</v>
      </c>
    </row>
    <row r="8341" spans="1:77">
      <c r="A8341" s="10">
        <v>8336</v>
      </c>
      <c r="BP8341" s="3"/>
      <c r="BQ8341" s="3"/>
      <c r="BR8341" s="3"/>
      <c r="BS8341" s="3"/>
      <c r="BT8341" s="10">
        <v>8336</v>
      </c>
      <c r="BU8341" s="4">
        <f t="shared" si="520"/>
        <v>0</v>
      </c>
      <c r="BV8341" s="4">
        <f t="shared" si="521"/>
        <v>0</v>
      </c>
      <c r="BW8341" s="10"/>
      <c r="BX8341" s="4">
        <f t="shared" si="522"/>
        <v>1</v>
      </c>
      <c r="BY8341" s="4">
        <f t="shared" si="523"/>
        <v>1</v>
      </c>
    </row>
    <row r="8342" spans="1:77">
      <c r="A8342" s="10">
        <v>8337</v>
      </c>
      <c r="BP8342" s="3"/>
      <c r="BQ8342" s="3"/>
      <c r="BR8342" s="3"/>
      <c r="BS8342" s="3"/>
      <c r="BT8342" s="10">
        <v>8337</v>
      </c>
      <c r="BU8342" s="4">
        <f t="shared" si="520"/>
        <v>0</v>
      </c>
      <c r="BV8342" s="4">
        <f t="shared" si="521"/>
        <v>0</v>
      </c>
      <c r="BW8342" s="10"/>
      <c r="BX8342" s="4">
        <f t="shared" si="522"/>
        <v>1</v>
      </c>
      <c r="BY8342" s="4">
        <f t="shared" si="523"/>
        <v>1</v>
      </c>
    </row>
    <row r="8343" spans="1:77">
      <c r="A8343" s="10">
        <v>8338</v>
      </c>
      <c r="BP8343" s="3"/>
      <c r="BQ8343" s="3"/>
      <c r="BR8343" s="3"/>
      <c r="BS8343" s="3"/>
      <c r="BT8343" s="10">
        <v>8338</v>
      </c>
      <c r="BU8343" s="4">
        <f t="shared" si="520"/>
        <v>0</v>
      </c>
      <c r="BV8343" s="4">
        <f t="shared" si="521"/>
        <v>0</v>
      </c>
      <c r="BW8343" s="10"/>
      <c r="BX8343" s="4">
        <f t="shared" si="522"/>
        <v>1</v>
      </c>
      <c r="BY8343" s="4">
        <f t="shared" si="523"/>
        <v>1</v>
      </c>
    </row>
    <row r="8344" spans="1:77">
      <c r="A8344" s="10">
        <v>8339</v>
      </c>
      <c r="BP8344" s="3"/>
      <c r="BQ8344" s="3"/>
      <c r="BR8344" s="3"/>
      <c r="BS8344" s="3"/>
      <c r="BT8344" s="10">
        <v>8339</v>
      </c>
      <c r="BU8344" s="4">
        <f t="shared" si="520"/>
        <v>0</v>
      </c>
      <c r="BV8344" s="4">
        <f t="shared" si="521"/>
        <v>0</v>
      </c>
      <c r="BW8344" s="10"/>
      <c r="BX8344" s="4">
        <f t="shared" si="522"/>
        <v>1</v>
      </c>
      <c r="BY8344" s="4">
        <f t="shared" si="523"/>
        <v>1</v>
      </c>
    </row>
    <row r="8345" spans="1:77">
      <c r="A8345" s="10">
        <v>8340</v>
      </c>
      <c r="BP8345" s="3"/>
      <c r="BQ8345" s="3"/>
      <c r="BR8345" s="3"/>
      <c r="BS8345" s="3"/>
      <c r="BT8345" s="10">
        <v>8340</v>
      </c>
      <c r="BU8345" s="4">
        <f t="shared" si="520"/>
        <v>0</v>
      </c>
      <c r="BV8345" s="4">
        <f t="shared" si="521"/>
        <v>0</v>
      </c>
      <c r="BW8345" s="10"/>
      <c r="BX8345" s="4">
        <f t="shared" si="522"/>
        <v>1</v>
      </c>
      <c r="BY8345" s="4">
        <f t="shared" si="523"/>
        <v>1</v>
      </c>
    </row>
    <row r="8346" spans="1:77">
      <c r="A8346" s="10">
        <v>8341</v>
      </c>
      <c r="BP8346" s="3"/>
      <c r="BQ8346" s="3"/>
      <c r="BR8346" s="3"/>
      <c r="BS8346" s="3"/>
      <c r="BT8346" s="10">
        <v>8341</v>
      </c>
      <c r="BU8346" s="4">
        <f t="shared" si="520"/>
        <v>0</v>
      </c>
      <c r="BV8346" s="4">
        <f t="shared" si="521"/>
        <v>0</v>
      </c>
      <c r="BW8346" s="10"/>
      <c r="BX8346" s="4">
        <f t="shared" si="522"/>
        <v>1</v>
      </c>
      <c r="BY8346" s="4">
        <f t="shared" si="523"/>
        <v>1</v>
      </c>
    </row>
    <row r="8347" spans="1:77">
      <c r="A8347" s="10">
        <v>8342</v>
      </c>
      <c r="BP8347" s="3"/>
      <c r="BQ8347" s="3"/>
      <c r="BR8347" s="3"/>
      <c r="BS8347" s="3"/>
      <c r="BT8347" s="10">
        <v>8342</v>
      </c>
      <c r="BU8347" s="4">
        <f t="shared" si="520"/>
        <v>0</v>
      </c>
      <c r="BV8347" s="4">
        <f t="shared" si="521"/>
        <v>0</v>
      </c>
      <c r="BW8347" s="10"/>
      <c r="BX8347" s="4">
        <f t="shared" si="522"/>
        <v>1</v>
      </c>
      <c r="BY8347" s="4">
        <f t="shared" si="523"/>
        <v>1</v>
      </c>
    </row>
    <row r="8348" spans="1:77">
      <c r="A8348" s="10">
        <v>8343</v>
      </c>
      <c r="BP8348" s="3"/>
      <c r="BQ8348" s="3"/>
      <c r="BR8348" s="3"/>
      <c r="BS8348" s="3"/>
      <c r="BT8348" s="10">
        <v>8343</v>
      </c>
      <c r="BU8348" s="4">
        <f t="shared" si="520"/>
        <v>0</v>
      </c>
      <c r="BV8348" s="4">
        <f t="shared" si="521"/>
        <v>0</v>
      </c>
      <c r="BW8348" s="10"/>
      <c r="BX8348" s="4">
        <f t="shared" si="522"/>
        <v>1</v>
      </c>
      <c r="BY8348" s="4">
        <f t="shared" si="523"/>
        <v>1</v>
      </c>
    </row>
    <row r="8349" spans="1:77">
      <c r="A8349" s="10">
        <v>8344</v>
      </c>
      <c r="BP8349" s="3"/>
      <c r="BQ8349" s="3"/>
      <c r="BR8349" s="3"/>
      <c r="BS8349" s="3"/>
      <c r="BT8349" s="10">
        <v>8344</v>
      </c>
      <c r="BU8349" s="4">
        <f t="shared" si="520"/>
        <v>0</v>
      </c>
      <c r="BV8349" s="4">
        <f t="shared" si="521"/>
        <v>0</v>
      </c>
      <c r="BW8349" s="10"/>
      <c r="BX8349" s="4">
        <f t="shared" si="522"/>
        <v>1</v>
      </c>
      <c r="BY8349" s="4">
        <f t="shared" si="523"/>
        <v>1</v>
      </c>
    </row>
    <row r="8350" spans="1:77">
      <c r="A8350" s="10">
        <v>8345</v>
      </c>
      <c r="BP8350" s="3"/>
      <c r="BQ8350" s="3"/>
      <c r="BR8350" s="3"/>
      <c r="BS8350" s="3"/>
      <c r="BT8350" s="10">
        <v>8345</v>
      </c>
      <c r="BU8350" s="4">
        <f t="shared" si="520"/>
        <v>0</v>
      </c>
      <c r="BV8350" s="4">
        <f t="shared" si="521"/>
        <v>0</v>
      </c>
      <c r="BW8350" s="10"/>
      <c r="BX8350" s="4">
        <f t="shared" si="522"/>
        <v>1</v>
      </c>
      <c r="BY8350" s="4">
        <f t="shared" si="523"/>
        <v>1</v>
      </c>
    </row>
    <row r="8351" spans="1:77">
      <c r="A8351" s="10">
        <v>8346</v>
      </c>
      <c r="BP8351" s="3"/>
      <c r="BQ8351" s="3"/>
      <c r="BR8351" s="3"/>
      <c r="BS8351" s="3"/>
      <c r="BT8351" s="10">
        <v>8346</v>
      </c>
      <c r="BU8351" s="4">
        <f t="shared" si="520"/>
        <v>0</v>
      </c>
      <c r="BV8351" s="4">
        <f t="shared" si="521"/>
        <v>0</v>
      </c>
      <c r="BW8351" s="10"/>
      <c r="BX8351" s="4">
        <f t="shared" si="522"/>
        <v>1</v>
      </c>
      <c r="BY8351" s="4">
        <f t="shared" si="523"/>
        <v>1</v>
      </c>
    </row>
    <row r="8352" spans="1:77">
      <c r="A8352" s="10">
        <v>8347</v>
      </c>
      <c r="BP8352" s="3"/>
      <c r="BQ8352" s="3"/>
      <c r="BR8352" s="3"/>
      <c r="BS8352" s="3"/>
      <c r="BT8352" s="10">
        <v>8347</v>
      </c>
      <c r="BU8352" s="4">
        <f t="shared" si="520"/>
        <v>0</v>
      </c>
      <c r="BV8352" s="4">
        <f t="shared" si="521"/>
        <v>0</v>
      </c>
      <c r="BW8352" s="10"/>
      <c r="BX8352" s="4">
        <f t="shared" si="522"/>
        <v>1</v>
      </c>
      <c r="BY8352" s="4">
        <f t="shared" si="523"/>
        <v>1</v>
      </c>
    </row>
    <row r="8353" spans="1:77">
      <c r="A8353" s="10">
        <v>8348</v>
      </c>
      <c r="BP8353" s="3"/>
      <c r="BQ8353" s="3"/>
      <c r="BR8353" s="3"/>
      <c r="BS8353" s="3"/>
      <c r="BT8353" s="10">
        <v>8348</v>
      </c>
      <c r="BU8353" s="4">
        <f t="shared" si="520"/>
        <v>0</v>
      </c>
      <c r="BV8353" s="4">
        <f t="shared" si="521"/>
        <v>0</v>
      </c>
      <c r="BW8353" s="10"/>
      <c r="BX8353" s="4">
        <f t="shared" si="522"/>
        <v>1</v>
      </c>
      <c r="BY8353" s="4">
        <f t="shared" si="523"/>
        <v>1</v>
      </c>
    </row>
    <row r="8354" spans="1:77">
      <c r="A8354" s="10">
        <v>8349</v>
      </c>
      <c r="BP8354" s="3"/>
      <c r="BQ8354" s="3"/>
      <c r="BR8354" s="3"/>
      <c r="BS8354" s="3"/>
      <c r="BT8354" s="10">
        <v>8349</v>
      </c>
      <c r="BU8354" s="4">
        <f t="shared" si="520"/>
        <v>0</v>
      </c>
      <c r="BV8354" s="4">
        <f t="shared" si="521"/>
        <v>0</v>
      </c>
      <c r="BW8354" s="10"/>
      <c r="BX8354" s="4">
        <f t="shared" si="522"/>
        <v>1</v>
      </c>
      <c r="BY8354" s="4">
        <f t="shared" si="523"/>
        <v>1</v>
      </c>
    </row>
    <row r="8355" spans="1:77">
      <c r="A8355" s="10">
        <v>8350</v>
      </c>
      <c r="BP8355" s="3"/>
      <c r="BQ8355" s="3"/>
      <c r="BR8355" s="3"/>
      <c r="BS8355" s="3"/>
      <c r="BT8355" s="10">
        <v>8350</v>
      </c>
      <c r="BU8355" s="4">
        <f t="shared" si="520"/>
        <v>0</v>
      </c>
      <c r="BV8355" s="4">
        <f t="shared" si="521"/>
        <v>0</v>
      </c>
      <c r="BW8355" s="10"/>
      <c r="BX8355" s="4">
        <f t="shared" si="522"/>
        <v>1</v>
      </c>
      <c r="BY8355" s="4">
        <f t="shared" si="523"/>
        <v>1</v>
      </c>
    </row>
    <row r="8356" spans="1:77">
      <c r="A8356" s="10">
        <v>8351</v>
      </c>
      <c r="BP8356" s="3"/>
      <c r="BQ8356" s="3"/>
      <c r="BR8356" s="3"/>
      <c r="BS8356" s="3"/>
      <c r="BT8356" s="10">
        <v>8351</v>
      </c>
      <c r="BU8356" s="4">
        <f t="shared" si="520"/>
        <v>0</v>
      </c>
      <c r="BV8356" s="4">
        <f t="shared" si="521"/>
        <v>0</v>
      </c>
      <c r="BW8356" s="10"/>
      <c r="BX8356" s="4">
        <f t="shared" si="522"/>
        <v>1</v>
      </c>
      <c r="BY8356" s="4">
        <f t="shared" si="523"/>
        <v>1</v>
      </c>
    </row>
    <row r="8357" spans="1:77">
      <c r="A8357" s="10">
        <v>8352</v>
      </c>
      <c r="BP8357" s="3"/>
      <c r="BQ8357" s="3"/>
      <c r="BR8357" s="3"/>
      <c r="BS8357" s="3"/>
      <c r="BT8357" s="10">
        <v>8352</v>
      </c>
      <c r="BU8357" s="4">
        <f t="shared" si="520"/>
        <v>0</v>
      </c>
      <c r="BV8357" s="4">
        <f t="shared" si="521"/>
        <v>0</v>
      </c>
      <c r="BW8357" s="10"/>
      <c r="BX8357" s="4">
        <f t="shared" si="522"/>
        <v>1</v>
      </c>
      <c r="BY8357" s="4">
        <f t="shared" si="523"/>
        <v>1</v>
      </c>
    </row>
    <row r="8358" spans="1:77">
      <c r="A8358" s="10">
        <v>8353</v>
      </c>
      <c r="BP8358" s="3"/>
      <c r="BQ8358" s="3"/>
      <c r="BR8358" s="3"/>
      <c r="BS8358" s="3"/>
      <c r="BT8358" s="10">
        <v>8353</v>
      </c>
      <c r="BU8358" s="4">
        <f t="shared" si="520"/>
        <v>0</v>
      </c>
      <c r="BV8358" s="4">
        <f t="shared" si="521"/>
        <v>0</v>
      </c>
      <c r="BW8358" s="10"/>
      <c r="BX8358" s="4">
        <f t="shared" si="522"/>
        <v>1</v>
      </c>
      <c r="BY8358" s="4">
        <f t="shared" si="523"/>
        <v>1</v>
      </c>
    </row>
    <row r="8359" spans="1:77">
      <c r="A8359" s="10">
        <v>8354</v>
      </c>
      <c r="BP8359" s="3"/>
      <c r="BQ8359" s="3"/>
      <c r="BR8359" s="3"/>
      <c r="BS8359" s="3"/>
      <c r="BT8359" s="10">
        <v>8354</v>
      </c>
      <c r="BU8359" s="4">
        <f t="shared" si="520"/>
        <v>0</v>
      </c>
      <c r="BV8359" s="4">
        <f t="shared" si="521"/>
        <v>0</v>
      </c>
      <c r="BW8359" s="10"/>
      <c r="BX8359" s="4">
        <f t="shared" si="522"/>
        <v>1</v>
      </c>
      <c r="BY8359" s="4">
        <f t="shared" si="523"/>
        <v>1</v>
      </c>
    </row>
    <row r="8360" spans="1:77">
      <c r="A8360" s="10">
        <v>8355</v>
      </c>
      <c r="BP8360" s="3"/>
      <c r="BQ8360" s="3"/>
      <c r="BR8360" s="3"/>
      <c r="BS8360" s="3"/>
      <c r="BT8360" s="10">
        <v>8355</v>
      </c>
      <c r="BU8360" s="4">
        <f t="shared" si="520"/>
        <v>0</v>
      </c>
      <c r="BV8360" s="4">
        <f t="shared" si="521"/>
        <v>0</v>
      </c>
      <c r="BW8360" s="10"/>
      <c r="BX8360" s="4">
        <f t="shared" si="522"/>
        <v>1</v>
      </c>
      <c r="BY8360" s="4">
        <f t="shared" si="523"/>
        <v>1</v>
      </c>
    </row>
    <row r="8361" spans="1:77">
      <c r="A8361" s="10">
        <v>8356</v>
      </c>
      <c r="BP8361" s="3"/>
      <c r="BQ8361" s="3"/>
      <c r="BR8361" s="3"/>
      <c r="BS8361" s="3"/>
      <c r="BT8361" s="10">
        <v>8356</v>
      </c>
      <c r="BU8361" s="4">
        <f t="shared" si="520"/>
        <v>0</v>
      </c>
      <c r="BV8361" s="4">
        <f t="shared" si="521"/>
        <v>0</v>
      </c>
      <c r="BW8361" s="10"/>
      <c r="BX8361" s="4">
        <f t="shared" si="522"/>
        <v>1</v>
      </c>
      <c r="BY8361" s="4">
        <f t="shared" si="523"/>
        <v>1</v>
      </c>
    </row>
    <row r="8362" spans="1:77">
      <c r="A8362" s="10">
        <v>8357</v>
      </c>
      <c r="BP8362" s="3"/>
      <c r="BQ8362" s="3"/>
      <c r="BR8362" s="3"/>
      <c r="BS8362" s="3"/>
      <c r="BT8362" s="10">
        <v>8357</v>
      </c>
      <c r="BU8362" s="4">
        <f t="shared" si="520"/>
        <v>0</v>
      </c>
      <c r="BV8362" s="4">
        <f t="shared" si="521"/>
        <v>0</v>
      </c>
      <c r="BW8362" s="10"/>
      <c r="BX8362" s="4">
        <f t="shared" si="522"/>
        <v>1</v>
      </c>
      <c r="BY8362" s="4">
        <f t="shared" si="523"/>
        <v>1</v>
      </c>
    </row>
    <row r="8363" spans="1:77">
      <c r="A8363" s="10">
        <v>8358</v>
      </c>
      <c r="BP8363" s="3"/>
      <c r="BQ8363" s="3"/>
      <c r="BR8363" s="3"/>
      <c r="BS8363" s="3"/>
      <c r="BT8363" s="10">
        <v>8358</v>
      </c>
      <c r="BU8363" s="4">
        <f t="shared" si="520"/>
        <v>0</v>
      </c>
      <c r="BV8363" s="4">
        <f t="shared" si="521"/>
        <v>0</v>
      </c>
      <c r="BW8363" s="10"/>
      <c r="BX8363" s="4">
        <f t="shared" si="522"/>
        <v>1</v>
      </c>
      <c r="BY8363" s="4">
        <f t="shared" si="523"/>
        <v>1</v>
      </c>
    </row>
    <row r="8364" spans="1:77">
      <c r="A8364" s="10">
        <v>8359</v>
      </c>
      <c r="BP8364" s="3"/>
      <c r="BQ8364" s="3"/>
      <c r="BR8364" s="3"/>
      <c r="BS8364" s="3"/>
      <c r="BT8364" s="10">
        <v>8359</v>
      </c>
      <c r="BU8364" s="4">
        <f t="shared" si="520"/>
        <v>0</v>
      </c>
      <c r="BV8364" s="4">
        <f t="shared" si="521"/>
        <v>0</v>
      </c>
      <c r="BW8364" s="10"/>
      <c r="BX8364" s="4">
        <f t="shared" si="522"/>
        <v>1</v>
      </c>
      <c r="BY8364" s="4">
        <f t="shared" si="523"/>
        <v>1</v>
      </c>
    </row>
    <row r="8365" spans="1:77">
      <c r="A8365" s="10">
        <v>8360</v>
      </c>
      <c r="BP8365" s="3"/>
      <c r="BQ8365" s="3"/>
      <c r="BR8365" s="3"/>
      <c r="BS8365" s="3"/>
      <c r="BT8365" s="10">
        <v>8360</v>
      </c>
      <c r="BU8365" s="4">
        <f t="shared" si="520"/>
        <v>0</v>
      </c>
      <c r="BV8365" s="4">
        <f t="shared" si="521"/>
        <v>0</v>
      </c>
      <c r="BW8365" s="10"/>
      <c r="BX8365" s="4">
        <f t="shared" si="522"/>
        <v>1</v>
      </c>
      <c r="BY8365" s="4">
        <f t="shared" si="523"/>
        <v>1</v>
      </c>
    </row>
    <row r="8366" spans="1:77">
      <c r="A8366" s="10">
        <v>8361</v>
      </c>
      <c r="BP8366" s="3"/>
      <c r="BQ8366" s="3"/>
      <c r="BR8366" s="3"/>
      <c r="BS8366" s="3"/>
      <c r="BT8366" s="10">
        <v>8361</v>
      </c>
      <c r="BU8366" s="4">
        <f t="shared" si="520"/>
        <v>0</v>
      </c>
      <c r="BV8366" s="4">
        <f t="shared" si="521"/>
        <v>0</v>
      </c>
      <c r="BW8366" s="10"/>
      <c r="BX8366" s="4">
        <f t="shared" si="522"/>
        <v>1</v>
      </c>
      <c r="BY8366" s="4">
        <f t="shared" si="523"/>
        <v>1</v>
      </c>
    </row>
    <row r="8367" spans="1:77">
      <c r="A8367" s="10">
        <v>8362</v>
      </c>
      <c r="BP8367" s="3"/>
      <c r="BQ8367" s="3"/>
      <c r="BR8367" s="3"/>
      <c r="BS8367" s="3"/>
      <c r="BT8367" s="10">
        <v>8362</v>
      </c>
      <c r="BU8367" s="4">
        <f t="shared" si="520"/>
        <v>0</v>
      </c>
      <c r="BV8367" s="4">
        <f t="shared" si="521"/>
        <v>0</v>
      </c>
      <c r="BW8367" s="10"/>
      <c r="BX8367" s="4">
        <f t="shared" si="522"/>
        <v>1</v>
      </c>
      <c r="BY8367" s="4">
        <f t="shared" si="523"/>
        <v>1</v>
      </c>
    </row>
    <row r="8368" spans="1:77">
      <c r="A8368" s="10">
        <v>8363</v>
      </c>
      <c r="BP8368" s="3"/>
      <c r="BQ8368" s="3"/>
      <c r="BR8368" s="3"/>
      <c r="BS8368" s="3"/>
      <c r="BT8368" s="10">
        <v>8363</v>
      </c>
      <c r="BU8368" s="4">
        <f t="shared" si="520"/>
        <v>0</v>
      </c>
      <c r="BV8368" s="4">
        <f t="shared" si="521"/>
        <v>0</v>
      </c>
      <c r="BW8368" s="10"/>
      <c r="BX8368" s="4">
        <f t="shared" si="522"/>
        <v>1</v>
      </c>
      <c r="BY8368" s="4">
        <f t="shared" si="523"/>
        <v>1</v>
      </c>
    </row>
    <row r="8369" spans="1:77">
      <c r="A8369" s="10">
        <v>8364</v>
      </c>
      <c r="BP8369" s="3"/>
      <c r="BQ8369" s="3"/>
      <c r="BR8369" s="3"/>
      <c r="BS8369" s="3"/>
      <c r="BT8369" s="10">
        <v>8364</v>
      </c>
      <c r="BU8369" s="4">
        <f t="shared" si="520"/>
        <v>0</v>
      </c>
      <c r="BV8369" s="4">
        <f t="shared" si="521"/>
        <v>0</v>
      </c>
      <c r="BW8369" s="10"/>
      <c r="BX8369" s="4">
        <f t="shared" si="522"/>
        <v>1</v>
      </c>
      <c r="BY8369" s="4">
        <f t="shared" si="523"/>
        <v>1</v>
      </c>
    </row>
    <row r="8370" spans="1:77">
      <c r="A8370" s="10">
        <v>8365</v>
      </c>
      <c r="BP8370" s="3"/>
      <c r="BQ8370" s="3"/>
      <c r="BR8370" s="3"/>
      <c r="BS8370" s="3"/>
      <c r="BT8370" s="10">
        <v>8365</v>
      </c>
      <c r="BU8370" s="4">
        <f t="shared" si="520"/>
        <v>0</v>
      </c>
      <c r="BV8370" s="4">
        <f t="shared" si="521"/>
        <v>0</v>
      </c>
      <c r="BW8370" s="10"/>
      <c r="BX8370" s="4">
        <f t="shared" si="522"/>
        <v>1</v>
      </c>
      <c r="BY8370" s="4">
        <f t="shared" si="523"/>
        <v>1</v>
      </c>
    </row>
    <row r="8371" spans="1:77">
      <c r="A8371" s="10">
        <v>8366</v>
      </c>
      <c r="BP8371" s="3"/>
      <c r="BQ8371" s="3"/>
      <c r="BR8371" s="3"/>
      <c r="BS8371" s="3"/>
      <c r="BT8371" s="10">
        <v>8366</v>
      </c>
      <c r="BU8371" s="4">
        <f t="shared" si="520"/>
        <v>0</v>
      </c>
      <c r="BV8371" s="4">
        <f t="shared" si="521"/>
        <v>0</v>
      </c>
      <c r="BW8371" s="10"/>
      <c r="BX8371" s="4">
        <f t="shared" si="522"/>
        <v>1</v>
      </c>
      <c r="BY8371" s="4">
        <f t="shared" si="523"/>
        <v>1</v>
      </c>
    </row>
    <row r="8372" spans="1:77">
      <c r="A8372" s="10">
        <v>8367</v>
      </c>
      <c r="BP8372" s="3"/>
      <c r="BQ8372" s="3"/>
      <c r="BR8372" s="3"/>
      <c r="BS8372" s="3"/>
      <c r="BT8372" s="10">
        <v>8367</v>
      </c>
      <c r="BU8372" s="4">
        <f t="shared" si="520"/>
        <v>0</v>
      </c>
      <c r="BV8372" s="4">
        <f t="shared" si="521"/>
        <v>0</v>
      </c>
      <c r="BW8372" s="10"/>
      <c r="BX8372" s="4">
        <f t="shared" si="522"/>
        <v>1</v>
      </c>
      <c r="BY8372" s="4">
        <f t="shared" si="523"/>
        <v>1</v>
      </c>
    </row>
    <row r="8373" spans="1:77">
      <c r="A8373" s="10">
        <v>8368</v>
      </c>
      <c r="BP8373" s="3"/>
      <c r="BQ8373" s="3"/>
      <c r="BR8373" s="3"/>
      <c r="BS8373" s="3"/>
      <c r="BT8373" s="10">
        <v>8368</v>
      </c>
      <c r="BU8373" s="4">
        <f t="shared" si="520"/>
        <v>0</v>
      </c>
      <c r="BV8373" s="4">
        <f t="shared" si="521"/>
        <v>0</v>
      </c>
      <c r="BW8373" s="10"/>
      <c r="BX8373" s="4">
        <f t="shared" si="522"/>
        <v>1</v>
      </c>
      <c r="BY8373" s="4">
        <f t="shared" si="523"/>
        <v>1</v>
      </c>
    </row>
    <row r="8374" spans="1:77">
      <c r="A8374" s="10">
        <v>8369</v>
      </c>
      <c r="BP8374" s="3"/>
      <c r="BQ8374" s="3"/>
      <c r="BR8374" s="3"/>
      <c r="BS8374" s="3"/>
      <c r="BT8374" s="10">
        <v>8369</v>
      </c>
      <c r="BU8374" s="4">
        <f t="shared" si="520"/>
        <v>0</v>
      </c>
      <c r="BV8374" s="4">
        <f t="shared" si="521"/>
        <v>0</v>
      </c>
      <c r="BW8374" s="10"/>
      <c r="BX8374" s="4">
        <f t="shared" si="522"/>
        <v>1</v>
      </c>
      <c r="BY8374" s="4">
        <f t="shared" si="523"/>
        <v>1</v>
      </c>
    </row>
    <row r="8375" spans="1:77">
      <c r="A8375" s="10">
        <v>8370</v>
      </c>
      <c r="BP8375" s="3"/>
      <c r="BQ8375" s="3"/>
      <c r="BR8375" s="3"/>
      <c r="BS8375" s="3"/>
      <c r="BT8375" s="10">
        <v>8370</v>
      </c>
      <c r="BU8375" s="4">
        <f t="shared" si="520"/>
        <v>0</v>
      </c>
      <c r="BV8375" s="4">
        <f t="shared" si="521"/>
        <v>0</v>
      </c>
      <c r="BW8375" s="10"/>
      <c r="BX8375" s="4">
        <f t="shared" si="522"/>
        <v>1</v>
      </c>
      <c r="BY8375" s="4">
        <f t="shared" si="523"/>
        <v>1</v>
      </c>
    </row>
    <row r="8376" spans="1:77">
      <c r="A8376" s="10">
        <v>8371</v>
      </c>
      <c r="BP8376" s="3"/>
      <c r="BQ8376" s="3"/>
      <c r="BR8376" s="3"/>
      <c r="BS8376" s="3"/>
      <c r="BT8376" s="10">
        <v>8371</v>
      </c>
      <c r="BU8376" s="4">
        <f t="shared" si="520"/>
        <v>0</v>
      </c>
      <c r="BV8376" s="4">
        <f t="shared" si="521"/>
        <v>0</v>
      </c>
      <c r="BW8376" s="10"/>
      <c r="BX8376" s="4">
        <f t="shared" si="522"/>
        <v>1</v>
      </c>
      <c r="BY8376" s="4">
        <f t="shared" si="523"/>
        <v>1</v>
      </c>
    </row>
    <row r="8377" spans="1:77">
      <c r="A8377" s="10">
        <v>8372</v>
      </c>
      <c r="BP8377" s="3"/>
      <c r="BQ8377" s="3"/>
      <c r="BR8377" s="3"/>
      <c r="BS8377" s="3"/>
      <c r="BT8377" s="10">
        <v>8372</v>
      </c>
      <c r="BU8377" s="4">
        <f t="shared" si="520"/>
        <v>0</v>
      </c>
      <c r="BV8377" s="4">
        <f t="shared" si="521"/>
        <v>0</v>
      </c>
      <c r="BW8377" s="10"/>
      <c r="BX8377" s="4">
        <f t="shared" si="522"/>
        <v>1</v>
      </c>
      <c r="BY8377" s="4">
        <f t="shared" si="523"/>
        <v>1</v>
      </c>
    </row>
    <row r="8378" spans="1:77">
      <c r="A8378" s="10">
        <v>8373</v>
      </c>
      <c r="BP8378" s="3"/>
      <c r="BQ8378" s="3"/>
      <c r="BR8378" s="3"/>
      <c r="BS8378" s="3"/>
      <c r="BT8378" s="10">
        <v>8373</v>
      </c>
      <c r="BU8378" s="4">
        <f t="shared" si="520"/>
        <v>0</v>
      </c>
      <c r="BV8378" s="4">
        <f t="shared" si="521"/>
        <v>0</v>
      </c>
      <c r="BW8378" s="10"/>
      <c r="BX8378" s="4">
        <f t="shared" si="522"/>
        <v>1</v>
      </c>
      <c r="BY8378" s="4">
        <f t="shared" si="523"/>
        <v>1</v>
      </c>
    </row>
    <row r="8379" spans="1:77">
      <c r="A8379" s="10">
        <v>8374</v>
      </c>
      <c r="BP8379" s="3"/>
      <c r="BQ8379" s="3"/>
      <c r="BR8379" s="3"/>
      <c r="BS8379" s="3"/>
      <c r="BT8379" s="10">
        <v>8374</v>
      </c>
      <c r="BU8379" s="4">
        <f t="shared" si="520"/>
        <v>0</v>
      </c>
      <c r="BV8379" s="4">
        <f t="shared" si="521"/>
        <v>0</v>
      </c>
      <c r="BW8379" s="10"/>
      <c r="BX8379" s="4">
        <f t="shared" si="522"/>
        <v>1</v>
      </c>
      <c r="BY8379" s="4">
        <f t="shared" si="523"/>
        <v>1</v>
      </c>
    </row>
    <row r="8380" spans="1:77">
      <c r="A8380" s="10">
        <v>8375</v>
      </c>
      <c r="BP8380" s="3"/>
      <c r="BQ8380" s="3"/>
      <c r="BR8380" s="3"/>
      <c r="BS8380" s="3"/>
      <c r="BT8380" s="10">
        <v>8375</v>
      </c>
      <c r="BU8380" s="4">
        <f t="shared" si="520"/>
        <v>0</v>
      </c>
      <c r="BV8380" s="4">
        <f t="shared" si="521"/>
        <v>0</v>
      </c>
      <c r="BW8380" s="10"/>
      <c r="BX8380" s="4">
        <f t="shared" si="522"/>
        <v>1</v>
      </c>
      <c r="BY8380" s="4">
        <f t="shared" si="523"/>
        <v>1</v>
      </c>
    </row>
    <row r="8381" spans="1:77">
      <c r="A8381" s="10">
        <v>8376</v>
      </c>
      <c r="BP8381" s="3"/>
      <c r="BQ8381" s="3"/>
      <c r="BR8381" s="3"/>
      <c r="BS8381" s="3"/>
      <c r="BT8381" s="10">
        <v>8376</v>
      </c>
      <c r="BU8381" s="4">
        <f t="shared" si="520"/>
        <v>0</v>
      </c>
      <c r="BV8381" s="4">
        <f t="shared" si="521"/>
        <v>0</v>
      </c>
      <c r="BW8381" s="10"/>
      <c r="BX8381" s="4">
        <f t="shared" si="522"/>
        <v>1</v>
      </c>
      <c r="BY8381" s="4">
        <f t="shared" si="523"/>
        <v>1</v>
      </c>
    </row>
    <row r="8382" spans="1:77">
      <c r="A8382" s="10">
        <v>8377</v>
      </c>
      <c r="BP8382" s="3"/>
      <c r="BQ8382" s="3"/>
      <c r="BR8382" s="3"/>
      <c r="BS8382" s="3"/>
      <c r="BT8382" s="10">
        <v>8377</v>
      </c>
      <c r="BU8382" s="4">
        <f t="shared" si="520"/>
        <v>0</v>
      </c>
      <c r="BV8382" s="4">
        <f t="shared" si="521"/>
        <v>0</v>
      </c>
      <c r="BW8382" s="10"/>
      <c r="BX8382" s="4">
        <f t="shared" si="522"/>
        <v>1</v>
      </c>
      <c r="BY8382" s="4">
        <f t="shared" si="523"/>
        <v>1</v>
      </c>
    </row>
    <row r="8383" spans="1:77">
      <c r="A8383" s="10">
        <v>8378</v>
      </c>
      <c r="BP8383" s="3"/>
      <c r="BQ8383" s="3"/>
      <c r="BR8383" s="3"/>
      <c r="BS8383" s="3"/>
      <c r="BT8383" s="10">
        <v>8378</v>
      </c>
      <c r="BU8383" s="4">
        <f t="shared" si="520"/>
        <v>0</v>
      </c>
      <c r="BV8383" s="4">
        <f t="shared" si="521"/>
        <v>0</v>
      </c>
      <c r="BW8383" s="10"/>
      <c r="BX8383" s="4">
        <f t="shared" si="522"/>
        <v>1</v>
      </c>
      <c r="BY8383" s="4">
        <f t="shared" si="523"/>
        <v>1</v>
      </c>
    </row>
    <row r="8384" spans="1:77">
      <c r="A8384" s="10">
        <v>8379</v>
      </c>
      <c r="BP8384" s="3"/>
      <c r="BQ8384" s="3"/>
      <c r="BR8384" s="3"/>
      <c r="BS8384" s="3"/>
      <c r="BT8384" s="10">
        <v>8379</v>
      </c>
      <c r="BU8384" s="4">
        <f t="shared" si="520"/>
        <v>0</v>
      </c>
      <c r="BV8384" s="4">
        <f t="shared" si="521"/>
        <v>0</v>
      </c>
      <c r="BW8384" s="10"/>
      <c r="BX8384" s="4">
        <f t="shared" si="522"/>
        <v>1</v>
      </c>
      <c r="BY8384" s="4">
        <f t="shared" si="523"/>
        <v>1</v>
      </c>
    </row>
    <row r="8385" spans="1:77">
      <c r="A8385" s="10">
        <v>8380</v>
      </c>
      <c r="BP8385" s="3"/>
      <c r="BQ8385" s="3"/>
      <c r="BR8385" s="3"/>
      <c r="BS8385" s="3"/>
      <c r="BT8385" s="10">
        <v>8380</v>
      </c>
      <c r="BU8385" s="4">
        <f t="shared" si="520"/>
        <v>0</v>
      </c>
      <c r="BV8385" s="4">
        <f t="shared" si="521"/>
        <v>0</v>
      </c>
      <c r="BW8385" s="10"/>
      <c r="BX8385" s="4">
        <f t="shared" si="522"/>
        <v>1</v>
      </c>
      <c r="BY8385" s="4">
        <f t="shared" si="523"/>
        <v>1</v>
      </c>
    </row>
    <row r="8386" spans="1:77">
      <c r="A8386" s="10">
        <v>8381</v>
      </c>
      <c r="BP8386" s="3"/>
      <c r="BQ8386" s="3"/>
      <c r="BR8386" s="3"/>
      <c r="BS8386" s="3"/>
      <c r="BT8386" s="10">
        <v>8381</v>
      </c>
      <c r="BU8386" s="4">
        <f t="shared" si="520"/>
        <v>0</v>
      </c>
      <c r="BV8386" s="4">
        <f t="shared" si="521"/>
        <v>0</v>
      </c>
      <c r="BW8386" s="10"/>
      <c r="BX8386" s="4">
        <f t="shared" si="522"/>
        <v>1</v>
      </c>
      <c r="BY8386" s="4">
        <f t="shared" si="523"/>
        <v>1</v>
      </c>
    </row>
    <row r="8387" spans="1:77">
      <c r="A8387" s="10">
        <v>8382</v>
      </c>
      <c r="BP8387" s="3"/>
      <c r="BQ8387" s="3"/>
      <c r="BR8387" s="3"/>
      <c r="BS8387" s="3"/>
      <c r="BT8387" s="10">
        <v>8382</v>
      </c>
      <c r="BU8387" s="4">
        <f t="shared" si="520"/>
        <v>0</v>
      </c>
      <c r="BV8387" s="4">
        <f t="shared" si="521"/>
        <v>0</v>
      </c>
      <c r="BW8387" s="10"/>
      <c r="BX8387" s="4">
        <f t="shared" si="522"/>
        <v>1</v>
      </c>
      <c r="BY8387" s="4">
        <f t="shared" si="523"/>
        <v>1</v>
      </c>
    </row>
    <row r="8388" spans="1:77">
      <c r="A8388" s="10">
        <v>8383</v>
      </c>
      <c r="BP8388" s="3"/>
      <c r="BQ8388" s="3"/>
      <c r="BR8388" s="3"/>
      <c r="BS8388" s="3"/>
      <c r="BT8388" s="10">
        <v>8383</v>
      </c>
      <c r="BU8388" s="4">
        <f t="shared" si="520"/>
        <v>0</v>
      </c>
      <c r="BV8388" s="4">
        <f t="shared" si="521"/>
        <v>0</v>
      </c>
      <c r="BW8388" s="10"/>
      <c r="BX8388" s="4">
        <f t="shared" si="522"/>
        <v>1</v>
      </c>
      <c r="BY8388" s="4">
        <f t="shared" si="523"/>
        <v>1</v>
      </c>
    </row>
    <row r="8389" spans="1:77">
      <c r="A8389" s="10">
        <v>8384</v>
      </c>
      <c r="BP8389" s="3"/>
      <c r="BQ8389" s="3"/>
      <c r="BR8389" s="3"/>
      <c r="BS8389" s="3"/>
      <c r="BT8389" s="10">
        <v>8384</v>
      </c>
      <c r="BU8389" s="4">
        <f t="shared" si="520"/>
        <v>0</v>
      </c>
      <c r="BV8389" s="4">
        <f t="shared" si="521"/>
        <v>0</v>
      </c>
      <c r="BW8389" s="10"/>
      <c r="BX8389" s="4">
        <f t="shared" si="522"/>
        <v>1</v>
      </c>
      <c r="BY8389" s="4">
        <f t="shared" si="523"/>
        <v>1</v>
      </c>
    </row>
    <row r="8390" spans="1:77">
      <c r="A8390" s="10">
        <v>8385</v>
      </c>
      <c r="BP8390" s="3"/>
      <c r="BQ8390" s="3"/>
      <c r="BR8390" s="3"/>
      <c r="BS8390" s="3"/>
      <c r="BT8390" s="10">
        <v>8385</v>
      </c>
      <c r="BU8390" s="4">
        <f t="shared" si="520"/>
        <v>0</v>
      </c>
      <c r="BV8390" s="4">
        <f t="shared" si="521"/>
        <v>0</v>
      </c>
      <c r="BW8390" s="10"/>
      <c r="BX8390" s="4">
        <f t="shared" si="522"/>
        <v>1</v>
      </c>
      <c r="BY8390" s="4">
        <f t="shared" si="523"/>
        <v>1</v>
      </c>
    </row>
    <row r="8391" spans="1:77">
      <c r="A8391" s="10">
        <v>8386</v>
      </c>
      <c r="BP8391" s="3"/>
      <c r="BQ8391" s="3"/>
      <c r="BR8391" s="3"/>
      <c r="BS8391" s="3"/>
      <c r="BT8391" s="10">
        <v>8386</v>
      </c>
      <c r="BU8391" s="4">
        <f t="shared" ref="BU8391:BU8454" si="524">BP8391*$BV$1-BQ8391</f>
        <v>0</v>
      </c>
      <c r="BV8391" s="4">
        <f t="shared" ref="BV8391:BV8454" si="525">BR8391*$BV$1-BS8391</f>
        <v>0</v>
      </c>
      <c r="BW8391" s="10"/>
      <c r="BX8391" s="4">
        <f t="shared" ref="BX8391:BX8454" si="526">IF(BU8391=MAX($BU8391:$BV8391),1,0)</f>
        <v>1</v>
      </c>
      <c r="BY8391" s="4">
        <f t="shared" ref="BY8391:BY8454" si="527">IF(BV8391=MAX($BU8391:$BV8391),1,0)</f>
        <v>1</v>
      </c>
    </row>
    <row r="8392" spans="1:77">
      <c r="A8392" s="10">
        <v>8387</v>
      </c>
      <c r="BP8392" s="3"/>
      <c r="BQ8392" s="3"/>
      <c r="BR8392" s="3"/>
      <c r="BS8392" s="3"/>
      <c r="BT8392" s="10">
        <v>8387</v>
      </c>
      <c r="BU8392" s="4">
        <f t="shared" si="524"/>
        <v>0</v>
      </c>
      <c r="BV8392" s="4">
        <f t="shared" si="525"/>
        <v>0</v>
      </c>
      <c r="BW8392" s="10"/>
      <c r="BX8392" s="4">
        <f t="shared" si="526"/>
        <v>1</v>
      </c>
      <c r="BY8392" s="4">
        <f t="shared" si="527"/>
        <v>1</v>
      </c>
    </row>
    <row r="8393" spans="1:77">
      <c r="A8393" s="10">
        <v>8388</v>
      </c>
      <c r="BP8393" s="3"/>
      <c r="BQ8393" s="3"/>
      <c r="BR8393" s="3"/>
      <c r="BS8393" s="3"/>
      <c r="BT8393" s="10">
        <v>8388</v>
      </c>
      <c r="BU8393" s="4">
        <f t="shared" si="524"/>
        <v>0</v>
      </c>
      <c r="BV8393" s="4">
        <f t="shared" si="525"/>
        <v>0</v>
      </c>
      <c r="BW8393" s="10"/>
      <c r="BX8393" s="4">
        <f t="shared" si="526"/>
        <v>1</v>
      </c>
      <c r="BY8393" s="4">
        <f t="shared" si="527"/>
        <v>1</v>
      </c>
    </row>
    <row r="8394" spans="1:77">
      <c r="A8394" s="10">
        <v>8389</v>
      </c>
      <c r="BP8394" s="3"/>
      <c r="BQ8394" s="3"/>
      <c r="BR8394" s="3"/>
      <c r="BS8394" s="3"/>
      <c r="BT8394" s="10">
        <v>8389</v>
      </c>
      <c r="BU8394" s="4">
        <f t="shared" si="524"/>
        <v>0</v>
      </c>
      <c r="BV8394" s="4">
        <f t="shared" si="525"/>
        <v>0</v>
      </c>
      <c r="BW8394" s="10"/>
      <c r="BX8394" s="4">
        <f t="shared" si="526"/>
        <v>1</v>
      </c>
      <c r="BY8394" s="4">
        <f t="shared" si="527"/>
        <v>1</v>
      </c>
    </row>
    <row r="8395" spans="1:77">
      <c r="A8395" s="10">
        <v>8390</v>
      </c>
      <c r="BP8395" s="3"/>
      <c r="BQ8395" s="3"/>
      <c r="BR8395" s="3"/>
      <c r="BS8395" s="3"/>
      <c r="BT8395" s="10">
        <v>8390</v>
      </c>
      <c r="BU8395" s="4">
        <f t="shared" si="524"/>
        <v>0</v>
      </c>
      <c r="BV8395" s="4">
        <f t="shared" si="525"/>
        <v>0</v>
      </c>
      <c r="BW8395" s="10"/>
      <c r="BX8395" s="4">
        <f t="shared" si="526"/>
        <v>1</v>
      </c>
      <c r="BY8395" s="4">
        <f t="shared" si="527"/>
        <v>1</v>
      </c>
    </row>
    <row r="8396" spans="1:77">
      <c r="A8396" s="10">
        <v>8391</v>
      </c>
      <c r="BP8396" s="3"/>
      <c r="BQ8396" s="3"/>
      <c r="BR8396" s="3"/>
      <c r="BS8396" s="3"/>
      <c r="BT8396" s="10">
        <v>8391</v>
      </c>
      <c r="BU8396" s="4">
        <f t="shared" si="524"/>
        <v>0</v>
      </c>
      <c r="BV8396" s="4">
        <f t="shared" si="525"/>
        <v>0</v>
      </c>
      <c r="BW8396" s="10"/>
      <c r="BX8396" s="4">
        <f t="shared" si="526"/>
        <v>1</v>
      </c>
      <c r="BY8396" s="4">
        <f t="shared" si="527"/>
        <v>1</v>
      </c>
    </row>
    <row r="8397" spans="1:77">
      <c r="A8397" s="10">
        <v>8392</v>
      </c>
      <c r="BP8397" s="3"/>
      <c r="BQ8397" s="3"/>
      <c r="BR8397" s="3"/>
      <c r="BS8397" s="3"/>
      <c r="BT8397" s="10">
        <v>8392</v>
      </c>
      <c r="BU8397" s="4">
        <f t="shared" si="524"/>
        <v>0</v>
      </c>
      <c r="BV8397" s="4">
        <f t="shared" si="525"/>
        <v>0</v>
      </c>
      <c r="BW8397" s="10"/>
      <c r="BX8397" s="4">
        <f t="shared" si="526"/>
        <v>1</v>
      </c>
      <c r="BY8397" s="4">
        <f t="shared" si="527"/>
        <v>1</v>
      </c>
    </row>
    <row r="8398" spans="1:77">
      <c r="A8398" s="10">
        <v>8393</v>
      </c>
      <c r="BP8398" s="3"/>
      <c r="BQ8398" s="3"/>
      <c r="BR8398" s="3"/>
      <c r="BS8398" s="3"/>
      <c r="BT8398" s="10">
        <v>8393</v>
      </c>
      <c r="BU8398" s="4">
        <f t="shared" si="524"/>
        <v>0</v>
      </c>
      <c r="BV8398" s="4">
        <f t="shared" si="525"/>
        <v>0</v>
      </c>
      <c r="BW8398" s="10"/>
      <c r="BX8398" s="4">
        <f t="shared" si="526"/>
        <v>1</v>
      </c>
      <c r="BY8398" s="4">
        <f t="shared" si="527"/>
        <v>1</v>
      </c>
    </row>
    <row r="8399" spans="1:77">
      <c r="A8399" s="10">
        <v>8394</v>
      </c>
      <c r="BP8399" s="3"/>
      <c r="BQ8399" s="3"/>
      <c r="BR8399" s="3"/>
      <c r="BS8399" s="3"/>
      <c r="BT8399" s="10">
        <v>8394</v>
      </c>
      <c r="BU8399" s="4">
        <f t="shared" si="524"/>
        <v>0</v>
      </c>
      <c r="BV8399" s="4">
        <f t="shared" si="525"/>
        <v>0</v>
      </c>
      <c r="BW8399" s="10"/>
      <c r="BX8399" s="4">
        <f t="shared" si="526"/>
        <v>1</v>
      </c>
      <c r="BY8399" s="4">
        <f t="shared" si="527"/>
        <v>1</v>
      </c>
    </row>
    <row r="8400" spans="1:77">
      <c r="A8400" s="10">
        <v>8395</v>
      </c>
      <c r="BP8400" s="3"/>
      <c r="BQ8400" s="3"/>
      <c r="BR8400" s="3"/>
      <c r="BS8400" s="3"/>
      <c r="BT8400" s="10">
        <v>8395</v>
      </c>
      <c r="BU8400" s="4">
        <f t="shared" si="524"/>
        <v>0</v>
      </c>
      <c r="BV8400" s="4">
        <f t="shared" si="525"/>
        <v>0</v>
      </c>
      <c r="BW8400" s="10"/>
      <c r="BX8400" s="4">
        <f t="shared" si="526"/>
        <v>1</v>
      </c>
      <c r="BY8400" s="4">
        <f t="shared" si="527"/>
        <v>1</v>
      </c>
    </row>
    <row r="8401" spans="1:77">
      <c r="A8401" s="10">
        <v>8396</v>
      </c>
      <c r="BP8401" s="3"/>
      <c r="BQ8401" s="3"/>
      <c r="BR8401" s="3"/>
      <c r="BS8401" s="3"/>
      <c r="BT8401" s="10">
        <v>8396</v>
      </c>
      <c r="BU8401" s="4">
        <f t="shared" si="524"/>
        <v>0</v>
      </c>
      <c r="BV8401" s="4">
        <f t="shared" si="525"/>
        <v>0</v>
      </c>
      <c r="BW8401" s="10"/>
      <c r="BX8401" s="4">
        <f t="shared" si="526"/>
        <v>1</v>
      </c>
      <c r="BY8401" s="4">
        <f t="shared" si="527"/>
        <v>1</v>
      </c>
    </row>
    <row r="8402" spans="1:77">
      <c r="A8402" s="10">
        <v>8397</v>
      </c>
      <c r="BP8402" s="3"/>
      <c r="BQ8402" s="3"/>
      <c r="BR8402" s="3"/>
      <c r="BS8402" s="3"/>
      <c r="BT8402" s="10">
        <v>8397</v>
      </c>
      <c r="BU8402" s="4">
        <f t="shared" si="524"/>
        <v>0</v>
      </c>
      <c r="BV8402" s="4">
        <f t="shared" si="525"/>
        <v>0</v>
      </c>
      <c r="BW8402" s="10"/>
      <c r="BX8402" s="4">
        <f t="shared" si="526"/>
        <v>1</v>
      </c>
      <c r="BY8402" s="4">
        <f t="shared" si="527"/>
        <v>1</v>
      </c>
    </row>
    <row r="8403" spans="1:77">
      <c r="A8403" s="10">
        <v>8398</v>
      </c>
      <c r="BP8403" s="3"/>
      <c r="BQ8403" s="3"/>
      <c r="BR8403" s="3"/>
      <c r="BS8403" s="3"/>
      <c r="BT8403" s="10">
        <v>8398</v>
      </c>
      <c r="BU8403" s="4">
        <f t="shared" si="524"/>
        <v>0</v>
      </c>
      <c r="BV8403" s="4">
        <f t="shared" si="525"/>
        <v>0</v>
      </c>
      <c r="BW8403" s="10"/>
      <c r="BX8403" s="4">
        <f t="shared" si="526"/>
        <v>1</v>
      </c>
      <c r="BY8403" s="4">
        <f t="shared" si="527"/>
        <v>1</v>
      </c>
    </row>
    <row r="8404" spans="1:77">
      <c r="A8404" s="10">
        <v>8399</v>
      </c>
      <c r="BP8404" s="3"/>
      <c r="BQ8404" s="3"/>
      <c r="BR8404" s="3"/>
      <c r="BS8404" s="3"/>
      <c r="BT8404" s="10">
        <v>8399</v>
      </c>
      <c r="BU8404" s="4">
        <f t="shared" si="524"/>
        <v>0</v>
      </c>
      <c r="BV8404" s="4">
        <f t="shared" si="525"/>
        <v>0</v>
      </c>
      <c r="BW8404" s="10"/>
      <c r="BX8404" s="4">
        <f t="shared" si="526"/>
        <v>1</v>
      </c>
      <c r="BY8404" s="4">
        <f t="shared" si="527"/>
        <v>1</v>
      </c>
    </row>
    <row r="8405" spans="1:77">
      <c r="A8405" s="10">
        <v>8400</v>
      </c>
      <c r="BP8405" s="3"/>
      <c r="BQ8405" s="3"/>
      <c r="BR8405" s="3"/>
      <c r="BS8405" s="3"/>
      <c r="BT8405" s="10">
        <v>8400</v>
      </c>
      <c r="BU8405" s="4">
        <f t="shared" si="524"/>
        <v>0</v>
      </c>
      <c r="BV8405" s="4">
        <f t="shared" si="525"/>
        <v>0</v>
      </c>
      <c r="BW8405" s="10"/>
      <c r="BX8405" s="4">
        <f t="shared" si="526"/>
        <v>1</v>
      </c>
      <c r="BY8405" s="4">
        <f t="shared" si="527"/>
        <v>1</v>
      </c>
    </row>
    <row r="8406" spans="1:77">
      <c r="A8406" s="10">
        <v>8401</v>
      </c>
      <c r="BP8406" s="3"/>
      <c r="BQ8406" s="3"/>
      <c r="BR8406" s="3"/>
      <c r="BS8406" s="3"/>
      <c r="BT8406" s="10">
        <v>8401</v>
      </c>
      <c r="BU8406" s="4">
        <f t="shared" si="524"/>
        <v>0</v>
      </c>
      <c r="BV8406" s="4">
        <f t="shared" si="525"/>
        <v>0</v>
      </c>
      <c r="BW8406" s="10"/>
      <c r="BX8406" s="4">
        <f t="shared" si="526"/>
        <v>1</v>
      </c>
      <c r="BY8406" s="4">
        <f t="shared" si="527"/>
        <v>1</v>
      </c>
    </row>
    <row r="8407" spans="1:77">
      <c r="A8407" s="10">
        <v>8402</v>
      </c>
      <c r="BP8407" s="3"/>
      <c r="BQ8407" s="3"/>
      <c r="BR8407" s="3"/>
      <c r="BS8407" s="3"/>
      <c r="BT8407" s="10">
        <v>8402</v>
      </c>
      <c r="BU8407" s="4">
        <f t="shared" si="524"/>
        <v>0</v>
      </c>
      <c r="BV8407" s="4">
        <f t="shared" si="525"/>
        <v>0</v>
      </c>
      <c r="BW8407" s="10"/>
      <c r="BX8407" s="4">
        <f t="shared" si="526"/>
        <v>1</v>
      </c>
      <c r="BY8407" s="4">
        <f t="shared" si="527"/>
        <v>1</v>
      </c>
    </row>
    <row r="8408" spans="1:77">
      <c r="A8408" s="10">
        <v>8403</v>
      </c>
      <c r="BP8408" s="3"/>
      <c r="BQ8408" s="3"/>
      <c r="BR8408" s="3"/>
      <c r="BS8408" s="3"/>
      <c r="BT8408" s="10">
        <v>8403</v>
      </c>
      <c r="BU8408" s="4">
        <f t="shared" si="524"/>
        <v>0</v>
      </c>
      <c r="BV8408" s="4">
        <f t="shared" si="525"/>
        <v>0</v>
      </c>
      <c r="BW8408" s="10"/>
      <c r="BX8408" s="4">
        <f t="shared" si="526"/>
        <v>1</v>
      </c>
      <c r="BY8408" s="4">
        <f t="shared" si="527"/>
        <v>1</v>
      </c>
    </row>
    <row r="8409" spans="1:77">
      <c r="A8409" s="10">
        <v>8404</v>
      </c>
      <c r="BP8409" s="3"/>
      <c r="BQ8409" s="3"/>
      <c r="BR8409" s="3"/>
      <c r="BS8409" s="3"/>
      <c r="BT8409" s="10">
        <v>8404</v>
      </c>
      <c r="BU8409" s="4">
        <f t="shared" si="524"/>
        <v>0</v>
      </c>
      <c r="BV8409" s="4">
        <f t="shared" si="525"/>
        <v>0</v>
      </c>
      <c r="BW8409" s="10"/>
      <c r="BX8409" s="4">
        <f t="shared" si="526"/>
        <v>1</v>
      </c>
      <c r="BY8409" s="4">
        <f t="shared" si="527"/>
        <v>1</v>
      </c>
    </row>
    <row r="8410" spans="1:77">
      <c r="A8410" s="10">
        <v>8405</v>
      </c>
      <c r="BP8410" s="3"/>
      <c r="BQ8410" s="3"/>
      <c r="BR8410" s="3"/>
      <c r="BS8410" s="3"/>
      <c r="BT8410" s="10">
        <v>8405</v>
      </c>
      <c r="BU8410" s="4">
        <f t="shared" si="524"/>
        <v>0</v>
      </c>
      <c r="BV8410" s="4">
        <f t="shared" si="525"/>
        <v>0</v>
      </c>
      <c r="BW8410" s="10"/>
      <c r="BX8410" s="4">
        <f t="shared" si="526"/>
        <v>1</v>
      </c>
      <c r="BY8410" s="4">
        <f t="shared" si="527"/>
        <v>1</v>
      </c>
    </row>
    <row r="8411" spans="1:77">
      <c r="A8411" s="10">
        <v>8406</v>
      </c>
      <c r="BP8411" s="3"/>
      <c r="BQ8411" s="3"/>
      <c r="BR8411" s="3"/>
      <c r="BS8411" s="3"/>
      <c r="BT8411" s="10">
        <v>8406</v>
      </c>
      <c r="BU8411" s="4">
        <f t="shared" si="524"/>
        <v>0</v>
      </c>
      <c r="BV8411" s="4">
        <f t="shared" si="525"/>
        <v>0</v>
      </c>
      <c r="BW8411" s="10"/>
      <c r="BX8411" s="4">
        <f t="shared" si="526"/>
        <v>1</v>
      </c>
      <c r="BY8411" s="4">
        <f t="shared" si="527"/>
        <v>1</v>
      </c>
    </row>
    <row r="8412" spans="1:77">
      <c r="A8412" s="10">
        <v>8407</v>
      </c>
      <c r="BP8412" s="3"/>
      <c r="BQ8412" s="3"/>
      <c r="BR8412" s="3"/>
      <c r="BS8412" s="3"/>
      <c r="BT8412" s="10">
        <v>8407</v>
      </c>
      <c r="BU8412" s="4">
        <f t="shared" si="524"/>
        <v>0</v>
      </c>
      <c r="BV8412" s="4">
        <f t="shared" si="525"/>
        <v>0</v>
      </c>
      <c r="BW8412" s="10"/>
      <c r="BX8412" s="4">
        <f t="shared" si="526"/>
        <v>1</v>
      </c>
      <c r="BY8412" s="4">
        <f t="shared" si="527"/>
        <v>1</v>
      </c>
    </row>
    <row r="8413" spans="1:77">
      <c r="A8413" s="10">
        <v>8408</v>
      </c>
      <c r="BP8413" s="3"/>
      <c r="BQ8413" s="3"/>
      <c r="BR8413" s="3"/>
      <c r="BS8413" s="3"/>
      <c r="BT8413" s="10">
        <v>8408</v>
      </c>
      <c r="BU8413" s="4">
        <f t="shared" si="524"/>
        <v>0</v>
      </c>
      <c r="BV8413" s="4">
        <f t="shared" si="525"/>
        <v>0</v>
      </c>
      <c r="BW8413" s="10"/>
      <c r="BX8413" s="4">
        <f t="shared" si="526"/>
        <v>1</v>
      </c>
      <c r="BY8413" s="4">
        <f t="shared" si="527"/>
        <v>1</v>
      </c>
    </row>
    <row r="8414" spans="1:77">
      <c r="A8414" s="10">
        <v>8409</v>
      </c>
      <c r="BP8414" s="3"/>
      <c r="BQ8414" s="3"/>
      <c r="BR8414" s="3"/>
      <c r="BS8414" s="3"/>
      <c r="BT8414" s="10">
        <v>8409</v>
      </c>
      <c r="BU8414" s="4">
        <f t="shared" si="524"/>
        <v>0</v>
      </c>
      <c r="BV8414" s="4">
        <f t="shared" si="525"/>
        <v>0</v>
      </c>
      <c r="BW8414" s="10"/>
      <c r="BX8414" s="4">
        <f t="shared" si="526"/>
        <v>1</v>
      </c>
      <c r="BY8414" s="4">
        <f t="shared" si="527"/>
        <v>1</v>
      </c>
    </row>
    <row r="8415" spans="1:77">
      <c r="A8415" s="10">
        <v>8410</v>
      </c>
      <c r="BP8415" s="3"/>
      <c r="BQ8415" s="3"/>
      <c r="BR8415" s="3"/>
      <c r="BS8415" s="3"/>
      <c r="BT8415" s="10">
        <v>8410</v>
      </c>
      <c r="BU8415" s="4">
        <f t="shared" si="524"/>
        <v>0</v>
      </c>
      <c r="BV8415" s="4">
        <f t="shared" si="525"/>
        <v>0</v>
      </c>
      <c r="BW8415" s="10"/>
      <c r="BX8415" s="4">
        <f t="shared" si="526"/>
        <v>1</v>
      </c>
      <c r="BY8415" s="4">
        <f t="shared" si="527"/>
        <v>1</v>
      </c>
    </row>
    <row r="8416" spans="1:77">
      <c r="A8416" s="10">
        <v>8411</v>
      </c>
      <c r="BP8416" s="3"/>
      <c r="BQ8416" s="3"/>
      <c r="BR8416" s="3"/>
      <c r="BS8416" s="3"/>
      <c r="BT8416" s="10">
        <v>8411</v>
      </c>
      <c r="BU8416" s="4">
        <f t="shared" si="524"/>
        <v>0</v>
      </c>
      <c r="BV8416" s="4">
        <f t="shared" si="525"/>
        <v>0</v>
      </c>
      <c r="BW8416" s="10"/>
      <c r="BX8416" s="4">
        <f t="shared" si="526"/>
        <v>1</v>
      </c>
      <c r="BY8416" s="4">
        <f t="shared" si="527"/>
        <v>1</v>
      </c>
    </row>
    <row r="8417" spans="1:77">
      <c r="A8417" s="10">
        <v>8412</v>
      </c>
      <c r="BP8417" s="3"/>
      <c r="BQ8417" s="3"/>
      <c r="BR8417" s="3"/>
      <c r="BS8417" s="3"/>
      <c r="BT8417" s="10">
        <v>8412</v>
      </c>
      <c r="BU8417" s="4">
        <f t="shared" si="524"/>
        <v>0</v>
      </c>
      <c r="BV8417" s="4">
        <f t="shared" si="525"/>
        <v>0</v>
      </c>
      <c r="BW8417" s="10"/>
      <c r="BX8417" s="4">
        <f t="shared" si="526"/>
        <v>1</v>
      </c>
      <c r="BY8417" s="4">
        <f t="shared" si="527"/>
        <v>1</v>
      </c>
    </row>
    <row r="8418" spans="1:77">
      <c r="A8418" s="10">
        <v>8413</v>
      </c>
      <c r="BP8418" s="3"/>
      <c r="BQ8418" s="3"/>
      <c r="BR8418" s="3"/>
      <c r="BS8418" s="3"/>
      <c r="BT8418" s="10">
        <v>8413</v>
      </c>
      <c r="BU8418" s="4">
        <f t="shared" si="524"/>
        <v>0</v>
      </c>
      <c r="BV8418" s="4">
        <f t="shared" si="525"/>
        <v>0</v>
      </c>
      <c r="BW8418" s="10"/>
      <c r="BX8418" s="4">
        <f t="shared" si="526"/>
        <v>1</v>
      </c>
      <c r="BY8418" s="4">
        <f t="shared" si="527"/>
        <v>1</v>
      </c>
    </row>
    <row r="8419" spans="1:77">
      <c r="A8419" s="10">
        <v>8414</v>
      </c>
      <c r="BP8419" s="3"/>
      <c r="BQ8419" s="3"/>
      <c r="BR8419" s="3"/>
      <c r="BS8419" s="3"/>
      <c r="BT8419" s="10">
        <v>8414</v>
      </c>
      <c r="BU8419" s="4">
        <f t="shared" si="524"/>
        <v>0</v>
      </c>
      <c r="BV8419" s="4">
        <f t="shared" si="525"/>
        <v>0</v>
      </c>
      <c r="BW8419" s="10"/>
      <c r="BX8419" s="4">
        <f t="shared" si="526"/>
        <v>1</v>
      </c>
      <c r="BY8419" s="4">
        <f t="shared" si="527"/>
        <v>1</v>
      </c>
    </row>
    <row r="8420" spans="1:77">
      <c r="A8420" s="10">
        <v>8415</v>
      </c>
      <c r="BP8420" s="3"/>
      <c r="BQ8420" s="3"/>
      <c r="BR8420" s="3"/>
      <c r="BS8420" s="3"/>
      <c r="BT8420" s="10">
        <v>8415</v>
      </c>
      <c r="BU8420" s="4">
        <f t="shared" si="524"/>
        <v>0</v>
      </c>
      <c r="BV8420" s="4">
        <f t="shared" si="525"/>
        <v>0</v>
      </c>
      <c r="BW8420" s="10"/>
      <c r="BX8420" s="4">
        <f t="shared" si="526"/>
        <v>1</v>
      </c>
      <c r="BY8420" s="4">
        <f t="shared" si="527"/>
        <v>1</v>
      </c>
    </row>
    <row r="8421" spans="1:77">
      <c r="A8421" s="10">
        <v>8416</v>
      </c>
      <c r="BP8421" s="3"/>
      <c r="BQ8421" s="3"/>
      <c r="BR8421" s="3"/>
      <c r="BS8421" s="3"/>
      <c r="BT8421" s="10">
        <v>8416</v>
      </c>
      <c r="BU8421" s="4">
        <f t="shared" si="524"/>
        <v>0</v>
      </c>
      <c r="BV8421" s="4">
        <f t="shared" si="525"/>
        <v>0</v>
      </c>
      <c r="BW8421" s="10"/>
      <c r="BX8421" s="4">
        <f t="shared" si="526"/>
        <v>1</v>
      </c>
      <c r="BY8421" s="4">
        <f t="shared" si="527"/>
        <v>1</v>
      </c>
    </row>
    <row r="8422" spans="1:77">
      <c r="A8422" s="10">
        <v>8417</v>
      </c>
      <c r="BP8422" s="3"/>
      <c r="BQ8422" s="3"/>
      <c r="BR8422" s="3"/>
      <c r="BS8422" s="3"/>
      <c r="BT8422" s="10">
        <v>8417</v>
      </c>
      <c r="BU8422" s="4">
        <f t="shared" si="524"/>
        <v>0</v>
      </c>
      <c r="BV8422" s="4">
        <f t="shared" si="525"/>
        <v>0</v>
      </c>
      <c r="BW8422" s="10"/>
      <c r="BX8422" s="4">
        <f t="shared" si="526"/>
        <v>1</v>
      </c>
      <c r="BY8422" s="4">
        <f t="shared" si="527"/>
        <v>1</v>
      </c>
    </row>
    <row r="8423" spans="1:77">
      <c r="A8423" s="10">
        <v>8418</v>
      </c>
      <c r="BP8423" s="3"/>
      <c r="BQ8423" s="3"/>
      <c r="BR8423" s="3"/>
      <c r="BS8423" s="3"/>
      <c r="BT8423" s="10">
        <v>8418</v>
      </c>
      <c r="BU8423" s="4">
        <f t="shared" si="524"/>
        <v>0</v>
      </c>
      <c r="BV8423" s="4">
        <f t="shared" si="525"/>
        <v>0</v>
      </c>
      <c r="BW8423" s="10"/>
      <c r="BX8423" s="4">
        <f t="shared" si="526"/>
        <v>1</v>
      </c>
      <c r="BY8423" s="4">
        <f t="shared" si="527"/>
        <v>1</v>
      </c>
    </row>
    <row r="8424" spans="1:77">
      <c r="A8424" s="10">
        <v>8419</v>
      </c>
      <c r="BP8424" s="3"/>
      <c r="BQ8424" s="3"/>
      <c r="BR8424" s="3"/>
      <c r="BS8424" s="3"/>
      <c r="BT8424" s="10">
        <v>8419</v>
      </c>
      <c r="BU8424" s="4">
        <f t="shared" si="524"/>
        <v>0</v>
      </c>
      <c r="BV8424" s="4">
        <f t="shared" si="525"/>
        <v>0</v>
      </c>
      <c r="BW8424" s="10"/>
      <c r="BX8424" s="4">
        <f t="shared" si="526"/>
        <v>1</v>
      </c>
      <c r="BY8424" s="4">
        <f t="shared" si="527"/>
        <v>1</v>
      </c>
    </row>
    <row r="8425" spans="1:77">
      <c r="A8425" s="10">
        <v>8420</v>
      </c>
      <c r="BP8425" s="3"/>
      <c r="BQ8425" s="3"/>
      <c r="BR8425" s="3"/>
      <c r="BS8425" s="3"/>
      <c r="BT8425" s="10">
        <v>8420</v>
      </c>
      <c r="BU8425" s="4">
        <f t="shared" si="524"/>
        <v>0</v>
      </c>
      <c r="BV8425" s="4">
        <f t="shared" si="525"/>
        <v>0</v>
      </c>
      <c r="BW8425" s="10"/>
      <c r="BX8425" s="4">
        <f t="shared" si="526"/>
        <v>1</v>
      </c>
      <c r="BY8425" s="4">
        <f t="shared" si="527"/>
        <v>1</v>
      </c>
    </row>
    <row r="8426" spans="1:77">
      <c r="A8426" s="10">
        <v>8421</v>
      </c>
      <c r="BP8426" s="3"/>
      <c r="BQ8426" s="3"/>
      <c r="BR8426" s="3"/>
      <c r="BS8426" s="3"/>
      <c r="BT8426" s="10">
        <v>8421</v>
      </c>
      <c r="BU8426" s="4">
        <f t="shared" si="524"/>
        <v>0</v>
      </c>
      <c r="BV8426" s="4">
        <f t="shared" si="525"/>
        <v>0</v>
      </c>
      <c r="BW8426" s="10"/>
      <c r="BX8426" s="4">
        <f t="shared" si="526"/>
        <v>1</v>
      </c>
      <c r="BY8426" s="4">
        <f t="shared" si="527"/>
        <v>1</v>
      </c>
    </row>
    <row r="8427" spans="1:77">
      <c r="A8427" s="10">
        <v>8422</v>
      </c>
      <c r="BP8427" s="3"/>
      <c r="BQ8427" s="3"/>
      <c r="BR8427" s="3"/>
      <c r="BS8427" s="3"/>
      <c r="BT8427" s="10">
        <v>8422</v>
      </c>
      <c r="BU8427" s="4">
        <f t="shared" si="524"/>
        <v>0</v>
      </c>
      <c r="BV8427" s="4">
        <f t="shared" si="525"/>
        <v>0</v>
      </c>
      <c r="BW8427" s="10"/>
      <c r="BX8427" s="4">
        <f t="shared" si="526"/>
        <v>1</v>
      </c>
      <c r="BY8427" s="4">
        <f t="shared" si="527"/>
        <v>1</v>
      </c>
    </row>
    <row r="8428" spans="1:77">
      <c r="A8428" s="10">
        <v>8423</v>
      </c>
      <c r="BP8428" s="3"/>
      <c r="BQ8428" s="3"/>
      <c r="BR8428" s="3"/>
      <c r="BS8428" s="3"/>
      <c r="BT8428" s="10">
        <v>8423</v>
      </c>
      <c r="BU8428" s="4">
        <f t="shared" si="524"/>
        <v>0</v>
      </c>
      <c r="BV8428" s="4">
        <f t="shared" si="525"/>
        <v>0</v>
      </c>
      <c r="BW8428" s="10"/>
      <c r="BX8428" s="4">
        <f t="shared" si="526"/>
        <v>1</v>
      </c>
      <c r="BY8428" s="4">
        <f t="shared" si="527"/>
        <v>1</v>
      </c>
    </row>
    <row r="8429" spans="1:77">
      <c r="A8429" s="10">
        <v>8424</v>
      </c>
      <c r="BP8429" s="3"/>
      <c r="BQ8429" s="3"/>
      <c r="BR8429" s="3"/>
      <c r="BS8429" s="3"/>
      <c r="BT8429" s="10">
        <v>8424</v>
      </c>
      <c r="BU8429" s="4">
        <f t="shared" si="524"/>
        <v>0</v>
      </c>
      <c r="BV8429" s="4">
        <f t="shared" si="525"/>
        <v>0</v>
      </c>
      <c r="BW8429" s="10"/>
      <c r="BX8429" s="4">
        <f t="shared" si="526"/>
        <v>1</v>
      </c>
      <c r="BY8429" s="4">
        <f t="shared" si="527"/>
        <v>1</v>
      </c>
    </row>
    <row r="8430" spans="1:77">
      <c r="A8430" s="10">
        <v>8425</v>
      </c>
      <c r="BP8430" s="3"/>
      <c r="BQ8430" s="3"/>
      <c r="BR8430" s="3"/>
      <c r="BS8430" s="3"/>
      <c r="BT8430" s="10">
        <v>8425</v>
      </c>
      <c r="BU8430" s="4">
        <f t="shared" si="524"/>
        <v>0</v>
      </c>
      <c r="BV8430" s="4">
        <f t="shared" si="525"/>
        <v>0</v>
      </c>
      <c r="BW8430" s="10"/>
      <c r="BX8430" s="4">
        <f t="shared" si="526"/>
        <v>1</v>
      </c>
      <c r="BY8430" s="4">
        <f t="shared" si="527"/>
        <v>1</v>
      </c>
    </row>
    <row r="8431" spans="1:77">
      <c r="A8431" s="10">
        <v>8426</v>
      </c>
      <c r="BP8431" s="3"/>
      <c r="BQ8431" s="3"/>
      <c r="BR8431" s="3"/>
      <c r="BS8431" s="3"/>
      <c r="BT8431" s="10">
        <v>8426</v>
      </c>
      <c r="BU8431" s="4">
        <f t="shared" si="524"/>
        <v>0</v>
      </c>
      <c r="BV8431" s="4">
        <f t="shared" si="525"/>
        <v>0</v>
      </c>
      <c r="BW8431" s="10"/>
      <c r="BX8431" s="4">
        <f t="shared" si="526"/>
        <v>1</v>
      </c>
      <c r="BY8431" s="4">
        <f t="shared" si="527"/>
        <v>1</v>
      </c>
    </row>
    <row r="8432" spans="1:77">
      <c r="A8432" s="10">
        <v>8427</v>
      </c>
      <c r="BP8432" s="3"/>
      <c r="BQ8432" s="3"/>
      <c r="BR8432" s="3"/>
      <c r="BS8432" s="3"/>
      <c r="BT8432" s="10">
        <v>8427</v>
      </c>
      <c r="BU8432" s="4">
        <f t="shared" si="524"/>
        <v>0</v>
      </c>
      <c r="BV8432" s="4">
        <f t="shared" si="525"/>
        <v>0</v>
      </c>
      <c r="BW8432" s="10"/>
      <c r="BX8432" s="4">
        <f t="shared" si="526"/>
        <v>1</v>
      </c>
      <c r="BY8432" s="4">
        <f t="shared" si="527"/>
        <v>1</v>
      </c>
    </row>
    <row r="8433" spans="1:77">
      <c r="A8433" s="10">
        <v>8428</v>
      </c>
      <c r="BP8433" s="3"/>
      <c r="BQ8433" s="3"/>
      <c r="BR8433" s="3"/>
      <c r="BS8433" s="3"/>
      <c r="BT8433" s="10">
        <v>8428</v>
      </c>
      <c r="BU8433" s="4">
        <f t="shared" si="524"/>
        <v>0</v>
      </c>
      <c r="BV8433" s="4">
        <f t="shared" si="525"/>
        <v>0</v>
      </c>
      <c r="BW8433" s="10"/>
      <c r="BX8433" s="4">
        <f t="shared" si="526"/>
        <v>1</v>
      </c>
      <c r="BY8433" s="4">
        <f t="shared" si="527"/>
        <v>1</v>
      </c>
    </row>
    <row r="8434" spans="1:77">
      <c r="A8434" s="10">
        <v>8429</v>
      </c>
      <c r="BP8434" s="3"/>
      <c r="BQ8434" s="3"/>
      <c r="BR8434" s="3"/>
      <c r="BS8434" s="3"/>
      <c r="BT8434" s="10">
        <v>8429</v>
      </c>
      <c r="BU8434" s="4">
        <f t="shared" si="524"/>
        <v>0</v>
      </c>
      <c r="BV8434" s="4">
        <f t="shared" si="525"/>
        <v>0</v>
      </c>
      <c r="BW8434" s="10"/>
      <c r="BX8434" s="4">
        <f t="shared" si="526"/>
        <v>1</v>
      </c>
      <c r="BY8434" s="4">
        <f t="shared" si="527"/>
        <v>1</v>
      </c>
    </row>
    <row r="8435" spans="1:77">
      <c r="A8435" s="10">
        <v>8430</v>
      </c>
      <c r="BP8435" s="3"/>
      <c r="BQ8435" s="3"/>
      <c r="BR8435" s="3"/>
      <c r="BS8435" s="3"/>
      <c r="BT8435" s="10">
        <v>8430</v>
      </c>
      <c r="BU8435" s="4">
        <f t="shared" si="524"/>
        <v>0</v>
      </c>
      <c r="BV8435" s="4">
        <f t="shared" si="525"/>
        <v>0</v>
      </c>
      <c r="BW8435" s="10"/>
      <c r="BX8435" s="4">
        <f t="shared" si="526"/>
        <v>1</v>
      </c>
      <c r="BY8435" s="4">
        <f t="shared" si="527"/>
        <v>1</v>
      </c>
    </row>
    <row r="8436" spans="1:77">
      <c r="A8436" s="10">
        <v>8431</v>
      </c>
      <c r="BP8436" s="3"/>
      <c r="BQ8436" s="3"/>
      <c r="BR8436" s="3"/>
      <c r="BS8436" s="3"/>
      <c r="BT8436" s="10">
        <v>8431</v>
      </c>
      <c r="BU8436" s="4">
        <f t="shared" si="524"/>
        <v>0</v>
      </c>
      <c r="BV8436" s="4">
        <f t="shared" si="525"/>
        <v>0</v>
      </c>
      <c r="BW8436" s="10"/>
      <c r="BX8436" s="4">
        <f t="shared" si="526"/>
        <v>1</v>
      </c>
      <c r="BY8436" s="4">
        <f t="shared" si="527"/>
        <v>1</v>
      </c>
    </row>
    <row r="8437" spans="1:77">
      <c r="A8437" s="10">
        <v>8432</v>
      </c>
      <c r="BP8437" s="3"/>
      <c r="BQ8437" s="3"/>
      <c r="BR8437" s="3"/>
      <c r="BS8437" s="3"/>
      <c r="BT8437" s="10">
        <v>8432</v>
      </c>
      <c r="BU8437" s="4">
        <f t="shared" si="524"/>
        <v>0</v>
      </c>
      <c r="BV8437" s="4">
        <f t="shared" si="525"/>
        <v>0</v>
      </c>
      <c r="BW8437" s="10"/>
      <c r="BX8437" s="4">
        <f t="shared" si="526"/>
        <v>1</v>
      </c>
      <c r="BY8437" s="4">
        <f t="shared" si="527"/>
        <v>1</v>
      </c>
    </row>
    <row r="8438" spans="1:77">
      <c r="A8438" s="10">
        <v>8433</v>
      </c>
      <c r="BP8438" s="3"/>
      <c r="BQ8438" s="3"/>
      <c r="BR8438" s="3"/>
      <c r="BS8438" s="3"/>
      <c r="BT8438" s="10">
        <v>8433</v>
      </c>
      <c r="BU8438" s="4">
        <f t="shared" si="524"/>
        <v>0</v>
      </c>
      <c r="BV8438" s="4">
        <f t="shared" si="525"/>
        <v>0</v>
      </c>
      <c r="BW8438" s="10"/>
      <c r="BX8438" s="4">
        <f t="shared" si="526"/>
        <v>1</v>
      </c>
      <c r="BY8438" s="4">
        <f t="shared" si="527"/>
        <v>1</v>
      </c>
    </row>
    <row r="8439" spans="1:77">
      <c r="A8439" s="10">
        <v>8434</v>
      </c>
      <c r="BP8439" s="3"/>
      <c r="BQ8439" s="3"/>
      <c r="BR8439" s="3"/>
      <c r="BS8439" s="3"/>
      <c r="BT8439" s="10">
        <v>8434</v>
      </c>
      <c r="BU8439" s="4">
        <f t="shared" si="524"/>
        <v>0</v>
      </c>
      <c r="BV8439" s="4">
        <f t="shared" si="525"/>
        <v>0</v>
      </c>
      <c r="BW8439" s="10"/>
      <c r="BX8439" s="4">
        <f t="shared" si="526"/>
        <v>1</v>
      </c>
      <c r="BY8439" s="4">
        <f t="shared" si="527"/>
        <v>1</v>
      </c>
    </row>
    <row r="8440" spans="1:77">
      <c r="A8440" s="10">
        <v>8435</v>
      </c>
      <c r="BP8440" s="3"/>
      <c r="BQ8440" s="3"/>
      <c r="BR8440" s="3"/>
      <c r="BS8440" s="3"/>
      <c r="BT8440" s="10">
        <v>8435</v>
      </c>
      <c r="BU8440" s="4">
        <f t="shared" si="524"/>
        <v>0</v>
      </c>
      <c r="BV8440" s="4">
        <f t="shared" si="525"/>
        <v>0</v>
      </c>
      <c r="BW8440" s="10"/>
      <c r="BX8440" s="4">
        <f t="shared" si="526"/>
        <v>1</v>
      </c>
      <c r="BY8440" s="4">
        <f t="shared" si="527"/>
        <v>1</v>
      </c>
    </row>
    <row r="8441" spans="1:77">
      <c r="A8441" s="10">
        <v>8436</v>
      </c>
      <c r="BP8441" s="3"/>
      <c r="BQ8441" s="3"/>
      <c r="BR8441" s="3"/>
      <c r="BS8441" s="3"/>
      <c r="BT8441" s="10">
        <v>8436</v>
      </c>
      <c r="BU8441" s="4">
        <f t="shared" si="524"/>
        <v>0</v>
      </c>
      <c r="BV8441" s="4">
        <f t="shared" si="525"/>
        <v>0</v>
      </c>
      <c r="BW8441" s="10"/>
      <c r="BX8441" s="4">
        <f t="shared" si="526"/>
        <v>1</v>
      </c>
      <c r="BY8441" s="4">
        <f t="shared" si="527"/>
        <v>1</v>
      </c>
    </row>
    <row r="8442" spans="1:77">
      <c r="A8442" s="10">
        <v>8437</v>
      </c>
      <c r="BP8442" s="3"/>
      <c r="BQ8442" s="3"/>
      <c r="BR8442" s="3"/>
      <c r="BS8442" s="3"/>
      <c r="BT8442" s="10">
        <v>8437</v>
      </c>
      <c r="BU8442" s="4">
        <f t="shared" si="524"/>
        <v>0</v>
      </c>
      <c r="BV8442" s="4">
        <f t="shared" si="525"/>
        <v>0</v>
      </c>
      <c r="BW8442" s="10"/>
      <c r="BX8442" s="4">
        <f t="shared" si="526"/>
        <v>1</v>
      </c>
      <c r="BY8442" s="4">
        <f t="shared" si="527"/>
        <v>1</v>
      </c>
    </row>
    <row r="8443" spans="1:77">
      <c r="A8443" s="10">
        <v>8438</v>
      </c>
      <c r="BP8443" s="3"/>
      <c r="BQ8443" s="3"/>
      <c r="BR8443" s="3"/>
      <c r="BS8443" s="3"/>
      <c r="BT8443" s="10">
        <v>8438</v>
      </c>
      <c r="BU8443" s="4">
        <f t="shared" si="524"/>
        <v>0</v>
      </c>
      <c r="BV8443" s="4">
        <f t="shared" si="525"/>
        <v>0</v>
      </c>
      <c r="BW8443" s="10"/>
      <c r="BX8443" s="4">
        <f t="shared" si="526"/>
        <v>1</v>
      </c>
      <c r="BY8443" s="4">
        <f t="shared" si="527"/>
        <v>1</v>
      </c>
    </row>
    <row r="8444" spans="1:77">
      <c r="A8444" s="10">
        <v>8439</v>
      </c>
      <c r="BP8444" s="3"/>
      <c r="BQ8444" s="3"/>
      <c r="BR8444" s="3"/>
      <c r="BS8444" s="3"/>
      <c r="BT8444" s="10">
        <v>8439</v>
      </c>
      <c r="BU8444" s="4">
        <f t="shared" si="524"/>
        <v>0</v>
      </c>
      <c r="BV8444" s="4">
        <f t="shared" si="525"/>
        <v>0</v>
      </c>
      <c r="BW8444" s="10"/>
      <c r="BX8444" s="4">
        <f t="shared" si="526"/>
        <v>1</v>
      </c>
      <c r="BY8444" s="4">
        <f t="shared" si="527"/>
        <v>1</v>
      </c>
    </row>
    <row r="8445" spans="1:77">
      <c r="A8445" s="10">
        <v>8440</v>
      </c>
      <c r="BP8445" s="3"/>
      <c r="BQ8445" s="3"/>
      <c r="BR8445" s="3"/>
      <c r="BS8445" s="3"/>
      <c r="BT8445" s="10">
        <v>8440</v>
      </c>
      <c r="BU8445" s="4">
        <f t="shared" si="524"/>
        <v>0</v>
      </c>
      <c r="BV8445" s="4">
        <f t="shared" si="525"/>
        <v>0</v>
      </c>
      <c r="BW8445" s="10"/>
      <c r="BX8445" s="4">
        <f t="shared" si="526"/>
        <v>1</v>
      </c>
      <c r="BY8445" s="4">
        <f t="shared" si="527"/>
        <v>1</v>
      </c>
    </row>
    <row r="8446" spans="1:77">
      <c r="A8446" s="10">
        <v>8441</v>
      </c>
      <c r="BP8446" s="3"/>
      <c r="BQ8446" s="3"/>
      <c r="BR8446" s="3"/>
      <c r="BS8446" s="3"/>
      <c r="BT8446" s="10">
        <v>8441</v>
      </c>
      <c r="BU8446" s="4">
        <f t="shared" si="524"/>
        <v>0</v>
      </c>
      <c r="BV8446" s="4">
        <f t="shared" si="525"/>
        <v>0</v>
      </c>
      <c r="BW8446" s="10"/>
      <c r="BX8446" s="4">
        <f t="shared" si="526"/>
        <v>1</v>
      </c>
      <c r="BY8446" s="4">
        <f t="shared" si="527"/>
        <v>1</v>
      </c>
    </row>
    <row r="8447" spans="1:77">
      <c r="A8447" s="10">
        <v>8442</v>
      </c>
      <c r="BP8447" s="3"/>
      <c r="BQ8447" s="3"/>
      <c r="BR8447" s="3"/>
      <c r="BS8447" s="3"/>
      <c r="BT8447" s="10">
        <v>8442</v>
      </c>
      <c r="BU8447" s="4">
        <f t="shared" si="524"/>
        <v>0</v>
      </c>
      <c r="BV8447" s="4">
        <f t="shared" si="525"/>
        <v>0</v>
      </c>
      <c r="BW8447" s="10"/>
      <c r="BX8447" s="4">
        <f t="shared" si="526"/>
        <v>1</v>
      </c>
      <c r="BY8447" s="4">
        <f t="shared" si="527"/>
        <v>1</v>
      </c>
    </row>
    <row r="8448" spans="1:77">
      <c r="A8448" s="10">
        <v>8443</v>
      </c>
      <c r="BP8448" s="3"/>
      <c r="BQ8448" s="3"/>
      <c r="BR8448" s="3"/>
      <c r="BS8448" s="3"/>
      <c r="BT8448" s="10">
        <v>8443</v>
      </c>
      <c r="BU8448" s="4">
        <f t="shared" si="524"/>
        <v>0</v>
      </c>
      <c r="BV8448" s="4">
        <f t="shared" si="525"/>
        <v>0</v>
      </c>
      <c r="BW8448" s="10"/>
      <c r="BX8448" s="4">
        <f t="shared" si="526"/>
        <v>1</v>
      </c>
      <c r="BY8448" s="4">
        <f t="shared" si="527"/>
        <v>1</v>
      </c>
    </row>
    <row r="8449" spans="1:77">
      <c r="A8449" s="10">
        <v>8444</v>
      </c>
      <c r="BP8449" s="3"/>
      <c r="BQ8449" s="3"/>
      <c r="BR8449" s="3"/>
      <c r="BS8449" s="3"/>
      <c r="BT8449" s="10">
        <v>8444</v>
      </c>
      <c r="BU8449" s="4">
        <f t="shared" si="524"/>
        <v>0</v>
      </c>
      <c r="BV8449" s="4">
        <f t="shared" si="525"/>
        <v>0</v>
      </c>
      <c r="BW8449" s="10"/>
      <c r="BX8449" s="4">
        <f t="shared" si="526"/>
        <v>1</v>
      </c>
      <c r="BY8449" s="4">
        <f t="shared" si="527"/>
        <v>1</v>
      </c>
    </row>
    <row r="8450" spans="1:77">
      <c r="A8450" s="10">
        <v>8445</v>
      </c>
      <c r="BP8450" s="3"/>
      <c r="BQ8450" s="3"/>
      <c r="BR8450" s="3"/>
      <c r="BS8450" s="3"/>
      <c r="BT8450" s="10">
        <v>8445</v>
      </c>
      <c r="BU8450" s="4">
        <f t="shared" si="524"/>
        <v>0</v>
      </c>
      <c r="BV8450" s="4">
        <f t="shared" si="525"/>
        <v>0</v>
      </c>
      <c r="BW8450" s="10"/>
      <c r="BX8450" s="4">
        <f t="shared" si="526"/>
        <v>1</v>
      </c>
      <c r="BY8450" s="4">
        <f t="shared" si="527"/>
        <v>1</v>
      </c>
    </row>
    <row r="8451" spans="1:77">
      <c r="A8451" s="10">
        <v>8446</v>
      </c>
      <c r="BP8451" s="3"/>
      <c r="BQ8451" s="3"/>
      <c r="BR8451" s="3"/>
      <c r="BS8451" s="3"/>
      <c r="BT8451" s="10">
        <v>8446</v>
      </c>
      <c r="BU8451" s="4">
        <f t="shared" si="524"/>
        <v>0</v>
      </c>
      <c r="BV8451" s="4">
        <f t="shared" si="525"/>
        <v>0</v>
      </c>
      <c r="BW8451" s="10"/>
      <c r="BX8451" s="4">
        <f t="shared" si="526"/>
        <v>1</v>
      </c>
      <c r="BY8451" s="4">
        <f t="shared" si="527"/>
        <v>1</v>
      </c>
    </row>
    <row r="8452" spans="1:77">
      <c r="A8452" s="10">
        <v>8447</v>
      </c>
      <c r="BP8452" s="3"/>
      <c r="BQ8452" s="3"/>
      <c r="BR8452" s="3"/>
      <c r="BS8452" s="3"/>
      <c r="BT8452" s="10">
        <v>8447</v>
      </c>
      <c r="BU8452" s="4">
        <f t="shared" si="524"/>
        <v>0</v>
      </c>
      <c r="BV8452" s="4">
        <f t="shared" si="525"/>
        <v>0</v>
      </c>
      <c r="BW8452" s="10"/>
      <c r="BX8452" s="4">
        <f t="shared" si="526"/>
        <v>1</v>
      </c>
      <c r="BY8452" s="4">
        <f t="shared" si="527"/>
        <v>1</v>
      </c>
    </row>
    <row r="8453" spans="1:77">
      <c r="A8453" s="10">
        <v>8448</v>
      </c>
      <c r="BP8453" s="3"/>
      <c r="BQ8453" s="3"/>
      <c r="BR8453" s="3"/>
      <c r="BS8453" s="3"/>
      <c r="BT8453" s="10">
        <v>8448</v>
      </c>
      <c r="BU8453" s="4">
        <f t="shared" si="524"/>
        <v>0</v>
      </c>
      <c r="BV8453" s="4">
        <f t="shared" si="525"/>
        <v>0</v>
      </c>
      <c r="BW8453" s="10"/>
      <c r="BX8453" s="4">
        <f t="shared" si="526"/>
        <v>1</v>
      </c>
      <c r="BY8453" s="4">
        <f t="shared" si="527"/>
        <v>1</v>
      </c>
    </row>
    <row r="8454" spans="1:77">
      <c r="A8454" s="10">
        <v>8449</v>
      </c>
      <c r="BP8454" s="3"/>
      <c r="BQ8454" s="3"/>
      <c r="BR8454" s="3"/>
      <c r="BS8454" s="3"/>
      <c r="BT8454" s="10">
        <v>8449</v>
      </c>
      <c r="BU8454" s="4">
        <f t="shared" si="524"/>
        <v>0</v>
      </c>
      <c r="BV8454" s="4">
        <f t="shared" si="525"/>
        <v>0</v>
      </c>
      <c r="BW8454" s="10"/>
      <c r="BX8454" s="4">
        <f t="shared" si="526"/>
        <v>1</v>
      </c>
      <c r="BY8454" s="4">
        <f t="shared" si="527"/>
        <v>1</v>
      </c>
    </row>
    <row r="8455" spans="1:77">
      <c r="A8455" s="10">
        <v>8450</v>
      </c>
      <c r="BP8455" s="3"/>
      <c r="BQ8455" s="3"/>
      <c r="BR8455" s="3"/>
      <c r="BS8455" s="3"/>
      <c r="BT8455" s="10">
        <v>8450</v>
      </c>
      <c r="BU8455" s="4">
        <f t="shared" ref="BU8455:BU8518" si="528">BP8455*$BV$1-BQ8455</f>
        <v>0</v>
      </c>
      <c r="BV8455" s="4">
        <f t="shared" ref="BV8455:BV8518" si="529">BR8455*$BV$1-BS8455</f>
        <v>0</v>
      </c>
      <c r="BW8455" s="10"/>
      <c r="BX8455" s="4">
        <f t="shared" ref="BX8455:BX8518" si="530">IF(BU8455=MAX($BU8455:$BV8455),1,0)</f>
        <v>1</v>
      </c>
      <c r="BY8455" s="4">
        <f t="shared" ref="BY8455:BY8518" si="531">IF(BV8455=MAX($BU8455:$BV8455),1,0)</f>
        <v>1</v>
      </c>
    </row>
    <row r="8456" spans="1:77">
      <c r="A8456" s="10">
        <v>8451</v>
      </c>
      <c r="BP8456" s="3"/>
      <c r="BQ8456" s="3"/>
      <c r="BR8456" s="3"/>
      <c r="BS8456" s="3"/>
      <c r="BT8456" s="10">
        <v>8451</v>
      </c>
      <c r="BU8456" s="4">
        <f t="shared" si="528"/>
        <v>0</v>
      </c>
      <c r="BV8456" s="4">
        <f t="shared" si="529"/>
        <v>0</v>
      </c>
      <c r="BW8456" s="10"/>
      <c r="BX8456" s="4">
        <f t="shared" si="530"/>
        <v>1</v>
      </c>
      <c r="BY8456" s="4">
        <f t="shared" si="531"/>
        <v>1</v>
      </c>
    </row>
    <row r="8457" spans="1:77">
      <c r="A8457" s="10">
        <v>8452</v>
      </c>
      <c r="BP8457" s="3"/>
      <c r="BQ8457" s="3"/>
      <c r="BR8457" s="3"/>
      <c r="BS8457" s="3"/>
      <c r="BT8457" s="10">
        <v>8452</v>
      </c>
      <c r="BU8457" s="4">
        <f t="shared" si="528"/>
        <v>0</v>
      </c>
      <c r="BV8457" s="4">
        <f t="shared" si="529"/>
        <v>0</v>
      </c>
      <c r="BW8457" s="10"/>
      <c r="BX8457" s="4">
        <f t="shared" si="530"/>
        <v>1</v>
      </c>
      <c r="BY8457" s="4">
        <f t="shared" si="531"/>
        <v>1</v>
      </c>
    </row>
    <row r="8458" spans="1:77">
      <c r="A8458" s="10">
        <v>8453</v>
      </c>
      <c r="BP8458" s="3"/>
      <c r="BQ8458" s="3"/>
      <c r="BR8458" s="3"/>
      <c r="BS8458" s="3"/>
      <c r="BT8458" s="10">
        <v>8453</v>
      </c>
      <c r="BU8458" s="4">
        <f t="shared" si="528"/>
        <v>0</v>
      </c>
      <c r="BV8458" s="4">
        <f t="shared" si="529"/>
        <v>0</v>
      </c>
      <c r="BW8458" s="10"/>
      <c r="BX8458" s="4">
        <f t="shared" si="530"/>
        <v>1</v>
      </c>
      <c r="BY8458" s="4">
        <f t="shared" si="531"/>
        <v>1</v>
      </c>
    </row>
    <row r="8459" spans="1:77">
      <c r="A8459" s="10">
        <v>8454</v>
      </c>
      <c r="BP8459" s="3"/>
      <c r="BQ8459" s="3"/>
      <c r="BR8459" s="3"/>
      <c r="BS8459" s="3"/>
      <c r="BT8459" s="10">
        <v>8454</v>
      </c>
      <c r="BU8459" s="4">
        <f t="shared" si="528"/>
        <v>0</v>
      </c>
      <c r="BV8459" s="4">
        <f t="shared" si="529"/>
        <v>0</v>
      </c>
      <c r="BW8459" s="10"/>
      <c r="BX8459" s="4">
        <f t="shared" si="530"/>
        <v>1</v>
      </c>
      <c r="BY8459" s="4">
        <f t="shared" si="531"/>
        <v>1</v>
      </c>
    </row>
    <row r="8460" spans="1:77">
      <c r="A8460" s="10">
        <v>8455</v>
      </c>
      <c r="BP8460" s="3"/>
      <c r="BQ8460" s="3"/>
      <c r="BR8460" s="3"/>
      <c r="BS8460" s="3"/>
      <c r="BT8460" s="10">
        <v>8455</v>
      </c>
      <c r="BU8460" s="4">
        <f t="shared" si="528"/>
        <v>0</v>
      </c>
      <c r="BV8460" s="4">
        <f t="shared" si="529"/>
        <v>0</v>
      </c>
      <c r="BW8460" s="10"/>
      <c r="BX8460" s="4">
        <f t="shared" si="530"/>
        <v>1</v>
      </c>
      <c r="BY8460" s="4">
        <f t="shared" si="531"/>
        <v>1</v>
      </c>
    </row>
    <row r="8461" spans="1:77">
      <c r="A8461" s="10">
        <v>8456</v>
      </c>
      <c r="BP8461" s="3"/>
      <c r="BQ8461" s="3"/>
      <c r="BR8461" s="3"/>
      <c r="BS8461" s="3"/>
      <c r="BT8461" s="10">
        <v>8456</v>
      </c>
      <c r="BU8461" s="4">
        <f t="shared" si="528"/>
        <v>0</v>
      </c>
      <c r="BV8461" s="4">
        <f t="shared" si="529"/>
        <v>0</v>
      </c>
      <c r="BW8461" s="10"/>
      <c r="BX8461" s="4">
        <f t="shared" si="530"/>
        <v>1</v>
      </c>
      <c r="BY8461" s="4">
        <f t="shared" si="531"/>
        <v>1</v>
      </c>
    </row>
    <row r="8462" spans="1:77">
      <c r="A8462" s="10">
        <v>8457</v>
      </c>
      <c r="BP8462" s="3"/>
      <c r="BQ8462" s="3"/>
      <c r="BR8462" s="3"/>
      <c r="BS8462" s="3"/>
      <c r="BT8462" s="10">
        <v>8457</v>
      </c>
      <c r="BU8462" s="4">
        <f t="shared" si="528"/>
        <v>0</v>
      </c>
      <c r="BV8462" s="4">
        <f t="shared" si="529"/>
        <v>0</v>
      </c>
      <c r="BW8462" s="10"/>
      <c r="BX8462" s="4">
        <f t="shared" si="530"/>
        <v>1</v>
      </c>
      <c r="BY8462" s="4">
        <f t="shared" si="531"/>
        <v>1</v>
      </c>
    </row>
    <row r="8463" spans="1:77">
      <c r="A8463" s="10">
        <v>8458</v>
      </c>
      <c r="BP8463" s="3"/>
      <c r="BQ8463" s="3"/>
      <c r="BR8463" s="3"/>
      <c r="BS8463" s="3"/>
      <c r="BT8463" s="10">
        <v>8458</v>
      </c>
      <c r="BU8463" s="4">
        <f t="shared" si="528"/>
        <v>0</v>
      </c>
      <c r="BV8463" s="4">
        <f t="shared" si="529"/>
        <v>0</v>
      </c>
      <c r="BW8463" s="10"/>
      <c r="BX8463" s="4">
        <f t="shared" si="530"/>
        <v>1</v>
      </c>
      <c r="BY8463" s="4">
        <f t="shared" si="531"/>
        <v>1</v>
      </c>
    </row>
    <row r="8464" spans="1:77">
      <c r="A8464" s="10">
        <v>8459</v>
      </c>
      <c r="BP8464" s="3"/>
      <c r="BQ8464" s="3"/>
      <c r="BR8464" s="3"/>
      <c r="BS8464" s="3"/>
      <c r="BT8464" s="10">
        <v>8459</v>
      </c>
      <c r="BU8464" s="4">
        <f t="shared" si="528"/>
        <v>0</v>
      </c>
      <c r="BV8464" s="4">
        <f t="shared" si="529"/>
        <v>0</v>
      </c>
      <c r="BW8464" s="10"/>
      <c r="BX8464" s="4">
        <f t="shared" si="530"/>
        <v>1</v>
      </c>
      <c r="BY8464" s="4">
        <f t="shared" si="531"/>
        <v>1</v>
      </c>
    </row>
    <row r="8465" spans="1:77">
      <c r="A8465" s="10">
        <v>8460</v>
      </c>
      <c r="BP8465" s="3"/>
      <c r="BQ8465" s="3"/>
      <c r="BR8465" s="3"/>
      <c r="BS8465" s="3"/>
      <c r="BT8465" s="10">
        <v>8460</v>
      </c>
      <c r="BU8465" s="4">
        <f t="shared" si="528"/>
        <v>0</v>
      </c>
      <c r="BV8465" s="4">
        <f t="shared" si="529"/>
        <v>0</v>
      </c>
      <c r="BW8465" s="10"/>
      <c r="BX8465" s="4">
        <f t="shared" si="530"/>
        <v>1</v>
      </c>
      <c r="BY8465" s="4">
        <f t="shared" si="531"/>
        <v>1</v>
      </c>
    </row>
    <row r="8466" spans="1:77">
      <c r="A8466" s="10">
        <v>8461</v>
      </c>
      <c r="BP8466" s="3"/>
      <c r="BQ8466" s="3"/>
      <c r="BR8466" s="3"/>
      <c r="BS8466" s="3"/>
      <c r="BT8466" s="10">
        <v>8461</v>
      </c>
      <c r="BU8466" s="4">
        <f t="shared" si="528"/>
        <v>0</v>
      </c>
      <c r="BV8466" s="4">
        <f t="shared" si="529"/>
        <v>0</v>
      </c>
      <c r="BW8466" s="10"/>
      <c r="BX8466" s="4">
        <f t="shared" si="530"/>
        <v>1</v>
      </c>
      <c r="BY8466" s="4">
        <f t="shared" si="531"/>
        <v>1</v>
      </c>
    </row>
    <row r="8467" spans="1:77">
      <c r="A8467" s="10">
        <v>8462</v>
      </c>
      <c r="BP8467" s="3"/>
      <c r="BQ8467" s="3"/>
      <c r="BR8467" s="3"/>
      <c r="BS8467" s="3"/>
      <c r="BT8467" s="10">
        <v>8462</v>
      </c>
      <c r="BU8467" s="4">
        <f t="shared" si="528"/>
        <v>0</v>
      </c>
      <c r="BV8467" s="4">
        <f t="shared" si="529"/>
        <v>0</v>
      </c>
      <c r="BW8467" s="10"/>
      <c r="BX8467" s="4">
        <f t="shared" si="530"/>
        <v>1</v>
      </c>
      <c r="BY8467" s="4">
        <f t="shared" si="531"/>
        <v>1</v>
      </c>
    </row>
    <row r="8468" spans="1:77">
      <c r="A8468" s="10">
        <v>8463</v>
      </c>
      <c r="BP8468" s="3"/>
      <c r="BQ8468" s="3"/>
      <c r="BR8468" s="3"/>
      <c r="BS8468" s="3"/>
      <c r="BT8468" s="10">
        <v>8463</v>
      </c>
      <c r="BU8468" s="4">
        <f t="shared" si="528"/>
        <v>0</v>
      </c>
      <c r="BV8468" s="4">
        <f t="shared" si="529"/>
        <v>0</v>
      </c>
      <c r="BW8468" s="10"/>
      <c r="BX8468" s="4">
        <f t="shared" si="530"/>
        <v>1</v>
      </c>
      <c r="BY8468" s="4">
        <f t="shared" si="531"/>
        <v>1</v>
      </c>
    </row>
    <row r="8469" spans="1:77">
      <c r="A8469" s="10">
        <v>8464</v>
      </c>
      <c r="BP8469" s="3"/>
      <c r="BQ8469" s="3"/>
      <c r="BR8469" s="3"/>
      <c r="BS8469" s="3"/>
      <c r="BT8469" s="10">
        <v>8464</v>
      </c>
      <c r="BU8469" s="4">
        <f t="shared" si="528"/>
        <v>0</v>
      </c>
      <c r="BV8469" s="4">
        <f t="shared" si="529"/>
        <v>0</v>
      </c>
      <c r="BW8469" s="10"/>
      <c r="BX8469" s="4">
        <f t="shared" si="530"/>
        <v>1</v>
      </c>
      <c r="BY8469" s="4">
        <f t="shared" si="531"/>
        <v>1</v>
      </c>
    </row>
    <row r="8470" spans="1:77">
      <c r="A8470" s="10">
        <v>8465</v>
      </c>
      <c r="BP8470" s="3"/>
      <c r="BQ8470" s="3"/>
      <c r="BR8470" s="3"/>
      <c r="BS8470" s="3"/>
      <c r="BT8470" s="10">
        <v>8465</v>
      </c>
      <c r="BU8470" s="4">
        <f t="shared" si="528"/>
        <v>0</v>
      </c>
      <c r="BV8470" s="4">
        <f t="shared" si="529"/>
        <v>0</v>
      </c>
      <c r="BW8470" s="10"/>
      <c r="BX8470" s="4">
        <f t="shared" si="530"/>
        <v>1</v>
      </c>
      <c r="BY8470" s="4">
        <f t="shared" si="531"/>
        <v>1</v>
      </c>
    </row>
    <row r="8471" spans="1:77">
      <c r="A8471" s="10">
        <v>8466</v>
      </c>
      <c r="BP8471" s="3"/>
      <c r="BQ8471" s="3"/>
      <c r="BR8471" s="3"/>
      <c r="BS8471" s="3"/>
      <c r="BT8471" s="10">
        <v>8466</v>
      </c>
      <c r="BU8471" s="4">
        <f t="shared" si="528"/>
        <v>0</v>
      </c>
      <c r="BV8471" s="4">
        <f t="shared" si="529"/>
        <v>0</v>
      </c>
      <c r="BW8471" s="10"/>
      <c r="BX8471" s="4">
        <f t="shared" si="530"/>
        <v>1</v>
      </c>
      <c r="BY8471" s="4">
        <f t="shared" si="531"/>
        <v>1</v>
      </c>
    </row>
    <row r="8472" spans="1:77">
      <c r="A8472" s="10">
        <v>8467</v>
      </c>
      <c r="BP8472" s="3"/>
      <c r="BQ8472" s="3"/>
      <c r="BR8472" s="3"/>
      <c r="BS8472" s="3"/>
      <c r="BT8472" s="10">
        <v>8467</v>
      </c>
      <c r="BU8472" s="4">
        <f t="shared" si="528"/>
        <v>0</v>
      </c>
      <c r="BV8472" s="4">
        <f t="shared" si="529"/>
        <v>0</v>
      </c>
      <c r="BW8472" s="10"/>
      <c r="BX8472" s="4">
        <f t="shared" si="530"/>
        <v>1</v>
      </c>
      <c r="BY8472" s="4">
        <f t="shared" si="531"/>
        <v>1</v>
      </c>
    </row>
    <row r="8473" spans="1:77">
      <c r="A8473" s="10">
        <v>8468</v>
      </c>
      <c r="BP8473" s="3"/>
      <c r="BQ8473" s="3"/>
      <c r="BR8473" s="3"/>
      <c r="BS8473" s="3"/>
      <c r="BT8473" s="10">
        <v>8468</v>
      </c>
      <c r="BU8473" s="4">
        <f t="shared" si="528"/>
        <v>0</v>
      </c>
      <c r="BV8473" s="4">
        <f t="shared" si="529"/>
        <v>0</v>
      </c>
      <c r="BW8473" s="10"/>
      <c r="BX8473" s="4">
        <f t="shared" si="530"/>
        <v>1</v>
      </c>
      <c r="BY8473" s="4">
        <f t="shared" si="531"/>
        <v>1</v>
      </c>
    </row>
    <row r="8474" spans="1:77">
      <c r="A8474" s="10">
        <v>8469</v>
      </c>
      <c r="BP8474" s="3"/>
      <c r="BQ8474" s="3"/>
      <c r="BR8474" s="3"/>
      <c r="BS8474" s="3"/>
      <c r="BT8474" s="10">
        <v>8469</v>
      </c>
      <c r="BU8474" s="4">
        <f t="shared" si="528"/>
        <v>0</v>
      </c>
      <c r="BV8474" s="4">
        <f t="shared" si="529"/>
        <v>0</v>
      </c>
      <c r="BW8474" s="10"/>
      <c r="BX8474" s="4">
        <f t="shared" si="530"/>
        <v>1</v>
      </c>
      <c r="BY8474" s="4">
        <f t="shared" si="531"/>
        <v>1</v>
      </c>
    </row>
    <row r="8475" spans="1:77">
      <c r="A8475" s="10">
        <v>8470</v>
      </c>
      <c r="BP8475" s="3"/>
      <c r="BQ8475" s="3"/>
      <c r="BR8475" s="3"/>
      <c r="BS8475" s="3"/>
      <c r="BT8475" s="10">
        <v>8470</v>
      </c>
      <c r="BU8475" s="4">
        <f t="shared" si="528"/>
        <v>0</v>
      </c>
      <c r="BV8475" s="4">
        <f t="shared" si="529"/>
        <v>0</v>
      </c>
      <c r="BW8475" s="10"/>
      <c r="BX8475" s="4">
        <f t="shared" si="530"/>
        <v>1</v>
      </c>
      <c r="BY8475" s="4">
        <f t="shared" si="531"/>
        <v>1</v>
      </c>
    </row>
    <row r="8476" spans="1:77">
      <c r="A8476" s="10">
        <v>8471</v>
      </c>
      <c r="BP8476" s="3"/>
      <c r="BQ8476" s="3"/>
      <c r="BR8476" s="3"/>
      <c r="BS8476" s="3"/>
      <c r="BT8476" s="10">
        <v>8471</v>
      </c>
      <c r="BU8476" s="4">
        <f t="shared" si="528"/>
        <v>0</v>
      </c>
      <c r="BV8476" s="4">
        <f t="shared" si="529"/>
        <v>0</v>
      </c>
      <c r="BW8476" s="10"/>
      <c r="BX8476" s="4">
        <f t="shared" si="530"/>
        <v>1</v>
      </c>
      <c r="BY8476" s="4">
        <f t="shared" si="531"/>
        <v>1</v>
      </c>
    </row>
    <row r="8477" spans="1:77">
      <c r="A8477" s="10">
        <v>8472</v>
      </c>
      <c r="BP8477" s="3"/>
      <c r="BQ8477" s="3"/>
      <c r="BR8477" s="3"/>
      <c r="BS8477" s="3"/>
      <c r="BT8477" s="10">
        <v>8472</v>
      </c>
      <c r="BU8477" s="4">
        <f t="shared" si="528"/>
        <v>0</v>
      </c>
      <c r="BV8477" s="4">
        <f t="shared" si="529"/>
        <v>0</v>
      </c>
      <c r="BW8477" s="10"/>
      <c r="BX8477" s="4">
        <f t="shared" si="530"/>
        <v>1</v>
      </c>
      <c r="BY8477" s="4">
        <f t="shared" si="531"/>
        <v>1</v>
      </c>
    </row>
    <row r="8478" spans="1:77">
      <c r="A8478" s="10">
        <v>8473</v>
      </c>
      <c r="BP8478" s="3"/>
      <c r="BQ8478" s="3"/>
      <c r="BR8478" s="3"/>
      <c r="BS8478" s="3"/>
      <c r="BT8478" s="10">
        <v>8473</v>
      </c>
      <c r="BU8478" s="4">
        <f t="shared" si="528"/>
        <v>0</v>
      </c>
      <c r="BV8478" s="4">
        <f t="shared" si="529"/>
        <v>0</v>
      </c>
      <c r="BW8478" s="10"/>
      <c r="BX8478" s="4">
        <f t="shared" si="530"/>
        <v>1</v>
      </c>
      <c r="BY8478" s="4">
        <f t="shared" si="531"/>
        <v>1</v>
      </c>
    </row>
    <row r="8479" spans="1:77">
      <c r="A8479" s="10">
        <v>8474</v>
      </c>
      <c r="BP8479" s="3"/>
      <c r="BQ8479" s="3"/>
      <c r="BR8479" s="3"/>
      <c r="BS8479" s="3"/>
      <c r="BT8479" s="10">
        <v>8474</v>
      </c>
      <c r="BU8479" s="4">
        <f t="shared" si="528"/>
        <v>0</v>
      </c>
      <c r="BV8479" s="4">
        <f t="shared" si="529"/>
        <v>0</v>
      </c>
      <c r="BW8479" s="10"/>
      <c r="BX8479" s="4">
        <f t="shared" si="530"/>
        <v>1</v>
      </c>
      <c r="BY8479" s="4">
        <f t="shared" si="531"/>
        <v>1</v>
      </c>
    </row>
    <row r="8480" spans="1:77">
      <c r="A8480" s="10">
        <v>8475</v>
      </c>
      <c r="BP8480" s="3"/>
      <c r="BQ8480" s="3"/>
      <c r="BR8480" s="3"/>
      <c r="BS8480" s="3"/>
      <c r="BT8480" s="10">
        <v>8475</v>
      </c>
      <c r="BU8480" s="4">
        <f t="shared" si="528"/>
        <v>0</v>
      </c>
      <c r="BV8480" s="4">
        <f t="shared" si="529"/>
        <v>0</v>
      </c>
      <c r="BW8480" s="10"/>
      <c r="BX8480" s="4">
        <f t="shared" si="530"/>
        <v>1</v>
      </c>
      <c r="BY8480" s="4">
        <f t="shared" si="531"/>
        <v>1</v>
      </c>
    </row>
    <row r="8481" spans="1:77">
      <c r="A8481" s="10">
        <v>8476</v>
      </c>
      <c r="BP8481" s="3"/>
      <c r="BQ8481" s="3"/>
      <c r="BR8481" s="3"/>
      <c r="BS8481" s="3"/>
      <c r="BT8481" s="10">
        <v>8476</v>
      </c>
      <c r="BU8481" s="4">
        <f t="shared" si="528"/>
        <v>0</v>
      </c>
      <c r="BV8481" s="4">
        <f t="shared" si="529"/>
        <v>0</v>
      </c>
      <c r="BW8481" s="10"/>
      <c r="BX8481" s="4">
        <f t="shared" si="530"/>
        <v>1</v>
      </c>
      <c r="BY8481" s="4">
        <f t="shared" si="531"/>
        <v>1</v>
      </c>
    </row>
    <row r="8482" spans="1:77">
      <c r="A8482" s="10">
        <v>8477</v>
      </c>
      <c r="BP8482" s="3"/>
      <c r="BQ8482" s="3"/>
      <c r="BR8482" s="3"/>
      <c r="BS8482" s="3"/>
      <c r="BT8482" s="10">
        <v>8477</v>
      </c>
      <c r="BU8482" s="4">
        <f t="shared" si="528"/>
        <v>0</v>
      </c>
      <c r="BV8482" s="4">
        <f t="shared" si="529"/>
        <v>0</v>
      </c>
      <c r="BW8482" s="10"/>
      <c r="BX8482" s="4">
        <f t="shared" si="530"/>
        <v>1</v>
      </c>
      <c r="BY8482" s="4">
        <f t="shared" si="531"/>
        <v>1</v>
      </c>
    </row>
    <row r="8483" spans="1:77">
      <c r="A8483" s="10">
        <v>8478</v>
      </c>
      <c r="BP8483" s="3"/>
      <c r="BQ8483" s="3"/>
      <c r="BR8483" s="3"/>
      <c r="BS8483" s="3"/>
      <c r="BT8483" s="10">
        <v>8478</v>
      </c>
      <c r="BU8483" s="4">
        <f t="shared" si="528"/>
        <v>0</v>
      </c>
      <c r="BV8483" s="4">
        <f t="shared" si="529"/>
        <v>0</v>
      </c>
      <c r="BW8483" s="10"/>
      <c r="BX8483" s="4">
        <f t="shared" si="530"/>
        <v>1</v>
      </c>
      <c r="BY8483" s="4">
        <f t="shared" si="531"/>
        <v>1</v>
      </c>
    </row>
    <row r="8484" spans="1:77">
      <c r="A8484" s="10">
        <v>8479</v>
      </c>
      <c r="BP8484" s="3"/>
      <c r="BQ8484" s="3"/>
      <c r="BR8484" s="3"/>
      <c r="BS8484" s="3"/>
      <c r="BT8484" s="10">
        <v>8479</v>
      </c>
      <c r="BU8484" s="4">
        <f t="shared" si="528"/>
        <v>0</v>
      </c>
      <c r="BV8484" s="4">
        <f t="shared" si="529"/>
        <v>0</v>
      </c>
      <c r="BW8484" s="10"/>
      <c r="BX8484" s="4">
        <f t="shared" si="530"/>
        <v>1</v>
      </c>
      <c r="BY8484" s="4">
        <f t="shared" si="531"/>
        <v>1</v>
      </c>
    </row>
    <row r="8485" spans="1:77">
      <c r="A8485" s="10">
        <v>8480</v>
      </c>
      <c r="BP8485" s="3"/>
      <c r="BQ8485" s="3"/>
      <c r="BR8485" s="3"/>
      <c r="BS8485" s="3"/>
      <c r="BT8485" s="10">
        <v>8480</v>
      </c>
      <c r="BU8485" s="4">
        <f t="shared" si="528"/>
        <v>0</v>
      </c>
      <c r="BV8485" s="4">
        <f t="shared" si="529"/>
        <v>0</v>
      </c>
      <c r="BW8485" s="10"/>
      <c r="BX8485" s="4">
        <f t="shared" si="530"/>
        <v>1</v>
      </c>
      <c r="BY8485" s="4">
        <f t="shared" si="531"/>
        <v>1</v>
      </c>
    </row>
    <row r="8486" spans="1:77">
      <c r="A8486" s="10">
        <v>8481</v>
      </c>
      <c r="BP8486" s="3"/>
      <c r="BQ8486" s="3"/>
      <c r="BR8486" s="3"/>
      <c r="BS8486" s="3"/>
      <c r="BT8486" s="10">
        <v>8481</v>
      </c>
      <c r="BU8486" s="4">
        <f t="shared" si="528"/>
        <v>0</v>
      </c>
      <c r="BV8486" s="4">
        <f t="shared" si="529"/>
        <v>0</v>
      </c>
      <c r="BW8486" s="10"/>
      <c r="BX8486" s="4">
        <f t="shared" si="530"/>
        <v>1</v>
      </c>
      <c r="BY8486" s="4">
        <f t="shared" si="531"/>
        <v>1</v>
      </c>
    </row>
    <row r="8487" spans="1:77">
      <c r="A8487" s="10">
        <v>8482</v>
      </c>
      <c r="BP8487" s="3"/>
      <c r="BQ8487" s="3"/>
      <c r="BR8487" s="3"/>
      <c r="BS8487" s="3"/>
      <c r="BT8487" s="10">
        <v>8482</v>
      </c>
      <c r="BU8487" s="4">
        <f t="shared" si="528"/>
        <v>0</v>
      </c>
      <c r="BV8487" s="4">
        <f t="shared" si="529"/>
        <v>0</v>
      </c>
      <c r="BW8487" s="10"/>
      <c r="BX8487" s="4">
        <f t="shared" si="530"/>
        <v>1</v>
      </c>
      <c r="BY8487" s="4">
        <f t="shared" si="531"/>
        <v>1</v>
      </c>
    </row>
    <row r="8488" spans="1:77">
      <c r="A8488" s="10">
        <v>8483</v>
      </c>
      <c r="BP8488" s="3"/>
      <c r="BQ8488" s="3"/>
      <c r="BR8488" s="3"/>
      <c r="BS8488" s="3"/>
      <c r="BT8488" s="10">
        <v>8483</v>
      </c>
      <c r="BU8488" s="4">
        <f t="shared" si="528"/>
        <v>0</v>
      </c>
      <c r="BV8488" s="4">
        <f t="shared" si="529"/>
        <v>0</v>
      </c>
      <c r="BW8488" s="10"/>
      <c r="BX8488" s="4">
        <f t="shared" si="530"/>
        <v>1</v>
      </c>
      <c r="BY8488" s="4">
        <f t="shared" si="531"/>
        <v>1</v>
      </c>
    </row>
    <row r="8489" spans="1:77">
      <c r="A8489" s="10">
        <v>8484</v>
      </c>
      <c r="BP8489" s="3"/>
      <c r="BQ8489" s="3"/>
      <c r="BR8489" s="3"/>
      <c r="BS8489" s="3"/>
      <c r="BT8489" s="10">
        <v>8484</v>
      </c>
      <c r="BU8489" s="4">
        <f t="shared" si="528"/>
        <v>0</v>
      </c>
      <c r="BV8489" s="4">
        <f t="shared" si="529"/>
        <v>0</v>
      </c>
      <c r="BW8489" s="10"/>
      <c r="BX8489" s="4">
        <f t="shared" si="530"/>
        <v>1</v>
      </c>
      <c r="BY8489" s="4">
        <f t="shared" si="531"/>
        <v>1</v>
      </c>
    </row>
    <row r="8490" spans="1:77">
      <c r="A8490" s="10">
        <v>8485</v>
      </c>
      <c r="BP8490" s="3"/>
      <c r="BQ8490" s="3"/>
      <c r="BR8490" s="3"/>
      <c r="BS8490" s="3"/>
      <c r="BT8490" s="10">
        <v>8485</v>
      </c>
      <c r="BU8490" s="4">
        <f t="shared" si="528"/>
        <v>0</v>
      </c>
      <c r="BV8490" s="4">
        <f t="shared" si="529"/>
        <v>0</v>
      </c>
      <c r="BW8490" s="10"/>
      <c r="BX8490" s="4">
        <f t="shared" si="530"/>
        <v>1</v>
      </c>
      <c r="BY8490" s="4">
        <f t="shared" si="531"/>
        <v>1</v>
      </c>
    </row>
    <row r="8491" spans="1:77">
      <c r="A8491" s="10">
        <v>8486</v>
      </c>
      <c r="BP8491" s="3"/>
      <c r="BQ8491" s="3"/>
      <c r="BR8491" s="3"/>
      <c r="BS8491" s="3"/>
      <c r="BT8491" s="10">
        <v>8486</v>
      </c>
      <c r="BU8491" s="4">
        <f t="shared" si="528"/>
        <v>0</v>
      </c>
      <c r="BV8491" s="4">
        <f t="shared" si="529"/>
        <v>0</v>
      </c>
      <c r="BW8491" s="10"/>
      <c r="BX8491" s="4">
        <f t="shared" si="530"/>
        <v>1</v>
      </c>
      <c r="BY8491" s="4">
        <f t="shared" si="531"/>
        <v>1</v>
      </c>
    </row>
    <row r="8492" spans="1:77">
      <c r="A8492" s="10">
        <v>8487</v>
      </c>
      <c r="BP8492" s="3"/>
      <c r="BQ8492" s="3"/>
      <c r="BR8492" s="3"/>
      <c r="BS8492" s="3"/>
      <c r="BT8492" s="10">
        <v>8487</v>
      </c>
      <c r="BU8492" s="4">
        <f t="shared" si="528"/>
        <v>0</v>
      </c>
      <c r="BV8492" s="4">
        <f t="shared" si="529"/>
        <v>0</v>
      </c>
      <c r="BW8492" s="10"/>
      <c r="BX8492" s="4">
        <f t="shared" si="530"/>
        <v>1</v>
      </c>
      <c r="BY8492" s="4">
        <f t="shared" si="531"/>
        <v>1</v>
      </c>
    </row>
    <row r="8493" spans="1:77">
      <c r="A8493" s="10">
        <v>8488</v>
      </c>
      <c r="BP8493" s="3"/>
      <c r="BQ8493" s="3"/>
      <c r="BR8493" s="3"/>
      <c r="BS8493" s="3"/>
      <c r="BT8493" s="10">
        <v>8488</v>
      </c>
      <c r="BU8493" s="4">
        <f t="shared" si="528"/>
        <v>0</v>
      </c>
      <c r="BV8493" s="4">
        <f t="shared" si="529"/>
        <v>0</v>
      </c>
      <c r="BW8493" s="10"/>
      <c r="BX8493" s="4">
        <f t="shared" si="530"/>
        <v>1</v>
      </c>
      <c r="BY8493" s="4">
        <f t="shared" si="531"/>
        <v>1</v>
      </c>
    </row>
    <row r="8494" spans="1:77">
      <c r="A8494" s="10">
        <v>8489</v>
      </c>
      <c r="BP8494" s="3"/>
      <c r="BQ8494" s="3"/>
      <c r="BR8494" s="3"/>
      <c r="BS8494" s="3"/>
      <c r="BT8494" s="10">
        <v>8489</v>
      </c>
      <c r="BU8494" s="4">
        <f t="shared" si="528"/>
        <v>0</v>
      </c>
      <c r="BV8494" s="4">
        <f t="shared" si="529"/>
        <v>0</v>
      </c>
      <c r="BW8494" s="10"/>
      <c r="BX8494" s="4">
        <f t="shared" si="530"/>
        <v>1</v>
      </c>
      <c r="BY8494" s="4">
        <f t="shared" si="531"/>
        <v>1</v>
      </c>
    </row>
    <row r="8495" spans="1:77">
      <c r="A8495" s="10">
        <v>8490</v>
      </c>
      <c r="BP8495" s="3"/>
      <c r="BQ8495" s="3"/>
      <c r="BR8495" s="3"/>
      <c r="BS8495" s="3"/>
      <c r="BT8495" s="10">
        <v>8490</v>
      </c>
      <c r="BU8495" s="4">
        <f t="shared" si="528"/>
        <v>0</v>
      </c>
      <c r="BV8495" s="4">
        <f t="shared" si="529"/>
        <v>0</v>
      </c>
      <c r="BW8495" s="10"/>
      <c r="BX8495" s="4">
        <f t="shared" si="530"/>
        <v>1</v>
      </c>
      <c r="BY8495" s="4">
        <f t="shared" si="531"/>
        <v>1</v>
      </c>
    </row>
    <row r="8496" spans="1:77">
      <c r="A8496" s="10">
        <v>8491</v>
      </c>
      <c r="BP8496" s="3"/>
      <c r="BQ8496" s="3"/>
      <c r="BR8496" s="3"/>
      <c r="BS8496" s="3"/>
      <c r="BT8496" s="10">
        <v>8491</v>
      </c>
      <c r="BU8496" s="4">
        <f t="shared" si="528"/>
        <v>0</v>
      </c>
      <c r="BV8496" s="4">
        <f t="shared" si="529"/>
        <v>0</v>
      </c>
      <c r="BW8496" s="10"/>
      <c r="BX8496" s="4">
        <f t="shared" si="530"/>
        <v>1</v>
      </c>
      <c r="BY8496" s="4">
        <f t="shared" si="531"/>
        <v>1</v>
      </c>
    </row>
    <row r="8497" spans="1:77">
      <c r="A8497" s="10">
        <v>8492</v>
      </c>
      <c r="BP8497" s="3"/>
      <c r="BQ8497" s="3"/>
      <c r="BR8497" s="3"/>
      <c r="BS8497" s="3"/>
      <c r="BT8497" s="10">
        <v>8492</v>
      </c>
      <c r="BU8497" s="4">
        <f t="shared" si="528"/>
        <v>0</v>
      </c>
      <c r="BV8497" s="4">
        <f t="shared" si="529"/>
        <v>0</v>
      </c>
      <c r="BW8497" s="10"/>
      <c r="BX8497" s="4">
        <f t="shared" si="530"/>
        <v>1</v>
      </c>
      <c r="BY8497" s="4">
        <f t="shared" si="531"/>
        <v>1</v>
      </c>
    </row>
    <row r="8498" spans="1:77">
      <c r="A8498" s="10">
        <v>8493</v>
      </c>
      <c r="BP8498" s="3"/>
      <c r="BQ8498" s="3"/>
      <c r="BR8498" s="3"/>
      <c r="BS8498" s="3"/>
      <c r="BT8498" s="10">
        <v>8493</v>
      </c>
      <c r="BU8498" s="4">
        <f t="shared" si="528"/>
        <v>0</v>
      </c>
      <c r="BV8498" s="4">
        <f t="shared" si="529"/>
        <v>0</v>
      </c>
      <c r="BW8498" s="10"/>
      <c r="BX8498" s="4">
        <f t="shared" si="530"/>
        <v>1</v>
      </c>
      <c r="BY8498" s="4">
        <f t="shared" si="531"/>
        <v>1</v>
      </c>
    </row>
    <row r="8499" spans="1:77">
      <c r="A8499" s="10">
        <v>8494</v>
      </c>
      <c r="BP8499" s="3"/>
      <c r="BQ8499" s="3"/>
      <c r="BR8499" s="3"/>
      <c r="BS8499" s="3"/>
      <c r="BT8499" s="10">
        <v>8494</v>
      </c>
      <c r="BU8499" s="4">
        <f t="shared" si="528"/>
        <v>0</v>
      </c>
      <c r="BV8499" s="4">
        <f t="shared" si="529"/>
        <v>0</v>
      </c>
      <c r="BW8499" s="10"/>
      <c r="BX8499" s="4">
        <f t="shared" si="530"/>
        <v>1</v>
      </c>
      <c r="BY8499" s="4">
        <f t="shared" si="531"/>
        <v>1</v>
      </c>
    </row>
    <row r="8500" spans="1:77">
      <c r="A8500" s="10">
        <v>8495</v>
      </c>
      <c r="BP8500" s="3"/>
      <c r="BQ8500" s="3"/>
      <c r="BR8500" s="3"/>
      <c r="BS8500" s="3"/>
      <c r="BT8500" s="10">
        <v>8495</v>
      </c>
      <c r="BU8500" s="4">
        <f t="shared" si="528"/>
        <v>0</v>
      </c>
      <c r="BV8500" s="4">
        <f t="shared" si="529"/>
        <v>0</v>
      </c>
      <c r="BW8500" s="10"/>
      <c r="BX8500" s="4">
        <f t="shared" si="530"/>
        <v>1</v>
      </c>
      <c r="BY8500" s="4">
        <f t="shared" si="531"/>
        <v>1</v>
      </c>
    </row>
    <row r="8501" spans="1:77">
      <c r="A8501" s="10">
        <v>8496</v>
      </c>
      <c r="BP8501" s="3"/>
      <c r="BQ8501" s="3"/>
      <c r="BR8501" s="3"/>
      <c r="BS8501" s="3"/>
      <c r="BT8501" s="10">
        <v>8496</v>
      </c>
      <c r="BU8501" s="4">
        <f t="shared" si="528"/>
        <v>0</v>
      </c>
      <c r="BV8501" s="4">
        <f t="shared" si="529"/>
        <v>0</v>
      </c>
      <c r="BW8501" s="10"/>
      <c r="BX8501" s="4">
        <f t="shared" si="530"/>
        <v>1</v>
      </c>
      <c r="BY8501" s="4">
        <f t="shared" si="531"/>
        <v>1</v>
      </c>
    </row>
    <row r="8502" spans="1:77">
      <c r="A8502" s="10">
        <v>8497</v>
      </c>
      <c r="BP8502" s="3"/>
      <c r="BQ8502" s="3"/>
      <c r="BR8502" s="3"/>
      <c r="BS8502" s="3"/>
      <c r="BT8502" s="10">
        <v>8497</v>
      </c>
      <c r="BU8502" s="4">
        <f t="shared" si="528"/>
        <v>0</v>
      </c>
      <c r="BV8502" s="4">
        <f t="shared" si="529"/>
        <v>0</v>
      </c>
      <c r="BW8502" s="10"/>
      <c r="BX8502" s="4">
        <f t="shared" si="530"/>
        <v>1</v>
      </c>
      <c r="BY8502" s="4">
        <f t="shared" si="531"/>
        <v>1</v>
      </c>
    </row>
    <row r="8503" spans="1:77">
      <c r="A8503" s="10">
        <v>8498</v>
      </c>
      <c r="BP8503" s="3"/>
      <c r="BQ8503" s="3"/>
      <c r="BR8503" s="3"/>
      <c r="BS8503" s="3"/>
      <c r="BT8503" s="10">
        <v>8498</v>
      </c>
      <c r="BU8503" s="4">
        <f t="shared" si="528"/>
        <v>0</v>
      </c>
      <c r="BV8503" s="4">
        <f t="shared" si="529"/>
        <v>0</v>
      </c>
      <c r="BW8503" s="10"/>
      <c r="BX8503" s="4">
        <f t="shared" si="530"/>
        <v>1</v>
      </c>
      <c r="BY8503" s="4">
        <f t="shared" si="531"/>
        <v>1</v>
      </c>
    </row>
    <row r="8504" spans="1:77">
      <c r="A8504" s="10">
        <v>8499</v>
      </c>
      <c r="BP8504" s="3"/>
      <c r="BQ8504" s="3"/>
      <c r="BR8504" s="3"/>
      <c r="BS8504" s="3"/>
      <c r="BT8504" s="10">
        <v>8499</v>
      </c>
      <c r="BU8504" s="4">
        <f t="shared" si="528"/>
        <v>0</v>
      </c>
      <c r="BV8504" s="4">
        <f t="shared" si="529"/>
        <v>0</v>
      </c>
      <c r="BW8504" s="10"/>
      <c r="BX8504" s="4">
        <f t="shared" si="530"/>
        <v>1</v>
      </c>
      <c r="BY8504" s="4">
        <f t="shared" si="531"/>
        <v>1</v>
      </c>
    </row>
    <row r="8505" spans="1:77">
      <c r="A8505" s="10">
        <v>8500</v>
      </c>
      <c r="BP8505" s="3"/>
      <c r="BQ8505" s="3"/>
      <c r="BR8505" s="3"/>
      <c r="BS8505" s="3"/>
      <c r="BT8505" s="10">
        <v>8500</v>
      </c>
      <c r="BU8505" s="4">
        <f t="shared" si="528"/>
        <v>0</v>
      </c>
      <c r="BV8505" s="4">
        <f t="shared" si="529"/>
        <v>0</v>
      </c>
      <c r="BW8505" s="10"/>
      <c r="BX8505" s="4">
        <f t="shared" si="530"/>
        <v>1</v>
      </c>
      <c r="BY8505" s="4">
        <f t="shared" si="531"/>
        <v>1</v>
      </c>
    </row>
    <row r="8506" spans="1:77">
      <c r="A8506" s="10">
        <v>8501</v>
      </c>
      <c r="BP8506" s="3"/>
      <c r="BQ8506" s="3"/>
      <c r="BR8506" s="3"/>
      <c r="BS8506" s="3"/>
      <c r="BT8506" s="10">
        <v>8501</v>
      </c>
      <c r="BU8506" s="4">
        <f t="shared" si="528"/>
        <v>0</v>
      </c>
      <c r="BV8506" s="4">
        <f t="shared" si="529"/>
        <v>0</v>
      </c>
      <c r="BW8506" s="10"/>
      <c r="BX8506" s="4">
        <f t="shared" si="530"/>
        <v>1</v>
      </c>
      <c r="BY8506" s="4">
        <f t="shared" si="531"/>
        <v>1</v>
      </c>
    </row>
    <row r="8507" spans="1:77">
      <c r="A8507" s="10">
        <v>8502</v>
      </c>
      <c r="BP8507" s="3"/>
      <c r="BQ8507" s="3"/>
      <c r="BR8507" s="3"/>
      <c r="BS8507" s="3"/>
      <c r="BT8507" s="10">
        <v>8502</v>
      </c>
      <c r="BU8507" s="4">
        <f t="shared" si="528"/>
        <v>0</v>
      </c>
      <c r="BV8507" s="4">
        <f t="shared" si="529"/>
        <v>0</v>
      </c>
      <c r="BW8507" s="10"/>
      <c r="BX8507" s="4">
        <f t="shared" si="530"/>
        <v>1</v>
      </c>
      <c r="BY8507" s="4">
        <f t="shared" si="531"/>
        <v>1</v>
      </c>
    </row>
    <row r="8508" spans="1:77">
      <c r="A8508" s="10">
        <v>8503</v>
      </c>
      <c r="BP8508" s="3"/>
      <c r="BQ8508" s="3"/>
      <c r="BR8508" s="3"/>
      <c r="BS8508" s="3"/>
      <c r="BT8508" s="10">
        <v>8503</v>
      </c>
      <c r="BU8508" s="4">
        <f t="shared" si="528"/>
        <v>0</v>
      </c>
      <c r="BV8508" s="4">
        <f t="shared" si="529"/>
        <v>0</v>
      </c>
      <c r="BW8508" s="10"/>
      <c r="BX8508" s="4">
        <f t="shared" si="530"/>
        <v>1</v>
      </c>
      <c r="BY8508" s="4">
        <f t="shared" si="531"/>
        <v>1</v>
      </c>
    </row>
    <row r="8509" spans="1:77">
      <c r="A8509" s="10">
        <v>8504</v>
      </c>
      <c r="BP8509" s="3"/>
      <c r="BQ8509" s="3"/>
      <c r="BR8509" s="3"/>
      <c r="BS8509" s="3"/>
      <c r="BT8509" s="10">
        <v>8504</v>
      </c>
      <c r="BU8509" s="4">
        <f t="shared" si="528"/>
        <v>0</v>
      </c>
      <c r="BV8509" s="4">
        <f t="shared" si="529"/>
        <v>0</v>
      </c>
      <c r="BW8509" s="10"/>
      <c r="BX8509" s="4">
        <f t="shared" si="530"/>
        <v>1</v>
      </c>
      <c r="BY8509" s="4">
        <f t="shared" si="531"/>
        <v>1</v>
      </c>
    </row>
    <row r="8510" spans="1:77">
      <c r="A8510" s="10">
        <v>8505</v>
      </c>
      <c r="BP8510" s="3"/>
      <c r="BQ8510" s="3"/>
      <c r="BR8510" s="3"/>
      <c r="BS8510" s="3"/>
      <c r="BT8510" s="10">
        <v>8505</v>
      </c>
      <c r="BU8510" s="4">
        <f t="shared" si="528"/>
        <v>0</v>
      </c>
      <c r="BV8510" s="4">
        <f t="shared" si="529"/>
        <v>0</v>
      </c>
      <c r="BW8510" s="10"/>
      <c r="BX8510" s="4">
        <f t="shared" si="530"/>
        <v>1</v>
      </c>
      <c r="BY8510" s="4">
        <f t="shared" si="531"/>
        <v>1</v>
      </c>
    </row>
    <row r="8511" spans="1:77">
      <c r="A8511" s="10">
        <v>8506</v>
      </c>
      <c r="BP8511" s="3"/>
      <c r="BQ8511" s="3"/>
      <c r="BR8511" s="3"/>
      <c r="BS8511" s="3"/>
      <c r="BT8511" s="10">
        <v>8506</v>
      </c>
      <c r="BU8511" s="4">
        <f t="shared" si="528"/>
        <v>0</v>
      </c>
      <c r="BV8511" s="4">
        <f t="shared" si="529"/>
        <v>0</v>
      </c>
      <c r="BW8511" s="10"/>
      <c r="BX8511" s="4">
        <f t="shared" si="530"/>
        <v>1</v>
      </c>
      <c r="BY8511" s="4">
        <f t="shared" si="531"/>
        <v>1</v>
      </c>
    </row>
    <row r="8512" spans="1:77">
      <c r="A8512" s="10">
        <v>8507</v>
      </c>
      <c r="BP8512" s="3"/>
      <c r="BQ8512" s="3"/>
      <c r="BR8512" s="3"/>
      <c r="BS8512" s="3"/>
      <c r="BT8512" s="10">
        <v>8507</v>
      </c>
      <c r="BU8512" s="4">
        <f t="shared" si="528"/>
        <v>0</v>
      </c>
      <c r="BV8512" s="4">
        <f t="shared" si="529"/>
        <v>0</v>
      </c>
      <c r="BW8512" s="10"/>
      <c r="BX8512" s="4">
        <f t="shared" si="530"/>
        <v>1</v>
      </c>
      <c r="BY8512" s="4">
        <f t="shared" si="531"/>
        <v>1</v>
      </c>
    </row>
    <row r="8513" spans="1:77">
      <c r="A8513" s="10">
        <v>8508</v>
      </c>
      <c r="BP8513" s="3"/>
      <c r="BQ8513" s="3"/>
      <c r="BR8513" s="3"/>
      <c r="BS8513" s="3"/>
      <c r="BT8513" s="10">
        <v>8508</v>
      </c>
      <c r="BU8513" s="4">
        <f t="shared" si="528"/>
        <v>0</v>
      </c>
      <c r="BV8513" s="4">
        <f t="shared" si="529"/>
        <v>0</v>
      </c>
      <c r="BW8513" s="10"/>
      <c r="BX8513" s="4">
        <f t="shared" si="530"/>
        <v>1</v>
      </c>
      <c r="BY8513" s="4">
        <f t="shared" si="531"/>
        <v>1</v>
      </c>
    </row>
    <row r="8514" spans="1:77">
      <c r="A8514" s="10">
        <v>8509</v>
      </c>
      <c r="BP8514" s="3"/>
      <c r="BQ8514" s="3"/>
      <c r="BR8514" s="3"/>
      <c r="BS8514" s="3"/>
      <c r="BT8514" s="10">
        <v>8509</v>
      </c>
      <c r="BU8514" s="4">
        <f t="shared" si="528"/>
        <v>0</v>
      </c>
      <c r="BV8514" s="4">
        <f t="shared" si="529"/>
        <v>0</v>
      </c>
      <c r="BW8514" s="10"/>
      <c r="BX8514" s="4">
        <f t="shared" si="530"/>
        <v>1</v>
      </c>
      <c r="BY8514" s="4">
        <f t="shared" si="531"/>
        <v>1</v>
      </c>
    </row>
    <row r="8515" spans="1:77">
      <c r="A8515" s="10">
        <v>8510</v>
      </c>
      <c r="BP8515" s="3"/>
      <c r="BQ8515" s="3"/>
      <c r="BR8515" s="3"/>
      <c r="BS8515" s="3"/>
      <c r="BT8515" s="10">
        <v>8510</v>
      </c>
      <c r="BU8515" s="4">
        <f t="shared" si="528"/>
        <v>0</v>
      </c>
      <c r="BV8515" s="4">
        <f t="shared" si="529"/>
        <v>0</v>
      </c>
      <c r="BW8515" s="10"/>
      <c r="BX8515" s="4">
        <f t="shared" si="530"/>
        <v>1</v>
      </c>
      <c r="BY8515" s="4">
        <f t="shared" si="531"/>
        <v>1</v>
      </c>
    </row>
    <row r="8516" spans="1:77">
      <c r="A8516" s="10">
        <v>8511</v>
      </c>
      <c r="BP8516" s="3"/>
      <c r="BQ8516" s="3"/>
      <c r="BR8516" s="3"/>
      <c r="BS8516" s="3"/>
      <c r="BT8516" s="10">
        <v>8511</v>
      </c>
      <c r="BU8516" s="4">
        <f t="shared" si="528"/>
        <v>0</v>
      </c>
      <c r="BV8516" s="4">
        <f t="shared" si="529"/>
        <v>0</v>
      </c>
      <c r="BW8516" s="10"/>
      <c r="BX8516" s="4">
        <f t="shared" si="530"/>
        <v>1</v>
      </c>
      <c r="BY8516" s="4">
        <f t="shared" si="531"/>
        <v>1</v>
      </c>
    </row>
    <row r="8517" spans="1:77">
      <c r="A8517" s="10">
        <v>8512</v>
      </c>
      <c r="BP8517" s="3"/>
      <c r="BQ8517" s="3"/>
      <c r="BR8517" s="3"/>
      <c r="BS8517" s="3"/>
      <c r="BT8517" s="10">
        <v>8512</v>
      </c>
      <c r="BU8517" s="4">
        <f t="shared" si="528"/>
        <v>0</v>
      </c>
      <c r="BV8517" s="4">
        <f t="shared" si="529"/>
        <v>0</v>
      </c>
      <c r="BW8517" s="10"/>
      <c r="BX8517" s="4">
        <f t="shared" si="530"/>
        <v>1</v>
      </c>
      <c r="BY8517" s="4">
        <f t="shared" si="531"/>
        <v>1</v>
      </c>
    </row>
    <row r="8518" spans="1:77">
      <c r="A8518" s="10">
        <v>8513</v>
      </c>
      <c r="BP8518" s="3"/>
      <c r="BQ8518" s="3"/>
      <c r="BR8518" s="3"/>
      <c r="BS8518" s="3"/>
      <c r="BT8518" s="10">
        <v>8513</v>
      </c>
      <c r="BU8518" s="4">
        <f t="shared" si="528"/>
        <v>0</v>
      </c>
      <c r="BV8518" s="4">
        <f t="shared" si="529"/>
        <v>0</v>
      </c>
      <c r="BW8518" s="10"/>
      <c r="BX8518" s="4">
        <f t="shared" si="530"/>
        <v>1</v>
      </c>
      <c r="BY8518" s="4">
        <f t="shared" si="531"/>
        <v>1</v>
      </c>
    </row>
    <row r="8519" spans="1:77">
      <c r="A8519" s="10">
        <v>8514</v>
      </c>
      <c r="BP8519" s="3"/>
      <c r="BQ8519" s="3"/>
      <c r="BR8519" s="3"/>
      <c r="BS8519" s="3"/>
      <c r="BT8519" s="10">
        <v>8514</v>
      </c>
      <c r="BU8519" s="4">
        <f t="shared" ref="BU8519:BU8582" si="532">BP8519*$BV$1-BQ8519</f>
        <v>0</v>
      </c>
      <c r="BV8519" s="4">
        <f t="shared" ref="BV8519:BV8582" si="533">BR8519*$BV$1-BS8519</f>
        <v>0</v>
      </c>
      <c r="BW8519" s="10"/>
      <c r="BX8519" s="4">
        <f t="shared" ref="BX8519:BX8582" si="534">IF(BU8519=MAX($BU8519:$BV8519),1,0)</f>
        <v>1</v>
      </c>
      <c r="BY8519" s="4">
        <f t="shared" ref="BY8519:BY8582" si="535">IF(BV8519=MAX($BU8519:$BV8519),1,0)</f>
        <v>1</v>
      </c>
    </row>
    <row r="8520" spans="1:77">
      <c r="A8520" s="10">
        <v>8515</v>
      </c>
      <c r="BP8520" s="3"/>
      <c r="BQ8520" s="3"/>
      <c r="BR8520" s="3"/>
      <c r="BS8520" s="3"/>
      <c r="BT8520" s="10">
        <v>8515</v>
      </c>
      <c r="BU8520" s="4">
        <f t="shared" si="532"/>
        <v>0</v>
      </c>
      <c r="BV8520" s="4">
        <f t="shared" si="533"/>
        <v>0</v>
      </c>
      <c r="BW8520" s="10"/>
      <c r="BX8520" s="4">
        <f t="shared" si="534"/>
        <v>1</v>
      </c>
      <c r="BY8520" s="4">
        <f t="shared" si="535"/>
        <v>1</v>
      </c>
    </row>
    <row r="8521" spans="1:77">
      <c r="A8521" s="10">
        <v>8516</v>
      </c>
      <c r="BP8521" s="3"/>
      <c r="BQ8521" s="3"/>
      <c r="BR8521" s="3"/>
      <c r="BS8521" s="3"/>
      <c r="BT8521" s="10">
        <v>8516</v>
      </c>
      <c r="BU8521" s="4">
        <f t="shared" si="532"/>
        <v>0</v>
      </c>
      <c r="BV8521" s="4">
        <f t="shared" si="533"/>
        <v>0</v>
      </c>
      <c r="BW8521" s="10"/>
      <c r="BX8521" s="4">
        <f t="shared" si="534"/>
        <v>1</v>
      </c>
      <c r="BY8521" s="4">
        <f t="shared" si="535"/>
        <v>1</v>
      </c>
    </row>
    <row r="8522" spans="1:77">
      <c r="A8522" s="10">
        <v>8517</v>
      </c>
      <c r="BP8522" s="3"/>
      <c r="BQ8522" s="3"/>
      <c r="BR8522" s="3"/>
      <c r="BS8522" s="3"/>
      <c r="BT8522" s="10">
        <v>8517</v>
      </c>
      <c r="BU8522" s="4">
        <f t="shared" si="532"/>
        <v>0</v>
      </c>
      <c r="BV8522" s="4">
        <f t="shared" si="533"/>
        <v>0</v>
      </c>
      <c r="BW8522" s="10"/>
      <c r="BX8522" s="4">
        <f t="shared" si="534"/>
        <v>1</v>
      </c>
      <c r="BY8522" s="4">
        <f t="shared" si="535"/>
        <v>1</v>
      </c>
    </row>
    <row r="8523" spans="1:77">
      <c r="A8523" s="10">
        <v>8518</v>
      </c>
      <c r="BP8523" s="3"/>
      <c r="BQ8523" s="3"/>
      <c r="BR8523" s="3"/>
      <c r="BS8523" s="3"/>
      <c r="BT8523" s="10">
        <v>8518</v>
      </c>
      <c r="BU8523" s="4">
        <f t="shared" si="532"/>
        <v>0</v>
      </c>
      <c r="BV8523" s="4">
        <f t="shared" si="533"/>
        <v>0</v>
      </c>
      <c r="BW8523" s="10"/>
      <c r="BX8523" s="4">
        <f t="shared" si="534"/>
        <v>1</v>
      </c>
      <c r="BY8523" s="4">
        <f t="shared" si="535"/>
        <v>1</v>
      </c>
    </row>
    <row r="8524" spans="1:77">
      <c r="A8524" s="10">
        <v>8519</v>
      </c>
      <c r="BP8524" s="3"/>
      <c r="BQ8524" s="3"/>
      <c r="BR8524" s="3"/>
      <c r="BS8524" s="3"/>
      <c r="BT8524" s="10">
        <v>8519</v>
      </c>
      <c r="BU8524" s="4">
        <f t="shared" si="532"/>
        <v>0</v>
      </c>
      <c r="BV8524" s="4">
        <f t="shared" si="533"/>
        <v>0</v>
      </c>
      <c r="BW8524" s="10"/>
      <c r="BX8524" s="4">
        <f t="shared" si="534"/>
        <v>1</v>
      </c>
      <c r="BY8524" s="4">
        <f t="shared" si="535"/>
        <v>1</v>
      </c>
    </row>
    <row r="8525" spans="1:77">
      <c r="A8525" s="10">
        <v>8520</v>
      </c>
      <c r="BP8525" s="3"/>
      <c r="BQ8525" s="3"/>
      <c r="BR8525" s="3"/>
      <c r="BS8525" s="3"/>
      <c r="BT8525" s="10">
        <v>8520</v>
      </c>
      <c r="BU8525" s="4">
        <f t="shared" si="532"/>
        <v>0</v>
      </c>
      <c r="BV8525" s="4">
        <f t="shared" si="533"/>
        <v>0</v>
      </c>
      <c r="BW8525" s="10"/>
      <c r="BX8525" s="4">
        <f t="shared" si="534"/>
        <v>1</v>
      </c>
      <c r="BY8525" s="4">
        <f t="shared" si="535"/>
        <v>1</v>
      </c>
    </row>
    <row r="8526" spans="1:77">
      <c r="A8526" s="10">
        <v>8521</v>
      </c>
      <c r="BP8526" s="3"/>
      <c r="BQ8526" s="3"/>
      <c r="BR8526" s="3"/>
      <c r="BS8526" s="3"/>
      <c r="BT8526" s="10">
        <v>8521</v>
      </c>
      <c r="BU8526" s="4">
        <f t="shared" si="532"/>
        <v>0</v>
      </c>
      <c r="BV8526" s="4">
        <f t="shared" si="533"/>
        <v>0</v>
      </c>
      <c r="BW8526" s="10"/>
      <c r="BX8526" s="4">
        <f t="shared" si="534"/>
        <v>1</v>
      </c>
      <c r="BY8526" s="4">
        <f t="shared" si="535"/>
        <v>1</v>
      </c>
    </row>
    <row r="8527" spans="1:77">
      <c r="A8527" s="10">
        <v>8522</v>
      </c>
      <c r="BP8527" s="3"/>
      <c r="BQ8527" s="3"/>
      <c r="BR8527" s="3"/>
      <c r="BS8527" s="3"/>
      <c r="BT8527" s="10">
        <v>8522</v>
      </c>
      <c r="BU8527" s="4">
        <f t="shared" si="532"/>
        <v>0</v>
      </c>
      <c r="BV8527" s="4">
        <f t="shared" si="533"/>
        <v>0</v>
      </c>
      <c r="BW8527" s="10"/>
      <c r="BX8527" s="4">
        <f t="shared" si="534"/>
        <v>1</v>
      </c>
      <c r="BY8527" s="4">
        <f t="shared" si="535"/>
        <v>1</v>
      </c>
    </row>
    <row r="8528" spans="1:77">
      <c r="A8528" s="10">
        <v>8523</v>
      </c>
      <c r="BP8528" s="3"/>
      <c r="BQ8528" s="3"/>
      <c r="BR8528" s="3"/>
      <c r="BS8528" s="3"/>
      <c r="BT8528" s="10">
        <v>8523</v>
      </c>
      <c r="BU8528" s="4">
        <f t="shared" si="532"/>
        <v>0</v>
      </c>
      <c r="BV8528" s="4">
        <f t="shared" si="533"/>
        <v>0</v>
      </c>
      <c r="BW8528" s="10"/>
      <c r="BX8528" s="4">
        <f t="shared" si="534"/>
        <v>1</v>
      </c>
      <c r="BY8528" s="4">
        <f t="shared" si="535"/>
        <v>1</v>
      </c>
    </row>
    <row r="8529" spans="1:77">
      <c r="A8529" s="10">
        <v>8524</v>
      </c>
      <c r="BP8529" s="3"/>
      <c r="BQ8529" s="3"/>
      <c r="BR8529" s="3"/>
      <c r="BS8529" s="3"/>
      <c r="BT8529" s="10">
        <v>8524</v>
      </c>
      <c r="BU8529" s="4">
        <f t="shared" si="532"/>
        <v>0</v>
      </c>
      <c r="BV8529" s="4">
        <f t="shared" si="533"/>
        <v>0</v>
      </c>
      <c r="BW8529" s="10"/>
      <c r="BX8529" s="4">
        <f t="shared" si="534"/>
        <v>1</v>
      </c>
      <c r="BY8529" s="4">
        <f t="shared" si="535"/>
        <v>1</v>
      </c>
    </row>
    <row r="8530" spans="1:77">
      <c r="A8530" s="10">
        <v>8525</v>
      </c>
      <c r="BP8530" s="3"/>
      <c r="BQ8530" s="3"/>
      <c r="BR8530" s="3"/>
      <c r="BS8530" s="3"/>
      <c r="BT8530" s="10">
        <v>8525</v>
      </c>
      <c r="BU8530" s="4">
        <f t="shared" si="532"/>
        <v>0</v>
      </c>
      <c r="BV8530" s="4">
        <f t="shared" si="533"/>
        <v>0</v>
      </c>
      <c r="BW8530" s="10"/>
      <c r="BX8530" s="4">
        <f t="shared" si="534"/>
        <v>1</v>
      </c>
      <c r="BY8530" s="4">
        <f t="shared" si="535"/>
        <v>1</v>
      </c>
    </row>
    <row r="8531" spans="1:77">
      <c r="A8531" s="10">
        <v>8526</v>
      </c>
      <c r="BP8531" s="3"/>
      <c r="BQ8531" s="3"/>
      <c r="BR8531" s="3"/>
      <c r="BS8531" s="3"/>
      <c r="BT8531" s="10">
        <v>8526</v>
      </c>
      <c r="BU8531" s="4">
        <f t="shared" si="532"/>
        <v>0</v>
      </c>
      <c r="BV8531" s="4">
        <f t="shared" si="533"/>
        <v>0</v>
      </c>
      <c r="BW8531" s="10"/>
      <c r="BX8531" s="4">
        <f t="shared" si="534"/>
        <v>1</v>
      </c>
      <c r="BY8531" s="4">
        <f t="shared" si="535"/>
        <v>1</v>
      </c>
    </row>
    <row r="8532" spans="1:77">
      <c r="A8532" s="10">
        <v>8527</v>
      </c>
      <c r="BP8532" s="3"/>
      <c r="BQ8532" s="3"/>
      <c r="BR8532" s="3"/>
      <c r="BS8532" s="3"/>
      <c r="BT8532" s="10">
        <v>8527</v>
      </c>
      <c r="BU8532" s="4">
        <f t="shared" si="532"/>
        <v>0</v>
      </c>
      <c r="BV8532" s="4">
        <f t="shared" si="533"/>
        <v>0</v>
      </c>
      <c r="BW8532" s="10"/>
      <c r="BX8532" s="4">
        <f t="shared" si="534"/>
        <v>1</v>
      </c>
      <c r="BY8532" s="4">
        <f t="shared" si="535"/>
        <v>1</v>
      </c>
    </row>
    <row r="8533" spans="1:77">
      <c r="A8533" s="10">
        <v>8528</v>
      </c>
      <c r="BP8533" s="3"/>
      <c r="BQ8533" s="3"/>
      <c r="BR8533" s="3"/>
      <c r="BS8533" s="3"/>
      <c r="BT8533" s="10">
        <v>8528</v>
      </c>
      <c r="BU8533" s="4">
        <f t="shared" si="532"/>
        <v>0</v>
      </c>
      <c r="BV8533" s="4">
        <f t="shared" si="533"/>
        <v>0</v>
      </c>
      <c r="BW8533" s="10"/>
      <c r="BX8533" s="4">
        <f t="shared" si="534"/>
        <v>1</v>
      </c>
      <c r="BY8533" s="4">
        <f t="shared" si="535"/>
        <v>1</v>
      </c>
    </row>
    <row r="8534" spans="1:77">
      <c r="A8534" s="10">
        <v>8529</v>
      </c>
      <c r="BP8534" s="3"/>
      <c r="BQ8534" s="3"/>
      <c r="BR8534" s="3"/>
      <c r="BS8534" s="3"/>
      <c r="BT8534" s="10">
        <v>8529</v>
      </c>
      <c r="BU8534" s="4">
        <f t="shared" si="532"/>
        <v>0</v>
      </c>
      <c r="BV8534" s="4">
        <f t="shared" si="533"/>
        <v>0</v>
      </c>
      <c r="BW8534" s="10"/>
      <c r="BX8534" s="4">
        <f t="shared" si="534"/>
        <v>1</v>
      </c>
      <c r="BY8534" s="4">
        <f t="shared" si="535"/>
        <v>1</v>
      </c>
    </row>
    <row r="8535" spans="1:77">
      <c r="A8535" s="10">
        <v>8530</v>
      </c>
      <c r="BP8535" s="3"/>
      <c r="BQ8535" s="3"/>
      <c r="BR8535" s="3"/>
      <c r="BS8535" s="3"/>
      <c r="BT8535" s="10">
        <v>8530</v>
      </c>
      <c r="BU8535" s="4">
        <f t="shared" si="532"/>
        <v>0</v>
      </c>
      <c r="BV8535" s="4">
        <f t="shared" si="533"/>
        <v>0</v>
      </c>
      <c r="BW8535" s="10"/>
      <c r="BX8535" s="4">
        <f t="shared" si="534"/>
        <v>1</v>
      </c>
      <c r="BY8535" s="4">
        <f t="shared" si="535"/>
        <v>1</v>
      </c>
    </row>
    <row r="8536" spans="1:77">
      <c r="A8536" s="10">
        <v>8531</v>
      </c>
      <c r="BP8536" s="3"/>
      <c r="BQ8536" s="3"/>
      <c r="BR8536" s="3"/>
      <c r="BS8536" s="3"/>
      <c r="BT8536" s="10">
        <v>8531</v>
      </c>
      <c r="BU8536" s="4">
        <f t="shared" si="532"/>
        <v>0</v>
      </c>
      <c r="BV8536" s="4">
        <f t="shared" si="533"/>
        <v>0</v>
      </c>
      <c r="BW8536" s="10"/>
      <c r="BX8536" s="4">
        <f t="shared" si="534"/>
        <v>1</v>
      </c>
      <c r="BY8536" s="4">
        <f t="shared" si="535"/>
        <v>1</v>
      </c>
    </row>
    <row r="8537" spans="1:77">
      <c r="A8537" s="10">
        <v>8532</v>
      </c>
      <c r="BP8537" s="3"/>
      <c r="BQ8537" s="3"/>
      <c r="BR8537" s="3"/>
      <c r="BS8537" s="3"/>
      <c r="BT8537" s="10">
        <v>8532</v>
      </c>
      <c r="BU8537" s="4">
        <f t="shared" si="532"/>
        <v>0</v>
      </c>
      <c r="BV8537" s="4">
        <f t="shared" si="533"/>
        <v>0</v>
      </c>
      <c r="BW8537" s="10"/>
      <c r="BX8537" s="4">
        <f t="shared" si="534"/>
        <v>1</v>
      </c>
      <c r="BY8537" s="4">
        <f t="shared" si="535"/>
        <v>1</v>
      </c>
    </row>
    <row r="8538" spans="1:77">
      <c r="A8538" s="10">
        <v>8533</v>
      </c>
      <c r="BP8538" s="3"/>
      <c r="BQ8538" s="3"/>
      <c r="BR8538" s="3"/>
      <c r="BS8538" s="3"/>
      <c r="BT8538" s="10">
        <v>8533</v>
      </c>
      <c r="BU8538" s="4">
        <f t="shared" si="532"/>
        <v>0</v>
      </c>
      <c r="BV8538" s="4">
        <f t="shared" si="533"/>
        <v>0</v>
      </c>
      <c r="BW8538" s="10"/>
      <c r="BX8538" s="4">
        <f t="shared" si="534"/>
        <v>1</v>
      </c>
      <c r="BY8538" s="4">
        <f t="shared" si="535"/>
        <v>1</v>
      </c>
    </row>
    <row r="8539" spans="1:77">
      <c r="A8539" s="10">
        <v>8534</v>
      </c>
      <c r="BP8539" s="3"/>
      <c r="BQ8539" s="3"/>
      <c r="BR8539" s="3"/>
      <c r="BS8539" s="3"/>
      <c r="BT8539" s="10">
        <v>8534</v>
      </c>
      <c r="BU8539" s="4">
        <f t="shared" si="532"/>
        <v>0</v>
      </c>
      <c r="BV8539" s="4">
        <f t="shared" si="533"/>
        <v>0</v>
      </c>
      <c r="BW8539" s="10"/>
      <c r="BX8539" s="4">
        <f t="shared" si="534"/>
        <v>1</v>
      </c>
      <c r="BY8539" s="4">
        <f t="shared" si="535"/>
        <v>1</v>
      </c>
    </row>
    <row r="8540" spans="1:77">
      <c r="A8540" s="10">
        <v>8535</v>
      </c>
      <c r="BP8540" s="3"/>
      <c r="BQ8540" s="3"/>
      <c r="BR8540" s="3"/>
      <c r="BS8540" s="3"/>
      <c r="BT8540" s="10">
        <v>8535</v>
      </c>
      <c r="BU8540" s="4">
        <f t="shared" si="532"/>
        <v>0</v>
      </c>
      <c r="BV8540" s="4">
        <f t="shared" si="533"/>
        <v>0</v>
      </c>
      <c r="BW8540" s="10"/>
      <c r="BX8540" s="4">
        <f t="shared" si="534"/>
        <v>1</v>
      </c>
      <c r="BY8540" s="4">
        <f t="shared" si="535"/>
        <v>1</v>
      </c>
    </row>
    <row r="8541" spans="1:77">
      <c r="A8541" s="10">
        <v>8536</v>
      </c>
      <c r="BP8541" s="3"/>
      <c r="BQ8541" s="3"/>
      <c r="BR8541" s="3"/>
      <c r="BS8541" s="3"/>
      <c r="BT8541" s="10">
        <v>8536</v>
      </c>
      <c r="BU8541" s="4">
        <f t="shared" si="532"/>
        <v>0</v>
      </c>
      <c r="BV8541" s="4">
        <f t="shared" si="533"/>
        <v>0</v>
      </c>
      <c r="BW8541" s="10"/>
      <c r="BX8541" s="4">
        <f t="shared" si="534"/>
        <v>1</v>
      </c>
      <c r="BY8541" s="4">
        <f t="shared" si="535"/>
        <v>1</v>
      </c>
    </row>
    <row r="8542" spans="1:77">
      <c r="A8542" s="10">
        <v>8537</v>
      </c>
      <c r="BP8542" s="3"/>
      <c r="BQ8542" s="3"/>
      <c r="BR8542" s="3"/>
      <c r="BS8542" s="3"/>
      <c r="BT8542" s="10">
        <v>8537</v>
      </c>
      <c r="BU8542" s="4">
        <f t="shared" si="532"/>
        <v>0</v>
      </c>
      <c r="BV8542" s="4">
        <f t="shared" si="533"/>
        <v>0</v>
      </c>
      <c r="BW8542" s="10"/>
      <c r="BX8542" s="4">
        <f t="shared" si="534"/>
        <v>1</v>
      </c>
      <c r="BY8542" s="4">
        <f t="shared" si="535"/>
        <v>1</v>
      </c>
    </row>
    <row r="8543" spans="1:77">
      <c r="A8543" s="10">
        <v>8538</v>
      </c>
      <c r="BP8543" s="3"/>
      <c r="BQ8543" s="3"/>
      <c r="BR8543" s="3"/>
      <c r="BS8543" s="3"/>
      <c r="BT8543" s="10">
        <v>8538</v>
      </c>
      <c r="BU8543" s="4">
        <f t="shared" si="532"/>
        <v>0</v>
      </c>
      <c r="BV8543" s="4">
        <f t="shared" si="533"/>
        <v>0</v>
      </c>
      <c r="BW8543" s="10"/>
      <c r="BX8543" s="4">
        <f t="shared" si="534"/>
        <v>1</v>
      </c>
      <c r="BY8543" s="4">
        <f t="shared" si="535"/>
        <v>1</v>
      </c>
    </row>
    <row r="8544" spans="1:77">
      <c r="A8544" s="10">
        <v>8539</v>
      </c>
      <c r="BP8544" s="3"/>
      <c r="BQ8544" s="3"/>
      <c r="BR8544" s="3"/>
      <c r="BS8544" s="3"/>
      <c r="BT8544" s="10">
        <v>8539</v>
      </c>
      <c r="BU8544" s="4">
        <f t="shared" si="532"/>
        <v>0</v>
      </c>
      <c r="BV8544" s="4">
        <f t="shared" si="533"/>
        <v>0</v>
      </c>
      <c r="BW8544" s="10"/>
      <c r="BX8544" s="4">
        <f t="shared" si="534"/>
        <v>1</v>
      </c>
      <c r="BY8544" s="4">
        <f t="shared" si="535"/>
        <v>1</v>
      </c>
    </row>
    <row r="8545" spans="1:77">
      <c r="A8545" s="10">
        <v>8540</v>
      </c>
      <c r="BP8545" s="3"/>
      <c r="BQ8545" s="3"/>
      <c r="BR8545" s="3"/>
      <c r="BS8545" s="3"/>
      <c r="BT8545" s="10">
        <v>8540</v>
      </c>
      <c r="BU8545" s="4">
        <f t="shared" si="532"/>
        <v>0</v>
      </c>
      <c r="BV8545" s="4">
        <f t="shared" si="533"/>
        <v>0</v>
      </c>
      <c r="BW8545" s="10"/>
      <c r="BX8545" s="4">
        <f t="shared" si="534"/>
        <v>1</v>
      </c>
      <c r="BY8545" s="4">
        <f t="shared" si="535"/>
        <v>1</v>
      </c>
    </row>
    <row r="8546" spans="1:77">
      <c r="A8546" s="10">
        <v>8541</v>
      </c>
      <c r="BP8546" s="3"/>
      <c r="BQ8546" s="3"/>
      <c r="BR8546" s="3"/>
      <c r="BS8546" s="3"/>
      <c r="BT8546" s="10">
        <v>8541</v>
      </c>
      <c r="BU8546" s="4">
        <f t="shared" si="532"/>
        <v>0</v>
      </c>
      <c r="BV8546" s="4">
        <f t="shared" si="533"/>
        <v>0</v>
      </c>
      <c r="BW8546" s="10"/>
      <c r="BX8546" s="4">
        <f t="shared" si="534"/>
        <v>1</v>
      </c>
      <c r="BY8546" s="4">
        <f t="shared" si="535"/>
        <v>1</v>
      </c>
    </row>
    <row r="8547" spans="1:77">
      <c r="A8547" s="10">
        <v>8542</v>
      </c>
      <c r="BP8547" s="3"/>
      <c r="BQ8547" s="3"/>
      <c r="BR8547" s="3"/>
      <c r="BS8547" s="3"/>
      <c r="BT8547" s="10">
        <v>8542</v>
      </c>
      <c r="BU8547" s="4">
        <f t="shared" si="532"/>
        <v>0</v>
      </c>
      <c r="BV8547" s="4">
        <f t="shared" si="533"/>
        <v>0</v>
      </c>
      <c r="BW8547" s="10"/>
      <c r="BX8547" s="4">
        <f t="shared" si="534"/>
        <v>1</v>
      </c>
      <c r="BY8547" s="4">
        <f t="shared" si="535"/>
        <v>1</v>
      </c>
    </row>
    <row r="8548" spans="1:77">
      <c r="A8548" s="10">
        <v>8543</v>
      </c>
      <c r="BP8548" s="3"/>
      <c r="BQ8548" s="3"/>
      <c r="BR8548" s="3"/>
      <c r="BS8548" s="3"/>
      <c r="BT8548" s="10">
        <v>8543</v>
      </c>
      <c r="BU8548" s="4">
        <f t="shared" si="532"/>
        <v>0</v>
      </c>
      <c r="BV8548" s="4">
        <f t="shared" si="533"/>
        <v>0</v>
      </c>
      <c r="BW8548" s="10"/>
      <c r="BX8548" s="4">
        <f t="shared" si="534"/>
        <v>1</v>
      </c>
      <c r="BY8548" s="4">
        <f t="shared" si="535"/>
        <v>1</v>
      </c>
    </row>
    <row r="8549" spans="1:77">
      <c r="A8549" s="10">
        <v>8544</v>
      </c>
      <c r="BP8549" s="3"/>
      <c r="BQ8549" s="3"/>
      <c r="BR8549" s="3"/>
      <c r="BS8549" s="3"/>
      <c r="BT8549" s="10">
        <v>8544</v>
      </c>
      <c r="BU8549" s="4">
        <f t="shared" si="532"/>
        <v>0</v>
      </c>
      <c r="BV8549" s="4">
        <f t="shared" si="533"/>
        <v>0</v>
      </c>
      <c r="BW8549" s="10"/>
      <c r="BX8549" s="4">
        <f t="shared" si="534"/>
        <v>1</v>
      </c>
      <c r="BY8549" s="4">
        <f t="shared" si="535"/>
        <v>1</v>
      </c>
    </row>
    <row r="8550" spans="1:77">
      <c r="A8550" s="10">
        <v>8545</v>
      </c>
      <c r="BP8550" s="3"/>
      <c r="BQ8550" s="3"/>
      <c r="BR8550" s="3"/>
      <c r="BS8550" s="3"/>
      <c r="BT8550" s="10">
        <v>8545</v>
      </c>
      <c r="BU8550" s="4">
        <f t="shared" si="532"/>
        <v>0</v>
      </c>
      <c r="BV8550" s="4">
        <f t="shared" si="533"/>
        <v>0</v>
      </c>
      <c r="BW8550" s="10"/>
      <c r="BX8550" s="4">
        <f t="shared" si="534"/>
        <v>1</v>
      </c>
      <c r="BY8550" s="4">
        <f t="shared" si="535"/>
        <v>1</v>
      </c>
    </row>
    <row r="8551" spans="1:77">
      <c r="A8551" s="10">
        <v>8546</v>
      </c>
      <c r="BP8551" s="3"/>
      <c r="BQ8551" s="3"/>
      <c r="BR8551" s="3"/>
      <c r="BS8551" s="3"/>
      <c r="BT8551" s="10">
        <v>8546</v>
      </c>
      <c r="BU8551" s="4">
        <f t="shared" si="532"/>
        <v>0</v>
      </c>
      <c r="BV8551" s="4">
        <f t="shared" si="533"/>
        <v>0</v>
      </c>
      <c r="BW8551" s="10"/>
      <c r="BX8551" s="4">
        <f t="shared" si="534"/>
        <v>1</v>
      </c>
      <c r="BY8551" s="4">
        <f t="shared" si="535"/>
        <v>1</v>
      </c>
    </row>
    <row r="8552" spans="1:77">
      <c r="A8552" s="10">
        <v>8547</v>
      </c>
      <c r="BP8552" s="3"/>
      <c r="BQ8552" s="3"/>
      <c r="BR8552" s="3"/>
      <c r="BS8552" s="3"/>
      <c r="BT8552" s="10">
        <v>8547</v>
      </c>
      <c r="BU8552" s="4">
        <f t="shared" si="532"/>
        <v>0</v>
      </c>
      <c r="BV8552" s="4">
        <f t="shared" si="533"/>
        <v>0</v>
      </c>
      <c r="BW8552" s="10"/>
      <c r="BX8552" s="4">
        <f t="shared" si="534"/>
        <v>1</v>
      </c>
      <c r="BY8552" s="4">
        <f t="shared" si="535"/>
        <v>1</v>
      </c>
    </row>
    <row r="8553" spans="1:77">
      <c r="A8553" s="10">
        <v>8548</v>
      </c>
      <c r="BP8553" s="3"/>
      <c r="BQ8553" s="3"/>
      <c r="BR8553" s="3"/>
      <c r="BS8553" s="3"/>
      <c r="BT8553" s="10">
        <v>8548</v>
      </c>
      <c r="BU8553" s="4">
        <f t="shared" si="532"/>
        <v>0</v>
      </c>
      <c r="BV8553" s="4">
        <f t="shared" si="533"/>
        <v>0</v>
      </c>
      <c r="BW8553" s="10"/>
      <c r="BX8553" s="4">
        <f t="shared" si="534"/>
        <v>1</v>
      </c>
      <c r="BY8553" s="4">
        <f t="shared" si="535"/>
        <v>1</v>
      </c>
    </row>
    <row r="8554" spans="1:77">
      <c r="A8554" s="10">
        <v>8549</v>
      </c>
      <c r="BP8554" s="3"/>
      <c r="BQ8554" s="3"/>
      <c r="BR8554" s="3"/>
      <c r="BS8554" s="3"/>
      <c r="BT8554" s="10">
        <v>8549</v>
      </c>
      <c r="BU8554" s="4">
        <f t="shared" si="532"/>
        <v>0</v>
      </c>
      <c r="BV8554" s="4">
        <f t="shared" si="533"/>
        <v>0</v>
      </c>
      <c r="BW8554" s="10"/>
      <c r="BX8554" s="4">
        <f t="shared" si="534"/>
        <v>1</v>
      </c>
      <c r="BY8554" s="4">
        <f t="shared" si="535"/>
        <v>1</v>
      </c>
    </row>
    <row r="8555" spans="1:77">
      <c r="A8555" s="10">
        <v>8550</v>
      </c>
      <c r="BP8555" s="3"/>
      <c r="BQ8555" s="3"/>
      <c r="BR8555" s="3"/>
      <c r="BS8555" s="3"/>
      <c r="BT8555" s="10">
        <v>8550</v>
      </c>
      <c r="BU8555" s="4">
        <f t="shared" si="532"/>
        <v>0</v>
      </c>
      <c r="BV8555" s="4">
        <f t="shared" si="533"/>
        <v>0</v>
      </c>
      <c r="BW8555" s="10"/>
      <c r="BX8555" s="4">
        <f t="shared" si="534"/>
        <v>1</v>
      </c>
      <c r="BY8555" s="4">
        <f t="shared" si="535"/>
        <v>1</v>
      </c>
    </row>
    <row r="8556" spans="1:77">
      <c r="A8556" s="10">
        <v>8551</v>
      </c>
      <c r="BP8556" s="3"/>
      <c r="BQ8556" s="3"/>
      <c r="BR8556" s="3"/>
      <c r="BS8556" s="3"/>
      <c r="BT8556" s="10">
        <v>8551</v>
      </c>
      <c r="BU8556" s="4">
        <f t="shared" si="532"/>
        <v>0</v>
      </c>
      <c r="BV8556" s="4">
        <f t="shared" si="533"/>
        <v>0</v>
      </c>
      <c r="BW8556" s="10"/>
      <c r="BX8556" s="4">
        <f t="shared" si="534"/>
        <v>1</v>
      </c>
      <c r="BY8556" s="4">
        <f t="shared" si="535"/>
        <v>1</v>
      </c>
    </row>
    <row r="8557" spans="1:77">
      <c r="A8557" s="10">
        <v>8552</v>
      </c>
      <c r="BP8557" s="3"/>
      <c r="BQ8557" s="3"/>
      <c r="BR8557" s="3"/>
      <c r="BS8557" s="3"/>
      <c r="BT8557" s="10">
        <v>8552</v>
      </c>
      <c r="BU8557" s="4">
        <f t="shared" si="532"/>
        <v>0</v>
      </c>
      <c r="BV8557" s="4">
        <f t="shared" si="533"/>
        <v>0</v>
      </c>
      <c r="BW8557" s="10"/>
      <c r="BX8557" s="4">
        <f t="shared" si="534"/>
        <v>1</v>
      </c>
      <c r="BY8557" s="4">
        <f t="shared" si="535"/>
        <v>1</v>
      </c>
    </row>
    <row r="8558" spans="1:77">
      <c r="A8558" s="10">
        <v>8553</v>
      </c>
      <c r="BP8558" s="3"/>
      <c r="BQ8558" s="3"/>
      <c r="BR8558" s="3"/>
      <c r="BS8558" s="3"/>
      <c r="BT8558" s="10">
        <v>8553</v>
      </c>
      <c r="BU8558" s="4">
        <f t="shared" si="532"/>
        <v>0</v>
      </c>
      <c r="BV8558" s="4">
        <f t="shared" si="533"/>
        <v>0</v>
      </c>
      <c r="BW8558" s="10"/>
      <c r="BX8558" s="4">
        <f t="shared" si="534"/>
        <v>1</v>
      </c>
      <c r="BY8558" s="4">
        <f t="shared" si="535"/>
        <v>1</v>
      </c>
    </row>
    <row r="8559" spans="1:77">
      <c r="A8559" s="10">
        <v>8554</v>
      </c>
      <c r="BP8559" s="3"/>
      <c r="BQ8559" s="3"/>
      <c r="BR8559" s="3"/>
      <c r="BS8559" s="3"/>
      <c r="BT8559" s="10">
        <v>8554</v>
      </c>
      <c r="BU8559" s="4">
        <f t="shared" si="532"/>
        <v>0</v>
      </c>
      <c r="BV8559" s="4">
        <f t="shared" si="533"/>
        <v>0</v>
      </c>
      <c r="BW8559" s="10"/>
      <c r="BX8559" s="4">
        <f t="shared" si="534"/>
        <v>1</v>
      </c>
      <c r="BY8559" s="4">
        <f t="shared" si="535"/>
        <v>1</v>
      </c>
    </row>
    <row r="8560" spans="1:77">
      <c r="A8560" s="10">
        <v>8555</v>
      </c>
      <c r="BP8560" s="3"/>
      <c r="BQ8560" s="3"/>
      <c r="BR8560" s="3"/>
      <c r="BS8560" s="3"/>
      <c r="BT8560" s="10">
        <v>8555</v>
      </c>
      <c r="BU8560" s="4">
        <f t="shared" si="532"/>
        <v>0</v>
      </c>
      <c r="BV8560" s="4">
        <f t="shared" si="533"/>
        <v>0</v>
      </c>
      <c r="BW8560" s="10"/>
      <c r="BX8560" s="4">
        <f t="shared" si="534"/>
        <v>1</v>
      </c>
      <c r="BY8560" s="4">
        <f t="shared" si="535"/>
        <v>1</v>
      </c>
    </row>
    <row r="8561" spans="1:77">
      <c r="A8561" s="10">
        <v>8556</v>
      </c>
      <c r="BP8561" s="3"/>
      <c r="BQ8561" s="3"/>
      <c r="BR8561" s="3"/>
      <c r="BS8561" s="3"/>
      <c r="BT8561" s="10">
        <v>8556</v>
      </c>
      <c r="BU8561" s="4">
        <f t="shared" si="532"/>
        <v>0</v>
      </c>
      <c r="BV8561" s="4">
        <f t="shared" si="533"/>
        <v>0</v>
      </c>
      <c r="BW8561" s="10"/>
      <c r="BX8561" s="4">
        <f t="shared" si="534"/>
        <v>1</v>
      </c>
      <c r="BY8561" s="4">
        <f t="shared" si="535"/>
        <v>1</v>
      </c>
    </row>
    <row r="8562" spans="1:77">
      <c r="A8562" s="10">
        <v>8557</v>
      </c>
      <c r="BP8562" s="3"/>
      <c r="BQ8562" s="3"/>
      <c r="BR8562" s="3"/>
      <c r="BS8562" s="3"/>
      <c r="BT8562" s="10">
        <v>8557</v>
      </c>
      <c r="BU8562" s="4">
        <f t="shared" si="532"/>
        <v>0</v>
      </c>
      <c r="BV8562" s="4">
        <f t="shared" si="533"/>
        <v>0</v>
      </c>
      <c r="BW8562" s="10"/>
      <c r="BX8562" s="4">
        <f t="shared" si="534"/>
        <v>1</v>
      </c>
      <c r="BY8562" s="4">
        <f t="shared" si="535"/>
        <v>1</v>
      </c>
    </row>
    <row r="8563" spans="1:77">
      <c r="A8563" s="10">
        <v>8558</v>
      </c>
      <c r="BP8563" s="3"/>
      <c r="BQ8563" s="3"/>
      <c r="BR8563" s="3"/>
      <c r="BS8563" s="3"/>
      <c r="BT8563" s="10">
        <v>8558</v>
      </c>
      <c r="BU8563" s="4">
        <f t="shared" si="532"/>
        <v>0</v>
      </c>
      <c r="BV8563" s="4">
        <f t="shared" si="533"/>
        <v>0</v>
      </c>
      <c r="BW8563" s="10"/>
      <c r="BX8563" s="4">
        <f t="shared" si="534"/>
        <v>1</v>
      </c>
      <c r="BY8563" s="4">
        <f t="shared" si="535"/>
        <v>1</v>
      </c>
    </row>
    <row r="8564" spans="1:77">
      <c r="A8564" s="10">
        <v>8559</v>
      </c>
      <c r="BP8564" s="3"/>
      <c r="BQ8564" s="3"/>
      <c r="BR8564" s="3"/>
      <c r="BS8564" s="3"/>
      <c r="BT8564" s="10">
        <v>8559</v>
      </c>
      <c r="BU8564" s="4">
        <f t="shared" si="532"/>
        <v>0</v>
      </c>
      <c r="BV8564" s="4">
        <f t="shared" si="533"/>
        <v>0</v>
      </c>
      <c r="BW8564" s="10"/>
      <c r="BX8564" s="4">
        <f t="shared" si="534"/>
        <v>1</v>
      </c>
      <c r="BY8564" s="4">
        <f t="shared" si="535"/>
        <v>1</v>
      </c>
    </row>
    <row r="8565" spans="1:77">
      <c r="A8565" s="10">
        <v>8560</v>
      </c>
      <c r="BP8565" s="3"/>
      <c r="BQ8565" s="3"/>
      <c r="BR8565" s="3"/>
      <c r="BS8565" s="3"/>
      <c r="BT8565" s="10">
        <v>8560</v>
      </c>
      <c r="BU8565" s="4">
        <f t="shared" si="532"/>
        <v>0</v>
      </c>
      <c r="BV8565" s="4">
        <f t="shared" si="533"/>
        <v>0</v>
      </c>
      <c r="BW8565" s="10"/>
      <c r="BX8565" s="4">
        <f t="shared" si="534"/>
        <v>1</v>
      </c>
      <c r="BY8565" s="4">
        <f t="shared" si="535"/>
        <v>1</v>
      </c>
    </row>
    <row r="8566" spans="1:77">
      <c r="A8566" s="10">
        <v>8561</v>
      </c>
      <c r="BP8566" s="3"/>
      <c r="BQ8566" s="3"/>
      <c r="BR8566" s="3"/>
      <c r="BS8566" s="3"/>
      <c r="BT8566" s="10">
        <v>8561</v>
      </c>
      <c r="BU8566" s="4">
        <f t="shared" si="532"/>
        <v>0</v>
      </c>
      <c r="BV8566" s="4">
        <f t="shared" si="533"/>
        <v>0</v>
      </c>
      <c r="BW8566" s="10"/>
      <c r="BX8566" s="4">
        <f t="shared" si="534"/>
        <v>1</v>
      </c>
      <c r="BY8566" s="4">
        <f t="shared" si="535"/>
        <v>1</v>
      </c>
    </row>
    <row r="8567" spans="1:77">
      <c r="A8567" s="10">
        <v>8562</v>
      </c>
      <c r="BP8567" s="3"/>
      <c r="BQ8567" s="3"/>
      <c r="BR8567" s="3"/>
      <c r="BS8567" s="3"/>
      <c r="BT8567" s="10">
        <v>8562</v>
      </c>
      <c r="BU8567" s="4">
        <f t="shared" si="532"/>
        <v>0</v>
      </c>
      <c r="BV8567" s="4">
        <f t="shared" si="533"/>
        <v>0</v>
      </c>
      <c r="BW8567" s="10"/>
      <c r="BX8567" s="4">
        <f t="shared" si="534"/>
        <v>1</v>
      </c>
      <c r="BY8567" s="4">
        <f t="shared" si="535"/>
        <v>1</v>
      </c>
    </row>
    <row r="8568" spans="1:77">
      <c r="A8568" s="10">
        <v>8563</v>
      </c>
      <c r="BP8568" s="3"/>
      <c r="BQ8568" s="3"/>
      <c r="BR8568" s="3"/>
      <c r="BS8568" s="3"/>
      <c r="BT8568" s="10">
        <v>8563</v>
      </c>
      <c r="BU8568" s="4">
        <f t="shared" si="532"/>
        <v>0</v>
      </c>
      <c r="BV8568" s="4">
        <f t="shared" si="533"/>
        <v>0</v>
      </c>
      <c r="BW8568" s="10"/>
      <c r="BX8568" s="4">
        <f t="shared" si="534"/>
        <v>1</v>
      </c>
      <c r="BY8568" s="4">
        <f t="shared" si="535"/>
        <v>1</v>
      </c>
    </row>
    <row r="8569" spans="1:77">
      <c r="A8569" s="10">
        <v>8564</v>
      </c>
      <c r="BP8569" s="3"/>
      <c r="BQ8569" s="3"/>
      <c r="BR8569" s="3"/>
      <c r="BS8569" s="3"/>
      <c r="BT8569" s="10">
        <v>8564</v>
      </c>
      <c r="BU8569" s="4">
        <f t="shared" si="532"/>
        <v>0</v>
      </c>
      <c r="BV8569" s="4">
        <f t="shared" si="533"/>
        <v>0</v>
      </c>
      <c r="BW8569" s="10"/>
      <c r="BX8569" s="4">
        <f t="shared" si="534"/>
        <v>1</v>
      </c>
      <c r="BY8569" s="4">
        <f t="shared" si="535"/>
        <v>1</v>
      </c>
    </row>
    <row r="8570" spans="1:77">
      <c r="A8570" s="10">
        <v>8565</v>
      </c>
      <c r="BP8570" s="3"/>
      <c r="BQ8570" s="3"/>
      <c r="BR8570" s="3"/>
      <c r="BS8570" s="3"/>
      <c r="BT8570" s="10">
        <v>8565</v>
      </c>
      <c r="BU8570" s="4">
        <f t="shared" si="532"/>
        <v>0</v>
      </c>
      <c r="BV8570" s="4">
        <f t="shared" si="533"/>
        <v>0</v>
      </c>
      <c r="BW8570" s="10"/>
      <c r="BX8570" s="4">
        <f t="shared" si="534"/>
        <v>1</v>
      </c>
      <c r="BY8570" s="4">
        <f t="shared" si="535"/>
        <v>1</v>
      </c>
    </row>
    <row r="8571" spans="1:77">
      <c r="A8571" s="10">
        <v>8566</v>
      </c>
      <c r="BP8571" s="3"/>
      <c r="BQ8571" s="3"/>
      <c r="BR8571" s="3"/>
      <c r="BS8571" s="3"/>
      <c r="BT8571" s="10">
        <v>8566</v>
      </c>
      <c r="BU8571" s="4">
        <f t="shared" si="532"/>
        <v>0</v>
      </c>
      <c r="BV8571" s="4">
        <f t="shared" si="533"/>
        <v>0</v>
      </c>
      <c r="BW8571" s="10"/>
      <c r="BX8571" s="4">
        <f t="shared" si="534"/>
        <v>1</v>
      </c>
      <c r="BY8571" s="4">
        <f t="shared" si="535"/>
        <v>1</v>
      </c>
    </row>
    <row r="8572" spans="1:77">
      <c r="A8572" s="10">
        <v>8567</v>
      </c>
      <c r="BP8572" s="3"/>
      <c r="BQ8572" s="3"/>
      <c r="BR8572" s="3"/>
      <c r="BS8572" s="3"/>
      <c r="BT8572" s="10">
        <v>8567</v>
      </c>
      <c r="BU8572" s="4">
        <f t="shared" si="532"/>
        <v>0</v>
      </c>
      <c r="BV8572" s="4">
        <f t="shared" si="533"/>
        <v>0</v>
      </c>
      <c r="BW8572" s="10"/>
      <c r="BX8572" s="4">
        <f t="shared" si="534"/>
        <v>1</v>
      </c>
      <c r="BY8572" s="4">
        <f t="shared" si="535"/>
        <v>1</v>
      </c>
    </row>
    <row r="8573" spans="1:77">
      <c r="A8573" s="10">
        <v>8568</v>
      </c>
      <c r="BP8573" s="3"/>
      <c r="BQ8573" s="3"/>
      <c r="BR8573" s="3"/>
      <c r="BS8573" s="3"/>
      <c r="BT8573" s="10">
        <v>8568</v>
      </c>
      <c r="BU8573" s="4">
        <f t="shared" si="532"/>
        <v>0</v>
      </c>
      <c r="BV8573" s="4">
        <f t="shared" si="533"/>
        <v>0</v>
      </c>
      <c r="BW8573" s="10"/>
      <c r="BX8573" s="4">
        <f t="shared" si="534"/>
        <v>1</v>
      </c>
      <c r="BY8573" s="4">
        <f t="shared" si="535"/>
        <v>1</v>
      </c>
    </row>
    <row r="8574" spans="1:77">
      <c r="A8574" s="10">
        <v>8569</v>
      </c>
      <c r="BP8574" s="3"/>
      <c r="BQ8574" s="3"/>
      <c r="BR8574" s="3"/>
      <c r="BS8574" s="3"/>
      <c r="BT8574" s="10">
        <v>8569</v>
      </c>
      <c r="BU8574" s="4">
        <f t="shared" si="532"/>
        <v>0</v>
      </c>
      <c r="BV8574" s="4">
        <f t="shared" si="533"/>
        <v>0</v>
      </c>
      <c r="BW8574" s="10"/>
      <c r="BX8574" s="4">
        <f t="shared" si="534"/>
        <v>1</v>
      </c>
      <c r="BY8574" s="4">
        <f t="shared" si="535"/>
        <v>1</v>
      </c>
    </row>
    <row r="8575" spans="1:77">
      <c r="A8575" s="10">
        <v>8570</v>
      </c>
      <c r="BP8575" s="3"/>
      <c r="BQ8575" s="3"/>
      <c r="BR8575" s="3"/>
      <c r="BS8575" s="3"/>
      <c r="BT8575" s="10">
        <v>8570</v>
      </c>
      <c r="BU8575" s="4">
        <f t="shared" si="532"/>
        <v>0</v>
      </c>
      <c r="BV8575" s="4">
        <f t="shared" si="533"/>
        <v>0</v>
      </c>
      <c r="BW8575" s="10"/>
      <c r="BX8575" s="4">
        <f t="shared" si="534"/>
        <v>1</v>
      </c>
      <c r="BY8575" s="4">
        <f t="shared" si="535"/>
        <v>1</v>
      </c>
    </row>
    <row r="8576" spans="1:77">
      <c r="A8576" s="10">
        <v>8571</v>
      </c>
      <c r="BP8576" s="3"/>
      <c r="BQ8576" s="3"/>
      <c r="BR8576" s="3"/>
      <c r="BS8576" s="3"/>
      <c r="BT8576" s="10">
        <v>8571</v>
      </c>
      <c r="BU8576" s="4">
        <f t="shared" si="532"/>
        <v>0</v>
      </c>
      <c r="BV8576" s="4">
        <f t="shared" si="533"/>
        <v>0</v>
      </c>
      <c r="BW8576" s="10"/>
      <c r="BX8576" s="4">
        <f t="shared" si="534"/>
        <v>1</v>
      </c>
      <c r="BY8576" s="4">
        <f t="shared" si="535"/>
        <v>1</v>
      </c>
    </row>
    <row r="8577" spans="1:77">
      <c r="A8577" s="10">
        <v>8572</v>
      </c>
      <c r="BP8577" s="3"/>
      <c r="BQ8577" s="3"/>
      <c r="BR8577" s="3"/>
      <c r="BS8577" s="3"/>
      <c r="BT8577" s="10">
        <v>8572</v>
      </c>
      <c r="BU8577" s="4">
        <f t="shared" si="532"/>
        <v>0</v>
      </c>
      <c r="BV8577" s="4">
        <f t="shared" si="533"/>
        <v>0</v>
      </c>
      <c r="BW8577" s="10"/>
      <c r="BX8577" s="4">
        <f t="shared" si="534"/>
        <v>1</v>
      </c>
      <c r="BY8577" s="4">
        <f t="shared" si="535"/>
        <v>1</v>
      </c>
    </row>
    <row r="8578" spans="1:77">
      <c r="A8578" s="10">
        <v>8573</v>
      </c>
      <c r="BP8578" s="3"/>
      <c r="BQ8578" s="3"/>
      <c r="BR8578" s="3"/>
      <c r="BS8578" s="3"/>
      <c r="BT8578" s="10">
        <v>8573</v>
      </c>
      <c r="BU8578" s="4">
        <f t="shared" si="532"/>
        <v>0</v>
      </c>
      <c r="BV8578" s="4">
        <f t="shared" si="533"/>
        <v>0</v>
      </c>
      <c r="BW8578" s="10"/>
      <c r="BX8578" s="4">
        <f t="shared" si="534"/>
        <v>1</v>
      </c>
      <c r="BY8578" s="4">
        <f t="shared" si="535"/>
        <v>1</v>
      </c>
    </row>
    <row r="8579" spans="1:77">
      <c r="A8579" s="10">
        <v>8574</v>
      </c>
      <c r="BP8579" s="3"/>
      <c r="BQ8579" s="3"/>
      <c r="BR8579" s="3"/>
      <c r="BS8579" s="3"/>
      <c r="BT8579" s="10">
        <v>8574</v>
      </c>
      <c r="BU8579" s="4">
        <f t="shared" si="532"/>
        <v>0</v>
      </c>
      <c r="BV8579" s="4">
        <f t="shared" si="533"/>
        <v>0</v>
      </c>
      <c r="BW8579" s="10"/>
      <c r="BX8579" s="4">
        <f t="shared" si="534"/>
        <v>1</v>
      </c>
      <c r="BY8579" s="4">
        <f t="shared" si="535"/>
        <v>1</v>
      </c>
    </row>
    <row r="8580" spans="1:77">
      <c r="A8580" s="10">
        <v>8575</v>
      </c>
      <c r="BP8580" s="3"/>
      <c r="BQ8580" s="3"/>
      <c r="BR8580" s="3"/>
      <c r="BS8580" s="3"/>
      <c r="BT8580" s="10">
        <v>8575</v>
      </c>
      <c r="BU8580" s="4">
        <f t="shared" si="532"/>
        <v>0</v>
      </c>
      <c r="BV8580" s="4">
        <f t="shared" si="533"/>
        <v>0</v>
      </c>
      <c r="BW8580" s="10"/>
      <c r="BX8580" s="4">
        <f t="shared" si="534"/>
        <v>1</v>
      </c>
      <c r="BY8580" s="4">
        <f t="shared" si="535"/>
        <v>1</v>
      </c>
    </row>
    <row r="8581" spans="1:77">
      <c r="A8581" s="10">
        <v>8576</v>
      </c>
      <c r="BP8581" s="3"/>
      <c r="BQ8581" s="3"/>
      <c r="BR8581" s="3"/>
      <c r="BS8581" s="3"/>
      <c r="BT8581" s="10">
        <v>8576</v>
      </c>
      <c r="BU8581" s="4">
        <f t="shared" si="532"/>
        <v>0</v>
      </c>
      <c r="BV8581" s="4">
        <f t="shared" si="533"/>
        <v>0</v>
      </c>
      <c r="BW8581" s="10"/>
      <c r="BX8581" s="4">
        <f t="shared" si="534"/>
        <v>1</v>
      </c>
      <c r="BY8581" s="4">
        <f t="shared" si="535"/>
        <v>1</v>
      </c>
    </row>
    <row r="8582" spans="1:77">
      <c r="A8582" s="10">
        <v>8577</v>
      </c>
      <c r="BP8582" s="3"/>
      <c r="BQ8582" s="3"/>
      <c r="BR8582" s="3"/>
      <c r="BS8582" s="3"/>
      <c r="BT8582" s="10">
        <v>8577</v>
      </c>
      <c r="BU8582" s="4">
        <f t="shared" si="532"/>
        <v>0</v>
      </c>
      <c r="BV8582" s="4">
        <f t="shared" si="533"/>
        <v>0</v>
      </c>
      <c r="BW8582" s="10"/>
      <c r="BX8582" s="4">
        <f t="shared" si="534"/>
        <v>1</v>
      </c>
      <c r="BY8582" s="4">
        <f t="shared" si="535"/>
        <v>1</v>
      </c>
    </row>
    <row r="8583" spans="1:77">
      <c r="A8583" s="10">
        <v>8578</v>
      </c>
      <c r="BP8583" s="3"/>
      <c r="BQ8583" s="3"/>
      <c r="BR8583" s="3"/>
      <c r="BS8583" s="3"/>
      <c r="BT8583" s="10">
        <v>8578</v>
      </c>
      <c r="BU8583" s="4">
        <f t="shared" ref="BU8583:BU8646" si="536">BP8583*$BV$1-BQ8583</f>
        <v>0</v>
      </c>
      <c r="BV8583" s="4">
        <f t="shared" ref="BV8583:BV8646" si="537">BR8583*$BV$1-BS8583</f>
        <v>0</v>
      </c>
      <c r="BW8583" s="10"/>
      <c r="BX8583" s="4">
        <f t="shared" ref="BX8583:BX8646" si="538">IF(BU8583=MAX($BU8583:$BV8583),1,0)</f>
        <v>1</v>
      </c>
      <c r="BY8583" s="4">
        <f t="shared" ref="BY8583:BY8646" si="539">IF(BV8583=MAX($BU8583:$BV8583),1,0)</f>
        <v>1</v>
      </c>
    </row>
    <row r="8584" spans="1:77">
      <c r="A8584" s="10">
        <v>8579</v>
      </c>
      <c r="BP8584" s="3"/>
      <c r="BQ8584" s="3"/>
      <c r="BR8584" s="3"/>
      <c r="BS8584" s="3"/>
      <c r="BT8584" s="10">
        <v>8579</v>
      </c>
      <c r="BU8584" s="4">
        <f t="shared" si="536"/>
        <v>0</v>
      </c>
      <c r="BV8584" s="4">
        <f t="shared" si="537"/>
        <v>0</v>
      </c>
      <c r="BW8584" s="10"/>
      <c r="BX8584" s="4">
        <f t="shared" si="538"/>
        <v>1</v>
      </c>
      <c r="BY8584" s="4">
        <f t="shared" si="539"/>
        <v>1</v>
      </c>
    </row>
    <row r="8585" spans="1:77">
      <c r="A8585" s="10">
        <v>8580</v>
      </c>
      <c r="BP8585" s="3"/>
      <c r="BQ8585" s="3"/>
      <c r="BR8585" s="3"/>
      <c r="BS8585" s="3"/>
      <c r="BT8585" s="10">
        <v>8580</v>
      </c>
      <c r="BU8585" s="4">
        <f t="shared" si="536"/>
        <v>0</v>
      </c>
      <c r="BV8585" s="4">
        <f t="shared" si="537"/>
        <v>0</v>
      </c>
      <c r="BW8585" s="10"/>
      <c r="BX8585" s="4">
        <f t="shared" si="538"/>
        <v>1</v>
      </c>
      <c r="BY8585" s="4">
        <f t="shared" si="539"/>
        <v>1</v>
      </c>
    </row>
    <row r="8586" spans="1:77">
      <c r="A8586" s="10">
        <v>8581</v>
      </c>
      <c r="BP8586" s="3"/>
      <c r="BQ8586" s="3"/>
      <c r="BR8586" s="3"/>
      <c r="BS8586" s="3"/>
      <c r="BT8586" s="10">
        <v>8581</v>
      </c>
      <c r="BU8586" s="4">
        <f t="shared" si="536"/>
        <v>0</v>
      </c>
      <c r="BV8586" s="4">
        <f t="shared" si="537"/>
        <v>0</v>
      </c>
      <c r="BW8586" s="10"/>
      <c r="BX8586" s="4">
        <f t="shared" si="538"/>
        <v>1</v>
      </c>
      <c r="BY8586" s="4">
        <f t="shared" si="539"/>
        <v>1</v>
      </c>
    </row>
    <row r="8587" spans="1:77">
      <c r="A8587" s="10">
        <v>8582</v>
      </c>
      <c r="BP8587" s="3"/>
      <c r="BQ8587" s="3"/>
      <c r="BR8587" s="3"/>
      <c r="BS8587" s="3"/>
      <c r="BT8587" s="10">
        <v>8582</v>
      </c>
      <c r="BU8587" s="4">
        <f t="shared" si="536"/>
        <v>0</v>
      </c>
      <c r="BV8587" s="4">
        <f t="shared" si="537"/>
        <v>0</v>
      </c>
      <c r="BW8587" s="10"/>
      <c r="BX8587" s="4">
        <f t="shared" si="538"/>
        <v>1</v>
      </c>
      <c r="BY8587" s="4">
        <f t="shared" si="539"/>
        <v>1</v>
      </c>
    </row>
    <row r="8588" spans="1:77">
      <c r="A8588" s="10">
        <v>8583</v>
      </c>
      <c r="BP8588" s="3"/>
      <c r="BQ8588" s="3"/>
      <c r="BR8588" s="3"/>
      <c r="BS8588" s="3"/>
      <c r="BT8588" s="10">
        <v>8583</v>
      </c>
      <c r="BU8588" s="4">
        <f t="shared" si="536"/>
        <v>0</v>
      </c>
      <c r="BV8588" s="4">
        <f t="shared" si="537"/>
        <v>0</v>
      </c>
      <c r="BW8588" s="10"/>
      <c r="BX8588" s="4">
        <f t="shared" si="538"/>
        <v>1</v>
      </c>
      <c r="BY8588" s="4">
        <f t="shared" si="539"/>
        <v>1</v>
      </c>
    </row>
    <row r="8589" spans="1:77">
      <c r="A8589" s="10">
        <v>8584</v>
      </c>
      <c r="BP8589" s="3"/>
      <c r="BQ8589" s="3"/>
      <c r="BR8589" s="3"/>
      <c r="BS8589" s="3"/>
      <c r="BT8589" s="10">
        <v>8584</v>
      </c>
      <c r="BU8589" s="4">
        <f t="shared" si="536"/>
        <v>0</v>
      </c>
      <c r="BV8589" s="4">
        <f t="shared" si="537"/>
        <v>0</v>
      </c>
      <c r="BW8589" s="10"/>
      <c r="BX8589" s="4">
        <f t="shared" si="538"/>
        <v>1</v>
      </c>
      <c r="BY8589" s="4">
        <f t="shared" si="539"/>
        <v>1</v>
      </c>
    </row>
    <row r="8590" spans="1:77">
      <c r="A8590" s="10">
        <v>8585</v>
      </c>
      <c r="BP8590" s="3"/>
      <c r="BQ8590" s="3"/>
      <c r="BR8590" s="3"/>
      <c r="BS8590" s="3"/>
      <c r="BT8590" s="10">
        <v>8585</v>
      </c>
      <c r="BU8590" s="4">
        <f t="shared" si="536"/>
        <v>0</v>
      </c>
      <c r="BV8590" s="4">
        <f t="shared" si="537"/>
        <v>0</v>
      </c>
      <c r="BW8590" s="10"/>
      <c r="BX8590" s="4">
        <f t="shared" si="538"/>
        <v>1</v>
      </c>
      <c r="BY8590" s="4">
        <f t="shared" si="539"/>
        <v>1</v>
      </c>
    </row>
    <row r="8591" spans="1:77">
      <c r="A8591" s="10">
        <v>8586</v>
      </c>
      <c r="BP8591" s="3"/>
      <c r="BQ8591" s="3"/>
      <c r="BR8591" s="3"/>
      <c r="BS8591" s="3"/>
      <c r="BT8591" s="10">
        <v>8586</v>
      </c>
      <c r="BU8591" s="4">
        <f t="shared" si="536"/>
        <v>0</v>
      </c>
      <c r="BV8591" s="4">
        <f t="shared" si="537"/>
        <v>0</v>
      </c>
      <c r="BW8591" s="10"/>
      <c r="BX8591" s="4">
        <f t="shared" si="538"/>
        <v>1</v>
      </c>
      <c r="BY8591" s="4">
        <f t="shared" si="539"/>
        <v>1</v>
      </c>
    </row>
    <row r="8592" spans="1:77">
      <c r="A8592" s="10">
        <v>8587</v>
      </c>
      <c r="BP8592" s="3"/>
      <c r="BQ8592" s="3"/>
      <c r="BR8592" s="3"/>
      <c r="BS8592" s="3"/>
      <c r="BT8592" s="10">
        <v>8587</v>
      </c>
      <c r="BU8592" s="4">
        <f t="shared" si="536"/>
        <v>0</v>
      </c>
      <c r="BV8592" s="4">
        <f t="shared" si="537"/>
        <v>0</v>
      </c>
      <c r="BW8592" s="10"/>
      <c r="BX8592" s="4">
        <f t="shared" si="538"/>
        <v>1</v>
      </c>
      <c r="BY8592" s="4">
        <f t="shared" si="539"/>
        <v>1</v>
      </c>
    </row>
    <row r="8593" spans="1:77">
      <c r="A8593" s="10">
        <v>8588</v>
      </c>
      <c r="BP8593" s="3"/>
      <c r="BQ8593" s="3"/>
      <c r="BR8593" s="3"/>
      <c r="BS8593" s="3"/>
      <c r="BT8593" s="10">
        <v>8588</v>
      </c>
      <c r="BU8593" s="4">
        <f t="shared" si="536"/>
        <v>0</v>
      </c>
      <c r="BV8593" s="4">
        <f t="shared" si="537"/>
        <v>0</v>
      </c>
      <c r="BW8593" s="10"/>
      <c r="BX8593" s="4">
        <f t="shared" si="538"/>
        <v>1</v>
      </c>
      <c r="BY8593" s="4">
        <f t="shared" si="539"/>
        <v>1</v>
      </c>
    </row>
    <row r="8594" spans="1:77">
      <c r="A8594" s="10">
        <v>8589</v>
      </c>
      <c r="BP8594" s="3"/>
      <c r="BQ8594" s="3"/>
      <c r="BR8594" s="3"/>
      <c r="BS8594" s="3"/>
      <c r="BT8594" s="10">
        <v>8589</v>
      </c>
      <c r="BU8594" s="4">
        <f t="shared" si="536"/>
        <v>0</v>
      </c>
      <c r="BV8594" s="4">
        <f t="shared" si="537"/>
        <v>0</v>
      </c>
      <c r="BW8594" s="10"/>
      <c r="BX8594" s="4">
        <f t="shared" si="538"/>
        <v>1</v>
      </c>
      <c r="BY8594" s="4">
        <f t="shared" si="539"/>
        <v>1</v>
      </c>
    </row>
    <row r="8595" spans="1:77">
      <c r="A8595" s="10">
        <v>8590</v>
      </c>
      <c r="BP8595" s="3"/>
      <c r="BQ8595" s="3"/>
      <c r="BR8595" s="3"/>
      <c r="BS8595" s="3"/>
      <c r="BT8595" s="10">
        <v>8590</v>
      </c>
      <c r="BU8595" s="4">
        <f t="shared" si="536"/>
        <v>0</v>
      </c>
      <c r="BV8595" s="4">
        <f t="shared" si="537"/>
        <v>0</v>
      </c>
      <c r="BW8595" s="10"/>
      <c r="BX8595" s="4">
        <f t="shared" si="538"/>
        <v>1</v>
      </c>
      <c r="BY8595" s="4">
        <f t="shared" si="539"/>
        <v>1</v>
      </c>
    </row>
    <row r="8596" spans="1:77">
      <c r="A8596" s="10">
        <v>8591</v>
      </c>
      <c r="BP8596" s="3"/>
      <c r="BQ8596" s="3"/>
      <c r="BR8596" s="3"/>
      <c r="BS8596" s="3"/>
      <c r="BT8596" s="10">
        <v>8591</v>
      </c>
      <c r="BU8596" s="4">
        <f t="shared" si="536"/>
        <v>0</v>
      </c>
      <c r="BV8596" s="4">
        <f t="shared" si="537"/>
        <v>0</v>
      </c>
      <c r="BW8596" s="10"/>
      <c r="BX8596" s="4">
        <f t="shared" si="538"/>
        <v>1</v>
      </c>
      <c r="BY8596" s="4">
        <f t="shared" si="539"/>
        <v>1</v>
      </c>
    </row>
    <row r="8597" spans="1:77">
      <c r="A8597" s="10">
        <v>8592</v>
      </c>
      <c r="BP8597" s="3"/>
      <c r="BQ8597" s="3"/>
      <c r="BR8597" s="3"/>
      <c r="BS8597" s="3"/>
      <c r="BT8597" s="10">
        <v>8592</v>
      </c>
      <c r="BU8597" s="4">
        <f t="shared" si="536"/>
        <v>0</v>
      </c>
      <c r="BV8597" s="4">
        <f t="shared" si="537"/>
        <v>0</v>
      </c>
      <c r="BW8597" s="10"/>
      <c r="BX8597" s="4">
        <f t="shared" si="538"/>
        <v>1</v>
      </c>
      <c r="BY8597" s="4">
        <f t="shared" si="539"/>
        <v>1</v>
      </c>
    </row>
    <row r="8598" spans="1:77">
      <c r="A8598" s="10">
        <v>8593</v>
      </c>
      <c r="BP8598" s="3"/>
      <c r="BQ8598" s="3"/>
      <c r="BR8598" s="3"/>
      <c r="BS8598" s="3"/>
      <c r="BT8598" s="10">
        <v>8593</v>
      </c>
      <c r="BU8598" s="4">
        <f t="shared" si="536"/>
        <v>0</v>
      </c>
      <c r="BV8598" s="4">
        <f t="shared" si="537"/>
        <v>0</v>
      </c>
      <c r="BW8598" s="10"/>
      <c r="BX8598" s="4">
        <f t="shared" si="538"/>
        <v>1</v>
      </c>
      <c r="BY8598" s="4">
        <f t="shared" si="539"/>
        <v>1</v>
      </c>
    </row>
    <row r="8599" spans="1:77">
      <c r="A8599" s="10">
        <v>8594</v>
      </c>
      <c r="BP8599" s="3"/>
      <c r="BQ8599" s="3"/>
      <c r="BR8599" s="3"/>
      <c r="BS8599" s="3"/>
      <c r="BT8599" s="10">
        <v>8594</v>
      </c>
      <c r="BU8599" s="4">
        <f t="shared" si="536"/>
        <v>0</v>
      </c>
      <c r="BV8599" s="4">
        <f t="shared" si="537"/>
        <v>0</v>
      </c>
      <c r="BW8599" s="10"/>
      <c r="BX8599" s="4">
        <f t="shared" si="538"/>
        <v>1</v>
      </c>
      <c r="BY8599" s="4">
        <f t="shared" si="539"/>
        <v>1</v>
      </c>
    </row>
    <row r="8600" spans="1:77">
      <c r="A8600" s="10">
        <v>8595</v>
      </c>
      <c r="BP8600" s="3"/>
      <c r="BQ8600" s="3"/>
      <c r="BR8600" s="3"/>
      <c r="BS8600" s="3"/>
      <c r="BT8600" s="10">
        <v>8595</v>
      </c>
      <c r="BU8600" s="4">
        <f t="shared" si="536"/>
        <v>0</v>
      </c>
      <c r="BV8600" s="4">
        <f t="shared" si="537"/>
        <v>0</v>
      </c>
      <c r="BW8600" s="10"/>
      <c r="BX8600" s="4">
        <f t="shared" si="538"/>
        <v>1</v>
      </c>
      <c r="BY8600" s="4">
        <f t="shared" si="539"/>
        <v>1</v>
      </c>
    </row>
    <row r="8601" spans="1:77">
      <c r="A8601" s="10">
        <v>8596</v>
      </c>
      <c r="BP8601" s="3"/>
      <c r="BQ8601" s="3"/>
      <c r="BR8601" s="3"/>
      <c r="BS8601" s="3"/>
      <c r="BT8601" s="10">
        <v>8596</v>
      </c>
      <c r="BU8601" s="4">
        <f t="shared" si="536"/>
        <v>0</v>
      </c>
      <c r="BV8601" s="4">
        <f t="shared" si="537"/>
        <v>0</v>
      </c>
      <c r="BW8601" s="10"/>
      <c r="BX8601" s="4">
        <f t="shared" si="538"/>
        <v>1</v>
      </c>
      <c r="BY8601" s="4">
        <f t="shared" si="539"/>
        <v>1</v>
      </c>
    </row>
    <row r="8602" spans="1:77">
      <c r="A8602" s="10">
        <v>8597</v>
      </c>
      <c r="BP8602" s="3"/>
      <c r="BQ8602" s="3"/>
      <c r="BR8602" s="3"/>
      <c r="BS8602" s="3"/>
      <c r="BT8602" s="10">
        <v>8597</v>
      </c>
      <c r="BU8602" s="4">
        <f t="shared" si="536"/>
        <v>0</v>
      </c>
      <c r="BV8602" s="4">
        <f t="shared" si="537"/>
        <v>0</v>
      </c>
      <c r="BW8602" s="10"/>
      <c r="BX8602" s="4">
        <f t="shared" si="538"/>
        <v>1</v>
      </c>
      <c r="BY8602" s="4">
        <f t="shared" si="539"/>
        <v>1</v>
      </c>
    </row>
    <row r="8603" spans="1:77">
      <c r="A8603" s="10">
        <v>8598</v>
      </c>
      <c r="BP8603" s="3"/>
      <c r="BQ8603" s="3"/>
      <c r="BR8603" s="3"/>
      <c r="BS8603" s="3"/>
      <c r="BT8603" s="10">
        <v>8598</v>
      </c>
      <c r="BU8603" s="4">
        <f t="shared" si="536"/>
        <v>0</v>
      </c>
      <c r="BV8603" s="4">
        <f t="shared" si="537"/>
        <v>0</v>
      </c>
      <c r="BW8603" s="10"/>
      <c r="BX8603" s="4">
        <f t="shared" si="538"/>
        <v>1</v>
      </c>
      <c r="BY8603" s="4">
        <f t="shared" si="539"/>
        <v>1</v>
      </c>
    </row>
    <row r="8604" spans="1:77">
      <c r="A8604" s="10">
        <v>8599</v>
      </c>
      <c r="BP8604" s="3"/>
      <c r="BQ8604" s="3"/>
      <c r="BR8604" s="3"/>
      <c r="BS8604" s="3"/>
      <c r="BT8604" s="10">
        <v>8599</v>
      </c>
      <c r="BU8604" s="4">
        <f t="shared" si="536"/>
        <v>0</v>
      </c>
      <c r="BV8604" s="4">
        <f t="shared" si="537"/>
        <v>0</v>
      </c>
      <c r="BW8604" s="10"/>
      <c r="BX8604" s="4">
        <f t="shared" si="538"/>
        <v>1</v>
      </c>
      <c r="BY8604" s="4">
        <f t="shared" si="539"/>
        <v>1</v>
      </c>
    </row>
    <row r="8605" spans="1:77">
      <c r="A8605" s="10">
        <v>8600</v>
      </c>
      <c r="BP8605" s="3"/>
      <c r="BQ8605" s="3"/>
      <c r="BR8605" s="3"/>
      <c r="BS8605" s="3"/>
      <c r="BT8605" s="10">
        <v>8600</v>
      </c>
      <c r="BU8605" s="4">
        <f t="shared" si="536"/>
        <v>0</v>
      </c>
      <c r="BV8605" s="4">
        <f t="shared" si="537"/>
        <v>0</v>
      </c>
      <c r="BW8605" s="10"/>
      <c r="BX8605" s="4">
        <f t="shared" si="538"/>
        <v>1</v>
      </c>
      <c r="BY8605" s="4">
        <f t="shared" si="539"/>
        <v>1</v>
      </c>
    </row>
    <row r="8606" spans="1:77">
      <c r="A8606" s="10">
        <v>8601</v>
      </c>
      <c r="BP8606" s="3"/>
      <c r="BQ8606" s="3"/>
      <c r="BR8606" s="3"/>
      <c r="BS8606" s="3"/>
      <c r="BT8606" s="10">
        <v>8601</v>
      </c>
      <c r="BU8606" s="4">
        <f t="shared" si="536"/>
        <v>0</v>
      </c>
      <c r="BV8606" s="4">
        <f t="shared" si="537"/>
        <v>0</v>
      </c>
      <c r="BW8606" s="10"/>
      <c r="BX8606" s="4">
        <f t="shared" si="538"/>
        <v>1</v>
      </c>
      <c r="BY8606" s="4">
        <f t="shared" si="539"/>
        <v>1</v>
      </c>
    </row>
    <row r="8607" spans="1:77">
      <c r="A8607" s="10">
        <v>8602</v>
      </c>
      <c r="BP8607" s="3"/>
      <c r="BQ8607" s="3"/>
      <c r="BR8607" s="3"/>
      <c r="BS8607" s="3"/>
      <c r="BT8607" s="10">
        <v>8602</v>
      </c>
      <c r="BU8607" s="4">
        <f t="shared" si="536"/>
        <v>0</v>
      </c>
      <c r="BV8607" s="4">
        <f t="shared" si="537"/>
        <v>0</v>
      </c>
      <c r="BW8607" s="10"/>
      <c r="BX8607" s="4">
        <f t="shared" si="538"/>
        <v>1</v>
      </c>
      <c r="BY8607" s="4">
        <f t="shared" si="539"/>
        <v>1</v>
      </c>
    </row>
    <row r="8608" spans="1:77">
      <c r="A8608" s="10">
        <v>8603</v>
      </c>
      <c r="BP8608" s="3"/>
      <c r="BQ8608" s="3"/>
      <c r="BR8608" s="3"/>
      <c r="BS8608" s="3"/>
      <c r="BT8608" s="10">
        <v>8603</v>
      </c>
      <c r="BU8608" s="4">
        <f t="shared" si="536"/>
        <v>0</v>
      </c>
      <c r="BV8608" s="4">
        <f t="shared" si="537"/>
        <v>0</v>
      </c>
      <c r="BW8608" s="10"/>
      <c r="BX8608" s="4">
        <f t="shared" si="538"/>
        <v>1</v>
      </c>
      <c r="BY8608" s="4">
        <f t="shared" si="539"/>
        <v>1</v>
      </c>
    </row>
    <row r="8609" spans="1:77">
      <c r="A8609" s="10">
        <v>8604</v>
      </c>
      <c r="BP8609" s="3"/>
      <c r="BQ8609" s="3"/>
      <c r="BR8609" s="3"/>
      <c r="BS8609" s="3"/>
      <c r="BT8609" s="10">
        <v>8604</v>
      </c>
      <c r="BU8609" s="4">
        <f t="shared" si="536"/>
        <v>0</v>
      </c>
      <c r="BV8609" s="4">
        <f t="shared" si="537"/>
        <v>0</v>
      </c>
      <c r="BW8609" s="10"/>
      <c r="BX8609" s="4">
        <f t="shared" si="538"/>
        <v>1</v>
      </c>
      <c r="BY8609" s="4">
        <f t="shared" si="539"/>
        <v>1</v>
      </c>
    </row>
    <row r="8610" spans="1:77">
      <c r="A8610" s="10">
        <v>8605</v>
      </c>
      <c r="BP8610" s="3"/>
      <c r="BQ8610" s="3"/>
      <c r="BR8610" s="3"/>
      <c r="BS8610" s="3"/>
      <c r="BT8610" s="10">
        <v>8605</v>
      </c>
      <c r="BU8610" s="4">
        <f t="shared" si="536"/>
        <v>0</v>
      </c>
      <c r="BV8610" s="4">
        <f t="shared" si="537"/>
        <v>0</v>
      </c>
      <c r="BW8610" s="10"/>
      <c r="BX8610" s="4">
        <f t="shared" si="538"/>
        <v>1</v>
      </c>
      <c r="BY8610" s="4">
        <f t="shared" si="539"/>
        <v>1</v>
      </c>
    </row>
    <row r="8611" spans="1:77">
      <c r="A8611" s="10">
        <v>8606</v>
      </c>
      <c r="BP8611" s="3"/>
      <c r="BQ8611" s="3"/>
      <c r="BR8611" s="3"/>
      <c r="BS8611" s="3"/>
      <c r="BT8611" s="10">
        <v>8606</v>
      </c>
      <c r="BU8611" s="4">
        <f t="shared" si="536"/>
        <v>0</v>
      </c>
      <c r="BV8611" s="4">
        <f t="shared" si="537"/>
        <v>0</v>
      </c>
      <c r="BW8611" s="10"/>
      <c r="BX8611" s="4">
        <f t="shared" si="538"/>
        <v>1</v>
      </c>
      <c r="BY8611" s="4">
        <f t="shared" si="539"/>
        <v>1</v>
      </c>
    </row>
    <row r="8612" spans="1:77">
      <c r="A8612" s="10">
        <v>8607</v>
      </c>
      <c r="BP8612" s="3"/>
      <c r="BQ8612" s="3"/>
      <c r="BR8612" s="3"/>
      <c r="BS8612" s="3"/>
      <c r="BT8612" s="10">
        <v>8607</v>
      </c>
      <c r="BU8612" s="4">
        <f t="shared" si="536"/>
        <v>0</v>
      </c>
      <c r="BV8612" s="4">
        <f t="shared" si="537"/>
        <v>0</v>
      </c>
      <c r="BW8612" s="10"/>
      <c r="BX8612" s="4">
        <f t="shared" si="538"/>
        <v>1</v>
      </c>
      <c r="BY8612" s="4">
        <f t="shared" si="539"/>
        <v>1</v>
      </c>
    </row>
    <row r="8613" spans="1:77">
      <c r="A8613" s="10">
        <v>8608</v>
      </c>
      <c r="BP8613" s="3"/>
      <c r="BQ8613" s="3"/>
      <c r="BR8613" s="3"/>
      <c r="BS8613" s="3"/>
      <c r="BT8613" s="10">
        <v>8608</v>
      </c>
      <c r="BU8613" s="4">
        <f t="shared" si="536"/>
        <v>0</v>
      </c>
      <c r="BV8613" s="4">
        <f t="shared" si="537"/>
        <v>0</v>
      </c>
      <c r="BW8613" s="10"/>
      <c r="BX8613" s="4">
        <f t="shared" si="538"/>
        <v>1</v>
      </c>
      <c r="BY8613" s="4">
        <f t="shared" si="539"/>
        <v>1</v>
      </c>
    </row>
    <row r="8614" spans="1:77">
      <c r="A8614" s="10">
        <v>8609</v>
      </c>
      <c r="BP8614" s="3"/>
      <c r="BQ8614" s="3"/>
      <c r="BR8614" s="3"/>
      <c r="BS8614" s="3"/>
      <c r="BT8614" s="10">
        <v>8609</v>
      </c>
      <c r="BU8614" s="4">
        <f t="shared" si="536"/>
        <v>0</v>
      </c>
      <c r="BV8614" s="4">
        <f t="shared" si="537"/>
        <v>0</v>
      </c>
      <c r="BW8614" s="10"/>
      <c r="BX8614" s="4">
        <f t="shared" si="538"/>
        <v>1</v>
      </c>
      <c r="BY8614" s="4">
        <f t="shared" si="539"/>
        <v>1</v>
      </c>
    </row>
    <row r="8615" spans="1:77">
      <c r="A8615" s="10">
        <v>8610</v>
      </c>
      <c r="BP8615" s="3"/>
      <c r="BQ8615" s="3"/>
      <c r="BR8615" s="3"/>
      <c r="BS8615" s="3"/>
      <c r="BT8615" s="10">
        <v>8610</v>
      </c>
      <c r="BU8615" s="4">
        <f t="shared" si="536"/>
        <v>0</v>
      </c>
      <c r="BV8615" s="4">
        <f t="shared" si="537"/>
        <v>0</v>
      </c>
      <c r="BW8615" s="10"/>
      <c r="BX8615" s="4">
        <f t="shared" si="538"/>
        <v>1</v>
      </c>
      <c r="BY8615" s="4">
        <f t="shared" si="539"/>
        <v>1</v>
      </c>
    </row>
    <row r="8616" spans="1:77">
      <c r="A8616" s="10">
        <v>8611</v>
      </c>
      <c r="BP8616" s="3"/>
      <c r="BQ8616" s="3"/>
      <c r="BR8616" s="3"/>
      <c r="BS8616" s="3"/>
      <c r="BT8616" s="10">
        <v>8611</v>
      </c>
      <c r="BU8616" s="4">
        <f t="shared" si="536"/>
        <v>0</v>
      </c>
      <c r="BV8616" s="4">
        <f t="shared" si="537"/>
        <v>0</v>
      </c>
      <c r="BW8616" s="10"/>
      <c r="BX8616" s="4">
        <f t="shared" si="538"/>
        <v>1</v>
      </c>
      <c r="BY8616" s="4">
        <f t="shared" si="539"/>
        <v>1</v>
      </c>
    </row>
    <row r="8617" spans="1:77">
      <c r="A8617" s="10">
        <v>8612</v>
      </c>
      <c r="BP8617" s="3"/>
      <c r="BQ8617" s="3"/>
      <c r="BR8617" s="3"/>
      <c r="BS8617" s="3"/>
      <c r="BT8617" s="10">
        <v>8612</v>
      </c>
      <c r="BU8617" s="4">
        <f t="shared" si="536"/>
        <v>0</v>
      </c>
      <c r="BV8617" s="4">
        <f t="shared" si="537"/>
        <v>0</v>
      </c>
      <c r="BW8617" s="10"/>
      <c r="BX8617" s="4">
        <f t="shared" si="538"/>
        <v>1</v>
      </c>
      <c r="BY8617" s="4">
        <f t="shared" si="539"/>
        <v>1</v>
      </c>
    </row>
    <row r="8618" spans="1:77">
      <c r="A8618" s="10">
        <v>8613</v>
      </c>
      <c r="BP8618" s="3"/>
      <c r="BQ8618" s="3"/>
      <c r="BR8618" s="3"/>
      <c r="BS8618" s="3"/>
      <c r="BT8618" s="10">
        <v>8613</v>
      </c>
      <c r="BU8618" s="4">
        <f t="shared" si="536"/>
        <v>0</v>
      </c>
      <c r="BV8618" s="4">
        <f t="shared" si="537"/>
        <v>0</v>
      </c>
      <c r="BW8618" s="10"/>
      <c r="BX8618" s="4">
        <f t="shared" si="538"/>
        <v>1</v>
      </c>
      <c r="BY8618" s="4">
        <f t="shared" si="539"/>
        <v>1</v>
      </c>
    </row>
    <row r="8619" spans="1:77">
      <c r="A8619" s="10">
        <v>8614</v>
      </c>
      <c r="BP8619" s="3"/>
      <c r="BQ8619" s="3"/>
      <c r="BR8619" s="3"/>
      <c r="BS8619" s="3"/>
      <c r="BT8619" s="10">
        <v>8614</v>
      </c>
      <c r="BU8619" s="4">
        <f t="shared" si="536"/>
        <v>0</v>
      </c>
      <c r="BV8619" s="4">
        <f t="shared" si="537"/>
        <v>0</v>
      </c>
      <c r="BW8619" s="10"/>
      <c r="BX8619" s="4">
        <f t="shared" si="538"/>
        <v>1</v>
      </c>
      <c r="BY8619" s="4">
        <f t="shared" si="539"/>
        <v>1</v>
      </c>
    </row>
    <row r="8620" spans="1:77">
      <c r="A8620" s="10">
        <v>8615</v>
      </c>
      <c r="BP8620" s="3"/>
      <c r="BQ8620" s="3"/>
      <c r="BR8620" s="3"/>
      <c r="BS8620" s="3"/>
      <c r="BT8620" s="10">
        <v>8615</v>
      </c>
      <c r="BU8620" s="4">
        <f t="shared" si="536"/>
        <v>0</v>
      </c>
      <c r="BV8620" s="4">
        <f t="shared" si="537"/>
        <v>0</v>
      </c>
      <c r="BW8620" s="10"/>
      <c r="BX8620" s="4">
        <f t="shared" si="538"/>
        <v>1</v>
      </c>
      <c r="BY8620" s="4">
        <f t="shared" si="539"/>
        <v>1</v>
      </c>
    </row>
    <row r="8621" spans="1:77">
      <c r="A8621" s="10">
        <v>8616</v>
      </c>
      <c r="BP8621" s="3"/>
      <c r="BQ8621" s="3"/>
      <c r="BR8621" s="3"/>
      <c r="BS8621" s="3"/>
      <c r="BT8621" s="10">
        <v>8616</v>
      </c>
      <c r="BU8621" s="4">
        <f t="shared" si="536"/>
        <v>0</v>
      </c>
      <c r="BV8621" s="4">
        <f t="shared" si="537"/>
        <v>0</v>
      </c>
      <c r="BW8621" s="10"/>
      <c r="BX8621" s="4">
        <f t="shared" si="538"/>
        <v>1</v>
      </c>
      <c r="BY8621" s="4">
        <f t="shared" si="539"/>
        <v>1</v>
      </c>
    </row>
    <row r="8622" spans="1:77">
      <c r="A8622" s="10">
        <v>8617</v>
      </c>
      <c r="BP8622" s="3"/>
      <c r="BQ8622" s="3"/>
      <c r="BR8622" s="3"/>
      <c r="BS8622" s="3"/>
      <c r="BT8622" s="10">
        <v>8617</v>
      </c>
      <c r="BU8622" s="4">
        <f t="shared" si="536"/>
        <v>0</v>
      </c>
      <c r="BV8622" s="4">
        <f t="shared" si="537"/>
        <v>0</v>
      </c>
      <c r="BW8622" s="10"/>
      <c r="BX8622" s="4">
        <f t="shared" si="538"/>
        <v>1</v>
      </c>
      <c r="BY8622" s="4">
        <f t="shared" si="539"/>
        <v>1</v>
      </c>
    </row>
    <row r="8623" spans="1:77">
      <c r="A8623" s="10">
        <v>8618</v>
      </c>
      <c r="BP8623" s="3"/>
      <c r="BQ8623" s="3"/>
      <c r="BR8623" s="3"/>
      <c r="BS8623" s="3"/>
      <c r="BT8623" s="10">
        <v>8618</v>
      </c>
      <c r="BU8623" s="4">
        <f t="shared" si="536"/>
        <v>0</v>
      </c>
      <c r="BV8623" s="4">
        <f t="shared" si="537"/>
        <v>0</v>
      </c>
      <c r="BW8623" s="10"/>
      <c r="BX8623" s="4">
        <f t="shared" si="538"/>
        <v>1</v>
      </c>
      <c r="BY8623" s="4">
        <f t="shared" si="539"/>
        <v>1</v>
      </c>
    </row>
    <row r="8624" spans="1:77">
      <c r="A8624" s="10">
        <v>8619</v>
      </c>
      <c r="BP8624" s="3"/>
      <c r="BQ8624" s="3"/>
      <c r="BR8624" s="3"/>
      <c r="BS8624" s="3"/>
      <c r="BT8624" s="10">
        <v>8619</v>
      </c>
      <c r="BU8624" s="4">
        <f t="shared" si="536"/>
        <v>0</v>
      </c>
      <c r="BV8624" s="4">
        <f t="shared" si="537"/>
        <v>0</v>
      </c>
      <c r="BW8624" s="10"/>
      <c r="BX8624" s="4">
        <f t="shared" si="538"/>
        <v>1</v>
      </c>
      <c r="BY8624" s="4">
        <f t="shared" si="539"/>
        <v>1</v>
      </c>
    </row>
    <row r="8625" spans="1:77">
      <c r="A8625" s="10">
        <v>8620</v>
      </c>
      <c r="BP8625" s="3"/>
      <c r="BQ8625" s="3"/>
      <c r="BR8625" s="3"/>
      <c r="BS8625" s="3"/>
      <c r="BT8625" s="10">
        <v>8620</v>
      </c>
      <c r="BU8625" s="4">
        <f t="shared" si="536"/>
        <v>0</v>
      </c>
      <c r="BV8625" s="4">
        <f t="shared" si="537"/>
        <v>0</v>
      </c>
      <c r="BW8625" s="10"/>
      <c r="BX8625" s="4">
        <f t="shared" si="538"/>
        <v>1</v>
      </c>
      <c r="BY8625" s="4">
        <f t="shared" si="539"/>
        <v>1</v>
      </c>
    </row>
    <row r="8626" spans="1:77">
      <c r="A8626" s="10">
        <v>8621</v>
      </c>
      <c r="BP8626" s="3"/>
      <c r="BQ8626" s="3"/>
      <c r="BR8626" s="3"/>
      <c r="BS8626" s="3"/>
      <c r="BT8626" s="10">
        <v>8621</v>
      </c>
      <c r="BU8626" s="4">
        <f t="shared" si="536"/>
        <v>0</v>
      </c>
      <c r="BV8626" s="4">
        <f t="shared" si="537"/>
        <v>0</v>
      </c>
      <c r="BW8626" s="10"/>
      <c r="BX8626" s="4">
        <f t="shared" si="538"/>
        <v>1</v>
      </c>
      <c r="BY8626" s="4">
        <f t="shared" si="539"/>
        <v>1</v>
      </c>
    </row>
    <row r="8627" spans="1:77">
      <c r="A8627" s="10">
        <v>8622</v>
      </c>
      <c r="BP8627" s="3"/>
      <c r="BQ8627" s="3"/>
      <c r="BR8627" s="3"/>
      <c r="BS8627" s="3"/>
      <c r="BT8627" s="10">
        <v>8622</v>
      </c>
      <c r="BU8627" s="4">
        <f t="shared" si="536"/>
        <v>0</v>
      </c>
      <c r="BV8627" s="4">
        <f t="shared" si="537"/>
        <v>0</v>
      </c>
      <c r="BW8627" s="10"/>
      <c r="BX8627" s="4">
        <f t="shared" si="538"/>
        <v>1</v>
      </c>
      <c r="BY8627" s="4">
        <f t="shared" si="539"/>
        <v>1</v>
      </c>
    </row>
    <row r="8628" spans="1:77">
      <c r="A8628" s="10">
        <v>8623</v>
      </c>
      <c r="BP8628" s="3"/>
      <c r="BQ8628" s="3"/>
      <c r="BR8628" s="3"/>
      <c r="BS8628" s="3"/>
      <c r="BT8628" s="10">
        <v>8623</v>
      </c>
      <c r="BU8628" s="4">
        <f t="shared" si="536"/>
        <v>0</v>
      </c>
      <c r="BV8628" s="4">
        <f t="shared" si="537"/>
        <v>0</v>
      </c>
      <c r="BW8628" s="10"/>
      <c r="BX8628" s="4">
        <f t="shared" si="538"/>
        <v>1</v>
      </c>
      <c r="BY8628" s="4">
        <f t="shared" si="539"/>
        <v>1</v>
      </c>
    </row>
    <row r="8629" spans="1:77">
      <c r="A8629" s="10">
        <v>8624</v>
      </c>
      <c r="BP8629" s="3"/>
      <c r="BQ8629" s="3"/>
      <c r="BR8629" s="3"/>
      <c r="BS8629" s="3"/>
      <c r="BT8629" s="10">
        <v>8624</v>
      </c>
      <c r="BU8629" s="4">
        <f t="shared" si="536"/>
        <v>0</v>
      </c>
      <c r="BV8629" s="4">
        <f t="shared" si="537"/>
        <v>0</v>
      </c>
      <c r="BW8629" s="10"/>
      <c r="BX8629" s="4">
        <f t="shared" si="538"/>
        <v>1</v>
      </c>
      <c r="BY8629" s="4">
        <f t="shared" si="539"/>
        <v>1</v>
      </c>
    </row>
    <row r="8630" spans="1:77">
      <c r="A8630" s="10">
        <v>8625</v>
      </c>
      <c r="BP8630" s="3"/>
      <c r="BQ8630" s="3"/>
      <c r="BR8630" s="3"/>
      <c r="BS8630" s="3"/>
      <c r="BT8630" s="10">
        <v>8625</v>
      </c>
      <c r="BU8630" s="4">
        <f t="shared" si="536"/>
        <v>0</v>
      </c>
      <c r="BV8630" s="4">
        <f t="shared" si="537"/>
        <v>0</v>
      </c>
      <c r="BW8630" s="10"/>
      <c r="BX8630" s="4">
        <f t="shared" si="538"/>
        <v>1</v>
      </c>
      <c r="BY8630" s="4">
        <f t="shared" si="539"/>
        <v>1</v>
      </c>
    </row>
    <row r="8631" spans="1:77">
      <c r="A8631" s="10">
        <v>8626</v>
      </c>
      <c r="BP8631" s="3"/>
      <c r="BQ8631" s="3"/>
      <c r="BR8631" s="3"/>
      <c r="BS8631" s="3"/>
      <c r="BT8631" s="10">
        <v>8626</v>
      </c>
      <c r="BU8631" s="4">
        <f t="shared" si="536"/>
        <v>0</v>
      </c>
      <c r="BV8631" s="4">
        <f t="shared" si="537"/>
        <v>0</v>
      </c>
      <c r="BW8631" s="10"/>
      <c r="BX8631" s="4">
        <f t="shared" si="538"/>
        <v>1</v>
      </c>
      <c r="BY8631" s="4">
        <f t="shared" si="539"/>
        <v>1</v>
      </c>
    </row>
    <row r="8632" spans="1:77">
      <c r="A8632" s="10">
        <v>8627</v>
      </c>
      <c r="BP8632" s="3"/>
      <c r="BQ8632" s="3"/>
      <c r="BR8632" s="3"/>
      <c r="BS8632" s="3"/>
      <c r="BT8632" s="10">
        <v>8627</v>
      </c>
      <c r="BU8632" s="4">
        <f t="shared" si="536"/>
        <v>0</v>
      </c>
      <c r="BV8632" s="4">
        <f t="shared" si="537"/>
        <v>0</v>
      </c>
      <c r="BW8632" s="10"/>
      <c r="BX8632" s="4">
        <f t="shared" si="538"/>
        <v>1</v>
      </c>
      <c r="BY8632" s="4">
        <f t="shared" si="539"/>
        <v>1</v>
      </c>
    </row>
    <row r="8633" spans="1:77">
      <c r="A8633" s="10">
        <v>8628</v>
      </c>
      <c r="BP8633" s="3"/>
      <c r="BQ8633" s="3"/>
      <c r="BR8633" s="3"/>
      <c r="BS8633" s="3"/>
      <c r="BT8633" s="10">
        <v>8628</v>
      </c>
      <c r="BU8633" s="4">
        <f t="shared" si="536"/>
        <v>0</v>
      </c>
      <c r="BV8633" s="4">
        <f t="shared" si="537"/>
        <v>0</v>
      </c>
      <c r="BW8633" s="10"/>
      <c r="BX8633" s="4">
        <f t="shared" si="538"/>
        <v>1</v>
      </c>
      <c r="BY8633" s="4">
        <f t="shared" si="539"/>
        <v>1</v>
      </c>
    </row>
    <row r="8634" spans="1:77">
      <c r="A8634" s="10">
        <v>8629</v>
      </c>
      <c r="BP8634" s="3"/>
      <c r="BQ8634" s="3"/>
      <c r="BR8634" s="3"/>
      <c r="BS8634" s="3"/>
      <c r="BT8634" s="10">
        <v>8629</v>
      </c>
      <c r="BU8634" s="4">
        <f t="shared" si="536"/>
        <v>0</v>
      </c>
      <c r="BV8634" s="4">
        <f t="shared" si="537"/>
        <v>0</v>
      </c>
      <c r="BW8634" s="10"/>
      <c r="BX8634" s="4">
        <f t="shared" si="538"/>
        <v>1</v>
      </c>
      <c r="BY8634" s="4">
        <f t="shared" si="539"/>
        <v>1</v>
      </c>
    </row>
    <row r="8635" spans="1:77">
      <c r="A8635" s="10">
        <v>8630</v>
      </c>
      <c r="BP8635" s="3"/>
      <c r="BQ8635" s="3"/>
      <c r="BR8635" s="3"/>
      <c r="BS8635" s="3"/>
      <c r="BT8635" s="10">
        <v>8630</v>
      </c>
      <c r="BU8635" s="4">
        <f t="shared" si="536"/>
        <v>0</v>
      </c>
      <c r="BV8635" s="4">
        <f t="shared" si="537"/>
        <v>0</v>
      </c>
      <c r="BW8635" s="10"/>
      <c r="BX8635" s="4">
        <f t="shared" si="538"/>
        <v>1</v>
      </c>
      <c r="BY8635" s="4">
        <f t="shared" si="539"/>
        <v>1</v>
      </c>
    </row>
    <row r="8636" spans="1:77">
      <c r="A8636" s="10">
        <v>8631</v>
      </c>
      <c r="BP8636" s="3"/>
      <c r="BQ8636" s="3"/>
      <c r="BR8636" s="3"/>
      <c r="BS8636" s="3"/>
      <c r="BT8636" s="10">
        <v>8631</v>
      </c>
      <c r="BU8636" s="4">
        <f t="shared" si="536"/>
        <v>0</v>
      </c>
      <c r="BV8636" s="4">
        <f t="shared" si="537"/>
        <v>0</v>
      </c>
      <c r="BW8636" s="10"/>
      <c r="BX8636" s="4">
        <f t="shared" si="538"/>
        <v>1</v>
      </c>
      <c r="BY8636" s="4">
        <f t="shared" si="539"/>
        <v>1</v>
      </c>
    </row>
    <row r="8637" spans="1:77">
      <c r="A8637" s="10">
        <v>8632</v>
      </c>
      <c r="BP8637" s="3"/>
      <c r="BQ8637" s="3"/>
      <c r="BR8637" s="3"/>
      <c r="BS8637" s="3"/>
      <c r="BT8637" s="10">
        <v>8632</v>
      </c>
      <c r="BU8637" s="4">
        <f t="shared" si="536"/>
        <v>0</v>
      </c>
      <c r="BV8637" s="4">
        <f t="shared" si="537"/>
        <v>0</v>
      </c>
      <c r="BW8637" s="10"/>
      <c r="BX8637" s="4">
        <f t="shared" si="538"/>
        <v>1</v>
      </c>
      <c r="BY8637" s="4">
        <f t="shared" si="539"/>
        <v>1</v>
      </c>
    </row>
    <row r="8638" spans="1:77">
      <c r="A8638" s="10">
        <v>8633</v>
      </c>
      <c r="BP8638" s="3"/>
      <c r="BQ8638" s="3"/>
      <c r="BR8638" s="3"/>
      <c r="BS8638" s="3"/>
      <c r="BT8638" s="10">
        <v>8633</v>
      </c>
      <c r="BU8638" s="4">
        <f t="shared" si="536"/>
        <v>0</v>
      </c>
      <c r="BV8638" s="4">
        <f t="shared" si="537"/>
        <v>0</v>
      </c>
      <c r="BW8638" s="10"/>
      <c r="BX8638" s="4">
        <f t="shared" si="538"/>
        <v>1</v>
      </c>
      <c r="BY8638" s="4">
        <f t="shared" si="539"/>
        <v>1</v>
      </c>
    </row>
    <row r="8639" spans="1:77">
      <c r="A8639" s="10">
        <v>8634</v>
      </c>
      <c r="BP8639" s="3"/>
      <c r="BQ8639" s="3"/>
      <c r="BR8639" s="3"/>
      <c r="BS8639" s="3"/>
      <c r="BT8639" s="10">
        <v>8634</v>
      </c>
      <c r="BU8639" s="4">
        <f t="shared" si="536"/>
        <v>0</v>
      </c>
      <c r="BV8639" s="4">
        <f t="shared" si="537"/>
        <v>0</v>
      </c>
      <c r="BW8639" s="10"/>
      <c r="BX8639" s="4">
        <f t="shared" si="538"/>
        <v>1</v>
      </c>
      <c r="BY8639" s="4">
        <f t="shared" si="539"/>
        <v>1</v>
      </c>
    </row>
    <row r="8640" spans="1:77">
      <c r="A8640" s="10">
        <v>8635</v>
      </c>
      <c r="BP8640" s="3"/>
      <c r="BQ8640" s="3"/>
      <c r="BR8640" s="3"/>
      <c r="BS8640" s="3"/>
      <c r="BT8640" s="10">
        <v>8635</v>
      </c>
      <c r="BU8640" s="4">
        <f t="shared" si="536"/>
        <v>0</v>
      </c>
      <c r="BV8640" s="4">
        <f t="shared" si="537"/>
        <v>0</v>
      </c>
      <c r="BW8640" s="10"/>
      <c r="BX8640" s="4">
        <f t="shared" si="538"/>
        <v>1</v>
      </c>
      <c r="BY8640" s="4">
        <f t="shared" si="539"/>
        <v>1</v>
      </c>
    </row>
    <row r="8641" spans="1:77">
      <c r="A8641" s="10">
        <v>8636</v>
      </c>
      <c r="BP8641" s="3"/>
      <c r="BQ8641" s="3"/>
      <c r="BR8641" s="3"/>
      <c r="BS8641" s="3"/>
      <c r="BT8641" s="10">
        <v>8636</v>
      </c>
      <c r="BU8641" s="4">
        <f t="shared" si="536"/>
        <v>0</v>
      </c>
      <c r="BV8641" s="4">
        <f t="shared" si="537"/>
        <v>0</v>
      </c>
      <c r="BW8641" s="10"/>
      <c r="BX8641" s="4">
        <f t="shared" si="538"/>
        <v>1</v>
      </c>
      <c r="BY8641" s="4">
        <f t="shared" si="539"/>
        <v>1</v>
      </c>
    </row>
    <row r="8642" spans="1:77">
      <c r="A8642" s="10">
        <v>8637</v>
      </c>
      <c r="BP8642" s="3"/>
      <c r="BQ8642" s="3"/>
      <c r="BR8642" s="3"/>
      <c r="BS8642" s="3"/>
      <c r="BT8642" s="10">
        <v>8637</v>
      </c>
      <c r="BU8642" s="4">
        <f t="shared" si="536"/>
        <v>0</v>
      </c>
      <c r="BV8642" s="4">
        <f t="shared" si="537"/>
        <v>0</v>
      </c>
      <c r="BW8642" s="10"/>
      <c r="BX8642" s="4">
        <f t="shared" si="538"/>
        <v>1</v>
      </c>
      <c r="BY8642" s="4">
        <f t="shared" si="539"/>
        <v>1</v>
      </c>
    </row>
    <row r="8643" spans="1:77">
      <c r="A8643" s="10">
        <v>8638</v>
      </c>
      <c r="BP8643" s="3"/>
      <c r="BQ8643" s="3"/>
      <c r="BR8643" s="3"/>
      <c r="BS8643" s="3"/>
      <c r="BT8643" s="10">
        <v>8638</v>
      </c>
      <c r="BU8643" s="4">
        <f t="shared" si="536"/>
        <v>0</v>
      </c>
      <c r="BV8643" s="4">
        <f t="shared" si="537"/>
        <v>0</v>
      </c>
      <c r="BW8643" s="10"/>
      <c r="BX8643" s="4">
        <f t="shared" si="538"/>
        <v>1</v>
      </c>
      <c r="BY8643" s="4">
        <f t="shared" si="539"/>
        <v>1</v>
      </c>
    </row>
    <row r="8644" spans="1:77">
      <c r="A8644" s="10">
        <v>8639</v>
      </c>
      <c r="BP8644" s="3"/>
      <c r="BQ8644" s="3"/>
      <c r="BR8644" s="3"/>
      <c r="BS8644" s="3"/>
      <c r="BT8644" s="10">
        <v>8639</v>
      </c>
      <c r="BU8644" s="4">
        <f t="shared" si="536"/>
        <v>0</v>
      </c>
      <c r="BV8644" s="4">
        <f t="shared" si="537"/>
        <v>0</v>
      </c>
      <c r="BW8644" s="10"/>
      <c r="BX8644" s="4">
        <f t="shared" si="538"/>
        <v>1</v>
      </c>
      <c r="BY8644" s="4">
        <f t="shared" si="539"/>
        <v>1</v>
      </c>
    </row>
    <row r="8645" spans="1:77">
      <c r="A8645" s="10">
        <v>8640</v>
      </c>
      <c r="BP8645" s="3"/>
      <c r="BQ8645" s="3"/>
      <c r="BR8645" s="3"/>
      <c r="BS8645" s="3"/>
      <c r="BT8645" s="10">
        <v>8640</v>
      </c>
      <c r="BU8645" s="4">
        <f t="shared" si="536"/>
        <v>0</v>
      </c>
      <c r="BV8645" s="4">
        <f t="shared" si="537"/>
        <v>0</v>
      </c>
      <c r="BW8645" s="10"/>
      <c r="BX8645" s="4">
        <f t="shared" si="538"/>
        <v>1</v>
      </c>
      <c r="BY8645" s="4">
        <f t="shared" si="539"/>
        <v>1</v>
      </c>
    </row>
    <row r="8646" spans="1:77">
      <c r="A8646" s="10">
        <v>8641</v>
      </c>
      <c r="BP8646" s="3"/>
      <c r="BQ8646" s="3"/>
      <c r="BR8646" s="3"/>
      <c r="BS8646" s="3"/>
      <c r="BT8646" s="10">
        <v>8641</v>
      </c>
      <c r="BU8646" s="4">
        <f t="shared" si="536"/>
        <v>0</v>
      </c>
      <c r="BV8646" s="4">
        <f t="shared" si="537"/>
        <v>0</v>
      </c>
      <c r="BW8646" s="10"/>
      <c r="BX8646" s="4">
        <f t="shared" si="538"/>
        <v>1</v>
      </c>
      <c r="BY8646" s="4">
        <f t="shared" si="539"/>
        <v>1</v>
      </c>
    </row>
    <row r="8647" spans="1:77">
      <c r="A8647" s="10">
        <v>8642</v>
      </c>
      <c r="BP8647" s="3"/>
      <c r="BQ8647" s="3"/>
      <c r="BR8647" s="3"/>
      <c r="BS8647" s="3"/>
      <c r="BT8647" s="10">
        <v>8642</v>
      </c>
      <c r="BU8647" s="4">
        <f t="shared" ref="BU8647:BU8710" si="540">BP8647*$BV$1-BQ8647</f>
        <v>0</v>
      </c>
      <c r="BV8647" s="4">
        <f t="shared" ref="BV8647:BV8710" si="541">BR8647*$BV$1-BS8647</f>
        <v>0</v>
      </c>
      <c r="BW8647" s="10"/>
      <c r="BX8647" s="4">
        <f t="shared" ref="BX8647:BX8710" si="542">IF(BU8647=MAX($BU8647:$BV8647),1,0)</f>
        <v>1</v>
      </c>
      <c r="BY8647" s="4">
        <f t="shared" ref="BY8647:BY8710" si="543">IF(BV8647=MAX($BU8647:$BV8647),1,0)</f>
        <v>1</v>
      </c>
    </row>
    <row r="8648" spans="1:77">
      <c r="A8648" s="10">
        <v>8643</v>
      </c>
      <c r="BP8648" s="3"/>
      <c r="BQ8648" s="3"/>
      <c r="BR8648" s="3"/>
      <c r="BS8648" s="3"/>
      <c r="BT8648" s="10">
        <v>8643</v>
      </c>
      <c r="BU8648" s="4">
        <f t="shared" si="540"/>
        <v>0</v>
      </c>
      <c r="BV8648" s="4">
        <f t="shared" si="541"/>
        <v>0</v>
      </c>
      <c r="BW8648" s="10"/>
      <c r="BX8648" s="4">
        <f t="shared" si="542"/>
        <v>1</v>
      </c>
      <c r="BY8648" s="4">
        <f t="shared" si="543"/>
        <v>1</v>
      </c>
    </row>
    <row r="8649" spans="1:77">
      <c r="A8649" s="10">
        <v>8644</v>
      </c>
      <c r="BP8649" s="3"/>
      <c r="BQ8649" s="3"/>
      <c r="BR8649" s="3"/>
      <c r="BS8649" s="3"/>
      <c r="BT8649" s="10">
        <v>8644</v>
      </c>
      <c r="BU8649" s="4">
        <f t="shared" si="540"/>
        <v>0</v>
      </c>
      <c r="BV8649" s="4">
        <f t="shared" si="541"/>
        <v>0</v>
      </c>
      <c r="BW8649" s="10"/>
      <c r="BX8649" s="4">
        <f t="shared" si="542"/>
        <v>1</v>
      </c>
      <c r="BY8649" s="4">
        <f t="shared" si="543"/>
        <v>1</v>
      </c>
    </row>
    <row r="8650" spans="1:77">
      <c r="A8650" s="10">
        <v>8645</v>
      </c>
      <c r="BP8650" s="3"/>
      <c r="BQ8650" s="3"/>
      <c r="BR8650" s="3"/>
      <c r="BS8650" s="3"/>
      <c r="BT8650" s="10">
        <v>8645</v>
      </c>
      <c r="BU8650" s="4">
        <f t="shared" si="540"/>
        <v>0</v>
      </c>
      <c r="BV8650" s="4">
        <f t="shared" si="541"/>
        <v>0</v>
      </c>
      <c r="BW8650" s="10"/>
      <c r="BX8650" s="4">
        <f t="shared" si="542"/>
        <v>1</v>
      </c>
      <c r="BY8650" s="4">
        <f t="shared" si="543"/>
        <v>1</v>
      </c>
    </row>
    <row r="8651" spans="1:77">
      <c r="A8651" s="10">
        <v>8646</v>
      </c>
      <c r="BP8651" s="3"/>
      <c r="BQ8651" s="3"/>
      <c r="BR8651" s="3"/>
      <c r="BS8651" s="3"/>
      <c r="BT8651" s="10">
        <v>8646</v>
      </c>
      <c r="BU8651" s="4">
        <f t="shared" si="540"/>
        <v>0</v>
      </c>
      <c r="BV8651" s="4">
        <f t="shared" si="541"/>
        <v>0</v>
      </c>
      <c r="BW8651" s="10"/>
      <c r="BX8651" s="4">
        <f t="shared" si="542"/>
        <v>1</v>
      </c>
      <c r="BY8651" s="4">
        <f t="shared" si="543"/>
        <v>1</v>
      </c>
    </row>
    <row r="8652" spans="1:77">
      <c r="A8652" s="10">
        <v>8647</v>
      </c>
      <c r="BP8652" s="3"/>
      <c r="BQ8652" s="3"/>
      <c r="BR8652" s="3"/>
      <c r="BS8652" s="3"/>
      <c r="BT8652" s="10">
        <v>8647</v>
      </c>
      <c r="BU8652" s="4">
        <f t="shared" si="540"/>
        <v>0</v>
      </c>
      <c r="BV8652" s="4">
        <f t="shared" si="541"/>
        <v>0</v>
      </c>
      <c r="BW8652" s="10"/>
      <c r="BX8652" s="4">
        <f t="shared" si="542"/>
        <v>1</v>
      </c>
      <c r="BY8652" s="4">
        <f t="shared" si="543"/>
        <v>1</v>
      </c>
    </row>
    <row r="8653" spans="1:77">
      <c r="A8653" s="10">
        <v>8648</v>
      </c>
      <c r="BP8653" s="3"/>
      <c r="BQ8653" s="3"/>
      <c r="BR8653" s="3"/>
      <c r="BS8653" s="3"/>
      <c r="BT8653" s="10">
        <v>8648</v>
      </c>
      <c r="BU8653" s="4">
        <f t="shared" si="540"/>
        <v>0</v>
      </c>
      <c r="BV8653" s="4">
        <f t="shared" si="541"/>
        <v>0</v>
      </c>
      <c r="BW8653" s="10"/>
      <c r="BX8653" s="4">
        <f t="shared" si="542"/>
        <v>1</v>
      </c>
      <c r="BY8653" s="4">
        <f t="shared" si="543"/>
        <v>1</v>
      </c>
    </row>
    <row r="8654" spans="1:77">
      <c r="A8654" s="10">
        <v>8649</v>
      </c>
      <c r="BP8654" s="3"/>
      <c r="BQ8654" s="3"/>
      <c r="BR8654" s="3"/>
      <c r="BS8654" s="3"/>
      <c r="BT8654" s="10">
        <v>8649</v>
      </c>
      <c r="BU8654" s="4">
        <f t="shared" si="540"/>
        <v>0</v>
      </c>
      <c r="BV8654" s="4">
        <f t="shared" si="541"/>
        <v>0</v>
      </c>
      <c r="BW8654" s="10"/>
      <c r="BX8654" s="4">
        <f t="shared" si="542"/>
        <v>1</v>
      </c>
      <c r="BY8654" s="4">
        <f t="shared" si="543"/>
        <v>1</v>
      </c>
    </row>
    <row r="8655" spans="1:77">
      <c r="A8655" s="10">
        <v>8650</v>
      </c>
      <c r="BP8655" s="3"/>
      <c r="BQ8655" s="3"/>
      <c r="BR8655" s="3"/>
      <c r="BS8655" s="3"/>
      <c r="BT8655" s="10">
        <v>8650</v>
      </c>
      <c r="BU8655" s="4">
        <f t="shared" si="540"/>
        <v>0</v>
      </c>
      <c r="BV8655" s="4">
        <f t="shared" si="541"/>
        <v>0</v>
      </c>
      <c r="BW8655" s="10"/>
      <c r="BX8655" s="4">
        <f t="shared" si="542"/>
        <v>1</v>
      </c>
      <c r="BY8655" s="4">
        <f t="shared" si="543"/>
        <v>1</v>
      </c>
    </row>
    <row r="8656" spans="1:77">
      <c r="A8656" s="10">
        <v>8651</v>
      </c>
      <c r="BP8656" s="3"/>
      <c r="BQ8656" s="3"/>
      <c r="BR8656" s="3"/>
      <c r="BS8656" s="3"/>
      <c r="BT8656" s="10">
        <v>8651</v>
      </c>
      <c r="BU8656" s="4">
        <f t="shared" si="540"/>
        <v>0</v>
      </c>
      <c r="BV8656" s="4">
        <f t="shared" si="541"/>
        <v>0</v>
      </c>
      <c r="BW8656" s="10"/>
      <c r="BX8656" s="4">
        <f t="shared" si="542"/>
        <v>1</v>
      </c>
      <c r="BY8656" s="4">
        <f t="shared" si="543"/>
        <v>1</v>
      </c>
    </row>
    <row r="8657" spans="1:77">
      <c r="A8657" s="10">
        <v>8652</v>
      </c>
      <c r="BP8657" s="3"/>
      <c r="BQ8657" s="3"/>
      <c r="BR8657" s="3"/>
      <c r="BS8657" s="3"/>
      <c r="BT8657" s="10">
        <v>8652</v>
      </c>
      <c r="BU8657" s="4">
        <f t="shared" si="540"/>
        <v>0</v>
      </c>
      <c r="BV8657" s="4">
        <f t="shared" si="541"/>
        <v>0</v>
      </c>
      <c r="BW8657" s="10"/>
      <c r="BX8657" s="4">
        <f t="shared" si="542"/>
        <v>1</v>
      </c>
      <c r="BY8657" s="4">
        <f t="shared" si="543"/>
        <v>1</v>
      </c>
    </row>
    <row r="8658" spans="1:77">
      <c r="A8658" s="10">
        <v>8653</v>
      </c>
      <c r="BP8658" s="3"/>
      <c r="BQ8658" s="3"/>
      <c r="BR8658" s="3"/>
      <c r="BS8658" s="3"/>
      <c r="BT8658" s="10">
        <v>8653</v>
      </c>
      <c r="BU8658" s="4">
        <f t="shared" si="540"/>
        <v>0</v>
      </c>
      <c r="BV8658" s="4">
        <f t="shared" si="541"/>
        <v>0</v>
      </c>
      <c r="BW8658" s="10"/>
      <c r="BX8658" s="4">
        <f t="shared" si="542"/>
        <v>1</v>
      </c>
      <c r="BY8658" s="4">
        <f t="shared" si="543"/>
        <v>1</v>
      </c>
    </row>
    <row r="8659" spans="1:77">
      <c r="A8659" s="10">
        <v>8654</v>
      </c>
      <c r="BP8659" s="3"/>
      <c r="BQ8659" s="3"/>
      <c r="BR8659" s="3"/>
      <c r="BS8659" s="3"/>
      <c r="BT8659" s="10">
        <v>8654</v>
      </c>
      <c r="BU8659" s="4">
        <f t="shared" si="540"/>
        <v>0</v>
      </c>
      <c r="BV8659" s="4">
        <f t="shared" si="541"/>
        <v>0</v>
      </c>
      <c r="BW8659" s="10"/>
      <c r="BX8659" s="4">
        <f t="shared" si="542"/>
        <v>1</v>
      </c>
      <c r="BY8659" s="4">
        <f t="shared" si="543"/>
        <v>1</v>
      </c>
    </row>
    <row r="8660" spans="1:77">
      <c r="A8660" s="10">
        <v>8655</v>
      </c>
      <c r="BP8660" s="3"/>
      <c r="BQ8660" s="3"/>
      <c r="BR8660" s="3"/>
      <c r="BS8660" s="3"/>
      <c r="BT8660" s="10">
        <v>8655</v>
      </c>
      <c r="BU8660" s="4">
        <f t="shared" si="540"/>
        <v>0</v>
      </c>
      <c r="BV8660" s="4">
        <f t="shared" si="541"/>
        <v>0</v>
      </c>
      <c r="BW8660" s="10"/>
      <c r="BX8660" s="4">
        <f t="shared" si="542"/>
        <v>1</v>
      </c>
      <c r="BY8660" s="4">
        <f t="shared" si="543"/>
        <v>1</v>
      </c>
    </row>
    <row r="8661" spans="1:77">
      <c r="A8661" s="10">
        <v>8656</v>
      </c>
      <c r="BP8661" s="3"/>
      <c r="BQ8661" s="3"/>
      <c r="BR8661" s="3"/>
      <c r="BS8661" s="3"/>
      <c r="BT8661" s="10">
        <v>8656</v>
      </c>
      <c r="BU8661" s="4">
        <f t="shared" si="540"/>
        <v>0</v>
      </c>
      <c r="BV8661" s="4">
        <f t="shared" si="541"/>
        <v>0</v>
      </c>
      <c r="BW8661" s="10"/>
      <c r="BX8661" s="4">
        <f t="shared" si="542"/>
        <v>1</v>
      </c>
      <c r="BY8661" s="4">
        <f t="shared" si="543"/>
        <v>1</v>
      </c>
    </row>
    <row r="8662" spans="1:77">
      <c r="A8662" s="10">
        <v>8657</v>
      </c>
      <c r="BP8662" s="3"/>
      <c r="BQ8662" s="3"/>
      <c r="BR8662" s="3"/>
      <c r="BS8662" s="3"/>
      <c r="BT8662" s="10">
        <v>8657</v>
      </c>
      <c r="BU8662" s="4">
        <f t="shared" si="540"/>
        <v>0</v>
      </c>
      <c r="BV8662" s="4">
        <f t="shared" si="541"/>
        <v>0</v>
      </c>
      <c r="BW8662" s="10"/>
      <c r="BX8662" s="4">
        <f t="shared" si="542"/>
        <v>1</v>
      </c>
      <c r="BY8662" s="4">
        <f t="shared" si="543"/>
        <v>1</v>
      </c>
    </row>
    <row r="8663" spans="1:77">
      <c r="A8663" s="10">
        <v>8658</v>
      </c>
      <c r="BP8663" s="3"/>
      <c r="BQ8663" s="3"/>
      <c r="BR8663" s="3"/>
      <c r="BS8663" s="3"/>
      <c r="BT8663" s="10">
        <v>8658</v>
      </c>
      <c r="BU8663" s="4">
        <f t="shared" si="540"/>
        <v>0</v>
      </c>
      <c r="BV8663" s="4">
        <f t="shared" si="541"/>
        <v>0</v>
      </c>
      <c r="BW8663" s="10"/>
      <c r="BX8663" s="4">
        <f t="shared" si="542"/>
        <v>1</v>
      </c>
      <c r="BY8663" s="4">
        <f t="shared" si="543"/>
        <v>1</v>
      </c>
    </row>
    <row r="8664" spans="1:77">
      <c r="A8664" s="10">
        <v>8659</v>
      </c>
      <c r="BP8664" s="3"/>
      <c r="BQ8664" s="3"/>
      <c r="BR8664" s="3"/>
      <c r="BS8664" s="3"/>
      <c r="BT8664" s="10">
        <v>8659</v>
      </c>
      <c r="BU8664" s="4">
        <f t="shared" si="540"/>
        <v>0</v>
      </c>
      <c r="BV8664" s="4">
        <f t="shared" si="541"/>
        <v>0</v>
      </c>
      <c r="BW8664" s="10"/>
      <c r="BX8664" s="4">
        <f t="shared" si="542"/>
        <v>1</v>
      </c>
      <c r="BY8664" s="4">
        <f t="shared" si="543"/>
        <v>1</v>
      </c>
    </row>
    <row r="8665" spans="1:77">
      <c r="A8665" s="10">
        <v>8660</v>
      </c>
      <c r="BP8665" s="3"/>
      <c r="BQ8665" s="3"/>
      <c r="BR8665" s="3"/>
      <c r="BS8665" s="3"/>
      <c r="BT8665" s="10">
        <v>8660</v>
      </c>
      <c r="BU8665" s="4">
        <f t="shared" si="540"/>
        <v>0</v>
      </c>
      <c r="BV8665" s="4">
        <f t="shared" si="541"/>
        <v>0</v>
      </c>
      <c r="BW8665" s="10"/>
      <c r="BX8665" s="4">
        <f t="shared" si="542"/>
        <v>1</v>
      </c>
      <c r="BY8665" s="4">
        <f t="shared" si="543"/>
        <v>1</v>
      </c>
    </row>
    <row r="8666" spans="1:77">
      <c r="A8666" s="10">
        <v>8661</v>
      </c>
      <c r="BP8666" s="3"/>
      <c r="BQ8666" s="3"/>
      <c r="BR8666" s="3"/>
      <c r="BS8666" s="3"/>
      <c r="BT8666" s="10">
        <v>8661</v>
      </c>
      <c r="BU8666" s="4">
        <f t="shared" si="540"/>
        <v>0</v>
      </c>
      <c r="BV8666" s="4">
        <f t="shared" si="541"/>
        <v>0</v>
      </c>
      <c r="BW8666" s="10"/>
      <c r="BX8666" s="4">
        <f t="shared" si="542"/>
        <v>1</v>
      </c>
      <c r="BY8666" s="4">
        <f t="shared" si="543"/>
        <v>1</v>
      </c>
    </row>
    <row r="8667" spans="1:77">
      <c r="A8667" s="10">
        <v>8662</v>
      </c>
      <c r="BP8667" s="3"/>
      <c r="BQ8667" s="3"/>
      <c r="BR8667" s="3"/>
      <c r="BS8667" s="3"/>
      <c r="BT8667" s="10">
        <v>8662</v>
      </c>
      <c r="BU8667" s="4">
        <f t="shared" si="540"/>
        <v>0</v>
      </c>
      <c r="BV8667" s="4">
        <f t="shared" si="541"/>
        <v>0</v>
      </c>
      <c r="BW8667" s="10"/>
      <c r="BX8667" s="4">
        <f t="shared" si="542"/>
        <v>1</v>
      </c>
      <c r="BY8667" s="4">
        <f t="shared" si="543"/>
        <v>1</v>
      </c>
    </row>
    <row r="8668" spans="1:77">
      <c r="A8668" s="10">
        <v>8663</v>
      </c>
      <c r="BP8668" s="3"/>
      <c r="BQ8668" s="3"/>
      <c r="BR8668" s="3"/>
      <c r="BS8668" s="3"/>
      <c r="BT8668" s="10">
        <v>8663</v>
      </c>
      <c r="BU8668" s="4">
        <f t="shared" si="540"/>
        <v>0</v>
      </c>
      <c r="BV8668" s="4">
        <f t="shared" si="541"/>
        <v>0</v>
      </c>
      <c r="BW8668" s="10"/>
      <c r="BX8668" s="4">
        <f t="shared" si="542"/>
        <v>1</v>
      </c>
      <c r="BY8668" s="4">
        <f t="shared" si="543"/>
        <v>1</v>
      </c>
    </row>
    <row r="8669" spans="1:77">
      <c r="A8669" s="10">
        <v>8664</v>
      </c>
      <c r="BP8669" s="3"/>
      <c r="BQ8669" s="3"/>
      <c r="BR8669" s="3"/>
      <c r="BS8669" s="3"/>
      <c r="BT8669" s="10">
        <v>8664</v>
      </c>
      <c r="BU8669" s="4">
        <f t="shared" si="540"/>
        <v>0</v>
      </c>
      <c r="BV8669" s="4">
        <f t="shared" si="541"/>
        <v>0</v>
      </c>
      <c r="BW8669" s="10"/>
      <c r="BX8669" s="4">
        <f t="shared" si="542"/>
        <v>1</v>
      </c>
      <c r="BY8669" s="4">
        <f t="shared" si="543"/>
        <v>1</v>
      </c>
    </row>
    <row r="8670" spans="1:77">
      <c r="A8670" s="10">
        <v>8665</v>
      </c>
      <c r="BP8670" s="3"/>
      <c r="BQ8670" s="3"/>
      <c r="BR8670" s="3"/>
      <c r="BS8670" s="3"/>
      <c r="BT8670" s="10">
        <v>8665</v>
      </c>
      <c r="BU8670" s="4">
        <f t="shared" si="540"/>
        <v>0</v>
      </c>
      <c r="BV8670" s="4">
        <f t="shared" si="541"/>
        <v>0</v>
      </c>
      <c r="BW8670" s="10"/>
      <c r="BX8670" s="4">
        <f t="shared" si="542"/>
        <v>1</v>
      </c>
      <c r="BY8670" s="4">
        <f t="shared" si="543"/>
        <v>1</v>
      </c>
    </row>
    <row r="8671" spans="1:77">
      <c r="A8671" s="10">
        <v>8666</v>
      </c>
      <c r="BP8671" s="3"/>
      <c r="BQ8671" s="3"/>
      <c r="BR8671" s="3"/>
      <c r="BS8671" s="3"/>
      <c r="BT8671" s="10">
        <v>8666</v>
      </c>
      <c r="BU8671" s="4">
        <f t="shared" si="540"/>
        <v>0</v>
      </c>
      <c r="BV8671" s="4">
        <f t="shared" si="541"/>
        <v>0</v>
      </c>
      <c r="BW8671" s="10"/>
      <c r="BX8671" s="4">
        <f t="shared" si="542"/>
        <v>1</v>
      </c>
      <c r="BY8671" s="4">
        <f t="shared" si="543"/>
        <v>1</v>
      </c>
    </row>
    <row r="8672" spans="1:77">
      <c r="A8672" s="10">
        <v>8667</v>
      </c>
      <c r="BP8672" s="3"/>
      <c r="BQ8672" s="3"/>
      <c r="BR8672" s="3"/>
      <c r="BS8672" s="3"/>
      <c r="BT8672" s="10">
        <v>8667</v>
      </c>
      <c r="BU8672" s="4">
        <f t="shared" si="540"/>
        <v>0</v>
      </c>
      <c r="BV8672" s="4">
        <f t="shared" si="541"/>
        <v>0</v>
      </c>
      <c r="BW8672" s="10"/>
      <c r="BX8672" s="4">
        <f t="shared" si="542"/>
        <v>1</v>
      </c>
      <c r="BY8672" s="4">
        <f t="shared" si="543"/>
        <v>1</v>
      </c>
    </row>
    <row r="8673" spans="1:77">
      <c r="A8673" s="10">
        <v>8668</v>
      </c>
      <c r="BP8673" s="3"/>
      <c r="BQ8673" s="3"/>
      <c r="BR8673" s="3"/>
      <c r="BS8673" s="3"/>
      <c r="BT8673" s="10">
        <v>8668</v>
      </c>
      <c r="BU8673" s="4">
        <f t="shared" si="540"/>
        <v>0</v>
      </c>
      <c r="BV8673" s="4">
        <f t="shared" si="541"/>
        <v>0</v>
      </c>
      <c r="BW8673" s="10"/>
      <c r="BX8673" s="4">
        <f t="shared" si="542"/>
        <v>1</v>
      </c>
      <c r="BY8673" s="4">
        <f t="shared" si="543"/>
        <v>1</v>
      </c>
    </row>
    <row r="8674" spans="1:77">
      <c r="A8674" s="10">
        <v>8669</v>
      </c>
      <c r="BP8674" s="3"/>
      <c r="BQ8674" s="3"/>
      <c r="BR8674" s="3"/>
      <c r="BS8674" s="3"/>
      <c r="BT8674" s="10">
        <v>8669</v>
      </c>
      <c r="BU8674" s="4">
        <f t="shared" si="540"/>
        <v>0</v>
      </c>
      <c r="BV8674" s="4">
        <f t="shared" si="541"/>
        <v>0</v>
      </c>
      <c r="BW8674" s="10"/>
      <c r="BX8674" s="4">
        <f t="shared" si="542"/>
        <v>1</v>
      </c>
      <c r="BY8674" s="4">
        <f t="shared" si="543"/>
        <v>1</v>
      </c>
    </row>
    <row r="8675" spans="1:77">
      <c r="A8675" s="10">
        <v>8670</v>
      </c>
      <c r="BP8675" s="3"/>
      <c r="BQ8675" s="3"/>
      <c r="BR8675" s="3"/>
      <c r="BS8675" s="3"/>
      <c r="BT8675" s="10">
        <v>8670</v>
      </c>
      <c r="BU8675" s="4">
        <f t="shared" si="540"/>
        <v>0</v>
      </c>
      <c r="BV8675" s="4">
        <f t="shared" si="541"/>
        <v>0</v>
      </c>
      <c r="BW8675" s="10"/>
      <c r="BX8675" s="4">
        <f t="shared" si="542"/>
        <v>1</v>
      </c>
      <c r="BY8675" s="4">
        <f t="shared" si="543"/>
        <v>1</v>
      </c>
    </row>
    <row r="8676" spans="1:77">
      <c r="A8676" s="10">
        <v>8671</v>
      </c>
      <c r="BP8676" s="3"/>
      <c r="BQ8676" s="3"/>
      <c r="BR8676" s="3"/>
      <c r="BS8676" s="3"/>
      <c r="BT8676" s="10">
        <v>8671</v>
      </c>
      <c r="BU8676" s="4">
        <f t="shared" si="540"/>
        <v>0</v>
      </c>
      <c r="BV8676" s="4">
        <f t="shared" si="541"/>
        <v>0</v>
      </c>
      <c r="BW8676" s="10"/>
      <c r="BX8676" s="4">
        <f t="shared" si="542"/>
        <v>1</v>
      </c>
      <c r="BY8676" s="4">
        <f t="shared" si="543"/>
        <v>1</v>
      </c>
    </row>
    <row r="8677" spans="1:77">
      <c r="A8677" s="10">
        <v>8672</v>
      </c>
      <c r="BP8677" s="3"/>
      <c r="BQ8677" s="3"/>
      <c r="BR8677" s="3"/>
      <c r="BS8677" s="3"/>
      <c r="BT8677" s="10">
        <v>8672</v>
      </c>
      <c r="BU8677" s="4">
        <f t="shared" si="540"/>
        <v>0</v>
      </c>
      <c r="BV8677" s="4">
        <f t="shared" si="541"/>
        <v>0</v>
      </c>
      <c r="BW8677" s="10"/>
      <c r="BX8677" s="4">
        <f t="shared" si="542"/>
        <v>1</v>
      </c>
      <c r="BY8677" s="4">
        <f t="shared" si="543"/>
        <v>1</v>
      </c>
    </row>
    <row r="8678" spans="1:77">
      <c r="A8678" s="10">
        <v>8673</v>
      </c>
      <c r="BP8678" s="3"/>
      <c r="BQ8678" s="3"/>
      <c r="BR8678" s="3"/>
      <c r="BS8678" s="3"/>
      <c r="BT8678" s="10">
        <v>8673</v>
      </c>
      <c r="BU8678" s="4">
        <f t="shared" si="540"/>
        <v>0</v>
      </c>
      <c r="BV8678" s="4">
        <f t="shared" si="541"/>
        <v>0</v>
      </c>
      <c r="BW8678" s="10"/>
      <c r="BX8678" s="4">
        <f t="shared" si="542"/>
        <v>1</v>
      </c>
      <c r="BY8678" s="4">
        <f t="shared" si="543"/>
        <v>1</v>
      </c>
    </row>
    <row r="8679" spans="1:77">
      <c r="A8679" s="10">
        <v>8674</v>
      </c>
      <c r="BP8679" s="3"/>
      <c r="BQ8679" s="3"/>
      <c r="BR8679" s="3"/>
      <c r="BS8679" s="3"/>
      <c r="BT8679" s="10">
        <v>8674</v>
      </c>
      <c r="BU8679" s="4">
        <f t="shared" si="540"/>
        <v>0</v>
      </c>
      <c r="BV8679" s="4">
        <f t="shared" si="541"/>
        <v>0</v>
      </c>
      <c r="BW8679" s="10"/>
      <c r="BX8679" s="4">
        <f t="shared" si="542"/>
        <v>1</v>
      </c>
      <c r="BY8679" s="4">
        <f t="shared" si="543"/>
        <v>1</v>
      </c>
    </row>
    <row r="8680" spans="1:77">
      <c r="A8680" s="10">
        <v>8675</v>
      </c>
      <c r="BP8680" s="3"/>
      <c r="BQ8680" s="3"/>
      <c r="BR8680" s="3"/>
      <c r="BS8680" s="3"/>
      <c r="BT8680" s="10">
        <v>8675</v>
      </c>
      <c r="BU8680" s="4">
        <f t="shared" si="540"/>
        <v>0</v>
      </c>
      <c r="BV8680" s="4">
        <f t="shared" si="541"/>
        <v>0</v>
      </c>
      <c r="BW8680" s="10"/>
      <c r="BX8680" s="4">
        <f t="shared" si="542"/>
        <v>1</v>
      </c>
      <c r="BY8680" s="4">
        <f t="shared" si="543"/>
        <v>1</v>
      </c>
    </row>
    <row r="8681" spans="1:77">
      <c r="A8681" s="10">
        <v>8676</v>
      </c>
      <c r="BP8681" s="3"/>
      <c r="BQ8681" s="3"/>
      <c r="BR8681" s="3"/>
      <c r="BS8681" s="3"/>
      <c r="BT8681" s="10">
        <v>8676</v>
      </c>
      <c r="BU8681" s="4">
        <f t="shared" si="540"/>
        <v>0</v>
      </c>
      <c r="BV8681" s="4">
        <f t="shared" si="541"/>
        <v>0</v>
      </c>
      <c r="BW8681" s="10"/>
      <c r="BX8681" s="4">
        <f t="shared" si="542"/>
        <v>1</v>
      </c>
      <c r="BY8681" s="4">
        <f t="shared" si="543"/>
        <v>1</v>
      </c>
    </row>
    <row r="8682" spans="1:77">
      <c r="A8682" s="10">
        <v>8677</v>
      </c>
      <c r="BP8682" s="3"/>
      <c r="BQ8682" s="3"/>
      <c r="BR8682" s="3"/>
      <c r="BS8682" s="3"/>
      <c r="BT8682" s="10">
        <v>8677</v>
      </c>
      <c r="BU8682" s="4">
        <f t="shared" si="540"/>
        <v>0</v>
      </c>
      <c r="BV8682" s="4">
        <f t="shared" si="541"/>
        <v>0</v>
      </c>
      <c r="BW8682" s="10"/>
      <c r="BX8682" s="4">
        <f t="shared" si="542"/>
        <v>1</v>
      </c>
      <c r="BY8682" s="4">
        <f t="shared" si="543"/>
        <v>1</v>
      </c>
    </row>
    <row r="8683" spans="1:77">
      <c r="A8683" s="10">
        <v>8678</v>
      </c>
      <c r="BP8683" s="3"/>
      <c r="BQ8683" s="3"/>
      <c r="BR8683" s="3"/>
      <c r="BS8683" s="3"/>
      <c r="BT8683" s="10">
        <v>8678</v>
      </c>
      <c r="BU8683" s="4">
        <f t="shared" si="540"/>
        <v>0</v>
      </c>
      <c r="BV8683" s="4">
        <f t="shared" si="541"/>
        <v>0</v>
      </c>
      <c r="BW8683" s="10"/>
      <c r="BX8683" s="4">
        <f t="shared" si="542"/>
        <v>1</v>
      </c>
      <c r="BY8683" s="4">
        <f t="shared" si="543"/>
        <v>1</v>
      </c>
    </row>
    <row r="8684" spans="1:77">
      <c r="A8684" s="10">
        <v>8679</v>
      </c>
      <c r="BP8684" s="3"/>
      <c r="BQ8684" s="3"/>
      <c r="BR8684" s="3"/>
      <c r="BS8684" s="3"/>
      <c r="BT8684" s="10">
        <v>8679</v>
      </c>
      <c r="BU8684" s="4">
        <f t="shared" si="540"/>
        <v>0</v>
      </c>
      <c r="BV8684" s="4">
        <f t="shared" si="541"/>
        <v>0</v>
      </c>
      <c r="BW8684" s="10"/>
      <c r="BX8684" s="4">
        <f t="shared" si="542"/>
        <v>1</v>
      </c>
      <c r="BY8684" s="4">
        <f t="shared" si="543"/>
        <v>1</v>
      </c>
    </row>
    <row r="8685" spans="1:77">
      <c r="A8685" s="10">
        <v>8680</v>
      </c>
      <c r="BP8685" s="3"/>
      <c r="BQ8685" s="3"/>
      <c r="BR8685" s="3"/>
      <c r="BS8685" s="3"/>
      <c r="BT8685" s="10">
        <v>8680</v>
      </c>
      <c r="BU8685" s="4">
        <f t="shared" si="540"/>
        <v>0</v>
      </c>
      <c r="BV8685" s="4">
        <f t="shared" si="541"/>
        <v>0</v>
      </c>
      <c r="BW8685" s="10"/>
      <c r="BX8685" s="4">
        <f t="shared" si="542"/>
        <v>1</v>
      </c>
      <c r="BY8685" s="4">
        <f t="shared" si="543"/>
        <v>1</v>
      </c>
    </row>
    <row r="8686" spans="1:77">
      <c r="A8686" s="10">
        <v>8681</v>
      </c>
      <c r="BP8686" s="3"/>
      <c r="BQ8686" s="3"/>
      <c r="BR8686" s="3"/>
      <c r="BS8686" s="3"/>
      <c r="BT8686" s="10">
        <v>8681</v>
      </c>
      <c r="BU8686" s="4">
        <f t="shared" si="540"/>
        <v>0</v>
      </c>
      <c r="BV8686" s="4">
        <f t="shared" si="541"/>
        <v>0</v>
      </c>
      <c r="BW8686" s="10"/>
      <c r="BX8686" s="4">
        <f t="shared" si="542"/>
        <v>1</v>
      </c>
      <c r="BY8686" s="4">
        <f t="shared" si="543"/>
        <v>1</v>
      </c>
    </row>
    <row r="8687" spans="1:77">
      <c r="A8687" s="10">
        <v>8682</v>
      </c>
      <c r="BP8687" s="3"/>
      <c r="BQ8687" s="3"/>
      <c r="BR8687" s="3"/>
      <c r="BS8687" s="3"/>
      <c r="BT8687" s="10">
        <v>8682</v>
      </c>
      <c r="BU8687" s="4">
        <f t="shared" si="540"/>
        <v>0</v>
      </c>
      <c r="BV8687" s="4">
        <f t="shared" si="541"/>
        <v>0</v>
      </c>
      <c r="BW8687" s="10"/>
      <c r="BX8687" s="4">
        <f t="shared" si="542"/>
        <v>1</v>
      </c>
      <c r="BY8687" s="4">
        <f t="shared" si="543"/>
        <v>1</v>
      </c>
    </row>
    <row r="8688" spans="1:77">
      <c r="A8688" s="10">
        <v>8683</v>
      </c>
      <c r="BP8688" s="3"/>
      <c r="BQ8688" s="3"/>
      <c r="BR8688" s="3"/>
      <c r="BS8688" s="3"/>
      <c r="BT8688" s="10">
        <v>8683</v>
      </c>
      <c r="BU8688" s="4">
        <f t="shared" si="540"/>
        <v>0</v>
      </c>
      <c r="BV8688" s="4">
        <f t="shared" si="541"/>
        <v>0</v>
      </c>
      <c r="BW8688" s="10"/>
      <c r="BX8688" s="4">
        <f t="shared" si="542"/>
        <v>1</v>
      </c>
      <c r="BY8688" s="4">
        <f t="shared" si="543"/>
        <v>1</v>
      </c>
    </row>
    <row r="8689" spans="1:77">
      <c r="A8689" s="10">
        <v>8684</v>
      </c>
      <c r="BP8689" s="3"/>
      <c r="BQ8689" s="3"/>
      <c r="BR8689" s="3"/>
      <c r="BS8689" s="3"/>
      <c r="BT8689" s="10">
        <v>8684</v>
      </c>
      <c r="BU8689" s="4">
        <f t="shared" si="540"/>
        <v>0</v>
      </c>
      <c r="BV8689" s="4">
        <f t="shared" si="541"/>
        <v>0</v>
      </c>
      <c r="BW8689" s="10"/>
      <c r="BX8689" s="4">
        <f t="shared" si="542"/>
        <v>1</v>
      </c>
      <c r="BY8689" s="4">
        <f t="shared" si="543"/>
        <v>1</v>
      </c>
    </row>
    <row r="8690" spans="1:77">
      <c r="A8690" s="10">
        <v>8685</v>
      </c>
      <c r="BP8690" s="3"/>
      <c r="BQ8690" s="3"/>
      <c r="BR8690" s="3"/>
      <c r="BS8690" s="3"/>
      <c r="BT8690" s="10">
        <v>8685</v>
      </c>
      <c r="BU8690" s="4">
        <f t="shared" si="540"/>
        <v>0</v>
      </c>
      <c r="BV8690" s="4">
        <f t="shared" si="541"/>
        <v>0</v>
      </c>
      <c r="BW8690" s="10"/>
      <c r="BX8690" s="4">
        <f t="shared" si="542"/>
        <v>1</v>
      </c>
      <c r="BY8690" s="4">
        <f t="shared" si="543"/>
        <v>1</v>
      </c>
    </row>
    <row r="8691" spans="1:77">
      <c r="A8691" s="10">
        <v>8686</v>
      </c>
      <c r="BP8691" s="3"/>
      <c r="BQ8691" s="3"/>
      <c r="BR8691" s="3"/>
      <c r="BS8691" s="3"/>
      <c r="BT8691" s="10">
        <v>8686</v>
      </c>
      <c r="BU8691" s="4">
        <f t="shared" si="540"/>
        <v>0</v>
      </c>
      <c r="BV8691" s="4">
        <f t="shared" si="541"/>
        <v>0</v>
      </c>
      <c r="BW8691" s="10"/>
      <c r="BX8691" s="4">
        <f t="shared" si="542"/>
        <v>1</v>
      </c>
      <c r="BY8691" s="4">
        <f t="shared" si="543"/>
        <v>1</v>
      </c>
    </row>
    <row r="8692" spans="1:77">
      <c r="A8692" s="10">
        <v>8687</v>
      </c>
      <c r="BP8692" s="3"/>
      <c r="BQ8692" s="3"/>
      <c r="BR8692" s="3"/>
      <c r="BS8692" s="3"/>
      <c r="BT8692" s="10">
        <v>8687</v>
      </c>
      <c r="BU8692" s="4">
        <f t="shared" si="540"/>
        <v>0</v>
      </c>
      <c r="BV8692" s="4">
        <f t="shared" si="541"/>
        <v>0</v>
      </c>
      <c r="BW8692" s="10"/>
      <c r="BX8692" s="4">
        <f t="shared" si="542"/>
        <v>1</v>
      </c>
      <c r="BY8692" s="4">
        <f t="shared" si="543"/>
        <v>1</v>
      </c>
    </row>
    <row r="8693" spans="1:77">
      <c r="A8693" s="10">
        <v>8688</v>
      </c>
      <c r="BP8693" s="3"/>
      <c r="BQ8693" s="3"/>
      <c r="BR8693" s="3"/>
      <c r="BS8693" s="3"/>
      <c r="BT8693" s="10">
        <v>8688</v>
      </c>
      <c r="BU8693" s="4">
        <f t="shared" si="540"/>
        <v>0</v>
      </c>
      <c r="BV8693" s="4">
        <f t="shared" si="541"/>
        <v>0</v>
      </c>
      <c r="BW8693" s="10"/>
      <c r="BX8693" s="4">
        <f t="shared" si="542"/>
        <v>1</v>
      </c>
      <c r="BY8693" s="4">
        <f t="shared" si="543"/>
        <v>1</v>
      </c>
    </row>
    <row r="8694" spans="1:77">
      <c r="A8694" s="10">
        <v>8689</v>
      </c>
      <c r="BP8694" s="3"/>
      <c r="BQ8694" s="3"/>
      <c r="BR8694" s="3"/>
      <c r="BS8694" s="3"/>
      <c r="BT8694" s="10">
        <v>8689</v>
      </c>
      <c r="BU8694" s="4">
        <f t="shared" si="540"/>
        <v>0</v>
      </c>
      <c r="BV8694" s="4">
        <f t="shared" si="541"/>
        <v>0</v>
      </c>
      <c r="BW8694" s="10"/>
      <c r="BX8694" s="4">
        <f t="shared" si="542"/>
        <v>1</v>
      </c>
      <c r="BY8694" s="4">
        <f t="shared" si="543"/>
        <v>1</v>
      </c>
    </row>
    <row r="8695" spans="1:77">
      <c r="A8695" s="10">
        <v>8690</v>
      </c>
      <c r="BP8695" s="3"/>
      <c r="BQ8695" s="3"/>
      <c r="BR8695" s="3"/>
      <c r="BS8695" s="3"/>
      <c r="BT8695" s="10">
        <v>8690</v>
      </c>
      <c r="BU8695" s="4">
        <f t="shared" si="540"/>
        <v>0</v>
      </c>
      <c r="BV8695" s="4">
        <f t="shared" si="541"/>
        <v>0</v>
      </c>
      <c r="BW8695" s="10"/>
      <c r="BX8695" s="4">
        <f t="shared" si="542"/>
        <v>1</v>
      </c>
      <c r="BY8695" s="4">
        <f t="shared" si="543"/>
        <v>1</v>
      </c>
    </row>
    <row r="8696" spans="1:77">
      <c r="A8696" s="10">
        <v>8691</v>
      </c>
      <c r="BP8696" s="3"/>
      <c r="BQ8696" s="3"/>
      <c r="BR8696" s="3"/>
      <c r="BS8696" s="3"/>
      <c r="BT8696" s="10">
        <v>8691</v>
      </c>
      <c r="BU8696" s="4">
        <f t="shared" si="540"/>
        <v>0</v>
      </c>
      <c r="BV8696" s="4">
        <f t="shared" si="541"/>
        <v>0</v>
      </c>
      <c r="BW8696" s="10"/>
      <c r="BX8696" s="4">
        <f t="shared" si="542"/>
        <v>1</v>
      </c>
      <c r="BY8696" s="4">
        <f t="shared" si="543"/>
        <v>1</v>
      </c>
    </row>
    <row r="8697" spans="1:77">
      <c r="A8697" s="10">
        <v>8692</v>
      </c>
      <c r="BP8697" s="3"/>
      <c r="BQ8697" s="3"/>
      <c r="BR8697" s="3"/>
      <c r="BS8697" s="3"/>
      <c r="BT8697" s="10">
        <v>8692</v>
      </c>
      <c r="BU8697" s="4">
        <f t="shared" si="540"/>
        <v>0</v>
      </c>
      <c r="BV8697" s="4">
        <f t="shared" si="541"/>
        <v>0</v>
      </c>
      <c r="BW8697" s="10"/>
      <c r="BX8697" s="4">
        <f t="shared" si="542"/>
        <v>1</v>
      </c>
      <c r="BY8697" s="4">
        <f t="shared" si="543"/>
        <v>1</v>
      </c>
    </row>
    <row r="8698" spans="1:77">
      <c r="A8698" s="10">
        <v>8693</v>
      </c>
      <c r="BP8698" s="3"/>
      <c r="BQ8698" s="3"/>
      <c r="BR8698" s="3"/>
      <c r="BS8698" s="3"/>
      <c r="BT8698" s="10">
        <v>8693</v>
      </c>
      <c r="BU8698" s="4">
        <f t="shared" si="540"/>
        <v>0</v>
      </c>
      <c r="BV8698" s="4">
        <f t="shared" si="541"/>
        <v>0</v>
      </c>
      <c r="BW8698" s="10"/>
      <c r="BX8698" s="4">
        <f t="shared" si="542"/>
        <v>1</v>
      </c>
      <c r="BY8698" s="4">
        <f t="shared" si="543"/>
        <v>1</v>
      </c>
    </row>
    <row r="8699" spans="1:77">
      <c r="A8699" s="10">
        <v>8694</v>
      </c>
      <c r="BP8699" s="3"/>
      <c r="BQ8699" s="3"/>
      <c r="BR8699" s="3"/>
      <c r="BS8699" s="3"/>
      <c r="BT8699" s="10">
        <v>8694</v>
      </c>
      <c r="BU8699" s="4">
        <f t="shared" si="540"/>
        <v>0</v>
      </c>
      <c r="BV8699" s="4">
        <f t="shared" si="541"/>
        <v>0</v>
      </c>
      <c r="BW8699" s="10"/>
      <c r="BX8699" s="4">
        <f t="shared" si="542"/>
        <v>1</v>
      </c>
      <c r="BY8699" s="4">
        <f t="shared" si="543"/>
        <v>1</v>
      </c>
    </row>
    <row r="8700" spans="1:77">
      <c r="A8700" s="10">
        <v>8695</v>
      </c>
      <c r="BP8700" s="3"/>
      <c r="BQ8700" s="3"/>
      <c r="BR8700" s="3"/>
      <c r="BS8700" s="3"/>
      <c r="BT8700" s="10">
        <v>8695</v>
      </c>
      <c r="BU8700" s="4">
        <f t="shared" si="540"/>
        <v>0</v>
      </c>
      <c r="BV8700" s="4">
        <f t="shared" si="541"/>
        <v>0</v>
      </c>
      <c r="BW8700" s="10"/>
      <c r="BX8700" s="4">
        <f t="shared" si="542"/>
        <v>1</v>
      </c>
      <c r="BY8700" s="4">
        <f t="shared" si="543"/>
        <v>1</v>
      </c>
    </row>
    <row r="8701" spans="1:77">
      <c r="A8701" s="10">
        <v>8696</v>
      </c>
      <c r="BP8701" s="3"/>
      <c r="BQ8701" s="3"/>
      <c r="BR8701" s="3"/>
      <c r="BS8701" s="3"/>
      <c r="BT8701" s="10">
        <v>8696</v>
      </c>
      <c r="BU8701" s="4">
        <f t="shared" si="540"/>
        <v>0</v>
      </c>
      <c r="BV8701" s="4">
        <f t="shared" si="541"/>
        <v>0</v>
      </c>
      <c r="BW8701" s="10"/>
      <c r="BX8701" s="4">
        <f t="shared" si="542"/>
        <v>1</v>
      </c>
      <c r="BY8701" s="4">
        <f t="shared" si="543"/>
        <v>1</v>
      </c>
    </row>
    <row r="8702" spans="1:77">
      <c r="A8702" s="10">
        <v>8697</v>
      </c>
      <c r="BP8702" s="3"/>
      <c r="BQ8702" s="3"/>
      <c r="BR8702" s="3"/>
      <c r="BS8702" s="3"/>
      <c r="BT8702" s="10">
        <v>8697</v>
      </c>
      <c r="BU8702" s="4">
        <f t="shared" si="540"/>
        <v>0</v>
      </c>
      <c r="BV8702" s="4">
        <f t="shared" si="541"/>
        <v>0</v>
      </c>
      <c r="BW8702" s="10"/>
      <c r="BX8702" s="4">
        <f t="shared" si="542"/>
        <v>1</v>
      </c>
      <c r="BY8702" s="4">
        <f t="shared" si="543"/>
        <v>1</v>
      </c>
    </row>
    <row r="8703" spans="1:77">
      <c r="A8703" s="10">
        <v>8698</v>
      </c>
      <c r="BP8703" s="3"/>
      <c r="BQ8703" s="3"/>
      <c r="BR8703" s="3"/>
      <c r="BS8703" s="3"/>
      <c r="BT8703" s="10">
        <v>8698</v>
      </c>
      <c r="BU8703" s="4">
        <f t="shared" si="540"/>
        <v>0</v>
      </c>
      <c r="BV8703" s="4">
        <f t="shared" si="541"/>
        <v>0</v>
      </c>
      <c r="BW8703" s="10"/>
      <c r="BX8703" s="4">
        <f t="shared" si="542"/>
        <v>1</v>
      </c>
      <c r="BY8703" s="4">
        <f t="shared" si="543"/>
        <v>1</v>
      </c>
    </row>
    <row r="8704" spans="1:77">
      <c r="A8704" s="10">
        <v>8699</v>
      </c>
      <c r="BP8704" s="3"/>
      <c r="BQ8704" s="3"/>
      <c r="BR8704" s="3"/>
      <c r="BS8704" s="3"/>
      <c r="BT8704" s="10">
        <v>8699</v>
      </c>
      <c r="BU8704" s="4">
        <f t="shared" si="540"/>
        <v>0</v>
      </c>
      <c r="BV8704" s="4">
        <f t="shared" si="541"/>
        <v>0</v>
      </c>
      <c r="BW8704" s="10"/>
      <c r="BX8704" s="4">
        <f t="shared" si="542"/>
        <v>1</v>
      </c>
      <c r="BY8704" s="4">
        <f t="shared" si="543"/>
        <v>1</v>
      </c>
    </row>
    <row r="8705" spans="1:77">
      <c r="A8705" s="10">
        <v>8700</v>
      </c>
      <c r="BP8705" s="3"/>
      <c r="BQ8705" s="3"/>
      <c r="BR8705" s="3"/>
      <c r="BS8705" s="3"/>
      <c r="BT8705" s="10">
        <v>8700</v>
      </c>
      <c r="BU8705" s="4">
        <f t="shared" si="540"/>
        <v>0</v>
      </c>
      <c r="BV8705" s="4">
        <f t="shared" si="541"/>
        <v>0</v>
      </c>
      <c r="BW8705" s="10"/>
      <c r="BX8705" s="4">
        <f t="shared" si="542"/>
        <v>1</v>
      </c>
      <c r="BY8705" s="4">
        <f t="shared" si="543"/>
        <v>1</v>
      </c>
    </row>
    <row r="8706" spans="1:77">
      <c r="A8706" s="10">
        <v>8701</v>
      </c>
      <c r="BP8706" s="3"/>
      <c r="BQ8706" s="3"/>
      <c r="BR8706" s="3"/>
      <c r="BS8706" s="3"/>
      <c r="BT8706" s="10">
        <v>8701</v>
      </c>
      <c r="BU8706" s="4">
        <f t="shared" si="540"/>
        <v>0</v>
      </c>
      <c r="BV8706" s="4">
        <f t="shared" si="541"/>
        <v>0</v>
      </c>
      <c r="BW8706" s="10"/>
      <c r="BX8706" s="4">
        <f t="shared" si="542"/>
        <v>1</v>
      </c>
      <c r="BY8706" s="4">
        <f t="shared" si="543"/>
        <v>1</v>
      </c>
    </row>
    <row r="8707" spans="1:77">
      <c r="A8707" s="10">
        <v>8702</v>
      </c>
      <c r="BP8707" s="3"/>
      <c r="BQ8707" s="3"/>
      <c r="BR8707" s="3"/>
      <c r="BS8707" s="3"/>
      <c r="BT8707" s="10">
        <v>8702</v>
      </c>
      <c r="BU8707" s="4">
        <f t="shared" si="540"/>
        <v>0</v>
      </c>
      <c r="BV8707" s="4">
        <f t="shared" si="541"/>
        <v>0</v>
      </c>
      <c r="BW8707" s="10"/>
      <c r="BX8707" s="4">
        <f t="shared" si="542"/>
        <v>1</v>
      </c>
      <c r="BY8707" s="4">
        <f t="shared" si="543"/>
        <v>1</v>
      </c>
    </row>
    <row r="8708" spans="1:77">
      <c r="A8708" s="10">
        <v>8703</v>
      </c>
      <c r="BP8708" s="3"/>
      <c r="BQ8708" s="3"/>
      <c r="BR8708" s="3"/>
      <c r="BS8708" s="3"/>
      <c r="BT8708" s="10">
        <v>8703</v>
      </c>
      <c r="BU8708" s="4">
        <f t="shared" si="540"/>
        <v>0</v>
      </c>
      <c r="BV8708" s="4">
        <f t="shared" si="541"/>
        <v>0</v>
      </c>
      <c r="BW8708" s="10"/>
      <c r="BX8708" s="4">
        <f t="shared" si="542"/>
        <v>1</v>
      </c>
      <c r="BY8708" s="4">
        <f t="shared" si="543"/>
        <v>1</v>
      </c>
    </row>
    <row r="8709" spans="1:77">
      <c r="A8709" s="10">
        <v>8704</v>
      </c>
      <c r="BP8709" s="3"/>
      <c r="BQ8709" s="3"/>
      <c r="BR8709" s="3"/>
      <c r="BS8709" s="3"/>
      <c r="BT8709" s="10">
        <v>8704</v>
      </c>
      <c r="BU8709" s="4">
        <f t="shared" si="540"/>
        <v>0</v>
      </c>
      <c r="BV8709" s="4">
        <f t="shared" si="541"/>
        <v>0</v>
      </c>
      <c r="BW8709" s="10"/>
      <c r="BX8709" s="4">
        <f t="shared" si="542"/>
        <v>1</v>
      </c>
      <c r="BY8709" s="4">
        <f t="shared" si="543"/>
        <v>1</v>
      </c>
    </row>
    <row r="8710" spans="1:77">
      <c r="A8710" s="10">
        <v>8705</v>
      </c>
      <c r="BP8710" s="3"/>
      <c r="BQ8710" s="3"/>
      <c r="BR8710" s="3"/>
      <c r="BS8710" s="3"/>
      <c r="BT8710" s="10">
        <v>8705</v>
      </c>
      <c r="BU8710" s="4">
        <f t="shared" si="540"/>
        <v>0</v>
      </c>
      <c r="BV8710" s="4">
        <f t="shared" si="541"/>
        <v>0</v>
      </c>
      <c r="BW8710" s="10"/>
      <c r="BX8710" s="4">
        <f t="shared" si="542"/>
        <v>1</v>
      </c>
      <c r="BY8710" s="4">
        <f t="shared" si="543"/>
        <v>1</v>
      </c>
    </row>
    <row r="8711" spans="1:77">
      <c r="A8711" s="10">
        <v>8706</v>
      </c>
      <c r="BP8711" s="3"/>
      <c r="BQ8711" s="3"/>
      <c r="BR8711" s="3"/>
      <c r="BS8711" s="3"/>
      <c r="BT8711" s="10">
        <v>8706</v>
      </c>
      <c r="BU8711" s="4">
        <f t="shared" ref="BU8711:BU8774" si="544">BP8711*$BV$1-BQ8711</f>
        <v>0</v>
      </c>
      <c r="BV8711" s="4">
        <f t="shared" ref="BV8711:BV8774" si="545">BR8711*$BV$1-BS8711</f>
        <v>0</v>
      </c>
      <c r="BW8711" s="10"/>
      <c r="BX8711" s="4">
        <f t="shared" ref="BX8711:BX8774" si="546">IF(BU8711=MAX($BU8711:$BV8711),1,0)</f>
        <v>1</v>
      </c>
      <c r="BY8711" s="4">
        <f t="shared" ref="BY8711:BY8774" si="547">IF(BV8711=MAX($BU8711:$BV8711),1,0)</f>
        <v>1</v>
      </c>
    </row>
    <row r="8712" spans="1:77">
      <c r="A8712" s="10">
        <v>8707</v>
      </c>
      <c r="BP8712" s="3"/>
      <c r="BQ8712" s="3"/>
      <c r="BR8712" s="3"/>
      <c r="BS8712" s="3"/>
      <c r="BT8712" s="10">
        <v>8707</v>
      </c>
      <c r="BU8712" s="4">
        <f t="shared" si="544"/>
        <v>0</v>
      </c>
      <c r="BV8712" s="4">
        <f t="shared" si="545"/>
        <v>0</v>
      </c>
      <c r="BW8712" s="10"/>
      <c r="BX8712" s="4">
        <f t="shared" si="546"/>
        <v>1</v>
      </c>
      <c r="BY8712" s="4">
        <f t="shared" si="547"/>
        <v>1</v>
      </c>
    </row>
    <row r="8713" spans="1:77">
      <c r="A8713" s="10">
        <v>8708</v>
      </c>
      <c r="BP8713" s="3"/>
      <c r="BQ8713" s="3"/>
      <c r="BR8713" s="3"/>
      <c r="BS8713" s="3"/>
      <c r="BT8713" s="10">
        <v>8708</v>
      </c>
      <c r="BU8713" s="4">
        <f t="shared" si="544"/>
        <v>0</v>
      </c>
      <c r="BV8713" s="4">
        <f t="shared" si="545"/>
        <v>0</v>
      </c>
      <c r="BW8713" s="10"/>
      <c r="BX8713" s="4">
        <f t="shared" si="546"/>
        <v>1</v>
      </c>
      <c r="BY8713" s="4">
        <f t="shared" si="547"/>
        <v>1</v>
      </c>
    </row>
    <row r="8714" spans="1:77">
      <c r="A8714" s="10">
        <v>8709</v>
      </c>
      <c r="BP8714" s="3"/>
      <c r="BQ8714" s="3"/>
      <c r="BR8714" s="3"/>
      <c r="BS8714" s="3"/>
      <c r="BT8714" s="10">
        <v>8709</v>
      </c>
      <c r="BU8714" s="4">
        <f t="shared" si="544"/>
        <v>0</v>
      </c>
      <c r="BV8714" s="4">
        <f t="shared" si="545"/>
        <v>0</v>
      </c>
      <c r="BW8714" s="10"/>
      <c r="BX8714" s="4">
        <f t="shared" si="546"/>
        <v>1</v>
      </c>
      <c r="BY8714" s="4">
        <f t="shared" si="547"/>
        <v>1</v>
      </c>
    </row>
    <row r="8715" spans="1:77">
      <c r="A8715" s="10">
        <v>8710</v>
      </c>
      <c r="BP8715" s="3"/>
      <c r="BQ8715" s="3"/>
      <c r="BR8715" s="3"/>
      <c r="BS8715" s="3"/>
      <c r="BT8715" s="10">
        <v>8710</v>
      </c>
      <c r="BU8715" s="4">
        <f t="shared" si="544"/>
        <v>0</v>
      </c>
      <c r="BV8715" s="4">
        <f t="shared" si="545"/>
        <v>0</v>
      </c>
      <c r="BW8715" s="10"/>
      <c r="BX8715" s="4">
        <f t="shared" si="546"/>
        <v>1</v>
      </c>
      <c r="BY8715" s="4">
        <f t="shared" si="547"/>
        <v>1</v>
      </c>
    </row>
    <row r="8716" spans="1:77">
      <c r="A8716" s="10">
        <v>8711</v>
      </c>
      <c r="BP8716" s="3"/>
      <c r="BQ8716" s="3"/>
      <c r="BR8716" s="3"/>
      <c r="BS8716" s="3"/>
      <c r="BT8716" s="10">
        <v>8711</v>
      </c>
      <c r="BU8716" s="4">
        <f t="shared" si="544"/>
        <v>0</v>
      </c>
      <c r="BV8716" s="4">
        <f t="shared" si="545"/>
        <v>0</v>
      </c>
      <c r="BW8716" s="10"/>
      <c r="BX8716" s="4">
        <f t="shared" si="546"/>
        <v>1</v>
      </c>
      <c r="BY8716" s="4">
        <f t="shared" si="547"/>
        <v>1</v>
      </c>
    </row>
    <row r="8717" spans="1:77">
      <c r="A8717" s="10">
        <v>8712</v>
      </c>
      <c r="BP8717" s="3"/>
      <c r="BQ8717" s="3"/>
      <c r="BR8717" s="3"/>
      <c r="BS8717" s="3"/>
      <c r="BT8717" s="10">
        <v>8712</v>
      </c>
      <c r="BU8717" s="4">
        <f t="shared" si="544"/>
        <v>0</v>
      </c>
      <c r="BV8717" s="4">
        <f t="shared" si="545"/>
        <v>0</v>
      </c>
      <c r="BW8717" s="10"/>
      <c r="BX8717" s="4">
        <f t="shared" si="546"/>
        <v>1</v>
      </c>
      <c r="BY8717" s="4">
        <f t="shared" si="547"/>
        <v>1</v>
      </c>
    </row>
    <row r="8718" spans="1:77">
      <c r="A8718" s="10">
        <v>8713</v>
      </c>
      <c r="BP8718" s="3"/>
      <c r="BQ8718" s="3"/>
      <c r="BR8718" s="3"/>
      <c r="BS8718" s="3"/>
      <c r="BT8718" s="10">
        <v>8713</v>
      </c>
      <c r="BU8718" s="4">
        <f t="shared" si="544"/>
        <v>0</v>
      </c>
      <c r="BV8718" s="4">
        <f t="shared" si="545"/>
        <v>0</v>
      </c>
      <c r="BW8718" s="10"/>
      <c r="BX8718" s="4">
        <f t="shared" si="546"/>
        <v>1</v>
      </c>
      <c r="BY8718" s="4">
        <f t="shared" si="547"/>
        <v>1</v>
      </c>
    </row>
    <row r="8719" spans="1:77">
      <c r="A8719" s="10">
        <v>8714</v>
      </c>
      <c r="BP8719" s="3"/>
      <c r="BQ8719" s="3"/>
      <c r="BR8719" s="3"/>
      <c r="BS8719" s="3"/>
      <c r="BT8719" s="10">
        <v>8714</v>
      </c>
      <c r="BU8719" s="4">
        <f t="shared" si="544"/>
        <v>0</v>
      </c>
      <c r="BV8719" s="4">
        <f t="shared" si="545"/>
        <v>0</v>
      </c>
      <c r="BW8719" s="10"/>
      <c r="BX8719" s="4">
        <f t="shared" si="546"/>
        <v>1</v>
      </c>
      <c r="BY8719" s="4">
        <f t="shared" si="547"/>
        <v>1</v>
      </c>
    </row>
    <row r="8720" spans="1:77">
      <c r="A8720" s="10">
        <v>8715</v>
      </c>
      <c r="BP8720" s="3"/>
      <c r="BQ8720" s="3"/>
      <c r="BR8720" s="3"/>
      <c r="BS8720" s="3"/>
      <c r="BT8720" s="10">
        <v>8715</v>
      </c>
      <c r="BU8720" s="4">
        <f t="shared" si="544"/>
        <v>0</v>
      </c>
      <c r="BV8720" s="4">
        <f t="shared" si="545"/>
        <v>0</v>
      </c>
      <c r="BW8720" s="10"/>
      <c r="BX8720" s="4">
        <f t="shared" si="546"/>
        <v>1</v>
      </c>
      <c r="BY8720" s="4">
        <f t="shared" si="547"/>
        <v>1</v>
      </c>
    </row>
    <row r="8721" spans="1:77">
      <c r="A8721" s="10">
        <v>8716</v>
      </c>
      <c r="BP8721" s="3"/>
      <c r="BQ8721" s="3"/>
      <c r="BR8721" s="3"/>
      <c r="BS8721" s="3"/>
      <c r="BT8721" s="10">
        <v>8716</v>
      </c>
      <c r="BU8721" s="4">
        <f t="shared" si="544"/>
        <v>0</v>
      </c>
      <c r="BV8721" s="4">
        <f t="shared" si="545"/>
        <v>0</v>
      </c>
      <c r="BW8721" s="10"/>
      <c r="BX8721" s="4">
        <f t="shared" si="546"/>
        <v>1</v>
      </c>
      <c r="BY8721" s="4">
        <f t="shared" si="547"/>
        <v>1</v>
      </c>
    </row>
    <row r="8722" spans="1:77">
      <c r="A8722" s="10">
        <v>8717</v>
      </c>
      <c r="BP8722" s="3"/>
      <c r="BQ8722" s="3"/>
      <c r="BR8722" s="3"/>
      <c r="BS8722" s="3"/>
      <c r="BT8722" s="10">
        <v>8717</v>
      </c>
      <c r="BU8722" s="4">
        <f t="shared" si="544"/>
        <v>0</v>
      </c>
      <c r="BV8722" s="4">
        <f t="shared" si="545"/>
        <v>0</v>
      </c>
      <c r="BW8722" s="10"/>
      <c r="BX8722" s="4">
        <f t="shared" si="546"/>
        <v>1</v>
      </c>
      <c r="BY8722" s="4">
        <f t="shared" si="547"/>
        <v>1</v>
      </c>
    </row>
    <row r="8723" spans="1:77">
      <c r="A8723" s="10">
        <v>8718</v>
      </c>
      <c r="BP8723" s="3"/>
      <c r="BQ8723" s="3"/>
      <c r="BR8723" s="3"/>
      <c r="BS8723" s="3"/>
      <c r="BT8723" s="10">
        <v>8718</v>
      </c>
      <c r="BU8723" s="4">
        <f t="shared" si="544"/>
        <v>0</v>
      </c>
      <c r="BV8723" s="4">
        <f t="shared" si="545"/>
        <v>0</v>
      </c>
      <c r="BW8723" s="10"/>
      <c r="BX8723" s="4">
        <f t="shared" si="546"/>
        <v>1</v>
      </c>
      <c r="BY8723" s="4">
        <f t="shared" si="547"/>
        <v>1</v>
      </c>
    </row>
    <row r="8724" spans="1:77">
      <c r="A8724" s="10">
        <v>8719</v>
      </c>
      <c r="BP8724" s="3"/>
      <c r="BQ8724" s="3"/>
      <c r="BR8724" s="3"/>
      <c r="BS8724" s="3"/>
      <c r="BT8724" s="10">
        <v>8719</v>
      </c>
      <c r="BU8724" s="4">
        <f t="shared" si="544"/>
        <v>0</v>
      </c>
      <c r="BV8724" s="4">
        <f t="shared" si="545"/>
        <v>0</v>
      </c>
      <c r="BW8724" s="10"/>
      <c r="BX8724" s="4">
        <f t="shared" si="546"/>
        <v>1</v>
      </c>
      <c r="BY8724" s="4">
        <f t="shared" si="547"/>
        <v>1</v>
      </c>
    </row>
    <row r="8725" spans="1:77">
      <c r="A8725" s="10">
        <v>8720</v>
      </c>
      <c r="BP8725" s="3"/>
      <c r="BQ8725" s="3"/>
      <c r="BR8725" s="3"/>
      <c r="BS8725" s="3"/>
      <c r="BT8725" s="10">
        <v>8720</v>
      </c>
      <c r="BU8725" s="4">
        <f t="shared" si="544"/>
        <v>0</v>
      </c>
      <c r="BV8725" s="4">
        <f t="shared" si="545"/>
        <v>0</v>
      </c>
      <c r="BW8725" s="10"/>
      <c r="BX8725" s="4">
        <f t="shared" si="546"/>
        <v>1</v>
      </c>
      <c r="BY8725" s="4">
        <f t="shared" si="547"/>
        <v>1</v>
      </c>
    </row>
    <row r="8726" spans="1:77">
      <c r="A8726" s="10">
        <v>8721</v>
      </c>
      <c r="BP8726" s="3"/>
      <c r="BQ8726" s="3"/>
      <c r="BR8726" s="3"/>
      <c r="BS8726" s="3"/>
      <c r="BT8726" s="10">
        <v>8721</v>
      </c>
      <c r="BU8726" s="4">
        <f t="shared" si="544"/>
        <v>0</v>
      </c>
      <c r="BV8726" s="4">
        <f t="shared" si="545"/>
        <v>0</v>
      </c>
      <c r="BW8726" s="10"/>
      <c r="BX8726" s="4">
        <f t="shared" si="546"/>
        <v>1</v>
      </c>
      <c r="BY8726" s="4">
        <f t="shared" si="547"/>
        <v>1</v>
      </c>
    </row>
    <row r="8727" spans="1:77">
      <c r="A8727" s="10">
        <v>8722</v>
      </c>
      <c r="BP8727" s="3"/>
      <c r="BQ8727" s="3"/>
      <c r="BR8727" s="3"/>
      <c r="BS8727" s="3"/>
      <c r="BT8727" s="10">
        <v>8722</v>
      </c>
      <c r="BU8727" s="4">
        <f t="shared" si="544"/>
        <v>0</v>
      </c>
      <c r="BV8727" s="4">
        <f t="shared" si="545"/>
        <v>0</v>
      </c>
      <c r="BW8727" s="10"/>
      <c r="BX8727" s="4">
        <f t="shared" si="546"/>
        <v>1</v>
      </c>
      <c r="BY8727" s="4">
        <f t="shared" si="547"/>
        <v>1</v>
      </c>
    </row>
    <row r="8728" spans="1:77">
      <c r="A8728" s="10">
        <v>8723</v>
      </c>
      <c r="BP8728" s="3"/>
      <c r="BQ8728" s="3"/>
      <c r="BR8728" s="3"/>
      <c r="BS8728" s="3"/>
      <c r="BT8728" s="10">
        <v>8723</v>
      </c>
      <c r="BU8728" s="4">
        <f t="shared" si="544"/>
        <v>0</v>
      </c>
      <c r="BV8728" s="4">
        <f t="shared" si="545"/>
        <v>0</v>
      </c>
      <c r="BW8728" s="10"/>
      <c r="BX8728" s="4">
        <f t="shared" si="546"/>
        <v>1</v>
      </c>
      <c r="BY8728" s="4">
        <f t="shared" si="547"/>
        <v>1</v>
      </c>
    </row>
    <row r="8729" spans="1:77">
      <c r="A8729" s="10">
        <v>8724</v>
      </c>
      <c r="BP8729" s="3"/>
      <c r="BQ8729" s="3"/>
      <c r="BR8729" s="3"/>
      <c r="BS8729" s="3"/>
      <c r="BT8729" s="10">
        <v>8724</v>
      </c>
      <c r="BU8729" s="4">
        <f t="shared" si="544"/>
        <v>0</v>
      </c>
      <c r="BV8729" s="4">
        <f t="shared" si="545"/>
        <v>0</v>
      </c>
      <c r="BW8729" s="10"/>
      <c r="BX8729" s="4">
        <f t="shared" si="546"/>
        <v>1</v>
      </c>
      <c r="BY8729" s="4">
        <f t="shared" si="547"/>
        <v>1</v>
      </c>
    </row>
    <row r="8730" spans="1:77">
      <c r="A8730" s="10">
        <v>8725</v>
      </c>
      <c r="BP8730" s="3"/>
      <c r="BQ8730" s="3"/>
      <c r="BR8730" s="3"/>
      <c r="BS8730" s="3"/>
      <c r="BT8730" s="10">
        <v>8725</v>
      </c>
      <c r="BU8730" s="4">
        <f t="shared" si="544"/>
        <v>0</v>
      </c>
      <c r="BV8730" s="4">
        <f t="shared" si="545"/>
        <v>0</v>
      </c>
      <c r="BW8730" s="10"/>
      <c r="BX8730" s="4">
        <f t="shared" si="546"/>
        <v>1</v>
      </c>
      <c r="BY8730" s="4">
        <f t="shared" si="547"/>
        <v>1</v>
      </c>
    </row>
    <row r="8731" spans="1:77">
      <c r="A8731" s="10">
        <v>8726</v>
      </c>
      <c r="BP8731" s="3"/>
      <c r="BQ8731" s="3"/>
      <c r="BR8731" s="3"/>
      <c r="BS8731" s="3"/>
      <c r="BT8731" s="10">
        <v>8726</v>
      </c>
      <c r="BU8731" s="4">
        <f t="shared" si="544"/>
        <v>0</v>
      </c>
      <c r="BV8731" s="4">
        <f t="shared" si="545"/>
        <v>0</v>
      </c>
      <c r="BW8731" s="10"/>
      <c r="BX8731" s="4">
        <f t="shared" si="546"/>
        <v>1</v>
      </c>
      <c r="BY8731" s="4">
        <f t="shared" si="547"/>
        <v>1</v>
      </c>
    </row>
    <row r="8732" spans="1:77">
      <c r="A8732" s="10">
        <v>8727</v>
      </c>
      <c r="BP8732" s="3"/>
      <c r="BQ8732" s="3"/>
      <c r="BR8732" s="3"/>
      <c r="BS8732" s="3"/>
      <c r="BT8732" s="10">
        <v>8727</v>
      </c>
      <c r="BU8732" s="4">
        <f t="shared" si="544"/>
        <v>0</v>
      </c>
      <c r="BV8732" s="4">
        <f t="shared" si="545"/>
        <v>0</v>
      </c>
      <c r="BW8732" s="10"/>
      <c r="BX8732" s="4">
        <f t="shared" si="546"/>
        <v>1</v>
      </c>
      <c r="BY8732" s="4">
        <f t="shared" si="547"/>
        <v>1</v>
      </c>
    </row>
    <row r="8733" spans="1:77">
      <c r="A8733" s="10">
        <v>8728</v>
      </c>
      <c r="BP8733" s="3"/>
      <c r="BQ8733" s="3"/>
      <c r="BR8733" s="3"/>
      <c r="BS8733" s="3"/>
      <c r="BT8733" s="10">
        <v>8728</v>
      </c>
      <c r="BU8733" s="4">
        <f t="shared" si="544"/>
        <v>0</v>
      </c>
      <c r="BV8733" s="4">
        <f t="shared" si="545"/>
        <v>0</v>
      </c>
      <c r="BW8733" s="10"/>
      <c r="BX8733" s="4">
        <f t="shared" si="546"/>
        <v>1</v>
      </c>
      <c r="BY8733" s="4">
        <f t="shared" si="547"/>
        <v>1</v>
      </c>
    </row>
    <row r="8734" spans="1:77">
      <c r="A8734" s="10">
        <v>8729</v>
      </c>
      <c r="BP8734" s="3"/>
      <c r="BQ8734" s="3"/>
      <c r="BR8734" s="3"/>
      <c r="BS8734" s="3"/>
      <c r="BT8734" s="10">
        <v>8729</v>
      </c>
      <c r="BU8734" s="4">
        <f t="shared" si="544"/>
        <v>0</v>
      </c>
      <c r="BV8734" s="4">
        <f t="shared" si="545"/>
        <v>0</v>
      </c>
      <c r="BW8734" s="10"/>
      <c r="BX8734" s="4">
        <f t="shared" si="546"/>
        <v>1</v>
      </c>
      <c r="BY8734" s="4">
        <f t="shared" si="547"/>
        <v>1</v>
      </c>
    </row>
    <row r="8735" spans="1:77">
      <c r="A8735" s="10">
        <v>8730</v>
      </c>
      <c r="BP8735" s="3"/>
      <c r="BQ8735" s="3"/>
      <c r="BR8735" s="3"/>
      <c r="BS8735" s="3"/>
      <c r="BT8735" s="10">
        <v>8730</v>
      </c>
      <c r="BU8735" s="4">
        <f t="shared" si="544"/>
        <v>0</v>
      </c>
      <c r="BV8735" s="4">
        <f t="shared" si="545"/>
        <v>0</v>
      </c>
      <c r="BW8735" s="10"/>
      <c r="BX8735" s="4">
        <f t="shared" si="546"/>
        <v>1</v>
      </c>
      <c r="BY8735" s="4">
        <f t="shared" si="547"/>
        <v>1</v>
      </c>
    </row>
    <row r="8736" spans="1:77">
      <c r="A8736" s="10">
        <v>8731</v>
      </c>
      <c r="BP8736" s="3"/>
      <c r="BQ8736" s="3"/>
      <c r="BR8736" s="3"/>
      <c r="BS8736" s="3"/>
      <c r="BT8736" s="10">
        <v>8731</v>
      </c>
      <c r="BU8736" s="4">
        <f t="shared" si="544"/>
        <v>0</v>
      </c>
      <c r="BV8736" s="4">
        <f t="shared" si="545"/>
        <v>0</v>
      </c>
      <c r="BW8736" s="10"/>
      <c r="BX8736" s="4">
        <f t="shared" si="546"/>
        <v>1</v>
      </c>
      <c r="BY8736" s="4">
        <f t="shared" si="547"/>
        <v>1</v>
      </c>
    </row>
    <row r="8737" spans="1:77">
      <c r="A8737" s="10">
        <v>8732</v>
      </c>
      <c r="BP8737" s="3"/>
      <c r="BQ8737" s="3"/>
      <c r="BR8737" s="3"/>
      <c r="BS8737" s="3"/>
      <c r="BT8737" s="10">
        <v>8732</v>
      </c>
      <c r="BU8737" s="4">
        <f t="shared" si="544"/>
        <v>0</v>
      </c>
      <c r="BV8737" s="4">
        <f t="shared" si="545"/>
        <v>0</v>
      </c>
      <c r="BW8737" s="10"/>
      <c r="BX8737" s="4">
        <f t="shared" si="546"/>
        <v>1</v>
      </c>
      <c r="BY8737" s="4">
        <f t="shared" si="547"/>
        <v>1</v>
      </c>
    </row>
    <row r="8738" spans="1:77">
      <c r="A8738" s="10">
        <v>8733</v>
      </c>
      <c r="BP8738" s="3"/>
      <c r="BQ8738" s="3"/>
      <c r="BR8738" s="3"/>
      <c r="BS8738" s="3"/>
      <c r="BT8738" s="10">
        <v>8733</v>
      </c>
      <c r="BU8738" s="4">
        <f t="shared" si="544"/>
        <v>0</v>
      </c>
      <c r="BV8738" s="4">
        <f t="shared" si="545"/>
        <v>0</v>
      </c>
      <c r="BW8738" s="10"/>
      <c r="BX8738" s="4">
        <f t="shared" si="546"/>
        <v>1</v>
      </c>
      <c r="BY8738" s="4">
        <f t="shared" si="547"/>
        <v>1</v>
      </c>
    </row>
    <row r="8739" spans="1:77">
      <c r="A8739" s="10">
        <v>8734</v>
      </c>
      <c r="BP8739" s="3"/>
      <c r="BQ8739" s="3"/>
      <c r="BR8739" s="3"/>
      <c r="BS8739" s="3"/>
      <c r="BT8739" s="10">
        <v>8734</v>
      </c>
      <c r="BU8739" s="4">
        <f t="shared" si="544"/>
        <v>0</v>
      </c>
      <c r="BV8739" s="4">
        <f t="shared" si="545"/>
        <v>0</v>
      </c>
      <c r="BW8739" s="10"/>
      <c r="BX8739" s="4">
        <f t="shared" si="546"/>
        <v>1</v>
      </c>
      <c r="BY8739" s="4">
        <f t="shared" si="547"/>
        <v>1</v>
      </c>
    </row>
    <row r="8740" spans="1:77">
      <c r="A8740" s="10">
        <v>8735</v>
      </c>
      <c r="BP8740" s="3"/>
      <c r="BQ8740" s="3"/>
      <c r="BR8740" s="3"/>
      <c r="BS8740" s="3"/>
      <c r="BT8740" s="10">
        <v>8735</v>
      </c>
      <c r="BU8740" s="4">
        <f t="shared" si="544"/>
        <v>0</v>
      </c>
      <c r="BV8740" s="4">
        <f t="shared" si="545"/>
        <v>0</v>
      </c>
      <c r="BW8740" s="10"/>
      <c r="BX8740" s="4">
        <f t="shared" si="546"/>
        <v>1</v>
      </c>
      <c r="BY8740" s="4">
        <f t="shared" si="547"/>
        <v>1</v>
      </c>
    </row>
    <row r="8741" spans="1:77">
      <c r="A8741" s="10">
        <v>8736</v>
      </c>
      <c r="BP8741" s="3"/>
      <c r="BQ8741" s="3"/>
      <c r="BR8741" s="3"/>
      <c r="BS8741" s="3"/>
      <c r="BT8741" s="10">
        <v>8736</v>
      </c>
      <c r="BU8741" s="4">
        <f t="shared" si="544"/>
        <v>0</v>
      </c>
      <c r="BV8741" s="4">
        <f t="shared" si="545"/>
        <v>0</v>
      </c>
      <c r="BW8741" s="10"/>
      <c r="BX8741" s="4">
        <f t="shared" si="546"/>
        <v>1</v>
      </c>
      <c r="BY8741" s="4">
        <f t="shared" si="547"/>
        <v>1</v>
      </c>
    </row>
    <row r="8742" spans="1:77">
      <c r="A8742" s="10">
        <v>8737</v>
      </c>
      <c r="BP8742" s="3"/>
      <c r="BQ8742" s="3"/>
      <c r="BR8742" s="3"/>
      <c r="BS8742" s="3"/>
      <c r="BT8742" s="10">
        <v>8737</v>
      </c>
      <c r="BU8742" s="4">
        <f t="shared" si="544"/>
        <v>0</v>
      </c>
      <c r="BV8742" s="4">
        <f t="shared" si="545"/>
        <v>0</v>
      </c>
      <c r="BW8742" s="10"/>
      <c r="BX8742" s="4">
        <f t="shared" si="546"/>
        <v>1</v>
      </c>
      <c r="BY8742" s="4">
        <f t="shared" si="547"/>
        <v>1</v>
      </c>
    </row>
    <row r="8743" spans="1:77">
      <c r="A8743" s="10">
        <v>8738</v>
      </c>
      <c r="BP8743" s="3"/>
      <c r="BQ8743" s="3"/>
      <c r="BR8743" s="3"/>
      <c r="BS8743" s="3"/>
      <c r="BT8743" s="10">
        <v>8738</v>
      </c>
      <c r="BU8743" s="4">
        <f t="shared" si="544"/>
        <v>0</v>
      </c>
      <c r="BV8743" s="4">
        <f t="shared" si="545"/>
        <v>0</v>
      </c>
      <c r="BW8743" s="10"/>
      <c r="BX8743" s="4">
        <f t="shared" si="546"/>
        <v>1</v>
      </c>
      <c r="BY8743" s="4">
        <f t="shared" si="547"/>
        <v>1</v>
      </c>
    </row>
    <row r="8744" spans="1:77">
      <c r="A8744" s="10">
        <v>8739</v>
      </c>
      <c r="BP8744" s="3"/>
      <c r="BQ8744" s="3"/>
      <c r="BR8744" s="3"/>
      <c r="BS8744" s="3"/>
      <c r="BT8744" s="10">
        <v>8739</v>
      </c>
      <c r="BU8744" s="4">
        <f t="shared" si="544"/>
        <v>0</v>
      </c>
      <c r="BV8744" s="4">
        <f t="shared" si="545"/>
        <v>0</v>
      </c>
      <c r="BW8744" s="10"/>
      <c r="BX8744" s="4">
        <f t="shared" si="546"/>
        <v>1</v>
      </c>
      <c r="BY8744" s="4">
        <f t="shared" si="547"/>
        <v>1</v>
      </c>
    </row>
    <row r="8745" spans="1:77">
      <c r="A8745" s="10">
        <v>8740</v>
      </c>
      <c r="BP8745" s="3"/>
      <c r="BQ8745" s="3"/>
      <c r="BR8745" s="3"/>
      <c r="BS8745" s="3"/>
      <c r="BT8745" s="10">
        <v>8740</v>
      </c>
      <c r="BU8745" s="4">
        <f t="shared" si="544"/>
        <v>0</v>
      </c>
      <c r="BV8745" s="4">
        <f t="shared" si="545"/>
        <v>0</v>
      </c>
      <c r="BW8745" s="10"/>
      <c r="BX8745" s="4">
        <f t="shared" si="546"/>
        <v>1</v>
      </c>
      <c r="BY8745" s="4">
        <f t="shared" si="547"/>
        <v>1</v>
      </c>
    </row>
    <row r="8746" spans="1:77">
      <c r="A8746" s="10">
        <v>8741</v>
      </c>
      <c r="BP8746" s="3"/>
      <c r="BQ8746" s="3"/>
      <c r="BR8746" s="3"/>
      <c r="BS8746" s="3"/>
      <c r="BT8746" s="10">
        <v>8741</v>
      </c>
      <c r="BU8746" s="4">
        <f t="shared" si="544"/>
        <v>0</v>
      </c>
      <c r="BV8746" s="4">
        <f t="shared" si="545"/>
        <v>0</v>
      </c>
      <c r="BW8746" s="10"/>
      <c r="BX8746" s="4">
        <f t="shared" si="546"/>
        <v>1</v>
      </c>
      <c r="BY8746" s="4">
        <f t="shared" si="547"/>
        <v>1</v>
      </c>
    </row>
    <row r="8747" spans="1:77">
      <c r="A8747" s="10">
        <v>8742</v>
      </c>
      <c r="BP8747" s="3"/>
      <c r="BQ8747" s="3"/>
      <c r="BR8747" s="3"/>
      <c r="BS8747" s="3"/>
      <c r="BT8747" s="10">
        <v>8742</v>
      </c>
      <c r="BU8747" s="4">
        <f t="shared" si="544"/>
        <v>0</v>
      </c>
      <c r="BV8747" s="4">
        <f t="shared" si="545"/>
        <v>0</v>
      </c>
      <c r="BW8747" s="10"/>
      <c r="BX8747" s="4">
        <f t="shared" si="546"/>
        <v>1</v>
      </c>
      <c r="BY8747" s="4">
        <f t="shared" si="547"/>
        <v>1</v>
      </c>
    </row>
    <row r="8748" spans="1:77">
      <c r="A8748" s="10">
        <v>8743</v>
      </c>
      <c r="BP8748" s="3"/>
      <c r="BQ8748" s="3"/>
      <c r="BR8748" s="3"/>
      <c r="BS8748" s="3"/>
      <c r="BT8748" s="10">
        <v>8743</v>
      </c>
      <c r="BU8748" s="4">
        <f t="shared" si="544"/>
        <v>0</v>
      </c>
      <c r="BV8748" s="4">
        <f t="shared" si="545"/>
        <v>0</v>
      </c>
      <c r="BW8748" s="10"/>
      <c r="BX8748" s="4">
        <f t="shared" si="546"/>
        <v>1</v>
      </c>
      <c r="BY8748" s="4">
        <f t="shared" si="547"/>
        <v>1</v>
      </c>
    </row>
    <row r="8749" spans="1:77">
      <c r="A8749" s="10">
        <v>8744</v>
      </c>
      <c r="BP8749" s="3"/>
      <c r="BQ8749" s="3"/>
      <c r="BR8749" s="3"/>
      <c r="BS8749" s="3"/>
      <c r="BT8749" s="10">
        <v>8744</v>
      </c>
      <c r="BU8749" s="4">
        <f t="shared" si="544"/>
        <v>0</v>
      </c>
      <c r="BV8749" s="4">
        <f t="shared" si="545"/>
        <v>0</v>
      </c>
      <c r="BW8749" s="10"/>
      <c r="BX8749" s="4">
        <f t="shared" si="546"/>
        <v>1</v>
      </c>
      <c r="BY8749" s="4">
        <f t="shared" si="547"/>
        <v>1</v>
      </c>
    </row>
    <row r="8750" spans="1:77">
      <c r="A8750" s="10">
        <v>8745</v>
      </c>
      <c r="BP8750" s="3"/>
      <c r="BQ8750" s="3"/>
      <c r="BR8750" s="3"/>
      <c r="BS8750" s="3"/>
      <c r="BT8750" s="10">
        <v>8745</v>
      </c>
      <c r="BU8750" s="4">
        <f t="shared" si="544"/>
        <v>0</v>
      </c>
      <c r="BV8750" s="4">
        <f t="shared" si="545"/>
        <v>0</v>
      </c>
      <c r="BW8750" s="10"/>
      <c r="BX8750" s="4">
        <f t="shared" si="546"/>
        <v>1</v>
      </c>
      <c r="BY8750" s="4">
        <f t="shared" si="547"/>
        <v>1</v>
      </c>
    </row>
    <row r="8751" spans="1:77">
      <c r="A8751" s="10">
        <v>8746</v>
      </c>
      <c r="BP8751" s="3"/>
      <c r="BQ8751" s="3"/>
      <c r="BR8751" s="3"/>
      <c r="BS8751" s="3"/>
      <c r="BT8751" s="10">
        <v>8746</v>
      </c>
      <c r="BU8751" s="4">
        <f t="shared" si="544"/>
        <v>0</v>
      </c>
      <c r="BV8751" s="4">
        <f t="shared" si="545"/>
        <v>0</v>
      </c>
      <c r="BW8751" s="10"/>
      <c r="BX8751" s="4">
        <f t="shared" si="546"/>
        <v>1</v>
      </c>
      <c r="BY8751" s="4">
        <f t="shared" si="547"/>
        <v>1</v>
      </c>
    </row>
    <row r="8752" spans="1:77">
      <c r="A8752" s="10">
        <v>8747</v>
      </c>
      <c r="BP8752" s="3"/>
      <c r="BQ8752" s="3"/>
      <c r="BR8752" s="3"/>
      <c r="BS8752" s="3"/>
      <c r="BT8752" s="10">
        <v>8747</v>
      </c>
      <c r="BU8752" s="4">
        <f t="shared" si="544"/>
        <v>0</v>
      </c>
      <c r="BV8752" s="4">
        <f t="shared" si="545"/>
        <v>0</v>
      </c>
      <c r="BW8752" s="10"/>
      <c r="BX8752" s="4">
        <f t="shared" si="546"/>
        <v>1</v>
      </c>
      <c r="BY8752" s="4">
        <f t="shared" si="547"/>
        <v>1</v>
      </c>
    </row>
    <row r="8753" spans="1:77">
      <c r="A8753" s="10">
        <v>8748</v>
      </c>
      <c r="BP8753" s="3"/>
      <c r="BQ8753" s="3"/>
      <c r="BR8753" s="3"/>
      <c r="BS8753" s="3"/>
      <c r="BT8753" s="10">
        <v>8748</v>
      </c>
      <c r="BU8753" s="4">
        <f t="shared" si="544"/>
        <v>0</v>
      </c>
      <c r="BV8753" s="4">
        <f t="shared" si="545"/>
        <v>0</v>
      </c>
      <c r="BW8753" s="10"/>
      <c r="BX8753" s="4">
        <f t="shared" si="546"/>
        <v>1</v>
      </c>
      <c r="BY8753" s="4">
        <f t="shared" si="547"/>
        <v>1</v>
      </c>
    </row>
    <row r="8754" spans="1:77">
      <c r="A8754" s="10">
        <v>8749</v>
      </c>
      <c r="BP8754" s="3"/>
      <c r="BQ8754" s="3"/>
      <c r="BR8754" s="3"/>
      <c r="BS8754" s="3"/>
      <c r="BT8754" s="10">
        <v>8749</v>
      </c>
      <c r="BU8754" s="4">
        <f t="shared" si="544"/>
        <v>0</v>
      </c>
      <c r="BV8754" s="4">
        <f t="shared" si="545"/>
        <v>0</v>
      </c>
      <c r="BW8754" s="10"/>
      <c r="BX8754" s="4">
        <f t="shared" si="546"/>
        <v>1</v>
      </c>
      <c r="BY8754" s="4">
        <f t="shared" si="547"/>
        <v>1</v>
      </c>
    </row>
    <row r="8755" spans="1:77">
      <c r="A8755" s="10">
        <v>8750</v>
      </c>
      <c r="BP8755" s="3"/>
      <c r="BQ8755" s="3"/>
      <c r="BR8755" s="3"/>
      <c r="BS8755" s="3"/>
      <c r="BT8755" s="10">
        <v>8750</v>
      </c>
      <c r="BU8755" s="4">
        <f t="shared" si="544"/>
        <v>0</v>
      </c>
      <c r="BV8755" s="4">
        <f t="shared" si="545"/>
        <v>0</v>
      </c>
      <c r="BW8755" s="10"/>
      <c r="BX8755" s="4">
        <f t="shared" si="546"/>
        <v>1</v>
      </c>
      <c r="BY8755" s="4">
        <f t="shared" si="547"/>
        <v>1</v>
      </c>
    </row>
    <row r="8756" spans="1:77">
      <c r="A8756" s="10">
        <v>8751</v>
      </c>
      <c r="BP8756" s="3"/>
      <c r="BQ8756" s="3"/>
      <c r="BR8756" s="3"/>
      <c r="BS8756" s="3"/>
      <c r="BT8756" s="10">
        <v>8751</v>
      </c>
      <c r="BU8756" s="4">
        <f t="shared" si="544"/>
        <v>0</v>
      </c>
      <c r="BV8756" s="4">
        <f t="shared" si="545"/>
        <v>0</v>
      </c>
      <c r="BW8756" s="10"/>
      <c r="BX8756" s="4">
        <f t="shared" si="546"/>
        <v>1</v>
      </c>
      <c r="BY8756" s="4">
        <f t="shared" si="547"/>
        <v>1</v>
      </c>
    </row>
    <row r="8757" spans="1:77">
      <c r="A8757" s="10">
        <v>8752</v>
      </c>
      <c r="BP8757" s="3"/>
      <c r="BQ8757" s="3"/>
      <c r="BR8757" s="3"/>
      <c r="BS8757" s="3"/>
      <c r="BT8757" s="10">
        <v>8752</v>
      </c>
      <c r="BU8757" s="4">
        <f t="shared" si="544"/>
        <v>0</v>
      </c>
      <c r="BV8757" s="4">
        <f t="shared" si="545"/>
        <v>0</v>
      </c>
      <c r="BW8757" s="10"/>
      <c r="BX8757" s="4">
        <f t="shared" si="546"/>
        <v>1</v>
      </c>
      <c r="BY8757" s="4">
        <f t="shared" si="547"/>
        <v>1</v>
      </c>
    </row>
    <row r="8758" spans="1:77">
      <c r="A8758" s="10">
        <v>8753</v>
      </c>
      <c r="BP8758" s="3"/>
      <c r="BQ8758" s="3"/>
      <c r="BR8758" s="3"/>
      <c r="BS8758" s="3"/>
      <c r="BT8758" s="10">
        <v>8753</v>
      </c>
      <c r="BU8758" s="4">
        <f t="shared" si="544"/>
        <v>0</v>
      </c>
      <c r="BV8758" s="4">
        <f t="shared" si="545"/>
        <v>0</v>
      </c>
      <c r="BW8758" s="10"/>
      <c r="BX8758" s="4">
        <f t="shared" si="546"/>
        <v>1</v>
      </c>
      <c r="BY8758" s="4">
        <f t="shared" si="547"/>
        <v>1</v>
      </c>
    </row>
    <row r="8759" spans="1:77">
      <c r="A8759" s="10">
        <v>8754</v>
      </c>
      <c r="BP8759" s="3"/>
      <c r="BQ8759" s="3"/>
      <c r="BR8759" s="3"/>
      <c r="BS8759" s="3"/>
      <c r="BT8759" s="10">
        <v>8754</v>
      </c>
      <c r="BU8759" s="4">
        <f t="shared" si="544"/>
        <v>0</v>
      </c>
      <c r="BV8759" s="4">
        <f t="shared" si="545"/>
        <v>0</v>
      </c>
      <c r="BW8759" s="10"/>
      <c r="BX8759" s="4">
        <f t="shared" si="546"/>
        <v>1</v>
      </c>
      <c r="BY8759" s="4">
        <f t="shared" si="547"/>
        <v>1</v>
      </c>
    </row>
    <row r="8760" spans="1:77">
      <c r="A8760" s="10">
        <v>8755</v>
      </c>
      <c r="BP8760" s="3"/>
      <c r="BQ8760" s="3"/>
      <c r="BR8760" s="3"/>
      <c r="BS8760" s="3"/>
      <c r="BT8760" s="10">
        <v>8755</v>
      </c>
      <c r="BU8760" s="4">
        <f t="shared" si="544"/>
        <v>0</v>
      </c>
      <c r="BV8760" s="4">
        <f t="shared" si="545"/>
        <v>0</v>
      </c>
      <c r="BW8760" s="10"/>
      <c r="BX8760" s="4">
        <f t="shared" si="546"/>
        <v>1</v>
      </c>
      <c r="BY8760" s="4">
        <f t="shared" si="547"/>
        <v>1</v>
      </c>
    </row>
    <row r="8761" spans="1:77">
      <c r="A8761" s="10">
        <v>8756</v>
      </c>
      <c r="BP8761" s="3"/>
      <c r="BQ8761" s="3"/>
      <c r="BR8761" s="3"/>
      <c r="BS8761" s="3"/>
      <c r="BT8761" s="10">
        <v>8756</v>
      </c>
      <c r="BU8761" s="4">
        <f t="shared" si="544"/>
        <v>0</v>
      </c>
      <c r="BV8761" s="4">
        <f t="shared" si="545"/>
        <v>0</v>
      </c>
      <c r="BW8761" s="10"/>
      <c r="BX8761" s="4">
        <f t="shared" si="546"/>
        <v>1</v>
      </c>
      <c r="BY8761" s="4">
        <f t="shared" si="547"/>
        <v>1</v>
      </c>
    </row>
    <row r="8762" spans="1:77">
      <c r="A8762" s="10">
        <v>8757</v>
      </c>
      <c r="BP8762" s="3"/>
      <c r="BQ8762" s="3"/>
      <c r="BR8762" s="3"/>
      <c r="BS8762" s="3"/>
      <c r="BT8762" s="10">
        <v>8757</v>
      </c>
      <c r="BU8762" s="4">
        <f t="shared" si="544"/>
        <v>0</v>
      </c>
      <c r="BV8762" s="4">
        <f t="shared" si="545"/>
        <v>0</v>
      </c>
      <c r="BW8762" s="10"/>
      <c r="BX8762" s="4">
        <f t="shared" si="546"/>
        <v>1</v>
      </c>
      <c r="BY8762" s="4">
        <f t="shared" si="547"/>
        <v>1</v>
      </c>
    </row>
    <row r="8763" spans="1:77">
      <c r="A8763" s="10">
        <v>8758</v>
      </c>
      <c r="BP8763" s="3"/>
      <c r="BQ8763" s="3"/>
      <c r="BR8763" s="3"/>
      <c r="BS8763" s="3"/>
      <c r="BT8763" s="10">
        <v>8758</v>
      </c>
      <c r="BU8763" s="4">
        <f t="shared" si="544"/>
        <v>0</v>
      </c>
      <c r="BV8763" s="4">
        <f t="shared" si="545"/>
        <v>0</v>
      </c>
      <c r="BW8763" s="10"/>
      <c r="BX8763" s="4">
        <f t="shared" si="546"/>
        <v>1</v>
      </c>
      <c r="BY8763" s="4">
        <f t="shared" si="547"/>
        <v>1</v>
      </c>
    </row>
    <row r="8764" spans="1:77">
      <c r="A8764" s="10">
        <v>8759</v>
      </c>
      <c r="BP8764" s="3"/>
      <c r="BQ8764" s="3"/>
      <c r="BR8764" s="3"/>
      <c r="BS8764" s="3"/>
      <c r="BT8764" s="10">
        <v>8759</v>
      </c>
      <c r="BU8764" s="4">
        <f t="shared" si="544"/>
        <v>0</v>
      </c>
      <c r="BV8764" s="4">
        <f t="shared" si="545"/>
        <v>0</v>
      </c>
      <c r="BW8764" s="10"/>
      <c r="BX8764" s="4">
        <f t="shared" si="546"/>
        <v>1</v>
      </c>
      <c r="BY8764" s="4">
        <f t="shared" si="547"/>
        <v>1</v>
      </c>
    </row>
    <row r="8765" spans="1:77">
      <c r="A8765" s="10">
        <v>8760</v>
      </c>
      <c r="BP8765" s="3"/>
      <c r="BQ8765" s="3"/>
      <c r="BR8765" s="3"/>
      <c r="BS8765" s="3"/>
      <c r="BT8765" s="10">
        <v>8760</v>
      </c>
      <c r="BU8765" s="4">
        <f t="shared" si="544"/>
        <v>0</v>
      </c>
      <c r="BV8765" s="4">
        <f t="shared" si="545"/>
        <v>0</v>
      </c>
      <c r="BW8765" s="10"/>
      <c r="BX8765" s="4">
        <f t="shared" si="546"/>
        <v>1</v>
      </c>
      <c r="BY8765" s="4">
        <f t="shared" si="547"/>
        <v>1</v>
      </c>
    </row>
    <row r="8766" spans="1:77">
      <c r="A8766" s="10">
        <v>8761</v>
      </c>
      <c r="BP8766" s="3"/>
      <c r="BQ8766" s="3"/>
      <c r="BR8766" s="3"/>
      <c r="BS8766" s="3"/>
      <c r="BT8766" s="10">
        <v>8761</v>
      </c>
      <c r="BU8766" s="4">
        <f t="shared" si="544"/>
        <v>0</v>
      </c>
      <c r="BV8766" s="4">
        <f t="shared" si="545"/>
        <v>0</v>
      </c>
      <c r="BW8766" s="10"/>
      <c r="BX8766" s="4">
        <f t="shared" si="546"/>
        <v>1</v>
      </c>
      <c r="BY8766" s="4">
        <f t="shared" si="547"/>
        <v>1</v>
      </c>
    </row>
    <row r="8767" spans="1:77">
      <c r="A8767" s="10">
        <v>8762</v>
      </c>
      <c r="BP8767" s="3"/>
      <c r="BQ8767" s="3"/>
      <c r="BR8767" s="3"/>
      <c r="BS8767" s="3"/>
      <c r="BT8767" s="10">
        <v>8762</v>
      </c>
      <c r="BU8767" s="4">
        <f t="shared" si="544"/>
        <v>0</v>
      </c>
      <c r="BV8767" s="4">
        <f t="shared" si="545"/>
        <v>0</v>
      </c>
      <c r="BW8767" s="10"/>
      <c r="BX8767" s="4">
        <f t="shared" si="546"/>
        <v>1</v>
      </c>
      <c r="BY8767" s="4">
        <f t="shared" si="547"/>
        <v>1</v>
      </c>
    </row>
    <row r="8768" spans="1:77">
      <c r="A8768" s="10">
        <v>8763</v>
      </c>
      <c r="BP8768" s="3"/>
      <c r="BQ8768" s="3"/>
      <c r="BR8768" s="3"/>
      <c r="BS8768" s="3"/>
      <c r="BT8768" s="10">
        <v>8763</v>
      </c>
      <c r="BU8768" s="4">
        <f t="shared" si="544"/>
        <v>0</v>
      </c>
      <c r="BV8768" s="4">
        <f t="shared" si="545"/>
        <v>0</v>
      </c>
      <c r="BW8768" s="10"/>
      <c r="BX8768" s="4">
        <f t="shared" si="546"/>
        <v>1</v>
      </c>
      <c r="BY8768" s="4">
        <f t="shared" si="547"/>
        <v>1</v>
      </c>
    </row>
    <row r="8769" spans="1:77">
      <c r="A8769" s="10">
        <v>8764</v>
      </c>
      <c r="BP8769" s="3"/>
      <c r="BQ8769" s="3"/>
      <c r="BR8769" s="3"/>
      <c r="BS8769" s="3"/>
      <c r="BT8769" s="10">
        <v>8764</v>
      </c>
      <c r="BU8769" s="4">
        <f t="shared" si="544"/>
        <v>0</v>
      </c>
      <c r="BV8769" s="4">
        <f t="shared" si="545"/>
        <v>0</v>
      </c>
      <c r="BW8769" s="10"/>
      <c r="BX8769" s="4">
        <f t="shared" si="546"/>
        <v>1</v>
      </c>
      <c r="BY8769" s="4">
        <f t="shared" si="547"/>
        <v>1</v>
      </c>
    </row>
    <row r="8770" spans="1:77">
      <c r="A8770" s="10">
        <v>8765</v>
      </c>
      <c r="BP8770" s="3"/>
      <c r="BQ8770" s="3"/>
      <c r="BR8770" s="3"/>
      <c r="BS8770" s="3"/>
      <c r="BT8770" s="10">
        <v>8765</v>
      </c>
      <c r="BU8770" s="4">
        <f t="shared" si="544"/>
        <v>0</v>
      </c>
      <c r="BV8770" s="4">
        <f t="shared" si="545"/>
        <v>0</v>
      </c>
      <c r="BW8770" s="10"/>
      <c r="BX8770" s="4">
        <f t="shared" si="546"/>
        <v>1</v>
      </c>
      <c r="BY8770" s="4">
        <f t="shared" si="547"/>
        <v>1</v>
      </c>
    </row>
    <row r="8771" spans="1:77">
      <c r="A8771" s="10">
        <v>8766</v>
      </c>
      <c r="BP8771" s="3"/>
      <c r="BQ8771" s="3"/>
      <c r="BR8771" s="3"/>
      <c r="BS8771" s="3"/>
      <c r="BT8771" s="10">
        <v>8766</v>
      </c>
      <c r="BU8771" s="4">
        <f t="shared" si="544"/>
        <v>0</v>
      </c>
      <c r="BV8771" s="4">
        <f t="shared" si="545"/>
        <v>0</v>
      </c>
      <c r="BW8771" s="10"/>
      <c r="BX8771" s="4">
        <f t="shared" si="546"/>
        <v>1</v>
      </c>
      <c r="BY8771" s="4">
        <f t="shared" si="547"/>
        <v>1</v>
      </c>
    </row>
    <row r="8772" spans="1:77">
      <c r="A8772" s="10">
        <v>8767</v>
      </c>
      <c r="BP8772" s="3"/>
      <c r="BQ8772" s="3"/>
      <c r="BR8772" s="3"/>
      <c r="BS8772" s="3"/>
      <c r="BT8772" s="10">
        <v>8767</v>
      </c>
      <c r="BU8772" s="4">
        <f t="shared" si="544"/>
        <v>0</v>
      </c>
      <c r="BV8772" s="4">
        <f t="shared" si="545"/>
        <v>0</v>
      </c>
      <c r="BW8772" s="10"/>
      <c r="BX8772" s="4">
        <f t="shared" si="546"/>
        <v>1</v>
      </c>
      <c r="BY8772" s="4">
        <f t="shared" si="547"/>
        <v>1</v>
      </c>
    </row>
    <row r="8773" spans="1:77">
      <c r="A8773" s="10">
        <v>8768</v>
      </c>
      <c r="BP8773" s="3"/>
      <c r="BQ8773" s="3"/>
      <c r="BR8773" s="3"/>
      <c r="BS8773" s="3"/>
      <c r="BT8773" s="10">
        <v>8768</v>
      </c>
      <c r="BU8773" s="4">
        <f t="shared" si="544"/>
        <v>0</v>
      </c>
      <c r="BV8773" s="4">
        <f t="shared" si="545"/>
        <v>0</v>
      </c>
      <c r="BW8773" s="10"/>
      <c r="BX8773" s="4">
        <f t="shared" si="546"/>
        <v>1</v>
      </c>
      <c r="BY8773" s="4">
        <f t="shared" si="547"/>
        <v>1</v>
      </c>
    </row>
    <row r="8774" spans="1:77">
      <c r="A8774" s="10">
        <v>8769</v>
      </c>
      <c r="BP8774" s="3"/>
      <c r="BQ8774" s="3"/>
      <c r="BR8774" s="3"/>
      <c r="BS8774" s="3"/>
      <c r="BT8774" s="10">
        <v>8769</v>
      </c>
      <c r="BU8774" s="4">
        <f t="shared" si="544"/>
        <v>0</v>
      </c>
      <c r="BV8774" s="4">
        <f t="shared" si="545"/>
        <v>0</v>
      </c>
      <c r="BW8774" s="10"/>
      <c r="BX8774" s="4">
        <f t="shared" si="546"/>
        <v>1</v>
      </c>
      <c r="BY8774" s="4">
        <f t="shared" si="547"/>
        <v>1</v>
      </c>
    </row>
    <row r="8775" spans="1:77">
      <c r="A8775" s="10">
        <v>8770</v>
      </c>
      <c r="BP8775" s="3"/>
      <c r="BQ8775" s="3"/>
      <c r="BR8775" s="3"/>
      <c r="BS8775" s="3"/>
      <c r="BT8775" s="10">
        <v>8770</v>
      </c>
      <c r="BU8775" s="4">
        <f t="shared" ref="BU8775:BU8838" si="548">BP8775*$BV$1-BQ8775</f>
        <v>0</v>
      </c>
      <c r="BV8775" s="4">
        <f t="shared" ref="BV8775:BV8838" si="549">BR8775*$BV$1-BS8775</f>
        <v>0</v>
      </c>
      <c r="BW8775" s="10"/>
      <c r="BX8775" s="4">
        <f t="shared" ref="BX8775:BX8838" si="550">IF(BU8775=MAX($BU8775:$BV8775),1,0)</f>
        <v>1</v>
      </c>
      <c r="BY8775" s="4">
        <f t="shared" ref="BY8775:BY8838" si="551">IF(BV8775=MAX($BU8775:$BV8775),1,0)</f>
        <v>1</v>
      </c>
    </row>
    <row r="8776" spans="1:77">
      <c r="A8776" s="10">
        <v>8771</v>
      </c>
      <c r="BP8776" s="3"/>
      <c r="BQ8776" s="3"/>
      <c r="BR8776" s="3"/>
      <c r="BS8776" s="3"/>
      <c r="BT8776" s="10">
        <v>8771</v>
      </c>
      <c r="BU8776" s="4">
        <f t="shared" si="548"/>
        <v>0</v>
      </c>
      <c r="BV8776" s="4">
        <f t="shared" si="549"/>
        <v>0</v>
      </c>
      <c r="BW8776" s="10"/>
      <c r="BX8776" s="4">
        <f t="shared" si="550"/>
        <v>1</v>
      </c>
      <c r="BY8776" s="4">
        <f t="shared" si="551"/>
        <v>1</v>
      </c>
    </row>
    <row r="8777" spans="1:77">
      <c r="A8777" s="10">
        <v>8772</v>
      </c>
      <c r="BP8777" s="3"/>
      <c r="BQ8777" s="3"/>
      <c r="BR8777" s="3"/>
      <c r="BS8777" s="3"/>
      <c r="BT8777" s="10">
        <v>8772</v>
      </c>
      <c r="BU8777" s="4">
        <f t="shared" si="548"/>
        <v>0</v>
      </c>
      <c r="BV8777" s="4">
        <f t="shared" si="549"/>
        <v>0</v>
      </c>
      <c r="BW8777" s="10"/>
      <c r="BX8777" s="4">
        <f t="shared" si="550"/>
        <v>1</v>
      </c>
      <c r="BY8777" s="4">
        <f t="shared" si="551"/>
        <v>1</v>
      </c>
    </row>
    <row r="8778" spans="1:77">
      <c r="A8778" s="10">
        <v>8773</v>
      </c>
      <c r="BP8778" s="3"/>
      <c r="BQ8778" s="3"/>
      <c r="BR8778" s="3"/>
      <c r="BS8778" s="3"/>
      <c r="BT8778" s="10">
        <v>8773</v>
      </c>
      <c r="BU8778" s="4">
        <f t="shared" si="548"/>
        <v>0</v>
      </c>
      <c r="BV8778" s="4">
        <f t="shared" si="549"/>
        <v>0</v>
      </c>
      <c r="BW8778" s="10"/>
      <c r="BX8778" s="4">
        <f t="shared" si="550"/>
        <v>1</v>
      </c>
      <c r="BY8778" s="4">
        <f t="shared" si="551"/>
        <v>1</v>
      </c>
    </row>
    <row r="8779" spans="1:77">
      <c r="A8779" s="10">
        <v>8774</v>
      </c>
      <c r="BP8779" s="3"/>
      <c r="BQ8779" s="3"/>
      <c r="BR8779" s="3"/>
      <c r="BS8779" s="3"/>
      <c r="BT8779" s="10">
        <v>8774</v>
      </c>
      <c r="BU8779" s="4">
        <f t="shared" si="548"/>
        <v>0</v>
      </c>
      <c r="BV8779" s="4">
        <f t="shared" si="549"/>
        <v>0</v>
      </c>
      <c r="BW8779" s="10"/>
      <c r="BX8779" s="4">
        <f t="shared" si="550"/>
        <v>1</v>
      </c>
      <c r="BY8779" s="4">
        <f t="shared" si="551"/>
        <v>1</v>
      </c>
    </row>
    <row r="8780" spans="1:77">
      <c r="A8780" s="10">
        <v>8775</v>
      </c>
      <c r="BP8780" s="3"/>
      <c r="BQ8780" s="3"/>
      <c r="BR8780" s="3"/>
      <c r="BS8780" s="3"/>
      <c r="BT8780" s="10">
        <v>8775</v>
      </c>
      <c r="BU8780" s="4">
        <f t="shared" si="548"/>
        <v>0</v>
      </c>
      <c r="BV8780" s="4">
        <f t="shared" si="549"/>
        <v>0</v>
      </c>
      <c r="BW8780" s="10"/>
      <c r="BX8780" s="4">
        <f t="shared" si="550"/>
        <v>1</v>
      </c>
      <c r="BY8780" s="4">
        <f t="shared" si="551"/>
        <v>1</v>
      </c>
    </row>
    <row r="8781" spans="1:77">
      <c r="A8781" s="10">
        <v>8776</v>
      </c>
      <c r="BP8781" s="3"/>
      <c r="BQ8781" s="3"/>
      <c r="BR8781" s="3"/>
      <c r="BS8781" s="3"/>
      <c r="BT8781" s="10">
        <v>8776</v>
      </c>
      <c r="BU8781" s="4">
        <f t="shared" si="548"/>
        <v>0</v>
      </c>
      <c r="BV8781" s="4">
        <f t="shared" si="549"/>
        <v>0</v>
      </c>
      <c r="BW8781" s="10"/>
      <c r="BX8781" s="4">
        <f t="shared" si="550"/>
        <v>1</v>
      </c>
      <c r="BY8781" s="4">
        <f t="shared" si="551"/>
        <v>1</v>
      </c>
    </row>
    <row r="8782" spans="1:77">
      <c r="A8782" s="10">
        <v>8777</v>
      </c>
      <c r="BP8782" s="3"/>
      <c r="BQ8782" s="3"/>
      <c r="BR8782" s="3"/>
      <c r="BS8782" s="3"/>
      <c r="BT8782" s="10">
        <v>8777</v>
      </c>
      <c r="BU8782" s="4">
        <f t="shared" si="548"/>
        <v>0</v>
      </c>
      <c r="BV8782" s="4">
        <f t="shared" si="549"/>
        <v>0</v>
      </c>
      <c r="BW8782" s="10"/>
      <c r="BX8782" s="4">
        <f t="shared" si="550"/>
        <v>1</v>
      </c>
      <c r="BY8782" s="4">
        <f t="shared" si="551"/>
        <v>1</v>
      </c>
    </row>
    <row r="8783" spans="1:77">
      <c r="A8783" s="10">
        <v>8778</v>
      </c>
      <c r="BP8783" s="3"/>
      <c r="BQ8783" s="3"/>
      <c r="BR8783" s="3"/>
      <c r="BS8783" s="3"/>
      <c r="BT8783" s="10">
        <v>8778</v>
      </c>
      <c r="BU8783" s="4">
        <f t="shared" si="548"/>
        <v>0</v>
      </c>
      <c r="BV8783" s="4">
        <f t="shared" si="549"/>
        <v>0</v>
      </c>
      <c r="BW8783" s="10"/>
      <c r="BX8783" s="4">
        <f t="shared" si="550"/>
        <v>1</v>
      </c>
      <c r="BY8783" s="4">
        <f t="shared" si="551"/>
        <v>1</v>
      </c>
    </row>
    <row r="8784" spans="1:77">
      <c r="A8784" s="10">
        <v>8779</v>
      </c>
      <c r="BP8784" s="3"/>
      <c r="BQ8784" s="3"/>
      <c r="BR8784" s="3"/>
      <c r="BS8784" s="3"/>
      <c r="BT8784" s="10">
        <v>8779</v>
      </c>
      <c r="BU8784" s="4">
        <f t="shared" si="548"/>
        <v>0</v>
      </c>
      <c r="BV8784" s="4">
        <f t="shared" si="549"/>
        <v>0</v>
      </c>
      <c r="BW8784" s="10"/>
      <c r="BX8784" s="4">
        <f t="shared" si="550"/>
        <v>1</v>
      </c>
      <c r="BY8784" s="4">
        <f t="shared" si="551"/>
        <v>1</v>
      </c>
    </row>
    <row r="8785" spans="1:77">
      <c r="A8785" s="10">
        <v>8780</v>
      </c>
      <c r="BP8785" s="3"/>
      <c r="BQ8785" s="3"/>
      <c r="BR8785" s="3"/>
      <c r="BS8785" s="3"/>
      <c r="BT8785" s="10">
        <v>8780</v>
      </c>
      <c r="BU8785" s="4">
        <f t="shared" si="548"/>
        <v>0</v>
      </c>
      <c r="BV8785" s="4">
        <f t="shared" si="549"/>
        <v>0</v>
      </c>
      <c r="BW8785" s="10"/>
      <c r="BX8785" s="4">
        <f t="shared" si="550"/>
        <v>1</v>
      </c>
      <c r="BY8785" s="4">
        <f t="shared" si="551"/>
        <v>1</v>
      </c>
    </row>
    <row r="8786" spans="1:77">
      <c r="A8786" s="10">
        <v>8781</v>
      </c>
      <c r="BP8786" s="3"/>
      <c r="BQ8786" s="3"/>
      <c r="BR8786" s="3"/>
      <c r="BS8786" s="3"/>
      <c r="BT8786" s="10">
        <v>8781</v>
      </c>
      <c r="BU8786" s="4">
        <f t="shared" si="548"/>
        <v>0</v>
      </c>
      <c r="BV8786" s="4">
        <f t="shared" si="549"/>
        <v>0</v>
      </c>
      <c r="BW8786" s="10"/>
      <c r="BX8786" s="4">
        <f t="shared" si="550"/>
        <v>1</v>
      </c>
      <c r="BY8786" s="4">
        <f t="shared" si="551"/>
        <v>1</v>
      </c>
    </row>
    <row r="8787" spans="1:77">
      <c r="A8787" s="10">
        <v>8782</v>
      </c>
      <c r="BP8787" s="3"/>
      <c r="BQ8787" s="3"/>
      <c r="BR8787" s="3"/>
      <c r="BS8787" s="3"/>
      <c r="BT8787" s="10">
        <v>8782</v>
      </c>
      <c r="BU8787" s="4">
        <f t="shared" si="548"/>
        <v>0</v>
      </c>
      <c r="BV8787" s="4">
        <f t="shared" si="549"/>
        <v>0</v>
      </c>
      <c r="BW8787" s="10"/>
      <c r="BX8787" s="4">
        <f t="shared" si="550"/>
        <v>1</v>
      </c>
      <c r="BY8787" s="4">
        <f t="shared" si="551"/>
        <v>1</v>
      </c>
    </row>
    <row r="8788" spans="1:77">
      <c r="A8788" s="10">
        <v>8783</v>
      </c>
      <c r="BP8788" s="3"/>
      <c r="BQ8788" s="3"/>
      <c r="BR8788" s="3"/>
      <c r="BS8788" s="3"/>
      <c r="BT8788" s="10">
        <v>8783</v>
      </c>
      <c r="BU8788" s="4">
        <f t="shared" si="548"/>
        <v>0</v>
      </c>
      <c r="BV8788" s="4">
        <f t="shared" si="549"/>
        <v>0</v>
      </c>
      <c r="BW8788" s="10"/>
      <c r="BX8788" s="4">
        <f t="shared" si="550"/>
        <v>1</v>
      </c>
      <c r="BY8788" s="4">
        <f t="shared" si="551"/>
        <v>1</v>
      </c>
    </row>
    <row r="8789" spans="1:77">
      <c r="A8789" s="10">
        <v>8784</v>
      </c>
      <c r="BP8789" s="3"/>
      <c r="BQ8789" s="3"/>
      <c r="BR8789" s="3"/>
      <c r="BS8789" s="3"/>
      <c r="BT8789" s="10">
        <v>8784</v>
      </c>
      <c r="BU8789" s="4">
        <f t="shared" si="548"/>
        <v>0</v>
      </c>
      <c r="BV8789" s="4">
        <f t="shared" si="549"/>
        <v>0</v>
      </c>
      <c r="BW8789" s="10"/>
      <c r="BX8789" s="4">
        <f t="shared" si="550"/>
        <v>1</v>
      </c>
      <c r="BY8789" s="4">
        <f t="shared" si="551"/>
        <v>1</v>
      </c>
    </row>
    <row r="8790" spans="1:77">
      <c r="A8790" s="10">
        <v>8785</v>
      </c>
      <c r="BP8790" s="3"/>
      <c r="BQ8790" s="3"/>
      <c r="BR8790" s="3"/>
      <c r="BS8790" s="3"/>
      <c r="BT8790" s="10">
        <v>8785</v>
      </c>
      <c r="BU8790" s="4">
        <f t="shared" si="548"/>
        <v>0</v>
      </c>
      <c r="BV8790" s="4">
        <f t="shared" si="549"/>
        <v>0</v>
      </c>
      <c r="BW8790" s="10"/>
      <c r="BX8790" s="4">
        <f t="shared" si="550"/>
        <v>1</v>
      </c>
      <c r="BY8790" s="4">
        <f t="shared" si="551"/>
        <v>1</v>
      </c>
    </row>
    <row r="8791" spans="1:77">
      <c r="A8791" s="10">
        <v>8786</v>
      </c>
      <c r="BP8791" s="3"/>
      <c r="BQ8791" s="3"/>
      <c r="BR8791" s="3"/>
      <c r="BS8791" s="3"/>
      <c r="BT8791" s="10">
        <v>8786</v>
      </c>
      <c r="BU8791" s="4">
        <f t="shared" si="548"/>
        <v>0</v>
      </c>
      <c r="BV8791" s="4">
        <f t="shared" si="549"/>
        <v>0</v>
      </c>
      <c r="BW8791" s="10"/>
      <c r="BX8791" s="4">
        <f t="shared" si="550"/>
        <v>1</v>
      </c>
      <c r="BY8791" s="4">
        <f t="shared" si="551"/>
        <v>1</v>
      </c>
    </row>
    <row r="8792" spans="1:77">
      <c r="A8792" s="10">
        <v>8787</v>
      </c>
      <c r="BP8792" s="3"/>
      <c r="BQ8792" s="3"/>
      <c r="BR8792" s="3"/>
      <c r="BS8792" s="3"/>
      <c r="BT8792" s="10">
        <v>8787</v>
      </c>
      <c r="BU8792" s="4">
        <f t="shared" si="548"/>
        <v>0</v>
      </c>
      <c r="BV8792" s="4">
        <f t="shared" si="549"/>
        <v>0</v>
      </c>
      <c r="BW8792" s="10"/>
      <c r="BX8792" s="4">
        <f t="shared" si="550"/>
        <v>1</v>
      </c>
      <c r="BY8792" s="4">
        <f t="shared" si="551"/>
        <v>1</v>
      </c>
    </row>
    <row r="8793" spans="1:77">
      <c r="A8793" s="10">
        <v>8788</v>
      </c>
      <c r="BP8793" s="3"/>
      <c r="BQ8793" s="3"/>
      <c r="BR8793" s="3"/>
      <c r="BS8793" s="3"/>
      <c r="BT8793" s="10">
        <v>8788</v>
      </c>
      <c r="BU8793" s="4">
        <f t="shared" si="548"/>
        <v>0</v>
      </c>
      <c r="BV8793" s="4">
        <f t="shared" si="549"/>
        <v>0</v>
      </c>
      <c r="BW8793" s="10"/>
      <c r="BX8793" s="4">
        <f t="shared" si="550"/>
        <v>1</v>
      </c>
      <c r="BY8793" s="4">
        <f t="shared" si="551"/>
        <v>1</v>
      </c>
    </row>
    <row r="8794" spans="1:77">
      <c r="A8794" s="10">
        <v>8789</v>
      </c>
      <c r="BP8794" s="3"/>
      <c r="BQ8794" s="3"/>
      <c r="BR8794" s="3"/>
      <c r="BS8794" s="3"/>
      <c r="BT8794" s="10">
        <v>8789</v>
      </c>
      <c r="BU8794" s="4">
        <f t="shared" si="548"/>
        <v>0</v>
      </c>
      <c r="BV8794" s="4">
        <f t="shared" si="549"/>
        <v>0</v>
      </c>
      <c r="BW8794" s="10"/>
      <c r="BX8794" s="4">
        <f t="shared" si="550"/>
        <v>1</v>
      </c>
      <c r="BY8794" s="4">
        <f t="shared" si="551"/>
        <v>1</v>
      </c>
    </row>
    <row r="8795" spans="1:77">
      <c r="A8795" s="10">
        <v>8790</v>
      </c>
      <c r="BP8795" s="3"/>
      <c r="BQ8795" s="3"/>
      <c r="BR8795" s="3"/>
      <c r="BS8795" s="3"/>
      <c r="BT8795" s="10">
        <v>8790</v>
      </c>
      <c r="BU8795" s="4">
        <f t="shared" si="548"/>
        <v>0</v>
      </c>
      <c r="BV8795" s="4">
        <f t="shared" si="549"/>
        <v>0</v>
      </c>
      <c r="BW8795" s="10"/>
      <c r="BX8795" s="4">
        <f t="shared" si="550"/>
        <v>1</v>
      </c>
      <c r="BY8795" s="4">
        <f t="shared" si="551"/>
        <v>1</v>
      </c>
    </row>
    <row r="8796" spans="1:77">
      <c r="A8796" s="10">
        <v>8791</v>
      </c>
      <c r="BP8796" s="3"/>
      <c r="BQ8796" s="3"/>
      <c r="BR8796" s="3"/>
      <c r="BS8796" s="3"/>
      <c r="BT8796" s="10">
        <v>8791</v>
      </c>
      <c r="BU8796" s="4">
        <f t="shared" si="548"/>
        <v>0</v>
      </c>
      <c r="BV8796" s="4">
        <f t="shared" si="549"/>
        <v>0</v>
      </c>
      <c r="BW8796" s="10"/>
      <c r="BX8796" s="4">
        <f t="shared" si="550"/>
        <v>1</v>
      </c>
      <c r="BY8796" s="4">
        <f t="shared" si="551"/>
        <v>1</v>
      </c>
    </row>
    <row r="8797" spans="1:77">
      <c r="A8797" s="10">
        <v>8792</v>
      </c>
      <c r="BP8797" s="3"/>
      <c r="BQ8797" s="3"/>
      <c r="BR8797" s="3"/>
      <c r="BS8797" s="3"/>
      <c r="BT8797" s="10">
        <v>8792</v>
      </c>
      <c r="BU8797" s="4">
        <f t="shared" si="548"/>
        <v>0</v>
      </c>
      <c r="BV8797" s="4">
        <f t="shared" si="549"/>
        <v>0</v>
      </c>
      <c r="BW8797" s="10"/>
      <c r="BX8797" s="4">
        <f t="shared" si="550"/>
        <v>1</v>
      </c>
      <c r="BY8797" s="4">
        <f t="shared" si="551"/>
        <v>1</v>
      </c>
    </row>
    <row r="8798" spans="1:77">
      <c r="A8798" s="10">
        <v>8793</v>
      </c>
      <c r="BP8798" s="3"/>
      <c r="BQ8798" s="3"/>
      <c r="BR8798" s="3"/>
      <c r="BS8798" s="3"/>
      <c r="BT8798" s="10">
        <v>8793</v>
      </c>
      <c r="BU8798" s="4">
        <f t="shared" si="548"/>
        <v>0</v>
      </c>
      <c r="BV8798" s="4">
        <f t="shared" si="549"/>
        <v>0</v>
      </c>
      <c r="BW8798" s="10"/>
      <c r="BX8798" s="4">
        <f t="shared" si="550"/>
        <v>1</v>
      </c>
      <c r="BY8798" s="4">
        <f t="shared" si="551"/>
        <v>1</v>
      </c>
    </row>
    <row r="8799" spans="1:77">
      <c r="A8799" s="10">
        <v>8794</v>
      </c>
      <c r="BP8799" s="3"/>
      <c r="BQ8799" s="3"/>
      <c r="BR8799" s="3"/>
      <c r="BS8799" s="3"/>
      <c r="BT8799" s="10">
        <v>8794</v>
      </c>
      <c r="BU8799" s="4">
        <f t="shared" si="548"/>
        <v>0</v>
      </c>
      <c r="BV8799" s="4">
        <f t="shared" si="549"/>
        <v>0</v>
      </c>
      <c r="BW8799" s="10"/>
      <c r="BX8799" s="4">
        <f t="shared" si="550"/>
        <v>1</v>
      </c>
      <c r="BY8799" s="4">
        <f t="shared" si="551"/>
        <v>1</v>
      </c>
    </row>
    <row r="8800" spans="1:77">
      <c r="A8800" s="10">
        <v>8795</v>
      </c>
      <c r="BP8800" s="3"/>
      <c r="BQ8800" s="3"/>
      <c r="BR8800" s="3"/>
      <c r="BS8800" s="3"/>
      <c r="BT8800" s="10">
        <v>8795</v>
      </c>
      <c r="BU8800" s="4">
        <f t="shared" si="548"/>
        <v>0</v>
      </c>
      <c r="BV8800" s="4">
        <f t="shared" si="549"/>
        <v>0</v>
      </c>
      <c r="BW8800" s="10"/>
      <c r="BX8800" s="4">
        <f t="shared" si="550"/>
        <v>1</v>
      </c>
      <c r="BY8800" s="4">
        <f t="shared" si="551"/>
        <v>1</v>
      </c>
    </row>
    <row r="8801" spans="1:77">
      <c r="A8801" s="10">
        <v>8796</v>
      </c>
      <c r="BP8801" s="3"/>
      <c r="BQ8801" s="3"/>
      <c r="BR8801" s="3"/>
      <c r="BS8801" s="3"/>
      <c r="BT8801" s="10">
        <v>8796</v>
      </c>
      <c r="BU8801" s="4">
        <f t="shared" si="548"/>
        <v>0</v>
      </c>
      <c r="BV8801" s="4">
        <f t="shared" si="549"/>
        <v>0</v>
      </c>
      <c r="BW8801" s="10"/>
      <c r="BX8801" s="4">
        <f t="shared" si="550"/>
        <v>1</v>
      </c>
      <c r="BY8801" s="4">
        <f t="shared" si="551"/>
        <v>1</v>
      </c>
    </row>
    <row r="8802" spans="1:77">
      <c r="A8802" s="10">
        <v>8797</v>
      </c>
      <c r="BP8802" s="3"/>
      <c r="BQ8802" s="3"/>
      <c r="BR8802" s="3"/>
      <c r="BS8802" s="3"/>
      <c r="BT8802" s="10">
        <v>8797</v>
      </c>
      <c r="BU8802" s="4">
        <f t="shared" si="548"/>
        <v>0</v>
      </c>
      <c r="BV8802" s="4">
        <f t="shared" si="549"/>
        <v>0</v>
      </c>
      <c r="BW8802" s="10"/>
      <c r="BX8802" s="4">
        <f t="shared" si="550"/>
        <v>1</v>
      </c>
      <c r="BY8802" s="4">
        <f t="shared" si="551"/>
        <v>1</v>
      </c>
    </row>
    <row r="8803" spans="1:77">
      <c r="A8803" s="10">
        <v>8798</v>
      </c>
      <c r="BP8803" s="3"/>
      <c r="BQ8803" s="3"/>
      <c r="BR8803" s="3"/>
      <c r="BS8803" s="3"/>
      <c r="BT8803" s="10">
        <v>8798</v>
      </c>
      <c r="BU8803" s="4">
        <f t="shared" si="548"/>
        <v>0</v>
      </c>
      <c r="BV8803" s="4">
        <f t="shared" si="549"/>
        <v>0</v>
      </c>
      <c r="BW8803" s="10"/>
      <c r="BX8803" s="4">
        <f t="shared" si="550"/>
        <v>1</v>
      </c>
      <c r="BY8803" s="4">
        <f t="shared" si="551"/>
        <v>1</v>
      </c>
    </row>
    <row r="8804" spans="1:77">
      <c r="A8804" s="10">
        <v>8799</v>
      </c>
      <c r="BP8804" s="3"/>
      <c r="BQ8804" s="3"/>
      <c r="BR8804" s="3"/>
      <c r="BS8804" s="3"/>
      <c r="BT8804" s="10">
        <v>8799</v>
      </c>
      <c r="BU8804" s="4">
        <f t="shared" si="548"/>
        <v>0</v>
      </c>
      <c r="BV8804" s="4">
        <f t="shared" si="549"/>
        <v>0</v>
      </c>
      <c r="BW8804" s="10"/>
      <c r="BX8804" s="4">
        <f t="shared" si="550"/>
        <v>1</v>
      </c>
      <c r="BY8804" s="4">
        <f t="shared" si="551"/>
        <v>1</v>
      </c>
    </row>
    <row r="8805" spans="1:77">
      <c r="A8805" s="10">
        <v>8800</v>
      </c>
      <c r="BP8805" s="3"/>
      <c r="BQ8805" s="3"/>
      <c r="BR8805" s="3"/>
      <c r="BS8805" s="3"/>
      <c r="BT8805" s="10">
        <v>8800</v>
      </c>
      <c r="BU8805" s="4">
        <f t="shared" si="548"/>
        <v>0</v>
      </c>
      <c r="BV8805" s="4">
        <f t="shared" si="549"/>
        <v>0</v>
      </c>
      <c r="BW8805" s="10"/>
      <c r="BX8805" s="4">
        <f t="shared" si="550"/>
        <v>1</v>
      </c>
      <c r="BY8805" s="4">
        <f t="shared" si="551"/>
        <v>1</v>
      </c>
    </row>
    <row r="8806" spans="1:77">
      <c r="A8806" s="10">
        <v>8801</v>
      </c>
      <c r="BP8806" s="3"/>
      <c r="BQ8806" s="3"/>
      <c r="BR8806" s="3"/>
      <c r="BS8806" s="3"/>
      <c r="BT8806" s="10">
        <v>8801</v>
      </c>
      <c r="BU8806" s="4">
        <f t="shared" si="548"/>
        <v>0</v>
      </c>
      <c r="BV8806" s="4">
        <f t="shared" si="549"/>
        <v>0</v>
      </c>
      <c r="BW8806" s="10"/>
      <c r="BX8806" s="4">
        <f t="shared" si="550"/>
        <v>1</v>
      </c>
      <c r="BY8806" s="4">
        <f t="shared" si="551"/>
        <v>1</v>
      </c>
    </row>
    <row r="8807" spans="1:77">
      <c r="A8807" s="10">
        <v>8802</v>
      </c>
      <c r="BP8807" s="3"/>
      <c r="BQ8807" s="3"/>
      <c r="BR8807" s="3"/>
      <c r="BS8807" s="3"/>
      <c r="BT8807" s="10">
        <v>8802</v>
      </c>
      <c r="BU8807" s="4">
        <f t="shared" si="548"/>
        <v>0</v>
      </c>
      <c r="BV8807" s="4">
        <f t="shared" si="549"/>
        <v>0</v>
      </c>
      <c r="BW8807" s="10"/>
      <c r="BX8807" s="4">
        <f t="shared" si="550"/>
        <v>1</v>
      </c>
      <c r="BY8807" s="4">
        <f t="shared" si="551"/>
        <v>1</v>
      </c>
    </row>
    <row r="8808" spans="1:77">
      <c r="A8808" s="10">
        <v>8803</v>
      </c>
      <c r="BP8808" s="3"/>
      <c r="BQ8808" s="3"/>
      <c r="BR8808" s="3"/>
      <c r="BS8808" s="3"/>
      <c r="BT8808" s="10">
        <v>8803</v>
      </c>
      <c r="BU8808" s="4">
        <f t="shared" si="548"/>
        <v>0</v>
      </c>
      <c r="BV8808" s="4">
        <f t="shared" si="549"/>
        <v>0</v>
      </c>
      <c r="BW8808" s="10"/>
      <c r="BX8808" s="4">
        <f t="shared" si="550"/>
        <v>1</v>
      </c>
      <c r="BY8808" s="4">
        <f t="shared" si="551"/>
        <v>1</v>
      </c>
    </row>
    <row r="8809" spans="1:77">
      <c r="A8809" s="10">
        <v>8804</v>
      </c>
      <c r="BP8809" s="3"/>
      <c r="BQ8809" s="3"/>
      <c r="BR8809" s="3"/>
      <c r="BS8809" s="3"/>
      <c r="BT8809" s="10">
        <v>8804</v>
      </c>
      <c r="BU8809" s="4">
        <f t="shared" si="548"/>
        <v>0</v>
      </c>
      <c r="BV8809" s="4">
        <f t="shared" si="549"/>
        <v>0</v>
      </c>
      <c r="BW8809" s="10"/>
      <c r="BX8809" s="4">
        <f t="shared" si="550"/>
        <v>1</v>
      </c>
      <c r="BY8809" s="4">
        <f t="shared" si="551"/>
        <v>1</v>
      </c>
    </row>
    <row r="8810" spans="1:77">
      <c r="A8810" s="10">
        <v>8805</v>
      </c>
      <c r="BP8810" s="3"/>
      <c r="BQ8810" s="3"/>
      <c r="BR8810" s="3"/>
      <c r="BS8810" s="3"/>
      <c r="BT8810" s="10">
        <v>8805</v>
      </c>
      <c r="BU8810" s="4">
        <f t="shared" si="548"/>
        <v>0</v>
      </c>
      <c r="BV8810" s="4">
        <f t="shared" si="549"/>
        <v>0</v>
      </c>
      <c r="BW8810" s="10"/>
      <c r="BX8810" s="4">
        <f t="shared" si="550"/>
        <v>1</v>
      </c>
      <c r="BY8810" s="4">
        <f t="shared" si="551"/>
        <v>1</v>
      </c>
    </row>
    <row r="8811" spans="1:77">
      <c r="A8811" s="10">
        <v>8806</v>
      </c>
      <c r="BP8811" s="3"/>
      <c r="BQ8811" s="3"/>
      <c r="BR8811" s="3"/>
      <c r="BS8811" s="3"/>
      <c r="BT8811" s="10">
        <v>8806</v>
      </c>
      <c r="BU8811" s="4">
        <f t="shared" si="548"/>
        <v>0</v>
      </c>
      <c r="BV8811" s="4">
        <f t="shared" si="549"/>
        <v>0</v>
      </c>
      <c r="BW8811" s="10"/>
      <c r="BX8811" s="4">
        <f t="shared" si="550"/>
        <v>1</v>
      </c>
      <c r="BY8811" s="4">
        <f t="shared" si="551"/>
        <v>1</v>
      </c>
    </row>
    <row r="8812" spans="1:77">
      <c r="A8812" s="10">
        <v>8807</v>
      </c>
      <c r="BP8812" s="3"/>
      <c r="BQ8812" s="3"/>
      <c r="BR8812" s="3"/>
      <c r="BS8812" s="3"/>
      <c r="BT8812" s="10">
        <v>8807</v>
      </c>
      <c r="BU8812" s="4">
        <f t="shared" si="548"/>
        <v>0</v>
      </c>
      <c r="BV8812" s="4">
        <f t="shared" si="549"/>
        <v>0</v>
      </c>
      <c r="BW8812" s="10"/>
      <c r="BX8812" s="4">
        <f t="shared" si="550"/>
        <v>1</v>
      </c>
      <c r="BY8812" s="4">
        <f t="shared" si="551"/>
        <v>1</v>
      </c>
    </row>
    <row r="8813" spans="1:77">
      <c r="A8813" s="10">
        <v>8808</v>
      </c>
      <c r="BP8813" s="3"/>
      <c r="BQ8813" s="3"/>
      <c r="BR8813" s="3"/>
      <c r="BS8813" s="3"/>
      <c r="BT8813" s="10">
        <v>8808</v>
      </c>
      <c r="BU8813" s="4">
        <f t="shared" si="548"/>
        <v>0</v>
      </c>
      <c r="BV8813" s="4">
        <f t="shared" si="549"/>
        <v>0</v>
      </c>
      <c r="BW8813" s="10"/>
      <c r="BX8813" s="4">
        <f t="shared" si="550"/>
        <v>1</v>
      </c>
      <c r="BY8813" s="4">
        <f t="shared" si="551"/>
        <v>1</v>
      </c>
    </row>
    <row r="8814" spans="1:77">
      <c r="A8814" s="10">
        <v>8809</v>
      </c>
      <c r="BP8814" s="3"/>
      <c r="BQ8814" s="3"/>
      <c r="BR8814" s="3"/>
      <c r="BS8814" s="3"/>
      <c r="BT8814" s="10">
        <v>8809</v>
      </c>
      <c r="BU8814" s="4">
        <f t="shared" si="548"/>
        <v>0</v>
      </c>
      <c r="BV8814" s="4">
        <f t="shared" si="549"/>
        <v>0</v>
      </c>
      <c r="BW8814" s="10"/>
      <c r="BX8814" s="4">
        <f t="shared" si="550"/>
        <v>1</v>
      </c>
      <c r="BY8814" s="4">
        <f t="shared" si="551"/>
        <v>1</v>
      </c>
    </row>
    <row r="8815" spans="1:77">
      <c r="A8815" s="10">
        <v>8810</v>
      </c>
      <c r="BP8815" s="3"/>
      <c r="BQ8815" s="3"/>
      <c r="BR8815" s="3"/>
      <c r="BS8815" s="3"/>
      <c r="BT8815" s="10">
        <v>8810</v>
      </c>
      <c r="BU8815" s="4">
        <f t="shared" si="548"/>
        <v>0</v>
      </c>
      <c r="BV8815" s="4">
        <f t="shared" si="549"/>
        <v>0</v>
      </c>
      <c r="BW8815" s="10"/>
      <c r="BX8815" s="4">
        <f t="shared" si="550"/>
        <v>1</v>
      </c>
      <c r="BY8815" s="4">
        <f t="shared" si="551"/>
        <v>1</v>
      </c>
    </row>
    <row r="8816" spans="1:77">
      <c r="A8816" s="10">
        <v>8811</v>
      </c>
      <c r="BP8816" s="3"/>
      <c r="BQ8816" s="3"/>
      <c r="BR8816" s="3"/>
      <c r="BS8816" s="3"/>
      <c r="BT8816" s="10">
        <v>8811</v>
      </c>
      <c r="BU8816" s="4">
        <f t="shared" si="548"/>
        <v>0</v>
      </c>
      <c r="BV8816" s="4">
        <f t="shared" si="549"/>
        <v>0</v>
      </c>
      <c r="BW8816" s="10"/>
      <c r="BX8816" s="4">
        <f t="shared" si="550"/>
        <v>1</v>
      </c>
      <c r="BY8816" s="4">
        <f t="shared" si="551"/>
        <v>1</v>
      </c>
    </row>
    <row r="8817" spans="1:77">
      <c r="A8817" s="10">
        <v>8812</v>
      </c>
      <c r="BP8817" s="3"/>
      <c r="BQ8817" s="3"/>
      <c r="BR8817" s="3"/>
      <c r="BS8817" s="3"/>
      <c r="BT8817" s="10">
        <v>8812</v>
      </c>
      <c r="BU8817" s="4">
        <f t="shared" si="548"/>
        <v>0</v>
      </c>
      <c r="BV8817" s="4">
        <f t="shared" si="549"/>
        <v>0</v>
      </c>
      <c r="BW8817" s="10"/>
      <c r="BX8817" s="4">
        <f t="shared" si="550"/>
        <v>1</v>
      </c>
      <c r="BY8817" s="4">
        <f t="shared" si="551"/>
        <v>1</v>
      </c>
    </row>
    <row r="8818" spans="1:77">
      <c r="A8818" s="10">
        <v>8813</v>
      </c>
      <c r="BP8818" s="3"/>
      <c r="BQ8818" s="3"/>
      <c r="BR8818" s="3"/>
      <c r="BS8818" s="3"/>
      <c r="BT8818" s="10">
        <v>8813</v>
      </c>
      <c r="BU8818" s="4">
        <f t="shared" si="548"/>
        <v>0</v>
      </c>
      <c r="BV8818" s="4">
        <f t="shared" si="549"/>
        <v>0</v>
      </c>
      <c r="BW8818" s="10"/>
      <c r="BX8818" s="4">
        <f t="shared" si="550"/>
        <v>1</v>
      </c>
      <c r="BY8818" s="4">
        <f t="shared" si="551"/>
        <v>1</v>
      </c>
    </row>
    <row r="8819" spans="1:77">
      <c r="A8819" s="10">
        <v>8814</v>
      </c>
      <c r="BP8819" s="3"/>
      <c r="BQ8819" s="3"/>
      <c r="BR8819" s="3"/>
      <c r="BS8819" s="3"/>
      <c r="BT8819" s="10">
        <v>8814</v>
      </c>
      <c r="BU8819" s="4">
        <f t="shared" si="548"/>
        <v>0</v>
      </c>
      <c r="BV8819" s="4">
        <f t="shared" si="549"/>
        <v>0</v>
      </c>
      <c r="BW8819" s="10"/>
      <c r="BX8819" s="4">
        <f t="shared" si="550"/>
        <v>1</v>
      </c>
      <c r="BY8819" s="4">
        <f t="shared" si="551"/>
        <v>1</v>
      </c>
    </row>
    <row r="8820" spans="1:77">
      <c r="A8820" s="10">
        <v>8815</v>
      </c>
      <c r="BP8820" s="3"/>
      <c r="BQ8820" s="3"/>
      <c r="BR8820" s="3"/>
      <c r="BS8820" s="3"/>
      <c r="BT8820" s="10">
        <v>8815</v>
      </c>
      <c r="BU8820" s="4">
        <f t="shared" si="548"/>
        <v>0</v>
      </c>
      <c r="BV8820" s="4">
        <f t="shared" si="549"/>
        <v>0</v>
      </c>
      <c r="BW8820" s="10"/>
      <c r="BX8820" s="4">
        <f t="shared" si="550"/>
        <v>1</v>
      </c>
      <c r="BY8820" s="4">
        <f t="shared" si="551"/>
        <v>1</v>
      </c>
    </row>
    <row r="8821" spans="1:77">
      <c r="A8821" s="10">
        <v>8816</v>
      </c>
      <c r="BP8821" s="3"/>
      <c r="BQ8821" s="3"/>
      <c r="BR8821" s="3"/>
      <c r="BS8821" s="3"/>
      <c r="BT8821" s="10">
        <v>8816</v>
      </c>
      <c r="BU8821" s="4">
        <f t="shared" si="548"/>
        <v>0</v>
      </c>
      <c r="BV8821" s="4">
        <f t="shared" si="549"/>
        <v>0</v>
      </c>
      <c r="BW8821" s="10"/>
      <c r="BX8821" s="4">
        <f t="shared" si="550"/>
        <v>1</v>
      </c>
      <c r="BY8821" s="4">
        <f t="shared" si="551"/>
        <v>1</v>
      </c>
    </row>
    <row r="8822" spans="1:77">
      <c r="A8822" s="10">
        <v>8817</v>
      </c>
      <c r="BP8822" s="3"/>
      <c r="BQ8822" s="3"/>
      <c r="BR8822" s="3"/>
      <c r="BS8822" s="3"/>
      <c r="BT8822" s="10">
        <v>8817</v>
      </c>
      <c r="BU8822" s="4">
        <f t="shared" si="548"/>
        <v>0</v>
      </c>
      <c r="BV8822" s="4">
        <f t="shared" si="549"/>
        <v>0</v>
      </c>
      <c r="BW8822" s="10"/>
      <c r="BX8822" s="4">
        <f t="shared" si="550"/>
        <v>1</v>
      </c>
      <c r="BY8822" s="4">
        <f t="shared" si="551"/>
        <v>1</v>
      </c>
    </row>
    <row r="8823" spans="1:77">
      <c r="A8823" s="10">
        <v>8818</v>
      </c>
      <c r="BP8823" s="3"/>
      <c r="BQ8823" s="3"/>
      <c r="BR8823" s="3"/>
      <c r="BS8823" s="3"/>
      <c r="BT8823" s="10">
        <v>8818</v>
      </c>
      <c r="BU8823" s="4">
        <f t="shared" si="548"/>
        <v>0</v>
      </c>
      <c r="BV8823" s="4">
        <f t="shared" si="549"/>
        <v>0</v>
      </c>
      <c r="BW8823" s="10"/>
      <c r="BX8823" s="4">
        <f t="shared" si="550"/>
        <v>1</v>
      </c>
      <c r="BY8823" s="4">
        <f t="shared" si="551"/>
        <v>1</v>
      </c>
    </row>
    <row r="8824" spans="1:77">
      <c r="A8824" s="10">
        <v>8819</v>
      </c>
      <c r="BP8824" s="3"/>
      <c r="BQ8824" s="3"/>
      <c r="BR8824" s="3"/>
      <c r="BS8824" s="3"/>
      <c r="BT8824" s="10">
        <v>8819</v>
      </c>
      <c r="BU8824" s="4">
        <f t="shared" si="548"/>
        <v>0</v>
      </c>
      <c r="BV8824" s="4">
        <f t="shared" si="549"/>
        <v>0</v>
      </c>
      <c r="BW8824" s="10"/>
      <c r="BX8824" s="4">
        <f t="shared" si="550"/>
        <v>1</v>
      </c>
      <c r="BY8824" s="4">
        <f t="shared" si="551"/>
        <v>1</v>
      </c>
    </row>
    <row r="8825" spans="1:77">
      <c r="A8825" s="10">
        <v>8820</v>
      </c>
      <c r="BP8825" s="3"/>
      <c r="BQ8825" s="3"/>
      <c r="BR8825" s="3"/>
      <c r="BS8825" s="3"/>
      <c r="BT8825" s="10">
        <v>8820</v>
      </c>
      <c r="BU8825" s="4">
        <f t="shared" si="548"/>
        <v>0</v>
      </c>
      <c r="BV8825" s="4">
        <f t="shared" si="549"/>
        <v>0</v>
      </c>
      <c r="BW8825" s="10"/>
      <c r="BX8825" s="4">
        <f t="shared" si="550"/>
        <v>1</v>
      </c>
      <c r="BY8825" s="4">
        <f t="shared" si="551"/>
        <v>1</v>
      </c>
    </row>
    <row r="8826" spans="1:77">
      <c r="A8826" s="10">
        <v>8821</v>
      </c>
      <c r="BP8826" s="3"/>
      <c r="BQ8826" s="3"/>
      <c r="BR8826" s="3"/>
      <c r="BS8826" s="3"/>
      <c r="BT8826" s="10">
        <v>8821</v>
      </c>
      <c r="BU8826" s="4">
        <f t="shared" si="548"/>
        <v>0</v>
      </c>
      <c r="BV8826" s="4">
        <f t="shared" si="549"/>
        <v>0</v>
      </c>
      <c r="BW8826" s="10"/>
      <c r="BX8826" s="4">
        <f t="shared" si="550"/>
        <v>1</v>
      </c>
      <c r="BY8826" s="4">
        <f t="shared" si="551"/>
        <v>1</v>
      </c>
    </row>
    <row r="8827" spans="1:77">
      <c r="A8827" s="10">
        <v>8822</v>
      </c>
      <c r="BP8827" s="3"/>
      <c r="BQ8827" s="3"/>
      <c r="BR8827" s="3"/>
      <c r="BS8827" s="3"/>
      <c r="BT8827" s="10">
        <v>8822</v>
      </c>
      <c r="BU8827" s="4">
        <f t="shared" si="548"/>
        <v>0</v>
      </c>
      <c r="BV8827" s="4">
        <f t="shared" si="549"/>
        <v>0</v>
      </c>
      <c r="BW8827" s="10"/>
      <c r="BX8827" s="4">
        <f t="shared" si="550"/>
        <v>1</v>
      </c>
      <c r="BY8827" s="4">
        <f t="shared" si="551"/>
        <v>1</v>
      </c>
    </row>
    <row r="8828" spans="1:77">
      <c r="A8828" s="10">
        <v>8823</v>
      </c>
      <c r="BP8828" s="3"/>
      <c r="BQ8828" s="3"/>
      <c r="BR8828" s="3"/>
      <c r="BS8828" s="3"/>
      <c r="BT8828" s="10">
        <v>8823</v>
      </c>
      <c r="BU8828" s="4">
        <f t="shared" si="548"/>
        <v>0</v>
      </c>
      <c r="BV8828" s="4">
        <f t="shared" si="549"/>
        <v>0</v>
      </c>
      <c r="BW8828" s="10"/>
      <c r="BX8828" s="4">
        <f t="shared" si="550"/>
        <v>1</v>
      </c>
      <c r="BY8828" s="4">
        <f t="shared" si="551"/>
        <v>1</v>
      </c>
    </row>
    <row r="8829" spans="1:77">
      <c r="A8829" s="10">
        <v>8824</v>
      </c>
      <c r="BP8829" s="3"/>
      <c r="BQ8829" s="3"/>
      <c r="BR8829" s="3"/>
      <c r="BS8829" s="3"/>
      <c r="BT8829" s="10">
        <v>8824</v>
      </c>
      <c r="BU8829" s="4">
        <f t="shared" si="548"/>
        <v>0</v>
      </c>
      <c r="BV8829" s="4">
        <f t="shared" si="549"/>
        <v>0</v>
      </c>
      <c r="BW8829" s="10"/>
      <c r="BX8829" s="4">
        <f t="shared" si="550"/>
        <v>1</v>
      </c>
      <c r="BY8829" s="4">
        <f t="shared" si="551"/>
        <v>1</v>
      </c>
    </row>
    <row r="8830" spans="1:77">
      <c r="A8830" s="10">
        <v>8825</v>
      </c>
      <c r="BP8830" s="3"/>
      <c r="BQ8830" s="3"/>
      <c r="BR8830" s="3"/>
      <c r="BS8830" s="3"/>
      <c r="BT8830" s="10">
        <v>8825</v>
      </c>
      <c r="BU8830" s="4">
        <f t="shared" si="548"/>
        <v>0</v>
      </c>
      <c r="BV8830" s="4">
        <f t="shared" si="549"/>
        <v>0</v>
      </c>
      <c r="BW8830" s="10"/>
      <c r="BX8830" s="4">
        <f t="shared" si="550"/>
        <v>1</v>
      </c>
      <c r="BY8830" s="4">
        <f t="shared" si="551"/>
        <v>1</v>
      </c>
    </row>
    <row r="8831" spans="1:77">
      <c r="A8831" s="10">
        <v>8826</v>
      </c>
      <c r="BP8831" s="3"/>
      <c r="BQ8831" s="3"/>
      <c r="BR8831" s="3"/>
      <c r="BS8831" s="3"/>
      <c r="BT8831" s="10">
        <v>8826</v>
      </c>
      <c r="BU8831" s="4">
        <f t="shared" si="548"/>
        <v>0</v>
      </c>
      <c r="BV8831" s="4">
        <f t="shared" si="549"/>
        <v>0</v>
      </c>
      <c r="BW8831" s="10"/>
      <c r="BX8831" s="4">
        <f t="shared" si="550"/>
        <v>1</v>
      </c>
      <c r="BY8831" s="4">
        <f t="shared" si="551"/>
        <v>1</v>
      </c>
    </row>
    <row r="8832" spans="1:77">
      <c r="A8832" s="10">
        <v>8827</v>
      </c>
      <c r="BP8832" s="3"/>
      <c r="BQ8832" s="3"/>
      <c r="BR8832" s="3"/>
      <c r="BS8832" s="3"/>
      <c r="BT8832" s="10">
        <v>8827</v>
      </c>
      <c r="BU8832" s="4">
        <f t="shared" si="548"/>
        <v>0</v>
      </c>
      <c r="BV8832" s="4">
        <f t="shared" si="549"/>
        <v>0</v>
      </c>
      <c r="BW8832" s="10"/>
      <c r="BX8832" s="4">
        <f t="shared" si="550"/>
        <v>1</v>
      </c>
      <c r="BY8832" s="4">
        <f t="shared" si="551"/>
        <v>1</v>
      </c>
    </row>
    <row r="8833" spans="1:77">
      <c r="A8833" s="10">
        <v>8828</v>
      </c>
      <c r="BP8833" s="3"/>
      <c r="BQ8833" s="3"/>
      <c r="BR8833" s="3"/>
      <c r="BS8833" s="3"/>
      <c r="BT8833" s="10">
        <v>8828</v>
      </c>
      <c r="BU8833" s="4">
        <f t="shared" si="548"/>
        <v>0</v>
      </c>
      <c r="BV8833" s="4">
        <f t="shared" si="549"/>
        <v>0</v>
      </c>
      <c r="BW8833" s="10"/>
      <c r="BX8833" s="4">
        <f t="shared" si="550"/>
        <v>1</v>
      </c>
      <c r="BY8833" s="4">
        <f t="shared" si="551"/>
        <v>1</v>
      </c>
    </row>
    <row r="8834" spans="1:77">
      <c r="A8834" s="10">
        <v>8829</v>
      </c>
      <c r="BP8834" s="3"/>
      <c r="BQ8834" s="3"/>
      <c r="BR8834" s="3"/>
      <c r="BS8834" s="3"/>
      <c r="BT8834" s="10">
        <v>8829</v>
      </c>
      <c r="BU8834" s="4">
        <f t="shared" si="548"/>
        <v>0</v>
      </c>
      <c r="BV8834" s="4">
        <f t="shared" si="549"/>
        <v>0</v>
      </c>
      <c r="BW8834" s="10"/>
      <c r="BX8834" s="4">
        <f t="shared" si="550"/>
        <v>1</v>
      </c>
      <c r="BY8834" s="4">
        <f t="shared" si="551"/>
        <v>1</v>
      </c>
    </row>
    <row r="8835" spans="1:77">
      <c r="A8835" s="10">
        <v>8830</v>
      </c>
      <c r="BP8835" s="3"/>
      <c r="BQ8835" s="3"/>
      <c r="BR8835" s="3"/>
      <c r="BS8835" s="3"/>
      <c r="BT8835" s="10">
        <v>8830</v>
      </c>
      <c r="BU8835" s="4">
        <f t="shared" si="548"/>
        <v>0</v>
      </c>
      <c r="BV8835" s="4">
        <f t="shared" si="549"/>
        <v>0</v>
      </c>
      <c r="BW8835" s="10"/>
      <c r="BX8835" s="4">
        <f t="shared" si="550"/>
        <v>1</v>
      </c>
      <c r="BY8835" s="4">
        <f t="shared" si="551"/>
        <v>1</v>
      </c>
    </row>
    <row r="8836" spans="1:77">
      <c r="A8836" s="10">
        <v>8831</v>
      </c>
      <c r="BP8836" s="3"/>
      <c r="BQ8836" s="3"/>
      <c r="BR8836" s="3"/>
      <c r="BS8836" s="3"/>
      <c r="BT8836" s="10">
        <v>8831</v>
      </c>
      <c r="BU8836" s="4">
        <f t="shared" si="548"/>
        <v>0</v>
      </c>
      <c r="BV8836" s="4">
        <f t="shared" si="549"/>
        <v>0</v>
      </c>
      <c r="BW8836" s="10"/>
      <c r="BX8836" s="4">
        <f t="shared" si="550"/>
        <v>1</v>
      </c>
      <c r="BY8836" s="4">
        <f t="shared" si="551"/>
        <v>1</v>
      </c>
    </row>
    <row r="8837" spans="1:77">
      <c r="A8837" s="10">
        <v>8832</v>
      </c>
      <c r="BP8837" s="3"/>
      <c r="BQ8837" s="3"/>
      <c r="BR8837" s="3"/>
      <c r="BS8837" s="3"/>
      <c r="BT8837" s="10">
        <v>8832</v>
      </c>
      <c r="BU8837" s="4">
        <f t="shared" si="548"/>
        <v>0</v>
      </c>
      <c r="BV8837" s="4">
        <f t="shared" si="549"/>
        <v>0</v>
      </c>
      <c r="BW8837" s="10"/>
      <c r="BX8837" s="4">
        <f t="shared" si="550"/>
        <v>1</v>
      </c>
      <c r="BY8837" s="4">
        <f t="shared" si="551"/>
        <v>1</v>
      </c>
    </row>
    <row r="8838" spans="1:77">
      <c r="A8838" s="10">
        <v>8833</v>
      </c>
      <c r="BP8838" s="3"/>
      <c r="BQ8838" s="3"/>
      <c r="BR8838" s="3"/>
      <c r="BS8838" s="3"/>
      <c r="BT8838" s="10">
        <v>8833</v>
      </c>
      <c r="BU8838" s="4">
        <f t="shared" si="548"/>
        <v>0</v>
      </c>
      <c r="BV8838" s="4">
        <f t="shared" si="549"/>
        <v>0</v>
      </c>
      <c r="BW8838" s="10"/>
      <c r="BX8838" s="4">
        <f t="shared" si="550"/>
        <v>1</v>
      </c>
      <c r="BY8838" s="4">
        <f t="shared" si="551"/>
        <v>1</v>
      </c>
    </row>
    <row r="8839" spans="1:77">
      <c r="A8839" s="10">
        <v>8834</v>
      </c>
      <c r="BP8839" s="3"/>
      <c r="BQ8839" s="3"/>
      <c r="BR8839" s="3"/>
      <c r="BS8839" s="3"/>
      <c r="BT8839" s="10">
        <v>8834</v>
      </c>
      <c r="BU8839" s="4">
        <f t="shared" ref="BU8839:BU8902" si="552">BP8839*$BV$1-BQ8839</f>
        <v>0</v>
      </c>
      <c r="BV8839" s="4">
        <f t="shared" ref="BV8839:BV8902" si="553">BR8839*$BV$1-BS8839</f>
        <v>0</v>
      </c>
      <c r="BW8839" s="10"/>
      <c r="BX8839" s="4">
        <f t="shared" ref="BX8839:BX8902" si="554">IF(BU8839=MAX($BU8839:$BV8839),1,0)</f>
        <v>1</v>
      </c>
      <c r="BY8839" s="4">
        <f t="shared" ref="BY8839:BY8902" si="555">IF(BV8839=MAX($BU8839:$BV8839),1,0)</f>
        <v>1</v>
      </c>
    </row>
    <row r="8840" spans="1:77">
      <c r="A8840" s="10">
        <v>8835</v>
      </c>
      <c r="BP8840" s="3"/>
      <c r="BQ8840" s="3"/>
      <c r="BR8840" s="3"/>
      <c r="BS8840" s="3"/>
      <c r="BT8840" s="10">
        <v>8835</v>
      </c>
      <c r="BU8840" s="4">
        <f t="shared" si="552"/>
        <v>0</v>
      </c>
      <c r="BV8840" s="4">
        <f t="shared" si="553"/>
        <v>0</v>
      </c>
      <c r="BW8840" s="10"/>
      <c r="BX8840" s="4">
        <f t="shared" si="554"/>
        <v>1</v>
      </c>
      <c r="BY8840" s="4">
        <f t="shared" si="555"/>
        <v>1</v>
      </c>
    </row>
    <row r="8841" spans="1:77">
      <c r="A8841" s="10">
        <v>8836</v>
      </c>
      <c r="BP8841" s="3"/>
      <c r="BQ8841" s="3"/>
      <c r="BR8841" s="3"/>
      <c r="BS8841" s="3"/>
      <c r="BT8841" s="10">
        <v>8836</v>
      </c>
      <c r="BU8841" s="4">
        <f t="shared" si="552"/>
        <v>0</v>
      </c>
      <c r="BV8841" s="4">
        <f t="shared" si="553"/>
        <v>0</v>
      </c>
      <c r="BW8841" s="10"/>
      <c r="BX8841" s="4">
        <f t="shared" si="554"/>
        <v>1</v>
      </c>
      <c r="BY8841" s="4">
        <f t="shared" si="555"/>
        <v>1</v>
      </c>
    </row>
    <row r="8842" spans="1:77">
      <c r="A8842" s="10">
        <v>8837</v>
      </c>
      <c r="BP8842" s="3"/>
      <c r="BQ8842" s="3"/>
      <c r="BR8842" s="3"/>
      <c r="BS8842" s="3"/>
      <c r="BT8842" s="10">
        <v>8837</v>
      </c>
      <c r="BU8842" s="4">
        <f t="shared" si="552"/>
        <v>0</v>
      </c>
      <c r="BV8842" s="4">
        <f t="shared" si="553"/>
        <v>0</v>
      </c>
      <c r="BW8842" s="10"/>
      <c r="BX8842" s="4">
        <f t="shared" si="554"/>
        <v>1</v>
      </c>
      <c r="BY8842" s="4">
        <f t="shared" si="555"/>
        <v>1</v>
      </c>
    </row>
    <row r="8843" spans="1:77">
      <c r="A8843" s="10">
        <v>8838</v>
      </c>
      <c r="BP8843" s="3"/>
      <c r="BQ8843" s="3"/>
      <c r="BR8843" s="3"/>
      <c r="BS8843" s="3"/>
      <c r="BT8843" s="10">
        <v>8838</v>
      </c>
      <c r="BU8843" s="4">
        <f t="shared" si="552"/>
        <v>0</v>
      </c>
      <c r="BV8843" s="4">
        <f t="shared" si="553"/>
        <v>0</v>
      </c>
      <c r="BW8843" s="10"/>
      <c r="BX8843" s="4">
        <f t="shared" si="554"/>
        <v>1</v>
      </c>
      <c r="BY8843" s="4">
        <f t="shared" si="555"/>
        <v>1</v>
      </c>
    </row>
    <row r="8844" spans="1:77">
      <c r="A8844" s="10">
        <v>8839</v>
      </c>
      <c r="BP8844" s="3"/>
      <c r="BQ8844" s="3"/>
      <c r="BR8844" s="3"/>
      <c r="BS8844" s="3"/>
      <c r="BT8844" s="10">
        <v>8839</v>
      </c>
      <c r="BU8844" s="4">
        <f t="shared" si="552"/>
        <v>0</v>
      </c>
      <c r="BV8844" s="4">
        <f t="shared" si="553"/>
        <v>0</v>
      </c>
      <c r="BW8844" s="10"/>
      <c r="BX8844" s="4">
        <f t="shared" si="554"/>
        <v>1</v>
      </c>
      <c r="BY8844" s="4">
        <f t="shared" si="555"/>
        <v>1</v>
      </c>
    </row>
    <row r="8845" spans="1:77">
      <c r="A8845" s="10">
        <v>8840</v>
      </c>
      <c r="BP8845" s="3"/>
      <c r="BQ8845" s="3"/>
      <c r="BR8845" s="3"/>
      <c r="BS8845" s="3"/>
      <c r="BT8845" s="10">
        <v>8840</v>
      </c>
      <c r="BU8845" s="4">
        <f t="shared" si="552"/>
        <v>0</v>
      </c>
      <c r="BV8845" s="4">
        <f t="shared" si="553"/>
        <v>0</v>
      </c>
      <c r="BW8845" s="10"/>
      <c r="BX8845" s="4">
        <f t="shared" si="554"/>
        <v>1</v>
      </c>
      <c r="BY8845" s="4">
        <f t="shared" si="555"/>
        <v>1</v>
      </c>
    </row>
    <row r="8846" spans="1:77">
      <c r="A8846" s="10">
        <v>8841</v>
      </c>
      <c r="BP8846" s="3"/>
      <c r="BQ8846" s="3"/>
      <c r="BR8846" s="3"/>
      <c r="BS8846" s="3"/>
      <c r="BT8846" s="10">
        <v>8841</v>
      </c>
      <c r="BU8846" s="4">
        <f t="shared" si="552"/>
        <v>0</v>
      </c>
      <c r="BV8846" s="4">
        <f t="shared" si="553"/>
        <v>0</v>
      </c>
      <c r="BW8846" s="10"/>
      <c r="BX8846" s="4">
        <f t="shared" si="554"/>
        <v>1</v>
      </c>
      <c r="BY8846" s="4">
        <f t="shared" si="555"/>
        <v>1</v>
      </c>
    </row>
    <row r="8847" spans="1:77">
      <c r="A8847" s="10">
        <v>8842</v>
      </c>
      <c r="BP8847" s="3"/>
      <c r="BQ8847" s="3"/>
      <c r="BR8847" s="3"/>
      <c r="BS8847" s="3"/>
      <c r="BT8847" s="10">
        <v>8842</v>
      </c>
      <c r="BU8847" s="4">
        <f t="shared" si="552"/>
        <v>0</v>
      </c>
      <c r="BV8847" s="4">
        <f t="shared" si="553"/>
        <v>0</v>
      </c>
      <c r="BW8847" s="10"/>
      <c r="BX8847" s="4">
        <f t="shared" si="554"/>
        <v>1</v>
      </c>
      <c r="BY8847" s="4">
        <f t="shared" si="555"/>
        <v>1</v>
      </c>
    </row>
    <row r="8848" spans="1:77">
      <c r="A8848" s="10">
        <v>8843</v>
      </c>
      <c r="BP8848" s="3"/>
      <c r="BQ8848" s="3"/>
      <c r="BR8848" s="3"/>
      <c r="BS8848" s="3"/>
      <c r="BT8848" s="10">
        <v>8843</v>
      </c>
      <c r="BU8848" s="4">
        <f t="shared" si="552"/>
        <v>0</v>
      </c>
      <c r="BV8848" s="4">
        <f t="shared" si="553"/>
        <v>0</v>
      </c>
      <c r="BW8848" s="10"/>
      <c r="BX8848" s="4">
        <f t="shared" si="554"/>
        <v>1</v>
      </c>
      <c r="BY8848" s="4">
        <f t="shared" si="555"/>
        <v>1</v>
      </c>
    </row>
    <row r="8849" spans="1:77">
      <c r="A8849" s="10">
        <v>8844</v>
      </c>
      <c r="BP8849" s="3"/>
      <c r="BQ8849" s="3"/>
      <c r="BR8849" s="3"/>
      <c r="BS8849" s="3"/>
      <c r="BT8849" s="10">
        <v>8844</v>
      </c>
      <c r="BU8849" s="4">
        <f t="shared" si="552"/>
        <v>0</v>
      </c>
      <c r="BV8849" s="4">
        <f t="shared" si="553"/>
        <v>0</v>
      </c>
      <c r="BW8849" s="10"/>
      <c r="BX8849" s="4">
        <f t="shared" si="554"/>
        <v>1</v>
      </c>
      <c r="BY8849" s="4">
        <f t="shared" si="555"/>
        <v>1</v>
      </c>
    </row>
    <row r="8850" spans="1:77">
      <c r="A8850" s="10">
        <v>8845</v>
      </c>
      <c r="BP8850" s="3"/>
      <c r="BQ8850" s="3"/>
      <c r="BR8850" s="3"/>
      <c r="BS8850" s="3"/>
      <c r="BT8850" s="10">
        <v>8845</v>
      </c>
      <c r="BU8850" s="4">
        <f t="shared" si="552"/>
        <v>0</v>
      </c>
      <c r="BV8850" s="4">
        <f t="shared" si="553"/>
        <v>0</v>
      </c>
      <c r="BW8850" s="10"/>
      <c r="BX8850" s="4">
        <f t="shared" si="554"/>
        <v>1</v>
      </c>
      <c r="BY8850" s="4">
        <f t="shared" si="555"/>
        <v>1</v>
      </c>
    </row>
    <row r="8851" spans="1:77">
      <c r="A8851" s="10">
        <v>8846</v>
      </c>
      <c r="BP8851" s="3"/>
      <c r="BQ8851" s="3"/>
      <c r="BR8851" s="3"/>
      <c r="BS8851" s="3"/>
      <c r="BT8851" s="10">
        <v>8846</v>
      </c>
      <c r="BU8851" s="4">
        <f t="shared" si="552"/>
        <v>0</v>
      </c>
      <c r="BV8851" s="4">
        <f t="shared" si="553"/>
        <v>0</v>
      </c>
      <c r="BW8851" s="10"/>
      <c r="BX8851" s="4">
        <f t="shared" si="554"/>
        <v>1</v>
      </c>
      <c r="BY8851" s="4">
        <f t="shared" si="555"/>
        <v>1</v>
      </c>
    </row>
    <row r="8852" spans="1:77">
      <c r="A8852" s="10">
        <v>8847</v>
      </c>
      <c r="BP8852" s="3"/>
      <c r="BQ8852" s="3"/>
      <c r="BR8852" s="3"/>
      <c r="BS8852" s="3"/>
      <c r="BT8852" s="10">
        <v>8847</v>
      </c>
      <c r="BU8852" s="4">
        <f t="shared" si="552"/>
        <v>0</v>
      </c>
      <c r="BV8852" s="4">
        <f t="shared" si="553"/>
        <v>0</v>
      </c>
      <c r="BW8852" s="10"/>
      <c r="BX8852" s="4">
        <f t="shared" si="554"/>
        <v>1</v>
      </c>
      <c r="BY8852" s="4">
        <f t="shared" si="555"/>
        <v>1</v>
      </c>
    </row>
    <row r="8853" spans="1:77">
      <c r="A8853" s="10">
        <v>8848</v>
      </c>
      <c r="BP8853" s="3"/>
      <c r="BQ8853" s="3"/>
      <c r="BR8853" s="3"/>
      <c r="BS8853" s="3"/>
      <c r="BT8853" s="10">
        <v>8848</v>
      </c>
      <c r="BU8853" s="4">
        <f t="shared" si="552"/>
        <v>0</v>
      </c>
      <c r="BV8853" s="4">
        <f t="shared" si="553"/>
        <v>0</v>
      </c>
      <c r="BW8853" s="10"/>
      <c r="BX8853" s="4">
        <f t="shared" si="554"/>
        <v>1</v>
      </c>
      <c r="BY8853" s="4">
        <f t="shared" si="555"/>
        <v>1</v>
      </c>
    </row>
    <row r="8854" spans="1:77">
      <c r="A8854" s="10">
        <v>8849</v>
      </c>
      <c r="BP8854" s="3"/>
      <c r="BQ8854" s="3"/>
      <c r="BR8854" s="3"/>
      <c r="BS8854" s="3"/>
      <c r="BT8854" s="10">
        <v>8849</v>
      </c>
      <c r="BU8854" s="4">
        <f t="shared" si="552"/>
        <v>0</v>
      </c>
      <c r="BV8854" s="4">
        <f t="shared" si="553"/>
        <v>0</v>
      </c>
      <c r="BW8854" s="10"/>
      <c r="BX8854" s="4">
        <f t="shared" si="554"/>
        <v>1</v>
      </c>
      <c r="BY8854" s="4">
        <f t="shared" si="555"/>
        <v>1</v>
      </c>
    </row>
    <row r="8855" spans="1:77">
      <c r="A8855" s="10">
        <v>8850</v>
      </c>
      <c r="BP8855" s="3"/>
      <c r="BQ8855" s="3"/>
      <c r="BR8855" s="3"/>
      <c r="BS8855" s="3"/>
      <c r="BT8855" s="10">
        <v>8850</v>
      </c>
      <c r="BU8855" s="4">
        <f t="shared" si="552"/>
        <v>0</v>
      </c>
      <c r="BV8855" s="4">
        <f t="shared" si="553"/>
        <v>0</v>
      </c>
      <c r="BW8855" s="10"/>
      <c r="BX8855" s="4">
        <f t="shared" si="554"/>
        <v>1</v>
      </c>
      <c r="BY8855" s="4">
        <f t="shared" si="555"/>
        <v>1</v>
      </c>
    </row>
    <row r="8856" spans="1:77">
      <c r="A8856" s="10">
        <v>8851</v>
      </c>
      <c r="BP8856" s="3"/>
      <c r="BQ8856" s="3"/>
      <c r="BR8856" s="3"/>
      <c r="BS8856" s="3"/>
      <c r="BT8856" s="10">
        <v>8851</v>
      </c>
      <c r="BU8856" s="4">
        <f t="shared" si="552"/>
        <v>0</v>
      </c>
      <c r="BV8856" s="4">
        <f t="shared" si="553"/>
        <v>0</v>
      </c>
      <c r="BW8856" s="10"/>
      <c r="BX8856" s="4">
        <f t="shared" si="554"/>
        <v>1</v>
      </c>
      <c r="BY8856" s="4">
        <f t="shared" si="555"/>
        <v>1</v>
      </c>
    </row>
    <row r="8857" spans="1:77">
      <c r="A8857" s="10">
        <v>8852</v>
      </c>
      <c r="BP8857" s="3"/>
      <c r="BQ8857" s="3"/>
      <c r="BR8857" s="3"/>
      <c r="BS8857" s="3"/>
      <c r="BT8857" s="10">
        <v>8852</v>
      </c>
      <c r="BU8857" s="4">
        <f t="shared" si="552"/>
        <v>0</v>
      </c>
      <c r="BV8857" s="4">
        <f t="shared" si="553"/>
        <v>0</v>
      </c>
      <c r="BW8857" s="10"/>
      <c r="BX8857" s="4">
        <f t="shared" si="554"/>
        <v>1</v>
      </c>
      <c r="BY8857" s="4">
        <f t="shared" si="555"/>
        <v>1</v>
      </c>
    </row>
    <row r="8858" spans="1:77">
      <c r="A8858" s="10">
        <v>8853</v>
      </c>
      <c r="BP8858" s="3"/>
      <c r="BQ8858" s="3"/>
      <c r="BR8858" s="3"/>
      <c r="BS8858" s="3"/>
      <c r="BT8858" s="10">
        <v>8853</v>
      </c>
      <c r="BU8858" s="4">
        <f t="shared" si="552"/>
        <v>0</v>
      </c>
      <c r="BV8858" s="4">
        <f t="shared" si="553"/>
        <v>0</v>
      </c>
      <c r="BW8858" s="10"/>
      <c r="BX8858" s="4">
        <f t="shared" si="554"/>
        <v>1</v>
      </c>
      <c r="BY8858" s="4">
        <f t="shared" si="555"/>
        <v>1</v>
      </c>
    </row>
    <row r="8859" spans="1:77">
      <c r="A8859" s="10">
        <v>8854</v>
      </c>
      <c r="BP8859" s="3"/>
      <c r="BQ8859" s="3"/>
      <c r="BR8859" s="3"/>
      <c r="BS8859" s="3"/>
      <c r="BT8859" s="10">
        <v>8854</v>
      </c>
      <c r="BU8859" s="4">
        <f t="shared" si="552"/>
        <v>0</v>
      </c>
      <c r="BV8859" s="4">
        <f t="shared" si="553"/>
        <v>0</v>
      </c>
      <c r="BW8859" s="10"/>
      <c r="BX8859" s="4">
        <f t="shared" si="554"/>
        <v>1</v>
      </c>
      <c r="BY8859" s="4">
        <f t="shared" si="555"/>
        <v>1</v>
      </c>
    </row>
    <row r="8860" spans="1:77">
      <c r="A8860" s="10">
        <v>8855</v>
      </c>
      <c r="BP8860" s="3"/>
      <c r="BQ8860" s="3"/>
      <c r="BR8860" s="3"/>
      <c r="BS8860" s="3"/>
      <c r="BT8860" s="10">
        <v>8855</v>
      </c>
      <c r="BU8860" s="4">
        <f t="shared" si="552"/>
        <v>0</v>
      </c>
      <c r="BV8860" s="4">
        <f t="shared" si="553"/>
        <v>0</v>
      </c>
      <c r="BW8860" s="10"/>
      <c r="BX8860" s="4">
        <f t="shared" si="554"/>
        <v>1</v>
      </c>
      <c r="BY8860" s="4">
        <f t="shared" si="555"/>
        <v>1</v>
      </c>
    </row>
    <row r="8861" spans="1:77">
      <c r="A8861" s="10">
        <v>8856</v>
      </c>
      <c r="BP8861" s="3"/>
      <c r="BQ8861" s="3"/>
      <c r="BR8861" s="3"/>
      <c r="BS8861" s="3"/>
      <c r="BT8861" s="10">
        <v>8856</v>
      </c>
      <c r="BU8861" s="4">
        <f t="shared" si="552"/>
        <v>0</v>
      </c>
      <c r="BV8861" s="4">
        <f t="shared" si="553"/>
        <v>0</v>
      </c>
      <c r="BW8861" s="10"/>
      <c r="BX8861" s="4">
        <f t="shared" si="554"/>
        <v>1</v>
      </c>
      <c r="BY8861" s="4">
        <f t="shared" si="555"/>
        <v>1</v>
      </c>
    </row>
    <row r="8862" spans="1:77">
      <c r="A8862" s="10">
        <v>8857</v>
      </c>
      <c r="BP8862" s="3"/>
      <c r="BQ8862" s="3"/>
      <c r="BR8862" s="3"/>
      <c r="BS8862" s="3"/>
      <c r="BT8862" s="10">
        <v>8857</v>
      </c>
      <c r="BU8862" s="4">
        <f t="shared" si="552"/>
        <v>0</v>
      </c>
      <c r="BV8862" s="4">
        <f t="shared" si="553"/>
        <v>0</v>
      </c>
      <c r="BW8862" s="10"/>
      <c r="BX8862" s="4">
        <f t="shared" si="554"/>
        <v>1</v>
      </c>
      <c r="BY8862" s="4">
        <f t="shared" si="555"/>
        <v>1</v>
      </c>
    </row>
    <row r="8863" spans="1:77">
      <c r="A8863" s="10">
        <v>8858</v>
      </c>
      <c r="BP8863" s="3"/>
      <c r="BQ8863" s="3"/>
      <c r="BR8863" s="3"/>
      <c r="BS8863" s="3"/>
      <c r="BT8863" s="10">
        <v>8858</v>
      </c>
      <c r="BU8863" s="4">
        <f t="shared" si="552"/>
        <v>0</v>
      </c>
      <c r="BV8863" s="4">
        <f t="shared" si="553"/>
        <v>0</v>
      </c>
      <c r="BW8863" s="10"/>
      <c r="BX8863" s="4">
        <f t="shared" si="554"/>
        <v>1</v>
      </c>
      <c r="BY8863" s="4">
        <f t="shared" si="555"/>
        <v>1</v>
      </c>
    </row>
    <row r="8864" spans="1:77">
      <c r="A8864" s="10">
        <v>8859</v>
      </c>
      <c r="BP8864" s="3"/>
      <c r="BQ8864" s="3"/>
      <c r="BR8864" s="3"/>
      <c r="BS8864" s="3"/>
      <c r="BT8864" s="10">
        <v>8859</v>
      </c>
      <c r="BU8864" s="4">
        <f t="shared" si="552"/>
        <v>0</v>
      </c>
      <c r="BV8864" s="4">
        <f t="shared" si="553"/>
        <v>0</v>
      </c>
      <c r="BW8864" s="10"/>
      <c r="BX8864" s="4">
        <f t="shared" si="554"/>
        <v>1</v>
      </c>
      <c r="BY8864" s="4">
        <f t="shared" si="555"/>
        <v>1</v>
      </c>
    </row>
    <row r="8865" spans="1:77">
      <c r="A8865" s="10">
        <v>8860</v>
      </c>
      <c r="BP8865" s="3"/>
      <c r="BQ8865" s="3"/>
      <c r="BR8865" s="3"/>
      <c r="BS8865" s="3"/>
      <c r="BT8865" s="10">
        <v>8860</v>
      </c>
      <c r="BU8865" s="4">
        <f t="shared" si="552"/>
        <v>0</v>
      </c>
      <c r="BV8865" s="4">
        <f t="shared" si="553"/>
        <v>0</v>
      </c>
      <c r="BW8865" s="10"/>
      <c r="BX8865" s="4">
        <f t="shared" si="554"/>
        <v>1</v>
      </c>
      <c r="BY8865" s="4">
        <f t="shared" si="555"/>
        <v>1</v>
      </c>
    </row>
    <row r="8866" spans="1:77">
      <c r="A8866" s="10">
        <v>8861</v>
      </c>
      <c r="BP8866" s="3"/>
      <c r="BQ8866" s="3"/>
      <c r="BR8866" s="3"/>
      <c r="BS8866" s="3"/>
      <c r="BT8866" s="10">
        <v>8861</v>
      </c>
      <c r="BU8866" s="4">
        <f t="shared" si="552"/>
        <v>0</v>
      </c>
      <c r="BV8866" s="4">
        <f t="shared" si="553"/>
        <v>0</v>
      </c>
      <c r="BW8866" s="10"/>
      <c r="BX8866" s="4">
        <f t="shared" si="554"/>
        <v>1</v>
      </c>
      <c r="BY8866" s="4">
        <f t="shared" si="555"/>
        <v>1</v>
      </c>
    </row>
    <row r="8867" spans="1:77">
      <c r="A8867" s="10">
        <v>8862</v>
      </c>
      <c r="BP8867" s="3"/>
      <c r="BQ8867" s="3"/>
      <c r="BR8867" s="3"/>
      <c r="BS8867" s="3"/>
      <c r="BT8867" s="10">
        <v>8862</v>
      </c>
      <c r="BU8867" s="4">
        <f t="shared" si="552"/>
        <v>0</v>
      </c>
      <c r="BV8867" s="4">
        <f t="shared" si="553"/>
        <v>0</v>
      </c>
      <c r="BW8867" s="10"/>
      <c r="BX8867" s="4">
        <f t="shared" si="554"/>
        <v>1</v>
      </c>
      <c r="BY8867" s="4">
        <f t="shared" si="555"/>
        <v>1</v>
      </c>
    </row>
    <row r="8868" spans="1:77">
      <c r="A8868" s="10">
        <v>8863</v>
      </c>
      <c r="BP8868" s="3"/>
      <c r="BQ8868" s="3"/>
      <c r="BR8868" s="3"/>
      <c r="BS8868" s="3"/>
      <c r="BT8868" s="10">
        <v>8863</v>
      </c>
      <c r="BU8868" s="4">
        <f t="shared" si="552"/>
        <v>0</v>
      </c>
      <c r="BV8868" s="4">
        <f t="shared" si="553"/>
        <v>0</v>
      </c>
      <c r="BW8868" s="10"/>
      <c r="BX8868" s="4">
        <f t="shared" si="554"/>
        <v>1</v>
      </c>
      <c r="BY8868" s="4">
        <f t="shared" si="555"/>
        <v>1</v>
      </c>
    </row>
    <row r="8869" spans="1:77">
      <c r="A8869" s="10">
        <v>8864</v>
      </c>
      <c r="BP8869" s="3"/>
      <c r="BQ8869" s="3"/>
      <c r="BR8869" s="3"/>
      <c r="BS8869" s="3"/>
      <c r="BT8869" s="10">
        <v>8864</v>
      </c>
      <c r="BU8869" s="4">
        <f t="shared" si="552"/>
        <v>0</v>
      </c>
      <c r="BV8869" s="4">
        <f t="shared" si="553"/>
        <v>0</v>
      </c>
      <c r="BW8869" s="10"/>
      <c r="BX8869" s="4">
        <f t="shared" si="554"/>
        <v>1</v>
      </c>
      <c r="BY8869" s="4">
        <f t="shared" si="555"/>
        <v>1</v>
      </c>
    </row>
    <row r="8870" spans="1:77">
      <c r="A8870" s="10">
        <v>8865</v>
      </c>
      <c r="BP8870" s="3"/>
      <c r="BQ8870" s="3"/>
      <c r="BR8870" s="3"/>
      <c r="BS8870" s="3"/>
      <c r="BT8870" s="10">
        <v>8865</v>
      </c>
      <c r="BU8870" s="4">
        <f t="shared" si="552"/>
        <v>0</v>
      </c>
      <c r="BV8870" s="4">
        <f t="shared" si="553"/>
        <v>0</v>
      </c>
      <c r="BW8870" s="10"/>
      <c r="BX8870" s="4">
        <f t="shared" si="554"/>
        <v>1</v>
      </c>
      <c r="BY8870" s="4">
        <f t="shared" si="555"/>
        <v>1</v>
      </c>
    </row>
    <row r="8871" spans="1:77">
      <c r="A8871" s="10">
        <v>8866</v>
      </c>
      <c r="BP8871" s="3"/>
      <c r="BQ8871" s="3"/>
      <c r="BR8871" s="3"/>
      <c r="BS8871" s="3"/>
      <c r="BT8871" s="10">
        <v>8866</v>
      </c>
      <c r="BU8871" s="4">
        <f t="shared" si="552"/>
        <v>0</v>
      </c>
      <c r="BV8871" s="4">
        <f t="shared" si="553"/>
        <v>0</v>
      </c>
      <c r="BW8871" s="10"/>
      <c r="BX8871" s="4">
        <f t="shared" si="554"/>
        <v>1</v>
      </c>
      <c r="BY8871" s="4">
        <f t="shared" si="555"/>
        <v>1</v>
      </c>
    </row>
    <row r="8872" spans="1:77">
      <c r="A8872" s="10">
        <v>8867</v>
      </c>
      <c r="BP8872" s="3"/>
      <c r="BQ8872" s="3"/>
      <c r="BR8872" s="3"/>
      <c r="BS8872" s="3"/>
      <c r="BT8872" s="10">
        <v>8867</v>
      </c>
      <c r="BU8872" s="4">
        <f t="shared" si="552"/>
        <v>0</v>
      </c>
      <c r="BV8872" s="4">
        <f t="shared" si="553"/>
        <v>0</v>
      </c>
      <c r="BW8872" s="10"/>
      <c r="BX8872" s="4">
        <f t="shared" si="554"/>
        <v>1</v>
      </c>
      <c r="BY8872" s="4">
        <f t="shared" si="555"/>
        <v>1</v>
      </c>
    </row>
    <row r="8873" spans="1:77">
      <c r="A8873" s="10">
        <v>8868</v>
      </c>
      <c r="BP8873" s="3"/>
      <c r="BQ8873" s="3"/>
      <c r="BR8873" s="3"/>
      <c r="BS8873" s="3"/>
      <c r="BT8873" s="10">
        <v>8868</v>
      </c>
      <c r="BU8873" s="4">
        <f t="shared" si="552"/>
        <v>0</v>
      </c>
      <c r="BV8873" s="4">
        <f t="shared" si="553"/>
        <v>0</v>
      </c>
      <c r="BW8873" s="10"/>
      <c r="BX8873" s="4">
        <f t="shared" si="554"/>
        <v>1</v>
      </c>
      <c r="BY8873" s="4">
        <f t="shared" si="555"/>
        <v>1</v>
      </c>
    </row>
    <row r="8874" spans="1:77">
      <c r="A8874" s="10">
        <v>8869</v>
      </c>
      <c r="BP8874" s="3"/>
      <c r="BQ8874" s="3"/>
      <c r="BR8874" s="3"/>
      <c r="BS8874" s="3"/>
      <c r="BT8874" s="10">
        <v>8869</v>
      </c>
      <c r="BU8874" s="4">
        <f t="shared" si="552"/>
        <v>0</v>
      </c>
      <c r="BV8874" s="4">
        <f t="shared" si="553"/>
        <v>0</v>
      </c>
      <c r="BW8874" s="10"/>
      <c r="BX8874" s="4">
        <f t="shared" si="554"/>
        <v>1</v>
      </c>
      <c r="BY8874" s="4">
        <f t="shared" si="555"/>
        <v>1</v>
      </c>
    </row>
    <row r="8875" spans="1:77">
      <c r="A8875" s="10">
        <v>8870</v>
      </c>
      <c r="BP8875" s="3"/>
      <c r="BQ8875" s="3"/>
      <c r="BR8875" s="3"/>
      <c r="BS8875" s="3"/>
      <c r="BT8875" s="10">
        <v>8870</v>
      </c>
      <c r="BU8875" s="4">
        <f t="shared" si="552"/>
        <v>0</v>
      </c>
      <c r="BV8875" s="4">
        <f t="shared" si="553"/>
        <v>0</v>
      </c>
      <c r="BW8875" s="10"/>
      <c r="BX8875" s="4">
        <f t="shared" si="554"/>
        <v>1</v>
      </c>
      <c r="BY8875" s="4">
        <f t="shared" si="555"/>
        <v>1</v>
      </c>
    </row>
    <row r="8876" spans="1:77">
      <c r="A8876" s="10">
        <v>8871</v>
      </c>
      <c r="BP8876" s="3"/>
      <c r="BQ8876" s="3"/>
      <c r="BR8876" s="3"/>
      <c r="BS8876" s="3"/>
      <c r="BT8876" s="10">
        <v>8871</v>
      </c>
      <c r="BU8876" s="4">
        <f t="shared" si="552"/>
        <v>0</v>
      </c>
      <c r="BV8876" s="4">
        <f t="shared" si="553"/>
        <v>0</v>
      </c>
      <c r="BW8876" s="10"/>
      <c r="BX8876" s="4">
        <f t="shared" si="554"/>
        <v>1</v>
      </c>
      <c r="BY8876" s="4">
        <f t="shared" si="555"/>
        <v>1</v>
      </c>
    </row>
    <row r="8877" spans="1:77">
      <c r="A8877" s="10">
        <v>8872</v>
      </c>
      <c r="BP8877" s="3"/>
      <c r="BQ8877" s="3"/>
      <c r="BR8877" s="3"/>
      <c r="BS8877" s="3"/>
      <c r="BT8877" s="10">
        <v>8872</v>
      </c>
      <c r="BU8877" s="4">
        <f t="shared" si="552"/>
        <v>0</v>
      </c>
      <c r="BV8877" s="4">
        <f t="shared" si="553"/>
        <v>0</v>
      </c>
      <c r="BW8877" s="10"/>
      <c r="BX8877" s="4">
        <f t="shared" si="554"/>
        <v>1</v>
      </c>
      <c r="BY8877" s="4">
        <f t="shared" si="555"/>
        <v>1</v>
      </c>
    </row>
    <row r="8878" spans="1:77">
      <c r="A8878" s="10">
        <v>8873</v>
      </c>
      <c r="BP8878" s="3"/>
      <c r="BQ8878" s="3"/>
      <c r="BR8878" s="3"/>
      <c r="BS8878" s="3"/>
      <c r="BT8878" s="10">
        <v>8873</v>
      </c>
      <c r="BU8878" s="4">
        <f t="shared" si="552"/>
        <v>0</v>
      </c>
      <c r="BV8878" s="4">
        <f t="shared" si="553"/>
        <v>0</v>
      </c>
      <c r="BW8878" s="10"/>
      <c r="BX8878" s="4">
        <f t="shared" si="554"/>
        <v>1</v>
      </c>
      <c r="BY8878" s="4">
        <f t="shared" si="555"/>
        <v>1</v>
      </c>
    </row>
    <row r="8879" spans="1:77">
      <c r="A8879" s="10">
        <v>8874</v>
      </c>
      <c r="BP8879" s="3"/>
      <c r="BQ8879" s="3"/>
      <c r="BR8879" s="3"/>
      <c r="BS8879" s="3"/>
      <c r="BT8879" s="10">
        <v>8874</v>
      </c>
      <c r="BU8879" s="4">
        <f t="shared" si="552"/>
        <v>0</v>
      </c>
      <c r="BV8879" s="4">
        <f t="shared" si="553"/>
        <v>0</v>
      </c>
      <c r="BW8879" s="10"/>
      <c r="BX8879" s="4">
        <f t="shared" si="554"/>
        <v>1</v>
      </c>
      <c r="BY8879" s="4">
        <f t="shared" si="555"/>
        <v>1</v>
      </c>
    </row>
    <row r="8880" spans="1:77">
      <c r="A8880" s="10">
        <v>8875</v>
      </c>
      <c r="BP8880" s="3"/>
      <c r="BQ8880" s="3"/>
      <c r="BR8880" s="3"/>
      <c r="BS8880" s="3"/>
      <c r="BT8880" s="10">
        <v>8875</v>
      </c>
      <c r="BU8880" s="4">
        <f t="shared" si="552"/>
        <v>0</v>
      </c>
      <c r="BV8880" s="4">
        <f t="shared" si="553"/>
        <v>0</v>
      </c>
      <c r="BW8880" s="10"/>
      <c r="BX8880" s="4">
        <f t="shared" si="554"/>
        <v>1</v>
      </c>
      <c r="BY8880" s="4">
        <f t="shared" si="555"/>
        <v>1</v>
      </c>
    </row>
    <row r="8881" spans="1:77">
      <c r="A8881" s="10">
        <v>8876</v>
      </c>
      <c r="BP8881" s="3"/>
      <c r="BQ8881" s="3"/>
      <c r="BR8881" s="3"/>
      <c r="BS8881" s="3"/>
      <c r="BT8881" s="10">
        <v>8876</v>
      </c>
      <c r="BU8881" s="4">
        <f t="shared" si="552"/>
        <v>0</v>
      </c>
      <c r="BV8881" s="4">
        <f t="shared" si="553"/>
        <v>0</v>
      </c>
      <c r="BW8881" s="10"/>
      <c r="BX8881" s="4">
        <f t="shared" si="554"/>
        <v>1</v>
      </c>
      <c r="BY8881" s="4">
        <f t="shared" si="555"/>
        <v>1</v>
      </c>
    </row>
    <row r="8882" spans="1:77">
      <c r="A8882" s="10">
        <v>8877</v>
      </c>
      <c r="BP8882" s="3"/>
      <c r="BQ8882" s="3"/>
      <c r="BR8882" s="3"/>
      <c r="BS8882" s="3"/>
      <c r="BT8882" s="10">
        <v>8877</v>
      </c>
      <c r="BU8882" s="4">
        <f t="shared" si="552"/>
        <v>0</v>
      </c>
      <c r="BV8882" s="4">
        <f t="shared" si="553"/>
        <v>0</v>
      </c>
      <c r="BW8882" s="10"/>
      <c r="BX8882" s="4">
        <f t="shared" si="554"/>
        <v>1</v>
      </c>
      <c r="BY8882" s="4">
        <f t="shared" si="555"/>
        <v>1</v>
      </c>
    </row>
    <row r="8883" spans="1:77">
      <c r="A8883" s="10">
        <v>8878</v>
      </c>
      <c r="BP8883" s="3"/>
      <c r="BQ8883" s="3"/>
      <c r="BR8883" s="3"/>
      <c r="BS8883" s="3"/>
      <c r="BT8883" s="10">
        <v>8878</v>
      </c>
      <c r="BU8883" s="4">
        <f t="shared" si="552"/>
        <v>0</v>
      </c>
      <c r="BV8883" s="4">
        <f t="shared" si="553"/>
        <v>0</v>
      </c>
      <c r="BW8883" s="10"/>
      <c r="BX8883" s="4">
        <f t="shared" si="554"/>
        <v>1</v>
      </c>
      <c r="BY8883" s="4">
        <f t="shared" si="555"/>
        <v>1</v>
      </c>
    </row>
    <row r="8884" spans="1:77">
      <c r="A8884" s="10">
        <v>8879</v>
      </c>
      <c r="BP8884" s="3"/>
      <c r="BQ8884" s="3"/>
      <c r="BR8884" s="3"/>
      <c r="BS8884" s="3"/>
      <c r="BT8884" s="10">
        <v>8879</v>
      </c>
      <c r="BU8884" s="4">
        <f t="shared" si="552"/>
        <v>0</v>
      </c>
      <c r="BV8884" s="4">
        <f t="shared" si="553"/>
        <v>0</v>
      </c>
      <c r="BW8884" s="10"/>
      <c r="BX8884" s="4">
        <f t="shared" si="554"/>
        <v>1</v>
      </c>
      <c r="BY8884" s="4">
        <f t="shared" si="555"/>
        <v>1</v>
      </c>
    </row>
    <row r="8885" spans="1:77">
      <c r="A8885" s="10">
        <v>8880</v>
      </c>
      <c r="BP8885" s="3"/>
      <c r="BQ8885" s="3"/>
      <c r="BR8885" s="3"/>
      <c r="BS8885" s="3"/>
      <c r="BT8885" s="10">
        <v>8880</v>
      </c>
      <c r="BU8885" s="4">
        <f t="shared" si="552"/>
        <v>0</v>
      </c>
      <c r="BV8885" s="4">
        <f t="shared" si="553"/>
        <v>0</v>
      </c>
      <c r="BW8885" s="10"/>
      <c r="BX8885" s="4">
        <f t="shared" si="554"/>
        <v>1</v>
      </c>
      <c r="BY8885" s="4">
        <f t="shared" si="555"/>
        <v>1</v>
      </c>
    </row>
    <row r="8886" spans="1:77">
      <c r="A8886" s="10">
        <v>8881</v>
      </c>
      <c r="BP8886" s="3"/>
      <c r="BQ8886" s="3"/>
      <c r="BR8886" s="3"/>
      <c r="BS8886" s="3"/>
      <c r="BT8886" s="10">
        <v>8881</v>
      </c>
      <c r="BU8886" s="4">
        <f t="shared" si="552"/>
        <v>0</v>
      </c>
      <c r="BV8886" s="4">
        <f t="shared" si="553"/>
        <v>0</v>
      </c>
      <c r="BW8886" s="10"/>
      <c r="BX8886" s="4">
        <f t="shared" si="554"/>
        <v>1</v>
      </c>
      <c r="BY8886" s="4">
        <f t="shared" si="555"/>
        <v>1</v>
      </c>
    </row>
    <row r="8887" spans="1:77">
      <c r="A8887" s="10">
        <v>8882</v>
      </c>
      <c r="BP8887" s="3"/>
      <c r="BQ8887" s="3"/>
      <c r="BR8887" s="3"/>
      <c r="BS8887" s="3"/>
      <c r="BT8887" s="10">
        <v>8882</v>
      </c>
      <c r="BU8887" s="4">
        <f t="shared" si="552"/>
        <v>0</v>
      </c>
      <c r="BV8887" s="4">
        <f t="shared" si="553"/>
        <v>0</v>
      </c>
      <c r="BW8887" s="10"/>
      <c r="BX8887" s="4">
        <f t="shared" si="554"/>
        <v>1</v>
      </c>
      <c r="BY8887" s="4">
        <f t="shared" si="555"/>
        <v>1</v>
      </c>
    </row>
    <row r="8888" spans="1:77">
      <c r="A8888" s="10">
        <v>8883</v>
      </c>
      <c r="BP8888" s="3"/>
      <c r="BQ8888" s="3"/>
      <c r="BR8888" s="3"/>
      <c r="BS8888" s="3"/>
      <c r="BT8888" s="10">
        <v>8883</v>
      </c>
      <c r="BU8888" s="4">
        <f t="shared" si="552"/>
        <v>0</v>
      </c>
      <c r="BV8888" s="4">
        <f t="shared" si="553"/>
        <v>0</v>
      </c>
      <c r="BW8888" s="10"/>
      <c r="BX8888" s="4">
        <f t="shared" si="554"/>
        <v>1</v>
      </c>
      <c r="BY8888" s="4">
        <f t="shared" si="555"/>
        <v>1</v>
      </c>
    </row>
    <row r="8889" spans="1:77">
      <c r="A8889" s="10">
        <v>8884</v>
      </c>
      <c r="BP8889" s="3"/>
      <c r="BQ8889" s="3"/>
      <c r="BR8889" s="3"/>
      <c r="BS8889" s="3"/>
      <c r="BT8889" s="10">
        <v>8884</v>
      </c>
      <c r="BU8889" s="4">
        <f t="shared" si="552"/>
        <v>0</v>
      </c>
      <c r="BV8889" s="4">
        <f t="shared" si="553"/>
        <v>0</v>
      </c>
      <c r="BW8889" s="10"/>
      <c r="BX8889" s="4">
        <f t="shared" si="554"/>
        <v>1</v>
      </c>
      <c r="BY8889" s="4">
        <f t="shared" si="555"/>
        <v>1</v>
      </c>
    </row>
    <row r="8890" spans="1:77">
      <c r="A8890" s="10">
        <v>8885</v>
      </c>
      <c r="BP8890" s="3"/>
      <c r="BQ8890" s="3"/>
      <c r="BR8890" s="3"/>
      <c r="BS8890" s="3"/>
      <c r="BT8890" s="10">
        <v>8885</v>
      </c>
      <c r="BU8890" s="4">
        <f t="shared" si="552"/>
        <v>0</v>
      </c>
      <c r="BV8890" s="4">
        <f t="shared" si="553"/>
        <v>0</v>
      </c>
      <c r="BW8890" s="10"/>
      <c r="BX8890" s="4">
        <f t="shared" si="554"/>
        <v>1</v>
      </c>
      <c r="BY8890" s="4">
        <f t="shared" si="555"/>
        <v>1</v>
      </c>
    </row>
    <row r="8891" spans="1:77">
      <c r="A8891" s="10">
        <v>8886</v>
      </c>
      <c r="BP8891" s="3"/>
      <c r="BQ8891" s="3"/>
      <c r="BR8891" s="3"/>
      <c r="BS8891" s="3"/>
      <c r="BT8891" s="10">
        <v>8886</v>
      </c>
      <c r="BU8891" s="4">
        <f t="shared" si="552"/>
        <v>0</v>
      </c>
      <c r="BV8891" s="4">
        <f t="shared" si="553"/>
        <v>0</v>
      </c>
      <c r="BW8891" s="10"/>
      <c r="BX8891" s="4">
        <f t="shared" si="554"/>
        <v>1</v>
      </c>
      <c r="BY8891" s="4">
        <f t="shared" si="555"/>
        <v>1</v>
      </c>
    </row>
    <row r="8892" spans="1:77">
      <c r="A8892" s="10">
        <v>8887</v>
      </c>
      <c r="BP8892" s="3"/>
      <c r="BQ8892" s="3"/>
      <c r="BR8892" s="3"/>
      <c r="BS8892" s="3"/>
      <c r="BT8892" s="10">
        <v>8887</v>
      </c>
      <c r="BU8892" s="4">
        <f t="shared" si="552"/>
        <v>0</v>
      </c>
      <c r="BV8892" s="4">
        <f t="shared" si="553"/>
        <v>0</v>
      </c>
      <c r="BW8892" s="10"/>
      <c r="BX8892" s="4">
        <f t="shared" si="554"/>
        <v>1</v>
      </c>
      <c r="BY8892" s="4">
        <f t="shared" si="555"/>
        <v>1</v>
      </c>
    </row>
    <row r="8893" spans="1:77">
      <c r="A8893" s="10">
        <v>8888</v>
      </c>
      <c r="BP8893" s="3"/>
      <c r="BQ8893" s="3"/>
      <c r="BR8893" s="3"/>
      <c r="BS8893" s="3"/>
      <c r="BT8893" s="10">
        <v>8888</v>
      </c>
      <c r="BU8893" s="4">
        <f t="shared" si="552"/>
        <v>0</v>
      </c>
      <c r="BV8893" s="4">
        <f t="shared" si="553"/>
        <v>0</v>
      </c>
      <c r="BW8893" s="10"/>
      <c r="BX8893" s="4">
        <f t="shared" si="554"/>
        <v>1</v>
      </c>
      <c r="BY8893" s="4">
        <f t="shared" si="555"/>
        <v>1</v>
      </c>
    </row>
    <row r="8894" spans="1:77">
      <c r="A8894" s="10">
        <v>8889</v>
      </c>
      <c r="BP8894" s="3"/>
      <c r="BQ8894" s="3"/>
      <c r="BR8894" s="3"/>
      <c r="BS8894" s="3"/>
      <c r="BT8894" s="10">
        <v>8889</v>
      </c>
      <c r="BU8894" s="4">
        <f t="shared" si="552"/>
        <v>0</v>
      </c>
      <c r="BV8894" s="4">
        <f t="shared" si="553"/>
        <v>0</v>
      </c>
      <c r="BW8894" s="10"/>
      <c r="BX8894" s="4">
        <f t="shared" si="554"/>
        <v>1</v>
      </c>
      <c r="BY8894" s="4">
        <f t="shared" si="555"/>
        <v>1</v>
      </c>
    </row>
    <row r="8895" spans="1:77">
      <c r="A8895" s="10">
        <v>8890</v>
      </c>
      <c r="BP8895" s="3"/>
      <c r="BQ8895" s="3"/>
      <c r="BR8895" s="3"/>
      <c r="BS8895" s="3"/>
      <c r="BT8895" s="10">
        <v>8890</v>
      </c>
      <c r="BU8895" s="4">
        <f t="shared" si="552"/>
        <v>0</v>
      </c>
      <c r="BV8895" s="4">
        <f t="shared" si="553"/>
        <v>0</v>
      </c>
      <c r="BW8895" s="10"/>
      <c r="BX8895" s="4">
        <f t="shared" si="554"/>
        <v>1</v>
      </c>
      <c r="BY8895" s="4">
        <f t="shared" si="555"/>
        <v>1</v>
      </c>
    </row>
    <row r="8896" spans="1:77">
      <c r="A8896" s="10">
        <v>8891</v>
      </c>
      <c r="BP8896" s="3"/>
      <c r="BQ8896" s="3"/>
      <c r="BR8896" s="3"/>
      <c r="BS8896" s="3"/>
      <c r="BT8896" s="10">
        <v>8891</v>
      </c>
      <c r="BU8896" s="4">
        <f t="shared" si="552"/>
        <v>0</v>
      </c>
      <c r="BV8896" s="4">
        <f t="shared" si="553"/>
        <v>0</v>
      </c>
      <c r="BW8896" s="10"/>
      <c r="BX8896" s="4">
        <f t="shared" si="554"/>
        <v>1</v>
      </c>
      <c r="BY8896" s="4">
        <f t="shared" si="555"/>
        <v>1</v>
      </c>
    </row>
    <row r="8897" spans="1:77">
      <c r="A8897" s="10">
        <v>8892</v>
      </c>
      <c r="BP8897" s="3"/>
      <c r="BQ8897" s="3"/>
      <c r="BR8897" s="3"/>
      <c r="BS8897" s="3"/>
      <c r="BT8897" s="10">
        <v>8892</v>
      </c>
      <c r="BU8897" s="4">
        <f t="shared" si="552"/>
        <v>0</v>
      </c>
      <c r="BV8897" s="4">
        <f t="shared" si="553"/>
        <v>0</v>
      </c>
      <c r="BW8897" s="10"/>
      <c r="BX8897" s="4">
        <f t="shared" si="554"/>
        <v>1</v>
      </c>
      <c r="BY8897" s="4">
        <f t="shared" si="555"/>
        <v>1</v>
      </c>
    </row>
    <row r="8898" spans="1:77">
      <c r="A8898" s="10">
        <v>8893</v>
      </c>
      <c r="BP8898" s="3"/>
      <c r="BQ8898" s="3"/>
      <c r="BR8898" s="3"/>
      <c r="BS8898" s="3"/>
      <c r="BT8898" s="10">
        <v>8893</v>
      </c>
      <c r="BU8898" s="4">
        <f t="shared" si="552"/>
        <v>0</v>
      </c>
      <c r="BV8898" s="4">
        <f t="shared" si="553"/>
        <v>0</v>
      </c>
      <c r="BW8898" s="10"/>
      <c r="BX8898" s="4">
        <f t="shared" si="554"/>
        <v>1</v>
      </c>
      <c r="BY8898" s="4">
        <f t="shared" si="555"/>
        <v>1</v>
      </c>
    </row>
    <row r="8899" spans="1:77">
      <c r="A8899" s="10">
        <v>8894</v>
      </c>
      <c r="BP8899" s="3"/>
      <c r="BQ8899" s="3"/>
      <c r="BR8899" s="3"/>
      <c r="BS8899" s="3"/>
      <c r="BT8899" s="10">
        <v>8894</v>
      </c>
      <c r="BU8899" s="4">
        <f t="shared" si="552"/>
        <v>0</v>
      </c>
      <c r="BV8899" s="4">
        <f t="shared" si="553"/>
        <v>0</v>
      </c>
      <c r="BW8899" s="10"/>
      <c r="BX8899" s="4">
        <f t="shared" si="554"/>
        <v>1</v>
      </c>
      <c r="BY8899" s="4">
        <f t="shared" si="555"/>
        <v>1</v>
      </c>
    </row>
    <row r="8900" spans="1:77">
      <c r="A8900" s="10">
        <v>8895</v>
      </c>
      <c r="BP8900" s="3"/>
      <c r="BQ8900" s="3"/>
      <c r="BR8900" s="3"/>
      <c r="BS8900" s="3"/>
      <c r="BT8900" s="10">
        <v>8895</v>
      </c>
      <c r="BU8900" s="4">
        <f t="shared" si="552"/>
        <v>0</v>
      </c>
      <c r="BV8900" s="4">
        <f t="shared" si="553"/>
        <v>0</v>
      </c>
      <c r="BW8900" s="10"/>
      <c r="BX8900" s="4">
        <f t="shared" si="554"/>
        <v>1</v>
      </c>
      <c r="BY8900" s="4">
        <f t="shared" si="555"/>
        <v>1</v>
      </c>
    </row>
    <row r="8901" spans="1:77">
      <c r="A8901" s="10">
        <v>8896</v>
      </c>
      <c r="BP8901" s="3"/>
      <c r="BQ8901" s="3"/>
      <c r="BR8901" s="3"/>
      <c r="BS8901" s="3"/>
      <c r="BT8901" s="10">
        <v>8896</v>
      </c>
      <c r="BU8901" s="4">
        <f t="shared" si="552"/>
        <v>0</v>
      </c>
      <c r="BV8901" s="4">
        <f t="shared" si="553"/>
        <v>0</v>
      </c>
      <c r="BW8901" s="10"/>
      <c r="BX8901" s="4">
        <f t="shared" si="554"/>
        <v>1</v>
      </c>
      <c r="BY8901" s="4">
        <f t="shared" si="555"/>
        <v>1</v>
      </c>
    </row>
    <row r="8902" spans="1:77">
      <c r="A8902" s="10">
        <v>8897</v>
      </c>
      <c r="BP8902" s="3"/>
      <c r="BQ8902" s="3"/>
      <c r="BR8902" s="3"/>
      <c r="BS8902" s="3"/>
      <c r="BT8902" s="10">
        <v>8897</v>
      </c>
      <c r="BU8902" s="4">
        <f t="shared" si="552"/>
        <v>0</v>
      </c>
      <c r="BV8902" s="4">
        <f t="shared" si="553"/>
        <v>0</v>
      </c>
      <c r="BW8902" s="10"/>
      <c r="BX8902" s="4">
        <f t="shared" si="554"/>
        <v>1</v>
      </c>
      <c r="BY8902" s="4">
        <f t="shared" si="555"/>
        <v>1</v>
      </c>
    </row>
    <row r="8903" spans="1:77">
      <c r="A8903" s="10">
        <v>8898</v>
      </c>
      <c r="BP8903" s="3"/>
      <c r="BQ8903" s="3"/>
      <c r="BR8903" s="3"/>
      <c r="BS8903" s="3"/>
      <c r="BT8903" s="10">
        <v>8898</v>
      </c>
      <c r="BU8903" s="4">
        <f t="shared" ref="BU8903:BU8966" si="556">BP8903*$BV$1-BQ8903</f>
        <v>0</v>
      </c>
      <c r="BV8903" s="4">
        <f t="shared" ref="BV8903:BV8966" si="557">BR8903*$BV$1-BS8903</f>
        <v>0</v>
      </c>
      <c r="BW8903" s="10"/>
      <c r="BX8903" s="4">
        <f t="shared" ref="BX8903:BX8966" si="558">IF(BU8903=MAX($BU8903:$BV8903),1,0)</f>
        <v>1</v>
      </c>
      <c r="BY8903" s="4">
        <f t="shared" ref="BY8903:BY8966" si="559">IF(BV8903=MAX($BU8903:$BV8903),1,0)</f>
        <v>1</v>
      </c>
    </row>
    <row r="8904" spans="1:77">
      <c r="A8904" s="10">
        <v>8899</v>
      </c>
      <c r="BP8904" s="3"/>
      <c r="BQ8904" s="3"/>
      <c r="BR8904" s="3"/>
      <c r="BS8904" s="3"/>
      <c r="BT8904" s="10">
        <v>8899</v>
      </c>
      <c r="BU8904" s="4">
        <f t="shared" si="556"/>
        <v>0</v>
      </c>
      <c r="BV8904" s="4">
        <f t="shared" si="557"/>
        <v>0</v>
      </c>
      <c r="BW8904" s="10"/>
      <c r="BX8904" s="4">
        <f t="shared" si="558"/>
        <v>1</v>
      </c>
      <c r="BY8904" s="4">
        <f t="shared" si="559"/>
        <v>1</v>
      </c>
    </row>
    <row r="8905" spans="1:77">
      <c r="A8905" s="10">
        <v>8900</v>
      </c>
      <c r="BP8905" s="3"/>
      <c r="BQ8905" s="3"/>
      <c r="BR8905" s="3"/>
      <c r="BS8905" s="3"/>
      <c r="BT8905" s="10">
        <v>8900</v>
      </c>
      <c r="BU8905" s="4">
        <f t="shared" si="556"/>
        <v>0</v>
      </c>
      <c r="BV8905" s="4">
        <f t="shared" si="557"/>
        <v>0</v>
      </c>
      <c r="BW8905" s="10"/>
      <c r="BX8905" s="4">
        <f t="shared" si="558"/>
        <v>1</v>
      </c>
      <c r="BY8905" s="4">
        <f t="shared" si="559"/>
        <v>1</v>
      </c>
    </row>
    <row r="8906" spans="1:77">
      <c r="A8906" s="10">
        <v>8901</v>
      </c>
      <c r="BP8906" s="3"/>
      <c r="BQ8906" s="3"/>
      <c r="BR8906" s="3"/>
      <c r="BS8906" s="3"/>
      <c r="BT8906" s="10">
        <v>8901</v>
      </c>
      <c r="BU8906" s="4">
        <f t="shared" si="556"/>
        <v>0</v>
      </c>
      <c r="BV8906" s="4">
        <f t="shared" si="557"/>
        <v>0</v>
      </c>
      <c r="BW8906" s="10"/>
      <c r="BX8906" s="4">
        <f t="shared" si="558"/>
        <v>1</v>
      </c>
      <c r="BY8906" s="4">
        <f t="shared" si="559"/>
        <v>1</v>
      </c>
    </row>
    <row r="8907" spans="1:77">
      <c r="A8907" s="10">
        <v>8902</v>
      </c>
      <c r="BP8907" s="3"/>
      <c r="BQ8907" s="3"/>
      <c r="BR8907" s="3"/>
      <c r="BS8907" s="3"/>
      <c r="BT8907" s="10">
        <v>8902</v>
      </c>
      <c r="BU8907" s="4">
        <f t="shared" si="556"/>
        <v>0</v>
      </c>
      <c r="BV8907" s="4">
        <f t="shared" si="557"/>
        <v>0</v>
      </c>
      <c r="BW8907" s="10"/>
      <c r="BX8907" s="4">
        <f t="shared" si="558"/>
        <v>1</v>
      </c>
      <c r="BY8907" s="4">
        <f t="shared" si="559"/>
        <v>1</v>
      </c>
    </row>
    <row r="8908" spans="1:77">
      <c r="A8908" s="10">
        <v>8903</v>
      </c>
      <c r="BP8908" s="3"/>
      <c r="BQ8908" s="3"/>
      <c r="BR8908" s="3"/>
      <c r="BS8908" s="3"/>
      <c r="BT8908" s="10">
        <v>8903</v>
      </c>
      <c r="BU8908" s="4">
        <f t="shared" si="556"/>
        <v>0</v>
      </c>
      <c r="BV8908" s="4">
        <f t="shared" si="557"/>
        <v>0</v>
      </c>
      <c r="BW8908" s="10"/>
      <c r="BX8908" s="4">
        <f t="shared" si="558"/>
        <v>1</v>
      </c>
      <c r="BY8908" s="4">
        <f t="shared" si="559"/>
        <v>1</v>
      </c>
    </row>
    <row r="8909" spans="1:77">
      <c r="A8909" s="10">
        <v>8904</v>
      </c>
      <c r="BP8909" s="3"/>
      <c r="BQ8909" s="3"/>
      <c r="BR8909" s="3"/>
      <c r="BS8909" s="3"/>
      <c r="BT8909" s="10">
        <v>8904</v>
      </c>
      <c r="BU8909" s="4">
        <f t="shared" si="556"/>
        <v>0</v>
      </c>
      <c r="BV8909" s="4">
        <f t="shared" si="557"/>
        <v>0</v>
      </c>
      <c r="BW8909" s="10"/>
      <c r="BX8909" s="4">
        <f t="shared" si="558"/>
        <v>1</v>
      </c>
      <c r="BY8909" s="4">
        <f t="shared" si="559"/>
        <v>1</v>
      </c>
    </row>
    <row r="8910" spans="1:77">
      <c r="A8910" s="10">
        <v>8905</v>
      </c>
      <c r="BP8910" s="3"/>
      <c r="BQ8910" s="3"/>
      <c r="BR8910" s="3"/>
      <c r="BS8910" s="3"/>
      <c r="BT8910" s="10">
        <v>8905</v>
      </c>
      <c r="BU8910" s="4">
        <f t="shared" si="556"/>
        <v>0</v>
      </c>
      <c r="BV8910" s="4">
        <f t="shared" si="557"/>
        <v>0</v>
      </c>
      <c r="BW8910" s="10"/>
      <c r="BX8910" s="4">
        <f t="shared" si="558"/>
        <v>1</v>
      </c>
      <c r="BY8910" s="4">
        <f t="shared" si="559"/>
        <v>1</v>
      </c>
    </row>
    <row r="8911" spans="1:77">
      <c r="A8911" s="10">
        <v>8906</v>
      </c>
      <c r="BP8911" s="3"/>
      <c r="BQ8911" s="3"/>
      <c r="BR8911" s="3"/>
      <c r="BS8911" s="3"/>
      <c r="BT8911" s="10">
        <v>8906</v>
      </c>
      <c r="BU8911" s="4">
        <f t="shared" si="556"/>
        <v>0</v>
      </c>
      <c r="BV8911" s="4">
        <f t="shared" si="557"/>
        <v>0</v>
      </c>
      <c r="BW8911" s="10"/>
      <c r="BX8911" s="4">
        <f t="shared" si="558"/>
        <v>1</v>
      </c>
      <c r="BY8911" s="4">
        <f t="shared" si="559"/>
        <v>1</v>
      </c>
    </row>
    <row r="8912" spans="1:77">
      <c r="A8912" s="10">
        <v>8907</v>
      </c>
      <c r="BP8912" s="3"/>
      <c r="BQ8912" s="3"/>
      <c r="BR8912" s="3"/>
      <c r="BS8912" s="3"/>
      <c r="BT8912" s="10">
        <v>8907</v>
      </c>
      <c r="BU8912" s="4">
        <f t="shared" si="556"/>
        <v>0</v>
      </c>
      <c r="BV8912" s="4">
        <f t="shared" si="557"/>
        <v>0</v>
      </c>
      <c r="BW8912" s="10"/>
      <c r="BX8912" s="4">
        <f t="shared" si="558"/>
        <v>1</v>
      </c>
      <c r="BY8912" s="4">
        <f t="shared" si="559"/>
        <v>1</v>
      </c>
    </row>
    <row r="8913" spans="1:77">
      <c r="A8913" s="10">
        <v>8908</v>
      </c>
      <c r="BP8913" s="3"/>
      <c r="BQ8913" s="3"/>
      <c r="BR8913" s="3"/>
      <c r="BS8913" s="3"/>
      <c r="BT8913" s="10">
        <v>8908</v>
      </c>
      <c r="BU8913" s="4">
        <f t="shared" si="556"/>
        <v>0</v>
      </c>
      <c r="BV8913" s="4">
        <f t="shared" si="557"/>
        <v>0</v>
      </c>
      <c r="BW8913" s="10"/>
      <c r="BX8913" s="4">
        <f t="shared" si="558"/>
        <v>1</v>
      </c>
      <c r="BY8913" s="4">
        <f t="shared" si="559"/>
        <v>1</v>
      </c>
    </row>
    <row r="8914" spans="1:77">
      <c r="A8914" s="10">
        <v>8909</v>
      </c>
      <c r="BP8914" s="3"/>
      <c r="BQ8914" s="3"/>
      <c r="BR8914" s="3"/>
      <c r="BS8914" s="3"/>
      <c r="BT8914" s="10">
        <v>8909</v>
      </c>
      <c r="BU8914" s="4">
        <f t="shared" si="556"/>
        <v>0</v>
      </c>
      <c r="BV8914" s="4">
        <f t="shared" si="557"/>
        <v>0</v>
      </c>
      <c r="BW8914" s="10"/>
      <c r="BX8914" s="4">
        <f t="shared" si="558"/>
        <v>1</v>
      </c>
      <c r="BY8914" s="4">
        <f t="shared" si="559"/>
        <v>1</v>
      </c>
    </row>
    <row r="8915" spans="1:77">
      <c r="A8915" s="10">
        <v>8910</v>
      </c>
      <c r="BP8915" s="3"/>
      <c r="BQ8915" s="3"/>
      <c r="BR8915" s="3"/>
      <c r="BS8915" s="3"/>
      <c r="BT8915" s="10">
        <v>8910</v>
      </c>
      <c r="BU8915" s="4">
        <f t="shared" si="556"/>
        <v>0</v>
      </c>
      <c r="BV8915" s="4">
        <f t="shared" si="557"/>
        <v>0</v>
      </c>
      <c r="BW8915" s="10"/>
      <c r="BX8915" s="4">
        <f t="shared" si="558"/>
        <v>1</v>
      </c>
      <c r="BY8915" s="4">
        <f t="shared" si="559"/>
        <v>1</v>
      </c>
    </row>
    <row r="8916" spans="1:77">
      <c r="A8916" s="10">
        <v>8911</v>
      </c>
      <c r="BP8916" s="3"/>
      <c r="BQ8916" s="3"/>
      <c r="BR8916" s="3"/>
      <c r="BS8916" s="3"/>
      <c r="BT8916" s="10">
        <v>8911</v>
      </c>
      <c r="BU8916" s="4">
        <f t="shared" si="556"/>
        <v>0</v>
      </c>
      <c r="BV8916" s="4">
        <f t="shared" si="557"/>
        <v>0</v>
      </c>
      <c r="BW8916" s="10"/>
      <c r="BX8916" s="4">
        <f t="shared" si="558"/>
        <v>1</v>
      </c>
      <c r="BY8916" s="4">
        <f t="shared" si="559"/>
        <v>1</v>
      </c>
    </row>
    <row r="8917" spans="1:77">
      <c r="A8917" s="10">
        <v>8912</v>
      </c>
      <c r="BP8917" s="3"/>
      <c r="BQ8917" s="3"/>
      <c r="BR8917" s="3"/>
      <c r="BS8917" s="3"/>
      <c r="BT8917" s="10">
        <v>8912</v>
      </c>
      <c r="BU8917" s="4">
        <f t="shared" si="556"/>
        <v>0</v>
      </c>
      <c r="BV8917" s="4">
        <f t="shared" si="557"/>
        <v>0</v>
      </c>
      <c r="BW8917" s="10"/>
      <c r="BX8917" s="4">
        <f t="shared" si="558"/>
        <v>1</v>
      </c>
      <c r="BY8917" s="4">
        <f t="shared" si="559"/>
        <v>1</v>
      </c>
    </row>
    <row r="8918" spans="1:77">
      <c r="A8918" s="10">
        <v>8913</v>
      </c>
      <c r="BP8918" s="3"/>
      <c r="BQ8918" s="3"/>
      <c r="BR8918" s="3"/>
      <c r="BS8918" s="3"/>
      <c r="BT8918" s="10">
        <v>8913</v>
      </c>
      <c r="BU8918" s="4">
        <f t="shared" si="556"/>
        <v>0</v>
      </c>
      <c r="BV8918" s="4">
        <f t="shared" si="557"/>
        <v>0</v>
      </c>
      <c r="BW8918" s="10"/>
      <c r="BX8918" s="4">
        <f t="shared" si="558"/>
        <v>1</v>
      </c>
      <c r="BY8918" s="4">
        <f t="shared" si="559"/>
        <v>1</v>
      </c>
    </row>
    <row r="8919" spans="1:77">
      <c r="A8919" s="10">
        <v>8914</v>
      </c>
      <c r="BP8919" s="3"/>
      <c r="BQ8919" s="3"/>
      <c r="BR8919" s="3"/>
      <c r="BS8919" s="3"/>
      <c r="BT8919" s="10">
        <v>8914</v>
      </c>
      <c r="BU8919" s="4">
        <f t="shared" si="556"/>
        <v>0</v>
      </c>
      <c r="BV8919" s="4">
        <f t="shared" si="557"/>
        <v>0</v>
      </c>
      <c r="BW8919" s="10"/>
      <c r="BX8919" s="4">
        <f t="shared" si="558"/>
        <v>1</v>
      </c>
      <c r="BY8919" s="4">
        <f t="shared" si="559"/>
        <v>1</v>
      </c>
    </row>
    <row r="8920" spans="1:77">
      <c r="A8920" s="10">
        <v>8915</v>
      </c>
      <c r="BP8920" s="3"/>
      <c r="BQ8920" s="3"/>
      <c r="BR8920" s="3"/>
      <c r="BS8920" s="3"/>
      <c r="BT8920" s="10">
        <v>8915</v>
      </c>
      <c r="BU8920" s="4">
        <f t="shared" si="556"/>
        <v>0</v>
      </c>
      <c r="BV8920" s="4">
        <f t="shared" si="557"/>
        <v>0</v>
      </c>
      <c r="BW8920" s="10"/>
      <c r="BX8920" s="4">
        <f t="shared" si="558"/>
        <v>1</v>
      </c>
      <c r="BY8920" s="4">
        <f t="shared" si="559"/>
        <v>1</v>
      </c>
    </row>
    <row r="8921" spans="1:77">
      <c r="A8921" s="10">
        <v>8916</v>
      </c>
      <c r="BP8921" s="3"/>
      <c r="BQ8921" s="3"/>
      <c r="BR8921" s="3"/>
      <c r="BS8921" s="3"/>
      <c r="BT8921" s="10">
        <v>8916</v>
      </c>
      <c r="BU8921" s="4">
        <f t="shared" si="556"/>
        <v>0</v>
      </c>
      <c r="BV8921" s="4">
        <f t="shared" si="557"/>
        <v>0</v>
      </c>
      <c r="BW8921" s="10"/>
      <c r="BX8921" s="4">
        <f t="shared" si="558"/>
        <v>1</v>
      </c>
      <c r="BY8921" s="4">
        <f t="shared" si="559"/>
        <v>1</v>
      </c>
    </row>
    <row r="8922" spans="1:77">
      <c r="A8922" s="10">
        <v>8917</v>
      </c>
      <c r="BP8922" s="3"/>
      <c r="BQ8922" s="3"/>
      <c r="BR8922" s="3"/>
      <c r="BS8922" s="3"/>
      <c r="BT8922" s="10">
        <v>8917</v>
      </c>
      <c r="BU8922" s="4">
        <f t="shared" si="556"/>
        <v>0</v>
      </c>
      <c r="BV8922" s="4">
        <f t="shared" si="557"/>
        <v>0</v>
      </c>
      <c r="BW8922" s="10"/>
      <c r="BX8922" s="4">
        <f t="shared" si="558"/>
        <v>1</v>
      </c>
      <c r="BY8922" s="4">
        <f t="shared" si="559"/>
        <v>1</v>
      </c>
    </row>
    <row r="8923" spans="1:77">
      <c r="A8923" s="10">
        <v>8918</v>
      </c>
      <c r="BP8923" s="3"/>
      <c r="BQ8923" s="3"/>
      <c r="BR8923" s="3"/>
      <c r="BS8923" s="3"/>
      <c r="BT8923" s="10">
        <v>8918</v>
      </c>
      <c r="BU8923" s="4">
        <f t="shared" si="556"/>
        <v>0</v>
      </c>
      <c r="BV8923" s="4">
        <f t="shared" si="557"/>
        <v>0</v>
      </c>
      <c r="BW8923" s="10"/>
      <c r="BX8923" s="4">
        <f t="shared" si="558"/>
        <v>1</v>
      </c>
      <c r="BY8923" s="4">
        <f t="shared" si="559"/>
        <v>1</v>
      </c>
    </row>
    <row r="8924" spans="1:77">
      <c r="A8924" s="10">
        <v>8919</v>
      </c>
      <c r="BP8924" s="3"/>
      <c r="BQ8924" s="3"/>
      <c r="BR8924" s="3"/>
      <c r="BS8924" s="3"/>
      <c r="BT8924" s="10">
        <v>8919</v>
      </c>
      <c r="BU8924" s="4">
        <f t="shared" si="556"/>
        <v>0</v>
      </c>
      <c r="BV8924" s="4">
        <f t="shared" si="557"/>
        <v>0</v>
      </c>
      <c r="BW8924" s="10"/>
      <c r="BX8924" s="4">
        <f t="shared" si="558"/>
        <v>1</v>
      </c>
      <c r="BY8924" s="4">
        <f t="shared" si="559"/>
        <v>1</v>
      </c>
    </row>
    <row r="8925" spans="1:77">
      <c r="A8925" s="10">
        <v>8920</v>
      </c>
      <c r="BP8925" s="3"/>
      <c r="BQ8925" s="3"/>
      <c r="BR8925" s="3"/>
      <c r="BS8925" s="3"/>
      <c r="BT8925" s="10">
        <v>8920</v>
      </c>
      <c r="BU8925" s="4">
        <f t="shared" si="556"/>
        <v>0</v>
      </c>
      <c r="BV8925" s="4">
        <f t="shared" si="557"/>
        <v>0</v>
      </c>
      <c r="BW8925" s="10"/>
      <c r="BX8925" s="4">
        <f t="shared" si="558"/>
        <v>1</v>
      </c>
      <c r="BY8925" s="4">
        <f t="shared" si="559"/>
        <v>1</v>
      </c>
    </row>
    <row r="8926" spans="1:77">
      <c r="A8926" s="10">
        <v>8921</v>
      </c>
      <c r="BP8926" s="3"/>
      <c r="BQ8926" s="3"/>
      <c r="BR8926" s="3"/>
      <c r="BS8926" s="3"/>
      <c r="BT8926" s="10">
        <v>8921</v>
      </c>
      <c r="BU8926" s="4">
        <f t="shared" si="556"/>
        <v>0</v>
      </c>
      <c r="BV8926" s="4">
        <f t="shared" si="557"/>
        <v>0</v>
      </c>
      <c r="BW8926" s="10"/>
      <c r="BX8926" s="4">
        <f t="shared" si="558"/>
        <v>1</v>
      </c>
      <c r="BY8926" s="4">
        <f t="shared" si="559"/>
        <v>1</v>
      </c>
    </row>
    <row r="8927" spans="1:77">
      <c r="A8927" s="10">
        <v>8922</v>
      </c>
      <c r="BP8927" s="3"/>
      <c r="BQ8927" s="3"/>
      <c r="BR8927" s="3"/>
      <c r="BS8927" s="3"/>
      <c r="BT8927" s="10">
        <v>8922</v>
      </c>
      <c r="BU8927" s="4">
        <f t="shared" si="556"/>
        <v>0</v>
      </c>
      <c r="BV8927" s="4">
        <f t="shared" si="557"/>
        <v>0</v>
      </c>
      <c r="BW8927" s="10"/>
      <c r="BX8927" s="4">
        <f t="shared" si="558"/>
        <v>1</v>
      </c>
      <c r="BY8927" s="4">
        <f t="shared" si="559"/>
        <v>1</v>
      </c>
    </row>
    <row r="8928" spans="1:77">
      <c r="A8928" s="10">
        <v>8923</v>
      </c>
      <c r="BP8928" s="3"/>
      <c r="BQ8928" s="3"/>
      <c r="BR8928" s="3"/>
      <c r="BS8928" s="3"/>
      <c r="BT8928" s="10">
        <v>8923</v>
      </c>
      <c r="BU8928" s="4">
        <f t="shared" si="556"/>
        <v>0</v>
      </c>
      <c r="BV8928" s="4">
        <f t="shared" si="557"/>
        <v>0</v>
      </c>
      <c r="BW8928" s="10"/>
      <c r="BX8928" s="4">
        <f t="shared" si="558"/>
        <v>1</v>
      </c>
      <c r="BY8928" s="4">
        <f t="shared" si="559"/>
        <v>1</v>
      </c>
    </row>
    <row r="8929" spans="1:77">
      <c r="A8929" s="10">
        <v>8924</v>
      </c>
      <c r="BP8929" s="3"/>
      <c r="BQ8929" s="3"/>
      <c r="BR8929" s="3"/>
      <c r="BS8929" s="3"/>
      <c r="BT8929" s="10">
        <v>8924</v>
      </c>
      <c r="BU8929" s="4">
        <f t="shared" si="556"/>
        <v>0</v>
      </c>
      <c r="BV8929" s="4">
        <f t="shared" si="557"/>
        <v>0</v>
      </c>
      <c r="BW8929" s="10"/>
      <c r="BX8929" s="4">
        <f t="shared" si="558"/>
        <v>1</v>
      </c>
      <c r="BY8929" s="4">
        <f t="shared" si="559"/>
        <v>1</v>
      </c>
    </row>
    <row r="8930" spans="1:77">
      <c r="A8930" s="10">
        <v>8925</v>
      </c>
      <c r="BP8930" s="3"/>
      <c r="BQ8930" s="3"/>
      <c r="BR8930" s="3"/>
      <c r="BS8930" s="3"/>
      <c r="BT8930" s="10">
        <v>8925</v>
      </c>
      <c r="BU8930" s="4">
        <f t="shared" si="556"/>
        <v>0</v>
      </c>
      <c r="BV8930" s="4">
        <f t="shared" si="557"/>
        <v>0</v>
      </c>
      <c r="BW8930" s="10"/>
      <c r="BX8930" s="4">
        <f t="shared" si="558"/>
        <v>1</v>
      </c>
      <c r="BY8930" s="4">
        <f t="shared" si="559"/>
        <v>1</v>
      </c>
    </row>
    <row r="8931" spans="1:77">
      <c r="A8931" s="10">
        <v>8926</v>
      </c>
      <c r="BP8931" s="3"/>
      <c r="BQ8931" s="3"/>
      <c r="BR8931" s="3"/>
      <c r="BS8931" s="3"/>
      <c r="BT8931" s="10">
        <v>8926</v>
      </c>
      <c r="BU8931" s="4">
        <f t="shared" si="556"/>
        <v>0</v>
      </c>
      <c r="BV8931" s="4">
        <f t="shared" si="557"/>
        <v>0</v>
      </c>
      <c r="BW8931" s="10"/>
      <c r="BX8931" s="4">
        <f t="shared" si="558"/>
        <v>1</v>
      </c>
      <c r="BY8931" s="4">
        <f t="shared" si="559"/>
        <v>1</v>
      </c>
    </row>
    <row r="8932" spans="1:77">
      <c r="A8932" s="10">
        <v>8927</v>
      </c>
      <c r="BP8932" s="3"/>
      <c r="BQ8932" s="3"/>
      <c r="BR8932" s="3"/>
      <c r="BS8932" s="3"/>
      <c r="BT8932" s="10">
        <v>8927</v>
      </c>
      <c r="BU8932" s="4">
        <f t="shared" si="556"/>
        <v>0</v>
      </c>
      <c r="BV8932" s="4">
        <f t="shared" si="557"/>
        <v>0</v>
      </c>
      <c r="BW8932" s="10"/>
      <c r="BX8932" s="4">
        <f t="shared" si="558"/>
        <v>1</v>
      </c>
      <c r="BY8932" s="4">
        <f t="shared" si="559"/>
        <v>1</v>
      </c>
    </row>
    <row r="8933" spans="1:77">
      <c r="A8933" s="10">
        <v>8928</v>
      </c>
      <c r="BP8933" s="3"/>
      <c r="BQ8933" s="3"/>
      <c r="BR8933" s="3"/>
      <c r="BS8933" s="3"/>
      <c r="BT8933" s="10">
        <v>8928</v>
      </c>
      <c r="BU8933" s="4">
        <f t="shared" si="556"/>
        <v>0</v>
      </c>
      <c r="BV8933" s="4">
        <f t="shared" si="557"/>
        <v>0</v>
      </c>
      <c r="BW8933" s="10"/>
      <c r="BX8933" s="4">
        <f t="shared" si="558"/>
        <v>1</v>
      </c>
      <c r="BY8933" s="4">
        <f t="shared" si="559"/>
        <v>1</v>
      </c>
    </row>
    <row r="8934" spans="1:77">
      <c r="A8934" s="10">
        <v>8929</v>
      </c>
      <c r="BP8934" s="3"/>
      <c r="BQ8934" s="3"/>
      <c r="BR8934" s="3"/>
      <c r="BS8934" s="3"/>
      <c r="BT8934" s="10">
        <v>8929</v>
      </c>
      <c r="BU8934" s="4">
        <f t="shared" si="556"/>
        <v>0</v>
      </c>
      <c r="BV8934" s="4">
        <f t="shared" si="557"/>
        <v>0</v>
      </c>
      <c r="BW8934" s="10"/>
      <c r="BX8934" s="4">
        <f t="shared" si="558"/>
        <v>1</v>
      </c>
      <c r="BY8934" s="4">
        <f t="shared" si="559"/>
        <v>1</v>
      </c>
    </row>
    <row r="8935" spans="1:77">
      <c r="A8935" s="10">
        <v>8930</v>
      </c>
      <c r="BP8935" s="3"/>
      <c r="BQ8935" s="3"/>
      <c r="BR8935" s="3"/>
      <c r="BS8935" s="3"/>
      <c r="BT8935" s="10">
        <v>8930</v>
      </c>
      <c r="BU8935" s="4">
        <f t="shared" si="556"/>
        <v>0</v>
      </c>
      <c r="BV8935" s="4">
        <f t="shared" si="557"/>
        <v>0</v>
      </c>
      <c r="BW8935" s="10"/>
      <c r="BX8935" s="4">
        <f t="shared" si="558"/>
        <v>1</v>
      </c>
      <c r="BY8935" s="4">
        <f t="shared" si="559"/>
        <v>1</v>
      </c>
    </row>
    <row r="8936" spans="1:77">
      <c r="A8936" s="10">
        <v>8931</v>
      </c>
      <c r="BP8936" s="3"/>
      <c r="BQ8936" s="3"/>
      <c r="BR8936" s="3"/>
      <c r="BS8936" s="3"/>
      <c r="BT8936" s="10">
        <v>8931</v>
      </c>
      <c r="BU8936" s="4">
        <f t="shared" si="556"/>
        <v>0</v>
      </c>
      <c r="BV8936" s="4">
        <f t="shared" si="557"/>
        <v>0</v>
      </c>
      <c r="BW8936" s="10"/>
      <c r="BX8936" s="4">
        <f t="shared" si="558"/>
        <v>1</v>
      </c>
      <c r="BY8936" s="4">
        <f t="shared" si="559"/>
        <v>1</v>
      </c>
    </row>
    <row r="8937" spans="1:77">
      <c r="A8937" s="10">
        <v>8932</v>
      </c>
      <c r="BP8937" s="3"/>
      <c r="BQ8937" s="3"/>
      <c r="BR8937" s="3"/>
      <c r="BS8937" s="3"/>
      <c r="BT8937" s="10">
        <v>8932</v>
      </c>
      <c r="BU8937" s="4">
        <f t="shared" si="556"/>
        <v>0</v>
      </c>
      <c r="BV8937" s="4">
        <f t="shared" si="557"/>
        <v>0</v>
      </c>
      <c r="BW8937" s="10"/>
      <c r="BX8937" s="4">
        <f t="shared" si="558"/>
        <v>1</v>
      </c>
      <c r="BY8937" s="4">
        <f t="shared" si="559"/>
        <v>1</v>
      </c>
    </row>
    <row r="8938" spans="1:77">
      <c r="A8938" s="10">
        <v>8933</v>
      </c>
      <c r="BP8938" s="3"/>
      <c r="BQ8938" s="3"/>
      <c r="BR8938" s="3"/>
      <c r="BS8938" s="3"/>
      <c r="BT8938" s="10">
        <v>8933</v>
      </c>
      <c r="BU8938" s="4">
        <f t="shared" si="556"/>
        <v>0</v>
      </c>
      <c r="BV8938" s="4">
        <f t="shared" si="557"/>
        <v>0</v>
      </c>
      <c r="BW8938" s="10"/>
      <c r="BX8938" s="4">
        <f t="shared" si="558"/>
        <v>1</v>
      </c>
      <c r="BY8938" s="4">
        <f t="shared" si="559"/>
        <v>1</v>
      </c>
    </row>
    <row r="8939" spans="1:77">
      <c r="A8939" s="10">
        <v>8934</v>
      </c>
      <c r="BP8939" s="3"/>
      <c r="BQ8939" s="3"/>
      <c r="BR8939" s="3"/>
      <c r="BS8939" s="3"/>
      <c r="BT8939" s="10">
        <v>8934</v>
      </c>
      <c r="BU8939" s="4">
        <f t="shared" si="556"/>
        <v>0</v>
      </c>
      <c r="BV8939" s="4">
        <f t="shared" si="557"/>
        <v>0</v>
      </c>
      <c r="BW8939" s="10"/>
      <c r="BX8939" s="4">
        <f t="shared" si="558"/>
        <v>1</v>
      </c>
      <c r="BY8939" s="4">
        <f t="shared" si="559"/>
        <v>1</v>
      </c>
    </row>
    <row r="8940" spans="1:77">
      <c r="A8940" s="10">
        <v>8935</v>
      </c>
      <c r="BP8940" s="3"/>
      <c r="BQ8940" s="3"/>
      <c r="BR8940" s="3"/>
      <c r="BS8940" s="3"/>
      <c r="BT8940" s="10">
        <v>8935</v>
      </c>
      <c r="BU8940" s="4">
        <f t="shared" si="556"/>
        <v>0</v>
      </c>
      <c r="BV8940" s="4">
        <f t="shared" si="557"/>
        <v>0</v>
      </c>
      <c r="BW8940" s="10"/>
      <c r="BX8940" s="4">
        <f t="shared" si="558"/>
        <v>1</v>
      </c>
      <c r="BY8940" s="4">
        <f t="shared" si="559"/>
        <v>1</v>
      </c>
    </row>
    <row r="8941" spans="1:77">
      <c r="A8941" s="10">
        <v>8936</v>
      </c>
      <c r="BP8941" s="3"/>
      <c r="BQ8941" s="3"/>
      <c r="BR8941" s="3"/>
      <c r="BS8941" s="3"/>
      <c r="BT8941" s="10">
        <v>8936</v>
      </c>
      <c r="BU8941" s="4">
        <f t="shared" si="556"/>
        <v>0</v>
      </c>
      <c r="BV8941" s="4">
        <f t="shared" si="557"/>
        <v>0</v>
      </c>
      <c r="BW8941" s="10"/>
      <c r="BX8941" s="4">
        <f t="shared" si="558"/>
        <v>1</v>
      </c>
      <c r="BY8941" s="4">
        <f t="shared" si="559"/>
        <v>1</v>
      </c>
    </row>
    <row r="8942" spans="1:77">
      <c r="A8942" s="10">
        <v>8937</v>
      </c>
      <c r="BP8942" s="3"/>
      <c r="BQ8942" s="3"/>
      <c r="BR8942" s="3"/>
      <c r="BS8942" s="3"/>
      <c r="BT8942" s="10">
        <v>8937</v>
      </c>
      <c r="BU8942" s="4">
        <f t="shared" si="556"/>
        <v>0</v>
      </c>
      <c r="BV8942" s="4">
        <f t="shared" si="557"/>
        <v>0</v>
      </c>
      <c r="BW8942" s="10"/>
      <c r="BX8942" s="4">
        <f t="shared" si="558"/>
        <v>1</v>
      </c>
      <c r="BY8942" s="4">
        <f t="shared" si="559"/>
        <v>1</v>
      </c>
    </row>
    <row r="8943" spans="1:77">
      <c r="A8943" s="10">
        <v>8938</v>
      </c>
      <c r="BP8943" s="3"/>
      <c r="BQ8943" s="3"/>
      <c r="BR8943" s="3"/>
      <c r="BS8943" s="3"/>
      <c r="BT8943" s="10">
        <v>8938</v>
      </c>
      <c r="BU8943" s="4">
        <f t="shared" si="556"/>
        <v>0</v>
      </c>
      <c r="BV8943" s="4">
        <f t="shared" si="557"/>
        <v>0</v>
      </c>
      <c r="BW8943" s="10"/>
      <c r="BX8943" s="4">
        <f t="shared" si="558"/>
        <v>1</v>
      </c>
      <c r="BY8943" s="4">
        <f t="shared" si="559"/>
        <v>1</v>
      </c>
    </row>
    <row r="8944" spans="1:77">
      <c r="A8944" s="10">
        <v>8939</v>
      </c>
      <c r="BP8944" s="3"/>
      <c r="BQ8944" s="3"/>
      <c r="BR8944" s="3"/>
      <c r="BS8944" s="3"/>
      <c r="BT8944" s="10">
        <v>8939</v>
      </c>
      <c r="BU8944" s="4">
        <f t="shared" si="556"/>
        <v>0</v>
      </c>
      <c r="BV8944" s="4">
        <f t="shared" si="557"/>
        <v>0</v>
      </c>
      <c r="BW8944" s="10"/>
      <c r="BX8944" s="4">
        <f t="shared" si="558"/>
        <v>1</v>
      </c>
      <c r="BY8944" s="4">
        <f t="shared" si="559"/>
        <v>1</v>
      </c>
    </row>
    <row r="8945" spans="1:77">
      <c r="A8945" s="10">
        <v>8940</v>
      </c>
      <c r="BP8945" s="3"/>
      <c r="BQ8945" s="3"/>
      <c r="BR8945" s="3"/>
      <c r="BS8945" s="3"/>
      <c r="BT8945" s="10">
        <v>8940</v>
      </c>
      <c r="BU8945" s="4">
        <f t="shared" si="556"/>
        <v>0</v>
      </c>
      <c r="BV8945" s="4">
        <f t="shared" si="557"/>
        <v>0</v>
      </c>
      <c r="BW8945" s="10"/>
      <c r="BX8945" s="4">
        <f t="shared" si="558"/>
        <v>1</v>
      </c>
      <c r="BY8945" s="4">
        <f t="shared" si="559"/>
        <v>1</v>
      </c>
    </row>
    <row r="8946" spans="1:77">
      <c r="A8946" s="10">
        <v>8941</v>
      </c>
      <c r="BP8946" s="3"/>
      <c r="BQ8946" s="3"/>
      <c r="BR8946" s="3"/>
      <c r="BS8946" s="3"/>
      <c r="BT8946" s="10">
        <v>8941</v>
      </c>
      <c r="BU8946" s="4">
        <f t="shared" si="556"/>
        <v>0</v>
      </c>
      <c r="BV8946" s="4">
        <f t="shared" si="557"/>
        <v>0</v>
      </c>
      <c r="BW8946" s="10"/>
      <c r="BX8946" s="4">
        <f t="shared" si="558"/>
        <v>1</v>
      </c>
      <c r="BY8946" s="4">
        <f t="shared" si="559"/>
        <v>1</v>
      </c>
    </row>
    <row r="8947" spans="1:77">
      <c r="A8947" s="10">
        <v>8942</v>
      </c>
      <c r="BP8947" s="3"/>
      <c r="BQ8947" s="3"/>
      <c r="BR8947" s="3"/>
      <c r="BS8947" s="3"/>
      <c r="BT8947" s="10">
        <v>8942</v>
      </c>
      <c r="BU8947" s="4">
        <f t="shared" si="556"/>
        <v>0</v>
      </c>
      <c r="BV8947" s="4">
        <f t="shared" si="557"/>
        <v>0</v>
      </c>
      <c r="BW8947" s="10"/>
      <c r="BX8947" s="4">
        <f t="shared" si="558"/>
        <v>1</v>
      </c>
      <c r="BY8947" s="4">
        <f t="shared" si="559"/>
        <v>1</v>
      </c>
    </row>
    <row r="8948" spans="1:77">
      <c r="A8948" s="10">
        <v>8943</v>
      </c>
      <c r="BP8948" s="3"/>
      <c r="BQ8948" s="3"/>
      <c r="BR8948" s="3"/>
      <c r="BS8948" s="3"/>
      <c r="BT8948" s="10">
        <v>8943</v>
      </c>
      <c r="BU8948" s="4">
        <f t="shared" si="556"/>
        <v>0</v>
      </c>
      <c r="BV8948" s="4">
        <f t="shared" si="557"/>
        <v>0</v>
      </c>
      <c r="BW8948" s="10"/>
      <c r="BX8948" s="4">
        <f t="shared" si="558"/>
        <v>1</v>
      </c>
      <c r="BY8948" s="4">
        <f t="shared" si="559"/>
        <v>1</v>
      </c>
    </row>
    <row r="8949" spans="1:77">
      <c r="A8949" s="10">
        <v>8944</v>
      </c>
      <c r="BP8949" s="3"/>
      <c r="BQ8949" s="3"/>
      <c r="BR8949" s="3"/>
      <c r="BS8949" s="3"/>
      <c r="BT8949" s="10">
        <v>8944</v>
      </c>
      <c r="BU8949" s="4">
        <f t="shared" si="556"/>
        <v>0</v>
      </c>
      <c r="BV8949" s="4">
        <f t="shared" si="557"/>
        <v>0</v>
      </c>
      <c r="BW8949" s="10"/>
      <c r="BX8949" s="4">
        <f t="shared" si="558"/>
        <v>1</v>
      </c>
      <c r="BY8949" s="4">
        <f t="shared" si="559"/>
        <v>1</v>
      </c>
    </row>
    <row r="8950" spans="1:77">
      <c r="A8950" s="10">
        <v>8945</v>
      </c>
      <c r="BP8950" s="3"/>
      <c r="BQ8950" s="3"/>
      <c r="BR8950" s="3"/>
      <c r="BS8950" s="3"/>
      <c r="BT8950" s="10">
        <v>8945</v>
      </c>
      <c r="BU8950" s="4">
        <f t="shared" si="556"/>
        <v>0</v>
      </c>
      <c r="BV8950" s="4">
        <f t="shared" si="557"/>
        <v>0</v>
      </c>
      <c r="BW8950" s="10"/>
      <c r="BX8950" s="4">
        <f t="shared" si="558"/>
        <v>1</v>
      </c>
      <c r="BY8950" s="4">
        <f t="shared" si="559"/>
        <v>1</v>
      </c>
    </row>
    <row r="8951" spans="1:77">
      <c r="A8951" s="10">
        <v>8946</v>
      </c>
      <c r="BP8951" s="3"/>
      <c r="BQ8951" s="3"/>
      <c r="BR8951" s="3"/>
      <c r="BS8951" s="3"/>
      <c r="BT8951" s="10">
        <v>8946</v>
      </c>
      <c r="BU8951" s="4">
        <f t="shared" si="556"/>
        <v>0</v>
      </c>
      <c r="BV8951" s="4">
        <f t="shared" si="557"/>
        <v>0</v>
      </c>
      <c r="BW8951" s="10"/>
      <c r="BX8951" s="4">
        <f t="shared" si="558"/>
        <v>1</v>
      </c>
      <c r="BY8951" s="4">
        <f t="shared" si="559"/>
        <v>1</v>
      </c>
    </row>
    <row r="8952" spans="1:77">
      <c r="A8952" s="10">
        <v>8947</v>
      </c>
      <c r="BP8952" s="3"/>
      <c r="BQ8952" s="3"/>
      <c r="BR8952" s="3"/>
      <c r="BS8952" s="3"/>
      <c r="BT8952" s="10">
        <v>8947</v>
      </c>
      <c r="BU8952" s="4">
        <f t="shared" si="556"/>
        <v>0</v>
      </c>
      <c r="BV8952" s="4">
        <f t="shared" si="557"/>
        <v>0</v>
      </c>
      <c r="BW8952" s="10"/>
      <c r="BX8952" s="4">
        <f t="shared" si="558"/>
        <v>1</v>
      </c>
      <c r="BY8952" s="4">
        <f t="shared" si="559"/>
        <v>1</v>
      </c>
    </row>
    <row r="8953" spans="1:77">
      <c r="A8953" s="10">
        <v>8948</v>
      </c>
      <c r="BP8953" s="3"/>
      <c r="BQ8953" s="3"/>
      <c r="BR8953" s="3"/>
      <c r="BS8953" s="3"/>
      <c r="BT8953" s="10">
        <v>8948</v>
      </c>
      <c r="BU8953" s="4">
        <f t="shared" si="556"/>
        <v>0</v>
      </c>
      <c r="BV8953" s="4">
        <f t="shared" si="557"/>
        <v>0</v>
      </c>
      <c r="BW8953" s="10"/>
      <c r="BX8953" s="4">
        <f t="shared" si="558"/>
        <v>1</v>
      </c>
      <c r="BY8953" s="4">
        <f t="shared" si="559"/>
        <v>1</v>
      </c>
    </row>
    <row r="8954" spans="1:77">
      <c r="A8954" s="10">
        <v>8949</v>
      </c>
      <c r="BP8954" s="3"/>
      <c r="BQ8954" s="3"/>
      <c r="BR8954" s="3"/>
      <c r="BS8954" s="3"/>
      <c r="BT8954" s="10">
        <v>8949</v>
      </c>
      <c r="BU8954" s="4">
        <f t="shared" si="556"/>
        <v>0</v>
      </c>
      <c r="BV8954" s="4">
        <f t="shared" si="557"/>
        <v>0</v>
      </c>
      <c r="BW8954" s="10"/>
      <c r="BX8954" s="4">
        <f t="shared" si="558"/>
        <v>1</v>
      </c>
      <c r="BY8954" s="4">
        <f t="shared" si="559"/>
        <v>1</v>
      </c>
    </row>
    <row r="8955" spans="1:77">
      <c r="A8955" s="10">
        <v>8950</v>
      </c>
      <c r="BP8955" s="3"/>
      <c r="BQ8955" s="3"/>
      <c r="BR8955" s="3"/>
      <c r="BS8955" s="3"/>
      <c r="BT8955" s="10">
        <v>8950</v>
      </c>
      <c r="BU8955" s="4">
        <f t="shared" si="556"/>
        <v>0</v>
      </c>
      <c r="BV8955" s="4">
        <f t="shared" si="557"/>
        <v>0</v>
      </c>
      <c r="BW8955" s="10"/>
      <c r="BX8955" s="4">
        <f t="shared" si="558"/>
        <v>1</v>
      </c>
      <c r="BY8955" s="4">
        <f t="shared" si="559"/>
        <v>1</v>
      </c>
    </row>
    <row r="8956" spans="1:77">
      <c r="A8956" s="10">
        <v>8951</v>
      </c>
      <c r="BP8956" s="3"/>
      <c r="BQ8956" s="3"/>
      <c r="BR8956" s="3"/>
      <c r="BS8956" s="3"/>
      <c r="BT8956" s="10">
        <v>8951</v>
      </c>
      <c r="BU8956" s="4">
        <f t="shared" si="556"/>
        <v>0</v>
      </c>
      <c r="BV8956" s="4">
        <f t="shared" si="557"/>
        <v>0</v>
      </c>
      <c r="BW8956" s="10"/>
      <c r="BX8956" s="4">
        <f t="shared" si="558"/>
        <v>1</v>
      </c>
      <c r="BY8956" s="4">
        <f t="shared" si="559"/>
        <v>1</v>
      </c>
    </row>
    <row r="8957" spans="1:77">
      <c r="A8957" s="10">
        <v>8952</v>
      </c>
      <c r="BP8957" s="3"/>
      <c r="BQ8957" s="3"/>
      <c r="BR8957" s="3"/>
      <c r="BS8957" s="3"/>
      <c r="BT8957" s="10">
        <v>8952</v>
      </c>
      <c r="BU8957" s="4">
        <f t="shared" si="556"/>
        <v>0</v>
      </c>
      <c r="BV8957" s="4">
        <f t="shared" si="557"/>
        <v>0</v>
      </c>
      <c r="BW8957" s="10"/>
      <c r="BX8957" s="4">
        <f t="shared" si="558"/>
        <v>1</v>
      </c>
      <c r="BY8957" s="4">
        <f t="shared" si="559"/>
        <v>1</v>
      </c>
    </row>
    <row r="8958" spans="1:77">
      <c r="A8958" s="10">
        <v>8953</v>
      </c>
      <c r="BP8958" s="3"/>
      <c r="BQ8958" s="3"/>
      <c r="BR8958" s="3"/>
      <c r="BS8958" s="3"/>
      <c r="BT8958" s="10">
        <v>8953</v>
      </c>
      <c r="BU8958" s="4">
        <f t="shared" si="556"/>
        <v>0</v>
      </c>
      <c r="BV8958" s="4">
        <f t="shared" si="557"/>
        <v>0</v>
      </c>
      <c r="BW8958" s="10"/>
      <c r="BX8958" s="4">
        <f t="shared" si="558"/>
        <v>1</v>
      </c>
      <c r="BY8958" s="4">
        <f t="shared" si="559"/>
        <v>1</v>
      </c>
    </row>
    <row r="8959" spans="1:77">
      <c r="A8959" s="10">
        <v>8954</v>
      </c>
      <c r="BP8959" s="3"/>
      <c r="BQ8959" s="3"/>
      <c r="BR8959" s="3"/>
      <c r="BS8959" s="3"/>
      <c r="BT8959" s="10">
        <v>8954</v>
      </c>
      <c r="BU8959" s="4">
        <f t="shared" si="556"/>
        <v>0</v>
      </c>
      <c r="BV8959" s="4">
        <f t="shared" si="557"/>
        <v>0</v>
      </c>
      <c r="BW8959" s="10"/>
      <c r="BX8959" s="4">
        <f t="shared" si="558"/>
        <v>1</v>
      </c>
      <c r="BY8959" s="4">
        <f t="shared" si="559"/>
        <v>1</v>
      </c>
    </row>
    <row r="8960" spans="1:77">
      <c r="A8960" s="10">
        <v>8955</v>
      </c>
      <c r="BP8960" s="3"/>
      <c r="BQ8960" s="3"/>
      <c r="BR8960" s="3"/>
      <c r="BS8960" s="3"/>
      <c r="BT8960" s="10">
        <v>8955</v>
      </c>
      <c r="BU8960" s="4">
        <f t="shared" si="556"/>
        <v>0</v>
      </c>
      <c r="BV8960" s="4">
        <f t="shared" si="557"/>
        <v>0</v>
      </c>
      <c r="BW8960" s="10"/>
      <c r="BX8960" s="4">
        <f t="shared" si="558"/>
        <v>1</v>
      </c>
      <c r="BY8960" s="4">
        <f t="shared" si="559"/>
        <v>1</v>
      </c>
    </row>
    <row r="8961" spans="1:77">
      <c r="A8961" s="10">
        <v>8956</v>
      </c>
      <c r="BP8961" s="3"/>
      <c r="BQ8961" s="3"/>
      <c r="BR8961" s="3"/>
      <c r="BS8961" s="3"/>
      <c r="BT8961" s="10">
        <v>8956</v>
      </c>
      <c r="BU8961" s="4">
        <f t="shared" si="556"/>
        <v>0</v>
      </c>
      <c r="BV8961" s="4">
        <f t="shared" si="557"/>
        <v>0</v>
      </c>
      <c r="BW8961" s="10"/>
      <c r="BX8961" s="4">
        <f t="shared" si="558"/>
        <v>1</v>
      </c>
      <c r="BY8961" s="4">
        <f t="shared" si="559"/>
        <v>1</v>
      </c>
    </row>
    <row r="8962" spans="1:77">
      <c r="A8962" s="10">
        <v>8957</v>
      </c>
      <c r="BP8962" s="3"/>
      <c r="BQ8962" s="3"/>
      <c r="BR8962" s="3"/>
      <c r="BS8962" s="3"/>
      <c r="BT8962" s="10">
        <v>8957</v>
      </c>
      <c r="BU8962" s="4">
        <f t="shared" si="556"/>
        <v>0</v>
      </c>
      <c r="BV8962" s="4">
        <f t="shared" si="557"/>
        <v>0</v>
      </c>
      <c r="BW8962" s="10"/>
      <c r="BX8962" s="4">
        <f t="shared" si="558"/>
        <v>1</v>
      </c>
      <c r="BY8962" s="4">
        <f t="shared" si="559"/>
        <v>1</v>
      </c>
    </row>
    <row r="8963" spans="1:77">
      <c r="A8963" s="10">
        <v>8958</v>
      </c>
      <c r="BP8963" s="3"/>
      <c r="BQ8963" s="3"/>
      <c r="BR8963" s="3"/>
      <c r="BS8963" s="3"/>
      <c r="BT8963" s="10">
        <v>8958</v>
      </c>
      <c r="BU8963" s="4">
        <f t="shared" si="556"/>
        <v>0</v>
      </c>
      <c r="BV8963" s="4">
        <f t="shared" si="557"/>
        <v>0</v>
      </c>
      <c r="BW8963" s="10"/>
      <c r="BX8963" s="4">
        <f t="shared" si="558"/>
        <v>1</v>
      </c>
      <c r="BY8963" s="4">
        <f t="shared" si="559"/>
        <v>1</v>
      </c>
    </row>
    <row r="8964" spans="1:77">
      <c r="A8964" s="10">
        <v>8959</v>
      </c>
      <c r="BP8964" s="3"/>
      <c r="BQ8964" s="3"/>
      <c r="BR8964" s="3"/>
      <c r="BS8964" s="3"/>
      <c r="BT8964" s="10">
        <v>8959</v>
      </c>
      <c r="BU8964" s="4">
        <f t="shared" si="556"/>
        <v>0</v>
      </c>
      <c r="BV8964" s="4">
        <f t="shared" si="557"/>
        <v>0</v>
      </c>
      <c r="BW8964" s="10"/>
      <c r="BX8964" s="4">
        <f t="shared" si="558"/>
        <v>1</v>
      </c>
      <c r="BY8964" s="4">
        <f t="shared" si="559"/>
        <v>1</v>
      </c>
    </row>
    <row r="8965" spans="1:77">
      <c r="A8965" s="10">
        <v>8960</v>
      </c>
      <c r="BP8965" s="3"/>
      <c r="BQ8965" s="3"/>
      <c r="BR8965" s="3"/>
      <c r="BS8965" s="3"/>
      <c r="BT8965" s="10">
        <v>8960</v>
      </c>
      <c r="BU8965" s="4">
        <f t="shared" si="556"/>
        <v>0</v>
      </c>
      <c r="BV8965" s="4">
        <f t="shared" si="557"/>
        <v>0</v>
      </c>
      <c r="BW8965" s="10"/>
      <c r="BX8965" s="4">
        <f t="shared" si="558"/>
        <v>1</v>
      </c>
      <c r="BY8965" s="4">
        <f t="shared" si="559"/>
        <v>1</v>
      </c>
    </row>
    <row r="8966" spans="1:77">
      <c r="A8966" s="10">
        <v>8961</v>
      </c>
      <c r="BP8966" s="3"/>
      <c r="BQ8966" s="3"/>
      <c r="BR8966" s="3"/>
      <c r="BS8966" s="3"/>
      <c r="BT8966" s="10">
        <v>8961</v>
      </c>
      <c r="BU8966" s="4">
        <f t="shared" si="556"/>
        <v>0</v>
      </c>
      <c r="BV8966" s="4">
        <f t="shared" si="557"/>
        <v>0</v>
      </c>
      <c r="BW8966" s="10"/>
      <c r="BX8966" s="4">
        <f t="shared" si="558"/>
        <v>1</v>
      </c>
      <c r="BY8966" s="4">
        <f t="shared" si="559"/>
        <v>1</v>
      </c>
    </row>
    <row r="8967" spans="1:77">
      <c r="A8967" s="10">
        <v>8962</v>
      </c>
      <c r="BP8967" s="3"/>
      <c r="BQ8967" s="3"/>
      <c r="BR8967" s="3"/>
      <c r="BS8967" s="3"/>
      <c r="BT8967" s="10">
        <v>8962</v>
      </c>
      <c r="BU8967" s="4">
        <f t="shared" ref="BU8967:BU9030" si="560">BP8967*$BV$1-BQ8967</f>
        <v>0</v>
      </c>
      <c r="BV8967" s="4">
        <f t="shared" ref="BV8967:BV9030" si="561">BR8967*$BV$1-BS8967</f>
        <v>0</v>
      </c>
      <c r="BW8967" s="10"/>
      <c r="BX8967" s="4">
        <f t="shared" ref="BX8967:BX9030" si="562">IF(BU8967=MAX($BU8967:$BV8967),1,0)</f>
        <v>1</v>
      </c>
      <c r="BY8967" s="4">
        <f t="shared" ref="BY8967:BY9030" si="563">IF(BV8967=MAX($BU8967:$BV8967),1,0)</f>
        <v>1</v>
      </c>
    </row>
    <row r="8968" spans="1:77">
      <c r="A8968" s="10">
        <v>8963</v>
      </c>
      <c r="BP8968" s="3"/>
      <c r="BQ8968" s="3"/>
      <c r="BR8968" s="3"/>
      <c r="BS8968" s="3"/>
      <c r="BT8968" s="10">
        <v>8963</v>
      </c>
      <c r="BU8968" s="4">
        <f t="shared" si="560"/>
        <v>0</v>
      </c>
      <c r="BV8968" s="4">
        <f t="shared" si="561"/>
        <v>0</v>
      </c>
      <c r="BW8968" s="10"/>
      <c r="BX8968" s="4">
        <f t="shared" si="562"/>
        <v>1</v>
      </c>
      <c r="BY8968" s="4">
        <f t="shared" si="563"/>
        <v>1</v>
      </c>
    </row>
    <row r="8969" spans="1:77">
      <c r="A8969" s="10">
        <v>8964</v>
      </c>
      <c r="BP8969" s="3"/>
      <c r="BQ8969" s="3"/>
      <c r="BR8969" s="3"/>
      <c r="BS8969" s="3"/>
      <c r="BT8969" s="10">
        <v>8964</v>
      </c>
      <c r="BU8969" s="4">
        <f t="shared" si="560"/>
        <v>0</v>
      </c>
      <c r="BV8969" s="4">
        <f t="shared" si="561"/>
        <v>0</v>
      </c>
      <c r="BW8969" s="10"/>
      <c r="BX8969" s="4">
        <f t="shared" si="562"/>
        <v>1</v>
      </c>
      <c r="BY8969" s="4">
        <f t="shared" si="563"/>
        <v>1</v>
      </c>
    </row>
    <row r="8970" spans="1:77">
      <c r="A8970" s="10">
        <v>8965</v>
      </c>
      <c r="BP8970" s="3"/>
      <c r="BQ8970" s="3"/>
      <c r="BR8970" s="3"/>
      <c r="BS8970" s="3"/>
      <c r="BT8970" s="10">
        <v>8965</v>
      </c>
      <c r="BU8970" s="4">
        <f t="shared" si="560"/>
        <v>0</v>
      </c>
      <c r="BV8970" s="4">
        <f t="shared" si="561"/>
        <v>0</v>
      </c>
      <c r="BW8970" s="10"/>
      <c r="BX8970" s="4">
        <f t="shared" si="562"/>
        <v>1</v>
      </c>
      <c r="BY8970" s="4">
        <f t="shared" si="563"/>
        <v>1</v>
      </c>
    </row>
    <row r="8971" spans="1:77">
      <c r="A8971" s="10">
        <v>8966</v>
      </c>
      <c r="BP8971" s="3"/>
      <c r="BQ8971" s="3"/>
      <c r="BR8971" s="3"/>
      <c r="BS8971" s="3"/>
      <c r="BT8971" s="10">
        <v>8966</v>
      </c>
      <c r="BU8971" s="4">
        <f t="shared" si="560"/>
        <v>0</v>
      </c>
      <c r="BV8971" s="4">
        <f t="shared" si="561"/>
        <v>0</v>
      </c>
      <c r="BW8971" s="10"/>
      <c r="BX8971" s="4">
        <f t="shared" si="562"/>
        <v>1</v>
      </c>
      <c r="BY8971" s="4">
        <f t="shared" si="563"/>
        <v>1</v>
      </c>
    </row>
    <row r="8972" spans="1:77">
      <c r="A8972" s="10">
        <v>8967</v>
      </c>
      <c r="BP8972" s="3"/>
      <c r="BQ8972" s="3"/>
      <c r="BR8972" s="3"/>
      <c r="BS8972" s="3"/>
      <c r="BT8972" s="10">
        <v>8967</v>
      </c>
      <c r="BU8972" s="4">
        <f t="shared" si="560"/>
        <v>0</v>
      </c>
      <c r="BV8972" s="4">
        <f t="shared" si="561"/>
        <v>0</v>
      </c>
      <c r="BW8972" s="10"/>
      <c r="BX8972" s="4">
        <f t="shared" si="562"/>
        <v>1</v>
      </c>
      <c r="BY8972" s="4">
        <f t="shared" si="563"/>
        <v>1</v>
      </c>
    </row>
    <row r="8973" spans="1:77">
      <c r="A8973" s="10">
        <v>8968</v>
      </c>
      <c r="BP8973" s="3"/>
      <c r="BQ8973" s="3"/>
      <c r="BR8973" s="3"/>
      <c r="BS8973" s="3"/>
      <c r="BT8973" s="10">
        <v>8968</v>
      </c>
      <c r="BU8973" s="4">
        <f t="shared" si="560"/>
        <v>0</v>
      </c>
      <c r="BV8973" s="4">
        <f t="shared" si="561"/>
        <v>0</v>
      </c>
      <c r="BW8973" s="10"/>
      <c r="BX8973" s="4">
        <f t="shared" si="562"/>
        <v>1</v>
      </c>
      <c r="BY8973" s="4">
        <f t="shared" si="563"/>
        <v>1</v>
      </c>
    </row>
    <row r="8974" spans="1:77">
      <c r="A8974" s="10">
        <v>8969</v>
      </c>
      <c r="BP8974" s="3"/>
      <c r="BQ8974" s="3"/>
      <c r="BR8974" s="3"/>
      <c r="BS8974" s="3"/>
      <c r="BT8974" s="10">
        <v>8969</v>
      </c>
      <c r="BU8974" s="4">
        <f t="shared" si="560"/>
        <v>0</v>
      </c>
      <c r="BV8974" s="4">
        <f t="shared" si="561"/>
        <v>0</v>
      </c>
      <c r="BW8974" s="10"/>
      <c r="BX8974" s="4">
        <f t="shared" si="562"/>
        <v>1</v>
      </c>
      <c r="BY8974" s="4">
        <f t="shared" si="563"/>
        <v>1</v>
      </c>
    </row>
    <row r="8975" spans="1:77">
      <c r="A8975" s="10">
        <v>8970</v>
      </c>
      <c r="BP8975" s="3"/>
      <c r="BQ8975" s="3"/>
      <c r="BR8975" s="3"/>
      <c r="BS8975" s="3"/>
      <c r="BT8975" s="10">
        <v>8970</v>
      </c>
      <c r="BU8975" s="4">
        <f t="shared" si="560"/>
        <v>0</v>
      </c>
      <c r="BV8975" s="4">
        <f t="shared" si="561"/>
        <v>0</v>
      </c>
      <c r="BW8975" s="10"/>
      <c r="BX8975" s="4">
        <f t="shared" si="562"/>
        <v>1</v>
      </c>
      <c r="BY8975" s="4">
        <f t="shared" si="563"/>
        <v>1</v>
      </c>
    </row>
    <row r="8976" spans="1:77">
      <c r="A8976" s="10">
        <v>8971</v>
      </c>
      <c r="BP8976" s="3"/>
      <c r="BQ8976" s="3"/>
      <c r="BR8976" s="3"/>
      <c r="BS8976" s="3"/>
      <c r="BT8976" s="10">
        <v>8971</v>
      </c>
      <c r="BU8976" s="4">
        <f t="shared" si="560"/>
        <v>0</v>
      </c>
      <c r="BV8976" s="4">
        <f t="shared" si="561"/>
        <v>0</v>
      </c>
      <c r="BW8976" s="10"/>
      <c r="BX8976" s="4">
        <f t="shared" si="562"/>
        <v>1</v>
      </c>
      <c r="BY8976" s="4">
        <f t="shared" si="563"/>
        <v>1</v>
      </c>
    </row>
    <row r="8977" spans="1:77">
      <c r="A8977" s="10">
        <v>8972</v>
      </c>
      <c r="BP8977" s="3"/>
      <c r="BQ8977" s="3"/>
      <c r="BR8977" s="3"/>
      <c r="BS8977" s="3"/>
      <c r="BT8977" s="10">
        <v>8972</v>
      </c>
      <c r="BU8977" s="4">
        <f t="shared" si="560"/>
        <v>0</v>
      </c>
      <c r="BV8977" s="4">
        <f t="shared" si="561"/>
        <v>0</v>
      </c>
      <c r="BW8977" s="10"/>
      <c r="BX8977" s="4">
        <f t="shared" si="562"/>
        <v>1</v>
      </c>
      <c r="BY8977" s="4">
        <f t="shared" si="563"/>
        <v>1</v>
      </c>
    </row>
    <row r="8978" spans="1:77">
      <c r="A8978" s="10">
        <v>8973</v>
      </c>
      <c r="BP8978" s="3"/>
      <c r="BQ8978" s="3"/>
      <c r="BR8978" s="3"/>
      <c r="BS8978" s="3"/>
      <c r="BT8978" s="10">
        <v>8973</v>
      </c>
      <c r="BU8978" s="4">
        <f t="shared" si="560"/>
        <v>0</v>
      </c>
      <c r="BV8978" s="4">
        <f t="shared" si="561"/>
        <v>0</v>
      </c>
      <c r="BW8978" s="10"/>
      <c r="BX8978" s="4">
        <f t="shared" si="562"/>
        <v>1</v>
      </c>
      <c r="BY8978" s="4">
        <f t="shared" si="563"/>
        <v>1</v>
      </c>
    </row>
    <row r="8979" spans="1:77">
      <c r="A8979" s="10">
        <v>8974</v>
      </c>
      <c r="BP8979" s="3"/>
      <c r="BQ8979" s="3"/>
      <c r="BR8979" s="3"/>
      <c r="BS8979" s="3"/>
      <c r="BT8979" s="10">
        <v>8974</v>
      </c>
      <c r="BU8979" s="4">
        <f t="shared" si="560"/>
        <v>0</v>
      </c>
      <c r="BV8979" s="4">
        <f t="shared" si="561"/>
        <v>0</v>
      </c>
      <c r="BW8979" s="10"/>
      <c r="BX8979" s="4">
        <f t="shared" si="562"/>
        <v>1</v>
      </c>
      <c r="BY8979" s="4">
        <f t="shared" si="563"/>
        <v>1</v>
      </c>
    </row>
    <row r="8980" spans="1:77">
      <c r="A8980" s="10">
        <v>8975</v>
      </c>
      <c r="BP8980" s="3"/>
      <c r="BQ8980" s="3"/>
      <c r="BR8980" s="3"/>
      <c r="BS8980" s="3"/>
      <c r="BT8980" s="10">
        <v>8975</v>
      </c>
      <c r="BU8980" s="4">
        <f t="shared" si="560"/>
        <v>0</v>
      </c>
      <c r="BV8980" s="4">
        <f t="shared" si="561"/>
        <v>0</v>
      </c>
      <c r="BW8980" s="10"/>
      <c r="BX8980" s="4">
        <f t="shared" si="562"/>
        <v>1</v>
      </c>
      <c r="BY8980" s="4">
        <f t="shared" si="563"/>
        <v>1</v>
      </c>
    </row>
    <row r="8981" spans="1:77">
      <c r="A8981" s="10">
        <v>8976</v>
      </c>
      <c r="BP8981" s="3"/>
      <c r="BQ8981" s="3"/>
      <c r="BR8981" s="3"/>
      <c r="BS8981" s="3"/>
      <c r="BT8981" s="10">
        <v>8976</v>
      </c>
      <c r="BU8981" s="4">
        <f t="shared" si="560"/>
        <v>0</v>
      </c>
      <c r="BV8981" s="4">
        <f t="shared" si="561"/>
        <v>0</v>
      </c>
      <c r="BW8981" s="10"/>
      <c r="BX8981" s="4">
        <f t="shared" si="562"/>
        <v>1</v>
      </c>
      <c r="BY8981" s="4">
        <f t="shared" si="563"/>
        <v>1</v>
      </c>
    </row>
    <row r="8982" spans="1:77">
      <c r="A8982" s="10">
        <v>8977</v>
      </c>
      <c r="BP8982" s="3"/>
      <c r="BQ8982" s="3"/>
      <c r="BR8982" s="3"/>
      <c r="BS8982" s="3"/>
      <c r="BT8982" s="10">
        <v>8977</v>
      </c>
      <c r="BU8982" s="4">
        <f t="shared" si="560"/>
        <v>0</v>
      </c>
      <c r="BV8982" s="4">
        <f t="shared" si="561"/>
        <v>0</v>
      </c>
      <c r="BW8982" s="10"/>
      <c r="BX8982" s="4">
        <f t="shared" si="562"/>
        <v>1</v>
      </c>
      <c r="BY8982" s="4">
        <f t="shared" si="563"/>
        <v>1</v>
      </c>
    </row>
    <row r="8983" spans="1:77">
      <c r="A8983" s="10">
        <v>8978</v>
      </c>
      <c r="BP8983" s="3"/>
      <c r="BQ8983" s="3"/>
      <c r="BR8983" s="3"/>
      <c r="BS8983" s="3"/>
      <c r="BT8983" s="10">
        <v>8978</v>
      </c>
      <c r="BU8983" s="4">
        <f t="shared" si="560"/>
        <v>0</v>
      </c>
      <c r="BV8983" s="4">
        <f t="shared" si="561"/>
        <v>0</v>
      </c>
      <c r="BW8983" s="10"/>
      <c r="BX8983" s="4">
        <f t="shared" si="562"/>
        <v>1</v>
      </c>
      <c r="BY8983" s="4">
        <f t="shared" si="563"/>
        <v>1</v>
      </c>
    </row>
    <row r="8984" spans="1:77">
      <c r="A8984" s="10">
        <v>8979</v>
      </c>
      <c r="BP8984" s="3"/>
      <c r="BQ8984" s="3"/>
      <c r="BR8984" s="3"/>
      <c r="BS8984" s="3"/>
      <c r="BT8984" s="10">
        <v>8979</v>
      </c>
      <c r="BU8984" s="4">
        <f t="shared" si="560"/>
        <v>0</v>
      </c>
      <c r="BV8984" s="4">
        <f t="shared" si="561"/>
        <v>0</v>
      </c>
      <c r="BW8984" s="10"/>
      <c r="BX8984" s="4">
        <f t="shared" si="562"/>
        <v>1</v>
      </c>
      <c r="BY8984" s="4">
        <f t="shared" si="563"/>
        <v>1</v>
      </c>
    </row>
    <row r="8985" spans="1:77">
      <c r="A8985" s="10">
        <v>8980</v>
      </c>
      <c r="BP8985" s="3"/>
      <c r="BQ8985" s="3"/>
      <c r="BR8985" s="3"/>
      <c r="BS8985" s="3"/>
      <c r="BT8985" s="10">
        <v>8980</v>
      </c>
      <c r="BU8985" s="4">
        <f t="shared" si="560"/>
        <v>0</v>
      </c>
      <c r="BV8985" s="4">
        <f t="shared" si="561"/>
        <v>0</v>
      </c>
      <c r="BW8985" s="10"/>
      <c r="BX8985" s="4">
        <f t="shared" si="562"/>
        <v>1</v>
      </c>
      <c r="BY8985" s="4">
        <f t="shared" si="563"/>
        <v>1</v>
      </c>
    </row>
    <row r="8986" spans="1:77">
      <c r="A8986" s="10">
        <v>8981</v>
      </c>
      <c r="BP8986" s="3"/>
      <c r="BQ8986" s="3"/>
      <c r="BR8986" s="3"/>
      <c r="BS8986" s="3"/>
      <c r="BT8986" s="10">
        <v>8981</v>
      </c>
      <c r="BU8986" s="4">
        <f t="shared" si="560"/>
        <v>0</v>
      </c>
      <c r="BV8986" s="4">
        <f t="shared" si="561"/>
        <v>0</v>
      </c>
      <c r="BW8986" s="10"/>
      <c r="BX8986" s="4">
        <f t="shared" si="562"/>
        <v>1</v>
      </c>
      <c r="BY8986" s="4">
        <f t="shared" si="563"/>
        <v>1</v>
      </c>
    </row>
    <row r="8987" spans="1:77">
      <c r="A8987" s="10">
        <v>8982</v>
      </c>
      <c r="BP8987" s="3"/>
      <c r="BQ8987" s="3"/>
      <c r="BR8987" s="3"/>
      <c r="BS8987" s="3"/>
      <c r="BT8987" s="10">
        <v>8982</v>
      </c>
      <c r="BU8987" s="4">
        <f t="shared" si="560"/>
        <v>0</v>
      </c>
      <c r="BV8987" s="4">
        <f t="shared" si="561"/>
        <v>0</v>
      </c>
      <c r="BW8987" s="10"/>
      <c r="BX8987" s="4">
        <f t="shared" si="562"/>
        <v>1</v>
      </c>
      <c r="BY8987" s="4">
        <f t="shared" si="563"/>
        <v>1</v>
      </c>
    </row>
    <row r="8988" spans="1:77">
      <c r="A8988" s="10">
        <v>8983</v>
      </c>
      <c r="BP8988" s="3"/>
      <c r="BQ8988" s="3"/>
      <c r="BR8988" s="3"/>
      <c r="BS8988" s="3"/>
      <c r="BT8988" s="10">
        <v>8983</v>
      </c>
      <c r="BU8988" s="4">
        <f t="shared" si="560"/>
        <v>0</v>
      </c>
      <c r="BV8988" s="4">
        <f t="shared" si="561"/>
        <v>0</v>
      </c>
      <c r="BW8988" s="10"/>
      <c r="BX8988" s="4">
        <f t="shared" si="562"/>
        <v>1</v>
      </c>
      <c r="BY8988" s="4">
        <f t="shared" si="563"/>
        <v>1</v>
      </c>
    </row>
    <row r="8989" spans="1:77">
      <c r="A8989" s="10">
        <v>8984</v>
      </c>
      <c r="BP8989" s="3"/>
      <c r="BQ8989" s="3"/>
      <c r="BR8989" s="3"/>
      <c r="BS8989" s="3"/>
      <c r="BT8989" s="10">
        <v>8984</v>
      </c>
      <c r="BU8989" s="4">
        <f t="shared" si="560"/>
        <v>0</v>
      </c>
      <c r="BV8989" s="4">
        <f t="shared" si="561"/>
        <v>0</v>
      </c>
      <c r="BW8989" s="10"/>
      <c r="BX8989" s="4">
        <f t="shared" si="562"/>
        <v>1</v>
      </c>
      <c r="BY8989" s="4">
        <f t="shared" si="563"/>
        <v>1</v>
      </c>
    </row>
    <row r="8990" spans="1:77">
      <c r="A8990" s="10">
        <v>8985</v>
      </c>
      <c r="BP8990" s="3"/>
      <c r="BQ8990" s="3"/>
      <c r="BR8990" s="3"/>
      <c r="BS8990" s="3"/>
      <c r="BT8990" s="10">
        <v>8985</v>
      </c>
      <c r="BU8990" s="4">
        <f t="shared" si="560"/>
        <v>0</v>
      </c>
      <c r="BV8990" s="4">
        <f t="shared" si="561"/>
        <v>0</v>
      </c>
      <c r="BW8990" s="10"/>
      <c r="BX8990" s="4">
        <f t="shared" si="562"/>
        <v>1</v>
      </c>
      <c r="BY8990" s="4">
        <f t="shared" si="563"/>
        <v>1</v>
      </c>
    </row>
    <row r="8991" spans="1:77">
      <c r="A8991" s="10">
        <v>8986</v>
      </c>
      <c r="BP8991" s="3"/>
      <c r="BQ8991" s="3"/>
      <c r="BR8991" s="3"/>
      <c r="BS8991" s="3"/>
      <c r="BT8991" s="10">
        <v>8986</v>
      </c>
      <c r="BU8991" s="4">
        <f t="shared" si="560"/>
        <v>0</v>
      </c>
      <c r="BV8991" s="4">
        <f t="shared" si="561"/>
        <v>0</v>
      </c>
      <c r="BW8991" s="10"/>
      <c r="BX8991" s="4">
        <f t="shared" si="562"/>
        <v>1</v>
      </c>
      <c r="BY8991" s="4">
        <f t="shared" si="563"/>
        <v>1</v>
      </c>
    </row>
    <row r="8992" spans="1:77">
      <c r="A8992" s="10">
        <v>8987</v>
      </c>
      <c r="BP8992" s="3"/>
      <c r="BQ8992" s="3"/>
      <c r="BR8992" s="3"/>
      <c r="BS8992" s="3"/>
      <c r="BT8992" s="10">
        <v>8987</v>
      </c>
      <c r="BU8992" s="4">
        <f t="shared" si="560"/>
        <v>0</v>
      </c>
      <c r="BV8992" s="4">
        <f t="shared" si="561"/>
        <v>0</v>
      </c>
      <c r="BW8992" s="10"/>
      <c r="BX8992" s="4">
        <f t="shared" si="562"/>
        <v>1</v>
      </c>
      <c r="BY8992" s="4">
        <f t="shared" si="563"/>
        <v>1</v>
      </c>
    </row>
    <row r="8993" spans="1:77">
      <c r="A8993" s="10">
        <v>8988</v>
      </c>
      <c r="BP8993" s="3"/>
      <c r="BQ8993" s="3"/>
      <c r="BR8993" s="3"/>
      <c r="BS8993" s="3"/>
      <c r="BT8993" s="10">
        <v>8988</v>
      </c>
      <c r="BU8993" s="4">
        <f t="shared" si="560"/>
        <v>0</v>
      </c>
      <c r="BV8993" s="4">
        <f t="shared" si="561"/>
        <v>0</v>
      </c>
      <c r="BW8993" s="10"/>
      <c r="BX8993" s="4">
        <f t="shared" si="562"/>
        <v>1</v>
      </c>
      <c r="BY8993" s="4">
        <f t="shared" si="563"/>
        <v>1</v>
      </c>
    </row>
    <row r="8994" spans="1:77">
      <c r="A8994" s="10">
        <v>8989</v>
      </c>
      <c r="BP8994" s="3"/>
      <c r="BQ8994" s="3"/>
      <c r="BR8994" s="3"/>
      <c r="BS8994" s="3"/>
      <c r="BT8994" s="10">
        <v>8989</v>
      </c>
      <c r="BU8994" s="4">
        <f t="shared" si="560"/>
        <v>0</v>
      </c>
      <c r="BV8994" s="4">
        <f t="shared" si="561"/>
        <v>0</v>
      </c>
      <c r="BW8994" s="10"/>
      <c r="BX8994" s="4">
        <f t="shared" si="562"/>
        <v>1</v>
      </c>
      <c r="BY8994" s="4">
        <f t="shared" si="563"/>
        <v>1</v>
      </c>
    </row>
    <row r="8995" spans="1:77">
      <c r="A8995" s="10">
        <v>8990</v>
      </c>
      <c r="BP8995" s="3"/>
      <c r="BQ8995" s="3"/>
      <c r="BR8995" s="3"/>
      <c r="BS8995" s="3"/>
      <c r="BT8995" s="10">
        <v>8990</v>
      </c>
      <c r="BU8995" s="4">
        <f t="shared" si="560"/>
        <v>0</v>
      </c>
      <c r="BV8995" s="4">
        <f t="shared" si="561"/>
        <v>0</v>
      </c>
      <c r="BW8995" s="10"/>
      <c r="BX8995" s="4">
        <f t="shared" si="562"/>
        <v>1</v>
      </c>
      <c r="BY8995" s="4">
        <f t="shared" si="563"/>
        <v>1</v>
      </c>
    </row>
    <row r="8996" spans="1:77">
      <c r="A8996" s="10">
        <v>8991</v>
      </c>
      <c r="BP8996" s="3"/>
      <c r="BQ8996" s="3"/>
      <c r="BR8996" s="3"/>
      <c r="BS8996" s="3"/>
      <c r="BT8996" s="10">
        <v>8991</v>
      </c>
      <c r="BU8996" s="4">
        <f t="shared" si="560"/>
        <v>0</v>
      </c>
      <c r="BV8996" s="4">
        <f t="shared" si="561"/>
        <v>0</v>
      </c>
      <c r="BW8996" s="10"/>
      <c r="BX8996" s="4">
        <f t="shared" si="562"/>
        <v>1</v>
      </c>
      <c r="BY8996" s="4">
        <f t="shared" si="563"/>
        <v>1</v>
      </c>
    </row>
    <row r="8997" spans="1:77">
      <c r="A8997" s="10">
        <v>8992</v>
      </c>
      <c r="BP8997" s="3"/>
      <c r="BQ8997" s="3"/>
      <c r="BR8997" s="3"/>
      <c r="BS8997" s="3"/>
      <c r="BT8997" s="10">
        <v>8992</v>
      </c>
      <c r="BU8997" s="4">
        <f t="shared" si="560"/>
        <v>0</v>
      </c>
      <c r="BV8997" s="4">
        <f t="shared" si="561"/>
        <v>0</v>
      </c>
      <c r="BW8997" s="10"/>
      <c r="BX8997" s="4">
        <f t="shared" si="562"/>
        <v>1</v>
      </c>
      <c r="BY8997" s="4">
        <f t="shared" si="563"/>
        <v>1</v>
      </c>
    </row>
    <row r="8998" spans="1:77">
      <c r="A8998" s="10">
        <v>8993</v>
      </c>
      <c r="BP8998" s="3"/>
      <c r="BQ8998" s="3"/>
      <c r="BR8998" s="3"/>
      <c r="BS8998" s="3"/>
      <c r="BT8998" s="10">
        <v>8993</v>
      </c>
      <c r="BU8998" s="4">
        <f t="shared" si="560"/>
        <v>0</v>
      </c>
      <c r="BV8998" s="4">
        <f t="shared" si="561"/>
        <v>0</v>
      </c>
      <c r="BW8998" s="10"/>
      <c r="BX8998" s="4">
        <f t="shared" si="562"/>
        <v>1</v>
      </c>
      <c r="BY8998" s="4">
        <f t="shared" si="563"/>
        <v>1</v>
      </c>
    </row>
    <row r="8999" spans="1:77">
      <c r="A8999" s="10">
        <v>8994</v>
      </c>
      <c r="BP8999" s="3"/>
      <c r="BQ8999" s="3"/>
      <c r="BR8999" s="3"/>
      <c r="BS8999" s="3"/>
      <c r="BT8999" s="10">
        <v>8994</v>
      </c>
      <c r="BU8999" s="4">
        <f t="shared" si="560"/>
        <v>0</v>
      </c>
      <c r="BV8999" s="4">
        <f t="shared" si="561"/>
        <v>0</v>
      </c>
      <c r="BW8999" s="10"/>
      <c r="BX8999" s="4">
        <f t="shared" si="562"/>
        <v>1</v>
      </c>
      <c r="BY8999" s="4">
        <f t="shared" si="563"/>
        <v>1</v>
      </c>
    </row>
    <row r="9000" spans="1:77">
      <c r="A9000" s="10">
        <v>8995</v>
      </c>
      <c r="BP9000" s="3"/>
      <c r="BQ9000" s="3"/>
      <c r="BR9000" s="3"/>
      <c r="BS9000" s="3"/>
      <c r="BT9000" s="10">
        <v>8995</v>
      </c>
      <c r="BU9000" s="4">
        <f t="shared" si="560"/>
        <v>0</v>
      </c>
      <c r="BV9000" s="4">
        <f t="shared" si="561"/>
        <v>0</v>
      </c>
      <c r="BW9000" s="10"/>
      <c r="BX9000" s="4">
        <f t="shared" si="562"/>
        <v>1</v>
      </c>
      <c r="BY9000" s="4">
        <f t="shared" si="563"/>
        <v>1</v>
      </c>
    </row>
    <row r="9001" spans="1:77">
      <c r="A9001" s="10">
        <v>8996</v>
      </c>
      <c r="BP9001" s="3"/>
      <c r="BQ9001" s="3"/>
      <c r="BR9001" s="3"/>
      <c r="BS9001" s="3"/>
      <c r="BT9001" s="10">
        <v>8996</v>
      </c>
      <c r="BU9001" s="4">
        <f t="shared" si="560"/>
        <v>0</v>
      </c>
      <c r="BV9001" s="4">
        <f t="shared" si="561"/>
        <v>0</v>
      </c>
      <c r="BW9001" s="10"/>
      <c r="BX9001" s="4">
        <f t="shared" si="562"/>
        <v>1</v>
      </c>
      <c r="BY9001" s="4">
        <f t="shared" si="563"/>
        <v>1</v>
      </c>
    </row>
    <row r="9002" spans="1:77">
      <c r="A9002" s="10">
        <v>8997</v>
      </c>
      <c r="BP9002" s="3"/>
      <c r="BQ9002" s="3"/>
      <c r="BR9002" s="3"/>
      <c r="BS9002" s="3"/>
      <c r="BT9002" s="10">
        <v>8997</v>
      </c>
      <c r="BU9002" s="4">
        <f t="shared" si="560"/>
        <v>0</v>
      </c>
      <c r="BV9002" s="4">
        <f t="shared" si="561"/>
        <v>0</v>
      </c>
      <c r="BW9002" s="10"/>
      <c r="BX9002" s="4">
        <f t="shared" si="562"/>
        <v>1</v>
      </c>
      <c r="BY9002" s="4">
        <f t="shared" si="563"/>
        <v>1</v>
      </c>
    </row>
    <row r="9003" spans="1:77">
      <c r="A9003" s="10">
        <v>8998</v>
      </c>
      <c r="BP9003" s="3"/>
      <c r="BQ9003" s="3"/>
      <c r="BR9003" s="3"/>
      <c r="BS9003" s="3"/>
      <c r="BT9003" s="10">
        <v>8998</v>
      </c>
      <c r="BU9003" s="4">
        <f t="shared" si="560"/>
        <v>0</v>
      </c>
      <c r="BV9003" s="4">
        <f t="shared" si="561"/>
        <v>0</v>
      </c>
      <c r="BW9003" s="10"/>
      <c r="BX9003" s="4">
        <f t="shared" si="562"/>
        <v>1</v>
      </c>
      <c r="BY9003" s="4">
        <f t="shared" si="563"/>
        <v>1</v>
      </c>
    </row>
    <row r="9004" spans="1:77">
      <c r="A9004" s="10">
        <v>8999</v>
      </c>
      <c r="BP9004" s="3"/>
      <c r="BQ9004" s="3"/>
      <c r="BR9004" s="3"/>
      <c r="BS9004" s="3"/>
      <c r="BT9004" s="10">
        <v>8999</v>
      </c>
      <c r="BU9004" s="4">
        <f t="shared" si="560"/>
        <v>0</v>
      </c>
      <c r="BV9004" s="4">
        <f t="shared" si="561"/>
        <v>0</v>
      </c>
      <c r="BW9004" s="10"/>
      <c r="BX9004" s="4">
        <f t="shared" si="562"/>
        <v>1</v>
      </c>
      <c r="BY9004" s="4">
        <f t="shared" si="563"/>
        <v>1</v>
      </c>
    </row>
    <row r="9005" spans="1:77">
      <c r="A9005" s="10">
        <v>9000</v>
      </c>
      <c r="BP9005" s="3"/>
      <c r="BQ9005" s="3"/>
      <c r="BR9005" s="3"/>
      <c r="BS9005" s="3"/>
      <c r="BT9005" s="10">
        <v>9000</v>
      </c>
      <c r="BU9005" s="4">
        <f t="shared" si="560"/>
        <v>0</v>
      </c>
      <c r="BV9005" s="4">
        <f t="shared" si="561"/>
        <v>0</v>
      </c>
      <c r="BW9005" s="10"/>
      <c r="BX9005" s="4">
        <f t="shared" si="562"/>
        <v>1</v>
      </c>
      <c r="BY9005" s="4">
        <f t="shared" si="563"/>
        <v>1</v>
      </c>
    </row>
    <row r="9006" spans="1:77">
      <c r="A9006" s="23">
        <v>9001</v>
      </c>
      <c r="BP9006" s="3"/>
      <c r="BQ9006" s="3"/>
      <c r="BR9006" s="3"/>
      <c r="BS9006" s="3"/>
      <c r="BT9006" s="23">
        <v>9001</v>
      </c>
      <c r="BU9006" s="4">
        <f t="shared" si="560"/>
        <v>0</v>
      </c>
      <c r="BV9006" s="4">
        <f t="shared" si="561"/>
        <v>0</v>
      </c>
      <c r="BW9006" s="23"/>
      <c r="BX9006" s="4">
        <f t="shared" si="562"/>
        <v>1</v>
      </c>
      <c r="BY9006" s="4">
        <f t="shared" si="563"/>
        <v>1</v>
      </c>
    </row>
    <row r="9007" spans="1:77">
      <c r="A9007" s="23">
        <v>9002</v>
      </c>
      <c r="BP9007" s="3"/>
      <c r="BQ9007" s="3"/>
      <c r="BR9007" s="3"/>
      <c r="BS9007" s="3"/>
      <c r="BT9007" s="23">
        <v>9002</v>
      </c>
      <c r="BU9007" s="4">
        <f t="shared" si="560"/>
        <v>0</v>
      </c>
      <c r="BV9007" s="4">
        <f t="shared" si="561"/>
        <v>0</v>
      </c>
      <c r="BW9007" s="23"/>
      <c r="BX9007" s="4">
        <f t="shared" si="562"/>
        <v>1</v>
      </c>
      <c r="BY9007" s="4">
        <f t="shared" si="563"/>
        <v>1</v>
      </c>
    </row>
    <row r="9008" spans="1:77">
      <c r="A9008" s="23">
        <v>9003</v>
      </c>
      <c r="BP9008" s="3"/>
      <c r="BQ9008" s="3"/>
      <c r="BR9008" s="3"/>
      <c r="BS9008" s="3"/>
      <c r="BT9008" s="23">
        <v>9003</v>
      </c>
      <c r="BU9008" s="4">
        <f t="shared" si="560"/>
        <v>0</v>
      </c>
      <c r="BV9008" s="4">
        <f t="shared" si="561"/>
        <v>0</v>
      </c>
      <c r="BW9008" s="23"/>
      <c r="BX9008" s="4">
        <f t="shared" si="562"/>
        <v>1</v>
      </c>
      <c r="BY9008" s="4">
        <f t="shared" si="563"/>
        <v>1</v>
      </c>
    </row>
    <row r="9009" spans="1:77">
      <c r="A9009" s="23">
        <v>9004</v>
      </c>
      <c r="BP9009" s="3"/>
      <c r="BQ9009" s="3"/>
      <c r="BR9009" s="3"/>
      <c r="BS9009" s="3"/>
      <c r="BT9009" s="23">
        <v>9004</v>
      </c>
      <c r="BU9009" s="4">
        <f t="shared" si="560"/>
        <v>0</v>
      </c>
      <c r="BV9009" s="4">
        <f t="shared" si="561"/>
        <v>0</v>
      </c>
      <c r="BW9009" s="23"/>
      <c r="BX9009" s="4">
        <f t="shared" si="562"/>
        <v>1</v>
      </c>
      <c r="BY9009" s="4">
        <f t="shared" si="563"/>
        <v>1</v>
      </c>
    </row>
    <row r="9010" spans="1:77">
      <c r="A9010" s="23">
        <v>9005</v>
      </c>
      <c r="BP9010" s="3"/>
      <c r="BQ9010" s="3"/>
      <c r="BR9010" s="3"/>
      <c r="BS9010" s="3"/>
      <c r="BT9010" s="23">
        <v>9005</v>
      </c>
      <c r="BU9010" s="4">
        <f t="shared" si="560"/>
        <v>0</v>
      </c>
      <c r="BV9010" s="4">
        <f t="shared" si="561"/>
        <v>0</v>
      </c>
      <c r="BW9010" s="23"/>
      <c r="BX9010" s="4">
        <f t="shared" si="562"/>
        <v>1</v>
      </c>
      <c r="BY9010" s="4">
        <f t="shared" si="563"/>
        <v>1</v>
      </c>
    </row>
    <row r="9011" spans="1:77">
      <c r="A9011" s="23">
        <v>9006</v>
      </c>
      <c r="BP9011" s="3"/>
      <c r="BQ9011" s="3"/>
      <c r="BR9011" s="3"/>
      <c r="BS9011" s="3"/>
      <c r="BT9011" s="23">
        <v>9006</v>
      </c>
      <c r="BU9011" s="4">
        <f t="shared" si="560"/>
        <v>0</v>
      </c>
      <c r="BV9011" s="4">
        <f t="shared" si="561"/>
        <v>0</v>
      </c>
      <c r="BW9011" s="23"/>
      <c r="BX9011" s="4">
        <f t="shared" si="562"/>
        <v>1</v>
      </c>
      <c r="BY9011" s="4">
        <f t="shared" si="563"/>
        <v>1</v>
      </c>
    </row>
    <row r="9012" spans="1:77">
      <c r="A9012" s="23">
        <v>9007</v>
      </c>
      <c r="BP9012" s="3"/>
      <c r="BQ9012" s="3"/>
      <c r="BR9012" s="3"/>
      <c r="BS9012" s="3"/>
      <c r="BT9012" s="23">
        <v>9007</v>
      </c>
      <c r="BU9012" s="4">
        <f t="shared" si="560"/>
        <v>0</v>
      </c>
      <c r="BV9012" s="4">
        <f t="shared" si="561"/>
        <v>0</v>
      </c>
      <c r="BW9012" s="23"/>
      <c r="BX9012" s="4">
        <f t="shared" si="562"/>
        <v>1</v>
      </c>
      <c r="BY9012" s="4">
        <f t="shared" si="563"/>
        <v>1</v>
      </c>
    </row>
    <row r="9013" spans="1:77">
      <c r="A9013" s="23">
        <v>9008</v>
      </c>
      <c r="BP9013" s="3"/>
      <c r="BQ9013" s="3"/>
      <c r="BR9013" s="3"/>
      <c r="BS9013" s="3"/>
      <c r="BT9013" s="23">
        <v>9008</v>
      </c>
      <c r="BU9013" s="4">
        <f t="shared" si="560"/>
        <v>0</v>
      </c>
      <c r="BV9013" s="4">
        <f t="shared" si="561"/>
        <v>0</v>
      </c>
      <c r="BW9013" s="23"/>
      <c r="BX9013" s="4">
        <f t="shared" si="562"/>
        <v>1</v>
      </c>
      <c r="BY9013" s="4">
        <f t="shared" si="563"/>
        <v>1</v>
      </c>
    </row>
    <row r="9014" spans="1:77">
      <c r="A9014" s="23">
        <v>9009</v>
      </c>
      <c r="BP9014" s="3"/>
      <c r="BQ9014" s="3"/>
      <c r="BR9014" s="3"/>
      <c r="BS9014" s="3"/>
      <c r="BT9014" s="23">
        <v>9009</v>
      </c>
      <c r="BU9014" s="4">
        <f t="shared" si="560"/>
        <v>0</v>
      </c>
      <c r="BV9014" s="4">
        <f t="shared" si="561"/>
        <v>0</v>
      </c>
      <c r="BW9014" s="23"/>
      <c r="BX9014" s="4">
        <f t="shared" si="562"/>
        <v>1</v>
      </c>
      <c r="BY9014" s="4">
        <f t="shared" si="563"/>
        <v>1</v>
      </c>
    </row>
    <row r="9015" spans="1:77">
      <c r="A9015" s="23">
        <v>9010</v>
      </c>
      <c r="BP9015" s="3"/>
      <c r="BQ9015" s="3"/>
      <c r="BR9015" s="3"/>
      <c r="BS9015" s="3"/>
      <c r="BT9015" s="23">
        <v>9010</v>
      </c>
      <c r="BU9015" s="4">
        <f t="shared" si="560"/>
        <v>0</v>
      </c>
      <c r="BV9015" s="4">
        <f t="shared" si="561"/>
        <v>0</v>
      </c>
      <c r="BW9015" s="23"/>
      <c r="BX9015" s="4">
        <f t="shared" si="562"/>
        <v>1</v>
      </c>
      <c r="BY9015" s="4">
        <f t="shared" si="563"/>
        <v>1</v>
      </c>
    </row>
    <row r="9016" spans="1:77">
      <c r="A9016" s="23">
        <v>9011</v>
      </c>
      <c r="BP9016" s="3"/>
      <c r="BQ9016" s="3"/>
      <c r="BR9016" s="3"/>
      <c r="BS9016" s="3"/>
      <c r="BT9016" s="23">
        <v>9011</v>
      </c>
      <c r="BU9016" s="4">
        <f t="shared" si="560"/>
        <v>0</v>
      </c>
      <c r="BV9016" s="4">
        <f t="shared" si="561"/>
        <v>0</v>
      </c>
      <c r="BW9016" s="23"/>
      <c r="BX9016" s="4">
        <f t="shared" si="562"/>
        <v>1</v>
      </c>
      <c r="BY9016" s="4">
        <f t="shared" si="563"/>
        <v>1</v>
      </c>
    </row>
    <row r="9017" spans="1:77">
      <c r="A9017" s="23">
        <v>9012</v>
      </c>
      <c r="BP9017" s="3"/>
      <c r="BQ9017" s="3"/>
      <c r="BR9017" s="3"/>
      <c r="BS9017" s="3"/>
      <c r="BT9017" s="23">
        <v>9012</v>
      </c>
      <c r="BU9017" s="4">
        <f t="shared" si="560"/>
        <v>0</v>
      </c>
      <c r="BV9017" s="4">
        <f t="shared" si="561"/>
        <v>0</v>
      </c>
      <c r="BW9017" s="23"/>
      <c r="BX9017" s="4">
        <f t="shared" si="562"/>
        <v>1</v>
      </c>
      <c r="BY9017" s="4">
        <f t="shared" si="563"/>
        <v>1</v>
      </c>
    </row>
    <row r="9018" spans="1:77">
      <c r="A9018" s="23">
        <v>9013</v>
      </c>
      <c r="BP9018" s="3"/>
      <c r="BQ9018" s="3"/>
      <c r="BR9018" s="3"/>
      <c r="BS9018" s="3"/>
      <c r="BT9018" s="23">
        <v>9013</v>
      </c>
      <c r="BU9018" s="4">
        <f t="shared" si="560"/>
        <v>0</v>
      </c>
      <c r="BV9018" s="4">
        <f t="shared" si="561"/>
        <v>0</v>
      </c>
      <c r="BW9018" s="23"/>
      <c r="BX9018" s="4">
        <f t="shared" si="562"/>
        <v>1</v>
      </c>
      <c r="BY9018" s="4">
        <f t="shared" si="563"/>
        <v>1</v>
      </c>
    </row>
    <row r="9019" spans="1:77">
      <c r="A9019" s="23">
        <v>9014</v>
      </c>
      <c r="BP9019" s="3"/>
      <c r="BQ9019" s="3"/>
      <c r="BR9019" s="3"/>
      <c r="BS9019" s="3"/>
      <c r="BT9019" s="23">
        <v>9014</v>
      </c>
      <c r="BU9019" s="4">
        <f t="shared" si="560"/>
        <v>0</v>
      </c>
      <c r="BV9019" s="4">
        <f t="shared" si="561"/>
        <v>0</v>
      </c>
      <c r="BW9019" s="23"/>
      <c r="BX9019" s="4">
        <f t="shared" si="562"/>
        <v>1</v>
      </c>
      <c r="BY9019" s="4">
        <f t="shared" si="563"/>
        <v>1</v>
      </c>
    </row>
    <row r="9020" spans="1:77">
      <c r="A9020" s="23">
        <v>9015</v>
      </c>
      <c r="BP9020" s="3"/>
      <c r="BQ9020" s="3"/>
      <c r="BR9020" s="3"/>
      <c r="BS9020" s="3"/>
      <c r="BT9020" s="23">
        <v>9015</v>
      </c>
      <c r="BU9020" s="4">
        <f t="shared" si="560"/>
        <v>0</v>
      </c>
      <c r="BV9020" s="4">
        <f t="shared" si="561"/>
        <v>0</v>
      </c>
      <c r="BW9020" s="23"/>
      <c r="BX9020" s="4">
        <f t="shared" si="562"/>
        <v>1</v>
      </c>
      <c r="BY9020" s="4">
        <f t="shared" si="563"/>
        <v>1</v>
      </c>
    </row>
    <row r="9021" spans="1:77">
      <c r="A9021" s="23">
        <v>9016</v>
      </c>
      <c r="BP9021" s="3"/>
      <c r="BQ9021" s="3"/>
      <c r="BR9021" s="3"/>
      <c r="BS9021" s="3"/>
      <c r="BT9021" s="23">
        <v>9016</v>
      </c>
      <c r="BU9021" s="4">
        <f t="shared" si="560"/>
        <v>0</v>
      </c>
      <c r="BV9021" s="4">
        <f t="shared" si="561"/>
        <v>0</v>
      </c>
      <c r="BW9021" s="23"/>
      <c r="BX9021" s="4">
        <f t="shared" si="562"/>
        <v>1</v>
      </c>
      <c r="BY9021" s="4">
        <f t="shared" si="563"/>
        <v>1</v>
      </c>
    </row>
    <row r="9022" spans="1:77">
      <c r="A9022" s="23">
        <v>9017</v>
      </c>
      <c r="BP9022" s="3"/>
      <c r="BQ9022" s="3"/>
      <c r="BR9022" s="3"/>
      <c r="BS9022" s="3"/>
      <c r="BT9022" s="23">
        <v>9017</v>
      </c>
      <c r="BU9022" s="4">
        <f t="shared" si="560"/>
        <v>0</v>
      </c>
      <c r="BV9022" s="4">
        <f t="shared" si="561"/>
        <v>0</v>
      </c>
      <c r="BW9022" s="23"/>
      <c r="BX9022" s="4">
        <f t="shared" si="562"/>
        <v>1</v>
      </c>
      <c r="BY9022" s="4">
        <f t="shared" si="563"/>
        <v>1</v>
      </c>
    </row>
    <row r="9023" spans="1:77">
      <c r="A9023" s="23">
        <v>9018</v>
      </c>
      <c r="BP9023" s="3"/>
      <c r="BQ9023" s="3"/>
      <c r="BR9023" s="3"/>
      <c r="BS9023" s="3"/>
      <c r="BT9023" s="23">
        <v>9018</v>
      </c>
      <c r="BU9023" s="4">
        <f t="shared" si="560"/>
        <v>0</v>
      </c>
      <c r="BV9023" s="4">
        <f t="shared" si="561"/>
        <v>0</v>
      </c>
      <c r="BW9023" s="23"/>
      <c r="BX9023" s="4">
        <f t="shared" si="562"/>
        <v>1</v>
      </c>
      <c r="BY9023" s="4">
        <f t="shared" si="563"/>
        <v>1</v>
      </c>
    </row>
    <row r="9024" spans="1:77">
      <c r="A9024" s="23">
        <v>9019</v>
      </c>
      <c r="BP9024" s="3"/>
      <c r="BQ9024" s="3"/>
      <c r="BR9024" s="3"/>
      <c r="BS9024" s="3"/>
      <c r="BT9024" s="23">
        <v>9019</v>
      </c>
      <c r="BU9024" s="4">
        <f t="shared" si="560"/>
        <v>0</v>
      </c>
      <c r="BV9024" s="4">
        <f t="shared" si="561"/>
        <v>0</v>
      </c>
      <c r="BW9024" s="23"/>
      <c r="BX9024" s="4">
        <f t="shared" si="562"/>
        <v>1</v>
      </c>
      <c r="BY9024" s="4">
        <f t="shared" si="563"/>
        <v>1</v>
      </c>
    </row>
    <row r="9025" spans="1:77">
      <c r="A9025" s="23">
        <v>9020</v>
      </c>
      <c r="BP9025" s="3"/>
      <c r="BQ9025" s="3"/>
      <c r="BR9025" s="3"/>
      <c r="BS9025" s="3"/>
      <c r="BT9025" s="23">
        <v>9020</v>
      </c>
      <c r="BU9025" s="4">
        <f t="shared" si="560"/>
        <v>0</v>
      </c>
      <c r="BV9025" s="4">
        <f t="shared" si="561"/>
        <v>0</v>
      </c>
      <c r="BW9025" s="23"/>
      <c r="BX9025" s="4">
        <f t="shared" si="562"/>
        <v>1</v>
      </c>
      <c r="BY9025" s="4">
        <f t="shared" si="563"/>
        <v>1</v>
      </c>
    </row>
    <row r="9026" spans="1:77">
      <c r="A9026" s="23">
        <v>9021</v>
      </c>
      <c r="BP9026" s="3"/>
      <c r="BQ9026" s="3"/>
      <c r="BR9026" s="3"/>
      <c r="BS9026" s="3"/>
      <c r="BT9026" s="23">
        <v>9021</v>
      </c>
      <c r="BU9026" s="4">
        <f t="shared" si="560"/>
        <v>0</v>
      </c>
      <c r="BV9026" s="4">
        <f t="shared" si="561"/>
        <v>0</v>
      </c>
      <c r="BW9026" s="23"/>
      <c r="BX9026" s="4">
        <f t="shared" si="562"/>
        <v>1</v>
      </c>
      <c r="BY9026" s="4">
        <f t="shared" si="563"/>
        <v>1</v>
      </c>
    </row>
    <row r="9027" spans="1:77">
      <c r="A9027" s="23">
        <v>9022</v>
      </c>
      <c r="BP9027" s="3"/>
      <c r="BQ9027" s="3"/>
      <c r="BR9027" s="3"/>
      <c r="BS9027" s="3"/>
      <c r="BT9027" s="23">
        <v>9022</v>
      </c>
      <c r="BU9027" s="4">
        <f t="shared" si="560"/>
        <v>0</v>
      </c>
      <c r="BV9027" s="4">
        <f t="shared" si="561"/>
        <v>0</v>
      </c>
      <c r="BW9027" s="23"/>
      <c r="BX9027" s="4">
        <f t="shared" si="562"/>
        <v>1</v>
      </c>
      <c r="BY9027" s="4">
        <f t="shared" si="563"/>
        <v>1</v>
      </c>
    </row>
    <row r="9028" spans="1:77">
      <c r="A9028" s="23">
        <v>9023</v>
      </c>
      <c r="BP9028" s="3"/>
      <c r="BQ9028" s="3"/>
      <c r="BR9028" s="3"/>
      <c r="BS9028" s="3"/>
      <c r="BT9028" s="23">
        <v>9023</v>
      </c>
      <c r="BU9028" s="4">
        <f t="shared" si="560"/>
        <v>0</v>
      </c>
      <c r="BV9028" s="4">
        <f t="shared" si="561"/>
        <v>0</v>
      </c>
      <c r="BW9028" s="23"/>
      <c r="BX9028" s="4">
        <f t="shared" si="562"/>
        <v>1</v>
      </c>
      <c r="BY9028" s="4">
        <f t="shared" si="563"/>
        <v>1</v>
      </c>
    </row>
    <row r="9029" spans="1:77">
      <c r="A9029" s="23">
        <v>9024</v>
      </c>
      <c r="BP9029" s="3"/>
      <c r="BQ9029" s="3"/>
      <c r="BR9029" s="3"/>
      <c r="BS9029" s="3"/>
      <c r="BT9029" s="23">
        <v>9024</v>
      </c>
      <c r="BU9029" s="4">
        <f t="shared" si="560"/>
        <v>0</v>
      </c>
      <c r="BV9029" s="4">
        <f t="shared" si="561"/>
        <v>0</v>
      </c>
      <c r="BW9029" s="23"/>
      <c r="BX9029" s="4">
        <f t="shared" si="562"/>
        <v>1</v>
      </c>
      <c r="BY9029" s="4">
        <f t="shared" si="563"/>
        <v>1</v>
      </c>
    </row>
    <row r="9030" spans="1:77">
      <c r="A9030" s="23">
        <v>9025</v>
      </c>
      <c r="BP9030" s="3"/>
      <c r="BQ9030" s="3"/>
      <c r="BR9030" s="3"/>
      <c r="BS9030" s="3"/>
      <c r="BT9030" s="23">
        <v>9025</v>
      </c>
      <c r="BU9030" s="4">
        <f t="shared" si="560"/>
        <v>0</v>
      </c>
      <c r="BV9030" s="4">
        <f t="shared" si="561"/>
        <v>0</v>
      </c>
      <c r="BW9030" s="23"/>
      <c r="BX9030" s="4">
        <f t="shared" si="562"/>
        <v>1</v>
      </c>
      <c r="BY9030" s="4">
        <f t="shared" si="563"/>
        <v>1</v>
      </c>
    </row>
    <row r="9031" spans="1:77">
      <c r="A9031" s="23">
        <v>9026</v>
      </c>
      <c r="BP9031" s="3"/>
      <c r="BQ9031" s="3"/>
      <c r="BR9031" s="3"/>
      <c r="BS9031" s="3"/>
      <c r="BT9031" s="23">
        <v>9026</v>
      </c>
      <c r="BU9031" s="4">
        <f t="shared" ref="BU9031:BU9094" si="564">BP9031*$BV$1-BQ9031</f>
        <v>0</v>
      </c>
      <c r="BV9031" s="4">
        <f t="shared" ref="BV9031:BV9094" si="565">BR9031*$BV$1-BS9031</f>
        <v>0</v>
      </c>
      <c r="BW9031" s="23"/>
      <c r="BX9031" s="4">
        <f t="shared" ref="BX9031:BX9094" si="566">IF(BU9031=MAX($BU9031:$BV9031),1,0)</f>
        <v>1</v>
      </c>
      <c r="BY9031" s="4">
        <f t="shared" ref="BY9031:BY9094" si="567">IF(BV9031=MAX($BU9031:$BV9031),1,0)</f>
        <v>1</v>
      </c>
    </row>
    <row r="9032" spans="1:77">
      <c r="A9032" s="23">
        <v>9027</v>
      </c>
      <c r="BP9032" s="3"/>
      <c r="BQ9032" s="3"/>
      <c r="BR9032" s="3"/>
      <c r="BS9032" s="3"/>
      <c r="BT9032" s="23">
        <v>9027</v>
      </c>
      <c r="BU9032" s="4">
        <f t="shared" si="564"/>
        <v>0</v>
      </c>
      <c r="BV9032" s="4">
        <f t="shared" si="565"/>
        <v>0</v>
      </c>
      <c r="BW9032" s="23"/>
      <c r="BX9032" s="4">
        <f t="shared" si="566"/>
        <v>1</v>
      </c>
      <c r="BY9032" s="4">
        <f t="shared" si="567"/>
        <v>1</v>
      </c>
    </row>
    <row r="9033" spans="1:77">
      <c r="A9033" s="23">
        <v>9028</v>
      </c>
      <c r="BP9033" s="3"/>
      <c r="BQ9033" s="3"/>
      <c r="BR9033" s="3"/>
      <c r="BS9033" s="3"/>
      <c r="BT9033" s="23">
        <v>9028</v>
      </c>
      <c r="BU9033" s="4">
        <f t="shared" si="564"/>
        <v>0</v>
      </c>
      <c r="BV9033" s="4">
        <f t="shared" si="565"/>
        <v>0</v>
      </c>
      <c r="BW9033" s="23"/>
      <c r="BX9033" s="4">
        <f t="shared" si="566"/>
        <v>1</v>
      </c>
      <c r="BY9033" s="4">
        <f t="shared" si="567"/>
        <v>1</v>
      </c>
    </row>
    <row r="9034" spans="1:77">
      <c r="A9034" s="23">
        <v>9029</v>
      </c>
      <c r="BP9034" s="3"/>
      <c r="BQ9034" s="3"/>
      <c r="BR9034" s="3"/>
      <c r="BS9034" s="3"/>
      <c r="BT9034" s="23">
        <v>9029</v>
      </c>
      <c r="BU9034" s="4">
        <f t="shared" si="564"/>
        <v>0</v>
      </c>
      <c r="BV9034" s="4">
        <f t="shared" si="565"/>
        <v>0</v>
      </c>
      <c r="BW9034" s="23"/>
      <c r="BX9034" s="4">
        <f t="shared" si="566"/>
        <v>1</v>
      </c>
      <c r="BY9034" s="4">
        <f t="shared" si="567"/>
        <v>1</v>
      </c>
    </row>
    <row r="9035" spans="1:77">
      <c r="A9035" s="23">
        <v>9030</v>
      </c>
      <c r="BP9035" s="3"/>
      <c r="BQ9035" s="3"/>
      <c r="BR9035" s="3"/>
      <c r="BS9035" s="3"/>
      <c r="BT9035" s="23">
        <v>9030</v>
      </c>
      <c r="BU9035" s="4">
        <f t="shared" si="564"/>
        <v>0</v>
      </c>
      <c r="BV9035" s="4">
        <f t="shared" si="565"/>
        <v>0</v>
      </c>
      <c r="BW9035" s="23"/>
      <c r="BX9035" s="4">
        <f t="shared" si="566"/>
        <v>1</v>
      </c>
      <c r="BY9035" s="4">
        <f t="shared" si="567"/>
        <v>1</v>
      </c>
    </row>
    <row r="9036" spans="1:77">
      <c r="A9036" s="23">
        <v>9031</v>
      </c>
      <c r="BP9036" s="3"/>
      <c r="BQ9036" s="3"/>
      <c r="BR9036" s="3"/>
      <c r="BS9036" s="3"/>
      <c r="BT9036" s="23">
        <v>9031</v>
      </c>
      <c r="BU9036" s="4">
        <f t="shared" si="564"/>
        <v>0</v>
      </c>
      <c r="BV9036" s="4">
        <f t="shared" si="565"/>
        <v>0</v>
      </c>
      <c r="BW9036" s="23"/>
      <c r="BX9036" s="4">
        <f t="shared" si="566"/>
        <v>1</v>
      </c>
      <c r="BY9036" s="4">
        <f t="shared" si="567"/>
        <v>1</v>
      </c>
    </row>
    <row r="9037" spans="1:77">
      <c r="A9037" s="23">
        <v>9032</v>
      </c>
      <c r="BP9037" s="3"/>
      <c r="BQ9037" s="3"/>
      <c r="BR9037" s="3"/>
      <c r="BS9037" s="3"/>
      <c r="BT9037" s="23">
        <v>9032</v>
      </c>
      <c r="BU9037" s="4">
        <f t="shared" si="564"/>
        <v>0</v>
      </c>
      <c r="BV9037" s="4">
        <f t="shared" si="565"/>
        <v>0</v>
      </c>
      <c r="BW9037" s="23"/>
      <c r="BX9037" s="4">
        <f t="shared" si="566"/>
        <v>1</v>
      </c>
      <c r="BY9037" s="4">
        <f t="shared" si="567"/>
        <v>1</v>
      </c>
    </row>
    <row r="9038" spans="1:77">
      <c r="A9038" s="23">
        <v>9033</v>
      </c>
      <c r="BP9038" s="3"/>
      <c r="BQ9038" s="3"/>
      <c r="BR9038" s="3"/>
      <c r="BS9038" s="3"/>
      <c r="BT9038" s="23">
        <v>9033</v>
      </c>
      <c r="BU9038" s="4">
        <f t="shared" si="564"/>
        <v>0</v>
      </c>
      <c r="BV9038" s="4">
        <f t="shared" si="565"/>
        <v>0</v>
      </c>
      <c r="BW9038" s="23"/>
      <c r="BX9038" s="4">
        <f t="shared" si="566"/>
        <v>1</v>
      </c>
      <c r="BY9038" s="4">
        <f t="shared" si="567"/>
        <v>1</v>
      </c>
    </row>
    <row r="9039" spans="1:77">
      <c r="A9039" s="23">
        <v>9034</v>
      </c>
      <c r="BP9039" s="3"/>
      <c r="BQ9039" s="3"/>
      <c r="BR9039" s="3"/>
      <c r="BS9039" s="3"/>
      <c r="BT9039" s="23">
        <v>9034</v>
      </c>
      <c r="BU9039" s="4">
        <f t="shared" si="564"/>
        <v>0</v>
      </c>
      <c r="BV9039" s="4">
        <f t="shared" si="565"/>
        <v>0</v>
      </c>
      <c r="BW9039" s="23"/>
      <c r="BX9039" s="4">
        <f t="shared" si="566"/>
        <v>1</v>
      </c>
      <c r="BY9039" s="4">
        <f t="shared" si="567"/>
        <v>1</v>
      </c>
    </row>
    <row r="9040" spans="1:77">
      <c r="A9040" s="23">
        <v>9035</v>
      </c>
      <c r="BP9040" s="3"/>
      <c r="BQ9040" s="3"/>
      <c r="BR9040" s="3"/>
      <c r="BS9040" s="3"/>
      <c r="BT9040" s="23">
        <v>9035</v>
      </c>
      <c r="BU9040" s="4">
        <f t="shared" si="564"/>
        <v>0</v>
      </c>
      <c r="BV9040" s="4">
        <f t="shared" si="565"/>
        <v>0</v>
      </c>
      <c r="BW9040" s="23"/>
      <c r="BX9040" s="4">
        <f t="shared" si="566"/>
        <v>1</v>
      </c>
      <c r="BY9040" s="4">
        <f t="shared" si="567"/>
        <v>1</v>
      </c>
    </row>
    <row r="9041" spans="1:77">
      <c r="A9041" s="23">
        <v>9036</v>
      </c>
      <c r="BP9041" s="3"/>
      <c r="BQ9041" s="3"/>
      <c r="BR9041" s="3"/>
      <c r="BS9041" s="3"/>
      <c r="BT9041" s="23">
        <v>9036</v>
      </c>
      <c r="BU9041" s="4">
        <f t="shared" si="564"/>
        <v>0</v>
      </c>
      <c r="BV9041" s="4">
        <f t="shared" si="565"/>
        <v>0</v>
      </c>
      <c r="BW9041" s="23"/>
      <c r="BX9041" s="4">
        <f t="shared" si="566"/>
        <v>1</v>
      </c>
      <c r="BY9041" s="4">
        <f t="shared" si="567"/>
        <v>1</v>
      </c>
    </row>
    <row r="9042" spans="1:77">
      <c r="A9042" s="23">
        <v>9037</v>
      </c>
      <c r="BP9042" s="3"/>
      <c r="BQ9042" s="3"/>
      <c r="BR9042" s="3"/>
      <c r="BS9042" s="3"/>
      <c r="BT9042" s="23">
        <v>9037</v>
      </c>
      <c r="BU9042" s="4">
        <f t="shared" si="564"/>
        <v>0</v>
      </c>
      <c r="BV9042" s="4">
        <f t="shared" si="565"/>
        <v>0</v>
      </c>
      <c r="BW9042" s="23"/>
      <c r="BX9042" s="4">
        <f t="shared" si="566"/>
        <v>1</v>
      </c>
      <c r="BY9042" s="4">
        <f t="shared" si="567"/>
        <v>1</v>
      </c>
    </row>
    <row r="9043" spans="1:77">
      <c r="A9043" s="23">
        <v>9038</v>
      </c>
      <c r="BP9043" s="3"/>
      <c r="BQ9043" s="3"/>
      <c r="BR9043" s="3"/>
      <c r="BS9043" s="3"/>
      <c r="BT9043" s="23">
        <v>9038</v>
      </c>
      <c r="BU9043" s="4">
        <f t="shared" si="564"/>
        <v>0</v>
      </c>
      <c r="BV9043" s="4">
        <f t="shared" si="565"/>
        <v>0</v>
      </c>
      <c r="BW9043" s="23"/>
      <c r="BX9043" s="4">
        <f t="shared" si="566"/>
        <v>1</v>
      </c>
      <c r="BY9043" s="4">
        <f t="shared" si="567"/>
        <v>1</v>
      </c>
    </row>
    <row r="9044" spans="1:77">
      <c r="A9044" s="23">
        <v>9039</v>
      </c>
      <c r="BP9044" s="3"/>
      <c r="BQ9044" s="3"/>
      <c r="BR9044" s="3"/>
      <c r="BS9044" s="3"/>
      <c r="BT9044" s="23">
        <v>9039</v>
      </c>
      <c r="BU9044" s="4">
        <f t="shared" si="564"/>
        <v>0</v>
      </c>
      <c r="BV9044" s="4">
        <f t="shared" si="565"/>
        <v>0</v>
      </c>
      <c r="BW9044" s="23"/>
      <c r="BX9044" s="4">
        <f t="shared" si="566"/>
        <v>1</v>
      </c>
      <c r="BY9044" s="4">
        <f t="shared" si="567"/>
        <v>1</v>
      </c>
    </row>
    <row r="9045" spans="1:77">
      <c r="A9045" s="23">
        <v>9040</v>
      </c>
      <c r="BP9045" s="3"/>
      <c r="BQ9045" s="3"/>
      <c r="BR9045" s="3"/>
      <c r="BS9045" s="3"/>
      <c r="BT9045" s="23">
        <v>9040</v>
      </c>
      <c r="BU9045" s="4">
        <f t="shared" si="564"/>
        <v>0</v>
      </c>
      <c r="BV9045" s="4">
        <f t="shared" si="565"/>
        <v>0</v>
      </c>
      <c r="BW9045" s="23"/>
      <c r="BX9045" s="4">
        <f t="shared" si="566"/>
        <v>1</v>
      </c>
      <c r="BY9045" s="4">
        <f t="shared" si="567"/>
        <v>1</v>
      </c>
    </row>
    <row r="9046" spans="1:77">
      <c r="A9046" s="23">
        <v>9041</v>
      </c>
      <c r="BP9046" s="3"/>
      <c r="BQ9046" s="3"/>
      <c r="BR9046" s="3"/>
      <c r="BS9046" s="3"/>
      <c r="BT9046" s="23">
        <v>9041</v>
      </c>
      <c r="BU9046" s="4">
        <f t="shared" si="564"/>
        <v>0</v>
      </c>
      <c r="BV9046" s="4">
        <f t="shared" si="565"/>
        <v>0</v>
      </c>
      <c r="BW9046" s="23"/>
      <c r="BX9046" s="4">
        <f t="shared" si="566"/>
        <v>1</v>
      </c>
      <c r="BY9046" s="4">
        <f t="shared" si="567"/>
        <v>1</v>
      </c>
    </row>
    <row r="9047" spans="1:77">
      <c r="A9047" s="23">
        <v>9042</v>
      </c>
      <c r="BP9047" s="3"/>
      <c r="BQ9047" s="3"/>
      <c r="BR9047" s="3"/>
      <c r="BS9047" s="3"/>
      <c r="BT9047" s="23">
        <v>9042</v>
      </c>
      <c r="BU9047" s="4">
        <f t="shared" si="564"/>
        <v>0</v>
      </c>
      <c r="BV9047" s="4">
        <f t="shared" si="565"/>
        <v>0</v>
      </c>
      <c r="BW9047" s="23"/>
      <c r="BX9047" s="4">
        <f t="shared" si="566"/>
        <v>1</v>
      </c>
      <c r="BY9047" s="4">
        <f t="shared" si="567"/>
        <v>1</v>
      </c>
    </row>
    <row r="9048" spans="1:77">
      <c r="A9048" s="23">
        <v>9043</v>
      </c>
      <c r="BP9048" s="3"/>
      <c r="BQ9048" s="3"/>
      <c r="BR9048" s="3"/>
      <c r="BS9048" s="3"/>
      <c r="BT9048" s="23">
        <v>9043</v>
      </c>
      <c r="BU9048" s="4">
        <f t="shared" si="564"/>
        <v>0</v>
      </c>
      <c r="BV9048" s="4">
        <f t="shared" si="565"/>
        <v>0</v>
      </c>
      <c r="BW9048" s="23"/>
      <c r="BX9048" s="4">
        <f t="shared" si="566"/>
        <v>1</v>
      </c>
      <c r="BY9048" s="4">
        <f t="shared" si="567"/>
        <v>1</v>
      </c>
    </row>
    <row r="9049" spans="1:77">
      <c r="A9049" s="23">
        <v>9044</v>
      </c>
      <c r="BP9049" s="3"/>
      <c r="BQ9049" s="3"/>
      <c r="BR9049" s="3"/>
      <c r="BS9049" s="3"/>
      <c r="BT9049" s="23">
        <v>9044</v>
      </c>
      <c r="BU9049" s="4">
        <f t="shared" si="564"/>
        <v>0</v>
      </c>
      <c r="BV9049" s="4">
        <f t="shared" si="565"/>
        <v>0</v>
      </c>
      <c r="BW9049" s="23"/>
      <c r="BX9049" s="4">
        <f t="shared" si="566"/>
        <v>1</v>
      </c>
      <c r="BY9049" s="4">
        <f t="shared" si="567"/>
        <v>1</v>
      </c>
    </row>
    <row r="9050" spans="1:77">
      <c r="A9050" s="23">
        <v>9045</v>
      </c>
      <c r="BP9050" s="3"/>
      <c r="BQ9050" s="3"/>
      <c r="BR9050" s="3"/>
      <c r="BS9050" s="3"/>
      <c r="BT9050" s="23">
        <v>9045</v>
      </c>
      <c r="BU9050" s="4">
        <f t="shared" si="564"/>
        <v>0</v>
      </c>
      <c r="BV9050" s="4">
        <f t="shared" si="565"/>
        <v>0</v>
      </c>
      <c r="BW9050" s="23"/>
      <c r="BX9050" s="4">
        <f t="shared" si="566"/>
        <v>1</v>
      </c>
      <c r="BY9050" s="4">
        <f t="shared" si="567"/>
        <v>1</v>
      </c>
    </row>
    <row r="9051" spans="1:77">
      <c r="A9051" s="23">
        <v>9046</v>
      </c>
      <c r="BP9051" s="3"/>
      <c r="BQ9051" s="3"/>
      <c r="BR9051" s="3"/>
      <c r="BS9051" s="3"/>
      <c r="BT9051" s="23">
        <v>9046</v>
      </c>
      <c r="BU9051" s="4">
        <f t="shared" si="564"/>
        <v>0</v>
      </c>
      <c r="BV9051" s="4">
        <f t="shared" si="565"/>
        <v>0</v>
      </c>
      <c r="BW9051" s="23"/>
      <c r="BX9051" s="4">
        <f t="shared" si="566"/>
        <v>1</v>
      </c>
      <c r="BY9051" s="4">
        <f t="shared" si="567"/>
        <v>1</v>
      </c>
    </row>
    <row r="9052" spans="1:77">
      <c r="A9052" s="23">
        <v>9047</v>
      </c>
      <c r="BP9052" s="3"/>
      <c r="BQ9052" s="3"/>
      <c r="BR9052" s="3"/>
      <c r="BS9052" s="3"/>
      <c r="BT9052" s="23">
        <v>9047</v>
      </c>
      <c r="BU9052" s="4">
        <f t="shared" si="564"/>
        <v>0</v>
      </c>
      <c r="BV9052" s="4">
        <f t="shared" si="565"/>
        <v>0</v>
      </c>
      <c r="BW9052" s="23"/>
      <c r="BX9052" s="4">
        <f t="shared" si="566"/>
        <v>1</v>
      </c>
      <c r="BY9052" s="4">
        <f t="shared" si="567"/>
        <v>1</v>
      </c>
    </row>
    <row r="9053" spans="1:77">
      <c r="A9053" s="23">
        <v>9048</v>
      </c>
      <c r="BP9053" s="3"/>
      <c r="BQ9053" s="3"/>
      <c r="BR9053" s="3"/>
      <c r="BS9053" s="3"/>
      <c r="BT9053" s="23">
        <v>9048</v>
      </c>
      <c r="BU9053" s="4">
        <f t="shared" si="564"/>
        <v>0</v>
      </c>
      <c r="BV9053" s="4">
        <f t="shared" si="565"/>
        <v>0</v>
      </c>
      <c r="BW9053" s="23"/>
      <c r="BX9053" s="4">
        <f t="shared" si="566"/>
        <v>1</v>
      </c>
      <c r="BY9053" s="4">
        <f t="shared" si="567"/>
        <v>1</v>
      </c>
    </row>
    <row r="9054" spans="1:77">
      <c r="A9054" s="23">
        <v>9049</v>
      </c>
      <c r="BP9054" s="3"/>
      <c r="BQ9054" s="3"/>
      <c r="BR9054" s="3"/>
      <c r="BS9054" s="3"/>
      <c r="BT9054" s="23">
        <v>9049</v>
      </c>
      <c r="BU9054" s="4">
        <f t="shared" si="564"/>
        <v>0</v>
      </c>
      <c r="BV9054" s="4">
        <f t="shared" si="565"/>
        <v>0</v>
      </c>
      <c r="BW9054" s="23"/>
      <c r="BX9054" s="4">
        <f t="shared" si="566"/>
        <v>1</v>
      </c>
      <c r="BY9054" s="4">
        <f t="shared" si="567"/>
        <v>1</v>
      </c>
    </row>
    <row r="9055" spans="1:77">
      <c r="A9055" s="23">
        <v>9050</v>
      </c>
      <c r="BP9055" s="3"/>
      <c r="BQ9055" s="3"/>
      <c r="BR9055" s="3"/>
      <c r="BS9055" s="3"/>
      <c r="BT9055" s="23">
        <v>9050</v>
      </c>
      <c r="BU9055" s="4">
        <f t="shared" si="564"/>
        <v>0</v>
      </c>
      <c r="BV9055" s="4">
        <f t="shared" si="565"/>
        <v>0</v>
      </c>
      <c r="BW9055" s="23"/>
      <c r="BX9055" s="4">
        <f t="shared" si="566"/>
        <v>1</v>
      </c>
      <c r="BY9055" s="4">
        <f t="shared" si="567"/>
        <v>1</v>
      </c>
    </row>
    <row r="9056" spans="1:77">
      <c r="A9056" s="23">
        <v>9051</v>
      </c>
      <c r="BP9056" s="3"/>
      <c r="BQ9056" s="3"/>
      <c r="BR9056" s="3"/>
      <c r="BS9056" s="3"/>
      <c r="BT9056" s="23">
        <v>9051</v>
      </c>
      <c r="BU9056" s="4">
        <f t="shared" si="564"/>
        <v>0</v>
      </c>
      <c r="BV9056" s="4">
        <f t="shared" si="565"/>
        <v>0</v>
      </c>
      <c r="BW9056" s="23"/>
      <c r="BX9056" s="4">
        <f t="shared" si="566"/>
        <v>1</v>
      </c>
      <c r="BY9056" s="4">
        <f t="shared" si="567"/>
        <v>1</v>
      </c>
    </row>
    <row r="9057" spans="1:77">
      <c r="A9057" s="23">
        <v>9052</v>
      </c>
      <c r="BP9057" s="3"/>
      <c r="BQ9057" s="3"/>
      <c r="BR9057" s="3"/>
      <c r="BS9057" s="3"/>
      <c r="BT9057" s="23">
        <v>9052</v>
      </c>
      <c r="BU9057" s="4">
        <f t="shared" si="564"/>
        <v>0</v>
      </c>
      <c r="BV9057" s="4">
        <f t="shared" si="565"/>
        <v>0</v>
      </c>
      <c r="BW9057" s="23"/>
      <c r="BX9057" s="4">
        <f t="shared" si="566"/>
        <v>1</v>
      </c>
      <c r="BY9057" s="4">
        <f t="shared" si="567"/>
        <v>1</v>
      </c>
    </row>
    <row r="9058" spans="1:77">
      <c r="A9058" s="23">
        <v>9053</v>
      </c>
      <c r="BP9058" s="3"/>
      <c r="BQ9058" s="3"/>
      <c r="BR9058" s="3"/>
      <c r="BS9058" s="3"/>
      <c r="BT9058" s="23">
        <v>9053</v>
      </c>
      <c r="BU9058" s="4">
        <f t="shared" si="564"/>
        <v>0</v>
      </c>
      <c r="BV9058" s="4">
        <f t="shared" si="565"/>
        <v>0</v>
      </c>
      <c r="BW9058" s="23"/>
      <c r="BX9058" s="4">
        <f t="shared" si="566"/>
        <v>1</v>
      </c>
      <c r="BY9058" s="4">
        <f t="shared" si="567"/>
        <v>1</v>
      </c>
    </row>
    <row r="9059" spans="1:77">
      <c r="A9059" s="23">
        <v>9054</v>
      </c>
      <c r="BP9059" s="3"/>
      <c r="BQ9059" s="3"/>
      <c r="BR9059" s="3"/>
      <c r="BS9059" s="3"/>
      <c r="BT9059" s="23">
        <v>9054</v>
      </c>
      <c r="BU9059" s="4">
        <f t="shared" si="564"/>
        <v>0</v>
      </c>
      <c r="BV9059" s="4">
        <f t="shared" si="565"/>
        <v>0</v>
      </c>
      <c r="BW9059" s="23"/>
      <c r="BX9059" s="4">
        <f t="shared" si="566"/>
        <v>1</v>
      </c>
      <c r="BY9059" s="4">
        <f t="shared" si="567"/>
        <v>1</v>
      </c>
    </row>
    <row r="9060" spans="1:77">
      <c r="A9060" s="23">
        <v>9055</v>
      </c>
      <c r="BP9060" s="3"/>
      <c r="BQ9060" s="3"/>
      <c r="BR9060" s="3"/>
      <c r="BS9060" s="3"/>
      <c r="BT9060" s="23">
        <v>9055</v>
      </c>
      <c r="BU9060" s="4">
        <f t="shared" si="564"/>
        <v>0</v>
      </c>
      <c r="BV9060" s="4">
        <f t="shared" si="565"/>
        <v>0</v>
      </c>
      <c r="BW9060" s="23"/>
      <c r="BX9060" s="4">
        <f t="shared" si="566"/>
        <v>1</v>
      </c>
      <c r="BY9060" s="4">
        <f t="shared" si="567"/>
        <v>1</v>
      </c>
    </row>
    <row r="9061" spans="1:77">
      <c r="A9061" s="23">
        <v>9056</v>
      </c>
      <c r="BP9061" s="3"/>
      <c r="BQ9061" s="3"/>
      <c r="BR9061" s="3"/>
      <c r="BS9061" s="3"/>
      <c r="BT9061" s="23">
        <v>9056</v>
      </c>
      <c r="BU9061" s="4">
        <f t="shared" si="564"/>
        <v>0</v>
      </c>
      <c r="BV9061" s="4">
        <f t="shared" si="565"/>
        <v>0</v>
      </c>
      <c r="BW9061" s="23"/>
      <c r="BX9061" s="4">
        <f t="shared" si="566"/>
        <v>1</v>
      </c>
      <c r="BY9061" s="4">
        <f t="shared" si="567"/>
        <v>1</v>
      </c>
    </row>
    <row r="9062" spans="1:77">
      <c r="A9062" s="23">
        <v>9057</v>
      </c>
      <c r="BP9062" s="3"/>
      <c r="BQ9062" s="3"/>
      <c r="BR9062" s="3"/>
      <c r="BS9062" s="3"/>
      <c r="BT9062" s="23">
        <v>9057</v>
      </c>
      <c r="BU9062" s="4">
        <f t="shared" si="564"/>
        <v>0</v>
      </c>
      <c r="BV9062" s="4">
        <f t="shared" si="565"/>
        <v>0</v>
      </c>
      <c r="BW9062" s="23"/>
      <c r="BX9062" s="4">
        <f t="shared" si="566"/>
        <v>1</v>
      </c>
      <c r="BY9062" s="4">
        <f t="shared" si="567"/>
        <v>1</v>
      </c>
    </row>
    <row r="9063" spans="1:77">
      <c r="A9063" s="23">
        <v>9058</v>
      </c>
      <c r="BP9063" s="3"/>
      <c r="BQ9063" s="3"/>
      <c r="BR9063" s="3"/>
      <c r="BS9063" s="3"/>
      <c r="BT9063" s="23">
        <v>9058</v>
      </c>
      <c r="BU9063" s="4">
        <f t="shared" si="564"/>
        <v>0</v>
      </c>
      <c r="BV9063" s="4">
        <f t="shared" si="565"/>
        <v>0</v>
      </c>
      <c r="BW9063" s="23"/>
      <c r="BX9063" s="4">
        <f t="shared" si="566"/>
        <v>1</v>
      </c>
      <c r="BY9063" s="4">
        <f t="shared" si="567"/>
        <v>1</v>
      </c>
    </row>
    <row r="9064" spans="1:77">
      <c r="A9064" s="23">
        <v>9059</v>
      </c>
      <c r="BP9064" s="3"/>
      <c r="BQ9064" s="3"/>
      <c r="BR9064" s="3"/>
      <c r="BS9064" s="3"/>
      <c r="BT9064" s="23">
        <v>9059</v>
      </c>
      <c r="BU9064" s="4">
        <f t="shared" si="564"/>
        <v>0</v>
      </c>
      <c r="BV9064" s="4">
        <f t="shared" si="565"/>
        <v>0</v>
      </c>
      <c r="BW9064" s="23"/>
      <c r="BX9064" s="4">
        <f t="shared" si="566"/>
        <v>1</v>
      </c>
      <c r="BY9064" s="4">
        <f t="shared" si="567"/>
        <v>1</v>
      </c>
    </row>
    <row r="9065" spans="1:77">
      <c r="A9065" s="23">
        <v>9060</v>
      </c>
      <c r="BP9065" s="3"/>
      <c r="BQ9065" s="3"/>
      <c r="BR9065" s="3"/>
      <c r="BS9065" s="3"/>
      <c r="BT9065" s="23">
        <v>9060</v>
      </c>
      <c r="BU9065" s="4">
        <f t="shared" si="564"/>
        <v>0</v>
      </c>
      <c r="BV9065" s="4">
        <f t="shared" si="565"/>
        <v>0</v>
      </c>
      <c r="BW9065" s="23"/>
      <c r="BX9065" s="4">
        <f t="shared" si="566"/>
        <v>1</v>
      </c>
      <c r="BY9065" s="4">
        <f t="shared" si="567"/>
        <v>1</v>
      </c>
    </row>
    <row r="9066" spans="1:77">
      <c r="A9066" s="23">
        <v>9061</v>
      </c>
      <c r="BP9066" s="3"/>
      <c r="BQ9066" s="3"/>
      <c r="BR9066" s="3"/>
      <c r="BS9066" s="3"/>
      <c r="BT9066" s="23">
        <v>9061</v>
      </c>
      <c r="BU9066" s="4">
        <f t="shared" si="564"/>
        <v>0</v>
      </c>
      <c r="BV9066" s="4">
        <f t="shared" si="565"/>
        <v>0</v>
      </c>
      <c r="BW9066" s="23"/>
      <c r="BX9066" s="4">
        <f t="shared" si="566"/>
        <v>1</v>
      </c>
      <c r="BY9066" s="4">
        <f t="shared" si="567"/>
        <v>1</v>
      </c>
    </row>
    <row r="9067" spans="1:77">
      <c r="A9067" s="23">
        <v>9062</v>
      </c>
      <c r="BP9067" s="3"/>
      <c r="BQ9067" s="3"/>
      <c r="BR9067" s="3"/>
      <c r="BS9067" s="3"/>
      <c r="BT9067" s="23">
        <v>9062</v>
      </c>
      <c r="BU9067" s="4">
        <f t="shared" si="564"/>
        <v>0</v>
      </c>
      <c r="BV9067" s="4">
        <f t="shared" si="565"/>
        <v>0</v>
      </c>
      <c r="BW9067" s="23"/>
      <c r="BX9067" s="4">
        <f t="shared" si="566"/>
        <v>1</v>
      </c>
      <c r="BY9067" s="4">
        <f t="shared" si="567"/>
        <v>1</v>
      </c>
    </row>
    <row r="9068" spans="1:77">
      <c r="A9068" s="23">
        <v>9063</v>
      </c>
      <c r="BP9068" s="3"/>
      <c r="BQ9068" s="3"/>
      <c r="BR9068" s="3"/>
      <c r="BS9068" s="3"/>
      <c r="BT9068" s="23">
        <v>9063</v>
      </c>
      <c r="BU9068" s="4">
        <f t="shared" si="564"/>
        <v>0</v>
      </c>
      <c r="BV9068" s="4">
        <f t="shared" si="565"/>
        <v>0</v>
      </c>
      <c r="BW9068" s="23"/>
      <c r="BX9068" s="4">
        <f t="shared" si="566"/>
        <v>1</v>
      </c>
      <c r="BY9068" s="4">
        <f t="shared" si="567"/>
        <v>1</v>
      </c>
    </row>
    <row r="9069" spans="1:77">
      <c r="A9069" s="23">
        <v>9064</v>
      </c>
      <c r="BP9069" s="3"/>
      <c r="BQ9069" s="3"/>
      <c r="BR9069" s="3"/>
      <c r="BS9069" s="3"/>
      <c r="BT9069" s="23">
        <v>9064</v>
      </c>
      <c r="BU9069" s="4">
        <f t="shared" si="564"/>
        <v>0</v>
      </c>
      <c r="BV9069" s="4">
        <f t="shared" si="565"/>
        <v>0</v>
      </c>
      <c r="BW9069" s="23"/>
      <c r="BX9069" s="4">
        <f t="shared" si="566"/>
        <v>1</v>
      </c>
      <c r="BY9069" s="4">
        <f t="shared" si="567"/>
        <v>1</v>
      </c>
    </row>
    <row r="9070" spans="1:77">
      <c r="A9070" s="23">
        <v>9065</v>
      </c>
      <c r="BP9070" s="3"/>
      <c r="BQ9070" s="3"/>
      <c r="BR9070" s="3"/>
      <c r="BS9070" s="3"/>
      <c r="BT9070" s="23">
        <v>9065</v>
      </c>
      <c r="BU9070" s="4">
        <f t="shared" si="564"/>
        <v>0</v>
      </c>
      <c r="BV9070" s="4">
        <f t="shared" si="565"/>
        <v>0</v>
      </c>
      <c r="BW9070" s="23"/>
      <c r="BX9070" s="4">
        <f t="shared" si="566"/>
        <v>1</v>
      </c>
      <c r="BY9070" s="4">
        <f t="shared" si="567"/>
        <v>1</v>
      </c>
    </row>
    <row r="9071" spans="1:77">
      <c r="A9071" s="23">
        <v>9066</v>
      </c>
      <c r="BP9071" s="3"/>
      <c r="BQ9071" s="3"/>
      <c r="BR9071" s="3"/>
      <c r="BS9071" s="3"/>
      <c r="BT9071" s="23">
        <v>9066</v>
      </c>
      <c r="BU9071" s="4">
        <f t="shared" si="564"/>
        <v>0</v>
      </c>
      <c r="BV9071" s="4">
        <f t="shared" si="565"/>
        <v>0</v>
      </c>
      <c r="BW9071" s="23"/>
      <c r="BX9071" s="4">
        <f t="shared" si="566"/>
        <v>1</v>
      </c>
      <c r="BY9071" s="4">
        <f t="shared" si="567"/>
        <v>1</v>
      </c>
    </row>
    <row r="9072" spans="1:77">
      <c r="A9072" s="23">
        <v>9067</v>
      </c>
      <c r="BP9072" s="3"/>
      <c r="BQ9072" s="3"/>
      <c r="BR9072" s="3"/>
      <c r="BS9072" s="3"/>
      <c r="BT9072" s="23">
        <v>9067</v>
      </c>
      <c r="BU9072" s="4">
        <f t="shared" si="564"/>
        <v>0</v>
      </c>
      <c r="BV9072" s="4">
        <f t="shared" si="565"/>
        <v>0</v>
      </c>
      <c r="BW9072" s="23"/>
      <c r="BX9072" s="4">
        <f t="shared" si="566"/>
        <v>1</v>
      </c>
      <c r="BY9072" s="4">
        <f t="shared" si="567"/>
        <v>1</v>
      </c>
    </row>
    <row r="9073" spans="1:77">
      <c r="A9073" s="23">
        <v>9068</v>
      </c>
      <c r="BP9073" s="3"/>
      <c r="BQ9073" s="3"/>
      <c r="BR9073" s="3"/>
      <c r="BS9073" s="3"/>
      <c r="BT9073" s="23">
        <v>9068</v>
      </c>
      <c r="BU9073" s="4">
        <f t="shared" si="564"/>
        <v>0</v>
      </c>
      <c r="BV9073" s="4">
        <f t="shared" si="565"/>
        <v>0</v>
      </c>
      <c r="BW9073" s="23"/>
      <c r="BX9073" s="4">
        <f t="shared" si="566"/>
        <v>1</v>
      </c>
      <c r="BY9073" s="4">
        <f t="shared" si="567"/>
        <v>1</v>
      </c>
    </row>
    <row r="9074" spans="1:77">
      <c r="A9074" s="23">
        <v>9069</v>
      </c>
      <c r="BP9074" s="3"/>
      <c r="BQ9074" s="3"/>
      <c r="BR9074" s="3"/>
      <c r="BS9074" s="3"/>
      <c r="BT9074" s="23">
        <v>9069</v>
      </c>
      <c r="BU9074" s="4">
        <f t="shared" si="564"/>
        <v>0</v>
      </c>
      <c r="BV9074" s="4">
        <f t="shared" si="565"/>
        <v>0</v>
      </c>
      <c r="BW9074" s="23"/>
      <c r="BX9074" s="4">
        <f t="shared" si="566"/>
        <v>1</v>
      </c>
      <c r="BY9074" s="4">
        <f t="shared" si="567"/>
        <v>1</v>
      </c>
    </row>
    <row r="9075" spans="1:77">
      <c r="A9075" s="23">
        <v>9070</v>
      </c>
      <c r="BP9075" s="3"/>
      <c r="BQ9075" s="3"/>
      <c r="BR9075" s="3"/>
      <c r="BS9075" s="3"/>
      <c r="BT9075" s="23">
        <v>9070</v>
      </c>
      <c r="BU9075" s="4">
        <f t="shared" si="564"/>
        <v>0</v>
      </c>
      <c r="BV9075" s="4">
        <f t="shared" si="565"/>
        <v>0</v>
      </c>
      <c r="BW9075" s="23"/>
      <c r="BX9075" s="4">
        <f t="shared" si="566"/>
        <v>1</v>
      </c>
      <c r="BY9075" s="4">
        <f t="shared" si="567"/>
        <v>1</v>
      </c>
    </row>
    <row r="9076" spans="1:77">
      <c r="A9076" s="23">
        <v>9071</v>
      </c>
      <c r="BP9076" s="3"/>
      <c r="BQ9076" s="3"/>
      <c r="BR9076" s="3"/>
      <c r="BS9076" s="3"/>
      <c r="BT9076" s="23">
        <v>9071</v>
      </c>
      <c r="BU9076" s="4">
        <f t="shared" si="564"/>
        <v>0</v>
      </c>
      <c r="BV9076" s="4">
        <f t="shared" si="565"/>
        <v>0</v>
      </c>
      <c r="BW9076" s="23"/>
      <c r="BX9076" s="4">
        <f t="shared" si="566"/>
        <v>1</v>
      </c>
      <c r="BY9076" s="4">
        <f t="shared" si="567"/>
        <v>1</v>
      </c>
    </row>
    <row r="9077" spans="1:77">
      <c r="A9077" s="23">
        <v>9072</v>
      </c>
      <c r="BP9077" s="3"/>
      <c r="BQ9077" s="3"/>
      <c r="BR9077" s="3"/>
      <c r="BS9077" s="3"/>
      <c r="BT9077" s="23">
        <v>9072</v>
      </c>
      <c r="BU9077" s="4">
        <f t="shared" si="564"/>
        <v>0</v>
      </c>
      <c r="BV9077" s="4">
        <f t="shared" si="565"/>
        <v>0</v>
      </c>
      <c r="BW9077" s="23"/>
      <c r="BX9077" s="4">
        <f t="shared" si="566"/>
        <v>1</v>
      </c>
      <c r="BY9077" s="4">
        <f t="shared" si="567"/>
        <v>1</v>
      </c>
    </row>
    <row r="9078" spans="1:77">
      <c r="A9078" s="23">
        <v>9073</v>
      </c>
      <c r="BP9078" s="3"/>
      <c r="BQ9078" s="3"/>
      <c r="BR9078" s="3"/>
      <c r="BS9078" s="3"/>
      <c r="BT9078" s="23">
        <v>9073</v>
      </c>
      <c r="BU9078" s="4">
        <f t="shared" si="564"/>
        <v>0</v>
      </c>
      <c r="BV9078" s="4">
        <f t="shared" si="565"/>
        <v>0</v>
      </c>
      <c r="BW9078" s="23"/>
      <c r="BX9078" s="4">
        <f t="shared" si="566"/>
        <v>1</v>
      </c>
      <c r="BY9078" s="4">
        <f t="shared" si="567"/>
        <v>1</v>
      </c>
    </row>
    <row r="9079" spans="1:77">
      <c r="A9079" s="23">
        <v>9074</v>
      </c>
      <c r="BP9079" s="3"/>
      <c r="BQ9079" s="3"/>
      <c r="BR9079" s="3"/>
      <c r="BS9079" s="3"/>
      <c r="BT9079" s="23">
        <v>9074</v>
      </c>
      <c r="BU9079" s="4">
        <f t="shared" si="564"/>
        <v>0</v>
      </c>
      <c r="BV9079" s="4">
        <f t="shared" si="565"/>
        <v>0</v>
      </c>
      <c r="BW9079" s="23"/>
      <c r="BX9079" s="4">
        <f t="shared" si="566"/>
        <v>1</v>
      </c>
      <c r="BY9079" s="4">
        <f t="shared" si="567"/>
        <v>1</v>
      </c>
    </row>
    <row r="9080" spans="1:77">
      <c r="A9080" s="23">
        <v>9075</v>
      </c>
      <c r="BP9080" s="3"/>
      <c r="BQ9080" s="3"/>
      <c r="BR9080" s="3"/>
      <c r="BS9080" s="3"/>
      <c r="BT9080" s="23">
        <v>9075</v>
      </c>
      <c r="BU9080" s="4">
        <f t="shared" si="564"/>
        <v>0</v>
      </c>
      <c r="BV9080" s="4">
        <f t="shared" si="565"/>
        <v>0</v>
      </c>
      <c r="BW9080" s="23"/>
      <c r="BX9080" s="4">
        <f t="shared" si="566"/>
        <v>1</v>
      </c>
      <c r="BY9080" s="4">
        <f t="shared" si="567"/>
        <v>1</v>
      </c>
    </row>
    <row r="9081" spans="1:77">
      <c r="A9081" s="23">
        <v>9076</v>
      </c>
      <c r="BP9081" s="3"/>
      <c r="BQ9081" s="3"/>
      <c r="BR9081" s="3"/>
      <c r="BS9081" s="3"/>
      <c r="BT9081" s="23">
        <v>9076</v>
      </c>
      <c r="BU9081" s="4">
        <f t="shared" si="564"/>
        <v>0</v>
      </c>
      <c r="BV9081" s="4">
        <f t="shared" si="565"/>
        <v>0</v>
      </c>
      <c r="BW9081" s="23"/>
      <c r="BX9081" s="4">
        <f t="shared" si="566"/>
        <v>1</v>
      </c>
      <c r="BY9081" s="4">
        <f t="shared" si="567"/>
        <v>1</v>
      </c>
    </row>
    <row r="9082" spans="1:77">
      <c r="A9082" s="23">
        <v>9077</v>
      </c>
      <c r="BP9082" s="3"/>
      <c r="BQ9082" s="3"/>
      <c r="BR9082" s="3"/>
      <c r="BS9082" s="3"/>
      <c r="BT9082" s="23">
        <v>9077</v>
      </c>
      <c r="BU9082" s="4">
        <f t="shared" si="564"/>
        <v>0</v>
      </c>
      <c r="BV9082" s="4">
        <f t="shared" si="565"/>
        <v>0</v>
      </c>
      <c r="BW9082" s="23"/>
      <c r="BX9082" s="4">
        <f t="shared" si="566"/>
        <v>1</v>
      </c>
      <c r="BY9082" s="4">
        <f t="shared" si="567"/>
        <v>1</v>
      </c>
    </row>
    <row r="9083" spans="1:77">
      <c r="A9083" s="23">
        <v>9078</v>
      </c>
      <c r="BP9083" s="3"/>
      <c r="BQ9083" s="3"/>
      <c r="BR9083" s="3"/>
      <c r="BS9083" s="3"/>
      <c r="BT9083" s="23">
        <v>9078</v>
      </c>
      <c r="BU9083" s="4">
        <f t="shared" si="564"/>
        <v>0</v>
      </c>
      <c r="BV9083" s="4">
        <f t="shared" si="565"/>
        <v>0</v>
      </c>
      <c r="BW9083" s="23"/>
      <c r="BX9083" s="4">
        <f t="shared" si="566"/>
        <v>1</v>
      </c>
      <c r="BY9083" s="4">
        <f t="shared" si="567"/>
        <v>1</v>
      </c>
    </row>
    <row r="9084" spans="1:77">
      <c r="A9084" s="23">
        <v>9079</v>
      </c>
      <c r="BP9084" s="3"/>
      <c r="BQ9084" s="3"/>
      <c r="BR9084" s="3"/>
      <c r="BS9084" s="3"/>
      <c r="BT9084" s="23">
        <v>9079</v>
      </c>
      <c r="BU9084" s="4">
        <f t="shared" si="564"/>
        <v>0</v>
      </c>
      <c r="BV9084" s="4">
        <f t="shared" si="565"/>
        <v>0</v>
      </c>
      <c r="BW9084" s="23"/>
      <c r="BX9084" s="4">
        <f t="shared" si="566"/>
        <v>1</v>
      </c>
      <c r="BY9084" s="4">
        <f t="shared" si="567"/>
        <v>1</v>
      </c>
    </row>
    <row r="9085" spans="1:77">
      <c r="A9085" s="23">
        <v>9080</v>
      </c>
      <c r="BP9085" s="3"/>
      <c r="BQ9085" s="3"/>
      <c r="BR9085" s="3"/>
      <c r="BS9085" s="3"/>
      <c r="BT9085" s="23">
        <v>9080</v>
      </c>
      <c r="BU9085" s="4">
        <f t="shared" si="564"/>
        <v>0</v>
      </c>
      <c r="BV9085" s="4">
        <f t="shared" si="565"/>
        <v>0</v>
      </c>
      <c r="BW9085" s="23"/>
      <c r="BX9085" s="4">
        <f t="shared" si="566"/>
        <v>1</v>
      </c>
      <c r="BY9085" s="4">
        <f t="shared" si="567"/>
        <v>1</v>
      </c>
    </row>
    <row r="9086" spans="1:77">
      <c r="A9086" s="23">
        <v>9081</v>
      </c>
      <c r="BP9086" s="3"/>
      <c r="BQ9086" s="3"/>
      <c r="BR9086" s="3"/>
      <c r="BS9086" s="3"/>
      <c r="BT9086" s="23">
        <v>9081</v>
      </c>
      <c r="BU9086" s="4">
        <f t="shared" si="564"/>
        <v>0</v>
      </c>
      <c r="BV9086" s="4">
        <f t="shared" si="565"/>
        <v>0</v>
      </c>
      <c r="BW9086" s="23"/>
      <c r="BX9086" s="4">
        <f t="shared" si="566"/>
        <v>1</v>
      </c>
      <c r="BY9086" s="4">
        <f t="shared" si="567"/>
        <v>1</v>
      </c>
    </row>
    <row r="9087" spans="1:77">
      <c r="A9087" s="23">
        <v>9082</v>
      </c>
      <c r="BP9087" s="3"/>
      <c r="BQ9087" s="3"/>
      <c r="BR9087" s="3"/>
      <c r="BS9087" s="3"/>
      <c r="BT9087" s="23">
        <v>9082</v>
      </c>
      <c r="BU9087" s="4">
        <f t="shared" si="564"/>
        <v>0</v>
      </c>
      <c r="BV9087" s="4">
        <f t="shared" si="565"/>
        <v>0</v>
      </c>
      <c r="BW9087" s="23"/>
      <c r="BX9087" s="4">
        <f t="shared" si="566"/>
        <v>1</v>
      </c>
      <c r="BY9087" s="4">
        <f t="shared" si="567"/>
        <v>1</v>
      </c>
    </row>
    <row r="9088" spans="1:77">
      <c r="A9088" s="23">
        <v>9083</v>
      </c>
      <c r="BP9088" s="3"/>
      <c r="BQ9088" s="3"/>
      <c r="BR9088" s="3"/>
      <c r="BS9088" s="3"/>
      <c r="BT9088" s="23">
        <v>9083</v>
      </c>
      <c r="BU9088" s="4">
        <f t="shared" si="564"/>
        <v>0</v>
      </c>
      <c r="BV9088" s="4">
        <f t="shared" si="565"/>
        <v>0</v>
      </c>
      <c r="BW9088" s="23"/>
      <c r="BX9088" s="4">
        <f t="shared" si="566"/>
        <v>1</v>
      </c>
      <c r="BY9088" s="4">
        <f t="shared" si="567"/>
        <v>1</v>
      </c>
    </row>
    <row r="9089" spans="1:77">
      <c r="A9089" s="23">
        <v>9084</v>
      </c>
      <c r="BP9089" s="3"/>
      <c r="BQ9089" s="3"/>
      <c r="BR9089" s="3"/>
      <c r="BS9089" s="3"/>
      <c r="BT9089" s="23">
        <v>9084</v>
      </c>
      <c r="BU9089" s="4">
        <f t="shared" si="564"/>
        <v>0</v>
      </c>
      <c r="BV9089" s="4">
        <f t="shared" si="565"/>
        <v>0</v>
      </c>
      <c r="BW9089" s="23"/>
      <c r="BX9089" s="4">
        <f t="shared" si="566"/>
        <v>1</v>
      </c>
      <c r="BY9089" s="4">
        <f t="shared" si="567"/>
        <v>1</v>
      </c>
    </row>
    <row r="9090" spans="1:77">
      <c r="A9090" s="23">
        <v>9085</v>
      </c>
      <c r="BP9090" s="3"/>
      <c r="BQ9090" s="3"/>
      <c r="BR9090" s="3"/>
      <c r="BS9090" s="3"/>
      <c r="BT9090" s="23">
        <v>9085</v>
      </c>
      <c r="BU9090" s="4">
        <f t="shared" si="564"/>
        <v>0</v>
      </c>
      <c r="BV9090" s="4">
        <f t="shared" si="565"/>
        <v>0</v>
      </c>
      <c r="BW9090" s="23"/>
      <c r="BX9090" s="4">
        <f t="shared" si="566"/>
        <v>1</v>
      </c>
      <c r="BY9090" s="4">
        <f t="shared" si="567"/>
        <v>1</v>
      </c>
    </row>
    <row r="9091" spans="1:77">
      <c r="A9091" s="23">
        <v>9086</v>
      </c>
      <c r="BP9091" s="3"/>
      <c r="BQ9091" s="3"/>
      <c r="BR9091" s="3"/>
      <c r="BS9091" s="3"/>
      <c r="BT9091" s="23">
        <v>9086</v>
      </c>
      <c r="BU9091" s="4">
        <f t="shared" si="564"/>
        <v>0</v>
      </c>
      <c r="BV9091" s="4">
        <f t="shared" si="565"/>
        <v>0</v>
      </c>
      <c r="BW9091" s="23"/>
      <c r="BX9091" s="4">
        <f t="shared" si="566"/>
        <v>1</v>
      </c>
      <c r="BY9091" s="4">
        <f t="shared" si="567"/>
        <v>1</v>
      </c>
    </row>
    <row r="9092" spans="1:77">
      <c r="A9092" s="23">
        <v>9087</v>
      </c>
      <c r="BP9092" s="3"/>
      <c r="BQ9092" s="3"/>
      <c r="BR9092" s="3"/>
      <c r="BS9092" s="3"/>
      <c r="BT9092" s="23">
        <v>9087</v>
      </c>
      <c r="BU9092" s="4">
        <f t="shared" si="564"/>
        <v>0</v>
      </c>
      <c r="BV9092" s="4">
        <f t="shared" si="565"/>
        <v>0</v>
      </c>
      <c r="BW9092" s="23"/>
      <c r="BX9092" s="4">
        <f t="shared" si="566"/>
        <v>1</v>
      </c>
      <c r="BY9092" s="4">
        <f t="shared" si="567"/>
        <v>1</v>
      </c>
    </row>
    <row r="9093" spans="1:77">
      <c r="A9093" s="23">
        <v>9088</v>
      </c>
      <c r="BP9093" s="3"/>
      <c r="BQ9093" s="3"/>
      <c r="BR9093" s="3"/>
      <c r="BS9093" s="3"/>
      <c r="BT9093" s="23">
        <v>9088</v>
      </c>
      <c r="BU9093" s="4">
        <f t="shared" si="564"/>
        <v>0</v>
      </c>
      <c r="BV9093" s="4">
        <f t="shared" si="565"/>
        <v>0</v>
      </c>
      <c r="BW9093" s="23"/>
      <c r="BX9093" s="4">
        <f t="shared" si="566"/>
        <v>1</v>
      </c>
      <c r="BY9093" s="4">
        <f t="shared" si="567"/>
        <v>1</v>
      </c>
    </row>
    <row r="9094" spans="1:77">
      <c r="A9094" s="23">
        <v>9089</v>
      </c>
      <c r="BP9094" s="3"/>
      <c r="BQ9094" s="3"/>
      <c r="BR9094" s="3"/>
      <c r="BS9094" s="3"/>
      <c r="BT9094" s="23">
        <v>9089</v>
      </c>
      <c r="BU9094" s="4">
        <f t="shared" si="564"/>
        <v>0</v>
      </c>
      <c r="BV9094" s="4">
        <f t="shared" si="565"/>
        <v>0</v>
      </c>
      <c r="BW9094" s="23"/>
      <c r="BX9094" s="4">
        <f t="shared" si="566"/>
        <v>1</v>
      </c>
      <c r="BY9094" s="4">
        <f t="shared" si="567"/>
        <v>1</v>
      </c>
    </row>
    <row r="9095" spans="1:77">
      <c r="A9095" s="23">
        <v>9090</v>
      </c>
      <c r="BP9095" s="3"/>
      <c r="BQ9095" s="3"/>
      <c r="BR9095" s="3"/>
      <c r="BS9095" s="3"/>
      <c r="BT9095" s="23">
        <v>9090</v>
      </c>
      <c r="BU9095" s="4">
        <f t="shared" ref="BU9095:BU9158" si="568">BP9095*$BV$1-BQ9095</f>
        <v>0</v>
      </c>
      <c r="BV9095" s="4">
        <f t="shared" ref="BV9095:BV9158" si="569">BR9095*$BV$1-BS9095</f>
        <v>0</v>
      </c>
      <c r="BW9095" s="23"/>
      <c r="BX9095" s="4">
        <f t="shared" ref="BX9095:BX9158" si="570">IF(BU9095=MAX($BU9095:$BV9095),1,0)</f>
        <v>1</v>
      </c>
      <c r="BY9095" s="4">
        <f t="shared" ref="BY9095:BY9158" si="571">IF(BV9095=MAX($BU9095:$BV9095),1,0)</f>
        <v>1</v>
      </c>
    </row>
    <row r="9096" spans="1:77">
      <c r="A9096" s="23">
        <v>9091</v>
      </c>
      <c r="BP9096" s="3"/>
      <c r="BQ9096" s="3"/>
      <c r="BR9096" s="3"/>
      <c r="BS9096" s="3"/>
      <c r="BT9096" s="23">
        <v>9091</v>
      </c>
      <c r="BU9096" s="4">
        <f t="shared" si="568"/>
        <v>0</v>
      </c>
      <c r="BV9096" s="4">
        <f t="shared" si="569"/>
        <v>0</v>
      </c>
      <c r="BW9096" s="23"/>
      <c r="BX9096" s="4">
        <f t="shared" si="570"/>
        <v>1</v>
      </c>
      <c r="BY9096" s="4">
        <f t="shared" si="571"/>
        <v>1</v>
      </c>
    </row>
    <row r="9097" spans="1:77">
      <c r="A9097" s="23">
        <v>9092</v>
      </c>
      <c r="BP9097" s="3"/>
      <c r="BQ9097" s="3"/>
      <c r="BR9097" s="3"/>
      <c r="BS9097" s="3"/>
      <c r="BT9097" s="23">
        <v>9092</v>
      </c>
      <c r="BU9097" s="4">
        <f t="shared" si="568"/>
        <v>0</v>
      </c>
      <c r="BV9097" s="4">
        <f t="shared" si="569"/>
        <v>0</v>
      </c>
      <c r="BW9097" s="23"/>
      <c r="BX9097" s="4">
        <f t="shared" si="570"/>
        <v>1</v>
      </c>
      <c r="BY9097" s="4">
        <f t="shared" si="571"/>
        <v>1</v>
      </c>
    </row>
    <row r="9098" spans="1:77">
      <c r="A9098" s="23">
        <v>9093</v>
      </c>
      <c r="BP9098" s="3"/>
      <c r="BQ9098" s="3"/>
      <c r="BR9098" s="3"/>
      <c r="BS9098" s="3"/>
      <c r="BT9098" s="23">
        <v>9093</v>
      </c>
      <c r="BU9098" s="4">
        <f t="shared" si="568"/>
        <v>0</v>
      </c>
      <c r="BV9098" s="4">
        <f t="shared" si="569"/>
        <v>0</v>
      </c>
      <c r="BW9098" s="23"/>
      <c r="BX9098" s="4">
        <f t="shared" si="570"/>
        <v>1</v>
      </c>
      <c r="BY9098" s="4">
        <f t="shared" si="571"/>
        <v>1</v>
      </c>
    </row>
    <row r="9099" spans="1:77">
      <c r="A9099" s="23">
        <v>9094</v>
      </c>
      <c r="BP9099" s="3"/>
      <c r="BQ9099" s="3"/>
      <c r="BR9099" s="3"/>
      <c r="BS9099" s="3"/>
      <c r="BT9099" s="23">
        <v>9094</v>
      </c>
      <c r="BU9099" s="4">
        <f t="shared" si="568"/>
        <v>0</v>
      </c>
      <c r="BV9099" s="4">
        <f t="shared" si="569"/>
        <v>0</v>
      </c>
      <c r="BW9099" s="23"/>
      <c r="BX9099" s="4">
        <f t="shared" si="570"/>
        <v>1</v>
      </c>
      <c r="BY9099" s="4">
        <f t="shared" si="571"/>
        <v>1</v>
      </c>
    </row>
    <row r="9100" spans="1:77">
      <c r="A9100" s="23">
        <v>9095</v>
      </c>
      <c r="BP9100" s="3"/>
      <c r="BQ9100" s="3"/>
      <c r="BR9100" s="3"/>
      <c r="BS9100" s="3"/>
      <c r="BT9100" s="23">
        <v>9095</v>
      </c>
      <c r="BU9100" s="4">
        <f t="shared" si="568"/>
        <v>0</v>
      </c>
      <c r="BV9100" s="4">
        <f t="shared" si="569"/>
        <v>0</v>
      </c>
      <c r="BW9100" s="23"/>
      <c r="BX9100" s="4">
        <f t="shared" si="570"/>
        <v>1</v>
      </c>
      <c r="BY9100" s="4">
        <f t="shared" si="571"/>
        <v>1</v>
      </c>
    </row>
    <row r="9101" spans="1:77">
      <c r="A9101" s="23">
        <v>9096</v>
      </c>
      <c r="BP9101" s="3"/>
      <c r="BQ9101" s="3"/>
      <c r="BR9101" s="3"/>
      <c r="BS9101" s="3"/>
      <c r="BT9101" s="23">
        <v>9096</v>
      </c>
      <c r="BU9101" s="4">
        <f t="shared" si="568"/>
        <v>0</v>
      </c>
      <c r="BV9101" s="4">
        <f t="shared" si="569"/>
        <v>0</v>
      </c>
      <c r="BW9101" s="23"/>
      <c r="BX9101" s="4">
        <f t="shared" si="570"/>
        <v>1</v>
      </c>
      <c r="BY9101" s="4">
        <f t="shared" si="571"/>
        <v>1</v>
      </c>
    </row>
    <row r="9102" spans="1:77">
      <c r="A9102" s="23">
        <v>9097</v>
      </c>
      <c r="BP9102" s="3"/>
      <c r="BQ9102" s="3"/>
      <c r="BR9102" s="3"/>
      <c r="BS9102" s="3"/>
      <c r="BT9102" s="23">
        <v>9097</v>
      </c>
      <c r="BU9102" s="4">
        <f t="shared" si="568"/>
        <v>0</v>
      </c>
      <c r="BV9102" s="4">
        <f t="shared" si="569"/>
        <v>0</v>
      </c>
      <c r="BW9102" s="23"/>
      <c r="BX9102" s="4">
        <f t="shared" si="570"/>
        <v>1</v>
      </c>
      <c r="BY9102" s="4">
        <f t="shared" si="571"/>
        <v>1</v>
      </c>
    </row>
    <row r="9103" spans="1:77">
      <c r="A9103" s="23">
        <v>9098</v>
      </c>
      <c r="BP9103" s="3"/>
      <c r="BQ9103" s="3"/>
      <c r="BR9103" s="3"/>
      <c r="BS9103" s="3"/>
      <c r="BT9103" s="23">
        <v>9098</v>
      </c>
      <c r="BU9103" s="4">
        <f t="shared" si="568"/>
        <v>0</v>
      </c>
      <c r="BV9103" s="4">
        <f t="shared" si="569"/>
        <v>0</v>
      </c>
      <c r="BW9103" s="23"/>
      <c r="BX9103" s="4">
        <f t="shared" si="570"/>
        <v>1</v>
      </c>
      <c r="BY9103" s="4">
        <f t="shared" si="571"/>
        <v>1</v>
      </c>
    </row>
    <row r="9104" spans="1:77">
      <c r="A9104" s="23">
        <v>9099</v>
      </c>
      <c r="BP9104" s="3"/>
      <c r="BQ9104" s="3"/>
      <c r="BR9104" s="3"/>
      <c r="BS9104" s="3"/>
      <c r="BT9104" s="23">
        <v>9099</v>
      </c>
      <c r="BU9104" s="4">
        <f t="shared" si="568"/>
        <v>0</v>
      </c>
      <c r="BV9104" s="4">
        <f t="shared" si="569"/>
        <v>0</v>
      </c>
      <c r="BW9104" s="23"/>
      <c r="BX9104" s="4">
        <f t="shared" si="570"/>
        <v>1</v>
      </c>
      <c r="BY9104" s="4">
        <f t="shared" si="571"/>
        <v>1</v>
      </c>
    </row>
    <row r="9105" spans="1:77">
      <c r="A9105" s="23">
        <v>9100</v>
      </c>
      <c r="BP9105" s="3"/>
      <c r="BQ9105" s="3"/>
      <c r="BR9105" s="3"/>
      <c r="BS9105" s="3"/>
      <c r="BT9105" s="23">
        <v>9100</v>
      </c>
      <c r="BU9105" s="4">
        <f t="shared" si="568"/>
        <v>0</v>
      </c>
      <c r="BV9105" s="4">
        <f t="shared" si="569"/>
        <v>0</v>
      </c>
      <c r="BW9105" s="23"/>
      <c r="BX9105" s="4">
        <f t="shared" si="570"/>
        <v>1</v>
      </c>
      <c r="BY9105" s="4">
        <f t="shared" si="571"/>
        <v>1</v>
      </c>
    </row>
    <row r="9106" spans="1:77">
      <c r="A9106" s="23">
        <v>9101</v>
      </c>
      <c r="BP9106" s="3"/>
      <c r="BQ9106" s="3"/>
      <c r="BR9106" s="3"/>
      <c r="BS9106" s="3"/>
      <c r="BT9106" s="23">
        <v>9101</v>
      </c>
      <c r="BU9106" s="4">
        <f t="shared" si="568"/>
        <v>0</v>
      </c>
      <c r="BV9106" s="4">
        <f t="shared" si="569"/>
        <v>0</v>
      </c>
      <c r="BW9106" s="23"/>
      <c r="BX9106" s="4">
        <f t="shared" si="570"/>
        <v>1</v>
      </c>
      <c r="BY9106" s="4">
        <f t="shared" si="571"/>
        <v>1</v>
      </c>
    </row>
    <row r="9107" spans="1:77">
      <c r="A9107" s="23">
        <v>9102</v>
      </c>
      <c r="BP9107" s="3"/>
      <c r="BQ9107" s="3"/>
      <c r="BR9107" s="3"/>
      <c r="BS9107" s="3"/>
      <c r="BT9107" s="23">
        <v>9102</v>
      </c>
      <c r="BU9107" s="4">
        <f t="shared" si="568"/>
        <v>0</v>
      </c>
      <c r="BV9107" s="4">
        <f t="shared" si="569"/>
        <v>0</v>
      </c>
      <c r="BW9107" s="23"/>
      <c r="BX9107" s="4">
        <f t="shared" si="570"/>
        <v>1</v>
      </c>
      <c r="BY9107" s="4">
        <f t="shared" si="571"/>
        <v>1</v>
      </c>
    </row>
    <row r="9108" spans="1:77">
      <c r="A9108" s="23">
        <v>9103</v>
      </c>
      <c r="BP9108" s="3"/>
      <c r="BQ9108" s="3"/>
      <c r="BR9108" s="3"/>
      <c r="BS9108" s="3"/>
      <c r="BT9108" s="23">
        <v>9103</v>
      </c>
      <c r="BU9108" s="4">
        <f t="shared" si="568"/>
        <v>0</v>
      </c>
      <c r="BV9108" s="4">
        <f t="shared" si="569"/>
        <v>0</v>
      </c>
      <c r="BW9108" s="23"/>
      <c r="BX9108" s="4">
        <f t="shared" si="570"/>
        <v>1</v>
      </c>
      <c r="BY9108" s="4">
        <f t="shared" si="571"/>
        <v>1</v>
      </c>
    </row>
    <row r="9109" spans="1:77">
      <c r="A9109" s="23">
        <v>9104</v>
      </c>
      <c r="BP9109" s="3"/>
      <c r="BQ9109" s="3"/>
      <c r="BR9109" s="3"/>
      <c r="BS9109" s="3"/>
      <c r="BT9109" s="23">
        <v>9104</v>
      </c>
      <c r="BU9109" s="4">
        <f t="shared" si="568"/>
        <v>0</v>
      </c>
      <c r="BV9109" s="4">
        <f t="shared" si="569"/>
        <v>0</v>
      </c>
      <c r="BW9109" s="23"/>
      <c r="BX9109" s="4">
        <f t="shared" si="570"/>
        <v>1</v>
      </c>
      <c r="BY9109" s="4">
        <f t="shared" si="571"/>
        <v>1</v>
      </c>
    </row>
    <row r="9110" spans="1:77">
      <c r="A9110" s="23">
        <v>9105</v>
      </c>
      <c r="BP9110" s="3"/>
      <c r="BQ9110" s="3"/>
      <c r="BR9110" s="3"/>
      <c r="BS9110" s="3"/>
      <c r="BT9110" s="23">
        <v>9105</v>
      </c>
      <c r="BU9110" s="4">
        <f t="shared" si="568"/>
        <v>0</v>
      </c>
      <c r="BV9110" s="4">
        <f t="shared" si="569"/>
        <v>0</v>
      </c>
      <c r="BW9110" s="23"/>
      <c r="BX9110" s="4">
        <f t="shared" si="570"/>
        <v>1</v>
      </c>
      <c r="BY9110" s="4">
        <f t="shared" si="571"/>
        <v>1</v>
      </c>
    </row>
    <row r="9111" spans="1:77">
      <c r="A9111" s="23">
        <v>9106</v>
      </c>
      <c r="BP9111" s="3"/>
      <c r="BQ9111" s="3"/>
      <c r="BR9111" s="3"/>
      <c r="BS9111" s="3"/>
      <c r="BT9111" s="23">
        <v>9106</v>
      </c>
      <c r="BU9111" s="4">
        <f t="shared" si="568"/>
        <v>0</v>
      </c>
      <c r="BV9111" s="4">
        <f t="shared" si="569"/>
        <v>0</v>
      </c>
      <c r="BW9111" s="23"/>
      <c r="BX9111" s="4">
        <f t="shared" si="570"/>
        <v>1</v>
      </c>
      <c r="BY9111" s="4">
        <f t="shared" si="571"/>
        <v>1</v>
      </c>
    </row>
    <row r="9112" spans="1:77">
      <c r="A9112" s="23">
        <v>9107</v>
      </c>
      <c r="BP9112" s="3"/>
      <c r="BQ9112" s="3"/>
      <c r="BR9112" s="3"/>
      <c r="BS9112" s="3"/>
      <c r="BT9112" s="23">
        <v>9107</v>
      </c>
      <c r="BU9112" s="4">
        <f t="shared" si="568"/>
        <v>0</v>
      </c>
      <c r="BV9112" s="4">
        <f t="shared" si="569"/>
        <v>0</v>
      </c>
      <c r="BW9112" s="23"/>
      <c r="BX9112" s="4">
        <f t="shared" si="570"/>
        <v>1</v>
      </c>
      <c r="BY9112" s="4">
        <f t="shared" si="571"/>
        <v>1</v>
      </c>
    </row>
    <row r="9113" spans="1:77">
      <c r="A9113" s="23">
        <v>9108</v>
      </c>
      <c r="BP9113" s="3"/>
      <c r="BQ9113" s="3"/>
      <c r="BR9113" s="3"/>
      <c r="BS9113" s="3"/>
      <c r="BT9113" s="23">
        <v>9108</v>
      </c>
      <c r="BU9113" s="4">
        <f t="shared" si="568"/>
        <v>0</v>
      </c>
      <c r="BV9113" s="4">
        <f t="shared" si="569"/>
        <v>0</v>
      </c>
      <c r="BW9113" s="23"/>
      <c r="BX9113" s="4">
        <f t="shared" si="570"/>
        <v>1</v>
      </c>
      <c r="BY9113" s="4">
        <f t="shared" si="571"/>
        <v>1</v>
      </c>
    </row>
    <row r="9114" spans="1:77">
      <c r="A9114" s="23">
        <v>9109</v>
      </c>
      <c r="BP9114" s="3"/>
      <c r="BQ9114" s="3"/>
      <c r="BR9114" s="3"/>
      <c r="BS9114" s="3"/>
      <c r="BT9114" s="23">
        <v>9109</v>
      </c>
      <c r="BU9114" s="4">
        <f t="shared" si="568"/>
        <v>0</v>
      </c>
      <c r="BV9114" s="4">
        <f t="shared" si="569"/>
        <v>0</v>
      </c>
      <c r="BW9114" s="23"/>
      <c r="BX9114" s="4">
        <f t="shared" si="570"/>
        <v>1</v>
      </c>
      <c r="BY9114" s="4">
        <f t="shared" si="571"/>
        <v>1</v>
      </c>
    </row>
    <row r="9115" spans="1:77">
      <c r="A9115" s="23">
        <v>9110</v>
      </c>
      <c r="BP9115" s="3"/>
      <c r="BQ9115" s="3"/>
      <c r="BR9115" s="3"/>
      <c r="BS9115" s="3"/>
      <c r="BT9115" s="23">
        <v>9110</v>
      </c>
      <c r="BU9115" s="4">
        <f t="shared" si="568"/>
        <v>0</v>
      </c>
      <c r="BV9115" s="4">
        <f t="shared" si="569"/>
        <v>0</v>
      </c>
      <c r="BW9115" s="23"/>
      <c r="BX9115" s="4">
        <f t="shared" si="570"/>
        <v>1</v>
      </c>
      <c r="BY9115" s="4">
        <f t="shared" si="571"/>
        <v>1</v>
      </c>
    </row>
    <row r="9116" spans="1:77">
      <c r="A9116" s="23">
        <v>9111</v>
      </c>
      <c r="BP9116" s="3"/>
      <c r="BQ9116" s="3"/>
      <c r="BR9116" s="3"/>
      <c r="BS9116" s="3"/>
      <c r="BT9116" s="23">
        <v>9111</v>
      </c>
      <c r="BU9116" s="4">
        <f t="shared" si="568"/>
        <v>0</v>
      </c>
      <c r="BV9116" s="4">
        <f t="shared" si="569"/>
        <v>0</v>
      </c>
      <c r="BW9116" s="23"/>
      <c r="BX9116" s="4">
        <f t="shared" si="570"/>
        <v>1</v>
      </c>
      <c r="BY9116" s="4">
        <f t="shared" si="571"/>
        <v>1</v>
      </c>
    </row>
    <row r="9117" spans="1:77">
      <c r="A9117" s="23">
        <v>9112</v>
      </c>
      <c r="BP9117" s="3"/>
      <c r="BQ9117" s="3"/>
      <c r="BR9117" s="3"/>
      <c r="BS9117" s="3"/>
      <c r="BT9117" s="23">
        <v>9112</v>
      </c>
      <c r="BU9117" s="4">
        <f t="shared" si="568"/>
        <v>0</v>
      </c>
      <c r="BV9117" s="4">
        <f t="shared" si="569"/>
        <v>0</v>
      </c>
      <c r="BW9117" s="23"/>
      <c r="BX9117" s="4">
        <f t="shared" si="570"/>
        <v>1</v>
      </c>
      <c r="BY9117" s="4">
        <f t="shared" si="571"/>
        <v>1</v>
      </c>
    </row>
    <row r="9118" spans="1:77">
      <c r="A9118" s="23">
        <v>9113</v>
      </c>
      <c r="BP9118" s="3"/>
      <c r="BQ9118" s="3"/>
      <c r="BR9118" s="3"/>
      <c r="BS9118" s="3"/>
      <c r="BT9118" s="23">
        <v>9113</v>
      </c>
      <c r="BU9118" s="4">
        <f t="shared" si="568"/>
        <v>0</v>
      </c>
      <c r="BV9118" s="4">
        <f t="shared" si="569"/>
        <v>0</v>
      </c>
      <c r="BW9118" s="23"/>
      <c r="BX9118" s="4">
        <f t="shared" si="570"/>
        <v>1</v>
      </c>
      <c r="BY9118" s="4">
        <f t="shared" si="571"/>
        <v>1</v>
      </c>
    </row>
    <row r="9119" spans="1:77">
      <c r="A9119" s="23">
        <v>9114</v>
      </c>
      <c r="BP9119" s="3"/>
      <c r="BQ9119" s="3"/>
      <c r="BR9119" s="3"/>
      <c r="BS9119" s="3"/>
      <c r="BT9119" s="23">
        <v>9114</v>
      </c>
      <c r="BU9119" s="4">
        <f t="shared" si="568"/>
        <v>0</v>
      </c>
      <c r="BV9119" s="4">
        <f t="shared" si="569"/>
        <v>0</v>
      </c>
      <c r="BW9119" s="23"/>
      <c r="BX9119" s="4">
        <f t="shared" si="570"/>
        <v>1</v>
      </c>
      <c r="BY9119" s="4">
        <f t="shared" si="571"/>
        <v>1</v>
      </c>
    </row>
    <row r="9120" spans="1:77">
      <c r="A9120" s="23">
        <v>9115</v>
      </c>
      <c r="BP9120" s="3"/>
      <c r="BQ9120" s="3"/>
      <c r="BR9120" s="3"/>
      <c r="BS9120" s="3"/>
      <c r="BT9120" s="23">
        <v>9115</v>
      </c>
      <c r="BU9120" s="4">
        <f t="shared" si="568"/>
        <v>0</v>
      </c>
      <c r="BV9120" s="4">
        <f t="shared" si="569"/>
        <v>0</v>
      </c>
      <c r="BW9120" s="23"/>
      <c r="BX9120" s="4">
        <f t="shared" si="570"/>
        <v>1</v>
      </c>
      <c r="BY9120" s="4">
        <f t="shared" si="571"/>
        <v>1</v>
      </c>
    </row>
    <row r="9121" spans="1:77">
      <c r="A9121" s="23">
        <v>9116</v>
      </c>
      <c r="BP9121" s="3"/>
      <c r="BQ9121" s="3"/>
      <c r="BR9121" s="3"/>
      <c r="BS9121" s="3"/>
      <c r="BT9121" s="23">
        <v>9116</v>
      </c>
      <c r="BU9121" s="4">
        <f t="shared" si="568"/>
        <v>0</v>
      </c>
      <c r="BV9121" s="4">
        <f t="shared" si="569"/>
        <v>0</v>
      </c>
      <c r="BW9121" s="23"/>
      <c r="BX9121" s="4">
        <f t="shared" si="570"/>
        <v>1</v>
      </c>
      <c r="BY9121" s="4">
        <f t="shared" si="571"/>
        <v>1</v>
      </c>
    </row>
    <row r="9122" spans="1:77">
      <c r="A9122" s="23">
        <v>9117</v>
      </c>
      <c r="BP9122" s="3"/>
      <c r="BQ9122" s="3"/>
      <c r="BR9122" s="3"/>
      <c r="BS9122" s="3"/>
      <c r="BT9122" s="23">
        <v>9117</v>
      </c>
      <c r="BU9122" s="4">
        <f t="shared" si="568"/>
        <v>0</v>
      </c>
      <c r="BV9122" s="4">
        <f t="shared" si="569"/>
        <v>0</v>
      </c>
      <c r="BW9122" s="23"/>
      <c r="BX9122" s="4">
        <f t="shared" si="570"/>
        <v>1</v>
      </c>
      <c r="BY9122" s="4">
        <f t="shared" si="571"/>
        <v>1</v>
      </c>
    </row>
    <row r="9123" spans="1:77">
      <c r="A9123" s="23">
        <v>9118</v>
      </c>
      <c r="BP9123" s="3"/>
      <c r="BQ9123" s="3"/>
      <c r="BR9123" s="3"/>
      <c r="BS9123" s="3"/>
      <c r="BT9123" s="23">
        <v>9118</v>
      </c>
      <c r="BU9123" s="4">
        <f t="shared" si="568"/>
        <v>0</v>
      </c>
      <c r="BV9123" s="4">
        <f t="shared" si="569"/>
        <v>0</v>
      </c>
      <c r="BW9123" s="23"/>
      <c r="BX9123" s="4">
        <f t="shared" si="570"/>
        <v>1</v>
      </c>
      <c r="BY9123" s="4">
        <f t="shared" si="571"/>
        <v>1</v>
      </c>
    </row>
    <row r="9124" spans="1:77">
      <c r="A9124" s="23">
        <v>9119</v>
      </c>
      <c r="BP9124" s="3"/>
      <c r="BQ9124" s="3"/>
      <c r="BR9124" s="3"/>
      <c r="BS9124" s="3"/>
      <c r="BT9124" s="23">
        <v>9119</v>
      </c>
      <c r="BU9124" s="4">
        <f t="shared" si="568"/>
        <v>0</v>
      </c>
      <c r="BV9124" s="4">
        <f t="shared" si="569"/>
        <v>0</v>
      </c>
      <c r="BW9124" s="23"/>
      <c r="BX9124" s="4">
        <f t="shared" si="570"/>
        <v>1</v>
      </c>
      <c r="BY9124" s="4">
        <f t="shared" si="571"/>
        <v>1</v>
      </c>
    </row>
    <row r="9125" spans="1:77">
      <c r="A9125" s="23">
        <v>9120</v>
      </c>
      <c r="BP9125" s="3"/>
      <c r="BQ9125" s="3"/>
      <c r="BR9125" s="3"/>
      <c r="BS9125" s="3"/>
      <c r="BT9125" s="23">
        <v>9120</v>
      </c>
      <c r="BU9125" s="4">
        <f t="shared" si="568"/>
        <v>0</v>
      </c>
      <c r="BV9125" s="4">
        <f t="shared" si="569"/>
        <v>0</v>
      </c>
      <c r="BW9125" s="23"/>
      <c r="BX9125" s="4">
        <f t="shared" si="570"/>
        <v>1</v>
      </c>
      <c r="BY9125" s="4">
        <f t="shared" si="571"/>
        <v>1</v>
      </c>
    </row>
    <row r="9126" spans="1:77">
      <c r="A9126" s="23">
        <v>9121</v>
      </c>
      <c r="BP9126" s="3"/>
      <c r="BQ9126" s="3"/>
      <c r="BR9126" s="3"/>
      <c r="BS9126" s="3"/>
      <c r="BT9126" s="23">
        <v>9121</v>
      </c>
      <c r="BU9126" s="4">
        <f t="shared" si="568"/>
        <v>0</v>
      </c>
      <c r="BV9126" s="4">
        <f t="shared" si="569"/>
        <v>0</v>
      </c>
      <c r="BW9126" s="23"/>
      <c r="BX9126" s="4">
        <f t="shared" si="570"/>
        <v>1</v>
      </c>
      <c r="BY9126" s="4">
        <f t="shared" si="571"/>
        <v>1</v>
      </c>
    </row>
    <row r="9127" spans="1:77">
      <c r="A9127" s="23">
        <v>9122</v>
      </c>
      <c r="BP9127" s="3"/>
      <c r="BQ9127" s="3"/>
      <c r="BR9127" s="3"/>
      <c r="BS9127" s="3"/>
      <c r="BT9127" s="23">
        <v>9122</v>
      </c>
      <c r="BU9127" s="4">
        <f t="shared" si="568"/>
        <v>0</v>
      </c>
      <c r="BV9127" s="4">
        <f t="shared" si="569"/>
        <v>0</v>
      </c>
      <c r="BW9127" s="23"/>
      <c r="BX9127" s="4">
        <f t="shared" si="570"/>
        <v>1</v>
      </c>
      <c r="BY9127" s="4">
        <f t="shared" si="571"/>
        <v>1</v>
      </c>
    </row>
    <row r="9128" spans="1:77">
      <c r="A9128" s="23">
        <v>9123</v>
      </c>
      <c r="BP9128" s="3"/>
      <c r="BQ9128" s="3"/>
      <c r="BR9128" s="3"/>
      <c r="BS9128" s="3"/>
      <c r="BT9128" s="23">
        <v>9123</v>
      </c>
      <c r="BU9128" s="4">
        <f t="shared" si="568"/>
        <v>0</v>
      </c>
      <c r="BV9128" s="4">
        <f t="shared" si="569"/>
        <v>0</v>
      </c>
      <c r="BW9128" s="23"/>
      <c r="BX9128" s="4">
        <f t="shared" si="570"/>
        <v>1</v>
      </c>
      <c r="BY9128" s="4">
        <f t="shared" si="571"/>
        <v>1</v>
      </c>
    </row>
    <row r="9129" spans="1:77">
      <c r="A9129" s="23">
        <v>9124</v>
      </c>
      <c r="BP9129" s="3"/>
      <c r="BQ9129" s="3"/>
      <c r="BR9129" s="3"/>
      <c r="BS9129" s="3"/>
      <c r="BT9129" s="23">
        <v>9124</v>
      </c>
      <c r="BU9129" s="4">
        <f t="shared" si="568"/>
        <v>0</v>
      </c>
      <c r="BV9129" s="4">
        <f t="shared" si="569"/>
        <v>0</v>
      </c>
      <c r="BW9129" s="23"/>
      <c r="BX9129" s="4">
        <f t="shared" si="570"/>
        <v>1</v>
      </c>
      <c r="BY9129" s="4">
        <f t="shared" si="571"/>
        <v>1</v>
      </c>
    </row>
    <row r="9130" spans="1:77">
      <c r="A9130" s="23">
        <v>9125</v>
      </c>
      <c r="BP9130" s="3"/>
      <c r="BQ9130" s="3"/>
      <c r="BR9130" s="3"/>
      <c r="BS9130" s="3"/>
      <c r="BT9130" s="23">
        <v>9125</v>
      </c>
      <c r="BU9130" s="4">
        <f t="shared" si="568"/>
        <v>0</v>
      </c>
      <c r="BV9130" s="4">
        <f t="shared" si="569"/>
        <v>0</v>
      </c>
      <c r="BW9130" s="23"/>
      <c r="BX9130" s="4">
        <f t="shared" si="570"/>
        <v>1</v>
      </c>
      <c r="BY9130" s="4">
        <f t="shared" si="571"/>
        <v>1</v>
      </c>
    </row>
    <row r="9131" spans="1:77">
      <c r="A9131" s="23">
        <v>9126</v>
      </c>
      <c r="BP9131" s="3"/>
      <c r="BQ9131" s="3"/>
      <c r="BR9131" s="3"/>
      <c r="BS9131" s="3"/>
      <c r="BT9131" s="23">
        <v>9126</v>
      </c>
      <c r="BU9131" s="4">
        <f t="shared" si="568"/>
        <v>0</v>
      </c>
      <c r="BV9131" s="4">
        <f t="shared" si="569"/>
        <v>0</v>
      </c>
      <c r="BW9131" s="23"/>
      <c r="BX9131" s="4">
        <f t="shared" si="570"/>
        <v>1</v>
      </c>
      <c r="BY9131" s="4">
        <f t="shared" si="571"/>
        <v>1</v>
      </c>
    </row>
    <row r="9132" spans="1:77">
      <c r="A9132" s="23">
        <v>9127</v>
      </c>
      <c r="BP9132" s="3"/>
      <c r="BQ9132" s="3"/>
      <c r="BR9132" s="3"/>
      <c r="BS9132" s="3"/>
      <c r="BT9132" s="23">
        <v>9127</v>
      </c>
      <c r="BU9132" s="4">
        <f t="shared" si="568"/>
        <v>0</v>
      </c>
      <c r="BV9132" s="4">
        <f t="shared" si="569"/>
        <v>0</v>
      </c>
      <c r="BW9132" s="23"/>
      <c r="BX9132" s="4">
        <f t="shared" si="570"/>
        <v>1</v>
      </c>
      <c r="BY9132" s="4">
        <f t="shared" si="571"/>
        <v>1</v>
      </c>
    </row>
    <row r="9133" spans="1:77">
      <c r="A9133" s="23">
        <v>9128</v>
      </c>
      <c r="BP9133" s="3"/>
      <c r="BQ9133" s="3"/>
      <c r="BR9133" s="3"/>
      <c r="BS9133" s="3"/>
      <c r="BT9133" s="23">
        <v>9128</v>
      </c>
      <c r="BU9133" s="4">
        <f t="shared" si="568"/>
        <v>0</v>
      </c>
      <c r="BV9133" s="4">
        <f t="shared" si="569"/>
        <v>0</v>
      </c>
      <c r="BW9133" s="23"/>
      <c r="BX9133" s="4">
        <f t="shared" si="570"/>
        <v>1</v>
      </c>
      <c r="BY9133" s="4">
        <f t="shared" si="571"/>
        <v>1</v>
      </c>
    </row>
    <row r="9134" spans="1:77">
      <c r="A9134" s="23">
        <v>9129</v>
      </c>
      <c r="BP9134" s="3"/>
      <c r="BQ9134" s="3"/>
      <c r="BR9134" s="3"/>
      <c r="BS9134" s="3"/>
      <c r="BT9134" s="23">
        <v>9129</v>
      </c>
      <c r="BU9134" s="4">
        <f t="shared" si="568"/>
        <v>0</v>
      </c>
      <c r="BV9134" s="4">
        <f t="shared" si="569"/>
        <v>0</v>
      </c>
      <c r="BW9134" s="23"/>
      <c r="BX9134" s="4">
        <f t="shared" si="570"/>
        <v>1</v>
      </c>
      <c r="BY9134" s="4">
        <f t="shared" si="571"/>
        <v>1</v>
      </c>
    </row>
    <row r="9135" spans="1:77">
      <c r="A9135" s="23">
        <v>9130</v>
      </c>
      <c r="BP9135" s="3"/>
      <c r="BQ9135" s="3"/>
      <c r="BR9135" s="3"/>
      <c r="BS9135" s="3"/>
      <c r="BT9135" s="23">
        <v>9130</v>
      </c>
      <c r="BU9135" s="4">
        <f t="shared" si="568"/>
        <v>0</v>
      </c>
      <c r="BV9135" s="4">
        <f t="shared" si="569"/>
        <v>0</v>
      </c>
      <c r="BW9135" s="23"/>
      <c r="BX9135" s="4">
        <f t="shared" si="570"/>
        <v>1</v>
      </c>
      <c r="BY9135" s="4">
        <f t="shared" si="571"/>
        <v>1</v>
      </c>
    </row>
    <row r="9136" spans="1:77">
      <c r="A9136" s="23">
        <v>9131</v>
      </c>
      <c r="BP9136" s="3"/>
      <c r="BQ9136" s="3"/>
      <c r="BR9136" s="3"/>
      <c r="BS9136" s="3"/>
      <c r="BT9136" s="23">
        <v>9131</v>
      </c>
      <c r="BU9136" s="4">
        <f t="shared" si="568"/>
        <v>0</v>
      </c>
      <c r="BV9136" s="4">
        <f t="shared" si="569"/>
        <v>0</v>
      </c>
      <c r="BW9136" s="23"/>
      <c r="BX9136" s="4">
        <f t="shared" si="570"/>
        <v>1</v>
      </c>
      <c r="BY9136" s="4">
        <f t="shared" si="571"/>
        <v>1</v>
      </c>
    </row>
    <row r="9137" spans="1:77">
      <c r="A9137" s="23">
        <v>9132</v>
      </c>
      <c r="BP9137" s="3"/>
      <c r="BQ9137" s="3"/>
      <c r="BR9137" s="3"/>
      <c r="BS9137" s="3"/>
      <c r="BT9137" s="23">
        <v>9132</v>
      </c>
      <c r="BU9137" s="4">
        <f t="shared" si="568"/>
        <v>0</v>
      </c>
      <c r="BV9137" s="4">
        <f t="shared" si="569"/>
        <v>0</v>
      </c>
      <c r="BW9137" s="23"/>
      <c r="BX9137" s="4">
        <f t="shared" si="570"/>
        <v>1</v>
      </c>
      <c r="BY9137" s="4">
        <f t="shared" si="571"/>
        <v>1</v>
      </c>
    </row>
    <row r="9138" spans="1:77">
      <c r="A9138" s="23">
        <v>9133</v>
      </c>
      <c r="BP9138" s="3"/>
      <c r="BQ9138" s="3"/>
      <c r="BR9138" s="3"/>
      <c r="BS9138" s="3"/>
      <c r="BT9138" s="23">
        <v>9133</v>
      </c>
      <c r="BU9138" s="4">
        <f t="shared" si="568"/>
        <v>0</v>
      </c>
      <c r="BV9138" s="4">
        <f t="shared" si="569"/>
        <v>0</v>
      </c>
      <c r="BW9138" s="23"/>
      <c r="BX9138" s="4">
        <f t="shared" si="570"/>
        <v>1</v>
      </c>
      <c r="BY9138" s="4">
        <f t="shared" si="571"/>
        <v>1</v>
      </c>
    </row>
    <row r="9139" spans="1:77">
      <c r="A9139" s="23">
        <v>9134</v>
      </c>
      <c r="BP9139" s="3"/>
      <c r="BQ9139" s="3"/>
      <c r="BR9139" s="3"/>
      <c r="BS9139" s="3"/>
      <c r="BT9139" s="23">
        <v>9134</v>
      </c>
      <c r="BU9139" s="4">
        <f t="shared" si="568"/>
        <v>0</v>
      </c>
      <c r="BV9139" s="4">
        <f t="shared" si="569"/>
        <v>0</v>
      </c>
      <c r="BW9139" s="23"/>
      <c r="BX9139" s="4">
        <f t="shared" si="570"/>
        <v>1</v>
      </c>
      <c r="BY9139" s="4">
        <f t="shared" si="571"/>
        <v>1</v>
      </c>
    </row>
    <row r="9140" spans="1:77">
      <c r="A9140" s="23">
        <v>9135</v>
      </c>
      <c r="BP9140" s="3"/>
      <c r="BQ9140" s="3"/>
      <c r="BR9140" s="3"/>
      <c r="BS9140" s="3"/>
      <c r="BT9140" s="23">
        <v>9135</v>
      </c>
      <c r="BU9140" s="4">
        <f t="shared" si="568"/>
        <v>0</v>
      </c>
      <c r="BV9140" s="4">
        <f t="shared" si="569"/>
        <v>0</v>
      </c>
      <c r="BW9140" s="23"/>
      <c r="BX9140" s="4">
        <f t="shared" si="570"/>
        <v>1</v>
      </c>
      <c r="BY9140" s="4">
        <f t="shared" si="571"/>
        <v>1</v>
      </c>
    </row>
    <row r="9141" spans="1:77">
      <c r="A9141" s="23">
        <v>9136</v>
      </c>
      <c r="BP9141" s="3"/>
      <c r="BQ9141" s="3"/>
      <c r="BR9141" s="3"/>
      <c r="BS9141" s="3"/>
      <c r="BT9141" s="23">
        <v>9136</v>
      </c>
      <c r="BU9141" s="4">
        <f t="shared" si="568"/>
        <v>0</v>
      </c>
      <c r="BV9141" s="4">
        <f t="shared" si="569"/>
        <v>0</v>
      </c>
      <c r="BW9141" s="23"/>
      <c r="BX9141" s="4">
        <f t="shared" si="570"/>
        <v>1</v>
      </c>
      <c r="BY9141" s="4">
        <f t="shared" si="571"/>
        <v>1</v>
      </c>
    </row>
    <row r="9142" spans="1:77">
      <c r="A9142" s="23">
        <v>9137</v>
      </c>
      <c r="BP9142" s="3"/>
      <c r="BQ9142" s="3"/>
      <c r="BR9142" s="3"/>
      <c r="BS9142" s="3"/>
      <c r="BT9142" s="23">
        <v>9137</v>
      </c>
      <c r="BU9142" s="4">
        <f t="shared" si="568"/>
        <v>0</v>
      </c>
      <c r="BV9142" s="4">
        <f t="shared" si="569"/>
        <v>0</v>
      </c>
      <c r="BW9142" s="23"/>
      <c r="BX9142" s="4">
        <f t="shared" si="570"/>
        <v>1</v>
      </c>
      <c r="BY9142" s="4">
        <f t="shared" si="571"/>
        <v>1</v>
      </c>
    </row>
    <row r="9143" spans="1:77">
      <c r="A9143" s="23">
        <v>9138</v>
      </c>
      <c r="BP9143" s="3"/>
      <c r="BQ9143" s="3"/>
      <c r="BR9143" s="3"/>
      <c r="BS9143" s="3"/>
      <c r="BT9143" s="23">
        <v>9138</v>
      </c>
      <c r="BU9143" s="4">
        <f t="shared" si="568"/>
        <v>0</v>
      </c>
      <c r="BV9143" s="4">
        <f t="shared" si="569"/>
        <v>0</v>
      </c>
      <c r="BW9143" s="23"/>
      <c r="BX9143" s="4">
        <f t="shared" si="570"/>
        <v>1</v>
      </c>
      <c r="BY9143" s="4">
        <f t="shared" si="571"/>
        <v>1</v>
      </c>
    </row>
    <row r="9144" spans="1:77">
      <c r="A9144" s="23">
        <v>9139</v>
      </c>
      <c r="BP9144" s="3"/>
      <c r="BQ9144" s="3"/>
      <c r="BR9144" s="3"/>
      <c r="BS9144" s="3"/>
      <c r="BT9144" s="23">
        <v>9139</v>
      </c>
      <c r="BU9144" s="4">
        <f t="shared" si="568"/>
        <v>0</v>
      </c>
      <c r="BV9144" s="4">
        <f t="shared" si="569"/>
        <v>0</v>
      </c>
      <c r="BW9144" s="23"/>
      <c r="BX9144" s="4">
        <f t="shared" si="570"/>
        <v>1</v>
      </c>
      <c r="BY9144" s="4">
        <f t="shared" si="571"/>
        <v>1</v>
      </c>
    </row>
    <row r="9145" spans="1:77">
      <c r="A9145" s="23">
        <v>9140</v>
      </c>
      <c r="BP9145" s="3"/>
      <c r="BQ9145" s="3"/>
      <c r="BR9145" s="3"/>
      <c r="BS9145" s="3"/>
      <c r="BT9145" s="23">
        <v>9140</v>
      </c>
      <c r="BU9145" s="4">
        <f t="shared" si="568"/>
        <v>0</v>
      </c>
      <c r="BV9145" s="4">
        <f t="shared" si="569"/>
        <v>0</v>
      </c>
      <c r="BW9145" s="23"/>
      <c r="BX9145" s="4">
        <f t="shared" si="570"/>
        <v>1</v>
      </c>
      <c r="BY9145" s="4">
        <f t="shared" si="571"/>
        <v>1</v>
      </c>
    </row>
    <row r="9146" spans="1:77">
      <c r="A9146" s="23">
        <v>9141</v>
      </c>
      <c r="BP9146" s="3"/>
      <c r="BQ9146" s="3"/>
      <c r="BR9146" s="3"/>
      <c r="BS9146" s="3"/>
      <c r="BT9146" s="23">
        <v>9141</v>
      </c>
      <c r="BU9146" s="4">
        <f t="shared" si="568"/>
        <v>0</v>
      </c>
      <c r="BV9146" s="4">
        <f t="shared" si="569"/>
        <v>0</v>
      </c>
      <c r="BW9146" s="23"/>
      <c r="BX9146" s="4">
        <f t="shared" si="570"/>
        <v>1</v>
      </c>
      <c r="BY9146" s="4">
        <f t="shared" si="571"/>
        <v>1</v>
      </c>
    </row>
    <row r="9147" spans="1:77">
      <c r="A9147" s="23">
        <v>9142</v>
      </c>
      <c r="BP9147" s="3"/>
      <c r="BQ9147" s="3"/>
      <c r="BR9147" s="3"/>
      <c r="BS9147" s="3"/>
      <c r="BT9147" s="23">
        <v>9142</v>
      </c>
      <c r="BU9147" s="4">
        <f t="shared" si="568"/>
        <v>0</v>
      </c>
      <c r="BV9147" s="4">
        <f t="shared" si="569"/>
        <v>0</v>
      </c>
      <c r="BW9147" s="23"/>
      <c r="BX9147" s="4">
        <f t="shared" si="570"/>
        <v>1</v>
      </c>
      <c r="BY9147" s="4">
        <f t="shared" si="571"/>
        <v>1</v>
      </c>
    </row>
    <row r="9148" spans="1:77">
      <c r="A9148" s="23">
        <v>9143</v>
      </c>
      <c r="BP9148" s="3"/>
      <c r="BQ9148" s="3"/>
      <c r="BR9148" s="3"/>
      <c r="BS9148" s="3"/>
      <c r="BT9148" s="23">
        <v>9143</v>
      </c>
      <c r="BU9148" s="4">
        <f t="shared" si="568"/>
        <v>0</v>
      </c>
      <c r="BV9148" s="4">
        <f t="shared" si="569"/>
        <v>0</v>
      </c>
      <c r="BW9148" s="23"/>
      <c r="BX9148" s="4">
        <f t="shared" si="570"/>
        <v>1</v>
      </c>
      <c r="BY9148" s="4">
        <f t="shared" si="571"/>
        <v>1</v>
      </c>
    </row>
    <row r="9149" spans="1:77">
      <c r="A9149" s="23">
        <v>9144</v>
      </c>
      <c r="BP9149" s="3"/>
      <c r="BQ9149" s="3"/>
      <c r="BR9149" s="3"/>
      <c r="BS9149" s="3"/>
      <c r="BT9149" s="23">
        <v>9144</v>
      </c>
      <c r="BU9149" s="4">
        <f t="shared" si="568"/>
        <v>0</v>
      </c>
      <c r="BV9149" s="4">
        <f t="shared" si="569"/>
        <v>0</v>
      </c>
      <c r="BW9149" s="23"/>
      <c r="BX9149" s="4">
        <f t="shared" si="570"/>
        <v>1</v>
      </c>
      <c r="BY9149" s="4">
        <f t="shared" si="571"/>
        <v>1</v>
      </c>
    </row>
    <row r="9150" spans="1:77">
      <c r="A9150" s="23">
        <v>9145</v>
      </c>
      <c r="BP9150" s="3"/>
      <c r="BQ9150" s="3"/>
      <c r="BR9150" s="3"/>
      <c r="BS9150" s="3"/>
      <c r="BT9150" s="23">
        <v>9145</v>
      </c>
      <c r="BU9150" s="4">
        <f t="shared" si="568"/>
        <v>0</v>
      </c>
      <c r="BV9150" s="4">
        <f t="shared" si="569"/>
        <v>0</v>
      </c>
      <c r="BW9150" s="23"/>
      <c r="BX9150" s="4">
        <f t="shared" si="570"/>
        <v>1</v>
      </c>
      <c r="BY9150" s="4">
        <f t="shared" si="571"/>
        <v>1</v>
      </c>
    </row>
    <row r="9151" spans="1:77">
      <c r="A9151" s="23">
        <v>9146</v>
      </c>
      <c r="BP9151" s="3"/>
      <c r="BQ9151" s="3"/>
      <c r="BR9151" s="3"/>
      <c r="BS9151" s="3"/>
      <c r="BT9151" s="23">
        <v>9146</v>
      </c>
      <c r="BU9151" s="4">
        <f t="shared" si="568"/>
        <v>0</v>
      </c>
      <c r="BV9151" s="4">
        <f t="shared" si="569"/>
        <v>0</v>
      </c>
      <c r="BW9151" s="23"/>
      <c r="BX9151" s="4">
        <f t="shared" si="570"/>
        <v>1</v>
      </c>
      <c r="BY9151" s="4">
        <f t="shared" si="571"/>
        <v>1</v>
      </c>
    </row>
    <row r="9152" spans="1:77">
      <c r="A9152" s="23">
        <v>9147</v>
      </c>
      <c r="BP9152" s="3"/>
      <c r="BQ9152" s="3"/>
      <c r="BR9152" s="3"/>
      <c r="BS9152" s="3"/>
      <c r="BT9152" s="23">
        <v>9147</v>
      </c>
      <c r="BU9152" s="4">
        <f t="shared" si="568"/>
        <v>0</v>
      </c>
      <c r="BV9152" s="4">
        <f t="shared" si="569"/>
        <v>0</v>
      </c>
      <c r="BW9152" s="23"/>
      <c r="BX9152" s="4">
        <f t="shared" si="570"/>
        <v>1</v>
      </c>
      <c r="BY9152" s="4">
        <f t="shared" si="571"/>
        <v>1</v>
      </c>
    </row>
    <row r="9153" spans="1:77">
      <c r="A9153" s="23">
        <v>9148</v>
      </c>
      <c r="BP9153" s="3"/>
      <c r="BQ9153" s="3"/>
      <c r="BR9153" s="3"/>
      <c r="BS9153" s="3"/>
      <c r="BT9153" s="23">
        <v>9148</v>
      </c>
      <c r="BU9153" s="4">
        <f t="shared" si="568"/>
        <v>0</v>
      </c>
      <c r="BV9153" s="4">
        <f t="shared" si="569"/>
        <v>0</v>
      </c>
      <c r="BW9153" s="23"/>
      <c r="BX9153" s="4">
        <f t="shared" si="570"/>
        <v>1</v>
      </c>
      <c r="BY9153" s="4">
        <f t="shared" si="571"/>
        <v>1</v>
      </c>
    </row>
    <row r="9154" spans="1:77">
      <c r="A9154" s="23">
        <v>9149</v>
      </c>
      <c r="BP9154" s="3"/>
      <c r="BQ9154" s="3"/>
      <c r="BR9154" s="3"/>
      <c r="BS9154" s="3"/>
      <c r="BT9154" s="23">
        <v>9149</v>
      </c>
      <c r="BU9154" s="4">
        <f t="shared" si="568"/>
        <v>0</v>
      </c>
      <c r="BV9154" s="4">
        <f t="shared" si="569"/>
        <v>0</v>
      </c>
      <c r="BW9154" s="23"/>
      <c r="BX9154" s="4">
        <f t="shared" si="570"/>
        <v>1</v>
      </c>
      <c r="BY9154" s="4">
        <f t="shared" si="571"/>
        <v>1</v>
      </c>
    </row>
    <row r="9155" spans="1:77">
      <c r="A9155" s="23">
        <v>9150</v>
      </c>
      <c r="BP9155" s="3"/>
      <c r="BQ9155" s="3"/>
      <c r="BR9155" s="3"/>
      <c r="BS9155" s="3"/>
      <c r="BT9155" s="23">
        <v>9150</v>
      </c>
      <c r="BU9155" s="4">
        <f t="shared" si="568"/>
        <v>0</v>
      </c>
      <c r="BV9155" s="4">
        <f t="shared" si="569"/>
        <v>0</v>
      </c>
      <c r="BW9155" s="23"/>
      <c r="BX9155" s="4">
        <f t="shared" si="570"/>
        <v>1</v>
      </c>
      <c r="BY9155" s="4">
        <f t="shared" si="571"/>
        <v>1</v>
      </c>
    </row>
    <row r="9156" spans="1:77">
      <c r="A9156" s="23">
        <v>9151</v>
      </c>
      <c r="BP9156" s="3"/>
      <c r="BQ9156" s="3"/>
      <c r="BR9156" s="3"/>
      <c r="BS9156" s="3"/>
      <c r="BT9156" s="23">
        <v>9151</v>
      </c>
      <c r="BU9156" s="4">
        <f t="shared" si="568"/>
        <v>0</v>
      </c>
      <c r="BV9156" s="4">
        <f t="shared" si="569"/>
        <v>0</v>
      </c>
      <c r="BW9156" s="23"/>
      <c r="BX9156" s="4">
        <f t="shared" si="570"/>
        <v>1</v>
      </c>
      <c r="BY9156" s="4">
        <f t="shared" si="571"/>
        <v>1</v>
      </c>
    </row>
    <row r="9157" spans="1:77">
      <c r="A9157" s="23">
        <v>9152</v>
      </c>
      <c r="BP9157" s="3"/>
      <c r="BQ9157" s="3"/>
      <c r="BR9157" s="3"/>
      <c r="BS9157" s="3"/>
      <c r="BT9157" s="23">
        <v>9152</v>
      </c>
      <c r="BU9157" s="4">
        <f t="shared" si="568"/>
        <v>0</v>
      </c>
      <c r="BV9157" s="4">
        <f t="shared" si="569"/>
        <v>0</v>
      </c>
      <c r="BW9157" s="23"/>
      <c r="BX9157" s="4">
        <f t="shared" si="570"/>
        <v>1</v>
      </c>
      <c r="BY9157" s="4">
        <f t="shared" si="571"/>
        <v>1</v>
      </c>
    </row>
    <row r="9158" spans="1:77">
      <c r="A9158" s="23">
        <v>9153</v>
      </c>
      <c r="BP9158" s="3"/>
      <c r="BQ9158" s="3"/>
      <c r="BR9158" s="3"/>
      <c r="BS9158" s="3"/>
      <c r="BT9158" s="23">
        <v>9153</v>
      </c>
      <c r="BU9158" s="4">
        <f t="shared" si="568"/>
        <v>0</v>
      </c>
      <c r="BV9158" s="4">
        <f t="shared" si="569"/>
        <v>0</v>
      </c>
      <c r="BW9158" s="23"/>
      <c r="BX9158" s="4">
        <f t="shared" si="570"/>
        <v>1</v>
      </c>
      <c r="BY9158" s="4">
        <f t="shared" si="571"/>
        <v>1</v>
      </c>
    </row>
    <row r="9159" spans="1:77">
      <c r="A9159" s="23">
        <v>9154</v>
      </c>
      <c r="BP9159" s="3"/>
      <c r="BQ9159" s="3"/>
      <c r="BR9159" s="3"/>
      <c r="BS9159" s="3"/>
      <c r="BT9159" s="23">
        <v>9154</v>
      </c>
      <c r="BU9159" s="4">
        <f t="shared" ref="BU9159:BU9222" si="572">BP9159*$BV$1-BQ9159</f>
        <v>0</v>
      </c>
      <c r="BV9159" s="4">
        <f t="shared" ref="BV9159:BV9222" si="573">BR9159*$BV$1-BS9159</f>
        <v>0</v>
      </c>
      <c r="BW9159" s="23"/>
      <c r="BX9159" s="4">
        <f t="shared" ref="BX9159:BX9222" si="574">IF(BU9159=MAX($BU9159:$BV9159),1,0)</f>
        <v>1</v>
      </c>
      <c r="BY9159" s="4">
        <f t="shared" ref="BY9159:BY9222" si="575">IF(BV9159=MAX($BU9159:$BV9159),1,0)</f>
        <v>1</v>
      </c>
    </row>
    <row r="9160" spans="1:77">
      <c r="A9160" s="23">
        <v>9155</v>
      </c>
      <c r="BP9160" s="3"/>
      <c r="BQ9160" s="3"/>
      <c r="BR9160" s="3"/>
      <c r="BS9160" s="3"/>
      <c r="BT9160" s="23">
        <v>9155</v>
      </c>
      <c r="BU9160" s="4">
        <f t="shared" si="572"/>
        <v>0</v>
      </c>
      <c r="BV9160" s="4">
        <f t="shared" si="573"/>
        <v>0</v>
      </c>
      <c r="BW9160" s="23"/>
      <c r="BX9160" s="4">
        <f t="shared" si="574"/>
        <v>1</v>
      </c>
      <c r="BY9160" s="4">
        <f t="shared" si="575"/>
        <v>1</v>
      </c>
    </row>
    <row r="9161" spans="1:77">
      <c r="A9161" s="23">
        <v>9156</v>
      </c>
      <c r="BP9161" s="3"/>
      <c r="BQ9161" s="3"/>
      <c r="BR9161" s="3"/>
      <c r="BS9161" s="3"/>
      <c r="BT9161" s="23">
        <v>9156</v>
      </c>
      <c r="BU9161" s="4">
        <f t="shared" si="572"/>
        <v>0</v>
      </c>
      <c r="BV9161" s="4">
        <f t="shared" si="573"/>
        <v>0</v>
      </c>
      <c r="BW9161" s="23"/>
      <c r="BX9161" s="4">
        <f t="shared" si="574"/>
        <v>1</v>
      </c>
      <c r="BY9161" s="4">
        <f t="shared" si="575"/>
        <v>1</v>
      </c>
    </row>
    <row r="9162" spans="1:77">
      <c r="A9162" s="23">
        <v>9157</v>
      </c>
      <c r="BP9162" s="3"/>
      <c r="BQ9162" s="3"/>
      <c r="BR9162" s="3"/>
      <c r="BS9162" s="3"/>
      <c r="BT9162" s="23">
        <v>9157</v>
      </c>
      <c r="BU9162" s="4">
        <f t="shared" si="572"/>
        <v>0</v>
      </c>
      <c r="BV9162" s="4">
        <f t="shared" si="573"/>
        <v>0</v>
      </c>
      <c r="BW9162" s="23"/>
      <c r="BX9162" s="4">
        <f t="shared" si="574"/>
        <v>1</v>
      </c>
      <c r="BY9162" s="4">
        <f t="shared" si="575"/>
        <v>1</v>
      </c>
    </row>
    <row r="9163" spans="1:77">
      <c r="A9163" s="23">
        <v>9158</v>
      </c>
      <c r="BP9163" s="3"/>
      <c r="BQ9163" s="3"/>
      <c r="BR9163" s="3"/>
      <c r="BS9163" s="3"/>
      <c r="BT9163" s="23">
        <v>9158</v>
      </c>
      <c r="BU9163" s="4">
        <f t="shared" si="572"/>
        <v>0</v>
      </c>
      <c r="BV9163" s="4">
        <f t="shared" si="573"/>
        <v>0</v>
      </c>
      <c r="BW9163" s="23"/>
      <c r="BX9163" s="4">
        <f t="shared" si="574"/>
        <v>1</v>
      </c>
      <c r="BY9163" s="4">
        <f t="shared" si="575"/>
        <v>1</v>
      </c>
    </row>
    <row r="9164" spans="1:77">
      <c r="A9164" s="23">
        <v>9159</v>
      </c>
      <c r="BP9164" s="3"/>
      <c r="BQ9164" s="3"/>
      <c r="BR9164" s="3"/>
      <c r="BS9164" s="3"/>
      <c r="BT9164" s="23">
        <v>9159</v>
      </c>
      <c r="BU9164" s="4">
        <f t="shared" si="572"/>
        <v>0</v>
      </c>
      <c r="BV9164" s="4">
        <f t="shared" si="573"/>
        <v>0</v>
      </c>
      <c r="BW9164" s="23"/>
      <c r="BX9164" s="4">
        <f t="shared" si="574"/>
        <v>1</v>
      </c>
      <c r="BY9164" s="4">
        <f t="shared" si="575"/>
        <v>1</v>
      </c>
    </row>
    <row r="9165" spans="1:77">
      <c r="A9165" s="23">
        <v>9160</v>
      </c>
      <c r="BP9165" s="3"/>
      <c r="BQ9165" s="3"/>
      <c r="BR9165" s="3"/>
      <c r="BS9165" s="3"/>
      <c r="BT9165" s="23">
        <v>9160</v>
      </c>
      <c r="BU9165" s="4">
        <f t="shared" si="572"/>
        <v>0</v>
      </c>
      <c r="BV9165" s="4">
        <f t="shared" si="573"/>
        <v>0</v>
      </c>
      <c r="BW9165" s="23"/>
      <c r="BX9165" s="4">
        <f t="shared" si="574"/>
        <v>1</v>
      </c>
      <c r="BY9165" s="4">
        <f t="shared" si="575"/>
        <v>1</v>
      </c>
    </row>
    <row r="9166" spans="1:77">
      <c r="A9166" s="23">
        <v>9161</v>
      </c>
      <c r="BP9166" s="3"/>
      <c r="BQ9166" s="3"/>
      <c r="BR9166" s="3"/>
      <c r="BS9166" s="3"/>
      <c r="BT9166" s="23">
        <v>9161</v>
      </c>
      <c r="BU9166" s="4">
        <f t="shared" si="572"/>
        <v>0</v>
      </c>
      <c r="BV9166" s="4">
        <f t="shared" si="573"/>
        <v>0</v>
      </c>
      <c r="BW9166" s="23"/>
      <c r="BX9166" s="4">
        <f t="shared" si="574"/>
        <v>1</v>
      </c>
      <c r="BY9166" s="4">
        <f t="shared" si="575"/>
        <v>1</v>
      </c>
    </row>
    <row r="9167" spans="1:77">
      <c r="A9167" s="23">
        <v>9162</v>
      </c>
      <c r="BP9167" s="3"/>
      <c r="BQ9167" s="3"/>
      <c r="BR9167" s="3"/>
      <c r="BS9167" s="3"/>
      <c r="BT9167" s="23">
        <v>9162</v>
      </c>
      <c r="BU9167" s="4">
        <f t="shared" si="572"/>
        <v>0</v>
      </c>
      <c r="BV9167" s="4">
        <f t="shared" si="573"/>
        <v>0</v>
      </c>
      <c r="BW9167" s="23"/>
      <c r="BX9167" s="4">
        <f t="shared" si="574"/>
        <v>1</v>
      </c>
      <c r="BY9167" s="4">
        <f t="shared" si="575"/>
        <v>1</v>
      </c>
    </row>
    <row r="9168" spans="1:77">
      <c r="A9168" s="23">
        <v>9163</v>
      </c>
      <c r="BP9168" s="3"/>
      <c r="BQ9168" s="3"/>
      <c r="BR9168" s="3"/>
      <c r="BS9168" s="3"/>
      <c r="BT9168" s="23">
        <v>9163</v>
      </c>
      <c r="BU9168" s="4">
        <f t="shared" si="572"/>
        <v>0</v>
      </c>
      <c r="BV9168" s="4">
        <f t="shared" si="573"/>
        <v>0</v>
      </c>
      <c r="BW9168" s="23"/>
      <c r="BX9168" s="4">
        <f t="shared" si="574"/>
        <v>1</v>
      </c>
      <c r="BY9168" s="4">
        <f t="shared" si="575"/>
        <v>1</v>
      </c>
    </row>
    <row r="9169" spans="1:77">
      <c r="A9169" s="23">
        <v>9164</v>
      </c>
      <c r="BP9169" s="3"/>
      <c r="BQ9169" s="3"/>
      <c r="BR9169" s="3"/>
      <c r="BS9169" s="3"/>
      <c r="BT9169" s="23">
        <v>9164</v>
      </c>
      <c r="BU9169" s="4">
        <f t="shared" si="572"/>
        <v>0</v>
      </c>
      <c r="BV9169" s="4">
        <f t="shared" si="573"/>
        <v>0</v>
      </c>
      <c r="BW9169" s="23"/>
      <c r="BX9169" s="4">
        <f t="shared" si="574"/>
        <v>1</v>
      </c>
      <c r="BY9169" s="4">
        <f t="shared" si="575"/>
        <v>1</v>
      </c>
    </row>
    <row r="9170" spans="1:77">
      <c r="A9170" s="23">
        <v>9165</v>
      </c>
      <c r="BP9170" s="3"/>
      <c r="BQ9170" s="3"/>
      <c r="BR9170" s="3"/>
      <c r="BS9170" s="3"/>
      <c r="BT9170" s="23">
        <v>9165</v>
      </c>
      <c r="BU9170" s="4">
        <f t="shared" si="572"/>
        <v>0</v>
      </c>
      <c r="BV9170" s="4">
        <f t="shared" si="573"/>
        <v>0</v>
      </c>
      <c r="BW9170" s="23"/>
      <c r="BX9170" s="4">
        <f t="shared" si="574"/>
        <v>1</v>
      </c>
      <c r="BY9170" s="4">
        <f t="shared" si="575"/>
        <v>1</v>
      </c>
    </row>
    <row r="9171" spans="1:77">
      <c r="A9171" s="23">
        <v>9166</v>
      </c>
      <c r="BP9171" s="3"/>
      <c r="BQ9171" s="3"/>
      <c r="BR9171" s="3"/>
      <c r="BS9171" s="3"/>
      <c r="BT9171" s="23">
        <v>9166</v>
      </c>
      <c r="BU9171" s="4">
        <f t="shared" si="572"/>
        <v>0</v>
      </c>
      <c r="BV9171" s="4">
        <f t="shared" si="573"/>
        <v>0</v>
      </c>
      <c r="BW9171" s="23"/>
      <c r="BX9171" s="4">
        <f t="shared" si="574"/>
        <v>1</v>
      </c>
      <c r="BY9171" s="4">
        <f t="shared" si="575"/>
        <v>1</v>
      </c>
    </row>
    <row r="9172" spans="1:77">
      <c r="A9172" s="23">
        <v>9167</v>
      </c>
      <c r="BP9172" s="3"/>
      <c r="BQ9172" s="3"/>
      <c r="BR9172" s="3"/>
      <c r="BS9172" s="3"/>
      <c r="BT9172" s="23">
        <v>9167</v>
      </c>
      <c r="BU9172" s="4">
        <f t="shared" si="572"/>
        <v>0</v>
      </c>
      <c r="BV9172" s="4">
        <f t="shared" si="573"/>
        <v>0</v>
      </c>
      <c r="BW9172" s="23"/>
      <c r="BX9172" s="4">
        <f t="shared" si="574"/>
        <v>1</v>
      </c>
      <c r="BY9172" s="4">
        <f t="shared" si="575"/>
        <v>1</v>
      </c>
    </row>
    <row r="9173" spans="1:77">
      <c r="A9173" s="23">
        <v>9168</v>
      </c>
      <c r="BP9173" s="3"/>
      <c r="BQ9173" s="3"/>
      <c r="BR9173" s="3"/>
      <c r="BS9173" s="3"/>
      <c r="BT9173" s="23">
        <v>9168</v>
      </c>
      <c r="BU9173" s="4">
        <f t="shared" si="572"/>
        <v>0</v>
      </c>
      <c r="BV9173" s="4">
        <f t="shared" si="573"/>
        <v>0</v>
      </c>
      <c r="BW9173" s="23"/>
      <c r="BX9173" s="4">
        <f t="shared" si="574"/>
        <v>1</v>
      </c>
      <c r="BY9173" s="4">
        <f t="shared" si="575"/>
        <v>1</v>
      </c>
    </row>
    <row r="9174" spans="1:77">
      <c r="A9174" s="23">
        <v>9169</v>
      </c>
      <c r="BP9174" s="3"/>
      <c r="BQ9174" s="3"/>
      <c r="BR9174" s="3"/>
      <c r="BS9174" s="3"/>
      <c r="BT9174" s="23">
        <v>9169</v>
      </c>
      <c r="BU9174" s="4">
        <f t="shared" si="572"/>
        <v>0</v>
      </c>
      <c r="BV9174" s="4">
        <f t="shared" si="573"/>
        <v>0</v>
      </c>
      <c r="BW9174" s="23"/>
      <c r="BX9174" s="4">
        <f t="shared" si="574"/>
        <v>1</v>
      </c>
      <c r="BY9174" s="4">
        <f t="shared" si="575"/>
        <v>1</v>
      </c>
    </row>
    <row r="9175" spans="1:77">
      <c r="A9175" s="23">
        <v>9170</v>
      </c>
      <c r="BP9175" s="3"/>
      <c r="BQ9175" s="3"/>
      <c r="BR9175" s="3"/>
      <c r="BS9175" s="3"/>
      <c r="BT9175" s="23">
        <v>9170</v>
      </c>
      <c r="BU9175" s="4">
        <f t="shared" si="572"/>
        <v>0</v>
      </c>
      <c r="BV9175" s="4">
        <f t="shared" si="573"/>
        <v>0</v>
      </c>
      <c r="BW9175" s="23"/>
      <c r="BX9175" s="4">
        <f t="shared" si="574"/>
        <v>1</v>
      </c>
      <c r="BY9175" s="4">
        <f t="shared" si="575"/>
        <v>1</v>
      </c>
    </row>
    <row r="9176" spans="1:77">
      <c r="A9176" s="23">
        <v>9171</v>
      </c>
      <c r="BP9176" s="3"/>
      <c r="BQ9176" s="3"/>
      <c r="BR9176" s="3"/>
      <c r="BS9176" s="3"/>
      <c r="BT9176" s="23">
        <v>9171</v>
      </c>
      <c r="BU9176" s="4">
        <f t="shared" si="572"/>
        <v>0</v>
      </c>
      <c r="BV9176" s="4">
        <f t="shared" si="573"/>
        <v>0</v>
      </c>
      <c r="BW9176" s="23"/>
      <c r="BX9176" s="4">
        <f t="shared" si="574"/>
        <v>1</v>
      </c>
      <c r="BY9176" s="4">
        <f t="shared" si="575"/>
        <v>1</v>
      </c>
    </row>
    <row r="9177" spans="1:77">
      <c r="A9177" s="23">
        <v>9172</v>
      </c>
      <c r="BP9177" s="3"/>
      <c r="BQ9177" s="3"/>
      <c r="BR9177" s="3"/>
      <c r="BS9177" s="3"/>
      <c r="BT9177" s="23">
        <v>9172</v>
      </c>
      <c r="BU9177" s="4">
        <f t="shared" si="572"/>
        <v>0</v>
      </c>
      <c r="BV9177" s="4">
        <f t="shared" si="573"/>
        <v>0</v>
      </c>
      <c r="BW9177" s="23"/>
      <c r="BX9177" s="4">
        <f t="shared" si="574"/>
        <v>1</v>
      </c>
      <c r="BY9177" s="4">
        <f t="shared" si="575"/>
        <v>1</v>
      </c>
    </row>
    <row r="9178" spans="1:77">
      <c r="A9178" s="23">
        <v>9173</v>
      </c>
      <c r="BP9178" s="3"/>
      <c r="BQ9178" s="3"/>
      <c r="BR9178" s="3"/>
      <c r="BS9178" s="3"/>
      <c r="BT9178" s="23">
        <v>9173</v>
      </c>
      <c r="BU9178" s="4">
        <f t="shared" si="572"/>
        <v>0</v>
      </c>
      <c r="BV9178" s="4">
        <f t="shared" si="573"/>
        <v>0</v>
      </c>
      <c r="BW9178" s="23"/>
      <c r="BX9178" s="4">
        <f t="shared" si="574"/>
        <v>1</v>
      </c>
      <c r="BY9178" s="4">
        <f t="shared" si="575"/>
        <v>1</v>
      </c>
    </row>
    <row r="9179" spans="1:77">
      <c r="A9179" s="23">
        <v>9174</v>
      </c>
      <c r="BP9179" s="3"/>
      <c r="BQ9179" s="3"/>
      <c r="BR9179" s="3"/>
      <c r="BS9179" s="3"/>
      <c r="BT9179" s="23">
        <v>9174</v>
      </c>
      <c r="BU9179" s="4">
        <f t="shared" si="572"/>
        <v>0</v>
      </c>
      <c r="BV9179" s="4">
        <f t="shared" si="573"/>
        <v>0</v>
      </c>
      <c r="BW9179" s="23"/>
      <c r="BX9179" s="4">
        <f t="shared" si="574"/>
        <v>1</v>
      </c>
      <c r="BY9179" s="4">
        <f t="shared" si="575"/>
        <v>1</v>
      </c>
    </row>
    <row r="9180" spans="1:77">
      <c r="A9180" s="23">
        <v>9175</v>
      </c>
      <c r="BP9180" s="3"/>
      <c r="BQ9180" s="3"/>
      <c r="BR9180" s="3"/>
      <c r="BS9180" s="3"/>
      <c r="BT9180" s="23">
        <v>9175</v>
      </c>
      <c r="BU9180" s="4">
        <f t="shared" si="572"/>
        <v>0</v>
      </c>
      <c r="BV9180" s="4">
        <f t="shared" si="573"/>
        <v>0</v>
      </c>
      <c r="BW9180" s="23"/>
      <c r="BX9180" s="4">
        <f t="shared" si="574"/>
        <v>1</v>
      </c>
      <c r="BY9180" s="4">
        <f t="shared" si="575"/>
        <v>1</v>
      </c>
    </row>
    <row r="9181" spans="1:77">
      <c r="A9181" s="23">
        <v>9176</v>
      </c>
      <c r="BP9181" s="3"/>
      <c r="BQ9181" s="3"/>
      <c r="BR9181" s="3"/>
      <c r="BS9181" s="3"/>
      <c r="BT9181" s="23">
        <v>9176</v>
      </c>
      <c r="BU9181" s="4">
        <f t="shared" si="572"/>
        <v>0</v>
      </c>
      <c r="BV9181" s="4">
        <f t="shared" si="573"/>
        <v>0</v>
      </c>
      <c r="BW9181" s="23"/>
      <c r="BX9181" s="4">
        <f t="shared" si="574"/>
        <v>1</v>
      </c>
      <c r="BY9181" s="4">
        <f t="shared" si="575"/>
        <v>1</v>
      </c>
    </row>
    <row r="9182" spans="1:77">
      <c r="A9182" s="23">
        <v>9177</v>
      </c>
      <c r="BP9182" s="3"/>
      <c r="BQ9182" s="3"/>
      <c r="BR9182" s="3"/>
      <c r="BS9182" s="3"/>
      <c r="BT9182" s="23">
        <v>9177</v>
      </c>
      <c r="BU9182" s="4">
        <f t="shared" si="572"/>
        <v>0</v>
      </c>
      <c r="BV9182" s="4">
        <f t="shared" si="573"/>
        <v>0</v>
      </c>
      <c r="BW9182" s="23"/>
      <c r="BX9182" s="4">
        <f t="shared" si="574"/>
        <v>1</v>
      </c>
      <c r="BY9182" s="4">
        <f t="shared" si="575"/>
        <v>1</v>
      </c>
    </row>
    <row r="9183" spans="1:77">
      <c r="A9183" s="23">
        <v>9178</v>
      </c>
      <c r="BP9183" s="3"/>
      <c r="BQ9183" s="3"/>
      <c r="BR9183" s="3"/>
      <c r="BS9183" s="3"/>
      <c r="BT9183" s="23">
        <v>9178</v>
      </c>
      <c r="BU9183" s="4">
        <f t="shared" si="572"/>
        <v>0</v>
      </c>
      <c r="BV9183" s="4">
        <f t="shared" si="573"/>
        <v>0</v>
      </c>
      <c r="BW9183" s="23"/>
      <c r="BX9183" s="4">
        <f t="shared" si="574"/>
        <v>1</v>
      </c>
      <c r="BY9183" s="4">
        <f t="shared" si="575"/>
        <v>1</v>
      </c>
    </row>
    <row r="9184" spans="1:77">
      <c r="A9184" s="23">
        <v>9179</v>
      </c>
      <c r="BP9184" s="3"/>
      <c r="BQ9184" s="3"/>
      <c r="BR9184" s="3"/>
      <c r="BS9184" s="3"/>
      <c r="BT9184" s="23">
        <v>9179</v>
      </c>
      <c r="BU9184" s="4">
        <f t="shared" si="572"/>
        <v>0</v>
      </c>
      <c r="BV9184" s="4">
        <f t="shared" si="573"/>
        <v>0</v>
      </c>
      <c r="BW9184" s="23"/>
      <c r="BX9184" s="4">
        <f t="shared" si="574"/>
        <v>1</v>
      </c>
      <c r="BY9184" s="4">
        <f t="shared" si="575"/>
        <v>1</v>
      </c>
    </row>
    <row r="9185" spans="1:77">
      <c r="A9185" s="23">
        <v>9180</v>
      </c>
      <c r="BP9185" s="3"/>
      <c r="BQ9185" s="3"/>
      <c r="BR9185" s="3"/>
      <c r="BS9185" s="3"/>
      <c r="BT9185" s="23">
        <v>9180</v>
      </c>
      <c r="BU9185" s="4">
        <f t="shared" si="572"/>
        <v>0</v>
      </c>
      <c r="BV9185" s="4">
        <f t="shared" si="573"/>
        <v>0</v>
      </c>
      <c r="BW9185" s="23"/>
      <c r="BX9185" s="4">
        <f t="shared" si="574"/>
        <v>1</v>
      </c>
      <c r="BY9185" s="4">
        <f t="shared" si="575"/>
        <v>1</v>
      </c>
    </row>
    <row r="9186" spans="1:77">
      <c r="A9186" s="23">
        <v>9181</v>
      </c>
      <c r="BP9186" s="3"/>
      <c r="BQ9186" s="3"/>
      <c r="BR9186" s="3"/>
      <c r="BS9186" s="3"/>
      <c r="BT9186" s="23">
        <v>9181</v>
      </c>
      <c r="BU9186" s="4">
        <f t="shared" si="572"/>
        <v>0</v>
      </c>
      <c r="BV9186" s="4">
        <f t="shared" si="573"/>
        <v>0</v>
      </c>
      <c r="BW9186" s="23"/>
      <c r="BX9186" s="4">
        <f t="shared" si="574"/>
        <v>1</v>
      </c>
      <c r="BY9186" s="4">
        <f t="shared" si="575"/>
        <v>1</v>
      </c>
    </row>
    <row r="9187" spans="1:77">
      <c r="A9187" s="23">
        <v>9182</v>
      </c>
      <c r="BP9187" s="3"/>
      <c r="BQ9187" s="3"/>
      <c r="BR9187" s="3"/>
      <c r="BS9187" s="3"/>
      <c r="BT9187" s="23">
        <v>9182</v>
      </c>
      <c r="BU9187" s="4">
        <f t="shared" si="572"/>
        <v>0</v>
      </c>
      <c r="BV9187" s="4">
        <f t="shared" si="573"/>
        <v>0</v>
      </c>
      <c r="BW9187" s="23"/>
      <c r="BX9187" s="4">
        <f t="shared" si="574"/>
        <v>1</v>
      </c>
      <c r="BY9187" s="4">
        <f t="shared" si="575"/>
        <v>1</v>
      </c>
    </row>
    <row r="9188" spans="1:77">
      <c r="A9188" s="23">
        <v>9183</v>
      </c>
      <c r="BP9188" s="3"/>
      <c r="BQ9188" s="3"/>
      <c r="BR9188" s="3"/>
      <c r="BS9188" s="3"/>
      <c r="BT9188" s="23">
        <v>9183</v>
      </c>
      <c r="BU9188" s="4">
        <f t="shared" si="572"/>
        <v>0</v>
      </c>
      <c r="BV9188" s="4">
        <f t="shared" si="573"/>
        <v>0</v>
      </c>
      <c r="BW9188" s="23"/>
      <c r="BX9188" s="4">
        <f t="shared" si="574"/>
        <v>1</v>
      </c>
      <c r="BY9188" s="4">
        <f t="shared" si="575"/>
        <v>1</v>
      </c>
    </row>
    <row r="9189" spans="1:77">
      <c r="A9189" s="23">
        <v>9184</v>
      </c>
      <c r="BP9189" s="3"/>
      <c r="BQ9189" s="3"/>
      <c r="BR9189" s="3"/>
      <c r="BS9189" s="3"/>
      <c r="BT9189" s="23">
        <v>9184</v>
      </c>
      <c r="BU9189" s="4">
        <f t="shared" si="572"/>
        <v>0</v>
      </c>
      <c r="BV9189" s="4">
        <f t="shared" si="573"/>
        <v>0</v>
      </c>
      <c r="BW9189" s="23"/>
      <c r="BX9189" s="4">
        <f t="shared" si="574"/>
        <v>1</v>
      </c>
      <c r="BY9189" s="4">
        <f t="shared" si="575"/>
        <v>1</v>
      </c>
    </row>
    <row r="9190" spans="1:77">
      <c r="A9190" s="23">
        <v>9185</v>
      </c>
      <c r="BP9190" s="3"/>
      <c r="BQ9190" s="3"/>
      <c r="BR9190" s="3"/>
      <c r="BS9190" s="3"/>
      <c r="BT9190" s="23">
        <v>9185</v>
      </c>
      <c r="BU9190" s="4">
        <f t="shared" si="572"/>
        <v>0</v>
      </c>
      <c r="BV9190" s="4">
        <f t="shared" si="573"/>
        <v>0</v>
      </c>
      <c r="BW9190" s="23"/>
      <c r="BX9190" s="4">
        <f t="shared" si="574"/>
        <v>1</v>
      </c>
      <c r="BY9190" s="4">
        <f t="shared" si="575"/>
        <v>1</v>
      </c>
    </row>
    <row r="9191" spans="1:77">
      <c r="A9191" s="23">
        <v>9186</v>
      </c>
      <c r="BP9191" s="3"/>
      <c r="BQ9191" s="3"/>
      <c r="BR9191" s="3"/>
      <c r="BS9191" s="3"/>
      <c r="BT9191" s="23">
        <v>9186</v>
      </c>
      <c r="BU9191" s="4">
        <f t="shared" si="572"/>
        <v>0</v>
      </c>
      <c r="BV9191" s="4">
        <f t="shared" si="573"/>
        <v>0</v>
      </c>
      <c r="BW9191" s="23"/>
      <c r="BX9191" s="4">
        <f t="shared" si="574"/>
        <v>1</v>
      </c>
      <c r="BY9191" s="4">
        <f t="shared" si="575"/>
        <v>1</v>
      </c>
    </row>
    <row r="9192" spans="1:77">
      <c r="A9192" s="23">
        <v>9187</v>
      </c>
      <c r="BP9192" s="3"/>
      <c r="BQ9192" s="3"/>
      <c r="BR9192" s="3"/>
      <c r="BS9192" s="3"/>
      <c r="BT9192" s="23">
        <v>9187</v>
      </c>
      <c r="BU9192" s="4">
        <f t="shared" si="572"/>
        <v>0</v>
      </c>
      <c r="BV9192" s="4">
        <f t="shared" si="573"/>
        <v>0</v>
      </c>
      <c r="BW9192" s="23"/>
      <c r="BX9192" s="4">
        <f t="shared" si="574"/>
        <v>1</v>
      </c>
      <c r="BY9192" s="4">
        <f t="shared" si="575"/>
        <v>1</v>
      </c>
    </row>
    <row r="9193" spans="1:77">
      <c r="A9193" s="23">
        <v>9188</v>
      </c>
      <c r="BP9193" s="3"/>
      <c r="BQ9193" s="3"/>
      <c r="BR9193" s="3"/>
      <c r="BS9193" s="3"/>
      <c r="BT9193" s="23">
        <v>9188</v>
      </c>
      <c r="BU9193" s="4">
        <f t="shared" si="572"/>
        <v>0</v>
      </c>
      <c r="BV9193" s="4">
        <f t="shared" si="573"/>
        <v>0</v>
      </c>
      <c r="BW9193" s="23"/>
      <c r="BX9193" s="4">
        <f t="shared" si="574"/>
        <v>1</v>
      </c>
      <c r="BY9193" s="4">
        <f t="shared" si="575"/>
        <v>1</v>
      </c>
    </row>
    <row r="9194" spans="1:77">
      <c r="A9194" s="23">
        <v>9189</v>
      </c>
      <c r="BP9194" s="3"/>
      <c r="BQ9194" s="3"/>
      <c r="BR9194" s="3"/>
      <c r="BS9194" s="3"/>
      <c r="BT9194" s="23">
        <v>9189</v>
      </c>
      <c r="BU9194" s="4">
        <f t="shared" si="572"/>
        <v>0</v>
      </c>
      <c r="BV9194" s="4">
        <f t="shared" si="573"/>
        <v>0</v>
      </c>
      <c r="BW9194" s="23"/>
      <c r="BX9194" s="4">
        <f t="shared" si="574"/>
        <v>1</v>
      </c>
      <c r="BY9194" s="4">
        <f t="shared" si="575"/>
        <v>1</v>
      </c>
    </row>
    <row r="9195" spans="1:77">
      <c r="A9195" s="23">
        <v>9190</v>
      </c>
      <c r="BP9195" s="3"/>
      <c r="BQ9195" s="3"/>
      <c r="BR9195" s="3"/>
      <c r="BS9195" s="3"/>
      <c r="BT9195" s="23">
        <v>9190</v>
      </c>
      <c r="BU9195" s="4">
        <f t="shared" si="572"/>
        <v>0</v>
      </c>
      <c r="BV9195" s="4">
        <f t="shared" si="573"/>
        <v>0</v>
      </c>
      <c r="BW9195" s="23"/>
      <c r="BX9195" s="4">
        <f t="shared" si="574"/>
        <v>1</v>
      </c>
      <c r="BY9195" s="4">
        <f t="shared" si="575"/>
        <v>1</v>
      </c>
    </row>
    <row r="9196" spans="1:77">
      <c r="A9196" s="23">
        <v>9191</v>
      </c>
      <c r="BP9196" s="3"/>
      <c r="BQ9196" s="3"/>
      <c r="BR9196" s="3"/>
      <c r="BS9196" s="3"/>
      <c r="BT9196" s="23">
        <v>9191</v>
      </c>
      <c r="BU9196" s="4">
        <f t="shared" si="572"/>
        <v>0</v>
      </c>
      <c r="BV9196" s="4">
        <f t="shared" si="573"/>
        <v>0</v>
      </c>
      <c r="BW9196" s="23"/>
      <c r="BX9196" s="4">
        <f t="shared" si="574"/>
        <v>1</v>
      </c>
      <c r="BY9196" s="4">
        <f t="shared" si="575"/>
        <v>1</v>
      </c>
    </row>
    <row r="9197" spans="1:77">
      <c r="A9197" s="23">
        <v>9192</v>
      </c>
      <c r="BP9197" s="3"/>
      <c r="BQ9197" s="3"/>
      <c r="BR9197" s="3"/>
      <c r="BS9197" s="3"/>
      <c r="BT9197" s="23">
        <v>9192</v>
      </c>
      <c r="BU9197" s="4">
        <f t="shared" si="572"/>
        <v>0</v>
      </c>
      <c r="BV9197" s="4">
        <f t="shared" si="573"/>
        <v>0</v>
      </c>
      <c r="BW9197" s="23"/>
      <c r="BX9197" s="4">
        <f t="shared" si="574"/>
        <v>1</v>
      </c>
      <c r="BY9197" s="4">
        <f t="shared" si="575"/>
        <v>1</v>
      </c>
    </row>
    <row r="9198" spans="1:77">
      <c r="A9198" s="23">
        <v>9193</v>
      </c>
      <c r="BP9198" s="3"/>
      <c r="BQ9198" s="3"/>
      <c r="BR9198" s="3"/>
      <c r="BS9198" s="3"/>
      <c r="BT9198" s="23">
        <v>9193</v>
      </c>
      <c r="BU9198" s="4">
        <f t="shared" si="572"/>
        <v>0</v>
      </c>
      <c r="BV9198" s="4">
        <f t="shared" si="573"/>
        <v>0</v>
      </c>
      <c r="BW9198" s="23"/>
      <c r="BX9198" s="4">
        <f t="shared" si="574"/>
        <v>1</v>
      </c>
      <c r="BY9198" s="4">
        <f t="shared" si="575"/>
        <v>1</v>
      </c>
    </row>
    <row r="9199" spans="1:77">
      <c r="A9199" s="23">
        <v>9194</v>
      </c>
      <c r="BP9199" s="3"/>
      <c r="BQ9199" s="3"/>
      <c r="BR9199" s="3"/>
      <c r="BS9199" s="3"/>
      <c r="BT9199" s="23">
        <v>9194</v>
      </c>
      <c r="BU9199" s="4">
        <f t="shared" si="572"/>
        <v>0</v>
      </c>
      <c r="BV9199" s="4">
        <f t="shared" si="573"/>
        <v>0</v>
      </c>
      <c r="BW9199" s="23"/>
      <c r="BX9199" s="4">
        <f t="shared" si="574"/>
        <v>1</v>
      </c>
      <c r="BY9199" s="4">
        <f t="shared" si="575"/>
        <v>1</v>
      </c>
    </row>
    <row r="9200" spans="1:77">
      <c r="A9200" s="23">
        <v>9195</v>
      </c>
      <c r="BP9200" s="3"/>
      <c r="BQ9200" s="3"/>
      <c r="BR9200" s="3"/>
      <c r="BS9200" s="3"/>
      <c r="BT9200" s="23">
        <v>9195</v>
      </c>
      <c r="BU9200" s="4">
        <f t="shared" si="572"/>
        <v>0</v>
      </c>
      <c r="BV9200" s="4">
        <f t="shared" si="573"/>
        <v>0</v>
      </c>
      <c r="BW9200" s="23"/>
      <c r="BX9200" s="4">
        <f t="shared" si="574"/>
        <v>1</v>
      </c>
      <c r="BY9200" s="4">
        <f t="shared" si="575"/>
        <v>1</v>
      </c>
    </row>
    <row r="9201" spans="1:77">
      <c r="A9201" s="23">
        <v>9196</v>
      </c>
      <c r="BP9201" s="3"/>
      <c r="BQ9201" s="3"/>
      <c r="BR9201" s="3"/>
      <c r="BS9201" s="3"/>
      <c r="BT9201" s="23">
        <v>9196</v>
      </c>
      <c r="BU9201" s="4">
        <f t="shared" si="572"/>
        <v>0</v>
      </c>
      <c r="BV9201" s="4">
        <f t="shared" si="573"/>
        <v>0</v>
      </c>
      <c r="BW9201" s="23"/>
      <c r="BX9201" s="4">
        <f t="shared" si="574"/>
        <v>1</v>
      </c>
      <c r="BY9201" s="4">
        <f t="shared" si="575"/>
        <v>1</v>
      </c>
    </row>
    <row r="9202" spans="1:77">
      <c r="A9202" s="23">
        <v>9197</v>
      </c>
      <c r="BP9202" s="3"/>
      <c r="BQ9202" s="3"/>
      <c r="BR9202" s="3"/>
      <c r="BS9202" s="3"/>
      <c r="BT9202" s="23">
        <v>9197</v>
      </c>
      <c r="BU9202" s="4">
        <f t="shared" si="572"/>
        <v>0</v>
      </c>
      <c r="BV9202" s="4">
        <f t="shared" si="573"/>
        <v>0</v>
      </c>
      <c r="BW9202" s="23"/>
      <c r="BX9202" s="4">
        <f t="shared" si="574"/>
        <v>1</v>
      </c>
      <c r="BY9202" s="4">
        <f t="shared" si="575"/>
        <v>1</v>
      </c>
    </row>
    <row r="9203" spans="1:77">
      <c r="A9203" s="23">
        <v>9198</v>
      </c>
      <c r="BP9203" s="3"/>
      <c r="BQ9203" s="3"/>
      <c r="BR9203" s="3"/>
      <c r="BS9203" s="3"/>
      <c r="BT9203" s="23">
        <v>9198</v>
      </c>
      <c r="BU9203" s="4">
        <f t="shared" si="572"/>
        <v>0</v>
      </c>
      <c r="BV9203" s="4">
        <f t="shared" si="573"/>
        <v>0</v>
      </c>
      <c r="BW9203" s="23"/>
      <c r="BX9203" s="4">
        <f t="shared" si="574"/>
        <v>1</v>
      </c>
      <c r="BY9203" s="4">
        <f t="shared" si="575"/>
        <v>1</v>
      </c>
    </row>
    <row r="9204" spans="1:77">
      <c r="A9204" s="23">
        <v>9199</v>
      </c>
      <c r="BP9204" s="3"/>
      <c r="BQ9204" s="3"/>
      <c r="BR9204" s="3"/>
      <c r="BS9204" s="3"/>
      <c r="BT9204" s="23">
        <v>9199</v>
      </c>
      <c r="BU9204" s="4">
        <f t="shared" si="572"/>
        <v>0</v>
      </c>
      <c r="BV9204" s="4">
        <f t="shared" si="573"/>
        <v>0</v>
      </c>
      <c r="BW9204" s="23"/>
      <c r="BX9204" s="4">
        <f t="shared" si="574"/>
        <v>1</v>
      </c>
      <c r="BY9204" s="4">
        <f t="shared" si="575"/>
        <v>1</v>
      </c>
    </row>
    <row r="9205" spans="1:77">
      <c r="A9205" s="23">
        <v>9200</v>
      </c>
      <c r="BP9205" s="3"/>
      <c r="BQ9205" s="3"/>
      <c r="BR9205" s="3"/>
      <c r="BS9205" s="3"/>
      <c r="BT9205" s="23">
        <v>9200</v>
      </c>
      <c r="BU9205" s="4">
        <f t="shared" si="572"/>
        <v>0</v>
      </c>
      <c r="BV9205" s="4">
        <f t="shared" si="573"/>
        <v>0</v>
      </c>
      <c r="BW9205" s="23"/>
      <c r="BX9205" s="4">
        <f t="shared" si="574"/>
        <v>1</v>
      </c>
      <c r="BY9205" s="4">
        <f t="shared" si="575"/>
        <v>1</v>
      </c>
    </row>
    <row r="9206" spans="1:77">
      <c r="A9206" s="23">
        <v>9201</v>
      </c>
      <c r="BP9206" s="3"/>
      <c r="BQ9206" s="3"/>
      <c r="BR9206" s="3"/>
      <c r="BS9206" s="3"/>
      <c r="BT9206" s="23">
        <v>9201</v>
      </c>
      <c r="BU9206" s="4">
        <f t="shared" si="572"/>
        <v>0</v>
      </c>
      <c r="BV9206" s="4">
        <f t="shared" si="573"/>
        <v>0</v>
      </c>
      <c r="BW9206" s="23"/>
      <c r="BX9206" s="4">
        <f t="shared" si="574"/>
        <v>1</v>
      </c>
      <c r="BY9206" s="4">
        <f t="shared" si="575"/>
        <v>1</v>
      </c>
    </row>
    <row r="9207" spans="1:77">
      <c r="A9207" s="23">
        <v>9202</v>
      </c>
      <c r="BP9207" s="3"/>
      <c r="BQ9207" s="3"/>
      <c r="BR9207" s="3"/>
      <c r="BS9207" s="3"/>
      <c r="BT9207" s="23">
        <v>9202</v>
      </c>
      <c r="BU9207" s="4">
        <f t="shared" si="572"/>
        <v>0</v>
      </c>
      <c r="BV9207" s="4">
        <f t="shared" si="573"/>
        <v>0</v>
      </c>
      <c r="BW9207" s="23"/>
      <c r="BX9207" s="4">
        <f t="shared" si="574"/>
        <v>1</v>
      </c>
      <c r="BY9207" s="4">
        <f t="shared" si="575"/>
        <v>1</v>
      </c>
    </row>
    <row r="9208" spans="1:77">
      <c r="A9208" s="23">
        <v>9203</v>
      </c>
      <c r="BP9208" s="3"/>
      <c r="BQ9208" s="3"/>
      <c r="BR9208" s="3"/>
      <c r="BS9208" s="3"/>
      <c r="BT9208" s="23">
        <v>9203</v>
      </c>
      <c r="BU9208" s="4">
        <f t="shared" si="572"/>
        <v>0</v>
      </c>
      <c r="BV9208" s="4">
        <f t="shared" si="573"/>
        <v>0</v>
      </c>
      <c r="BW9208" s="23"/>
      <c r="BX9208" s="4">
        <f t="shared" si="574"/>
        <v>1</v>
      </c>
      <c r="BY9208" s="4">
        <f t="shared" si="575"/>
        <v>1</v>
      </c>
    </row>
    <row r="9209" spans="1:77">
      <c r="A9209" s="23">
        <v>9204</v>
      </c>
      <c r="BP9209" s="3"/>
      <c r="BQ9209" s="3"/>
      <c r="BR9209" s="3"/>
      <c r="BS9209" s="3"/>
      <c r="BT9209" s="23">
        <v>9204</v>
      </c>
      <c r="BU9209" s="4">
        <f t="shared" si="572"/>
        <v>0</v>
      </c>
      <c r="BV9209" s="4">
        <f t="shared" si="573"/>
        <v>0</v>
      </c>
      <c r="BW9209" s="23"/>
      <c r="BX9209" s="4">
        <f t="shared" si="574"/>
        <v>1</v>
      </c>
      <c r="BY9209" s="4">
        <f t="shared" si="575"/>
        <v>1</v>
      </c>
    </row>
    <row r="9210" spans="1:77">
      <c r="A9210" s="23">
        <v>9205</v>
      </c>
      <c r="BP9210" s="3"/>
      <c r="BQ9210" s="3"/>
      <c r="BR9210" s="3"/>
      <c r="BS9210" s="3"/>
      <c r="BT9210" s="23">
        <v>9205</v>
      </c>
      <c r="BU9210" s="4">
        <f t="shared" si="572"/>
        <v>0</v>
      </c>
      <c r="BV9210" s="4">
        <f t="shared" si="573"/>
        <v>0</v>
      </c>
      <c r="BW9210" s="23"/>
      <c r="BX9210" s="4">
        <f t="shared" si="574"/>
        <v>1</v>
      </c>
      <c r="BY9210" s="4">
        <f t="shared" si="575"/>
        <v>1</v>
      </c>
    </row>
    <row r="9211" spans="1:77">
      <c r="A9211" s="23">
        <v>9206</v>
      </c>
      <c r="BP9211" s="3"/>
      <c r="BQ9211" s="3"/>
      <c r="BR9211" s="3"/>
      <c r="BS9211" s="3"/>
      <c r="BT9211" s="23">
        <v>9206</v>
      </c>
      <c r="BU9211" s="4">
        <f t="shared" si="572"/>
        <v>0</v>
      </c>
      <c r="BV9211" s="4">
        <f t="shared" si="573"/>
        <v>0</v>
      </c>
      <c r="BW9211" s="23"/>
      <c r="BX9211" s="4">
        <f t="shared" si="574"/>
        <v>1</v>
      </c>
      <c r="BY9211" s="4">
        <f t="shared" si="575"/>
        <v>1</v>
      </c>
    </row>
    <row r="9212" spans="1:77">
      <c r="A9212" s="23">
        <v>9207</v>
      </c>
      <c r="BP9212" s="3"/>
      <c r="BQ9212" s="3"/>
      <c r="BR9212" s="3"/>
      <c r="BS9212" s="3"/>
      <c r="BT9212" s="23">
        <v>9207</v>
      </c>
      <c r="BU9212" s="4">
        <f t="shared" si="572"/>
        <v>0</v>
      </c>
      <c r="BV9212" s="4">
        <f t="shared" si="573"/>
        <v>0</v>
      </c>
      <c r="BW9212" s="23"/>
      <c r="BX9212" s="4">
        <f t="shared" si="574"/>
        <v>1</v>
      </c>
      <c r="BY9212" s="4">
        <f t="shared" si="575"/>
        <v>1</v>
      </c>
    </row>
    <row r="9213" spans="1:77">
      <c r="A9213" s="23">
        <v>9208</v>
      </c>
      <c r="BP9213" s="3"/>
      <c r="BQ9213" s="3"/>
      <c r="BR9213" s="3"/>
      <c r="BS9213" s="3"/>
      <c r="BT9213" s="23">
        <v>9208</v>
      </c>
      <c r="BU9213" s="4">
        <f t="shared" si="572"/>
        <v>0</v>
      </c>
      <c r="BV9213" s="4">
        <f t="shared" si="573"/>
        <v>0</v>
      </c>
      <c r="BW9213" s="23"/>
      <c r="BX9213" s="4">
        <f t="shared" si="574"/>
        <v>1</v>
      </c>
      <c r="BY9213" s="4">
        <f t="shared" si="575"/>
        <v>1</v>
      </c>
    </row>
    <row r="9214" spans="1:77">
      <c r="A9214" s="23">
        <v>9209</v>
      </c>
      <c r="BP9214" s="3"/>
      <c r="BQ9214" s="3"/>
      <c r="BR9214" s="3"/>
      <c r="BS9214" s="3"/>
      <c r="BT9214" s="23">
        <v>9209</v>
      </c>
      <c r="BU9214" s="4">
        <f t="shared" si="572"/>
        <v>0</v>
      </c>
      <c r="BV9214" s="4">
        <f t="shared" si="573"/>
        <v>0</v>
      </c>
      <c r="BW9214" s="23"/>
      <c r="BX9214" s="4">
        <f t="shared" si="574"/>
        <v>1</v>
      </c>
      <c r="BY9214" s="4">
        <f t="shared" si="575"/>
        <v>1</v>
      </c>
    </row>
    <row r="9215" spans="1:77">
      <c r="A9215" s="23">
        <v>9210</v>
      </c>
      <c r="BP9215" s="3"/>
      <c r="BQ9215" s="3"/>
      <c r="BR9215" s="3"/>
      <c r="BS9215" s="3"/>
      <c r="BT9215" s="23">
        <v>9210</v>
      </c>
      <c r="BU9215" s="4">
        <f t="shared" si="572"/>
        <v>0</v>
      </c>
      <c r="BV9215" s="4">
        <f t="shared" si="573"/>
        <v>0</v>
      </c>
      <c r="BW9215" s="23"/>
      <c r="BX9215" s="4">
        <f t="shared" si="574"/>
        <v>1</v>
      </c>
      <c r="BY9215" s="4">
        <f t="shared" si="575"/>
        <v>1</v>
      </c>
    </row>
    <row r="9216" spans="1:77">
      <c r="A9216" s="23">
        <v>9211</v>
      </c>
      <c r="BP9216" s="3"/>
      <c r="BQ9216" s="3"/>
      <c r="BR9216" s="3"/>
      <c r="BS9216" s="3"/>
      <c r="BT9216" s="23">
        <v>9211</v>
      </c>
      <c r="BU9216" s="4">
        <f t="shared" si="572"/>
        <v>0</v>
      </c>
      <c r="BV9216" s="4">
        <f t="shared" si="573"/>
        <v>0</v>
      </c>
      <c r="BW9216" s="23"/>
      <c r="BX9216" s="4">
        <f t="shared" si="574"/>
        <v>1</v>
      </c>
      <c r="BY9216" s="4">
        <f t="shared" si="575"/>
        <v>1</v>
      </c>
    </row>
    <row r="9217" spans="1:77">
      <c r="A9217" s="23">
        <v>9212</v>
      </c>
      <c r="BP9217" s="3"/>
      <c r="BQ9217" s="3"/>
      <c r="BR9217" s="3"/>
      <c r="BS9217" s="3"/>
      <c r="BT9217" s="23">
        <v>9212</v>
      </c>
      <c r="BU9217" s="4">
        <f t="shared" si="572"/>
        <v>0</v>
      </c>
      <c r="BV9217" s="4">
        <f t="shared" si="573"/>
        <v>0</v>
      </c>
      <c r="BW9217" s="23"/>
      <c r="BX9217" s="4">
        <f t="shared" si="574"/>
        <v>1</v>
      </c>
      <c r="BY9217" s="4">
        <f t="shared" si="575"/>
        <v>1</v>
      </c>
    </row>
    <row r="9218" spans="1:77">
      <c r="A9218" s="23">
        <v>9213</v>
      </c>
      <c r="BP9218" s="3"/>
      <c r="BQ9218" s="3"/>
      <c r="BR9218" s="3"/>
      <c r="BS9218" s="3"/>
      <c r="BT9218" s="23">
        <v>9213</v>
      </c>
      <c r="BU9218" s="4">
        <f t="shared" si="572"/>
        <v>0</v>
      </c>
      <c r="BV9218" s="4">
        <f t="shared" si="573"/>
        <v>0</v>
      </c>
      <c r="BW9218" s="23"/>
      <c r="BX9218" s="4">
        <f t="shared" si="574"/>
        <v>1</v>
      </c>
      <c r="BY9218" s="4">
        <f t="shared" si="575"/>
        <v>1</v>
      </c>
    </row>
    <row r="9219" spans="1:77">
      <c r="A9219" s="23">
        <v>9214</v>
      </c>
      <c r="BP9219" s="3"/>
      <c r="BQ9219" s="3"/>
      <c r="BR9219" s="3"/>
      <c r="BS9219" s="3"/>
      <c r="BT9219" s="23">
        <v>9214</v>
      </c>
      <c r="BU9219" s="4">
        <f t="shared" si="572"/>
        <v>0</v>
      </c>
      <c r="BV9219" s="4">
        <f t="shared" si="573"/>
        <v>0</v>
      </c>
      <c r="BW9219" s="23"/>
      <c r="BX9219" s="4">
        <f t="shared" si="574"/>
        <v>1</v>
      </c>
      <c r="BY9219" s="4">
        <f t="shared" si="575"/>
        <v>1</v>
      </c>
    </row>
    <row r="9220" spans="1:77">
      <c r="A9220" s="23">
        <v>9215</v>
      </c>
      <c r="BP9220" s="3"/>
      <c r="BQ9220" s="3"/>
      <c r="BR9220" s="3"/>
      <c r="BS9220" s="3"/>
      <c r="BT9220" s="23">
        <v>9215</v>
      </c>
      <c r="BU9220" s="4">
        <f t="shared" si="572"/>
        <v>0</v>
      </c>
      <c r="BV9220" s="4">
        <f t="shared" si="573"/>
        <v>0</v>
      </c>
      <c r="BW9220" s="23"/>
      <c r="BX9220" s="4">
        <f t="shared" si="574"/>
        <v>1</v>
      </c>
      <c r="BY9220" s="4">
        <f t="shared" si="575"/>
        <v>1</v>
      </c>
    </row>
    <row r="9221" spans="1:77">
      <c r="A9221" s="23">
        <v>9216</v>
      </c>
      <c r="BP9221" s="3"/>
      <c r="BQ9221" s="3"/>
      <c r="BR9221" s="3"/>
      <c r="BS9221" s="3"/>
      <c r="BT9221" s="23">
        <v>9216</v>
      </c>
      <c r="BU9221" s="4">
        <f t="shared" si="572"/>
        <v>0</v>
      </c>
      <c r="BV9221" s="4">
        <f t="shared" si="573"/>
        <v>0</v>
      </c>
      <c r="BW9221" s="23"/>
      <c r="BX9221" s="4">
        <f t="shared" si="574"/>
        <v>1</v>
      </c>
      <c r="BY9221" s="4">
        <f t="shared" si="575"/>
        <v>1</v>
      </c>
    </row>
    <row r="9222" spans="1:77">
      <c r="A9222" s="23">
        <v>9217</v>
      </c>
      <c r="BP9222" s="3"/>
      <c r="BQ9222" s="3"/>
      <c r="BR9222" s="3"/>
      <c r="BS9222" s="3"/>
      <c r="BT9222" s="23">
        <v>9217</v>
      </c>
      <c r="BU9222" s="4">
        <f t="shared" si="572"/>
        <v>0</v>
      </c>
      <c r="BV9222" s="4">
        <f t="shared" si="573"/>
        <v>0</v>
      </c>
      <c r="BW9222" s="23"/>
      <c r="BX9222" s="4">
        <f t="shared" si="574"/>
        <v>1</v>
      </c>
      <c r="BY9222" s="4">
        <f t="shared" si="575"/>
        <v>1</v>
      </c>
    </row>
    <row r="9223" spans="1:77">
      <c r="A9223" s="23">
        <v>9218</v>
      </c>
      <c r="BP9223" s="3"/>
      <c r="BQ9223" s="3"/>
      <c r="BR9223" s="3"/>
      <c r="BS9223" s="3"/>
      <c r="BT9223" s="23">
        <v>9218</v>
      </c>
      <c r="BU9223" s="4">
        <f t="shared" ref="BU9223:BU9286" si="576">BP9223*$BV$1-BQ9223</f>
        <v>0</v>
      </c>
      <c r="BV9223" s="4">
        <f t="shared" ref="BV9223:BV9286" si="577">BR9223*$BV$1-BS9223</f>
        <v>0</v>
      </c>
      <c r="BW9223" s="23"/>
      <c r="BX9223" s="4">
        <f t="shared" ref="BX9223:BX9286" si="578">IF(BU9223=MAX($BU9223:$BV9223),1,0)</f>
        <v>1</v>
      </c>
      <c r="BY9223" s="4">
        <f t="shared" ref="BY9223:BY9286" si="579">IF(BV9223=MAX($BU9223:$BV9223),1,0)</f>
        <v>1</v>
      </c>
    </row>
    <row r="9224" spans="1:77">
      <c r="A9224" s="23">
        <v>9219</v>
      </c>
      <c r="BP9224" s="3"/>
      <c r="BQ9224" s="3"/>
      <c r="BR9224" s="3"/>
      <c r="BS9224" s="3"/>
      <c r="BT9224" s="23">
        <v>9219</v>
      </c>
      <c r="BU9224" s="4">
        <f t="shared" si="576"/>
        <v>0</v>
      </c>
      <c r="BV9224" s="4">
        <f t="shared" si="577"/>
        <v>0</v>
      </c>
      <c r="BW9224" s="23"/>
      <c r="BX9224" s="4">
        <f t="shared" si="578"/>
        <v>1</v>
      </c>
      <c r="BY9224" s="4">
        <f t="shared" si="579"/>
        <v>1</v>
      </c>
    </row>
    <row r="9225" spans="1:77">
      <c r="A9225" s="23">
        <v>9220</v>
      </c>
      <c r="BP9225" s="3"/>
      <c r="BQ9225" s="3"/>
      <c r="BR9225" s="3"/>
      <c r="BS9225" s="3"/>
      <c r="BT9225" s="23">
        <v>9220</v>
      </c>
      <c r="BU9225" s="4">
        <f t="shared" si="576"/>
        <v>0</v>
      </c>
      <c r="BV9225" s="4">
        <f t="shared" si="577"/>
        <v>0</v>
      </c>
      <c r="BW9225" s="23"/>
      <c r="BX9225" s="4">
        <f t="shared" si="578"/>
        <v>1</v>
      </c>
      <c r="BY9225" s="4">
        <f t="shared" si="579"/>
        <v>1</v>
      </c>
    </row>
    <row r="9226" spans="1:77">
      <c r="A9226" s="23">
        <v>9221</v>
      </c>
      <c r="BP9226" s="3"/>
      <c r="BQ9226" s="3"/>
      <c r="BR9226" s="3"/>
      <c r="BS9226" s="3"/>
      <c r="BT9226" s="23">
        <v>9221</v>
      </c>
      <c r="BU9226" s="4">
        <f t="shared" si="576"/>
        <v>0</v>
      </c>
      <c r="BV9226" s="4">
        <f t="shared" si="577"/>
        <v>0</v>
      </c>
      <c r="BW9226" s="23"/>
      <c r="BX9226" s="4">
        <f t="shared" si="578"/>
        <v>1</v>
      </c>
      <c r="BY9226" s="4">
        <f t="shared" si="579"/>
        <v>1</v>
      </c>
    </row>
    <row r="9227" spans="1:77">
      <c r="A9227" s="23">
        <v>9222</v>
      </c>
      <c r="BP9227" s="3"/>
      <c r="BQ9227" s="3"/>
      <c r="BR9227" s="3"/>
      <c r="BS9227" s="3"/>
      <c r="BT9227" s="23">
        <v>9222</v>
      </c>
      <c r="BU9227" s="4">
        <f t="shared" si="576"/>
        <v>0</v>
      </c>
      <c r="BV9227" s="4">
        <f t="shared" si="577"/>
        <v>0</v>
      </c>
      <c r="BW9227" s="23"/>
      <c r="BX9227" s="4">
        <f t="shared" si="578"/>
        <v>1</v>
      </c>
      <c r="BY9227" s="4">
        <f t="shared" si="579"/>
        <v>1</v>
      </c>
    </row>
    <row r="9228" spans="1:77">
      <c r="A9228" s="23">
        <v>9223</v>
      </c>
      <c r="BP9228" s="3"/>
      <c r="BQ9228" s="3"/>
      <c r="BR9228" s="3"/>
      <c r="BS9228" s="3"/>
      <c r="BT9228" s="23">
        <v>9223</v>
      </c>
      <c r="BU9228" s="4">
        <f t="shared" si="576"/>
        <v>0</v>
      </c>
      <c r="BV9228" s="4">
        <f t="shared" si="577"/>
        <v>0</v>
      </c>
      <c r="BW9228" s="23"/>
      <c r="BX9228" s="4">
        <f t="shared" si="578"/>
        <v>1</v>
      </c>
      <c r="BY9228" s="4">
        <f t="shared" si="579"/>
        <v>1</v>
      </c>
    </row>
    <row r="9229" spans="1:77">
      <c r="A9229" s="23">
        <v>9224</v>
      </c>
      <c r="BP9229" s="3"/>
      <c r="BQ9229" s="3"/>
      <c r="BR9229" s="3"/>
      <c r="BS9229" s="3"/>
      <c r="BT9229" s="23">
        <v>9224</v>
      </c>
      <c r="BU9229" s="4">
        <f t="shared" si="576"/>
        <v>0</v>
      </c>
      <c r="BV9229" s="4">
        <f t="shared" si="577"/>
        <v>0</v>
      </c>
      <c r="BW9229" s="23"/>
      <c r="BX9229" s="4">
        <f t="shared" si="578"/>
        <v>1</v>
      </c>
      <c r="BY9229" s="4">
        <f t="shared" si="579"/>
        <v>1</v>
      </c>
    </row>
    <row r="9230" spans="1:77">
      <c r="A9230" s="23">
        <v>9225</v>
      </c>
      <c r="BP9230" s="3"/>
      <c r="BQ9230" s="3"/>
      <c r="BR9230" s="3"/>
      <c r="BS9230" s="3"/>
      <c r="BT9230" s="23">
        <v>9225</v>
      </c>
      <c r="BU9230" s="4">
        <f t="shared" si="576"/>
        <v>0</v>
      </c>
      <c r="BV9230" s="4">
        <f t="shared" si="577"/>
        <v>0</v>
      </c>
      <c r="BW9230" s="23"/>
      <c r="BX9230" s="4">
        <f t="shared" si="578"/>
        <v>1</v>
      </c>
      <c r="BY9230" s="4">
        <f t="shared" si="579"/>
        <v>1</v>
      </c>
    </row>
    <row r="9231" spans="1:77">
      <c r="A9231" s="23">
        <v>9226</v>
      </c>
      <c r="BP9231" s="3"/>
      <c r="BQ9231" s="3"/>
      <c r="BR9231" s="3"/>
      <c r="BS9231" s="3"/>
      <c r="BT9231" s="23">
        <v>9226</v>
      </c>
      <c r="BU9231" s="4">
        <f t="shared" si="576"/>
        <v>0</v>
      </c>
      <c r="BV9231" s="4">
        <f t="shared" si="577"/>
        <v>0</v>
      </c>
      <c r="BW9231" s="23"/>
      <c r="BX9231" s="4">
        <f t="shared" si="578"/>
        <v>1</v>
      </c>
      <c r="BY9231" s="4">
        <f t="shared" si="579"/>
        <v>1</v>
      </c>
    </row>
    <row r="9232" spans="1:77">
      <c r="A9232" s="23">
        <v>9227</v>
      </c>
      <c r="BP9232" s="3"/>
      <c r="BQ9232" s="3"/>
      <c r="BR9232" s="3"/>
      <c r="BS9232" s="3"/>
      <c r="BT9232" s="23">
        <v>9227</v>
      </c>
      <c r="BU9232" s="4">
        <f t="shared" si="576"/>
        <v>0</v>
      </c>
      <c r="BV9232" s="4">
        <f t="shared" si="577"/>
        <v>0</v>
      </c>
      <c r="BW9232" s="23"/>
      <c r="BX9232" s="4">
        <f t="shared" si="578"/>
        <v>1</v>
      </c>
      <c r="BY9232" s="4">
        <f t="shared" si="579"/>
        <v>1</v>
      </c>
    </row>
    <row r="9233" spans="1:77">
      <c r="A9233" s="23">
        <v>9228</v>
      </c>
      <c r="BP9233" s="3"/>
      <c r="BQ9233" s="3"/>
      <c r="BR9233" s="3"/>
      <c r="BS9233" s="3"/>
      <c r="BT9233" s="23">
        <v>9228</v>
      </c>
      <c r="BU9233" s="4">
        <f t="shared" si="576"/>
        <v>0</v>
      </c>
      <c r="BV9233" s="4">
        <f t="shared" si="577"/>
        <v>0</v>
      </c>
      <c r="BW9233" s="23"/>
      <c r="BX9233" s="4">
        <f t="shared" si="578"/>
        <v>1</v>
      </c>
      <c r="BY9233" s="4">
        <f t="shared" si="579"/>
        <v>1</v>
      </c>
    </row>
    <row r="9234" spans="1:77">
      <c r="A9234" s="23">
        <v>9229</v>
      </c>
      <c r="BP9234" s="3"/>
      <c r="BQ9234" s="3"/>
      <c r="BR9234" s="3"/>
      <c r="BS9234" s="3"/>
      <c r="BT9234" s="23">
        <v>9229</v>
      </c>
      <c r="BU9234" s="4">
        <f t="shared" si="576"/>
        <v>0</v>
      </c>
      <c r="BV9234" s="4">
        <f t="shared" si="577"/>
        <v>0</v>
      </c>
      <c r="BW9234" s="23"/>
      <c r="BX9234" s="4">
        <f t="shared" si="578"/>
        <v>1</v>
      </c>
      <c r="BY9234" s="4">
        <f t="shared" si="579"/>
        <v>1</v>
      </c>
    </row>
    <row r="9235" spans="1:77">
      <c r="A9235" s="23">
        <v>9230</v>
      </c>
      <c r="BP9235" s="3"/>
      <c r="BQ9235" s="3"/>
      <c r="BR9235" s="3"/>
      <c r="BS9235" s="3"/>
      <c r="BT9235" s="23">
        <v>9230</v>
      </c>
      <c r="BU9235" s="4">
        <f t="shared" si="576"/>
        <v>0</v>
      </c>
      <c r="BV9235" s="4">
        <f t="shared" si="577"/>
        <v>0</v>
      </c>
      <c r="BW9235" s="23"/>
      <c r="BX9235" s="4">
        <f t="shared" si="578"/>
        <v>1</v>
      </c>
      <c r="BY9235" s="4">
        <f t="shared" si="579"/>
        <v>1</v>
      </c>
    </row>
    <row r="9236" spans="1:77">
      <c r="A9236" s="23">
        <v>9231</v>
      </c>
      <c r="BP9236" s="3"/>
      <c r="BQ9236" s="3"/>
      <c r="BR9236" s="3"/>
      <c r="BS9236" s="3"/>
      <c r="BT9236" s="23">
        <v>9231</v>
      </c>
      <c r="BU9236" s="4">
        <f t="shared" si="576"/>
        <v>0</v>
      </c>
      <c r="BV9236" s="4">
        <f t="shared" si="577"/>
        <v>0</v>
      </c>
      <c r="BW9236" s="23"/>
      <c r="BX9236" s="4">
        <f t="shared" si="578"/>
        <v>1</v>
      </c>
      <c r="BY9236" s="4">
        <f t="shared" si="579"/>
        <v>1</v>
      </c>
    </row>
    <row r="9237" spans="1:77">
      <c r="A9237" s="23">
        <v>9232</v>
      </c>
      <c r="BP9237" s="3"/>
      <c r="BQ9237" s="3"/>
      <c r="BR9237" s="3"/>
      <c r="BS9237" s="3"/>
      <c r="BT9237" s="23">
        <v>9232</v>
      </c>
      <c r="BU9237" s="4">
        <f t="shared" si="576"/>
        <v>0</v>
      </c>
      <c r="BV9237" s="4">
        <f t="shared" si="577"/>
        <v>0</v>
      </c>
      <c r="BW9237" s="23"/>
      <c r="BX9237" s="4">
        <f t="shared" si="578"/>
        <v>1</v>
      </c>
      <c r="BY9237" s="4">
        <f t="shared" si="579"/>
        <v>1</v>
      </c>
    </row>
    <row r="9238" spans="1:77">
      <c r="A9238" s="23">
        <v>9233</v>
      </c>
      <c r="BP9238" s="3"/>
      <c r="BQ9238" s="3"/>
      <c r="BR9238" s="3"/>
      <c r="BS9238" s="3"/>
      <c r="BT9238" s="23">
        <v>9233</v>
      </c>
      <c r="BU9238" s="4">
        <f t="shared" si="576"/>
        <v>0</v>
      </c>
      <c r="BV9238" s="4">
        <f t="shared" si="577"/>
        <v>0</v>
      </c>
      <c r="BW9238" s="23"/>
      <c r="BX9238" s="4">
        <f t="shared" si="578"/>
        <v>1</v>
      </c>
      <c r="BY9238" s="4">
        <f t="shared" si="579"/>
        <v>1</v>
      </c>
    </row>
    <row r="9239" spans="1:77">
      <c r="A9239" s="23">
        <v>9234</v>
      </c>
      <c r="BP9239" s="3"/>
      <c r="BQ9239" s="3"/>
      <c r="BR9239" s="3"/>
      <c r="BS9239" s="3"/>
      <c r="BT9239" s="23">
        <v>9234</v>
      </c>
      <c r="BU9239" s="4">
        <f t="shared" si="576"/>
        <v>0</v>
      </c>
      <c r="BV9239" s="4">
        <f t="shared" si="577"/>
        <v>0</v>
      </c>
      <c r="BW9239" s="23"/>
      <c r="BX9239" s="4">
        <f t="shared" si="578"/>
        <v>1</v>
      </c>
      <c r="BY9239" s="4">
        <f t="shared" si="579"/>
        <v>1</v>
      </c>
    </row>
    <row r="9240" spans="1:77">
      <c r="A9240" s="23">
        <v>9235</v>
      </c>
      <c r="BP9240" s="3"/>
      <c r="BQ9240" s="3"/>
      <c r="BR9240" s="3"/>
      <c r="BS9240" s="3"/>
      <c r="BT9240" s="23">
        <v>9235</v>
      </c>
      <c r="BU9240" s="4">
        <f t="shared" si="576"/>
        <v>0</v>
      </c>
      <c r="BV9240" s="4">
        <f t="shared" si="577"/>
        <v>0</v>
      </c>
      <c r="BW9240" s="23"/>
      <c r="BX9240" s="4">
        <f t="shared" si="578"/>
        <v>1</v>
      </c>
      <c r="BY9240" s="4">
        <f t="shared" si="579"/>
        <v>1</v>
      </c>
    </row>
    <row r="9241" spans="1:77">
      <c r="A9241" s="23">
        <v>9236</v>
      </c>
      <c r="BP9241" s="3"/>
      <c r="BQ9241" s="3"/>
      <c r="BR9241" s="3"/>
      <c r="BS9241" s="3"/>
      <c r="BT9241" s="23">
        <v>9236</v>
      </c>
      <c r="BU9241" s="4">
        <f t="shared" si="576"/>
        <v>0</v>
      </c>
      <c r="BV9241" s="4">
        <f t="shared" si="577"/>
        <v>0</v>
      </c>
      <c r="BW9241" s="23"/>
      <c r="BX9241" s="4">
        <f t="shared" si="578"/>
        <v>1</v>
      </c>
      <c r="BY9241" s="4">
        <f t="shared" si="579"/>
        <v>1</v>
      </c>
    </row>
    <row r="9242" spans="1:77">
      <c r="A9242" s="23">
        <v>9237</v>
      </c>
      <c r="BP9242" s="3"/>
      <c r="BQ9242" s="3"/>
      <c r="BR9242" s="3"/>
      <c r="BS9242" s="3"/>
      <c r="BT9242" s="23">
        <v>9237</v>
      </c>
      <c r="BU9242" s="4">
        <f t="shared" si="576"/>
        <v>0</v>
      </c>
      <c r="BV9242" s="4">
        <f t="shared" si="577"/>
        <v>0</v>
      </c>
      <c r="BW9242" s="23"/>
      <c r="BX9242" s="4">
        <f t="shared" si="578"/>
        <v>1</v>
      </c>
      <c r="BY9242" s="4">
        <f t="shared" si="579"/>
        <v>1</v>
      </c>
    </row>
    <row r="9243" spans="1:77">
      <c r="A9243" s="23">
        <v>9238</v>
      </c>
      <c r="BP9243" s="3"/>
      <c r="BQ9243" s="3"/>
      <c r="BR9243" s="3"/>
      <c r="BS9243" s="3"/>
      <c r="BT9243" s="23">
        <v>9238</v>
      </c>
      <c r="BU9243" s="4">
        <f t="shared" si="576"/>
        <v>0</v>
      </c>
      <c r="BV9243" s="4">
        <f t="shared" si="577"/>
        <v>0</v>
      </c>
      <c r="BW9243" s="23"/>
      <c r="BX9243" s="4">
        <f t="shared" si="578"/>
        <v>1</v>
      </c>
      <c r="BY9243" s="4">
        <f t="shared" si="579"/>
        <v>1</v>
      </c>
    </row>
    <row r="9244" spans="1:77">
      <c r="A9244" s="23">
        <v>9239</v>
      </c>
      <c r="BP9244" s="3"/>
      <c r="BQ9244" s="3"/>
      <c r="BR9244" s="3"/>
      <c r="BS9244" s="3"/>
      <c r="BT9244" s="23">
        <v>9239</v>
      </c>
      <c r="BU9244" s="4">
        <f t="shared" si="576"/>
        <v>0</v>
      </c>
      <c r="BV9244" s="4">
        <f t="shared" si="577"/>
        <v>0</v>
      </c>
      <c r="BW9244" s="23"/>
      <c r="BX9244" s="4">
        <f t="shared" si="578"/>
        <v>1</v>
      </c>
      <c r="BY9244" s="4">
        <f t="shared" si="579"/>
        <v>1</v>
      </c>
    </row>
    <row r="9245" spans="1:77">
      <c r="A9245" s="23">
        <v>9240</v>
      </c>
      <c r="BP9245" s="3"/>
      <c r="BQ9245" s="3"/>
      <c r="BR9245" s="3"/>
      <c r="BS9245" s="3"/>
      <c r="BT9245" s="23">
        <v>9240</v>
      </c>
      <c r="BU9245" s="4">
        <f t="shared" si="576"/>
        <v>0</v>
      </c>
      <c r="BV9245" s="4">
        <f t="shared" si="577"/>
        <v>0</v>
      </c>
      <c r="BW9245" s="23"/>
      <c r="BX9245" s="4">
        <f t="shared" si="578"/>
        <v>1</v>
      </c>
      <c r="BY9245" s="4">
        <f t="shared" si="579"/>
        <v>1</v>
      </c>
    </row>
    <row r="9246" spans="1:77">
      <c r="A9246" s="23">
        <v>9241</v>
      </c>
      <c r="BP9246" s="3"/>
      <c r="BQ9246" s="3"/>
      <c r="BR9246" s="3"/>
      <c r="BS9246" s="3"/>
      <c r="BT9246" s="23">
        <v>9241</v>
      </c>
      <c r="BU9246" s="4">
        <f t="shared" si="576"/>
        <v>0</v>
      </c>
      <c r="BV9246" s="4">
        <f t="shared" si="577"/>
        <v>0</v>
      </c>
      <c r="BW9246" s="23"/>
      <c r="BX9246" s="4">
        <f t="shared" si="578"/>
        <v>1</v>
      </c>
      <c r="BY9246" s="4">
        <f t="shared" si="579"/>
        <v>1</v>
      </c>
    </row>
    <row r="9247" spans="1:77">
      <c r="A9247" s="23">
        <v>9242</v>
      </c>
      <c r="BP9247" s="3"/>
      <c r="BQ9247" s="3"/>
      <c r="BR9247" s="3"/>
      <c r="BS9247" s="3"/>
      <c r="BT9247" s="23">
        <v>9242</v>
      </c>
      <c r="BU9247" s="4">
        <f t="shared" si="576"/>
        <v>0</v>
      </c>
      <c r="BV9247" s="4">
        <f t="shared" si="577"/>
        <v>0</v>
      </c>
      <c r="BW9247" s="23"/>
      <c r="BX9247" s="4">
        <f t="shared" si="578"/>
        <v>1</v>
      </c>
      <c r="BY9247" s="4">
        <f t="shared" si="579"/>
        <v>1</v>
      </c>
    </row>
    <row r="9248" spans="1:77">
      <c r="A9248" s="23">
        <v>9243</v>
      </c>
      <c r="BP9248" s="3"/>
      <c r="BQ9248" s="3"/>
      <c r="BR9248" s="3"/>
      <c r="BS9248" s="3"/>
      <c r="BT9248" s="23">
        <v>9243</v>
      </c>
      <c r="BU9248" s="4">
        <f t="shared" si="576"/>
        <v>0</v>
      </c>
      <c r="BV9248" s="4">
        <f t="shared" si="577"/>
        <v>0</v>
      </c>
      <c r="BW9248" s="23"/>
      <c r="BX9248" s="4">
        <f t="shared" si="578"/>
        <v>1</v>
      </c>
      <c r="BY9248" s="4">
        <f t="shared" si="579"/>
        <v>1</v>
      </c>
    </row>
    <row r="9249" spans="1:77">
      <c r="A9249" s="23">
        <v>9244</v>
      </c>
      <c r="BP9249" s="3"/>
      <c r="BQ9249" s="3"/>
      <c r="BR9249" s="3"/>
      <c r="BS9249" s="3"/>
      <c r="BT9249" s="23">
        <v>9244</v>
      </c>
      <c r="BU9249" s="4">
        <f t="shared" si="576"/>
        <v>0</v>
      </c>
      <c r="BV9249" s="4">
        <f t="shared" si="577"/>
        <v>0</v>
      </c>
      <c r="BW9249" s="23"/>
      <c r="BX9249" s="4">
        <f t="shared" si="578"/>
        <v>1</v>
      </c>
      <c r="BY9249" s="4">
        <f t="shared" si="579"/>
        <v>1</v>
      </c>
    </row>
    <row r="9250" spans="1:77">
      <c r="A9250" s="23">
        <v>9245</v>
      </c>
      <c r="BP9250" s="3"/>
      <c r="BQ9250" s="3"/>
      <c r="BR9250" s="3"/>
      <c r="BS9250" s="3"/>
      <c r="BT9250" s="23">
        <v>9245</v>
      </c>
      <c r="BU9250" s="4">
        <f t="shared" si="576"/>
        <v>0</v>
      </c>
      <c r="BV9250" s="4">
        <f t="shared" si="577"/>
        <v>0</v>
      </c>
      <c r="BW9250" s="23"/>
      <c r="BX9250" s="4">
        <f t="shared" si="578"/>
        <v>1</v>
      </c>
      <c r="BY9250" s="4">
        <f t="shared" si="579"/>
        <v>1</v>
      </c>
    </row>
    <row r="9251" spans="1:77">
      <c r="A9251" s="23">
        <v>9246</v>
      </c>
      <c r="BP9251" s="3"/>
      <c r="BQ9251" s="3"/>
      <c r="BR9251" s="3"/>
      <c r="BS9251" s="3"/>
      <c r="BT9251" s="23">
        <v>9246</v>
      </c>
      <c r="BU9251" s="4">
        <f t="shared" si="576"/>
        <v>0</v>
      </c>
      <c r="BV9251" s="4">
        <f t="shared" si="577"/>
        <v>0</v>
      </c>
      <c r="BW9251" s="23"/>
      <c r="BX9251" s="4">
        <f t="shared" si="578"/>
        <v>1</v>
      </c>
      <c r="BY9251" s="4">
        <f t="shared" si="579"/>
        <v>1</v>
      </c>
    </row>
    <row r="9252" spans="1:77">
      <c r="A9252" s="23">
        <v>9247</v>
      </c>
      <c r="BP9252" s="3"/>
      <c r="BQ9252" s="3"/>
      <c r="BR9252" s="3"/>
      <c r="BS9252" s="3"/>
      <c r="BT9252" s="23">
        <v>9247</v>
      </c>
      <c r="BU9252" s="4">
        <f t="shared" si="576"/>
        <v>0</v>
      </c>
      <c r="BV9252" s="4">
        <f t="shared" si="577"/>
        <v>0</v>
      </c>
      <c r="BW9252" s="23"/>
      <c r="BX9252" s="4">
        <f t="shared" si="578"/>
        <v>1</v>
      </c>
      <c r="BY9252" s="4">
        <f t="shared" si="579"/>
        <v>1</v>
      </c>
    </row>
    <row r="9253" spans="1:77">
      <c r="A9253" s="23">
        <v>9248</v>
      </c>
      <c r="BP9253" s="3"/>
      <c r="BQ9253" s="3"/>
      <c r="BR9253" s="3"/>
      <c r="BS9253" s="3"/>
      <c r="BT9253" s="23">
        <v>9248</v>
      </c>
      <c r="BU9253" s="4">
        <f t="shared" si="576"/>
        <v>0</v>
      </c>
      <c r="BV9253" s="4">
        <f t="shared" si="577"/>
        <v>0</v>
      </c>
      <c r="BW9253" s="23"/>
      <c r="BX9253" s="4">
        <f t="shared" si="578"/>
        <v>1</v>
      </c>
      <c r="BY9253" s="4">
        <f t="shared" si="579"/>
        <v>1</v>
      </c>
    </row>
    <row r="9254" spans="1:77">
      <c r="A9254" s="23">
        <v>9249</v>
      </c>
      <c r="BP9254" s="3"/>
      <c r="BQ9254" s="3"/>
      <c r="BR9254" s="3"/>
      <c r="BS9254" s="3"/>
      <c r="BT9254" s="23">
        <v>9249</v>
      </c>
      <c r="BU9254" s="4">
        <f t="shared" si="576"/>
        <v>0</v>
      </c>
      <c r="BV9254" s="4">
        <f t="shared" si="577"/>
        <v>0</v>
      </c>
      <c r="BW9254" s="23"/>
      <c r="BX9254" s="4">
        <f t="shared" si="578"/>
        <v>1</v>
      </c>
      <c r="BY9254" s="4">
        <f t="shared" si="579"/>
        <v>1</v>
      </c>
    </row>
    <row r="9255" spans="1:77">
      <c r="A9255" s="23">
        <v>9250</v>
      </c>
      <c r="BP9255" s="3"/>
      <c r="BQ9255" s="3"/>
      <c r="BR9255" s="3"/>
      <c r="BS9255" s="3"/>
      <c r="BT9255" s="23">
        <v>9250</v>
      </c>
      <c r="BU9255" s="4">
        <f t="shared" si="576"/>
        <v>0</v>
      </c>
      <c r="BV9255" s="4">
        <f t="shared" si="577"/>
        <v>0</v>
      </c>
      <c r="BW9255" s="23"/>
      <c r="BX9255" s="4">
        <f t="shared" si="578"/>
        <v>1</v>
      </c>
      <c r="BY9255" s="4">
        <f t="shared" si="579"/>
        <v>1</v>
      </c>
    </row>
    <row r="9256" spans="1:77">
      <c r="A9256" s="23">
        <v>9251</v>
      </c>
      <c r="BP9256" s="3"/>
      <c r="BQ9256" s="3"/>
      <c r="BR9256" s="3"/>
      <c r="BS9256" s="3"/>
      <c r="BT9256" s="23">
        <v>9251</v>
      </c>
      <c r="BU9256" s="4">
        <f t="shared" si="576"/>
        <v>0</v>
      </c>
      <c r="BV9256" s="4">
        <f t="shared" si="577"/>
        <v>0</v>
      </c>
      <c r="BW9256" s="23"/>
      <c r="BX9256" s="4">
        <f t="shared" si="578"/>
        <v>1</v>
      </c>
      <c r="BY9256" s="4">
        <f t="shared" si="579"/>
        <v>1</v>
      </c>
    </row>
    <row r="9257" spans="1:77">
      <c r="A9257" s="23">
        <v>9252</v>
      </c>
      <c r="BP9257" s="3"/>
      <c r="BQ9257" s="3"/>
      <c r="BR9257" s="3"/>
      <c r="BS9257" s="3"/>
      <c r="BT9257" s="23">
        <v>9252</v>
      </c>
      <c r="BU9257" s="4">
        <f t="shared" si="576"/>
        <v>0</v>
      </c>
      <c r="BV9257" s="4">
        <f t="shared" si="577"/>
        <v>0</v>
      </c>
      <c r="BW9257" s="23"/>
      <c r="BX9257" s="4">
        <f t="shared" si="578"/>
        <v>1</v>
      </c>
      <c r="BY9257" s="4">
        <f t="shared" si="579"/>
        <v>1</v>
      </c>
    </row>
    <row r="9258" spans="1:77">
      <c r="A9258" s="23">
        <v>9253</v>
      </c>
      <c r="BP9258" s="3"/>
      <c r="BQ9258" s="3"/>
      <c r="BR9258" s="3"/>
      <c r="BS9258" s="3"/>
      <c r="BT9258" s="23">
        <v>9253</v>
      </c>
      <c r="BU9258" s="4">
        <f t="shared" si="576"/>
        <v>0</v>
      </c>
      <c r="BV9258" s="4">
        <f t="shared" si="577"/>
        <v>0</v>
      </c>
      <c r="BW9258" s="23"/>
      <c r="BX9258" s="4">
        <f t="shared" si="578"/>
        <v>1</v>
      </c>
      <c r="BY9258" s="4">
        <f t="shared" si="579"/>
        <v>1</v>
      </c>
    </row>
    <row r="9259" spans="1:77">
      <c r="A9259" s="23">
        <v>9254</v>
      </c>
      <c r="BP9259" s="3"/>
      <c r="BQ9259" s="3"/>
      <c r="BR9259" s="3"/>
      <c r="BS9259" s="3"/>
      <c r="BT9259" s="23">
        <v>9254</v>
      </c>
      <c r="BU9259" s="4">
        <f t="shared" si="576"/>
        <v>0</v>
      </c>
      <c r="BV9259" s="4">
        <f t="shared" si="577"/>
        <v>0</v>
      </c>
      <c r="BW9259" s="23"/>
      <c r="BX9259" s="4">
        <f t="shared" si="578"/>
        <v>1</v>
      </c>
      <c r="BY9259" s="4">
        <f t="shared" si="579"/>
        <v>1</v>
      </c>
    </row>
    <row r="9260" spans="1:77">
      <c r="A9260" s="23">
        <v>9255</v>
      </c>
      <c r="BP9260" s="3"/>
      <c r="BQ9260" s="3"/>
      <c r="BR9260" s="3"/>
      <c r="BS9260" s="3"/>
      <c r="BT9260" s="23">
        <v>9255</v>
      </c>
      <c r="BU9260" s="4">
        <f t="shared" si="576"/>
        <v>0</v>
      </c>
      <c r="BV9260" s="4">
        <f t="shared" si="577"/>
        <v>0</v>
      </c>
      <c r="BW9260" s="23"/>
      <c r="BX9260" s="4">
        <f t="shared" si="578"/>
        <v>1</v>
      </c>
      <c r="BY9260" s="4">
        <f t="shared" si="579"/>
        <v>1</v>
      </c>
    </row>
    <row r="9261" spans="1:77">
      <c r="A9261" s="23">
        <v>9256</v>
      </c>
      <c r="BP9261" s="3"/>
      <c r="BQ9261" s="3"/>
      <c r="BR9261" s="3"/>
      <c r="BS9261" s="3"/>
      <c r="BT9261" s="23">
        <v>9256</v>
      </c>
      <c r="BU9261" s="4">
        <f t="shared" si="576"/>
        <v>0</v>
      </c>
      <c r="BV9261" s="4">
        <f t="shared" si="577"/>
        <v>0</v>
      </c>
      <c r="BW9261" s="23"/>
      <c r="BX9261" s="4">
        <f t="shared" si="578"/>
        <v>1</v>
      </c>
      <c r="BY9261" s="4">
        <f t="shared" si="579"/>
        <v>1</v>
      </c>
    </row>
    <row r="9262" spans="1:77">
      <c r="A9262" s="23">
        <v>9257</v>
      </c>
      <c r="BP9262" s="3"/>
      <c r="BQ9262" s="3"/>
      <c r="BR9262" s="3"/>
      <c r="BS9262" s="3"/>
      <c r="BT9262" s="23">
        <v>9257</v>
      </c>
      <c r="BU9262" s="4">
        <f t="shared" si="576"/>
        <v>0</v>
      </c>
      <c r="BV9262" s="4">
        <f t="shared" si="577"/>
        <v>0</v>
      </c>
      <c r="BW9262" s="23"/>
      <c r="BX9262" s="4">
        <f t="shared" si="578"/>
        <v>1</v>
      </c>
      <c r="BY9262" s="4">
        <f t="shared" si="579"/>
        <v>1</v>
      </c>
    </row>
    <row r="9263" spans="1:77">
      <c r="A9263" s="23">
        <v>9258</v>
      </c>
      <c r="BP9263" s="3"/>
      <c r="BQ9263" s="3"/>
      <c r="BR9263" s="3"/>
      <c r="BS9263" s="3"/>
      <c r="BT9263" s="23">
        <v>9258</v>
      </c>
      <c r="BU9263" s="4">
        <f t="shared" si="576"/>
        <v>0</v>
      </c>
      <c r="BV9263" s="4">
        <f t="shared" si="577"/>
        <v>0</v>
      </c>
      <c r="BW9263" s="23"/>
      <c r="BX9263" s="4">
        <f t="shared" si="578"/>
        <v>1</v>
      </c>
      <c r="BY9263" s="4">
        <f t="shared" si="579"/>
        <v>1</v>
      </c>
    </row>
    <row r="9264" spans="1:77">
      <c r="A9264" s="23">
        <v>9259</v>
      </c>
      <c r="BP9264" s="3"/>
      <c r="BQ9264" s="3"/>
      <c r="BR9264" s="3"/>
      <c r="BS9264" s="3"/>
      <c r="BT9264" s="23">
        <v>9259</v>
      </c>
      <c r="BU9264" s="4">
        <f t="shared" si="576"/>
        <v>0</v>
      </c>
      <c r="BV9264" s="4">
        <f t="shared" si="577"/>
        <v>0</v>
      </c>
      <c r="BW9264" s="23"/>
      <c r="BX9264" s="4">
        <f t="shared" si="578"/>
        <v>1</v>
      </c>
      <c r="BY9264" s="4">
        <f t="shared" si="579"/>
        <v>1</v>
      </c>
    </row>
    <row r="9265" spans="1:77">
      <c r="A9265" s="23">
        <v>9260</v>
      </c>
      <c r="BP9265" s="3"/>
      <c r="BQ9265" s="3"/>
      <c r="BR9265" s="3"/>
      <c r="BS9265" s="3"/>
      <c r="BT9265" s="23">
        <v>9260</v>
      </c>
      <c r="BU9265" s="4">
        <f t="shared" si="576"/>
        <v>0</v>
      </c>
      <c r="BV9265" s="4">
        <f t="shared" si="577"/>
        <v>0</v>
      </c>
      <c r="BW9265" s="23"/>
      <c r="BX9265" s="4">
        <f t="shared" si="578"/>
        <v>1</v>
      </c>
      <c r="BY9265" s="4">
        <f t="shared" si="579"/>
        <v>1</v>
      </c>
    </row>
    <row r="9266" spans="1:77">
      <c r="A9266" s="23">
        <v>9261</v>
      </c>
      <c r="BP9266" s="3"/>
      <c r="BQ9266" s="3"/>
      <c r="BR9266" s="3"/>
      <c r="BS9266" s="3"/>
      <c r="BT9266" s="23">
        <v>9261</v>
      </c>
      <c r="BU9266" s="4">
        <f t="shared" si="576"/>
        <v>0</v>
      </c>
      <c r="BV9266" s="4">
        <f t="shared" si="577"/>
        <v>0</v>
      </c>
      <c r="BW9266" s="23"/>
      <c r="BX9266" s="4">
        <f t="shared" si="578"/>
        <v>1</v>
      </c>
      <c r="BY9266" s="4">
        <f t="shared" si="579"/>
        <v>1</v>
      </c>
    </row>
    <row r="9267" spans="1:77">
      <c r="A9267" s="23">
        <v>9262</v>
      </c>
      <c r="BP9267" s="3"/>
      <c r="BQ9267" s="3"/>
      <c r="BR9267" s="3"/>
      <c r="BS9267" s="3"/>
      <c r="BT9267" s="23">
        <v>9262</v>
      </c>
      <c r="BU9267" s="4">
        <f t="shared" si="576"/>
        <v>0</v>
      </c>
      <c r="BV9267" s="4">
        <f t="shared" si="577"/>
        <v>0</v>
      </c>
      <c r="BW9267" s="23"/>
      <c r="BX9267" s="4">
        <f t="shared" si="578"/>
        <v>1</v>
      </c>
      <c r="BY9267" s="4">
        <f t="shared" si="579"/>
        <v>1</v>
      </c>
    </row>
    <row r="9268" spans="1:77">
      <c r="A9268" s="23">
        <v>9263</v>
      </c>
      <c r="BP9268" s="3"/>
      <c r="BQ9268" s="3"/>
      <c r="BR9268" s="3"/>
      <c r="BS9268" s="3"/>
      <c r="BT9268" s="23">
        <v>9263</v>
      </c>
      <c r="BU9268" s="4">
        <f t="shared" si="576"/>
        <v>0</v>
      </c>
      <c r="BV9268" s="4">
        <f t="shared" si="577"/>
        <v>0</v>
      </c>
      <c r="BW9268" s="23"/>
      <c r="BX9268" s="4">
        <f t="shared" si="578"/>
        <v>1</v>
      </c>
      <c r="BY9268" s="4">
        <f t="shared" si="579"/>
        <v>1</v>
      </c>
    </row>
    <row r="9269" spans="1:77">
      <c r="A9269" s="23">
        <v>9264</v>
      </c>
      <c r="BP9269" s="3"/>
      <c r="BQ9269" s="3"/>
      <c r="BR9269" s="3"/>
      <c r="BS9269" s="3"/>
      <c r="BT9269" s="23">
        <v>9264</v>
      </c>
      <c r="BU9269" s="4">
        <f t="shared" si="576"/>
        <v>0</v>
      </c>
      <c r="BV9269" s="4">
        <f t="shared" si="577"/>
        <v>0</v>
      </c>
      <c r="BW9269" s="23"/>
      <c r="BX9269" s="4">
        <f t="shared" si="578"/>
        <v>1</v>
      </c>
      <c r="BY9269" s="4">
        <f t="shared" si="579"/>
        <v>1</v>
      </c>
    </row>
    <row r="9270" spans="1:77">
      <c r="A9270" s="23">
        <v>9265</v>
      </c>
      <c r="BP9270" s="3"/>
      <c r="BQ9270" s="3"/>
      <c r="BR9270" s="3"/>
      <c r="BS9270" s="3"/>
      <c r="BT9270" s="23">
        <v>9265</v>
      </c>
      <c r="BU9270" s="4">
        <f t="shared" si="576"/>
        <v>0</v>
      </c>
      <c r="BV9270" s="4">
        <f t="shared" si="577"/>
        <v>0</v>
      </c>
      <c r="BW9270" s="23"/>
      <c r="BX9270" s="4">
        <f t="shared" si="578"/>
        <v>1</v>
      </c>
      <c r="BY9270" s="4">
        <f t="shared" si="579"/>
        <v>1</v>
      </c>
    </row>
    <row r="9271" spans="1:77">
      <c r="A9271" s="23">
        <v>9266</v>
      </c>
      <c r="BP9271" s="3"/>
      <c r="BQ9271" s="3"/>
      <c r="BR9271" s="3"/>
      <c r="BS9271" s="3"/>
      <c r="BT9271" s="23">
        <v>9266</v>
      </c>
      <c r="BU9271" s="4">
        <f t="shared" si="576"/>
        <v>0</v>
      </c>
      <c r="BV9271" s="4">
        <f t="shared" si="577"/>
        <v>0</v>
      </c>
      <c r="BW9271" s="23"/>
      <c r="BX9271" s="4">
        <f t="shared" si="578"/>
        <v>1</v>
      </c>
      <c r="BY9271" s="4">
        <f t="shared" si="579"/>
        <v>1</v>
      </c>
    </row>
    <row r="9272" spans="1:77">
      <c r="A9272" s="23">
        <v>9267</v>
      </c>
      <c r="BP9272" s="3"/>
      <c r="BQ9272" s="3"/>
      <c r="BR9272" s="3"/>
      <c r="BS9272" s="3"/>
      <c r="BT9272" s="23">
        <v>9267</v>
      </c>
      <c r="BU9272" s="4">
        <f t="shared" si="576"/>
        <v>0</v>
      </c>
      <c r="BV9272" s="4">
        <f t="shared" si="577"/>
        <v>0</v>
      </c>
      <c r="BW9272" s="23"/>
      <c r="BX9272" s="4">
        <f t="shared" si="578"/>
        <v>1</v>
      </c>
      <c r="BY9272" s="4">
        <f t="shared" si="579"/>
        <v>1</v>
      </c>
    </row>
    <row r="9273" spans="1:77">
      <c r="A9273" s="23">
        <v>9268</v>
      </c>
      <c r="BP9273" s="3"/>
      <c r="BQ9273" s="3"/>
      <c r="BR9273" s="3"/>
      <c r="BS9273" s="3"/>
      <c r="BT9273" s="23">
        <v>9268</v>
      </c>
      <c r="BU9273" s="4">
        <f t="shared" si="576"/>
        <v>0</v>
      </c>
      <c r="BV9273" s="4">
        <f t="shared" si="577"/>
        <v>0</v>
      </c>
      <c r="BW9273" s="23"/>
      <c r="BX9273" s="4">
        <f t="shared" si="578"/>
        <v>1</v>
      </c>
      <c r="BY9273" s="4">
        <f t="shared" si="579"/>
        <v>1</v>
      </c>
    </row>
    <row r="9274" spans="1:77">
      <c r="A9274" s="23">
        <v>9269</v>
      </c>
      <c r="BP9274" s="3"/>
      <c r="BQ9274" s="3"/>
      <c r="BR9274" s="3"/>
      <c r="BS9274" s="3"/>
      <c r="BT9274" s="23">
        <v>9269</v>
      </c>
      <c r="BU9274" s="4">
        <f t="shared" si="576"/>
        <v>0</v>
      </c>
      <c r="BV9274" s="4">
        <f t="shared" si="577"/>
        <v>0</v>
      </c>
      <c r="BW9274" s="23"/>
      <c r="BX9274" s="4">
        <f t="shared" si="578"/>
        <v>1</v>
      </c>
      <c r="BY9274" s="4">
        <f t="shared" si="579"/>
        <v>1</v>
      </c>
    </row>
    <row r="9275" spans="1:77">
      <c r="A9275" s="23">
        <v>9270</v>
      </c>
      <c r="BP9275" s="3"/>
      <c r="BQ9275" s="3"/>
      <c r="BR9275" s="3"/>
      <c r="BS9275" s="3"/>
      <c r="BT9275" s="23">
        <v>9270</v>
      </c>
      <c r="BU9275" s="4">
        <f t="shared" si="576"/>
        <v>0</v>
      </c>
      <c r="BV9275" s="4">
        <f t="shared" si="577"/>
        <v>0</v>
      </c>
      <c r="BW9275" s="23"/>
      <c r="BX9275" s="4">
        <f t="shared" si="578"/>
        <v>1</v>
      </c>
      <c r="BY9275" s="4">
        <f t="shared" si="579"/>
        <v>1</v>
      </c>
    </row>
    <row r="9276" spans="1:77">
      <c r="A9276" s="23">
        <v>9271</v>
      </c>
      <c r="BP9276" s="3"/>
      <c r="BQ9276" s="3"/>
      <c r="BR9276" s="3"/>
      <c r="BS9276" s="3"/>
      <c r="BT9276" s="23">
        <v>9271</v>
      </c>
      <c r="BU9276" s="4">
        <f t="shared" si="576"/>
        <v>0</v>
      </c>
      <c r="BV9276" s="4">
        <f t="shared" si="577"/>
        <v>0</v>
      </c>
      <c r="BW9276" s="23"/>
      <c r="BX9276" s="4">
        <f t="shared" si="578"/>
        <v>1</v>
      </c>
      <c r="BY9276" s="4">
        <f t="shared" si="579"/>
        <v>1</v>
      </c>
    </row>
    <row r="9277" spans="1:77">
      <c r="A9277" s="23">
        <v>9272</v>
      </c>
      <c r="BP9277" s="3"/>
      <c r="BQ9277" s="3"/>
      <c r="BR9277" s="3"/>
      <c r="BS9277" s="3"/>
      <c r="BT9277" s="23">
        <v>9272</v>
      </c>
      <c r="BU9277" s="4">
        <f t="shared" si="576"/>
        <v>0</v>
      </c>
      <c r="BV9277" s="4">
        <f t="shared" si="577"/>
        <v>0</v>
      </c>
      <c r="BW9277" s="23"/>
      <c r="BX9277" s="4">
        <f t="shared" si="578"/>
        <v>1</v>
      </c>
      <c r="BY9277" s="4">
        <f t="shared" si="579"/>
        <v>1</v>
      </c>
    </row>
    <row r="9278" spans="1:77">
      <c r="A9278" s="23">
        <v>9273</v>
      </c>
      <c r="BP9278" s="3"/>
      <c r="BQ9278" s="3"/>
      <c r="BR9278" s="3"/>
      <c r="BS9278" s="3"/>
      <c r="BT9278" s="23">
        <v>9273</v>
      </c>
      <c r="BU9278" s="4">
        <f t="shared" si="576"/>
        <v>0</v>
      </c>
      <c r="BV9278" s="4">
        <f t="shared" si="577"/>
        <v>0</v>
      </c>
      <c r="BW9278" s="23"/>
      <c r="BX9278" s="4">
        <f t="shared" si="578"/>
        <v>1</v>
      </c>
      <c r="BY9278" s="4">
        <f t="shared" si="579"/>
        <v>1</v>
      </c>
    </row>
    <row r="9279" spans="1:77">
      <c r="A9279" s="23">
        <v>9274</v>
      </c>
      <c r="BP9279" s="3"/>
      <c r="BQ9279" s="3"/>
      <c r="BR9279" s="3"/>
      <c r="BS9279" s="3"/>
      <c r="BT9279" s="23">
        <v>9274</v>
      </c>
      <c r="BU9279" s="4">
        <f t="shared" si="576"/>
        <v>0</v>
      </c>
      <c r="BV9279" s="4">
        <f t="shared" si="577"/>
        <v>0</v>
      </c>
      <c r="BW9279" s="23"/>
      <c r="BX9279" s="4">
        <f t="shared" si="578"/>
        <v>1</v>
      </c>
      <c r="BY9279" s="4">
        <f t="shared" si="579"/>
        <v>1</v>
      </c>
    </row>
    <row r="9280" spans="1:77">
      <c r="A9280" s="23">
        <v>9275</v>
      </c>
      <c r="BP9280" s="3"/>
      <c r="BQ9280" s="3"/>
      <c r="BR9280" s="3"/>
      <c r="BS9280" s="3"/>
      <c r="BT9280" s="23">
        <v>9275</v>
      </c>
      <c r="BU9280" s="4">
        <f t="shared" si="576"/>
        <v>0</v>
      </c>
      <c r="BV9280" s="4">
        <f t="shared" si="577"/>
        <v>0</v>
      </c>
      <c r="BW9280" s="23"/>
      <c r="BX9280" s="4">
        <f t="shared" si="578"/>
        <v>1</v>
      </c>
      <c r="BY9280" s="4">
        <f t="shared" si="579"/>
        <v>1</v>
      </c>
    </row>
    <row r="9281" spans="1:77">
      <c r="A9281" s="23">
        <v>9276</v>
      </c>
      <c r="BP9281" s="3"/>
      <c r="BQ9281" s="3"/>
      <c r="BR9281" s="3"/>
      <c r="BS9281" s="3"/>
      <c r="BT9281" s="23">
        <v>9276</v>
      </c>
      <c r="BU9281" s="4">
        <f t="shared" si="576"/>
        <v>0</v>
      </c>
      <c r="BV9281" s="4">
        <f t="shared" si="577"/>
        <v>0</v>
      </c>
      <c r="BW9281" s="23"/>
      <c r="BX9281" s="4">
        <f t="shared" si="578"/>
        <v>1</v>
      </c>
      <c r="BY9281" s="4">
        <f t="shared" si="579"/>
        <v>1</v>
      </c>
    </row>
    <row r="9282" spans="1:77">
      <c r="A9282" s="23">
        <v>9277</v>
      </c>
      <c r="BP9282" s="3"/>
      <c r="BQ9282" s="3"/>
      <c r="BR9282" s="3"/>
      <c r="BS9282" s="3"/>
      <c r="BT9282" s="23">
        <v>9277</v>
      </c>
      <c r="BU9282" s="4">
        <f t="shared" si="576"/>
        <v>0</v>
      </c>
      <c r="BV9282" s="4">
        <f t="shared" si="577"/>
        <v>0</v>
      </c>
      <c r="BW9282" s="23"/>
      <c r="BX9282" s="4">
        <f t="shared" si="578"/>
        <v>1</v>
      </c>
      <c r="BY9282" s="4">
        <f t="shared" si="579"/>
        <v>1</v>
      </c>
    </row>
    <row r="9283" spans="1:77">
      <c r="A9283" s="23">
        <v>9278</v>
      </c>
      <c r="BP9283" s="3"/>
      <c r="BQ9283" s="3"/>
      <c r="BR9283" s="3"/>
      <c r="BS9283" s="3"/>
      <c r="BT9283" s="23">
        <v>9278</v>
      </c>
      <c r="BU9283" s="4">
        <f t="shared" si="576"/>
        <v>0</v>
      </c>
      <c r="BV9283" s="4">
        <f t="shared" si="577"/>
        <v>0</v>
      </c>
      <c r="BW9283" s="23"/>
      <c r="BX9283" s="4">
        <f t="shared" si="578"/>
        <v>1</v>
      </c>
      <c r="BY9283" s="4">
        <f t="shared" si="579"/>
        <v>1</v>
      </c>
    </row>
    <row r="9284" spans="1:77">
      <c r="A9284" s="23">
        <v>9279</v>
      </c>
      <c r="BP9284" s="3"/>
      <c r="BQ9284" s="3"/>
      <c r="BR9284" s="3"/>
      <c r="BS9284" s="3"/>
      <c r="BT9284" s="23">
        <v>9279</v>
      </c>
      <c r="BU9284" s="4">
        <f t="shared" si="576"/>
        <v>0</v>
      </c>
      <c r="BV9284" s="4">
        <f t="shared" si="577"/>
        <v>0</v>
      </c>
      <c r="BW9284" s="23"/>
      <c r="BX9284" s="4">
        <f t="shared" si="578"/>
        <v>1</v>
      </c>
      <c r="BY9284" s="4">
        <f t="shared" si="579"/>
        <v>1</v>
      </c>
    </row>
    <row r="9285" spans="1:77">
      <c r="A9285" s="23">
        <v>9280</v>
      </c>
      <c r="BP9285" s="3"/>
      <c r="BQ9285" s="3"/>
      <c r="BR9285" s="3"/>
      <c r="BS9285" s="3"/>
      <c r="BT9285" s="23">
        <v>9280</v>
      </c>
      <c r="BU9285" s="4">
        <f t="shared" si="576"/>
        <v>0</v>
      </c>
      <c r="BV9285" s="4">
        <f t="shared" si="577"/>
        <v>0</v>
      </c>
      <c r="BW9285" s="23"/>
      <c r="BX9285" s="4">
        <f t="shared" si="578"/>
        <v>1</v>
      </c>
      <c r="BY9285" s="4">
        <f t="shared" si="579"/>
        <v>1</v>
      </c>
    </row>
    <row r="9286" spans="1:77">
      <c r="A9286" s="23">
        <v>9281</v>
      </c>
      <c r="BP9286" s="3"/>
      <c r="BQ9286" s="3"/>
      <c r="BR9286" s="3"/>
      <c r="BS9286" s="3"/>
      <c r="BT9286" s="23">
        <v>9281</v>
      </c>
      <c r="BU9286" s="4">
        <f t="shared" si="576"/>
        <v>0</v>
      </c>
      <c r="BV9286" s="4">
        <f t="shared" si="577"/>
        <v>0</v>
      </c>
      <c r="BW9286" s="23"/>
      <c r="BX9286" s="4">
        <f t="shared" si="578"/>
        <v>1</v>
      </c>
      <c r="BY9286" s="4">
        <f t="shared" si="579"/>
        <v>1</v>
      </c>
    </row>
    <row r="9287" spans="1:77">
      <c r="A9287" s="23">
        <v>9282</v>
      </c>
      <c r="BP9287" s="3"/>
      <c r="BQ9287" s="3"/>
      <c r="BR9287" s="3"/>
      <c r="BS9287" s="3"/>
      <c r="BT9287" s="23">
        <v>9282</v>
      </c>
      <c r="BU9287" s="4">
        <f t="shared" ref="BU9287:BU9350" si="580">BP9287*$BV$1-BQ9287</f>
        <v>0</v>
      </c>
      <c r="BV9287" s="4">
        <f t="shared" ref="BV9287:BV9350" si="581">BR9287*$BV$1-BS9287</f>
        <v>0</v>
      </c>
      <c r="BW9287" s="23"/>
      <c r="BX9287" s="4">
        <f t="shared" ref="BX9287:BX9350" si="582">IF(BU9287=MAX($BU9287:$BV9287),1,0)</f>
        <v>1</v>
      </c>
      <c r="BY9287" s="4">
        <f t="shared" ref="BY9287:BY9350" si="583">IF(BV9287=MAX($BU9287:$BV9287),1,0)</f>
        <v>1</v>
      </c>
    </row>
    <row r="9288" spans="1:77">
      <c r="A9288" s="23">
        <v>9283</v>
      </c>
      <c r="BP9288" s="3"/>
      <c r="BQ9288" s="3"/>
      <c r="BR9288" s="3"/>
      <c r="BS9288" s="3"/>
      <c r="BT9288" s="23">
        <v>9283</v>
      </c>
      <c r="BU9288" s="4">
        <f t="shared" si="580"/>
        <v>0</v>
      </c>
      <c r="BV9288" s="4">
        <f t="shared" si="581"/>
        <v>0</v>
      </c>
      <c r="BW9288" s="23"/>
      <c r="BX9288" s="4">
        <f t="shared" si="582"/>
        <v>1</v>
      </c>
      <c r="BY9288" s="4">
        <f t="shared" si="583"/>
        <v>1</v>
      </c>
    </row>
    <row r="9289" spans="1:77">
      <c r="A9289" s="23">
        <v>9284</v>
      </c>
      <c r="BP9289" s="3"/>
      <c r="BQ9289" s="3"/>
      <c r="BR9289" s="3"/>
      <c r="BS9289" s="3"/>
      <c r="BT9289" s="23">
        <v>9284</v>
      </c>
      <c r="BU9289" s="4">
        <f t="shared" si="580"/>
        <v>0</v>
      </c>
      <c r="BV9289" s="4">
        <f t="shared" si="581"/>
        <v>0</v>
      </c>
      <c r="BW9289" s="23"/>
      <c r="BX9289" s="4">
        <f t="shared" si="582"/>
        <v>1</v>
      </c>
      <c r="BY9289" s="4">
        <f t="shared" si="583"/>
        <v>1</v>
      </c>
    </row>
    <row r="9290" spans="1:77">
      <c r="A9290" s="23">
        <v>9285</v>
      </c>
      <c r="BP9290" s="3"/>
      <c r="BQ9290" s="3"/>
      <c r="BR9290" s="3"/>
      <c r="BS9290" s="3"/>
      <c r="BT9290" s="23">
        <v>9285</v>
      </c>
      <c r="BU9290" s="4">
        <f t="shared" si="580"/>
        <v>0</v>
      </c>
      <c r="BV9290" s="4">
        <f t="shared" si="581"/>
        <v>0</v>
      </c>
      <c r="BW9290" s="23"/>
      <c r="BX9290" s="4">
        <f t="shared" si="582"/>
        <v>1</v>
      </c>
      <c r="BY9290" s="4">
        <f t="shared" si="583"/>
        <v>1</v>
      </c>
    </row>
    <row r="9291" spans="1:77">
      <c r="A9291" s="23">
        <v>9286</v>
      </c>
      <c r="BP9291" s="3"/>
      <c r="BQ9291" s="3"/>
      <c r="BR9291" s="3"/>
      <c r="BS9291" s="3"/>
      <c r="BT9291" s="23">
        <v>9286</v>
      </c>
      <c r="BU9291" s="4">
        <f t="shared" si="580"/>
        <v>0</v>
      </c>
      <c r="BV9291" s="4">
        <f t="shared" si="581"/>
        <v>0</v>
      </c>
      <c r="BW9291" s="23"/>
      <c r="BX9291" s="4">
        <f t="shared" si="582"/>
        <v>1</v>
      </c>
      <c r="BY9291" s="4">
        <f t="shared" si="583"/>
        <v>1</v>
      </c>
    </row>
    <row r="9292" spans="1:77">
      <c r="A9292" s="23">
        <v>9287</v>
      </c>
      <c r="BP9292" s="3"/>
      <c r="BQ9292" s="3"/>
      <c r="BR9292" s="3"/>
      <c r="BS9292" s="3"/>
      <c r="BT9292" s="23">
        <v>9287</v>
      </c>
      <c r="BU9292" s="4">
        <f t="shared" si="580"/>
        <v>0</v>
      </c>
      <c r="BV9292" s="4">
        <f t="shared" si="581"/>
        <v>0</v>
      </c>
      <c r="BW9292" s="23"/>
      <c r="BX9292" s="4">
        <f t="shared" si="582"/>
        <v>1</v>
      </c>
      <c r="BY9292" s="4">
        <f t="shared" si="583"/>
        <v>1</v>
      </c>
    </row>
    <row r="9293" spans="1:77">
      <c r="A9293" s="23">
        <v>9288</v>
      </c>
      <c r="BP9293" s="3"/>
      <c r="BQ9293" s="3"/>
      <c r="BR9293" s="3"/>
      <c r="BS9293" s="3"/>
      <c r="BT9293" s="23">
        <v>9288</v>
      </c>
      <c r="BU9293" s="4">
        <f t="shared" si="580"/>
        <v>0</v>
      </c>
      <c r="BV9293" s="4">
        <f t="shared" si="581"/>
        <v>0</v>
      </c>
      <c r="BW9293" s="23"/>
      <c r="BX9293" s="4">
        <f t="shared" si="582"/>
        <v>1</v>
      </c>
      <c r="BY9293" s="4">
        <f t="shared" si="583"/>
        <v>1</v>
      </c>
    </row>
    <row r="9294" spans="1:77">
      <c r="A9294" s="23">
        <v>9289</v>
      </c>
      <c r="BP9294" s="3"/>
      <c r="BQ9294" s="3"/>
      <c r="BR9294" s="3"/>
      <c r="BS9294" s="3"/>
      <c r="BT9294" s="23">
        <v>9289</v>
      </c>
      <c r="BU9294" s="4">
        <f t="shared" si="580"/>
        <v>0</v>
      </c>
      <c r="BV9294" s="4">
        <f t="shared" si="581"/>
        <v>0</v>
      </c>
      <c r="BW9294" s="23"/>
      <c r="BX9294" s="4">
        <f t="shared" si="582"/>
        <v>1</v>
      </c>
      <c r="BY9294" s="4">
        <f t="shared" si="583"/>
        <v>1</v>
      </c>
    </row>
    <row r="9295" spans="1:77">
      <c r="A9295" s="23">
        <v>9290</v>
      </c>
      <c r="BP9295" s="3"/>
      <c r="BQ9295" s="3"/>
      <c r="BR9295" s="3"/>
      <c r="BS9295" s="3"/>
      <c r="BT9295" s="23">
        <v>9290</v>
      </c>
      <c r="BU9295" s="4">
        <f t="shared" si="580"/>
        <v>0</v>
      </c>
      <c r="BV9295" s="4">
        <f t="shared" si="581"/>
        <v>0</v>
      </c>
      <c r="BW9295" s="23"/>
      <c r="BX9295" s="4">
        <f t="shared" si="582"/>
        <v>1</v>
      </c>
      <c r="BY9295" s="4">
        <f t="shared" si="583"/>
        <v>1</v>
      </c>
    </row>
    <row r="9296" spans="1:77">
      <c r="A9296" s="23">
        <v>9291</v>
      </c>
      <c r="BP9296" s="3"/>
      <c r="BQ9296" s="3"/>
      <c r="BR9296" s="3"/>
      <c r="BS9296" s="3"/>
      <c r="BT9296" s="23">
        <v>9291</v>
      </c>
      <c r="BU9296" s="4">
        <f t="shared" si="580"/>
        <v>0</v>
      </c>
      <c r="BV9296" s="4">
        <f t="shared" si="581"/>
        <v>0</v>
      </c>
      <c r="BW9296" s="23"/>
      <c r="BX9296" s="4">
        <f t="shared" si="582"/>
        <v>1</v>
      </c>
      <c r="BY9296" s="4">
        <f t="shared" si="583"/>
        <v>1</v>
      </c>
    </row>
    <row r="9297" spans="1:77">
      <c r="A9297" s="23">
        <v>9292</v>
      </c>
      <c r="BP9297" s="3"/>
      <c r="BQ9297" s="3"/>
      <c r="BR9297" s="3"/>
      <c r="BS9297" s="3"/>
      <c r="BT9297" s="23">
        <v>9292</v>
      </c>
      <c r="BU9297" s="4">
        <f t="shared" si="580"/>
        <v>0</v>
      </c>
      <c r="BV9297" s="4">
        <f t="shared" si="581"/>
        <v>0</v>
      </c>
      <c r="BW9297" s="23"/>
      <c r="BX9297" s="4">
        <f t="shared" si="582"/>
        <v>1</v>
      </c>
      <c r="BY9297" s="4">
        <f t="shared" si="583"/>
        <v>1</v>
      </c>
    </row>
    <row r="9298" spans="1:77">
      <c r="A9298" s="23">
        <v>9293</v>
      </c>
      <c r="BP9298" s="3"/>
      <c r="BQ9298" s="3"/>
      <c r="BR9298" s="3"/>
      <c r="BS9298" s="3"/>
      <c r="BT9298" s="23">
        <v>9293</v>
      </c>
      <c r="BU9298" s="4">
        <f t="shared" si="580"/>
        <v>0</v>
      </c>
      <c r="BV9298" s="4">
        <f t="shared" si="581"/>
        <v>0</v>
      </c>
      <c r="BW9298" s="23"/>
      <c r="BX9298" s="4">
        <f t="shared" si="582"/>
        <v>1</v>
      </c>
      <c r="BY9298" s="4">
        <f t="shared" si="583"/>
        <v>1</v>
      </c>
    </row>
    <row r="9299" spans="1:77">
      <c r="A9299" s="23">
        <v>9294</v>
      </c>
      <c r="BP9299" s="3"/>
      <c r="BQ9299" s="3"/>
      <c r="BR9299" s="3"/>
      <c r="BS9299" s="3"/>
      <c r="BT9299" s="23">
        <v>9294</v>
      </c>
      <c r="BU9299" s="4">
        <f t="shared" si="580"/>
        <v>0</v>
      </c>
      <c r="BV9299" s="4">
        <f t="shared" si="581"/>
        <v>0</v>
      </c>
      <c r="BW9299" s="23"/>
      <c r="BX9299" s="4">
        <f t="shared" si="582"/>
        <v>1</v>
      </c>
      <c r="BY9299" s="4">
        <f t="shared" si="583"/>
        <v>1</v>
      </c>
    </row>
    <row r="9300" spans="1:77">
      <c r="A9300" s="23">
        <v>9295</v>
      </c>
      <c r="BP9300" s="3"/>
      <c r="BQ9300" s="3"/>
      <c r="BR9300" s="3"/>
      <c r="BS9300" s="3"/>
      <c r="BT9300" s="23">
        <v>9295</v>
      </c>
      <c r="BU9300" s="4">
        <f t="shared" si="580"/>
        <v>0</v>
      </c>
      <c r="BV9300" s="4">
        <f t="shared" si="581"/>
        <v>0</v>
      </c>
      <c r="BW9300" s="23"/>
      <c r="BX9300" s="4">
        <f t="shared" si="582"/>
        <v>1</v>
      </c>
      <c r="BY9300" s="4">
        <f t="shared" si="583"/>
        <v>1</v>
      </c>
    </row>
    <row r="9301" spans="1:77">
      <c r="A9301" s="23">
        <v>9296</v>
      </c>
      <c r="BP9301" s="3"/>
      <c r="BQ9301" s="3"/>
      <c r="BR9301" s="3"/>
      <c r="BS9301" s="3"/>
      <c r="BT9301" s="23">
        <v>9296</v>
      </c>
      <c r="BU9301" s="4">
        <f t="shared" si="580"/>
        <v>0</v>
      </c>
      <c r="BV9301" s="4">
        <f t="shared" si="581"/>
        <v>0</v>
      </c>
      <c r="BW9301" s="23"/>
      <c r="BX9301" s="4">
        <f t="shared" si="582"/>
        <v>1</v>
      </c>
      <c r="BY9301" s="4">
        <f t="shared" si="583"/>
        <v>1</v>
      </c>
    </row>
    <row r="9302" spans="1:77">
      <c r="A9302" s="23">
        <v>9297</v>
      </c>
      <c r="BP9302" s="3"/>
      <c r="BQ9302" s="3"/>
      <c r="BR9302" s="3"/>
      <c r="BS9302" s="3"/>
      <c r="BT9302" s="23">
        <v>9297</v>
      </c>
      <c r="BU9302" s="4">
        <f t="shared" si="580"/>
        <v>0</v>
      </c>
      <c r="BV9302" s="4">
        <f t="shared" si="581"/>
        <v>0</v>
      </c>
      <c r="BW9302" s="23"/>
      <c r="BX9302" s="4">
        <f t="shared" si="582"/>
        <v>1</v>
      </c>
      <c r="BY9302" s="4">
        <f t="shared" si="583"/>
        <v>1</v>
      </c>
    </row>
    <row r="9303" spans="1:77">
      <c r="A9303" s="23">
        <v>9298</v>
      </c>
      <c r="BP9303" s="3"/>
      <c r="BQ9303" s="3"/>
      <c r="BR9303" s="3"/>
      <c r="BS9303" s="3"/>
      <c r="BT9303" s="23">
        <v>9298</v>
      </c>
      <c r="BU9303" s="4">
        <f t="shared" si="580"/>
        <v>0</v>
      </c>
      <c r="BV9303" s="4">
        <f t="shared" si="581"/>
        <v>0</v>
      </c>
      <c r="BW9303" s="23"/>
      <c r="BX9303" s="4">
        <f t="shared" si="582"/>
        <v>1</v>
      </c>
      <c r="BY9303" s="4">
        <f t="shared" si="583"/>
        <v>1</v>
      </c>
    </row>
    <row r="9304" spans="1:77">
      <c r="A9304" s="23">
        <v>9299</v>
      </c>
      <c r="BP9304" s="3"/>
      <c r="BQ9304" s="3"/>
      <c r="BR9304" s="3"/>
      <c r="BS9304" s="3"/>
      <c r="BT9304" s="23">
        <v>9299</v>
      </c>
      <c r="BU9304" s="4">
        <f t="shared" si="580"/>
        <v>0</v>
      </c>
      <c r="BV9304" s="4">
        <f t="shared" si="581"/>
        <v>0</v>
      </c>
      <c r="BW9304" s="23"/>
      <c r="BX9304" s="4">
        <f t="shared" si="582"/>
        <v>1</v>
      </c>
      <c r="BY9304" s="4">
        <f t="shared" si="583"/>
        <v>1</v>
      </c>
    </row>
    <row r="9305" spans="1:77">
      <c r="A9305" s="23">
        <v>9300</v>
      </c>
      <c r="BP9305" s="3"/>
      <c r="BQ9305" s="3"/>
      <c r="BR9305" s="3"/>
      <c r="BS9305" s="3"/>
      <c r="BT9305" s="23">
        <v>9300</v>
      </c>
      <c r="BU9305" s="4">
        <f t="shared" si="580"/>
        <v>0</v>
      </c>
      <c r="BV9305" s="4">
        <f t="shared" si="581"/>
        <v>0</v>
      </c>
      <c r="BW9305" s="23"/>
      <c r="BX9305" s="4">
        <f t="shared" si="582"/>
        <v>1</v>
      </c>
      <c r="BY9305" s="4">
        <f t="shared" si="583"/>
        <v>1</v>
      </c>
    </row>
    <row r="9306" spans="1:77">
      <c r="A9306" s="23">
        <v>9301</v>
      </c>
      <c r="BP9306" s="3"/>
      <c r="BQ9306" s="3"/>
      <c r="BR9306" s="3"/>
      <c r="BS9306" s="3"/>
      <c r="BT9306" s="23">
        <v>9301</v>
      </c>
      <c r="BU9306" s="4">
        <f t="shared" si="580"/>
        <v>0</v>
      </c>
      <c r="BV9306" s="4">
        <f t="shared" si="581"/>
        <v>0</v>
      </c>
      <c r="BW9306" s="23"/>
      <c r="BX9306" s="4">
        <f t="shared" si="582"/>
        <v>1</v>
      </c>
      <c r="BY9306" s="4">
        <f t="shared" si="583"/>
        <v>1</v>
      </c>
    </row>
    <row r="9307" spans="1:77">
      <c r="A9307" s="23">
        <v>9302</v>
      </c>
      <c r="BP9307" s="3"/>
      <c r="BQ9307" s="3"/>
      <c r="BR9307" s="3"/>
      <c r="BS9307" s="3"/>
      <c r="BT9307" s="23">
        <v>9302</v>
      </c>
      <c r="BU9307" s="4">
        <f t="shared" si="580"/>
        <v>0</v>
      </c>
      <c r="BV9307" s="4">
        <f t="shared" si="581"/>
        <v>0</v>
      </c>
      <c r="BW9307" s="23"/>
      <c r="BX9307" s="4">
        <f t="shared" si="582"/>
        <v>1</v>
      </c>
      <c r="BY9307" s="4">
        <f t="shared" si="583"/>
        <v>1</v>
      </c>
    </row>
    <row r="9308" spans="1:77">
      <c r="A9308" s="23">
        <v>9303</v>
      </c>
      <c r="BP9308" s="3"/>
      <c r="BQ9308" s="3"/>
      <c r="BR9308" s="3"/>
      <c r="BS9308" s="3"/>
      <c r="BT9308" s="23">
        <v>9303</v>
      </c>
      <c r="BU9308" s="4">
        <f t="shared" si="580"/>
        <v>0</v>
      </c>
      <c r="BV9308" s="4">
        <f t="shared" si="581"/>
        <v>0</v>
      </c>
      <c r="BW9308" s="23"/>
      <c r="BX9308" s="4">
        <f t="shared" si="582"/>
        <v>1</v>
      </c>
      <c r="BY9308" s="4">
        <f t="shared" si="583"/>
        <v>1</v>
      </c>
    </row>
    <row r="9309" spans="1:77">
      <c r="A9309" s="23">
        <v>9304</v>
      </c>
      <c r="BP9309" s="3"/>
      <c r="BQ9309" s="3"/>
      <c r="BR9309" s="3"/>
      <c r="BS9309" s="3"/>
      <c r="BT9309" s="23">
        <v>9304</v>
      </c>
      <c r="BU9309" s="4">
        <f t="shared" si="580"/>
        <v>0</v>
      </c>
      <c r="BV9309" s="4">
        <f t="shared" si="581"/>
        <v>0</v>
      </c>
      <c r="BW9309" s="23"/>
      <c r="BX9309" s="4">
        <f t="shared" si="582"/>
        <v>1</v>
      </c>
      <c r="BY9309" s="4">
        <f t="shared" si="583"/>
        <v>1</v>
      </c>
    </row>
    <row r="9310" spans="1:77">
      <c r="A9310" s="23">
        <v>9305</v>
      </c>
      <c r="BP9310" s="3"/>
      <c r="BQ9310" s="3"/>
      <c r="BR9310" s="3"/>
      <c r="BS9310" s="3"/>
      <c r="BT9310" s="23">
        <v>9305</v>
      </c>
      <c r="BU9310" s="4">
        <f t="shared" si="580"/>
        <v>0</v>
      </c>
      <c r="BV9310" s="4">
        <f t="shared" si="581"/>
        <v>0</v>
      </c>
      <c r="BW9310" s="23"/>
      <c r="BX9310" s="4">
        <f t="shared" si="582"/>
        <v>1</v>
      </c>
      <c r="BY9310" s="4">
        <f t="shared" si="583"/>
        <v>1</v>
      </c>
    </row>
    <row r="9311" spans="1:77">
      <c r="A9311" s="23">
        <v>9306</v>
      </c>
      <c r="BP9311" s="3"/>
      <c r="BQ9311" s="3"/>
      <c r="BR9311" s="3"/>
      <c r="BS9311" s="3"/>
      <c r="BT9311" s="23">
        <v>9306</v>
      </c>
      <c r="BU9311" s="4">
        <f t="shared" si="580"/>
        <v>0</v>
      </c>
      <c r="BV9311" s="4">
        <f t="shared" si="581"/>
        <v>0</v>
      </c>
      <c r="BW9311" s="23"/>
      <c r="BX9311" s="4">
        <f t="shared" si="582"/>
        <v>1</v>
      </c>
      <c r="BY9311" s="4">
        <f t="shared" si="583"/>
        <v>1</v>
      </c>
    </row>
    <row r="9312" spans="1:77">
      <c r="A9312" s="23">
        <v>9307</v>
      </c>
      <c r="BP9312" s="3"/>
      <c r="BQ9312" s="3"/>
      <c r="BR9312" s="3"/>
      <c r="BS9312" s="3"/>
      <c r="BT9312" s="23">
        <v>9307</v>
      </c>
      <c r="BU9312" s="4">
        <f t="shared" si="580"/>
        <v>0</v>
      </c>
      <c r="BV9312" s="4">
        <f t="shared" si="581"/>
        <v>0</v>
      </c>
      <c r="BW9312" s="23"/>
      <c r="BX9312" s="4">
        <f t="shared" si="582"/>
        <v>1</v>
      </c>
      <c r="BY9312" s="4">
        <f t="shared" si="583"/>
        <v>1</v>
      </c>
    </row>
    <row r="9313" spans="1:77">
      <c r="A9313" s="23">
        <v>9308</v>
      </c>
      <c r="BP9313" s="3"/>
      <c r="BQ9313" s="3"/>
      <c r="BR9313" s="3"/>
      <c r="BS9313" s="3"/>
      <c r="BT9313" s="23">
        <v>9308</v>
      </c>
      <c r="BU9313" s="4">
        <f t="shared" si="580"/>
        <v>0</v>
      </c>
      <c r="BV9313" s="4">
        <f t="shared" si="581"/>
        <v>0</v>
      </c>
      <c r="BW9313" s="23"/>
      <c r="BX9313" s="4">
        <f t="shared" si="582"/>
        <v>1</v>
      </c>
      <c r="BY9313" s="4">
        <f t="shared" si="583"/>
        <v>1</v>
      </c>
    </row>
    <row r="9314" spans="1:77">
      <c r="A9314" s="23">
        <v>9309</v>
      </c>
      <c r="BP9314" s="3"/>
      <c r="BQ9314" s="3"/>
      <c r="BR9314" s="3"/>
      <c r="BS9314" s="3"/>
      <c r="BT9314" s="23">
        <v>9309</v>
      </c>
      <c r="BU9314" s="4">
        <f t="shared" si="580"/>
        <v>0</v>
      </c>
      <c r="BV9314" s="4">
        <f t="shared" si="581"/>
        <v>0</v>
      </c>
      <c r="BW9314" s="23"/>
      <c r="BX9314" s="4">
        <f t="shared" si="582"/>
        <v>1</v>
      </c>
      <c r="BY9314" s="4">
        <f t="shared" si="583"/>
        <v>1</v>
      </c>
    </row>
    <row r="9315" spans="1:77">
      <c r="A9315" s="23">
        <v>9310</v>
      </c>
      <c r="BP9315" s="3"/>
      <c r="BQ9315" s="3"/>
      <c r="BR9315" s="3"/>
      <c r="BS9315" s="3"/>
      <c r="BT9315" s="23">
        <v>9310</v>
      </c>
      <c r="BU9315" s="4">
        <f t="shared" si="580"/>
        <v>0</v>
      </c>
      <c r="BV9315" s="4">
        <f t="shared" si="581"/>
        <v>0</v>
      </c>
      <c r="BW9315" s="23"/>
      <c r="BX9315" s="4">
        <f t="shared" si="582"/>
        <v>1</v>
      </c>
      <c r="BY9315" s="4">
        <f t="shared" si="583"/>
        <v>1</v>
      </c>
    </row>
    <row r="9316" spans="1:77">
      <c r="A9316" s="23">
        <v>9311</v>
      </c>
      <c r="BP9316" s="3"/>
      <c r="BQ9316" s="3"/>
      <c r="BR9316" s="3"/>
      <c r="BS9316" s="3"/>
      <c r="BT9316" s="23">
        <v>9311</v>
      </c>
      <c r="BU9316" s="4">
        <f t="shared" si="580"/>
        <v>0</v>
      </c>
      <c r="BV9316" s="4">
        <f t="shared" si="581"/>
        <v>0</v>
      </c>
      <c r="BW9316" s="23"/>
      <c r="BX9316" s="4">
        <f t="shared" si="582"/>
        <v>1</v>
      </c>
      <c r="BY9316" s="4">
        <f t="shared" si="583"/>
        <v>1</v>
      </c>
    </row>
    <row r="9317" spans="1:77">
      <c r="A9317" s="23">
        <v>9312</v>
      </c>
      <c r="BP9317" s="3"/>
      <c r="BQ9317" s="3"/>
      <c r="BR9317" s="3"/>
      <c r="BS9317" s="3"/>
      <c r="BT9317" s="23">
        <v>9312</v>
      </c>
      <c r="BU9317" s="4">
        <f t="shared" si="580"/>
        <v>0</v>
      </c>
      <c r="BV9317" s="4">
        <f t="shared" si="581"/>
        <v>0</v>
      </c>
      <c r="BW9317" s="23"/>
      <c r="BX9317" s="4">
        <f t="shared" si="582"/>
        <v>1</v>
      </c>
      <c r="BY9317" s="4">
        <f t="shared" si="583"/>
        <v>1</v>
      </c>
    </row>
    <row r="9318" spans="1:77">
      <c r="A9318" s="23">
        <v>9313</v>
      </c>
      <c r="BP9318" s="3"/>
      <c r="BQ9318" s="3"/>
      <c r="BR9318" s="3"/>
      <c r="BS9318" s="3"/>
      <c r="BT9318" s="23">
        <v>9313</v>
      </c>
      <c r="BU9318" s="4">
        <f t="shared" si="580"/>
        <v>0</v>
      </c>
      <c r="BV9318" s="4">
        <f t="shared" si="581"/>
        <v>0</v>
      </c>
      <c r="BW9318" s="23"/>
      <c r="BX9318" s="4">
        <f t="shared" si="582"/>
        <v>1</v>
      </c>
      <c r="BY9318" s="4">
        <f t="shared" si="583"/>
        <v>1</v>
      </c>
    </row>
    <row r="9319" spans="1:77">
      <c r="A9319" s="23">
        <v>9314</v>
      </c>
      <c r="BP9319" s="3"/>
      <c r="BQ9319" s="3"/>
      <c r="BR9319" s="3"/>
      <c r="BS9319" s="3"/>
      <c r="BT9319" s="23">
        <v>9314</v>
      </c>
      <c r="BU9319" s="4">
        <f t="shared" si="580"/>
        <v>0</v>
      </c>
      <c r="BV9319" s="4">
        <f t="shared" si="581"/>
        <v>0</v>
      </c>
      <c r="BW9319" s="23"/>
      <c r="BX9319" s="4">
        <f t="shared" si="582"/>
        <v>1</v>
      </c>
      <c r="BY9319" s="4">
        <f t="shared" si="583"/>
        <v>1</v>
      </c>
    </row>
    <row r="9320" spans="1:77">
      <c r="A9320" s="23">
        <v>9315</v>
      </c>
      <c r="BP9320" s="3"/>
      <c r="BQ9320" s="3"/>
      <c r="BR9320" s="3"/>
      <c r="BS9320" s="3"/>
      <c r="BT9320" s="23">
        <v>9315</v>
      </c>
      <c r="BU9320" s="4">
        <f t="shared" si="580"/>
        <v>0</v>
      </c>
      <c r="BV9320" s="4">
        <f t="shared" si="581"/>
        <v>0</v>
      </c>
      <c r="BW9320" s="23"/>
      <c r="BX9320" s="4">
        <f t="shared" si="582"/>
        <v>1</v>
      </c>
      <c r="BY9320" s="4">
        <f t="shared" si="583"/>
        <v>1</v>
      </c>
    </row>
    <row r="9321" spans="1:77">
      <c r="A9321" s="23">
        <v>9316</v>
      </c>
      <c r="BP9321" s="3"/>
      <c r="BQ9321" s="3"/>
      <c r="BR9321" s="3"/>
      <c r="BS9321" s="3"/>
      <c r="BT9321" s="23">
        <v>9316</v>
      </c>
      <c r="BU9321" s="4">
        <f t="shared" si="580"/>
        <v>0</v>
      </c>
      <c r="BV9321" s="4">
        <f t="shared" si="581"/>
        <v>0</v>
      </c>
      <c r="BW9321" s="23"/>
      <c r="BX9321" s="4">
        <f t="shared" si="582"/>
        <v>1</v>
      </c>
      <c r="BY9321" s="4">
        <f t="shared" si="583"/>
        <v>1</v>
      </c>
    </row>
    <row r="9322" spans="1:77">
      <c r="A9322" s="23">
        <v>9317</v>
      </c>
      <c r="BP9322" s="3"/>
      <c r="BQ9322" s="3"/>
      <c r="BR9322" s="3"/>
      <c r="BS9322" s="3"/>
      <c r="BT9322" s="23">
        <v>9317</v>
      </c>
      <c r="BU9322" s="4">
        <f t="shared" si="580"/>
        <v>0</v>
      </c>
      <c r="BV9322" s="4">
        <f t="shared" si="581"/>
        <v>0</v>
      </c>
      <c r="BW9322" s="23"/>
      <c r="BX9322" s="4">
        <f t="shared" si="582"/>
        <v>1</v>
      </c>
      <c r="BY9322" s="4">
        <f t="shared" si="583"/>
        <v>1</v>
      </c>
    </row>
    <row r="9323" spans="1:77">
      <c r="A9323" s="23">
        <v>9318</v>
      </c>
      <c r="BP9323" s="3"/>
      <c r="BQ9323" s="3"/>
      <c r="BR9323" s="3"/>
      <c r="BS9323" s="3"/>
      <c r="BT9323" s="23">
        <v>9318</v>
      </c>
      <c r="BU9323" s="4">
        <f t="shared" si="580"/>
        <v>0</v>
      </c>
      <c r="BV9323" s="4">
        <f t="shared" si="581"/>
        <v>0</v>
      </c>
      <c r="BW9323" s="23"/>
      <c r="BX9323" s="4">
        <f t="shared" si="582"/>
        <v>1</v>
      </c>
      <c r="BY9323" s="4">
        <f t="shared" si="583"/>
        <v>1</v>
      </c>
    </row>
    <row r="9324" spans="1:77">
      <c r="A9324" s="23">
        <v>9319</v>
      </c>
      <c r="BP9324" s="3"/>
      <c r="BQ9324" s="3"/>
      <c r="BR9324" s="3"/>
      <c r="BS9324" s="3"/>
      <c r="BT9324" s="23">
        <v>9319</v>
      </c>
      <c r="BU9324" s="4">
        <f t="shared" si="580"/>
        <v>0</v>
      </c>
      <c r="BV9324" s="4">
        <f t="shared" si="581"/>
        <v>0</v>
      </c>
      <c r="BW9324" s="23"/>
      <c r="BX9324" s="4">
        <f t="shared" si="582"/>
        <v>1</v>
      </c>
      <c r="BY9324" s="4">
        <f t="shared" si="583"/>
        <v>1</v>
      </c>
    </row>
    <row r="9325" spans="1:77">
      <c r="A9325" s="23">
        <v>9320</v>
      </c>
      <c r="BP9325" s="3"/>
      <c r="BQ9325" s="3"/>
      <c r="BR9325" s="3"/>
      <c r="BS9325" s="3"/>
      <c r="BT9325" s="23">
        <v>9320</v>
      </c>
      <c r="BU9325" s="4">
        <f t="shared" si="580"/>
        <v>0</v>
      </c>
      <c r="BV9325" s="4">
        <f t="shared" si="581"/>
        <v>0</v>
      </c>
      <c r="BW9325" s="23"/>
      <c r="BX9325" s="4">
        <f t="shared" si="582"/>
        <v>1</v>
      </c>
      <c r="BY9325" s="4">
        <f t="shared" si="583"/>
        <v>1</v>
      </c>
    </row>
    <row r="9326" spans="1:77">
      <c r="A9326" s="23">
        <v>9321</v>
      </c>
      <c r="BP9326" s="3"/>
      <c r="BQ9326" s="3"/>
      <c r="BR9326" s="3"/>
      <c r="BS9326" s="3"/>
      <c r="BT9326" s="23">
        <v>9321</v>
      </c>
      <c r="BU9326" s="4">
        <f t="shared" si="580"/>
        <v>0</v>
      </c>
      <c r="BV9326" s="4">
        <f t="shared" si="581"/>
        <v>0</v>
      </c>
      <c r="BW9326" s="23"/>
      <c r="BX9326" s="4">
        <f t="shared" si="582"/>
        <v>1</v>
      </c>
      <c r="BY9326" s="4">
        <f t="shared" si="583"/>
        <v>1</v>
      </c>
    </row>
    <row r="9327" spans="1:77">
      <c r="A9327" s="23">
        <v>9322</v>
      </c>
      <c r="BP9327" s="3"/>
      <c r="BQ9327" s="3"/>
      <c r="BR9327" s="3"/>
      <c r="BS9327" s="3"/>
      <c r="BT9327" s="23">
        <v>9322</v>
      </c>
      <c r="BU9327" s="4">
        <f t="shared" si="580"/>
        <v>0</v>
      </c>
      <c r="BV9327" s="4">
        <f t="shared" si="581"/>
        <v>0</v>
      </c>
      <c r="BW9327" s="23"/>
      <c r="BX9327" s="4">
        <f t="shared" si="582"/>
        <v>1</v>
      </c>
      <c r="BY9327" s="4">
        <f t="shared" si="583"/>
        <v>1</v>
      </c>
    </row>
    <row r="9328" spans="1:77">
      <c r="A9328" s="23">
        <v>9323</v>
      </c>
      <c r="BP9328" s="3"/>
      <c r="BQ9328" s="3"/>
      <c r="BR9328" s="3"/>
      <c r="BS9328" s="3"/>
      <c r="BT9328" s="23">
        <v>9323</v>
      </c>
      <c r="BU9328" s="4">
        <f t="shared" si="580"/>
        <v>0</v>
      </c>
      <c r="BV9328" s="4">
        <f t="shared" si="581"/>
        <v>0</v>
      </c>
      <c r="BW9328" s="23"/>
      <c r="BX9328" s="4">
        <f t="shared" si="582"/>
        <v>1</v>
      </c>
      <c r="BY9328" s="4">
        <f t="shared" si="583"/>
        <v>1</v>
      </c>
    </row>
    <row r="9329" spans="1:77">
      <c r="A9329" s="23">
        <v>9324</v>
      </c>
      <c r="BP9329" s="3"/>
      <c r="BQ9329" s="3"/>
      <c r="BR9329" s="3"/>
      <c r="BS9329" s="3"/>
      <c r="BT9329" s="23">
        <v>9324</v>
      </c>
      <c r="BU9329" s="4">
        <f t="shared" si="580"/>
        <v>0</v>
      </c>
      <c r="BV9329" s="4">
        <f t="shared" si="581"/>
        <v>0</v>
      </c>
      <c r="BW9329" s="23"/>
      <c r="BX9329" s="4">
        <f t="shared" si="582"/>
        <v>1</v>
      </c>
      <c r="BY9329" s="4">
        <f t="shared" si="583"/>
        <v>1</v>
      </c>
    </row>
    <row r="9330" spans="1:77">
      <c r="A9330" s="23">
        <v>9325</v>
      </c>
      <c r="BP9330" s="3"/>
      <c r="BQ9330" s="3"/>
      <c r="BR9330" s="3"/>
      <c r="BS9330" s="3"/>
      <c r="BT9330" s="23">
        <v>9325</v>
      </c>
      <c r="BU9330" s="4">
        <f t="shared" si="580"/>
        <v>0</v>
      </c>
      <c r="BV9330" s="4">
        <f t="shared" si="581"/>
        <v>0</v>
      </c>
      <c r="BW9330" s="23"/>
      <c r="BX9330" s="4">
        <f t="shared" si="582"/>
        <v>1</v>
      </c>
      <c r="BY9330" s="4">
        <f t="shared" si="583"/>
        <v>1</v>
      </c>
    </row>
    <row r="9331" spans="1:77">
      <c r="A9331" s="23">
        <v>9326</v>
      </c>
      <c r="BP9331" s="3"/>
      <c r="BQ9331" s="3"/>
      <c r="BR9331" s="3"/>
      <c r="BS9331" s="3"/>
      <c r="BT9331" s="23">
        <v>9326</v>
      </c>
      <c r="BU9331" s="4">
        <f t="shared" si="580"/>
        <v>0</v>
      </c>
      <c r="BV9331" s="4">
        <f t="shared" si="581"/>
        <v>0</v>
      </c>
      <c r="BW9331" s="23"/>
      <c r="BX9331" s="4">
        <f t="shared" si="582"/>
        <v>1</v>
      </c>
      <c r="BY9331" s="4">
        <f t="shared" si="583"/>
        <v>1</v>
      </c>
    </row>
    <row r="9332" spans="1:77">
      <c r="A9332" s="23">
        <v>9327</v>
      </c>
      <c r="BP9332" s="3"/>
      <c r="BQ9332" s="3"/>
      <c r="BR9332" s="3"/>
      <c r="BS9332" s="3"/>
      <c r="BT9332" s="23">
        <v>9327</v>
      </c>
      <c r="BU9332" s="4">
        <f t="shared" si="580"/>
        <v>0</v>
      </c>
      <c r="BV9332" s="4">
        <f t="shared" si="581"/>
        <v>0</v>
      </c>
      <c r="BW9332" s="23"/>
      <c r="BX9332" s="4">
        <f t="shared" si="582"/>
        <v>1</v>
      </c>
      <c r="BY9332" s="4">
        <f t="shared" si="583"/>
        <v>1</v>
      </c>
    </row>
    <row r="9333" spans="1:77">
      <c r="A9333" s="23">
        <v>9328</v>
      </c>
      <c r="BP9333" s="3"/>
      <c r="BQ9333" s="3"/>
      <c r="BR9333" s="3"/>
      <c r="BS9333" s="3"/>
      <c r="BT9333" s="23">
        <v>9328</v>
      </c>
      <c r="BU9333" s="4">
        <f t="shared" si="580"/>
        <v>0</v>
      </c>
      <c r="BV9333" s="4">
        <f t="shared" si="581"/>
        <v>0</v>
      </c>
      <c r="BW9333" s="23"/>
      <c r="BX9333" s="4">
        <f t="shared" si="582"/>
        <v>1</v>
      </c>
      <c r="BY9333" s="4">
        <f t="shared" si="583"/>
        <v>1</v>
      </c>
    </row>
    <row r="9334" spans="1:77">
      <c r="A9334" s="23">
        <v>9329</v>
      </c>
      <c r="BP9334" s="3"/>
      <c r="BQ9334" s="3"/>
      <c r="BR9334" s="3"/>
      <c r="BS9334" s="3"/>
      <c r="BT9334" s="23">
        <v>9329</v>
      </c>
      <c r="BU9334" s="4">
        <f t="shared" si="580"/>
        <v>0</v>
      </c>
      <c r="BV9334" s="4">
        <f t="shared" si="581"/>
        <v>0</v>
      </c>
      <c r="BW9334" s="23"/>
      <c r="BX9334" s="4">
        <f t="shared" si="582"/>
        <v>1</v>
      </c>
      <c r="BY9334" s="4">
        <f t="shared" si="583"/>
        <v>1</v>
      </c>
    </row>
    <row r="9335" spans="1:77">
      <c r="A9335" s="23">
        <v>9330</v>
      </c>
      <c r="BP9335" s="3"/>
      <c r="BQ9335" s="3"/>
      <c r="BR9335" s="3"/>
      <c r="BS9335" s="3"/>
      <c r="BT9335" s="23">
        <v>9330</v>
      </c>
      <c r="BU9335" s="4">
        <f t="shared" si="580"/>
        <v>0</v>
      </c>
      <c r="BV9335" s="4">
        <f t="shared" si="581"/>
        <v>0</v>
      </c>
      <c r="BW9335" s="23"/>
      <c r="BX9335" s="4">
        <f t="shared" si="582"/>
        <v>1</v>
      </c>
      <c r="BY9335" s="4">
        <f t="shared" si="583"/>
        <v>1</v>
      </c>
    </row>
    <row r="9336" spans="1:77">
      <c r="A9336" s="23">
        <v>9331</v>
      </c>
      <c r="BP9336" s="3"/>
      <c r="BQ9336" s="3"/>
      <c r="BR9336" s="3"/>
      <c r="BS9336" s="3"/>
      <c r="BT9336" s="23">
        <v>9331</v>
      </c>
      <c r="BU9336" s="4">
        <f t="shared" si="580"/>
        <v>0</v>
      </c>
      <c r="BV9336" s="4">
        <f t="shared" si="581"/>
        <v>0</v>
      </c>
      <c r="BW9336" s="23"/>
      <c r="BX9336" s="4">
        <f t="shared" si="582"/>
        <v>1</v>
      </c>
      <c r="BY9336" s="4">
        <f t="shared" si="583"/>
        <v>1</v>
      </c>
    </row>
    <row r="9337" spans="1:77">
      <c r="A9337" s="23">
        <v>9332</v>
      </c>
      <c r="BP9337" s="3"/>
      <c r="BQ9337" s="3"/>
      <c r="BR9337" s="3"/>
      <c r="BS9337" s="3"/>
      <c r="BT9337" s="23">
        <v>9332</v>
      </c>
      <c r="BU9337" s="4">
        <f t="shared" si="580"/>
        <v>0</v>
      </c>
      <c r="BV9337" s="4">
        <f t="shared" si="581"/>
        <v>0</v>
      </c>
      <c r="BW9337" s="23"/>
      <c r="BX9337" s="4">
        <f t="shared" si="582"/>
        <v>1</v>
      </c>
      <c r="BY9337" s="4">
        <f t="shared" si="583"/>
        <v>1</v>
      </c>
    </row>
    <row r="9338" spans="1:77">
      <c r="A9338" s="23">
        <v>9333</v>
      </c>
      <c r="BP9338" s="3"/>
      <c r="BQ9338" s="3"/>
      <c r="BR9338" s="3"/>
      <c r="BS9338" s="3"/>
      <c r="BT9338" s="23">
        <v>9333</v>
      </c>
      <c r="BU9338" s="4">
        <f t="shared" si="580"/>
        <v>0</v>
      </c>
      <c r="BV9338" s="4">
        <f t="shared" si="581"/>
        <v>0</v>
      </c>
      <c r="BW9338" s="23"/>
      <c r="BX9338" s="4">
        <f t="shared" si="582"/>
        <v>1</v>
      </c>
      <c r="BY9338" s="4">
        <f t="shared" si="583"/>
        <v>1</v>
      </c>
    </row>
    <row r="9339" spans="1:77">
      <c r="A9339" s="23">
        <v>9334</v>
      </c>
      <c r="BP9339" s="3"/>
      <c r="BQ9339" s="3"/>
      <c r="BR9339" s="3"/>
      <c r="BS9339" s="3"/>
      <c r="BT9339" s="23">
        <v>9334</v>
      </c>
      <c r="BU9339" s="4">
        <f t="shared" si="580"/>
        <v>0</v>
      </c>
      <c r="BV9339" s="4">
        <f t="shared" si="581"/>
        <v>0</v>
      </c>
      <c r="BW9339" s="23"/>
      <c r="BX9339" s="4">
        <f t="shared" si="582"/>
        <v>1</v>
      </c>
      <c r="BY9339" s="4">
        <f t="shared" si="583"/>
        <v>1</v>
      </c>
    </row>
    <row r="9340" spans="1:77">
      <c r="A9340" s="23">
        <v>9335</v>
      </c>
      <c r="BP9340" s="3"/>
      <c r="BQ9340" s="3"/>
      <c r="BR9340" s="3"/>
      <c r="BS9340" s="3"/>
      <c r="BT9340" s="23">
        <v>9335</v>
      </c>
      <c r="BU9340" s="4">
        <f t="shared" si="580"/>
        <v>0</v>
      </c>
      <c r="BV9340" s="4">
        <f t="shared" si="581"/>
        <v>0</v>
      </c>
      <c r="BW9340" s="23"/>
      <c r="BX9340" s="4">
        <f t="shared" si="582"/>
        <v>1</v>
      </c>
      <c r="BY9340" s="4">
        <f t="shared" si="583"/>
        <v>1</v>
      </c>
    </row>
    <row r="9341" spans="1:77">
      <c r="A9341" s="23">
        <v>9336</v>
      </c>
      <c r="BP9341" s="3"/>
      <c r="BQ9341" s="3"/>
      <c r="BR9341" s="3"/>
      <c r="BS9341" s="3"/>
      <c r="BT9341" s="23">
        <v>9336</v>
      </c>
      <c r="BU9341" s="4">
        <f t="shared" si="580"/>
        <v>0</v>
      </c>
      <c r="BV9341" s="4">
        <f t="shared" si="581"/>
        <v>0</v>
      </c>
      <c r="BW9341" s="23"/>
      <c r="BX9341" s="4">
        <f t="shared" si="582"/>
        <v>1</v>
      </c>
      <c r="BY9341" s="4">
        <f t="shared" si="583"/>
        <v>1</v>
      </c>
    </row>
    <row r="9342" spans="1:77">
      <c r="A9342" s="23">
        <v>9337</v>
      </c>
      <c r="BP9342" s="3"/>
      <c r="BQ9342" s="3"/>
      <c r="BR9342" s="3"/>
      <c r="BS9342" s="3"/>
      <c r="BT9342" s="23">
        <v>9337</v>
      </c>
      <c r="BU9342" s="4">
        <f t="shared" si="580"/>
        <v>0</v>
      </c>
      <c r="BV9342" s="4">
        <f t="shared" si="581"/>
        <v>0</v>
      </c>
      <c r="BW9342" s="23"/>
      <c r="BX9342" s="4">
        <f t="shared" si="582"/>
        <v>1</v>
      </c>
      <c r="BY9342" s="4">
        <f t="shared" si="583"/>
        <v>1</v>
      </c>
    </row>
    <row r="9343" spans="1:77">
      <c r="A9343" s="23">
        <v>9338</v>
      </c>
      <c r="BP9343" s="3"/>
      <c r="BQ9343" s="3"/>
      <c r="BR9343" s="3"/>
      <c r="BS9343" s="3"/>
      <c r="BT9343" s="23">
        <v>9338</v>
      </c>
      <c r="BU9343" s="4">
        <f t="shared" si="580"/>
        <v>0</v>
      </c>
      <c r="BV9343" s="4">
        <f t="shared" si="581"/>
        <v>0</v>
      </c>
      <c r="BW9343" s="23"/>
      <c r="BX9343" s="4">
        <f t="shared" si="582"/>
        <v>1</v>
      </c>
      <c r="BY9343" s="4">
        <f t="shared" si="583"/>
        <v>1</v>
      </c>
    </row>
    <row r="9344" spans="1:77">
      <c r="A9344" s="23">
        <v>9339</v>
      </c>
      <c r="BP9344" s="3"/>
      <c r="BQ9344" s="3"/>
      <c r="BR9344" s="3"/>
      <c r="BS9344" s="3"/>
      <c r="BT9344" s="23">
        <v>9339</v>
      </c>
      <c r="BU9344" s="4">
        <f t="shared" si="580"/>
        <v>0</v>
      </c>
      <c r="BV9344" s="4">
        <f t="shared" si="581"/>
        <v>0</v>
      </c>
      <c r="BW9344" s="23"/>
      <c r="BX9344" s="4">
        <f t="shared" si="582"/>
        <v>1</v>
      </c>
      <c r="BY9344" s="4">
        <f t="shared" si="583"/>
        <v>1</v>
      </c>
    </row>
    <row r="9345" spans="1:77">
      <c r="A9345" s="23">
        <v>9340</v>
      </c>
      <c r="BP9345" s="3"/>
      <c r="BQ9345" s="3"/>
      <c r="BR9345" s="3"/>
      <c r="BS9345" s="3"/>
      <c r="BT9345" s="23">
        <v>9340</v>
      </c>
      <c r="BU9345" s="4">
        <f t="shared" si="580"/>
        <v>0</v>
      </c>
      <c r="BV9345" s="4">
        <f t="shared" si="581"/>
        <v>0</v>
      </c>
      <c r="BW9345" s="23"/>
      <c r="BX9345" s="4">
        <f t="shared" si="582"/>
        <v>1</v>
      </c>
      <c r="BY9345" s="4">
        <f t="shared" si="583"/>
        <v>1</v>
      </c>
    </row>
    <row r="9346" spans="1:77">
      <c r="A9346" s="23">
        <v>9341</v>
      </c>
      <c r="BP9346" s="3"/>
      <c r="BQ9346" s="3"/>
      <c r="BR9346" s="3"/>
      <c r="BS9346" s="3"/>
      <c r="BT9346" s="23">
        <v>9341</v>
      </c>
      <c r="BU9346" s="4">
        <f t="shared" si="580"/>
        <v>0</v>
      </c>
      <c r="BV9346" s="4">
        <f t="shared" si="581"/>
        <v>0</v>
      </c>
      <c r="BW9346" s="23"/>
      <c r="BX9346" s="4">
        <f t="shared" si="582"/>
        <v>1</v>
      </c>
      <c r="BY9346" s="4">
        <f t="shared" si="583"/>
        <v>1</v>
      </c>
    </row>
    <row r="9347" spans="1:77">
      <c r="A9347" s="23">
        <v>9342</v>
      </c>
      <c r="BP9347" s="3"/>
      <c r="BQ9347" s="3"/>
      <c r="BR9347" s="3"/>
      <c r="BS9347" s="3"/>
      <c r="BT9347" s="23">
        <v>9342</v>
      </c>
      <c r="BU9347" s="4">
        <f t="shared" si="580"/>
        <v>0</v>
      </c>
      <c r="BV9347" s="4">
        <f t="shared" si="581"/>
        <v>0</v>
      </c>
      <c r="BW9347" s="23"/>
      <c r="BX9347" s="4">
        <f t="shared" si="582"/>
        <v>1</v>
      </c>
      <c r="BY9347" s="4">
        <f t="shared" si="583"/>
        <v>1</v>
      </c>
    </row>
    <row r="9348" spans="1:77">
      <c r="A9348" s="23">
        <v>9343</v>
      </c>
      <c r="BP9348" s="3"/>
      <c r="BQ9348" s="3"/>
      <c r="BR9348" s="3"/>
      <c r="BS9348" s="3"/>
      <c r="BT9348" s="23">
        <v>9343</v>
      </c>
      <c r="BU9348" s="4">
        <f t="shared" si="580"/>
        <v>0</v>
      </c>
      <c r="BV9348" s="4">
        <f t="shared" si="581"/>
        <v>0</v>
      </c>
      <c r="BW9348" s="23"/>
      <c r="BX9348" s="4">
        <f t="shared" si="582"/>
        <v>1</v>
      </c>
      <c r="BY9348" s="4">
        <f t="shared" si="583"/>
        <v>1</v>
      </c>
    </row>
    <row r="9349" spans="1:77">
      <c r="A9349" s="23">
        <v>9344</v>
      </c>
      <c r="BP9349" s="3"/>
      <c r="BQ9349" s="3"/>
      <c r="BR9349" s="3"/>
      <c r="BS9349" s="3"/>
      <c r="BT9349" s="23">
        <v>9344</v>
      </c>
      <c r="BU9349" s="4">
        <f t="shared" si="580"/>
        <v>0</v>
      </c>
      <c r="BV9349" s="4">
        <f t="shared" si="581"/>
        <v>0</v>
      </c>
      <c r="BW9349" s="23"/>
      <c r="BX9349" s="4">
        <f t="shared" si="582"/>
        <v>1</v>
      </c>
      <c r="BY9349" s="4">
        <f t="shared" si="583"/>
        <v>1</v>
      </c>
    </row>
    <row r="9350" spans="1:77">
      <c r="A9350" s="23">
        <v>9345</v>
      </c>
      <c r="BP9350" s="3"/>
      <c r="BQ9350" s="3"/>
      <c r="BR9350" s="3"/>
      <c r="BS9350" s="3"/>
      <c r="BT9350" s="23">
        <v>9345</v>
      </c>
      <c r="BU9350" s="4">
        <f t="shared" si="580"/>
        <v>0</v>
      </c>
      <c r="BV9350" s="4">
        <f t="shared" si="581"/>
        <v>0</v>
      </c>
      <c r="BW9350" s="23"/>
      <c r="BX9350" s="4">
        <f t="shared" si="582"/>
        <v>1</v>
      </c>
      <c r="BY9350" s="4">
        <f t="shared" si="583"/>
        <v>1</v>
      </c>
    </row>
    <row r="9351" spans="1:77">
      <c r="A9351" s="23">
        <v>9346</v>
      </c>
      <c r="BP9351" s="3"/>
      <c r="BQ9351" s="3"/>
      <c r="BR9351" s="3"/>
      <c r="BS9351" s="3"/>
      <c r="BT9351" s="23">
        <v>9346</v>
      </c>
      <c r="BU9351" s="4">
        <f t="shared" ref="BU9351:BU9414" si="584">BP9351*$BV$1-BQ9351</f>
        <v>0</v>
      </c>
      <c r="BV9351" s="4">
        <f t="shared" ref="BV9351:BV9414" si="585">BR9351*$BV$1-BS9351</f>
        <v>0</v>
      </c>
      <c r="BW9351" s="23"/>
      <c r="BX9351" s="4">
        <f t="shared" ref="BX9351:BX9414" si="586">IF(BU9351=MAX($BU9351:$BV9351),1,0)</f>
        <v>1</v>
      </c>
      <c r="BY9351" s="4">
        <f t="shared" ref="BY9351:BY9414" si="587">IF(BV9351=MAX($BU9351:$BV9351),1,0)</f>
        <v>1</v>
      </c>
    </row>
    <row r="9352" spans="1:77">
      <c r="A9352" s="23">
        <v>9347</v>
      </c>
      <c r="BP9352" s="3"/>
      <c r="BQ9352" s="3"/>
      <c r="BR9352" s="3"/>
      <c r="BS9352" s="3"/>
      <c r="BT9352" s="23">
        <v>9347</v>
      </c>
      <c r="BU9352" s="4">
        <f t="shared" si="584"/>
        <v>0</v>
      </c>
      <c r="BV9352" s="4">
        <f t="shared" si="585"/>
        <v>0</v>
      </c>
      <c r="BW9352" s="23"/>
      <c r="BX9352" s="4">
        <f t="shared" si="586"/>
        <v>1</v>
      </c>
      <c r="BY9352" s="4">
        <f t="shared" si="587"/>
        <v>1</v>
      </c>
    </row>
    <row r="9353" spans="1:77">
      <c r="A9353" s="23">
        <v>9348</v>
      </c>
      <c r="BP9353" s="3"/>
      <c r="BQ9353" s="3"/>
      <c r="BR9353" s="3"/>
      <c r="BS9353" s="3"/>
      <c r="BT9353" s="23">
        <v>9348</v>
      </c>
      <c r="BU9353" s="4">
        <f t="shared" si="584"/>
        <v>0</v>
      </c>
      <c r="BV9353" s="4">
        <f t="shared" si="585"/>
        <v>0</v>
      </c>
      <c r="BW9353" s="23"/>
      <c r="BX9353" s="4">
        <f t="shared" si="586"/>
        <v>1</v>
      </c>
      <c r="BY9353" s="4">
        <f t="shared" si="587"/>
        <v>1</v>
      </c>
    </row>
    <row r="9354" spans="1:77">
      <c r="A9354" s="23">
        <v>9349</v>
      </c>
      <c r="BP9354" s="3"/>
      <c r="BQ9354" s="3"/>
      <c r="BR9354" s="3"/>
      <c r="BS9354" s="3"/>
      <c r="BT9354" s="23">
        <v>9349</v>
      </c>
      <c r="BU9354" s="4">
        <f t="shared" si="584"/>
        <v>0</v>
      </c>
      <c r="BV9354" s="4">
        <f t="shared" si="585"/>
        <v>0</v>
      </c>
      <c r="BW9354" s="23"/>
      <c r="BX9354" s="4">
        <f t="shared" si="586"/>
        <v>1</v>
      </c>
      <c r="BY9354" s="4">
        <f t="shared" si="587"/>
        <v>1</v>
      </c>
    </row>
    <row r="9355" spans="1:77">
      <c r="A9355" s="23">
        <v>9350</v>
      </c>
      <c r="BP9355" s="3"/>
      <c r="BQ9355" s="3"/>
      <c r="BR9355" s="3"/>
      <c r="BS9355" s="3"/>
      <c r="BT9355" s="23">
        <v>9350</v>
      </c>
      <c r="BU9355" s="4">
        <f t="shared" si="584"/>
        <v>0</v>
      </c>
      <c r="BV9355" s="4">
        <f t="shared" si="585"/>
        <v>0</v>
      </c>
      <c r="BW9355" s="23"/>
      <c r="BX9355" s="4">
        <f t="shared" si="586"/>
        <v>1</v>
      </c>
      <c r="BY9355" s="4">
        <f t="shared" si="587"/>
        <v>1</v>
      </c>
    </row>
    <row r="9356" spans="1:77">
      <c r="A9356" s="23">
        <v>9351</v>
      </c>
      <c r="BP9356" s="3"/>
      <c r="BQ9356" s="3"/>
      <c r="BR9356" s="3"/>
      <c r="BS9356" s="3"/>
      <c r="BT9356" s="23">
        <v>9351</v>
      </c>
      <c r="BU9356" s="4">
        <f t="shared" si="584"/>
        <v>0</v>
      </c>
      <c r="BV9356" s="4">
        <f t="shared" si="585"/>
        <v>0</v>
      </c>
      <c r="BW9356" s="23"/>
      <c r="BX9356" s="4">
        <f t="shared" si="586"/>
        <v>1</v>
      </c>
      <c r="BY9356" s="4">
        <f t="shared" si="587"/>
        <v>1</v>
      </c>
    </row>
    <row r="9357" spans="1:77">
      <c r="A9357" s="23">
        <v>9352</v>
      </c>
      <c r="BP9357" s="3"/>
      <c r="BQ9357" s="3"/>
      <c r="BR9357" s="3"/>
      <c r="BS9357" s="3"/>
      <c r="BT9357" s="23">
        <v>9352</v>
      </c>
      <c r="BU9357" s="4">
        <f t="shared" si="584"/>
        <v>0</v>
      </c>
      <c r="BV9357" s="4">
        <f t="shared" si="585"/>
        <v>0</v>
      </c>
      <c r="BW9357" s="23"/>
      <c r="BX9357" s="4">
        <f t="shared" si="586"/>
        <v>1</v>
      </c>
      <c r="BY9357" s="4">
        <f t="shared" si="587"/>
        <v>1</v>
      </c>
    </row>
    <row r="9358" spans="1:77">
      <c r="A9358" s="23">
        <v>9353</v>
      </c>
      <c r="BP9358" s="3"/>
      <c r="BQ9358" s="3"/>
      <c r="BR9358" s="3"/>
      <c r="BS9358" s="3"/>
      <c r="BT9358" s="23">
        <v>9353</v>
      </c>
      <c r="BU9358" s="4">
        <f t="shared" si="584"/>
        <v>0</v>
      </c>
      <c r="BV9358" s="4">
        <f t="shared" si="585"/>
        <v>0</v>
      </c>
      <c r="BW9358" s="23"/>
      <c r="BX9358" s="4">
        <f t="shared" si="586"/>
        <v>1</v>
      </c>
      <c r="BY9358" s="4">
        <f t="shared" si="587"/>
        <v>1</v>
      </c>
    </row>
    <row r="9359" spans="1:77">
      <c r="A9359" s="23">
        <v>9354</v>
      </c>
      <c r="BP9359" s="3"/>
      <c r="BQ9359" s="3"/>
      <c r="BR9359" s="3"/>
      <c r="BS9359" s="3"/>
      <c r="BT9359" s="23">
        <v>9354</v>
      </c>
      <c r="BU9359" s="4">
        <f t="shared" si="584"/>
        <v>0</v>
      </c>
      <c r="BV9359" s="4">
        <f t="shared" si="585"/>
        <v>0</v>
      </c>
      <c r="BW9359" s="23"/>
      <c r="BX9359" s="4">
        <f t="shared" si="586"/>
        <v>1</v>
      </c>
      <c r="BY9359" s="4">
        <f t="shared" si="587"/>
        <v>1</v>
      </c>
    </row>
    <row r="9360" spans="1:77">
      <c r="A9360" s="23">
        <v>9355</v>
      </c>
      <c r="BP9360" s="3"/>
      <c r="BQ9360" s="3"/>
      <c r="BR9360" s="3"/>
      <c r="BS9360" s="3"/>
      <c r="BT9360" s="23">
        <v>9355</v>
      </c>
      <c r="BU9360" s="4">
        <f t="shared" si="584"/>
        <v>0</v>
      </c>
      <c r="BV9360" s="4">
        <f t="shared" si="585"/>
        <v>0</v>
      </c>
      <c r="BW9360" s="23"/>
      <c r="BX9360" s="4">
        <f t="shared" si="586"/>
        <v>1</v>
      </c>
      <c r="BY9360" s="4">
        <f t="shared" si="587"/>
        <v>1</v>
      </c>
    </row>
    <row r="9361" spans="1:77">
      <c r="A9361" s="23">
        <v>9356</v>
      </c>
      <c r="BP9361" s="3"/>
      <c r="BQ9361" s="3"/>
      <c r="BR9361" s="3"/>
      <c r="BS9361" s="3"/>
      <c r="BT9361" s="23">
        <v>9356</v>
      </c>
      <c r="BU9361" s="4">
        <f t="shared" si="584"/>
        <v>0</v>
      </c>
      <c r="BV9361" s="4">
        <f t="shared" si="585"/>
        <v>0</v>
      </c>
      <c r="BW9361" s="23"/>
      <c r="BX9361" s="4">
        <f t="shared" si="586"/>
        <v>1</v>
      </c>
      <c r="BY9361" s="4">
        <f t="shared" si="587"/>
        <v>1</v>
      </c>
    </row>
    <row r="9362" spans="1:77">
      <c r="A9362" s="23">
        <v>9357</v>
      </c>
      <c r="BP9362" s="3"/>
      <c r="BQ9362" s="3"/>
      <c r="BR9362" s="3"/>
      <c r="BS9362" s="3"/>
      <c r="BT9362" s="23">
        <v>9357</v>
      </c>
      <c r="BU9362" s="4">
        <f t="shared" si="584"/>
        <v>0</v>
      </c>
      <c r="BV9362" s="4">
        <f t="shared" si="585"/>
        <v>0</v>
      </c>
      <c r="BW9362" s="23"/>
      <c r="BX9362" s="4">
        <f t="shared" si="586"/>
        <v>1</v>
      </c>
      <c r="BY9362" s="4">
        <f t="shared" si="587"/>
        <v>1</v>
      </c>
    </row>
    <row r="9363" spans="1:77">
      <c r="A9363" s="23">
        <v>9358</v>
      </c>
      <c r="BP9363" s="3"/>
      <c r="BQ9363" s="3"/>
      <c r="BR9363" s="3"/>
      <c r="BS9363" s="3"/>
      <c r="BT9363" s="23">
        <v>9358</v>
      </c>
      <c r="BU9363" s="4">
        <f t="shared" si="584"/>
        <v>0</v>
      </c>
      <c r="BV9363" s="4">
        <f t="shared" si="585"/>
        <v>0</v>
      </c>
      <c r="BW9363" s="23"/>
      <c r="BX9363" s="4">
        <f t="shared" si="586"/>
        <v>1</v>
      </c>
      <c r="BY9363" s="4">
        <f t="shared" si="587"/>
        <v>1</v>
      </c>
    </row>
    <row r="9364" spans="1:77">
      <c r="A9364" s="23">
        <v>9359</v>
      </c>
      <c r="BP9364" s="3"/>
      <c r="BQ9364" s="3"/>
      <c r="BR9364" s="3"/>
      <c r="BS9364" s="3"/>
      <c r="BT9364" s="23">
        <v>9359</v>
      </c>
      <c r="BU9364" s="4">
        <f t="shared" si="584"/>
        <v>0</v>
      </c>
      <c r="BV9364" s="4">
        <f t="shared" si="585"/>
        <v>0</v>
      </c>
      <c r="BW9364" s="23"/>
      <c r="BX9364" s="4">
        <f t="shared" si="586"/>
        <v>1</v>
      </c>
      <c r="BY9364" s="4">
        <f t="shared" si="587"/>
        <v>1</v>
      </c>
    </row>
    <row r="9365" spans="1:77">
      <c r="A9365" s="23">
        <v>9360</v>
      </c>
      <c r="BP9365" s="3"/>
      <c r="BQ9365" s="3"/>
      <c r="BR9365" s="3"/>
      <c r="BS9365" s="3"/>
      <c r="BT9365" s="23">
        <v>9360</v>
      </c>
      <c r="BU9365" s="4">
        <f t="shared" si="584"/>
        <v>0</v>
      </c>
      <c r="BV9365" s="4">
        <f t="shared" si="585"/>
        <v>0</v>
      </c>
      <c r="BW9365" s="23"/>
      <c r="BX9365" s="4">
        <f t="shared" si="586"/>
        <v>1</v>
      </c>
      <c r="BY9365" s="4">
        <f t="shared" si="587"/>
        <v>1</v>
      </c>
    </row>
    <row r="9366" spans="1:77">
      <c r="A9366" s="23">
        <v>9361</v>
      </c>
      <c r="BP9366" s="3"/>
      <c r="BQ9366" s="3"/>
      <c r="BR9366" s="3"/>
      <c r="BS9366" s="3"/>
      <c r="BT9366" s="23">
        <v>9361</v>
      </c>
      <c r="BU9366" s="4">
        <f t="shared" si="584"/>
        <v>0</v>
      </c>
      <c r="BV9366" s="4">
        <f t="shared" si="585"/>
        <v>0</v>
      </c>
      <c r="BW9366" s="23"/>
      <c r="BX9366" s="4">
        <f t="shared" si="586"/>
        <v>1</v>
      </c>
      <c r="BY9366" s="4">
        <f t="shared" si="587"/>
        <v>1</v>
      </c>
    </row>
    <row r="9367" spans="1:77">
      <c r="A9367" s="23">
        <v>9362</v>
      </c>
      <c r="BP9367" s="3"/>
      <c r="BQ9367" s="3"/>
      <c r="BR9367" s="3"/>
      <c r="BS9367" s="3"/>
      <c r="BT9367" s="23">
        <v>9362</v>
      </c>
      <c r="BU9367" s="4">
        <f t="shared" si="584"/>
        <v>0</v>
      </c>
      <c r="BV9367" s="4">
        <f t="shared" si="585"/>
        <v>0</v>
      </c>
      <c r="BW9367" s="23"/>
      <c r="BX9367" s="4">
        <f t="shared" si="586"/>
        <v>1</v>
      </c>
      <c r="BY9367" s="4">
        <f t="shared" si="587"/>
        <v>1</v>
      </c>
    </row>
    <row r="9368" spans="1:77">
      <c r="A9368" s="23">
        <v>9363</v>
      </c>
      <c r="BP9368" s="3"/>
      <c r="BQ9368" s="3"/>
      <c r="BR9368" s="3"/>
      <c r="BS9368" s="3"/>
      <c r="BT9368" s="23">
        <v>9363</v>
      </c>
      <c r="BU9368" s="4">
        <f t="shared" si="584"/>
        <v>0</v>
      </c>
      <c r="BV9368" s="4">
        <f t="shared" si="585"/>
        <v>0</v>
      </c>
      <c r="BW9368" s="23"/>
      <c r="BX9368" s="4">
        <f t="shared" si="586"/>
        <v>1</v>
      </c>
      <c r="BY9368" s="4">
        <f t="shared" si="587"/>
        <v>1</v>
      </c>
    </row>
    <row r="9369" spans="1:77">
      <c r="A9369" s="23">
        <v>9364</v>
      </c>
      <c r="BP9369" s="3"/>
      <c r="BQ9369" s="3"/>
      <c r="BR9369" s="3"/>
      <c r="BS9369" s="3"/>
      <c r="BT9369" s="23">
        <v>9364</v>
      </c>
      <c r="BU9369" s="4">
        <f t="shared" si="584"/>
        <v>0</v>
      </c>
      <c r="BV9369" s="4">
        <f t="shared" si="585"/>
        <v>0</v>
      </c>
      <c r="BW9369" s="23"/>
      <c r="BX9369" s="4">
        <f t="shared" si="586"/>
        <v>1</v>
      </c>
      <c r="BY9369" s="4">
        <f t="shared" si="587"/>
        <v>1</v>
      </c>
    </row>
    <row r="9370" spans="1:77">
      <c r="A9370" s="23">
        <v>9365</v>
      </c>
      <c r="BP9370" s="3"/>
      <c r="BQ9370" s="3"/>
      <c r="BR9370" s="3"/>
      <c r="BS9370" s="3"/>
      <c r="BT9370" s="23">
        <v>9365</v>
      </c>
      <c r="BU9370" s="4">
        <f t="shared" si="584"/>
        <v>0</v>
      </c>
      <c r="BV9370" s="4">
        <f t="shared" si="585"/>
        <v>0</v>
      </c>
      <c r="BW9370" s="23"/>
      <c r="BX9370" s="4">
        <f t="shared" si="586"/>
        <v>1</v>
      </c>
      <c r="BY9370" s="4">
        <f t="shared" si="587"/>
        <v>1</v>
      </c>
    </row>
    <row r="9371" spans="1:77">
      <c r="A9371" s="23">
        <v>9366</v>
      </c>
      <c r="BP9371" s="3"/>
      <c r="BQ9371" s="3"/>
      <c r="BR9371" s="3"/>
      <c r="BS9371" s="3"/>
      <c r="BT9371" s="23">
        <v>9366</v>
      </c>
      <c r="BU9371" s="4">
        <f t="shared" si="584"/>
        <v>0</v>
      </c>
      <c r="BV9371" s="4">
        <f t="shared" si="585"/>
        <v>0</v>
      </c>
      <c r="BW9371" s="23"/>
      <c r="BX9371" s="4">
        <f t="shared" si="586"/>
        <v>1</v>
      </c>
      <c r="BY9371" s="4">
        <f t="shared" si="587"/>
        <v>1</v>
      </c>
    </row>
    <row r="9372" spans="1:77">
      <c r="A9372" s="23">
        <v>9367</v>
      </c>
      <c r="BP9372" s="3"/>
      <c r="BQ9372" s="3"/>
      <c r="BR9372" s="3"/>
      <c r="BS9372" s="3"/>
      <c r="BT9372" s="23">
        <v>9367</v>
      </c>
      <c r="BU9372" s="4">
        <f t="shared" si="584"/>
        <v>0</v>
      </c>
      <c r="BV9372" s="4">
        <f t="shared" si="585"/>
        <v>0</v>
      </c>
      <c r="BW9372" s="23"/>
      <c r="BX9372" s="4">
        <f t="shared" si="586"/>
        <v>1</v>
      </c>
      <c r="BY9372" s="4">
        <f t="shared" si="587"/>
        <v>1</v>
      </c>
    </row>
    <row r="9373" spans="1:77">
      <c r="A9373" s="23">
        <v>9368</v>
      </c>
      <c r="BP9373" s="3"/>
      <c r="BQ9373" s="3"/>
      <c r="BR9373" s="3"/>
      <c r="BS9373" s="3"/>
      <c r="BT9373" s="23">
        <v>9368</v>
      </c>
      <c r="BU9373" s="4">
        <f t="shared" si="584"/>
        <v>0</v>
      </c>
      <c r="BV9373" s="4">
        <f t="shared" si="585"/>
        <v>0</v>
      </c>
      <c r="BW9373" s="23"/>
      <c r="BX9373" s="4">
        <f t="shared" si="586"/>
        <v>1</v>
      </c>
      <c r="BY9373" s="4">
        <f t="shared" si="587"/>
        <v>1</v>
      </c>
    </row>
    <row r="9374" spans="1:77">
      <c r="A9374" s="23">
        <v>9369</v>
      </c>
      <c r="BP9374" s="3"/>
      <c r="BQ9374" s="3"/>
      <c r="BR9374" s="3"/>
      <c r="BS9374" s="3"/>
      <c r="BT9374" s="23">
        <v>9369</v>
      </c>
      <c r="BU9374" s="4">
        <f t="shared" si="584"/>
        <v>0</v>
      </c>
      <c r="BV9374" s="4">
        <f t="shared" si="585"/>
        <v>0</v>
      </c>
      <c r="BW9374" s="23"/>
      <c r="BX9374" s="4">
        <f t="shared" si="586"/>
        <v>1</v>
      </c>
      <c r="BY9374" s="4">
        <f t="shared" si="587"/>
        <v>1</v>
      </c>
    </row>
    <row r="9375" spans="1:77">
      <c r="A9375" s="23">
        <v>9370</v>
      </c>
      <c r="BP9375" s="3"/>
      <c r="BQ9375" s="3"/>
      <c r="BR9375" s="3"/>
      <c r="BS9375" s="3"/>
      <c r="BT9375" s="23">
        <v>9370</v>
      </c>
      <c r="BU9375" s="4">
        <f t="shared" si="584"/>
        <v>0</v>
      </c>
      <c r="BV9375" s="4">
        <f t="shared" si="585"/>
        <v>0</v>
      </c>
      <c r="BW9375" s="23"/>
      <c r="BX9375" s="4">
        <f t="shared" si="586"/>
        <v>1</v>
      </c>
      <c r="BY9375" s="4">
        <f t="shared" si="587"/>
        <v>1</v>
      </c>
    </row>
    <row r="9376" spans="1:77">
      <c r="A9376" s="23">
        <v>9371</v>
      </c>
      <c r="BP9376" s="3"/>
      <c r="BQ9376" s="3"/>
      <c r="BR9376" s="3"/>
      <c r="BS9376" s="3"/>
      <c r="BT9376" s="23">
        <v>9371</v>
      </c>
      <c r="BU9376" s="4">
        <f t="shared" si="584"/>
        <v>0</v>
      </c>
      <c r="BV9376" s="4">
        <f t="shared" si="585"/>
        <v>0</v>
      </c>
      <c r="BW9376" s="23"/>
      <c r="BX9376" s="4">
        <f t="shared" si="586"/>
        <v>1</v>
      </c>
      <c r="BY9376" s="4">
        <f t="shared" si="587"/>
        <v>1</v>
      </c>
    </row>
    <row r="9377" spans="1:77">
      <c r="A9377" s="23">
        <v>9372</v>
      </c>
      <c r="BP9377" s="3"/>
      <c r="BQ9377" s="3"/>
      <c r="BR9377" s="3"/>
      <c r="BS9377" s="3"/>
      <c r="BT9377" s="23">
        <v>9372</v>
      </c>
      <c r="BU9377" s="4">
        <f t="shared" si="584"/>
        <v>0</v>
      </c>
      <c r="BV9377" s="4">
        <f t="shared" si="585"/>
        <v>0</v>
      </c>
      <c r="BW9377" s="23"/>
      <c r="BX9377" s="4">
        <f t="shared" si="586"/>
        <v>1</v>
      </c>
      <c r="BY9377" s="4">
        <f t="shared" si="587"/>
        <v>1</v>
      </c>
    </row>
    <row r="9378" spans="1:77">
      <c r="A9378" s="23">
        <v>9373</v>
      </c>
      <c r="BP9378" s="3"/>
      <c r="BQ9378" s="3"/>
      <c r="BR9378" s="3"/>
      <c r="BS9378" s="3"/>
      <c r="BT9378" s="23">
        <v>9373</v>
      </c>
      <c r="BU9378" s="4">
        <f t="shared" si="584"/>
        <v>0</v>
      </c>
      <c r="BV9378" s="4">
        <f t="shared" si="585"/>
        <v>0</v>
      </c>
      <c r="BW9378" s="23"/>
      <c r="BX9378" s="4">
        <f t="shared" si="586"/>
        <v>1</v>
      </c>
      <c r="BY9378" s="4">
        <f t="shared" si="587"/>
        <v>1</v>
      </c>
    </row>
    <row r="9379" spans="1:77">
      <c r="A9379" s="23">
        <v>9374</v>
      </c>
      <c r="BP9379" s="3"/>
      <c r="BQ9379" s="3"/>
      <c r="BR9379" s="3"/>
      <c r="BS9379" s="3"/>
      <c r="BT9379" s="23">
        <v>9374</v>
      </c>
      <c r="BU9379" s="4">
        <f t="shared" si="584"/>
        <v>0</v>
      </c>
      <c r="BV9379" s="4">
        <f t="shared" si="585"/>
        <v>0</v>
      </c>
      <c r="BW9379" s="23"/>
      <c r="BX9379" s="4">
        <f t="shared" si="586"/>
        <v>1</v>
      </c>
      <c r="BY9379" s="4">
        <f t="shared" si="587"/>
        <v>1</v>
      </c>
    </row>
    <row r="9380" spans="1:77">
      <c r="A9380" s="23">
        <v>9375</v>
      </c>
      <c r="BP9380" s="3"/>
      <c r="BQ9380" s="3"/>
      <c r="BR9380" s="3"/>
      <c r="BS9380" s="3"/>
      <c r="BT9380" s="23">
        <v>9375</v>
      </c>
      <c r="BU9380" s="4">
        <f t="shared" si="584"/>
        <v>0</v>
      </c>
      <c r="BV9380" s="4">
        <f t="shared" si="585"/>
        <v>0</v>
      </c>
      <c r="BW9380" s="23"/>
      <c r="BX9380" s="4">
        <f t="shared" si="586"/>
        <v>1</v>
      </c>
      <c r="BY9380" s="4">
        <f t="shared" si="587"/>
        <v>1</v>
      </c>
    </row>
    <row r="9381" spans="1:77">
      <c r="A9381" s="23">
        <v>9376</v>
      </c>
      <c r="BP9381" s="3"/>
      <c r="BQ9381" s="3"/>
      <c r="BR9381" s="3"/>
      <c r="BS9381" s="3"/>
      <c r="BT9381" s="23">
        <v>9376</v>
      </c>
      <c r="BU9381" s="4">
        <f t="shared" si="584"/>
        <v>0</v>
      </c>
      <c r="BV9381" s="4">
        <f t="shared" si="585"/>
        <v>0</v>
      </c>
      <c r="BW9381" s="23"/>
      <c r="BX9381" s="4">
        <f t="shared" si="586"/>
        <v>1</v>
      </c>
      <c r="BY9381" s="4">
        <f t="shared" si="587"/>
        <v>1</v>
      </c>
    </row>
    <row r="9382" spans="1:77">
      <c r="A9382" s="23">
        <v>9377</v>
      </c>
      <c r="BP9382" s="3"/>
      <c r="BQ9382" s="3"/>
      <c r="BR9382" s="3"/>
      <c r="BS9382" s="3"/>
      <c r="BT9382" s="23">
        <v>9377</v>
      </c>
      <c r="BU9382" s="4">
        <f t="shared" si="584"/>
        <v>0</v>
      </c>
      <c r="BV9382" s="4">
        <f t="shared" si="585"/>
        <v>0</v>
      </c>
      <c r="BW9382" s="23"/>
      <c r="BX9382" s="4">
        <f t="shared" si="586"/>
        <v>1</v>
      </c>
      <c r="BY9382" s="4">
        <f t="shared" si="587"/>
        <v>1</v>
      </c>
    </row>
    <row r="9383" spans="1:77">
      <c r="A9383" s="23">
        <v>9378</v>
      </c>
      <c r="BP9383" s="3"/>
      <c r="BQ9383" s="3"/>
      <c r="BR9383" s="3"/>
      <c r="BS9383" s="3"/>
      <c r="BT9383" s="23">
        <v>9378</v>
      </c>
      <c r="BU9383" s="4">
        <f t="shared" si="584"/>
        <v>0</v>
      </c>
      <c r="BV9383" s="4">
        <f t="shared" si="585"/>
        <v>0</v>
      </c>
      <c r="BW9383" s="23"/>
      <c r="BX9383" s="4">
        <f t="shared" si="586"/>
        <v>1</v>
      </c>
      <c r="BY9383" s="4">
        <f t="shared" si="587"/>
        <v>1</v>
      </c>
    </row>
    <row r="9384" spans="1:77">
      <c r="A9384" s="23">
        <v>9379</v>
      </c>
      <c r="BP9384" s="3"/>
      <c r="BQ9384" s="3"/>
      <c r="BR9384" s="3"/>
      <c r="BS9384" s="3"/>
      <c r="BT9384" s="23">
        <v>9379</v>
      </c>
      <c r="BU9384" s="4">
        <f t="shared" si="584"/>
        <v>0</v>
      </c>
      <c r="BV9384" s="4">
        <f t="shared" si="585"/>
        <v>0</v>
      </c>
      <c r="BW9384" s="23"/>
      <c r="BX9384" s="4">
        <f t="shared" si="586"/>
        <v>1</v>
      </c>
      <c r="BY9384" s="4">
        <f t="shared" si="587"/>
        <v>1</v>
      </c>
    </row>
    <row r="9385" spans="1:77">
      <c r="A9385" s="23">
        <v>9380</v>
      </c>
      <c r="BP9385" s="3"/>
      <c r="BQ9385" s="3"/>
      <c r="BR9385" s="3"/>
      <c r="BS9385" s="3"/>
      <c r="BT9385" s="23">
        <v>9380</v>
      </c>
      <c r="BU9385" s="4">
        <f t="shared" si="584"/>
        <v>0</v>
      </c>
      <c r="BV9385" s="4">
        <f t="shared" si="585"/>
        <v>0</v>
      </c>
      <c r="BW9385" s="23"/>
      <c r="BX9385" s="4">
        <f t="shared" si="586"/>
        <v>1</v>
      </c>
      <c r="BY9385" s="4">
        <f t="shared" si="587"/>
        <v>1</v>
      </c>
    </row>
    <row r="9386" spans="1:77">
      <c r="A9386" s="23">
        <v>9381</v>
      </c>
      <c r="BP9386" s="3"/>
      <c r="BQ9386" s="3"/>
      <c r="BR9386" s="3"/>
      <c r="BS9386" s="3"/>
      <c r="BT9386" s="23">
        <v>9381</v>
      </c>
      <c r="BU9386" s="4">
        <f t="shared" si="584"/>
        <v>0</v>
      </c>
      <c r="BV9386" s="4">
        <f t="shared" si="585"/>
        <v>0</v>
      </c>
      <c r="BW9386" s="23"/>
      <c r="BX9386" s="4">
        <f t="shared" si="586"/>
        <v>1</v>
      </c>
      <c r="BY9386" s="4">
        <f t="shared" si="587"/>
        <v>1</v>
      </c>
    </row>
    <row r="9387" spans="1:77">
      <c r="A9387" s="23">
        <v>9382</v>
      </c>
      <c r="BP9387" s="3"/>
      <c r="BQ9387" s="3"/>
      <c r="BR9387" s="3"/>
      <c r="BS9387" s="3"/>
      <c r="BT9387" s="23">
        <v>9382</v>
      </c>
      <c r="BU9387" s="4">
        <f t="shared" si="584"/>
        <v>0</v>
      </c>
      <c r="BV9387" s="4">
        <f t="shared" si="585"/>
        <v>0</v>
      </c>
      <c r="BW9387" s="23"/>
      <c r="BX9387" s="4">
        <f t="shared" si="586"/>
        <v>1</v>
      </c>
      <c r="BY9387" s="4">
        <f t="shared" si="587"/>
        <v>1</v>
      </c>
    </row>
    <row r="9388" spans="1:77">
      <c r="A9388" s="23">
        <v>9383</v>
      </c>
      <c r="BP9388" s="3"/>
      <c r="BQ9388" s="3"/>
      <c r="BR9388" s="3"/>
      <c r="BS9388" s="3"/>
      <c r="BT9388" s="23">
        <v>9383</v>
      </c>
      <c r="BU9388" s="4">
        <f t="shared" si="584"/>
        <v>0</v>
      </c>
      <c r="BV9388" s="4">
        <f t="shared" si="585"/>
        <v>0</v>
      </c>
      <c r="BW9388" s="23"/>
      <c r="BX9388" s="4">
        <f t="shared" si="586"/>
        <v>1</v>
      </c>
      <c r="BY9388" s="4">
        <f t="shared" si="587"/>
        <v>1</v>
      </c>
    </row>
    <row r="9389" spans="1:77">
      <c r="A9389" s="23">
        <v>9384</v>
      </c>
      <c r="BP9389" s="3"/>
      <c r="BQ9389" s="3"/>
      <c r="BR9389" s="3"/>
      <c r="BS9389" s="3"/>
      <c r="BT9389" s="23">
        <v>9384</v>
      </c>
      <c r="BU9389" s="4">
        <f t="shared" si="584"/>
        <v>0</v>
      </c>
      <c r="BV9389" s="4">
        <f t="shared" si="585"/>
        <v>0</v>
      </c>
      <c r="BW9389" s="23"/>
      <c r="BX9389" s="4">
        <f t="shared" si="586"/>
        <v>1</v>
      </c>
      <c r="BY9389" s="4">
        <f t="shared" si="587"/>
        <v>1</v>
      </c>
    </row>
    <row r="9390" spans="1:77">
      <c r="A9390" s="23">
        <v>9385</v>
      </c>
      <c r="BP9390" s="3"/>
      <c r="BQ9390" s="3"/>
      <c r="BR9390" s="3"/>
      <c r="BS9390" s="3"/>
      <c r="BT9390" s="23">
        <v>9385</v>
      </c>
      <c r="BU9390" s="4">
        <f t="shared" si="584"/>
        <v>0</v>
      </c>
      <c r="BV9390" s="4">
        <f t="shared" si="585"/>
        <v>0</v>
      </c>
      <c r="BW9390" s="23"/>
      <c r="BX9390" s="4">
        <f t="shared" si="586"/>
        <v>1</v>
      </c>
      <c r="BY9390" s="4">
        <f t="shared" si="587"/>
        <v>1</v>
      </c>
    </row>
    <row r="9391" spans="1:77">
      <c r="A9391" s="23">
        <v>9386</v>
      </c>
      <c r="BP9391" s="3"/>
      <c r="BQ9391" s="3"/>
      <c r="BR9391" s="3"/>
      <c r="BS9391" s="3"/>
      <c r="BT9391" s="23">
        <v>9386</v>
      </c>
      <c r="BU9391" s="4">
        <f t="shared" si="584"/>
        <v>0</v>
      </c>
      <c r="BV9391" s="4">
        <f t="shared" si="585"/>
        <v>0</v>
      </c>
      <c r="BW9391" s="23"/>
      <c r="BX9391" s="4">
        <f t="shared" si="586"/>
        <v>1</v>
      </c>
      <c r="BY9391" s="4">
        <f t="shared" si="587"/>
        <v>1</v>
      </c>
    </row>
    <row r="9392" spans="1:77">
      <c r="A9392" s="23">
        <v>9387</v>
      </c>
      <c r="BP9392" s="3"/>
      <c r="BQ9392" s="3"/>
      <c r="BR9392" s="3"/>
      <c r="BS9392" s="3"/>
      <c r="BT9392" s="23">
        <v>9387</v>
      </c>
      <c r="BU9392" s="4">
        <f t="shared" si="584"/>
        <v>0</v>
      </c>
      <c r="BV9392" s="4">
        <f t="shared" si="585"/>
        <v>0</v>
      </c>
      <c r="BW9392" s="23"/>
      <c r="BX9392" s="4">
        <f t="shared" si="586"/>
        <v>1</v>
      </c>
      <c r="BY9392" s="4">
        <f t="shared" si="587"/>
        <v>1</v>
      </c>
    </row>
    <row r="9393" spans="1:77">
      <c r="A9393" s="23">
        <v>9388</v>
      </c>
      <c r="BP9393" s="3"/>
      <c r="BQ9393" s="3"/>
      <c r="BR9393" s="3"/>
      <c r="BS9393" s="3"/>
      <c r="BT9393" s="23">
        <v>9388</v>
      </c>
      <c r="BU9393" s="4">
        <f t="shared" si="584"/>
        <v>0</v>
      </c>
      <c r="BV9393" s="4">
        <f t="shared" si="585"/>
        <v>0</v>
      </c>
      <c r="BW9393" s="23"/>
      <c r="BX9393" s="4">
        <f t="shared" si="586"/>
        <v>1</v>
      </c>
      <c r="BY9393" s="4">
        <f t="shared" si="587"/>
        <v>1</v>
      </c>
    </row>
    <row r="9394" spans="1:77">
      <c r="A9394" s="23">
        <v>9389</v>
      </c>
      <c r="BP9394" s="3"/>
      <c r="BQ9394" s="3"/>
      <c r="BR9394" s="3"/>
      <c r="BS9394" s="3"/>
      <c r="BT9394" s="23">
        <v>9389</v>
      </c>
      <c r="BU9394" s="4">
        <f t="shared" si="584"/>
        <v>0</v>
      </c>
      <c r="BV9394" s="4">
        <f t="shared" si="585"/>
        <v>0</v>
      </c>
      <c r="BW9394" s="23"/>
      <c r="BX9394" s="4">
        <f t="shared" si="586"/>
        <v>1</v>
      </c>
      <c r="BY9394" s="4">
        <f t="shared" si="587"/>
        <v>1</v>
      </c>
    </row>
    <row r="9395" spans="1:77">
      <c r="A9395" s="23">
        <v>9390</v>
      </c>
      <c r="BP9395" s="3"/>
      <c r="BQ9395" s="3"/>
      <c r="BR9395" s="3"/>
      <c r="BS9395" s="3"/>
      <c r="BT9395" s="23">
        <v>9390</v>
      </c>
      <c r="BU9395" s="4">
        <f t="shared" si="584"/>
        <v>0</v>
      </c>
      <c r="BV9395" s="4">
        <f t="shared" si="585"/>
        <v>0</v>
      </c>
      <c r="BW9395" s="23"/>
      <c r="BX9395" s="4">
        <f t="shared" si="586"/>
        <v>1</v>
      </c>
      <c r="BY9395" s="4">
        <f t="shared" si="587"/>
        <v>1</v>
      </c>
    </row>
    <row r="9396" spans="1:77">
      <c r="A9396" s="23">
        <v>9391</v>
      </c>
      <c r="BP9396" s="3"/>
      <c r="BQ9396" s="3"/>
      <c r="BR9396" s="3"/>
      <c r="BS9396" s="3"/>
      <c r="BT9396" s="23">
        <v>9391</v>
      </c>
      <c r="BU9396" s="4">
        <f t="shared" si="584"/>
        <v>0</v>
      </c>
      <c r="BV9396" s="4">
        <f t="shared" si="585"/>
        <v>0</v>
      </c>
      <c r="BW9396" s="23"/>
      <c r="BX9396" s="4">
        <f t="shared" si="586"/>
        <v>1</v>
      </c>
      <c r="BY9396" s="4">
        <f t="shared" si="587"/>
        <v>1</v>
      </c>
    </row>
    <row r="9397" spans="1:77">
      <c r="A9397" s="23">
        <v>9392</v>
      </c>
      <c r="BP9397" s="3"/>
      <c r="BQ9397" s="3"/>
      <c r="BR9397" s="3"/>
      <c r="BS9397" s="3"/>
      <c r="BT9397" s="23">
        <v>9392</v>
      </c>
      <c r="BU9397" s="4">
        <f t="shared" si="584"/>
        <v>0</v>
      </c>
      <c r="BV9397" s="4">
        <f t="shared" si="585"/>
        <v>0</v>
      </c>
      <c r="BW9397" s="23"/>
      <c r="BX9397" s="4">
        <f t="shared" si="586"/>
        <v>1</v>
      </c>
      <c r="BY9397" s="4">
        <f t="shared" si="587"/>
        <v>1</v>
      </c>
    </row>
    <row r="9398" spans="1:77">
      <c r="A9398" s="23">
        <v>9393</v>
      </c>
      <c r="BP9398" s="3"/>
      <c r="BQ9398" s="3"/>
      <c r="BR9398" s="3"/>
      <c r="BS9398" s="3"/>
      <c r="BT9398" s="23">
        <v>9393</v>
      </c>
      <c r="BU9398" s="4">
        <f t="shared" si="584"/>
        <v>0</v>
      </c>
      <c r="BV9398" s="4">
        <f t="shared" si="585"/>
        <v>0</v>
      </c>
      <c r="BW9398" s="23"/>
      <c r="BX9398" s="4">
        <f t="shared" si="586"/>
        <v>1</v>
      </c>
      <c r="BY9398" s="4">
        <f t="shared" si="587"/>
        <v>1</v>
      </c>
    </row>
    <row r="9399" spans="1:77">
      <c r="A9399" s="23">
        <v>9394</v>
      </c>
      <c r="BP9399" s="3"/>
      <c r="BQ9399" s="3"/>
      <c r="BR9399" s="3"/>
      <c r="BS9399" s="3"/>
      <c r="BT9399" s="23">
        <v>9394</v>
      </c>
      <c r="BU9399" s="4">
        <f t="shared" si="584"/>
        <v>0</v>
      </c>
      <c r="BV9399" s="4">
        <f t="shared" si="585"/>
        <v>0</v>
      </c>
      <c r="BW9399" s="23"/>
      <c r="BX9399" s="4">
        <f t="shared" si="586"/>
        <v>1</v>
      </c>
      <c r="BY9399" s="4">
        <f t="shared" si="587"/>
        <v>1</v>
      </c>
    </row>
    <row r="9400" spans="1:77">
      <c r="A9400" s="23">
        <v>9395</v>
      </c>
      <c r="BP9400" s="3"/>
      <c r="BQ9400" s="3"/>
      <c r="BR9400" s="3"/>
      <c r="BS9400" s="3"/>
      <c r="BT9400" s="23">
        <v>9395</v>
      </c>
      <c r="BU9400" s="4">
        <f t="shared" si="584"/>
        <v>0</v>
      </c>
      <c r="BV9400" s="4">
        <f t="shared" si="585"/>
        <v>0</v>
      </c>
      <c r="BW9400" s="23"/>
      <c r="BX9400" s="4">
        <f t="shared" si="586"/>
        <v>1</v>
      </c>
      <c r="BY9400" s="4">
        <f t="shared" si="587"/>
        <v>1</v>
      </c>
    </row>
    <row r="9401" spans="1:77">
      <c r="A9401" s="23">
        <v>9396</v>
      </c>
      <c r="BP9401" s="3"/>
      <c r="BQ9401" s="3"/>
      <c r="BR9401" s="3"/>
      <c r="BS9401" s="3"/>
      <c r="BT9401" s="23">
        <v>9396</v>
      </c>
      <c r="BU9401" s="4">
        <f t="shared" si="584"/>
        <v>0</v>
      </c>
      <c r="BV9401" s="4">
        <f t="shared" si="585"/>
        <v>0</v>
      </c>
      <c r="BW9401" s="23"/>
      <c r="BX9401" s="4">
        <f t="shared" si="586"/>
        <v>1</v>
      </c>
      <c r="BY9401" s="4">
        <f t="shared" si="587"/>
        <v>1</v>
      </c>
    </row>
    <row r="9402" spans="1:77">
      <c r="A9402" s="23">
        <v>9397</v>
      </c>
      <c r="BP9402" s="3"/>
      <c r="BQ9402" s="3"/>
      <c r="BR9402" s="3"/>
      <c r="BS9402" s="3"/>
      <c r="BT9402" s="23">
        <v>9397</v>
      </c>
      <c r="BU9402" s="4">
        <f t="shared" si="584"/>
        <v>0</v>
      </c>
      <c r="BV9402" s="4">
        <f t="shared" si="585"/>
        <v>0</v>
      </c>
      <c r="BW9402" s="23"/>
      <c r="BX9402" s="4">
        <f t="shared" si="586"/>
        <v>1</v>
      </c>
      <c r="BY9402" s="4">
        <f t="shared" si="587"/>
        <v>1</v>
      </c>
    </row>
    <row r="9403" spans="1:77">
      <c r="A9403" s="23">
        <v>9398</v>
      </c>
      <c r="BP9403" s="3"/>
      <c r="BQ9403" s="3"/>
      <c r="BR9403" s="3"/>
      <c r="BS9403" s="3"/>
      <c r="BT9403" s="23">
        <v>9398</v>
      </c>
      <c r="BU9403" s="4">
        <f t="shared" si="584"/>
        <v>0</v>
      </c>
      <c r="BV9403" s="4">
        <f t="shared" si="585"/>
        <v>0</v>
      </c>
      <c r="BW9403" s="23"/>
      <c r="BX9403" s="4">
        <f t="shared" si="586"/>
        <v>1</v>
      </c>
      <c r="BY9403" s="4">
        <f t="shared" si="587"/>
        <v>1</v>
      </c>
    </row>
    <row r="9404" spans="1:77">
      <c r="A9404" s="23">
        <v>9399</v>
      </c>
      <c r="BP9404" s="3"/>
      <c r="BQ9404" s="3"/>
      <c r="BR9404" s="3"/>
      <c r="BS9404" s="3"/>
      <c r="BT9404" s="23">
        <v>9399</v>
      </c>
      <c r="BU9404" s="4">
        <f t="shared" si="584"/>
        <v>0</v>
      </c>
      <c r="BV9404" s="4">
        <f t="shared" si="585"/>
        <v>0</v>
      </c>
      <c r="BW9404" s="23"/>
      <c r="BX9404" s="4">
        <f t="shared" si="586"/>
        <v>1</v>
      </c>
      <c r="BY9404" s="4">
        <f t="shared" si="587"/>
        <v>1</v>
      </c>
    </row>
    <row r="9405" spans="1:77">
      <c r="A9405" s="23">
        <v>9400</v>
      </c>
      <c r="BP9405" s="3"/>
      <c r="BQ9405" s="3"/>
      <c r="BR9405" s="3"/>
      <c r="BS9405" s="3"/>
      <c r="BT9405" s="23">
        <v>9400</v>
      </c>
      <c r="BU9405" s="4">
        <f t="shared" si="584"/>
        <v>0</v>
      </c>
      <c r="BV9405" s="4">
        <f t="shared" si="585"/>
        <v>0</v>
      </c>
      <c r="BW9405" s="23"/>
      <c r="BX9405" s="4">
        <f t="shared" si="586"/>
        <v>1</v>
      </c>
      <c r="BY9405" s="4">
        <f t="shared" si="587"/>
        <v>1</v>
      </c>
    </row>
    <row r="9406" spans="1:77">
      <c r="A9406" s="23">
        <v>9401</v>
      </c>
      <c r="BP9406" s="3"/>
      <c r="BQ9406" s="3"/>
      <c r="BR9406" s="3"/>
      <c r="BS9406" s="3"/>
      <c r="BT9406" s="23">
        <v>9401</v>
      </c>
      <c r="BU9406" s="4">
        <f t="shared" si="584"/>
        <v>0</v>
      </c>
      <c r="BV9406" s="4">
        <f t="shared" si="585"/>
        <v>0</v>
      </c>
      <c r="BW9406" s="23"/>
      <c r="BX9406" s="4">
        <f t="shared" si="586"/>
        <v>1</v>
      </c>
      <c r="BY9406" s="4">
        <f t="shared" si="587"/>
        <v>1</v>
      </c>
    </row>
    <row r="9407" spans="1:77">
      <c r="A9407" s="23">
        <v>9402</v>
      </c>
      <c r="BP9407" s="3"/>
      <c r="BQ9407" s="3"/>
      <c r="BR9407" s="3"/>
      <c r="BS9407" s="3"/>
      <c r="BT9407" s="23">
        <v>9402</v>
      </c>
      <c r="BU9407" s="4">
        <f t="shared" si="584"/>
        <v>0</v>
      </c>
      <c r="BV9407" s="4">
        <f t="shared" si="585"/>
        <v>0</v>
      </c>
      <c r="BW9407" s="23"/>
      <c r="BX9407" s="4">
        <f t="shared" si="586"/>
        <v>1</v>
      </c>
      <c r="BY9407" s="4">
        <f t="shared" si="587"/>
        <v>1</v>
      </c>
    </row>
    <row r="9408" spans="1:77">
      <c r="A9408" s="23">
        <v>9403</v>
      </c>
      <c r="BP9408" s="3"/>
      <c r="BQ9408" s="3"/>
      <c r="BR9408" s="3"/>
      <c r="BS9408" s="3"/>
      <c r="BT9408" s="23">
        <v>9403</v>
      </c>
      <c r="BU9408" s="4">
        <f t="shared" si="584"/>
        <v>0</v>
      </c>
      <c r="BV9408" s="4">
        <f t="shared" si="585"/>
        <v>0</v>
      </c>
      <c r="BW9408" s="23"/>
      <c r="BX9408" s="4">
        <f t="shared" si="586"/>
        <v>1</v>
      </c>
      <c r="BY9408" s="4">
        <f t="shared" si="587"/>
        <v>1</v>
      </c>
    </row>
    <row r="9409" spans="1:77">
      <c r="A9409" s="23">
        <v>9404</v>
      </c>
      <c r="BP9409" s="3"/>
      <c r="BQ9409" s="3"/>
      <c r="BR9409" s="3"/>
      <c r="BS9409" s="3"/>
      <c r="BT9409" s="23">
        <v>9404</v>
      </c>
      <c r="BU9409" s="4">
        <f t="shared" si="584"/>
        <v>0</v>
      </c>
      <c r="BV9409" s="4">
        <f t="shared" si="585"/>
        <v>0</v>
      </c>
      <c r="BW9409" s="23"/>
      <c r="BX9409" s="4">
        <f t="shared" si="586"/>
        <v>1</v>
      </c>
      <c r="BY9409" s="4">
        <f t="shared" si="587"/>
        <v>1</v>
      </c>
    </row>
    <row r="9410" spans="1:77">
      <c r="A9410" s="23">
        <v>9405</v>
      </c>
      <c r="BP9410" s="3"/>
      <c r="BQ9410" s="3"/>
      <c r="BR9410" s="3"/>
      <c r="BS9410" s="3"/>
      <c r="BT9410" s="23">
        <v>9405</v>
      </c>
      <c r="BU9410" s="4">
        <f t="shared" si="584"/>
        <v>0</v>
      </c>
      <c r="BV9410" s="4">
        <f t="shared" si="585"/>
        <v>0</v>
      </c>
      <c r="BW9410" s="23"/>
      <c r="BX9410" s="4">
        <f t="shared" si="586"/>
        <v>1</v>
      </c>
      <c r="BY9410" s="4">
        <f t="shared" si="587"/>
        <v>1</v>
      </c>
    </row>
    <row r="9411" spans="1:77">
      <c r="A9411" s="23">
        <v>9406</v>
      </c>
      <c r="BP9411" s="3"/>
      <c r="BQ9411" s="3"/>
      <c r="BR9411" s="3"/>
      <c r="BS9411" s="3"/>
      <c r="BT9411" s="23">
        <v>9406</v>
      </c>
      <c r="BU9411" s="4">
        <f t="shared" si="584"/>
        <v>0</v>
      </c>
      <c r="BV9411" s="4">
        <f t="shared" si="585"/>
        <v>0</v>
      </c>
      <c r="BW9411" s="23"/>
      <c r="BX9411" s="4">
        <f t="shared" si="586"/>
        <v>1</v>
      </c>
      <c r="BY9411" s="4">
        <f t="shared" si="587"/>
        <v>1</v>
      </c>
    </row>
    <row r="9412" spans="1:77">
      <c r="A9412" s="23">
        <v>9407</v>
      </c>
      <c r="BP9412" s="3"/>
      <c r="BQ9412" s="3"/>
      <c r="BR9412" s="3"/>
      <c r="BS9412" s="3"/>
      <c r="BT9412" s="23">
        <v>9407</v>
      </c>
      <c r="BU9412" s="4">
        <f t="shared" si="584"/>
        <v>0</v>
      </c>
      <c r="BV9412" s="4">
        <f t="shared" si="585"/>
        <v>0</v>
      </c>
      <c r="BW9412" s="23"/>
      <c r="BX9412" s="4">
        <f t="shared" si="586"/>
        <v>1</v>
      </c>
      <c r="BY9412" s="4">
        <f t="shared" si="587"/>
        <v>1</v>
      </c>
    </row>
    <row r="9413" spans="1:77">
      <c r="A9413" s="23">
        <v>9408</v>
      </c>
      <c r="BP9413" s="3"/>
      <c r="BQ9413" s="3"/>
      <c r="BR9413" s="3"/>
      <c r="BS9413" s="3"/>
      <c r="BT9413" s="23">
        <v>9408</v>
      </c>
      <c r="BU9413" s="4">
        <f t="shared" si="584"/>
        <v>0</v>
      </c>
      <c r="BV9413" s="4">
        <f t="shared" si="585"/>
        <v>0</v>
      </c>
      <c r="BW9413" s="23"/>
      <c r="BX9413" s="4">
        <f t="shared" si="586"/>
        <v>1</v>
      </c>
      <c r="BY9413" s="4">
        <f t="shared" si="587"/>
        <v>1</v>
      </c>
    </row>
    <row r="9414" spans="1:77">
      <c r="A9414" s="23">
        <v>9409</v>
      </c>
      <c r="BP9414" s="3"/>
      <c r="BQ9414" s="3"/>
      <c r="BR9414" s="3"/>
      <c r="BS9414" s="3"/>
      <c r="BT9414" s="23">
        <v>9409</v>
      </c>
      <c r="BU9414" s="4">
        <f t="shared" si="584"/>
        <v>0</v>
      </c>
      <c r="BV9414" s="4">
        <f t="shared" si="585"/>
        <v>0</v>
      </c>
      <c r="BW9414" s="23"/>
      <c r="BX9414" s="4">
        <f t="shared" si="586"/>
        <v>1</v>
      </c>
      <c r="BY9414" s="4">
        <f t="shared" si="587"/>
        <v>1</v>
      </c>
    </row>
    <row r="9415" spans="1:77">
      <c r="A9415" s="23">
        <v>9410</v>
      </c>
      <c r="BP9415" s="3"/>
      <c r="BQ9415" s="3"/>
      <c r="BR9415" s="3"/>
      <c r="BS9415" s="3"/>
      <c r="BT9415" s="23">
        <v>9410</v>
      </c>
      <c r="BU9415" s="4">
        <f t="shared" ref="BU9415:BU9478" si="588">BP9415*$BV$1-BQ9415</f>
        <v>0</v>
      </c>
      <c r="BV9415" s="4">
        <f t="shared" ref="BV9415:BV9478" si="589">BR9415*$BV$1-BS9415</f>
        <v>0</v>
      </c>
      <c r="BW9415" s="23"/>
      <c r="BX9415" s="4">
        <f t="shared" ref="BX9415:BX9478" si="590">IF(BU9415=MAX($BU9415:$BV9415),1,0)</f>
        <v>1</v>
      </c>
      <c r="BY9415" s="4">
        <f t="shared" ref="BY9415:BY9478" si="591">IF(BV9415=MAX($BU9415:$BV9415),1,0)</f>
        <v>1</v>
      </c>
    </row>
    <row r="9416" spans="1:77">
      <c r="A9416" s="23">
        <v>9411</v>
      </c>
      <c r="BP9416" s="3"/>
      <c r="BQ9416" s="3"/>
      <c r="BR9416" s="3"/>
      <c r="BS9416" s="3"/>
      <c r="BT9416" s="23">
        <v>9411</v>
      </c>
      <c r="BU9416" s="4">
        <f t="shared" si="588"/>
        <v>0</v>
      </c>
      <c r="BV9416" s="4">
        <f t="shared" si="589"/>
        <v>0</v>
      </c>
      <c r="BW9416" s="23"/>
      <c r="BX9416" s="4">
        <f t="shared" si="590"/>
        <v>1</v>
      </c>
      <c r="BY9416" s="4">
        <f t="shared" si="591"/>
        <v>1</v>
      </c>
    </row>
    <row r="9417" spans="1:77">
      <c r="A9417" s="23">
        <v>9412</v>
      </c>
      <c r="BP9417" s="3"/>
      <c r="BQ9417" s="3"/>
      <c r="BR9417" s="3"/>
      <c r="BS9417" s="3"/>
      <c r="BT9417" s="23">
        <v>9412</v>
      </c>
      <c r="BU9417" s="4">
        <f t="shared" si="588"/>
        <v>0</v>
      </c>
      <c r="BV9417" s="4">
        <f t="shared" si="589"/>
        <v>0</v>
      </c>
      <c r="BW9417" s="23"/>
      <c r="BX9417" s="4">
        <f t="shared" si="590"/>
        <v>1</v>
      </c>
      <c r="BY9417" s="4">
        <f t="shared" si="591"/>
        <v>1</v>
      </c>
    </row>
    <row r="9418" spans="1:77">
      <c r="A9418" s="23">
        <v>9413</v>
      </c>
      <c r="BP9418" s="3"/>
      <c r="BQ9418" s="3"/>
      <c r="BR9418" s="3"/>
      <c r="BS9418" s="3"/>
      <c r="BT9418" s="23">
        <v>9413</v>
      </c>
      <c r="BU9418" s="4">
        <f t="shared" si="588"/>
        <v>0</v>
      </c>
      <c r="BV9418" s="4">
        <f t="shared" si="589"/>
        <v>0</v>
      </c>
      <c r="BW9418" s="23"/>
      <c r="BX9418" s="4">
        <f t="shared" si="590"/>
        <v>1</v>
      </c>
      <c r="BY9418" s="4">
        <f t="shared" si="591"/>
        <v>1</v>
      </c>
    </row>
    <row r="9419" spans="1:77">
      <c r="A9419" s="23">
        <v>9414</v>
      </c>
      <c r="BP9419" s="3"/>
      <c r="BQ9419" s="3"/>
      <c r="BR9419" s="3"/>
      <c r="BS9419" s="3"/>
      <c r="BT9419" s="23">
        <v>9414</v>
      </c>
      <c r="BU9419" s="4">
        <f t="shared" si="588"/>
        <v>0</v>
      </c>
      <c r="BV9419" s="4">
        <f t="shared" si="589"/>
        <v>0</v>
      </c>
      <c r="BW9419" s="23"/>
      <c r="BX9419" s="4">
        <f t="shared" si="590"/>
        <v>1</v>
      </c>
      <c r="BY9419" s="4">
        <f t="shared" si="591"/>
        <v>1</v>
      </c>
    </row>
    <row r="9420" spans="1:77">
      <c r="A9420" s="23">
        <v>9415</v>
      </c>
      <c r="BP9420" s="3"/>
      <c r="BQ9420" s="3"/>
      <c r="BR9420" s="3"/>
      <c r="BS9420" s="3"/>
      <c r="BT9420" s="23">
        <v>9415</v>
      </c>
      <c r="BU9420" s="4">
        <f t="shared" si="588"/>
        <v>0</v>
      </c>
      <c r="BV9420" s="4">
        <f t="shared" si="589"/>
        <v>0</v>
      </c>
      <c r="BW9420" s="23"/>
      <c r="BX9420" s="4">
        <f t="shared" si="590"/>
        <v>1</v>
      </c>
      <c r="BY9420" s="4">
        <f t="shared" si="591"/>
        <v>1</v>
      </c>
    </row>
    <row r="9421" spans="1:77">
      <c r="A9421" s="23">
        <v>9416</v>
      </c>
      <c r="BP9421" s="3"/>
      <c r="BQ9421" s="3"/>
      <c r="BR9421" s="3"/>
      <c r="BS9421" s="3"/>
      <c r="BT9421" s="23">
        <v>9416</v>
      </c>
      <c r="BU9421" s="4">
        <f t="shared" si="588"/>
        <v>0</v>
      </c>
      <c r="BV9421" s="4">
        <f t="shared" si="589"/>
        <v>0</v>
      </c>
      <c r="BW9421" s="23"/>
      <c r="BX9421" s="4">
        <f t="shared" si="590"/>
        <v>1</v>
      </c>
      <c r="BY9421" s="4">
        <f t="shared" si="591"/>
        <v>1</v>
      </c>
    </row>
    <row r="9422" spans="1:77">
      <c r="A9422" s="23">
        <v>9417</v>
      </c>
      <c r="BP9422" s="3"/>
      <c r="BQ9422" s="3"/>
      <c r="BR9422" s="3"/>
      <c r="BS9422" s="3"/>
      <c r="BT9422" s="23">
        <v>9417</v>
      </c>
      <c r="BU9422" s="4">
        <f t="shared" si="588"/>
        <v>0</v>
      </c>
      <c r="BV9422" s="4">
        <f t="shared" si="589"/>
        <v>0</v>
      </c>
      <c r="BW9422" s="23"/>
      <c r="BX9422" s="4">
        <f t="shared" si="590"/>
        <v>1</v>
      </c>
      <c r="BY9422" s="4">
        <f t="shared" si="591"/>
        <v>1</v>
      </c>
    </row>
    <row r="9423" spans="1:77">
      <c r="A9423" s="23">
        <v>9418</v>
      </c>
      <c r="BP9423" s="3"/>
      <c r="BQ9423" s="3"/>
      <c r="BR9423" s="3"/>
      <c r="BS9423" s="3"/>
      <c r="BT9423" s="23">
        <v>9418</v>
      </c>
      <c r="BU9423" s="4">
        <f t="shared" si="588"/>
        <v>0</v>
      </c>
      <c r="BV9423" s="4">
        <f t="shared" si="589"/>
        <v>0</v>
      </c>
      <c r="BW9423" s="23"/>
      <c r="BX9423" s="4">
        <f t="shared" si="590"/>
        <v>1</v>
      </c>
      <c r="BY9423" s="4">
        <f t="shared" si="591"/>
        <v>1</v>
      </c>
    </row>
    <row r="9424" spans="1:77">
      <c r="A9424" s="23">
        <v>9419</v>
      </c>
      <c r="BP9424" s="3"/>
      <c r="BQ9424" s="3"/>
      <c r="BR9424" s="3"/>
      <c r="BS9424" s="3"/>
      <c r="BT9424" s="23">
        <v>9419</v>
      </c>
      <c r="BU9424" s="4">
        <f t="shared" si="588"/>
        <v>0</v>
      </c>
      <c r="BV9424" s="4">
        <f t="shared" si="589"/>
        <v>0</v>
      </c>
      <c r="BW9424" s="23"/>
      <c r="BX9424" s="4">
        <f t="shared" si="590"/>
        <v>1</v>
      </c>
      <c r="BY9424" s="4">
        <f t="shared" si="591"/>
        <v>1</v>
      </c>
    </row>
    <row r="9425" spans="1:77">
      <c r="A9425" s="23">
        <v>9420</v>
      </c>
      <c r="BP9425" s="3"/>
      <c r="BQ9425" s="3"/>
      <c r="BR9425" s="3"/>
      <c r="BS9425" s="3"/>
      <c r="BT9425" s="23">
        <v>9420</v>
      </c>
      <c r="BU9425" s="4">
        <f t="shared" si="588"/>
        <v>0</v>
      </c>
      <c r="BV9425" s="4">
        <f t="shared" si="589"/>
        <v>0</v>
      </c>
      <c r="BW9425" s="23"/>
      <c r="BX9425" s="4">
        <f t="shared" si="590"/>
        <v>1</v>
      </c>
      <c r="BY9425" s="4">
        <f t="shared" si="591"/>
        <v>1</v>
      </c>
    </row>
    <row r="9426" spans="1:77">
      <c r="A9426" s="23">
        <v>9421</v>
      </c>
      <c r="BP9426" s="3"/>
      <c r="BQ9426" s="3"/>
      <c r="BR9426" s="3"/>
      <c r="BS9426" s="3"/>
      <c r="BT9426" s="23">
        <v>9421</v>
      </c>
      <c r="BU9426" s="4">
        <f t="shared" si="588"/>
        <v>0</v>
      </c>
      <c r="BV9426" s="4">
        <f t="shared" si="589"/>
        <v>0</v>
      </c>
      <c r="BW9426" s="23"/>
      <c r="BX9426" s="4">
        <f t="shared" si="590"/>
        <v>1</v>
      </c>
      <c r="BY9426" s="4">
        <f t="shared" si="591"/>
        <v>1</v>
      </c>
    </row>
    <row r="9427" spans="1:77">
      <c r="A9427" s="23">
        <v>9422</v>
      </c>
      <c r="BP9427" s="3"/>
      <c r="BQ9427" s="3"/>
      <c r="BR9427" s="3"/>
      <c r="BS9427" s="3"/>
      <c r="BT9427" s="23">
        <v>9422</v>
      </c>
      <c r="BU9427" s="4">
        <f t="shared" si="588"/>
        <v>0</v>
      </c>
      <c r="BV9427" s="4">
        <f t="shared" si="589"/>
        <v>0</v>
      </c>
      <c r="BW9427" s="23"/>
      <c r="BX9427" s="4">
        <f t="shared" si="590"/>
        <v>1</v>
      </c>
      <c r="BY9427" s="4">
        <f t="shared" si="591"/>
        <v>1</v>
      </c>
    </row>
    <row r="9428" spans="1:77">
      <c r="A9428" s="23">
        <v>9423</v>
      </c>
      <c r="BP9428" s="3"/>
      <c r="BQ9428" s="3"/>
      <c r="BR9428" s="3"/>
      <c r="BS9428" s="3"/>
      <c r="BT9428" s="23">
        <v>9423</v>
      </c>
      <c r="BU9428" s="4">
        <f t="shared" si="588"/>
        <v>0</v>
      </c>
      <c r="BV9428" s="4">
        <f t="shared" si="589"/>
        <v>0</v>
      </c>
      <c r="BW9428" s="23"/>
      <c r="BX9428" s="4">
        <f t="shared" si="590"/>
        <v>1</v>
      </c>
      <c r="BY9428" s="4">
        <f t="shared" si="591"/>
        <v>1</v>
      </c>
    </row>
    <row r="9429" spans="1:77">
      <c r="A9429" s="23">
        <v>9424</v>
      </c>
      <c r="BP9429" s="3"/>
      <c r="BQ9429" s="3"/>
      <c r="BR9429" s="3"/>
      <c r="BS9429" s="3"/>
      <c r="BT9429" s="23">
        <v>9424</v>
      </c>
      <c r="BU9429" s="4">
        <f t="shared" si="588"/>
        <v>0</v>
      </c>
      <c r="BV9429" s="4">
        <f t="shared" si="589"/>
        <v>0</v>
      </c>
      <c r="BW9429" s="23"/>
      <c r="BX9429" s="4">
        <f t="shared" si="590"/>
        <v>1</v>
      </c>
      <c r="BY9429" s="4">
        <f t="shared" si="591"/>
        <v>1</v>
      </c>
    </row>
    <row r="9430" spans="1:77">
      <c r="A9430" s="23">
        <v>9425</v>
      </c>
      <c r="BP9430" s="3"/>
      <c r="BQ9430" s="3"/>
      <c r="BR9430" s="3"/>
      <c r="BS9430" s="3"/>
      <c r="BT9430" s="23">
        <v>9425</v>
      </c>
      <c r="BU9430" s="4">
        <f t="shared" si="588"/>
        <v>0</v>
      </c>
      <c r="BV9430" s="4">
        <f t="shared" si="589"/>
        <v>0</v>
      </c>
      <c r="BW9430" s="23"/>
      <c r="BX9430" s="4">
        <f t="shared" si="590"/>
        <v>1</v>
      </c>
      <c r="BY9430" s="4">
        <f t="shared" si="591"/>
        <v>1</v>
      </c>
    </row>
    <row r="9431" spans="1:77">
      <c r="A9431" s="23">
        <v>9426</v>
      </c>
      <c r="BP9431" s="3"/>
      <c r="BQ9431" s="3"/>
      <c r="BR9431" s="3"/>
      <c r="BS9431" s="3"/>
      <c r="BT9431" s="23">
        <v>9426</v>
      </c>
      <c r="BU9431" s="4">
        <f t="shared" si="588"/>
        <v>0</v>
      </c>
      <c r="BV9431" s="4">
        <f t="shared" si="589"/>
        <v>0</v>
      </c>
      <c r="BW9431" s="23"/>
      <c r="BX9431" s="4">
        <f t="shared" si="590"/>
        <v>1</v>
      </c>
      <c r="BY9431" s="4">
        <f t="shared" si="591"/>
        <v>1</v>
      </c>
    </row>
    <row r="9432" spans="1:77">
      <c r="A9432" s="23">
        <v>9427</v>
      </c>
      <c r="BP9432" s="3"/>
      <c r="BQ9432" s="3"/>
      <c r="BR9432" s="3"/>
      <c r="BS9432" s="3"/>
      <c r="BT9432" s="23">
        <v>9427</v>
      </c>
      <c r="BU9432" s="4">
        <f t="shared" si="588"/>
        <v>0</v>
      </c>
      <c r="BV9432" s="4">
        <f t="shared" si="589"/>
        <v>0</v>
      </c>
      <c r="BW9432" s="23"/>
      <c r="BX9432" s="4">
        <f t="shared" si="590"/>
        <v>1</v>
      </c>
      <c r="BY9432" s="4">
        <f t="shared" si="591"/>
        <v>1</v>
      </c>
    </row>
    <row r="9433" spans="1:77">
      <c r="A9433" s="23">
        <v>9428</v>
      </c>
      <c r="BP9433" s="3"/>
      <c r="BQ9433" s="3"/>
      <c r="BR9433" s="3"/>
      <c r="BS9433" s="3"/>
      <c r="BT9433" s="23">
        <v>9428</v>
      </c>
      <c r="BU9433" s="4">
        <f t="shared" si="588"/>
        <v>0</v>
      </c>
      <c r="BV9433" s="4">
        <f t="shared" si="589"/>
        <v>0</v>
      </c>
      <c r="BW9433" s="23"/>
      <c r="BX9433" s="4">
        <f t="shared" si="590"/>
        <v>1</v>
      </c>
      <c r="BY9433" s="4">
        <f t="shared" si="591"/>
        <v>1</v>
      </c>
    </row>
    <row r="9434" spans="1:77">
      <c r="A9434" s="23">
        <v>9429</v>
      </c>
      <c r="BP9434" s="3"/>
      <c r="BQ9434" s="3"/>
      <c r="BR9434" s="3"/>
      <c r="BS9434" s="3"/>
      <c r="BT9434" s="23">
        <v>9429</v>
      </c>
      <c r="BU9434" s="4">
        <f t="shared" si="588"/>
        <v>0</v>
      </c>
      <c r="BV9434" s="4">
        <f t="shared" si="589"/>
        <v>0</v>
      </c>
      <c r="BW9434" s="23"/>
      <c r="BX9434" s="4">
        <f t="shared" si="590"/>
        <v>1</v>
      </c>
      <c r="BY9434" s="4">
        <f t="shared" si="591"/>
        <v>1</v>
      </c>
    </row>
    <row r="9435" spans="1:77">
      <c r="A9435" s="23">
        <v>9430</v>
      </c>
      <c r="BP9435" s="3"/>
      <c r="BQ9435" s="3"/>
      <c r="BR9435" s="3"/>
      <c r="BS9435" s="3"/>
      <c r="BT9435" s="23">
        <v>9430</v>
      </c>
      <c r="BU9435" s="4">
        <f t="shared" si="588"/>
        <v>0</v>
      </c>
      <c r="BV9435" s="4">
        <f t="shared" si="589"/>
        <v>0</v>
      </c>
      <c r="BW9435" s="23"/>
      <c r="BX9435" s="4">
        <f t="shared" si="590"/>
        <v>1</v>
      </c>
      <c r="BY9435" s="4">
        <f t="shared" si="591"/>
        <v>1</v>
      </c>
    </row>
    <row r="9436" spans="1:77">
      <c r="A9436" s="23">
        <v>9431</v>
      </c>
      <c r="BP9436" s="3"/>
      <c r="BQ9436" s="3"/>
      <c r="BR9436" s="3"/>
      <c r="BS9436" s="3"/>
      <c r="BT9436" s="23">
        <v>9431</v>
      </c>
      <c r="BU9436" s="4">
        <f t="shared" si="588"/>
        <v>0</v>
      </c>
      <c r="BV9436" s="4">
        <f t="shared" si="589"/>
        <v>0</v>
      </c>
      <c r="BW9436" s="23"/>
      <c r="BX9436" s="4">
        <f t="shared" si="590"/>
        <v>1</v>
      </c>
      <c r="BY9436" s="4">
        <f t="shared" si="591"/>
        <v>1</v>
      </c>
    </row>
    <row r="9437" spans="1:77">
      <c r="A9437" s="23">
        <v>9432</v>
      </c>
      <c r="BP9437" s="3"/>
      <c r="BQ9437" s="3"/>
      <c r="BR9437" s="3"/>
      <c r="BS9437" s="3"/>
      <c r="BT9437" s="23">
        <v>9432</v>
      </c>
      <c r="BU9437" s="4">
        <f t="shared" si="588"/>
        <v>0</v>
      </c>
      <c r="BV9437" s="4">
        <f t="shared" si="589"/>
        <v>0</v>
      </c>
      <c r="BW9437" s="23"/>
      <c r="BX9437" s="4">
        <f t="shared" si="590"/>
        <v>1</v>
      </c>
      <c r="BY9437" s="4">
        <f t="shared" si="591"/>
        <v>1</v>
      </c>
    </row>
    <row r="9438" spans="1:77">
      <c r="A9438" s="23">
        <v>9433</v>
      </c>
      <c r="BP9438" s="3"/>
      <c r="BQ9438" s="3"/>
      <c r="BR9438" s="3"/>
      <c r="BS9438" s="3"/>
      <c r="BT9438" s="23">
        <v>9433</v>
      </c>
      <c r="BU9438" s="4">
        <f t="shared" si="588"/>
        <v>0</v>
      </c>
      <c r="BV9438" s="4">
        <f t="shared" si="589"/>
        <v>0</v>
      </c>
      <c r="BW9438" s="23"/>
      <c r="BX9438" s="4">
        <f t="shared" si="590"/>
        <v>1</v>
      </c>
      <c r="BY9438" s="4">
        <f t="shared" si="591"/>
        <v>1</v>
      </c>
    </row>
    <row r="9439" spans="1:77">
      <c r="A9439" s="23">
        <v>9434</v>
      </c>
      <c r="BP9439" s="3"/>
      <c r="BQ9439" s="3"/>
      <c r="BR9439" s="3"/>
      <c r="BS9439" s="3"/>
      <c r="BT9439" s="23">
        <v>9434</v>
      </c>
      <c r="BU9439" s="4">
        <f t="shared" si="588"/>
        <v>0</v>
      </c>
      <c r="BV9439" s="4">
        <f t="shared" si="589"/>
        <v>0</v>
      </c>
      <c r="BW9439" s="23"/>
      <c r="BX9439" s="4">
        <f t="shared" si="590"/>
        <v>1</v>
      </c>
      <c r="BY9439" s="4">
        <f t="shared" si="591"/>
        <v>1</v>
      </c>
    </row>
    <row r="9440" spans="1:77">
      <c r="A9440" s="23">
        <v>9435</v>
      </c>
      <c r="BP9440" s="3"/>
      <c r="BQ9440" s="3"/>
      <c r="BR9440" s="3"/>
      <c r="BS9440" s="3"/>
      <c r="BT9440" s="23">
        <v>9435</v>
      </c>
      <c r="BU9440" s="4">
        <f t="shared" si="588"/>
        <v>0</v>
      </c>
      <c r="BV9440" s="4">
        <f t="shared" si="589"/>
        <v>0</v>
      </c>
      <c r="BW9440" s="23"/>
      <c r="BX9440" s="4">
        <f t="shared" si="590"/>
        <v>1</v>
      </c>
      <c r="BY9440" s="4">
        <f t="shared" si="591"/>
        <v>1</v>
      </c>
    </row>
    <row r="9441" spans="1:77">
      <c r="A9441" s="23">
        <v>9436</v>
      </c>
      <c r="BP9441" s="3"/>
      <c r="BQ9441" s="3"/>
      <c r="BR9441" s="3"/>
      <c r="BS9441" s="3"/>
      <c r="BT9441" s="23">
        <v>9436</v>
      </c>
      <c r="BU9441" s="4">
        <f t="shared" si="588"/>
        <v>0</v>
      </c>
      <c r="BV9441" s="4">
        <f t="shared" si="589"/>
        <v>0</v>
      </c>
      <c r="BW9441" s="23"/>
      <c r="BX9441" s="4">
        <f t="shared" si="590"/>
        <v>1</v>
      </c>
      <c r="BY9441" s="4">
        <f t="shared" si="591"/>
        <v>1</v>
      </c>
    </row>
    <row r="9442" spans="1:77">
      <c r="A9442" s="23">
        <v>9437</v>
      </c>
      <c r="BP9442" s="3"/>
      <c r="BQ9442" s="3"/>
      <c r="BR9442" s="3"/>
      <c r="BS9442" s="3"/>
      <c r="BT9442" s="23">
        <v>9437</v>
      </c>
      <c r="BU9442" s="4">
        <f t="shared" si="588"/>
        <v>0</v>
      </c>
      <c r="BV9442" s="4">
        <f t="shared" si="589"/>
        <v>0</v>
      </c>
      <c r="BW9442" s="23"/>
      <c r="BX9442" s="4">
        <f t="shared" si="590"/>
        <v>1</v>
      </c>
      <c r="BY9442" s="4">
        <f t="shared" si="591"/>
        <v>1</v>
      </c>
    </row>
    <row r="9443" spans="1:77">
      <c r="A9443" s="23">
        <v>9438</v>
      </c>
      <c r="BP9443" s="3"/>
      <c r="BQ9443" s="3"/>
      <c r="BR9443" s="3"/>
      <c r="BS9443" s="3"/>
      <c r="BT9443" s="23">
        <v>9438</v>
      </c>
      <c r="BU9443" s="4">
        <f t="shared" si="588"/>
        <v>0</v>
      </c>
      <c r="BV9443" s="4">
        <f t="shared" si="589"/>
        <v>0</v>
      </c>
      <c r="BW9443" s="23"/>
      <c r="BX9443" s="4">
        <f t="shared" si="590"/>
        <v>1</v>
      </c>
      <c r="BY9443" s="4">
        <f t="shared" si="591"/>
        <v>1</v>
      </c>
    </row>
    <row r="9444" spans="1:77">
      <c r="A9444" s="23">
        <v>9439</v>
      </c>
      <c r="BP9444" s="3"/>
      <c r="BQ9444" s="3"/>
      <c r="BR9444" s="3"/>
      <c r="BS9444" s="3"/>
      <c r="BT9444" s="23">
        <v>9439</v>
      </c>
      <c r="BU9444" s="4">
        <f t="shared" si="588"/>
        <v>0</v>
      </c>
      <c r="BV9444" s="4">
        <f t="shared" si="589"/>
        <v>0</v>
      </c>
      <c r="BW9444" s="23"/>
      <c r="BX9444" s="4">
        <f t="shared" si="590"/>
        <v>1</v>
      </c>
      <c r="BY9444" s="4">
        <f t="shared" si="591"/>
        <v>1</v>
      </c>
    </row>
    <row r="9445" spans="1:77">
      <c r="A9445" s="23">
        <v>9440</v>
      </c>
      <c r="BP9445" s="3"/>
      <c r="BQ9445" s="3"/>
      <c r="BR9445" s="3"/>
      <c r="BS9445" s="3"/>
      <c r="BT9445" s="23">
        <v>9440</v>
      </c>
      <c r="BU9445" s="4">
        <f t="shared" si="588"/>
        <v>0</v>
      </c>
      <c r="BV9445" s="4">
        <f t="shared" si="589"/>
        <v>0</v>
      </c>
      <c r="BW9445" s="23"/>
      <c r="BX9445" s="4">
        <f t="shared" si="590"/>
        <v>1</v>
      </c>
      <c r="BY9445" s="4">
        <f t="shared" si="591"/>
        <v>1</v>
      </c>
    </row>
    <row r="9446" spans="1:77">
      <c r="A9446" s="23">
        <v>9441</v>
      </c>
      <c r="BP9446" s="3"/>
      <c r="BQ9446" s="3"/>
      <c r="BR9446" s="3"/>
      <c r="BS9446" s="3"/>
      <c r="BT9446" s="23">
        <v>9441</v>
      </c>
      <c r="BU9446" s="4">
        <f t="shared" si="588"/>
        <v>0</v>
      </c>
      <c r="BV9446" s="4">
        <f t="shared" si="589"/>
        <v>0</v>
      </c>
      <c r="BW9446" s="23"/>
      <c r="BX9446" s="4">
        <f t="shared" si="590"/>
        <v>1</v>
      </c>
      <c r="BY9446" s="4">
        <f t="shared" si="591"/>
        <v>1</v>
      </c>
    </row>
    <row r="9447" spans="1:77">
      <c r="A9447" s="23">
        <v>9442</v>
      </c>
      <c r="BP9447" s="3"/>
      <c r="BQ9447" s="3"/>
      <c r="BR9447" s="3"/>
      <c r="BS9447" s="3"/>
      <c r="BT9447" s="23">
        <v>9442</v>
      </c>
      <c r="BU9447" s="4">
        <f t="shared" si="588"/>
        <v>0</v>
      </c>
      <c r="BV9447" s="4">
        <f t="shared" si="589"/>
        <v>0</v>
      </c>
      <c r="BW9447" s="23"/>
      <c r="BX9447" s="4">
        <f t="shared" si="590"/>
        <v>1</v>
      </c>
      <c r="BY9447" s="4">
        <f t="shared" si="591"/>
        <v>1</v>
      </c>
    </row>
    <row r="9448" spans="1:77">
      <c r="A9448" s="23">
        <v>9443</v>
      </c>
      <c r="BP9448" s="3"/>
      <c r="BQ9448" s="3"/>
      <c r="BR9448" s="3"/>
      <c r="BS9448" s="3"/>
      <c r="BT9448" s="23">
        <v>9443</v>
      </c>
      <c r="BU9448" s="4">
        <f t="shared" si="588"/>
        <v>0</v>
      </c>
      <c r="BV9448" s="4">
        <f t="shared" si="589"/>
        <v>0</v>
      </c>
      <c r="BW9448" s="23"/>
      <c r="BX9448" s="4">
        <f t="shared" si="590"/>
        <v>1</v>
      </c>
      <c r="BY9448" s="4">
        <f t="shared" si="591"/>
        <v>1</v>
      </c>
    </row>
    <row r="9449" spans="1:77">
      <c r="A9449" s="23">
        <v>9444</v>
      </c>
      <c r="BP9449" s="3"/>
      <c r="BQ9449" s="3"/>
      <c r="BR9449" s="3"/>
      <c r="BS9449" s="3"/>
      <c r="BT9449" s="23">
        <v>9444</v>
      </c>
      <c r="BU9449" s="4">
        <f t="shared" si="588"/>
        <v>0</v>
      </c>
      <c r="BV9449" s="4">
        <f t="shared" si="589"/>
        <v>0</v>
      </c>
      <c r="BW9449" s="23"/>
      <c r="BX9449" s="4">
        <f t="shared" si="590"/>
        <v>1</v>
      </c>
      <c r="BY9449" s="4">
        <f t="shared" si="591"/>
        <v>1</v>
      </c>
    </row>
    <row r="9450" spans="1:77">
      <c r="A9450" s="23">
        <v>9445</v>
      </c>
      <c r="BP9450" s="3"/>
      <c r="BQ9450" s="3"/>
      <c r="BR9450" s="3"/>
      <c r="BS9450" s="3"/>
      <c r="BT9450" s="23">
        <v>9445</v>
      </c>
      <c r="BU9450" s="4">
        <f t="shared" si="588"/>
        <v>0</v>
      </c>
      <c r="BV9450" s="4">
        <f t="shared" si="589"/>
        <v>0</v>
      </c>
      <c r="BW9450" s="23"/>
      <c r="BX9450" s="4">
        <f t="shared" si="590"/>
        <v>1</v>
      </c>
      <c r="BY9450" s="4">
        <f t="shared" si="591"/>
        <v>1</v>
      </c>
    </row>
    <row r="9451" spans="1:77">
      <c r="A9451" s="23">
        <v>9446</v>
      </c>
      <c r="BP9451" s="3"/>
      <c r="BQ9451" s="3"/>
      <c r="BR9451" s="3"/>
      <c r="BS9451" s="3"/>
      <c r="BT9451" s="23">
        <v>9446</v>
      </c>
      <c r="BU9451" s="4">
        <f t="shared" si="588"/>
        <v>0</v>
      </c>
      <c r="BV9451" s="4">
        <f t="shared" si="589"/>
        <v>0</v>
      </c>
      <c r="BW9451" s="23"/>
      <c r="BX9451" s="4">
        <f t="shared" si="590"/>
        <v>1</v>
      </c>
      <c r="BY9451" s="4">
        <f t="shared" si="591"/>
        <v>1</v>
      </c>
    </row>
    <row r="9452" spans="1:77">
      <c r="A9452" s="23">
        <v>9447</v>
      </c>
      <c r="BP9452" s="3"/>
      <c r="BQ9452" s="3"/>
      <c r="BR9452" s="3"/>
      <c r="BS9452" s="3"/>
      <c r="BT9452" s="23">
        <v>9447</v>
      </c>
      <c r="BU9452" s="4">
        <f t="shared" si="588"/>
        <v>0</v>
      </c>
      <c r="BV9452" s="4">
        <f t="shared" si="589"/>
        <v>0</v>
      </c>
      <c r="BW9452" s="23"/>
      <c r="BX9452" s="4">
        <f t="shared" si="590"/>
        <v>1</v>
      </c>
      <c r="BY9452" s="4">
        <f t="shared" si="591"/>
        <v>1</v>
      </c>
    </row>
    <row r="9453" spans="1:77">
      <c r="A9453" s="23">
        <v>9448</v>
      </c>
      <c r="BP9453" s="3"/>
      <c r="BQ9453" s="3"/>
      <c r="BR9453" s="3"/>
      <c r="BS9453" s="3"/>
      <c r="BT9453" s="23">
        <v>9448</v>
      </c>
      <c r="BU9453" s="4">
        <f t="shared" si="588"/>
        <v>0</v>
      </c>
      <c r="BV9453" s="4">
        <f t="shared" si="589"/>
        <v>0</v>
      </c>
      <c r="BW9453" s="23"/>
      <c r="BX9453" s="4">
        <f t="shared" si="590"/>
        <v>1</v>
      </c>
      <c r="BY9453" s="4">
        <f t="shared" si="591"/>
        <v>1</v>
      </c>
    </row>
    <row r="9454" spans="1:77">
      <c r="A9454" s="23">
        <v>9449</v>
      </c>
      <c r="BP9454" s="3"/>
      <c r="BQ9454" s="3"/>
      <c r="BR9454" s="3"/>
      <c r="BS9454" s="3"/>
      <c r="BT9454" s="23">
        <v>9449</v>
      </c>
      <c r="BU9454" s="4">
        <f t="shared" si="588"/>
        <v>0</v>
      </c>
      <c r="BV9454" s="4">
        <f t="shared" si="589"/>
        <v>0</v>
      </c>
      <c r="BW9454" s="23"/>
      <c r="BX9454" s="4">
        <f t="shared" si="590"/>
        <v>1</v>
      </c>
      <c r="BY9454" s="4">
        <f t="shared" si="591"/>
        <v>1</v>
      </c>
    </row>
    <row r="9455" spans="1:77">
      <c r="A9455" s="23">
        <v>9450</v>
      </c>
      <c r="BP9455" s="3"/>
      <c r="BQ9455" s="3"/>
      <c r="BR9455" s="3"/>
      <c r="BS9455" s="3"/>
      <c r="BT9455" s="23">
        <v>9450</v>
      </c>
      <c r="BU9455" s="4">
        <f t="shared" si="588"/>
        <v>0</v>
      </c>
      <c r="BV9455" s="4">
        <f t="shared" si="589"/>
        <v>0</v>
      </c>
      <c r="BW9455" s="23"/>
      <c r="BX9455" s="4">
        <f t="shared" si="590"/>
        <v>1</v>
      </c>
      <c r="BY9455" s="4">
        <f t="shared" si="591"/>
        <v>1</v>
      </c>
    </row>
    <row r="9456" spans="1:77">
      <c r="A9456" s="23">
        <v>9451</v>
      </c>
      <c r="BP9456" s="3"/>
      <c r="BQ9456" s="3"/>
      <c r="BR9456" s="3"/>
      <c r="BS9456" s="3"/>
      <c r="BT9456" s="23">
        <v>9451</v>
      </c>
      <c r="BU9456" s="4">
        <f t="shared" si="588"/>
        <v>0</v>
      </c>
      <c r="BV9456" s="4">
        <f t="shared" si="589"/>
        <v>0</v>
      </c>
      <c r="BW9456" s="23"/>
      <c r="BX9456" s="4">
        <f t="shared" si="590"/>
        <v>1</v>
      </c>
      <c r="BY9456" s="4">
        <f t="shared" si="591"/>
        <v>1</v>
      </c>
    </row>
    <row r="9457" spans="1:77">
      <c r="A9457" s="23">
        <v>9452</v>
      </c>
      <c r="BP9457" s="3"/>
      <c r="BQ9457" s="3"/>
      <c r="BR9457" s="3"/>
      <c r="BS9457" s="3"/>
      <c r="BT9457" s="23">
        <v>9452</v>
      </c>
      <c r="BU9457" s="4">
        <f t="shared" si="588"/>
        <v>0</v>
      </c>
      <c r="BV9457" s="4">
        <f t="shared" si="589"/>
        <v>0</v>
      </c>
      <c r="BW9457" s="23"/>
      <c r="BX9457" s="4">
        <f t="shared" si="590"/>
        <v>1</v>
      </c>
      <c r="BY9457" s="4">
        <f t="shared" si="591"/>
        <v>1</v>
      </c>
    </row>
    <row r="9458" spans="1:77">
      <c r="A9458" s="23">
        <v>9453</v>
      </c>
      <c r="BP9458" s="3"/>
      <c r="BQ9458" s="3"/>
      <c r="BR9458" s="3"/>
      <c r="BS9458" s="3"/>
      <c r="BT9458" s="23">
        <v>9453</v>
      </c>
      <c r="BU9458" s="4">
        <f t="shared" si="588"/>
        <v>0</v>
      </c>
      <c r="BV9458" s="4">
        <f t="shared" si="589"/>
        <v>0</v>
      </c>
      <c r="BW9458" s="23"/>
      <c r="BX9458" s="4">
        <f t="shared" si="590"/>
        <v>1</v>
      </c>
      <c r="BY9458" s="4">
        <f t="shared" si="591"/>
        <v>1</v>
      </c>
    </row>
    <row r="9459" spans="1:77">
      <c r="A9459" s="23">
        <v>9454</v>
      </c>
      <c r="BP9459" s="3"/>
      <c r="BQ9459" s="3"/>
      <c r="BR9459" s="3"/>
      <c r="BS9459" s="3"/>
      <c r="BT9459" s="23">
        <v>9454</v>
      </c>
      <c r="BU9459" s="4">
        <f t="shared" si="588"/>
        <v>0</v>
      </c>
      <c r="BV9459" s="4">
        <f t="shared" si="589"/>
        <v>0</v>
      </c>
      <c r="BW9459" s="23"/>
      <c r="BX9459" s="4">
        <f t="shared" si="590"/>
        <v>1</v>
      </c>
      <c r="BY9459" s="4">
        <f t="shared" si="591"/>
        <v>1</v>
      </c>
    </row>
    <row r="9460" spans="1:77">
      <c r="A9460" s="23">
        <v>9455</v>
      </c>
      <c r="BP9460" s="3"/>
      <c r="BQ9460" s="3"/>
      <c r="BR9460" s="3"/>
      <c r="BS9460" s="3"/>
      <c r="BT9460" s="23">
        <v>9455</v>
      </c>
      <c r="BU9460" s="4">
        <f t="shared" si="588"/>
        <v>0</v>
      </c>
      <c r="BV9460" s="4">
        <f t="shared" si="589"/>
        <v>0</v>
      </c>
      <c r="BW9460" s="23"/>
      <c r="BX9460" s="4">
        <f t="shared" si="590"/>
        <v>1</v>
      </c>
      <c r="BY9460" s="4">
        <f t="shared" si="591"/>
        <v>1</v>
      </c>
    </row>
    <row r="9461" spans="1:77">
      <c r="A9461" s="23">
        <v>9456</v>
      </c>
      <c r="BP9461" s="3"/>
      <c r="BQ9461" s="3"/>
      <c r="BR9461" s="3"/>
      <c r="BS9461" s="3"/>
      <c r="BT9461" s="23">
        <v>9456</v>
      </c>
      <c r="BU9461" s="4">
        <f t="shared" si="588"/>
        <v>0</v>
      </c>
      <c r="BV9461" s="4">
        <f t="shared" si="589"/>
        <v>0</v>
      </c>
      <c r="BW9461" s="23"/>
      <c r="BX9461" s="4">
        <f t="shared" si="590"/>
        <v>1</v>
      </c>
      <c r="BY9461" s="4">
        <f t="shared" si="591"/>
        <v>1</v>
      </c>
    </row>
    <row r="9462" spans="1:77">
      <c r="A9462" s="23">
        <v>9457</v>
      </c>
      <c r="BP9462" s="3"/>
      <c r="BQ9462" s="3"/>
      <c r="BR9462" s="3"/>
      <c r="BS9462" s="3"/>
      <c r="BT9462" s="23">
        <v>9457</v>
      </c>
      <c r="BU9462" s="4">
        <f t="shared" si="588"/>
        <v>0</v>
      </c>
      <c r="BV9462" s="4">
        <f t="shared" si="589"/>
        <v>0</v>
      </c>
      <c r="BW9462" s="23"/>
      <c r="BX9462" s="4">
        <f t="shared" si="590"/>
        <v>1</v>
      </c>
      <c r="BY9462" s="4">
        <f t="shared" si="591"/>
        <v>1</v>
      </c>
    </row>
    <row r="9463" spans="1:77">
      <c r="A9463" s="23">
        <v>9458</v>
      </c>
      <c r="BP9463" s="3"/>
      <c r="BQ9463" s="3"/>
      <c r="BR9463" s="3"/>
      <c r="BS9463" s="3"/>
      <c r="BT9463" s="23">
        <v>9458</v>
      </c>
      <c r="BU9463" s="4">
        <f t="shared" si="588"/>
        <v>0</v>
      </c>
      <c r="BV9463" s="4">
        <f t="shared" si="589"/>
        <v>0</v>
      </c>
      <c r="BW9463" s="23"/>
      <c r="BX9463" s="4">
        <f t="shared" si="590"/>
        <v>1</v>
      </c>
      <c r="BY9463" s="4">
        <f t="shared" si="591"/>
        <v>1</v>
      </c>
    </row>
    <row r="9464" spans="1:77">
      <c r="A9464" s="23">
        <v>9459</v>
      </c>
      <c r="BP9464" s="3"/>
      <c r="BQ9464" s="3"/>
      <c r="BR9464" s="3"/>
      <c r="BS9464" s="3"/>
      <c r="BT9464" s="23">
        <v>9459</v>
      </c>
      <c r="BU9464" s="4">
        <f t="shared" si="588"/>
        <v>0</v>
      </c>
      <c r="BV9464" s="4">
        <f t="shared" si="589"/>
        <v>0</v>
      </c>
      <c r="BW9464" s="23"/>
      <c r="BX9464" s="4">
        <f t="shared" si="590"/>
        <v>1</v>
      </c>
      <c r="BY9464" s="4">
        <f t="shared" si="591"/>
        <v>1</v>
      </c>
    </row>
    <row r="9465" spans="1:77">
      <c r="A9465" s="23">
        <v>9460</v>
      </c>
      <c r="BP9465" s="3"/>
      <c r="BQ9465" s="3"/>
      <c r="BR9465" s="3"/>
      <c r="BS9465" s="3"/>
      <c r="BT9465" s="23">
        <v>9460</v>
      </c>
      <c r="BU9465" s="4">
        <f t="shared" si="588"/>
        <v>0</v>
      </c>
      <c r="BV9465" s="4">
        <f t="shared" si="589"/>
        <v>0</v>
      </c>
      <c r="BW9465" s="23"/>
      <c r="BX9465" s="4">
        <f t="shared" si="590"/>
        <v>1</v>
      </c>
      <c r="BY9465" s="4">
        <f t="shared" si="591"/>
        <v>1</v>
      </c>
    </row>
    <row r="9466" spans="1:77">
      <c r="A9466" s="23">
        <v>9461</v>
      </c>
      <c r="BP9466" s="3"/>
      <c r="BQ9466" s="3"/>
      <c r="BR9466" s="3"/>
      <c r="BS9466" s="3"/>
      <c r="BT9466" s="23">
        <v>9461</v>
      </c>
      <c r="BU9466" s="4">
        <f t="shared" si="588"/>
        <v>0</v>
      </c>
      <c r="BV9466" s="4">
        <f t="shared" si="589"/>
        <v>0</v>
      </c>
      <c r="BW9466" s="23"/>
      <c r="BX9466" s="4">
        <f t="shared" si="590"/>
        <v>1</v>
      </c>
      <c r="BY9466" s="4">
        <f t="shared" si="591"/>
        <v>1</v>
      </c>
    </row>
    <row r="9467" spans="1:77">
      <c r="A9467" s="23">
        <v>9462</v>
      </c>
      <c r="BP9467" s="3"/>
      <c r="BQ9467" s="3"/>
      <c r="BR9467" s="3"/>
      <c r="BS9467" s="3"/>
      <c r="BT9467" s="23">
        <v>9462</v>
      </c>
      <c r="BU9467" s="4">
        <f t="shared" si="588"/>
        <v>0</v>
      </c>
      <c r="BV9467" s="4">
        <f t="shared" si="589"/>
        <v>0</v>
      </c>
      <c r="BW9467" s="23"/>
      <c r="BX9467" s="4">
        <f t="shared" si="590"/>
        <v>1</v>
      </c>
      <c r="BY9467" s="4">
        <f t="shared" si="591"/>
        <v>1</v>
      </c>
    </row>
    <row r="9468" spans="1:77">
      <c r="A9468" s="23">
        <v>9463</v>
      </c>
      <c r="BP9468" s="3"/>
      <c r="BQ9468" s="3"/>
      <c r="BR9468" s="3"/>
      <c r="BS9468" s="3"/>
      <c r="BT9468" s="23">
        <v>9463</v>
      </c>
      <c r="BU9468" s="4">
        <f t="shared" si="588"/>
        <v>0</v>
      </c>
      <c r="BV9468" s="4">
        <f t="shared" si="589"/>
        <v>0</v>
      </c>
      <c r="BW9468" s="23"/>
      <c r="BX9468" s="4">
        <f t="shared" si="590"/>
        <v>1</v>
      </c>
      <c r="BY9468" s="4">
        <f t="shared" si="591"/>
        <v>1</v>
      </c>
    </row>
    <row r="9469" spans="1:77">
      <c r="A9469" s="23">
        <v>9464</v>
      </c>
      <c r="BP9469" s="3"/>
      <c r="BQ9469" s="3"/>
      <c r="BR9469" s="3"/>
      <c r="BS9469" s="3"/>
      <c r="BT9469" s="23">
        <v>9464</v>
      </c>
      <c r="BU9469" s="4">
        <f t="shared" si="588"/>
        <v>0</v>
      </c>
      <c r="BV9469" s="4">
        <f t="shared" si="589"/>
        <v>0</v>
      </c>
      <c r="BW9469" s="23"/>
      <c r="BX9469" s="4">
        <f t="shared" si="590"/>
        <v>1</v>
      </c>
      <c r="BY9469" s="4">
        <f t="shared" si="591"/>
        <v>1</v>
      </c>
    </row>
    <row r="9470" spans="1:77">
      <c r="A9470" s="23">
        <v>9465</v>
      </c>
      <c r="BP9470" s="3"/>
      <c r="BQ9470" s="3"/>
      <c r="BR9470" s="3"/>
      <c r="BS9470" s="3"/>
      <c r="BT9470" s="23">
        <v>9465</v>
      </c>
      <c r="BU9470" s="4">
        <f t="shared" si="588"/>
        <v>0</v>
      </c>
      <c r="BV9470" s="4">
        <f t="shared" si="589"/>
        <v>0</v>
      </c>
      <c r="BW9470" s="23"/>
      <c r="BX9470" s="4">
        <f t="shared" si="590"/>
        <v>1</v>
      </c>
      <c r="BY9470" s="4">
        <f t="shared" si="591"/>
        <v>1</v>
      </c>
    </row>
    <row r="9471" spans="1:77">
      <c r="A9471" s="23">
        <v>9466</v>
      </c>
      <c r="BP9471" s="3"/>
      <c r="BQ9471" s="3"/>
      <c r="BR9471" s="3"/>
      <c r="BS9471" s="3"/>
      <c r="BT9471" s="23">
        <v>9466</v>
      </c>
      <c r="BU9471" s="4">
        <f t="shared" si="588"/>
        <v>0</v>
      </c>
      <c r="BV9471" s="4">
        <f t="shared" si="589"/>
        <v>0</v>
      </c>
      <c r="BW9471" s="23"/>
      <c r="BX9471" s="4">
        <f t="shared" si="590"/>
        <v>1</v>
      </c>
      <c r="BY9471" s="4">
        <f t="shared" si="591"/>
        <v>1</v>
      </c>
    </row>
    <row r="9472" spans="1:77">
      <c r="A9472" s="23">
        <v>9467</v>
      </c>
      <c r="BP9472" s="3"/>
      <c r="BQ9472" s="3"/>
      <c r="BR9472" s="3"/>
      <c r="BS9472" s="3"/>
      <c r="BT9472" s="23">
        <v>9467</v>
      </c>
      <c r="BU9472" s="4">
        <f t="shared" si="588"/>
        <v>0</v>
      </c>
      <c r="BV9472" s="4">
        <f t="shared" si="589"/>
        <v>0</v>
      </c>
      <c r="BW9472" s="23"/>
      <c r="BX9472" s="4">
        <f t="shared" si="590"/>
        <v>1</v>
      </c>
      <c r="BY9472" s="4">
        <f t="shared" si="591"/>
        <v>1</v>
      </c>
    </row>
    <row r="9473" spans="1:77">
      <c r="A9473" s="23">
        <v>9468</v>
      </c>
      <c r="BP9473" s="3"/>
      <c r="BQ9473" s="3"/>
      <c r="BR9473" s="3"/>
      <c r="BS9473" s="3"/>
      <c r="BT9473" s="23">
        <v>9468</v>
      </c>
      <c r="BU9473" s="4">
        <f t="shared" si="588"/>
        <v>0</v>
      </c>
      <c r="BV9473" s="4">
        <f t="shared" si="589"/>
        <v>0</v>
      </c>
      <c r="BW9473" s="23"/>
      <c r="BX9473" s="4">
        <f t="shared" si="590"/>
        <v>1</v>
      </c>
      <c r="BY9473" s="4">
        <f t="shared" si="591"/>
        <v>1</v>
      </c>
    </row>
    <row r="9474" spans="1:77">
      <c r="A9474" s="23">
        <v>9469</v>
      </c>
      <c r="BP9474" s="3"/>
      <c r="BQ9474" s="3"/>
      <c r="BR9474" s="3"/>
      <c r="BS9474" s="3"/>
      <c r="BT9474" s="23">
        <v>9469</v>
      </c>
      <c r="BU9474" s="4">
        <f t="shared" si="588"/>
        <v>0</v>
      </c>
      <c r="BV9474" s="4">
        <f t="shared" si="589"/>
        <v>0</v>
      </c>
      <c r="BW9474" s="23"/>
      <c r="BX9474" s="4">
        <f t="shared" si="590"/>
        <v>1</v>
      </c>
      <c r="BY9474" s="4">
        <f t="shared" si="591"/>
        <v>1</v>
      </c>
    </row>
    <row r="9475" spans="1:77">
      <c r="A9475" s="23">
        <v>9470</v>
      </c>
      <c r="BP9475" s="3"/>
      <c r="BQ9475" s="3"/>
      <c r="BR9475" s="3"/>
      <c r="BS9475" s="3"/>
      <c r="BT9475" s="23">
        <v>9470</v>
      </c>
      <c r="BU9475" s="4">
        <f t="shared" si="588"/>
        <v>0</v>
      </c>
      <c r="BV9475" s="4">
        <f t="shared" si="589"/>
        <v>0</v>
      </c>
      <c r="BW9475" s="23"/>
      <c r="BX9475" s="4">
        <f t="shared" si="590"/>
        <v>1</v>
      </c>
      <c r="BY9475" s="4">
        <f t="shared" si="591"/>
        <v>1</v>
      </c>
    </row>
    <row r="9476" spans="1:77">
      <c r="A9476" s="23">
        <v>9471</v>
      </c>
      <c r="BP9476" s="3"/>
      <c r="BQ9476" s="3"/>
      <c r="BR9476" s="3"/>
      <c r="BS9476" s="3"/>
      <c r="BT9476" s="23">
        <v>9471</v>
      </c>
      <c r="BU9476" s="4">
        <f t="shared" si="588"/>
        <v>0</v>
      </c>
      <c r="BV9476" s="4">
        <f t="shared" si="589"/>
        <v>0</v>
      </c>
      <c r="BW9476" s="23"/>
      <c r="BX9476" s="4">
        <f t="shared" si="590"/>
        <v>1</v>
      </c>
      <c r="BY9476" s="4">
        <f t="shared" si="591"/>
        <v>1</v>
      </c>
    </row>
    <row r="9477" spans="1:77">
      <c r="A9477" s="23">
        <v>9472</v>
      </c>
      <c r="BP9477" s="3"/>
      <c r="BQ9477" s="3"/>
      <c r="BR9477" s="3"/>
      <c r="BS9477" s="3"/>
      <c r="BT9477" s="23">
        <v>9472</v>
      </c>
      <c r="BU9477" s="4">
        <f t="shared" si="588"/>
        <v>0</v>
      </c>
      <c r="BV9477" s="4">
        <f t="shared" si="589"/>
        <v>0</v>
      </c>
      <c r="BW9477" s="23"/>
      <c r="BX9477" s="4">
        <f t="shared" si="590"/>
        <v>1</v>
      </c>
      <c r="BY9477" s="4">
        <f t="shared" si="591"/>
        <v>1</v>
      </c>
    </row>
    <row r="9478" spans="1:77">
      <c r="A9478" s="23">
        <v>9473</v>
      </c>
      <c r="BP9478" s="3"/>
      <c r="BQ9478" s="3"/>
      <c r="BR9478" s="3"/>
      <c r="BS9478" s="3"/>
      <c r="BT9478" s="23">
        <v>9473</v>
      </c>
      <c r="BU9478" s="4">
        <f t="shared" si="588"/>
        <v>0</v>
      </c>
      <c r="BV9478" s="4">
        <f t="shared" si="589"/>
        <v>0</v>
      </c>
      <c r="BW9478" s="23"/>
      <c r="BX9478" s="4">
        <f t="shared" si="590"/>
        <v>1</v>
      </c>
      <c r="BY9478" s="4">
        <f t="shared" si="591"/>
        <v>1</v>
      </c>
    </row>
    <row r="9479" spans="1:77">
      <c r="A9479" s="23">
        <v>9474</v>
      </c>
      <c r="BP9479" s="3"/>
      <c r="BQ9479" s="3"/>
      <c r="BR9479" s="3"/>
      <c r="BS9479" s="3"/>
      <c r="BT9479" s="23">
        <v>9474</v>
      </c>
      <c r="BU9479" s="4">
        <f t="shared" ref="BU9479:BU9542" si="592">BP9479*$BV$1-BQ9479</f>
        <v>0</v>
      </c>
      <c r="BV9479" s="4">
        <f t="shared" ref="BV9479:BV9542" si="593">BR9479*$BV$1-BS9479</f>
        <v>0</v>
      </c>
      <c r="BW9479" s="23"/>
      <c r="BX9479" s="4">
        <f t="shared" ref="BX9479:BX9542" si="594">IF(BU9479=MAX($BU9479:$BV9479),1,0)</f>
        <v>1</v>
      </c>
      <c r="BY9479" s="4">
        <f t="shared" ref="BY9479:BY9542" si="595">IF(BV9479=MAX($BU9479:$BV9479),1,0)</f>
        <v>1</v>
      </c>
    </row>
    <row r="9480" spans="1:77">
      <c r="A9480" s="23">
        <v>9475</v>
      </c>
      <c r="BP9480" s="3"/>
      <c r="BQ9480" s="3"/>
      <c r="BR9480" s="3"/>
      <c r="BS9480" s="3"/>
      <c r="BT9480" s="23">
        <v>9475</v>
      </c>
      <c r="BU9480" s="4">
        <f t="shared" si="592"/>
        <v>0</v>
      </c>
      <c r="BV9480" s="4">
        <f t="shared" si="593"/>
        <v>0</v>
      </c>
      <c r="BW9480" s="23"/>
      <c r="BX9480" s="4">
        <f t="shared" si="594"/>
        <v>1</v>
      </c>
      <c r="BY9480" s="4">
        <f t="shared" si="595"/>
        <v>1</v>
      </c>
    </row>
    <row r="9481" spans="1:77">
      <c r="A9481" s="23">
        <v>9476</v>
      </c>
      <c r="BP9481" s="3"/>
      <c r="BQ9481" s="3"/>
      <c r="BR9481" s="3"/>
      <c r="BS9481" s="3"/>
      <c r="BT9481" s="23">
        <v>9476</v>
      </c>
      <c r="BU9481" s="4">
        <f t="shared" si="592"/>
        <v>0</v>
      </c>
      <c r="BV9481" s="4">
        <f t="shared" si="593"/>
        <v>0</v>
      </c>
      <c r="BW9481" s="23"/>
      <c r="BX9481" s="4">
        <f t="shared" si="594"/>
        <v>1</v>
      </c>
      <c r="BY9481" s="4">
        <f t="shared" si="595"/>
        <v>1</v>
      </c>
    </row>
    <row r="9482" spans="1:77">
      <c r="A9482" s="23">
        <v>9477</v>
      </c>
      <c r="BP9482" s="3"/>
      <c r="BQ9482" s="3"/>
      <c r="BR9482" s="3"/>
      <c r="BS9482" s="3"/>
      <c r="BT9482" s="23">
        <v>9477</v>
      </c>
      <c r="BU9482" s="4">
        <f t="shared" si="592"/>
        <v>0</v>
      </c>
      <c r="BV9482" s="4">
        <f t="shared" si="593"/>
        <v>0</v>
      </c>
      <c r="BW9482" s="23"/>
      <c r="BX9482" s="4">
        <f t="shared" si="594"/>
        <v>1</v>
      </c>
      <c r="BY9482" s="4">
        <f t="shared" si="595"/>
        <v>1</v>
      </c>
    </row>
    <row r="9483" spans="1:77">
      <c r="A9483" s="23">
        <v>9478</v>
      </c>
      <c r="BP9483" s="3"/>
      <c r="BQ9483" s="3"/>
      <c r="BR9483" s="3"/>
      <c r="BS9483" s="3"/>
      <c r="BT9483" s="23">
        <v>9478</v>
      </c>
      <c r="BU9483" s="4">
        <f t="shared" si="592"/>
        <v>0</v>
      </c>
      <c r="BV9483" s="4">
        <f t="shared" si="593"/>
        <v>0</v>
      </c>
      <c r="BW9483" s="23"/>
      <c r="BX9483" s="4">
        <f t="shared" si="594"/>
        <v>1</v>
      </c>
      <c r="BY9483" s="4">
        <f t="shared" si="595"/>
        <v>1</v>
      </c>
    </row>
    <row r="9484" spans="1:77">
      <c r="A9484" s="23">
        <v>9479</v>
      </c>
      <c r="BP9484" s="3"/>
      <c r="BQ9484" s="3"/>
      <c r="BR9484" s="3"/>
      <c r="BS9484" s="3"/>
      <c r="BT9484" s="23">
        <v>9479</v>
      </c>
      <c r="BU9484" s="4">
        <f t="shared" si="592"/>
        <v>0</v>
      </c>
      <c r="BV9484" s="4">
        <f t="shared" si="593"/>
        <v>0</v>
      </c>
      <c r="BW9484" s="23"/>
      <c r="BX9484" s="4">
        <f t="shared" si="594"/>
        <v>1</v>
      </c>
      <c r="BY9484" s="4">
        <f t="shared" si="595"/>
        <v>1</v>
      </c>
    </row>
    <row r="9485" spans="1:77">
      <c r="A9485" s="23">
        <v>9480</v>
      </c>
      <c r="BP9485" s="3"/>
      <c r="BQ9485" s="3"/>
      <c r="BR9485" s="3"/>
      <c r="BS9485" s="3"/>
      <c r="BT9485" s="23">
        <v>9480</v>
      </c>
      <c r="BU9485" s="4">
        <f t="shared" si="592"/>
        <v>0</v>
      </c>
      <c r="BV9485" s="4">
        <f t="shared" si="593"/>
        <v>0</v>
      </c>
      <c r="BW9485" s="23"/>
      <c r="BX9485" s="4">
        <f t="shared" si="594"/>
        <v>1</v>
      </c>
      <c r="BY9485" s="4">
        <f t="shared" si="595"/>
        <v>1</v>
      </c>
    </row>
    <row r="9486" spans="1:77">
      <c r="A9486" s="23">
        <v>9481</v>
      </c>
      <c r="BP9486" s="3"/>
      <c r="BQ9486" s="3"/>
      <c r="BR9486" s="3"/>
      <c r="BS9486" s="3"/>
      <c r="BT9486" s="23">
        <v>9481</v>
      </c>
      <c r="BU9486" s="4">
        <f t="shared" si="592"/>
        <v>0</v>
      </c>
      <c r="BV9486" s="4">
        <f t="shared" si="593"/>
        <v>0</v>
      </c>
      <c r="BW9486" s="23"/>
      <c r="BX9486" s="4">
        <f t="shared" si="594"/>
        <v>1</v>
      </c>
      <c r="BY9486" s="4">
        <f t="shared" si="595"/>
        <v>1</v>
      </c>
    </row>
    <row r="9487" spans="1:77">
      <c r="A9487" s="23">
        <v>9482</v>
      </c>
      <c r="BP9487" s="3"/>
      <c r="BQ9487" s="3"/>
      <c r="BR9487" s="3"/>
      <c r="BS9487" s="3"/>
      <c r="BT9487" s="23">
        <v>9482</v>
      </c>
      <c r="BU9487" s="4">
        <f t="shared" si="592"/>
        <v>0</v>
      </c>
      <c r="BV9487" s="4">
        <f t="shared" si="593"/>
        <v>0</v>
      </c>
      <c r="BW9487" s="23"/>
      <c r="BX9487" s="4">
        <f t="shared" si="594"/>
        <v>1</v>
      </c>
      <c r="BY9487" s="4">
        <f t="shared" si="595"/>
        <v>1</v>
      </c>
    </row>
    <row r="9488" spans="1:77">
      <c r="A9488" s="23">
        <v>9483</v>
      </c>
      <c r="BP9488" s="3"/>
      <c r="BQ9488" s="3"/>
      <c r="BR9488" s="3"/>
      <c r="BS9488" s="3"/>
      <c r="BT9488" s="23">
        <v>9483</v>
      </c>
      <c r="BU9488" s="4">
        <f t="shared" si="592"/>
        <v>0</v>
      </c>
      <c r="BV9488" s="4">
        <f t="shared" si="593"/>
        <v>0</v>
      </c>
      <c r="BW9488" s="23"/>
      <c r="BX9488" s="4">
        <f t="shared" si="594"/>
        <v>1</v>
      </c>
      <c r="BY9488" s="4">
        <f t="shared" si="595"/>
        <v>1</v>
      </c>
    </row>
    <row r="9489" spans="1:77">
      <c r="A9489" s="23">
        <v>9484</v>
      </c>
      <c r="BP9489" s="3"/>
      <c r="BQ9489" s="3"/>
      <c r="BR9489" s="3"/>
      <c r="BS9489" s="3"/>
      <c r="BT9489" s="23">
        <v>9484</v>
      </c>
      <c r="BU9489" s="4">
        <f t="shared" si="592"/>
        <v>0</v>
      </c>
      <c r="BV9489" s="4">
        <f t="shared" si="593"/>
        <v>0</v>
      </c>
      <c r="BW9489" s="23"/>
      <c r="BX9489" s="4">
        <f t="shared" si="594"/>
        <v>1</v>
      </c>
      <c r="BY9489" s="4">
        <f t="shared" si="595"/>
        <v>1</v>
      </c>
    </row>
    <row r="9490" spans="1:77">
      <c r="A9490" s="23">
        <v>9485</v>
      </c>
      <c r="BP9490" s="3"/>
      <c r="BQ9490" s="3"/>
      <c r="BR9490" s="3"/>
      <c r="BS9490" s="3"/>
      <c r="BT9490" s="23">
        <v>9485</v>
      </c>
      <c r="BU9490" s="4">
        <f t="shared" si="592"/>
        <v>0</v>
      </c>
      <c r="BV9490" s="4">
        <f t="shared" si="593"/>
        <v>0</v>
      </c>
      <c r="BW9490" s="23"/>
      <c r="BX9490" s="4">
        <f t="shared" si="594"/>
        <v>1</v>
      </c>
      <c r="BY9490" s="4">
        <f t="shared" si="595"/>
        <v>1</v>
      </c>
    </row>
    <row r="9491" spans="1:77">
      <c r="A9491" s="23">
        <v>9486</v>
      </c>
      <c r="BP9491" s="3"/>
      <c r="BQ9491" s="3"/>
      <c r="BR9491" s="3"/>
      <c r="BS9491" s="3"/>
      <c r="BT9491" s="23">
        <v>9486</v>
      </c>
      <c r="BU9491" s="4">
        <f t="shared" si="592"/>
        <v>0</v>
      </c>
      <c r="BV9491" s="4">
        <f t="shared" si="593"/>
        <v>0</v>
      </c>
      <c r="BW9491" s="23"/>
      <c r="BX9491" s="4">
        <f t="shared" si="594"/>
        <v>1</v>
      </c>
      <c r="BY9491" s="4">
        <f t="shared" si="595"/>
        <v>1</v>
      </c>
    </row>
    <row r="9492" spans="1:77">
      <c r="A9492" s="23">
        <v>9487</v>
      </c>
      <c r="BP9492" s="3"/>
      <c r="BQ9492" s="3"/>
      <c r="BR9492" s="3"/>
      <c r="BS9492" s="3"/>
      <c r="BT9492" s="23">
        <v>9487</v>
      </c>
      <c r="BU9492" s="4">
        <f t="shared" si="592"/>
        <v>0</v>
      </c>
      <c r="BV9492" s="4">
        <f t="shared" si="593"/>
        <v>0</v>
      </c>
      <c r="BW9492" s="23"/>
      <c r="BX9492" s="4">
        <f t="shared" si="594"/>
        <v>1</v>
      </c>
      <c r="BY9492" s="4">
        <f t="shared" si="595"/>
        <v>1</v>
      </c>
    </row>
    <row r="9493" spans="1:77">
      <c r="A9493" s="23">
        <v>9488</v>
      </c>
      <c r="BP9493" s="3"/>
      <c r="BQ9493" s="3"/>
      <c r="BR9493" s="3"/>
      <c r="BS9493" s="3"/>
      <c r="BT9493" s="23">
        <v>9488</v>
      </c>
      <c r="BU9493" s="4">
        <f t="shared" si="592"/>
        <v>0</v>
      </c>
      <c r="BV9493" s="4">
        <f t="shared" si="593"/>
        <v>0</v>
      </c>
      <c r="BW9493" s="23"/>
      <c r="BX9493" s="4">
        <f t="shared" si="594"/>
        <v>1</v>
      </c>
      <c r="BY9493" s="4">
        <f t="shared" si="595"/>
        <v>1</v>
      </c>
    </row>
    <row r="9494" spans="1:77">
      <c r="A9494" s="23">
        <v>9489</v>
      </c>
      <c r="BP9494" s="3"/>
      <c r="BQ9494" s="3"/>
      <c r="BR9494" s="3"/>
      <c r="BS9494" s="3"/>
      <c r="BT9494" s="23">
        <v>9489</v>
      </c>
      <c r="BU9494" s="4">
        <f t="shared" si="592"/>
        <v>0</v>
      </c>
      <c r="BV9494" s="4">
        <f t="shared" si="593"/>
        <v>0</v>
      </c>
      <c r="BW9494" s="23"/>
      <c r="BX9494" s="4">
        <f t="shared" si="594"/>
        <v>1</v>
      </c>
      <c r="BY9494" s="4">
        <f t="shared" si="595"/>
        <v>1</v>
      </c>
    </row>
    <row r="9495" spans="1:77">
      <c r="A9495" s="23">
        <v>9490</v>
      </c>
      <c r="BP9495" s="3"/>
      <c r="BQ9495" s="3"/>
      <c r="BR9495" s="3"/>
      <c r="BS9495" s="3"/>
      <c r="BT9495" s="23">
        <v>9490</v>
      </c>
      <c r="BU9495" s="4">
        <f t="shared" si="592"/>
        <v>0</v>
      </c>
      <c r="BV9495" s="4">
        <f t="shared" si="593"/>
        <v>0</v>
      </c>
      <c r="BW9495" s="23"/>
      <c r="BX9495" s="4">
        <f t="shared" si="594"/>
        <v>1</v>
      </c>
      <c r="BY9495" s="4">
        <f t="shared" si="595"/>
        <v>1</v>
      </c>
    </row>
    <row r="9496" spans="1:77">
      <c r="A9496" s="23">
        <v>9491</v>
      </c>
      <c r="BP9496" s="3"/>
      <c r="BQ9496" s="3"/>
      <c r="BR9496" s="3"/>
      <c r="BS9496" s="3"/>
      <c r="BT9496" s="23">
        <v>9491</v>
      </c>
      <c r="BU9496" s="4">
        <f t="shared" si="592"/>
        <v>0</v>
      </c>
      <c r="BV9496" s="4">
        <f t="shared" si="593"/>
        <v>0</v>
      </c>
      <c r="BW9496" s="23"/>
      <c r="BX9496" s="4">
        <f t="shared" si="594"/>
        <v>1</v>
      </c>
      <c r="BY9496" s="4">
        <f t="shared" si="595"/>
        <v>1</v>
      </c>
    </row>
    <row r="9497" spans="1:77">
      <c r="A9497" s="23">
        <v>9492</v>
      </c>
      <c r="BP9497" s="3"/>
      <c r="BQ9497" s="3"/>
      <c r="BR9497" s="3"/>
      <c r="BS9497" s="3"/>
      <c r="BT9497" s="23">
        <v>9492</v>
      </c>
      <c r="BU9497" s="4">
        <f t="shared" si="592"/>
        <v>0</v>
      </c>
      <c r="BV9497" s="4">
        <f t="shared" si="593"/>
        <v>0</v>
      </c>
      <c r="BW9497" s="23"/>
      <c r="BX9497" s="4">
        <f t="shared" si="594"/>
        <v>1</v>
      </c>
      <c r="BY9497" s="4">
        <f t="shared" si="595"/>
        <v>1</v>
      </c>
    </row>
    <row r="9498" spans="1:77">
      <c r="A9498" s="23">
        <v>9493</v>
      </c>
      <c r="BP9498" s="3"/>
      <c r="BQ9498" s="3"/>
      <c r="BR9498" s="3"/>
      <c r="BS9498" s="3"/>
      <c r="BT9498" s="23">
        <v>9493</v>
      </c>
      <c r="BU9498" s="4">
        <f t="shared" si="592"/>
        <v>0</v>
      </c>
      <c r="BV9498" s="4">
        <f t="shared" si="593"/>
        <v>0</v>
      </c>
      <c r="BW9498" s="23"/>
      <c r="BX9498" s="4">
        <f t="shared" si="594"/>
        <v>1</v>
      </c>
      <c r="BY9498" s="4">
        <f t="shared" si="595"/>
        <v>1</v>
      </c>
    </row>
    <row r="9499" spans="1:77">
      <c r="A9499" s="23">
        <v>9494</v>
      </c>
      <c r="BP9499" s="3"/>
      <c r="BQ9499" s="3"/>
      <c r="BR9499" s="3"/>
      <c r="BS9499" s="3"/>
      <c r="BT9499" s="23">
        <v>9494</v>
      </c>
      <c r="BU9499" s="4">
        <f t="shared" si="592"/>
        <v>0</v>
      </c>
      <c r="BV9499" s="4">
        <f t="shared" si="593"/>
        <v>0</v>
      </c>
      <c r="BW9499" s="23"/>
      <c r="BX9499" s="4">
        <f t="shared" si="594"/>
        <v>1</v>
      </c>
      <c r="BY9499" s="4">
        <f t="shared" si="595"/>
        <v>1</v>
      </c>
    </row>
    <row r="9500" spans="1:77">
      <c r="A9500" s="23">
        <v>9495</v>
      </c>
      <c r="BP9500" s="3"/>
      <c r="BQ9500" s="3"/>
      <c r="BR9500" s="3"/>
      <c r="BS9500" s="3"/>
      <c r="BT9500" s="23">
        <v>9495</v>
      </c>
      <c r="BU9500" s="4">
        <f t="shared" si="592"/>
        <v>0</v>
      </c>
      <c r="BV9500" s="4">
        <f t="shared" si="593"/>
        <v>0</v>
      </c>
      <c r="BW9500" s="23"/>
      <c r="BX9500" s="4">
        <f t="shared" si="594"/>
        <v>1</v>
      </c>
      <c r="BY9500" s="4">
        <f t="shared" si="595"/>
        <v>1</v>
      </c>
    </row>
    <row r="9501" spans="1:77">
      <c r="A9501" s="23">
        <v>9496</v>
      </c>
      <c r="BP9501" s="3"/>
      <c r="BQ9501" s="3"/>
      <c r="BR9501" s="3"/>
      <c r="BS9501" s="3"/>
      <c r="BT9501" s="23">
        <v>9496</v>
      </c>
      <c r="BU9501" s="4">
        <f t="shared" si="592"/>
        <v>0</v>
      </c>
      <c r="BV9501" s="4">
        <f t="shared" si="593"/>
        <v>0</v>
      </c>
      <c r="BW9501" s="23"/>
      <c r="BX9501" s="4">
        <f t="shared" si="594"/>
        <v>1</v>
      </c>
      <c r="BY9501" s="4">
        <f t="shared" si="595"/>
        <v>1</v>
      </c>
    </row>
    <row r="9502" spans="1:77">
      <c r="A9502" s="23">
        <v>9497</v>
      </c>
      <c r="BP9502" s="3"/>
      <c r="BQ9502" s="3"/>
      <c r="BR9502" s="3"/>
      <c r="BS9502" s="3"/>
      <c r="BT9502" s="23">
        <v>9497</v>
      </c>
      <c r="BU9502" s="4">
        <f t="shared" si="592"/>
        <v>0</v>
      </c>
      <c r="BV9502" s="4">
        <f t="shared" si="593"/>
        <v>0</v>
      </c>
      <c r="BW9502" s="23"/>
      <c r="BX9502" s="4">
        <f t="shared" si="594"/>
        <v>1</v>
      </c>
      <c r="BY9502" s="4">
        <f t="shared" si="595"/>
        <v>1</v>
      </c>
    </row>
    <row r="9503" spans="1:77">
      <c r="A9503" s="23">
        <v>9498</v>
      </c>
      <c r="BP9503" s="3"/>
      <c r="BQ9503" s="3"/>
      <c r="BR9503" s="3"/>
      <c r="BS9503" s="3"/>
      <c r="BT9503" s="23">
        <v>9498</v>
      </c>
      <c r="BU9503" s="4">
        <f t="shared" si="592"/>
        <v>0</v>
      </c>
      <c r="BV9503" s="4">
        <f t="shared" si="593"/>
        <v>0</v>
      </c>
      <c r="BW9503" s="23"/>
      <c r="BX9503" s="4">
        <f t="shared" si="594"/>
        <v>1</v>
      </c>
      <c r="BY9503" s="4">
        <f t="shared" si="595"/>
        <v>1</v>
      </c>
    </row>
    <row r="9504" spans="1:77">
      <c r="A9504" s="23">
        <v>9499</v>
      </c>
      <c r="BP9504" s="3"/>
      <c r="BQ9504" s="3"/>
      <c r="BR9504" s="3"/>
      <c r="BS9504" s="3"/>
      <c r="BT9504" s="23">
        <v>9499</v>
      </c>
      <c r="BU9504" s="4">
        <f t="shared" si="592"/>
        <v>0</v>
      </c>
      <c r="BV9504" s="4">
        <f t="shared" si="593"/>
        <v>0</v>
      </c>
      <c r="BW9504" s="23"/>
      <c r="BX9504" s="4">
        <f t="shared" si="594"/>
        <v>1</v>
      </c>
      <c r="BY9504" s="4">
        <f t="shared" si="595"/>
        <v>1</v>
      </c>
    </row>
    <row r="9505" spans="1:77">
      <c r="A9505" s="23">
        <v>9500</v>
      </c>
      <c r="BP9505" s="3"/>
      <c r="BQ9505" s="3"/>
      <c r="BR9505" s="3"/>
      <c r="BS9505" s="3"/>
      <c r="BT9505" s="23">
        <v>9500</v>
      </c>
      <c r="BU9505" s="4">
        <f t="shared" si="592"/>
        <v>0</v>
      </c>
      <c r="BV9505" s="4">
        <f t="shared" si="593"/>
        <v>0</v>
      </c>
      <c r="BW9505" s="23"/>
      <c r="BX9505" s="4">
        <f t="shared" si="594"/>
        <v>1</v>
      </c>
      <c r="BY9505" s="4">
        <f t="shared" si="595"/>
        <v>1</v>
      </c>
    </row>
    <row r="9506" spans="1:77">
      <c r="A9506" s="23">
        <v>9501</v>
      </c>
      <c r="BP9506" s="3"/>
      <c r="BQ9506" s="3"/>
      <c r="BR9506" s="3"/>
      <c r="BS9506" s="3"/>
      <c r="BT9506" s="23">
        <v>9501</v>
      </c>
      <c r="BU9506" s="4">
        <f t="shared" si="592"/>
        <v>0</v>
      </c>
      <c r="BV9506" s="4">
        <f t="shared" si="593"/>
        <v>0</v>
      </c>
      <c r="BW9506" s="23"/>
      <c r="BX9506" s="4">
        <f t="shared" si="594"/>
        <v>1</v>
      </c>
      <c r="BY9506" s="4">
        <f t="shared" si="595"/>
        <v>1</v>
      </c>
    </row>
    <row r="9507" spans="1:77">
      <c r="A9507" s="23">
        <v>9502</v>
      </c>
      <c r="BP9507" s="3"/>
      <c r="BQ9507" s="3"/>
      <c r="BR9507" s="3"/>
      <c r="BS9507" s="3"/>
      <c r="BT9507" s="23">
        <v>9502</v>
      </c>
      <c r="BU9507" s="4">
        <f t="shared" si="592"/>
        <v>0</v>
      </c>
      <c r="BV9507" s="4">
        <f t="shared" si="593"/>
        <v>0</v>
      </c>
      <c r="BW9507" s="23"/>
      <c r="BX9507" s="4">
        <f t="shared" si="594"/>
        <v>1</v>
      </c>
      <c r="BY9507" s="4">
        <f t="shared" si="595"/>
        <v>1</v>
      </c>
    </row>
    <row r="9508" spans="1:77">
      <c r="A9508" s="23">
        <v>9503</v>
      </c>
      <c r="BP9508" s="3"/>
      <c r="BQ9508" s="3"/>
      <c r="BR9508" s="3"/>
      <c r="BS9508" s="3"/>
      <c r="BT9508" s="23">
        <v>9503</v>
      </c>
      <c r="BU9508" s="4">
        <f t="shared" si="592"/>
        <v>0</v>
      </c>
      <c r="BV9508" s="4">
        <f t="shared" si="593"/>
        <v>0</v>
      </c>
      <c r="BW9508" s="23"/>
      <c r="BX9508" s="4">
        <f t="shared" si="594"/>
        <v>1</v>
      </c>
      <c r="BY9508" s="4">
        <f t="shared" si="595"/>
        <v>1</v>
      </c>
    </row>
    <row r="9509" spans="1:77">
      <c r="A9509" s="23">
        <v>9504</v>
      </c>
      <c r="BP9509" s="3"/>
      <c r="BQ9509" s="3"/>
      <c r="BR9509" s="3"/>
      <c r="BS9509" s="3"/>
      <c r="BT9509" s="23">
        <v>9504</v>
      </c>
      <c r="BU9509" s="4">
        <f t="shared" si="592"/>
        <v>0</v>
      </c>
      <c r="BV9509" s="4">
        <f t="shared" si="593"/>
        <v>0</v>
      </c>
      <c r="BW9509" s="23"/>
      <c r="BX9509" s="4">
        <f t="shared" si="594"/>
        <v>1</v>
      </c>
      <c r="BY9509" s="4">
        <f t="shared" si="595"/>
        <v>1</v>
      </c>
    </row>
    <row r="9510" spans="1:77">
      <c r="A9510" s="23">
        <v>9505</v>
      </c>
      <c r="BP9510" s="3"/>
      <c r="BQ9510" s="3"/>
      <c r="BR9510" s="3"/>
      <c r="BS9510" s="3"/>
      <c r="BT9510" s="23">
        <v>9505</v>
      </c>
      <c r="BU9510" s="4">
        <f t="shared" si="592"/>
        <v>0</v>
      </c>
      <c r="BV9510" s="4">
        <f t="shared" si="593"/>
        <v>0</v>
      </c>
      <c r="BW9510" s="23"/>
      <c r="BX9510" s="4">
        <f t="shared" si="594"/>
        <v>1</v>
      </c>
      <c r="BY9510" s="4">
        <f t="shared" si="595"/>
        <v>1</v>
      </c>
    </row>
    <row r="9511" spans="1:77">
      <c r="A9511" s="23">
        <v>9506</v>
      </c>
      <c r="BP9511" s="3"/>
      <c r="BQ9511" s="3"/>
      <c r="BR9511" s="3"/>
      <c r="BS9511" s="3"/>
      <c r="BT9511" s="23">
        <v>9506</v>
      </c>
      <c r="BU9511" s="4">
        <f t="shared" si="592"/>
        <v>0</v>
      </c>
      <c r="BV9511" s="4">
        <f t="shared" si="593"/>
        <v>0</v>
      </c>
      <c r="BW9511" s="23"/>
      <c r="BX9511" s="4">
        <f t="shared" si="594"/>
        <v>1</v>
      </c>
      <c r="BY9511" s="4">
        <f t="shared" si="595"/>
        <v>1</v>
      </c>
    </row>
    <row r="9512" spans="1:77">
      <c r="A9512" s="23">
        <v>9507</v>
      </c>
      <c r="BP9512" s="3"/>
      <c r="BQ9512" s="3"/>
      <c r="BR9512" s="3"/>
      <c r="BS9512" s="3"/>
      <c r="BT9512" s="23">
        <v>9507</v>
      </c>
      <c r="BU9512" s="4">
        <f t="shared" si="592"/>
        <v>0</v>
      </c>
      <c r="BV9512" s="4">
        <f t="shared" si="593"/>
        <v>0</v>
      </c>
      <c r="BW9512" s="23"/>
      <c r="BX9512" s="4">
        <f t="shared" si="594"/>
        <v>1</v>
      </c>
      <c r="BY9512" s="4">
        <f t="shared" si="595"/>
        <v>1</v>
      </c>
    </row>
    <row r="9513" spans="1:77">
      <c r="A9513" s="23">
        <v>9508</v>
      </c>
      <c r="BP9513" s="3"/>
      <c r="BQ9513" s="3"/>
      <c r="BR9513" s="3"/>
      <c r="BS9513" s="3"/>
      <c r="BT9513" s="23">
        <v>9508</v>
      </c>
      <c r="BU9513" s="4">
        <f t="shared" si="592"/>
        <v>0</v>
      </c>
      <c r="BV9513" s="4">
        <f t="shared" si="593"/>
        <v>0</v>
      </c>
      <c r="BW9513" s="23"/>
      <c r="BX9513" s="4">
        <f t="shared" si="594"/>
        <v>1</v>
      </c>
      <c r="BY9513" s="4">
        <f t="shared" si="595"/>
        <v>1</v>
      </c>
    </row>
    <row r="9514" spans="1:77">
      <c r="A9514" s="23">
        <v>9509</v>
      </c>
      <c r="BP9514" s="3"/>
      <c r="BQ9514" s="3"/>
      <c r="BR9514" s="3"/>
      <c r="BS9514" s="3"/>
      <c r="BT9514" s="23">
        <v>9509</v>
      </c>
      <c r="BU9514" s="4">
        <f t="shared" si="592"/>
        <v>0</v>
      </c>
      <c r="BV9514" s="4">
        <f t="shared" si="593"/>
        <v>0</v>
      </c>
      <c r="BW9514" s="23"/>
      <c r="BX9514" s="4">
        <f t="shared" si="594"/>
        <v>1</v>
      </c>
      <c r="BY9514" s="4">
        <f t="shared" si="595"/>
        <v>1</v>
      </c>
    </row>
    <row r="9515" spans="1:77">
      <c r="A9515" s="23">
        <v>9510</v>
      </c>
      <c r="BP9515" s="3"/>
      <c r="BQ9515" s="3"/>
      <c r="BR9515" s="3"/>
      <c r="BS9515" s="3"/>
      <c r="BT9515" s="23">
        <v>9510</v>
      </c>
      <c r="BU9515" s="4">
        <f t="shared" si="592"/>
        <v>0</v>
      </c>
      <c r="BV9515" s="4">
        <f t="shared" si="593"/>
        <v>0</v>
      </c>
      <c r="BW9515" s="23"/>
      <c r="BX9515" s="4">
        <f t="shared" si="594"/>
        <v>1</v>
      </c>
      <c r="BY9515" s="4">
        <f t="shared" si="595"/>
        <v>1</v>
      </c>
    </row>
    <row r="9516" spans="1:77">
      <c r="A9516" s="23">
        <v>9511</v>
      </c>
      <c r="BP9516" s="3"/>
      <c r="BQ9516" s="3"/>
      <c r="BR9516" s="3"/>
      <c r="BS9516" s="3"/>
      <c r="BT9516" s="23">
        <v>9511</v>
      </c>
      <c r="BU9516" s="4">
        <f t="shared" si="592"/>
        <v>0</v>
      </c>
      <c r="BV9516" s="4">
        <f t="shared" si="593"/>
        <v>0</v>
      </c>
      <c r="BW9516" s="23"/>
      <c r="BX9516" s="4">
        <f t="shared" si="594"/>
        <v>1</v>
      </c>
      <c r="BY9516" s="4">
        <f t="shared" si="595"/>
        <v>1</v>
      </c>
    </row>
    <row r="9517" spans="1:77">
      <c r="A9517" s="23">
        <v>9512</v>
      </c>
      <c r="BP9517" s="3"/>
      <c r="BQ9517" s="3"/>
      <c r="BR9517" s="3"/>
      <c r="BS9517" s="3"/>
      <c r="BT9517" s="23">
        <v>9512</v>
      </c>
      <c r="BU9517" s="4">
        <f t="shared" si="592"/>
        <v>0</v>
      </c>
      <c r="BV9517" s="4">
        <f t="shared" si="593"/>
        <v>0</v>
      </c>
      <c r="BW9517" s="23"/>
      <c r="BX9517" s="4">
        <f t="shared" si="594"/>
        <v>1</v>
      </c>
      <c r="BY9517" s="4">
        <f t="shared" si="595"/>
        <v>1</v>
      </c>
    </row>
    <row r="9518" spans="1:77">
      <c r="A9518" s="23">
        <v>9513</v>
      </c>
      <c r="BP9518" s="3"/>
      <c r="BQ9518" s="3"/>
      <c r="BR9518" s="3"/>
      <c r="BS9518" s="3"/>
      <c r="BT9518" s="23">
        <v>9513</v>
      </c>
      <c r="BU9518" s="4">
        <f t="shared" si="592"/>
        <v>0</v>
      </c>
      <c r="BV9518" s="4">
        <f t="shared" si="593"/>
        <v>0</v>
      </c>
      <c r="BW9518" s="23"/>
      <c r="BX9518" s="4">
        <f t="shared" si="594"/>
        <v>1</v>
      </c>
      <c r="BY9518" s="4">
        <f t="shared" si="595"/>
        <v>1</v>
      </c>
    </row>
    <row r="9519" spans="1:77">
      <c r="A9519" s="23">
        <v>9514</v>
      </c>
      <c r="BP9519" s="3"/>
      <c r="BQ9519" s="3"/>
      <c r="BR9519" s="3"/>
      <c r="BS9519" s="3"/>
      <c r="BT9519" s="23">
        <v>9514</v>
      </c>
      <c r="BU9519" s="4">
        <f t="shared" si="592"/>
        <v>0</v>
      </c>
      <c r="BV9519" s="4">
        <f t="shared" si="593"/>
        <v>0</v>
      </c>
      <c r="BW9519" s="23"/>
      <c r="BX9519" s="4">
        <f t="shared" si="594"/>
        <v>1</v>
      </c>
      <c r="BY9519" s="4">
        <f t="shared" si="595"/>
        <v>1</v>
      </c>
    </row>
    <row r="9520" spans="1:77">
      <c r="A9520" s="23">
        <v>9515</v>
      </c>
      <c r="BP9520" s="3"/>
      <c r="BQ9520" s="3"/>
      <c r="BR9520" s="3"/>
      <c r="BS9520" s="3"/>
      <c r="BT9520" s="23">
        <v>9515</v>
      </c>
      <c r="BU9520" s="4">
        <f t="shared" si="592"/>
        <v>0</v>
      </c>
      <c r="BV9520" s="4">
        <f t="shared" si="593"/>
        <v>0</v>
      </c>
      <c r="BW9520" s="23"/>
      <c r="BX9520" s="4">
        <f t="shared" si="594"/>
        <v>1</v>
      </c>
      <c r="BY9520" s="4">
        <f t="shared" si="595"/>
        <v>1</v>
      </c>
    </row>
    <row r="9521" spans="1:77">
      <c r="A9521" s="23">
        <v>9516</v>
      </c>
      <c r="BP9521" s="3"/>
      <c r="BQ9521" s="3"/>
      <c r="BR9521" s="3"/>
      <c r="BS9521" s="3"/>
      <c r="BT9521" s="23">
        <v>9516</v>
      </c>
      <c r="BU9521" s="4">
        <f t="shared" si="592"/>
        <v>0</v>
      </c>
      <c r="BV9521" s="4">
        <f t="shared" si="593"/>
        <v>0</v>
      </c>
      <c r="BW9521" s="23"/>
      <c r="BX9521" s="4">
        <f t="shared" si="594"/>
        <v>1</v>
      </c>
      <c r="BY9521" s="4">
        <f t="shared" si="595"/>
        <v>1</v>
      </c>
    </row>
    <row r="9522" spans="1:77">
      <c r="A9522" s="23">
        <v>9517</v>
      </c>
      <c r="BP9522" s="3"/>
      <c r="BQ9522" s="3"/>
      <c r="BR9522" s="3"/>
      <c r="BS9522" s="3"/>
      <c r="BT9522" s="23">
        <v>9517</v>
      </c>
      <c r="BU9522" s="4">
        <f t="shared" si="592"/>
        <v>0</v>
      </c>
      <c r="BV9522" s="4">
        <f t="shared" si="593"/>
        <v>0</v>
      </c>
      <c r="BW9522" s="23"/>
      <c r="BX9522" s="4">
        <f t="shared" si="594"/>
        <v>1</v>
      </c>
      <c r="BY9522" s="4">
        <f t="shared" si="595"/>
        <v>1</v>
      </c>
    </row>
    <row r="9523" spans="1:77">
      <c r="A9523" s="23">
        <v>9518</v>
      </c>
      <c r="BP9523" s="3"/>
      <c r="BQ9523" s="3"/>
      <c r="BR9523" s="3"/>
      <c r="BS9523" s="3"/>
      <c r="BT9523" s="23">
        <v>9518</v>
      </c>
      <c r="BU9523" s="4">
        <f t="shared" si="592"/>
        <v>0</v>
      </c>
      <c r="BV9523" s="4">
        <f t="shared" si="593"/>
        <v>0</v>
      </c>
      <c r="BW9523" s="23"/>
      <c r="BX9523" s="4">
        <f t="shared" si="594"/>
        <v>1</v>
      </c>
      <c r="BY9523" s="4">
        <f t="shared" si="595"/>
        <v>1</v>
      </c>
    </row>
    <row r="9524" spans="1:77">
      <c r="A9524" s="23">
        <v>9519</v>
      </c>
      <c r="BP9524" s="3"/>
      <c r="BQ9524" s="3"/>
      <c r="BR9524" s="3"/>
      <c r="BS9524" s="3"/>
      <c r="BT9524" s="23">
        <v>9519</v>
      </c>
      <c r="BU9524" s="4">
        <f t="shared" si="592"/>
        <v>0</v>
      </c>
      <c r="BV9524" s="4">
        <f t="shared" si="593"/>
        <v>0</v>
      </c>
      <c r="BW9524" s="23"/>
      <c r="BX9524" s="4">
        <f t="shared" si="594"/>
        <v>1</v>
      </c>
      <c r="BY9524" s="4">
        <f t="shared" si="595"/>
        <v>1</v>
      </c>
    </row>
    <row r="9525" spans="1:77">
      <c r="A9525" s="23">
        <v>9520</v>
      </c>
      <c r="BP9525" s="3"/>
      <c r="BQ9525" s="3"/>
      <c r="BR9525" s="3"/>
      <c r="BS9525" s="3"/>
      <c r="BT9525" s="23">
        <v>9520</v>
      </c>
      <c r="BU9525" s="4">
        <f t="shared" si="592"/>
        <v>0</v>
      </c>
      <c r="BV9525" s="4">
        <f t="shared" si="593"/>
        <v>0</v>
      </c>
      <c r="BW9525" s="23"/>
      <c r="BX9525" s="4">
        <f t="shared" si="594"/>
        <v>1</v>
      </c>
      <c r="BY9525" s="4">
        <f t="shared" si="595"/>
        <v>1</v>
      </c>
    </row>
    <row r="9526" spans="1:77">
      <c r="A9526" s="23">
        <v>9521</v>
      </c>
      <c r="BP9526" s="3"/>
      <c r="BQ9526" s="3"/>
      <c r="BR9526" s="3"/>
      <c r="BS9526" s="3"/>
      <c r="BT9526" s="23">
        <v>9521</v>
      </c>
      <c r="BU9526" s="4">
        <f t="shared" si="592"/>
        <v>0</v>
      </c>
      <c r="BV9526" s="4">
        <f t="shared" si="593"/>
        <v>0</v>
      </c>
      <c r="BW9526" s="23"/>
      <c r="BX9526" s="4">
        <f t="shared" si="594"/>
        <v>1</v>
      </c>
      <c r="BY9526" s="4">
        <f t="shared" si="595"/>
        <v>1</v>
      </c>
    </row>
    <row r="9527" spans="1:77">
      <c r="A9527" s="23">
        <v>9522</v>
      </c>
      <c r="BP9527" s="3"/>
      <c r="BQ9527" s="3"/>
      <c r="BR9527" s="3"/>
      <c r="BS9527" s="3"/>
      <c r="BT9527" s="23">
        <v>9522</v>
      </c>
      <c r="BU9527" s="4">
        <f t="shared" si="592"/>
        <v>0</v>
      </c>
      <c r="BV9527" s="4">
        <f t="shared" si="593"/>
        <v>0</v>
      </c>
      <c r="BW9527" s="23"/>
      <c r="BX9527" s="4">
        <f t="shared" si="594"/>
        <v>1</v>
      </c>
      <c r="BY9527" s="4">
        <f t="shared" si="595"/>
        <v>1</v>
      </c>
    </row>
    <row r="9528" spans="1:77">
      <c r="A9528" s="23">
        <v>9523</v>
      </c>
      <c r="BP9528" s="3"/>
      <c r="BQ9528" s="3"/>
      <c r="BR9528" s="3"/>
      <c r="BS9528" s="3"/>
      <c r="BT9528" s="23">
        <v>9523</v>
      </c>
      <c r="BU9528" s="4">
        <f t="shared" si="592"/>
        <v>0</v>
      </c>
      <c r="BV9528" s="4">
        <f t="shared" si="593"/>
        <v>0</v>
      </c>
      <c r="BW9528" s="23"/>
      <c r="BX9528" s="4">
        <f t="shared" si="594"/>
        <v>1</v>
      </c>
      <c r="BY9528" s="4">
        <f t="shared" si="595"/>
        <v>1</v>
      </c>
    </row>
    <row r="9529" spans="1:77">
      <c r="A9529" s="23">
        <v>9524</v>
      </c>
      <c r="BP9529" s="3"/>
      <c r="BQ9529" s="3"/>
      <c r="BR9529" s="3"/>
      <c r="BS9529" s="3"/>
      <c r="BT9529" s="23">
        <v>9524</v>
      </c>
      <c r="BU9529" s="4">
        <f t="shared" si="592"/>
        <v>0</v>
      </c>
      <c r="BV9529" s="4">
        <f t="shared" si="593"/>
        <v>0</v>
      </c>
      <c r="BW9529" s="23"/>
      <c r="BX9529" s="4">
        <f t="shared" si="594"/>
        <v>1</v>
      </c>
      <c r="BY9529" s="4">
        <f t="shared" si="595"/>
        <v>1</v>
      </c>
    </row>
    <row r="9530" spans="1:77">
      <c r="A9530" s="23">
        <v>9525</v>
      </c>
      <c r="BP9530" s="3"/>
      <c r="BQ9530" s="3"/>
      <c r="BR9530" s="3"/>
      <c r="BS9530" s="3"/>
      <c r="BT9530" s="23">
        <v>9525</v>
      </c>
      <c r="BU9530" s="4">
        <f t="shared" si="592"/>
        <v>0</v>
      </c>
      <c r="BV9530" s="4">
        <f t="shared" si="593"/>
        <v>0</v>
      </c>
      <c r="BW9530" s="23"/>
      <c r="BX9530" s="4">
        <f t="shared" si="594"/>
        <v>1</v>
      </c>
      <c r="BY9530" s="4">
        <f t="shared" si="595"/>
        <v>1</v>
      </c>
    </row>
    <row r="9531" spans="1:77">
      <c r="A9531" s="23">
        <v>9526</v>
      </c>
      <c r="BP9531" s="3"/>
      <c r="BQ9531" s="3"/>
      <c r="BR9531" s="3"/>
      <c r="BS9531" s="3"/>
      <c r="BT9531" s="23">
        <v>9526</v>
      </c>
      <c r="BU9531" s="4">
        <f t="shared" si="592"/>
        <v>0</v>
      </c>
      <c r="BV9531" s="4">
        <f t="shared" si="593"/>
        <v>0</v>
      </c>
      <c r="BW9531" s="23"/>
      <c r="BX9531" s="4">
        <f t="shared" si="594"/>
        <v>1</v>
      </c>
      <c r="BY9531" s="4">
        <f t="shared" si="595"/>
        <v>1</v>
      </c>
    </row>
    <row r="9532" spans="1:77">
      <c r="A9532" s="23">
        <v>9527</v>
      </c>
      <c r="BP9532" s="3"/>
      <c r="BQ9532" s="3"/>
      <c r="BR9532" s="3"/>
      <c r="BS9532" s="3"/>
      <c r="BT9532" s="23">
        <v>9527</v>
      </c>
      <c r="BU9532" s="4">
        <f t="shared" si="592"/>
        <v>0</v>
      </c>
      <c r="BV9532" s="4">
        <f t="shared" si="593"/>
        <v>0</v>
      </c>
      <c r="BW9532" s="23"/>
      <c r="BX9532" s="4">
        <f t="shared" si="594"/>
        <v>1</v>
      </c>
      <c r="BY9532" s="4">
        <f t="shared" si="595"/>
        <v>1</v>
      </c>
    </row>
    <row r="9533" spans="1:77">
      <c r="A9533" s="23">
        <v>9528</v>
      </c>
      <c r="BP9533" s="3"/>
      <c r="BQ9533" s="3"/>
      <c r="BR9533" s="3"/>
      <c r="BS9533" s="3"/>
      <c r="BT9533" s="23">
        <v>9528</v>
      </c>
      <c r="BU9533" s="4">
        <f t="shared" si="592"/>
        <v>0</v>
      </c>
      <c r="BV9533" s="4">
        <f t="shared" si="593"/>
        <v>0</v>
      </c>
      <c r="BW9533" s="23"/>
      <c r="BX9533" s="4">
        <f t="shared" si="594"/>
        <v>1</v>
      </c>
      <c r="BY9533" s="4">
        <f t="shared" si="595"/>
        <v>1</v>
      </c>
    </row>
    <row r="9534" spans="1:77">
      <c r="A9534" s="23">
        <v>9529</v>
      </c>
      <c r="BP9534" s="3"/>
      <c r="BQ9534" s="3"/>
      <c r="BR9534" s="3"/>
      <c r="BS9534" s="3"/>
      <c r="BT9534" s="23">
        <v>9529</v>
      </c>
      <c r="BU9534" s="4">
        <f t="shared" si="592"/>
        <v>0</v>
      </c>
      <c r="BV9534" s="4">
        <f t="shared" si="593"/>
        <v>0</v>
      </c>
      <c r="BW9534" s="23"/>
      <c r="BX9534" s="4">
        <f t="shared" si="594"/>
        <v>1</v>
      </c>
      <c r="BY9534" s="4">
        <f t="shared" si="595"/>
        <v>1</v>
      </c>
    </row>
    <row r="9535" spans="1:77">
      <c r="A9535" s="23">
        <v>9530</v>
      </c>
      <c r="BP9535" s="3"/>
      <c r="BQ9535" s="3"/>
      <c r="BR9535" s="3"/>
      <c r="BS9535" s="3"/>
      <c r="BT9535" s="23">
        <v>9530</v>
      </c>
      <c r="BU9535" s="4">
        <f t="shared" si="592"/>
        <v>0</v>
      </c>
      <c r="BV9535" s="4">
        <f t="shared" si="593"/>
        <v>0</v>
      </c>
      <c r="BW9535" s="23"/>
      <c r="BX9535" s="4">
        <f t="shared" si="594"/>
        <v>1</v>
      </c>
      <c r="BY9535" s="4">
        <f t="shared" si="595"/>
        <v>1</v>
      </c>
    </row>
    <row r="9536" spans="1:77">
      <c r="A9536" s="23">
        <v>9531</v>
      </c>
      <c r="BP9536" s="3"/>
      <c r="BQ9536" s="3"/>
      <c r="BR9536" s="3"/>
      <c r="BS9536" s="3"/>
      <c r="BT9536" s="23">
        <v>9531</v>
      </c>
      <c r="BU9536" s="4">
        <f t="shared" si="592"/>
        <v>0</v>
      </c>
      <c r="BV9536" s="4">
        <f t="shared" si="593"/>
        <v>0</v>
      </c>
      <c r="BW9536" s="23"/>
      <c r="BX9536" s="4">
        <f t="shared" si="594"/>
        <v>1</v>
      </c>
      <c r="BY9536" s="4">
        <f t="shared" si="595"/>
        <v>1</v>
      </c>
    </row>
    <row r="9537" spans="1:77">
      <c r="A9537" s="23">
        <v>9532</v>
      </c>
      <c r="BP9537" s="3"/>
      <c r="BQ9537" s="3"/>
      <c r="BR9537" s="3"/>
      <c r="BS9537" s="3"/>
      <c r="BT9537" s="23">
        <v>9532</v>
      </c>
      <c r="BU9537" s="4">
        <f t="shared" si="592"/>
        <v>0</v>
      </c>
      <c r="BV9537" s="4">
        <f t="shared" si="593"/>
        <v>0</v>
      </c>
      <c r="BW9537" s="23"/>
      <c r="BX9537" s="4">
        <f t="shared" si="594"/>
        <v>1</v>
      </c>
      <c r="BY9537" s="4">
        <f t="shared" si="595"/>
        <v>1</v>
      </c>
    </row>
    <row r="9538" spans="1:77">
      <c r="A9538" s="23">
        <v>9533</v>
      </c>
      <c r="BP9538" s="3"/>
      <c r="BQ9538" s="3"/>
      <c r="BR9538" s="3"/>
      <c r="BS9538" s="3"/>
      <c r="BT9538" s="23">
        <v>9533</v>
      </c>
      <c r="BU9538" s="4">
        <f t="shared" si="592"/>
        <v>0</v>
      </c>
      <c r="BV9538" s="4">
        <f t="shared" si="593"/>
        <v>0</v>
      </c>
      <c r="BW9538" s="23"/>
      <c r="BX9538" s="4">
        <f t="shared" si="594"/>
        <v>1</v>
      </c>
      <c r="BY9538" s="4">
        <f t="shared" si="595"/>
        <v>1</v>
      </c>
    </row>
    <row r="9539" spans="1:77">
      <c r="A9539" s="23">
        <v>9534</v>
      </c>
      <c r="BP9539" s="3"/>
      <c r="BQ9539" s="3"/>
      <c r="BR9539" s="3"/>
      <c r="BS9539" s="3"/>
      <c r="BT9539" s="23">
        <v>9534</v>
      </c>
      <c r="BU9539" s="4">
        <f t="shared" si="592"/>
        <v>0</v>
      </c>
      <c r="BV9539" s="4">
        <f t="shared" si="593"/>
        <v>0</v>
      </c>
      <c r="BW9539" s="23"/>
      <c r="BX9539" s="4">
        <f t="shared" si="594"/>
        <v>1</v>
      </c>
      <c r="BY9539" s="4">
        <f t="shared" si="595"/>
        <v>1</v>
      </c>
    </row>
    <row r="9540" spans="1:77">
      <c r="A9540" s="23">
        <v>9535</v>
      </c>
      <c r="BP9540" s="3"/>
      <c r="BQ9540" s="3"/>
      <c r="BR9540" s="3"/>
      <c r="BS9540" s="3"/>
      <c r="BT9540" s="23">
        <v>9535</v>
      </c>
      <c r="BU9540" s="4">
        <f t="shared" si="592"/>
        <v>0</v>
      </c>
      <c r="BV9540" s="4">
        <f t="shared" si="593"/>
        <v>0</v>
      </c>
      <c r="BW9540" s="23"/>
      <c r="BX9540" s="4">
        <f t="shared" si="594"/>
        <v>1</v>
      </c>
      <c r="BY9540" s="4">
        <f t="shared" si="595"/>
        <v>1</v>
      </c>
    </row>
    <row r="9541" spans="1:77">
      <c r="A9541" s="23">
        <v>9536</v>
      </c>
      <c r="BP9541" s="3"/>
      <c r="BQ9541" s="3"/>
      <c r="BR9541" s="3"/>
      <c r="BS9541" s="3"/>
      <c r="BT9541" s="23">
        <v>9536</v>
      </c>
      <c r="BU9541" s="4">
        <f t="shared" si="592"/>
        <v>0</v>
      </c>
      <c r="BV9541" s="4">
        <f t="shared" si="593"/>
        <v>0</v>
      </c>
      <c r="BW9541" s="23"/>
      <c r="BX9541" s="4">
        <f t="shared" si="594"/>
        <v>1</v>
      </c>
      <c r="BY9541" s="4">
        <f t="shared" si="595"/>
        <v>1</v>
      </c>
    </row>
    <row r="9542" spans="1:77">
      <c r="A9542" s="23">
        <v>9537</v>
      </c>
      <c r="BP9542" s="3"/>
      <c r="BQ9542" s="3"/>
      <c r="BR9542" s="3"/>
      <c r="BS9542" s="3"/>
      <c r="BT9542" s="23">
        <v>9537</v>
      </c>
      <c r="BU9542" s="4">
        <f t="shared" si="592"/>
        <v>0</v>
      </c>
      <c r="BV9542" s="4">
        <f t="shared" si="593"/>
        <v>0</v>
      </c>
      <c r="BW9542" s="23"/>
      <c r="BX9542" s="4">
        <f t="shared" si="594"/>
        <v>1</v>
      </c>
      <c r="BY9542" s="4">
        <f t="shared" si="595"/>
        <v>1</v>
      </c>
    </row>
    <row r="9543" spans="1:77">
      <c r="A9543" s="23">
        <v>9538</v>
      </c>
      <c r="BP9543" s="3"/>
      <c r="BQ9543" s="3"/>
      <c r="BR9543" s="3"/>
      <c r="BS9543" s="3"/>
      <c r="BT9543" s="23">
        <v>9538</v>
      </c>
      <c r="BU9543" s="4">
        <f t="shared" ref="BU9543:BU9606" si="596">BP9543*$BV$1-BQ9543</f>
        <v>0</v>
      </c>
      <c r="BV9543" s="4">
        <f t="shared" ref="BV9543:BV9606" si="597">BR9543*$BV$1-BS9543</f>
        <v>0</v>
      </c>
      <c r="BW9543" s="23"/>
      <c r="BX9543" s="4">
        <f t="shared" ref="BX9543:BX9606" si="598">IF(BU9543=MAX($BU9543:$BV9543),1,0)</f>
        <v>1</v>
      </c>
      <c r="BY9543" s="4">
        <f t="shared" ref="BY9543:BY9606" si="599">IF(BV9543=MAX($BU9543:$BV9543),1,0)</f>
        <v>1</v>
      </c>
    </row>
    <row r="9544" spans="1:77">
      <c r="A9544" s="23">
        <v>9539</v>
      </c>
      <c r="BP9544" s="3"/>
      <c r="BQ9544" s="3"/>
      <c r="BR9544" s="3"/>
      <c r="BS9544" s="3"/>
      <c r="BT9544" s="23">
        <v>9539</v>
      </c>
      <c r="BU9544" s="4">
        <f t="shared" si="596"/>
        <v>0</v>
      </c>
      <c r="BV9544" s="4">
        <f t="shared" si="597"/>
        <v>0</v>
      </c>
      <c r="BW9544" s="23"/>
      <c r="BX9544" s="4">
        <f t="shared" si="598"/>
        <v>1</v>
      </c>
      <c r="BY9544" s="4">
        <f t="shared" si="599"/>
        <v>1</v>
      </c>
    </row>
    <row r="9545" spans="1:77">
      <c r="A9545" s="23">
        <v>9540</v>
      </c>
      <c r="BP9545" s="3"/>
      <c r="BQ9545" s="3"/>
      <c r="BR9545" s="3"/>
      <c r="BS9545" s="3"/>
      <c r="BT9545" s="23">
        <v>9540</v>
      </c>
      <c r="BU9545" s="4">
        <f t="shared" si="596"/>
        <v>0</v>
      </c>
      <c r="BV9545" s="4">
        <f t="shared" si="597"/>
        <v>0</v>
      </c>
      <c r="BW9545" s="23"/>
      <c r="BX9545" s="4">
        <f t="shared" si="598"/>
        <v>1</v>
      </c>
      <c r="BY9545" s="4">
        <f t="shared" si="599"/>
        <v>1</v>
      </c>
    </row>
    <row r="9546" spans="1:77">
      <c r="A9546" s="23">
        <v>9541</v>
      </c>
      <c r="BP9546" s="3"/>
      <c r="BQ9546" s="3"/>
      <c r="BR9546" s="3"/>
      <c r="BS9546" s="3"/>
      <c r="BT9546" s="23">
        <v>9541</v>
      </c>
      <c r="BU9546" s="4">
        <f t="shared" si="596"/>
        <v>0</v>
      </c>
      <c r="BV9546" s="4">
        <f t="shared" si="597"/>
        <v>0</v>
      </c>
      <c r="BW9546" s="23"/>
      <c r="BX9546" s="4">
        <f t="shared" si="598"/>
        <v>1</v>
      </c>
      <c r="BY9546" s="4">
        <f t="shared" si="599"/>
        <v>1</v>
      </c>
    </row>
    <row r="9547" spans="1:77">
      <c r="A9547" s="23">
        <v>9542</v>
      </c>
      <c r="BP9547" s="3"/>
      <c r="BQ9547" s="3"/>
      <c r="BR9547" s="3"/>
      <c r="BS9547" s="3"/>
      <c r="BT9547" s="23">
        <v>9542</v>
      </c>
      <c r="BU9547" s="4">
        <f t="shared" si="596"/>
        <v>0</v>
      </c>
      <c r="BV9547" s="4">
        <f t="shared" si="597"/>
        <v>0</v>
      </c>
      <c r="BW9547" s="23"/>
      <c r="BX9547" s="4">
        <f t="shared" si="598"/>
        <v>1</v>
      </c>
      <c r="BY9547" s="4">
        <f t="shared" si="599"/>
        <v>1</v>
      </c>
    </row>
    <row r="9548" spans="1:77">
      <c r="A9548" s="23">
        <v>9543</v>
      </c>
      <c r="BP9548" s="3"/>
      <c r="BQ9548" s="3"/>
      <c r="BR9548" s="3"/>
      <c r="BS9548" s="3"/>
      <c r="BT9548" s="23">
        <v>9543</v>
      </c>
      <c r="BU9548" s="4">
        <f t="shared" si="596"/>
        <v>0</v>
      </c>
      <c r="BV9548" s="4">
        <f t="shared" si="597"/>
        <v>0</v>
      </c>
      <c r="BW9548" s="23"/>
      <c r="BX9548" s="4">
        <f t="shared" si="598"/>
        <v>1</v>
      </c>
      <c r="BY9548" s="4">
        <f t="shared" si="599"/>
        <v>1</v>
      </c>
    </row>
    <row r="9549" spans="1:77">
      <c r="A9549" s="23">
        <v>9544</v>
      </c>
      <c r="BP9549" s="3"/>
      <c r="BQ9549" s="3"/>
      <c r="BR9549" s="3"/>
      <c r="BS9549" s="3"/>
      <c r="BT9549" s="23">
        <v>9544</v>
      </c>
      <c r="BU9549" s="4">
        <f t="shared" si="596"/>
        <v>0</v>
      </c>
      <c r="BV9549" s="4">
        <f t="shared" si="597"/>
        <v>0</v>
      </c>
      <c r="BW9549" s="23"/>
      <c r="BX9549" s="4">
        <f t="shared" si="598"/>
        <v>1</v>
      </c>
      <c r="BY9549" s="4">
        <f t="shared" si="599"/>
        <v>1</v>
      </c>
    </row>
    <row r="9550" spans="1:77">
      <c r="A9550" s="23">
        <v>9545</v>
      </c>
      <c r="BP9550" s="3"/>
      <c r="BQ9550" s="3"/>
      <c r="BR9550" s="3"/>
      <c r="BS9550" s="3"/>
      <c r="BT9550" s="23">
        <v>9545</v>
      </c>
      <c r="BU9550" s="4">
        <f t="shared" si="596"/>
        <v>0</v>
      </c>
      <c r="BV9550" s="4">
        <f t="shared" si="597"/>
        <v>0</v>
      </c>
      <c r="BW9550" s="23"/>
      <c r="BX9550" s="4">
        <f t="shared" si="598"/>
        <v>1</v>
      </c>
      <c r="BY9550" s="4">
        <f t="shared" si="599"/>
        <v>1</v>
      </c>
    </row>
    <row r="9551" spans="1:77">
      <c r="A9551" s="23">
        <v>9546</v>
      </c>
      <c r="BP9551" s="3"/>
      <c r="BQ9551" s="3"/>
      <c r="BR9551" s="3"/>
      <c r="BS9551" s="3"/>
      <c r="BT9551" s="23">
        <v>9546</v>
      </c>
      <c r="BU9551" s="4">
        <f t="shared" si="596"/>
        <v>0</v>
      </c>
      <c r="BV9551" s="4">
        <f t="shared" si="597"/>
        <v>0</v>
      </c>
      <c r="BW9551" s="23"/>
      <c r="BX9551" s="4">
        <f t="shared" si="598"/>
        <v>1</v>
      </c>
      <c r="BY9551" s="4">
        <f t="shared" si="599"/>
        <v>1</v>
      </c>
    </row>
    <row r="9552" spans="1:77">
      <c r="A9552" s="23">
        <v>9547</v>
      </c>
      <c r="BP9552" s="3"/>
      <c r="BQ9552" s="3"/>
      <c r="BR9552" s="3"/>
      <c r="BS9552" s="3"/>
      <c r="BT9552" s="23">
        <v>9547</v>
      </c>
      <c r="BU9552" s="4">
        <f t="shared" si="596"/>
        <v>0</v>
      </c>
      <c r="BV9552" s="4">
        <f t="shared" si="597"/>
        <v>0</v>
      </c>
      <c r="BW9552" s="23"/>
      <c r="BX9552" s="4">
        <f t="shared" si="598"/>
        <v>1</v>
      </c>
      <c r="BY9552" s="4">
        <f t="shared" si="599"/>
        <v>1</v>
      </c>
    </row>
    <row r="9553" spans="1:77">
      <c r="A9553" s="23">
        <v>9548</v>
      </c>
      <c r="BP9553" s="3"/>
      <c r="BQ9553" s="3"/>
      <c r="BR9553" s="3"/>
      <c r="BS9553" s="3"/>
      <c r="BT9553" s="23">
        <v>9548</v>
      </c>
      <c r="BU9553" s="4">
        <f t="shared" si="596"/>
        <v>0</v>
      </c>
      <c r="BV9553" s="4">
        <f t="shared" si="597"/>
        <v>0</v>
      </c>
      <c r="BW9553" s="23"/>
      <c r="BX9553" s="4">
        <f t="shared" si="598"/>
        <v>1</v>
      </c>
      <c r="BY9553" s="4">
        <f t="shared" si="599"/>
        <v>1</v>
      </c>
    </row>
    <row r="9554" spans="1:77">
      <c r="A9554" s="23">
        <v>9549</v>
      </c>
      <c r="BP9554" s="3"/>
      <c r="BQ9554" s="3"/>
      <c r="BR9554" s="3"/>
      <c r="BS9554" s="3"/>
      <c r="BT9554" s="23">
        <v>9549</v>
      </c>
      <c r="BU9554" s="4">
        <f t="shared" si="596"/>
        <v>0</v>
      </c>
      <c r="BV9554" s="4">
        <f t="shared" si="597"/>
        <v>0</v>
      </c>
      <c r="BW9554" s="23"/>
      <c r="BX9554" s="4">
        <f t="shared" si="598"/>
        <v>1</v>
      </c>
      <c r="BY9554" s="4">
        <f t="shared" si="599"/>
        <v>1</v>
      </c>
    </row>
    <row r="9555" spans="1:77">
      <c r="A9555" s="23">
        <v>9550</v>
      </c>
      <c r="BP9555" s="3"/>
      <c r="BQ9555" s="3"/>
      <c r="BR9555" s="3"/>
      <c r="BS9555" s="3"/>
      <c r="BT9555" s="23">
        <v>9550</v>
      </c>
      <c r="BU9555" s="4">
        <f t="shared" si="596"/>
        <v>0</v>
      </c>
      <c r="BV9555" s="4">
        <f t="shared" si="597"/>
        <v>0</v>
      </c>
      <c r="BW9555" s="23"/>
      <c r="BX9555" s="4">
        <f t="shared" si="598"/>
        <v>1</v>
      </c>
      <c r="BY9555" s="4">
        <f t="shared" si="599"/>
        <v>1</v>
      </c>
    </row>
    <row r="9556" spans="1:77">
      <c r="A9556" s="23">
        <v>9551</v>
      </c>
      <c r="BP9556" s="3"/>
      <c r="BQ9556" s="3"/>
      <c r="BR9556" s="3"/>
      <c r="BS9556" s="3"/>
      <c r="BT9556" s="23">
        <v>9551</v>
      </c>
      <c r="BU9556" s="4">
        <f t="shared" si="596"/>
        <v>0</v>
      </c>
      <c r="BV9556" s="4">
        <f t="shared" si="597"/>
        <v>0</v>
      </c>
      <c r="BW9556" s="23"/>
      <c r="BX9556" s="4">
        <f t="shared" si="598"/>
        <v>1</v>
      </c>
      <c r="BY9556" s="4">
        <f t="shared" si="599"/>
        <v>1</v>
      </c>
    </row>
    <row r="9557" spans="1:77">
      <c r="A9557" s="23">
        <v>9552</v>
      </c>
      <c r="BP9557" s="3"/>
      <c r="BQ9557" s="3"/>
      <c r="BR9557" s="3"/>
      <c r="BS9557" s="3"/>
      <c r="BT9557" s="23">
        <v>9552</v>
      </c>
      <c r="BU9557" s="4">
        <f t="shared" si="596"/>
        <v>0</v>
      </c>
      <c r="BV9557" s="4">
        <f t="shared" si="597"/>
        <v>0</v>
      </c>
      <c r="BW9557" s="23"/>
      <c r="BX9557" s="4">
        <f t="shared" si="598"/>
        <v>1</v>
      </c>
      <c r="BY9557" s="4">
        <f t="shared" si="599"/>
        <v>1</v>
      </c>
    </row>
    <row r="9558" spans="1:77">
      <c r="A9558" s="23">
        <v>9553</v>
      </c>
      <c r="BP9558" s="3"/>
      <c r="BQ9558" s="3"/>
      <c r="BR9558" s="3"/>
      <c r="BS9558" s="3"/>
      <c r="BT9558" s="23">
        <v>9553</v>
      </c>
      <c r="BU9558" s="4">
        <f t="shared" si="596"/>
        <v>0</v>
      </c>
      <c r="BV9558" s="4">
        <f t="shared" si="597"/>
        <v>0</v>
      </c>
      <c r="BW9558" s="23"/>
      <c r="BX9558" s="4">
        <f t="shared" si="598"/>
        <v>1</v>
      </c>
      <c r="BY9558" s="4">
        <f t="shared" si="599"/>
        <v>1</v>
      </c>
    </row>
    <row r="9559" spans="1:77">
      <c r="A9559" s="23">
        <v>9554</v>
      </c>
      <c r="BP9559" s="3"/>
      <c r="BQ9559" s="3"/>
      <c r="BR9559" s="3"/>
      <c r="BS9559" s="3"/>
      <c r="BT9559" s="23">
        <v>9554</v>
      </c>
      <c r="BU9559" s="4">
        <f t="shared" si="596"/>
        <v>0</v>
      </c>
      <c r="BV9559" s="4">
        <f t="shared" si="597"/>
        <v>0</v>
      </c>
      <c r="BW9559" s="23"/>
      <c r="BX9559" s="4">
        <f t="shared" si="598"/>
        <v>1</v>
      </c>
      <c r="BY9559" s="4">
        <f t="shared" si="599"/>
        <v>1</v>
      </c>
    </row>
    <row r="9560" spans="1:77">
      <c r="A9560" s="23">
        <v>9555</v>
      </c>
      <c r="BP9560" s="3"/>
      <c r="BQ9560" s="3"/>
      <c r="BR9560" s="3"/>
      <c r="BS9560" s="3"/>
      <c r="BT9560" s="23">
        <v>9555</v>
      </c>
      <c r="BU9560" s="4">
        <f t="shared" si="596"/>
        <v>0</v>
      </c>
      <c r="BV9560" s="4">
        <f t="shared" si="597"/>
        <v>0</v>
      </c>
      <c r="BW9560" s="23"/>
      <c r="BX9560" s="4">
        <f t="shared" si="598"/>
        <v>1</v>
      </c>
      <c r="BY9560" s="4">
        <f t="shared" si="599"/>
        <v>1</v>
      </c>
    </row>
    <row r="9561" spans="1:77">
      <c r="A9561" s="23">
        <v>9556</v>
      </c>
      <c r="BP9561" s="3"/>
      <c r="BQ9561" s="3"/>
      <c r="BR9561" s="3"/>
      <c r="BS9561" s="3"/>
      <c r="BT9561" s="23">
        <v>9556</v>
      </c>
      <c r="BU9561" s="4">
        <f t="shared" si="596"/>
        <v>0</v>
      </c>
      <c r="BV9561" s="4">
        <f t="shared" si="597"/>
        <v>0</v>
      </c>
      <c r="BW9561" s="23"/>
      <c r="BX9561" s="4">
        <f t="shared" si="598"/>
        <v>1</v>
      </c>
      <c r="BY9561" s="4">
        <f t="shared" si="599"/>
        <v>1</v>
      </c>
    </row>
    <row r="9562" spans="1:77">
      <c r="A9562" s="23">
        <v>9557</v>
      </c>
      <c r="BP9562" s="3"/>
      <c r="BQ9562" s="3"/>
      <c r="BR9562" s="3"/>
      <c r="BS9562" s="3"/>
      <c r="BT9562" s="23">
        <v>9557</v>
      </c>
      <c r="BU9562" s="4">
        <f t="shared" si="596"/>
        <v>0</v>
      </c>
      <c r="BV9562" s="4">
        <f t="shared" si="597"/>
        <v>0</v>
      </c>
      <c r="BW9562" s="23"/>
      <c r="BX9562" s="4">
        <f t="shared" si="598"/>
        <v>1</v>
      </c>
      <c r="BY9562" s="4">
        <f t="shared" si="599"/>
        <v>1</v>
      </c>
    </row>
    <row r="9563" spans="1:77">
      <c r="A9563" s="23">
        <v>9558</v>
      </c>
      <c r="BP9563" s="3"/>
      <c r="BQ9563" s="3"/>
      <c r="BR9563" s="3"/>
      <c r="BS9563" s="3"/>
      <c r="BT9563" s="23">
        <v>9558</v>
      </c>
      <c r="BU9563" s="4">
        <f t="shared" si="596"/>
        <v>0</v>
      </c>
      <c r="BV9563" s="4">
        <f t="shared" si="597"/>
        <v>0</v>
      </c>
      <c r="BW9563" s="23"/>
      <c r="BX9563" s="4">
        <f t="shared" si="598"/>
        <v>1</v>
      </c>
      <c r="BY9563" s="4">
        <f t="shared" si="599"/>
        <v>1</v>
      </c>
    </row>
    <row r="9564" spans="1:77">
      <c r="A9564" s="23">
        <v>9559</v>
      </c>
      <c r="BP9564" s="3"/>
      <c r="BQ9564" s="3"/>
      <c r="BR9564" s="3"/>
      <c r="BS9564" s="3"/>
      <c r="BT9564" s="23">
        <v>9559</v>
      </c>
      <c r="BU9564" s="4">
        <f t="shared" si="596"/>
        <v>0</v>
      </c>
      <c r="BV9564" s="4">
        <f t="shared" si="597"/>
        <v>0</v>
      </c>
      <c r="BW9564" s="23"/>
      <c r="BX9564" s="4">
        <f t="shared" si="598"/>
        <v>1</v>
      </c>
      <c r="BY9564" s="4">
        <f t="shared" si="599"/>
        <v>1</v>
      </c>
    </row>
    <row r="9565" spans="1:77">
      <c r="A9565" s="23">
        <v>9560</v>
      </c>
      <c r="BP9565" s="3"/>
      <c r="BQ9565" s="3"/>
      <c r="BR9565" s="3"/>
      <c r="BS9565" s="3"/>
      <c r="BT9565" s="23">
        <v>9560</v>
      </c>
      <c r="BU9565" s="4">
        <f t="shared" si="596"/>
        <v>0</v>
      </c>
      <c r="BV9565" s="4">
        <f t="shared" si="597"/>
        <v>0</v>
      </c>
      <c r="BW9565" s="23"/>
      <c r="BX9565" s="4">
        <f t="shared" si="598"/>
        <v>1</v>
      </c>
      <c r="BY9565" s="4">
        <f t="shared" si="599"/>
        <v>1</v>
      </c>
    </row>
    <row r="9566" spans="1:77">
      <c r="A9566" s="23">
        <v>9561</v>
      </c>
      <c r="BP9566" s="3"/>
      <c r="BQ9566" s="3"/>
      <c r="BR9566" s="3"/>
      <c r="BS9566" s="3"/>
      <c r="BT9566" s="23">
        <v>9561</v>
      </c>
      <c r="BU9566" s="4">
        <f t="shared" si="596"/>
        <v>0</v>
      </c>
      <c r="BV9566" s="4">
        <f t="shared" si="597"/>
        <v>0</v>
      </c>
      <c r="BW9566" s="23"/>
      <c r="BX9566" s="4">
        <f t="shared" si="598"/>
        <v>1</v>
      </c>
      <c r="BY9566" s="4">
        <f t="shared" si="599"/>
        <v>1</v>
      </c>
    </row>
    <row r="9567" spans="1:77">
      <c r="A9567" s="23">
        <v>9562</v>
      </c>
      <c r="BP9567" s="3"/>
      <c r="BQ9567" s="3"/>
      <c r="BR9567" s="3"/>
      <c r="BS9567" s="3"/>
      <c r="BT9567" s="23">
        <v>9562</v>
      </c>
      <c r="BU9567" s="4">
        <f t="shared" si="596"/>
        <v>0</v>
      </c>
      <c r="BV9567" s="4">
        <f t="shared" si="597"/>
        <v>0</v>
      </c>
      <c r="BW9567" s="23"/>
      <c r="BX9567" s="4">
        <f t="shared" si="598"/>
        <v>1</v>
      </c>
      <c r="BY9567" s="4">
        <f t="shared" si="599"/>
        <v>1</v>
      </c>
    </row>
    <row r="9568" spans="1:77">
      <c r="A9568" s="23">
        <v>9563</v>
      </c>
      <c r="BP9568" s="3"/>
      <c r="BQ9568" s="3"/>
      <c r="BR9568" s="3"/>
      <c r="BS9568" s="3"/>
      <c r="BT9568" s="23">
        <v>9563</v>
      </c>
      <c r="BU9568" s="4">
        <f t="shared" si="596"/>
        <v>0</v>
      </c>
      <c r="BV9568" s="4">
        <f t="shared" si="597"/>
        <v>0</v>
      </c>
      <c r="BW9568" s="23"/>
      <c r="BX9568" s="4">
        <f t="shared" si="598"/>
        <v>1</v>
      </c>
      <c r="BY9568" s="4">
        <f t="shared" si="599"/>
        <v>1</v>
      </c>
    </row>
    <row r="9569" spans="1:77">
      <c r="A9569" s="23">
        <v>9564</v>
      </c>
      <c r="BP9569" s="3"/>
      <c r="BQ9569" s="3"/>
      <c r="BR9569" s="3"/>
      <c r="BS9569" s="3"/>
      <c r="BT9569" s="23">
        <v>9564</v>
      </c>
      <c r="BU9569" s="4">
        <f t="shared" si="596"/>
        <v>0</v>
      </c>
      <c r="BV9569" s="4">
        <f t="shared" si="597"/>
        <v>0</v>
      </c>
      <c r="BW9569" s="23"/>
      <c r="BX9569" s="4">
        <f t="shared" si="598"/>
        <v>1</v>
      </c>
      <c r="BY9569" s="4">
        <f t="shared" si="599"/>
        <v>1</v>
      </c>
    </row>
    <row r="9570" spans="1:77">
      <c r="A9570" s="23">
        <v>9565</v>
      </c>
      <c r="BP9570" s="3"/>
      <c r="BQ9570" s="3"/>
      <c r="BR9570" s="3"/>
      <c r="BS9570" s="3"/>
      <c r="BT9570" s="23">
        <v>9565</v>
      </c>
      <c r="BU9570" s="4">
        <f t="shared" si="596"/>
        <v>0</v>
      </c>
      <c r="BV9570" s="4">
        <f t="shared" si="597"/>
        <v>0</v>
      </c>
      <c r="BW9570" s="23"/>
      <c r="BX9570" s="4">
        <f t="shared" si="598"/>
        <v>1</v>
      </c>
      <c r="BY9570" s="4">
        <f t="shared" si="599"/>
        <v>1</v>
      </c>
    </row>
    <row r="9571" spans="1:77">
      <c r="A9571" s="23">
        <v>9566</v>
      </c>
      <c r="BP9571" s="3"/>
      <c r="BQ9571" s="3"/>
      <c r="BR9571" s="3"/>
      <c r="BS9571" s="3"/>
      <c r="BT9571" s="23">
        <v>9566</v>
      </c>
      <c r="BU9571" s="4">
        <f t="shared" si="596"/>
        <v>0</v>
      </c>
      <c r="BV9571" s="4">
        <f t="shared" si="597"/>
        <v>0</v>
      </c>
      <c r="BW9571" s="23"/>
      <c r="BX9571" s="4">
        <f t="shared" si="598"/>
        <v>1</v>
      </c>
      <c r="BY9571" s="4">
        <f t="shared" si="599"/>
        <v>1</v>
      </c>
    </row>
    <row r="9572" spans="1:77">
      <c r="A9572" s="23">
        <v>9567</v>
      </c>
      <c r="BP9572" s="3"/>
      <c r="BQ9572" s="3"/>
      <c r="BR9572" s="3"/>
      <c r="BS9572" s="3"/>
      <c r="BT9572" s="23">
        <v>9567</v>
      </c>
      <c r="BU9572" s="4">
        <f t="shared" si="596"/>
        <v>0</v>
      </c>
      <c r="BV9572" s="4">
        <f t="shared" si="597"/>
        <v>0</v>
      </c>
      <c r="BW9572" s="23"/>
      <c r="BX9572" s="4">
        <f t="shared" si="598"/>
        <v>1</v>
      </c>
      <c r="BY9572" s="4">
        <f t="shared" si="599"/>
        <v>1</v>
      </c>
    </row>
    <row r="9573" spans="1:77">
      <c r="A9573" s="23">
        <v>9568</v>
      </c>
      <c r="BP9573" s="3"/>
      <c r="BQ9573" s="3"/>
      <c r="BR9573" s="3"/>
      <c r="BS9573" s="3"/>
      <c r="BT9573" s="23">
        <v>9568</v>
      </c>
      <c r="BU9573" s="4">
        <f t="shared" si="596"/>
        <v>0</v>
      </c>
      <c r="BV9573" s="4">
        <f t="shared" si="597"/>
        <v>0</v>
      </c>
      <c r="BW9573" s="23"/>
      <c r="BX9573" s="4">
        <f t="shared" si="598"/>
        <v>1</v>
      </c>
      <c r="BY9573" s="4">
        <f t="shared" si="599"/>
        <v>1</v>
      </c>
    </row>
    <row r="9574" spans="1:77">
      <c r="A9574" s="23">
        <v>9569</v>
      </c>
      <c r="BP9574" s="3"/>
      <c r="BQ9574" s="3"/>
      <c r="BR9574" s="3"/>
      <c r="BS9574" s="3"/>
      <c r="BT9574" s="23">
        <v>9569</v>
      </c>
      <c r="BU9574" s="4">
        <f t="shared" si="596"/>
        <v>0</v>
      </c>
      <c r="BV9574" s="4">
        <f t="shared" si="597"/>
        <v>0</v>
      </c>
      <c r="BW9574" s="23"/>
      <c r="BX9574" s="4">
        <f t="shared" si="598"/>
        <v>1</v>
      </c>
      <c r="BY9574" s="4">
        <f t="shared" si="599"/>
        <v>1</v>
      </c>
    </row>
    <row r="9575" spans="1:77">
      <c r="A9575" s="23">
        <v>9570</v>
      </c>
      <c r="BP9575" s="3"/>
      <c r="BQ9575" s="3"/>
      <c r="BR9575" s="3"/>
      <c r="BS9575" s="3"/>
      <c r="BT9575" s="23">
        <v>9570</v>
      </c>
      <c r="BU9575" s="4">
        <f t="shared" si="596"/>
        <v>0</v>
      </c>
      <c r="BV9575" s="4">
        <f t="shared" si="597"/>
        <v>0</v>
      </c>
      <c r="BW9575" s="23"/>
      <c r="BX9575" s="4">
        <f t="shared" si="598"/>
        <v>1</v>
      </c>
      <c r="BY9575" s="4">
        <f t="shared" si="599"/>
        <v>1</v>
      </c>
    </row>
    <row r="9576" spans="1:77">
      <c r="A9576" s="23">
        <v>9571</v>
      </c>
      <c r="BP9576" s="3"/>
      <c r="BQ9576" s="3"/>
      <c r="BR9576" s="3"/>
      <c r="BS9576" s="3"/>
      <c r="BT9576" s="23">
        <v>9571</v>
      </c>
      <c r="BU9576" s="4">
        <f t="shared" si="596"/>
        <v>0</v>
      </c>
      <c r="BV9576" s="4">
        <f t="shared" si="597"/>
        <v>0</v>
      </c>
      <c r="BW9576" s="23"/>
      <c r="BX9576" s="4">
        <f t="shared" si="598"/>
        <v>1</v>
      </c>
      <c r="BY9576" s="4">
        <f t="shared" si="599"/>
        <v>1</v>
      </c>
    </row>
    <row r="9577" spans="1:77">
      <c r="A9577" s="23">
        <v>9572</v>
      </c>
      <c r="BP9577" s="3"/>
      <c r="BQ9577" s="3"/>
      <c r="BR9577" s="3"/>
      <c r="BS9577" s="3"/>
      <c r="BT9577" s="23">
        <v>9572</v>
      </c>
      <c r="BU9577" s="4">
        <f t="shared" si="596"/>
        <v>0</v>
      </c>
      <c r="BV9577" s="4">
        <f t="shared" si="597"/>
        <v>0</v>
      </c>
      <c r="BW9577" s="23"/>
      <c r="BX9577" s="4">
        <f t="shared" si="598"/>
        <v>1</v>
      </c>
      <c r="BY9577" s="4">
        <f t="shared" si="599"/>
        <v>1</v>
      </c>
    </row>
    <row r="9578" spans="1:77">
      <c r="A9578" s="23">
        <v>9573</v>
      </c>
      <c r="BP9578" s="3"/>
      <c r="BQ9578" s="3"/>
      <c r="BR9578" s="3"/>
      <c r="BS9578" s="3"/>
      <c r="BT9578" s="23">
        <v>9573</v>
      </c>
      <c r="BU9578" s="4">
        <f t="shared" si="596"/>
        <v>0</v>
      </c>
      <c r="BV9578" s="4">
        <f t="shared" si="597"/>
        <v>0</v>
      </c>
      <c r="BW9578" s="23"/>
      <c r="BX9578" s="4">
        <f t="shared" si="598"/>
        <v>1</v>
      </c>
      <c r="BY9578" s="4">
        <f t="shared" si="599"/>
        <v>1</v>
      </c>
    </row>
    <row r="9579" spans="1:77">
      <c r="A9579" s="23">
        <v>9574</v>
      </c>
      <c r="BP9579" s="3"/>
      <c r="BQ9579" s="3"/>
      <c r="BR9579" s="3"/>
      <c r="BS9579" s="3"/>
      <c r="BT9579" s="23">
        <v>9574</v>
      </c>
      <c r="BU9579" s="4">
        <f t="shared" si="596"/>
        <v>0</v>
      </c>
      <c r="BV9579" s="4">
        <f t="shared" si="597"/>
        <v>0</v>
      </c>
      <c r="BW9579" s="23"/>
      <c r="BX9579" s="4">
        <f t="shared" si="598"/>
        <v>1</v>
      </c>
      <c r="BY9579" s="4">
        <f t="shared" si="599"/>
        <v>1</v>
      </c>
    </row>
    <row r="9580" spans="1:77">
      <c r="A9580" s="23">
        <v>9575</v>
      </c>
      <c r="BP9580" s="3"/>
      <c r="BQ9580" s="3"/>
      <c r="BR9580" s="3"/>
      <c r="BS9580" s="3"/>
      <c r="BT9580" s="23">
        <v>9575</v>
      </c>
      <c r="BU9580" s="4">
        <f t="shared" si="596"/>
        <v>0</v>
      </c>
      <c r="BV9580" s="4">
        <f t="shared" si="597"/>
        <v>0</v>
      </c>
      <c r="BW9580" s="23"/>
      <c r="BX9580" s="4">
        <f t="shared" si="598"/>
        <v>1</v>
      </c>
      <c r="BY9580" s="4">
        <f t="shared" si="599"/>
        <v>1</v>
      </c>
    </row>
    <row r="9581" spans="1:77">
      <c r="A9581" s="23">
        <v>9576</v>
      </c>
      <c r="BP9581" s="3"/>
      <c r="BQ9581" s="3"/>
      <c r="BR9581" s="3"/>
      <c r="BS9581" s="3"/>
      <c r="BT9581" s="23">
        <v>9576</v>
      </c>
      <c r="BU9581" s="4">
        <f t="shared" si="596"/>
        <v>0</v>
      </c>
      <c r="BV9581" s="4">
        <f t="shared" si="597"/>
        <v>0</v>
      </c>
      <c r="BW9581" s="23"/>
      <c r="BX9581" s="4">
        <f t="shared" si="598"/>
        <v>1</v>
      </c>
      <c r="BY9581" s="4">
        <f t="shared" si="599"/>
        <v>1</v>
      </c>
    </row>
    <row r="9582" spans="1:77">
      <c r="A9582" s="23">
        <v>9577</v>
      </c>
      <c r="BP9582" s="3"/>
      <c r="BQ9582" s="3"/>
      <c r="BR9582" s="3"/>
      <c r="BS9582" s="3"/>
      <c r="BT9582" s="23">
        <v>9577</v>
      </c>
      <c r="BU9582" s="4">
        <f t="shared" si="596"/>
        <v>0</v>
      </c>
      <c r="BV9582" s="4">
        <f t="shared" si="597"/>
        <v>0</v>
      </c>
      <c r="BW9582" s="23"/>
      <c r="BX9582" s="4">
        <f t="shared" si="598"/>
        <v>1</v>
      </c>
      <c r="BY9582" s="4">
        <f t="shared" si="599"/>
        <v>1</v>
      </c>
    </row>
    <row r="9583" spans="1:77">
      <c r="A9583" s="23">
        <v>9578</v>
      </c>
      <c r="BP9583" s="3"/>
      <c r="BQ9583" s="3"/>
      <c r="BR9583" s="3"/>
      <c r="BS9583" s="3"/>
      <c r="BT9583" s="23">
        <v>9578</v>
      </c>
      <c r="BU9583" s="4">
        <f t="shared" si="596"/>
        <v>0</v>
      </c>
      <c r="BV9583" s="4">
        <f t="shared" si="597"/>
        <v>0</v>
      </c>
      <c r="BW9583" s="23"/>
      <c r="BX9583" s="4">
        <f t="shared" si="598"/>
        <v>1</v>
      </c>
      <c r="BY9583" s="4">
        <f t="shared" si="599"/>
        <v>1</v>
      </c>
    </row>
    <row r="9584" spans="1:77">
      <c r="A9584" s="23">
        <v>9579</v>
      </c>
      <c r="BP9584" s="3"/>
      <c r="BQ9584" s="3"/>
      <c r="BR9584" s="3"/>
      <c r="BS9584" s="3"/>
      <c r="BT9584" s="23">
        <v>9579</v>
      </c>
      <c r="BU9584" s="4">
        <f t="shared" si="596"/>
        <v>0</v>
      </c>
      <c r="BV9584" s="4">
        <f t="shared" si="597"/>
        <v>0</v>
      </c>
      <c r="BW9584" s="23"/>
      <c r="BX9584" s="4">
        <f t="shared" si="598"/>
        <v>1</v>
      </c>
      <c r="BY9584" s="4">
        <f t="shared" si="599"/>
        <v>1</v>
      </c>
    </row>
    <row r="9585" spans="1:77">
      <c r="A9585" s="23">
        <v>9580</v>
      </c>
      <c r="BP9585" s="3"/>
      <c r="BQ9585" s="3"/>
      <c r="BR9585" s="3"/>
      <c r="BS9585" s="3"/>
      <c r="BT9585" s="23">
        <v>9580</v>
      </c>
      <c r="BU9585" s="4">
        <f t="shared" si="596"/>
        <v>0</v>
      </c>
      <c r="BV9585" s="4">
        <f t="shared" si="597"/>
        <v>0</v>
      </c>
      <c r="BW9585" s="23"/>
      <c r="BX9585" s="4">
        <f t="shared" si="598"/>
        <v>1</v>
      </c>
      <c r="BY9585" s="4">
        <f t="shared" si="599"/>
        <v>1</v>
      </c>
    </row>
    <row r="9586" spans="1:77">
      <c r="A9586" s="23">
        <v>9581</v>
      </c>
      <c r="BP9586" s="3"/>
      <c r="BQ9586" s="3"/>
      <c r="BR9586" s="3"/>
      <c r="BS9586" s="3"/>
      <c r="BT9586" s="23">
        <v>9581</v>
      </c>
      <c r="BU9586" s="4">
        <f t="shared" si="596"/>
        <v>0</v>
      </c>
      <c r="BV9586" s="4">
        <f t="shared" si="597"/>
        <v>0</v>
      </c>
      <c r="BW9586" s="23"/>
      <c r="BX9586" s="4">
        <f t="shared" si="598"/>
        <v>1</v>
      </c>
      <c r="BY9586" s="4">
        <f t="shared" si="599"/>
        <v>1</v>
      </c>
    </row>
    <row r="9587" spans="1:77">
      <c r="A9587" s="23">
        <v>9582</v>
      </c>
      <c r="BP9587" s="3"/>
      <c r="BQ9587" s="3"/>
      <c r="BR9587" s="3"/>
      <c r="BS9587" s="3"/>
      <c r="BT9587" s="23">
        <v>9582</v>
      </c>
      <c r="BU9587" s="4">
        <f t="shared" si="596"/>
        <v>0</v>
      </c>
      <c r="BV9587" s="4">
        <f t="shared" si="597"/>
        <v>0</v>
      </c>
      <c r="BW9587" s="23"/>
      <c r="BX9587" s="4">
        <f t="shared" si="598"/>
        <v>1</v>
      </c>
      <c r="BY9587" s="4">
        <f t="shared" si="599"/>
        <v>1</v>
      </c>
    </row>
    <row r="9588" spans="1:77">
      <c r="A9588" s="23">
        <v>9583</v>
      </c>
      <c r="BP9588" s="3"/>
      <c r="BQ9588" s="3"/>
      <c r="BR9588" s="3"/>
      <c r="BS9588" s="3"/>
      <c r="BT9588" s="23">
        <v>9583</v>
      </c>
      <c r="BU9588" s="4">
        <f t="shared" si="596"/>
        <v>0</v>
      </c>
      <c r="BV9588" s="4">
        <f t="shared" si="597"/>
        <v>0</v>
      </c>
      <c r="BW9588" s="23"/>
      <c r="BX9588" s="4">
        <f t="shared" si="598"/>
        <v>1</v>
      </c>
      <c r="BY9588" s="4">
        <f t="shared" si="599"/>
        <v>1</v>
      </c>
    </row>
    <row r="9589" spans="1:77">
      <c r="A9589" s="23">
        <v>9584</v>
      </c>
      <c r="BP9589" s="3"/>
      <c r="BQ9589" s="3"/>
      <c r="BR9589" s="3"/>
      <c r="BS9589" s="3"/>
      <c r="BT9589" s="23">
        <v>9584</v>
      </c>
      <c r="BU9589" s="4">
        <f t="shared" si="596"/>
        <v>0</v>
      </c>
      <c r="BV9589" s="4">
        <f t="shared" si="597"/>
        <v>0</v>
      </c>
      <c r="BW9589" s="23"/>
      <c r="BX9589" s="4">
        <f t="shared" si="598"/>
        <v>1</v>
      </c>
      <c r="BY9589" s="4">
        <f t="shared" si="599"/>
        <v>1</v>
      </c>
    </row>
    <row r="9590" spans="1:77">
      <c r="A9590" s="23">
        <v>9585</v>
      </c>
      <c r="BP9590" s="3"/>
      <c r="BQ9590" s="3"/>
      <c r="BR9590" s="3"/>
      <c r="BS9590" s="3"/>
      <c r="BT9590" s="23">
        <v>9585</v>
      </c>
      <c r="BU9590" s="4">
        <f t="shared" si="596"/>
        <v>0</v>
      </c>
      <c r="BV9590" s="4">
        <f t="shared" si="597"/>
        <v>0</v>
      </c>
      <c r="BW9590" s="23"/>
      <c r="BX9590" s="4">
        <f t="shared" si="598"/>
        <v>1</v>
      </c>
      <c r="BY9590" s="4">
        <f t="shared" si="599"/>
        <v>1</v>
      </c>
    </row>
    <row r="9591" spans="1:77">
      <c r="A9591" s="23">
        <v>9586</v>
      </c>
      <c r="BP9591" s="3"/>
      <c r="BQ9591" s="3"/>
      <c r="BR9591" s="3"/>
      <c r="BS9591" s="3"/>
      <c r="BT9591" s="23">
        <v>9586</v>
      </c>
      <c r="BU9591" s="4">
        <f t="shared" si="596"/>
        <v>0</v>
      </c>
      <c r="BV9591" s="4">
        <f t="shared" si="597"/>
        <v>0</v>
      </c>
      <c r="BW9591" s="23"/>
      <c r="BX9591" s="4">
        <f t="shared" si="598"/>
        <v>1</v>
      </c>
      <c r="BY9591" s="4">
        <f t="shared" si="599"/>
        <v>1</v>
      </c>
    </row>
    <row r="9592" spans="1:77">
      <c r="A9592" s="23">
        <v>9587</v>
      </c>
      <c r="BP9592" s="3"/>
      <c r="BQ9592" s="3"/>
      <c r="BR9592" s="3"/>
      <c r="BS9592" s="3"/>
      <c r="BT9592" s="23">
        <v>9587</v>
      </c>
      <c r="BU9592" s="4">
        <f t="shared" si="596"/>
        <v>0</v>
      </c>
      <c r="BV9592" s="4">
        <f t="shared" si="597"/>
        <v>0</v>
      </c>
      <c r="BW9592" s="23"/>
      <c r="BX9592" s="4">
        <f t="shared" si="598"/>
        <v>1</v>
      </c>
      <c r="BY9592" s="4">
        <f t="shared" si="599"/>
        <v>1</v>
      </c>
    </row>
    <row r="9593" spans="1:77">
      <c r="A9593" s="23">
        <v>9588</v>
      </c>
      <c r="BP9593" s="3"/>
      <c r="BQ9593" s="3"/>
      <c r="BR9593" s="3"/>
      <c r="BS9593" s="3"/>
      <c r="BT9593" s="23">
        <v>9588</v>
      </c>
      <c r="BU9593" s="4">
        <f t="shared" si="596"/>
        <v>0</v>
      </c>
      <c r="BV9593" s="4">
        <f t="shared" si="597"/>
        <v>0</v>
      </c>
      <c r="BW9593" s="23"/>
      <c r="BX9593" s="4">
        <f t="shared" si="598"/>
        <v>1</v>
      </c>
      <c r="BY9593" s="4">
        <f t="shared" si="599"/>
        <v>1</v>
      </c>
    </row>
    <row r="9594" spans="1:77">
      <c r="A9594" s="23">
        <v>9589</v>
      </c>
      <c r="BP9594" s="3"/>
      <c r="BQ9594" s="3"/>
      <c r="BR9594" s="3"/>
      <c r="BS9594" s="3"/>
      <c r="BT9594" s="23">
        <v>9589</v>
      </c>
      <c r="BU9594" s="4">
        <f t="shared" si="596"/>
        <v>0</v>
      </c>
      <c r="BV9594" s="4">
        <f t="shared" si="597"/>
        <v>0</v>
      </c>
      <c r="BW9594" s="23"/>
      <c r="BX9594" s="4">
        <f t="shared" si="598"/>
        <v>1</v>
      </c>
      <c r="BY9594" s="4">
        <f t="shared" si="599"/>
        <v>1</v>
      </c>
    </row>
    <row r="9595" spans="1:77">
      <c r="A9595" s="23">
        <v>9590</v>
      </c>
      <c r="BP9595" s="3"/>
      <c r="BQ9595" s="3"/>
      <c r="BR9595" s="3"/>
      <c r="BS9595" s="3"/>
      <c r="BT9595" s="23">
        <v>9590</v>
      </c>
      <c r="BU9595" s="4">
        <f t="shared" si="596"/>
        <v>0</v>
      </c>
      <c r="BV9595" s="4">
        <f t="shared" si="597"/>
        <v>0</v>
      </c>
      <c r="BW9595" s="23"/>
      <c r="BX9595" s="4">
        <f t="shared" si="598"/>
        <v>1</v>
      </c>
      <c r="BY9595" s="4">
        <f t="shared" si="599"/>
        <v>1</v>
      </c>
    </row>
    <row r="9596" spans="1:77">
      <c r="A9596" s="23">
        <v>9591</v>
      </c>
      <c r="BP9596" s="3"/>
      <c r="BQ9596" s="3"/>
      <c r="BR9596" s="3"/>
      <c r="BS9596" s="3"/>
      <c r="BT9596" s="23">
        <v>9591</v>
      </c>
      <c r="BU9596" s="4">
        <f t="shared" si="596"/>
        <v>0</v>
      </c>
      <c r="BV9596" s="4">
        <f t="shared" si="597"/>
        <v>0</v>
      </c>
      <c r="BW9596" s="23"/>
      <c r="BX9596" s="4">
        <f t="shared" si="598"/>
        <v>1</v>
      </c>
      <c r="BY9596" s="4">
        <f t="shared" si="599"/>
        <v>1</v>
      </c>
    </row>
    <row r="9597" spans="1:77">
      <c r="A9597" s="23">
        <v>9592</v>
      </c>
      <c r="BP9597" s="3"/>
      <c r="BQ9597" s="3"/>
      <c r="BR9597" s="3"/>
      <c r="BS9597" s="3"/>
      <c r="BT9597" s="23">
        <v>9592</v>
      </c>
      <c r="BU9597" s="4">
        <f t="shared" si="596"/>
        <v>0</v>
      </c>
      <c r="BV9597" s="4">
        <f t="shared" si="597"/>
        <v>0</v>
      </c>
      <c r="BW9597" s="23"/>
      <c r="BX9597" s="4">
        <f t="shared" si="598"/>
        <v>1</v>
      </c>
      <c r="BY9597" s="4">
        <f t="shared" si="599"/>
        <v>1</v>
      </c>
    </row>
    <row r="9598" spans="1:77">
      <c r="A9598" s="23">
        <v>9593</v>
      </c>
      <c r="BP9598" s="3"/>
      <c r="BQ9598" s="3"/>
      <c r="BR9598" s="3"/>
      <c r="BS9598" s="3"/>
      <c r="BT9598" s="23">
        <v>9593</v>
      </c>
      <c r="BU9598" s="4">
        <f t="shared" si="596"/>
        <v>0</v>
      </c>
      <c r="BV9598" s="4">
        <f t="shared" si="597"/>
        <v>0</v>
      </c>
      <c r="BW9598" s="23"/>
      <c r="BX9598" s="4">
        <f t="shared" si="598"/>
        <v>1</v>
      </c>
      <c r="BY9598" s="4">
        <f t="shared" si="599"/>
        <v>1</v>
      </c>
    </row>
    <row r="9599" spans="1:77">
      <c r="A9599" s="23">
        <v>9594</v>
      </c>
      <c r="BP9599" s="3"/>
      <c r="BQ9599" s="3"/>
      <c r="BR9599" s="3"/>
      <c r="BS9599" s="3"/>
      <c r="BT9599" s="23">
        <v>9594</v>
      </c>
      <c r="BU9599" s="4">
        <f t="shared" si="596"/>
        <v>0</v>
      </c>
      <c r="BV9599" s="4">
        <f t="shared" si="597"/>
        <v>0</v>
      </c>
      <c r="BW9599" s="23"/>
      <c r="BX9599" s="4">
        <f t="shared" si="598"/>
        <v>1</v>
      </c>
      <c r="BY9599" s="4">
        <f t="shared" si="599"/>
        <v>1</v>
      </c>
    </row>
    <row r="9600" spans="1:77">
      <c r="A9600" s="23">
        <v>9595</v>
      </c>
      <c r="BP9600" s="3"/>
      <c r="BQ9600" s="3"/>
      <c r="BR9600" s="3"/>
      <c r="BS9600" s="3"/>
      <c r="BT9600" s="23">
        <v>9595</v>
      </c>
      <c r="BU9600" s="4">
        <f t="shared" si="596"/>
        <v>0</v>
      </c>
      <c r="BV9600" s="4">
        <f t="shared" si="597"/>
        <v>0</v>
      </c>
      <c r="BW9600" s="23"/>
      <c r="BX9600" s="4">
        <f t="shared" si="598"/>
        <v>1</v>
      </c>
      <c r="BY9600" s="4">
        <f t="shared" si="599"/>
        <v>1</v>
      </c>
    </row>
    <row r="9601" spans="1:77">
      <c r="A9601" s="23">
        <v>9596</v>
      </c>
      <c r="BP9601" s="3"/>
      <c r="BQ9601" s="3"/>
      <c r="BR9601" s="3"/>
      <c r="BS9601" s="3"/>
      <c r="BT9601" s="23">
        <v>9596</v>
      </c>
      <c r="BU9601" s="4">
        <f t="shared" si="596"/>
        <v>0</v>
      </c>
      <c r="BV9601" s="4">
        <f t="shared" si="597"/>
        <v>0</v>
      </c>
      <c r="BW9601" s="23"/>
      <c r="BX9601" s="4">
        <f t="shared" si="598"/>
        <v>1</v>
      </c>
      <c r="BY9601" s="4">
        <f t="shared" si="599"/>
        <v>1</v>
      </c>
    </row>
    <row r="9602" spans="1:77">
      <c r="A9602" s="23">
        <v>9597</v>
      </c>
      <c r="BP9602" s="3"/>
      <c r="BQ9602" s="3"/>
      <c r="BR9602" s="3"/>
      <c r="BS9602" s="3"/>
      <c r="BT9602" s="23">
        <v>9597</v>
      </c>
      <c r="BU9602" s="4">
        <f t="shared" si="596"/>
        <v>0</v>
      </c>
      <c r="BV9602" s="4">
        <f t="shared" si="597"/>
        <v>0</v>
      </c>
      <c r="BW9602" s="23"/>
      <c r="BX9602" s="4">
        <f t="shared" si="598"/>
        <v>1</v>
      </c>
      <c r="BY9602" s="4">
        <f t="shared" si="599"/>
        <v>1</v>
      </c>
    </row>
    <row r="9603" spans="1:77">
      <c r="A9603" s="23">
        <v>9598</v>
      </c>
      <c r="BP9603" s="3"/>
      <c r="BQ9603" s="3"/>
      <c r="BR9603" s="3"/>
      <c r="BS9603" s="3"/>
      <c r="BT9603" s="23">
        <v>9598</v>
      </c>
      <c r="BU9603" s="4">
        <f t="shared" si="596"/>
        <v>0</v>
      </c>
      <c r="BV9603" s="4">
        <f t="shared" si="597"/>
        <v>0</v>
      </c>
      <c r="BW9603" s="23"/>
      <c r="BX9603" s="4">
        <f t="shared" si="598"/>
        <v>1</v>
      </c>
      <c r="BY9603" s="4">
        <f t="shared" si="599"/>
        <v>1</v>
      </c>
    </row>
    <row r="9604" spans="1:77">
      <c r="A9604" s="23">
        <v>9599</v>
      </c>
      <c r="BP9604" s="3"/>
      <c r="BQ9604" s="3"/>
      <c r="BR9604" s="3"/>
      <c r="BS9604" s="3"/>
      <c r="BT9604" s="23">
        <v>9599</v>
      </c>
      <c r="BU9604" s="4">
        <f t="shared" si="596"/>
        <v>0</v>
      </c>
      <c r="BV9604" s="4">
        <f t="shared" si="597"/>
        <v>0</v>
      </c>
      <c r="BW9604" s="23"/>
      <c r="BX9604" s="4">
        <f t="shared" si="598"/>
        <v>1</v>
      </c>
      <c r="BY9604" s="4">
        <f t="shared" si="599"/>
        <v>1</v>
      </c>
    </row>
    <row r="9605" spans="1:77">
      <c r="A9605" s="23">
        <v>9600</v>
      </c>
      <c r="BP9605" s="3"/>
      <c r="BQ9605" s="3"/>
      <c r="BR9605" s="3"/>
      <c r="BS9605" s="3"/>
      <c r="BT9605" s="23">
        <v>9600</v>
      </c>
      <c r="BU9605" s="4">
        <f t="shared" si="596"/>
        <v>0</v>
      </c>
      <c r="BV9605" s="4">
        <f t="shared" si="597"/>
        <v>0</v>
      </c>
      <c r="BW9605" s="23"/>
      <c r="BX9605" s="4">
        <f t="shared" si="598"/>
        <v>1</v>
      </c>
      <c r="BY9605" s="4">
        <f t="shared" si="599"/>
        <v>1</v>
      </c>
    </row>
    <row r="9606" spans="1:77">
      <c r="A9606" s="23">
        <v>9601</v>
      </c>
      <c r="BP9606" s="3"/>
      <c r="BQ9606" s="3"/>
      <c r="BR9606" s="3"/>
      <c r="BS9606" s="3"/>
      <c r="BT9606" s="23">
        <v>9601</v>
      </c>
      <c r="BU9606" s="4">
        <f t="shared" si="596"/>
        <v>0</v>
      </c>
      <c r="BV9606" s="4">
        <f t="shared" si="597"/>
        <v>0</v>
      </c>
      <c r="BW9606" s="23"/>
      <c r="BX9606" s="4">
        <f t="shared" si="598"/>
        <v>1</v>
      </c>
      <c r="BY9606" s="4">
        <f t="shared" si="599"/>
        <v>1</v>
      </c>
    </row>
    <row r="9607" spans="1:77">
      <c r="A9607" s="23">
        <v>9602</v>
      </c>
      <c r="BP9607" s="3"/>
      <c r="BQ9607" s="3"/>
      <c r="BR9607" s="3"/>
      <c r="BS9607" s="3"/>
      <c r="BT9607" s="23">
        <v>9602</v>
      </c>
      <c r="BU9607" s="4">
        <f t="shared" ref="BU9607:BU9670" si="600">BP9607*$BV$1-BQ9607</f>
        <v>0</v>
      </c>
      <c r="BV9607" s="4">
        <f t="shared" ref="BV9607:BV9670" si="601">BR9607*$BV$1-BS9607</f>
        <v>0</v>
      </c>
      <c r="BW9607" s="23"/>
      <c r="BX9607" s="4">
        <f t="shared" ref="BX9607:BX9670" si="602">IF(BU9607=MAX($BU9607:$BV9607),1,0)</f>
        <v>1</v>
      </c>
      <c r="BY9607" s="4">
        <f t="shared" ref="BY9607:BY9670" si="603">IF(BV9607=MAX($BU9607:$BV9607),1,0)</f>
        <v>1</v>
      </c>
    </row>
    <row r="9608" spans="1:77">
      <c r="A9608" s="23">
        <v>9603</v>
      </c>
      <c r="BP9608" s="3"/>
      <c r="BQ9608" s="3"/>
      <c r="BR9608" s="3"/>
      <c r="BS9608" s="3"/>
      <c r="BT9608" s="23">
        <v>9603</v>
      </c>
      <c r="BU9608" s="4">
        <f t="shared" si="600"/>
        <v>0</v>
      </c>
      <c r="BV9608" s="4">
        <f t="shared" si="601"/>
        <v>0</v>
      </c>
      <c r="BW9608" s="23"/>
      <c r="BX9608" s="4">
        <f t="shared" si="602"/>
        <v>1</v>
      </c>
      <c r="BY9608" s="4">
        <f t="shared" si="603"/>
        <v>1</v>
      </c>
    </row>
    <row r="9609" spans="1:77">
      <c r="A9609" s="23">
        <v>9604</v>
      </c>
      <c r="BP9609" s="3"/>
      <c r="BQ9609" s="3"/>
      <c r="BR9609" s="3"/>
      <c r="BS9609" s="3"/>
      <c r="BT9609" s="23">
        <v>9604</v>
      </c>
      <c r="BU9609" s="4">
        <f t="shared" si="600"/>
        <v>0</v>
      </c>
      <c r="BV9609" s="4">
        <f t="shared" si="601"/>
        <v>0</v>
      </c>
      <c r="BW9609" s="23"/>
      <c r="BX9609" s="4">
        <f t="shared" si="602"/>
        <v>1</v>
      </c>
      <c r="BY9609" s="4">
        <f t="shared" si="603"/>
        <v>1</v>
      </c>
    </row>
    <row r="9610" spans="1:77">
      <c r="A9610" s="23">
        <v>9605</v>
      </c>
      <c r="BP9610" s="3"/>
      <c r="BQ9610" s="3"/>
      <c r="BR9610" s="3"/>
      <c r="BS9610" s="3"/>
      <c r="BT9610" s="23">
        <v>9605</v>
      </c>
      <c r="BU9610" s="4">
        <f t="shared" si="600"/>
        <v>0</v>
      </c>
      <c r="BV9610" s="4">
        <f t="shared" si="601"/>
        <v>0</v>
      </c>
      <c r="BW9610" s="23"/>
      <c r="BX9610" s="4">
        <f t="shared" si="602"/>
        <v>1</v>
      </c>
      <c r="BY9610" s="4">
        <f t="shared" si="603"/>
        <v>1</v>
      </c>
    </row>
    <row r="9611" spans="1:77">
      <c r="A9611" s="23">
        <v>9606</v>
      </c>
      <c r="BP9611" s="3"/>
      <c r="BQ9611" s="3"/>
      <c r="BR9611" s="3"/>
      <c r="BS9611" s="3"/>
      <c r="BT9611" s="23">
        <v>9606</v>
      </c>
      <c r="BU9611" s="4">
        <f t="shared" si="600"/>
        <v>0</v>
      </c>
      <c r="BV9611" s="4">
        <f t="shared" si="601"/>
        <v>0</v>
      </c>
      <c r="BW9611" s="23"/>
      <c r="BX9611" s="4">
        <f t="shared" si="602"/>
        <v>1</v>
      </c>
      <c r="BY9611" s="4">
        <f t="shared" si="603"/>
        <v>1</v>
      </c>
    </row>
    <row r="9612" spans="1:77">
      <c r="A9612" s="23">
        <v>9607</v>
      </c>
      <c r="BP9612" s="3"/>
      <c r="BQ9612" s="3"/>
      <c r="BR9612" s="3"/>
      <c r="BS9612" s="3"/>
      <c r="BT9612" s="23">
        <v>9607</v>
      </c>
      <c r="BU9612" s="4">
        <f t="shared" si="600"/>
        <v>0</v>
      </c>
      <c r="BV9612" s="4">
        <f t="shared" si="601"/>
        <v>0</v>
      </c>
      <c r="BW9612" s="23"/>
      <c r="BX9612" s="4">
        <f t="shared" si="602"/>
        <v>1</v>
      </c>
      <c r="BY9612" s="4">
        <f t="shared" si="603"/>
        <v>1</v>
      </c>
    </row>
    <row r="9613" spans="1:77">
      <c r="A9613" s="23">
        <v>9608</v>
      </c>
      <c r="BP9613" s="3"/>
      <c r="BQ9613" s="3"/>
      <c r="BR9613" s="3"/>
      <c r="BS9613" s="3"/>
      <c r="BT9613" s="23">
        <v>9608</v>
      </c>
      <c r="BU9613" s="4">
        <f t="shared" si="600"/>
        <v>0</v>
      </c>
      <c r="BV9613" s="4">
        <f t="shared" si="601"/>
        <v>0</v>
      </c>
      <c r="BW9613" s="23"/>
      <c r="BX9613" s="4">
        <f t="shared" si="602"/>
        <v>1</v>
      </c>
      <c r="BY9613" s="4">
        <f t="shared" si="603"/>
        <v>1</v>
      </c>
    </row>
    <row r="9614" spans="1:77">
      <c r="A9614" s="23">
        <v>9609</v>
      </c>
      <c r="BP9614" s="3"/>
      <c r="BQ9614" s="3"/>
      <c r="BR9614" s="3"/>
      <c r="BS9614" s="3"/>
      <c r="BT9614" s="23">
        <v>9609</v>
      </c>
      <c r="BU9614" s="4">
        <f t="shared" si="600"/>
        <v>0</v>
      </c>
      <c r="BV9614" s="4">
        <f t="shared" si="601"/>
        <v>0</v>
      </c>
      <c r="BW9614" s="23"/>
      <c r="BX9614" s="4">
        <f t="shared" si="602"/>
        <v>1</v>
      </c>
      <c r="BY9614" s="4">
        <f t="shared" si="603"/>
        <v>1</v>
      </c>
    </row>
    <row r="9615" spans="1:77">
      <c r="A9615" s="23">
        <v>9610</v>
      </c>
      <c r="BP9615" s="3"/>
      <c r="BQ9615" s="3"/>
      <c r="BR9615" s="3"/>
      <c r="BS9615" s="3"/>
      <c r="BT9615" s="23">
        <v>9610</v>
      </c>
      <c r="BU9615" s="4">
        <f t="shared" si="600"/>
        <v>0</v>
      </c>
      <c r="BV9615" s="4">
        <f t="shared" si="601"/>
        <v>0</v>
      </c>
      <c r="BW9615" s="23"/>
      <c r="BX9615" s="4">
        <f t="shared" si="602"/>
        <v>1</v>
      </c>
      <c r="BY9615" s="4">
        <f t="shared" si="603"/>
        <v>1</v>
      </c>
    </row>
    <row r="9616" spans="1:77">
      <c r="A9616" s="23">
        <v>9611</v>
      </c>
      <c r="BP9616" s="3"/>
      <c r="BQ9616" s="3"/>
      <c r="BR9616" s="3"/>
      <c r="BS9616" s="3"/>
      <c r="BT9616" s="23">
        <v>9611</v>
      </c>
      <c r="BU9616" s="4">
        <f t="shared" si="600"/>
        <v>0</v>
      </c>
      <c r="BV9616" s="4">
        <f t="shared" si="601"/>
        <v>0</v>
      </c>
      <c r="BW9616" s="23"/>
      <c r="BX9616" s="4">
        <f t="shared" si="602"/>
        <v>1</v>
      </c>
      <c r="BY9616" s="4">
        <f t="shared" si="603"/>
        <v>1</v>
      </c>
    </row>
    <row r="9617" spans="1:77">
      <c r="A9617" s="23">
        <v>9612</v>
      </c>
      <c r="BP9617" s="3"/>
      <c r="BQ9617" s="3"/>
      <c r="BR9617" s="3"/>
      <c r="BS9617" s="3"/>
      <c r="BT9617" s="23">
        <v>9612</v>
      </c>
      <c r="BU9617" s="4">
        <f t="shared" si="600"/>
        <v>0</v>
      </c>
      <c r="BV9617" s="4">
        <f t="shared" si="601"/>
        <v>0</v>
      </c>
      <c r="BW9617" s="23"/>
      <c r="BX9617" s="4">
        <f t="shared" si="602"/>
        <v>1</v>
      </c>
      <c r="BY9617" s="4">
        <f t="shared" si="603"/>
        <v>1</v>
      </c>
    </row>
    <row r="9618" spans="1:77">
      <c r="A9618" s="23">
        <v>9613</v>
      </c>
      <c r="BP9618" s="3"/>
      <c r="BQ9618" s="3"/>
      <c r="BR9618" s="3"/>
      <c r="BS9618" s="3"/>
      <c r="BT9618" s="23">
        <v>9613</v>
      </c>
      <c r="BU9618" s="4">
        <f t="shared" si="600"/>
        <v>0</v>
      </c>
      <c r="BV9618" s="4">
        <f t="shared" si="601"/>
        <v>0</v>
      </c>
      <c r="BW9618" s="23"/>
      <c r="BX9618" s="4">
        <f t="shared" si="602"/>
        <v>1</v>
      </c>
      <c r="BY9618" s="4">
        <f t="shared" si="603"/>
        <v>1</v>
      </c>
    </row>
    <row r="9619" spans="1:77">
      <c r="A9619" s="23">
        <v>9614</v>
      </c>
      <c r="BP9619" s="3"/>
      <c r="BQ9619" s="3"/>
      <c r="BR9619" s="3"/>
      <c r="BS9619" s="3"/>
      <c r="BT9619" s="23">
        <v>9614</v>
      </c>
      <c r="BU9619" s="4">
        <f t="shared" si="600"/>
        <v>0</v>
      </c>
      <c r="BV9619" s="4">
        <f t="shared" si="601"/>
        <v>0</v>
      </c>
      <c r="BW9619" s="23"/>
      <c r="BX9619" s="4">
        <f t="shared" si="602"/>
        <v>1</v>
      </c>
      <c r="BY9619" s="4">
        <f t="shared" si="603"/>
        <v>1</v>
      </c>
    </row>
    <row r="9620" spans="1:77">
      <c r="A9620" s="23">
        <v>9615</v>
      </c>
      <c r="BP9620" s="3"/>
      <c r="BQ9620" s="3"/>
      <c r="BR9620" s="3"/>
      <c r="BS9620" s="3"/>
      <c r="BT9620" s="23">
        <v>9615</v>
      </c>
      <c r="BU9620" s="4">
        <f t="shared" si="600"/>
        <v>0</v>
      </c>
      <c r="BV9620" s="4">
        <f t="shared" si="601"/>
        <v>0</v>
      </c>
      <c r="BW9620" s="23"/>
      <c r="BX9620" s="4">
        <f t="shared" si="602"/>
        <v>1</v>
      </c>
      <c r="BY9620" s="4">
        <f t="shared" si="603"/>
        <v>1</v>
      </c>
    </row>
    <row r="9621" spans="1:77">
      <c r="A9621" s="23">
        <v>9616</v>
      </c>
      <c r="BP9621" s="3"/>
      <c r="BQ9621" s="3"/>
      <c r="BR9621" s="3"/>
      <c r="BS9621" s="3"/>
      <c r="BT9621" s="23">
        <v>9616</v>
      </c>
      <c r="BU9621" s="4">
        <f t="shared" si="600"/>
        <v>0</v>
      </c>
      <c r="BV9621" s="4">
        <f t="shared" si="601"/>
        <v>0</v>
      </c>
      <c r="BW9621" s="23"/>
      <c r="BX9621" s="4">
        <f t="shared" si="602"/>
        <v>1</v>
      </c>
      <c r="BY9621" s="4">
        <f t="shared" si="603"/>
        <v>1</v>
      </c>
    </row>
    <row r="9622" spans="1:77">
      <c r="A9622" s="23">
        <v>9617</v>
      </c>
      <c r="BP9622" s="3"/>
      <c r="BQ9622" s="3"/>
      <c r="BR9622" s="3"/>
      <c r="BS9622" s="3"/>
      <c r="BT9622" s="23">
        <v>9617</v>
      </c>
      <c r="BU9622" s="4">
        <f t="shared" si="600"/>
        <v>0</v>
      </c>
      <c r="BV9622" s="4">
        <f t="shared" si="601"/>
        <v>0</v>
      </c>
      <c r="BW9622" s="23"/>
      <c r="BX9622" s="4">
        <f t="shared" si="602"/>
        <v>1</v>
      </c>
      <c r="BY9622" s="4">
        <f t="shared" si="603"/>
        <v>1</v>
      </c>
    </row>
    <row r="9623" spans="1:77">
      <c r="A9623" s="23">
        <v>9618</v>
      </c>
      <c r="BP9623" s="3"/>
      <c r="BQ9623" s="3"/>
      <c r="BR9623" s="3"/>
      <c r="BS9623" s="3"/>
      <c r="BT9623" s="23">
        <v>9618</v>
      </c>
      <c r="BU9623" s="4">
        <f t="shared" si="600"/>
        <v>0</v>
      </c>
      <c r="BV9623" s="4">
        <f t="shared" si="601"/>
        <v>0</v>
      </c>
      <c r="BW9623" s="23"/>
      <c r="BX9623" s="4">
        <f t="shared" si="602"/>
        <v>1</v>
      </c>
      <c r="BY9623" s="4">
        <f t="shared" si="603"/>
        <v>1</v>
      </c>
    </row>
    <row r="9624" spans="1:77">
      <c r="A9624" s="23">
        <v>9619</v>
      </c>
      <c r="BP9624" s="3"/>
      <c r="BQ9624" s="3"/>
      <c r="BR9624" s="3"/>
      <c r="BS9624" s="3"/>
      <c r="BT9624" s="23">
        <v>9619</v>
      </c>
      <c r="BU9624" s="4">
        <f t="shared" si="600"/>
        <v>0</v>
      </c>
      <c r="BV9624" s="4">
        <f t="shared" si="601"/>
        <v>0</v>
      </c>
      <c r="BW9624" s="23"/>
      <c r="BX9624" s="4">
        <f t="shared" si="602"/>
        <v>1</v>
      </c>
      <c r="BY9624" s="4">
        <f t="shared" si="603"/>
        <v>1</v>
      </c>
    </row>
    <row r="9625" spans="1:77">
      <c r="A9625" s="23">
        <v>9620</v>
      </c>
      <c r="BP9625" s="3"/>
      <c r="BQ9625" s="3"/>
      <c r="BR9625" s="3"/>
      <c r="BS9625" s="3"/>
      <c r="BT9625" s="23">
        <v>9620</v>
      </c>
      <c r="BU9625" s="4">
        <f t="shared" si="600"/>
        <v>0</v>
      </c>
      <c r="BV9625" s="4">
        <f t="shared" si="601"/>
        <v>0</v>
      </c>
      <c r="BW9625" s="23"/>
      <c r="BX9625" s="4">
        <f t="shared" si="602"/>
        <v>1</v>
      </c>
      <c r="BY9625" s="4">
        <f t="shared" si="603"/>
        <v>1</v>
      </c>
    </row>
    <row r="9626" spans="1:77">
      <c r="A9626" s="23">
        <v>9621</v>
      </c>
      <c r="BP9626" s="3"/>
      <c r="BQ9626" s="3"/>
      <c r="BR9626" s="3"/>
      <c r="BS9626" s="3"/>
      <c r="BT9626" s="23">
        <v>9621</v>
      </c>
      <c r="BU9626" s="4">
        <f t="shared" si="600"/>
        <v>0</v>
      </c>
      <c r="BV9626" s="4">
        <f t="shared" si="601"/>
        <v>0</v>
      </c>
      <c r="BW9626" s="23"/>
      <c r="BX9626" s="4">
        <f t="shared" si="602"/>
        <v>1</v>
      </c>
      <c r="BY9626" s="4">
        <f t="shared" si="603"/>
        <v>1</v>
      </c>
    </row>
    <row r="9627" spans="1:77">
      <c r="A9627" s="23">
        <v>9622</v>
      </c>
      <c r="BP9627" s="3"/>
      <c r="BQ9627" s="3"/>
      <c r="BR9627" s="3"/>
      <c r="BS9627" s="3"/>
      <c r="BT9627" s="23">
        <v>9622</v>
      </c>
      <c r="BU9627" s="4">
        <f t="shared" si="600"/>
        <v>0</v>
      </c>
      <c r="BV9627" s="4">
        <f t="shared" si="601"/>
        <v>0</v>
      </c>
      <c r="BW9627" s="23"/>
      <c r="BX9627" s="4">
        <f t="shared" si="602"/>
        <v>1</v>
      </c>
      <c r="BY9627" s="4">
        <f t="shared" si="603"/>
        <v>1</v>
      </c>
    </row>
    <row r="9628" spans="1:77">
      <c r="A9628" s="23">
        <v>9623</v>
      </c>
      <c r="BP9628" s="3"/>
      <c r="BQ9628" s="3"/>
      <c r="BR9628" s="3"/>
      <c r="BS9628" s="3"/>
      <c r="BT9628" s="23">
        <v>9623</v>
      </c>
      <c r="BU9628" s="4">
        <f t="shared" si="600"/>
        <v>0</v>
      </c>
      <c r="BV9628" s="4">
        <f t="shared" si="601"/>
        <v>0</v>
      </c>
      <c r="BW9628" s="23"/>
      <c r="BX9628" s="4">
        <f t="shared" si="602"/>
        <v>1</v>
      </c>
      <c r="BY9628" s="4">
        <f t="shared" si="603"/>
        <v>1</v>
      </c>
    </row>
    <row r="9629" spans="1:77">
      <c r="A9629" s="23">
        <v>9624</v>
      </c>
      <c r="BP9629" s="3"/>
      <c r="BQ9629" s="3"/>
      <c r="BR9629" s="3"/>
      <c r="BS9629" s="3"/>
      <c r="BT9629" s="23">
        <v>9624</v>
      </c>
      <c r="BU9629" s="4">
        <f t="shared" si="600"/>
        <v>0</v>
      </c>
      <c r="BV9629" s="4">
        <f t="shared" si="601"/>
        <v>0</v>
      </c>
      <c r="BW9629" s="23"/>
      <c r="BX9629" s="4">
        <f t="shared" si="602"/>
        <v>1</v>
      </c>
      <c r="BY9629" s="4">
        <f t="shared" si="603"/>
        <v>1</v>
      </c>
    </row>
    <row r="9630" spans="1:77">
      <c r="A9630" s="23">
        <v>9625</v>
      </c>
      <c r="BP9630" s="3"/>
      <c r="BQ9630" s="3"/>
      <c r="BR9630" s="3"/>
      <c r="BS9630" s="3"/>
      <c r="BT9630" s="23">
        <v>9625</v>
      </c>
      <c r="BU9630" s="4">
        <f t="shared" si="600"/>
        <v>0</v>
      </c>
      <c r="BV9630" s="4">
        <f t="shared" si="601"/>
        <v>0</v>
      </c>
      <c r="BW9630" s="23"/>
      <c r="BX9630" s="4">
        <f t="shared" si="602"/>
        <v>1</v>
      </c>
      <c r="BY9630" s="4">
        <f t="shared" si="603"/>
        <v>1</v>
      </c>
    </row>
    <row r="9631" spans="1:77">
      <c r="A9631" s="23">
        <v>9626</v>
      </c>
      <c r="BP9631" s="3"/>
      <c r="BQ9631" s="3"/>
      <c r="BR9631" s="3"/>
      <c r="BS9631" s="3"/>
      <c r="BT9631" s="23">
        <v>9626</v>
      </c>
      <c r="BU9631" s="4">
        <f t="shared" si="600"/>
        <v>0</v>
      </c>
      <c r="BV9631" s="4">
        <f t="shared" si="601"/>
        <v>0</v>
      </c>
      <c r="BW9631" s="23"/>
      <c r="BX9631" s="4">
        <f t="shared" si="602"/>
        <v>1</v>
      </c>
      <c r="BY9631" s="4">
        <f t="shared" si="603"/>
        <v>1</v>
      </c>
    </row>
    <row r="9632" spans="1:77">
      <c r="A9632" s="23">
        <v>9627</v>
      </c>
      <c r="BP9632" s="3"/>
      <c r="BQ9632" s="3"/>
      <c r="BR9632" s="3"/>
      <c r="BS9632" s="3"/>
      <c r="BT9632" s="23">
        <v>9627</v>
      </c>
      <c r="BU9632" s="4">
        <f t="shared" si="600"/>
        <v>0</v>
      </c>
      <c r="BV9632" s="4">
        <f t="shared" si="601"/>
        <v>0</v>
      </c>
      <c r="BW9632" s="23"/>
      <c r="BX9632" s="4">
        <f t="shared" si="602"/>
        <v>1</v>
      </c>
      <c r="BY9632" s="4">
        <f t="shared" si="603"/>
        <v>1</v>
      </c>
    </row>
    <row r="9633" spans="1:77">
      <c r="A9633" s="23">
        <v>9628</v>
      </c>
      <c r="BP9633" s="3"/>
      <c r="BQ9633" s="3"/>
      <c r="BR9633" s="3"/>
      <c r="BS9633" s="3"/>
      <c r="BT9633" s="23">
        <v>9628</v>
      </c>
      <c r="BU9633" s="4">
        <f t="shared" si="600"/>
        <v>0</v>
      </c>
      <c r="BV9633" s="4">
        <f t="shared" si="601"/>
        <v>0</v>
      </c>
      <c r="BW9633" s="23"/>
      <c r="BX9633" s="4">
        <f t="shared" si="602"/>
        <v>1</v>
      </c>
      <c r="BY9633" s="4">
        <f t="shared" si="603"/>
        <v>1</v>
      </c>
    </row>
    <row r="9634" spans="1:77">
      <c r="A9634" s="23">
        <v>9629</v>
      </c>
      <c r="BP9634" s="3"/>
      <c r="BQ9634" s="3"/>
      <c r="BR9634" s="3"/>
      <c r="BS9634" s="3"/>
      <c r="BT9634" s="23">
        <v>9629</v>
      </c>
      <c r="BU9634" s="4">
        <f t="shared" si="600"/>
        <v>0</v>
      </c>
      <c r="BV9634" s="4">
        <f t="shared" si="601"/>
        <v>0</v>
      </c>
      <c r="BW9634" s="23"/>
      <c r="BX9634" s="4">
        <f t="shared" si="602"/>
        <v>1</v>
      </c>
      <c r="BY9634" s="4">
        <f t="shared" si="603"/>
        <v>1</v>
      </c>
    </row>
    <row r="9635" spans="1:77">
      <c r="A9635" s="23">
        <v>9630</v>
      </c>
      <c r="BP9635" s="3"/>
      <c r="BQ9635" s="3"/>
      <c r="BR9635" s="3"/>
      <c r="BS9635" s="3"/>
      <c r="BT9635" s="23">
        <v>9630</v>
      </c>
      <c r="BU9635" s="4">
        <f t="shared" si="600"/>
        <v>0</v>
      </c>
      <c r="BV9635" s="4">
        <f t="shared" si="601"/>
        <v>0</v>
      </c>
      <c r="BW9635" s="23"/>
      <c r="BX9635" s="4">
        <f t="shared" si="602"/>
        <v>1</v>
      </c>
      <c r="BY9635" s="4">
        <f t="shared" si="603"/>
        <v>1</v>
      </c>
    </row>
    <row r="9636" spans="1:77">
      <c r="A9636" s="23">
        <v>9631</v>
      </c>
      <c r="BP9636" s="3"/>
      <c r="BQ9636" s="3"/>
      <c r="BR9636" s="3"/>
      <c r="BS9636" s="3"/>
      <c r="BT9636" s="23">
        <v>9631</v>
      </c>
      <c r="BU9636" s="4">
        <f t="shared" si="600"/>
        <v>0</v>
      </c>
      <c r="BV9636" s="4">
        <f t="shared" si="601"/>
        <v>0</v>
      </c>
      <c r="BW9636" s="23"/>
      <c r="BX9636" s="4">
        <f t="shared" si="602"/>
        <v>1</v>
      </c>
      <c r="BY9636" s="4">
        <f t="shared" si="603"/>
        <v>1</v>
      </c>
    </row>
    <row r="9637" spans="1:77">
      <c r="A9637" s="23">
        <v>9632</v>
      </c>
      <c r="BP9637" s="3"/>
      <c r="BQ9637" s="3"/>
      <c r="BR9637" s="3"/>
      <c r="BS9637" s="3"/>
      <c r="BT9637" s="23">
        <v>9632</v>
      </c>
      <c r="BU9637" s="4">
        <f t="shared" si="600"/>
        <v>0</v>
      </c>
      <c r="BV9637" s="4">
        <f t="shared" si="601"/>
        <v>0</v>
      </c>
      <c r="BW9637" s="23"/>
      <c r="BX9637" s="4">
        <f t="shared" si="602"/>
        <v>1</v>
      </c>
      <c r="BY9637" s="4">
        <f t="shared" si="603"/>
        <v>1</v>
      </c>
    </row>
    <row r="9638" spans="1:77">
      <c r="A9638" s="23">
        <v>9633</v>
      </c>
      <c r="BP9638" s="3"/>
      <c r="BQ9638" s="3"/>
      <c r="BR9638" s="3"/>
      <c r="BS9638" s="3"/>
      <c r="BT9638" s="23">
        <v>9633</v>
      </c>
      <c r="BU9638" s="4">
        <f t="shared" si="600"/>
        <v>0</v>
      </c>
      <c r="BV9638" s="4">
        <f t="shared" si="601"/>
        <v>0</v>
      </c>
      <c r="BW9638" s="23"/>
      <c r="BX9638" s="4">
        <f t="shared" si="602"/>
        <v>1</v>
      </c>
      <c r="BY9638" s="4">
        <f t="shared" si="603"/>
        <v>1</v>
      </c>
    </row>
    <row r="9639" spans="1:77">
      <c r="A9639" s="23">
        <v>9634</v>
      </c>
      <c r="BP9639" s="3"/>
      <c r="BQ9639" s="3"/>
      <c r="BR9639" s="3"/>
      <c r="BS9639" s="3"/>
      <c r="BT9639" s="23">
        <v>9634</v>
      </c>
      <c r="BU9639" s="4">
        <f t="shared" si="600"/>
        <v>0</v>
      </c>
      <c r="BV9639" s="4">
        <f t="shared" si="601"/>
        <v>0</v>
      </c>
      <c r="BW9639" s="23"/>
      <c r="BX9639" s="4">
        <f t="shared" si="602"/>
        <v>1</v>
      </c>
      <c r="BY9639" s="4">
        <f t="shared" si="603"/>
        <v>1</v>
      </c>
    </row>
    <row r="9640" spans="1:77">
      <c r="A9640" s="23">
        <v>9635</v>
      </c>
      <c r="BP9640" s="3"/>
      <c r="BQ9640" s="3"/>
      <c r="BR9640" s="3"/>
      <c r="BS9640" s="3"/>
      <c r="BT9640" s="23">
        <v>9635</v>
      </c>
      <c r="BU9640" s="4">
        <f t="shared" si="600"/>
        <v>0</v>
      </c>
      <c r="BV9640" s="4">
        <f t="shared" si="601"/>
        <v>0</v>
      </c>
      <c r="BW9640" s="23"/>
      <c r="BX9640" s="4">
        <f t="shared" si="602"/>
        <v>1</v>
      </c>
      <c r="BY9640" s="4">
        <f t="shared" si="603"/>
        <v>1</v>
      </c>
    </row>
    <row r="9641" spans="1:77">
      <c r="A9641" s="23">
        <v>9636</v>
      </c>
      <c r="BP9641" s="3"/>
      <c r="BQ9641" s="3"/>
      <c r="BR9641" s="3"/>
      <c r="BS9641" s="3"/>
      <c r="BT9641" s="23">
        <v>9636</v>
      </c>
      <c r="BU9641" s="4">
        <f t="shared" si="600"/>
        <v>0</v>
      </c>
      <c r="BV9641" s="4">
        <f t="shared" si="601"/>
        <v>0</v>
      </c>
      <c r="BW9641" s="23"/>
      <c r="BX9641" s="4">
        <f t="shared" si="602"/>
        <v>1</v>
      </c>
      <c r="BY9641" s="4">
        <f t="shared" si="603"/>
        <v>1</v>
      </c>
    </row>
    <row r="9642" spans="1:77">
      <c r="A9642" s="23">
        <v>9637</v>
      </c>
      <c r="BP9642" s="3"/>
      <c r="BQ9642" s="3"/>
      <c r="BR9642" s="3"/>
      <c r="BS9642" s="3"/>
      <c r="BT9642" s="23">
        <v>9637</v>
      </c>
      <c r="BU9642" s="4">
        <f t="shared" si="600"/>
        <v>0</v>
      </c>
      <c r="BV9642" s="4">
        <f t="shared" si="601"/>
        <v>0</v>
      </c>
      <c r="BW9642" s="23"/>
      <c r="BX9642" s="4">
        <f t="shared" si="602"/>
        <v>1</v>
      </c>
      <c r="BY9642" s="4">
        <f t="shared" si="603"/>
        <v>1</v>
      </c>
    </row>
    <row r="9643" spans="1:77">
      <c r="A9643" s="23">
        <v>9638</v>
      </c>
      <c r="BP9643" s="3"/>
      <c r="BQ9643" s="3"/>
      <c r="BR9643" s="3"/>
      <c r="BS9643" s="3"/>
      <c r="BT9643" s="23">
        <v>9638</v>
      </c>
      <c r="BU9643" s="4">
        <f t="shared" si="600"/>
        <v>0</v>
      </c>
      <c r="BV9643" s="4">
        <f t="shared" si="601"/>
        <v>0</v>
      </c>
      <c r="BW9643" s="23"/>
      <c r="BX9643" s="4">
        <f t="shared" si="602"/>
        <v>1</v>
      </c>
      <c r="BY9643" s="4">
        <f t="shared" si="603"/>
        <v>1</v>
      </c>
    </row>
    <row r="9644" spans="1:77">
      <c r="A9644" s="23">
        <v>9639</v>
      </c>
      <c r="BP9644" s="3"/>
      <c r="BQ9644" s="3"/>
      <c r="BR9644" s="3"/>
      <c r="BS9644" s="3"/>
      <c r="BT9644" s="23">
        <v>9639</v>
      </c>
      <c r="BU9644" s="4">
        <f t="shared" si="600"/>
        <v>0</v>
      </c>
      <c r="BV9644" s="4">
        <f t="shared" si="601"/>
        <v>0</v>
      </c>
      <c r="BW9644" s="23"/>
      <c r="BX9644" s="4">
        <f t="shared" si="602"/>
        <v>1</v>
      </c>
      <c r="BY9644" s="4">
        <f t="shared" si="603"/>
        <v>1</v>
      </c>
    </row>
    <row r="9645" spans="1:77">
      <c r="A9645" s="23">
        <v>9640</v>
      </c>
      <c r="BP9645" s="3"/>
      <c r="BQ9645" s="3"/>
      <c r="BR9645" s="3"/>
      <c r="BS9645" s="3"/>
      <c r="BT9645" s="23">
        <v>9640</v>
      </c>
      <c r="BU9645" s="4">
        <f t="shared" si="600"/>
        <v>0</v>
      </c>
      <c r="BV9645" s="4">
        <f t="shared" si="601"/>
        <v>0</v>
      </c>
      <c r="BW9645" s="23"/>
      <c r="BX9645" s="4">
        <f t="shared" si="602"/>
        <v>1</v>
      </c>
      <c r="BY9645" s="4">
        <f t="shared" si="603"/>
        <v>1</v>
      </c>
    </row>
    <row r="9646" spans="1:77">
      <c r="A9646" s="23">
        <v>9641</v>
      </c>
      <c r="BP9646" s="3"/>
      <c r="BQ9646" s="3"/>
      <c r="BR9646" s="3"/>
      <c r="BS9646" s="3"/>
      <c r="BT9646" s="23">
        <v>9641</v>
      </c>
      <c r="BU9646" s="4">
        <f t="shared" si="600"/>
        <v>0</v>
      </c>
      <c r="BV9646" s="4">
        <f t="shared" si="601"/>
        <v>0</v>
      </c>
      <c r="BW9646" s="23"/>
      <c r="BX9646" s="4">
        <f t="shared" si="602"/>
        <v>1</v>
      </c>
      <c r="BY9646" s="4">
        <f t="shared" si="603"/>
        <v>1</v>
      </c>
    </row>
    <row r="9647" spans="1:77">
      <c r="A9647" s="23">
        <v>9642</v>
      </c>
      <c r="BP9647" s="3"/>
      <c r="BQ9647" s="3"/>
      <c r="BR9647" s="3"/>
      <c r="BS9647" s="3"/>
      <c r="BT9647" s="23">
        <v>9642</v>
      </c>
      <c r="BU9647" s="4">
        <f t="shared" si="600"/>
        <v>0</v>
      </c>
      <c r="BV9647" s="4">
        <f t="shared" si="601"/>
        <v>0</v>
      </c>
      <c r="BW9647" s="23"/>
      <c r="BX9647" s="4">
        <f t="shared" si="602"/>
        <v>1</v>
      </c>
      <c r="BY9647" s="4">
        <f t="shared" si="603"/>
        <v>1</v>
      </c>
    </row>
    <row r="9648" spans="1:77">
      <c r="A9648" s="23">
        <v>9643</v>
      </c>
      <c r="BP9648" s="3"/>
      <c r="BQ9648" s="3"/>
      <c r="BR9648" s="3"/>
      <c r="BS9648" s="3"/>
      <c r="BT9648" s="23">
        <v>9643</v>
      </c>
      <c r="BU9648" s="4">
        <f t="shared" si="600"/>
        <v>0</v>
      </c>
      <c r="BV9648" s="4">
        <f t="shared" si="601"/>
        <v>0</v>
      </c>
      <c r="BW9648" s="23"/>
      <c r="BX9648" s="4">
        <f t="shared" si="602"/>
        <v>1</v>
      </c>
      <c r="BY9648" s="4">
        <f t="shared" si="603"/>
        <v>1</v>
      </c>
    </row>
    <row r="9649" spans="1:77">
      <c r="A9649" s="23">
        <v>9644</v>
      </c>
      <c r="BP9649" s="3"/>
      <c r="BQ9649" s="3"/>
      <c r="BR9649" s="3"/>
      <c r="BS9649" s="3"/>
      <c r="BT9649" s="23">
        <v>9644</v>
      </c>
      <c r="BU9649" s="4">
        <f t="shared" si="600"/>
        <v>0</v>
      </c>
      <c r="BV9649" s="4">
        <f t="shared" si="601"/>
        <v>0</v>
      </c>
      <c r="BW9649" s="23"/>
      <c r="BX9649" s="4">
        <f t="shared" si="602"/>
        <v>1</v>
      </c>
      <c r="BY9649" s="4">
        <f t="shared" si="603"/>
        <v>1</v>
      </c>
    </row>
    <row r="9650" spans="1:77">
      <c r="A9650" s="23">
        <v>9645</v>
      </c>
      <c r="BP9650" s="3"/>
      <c r="BQ9650" s="3"/>
      <c r="BR9650" s="3"/>
      <c r="BS9650" s="3"/>
      <c r="BT9650" s="23">
        <v>9645</v>
      </c>
      <c r="BU9650" s="4">
        <f t="shared" si="600"/>
        <v>0</v>
      </c>
      <c r="BV9650" s="4">
        <f t="shared" si="601"/>
        <v>0</v>
      </c>
      <c r="BW9650" s="23"/>
      <c r="BX9650" s="4">
        <f t="shared" si="602"/>
        <v>1</v>
      </c>
      <c r="BY9650" s="4">
        <f t="shared" si="603"/>
        <v>1</v>
      </c>
    </row>
    <row r="9651" spans="1:77">
      <c r="A9651" s="23">
        <v>9646</v>
      </c>
      <c r="BP9651" s="3"/>
      <c r="BQ9651" s="3"/>
      <c r="BR9651" s="3"/>
      <c r="BS9651" s="3"/>
      <c r="BT9651" s="23">
        <v>9646</v>
      </c>
      <c r="BU9651" s="4">
        <f t="shared" si="600"/>
        <v>0</v>
      </c>
      <c r="BV9651" s="4">
        <f t="shared" si="601"/>
        <v>0</v>
      </c>
      <c r="BW9651" s="23"/>
      <c r="BX9651" s="4">
        <f t="shared" si="602"/>
        <v>1</v>
      </c>
      <c r="BY9651" s="4">
        <f t="shared" si="603"/>
        <v>1</v>
      </c>
    </row>
    <row r="9652" spans="1:77">
      <c r="A9652" s="23">
        <v>9647</v>
      </c>
      <c r="BP9652" s="3"/>
      <c r="BQ9652" s="3"/>
      <c r="BR9652" s="3"/>
      <c r="BS9652" s="3"/>
      <c r="BT9652" s="23">
        <v>9647</v>
      </c>
      <c r="BU9652" s="4">
        <f t="shared" si="600"/>
        <v>0</v>
      </c>
      <c r="BV9652" s="4">
        <f t="shared" si="601"/>
        <v>0</v>
      </c>
      <c r="BW9652" s="23"/>
      <c r="BX9652" s="4">
        <f t="shared" si="602"/>
        <v>1</v>
      </c>
      <c r="BY9652" s="4">
        <f t="shared" si="603"/>
        <v>1</v>
      </c>
    </row>
    <row r="9653" spans="1:77">
      <c r="A9653" s="23">
        <v>9648</v>
      </c>
      <c r="BP9653" s="3"/>
      <c r="BQ9653" s="3"/>
      <c r="BR9653" s="3"/>
      <c r="BS9653" s="3"/>
      <c r="BT9653" s="23">
        <v>9648</v>
      </c>
      <c r="BU9653" s="4">
        <f t="shared" si="600"/>
        <v>0</v>
      </c>
      <c r="BV9653" s="4">
        <f t="shared" si="601"/>
        <v>0</v>
      </c>
      <c r="BW9653" s="23"/>
      <c r="BX9653" s="4">
        <f t="shared" si="602"/>
        <v>1</v>
      </c>
      <c r="BY9653" s="4">
        <f t="shared" si="603"/>
        <v>1</v>
      </c>
    </row>
    <row r="9654" spans="1:77">
      <c r="A9654" s="23">
        <v>9649</v>
      </c>
      <c r="BP9654" s="3"/>
      <c r="BQ9654" s="3"/>
      <c r="BR9654" s="3"/>
      <c r="BS9654" s="3"/>
      <c r="BT9654" s="23">
        <v>9649</v>
      </c>
      <c r="BU9654" s="4">
        <f t="shared" si="600"/>
        <v>0</v>
      </c>
      <c r="BV9654" s="4">
        <f t="shared" si="601"/>
        <v>0</v>
      </c>
      <c r="BW9654" s="23"/>
      <c r="BX9654" s="4">
        <f t="shared" si="602"/>
        <v>1</v>
      </c>
      <c r="BY9654" s="4">
        <f t="shared" si="603"/>
        <v>1</v>
      </c>
    </row>
    <row r="9655" spans="1:77">
      <c r="A9655" s="23">
        <v>9650</v>
      </c>
      <c r="BP9655" s="3"/>
      <c r="BQ9655" s="3"/>
      <c r="BR9655" s="3"/>
      <c r="BS9655" s="3"/>
      <c r="BT9655" s="23">
        <v>9650</v>
      </c>
      <c r="BU9655" s="4">
        <f t="shared" si="600"/>
        <v>0</v>
      </c>
      <c r="BV9655" s="4">
        <f t="shared" si="601"/>
        <v>0</v>
      </c>
      <c r="BW9655" s="23"/>
      <c r="BX9655" s="4">
        <f t="shared" si="602"/>
        <v>1</v>
      </c>
      <c r="BY9655" s="4">
        <f t="shared" si="603"/>
        <v>1</v>
      </c>
    </row>
    <row r="9656" spans="1:77">
      <c r="A9656" s="23">
        <v>9651</v>
      </c>
      <c r="BP9656" s="3"/>
      <c r="BQ9656" s="3"/>
      <c r="BR9656" s="3"/>
      <c r="BS9656" s="3"/>
      <c r="BT9656" s="23">
        <v>9651</v>
      </c>
      <c r="BU9656" s="4">
        <f t="shared" si="600"/>
        <v>0</v>
      </c>
      <c r="BV9656" s="4">
        <f t="shared" si="601"/>
        <v>0</v>
      </c>
      <c r="BW9656" s="23"/>
      <c r="BX9656" s="4">
        <f t="shared" si="602"/>
        <v>1</v>
      </c>
      <c r="BY9656" s="4">
        <f t="shared" si="603"/>
        <v>1</v>
      </c>
    </row>
    <row r="9657" spans="1:77">
      <c r="A9657" s="23">
        <v>9652</v>
      </c>
      <c r="BP9657" s="3"/>
      <c r="BQ9657" s="3"/>
      <c r="BR9657" s="3"/>
      <c r="BS9657" s="3"/>
      <c r="BT9657" s="23">
        <v>9652</v>
      </c>
      <c r="BU9657" s="4">
        <f t="shared" si="600"/>
        <v>0</v>
      </c>
      <c r="BV9657" s="4">
        <f t="shared" si="601"/>
        <v>0</v>
      </c>
      <c r="BW9657" s="23"/>
      <c r="BX9657" s="4">
        <f t="shared" si="602"/>
        <v>1</v>
      </c>
      <c r="BY9657" s="4">
        <f t="shared" si="603"/>
        <v>1</v>
      </c>
    </row>
    <row r="9658" spans="1:77">
      <c r="A9658" s="23">
        <v>9653</v>
      </c>
      <c r="BP9658" s="3"/>
      <c r="BQ9658" s="3"/>
      <c r="BR9658" s="3"/>
      <c r="BS9658" s="3"/>
      <c r="BT9658" s="23">
        <v>9653</v>
      </c>
      <c r="BU9658" s="4">
        <f t="shared" si="600"/>
        <v>0</v>
      </c>
      <c r="BV9658" s="4">
        <f t="shared" si="601"/>
        <v>0</v>
      </c>
      <c r="BW9658" s="23"/>
      <c r="BX9658" s="4">
        <f t="shared" si="602"/>
        <v>1</v>
      </c>
      <c r="BY9658" s="4">
        <f t="shared" si="603"/>
        <v>1</v>
      </c>
    </row>
    <row r="9659" spans="1:77">
      <c r="A9659" s="23">
        <v>9654</v>
      </c>
      <c r="BP9659" s="3"/>
      <c r="BQ9659" s="3"/>
      <c r="BR9659" s="3"/>
      <c r="BS9659" s="3"/>
      <c r="BT9659" s="23">
        <v>9654</v>
      </c>
      <c r="BU9659" s="4">
        <f t="shared" si="600"/>
        <v>0</v>
      </c>
      <c r="BV9659" s="4">
        <f t="shared" si="601"/>
        <v>0</v>
      </c>
      <c r="BW9659" s="23"/>
      <c r="BX9659" s="4">
        <f t="shared" si="602"/>
        <v>1</v>
      </c>
      <c r="BY9659" s="4">
        <f t="shared" si="603"/>
        <v>1</v>
      </c>
    </row>
    <row r="9660" spans="1:77">
      <c r="A9660" s="23">
        <v>9655</v>
      </c>
      <c r="BP9660" s="3"/>
      <c r="BQ9660" s="3"/>
      <c r="BR9660" s="3"/>
      <c r="BS9660" s="3"/>
      <c r="BT9660" s="23">
        <v>9655</v>
      </c>
      <c r="BU9660" s="4">
        <f t="shared" si="600"/>
        <v>0</v>
      </c>
      <c r="BV9660" s="4">
        <f t="shared" si="601"/>
        <v>0</v>
      </c>
      <c r="BW9660" s="23"/>
      <c r="BX9660" s="4">
        <f t="shared" si="602"/>
        <v>1</v>
      </c>
      <c r="BY9660" s="4">
        <f t="shared" si="603"/>
        <v>1</v>
      </c>
    </row>
    <row r="9661" spans="1:77">
      <c r="A9661" s="23">
        <v>9656</v>
      </c>
      <c r="BP9661" s="3"/>
      <c r="BQ9661" s="3"/>
      <c r="BR9661" s="3"/>
      <c r="BS9661" s="3"/>
      <c r="BT9661" s="23">
        <v>9656</v>
      </c>
      <c r="BU9661" s="4">
        <f t="shared" si="600"/>
        <v>0</v>
      </c>
      <c r="BV9661" s="4">
        <f t="shared" si="601"/>
        <v>0</v>
      </c>
      <c r="BW9661" s="23"/>
      <c r="BX9661" s="4">
        <f t="shared" si="602"/>
        <v>1</v>
      </c>
      <c r="BY9661" s="4">
        <f t="shared" si="603"/>
        <v>1</v>
      </c>
    </row>
    <row r="9662" spans="1:77">
      <c r="A9662" s="23">
        <v>9657</v>
      </c>
      <c r="BP9662" s="3"/>
      <c r="BQ9662" s="3"/>
      <c r="BR9662" s="3"/>
      <c r="BS9662" s="3"/>
      <c r="BT9662" s="23">
        <v>9657</v>
      </c>
      <c r="BU9662" s="4">
        <f t="shared" si="600"/>
        <v>0</v>
      </c>
      <c r="BV9662" s="4">
        <f t="shared" si="601"/>
        <v>0</v>
      </c>
      <c r="BW9662" s="23"/>
      <c r="BX9662" s="4">
        <f t="shared" si="602"/>
        <v>1</v>
      </c>
      <c r="BY9662" s="4">
        <f t="shared" si="603"/>
        <v>1</v>
      </c>
    </row>
    <row r="9663" spans="1:77">
      <c r="A9663" s="23">
        <v>9658</v>
      </c>
      <c r="BP9663" s="3"/>
      <c r="BQ9663" s="3"/>
      <c r="BR9663" s="3"/>
      <c r="BS9663" s="3"/>
      <c r="BT9663" s="23">
        <v>9658</v>
      </c>
      <c r="BU9663" s="4">
        <f t="shared" si="600"/>
        <v>0</v>
      </c>
      <c r="BV9663" s="4">
        <f t="shared" si="601"/>
        <v>0</v>
      </c>
      <c r="BW9663" s="23"/>
      <c r="BX9663" s="4">
        <f t="shared" si="602"/>
        <v>1</v>
      </c>
      <c r="BY9663" s="4">
        <f t="shared" si="603"/>
        <v>1</v>
      </c>
    </row>
    <row r="9664" spans="1:77">
      <c r="A9664" s="23">
        <v>9659</v>
      </c>
      <c r="BP9664" s="3"/>
      <c r="BQ9664" s="3"/>
      <c r="BR9664" s="3"/>
      <c r="BS9664" s="3"/>
      <c r="BT9664" s="23">
        <v>9659</v>
      </c>
      <c r="BU9664" s="4">
        <f t="shared" si="600"/>
        <v>0</v>
      </c>
      <c r="BV9664" s="4">
        <f t="shared" si="601"/>
        <v>0</v>
      </c>
      <c r="BW9664" s="23"/>
      <c r="BX9664" s="4">
        <f t="shared" si="602"/>
        <v>1</v>
      </c>
      <c r="BY9664" s="4">
        <f t="shared" si="603"/>
        <v>1</v>
      </c>
    </row>
    <row r="9665" spans="1:77">
      <c r="A9665" s="23">
        <v>9660</v>
      </c>
      <c r="BP9665" s="3"/>
      <c r="BQ9665" s="3"/>
      <c r="BR9665" s="3"/>
      <c r="BS9665" s="3"/>
      <c r="BT9665" s="23">
        <v>9660</v>
      </c>
      <c r="BU9665" s="4">
        <f t="shared" si="600"/>
        <v>0</v>
      </c>
      <c r="BV9665" s="4">
        <f t="shared" si="601"/>
        <v>0</v>
      </c>
      <c r="BW9665" s="23"/>
      <c r="BX9665" s="4">
        <f t="shared" si="602"/>
        <v>1</v>
      </c>
      <c r="BY9665" s="4">
        <f t="shared" si="603"/>
        <v>1</v>
      </c>
    </row>
    <row r="9666" spans="1:77">
      <c r="A9666" s="23">
        <v>9661</v>
      </c>
      <c r="BP9666" s="3"/>
      <c r="BQ9666" s="3"/>
      <c r="BR9666" s="3"/>
      <c r="BS9666" s="3"/>
      <c r="BT9666" s="23">
        <v>9661</v>
      </c>
      <c r="BU9666" s="4">
        <f t="shared" si="600"/>
        <v>0</v>
      </c>
      <c r="BV9666" s="4">
        <f t="shared" si="601"/>
        <v>0</v>
      </c>
      <c r="BW9666" s="23"/>
      <c r="BX9666" s="4">
        <f t="shared" si="602"/>
        <v>1</v>
      </c>
      <c r="BY9666" s="4">
        <f t="shared" si="603"/>
        <v>1</v>
      </c>
    </row>
    <row r="9667" spans="1:77">
      <c r="A9667" s="23">
        <v>9662</v>
      </c>
      <c r="BP9667" s="3"/>
      <c r="BQ9667" s="3"/>
      <c r="BR9667" s="3"/>
      <c r="BS9667" s="3"/>
      <c r="BT9667" s="23">
        <v>9662</v>
      </c>
      <c r="BU9667" s="4">
        <f t="shared" si="600"/>
        <v>0</v>
      </c>
      <c r="BV9667" s="4">
        <f t="shared" si="601"/>
        <v>0</v>
      </c>
      <c r="BW9667" s="23"/>
      <c r="BX9667" s="4">
        <f t="shared" si="602"/>
        <v>1</v>
      </c>
      <c r="BY9667" s="4">
        <f t="shared" si="603"/>
        <v>1</v>
      </c>
    </row>
    <row r="9668" spans="1:77">
      <c r="A9668" s="23">
        <v>9663</v>
      </c>
      <c r="BP9668" s="3"/>
      <c r="BQ9668" s="3"/>
      <c r="BR9668" s="3"/>
      <c r="BS9668" s="3"/>
      <c r="BT9668" s="23">
        <v>9663</v>
      </c>
      <c r="BU9668" s="4">
        <f t="shared" si="600"/>
        <v>0</v>
      </c>
      <c r="BV9668" s="4">
        <f t="shared" si="601"/>
        <v>0</v>
      </c>
      <c r="BW9668" s="23"/>
      <c r="BX9668" s="4">
        <f t="shared" si="602"/>
        <v>1</v>
      </c>
      <c r="BY9668" s="4">
        <f t="shared" si="603"/>
        <v>1</v>
      </c>
    </row>
    <row r="9669" spans="1:77">
      <c r="A9669" s="23">
        <v>9664</v>
      </c>
      <c r="BP9669" s="3"/>
      <c r="BQ9669" s="3"/>
      <c r="BR9669" s="3"/>
      <c r="BS9669" s="3"/>
      <c r="BT9669" s="23">
        <v>9664</v>
      </c>
      <c r="BU9669" s="4">
        <f t="shared" si="600"/>
        <v>0</v>
      </c>
      <c r="BV9669" s="4">
        <f t="shared" si="601"/>
        <v>0</v>
      </c>
      <c r="BW9669" s="23"/>
      <c r="BX9669" s="4">
        <f t="shared" si="602"/>
        <v>1</v>
      </c>
      <c r="BY9669" s="4">
        <f t="shared" si="603"/>
        <v>1</v>
      </c>
    </row>
    <row r="9670" spans="1:77">
      <c r="A9670" s="23">
        <v>9665</v>
      </c>
      <c r="BP9670" s="3"/>
      <c r="BQ9670" s="3"/>
      <c r="BR9670" s="3"/>
      <c r="BS9670" s="3"/>
      <c r="BT9670" s="23">
        <v>9665</v>
      </c>
      <c r="BU9670" s="4">
        <f t="shared" si="600"/>
        <v>0</v>
      </c>
      <c r="BV9670" s="4">
        <f t="shared" si="601"/>
        <v>0</v>
      </c>
      <c r="BW9670" s="23"/>
      <c r="BX9670" s="4">
        <f t="shared" si="602"/>
        <v>1</v>
      </c>
      <c r="BY9670" s="4">
        <f t="shared" si="603"/>
        <v>1</v>
      </c>
    </row>
    <row r="9671" spans="1:77">
      <c r="A9671" s="23">
        <v>9666</v>
      </c>
      <c r="BP9671" s="3"/>
      <c r="BQ9671" s="3"/>
      <c r="BR9671" s="3"/>
      <c r="BS9671" s="3"/>
      <c r="BT9671" s="23">
        <v>9666</v>
      </c>
      <c r="BU9671" s="4">
        <f t="shared" ref="BU9671:BU9734" si="604">BP9671*$BV$1-BQ9671</f>
        <v>0</v>
      </c>
      <c r="BV9671" s="4">
        <f t="shared" ref="BV9671:BV9734" si="605">BR9671*$BV$1-BS9671</f>
        <v>0</v>
      </c>
      <c r="BW9671" s="23"/>
      <c r="BX9671" s="4">
        <f t="shared" ref="BX9671:BX9734" si="606">IF(BU9671=MAX($BU9671:$BV9671),1,0)</f>
        <v>1</v>
      </c>
      <c r="BY9671" s="4">
        <f t="shared" ref="BY9671:BY9734" si="607">IF(BV9671=MAX($BU9671:$BV9671),1,0)</f>
        <v>1</v>
      </c>
    </row>
    <row r="9672" spans="1:77">
      <c r="A9672" s="23">
        <v>9667</v>
      </c>
      <c r="BP9672" s="3"/>
      <c r="BQ9672" s="3"/>
      <c r="BR9672" s="3"/>
      <c r="BS9672" s="3"/>
      <c r="BT9672" s="23">
        <v>9667</v>
      </c>
      <c r="BU9672" s="4">
        <f t="shared" si="604"/>
        <v>0</v>
      </c>
      <c r="BV9672" s="4">
        <f t="shared" si="605"/>
        <v>0</v>
      </c>
      <c r="BW9672" s="23"/>
      <c r="BX9672" s="4">
        <f t="shared" si="606"/>
        <v>1</v>
      </c>
      <c r="BY9672" s="4">
        <f t="shared" si="607"/>
        <v>1</v>
      </c>
    </row>
    <row r="9673" spans="1:77">
      <c r="A9673" s="23">
        <v>9668</v>
      </c>
      <c r="BP9673" s="3"/>
      <c r="BQ9673" s="3"/>
      <c r="BR9673" s="3"/>
      <c r="BS9673" s="3"/>
      <c r="BT9673" s="23">
        <v>9668</v>
      </c>
      <c r="BU9673" s="4">
        <f t="shared" si="604"/>
        <v>0</v>
      </c>
      <c r="BV9673" s="4">
        <f t="shared" si="605"/>
        <v>0</v>
      </c>
      <c r="BW9673" s="23"/>
      <c r="BX9673" s="4">
        <f t="shared" si="606"/>
        <v>1</v>
      </c>
      <c r="BY9673" s="4">
        <f t="shared" si="607"/>
        <v>1</v>
      </c>
    </row>
    <row r="9674" spans="1:77">
      <c r="A9674" s="23">
        <v>9669</v>
      </c>
      <c r="BP9674" s="3"/>
      <c r="BQ9674" s="3"/>
      <c r="BR9674" s="3"/>
      <c r="BS9674" s="3"/>
      <c r="BT9674" s="23">
        <v>9669</v>
      </c>
      <c r="BU9674" s="4">
        <f t="shared" si="604"/>
        <v>0</v>
      </c>
      <c r="BV9674" s="4">
        <f t="shared" si="605"/>
        <v>0</v>
      </c>
      <c r="BW9674" s="23"/>
      <c r="BX9674" s="4">
        <f t="shared" si="606"/>
        <v>1</v>
      </c>
      <c r="BY9674" s="4">
        <f t="shared" si="607"/>
        <v>1</v>
      </c>
    </row>
    <row r="9675" spans="1:77">
      <c r="A9675" s="23">
        <v>9670</v>
      </c>
      <c r="BP9675" s="3"/>
      <c r="BQ9675" s="3"/>
      <c r="BR9675" s="3"/>
      <c r="BS9675" s="3"/>
      <c r="BT9675" s="23">
        <v>9670</v>
      </c>
      <c r="BU9675" s="4">
        <f t="shared" si="604"/>
        <v>0</v>
      </c>
      <c r="BV9675" s="4">
        <f t="shared" si="605"/>
        <v>0</v>
      </c>
      <c r="BW9675" s="23"/>
      <c r="BX9675" s="4">
        <f t="shared" si="606"/>
        <v>1</v>
      </c>
      <c r="BY9675" s="4">
        <f t="shared" si="607"/>
        <v>1</v>
      </c>
    </row>
    <row r="9676" spans="1:77">
      <c r="A9676" s="23">
        <v>9671</v>
      </c>
      <c r="BP9676" s="3"/>
      <c r="BQ9676" s="3"/>
      <c r="BR9676" s="3"/>
      <c r="BS9676" s="3"/>
      <c r="BT9676" s="23">
        <v>9671</v>
      </c>
      <c r="BU9676" s="4">
        <f t="shared" si="604"/>
        <v>0</v>
      </c>
      <c r="BV9676" s="4">
        <f t="shared" si="605"/>
        <v>0</v>
      </c>
      <c r="BW9676" s="23"/>
      <c r="BX9676" s="4">
        <f t="shared" si="606"/>
        <v>1</v>
      </c>
      <c r="BY9676" s="4">
        <f t="shared" si="607"/>
        <v>1</v>
      </c>
    </row>
    <row r="9677" spans="1:77">
      <c r="A9677" s="23">
        <v>9672</v>
      </c>
      <c r="BP9677" s="3"/>
      <c r="BQ9677" s="3"/>
      <c r="BR9677" s="3"/>
      <c r="BS9677" s="3"/>
      <c r="BT9677" s="23">
        <v>9672</v>
      </c>
      <c r="BU9677" s="4">
        <f t="shared" si="604"/>
        <v>0</v>
      </c>
      <c r="BV9677" s="4">
        <f t="shared" si="605"/>
        <v>0</v>
      </c>
      <c r="BW9677" s="23"/>
      <c r="BX9677" s="4">
        <f t="shared" si="606"/>
        <v>1</v>
      </c>
      <c r="BY9677" s="4">
        <f t="shared" si="607"/>
        <v>1</v>
      </c>
    </row>
    <row r="9678" spans="1:77">
      <c r="A9678" s="23">
        <v>9673</v>
      </c>
      <c r="BP9678" s="3"/>
      <c r="BQ9678" s="3"/>
      <c r="BR9678" s="3"/>
      <c r="BS9678" s="3"/>
      <c r="BT9678" s="23">
        <v>9673</v>
      </c>
      <c r="BU9678" s="4">
        <f t="shared" si="604"/>
        <v>0</v>
      </c>
      <c r="BV9678" s="4">
        <f t="shared" si="605"/>
        <v>0</v>
      </c>
      <c r="BW9678" s="23"/>
      <c r="BX9678" s="4">
        <f t="shared" si="606"/>
        <v>1</v>
      </c>
      <c r="BY9678" s="4">
        <f t="shared" si="607"/>
        <v>1</v>
      </c>
    </row>
    <row r="9679" spans="1:77">
      <c r="A9679" s="23">
        <v>9674</v>
      </c>
      <c r="BP9679" s="3"/>
      <c r="BQ9679" s="3"/>
      <c r="BR9679" s="3"/>
      <c r="BS9679" s="3"/>
      <c r="BT9679" s="23">
        <v>9674</v>
      </c>
      <c r="BU9679" s="4">
        <f t="shared" si="604"/>
        <v>0</v>
      </c>
      <c r="BV9679" s="4">
        <f t="shared" si="605"/>
        <v>0</v>
      </c>
      <c r="BW9679" s="23"/>
      <c r="BX9679" s="4">
        <f t="shared" si="606"/>
        <v>1</v>
      </c>
      <c r="BY9679" s="4">
        <f t="shared" si="607"/>
        <v>1</v>
      </c>
    </row>
    <row r="9680" spans="1:77">
      <c r="A9680" s="23">
        <v>9675</v>
      </c>
      <c r="BP9680" s="3"/>
      <c r="BQ9680" s="3"/>
      <c r="BR9680" s="3"/>
      <c r="BS9680" s="3"/>
      <c r="BT9680" s="23">
        <v>9675</v>
      </c>
      <c r="BU9680" s="4">
        <f t="shared" si="604"/>
        <v>0</v>
      </c>
      <c r="BV9680" s="4">
        <f t="shared" si="605"/>
        <v>0</v>
      </c>
      <c r="BW9680" s="23"/>
      <c r="BX9680" s="4">
        <f t="shared" si="606"/>
        <v>1</v>
      </c>
      <c r="BY9680" s="4">
        <f t="shared" si="607"/>
        <v>1</v>
      </c>
    </row>
    <row r="9681" spans="1:77">
      <c r="A9681" s="23">
        <v>9676</v>
      </c>
      <c r="BP9681" s="3"/>
      <c r="BQ9681" s="3"/>
      <c r="BR9681" s="3"/>
      <c r="BS9681" s="3"/>
      <c r="BT9681" s="23">
        <v>9676</v>
      </c>
      <c r="BU9681" s="4">
        <f t="shared" si="604"/>
        <v>0</v>
      </c>
      <c r="BV9681" s="4">
        <f t="shared" si="605"/>
        <v>0</v>
      </c>
      <c r="BW9681" s="23"/>
      <c r="BX9681" s="4">
        <f t="shared" si="606"/>
        <v>1</v>
      </c>
      <c r="BY9681" s="4">
        <f t="shared" si="607"/>
        <v>1</v>
      </c>
    </row>
    <row r="9682" spans="1:77">
      <c r="A9682" s="23">
        <v>9677</v>
      </c>
      <c r="BP9682" s="3"/>
      <c r="BQ9682" s="3"/>
      <c r="BR9682" s="3"/>
      <c r="BS9682" s="3"/>
      <c r="BT9682" s="23">
        <v>9677</v>
      </c>
      <c r="BU9682" s="4">
        <f t="shared" si="604"/>
        <v>0</v>
      </c>
      <c r="BV9682" s="4">
        <f t="shared" si="605"/>
        <v>0</v>
      </c>
      <c r="BW9682" s="23"/>
      <c r="BX9682" s="4">
        <f t="shared" si="606"/>
        <v>1</v>
      </c>
      <c r="BY9682" s="4">
        <f t="shared" si="607"/>
        <v>1</v>
      </c>
    </row>
    <row r="9683" spans="1:77">
      <c r="A9683" s="23">
        <v>9678</v>
      </c>
      <c r="BP9683" s="3"/>
      <c r="BQ9683" s="3"/>
      <c r="BR9683" s="3"/>
      <c r="BS9683" s="3"/>
      <c r="BT9683" s="23">
        <v>9678</v>
      </c>
      <c r="BU9683" s="4">
        <f t="shared" si="604"/>
        <v>0</v>
      </c>
      <c r="BV9683" s="4">
        <f t="shared" si="605"/>
        <v>0</v>
      </c>
      <c r="BW9683" s="23"/>
      <c r="BX9683" s="4">
        <f t="shared" si="606"/>
        <v>1</v>
      </c>
      <c r="BY9683" s="4">
        <f t="shared" si="607"/>
        <v>1</v>
      </c>
    </row>
    <row r="9684" spans="1:77">
      <c r="A9684" s="23">
        <v>9679</v>
      </c>
      <c r="BP9684" s="3"/>
      <c r="BQ9684" s="3"/>
      <c r="BR9684" s="3"/>
      <c r="BS9684" s="3"/>
      <c r="BT9684" s="23">
        <v>9679</v>
      </c>
      <c r="BU9684" s="4">
        <f t="shared" si="604"/>
        <v>0</v>
      </c>
      <c r="BV9684" s="4">
        <f t="shared" si="605"/>
        <v>0</v>
      </c>
      <c r="BW9684" s="23"/>
      <c r="BX9684" s="4">
        <f t="shared" si="606"/>
        <v>1</v>
      </c>
      <c r="BY9684" s="4">
        <f t="shared" si="607"/>
        <v>1</v>
      </c>
    </row>
    <row r="9685" spans="1:77">
      <c r="A9685" s="23">
        <v>9680</v>
      </c>
      <c r="BP9685" s="3"/>
      <c r="BQ9685" s="3"/>
      <c r="BR9685" s="3"/>
      <c r="BS9685" s="3"/>
      <c r="BT9685" s="23">
        <v>9680</v>
      </c>
      <c r="BU9685" s="4">
        <f t="shared" si="604"/>
        <v>0</v>
      </c>
      <c r="BV9685" s="4">
        <f t="shared" si="605"/>
        <v>0</v>
      </c>
      <c r="BW9685" s="23"/>
      <c r="BX9685" s="4">
        <f t="shared" si="606"/>
        <v>1</v>
      </c>
      <c r="BY9685" s="4">
        <f t="shared" si="607"/>
        <v>1</v>
      </c>
    </row>
    <row r="9686" spans="1:77">
      <c r="A9686" s="23">
        <v>9681</v>
      </c>
      <c r="BP9686" s="3"/>
      <c r="BQ9686" s="3"/>
      <c r="BR9686" s="3"/>
      <c r="BS9686" s="3"/>
      <c r="BT9686" s="23">
        <v>9681</v>
      </c>
      <c r="BU9686" s="4">
        <f t="shared" si="604"/>
        <v>0</v>
      </c>
      <c r="BV9686" s="4">
        <f t="shared" si="605"/>
        <v>0</v>
      </c>
      <c r="BW9686" s="23"/>
      <c r="BX9686" s="4">
        <f t="shared" si="606"/>
        <v>1</v>
      </c>
      <c r="BY9686" s="4">
        <f t="shared" si="607"/>
        <v>1</v>
      </c>
    </row>
    <row r="9687" spans="1:77">
      <c r="A9687" s="23">
        <v>9682</v>
      </c>
      <c r="BP9687" s="3"/>
      <c r="BQ9687" s="3"/>
      <c r="BR9687" s="3"/>
      <c r="BS9687" s="3"/>
      <c r="BT9687" s="23">
        <v>9682</v>
      </c>
      <c r="BU9687" s="4">
        <f t="shared" si="604"/>
        <v>0</v>
      </c>
      <c r="BV9687" s="4">
        <f t="shared" si="605"/>
        <v>0</v>
      </c>
      <c r="BW9687" s="23"/>
      <c r="BX9687" s="4">
        <f t="shared" si="606"/>
        <v>1</v>
      </c>
      <c r="BY9687" s="4">
        <f t="shared" si="607"/>
        <v>1</v>
      </c>
    </row>
    <row r="9688" spans="1:77">
      <c r="A9688" s="23">
        <v>9683</v>
      </c>
      <c r="BP9688" s="3"/>
      <c r="BQ9688" s="3"/>
      <c r="BR9688" s="3"/>
      <c r="BS9688" s="3"/>
      <c r="BT9688" s="23">
        <v>9683</v>
      </c>
      <c r="BU9688" s="4">
        <f t="shared" si="604"/>
        <v>0</v>
      </c>
      <c r="BV9688" s="4">
        <f t="shared" si="605"/>
        <v>0</v>
      </c>
      <c r="BW9688" s="23"/>
      <c r="BX9688" s="4">
        <f t="shared" si="606"/>
        <v>1</v>
      </c>
      <c r="BY9688" s="4">
        <f t="shared" si="607"/>
        <v>1</v>
      </c>
    </row>
    <row r="9689" spans="1:77">
      <c r="A9689" s="23">
        <v>9684</v>
      </c>
      <c r="BP9689" s="3"/>
      <c r="BQ9689" s="3"/>
      <c r="BR9689" s="3"/>
      <c r="BS9689" s="3"/>
      <c r="BT9689" s="23">
        <v>9684</v>
      </c>
      <c r="BU9689" s="4">
        <f t="shared" si="604"/>
        <v>0</v>
      </c>
      <c r="BV9689" s="4">
        <f t="shared" si="605"/>
        <v>0</v>
      </c>
      <c r="BW9689" s="23"/>
      <c r="BX9689" s="4">
        <f t="shared" si="606"/>
        <v>1</v>
      </c>
      <c r="BY9689" s="4">
        <f t="shared" si="607"/>
        <v>1</v>
      </c>
    </row>
    <row r="9690" spans="1:77">
      <c r="A9690" s="23">
        <v>9685</v>
      </c>
      <c r="BP9690" s="3"/>
      <c r="BQ9690" s="3"/>
      <c r="BR9690" s="3"/>
      <c r="BS9690" s="3"/>
      <c r="BT9690" s="23">
        <v>9685</v>
      </c>
      <c r="BU9690" s="4">
        <f t="shared" si="604"/>
        <v>0</v>
      </c>
      <c r="BV9690" s="4">
        <f t="shared" si="605"/>
        <v>0</v>
      </c>
      <c r="BW9690" s="23"/>
      <c r="BX9690" s="4">
        <f t="shared" si="606"/>
        <v>1</v>
      </c>
      <c r="BY9690" s="4">
        <f t="shared" si="607"/>
        <v>1</v>
      </c>
    </row>
    <row r="9691" spans="1:77">
      <c r="A9691" s="23">
        <v>9686</v>
      </c>
      <c r="BP9691" s="3"/>
      <c r="BQ9691" s="3"/>
      <c r="BR9691" s="3"/>
      <c r="BS9691" s="3"/>
      <c r="BT9691" s="23">
        <v>9686</v>
      </c>
      <c r="BU9691" s="4">
        <f t="shared" si="604"/>
        <v>0</v>
      </c>
      <c r="BV9691" s="4">
        <f t="shared" si="605"/>
        <v>0</v>
      </c>
      <c r="BW9691" s="23"/>
      <c r="BX9691" s="4">
        <f t="shared" si="606"/>
        <v>1</v>
      </c>
      <c r="BY9691" s="4">
        <f t="shared" si="607"/>
        <v>1</v>
      </c>
    </row>
    <row r="9692" spans="1:77">
      <c r="A9692" s="23">
        <v>9687</v>
      </c>
      <c r="BP9692" s="3"/>
      <c r="BQ9692" s="3"/>
      <c r="BR9692" s="3"/>
      <c r="BS9692" s="3"/>
      <c r="BT9692" s="23">
        <v>9687</v>
      </c>
      <c r="BU9692" s="4">
        <f t="shared" si="604"/>
        <v>0</v>
      </c>
      <c r="BV9692" s="4">
        <f t="shared" si="605"/>
        <v>0</v>
      </c>
      <c r="BW9692" s="23"/>
      <c r="BX9692" s="4">
        <f t="shared" si="606"/>
        <v>1</v>
      </c>
      <c r="BY9692" s="4">
        <f t="shared" si="607"/>
        <v>1</v>
      </c>
    </row>
    <row r="9693" spans="1:77">
      <c r="A9693" s="23">
        <v>9688</v>
      </c>
      <c r="BP9693" s="3"/>
      <c r="BQ9693" s="3"/>
      <c r="BR9693" s="3"/>
      <c r="BS9693" s="3"/>
      <c r="BT9693" s="23">
        <v>9688</v>
      </c>
      <c r="BU9693" s="4">
        <f t="shared" si="604"/>
        <v>0</v>
      </c>
      <c r="BV9693" s="4">
        <f t="shared" si="605"/>
        <v>0</v>
      </c>
      <c r="BW9693" s="23"/>
      <c r="BX9693" s="4">
        <f t="shared" si="606"/>
        <v>1</v>
      </c>
      <c r="BY9693" s="4">
        <f t="shared" si="607"/>
        <v>1</v>
      </c>
    </row>
    <row r="9694" spans="1:77">
      <c r="A9694" s="23">
        <v>9689</v>
      </c>
      <c r="BP9694" s="3"/>
      <c r="BQ9694" s="3"/>
      <c r="BR9694" s="3"/>
      <c r="BS9694" s="3"/>
      <c r="BT9694" s="23">
        <v>9689</v>
      </c>
      <c r="BU9694" s="4">
        <f t="shared" si="604"/>
        <v>0</v>
      </c>
      <c r="BV9694" s="4">
        <f t="shared" si="605"/>
        <v>0</v>
      </c>
      <c r="BW9694" s="23"/>
      <c r="BX9694" s="4">
        <f t="shared" si="606"/>
        <v>1</v>
      </c>
      <c r="BY9694" s="4">
        <f t="shared" si="607"/>
        <v>1</v>
      </c>
    </row>
    <row r="9695" spans="1:77">
      <c r="A9695" s="23">
        <v>9690</v>
      </c>
      <c r="BP9695" s="3"/>
      <c r="BQ9695" s="3"/>
      <c r="BR9695" s="3"/>
      <c r="BS9695" s="3"/>
      <c r="BT9695" s="23">
        <v>9690</v>
      </c>
      <c r="BU9695" s="4">
        <f t="shared" si="604"/>
        <v>0</v>
      </c>
      <c r="BV9695" s="4">
        <f t="shared" si="605"/>
        <v>0</v>
      </c>
      <c r="BW9695" s="23"/>
      <c r="BX9695" s="4">
        <f t="shared" si="606"/>
        <v>1</v>
      </c>
      <c r="BY9695" s="4">
        <f t="shared" si="607"/>
        <v>1</v>
      </c>
    </row>
    <row r="9696" spans="1:77">
      <c r="A9696" s="23">
        <v>9691</v>
      </c>
      <c r="BP9696" s="3"/>
      <c r="BQ9696" s="3"/>
      <c r="BR9696" s="3"/>
      <c r="BS9696" s="3"/>
      <c r="BT9696" s="23">
        <v>9691</v>
      </c>
      <c r="BU9696" s="4">
        <f t="shared" si="604"/>
        <v>0</v>
      </c>
      <c r="BV9696" s="4">
        <f t="shared" si="605"/>
        <v>0</v>
      </c>
      <c r="BW9696" s="23"/>
      <c r="BX9696" s="4">
        <f t="shared" si="606"/>
        <v>1</v>
      </c>
      <c r="BY9696" s="4">
        <f t="shared" si="607"/>
        <v>1</v>
      </c>
    </row>
    <row r="9697" spans="1:77">
      <c r="A9697" s="23">
        <v>9692</v>
      </c>
      <c r="BP9697" s="3"/>
      <c r="BQ9697" s="3"/>
      <c r="BR9697" s="3"/>
      <c r="BS9697" s="3"/>
      <c r="BT9697" s="23">
        <v>9692</v>
      </c>
      <c r="BU9697" s="4">
        <f t="shared" si="604"/>
        <v>0</v>
      </c>
      <c r="BV9697" s="4">
        <f t="shared" si="605"/>
        <v>0</v>
      </c>
      <c r="BW9697" s="23"/>
      <c r="BX9697" s="4">
        <f t="shared" si="606"/>
        <v>1</v>
      </c>
      <c r="BY9697" s="4">
        <f t="shared" si="607"/>
        <v>1</v>
      </c>
    </row>
    <row r="9698" spans="1:77">
      <c r="A9698" s="23">
        <v>9693</v>
      </c>
      <c r="BP9698" s="3"/>
      <c r="BQ9698" s="3"/>
      <c r="BR9698" s="3"/>
      <c r="BS9698" s="3"/>
      <c r="BT9698" s="23">
        <v>9693</v>
      </c>
      <c r="BU9698" s="4">
        <f t="shared" si="604"/>
        <v>0</v>
      </c>
      <c r="BV9698" s="4">
        <f t="shared" si="605"/>
        <v>0</v>
      </c>
      <c r="BW9698" s="23"/>
      <c r="BX9698" s="4">
        <f t="shared" si="606"/>
        <v>1</v>
      </c>
      <c r="BY9698" s="4">
        <f t="shared" si="607"/>
        <v>1</v>
      </c>
    </row>
    <row r="9699" spans="1:77">
      <c r="A9699" s="23">
        <v>9694</v>
      </c>
      <c r="BP9699" s="3"/>
      <c r="BQ9699" s="3"/>
      <c r="BR9699" s="3"/>
      <c r="BS9699" s="3"/>
      <c r="BT9699" s="23">
        <v>9694</v>
      </c>
      <c r="BU9699" s="4">
        <f t="shared" si="604"/>
        <v>0</v>
      </c>
      <c r="BV9699" s="4">
        <f t="shared" si="605"/>
        <v>0</v>
      </c>
      <c r="BW9699" s="23"/>
      <c r="BX9699" s="4">
        <f t="shared" si="606"/>
        <v>1</v>
      </c>
      <c r="BY9699" s="4">
        <f t="shared" si="607"/>
        <v>1</v>
      </c>
    </row>
    <row r="9700" spans="1:77">
      <c r="A9700" s="23">
        <v>9695</v>
      </c>
      <c r="BP9700" s="3"/>
      <c r="BQ9700" s="3"/>
      <c r="BR9700" s="3"/>
      <c r="BS9700" s="3"/>
      <c r="BT9700" s="23">
        <v>9695</v>
      </c>
      <c r="BU9700" s="4">
        <f t="shared" si="604"/>
        <v>0</v>
      </c>
      <c r="BV9700" s="4">
        <f t="shared" si="605"/>
        <v>0</v>
      </c>
      <c r="BW9700" s="23"/>
      <c r="BX9700" s="4">
        <f t="shared" si="606"/>
        <v>1</v>
      </c>
      <c r="BY9700" s="4">
        <f t="shared" si="607"/>
        <v>1</v>
      </c>
    </row>
    <row r="9701" spans="1:77">
      <c r="A9701" s="23">
        <v>9696</v>
      </c>
      <c r="BP9701" s="3"/>
      <c r="BQ9701" s="3"/>
      <c r="BR9701" s="3"/>
      <c r="BS9701" s="3"/>
      <c r="BT9701" s="23">
        <v>9696</v>
      </c>
      <c r="BU9701" s="4">
        <f t="shared" si="604"/>
        <v>0</v>
      </c>
      <c r="BV9701" s="4">
        <f t="shared" si="605"/>
        <v>0</v>
      </c>
      <c r="BW9701" s="23"/>
      <c r="BX9701" s="4">
        <f t="shared" si="606"/>
        <v>1</v>
      </c>
      <c r="BY9701" s="4">
        <f t="shared" si="607"/>
        <v>1</v>
      </c>
    </row>
    <row r="9702" spans="1:77">
      <c r="A9702" s="23">
        <v>9697</v>
      </c>
      <c r="BP9702" s="3"/>
      <c r="BQ9702" s="3"/>
      <c r="BR9702" s="3"/>
      <c r="BS9702" s="3"/>
      <c r="BT9702" s="23">
        <v>9697</v>
      </c>
      <c r="BU9702" s="4">
        <f t="shared" si="604"/>
        <v>0</v>
      </c>
      <c r="BV9702" s="4">
        <f t="shared" si="605"/>
        <v>0</v>
      </c>
      <c r="BW9702" s="23"/>
      <c r="BX9702" s="4">
        <f t="shared" si="606"/>
        <v>1</v>
      </c>
      <c r="BY9702" s="4">
        <f t="shared" si="607"/>
        <v>1</v>
      </c>
    </row>
    <row r="9703" spans="1:77">
      <c r="A9703" s="23">
        <v>9698</v>
      </c>
      <c r="BP9703" s="3"/>
      <c r="BQ9703" s="3"/>
      <c r="BR9703" s="3"/>
      <c r="BS9703" s="3"/>
      <c r="BT9703" s="23">
        <v>9698</v>
      </c>
      <c r="BU9703" s="4">
        <f t="shared" si="604"/>
        <v>0</v>
      </c>
      <c r="BV9703" s="4">
        <f t="shared" si="605"/>
        <v>0</v>
      </c>
      <c r="BW9703" s="23"/>
      <c r="BX9703" s="4">
        <f t="shared" si="606"/>
        <v>1</v>
      </c>
      <c r="BY9703" s="4">
        <f t="shared" si="607"/>
        <v>1</v>
      </c>
    </row>
    <row r="9704" spans="1:77">
      <c r="A9704" s="23">
        <v>9699</v>
      </c>
      <c r="BP9704" s="3"/>
      <c r="BQ9704" s="3"/>
      <c r="BR9704" s="3"/>
      <c r="BS9704" s="3"/>
      <c r="BT9704" s="23">
        <v>9699</v>
      </c>
      <c r="BU9704" s="4">
        <f t="shared" si="604"/>
        <v>0</v>
      </c>
      <c r="BV9704" s="4">
        <f t="shared" si="605"/>
        <v>0</v>
      </c>
      <c r="BW9704" s="23"/>
      <c r="BX9704" s="4">
        <f t="shared" si="606"/>
        <v>1</v>
      </c>
      <c r="BY9704" s="4">
        <f t="shared" si="607"/>
        <v>1</v>
      </c>
    </row>
    <row r="9705" spans="1:77">
      <c r="A9705" s="23">
        <v>9700</v>
      </c>
      <c r="BP9705" s="3"/>
      <c r="BQ9705" s="3"/>
      <c r="BR9705" s="3"/>
      <c r="BS9705" s="3"/>
      <c r="BT9705" s="23">
        <v>9700</v>
      </c>
      <c r="BU9705" s="4">
        <f t="shared" si="604"/>
        <v>0</v>
      </c>
      <c r="BV9705" s="4">
        <f t="shared" si="605"/>
        <v>0</v>
      </c>
      <c r="BW9705" s="23"/>
      <c r="BX9705" s="4">
        <f t="shared" si="606"/>
        <v>1</v>
      </c>
      <c r="BY9705" s="4">
        <f t="shared" si="607"/>
        <v>1</v>
      </c>
    </row>
    <row r="9706" spans="1:77">
      <c r="A9706" s="23">
        <v>9701</v>
      </c>
      <c r="BP9706" s="3"/>
      <c r="BQ9706" s="3"/>
      <c r="BR9706" s="3"/>
      <c r="BS9706" s="3"/>
      <c r="BT9706" s="23">
        <v>9701</v>
      </c>
      <c r="BU9706" s="4">
        <f t="shared" si="604"/>
        <v>0</v>
      </c>
      <c r="BV9706" s="4">
        <f t="shared" si="605"/>
        <v>0</v>
      </c>
      <c r="BW9706" s="23"/>
      <c r="BX9706" s="4">
        <f t="shared" si="606"/>
        <v>1</v>
      </c>
      <c r="BY9706" s="4">
        <f t="shared" si="607"/>
        <v>1</v>
      </c>
    </row>
    <row r="9707" spans="1:77">
      <c r="A9707" s="23">
        <v>9702</v>
      </c>
      <c r="BP9707" s="3"/>
      <c r="BQ9707" s="3"/>
      <c r="BR9707" s="3"/>
      <c r="BS9707" s="3"/>
      <c r="BT9707" s="23">
        <v>9702</v>
      </c>
      <c r="BU9707" s="4">
        <f t="shared" si="604"/>
        <v>0</v>
      </c>
      <c r="BV9707" s="4">
        <f t="shared" si="605"/>
        <v>0</v>
      </c>
      <c r="BW9707" s="23"/>
      <c r="BX9707" s="4">
        <f t="shared" si="606"/>
        <v>1</v>
      </c>
      <c r="BY9707" s="4">
        <f t="shared" si="607"/>
        <v>1</v>
      </c>
    </row>
    <row r="9708" spans="1:77">
      <c r="A9708" s="23">
        <v>9703</v>
      </c>
      <c r="BP9708" s="3"/>
      <c r="BQ9708" s="3"/>
      <c r="BR9708" s="3"/>
      <c r="BS9708" s="3"/>
      <c r="BT9708" s="23">
        <v>9703</v>
      </c>
      <c r="BU9708" s="4">
        <f t="shared" si="604"/>
        <v>0</v>
      </c>
      <c r="BV9708" s="4">
        <f t="shared" si="605"/>
        <v>0</v>
      </c>
      <c r="BW9708" s="23"/>
      <c r="BX9708" s="4">
        <f t="shared" si="606"/>
        <v>1</v>
      </c>
      <c r="BY9708" s="4">
        <f t="shared" si="607"/>
        <v>1</v>
      </c>
    </row>
    <row r="9709" spans="1:77">
      <c r="A9709" s="23">
        <v>9704</v>
      </c>
      <c r="BP9709" s="3"/>
      <c r="BQ9709" s="3"/>
      <c r="BR9709" s="3"/>
      <c r="BS9709" s="3"/>
      <c r="BT9709" s="23">
        <v>9704</v>
      </c>
      <c r="BU9709" s="4">
        <f t="shared" si="604"/>
        <v>0</v>
      </c>
      <c r="BV9709" s="4">
        <f t="shared" si="605"/>
        <v>0</v>
      </c>
      <c r="BW9709" s="23"/>
      <c r="BX9709" s="4">
        <f t="shared" si="606"/>
        <v>1</v>
      </c>
      <c r="BY9709" s="4">
        <f t="shared" si="607"/>
        <v>1</v>
      </c>
    </row>
    <row r="9710" spans="1:77">
      <c r="A9710" s="23">
        <v>9705</v>
      </c>
      <c r="BP9710" s="3"/>
      <c r="BQ9710" s="3"/>
      <c r="BR9710" s="3"/>
      <c r="BS9710" s="3"/>
      <c r="BT9710" s="23">
        <v>9705</v>
      </c>
      <c r="BU9710" s="4">
        <f t="shared" si="604"/>
        <v>0</v>
      </c>
      <c r="BV9710" s="4">
        <f t="shared" si="605"/>
        <v>0</v>
      </c>
      <c r="BW9710" s="23"/>
      <c r="BX9710" s="4">
        <f t="shared" si="606"/>
        <v>1</v>
      </c>
      <c r="BY9710" s="4">
        <f t="shared" si="607"/>
        <v>1</v>
      </c>
    </row>
    <row r="9711" spans="1:77">
      <c r="A9711" s="23">
        <v>9706</v>
      </c>
      <c r="BP9711" s="3"/>
      <c r="BQ9711" s="3"/>
      <c r="BR9711" s="3"/>
      <c r="BS9711" s="3"/>
      <c r="BT9711" s="23">
        <v>9706</v>
      </c>
      <c r="BU9711" s="4">
        <f t="shared" si="604"/>
        <v>0</v>
      </c>
      <c r="BV9711" s="4">
        <f t="shared" si="605"/>
        <v>0</v>
      </c>
      <c r="BW9711" s="23"/>
      <c r="BX9711" s="4">
        <f t="shared" si="606"/>
        <v>1</v>
      </c>
      <c r="BY9711" s="4">
        <f t="shared" si="607"/>
        <v>1</v>
      </c>
    </row>
    <row r="9712" spans="1:77">
      <c r="A9712" s="23">
        <v>9707</v>
      </c>
      <c r="BP9712" s="3"/>
      <c r="BQ9712" s="3"/>
      <c r="BR9712" s="3"/>
      <c r="BS9712" s="3"/>
      <c r="BT9712" s="23">
        <v>9707</v>
      </c>
      <c r="BU9712" s="4">
        <f t="shared" si="604"/>
        <v>0</v>
      </c>
      <c r="BV9712" s="4">
        <f t="shared" si="605"/>
        <v>0</v>
      </c>
      <c r="BW9712" s="23"/>
      <c r="BX9712" s="4">
        <f t="shared" si="606"/>
        <v>1</v>
      </c>
      <c r="BY9712" s="4">
        <f t="shared" si="607"/>
        <v>1</v>
      </c>
    </row>
    <row r="9713" spans="1:77">
      <c r="A9713" s="23">
        <v>9708</v>
      </c>
      <c r="BP9713" s="3"/>
      <c r="BQ9713" s="3"/>
      <c r="BR9713" s="3"/>
      <c r="BS9713" s="3"/>
      <c r="BT9713" s="23">
        <v>9708</v>
      </c>
      <c r="BU9713" s="4">
        <f t="shared" si="604"/>
        <v>0</v>
      </c>
      <c r="BV9713" s="4">
        <f t="shared" si="605"/>
        <v>0</v>
      </c>
      <c r="BW9713" s="23"/>
      <c r="BX9713" s="4">
        <f t="shared" si="606"/>
        <v>1</v>
      </c>
      <c r="BY9713" s="4">
        <f t="shared" si="607"/>
        <v>1</v>
      </c>
    </row>
    <row r="9714" spans="1:77">
      <c r="A9714" s="23">
        <v>9709</v>
      </c>
      <c r="BP9714" s="3"/>
      <c r="BQ9714" s="3"/>
      <c r="BR9714" s="3"/>
      <c r="BS9714" s="3"/>
      <c r="BT9714" s="23">
        <v>9709</v>
      </c>
      <c r="BU9714" s="4">
        <f t="shared" si="604"/>
        <v>0</v>
      </c>
      <c r="BV9714" s="4">
        <f t="shared" si="605"/>
        <v>0</v>
      </c>
      <c r="BW9714" s="23"/>
      <c r="BX9714" s="4">
        <f t="shared" si="606"/>
        <v>1</v>
      </c>
      <c r="BY9714" s="4">
        <f t="shared" si="607"/>
        <v>1</v>
      </c>
    </row>
    <row r="9715" spans="1:77">
      <c r="A9715" s="23">
        <v>9710</v>
      </c>
      <c r="BP9715" s="3"/>
      <c r="BQ9715" s="3"/>
      <c r="BR9715" s="3"/>
      <c r="BS9715" s="3"/>
      <c r="BT9715" s="23">
        <v>9710</v>
      </c>
      <c r="BU9715" s="4">
        <f t="shared" si="604"/>
        <v>0</v>
      </c>
      <c r="BV9715" s="4">
        <f t="shared" si="605"/>
        <v>0</v>
      </c>
      <c r="BW9715" s="23"/>
      <c r="BX9715" s="4">
        <f t="shared" si="606"/>
        <v>1</v>
      </c>
      <c r="BY9715" s="4">
        <f t="shared" si="607"/>
        <v>1</v>
      </c>
    </row>
    <row r="9716" spans="1:77">
      <c r="A9716" s="23">
        <v>9711</v>
      </c>
      <c r="BP9716" s="3"/>
      <c r="BQ9716" s="3"/>
      <c r="BR9716" s="3"/>
      <c r="BS9716" s="3"/>
      <c r="BT9716" s="23">
        <v>9711</v>
      </c>
      <c r="BU9716" s="4">
        <f t="shared" si="604"/>
        <v>0</v>
      </c>
      <c r="BV9716" s="4">
        <f t="shared" si="605"/>
        <v>0</v>
      </c>
      <c r="BW9716" s="23"/>
      <c r="BX9716" s="4">
        <f t="shared" si="606"/>
        <v>1</v>
      </c>
      <c r="BY9716" s="4">
        <f t="shared" si="607"/>
        <v>1</v>
      </c>
    </row>
    <row r="9717" spans="1:77">
      <c r="A9717" s="23">
        <v>9712</v>
      </c>
      <c r="BP9717" s="3"/>
      <c r="BQ9717" s="3"/>
      <c r="BR9717" s="3"/>
      <c r="BS9717" s="3"/>
      <c r="BT9717" s="23">
        <v>9712</v>
      </c>
      <c r="BU9717" s="4">
        <f t="shared" si="604"/>
        <v>0</v>
      </c>
      <c r="BV9717" s="4">
        <f t="shared" si="605"/>
        <v>0</v>
      </c>
      <c r="BW9717" s="23"/>
      <c r="BX9717" s="4">
        <f t="shared" si="606"/>
        <v>1</v>
      </c>
      <c r="BY9717" s="4">
        <f t="shared" si="607"/>
        <v>1</v>
      </c>
    </row>
    <row r="9718" spans="1:77">
      <c r="A9718" s="23">
        <v>9713</v>
      </c>
      <c r="BP9718" s="3"/>
      <c r="BQ9718" s="3"/>
      <c r="BR9718" s="3"/>
      <c r="BS9718" s="3"/>
      <c r="BT9718" s="23">
        <v>9713</v>
      </c>
      <c r="BU9718" s="4">
        <f t="shared" si="604"/>
        <v>0</v>
      </c>
      <c r="BV9718" s="4">
        <f t="shared" si="605"/>
        <v>0</v>
      </c>
      <c r="BW9718" s="23"/>
      <c r="BX9718" s="4">
        <f t="shared" si="606"/>
        <v>1</v>
      </c>
      <c r="BY9718" s="4">
        <f t="shared" si="607"/>
        <v>1</v>
      </c>
    </row>
    <row r="9719" spans="1:77">
      <c r="A9719" s="23">
        <v>9714</v>
      </c>
      <c r="BP9719" s="3"/>
      <c r="BQ9719" s="3"/>
      <c r="BR9719" s="3"/>
      <c r="BS9719" s="3"/>
      <c r="BT9719" s="23">
        <v>9714</v>
      </c>
      <c r="BU9719" s="4">
        <f t="shared" si="604"/>
        <v>0</v>
      </c>
      <c r="BV9719" s="4">
        <f t="shared" si="605"/>
        <v>0</v>
      </c>
      <c r="BW9719" s="23"/>
      <c r="BX9719" s="4">
        <f t="shared" si="606"/>
        <v>1</v>
      </c>
      <c r="BY9719" s="4">
        <f t="shared" si="607"/>
        <v>1</v>
      </c>
    </row>
    <row r="9720" spans="1:77">
      <c r="A9720" s="23">
        <v>9715</v>
      </c>
      <c r="BP9720" s="3"/>
      <c r="BQ9720" s="3"/>
      <c r="BR9720" s="3"/>
      <c r="BS9720" s="3"/>
      <c r="BT9720" s="23">
        <v>9715</v>
      </c>
      <c r="BU9720" s="4">
        <f t="shared" si="604"/>
        <v>0</v>
      </c>
      <c r="BV9720" s="4">
        <f t="shared" si="605"/>
        <v>0</v>
      </c>
      <c r="BW9720" s="23"/>
      <c r="BX9720" s="4">
        <f t="shared" si="606"/>
        <v>1</v>
      </c>
      <c r="BY9720" s="4">
        <f t="shared" si="607"/>
        <v>1</v>
      </c>
    </row>
    <row r="9721" spans="1:77">
      <c r="A9721" s="23">
        <v>9716</v>
      </c>
      <c r="BP9721" s="3"/>
      <c r="BQ9721" s="3"/>
      <c r="BR9721" s="3"/>
      <c r="BS9721" s="3"/>
      <c r="BT9721" s="23">
        <v>9716</v>
      </c>
      <c r="BU9721" s="4">
        <f t="shared" si="604"/>
        <v>0</v>
      </c>
      <c r="BV9721" s="4">
        <f t="shared" si="605"/>
        <v>0</v>
      </c>
      <c r="BW9721" s="23"/>
      <c r="BX9721" s="4">
        <f t="shared" si="606"/>
        <v>1</v>
      </c>
      <c r="BY9721" s="4">
        <f t="shared" si="607"/>
        <v>1</v>
      </c>
    </row>
    <row r="9722" spans="1:77">
      <c r="A9722" s="23">
        <v>9717</v>
      </c>
      <c r="BP9722" s="3"/>
      <c r="BQ9722" s="3"/>
      <c r="BR9722" s="3"/>
      <c r="BS9722" s="3"/>
      <c r="BT9722" s="23">
        <v>9717</v>
      </c>
      <c r="BU9722" s="4">
        <f t="shared" si="604"/>
        <v>0</v>
      </c>
      <c r="BV9722" s="4">
        <f t="shared" si="605"/>
        <v>0</v>
      </c>
      <c r="BW9722" s="23"/>
      <c r="BX9722" s="4">
        <f t="shared" si="606"/>
        <v>1</v>
      </c>
      <c r="BY9722" s="4">
        <f t="shared" si="607"/>
        <v>1</v>
      </c>
    </row>
    <row r="9723" spans="1:77">
      <c r="A9723" s="23">
        <v>9718</v>
      </c>
      <c r="BP9723" s="3"/>
      <c r="BQ9723" s="3"/>
      <c r="BR9723" s="3"/>
      <c r="BS9723" s="3"/>
      <c r="BT9723" s="23">
        <v>9718</v>
      </c>
      <c r="BU9723" s="4">
        <f t="shared" si="604"/>
        <v>0</v>
      </c>
      <c r="BV9723" s="4">
        <f t="shared" si="605"/>
        <v>0</v>
      </c>
      <c r="BW9723" s="23"/>
      <c r="BX9723" s="4">
        <f t="shared" si="606"/>
        <v>1</v>
      </c>
      <c r="BY9723" s="4">
        <f t="shared" si="607"/>
        <v>1</v>
      </c>
    </row>
    <row r="9724" spans="1:77">
      <c r="A9724" s="23">
        <v>9719</v>
      </c>
      <c r="BP9724" s="3"/>
      <c r="BQ9724" s="3"/>
      <c r="BR9724" s="3"/>
      <c r="BS9724" s="3"/>
      <c r="BT9724" s="23">
        <v>9719</v>
      </c>
      <c r="BU9724" s="4">
        <f t="shared" si="604"/>
        <v>0</v>
      </c>
      <c r="BV9724" s="4">
        <f t="shared" si="605"/>
        <v>0</v>
      </c>
      <c r="BW9724" s="23"/>
      <c r="BX9724" s="4">
        <f t="shared" si="606"/>
        <v>1</v>
      </c>
      <c r="BY9724" s="4">
        <f t="shared" si="607"/>
        <v>1</v>
      </c>
    </row>
    <row r="9725" spans="1:77">
      <c r="A9725" s="23">
        <v>9720</v>
      </c>
      <c r="BP9725" s="3"/>
      <c r="BQ9725" s="3"/>
      <c r="BR9725" s="3"/>
      <c r="BS9725" s="3"/>
      <c r="BT9725" s="23">
        <v>9720</v>
      </c>
      <c r="BU9725" s="4">
        <f t="shared" si="604"/>
        <v>0</v>
      </c>
      <c r="BV9725" s="4">
        <f t="shared" si="605"/>
        <v>0</v>
      </c>
      <c r="BW9725" s="23"/>
      <c r="BX9725" s="4">
        <f t="shared" si="606"/>
        <v>1</v>
      </c>
      <c r="BY9725" s="4">
        <f t="shared" si="607"/>
        <v>1</v>
      </c>
    </row>
    <row r="9726" spans="1:77">
      <c r="A9726" s="23">
        <v>9721</v>
      </c>
      <c r="BP9726" s="3"/>
      <c r="BQ9726" s="3"/>
      <c r="BR9726" s="3"/>
      <c r="BS9726" s="3"/>
      <c r="BT9726" s="23">
        <v>9721</v>
      </c>
      <c r="BU9726" s="4">
        <f t="shared" si="604"/>
        <v>0</v>
      </c>
      <c r="BV9726" s="4">
        <f t="shared" si="605"/>
        <v>0</v>
      </c>
      <c r="BW9726" s="23"/>
      <c r="BX9726" s="4">
        <f t="shared" si="606"/>
        <v>1</v>
      </c>
      <c r="BY9726" s="4">
        <f t="shared" si="607"/>
        <v>1</v>
      </c>
    </row>
    <row r="9727" spans="1:77">
      <c r="A9727" s="23">
        <v>9722</v>
      </c>
      <c r="BP9727" s="3"/>
      <c r="BQ9727" s="3"/>
      <c r="BR9727" s="3"/>
      <c r="BS9727" s="3"/>
      <c r="BT9727" s="23">
        <v>9722</v>
      </c>
      <c r="BU9727" s="4">
        <f t="shared" si="604"/>
        <v>0</v>
      </c>
      <c r="BV9727" s="4">
        <f t="shared" si="605"/>
        <v>0</v>
      </c>
      <c r="BW9727" s="23"/>
      <c r="BX9727" s="4">
        <f t="shared" si="606"/>
        <v>1</v>
      </c>
      <c r="BY9727" s="4">
        <f t="shared" si="607"/>
        <v>1</v>
      </c>
    </row>
    <row r="9728" spans="1:77">
      <c r="A9728" s="23">
        <v>9723</v>
      </c>
      <c r="BP9728" s="3"/>
      <c r="BQ9728" s="3"/>
      <c r="BR9728" s="3"/>
      <c r="BS9728" s="3"/>
      <c r="BT9728" s="23">
        <v>9723</v>
      </c>
      <c r="BU9728" s="4">
        <f t="shared" si="604"/>
        <v>0</v>
      </c>
      <c r="BV9728" s="4">
        <f t="shared" si="605"/>
        <v>0</v>
      </c>
      <c r="BW9728" s="23"/>
      <c r="BX9728" s="4">
        <f t="shared" si="606"/>
        <v>1</v>
      </c>
      <c r="BY9728" s="4">
        <f t="shared" si="607"/>
        <v>1</v>
      </c>
    </row>
    <row r="9729" spans="1:77">
      <c r="A9729" s="23">
        <v>9724</v>
      </c>
      <c r="BP9729" s="3"/>
      <c r="BQ9729" s="3"/>
      <c r="BR9729" s="3"/>
      <c r="BS9729" s="3"/>
      <c r="BT9729" s="23">
        <v>9724</v>
      </c>
      <c r="BU9729" s="4">
        <f t="shared" si="604"/>
        <v>0</v>
      </c>
      <c r="BV9729" s="4">
        <f t="shared" si="605"/>
        <v>0</v>
      </c>
      <c r="BW9729" s="23"/>
      <c r="BX9729" s="4">
        <f t="shared" si="606"/>
        <v>1</v>
      </c>
      <c r="BY9729" s="4">
        <f t="shared" si="607"/>
        <v>1</v>
      </c>
    </row>
    <row r="9730" spans="1:77">
      <c r="A9730" s="23">
        <v>9725</v>
      </c>
      <c r="BP9730" s="3"/>
      <c r="BQ9730" s="3"/>
      <c r="BR9730" s="3"/>
      <c r="BS9730" s="3"/>
      <c r="BT9730" s="23">
        <v>9725</v>
      </c>
      <c r="BU9730" s="4">
        <f t="shared" si="604"/>
        <v>0</v>
      </c>
      <c r="BV9730" s="4">
        <f t="shared" si="605"/>
        <v>0</v>
      </c>
      <c r="BW9730" s="23"/>
      <c r="BX9730" s="4">
        <f t="shared" si="606"/>
        <v>1</v>
      </c>
      <c r="BY9730" s="4">
        <f t="shared" si="607"/>
        <v>1</v>
      </c>
    </row>
    <row r="9731" spans="1:77">
      <c r="A9731" s="23">
        <v>9726</v>
      </c>
      <c r="BP9731" s="3"/>
      <c r="BQ9731" s="3"/>
      <c r="BR9731" s="3"/>
      <c r="BS9731" s="3"/>
      <c r="BT9731" s="23">
        <v>9726</v>
      </c>
      <c r="BU9731" s="4">
        <f t="shared" si="604"/>
        <v>0</v>
      </c>
      <c r="BV9731" s="4">
        <f t="shared" si="605"/>
        <v>0</v>
      </c>
      <c r="BW9731" s="23"/>
      <c r="BX9731" s="4">
        <f t="shared" si="606"/>
        <v>1</v>
      </c>
      <c r="BY9731" s="4">
        <f t="shared" si="607"/>
        <v>1</v>
      </c>
    </row>
    <row r="9732" spans="1:77">
      <c r="A9732" s="23">
        <v>9727</v>
      </c>
      <c r="BP9732" s="3"/>
      <c r="BQ9732" s="3"/>
      <c r="BR9732" s="3"/>
      <c r="BS9732" s="3"/>
      <c r="BT9732" s="23">
        <v>9727</v>
      </c>
      <c r="BU9732" s="4">
        <f t="shared" si="604"/>
        <v>0</v>
      </c>
      <c r="BV9732" s="4">
        <f t="shared" si="605"/>
        <v>0</v>
      </c>
      <c r="BW9732" s="23"/>
      <c r="BX9732" s="4">
        <f t="shared" si="606"/>
        <v>1</v>
      </c>
      <c r="BY9732" s="4">
        <f t="shared" si="607"/>
        <v>1</v>
      </c>
    </row>
    <row r="9733" spans="1:77">
      <c r="A9733" s="23">
        <v>9728</v>
      </c>
      <c r="BP9733" s="3"/>
      <c r="BQ9733" s="3"/>
      <c r="BR9733" s="3"/>
      <c r="BS9733" s="3"/>
      <c r="BT9733" s="23">
        <v>9728</v>
      </c>
      <c r="BU9733" s="4">
        <f t="shared" si="604"/>
        <v>0</v>
      </c>
      <c r="BV9733" s="4">
        <f t="shared" si="605"/>
        <v>0</v>
      </c>
      <c r="BW9733" s="23"/>
      <c r="BX9733" s="4">
        <f t="shared" si="606"/>
        <v>1</v>
      </c>
      <c r="BY9733" s="4">
        <f t="shared" si="607"/>
        <v>1</v>
      </c>
    </row>
    <row r="9734" spans="1:77">
      <c r="A9734" s="23">
        <v>9729</v>
      </c>
      <c r="BP9734" s="3"/>
      <c r="BQ9734" s="3"/>
      <c r="BR9734" s="3"/>
      <c r="BS9734" s="3"/>
      <c r="BT9734" s="23">
        <v>9729</v>
      </c>
      <c r="BU9734" s="4">
        <f t="shared" si="604"/>
        <v>0</v>
      </c>
      <c r="BV9734" s="4">
        <f t="shared" si="605"/>
        <v>0</v>
      </c>
      <c r="BW9734" s="23"/>
      <c r="BX9734" s="4">
        <f t="shared" si="606"/>
        <v>1</v>
      </c>
      <c r="BY9734" s="4">
        <f t="shared" si="607"/>
        <v>1</v>
      </c>
    </row>
    <row r="9735" spans="1:77">
      <c r="A9735" s="23">
        <v>9730</v>
      </c>
      <c r="BP9735" s="3"/>
      <c r="BQ9735" s="3"/>
      <c r="BR9735" s="3"/>
      <c r="BS9735" s="3"/>
      <c r="BT9735" s="23">
        <v>9730</v>
      </c>
      <c r="BU9735" s="4">
        <f t="shared" ref="BU9735:BU9798" si="608">BP9735*$BV$1-BQ9735</f>
        <v>0</v>
      </c>
      <c r="BV9735" s="4">
        <f t="shared" ref="BV9735:BV9798" si="609">BR9735*$BV$1-BS9735</f>
        <v>0</v>
      </c>
      <c r="BW9735" s="23"/>
      <c r="BX9735" s="4">
        <f t="shared" ref="BX9735:BX9798" si="610">IF(BU9735=MAX($BU9735:$BV9735),1,0)</f>
        <v>1</v>
      </c>
      <c r="BY9735" s="4">
        <f t="shared" ref="BY9735:BY9798" si="611">IF(BV9735=MAX($BU9735:$BV9735),1,0)</f>
        <v>1</v>
      </c>
    </row>
    <row r="9736" spans="1:77">
      <c r="A9736" s="23">
        <v>9731</v>
      </c>
      <c r="BP9736" s="3"/>
      <c r="BQ9736" s="3"/>
      <c r="BR9736" s="3"/>
      <c r="BS9736" s="3"/>
      <c r="BT9736" s="23">
        <v>9731</v>
      </c>
      <c r="BU9736" s="4">
        <f t="shared" si="608"/>
        <v>0</v>
      </c>
      <c r="BV9736" s="4">
        <f t="shared" si="609"/>
        <v>0</v>
      </c>
      <c r="BW9736" s="23"/>
      <c r="BX9736" s="4">
        <f t="shared" si="610"/>
        <v>1</v>
      </c>
      <c r="BY9736" s="4">
        <f t="shared" si="611"/>
        <v>1</v>
      </c>
    </row>
    <row r="9737" spans="1:77">
      <c r="A9737" s="23">
        <v>9732</v>
      </c>
      <c r="BP9737" s="3"/>
      <c r="BQ9737" s="3"/>
      <c r="BR9737" s="3"/>
      <c r="BS9737" s="3"/>
      <c r="BT9737" s="23">
        <v>9732</v>
      </c>
      <c r="BU9737" s="4">
        <f t="shared" si="608"/>
        <v>0</v>
      </c>
      <c r="BV9737" s="4">
        <f t="shared" si="609"/>
        <v>0</v>
      </c>
      <c r="BW9737" s="23"/>
      <c r="BX9737" s="4">
        <f t="shared" si="610"/>
        <v>1</v>
      </c>
      <c r="BY9737" s="4">
        <f t="shared" si="611"/>
        <v>1</v>
      </c>
    </row>
    <row r="9738" spans="1:77">
      <c r="A9738" s="23">
        <v>9733</v>
      </c>
      <c r="BP9738" s="3"/>
      <c r="BQ9738" s="3"/>
      <c r="BR9738" s="3"/>
      <c r="BS9738" s="3"/>
      <c r="BT9738" s="23">
        <v>9733</v>
      </c>
      <c r="BU9738" s="4">
        <f t="shared" si="608"/>
        <v>0</v>
      </c>
      <c r="BV9738" s="4">
        <f t="shared" si="609"/>
        <v>0</v>
      </c>
      <c r="BW9738" s="23"/>
      <c r="BX9738" s="4">
        <f t="shared" si="610"/>
        <v>1</v>
      </c>
      <c r="BY9738" s="4">
        <f t="shared" si="611"/>
        <v>1</v>
      </c>
    </row>
    <row r="9739" spans="1:77">
      <c r="A9739" s="23">
        <v>9734</v>
      </c>
      <c r="BP9739" s="3"/>
      <c r="BQ9739" s="3"/>
      <c r="BR9739" s="3"/>
      <c r="BS9739" s="3"/>
      <c r="BT9739" s="23">
        <v>9734</v>
      </c>
      <c r="BU9739" s="4">
        <f t="shared" si="608"/>
        <v>0</v>
      </c>
      <c r="BV9739" s="4">
        <f t="shared" si="609"/>
        <v>0</v>
      </c>
      <c r="BW9739" s="23"/>
      <c r="BX9739" s="4">
        <f t="shared" si="610"/>
        <v>1</v>
      </c>
      <c r="BY9739" s="4">
        <f t="shared" si="611"/>
        <v>1</v>
      </c>
    </row>
    <row r="9740" spans="1:77">
      <c r="A9740" s="23">
        <v>9735</v>
      </c>
      <c r="BP9740" s="3"/>
      <c r="BQ9740" s="3"/>
      <c r="BR9740" s="3"/>
      <c r="BS9740" s="3"/>
      <c r="BT9740" s="23">
        <v>9735</v>
      </c>
      <c r="BU9740" s="4">
        <f t="shared" si="608"/>
        <v>0</v>
      </c>
      <c r="BV9740" s="4">
        <f t="shared" si="609"/>
        <v>0</v>
      </c>
      <c r="BW9740" s="23"/>
      <c r="BX9740" s="4">
        <f t="shared" si="610"/>
        <v>1</v>
      </c>
      <c r="BY9740" s="4">
        <f t="shared" si="611"/>
        <v>1</v>
      </c>
    </row>
    <row r="9741" spans="1:77">
      <c r="A9741" s="23">
        <v>9736</v>
      </c>
      <c r="BP9741" s="3"/>
      <c r="BQ9741" s="3"/>
      <c r="BR9741" s="3"/>
      <c r="BS9741" s="3"/>
      <c r="BT9741" s="23">
        <v>9736</v>
      </c>
      <c r="BU9741" s="4">
        <f t="shared" si="608"/>
        <v>0</v>
      </c>
      <c r="BV9741" s="4">
        <f t="shared" si="609"/>
        <v>0</v>
      </c>
      <c r="BW9741" s="23"/>
      <c r="BX9741" s="4">
        <f t="shared" si="610"/>
        <v>1</v>
      </c>
      <c r="BY9741" s="4">
        <f t="shared" si="611"/>
        <v>1</v>
      </c>
    </row>
    <row r="9742" spans="1:77">
      <c r="A9742" s="23">
        <v>9737</v>
      </c>
      <c r="BP9742" s="3"/>
      <c r="BQ9742" s="3"/>
      <c r="BR9742" s="3"/>
      <c r="BS9742" s="3"/>
      <c r="BT9742" s="23">
        <v>9737</v>
      </c>
      <c r="BU9742" s="4">
        <f t="shared" si="608"/>
        <v>0</v>
      </c>
      <c r="BV9742" s="4">
        <f t="shared" si="609"/>
        <v>0</v>
      </c>
      <c r="BW9742" s="23"/>
      <c r="BX9742" s="4">
        <f t="shared" si="610"/>
        <v>1</v>
      </c>
      <c r="BY9742" s="4">
        <f t="shared" si="611"/>
        <v>1</v>
      </c>
    </row>
    <row r="9743" spans="1:77">
      <c r="A9743" s="23">
        <v>9738</v>
      </c>
      <c r="BP9743" s="3"/>
      <c r="BQ9743" s="3"/>
      <c r="BR9743" s="3"/>
      <c r="BS9743" s="3"/>
      <c r="BT9743" s="23">
        <v>9738</v>
      </c>
      <c r="BU9743" s="4">
        <f t="shared" si="608"/>
        <v>0</v>
      </c>
      <c r="BV9743" s="4">
        <f t="shared" si="609"/>
        <v>0</v>
      </c>
      <c r="BW9743" s="23"/>
      <c r="BX9743" s="4">
        <f t="shared" si="610"/>
        <v>1</v>
      </c>
      <c r="BY9743" s="4">
        <f t="shared" si="611"/>
        <v>1</v>
      </c>
    </row>
    <row r="9744" spans="1:77">
      <c r="A9744" s="23">
        <v>9739</v>
      </c>
      <c r="BP9744" s="3"/>
      <c r="BQ9744" s="3"/>
      <c r="BR9744" s="3"/>
      <c r="BS9744" s="3"/>
      <c r="BT9744" s="23">
        <v>9739</v>
      </c>
      <c r="BU9744" s="4">
        <f t="shared" si="608"/>
        <v>0</v>
      </c>
      <c r="BV9744" s="4">
        <f t="shared" si="609"/>
        <v>0</v>
      </c>
      <c r="BW9744" s="23"/>
      <c r="BX9744" s="4">
        <f t="shared" si="610"/>
        <v>1</v>
      </c>
      <c r="BY9744" s="4">
        <f t="shared" si="611"/>
        <v>1</v>
      </c>
    </row>
    <row r="9745" spans="1:77">
      <c r="A9745" s="23">
        <v>9740</v>
      </c>
      <c r="BP9745" s="3"/>
      <c r="BQ9745" s="3"/>
      <c r="BR9745" s="3"/>
      <c r="BS9745" s="3"/>
      <c r="BT9745" s="23">
        <v>9740</v>
      </c>
      <c r="BU9745" s="4">
        <f t="shared" si="608"/>
        <v>0</v>
      </c>
      <c r="BV9745" s="4">
        <f t="shared" si="609"/>
        <v>0</v>
      </c>
      <c r="BW9745" s="23"/>
      <c r="BX9745" s="4">
        <f t="shared" si="610"/>
        <v>1</v>
      </c>
      <c r="BY9745" s="4">
        <f t="shared" si="611"/>
        <v>1</v>
      </c>
    </row>
    <row r="9746" spans="1:77">
      <c r="A9746" s="23">
        <v>9741</v>
      </c>
      <c r="BP9746" s="3"/>
      <c r="BQ9746" s="3"/>
      <c r="BR9746" s="3"/>
      <c r="BS9746" s="3"/>
      <c r="BT9746" s="23">
        <v>9741</v>
      </c>
      <c r="BU9746" s="4">
        <f t="shared" si="608"/>
        <v>0</v>
      </c>
      <c r="BV9746" s="4">
        <f t="shared" si="609"/>
        <v>0</v>
      </c>
      <c r="BW9746" s="23"/>
      <c r="BX9746" s="4">
        <f t="shared" si="610"/>
        <v>1</v>
      </c>
      <c r="BY9746" s="4">
        <f t="shared" si="611"/>
        <v>1</v>
      </c>
    </row>
    <row r="9747" spans="1:77">
      <c r="A9747" s="23">
        <v>9742</v>
      </c>
      <c r="BP9747" s="3"/>
      <c r="BQ9747" s="3"/>
      <c r="BR9747" s="3"/>
      <c r="BS9747" s="3"/>
      <c r="BT9747" s="23">
        <v>9742</v>
      </c>
      <c r="BU9747" s="4">
        <f t="shared" si="608"/>
        <v>0</v>
      </c>
      <c r="BV9747" s="4">
        <f t="shared" si="609"/>
        <v>0</v>
      </c>
      <c r="BW9747" s="23"/>
      <c r="BX9747" s="4">
        <f t="shared" si="610"/>
        <v>1</v>
      </c>
      <c r="BY9747" s="4">
        <f t="shared" si="611"/>
        <v>1</v>
      </c>
    </row>
    <row r="9748" spans="1:77">
      <c r="A9748" s="23">
        <v>9743</v>
      </c>
      <c r="BP9748" s="3"/>
      <c r="BQ9748" s="3"/>
      <c r="BR9748" s="3"/>
      <c r="BS9748" s="3"/>
      <c r="BT9748" s="23">
        <v>9743</v>
      </c>
      <c r="BU9748" s="4">
        <f t="shared" si="608"/>
        <v>0</v>
      </c>
      <c r="BV9748" s="4">
        <f t="shared" si="609"/>
        <v>0</v>
      </c>
      <c r="BW9748" s="23"/>
      <c r="BX9748" s="4">
        <f t="shared" si="610"/>
        <v>1</v>
      </c>
      <c r="BY9748" s="4">
        <f t="shared" si="611"/>
        <v>1</v>
      </c>
    </row>
    <row r="9749" spans="1:77">
      <c r="A9749" s="23">
        <v>9744</v>
      </c>
      <c r="BP9749" s="3"/>
      <c r="BQ9749" s="3"/>
      <c r="BR9749" s="3"/>
      <c r="BS9749" s="3"/>
      <c r="BT9749" s="23">
        <v>9744</v>
      </c>
      <c r="BU9749" s="4">
        <f t="shared" si="608"/>
        <v>0</v>
      </c>
      <c r="BV9749" s="4">
        <f t="shared" si="609"/>
        <v>0</v>
      </c>
      <c r="BW9749" s="23"/>
      <c r="BX9749" s="4">
        <f t="shared" si="610"/>
        <v>1</v>
      </c>
      <c r="BY9749" s="4">
        <f t="shared" si="611"/>
        <v>1</v>
      </c>
    </row>
    <row r="9750" spans="1:77">
      <c r="A9750" s="23">
        <v>9745</v>
      </c>
      <c r="BP9750" s="3"/>
      <c r="BQ9750" s="3"/>
      <c r="BR9750" s="3"/>
      <c r="BS9750" s="3"/>
      <c r="BT9750" s="23">
        <v>9745</v>
      </c>
      <c r="BU9750" s="4">
        <f t="shared" si="608"/>
        <v>0</v>
      </c>
      <c r="BV9750" s="4">
        <f t="shared" si="609"/>
        <v>0</v>
      </c>
      <c r="BW9750" s="23"/>
      <c r="BX9750" s="4">
        <f t="shared" si="610"/>
        <v>1</v>
      </c>
      <c r="BY9750" s="4">
        <f t="shared" si="611"/>
        <v>1</v>
      </c>
    </row>
    <row r="9751" spans="1:77">
      <c r="A9751" s="23">
        <v>9746</v>
      </c>
      <c r="BP9751" s="3"/>
      <c r="BQ9751" s="3"/>
      <c r="BR9751" s="3"/>
      <c r="BS9751" s="3"/>
      <c r="BT9751" s="23">
        <v>9746</v>
      </c>
      <c r="BU9751" s="4">
        <f t="shared" si="608"/>
        <v>0</v>
      </c>
      <c r="BV9751" s="4">
        <f t="shared" si="609"/>
        <v>0</v>
      </c>
      <c r="BW9751" s="23"/>
      <c r="BX9751" s="4">
        <f t="shared" si="610"/>
        <v>1</v>
      </c>
      <c r="BY9751" s="4">
        <f t="shared" si="611"/>
        <v>1</v>
      </c>
    </row>
    <row r="9752" spans="1:77">
      <c r="A9752" s="23">
        <v>9747</v>
      </c>
      <c r="BP9752" s="3"/>
      <c r="BQ9752" s="3"/>
      <c r="BR9752" s="3"/>
      <c r="BS9752" s="3"/>
      <c r="BT9752" s="23">
        <v>9747</v>
      </c>
      <c r="BU9752" s="4">
        <f t="shared" si="608"/>
        <v>0</v>
      </c>
      <c r="BV9752" s="4">
        <f t="shared" si="609"/>
        <v>0</v>
      </c>
      <c r="BW9752" s="23"/>
      <c r="BX9752" s="4">
        <f t="shared" si="610"/>
        <v>1</v>
      </c>
      <c r="BY9752" s="4">
        <f t="shared" si="611"/>
        <v>1</v>
      </c>
    </row>
    <row r="9753" spans="1:77">
      <c r="A9753" s="23">
        <v>9748</v>
      </c>
      <c r="BP9753" s="3"/>
      <c r="BQ9753" s="3"/>
      <c r="BR9753" s="3"/>
      <c r="BS9753" s="3"/>
      <c r="BT9753" s="23">
        <v>9748</v>
      </c>
      <c r="BU9753" s="4">
        <f t="shared" si="608"/>
        <v>0</v>
      </c>
      <c r="BV9753" s="4">
        <f t="shared" si="609"/>
        <v>0</v>
      </c>
      <c r="BW9753" s="23"/>
      <c r="BX9753" s="4">
        <f t="shared" si="610"/>
        <v>1</v>
      </c>
      <c r="BY9753" s="4">
        <f t="shared" si="611"/>
        <v>1</v>
      </c>
    </row>
    <row r="9754" spans="1:77">
      <c r="A9754" s="23">
        <v>9749</v>
      </c>
      <c r="BP9754" s="3"/>
      <c r="BQ9754" s="3"/>
      <c r="BR9754" s="3"/>
      <c r="BS9754" s="3"/>
      <c r="BT9754" s="23">
        <v>9749</v>
      </c>
      <c r="BU9754" s="4">
        <f t="shared" si="608"/>
        <v>0</v>
      </c>
      <c r="BV9754" s="4">
        <f t="shared" si="609"/>
        <v>0</v>
      </c>
      <c r="BW9754" s="23"/>
      <c r="BX9754" s="4">
        <f t="shared" si="610"/>
        <v>1</v>
      </c>
      <c r="BY9754" s="4">
        <f t="shared" si="611"/>
        <v>1</v>
      </c>
    </row>
    <row r="9755" spans="1:77">
      <c r="A9755" s="23">
        <v>9750</v>
      </c>
      <c r="BP9755" s="3"/>
      <c r="BQ9755" s="3"/>
      <c r="BR9755" s="3"/>
      <c r="BS9755" s="3"/>
      <c r="BT9755" s="23">
        <v>9750</v>
      </c>
      <c r="BU9755" s="4">
        <f t="shared" si="608"/>
        <v>0</v>
      </c>
      <c r="BV9755" s="4">
        <f t="shared" si="609"/>
        <v>0</v>
      </c>
      <c r="BW9755" s="23"/>
      <c r="BX9755" s="4">
        <f t="shared" si="610"/>
        <v>1</v>
      </c>
      <c r="BY9755" s="4">
        <f t="shared" si="611"/>
        <v>1</v>
      </c>
    </row>
    <row r="9756" spans="1:77">
      <c r="A9756" s="23">
        <v>9751</v>
      </c>
      <c r="BP9756" s="3"/>
      <c r="BQ9756" s="3"/>
      <c r="BR9756" s="3"/>
      <c r="BS9756" s="3"/>
      <c r="BT9756" s="23">
        <v>9751</v>
      </c>
      <c r="BU9756" s="4">
        <f t="shared" si="608"/>
        <v>0</v>
      </c>
      <c r="BV9756" s="4">
        <f t="shared" si="609"/>
        <v>0</v>
      </c>
      <c r="BW9756" s="23"/>
      <c r="BX9756" s="4">
        <f t="shared" si="610"/>
        <v>1</v>
      </c>
      <c r="BY9756" s="4">
        <f t="shared" si="611"/>
        <v>1</v>
      </c>
    </row>
    <row r="9757" spans="1:77">
      <c r="A9757" s="23">
        <v>9752</v>
      </c>
      <c r="BP9757" s="3"/>
      <c r="BQ9757" s="3"/>
      <c r="BR9757" s="3"/>
      <c r="BS9757" s="3"/>
      <c r="BT9757" s="23">
        <v>9752</v>
      </c>
      <c r="BU9757" s="4">
        <f t="shared" si="608"/>
        <v>0</v>
      </c>
      <c r="BV9757" s="4">
        <f t="shared" si="609"/>
        <v>0</v>
      </c>
      <c r="BW9757" s="23"/>
      <c r="BX9757" s="4">
        <f t="shared" si="610"/>
        <v>1</v>
      </c>
      <c r="BY9757" s="4">
        <f t="shared" si="611"/>
        <v>1</v>
      </c>
    </row>
    <row r="9758" spans="1:77">
      <c r="A9758" s="23">
        <v>9753</v>
      </c>
      <c r="BP9758" s="3"/>
      <c r="BQ9758" s="3"/>
      <c r="BR9758" s="3"/>
      <c r="BS9758" s="3"/>
      <c r="BT9758" s="23">
        <v>9753</v>
      </c>
      <c r="BU9758" s="4">
        <f t="shared" si="608"/>
        <v>0</v>
      </c>
      <c r="BV9758" s="4">
        <f t="shared" si="609"/>
        <v>0</v>
      </c>
      <c r="BW9758" s="23"/>
      <c r="BX9758" s="4">
        <f t="shared" si="610"/>
        <v>1</v>
      </c>
      <c r="BY9758" s="4">
        <f t="shared" si="611"/>
        <v>1</v>
      </c>
    </row>
    <row r="9759" spans="1:77">
      <c r="A9759" s="23">
        <v>9754</v>
      </c>
      <c r="BP9759" s="3"/>
      <c r="BQ9759" s="3"/>
      <c r="BR9759" s="3"/>
      <c r="BS9759" s="3"/>
      <c r="BT9759" s="23">
        <v>9754</v>
      </c>
      <c r="BU9759" s="4">
        <f t="shared" si="608"/>
        <v>0</v>
      </c>
      <c r="BV9759" s="4">
        <f t="shared" si="609"/>
        <v>0</v>
      </c>
      <c r="BW9759" s="23"/>
      <c r="BX9759" s="4">
        <f t="shared" si="610"/>
        <v>1</v>
      </c>
      <c r="BY9759" s="4">
        <f t="shared" si="611"/>
        <v>1</v>
      </c>
    </row>
    <row r="9760" spans="1:77">
      <c r="A9760" s="23">
        <v>9755</v>
      </c>
      <c r="BP9760" s="3"/>
      <c r="BQ9760" s="3"/>
      <c r="BR9760" s="3"/>
      <c r="BS9760" s="3"/>
      <c r="BT9760" s="23">
        <v>9755</v>
      </c>
      <c r="BU9760" s="4">
        <f t="shared" si="608"/>
        <v>0</v>
      </c>
      <c r="BV9760" s="4">
        <f t="shared" si="609"/>
        <v>0</v>
      </c>
      <c r="BW9760" s="23"/>
      <c r="BX9760" s="4">
        <f t="shared" si="610"/>
        <v>1</v>
      </c>
      <c r="BY9760" s="4">
        <f t="shared" si="611"/>
        <v>1</v>
      </c>
    </row>
    <row r="9761" spans="1:77">
      <c r="A9761" s="23">
        <v>9756</v>
      </c>
      <c r="BP9761" s="3"/>
      <c r="BQ9761" s="3"/>
      <c r="BR9761" s="3"/>
      <c r="BS9761" s="3"/>
      <c r="BT9761" s="23">
        <v>9756</v>
      </c>
      <c r="BU9761" s="4">
        <f t="shared" si="608"/>
        <v>0</v>
      </c>
      <c r="BV9761" s="4">
        <f t="shared" si="609"/>
        <v>0</v>
      </c>
      <c r="BW9761" s="23"/>
      <c r="BX9761" s="4">
        <f t="shared" si="610"/>
        <v>1</v>
      </c>
      <c r="BY9761" s="4">
        <f t="shared" si="611"/>
        <v>1</v>
      </c>
    </row>
    <row r="9762" spans="1:77">
      <c r="A9762" s="23">
        <v>9757</v>
      </c>
      <c r="BP9762" s="3"/>
      <c r="BQ9762" s="3"/>
      <c r="BR9762" s="3"/>
      <c r="BS9762" s="3"/>
      <c r="BT9762" s="23">
        <v>9757</v>
      </c>
      <c r="BU9762" s="4">
        <f t="shared" si="608"/>
        <v>0</v>
      </c>
      <c r="BV9762" s="4">
        <f t="shared" si="609"/>
        <v>0</v>
      </c>
      <c r="BW9762" s="23"/>
      <c r="BX9762" s="4">
        <f t="shared" si="610"/>
        <v>1</v>
      </c>
      <c r="BY9762" s="4">
        <f t="shared" si="611"/>
        <v>1</v>
      </c>
    </row>
    <row r="9763" spans="1:77">
      <c r="A9763" s="23">
        <v>9758</v>
      </c>
      <c r="BP9763" s="3"/>
      <c r="BQ9763" s="3"/>
      <c r="BR9763" s="3"/>
      <c r="BS9763" s="3"/>
      <c r="BT9763" s="23">
        <v>9758</v>
      </c>
      <c r="BU9763" s="4">
        <f t="shared" si="608"/>
        <v>0</v>
      </c>
      <c r="BV9763" s="4">
        <f t="shared" si="609"/>
        <v>0</v>
      </c>
      <c r="BW9763" s="23"/>
      <c r="BX9763" s="4">
        <f t="shared" si="610"/>
        <v>1</v>
      </c>
      <c r="BY9763" s="4">
        <f t="shared" si="611"/>
        <v>1</v>
      </c>
    </row>
    <row r="9764" spans="1:77">
      <c r="A9764" s="23">
        <v>9759</v>
      </c>
      <c r="BP9764" s="3"/>
      <c r="BQ9764" s="3"/>
      <c r="BR9764" s="3"/>
      <c r="BS9764" s="3"/>
      <c r="BT9764" s="23">
        <v>9759</v>
      </c>
      <c r="BU9764" s="4">
        <f t="shared" si="608"/>
        <v>0</v>
      </c>
      <c r="BV9764" s="4">
        <f t="shared" si="609"/>
        <v>0</v>
      </c>
      <c r="BW9764" s="23"/>
      <c r="BX9764" s="4">
        <f t="shared" si="610"/>
        <v>1</v>
      </c>
      <c r="BY9764" s="4">
        <f t="shared" si="611"/>
        <v>1</v>
      </c>
    </row>
    <row r="9765" spans="1:77">
      <c r="A9765" s="23">
        <v>9760</v>
      </c>
      <c r="BP9765" s="3"/>
      <c r="BQ9765" s="3"/>
      <c r="BR9765" s="3"/>
      <c r="BS9765" s="3"/>
      <c r="BT9765" s="23">
        <v>9760</v>
      </c>
      <c r="BU9765" s="4">
        <f t="shared" si="608"/>
        <v>0</v>
      </c>
      <c r="BV9765" s="4">
        <f t="shared" si="609"/>
        <v>0</v>
      </c>
      <c r="BW9765" s="23"/>
      <c r="BX9765" s="4">
        <f t="shared" si="610"/>
        <v>1</v>
      </c>
      <c r="BY9765" s="4">
        <f t="shared" si="611"/>
        <v>1</v>
      </c>
    </row>
    <row r="9766" spans="1:77">
      <c r="A9766" s="23">
        <v>9761</v>
      </c>
      <c r="BP9766" s="3"/>
      <c r="BQ9766" s="3"/>
      <c r="BR9766" s="3"/>
      <c r="BS9766" s="3"/>
      <c r="BT9766" s="23">
        <v>9761</v>
      </c>
      <c r="BU9766" s="4">
        <f t="shared" si="608"/>
        <v>0</v>
      </c>
      <c r="BV9766" s="4">
        <f t="shared" si="609"/>
        <v>0</v>
      </c>
      <c r="BW9766" s="23"/>
      <c r="BX9766" s="4">
        <f t="shared" si="610"/>
        <v>1</v>
      </c>
      <c r="BY9766" s="4">
        <f t="shared" si="611"/>
        <v>1</v>
      </c>
    </row>
    <row r="9767" spans="1:77">
      <c r="A9767" s="23">
        <v>9762</v>
      </c>
      <c r="BP9767" s="3"/>
      <c r="BQ9767" s="3"/>
      <c r="BR9767" s="3"/>
      <c r="BS9767" s="3"/>
      <c r="BT9767" s="23">
        <v>9762</v>
      </c>
      <c r="BU9767" s="4">
        <f t="shared" si="608"/>
        <v>0</v>
      </c>
      <c r="BV9767" s="4">
        <f t="shared" si="609"/>
        <v>0</v>
      </c>
      <c r="BW9767" s="23"/>
      <c r="BX9767" s="4">
        <f t="shared" si="610"/>
        <v>1</v>
      </c>
      <c r="BY9767" s="4">
        <f t="shared" si="611"/>
        <v>1</v>
      </c>
    </row>
    <row r="9768" spans="1:77">
      <c r="A9768" s="23">
        <v>9763</v>
      </c>
      <c r="BP9768" s="3"/>
      <c r="BQ9768" s="3"/>
      <c r="BR9768" s="3"/>
      <c r="BS9768" s="3"/>
      <c r="BT9768" s="23">
        <v>9763</v>
      </c>
      <c r="BU9768" s="4">
        <f t="shared" si="608"/>
        <v>0</v>
      </c>
      <c r="BV9768" s="4">
        <f t="shared" si="609"/>
        <v>0</v>
      </c>
      <c r="BW9768" s="23"/>
      <c r="BX9768" s="4">
        <f t="shared" si="610"/>
        <v>1</v>
      </c>
      <c r="BY9768" s="4">
        <f t="shared" si="611"/>
        <v>1</v>
      </c>
    </row>
    <row r="9769" spans="1:77">
      <c r="A9769" s="23">
        <v>9764</v>
      </c>
      <c r="BP9769" s="3"/>
      <c r="BQ9769" s="3"/>
      <c r="BR9769" s="3"/>
      <c r="BS9769" s="3"/>
      <c r="BT9769" s="23">
        <v>9764</v>
      </c>
      <c r="BU9769" s="4">
        <f t="shared" si="608"/>
        <v>0</v>
      </c>
      <c r="BV9769" s="4">
        <f t="shared" si="609"/>
        <v>0</v>
      </c>
      <c r="BW9769" s="23"/>
      <c r="BX9769" s="4">
        <f t="shared" si="610"/>
        <v>1</v>
      </c>
      <c r="BY9769" s="4">
        <f t="shared" si="611"/>
        <v>1</v>
      </c>
    </row>
    <row r="9770" spans="1:77">
      <c r="A9770" s="23">
        <v>9765</v>
      </c>
      <c r="BP9770" s="3"/>
      <c r="BQ9770" s="3"/>
      <c r="BR9770" s="3"/>
      <c r="BS9770" s="3"/>
      <c r="BT9770" s="23">
        <v>9765</v>
      </c>
      <c r="BU9770" s="4">
        <f t="shared" si="608"/>
        <v>0</v>
      </c>
      <c r="BV9770" s="4">
        <f t="shared" si="609"/>
        <v>0</v>
      </c>
      <c r="BW9770" s="23"/>
      <c r="BX9770" s="4">
        <f t="shared" si="610"/>
        <v>1</v>
      </c>
      <c r="BY9770" s="4">
        <f t="shared" si="611"/>
        <v>1</v>
      </c>
    </row>
    <row r="9771" spans="1:77">
      <c r="A9771" s="23">
        <v>9766</v>
      </c>
      <c r="BP9771" s="3"/>
      <c r="BQ9771" s="3"/>
      <c r="BR9771" s="3"/>
      <c r="BS9771" s="3"/>
      <c r="BT9771" s="23">
        <v>9766</v>
      </c>
      <c r="BU9771" s="4">
        <f t="shared" si="608"/>
        <v>0</v>
      </c>
      <c r="BV9771" s="4">
        <f t="shared" si="609"/>
        <v>0</v>
      </c>
      <c r="BW9771" s="23"/>
      <c r="BX9771" s="4">
        <f t="shared" si="610"/>
        <v>1</v>
      </c>
      <c r="BY9771" s="4">
        <f t="shared" si="611"/>
        <v>1</v>
      </c>
    </row>
    <row r="9772" spans="1:77">
      <c r="A9772" s="23">
        <v>9767</v>
      </c>
      <c r="BP9772" s="3"/>
      <c r="BQ9772" s="3"/>
      <c r="BR9772" s="3"/>
      <c r="BS9772" s="3"/>
      <c r="BT9772" s="23">
        <v>9767</v>
      </c>
      <c r="BU9772" s="4">
        <f t="shared" si="608"/>
        <v>0</v>
      </c>
      <c r="BV9772" s="4">
        <f t="shared" si="609"/>
        <v>0</v>
      </c>
      <c r="BW9772" s="23"/>
      <c r="BX9772" s="4">
        <f t="shared" si="610"/>
        <v>1</v>
      </c>
      <c r="BY9772" s="4">
        <f t="shared" si="611"/>
        <v>1</v>
      </c>
    </row>
    <row r="9773" spans="1:77">
      <c r="A9773" s="23">
        <v>9768</v>
      </c>
      <c r="BP9773" s="3"/>
      <c r="BQ9773" s="3"/>
      <c r="BR9773" s="3"/>
      <c r="BS9773" s="3"/>
      <c r="BT9773" s="23">
        <v>9768</v>
      </c>
      <c r="BU9773" s="4">
        <f t="shared" si="608"/>
        <v>0</v>
      </c>
      <c r="BV9773" s="4">
        <f t="shared" si="609"/>
        <v>0</v>
      </c>
      <c r="BW9773" s="23"/>
      <c r="BX9773" s="4">
        <f t="shared" si="610"/>
        <v>1</v>
      </c>
      <c r="BY9773" s="4">
        <f t="shared" si="611"/>
        <v>1</v>
      </c>
    </row>
    <row r="9774" spans="1:77">
      <c r="A9774" s="23">
        <v>9769</v>
      </c>
      <c r="BP9774" s="3"/>
      <c r="BQ9774" s="3"/>
      <c r="BR9774" s="3"/>
      <c r="BS9774" s="3"/>
      <c r="BT9774" s="23">
        <v>9769</v>
      </c>
      <c r="BU9774" s="4">
        <f t="shared" si="608"/>
        <v>0</v>
      </c>
      <c r="BV9774" s="4">
        <f t="shared" si="609"/>
        <v>0</v>
      </c>
      <c r="BW9774" s="23"/>
      <c r="BX9774" s="4">
        <f t="shared" si="610"/>
        <v>1</v>
      </c>
      <c r="BY9774" s="4">
        <f t="shared" si="611"/>
        <v>1</v>
      </c>
    </row>
    <row r="9775" spans="1:77">
      <c r="A9775" s="23">
        <v>9770</v>
      </c>
      <c r="BP9775" s="3"/>
      <c r="BQ9775" s="3"/>
      <c r="BR9775" s="3"/>
      <c r="BS9775" s="3"/>
      <c r="BT9775" s="23">
        <v>9770</v>
      </c>
      <c r="BU9775" s="4">
        <f t="shared" si="608"/>
        <v>0</v>
      </c>
      <c r="BV9775" s="4">
        <f t="shared" si="609"/>
        <v>0</v>
      </c>
      <c r="BW9775" s="23"/>
      <c r="BX9775" s="4">
        <f t="shared" si="610"/>
        <v>1</v>
      </c>
      <c r="BY9775" s="4">
        <f t="shared" si="611"/>
        <v>1</v>
      </c>
    </row>
    <row r="9776" spans="1:77">
      <c r="A9776" s="23">
        <v>9771</v>
      </c>
      <c r="BP9776" s="3"/>
      <c r="BQ9776" s="3"/>
      <c r="BR9776" s="3"/>
      <c r="BS9776" s="3"/>
      <c r="BT9776" s="23">
        <v>9771</v>
      </c>
      <c r="BU9776" s="4">
        <f t="shared" si="608"/>
        <v>0</v>
      </c>
      <c r="BV9776" s="4">
        <f t="shared" si="609"/>
        <v>0</v>
      </c>
      <c r="BW9776" s="23"/>
      <c r="BX9776" s="4">
        <f t="shared" si="610"/>
        <v>1</v>
      </c>
      <c r="BY9776" s="4">
        <f t="shared" si="611"/>
        <v>1</v>
      </c>
    </row>
    <row r="9777" spans="1:77">
      <c r="A9777" s="23">
        <v>9772</v>
      </c>
      <c r="BP9777" s="3"/>
      <c r="BQ9777" s="3"/>
      <c r="BR9777" s="3"/>
      <c r="BS9777" s="3"/>
      <c r="BT9777" s="23">
        <v>9772</v>
      </c>
      <c r="BU9777" s="4">
        <f t="shared" si="608"/>
        <v>0</v>
      </c>
      <c r="BV9777" s="4">
        <f t="shared" si="609"/>
        <v>0</v>
      </c>
      <c r="BW9777" s="23"/>
      <c r="BX9777" s="4">
        <f t="shared" si="610"/>
        <v>1</v>
      </c>
      <c r="BY9777" s="4">
        <f t="shared" si="611"/>
        <v>1</v>
      </c>
    </row>
    <row r="9778" spans="1:77">
      <c r="A9778" s="23">
        <v>9773</v>
      </c>
      <c r="BP9778" s="3"/>
      <c r="BQ9778" s="3"/>
      <c r="BR9778" s="3"/>
      <c r="BS9778" s="3"/>
      <c r="BT9778" s="23">
        <v>9773</v>
      </c>
      <c r="BU9778" s="4">
        <f t="shared" si="608"/>
        <v>0</v>
      </c>
      <c r="BV9778" s="4">
        <f t="shared" si="609"/>
        <v>0</v>
      </c>
      <c r="BW9778" s="23"/>
      <c r="BX9778" s="4">
        <f t="shared" si="610"/>
        <v>1</v>
      </c>
      <c r="BY9778" s="4">
        <f t="shared" si="611"/>
        <v>1</v>
      </c>
    </row>
    <row r="9779" spans="1:77">
      <c r="A9779" s="23">
        <v>9774</v>
      </c>
      <c r="BP9779" s="3"/>
      <c r="BQ9779" s="3"/>
      <c r="BR9779" s="3"/>
      <c r="BS9779" s="3"/>
      <c r="BT9779" s="23">
        <v>9774</v>
      </c>
      <c r="BU9779" s="4">
        <f t="shared" si="608"/>
        <v>0</v>
      </c>
      <c r="BV9779" s="4">
        <f t="shared" si="609"/>
        <v>0</v>
      </c>
      <c r="BW9779" s="23"/>
      <c r="BX9779" s="4">
        <f t="shared" si="610"/>
        <v>1</v>
      </c>
      <c r="BY9779" s="4">
        <f t="shared" si="611"/>
        <v>1</v>
      </c>
    </row>
    <row r="9780" spans="1:77">
      <c r="A9780" s="23">
        <v>9775</v>
      </c>
      <c r="BP9780" s="3"/>
      <c r="BQ9780" s="3"/>
      <c r="BR9780" s="3"/>
      <c r="BS9780" s="3"/>
      <c r="BT9780" s="23">
        <v>9775</v>
      </c>
      <c r="BU9780" s="4">
        <f t="shared" si="608"/>
        <v>0</v>
      </c>
      <c r="BV9780" s="4">
        <f t="shared" si="609"/>
        <v>0</v>
      </c>
      <c r="BW9780" s="23"/>
      <c r="BX9780" s="4">
        <f t="shared" si="610"/>
        <v>1</v>
      </c>
      <c r="BY9780" s="4">
        <f t="shared" si="611"/>
        <v>1</v>
      </c>
    </row>
    <row r="9781" spans="1:77">
      <c r="A9781" s="23">
        <v>9776</v>
      </c>
      <c r="BP9781" s="3"/>
      <c r="BQ9781" s="3"/>
      <c r="BR9781" s="3"/>
      <c r="BS9781" s="3"/>
      <c r="BT9781" s="23">
        <v>9776</v>
      </c>
      <c r="BU9781" s="4">
        <f t="shared" si="608"/>
        <v>0</v>
      </c>
      <c r="BV9781" s="4">
        <f t="shared" si="609"/>
        <v>0</v>
      </c>
      <c r="BW9781" s="23"/>
      <c r="BX9781" s="4">
        <f t="shared" si="610"/>
        <v>1</v>
      </c>
      <c r="BY9781" s="4">
        <f t="shared" si="611"/>
        <v>1</v>
      </c>
    </row>
    <row r="9782" spans="1:77">
      <c r="A9782" s="23">
        <v>9777</v>
      </c>
      <c r="BP9782" s="3"/>
      <c r="BQ9782" s="3"/>
      <c r="BR9782" s="3"/>
      <c r="BS9782" s="3"/>
      <c r="BT9782" s="23">
        <v>9777</v>
      </c>
      <c r="BU9782" s="4">
        <f t="shared" si="608"/>
        <v>0</v>
      </c>
      <c r="BV9782" s="4">
        <f t="shared" si="609"/>
        <v>0</v>
      </c>
      <c r="BW9782" s="23"/>
      <c r="BX9782" s="4">
        <f t="shared" si="610"/>
        <v>1</v>
      </c>
      <c r="BY9782" s="4">
        <f t="shared" si="611"/>
        <v>1</v>
      </c>
    </row>
    <row r="9783" spans="1:77">
      <c r="A9783" s="23">
        <v>9778</v>
      </c>
      <c r="BP9783" s="3"/>
      <c r="BQ9783" s="3"/>
      <c r="BR9783" s="3"/>
      <c r="BS9783" s="3"/>
      <c r="BT9783" s="23">
        <v>9778</v>
      </c>
      <c r="BU9783" s="4">
        <f t="shared" si="608"/>
        <v>0</v>
      </c>
      <c r="BV9783" s="4">
        <f t="shared" si="609"/>
        <v>0</v>
      </c>
      <c r="BW9783" s="23"/>
      <c r="BX9783" s="4">
        <f t="shared" si="610"/>
        <v>1</v>
      </c>
      <c r="BY9783" s="4">
        <f t="shared" si="611"/>
        <v>1</v>
      </c>
    </row>
    <row r="9784" spans="1:77">
      <c r="A9784" s="23">
        <v>9779</v>
      </c>
      <c r="BP9784" s="3"/>
      <c r="BQ9784" s="3"/>
      <c r="BR9784" s="3"/>
      <c r="BS9784" s="3"/>
      <c r="BT9784" s="23">
        <v>9779</v>
      </c>
      <c r="BU9784" s="4">
        <f t="shared" si="608"/>
        <v>0</v>
      </c>
      <c r="BV9784" s="4">
        <f t="shared" si="609"/>
        <v>0</v>
      </c>
      <c r="BW9784" s="23"/>
      <c r="BX9784" s="4">
        <f t="shared" si="610"/>
        <v>1</v>
      </c>
      <c r="BY9784" s="4">
        <f t="shared" si="611"/>
        <v>1</v>
      </c>
    </row>
    <row r="9785" spans="1:77">
      <c r="A9785" s="23">
        <v>9780</v>
      </c>
      <c r="BP9785" s="3"/>
      <c r="BQ9785" s="3"/>
      <c r="BR9785" s="3"/>
      <c r="BS9785" s="3"/>
      <c r="BT9785" s="23">
        <v>9780</v>
      </c>
      <c r="BU9785" s="4">
        <f t="shared" si="608"/>
        <v>0</v>
      </c>
      <c r="BV9785" s="4">
        <f t="shared" si="609"/>
        <v>0</v>
      </c>
      <c r="BW9785" s="23"/>
      <c r="BX9785" s="4">
        <f t="shared" si="610"/>
        <v>1</v>
      </c>
      <c r="BY9785" s="4">
        <f t="shared" si="611"/>
        <v>1</v>
      </c>
    </row>
    <row r="9786" spans="1:77">
      <c r="A9786" s="23">
        <v>9781</v>
      </c>
      <c r="BP9786" s="3"/>
      <c r="BQ9786" s="3"/>
      <c r="BR9786" s="3"/>
      <c r="BS9786" s="3"/>
      <c r="BT9786" s="23">
        <v>9781</v>
      </c>
      <c r="BU9786" s="4">
        <f t="shared" si="608"/>
        <v>0</v>
      </c>
      <c r="BV9786" s="4">
        <f t="shared" si="609"/>
        <v>0</v>
      </c>
      <c r="BW9786" s="23"/>
      <c r="BX9786" s="4">
        <f t="shared" si="610"/>
        <v>1</v>
      </c>
      <c r="BY9786" s="4">
        <f t="shared" si="611"/>
        <v>1</v>
      </c>
    </row>
    <row r="9787" spans="1:77">
      <c r="A9787" s="23">
        <v>9782</v>
      </c>
      <c r="BP9787" s="3"/>
      <c r="BQ9787" s="3"/>
      <c r="BR9787" s="3"/>
      <c r="BS9787" s="3"/>
      <c r="BT9787" s="23">
        <v>9782</v>
      </c>
      <c r="BU9787" s="4">
        <f t="shared" si="608"/>
        <v>0</v>
      </c>
      <c r="BV9787" s="4">
        <f t="shared" si="609"/>
        <v>0</v>
      </c>
      <c r="BW9787" s="23"/>
      <c r="BX9787" s="4">
        <f t="shared" si="610"/>
        <v>1</v>
      </c>
      <c r="BY9787" s="4">
        <f t="shared" si="611"/>
        <v>1</v>
      </c>
    </row>
    <row r="9788" spans="1:77">
      <c r="A9788" s="23">
        <v>9783</v>
      </c>
      <c r="BP9788" s="3"/>
      <c r="BQ9788" s="3"/>
      <c r="BR9788" s="3"/>
      <c r="BS9788" s="3"/>
      <c r="BT9788" s="23">
        <v>9783</v>
      </c>
      <c r="BU9788" s="4">
        <f t="shared" si="608"/>
        <v>0</v>
      </c>
      <c r="BV9788" s="4">
        <f t="shared" si="609"/>
        <v>0</v>
      </c>
      <c r="BW9788" s="23"/>
      <c r="BX9788" s="4">
        <f t="shared" si="610"/>
        <v>1</v>
      </c>
      <c r="BY9788" s="4">
        <f t="shared" si="611"/>
        <v>1</v>
      </c>
    </row>
    <row r="9789" spans="1:77">
      <c r="A9789" s="23">
        <v>9784</v>
      </c>
      <c r="BP9789" s="3"/>
      <c r="BQ9789" s="3"/>
      <c r="BR9789" s="3"/>
      <c r="BS9789" s="3"/>
      <c r="BT9789" s="23">
        <v>9784</v>
      </c>
      <c r="BU9789" s="4">
        <f t="shared" si="608"/>
        <v>0</v>
      </c>
      <c r="BV9789" s="4">
        <f t="shared" si="609"/>
        <v>0</v>
      </c>
      <c r="BW9789" s="23"/>
      <c r="BX9789" s="4">
        <f t="shared" si="610"/>
        <v>1</v>
      </c>
      <c r="BY9789" s="4">
        <f t="shared" si="611"/>
        <v>1</v>
      </c>
    </row>
    <row r="9790" spans="1:77">
      <c r="A9790" s="23">
        <v>9785</v>
      </c>
      <c r="BP9790" s="3"/>
      <c r="BQ9790" s="3"/>
      <c r="BR9790" s="3"/>
      <c r="BS9790" s="3"/>
      <c r="BT9790" s="23">
        <v>9785</v>
      </c>
      <c r="BU9790" s="4">
        <f t="shared" si="608"/>
        <v>0</v>
      </c>
      <c r="BV9790" s="4">
        <f t="shared" si="609"/>
        <v>0</v>
      </c>
      <c r="BW9790" s="23"/>
      <c r="BX9790" s="4">
        <f t="shared" si="610"/>
        <v>1</v>
      </c>
      <c r="BY9790" s="4">
        <f t="shared" si="611"/>
        <v>1</v>
      </c>
    </row>
    <row r="9791" spans="1:77">
      <c r="A9791" s="23">
        <v>9786</v>
      </c>
      <c r="BP9791" s="3"/>
      <c r="BQ9791" s="3"/>
      <c r="BR9791" s="3"/>
      <c r="BS9791" s="3"/>
      <c r="BT9791" s="23">
        <v>9786</v>
      </c>
      <c r="BU9791" s="4">
        <f t="shared" si="608"/>
        <v>0</v>
      </c>
      <c r="BV9791" s="4">
        <f t="shared" si="609"/>
        <v>0</v>
      </c>
      <c r="BW9791" s="23"/>
      <c r="BX9791" s="4">
        <f t="shared" si="610"/>
        <v>1</v>
      </c>
      <c r="BY9791" s="4">
        <f t="shared" si="611"/>
        <v>1</v>
      </c>
    </row>
    <row r="9792" spans="1:77">
      <c r="A9792" s="23">
        <v>9787</v>
      </c>
      <c r="BP9792" s="3"/>
      <c r="BQ9792" s="3"/>
      <c r="BR9792" s="3"/>
      <c r="BS9792" s="3"/>
      <c r="BT9792" s="23">
        <v>9787</v>
      </c>
      <c r="BU9792" s="4">
        <f t="shared" si="608"/>
        <v>0</v>
      </c>
      <c r="BV9792" s="4">
        <f t="shared" si="609"/>
        <v>0</v>
      </c>
      <c r="BW9792" s="23"/>
      <c r="BX9792" s="4">
        <f t="shared" si="610"/>
        <v>1</v>
      </c>
      <c r="BY9792" s="4">
        <f t="shared" si="611"/>
        <v>1</v>
      </c>
    </row>
    <row r="9793" spans="1:77">
      <c r="A9793" s="23">
        <v>9788</v>
      </c>
      <c r="BP9793" s="3"/>
      <c r="BQ9793" s="3"/>
      <c r="BR9793" s="3"/>
      <c r="BS9793" s="3"/>
      <c r="BT9793" s="23">
        <v>9788</v>
      </c>
      <c r="BU9793" s="4">
        <f t="shared" si="608"/>
        <v>0</v>
      </c>
      <c r="BV9793" s="4">
        <f t="shared" si="609"/>
        <v>0</v>
      </c>
      <c r="BW9793" s="23"/>
      <c r="BX9793" s="4">
        <f t="shared" si="610"/>
        <v>1</v>
      </c>
      <c r="BY9793" s="4">
        <f t="shared" si="611"/>
        <v>1</v>
      </c>
    </row>
    <row r="9794" spans="1:77">
      <c r="A9794" s="23">
        <v>9789</v>
      </c>
      <c r="BP9794" s="3"/>
      <c r="BQ9794" s="3"/>
      <c r="BR9794" s="3"/>
      <c r="BS9794" s="3"/>
      <c r="BT9794" s="23">
        <v>9789</v>
      </c>
      <c r="BU9794" s="4">
        <f t="shared" si="608"/>
        <v>0</v>
      </c>
      <c r="BV9794" s="4">
        <f t="shared" si="609"/>
        <v>0</v>
      </c>
      <c r="BW9794" s="23"/>
      <c r="BX9794" s="4">
        <f t="shared" si="610"/>
        <v>1</v>
      </c>
      <c r="BY9794" s="4">
        <f t="shared" si="611"/>
        <v>1</v>
      </c>
    </row>
    <row r="9795" spans="1:77">
      <c r="A9795" s="23">
        <v>9790</v>
      </c>
      <c r="BP9795" s="3"/>
      <c r="BQ9795" s="3"/>
      <c r="BR9795" s="3"/>
      <c r="BS9795" s="3"/>
      <c r="BT9795" s="23">
        <v>9790</v>
      </c>
      <c r="BU9795" s="4">
        <f t="shared" si="608"/>
        <v>0</v>
      </c>
      <c r="BV9795" s="4">
        <f t="shared" si="609"/>
        <v>0</v>
      </c>
      <c r="BW9795" s="23"/>
      <c r="BX9795" s="4">
        <f t="shared" si="610"/>
        <v>1</v>
      </c>
      <c r="BY9795" s="4">
        <f t="shared" si="611"/>
        <v>1</v>
      </c>
    </row>
    <row r="9796" spans="1:77">
      <c r="A9796" s="23">
        <v>9791</v>
      </c>
      <c r="BP9796" s="3"/>
      <c r="BQ9796" s="3"/>
      <c r="BR9796" s="3"/>
      <c r="BS9796" s="3"/>
      <c r="BT9796" s="23">
        <v>9791</v>
      </c>
      <c r="BU9796" s="4">
        <f t="shared" si="608"/>
        <v>0</v>
      </c>
      <c r="BV9796" s="4">
        <f t="shared" si="609"/>
        <v>0</v>
      </c>
      <c r="BW9796" s="23"/>
      <c r="BX9796" s="4">
        <f t="shared" si="610"/>
        <v>1</v>
      </c>
      <c r="BY9796" s="4">
        <f t="shared" si="611"/>
        <v>1</v>
      </c>
    </row>
    <row r="9797" spans="1:77">
      <c r="A9797" s="23">
        <v>9792</v>
      </c>
      <c r="BP9797" s="3"/>
      <c r="BQ9797" s="3"/>
      <c r="BR9797" s="3"/>
      <c r="BS9797" s="3"/>
      <c r="BT9797" s="23">
        <v>9792</v>
      </c>
      <c r="BU9797" s="4">
        <f t="shared" si="608"/>
        <v>0</v>
      </c>
      <c r="BV9797" s="4">
        <f t="shared" si="609"/>
        <v>0</v>
      </c>
      <c r="BW9797" s="23"/>
      <c r="BX9797" s="4">
        <f t="shared" si="610"/>
        <v>1</v>
      </c>
      <c r="BY9797" s="4">
        <f t="shared" si="611"/>
        <v>1</v>
      </c>
    </row>
    <row r="9798" spans="1:77">
      <c r="A9798" s="23">
        <v>9793</v>
      </c>
      <c r="BP9798" s="3"/>
      <c r="BQ9798" s="3"/>
      <c r="BR9798" s="3"/>
      <c r="BS9798" s="3"/>
      <c r="BT9798" s="23">
        <v>9793</v>
      </c>
      <c r="BU9798" s="4">
        <f t="shared" si="608"/>
        <v>0</v>
      </c>
      <c r="BV9798" s="4">
        <f t="shared" si="609"/>
        <v>0</v>
      </c>
      <c r="BW9798" s="23"/>
      <c r="BX9798" s="4">
        <f t="shared" si="610"/>
        <v>1</v>
      </c>
      <c r="BY9798" s="4">
        <f t="shared" si="611"/>
        <v>1</v>
      </c>
    </row>
    <row r="9799" spans="1:77">
      <c r="A9799" s="23">
        <v>9794</v>
      </c>
      <c r="BP9799" s="3"/>
      <c r="BQ9799" s="3"/>
      <c r="BR9799" s="3"/>
      <c r="BS9799" s="3"/>
      <c r="BT9799" s="23">
        <v>9794</v>
      </c>
      <c r="BU9799" s="4">
        <f t="shared" ref="BU9799:BU9862" si="612">BP9799*$BV$1-BQ9799</f>
        <v>0</v>
      </c>
      <c r="BV9799" s="4">
        <f t="shared" ref="BV9799:BV9862" si="613">BR9799*$BV$1-BS9799</f>
        <v>0</v>
      </c>
      <c r="BW9799" s="23"/>
      <c r="BX9799" s="4">
        <f t="shared" ref="BX9799:BX9862" si="614">IF(BU9799=MAX($BU9799:$BV9799),1,0)</f>
        <v>1</v>
      </c>
      <c r="BY9799" s="4">
        <f t="shared" ref="BY9799:BY9862" si="615">IF(BV9799=MAX($BU9799:$BV9799),1,0)</f>
        <v>1</v>
      </c>
    </row>
    <row r="9800" spans="1:77">
      <c r="A9800" s="23">
        <v>9795</v>
      </c>
      <c r="BP9800" s="3"/>
      <c r="BQ9800" s="3"/>
      <c r="BR9800" s="3"/>
      <c r="BS9800" s="3"/>
      <c r="BT9800" s="23">
        <v>9795</v>
      </c>
      <c r="BU9800" s="4">
        <f t="shared" si="612"/>
        <v>0</v>
      </c>
      <c r="BV9800" s="4">
        <f t="shared" si="613"/>
        <v>0</v>
      </c>
      <c r="BW9800" s="23"/>
      <c r="BX9800" s="4">
        <f t="shared" si="614"/>
        <v>1</v>
      </c>
      <c r="BY9800" s="4">
        <f t="shared" si="615"/>
        <v>1</v>
      </c>
    </row>
    <row r="9801" spans="1:77">
      <c r="A9801" s="23">
        <v>9796</v>
      </c>
      <c r="BP9801" s="3"/>
      <c r="BQ9801" s="3"/>
      <c r="BR9801" s="3"/>
      <c r="BS9801" s="3"/>
      <c r="BT9801" s="23">
        <v>9796</v>
      </c>
      <c r="BU9801" s="4">
        <f t="shared" si="612"/>
        <v>0</v>
      </c>
      <c r="BV9801" s="4">
        <f t="shared" si="613"/>
        <v>0</v>
      </c>
      <c r="BW9801" s="23"/>
      <c r="BX9801" s="4">
        <f t="shared" si="614"/>
        <v>1</v>
      </c>
      <c r="BY9801" s="4">
        <f t="shared" si="615"/>
        <v>1</v>
      </c>
    </row>
    <row r="9802" spans="1:77">
      <c r="A9802" s="23">
        <v>9797</v>
      </c>
      <c r="BP9802" s="3"/>
      <c r="BQ9802" s="3"/>
      <c r="BR9802" s="3"/>
      <c r="BS9802" s="3"/>
      <c r="BT9802" s="23">
        <v>9797</v>
      </c>
      <c r="BU9802" s="4">
        <f t="shared" si="612"/>
        <v>0</v>
      </c>
      <c r="BV9802" s="4">
        <f t="shared" si="613"/>
        <v>0</v>
      </c>
      <c r="BW9802" s="23"/>
      <c r="BX9802" s="4">
        <f t="shared" si="614"/>
        <v>1</v>
      </c>
      <c r="BY9802" s="4">
        <f t="shared" si="615"/>
        <v>1</v>
      </c>
    </row>
    <row r="9803" spans="1:77">
      <c r="A9803" s="23">
        <v>9798</v>
      </c>
      <c r="BP9803" s="3"/>
      <c r="BQ9803" s="3"/>
      <c r="BR9803" s="3"/>
      <c r="BS9803" s="3"/>
      <c r="BT9803" s="23">
        <v>9798</v>
      </c>
      <c r="BU9803" s="4">
        <f t="shared" si="612"/>
        <v>0</v>
      </c>
      <c r="BV9803" s="4">
        <f t="shared" si="613"/>
        <v>0</v>
      </c>
      <c r="BW9803" s="23"/>
      <c r="BX9803" s="4">
        <f t="shared" si="614"/>
        <v>1</v>
      </c>
      <c r="BY9803" s="4">
        <f t="shared" si="615"/>
        <v>1</v>
      </c>
    </row>
    <row r="9804" spans="1:77">
      <c r="A9804" s="23">
        <v>9799</v>
      </c>
      <c r="BP9804" s="3"/>
      <c r="BQ9804" s="3"/>
      <c r="BR9804" s="3"/>
      <c r="BS9804" s="3"/>
      <c r="BT9804" s="23">
        <v>9799</v>
      </c>
      <c r="BU9804" s="4">
        <f t="shared" si="612"/>
        <v>0</v>
      </c>
      <c r="BV9804" s="4">
        <f t="shared" si="613"/>
        <v>0</v>
      </c>
      <c r="BW9804" s="23"/>
      <c r="BX9804" s="4">
        <f t="shared" si="614"/>
        <v>1</v>
      </c>
      <c r="BY9804" s="4">
        <f t="shared" si="615"/>
        <v>1</v>
      </c>
    </row>
    <row r="9805" spans="1:77">
      <c r="A9805" s="23">
        <v>9800</v>
      </c>
      <c r="BP9805" s="3"/>
      <c r="BQ9805" s="3"/>
      <c r="BR9805" s="3"/>
      <c r="BS9805" s="3"/>
      <c r="BT9805" s="23">
        <v>9800</v>
      </c>
      <c r="BU9805" s="4">
        <f t="shared" si="612"/>
        <v>0</v>
      </c>
      <c r="BV9805" s="4">
        <f t="shared" si="613"/>
        <v>0</v>
      </c>
      <c r="BW9805" s="23"/>
      <c r="BX9805" s="4">
        <f t="shared" si="614"/>
        <v>1</v>
      </c>
      <c r="BY9805" s="4">
        <f t="shared" si="615"/>
        <v>1</v>
      </c>
    </row>
    <row r="9806" spans="1:77">
      <c r="A9806" s="23">
        <v>9801</v>
      </c>
      <c r="BP9806" s="3"/>
      <c r="BQ9806" s="3"/>
      <c r="BR9806" s="3"/>
      <c r="BS9806" s="3"/>
      <c r="BT9806" s="23">
        <v>9801</v>
      </c>
      <c r="BU9806" s="4">
        <f t="shared" si="612"/>
        <v>0</v>
      </c>
      <c r="BV9806" s="4">
        <f t="shared" si="613"/>
        <v>0</v>
      </c>
      <c r="BW9806" s="23"/>
      <c r="BX9806" s="4">
        <f t="shared" si="614"/>
        <v>1</v>
      </c>
      <c r="BY9806" s="4">
        <f t="shared" si="615"/>
        <v>1</v>
      </c>
    </row>
    <row r="9807" spans="1:77">
      <c r="A9807" s="23">
        <v>9802</v>
      </c>
      <c r="BP9807" s="3"/>
      <c r="BQ9807" s="3"/>
      <c r="BR9807" s="3"/>
      <c r="BS9807" s="3"/>
      <c r="BT9807" s="23">
        <v>9802</v>
      </c>
      <c r="BU9807" s="4">
        <f t="shared" si="612"/>
        <v>0</v>
      </c>
      <c r="BV9807" s="4">
        <f t="shared" si="613"/>
        <v>0</v>
      </c>
      <c r="BW9807" s="23"/>
      <c r="BX9807" s="4">
        <f t="shared" si="614"/>
        <v>1</v>
      </c>
      <c r="BY9807" s="4">
        <f t="shared" si="615"/>
        <v>1</v>
      </c>
    </row>
    <row r="9808" spans="1:77">
      <c r="A9808" s="23">
        <v>9803</v>
      </c>
      <c r="BP9808" s="3"/>
      <c r="BQ9808" s="3"/>
      <c r="BR9808" s="3"/>
      <c r="BS9808" s="3"/>
      <c r="BT9808" s="23">
        <v>9803</v>
      </c>
      <c r="BU9808" s="4">
        <f t="shared" si="612"/>
        <v>0</v>
      </c>
      <c r="BV9808" s="4">
        <f t="shared" si="613"/>
        <v>0</v>
      </c>
      <c r="BW9808" s="23"/>
      <c r="BX9808" s="4">
        <f t="shared" si="614"/>
        <v>1</v>
      </c>
      <c r="BY9808" s="4">
        <f t="shared" si="615"/>
        <v>1</v>
      </c>
    </row>
    <row r="9809" spans="1:77">
      <c r="A9809" s="23">
        <v>9804</v>
      </c>
      <c r="BP9809" s="3"/>
      <c r="BQ9809" s="3"/>
      <c r="BR9809" s="3"/>
      <c r="BS9809" s="3"/>
      <c r="BT9809" s="23">
        <v>9804</v>
      </c>
      <c r="BU9809" s="4">
        <f t="shared" si="612"/>
        <v>0</v>
      </c>
      <c r="BV9809" s="4">
        <f t="shared" si="613"/>
        <v>0</v>
      </c>
      <c r="BW9809" s="23"/>
      <c r="BX9809" s="4">
        <f t="shared" si="614"/>
        <v>1</v>
      </c>
      <c r="BY9809" s="4">
        <f t="shared" si="615"/>
        <v>1</v>
      </c>
    </row>
    <row r="9810" spans="1:77">
      <c r="A9810" s="23">
        <v>9805</v>
      </c>
      <c r="BP9810" s="3"/>
      <c r="BQ9810" s="3"/>
      <c r="BR9810" s="3"/>
      <c r="BS9810" s="3"/>
      <c r="BT9810" s="23">
        <v>9805</v>
      </c>
      <c r="BU9810" s="4">
        <f t="shared" si="612"/>
        <v>0</v>
      </c>
      <c r="BV9810" s="4">
        <f t="shared" si="613"/>
        <v>0</v>
      </c>
      <c r="BW9810" s="23"/>
      <c r="BX9810" s="4">
        <f t="shared" si="614"/>
        <v>1</v>
      </c>
      <c r="BY9810" s="4">
        <f t="shared" si="615"/>
        <v>1</v>
      </c>
    </row>
    <row r="9811" spans="1:77">
      <c r="A9811" s="23">
        <v>9806</v>
      </c>
      <c r="BP9811" s="3"/>
      <c r="BQ9811" s="3"/>
      <c r="BR9811" s="3"/>
      <c r="BS9811" s="3"/>
      <c r="BT9811" s="23">
        <v>9806</v>
      </c>
      <c r="BU9811" s="4">
        <f t="shared" si="612"/>
        <v>0</v>
      </c>
      <c r="BV9811" s="4">
        <f t="shared" si="613"/>
        <v>0</v>
      </c>
      <c r="BW9811" s="23"/>
      <c r="BX9811" s="4">
        <f t="shared" si="614"/>
        <v>1</v>
      </c>
      <c r="BY9811" s="4">
        <f t="shared" si="615"/>
        <v>1</v>
      </c>
    </row>
    <row r="9812" spans="1:77">
      <c r="A9812" s="23">
        <v>9807</v>
      </c>
      <c r="BP9812" s="3"/>
      <c r="BQ9812" s="3"/>
      <c r="BR9812" s="3"/>
      <c r="BS9812" s="3"/>
      <c r="BT9812" s="23">
        <v>9807</v>
      </c>
      <c r="BU9812" s="4">
        <f t="shared" si="612"/>
        <v>0</v>
      </c>
      <c r="BV9812" s="4">
        <f t="shared" si="613"/>
        <v>0</v>
      </c>
      <c r="BW9812" s="23"/>
      <c r="BX9812" s="4">
        <f t="shared" si="614"/>
        <v>1</v>
      </c>
      <c r="BY9812" s="4">
        <f t="shared" si="615"/>
        <v>1</v>
      </c>
    </row>
    <row r="9813" spans="1:77">
      <c r="A9813" s="23">
        <v>9808</v>
      </c>
      <c r="BP9813" s="3"/>
      <c r="BQ9813" s="3"/>
      <c r="BR9813" s="3"/>
      <c r="BS9813" s="3"/>
      <c r="BT9813" s="23">
        <v>9808</v>
      </c>
      <c r="BU9813" s="4">
        <f t="shared" si="612"/>
        <v>0</v>
      </c>
      <c r="BV9813" s="4">
        <f t="shared" si="613"/>
        <v>0</v>
      </c>
      <c r="BW9813" s="23"/>
      <c r="BX9813" s="4">
        <f t="shared" si="614"/>
        <v>1</v>
      </c>
      <c r="BY9813" s="4">
        <f t="shared" si="615"/>
        <v>1</v>
      </c>
    </row>
    <row r="9814" spans="1:77">
      <c r="A9814" s="23">
        <v>9809</v>
      </c>
      <c r="BP9814" s="3"/>
      <c r="BQ9814" s="3"/>
      <c r="BR9814" s="3"/>
      <c r="BS9814" s="3"/>
      <c r="BT9814" s="23">
        <v>9809</v>
      </c>
      <c r="BU9814" s="4">
        <f t="shared" si="612"/>
        <v>0</v>
      </c>
      <c r="BV9814" s="4">
        <f t="shared" si="613"/>
        <v>0</v>
      </c>
      <c r="BW9814" s="23"/>
      <c r="BX9814" s="4">
        <f t="shared" si="614"/>
        <v>1</v>
      </c>
      <c r="BY9814" s="4">
        <f t="shared" si="615"/>
        <v>1</v>
      </c>
    </row>
    <row r="9815" spans="1:77">
      <c r="A9815" s="23">
        <v>9810</v>
      </c>
      <c r="BP9815" s="3"/>
      <c r="BQ9815" s="3"/>
      <c r="BR9815" s="3"/>
      <c r="BS9815" s="3"/>
      <c r="BT9815" s="23">
        <v>9810</v>
      </c>
      <c r="BU9815" s="4">
        <f t="shared" si="612"/>
        <v>0</v>
      </c>
      <c r="BV9815" s="4">
        <f t="shared" si="613"/>
        <v>0</v>
      </c>
      <c r="BW9815" s="23"/>
      <c r="BX9815" s="4">
        <f t="shared" si="614"/>
        <v>1</v>
      </c>
      <c r="BY9815" s="4">
        <f t="shared" si="615"/>
        <v>1</v>
      </c>
    </row>
    <row r="9816" spans="1:77">
      <c r="A9816" s="23">
        <v>9811</v>
      </c>
      <c r="BP9816" s="3"/>
      <c r="BQ9816" s="3"/>
      <c r="BR9816" s="3"/>
      <c r="BS9816" s="3"/>
      <c r="BT9816" s="23">
        <v>9811</v>
      </c>
      <c r="BU9816" s="4">
        <f t="shared" si="612"/>
        <v>0</v>
      </c>
      <c r="BV9816" s="4">
        <f t="shared" si="613"/>
        <v>0</v>
      </c>
      <c r="BW9816" s="23"/>
      <c r="BX9816" s="4">
        <f t="shared" si="614"/>
        <v>1</v>
      </c>
      <c r="BY9816" s="4">
        <f t="shared" si="615"/>
        <v>1</v>
      </c>
    </row>
    <row r="9817" spans="1:77">
      <c r="A9817" s="23">
        <v>9812</v>
      </c>
      <c r="BP9817" s="3"/>
      <c r="BQ9817" s="3"/>
      <c r="BR9817" s="3"/>
      <c r="BS9817" s="3"/>
      <c r="BT9817" s="23">
        <v>9812</v>
      </c>
      <c r="BU9817" s="4">
        <f t="shared" si="612"/>
        <v>0</v>
      </c>
      <c r="BV9817" s="4">
        <f t="shared" si="613"/>
        <v>0</v>
      </c>
      <c r="BW9817" s="23"/>
      <c r="BX9817" s="4">
        <f t="shared" si="614"/>
        <v>1</v>
      </c>
      <c r="BY9817" s="4">
        <f t="shared" si="615"/>
        <v>1</v>
      </c>
    </row>
    <row r="9818" spans="1:77">
      <c r="A9818" s="23">
        <v>9813</v>
      </c>
      <c r="BP9818" s="3"/>
      <c r="BQ9818" s="3"/>
      <c r="BR9818" s="3"/>
      <c r="BS9818" s="3"/>
      <c r="BT9818" s="23">
        <v>9813</v>
      </c>
      <c r="BU9818" s="4">
        <f t="shared" si="612"/>
        <v>0</v>
      </c>
      <c r="BV9818" s="4">
        <f t="shared" si="613"/>
        <v>0</v>
      </c>
      <c r="BW9818" s="23"/>
      <c r="BX9818" s="4">
        <f t="shared" si="614"/>
        <v>1</v>
      </c>
      <c r="BY9818" s="4">
        <f t="shared" si="615"/>
        <v>1</v>
      </c>
    </row>
    <row r="9819" spans="1:77">
      <c r="A9819" s="23">
        <v>9814</v>
      </c>
      <c r="BP9819" s="3"/>
      <c r="BQ9819" s="3"/>
      <c r="BR9819" s="3"/>
      <c r="BS9819" s="3"/>
      <c r="BT9819" s="23">
        <v>9814</v>
      </c>
      <c r="BU9819" s="4">
        <f t="shared" si="612"/>
        <v>0</v>
      </c>
      <c r="BV9819" s="4">
        <f t="shared" si="613"/>
        <v>0</v>
      </c>
      <c r="BW9819" s="23"/>
      <c r="BX9819" s="4">
        <f t="shared" si="614"/>
        <v>1</v>
      </c>
      <c r="BY9819" s="4">
        <f t="shared" si="615"/>
        <v>1</v>
      </c>
    </row>
    <row r="9820" spans="1:77">
      <c r="A9820" s="23">
        <v>9815</v>
      </c>
      <c r="BP9820" s="3"/>
      <c r="BQ9820" s="3"/>
      <c r="BR9820" s="3"/>
      <c r="BS9820" s="3"/>
      <c r="BT9820" s="23">
        <v>9815</v>
      </c>
      <c r="BU9820" s="4">
        <f t="shared" si="612"/>
        <v>0</v>
      </c>
      <c r="BV9820" s="4">
        <f t="shared" si="613"/>
        <v>0</v>
      </c>
      <c r="BW9820" s="23"/>
      <c r="BX9820" s="4">
        <f t="shared" si="614"/>
        <v>1</v>
      </c>
      <c r="BY9820" s="4">
        <f t="shared" si="615"/>
        <v>1</v>
      </c>
    </row>
    <row r="9821" spans="1:77">
      <c r="A9821" s="23">
        <v>9816</v>
      </c>
      <c r="BP9821" s="3"/>
      <c r="BQ9821" s="3"/>
      <c r="BR9821" s="3"/>
      <c r="BS9821" s="3"/>
      <c r="BT9821" s="23">
        <v>9816</v>
      </c>
      <c r="BU9821" s="4">
        <f t="shared" si="612"/>
        <v>0</v>
      </c>
      <c r="BV9821" s="4">
        <f t="shared" si="613"/>
        <v>0</v>
      </c>
      <c r="BW9821" s="23"/>
      <c r="BX9821" s="4">
        <f t="shared" si="614"/>
        <v>1</v>
      </c>
      <c r="BY9821" s="4">
        <f t="shared" si="615"/>
        <v>1</v>
      </c>
    </row>
    <row r="9822" spans="1:77">
      <c r="A9822" s="23">
        <v>9817</v>
      </c>
      <c r="BP9822" s="3"/>
      <c r="BQ9822" s="3"/>
      <c r="BR9822" s="3"/>
      <c r="BS9822" s="3"/>
      <c r="BT9822" s="23">
        <v>9817</v>
      </c>
      <c r="BU9822" s="4">
        <f t="shared" si="612"/>
        <v>0</v>
      </c>
      <c r="BV9822" s="4">
        <f t="shared" si="613"/>
        <v>0</v>
      </c>
      <c r="BW9822" s="23"/>
      <c r="BX9822" s="4">
        <f t="shared" si="614"/>
        <v>1</v>
      </c>
      <c r="BY9822" s="4">
        <f t="shared" si="615"/>
        <v>1</v>
      </c>
    </row>
    <row r="9823" spans="1:77">
      <c r="A9823" s="23">
        <v>9818</v>
      </c>
      <c r="BP9823" s="3"/>
      <c r="BQ9823" s="3"/>
      <c r="BR9823" s="3"/>
      <c r="BS9823" s="3"/>
      <c r="BT9823" s="23">
        <v>9818</v>
      </c>
      <c r="BU9823" s="4">
        <f t="shared" si="612"/>
        <v>0</v>
      </c>
      <c r="BV9823" s="4">
        <f t="shared" si="613"/>
        <v>0</v>
      </c>
      <c r="BW9823" s="23"/>
      <c r="BX9823" s="4">
        <f t="shared" si="614"/>
        <v>1</v>
      </c>
      <c r="BY9823" s="4">
        <f t="shared" si="615"/>
        <v>1</v>
      </c>
    </row>
    <row r="9824" spans="1:77">
      <c r="A9824" s="23">
        <v>9819</v>
      </c>
      <c r="BP9824" s="3"/>
      <c r="BQ9824" s="3"/>
      <c r="BR9824" s="3"/>
      <c r="BS9824" s="3"/>
      <c r="BT9824" s="23">
        <v>9819</v>
      </c>
      <c r="BU9824" s="4">
        <f t="shared" si="612"/>
        <v>0</v>
      </c>
      <c r="BV9824" s="4">
        <f t="shared" si="613"/>
        <v>0</v>
      </c>
      <c r="BW9824" s="23"/>
      <c r="BX9824" s="4">
        <f t="shared" si="614"/>
        <v>1</v>
      </c>
      <c r="BY9824" s="4">
        <f t="shared" si="615"/>
        <v>1</v>
      </c>
    </row>
    <row r="9825" spans="1:77">
      <c r="A9825" s="23">
        <v>9820</v>
      </c>
      <c r="BP9825" s="3"/>
      <c r="BQ9825" s="3"/>
      <c r="BR9825" s="3"/>
      <c r="BS9825" s="3"/>
      <c r="BT9825" s="23">
        <v>9820</v>
      </c>
      <c r="BU9825" s="4">
        <f t="shared" si="612"/>
        <v>0</v>
      </c>
      <c r="BV9825" s="4">
        <f t="shared" si="613"/>
        <v>0</v>
      </c>
      <c r="BW9825" s="23"/>
      <c r="BX9825" s="4">
        <f t="shared" si="614"/>
        <v>1</v>
      </c>
      <c r="BY9825" s="4">
        <f t="shared" si="615"/>
        <v>1</v>
      </c>
    </row>
    <row r="9826" spans="1:77">
      <c r="A9826" s="23">
        <v>9821</v>
      </c>
      <c r="BP9826" s="3"/>
      <c r="BQ9826" s="3"/>
      <c r="BR9826" s="3"/>
      <c r="BS9826" s="3"/>
      <c r="BT9826" s="23">
        <v>9821</v>
      </c>
      <c r="BU9826" s="4">
        <f t="shared" si="612"/>
        <v>0</v>
      </c>
      <c r="BV9826" s="4">
        <f t="shared" si="613"/>
        <v>0</v>
      </c>
      <c r="BW9826" s="23"/>
      <c r="BX9826" s="4">
        <f t="shared" si="614"/>
        <v>1</v>
      </c>
      <c r="BY9826" s="4">
        <f t="shared" si="615"/>
        <v>1</v>
      </c>
    </row>
    <row r="9827" spans="1:77">
      <c r="A9827" s="23">
        <v>9822</v>
      </c>
      <c r="BP9827" s="3"/>
      <c r="BQ9827" s="3"/>
      <c r="BR9827" s="3"/>
      <c r="BS9827" s="3"/>
      <c r="BT9827" s="23">
        <v>9822</v>
      </c>
      <c r="BU9827" s="4">
        <f t="shared" si="612"/>
        <v>0</v>
      </c>
      <c r="BV9827" s="4">
        <f t="shared" si="613"/>
        <v>0</v>
      </c>
      <c r="BW9827" s="23"/>
      <c r="BX9827" s="4">
        <f t="shared" si="614"/>
        <v>1</v>
      </c>
      <c r="BY9827" s="4">
        <f t="shared" si="615"/>
        <v>1</v>
      </c>
    </row>
    <row r="9828" spans="1:77">
      <c r="A9828" s="23">
        <v>9823</v>
      </c>
      <c r="BP9828" s="3"/>
      <c r="BQ9828" s="3"/>
      <c r="BR9828" s="3"/>
      <c r="BS9828" s="3"/>
      <c r="BT9828" s="23">
        <v>9823</v>
      </c>
      <c r="BU9828" s="4">
        <f t="shared" si="612"/>
        <v>0</v>
      </c>
      <c r="BV9828" s="4">
        <f t="shared" si="613"/>
        <v>0</v>
      </c>
      <c r="BW9828" s="23"/>
      <c r="BX9828" s="4">
        <f t="shared" si="614"/>
        <v>1</v>
      </c>
      <c r="BY9828" s="4">
        <f t="shared" si="615"/>
        <v>1</v>
      </c>
    </row>
    <row r="9829" spans="1:77">
      <c r="A9829" s="23">
        <v>9824</v>
      </c>
      <c r="BP9829" s="3"/>
      <c r="BQ9829" s="3"/>
      <c r="BR9829" s="3"/>
      <c r="BS9829" s="3"/>
      <c r="BT9829" s="23">
        <v>9824</v>
      </c>
      <c r="BU9829" s="4">
        <f t="shared" si="612"/>
        <v>0</v>
      </c>
      <c r="BV9829" s="4">
        <f t="shared" si="613"/>
        <v>0</v>
      </c>
      <c r="BW9829" s="23"/>
      <c r="BX9829" s="4">
        <f t="shared" si="614"/>
        <v>1</v>
      </c>
      <c r="BY9829" s="4">
        <f t="shared" si="615"/>
        <v>1</v>
      </c>
    </row>
    <row r="9830" spans="1:77">
      <c r="A9830" s="23">
        <v>9825</v>
      </c>
      <c r="BP9830" s="3"/>
      <c r="BQ9830" s="3"/>
      <c r="BR9830" s="3"/>
      <c r="BS9830" s="3"/>
      <c r="BT9830" s="23">
        <v>9825</v>
      </c>
      <c r="BU9830" s="4">
        <f t="shared" si="612"/>
        <v>0</v>
      </c>
      <c r="BV9830" s="4">
        <f t="shared" si="613"/>
        <v>0</v>
      </c>
      <c r="BW9830" s="23"/>
      <c r="BX9830" s="4">
        <f t="shared" si="614"/>
        <v>1</v>
      </c>
      <c r="BY9830" s="4">
        <f t="shared" si="615"/>
        <v>1</v>
      </c>
    </row>
    <row r="9831" spans="1:77">
      <c r="A9831" s="23">
        <v>9826</v>
      </c>
      <c r="BP9831" s="3"/>
      <c r="BQ9831" s="3"/>
      <c r="BR9831" s="3"/>
      <c r="BS9831" s="3"/>
      <c r="BT9831" s="23">
        <v>9826</v>
      </c>
      <c r="BU9831" s="4">
        <f t="shared" si="612"/>
        <v>0</v>
      </c>
      <c r="BV9831" s="4">
        <f t="shared" si="613"/>
        <v>0</v>
      </c>
      <c r="BW9831" s="23"/>
      <c r="BX9831" s="4">
        <f t="shared" si="614"/>
        <v>1</v>
      </c>
      <c r="BY9831" s="4">
        <f t="shared" si="615"/>
        <v>1</v>
      </c>
    </row>
    <row r="9832" spans="1:77">
      <c r="A9832" s="23">
        <v>9827</v>
      </c>
      <c r="BP9832" s="3"/>
      <c r="BQ9832" s="3"/>
      <c r="BR9832" s="3"/>
      <c r="BS9832" s="3"/>
      <c r="BT9832" s="23">
        <v>9827</v>
      </c>
      <c r="BU9832" s="4">
        <f t="shared" si="612"/>
        <v>0</v>
      </c>
      <c r="BV9832" s="4">
        <f t="shared" si="613"/>
        <v>0</v>
      </c>
      <c r="BW9832" s="23"/>
      <c r="BX9832" s="4">
        <f t="shared" si="614"/>
        <v>1</v>
      </c>
      <c r="BY9832" s="4">
        <f t="shared" si="615"/>
        <v>1</v>
      </c>
    </row>
    <row r="9833" spans="1:77">
      <c r="A9833" s="23">
        <v>9828</v>
      </c>
      <c r="BP9833" s="3"/>
      <c r="BQ9833" s="3"/>
      <c r="BR9833" s="3"/>
      <c r="BS9833" s="3"/>
      <c r="BT9833" s="23">
        <v>9828</v>
      </c>
      <c r="BU9833" s="4">
        <f t="shared" si="612"/>
        <v>0</v>
      </c>
      <c r="BV9833" s="4">
        <f t="shared" si="613"/>
        <v>0</v>
      </c>
      <c r="BW9833" s="23"/>
      <c r="BX9833" s="4">
        <f t="shared" si="614"/>
        <v>1</v>
      </c>
      <c r="BY9833" s="4">
        <f t="shared" si="615"/>
        <v>1</v>
      </c>
    </row>
    <row r="9834" spans="1:77">
      <c r="A9834" s="23">
        <v>9829</v>
      </c>
      <c r="BP9834" s="3"/>
      <c r="BQ9834" s="3"/>
      <c r="BR9834" s="3"/>
      <c r="BS9834" s="3"/>
      <c r="BT9834" s="23">
        <v>9829</v>
      </c>
      <c r="BU9834" s="4">
        <f t="shared" si="612"/>
        <v>0</v>
      </c>
      <c r="BV9834" s="4">
        <f t="shared" si="613"/>
        <v>0</v>
      </c>
      <c r="BW9834" s="23"/>
      <c r="BX9834" s="4">
        <f t="shared" si="614"/>
        <v>1</v>
      </c>
      <c r="BY9834" s="4">
        <f t="shared" si="615"/>
        <v>1</v>
      </c>
    </row>
    <row r="9835" spans="1:77">
      <c r="A9835" s="23">
        <v>9830</v>
      </c>
      <c r="BP9835" s="3"/>
      <c r="BQ9835" s="3"/>
      <c r="BR9835" s="3"/>
      <c r="BS9835" s="3"/>
      <c r="BT9835" s="23">
        <v>9830</v>
      </c>
      <c r="BU9835" s="4">
        <f t="shared" si="612"/>
        <v>0</v>
      </c>
      <c r="BV9835" s="4">
        <f t="shared" si="613"/>
        <v>0</v>
      </c>
      <c r="BW9835" s="23"/>
      <c r="BX9835" s="4">
        <f t="shared" si="614"/>
        <v>1</v>
      </c>
      <c r="BY9835" s="4">
        <f t="shared" si="615"/>
        <v>1</v>
      </c>
    </row>
    <row r="9836" spans="1:77">
      <c r="A9836" s="23">
        <v>9831</v>
      </c>
      <c r="BP9836" s="3"/>
      <c r="BQ9836" s="3"/>
      <c r="BR9836" s="3"/>
      <c r="BS9836" s="3"/>
      <c r="BT9836" s="23">
        <v>9831</v>
      </c>
      <c r="BU9836" s="4">
        <f t="shared" si="612"/>
        <v>0</v>
      </c>
      <c r="BV9836" s="4">
        <f t="shared" si="613"/>
        <v>0</v>
      </c>
      <c r="BW9836" s="23"/>
      <c r="BX9836" s="4">
        <f t="shared" si="614"/>
        <v>1</v>
      </c>
      <c r="BY9836" s="4">
        <f t="shared" si="615"/>
        <v>1</v>
      </c>
    </row>
    <row r="9837" spans="1:77">
      <c r="A9837" s="23">
        <v>9832</v>
      </c>
      <c r="BP9837" s="3"/>
      <c r="BQ9837" s="3"/>
      <c r="BR9837" s="3"/>
      <c r="BS9837" s="3"/>
      <c r="BT9837" s="23">
        <v>9832</v>
      </c>
      <c r="BU9837" s="4">
        <f t="shared" si="612"/>
        <v>0</v>
      </c>
      <c r="BV9837" s="4">
        <f t="shared" si="613"/>
        <v>0</v>
      </c>
      <c r="BW9837" s="23"/>
      <c r="BX9837" s="4">
        <f t="shared" si="614"/>
        <v>1</v>
      </c>
      <c r="BY9837" s="4">
        <f t="shared" si="615"/>
        <v>1</v>
      </c>
    </row>
    <row r="9838" spans="1:77">
      <c r="A9838" s="23">
        <v>9833</v>
      </c>
      <c r="BP9838" s="3"/>
      <c r="BQ9838" s="3"/>
      <c r="BR9838" s="3"/>
      <c r="BS9838" s="3"/>
      <c r="BT9838" s="23">
        <v>9833</v>
      </c>
      <c r="BU9838" s="4">
        <f t="shared" si="612"/>
        <v>0</v>
      </c>
      <c r="BV9838" s="4">
        <f t="shared" si="613"/>
        <v>0</v>
      </c>
      <c r="BW9838" s="23"/>
      <c r="BX9838" s="4">
        <f t="shared" si="614"/>
        <v>1</v>
      </c>
      <c r="BY9838" s="4">
        <f t="shared" si="615"/>
        <v>1</v>
      </c>
    </row>
    <row r="9839" spans="1:77">
      <c r="A9839" s="23">
        <v>9834</v>
      </c>
      <c r="BP9839" s="3"/>
      <c r="BQ9839" s="3"/>
      <c r="BR9839" s="3"/>
      <c r="BS9839" s="3"/>
      <c r="BT9839" s="23">
        <v>9834</v>
      </c>
      <c r="BU9839" s="4">
        <f t="shared" si="612"/>
        <v>0</v>
      </c>
      <c r="BV9839" s="4">
        <f t="shared" si="613"/>
        <v>0</v>
      </c>
      <c r="BW9839" s="23"/>
      <c r="BX9839" s="4">
        <f t="shared" si="614"/>
        <v>1</v>
      </c>
      <c r="BY9839" s="4">
        <f t="shared" si="615"/>
        <v>1</v>
      </c>
    </row>
    <row r="9840" spans="1:77">
      <c r="A9840" s="23">
        <v>9835</v>
      </c>
      <c r="BP9840" s="3"/>
      <c r="BQ9840" s="3"/>
      <c r="BR9840" s="3"/>
      <c r="BS9840" s="3"/>
      <c r="BT9840" s="23">
        <v>9835</v>
      </c>
      <c r="BU9840" s="4">
        <f t="shared" si="612"/>
        <v>0</v>
      </c>
      <c r="BV9840" s="4">
        <f t="shared" si="613"/>
        <v>0</v>
      </c>
      <c r="BW9840" s="23"/>
      <c r="BX9840" s="4">
        <f t="shared" si="614"/>
        <v>1</v>
      </c>
      <c r="BY9840" s="4">
        <f t="shared" si="615"/>
        <v>1</v>
      </c>
    </row>
    <row r="9841" spans="1:77">
      <c r="A9841" s="23">
        <v>9836</v>
      </c>
      <c r="BP9841" s="3"/>
      <c r="BQ9841" s="3"/>
      <c r="BR9841" s="3"/>
      <c r="BS9841" s="3"/>
      <c r="BT9841" s="23">
        <v>9836</v>
      </c>
      <c r="BU9841" s="4">
        <f t="shared" si="612"/>
        <v>0</v>
      </c>
      <c r="BV9841" s="4">
        <f t="shared" si="613"/>
        <v>0</v>
      </c>
      <c r="BW9841" s="23"/>
      <c r="BX9841" s="4">
        <f t="shared" si="614"/>
        <v>1</v>
      </c>
      <c r="BY9841" s="4">
        <f t="shared" si="615"/>
        <v>1</v>
      </c>
    </row>
    <row r="9842" spans="1:77">
      <c r="A9842" s="23">
        <v>9837</v>
      </c>
      <c r="BP9842" s="3"/>
      <c r="BQ9842" s="3"/>
      <c r="BR9842" s="3"/>
      <c r="BS9842" s="3"/>
      <c r="BT9842" s="23">
        <v>9837</v>
      </c>
      <c r="BU9842" s="4">
        <f t="shared" si="612"/>
        <v>0</v>
      </c>
      <c r="BV9842" s="4">
        <f t="shared" si="613"/>
        <v>0</v>
      </c>
      <c r="BW9842" s="23"/>
      <c r="BX9842" s="4">
        <f t="shared" si="614"/>
        <v>1</v>
      </c>
      <c r="BY9842" s="4">
        <f t="shared" si="615"/>
        <v>1</v>
      </c>
    </row>
    <row r="9843" spans="1:77">
      <c r="A9843" s="23">
        <v>9838</v>
      </c>
      <c r="BP9843" s="3"/>
      <c r="BQ9843" s="3"/>
      <c r="BR9843" s="3"/>
      <c r="BS9843" s="3"/>
      <c r="BT9843" s="23">
        <v>9838</v>
      </c>
      <c r="BU9843" s="4">
        <f t="shared" si="612"/>
        <v>0</v>
      </c>
      <c r="BV9843" s="4">
        <f t="shared" si="613"/>
        <v>0</v>
      </c>
      <c r="BW9843" s="23"/>
      <c r="BX9843" s="4">
        <f t="shared" si="614"/>
        <v>1</v>
      </c>
      <c r="BY9843" s="4">
        <f t="shared" si="615"/>
        <v>1</v>
      </c>
    </row>
    <row r="9844" spans="1:77">
      <c r="A9844" s="23">
        <v>9839</v>
      </c>
      <c r="BP9844" s="3"/>
      <c r="BQ9844" s="3"/>
      <c r="BR9844" s="3"/>
      <c r="BS9844" s="3"/>
      <c r="BT9844" s="23">
        <v>9839</v>
      </c>
      <c r="BU9844" s="4">
        <f t="shared" si="612"/>
        <v>0</v>
      </c>
      <c r="BV9844" s="4">
        <f t="shared" si="613"/>
        <v>0</v>
      </c>
      <c r="BW9844" s="23"/>
      <c r="BX9844" s="4">
        <f t="shared" si="614"/>
        <v>1</v>
      </c>
      <c r="BY9844" s="4">
        <f t="shared" si="615"/>
        <v>1</v>
      </c>
    </row>
    <row r="9845" spans="1:77">
      <c r="A9845" s="23">
        <v>9840</v>
      </c>
      <c r="BP9845" s="3"/>
      <c r="BQ9845" s="3"/>
      <c r="BR9845" s="3"/>
      <c r="BS9845" s="3"/>
      <c r="BT9845" s="23">
        <v>9840</v>
      </c>
      <c r="BU9845" s="4">
        <f t="shared" si="612"/>
        <v>0</v>
      </c>
      <c r="BV9845" s="4">
        <f t="shared" si="613"/>
        <v>0</v>
      </c>
      <c r="BW9845" s="23"/>
      <c r="BX9845" s="4">
        <f t="shared" si="614"/>
        <v>1</v>
      </c>
      <c r="BY9845" s="4">
        <f t="shared" si="615"/>
        <v>1</v>
      </c>
    </row>
    <row r="9846" spans="1:77">
      <c r="A9846" s="23">
        <v>9841</v>
      </c>
      <c r="BP9846" s="3"/>
      <c r="BQ9846" s="3"/>
      <c r="BR9846" s="3"/>
      <c r="BS9846" s="3"/>
      <c r="BT9846" s="23">
        <v>9841</v>
      </c>
      <c r="BU9846" s="4">
        <f t="shared" si="612"/>
        <v>0</v>
      </c>
      <c r="BV9846" s="4">
        <f t="shared" si="613"/>
        <v>0</v>
      </c>
      <c r="BW9846" s="23"/>
      <c r="BX9846" s="4">
        <f t="shared" si="614"/>
        <v>1</v>
      </c>
      <c r="BY9846" s="4">
        <f t="shared" si="615"/>
        <v>1</v>
      </c>
    </row>
    <row r="9847" spans="1:77">
      <c r="A9847" s="23">
        <v>9842</v>
      </c>
      <c r="BP9847" s="3"/>
      <c r="BQ9847" s="3"/>
      <c r="BR9847" s="3"/>
      <c r="BS9847" s="3"/>
      <c r="BT9847" s="23">
        <v>9842</v>
      </c>
      <c r="BU9847" s="4">
        <f t="shared" si="612"/>
        <v>0</v>
      </c>
      <c r="BV9847" s="4">
        <f t="shared" si="613"/>
        <v>0</v>
      </c>
      <c r="BW9847" s="23"/>
      <c r="BX9847" s="4">
        <f t="shared" si="614"/>
        <v>1</v>
      </c>
      <c r="BY9847" s="4">
        <f t="shared" si="615"/>
        <v>1</v>
      </c>
    </row>
    <row r="9848" spans="1:77">
      <c r="A9848" s="23">
        <v>9843</v>
      </c>
      <c r="BP9848" s="3"/>
      <c r="BQ9848" s="3"/>
      <c r="BR9848" s="3"/>
      <c r="BS9848" s="3"/>
      <c r="BT9848" s="23">
        <v>9843</v>
      </c>
      <c r="BU9848" s="4">
        <f t="shared" si="612"/>
        <v>0</v>
      </c>
      <c r="BV9848" s="4">
        <f t="shared" si="613"/>
        <v>0</v>
      </c>
      <c r="BW9848" s="23"/>
      <c r="BX9848" s="4">
        <f t="shared" si="614"/>
        <v>1</v>
      </c>
      <c r="BY9848" s="4">
        <f t="shared" si="615"/>
        <v>1</v>
      </c>
    </row>
    <row r="9849" spans="1:77">
      <c r="A9849" s="23">
        <v>9844</v>
      </c>
      <c r="BP9849" s="3"/>
      <c r="BQ9849" s="3"/>
      <c r="BR9849" s="3"/>
      <c r="BS9849" s="3"/>
      <c r="BT9849" s="23">
        <v>9844</v>
      </c>
      <c r="BU9849" s="4">
        <f t="shared" si="612"/>
        <v>0</v>
      </c>
      <c r="BV9849" s="4">
        <f t="shared" si="613"/>
        <v>0</v>
      </c>
      <c r="BW9849" s="23"/>
      <c r="BX9849" s="4">
        <f t="shared" si="614"/>
        <v>1</v>
      </c>
      <c r="BY9849" s="4">
        <f t="shared" si="615"/>
        <v>1</v>
      </c>
    </row>
    <row r="9850" spans="1:77">
      <c r="A9850" s="23">
        <v>9845</v>
      </c>
      <c r="BP9850" s="3"/>
      <c r="BQ9850" s="3"/>
      <c r="BR9850" s="3"/>
      <c r="BS9850" s="3"/>
      <c r="BT9850" s="23">
        <v>9845</v>
      </c>
      <c r="BU9850" s="4">
        <f t="shared" si="612"/>
        <v>0</v>
      </c>
      <c r="BV9850" s="4">
        <f t="shared" si="613"/>
        <v>0</v>
      </c>
      <c r="BW9850" s="23"/>
      <c r="BX9850" s="4">
        <f t="shared" si="614"/>
        <v>1</v>
      </c>
      <c r="BY9850" s="4">
        <f t="shared" si="615"/>
        <v>1</v>
      </c>
    </row>
    <row r="9851" spans="1:77">
      <c r="A9851" s="23">
        <v>9846</v>
      </c>
      <c r="BP9851" s="3"/>
      <c r="BQ9851" s="3"/>
      <c r="BR9851" s="3"/>
      <c r="BS9851" s="3"/>
      <c r="BT9851" s="23">
        <v>9846</v>
      </c>
      <c r="BU9851" s="4">
        <f t="shared" si="612"/>
        <v>0</v>
      </c>
      <c r="BV9851" s="4">
        <f t="shared" si="613"/>
        <v>0</v>
      </c>
      <c r="BW9851" s="23"/>
      <c r="BX9851" s="4">
        <f t="shared" si="614"/>
        <v>1</v>
      </c>
      <c r="BY9851" s="4">
        <f t="shared" si="615"/>
        <v>1</v>
      </c>
    </row>
    <row r="9852" spans="1:77">
      <c r="A9852" s="23">
        <v>9847</v>
      </c>
      <c r="BP9852" s="3"/>
      <c r="BQ9852" s="3"/>
      <c r="BR9852" s="3"/>
      <c r="BS9852" s="3"/>
      <c r="BT9852" s="23">
        <v>9847</v>
      </c>
      <c r="BU9852" s="4">
        <f t="shared" si="612"/>
        <v>0</v>
      </c>
      <c r="BV9852" s="4">
        <f t="shared" si="613"/>
        <v>0</v>
      </c>
      <c r="BW9852" s="23"/>
      <c r="BX9852" s="4">
        <f t="shared" si="614"/>
        <v>1</v>
      </c>
      <c r="BY9852" s="4">
        <f t="shared" si="615"/>
        <v>1</v>
      </c>
    </row>
    <row r="9853" spans="1:77">
      <c r="A9853" s="23">
        <v>9848</v>
      </c>
      <c r="BP9853" s="3"/>
      <c r="BQ9853" s="3"/>
      <c r="BR9853" s="3"/>
      <c r="BS9853" s="3"/>
      <c r="BT9853" s="23">
        <v>9848</v>
      </c>
      <c r="BU9853" s="4">
        <f t="shared" si="612"/>
        <v>0</v>
      </c>
      <c r="BV9853" s="4">
        <f t="shared" si="613"/>
        <v>0</v>
      </c>
      <c r="BW9853" s="23"/>
      <c r="BX9853" s="4">
        <f t="shared" si="614"/>
        <v>1</v>
      </c>
      <c r="BY9853" s="4">
        <f t="shared" si="615"/>
        <v>1</v>
      </c>
    </row>
    <row r="9854" spans="1:77">
      <c r="A9854" s="23">
        <v>9849</v>
      </c>
      <c r="BP9854" s="3"/>
      <c r="BQ9854" s="3"/>
      <c r="BR9854" s="3"/>
      <c r="BS9854" s="3"/>
      <c r="BT9854" s="23">
        <v>9849</v>
      </c>
      <c r="BU9854" s="4">
        <f t="shared" si="612"/>
        <v>0</v>
      </c>
      <c r="BV9854" s="4">
        <f t="shared" si="613"/>
        <v>0</v>
      </c>
      <c r="BW9854" s="23"/>
      <c r="BX9854" s="4">
        <f t="shared" si="614"/>
        <v>1</v>
      </c>
      <c r="BY9854" s="4">
        <f t="shared" si="615"/>
        <v>1</v>
      </c>
    </row>
    <row r="9855" spans="1:77">
      <c r="A9855" s="23">
        <v>9850</v>
      </c>
      <c r="BP9855" s="3"/>
      <c r="BQ9855" s="3"/>
      <c r="BR9855" s="3"/>
      <c r="BS9855" s="3"/>
      <c r="BT9855" s="23">
        <v>9850</v>
      </c>
      <c r="BU9855" s="4">
        <f t="shared" si="612"/>
        <v>0</v>
      </c>
      <c r="BV9855" s="4">
        <f t="shared" si="613"/>
        <v>0</v>
      </c>
      <c r="BW9855" s="23"/>
      <c r="BX9855" s="4">
        <f t="shared" si="614"/>
        <v>1</v>
      </c>
      <c r="BY9855" s="4">
        <f t="shared" si="615"/>
        <v>1</v>
      </c>
    </row>
    <row r="9856" spans="1:77">
      <c r="A9856" s="23">
        <v>9851</v>
      </c>
      <c r="BP9856" s="3"/>
      <c r="BQ9856" s="3"/>
      <c r="BR9856" s="3"/>
      <c r="BS9856" s="3"/>
      <c r="BT9856" s="23">
        <v>9851</v>
      </c>
      <c r="BU9856" s="4">
        <f t="shared" si="612"/>
        <v>0</v>
      </c>
      <c r="BV9856" s="4">
        <f t="shared" si="613"/>
        <v>0</v>
      </c>
      <c r="BW9856" s="23"/>
      <c r="BX9856" s="4">
        <f t="shared" si="614"/>
        <v>1</v>
      </c>
      <c r="BY9856" s="4">
        <f t="shared" si="615"/>
        <v>1</v>
      </c>
    </row>
    <row r="9857" spans="1:77">
      <c r="A9857" s="23">
        <v>9852</v>
      </c>
      <c r="BP9857" s="3"/>
      <c r="BQ9857" s="3"/>
      <c r="BR9857" s="3"/>
      <c r="BS9857" s="3"/>
      <c r="BT9857" s="23">
        <v>9852</v>
      </c>
      <c r="BU9857" s="4">
        <f t="shared" si="612"/>
        <v>0</v>
      </c>
      <c r="BV9857" s="4">
        <f t="shared" si="613"/>
        <v>0</v>
      </c>
      <c r="BW9857" s="23"/>
      <c r="BX9857" s="4">
        <f t="shared" si="614"/>
        <v>1</v>
      </c>
      <c r="BY9857" s="4">
        <f t="shared" si="615"/>
        <v>1</v>
      </c>
    </row>
    <row r="9858" spans="1:77">
      <c r="A9858" s="23">
        <v>9853</v>
      </c>
      <c r="BP9858" s="3"/>
      <c r="BQ9858" s="3"/>
      <c r="BR9858" s="3"/>
      <c r="BS9858" s="3"/>
      <c r="BT9858" s="23">
        <v>9853</v>
      </c>
      <c r="BU9858" s="4">
        <f t="shared" si="612"/>
        <v>0</v>
      </c>
      <c r="BV9858" s="4">
        <f t="shared" si="613"/>
        <v>0</v>
      </c>
      <c r="BW9858" s="23"/>
      <c r="BX9858" s="4">
        <f t="shared" si="614"/>
        <v>1</v>
      </c>
      <c r="BY9858" s="4">
        <f t="shared" si="615"/>
        <v>1</v>
      </c>
    </row>
    <row r="9859" spans="1:77">
      <c r="A9859" s="23">
        <v>9854</v>
      </c>
      <c r="BP9859" s="3"/>
      <c r="BQ9859" s="3"/>
      <c r="BR9859" s="3"/>
      <c r="BS9859" s="3"/>
      <c r="BT9859" s="23">
        <v>9854</v>
      </c>
      <c r="BU9859" s="4">
        <f t="shared" si="612"/>
        <v>0</v>
      </c>
      <c r="BV9859" s="4">
        <f t="shared" si="613"/>
        <v>0</v>
      </c>
      <c r="BW9859" s="23"/>
      <c r="BX9859" s="4">
        <f t="shared" si="614"/>
        <v>1</v>
      </c>
      <c r="BY9859" s="4">
        <f t="shared" si="615"/>
        <v>1</v>
      </c>
    </row>
    <row r="9860" spans="1:77">
      <c r="A9860" s="23">
        <v>9855</v>
      </c>
      <c r="BP9860" s="3"/>
      <c r="BQ9860" s="3"/>
      <c r="BR9860" s="3"/>
      <c r="BS9860" s="3"/>
      <c r="BT9860" s="23">
        <v>9855</v>
      </c>
      <c r="BU9860" s="4">
        <f t="shared" si="612"/>
        <v>0</v>
      </c>
      <c r="BV9860" s="4">
        <f t="shared" si="613"/>
        <v>0</v>
      </c>
      <c r="BW9860" s="23"/>
      <c r="BX9860" s="4">
        <f t="shared" si="614"/>
        <v>1</v>
      </c>
      <c r="BY9860" s="4">
        <f t="shared" si="615"/>
        <v>1</v>
      </c>
    </row>
    <row r="9861" spans="1:77">
      <c r="A9861" s="23">
        <v>9856</v>
      </c>
      <c r="BP9861" s="3"/>
      <c r="BQ9861" s="3"/>
      <c r="BR9861" s="3"/>
      <c r="BS9861" s="3"/>
      <c r="BT9861" s="23">
        <v>9856</v>
      </c>
      <c r="BU9861" s="4">
        <f t="shared" si="612"/>
        <v>0</v>
      </c>
      <c r="BV9861" s="4">
        <f t="shared" si="613"/>
        <v>0</v>
      </c>
      <c r="BW9861" s="23"/>
      <c r="BX9861" s="4">
        <f t="shared" si="614"/>
        <v>1</v>
      </c>
      <c r="BY9861" s="4">
        <f t="shared" si="615"/>
        <v>1</v>
      </c>
    </row>
    <row r="9862" spans="1:77">
      <c r="A9862" s="23">
        <v>9857</v>
      </c>
      <c r="BP9862" s="3"/>
      <c r="BQ9862" s="3"/>
      <c r="BR9862" s="3"/>
      <c r="BS9862" s="3"/>
      <c r="BT9862" s="23">
        <v>9857</v>
      </c>
      <c r="BU9862" s="4">
        <f t="shared" si="612"/>
        <v>0</v>
      </c>
      <c r="BV9862" s="4">
        <f t="shared" si="613"/>
        <v>0</v>
      </c>
      <c r="BW9862" s="23"/>
      <c r="BX9862" s="4">
        <f t="shared" si="614"/>
        <v>1</v>
      </c>
      <c r="BY9862" s="4">
        <f t="shared" si="615"/>
        <v>1</v>
      </c>
    </row>
    <row r="9863" spans="1:77">
      <c r="A9863" s="23">
        <v>9858</v>
      </c>
      <c r="BP9863" s="3"/>
      <c r="BQ9863" s="3"/>
      <c r="BR9863" s="3"/>
      <c r="BS9863" s="3"/>
      <c r="BT9863" s="23">
        <v>9858</v>
      </c>
      <c r="BU9863" s="4">
        <f t="shared" ref="BU9863:BU9926" si="616">BP9863*$BV$1-BQ9863</f>
        <v>0</v>
      </c>
      <c r="BV9863" s="4">
        <f t="shared" ref="BV9863:BV9926" si="617">BR9863*$BV$1-BS9863</f>
        <v>0</v>
      </c>
      <c r="BW9863" s="23"/>
      <c r="BX9863" s="4">
        <f t="shared" ref="BX9863:BX9926" si="618">IF(BU9863=MAX($BU9863:$BV9863),1,0)</f>
        <v>1</v>
      </c>
      <c r="BY9863" s="4">
        <f t="shared" ref="BY9863:BY9926" si="619">IF(BV9863=MAX($BU9863:$BV9863),1,0)</f>
        <v>1</v>
      </c>
    </row>
    <row r="9864" spans="1:77">
      <c r="A9864" s="23">
        <v>9859</v>
      </c>
      <c r="BP9864" s="3"/>
      <c r="BQ9864" s="3"/>
      <c r="BR9864" s="3"/>
      <c r="BS9864" s="3"/>
      <c r="BT9864" s="23">
        <v>9859</v>
      </c>
      <c r="BU9864" s="4">
        <f t="shared" si="616"/>
        <v>0</v>
      </c>
      <c r="BV9864" s="4">
        <f t="shared" si="617"/>
        <v>0</v>
      </c>
      <c r="BW9864" s="23"/>
      <c r="BX9864" s="4">
        <f t="shared" si="618"/>
        <v>1</v>
      </c>
      <c r="BY9864" s="4">
        <f t="shared" si="619"/>
        <v>1</v>
      </c>
    </row>
    <row r="9865" spans="1:77">
      <c r="A9865" s="23">
        <v>9860</v>
      </c>
      <c r="BP9865" s="3"/>
      <c r="BQ9865" s="3"/>
      <c r="BR9865" s="3"/>
      <c r="BS9865" s="3"/>
      <c r="BT9865" s="23">
        <v>9860</v>
      </c>
      <c r="BU9865" s="4">
        <f t="shared" si="616"/>
        <v>0</v>
      </c>
      <c r="BV9865" s="4">
        <f t="shared" si="617"/>
        <v>0</v>
      </c>
      <c r="BW9865" s="23"/>
      <c r="BX9865" s="4">
        <f t="shared" si="618"/>
        <v>1</v>
      </c>
      <c r="BY9865" s="4">
        <f t="shared" si="619"/>
        <v>1</v>
      </c>
    </row>
    <row r="9866" spans="1:77">
      <c r="A9866" s="23">
        <v>9861</v>
      </c>
      <c r="BP9866" s="3"/>
      <c r="BQ9866" s="3"/>
      <c r="BR9866" s="3"/>
      <c r="BS9866" s="3"/>
      <c r="BT9866" s="23">
        <v>9861</v>
      </c>
      <c r="BU9866" s="4">
        <f t="shared" si="616"/>
        <v>0</v>
      </c>
      <c r="BV9866" s="4">
        <f t="shared" si="617"/>
        <v>0</v>
      </c>
      <c r="BW9866" s="23"/>
      <c r="BX9866" s="4">
        <f t="shared" si="618"/>
        <v>1</v>
      </c>
      <c r="BY9866" s="4">
        <f t="shared" si="619"/>
        <v>1</v>
      </c>
    </row>
    <row r="9867" spans="1:77">
      <c r="A9867" s="23">
        <v>9862</v>
      </c>
      <c r="BP9867" s="3"/>
      <c r="BQ9867" s="3"/>
      <c r="BR9867" s="3"/>
      <c r="BS9867" s="3"/>
      <c r="BT9867" s="23">
        <v>9862</v>
      </c>
      <c r="BU9867" s="4">
        <f t="shared" si="616"/>
        <v>0</v>
      </c>
      <c r="BV9867" s="4">
        <f t="shared" si="617"/>
        <v>0</v>
      </c>
      <c r="BW9867" s="23"/>
      <c r="BX9867" s="4">
        <f t="shared" si="618"/>
        <v>1</v>
      </c>
      <c r="BY9867" s="4">
        <f t="shared" si="619"/>
        <v>1</v>
      </c>
    </row>
    <row r="9868" spans="1:77">
      <c r="A9868" s="23">
        <v>9863</v>
      </c>
      <c r="BP9868" s="3"/>
      <c r="BQ9868" s="3"/>
      <c r="BR9868" s="3"/>
      <c r="BS9868" s="3"/>
      <c r="BT9868" s="23">
        <v>9863</v>
      </c>
      <c r="BU9868" s="4">
        <f t="shared" si="616"/>
        <v>0</v>
      </c>
      <c r="BV9868" s="4">
        <f t="shared" si="617"/>
        <v>0</v>
      </c>
      <c r="BW9868" s="23"/>
      <c r="BX9868" s="4">
        <f t="shared" si="618"/>
        <v>1</v>
      </c>
      <c r="BY9868" s="4">
        <f t="shared" si="619"/>
        <v>1</v>
      </c>
    </row>
    <row r="9869" spans="1:77">
      <c r="A9869" s="23">
        <v>9864</v>
      </c>
      <c r="BP9869" s="3"/>
      <c r="BQ9869" s="3"/>
      <c r="BR9869" s="3"/>
      <c r="BS9869" s="3"/>
      <c r="BT9869" s="23">
        <v>9864</v>
      </c>
      <c r="BU9869" s="4">
        <f t="shared" si="616"/>
        <v>0</v>
      </c>
      <c r="BV9869" s="4">
        <f t="shared" si="617"/>
        <v>0</v>
      </c>
      <c r="BW9869" s="23"/>
      <c r="BX9869" s="4">
        <f t="shared" si="618"/>
        <v>1</v>
      </c>
      <c r="BY9869" s="4">
        <f t="shared" si="619"/>
        <v>1</v>
      </c>
    </row>
    <row r="9870" spans="1:77">
      <c r="A9870" s="23">
        <v>9865</v>
      </c>
      <c r="BP9870" s="3"/>
      <c r="BQ9870" s="3"/>
      <c r="BR9870" s="3"/>
      <c r="BS9870" s="3"/>
      <c r="BT9870" s="23">
        <v>9865</v>
      </c>
      <c r="BU9870" s="4">
        <f t="shared" si="616"/>
        <v>0</v>
      </c>
      <c r="BV9870" s="4">
        <f t="shared" si="617"/>
        <v>0</v>
      </c>
      <c r="BW9870" s="23"/>
      <c r="BX9870" s="4">
        <f t="shared" si="618"/>
        <v>1</v>
      </c>
      <c r="BY9870" s="4">
        <f t="shared" si="619"/>
        <v>1</v>
      </c>
    </row>
    <row r="9871" spans="1:77">
      <c r="A9871" s="23">
        <v>9866</v>
      </c>
      <c r="BP9871" s="3"/>
      <c r="BQ9871" s="3"/>
      <c r="BR9871" s="3"/>
      <c r="BS9871" s="3"/>
      <c r="BT9871" s="23">
        <v>9866</v>
      </c>
      <c r="BU9871" s="4">
        <f t="shared" si="616"/>
        <v>0</v>
      </c>
      <c r="BV9871" s="4">
        <f t="shared" si="617"/>
        <v>0</v>
      </c>
      <c r="BW9871" s="23"/>
      <c r="BX9871" s="4">
        <f t="shared" si="618"/>
        <v>1</v>
      </c>
      <c r="BY9871" s="4">
        <f t="shared" si="619"/>
        <v>1</v>
      </c>
    </row>
    <row r="9872" spans="1:77">
      <c r="A9872" s="23">
        <v>9867</v>
      </c>
      <c r="BP9872" s="3"/>
      <c r="BQ9872" s="3"/>
      <c r="BR9872" s="3"/>
      <c r="BS9872" s="3"/>
      <c r="BT9872" s="23">
        <v>9867</v>
      </c>
      <c r="BU9872" s="4">
        <f t="shared" si="616"/>
        <v>0</v>
      </c>
      <c r="BV9872" s="4">
        <f t="shared" si="617"/>
        <v>0</v>
      </c>
      <c r="BW9872" s="23"/>
      <c r="BX9872" s="4">
        <f t="shared" si="618"/>
        <v>1</v>
      </c>
      <c r="BY9872" s="4">
        <f t="shared" si="619"/>
        <v>1</v>
      </c>
    </row>
    <row r="9873" spans="1:77">
      <c r="A9873" s="23">
        <v>9868</v>
      </c>
      <c r="BP9873" s="3"/>
      <c r="BQ9873" s="3"/>
      <c r="BR9873" s="3"/>
      <c r="BS9873" s="3"/>
      <c r="BT9873" s="23">
        <v>9868</v>
      </c>
      <c r="BU9873" s="4">
        <f t="shared" si="616"/>
        <v>0</v>
      </c>
      <c r="BV9873" s="4">
        <f t="shared" si="617"/>
        <v>0</v>
      </c>
      <c r="BW9873" s="23"/>
      <c r="BX9873" s="4">
        <f t="shared" si="618"/>
        <v>1</v>
      </c>
      <c r="BY9873" s="4">
        <f t="shared" si="619"/>
        <v>1</v>
      </c>
    </row>
    <row r="9874" spans="1:77">
      <c r="A9874" s="23">
        <v>9869</v>
      </c>
      <c r="BP9874" s="3"/>
      <c r="BQ9874" s="3"/>
      <c r="BR9874" s="3"/>
      <c r="BS9874" s="3"/>
      <c r="BT9874" s="23">
        <v>9869</v>
      </c>
      <c r="BU9874" s="4">
        <f t="shared" si="616"/>
        <v>0</v>
      </c>
      <c r="BV9874" s="4">
        <f t="shared" si="617"/>
        <v>0</v>
      </c>
      <c r="BW9874" s="23"/>
      <c r="BX9874" s="4">
        <f t="shared" si="618"/>
        <v>1</v>
      </c>
      <c r="BY9874" s="4">
        <f t="shared" si="619"/>
        <v>1</v>
      </c>
    </row>
    <row r="9875" spans="1:77">
      <c r="A9875" s="23">
        <v>9870</v>
      </c>
      <c r="BP9875" s="3"/>
      <c r="BQ9875" s="3"/>
      <c r="BR9875" s="3"/>
      <c r="BS9875" s="3"/>
      <c r="BT9875" s="23">
        <v>9870</v>
      </c>
      <c r="BU9875" s="4">
        <f t="shared" si="616"/>
        <v>0</v>
      </c>
      <c r="BV9875" s="4">
        <f t="shared" si="617"/>
        <v>0</v>
      </c>
      <c r="BW9875" s="23"/>
      <c r="BX9875" s="4">
        <f t="shared" si="618"/>
        <v>1</v>
      </c>
      <c r="BY9875" s="4">
        <f t="shared" si="619"/>
        <v>1</v>
      </c>
    </row>
    <row r="9876" spans="1:77">
      <c r="A9876" s="23">
        <v>9871</v>
      </c>
      <c r="BP9876" s="3"/>
      <c r="BQ9876" s="3"/>
      <c r="BR9876" s="3"/>
      <c r="BS9876" s="3"/>
      <c r="BT9876" s="23">
        <v>9871</v>
      </c>
      <c r="BU9876" s="4">
        <f t="shared" si="616"/>
        <v>0</v>
      </c>
      <c r="BV9876" s="4">
        <f t="shared" si="617"/>
        <v>0</v>
      </c>
      <c r="BW9876" s="23"/>
      <c r="BX9876" s="4">
        <f t="shared" si="618"/>
        <v>1</v>
      </c>
      <c r="BY9876" s="4">
        <f t="shared" si="619"/>
        <v>1</v>
      </c>
    </row>
    <row r="9877" spans="1:77">
      <c r="A9877" s="23">
        <v>9872</v>
      </c>
      <c r="BP9877" s="3"/>
      <c r="BQ9877" s="3"/>
      <c r="BR9877" s="3"/>
      <c r="BS9877" s="3"/>
      <c r="BT9877" s="23">
        <v>9872</v>
      </c>
      <c r="BU9877" s="4">
        <f t="shared" si="616"/>
        <v>0</v>
      </c>
      <c r="BV9877" s="4">
        <f t="shared" si="617"/>
        <v>0</v>
      </c>
      <c r="BW9877" s="23"/>
      <c r="BX9877" s="4">
        <f t="shared" si="618"/>
        <v>1</v>
      </c>
      <c r="BY9877" s="4">
        <f t="shared" si="619"/>
        <v>1</v>
      </c>
    </row>
    <row r="9878" spans="1:77">
      <c r="A9878" s="23">
        <v>9873</v>
      </c>
      <c r="BP9878" s="3"/>
      <c r="BQ9878" s="3"/>
      <c r="BR9878" s="3"/>
      <c r="BS9878" s="3"/>
      <c r="BT9878" s="23">
        <v>9873</v>
      </c>
      <c r="BU9878" s="4">
        <f t="shared" si="616"/>
        <v>0</v>
      </c>
      <c r="BV9878" s="4">
        <f t="shared" si="617"/>
        <v>0</v>
      </c>
      <c r="BW9878" s="23"/>
      <c r="BX9878" s="4">
        <f t="shared" si="618"/>
        <v>1</v>
      </c>
      <c r="BY9878" s="4">
        <f t="shared" si="619"/>
        <v>1</v>
      </c>
    </row>
    <row r="9879" spans="1:77">
      <c r="A9879" s="23">
        <v>9874</v>
      </c>
      <c r="BP9879" s="3"/>
      <c r="BQ9879" s="3"/>
      <c r="BR9879" s="3"/>
      <c r="BS9879" s="3"/>
      <c r="BT9879" s="23">
        <v>9874</v>
      </c>
      <c r="BU9879" s="4">
        <f t="shared" si="616"/>
        <v>0</v>
      </c>
      <c r="BV9879" s="4">
        <f t="shared" si="617"/>
        <v>0</v>
      </c>
      <c r="BW9879" s="23"/>
      <c r="BX9879" s="4">
        <f t="shared" si="618"/>
        <v>1</v>
      </c>
      <c r="BY9879" s="4">
        <f t="shared" si="619"/>
        <v>1</v>
      </c>
    </row>
    <row r="9880" spans="1:77">
      <c r="A9880" s="23">
        <v>9875</v>
      </c>
      <c r="BP9880" s="3"/>
      <c r="BQ9880" s="3"/>
      <c r="BR9880" s="3"/>
      <c r="BS9880" s="3"/>
      <c r="BT9880" s="23">
        <v>9875</v>
      </c>
      <c r="BU9880" s="4">
        <f t="shared" si="616"/>
        <v>0</v>
      </c>
      <c r="BV9880" s="4">
        <f t="shared" si="617"/>
        <v>0</v>
      </c>
      <c r="BW9880" s="23"/>
      <c r="BX9880" s="4">
        <f t="shared" si="618"/>
        <v>1</v>
      </c>
      <c r="BY9880" s="4">
        <f t="shared" si="619"/>
        <v>1</v>
      </c>
    </row>
    <row r="9881" spans="1:77">
      <c r="A9881" s="23">
        <v>9876</v>
      </c>
      <c r="BP9881" s="3"/>
      <c r="BQ9881" s="3"/>
      <c r="BR9881" s="3"/>
      <c r="BS9881" s="3"/>
      <c r="BT9881" s="23">
        <v>9876</v>
      </c>
      <c r="BU9881" s="4">
        <f t="shared" si="616"/>
        <v>0</v>
      </c>
      <c r="BV9881" s="4">
        <f t="shared" si="617"/>
        <v>0</v>
      </c>
      <c r="BW9881" s="23"/>
      <c r="BX9881" s="4">
        <f t="shared" si="618"/>
        <v>1</v>
      </c>
      <c r="BY9881" s="4">
        <f t="shared" si="619"/>
        <v>1</v>
      </c>
    </row>
    <row r="9882" spans="1:77">
      <c r="A9882" s="23">
        <v>9877</v>
      </c>
      <c r="BP9882" s="3"/>
      <c r="BQ9882" s="3"/>
      <c r="BR9882" s="3"/>
      <c r="BS9882" s="3"/>
      <c r="BT9882" s="23">
        <v>9877</v>
      </c>
      <c r="BU9882" s="4">
        <f t="shared" si="616"/>
        <v>0</v>
      </c>
      <c r="BV9882" s="4">
        <f t="shared" si="617"/>
        <v>0</v>
      </c>
      <c r="BW9882" s="23"/>
      <c r="BX9882" s="4">
        <f t="shared" si="618"/>
        <v>1</v>
      </c>
      <c r="BY9882" s="4">
        <f t="shared" si="619"/>
        <v>1</v>
      </c>
    </row>
    <row r="9883" spans="1:77">
      <c r="A9883" s="23">
        <v>9878</v>
      </c>
      <c r="BP9883" s="3"/>
      <c r="BQ9883" s="3"/>
      <c r="BR9883" s="3"/>
      <c r="BS9883" s="3"/>
      <c r="BT9883" s="23">
        <v>9878</v>
      </c>
      <c r="BU9883" s="4">
        <f t="shared" si="616"/>
        <v>0</v>
      </c>
      <c r="BV9883" s="4">
        <f t="shared" si="617"/>
        <v>0</v>
      </c>
      <c r="BW9883" s="23"/>
      <c r="BX9883" s="4">
        <f t="shared" si="618"/>
        <v>1</v>
      </c>
      <c r="BY9883" s="4">
        <f t="shared" si="619"/>
        <v>1</v>
      </c>
    </row>
    <row r="9884" spans="1:77">
      <c r="A9884" s="23">
        <v>9879</v>
      </c>
      <c r="BP9884" s="3"/>
      <c r="BQ9884" s="3"/>
      <c r="BR9884" s="3"/>
      <c r="BS9884" s="3"/>
      <c r="BT9884" s="23">
        <v>9879</v>
      </c>
      <c r="BU9884" s="4">
        <f t="shared" si="616"/>
        <v>0</v>
      </c>
      <c r="BV9884" s="4">
        <f t="shared" si="617"/>
        <v>0</v>
      </c>
      <c r="BW9884" s="23"/>
      <c r="BX9884" s="4">
        <f t="shared" si="618"/>
        <v>1</v>
      </c>
      <c r="BY9884" s="4">
        <f t="shared" si="619"/>
        <v>1</v>
      </c>
    </row>
    <row r="9885" spans="1:77">
      <c r="A9885" s="23">
        <v>9880</v>
      </c>
      <c r="BP9885" s="3"/>
      <c r="BQ9885" s="3"/>
      <c r="BR9885" s="3"/>
      <c r="BS9885" s="3"/>
      <c r="BT9885" s="23">
        <v>9880</v>
      </c>
      <c r="BU9885" s="4">
        <f t="shared" si="616"/>
        <v>0</v>
      </c>
      <c r="BV9885" s="4">
        <f t="shared" si="617"/>
        <v>0</v>
      </c>
      <c r="BW9885" s="23"/>
      <c r="BX9885" s="4">
        <f t="shared" si="618"/>
        <v>1</v>
      </c>
      <c r="BY9885" s="4">
        <f t="shared" si="619"/>
        <v>1</v>
      </c>
    </row>
    <row r="9886" spans="1:77">
      <c r="A9886" s="23">
        <v>9881</v>
      </c>
      <c r="BP9886" s="3"/>
      <c r="BQ9886" s="3"/>
      <c r="BR9886" s="3"/>
      <c r="BS9886" s="3"/>
      <c r="BT9886" s="23">
        <v>9881</v>
      </c>
      <c r="BU9886" s="4">
        <f t="shared" si="616"/>
        <v>0</v>
      </c>
      <c r="BV9886" s="4">
        <f t="shared" si="617"/>
        <v>0</v>
      </c>
      <c r="BW9886" s="23"/>
      <c r="BX9886" s="4">
        <f t="shared" si="618"/>
        <v>1</v>
      </c>
      <c r="BY9886" s="4">
        <f t="shared" si="619"/>
        <v>1</v>
      </c>
    </row>
    <row r="9887" spans="1:77">
      <c r="A9887" s="23">
        <v>9882</v>
      </c>
      <c r="BP9887" s="3"/>
      <c r="BQ9887" s="3"/>
      <c r="BR9887" s="3"/>
      <c r="BS9887" s="3"/>
      <c r="BT9887" s="23">
        <v>9882</v>
      </c>
      <c r="BU9887" s="4">
        <f t="shared" si="616"/>
        <v>0</v>
      </c>
      <c r="BV9887" s="4">
        <f t="shared" si="617"/>
        <v>0</v>
      </c>
      <c r="BW9887" s="23"/>
      <c r="BX9887" s="4">
        <f t="shared" si="618"/>
        <v>1</v>
      </c>
      <c r="BY9887" s="4">
        <f t="shared" si="619"/>
        <v>1</v>
      </c>
    </row>
    <row r="9888" spans="1:77">
      <c r="A9888" s="23">
        <v>9883</v>
      </c>
      <c r="BP9888" s="3"/>
      <c r="BQ9888" s="3"/>
      <c r="BR9888" s="3"/>
      <c r="BS9888" s="3"/>
      <c r="BT9888" s="23">
        <v>9883</v>
      </c>
      <c r="BU9888" s="4">
        <f t="shared" si="616"/>
        <v>0</v>
      </c>
      <c r="BV9888" s="4">
        <f t="shared" si="617"/>
        <v>0</v>
      </c>
      <c r="BW9888" s="23"/>
      <c r="BX9888" s="4">
        <f t="shared" si="618"/>
        <v>1</v>
      </c>
      <c r="BY9888" s="4">
        <f t="shared" si="619"/>
        <v>1</v>
      </c>
    </row>
    <row r="9889" spans="1:77">
      <c r="A9889" s="23">
        <v>9884</v>
      </c>
      <c r="BP9889" s="3"/>
      <c r="BQ9889" s="3"/>
      <c r="BR9889" s="3"/>
      <c r="BS9889" s="3"/>
      <c r="BT9889" s="23">
        <v>9884</v>
      </c>
      <c r="BU9889" s="4">
        <f t="shared" si="616"/>
        <v>0</v>
      </c>
      <c r="BV9889" s="4">
        <f t="shared" si="617"/>
        <v>0</v>
      </c>
      <c r="BW9889" s="23"/>
      <c r="BX9889" s="4">
        <f t="shared" si="618"/>
        <v>1</v>
      </c>
      <c r="BY9889" s="4">
        <f t="shared" si="619"/>
        <v>1</v>
      </c>
    </row>
    <row r="9890" spans="1:77">
      <c r="A9890" s="23">
        <v>9885</v>
      </c>
      <c r="BP9890" s="3"/>
      <c r="BQ9890" s="3"/>
      <c r="BR9890" s="3"/>
      <c r="BS9890" s="3"/>
      <c r="BT9890" s="23">
        <v>9885</v>
      </c>
      <c r="BU9890" s="4">
        <f t="shared" si="616"/>
        <v>0</v>
      </c>
      <c r="BV9890" s="4">
        <f t="shared" si="617"/>
        <v>0</v>
      </c>
      <c r="BW9890" s="23"/>
      <c r="BX9890" s="4">
        <f t="shared" si="618"/>
        <v>1</v>
      </c>
      <c r="BY9890" s="4">
        <f t="shared" si="619"/>
        <v>1</v>
      </c>
    </row>
    <row r="9891" spans="1:77">
      <c r="A9891" s="23">
        <v>9886</v>
      </c>
      <c r="BP9891" s="3"/>
      <c r="BQ9891" s="3"/>
      <c r="BR9891" s="3"/>
      <c r="BS9891" s="3"/>
      <c r="BT9891" s="23">
        <v>9886</v>
      </c>
      <c r="BU9891" s="4">
        <f t="shared" si="616"/>
        <v>0</v>
      </c>
      <c r="BV9891" s="4">
        <f t="shared" si="617"/>
        <v>0</v>
      </c>
      <c r="BW9891" s="23"/>
      <c r="BX9891" s="4">
        <f t="shared" si="618"/>
        <v>1</v>
      </c>
      <c r="BY9891" s="4">
        <f t="shared" si="619"/>
        <v>1</v>
      </c>
    </row>
    <row r="9892" spans="1:77">
      <c r="A9892" s="23">
        <v>9887</v>
      </c>
      <c r="BP9892" s="3"/>
      <c r="BQ9892" s="3"/>
      <c r="BR9892" s="3"/>
      <c r="BS9892" s="3"/>
      <c r="BT9892" s="23">
        <v>9887</v>
      </c>
      <c r="BU9892" s="4">
        <f t="shared" si="616"/>
        <v>0</v>
      </c>
      <c r="BV9892" s="4">
        <f t="shared" si="617"/>
        <v>0</v>
      </c>
      <c r="BW9892" s="23"/>
      <c r="BX9892" s="4">
        <f t="shared" si="618"/>
        <v>1</v>
      </c>
      <c r="BY9892" s="4">
        <f t="shared" si="619"/>
        <v>1</v>
      </c>
    </row>
    <row r="9893" spans="1:77">
      <c r="A9893" s="23">
        <v>9888</v>
      </c>
      <c r="BP9893" s="3"/>
      <c r="BQ9893" s="3"/>
      <c r="BR9893" s="3"/>
      <c r="BS9893" s="3"/>
      <c r="BT9893" s="23">
        <v>9888</v>
      </c>
      <c r="BU9893" s="4">
        <f t="shared" si="616"/>
        <v>0</v>
      </c>
      <c r="BV9893" s="4">
        <f t="shared" si="617"/>
        <v>0</v>
      </c>
      <c r="BW9893" s="23"/>
      <c r="BX9893" s="4">
        <f t="shared" si="618"/>
        <v>1</v>
      </c>
      <c r="BY9893" s="4">
        <f t="shared" si="619"/>
        <v>1</v>
      </c>
    </row>
    <row r="9894" spans="1:77">
      <c r="A9894" s="23">
        <v>9889</v>
      </c>
      <c r="BP9894" s="3"/>
      <c r="BQ9894" s="3"/>
      <c r="BR9894" s="3"/>
      <c r="BS9894" s="3"/>
      <c r="BT9894" s="23">
        <v>9889</v>
      </c>
      <c r="BU9894" s="4">
        <f t="shared" si="616"/>
        <v>0</v>
      </c>
      <c r="BV9894" s="4">
        <f t="shared" si="617"/>
        <v>0</v>
      </c>
      <c r="BW9894" s="23"/>
      <c r="BX9894" s="4">
        <f t="shared" si="618"/>
        <v>1</v>
      </c>
      <c r="BY9894" s="4">
        <f t="shared" si="619"/>
        <v>1</v>
      </c>
    </row>
    <row r="9895" spans="1:77">
      <c r="A9895" s="23">
        <v>9890</v>
      </c>
      <c r="BP9895" s="3"/>
      <c r="BQ9895" s="3"/>
      <c r="BR9895" s="3"/>
      <c r="BS9895" s="3"/>
      <c r="BT9895" s="23">
        <v>9890</v>
      </c>
      <c r="BU9895" s="4">
        <f t="shared" si="616"/>
        <v>0</v>
      </c>
      <c r="BV9895" s="4">
        <f t="shared" si="617"/>
        <v>0</v>
      </c>
      <c r="BW9895" s="23"/>
      <c r="BX9895" s="4">
        <f t="shared" si="618"/>
        <v>1</v>
      </c>
      <c r="BY9895" s="4">
        <f t="shared" si="619"/>
        <v>1</v>
      </c>
    </row>
    <row r="9896" spans="1:77">
      <c r="A9896" s="23">
        <v>9891</v>
      </c>
      <c r="BP9896" s="3"/>
      <c r="BQ9896" s="3"/>
      <c r="BR9896" s="3"/>
      <c r="BS9896" s="3"/>
      <c r="BT9896" s="23">
        <v>9891</v>
      </c>
      <c r="BU9896" s="4">
        <f t="shared" si="616"/>
        <v>0</v>
      </c>
      <c r="BV9896" s="4">
        <f t="shared" si="617"/>
        <v>0</v>
      </c>
      <c r="BW9896" s="23"/>
      <c r="BX9896" s="4">
        <f t="shared" si="618"/>
        <v>1</v>
      </c>
      <c r="BY9896" s="4">
        <f t="shared" si="619"/>
        <v>1</v>
      </c>
    </row>
    <row r="9897" spans="1:77">
      <c r="A9897" s="23">
        <v>9892</v>
      </c>
      <c r="BP9897" s="3"/>
      <c r="BQ9897" s="3"/>
      <c r="BR9897" s="3"/>
      <c r="BS9897" s="3"/>
      <c r="BT9897" s="23">
        <v>9892</v>
      </c>
      <c r="BU9897" s="4">
        <f t="shared" si="616"/>
        <v>0</v>
      </c>
      <c r="BV9897" s="4">
        <f t="shared" si="617"/>
        <v>0</v>
      </c>
      <c r="BW9897" s="23"/>
      <c r="BX9897" s="4">
        <f t="shared" si="618"/>
        <v>1</v>
      </c>
      <c r="BY9897" s="4">
        <f t="shared" si="619"/>
        <v>1</v>
      </c>
    </row>
    <row r="9898" spans="1:77">
      <c r="A9898" s="23">
        <v>9893</v>
      </c>
      <c r="BP9898" s="3"/>
      <c r="BQ9898" s="3"/>
      <c r="BR9898" s="3"/>
      <c r="BS9898" s="3"/>
      <c r="BT9898" s="23">
        <v>9893</v>
      </c>
      <c r="BU9898" s="4">
        <f t="shared" si="616"/>
        <v>0</v>
      </c>
      <c r="BV9898" s="4">
        <f t="shared" si="617"/>
        <v>0</v>
      </c>
      <c r="BW9898" s="23"/>
      <c r="BX9898" s="4">
        <f t="shared" si="618"/>
        <v>1</v>
      </c>
      <c r="BY9898" s="4">
        <f t="shared" si="619"/>
        <v>1</v>
      </c>
    </row>
    <row r="9899" spans="1:77">
      <c r="A9899" s="23">
        <v>9894</v>
      </c>
      <c r="BP9899" s="3"/>
      <c r="BQ9899" s="3"/>
      <c r="BR9899" s="3"/>
      <c r="BS9899" s="3"/>
      <c r="BT9899" s="23">
        <v>9894</v>
      </c>
      <c r="BU9899" s="4">
        <f t="shared" si="616"/>
        <v>0</v>
      </c>
      <c r="BV9899" s="4">
        <f t="shared" si="617"/>
        <v>0</v>
      </c>
      <c r="BW9899" s="23"/>
      <c r="BX9899" s="4">
        <f t="shared" si="618"/>
        <v>1</v>
      </c>
      <c r="BY9899" s="4">
        <f t="shared" si="619"/>
        <v>1</v>
      </c>
    </row>
    <row r="9900" spans="1:77">
      <c r="A9900" s="23">
        <v>9895</v>
      </c>
      <c r="BP9900" s="3"/>
      <c r="BQ9900" s="3"/>
      <c r="BR9900" s="3"/>
      <c r="BS9900" s="3"/>
      <c r="BT9900" s="23">
        <v>9895</v>
      </c>
      <c r="BU9900" s="4">
        <f t="shared" si="616"/>
        <v>0</v>
      </c>
      <c r="BV9900" s="4">
        <f t="shared" si="617"/>
        <v>0</v>
      </c>
      <c r="BW9900" s="23"/>
      <c r="BX9900" s="4">
        <f t="shared" si="618"/>
        <v>1</v>
      </c>
      <c r="BY9900" s="4">
        <f t="shared" si="619"/>
        <v>1</v>
      </c>
    </row>
    <row r="9901" spans="1:77">
      <c r="A9901" s="23">
        <v>9896</v>
      </c>
      <c r="BP9901" s="3"/>
      <c r="BQ9901" s="3"/>
      <c r="BR9901" s="3"/>
      <c r="BS9901" s="3"/>
      <c r="BT9901" s="23">
        <v>9896</v>
      </c>
      <c r="BU9901" s="4">
        <f t="shared" si="616"/>
        <v>0</v>
      </c>
      <c r="BV9901" s="4">
        <f t="shared" si="617"/>
        <v>0</v>
      </c>
      <c r="BW9901" s="23"/>
      <c r="BX9901" s="4">
        <f t="shared" si="618"/>
        <v>1</v>
      </c>
      <c r="BY9901" s="4">
        <f t="shared" si="619"/>
        <v>1</v>
      </c>
    </row>
    <row r="9902" spans="1:77">
      <c r="A9902" s="23">
        <v>9897</v>
      </c>
      <c r="BP9902" s="3"/>
      <c r="BQ9902" s="3"/>
      <c r="BR9902" s="3"/>
      <c r="BS9902" s="3"/>
      <c r="BT9902" s="23">
        <v>9897</v>
      </c>
      <c r="BU9902" s="4">
        <f t="shared" si="616"/>
        <v>0</v>
      </c>
      <c r="BV9902" s="4">
        <f t="shared" si="617"/>
        <v>0</v>
      </c>
      <c r="BW9902" s="23"/>
      <c r="BX9902" s="4">
        <f t="shared" si="618"/>
        <v>1</v>
      </c>
      <c r="BY9902" s="4">
        <f t="shared" si="619"/>
        <v>1</v>
      </c>
    </row>
    <row r="9903" spans="1:77">
      <c r="A9903" s="23">
        <v>9898</v>
      </c>
      <c r="BP9903" s="3"/>
      <c r="BQ9903" s="3"/>
      <c r="BR9903" s="3"/>
      <c r="BS9903" s="3"/>
      <c r="BT9903" s="23">
        <v>9898</v>
      </c>
      <c r="BU9903" s="4">
        <f t="shared" si="616"/>
        <v>0</v>
      </c>
      <c r="BV9903" s="4">
        <f t="shared" si="617"/>
        <v>0</v>
      </c>
      <c r="BW9903" s="23"/>
      <c r="BX9903" s="4">
        <f t="shared" si="618"/>
        <v>1</v>
      </c>
      <c r="BY9903" s="4">
        <f t="shared" si="619"/>
        <v>1</v>
      </c>
    </row>
    <row r="9904" spans="1:77">
      <c r="A9904" s="23">
        <v>9899</v>
      </c>
      <c r="BP9904" s="3"/>
      <c r="BQ9904" s="3"/>
      <c r="BR9904" s="3"/>
      <c r="BS9904" s="3"/>
      <c r="BT9904" s="23">
        <v>9899</v>
      </c>
      <c r="BU9904" s="4">
        <f t="shared" si="616"/>
        <v>0</v>
      </c>
      <c r="BV9904" s="4">
        <f t="shared" si="617"/>
        <v>0</v>
      </c>
      <c r="BW9904" s="23"/>
      <c r="BX9904" s="4">
        <f t="shared" si="618"/>
        <v>1</v>
      </c>
      <c r="BY9904" s="4">
        <f t="shared" si="619"/>
        <v>1</v>
      </c>
    </row>
    <row r="9905" spans="1:77">
      <c r="A9905" s="23">
        <v>9900</v>
      </c>
      <c r="BP9905" s="3"/>
      <c r="BQ9905" s="3"/>
      <c r="BR9905" s="3"/>
      <c r="BS9905" s="3"/>
      <c r="BT9905" s="23">
        <v>9900</v>
      </c>
      <c r="BU9905" s="4">
        <f t="shared" si="616"/>
        <v>0</v>
      </c>
      <c r="BV9905" s="4">
        <f t="shared" si="617"/>
        <v>0</v>
      </c>
      <c r="BW9905" s="23"/>
      <c r="BX9905" s="4">
        <f t="shared" si="618"/>
        <v>1</v>
      </c>
      <c r="BY9905" s="4">
        <f t="shared" si="619"/>
        <v>1</v>
      </c>
    </row>
    <row r="9906" spans="1:77">
      <c r="A9906" s="23">
        <v>9901</v>
      </c>
      <c r="BP9906" s="3"/>
      <c r="BQ9906" s="3"/>
      <c r="BR9906" s="3"/>
      <c r="BS9906" s="3"/>
      <c r="BT9906" s="23">
        <v>9901</v>
      </c>
      <c r="BU9906" s="4">
        <f t="shared" si="616"/>
        <v>0</v>
      </c>
      <c r="BV9906" s="4">
        <f t="shared" si="617"/>
        <v>0</v>
      </c>
      <c r="BW9906" s="23"/>
      <c r="BX9906" s="4">
        <f t="shared" si="618"/>
        <v>1</v>
      </c>
      <c r="BY9906" s="4">
        <f t="shared" si="619"/>
        <v>1</v>
      </c>
    </row>
    <row r="9907" spans="1:77">
      <c r="A9907" s="23">
        <v>9902</v>
      </c>
      <c r="BP9907" s="3"/>
      <c r="BQ9907" s="3"/>
      <c r="BR9907" s="3"/>
      <c r="BS9907" s="3"/>
      <c r="BT9907" s="23">
        <v>9902</v>
      </c>
      <c r="BU9907" s="4">
        <f t="shared" si="616"/>
        <v>0</v>
      </c>
      <c r="BV9907" s="4">
        <f t="shared" si="617"/>
        <v>0</v>
      </c>
      <c r="BW9907" s="23"/>
      <c r="BX9907" s="4">
        <f t="shared" si="618"/>
        <v>1</v>
      </c>
      <c r="BY9907" s="4">
        <f t="shared" si="619"/>
        <v>1</v>
      </c>
    </row>
    <row r="9908" spans="1:77">
      <c r="A9908" s="23">
        <v>9903</v>
      </c>
      <c r="BP9908" s="3"/>
      <c r="BQ9908" s="3"/>
      <c r="BR9908" s="3"/>
      <c r="BS9908" s="3"/>
      <c r="BT9908" s="23">
        <v>9903</v>
      </c>
      <c r="BU9908" s="4">
        <f t="shared" si="616"/>
        <v>0</v>
      </c>
      <c r="BV9908" s="4">
        <f t="shared" si="617"/>
        <v>0</v>
      </c>
      <c r="BW9908" s="23"/>
      <c r="BX9908" s="4">
        <f t="shared" si="618"/>
        <v>1</v>
      </c>
      <c r="BY9908" s="4">
        <f t="shared" si="619"/>
        <v>1</v>
      </c>
    </row>
    <row r="9909" spans="1:77">
      <c r="A9909" s="23">
        <v>9904</v>
      </c>
      <c r="BP9909" s="3"/>
      <c r="BQ9909" s="3"/>
      <c r="BR9909" s="3"/>
      <c r="BS9909" s="3"/>
      <c r="BT9909" s="23">
        <v>9904</v>
      </c>
      <c r="BU9909" s="4">
        <f t="shared" si="616"/>
        <v>0</v>
      </c>
      <c r="BV9909" s="4">
        <f t="shared" si="617"/>
        <v>0</v>
      </c>
      <c r="BW9909" s="23"/>
      <c r="BX9909" s="4">
        <f t="shared" si="618"/>
        <v>1</v>
      </c>
      <c r="BY9909" s="4">
        <f t="shared" si="619"/>
        <v>1</v>
      </c>
    </row>
    <row r="9910" spans="1:77">
      <c r="A9910" s="23">
        <v>9905</v>
      </c>
      <c r="BP9910" s="3"/>
      <c r="BQ9910" s="3"/>
      <c r="BR9910" s="3"/>
      <c r="BS9910" s="3"/>
      <c r="BT9910" s="23">
        <v>9905</v>
      </c>
      <c r="BU9910" s="4">
        <f t="shared" si="616"/>
        <v>0</v>
      </c>
      <c r="BV9910" s="4">
        <f t="shared" si="617"/>
        <v>0</v>
      </c>
      <c r="BW9910" s="23"/>
      <c r="BX9910" s="4">
        <f t="shared" si="618"/>
        <v>1</v>
      </c>
      <c r="BY9910" s="4">
        <f t="shared" si="619"/>
        <v>1</v>
      </c>
    </row>
    <row r="9911" spans="1:77">
      <c r="A9911" s="23">
        <v>9906</v>
      </c>
      <c r="BP9911" s="3"/>
      <c r="BQ9911" s="3"/>
      <c r="BR9911" s="3"/>
      <c r="BS9911" s="3"/>
      <c r="BT9911" s="23">
        <v>9906</v>
      </c>
      <c r="BU9911" s="4">
        <f t="shared" si="616"/>
        <v>0</v>
      </c>
      <c r="BV9911" s="4">
        <f t="shared" si="617"/>
        <v>0</v>
      </c>
      <c r="BW9911" s="23"/>
      <c r="BX9911" s="4">
        <f t="shared" si="618"/>
        <v>1</v>
      </c>
      <c r="BY9911" s="4">
        <f t="shared" si="619"/>
        <v>1</v>
      </c>
    </row>
    <row r="9912" spans="1:77">
      <c r="A9912" s="23">
        <v>9907</v>
      </c>
      <c r="BP9912" s="3"/>
      <c r="BQ9912" s="3"/>
      <c r="BR9912" s="3"/>
      <c r="BS9912" s="3"/>
      <c r="BT9912" s="23">
        <v>9907</v>
      </c>
      <c r="BU9912" s="4">
        <f t="shared" si="616"/>
        <v>0</v>
      </c>
      <c r="BV9912" s="4">
        <f t="shared" si="617"/>
        <v>0</v>
      </c>
      <c r="BW9912" s="23"/>
      <c r="BX9912" s="4">
        <f t="shared" si="618"/>
        <v>1</v>
      </c>
      <c r="BY9912" s="4">
        <f t="shared" si="619"/>
        <v>1</v>
      </c>
    </row>
    <row r="9913" spans="1:77">
      <c r="A9913" s="23">
        <v>9908</v>
      </c>
      <c r="BP9913" s="3"/>
      <c r="BQ9913" s="3"/>
      <c r="BR9913" s="3"/>
      <c r="BS9913" s="3"/>
      <c r="BT9913" s="23">
        <v>9908</v>
      </c>
      <c r="BU9913" s="4">
        <f t="shared" si="616"/>
        <v>0</v>
      </c>
      <c r="BV9913" s="4">
        <f t="shared" si="617"/>
        <v>0</v>
      </c>
      <c r="BW9913" s="23"/>
      <c r="BX9913" s="4">
        <f t="shared" si="618"/>
        <v>1</v>
      </c>
      <c r="BY9913" s="4">
        <f t="shared" si="619"/>
        <v>1</v>
      </c>
    </row>
    <row r="9914" spans="1:77">
      <c r="A9914" s="23">
        <v>9909</v>
      </c>
      <c r="BP9914" s="3"/>
      <c r="BQ9914" s="3"/>
      <c r="BR9914" s="3"/>
      <c r="BS9914" s="3"/>
      <c r="BT9914" s="23">
        <v>9909</v>
      </c>
      <c r="BU9914" s="4">
        <f t="shared" si="616"/>
        <v>0</v>
      </c>
      <c r="BV9914" s="4">
        <f t="shared" si="617"/>
        <v>0</v>
      </c>
      <c r="BW9914" s="23"/>
      <c r="BX9914" s="4">
        <f t="shared" si="618"/>
        <v>1</v>
      </c>
      <c r="BY9914" s="4">
        <f t="shared" si="619"/>
        <v>1</v>
      </c>
    </row>
    <row r="9915" spans="1:77">
      <c r="A9915" s="23">
        <v>9910</v>
      </c>
      <c r="BP9915" s="3"/>
      <c r="BQ9915" s="3"/>
      <c r="BR9915" s="3"/>
      <c r="BS9915" s="3"/>
      <c r="BT9915" s="23">
        <v>9910</v>
      </c>
      <c r="BU9915" s="4">
        <f t="shared" si="616"/>
        <v>0</v>
      </c>
      <c r="BV9915" s="4">
        <f t="shared" si="617"/>
        <v>0</v>
      </c>
      <c r="BW9915" s="23"/>
      <c r="BX9915" s="4">
        <f t="shared" si="618"/>
        <v>1</v>
      </c>
      <c r="BY9915" s="4">
        <f t="shared" si="619"/>
        <v>1</v>
      </c>
    </row>
    <row r="9916" spans="1:77">
      <c r="A9916" s="23">
        <v>9911</v>
      </c>
      <c r="BP9916" s="3"/>
      <c r="BQ9916" s="3"/>
      <c r="BR9916" s="3"/>
      <c r="BS9916" s="3"/>
      <c r="BT9916" s="23">
        <v>9911</v>
      </c>
      <c r="BU9916" s="4">
        <f t="shared" si="616"/>
        <v>0</v>
      </c>
      <c r="BV9916" s="4">
        <f t="shared" si="617"/>
        <v>0</v>
      </c>
      <c r="BW9916" s="23"/>
      <c r="BX9916" s="4">
        <f t="shared" si="618"/>
        <v>1</v>
      </c>
      <c r="BY9916" s="4">
        <f t="shared" si="619"/>
        <v>1</v>
      </c>
    </row>
    <row r="9917" spans="1:77">
      <c r="A9917" s="23">
        <v>9912</v>
      </c>
      <c r="BP9917" s="3"/>
      <c r="BQ9917" s="3"/>
      <c r="BR9917" s="3"/>
      <c r="BS9917" s="3"/>
      <c r="BT9917" s="23">
        <v>9912</v>
      </c>
      <c r="BU9917" s="4">
        <f t="shared" si="616"/>
        <v>0</v>
      </c>
      <c r="BV9917" s="4">
        <f t="shared" si="617"/>
        <v>0</v>
      </c>
      <c r="BW9917" s="23"/>
      <c r="BX9917" s="4">
        <f t="shared" si="618"/>
        <v>1</v>
      </c>
      <c r="BY9917" s="4">
        <f t="shared" si="619"/>
        <v>1</v>
      </c>
    </row>
    <row r="9918" spans="1:77">
      <c r="A9918" s="23">
        <v>9913</v>
      </c>
      <c r="BP9918" s="3"/>
      <c r="BQ9918" s="3"/>
      <c r="BR9918" s="3"/>
      <c r="BS9918" s="3"/>
      <c r="BT9918" s="23">
        <v>9913</v>
      </c>
      <c r="BU9918" s="4">
        <f t="shared" si="616"/>
        <v>0</v>
      </c>
      <c r="BV9918" s="4">
        <f t="shared" si="617"/>
        <v>0</v>
      </c>
      <c r="BW9918" s="23"/>
      <c r="BX9918" s="4">
        <f t="shared" si="618"/>
        <v>1</v>
      </c>
      <c r="BY9918" s="4">
        <f t="shared" si="619"/>
        <v>1</v>
      </c>
    </row>
    <row r="9919" spans="1:77">
      <c r="A9919" s="23">
        <v>9914</v>
      </c>
      <c r="BP9919" s="3"/>
      <c r="BQ9919" s="3"/>
      <c r="BR9919" s="3"/>
      <c r="BS9919" s="3"/>
      <c r="BT9919" s="23">
        <v>9914</v>
      </c>
      <c r="BU9919" s="4">
        <f t="shared" si="616"/>
        <v>0</v>
      </c>
      <c r="BV9919" s="4">
        <f t="shared" si="617"/>
        <v>0</v>
      </c>
      <c r="BW9919" s="23"/>
      <c r="BX9919" s="4">
        <f t="shared" si="618"/>
        <v>1</v>
      </c>
      <c r="BY9919" s="4">
        <f t="shared" si="619"/>
        <v>1</v>
      </c>
    </row>
    <row r="9920" spans="1:77">
      <c r="A9920" s="23">
        <v>9915</v>
      </c>
      <c r="BP9920" s="3"/>
      <c r="BQ9920" s="3"/>
      <c r="BR9920" s="3"/>
      <c r="BS9920" s="3"/>
      <c r="BT9920" s="23">
        <v>9915</v>
      </c>
      <c r="BU9920" s="4">
        <f t="shared" si="616"/>
        <v>0</v>
      </c>
      <c r="BV9920" s="4">
        <f t="shared" si="617"/>
        <v>0</v>
      </c>
      <c r="BW9920" s="23"/>
      <c r="BX9920" s="4">
        <f t="shared" si="618"/>
        <v>1</v>
      </c>
      <c r="BY9920" s="4">
        <f t="shared" si="619"/>
        <v>1</v>
      </c>
    </row>
    <row r="9921" spans="1:77">
      <c r="A9921" s="23">
        <v>9916</v>
      </c>
      <c r="BP9921" s="3"/>
      <c r="BQ9921" s="3"/>
      <c r="BR9921" s="3"/>
      <c r="BS9921" s="3"/>
      <c r="BT9921" s="23">
        <v>9916</v>
      </c>
      <c r="BU9921" s="4">
        <f t="shared" si="616"/>
        <v>0</v>
      </c>
      <c r="BV9921" s="4">
        <f t="shared" si="617"/>
        <v>0</v>
      </c>
      <c r="BW9921" s="23"/>
      <c r="BX9921" s="4">
        <f t="shared" si="618"/>
        <v>1</v>
      </c>
      <c r="BY9921" s="4">
        <f t="shared" si="619"/>
        <v>1</v>
      </c>
    </row>
    <row r="9922" spans="1:77">
      <c r="A9922" s="23">
        <v>9917</v>
      </c>
      <c r="BP9922" s="3"/>
      <c r="BQ9922" s="3"/>
      <c r="BR9922" s="3"/>
      <c r="BS9922" s="3"/>
      <c r="BT9922" s="23">
        <v>9917</v>
      </c>
      <c r="BU9922" s="4">
        <f t="shared" si="616"/>
        <v>0</v>
      </c>
      <c r="BV9922" s="4">
        <f t="shared" si="617"/>
        <v>0</v>
      </c>
      <c r="BW9922" s="23"/>
      <c r="BX9922" s="4">
        <f t="shared" si="618"/>
        <v>1</v>
      </c>
      <c r="BY9922" s="4">
        <f t="shared" si="619"/>
        <v>1</v>
      </c>
    </row>
    <row r="9923" spans="1:77">
      <c r="A9923" s="23">
        <v>9918</v>
      </c>
      <c r="BP9923" s="3"/>
      <c r="BQ9923" s="3"/>
      <c r="BR9923" s="3"/>
      <c r="BS9923" s="3"/>
      <c r="BT9923" s="23">
        <v>9918</v>
      </c>
      <c r="BU9923" s="4">
        <f t="shared" si="616"/>
        <v>0</v>
      </c>
      <c r="BV9923" s="4">
        <f t="shared" si="617"/>
        <v>0</v>
      </c>
      <c r="BW9923" s="23"/>
      <c r="BX9923" s="4">
        <f t="shared" si="618"/>
        <v>1</v>
      </c>
      <c r="BY9923" s="4">
        <f t="shared" si="619"/>
        <v>1</v>
      </c>
    </row>
    <row r="9924" spans="1:77">
      <c r="A9924" s="23">
        <v>9919</v>
      </c>
      <c r="BP9924" s="3"/>
      <c r="BQ9924" s="3"/>
      <c r="BR9924" s="3"/>
      <c r="BS9924" s="3"/>
      <c r="BT9924" s="23">
        <v>9919</v>
      </c>
      <c r="BU9924" s="4">
        <f t="shared" si="616"/>
        <v>0</v>
      </c>
      <c r="BV9924" s="4">
        <f t="shared" si="617"/>
        <v>0</v>
      </c>
      <c r="BW9924" s="23"/>
      <c r="BX9924" s="4">
        <f t="shared" si="618"/>
        <v>1</v>
      </c>
      <c r="BY9924" s="4">
        <f t="shared" si="619"/>
        <v>1</v>
      </c>
    </row>
    <row r="9925" spans="1:77">
      <c r="A9925" s="23">
        <v>9920</v>
      </c>
      <c r="BP9925" s="3"/>
      <c r="BQ9925" s="3"/>
      <c r="BR9925" s="3"/>
      <c r="BS9925" s="3"/>
      <c r="BT9925" s="23">
        <v>9920</v>
      </c>
      <c r="BU9925" s="4">
        <f t="shared" si="616"/>
        <v>0</v>
      </c>
      <c r="BV9925" s="4">
        <f t="shared" si="617"/>
        <v>0</v>
      </c>
      <c r="BW9925" s="23"/>
      <c r="BX9925" s="4">
        <f t="shared" si="618"/>
        <v>1</v>
      </c>
      <c r="BY9925" s="4">
        <f t="shared" si="619"/>
        <v>1</v>
      </c>
    </row>
    <row r="9926" spans="1:77">
      <c r="A9926" s="23">
        <v>9921</v>
      </c>
      <c r="BP9926" s="3"/>
      <c r="BQ9926" s="3"/>
      <c r="BR9926" s="3"/>
      <c r="BS9926" s="3"/>
      <c r="BT9926" s="23">
        <v>9921</v>
      </c>
      <c r="BU9926" s="4">
        <f t="shared" si="616"/>
        <v>0</v>
      </c>
      <c r="BV9926" s="4">
        <f t="shared" si="617"/>
        <v>0</v>
      </c>
      <c r="BW9926" s="23"/>
      <c r="BX9926" s="4">
        <f t="shared" si="618"/>
        <v>1</v>
      </c>
      <c r="BY9926" s="4">
        <f t="shared" si="619"/>
        <v>1</v>
      </c>
    </row>
    <row r="9927" spans="1:77">
      <c r="A9927" s="23">
        <v>9922</v>
      </c>
      <c r="BP9927" s="3"/>
      <c r="BQ9927" s="3"/>
      <c r="BR9927" s="3"/>
      <c r="BS9927" s="3"/>
      <c r="BT9927" s="23">
        <v>9922</v>
      </c>
      <c r="BU9927" s="4">
        <f t="shared" ref="BU9927:BU9990" si="620">BP9927*$BV$1-BQ9927</f>
        <v>0</v>
      </c>
      <c r="BV9927" s="4">
        <f t="shared" ref="BV9927:BV9990" si="621">BR9927*$BV$1-BS9927</f>
        <v>0</v>
      </c>
      <c r="BW9927" s="23"/>
      <c r="BX9927" s="4">
        <f t="shared" ref="BX9927:BX9990" si="622">IF(BU9927=MAX($BU9927:$BV9927),1,0)</f>
        <v>1</v>
      </c>
      <c r="BY9927" s="4">
        <f t="shared" ref="BY9927:BY9990" si="623">IF(BV9927=MAX($BU9927:$BV9927),1,0)</f>
        <v>1</v>
      </c>
    </row>
    <row r="9928" spans="1:77">
      <c r="A9928" s="23">
        <v>9923</v>
      </c>
      <c r="BP9928" s="3"/>
      <c r="BQ9928" s="3"/>
      <c r="BR9928" s="3"/>
      <c r="BS9928" s="3"/>
      <c r="BT9928" s="23">
        <v>9923</v>
      </c>
      <c r="BU9928" s="4">
        <f t="shared" si="620"/>
        <v>0</v>
      </c>
      <c r="BV9928" s="4">
        <f t="shared" si="621"/>
        <v>0</v>
      </c>
      <c r="BW9928" s="23"/>
      <c r="BX9928" s="4">
        <f t="shared" si="622"/>
        <v>1</v>
      </c>
      <c r="BY9928" s="4">
        <f t="shared" si="623"/>
        <v>1</v>
      </c>
    </row>
    <row r="9929" spans="1:77">
      <c r="A9929" s="23">
        <v>9924</v>
      </c>
      <c r="BP9929" s="3"/>
      <c r="BQ9929" s="3"/>
      <c r="BR9929" s="3"/>
      <c r="BS9929" s="3"/>
      <c r="BT9929" s="23">
        <v>9924</v>
      </c>
      <c r="BU9929" s="4">
        <f t="shared" si="620"/>
        <v>0</v>
      </c>
      <c r="BV9929" s="4">
        <f t="shared" si="621"/>
        <v>0</v>
      </c>
      <c r="BW9929" s="23"/>
      <c r="BX9929" s="4">
        <f t="shared" si="622"/>
        <v>1</v>
      </c>
      <c r="BY9929" s="4">
        <f t="shared" si="623"/>
        <v>1</v>
      </c>
    </row>
    <row r="9930" spans="1:77">
      <c r="A9930" s="23">
        <v>9925</v>
      </c>
      <c r="BP9930" s="3"/>
      <c r="BQ9930" s="3"/>
      <c r="BR9930" s="3"/>
      <c r="BS9930" s="3"/>
      <c r="BT9930" s="23">
        <v>9925</v>
      </c>
      <c r="BU9930" s="4">
        <f t="shared" si="620"/>
        <v>0</v>
      </c>
      <c r="BV9930" s="4">
        <f t="shared" si="621"/>
        <v>0</v>
      </c>
      <c r="BW9930" s="23"/>
      <c r="BX9930" s="4">
        <f t="shared" si="622"/>
        <v>1</v>
      </c>
      <c r="BY9930" s="4">
        <f t="shared" si="623"/>
        <v>1</v>
      </c>
    </row>
    <row r="9931" spans="1:77">
      <c r="A9931" s="23">
        <v>9926</v>
      </c>
      <c r="BP9931" s="3"/>
      <c r="BQ9931" s="3"/>
      <c r="BR9931" s="3"/>
      <c r="BS9931" s="3"/>
      <c r="BT9931" s="23">
        <v>9926</v>
      </c>
      <c r="BU9931" s="4">
        <f t="shared" si="620"/>
        <v>0</v>
      </c>
      <c r="BV9931" s="4">
        <f t="shared" si="621"/>
        <v>0</v>
      </c>
      <c r="BW9931" s="23"/>
      <c r="BX9931" s="4">
        <f t="shared" si="622"/>
        <v>1</v>
      </c>
      <c r="BY9931" s="4">
        <f t="shared" si="623"/>
        <v>1</v>
      </c>
    </row>
    <row r="9932" spans="1:77">
      <c r="A9932" s="23">
        <v>9927</v>
      </c>
      <c r="BP9932" s="3"/>
      <c r="BQ9932" s="3"/>
      <c r="BR9932" s="3"/>
      <c r="BS9932" s="3"/>
      <c r="BT9932" s="23">
        <v>9927</v>
      </c>
      <c r="BU9932" s="4">
        <f t="shared" si="620"/>
        <v>0</v>
      </c>
      <c r="BV9932" s="4">
        <f t="shared" si="621"/>
        <v>0</v>
      </c>
      <c r="BW9932" s="23"/>
      <c r="BX9932" s="4">
        <f t="shared" si="622"/>
        <v>1</v>
      </c>
      <c r="BY9932" s="4">
        <f t="shared" si="623"/>
        <v>1</v>
      </c>
    </row>
    <row r="9933" spans="1:77">
      <c r="A9933" s="23">
        <v>9928</v>
      </c>
      <c r="BP9933" s="3"/>
      <c r="BQ9933" s="3"/>
      <c r="BR9933" s="3"/>
      <c r="BS9933" s="3"/>
      <c r="BT9933" s="23">
        <v>9928</v>
      </c>
      <c r="BU9933" s="4">
        <f t="shared" si="620"/>
        <v>0</v>
      </c>
      <c r="BV9933" s="4">
        <f t="shared" si="621"/>
        <v>0</v>
      </c>
      <c r="BW9933" s="23"/>
      <c r="BX9933" s="4">
        <f t="shared" si="622"/>
        <v>1</v>
      </c>
      <c r="BY9933" s="4">
        <f t="shared" si="623"/>
        <v>1</v>
      </c>
    </row>
    <row r="9934" spans="1:77">
      <c r="A9934" s="23">
        <v>9929</v>
      </c>
      <c r="BP9934" s="3"/>
      <c r="BQ9934" s="3"/>
      <c r="BR9934" s="3"/>
      <c r="BS9934" s="3"/>
      <c r="BT9934" s="23">
        <v>9929</v>
      </c>
      <c r="BU9934" s="4">
        <f t="shared" si="620"/>
        <v>0</v>
      </c>
      <c r="BV9934" s="4">
        <f t="shared" si="621"/>
        <v>0</v>
      </c>
      <c r="BW9934" s="23"/>
      <c r="BX9934" s="4">
        <f t="shared" si="622"/>
        <v>1</v>
      </c>
      <c r="BY9934" s="4">
        <f t="shared" si="623"/>
        <v>1</v>
      </c>
    </row>
    <row r="9935" spans="1:77">
      <c r="A9935" s="23">
        <v>9930</v>
      </c>
      <c r="BP9935" s="3"/>
      <c r="BQ9935" s="3"/>
      <c r="BR9935" s="3"/>
      <c r="BS9935" s="3"/>
      <c r="BT9935" s="23">
        <v>9930</v>
      </c>
      <c r="BU9935" s="4">
        <f t="shared" si="620"/>
        <v>0</v>
      </c>
      <c r="BV9935" s="4">
        <f t="shared" si="621"/>
        <v>0</v>
      </c>
      <c r="BW9935" s="23"/>
      <c r="BX9935" s="4">
        <f t="shared" si="622"/>
        <v>1</v>
      </c>
      <c r="BY9935" s="4">
        <f t="shared" si="623"/>
        <v>1</v>
      </c>
    </row>
    <row r="9936" spans="1:77">
      <c r="A9936" s="23">
        <v>9931</v>
      </c>
      <c r="BP9936" s="3"/>
      <c r="BQ9936" s="3"/>
      <c r="BR9936" s="3"/>
      <c r="BS9936" s="3"/>
      <c r="BT9936" s="23">
        <v>9931</v>
      </c>
      <c r="BU9936" s="4">
        <f t="shared" si="620"/>
        <v>0</v>
      </c>
      <c r="BV9936" s="4">
        <f t="shared" si="621"/>
        <v>0</v>
      </c>
      <c r="BW9936" s="23"/>
      <c r="BX9936" s="4">
        <f t="shared" si="622"/>
        <v>1</v>
      </c>
      <c r="BY9936" s="4">
        <f t="shared" si="623"/>
        <v>1</v>
      </c>
    </row>
    <row r="9937" spans="1:77">
      <c r="A9937" s="23">
        <v>9932</v>
      </c>
      <c r="BP9937" s="3"/>
      <c r="BQ9937" s="3"/>
      <c r="BR9937" s="3"/>
      <c r="BS9937" s="3"/>
      <c r="BT9937" s="23">
        <v>9932</v>
      </c>
      <c r="BU9937" s="4">
        <f t="shared" si="620"/>
        <v>0</v>
      </c>
      <c r="BV9937" s="4">
        <f t="shared" si="621"/>
        <v>0</v>
      </c>
      <c r="BW9937" s="23"/>
      <c r="BX9937" s="4">
        <f t="shared" si="622"/>
        <v>1</v>
      </c>
      <c r="BY9937" s="4">
        <f t="shared" si="623"/>
        <v>1</v>
      </c>
    </row>
    <row r="9938" spans="1:77">
      <c r="A9938" s="23">
        <v>9933</v>
      </c>
      <c r="BP9938" s="3"/>
      <c r="BQ9938" s="3"/>
      <c r="BR9938" s="3"/>
      <c r="BS9938" s="3"/>
      <c r="BT9938" s="23">
        <v>9933</v>
      </c>
      <c r="BU9938" s="4">
        <f t="shared" si="620"/>
        <v>0</v>
      </c>
      <c r="BV9938" s="4">
        <f t="shared" si="621"/>
        <v>0</v>
      </c>
      <c r="BW9938" s="23"/>
      <c r="BX9938" s="4">
        <f t="shared" si="622"/>
        <v>1</v>
      </c>
      <c r="BY9938" s="4">
        <f t="shared" si="623"/>
        <v>1</v>
      </c>
    </row>
    <row r="9939" spans="1:77">
      <c r="A9939" s="23">
        <v>9934</v>
      </c>
      <c r="BP9939" s="3"/>
      <c r="BQ9939" s="3"/>
      <c r="BR9939" s="3"/>
      <c r="BS9939" s="3"/>
      <c r="BT9939" s="23">
        <v>9934</v>
      </c>
      <c r="BU9939" s="4">
        <f t="shared" si="620"/>
        <v>0</v>
      </c>
      <c r="BV9939" s="4">
        <f t="shared" si="621"/>
        <v>0</v>
      </c>
      <c r="BW9939" s="23"/>
      <c r="BX9939" s="4">
        <f t="shared" si="622"/>
        <v>1</v>
      </c>
      <c r="BY9939" s="4">
        <f t="shared" si="623"/>
        <v>1</v>
      </c>
    </row>
    <row r="9940" spans="1:77">
      <c r="A9940" s="23">
        <v>9935</v>
      </c>
      <c r="BP9940" s="3"/>
      <c r="BQ9940" s="3"/>
      <c r="BR9940" s="3"/>
      <c r="BS9940" s="3"/>
      <c r="BT9940" s="23">
        <v>9935</v>
      </c>
      <c r="BU9940" s="4">
        <f t="shared" si="620"/>
        <v>0</v>
      </c>
      <c r="BV9940" s="4">
        <f t="shared" si="621"/>
        <v>0</v>
      </c>
      <c r="BW9940" s="23"/>
      <c r="BX9940" s="4">
        <f t="shared" si="622"/>
        <v>1</v>
      </c>
      <c r="BY9940" s="4">
        <f t="shared" si="623"/>
        <v>1</v>
      </c>
    </row>
    <row r="9941" spans="1:77">
      <c r="A9941" s="23">
        <v>9936</v>
      </c>
      <c r="BP9941" s="3"/>
      <c r="BQ9941" s="3"/>
      <c r="BR9941" s="3"/>
      <c r="BS9941" s="3"/>
      <c r="BT9941" s="23">
        <v>9936</v>
      </c>
      <c r="BU9941" s="4">
        <f t="shared" si="620"/>
        <v>0</v>
      </c>
      <c r="BV9941" s="4">
        <f t="shared" si="621"/>
        <v>0</v>
      </c>
      <c r="BW9941" s="23"/>
      <c r="BX9941" s="4">
        <f t="shared" si="622"/>
        <v>1</v>
      </c>
      <c r="BY9941" s="4">
        <f t="shared" si="623"/>
        <v>1</v>
      </c>
    </row>
    <row r="9942" spans="1:77">
      <c r="A9942" s="23">
        <v>9937</v>
      </c>
      <c r="BP9942" s="3"/>
      <c r="BQ9942" s="3"/>
      <c r="BR9942" s="3"/>
      <c r="BS9942" s="3"/>
      <c r="BT9942" s="23">
        <v>9937</v>
      </c>
      <c r="BU9942" s="4">
        <f t="shared" si="620"/>
        <v>0</v>
      </c>
      <c r="BV9942" s="4">
        <f t="shared" si="621"/>
        <v>0</v>
      </c>
      <c r="BW9942" s="23"/>
      <c r="BX9942" s="4">
        <f t="shared" si="622"/>
        <v>1</v>
      </c>
      <c r="BY9942" s="4">
        <f t="shared" si="623"/>
        <v>1</v>
      </c>
    </row>
    <row r="9943" spans="1:77">
      <c r="A9943" s="23">
        <v>9938</v>
      </c>
      <c r="BP9943" s="3"/>
      <c r="BQ9943" s="3"/>
      <c r="BR9943" s="3"/>
      <c r="BS9943" s="3"/>
      <c r="BT9943" s="23">
        <v>9938</v>
      </c>
      <c r="BU9943" s="4">
        <f t="shared" si="620"/>
        <v>0</v>
      </c>
      <c r="BV9943" s="4">
        <f t="shared" si="621"/>
        <v>0</v>
      </c>
      <c r="BW9943" s="23"/>
      <c r="BX9943" s="4">
        <f t="shared" si="622"/>
        <v>1</v>
      </c>
      <c r="BY9943" s="4">
        <f t="shared" si="623"/>
        <v>1</v>
      </c>
    </row>
    <row r="9944" spans="1:77">
      <c r="A9944" s="23">
        <v>9939</v>
      </c>
      <c r="BP9944" s="3"/>
      <c r="BQ9944" s="3"/>
      <c r="BR9944" s="3"/>
      <c r="BS9944" s="3"/>
      <c r="BT9944" s="23">
        <v>9939</v>
      </c>
      <c r="BU9944" s="4">
        <f t="shared" si="620"/>
        <v>0</v>
      </c>
      <c r="BV9944" s="4">
        <f t="shared" si="621"/>
        <v>0</v>
      </c>
      <c r="BW9944" s="23"/>
      <c r="BX9944" s="4">
        <f t="shared" si="622"/>
        <v>1</v>
      </c>
      <c r="BY9944" s="4">
        <f t="shared" si="623"/>
        <v>1</v>
      </c>
    </row>
    <row r="9945" spans="1:77">
      <c r="A9945" s="23">
        <v>9940</v>
      </c>
      <c r="BP9945" s="3"/>
      <c r="BQ9945" s="3"/>
      <c r="BR9945" s="3"/>
      <c r="BS9945" s="3"/>
      <c r="BT9945" s="23">
        <v>9940</v>
      </c>
      <c r="BU9945" s="4">
        <f t="shared" si="620"/>
        <v>0</v>
      </c>
      <c r="BV9945" s="4">
        <f t="shared" si="621"/>
        <v>0</v>
      </c>
      <c r="BW9945" s="23"/>
      <c r="BX9945" s="4">
        <f t="shared" si="622"/>
        <v>1</v>
      </c>
      <c r="BY9945" s="4">
        <f t="shared" si="623"/>
        <v>1</v>
      </c>
    </row>
    <row r="9946" spans="1:77">
      <c r="A9946" s="23">
        <v>9941</v>
      </c>
      <c r="BP9946" s="3"/>
      <c r="BQ9946" s="3"/>
      <c r="BR9946" s="3"/>
      <c r="BS9946" s="3"/>
      <c r="BT9946" s="23">
        <v>9941</v>
      </c>
      <c r="BU9946" s="4">
        <f t="shared" si="620"/>
        <v>0</v>
      </c>
      <c r="BV9946" s="4">
        <f t="shared" si="621"/>
        <v>0</v>
      </c>
      <c r="BW9946" s="23"/>
      <c r="BX9946" s="4">
        <f t="shared" si="622"/>
        <v>1</v>
      </c>
      <c r="BY9946" s="4">
        <f t="shared" si="623"/>
        <v>1</v>
      </c>
    </row>
    <row r="9947" spans="1:77">
      <c r="A9947" s="23">
        <v>9942</v>
      </c>
      <c r="BP9947" s="3"/>
      <c r="BQ9947" s="3"/>
      <c r="BR9947" s="3"/>
      <c r="BS9947" s="3"/>
      <c r="BT9947" s="23">
        <v>9942</v>
      </c>
      <c r="BU9947" s="4">
        <f t="shared" si="620"/>
        <v>0</v>
      </c>
      <c r="BV9947" s="4">
        <f t="shared" si="621"/>
        <v>0</v>
      </c>
      <c r="BW9947" s="23"/>
      <c r="BX9947" s="4">
        <f t="shared" si="622"/>
        <v>1</v>
      </c>
      <c r="BY9947" s="4">
        <f t="shared" si="623"/>
        <v>1</v>
      </c>
    </row>
    <row r="9948" spans="1:77">
      <c r="A9948" s="23">
        <v>9943</v>
      </c>
      <c r="BP9948" s="3"/>
      <c r="BQ9948" s="3"/>
      <c r="BR9948" s="3"/>
      <c r="BS9948" s="3"/>
      <c r="BT9948" s="23">
        <v>9943</v>
      </c>
      <c r="BU9948" s="4">
        <f t="shared" si="620"/>
        <v>0</v>
      </c>
      <c r="BV9948" s="4">
        <f t="shared" si="621"/>
        <v>0</v>
      </c>
      <c r="BW9948" s="23"/>
      <c r="BX9948" s="4">
        <f t="shared" si="622"/>
        <v>1</v>
      </c>
      <c r="BY9948" s="4">
        <f t="shared" si="623"/>
        <v>1</v>
      </c>
    </row>
    <row r="9949" spans="1:77">
      <c r="A9949" s="23">
        <v>9944</v>
      </c>
      <c r="BP9949" s="3"/>
      <c r="BQ9949" s="3"/>
      <c r="BR9949" s="3"/>
      <c r="BS9949" s="3"/>
      <c r="BT9949" s="23">
        <v>9944</v>
      </c>
      <c r="BU9949" s="4">
        <f t="shared" si="620"/>
        <v>0</v>
      </c>
      <c r="BV9949" s="4">
        <f t="shared" si="621"/>
        <v>0</v>
      </c>
      <c r="BW9949" s="23"/>
      <c r="BX9949" s="4">
        <f t="shared" si="622"/>
        <v>1</v>
      </c>
      <c r="BY9949" s="4">
        <f t="shared" si="623"/>
        <v>1</v>
      </c>
    </row>
    <row r="9950" spans="1:77">
      <c r="A9950" s="23">
        <v>9945</v>
      </c>
      <c r="BP9950" s="3"/>
      <c r="BQ9950" s="3"/>
      <c r="BR9950" s="3"/>
      <c r="BS9950" s="3"/>
      <c r="BT9950" s="23">
        <v>9945</v>
      </c>
      <c r="BU9950" s="4">
        <f t="shared" si="620"/>
        <v>0</v>
      </c>
      <c r="BV9950" s="4">
        <f t="shared" si="621"/>
        <v>0</v>
      </c>
      <c r="BW9950" s="23"/>
      <c r="BX9950" s="4">
        <f t="shared" si="622"/>
        <v>1</v>
      </c>
      <c r="BY9950" s="4">
        <f t="shared" si="623"/>
        <v>1</v>
      </c>
    </row>
    <row r="9951" spans="1:77">
      <c r="A9951" s="23">
        <v>9946</v>
      </c>
      <c r="BP9951" s="3"/>
      <c r="BQ9951" s="3"/>
      <c r="BR9951" s="3"/>
      <c r="BS9951" s="3"/>
      <c r="BT9951" s="23">
        <v>9946</v>
      </c>
      <c r="BU9951" s="4">
        <f t="shared" si="620"/>
        <v>0</v>
      </c>
      <c r="BV9951" s="4">
        <f t="shared" si="621"/>
        <v>0</v>
      </c>
      <c r="BW9951" s="23"/>
      <c r="BX9951" s="4">
        <f t="shared" si="622"/>
        <v>1</v>
      </c>
      <c r="BY9951" s="4">
        <f t="shared" si="623"/>
        <v>1</v>
      </c>
    </row>
    <row r="9952" spans="1:77">
      <c r="A9952" s="23">
        <v>9947</v>
      </c>
      <c r="BP9952" s="3"/>
      <c r="BQ9952" s="3"/>
      <c r="BR9952" s="3"/>
      <c r="BS9952" s="3"/>
      <c r="BT9952" s="23">
        <v>9947</v>
      </c>
      <c r="BU9952" s="4">
        <f t="shared" si="620"/>
        <v>0</v>
      </c>
      <c r="BV9952" s="4">
        <f t="shared" si="621"/>
        <v>0</v>
      </c>
      <c r="BW9952" s="23"/>
      <c r="BX9952" s="4">
        <f t="shared" si="622"/>
        <v>1</v>
      </c>
      <c r="BY9952" s="4">
        <f t="shared" si="623"/>
        <v>1</v>
      </c>
    </row>
    <row r="9953" spans="1:77">
      <c r="A9953" s="23">
        <v>9948</v>
      </c>
      <c r="BP9953" s="3"/>
      <c r="BQ9953" s="3"/>
      <c r="BR9953" s="3"/>
      <c r="BS9953" s="3"/>
      <c r="BT9953" s="23">
        <v>9948</v>
      </c>
      <c r="BU9953" s="4">
        <f t="shared" si="620"/>
        <v>0</v>
      </c>
      <c r="BV9953" s="4">
        <f t="shared" si="621"/>
        <v>0</v>
      </c>
      <c r="BW9953" s="23"/>
      <c r="BX9953" s="4">
        <f t="shared" si="622"/>
        <v>1</v>
      </c>
      <c r="BY9953" s="4">
        <f t="shared" si="623"/>
        <v>1</v>
      </c>
    </row>
    <row r="9954" spans="1:77">
      <c r="A9954" s="23">
        <v>9949</v>
      </c>
      <c r="BP9954" s="3"/>
      <c r="BQ9954" s="3"/>
      <c r="BR9954" s="3"/>
      <c r="BS9954" s="3"/>
      <c r="BT9954" s="23">
        <v>9949</v>
      </c>
      <c r="BU9954" s="4">
        <f t="shared" si="620"/>
        <v>0</v>
      </c>
      <c r="BV9954" s="4">
        <f t="shared" si="621"/>
        <v>0</v>
      </c>
      <c r="BW9954" s="23"/>
      <c r="BX9954" s="4">
        <f t="shared" si="622"/>
        <v>1</v>
      </c>
      <c r="BY9954" s="4">
        <f t="shared" si="623"/>
        <v>1</v>
      </c>
    </row>
    <row r="9955" spans="1:77">
      <c r="A9955" s="23">
        <v>9950</v>
      </c>
      <c r="BP9955" s="3"/>
      <c r="BQ9955" s="3"/>
      <c r="BR9955" s="3"/>
      <c r="BS9955" s="3"/>
      <c r="BT9955" s="23">
        <v>9950</v>
      </c>
      <c r="BU9955" s="4">
        <f t="shared" si="620"/>
        <v>0</v>
      </c>
      <c r="BV9955" s="4">
        <f t="shared" si="621"/>
        <v>0</v>
      </c>
      <c r="BW9955" s="23"/>
      <c r="BX9955" s="4">
        <f t="shared" si="622"/>
        <v>1</v>
      </c>
      <c r="BY9955" s="4">
        <f t="shared" si="623"/>
        <v>1</v>
      </c>
    </row>
    <row r="9956" spans="1:77">
      <c r="A9956" s="23">
        <v>9951</v>
      </c>
      <c r="BP9956" s="3"/>
      <c r="BQ9956" s="3"/>
      <c r="BR9956" s="3"/>
      <c r="BS9956" s="3"/>
      <c r="BT9956" s="23">
        <v>9951</v>
      </c>
      <c r="BU9956" s="4">
        <f t="shared" si="620"/>
        <v>0</v>
      </c>
      <c r="BV9956" s="4">
        <f t="shared" si="621"/>
        <v>0</v>
      </c>
      <c r="BW9956" s="23"/>
      <c r="BX9956" s="4">
        <f t="shared" si="622"/>
        <v>1</v>
      </c>
      <c r="BY9956" s="4">
        <f t="shared" si="623"/>
        <v>1</v>
      </c>
    </row>
    <row r="9957" spans="1:77">
      <c r="A9957" s="23">
        <v>9952</v>
      </c>
      <c r="BP9957" s="3"/>
      <c r="BQ9957" s="3"/>
      <c r="BR9957" s="3"/>
      <c r="BS9957" s="3"/>
      <c r="BT9957" s="23">
        <v>9952</v>
      </c>
      <c r="BU9957" s="4">
        <f t="shared" si="620"/>
        <v>0</v>
      </c>
      <c r="BV9957" s="4">
        <f t="shared" si="621"/>
        <v>0</v>
      </c>
      <c r="BW9957" s="23"/>
      <c r="BX9957" s="4">
        <f t="shared" si="622"/>
        <v>1</v>
      </c>
      <c r="BY9957" s="4">
        <f t="shared" si="623"/>
        <v>1</v>
      </c>
    </row>
    <row r="9958" spans="1:77">
      <c r="A9958" s="23">
        <v>9953</v>
      </c>
      <c r="BP9958" s="3"/>
      <c r="BQ9958" s="3"/>
      <c r="BR9958" s="3"/>
      <c r="BS9958" s="3"/>
      <c r="BT9958" s="23">
        <v>9953</v>
      </c>
      <c r="BU9958" s="4">
        <f t="shared" si="620"/>
        <v>0</v>
      </c>
      <c r="BV9958" s="4">
        <f t="shared" si="621"/>
        <v>0</v>
      </c>
      <c r="BW9958" s="23"/>
      <c r="BX9958" s="4">
        <f t="shared" si="622"/>
        <v>1</v>
      </c>
      <c r="BY9958" s="4">
        <f t="shared" si="623"/>
        <v>1</v>
      </c>
    </row>
    <row r="9959" spans="1:77">
      <c r="A9959" s="23">
        <v>9954</v>
      </c>
      <c r="BP9959" s="3"/>
      <c r="BQ9959" s="3"/>
      <c r="BR9959" s="3"/>
      <c r="BS9959" s="3"/>
      <c r="BT9959" s="23">
        <v>9954</v>
      </c>
      <c r="BU9959" s="4">
        <f t="shared" si="620"/>
        <v>0</v>
      </c>
      <c r="BV9959" s="4">
        <f t="shared" si="621"/>
        <v>0</v>
      </c>
      <c r="BW9959" s="23"/>
      <c r="BX9959" s="4">
        <f t="shared" si="622"/>
        <v>1</v>
      </c>
      <c r="BY9959" s="4">
        <f t="shared" si="623"/>
        <v>1</v>
      </c>
    </row>
    <row r="9960" spans="1:77">
      <c r="A9960" s="23">
        <v>9955</v>
      </c>
      <c r="BP9960" s="3"/>
      <c r="BQ9960" s="3"/>
      <c r="BR9960" s="3"/>
      <c r="BS9960" s="3"/>
      <c r="BT9960" s="23">
        <v>9955</v>
      </c>
      <c r="BU9960" s="4">
        <f t="shared" si="620"/>
        <v>0</v>
      </c>
      <c r="BV9960" s="4">
        <f t="shared" si="621"/>
        <v>0</v>
      </c>
      <c r="BW9960" s="23"/>
      <c r="BX9960" s="4">
        <f t="shared" si="622"/>
        <v>1</v>
      </c>
      <c r="BY9960" s="4">
        <f t="shared" si="623"/>
        <v>1</v>
      </c>
    </row>
    <row r="9961" spans="1:77">
      <c r="A9961" s="23">
        <v>9956</v>
      </c>
      <c r="BP9961" s="3"/>
      <c r="BQ9961" s="3"/>
      <c r="BR9961" s="3"/>
      <c r="BS9961" s="3"/>
      <c r="BT9961" s="23">
        <v>9956</v>
      </c>
      <c r="BU9961" s="4">
        <f t="shared" si="620"/>
        <v>0</v>
      </c>
      <c r="BV9961" s="4">
        <f t="shared" si="621"/>
        <v>0</v>
      </c>
      <c r="BW9961" s="23"/>
      <c r="BX9961" s="4">
        <f t="shared" si="622"/>
        <v>1</v>
      </c>
      <c r="BY9961" s="4">
        <f t="shared" si="623"/>
        <v>1</v>
      </c>
    </row>
    <row r="9962" spans="1:77">
      <c r="A9962" s="23">
        <v>9957</v>
      </c>
      <c r="BP9962" s="3"/>
      <c r="BQ9962" s="3"/>
      <c r="BR9962" s="3"/>
      <c r="BS9962" s="3"/>
      <c r="BT9962" s="23">
        <v>9957</v>
      </c>
      <c r="BU9962" s="4">
        <f t="shared" si="620"/>
        <v>0</v>
      </c>
      <c r="BV9962" s="4">
        <f t="shared" si="621"/>
        <v>0</v>
      </c>
      <c r="BW9962" s="23"/>
      <c r="BX9962" s="4">
        <f t="shared" si="622"/>
        <v>1</v>
      </c>
      <c r="BY9962" s="4">
        <f t="shared" si="623"/>
        <v>1</v>
      </c>
    </row>
    <row r="9963" spans="1:77">
      <c r="A9963" s="23">
        <v>9958</v>
      </c>
      <c r="BP9963" s="3"/>
      <c r="BQ9963" s="3"/>
      <c r="BR9963" s="3"/>
      <c r="BS9963" s="3"/>
      <c r="BT9963" s="23">
        <v>9958</v>
      </c>
      <c r="BU9963" s="4">
        <f t="shared" si="620"/>
        <v>0</v>
      </c>
      <c r="BV9963" s="4">
        <f t="shared" si="621"/>
        <v>0</v>
      </c>
      <c r="BW9963" s="23"/>
      <c r="BX9963" s="4">
        <f t="shared" si="622"/>
        <v>1</v>
      </c>
      <c r="BY9963" s="4">
        <f t="shared" si="623"/>
        <v>1</v>
      </c>
    </row>
    <row r="9964" spans="1:77">
      <c r="A9964" s="23">
        <v>9959</v>
      </c>
      <c r="BP9964" s="3"/>
      <c r="BQ9964" s="3"/>
      <c r="BR9964" s="3"/>
      <c r="BS9964" s="3"/>
      <c r="BT9964" s="23">
        <v>9959</v>
      </c>
      <c r="BU9964" s="4">
        <f t="shared" si="620"/>
        <v>0</v>
      </c>
      <c r="BV9964" s="4">
        <f t="shared" si="621"/>
        <v>0</v>
      </c>
      <c r="BW9964" s="23"/>
      <c r="BX9964" s="4">
        <f t="shared" si="622"/>
        <v>1</v>
      </c>
      <c r="BY9964" s="4">
        <f t="shared" si="623"/>
        <v>1</v>
      </c>
    </row>
    <row r="9965" spans="1:77">
      <c r="A9965" s="23">
        <v>9960</v>
      </c>
      <c r="BP9965" s="3"/>
      <c r="BQ9965" s="3"/>
      <c r="BR9965" s="3"/>
      <c r="BS9965" s="3"/>
      <c r="BT9965" s="23">
        <v>9960</v>
      </c>
      <c r="BU9965" s="4">
        <f t="shared" si="620"/>
        <v>0</v>
      </c>
      <c r="BV9965" s="4">
        <f t="shared" si="621"/>
        <v>0</v>
      </c>
      <c r="BW9965" s="23"/>
      <c r="BX9965" s="4">
        <f t="shared" si="622"/>
        <v>1</v>
      </c>
      <c r="BY9965" s="4">
        <f t="shared" si="623"/>
        <v>1</v>
      </c>
    </row>
    <row r="9966" spans="1:77">
      <c r="A9966" s="23">
        <v>9961</v>
      </c>
      <c r="BP9966" s="3"/>
      <c r="BQ9966" s="3"/>
      <c r="BR9966" s="3"/>
      <c r="BS9966" s="3"/>
      <c r="BT9966" s="23">
        <v>9961</v>
      </c>
      <c r="BU9966" s="4">
        <f t="shared" si="620"/>
        <v>0</v>
      </c>
      <c r="BV9966" s="4">
        <f t="shared" si="621"/>
        <v>0</v>
      </c>
      <c r="BW9966" s="23"/>
      <c r="BX9966" s="4">
        <f t="shared" si="622"/>
        <v>1</v>
      </c>
      <c r="BY9966" s="4">
        <f t="shared" si="623"/>
        <v>1</v>
      </c>
    </row>
    <row r="9967" spans="1:77">
      <c r="A9967" s="23">
        <v>9962</v>
      </c>
      <c r="BP9967" s="3"/>
      <c r="BQ9967" s="3"/>
      <c r="BR9967" s="3"/>
      <c r="BS9967" s="3"/>
      <c r="BT9967" s="23">
        <v>9962</v>
      </c>
      <c r="BU9967" s="4">
        <f t="shared" si="620"/>
        <v>0</v>
      </c>
      <c r="BV9967" s="4">
        <f t="shared" si="621"/>
        <v>0</v>
      </c>
      <c r="BW9967" s="23"/>
      <c r="BX9967" s="4">
        <f t="shared" si="622"/>
        <v>1</v>
      </c>
      <c r="BY9967" s="4">
        <f t="shared" si="623"/>
        <v>1</v>
      </c>
    </row>
    <row r="9968" spans="1:77">
      <c r="A9968" s="23">
        <v>9963</v>
      </c>
      <c r="BP9968" s="3"/>
      <c r="BQ9968" s="3"/>
      <c r="BR9968" s="3"/>
      <c r="BS9968" s="3"/>
      <c r="BT9968" s="23">
        <v>9963</v>
      </c>
      <c r="BU9968" s="4">
        <f t="shared" si="620"/>
        <v>0</v>
      </c>
      <c r="BV9968" s="4">
        <f t="shared" si="621"/>
        <v>0</v>
      </c>
      <c r="BW9968" s="23"/>
      <c r="BX9968" s="4">
        <f t="shared" si="622"/>
        <v>1</v>
      </c>
      <c r="BY9968" s="4">
        <f t="shared" si="623"/>
        <v>1</v>
      </c>
    </row>
    <row r="9969" spans="1:77">
      <c r="A9969" s="23">
        <v>9964</v>
      </c>
      <c r="BP9969" s="3"/>
      <c r="BQ9969" s="3"/>
      <c r="BR9969" s="3"/>
      <c r="BS9969" s="3"/>
      <c r="BT9969" s="23">
        <v>9964</v>
      </c>
      <c r="BU9969" s="4">
        <f t="shared" si="620"/>
        <v>0</v>
      </c>
      <c r="BV9969" s="4">
        <f t="shared" si="621"/>
        <v>0</v>
      </c>
      <c r="BW9969" s="23"/>
      <c r="BX9969" s="4">
        <f t="shared" si="622"/>
        <v>1</v>
      </c>
      <c r="BY9969" s="4">
        <f t="shared" si="623"/>
        <v>1</v>
      </c>
    </row>
    <row r="9970" spans="1:77">
      <c r="A9970" s="23">
        <v>9965</v>
      </c>
      <c r="BP9970" s="3"/>
      <c r="BQ9970" s="3"/>
      <c r="BR9970" s="3"/>
      <c r="BS9970" s="3"/>
      <c r="BT9970" s="23">
        <v>9965</v>
      </c>
      <c r="BU9970" s="4">
        <f t="shared" si="620"/>
        <v>0</v>
      </c>
      <c r="BV9970" s="4">
        <f t="shared" si="621"/>
        <v>0</v>
      </c>
      <c r="BW9970" s="23"/>
      <c r="BX9970" s="4">
        <f t="shared" si="622"/>
        <v>1</v>
      </c>
      <c r="BY9970" s="4">
        <f t="shared" si="623"/>
        <v>1</v>
      </c>
    </row>
    <row r="9971" spans="1:77">
      <c r="A9971" s="23">
        <v>9966</v>
      </c>
      <c r="BP9971" s="3"/>
      <c r="BQ9971" s="3"/>
      <c r="BR9971" s="3"/>
      <c r="BS9971" s="3"/>
      <c r="BT9971" s="23">
        <v>9966</v>
      </c>
      <c r="BU9971" s="4">
        <f t="shared" si="620"/>
        <v>0</v>
      </c>
      <c r="BV9971" s="4">
        <f t="shared" si="621"/>
        <v>0</v>
      </c>
      <c r="BW9971" s="23"/>
      <c r="BX9971" s="4">
        <f t="shared" si="622"/>
        <v>1</v>
      </c>
      <c r="BY9971" s="4">
        <f t="shared" si="623"/>
        <v>1</v>
      </c>
    </row>
    <row r="9972" spans="1:77">
      <c r="A9972" s="23">
        <v>9967</v>
      </c>
      <c r="BP9972" s="3"/>
      <c r="BQ9972" s="3"/>
      <c r="BR9972" s="3"/>
      <c r="BS9972" s="3"/>
      <c r="BT9972" s="23">
        <v>9967</v>
      </c>
      <c r="BU9972" s="4">
        <f t="shared" si="620"/>
        <v>0</v>
      </c>
      <c r="BV9972" s="4">
        <f t="shared" si="621"/>
        <v>0</v>
      </c>
      <c r="BW9972" s="23"/>
      <c r="BX9972" s="4">
        <f t="shared" si="622"/>
        <v>1</v>
      </c>
      <c r="BY9972" s="4">
        <f t="shared" si="623"/>
        <v>1</v>
      </c>
    </row>
    <row r="9973" spans="1:77">
      <c r="A9973" s="23">
        <v>9968</v>
      </c>
      <c r="BP9973" s="3"/>
      <c r="BQ9973" s="3"/>
      <c r="BR9973" s="3"/>
      <c r="BS9973" s="3"/>
      <c r="BT9973" s="23">
        <v>9968</v>
      </c>
      <c r="BU9973" s="4">
        <f t="shared" si="620"/>
        <v>0</v>
      </c>
      <c r="BV9973" s="4">
        <f t="shared" si="621"/>
        <v>0</v>
      </c>
      <c r="BW9973" s="23"/>
      <c r="BX9973" s="4">
        <f t="shared" si="622"/>
        <v>1</v>
      </c>
      <c r="BY9973" s="4">
        <f t="shared" si="623"/>
        <v>1</v>
      </c>
    </row>
    <row r="9974" spans="1:77">
      <c r="A9974" s="23">
        <v>9969</v>
      </c>
      <c r="BP9974" s="3"/>
      <c r="BQ9974" s="3"/>
      <c r="BR9974" s="3"/>
      <c r="BS9974" s="3"/>
      <c r="BT9974" s="23">
        <v>9969</v>
      </c>
      <c r="BU9974" s="4">
        <f t="shared" si="620"/>
        <v>0</v>
      </c>
      <c r="BV9974" s="4">
        <f t="shared" si="621"/>
        <v>0</v>
      </c>
      <c r="BW9974" s="23"/>
      <c r="BX9974" s="4">
        <f t="shared" si="622"/>
        <v>1</v>
      </c>
      <c r="BY9974" s="4">
        <f t="shared" si="623"/>
        <v>1</v>
      </c>
    </row>
    <row r="9975" spans="1:77">
      <c r="A9975" s="23">
        <v>9970</v>
      </c>
      <c r="BP9975" s="3"/>
      <c r="BQ9975" s="3"/>
      <c r="BR9975" s="3"/>
      <c r="BS9975" s="3"/>
      <c r="BT9975" s="23">
        <v>9970</v>
      </c>
      <c r="BU9975" s="4">
        <f t="shared" si="620"/>
        <v>0</v>
      </c>
      <c r="BV9975" s="4">
        <f t="shared" si="621"/>
        <v>0</v>
      </c>
      <c r="BW9975" s="23"/>
      <c r="BX9975" s="4">
        <f t="shared" si="622"/>
        <v>1</v>
      </c>
      <c r="BY9975" s="4">
        <f t="shared" si="623"/>
        <v>1</v>
      </c>
    </row>
    <row r="9976" spans="1:77">
      <c r="A9976" s="23">
        <v>9971</v>
      </c>
      <c r="BP9976" s="3"/>
      <c r="BQ9976" s="3"/>
      <c r="BR9976" s="3"/>
      <c r="BS9976" s="3"/>
      <c r="BT9976" s="23">
        <v>9971</v>
      </c>
      <c r="BU9976" s="4">
        <f t="shared" si="620"/>
        <v>0</v>
      </c>
      <c r="BV9976" s="4">
        <f t="shared" si="621"/>
        <v>0</v>
      </c>
      <c r="BW9976" s="23"/>
      <c r="BX9976" s="4">
        <f t="shared" si="622"/>
        <v>1</v>
      </c>
      <c r="BY9976" s="4">
        <f t="shared" si="623"/>
        <v>1</v>
      </c>
    </row>
    <row r="9977" spans="1:77">
      <c r="A9977" s="23">
        <v>9972</v>
      </c>
      <c r="BP9977" s="3"/>
      <c r="BQ9977" s="3"/>
      <c r="BR9977" s="3"/>
      <c r="BS9977" s="3"/>
      <c r="BT9977" s="23">
        <v>9972</v>
      </c>
      <c r="BU9977" s="4">
        <f t="shared" si="620"/>
        <v>0</v>
      </c>
      <c r="BV9977" s="4">
        <f t="shared" si="621"/>
        <v>0</v>
      </c>
      <c r="BW9977" s="23"/>
      <c r="BX9977" s="4">
        <f t="shared" si="622"/>
        <v>1</v>
      </c>
      <c r="BY9977" s="4">
        <f t="shared" si="623"/>
        <v>1</v>
      </c>
    </row>
    <row r="9978" spans="1:77">
      <c r="A9978" s="23">
        <v>9973</v>
      </c>
      <c r="BP9978" s="3"/>
      <c r="BQ9978" s="3"/>
      <c r="BR9978" s="3"/>
      <c r="BS9978" s="3"/>
      <c r="BT9978" s="23">
        <v>9973</v>
      </c>
      <c r="BU9978" s="4">
        <f t="shared" si="620"/>
        <v>0</v>
      </c>
      <c r="BV9978" s="4">
        <f t="shared" si="621"/>
        <v>0</v>
      </c>
      <c r="BW9978" s="23"/>
      <c r="BX9978" s="4">
        <f t="shared" si="622"/>
        <v>1</v>
      </c>
      <c r="BY9978" s="4">
        <f t="shared" si="623"/>
        <v>1</v>
      </c>
    </row>
    <row r="9979" spans="1:77">
      <c r="A9979" s="23">
        <v>9974</v>
      </c>
      <c r="BP9979" s="3"/>
      <c r="BQ9979" s="3"/>
      <c r="BR9979" s="3"/>
      <c r="BS9979" s="3"/>
      <c r="BT9979" s="23">
        <v>9974</v>
      </c>
      <c r="BU9979" s="4">
        <f t="shared" si="620"/>
        <v>0</v>
      </c>
      <c r="BV9979" s="4">
        <f t="shared" si="621"/>
        <v>0</v>
      </c>
      <c r="BW9979" s="23"/>
      <c r="BX9979" s="4">
        <f t="shared" si="622"/>
        <v>1</v>
      </c>
      <c r="BY9979" s="4">
        <f t="shared" si="623"/>
        <v>1</v>
      </c>
    </row>
    <row r="9980" spans="1:77">
      <c r="A9980" s="23">
        <v>9975</v>
      </c>
      <c r="BP9980" s="3"/>
      <c r="BQ9980" s="3"/>
      <c r="BR9980" s="3"/>
      <c r="BS9980" s="3"/>
      <c r="BT9980" s="23">
        <v>9975</v>
      </c>
      <c r="BU9980" s="4">
        <f t="shared" si="620"/>
        <v>0</v>
      </c>
      <c r="BV9980" s="4">
        <f t="shared" si="621"/>
        <v>0</v>
      </c>
      <c r="BW9980" s="23"/>
      <c r="BX9980" s="4">
        <f t="shared" si="622"/>
        <v>1</v>
      </c>
      <c r="BY9980" s="4">
        <f t="shared" si="623"/>
        <v>1</v>
      </c>
    </row>
    <row r="9981" spans="1:77">
      <c r="A9981" s="23">
        <v>9976</v>
      </c>
      <c r="BP9981" s="3"/>
      <c r="BQ9981" s="3"/>
      <c r="BR9981" s="3"/>
      <c r="BS9981" s="3"/>
      <c r="BT9981" s="23">
        <v>9976</v>
      </c>
      <c r="BU9981" s="4">
        <f t="shared" si="620"/>
        <v>0</v>
      </c>
      <c r="BV9981" s="4">
        <f t="shared" si="621"/>
        <v>0</v>
      </c>
      <c r="BW9981" s="23"/>
      <c r="BX9981" s="4">
        <f t="shared" si="622"/>
        <v>1</v>
      </c>
      <c r="BY9981" s="4">
        <f t="shared" si="623"/>
        <v>1</v>
      </c>
    </row>
    <row r="9982" spans="1:77">
      <c r="A9982" s="23">
        <v>9977</v>
      </c>
      <c r="BP9982" s="3"/>
      <c r="BQ9982" s="3"/>
      <c r="BR9982" s="3"/>
      <c r="BS9982" s="3"/>
      <c r="BT9982" s="23">
        <v>9977</v>
      </c>
      <c r="BU9982" s="4">
        <f t="shared" si="620"/>
        <v>0</v>
      </c>
      <c r="BV9982" s="4">
        <f t="shared" si="621"/>
        <v>0</v>
      </c>
      <c r="BW9982" s="23"/>
      <c r="BX9982" s="4">
        <f t="shared" si="622"/>
        <v>1</v>
      </c>
      <c r="BY9982" s="4">
        <f t="shared" si="623"/>
        <v>1</v>
      </c>
    </row>
    <row r="9983" spans="1:77">
      <c r="A9983" s="23">
        <v>9978</v>
      </c>
      <c r="BP9983" s="3"/>
      <c r="BQ9983" s="3"/>
      <c r="BR9983" s="3"/>
      <c r="BS9983" s="3"/>
      <c r="BT9983" s="23">
        <v>9978</v>
      </c>
      <c r="BU9983" s="4">
        <f t="shared" si="620"/>
        <v>0</v>
      </c>
      <c r="BV9983" s="4">
        <f t="shared" si="621"/>
        <v>0</v>
      </c>
      <c r="BW9983" s="23"/>
      <c r="BX9983" s="4">
        <f t="shared" si="622"/>
        <v>1</v>
      </c>
      <c r="BY9983" s="4">
        <f t="shared" si="623"/>
        <v>1</v>
      </c>
    </row>
    <row r="9984" spans="1:77">
      <c r="A9984" s="23">
        <v>9979</v>
      </c>
      <c r="BP9984" s="3"/>
      <c r="BQ9984" s="3"/>
      <c r="BR9984" s="3"/>
      <c r="BS9984" s="3"/>
      <c r="BT9984" s="23">
        <v>9979</v>
      </c>
      <c r="BU9984" s="4">
        <f t="shared" si="620"/>
        <v>0</v>
      </c>
      <c r="BV9984" s="4">
        <f t="shared" si="621"/>
        <v>0</v>
      </c>
      <c r="BW9984" s="23"/>
      <c r="BX9984" s="4">
        <f t="shared" si="622"/>
        <v>1</v>
      </c>
      <c r="BY9984" s="4">
        <f t="shared" si="623"/>
        <v>1</v>
      </c>
    </row>
    <row r="9985" spans="1:77">
      <c r="A9985" s="23">
        <v>9980</v>
      </c>
      <c r="BP9985" s="3"/>
      <c r="BQ9985" s="3"/>
      <c r="BR9985" s="3"/>
      <c r="BS9985" s="3"/>
      <c r="BT9985" s="23">
        <v>9980</v>
      </c>
      <c r="BU9985" s="4">
        <f t="shared" si="620"/>
        <v>0</v>
      </c>
      <c r="BV9985" s="4">
        <f t="shared" si="621"/>
        <v>0</v>
      </c>
      <c r="BW9985" s="23"/>
      <c r="BX9985" s="4">
        <f t="shared" si="622"/>
        <v>1</v>
      </c>
      <c r="BY9985" s="4">
        <f t="shared" si="623"/>
        <v>1</v>
      </c>
    </row>
    <row r="9986" spans="1:77">
      <c r="A9986" s="23">
        <v>9981</v>
      </c>
      <c r="BP9986" s="3"/>
      <c r="BQ9986" s="3"/>
      <c r="BR9986" s="3"/>
      <c r="BS9986" s="3"/>
      <c r="BT9986" s="23">
        <v>9981</v>
      </c>
      <c r="BU9986" s="4">
        <f t="shared" si="620"/>
        <v>0</v>
      </c>
      <c r="BV9986" s="4">
        <f t="shared" si="621"/>
        <v>0</v>
      </c>
      <c r="BW9986" s="23"/>
      <c r="BX9986" s="4">
        <f t="shared" si="622"/>
        <v>1</v>
      </c>
      <c r="BY9986" s="4">
        <f t="shared" si="623"/>
        <v>1</v>
      </c>
    </row>
    <row r="9987" spans="1:77">
      <c r="A9987" s="23">
        <v>9982</v>
      </c>
      <c r="BP9987" s="3"/>
      <c r="BQ9987" s="3"/>
      <c r="BR9987" s="3"/>
      <c r="BS9987" s="3"/>
      <c r="BT9987" s="23">
        <v>9982</v>
      </c>
      <c r="BU9987" s="4">
        <f t="shared" si="620"/>
        <v>0</v>
      </c>
      <c r="BV9987" s="4">
        <f t="shared" si="621"/>
        <v>0</v>
      </c>
      <c r="BW9987" s="23"/>
      <c r="BX9987" s="4">
        <f t="shared" si="622"/>
        <v>1</v>
      </c>
      <c r="BY9987" s="4">
        <f t="shared" si="623"/>
        <v>1</v>
      </c>
    </row>
    <row r="9988" spans="1:77">
      <c r="A9988" s="23">
        <v>9983</v>
      </c>
      <c r="BP9988" s="3"/>
      <c r="BQ9988" s="3"/>
      <c r="BR9988" s="3"/>
      <c r="BS9988" s="3"/>
      <c r="BT9988" s="23">
        <v>9983</v>
      </c>
      <c r="BU9988" s="4">
        <f t="shared" si="620"/>
        <v>0</v>
      </c>
      <c r="BV9988" s="4">
        <f t="shared" si="621"/>
        <v>0</v>
      </c>
      <c r="BW9988" s="23"/>
      <c r="BX9988" s="4">
        <f t="shared" si="622"/>
        <v>1</v>
      </c>
      <c r="BY9988" s="4">
        <f t="shared" si="623"/>
        <v>1</v>
      </c>
    </row>
    <row r="9989" spans="1:77">
      <c r="A9989" s="23">
        <v>9984</v>
      </c>
      <c r="BP9989" s="3"/>
      <c r="BQ9989" s="3"/>
      <c r="BR9989" s="3"/>
      <c r="BS9989" s="3"/>
      <c r="BT9989" s="23">
        <v>9984</v>
      </c>
      <c r="BU9989" s="4">
        <f t="shared" si="620"/>
        <v>0</v>
      </c>
      <c r="BV9989" s="4">
        <f t="shared" si="621"/>
        <v>0</v>
      </c>
      <c r="BW9989" s="23"/>
      <c r="BX9989" s="4">
        <f t="shared" si="622"/>
        <v>1</v>
      </c>
      <c r="BY9989" s="4">
        <f t="shared" si="623"/>
        <v>1</v>
      </c>
    </row>
    <row r="9990" spans="1:77">
      <c r="A9990" s="23">
        <v>9985</v>
      </c>
      <c r="BP9990" s="3"/>
      <c r="BQ9990" s="3"/>
      <c r="BR9990" s="3"/>
      <c r="BS9990" s="3"/>
      <c r="BT9990" s="23">
        <v>9985</v>
      </c>
      <c r="BU9990" s="4">
        <f t="shared" si="620"/>
        <v>0</v>
      </c>
      <c r="BV9990" s="4">
        <f t="shared" si="621"/>
        <v>0</v>
      </c>
      <c r="BW9990" s="23"/>
      <c r="BX9990" s="4">
        <f t="shared" si="622"/>
        <v>1</v>
      </c>
      <c r="BY9990" s="4">
        <f t="shared" si="623"/>
        <v>1</v>
      </c>
    </row>
    <row r="9991" spans="1:77">
      <c r="A9991" s="23">
        <v>9986</v>
      </c>
      <c r="BP9991" s="3"/>
      <c r="BQ9991" s="3"/>
      <c r="BR9991" s="3"/>
      <c r="BS9991" s="3"/>
      <c r="BT9991" s="23">
        <v>9986</v>
      </c>
      <c r="BU9991" s="4">
        <f t="shared" ref="BU9991:BU10054" si="624">BP9991*$BV$1-BQ9991</f>
        <v>0</v>
      </c>
      <c r="BV9991" s="4">
        <f t="shared" ref="BV9991:BV10054" si="625">BR9991*$BV$1-BS9991</f>
        <v>0</v>
      </c>
      <c r="BW9991" s="23"/>
      <c r="BX9991" s="4">
        <f t="shared" ref="BX9991:BX10005" si="626">IF(BU9991=MAX($BU9991:$BV9991),1,0)</f>
        <v>1</v>
      </c>
      <c r="BY9991" s="4">
        <f t="shared" ref="BY9991:BY10005" si="627">IF(BV9991=MAX($BU9991:$BV9991),1,0)</f>
        <v>1</v>
      </c>
    </row>
    <row r="9992" spans="1:77">
      <c r="A9992" s="23">
        <v>9987</v>
      </c>
      <c r="BP9992" s="3"/>
      <c r="BQ9992" s="3"/>
      <c r="BR9992" s="3"/>
      <c r="BS9992" s="3"/>
      <c r="BT9992" s="23">
        <v>9987</v>
      </c>
      <c r="BU9992" s="4">
        <f t="shared" si="624"/>
        <v>0</v>
      </c>
      <c r="BV9992" s="4">
        <f t="shared" si="625"/>
        <v>0</v>
      </c>
      <c r="BW9992" s="23"/>
      <c r="BX9992" s="4">
        <f t="shared" si="626"/>
        <v>1</v>
      </c>
      <c r="BY9992" s="4">
        <f t="shared" si="627"/>
        <v>1</v>
      </c>
    </row>
    <row r="9993" spans="1:77">
      <c r="A9993" s="23">
        <v>9988</v>
      </c>
      <c r="BP9993" s="3"/>
      <c r="BQ9993" s="3"/>
      <c r="BR9993" s="3"/>
      <c r="BS9993" s="3"/>
      <c r="BT9993" s="23">
        <v>9988</v>
      </c>
      <c r="BU9993" s="4">
        <f t="shared" si="624"/>
        <v>0</v>
      </c>
      <c r="BV9993" s="4">
        <f t="shared" si="625"/>
        <v>0</v>
      </c>
      <c r="BW9993" s="23"/>
      <c r="BX9993" s="4">
        <f t="shared" si="626"/>
        <v>1</v>
      </c>
      <c r="BY9993" s="4">
        <f t="shared" si="627"/>
        <v>1</v>
      </c>
    </row>
    <row r="9994" spans="1:77">
      <c r="A9994" s="23">
        <v>9989</v>
      </c>
      <c r="BP9994" s="3"/>
      <c r="BQ9994" s="3"/>
      <c r="BR9994" s="3"/>
      <c r="BS9994" s="3"/>
      <c r="BT9994" s="23">
        <v>9989</v>
      </c>
      <c r="BU9994" s="4">
        <f t="shared" si="624"/>
        <v>0</v>
      </c>
      <c r="BV9994" s="4">
        <f t="shared" si="625"/>
        <v>0</v>
      </c>
      <c r="BW9994" s="23"/>
      <c r="BX9994" s="4">
        <f t="shared" si="626"/>
        <v>1</v>
      </c>
      <c r="BY9994" s="4">
        <f t="shared" si="627"/>
        <v>1</v>
      </c>
    </row>
    <row r="9995" spans="1:77">
      <c r="A9995" s="23">
        <v>9990</v>
      </c>
      <c r="BP9995" s="3"/>
      <c r="BQ9995" s="3"/>
      <c r="BR9995" s="3"/>
      <c r="BS9995" s="3"/>
      <c r="BT9995" s="23">
        <v>9990</v>
      </c>
      <c r="BU9995" s="4">
        <f t="shared" si="624"/>
        <v>0</v>
      </c>
      <c r="BV9995" s="4">
        <f t="shared" si="625"/>
        <v>0</v>
      </c>
      <c r="BW9995" s="23"/>
      <c r="BX9995" s="4">
        <f t="shared" si="626"/>
        <v>1</v>
      </c>
      <c r="BY9995" s="4">
        <f t="shared" si="627"/>
        <v>1</v>
      </c>
    </row>
    <row r="9996" spans="1:77">
      <c r="A9996" s="23">
        <v>9991</v>
      </c>
      <c r="BP9996" s="3"/>
      <c r="BQ9996" s="3"/>
      <c r="BR9996" s="3"/>
      <c r="BS9996" s="3"/>
      <c r="BT9996" s="23">
        <v>9991</v>
      </c>
      <c r="BU9996" s="4">
        <f t="shared" si="624"/>
        <v>0</v>
      </c>
      <c r="BV9996" s="4">
        <f t="shared" si="625"/>
        <v>0</v>
      </c>
      <c r="BW9996" s="23"/>
      <c r="BX9996" s="4">
        <f t="shared" si="626"/>
        <v>1</v>
      </c>
      <c r="BY9996" s="4">
        <f t="shared" si="627"/>
        <v>1</v>
      </c>
    </row>
    <row r="9997" spans="1:77">
      <c r="A9997" s="23">
        <v>9992</v>
      </c>
      <c r="BP9997" s="3"/>
      <c r="BQ9997" s="3"/>
      <c r="BR9997" s="3"/>
      <c r="BS9997" s="3"/>
      <c r="BT9997" s="23">
        <v>9992</v>
      </c>
      <c r="BU9997" s="4">
        <f t="shared" si="624"/>
        <v>0</v>
      </c>
      <c r="BV9997" s="4">
        <f t="shared" si="625"/>
        <v>0</v>
      </c>
      <c r="BW9997" s="23"/>
      <c r="BX9997" s="4">
        <f t="shared" si="626"/>
        <v>1</v>
      </c>
      <c r="BY9997" s="4">
        <f t="shared" si="627"/>
        <v>1</v>
      </c>
    </row>
    <row r="9998" spans="1:77">
      <c r="A9998" s="23">
        <v>9993</v>
      </c>
      <c r="BP9998" s="3"/>
      <c r="BQ9998" s="3"/>
      <c r="BR9998" s="3"/>
      <c r="BS9998" s="3"/>
      <c r="BT9998" s="23">
        <v>9993</v>
      </c>
      <c r="BU9998" s="4">
        <f t="shared" si="624"/>
        <v>0</v>
      </c>
      <c r="BV9998" s="4">
        <f t="shared" si="625"/>
        <v>0</v>
      </c>
      <c r="BW9998" s="23"/>
      <c r="BX9998" s="4">
        <f t="shared" si="626"/>
        <v>1</v>
      </c>
      <c r="BY9998" s="4">
        <f t="shared" si="627"/>
        <v>1</v>
      </c>
    </row>
    <row r="9999" spans="1:77">
      <c r="A9999" s="23">
        <v>9994</v>
      </c>
      <c r="BP9999" s="3"/>
      <c r="BQ9999" s="3"/>
      <c r="BR9999" s="3"/>
      <c r="BS9999" s="3"/>
      <c r="BT9999" s="23">
        <v>9994</v>
      </c>
      <c r="BU9999" s="4">
        <f t="shared" si="624"/>
        <v>0</v>
      </c>
      <c r="BV9999" s="4">
        <f t="shared" si="625"/>
        <v>0</v>
      </c>
      <c r="BW9999" s="23"/>
      <c r="BX9999" s="4">
        <f t="shared" si="626"/>
        <v>1</v>
      </c>
      <c r="BY9999" s="4">
        <f t="shared" si="627"/>
        <v>1</v>
      </c>
    </row>
    <row r="10000" spans="1:77">
      <c r="A10000" s="23">
        <v>9995</v>
      </c>
      <c r="BP10000" s="3"/>
      <c r="BQ10000" s="3"/>
      <c r="BR10000" s="3"/>
      <c r="BS10000" s="3"/>
      <c r="BT10000" s="23">
        <v>9995</v>
      </c>
      <c r="BU10000" s="4">
        <f t="shared" si="624"/>
        <v>0</v>
      </c>
      <c r="BV10000" s="4">
        <f t="shared" si="625"/>
        <v>0</v>
      </c>
      <c r="BW10000" s="23"/>
      <c r="BX10000" s="4">
        <f t="shared" si="626"/>
        <v>1</v>
      </c>
      <c r="BY10000" s="4">
        <f t="shared" si="627"/>
        <v>1</v>
      </c>
    </row>
    <row r="10001" spans="1:77">
      <c r="A10001" s="23">
        <v>9996</v>
      </c>
      <c r="BP10001" s="3"/>
      <c r="BQ10001" s="3"/>
      <c r="BR10001" s="3"/>
      <c r="BS10001" s="3"/>
      <c r="BT10001" s="23">
        <v>9996</v>
      </c>
      <c r="BU10001" s="4">
        <f t="shared" si="624"/>
        <v>0</v>
      </c>
      <c r="BV10001" s="4">
        <f t="shared" si="625"/>
        <v>0</v>
      </c>
      <c r="BW10001" s="23"/>
      <c r="BX10001" s="4">
        <f t="shared" si="626"/>
        <v>1</v>
      </c>
      <c r="BY10001" s="4">
        <f t="shared" si="627"/>
        <v>1</v>
      </c>
    </row>
    <row r="10002" spans="1:77">
      <c r="A10002" s="23">
        <v>9997</v>
      </c>
      <c r="BP10002" s="3"/>
      <c r="BQ10002" s="3"/>
      <c r="BR10002" s="3"/>
      <c r="BS10002" s="3"/>
      <c r="BT10002" s="23">
        <v>9997</v>
      </c>
      <c r="BU10002" s="4">
        <f t="shared" si="624"/>
        <v>0</v>
      </c>
      <c r="BV10002" s="4">
        <f t="shared" si="625"/>
        <v>0</v>
      </c>
      <c r="BW10002" s="23"/>
      <c r="BX10002" s="4">
        <f t="shared" si="626"/>
        <v>1</v>
      </c>
      <c r="BY10002" s="4">
        <f t="shared" si="627"/>
        <v>1</v>
      </c>
    </row>
    <row r="10003" spans="1:77">
      <c r="A10003" s="23">
        <v>9998</v>
      </c>
      <c r="BP10003" s="3"/>
      <c r="BQ10003" s="3"/>
      <c r="BR10003" s="3"/>
      <c r="BS10003" s="3"/>
      <c r="BT10003" s="23">
        <v>9998</v>
      </c>
      <c r="BU10003" s="4">
        <f t="shared" si="624"/>
        <v>0</v>
      </c>
      <c r="BV10003" s="4">
        <f t="shared" si="625"/>
        <v>0</v>
      </c>
      <c r="BW10003" s="23"/>
      <c r="BX10003" s="4">
        <f t="shared" si="626"/>
        <v>1</v>
      </c>
      <c r="BY10003" s="4">
        <f t="shared" si="627"/>
        <v>1</v>
      </c>
    </row>
    <row r="10004" spans="1:77">
      <c r="A10004" s="23">
        <v>9999</v>
      </c>
      <c r="BP10004" s="3"/>
      <c r="BQ10004" s="3"/>
      <c r="BR10004" s="3"/>
      <c r="BS10004" s="3"/>
      <c r="BT10004" s="23">
        <v>9999</v>
      </c>
      <c r="BU10004" s="4">
        <f t="shared" si="624"/>
        <v>0</v>
      </c>
      <c r="BV10004" s="4">
        <f t="shared" si="625"/>
        <v>0</v>
      </c>
      <c r="BW10004" s="23"/>
      <c r="BX10004" s="4">
        <f t="shared" si="626"/>
        <v>1</v>
      </c>
      <c r="BY10004" s="4">
        <f t="shared" si="627"/>
        <v>1</v>
      </c>
    </row>
    <row r="10005" spans="1:77">
      <c r="A10005" s="23">
        <v>10000</v>
      </c>
      <c r="BP10005" s="3"/>
      <c r="BQ10005" s="3"/>
      <c r="BR10005" s="3"/>
      <c r="BS10005" s="3"/>
      <c r="BT10005" s="23">
        <v>10000</v>
      </c>
      <c r="BU10005" s="4">
        <f t="shared" si="624"/>
        <v>0</v>
      </c>
      <c r="BV10005" s="4">
        <f t="shared" si="625"/>
        <v>0</v>
      </c>
      <c r="BW10005" s="23"/>
      <c r="BX10005" s="4">
        <f t="shared" si="626"/>
        <v>1</v>
      </c>
      <c r="BY10005" s="4">
        <f t="shared" si="627"/>
        <v>1</v>
      </c>
    </row>
    <row r="10006" spans="1:77">
      <c r="A10006" s="10">
        <v>10001</v>
      </c>
      <c r="BT10006" s="10">
        <v>10001</v>
      </c>
      <c r="BU10006" s="4">
        <f t="shared" si="624"/>
        <v>0</v>
      </c>
      <c r="BV10006" s="4">
        <f t="shared" si="625"/>
        <v>0</v>
      </c>
      <c r="BW10006" s="10"/>
      <c r="BX10006" s="4">
        <f t="shared" ref="BX10006:BX10069" si="628">IF(BU10006=MAX($BU10006:$BV10006),1,0)</f>
        <v>1</v>
      </c>
      <c r="BY10006" s="4">
        <f t="shared" ref="BY10006:BY10069" si="629">IF(BV10006=MAX($BU10006:$BV10006),1,0)</f>
        <v>1</v>
      </c>
    </row>
    <row r="10007" spans="1:77">
      <c r="A10007" s="10">
        <v>10002</v>
      </c>
      <c r="BT10007" s="10">
        <v>10002</v>
      </c>
      <c r="BU10007" s="4">
        <f t="shared" si="624"/>
        <v>0</v>
      </c>
      <c r="BV10007" s="4">
        <f t="shared" si="625"/>
        <v>0</v>
      </c>
      <c r="BW10007" s="10"/>
      <c r="BX10007" s="4">
        <f t="shared" si="628"/>
        <v>1</v>
      </c>
      <c r="BY10007" s="4">
        <f t="shared" si="629"/>
        <v>1</v>
      </c>
    </row>
    <row r="10008" spans="1:77">
      <c r="A10008" s="10">
        <v>10003</v>
      </c>
      <c r="BT10008" s="10">
        <v>10003</v>
      </c>
      <c r="BU10008" s="4">
        <f t="shared" si="624"/>
        <v>0</v>
      </c>
      <c r="BV10008" s="4">
        <f t="shared" si="625"/>
        <v>0</v>
      </c>
      <c r="BW10008" s="10"/>
      <c r="BX10008" s="4">
        <f t="shared" si="628"/>
        <v>1</v>
      </c>
      <c r="BY10008" s="4">
        <f t="shared" si="629"/>
        <v>1</v>
      </c>
    </row>
    <row r="10009" spans="1:77">
      <c r="A10009" s="10">
        <v>10004</v>
      </c>
      <c r="BT10009" s="10">
        <v>10004</v>
      </c>
      <c r="BU10009" s="4">
        <f t="shared" si="624"/>
        <v>0</v>
      </c>
      <c r="BV10009" s="4">
        <f t="shared" si="625"/>
        <v>0</v>
      </c>
      <c r="BW10009" s="10"/>
      <c r="BX10009" s="4">
        <f t="shared" si="628"/>
        <v>1</v>
      </c>
      <c r="BY10009" s="4">
        <f t="shared" si="629"/>
        <v>1</v>
      </c>
    </row>
    <row r="10010" spans="1:77">
      <c r="A10010" s="10">
        <v>10005</v>
      </c>
      <c r="BT10010" s="10">
        <v>10005</v>
      </c>
      <c r="BU10010" s="4">
        <f t="shared" si="624"/>
        <v>0</v>
      </c>
      <c r="BV10010" s="4">
        <f t="shared" si="625"/>
        <v>0</v>
      </c>
      <c r="BW10010" s="10"/>
      <c r="BX10010" s="4">
        <f t="shared" si="628"/>
        <v>1</v>
      </c>
      <c r="BY10010" s="4">
        <f t="shared" si="629"/>
        <v>1</v>
      </c>
    </row>
    <row r="10011" spans="1:77">
      <c r="A10011" s="10">
        <v>10006</v>
      </c>
      <c r="BT10011" s="10">
        <v>10006</v>
      </c>
      <c r="BU10011" s="4">
        <f t="shared" si="624"/>
        <v>0</v>
      </c>
      <c r="BV10011" s="4">
        <f t="shared" si="625"/>
        <v>0</v>
      </c>
      <c r="BW10011" s="10"/>
      <c r="BX10011" s="4">
        <f t="shared" si="628"/>
        <v>1</v>
      </c>
      <c r="BY10011" s="4">
        <f t="shared" si="629"/>
        <v>1</v>
      </c>
    </row>
    <row r="10012" spans="1:77">
      <c r="A10012" s="10">
        <v>10007</v>
      </c>
      <c r="BT10012" s="10">
        <v>10007</v>
      </c>
      <c r="BU10012" s="4">
        <f t="shared" si="624"/>
        <v>0</v>
      </c>
      <c r="BV10012" s="4">
        <f t="shared" si="625"/>
        <v>0</v>
      </c>
      <c r="BW10012" s="10"/>
      <c r="BX10012" s="4">
        <f t="shared" si="628"/>
        <v>1</v>
      </c>
      <c r="BY10012" s="4">
        <f t="shared" si="629"/>
        <v>1</v>
      </c>
    </row>
    <row r="10013" spans="1:77">
      <c r="A10013" s="10">
        <v>10008</v>
      </c>
      <c r="BT10013" s="10">
        <v>10008</v>
      </c>
      <c r="BU10013" s="4">
        <f t="shared" si="624"/>
        <v>0</v>
      </c>
      <c r="BV10013" s="4">
        <f t="shared" si="625"/>
        <v>0</v>
      </c>
      <c r="BW10013" s="10"/>
      <c r="BX10013" s="4">
        <f t="shared" si="628"/>
        <v>1</v>
      </c>
      <c r="BY10013" s="4">
        <f t="shared" si="629"/>
        <v>1</v>
      </c>
    </row>
    <row r="10014" spans="1:77">
      <c r="A10014" s="10">
        <v>10009</v>
      </c>
      <c r="BT10014" s="10">
        <v>10009</v>
      </c>
      <c r="BU10014" s="4">
        <f t="shared" si="624"/>
        <v>0</v>
      </c>
      <c r="BV10014" s="4">
        <f t="shared" si="625"/>
        <v>0</v>
      </c>
      <c r="BW10014" s="10"/>
      <c r="BX10014" s="4">
        <f t="shared" si="628"/>
        <v>1</v>
      </c>
      <c r="BY10014" s="4">
        <f t="shared" si="629"/>
        <v>1</v>
      </c>
    </row>
    <row r="10015" spans="1:77">
      <c r="A10015" s="10">
        <v>10010</v>
      </c>
      <c r="BT10015" s="10">
        <v>10010</v>
      </c>
      <c r="BU10015" s="4">
        <f t="shared" si="624"/>
        <v>0</v>
      </c>
      <c r="BV10015" s="4">
        <f t="shared" si="625"/>
        <v>0</v>
      </c>
      <c r="BW10015" s="10"/>
      <c r="BX10015" s="4">
        <f t="shared" si="628"/>
        <v>1</v>
      </c>
      <c r="BY10015" s="4">
        <f t="shared" si="629"/>
        <v>1</v>
      </c>
    </row>
    <row r="10016" spans="1:77">
      <c r="A10016" s="10">
        <v>10011</v>
      </c>
      <c r="BT10016" s="10">
        <v>10011</v>
      </c>
      <c r="BU10016" s="4">
        <f t="shared" si="624"/>
        <v>0</v>
      </c>
      <c r="BV10016" s="4">
        <f t="shared" si="625"/>
        <v>0</v>
      </c>
      <c r="BW10016" s="10"/>
      <c r="BX10016" s="4">
        <f t="shared" si="628"/>
        <v>1</v>
      </c>
      <c r="BY10016" s="4">
        <f t="shared" si="629"/>
        <v>1</v>
      </c>
    </row>
    <row r="10017" spans="1:77">
      <c r="A10017" s="10">
        <v>10012</v>
      </c>
      <c r="BT10017" s="10">
        <v>10012</v>
      </c>
      <c r="BU10017" s="4">
        <f t="shared" si="624"/>
        <v>0</v>
      </c>
      <c r="BV10017" s="4">
        <f t="shared" si="625"/>
        <v>0</v>
      </c>
      <c r="BW10017" s="10"/>
      <c r="BX10017" s="4">
        <f t="shared" si="628"/>
        <v>1</v>
      </c>
      <c r="BY10017" s="4">
        <f t="shared" si="629"/>
        <v>1</v>
      </c>
    </row>
    <row r="10018" spans="1:77">
      <c r="A10018" s="10">
        <v>10013</v>
      </c>
      <c r="BT10018" s="10">
        <v>10013</v>
      </c>
      <c r="BU10018" s="4">
        <f t="shared" si="624"/>
        <v>0</v>
      </c>
      <c r="BV10018" s="4">
        <f t="shared" si="625"/>
        <v>0</v>
      </c>
      <c r="BW10018" s="10"/>
      <c r="BX10018" s="4">
        <f t="shared" si="628"/>
        <v>1</v>
      </c>
      <c r="BY10018" s="4">
        <f t="shared" si="629"/>
        <v>1</v>
      </c>
    </row>
    <row r="10019" spans="1:77">
      <c r="A10019" s="10">
        <v>10014</v>
      </c>
      <c r="BT10019" s="10">
        <v>10014</v>
      </c>
      <c r="BU10019" s="4">
        <f t="shared" si="624"/>
        <v>0</v>
      </c>
      <c r="BV10019" s="4">
        <f t="shared" si="625"/>
        <v>0</v>
      </c>
      <c r="BW10019" s="10"/>
      <c r="BX10019" s="4">
        <f t="shared" si="628"/>
        <v>1</v>
      </c>
      <c r="BY10019" s="4">
        <f t="shared" si="629"/>
        <v>1</v>
      </c>
    </row>
    <row r="10020" spans="1:77">
      <c r="A10020" s="10">
        <v>10015</v>
      </c>
      <c r="BT10020" s="10">
        <v>10015</v>
      </c>
      <c r="BU10020" s="4">
        <f t="shared" si="624"/>
        <v>0</v>
      </c>
      <c r="BV10020" s="4">
        <f t="shared" si="625"/>
        <v>0</v>
      </c>
      <c r="BW10020" s="10"/>
      <c r="BX10020" s="4">
        <f t="shared" si="628"/>
        <v>1</v>
      </c>
      <c r="BY10020" s="4">
        <f t="shared" si="629"/>
        <v>1</v>
      </c>
    </row>
    <row r="10021" spans="1:77">
      <c r="A10021" s="10">
        <v>10016</v>
      </c>
      <c r="BT10021" s="10">
        <v>10016</v>
      </c>
      <c r="BU10021" s="4">
        <f t="shared" si="624"/>
        <v>0</v>
      </c>
      <c r="BV10021" s="4">
        <f t="shared" si="625"/>
        <v>0</v>
      </c>
      <c r="BW10021" s="10"/>
      <c r="BX10021" s="4">
        <f t="shared" si="628"/>
        <v>1</v>
      </c>
      <c r="BY10021" s="4">
        <f t="shared" si="629"/>
        <v>1</v>
      </c>
    </row>
    <row r="10022" spans="1:77">
      <c r="A10022" s="10">
        <v>10017</v>
      </c>
      <c r="BT10022" s="10">
        <v>10017</v>
      </c>
      <c r="BU10022" s="4">
        <f t="shared" si="624"/>
        <v>0</v>
      </c>
      <c r="BV10022" s="4">
        <f t="shared" si="625"/>
        <v>0</v>
      </c>
      <c r="BW10022" s="10"/>
      <c r="BX10022" s="4">
        <f t="shared" si="628"/>
        <v>1</v>
      </c>
      <c r="BY10022" s="4">
        <f t="shared" si="629"/>
        <v>1</v>
      </c>
    </row>
    <row r="10023" spans="1:77">
      <c r="A10023" s="10">
        <v>10018</v>
      </c>
      <c r="BT10023" s="10">
        <v>10018</v>
      </c>
      <c r="BU10023" s="4">
        <f t="shared" si="624"/>
        <v>0</v>
      </c>
      <c r="BV10023" s="4">
        <f t="shared" si="625"/>
        <v>0</v>
      </c>
      <c r="BW10023" s="10"/>
      <c r="BX10023" s="4">
        <f t="shared" si="628"/>
        <v>1</v>
      </c>
      <c r="BY10023" s="4">
        <f t="shared" si="629"/>
        <v>1</v>
      </c>
    </row>
    <row r="10024" spans="1:77">
      <c r="A10024" s="10">
        <v>10019</v>
      </c>
      <c r="BT10024" s="10">
        <v>10019</v>
      </c>
      <c r="BU10024" s="4">
        <f t="shared" si="624"/>
        <v>0</v>
      </c>
      <c r="BV10024" s="4">
        <f t="shared" si="625"/>
        <v>0</v>
      </c>
      <c r="BW10024" s="10"/>
      <c r="BX10024" s="4">
        <f t="shared" si="628"/>
        <v>1</v>
      </c>
      <c r="BY10024" s="4">
        <f t="shared" si="629"/>
        <v>1</v>
      </c>
    </row>
    <row r="10025" spans="1:77">
      <c r="A10025" s="10">
        <v>10020</v>
      </c>
      <c r="BT10025" s="10">
        <v>10020</v>
      </c>
      <c r="BU10025" s="4">
        <f t="shared" si="624"/>
        <v>0</v>
      </c>
      <c r="BV10025" s="4">
        <f t="shared" si="625"/>
        <v>0</v>
      </c>
      <c r="BW10025" s="10"/>
      <c r="BX10025" s="4">
        <f t="shared" si="628"/>
        <v>1</v>
      </c>
      <c r="BY10025" s="4">
        <f t="shared" si="629"/>
        <v>1</v>
      </c>
    </row>
    <row r="10026" spans="1:77">
      <c r="A10026" s="10">
        <v>10021</v>
      </c>
      <c r="BT10026" s="10">
        <v>10021</v>
      </c>
      <c r="BU10026" s="4">
        <f t="shared" si="624"/>
        <v>0</v>
      </c>
      <c r="BV10026" s="4">
        <f t="shared" si="625"/>
        <v>0</v>
      </c>
      <c r="BW10026" s="10"/>
      <c r="BX10026" s="4">
        <f t="shared" si="628"/>
        <v>1</v>
      </c>
      <c r="BY10026" s="4">
        <f t="shared" si="629"/>
        <v>1</v>
      </c>
    </row>
    <row r="10027" spans="1:77">
      <c r="A10027" s="10">
        <v>10022</v>
      </c>
      <c r="BT10027" s="10">
        <v>10022</v>
      </c>
      <c r="BU10027" s="4">
        <f t="shared" si="624"/>
        <v>0</v>
      </c>
      <c r="BV10027" s="4">
        <f t="shared" si="625"/>
        <v>0</v>
      </c>
      <c r="BW10027" s="10"/>
      <c r="BX10027" s="4">
        <f t="shared" si="628"/>
        <v>1</v>
      </c>
      <c r="BY10027" s="4">
        <f t="shared" si="629"/>
        <v>1</v>
      </c>
    </row>
    <row r="10028" spans="1:77">
      <c r="A10028" s="10">
        <v>10023</v>
      </c>
      <c r="BT10028" s="10">
        <v>10023</v>
      </c>
      <c r="BU10028" s="4">
        <f t="shared" si="624"/>
        <v>0</v>
      </c>
      <c r="BV10028" s="4">
        <f t="shared" si="625"/>
        <v>0</v>
      </c>
      <c r="BW10028" s="10"/>
      <c r="BX10028" s="4">
        <f t="shared" si="628"/>
        <v>1</v>
      </c>
      <c r="BY10028" s="4">
        <f t="shared" si="629"/>
        <v>1</v>
      </c>
    </row>
    <row r="10029" spans="1:77">
      <c r="A10029" s="10">
        <v>10024</v>
      </c>
      <c r="BT10029" s="10">
        <v>10024</v>
      </c>
      <c r="BU10029" s="4">
        <f t="shared" si="624"/>
        <v>0</v>
      </c>
      <c r="BV10029" s="4">
        <f t="shared" si="625"/>
        <v>0</v>
      </c>
      <c r="BW10029" s="10"/>
      <c r="BX10029" s="4">
        <f t="shared" si="628"/>
        <v>1</v>
      </c>
      <c r="BY10029" s="4">
        <f t="shared" si="629"/>
        <v>1</v>
      </c>
    </row>
    <row r="10030" spans="1:77">
      <c r="A10030" s="10">
        <v>10025</v>
      </c>
      <c r="BT10030" s="10">
        <v>10025</v>
      </c>
      <c r="BU10030" s="4">
        <f t="shared" si="624"/>
        <v>0</v>
      </c>
      <c r="BV10030" s="4">
        <f t="shared" si="625"/>
        <v>0</v>
      </c>
      <c r="BW10030" s="10"/>
      <c r="BX10030" s="4">
        <f t="shared" si="628"/>
        <v>1</v>
      </c>
      <c r="BY10030" s="4">
        <f t="shared" si="629"/>
        <v>1</v>
      </c>
    </row>
    <row r="10031" spans="1:77">
      <c r="A10031" s="10">
        <v>10026</v>
      </c>
      <c r="BT10031" s="10">
        <v>10026</v>
      </c>
      <c r="BU10031" s="4">
        <f t="shared" si="624"/>
        <v>0</v>
      </c>
      <c r="BV10031" s="4">
        <f t="shared" si="625"/>
        <v>0</v>
      </c>
      <c r="BW10031" s="10"/>
      <c r="BX10031" s="4">
        <f t="shared" si="628"/>
        <v>1</v>
      </c>
      <c r="BY10031" s="4">
        <f t="shared" si="629"/>
        <v>1</v>
      </c>
    </row>
    <row r="10032" spans="1:77">
      <c r="A10032" s="10">
        <v>10027</v>
      </c>
      <c r="BT10032" s="10">
        <v>10027</v>
      </c>
      <c r="BU10032" s="4">
        <f t="shared" si="624"/>
        <v>0</v>
      </c>
      <c r="BV10032" s="4">
        <f t="shared" si="625"/>
        <v>0</v>
      </c>
      <c r="BW10032" s="10"/>
      <c r="BX10032" s="4">
        <f t="shared" si="628"/>
        <v>1</v>
      </c>
      <c r="BY10032" s="4">
        <f t="shared" si="629"/>
        <v>1</v>
      </c>
    </row>
    <row r="10033" spans="1:77">
      <c r="A10033" s="10">
        <v>10028</v>
      </c>
      <c r="BT10033" s="10">
        <v>10028</v>
      </c>
      <c r="BU10033" s="4">
        <f t="shared" si="624"/>
        <v>0</v>
      </c>
      <c r="BV10033" s="4">
        <f t="shared" si="625"/>
        <v>0</v>
      </c>
      <c r="BW10033" s="10"/>
      <c r="BX10033" s="4">
        <f t="shared" si="628"/>
        <v>1</v>
      </c>
      <c r="BY10033" s="4">
        <f t="shared" si="629"/>
        <v>1</v>
      </c>
    </row>
    <row r="10034" spans="1:77">
      <c r="A10034" s="10">
        <v>10029</v>
      </c>
      <c r="BT10034" s="10">
        <v>10029</v>
      </c>
      <c r="BU10034" s="4">
        <f t="shared" si="624"/>
        <v>0</v>
      </c>
      <c r="BV10034" s="4">
        <f t="shared" si="625"/>
        <v>0</v>
      </c>
      <c r="BW10034" s="10"/>
      <c r="BX10034" s="4">
        <f t="shared" si="628"/>
        <v>1</v>
      </c>
      <c r="BY10034" s="4">
        <f t="shared" si="629"/>
        <v>1</v>
      </c>
    </row>
    <row r="10035" spans="1:77">
      <c r="A10035" s="10">
        <v>10030</v>
      </c>
      <c r="BT10035" s="10">
        <v>10030</v>
      </c>
      <c r="BU10035" s="4">
        <f t="shared" si="624"/>
        <v>0</v>
      </c>
      <c r="BV10035" s="4">
        <f t="shared" si="625"/>
        <v>0</v>
      </c>
      <c r="BW10035" s="10"/>
      <c r="BX10035" s="4">
        <f t="shared" si="628"/>
        <v>1</v>
      </c>
      <c r="BY10035" s="4">
        <f t="shared" si="629"/>
        <v>1</v>
      </c>
    </row>
    <row r="10036" spans="1:77">
      <c r="A10036" s="10">
        <v>10031</v>
      </c>
      <c r="BT10036" s="10">
        <v>10031</v>
      </c>
      <c r="BU10036" s="4">
        <f t="shared" si="624"/>
        <v>0</v>
      </c>
      <c r="BV10036" s="4">
        <f t="shared" si="625"/>
        <v>0</v>
      </c>
      <c r="BW10036" s="10"/>
      <c r="BX10036" s="4">
        <f t="shared" si="628"/>
        <v>1</v>
      </c>
      <c r="BY10036" s="4">
        <f t="shared" si="629"/>
        <v>1</v>
      </c>
    </row>
    <row r="10037" spans="1:77">
      <c r="A10037" s="10">
        <v>10032</v>
      </c>
      <c r="BT10037" s="10">
        <v>10032</v>
      </c>
      <c r="BU10037" s="4">
        <f t="shared" si="624"/>
        <v>0</v>
      </c>
      <c r="BV10037" s="4">
        <f t="shared" si="625"/>
        <v>0</v>
      </c>
      <c r="BW10037" s="10"/>
      <c r="BX10037" s="4">
        <f t="shared" si="628"/>
        <v>1</v>
      </c>
      <c r="BY10037" s="4">
        <f t="shared" si="629"/>
        <v>1</v>
      </c>
    </row>
    <row r="10038" spans="1:77">
      <c r="A10038" s="10">
        <v>10033</v>
      </c>
      <c r="BT10038" s="10">
        <v>10033</v>
      </c>
      <c r="BU10038" s="4">
        <f t="shared" si="624"/>
        <v>0</v>
      </c>
      <c r="BV10038" s="4">
        <f t="shared" si="625"/>
        <v>0</v>
      </c>
      <c r="BW10038" s="10"/>
      <c r="BX10038" s="4">
        <f t="shared" si="628"/>
        <v>1</v>
      </c>
      <c r="BY10038" s="4">
        <f t="shared" si="629"/>
        <v>1</v>
      </c>
    </row>
    <row r="10039" spans="1:77">
      <c r="A10039" s="10">
        <v>10034</v>
      </c>
      <c r="BT10039" s="10">
        <v>10034</v>
      </c>
      <c r="BU10039" s="4">
        <f t="shared" si="624"/>
        <v>0</v>
      </c>
      <c r="BV10039" s="4">
        <f t="shared" si="625"/>
        <v>0</v>
      </c>
      <c r="BW10039" s="10"/>
      <c r="BX10039" s="4">
        <f t="shared" si="628"/>
        <v>1</v>
      </c>
      <c r="BY10039" s="4">
        <f t="shared" si="629"/>
        <v>1</v>
      </c>
    </row>
    <row r="10040" spans="1:77">
      <c r="A10040" s="10">
        <v>10035</v>
      </c>
      <c r="BT10040" s="10">
        <v>10035</v>
      </c>
      <c r="BU10040" s="4">
        <f t="shared" si="624"/>
        <v>0</v>
      </c>
      <c r="BV10040" s="4">
        <f t="shared" si="625"/>
        <v>0</v>
      </c>
      <c r="BW10040" s="10"/>
      <c r="BX10040" s="4">
        <f t="shared" si="628"/>
        <v>1</v>
      </c>
      <c r="BY10040" s="4">
        <f t="shared" si="629"/>
        <v>1</v>
      </c>
    </row>
    <row r="10041" spans="1:77">
      <c r="A10041" s="10">
        <v>10036</v>
      </c>
      <c r="BT10041" s="10">
        <v>10036</v>
      </c>
      <c r="BU10041" s="4">
        <f t="shared" si="624"/>
        <v>0</v>
      </c>
      <c r="BV10041" s="4">
        <f t="shared" si="625"/>
        <v>0</v>
      </c>
      <c r="BW10041" s="10"/>
      <c r="BX10041" s="4">
        <f t="shared" si="628"/>
        <v>1</v>
      </c>
      <c r="BY10041" s="4">
        <f t="shared" si="629"/>
        <v>1</v>
      </c>
    </row>
    <row r="10042" spans="1:77">
      <c r="A10042" s="10">
        <v>10037</v>
      </c>
      <c r="BT10042" s="10">
        <v>10037</v>
      </c>
      <c r="BU10042" s="4">
        <f t="shared" si="624"/>
        <v>0</v>
      </c>
      <c r="BV10042" s="4">
        <f t="shared" si="625"/>
        <v>0</v>
      </c>
      <c r="BW10042" s="10"/>
      <c r="BX10042" s="4">
        <f t="shared" si="628"/>
        <v>1</v>
      </c>
      <c r="BY10042" s="4">
        <f t="shared" si="629"/>
        <v>1</v>
      </c>
    </row>
    <row r="10043" spans="1:77">
      <c r="A10043" s="10">
        <v>10038</v>
      </c>
      <c r="BT10043" s="10">
        <v>10038</v>
      </c>
      <c r="BU10043" s="4">
        <f t="shared" si="624"/>
        <v>0</v>
      </c>
      <c r="BV10043" s="4">
        <f t="shared" si="625"/>
        <v>0</v>
      </c>
      <c r="BW10043" s="10"/>
      <c r="BX10043" s="4">
        <f t="shared" si="628"/>
        <v>1</v>
      </c>
      <c r="BY10043" s="4">
        <f t="shared" si="629"/>
        <v>1</v>
      </c>
    </row>
    <row r="10044" spans="1:77">
      <c r="A10044" s="10">
        <v>10039</v>
      </c>
      <c r="BT10044" s="10">
        <v>10039</v>
      </c>
      <c r="BU10044" s="4">
        <f t="shared" si="624"/>
        <v>0</v>
      </c>
      <c r="BV10044" s="4">
        <f t="shared" si="625"/>
        <v>0</v>
      </c>
      <c r="BW10044" s="10"/>
      <c r="BX10044" s="4">
        <f t="shared" si="628"/>
        <v>1</v>
      </c>
      <c r="BY10044" s="4">
        <f t="shared" si="629"/>
        <v>1</v>
      </c>
    </row>
    <row r="10045" spans="1:77">
      <c r="A10045" s="10">
        <v>10040</v>
      </c>
      <c r="BT10045" s="10">
        <v>10040</v>
      </c>
      <c r="BU10045" s="4">
        <f t="shared" si="624"/>
        <v>0</v>
      </c>
      <c r="BV10045" s="4">
        <f t="shared" si="625"/>
        <v>0</v>
      </c>
      <c r="BW10045" s="10"/>
      <c r="BX10045" s="4">
        <f t="shared" si="628"/>
        <v>1</v>
      </c>
      <c r="BY10045" s="4">
        <f t="shared" si="629"/>
        <v>1</v>
      </c>
    </row>
    <row r="10046" spans="1:77">
      <c r="A10046" s="10">
        <v>10041</v>
      </c>
      <c r="BT10046" s="10">
        <v>10041</v>
      </c>
      <c r="BU10046" s="4">
        <f t="shared" si="624"/>
        <v>0</v>
      </c>
      <c r="BV10046" s="4">
        <f t="shared" si="625"/>
        <v>0</v>
      </c>
      <c r="BW10046" s="10"/>
      <c r="BX10046" s="4">
        <f t="shared" si="628"/>
        <v>1</v>
      </c>
      <c r="BY10046" s="4">
        <f t="shared" si="629"/>
        <v>1</v>
      </c>
    </row>
    <row r="10047" spans="1:77">
      <c r="A10047" s="10">
        <v>10042</v>
      </c>
      <c r="BT10047" s="10">
        <v>10042</v>
      </c>
      <c r="BU10047" s="4">
        <f t="shared" si="624"/>
        <v>0</v>
      </c>
      <c r="BV10047" s="4">
        <f t="shared" si="625"/>
        <v>0</v>
      </c>
      <c r="BW10047" s="10"/>
      <c r="BX10047" s="4">
        <f t="shared" si="628"/>
        <v>1</v>
      </c>
      <c r="BY10047" s="4">
        <f t="shared" si="629"/>
        <v>1</v>
      </c>
    </row>
    <row r="10048" spans="1:77">
      <c r="A10048" s="10">
        <v>10043</v>
      </c>
      <c r="BT10048" s="10">
        <v>10043</v>
      </c>
      <c r="BU10048" s="4">
        <f t="shared" si="624"/>
        <v>0</v>
      </c>
      <c r="BV10048" s="4">
        <f t="shared" si="625"/>
        <v>0</v>
      </c>
      <c r="BW10048" s="10"/>
      <c r="BX10048" s="4">
        <f t="shared" si="628"/>
        <v>1</v>
      </c>
      <c r="BY10048" s="4">
        <f t="shared" si="629"/>
        <v>1</v>
      </c>
    </row>
    <row r="10049" spans="1:77">
      <c r="A10049" s="10">
        <v>10044</v>
      </c>
      <c r="BT10049" s="10">
        <v>10044</v>
      </c>
      <c r="BU10049" s="4">
        <f t="shared" si="624"/>
        <v>0</v>
      </c>
      <c r="BV10049" s="4">
        <f t="shared" si="625"/>
        <v>0</v>
      </c>
      <c r="BW10049" s="10"/>
      <c r="BX10049" s="4">
        <f t="shared" si="628"/>
        <v>1</v>
      </c>
      <c r="BY10049" s="4">
        <f t="shared" si="629"/>
        <v>1</v>
      </c>
    </row>
    <row r="10050" spans="1:77">
      <c r="A10050" s="10">
        <v>10045</v>
      </c>
      <c r="BT10050" s="10">
        <v>10045</v>
      </c>
      <c r="BU10050" s="4">
        <f t="shared" si="624"/>
        <v>0</v>
      </c>
      <c r="BV10050" s="4">
        <f t="shared" si="625"/>
        <v>0</v>
      </c>
      <c r="BW10050" s="10"/>
      <c r="BX10050" s="4">
        <f t="shared" si="628"/>
        <v>1</v>
      </c>
      <c r="BY10050" s="4">
        <f t="shared" si="629"/>
        <v>1</v>
      </c>
    </row>
    <row r="10051" spans="1:77">
      <c r="A10051" s="10">
        <v>10046</v>
      </c>
      <c r="BT10051" s="10">
        <v>10046</v>
      </c>
      <c r="BU10051" s="4">
        <f t="shared" si="624"/>
        <v>0</v>
      </c>
      <c r="BV10051" s="4">
        <f t="shared" si="625"/>
        <v>0</v>
      </c>
      <c r="BW10051" s="10"/>
      <c r="BX10051" s="4">
        <f t="shared" si="628"/>
        <v>1</v>
      </c>
      <c r="BY10051" s="4">
        <f t="shared" si="629"/>
        <v>1</v>
      </c>
    </row>
    <row r="10052" spans="1:77">
      <c r="A10052" s="10">
        <v>10047</v>
      </c>
      <c r="BT10052" s="10">
        <v>10047</v>
      </c>
      <c r="BU10052" s="4">
        <f t="shared" si="624"/>
        <v>0</v>
      </c>
      <c r="BV10052" s="4">
        <f t="shared" si="625"/>
        <v>0</v>
      </c>
      <c r="BW10052" s="10"/>
      <c r="BX10052" s="4">
        <f t="shared" si="628"/>
        <v>1</v>
      </c>
      <c r="BY10052" s="4">
        <f t="shared" si="629"/>
        <v>1</v>
      </c>
    </row>
    <row r="10053" spans="1:77">
      <c r="A10053" s="10">
        <v>10048</v>
      </c>
      <c r="BT10053" s="10">
        <v>10048</v>
      </c>
      <c r="BU10053" s="4">
        <f t="shared" si="624"/>
        <v>0</v>
      </c>
      <c r="BV10053" s="4">
        <f t="shared" si="625"/>
        <v>0</v>
      </c>
      <c r="BW10053" s="10"/>
      <c r="BX10053" s="4">
        <f t="shared" si="628"/>
        <v>1</v>
      </c>
      <c r="BY10053" s="4">
        <f t="shared" si="629"/>
        <v>1</v>
      </c>
    </row>
    <row r="10054" spans="1:77">
      <c r="A10054" s="10">
        <v>10049</v>
      </c>
      <c r="BT10054" s="10">
        <v>10049</v>
      </c>
      <c r="BU10054" s="4">
        <f t="shared" si="624"/>
        <v>0</v>
      </c>
      <c r="BV10054" s="4">
        <f t="shared" si="625"/>
        <v>0</v>
      </c>
      <c r="BW10054" s="10"/>
      <c r="BX10054" s="4">
        <f t="shared" si="628"/>
        <v>1</v>
      </c>
      <c r="BY10054" s="4">
        <f t="shared" si="629"/>
        <v>1</v>
      </c>
    </row>
    <row r="10055" spans="1:77">
      <c r="A10055" s="10">
        <v>10050</v>
      </c>
      <c r="BT10055" s="10">
        <v>10050</v>
      </c>
      <c r="BU10055" s="4">
        <f t="shared" ref="BU10055:BU10118" si="630">BP10055*$BV$1-BQ10055</f>
        <v>0</v>
      </c>
      <c r="BV10055" s="4">
        <f t="shared" ref="BV10055:BV10118" si="631">BR10055*$BV$1-BS10055</f>
        <v>0</v>
      </c>
      <c r="BW10055" s="10"/>
      <c r="BX10055" s="4">
        <f t="shared" si="628"/>
        <v>1</v>
      </c>
      <c r="BY10055" s="4">
        <f t="shared" si="629"/>
        <v>1</v>
      </c>
    </row>
    <row r="10056" spans="1:77">
      <c r="A10056" s="10">
        <v>10051</v>
      </c>
      <c r="BT10056" s="10">
        <v>10051</v>
      </c>
      <c r="BU10056" s="4">
        <f t="shared" si="630"/>
        <v>0</v>
      </c>
      <c r="BV10056" s="4">
        <f t="shared" si="631"/>
        <v>0</v>
      </c>
      <c r="BW10056" s="10"/>
      <c r="BX10056" s="4">
        <f t="shared" si="628"/>
        <v>1</v>
      </c>
      <c r="BY10056" s="4">
        <f t="shared" si="629"/>
        <v>1</v>
      </c>
    </row>
    <row r="10057" spans="1:77">
      <c r="A10057" s="10">
        <v>10052</v>
      </c>
      <c r="BT10057" s="10">
        <v>10052</v>
      </c>
      <c r="BU10057" s="4">
        <f t="shared" si="630"/>
        <v>0</v>
      </c>
      <c r="BV10057" s="4">
        <f t="shared" si="631"/>
        <v>0</v>
      </c>
      <c r="BW10057" s="10"/>
      <c r="BX10057" s="4">
        <f t="shared" si="628"/>
        <v>1</v>
      </c>
      <c r="BY10057" s="4">
        <f t="shared" si="629"/>
        <v>1</v>
      </c>
    </row>
    <row r="10058" spans="1:77">
      <c r="A10058" s="10">
        <v>10053</v>
      </c>
      <c r="BT10058" s="10">
        <v>10053</v>
      </c>
      <c r="BU10058" s="4">
        <f t="shared" si="630"/>
        <v>0</v>
      </c>
      <c r="BV10058" s="4">
        <f t="shared" si="631"/>
        <v>0</v>
      </c>
      <c r="BW10058" s="10"/>
      <c r="BX10058" s="4">
        <f t="shared" si="628"/>
        <v>1</v>
      </c>
      <c r="BY10058" s="4">
        <f t="shared" si="629"/>
        <v>1</v>
      </c>
    </row>
    <row r="10059" spans="1:77">
      <c r="A10059" s="10">
        <v>10054</v>
      </c>
      <c r="BT10059" s="10">
        <v>10054</v>
      </c>
      <c r="BU10059" s="4">
        <f t="shared" si="630"/>
        <v>0</v>
      </c>
      <c r="BV10059" s="4">
        <f t="shared" si="631"/>
        <v>0</v>
      </c>
      <c r="BW10059" s="10"/>
      <c r="BX10059" s="4">
        <f t="shared" si="628"/>
        <v>1</v>
      </c>
      <c r="BY10059" s="4">
        <f t="shared" si="629"/>
        <v>1</v>
      </c>
    </row>
    <row r="10060" spans="1:77">
      <c r="A10060" s="10">
        <v>10055</v>
      </c>
      <c r="BT10060" s="10">
        <v>10055</v>
      </c>
      <c r="BU10060" s="4">
        <f t="shared" si="630"/>
        <v>0</v>
      </c>
      <c r="BV10060" s="4">
        <f t="shared" si="631"/>
        <v>0</v>
      </c>
      <c r="BW10060" s="10"/>
      <c r="BX10060" s="4">
        <f t="shared" si="628"/>
        <v>1</v>
      </c>
      <c r="BY10060" s="4">
        <f t="shared" si="629"/>
        <v>1</v>
      </c>
    </row>
    <row r="10061" spans="1:77">
      <c r="A10061" s="10">
        <v>10056</v>
      </c>
      <c r="BT10061" s="10">
        <v>10056</v>
      </c>
      <c r="BU10061" s="4">
        <f t="shared" si="630"/>
        <v>0</v>
      </c>
      <c r="BV10061" s="4">
        <f t="shared" si="631"/>
        <v>0</v>
      </c>
      <c r="BW10061" s="10"/>
      <c r="BX10061" s="4">
        <f t="shared" si="628"/>
        <v>1</v>
      </c>
      <c r="BY10061" s="4">
        <f t="shared" si="629"/>
        <v>1</v>
      </c>
    </row>
    <row r="10062" spans="1:77">
      <c r="A10062" s="10">
        <v>10057</v>
      </c>
      <c r="BT10062" s="10">
        <v>10057</v>
      </c>
      <c r="BU10062" s="4">
        <f t="shared" si="630"/>
        <v>0</v>
      </c>
      <c r="BV10062" s="4">
        <f t="shared" si="631"/>
        <v>0</v>
      </c>
      <c r="BW10062" s="10"/>
      <c r="BX10062" s="4">
        <f t="shared" si="628"/>
        <v>1</v>
      </c>
      <c r="BY10062" s="4">
        <f t="shared" si="629"/>
        <v>1</v>
      </c>
    </row>
    <row r="10063" spans="1:77">
      <c r="A10063" s="10">
        <v>10058</v>
      </c>
      <c r="BT10063" s="10">
        <v>10058</v>
      </c>
      <c r="BU10063" s="4">
        <f t="shared" si="630"/>
        <v>0</v>
      </c>
      <c r="BV10063" s="4">
        <f t="shared" si="631"/>
        <v>0</v>
      </c>
      <c r="BW10063" s="10"/>
      <c r="BX10063" s="4">
        <f t="shared" si="628"/>
        <v>1</v>
      </c>
      <c r="BY10063" s="4">
        <f t="shared" si="629"/>
        <v>1</v>
      </c>
    </row>
    <row r="10064" spans="1:77">
      <c r="A10064" s="10">
        <v>10059</v>
      </c>
      <c r="BT10064" s="10">
        <v>10059</v>
      </c>
      <c r="BU10064" s="4">
        <f t="shared" si="630"/>
        <v>0</v>
      </c>
      <c r="BV10064" s="4">
        <f t="shared" si="631"/>
        <v>0</v>
      </c>
      <c r="BW10064" s="10"/>
      <c r="BX10064" s="4">
        <f t="shared" si="628"/>
        <v>1</v>
      </c>
      <c r="BY10064" s="4">
        <f t="shared" si="629"/>
        <v>1</v>
      </c>
    </row>
    <row r="10065" spans="1:77">
      <c r="A10065" s="10">
        <v>10060</v>
      </c>
      <c r="BT10065" s="10">
        <v>10060</v>
      </c>
      <c r="BU10065" s="4">
        <f t="shared" si="630"/>
        <v>0</v>
      </c>
      <c r="BV10065" s="4">
        <f t="shared" si="631"/>
        <v>0</v>
      </c>
      <c r="BW10065" s="10"/>
      <c r="BX10065" s="4">
        <f t="shared" si="628"/>
        <v>1</v>
      </c>
      <c r="BY10065" s="4">
        <f t="shared" si="629"/>
        <v>1</v>
      </c>
    </row>
    <row r="10066" spans="1:77">
      <c r="A10066" s="10">
        <v>10061</v>
      </c>
      <c r="BT10066" s="10">
        <v>10061</v>
      </c>
      <c r="BU10066" s="4">
        <f t="shared" si="630"/>
        <v>0</v>
      </c>
      <c r="BV10066" s="4">
        <f t="shared" si="631"/>
        <v>0</v>
      </c>
      <c r="BW10066" s="10"/>
      <c r="BX10066" s="4">
        <f t="shared" si="628"/>
        <v>1</v>
      </c>
      <c r="BY10066" s="4">
        <f t="shared" si="629"/>
        <v>1</v>
      </c>
    </row>
    <row r="10067" spans="1:77">
      <c r="A10067" s="10">
        <v>10062</v>
      </c>
      <c r="BT10067" s="10">
        <v>10062</v>
      </c>
      <c r="BU10067" s="4">
        <f t="shared" si="630"/>
        <v>0</v>
      </c>
      <c r="BV10067" s="4">
        <f t="shared" si="631"/>
        <v>0</v>
      </c>
      <c r="BW10067" s="10"/>
      <c r="BX10067" s="4">
        <f t="shared" si="628"/>
        <v>1</v>
      </c>
      <c r="BY10067" s="4">
        <f t="shared" si="629"/>
        <v>1</v>
      </c>
    </row>
    <row r="10068" spans="1:77">
      <c r="A10068" s="10">
        <v>10063</v>
      </c>
      <c r="BT10068" s="10">
        <v>10063</v>
      </c>
      <c r="BU10068" s="4">
        <f t="shared" si="630"/>
        <v>0</v>
      </c>
      <c r="BV10068" s="4">
        <f t="shared" si="631"/>
        <v>0</v>
      </c>
      <c r="BW10068" s="10"/>
      <c r="BX10068" s="4">
        <f t="shared" si="628"/>
        <v>1</v>
      </c>
      <c r="BY10068" s="4">
        <f t="shared" si="629"/>
        <v>1</v>
      </c>
    </row>
    <row r="10069" spans="1:77">
      <c r="A10069" s="10">
        <v>10064</v>
      </c>
      <c r="BT10069" s="10">
        <v>10064</v>
      </c>
      <c r="BU10069" s="4">
        <f t="shared" si="630"/>
        <v>0</v>
      </c>
      <c r="BV10069" s="4">
        <f t="shared" si="631"/>
        <v>0</v>
      </c>
      <c r="BW10069" s="10"/>
      <c r="BX10069" s="4">
        <f t="shared" si="628"/>
        <v>1</v>
      </c>
      <c r="BY10069" s="4">
        <f t="shared" si="629"/>
        <v>1</v>
      </c>
    </row>
    <row r="10070" spans="1:77">
      <c r="A10070" s="10">
        <v>10065</v>
      </c>
      <c r="BT10070" s="10">
        <v>10065</v>
      </c>
      <c r="BU10070" s="4">
        <f t="shared" si="630"/>
        <v>0</v>
      </c>
      <c r="BV10070" s="4">
        <f t="shared" si="631"/>
        <v>0</v>
      </c>
      <c r="BW10070" s="10"/>
      <c r="BX10070" s="4">
        <f t="shared" ref="BX10070:BX10133" si="632">IF(BU10070=MAX($BU10070:$BV10070),1,0)</f>
        <v>1</v>
      </c>
      <c r="BY10070" s="4">
        <f t="shared" ref="BY10070:BY10133" si="633">IF(BV10070=MAX($BU10070:$BV10070),1,0)</f>
        <v>1</v>
      </c>
    </row>
    <row r="10071" spans="1:77">
      <c r="A10071" s="10">
        <v>10066</v>
      </c>
      <c r="BT10071" s="10">
        <v>10066</v>
      </c>
      <c r="BU10071" s="4">
        <f t="shared" si="630"/>
        <v>0</v>
      </c>
      <c r="BV10071" s="4">
        <f t="shared" si="631"/>
        <v>0</v>
      </c>
      <c r="BW10071" s="10"/>
      <c r="BX10071" s="4">
        <f t="shared" si="632"/>
        <v>1</v>
      </c>
      <c r="BY10071" s="4">
        <f t="shared" si="633"/>
        <v>1</v>
      </c>
    </row>
    <row r="10072" spans="1:77">
      <c r="A10072" s="10">
        <v>10067</v>
      </c>
      <c r="BT10072" s="10">
        <v>10067</v>
      </c>
      <c r="BU10072" s="4">
        <f t="shared" si="630"/>
        <v>0</v>
      </c>
      <c r="BV10072" s="4">
        <f t="shared" si="631"/>
        <v>0</v>
      </c>
      <c r="BW10072" s="10"/>
      <c r="BX10072" s="4">
        <f t="shared" si="632"/>
        <v>1</v>
      </c>
      <c r="BY10072" s="4">
        <f t="shared" si="633"/>
        <v>1</v>
      </c>
    </row>
    <row r="10073" spans="1:77">
      <c r="A10073" s="10">
        <v>10068</v>
      </c>
      <c r="BT10073" s="10">
        <v>10068</v>
      </c>
      <c r="BU10073" s="4">
        <f t="shared" si="630"/>
        <v>0</v>
      </c>
      <c r="BV10073" s="4">
        <f t="shared" si="631"/>
        <v>0</v>
      </c>
      <c r="BW10073" s="10"/>
      <c r="BX10073" s="4">
        <f t="shared" si="632"/>
        <v>1</v>
      </c>
      <c r="BY10073" s="4">
        <f t="shared" si="633"/>
        <v>1</v>
      </c>
    </row>
    <row r="10074" spans="1:77">
      <c r="A10074" s="10">
        <v>10069</v>
      </c>
      <c r="BT10074" s="10">
        <v>10069</v>
      </c>
      <c r="BU10074" s="4">
        <f t="shared" si="630"/>
        <v>0</v>
      </c>
      <c r="BV10074" s="4">
        <f t="shared" si="631"/>
        <v>0</v>
      </c>
      <c r="BW10074" s="10"/>
      <c r="BX10074" s="4">
        <f t="shared" si="632"/>
        <v>1</v>
      </c>
      <c r="BY10074" s="4">
        <f t="shared" si="633"/>
        <v>1</v>
      </c>
    </row>
    <row r="10075" spans="1:77">
      <c r="A10075" s="10">
        <v>10070</v>
      </c>
      <c r="BT10075" s="10">
        <v>10070</v>
      </c>
      <c r="BU10075" s="4">
        <f t="shared" si="630"/>
        <v>0</v>
      </c>
      <c r="BV10075" s="4">
        <f t="shared" si="631"/>
        <v>0</v>
      </c>
      <c r="BW10075" s="10"/>
      <c r="BX10075" s="4">
        <f t="shared" si="632"/>
        <v>1</v>
      </c>
      <c r="BY10075" s="4">
        <f t="shared" si="633"/>
        <v>1</v>
      </c>
    </row>
    <row r="10076" spans="1:77">
      <c r="A10076" s="10">
        <v>10071</v>
      </c>
      <c r="BT10076" s="10">
        <v>10071</v>
      </c>
      <c r="BU10076" s="4">
        <f t="shared" si="630"/>
        <v>0</v>
      </c>
      <c r="BV10076" s="4">
        <f t="shared" si="631"/>
        <v>0</v>
      </c>
      <c r="BW10076" s="10"/>
      <c r="BX10076" s="4">
        <f t="shared" si="632"/>
        <v>1</v>
      </c>
      <c r="BY10076" s="4">
        <f t="shared" si="633"/>
        <v>1</v>
      </c>
    </row>
    <row r="10077" spans="1:77">
      <c r="A10077" s="10">
        <v>10072</v>
      </c>
      <c r="BT10077" s="10">
        <v>10072</v>
      </c>
      <c r="BU10077" s="4">
        <f t="shared" si="630"/>
        <v>0</v>
      </c>
      <c r="BV10077" s="4">
        <f t="shared" si="631"/>
        <v>0</v>
      </c>
      <c r="BW10077" s="10"/>
      <c r="BX10077" s="4">
        <f t="shared" si="632"/>
        <v>1</v>
      </c>
      <c r="BY10077" s="4">
        <f t="shared" si="633"/>
        <v>1</v>
      </c>
    </row>
    <row r="10078" spans="1:77">
      <c r="A10078" s="10">
        <v>10073</v>
      </c>
      <c r="BT10078" s="10">
        <v>10073</v>
      </c>
      <c r="BU10078" s="4">
        <f t="shared" si="630"/>
        <v>0</v>
      </c>
      <c r="BV10078" s="4">
        <f t="shared" si="631"/>
        <v>0</v>
      </c>
      <c r="BW10078" s="10"/>
      <c r="BX10078" s="4">
        <f t="shared" si="632"/>
        <v>1</v>
      </c>
      <c r="BY10078" s="4">
        <f t="shared" si="633"/>
        <v>1</v>
      </c>
    </row>
    <row r="10079" spans="1:77">
      <c r="A10079" s="10">
        <v>10074</v>
      </c>
      <c r="BT10079" s="10">
        <v>10074</v>
      </c>
      <c r="BU10079" s="4">
        <f t="shared" si="630"/>
        <v>0</v>
      </c>
      <c r="BV10079" s="4">
        <f t="shared" si="631"/>
        <v>0</v>
      </c>
      <c r="BW10079" s="10"/>
      <c r="BX10079" s="4">
        <f t="shared" si="632"/>
        <v>1</v>
      </c>
      <c r="BY10079" s="4">
        <f t="shared" si="633"/>
        <v>1</v>
      </c>
    </row>
    <row r="10080" spans="1:77">
      <c r="A10080" s="10">
        <v>10075</v>
      </c>
      <c r="BT10080" s="10">
        <v>10075</v>
      </c>
      <c r="BU10080" s="4">
        <f t="shared" si="630"/>
        <v>0</v>
      </c>
      <c r="BV10080" s="4">
        <f t="shared" si="631"/>
        <v>0</v>
      </c>
      <c r="BW10080" s="10"/>
      <c r="BX10080" s="4">
        <f t="shared" si="632"/>
        <v>1</v>
      </c>
      <c r="BY10080" s="4">
        <f t="shared" si="633"/>
        <v>1</v>
      </c>
    </row>
    <row r="10081" spans="1:77">
      <c r="A10081" s="10">
        <v>10076</v>
      </c>
      <c r="BT10081" s="10">
        <v>10076</v>
      </c>
      <c r="BU10081" s="4">
        <f t="shared" si="630"/>
        <v>0</v>
      </c>
      <c r="BV10081" s="4">
        <f t="shared" si="631"/>
        <v>0</v>
      </c>
      <c r="BW10081" s="10"/>
      <c r="BX10081" s="4">
        <f t="shared" si="632"/>
        <v>1</v>
      </c>
      <c r="BY10081" s="4">
        <f t="shared" si="633"/>
        <v>1</v>
      </c>
    </row>
    <row r="10082" spans="1:77">
      <c r="A10082" s="10">
        <v>10077</v>
      </c>
      <c r="BT10082" s="10">
        <v>10077</v>
      </c>
      <c r="BU10082" s="4">
        <f t="shared" si="630"/>
        <v>0</v>
      </c>
      <c r="BV10082" s="4">
        <f t="shared" si="631"/>
        <v>0</v>
      </c>
      <c r="BW10082" s="10"/>
      <c r="BX10082" s="4">
        <f t="shared" si="632"/>
        <v>1</v>
      </c>
      <c r="BY10082" s="4">
        <f t="shared" si="633"/>
        <v>1</v>
      </c>
    </row>
    <row r="10083" spans="1:77">
      <c r="A10083" s="10">
        <v>10078</v>
      </c>
      <c r="BT10083" s="10">
        <v>10078</v>
      </c>
      <c r="BU10083" s="4">
        <f t="shared" si="630"/>
        <v>0</v>
      </c>
      <c r="BV10083" s="4">
        <f t="shared" si="631"/>
        <v>0</v>
      </c>
      <c r="BW10083" s="10"/>
      <c r="BX10083" s="4">
        <f t="shared" si="632"/>
        <v>1</v>
      </c>
      <c r="BY10083" s="4">
        <f t="shared" si="633"/>
        <v>1</v>
      </c>
    </row>
    <row r="10084" spans="1:77">
      <c r="A10084" s="10">
        <v>10079</v>
      </c>
      <c r="BT10084" s="10">
        <v>10079</v>
      </c>
      <c r="BU10084" s="4">
        <f t="shared" si="630"/>
        <v>0</v>
      </c>
      <c r="BV10084" s="4">
        <f t="shared" si="631"/>
        <v>0</v>
      </c>
      <c r="BW10084" s="10"/>
      <c r="BX10084" s="4">
        <f t="shared" si="632"/>
        <v>1</v>
      </c>
      <c r="BY10084" s="4">
        <f t="shared" si="633"/>
        <v>1</v>
      </c>
    </row>
    <row r="10085" spans="1:77">
      <c r="A10085" s="10">
        <v>10080</v>
      </c>
      <c r="BT10085" s="10">
        <v>10080</v>
      </c>
      <c r="BU10085" s="4">
        <f t="shared" si="630"/>
        <v>0</v>
      </c>
      <c r="BV10085" s="4">
        <f t="shared" si="631"/>
        <v>0</v>
      </c>
      <c r="BW10085" s="10"/>
      <c r="BX10085" s="4">
        <f t="shared" si="632"/>
        <v>1</v>
      </c>
      <c r="BY10085" s="4">
        <f t="shared" si="633"/>
        <v>1</v>
      </c>
    </row>
    <row r="10086" spans="1:77">
      <c r="A10086" s="10">
        <v>10081</v>
      </c>
      <c r="BT10086" s="10">
        <v>10081</v>
      </c>
      <c r="BU10086" s="4">
        <f t="shared" si="630"/>
        <v>0</v>
      </c>
      <c r="BV10086" s="4">
        <f t="shared" si="631"/>
        <v>0</v>
      </c>
      <c r="BW10086" s="10"/>
      <c r="BX10086" s="4">
        <f t="shared" si="632"/>
        <v>1</v>
      </c>
      <c r="BY10086" s="4">
        <f t="shared" si="633"/>
        <v>1</v>
      </c>
    </row>
    <row r="10087" spans="1:77">
      <c r="A10087" s="10">
        <v>10082</v>
      </c>
      <c r="BT10087" s="10">
        <v>10082</v>
      </c>
      <c r="BU10087" s="4">
        <f t="shared" si="630"/>
        <v>0</v>
      </c>
      <c r="BV10087" s="4">
        <f t="shared" si="631"/>
        <v>0</v>
      </c>
      <c r="BW10087" s="10"/>
      <c r="BX10087" s="4">
        <f t="shared" si="632"/>
        <v>1</v>
      </c>
      <c r="BY10087" s="4">
        <f t="shared" si="633"/>
        <v>1</v>
      </c>
    </row>
    <row r="10088" spans="1:77">
      <c r="A10088" s="10">
        <v>10083</v>
      </c>
      <c r="BT10088" s="10">
        <v>10083</v>
      </c>
      <c r="BU10088" s="4">
        <f t="shared" si="630"/>
        <v>0</v>
      </c>
      <c r="BV10088" s="4">
        <f t="shared" si="631"/>
        <v>0</v>
      </c>
      <c r="BW10088" s="10"/>
      <c r="BX10088" s="4">
        <f t="shared" si="632"/>
        <v>1</v>
      </c>
      <c r="BY10088" s="4">
        <f t="shared" si="633"/>
        <v>1</v>
      </c>
    </row>
    <row r="10089" spans="1:77">
      <c r="A10089" s="10">
        <v>10084</v>
      </c>
      <c r="BT10089" s="10">
        <v>10084</v>
      </c>
      <c r="BU10089" s="4">
        <f t="shared" si="630"/>
        <v>0</v>
      </c>
      <c r="BV10089" s="4">
        <f t="shared" si="631"/>
        <v>0</v>
      </c>
      <c r="BW10089" s="10"/>
      <c r="BX10089" s="4">
        <f t="shared" si="632"/>
        <v>1</v>
      </c>
      <c r="BY10089" s="4">
        <f t="shared" si="633"/>
        <v>1</v>
      </c>
    </row>
    <row r="10090" spans="1:77">
      <c r="A10090" s="10">
        <v>10085</v>
      </c>
      <c r="BT10090" s="10">
        <v>10085</v>
      </c>
      <c r="BU10090" s="4">
        <f t="shared" si="630"/>
        <v>0</v>
      </c>
      <c r="BV10090" s="4">
        <f t="shared" si="631"/>
        <v>0</v>
      </c>
      <c r="BW10090" s="10"/>
      <c r="BX10090" s="4">
        <f t="shared" si="632"/>
        <v>1</v>
      </c>
      <c r="BY10090" s="4">
        <f t="shared" si="633"/>
        <v>1</v>
      </c>
    </row>
    <row r="10091" spans="1:77">
      <c r="A10091" s="10">
        <v>10086</v>
      </c>
      <c r="BT10091" s="10">
        <v>10086</v>
      </c>
      <c r="BU10091" s="4">
        <f t="shared" si="630"/>
        <v>0</v>
      </c>
      <c r="BV10091" s="4">
        <f t="shared" si="631"/>
        <v>0</v>
      </c>
      <c r="BW10091" s="10"/>
      <c r="BX10091" s="4">
        <f t="shared" si="632"/>
        <v>1</v>
      </c>
      <c r="BY10091" s="4">
        <f t="shared" si="633"/>
        <v>1</v>
      </c>
    </row>
    <row r="10092" spans="1:77">
      <c r="A10092" s="10">
        <v>10087</v>
      </c>
      <c r="BT10092" s="10">
        <v>10087</v>
      </c>
      <c r="BU10092" s="4">
        <f t="shared" si="630"/>
        <v>0</v>
      </c>
      <c r="BV10092" s="4">
        <f t="shared" si="631"/>
        <v>0</v>
      </c>
      <c r="BW10092" s="10"/>
      <c r="BX10092" s="4">
        <f t="shared" si="632"/>
        <v>1</v>
      </c>
      <c r="BY10092" s="4">
        <f t="shared" si="633"/>
        <v>1</v>
      </c>
    </row>
    <row r="10093" spans="1:77">
      <c r="A10093" s="10">
        <v>10088</v>
      </c>
      <c r="BT10093" s="10">
        <v>10088</v>
      </c>
      <c r="BU10093" s="4">
        <f t="shared" si="630"/>
        <v>0</v>
      </c>
      <c r="BV10093" s="4">
        <f t="shared" si="631"/>
        <v>0</v>
      </c>
      <c r="BW10093" s="10"/>
      <c r="BX10093" s="4">
        <f t="shared" si="632"/>
        <v>1</v>
      </c>
      <c r="BY10093" s="4">
        <f t="shared" si="633"/>
        <v>1</v>
      </c>
    </row>
    <row r="10094" spans="1:77">
      <c r="A10094" s="10">
        <v>10089</v>
      </c>
      <c r="BT10094" s="10">
        <v>10089</v>
      </c>
      <c r="BU10094" s="4">
        <f t="shared" si="630"/>
        <v>0</v>
      </c>
      <c r="BV10094" s="4">
        <f t="shared" si="631"/>
        <v>0</v>
      </c>
      <c r="BW10094" s="10"/>
      <c r="BX10094" s="4">
        <f t="shared" si="632"/>
        <v>1</v>
      </c>
      <c r="BY10094" s="4">
        <f t="shared" si="633"/>
        <v>1</v>
      </c>
    </row>
    <row r="10095" spans="1:77">
      <c r="A10095" s="10">
        <v>10090</v>
      </c>
      <c r="BT10095" s="10">
        <v>10090</v>
      </c>
      <c r="BU10095" s="4">
        <f t="shared" si="630"/>
        <v>0</v>
      </c>
      <c r="BV10095" s="4">
        <f t="shared" si="631"/>
        <v>0</v>
      </c>
      <c r="BW10095" s="10"/>
      <c r="BX10095" s="4">
        <f t="shared" si="632"/>
        <v>1</v>
      </c>
      <c r="BY10095" s="4">
        <f t="shared" si="633"/>
        <v>1</v>
      </c>
    </row>
    <row r="10096" spans="1:77">
      <c r="A10096" s="10">
        <v>10091</v>
      </c>
      <c r="BT10096" s="10">
        <v>10091</v>
      </c>
      <c r="BU10096" s="4">
        <f t="shared" si="630"/>
        <v>0</v>
      </c>
      <c r="BV10096" s="4">
        <f t="shared" si="631"/>
        <v>0</v>
      </c>
      <c r="BW10096" s="10"/>
      <c r="BX10096" s="4">
        <f t="shared" si="632"/>
        <v>1</v>
      </c>
      <c r="BY10096" s="4">
        <f t="shared" si="633"/>
        <v>1</v>
      </c>
    </row>
    <row r="10097" spans="1:77">
      <c r="A10097" s="10">
        <v>10092</v>
      </c>
      <c r="BT10097" s="10">
        <v>10092</v>
      </c>
      <c r="BU10097" s="4">
        <f t="shared" si="630"/>
        <v>0</v>
      </c>
      <c r="BV10097" s="4">
        <f t="shared" si="631"/>
        <v>0</v>
      </c>
      <c r="BW10097" s="10"/>
      <c r="BX10097" s="4">
        <f t="shared" si="632"/>
        <v>1</v>
      </c>
      <c r="BY10097" s="4">
        <f t="shared" si="633"/>
        <v>1</v>
      </c>
    </row>
    <row r="10098" spans="1:77">
      <c r="A10098" s="10">
        <v>10093</v>
      </c>
      <c r="BT10098" s="10">
        <v>10093</v>
      </c>
      <c r="BU10098" s="4">
        <f t="shared" si="630"/>
        <v>0</v>
      </c>
      <c r="BV10098" s="4">
        <f t="shared" si="631"/>
        <v>0</v>
      </c>
      <c r="BW10098" s="10"/>
      <c r="BX10098" s="4">
        <f t="shared" si="632"/>
        <v>1</v>
      </c>
      <c r="BY10098" s="4">
        <f t="shared" si="633"/>
        <v>1</v>
      </c>
    </row>
    <row r="10099" spans="1:77">
      <c r="A10099" s="10">
        <v>10094</v>
      </c>
      <c r="BT10099" s="10">
        <v>10094</v>
      </c>
      <c r="BU10099" s="4">
        <f t="shared" si="630"/>
        <v>0</v>
      </c>
      <c r="BV10099" s="4">
        <f t="shared" si="631"/>
        <v>0</v>
      </c>
      <c r="BW10099" s="10"/>
      <c r="BX10099" s="4">
        <f t="shared" si="632"/>
        <v>1</v>
      </c>
      <c r="BY10099" s="4">
        <f t="shared" si="633"/>
        <v>1</v>
      </c>
    </row>
    <row r="10100" spans="1:77">
      <c r="A10100" s="10">
        <v>10095</v>
      </c>
      <c r="BT10100" s="10">
        <v>10095</v>
      </c>
      <c r="BU10100" s="4">
        <f t="shared" si="630"/>
        <v>0</v>
      </c>
      <c r="BV10100" s="4">
        <f t="shared" si="631"/>
        <v>0</v>
      </c>
      <c r="BW10100" s="10"/>
      <c r="BX10100" s="4">
        <f t="shared" si="632"/>
        <v>1</v>
      </c>
      <c r="BY10100" s="4">
        <f t="shared" si="633"/>
        <v>1</v>
      </c>
    </row>
    <row r="10101" spans="1:77">
      <c r="A10101" s="10">
        <v>10096</v>
      </c>
      <c r="BT10101" s="10">
        <v>10096</v>
      </c>
      <c r="BU10101" s="4">
        <f t="shared" si="630"/>
        <v>0</v>
      </c>
      <c r="BV10101" s="4">
        <f t="shared" si="631"/>
        <v>0</v>
      </c>
      <c r="BW10101" s="10"/>
      <c r="BX10101" s="4">
        <f t="shared" si="632"/>
        <v>1</v>
      </c>
      <c r="BY10101" s="4">
        <f t="shared" si="633"/>
        <v>1</v>
      </c>
    </row>
    <row r="10102" spans="1:77">
      <c r="A10102" s="10">
        <v>10097</v>
      </c>
      <c r="BT10102" s="10">
        <v>10097</v>
      </c>
      <c r="BU10102" s="4">
        <f t="shared" si="630"/>
        <v>0</v>
      </c>
      <c r="BV10102" s="4">
        <f t="shared" si="631"/>
        <v>0</v>
      </c>
      <c r="BW10102" s="10"/>
      <c r="BX10102" s="4">
        <f t="shared" si="632"/>
        <v>1</v>
      </c>
      <c r="BY10102" s="4">
        <f t="shared" si="633"/>
        <v>1</v>
      </c>
    </row>
    <row r="10103" spans="1:77">
      <c r="A10103" s="10">
        <v>10098</v>
      </c>
      <c r="BT10103" s="10">
        <v>10098</v>
      </c>
      <c r="BU10103" s="4">
        <f t="shared" si="630"/>
        <v>0</v>
      </c>
      <c r="BV10103" s="4">
        <f t="shared" si="631"/>
        <v>0</v>
      </c>
      <c r="BW10103" s="10"/>
      <c r="BX10103" s="4">
        <f t="shared" si="632"/>
        <v>1</v>
      </c>
      <c r="BY10103" s="4">
        <f t="shared" si="633"/>
        <v>1</v>
      </c>
    </row>
    <row r="10104" spans="1:77">
      <c r="A10104" s="10">
        <v>10099</v>
      </c>
      <c r="BT10104" s="10">
        <v>10099</v>
      </c>
      <c r="BU10104" s="4">
        <f t="shared" si="630"/>
        <v>0</v>
      </c>
      <c r="BV10104" s="4">
        <f t="shared" si="631"/>
        <v>0</v>
      </c>
      <c r="BW10104" s="10"/>
      <c r="BX10104" s="4">
        <f t="shared" si="632"/>
        <v>1</v>
      </c>
      <c r="BY10104" s="4">
        <f t="shared" si="633"/>
        <v>1</v>
      </c>
    </row>
    <row r="10105" spans="1:77">
      <c r="A10105" s="10">
        <v>10100</v>
      </c>
      <c r="BT10105" s="10">
        <v>10100</v>
      </c>
      <c r="BU10105" s="4">
        <f t="shared" si="630"/>
        <v>0</v>
      </c>
      <c r="BV10105" s="4">
        <f t="shared" si="631"/>
        <v>0</v>
      </c>
      <c r="BW10105" s="10"/>
      <c r="BX10105" s="4">
        <f t="shared" si="632"/>
        <v>1</v>
      </c>
      <c r="BY10105" s="4">
        <f t="shared" si="633"/>
        <v>1</v>
      </c>
    </row>
    <row r="10106" spans="1:77">
      <c r="A10106" s="10">
        <v>10101</v>
      </c>
      <c r="BT10106" s="10">
        <v>10101</v>
      </c>
      <c r="BU10106" s="4">
        <f t="shared" si="630"/>
        <v>0</v>
      </c>
      <c r="BV10106" s="4">
        <f t="shared" si="631"/>
        <v>0</v>
      </c>
      <c r="BW10106" s="10"/>
      <c r="BX10106" s="4">
        <f t="shared" si="632"/>
        <v>1</v>
      </c>
      <c r="BY10106" s="4">
        <f t="shared" si="633"/>
        <v>1</v>
      </c>
    </row>
    <row r="10107" spans="1:77">
      <c r="A10107" s="10">
        <v>10102</v>
      </c>
      <c r="BT10107" s="10">
        <v>10102</v>
      </c>
      <c r="BU10107" s="4">
        <f t="shared" si="630"/>
        <v>0</v>
      </c>
      <c r="BV10107" s="4">
        <f t="shared" si="631"/>
        <v>0</v>
      </c>
      <c r="BW10107" s="10"/>
      <c r="BX10107" s="4">
        <f t="shared" si="632"/>
        <v>1</v>
      </c>
      <c r="BY10107" s="4">
        <f t="shared" si="633"/>
        <v>1</v>
      </c>
    </row>
    <row r="10108" spans="1:77">
      <c r="A10108" s="10">
        <v>10103</v>
      </c>
      <c r="BT10108" s="10">
        <v>10103</v>
      </c>
      <c r="BU10108" s="4">
        <f t="shared" si="630"/>
        <v>0</v>
      </c>
      <c r="BV10108" s="4">
        <f t="shared" si="631"/>
        <v>0</v>
      </c>
      <c r="BW10108" s="10"/>
      <c r="BX10108" s="4">
        <f t="shared" si="632"/>
        <v>1</v>
      </c>
      <c r="BY10108" s="4">
        <f t="shared" si="633"/>
        <v>1</v>
      </c>
    </row>
    <row r="10109" spans="1:77">
      <c r="A10109" s="10">
        <v>10104</v>
      </c>
      <c r="BT10109" s="10">
        <v>10104</v>
      </c>
      <c r="BU10109" s="4">
        <f t="shared" si="630"/>
        <v>0</v>
      </c>
      <c r="BV10109" s="4">
        <f t="shared" si="631"/>
        <v>0</v>
      </c>
      <c r="BW10109" s="10"/>
      <c r="BX10109" s="4">
        <f t="shared" si="632"/>
        <v>1</v>
      </c>
      <c r="BY10109" s="4">
        <f t="shared" si="633"/>
        <v>1</v>
      </c>
    </row>
    <row r="10110" spans="1:77">
      <c r="A10110" s="10">
        <v>10105</v>
      </c>
      <c r="BT10110" s="10">
        <v>10105</v>
      </c>
      <c r="BU10110" s="4">
        <f t="shared" si="630"/>
        <v>0</v>
      </c>
      <c r="BV10110" s="4">
        <f t="shared" si="631"/>
        <v>0</v>
      </c>
      <c r="BW10110" s="10"/>
      <c r="BX10110" s="4">
        <f t="shared" si="632"/>
        <v>1</v>
      </c>
      <c r="BY10110" s="4">
        <f t="shared" si="633"/>
        <v>1</v>
      </c>
    </row>
    <row r="10111" spans="1:77">
      <c r="A10111" s="10">
        <v>10106</v>
      </c>
      <c r="BT10111" s="10">
        <v>10106</v>
      </c>
      <c r="BU10111" s="4">
        <f t="shared" si="630"/>
        <v>0</v>
      </c>
      <c r="BV10111" s="4">
        <f t="shared" si="631"/>
        <v>0</v>
      </c>
      <c r="BW10111" s="10"/>
      <c r="BX10111" s="4">
        <f t="shared" si="632"/>
        <v>1</v>
      </c>
      <c r="BY10111" s="4">
        <f t="shared" si="633"/>
        <v>1</v>
      </c>
    </row>
    <row r="10112" spans="1:77">
      <c r="A10112" s="10">
        <v>10107</v>
      </c>
      <c r="BT10112" s="10">
        <v>10107</v>
      </c>
      <c r="BU10112" s="4">
        <f t="shared" si="630"/>
        <v>0</v>
      </c>
      <c r="BV10112" s="4">
        <f t="shared" si="631"/>
        <v>0</v>
      </c>
      <c r="BW10112" s="10"/>
      <c r="BX10112" s="4">
        <f t="shared" si="632"/>
        <v>1</v>
      </c>
      <c r="BY10112" s="4">
        <f t="shared" si="633"/>
        <v>1</v>
      </c>
    </row>
    <row r="10113" spans="1:77">
      <c r="A10113" s="10">
        <v>10108</v>
      </c>
      <c r="BT10113" s="10">
        <v>10108</v>
      </c>
      <c r="BU10113" s="4">
        <f t="shared" si="630"/>
        <v>0</v>
      </c>
      <c r="BV10113" s="4">
        <f t="shared" si="631"/>
        <v>0</v>
      </c>
      <c r="BW10113" s="10"/>
      <c r="BX10113" s="4">
        <f t="shared" si="632"/>
        <v>1</v>
      </c>
      <c r="BY10113" s="4">
        <f t="shared" si="633"/>
        <v>1</v>
      </c>
    </row>
    <row r="10114" spans="1:77">
      <c r="A10114" s="10">
        <v>10109</v>
      </c>
      <c r="BT10114" s="10">
        <v>10109</v>
      </c>
      <c r="BU10114" s="4">
        <f t="shared" si="630"/>
        <v>0</v>
      </c>
      <c r="BV10114" s="4">
        <f t="shared" si="631"/>
        <v>0</v>
      </c>
      <c r="BW10114" s="10"/>
      <c r="BX10114" s="4">
        <f t="shared" si="632"/>
        <v>1</v>
      </c>
      <c r="BY10114" s="4">
        <f t="shared" si="633"/>
        <v>1</v>
      </c>
    </row>
    <row r="10115" spans="1:77">
      <c r="A10115" s="10">
        <v>10110</v>
      </c>
      <c r="BT10115" s="10">
        <v>10110</v>
      </c>
      <c r="BU10115" s="4">
        <f t="shared" si="630"/>
        <v>0</v>
      </c>
      <c r="BV10115" s="4">
        <f t="shared" si="631"/>
        <v>0</v>
      </c>
      <c r="BW10115" s="10"/>
      <c r="BX10115" s="4">
        <f t="shared" si="632"/>
        <v>1</v>
      </c>
      <c r="BY10115" s="4">
        <f t="shared" si="633"/>
        <v>1</v>
      </c>
    </row>
    <row r="10116" spans="1:77">
      <c r="A10116" s="10">
        <v>10111</v>
      </c>
      <c r="BT10116" s="10">
        <v>10111</v>
      </c>
      <c r="BU10116" s="4">
        <f t="shared" si="630"/>
        <v>0</v>
      </c>
      <c r="BV10116" s="4">
        <f t="shared" si="631"/>
        <v>0</v>
      </c>
      <c r="BW10116" s="10"/>
      <c r="BX10116" s="4">
        <f t="shared" si="632"/>
        <v>1</v>
      </c>
      <c r="BY10116" s="4">
        <f t="shared" si="633"/>
        <v>1</v>
      </c>
    </row>
    <row r="10117" spans="1:77">
      <c r="A10117" s="10">
        <v>10112</v>
      </c>
      <c r="BT10117" s="10">
        <v>10112</v>
      </c>
      <c r="BU10117" s="4">
        <f t="shared" si="630"/>
        <v>0</v>
      </c>
      <c r="BV10117" s="4">
        <f t="shared" si="631"/>
        <v>0</v>
      </c>
      <c r="BW10117" s="10"/>
      <c r="BX10117" s="4">
        <f t="shared" si="632"/>
        <v>1</v>
      </c>
      <c r="BY10117" s="4">
        <f t="shared" si="633"/>
        <v>1</v>
      </c>
    </row>
    <row r="10118" spans="1:77">
      <c r="A10118" s="10">
        <v>10113</v>
      </c>
      <c r="BT10118" s="10">
        <v>10113</v>
      </c>
      <c r="BU10118" s="4">
        <f t="shared" si="630"/>
        <v>0</v>
      </c>
      <c r="BV10118" s="4">
        <f t="shared" si="631"/>
        <v>0</v>
      </c>
      <c r="BW10118" s="10"/>
      <c r="BX10118" s="4">
        <f t="shared" si="632"/>
        <v>1</v>
      </c>
      <c r="BY10118" s="4">
        <f t="shared" si="633"/>
        <v>1</v>
      </c>
    </row>
    <row r="10119" spans="1:77">
      <c r="A10119" s="10">
        <v>10114</v>
      </c>
      <c r="BT10119" s="10">
        <v>10114</v>
      </c>
      <c r="BU10119" s="4">
        <f t="shared" ref="BU10119:BU10182" si="634">BP10119*$BV$1-BQ10119</f>
        <v>0</v>
      </c>
      <c r="BV10119" s="4">
        <f t="shared" ref="BV10119:BV10182" si="635">BR10119*$BV$1-BS10119</f>
        <v>0</v>
      </c>
      <c r="BW10119" s="10"/>
      <c r="BX10119" s="4">
        <f t="shared" si="632"/>
        <v>1</v>
      </c>
      <c r="BY10119" s="4">
        <f t="shared" si="633"/>
        <v>1</v>
      </c>
    </row>
    <row r="10120" spans="1:77">
      <c r="A10120" s="10">
        <v>10115</v>
      </c>
      <c r="BT10120" s="10">
        <v>10115</v>
      </c>
      <c r="BU10120" s="4">
        <f t="shared" si="634"/>
        <v>0</v>
      </c>
      <c r="BV10120" s="4">
        <f t="shared" si="635"/>
        <v>0</v>
      </c>
      <c r="BW10120" s="10"/>
      <c r="BX10120" s="4">
        <f t="shared" si="632"/>
        <v>1</v>
      </c>
      <c r="BY10120" s="4">
        <f t="shared" si="633"/>
        <v>1</v>
      </c>
    </row>
    <row r="10121" spans="1:77">
      <c r="A10121" s="10">
        <v>10116</v>
      </c>
      <c r="BT10121" s="10">
        <v>10116</v>
      </c>
      <c r="BU10121" s="4">
        <f t="shared" si="634"/>
        <v>0</v>
      </c>
      <c r="BV10121" s="4">
        <f t="shared" si="635"/>
        <v>0</v>
      </c>
      <c r="BW10121" s="10"/>
      <c r="BX10121" s="4">
        <f t="shared" si="632"/>
        <v>1</v>
      </c>
      <c r="BY10121" s="4">
        <f t="shared" si="633"/>
        <v>1</v>
      </c>
    </row>
    <row r="10122" spans="1:77">
      <c r="A10122" s="10">
        <v>10117</v>
      </c>
      <c r="BT10122" s="10">
        <v>10117</v>
      </c>
      <c r="BU10122" s="4">
        <f t="shared" si="634"/>
        <v>0</v>
      </c>
      <c r="BV10122" s="4">
        <f t="shared" si="635"/>
        <v>0</v>
      </c>
      <c r="BW10122" s="10"/>
      <c r="BX10122" s="4">
        <f t="shared" si="632"/>
        <v>1</v>
      </c>
      <c r="BY10122" s="4">
        <f t="shared" si="633"/>
        <v>1</v>
      </c>
    </row>
    <row r="10123" spans="1:77">
      <c r="A10123" s="10">
        <v>10118</v>
      </c>
      <c r="BT10123" s="10">
        <v>10118</v>
      </c>
      <c r="BU10123" s="4">
        <f t="shared" si="634"/>
        <v>0</v>
      </c>
      <c r="BV10123" s="4">
        <f t="shared" si="635"/>
        <v>0</v>
      </c>
      <c r="BW10123" s="10"/>
      <c r="BX10123" s="4">
        <f t="shared" si="632"/>
        <v>1</v>
      </c>
      <c r="BY10123" s="4">
        <f t="shared" si="633"/>
        <v>1</v>
      </c>
    </row>
    <row r="10124" spans="1:77">
      <c r="A10124" s="10">
        <v>10119</v>
      </c>
      <c r="BT10124" s="10">
        <v>10119</v>
      </c>
      <c r="BU10124" s="4">
        <f t="shared" si="634"/>
        <v>0</v>
      </c>
      <c r="BV10124" s="4">
        <f t="shared" si="635"/>
        <v>0</v>
      </c>
      <c r="BW10124" s="10"/>
      <c r="BX10124" s="4">
        <f t="shared" si="632"/>
        <v>1</v>
      </c>
      <c r="BY10124" s="4">
        <f t="shared" si="633"/>
        <v>1</v>
      </c>
    </row>
    <row r="10125" spans="1:77">
      <c r="A10125" s="10">
        <v>10120</v>
      </c>
      <c r="BT10125" s="10">
        <v>10120</v>
      </c>
      <c r="BU10125" s="4">
        <f t="shared" si="634"/>
        <v>0</v>
      </c>
      <c r="BV10125" s="4">
        <f t="shared" si="635"/>
        <v>0</v>
      </c>
      <c r="BW10125" s="10"/>
      <c r="BX10125" s="4">
        <f t="shared" si="632"/>
        <v>1</v>
      </c>
      <c r="BY10125" s="4">
        <f t="shared" si="633"/>
        <v>1</v>
      </c>
    </row>
    <row r="10126" spans="1:77">
      <c r="A10126" s="10">
        <v>10121</v>
      </c>
      <c r="BT10126" s="10">
        <v>10121</v>
      </c>
      <c r="BU10126" s="4">
        <f t="shared" si="634"/>
        <v>0</v>
      </c>
      <c r="BV10126" s="4">
        <f t="shared" si="635"/>
        <v>0</v>
      </c>
      <c r="BW10126" s="10"/>
      <c r="BX10126" s="4">
        <f t="shared" si="632"/>
        <v>1</v>
      </c>
      <c r="BY10126" s="4">
        <f t="shared" si="633"/>
        <v>1</v>
      </c>
    </row>
    <row r="10127" spans="1:77">
      <c r="A10127" s="10">
        <v>10122</v>
      </c>
      <c r="BT10127" s="10">
        <v>10122</v>
      </c>
      <c r="BU10127" s="4">
        <f t="shared" si="634"/>
        <v>0</v>
      </c>
      <c r="BV10127" s="4">
        <f t="shared" si="635"/>
        <v>0</v>
      </c>
      <c r="BW10127" s="10"/>
      <c r="BX10127" s="4">
        <f t="shared" si="632"/>
        <v>1</v>
      </c>
      <c r="BY10127" s="4">
        <f t="shared" si="633"/>
        <v>1</v>
      </c>
    </row>
    <row r="10128" spans="1:77">
      <c r="A10128" s="10">
        <v>10123</v>
      </c>
      <c r="BT10128" s="10">
        <v>10123</v>
      </c>
      <c r="BU10128" s="4">
        <f t="shared" si="634"/>
        <v>0</v>
      </c>
      <c r="BV10128" s="4">
        <f t="shared" si="635"/>
        <v>0</v>
      </c>
      <c r="BW10128" s="10"/>
      <c r="BX10128" s="4">
        <f t="shared" si="632"/>
        <v>1</v>
      </c>
      <c r="BY10128" s="4">
        <f t="shared" si="633"/>
        <v>1</v>
      </c>
    </row>
    <row r="10129" spans="1:77">
      <c r="A10129" s="10">
        <v>10124</v>
      </c>
      <c r="BT10129" s="10">
        <v>10124</v>
      </c>
      <c r="BU10129" s="4">
        <f t="shared" si="634"/>
        <v>0</v>
      </c>
      <c r="BV10129" s="4">
        <f t="shared" si="635"/>
        <v>0</v>
      </c>
      <c r="BW10129" s="10"/>
      <c r="BX10129" s="4">
        <f t="shared" si="632"/>
        <v>1</v>
      </c>
      <c r="BY10129" s="4">
        <f t="shared" si="633"/>
        <v>1</v>
      </c>
    </row>
    <row r="10130" spans="1:77">
      <c r="A10130" s="10">
        <v>10125</v>
      </c>
      <c r="BT10130" s="10">
        <v>10125</v>
      </c>
      <c r="BU10130" s="4">
        <f t="shared" si="634"/>
        <v>0</v>
      </c>
      <c r="BV10130" s="4">
        <f t="shared" si="635"/>
        <v>0</v>
      </c>
      <c r="BW10130" s="10"/>
      <c r="BX10130" s="4">
        <f t="shared" si="632"/>
        <v>1</v>
      </c>
      <c r="BY10130" s="4">
        <f t="shared" si="633"/>
        <v>1</v>
      </c>
    </row>
    <row r="10131" spans="1:77">
      <c r="A10131" s="10">
        <v>10126</v>
      </c>
      <c r="BT10131" s="10">
        <v>10126</v>
      </c>
      <c r="BU10131" s="4">
        <f t="shared" si="634"/>
        <v>0</v>
      </c>
      <c r="BV10131" s="4">
        <f t="shared" si="635"/>
        <v>0</v>
      </c>
      <c r="BW10131" s="10"/>
      <c r="BX10131" s="4">
        <f t="shared" si="632"/>
        <v>1</v>
      </c>
      <c r="BY10131" s="4">
        <f t="shared" si="633"/>
        <v>1</v>
      </c>
    </row>
    <row r="10132" spans="1:77">
      <c r="A10132" s="10">
        <v>10127</v>
      </c>
      <c r="BT10132" s="10">
        <v>10127</v>
      </c>
      <c r="BU10132" s="4">
        <f t="shared" si="634"/>
        <v>0</v>
      </c>
      <c r="BV10132" s="4">
        <f t="shared" si="635"/>
        <v>0</v>
      </c>
      <c r="BW10132" s="10"/>
      <c r="BX10132" s="4">
        <f t="shared" si="632"/>
        <v>1</v>
      </c>
      <c r="BY10132" s="4">
        <f t="shared" si="633"/>
        <v>1</v>
      </c>
    </row>
    <row r="10133" spans="1:77">
      <c r="A10133" s="10">
        <v>10128</v>
      </c>
      <c r="BT10133" s="10">
        <v>10128</v>
      </c>
      <c r="BU10133" s="4">
        <f t="shared" si="634"/>
        <v>0</v>
      </c>
      <c r="BV10133" s="4">
        <f t="shared" si="635"/>
        <v>0</v>
      </c>
      <c r="BW10133" s="10"/>
      <c r="BX10133" s="4">
        <f t="shared" si="632"/>
        <v>1</v>
      </c>
      <c r="BY10133" s="4">
        <f t="shared" si="633"/>
        <v>1</v>
      </c>
    </row>
    <row r="10134" spans="1:77">
      <c r="A10134" s="10">
        <v>10129</v>
      </c>
      <c r="BT10134" s="10">
        <v>10129</v>
      </c>
      <c r="BU10134" s="4">
        <f t="shared" si="634"/>
        <v>0</v>
      </c>
      <c r="BV10134" s="4">
        <f t="shared" si="635"/>
        <v>0</v>
      </c>
      <c r="BW10134" s="10"/>
      <c r="BX10134" s="4">
        <f t="shared" ref="BX10134:BX10197" si="636">IF(BU10134=MAX($BU10134:$BV10134),1,0)</f>
        <v>1</v>
      </c>
      <c r="BY10134" s="4">
        <f t="shared" ref="BY10134:BY10197" si="637">IF(BV10134=MAX($BU10134:$BV10134),1,0)</f>
        <v>1</v>
      </c>
    </row>
    <row r="10135" spans="1:77">
      <c r="A10135" s="10">
        <v>10130</v>
      </c>
      <c r="BT10135" s="10">
        <v>10130</v>
      </c>
      <c r="BU10135" s="4">
        <f t="shared" si="634"/>
        <v>0</v>
      </c>
      <c r="BV10135" s="4">
        <f t="shared" si="635"/>
        <v>0</v>
      </c>
      <c r="BW10135" s="10"/>
      <c r="BX10135" s="4">
        <f t="shared" si="636"/>
        <v>1</v>
      </c>
      <c r="BY10135" s="4">
        <f t="shared" si="637"/>
        <v>1</v>
      </c>
    </row>
    <row r="10136" spans="1:77">
      <c r="A10136" s="10">
        <v>10131</v>
      </c>
      <c r="BT10136" s="10">
        <v>10131</v>
      </c>
      <c r="BU10136" s="4">
        <f t="shared" si="634"/>
        <v>0</v>
      </c>
      <c r="BV10136" s="4">
        <f t="shared" si="635"/>
        <v>0</v>
      </c>
      <c r="BW10136" s="10"/>
      <c r="BX10136" s="4">
        <f t="shared" si="636"/>
        <v>1</v>
      </c>
      <c r="BY10136" s="4">
        <f t="shared" si="637"/>
        <v>1</v>
      </c>
    </row>
    <row r="10137" spans="1:77">
      <c r="A10137" s="10">
        <v>10132</v>
      </c>
      <c r="BT10137" s="10">
        <v>10132</v>
      </c>
      <c r="BU10137" s="4">
        <f t="shared" si="634"/>
        <v>0</v>
      </c>
      <c r="BV10137" s="4">
        <f t="shared" si="635"/>
        <v>0</v>
      </c>
      <c r="BW10137" s="10"/>
      <c r="BX10137" s="4">
        <f t="shared" si="636"/>
        <v>1</v>
      </c>
      <c r="BY10137" s="4">
        <f t="shared" si="637"/>
        <v>1</v>
      </c>
    </row>
    <row r="10138" spans="1:77">
      <c r="A10138" s="10">
        <v>10133</v>
      </c>
      <c r="BT10138" s="10">
        <v>10133</v>
      </c>
      <c r="BU10138" s="4">
        <f t="shared" si="634"/>
        <v>0</v>
      </c>
      <c r="BV10138" s="4">
        <f t="shared" si="635"/>
        <v>0</v>
      </c>
      <c r="BW10138" s="10"/>
      <c r="BX10138" s="4">
        <f t="shared" si="636"/>
        <v>1</v>
      </c>
      <c r="BY10138" s="4">
        <f t="shared" si="637"/>
        <v>1</v>
      </c>
    </row>
    <row r="10139" spans="1:77">
      <c r="A10139" s="10">
        <v>10134</v>
      </c>
      <c r="BT10139" s="10">
        <v>10134</v>
      </c>
      <c r="BU10139" s="4">
        <f t="shared" si="634"/>
        <v>0</v>
      </c>
      <c r="BV10139" s="4">
        <f t="shared" si="635"/>
        <v>0</v>
      </c>
      <c r="BW10139" s="10"/>
      <c r="BX10139" s="4">
        <f t="shared" si="636"/>
        <v>1</v>
      </c>
      <c r="BY10139" s="4">
        <f t="shared" si="637"/>
        <v>1</v>
      </c>
    </row>
    <row r="10140" spans="1:77">
      <c r="A10140" s="10">
        <v>10135</v>
      </c>
      <c r="BT10140" s="10">
        <v>10135</v>
      </c>
      <c r="BU10140" s="4">
        <f t="shared" si="634"/>
        <v>0</v>
      </c>
      <c r="BV10140" s="4">
        <f t="shared" si="635"/>
        <v>0</v>
      </c>
      <c r="BW10140" s="10"/>
      <c r="BX10140" s="4">
        <f t="shared" si="636"/>
        <v>1</v>
      </c>
      <c r="BY10140" s="4">
        <f t="shared" si="637"/>
        <v>1</v>
      </c>
    </row>
    <row r="10141" spans="1:77">
      <c r="A10141" s="10">
        <v>10136</v>
      </c>
      <c r="BT10141" s="10">
        <v>10136</v>
      </c>
      <c r="BU10141" s="4">
        <f t="shared" si="634"/>
        <v>0</v>
      </c>
      <c r="BV10141" s="4">
        <f t="shared" si="635"/>
        <v>0</v>
      </c>
      <c r="BW10141" s="10"/>
      <c r="BX10141" s="4">
        <f t="shared" si="636"/>
        <v>1</v>
      </c>
      <c r="BY10141" s="4">
        <f t="shared" si="637"/>
        <v>1</v>
      </c>
    </row>
    <row r="10142" spans="1:77">
      <c r="A10142" s="10">
        <v>10137</v>
      </c>
      <c r="BT10142" s="10">
        <v>10137</v>
      </c>
      <c r="BU10142" s="4">
        <f t="shared" si="634"/>
        <v>0</v>
      </c>
      <c r="BV10142" s="4">
        <f t="shared" si="635"/>
        <v>0</v>
      </c>
      <c r="BW10142" s="10"/>
      <c r="BX10142" s="4">
        <f t="shared" si="636"/>
        <v>1</v>
      </c>
      <c r="BY10142" s="4">
        <f t="shared" si="637"/>
        <v>1</v>
      </c>
    </row>
    <row r="10143" spans="1:77">
      <c r="A10143" s="10">
        <v>10138</v>
      </c>
      <c r="BT10143" s="10">
        <v>10138</v>
      </c>
      <c r="BU10143" s="4">
        <f t="shared" si="634"/>
        <v>0</v>
      </c>
      <c r="BV10143" s="4">
        <f t="shared" si="635"/>
        <v>0</v>
      </c>
      <c r="BW10143" s="10"/>
      <c r="BX10143" s="4">
        <f t="shared" si="636"/>
        <v>1</v>
      </c>
      <c r="BY10143" s="4">
        <f t="shared" si="637"/>
        <v>1</v>
      </c>
    </row>
    <row r="10144" spans="1:77">
      <c r="A10144" s="10">
        <v>10139</v>
      </c>
      <c r="BT10144" s="10">
        <v>10139</v>
      </c>
      <c r="BU10144" s="4">
        <f t="shared" si="634"/>
        <v>0</v>
      </c>
      <c r="BV10144" s="4">
        <f t="shared" si="635"/>
        <v>0</v>
      </c>
      <c r="BW10144" s="10"/>
      <c r="BX10144" s="4">
        <f t="shared" si="636"/>
        <v>1</v>
      </c>
      <c r="BY10144" s="4">
        <f t="shared" si="637"/>
        <v>1</v>
      </c>
    </row>
    <row r="10145" spans="1:77">
      <c r="A10145" s="10">
        <v>10140</v>
      </c>
      <c r="BT10145" s="10">
        <v>10140</v>
      </c>
      <c r="BU10145" s="4">
        <f t="shared" si="634"/>
        <v>0</v>
      </c>
      <c r="BV10145" s="4">
        <f t="shared" si="635"/>
        <v>0</v>
      </c>
      <c r="BW10145" s="10"/>
      <c r="BX10145" s="4">
        <f t="shared" si="636"/>
        <v>1</v>
      </c>
      <c r="BY10145" s="4">
        <f t="shared" si="637"/>
        <v>1</v>
      </c>
    </row>
    <row r="10146" spans="1:77">
      <c r="A10146" s="10">
        <v>10141</v>
      </c>
      <c r="BT10146" s="10">
        <v>10141</v>
      </c>
      <c r="BU10146" s="4">
        <f t="shared" si="634"/>
        <v>0</v>
      </c>
      <c r="BV10146" s="4">
        <f t="shared" si="635"/>
        <v>0</v>
      </c>
      <c r="BW10146" s="10"/>
      <c r="BX10146" s="4">
        <f t="shared" si="636"/>
        <v>1</v>
      </c>
      <c r="BY10146" s="4">
        <f t="shared" si="637"/>
        <v>1</v>
      </c>
    </row>
    <row r="10147" spans="1:77">
      <c r="A10147" s="10">
        <v>10142</v>
      </c>
      <c r="BT10147" s="10">
        <v>10142</v>
      </c>
      <c r="BU10147" s="4">
        <f t="shared" si="634"/>
        <v>0</v>
      </c>
      <c r="BV10147" s="4">
        <f t="shared" si="635"/>
        <v>0</v>
      </c>
      <c r="BW10147" s="10"/>
      <c r="BX10147" s="4">
        <f t="shared" si="636"/>
        <v>1</v>
      </c>
      <c r="BY10147" s="4">
        <f t="shared" si="637"/>
        <v>1</v>
      </c>
    </row>
    <row r="10148" spans="1:77">
      <c r="A10148" s="10">
        <v>10143</v>
      </c>
      <c r="BT10148" s="10">
        <v>10143</v>
      </c>
      <c r="BU10148" s="4">
        <f t="shared" si="634"/>
        <v>0</v>
      </c>
      <c r="BV10148" s="4">
        <f t="shared" si="635"/>
        <v>0</v>
      </c>
      <c r="BW10148" s="10"/>
      <c r="BX10148" s="4">
        <f t="shared" si="636"/>
        <v>1</v>
      </c>
      <c r="BY10148" s="4">
        <f t="shared" si="637"/>
        <v>1</v>
      </c>
    </row>
    <row r="10149" spans="1:77">
      <c r="A10149" s="10">
        <v>10144</v>
      </c>
      <c r="BT10149" s="10">
        <v>10144</v>
      </c>
      <c r="BU10149" s="4">
        <f t="shared" si="634"/>
        <v>0</v>
      </c>
      <c r="BV10149" s="4">
        <f t="shared" si="635"/>
        <v>0</v>
      </c>
      <c r="BW10149" s="10"/>
      <c r="BX10149" s="4">
        <f t="shared" si="636"/>
        <v>1</v>
      </c>
      <c r="BY10149" s="4">
        <f t="shared" si="637"/>
        <v>1</v>
      </c>
    </row>
    <row r="10150" spans="1:77">
      <c r="A10150" s="10">
        <v>10145</v>
      </c>
      <c r="BT10150" s="10">
        <v>10145</v>
      </c>
      <c r="BU10150" s="4">
        <f t="shared" si="634"/>
        <v>0</v>
      </c>
      <c r="BV10150" s="4">
        <f t="shared" si="635"/>
        <v>0</v>
      </c>
      <c r="BW10150" s="10"/>
      <c r="BX10150" s="4">
        <f t="shared" si="636"/>
        <v>1</v>
      </c>
      <c r="BY10150" s="4">
        <f t="shared" si="637"/>
        <v>1</v>
      </c>
    </row>
    <row r="10151" spans="1:77">
      <c r="A10151" s="10">
        <v>10146</v>
      </c>
      <c r="BT10151" s="10">
        <v>10146</v>
      </c>
      <c r="BU10151" s="4">
        <f t="shared" si="634"/>
        <v>0</v>
      </c>
      <c r="BV10151" s="4">
        <f t="shared" si="635"/>
        <v>0</v>
      </c>
      <c r="BW10151" s="10"/>
      <c r="BX10151" s="4">
        <f t="shared" si="636"/>
        <v>1</v>
      </c>
      <c r="BY10151" s="4">
        <f t="shared" si="637"/>
        <v>1</v>
      </c>
    </row>
    <row r="10152" spans="1:77">
      <c r="A10152" s="10">
        <v>10147</v>
      </c>
      <c r="BT10152" s="10">
        <v>10147</v>
      </c>
      <c r="BU10152" s="4">
        <f t="shared" si="634"/>
        <v>0</v>
      </c>
      <c r="BV10152" s="4">
        <f t="shared" si="635"/>
        <v>0</v>
      </c>
      <c r="BW10152" s="10"/>
      <c r="BX10152" s="4">
        <f t="shared" si="636"/>
        <v>1</v>
      </c>
      <c r="BY10152" s="4">
        <f t="shared" si="637"/>
        <v>1</v>
      </c>
    </row>
    <row r="10153" spans="1:77">
      <c r="A10153" s="10">
        <v>10148</v>
      </c>
      <c r="BT10153" s="10">
        <v>10148</v>
      </c>
      <c r="BU10153" s="4">
        <f t="shared" si="634"/>
        <v>0</v>
      </c>
      <c r="BV10153" s="4">
        <f t="shared" si="635"/>
        <v>0</v>
      </c>
      <c r="BW10153" s="10"/>
      <c r="BX10153" s="4">
        <f t="shared" si="636"/>
        <v>1</v>
      </c>
      <c r="BY10153" s="4">
        <f t="shared" si="637"/>
        <v>1</v>
      </c>
    </row>
    <row r="10154" spans="1:77">
      <c r="A10154" s="10">
        <v>10149</v>
      </c>
      <c r="BT10154" s="10">
        <v>10149</v>
      </c>
      <c r="BU10154" s="4">
        <f t="shared" si="634"/>
        <v>0</v>
      </c>
      <c r="BV10154" s="4">
        <f t="shared" si="635"/>
        <v>0</v>
      </c>
      <c r="BW10154" s="10"/>
      <c r="BX10154" s="4">
        <f t="shared" si="636"/>
        <v>1</v>
      </c>
      <c r="BY10154" s="4">
        <f t="shared" si="637"/>
        <v>1</v>
      </c>
    </row>
    <row r="10155" spans="1:77">
      <c r="A10155" s="10">
        <v>10150</v>
      </c>
      <c r="BT10155" s="10">
        <v>10150</v>
      </c>
      <c r="BU10155" s="4">
        <f t="shared" si="634"/>
        <v>0</v>
      </c>
      <c r="BV10155" s="4">
        <f t="shared" si="635"/>
        <v>0</v>
      </c>
      <c r="BW10155" s="10"/>
      <c r="BX10155" s="4">
        <f t="shared" si="636"/>
        <v>1</v>
      </c>
      <c r="BY10155" s="4">
        <f t="shared" si="637"/>
        <v>1</v>
      </c>
    </row>
    <row r="10156" spans="1:77">
      <c r="A10156" s="10">
        <v>10151</v>
      </c>
      <c r="BT10156" s="10">
        <v>10151</v>
      </c>
      <c r="BU10156" s="4">
        <f t="shared" si="634"/>
        <v>0</v>
      </c>
      <c r="BV10156" s="4">
        <f t="shared" si="635"/>
        <v>0</v>
      </c>
      <c r="BW10156" s="10"/>
      <c r="BX10156" s="4">
        <f t="shared" si="636"/>
        <v>1</v>
      </c>
      <c r="BY10156" s="4">
        <f t="shared" si="637"/>
        <v>1</v>
      </c>
    </row>
    <row r="10157" spans="1:77">
      <c r="A10157" s="10">
        <v>10152</v>
      </c>
      <c r="BT10157" s="10">
        <v>10152</v>
      </c>
      <c r="BU10157" s="4">
        <f t="shared" si="634"/>
        <v>0</v>
      </c>
      <c r="BV10157" s="4">
        <f t="shared" si="635"/>
        <v>0</v>
      </c>
      <c r="BW10157" s="10"/>
      <c r="BX10157" s="4">
        <f t="shared" si="636"/>
        <v>1</v>
      </c>
      <c r="BY10157" s="4">
        <f t="shared" si="637"/>
        <v>1</v>
      </c>
    </row>
    <row r="10158" spans="1:77">
      <c r="A10158" s="10">
        <v>10153</v>
      </c>
      <c r="BT10158" s="10">
        <v>10153</v>
      </c>
      <c r="BU10158" s="4">
        <f t="shared" si="634"/>
        <v>0</v>
      </c>
      <c r="BV10158" s="4">
        <f t="shared" si="635"/>
        <v>0</v>
      </c>
      <c r="BW10158" s="10"/>
      <c r="BX10158" s="4">
        <f t="shared" si="636"/>
        <v>1</v>
      </c>
      <c r="BY10158" s="4">
        <f t="shared" si="637"/>
        <v>1</v>
      </c>
    </row>
    <row r="10159" spans="1:77">
      <c r="A10159" s="10">
        <v>10154</v>
      </c>
      <c r="BT10159" s="10">
        <v>10154</v>
      </c>
      <c r="BU10159" s="4">
        <f t="shared" si="634"/>
        <v>0</v>
      </c>
      <c r="BV10159" s="4">
        <f t="shared" si="635"/>
        <v>0</v>
      </c>
      <c r="BW10159" s="10"/>
      <c r="BX10159" s="4">
        <f t="shared" si="636"/>
        <v>1</v>
      </c>
      <c r="BY10159" s="4">
        <f t="shared" si="637"/>
        <v>1</v>
      </c>
    </row>
    <row r="10160" spans="1:77">
      <c r="A10160" s="10">
        <v>10155</v>
      </c>
      <c r="BT10160" s="10">
        <v>10155</v>
      </c>
      <c r="BU10160" s="4">
        <f t="shared" si="634"/>
        <v>0</v>
      </c>
      <c r="BV10160" s="4">
        <f t="shared" si="635"/>
        <v>0</v>
      </c>
      <c r="BW10160" s="10"/>
      <c r="BX10160" s="4">
        <f t="shared" si="636"/>
        <v>1</v>
      </c>
      <c r="BY10160" s="4">
        <f t="shared" si="637"/>
        <v>1</v>
      </c>
    </row>
    <row r="10161" spans="1:77">
      <c r="A10161" s="10">
        <v>10156</v>
      </c>
      <c r="BT10161" s="10">
        <v>10156</v>
      </c>
      <c r="BU10161" s="4">
        <f t="shared" si="634"/>
        <v>0</v>
      </c>
      <c r="BV10161" s="4">
        <f t="shared" si="635"/>
        <v>0</v>
      </c>
      <c r="BW10161" s="10"/>
      <c r="BX10161" s="4">
        <f t="shared" si="636"/>
        <v>1</v>
      </c>
      <c r="BY10161" s="4">
        <f t="shared" si="637"/>
        <v>1</v>
      </c>
    </row>
    <row r="10162" spans="1:77">
      <c r="A10162" s="10">
        <v>10157</v>
      </c>
      <c r="BT10162" s="10">
        <v>10157</v>
      </c>
      <c r="BU10162" s="4">
        <f t="shared" si="634"/>
        <v>0</v>
      </c>
      <c r="BV10162" s="4">
        <f t="shared" si="635"/>
        <v>0</v>
      </c>
      <c r="BW10162" s="10"/>
      <c r="BX10162" s="4">
        <f t="shared" si="636"/>
        <v>1</v>
      </c>
      <c r="BY10162" s="4">
        <f t="shared" si="637"/>
        <v>1</v>
      </c>
    </row>
    <row r="10163" spans="1:77">
      <c r="A10163" s="10">
        <v>10158</v>
      </c>
      <c r="BT10163" s="10">
        <v>10158</v>
      </c>
      <c r="BU10163" s="4">
        <f t="shared" si="634"/>
        <v>0</v>
      </c>
      <c r="BV10163" s="4">
        <f t="shared" si="635"/>
        <v>0</v>
      </c>
      <c r="BW10163" s="10"/>
      <c r="BX10163" s="4">
        <f t="shared" si="636"/>
        <v>1</v>
      </c>
      <c r="BY10163" s="4">
        <f t="shared" si="637"/>
        <v>1</v>
      </c>
    </row>
    <row r="10164" spans="1:77">
      <c r="A10164" s="10">
        <v>10159</v>
      </c>
      <c r="BT10164" s="10">
        <v>10159</v>
      </c>
      <c r="BU10164" s="4">
        <f t="shared" si="634"/>
        <v>0</v>
      </c>
      <c r="BV10164" s="4">
        <f t="shared" si="635"/>
        <v>0</v>
      </c>
      <c r="BW10164" s="10"/>
      <c r="BX10164" s="4">
        <f t="shared" si="636"/>
        <v>1</v>
      </c>
      <c r="BY10164" s="4">
        <f t="shared" si="637"/>
        <v>1</v>
      </c>
    </row>
    <row r="10165" spans="1:77">
      <c r="A10165" s="10">
        <v>10160</v>
      </c>
      <c r="BT10165" s="10">
        <v>10160</v>
      </c>
      <c r="BU10165" s="4">
        <f t="shared" si="634"/>
        <v>0</v>
      </c>
      <c r="BV10165" s="4">
        <f t="shared" si="635"/>
        <v>0</v>
      </c>
      <c r="BW10165" s="10"/>
      <c r="BX10165" s="4">
        <f t="shared" si="636"/>
        <v>1</v>
      </c>
      <c r="BY10165" s="4">
        <f t="shared" si="637"/>
        <v>1</v>
      </c>
    </row>
    <row r="10166" spans="1:77">
      <c r="A10166" s="10">
        <v>10161</v>
      </c>
      <c r="BT10166" s="10">
        <v>10161</v>
      </c>
      <c r="BU10166" s="4">
        <f t="shared" si="634"/>
        <v>0</v>
      </c>
      <c r="BV10166" s="4">
        <f t="shared" si="635"/>
        <v>0</v>
      </c>
      <c r="BW10166" s="10"/>
      <c r="BX10166" s="4">
        <f t="shared" si="636"/>
        <v>1</v>
      </c>
      <c r="BY10166" s="4">
        <f t="shared" si="637"/>
        <v>1</v>
      </c>
    </row>
    <row r="10167" spans="1:77">
      <c r="A10167" s="10">
        <v>10162</v>
      </c>
      <c r="BT10167" s="10">
        <v>10162</v>
      </c>
      <c r="BU10167" s="4">
        <f t="shared" si="634"/>
        <v>0</v>
      </c>
      <c r="BV10167" s="4">
        <f t="shared" si="635"/>
        <v>0</v>
      </c>
      <c r="BW10167" s="10"/>
      <c r="BX10167" s="4">
        <f t="shared" si="636"/>
        <v>1</v>
      </c>
      <c r="BY10167" s="4">
        <f t="shared" si="637"/>
        <v>1</v>
      </c>
    </row>
    <row r="10168" spans="1:77">
      <c r="A10168" s="10">
        <v>10163</v>
      </c>
      <c r="BT10168" s="10">
        <v>10163</v>
      </c>
      <c r="BU10168" s="4">
        <f t="shared" si="634"/>
        <v>0</v>
      </c>
      <c r="BV10168" s="4">
        <f t="shared" si="635"/>
        <v>0</v>
      </c>
      <c r="BW10168" s="10"/>
      <c r="BX10168" s="4">
        <f t="shared" si="636"/>
        <v>1</v>
      </c>
      <c r="BY10168" s="4">
        <f t="shared" si="637"/>
        <v>1</v>
      </c>
    </row>
    <row r="10169" spans="1:77">
      <c r="A10169" s="10">
        <v>10164</v>
      </c>
      <c r="BT10169" s="10">
        <v>10164</v>
      </c>
      <c r="BU10169" s="4">
        <f t="shared" si="634"/>
        <v>0</v>
      </c>
      <c r="BV10169" s="4">
        <f t="shared" si="635"/>
        <v>0</v>
      </c>
      <c r="BW10169" s="10"/>
      <c r="BX10169" s="4">
        <f t="shared" si="636"/>
        <v>1</v>
      </c>
      <c r="BY10169" s="4">
        <f t="shared" si="637"/>
        <v>1</v>
      </c>
    </row>
    <row r="10170" spans="1:77">
      <c r="A10170" s="10">
        <v>10165</v>
      </c>
      <c r="BT10170" s="10">
        <v>10165</v>
      </c>
      <c r="BU10170" s="4">
        <f t="shared" si="634"/>
        <v>0</v>
      </c>
      <c r="BV10170" s="4">
        <f t="shared" si="635"/>
        <v>0</v>
      </c>
      <c r="BW10170" s="10"/>
      <c r="BX10170" s="4">
        <f t="shared" si="636"/>
        <v>1</v>
      </c>
      <c r="BY10170" s="4">
        <f t="shared" si="637"/>
        <v>1</v>
      </c>
    </row>
    <row r="10171" spans="1:77">
      <c r="A10171" s="10">
        <v>10166</v>
      </c>
      <c r="BT10171" s="10">
        <v>10166</v>
      </c>
      <c r="BU10171" s="4">
        <f t="shared" si="634"/>
        <v>0</v>
      </c>
      <c r="BV10171" s="4">
        <f t="shared" si="635"/>
        <v>0</v>
      </c>
      <c r="BW10171" s="10"/>
      <c r="BX10171" s="4">
        <f t="shared" si="636"/>
        <v>1</v>
      </c>
      <c r="BY10171" s="4">
        <f t="shared" si="637"/>
        <v>1</v>
      </c>
    </row>
    <row r="10172" spans="1:77">
      <c r="A10172" s="10">
        <v>10167</v>
      </c>
      <c r="BT10172" s="10">
        <v>10167</v>
      </c>
      <c r="BU10172" s="4">
        <f t="shared" si="634"/>
        <v>0</v>
      </c>
      <c r="BV10172" s="4">
        <f t="shared" si="635"/>
        <v>0</v>
      </c>
      <c r="BW10172" s="10"/>
      <c r="BX10172" s="4">
        <f t="shared" si="636"/>
        <v>1</v>
      </c>
      <c r="BY10172" s="4">
        <f t="shared" si="637"/>
        <v>1</v>
      </c>
    </row>
    <row r="10173" spans="1:77">
      <c r="A10173" s="10">
        <v>10168</v>
      </c>
      <c r="BT10173" s="10">
        <v>10168</v>
      </c>
      <c r="BU10173" s="4">
        <f t="shared" si="634"/>
        <v>0</v>
      </c>
      <c r="BV10173" s="4">
        <f t="shared" si="635"/>
        <v>0</v>
      </c>
      <c r="BW10173" s="10"/>
      <c r="BX10173" s="4">
        <f t="shared" si="636"/>
        <v>1</v>
      </c>
      <c r="BY10173" s="4">
        <f t="shared" si="637"/>
        <v>1</v>
      </c>
    </row>
    <row r="10174" spans="1:77">
      <c r="A10174" s="10">
        <v>10169</v>
      </c>
      <c r="BT10174" s="10">
        <v>10169</v>
      </c>
      <c r="BU10174" s="4">
        <f t="shared" si="634"/>
        <v>0</v>
      </c>
      <c r="BV10174" s="4">
        <f t="shared" si="635"/>
        <v>0</v>
      </c>
      <c r="BW10174" s="10"/>
      <c r="BX10174" s="4">
        <f t="shared" si="636"/>
        <v>1</v>
      </c>
      <c r="BY10174" s="4">
        <f t="shared" si="637"/>
        <v>1</v>
      </c>
    </row>
    <row r="10175" spans="1:77">
      <c r="A10175" s="10">
        <v>10170</v>
      </c>
      <c r="BT10175" s="10">
        <v>10170</v>
      </c>
      <c r="BU10175" s="4">
        <f t="shared" si="634"/>
        <v>0</v>
      </c>
      <c r="BV10175" s="4">
        <f t="shared" si="635"/>
        <v>0</v>
      </c>
      <c r="BW10175" s="10"/>
      <c r="BX10175" s="4">
        <f t="shared" si="636"/>
        <v>1</v>
      </c>
      <c r="BY10175" s="4">
        <f t="shared" si="637"/>
        <v>1</v>
      </c>
    </row>
    <row r="10176" spans="1:77">
      <c r="A10176" s="10">
        <v>10171</v>
      </c>
      <c r="BT10176" s="10">
        <v>10171</v>
      </c>
      <c r="BU10176" s="4">
        <f t="shared" si="634"/>
        <v>0</v>
      </c>
      <c r="BV10176" s="4">
        <f t="shared" si="635"/>
        <v>0</v>
      </c>
      <c r="BW10176" s="10"/>
      <c r="BX10176" s="4">
        <f t="shared" si="636"/>
        <v>1</v>
      </c>
      <c r="BY10176" s="4">
        <f t="shared" si="637"/>
        <v>1</v>
      </c>
    </row>
    <row r="10177" spans="1:77">
      <c r="A10177" s="10">
        <v>10172</v>
      </c>
      <c r="BT10177" s="10">
        <v>10172</v>
      </c>
      <c r="BU10177" s="4">
        <f t="shared" si="634"/>
        <v>0</v>
      </c>
      <c r="BV10177" s="4">
        <f t="shared" si="635"/>
        <v>0</v>
      </c>
      <c r="BW10177" s="10"/>
      <c r="BX10177" s="4">
        <f t="shared" si="636"/>
        <v>1</v>
      </c>
      <c r="BY10177" s="4">
        <f t="shared" si="637"/>
        <v>1</v>
      </c>
    </row>
    <row r="10178" spans="1:77">
      <c r="A10178" s="10">
        <v>10173</v>
      </c>
      <c r="BT10178" s="10">
        <v>10173</v>
      </c>
      <c r="BU10178" s="4">
        <f t="shared" si="634"/>
        <v>0</v>
      </c>
      <c r="BV10178" s="4">
        <f t="shared" si="635"/>
        <v>0</v>
      </c>
      <c r="BW10178" s="10"/>
      <c r="BX10178" s="4">
        <f t="shared" si="636"/>
        <v>1</v>
      </c>
      <c r="BY10178" s="4">
        <f t="shared" si="637"/>
        <v>1</v>
      </c>
    </row>
    <row r="10179" spans="1:77">
      <c r="A10179" s="10">
        <v>10174</v>
      </c>
      <c r="BT10179" s="10">
        <v>10174</v>
      </c>
      <c r="BU10179" s="4">
        <f t="shared" si="634"/>
        <v>0</v>
      </c>
      <c r="BV10179" s="4">
        <f t="shared" si="635"/>
        <v>0</v>
      </c>
      <c r="BW10179" s="10"/>
      <c r="BX10179" s="4">
        <f t="shared" si="636"/>
        <v>1</v>
      </c>
      <c r="BY10179" s="4">
        <f t="shared" si="637"/>
        <v>1</v>
      </c>
    </row>
    <row r="10180" spans="1:77">
      <c r="A10180" s="10">
        <v>10175</v>
      </c>
      <c r="BT10180" s="10">
        <v>10175</v>
      </c>
      <c r="BU10180" s="4">
        <f t="shared" si="634"/>
        <v>0</v>
      </c>
      <c r="BV10180" s="4">
        <f t="shared" si="635"/>
        <v>0</v>
      </c>
      <c r="BW10180" s="10"/>
      <c r="BX10180" s="4">
        <f t="shared" si="636"/>
        <v>1</v>
      </c>
      <c r="BY10180" s="4">
        <f t="shared" si="637"/>
        <v>1</v>
      </c>
    </row>
    <row r="10181" spans="1:77">
      <c r="A10181" s="10">
        <v>10176</v>
      </c>
      <c r="BT10181" s="10">
        <v>10176</v>
      </c>
      <c r="BU10181" s="4">
        <f t="shared" si="634"/>
        <v>0</v>
      </c>
      <c r="BV10181" s="4">
        <f t="shared" si="635"/>
        <v>0</v>
      </c>
      <c r="BW10181" s="10"/>
      <c r="BX10181" s="4">
        <f t="shared" si="636"/>
        <v>1</v>
      </c>
      <c r="BY10181" s="4">
        <f t="shared" si="637"/>
        <v>1</v>
      </c>
    </row>
    <row r="10182" spans="1:77">
      <c r="A10182" s="10">
        <v>10177</v>
      </c>
      <c r="BT10182" s="10">
        <v>10177</v>
      </c>
      <c r="BU10182" s="4">
        <f t="shared" si="634"/>
        <v>0</v>
      </c>
      <c r="BV10182" s="4">
        <f t="shared" si="635"/>
        <v>0</v>
      </c>
      <c r="BW10182" s="10"/>
      <c r="BX10182" s="4">
        <f t="shared" si="636"/>
        <v>1</v>
      </c>
      <c r="BY10182" s="4">
        <f t="shared" si="637"/>
        <v>1</v>
      </c>
    </row>
    <row r="10183" spans="1:77">
      <c r="A10183" s="10">
        <v>10178</v>
      </c>
      <c r="BT10183" s="10">
        <v>10178</v>
      </c>
      <c r="BU10183" s="4">
        <f t="shared" ref="BU10183:BU10246" si="638">BP10183*$BV$1-BQ10183</f>
        <v>0</v>
      </c>
      <c r="BV10183" s="4">
        <f t="shared" ref="BV10183:BV10246" si="639">BR10183*$BV$1-BS10183</f>
        <v>0</v>
      </c>
      <c r="BW10183" s="10"/>
      <c r="BX10183" s="4">
        <f t="shared" si="636"/>
        <v>1</v>
      </c>
      <c r="BY10183" s="4">
        <f t="shared" si="637"/>
        <v>1</v>
      </c>
    </row>
    <row r="10184" spans="1:77">
      <c r="A10184" s="10">
        <v>10179</v>
      </c>
      <c r="BT10184" s="10">
        <v>10179</v>
      </c>
      <c r="BU10184" s="4">
        <f t="shared" si="638"/>
        <v>0</v>
      </c>
      <c r="BV10184" s="4">
        <f t="shared" si="639"/>
        <v>0</v>
      </c>
      <c r="BW10184" s="10"/>
      <c r="BX10184" s="4">
        <f t="shared" si="636"/>
        <v>1</v>
      </c>
      <c r="BY10184" s="4">
        <f t="shared" si="637"/>
        <v>1</v>
      </c>
    </row>
    <row r="10185" spans="1:77">
      <c r="A10185" s="10">
        <v>10180</v>
      </c>
      <c r="BT10185" s="10">
        <v>10180</v>
      </c>
      <c r="BU10185" s="4">
        <f t="shared" si="638"/>
        <v>0</v>
      </c>
      <c r="BV10185" s="4">
        <f t="shared" si="639"/>
        <v>0</v>
      </c>
      <c r="BW10185" s="10"/>
      <c r="BX10185" s="4">
        <f t="shared" si="636"/>
        <v>1</v>
      </c>
      <c r="BY10185" s="4">
        <f t="shared" si="637"/>
        <v>1</v>
      </c>
    </row>
    <row r="10186" spans="1:77">
      <c r="A10186" s="10">
        <v>10181</v>
      </c>
      <c r="BT10186" s="10">
        <v>10181</v>
      </c>
      <c r="BU10186" s="4">
        <f t="shared" si="638"/>
        <v>0</v>
      </c>
      <c r="BV10186" s="4">
        <f t="shared" si="639"/>
        <v>0</v>
      </c>
      <c r="BW10186" s="10"/>
      <c r="BX10186" s="4">
        <f t="shared" si="636"/>
        <v>1</v>
      </c>
      <c r="BY10186" s="4">
        <f t="shared" si="637"/>
        <v>1</v>
      </c>
    </row>
    <row r="10187" spans="1:77">
      <c r="A10187" s="10">
        <v>10182</v>
      </c>
      <c r="BT10187" s="10">
        <v>10182</v>
      </c>
      <c r="BU10187" s="4">
        <f t="shared" si="638"/>
        <v>0</v>
      </c>
      <c r="BV10187" s="4">
        <f t="shared" si="639"/>
        <v>0</v>
      </c>
      <c r="BW10187" s="10"/>
      <c r="BX10187" s="4">
        <f t="shared" si="636"/>
        <v>1</v>
      </c>
      <c r="BY10187" s="4">
        <f t="shared" si="637"/>
        <v>1</v>
      </c>
    </row>
    <row r="10188" spans="1:77">
      <c r="A10188" s="10">
        <v>10183</v>
      </c>
      <c r="BT10188" s="10">
        <v>10183</v>
      </c>
      <c r="BU10188" s="4">
        <f t="shared" si="638"/>
        <v>0</v>
      </c>
      <c r="BV10188" s="4">
        <f t="shared" si="639"/>
        <v>0</v>
      </c>
      <c r="BW10188" s="10"/>
      <c r="BX10188" s="4">
        <f t="shared" si="636"/>
        <v>1</v>
      </c>
      <c r="BY10188" s="4">
        <f t="shared" si="637"/>
        <v>1</v>
      </c>
    </row>
    <row r="10189" spans="1:77">
      <c r="A10189" s="10">
        <v>10184</v>
      </c>
      <c r="BT10189" s="10">
        <v>10184</v>
      </c>
      <c r="BU10189" s="4">
        <f t="shared" si="638"/>
        <v>0</v>
      </c>
      <c r="BV10189" s="4">
        <f t="shared" si="639"/>
        <v>0</v>
      </c>
      <c r="BW10189" s="10"/>
      <c r="BX10189" s="4">
        <f t="shared" si="636"/>
        <v>1</v>
      </c>
      <c r="BY10189" s="4">
        <f t="shared" si="637"/>
        <v>1</v>
      </c>
    </row>
    <row r="10190" spans="1:77">
      <c r="A10190" s="10">
        <v>10185</v>
      </c>
      <c r="BT10190" s="10">
        <v>10185</v>
      </c>
      <c r="BU10190" s="4">
        <f t="shared" si="638"/>
        <v>0</v>
      </c>
      <c r="BV10190" s="4">
        <f t="shared" si="639"/>
        <v>0</v>
      </c>
      <c r="BW10190" s="10"/>
      <c r="BX10190" s="4">
        <f t="shared" si="636"/>
        <v>1</v>
      </c>
      <c r="BY10190" s="4">
        <f t="shared" si="637"/>
        <v>1</v>
      </c>
    </row>
    <row r="10191" spans="1:77">
      <c r="A10191" s="10">
        <v>10186</v>
      </c>
      <c r="BT10191" s="10">
        <v>10186</v>
      </c>
      <c r="BU10191" s="4">
        <f t="shared" si="638"/>
        <v>0</v>
      </c>
      <c r="BV10191" s="4">
        <f t="shared" si="639"/>
        <v>0</v>
      </c>
      <c r="BW10191" s="10"/>
      <c r="BX10191" s="4">
        <f t="shared" si="636"/>
        <v>1</v>
      </c>
      <c r="BY10191" s="4">
        <f t="shared" si="637"/>
        <v>1</v>
      </c>
    </row>
    <row r="10192" spans="1:77">
      <c r="A10192" s="10">
        <v>10187</v>
      </c>
      <c r="BT10192" s="10">
        <v>10187</v>
      </c>
      <c r="BU10192" s="4">
        <f t="shared" si="638"/>
        <v>0</v>
      </c>
      <c r="BV10192" s="4">
        <f t="shared" si="639"/>
        <v>0</v>
      </c>
      <c r="BW10192" s="10"/>
      <c r="BX10192" s="4">
        <f t="shared" si="636"/>
        <v>1</v>
      </c>
      <c r="BY10192" s="4">
        <f t="shared" si="637"/>
        <v>1</v>
      </c>
    </row>
    <row r="10193" spans="1:77">
      <c r="A10193" s="10">
        <v>10188</v>
      </c>
      <c r="BT10193" s="10">
        <v>10188</v>
      </c>
      <c r="BU10193" s="4">
        <f t="shared" si="638"/>
        <v>0</v>
      </c>
      <c r="BV10193" s="4">
        <f t="shared" si="639"/>
        <v>0</v>
      </c>
      <c r="BW10193" s="10"/>
      <c r="BX10193" s="4">
        <f t="shared" si="636"/>
        <v>1</v>
      </c>
      <c r="BY10193" s="4">
        <f t="shared" si="637"/>
        <v>1</v>
      </c>
    </row>
    <row r="10194" spans="1:77">
      <c r="A10194" s="10">
        <v>10189</v>
      </c>
      <c r="BT10194" s="10">
        <v>10189</v>
      </c>
      <c r="BU10194" s="4">
        <f t="shared" si="638"/>
        <v>0</v>
      </c>
      <c r="BV10194" s="4">
        <f t="shared" si="639"/>
        <v>0</v>
      </c>
      <c r="BW10194" s="10"/>
      <c r="BX10194" s="4">
        <f t="shared" si="636"/>
        <v>1</v>
      </c>
      <c r="BY10194" s="4">
        <f t="shared" si="637"/>
        <v>1</v>
      </c>
    </row>
    <row r="10195" spans="1:77">
      <c r="A10195" s="10">
        <v>10190</v>
      </c>
      <c r="BT10195" s="10">
        <v>10190</v>
      </c>
      <c r="BU10195" s="4">
        <f t="shared" si="638"/>
        <v>0</v>
      </c>
      <c r="BV10195" s="4">
        <f t="shared" si="639"/>
        <v>0</v>
      </c>
      <c r="BW10195" s="10"/>
      <c r="BX10195" s="4">
        <f t="shared" si="636"/>
        <v>1</v>
      </c>
      <c r="BY10195" s="4">
        <f t="shared" si="637"/>
        <v>1</v>
      </c>
    </row>
    <row r="10196" spans="1:77">
      <c r="A10196" s="10">
        <v>10191</v>
      </c>
      <c r="BT10196" s="10">
        <v>10191</v>
      </c>
      <c r="BU10196" s="4">
        <f t="shared" si="638"/>
        <v>0</v>
      </c>
      <c r="BV10196" s="4">
        <f t="shared" si="639"/>
        <v>0</v>
      </c>
      <c r="BW10196" s="10"/>
      <c r="BX10196" s="4">
        <f t="shared" si="636"/>
        <v>1</v>
      </c>
      <c r="BY10196" s="4">
        <f t="shared" si="637"/>
        <v>1</v>
      </c>
    </row>
    <row r="10197" spans="1:77">
      <c r="A10197" s="10">
        <v>10192</v>
      </c>
      <c r="BT10197" s="10">
        <v>10192</v>
      </c>
      <c r="BU10197" s="4">
        <f t="shared" si="638"/>
        <v>0</v>
      </c>
      <c r="BV10197" s="4">
        <f t="shared" si="639"/>
        <v>0</v>
      </c>
      <c r="BW10197" s="10"/>
      <c r="BX10197" s="4">
        <f t="shared" si="636"/>
        <v>1</v>
      </c>
      <c r="BY10197" s="4">
        <f t="shared" si="637"/>
        <v>1</v>
      </c>
    </row>
    <row r="10198" spans="1:77">
      <c r="A10198" s="10">
        <v>10193</v>
      </c>
      <c r="BT10198" s="10">
        <v>10193</v>
      </c>
      <c r="BU10198" s="4">
        <f t="shared" si="638"/>
        <v>0</v>
      </c>
      <c r="BV10198" s="4">
        <f t="shared" si="639"/>
        <v>0</v>
      </c>
      <c r="BW10198" s="10"/>
      <c r="BX10198" s="4">
        <f t="shared" ref="BX10198:BX10261" si="640">IF(BU10198=MAX($BU10198:$BV10198),1,0)</f>
        <v>1</v>
      </c>
      <c r="BY10198" s="4">
        <f t="shared" ref="BY10198:BY10261" si="641">IF(BV10198=MAX($BU10198:$BV10198),1,0)</f>
        <v>1</v>
      </c>
    </row>
    <row r="10199" spans="1:77">
      <c r="A10199" s="10">
        <v>10194</v>
      </c>
      <c r="BT10199" s="10">
        <v>10194</v>
      </c>
      <c r="BU10199" s="4">
        <f t="shared" si="638"/>
        <v>0</v>
      </c>
      <c r="BV10199" s="4">
        <f t="shared" si="639"/>
        <v>0</v>
      </c>
      <c r="BW10199" s="10"/>
      <c r="BX10199" s="4">
        <f t="shared" si="640"/>
        <v>1</v>
      </c>
      <c r="BY10199" s="4">
        <f t="shared" si="641"/>
        <v>1</v>
      </c>
    </row>
    <row r="10200" spans="1:77">
      <c r="A10200" s="10">
        <v>10195</v>
      </c>
      <c r="BT10200" s="10">
        <v>10195</v>
      </c>
      <c r="BU10200" s="4">
        <f t="shared" si="638"/>
        <v>0</v>
      </c>
      <c r="BV10200" s="4">
        <f t="shared" si="639"/>
        <v>0</v>
      </c>
      <c r="BW10200" s="10"/>
      <c r="BX10200" s="4">
        <f t="shared" si="640"/>
        <v>1</v>
      </c>
      <c r="BY10200" s="4">
        <f t="shared" si="641"/>
        <v>1</v>
      </c>
    </row>
    <row r="10201" spans="1:77">
      <c r="A10201" s="10">
        <v>10196</v>
      </c>
      <c r="BT10201" s="10">
        <v>10196</v>
      </c>
      <c r="BU10201" s="4">
        <f t="shared" si="638"/>
        <v>0</v>
      </c>
      <c r="BV10201" s="4">
        <f t="shared" si="639"/>
        <v>0</v>
      </c>
      <c r="BW10201" s="10"/>
      <c r="BX10201" s="4">
        <f t="shared" si="640"/>
        <v>1</v>
      </c>
      <c r="BY10201" s="4">
        <f t="shared" si="641"/>
        <v>1</v>
      </c>
    </row>
    <row r="10202" spans="1:77">
      <c r="A10202" s="10">
        <v>10197</v>
      </c>
      <c r="BT10202" s="10">
        <v>10197</v>
      </c>
      <c r="BU10202" s="4">
        <f t="shared" si="638"/>
        <v>0</v>
      </c>
      <c r="BV10202" s="4">
        <f t="shared" si="639"/>
        <v>0</v>
      </c>
      <c r="BW10202" s="10"/>
      <c r="BX10202" s="4">
        <f t="shared" si="640"/>
        <v>1</v>
      </c>
      <c r="BY10202" s="4">
        <f t="shared" si="641"/>
        <v>1</v>
      </c>
    </row>
    <row r="10203" spans="1:77">
      <c r="A10203" s="10">
        <v>10198</v>
      </c>
      <c r="BT10203" s="10">
        <v>10198</v>
      </c>
      <c r="BU10203" s="4">
        <f t="shared" si="638"/>
        <v>0</v>
      </c>
      <c r="BV10203" s="4">
        <f t="shared" si="639"/>
        <v>0</v>
      </c>
      <c r="BW10203" s="10"/>
      <c r="BX10203" s="4">
        <f t="shared" si="640"/>
        <v>1</v>
      </c>
      <c r="BY10203" s="4">
        <f t="shared" si="641"/>
        <v>1</v>
      </c>
    </row>
    <row r="10204" spans="1:77">
      <c r="A10204" s="10">
        <v>10199</v>
      </c>
      <c r="BT10204" s="10">
        <v>10199</v>
      </c>
      <c r="BU10204" s="4">
        <f t="shared" si="638"/>
        <v>0</v>
      </c>
      <c r="BV10204" s="4">
        <f t="shared" si="639"/>
        <v>0</v>
      </c>
      <c r="BW10204" s="10"/>
      <c r="BX10204" s="4">
        <f t="shared" si="640"/>
        <v>1</v>
      </c>
      <c r="BY10204" s="4">
        <f t="shared" si="641"/>
        <v>1</v>
      </c>
    </row>
    <row r="10205" spans="1:77">
      <c r="A10205" s="10">
        <v>10200</v>
      </c>
      <c r="BT10205" s="10">
        <v>10200</v>
      </c>
      <c r="BU10205" s="4">
        <f t="shared" si="638"/>
        <v>0</v>
      </c>
      <c r="BV10205" s="4">
        <f t="shared" si="639"/>
        <v>0</v>
      </c>
      <c r="BW10205" s="10"/>
      <c r="BX10205" s="4">
        <f t="shared" si="640"/>
        <v>1</v>
      </c>
      <c r="BY10205" s="4">
        <f t="shared" si="641"/>
        <v>1</v>
      </c>
    </row>
    <row r="10206" spans="1:77">
      <c r="A10206" s="10">
        <v>10201</v>
      </c>
      <c r="BT10206" s="10">
        <v>10201</v>
      </c>
      <c r="BU10206" s="4">
        <f t="shared" si="638"/>
        <v>0</v>
      </c>
      <c r="BV10206" s="4">
        <f t="shared" si="639"/>
        <v>0</v>
      </c>
      <c r="BW10206" s="10"/>
      <c r="BX10206" s="4">
        <f t="shared" si="640"/>
        <v>1</v>
      </c>
      <c r="BY10206" s="4">
        <f t="shared" si="641"/>
        <v>1</v>
      </c>
    </row>
    <row r="10207" spans="1:77">
      <c r="A10207" s="10">
        <v>10202</v>
      </c>
      <c r="BT10207" s="10">
        <v>10202</v>
      </c>
      <c r="BU10207" s="4">
        <f t="shared" si="638"/>
        <v>0</v>
      </c>
      <c r="BV10207" s="4">
        <f t="shared" si="639"/>
        <v>0</v>
      </c>
      <c r="BW10207" s="10"/>
      <c r="BX10207" s="4">
        <f t="shared" si="640"/>
        <v>1</v>
      </c>
      <c r="BY10207" s="4">
        <f t="shared" si="641"/>
        <v>1</v>
      </c>
    </row>
    <row r="10208" spans="1:77">
      <c r="A10208" s="10">
        <v>10203</v>
      </c>
      <c r="BT10208" s="10">
        <v>10203</v>
      </c>
      <c r="BU10208" s="4">
        <f t="shared" si="638"/>
        <v>0</v>
      </c>
      <c r="BV10208" s="4">
        <f t="shared" si="639"/>
        <v>0</v>
      </c>
      <c r="BW10208" s="10"/>
      <c r="BX10208" s="4">
        <f t="shared" si="640"/>
        <v>1</v>
      </c>
      <c r="BY10208" s="4">
        <f t="shared" si="641"/>
        <v>1</v>
      </c>
    </row>
    <row r="10209" spans="1:77">
      <c r="A10209" s="10">
        <v>10204</v>
      </c>
      <c r="BT10209" s="10">
        <v>10204</v>
      </c>
      <c r="BU10209" s="4">
        <f t="shared" si="638"/>
        <v>0</v>
      </c>
      <c r="BV10209" s="4">
        <f t="shared" si="639"/>
        <v>0</v>
      </c>
      <c r="BW10209" s="10"/>
      <c r="BX10209" s="4">
        <f t="shared" si="640"/>
        <v>1</v>
      </c>
      <c r="BY10209" s="4">
        <f t="shared" si="641"/>
        <v>1</v>
      </c>
    </row>
    <row r="10210" spans="1:77">
      <c r="A10210" s="10">
        <v>10205</v>
      </c>
      <c r="BT10210" s="10">
        <v>10205</v>
      </c>
      <c r="BU10210" s="4">
        <f t="shared" si="638"/>
        <v>0</v>
      </c>
      <c r="BV10210" s="4">
        <f t="shared" si="639"/>
        <v>0</v>
      </c>
      <c r="BW10210" s="10"/>
      <c r="BX10210" s="4">
        <f t="shared" si="640"/>
        <v>1</v>
      </c>
      <c r="BY10210" s="4">
        <f t="shared" si="641"/>
        <v>1</v>
      </c>
    </row>
    <row r="10211" spans="1:77">
      <c r="A10211" s="10">
        <v>10206</v>
      </c>
      <c r="BT10211" s="10">
        <v>10206</v>
      </c>
      <c r="BU10211" s="4">
        <f t="shared" si="638"/>
        <v>0</v>
      </c>
      <c r="BV10211" s="4">
        <f t="shared" si="639"/>
        <v>0</v>
      </c>
      <c r="BW10211" s="10"/>
      <c r="BX10211" s="4">
        <f t="shared" si="640"/>
        <v>1</v>
      </c>
      <c r="BY10211" s="4">
        <f t="shared" si="641"/>
        <v>1</v>
      </c>
    </row>
    <row r="10212" spans="1:77">
      <c r="A10212" s="10">
        <v>10207</v>
      </c>
      <c r="BT10212" s="10">
        <v>10207</v>
      </c>
      <c r="BU10212" s="4">
        <f t="shared" si="638"/>
        <v>0</v>
      </c>
      <c r="BV10212" s="4">
        <f t="shared" si="639"/>
        <v>0</v>
      </c>
      <c r="BW10212" s="10"/>
      <c r="BX10212" s="4">
        <f t="shared" si="640"/>
        <v>1</v>
      </c>
      <c r="BY10212" s="4">
        <f t="shared" si="641"/>
        <v>1</v>
      </c>
    </row>
    <row r="10213" spans="1:77">
      <c r="A10213" s="10">
        <v>10208</v>
      </c>
      <c r="BT10213" s="10">
        <v>10208</v>
      </c>
      <c r="BU10213" s="4">
        <f t="shared" si="638"/>
        <v>0</v>
      </c>
      <c r="BV10213" s="4">
        <f t="shared" si="639"/>
        <v>0</v>
      </c>
      <c r="BW10213" s="10"/>
      <c r="BX10213" s="4">
        <f t="shared" si="640"/>
        <v>1</v>
      </c>
      <c r="BY10213" s="4">
        <f t="shared" si="641"/>
        <v>1</v>
      </c>
    </row>
    <row r="10214" spans="1:77">
      <c r="A10214" s="10">
        <v>10209</v>
      </c>
      <c r="BT10214" s="10">
        <v>10209</v>
      </c>
      <c r="BU10214" s="4">
        <f t="shared" si="638"/>
        <v>0</v>
      </c>
      <c r="BV10214" s="4">
        <f t="shared" si="639"/>
        <v>0</v>
      </c>
      <c r="BW10214" s="10"/>
      <c r="BX10214" s="4">
        <f t="shared" si="640"/>
        <v>1</v>
      </c>
      <c r="BY10214" s="4">
        <f t="shared" si="641"/>
        <v>1</v>
      </c>
    </row>
    <row r="10215" spans="1:77">
      <c r="A10215" s="10">
        <v>10210</v>
      </c>
      <c r="BT10215" s="10">
        <v>10210</v>
      </c>
      <c r="BU10215" s="4">
        <f t="shared" si="638"/>
        <v>0</v>
      </c>
      <c r="BV10215" s="4">
        <f t="shared" si="639"/>
        <v>0</v>
      </c>
      <c r="BW10215" s="10"/>
      <c r="BX10215" s="4">
        <f t="shared" si="640"/>
        <v>1</v>
      </c>
      <c r="BY10215" s="4">
        <f t="shared" si="641"/>
        <v>1</v>
      </c>
    </row>
    <row r="10216" spans="1:77">
      <c r="A10216" s="10">
        <v>10211</v>
      </c>
      <c r="BT10216" s="10">
        <v>10211</v>
      </c>
      <c r="BU10216" s="4">
        <f t="shared" si="638"/>
        <v>0</v>
      </c>
      <c r="BV10216" s="4">
        <f t="shared" si="639"/>
        <v>0</v>
      </c>
      <c r="BW10216" s="10"/>
      <c r="BX10216" s="4">
        <f t="shared" si="640"/>
        <v>1</v>
      </c>
      <c r="BY10216" s="4">
        <f t="shared" si="641"/>
        <v>1</v>
      </c>
    </row>
    <row r="10217" spans="1:77">
      <c r="A10217" s="10">
        <v>10212</v>
      </c>
      <c r="BT10217" s="10">
        <v>10212</v>
      </c>
      <c r="BU10217" s="4">
        <f t="shared" si="638"/>
        <v>0</v>
      </c>
      <c r="BV10217" s="4">
        <f t="shared" si="639"/>
        <v>0</v>
      </c>
      <c r="BW10217" s="10"/>
      <c r="BX10217" s="4">
        <f t="shared" si="640"/>
        <v>1</v>
      </c>
      <c r="BY10217" s="4">
        <f t="shared" si="641"/>
        <v>1</v>
      </c>
    </row>
    <row r="10218" spans="1:77">
      <c r="A10218" s="10">
        <v>10213</v>
      </c>
      <c r="BT10218" s="10">
        <v>10213</v>
      </c>
      <c r="BU10218" s="4">
        <f t="shared" si="638"/>
        <v>0</v>
      </c>
      <c r="BV10218" s="4">
        <f t="shared" si="639"/>
        <v>0</v>
      </c>
      <c r="BW10218" s="10"/>
      <c r="BX10218" s="4">
        <f t="shared" si="640"/>
        <v>1</v>
      </c>
      <c r="BY10218" s="4">
        <f t="shared" si="641"/>
        <v>1</v>
      </c>
    </row>
    <row r="10219" spans="1:77">
      <c r="A10219" s="10">
        <v>10214</v>
      </c>
      <c r="BT10219" s="10">
        <v>10214</v>
      </c>
      <c r="BU10219" s="4">
        <f t="shared" si="638"/>
        <v>0</v>
      </c>
      <c r="BV10219" s="4">
        <f t="shared" si="639"/>
        <v>0</v>
      </c>
      <c r="BW10219" s="10"/>
      <c r="BX10219" s="4">
        <f t="shared" si="640"/>
        <v>1</v>
      </c>
      <c r="BY10219" s="4">
        <f t="shared" si="641"/>
        <v>1</v>
      </c>
    </row>
    <row r="10220" spans="1:77">
      <c r="A10220" s="10">
        <v>10215</v>
      </c>
      <c r="BT10220" s="10">
        <v>10215</v>
      </c>
      <c r="BU10220" s="4">
        <f t="shared" si="638"/>
        <v>0</v>
      </c>
      <c r="BV10220" s="4">
        <f t="shared" si="639"/>
        <v>0</v>
      </c>
      <c r="BW10220" s="10"/>
      <c r="BX10220" s="4">
        <f t="shared" si="640"/>
        <v>1</v>
      </c>
      <c r="BY10220" s="4">
        <f t="shared" si="641"/>
        <v>1</v>
      </c>
    </row>
    <row r="10221" spans="1:77">
      <c r="A10221" s="10">
        <v>10216</v>
      </c>
      <c r="BT10221" s="10">
        <v>10216</v>
      </c>
      <c r="BU10221" s="4">
        <f t="shared" si="638"/>
        <v>0</v>
      </c>
      <c r="BV10221" s="4">
        <f t="shared" si="639"/>
        <v>0</v>
      </c>
      <c r="BW10221" s="10"/>
      <c r="BX10221" s="4">
        <f t="shared" si="640"/>
        <v>1</v>
      </c>
      <c r="BY10221" s="4">
        <f t="shared" si="641"/>
        <v>1</v>
      </c>
    </row>
    <row r="10222" spans="1:77">
      <c r="A10222" s="10">
        <v>10217</v>
      </c>
      <c r="BT10222" s="10">
        <v>10217</v>
      </c>
      <c r="BU10222" s="4">
        <f t="shared" si="638"/>
        <v>0</v>
      </c>
      <c r="BV10222" s="4">
        <f t="shared" si="639"/>
        <v>0</v>
      </c>
      <c r="BW10222" s="10"/>
      <c r="BX10222" s="4">
        <f t="shared" si="640"/>
        <v>1</v>
      </c>
      <c r="BY10222" s="4">
        <f t="shared" si="641"/>
        <v>1</v>
      </c>
    </row>
    <row r="10223" spans="1:77">
      <c r="A10223" s="10">
        <v>10218</v>
      </c>
      <c r="BT10223" s="10">
        <v>10218</v>
      </c>
      <c r="BU10223" s="4">
        <f t="shared" si="638"/>
        <v>0</v>
      </c>
      <c r="BV10223" s="4">
        <f t="shared" si="639"/>
        <v>0</v>
      </c>
      <c r="BW10223" s="10"/>
      <c r="BX10223" s="4">
        <f t="shared" si="640"/>
        <v>1</v>
      </c>
      <c r="BY10223" s="4">
        <f t="shared" si="641"/>
        <v>1</v>
      </c>
    </row>
    <row r="10224" spans="1:77">
      <c r="A10224" s="10">
        <v>10219</v>
      </c>
      <c r="BT10224" s="10">
        <v>10219</v>
      </c>
      <c r="BU10224" s="4">
        <f t="shared" si="638"/>
        <v>0</v>
      </c>
      <c r="BV10224" s="4">
        <f t="shared" si="639"/>
        <v>0</v>
      </c>
      <c r="BW10224" s="10"/>
      <c r="BX10224" s="4">
        <f t="shared" si="640"/>
        <v>1</v>
      </c>
      <c r="BY10224" s="4">
        <f t="shared" si="641"/>
        <v>1</v>
      </c>
    </row>
    <row r="10225" spans="1:77">
      <c r="A10225" s="10">
        <v>10220</v>
      </c>
      <c r="BT10225" s="10">
        <v>10220</v>
      </c>
      <c r="BU10225" s="4">
        <f t="shared" si="638"/>
        <v>0</v>
      </c>
      <c r="BV10225" s="4">
        <f t="shared" si="639"/>
        <v>0</v>
      </c>
      <c r="BW10225" s="10"/>
      <c r="BX10225" s="4">
        <f t="shared" si="640"/>
        <v>1</v>
      </c>
      <c r="BY10225" s="4">
        <f t="shared" si="641"/>
        <v>1</v>
      </c>
    </row>
    <row r="10226" spans="1:77">
      <c r="A10226" s="10">
        <v>10221</v>
      </c>
      <c r="BT10226" s="10">
        <v>10221</v>
      </c>
      <c r="BU10226" s="4">
        <f t="shared" si="638"/>
        <v>0</v>
      </c>
      <c r="BV10226" s="4">
        <f t="shared" si="639"/>
        <v>0</v>
      </c>
      <c r="BW10226" s="10"/>
      <c r="BX10226" s="4">
        <f t="shared" si="640"/>
        <v>1</v>
      </c>
      <c r="BY10226" s="4">
        <f t="shared" si="641"/>
        <v>1</v>
      </c>
    </row>
    <row r="10227" spans="1:77">
      <c r="A10227" s="10">
        <v>10222</v>
      </c>
      <c r="BT10227" s="10">
        <v>10222</v>
      </c>
      <c r="BU10227" s="4">
        <f t="shared" si="638"/>
        <v>0</v>
      </c>
      <c r="BV10227" s="4">
        <f t="shared" si="639"/>
        <v>0</v>
      </c>
      <c r="BW10227" s="10"/>
      <c r="BX10227" s="4">
        <f t="shared" si="640"/>
        <v>1</v>
      </c>
      <c r="BY10227" s="4">
        <f t="shared" si="641"/>
        <v>1</v>
      </c>
    </row>
    <row r="10228" spans="1:77">
      <c r="A10228" s="10">
        <v>10223</v>
      </c>
      <c r="BT10228" s="10">
        <v>10223</v>
      </c>
      <c r="BU10228" s="4">
        <f t="shared" si="638"/>
        <v>0</v>
      </c>
      <c r="BV10228" s="4">
        <f t="shared" si="639"/>
        <v>0</v>
      </c>
      <c r="BW10228" s="10"/>
      <c r="BX10228" s="4">
        <f t="shared" si="640"/>
        <v>1</v>
      </c>
      <c r="BY10228" s="4">
        <f t="shared" si="641"/>
        <v>1</v>
      </c>
    </row>
    <row r="10229" spans="1:77">
      <c r="A10229" s="10">
        <v>10224</v>
      </c>
      <c r="BT10229" s="10">
        <v>10224</v>
      </c>
      <c r="BU10229" s="4">
        <f t="shared" si="638"/>
        <v>0</v>
      </c>
      <c r="BV10229" s="4">
        <f t="shared" si="639"/>
        <v>0</v>
      </c>
      <c r="BW10229" s="10"/>
      <c r="BX10229" s="4">
        <f t="shared" si="640"/>
        <v>1</v>
      </c>
      <c r="BY10229" s="4">
        <f t="shared" si="641"/>
        <v>1</v>
      </c>
    </row>
    <row r="10230" spans="1:77">
      <c r="A10230" s="10">
        <v>10225</v>
      </c>
      <c r="BT10230" s="10">
        <v>10225</v>
      </c>
      <c r="BU10230" s="4">
        <f t="shared" si="638"/>
        <v>0</v>
      </c>
      <c r="BV10230" s="4">
        <f t="shared" si="639"/>
        <v>0</v>
      </c>
      <c r="BW10230" s="10"/>
      <c r="BX10230" s="4">
        <f t="shared" si="640"/>
        <v>1</v>
      </c>
      <c r="BY10230" s="4">
        <f t="shared" si="641"/>
        <v>1</v>
      </c>
    </row>
    <row r="10231" spans="1:77">
      <c r="A10231" s="10">
        <v>10226</v>
      </c>
      <c r="BT10231" s="10">
        <v>10226</v>
      </c>
      <c r="BU10231" s="4">
        <f t="shared" si="638"/>
        <v>0</v>
      </c>
      <c r="BV10231" s="4">
        <f t="shared" si="639"/>
        <v>0</v>
      </c>
      <c r="BW10231" s="10"/>
      <c r="BX10231" s="4">
        <f t="shared" si="640"/>
        <v>1</v>
      </c>
      <c r="BY10231" s="4">
        <f t="shared" si="641"/>
        <v>1</v>
      </c>
    </row>
    <row r="10232" spans="1:77">
      <c r="A10232" s="10">
        <v>10227</v>
      </c>
      <c r="BT10232" s="10">
        <v>10227</v>
      </c>
      <c r="BU10232" s="4">
        <f t="shared" si="638"/>
        <v>0</v>
      </c>
      <c r="BV10232" s="4">
        <f t="shared" si="639"/>
        <v>0</v>
      </c>
      <c r="BW10232" s="10"/>
      <c r="BX10232" s="4">
        <f t="shared" si="640"/>
        <v>1</v>
      </c>
      <c r="BY10232" s="4">
        <f t="shared" si="641"/>
        <v>1</v>
      </c>
    </row>
    <row r="10233" spans="1:77">
      <c r="A10233" s="10">
        <v>10228</v>
      </c>
      <c r="BT10233" s="10">
        <v>10228</v>
      </c>
      <c r="BU10233" s="4">
        <f t="shared" si="638"/>
        <v>0</v>
      </c>
      <c r="BV10233" s="4">
        <f t="shared" si="639"/>
        <v>0</v>
      </c>
      <c r="BW10233" s="10"/>
      <c r="BX10233" s="4">
        <f t="shared" si="640"/>
        <v>1</v>
      </c>
      <c r="BY10233" s="4">
        <f t="shared" si="641"/>
        <v>1</v>
      </c>
    </row>
    <row r="10234" spans="1:77">
      <c r="A10234" s="10">
        <v>10229</v>
      </c>
      <c r="BT10234" s="10">
        <v>10229</v>
      </c>
      <c r="BU10234" s="4">
        <f t="shared" si="638"/>
        <v>0</v>
      </c>
      <c r="BV10234" s="4">
        <f t="shared" si="639"/>
        <v>0</v>
      </c>
      <c r="BW10234" s="10"/>
      <c r="BX10234" s="4">
        <f t="shared" si="640"/>
        <v>1</v>
      </c>
      <c r="BY10234" s="4">
        <f t="shared" si="641"/>
        <v>1</v>
      </c>
    </row>
    <row r="10235" spans="1:77">
      <c r="A10235" s="10">
        <v>10230</v>
      </c>
      <c r="BT10235" s="10">
        <v>10230</v>
      </c>
      <c r="BU10235" s="4">
        <f t="shared" si="638"/>
        <v>0</v>
      </c>
      <c r="BV10235" s="4">
        <f t="shared" si="639"/>
        <v>0</v>
      </c>
      <c r="BW10235" s="10"/>
      <c r="BX10235" s="4">
        <f t="shared" si="640"/>
        <v>1</v>
      </c>
      <c r="BY10235" s="4">
        <f t="shared" si="641"/>
        <v>1</v>
      </c>
    </row>
    <row r="10236" spans="1:77">
      <c r="A10236" s="10">
        <v>10231</v>
      </c>
      <c r="BT10236" s="10">
        <v>10231</v>
      </c>
      <c r="BU10236" s="4">
        <f t="shared" si="638"/>
        <v>0</v>
      </c>
      <c r="BV10236" s="4">
        <f t="shared" si="639"/>
        <v>0</v>
      </c>
      <c r="BW10236" s="10"/>
      <c r="BX10236" s="4">
        <f t="shared" si="640"/>
        <v>1</v>
      </c>
      <c r="BY10236" s="4">
        <f t="shared" si="641"/>
        <v>1</v>
      </c>
    </row>
    <row r="10237" spans="1:77">
      <c r="A10237" s="10">
        <v>10232</v>
      </c>
      <c r="BT10237" s="10">
        <v>10232</v>
      </c>
      <c r="BU10237" s="4">
        <f t="shared" si="638"/>
        <v>0</v>
      </c>
      <c r="BV10237" s="4">
        <f t="shared" si="639"/>
        <v>0</v>
      </c>
      <c r="BW10237" s="10"/>
      <c r="BX10237" s="4">
        <f t="shared" si="640"/>
        <v>1</v>
      </c>
      <c r="BY10237" s="4">
        <f t="shared" si="641"/>
        <v>1</v>
      </c>
    </row>
    <row r="10238" spans="1:77">
      <c r="A10238" s="10">
        <v>10233</v>
      </c>
      <c r="BT10238" s="10">
        <v>10233</v>
      </c>
      <c r="BU10238" s="4">
        <f t="shared" si="638"/>
        <v>0</v>
      </c>
      <c r="BV10238" s="4">
        <f t="shared" si="639"/>
        <v>0</v>
      </c>
      <c r="BW10238" s="10"/>
      <c r="BX10238" s="4">
        <f t="shared" si="640"/>
        <v>1</v>
      </c>
      <c r="BY10238" s="4">
        <f t="shared" si="641"/>
        <v>1</v>
      </c>
    </row>
    <row r="10239" spans="1:77">
      <c r="A10239" s="10">
        <v>10234</v>
      </c>
      <c r="BT10239" s="10">
        <v>10234</v>
      </c>
      <c r="BU10239" s="4">
        <f t="shared" si="638"/>
        <v>0</v>
      </c>
      <c r="BV10239" s="4">
        <f t="shared" si="639"/>
        <v>0</v>
      </c>
      <c r="BW10239" s="10"/>
      <c r="BX10239" s="4">
        <f t="shared" si="640"/>
        <v>1</v>
      </c>
      <c r="BY10239" s="4">
        <f t="shared" si="641"/>
        <v>1</v>
      </c>
    </row>
    <row r="10240" spans="1:77">
      <c r="A10240" s="10">
        <v>10235</v>
      </c>
      <c r="BT10240" s="10">
        <v>10235</v>
      </c>
      <c r="BU10240" s="4">
        <f t="shared" si="638"/>
        <v>0</v>
      </c>
      <c r="BV10240" s="4">
        <f t="shared" si="639"/>
        <v>0</v>
      </c>
      <c r="BW10240" s="10"/>
      <c r="BX10240" s="4">
        <f t="shared" si="640"/>
        <v>1</v>
      </c>
      <c r="BY10240" s="4">
        <f t="shared" si="641"/>
        <v>1</v>
      </c>
    </row>
    <row r="10241" spans="1:77">
      <c r="A10241" s="10">
        <v>10236</v>
      </c>
      <c r="BT10241" s="10">
        <v>10236</v>
      </c>
      <c r="BU10241" s="4">
        <f t="shared" si="638"/>
        <v>0</v>
      </c>
      <c r="BV10241" s="4">
        <f t="shared" si="639"/>
        <v>0</v>
      </c>
      <c r="BW10241" s="10"/>
      <c r="BX10241" s="4">
        <f t="shared" si="640"/>
        <v>1</v>
      </c>
      <c r="BY10241" s="4">
        <f t="shared" si="641"/>
        <v>1</v>
      </c>
    </row>
    <row r="10242" spans="1:77">
      <c r="A10242" s="10">
        <v>10237</v>
      </c>
      <c r="BT10242" s="10">
        <v>10237</v>
      </c>
      <c r="BU10242" s="4">
        <f t="shared" si="638"/>
        <v>0</v>
      </c>
      <c r="BV10242" s="4">
        <f t="shared" si="639"/>
        <v>0</v>
      </c>
      <c r="BW10242" s="10"/>
      <c r="BX10242" s="4">
        <f t="shared" si="640"/>
        <v>1</v>
      </c>
      <c r="BY10242" s="4">
        <f t="shared" si="641"/>
        <v>1</v>
      </c>
    </row>
    <row r="10243" spans="1:77">
      <c r="A10243" s="10">
        <v>10238</v>
      </c>
      <c r="BT10243" s="10">
        <v>10238</v>
      </c>
      <c r="BU10243" s="4">
        <f t="shared" si="638"/>
        <v>0</v>
      </c>
      <c r="BV10243" s="4">
        <f t="shared" si="639"/>
        <v>0</v>
      </c>
      <c r="BW10243" s="10"/>
      <c r="BX10243" s="4">
        <f t="shared" si="640"/>
        <v>1</v>
      </c>
      <c r="BY10243" s="4">
        <f t="shared" si="641"/>
        <v>1</v>
      </c>
    </row>
    <row r="10244" spans="1:77">
      <c r="A10244" s="10">
        <v>10239</v>
      </c>
      <c r="BT10244" s="10">
        <v>10239</v>
      </c>
      <c r="BU10244" s="4">
        <f t="shared" si="638"/>
        <v>0</v>
      </c>
      <c r="BV10244" s="4">
        <f t="shared" si="639"/>
        <v>0</v>
      </c>
      <c r="BW10244" s="10"/>
      <c r="BX10244" s="4">
        <f t="shared" si="640"/>
        <v>1</v>
      </c>
      <c r="BY10244" s="4">
        <f t="shared" si="641"/>
        <v>1</v>
      </c>
    </row>
    <row r="10245" spans="1:77">
      <c r="A10245" s="10">
        <v>10240</v>
      </c>
      <c r="BT10245" s="10">
        <v>10240</v>
      </c>
      <c r="BU10245" s="4">
        <f t="shared" si="638"/>
        <v>0</v>
      </c>
      <c r="BV10245" s="4">
        <f t="shared" si="639"/>
        <v>0</v>
      </c>
      <c r="BW10245" s="10"/>
      <c r="BX10245" s="4">
        <f t="shared" si="640"/>
        <v>1</v>
      </c>
      <c r="BY10245" s="4">
        <f t="shared" si="641"/>
        <v>1</v>
      </c>
    </row>
    <row r="10246" spans="1:77">
      <c r="A10246" s="10">
        <v>10241</v>
      </c>
      <c r="BT10246" s="10">
        <v>10241</v>
      </c>
      <c r="BU10246" s="4">
        <f t="shared" si="638"/>
        <v>0</v>
      </c>
      <c r="BV10246" s="4">
        <f t="shared" si="639"/>
        <v>0</v>
      </c>
      <c r="BW10246" s="10"/>
      <c r="BX10246" s="4">
        <f t="shared" si="640"/>
        <v>1</v>
      </c>
      <c r="BY10246" s="4">
        <f t="shared" si="641"/>
        <v>1</v>
      </c>
    </row>
    <row r="10247" spans="1:77">
      <c r="A10247" s="10">
        <v>10242</v>
      </c>
      <c r="BT10247" s="10">
        <v>10242</v>
      </c>
      <c r="BU10247" s="4">
        <f t="shared" ref="BU10247:BU10310" si="642">BP10247*$BV$1-BQ10247</f>
        <v>0</v>
      </c>
      <c r="BV10247" s="4">
        <f t="shared" ref="BV10247:BV10310" si="643">BR10247*$BV$1-BS10247</f>
        <v>0</v>
      </c>
      <c r="BW10247" s="10"/>
      <c r="BX10247" s="4">
        <f t="shared" si="640"/>
        <v>1</v>
      </c>
      <c r="BY10247" s="4">
        <f t="shared" si="641"/>
        <v>1</v>
      </c>
    </row>
    <row r="10248" spans="1:77">
      <c r="A10248" s="10">
        <v>10243</v>
      </c>
      <c r="BT10248" s="10">
        <v>10243</v>
      </c>
      <c r="BU10248" s="4">
        <f t="shared" si="642"/>
        <v>0</v>
      </c>
      <c r="BV10248" s="4">
        <f t="shared" si="643"/>
        <v>0</v>
      </c>
      <c r="BW10248" s="10"/>
      <c r="BX10248" s="4">
        <f t="shared" si="640"/>
        <v>1</v>
      </c>
      <c r="BY10248" s="4">
        <f t="shared" si="641"/>
        <v>1</v>
      </c>
    </row>
    <row r="10249" spans="1:77">
      <c r="A10249" s="10">
        <v>10244</v>
      </c>
      <c r="BT10249" s="10">
        <v>10244</v>
      </c>
      <c r="BU10249" s="4">
        <f t="shared" si="642"/>
        <v>0</v>
      </c>
      <c r="BV10249" s="4">
        <f t="shared" si="643"/>
        <v>0</v>
      </c>
      <c r="BW10249" s="10"/>
      <c r="BX10249" s="4">
        <f t="shared" si="640"/>
        <v>1</v>
      </c>
      <c r="BY10249" s="4">
        <f t="shared" si="641"/>
        <v>1</v>
      </c>
    </row>
    <row r="10250" spans="1:77">
      <c r="A10250" s="10">
        <v>10245</v>
      </c>
      <c r="BT10250" s="10">
        <v>10245</v>
      </c>
      <c r="BU10250" s="4">
        <f t="shared" si="642"/>
        <v>0</v>
      </c>
      <c r="BV10250" s="4">
        <f t="shared" si="643"/>
        <v>0</v>
      </c>
      <c r="BW10250" s="10"/>
      <c r="BX10250" s="4">
        <f t="shared" si="640"/>
        <v>1</v>
      </c>
      <c r="BY10250" s="4">
        <f t="shared" si="641"/>
        <v>1</v>
      </c>
    </row>
    <row r="10251" spans="1:77">
      <c r="A10251" s="10">
        <v>10246</v>
      </c>
      <c r="BT10251" s="10">
        <v>10246</v>
      </c>
      <c r="BU10251" s="4">
        <f t="shared" si="642"/>
        <v>0</v>
      </c>
      <c r="BV10251" s="4">
        <f t="shared" si="643"/>
        <v>0</v>
      </c>
      <c r="BW10251" s="10"/>
      <c r="BX10251" s="4">
        <f t="shared" si="640"/>
        <v>1</v>
      </c>
      <c r="BY10251" s="4">
        <f t="shared" si="641"/>
        <v>1</v>
      </c>
    </row>
    <row r="10252" spans="1:77">
      <c r="A10252" s="10">
        <v>10247</v>
      </c>
      <c r="BT10252" s="10">
        <v>10247</v>
      </c>
      <c r="BU10252" s="4">
        <f t="shared" si="642"/>
        <v>0</v>
      </c>
      <c r="BV10252" s="4">
        <f t="shared" si="643"/>
        <v>0</v>
      </c>
      <c r="BW10252" s="10"/>
      <c r="BX10252" s="4">
        <f t="shared" si="640"/>
        <v>1</v>
      </c>
      <c r="BY10252" s="4">
        <f t="shared" si="641"/>
        <v>1</v>
      </c>
    </row>
    <row r="10253" spans="1:77">
      <c r="A10253" s="10">
        <v>10248</v>
      </c>
      <c r="BT10253" s="10">
        <v>10248</v>
      </c>
      <c r="BU10253" s="4">
        <f t="shared" si="642"/>
        <v>0</v>
      </c>
      <c r="BV10253" s="4">
        <f t="shared" si="643"/>
        <v>0</v>
      </c>
      <c r="BW10253" s="10"/>
      <c r="BX10253" s="4">
        <f t="shared" si="640"/>
        <v>1</v>
      </c>
      <c r="BY10253" s="4">
        <f t="shared" si="641"/>
        <v>1</v>
      </c>
    </row>
    <row r="10254" spans="1:77">
      <c r="A10254" s="10">
        <v>10249</v>
      </c>
      <c r="BT10254" s="10">
        <v>10249</v>
      </c>
      <c r="BU10254" s="4">
        <f t="shared" si="642"/>
        <v>0</v>
      </c>
      <c r="BV10254" s="4">
        <f t="shared" si="643"/>
        <v>0</v>
      </c>
      <c r="BW10254" s="10"/>
      <c r="BX10254" s="4">
        <f t="shared" si="640"/>
        <v>1</v>
      </c>
      <c r="BY10254" s="4">
        <f t="shared" si="641"/>
        <v>1</v>
      </c>
    </row>
    <row r="10255" spans="1:77">
      <c r="A10255" s="10">
        <v>10250</v>
      </c>
      <c r="BT10255" s="10">
        <v>10250</v>
      </c>
      <c r="BU10255" s="4">
        <f t="shared" si="642"/>
        <v>0</v>
      </c>
      <c r="BV10255" s="4">
        <f t="shared" si="643"/>
        <v>0</v>
      </c>
      <c r="BW10255" s="10"/>
      <c r="BX10255" s="4">
        <f t="shared" si="640"/>
        <v>1</v>
      </c>
      <c r="BY10255" s="4">
        <f t="shared" si="641"/>
        <v>1</v>
      </c>
    </row>
    <row r="10256" spans="1:77">
      <c r="A10256" s="10">
        <v>10251</v>
      </c>
      <c r="BT10256" s="10">
        <v>10251</v>
      </c>
      <c r="BU10256" s="4">
        <f t="shared" si="642"/>
        <v>0</v>
      </c>
      <c r="BV10256" s="4">
        <f t="shared" si="643"/>
        <v>0</v>
      </c>
      <c r="BW10256" s="10"/>
      <c r="BX10256" s="4">
        <f t="shared" si="640"/>
        <v>1</v>
      </c>
      <c r="BY10256" s="4">
        <f t="shared" si="641"/>
        <v>1</v>
      </c>
    </row>
    <row r="10257" spans="1:77">
      <c r="A10257" s="10">
        <v>10252</v>
      </c>
      <c r="BT10257" s="10">
        <v>10252</v>
      </c>
      <c r="BU10257" s="4">
        <f t="shared" si="642"/>
        <v>0</v>
      </c>
      <c r="BV10257" s="4">
        <f t="shared" si="643"/>
        <v>0</v>
      </c>
      <c r="BW10257" s="10"/>
      <c r="BX10257" s="4">
        <f t="shared" si="640"/>
        <v>1</v>
      </c>
      <c r="BY10257" s="4">
        <f t="shared" si="641"/>
        <v>1</v>
      </c>
    </row>
    <row r="10258" spans="1:77">
      <c r="A10258" s="10">
        <v>10253</v>
      </c>
      <c r="BT10258" s="10">
        <v>10253</v>
      </c>
      <c r="BU10258" s="4">
        <f t="shared" si="642"/>
        <v>0</v>
      </c>
      <c r="BV10258" s="4">
        <f t="shared" si="643"/>
        <v>0</v>
      </c>
      <c r="BW10258" s="10"/>
      <c r="BX10258" s="4">
        <f t="shared" si="640"/>
        <v>1</v>
      </c>
      <c r="BY10258" s="4">
        <f t="shared" si="641"/>
        <v>1</v>
      </c>
    </row>
    <row r="10259" spans="1:77">
      <c r="A10259" s="10">
        <v>10254</v>
      </c>
      <c r="BT10259" s="10">
        <v>10254</v>
      </c>
      <c r="BU10259" s="4">
        <f t="shared" si="642"/>
        <v>0</v>
      </c>
      <c r="BV10259" s="4">
        <f t="shared" si="643"/>
        <v>0</v>
      </c>
      <c r="BW10259" s="10"/>
      <c r="BX10259" s="4">
        <f t="shared" si="640"/>
        <v>1</v>
      </c>
      <c r="BY10259" s="4">
        <f t="shared" si="641"/>
        <v>1</v>
      </c>
    </row>
    <row r="10260" spans="1:77">
      <c r="A10260" s="10">
        <v>10255</v>
      </c>
      <c r="BT10260" s="10">
        <v>10255</v>
      </c>
      <c r="BU10260" s="4">
        <f t="shared" si="642"/>
        <v>0</v>
      </c>
      <c r="BV10260" s="4">
        <f t="shared" si="643"/>
        <v>0</v>
      </c>
      <c r="BW10260" s="10"/>
      <c r="BX10260" s="4">
        <f t="shared" si="640"/>
        <v>1</v>
      </c>
      <c r="BY10260" s="4">
        <f t="shared" si="641"/>
        <v>1</v>
      </c>
    </row>
    <row r="10261" spans="1:77">
      <c r="A10261" s="10">
        <v>10256</v>
      </c>
      <c r="BT10261" s="10">
        <v>10256</v>
      </c>
      <c r="BU10261" s="4">
        <f t="shared" si="642"/>
        <v>0</v>
      </c>
      <c r="BV10261" s="4">
        <f t="shared" si="643"/>
        <v>0</v>
      </c>
      <c r="BW10261" s="10"/>
      <c r="BX10261" s="4">
        <f t="shared" si="640"/>
        <v>1</v>
      </c>
      <c r="BY10261" s="4">
        <f t="shared" si="641"/>
        <v>1</v>
      </c>
    </row>
    <row r="10262" spans="1:77">
      <c r="A10262" s="10">
        <v>10257</v>
      </c>
      <c r="BT10262" s="10">
        <v>10257</v>
      </c>
      <c r="BU10262" s="4">
        <f t="shared" si="642"/>
        <v>0</v>
      </c>
      <c r="BV10262" s="4">
        <f t="shared" si="643"/>
        <v>0</v>
      </c>
      <c r="BW10262" s="10"/>
      <c r="BX10262" s="4">
        <f t="shared" ref="BX10262:BX10325" si="644">IF(BU10262=MAX($BU10262:$BV10262),1,0)</f>
        <v>1</v>
      </c>
      <c r="BY10262" s="4">
        <f t="shared" ref="BY10262:BY10325" si="645">IF(BV10262=MAX($BU10262:$BV10262),1,0)</f>
        <v>1</v>
      </c>
    </row>
    <row r="10263" spans="1:77">
      <c r="A10263" s="10">
        <v>10258</v>
      </c>
      <c r="BT10263" s="10">
        <v>10258</v>
      </c>
      <c r="BU10263" s="4">
        <f t="shared" si="642"/>
        <v>0</v>
      </c>
      <c r="BV10263" s="4">
        <f t="shared" si="643"/>
        <v>0</v>
      </c>
      <c r="BW10263" s="10"/>
      <c r="BX10263" s="4">
        <f t="shared" si="644"/>
        <v>1</v>
      </c>
      <c r="BY10263" s="4">
        <f t="shared" si="645"/>
        <v>1</v>
      </c>
    </row>
    <row r="10264" spans="1:77">
      <c r="A10264" s="10">
        <v>10259</v>
      </c>
      <c r="BT10264" s="10">
        <v>10259</v>
      </c>
      <c r="BU10264" s="4">
        <f t="shared" si="642"/>
        <v>0</v>
      </c>
      <c r="BV10264" s="4">
        <f t="shared" si="643"/>
        <v>0</v>
      </c>
      <c r="BW10264" s="10"/>
      <c r="BX10264" s="4">
        <f t="shared" si="644"/>
        <v>1</v>
      </c>
      <c r="BY10264" s="4">
        <f t="shared" si="645"/>
        <v>1</v>
      </c>
    </row>
    <row r="10265" spans="1:77">
      <c r="A10265" s="10">
        <v>10260</v>
      </c>
      <c r="BT10265" s="10">
        <v>10260</v>
      </c>
      <c r="BU10265" s="4">
        <f t="shared" si="642"/>
        <v>0</v>
      </c>
      <c r="BV10265" s="4">
        <f t="shared" si="643"/>
        <v>0</v>
      </c>
      <c r="BW10265" s="10"/>
      <c r="BX10265" s="4">
        <f t="shared" si="644"/>
        <v>1</v>
      </c>
      <c r="BY10265" s="4">
        <f t="shared" si="645"/>
        <v>1</v>
      </c>
    </row>
    <row r="10266" spans="1:77">
      <c r="A10266" s="10">
        <v>10261</v>
      </c>
      <c r="BT10266" s="10">
        <v>10261</v>
      </c>
      <c r="BU10266" s="4">
        <f t="shared" si="642"/>
        <v>0</v>
      </c>
      <c r="BV10266" s="4">
        <f t="shared" si="643"/>
        <v>0</v>
      </c>
      <c r="BW10266" s="10"/>
      <c r="BX10266" s="4">
        <f t="shared" si="644"/>
        <v>1</v>
      </c>
      <c r="BY10266" s="4">
        <f t="shared" si="645"/>
        <v>1</v>
      </c>
    </row>
    <row r="10267" spans="1:77">
      <c r="A10267" s="10">
        <v>10262</v>
      </c>
      <c r="BT10267" s="10">
        <v>10262</v>
      </c>
      <c r="BU10267" s="4">
        <f t="shared" si="642"/>
        <v>0</v>
      </c>
      <c r="BV10267" s="4">
        <f t="shared" si="643"/>
        <v>0</v>
      </c>
      <c r="BW10267" s="10"/>
      <c r="BX10267" s="4">
        <f t="shared" si="644"/>
        <v>1</v>
      </c>
      <c r="BY10267" s="4">
        <f t="shared" si="645"/>
        <v>1</v>
      </c>
    </row>
    <row r="10268" spans="1:77">
      <c r="A10268" s="10">
        <v>10263</v>
      </c>
      <c r="BT10268" s="10">
        <v>10263</v>
      </c>
      <c r="BU10268" s="4">
        <f t="shared" si="642"/>
        <v>0</v>
      </c>
      <c r="BV10268" s="4">
        <f t="shared" si="643"/>
        <v>0</v>
      </c>
      <c r="BW10268" s="10"/>
      <c r="BX10268" s="4">
        <f t="shared" si="644"/>
        <v>1</v>
      </c>
      <c r="BY10268" s="4">
        <f t="shared" si="645"/>
        <v>1</v>
      </c>
    </row>
    <row r="10269" spans="1:77">
      <c r="A10269" s="10">
        <v>10264</v>
      </c>
      <c r="BT10269" s="10">
        <v>10264</v>
      </c>
      <c r="BU10269" s="4">
        <f t="shared" si="642"/>
        <v>0</v>
      </c>
      <c r="BV10269" s="4">
        <f t="shared" si="643"/>
        <v>0</v>
      </c>
      <c r="BW10269" s="10"/>
      <c r="BX10269" s="4">
        <f t="shared" si="644"/>
        <v>1</v>
      </c>
      <c r="BY10269" s="4">
        <f t="shared" si="645"/>
        <v>1</v>
      </c>
    </row>
    <row r="10270" spans="1:77">
      <c r="A10270" s="10">
        <v>10265</v>
      </c>
      <c r="BT10270" s="10">
        <v>10265</v>
      </c>
      <c r="BU10270" s="4">
        <f t="shared" si="642"/>
        <v>0</v>
      </c>
      <c r="BV10270" s="4">
        <f t="shared" si="643"/>
        <v>0</v>
      </c>
      <c r="BW10270" s="10"/>
      <c r="BX10270" s="4">
        <f t="shared" si="644"/>
        <v>1</v>
      </c>
      <c r="BY10270" s="4">
        <f t="shared" si="645"/>
        <v>1</v>
      </c>
    </row>
    <row r="10271" spans="1:77">
      <c r="A10271" s="10">
        <v>10266</v>
      </c>
      <c r="BT10271" s="10">
        <v>10266</v>
      </c>
      <c r="BU10271" s="4">
        <f t="shared" si="642"/>
        <v>0</v>
      </c>
      <c r="BV10271" s="4">
        <f t="shared" si="643"/>
        <v>0</v>
      </c>
      <c r="BW10271" s="10"/>
      <c r="BX10271" s="4">
        <f t="shared" si="644"/>
        <v>1</v>
      </c>
      <c r="BY10271" s="4">
        <f t="shared" si="645"/>
        <v>1</v>
      </c>
    </row>
    <row r="10272" spans="1:77">
      <c r="A10272" s="10">
        <v>10267</v>
      </c>
      <c r="BT10272" s="10">
        <v>10267</v>
      </c>
      <c r="BU10272" s="4">
        <f t="shared" si="642"/>
        <v>0</v>
      </c>
      <c r="BV10272" s="4">
        <f t="shared" si="643"/>
        <v>0</v>
      </c>
      <c r="BW10272" s="10"/>
      <c r="BX10272" s="4">
        <f t="shared" si="644"/>
        <v>1</v>
      </c>
      <c r="BY10272" s="4">
        <f t="shared" si="645"/>
        <v>1</v>
      </c>
    </row>
    <row r="10273" spans="1:77">
      <c r="A10273" s="10">
        <v>10268</v>
      </c>
      <c r="BT10273" s="10">
        <v>10268</v>
      </c>
      <c r="BU10273" s="4">
        <f t="shared" si="642"/>
        <v>0</v>
      </c>
      <c r="BV10273" s="4">
        <f t="shared" si="643"/>
        <v>0</v>
      </c>
      <c r="BW10273" s="10"/>
      <c r="BX10273" s="4">
        <f t="shared" si="644"/>
        <v>1</v>
      </c>
      <c r="BY10273" s="4">
        <f t="shared" si="645"/>
        <v>1</v>
      </c>
    </row>
    <row r="10274" spans="1:77">
      <c r="A10274" s="10">
        <v>10269</v>
      </c>
      <c r="BT10274" s="10">
        <v>10269</v>
      </c>
      <c r="BU10274" s="4">
        <f t="shared" si="642"/>
        <v>0</v>
      </c>
      <c r="BV10274" s="4">
        <f t="shared" si="643"/>
        <v>0</v>
      </c>
      <c r="BW10274" s="10"/>
      <c r="BX10274" s="4">
        <f t="shared" si="644"/>
        <v>1</v>
      </c>
      <c r="BY10274" s="4">
        <f t="shared" si="645"/>
        <v>1</v>
      </c>
    </row>
    <row r="10275" spans="1:77">
      <c r="A10275" s="10">
        <v>10270</v>
      </c>
      <c r="BT10275" s="10">
        <v>10270</v>
      </c>
      <c r="BU10275" s="4">
        <f t="shared" si="642"/>
        <v>0</v>
      </c>
      <c r="BV10275" s="4">
        <f t="shared" si="643"/>
        <v>0</v>
      </c>
      <c r="BW10275" s="10"/>
      <c r="BX10275" s="4">
        <f t="shared" si="644"/>
        <v>1</v>
      </c>
      <c r="BY10275" s="4">
        <f t="shared" si="645"/>
        <v>1</v>
      </c>
    </row>
    <row r="10276" spans="1:77">
      <c r="A10276" s="10">
        <v>10271</v>
      </c>
      <c r="BT10276" s="10">
        <v>10271</v>
      </c>
      <c r="BU10276" s="4">
        <f t="shared" si="642"/>
        <v>0</v>
      </c>
      <c r="BV10276" s="4">
        <f t="shared" si="643"/>
        <v>0</v>
      </c>
      <c r="BW10276" s="10"/>
      <c r="BX10276" s="4">
        <f t="shared" si="644"/>
        <v>1</v>
      </c>
      <c r="BY10276" s="4">
        <f t="shared" si="645"/>
        <v>1</v>
      </c>
    </row>
    <row r="10277" spans="1:77">
      <c r="A10277" s="10">
        <v>10272</v>
      </c>
      <c r="BT10277" s="10">
        <v>10272</v>
      </c>
      <c r="BU10277" s="4">
        <f t="shared" si="642"/>
        <v>0</v>
      </c>
      <c r="BV10277" s="4">
        <f t="shared" si="643"/>
        <v>0</v>
      </c>
      <c r="BW10277" s="10"/>
      <c r="BX10277" s="4">
        <f t="shared" si="644"/>
        <v>1</v>
      </c>
      <c r="BY10277" s="4">
        <f t="shared" si="645"/>
        <v>1</v>
      </c>
    </row>
    <row r="10278" spans="1:77">
      <c r="A10278" s="10">
        <v>10273</v>
      </c>
      <c r="BT10278" s="10">
        <v>10273</v>
      </c>
      <c r="BU10278" s="4">
        <f t="shared" si="642"/>
        <v>0</v>
      </c>
      <c r="BV10278" s="4">
        <f t="shared" si="643"/>
        <v>0</v>
      </c>
      <c r="BW10278" s="10"/>
      <c r="BX10278" s="4">
        <f t="shared" si="644"/>
        <v>1</v>
      </c>
      <c r="BY10278" s="4">
        <f t="shared" si="645"/>
        <v>1</v>
      </c>
    </row>
    <row r="10279" spans="1:77">
      <c r="A10279" s="10">
        <v>10274</v>
      </c>
      <c r="BT10279" s="10">
        <v>10274</v>
      </c>
      <c r="BU10279" s="4">
        <f t="shared" si="642"/>
        <v>0</v>
      </c>
      <c r="BV10279" s="4">
        <f t="shared" si="643"/>
        <v>0</v>
      </c>
      <c r="BW10279" s="10"/>
      <c r="BX10279" s="4">
        <f t="shared" si="644"/>
        <v>1</v>
      </c>
      <c r="BY10279" s="4">
        <f t="shared" si="645"/>
        <v>1</v>
      </c>
    </row>
    <row r="10280" spans="1:77">
      <c r="A10280" s="10">
        <v>10275</v>
      </c>
      <c r="BT10280" s="10">
        <v>10275</v>
      </c>
      <c r="BU10280" s="4">
        <f t="shared" si="642"/>
        <v>0</v>
      </c>
      <c r="BV10280" s="4">
        <f t="shared" si="643"/>
        <v>0</v>
      </c>
      <c r="BW10280" s="10"/>
      <c r="BX10280" s="4">
        <f t="shared" si="644"/>
        <v>1</v>
      </c>
      <c r="BY10280" s="4">
        <f t="shared" si="645"/>
        <v>1</v>
      </c>
    </row>
    <row r="10281" spans="1:77">
      <c r="A10281" s="10">
        <v>10276</v>
      </c>
      <c r="BT10281" s="10">
        <v>10276</v>
      </c>
      <c r="BU10281" s="4">
        <f t="shared" si="642"/>
        <v>0</v>
      </c>
      <c r="BV10281" s="4">
        <f t="shared" si="643"/>
        <v>0</v>
      </c>
      <c r="BW10281" s="10"/>
      <c r="BX10281" s="4">
        <f t="shared" si="644"/>
        <v>1</v>
      </c>
      <c r="BY10281" s="4">
        <f t="shared" si="645"/>
        <v>1</v>
      </c>
    </row>
    <row r="10282" spans="1:77">
      <c r="A10282" s="10">
        <v>10277</v>
      </c>
      <c r="BT10282" s="10">
        <v>10277</v>
      </c>
      <c r="BU10282" s="4">
        <f t="shared" si="642"/>
        <v>0</v>
      </c>
      <c r="BV10282" s="4">
        <f t="shared" si="643"/>
        <v>0</v>
      </c>
      <c r="BW10282" s="10"/>
      <c r="BX10282" s="4">
        <f t="shared" si="644"/>
        <v>1</v>
      </c>
      <c r="BY10282" s="4">
        <f t="shared" si="645"/>
        <v>1</v>
      </c>
    </row>
    <row r="10283" spans="1:77">
      <c r="A10283" s="10">
        <v>10278</v>
      </c>
      <c r="BT10283" s="10">
        <v>10278</v>
      </c>
      <c r="BU10283" s="4">
        <f t="shared" si="642"/>
        <v>0</v>
      </c>
      <c r="BV10283" s="4">
        <f t="shared" si="643"/>
        <v>0</v>
      </c>
      <c r="BW10283" s="10"/>
      <c r="BX10283" s="4">
        <f t="shared" si="644"/>
        <v>1</v>
      </c>
      <c r="BY10283" s="4">
        <f t="shared" si="645"/>
        <v>1</v>
      </c>
    </row>
    <row r="10284" spans="1:77">
      <c r="A10284" s="10">
        <v>10279</v>
      </c>
      <c r="BT10284" s="10">
        <v>10279</v>
      </c>
      <c r="BU10284" s="4">
        <f t="shared" si="642"/>
        <v>0</v>
      </c>
      <c r="BV10284" s="4">
        <f t="shared" si="643"/>
        <v>0</v>
      </c>
      <c r="BW10284" s="10"/>
      <c r="BX10284" s="4">
        <f t="shared" si="644"/>
        <v>1</v>
      </c>
      <c r="BY10284" s="4">
        <f t="shared" si="645"/>
        <v>1</v>
      </c>
    </row>
    <row r="10285" spans="1:77">
      <c r="A10285" s="10">
        <v>10280</v>
      </c>
      <c r="BT10285" s="10">
        <v>10280</v>
      </c>
      <c r="BU10285" s="4">
        <f t="shared" si="642"/>
        <v>0</v>
      </c>
      <c r="BV10285" s="4">
        <f t="shared" si="643"/>
        <v>0</v>
      </c>
      <c r="BW10285" s="10"/>
      <c r="BX10285" s="4">
        <f t="shared" si="644"/>
        <v>1</v>
      </c>
      <c r="BY10285" s="4">
        <f t="shared" si="645"/>
        <v>1</v>
      </c>
    </row>
    <row r="10286" spans="1:77">
      <c r="A10286" s="10">
        <v>10281</v>
      </c>
      <c r="BT10286" s="10">
        <v>10281</v>
      </c>
      <c r="BU10286" s="4">
        <f t="shared" si="642"/>
        <v>0</v>
      </c>
      <c r="BV10286" s="4">
        <f t="shared" si="643"/>
        <v>0</v>
      </c>
      <c r="BW10286" s="10"/>
      <c r="BX10286" s="4">
        <f t="shared" si="644"/>
        <v>1</v>
      </c>
      <c r="BY10286" s="4">
        <f t="shared" si="645"/>
        <v>1</v>
      </c>
    </row>
    <row r="10287" spans="1:77">
      <c r="A10287" s="10">
        <v>10282</v>
      </c>
      <c r="BT10287" s="10">
        <v>10282</v>
      </c>
      <c r="BU10287" s="4">
        <f t="shared" si="642"/>
        <v>0</v>
      </c>
      <c r="BV10287" s="4">
        <f t="shared" si="643"/>
        <v>0</v>
      </c>
      <c r="BW10287" s="10"/>
      <c r="BX10287" s="4">
        <f t="shared" si="644"/>
        <v>1</v>
      </c>
      <c r="BY10287" s="4">
        <f t="shared" si="645"/>
        <v>1</v>
      </c>
    </row>
    <row r="10288" spans="1:77">
      <c r="A10288" s="10">
        <v>10283</v>
      </c>
      <c r="BT10288" s="10">
        <v>10283</v>
      </c>
      <c r="BU10288" s="4">
        <f t="shared" si="642"/>
        <v>0</v>
      </c>
      <c r="BV10288" s="4">
        <f t="shared" si="643"/>
        <v>0</v>
      </c>
      <c r="BW10288" s="10"/>
      <c r="BX10288" s="4">
        <f t="shared" si="644"/>
        <v>1</v>
      </c>
      <c r="BY10288" s="4">
        <f t="shared" si="645"/>
        <v>1</v>
      </c>
    </row>
    <row r="10289" spans="1:77">
      <c r="A10289" s="10">
        <v>10284</v>
      </c>
      <c r="BT10289" s="10">
        <v>10284</v>
      </c>
      <c r="BU10289" s="4">
        <f t="shared" si="642"/>
        <v>0</v>
      </c>
      <c r="BV10289" s="4">
        <f t="shared" si="643"/>
        <v>0</v>
      </c>
      <c r="BW10289" s="10"/>
      <c r="BX10289" s="4">
        <f t="shared" si="644"/>
        <v>1</v>
      </c>
      <c r="BY10289" s="4">
        <f t="shared" si="645"/>
        <v>1</v>
      </c>
    </row>
    <row r="10290" spans="1:77">
      <c r="A10290" s="10">
        <v>10285</v>
      </c>
      <c r="BT10290" s="10">
        <v>10285</v>
      </c>
      <c r="BU10290" s="4">
        <f t="shared" si="642"/>
        <v>0</v>
      </c>
      <c r="BV10290" s="4">
        <f t="shared" si="643"/>
        <v>0</v>
      </c>
      <c r="BW10290" s="10"/>
      <c r="BX10290" s="4">
        <f t="shared" si="644"/>
        <v>1</v>
      </c>
      <c r="BY10290" s="4">
        <f t="shared" si="645"/>
        <v>1</v>
      </c>
    </row>
    <row r="10291" spans="1:77">
      <c r="A10291" s="10">
        <v>10286</v>
      </c>
      <c r="BT10291" s="10">
        <v>10286</v>
      </c>
      <c r="BU10291" s="4">
        <f t="shared" si="642"/>
        <v>0</v>
      </c>
      <c r="BV10291" s="4">
        <f t="shared" si="643"/>
        <v>0</v>
      </c>
      <c r="BW10291" s="10"/>
      <c r="BX10291" s="4">
        <f t="shared" si="644"/>
        <v>1</v>
      </c>
      <c r="BY10291" s="4">
        <f t="shared" si="645"/>
        <v>1</v>
      </c>
    </row>
    <row r="10292" spans="1:77">
      <c r="A10292" s="10">
        <v>10287</v>
      </c>
      <c r="BT10292" s="10">
        <v>10287</v>
      </c>
      <c r="BU10292" s="4">
        <f t="shared" si="642"/>
        <v>0</v>
      </c>
      <c r="BV10292" s="4">
        <f t="shared" si="643"/>
        <v>0</v>
      </c>
      <c r="BW10292" s="10"/>
      <c r="BX10292" s="4">
        <f t="shared" si="644"/>
        <v>1</v>
      </c>
      <c r="BY10292" s="4">
        <f t="shared" si="645"/>
        <v>1</v>
      </c>
    </row>
    <row r="10293" spans="1:77">
      <c r="A10293" s="10">
        <v>10288</v>
      </c>
      <c r="BT10293" s="10">
        <v>10288</v>
      </c>
      <c r="BU10293" s="4">
        <f t="shared" si="642"/>
        <v>0</v>
      </c>
      <c r="BV10293" s="4">
        <f t="shared" si="643"/>
        <v>0</v>
      </c>
      <c r="BW10293" s="10"/>
      <c r="BX10293" s="4">
        <f t="shared" si="644"/>
        <v>1</v>
      </c>
      <c r="BY10293" s="4">
        <f t="shared" si="645"/>
        <v>1</v>
      </c>
    </row>
    <row r="10294" spans="1:77">
      <c r="A10294" s="10">
        <v>10289</v>
      </c>
      <c r="BT10294" s="10">
        <v>10289</v>
      </c>
      <c r="BU10294" s="4">
        <f t="shared" si="642"/>
        <v>0</v>
      </c>
      <c r="BV10294" s="4">
        <f t="shared" si="643"/>
        <v>0</v>
      </c>
      <c r="BW10294" s="10"/>
      <c r="BX10294" s="4">
        <f t="shared" si="644"/>
        <v>1</v>
      </c>
      <c r="BY10294" s="4">
        <f t="shared" si="645"/>
        <v>1</v>
      </c>
    </row>
    <row r="10295" spans="1:77">
      <c r="A10295" s="10">
        <v>10290</v>
      </c>
      <c r="BT10295" s="10">
        <v>10290</v>
      </c>
      <c r="BU10295" s="4">
        <f t="shared" si="642"/>
        <v>0</v>
      </c>
      <c r="BV10295" s="4">
        <f t="shared" si="643"/>
        <v>0</v>
      </c>
      <c r="BW10295" s="10"/>
      <c r="BX10295" s="4">
        <f t="shared" si="644"/>
        <v>1</v>
      </c>
      <c r="BY10295" s="4">
        <f t="shared" si="645"/>
        <v>1</v>
      </c>
    </row>
    <row r="10296" spans="1:77">
      <c r="A10296" s="10">
        <v>10291</v>
      </c>
      <c r="BT10296" s="10">
        <v>10291</v>
      </c>
      <c r="BU10296" s="4">
        <f t="shared" si="642"/>
        <v>0</v>
      </c>
      <c r="BV10296" s="4">
        <f t="shared" si="643"/>
        <v>0</v>
      </c>
      <c r="BW10296" s="10"/>
      <c r="BX10296" s="4">
        <f t="shared" si="644"/>
        <v>1</v>
      </c>
      <c r="BY10296" s="4">
        <f t="shared" si="645"/>
        <v>1</v>
      </c>
    </row>
    <row r="10297" spans="1:77">
      <c r="A10297" s="10">
        <v>10292</v>
      </c>
      <c r="BT10297" s="10">
        <v>10292</v>
      </c>
      <c r="BU10297" s="4">
        <f t="shared" si="642"/>
        <v>0</v>
      </c>
      <c r="BV10297" s="4">
        <f t="shared" si="643"/>
        <v>0</v>
      </c>
      <c r="BW10297" s="10"/>
      <c r="BX10297" s="4">
        <f t="shared" si="644"/>
        <v>1</v>
      </c>
      <c r="BY10297" s="4">
        <f t="shared" si="645"/>
        <v>1</v>
      </c>
    </row>
    <row r="10298" spans="1:77">
      <c r="A10298" s="10">
        <v>10293</v>
      </c>
      <c r="BT10298" s="10">
        <v>10293</v>
      </c>
      <c r="BU10298" s="4">
        <f t="shared" si="642"/>
        <v>0</v>
      </c>
      <c r="BV10298" s="4">
        <f t="shared" si="643"/>
        <v>0</v>
      </c>
      <c r="BW10298" s="10"/>
      <c r="BX10298" s="4">
        <f t="shared" si="644"/>
        <v>1</v>
      </c>
      <c r="BY10298" s="4">
        <f t="shared" si="645"/>
        <v>1</v>
      </c>
    </row>
    <row r="10299" spans="1:77">
      <c r="A10299" s="10">
        <v>10294</v>
      </c>
      <c r="BT10299" s="10">
        <v>10294</v>
      </c>
      <c r="BU10299" s="4">
        <f t="shared" si="642"/>
        <v>0</v>
      </c>
      <c r="BV10299" s="4">
        <f t="shared" si="643"/>
        <v>0</v>
      </c>
      <c r="BW10299" s="10"/>
      <c r="BX10299" s="4">
        <f t="shared" si="644"/>
        <v>1</v>
      </c>
      <c r="BY10299" s="4">
        <f t="shared" si="645"/>
        <v>1</v>
      </c>
    </row>
    <row r="10300" spans="1:77">
      <c r="A10300" s="10">
        <v>10295</v>
      </c>
      <c r="BT10300" s="10">
        <v>10295</v>
      </c>
      <c r="BU10300" s="4">
        <f t="shared" si="642"/>
        <v>0</v>
      </c>
      <c r="BV10300" s="4">
        <f t="shared" si="643"/>
        <v>0</v>
      </c>
      <c r="BW10300" s="10"/>
      <c r="BX10300" s="4">
        <f t="shared" si="644"/>
        <v>1</v>
      </c>
      <c r="BY10300" s="4">
        <f t="shared" si="645"/>
        <v>1</v>
      </c>
    </row>
    <row r="10301" spans="1:77">
      <c r="A10301" s="10">
        <v>10296</v>
      </c>
      <c r="BT10301" s="10">
        <v>10296</v>
      </c>
      <c r="BU10301" s="4">
        <f t="shared" si="642"/>
        <v>0</v>
      </c>
      <c r="BV10301" s="4">
        <f t="shared" si="643"/>
        <v>0</v>
      </c>
      <c r="BW10301" s="10"/>
      <c r="BX10301" s="4">
        <f t="shared" si="644"/>
        <v>1</v>
      </c>
      <c r="BY10301" s="4">
        <f t="shared" si="645"/>
        <v>1</v>
      </c>
    </row>
    <row r="10302" spans="1:77">
      <c r="A10302" s="10">
        <v>10297</v>
      </c>
      <c r="BT10302" s="10">
        <v>10297</v>
      </c>
      <c r="BU10302" s="4">
        <f t="shared" si="642"/>
        <v>0</v>
      </c>
      <c r="BV10302" s="4">
        <f t="shared" si="643"/>
        <v>0</v>
      </c>
      <c r="BW10302" s="10"/>
      <c r="BX10302" s="4">
        <f t="shared" si="644"/>
        <v>1</v>
      </c>
      <c r="BY10302" s="4">
        <f t="shared" si="645"/>
        <v>1</v>
      </c>
    </row>
    <row r="10303" spans="1:77">
      <c r="A10303" s="10">
        <v>10298</v>
      </c>
      <c r="BT10303" s="10">
        <v>10298</v>
      </c>
      <c r="BU10303" s="4">
        <f t="shared" si="642"/>
        <v>0</v>
      </c>
      <c r="BV10303" s="4">
        <f t="shared" si="643"/>
        <v>0</v>
      </c>
      <c r="BW10303" s="10"/>
      <c r="BX10303" s="4">
        <f t="shared" si="644"/>
        <v>1</v>
      </c>
      <c r="BY10303" s="4">
        <f t="shared" si="645"/>
        <v>1</v>
      </c>
    </row>
    <row r="10304" spans="1:77">
      <c r="A10304" s="10">
        <v>10299</v>
      </c>
      <c r="BT10304" s="10">
        <v>10299</v>
      </c>
      <c r="BU10304" s="4">
        <f t="shared" si="642"/>
        <v>0</v>
      </c>
      <c r="BV10304" s="4">
        <f t="shared" si="643"/>
        <v>0</v>
      </c>
      <c r="BW10304" s="10"/>
      <c r="BX10304" s="4">
        <f t="shared" si="644"/>
        <v>1</v>
      </c>
      <c r="BY10304" s="4">
        <f t="shared" si="645"/>
        <v>1</v>
      </c>
    </row>
    <row r="10305" spans="1:77">
      <c r="A10305" s="10">
        <v>10300</v>
      </c>
      <c r="BT10305" s="10">
        <v>10300</v>
      </c>
      <c r="BU10305" s="4">
        <f t="shared" si="642"/>
        <v>0</v>
      </c>
      <c r="BV10305" s="4">
        <f t="shared" si="643"/>
        <v>0</v>
      </c>
      <c r="BW10305" s="10"/>
      <c r="BX10305" s="4">
        <f t="shared" si="644"/>
        <v>1</v>
      </c>
      <c r="BY10305" s="4">
        <f t="shared" si="645"/>
        <v>1</v>
      </c>
    </row>
    <row r="10306" spans="1:77">
      <c r="A10306" s="10">
        <v>10301</v>
      </c>
      <c r="BT10306" s="10">
        <v>10301</v>
      </c>
      <c r="BU10306" s="4">
        <f t="shared" si="642"/>
        <v>0</v>
      </c>
      <c r="BV10306" s="4">
        <f t="shared" si="643"/>
        <v>0</v>
      </c>
      <c r="BW10306" s="10"/>
      <c r="BX10306" s="4">
        <f t="shared" si="644"/>
        <v>1</v>
      </c>
      <c r="BY10306" s="4">
        <f t="shared" si="645"/>
        <v>1</v>
      </c>
    </row>
    <row r="10307" spans="1:77">
      <c r="A10307" s="10">
        <v>10302</v>
      </c>
      <c r="BT10307" s="10">
        <v>10302</v>
      </c>
      <c r="BU10307" s="4">
        <f t="shared" si="642"/>
        <v>0</v>
      </c>
      <c r="BV10307" s="4">
        <f t="shared" si="643"/>
        <v>0</v>
      </c>
      <c r="BW10307" s="10"/>
      <c r="BX10307" s="4">
        <f t="shared" si="644"/>
        <v>1</v>
      </c>
      <c r="BY10307" s="4">
        <f t="shared" si="645"/>
        <v>1</v>
      </c>
    </row>
    <row r="10308" spans="1:77">
      <c r="A10308" s="10">
        <v>10303</v>
      </c>
      <c r="BT10308" s="10">
        <v>10303</v>
      </c>
      <c r="BU10308" s="4">
        <f t="shared" si="642"/>
        <v>0</v>
      </c>
      <c r="BV10308" s="4">
        <f t="shared" si="643"/>
        <v>0</v>
      </c>
      <c r="BW10308" s="10"/>
      <c r="BX10308" s="4">
        <f t="shared" si="644"/>
        <v>1</v>
      </c>
      <c r="BY10308" s="4">
        <f t="shared" si="645"/>
        <v>1</v>
      </c>
    </row>
    <row r="10309" spans="1:77">
      <c r="A10309" s="10">
        <v>10304</v>
      </c>
      <c r="BT10309" s="10">
        <v>10304</v>
      </c>
      <c r="BU10309" s="4">
        <f t="shared" si="642"/>
        <v>0</v>
      </c>
      <c r="BV10309" s="4">
        <f t="shared" si="643"/>
        <v>0</v>
      </c>
      <c r="BW10309" s="10"/>
      <c r="BX10309" s="4">
        <f t="shared" si="644"/>
        <v>1</v>
      </c>
      <c r="BY10309" s="4">
        <f t="shared" si="645"/>
        <v>1</v>
      </c>
    </row>
    <row r="10310" spans="1:77">
      <c r="A10310" s="10">
        <v>10305</v>
      </c>
      <c r="BT10310" s="10">
        <v>10305</v>
      </c>
      <c r="BU10310" s="4">
        <f t="shared" si="642"/>
        <v>0</v>
      </c>
      <c r="BV10310" s="4">
        <f t="shared" si="643"/>
        <v>0</v>
      </c>
      <c r="BW10310" s="10"/>
      <c r="BX10310" s="4">
        <f t="shared" si="644"/>
        <v>1</v>
      </c>
      <c r="BY10310" s="4">
        <f t="shared" si="645"/>
        <v>1</v>
      </c>
    </row>
    <row r="10311" spans="1:77">
      <c r="A10311" s="10">
        <v>10306</v>
      </c>
      <c r="BT10311" s="10">
        <v>10306</v>
      </c>
      <c r="BU10311" s="4">
        <f t="shared" ref="BU10311:BU10374" si="646">BP10311*$BV$1-BQ10311</f>
        <v>0</v>
      </c>
      <c r="BV10311" s="4">
        <f t="shared" ref="BV10311:BV10374" si="647">BR10311*$BV$1-BS10311</f>
        <v>0</v>
      </c>
      <c r="BW10311" s="10"/>
      <c r="BX10311" s="4">
        <f t="shared" si="644"/>
        <v>1</v>
      </c>
      <c r="BY10311" s="4">
        <f t="shared" si="645"/>
        <v>1</v>
      </c>
    </row>
    <row r="10312" spans="1:77">
      <c r="A10312" s="10">
        <v>10307</v>
      </c>
      <c r="BT10312" s="10">
        <v>10307</v>
      </c>
      <c r="BU10312" s="4">
        <f t="shared" si="646"/>
        <v>0</v>
      </c>
      <c r="BV10312" s="4">
        <f t="shared" si="647"/>
        <v>0</v>
      </c>
      <c r="BW10312" s="10"/>
      <c r="BX10312" s="4">
        <f t="shared" si="644"/>
        <v>1</v>
      </c>
      <c r="BY10312" s="4">
        <f t="shared" si="645"/>
        <v>1</v>
      </c>
    </row>
    <row r="10313" spans="1:77">
      <c r="A10313" s="10">
        <v>10308</v>
      </c>
      <c r="BT10313" s="10">
        <v>10308</v>
      </c>
      <c r="BU10313" s="4">
        <f t="shared" si="646"/>
        <v>0</v>
      </c>
      <c r="BV10313" s="4">
        <f t="shared" si="647"/>
        <v>0</v>
      </c>
      <c r="BW10313" s="10"/>
      <c r="BX10313" s="4">
        <f t="shared" si="644"/>
        <v>1</v>
      </c>
      <c r="BY10313" s="4">
        <f t="shared" si="645"/>
        <v>1</v>
      </c>
    </row>
    <row r="10314" spans="1:77">
      <c r="A10314" s="10">
        <v>10309</v>
      </c>
      <c r="BT10314" s="10">
        <v>10309</v>
      </c>
      <c r="BU10314" s="4">
        <f t="shared" si="646"/>
        <v>0</v>
      </c>
      <c r="BV10314" s="4">
        <f t="shared" si="647"/>
        <v>0</v>
      </c>
      <c r="BW10314" s="10"/>
      <c r="BX10314" s="4">
        <f t="shared" si="644"/>
        <v>1</v>
      </c>
      <c r="BY10314" s="4">
        <f t="shared" si="645"/>
        <v>1</v>
      </c>
    </row>
    <row r="10315" spans="1:77">
      <c r="A10315" s="10">
        <v>10310</v>
      </c>
      <c r="BT10315" s="10">
        <v>10310</v>
      </c>
      <c r="BU10315" s="4">
        <f t="shared" si="646"/>
        <v>0</v>
      </c>
      <c r="BV10315" s="4">
        <f t="shared" si="647"/>
        <v>0</v>
      </c>
      <c r="BW10315" s="10"/>
      <c r="BX10315" s="4">
        <f t="shared" si="644"/>
        <v>1</v>
      </c>
      <c r="BY10315" s="4">
        <f t="shared" si="645"/>
        <v>1</v>
      </c>
    </row>
    <row r="10316" spans="1:77">
      <c r="A10316" s="10">
        <v>10311</v>
      </c>
      <c r="BT10316" s="10">
        <v>10311</v>
      </c>
      <c r="BU10316" s="4">
        <f t="shared" si="646"/>
        <v>0</v>
      </c>
      <c r="BV10316" s="4">
        <f t="shared" si="647"/>
        <v>0</v>
      </c>
      <c r="BW10316" s="10"/>
      <c r="BX10316" s="4">
        <f t="shared" si="644"/>
        <v>1</v>
      </c>
      <c r="BY10316" s="4">
        <f t="shared" si="645"/>
        <v>1</v>
      </c>
    </row>
    <row r="10317" spans="1:77">
      <c r="A10317" s="10">
        <v>10312</v>
      </c>
      <c r="BT10317" s="10">
        <v>10312</v>
      </c>
      <c r="BU10317" s="4">
        <f t="shared" si="646"/>
        <v>0</v>
      </c>
      <c r="BV10317" s="4">
        <f t="shared" si="647"/>
        <v>0</v>
      </c>
      <c r="BW10317" s="10"/>
      <c r="BX10317" s="4">
        <f t="shared" si="644"/>
        <v>1</v>
      </c>
      <c r="BY10317" s="4">
        <f t="shared" si="645"/>
        <v>1</v>
      </c>
    </row>
    <row r="10318" spans="1:77">
      <c r="A10318" s="10">
        <v>10313</v>
      </c>
      <c r="BT10318" s="10">
        <v>10313</v>
      </c>
      <c r="BU10318" s="4">
        <f t="shared" si="646"/>
        <v>0</v>
      </c>
      <c r="BV10318" s="4">
        <f t="shared" si="647"/>
        <v>0</v>
      </c>
      <c r="BW10318" s="10"/>
      <c r="BX10318" s="4">
        <f t="shared" si="644"/>
        <v>1</v>
      </c>
      <c r="BY10318" s="4">
        <f t="shared" si="645"/>
        <v>1</v>
      </c>
    </row>
    <row r="10319" spans="1:77">
      <c r="A10319" s="10">
        <v>10314</v>
      </c>
      <c r="BT10319" s="10">
        <v>10314</v>
      </c>
      <c r="BU10319" s="4">
        <f t="shared" si="646"/>
        <v>0</v>
      </c>
      <c r="BV10319" s="4">
        <f t="shared" si="647"/>
        <v>0</v>
      </c>
      <c r="BW10319" s="10"/>
      <c r="BX10319" s="4">
        <f t="shared" si="644"/>
        <v>1</v>
      </c>
      <c r="BY10319" s="4">
        <f t="shared" si="645"/>
        <v>1</v>
      </c>
    </row>
    <row r="10320" spans="1:77">
      <c r="A10320" s="10">
        <v>10315</v>
      </c>
      <c r="BT10320" s="10">
        <v>10315</v>
      </c>
      <c r="BU10320" s="4">
        <f t="shared" si="646"/>
        <v>0</v>
      </c>
      <c r="BV10320" s="4">
        <f t="shared" si="647"/>
        <v>0</v>
      </c>
      <c r="BW10320" s="10"/>
      <c r="BX10320" s="4">
        <f t="shared" si="644"/>
        <v>1</v>
      </c>
      <c r="BY10320" s="4">
        <f t="shared" si="645"/>
        <v>1</v>
      </c>
    </row>
    <row r="10321" spans="1:77">
      <c r="A10321" s="10">
        <v>10316</v>
      </c>
      <c r="BT10321" s="10">
        <v>10316</v>
      </c>
      <c r="BU10321" s="4">
        <f t="shared" si="646"/>
        <v>0</v>
      </c>
      <c r="BV10321" s="4">
        <f t="shared" si="647"/>
        <v>0</v>
      </c>
      <c r="BW10321" s="10"/>
      <c r="BX10321" s="4">
        <f t="shared" si="644"/>
        <v>1</v>
      </c>
      <c r="BY10321" s="4">
        <f t="shared" si="645"/>
        <v>1</v>
      </c>
    </row>
    <row r="10322" spans="1:77">
      <c r="A10322" s="10">
        <v>10317</v>
      </c>
      <c r="BT10322" s="10">
        <v>10317</v>
      </c>
      <c r="BU10322" s="4">
        <f t="shared" si="646"/>
        <v>0</v>
      </c>
      <c r="BV10322" s="4">
        <f t="shared" si="647"/>
        <v>0</v>
      </c>
      <c r="BW10322" s="10"/>
      <c r="BX10322" s="4">
        <f t="shared" si="644"/>
        <v>1</v>
      </c>
      <c r="BY10322" s="4">
        <f t="shared" si="645"/>
        <v>1</v>
      </c>
    </row>
    <row r="10323" spans="1:77">
      <c r="A10323" s="10">
        <v>10318</v>
      </c>
      <c r="BT10323" s="10">
        <v>10318</v>
      </c>
      <c r="BU10323" s="4">
        <f t="shared" si="646"/>
        <v>0</v>
      </c>
      <c r="BV10323" s="4">
        <f t="shared" si="647"/>
        <v>0</v>
      </c>
      <c r="BW10323" s="10"/>
      <c r="BX10323" s="4">
        <f t="shared" si="644"/>
        <v>1</v>
      </c>
      <c r="BY10323" s="4">
        <f t="shared" si="645"/>
        <v>1</v>
      </c>
    </row>
    <row r="10324" spans="1:77">
      <c r="A10324" s="10">
        <v>10319</v>
      </c>
      <c r="BT10324" s="10">
        <v>10319</v>
      </c>
      <c r="BU10324" s="4">
        <f t="shared" si="646"/>
        <v>0</v>
      </c>
      <c r="BV10324" s="4">
        <f t="shared" si="647"/>
        <v>0</v>
      </c>
      <c r="BW10324" s="10"/>
      <c r="BX10324" s="4">
        <f t="shared" si="644"/>
        <v>1</v>
      </c>
      <c r="BY10324" s="4">
        <f t="shared" si="645"/>
        <v>1</v>
      </c>
    </row>
    <row r="10325" spans="1:77">
      <c r="A10325" s="10">
        <v>10320</v>
      </c>
      <c r="BT10325" s="10">
        <v>10320</v>
      </c>
      <c r="BU10325" s="4">
        <f t="shared" si="646"/>
        <v>0</v>
      </c>
      <c r="BV10325" s="4">
        <f t="shared" si="647"/>
        <v>0</v>
      </c>
      <c r="BW10325" s="10"/>
      <c r="BX10325" s="4">
        <f t="shared" si="644"/>
        <v>1</v>
      </c>
      <c r="BY10325" s="4">
        <f t="shared" si="645"/>
        <v>1</v>
      </c>
    </row>
    <row r="10326" spans="1:77">
      <c r="A10326" s="10">
        <v>10321</v>
      </c>
      <c r="BT10326" s="10">
        <v>10321</v>
      </c>
      <c r="BU10326" s="4">
        <f t="shared" si="646"/>
        <v>0</v>
      </c>
      <c r="BV10326" s="4">
        <f t="shared" si="647"/>
        <v>0</v>
      </c>
      <c r="BW10326" s="10"/>
      <c r="BX10326" s="4">
        <f t="shared" ref="BX10326:BX10389" si="648">IF(BU10326=MAX($BU10326:$BV10326),1,0)</f>
        <v>1</v>
      </c>
      <c r="BY10326" s="4">
        <f t="shared" ref="BY10326:BY10389" si="649">IF(BV10326=MAX($BU10326:$BV10326),1,0)</f>
        <v>1</v>
      </c>
    </row>
    <row r="10327" spans="1:77">
      <c r="A10327" s="10">
        <v>10322</v>
      </c>
      <c r="BT10327" s="10">
        <v>10322</v>
      </c>
      <c r="BU10327" s="4">
        <f t="shared" si="646"/>
        <v>0</v>
      </c>
      <c r="BV10327" s="4">
        <f t="shared" si="647"/>
        <v>0</v>
      </c>
      <c r="BW10327" s="10"/>
      <c r="BX10327" s="4">
        <f t="shared" si="648"/>
        <v>1</v>
      </c>
      <c r="BY10327" s="4">
        <f t="shared" si="649"/>
        <v>1</v>
      </c>
    </row>
    <row r="10328" spans="1:77">
      <c r="A10328" s="10">
        <v>10323</v>
      </c>
      <c r="BT10328" s="10">
        <v>10323</v>
      </c>
      <c r="BU10328" s="4">
        <f t="shared" si="646"/>
        <v>0</v>
      </c>
      <c r="BV10328" s="4">
        <f t="shared" si="647"/>
        <v>0</v>
      </c>
      <c r="BW10328" s="10"/>
      <c r="BX10328" s="4">
        <f t="shared" si="648"/>
        <v>1</v>
      </c>
      <c r="BY10328" s="4">
        <f t="shared" si="649"/>
        <v>1</v>
      </c>
    </row>
    <row r="10329" spans="1:77">
      <c r="A10329" s="10">
        <v>10324</v>
      </c>
      <c r="BT10329" s="10">
        <v>10324</v>
      </c>
      <c r="BU10329" s="4">
        <f t="shared" si="646"/>
        <v>0</v>
      </c>
      <c r="BV10329" s="4">
        <f t="shared" si="647"/>
        <v>0</v>
      </c>
      <c r="BW10329" s="10"/>
      <c r="BX10329" s="4">
        <f t="shared" si="648"/>
        <v>1</v>
      </c>
      <c r="BY10329" s="4">
        <f t="shared" si="649"/>
        <v>1</v>
      </c>
    </row>
    <row r="10330" spans="1:77">
      <c r="A10330" s="10">
        <v>10325</v>
      </c>
      <c r="BT10330" s="10">
        <v>10325</v>
      </c>
      <c r="BU10330" s="4">
        <f t="shared" si="646"/>
        <v>0</v>
      </c>
      <c r="BV10330" s="4">
        <f t="shared" si="647"/>
        <v>0</v>
      </c>
      <c r="BW10330" s="10"/>
      <c r="BX10330" s="4">
        <f t="shared" si="648"/>
        <v>1</v>
      </c>
      <c r="BY10330" s="4">
        <f t="shared" si="649"/>
        <v>1</v>
      </c>
    </row>
    <row r="10331" spans="1:77">
      <c r="A10331" s="10">
        <v>10326</v>
      </c>
      <c r="BT10331" s="10">
        <v>10326</v>
      </c>
      <c r="BU10331" s="4">
        <f t="shared" si="646"/>
        <v>0</v>
      </c>
      <c r="BV10331" s="4">
        <f t="shared" si="647"/>
        <v>0</v>
      </c>
      <c r="BW10331" s="10"/>
      <c r="BX10331" s="4">
        <f t="shared" si="648"/>
        <v>1</v>
      </c>
      <c r="BY10331" s="4">
        <f t="shared" si="649"/>
        <v>1</v>
      </c>
    </row>
    <row r="10332" spans="1:77">
      <c r="A10332" s="10">
        <v>10327</v>
      </c>
      <c r="BT10332" s="10">
        <v>10327</v>
      </c>
      <c r="BU10332" s="4">
        <f t="shared" si="646"/>
        <v>0</v>
      </c>
      <c r="BV10332" s="4">
        <f t="shared" si="647"/>
        <v>0</v>
      </c>
      <c r="BW10332" s="10"/>
      <c r="BX10332" s="4">
        <f t="shared" si="648"/>
        <v>1</v>
      </c>
      <c r="BY10332" s="4">
        <f t="shared" si="649"/>
        <v>1</v>
      </c>
    </row>
    <row r="10333" spans="1:77">
      <c r="A10333" s="10">
        <v>10328</v>
      </c>
      <c r="BT10333" s="10">
        <v>10328</v>
      </c>
      <c r="BU10333" s="4">
        <f t="shared" si="646"/>
        <v>0</v>
      </c>
      <c r="BV10333" s="4">
        <f t="shared" si="647"/>
        <v>0</v>
      </c>
      <c r="BW10333" s="10"/>
      <c r="BX10333" s="4">
        <f t="shared" si="648"/>
        <v>1</v>
      </c>
      <c r="BY10333" s="4">
        <f t="shared" si="649"/>
        <v>1</v>
      </c>
    </row>
    <row r="10334" spans="1:77">
      <c r="A10334" s="10">
        <v>10329</v>
      </c>
      <c r="BT10334" s="10">
        <v>10329</v>
      </c>
      <c r="BU10334" s="4">
        <f t="shared" si="646"/>
        <v>0</v>
      </c>
      <c r="BV10334" s="4">
        <f t="shared" si="647"/>
        <v>0</v>
      </c>
      <c r="BW10334" s="10"/>
      <c r="BX10334" s="4">
        <f t="shared" si="648"/>
        <v>1</v>
      </c>
      <c r="BY10334" s="4">
        <f t="shared" si="649"/>
        <v>1</v>
      </c>
    </row>
    <row r="10335" spans="1:77">
      <c r="A10335" s="10">
        <v>10330</v>
      </c>
      <c r="BT10335" s="10">
        <v>10330</v>
      </c>
      <c r="BU10335" s="4">
        <f t="shared" si="646"/>
        <v>0</v>
      </c>
      <c r="BV10335" s="4">
        <f t="shared" si="647"/>
        <v>0</v>
      </c>
      <c r="BW10335" s="10"/>
      <c r="BX10335" s="4">
        <f t="shared" si="648"/>
        <v>1</v>
      </c>
      <c r="BY10335" s="4">
        <f t="shared" si="649"/>
        <v>1</v>
      </c>
    </row>
    <row r="10336" spans="1:77">
      <c r="A10336" s="10">
        <v>10331</v>
      </c>
      <c r="BT10336" s="10">
        <v>10331</v>
      </c>
      <c r="BU10336" s="4">
        <f t="shared" si="646"/>
        <v>0</v>
      </c>
      <c r="BV10336" s="4">
        <f t="shared" si="647"/>
        <v>0</v>
      </c>
      <c r="BW10336" s="10"/>
      <c r="BX10336" s="4">
        <f t="shared" si="648"/>
        <v>1</v>
      </c>
      <c r="BY10336" s="4">
        <f t="shared" si="649"/>
        <v>1</v>
      </c>
    </row>
    <row r="10337" spans="1:77">
      <c r="A10337" s="10">
        <v>10332</v>
      </c>
      <c r="BT10337" s="10">
        <v>10332</v>
      </c>
      <c r="BU10337" s="4">
        <f t="shared" si="646"/>
        <v>0</v>
      </c>
      <c r="BV10337" s="4">
        <f t="shared" si="647"/>
        <v>0</v>
      </c>
      <c r="BW10337" s="10"/>
      <c r="BX10337" s="4">
        <f t="shared" si="648"/>
        <v>1</v>
      </c>
      <c r="BY10337" s="4">
        <f t="shared" si="649"/>
        <v>1</v>
      </c>
    </row>
    <row r="10338" spans="1:77">
      <c r="A10338" s="10">
        <v>10333</v>
      </c>
      <c r="BT10338" s="10">
        <v>10333</v>
      </c>
      <c r="BU10338" s="4">
        <f t="shared" si="646"/>
        <v>0</v>
      </c>
      <c r="BV10338" s="4">
        <f t="shared" si="647"/>
        <v>0</v>
      </c>
      <c r="BW10338" s="10"/>
      <c r="BX10338" s="4">
        <f t="shared" si="648"/>
        <v>1</v>
      </c>
      <c r="BY10338" s="4">
        <f t="shared" si="649"/>
        <v>1</v>
      </c>
    </row>
    <row r="10339" spans="1:77">
      <c r="A10339" s="10">
        <v>10334</v>
      </c>
      <c r="BT10339" s="10">
        <v>10334</v>
      </c>
      <c r="BU10339" s="4">
        <f t="shared" si="646"/>
        <v>0</v>
      </c>
      <c r="BV10339" s="4">
        <f t="shared" si="647"/>
        <v>0</v>
      </c>
      <c r="BW10339" s="10"/>
      <c r="BX10339" s="4">
        <f t="shared" si="648"/>
        <v>1</v>
      </c>
      <c r="BY10339" s="4">
        <f t="shared" si="649"/>
        <v>1</v>
      </c>
    </row>
    <row r="10340" spans="1:77">
      <c r="A10340" s="10">
        <v>10335</v>
      </c>
      <c r="BT10340" s="10">
        <v>10335</v>
      </c>
      <c r="BU10340" s="4">
        <f t="shared" si="646"/>
        <v>0</v>
      </c>
      <c r="BV10340" s="4">
        <f t="shared" si="647"/>
        <v>0</v>
      </c>
      <c r="BW10340" s="10"/>
      <c r="BX10340" s="4">
        <f t="shared" si="648"/>
        <v>1</v>
      </c>
      <c r="BY10340" s="4">
        <f t="shared" si="649"/>
        <v>1</v>
      </c>
    </row>
    <row r="10341" spans="1:77">
      <c r="A10341" s="10">
        <v>10336</v>
      </c>
      <c r="BT10341" s="10">
        <v>10336</v>
      </c>
      <c r="BU10341" s="4">
        <f t="shared" si="646"/>
        <v>0</v>
      </c>
      <c r="BV10341" s="4">
        <f t="shared" si="647"/>
        <v>0</v>
      </c>
      <c r="BW10341" s="10"/>
      <c r="BX10341" s="4">
        <f t="shared" si="648"/>
        <v>1</v>
      </c>
      <c r="BY10341" s="4">
        <f t="shared" si="649"/>
        <v>1</v>
      </c>
    </row>
    <row r="10342" spans="1:77">
      <c r="A10342" s="10">
        <v>10337</v>
      </c>
      <c r="BT10342" s="10">
        <v>10337</v>
      </c>
      <c r="BU10342" s="4">
        <f t="shared" si="646"/>
        <v>0</v>
      </c>
      <c r="BV10342" s="4">
        <f t="shared" si="647"/>
        <v>0</v>
      </c>
      <c r="BW10342" s="10"/>
      <c r="BX10342" s="4">
        <f t="shared" si="648"/>
        <v>1</v>
      </c>
      <c r="BY10342" s="4">
        <f t="shared" si="649"/>
        <v>1</v>
      </c>
    </row>
    <row r="10343" spans="1:77">
      <c r="A10343" s="10">
        <v>10338</v>
      </c>
      <c r="BT10343" s="10">
        <v>10338</v>
      </c>
      <c r="BU10343" s="4">
        <f t="shared" si="646"/>
        <v>0</v>
      </c>
      <c r="BV10343" s="4">
        <f t="shared" si="647"/>
        <v>0</v>
      </c>
      <c r="BW10343" s="10"/>
      <c r="BX10343" s="4">
        <f t="shared" si="648"/>
        <v>1</v>
      </c>
      <c r="BY10343" s="4">
        <f t="shared" si="649"/>
        <v>1</v>
      </c>
    </row>
    <row r="10344" spans="1:77">
      <c r="A10344" s="10">
        <v>10339</v>
      </c>
      <c r="BT10344" s="10">
        <v>10339</v>
      </c>
      <c r="BU10344" s="4">
        <f t="shared" si="646"/>
        <v>0</v>
      </c>
      <c r="BV10344" s="4">
        <f t="shared" si="647"/>
        <v>0</v>
      </c>
      <c r="BW10344" s="10"/>
      <c r="BX10344" s="4">
        <f t="shared" si="648"/>
        <v>1</v>
      </c>
      <c r="BY10344" s="4">
        <f t="shared" si="649"/>
        <v>1</v>
      </c>
    </row>
    <row r="10345" spans="1:77">
      <c r="A10345" s="10">
        <v>10340</v>
      </c>
      <c r="BT10345" s="10">
        <v>10340</v>
      </c>
      <c r="BU10345" s="4">
        <f t="shared" si="646"/>
        <v>0</v>
      </c>
      <c r="BV10345" s="4">
        <f t="shared" si="647"/>
        <v>0</v>
      </c>
      <c r="BW10345" s="10"/>
      <c r="BX10345" s="4">
        <f t="shared" si="648"/>
        <v>1</v>
      </c>
      <c r="BY10345" s="4">
        <f t="shared" si="649"/>
        <v>1</v>
      </c>
    </row>
    <row r="10346" spans="1:77">
      <c r="A10346" s="10">
        <v>10341</v>
      </c>
      <c r="BT10346" s="10">
        <v>10341</v>
      </c>
      <c r="BU10346" s="4">
        <f t="shared" si="646"/>
        <v>0</v>
      </c>
      <c r="BV10346" s="4">
        <f t="shared" si="647"/>
        <v>0</v>
      </c>
      <c r="BW10346" s="10"/>
      <c r="BX10346" s="4">
        <f t="shared" si="648"/>
        <v>1</v>
      </c>
      <c r="BY10346" s="4">
        <f t="shared" si="649"/>
        <v>1</v>
      </c>
    </row>
    <row r="10347" spans="1:77">
      <c r="A10347" s="10">
        <v>10342</v>
      </c>
      <c r="BT10347" s="10">
        <v>10342</v>
      </c>
      <c r="BU10347" s="4">
        <f t="shared" si="646"/>
        <v>0</v>
      </c>
      <c r="BV10347" s="4">
        <f t="shared" si="647"/>
        <v>0</v>
      </c>
      <c r="BW10347" s="10"/>
      <c r="BX10347" s="4">
        <f t="shared" si="648"/>
        <v>1</v>
      </c>
      <c r="BY10347" s="4">
        <f t="shared" si="649"/>
        <v>1</v>
      </c>
    </row>
    <row r="10348" spans="1:77">
      <c r="A10348" s="10">
        <v>10343</v>
      </c>
      <c r="BT10348" s="10">
        <v>10343</v>
      </c>
      <c r="BU10348" s="4">
        <f t="shared" si="646"/>
        <v>0</v>
      </c>
      <c r="BV10348" s="4">
        <f t="shared" si="647"/>
        <v>0</v>
      </c>
      <c r="BW10348" s="10"/>
      <c r="BX10348" s="4">
        <f t="shared" si="648"/>
        <v>1</v>
      </c>
      <c r="BY10348" s="4">
        <f t="shared" si="649"/>
        <v>1</v>
      </c>
    </row>
    <row r="10349" spans="1:77">
      <c r="A10349" s="10">
        <v>10344</v>
      </c>
      <c r="BT10349" s="10">
        <v>10344</v>
      </c>
      <c r="BU10349" s="4">
        <f t="shared" si="646"/>
        <v>0</v>
      </c>
      <c r="BV10349" s="4">
        <f t="shared" si="647"/>
        <v>0</v>
      </c>
      <c r="BW10349" s="10"/>
      <c r="BX10349" s="4">
        <f t="shared" si="648"/>
        <v>1</v>
      </c>
      <c r="BY10349" s="4">
        <f t="shared" si="649"/>
        <v>1</v>
      </c>
    </row>
    <row r="10350" spans="1:77">
      <c r="A10350" s="10">
        <v>10345</v>
      </c>
      <c r="BT10350" s="10">
        <v>10345</v>
      </c>
      <c r="BU10350" s="4">
        <f t="shared" si="646"/>
        <v>0</v>
      </c>
      <c r="BV10350" s="4">
        <f t="shared" si="647"/>
        <v>0</v>
      </c>
      <c r="BW10350" s="10"/>
      <c r="BX10350" s="4">
        <f t="shared" si="648"/>
        <v>1</v>
      </c>
      <c r="BY10350" s="4">
        <f t="shared" si="649"/>
        <v>1</v>
      </c>
    </row>
    <row r="10351" spans="1:77">
      <c r="A10351" s="10">
        <v>10346</v>
      </c>
      <c r="BT10351" s="10">
        <v>10346</v>
      </c>
      <c r="BU10351" s="4">
        <f t="shared" si="646"/>
        <v>0</v>
      </c>
      <c r="BV10351" s="4">
        <f t="shared" si="647"/>
        <v>0</v>
      </c>
      <c r="BW10351" s="10"/>
      <c r="BX10351" s="4">
        <f t="shared" si="648"/>
        <v>1</v>
      </c>
      <c r="BY10351" s="4">
        <f t="shared" si="649"/>
        <v>1</v>
      </c>
    </row>
    <row r="10352" spans="1:77">
      <c r="A10352" s="10">
        <v>10347</v>
      </c>
      <c r="BT10352" s="10">
        <v>10347</v>
      </c>
      <c r="BU10352" s="4">
        <f t="shared" si="646"/>
        <v>0</v>
      </c>
      <c r="BV10352" s="4">
        <f t="shared" si="647"/>
        <v>0</v>
      </c>
      <c r="BW10352" s="10"/>
      <c r="BX10352" s="4">
        <f t="shared" si="648"/>
        <v>1</v>
      </c>
      <c r="BY10352" s="4">
        <f t="shared" si="649"/>
        <v>1</v>
      </c>
    </row>
    <row r="10353" spans="1:77">
      <c r="A10353" s="10">
        <v>10348</v>
      </c>
      <c r="BT10353" s="10">
        <v>10348</v>
      </c>
      <c r="BU10353" s="4">
        <f t="shared" si="646"/>
        <v>0</v>
      </c>
      <c r="BV10353" s="4">
        <f t="shared" si="647"/>
        <v>0</v>
      </c>
      <c r="BW10353" s="10"/>
      <c r="BX10353" s="4">
        <f t="shared" si="648"/>
        <v>1</v>
      </c>
      <c r="BY10353" s="4">
        <f t="shared" si="649"/>
        <v>1</v>
      </c>
    </row>
    <row r="10354" spans="1:77">
      <c r="A10354" s="10">
        <v>10349</v>
      </c>
      <c r="BT10354" s="10">
        <v>10349</v>
      </c>
      <c r="BU10354" s="4">
        <f t="shared" si="646"/>
        <v>0</v>
      </c>
      <c r="BV10354" s="4">
        <f t="shared" si="647"/>
        <v>0</v>
      </c>
      <c r="BW10354" s="10"/>
      <c r="BX10354" s="4">
        <f t="shared" si="648"/>
        <v>1</v>
      </c>
      <c r="BY10354" s="4">
        <f t="shared" si="649"/>
        <v>1</v>
      </c>
    </row>
    <row r="10355" spans="1:77">
      <c r="A10355" s="10">
        <v>10350</v>
      </c>
      <c r="BT10355" s="10">
        <v>10350</v>
      </c>
      <c r="BU10355" s="4">
        <f t="shared" si="646"/>
        <v>0</v>
      </c>
      <c r="BV10355" s="4">
        <f t="shared" si="647"/>
        <v>0</v>
      </c>
      <c r="BW10355" s="10"/>
      <c r="BX10355" s="4">
        <f t="shared" si="648"/>
        <v>1</v>
      </c>
      <c r="BY10355" s="4">
        <f t="shared" si="649"/>
        <v>1</v>
      </c>
    </row>
    <row r="10356" spans="1:77">
      <c r="A10356" s="10">
        <v>10351</v>
      </c>
      <c r="BT10356" s="10">
        <v>10351</v>
      </c>
      <c r="BU10356" s="4">
        <f t="shared" si="646"/>
        <v>0</v>
      </c>
      <c r="BV10356" s="4">
        <f t="shared" si="647"/>
        <v>0</v>
      </c>
      <c r="BW10356" s="10"/>
      <c r="BX10356" s="4">
        <f t="shared" si="648"/>
        <v>1</v>
      </c>
      <c r="BY10356" s="4">
        <f t="shared" si="649"/>
        <v>1</v>
      </c>
    </row>
    <row r="10357" spans="1:77">
      <c r="A10357" s="10">
        <v>10352</v>
      </c>
      <c r="BT10357" s="10">
        <v>10352</v>
      </c>
      <c r="BU10357" s="4">
        <f t="shared" si="646"/>
        <v>0</v>
      </c>
      <c r="BV10357" s="4">
        <f t="shared" si="647"/>
        <v>0</v>
      </c>
      <c r="BW10357" s="10"/>
      <c r="BX10357" s="4">
        <f t="shared" si="648"/>
        <v>1</v>
      </c>
      <c r="BY10357" s="4">
        <f t="shared" si="649"/>
        <v>1</v>
      </c>
    </row>
    <row r="10358" spans="1:77">
      <c r="A10358" s="10">
        <v>10353</v>
      </c>
      <c r="BT10358" s="10">
        <v>10353</v>
      </c>
      <c r="BU10358" s="4">
        <f t="shared" si="646"/>
        <v>0</v>
      </c>
      <c r="BV10358" s="4">
        <f t="shared" si="647"/>
        <v>0</v>
      </c>
      <c r="BW10358" s="10"/>
      <c r="BX10358" s="4">
        <f t="shared" si="648"/>
        <v>1</v>
      </c>
      <c r="BY10358" s="4">
        <f t="shared" si="649"/>
        <v>1</v>
      </c>
    </row>
    <row r="10359" spans="1:77">
      <c r="A10359" s="10">
        <v>10354</v>
      </c>
      <c r="BT10359" s="10">
        <v>10354</v>
      </c>
      <c r="BU10359" s="4">
        <f t="shared" si="646"/>
        <v>0</v>
      </c>
      <c r="BV10359" s="4">
        <f t="shared" si="647"/>
        <v>0</v>
      </c>
      <c r="BW10359" s="10"/>
      <c r="BX10359" s="4">
        <f t="shared" si="648"/>
        <v>1</v>
      </c>
      <c r="BY10359" s="4">
        <f t="shared" si="649"/>
        <v>1</v>
      </c>
    </row>
    <row r="10360" spans="1:77">
      <c r="A10360" s="10">
        <v>10355</v>
      </c>
      <c r="BT10360" s="10">
        <v>10355</v>
      </c>
      <c r="BU10360" s="4">
        <f t="shared" si="646"/>
        <v>0</v>
      </c>
      <c r="BV10360" s="4">
        <f t="shared" si="647"/>
        <v>0</v>
      </c>
      <c r="BW10360" s="10"/>
      <c r="BX10360" s="4">
        <f t="shared" si="648"/>
        <v>1</v>
      </c>
      <c r="BY10360" s="4">
        <f t="shared" si="649"/>
        <v>1</v>
      </c>
    </row>
    <row r="10361" spans="1:77">
      <c r="A10361" s="10">
        <v>10356</v>
      </c>
      <c r="BT10361" s="10">
        <v>10356</v>
      </c>
      <c r="BU10361" s="4">
        <f t="shared" si="646"/>
        <v>0</v>
      </c>
      <c r="BV10361" s="4">
        <f t="shared" si="647"/>
        <v>0</v>
      </c>
      <c r="BW10361" s="10"/>
      <c r="BX10361" s="4">
        <f t="shared" si="648"/>
        <v>1</v>
      </c>
      <c r="BY10361" s="4">
        <f t="shared" si="649"/>
        <v>1</v>
      </c>
    </row>
    <row r="10362" spans="1:77">
      <c r="A10362" s="10">
        <v>10357</v>
      </c>
      <c r="BT10362" s="10">
        <v>10357</v>
      </c>
      <c r="BU10362" s="4">
        <f t="shared" si="646"/>
        <v>0</v>
      </c>
      <c r="BV10362" s="4">
        <f t="shared" si="647"/>
        <v>0</v>
      </c>
      <c r="BW10362" s="10"/>
      <c r="BX10362" s="4">
        <f t="shared" si="648"/>
        <v>1</v>
      </c>
      <c r="BY10362" s="4">
        <f t="shared" si="649"/>
        <v>1</v>
      </c>
    </row>
    <row r="10363" spans="1:77">
      <c r="A10363" s="10">
        <v>10358</v>
      </c>
      <c r="BT10363" s="10">
        <v>10358</v>
      </c>
      <c r="BU10363" s="4">
        <f t="shared" si="646"/>
        <v>0</v>
      </c>
      <c r="BV10363" s="4">
        <f t="shared" si="647"/>
        <v>0</v>
      </c>
      <c r="BW10363" s="10"/>
      <c r="BX10363" s="4">
        <f t="shared" si="648"/>
        <v>1</v>
      </c>
      <c r="BY10363" s="4">
        <f t="shared" si="649"/>
        <v>1</v>
      </c>
    </row>
    <row r="10364" spans="1:77">
      <c r="A10364" s="10">
        <v>10359</v>
      </c>
      <c r="BT10364" s="10">
        <v>10359</v>
      </c>
      <c r="BU10364" s="4">
        <f t="shared" si="646"/>
        <v>0</v>
      </c>
      <c r="BV10364" s="4">
        <f t="shared" si="647"/>
        <v>0</v>
      </c>
      <c r="BW10364" s="10"/>
      <c r="BX10364" s="4">
        <f t="shared" si="648"/>
        <v>1</v>
      </c>
      <c r="BY10364" s="4">
        <f t="shared" si="649"/>
        <v>1</v>
      </c>
    </row>
    <row r="10365" spans="1:77">
      <c r="A10365" s="10">
        <v>10360</v>
      </c>
      <c r="BT10365" s="10">
        <v>10360</v>
      </c>
      <c r="BU10365" s="4">
        <f t="shared" si="646"/>
        <v>0</v>
      </c>
      <c r="BV10365" s="4">
        <f t="shared" si="647"/>
        <v>0</v>
      </c>
      <c r="BW10365" s="10"/>
      <c r="BX10365" s="4">
        <f t="shared" si="648"/>
        <v>1</v>
      </c>
      <c r="BY10365" s="4">
        <f t="shared" si="649"/>
        <v>1</v>
      </c>
    </row>
    <row r="10366" spans="1:77">
      <c r="A10366" s="10">
        <v>10361</v>
      </c>
      <c r="BT10366" s="10">
        <v>10361</v>
      </c>
      <c r="BU10366" s="4">
        <f t="shared" si="646"/>
        <v>0</v>
      </c>
      <c r="BV10366" s="4">
        <f t="shared" si="647"/>
        <v>0</v>
      </c>
      <c r="BW10366" s="10"/>
      <c r="BX10366" s="4">
        <f t="shared" si="648"/>
        <v>1</v>
      </c>
      <c r="BY10366" s="4">
        <f t="shared" si="649"/>
        <v>1</v>
      </c>
    </row>
    <row r="10367" spans="1:77">
      <c r="A10367" s="10">
        <v>10362</v>
      </c>
      <c r="BT10367" s="10">
        <v>10362</v>
      </c>
      <c r="BU10367" s="4">
        <f t="shared" si="646"/>
        <v>0</v>
      </c>
      <c r="BV10367" s="4">
        <f t="shared" si="647"/>
        <v>0</v>
      </c>
      <c r="BW10367" s="10"/>
      <c r="BX10367" s="4">
        <f t="shared" si="648"/>
        <v>1</v>
      </c>
      <c r="BY10367" s="4">
        <f t="shared" si="649"/>
        <v>1</v>
      </c>
    </row>
    <row r="10368" spans="1:77">
      <c r="A10368" s="10">
        <v>10363</v>
      </c>
      <c r="BT10368" s="10">
        <v>10363</v>
      </c>
      <c r="BU10368" s="4">
        <f t="shared" si="646"/>
        <v>0</v>
      </c>
      <c r="BV10368" s="4">
        <f t="shared" si="647"/>
        <v>0</v>
      </c>
      <c r="BW10368" s="10"/>
      <c r="BX10368" s="4">
        <f t="shared" si="648"/>
        <v>1</v>
      </c>
      <c r="BY10368" s="4">
        <f t="shared" si="649"/>
        <v>1</v>
      </c>
    </row>
    <row r="10369" spans="1:77">
      <c r="A10369" s="10">
        <v>10364</v>
      </c>
      <c r="BT10369" s="10">
        <v>10364</v>
      </c>
      <c r="BU10369" s="4">
        <f t="shared" si="646"/>
        <v>0</v>
      </c>
      <c r="BV10369" s="4">
        <f t="shared" si="647"/>
        <v>0</v>
      </c>
      <c r="BW10369" s="10"/>
      <c r="BX10369" s="4">
        <f t="shared" si="648"/>
        <v>1</v>
      </c>
      <c r="BY10369" s="4">
        <f t="shared" si="649"/>
        <v>1</v>
      </c>
    </row>
    <row r="10370" spans="1:77">
      <c r="A10370" s="10">
        <v>10365</v>
      </c>
      <c r="BT10370" s="10">
        <v>10365</v>
      </c>
      <c r="BU10370" s="4">
        <f t="shared" si="646"/>
        <v>0</v>
      </c>
      <c r="BV10370" s="4">
        <f t="shared" si="647"/>
        <v>0</v>
      </c>
      <c r="BW10370" s="10"/>
      <c r="BX10370" s="4">
        <f t="shared" si="648"/>
        <v>1</v>
      </c>
      <c r="BY10370" s="4">
        <f t="shared" si="649"/>
        <v>1</v>
      </c>
    </row>
    <row r="10371" spans="1:77">
      <c r="A10371" s="10">
        <v>10366</v>
      </c>
      <c r="BT10371" s="10">
        <v>10366</v>
      </c>
      <c r="BU10371" s="4">
        <f t="shared" si="646"/>
        <v>0</v>
      </c>
      <c r="BV10371" s="4">
        <f t="shared" si="647"/>
        <v>0</v>
      </c>
      <c r="BW10371" s="10"/>
      <c r="BX10371" s="4">
        <f t="shared" si="648"/>
        <v>1</v>
      </c>
      <c r="BY10371" s="4">
        <f t="shared" si="649"/>
        <v>1</v>
      </c>
    </row>
    <row r="10372" spans="1:77">
      <c r="A10372" s="10">
        <v>10367</v>
      </c>
      <c r="BT10372" s="10">
        <v>10367</v>
      </c>
      <c r="BU10372" s="4">
        <f t="shared" si="646"/>
        <v>0</v>
      </c>
      <c r="BV10372" s="4">
        <f t="shared" si="647"/>
        <v>0</v>
      </c>
      <c r="BW10372" s="10"/>
      <c r="BX10372" s="4">
        <f t="shared" si="648"/>
        <v>1</v>
      </c>
      <c r="BY10372" s="4">
        <f t="shared" si="649"/>
        <v>1</v>
      </c>
    </row>
    <row r="10373" spans="1:77">
      <c r="A10373" s="10">
        <v>10368</v>
      </c>
      <c r="BT10373" s="10">
        <v>10368</v>
      </c>
      <c r="BU10373" s="4">
        <f t="shared" si="646"/>
        <v>0</v>
      </c>
      <c r="BV10373" s="4">
        <f t="shared" si="647"/>
        <v>0</v>
      </c>
      <c r="BW10373" s="10"/>
      <c r="BX10373" s="4">
        <f t="shared" si="648"/>
        <v>1</v>
      </c>
      <c r="BY10373" s="4">
        <f t="shared" si="649"/>
        <v>1</v>
      </c>
    </row>
    <row r="10374" spans="1:77">
      <c r="A10374" s="10">
        <v>10369</v>
      </c>
      <c r="BT10374" s="10">
        <v>10369</v>
      </c>
      <c r="BU10374" s="4">
        <f t="shared" si="646"/>
        <v>0</v>
      </c>
      <c r="BV10374" s="4">
        <f t="shared" si="647"/>
        <v>0</v>
      </c>
      <c r="BW10374" s="10"/>
      <c r="BX10374" s="4">
        <f t="shared" si="648"/>
        <v>1</v>
      </c>
      <c r="BY10374" s="4">
        <f t="shared" si="649"/>
        <v>1</v>
      </c>
    </row>
    <row r="10375" spans="1:77">
      <c r="A10375" s="10">
        <v>10370</v>
      </c>
      <c r="BT10375" s="10">
        <v>10370</v>
      </c>
      <c r="BU10375" s="4">
        <f t="shared" ref="BU10375:BU10438" si="650">BP10375*$BV$1-BQ10375</f>
        <v>0</v>
      </c>
      <c r="BV10375" s="4">
        <f t="shared" ref="BV10375:BV10438" si="651">BR10375*$BV$1-BS10375</f>
        <v>0</v>
      </c>
      <c r="BW10375" s="10"/>
      <c r="BX10375" s="4">
        <f t="shared" si="648"/>
        <v>1</v>
      </c>
      <c r="BY10375" s="4">
        <f t="shared" si="649"/>
        <v>1</v>
      </c>
    </row>
    <row r="10376" spans="1:77">
      <c r="A10376" s="10">
        <v>10371</v>
      </c>
      <c r="BT10376" s="10">
        <v>10371</v>
      </c>
      <c r="BU10376" s="4">
        <f t="shared" si="650"/>
        <v>0</v>
      </c>
      <c r="BV10376" s="4">
        <f t="shared" si="651"/>
        <v>0</v>
      </c>
      <c r="BW10376" s="10"/>
      <c r="BX10376" s="4">
        <f t="shared" si="648"/>
        <v>1</v>
      </c>
      <c r="BY10376" s="4">
        <f t="shared" si="649"/>
        <v>1</v>
      </c>
    </row>
    <row r="10377" spans="1:77">
      <c r="A10377" s="10">
        <v>10372</v>
      </c>
      <c r="BT10377" s="10">
        <v>10372</v>
      </c>
      <c r="BU10377" s="4">
        <f t="shared" si="650"/>
        <v>0</v>
      </c>
      <c r="BV10377" s="4">
        <f t="shared" si="651"/>
        <v>0</v>
      </c>
      <c r="BW10377" s="10"/>
      <c r="BX10377" s="4">
        <f t="shared" si="648"/>
        <v>1</v>
      </c>
      <c r="BY10377" s="4">
        <f t="shared" si="649"/>
        <v>1</v>
      </c>
    </row>
    <row r="10378" spans="1:77">
      <c r="A10378" s="10">
        <v>10373</v>
      </c>
      <c r="BT10378" s="10">
        <v>10373</v>
      </c>
      <c r="BU10378" s="4">
        <f t="shared" si="650"/>
        <v>0</v>
      </c>
      <c r="BV10378" s="4">
        <f t="shared" si="651"/>
        <v>0</v>
      </c>
      <c r="BW10378" s="10"/>
      <c r="BX10378" s="4">
        <f t="shared" si="648"/>
        <v>1</v>
      </c>
      <c r="BY10378" s="4">
        <f t="shared" si="649"/>
        <v>1</v>
      </c>
    </row>
    <row r="10379" spans="1:77">
      <c r="A10379" s="10">
        <v>10374</v>
      </c>
      <c r="BT10379" s="10">
        <v>10374</v>
      </c>
      <c r="BU10379" s="4">
        <f t="shared" si="650"/>
        <v>0</v>
      </c>
      <c r="BV10379" s="4">
        <f t="shared" si="651"/>
        <v>0</v>
      </c>
      <c r="BW10379" s="10"/>
      <c r="BX10379" s="4">
        <f t="shared" si="648"/>
        <v>1</v>
      </c>
      <c r="BY10379" s="4">
        <f t="shared" si="649"/>
        <v>1</v>
      </c>
    </row>
    <row r="10380" spans="1:77">
      <c r="A10380" s="10">
        <v>10375</v>
      </c>
      <c r="BT10380" s="10">
        <v>10375</v>
      </c>
      <c r="BU10380" s="4">
        <f t="shared" si="650"/>
        <v>0</v>
      </c>
      <c r="BV10380" s="4">
        <f t="shared" si="651"/>
        <v>0</v>
      </c>
      <c r="BW10380" s="10"/>
      <c r="BX10380" s="4">
        <f t="shared" si="648"/>
        <v>1</v>
      </c>
      <c r="BY10380" s="4">
        <f t="shared" si="649"/>
        <v>1</v>
      </c>
    </row>
    <row r="10381" spans="1:77">
      <c r="A10381" s="10">
        <v>10376</v>
      </c>
      <c r="BT10381" s="10">
        <v>10376</v>
      </c>
      <c r="BU10381" s="4">
        <f t="shared" si="650"/>
        <v>0</v>
      </c>
      <c r="BV10381" s="4">
        <f t="shared" si="651"/>
        <v>0</v>
      </c>
      <c r="BW10381" s="10"/>
      <c r="BX10381" s="4">
        <f t="shared" si="648"/>
        <v>1</v>
      </c>
      <c r="BY10381" s="4">
        <f t="shared" si="649"/>
        <v>1</v>
      </c>
    </row>
    <row r="10382" spans="1:77">
      <c r="A10382" s="10">
        <v>10377</v>
      </c>
      <c r="BT10382" s="10">
        <v>10377</v>
      </c>
      <c r="BU10382" s="4">
        <f t="shared" si="650"/>
        <v>0</v>
      </c>
      <c r="BV10382" s="4">
        <f t="shared" si="651"/>
        <v>0</v>
      </c>
      <c r="BW10382" s="10"/>
      <c r="BX10382" s="4">
        <f t="shared" si="648"/>
        <v>1</v>
      </c>
      <c r="BY10382" s="4">
        <f t="shared" si="649"/>
        <v>1</v>
      </c>
    </row>
    <row r="10383" spans="1:77">
      <c r="A10383" s="10">
        <v>10378</v>
      </c>
      <c r="BT10383" s="10">
        <v>10378</v>
      </c>
      <c r="BU10383" s="4">
        <f t="shared" si="650"/>
        <v>0</v>
      </c>
      <c r="BV10383" s="4">
        <f t="shared" si="651"/>
        <v>0</v>
      </c>
      <c r="BW10383" s="10"/>
      <c r="BX10383" s="4">
        <f t="shared" si="648"/>
        <v>1</v>
      </c>
      <c r="BY10383" s="4">
        <f t="shared" si="649"/>
        <v>1</v>
      </c>
    </row>
    <row r="10384" spans="1:77">
      <c r="A10384" s="10">
        <v>10379</v>
      </c>
      <c r="BT10384" s="10">
        <v>10379</v>
      </c>
      <c r="BU10384" s="4">
        <f t="shared" si="650"/>
        <v>0</v>
      </c>
      <c r="BV10384" s="4">
        <f t="shared" si="651"/>
        <v>0</v>
      </c>
      <c r="BW10384" s="10"/>
      <c r="BX10384" s="4">
        <f t="shared" si="648"/>
        <v>1</v>
      </c>
      <c r="BY10384" s="4">
        <f t="shared" si="649"/>
        <v>1</v>
      </c>
    </row>
    <row r="10385" spans="1:77">
      <c r="A10385" s="10">
        <v>10380</v>
      </c>
      <c r="BT10385" s="10">
        <v>10380</v>
      </c>
      <c r="BU10385" s="4">
        <f t="shared" si="650"/>
        <v>0</v>
      </c>
      <c r="BV10385" s="4">
        <f t="shared" si="651"/>
        <v>0</v>
      </c>
      <c r="BW10385" s="10"/>
      <c r="BX10385" s="4">
        <f t="shared" si="648"/>
        <v>1</v>
      </c>
      <c r="BY10385" s="4">
        <f t="shared" si="649"/>
        <v>1</v>
      </c>
    </row>
    <row r="10386" spans="1:77">
      <c r="A10386" s="10">
        <v>10381</v>
      </c>
      <c r="BT10386" s="10">
        <v>10381</v>
      </c>
      <c r="BU10386" s="4">
        <f t="shared" si="650"/>
        <v>0</v>
      </c>
      <c r="BV10386" s="4">
        <f t="shared" si="651"/>
        <v>0</v>
      </c>
      <c r="BW10386" s="10"/>
      <c r="BX10386" s="4">
        <f t="shared" si="648"/>
        <v>1</v>
      </c>
      <c r="BY10386" s="4">
        <f t="shared" si="649"/>
        <v>1</v>
      </c>
    </row>
    <row r="10387" spans="1:77">
      <c r="A10387" s="10">
        <v>10382</v>
      </c>
      <c r="BT10387" s="10">
        <v>10382</v>
      </c>
      <c r="BU10387" s="4">
        <f t="shared" si="650"/>
        <v>0</v>
      </c>
      <c r="BV10387" s="4">
        <f t="shared" si="651"/>
        <v>0</v>
      </c>
      <c r="BW10387" s="10"/>
      <c r="BX10387" s="4">
        <f t="shared" si="648"/>
        <v>1</v>
      </c>
      <c r="BY10387" s="4">
        <f t="shared" si="649"/>
        <v>1</v>
      </c>
    </row>
    <row r="10388" spans="1:77">
      <c r="A10388" s="10">
        <v>10383</v>
      </c>
      <c r="BT10388" s="10">
        <v>10383</v>
      </c>
      <c r="BU10388" s="4">
        <f t="shared" si="650"/>
        <v>0</v>
      </c>
      <c r="BV10388" s="4">
        <f t="shared" si="651"/>
        <v>0</v>
      </c>
      <c r="BW10388" s="10"/>
      <c r="BX10388" s="4">
        <f t="shared" si="648"/>
        <v>1</v>
      </c>
      <c r="BY10388" s="4">
        <f t="shared" si="649"/>
        <v>1</v>
      </c>
    </row>
    <row r="10389" spans="1:77">
      <c r="A10389" s="10">
        <v>10384</v>
      </c>
      <c r="BT10389" s="10">
        <v>10384</v>
      </c>
      <c r="BU10389" s="4">
        <f t="shared" si="650"/>
        <v>0</v>
      </c>
      <c r="BV10389" s="4">
        <f t="shared" si="651"/>
        <v>0</v>
      </c>
      <c r="BW10389" s="10"/>
      <c r="BX10389" s="4">
        <f t="shared" si="648"/>
        <v>1</v>
      </c>
      <c r="BY10389" s="4">
        <f t="shared" si="649"/>
        <v>1</v>
      </c>
    </row>
    <row r="10390" spans="1:77">
      <c r="A10390" s="10">
        <v>10385</v>
      </c>
      <c r="BT10390" s="10">
        <v>10385</v>
      </c>
      <c r="BU10390" s="4">
        <f t="shared" si="650"/>
        <v>0</v>
      </c>
      <c r="BV10390" s="4">
        <f t="shared" si="651"/>
        <v>0</v>
      </c>
      <c r="BW10390" s="10"/>
      <c r="BX10390" s="4">
        <f t="shared" ref="BX10390:BX10453" si="652">IF(BU10390=MAX($BU10390:$BV10390),1,0)</f>
        <v>1</v>
      </c>
      <c r="BY10390" s="4">
        <f t="shared" ref="BY10390:BY10453" si="653">IF(BV10390=MAX($BU10390:$BV10390),1,0)</f>
        <v>1</v>
      </c>
    </row>
    <row r="10391" spans="1:77">
      <c r="A10391" s="10">
        <v>10386</v>
      </c>
      <c r="BT10391" s="10">
        <v>10386</v>
      </c>
      <c r="BU10391" s="4">
        <f t="shared" si="650"/>
        <v>0</v>
      </c>
      <c r="BV10391" s="4">
        <f t="shared" si="651"/>
        <v>0</v>
      </c>
      <c r="BW10391" s="10"/>
      <c r="BX10391" s="4">
        <f t="shared" si="652"/>
        <v>1</v>
      </c>
      <c r="BY10391" s="4">
        <f t="shared" si="653"/>
        <v>1</v>
      </c>
    </row>
    <row r="10392" spans="1:77">
      <c r="A10392" s="10">
        <v>10387</v>
      </c>
      <c r="BT10392" s="10">
        <v>10387</v>
      </c>
      <c r="BU10392" s="4">
        <f t="shared" si="650"/>
        <v>0</v>
      </c>
      <c r="BV10392" s="4">
        <f t="shared" si="651"/>
        <v>0</v>
      </c>
      <c r="BW10392" s="10"/>
      <c r="BX10392" s="4">
        <f t="shared" si="652"/>
        <v>1</v>
      </c>
      <c r="BY10392" s="4">
        <f t="shared" si="653"/>
        <v>1</v>
      </c>
    </row>
    <row r="10393" spans="1:77">
      <c r="A10393" s="10">
        <v>10388</v>
      </c>
      <c r="BT10393" s="10">
        <v>10388</v>
      </c>
      <c r="BU10393" s="4">
        <f t="shared" si="650"/>
        <v>0</v>
      </c>
      <c r="BV10393" s="4">
        <f t="shared" si="651"/>
        <v>0</v>
      </c>
      <c r="BW10393" s="10"/>
      <c r="BX10393" s="4">
        <f t="shared" si="652"/>
        <v>1</v>
      </c>
      <c r="BY10393" s="4">
        <f t="shared" si="653"/>
        <v>1</v>
      </c>
    </row>
    <row r="10394" spans="1:77">
      <c r="A10394" s="10">
        <v>10389</v>
      </c>
      <c r="BT10394" s="10">
        <v>10389</v>
      </c>
      <c r="BU10394" s="4">
        <f t="shared" si="650"/>
        <v>0</v>
      </c>
      <c r="BV10394" s="4">
        <f t="shared" si="651"/>
        <v>0</v>
      </c>
      <c r="BW10394" s="10"/>
      <c r="BX10394" s="4">
        <f t="shared" si="652"/>
        <v>1</v>
      </c>
      <c r="BY10394" s="4">
        <f t="shared" si="653"/>
        <v>1</v>
      </c>
    </row>
    <row r="10395" spans="1:77">
      <c r="A10395" s="10">
        <v>10390</v>
      </c>
      <c r="BT10395" s="10">
        <v>10390</v>
      </c>
      <c r="BU10395" s="4">
        <f t="shared" si="650"/>
        <v>0</v>
      </c>
      <c r="BV10395" s="4">
        <f t="shared" si="651"/>
        <v>0</v>
      </c>
      <c r="BW10395" s="10"/>
      <c r="BX10395" s="4">
        <f t="shared" si="652"/>
        <v>1</v>
      </c>
      <c r="BY10395" s="4">
        <f t="shared" si="653"/>
        <v>1</v>
      </c>
    </row>
    <row r="10396" spans="1:77">
      <c r="A10396" s="10">
        <v>10391</v>
      </c>
      <c r="BT10396" s="10">
        <v>10391</v>
      </c>
      <c r="BU10396" s="4">
        <f t="shared" si="650"/>
        <v>0</v>
      </c>
      <c r="BV10396" s="4">
        <f t="shared" si="651"/>
        <v>0</v>
      </c>
      <c r="BW10396" s="10"/>
      <c r="BX10396" s="4">
        <f t="shared" si="652"/>
        <v>1</v>
      </c>
      <c r="BY10396" s="4">
        <f t="shared" si="653"/>
        <v>1</v>
      </c>
    </row>
    <row r="10397" spans="1:77">
      <c r="A10397" s="10">
        <v>10392</v>
      </c>
      <c r="BT10397" s="10">
        <v>10392</v>
      </c>
      <c r="BU10397" s="4">
        <f t="shared" si="650"/>
        <v>0</v>
      </c>
      <c r="BV10397" s="4">
        <f t="shared" si="651"/>
        <v>0</v>
      </c>
      <c r="BW10397" s="10"/>
      <c r="BX10397" s="4">
        <f t="shared" si="652"/>
        <v>1</v>
      </c>
      <c r="BY10397" s="4">
        <f t="shared" si="653"/>
        <v>1</v>
      </c>
    </row>
    <row r="10398" spans="1:77">
      <c r="A10398" s="10">
        <v>10393</v>
      </c>
      <c r="BT10398" s="10">
        <v>10393</v>
      </c>
      <c r="BU10398" s="4">
        <f t="shared" si="650"/>
        <v>0</v>
      </c>
      <c r="BV10398" s="4">
        <f t="shared" si="651"/>
        <v>0</v>
      </c>
      <c r="BW10398" s="10"/>
      <c r="BX10398" s="4">
        <f t="shared" si="652"/>
        <v>1</v>
      </c>
      <c r="BY10398" s="4">
        <f t="shared" si="653"/>
        <v>1</v>
      </c>
    </row>
    <row r="10399" spans="1:77">
      <c r="A10399" s="10">
        <v>10394</v>
      </c>
      <c r="BT10399" s="10">
        <v>10394</v>
      </c>
      <c r="BU10399" s="4">
        <f t="shared" si="650"/>
        <v>0</v>
      </c>
      <c r="BV10399" s="4">
        <f t="shared" si="651"/>
        <v>0</v>
      </c>
      <c r="BW10399" s="10"/>
      <c r="BX10399" s="4">
        <f t="shared" si="652"/>
        <v>1</v>
      </c>
      <c r="BY10399" s="4">
        <f t="shared" si="653"/>
        <v>1</v>
      </c>
    </row>
    <row r="10400" spans="1:77">
      <c r="A10400" s="10">
        <v>10395</v>
      </c>
      <c r="BT10400" s="10">
        <v>10395</v>
      </c>
      <c r="BU10400" s="4">
        <f t="shared" si="650"/>
        <v>0</v>
      </c>
      <c r="BV10400" s="4">
        <f t="shared" si="651"/>
        <v>0</v>
      </c>
      <c r="BW10400" s="10"/>
      <c r="BX10400" s="4">
        <f t="shared" si="652"/>
        <v>1</v>
      </c>
      <c r="BY10400" s="4">
        <f t="shared" si="653"/>
        <v>1</v>
      </c>
    </row>
    <row r="10401" spans="1:77">
      <c r="A10401" s="10">
        <v>10396</v>
      </c>
      <c r="BT10401" s="10">
        <v>10396</v>
      </c>
      <c r="BU10401" s="4">
        <f t="shared" si="650"/>
        <v>0</v>
      </c>
      <c r="BV10401" s="4">
        <f t="shared" si="651"/>
        <v>0</v>
      </c>
      <c r="BW10401" s="10"/>
      <c r="BX10401" s="4">
        <f t="shared" si="652"/>
        <v>1</v>
      </c>
      <c r="BY10401" s="4">
        <f t="shared" si="653"/>
        <v>1</v>
      </c>
    </row>
    <row r="10402" spans="1:77">
      <c r="A10402" s="10">
        <v>10397</v>
      </c>
      <c r="BT10402" s="10">
        <v>10397</v>
      </c>
      <c r="BU10402" s="4">
        <f t="shared" si="650"/>
        <v>0</v>
      </c>
      <c r="BV10402" s="4">
        <f t="shared" si="651"/>
        <v>0</v>
      </c>
      <c r="BW10402" s="10"/>
      <c r="BX10402" s="4">
        <f t="shared" si="652"/>
        <v>1</v>
      </c>
      <c r="BY10402" s="4">
        <f t="shared" si="653"/>
        <v>1</v>
      </c>
    </row>
    <row r="10403" spans="1:77">
      <c r="A10403" s="10">
        <v>10398</v>
      </c>
      <c r="BT10403" s="10">
        <v>10398</v>
      </c>
      <c r="BU10403" s="4">
        <f t="shared" si="650"/>
        <v>0</v>
      </c>
      <c r="BV10403" s="4">
        <f t="shared" si="651"/>
        <v>0</v>
      </c>
      <c r="BW10403" s="10"/>
      <c r="BX10403" s="4">
        <f t="shared" si="652"/>
        <v>1</v>
      </c>
      <c r="BY10403" s="4">
        <f t="shared" si="653"/>
        <v>1</v>
      </c>
    </row>
    <row r="10404" spans="1:77">
      <c r="A10404" s="10">
        <v>10399</v>
      </c>
      <c r="BT10404" s="10">
        <v>10399</v>
      </c>
      <c r="BU10404" s="4">
        <f t="shared" si="650"/>
        <v>0</v>
      </c>
      <c r="BV10404" s="4">
        <f t="shared" si="651"/>
        <v>0</v>
      </c>
      <c r="BW10404" s="10"/>
      <c r="BX10404" s="4">
        <f t="shared" si="652"/>
        <v>1</v>
      </c>
      <c r="BY10404" s="4">
        <f t="shared" si="653"/>
        <v>1</v>
      </c>
    </row>
    <row r="10405" spans="1:77">
      <c r="A10405" s="10">
        <v>10400</v>
      </c>
      <c r="BT10405" s="10">
        <v>10400</v>
      </c>
      <c r="BU10405" s="4">
        <f t="shared" si="650"/>
        <v>0</v>
      </c>
      <c r="BV10405" s="4">
        <f t="shared" si="651"/>
        <v>0</v>
      </c>
      <c r="BW10405" s="10"/>
      <c r="BX10405" s="4">
        <f t="shared" si="652"/>
        <v>1</v>
      </c>
      <c r="BY10405" s="4">
        <f t="shared" si="653"/>
        <v>1</v>
      </c>
    </row>
    <row r="10406" spans="1:77">
      <c r="A10406" s="10">
        <v>10401</v>
      </c>
      <c r="BT10406" s="10">
        <v>10401</v>
      </c>
      <c r="BU10406" s="4">
        <f t="shared" si="650"/>
        <v>0</v>
      </c>
      <c r="BV10406" s="4">
        <f t="shared" si="651"/>
        <v>0</v>
      </c>
      <c r="BW10406" s="10"/>
      <c r="BX10406" s="4">
        <f t="shared" si="652"/>
        <v>1</v>
      </c>
      <c r="BY10406" s="4">
        <f t="shared" si="653"/>
        <v>1</v>
      </c>
    </row>
    <row r="10407" spans="1:77">
      <c r="A10407" s="10">
        <v>10402</v>
      </c>
      <c r="BT10407" s="10">
        <v>10402</v>
      </c>
      <c r="BU10407" s="4">
        <f t="shared" si="650"/>
        <v>0</v>
      </c>
      <c r="BV10407" s="4">
        <f t="shared" si="651"/>
        <v>0</v>
      </c>
      <c r="BW10407" s="10"/>
      <c r="BX10407" s="4">
        <f t="shared" si="652"/>
        <v>1</v>
      </c>
      <c r="BY10407" s="4">
        <f t="shared" si="653"/>
        <v>1</v>
      </c>
    </row>
    <row r="10408" spans="1:77">
      <c r="A10408" s="10">
        <v>10403</v>
      </c>
      <c r="BT10408" s="10">
        <v>10403</v>
      </c>
      <c r="BU10408" s="4">
        <f t="shared" si="650"/>
        <v>0</v>
      </c>
      <c r="BV10408" s="4">
        <f t="shared" si="651"/>
        <v>0</v>
      </c>
      <c r="BW10408" s="10"/>
      <c r="BX10408" s="4">
        <f t="shared" si="652"/>
        <v>1</v>
      </c>
      <c r="BY10408" s="4">
        <f t="shared" si="653"/>
        <v>1</v>
      </c>
    </row>
    <row r="10409" spans="1:77">
      <c r="A10409" s="10">
        <v>10404</v>
      </c>
      <c r="BT10409" s="10">
        <v>10404</v>
      </c>
      <c r="BU10409" s="4">
        <f t="shared" si="650"/>
        <v>0</v>
      </c>
      <c r="BV10409" s="4">
        <f t="shared" si="651"/>
        <v>0</v>
      </c>
      <c r="BW10409" s="10"/>
      <c r="BX10409" s="4">
        <f t="shared" si="652"/>
        <v>1</v>
      </c>
      <c r="BY10409" s="4">
        <f t="shared" si="653"/>
        <v>1</v>
      </c>
    </row>
    <row r="10410" spans="1:77">
      <c r="A10410" s="10">
        <v>10405</v>
      </c>
      <c r="BT10410" s="10">
        <v>10405</v>
      </c>
      <c r="BU10410" s="4">
        <f t="shared" si="650"/>
        <v>0</v>
      </c>
      <c r="BV10410" s="4">
        <f t="shared" si="651"/>
        <v>0</v>
      </c>
      <c r="BW10410" s="10"/>
      <c r="BX10410" s="4">
        <f t="shared" si="652"/>
        <v>1</v>
      </c>
      <c r="BY10410" s="4">
        <f t="shared" si="653"/>
        <v>1</v>
      </c>
    </row>
    <row r="10411" spans="1:77">
      <c r="A10411" s="10">
        <v>10406</v>
      </c>
      <c r="BT10411" s="10">
        <v>10406</v>
      </c>
      <c r="BU10411" s="4">
        <f t="shared" si="650"/>
        <v>0</v>
      </c>
      <c r="BV10411" s="4">
        <f t="shared" si="651"/>
        <v>0</v>
      </c>
      <c r="BW10411" s="10"/>
      <c r="BX10411" s="4">
        <f t="shared" si="652"/>
        <v>1</v>
      </c>
      <c r="BY10411" s="4">
        <f t="shared" si="653"/>
        <v>1</v>
      </c>
    </row>
    <row r="10412" spans="1:77">
      <c r="A10412" s="10">
        <v>10407</v>
      </c>
      <c r="BT10412" s="10">
        <v>10407</v>
      </c>
      <c r="BU10412" s="4">
        <f t="shared" si="650"/>
        <v>0</v>
      </c>
      <c r="BV10412" s="4">
        <f t="shared" si="651"/>
        <v>0</v>
      </c>
      <c r="BW10412" s="10"/>
      <c r="BX10412" s="4">
        <f t="shared" si="652"/>
        <v>1</v>
      </c>
      <c r="BY10412" s="4">
        <f t="shared" si="653"/>
        <v>1</v>
      </c>
    </row>
    <row r="10413" spans="1:77">
      <c r="A10413" s="10">
        <v>10408</v>
      </c>
      <c r="BT10413" s="10">
        <v>10408</v>
      </c>
      <c r="BU10413" s="4">
        <f t="shared" si="650"/>
        <v>0</v>
      </c>
      <c r="BV10413" s="4">
        <f t="shared" si="651"/>
        <v>0</v>
      </c>
      <c r="BW10413" s="10"/>
      <c r="BX10413" s="4">
        <f t="shared" si="652"/>
        <v>1</v>
      </c>
      <c r="BY10413" s="4">
        <f t="shared" si="653"/>
        <v>1</v>
      </c>
    </row>
    <row r="10414" spans="1:77">
      <c r="A10414" s="10">
        <v>10409</v>
      </c>
      <c r="BT10414" s="10">
        <v>10409</v>
      </c>
      <c r="BU10414" s="4">
        <f t="shared" si="650"/>
        <v>0</v>
      </c>
      <c r="BV10414" s="4">
        <f t="shared" si="651"/>
        <v>0</v>
      </c>
      <c r="BW10414" s="10"/>
      <c r="BX10414" s="4">
        <f t="shared" si="652"/>
        <v>1</v>
      </c>
      <c r="BY10414" s="4">
        <f t="shared" si="653"/>
        <v>1</v>
      </c>
    </row>
    <row r="10415" spans="1:77">
      <c r="A10415" s="10">
        <v>10410</v>
      </c>
      <c r="BT10415" s="10">
        <v>10410</v>
      </c>
      <c r="BU10415" s="4">
        <f t="shared" si="650"/>
        <v>0</v>
      </c>
      <c r="BV10415" s="4">
        <f t="shared" si="651"/>
        <v>0</v>
      </c>
      <c r="BW10415" s="10"/>
      <c r="BX10415" s="4">
        <f t="shared" si="652"/>
        <v>1</v>
      </c>
      <c r="BY10415" s="4">
        <f t="shared" si="653"/>
        <v>1</v>
      </c>
    </row>
    <row r="10416" spans="1:77">
      <c r="A10416" s="10">
        <v>10411</v>
      </c>
      <c r="BT10416" s="10">
        <v>10411</v>
      </c>
      <c r="BU10416" s="4">
        <f t="shared" si="650"/>
        <v>0</v>
      </c>
      <c r="BV10416" s="4">
        <f t="shared" si="651"/>
        <v>0</v>
      </c>
      <c r="BW10416" s="10"/>
      <c r="BX10416" s="4">
        <f t="shared" si="652"/>
        <v>1</v>
      </c>
      <c r="BY10416" s="4">
        <f t="shared" si="653"/>
        <v>1</v>
      </c>
    </row>
    <row r="10417" spans="1:77">
      <c r="A10417" s="10">
        <v>10412</v>
      </c>
      <c r="BT10417" s="10">
        <v>10412</v>
      </c>
      <c r="BU10417" s="4">
        <f t="shared" si="650"/>
        <v>0</v>
      </c>
      <c r="BV10417" s="4">
        <f t="shared" si="651"/>
        <v>0</v>
      </c>
      <c r="BW10417" s="10"/>
      <c r="BX10417" s="4">
        <f t="shared" si="652"/>
        <v>1</v>
      </c>
      <c r="BY10417" s="4">
        <f t="shared" si="653"/>
        <v>1</v>
      </c>
    </row>
    <row r="10418" spans="1:77">
      <c r="A10418" s="10">
        <v>10413</v>
      </c>
      <c r="BT10418" s="10">
        <v>10413</v>
      </c>
      <c r="BU10418" s="4">
        <f t="shared" si="650"/>
        <v>0</v>
      </c>
      <c r="BV10418" s="4">
        <f t="shared" si="651"/>
        <v>0</v>
      </c>
      <c r="BW10418" s="10"/>
      <c r="BX10418" s="4">
        <f t="shared" si="652"/>
        <v>1</v>
      </c>
      <c r="BY10418" s="4">
        <f t="shared" si="653"/>
        <v>1</v>
      </c>
    </row>
    <row r="10419" spans="1:77">
      <c r="A10419" s="10">
        <v>10414</v>
      </c>
      <c r="BT10419" s="10">
        <v>10414</v>
      </c>
      <c r="BU10419" s="4">
        <f t="shared" si="650"/>
        <v>0</v>
      </c>
      <c r="BV10419" s="4">
        <f t="shared" si="651"/>
        <v>0</v>
      </c>
      <c r="BW10419" s="10"/>
      <c r="BX10419" s="4">
        <f t="shared" si="652"/>
        <v>1</v>
      </c>
      <c r="BY10419" s="4">
        <f t="shared" si="653"/>
        <v>1</v>
      </c>
    </row>
    <row r="10420" spans="1:77">
      <c r="A10420" s="10">
        <v>10415</v>
      </c>
      <c r="BT10420" s="10">
        <v>10415</v>
      </c>
      <c r="BU10420" s="4">
        <f t="shared" si="650"/>
        <v>0</v>
      </c>
      <c r="BV10420" s="4">
        <f t="shared" si="651"/>
        <v>0</v>
      </c>
      <c r="BW10420" s="10"/>
      <c r="BX10420" s="4">
        <f t="shared" si="652"/>
        <v>1</v>
      </c>
      <c r="BY10420" s="4">
        <f t="shared" si="653"/>
        <v>1</v>
      </c>
    </row>
    <row r="10421" spans="1:77">
      <c r="A10421" s="10">
        <v>10416</v>
      </c>
      <c r="BT10421" s="10">
        <v>10416</v>
      </c>
      <c r="BU10421" s="4">
        <f t="shared" si="650"/>
        <v>0</v>
      </c>
      <c r="BV10421" s="4">
        <f t="shared" si="651"/>
        <v>0</v>
      </c>
      <c r="BW10421" s="10"/>
      <c r="BX10421" s="4">
        <f t="shared" si="652"/>
        <v>1</v>
      </c>
      <c r="BY10421" s="4">
        <f t="shared" si="653"/>
        <v>1</v>
      </c>
    </row>
    <row r="10422" spans="1:77">
      <c r="A10422" s="10">
        <v>10417</v>
      </c>
      <c r="BT10422" s="10">
        <v>10417</v>
      </c>
      <c r="BU10422" s="4">
        <f t="shared" si="650"/>
        <v>0</v>
      </c>
      <c r="BV10422" s="4">
        <f t="shared" si="651"/>
        <v>0</v>
      </c>
      <c r="BW10422" s="10"/>
      <c r="BX10422" s="4">
        <f t="shared" si="652"/>
        <v>1</v>
      </c>
      <c r="BY10422" s="4">
        <f t="shared" si="653"/>
        <v>1</v>
      </c>
    </row>
    <row r="10423" spans="1:77">
      <c r="A10423" s="10">
        <v>10418</v>
      </c>
      <c r="BT10423" s="10">
        <v>10418</v>
      </c>
      <c r="BU10423" s="4">
        <f t="shared" si="650"/>
        <v>0</v>
      </c>
      <c r="BV10423" s="4">
        <f t="shared" si="651"/>
        <v>0</v>
      </c>
      <c r="BW10423" s="10"/>
      <c r="BX10423" s="4">
        <f t="shared" si="652"/>
        <v>1</v>
      </c>
      <c r="BY10423" s="4">
        <f t="shared" si="653"/>
        <v>1</v>
      </c>
    </row>
    <row r="10424" spans="1:77">
      <c r="A10424" s="10">
        <v>10419</v>
      </c>
      <c r="BT10424" s="10">
        <v>10419</v>
      </c>
      <c r="BU10424" s="4">
        <f t="shared" si="650"/>
        <v>0</v>
      </c>
      <c r="BV10424" s="4">
        <f t="shared" si="651"/>
        <v>0</v>
      </c>
      <c r="BW10424" s="10"/>
      <c r="BX10424" s="4">
        <f t="shared" si="652"/>
        <v>1</v>
      </c>
      <c r="BY10424" s="4">
        <f t="shared" si="653"/>
        <v>1</v>
      </c>
    </row>
    <row r="10425" spans="1:77">
      <c r="A10425" s="10">
        <v>10420</v>
      </c>
      <c r="BT10425" s="10">
        <v>10420</v>
      </c>
      <c r="BU10425" s="4">
        <f t="shared" si="650"/>
        <v>0</v>
      </c>
      <c r="BV10425" s="4">
        <f t="shared" si="651"/>
        <v>0</v>
      </c>
      <c r="BW10425" s="10"/>
      <c r="BX10425" s="4">
        <f t="shared" si="652"/>
        <v>1</v>
      </c>
      <c r="BY10425" s="4">
        <f t="shared" si="653"/>
        <v>1</v>
      </c>
    </row>
    <row r="10426" spans="1:77">
      <c r="A10426" s="10">
        <v>10421</v>
      </c>
      <c r="BT10426" s="10">
        <v>10421</v>
      </c>
      <c r="BU10426" s="4">
        <f t="shared" si="650"/>
        <v>0</v>
      </c>
      <c r="BV10426" s="4">
        <f t="shared" si="651"/>
        <v>0</v>
      </c>
      <c r="BW10426" s="10"/>
      <c r="BX10426" s="4">
        <f t="shared" si="652"/>
        <v>1</v>
      </c>
      <c r="BY10426" s="4">
        <f t="shared" si="653"/>
        <v>1</v>
      </c>
    </row>
    <row r="10427" spans="1:77">
      <c r="A10427" s="10">
        <v>10422</v>
      </c>
      <c r="BT10427" s="10">
        <v>10422</v>
      </c>
      <c r="BU10427" s="4">
        <f t="shared" si="650"/>
        <v>0</v>
      </c>
      <c r="BV10427" s="4">
        <f t="shared" si="651"/>
        <v>0</v>
      </c>
      <c r="BW10427" s="10"/>
      <c r="BX10427" s="4">
        <f t="shared" si="652"/>
        <v>1</v>
      </c>
      <c r="BY10427" s="4">
        <f t="shared" si="653"/>
        <v>1</v>
      </c>
    </row>
    <row r="10428" spans="1:77">
      <c r="A10428" s="10">
        <v>10423</v>
      </c>
      <c r="BT10428" s="10">
        <v>10423</v>
      </c>
      <c r="BU10428" s="4">
        <f t="shared" si="650"/>
        <v>0</v>
      </c>
      <c r="BV10428" s="4">
        <f t="shared" si="651"/>
        <v>0</v>
      </c>
      <c r="BW10428" s="10"/>
      <c r="BX10428" s="4">
        <f t="shared" si="652"/>
        <v>1</v>
      </c>
      <c r="BY10428" s="4">
        <f t="shared" si="653"/>
        <v>1</v>
      </c>
    </row>
    <row r="10429" spans="1:77">
      <c r="A10429" s="10">
        <v>10424</v>
      </c>
      <c r="BT10429" s="10">
        <v>10424</v>
      </c>
      <c r="BU10429" s="4">
        <f t="shared" si="650"/>
        <v>0</v>
      </c>
      <c r="BV10429" s="4">
        <f t="shared" si="651"/>
        <v>0</v>
      </c>
      <c r="BW10429" s="10"/>
      <c r="BX10429" s="4">
        <f t="shared" si="652"/>
        <v>1</v>
      </c>
      <c r="BY10429" s="4">
        <f t="shared" si="653"/>
        <v>1</v>
      </c>
    </row>
    <row r="10430" spans="1:77">
      <c r="A10430" s="10">
        <v>10425</v>
      </c>
      <c r="BT10430" s="10">
        <v>10425</v>
      </c>
      <c r="BU10430" s="4">
        <f t="shared" si="650"/>
        <v>0</v>
      </c>
      <c r="BV10430" s="4">
        <f t="shared" si="651"/>
        <v>0</v>
      </c>
      <c r="BW10430" s="10"/>
      <c r="BX10430" s="4">
        <f t="shared" si="652"/>
        <v>1</v>
      </c>
      <c r="BY10430" s="4">
        <f t="shared" si="653"/>
        <v>1</v>
      </c>
    </row>
    <row r="10431" spans="1:77">
      <c r="A10431" s="10">
        <v>10426</v>
      </c>
      <c r="BT10431" s="10">
        <v>10426</v>
      </c>
      <c r="BU10431" s="4">
        <f t="shared" si="650"/>
        <v>0</v>
      </c>
      <c r="BV10431" s="4">
        <f t="shared" si="651"/>
        <v>0</v>
      </c>
      <c r="BW10431" s="10"/>
      <c r="BX10431" s="4">
        <f t="shared" si="652"/>
        <v>1</v>
      </c>
      <c r="BY10431" s="4">
        <f t="shared" si="653"/>
        <v>1</v>
      </c>
    </row>
    <row r="10432" spans="1:77">
      <c r="A10432" s="10">
        <v>10427</v>
      </c>
      <c r="BT10432" s="10">
        <v>10427</v>
      </c>
      <c r="BU10432" s="4">
        <f t="shared" si="650"/>
        <v>0</v>
      </c>
      <c r="BV10432" s="4">
        <f t="shared" si="651"/>
        <v>0</v>
      </c>
      <c r="BW10432" s="10"/>
      <c r="BX10432" s="4">
        <f t="shared" si="652"/>
        <v>1</v>
      </c>
      <c r="BY10432" s="4">
        <f t="shared" si="653"/>
        <v>1</v>
      </c>
    </row>
    <row r="10433" spans="1:77">
      <c r="A10433" s="10">
        <v>10428</v>
      </c>
      <c r="BT10433" s="10">
        <v>10428</v>
      </c>
      <c r="BU10433" s="4">
        <f t="shared" si="650"/>
        <v>0</v>
      </c>
      <c r="BV10433" s="4">
        <f t="shared" si="651"/>
        <v>0</v>
      </c>
      <c r="BW10433" s="10"/>
      <c r="BX10433" s="4">
        <f t="shared" si="652"/>
        <v>1</v>
      </c>
      <c r="BY10433" s="4">
        <f t="shared" si="653"/>
        <v>1</v>
      </c>
    </row>
    <row r="10434" spans="1:77">
      <c r="A10434" s="10">
        <v>10429</v>
      </c>
      <c r="BT10434" s="10">
        <v>10429</v>
      </c>
      <c r="BU10434" s="4">
        <f t="shared" si="650"/>
        <v>0</v>
      </c>
      <c r="BV10434" s="4">
        <f t="shared" si="651"/>
        <v>0</v>
      </c>
      <c r="BW10434" s="10"/>
      <c r="BX10434" s="4">
        <f t="shared" si="652"/>
        <v>1</v>
      </c>
      <c r="BY10434" s="4">
        <f t="shared" si="653"/>
        <v>1</v>
      </c>
    </row>
    <row r="10435" spans="1:77">
      <c r="A10435" s="10">
        <v>10430</v>
      </c>
      <c r="BT10435" s="10">
        <v>10430</v>
      </c>
      <c r="BU10435" s="4">
        <f t="shared" si="650"/>
        <v>0</v>
      </c>
      <c r="BV10435" s="4">
        <f t="shared" si="651"/>
        <v>0</v>
      </c>
      <c r="BW10435" s="10"/>
      <c r="BX10435" s="4">
        <f t="shared" si="652"/>
        <v>1</v>
      </c>
      <c r="BY10435" s="4">
        <f t="shared" si="653"/>
        <v>1</v>
      </c>
    </row>
    <row r="10436" spans="1:77">
      <c r="A10436" s="10">
        <v>10431</v>
      </c>
      <c r="BT10436" s="10">
        <v>10431</v>
      </c>
      <c r="BU10436" s="4">
        <f t="shared" si="650"/>
        <v>0</v>
      </c>
      <c r="BV10436" s="4">
        <f t="shared" si="651"/>
        <v>0</v>
      </c>
      <c r="BW10436" s="10"/>
      <c r="BX10436" s="4">
        <f t="shared" si="652"/>
        <v>1</v>
      </c>
      <c r="BY10436" s="4">
        <f t="shared" si="653"/>
        <v>1</v>
      </c>
    </row>
    <row r="10437" spans="1:77">
      <c r="A10437" s="10">
        <v>10432</v>
      </c>
      <c r="BT10437" s="10">
        <v>10432</v>
      </c>
      <c r="BU10437" s="4">
        <f t="shared" si="650"/>
        <v>0</v>
      </c>
      <c r="BV10437" s="4">
        <f t="shared" si="651"/>
        <v>0</v>
      </c>
      <c r="BW10437" s="10"/>
      <c r="BX10437" s="4">
        <f t="shared" si="652"/>
        <v>1</v>
      </c>
      <c r="BY10437" s="4">
        <f t="shared" si="653"/>
        <v>1</v>
      </c>
    </row>
    <row r="10438" spans="1:77">
      <c r="A10438" s="10">
        <v>10433</v>
      </c>
      <c r="BT10438" s="10">
        <v>10433</v>
      </c>
      <c r="BU10438" s="4">
        <f t="shared" si="650"/>
        <v>0</v>
      </c>
      <c r="BV10438" s="4">
        <f t="shared" si="651"/>
        <v>0</v>
      </c>
      <c r="BW10438" s="10"/>
      <c r="BX10438" s="4">
        <f t="shared" si="652"/>
        <v>1</v>
      </c>
      <c r="BY10438" s="4">
        <f t="shared" si="653"/>
        <v>1</v>
      </c>
    </row>
    <row r="10439" spans="1:77">
      <c r="A10439" s="10">
        <v>10434</v>
      </c>
      <c r="BT10439" s="10">
        <v>10434</v>
      </c>
      <c r="BU10439" s="4">
        <f t="shared" ref="BU10439:BU10502" si="654">BP10439*$BV$1-BQ10439</f>
        <v>0</v>
      </c>
      <c r="BV10439" s="4">
        <f t="shared" ref="BV10439:BV10502" si="655">BR10439*$BV$1-BS10439</f>
        <v>0</v>
      </c>
      <c r="BW10439" s="10"/>
      <c r="BX10439" s="4">
        <f t="shared" si="652"/>
        <v>1</v>
      </c>
      <c r="BY10439" s="4">
        <f t="shared" si="653"/>
        <v>1</v>
      </c>
    </row>
    <row r="10440" spans="1:77">
      <c r="A10440" s="10">
        <v>10435</v>
      </c>
      <c r="BT10440" s="10">
        <v>10435</v>
      </c>
      <c r="BU10440" s="4">
        <f t="shared" si="654"/>
        <v>0</v>
      </c>
      <c r="BV10440" s="4">
        <f t="shared" si="655"/>
        <v>0</v>
      </c>
      <c r="BW10440" s="10"/>
      <c r="BX10440" s="4">
        <f t="shared" si="652"/>
        <v>1</v>
      </c>
      <c r="BY10440" s="4">
        <f t="shared" si="653"/>
        <v>1</v>
      </c>
    </row>
    <row r="10441" spans="1:77">
      <c r="A10441" s="10">
        <v>10436</v>
      </c>
      <c r="BT10441" s="10">
        <v>10436</v>
      </c>
      <c r="BU10441" s="4">
        <f t="shared" si="654"/>
        <v>0</v>
      </c>
      <c r="BV10441" s="4">
        <f t="shared" si="655"/>
        <v>0</v>
      </c>
      <c r="BW10441" s="10"/>
      <c r="BX10441" s="4">
        <f t="shared" si="652"/>
        <v>1</v>
      </c>
      <c r="BY10441" s="4">
        <f t="shared" si="653"/>
        <v>1</v>
      </c>
    </row>
    <row r="10442" spans="1:77">
      <c r="A10442" s="10">
        <v>10437</v>
      </c>
      <c r="BT10442" s="10">
        <v>10437</v>
      </c>
      <c r="BU10442" s="4">
        <f t="shared" si="654"/>
        <v>0</v>
      </c>
      <c r="BV10442" s="4">
        <f t="shared" si="655"/>
        <v>0</v>
      </c>
      <c r="BW10442" s="10"/>
      <c r="BX10442" s="4">
        <f t="shared" si="652"/>
        <v>1</v>
      </c>
      <c r="BY10442" s="4">
        <f t="shared" si="653"/>
        <v>1</v>
      </c>
    </row>
    <row r="10443" spans="1:77">
      <c r="A10443" s="10">
        <v>10438</v>
      </c>
      <c r="BT10443" s="10">
        <v>10438</v>
      </c>
      <c r="BU10443" s="4">
        <f t="shared" si="654"/>
        <v>0</v>
      </c>
      <c r="BV10443" s="4">
        <f t="shared" si="655"/>
        <v>0</v>
      </c>
      <c r="BW10443" s="10"/>
      <c r="BX10443" s="4">
        <f t="shared" si="652"/>
        <v>1</v>
      </c>
      <c r="BY10443" s="4">
        <f t="shared" si="653"/>
        <v>1</v>
      </c>
    </row>
    <row r="10444" spans="1:77">
      <c r="A10444" s="10">
        <v>10439</v>
      </c>
      <c r="BT10444" s="10">
        <v>10439</v>
      </c>
      <c r="BU10444" s="4">
        <f t="shared" si="654"/>
        <v>0</v>
      </c>
      <c r="BV10444" s="4">
        <f t="shared" si="655"/>
        <v>0</v>
      </c>
      <c r="BW10444" s="10"/>
      <c r="BX10444" s="4">
        <f t="shared" si="652"/>
        <v>1</v>
      </c>
      <c r="BY10444" s="4">
        <f t="shared" si="653"/>
        <v>1</v>
      </c>
    </row>
    <row r="10445" spans="1:77">
      <c r="A10445" s="10">
        <v>10440</v>
      </c>
      <c r="BT10445" s="10">
        <v>10440</v>
      </c>
      <c r="BU10445" s="4">
        <f t="shared" si="654"/>
        <v>0</v>
      </c>
      <c r="BV10445" s="4">
        <f t="shared" si="655"/>
        <v>0</v>
      </c>
      <c r="BW10445" s="10"/>
      <c r="BX10445" s="4">
        <f t="shared" si="652"/>
        <v>1</v>
      </c>
      <c r="BY10445" s="4">
        <f t="shared" si="653"/>
        <v>1</v>
      </c>
    </row>
    <row r="10446" spans="1:77">
      <c r="A10446" s="10">
        <v>10441</v>
      </c>
      <c r="BT10446" s="10">
        <v>10441</v>
      </c>
      <c r="BU10446" s="4">
        <f t="shared" si="654"/>
        <v>0</v>
      </c>
      <c r="BV10446" s="4">
        <f t="shared" si="655"/>
        <v>0</v>
      </c>
      <c r="BW10446" s="10"/>
      <c r="BX10446" s="4">
        <f t="shared" si="652"/>
        <v>1</v>
      </c>
      <c r="BY10446" s="4">
        <f t="shared" si="653"/>
        <v>1</v>
      </c>
    </row>
    <row r="10447" spans="1:77">
      <c r="A10447" s="10">
        <v>10442</v>
      </c>
      <c r="BT10447" s="10">
        <v>10442</v>
      </c>
      <c r="BU10447" s="4">
        <f t="shared" si="654"/>
        <v>0</v>
      </c>
      <c r="BV10447" s="4">
        <f t="shared" si="655"/>
        <v>0</v>
      </c>
      <c r="BW10447" s="10"/>
      <c r="BX10447" s="4">
        <f t="shared" si="652"/>
        <v>1</v>
      </c>
      <c r="BY10447" s="4">
        <f t="shared" si="653"/>
        <v>1</v>
      </c>
    </row>
    <row r="10448" spans="1:77">
      <c r="A10448" s="10">
        <v>10443</v>
      </c>
      <c r="BT10448" s="10">
        <v>10443</v>
      </c>
      <c r="BU10448" s="4">
        <f t="shared" si="654"/>
        <v>0</v>
      </c>
      <c r="BV10448" s="4">
        <f t="shared" si="655"/>
        <v>0</v>
      </c>
      <c r="BW10448" s="10"/>
      <c r="BX10448" s="4">
        <f t="shared" si="652"/>
        <v>1</v>
      </c>
      <c r="BY10448" s="4">
        <f t="shared" si="653"/>
        <v>1</v>
      </c>
    </row>
    <row r="10449" spans="1:77">
      <c r="A10449" s="10">
        <v>10444</v>
      </c>
      <c r="BT10449" s="10">
        <v>10444</v>
      </c>
      <c r="BU10449" s="4">
        <f t="shared" si="654"/>
        <v>0</v>
      </c>
      <c r="BV10449" s="4">
        <f t="shared" si="655"/>
        <v>0</v>
      </c>
      <c r="BW10449" s="10"/>
      <c r="BX10449" s="4">
        <f t="shared" si="652"/>
        <v>1</v>
      </c>
      <c r="BY10449" s="4">
        <f t="shared" si="653"/>
        <v>1</v>
      </c>
    </row>
    <row r="10450" spans="1:77">
      <c r="A10450" s="10">
        <v>10445</v>
      </c>
      <c r="BT10450" s="10">
        <v>10445</v>
      </c>
      <c r="BU10450" s="4">
        <f t="shared" si="654"/>
        <v>0</v>
      </c>
      <c r="BV10450" s="4">
        <f t="shared" si="655"/>
        <v>0</v>
      </c>
      <c r="BW10450" s="10"/>
      <c r="BX10450" s="4">
        <f t="shared" si="652"/>
        <v>1</v>
      </c>
      <c r="BY10450" s="4">
        <f t="shared" si="653"/>
        <v>1</v>
      </c>
    </row>
    <row r="10451" spans="1:77">
      <c r="A10451" s="10">
        <v>10446</v>
      </c>
      <c r="BT10451" s="10">
        <v>10446</v>
      </c>
      <c r="BU10451" s="4">
        <f t="shared" si="654"/>
        <v>0</v>
      </c>
      <c r="BV10451" s="4">
        <f t="shared" si="655"/>
        <v>0</v>
      </c>
      <c r="BW10451" s="10"/>
      <c r="BX10451" s="4">
        <f t="shared" si="652"/>
        <v>1</v>
      </c>
      <c r="BY10451" s="4">
        <f t="shared" si="653"/>
        <v>1</v>
      </c>
    </row>
    <row r="10452" spans="1:77">
      <c r="A10452" s="10">
        <v>10447</v>
      </c>
      <c r="BT10452" s="10">
        <v>10447</v>
      </c>
      <c r="BU10452" s="4">
        <f t="shared" si="654"/>
        <v>0</v>
      </c>
      <c r="BV10452" s="4">
        <f t="shared" si="655"/>
        <v>0</v>
      </c>
      <c r="BW10452" s="10"/>
      <c r="BX10452" s="4">
        <f t="shared" si="652"/>
        <v>1</v>
      </c>
      <c r="BY10452" s="4">
        <f t="shared" si="653"/>
        <v>1</v>
      </c>
    </row>
    <row r="10453" spans="1:77">
      <c r="A10453" s="10">
        <v>10448</v>
      </c>
      <c r="BT10453" s="10">
        <v>10448</v>
      </c>
      <c r="BU10453" s="4">
        <f t="shared" si="654"/>
        <v>0</v>
      </c>
      <c r="BV10453" s="4">
        <f t="shared" si="655"/>
        <v>0</v>
      </c>
      <c r="BW10453" s="10"/>
      <c r="BX10453" s="4">
        <f t="shared" si="652"/>
        <v>1</v>
      </c>
      <c r="BY10453" s="4">
        <f t="shared" si="653"/>
        <v>1</v>
      </c>
    </row>
    <row r="10454" spans="1:77">
      <c r="A10454" s="10">
        <v>10449</v>
      </c>
      <c r="BT10454" s="10">
        <v>10449</v>
      </c>
      <c r="BU10454" s="4">
        <f t="shared" si="654"/>
        <v>0</v>
      </c>
      <c r="BV10454" s="4">
        <f t="shared" si="655"/>
        <v>0</v>
      </c>
      <c r="BW10454" s="10"/>
      <c r="BX10454" s="4">
        <f t="shared" ref="BX10454:BX10517" si="656">IF(BU10454=MAX($BU10454:$BV10454),1,0)</f>
        <v>1</v>
      </c>
      <c r="BY10454" s="4">
        <f t="shared" ref="BY10454:BY10517" si="657">IF(BV10454=MAX($BU10454:$BV10454),1,0)</f>
        <v>1</v>
      </c>
    </row>
    <row r="10455" spans="1:77">
      <c r="A10455" s="10">
        <v>10450</v>
      </c>
      <c r="BT10455" s="10">
        <v>10450</v>
      </c>
      <c r="BU10455" s="4">
        <f t="shared" si="654"/>
        <v>0</v>
      </c>
      <c r="BV10455" s="4">
        <f t="shared" si="655"/>
        <v>0</v>
      </c>
      <c r="BW10455" s="10"/>
      <c r="BX10455" s="4">
        <f t="shared" si="656"/>
        <v>1</v>
      </c>
      <c r="BY10455" s="4">
        <f t="shared" si="657"/>
        <v>1</v>
      </c>
    </row>
    <row r="10456" spans="1:77">
      <c r="A10456" s="10">
        <v>10451</v>
      </c>
      <c r="BT10456" s="10">
        <v>10451</v>
      </c>
      <c r="BU10456" s="4">
        <f t="shared" si="654"/>
        <v>0</v>
      </c>
      <c r="BV10456" s="4">
        <f t="shared" si="655"/>
        <v>0</v>
      </c>
      <c r="BW10456" s="10"/>
      <c r="BX10456" s="4">
        <f t="shared" si="656"/>
        <v>1</v>
      </c>
      <c r="BY10456" s="4">
        <f t="shared" si="657"/>
        <v>1</v>
      </c>
    </row>
    <row r="10457" spans="1:77">
      <c r="A10457" s="10">
        <v>10452</v>
      </c>
      <c r="BT10457" s="10">
        <v>10452</v>
      </c>
      <c r="BU10457" s="4">
        <f t="shared" si="654"/>
        <v>0</v>
      </c>
      <c r="BV10457" s="4">
        <f t="shared" si="655"/>
        <v>0</v>
      </c>
      <c r="BW10457" s="10"/>
      <c r="BX10457" s="4">
        <f t="shared" si="656"/>
        <v>1</v>
      </c>
      <c r="BY10457" s="4">
        <f t="shared" si="657"/>
        <v>1</v>
      </c>
    </row>
    <row r="10458" spans="1:77">
      <c r="A10458" s="10">
        <v>10453</v>
      </c>
      <c r="BT10458" s="10">
        <v>10453</v>
      </c>
      <c r="BU10458" s="4">
        <f t="shared" si="654"/>
        <v>0</v>
      </c>
      <c r="BV10458" s="4">
        <f t="shared" si="655"/>
        <v>0</v>
      </c>
      <c r="BW10458" s="10"/>
      <c r="BX10458" s="4">
        <f t="shared" si="656"/>
        <v>1</v>
      </c>
      <c r="BY10458" s="4">
        <f t="shared" si="657"/>
        <v>1</v>
      </c>
    </row>
    <row r="10459" spans="1:77">
      <c r="A10459" s="10">
        <v>10454</v>
      </c>
      <c r="BT10459" s="10">
        <v>10454</v>
      </c>
      <c r="BU10459" s="4">
        <f t="shared" si="654"/>
        <v>0</v>
      </c>
      <c r="BV10459" s="4">
        <f t="shared" si="655"/>
        <v>0</v>
      </c>
      <c r="BW10459" s="10"/>
      <c r="BX10459" s="4">
        <f t="shared" si="656"/>
        <v>1</v>
      </c>
      <c r="BY10459" s="4">
        <f t="shared" si="657"/>
        <v>1</v>
      </c>
    </row>
    <row r="10460" spans="1:77">
      <c r="A10460" s="10">
        <v>10455</v>
      </c>
      <c r="BT10460" s="10">
        <v>10455</v>
      </c>
      <c r="BU10460" s="4">
        <f t="shared" si="654"/>
        <v>0</v>
      </c>
      <c r="BV10460" s="4">
        <f t="shared" si="655"/>
        <v>0</v>
      </c>
      <c r="BW10460" s="10"/>
      <c r="BX10460" s="4">
        <f t="shared" si="656"/>
        <v>1</v>
      </c>
      <c r="BY10460" s="4">
        <f t="shared" si="657"/>
        <v>1</v>
      </c>
    </row>
    <row r="10461" spans="1:77">
      <c r="A10461" s="10">
        <v>10456</v>
      </c>
      <c r="BT10461" s="10">
        <v>10456</v>
      </c>
      <c r="BU10461" s="4">
        <f t="shared" si="654"/>
        <v>0</v>
      </c>
      <c r="BV10461" s="4">
        <f t="shared" si="655"/>
        <v>0</v>
      </c>
      <c r="BW10461" s="10"/>
      <c r="BX10461" s="4">
        <f t="shared" si="656"/>
        <v>1</v>
      </c>
      <c r="BY10461" s="4">
        <f t="shared" si="657"/>
        <v>1</v>
      </c>
    </row>
    <row r="10462" spans="1:77">
      <c r="A10462" s="10">
        <v>10457</v>
      </c>
      <c r="BT10462" s="10">
        <v>10457</v>
      </c>
      <c r="BU10462" s="4">
        <f t="shared" si="654"/>
        <v>0</v>
      </c>
      <c r="BV10462" s="4">
        <f t="shared" si="655"/>
        <v>0</v>
      </c>
      <c r="BW10462" s="10"/>
      <c r="BX10462" s="4">
        <f t="shared" si="656"/>
        <v>1</v>
      </c>
      <c r="BY10462" s="4">
        <f t="shared" si="657"/>
        <v>1</v>
      </c>
    </row>
    <row r="10463" spans="1:77">
      <c r="A10463" s="10">
        <v>10458</v>
      </c>
      <c r="BT10463" s="10">
        <v>10458</v>
      </c>
      <c r="BU10463" s="4">
        <f t="shared" si="654"/>
        <v>0</v>
      </c>
      <c r="BV10463" s="4">
        <f t="shared" si="655"/>
        <v>0</v>
      </c>
      <c r="BW10463" s="10"/>
      <c r="BX10463" s="4">
        <f t="shared" si="656"/>
        <v>1</v>
      </c>
      <c r="BY10463" s="4">
        <f t="shared" si="657"/>
        <v>1</v>
      </c>
    </row>
    <row r="10464" spans="1:77">
      <c r="A10464" s="10">
        <v>10459</v>
      </c>
      <c r="BT10464" s="10">
        <v>10459</v>
      </c>
      <c r="BU10464" s="4">
        <f t="shared" si="654"/>
        <v>0</v>
      </c>
      <c r="BV10464" s="4">
        <f t="shared" si="655"/>
        <v>0</v>
      </c>
      <c r="BW10464" s="10"/>
      <c r="BX10464" s="4">
        <f t="shared" si="656"/>
        <v>1</v>
      </c>
      <c r="BY10464" s="4">
        <f t="shared" si="657"/>
        <v>1</v>
      </c>
    </row>
    <row r="10465" spans="1:77">
      <c r="A10465" s="10">
        <v>10460</v>
      </c>
      <c r="BT10465" s="10">
        <v>10460</v>
      </c>
      <c r="BU10465" s="4">
        <f t="shared" si="654"/>
        <v>0</v>
      </c>
      <c r="BV10465" s="4">
        <f t="shared" si="655"/>
        <v>0</v>
      </c>
      <c r="BW10465" s="10"/>
      <c r="BX10465" s="4">
        <f t="shared" si="656"/>
        <v>1</v>
      </c>
      <c r="BY10465" s="4">
        <f t="shared" si="657"/>
        <v>1</v>
      </c>
    </row>
    <row r="10466" spans="1:77">
      <c r="A10466" s="10">
        <v>10461</v>
      </c>
      <c r="BT10466" s="10">
        <v>10461</v>
      </c>
      <c r="BU10466" s="4">
        <f t="shared" si="654"/>
        <v>0</v>
      </c>
      <c r="BV10466" s="4">
        <f t="shared" si="655"/>
        <v>0</v>
      </c>
      <c r="BW10466" s="10"/>
      <c r="BX10466" s="4">
        <f t="shared" si="656"/>
        <v>1</v>
      </c>
      <c r="BY10466" s="4">
        <f t="shared" si="657"/>
        <v>1</v>
      </c>
    </row>
    <row r="10467" spans="1:77">
      <c r="A10467" s="10">
        <v>10462</v>
      </c>
      <c r="BT10467" s="10">
        <v>10462</v>
      </c>
      <c r="BU10467" s="4">
        <f t="shared" si="654"/>
        <v>0</v>
      </c>
      <c r="BV10467" s="4">
        <f t="shared" si="655"/>
        <v>0</v>
      </c>
      <c r="BW10467" s="10"/>
      <c r="BX10467" s="4">
        <f t="shared" si="656"/>
        <v>1</v>
      </c>
      <c r="BY10467" s="4">
        <f t="shared" si="657"/>
        <v>1</v>
      </c>
    </row>
    <row r="10468" spans="1:77">
      <c r="A10468" s="10">
        <v>10463</v>
      </c>
      <c r="BT10468" s="10">
        <v>10463</v>
      </c>
      <c r="BU10468" s="4">
        <f t="shared" si="654"/>
        <v>0</v>
      </c>
      <c r="BV10468" s="4">
        <f t="shared" si="655"/>
        <v>0</v>
      </c>
      <c r="BW10468" s="10"/>
      <c r="BX10468" s="4">
        <f t="shared" si="656"/>
        <v>1</v>
      </c>
      <c r="BY10468" s="4">
        <f t="shared" si="657"/>
        <v>1</v>
      </c>
    </row>
    <row r="10469" spans="1:77">
      <c r="A10469" s="10">
        <v>10464</v>
      </c>
      <c r="BT10469" s="10">
        <v>10464</v>
      </c>
      <c r="BU10469" s="4">
        <f t="shared" si="654"/>
        <v>0</v>
      </c>
      <c r="BV10469" s="4">
        <f t="shared" si="655"/>
        <v>0</v>
      </c>
      <c r="BW10469" s="10"/>
      <c r="BX10469" s="4">
        <f t="shared" si="656"/>
        <v>1</v>
      </c>
      <c r="BY10469" s="4">
        <f t="shared" si="657"/>
        <v>1</v>
      </c>
    </row>
    <row r="10470" spans="1:77">
      <c r="A10470" s="10">
        <v>10465</v>
      </c>
      <c r="BT10470" s="10">
        <v>10465</v>
      </c>
      <c r="BU10470" s="4">
        <f t="shared" si="654"/>
        <v>0</v>
      </c>
      <c r="BV10470" s="4">
        <f t="shared" si="655"/>
        <v>0</v>
      </c>
      <c r="BW10470" s="10"/>
      <c r="BX10470" s="4">
        <f t="shared" si="656"/>
        <v>1</v>
      </c>
      <c r="BY10470" s="4">
        <f t="shared" si="657"/>
        <v>1</v>
      </c>
    </row>
    <row r="10471" spans="1:77">
      <c r="A10471" s="10">
        <v>10466</v>
      </c>
      <c r="BT10471" s="10">
        <v>10466</v>
      </c>
      <c r="BU10471" s="4">
        <f t="shared" si="654"/>
        <v>0</v>
      </c>
      <c r="BV10471" s="4">
        <f t="shared" si="655"/>
        <v>0</v>
      </c>
      <c r="BW10471" s="10"/>
      <c r="BX10471" s="4">
        <f t="shared" si="656"/>
        <v>1</v>
      </c>
      <c r="BY10471" s="4">
        <f t="shared" si="657"/>
        <v>1</v>
      </c>
    </row>
    <row r="10472" spans="1:77">
      <c r="A10472" s="10">
        <v>10467</v>
      </c>
      <c r="BT10472" s="10">
        <v>10467</v>
      </c>
      <c r="BU10472" s="4">
        <f t="shared" si="654"/>
        <v>0</v>
      </c>
      <c r="BV10472" s="4">
        <f t="shared" si="655"/>
        <v>0</v>
      </c>
      <c r="BW10472" s="10"/>
      <c r="BX10472" s="4">
        <f t="shared" si="656"/>
        <v>1</v>
      </c>
      <c r="BY10472" s="4">
        <f t="shared" si="657"/>
        <v>1</v>
      </c>
    </row>
    <row r="10473" spans="1:77">
      <c r="A10473" s="10">
        <v>10468</v>
      </c>
      <c r="BT10473" s="10">
        <v>10468</v>
      </c>
      <c r="BU10473" s="4">
        <f t="shared" si="654"/>
        <v>0</v>
      </c>
      <c r="BV10473" s="4">
        <f t="shared" si="655"/>
        <v>0</v>
      </c>
      <c r="BW10473" s="10"/>
      <c r="BX10473" s="4">
        <f t="shared" si="656"/>
        <v>1</v>
      </c>
      <c r="BY10473" s="4">
        <f t="shared" si="657"/>
        <v>1</v>
      </c>
    </row>
    <row r="10474" spans="1:77">
      <c r="A10474" s="10">
        <v>10469</v>
      </c>
      <c r="BT10474" s="10">
        <v>10469</v>
      </c>
      <c r="BU10474" s="4">
        <f t="shared" si="654"/>
        <v>0</v>
      </c>
      <c r="BV10474" s="4">
        <f t="shared" si="655"/>
        <v>0</v>
      </c>
      <c r="BW10474" s="10"/>
      <c r="BX10474" s="4">
        <f t="shared" si="656"/>
        <v>1</v>
      </c>
      <c r="BY10474" s="4">
        <f t="shared" si="657"/>
        <v>1</v>
      </c>
    </row>
    <row r="10475" spans="1:77">
      <c r="A10475" s="10">
        <v>10470</v>
      </c>
      <c r="BT10475" s="10">
        <v>10470</v>
      </c>
      <c r="BU10475" s="4">
        <f t="shared" si="654"/>
        <v>0</v>
      </c>
      <c r="BV10475" s="4">
        <f t="shared" si="655"/>
        <v>0</v>
      </c>
      <c r="BW10475" s="10"/>
      <c r="BX10475" s="4">
        <f t="shared" si="656"/>
        <v>1</v>
      </c>
      <c r="BY10475" s="4">
        <f t="shared" si="657"/>
        <v>1</v>
      </c>
    </row>
    <row r="10476" spans="1:77">
      <c r="A10476" s="10">
        <v>10471</v>
      </c>
      <c r="BT10476" s="10">
        <v>10471</v>
      </c>
      <c r="BU10476" s="4">
        <f t="shared" si="654"/>
        <v>0</v>
      </c>
      <c r="BV10476" s="4">
        <f t="shared" si="655"/>
        <v>0</v>
      </c>
      <c r="BW10476" s="10"/>
      <c r="BX10476" s="4">
        <f t="shared" si="656"/>
        <v>1</v>
      </c>
      <c r="BY10476" s="4">
        <f t="shared" si="657"/>
        <v>1</v>
      </c>
    </row>
    <row r="10477" spans="1:77">
      <c r="A10477" s="10">
        <v>10472</v>
      </c>
      <c r="BT10477" s="10">
        <v>10472</v>
      </c>
      <c r="BU10477" s="4">
        <f t="shared" si="654"/>
        <v>0</v>
      </c>
      <c r="BV10477" s="4">
        <f t="shared" si="655"/>
        <v>0</v>
      </c>
      <c r="BW10477" s="10"/>
      <c r="BX10477" s="4">
        <f t="shared" si="656"/>
        <v>1</v>
      </c>
      <c r="BY10477" s="4">
        <f t="shared" si="657"/>
        <v>1</v>
      </c>
    </row>
    <row r="10478" spans="1:77">
      <c r="A10478" s="10">
        <v>10473</v>
      </c>
      <c r="BT10478" s="10">
        <v>10473</v>
      </c>
      <c r="BU10478" s="4">
        <f t="shared" si="654"/>
        <v>0</v>
      </c>
      <c r="BV10478" s="4">
        <f t="shared" si="655"/>
        <v>0</v>
      </c>
      <c r="BW10478" s="10"/>
      <c r="BX10478" s="4">
        <f t="shared" si="656"/>
        <v>1</v>
      </c>
      <c r="BY10478" s="4">
        <f t="shared" si="657"/>
        <v>1</v>
      </c>
    </row>
    <row r="10479" spans="1:77">
      <c r="A10479" s="10">
        <v>10474</v>
      </c>
      <c r="BT10479" s="10">
        <v>10474</v>
      </c>
      <c r="BU10479" s="4">
        <f t="shared" si="654"/>
        <v>0</v>
      </c>
      <c r="BV10479" s="4">
        <f t="shared" si="655"/>
        <v>0</v>
      </c>
      <c r="BW10479" s="10"/>
      <c r="BX10479" s="4">
        <f t="shared" si="656"/>
        <v>1</v>
      </c>
      <c r="BY10479" s="4">
        <f t="shared" si="657"/>
        <v>1</v>
      </c>
    </row>
    <row r="10480" spans="1:77">
      <c r="A10480" s="10">
        <v>10475</v>
      </c>
      <c r="BT10480" s="10">
        <v>10475</v>
      </c>
      <c r="BU10480" s="4">
        <f t="shared" si="654"/>
        <v>0</v>
      </c>
      <c r="BV10480" s="4">
        <f t="shared" si="655"/>
        <v>0</v>
      </c>
      <c r="BW10480" s="10"/>
      <c r="BX10480" s="4">
        <f t="shared" si="656"/>
        <v>1</v>
      </c>
      <c r="BY10480" s="4">
        <f t="shared" si="657"/>
        <v>1</v>
      </c>
    </row>
    <row r="10481" spans="1:77">
      <c r="A10481" s="10">
        <v>10476</v>
      </c>
      <c r="BT10481" s="10">
        <v>10476</v>
      </c>
      <c r="BU10481" s="4">
        <f t="shared" si="654"/>
        <v>0</v>
      </c>
      <c r="BV10481" s="4">
        <f t="shared" si="655"/>
        <v>0</v>
      </c>
      <c r="BW10481" s="10"/>
      <c r="BX10481" s="4">
        <f t="shared" si="656"/>
        <v>1</v>
      </c>
      <c r="BY10481" s="4">
        <f t="shared" si="657"/>
        <v>1</v>
      </c>
    </row>
    <row r="10482" spans="1:77">
      <c r="A10482" s="10">
        <v>10477</v>
      </c>
      <c r="BT10482" s="10">
        <v>10477</v>
      </c>
      <c r="BU10482" s="4">
        <f t="shared" si="654"/>
        <v>0</v>
      </c>
      <c r="BV10482" s="4">
        <f t="shared" si="655"/>
        <v>0</v>
      </c>
      <c r="BW10482" s="10"/>
      <c r="BX10482" s="4">
        <f t="shared" si="656"/>
        <v>1</v>
      </c>
      <c r="BY10482" s="4">
        <f t="shared" si="657"/>
        <v>1</v>
      </c>
    </row>
    <row r="10483" spans="1:77">
      <c r="A10483" s="10">
        <v>10478</v>
      </c>
      <c r="BT10483" s="10">
        <v>10478</v>
      </c>
      <c r="BU10483" s="4">
        <f t="shared" si="654"/>
        <v>0</v>
      </c>
      <c r="BV10483" s="4">
        <f t="shared" si="655"/>
        <v>0</v>
      </c>
      <c r="BW10483" s="10"/>
      <c r="BX10483" s="4">
        <f t="shared" si="656"/>
        <v>1</v>
      </c>
      <c r="BY10483" s="4">
        <f t="shared" si="657"/>
        <v>1</v>
      </c>
    </row>
    <row r="10484" spans="1:77">
      <c r="A10484" s="10">
        <v>10479</v>
      </c>
      <c r="BT10484" s="10">
        <v>10479</v>
      </c>
      <c r="BU10484" s="4">
        <f t="shared" si="654"/>
        <v>0</v>
      </c>
      <c r="BV10484" s="4">
        <f t="shared" si="655"/>
        <v>0</v>
      </c>
      <c r="BW10484" s="10"/>
      <c r="BX10484" s="4">
        <f t="shared" si="656"/>
        <v>1</v>
      </c>
      <c r="BY10484" s="4">
        <f t="shared" si="657"/>
        <v>1</v>
      </c>
    </row>
    <row r="10485" spans="1:77">
      <c r="A10485" s="10">
        <v>10480</v>
      </c>
      <c r="BT10485" s="10">
        <v>10480</v>
      </c>
      <c r="BU10485" s="4">
        <f t="shared" si="654"/>
        <v>0</v>
      </c>
      <c r="BV10485" s="4">
        <f t="shared" si="655"/>
        <v>0</v>
      </c>
      <c r="BW10485" s="10"/>
      <c r="BX10485" s="4">
        <f t="shared" si="656"/>
        <v>1</v>
      </c>
      <c r="BY10485" s="4">
        <f t="shared" si="657"/>
        <v>1</v>
      </c>
    </row>
    <row r="10486" spans="1:77">
      <c r="A10486" s="10">
        <v>10481</v>
      </c>
      <c r="BT10486" s="10">
        <v>10481</v>
      </c>
      <c r="BU10486" s="4">
        <f t="shared" si="654"/>
        <v>0</v>
      </c>
      <c r="BV10486" s="4">
        <f t="shared" si="655"/>
        <v>0</v>
      </c>
      <c r="BW10486" s="10"/>
      <c r="BX10486" s="4">
        <f t="shared" si="656"/>
        <v>1</v>
      </c>
      <c r="BY10486" s="4">
        <f t="shared" si="657"/>
        <v>1</v>
      </c>
    </row>
    <row r="10487" spans="1:77">
      <c r="A10487" s="10">
        <v>10482</v>
      </c>
      <c r="BT10487" s="10">
        <v>10482</v>
      </c>
      <c r="BU10487" s="4">
        <f t="shared" si="654"/>
        <v>0</v>
      </c>
      <c r="BV10487" s="4">
        <f t="shared" si="655"/>
        <v>0</v>
      </c>
      <c r="BW10487" s="10"/>
      <c r="BX10487" s="4">
        <f t="shared" si="656"/>
        <v>1</v>
      </c>
      <c r="BY10487" s="4">
        <f t="shared" si="657"/>
        <v>1</v>
      </c>
    </row>
    <row r="10488" spans="1:77">
      <c r="A10488" s="10">
        <v>10483</v>
      </c>
      <c r="BT10488" s="10">
        <v>10483</v>
      </c>
      <c r="BU10488" s="4">
        <f t="shared" si="654"/>
        <v>0</v>
      </c>
      <c r="BV10488" s="4">
        <f t="shared" si="655"/>
        <v>0</v>
      </c>
      <c r="BW10488" s="10"/>
      <c r="BX10488" s="4">
        <f t="shared" si="656"/>
        <v>1</v>
      </c>
      <c r="BY10488" s="4">
        <f t="shared" si="657"/>
        <v>1</v>
      </c>
    </row>
    <row r="10489" spans="1:77">
      <c r="A10489" s="10">
        <v>10484</v>
      </c>
      <c r="BT10489" s="10">
        <v>10484</v>
      </c>
      <c r="BU10489" s="4">
        <f t="shared" si="654"/>
        <v>0</v>
      </c>
      <c r="BV10489" s="4">
        <f t="shared" si="655"/>
        <v>0</v>
      </c>
      <c r="BW10489" s="10"/>
      <c r="BX10489" s="4">
        <f t="shared" si="656"/>
        <v>1</v>
      </c>
      <c r="BY10489" s="4">
        <f t="shared" si="657"/>
        <v>1</v>
      </c>
    </row>
    <row r="10490" spans="1:77">
      <c r="A10490" s="10">
        <v>10485</v>
      </c>
      <c r="BT10490" s="10">
        <v>10485</v>
      </c>
      <c r="BU10490" s="4">
        <f t="shared" si="654"/>
        <v>0</v>
      </c>
      <c r="BV10490" s="4">
        <f t="shared" si="655"/>
        <v>0</v>
      </c>
      <c r="BW10490" s="10"/>
      <c r="BX10490" s="4">
        <f t="shared" si="656"/>
        <v>1</v>
      </c>
      <c r="BY10490" s="4">
        <f t="shared" si="657"/>
        <v>1</v>
      </c>
    </row>
    <row r="10491" spans="1:77">
      <c r="A10491" s="10">
        <v>10486</v>
      </c>
      <c r="BT10491" s="10">
        <v>10486</v>
      </c>
      <c r="BU10491" s="4">
        <f t="shared" si="654"/>
        <v>0</v>
      </c>
      <c r="BV10491" s="4">
        <f t="shared" si="655"/>
        <v>0</v>
      </c>
      <c r="BW10491" s="10"/>
      <c r="BX10491" s="4">
        <f t="shared" si="656"/>
        <v>1</v>
      </c>
      <c r="BY10491" s="4">
        <f t="shared" si="657"/>
        <v>1</v>
      </c>
    </row>
    <row r="10492" spans="1:77">
      <c r="A10492" s="10">
        <v>10487</v>
      </c>
      <c r="BT10492" s="10">
        <v>10487</v>
      </c>
      <c r="BU10492" s="4">
        <f t="shared" si="654"/>
        <v>0</v>
      </c>
      <c r="BV10492" s="4">
        <f t="shared" si="655"/>
        <v>0</v>
      </c>
      <c r="BW10492" s="10"/>
      <c r="BX10492" s="4">
        <f t="shared" si="656"/>
        <v>1</v>
      </c>
      <c r="BY10492" s="4">
        <f t="shared" si="657"/>
        <v>1</v>
      </c>
    </row>
    <row r="10493" spans="1:77">
      <c r="A10493" s="10">
        <v>10488</v>
      </c>
      <c r="BT10493" s="10">
        <v>10488</v>
      </c>
      <c r="BU10493" s="4">
        <f t="shared" si="654"/>
        <v>0</v>
      </c>
      <c r="BV10493" s="4">
        <f t="shared" si="655"/>
        <v>0</v>
      </c>
      <c r="BW10493" s="10"/>
      <c r="BX10493" s="4">
        <f t="shared" si="656"/>
        <v>1</v>
      </c>
      <c r="BY10493" s="4">
        <f t="shared" si="657"/>
        <v>1</v>
      </c>
    </row>
    <row r="10494" spans="1:77">
      <c r="A10494" s="10">
        <v>10489</v>
      </c>
      <c r="BT10494" s="10">
        <v>10489</v>
      </c>
      <c r="BU10494" s="4">
        <f t="shared" si="654"/>
        <v>0</v>
      </c>
      <c r="BV10494" s="4">
        <f t="shared" si="655"/>
        <v>0</v>
      </c>
      <c r="BW10494" s="10"/>
      <c r="BX10494" s="4">
        <f t="shared" si="656"/>
        <v>1</v>
      </c>
      <c r="BY10494" s="4">
        <f t="shared" si="657"/>
        <v>1</v>
      </c>
    </row>
    <row r="10495" spans="1:77">
      <c r="A10495" s="10">
        <v>10490</v>
      </c>
      <c r="BT10495" s="10">
        <v>10490</v>
      </c>
      <c r="BU10495" s="4">
        <f t="shared" si="654"/>
        <v>0</v>
      </c>
      <c r="BV10495" s="4">
        <f t="shared" si="655"/>
        <v>0</v>
      </c>
      <c r="BW10495" s="10"/>
      <c r="BX10495" s="4">
        <f t="shared" si="656"/>
        <v>1</v>
      </c>
      <c r="BY10495" s="4">
        <f t="shared" si="657"/>
        <v>1</v>
      </c>
    </row>
    <row r="10496" spans="1:77">
      <c r="A10496" s="10">
        <v>10491</v>
      </c>
      <c r="BT10496" s="10">
        <v>10491</v>
      </c>
      <c r="BU10496" s="4">
        <f t="shared" si="654"/>
        <v>0</v>
      </c>
      <c r="BV10496" s="4">
        <f t="shared" si="655"/>
        <v>0</v>
      </c>
      <c r="BW10496" s="10"/>
      <c r="BX10496" s="4">
        <f t="shared" si="656"/>
        <v>1</v>
      </c>
      <c r="BY10496" s="4">
        <f t="shared" si="657"/>
        <v>1</v>
      </c>
    </row>
    <row r="10497" spans="1:77">
      <c r="A10497" s="10">
        <v>10492</v>
      </c>
      <c r="BT10497" s="10">
        <v>10492</v>
      </c>
      <c r="BU10497" s="4">
        <f t="shared" si="654"/>
        <v>0</v>
      </c>
      <c r="BV10497" s="4">
        <f t="shared" si="655"/>
        <v>0</v>
      </c>
      <c r="BW10497" s="10"/>
      <c r="BX10497" s="4">
        <f t="shared" si="656"/>
        <v>1</v>
      </c>
      <c r="BY10497" s="4">
        <f t="shared" si="657"/>
        <v>1</v>
      </c>
    </row>
    <row r="10498" spans="1:77">
      <c r="A10498" s="10">
        <v>10493</v>
      </c>
      <c r="BT10498" s="10">
        <v>10493</v>
      </c>
      <c r="BU10498" s="4">
        <f t="shared" si="654"/>
        <v>0</v>
      </c>
      <c r="BV10498" s="4">
        <f t="shared" si="655"/>
        <v>0</v>
      </c>
      <c r="BW10498" s="10"/>
      <c r="BX10498" s="4">
        <f t="shared" si="656"/>
        <v>1</v>
      </c>
      <c r="BY10498" s="4">
        <f t="shared" si="657"/>
        <v>1</v>
      </c>
    </row>
    <row r="10499" spans="1:77">
      <c r="A10499" s="10">
        <v>10494</v>
      </c>
      <c r="BT10499" s="10">
        <v>10494</v>
      </c>
      <c r="BU10499" s="4">
        <f t="shared" si="654"/>
        <v>0</v>
      </c>
      <c r="BV10499" s="4">
        <f t="shared" si="655"/>
        <v>0</v>
      </c>
      <c r="BW10499" s="10"/>
      <c r="BX10499" s="4">
        <f t="shared" si="656"/>
        <v>1</v>
      </c>
      <c r="BY10499" s="4">
        <f t="shared" si="657"/>
        <v>1</v>
      </c>
    </row>
    <row r="10500" spans="1:77">
      <c r="A10500" s="10">
        <v>10495</v>
      </c>
      <c r="BT10500" s="10">
        <v>10495</v>
      </c>
      <c r="BU10500" s="4">
        <f t="shared" si="654"/>
        <v>0</v>
      </c>
      <c r="BV10500" s="4">
        <f t="shared" si="655"/>
        <v>0</v>
      </c>
      <c r="BW10500" s="10"/>
      <c r="BX10500" s="4">
        <f t="shared" si="656"/>
        <v>1</v>
      </c>
      <c r="BY10500" s="4">
        <f t="shared" si="657"/>
        <v>1</v>
      </c>
    </row>
    <row r="10501" spans="1:77">
      <c r="A10501" s="10">
        <v>10496</v>
      </c>
      <c r="BT10501" s="10">
        <v>10496</v>
      </c>
      <c r="BU10501" s="4">
        <f t="shared" si="654"/>
        <v>0</v>
      </c>
      <c r="BV10501" s="4">
        <f t="shared" si="655"/>
        <v>0</v>
      </c>
      <c r="BW10501" s="10"/>
      <c r="BX10501" s="4">
        <f t="shared" si="656"/>
        <v>1</v>
      </c>
      <c r="BY10501" s="4">
        <f t="shared" si="657"/>
        <v>1</v>
      </c>
    </row>
    <row r="10502" spans="1:77">
      <c r="A10502" s="10">
        <v>10497</v>
      </c>
      <c r="BT10502" s="10">
        <v>10497</v>
      </c>
      <c r="BU10502" s="4">
        <f t="shared" si="654"/>
        <v>0</v>
      </c>
      <c r="BV10502" s="4">
        <f t="shared" si="655"/>
        <v>0</v>
      </c>
      <c r="BW10502" s="10"/>
      <c r="BX10502" s="4">
        <f t="shared" si="656"/>
        <v>1</v>
      </c>
      <c r="BY10502" s="4">
        <f t="shared" si="657"/>
        <v>1</v>
      </c>
    </row>
    <row r="10503" spans="1:77">
      <c r="A10503" s="10">
        <v>10498</v>
      </c>
      <c r="BT10503" s="10">
        <v>10498</v>
      </c>
      <c r="BU10503" s="4">
        <f t="shared" ref="BU10503:BU10566" si="658">BP10503*$BV$1-BQ10503</f>
        <v>0</v>
      </c>
      <c r="BV10503" s="4">
        <f t="shared" ref="BV10503:BV10566" si="659">BR10503*$BV$1-BS10503</f>
        <v>0</v>
      </c>
      <c r="BW10503" s="10"/>
      <c r="BX10503" s="4">
        <f t="shared" si="656"/>
        <v>1</v>
      </c>
      <c r="BY10503" s="4">
        <f t="shared" si="657"/>
        <v>1</v>
      </c>
    </row>
    <row r="10504" spans="1:77">
      <c r="A10504" s="10">
        <v>10499</v>
      </c>
      <c r="BT10504" s="10">
        <v>10499</v>
      </c>
      <c r="BU10504" s="4">
        <f t="shared" si="658"/>
        <v>0</v>
      </c>
      <c r="BV10504" s="4">
        <f t="shared" si="659"/>
        <v>0</v>
      </c>
      <c r="BW10504" s="10"/>
      <c r="BX10504" s="4">
        <f t="shared" si="656"/>
        <v>1</v>
      </c>
      <c r="BY10504" s="4">
        <f t="shared" si="657"/>
        <v>1</v>
      </c>
    </row>
    <row r="10505" spans="1:77">
      <c r="A10505" s="10">
        <v>10500</v>
      </c>
      <c r="BT10505" s="10">
        <v>10500</v>
      </c>
      <c r="BU10505" s="4">
        <f t="shared" si="658"/>
        <v>0</v>
      </c>
      <c r="BV10505" s="4">
        <f t="shared" si="659"/>
        <v>0</v>
      </c>
      <c r="BW10505" s="10"/>
      <c r="BX10505" s="4">
        <f t="shared" si="656"/>
        <v>1</v>
      </c>
      <c r="BY10505" s="4">
        <f t="shared" si="657"/>
        <v>1</v>
      </c>
    </row>
    <row r="10506" spans="1:77">
      <c r="A10506" s="10">
        <v>10501</v>
      </c>
      <c r="BT10506" s="10">
        <v>10501</v>
      </c>
      <c r="BU10506" s="4">
        <f t="shared" si="658"/>
        <v>0</v>
      </c>
      <c r="BV10506" s="4">
        <f t="shared" si="659"/>
        <v>0</v>
      </c>
      <c r="BW10506" s="10"/>
      <c r="BX10506" s="4">
        <f t="shared" si="656"/>
        <v>1</v>
      </c>
      <c r="BY10506" s="4">
        <f t="shared" si="657"/>
        <v>1</v>
      </c>
    </row>
    <row r="10507" spans="1:77">
      <c r="A10507" s="10">
        <v>10502</v>
      </c>
      <c r="BT10507" s="10">
        <v>10502</v>
      </c>
      <c r="BU10507" s="4">
        <f t="shared" si="658"/>
        <v>0</v>
      </c>
      <c r="BV10507" s="4">
        <f t="shared" si="659"/>
        <v>0</v>
      </c>
      <c r="BW10507" s="10"/>
      <c r="BX10507" s="4">
        <f t="shared" si="656"/>
        <v>1</v>
      </c>
      <c r="BY10507" s="4">
        <f t="shared" si="657"/>
        <v>1</v>
      </c>
    </row>
    <row r="10508" spans="1:77">
      <c r="A10508" s="10">
        <v>10503</v>
      </c>
      <c r="BT10508" s="10">
        <v>10503</v>
      </c>
      <c r="BU10508" s="4">
        <f t="shared" si="658"/>
        <v>0</v>
      </c>
      <c r="BV10508" s="4">
        <f t="shared" si="659"/>
        <v>0</v>
      </c>
      <c r="BW10508" s="10"/>
      <c r="BX10508" s="4">
        <f t="shared" si="656"/>
        <v>1</v>
      </c>
      <c r="BY10508" s="4">
        <f t="shared" si="657"/>
        <v>1</v>
      </c>
    </row>
    <row r="10509" spans="1:77">
      <c r="A10509" s="10">
        <v>10504</v>
      </c>
      <c r="BT10509" s="10">
        <v>10504</v>
      </c>
      <c r="BU10509" s="4">
        <f t="shared" si="658"/>
        <v>0</v>
      </c>
      <c r="BV10509" s="4">
        <f t="shared" si="659"/>
        <v>0</v>
      </c>
      <c r="BW10509" s="10"/>
      <c r="BX10509" s="4">
        <f t="shared" si="656"/>
        <v>1</v>
      </c>
      <c r="BY10509" s="4">
        <f t="shared" si="657"/>
        <v>1</v>
      </c>
    </row>
    <row r="10510" spans="1:77">
      <c r="A10510" s="10">
        <v>10505</v>
      </c>
      <c r="BT10510" s="10">
        <v>10505</v>
      </c>
      <c r="BU10510" s="4">
        <f t="shared" si="658"/>
        <v>0</v>
      </c>
      <c r="BV10510" s="4">
        <f t="shared" si="659"/>
        <v>0</v>
      </c>
      <c r="BW10510" s="10"/>
      <c r="BX10510" s="4">
        <f t="shared" si="656"/>
        <v>1</v>
      </c>
      <c r="BY10510" s="4">
        <f t="shared" si="657"/>
        <v>1</v>
      </c>
    </row>
    <row r="10511" spans="1:77">
      <c r="A10511" s="10">
        <v>10506</v>
      </c>
      <c r="BT10511" s="10">
        <v>10506</v>
      </c>
      <c r="BU10511" s="4">
        <f t="shared" si="658"/>
        <v>0</v>
      </c>
      <c r="BV10511" s="4">
        <f t="shared" si="659"/>
        <v>0</v>
      </c>
      <c r="BW10511" s="10"/>
      <c r="BX10511" s="4">
        <f t="shared" si="656"/>
        <v>1</v>
      </c>
      <c r="BY10511" s="4">
        <f t="shared" si="657"/>
        <v>1</v>
      </c>
    </row>
    <row r="10512" spans="1:77">
      <c r="A10512" s="10">
        <v>10507</v>
      </c>
      <c r="BT10512" s="10">
        <v>10507</v>
      </c>
      <c r="BU10512" s="4">
        <f t="shared" si="658"/>
        <v>0</v>
      </c>
      <c r="BV10512" s="4">
        <f t="shared" si="659"/>
        <v>0</v>
      </c>
      <c r="BW10512" s="10"/>
      <c r="BX10512" s="4">
        <f t="shared" si="656"/>
        <v>1</v>
      </c>
      <c r="BY10512" s="4">
        <f t="shared" si="657"/>
        <v>1</v>
      </c>
    </row>
    <row r="10513" spans="1:77">
      <c r="A10513" s="10">
        <v>10508</v>
      </c>
      <c r="BT10513" s="10">
        <v>10508</v>
      </c>
      <c r="BU10513" s="4">
        <f t="shared" si="658"/>
        <v>0</v>
      </c>
      <c r="BV10513" s="4">
        <f t="shared" si="659"/>
        <v>0</v>
      </c>
      <c r="BW10513" s="10"/>
      <c r="BX10513" s="4">
        <f t="shared" si="656"/>
        <v>1</v>
      </c>
      <c r="BY10513" s="4">
        <f t="shared" si="657"/>
        <v>1</v>
      </c>
    </row>
    <row r="10514" spans="1:77">
      <c r="A10514" s="10">
        <v>10509</v>
      </c>
      <c r="BT10514" s="10">
        <v>10509</v>
      </c>
      <c r="BU10514" s="4">
        <f t="shared" si="658"/>
        <v>0</v>
      </c>
      <c r="BV10514" s="4">
        <f t="shared" si="659"/>
        <v>0</v>
      </c>
      <c r="BW10514" s="10"/>
      <c r="BX10514" s="4">
        <f t="shared" si="656"/>
        <v>1</v>
      </c>
      <c r="BY10514" s="4">
        <f t="shared" si="657"/>
        <v>1</v>
      </c>
    </row>
    <row r="10515" spans="1:77">
      <c r="A10515" s="10">
        <v>10510</v>
      </c>
      <c r="BT10515" s="10">
        <v>10510</v>
      </c>
      <c r="BU10515" s="4">
        <f t="shared" si="658"/>
        <v>0</v>
      </c>
      <c r="BV10515" s="4">
        <f t="shared" si="659"/>
        <v>0</v>
      </c>
      <c r="BW10515" s="10"/>
      <c r="BX10515" s="4">
        <f t="shared" si="656"/>
        <v>1</v>
      </c>
      <c r="BY10515" s="4">
        <f t="shared" si="657"/>
        <v>1</v>
      </c>
    </row>
    <row r="10516" spans="1:77">
      <c r="A10516" s="10">
        <v>10511</v>
      </c>
      <c r="BT10516" s="10">
        <v>10511</v>
      </c>
      <c r="BU10516" s="4">
        <f t="shared" si="658"/>
        <v>0</v>
      </c>
      <c r="BV10516" s="4">
        <f t="shared" si="659"/>
        <v>0</v>
      </c>
      <c r="BW10516" s="10"/>
      <c r="BX10516" s="4">
        <f t="shared" si="656"/>
        <v>1</v>
      </c>
      <c r="BY10516" s="4">
        <f t="shared" si="657"/>
        <v>1</v>
      </c>
    </row>
    <row r="10517" spans="1:77">
      <c r="A10517" s="10">
        <v>10512</v>
      </c>
      <c r="BT10517" s="10">
        <v>10512</v>
      </c>
      <c r="BU10517" s="4">
        <f t="shared" si="658"/>
        <v>0</v>
      </c>
      <c r="BV10517" s="4">
        <f t="shared" si="659"/>
        <v>0</v>
      </c>
      <c r="BW10517" s="10"/>
      <c r="BX10517" s="4">
        <f t="shared" si="656"/>
        <v>1</v>
      </c>
      <c r="BY10517" s="4">
        <f t="shared" si="657"/>
        <v>1</v>
      </c>
    </row>
    <row r="10518" spans="1:77">
      <c r="A10518" s="10">
        <v>10513</v>
      </c>
      <c r="BT10518" s="10">
        <v>10513</v>
      </c>
      <c r="BU10518" s="4">
        <f t="shared" si="658"/>
        <v>0</v>
      </c>
      <c r="BV10518" s="4">
        <f t="shared" si="659"/>
        <v>0</v>
      </c>
      <c r="BW10518" s="10"/>
      <c r="BX10518" s="4">
        <f t="shared" ref="BX10518:BX10581" si="660">IF(BU10518=MAX($BU10518:$BV10518),1,0)</f>
        <v>1</v>
      </c>
      <c r="BY10518" s="4">
        <f t="shared" ref="BY10518:BY10581" si="661">IF(BV10518=MAX($BU10518:$BV10518),1,0)</f>
        <v>1</v>
      </c>
    </row>
    <row r="10519" spans="1:77">
      <c r="A10519" s="10">
        <v>10514</v>
      </c>
      <c r="BT10519" s="10">
        <v>10514</v>
      </c>
      <c r="BU10519" s="4">
        <f t="shared" si="658"/>
        <v>0</v>
      </c>
      <c r="BV10519" s="4">
        <f t="shared" si="659"/>
        <v>0</v>
      </c>
      <c r="BW10519" s="10"/>
      <c r="BX10519" s="4">
        <f t="shared" si="660"/>
        <v>1</v>
      </c>
      <c r="BY10519" s="4">
        <f t="shared" si="661"/>
        <v>1</v>
      </c>
    </row>
    <row r="10520" spans="1:77">
      <c r="A10520" s="10">
        <v>10515</v>
      </c>
      <c r="BT10520" s="10">
        <v>10515</v>
      </c>
      <c r="BU10520" s="4">
        <f t="shared" si="658"/>
        <v>0</v>
      </c>
      <c r="BV10520" s="4">
        <f t="shared" si="659"/>
        <v>0</v>
      </c>
      <c r="BW10520" s="10"/>
      <c r="BX10520" s="4">
        <f t="shared" si="660"/>
        <v>1</v>
      </c>
      <c r="BY10520" s="4">
        <f t="shared" si="661"/>
        <v>1</v>
      </c>
    </row>
    <row r="10521" spans="1:77">
      <c r="A10521" s="10">
        <v>10516</v>
      </c>
      <c r="BT10521" s="10">
        <v>10516</v>
      </c>
      <c r="BU10521" s="4">
        <f t="shared" si="658"/>
        <v>0</v>
      </c>
      <c r="BV10521" s="4">
        <f t="shared" si="659"/>
        <v>0</v>
      </c>
      <c r="BW10521" s="10"/>
      <c r="BX10521" s="4">
        <f t="shared" si="660"/>
        <v>1</v>
      </c>
      <c r="BY10521" s="4">
        <f t="shared" si="661"/>
        <v>1</v>
      </c>
    </row>
    <row r="10522" spans="1:77">
      <c r="A10522" s="10">
        <v>10517</v>
      </c>
      <c r="BT10522" s="10">
        <v>10517</v>
      </c>
      <c r="BU10522" s="4">
        <f t="shared" si="658"/>
        <v>0</v>
      </c>
      <c r="BV10522" s="4">
        <f t="shared" si="659"/>
        <v>0</v>
      </c>
      <c r="BW10522" s="10"/>
      <c r="BX10522" s="4">
        <f t="shared" si="660"/>
        <v>1</v>
      </c>
      <c r="BY10522" s="4">
        <f t="shared" si="661"/>
        <v>1</v>
      </c>
    </row>
    <row r="10523" spans="1:77">
      <c r="A10523" s="10">
        <v>10518</v>
      </c>
      <c r="BT10523" s="10">
        <v>10518</v>
      </c>
      <c r="BU10523" s="4">
        <f t="shared" si="658"/>
        <v>0</v>
      </c>
      <c r="BV10523" s="4">
        <f t="shared" si="659"/>
        <v>0</v>
      </c>
      <c r="BW10523" s="10"/>
      <c r="BX10523" s="4">
        <f t="shared" si="660"/>
        <v>1</v>
      </c>
      <c r="BY10523" s="4">
        <f t="shared" si="661"/>
        <v>1</v>
      </c>
    </row>
    <row r="10524" spans="1:77">
      <c r="A10524" s="10">
        <v>10519</v>
      </c>
      <c r="BT10524" s="10">
        <v>10519</v>
      </c>
      <c r="BU10524" s="4">
        <f t="shared" si="658"/>
        <v>0</v>
      </c>
      <c r="BV10524" s="4">
        <f t="shared" si="659"/>
        <v>0</v>
      </c>
      <c r="BW10524" s="10"/>
      <c r="BX10524" s="4">
        <f t="shared" si="660"/>
        <v>1</v>
      </c>
      <c r="BY10524" s="4">
        <f t="shared" si="661"/>
        <v>1</v>
      </c>
    </row>
    <row r="10525" spans="1:77">
      <c r="A10525" s="10">
        <v>10520</v>
      </c>
      <c r="BT10525" s="10">
        <v>10520</v>
      </c>
      <c r="BU10525" s="4">
        <f t="shared" si="658"/>
        <v>0</v>
      </c>
      <c r="BV10525" s="4">
        <f t="shared" si="659"/>
        <v>0</v>
      </c>
      <c r="BW10525" s="10"/>
      <c r="BX10525" s="4">
        <f t="shared" si="660"/>
        <v>1</v>
      </c>
      <c r="BY10525" s="4">
        <f t="shared" si="661"/>
        <v>1</v>
      </c>
    </row>
    <row r="10526" spans="1:77">
      <c r="A10526" s="10">
        <v>10521</v>
      </c>
      <c r="BT10526" s="10">
        <v>10521</v>
      </c>
      <c r="BU10526" s="4">
        <f t="shared" si="658"/>
        <v>0</v>
      </c>
      <c r="BV10526" s="4">
        <f t="shared" si="659"/>
        <v>0</v>
      </c>
      <c r="BW10526" s="10"/>
      <c r="BX10526" s="4">
        <f t="shared" si="660"/>
        <v>1</v>
      </c>
      <c r="BY10526" s="4">
        <f t="shared" si="661"/>
        <v>1</v>
      </c>
    </row>
    <row r="10527" spans="1:77">
      <c r="A10527" s="10">
        <v>10522</v>
      </c>
      <c r="BT10527" s="10">
        <v>10522</v>
      </c>
      <c r="BU10527" s="4">
        <f t="shared" si="658"/>
        <v>0</v>
      </c>
      <c r="BV10527" s="4">
        <f t="shared" si="659"/>
        <v>0</v>
      </c>
      <c r="BW10527" s="10"/>
      <c r="BX10527" s="4">
        <f t="shared" si="660"/>
        <v>1</v>
      </c>
      <c r="BY10527" s="4">
        <f t="shared" si="661"/>
        <v>1</v>
      </c>
    </row>
    <row r="10528" spans="1:77">
      <c r="A10528" s="10">
        <v>10523</v>
      </c>
      <c r="BT10528" s="10">
        <v>10523</v>
      </c>
      <c r="BU10528" s="4">
        <f t="shared" si="658"/>
        <v>0</v>
      </c>
      <c r="BV10528" s="4">
        <f t="shared" si="659"/>
        <v>0</v>
      </c>
      <c r="BW10528" s="10"/>
      <c r="BX10528" s="4">
        <f t="shared" si="660"/>
        <v>1</v>
      </c>
      <c r="BY10528" s="4">
        <f t="shared" si="661"/>
        <v>1</v>
      </c>
    </row>
    <row r="10529" spans="1:77">
      <c r="A10529" s="10">
        <v>10524</v>
      </c>
      <c r="BT10529" s="10">
        <v>10524</v>
      </c>
      <c r="BU10529" s="4">
        <f t="shared" si="658"/>
        <v>0</v>
      </c>
      <c r="BV10529" s="4">
        <f t="shared" si="659"/>
        <v>0</v>
      </c>
      <c r="BW10529" s="10"/>
      <c r="BX10529" s="4">
        <f t="shared" si="660"/>
        <v>1</v>
      </c>
      <c r="BY10529" s="4">
        <f t="shared" si="661"/>
        <v>1</v>
      </c>
    </row>
    <row r="10530" spans="1:77">
      <c r="A10530" s="10">
        <v>10525</v>
      </c>
      <c r="BT10530" s="10">
        <v>10525</v>
      </c>
      <c r="BU10530" s="4">
        <f t="shared" si="658"/>
        <v>0</v>
      </c>
      <c r="BV10530" s="4">
        <f t="shared" si="659"/>
        <v>0</v>
      </c>
      <c r="BW10530" s="10"/>
      <c r="BX10530" s="4">
        <f t="shared" si="660"/>
        <v>1</v>
      </c>
      <c r="BY10530" s="4">
        <f t="shared" si="661"/>
        <v>1</v>
      </c>
    </row>
    <row r="10531" spans="1:77">
      <c r="A10531" s="10">
        <v>10526</v>
      </c>
      <c r="BT10531" s="10">
        <v>10526</v>
      </c>
      <c r="BU10531" s="4">
        <f t="shared" si="658"/>
        <v>0</v>
      </c>
      <c r="BV10531" s="4">
        <f t="shared" si="659"/>
        <v>0</v>
      </c>
      <c r="BW10531" s="10"/>
      <c r="BX10531" s="4">
        <f t="shared" si="660"/>
        <v>1</v>
      </c>
      <c r="BY10531" s="4">
        <f t="shared" si="661"/>
        <v>1</v>
      </c>
    </row>
    <row r="10532" spans="1:77">
      <c r="A10532" s="10">
        <v>10527</v>
      </c>
      <c r="BT10532" s="10">
        <v>10527</v>
      </c>
      <c r="BU10532" s="4">
        <f t="shared" si="658"/>
        <v>0</v>
      </c>
      <c r="BV10532" s="4">
        <f t="shared" si="659"/>
        <v>0</v>
      </c>
      <c r="BW10532" s="10"/>
      <c r="BX10532" s="4">
        <f t="shared" si="660"/>
        <v>1</v>
      </c>
      <c r="BY10532" s="4">
        <f t="shared" si="661"/>
        <v>1</v>
      </c>
    </row>
    <row r="10533" spans="1:77">
      <c r="A10533" s="10">
        <v>10528</v>
      </c>
      <c r="BT10533" s="10">
        <v>10528</v>
      </c>
      <c r="BU10533" s="4">
        <f t="shared" si="658"/>
        <v>0</v>
      </c>
      <c r="BV10533" s="4">
        <f t="shared" si="659"/>
        <v>0</v>
      </c>
      <c r="BW10533" s="10"/>
      <c r="BX10533" s="4">
        <f t="shared" si="660"/>
        <v>1</v>
      </c>
      <c r="BY10533" s="4">
        <f t="shared" si="661"/>
        <v>1</v>
      </c>
    </row>
    <row r="10534" spans="1:77">
      <c r="A10534" s="10">
        <v>10529</v>
      </c>
      <c r="BT10534" s="10">
        <v>10529</v>
      </c>
      <c r="BU10534" s="4">
        <f t="shared" si="658"/>
        <v>0</v>
      </c>
      <c r="BV10534" s="4">
        <f t="shared" si="659"/>
        <v>0</v>
      </c>
      <c r="BW10534" s="10"/>
      <c r="BX10534" s="4">
        <f t="shared" si="660"/>
        <v>1</v>
      </c>
      <c r="BY10534" s="4">
        <f t="shared" si="661"/>
        <v>1</v>
      </c>
    </row>
    <row r="10535" spans="1:77">
      <c r="A10535" s="10">
        <v>10530</v>
      </c>
      <c r="BT10535" s="10">
        <v>10530</v>
      </c>
      <c r="BU10535" s="4">
        <f t="shared" si="658"/>
        <v>0</v>
      </c>
      <c r="BV10535" s="4">
        <f t="shared" si="659"/>
        <v>0</v>
      </c>
      <c r="BW10535" s="10"/>
      <c r="BX10535" s="4">
        <f t="shared" si="660"/>
        <v>1</v>
      </c>
      <c r="BY10535" s="4">
        <f t="shared" si="661"/>
        <v>1</v>
      </c>
    </row>
    <row r="10536" spans="1:77">
      <c r="A10536" s="10">
        <v>10531</v>
      </c>
      <c r="BT10536" s="10">
        <v>10531</v>
      </c>
      <c r="BU10536" s="4">
        <f t="shared" si="658"/>
        <v>0</v>
      </c>
      <c r="BV10536" s="4">
        <f t="shared" si="659"/>
        <v>0</v>
      </c>
      <c r="BW10536" s="10"/>
      <c r="BX10536" s="4">
        <f t="shared" si="660"/>
        <v>1</v>
      </c>
      <c r="BY10536" s="4">
        <f t="shared" si="661"/>
        <v>1</v>
      </c>
    </row>
    <row r="10537" spans="1:77">
      <c r="A10537" s="10">
        <v>10532</v>
      </c>
      <c r="BT10537" s="10">
        <v>10532</v>
      </c>
      <c r="BU10537" s="4">
        <f t="shared" si="658"/>
        <v>0</v>
      </c>
      <c r="BV10537" s="4">
        <f t="shared" si="659"/>
        <v>0</v>
      </c>
      <c r="BW10537" s="10"/>
      <c r="BX10537" s="4">
        <f t="shared" si="660"/>
        <v>1</v>
      </c>
      <c r="BY10537" s="4">
        <f t="shared" si="661"/>
        <v>1</v>
      </c>
    </row>
    <row r="10538" spans="1:77">
      <c r="A10538" s="10">
        <v>10533</v>
      </c>
      <c r="BT10538" s="10">
        <v>10533</v>
      </c>
      <c r="BU10538" s="4">
        <f t="shared" si="658"/>
        <v>0</v>
      </c>
      <c r="BV10538" s="4">
        <f t="shared" si="659"/>
        <v>0</v>
      </c>
      <c r="BW10538" s="10"/>
      <c r="BX10538" s="4">
        <f t="shared" si="660"/>
        <v>1</v>
      </c>
      <c r="BY10538" s="4">
        <f t="shared" si="661"/>
        <v>1</v>
      </c>
    </row>
    <row r="10539" spans="1:77">
      <c r="A10539" s="10">
        <v>10534</v>
      </c>
      <c r="BT10539" s="10">
        <v>10534</v>
      </c>
      <c r="BU10539" s="4">
        <f t="shared" si="658"/>
        <v>0</v>
      </c>
      <c r="BV10539" s="4">
        <f t="shared" si="659"/>
        <v>0</v>
      </c>
      <c r="BW10539" s="10"/>
      <c r="BX10539" s="4">
        <f t="shared" si="660"/>
        <v>1</v>
      </c>
      <c r="BY10539" s="4">
        <f t="shared" si="661"/>
        <v>1</v>
      </c>
    </row>
    <row r="10540" spans="1:77">
      <c r="A10540" s="10">
        <v>10535</v>
      </c>
      <c r="BT10540" s="10">
        <v>10535</v>
      </c>
      <c r="BU10540" s="4">
        <f t="shared" si="658"/>
        <v>0</v>
      </c>
      <c r="BV10540" s="4">
        <f t="shared" si="659"/>
        <v>0</v>
      </c>
      <c r="BW10540" s="10"/>
      <c r="BX10540" s="4">
        <f t="shared" si="660"/>
        <v>1</v>
      </c>
      <c r="BY10540" s="4">
        <f t="shared" si="661"/>
        <v>1</v>
      </c>
    </row>
    <row r="10541" spans="1:77">
      <c r="A10541" s="10">
        <v>10536</v>
      </c>
      <c r="BT10541" s="10">
        <v>10536</v>
      </c>
      <c r="BU10541" s="4">
        <f t="shared" si="658"/>
        <v>0</v>
      </c>
      <c r="BV10541" s="4">
        <f t="shared" si="659"/>
        <v>0</v>
      </c>
      <c r="BW10541" s="10"/>
      <c r="BX10541" s="4">
        <f t="shared" si="660"/>
        <v>1</v>
      </c>
      <c r="BY10541" s="4">
        <f t="shared" si="661"/>
        <v>1</v>
      </c>
    </row>
    <row r="10542" spans="1:77">
      <c r="A10542" s="10">
        <v>10537</v>
      </c>
      <c r="BT10542" s="10">
        <v>10537</v>
      </c>
      <c r="BU10542" s="4">
        <f t="shared" si="658"/>
        <v>0</v>
      </c>
      <c r="BV10542" s="4">
        <f t="shared" si="659"/>
        <v>0</v>
      </c>
      <c r="BW10542" s="10"/>
      <c r="BX10542" s="4">
        <f t="shared" si="660"/>
        <v>1</v>
      </c>
      <c r="BY10542" s="4">
        <f t="shared" si="661"/>
        <v>1</v>
      </c>
    </row>
    <row r="10543" spans="1:77">
      <c r="A10543" s="10">
        <v>10538</v>
      </c>
      <c r="BT10543" s="10">
        <v>10538</v>
      </c>
      <c r="BU10543" s="4">
        <f t="shared" si="658"/>
        <v>0</v>
      </c>
      <c r="BV10543" s="4">
        <f t="shared" si="659"/>
        <v>0</v>
      </c>
      <c r="BW10543" s="10"/>
      <c r="BX10543" s="4">
        <f t="shared" si="660"/>
        <v>1</v>
      </c>
      <c r="BY10543" s="4">
        <f t="shared" si="661"/>
        <v>1</v>
      </c>
    </row>
    <row r="10544" spans="1:77">
      <c r="A10544" s="10">
        <v>10539</v>
      </c>
      <c r="BT10544" s="10">
        <v>10539</v>
      </c>
      <c r="BU10544" s="4">
        <f t="shared" si="658"/>
        <v>0</v>
      </c>
      <c r="BV10544" s="4">
        <f t="shared" si="659"/>
        <v>0</v>
      </c>
      <c r="BW10544" s="10"/>
      <c r="BX10544" s="4">
        <f t="shared" si="660"/>
        <v>1</v>
      </c>
      <c r="BY10544" s="4">
        <f t="shared" si="661"/>
        <v>1</v>
      </c>
    </row>
    <row r="10545" spans="1:77">
      <c r="A10545" s="10">
        <v>10540</v>
      </c>
      <c r="BT10545" s="10">
        <v>10540</v>
      </c>
      <c r="BU10545" s="4">
        <f t="shared" si="658"/>
        <v>0</v>
      </c>
      <c r="BV10545" s="4">
        <f t="shared" si="659"/>
        <v>0</v>
      </c>
      <c r="BW10545" s="10"/>
      <c r="BX10545" s="4">
        <f t="shared" si="660"/>
        <v>1</v>
      </c>
      <c r="BY10545" s="4">
        <f t="shared" si="661"/>
        <v>1</v>
      </c>
    </row>
    <row r="10546" spans="1:77">
      <c r="A10546" s="10">
        <v>10541</v>
      </c>
      <c r="BT10546" s="10">
        <v>10541</v>
      </c>
      <c r="BU10546" s="4">
        <f t="shared" si="658"/>
        <v>0</v>
      </c>
      <c r="BV10546" s="4">
        <f t="shared" si="659"/>
        <v>0</v>
      </c>
      <c r="BW10546" s="10"/>
      <c r="BX10546" s="4">
        <f t="shared" si="660"/>
        <v>1</v>
      </c>
      <c r="BY10546" s="4">
        <f t="shared" si="661"/>
        <v>1</v>
      </c>
    </row>
    <row r="10547" spans="1:77">
      <c r="A10547" s="10">
        <v>10542</v>
      </c>
      <c r="BT10547" s="10">
        <v>10542</v>
      </c>
      <c r="BU10547" s="4">
        <f t="shared" si="658"/>
        <v>0</v>
      </c>
      <c r="BV10547" s="4">
        <f t="shared" si="659"/>
        <v>0</v>
      </c>
      <c r="BW10547" s="10"/>
      <c r="BX10547" s="4">
        <f t="shared" si="660"/>
        <v>1</v>
      </c>
      <c r="BY10547" s="4">
        <f t="shared" si="661"/>
        <v>1</v>
      </c>
    </row>
    <row r="10548" spans="1:77">
      <c r="A10548" s="10">
        <v>10543</v>
      </c>
      <c r="BT10548" s="10">
        <v>10543</v>
      </c>
      <c r="BU10548" s="4">
        <f t="shared" si="658"/>
        <v>0</v>
      </c>
      <c r="BV10548" s="4">
        <f t="shared" si="659"/>
        <v>0</v>
      </c>
      <c r="BW10548" s="10"/>
      <c r="BX10548" s="4">
        <f t="shared" si="660"/>
        <v>1</v>
      </c>
      <c r="BY10548" s="4">
        <f t="shared" si="661"/>
        <v>1</v>
      </c>
    </row>
    <row r="10549" spans="1:77">
      <c r="A10549" s="10">
        <v>10544</v>
      </c>
      <c r="BT10549" s="10">
        <v>10544</v>
      </c>
      <c r="BU10549" s="4">
        <f t="shared" si="658"/>
        <v>0</v>
      </c>
      <c r="BV10549" s="4">
        <f t="shared" si="659"/>
        <v>0</v>
      </c>
      <c r="BW10549" s="10"/>
      <c r="BX10549" s="4">
        <f t="shared" si="660"/>
        <v>1</v>
      </c>
      <c r="BY10549" s="4">
        <f t="shared" si="661"/>
        <v>1</v>
      </c>
    </row>
    <row r="10550" spans="1:77">
      <c r="A10550" s="10">
        <v>10545</v>
      </c>
      <c r="BT10550" s="10">
        <v>10545</v>
      </c>
      <c r="BU10550" s="4">
        <f t="shared" si="658"/>
        <v>0</v>
      </c>
      <c r="BV10550" s="4">
        <f t="shared" si="659"/>
        <v>0</v>
      </c>
      <c r="BW10550" s="10"/>
      <c r="BX10550" s="4">
        <f t="shared" si="660"/>
        <v>1</v>
      </c>
      <c r="BY10550" s="4">
        <f t="shared" si="661"/>
        <v>1</v>
      </c>
    </row>
    <row r="10551" spans="1:77">
      <c r="A10551" s="10">
        <v>10546</v>
      </c>
      <c r="BT10551" s="10">
        <v>10546</v>
      </c>
      <c r="BU10551" s="4">
        <f t="shared" si="658"/>
        <v>0</v>
      </c>
      <c r="BV10551" s="4">
        <f t="shared" si="659"/>
        <v>0</v>
      </c>
      <c r="BW10551" s="10"/>
      <c r="BX10551" s="4">
        <f t="shared" si="660"/>
        <v>1</v>
      </c>
      <c r="BY10551" s="4">
        <f t="shared" si="661"/>
        <v>1</v>
      </c>
    </row>
    <row r="10552" spans="1:77">
      <c r="A10552" s="10">
        <v>10547</v>
      </c>
      <c r="BT10552" s="10">
        <v>10547</v>
      </c>
      <c r="BU10552" s="4">
        <f t="shared" si="658"/>
        <v>0</v>
      </c>
      <c r="BV10552" s="4">
        <f t="shared" si="659"/>
        <v>0</v>
      </c>
      <c r="BW10552" s="10"/>
      <c r="BX10552" s="4">
        <f t="shared" si="660"/>
        <v>1</v>
      </c>
      <c r="BY10552" s="4">
        <f t="shared" si="661"/>
        <v>1</v>
      </c>
    </row>
    <row r="10553" spans="1:77">
      <c r="A10553" s="10">
        <v>10548</v>
      </c>
      <c r="BT10553" s="10">
        <v>10548</v>
      </c>
      <c r="BU10553" s="4">
        <f t="shared" si="658"/>
        <v>0</v>
      </c>
      <c r="BV10553" s="4">
        <f t="shared" si="659"/>
        <v>0</v>
      </c>
      <c r="BW10553" s="10"/>
      <c r="BX10553" s="4">
        <f t="shared" si="660"/>
        <v>1</v>
      </c>
      <c r="BY10553" s="4">
        <f t="shared" si="661"/>
        <v>1</v>
      </c>
    </row>
    <row r="10554" spans="1:77">
      <c r="A10554" s="10">
        <v>10549</v>
      </c>
      <c r="BT10554" s="10">
        <v>10549</v>
      </c>
      <c r="BU10554" s="4">
        <f t="shared" si="658"/>
        <v>0</v>
      </c>
      <c r="BV10554" s="4">
        <f t="shared" si="659"/>
        <v>0</v>
      </c>
      <c r="BW10554" s="10"/>
      <c r="BX10554" s="4">
        <f t="shared" si="660"/>
        <v>1</v>
      </c>
      <c r="BY10554" s="4">
        <f t="shared" si="661"/>
        <v>1</v>
      </c>
    </row>
    <row r="10555" spans="1:77">
      <c r="A10555" s="10">
        <v>10550</v>
      </c>
      <c r="BT10555" s="10">
        <v>10550</v>
      </c>
      <c r="BU10555" s="4">
        <f t="shared" si="658"/>
        <v>0</v>
      </c>
      <c r="BV10555" s="4">
        <f t="shared" si="659"/>
        <v>0</v>
      </c>
      <c r="BW10555" s="10"/>
      <c r="BX10555" s="4">
        <f t="shared" si="660"/>
        <v>1</v>
      </c>
      <c r="BY10555" s="4">
        <f t="shared" si="661"/>
        <v>1</v>
      </c>
    </row>
    <row r="10556" spans="1:77">
      <c r="A10556" s="10">
        <v>10551</v>
      </c>
      <c r="BT10556" s="10">
        <v>10551</v>
      </c>
      <c r="BU10556" s="4">
        <f t="shared" si="658"/>
        <v>0</v>
      </c>
      <c r="BV10556" s="4">
        <f t="shared" si="659"/>
        <v>0</v>
      </c>
      <c r="BW10556" s="10"/>
      <c r="BX10556" s="4">
        <f t="shared" si="660"/>
        <v>1</v>
      </c>
      <c r="BY10556" s="4">
        <f t="shared" si="661"/>
        <v>1</v>
      </c>
    </row>
    <row r="10557" spans="1:77">
      <c r="A10557" s="10">
        <v>10552</v>
      </c>
      <c r="BT10557" s="10">
        <v>10552</v>
      </c>
      <c r="BU10557" s="4">
        <f t="shared" si="658"/>
        <v>0</v>
      </c>
      <c r="BV10557" s="4">
        <f t="shared" si="659"/>
        <v>0</v>
      </c>
      <c r="BW10557" s="10"/>
      <c r="BX10557" s="4">
        <f t="shared" si="660"/>
        <v>1</v>
      </c>
      <c r="BY10557" s="4">
        <f t="shared" si="661"/>
        <v>1</v>
      </c>
    </row>
    <row r="10558" spans="1:77">
      <c r="A10558" s="10">
        <v>10553</v>
      </c>
      <c r="BT10558" s="10">
        <v>10553</v>
      </c>
      <c r="BU10558" s="4">
        <f t="shared" si="658"/>
        <v>0</v>
      </c>
      <c r="BV10558" s="4">
        <f t="shared" si="659"/>
        <v>0</v>
      </c>
      <c r="BW10558" s="10"/>
      <c r="BX10558" s="4">
        <f t="shared" si="660"/>
        <v>1</v>
      </c>
      <c r="BY10558" s="4">
        <f t="shared" si="661"/>
        <v>1</v>
      </c>
    </row>
    <row r="10559" spans="1:77">
      <c r="A10559" s="10">
        <v>10554</v>
      </c>
      <c r="BT10559" s="10">
        <v>10554</v>
      </c>
      <c r="BU10559" s="4">
        <f t="shared" si="658"/>
        <v>0</v>
      </c>
      <c r="BV10559" s="4">
        <f t="shared" si="659"/>
        <v>0</v>
      </c>
      <c r="BW10559" s="10"/>
      <c r="BX10559" s="4">
        <f t="shared" si="660"/>
        <v>1</v>
      </c>
      <c r="BY10559" s="4">
        <f t="shared" si="661"/>
        <v>1</v>
      </c>
    </row>
    <row r="10560" spans="1:77">
      <c r="A10560" s="10">
        <v>10555</v>
      </c>
      <c r="BT10560" s="10">
        <v>10555</v>
      </c>
      <c r="BU10560" s="4">
        <f t="shared" si="658"/>
        <v>0</v>
      </c>
      <c r="BV10560" s="4">
        <f t="shared" si="659"/>
        <v>0</v>
      </c>
      <c r="BW10560" s="10"/>
      <c r="BX10560" s="4">
        <f t="shared" si="660"/>
        <v>1</v>
      </c>
      <c r="BY10560" s="4">
        <f t="shared" si="661"/>
        <v>1</v>
      </c>
    </row>
    <row r="10561" spans="1:77">
      <c r="A10561" s="10">
        <v>10556</v>
      </c>
      <c r="BT10561" s="10">
        <v>10556</v>
      </c>
      <c r="BU10561" s="4">
        <f t="shared" si="658"/>
        <v>0</v>
      </c>
      <c r="BV10561" s="4">
        <f t="shared" si="659"/>
        <v>0</v>
      </c>
      <c r="BW10561" s="10"/>
      <c r="BX10561" s="4">
        <f t="shared" si="660"/>
        <v>1</v>
      </c>
      <c r="BY10561" s="4">
        <f t="shared" si="661"/>
        <v>1</v>
      </c>
    </row>
    <row r="10562" spans="1:77">
      <c r="A10562" s="10">
        <v>10557</v>
      </c>
      <c r="BT10562" s="10">
        <v>10557</v>
      </c>
      <c r="BU10562" s="4">
        <f t="shared" si="658"/>
        <v>0</v>
      </c>
      <c r="BV10562" s="4">
        <f t="shared" si="659"/>
        <v>0</v>
      </c>
      <c r="BW10562" s="10"/>
      <c r="BX10562" s="4">
        <f t="shared" si="660"/>
        <v>1</v>
      </c>
      <c r="BY10562" s="4">
        <f t="shared" si="661"/>
        <v>1</v>
      </c>
    </row>
    <row r="10563" spans="1:77">
      <c r="A10563" s="10">
        <v>10558</v>
      </c>
      <c r="BT10563" s="10">
        <v>10558</v>
      </c>
      <c r="BU10563" s="4">
        <f t="shared" si="658"/>
        <v>0</v>
      </c>
      <c r="BV10563" s="4">
        <f t="shared" si="659"/>
        <v>0</v>
      </c>
      <c r="BW10563" s="10"/>
      <c r="BX10563" s="4">
        <f t="shared" si="660"/>
        <v>1</v>
      </c>
      <c r="BY10563" s="4">
        <f t="shared" si="661"/>
        <v>1</v>
      </c>
    </row>
    <row r="10564" spans="1:77">
      <c r="A10564" s="10">
        <v>10559</v>
      </c>
      <c r="BT10564" s="10">
        <v>10559</v>
      </c>
      <c r="BU10564" s="4">
        <f t="shared" si="658"/>
        <v>0</v>
      </c>
      <c r="BV10564" s="4">
        <f t="shared" si="659"/>
        <v>0</v>
      </c>
      <c r="BW10564" s="10"/>
      <c r="BX10564" s="4">
        <f t="shared" si="660"/>
        <v>1</v>
      </c>
      <c r="BY10564" s="4">
        <f t="shared" si="661"/>
        <v>1</v>
      </c>
    </row>
    <row r="10565" spans="1:77">
      <c r="A10565" s="10">
        <v>10560</v>
      </c>
      <c r="BT10565" s="10">
        <v>10560</v>
      </c>
      <c r="BU10565" s="4">
        <f t="shared" si="658"/>
        <v>0</v>
      </c>
      <c r="BV10565" s="4">
        <f t="shared" si="659"/>
        <v>0</v>
      </c>
      <c r="BW10565" s="10"/>
      <c r="BX10565" s="4">
        <f t="shared" si="660"/>
        <v>1</v>
      </c>
      <c r="BY10565" s="4">
        <f t="shared" si="661"/>
        <v>1</v>
      </c>
    </row>
    <row r="10566" spans="1:77">
      <c r="A10566" s="10">
        <v>10561</v>
      </c>
      <c r="BT10566" s="10">
        <v>10561</v>
      </c>
      <c r="BU10566" s="4">
        <f t="shared" si="658"/>
        <v>0</v>
      </c>
      <c r="BV10566" s="4">
        <f t="shared" si="659"/>
        <v>0</v>
      </c>
      <c r="BW10566" s="10"/>
      <c r="BX10566" s="4">
        <f t="shared" si="660"/>
        <v>1</v>
      </c>
      <c r="BY10566" s="4">
        <f t="shared" si="661"/>
        <v>1</v>
      </c>
    </row>
    <row r="10567" spans="1:77">
      <c r="A10567" s="10">
        <v>10562</v>
      </c>
      <c r="BT10567" s="10">
        <v>10562</v>
      </c>
      <c r="BU10567" s="4">
        <f t="shared" ref="BU10567:BU10630" si="662">BP10567*$BV$1-BQ10567</f>
        <v>0</v>
      </c>
      <c r="BV10567" s="4">
        <f t="shared" ref="BV10567:BV10630" si="663">BR10567*$BV$1-BS10567</f>
        <v>0</v>
      </c>
      <c r="BW10567" s="10"/>
      <c r="BX10567" s="4">
        <f t="shared" si="660"/>
        <v>1</v>
      </c>
      <c r="BY10567" s="4">
        <f t="shared" si="661"/>
        <v>1</v>
      </c>
    </row>
    <row r="10568" spans="1:77">
      <c r="A10568" s="10">
        <v>10563</v>
      </c>
      <c r="BT10568" s="10">
        <v>10563</v>
      </c>
      <c r="BU10568" s="4">
        <f t="shared" si="662"/>
        <v>0</v>
      </c>
      <c r="BV10568" s="4">
        <f t="shared" si="663"/>
        <v>0</v>
      </c>
      <c r="BW10568" s="10"/>
      <c r="BX10568" s="4">
        <f t="shared" si="660"/>
        <v>1</v>
      </c>
      <c r="BY10568" s="4">
        <f t="shared" si="661"/>
        <v>1</v>
      </c>
    </row>
    <row r="10569" spans="1:77">
      <c r="A10569" s="10">
        <v>10564</v>
      </c>
      <c r="BT10569" s="10">
        <v>10564</v>
      </c>
      <c r="BU10569" s="4">
        <f t="shared" si="662"/>
        <v>0</v>
      </c>
      <c r="BV10569" s="4">
        <f t="shared" si="663"/>
        <v>0</v>
      </c>
      <c r="BW10569" s="10"/>
      <c r="BX10569" s="4">
        <f t="shared" si="660"/>
        <v>1</v>
      </c>
      <c r="BY10569" s="4">
        <f t="shared" si="661"/>
        <v>1</v>
      </c>
    </row>
    <row r="10570" spans="1:77">
      <c r="A10570" s="10">
        <v>10565</v>
      </c>
      <c r="BT10570" s="10">
        <v>10565</v>
      </c>
      <c r="BU10570" s="4">
        <f t="shared" si="662"/>
        <v>0</v>
      </c>
      <c r="BV10570" s="4">
        <f t="shared" si="663"/>
        <v>0</v>
      </c>
      <c r="BW10570" s="10"/>
      <c r="BX10570" s="4">
        <f t="shared" si="660"/>
        <v>1</v>
      </c>
      <c r="BY10570" s="4">
        <f t="shared" si="661"/>
        <v>1</v>
      </c>
    </row>
    <row r="10571" spans="1:77">
      <c r="A10571" s="10">
        <v>10566</v>
      </c>
      <c r="BT10571" s="10">
        <v>10566</v>
      </c>
      <c r="BU10571" s="4">
        <f t="shared" si="662"/>
        <v>0</v>
      </c>
      <c r="BV10571" s="4">
        <f t="shared" si="663"/>
        <v>0</v>
      </c>
      <c r="BW10571" s="10"/>
      <c r="BX10571" s="4">
        <f t="shared" si="660"/>
        <v>1</v>
      </c>
      <c r="BY10571" s="4">
        <f t="shared" si="661"/>
        <v>1</v>
      </c>
    </row>
    <row r="10572" spans="1:77">
      <c r="A10572" s="10">
        <v>10567</v>
      </c>
      <c r="BT10572" s="10">
        <v>10567</v>
      </c>
      <c r="BU10572" s="4">
        <f t="shared" si="662"/>
        <v>0</v>
      </c>
      <c r="BV10572" s="4">
        <f t="shared" si="663"/>
        <v>0</v>
      </c>
      <c r="BW10572" s="10"/>
      <c r="BX10572" s="4">
        <f t="shared" si="660"/>
        <v>1</v>
      </c>
      <c r="BY10572" s="4">
        <f t="shared" si="661"/>
        <v>1</v>
      </c>
    </row>
    <row r="10573" spans="1:77">
      <c r="A10573" s="10">
        <v>10568</v>
      </c>
      <c r="BT10573" s="10">
        <v>10568</v>
      </c>
      <c r="BU10573" s="4">
        <f t="shared" si="662"/>
        <v>0</v>
      </c>
      <c r="BV10573" s="4">
        <f t="shared" si="663"/>
        <v>0</v>
      </c>
      <c r="BW10573" s="10"/>
      <c r="BX10573" s="4">
        <f t="shared" si="660"/>
        <v>1</v>
      </c>
      <c r="BY10573" s="4">
        <f t="shared" si="661"/>
        <v>1</v>
      </c>
    </row>
    <row r="10574" spans="1:77">
      <c r="A10574" s="10">
        <v>10569</v>
      </c>
      <c r="BT10574" s="10">
        <v>10569</v>
      </c>
      <c r="BU10574" s="4">
        <f t="shared" si="662"/>
        <v>0</v>
      </c>
      <c r="BV10574" s="4">
        <f t="shared" si="663"/>
        <v>0</v>
      </c>
      <c r="BW10574" s="10"/>
      <c r="BX10574" s="4">
        <f t="shared" si="660"/>
        <v>1</v>
      </c>
      <c r="BY10574" s="4">
        <f t="shared" si="661"/>
        <v>1</v>
      </c>
    </row>
    <row r="10575" spans="1:77">
      <c r="A10575" s="10">
        <v>10570</v>
      </c>
      <c r="BT10575" s="10">
        <v>10570</v>
      </c>
      <c r="BU10575" s="4">
        <f t="shared" si="662"/>
        <v>0</v>
      </c>
      <c r="BV10575" s="4">
        <f t="shared" si="663"/>
        <v>0</v>
      </c>
      <c r="BW10575" s="10"/>
      <c r="BX10575" s="4">
        <f t="shared" si="660"/>
        <v>1</v>
      </c>
      <c r="BY10575" s="4">
        <f t="shared" si="661"/>
        <v>1</v>
      </c>
    </row>
    <row r="10576" spans="1:77">
      <c r="A10576" s="10">
        <v>10571</v>
      </c>
      <c r="BT10576" s="10">
        <v>10571</v>
      </c>
      <c r="BU10576" s="4">
        <f t="shared" si="662"/>
        <v>0</v>
      </c>
      <c r="BV10576" s="4">
        <f t="shared" si="663"/>
        <v>0</v>
      </c>
      <c r="BW10576" s="10"/>
      <c r="BX10576" s="4">
        <f t="shared" si="660"/>
        <v>1</v>
      </c>
      <c r="BY10576" s="4">
        <f t="shared" si="661"/>
        <v>1</v>
      </c>
    </row>
    <row r="10577" spans="1:77">
      <c r="A10577" s="10">
        <v>10572</v>
      </c>
      <c r="BT10577" s="10">
        <v>10572</v>
      </c>
      <c r="BU10577" s="4">
        <f t="shared" si="662"/>
        <v>0</v>
      </c>
      <c r="BV10577" s="4">
        <f t="shared" si="663"/>
        <v>0</v>
      </c>
      <c r="BW10577" s="10"/>
      <c r="BX10577" s="4">
        <f t="shared" si="660"/>
        <v>1</v>
      </c>
      <c r="BY10577" s="4">
        <f t="shared" si="661"/>
        <v>1</v>
      </c>
    </row>
    <row r="10578" spans="1:77">
      <c r="A10578" s="10">
        <v>10573</v>
      </c>
      <c r="BT10578" s="10">
        <v>10573</v>
      </c>
      <c r="BU10578" s="4">
        <f t="shared" si="662"/>
        <v>0</v>
      </c>
      <c r="BV10578" s="4">
        <f t="shared" si="663"/>
        <v>0</v>
      </c>
      <c r="BW10578" s="10"/>
      <c r="BX10578" s="4">
        <f t="shared" si="660"/>
        <v>1</v>
      </c>
      <c r="BY10578" s="4">
        <f t="shared" si="661"/>
        <v>1</v>
      </c>
    </row>
    <row r="10579" spans="1:77">
      <c r="A10579" s="10">
        <v>10574</v>
      </c>
      <c r="BT10579" s="10">
        <v>10574</v>
      </c>
      <c r="BU10579" s="4">
        <f t="shared" si="662"/>
        <v>0</v>
      </c>
      <c r="BV10579" s="4">
        <f t="shared" si="663"/>
        <v>0</v>
      </c>
      <c r="BW10579" s="10"/>
      <c r="BX10579" s="4">
        <f t="shared" si="660"/>
        <v>1</v>
      </c>
      <c r="BY10579" s="4">
        <f t="shared" si="661"/>
        <v>1</v>
      </c>
    </row>
    <row r="10580" spans="1:77">
      <c r="A10580" s="10">
        <v>10575</v>
      </c>
      <c r="BT10580" s="10">
        <v>10575</v>
      </c>
      <c r="BU10580" s="4">
        <f t="shared" si="662"/>
        <v>0</v>
      </c>
      <c r="BV10580" s="4">
        <f t="shared" si="663"/>
        <v>0</v>
      </c>
      <c r="BW10580" s="10"/>
      <c r="BX10580" s="4">
        <f t="shared" si="660"/>
        <v>1</v>
      </c>
      <c r="BY10580" s="4">
        <f t="shared" si="661"/>
        <v>1</v>
      </c>
    </row>
    <row r="10581" spans="1:77">
      <c r="A10581" s="10">
        <v>10576</v>
      </c>
      <c r="BT10581" s="10">
        <v>10576</v>
      </c>
      <c r="BU10581" s="4">
        <f t="shared" si="662"/>
        <v>0</v>
      </c>
      <c r="BV10581" s="4">
        <f t="shared" si="663"/>
        <v>0</v>
      </c>
      <c r="BW10581" s="10"/>
      <c r="BX10581" s="4">
        <f t="shared" si="660"/>
        <v>1</v>
      </c>
      <c r="BY10581" s="4">
        <f t="shared" si="661"/>
        <v>1</v>
      </c>
    </row>
    <row r="10582" spans="1:77">
      <c r="A10582" s="10">
        <v>10577</v>
      </c>
      <c r="BT10582" s="10">
        <v>10577</v>
      </c>
      <c r="BU10582" s="4">
        <f t="shared" si="662"/>
        <v>0</v>
      </c>
      <c r="BV10582" s="4">
        <f t="shared" si="663"/>
        <v>0</v>
      </c>
      <c r="BW10582" s="10"/>
      <c r="BX10582" s="4">
        <f t="shared" ref="BX10582:BX10645" si="664">IF(BU10582=MAX($BU10582:$BV10582),1,0)</f>
        <v>1</v>
      </c>
      <c r="BY10582" s="4">
        <f t="shared" ref="BY10582:BY10645" si="665">IF(BV10582=MAX($BU10582:$BV10582),1,0)</f>
        <v>1</v>
      </c>
    </row>
    <row r="10583" spans="1:77">
      <c r="A10583" s="10">
        <v>10578</v>
      </c>
      <c r="BT10583" s="10">
        <v>10578</v>
      </c>
      <c r="BU10583" s="4">
        <f t="shared" si="662"/>
        <v>0</v>
      </c>
      <c r="BV10583" s="4">
        <f t="shared" si="663"/>
        <v>0</v>
      </c>
      <c r="BW10583" s="10"/>
      <c r="BX10583" s="4">
        <f t="shared" si="664"/>
        <v>1</v>
      </c>
      <c r="BY10583" s="4">
        <f t="shared" si="665"/>
        <v>1</v>
      </c>
    </row>
    <row r="10584" spans="1:77">
      <c r="A10584" s="10">
        <v>10579</v>
      </c>
      <c r="BT10584" s="10">
        <v>10579</v>
      </c>
      <c r="BU10584" s="4">
        <f t="shared" si="662"/>
        <v>0</v>
      </c>
      <c r="BV10584" s="4">
        <f t="shared" si="663"/>
        <v>0</v>
      </c>
      <c r="BW10584" s="10"/>
      <c r="BX10584" s="4">
        <f t="shared" si="664"/>
        <v>1</v>
      </c>
      <c r="BY10584" s="4">
        <f t="shared" si="665"/>
        <v>1</v>
      </c>
    </row>
    <row r="10585" spans="1:77">
      <c r="A10585" s="10">
        <v>10580</v>
      </c>
      <c r="BT10585" s="10">
        <v>10580</v>
      </c>
      <c r="BU10585" s="4">
        <f t="shared" si="662"/>
        <v>0</v>
      </c>
      <c r="BV10585" s="4">
        <f t="shared" si="663"/>
        <v>0</v>
      </c>
      <c r="BW10585" s="10"/>
      <c r="BX10585" s="4">
        <f t="shared" si="664"/>
        <v>1</v>
      </c>
      <c r="BY10585" s="4">
        <f t="shared" si="665"/>
        <v>1</v>
      </c>
    </row>
    <row r="10586" spans="1:77">
      <c r="A10586" s="10">
        <v>10581</v>
      </c>
      <c r="BT10586" s="10">
        <v>10581</v>
      </c>
      <c r="BU10586" s="4">
        <f t="shared" si="662"/>
        <v>0</v>
      </c>
      <c r="BV10586" s="4">
        <f t="shared" si="663"/>
        <v>0</v>
      </c>
      <c r="BW10586" s="10"/>
      <c r="BX10586" s="4">
        <f t="shared" si="664"/>
        <v>1</v>
      </c>
      <c r="BY10586" s="4">
        <f t="shared" si="665"/>
        <v>1</v>
      </c>
    </row>
    <row r="10587" spans="1:77">
      <c r="A10587" s="10">
        <v>10582</v>
      </c>
      <c r="BT10587" s="10">
        <v>10582</v>
      </c>
      <c r="BU10587" s="4">
        <f t="shared" si="662"/>
        <v>0</v>
      </c>
      <c r="BV10587" s="4">
        <f t="shared" si="663"/>
        <v>0</v>
      </c>
      <c r="BW10587" s="10"/>
      <c r="BX10587" s="4">
        <f t="shared" si="664"/>
        <v>1</v>
      </c>
      <c r="BY10587" s="4">
        <f t="shared" si="665"/>
        <v>1</v>
      </c>
    </row>
    <row r="10588" spans="1:77">
      <c r="A10588" s="10">
        <v>10583</v>
      </c>
      <c r="BT10588" s="10">
        <v>10583</v>
      </c>
      <c r="BU10588" s="4">
        <f t="shared" si="662"/>
        <v>0</v>
      </c>
      <c r="BV10588" s="4">
        <f t="shared" si="663"/>
        <v>0</v>
      </c>
      <c r="BW10588" s="10"/>
      <c r="BX10588" s="4">
        <f t="shared" si="664"/>
        <v>1</v>
      </c>
      <c r="BY10588" s="4">
        <f t="shared" si="665"/>
        <v>1</v>
      </c>
    </row>
    <row r="10589" spans="1:77">
      <c r="A10589" s="10">
        <v>10584</v>
      </c>
      <c r="BT10589" s="10">
        <v>10584</v>
      </c>
      <c r="BU10589" s="4">
        <f t="shared" si="662"/>
        <v>0</v>
      </c>
      <c r="BV10589" s="4">
        <f t="shared" si="663"/>
        <v>0</v>
      </c>
      <c r="BW10589" s="10"/>
      <c r="BX10589" s="4">
        <f t="shared" si="664"/>
        <v>1</v>
      </c>
      <c r="BY10589" s="4">
        <f t="shared" si="665"/>
        <v>1</v>
      </c>
    </row>
    <row r="10590" spans="1:77">
      <c r="A10590" s="10">
        <v>10585</v>
      </c>
      <c r="BT10590" s="10">
        <v>10585</v>
      </c>
      <c r="BU10590" s="4">
        <f t="shared" si="662"/>
        <v>0</v>
      </c>
      <c r="BV10590" s="4">
        <f t="shared" si="663"/>
        <v>0</v>
      </c>
      <c r="BW10590" s="10"/>
      <c r="BX10590" s="4">
        <f t="shared" si="664"/>
        <v>1</v>
      </c>
      <c r="BY10590" s="4">
        <f t="shared" si="665"/>
        <v>1</v>
      </c>
    </row>
    <row r="10591" spans="1:77">
      <c r="A10591" s="10">
        <v>10586</v>
      </c>
      <c r="BT10591" s="10">
        <v>10586</v>
      </c>
      <c r="BU10591" s="4">
        <f t="shared" si="662"/>
        <v>0</v>
      </c>
      <c r="BV10591" s="4">
        <f t="shared" si="663"/>
        <v>0</v>
      </c>
      <c r="BW10591" s="10"/>
      <c r="BX10591" s="4">
        <f t="shared" si="664"/>
        <v>1</v>
      </c>
      <c r="BY10591" s="4">
        <f t="shared" si="665"/>
        <v>1</v>
      </c>
    </row>
    <row r="10592" spans="1:77">
      <c r="A10592" s="10">
        <v>10587</v>
      </c>
      <c r="BT10592" s="10">
        <v>10587</v>
      </c>
      <c r="BU10592" s="4">
        <f t="shared" si="662"/>
        <v>0</v>
      </c>
      <c r="BV10592" s="4">
        <f t="shared" si="663"/>
        <v>0</v>
      </c>
      <c r="BW10592" s="10"/>
      <c r="BX10592" s="4">
        <f t="shared" si="664"/>
        <v>1</v>
      </c>
      <c r="BY10592" s="4">
        <f t="shared" si="665"/>
        <v>1</v>
      </c>
    </row>
    <row r="10593" spans="1:77">
      <c r="A10593" s="10">
        <v>10588</v>
      </c>
      <c r="BT10593" s="10">
        <v>10588</v>
      </c>
      <c r="BU10593" s="4">
        <f t="shared" si="662"/>
        <v>0</v>
      </c>
      <c r="BV10593" s="4">
        <f t="shared" si="663"/>
        <v>0</v>
      </c>
      <c r="BW10593" s="10"/>
      <c r="BX10593" s="4">
        <f t="shared" si="664"/>
        <v>1</v>
      </c>
      <c r="BY10593" s="4">
        <f t="shared" si="665"/>
        <v>1</v>
      </c>
    </row>
    <row r="10594" spans="1:77">
      <c r="A10594" s="10">
        <v>10589</v>
      </c>
      <c r="BT10594" s="10">
        <v>10589</v>
      </c>
      <c r="BU10594" s="4">
        <f t="shared" si="662"/>
        <v>0</v>
      </c>
      <c r="BV10594" s="4">
        <f t="shared" si="663"/>
        <v>0</v>
      </c>
      <c r="BW10594" s="10"/>
      <c r="BX10594" s="4">
        <f t="shared" si="664"/>
        <v>1</v>
      </c>
      <c r="BY10594" s="4">
        <f t="shared" si="665"/>
        <v>1</v>
      </c>
    </row>
    <row r="10595" spans="1:77">
      <c r="A10595" s="10">
        <v>10590</v>
      </c>
      <c r="BT10595" s="10">
        <v>10590</v>
      </c>
      <c r="BU10595" s="4">
        <f t="shared" si="662"/>
        <v>0</v>
      </c>
      <c r="BV10595" s="4">
        <f t="shared" si="663"/>
        <v>0</v>
      </c>
      <c r="BW10595" s="10"/>
      <c r="BX10595" s="4">
        <f t="shared" si="664"/>
        <v>1</v>
      </c>
      <c r="BY10595" s="4">
        <f t="shared" si="665"/>
        <v>1</v>
      </c>
    </row>
    <row r="10596" spans="1:77">
      <c r="A10596" s="10">
        <v>10591</v>
      </c>
      <c r="BT10596" s="10">
        <v>10591</v>
      </c>
      <c r="BU10596" s="4">
        <f t="shared" si="662"/>
        <v>0</v>
      </c>
      <c r="BV10596" s="4">
        <f t="shared" si="663"/>
        <v>0</v>
      </c>
      <c r="BW10596" s="10"/>
      <c r="BX10596" s="4">
        <f t="shared" si="664"/>
        <v>1</v>
      </c>
      <c r="BY10596" s="4">
        <f t="shared" si="665"/>
        <v>1</v>
      </c>
    </row>
    <row r="10597" spans="1:77">
      <c r="A10597" s="10">
        <v>10592</v>
      </c>
      <c r="BT10597" s="10">
        <v>10592</v>
      </c>
      <c r="BU10597" s="4">
        <f t="shared" si="662"/>
        <v>0</v>
      </c>
      <c r="BV10597" s="4">
        <f t="shared" si="663"/>
        <v>0</v>
      </c>
      <c r="BW10597" s="10"/>
      <c r="BX10597" s="4">
        <f t="shared" si="664"/>
        <v>1</v>
      </c>
      <c r="BY10597" s="4">
        <f t="shared" si="665"/>
        <v>1</v>
      </c>
    </row>
    <row r="10598" spans="1:77">
      <c r="A10598" s="10">
        <v>10593</v>
      </c>
      <c r="BT10598" s="10">
        <v>10593</v>
      </c>
      <c r="BU10598" s="4">
        <f t="shared" si="662"/>
        <v>0</v>
      </c>
      <c r="BV10598" s="4">
        <f t="shared" si="663"/>
        <v>0</v>
      </c>
      <c r="BW10598" s="10"/>
      <c r="BX10598" s="4">
        <f t="shared" si="664"/>
        <v>1</v>
      </c>
      <c r="BY10598" s="4">
        <f t="shared" si="665"/>
        <v>1</v>
      </c>
    </row>
    <row r="10599" spans="1:77">
      <c r="A10599" s="10">
        <v>10594</v>
      </c>
      <c r="BT10599" s="10">
        <v>10594</v>
      </c>
      <c r="BU10599" s="4">
        <f t="shared" si="662"/>
        <v>0</v>
      </c>
      <c r="BV10599" s="4">
        <f t="shared" si="663"/>
        <v>0</v>
      </c>
      <c r="BW10599" s="10"/>
      <c r="BX10599" s="4">
        <f t="shared" si="664"/>
        <v>1</v>
      </c>
      <c r="BY10599" s="4">
        <f t="shared" si="665"/>
        <v>1</v>
      </c>
    </row>
    <row r="10600" spans="1:77">
      <c r="A10600" s="10">
        <v>10595</v>
      </c>
      <c r="BT10600" s="10">
        <v>10595</v>
      </c>
      <c r="BU10600" s="4">
        <f t="shared" si="662"/>
        <v>0</v>
      </c>
      <c r="BV10600" s="4">
        <f t="shared" si="663"/>
        <v>0</v>
      </c>
      <c r="BW10600" s="10"/>
      <c r="BX10600" s="4">
        <f t="shared" si="664"/>
        <v>1</v>
      </c>
      <c r="BY10600" s="4">
        <f t="shared" si="665"/>
        <v>1</v>
      </c>
    </row>
    <row r="10601" spans="1:77">
      <c r="A10601" s="10">
        <v>10596</v>
      </c>
      <c r="BT10601" s="10">
        <v>10596</v>
      </c>
      <c r="BU10601" s="4">
        <f t="shared" si="662"/>
        <v>0</v>
      </c>
      <c r="BV10601" s="4">
        <f t="shared" si="663"/>
        <v>0</v>
      </c>
      <c r="BW10601" s="10"/>
      <c r="BX10601" s="4">
        <f t="shared" si="664"/>
        <v>1</v>
      </c>
      <c r="BY10601" s="4">
        <f t="shared" si="665"/>
        <v>1</v>
      </c>
    </row>
    <row r="10602" spans="1:77">
      <c r="A10602" s="10">
        <v>10597</v>
      </c>
      <c r="BT10602" s="10">
        <v>10597</v>
      </c>
      <c r="BU10602" s="4">
        <f t="shared" si="662"/>
        <v>0</v>
      </c>
      <c r="BV10602" s="4">
        <f t="shared" si="663"/>
        <v>0</v>
      </c>
      <c r="BW10602" s="10"/>
      <c r="BX10602" s="4">
        <f t="shared" si="664"/>
        <v>1</v>
      </c>
      <c r="BY10602" s="4">
        <f t="shared" si="665"/>
        <v>1</v>
      </c>
    </row>
    <row r="10603" spans="1:77">
      <c r="A10603" s="10">
        <v>10598</v>
      </c>
      <c r="BT10603" s="10">
        <v>10598</v>
      </c>
      <c r="BU10603" s="4">
        <f t="shared" si="662"/>
        <v>0</v>
      </c>
      <c r="BV10603" s="4">
        <f t="shared" si="663"/>
        <v>0</v>
      </c>
      <c r="BW10603" s="10"/>
      <c r="BX10603" s="4">
        <f t="shared" si="664"/>
        <v>1</v>
      </c>
      <c r="BY10603" s="4">
        <f t="shared" si="665"/>
        <v>1</v>
      </c>
    </row>
    <row r="10604" spans="1:77">
      <c r="A10604" s="10">
        <v>10599</v>
      </c>
      <c r="BT10604" s="10">
        <v>10599</v>
      </c>
      <c r="BU10604" s="4">
        <f t="shared" si="662"/>
        <v>0</v>
      </c>
      <c r="BV10604" s="4">
        <f t="shared" si="663"/>
        <v>0</v>
      </c>
      <c r="BW10604" s="10"/>
      <c r="BX10604" s="4">
        <f t="shared" si="664"/>
        <v>1</v>
      </c>
      <c r="BY10604" s="4">
        <f t="shared" si="665"/>
        <v>1</v>
      </c>
    </row>
    <row r="10605" spans="1:77">
      <c r="A10605" s="10">
        <v>10600</v>
      </c>
      <c r="BT10605" s="10">
        <v>10600</v>
      </c>
      <c r="BU10605" s="4">
        <f t="shared" si="662"/>
        <v>0</v>
      </c>
      <c r="BV10605" s="4">
        <f t="shared" si="663"/>
        <v>0</v>
      </c>
      <c r="BW10605" s="10"/>
      <c r="BX10605" s="4">
        <f t="shared" si="664"/>
        <v>1</v>
      </c>
      <c r="BY10605" s="4">
        <f t="shared" si="665"/>
        <v>1</v>
      </c>
    </row>
    <row r="10606" spans="1:77">
      <c r="A10606" s="10">
        <v>10601</v>
      </c>
      <c r="BT10606" s="10">
        <v>10601</v>
      </c>
      <c r="BU10606" s="4">
        <f t="shared" si="662"/>
        <v>0</v>
      </c>
      <c r="BV10606" s="4">
        <f t="shared" si="663"/>
        <v>0</v>
      </c>
      <c r="BW10606" s="10"/>
      <c r="BX10606" s="4">
        <f t="shared" si="664"/>
        <v>1</v>
      </c>
      <c r="BY10606" s="4">
        <f t="shared" si="665"/>
        <v>1</v>
      </c>
    </row>
    <row r="10607" spans="1:77">
      <c r="A10607" s="10">
        <v>10602</v>
      </c>
      <c r="BT10607" s="10">
        <v>10602</v>
      </c>
      <c r="BU10607" s="4">
        <f t="shared" si="662"/>
        <v>0</v>
      </c>
      <c r="BV10607" s="4">
        <f t="shared" si="663"/>
        <v>0</v>
      </c>
      <c r="BW10607" s="10"/>
      <c r="BX10607" s="4">
        <f t="shared" si="664"/>
        <v>1</v>
      </c>
      <c r="BY10607" s="4">
        <f t="shared" si="665"/>
        <v>1</v>
      </c>
    </row>
    <row r="10608" spans="1:77">
      <c r="A10608" s="10">
        <v>10603</v>
      </c>
      <c r="BT10608" s="10">
        <v>10603</v>
      </c>
      <c r="BU10608" s="4">
        <f t="shared" si="662"/>
        <v>0</v>
      </c>
      <c r="BV10608" s="4">
        <f t="shared" si="663"/>
        <v>0</v>
      </c>
      <c r="BW10608" s="10"/>
      <c r="BX10608" s="4">
        <f t="shared" si="664"/>
        <v>1</v>
      </c>
      <c r="BY10608" s="4">
        <f t="shared" si="665"/>
        <v>1</v>
      </c>
    </row>
    <row r="10609" spans="1:77">
      <c r="A10609" s="10">
        <v>10604</v>
      </c>
      <c r="BT10609" s="10">
        <v>10604</v>
      </c>
      <c r="BU10609" s="4">
        <f t="shared" si="662"/>
        <v>0</v>
      </c>
      <c r="BV10609" s="4">
        <f t="shared" si="663"/>
        <v>0</v>
      </c>
      <c r="BW10609" s="10"/>
      <c r="BX10609" s="4">
        <f t="shared" si="664"/>
        <v>1</v>
      </c>
      <c r="BY10609" s="4">
        <f t="shared" si="665"/>
        <v>1</v>
      </c>
    </row>
    <row r="10610" spans="1:77">
      <c r="A10610" s="10">
        <v>10605</v>
      </c>
      <c r="BT10610" s="10">
        <v>10605</v>
      </c>
      <c r="BU10610" s="4">
        <f t="shared" si="662"/>
        <v>0</v>
      </c>
      <c r="BV10610" s="4">
        <f t="shared" si="663"/>
        <v>0</v>
      </c>
      <c r="BW10610" s="10"/>
      <c r="BX10610" s="4">
        <f t="shared" si="664"/>
        <v>1</v>
      </c>
      <c r="BY10610" s="4">
        <f t="shared" si="665"/>
        <v>1</v>
      </c>
    </row>
    <row r="10611" spans="1:77">
      <c r="A10611" s="10">
        <v>10606</v>
      </c>
      <c r="BT10611" s="10">
        <v>10606</v>
      </c>
      <c r="BU10611" s="4">
        <f t="shared" si="662"/>
        <v>0</v>
      </c>
      <c r="BV10611" s="4">
        <f t="shared" si="663"/>
        <v>0</v>
      </c>
      <c r="BW10611" s="10"/>
      <c r="BX10611" s="4">
        <f t="shared" si="664"/>
        <v>1</v>
      </c>
      <c r="BY10611" s="4">
        <f t="shared" si="665"/>
        <v>1</v>
      </c>
    </row>
    <row r="10612" spans="1:77">
      <c r="A10612" s="10">
        <v>10607</v>
      </c>
      <c r="BT10612" s="10">
        <v>10607</v>
      </c>
      <c r="BU10612" s="4">
        <f t="shared" si="662"/>
        <v>0</v>
      </c>
      <c r="BV10612" s="4">
        <f t="shared" si="663"/>
        <v>0</v>
      </c>
      <c r="BW10612" s="10"/>
      <c r="BX10612" s="4">
        <f t="shared" si="664"/>
        <v>1</v>
      </c>
      <c r="BY10612" s="4">
        <f t="shared" si="665"/>
        <v>1</v>
      </c>
    </row>
    <row r="10613" spans="1:77">
      <c r="A10613" s="10">
        <v>10608</v>
      </c>
      <c r="BT10613" s="10">
        <v>10608</v>
      </c>
      <c r="BU10613" s="4">
        <f t="shared" si="662"/>
        <v>0</v>
      </c>
      <c r="BV10613" s="4">
        <f t="shared" si="663"/>
        <v>0</v>
      </c>
      <c r="BW10613" s="10"/>
      <c r="BX10613" s="4">
        <f t="shared" si="664"/>
        <v>1</v>
      </c>
      <c r="BY10613" s="4">
        <f t="shared" si="665"/>
        <v>1</v>
      </c>
    </row>
    <row r="10614" spans="1:77">
      <c r="A10614" s="10">
        <v>10609</v>
      </c>
      <c r="BT10614" s="10">
        <v>10609</v>
      </c>
      <c r="BU10614" s="4">
        <f t="shared" si="662"/>
        <v>0</v>
      </c>
      <c r="BV10614" s="4">
        <f t="shared" si="663"/>
        <v>0</v>
      </c>
      <c r="BW10614" s="10"/>
      <c r="BX10614" s="4">
        <f t="shared" si="664"/>
        <v>1</v>
      </c>
      <c r="BY10614" s="4">
        <f t="shared" si="665"/>
        <v>1</v>
      </c>
    </row>
    <row r="10615" spans="1:77">
      <c r="A10615" s="10">
        <v>10610</v>
      </c>
      <c r="BT10615" s="10">
        <v>10610</v>
      </c>
      <c r="BU10615" s="4">
        <f t="shared" si="662"/>
        <v>0</v>
      </c>
      <c r="BV10615" s="4">
        <f t="shared" si="663"/>
        <v>0</v>
      </c>
      <c r="BW10615" s="10"/>
      <c r="BX10615" s="4">
        <f t="shared" si="664"/>
        <v>1</v>
      </c>
      <c r="BY10615" s="4">
        <f t="shared" si="665"/>
        <v>1</v>
      </c>
    </row>
    <row r="10616" spans="1:77">
      <c r="A10616" s="10">
        <v>10611</v>
      </c>
      <c r="BT10616" s="10">
        <v>10611</v>
      </c>
      <c r="BU10616" s="4">
        <f t="shared" si="662"/>
        <v>0</v>
      </c>
      <c r="BV10616" s="4">
        <f t="shared" si="663"/>
        <v>0</v>
      </c>
      <c r="BW10616" s="10"/>
      <c r="BX10616" s="4">
        <f t="shared" si="664"/>
        <v>1</v>
      </c>
      <c r="BY10616" s="4">
        <f t="shared" si="665"/>
        <v>1</v>
      </c>
    </row>
    <row r="10617" spans="1:77">
      <c r="A10617" s="10">
        <v>10612</v>
      </c>
      <c r="BT10617" s="10">
        <v>10612</v>
      </c>
      <c r="BU10617" s="4">
        <f t="shared" si="662"/>
        <v>0</v>
      </c>
      <c r="BV10617" s="4">
        <f t="shared" si="663"/>
        <v>0</v>
      </c>
      <c r="BW10617" s="10"/>
      <c r="BX10617" s="4">
        <f t="shared" si="664"/>
        <v>1</v>
      </c>
      <c r="BY10617" s="4">
        <f t="shared" si="665"/>
        <v>1</v>
      </c>
    </row>
    <row r="10618" spans="1:77">
      <c r="A10618" s="10">
        <v>10613</v>
      </c>
      <c r="BT10618" s="10">
        <v>10613</v>
      </c>
      <c r="BU10618" s="4">
        <f t="shared" si="662"/>
        <v>0</v>
      </c>
      <c r="BV10618" s="4">
        <f t="shared" si="663"/>
        <v>0</v>
      </c>
      <c r="BW10618" s="10"/>
      <c r="BX10618" s="4">
        <f t="shared" si="664"/>
        <v>1</v>
      </c>
      <c r="BY10618" s="4">
        <f t="shared" si="665"/>
        <v>1</v>
      </c>
    </row>
    <row r="10619" spans="1:77">
      <c r="A10619" s="10">
        <v>10614</v>
      </c>
      <c r="BT10619" s="10">
        <v>10614</v>
      </c>
      <c r="BU10619" s="4">
        <f t="shared" si="662"/>
        <v>0</v>
      </c>
      <c r="BV10619" s="4">
        <f t="shared" si="663"/>
        <v>0</v>
      </c>
      <c r="BW10619" s="10"/>
      <c r="BX10619" s="4">
        <f t="shared" si="664"/>
        <v>1</v>
      </c>
      <c r="BY10619" s="4">
        <f t="shared" si="665"/>
        <v>1</v>
      </c>
    </row>
    <row r="10620" spans="1:77">
      <c r="A10620" s="10">
        <v>10615</v>
      </c>
      <c r="BT10620" s="10">
        <v>10615</v>
      </c>
      <c r="BU10620" s="4">
        <f t="shared" si="662"/>
        <v>0</v>
      </c>
      <c r="BV10620" s="4">
        <f t="shared" si="663"/>
        <v>0</v>
      </c>
      <c r="BW10620" s="10"/>
      <c r="BX10620" s="4">
        <f t="shared" si="664"/>
        <v>1</v>
      </c>
      <c r="BY10620" s="4">
        <f t="shared" si="665"/>
        <v>1</v>
      </c>
    </row>
    <row r="10621" spans="1:77">
      <c r="A10621" s="10">
        <v>10616</v>
      </c>
      <c r="BT10621" s="10">
        <v>10616</v>
      </c>
      <c r="BU10621" s="4">
        <f t="shared" si="662"/>
        <v>0</v>
      </c>
      <c r="BV10621" s="4">
        <f t="shared" si="663"/>
        <v>0</v>
      </c>
      <c r="BW10621" s="10"/>
      <c r="BX10621" s="4">
        <f t="shared" si="664"/>
        <v>1</v>
      </c>
      <c r="BY10621" s="4">
        <f t="shared" si="665"/>
        <v>1</v>
      </c>
    </row>
    <row r="10622" spans="1:77">
      <c r="A10622" s="10">
        <v>10617</v>
      </c>
      <c r="BT10622" s="10">
        <v>10617</v>
      </c>
      <c r="BU10622" s="4">
        <f t="shared" si="662"/>
        <v>0</v>
      </c>
      <c r="BV10622" s="4">
        <f t="shared" si="663"/>
        <v>0</v>
      </c>
      <c r="BW10622" s="10"/>
      <c r="BX10622" s="4">
        <f t="shared" si="664"/>
        <v>1</v>
      </c>
      <c r="BY10622" s="4">
        <f t="shared" si="665"/>
        <v>1</v>
      </c>
    </row>
    <row r="10623" spans="1:77">
      <c r="A10623" s="10">
        <v>10618</v>
      </c>
      <c r="BT10623" s="10">
        <v>10618</v>
      </c>
      <c r="BU10623" s="4">
        <f t="shared" si="662"/>
        <v>0</v>
      </c>
      <c r="BV10623" s="4">
        <f t="shared" si="663"/>
        <v>0</v>
      </c>
      <c r="BW10623" s="10"/>
      <c r="BX10623" s="4">
        <f t="shared" si="664"/>
        <v>1</v>
      </c>
      <c r="BY10623" s="4">
        <f t="shared" si="665"/>
        <v>1</v>
      </c>
    </row>
    <row r="10624" spans="1:77">
      <c r="A10624" s="10">
        <v>10619</v>
      </c>
      <c r="BT10624" s="10">
        <v>10619</v>
      </c>
      <c r="BU10624" s="4">
        <f t="shared" si="662"/>
        <v>0</v>
      </c>
      <c r="BV10624" s="4">
        <f t="shared" si="663"/>
        <v>0</v>
      </c>
      <c r="BW10624" s="10"/>
      <c r="BX10624" s="4">
        <f t="shared" si="664"/>
        <v>1</v>
      </c>
      <c r="BY10624" s="4">
        <f t="shared" si="665"/>
        <v>1</v>
      </c>
    </row>
    <row r="10625" spans="1:77">
      <c r="A10625" s="10">
        <v>10620</v>
      </c>
      <c r="BT10625" s="10">
        <v>10620</v>
      </c>
      <c r="BU10625" s="4">
        <f t="shared" si="662"/>
        <v>0</v>
      </c>
      <c r="BV10625" s="4">
        <f t="shared" si="663"/>
        <v>0</v>
      </c>
      <c r="BW10625" s="10"/>
      <c r="BX10625" s="4">
        <f t="shared" si="664"/>
        <v>1</v>
      </c>
      <c r="BY10625" s="4">
        <f t="shared" si="665"/>
        <v>1</v>
      </c>
    </row>
    <row r="10626" spans="1:77">
      <c r="A10626" s="10">
        <v>10621</v>
      </c>
      <c r="BT10626" s="10">
        <v>10621</v>
      </c>
      <c r="BU10626" s="4">
        <f t="shared" si="662"/>
        <v>0</v>
      </c>
      <c r="BV10626" s="4">
        <f t="shared" si="663"/>
        <v>0</v>
      </c>
      <c r="BW10626" s="10"/>
      <c r="BX10626" s="4">
        <f t="shared" si="664"/>
        <v>1</v>
      </c>
      <c r="BY10626" s="4">
        <f t="shared" si="665"/>
        <v>1</v>
      </c>
    </row>
    <row r="10627" spans="1:77">
      <c r="A10627" s="10">
        <v>10622</v>
      </c>
      <c r="BT10627" s="10">
        <v>10622</v>
      </c>
      <c r="BU10627" s="4">
        <f t="shared" si="662"/>
        <v>0</v>
      </c>
      <c r="BV10627" s="4">
        <f t="shared" si="663"/>
        <v>0</v>
      </c>
      <c r="BW10627" s="10"/>
      <c r="BX10627" s="4">
        <f t="shared" si="664"/>
        <v>1</v>
      </c>
      <c r="BY10627" s="4">
        <f t="shared" si="665"/>
        <v>1</v>
      </c>
    </row>
    <row r="10628" spans="1:77">
      <c r="A10628" s="10">
        <v>10623</v>
      </c>
      <c r="BT10628" s="10">
        <v>10623</v>
      </c>
      <c r="BU10628" s="4">
        <f t="shared" si="662"/>
        <v>0</v>
      </c>
      <c r="BV10628" s="4">
        <f t="shared" si="663"/>
        <v>0</v>
      </c>
      <c r="BW10628" s="10"/>
      <c r="BX10628" s="4">
        <f t="shared" si="664"/>
        <v>1</v>
      </c>
      <c r="BY10628" s="4">
        <f t="shared" si="665"/>
        <v>1</v>
      </c>
    </row>
    <row r="10629" spans="1:77">
      <c r="A10629" s="10">
        <v>10624</v>
      </c>
      <c r="BT10629" s="10">
        <v>10624</v>
      </c>
      <c r="BU10629" s="4">
        <f t="shared" si="662"/>
        <v>0</v>
      </c>
      <c r="BV10629" s="4">
        <f t="shared" si="663"/>
        <v>0</v>
      </c>
      <c r="BW10629" s="10"/>
      <c r="BX10629" s="4">
        <f t="shared" si="664"/>
        <v>1</v>
      </c>
      <c r="BY10629" s="4">
        <f t="shared" si="665"/>
        <v>1</v>
      </c>
    </row>
    <row r="10630" spans="1:77">
      <c r="A10630" s="10">
        <v>10625</v>
      </c>
      <c r="BT10630" s="10">
        <v>10625</v>
      </c>
      <c r="BU10630" s="4">
        <f t="shared" si="662"/>
        <v>0</v>
      </c>
      <c r="BV10630" s="4">
        <f t="shared" si="663"/>
        <v>0</v>
      </c>
      <c r="BW10630" s="10"/>
      <c r="BX10630" s="4">
        <f t="shared" si="664"/>
        <v>1</v>
      </c>
      <c r="BY10630" s="4">
        <f t="shared" si="665"/>
        <v>1</v>
      </c>
    </row>
    <row r="10631" spans="1:77">
      <c r="A10631" s="10">
        <v>10626</v>
      </c>
      <c r="BT10631" s="10">
        <v>10626</v>
      </c>
      <c r="BU10631" s="4">
        <f t="shared" ref="BU10631:BU10694" si="666">BP10631*$BV$1-BQ10631</f>
        <v>0</v>
      </c>
      <c r="BV10631" s="4">
        <f t="shared" ref="BV10631:BV10694" si="667">BR10631*$BV$1-BS10631</f>
        <v>0</v>
      </c>
      <c r="BW10631" s="10"/>
      <c r="BX10631" s="4">
        <f t="shared" si="664"/>
        <v>1</v>
      </c>
      <c r="BY10631" s="4">
        <f t="shared" si="665"/>
        <v>1</v>
      </c>
    </row>
    <row r="10632" spans="1:77">
      <c r="A10632" s="10">
        <v>10627</v>
      </c>
      <c r="BT10632" s="10">
        <v>10627</v>
      </c>
      <c r="BU10632" s="4">
        <f t="shared" si="666"/>
        <v>0</v>
      </c>
      <c r="BV10632" s="4">
        <f t="shared" si="667"/>
        <v>0</v>
      </c>
      <c r="BW10632" s="10"/>
      <c r="BX10632" s="4">
        <f t="shared" si="664"/>
        <v>1</v>
      </c>
      <c r="BY10632" s="4">
        <f t="shared" si="665"/>
        <v>1</v>
      </c>
    </row>
    <row r="10633" spans="1:77">
      <c r="A10633" s="10">
        <v>10628</v>
      </c>
      <c r="BT10633" s="10">
        <v>10628</v>
      </c>
      <c r="BU10633" s="4">
        <f t="shared" si="666"/>
        <v>0</v>
      </c>
      <c r="BV10633" s="4">
        <f t="shared" si="667"/>
        <v>0</v>
      </c>
      <c r="BW10633" s="10"/>
      <c r="BX10633" s="4">
        <f t="shared" si="664"/>
        <v>1</v>
      </c>
      <c r="BY10633" s="4">
        <f t="shared" si="665"/>
        <v>1</v>
      </c>
    </row>
    <row r="10634" spans="1:77">
      <c r="A10634" s="10">
        <v>10629</v>
      </c>
      <c r="BT10634" s="10">
        <v>10629</v>
      </c>
      <c r="BU10634" s="4">
        <f t="shared" si="666"/>
        <v>0</v>
      </c>
      <c r="BV10634" s="4">
        <f t="shared" si="667"/>
        <v>0</v>
      </c>
      <c r="BW10634" s="10"/>
      <c r="BX10634" s="4">
        <f t="shared" si="664"/>
        <v>1</v>
      </c>
      <c r="BY10634" s="4">
        <f t="shared" si="665"/>
        <v>1</v>
      </c>
    </row>
    <row r="10635" spans="1:77">
      <c r="A10635" s="10">
        <v>10630</v>
      </c>
      <c r="BT10635" s="10">
        <v>10630</v>
      </c>
      <c r="BU10635" s="4">
        <f t="shared" si="666"/>
        <v>0</v>
      </c>
      <c r="BV10635" s="4">
        <f t="shared" si="667"/>
        <v>0</v>
      </c>
      <c r="BW10635" s="10"/>
      <c r="BX10635" s="4">
        <f t="shared" si="664"/>
        <v>1</v>
      </c>
      <c r="BY10635" s="4">
        <f t="shared" si="665"/>
        <v>1</v>
      </c>
    </row>
    <row r="10636" spans="1:77">
      <c r="A10636" s="10">
        <v>10631</v>
      </c>
      <c r="BT10636" s="10">
        <v>10631</v>
      </c>
      <c r="BU10636" s="4">
        <f t="shared" si="666"/>
        <v>0</v>
      </c>
      <c r="BV10636" s="4">
        <f t="shared" si="667"/>
        <v>0</v>
      </c>
      <c r="BW10636" s="10"/>
      <c r="BX10636" s="4">
        <f t="shared" si="664"/>
        <v>1</v>
      </c>
      <c r="BY10636" s="4">
        <f t="shared" si="665"/>
        <v>1</v>
      </c>
    </row>
    <row r="10637" spans="1:77">
      <c r="A10637" s="10">
        <v>10632</v>
      </c>
      <c r="BT10637" s="10">
        <v>10632</v>
      </c>
      <c r="BU10637" s="4">
        <f t="shared" si="666"/>
        <v>0</v>
      </c>
      <c r="BV10637" s="4">
        <f t="shared" si="667"/>
        <v>0</v>
      </c>
      <c r="BW10637" s="10"/>
      <c r="BX10637" s="4">
        <f t="shared" si="664"/>
        <v>1</v>
      </c>
      <c r="BY10637" s="4">
        <f t="shared" si="665"/>
        <v>1</v>
      </c>
    </row>
    <row r="10638" spans="1:77">
      <c r="A10638" s="10">
        <v>10633</v>
      </c>
      <c r="BT10638" s="10">
        <v>10633</v>
      </c>
      <c r="BU10638" s="4">
        <f t="shared" si="666"/>
        <v>0</v>
      </c>
      <c r="BV10638" s="4">
        <f t="shared" si="667"/>
        <v>0</v>
      </c>
      <c r="BW10638" s="10"/>
      <c r="BX10638" s="4">
        <f t="shared" si="664"/>
        <v>1</v>
      </c>
      <c r="BY10638" s="4">
        <f t="shared" si="665"/>
        <v>1</v>
      </c>
    </row>
    <row r="10639" spans="1:77">
      <c r="A10639" s="10">
        <v>10634</v>
      </c>
      <c r="BT10639" s="10">
        <v>10634</v>
      </c>
      <c r="BU10639" s="4">
        <f t="shared" si="666"/>
        <v>0</v>
      </c>
      <c r="BV10639" s="4">
        <f t="shared" si="667"/>
        <v>0</v>
      </c>
      <c r="BW10639" s="10"/>
      <c r="BX10639" s="4">
        <f t="shared" si="664"/>
        <v>1</v>
      </c>
      <c r="BY10639" s="4">
        <f t="shared" si="665"/>
        <v>1</v>
      </c>
    </row>
    <row r="10640" spans="1:77">
      <c r="A10640" s="10">
        <v>10635</v>
      </c>
      <c r="BT10640" s="10">
        <v>10635</v>
      </c>
      <c r="BU10640" s="4">
        <f t="shared" si="666"/>
        <v>0</v>
      </c>
      <c r="BV10640" s="4">
        <f t="shared" si="667"/>
        <v>0</v>
      </c>
      <c r="BW10640" s="10"/>
      <c r="BX10640" s="4">
        <f t="shared" si="664"/>
        <v>1</v>
      </c>
      <c r="BY10640" s="4">
        <f t="shared" si="665"/>
        <v>1</v>
      </c>
    </row>
    <row r="10641" spans="1:77">
      <c r="A10641" s="10">
        <v>10636</v>
      </c>
      <c r="BT10641" s="10">
        <v>10636</v>
      </c>
      <c r="BU10641" s="4">
        <f t="shared" si="666"/>
        <v>0</v>
      </c>
      <c r="BV10641" s="4">
        <f t="shared" si="667"/>
        <v>0</v>
      </c>
      <c r="BW10641" s="10"/>
      <c r="BX10641" s="4">
        <f t="shared" si="664"/>
        <v>1</v>
      </c>
      <c r="BY10641" s="4">
        <f t="shared" si="665"/>
        <v>1</v>
      </c>
    </row>
    <row r="10642" spans="1:77">
      <c r="A10642" s="10">
        <v>10637</v>
      </c>
      <c r="BT10642" s="10">
        <v>10637</v>
      </c>
      <c r="BU10642" s="4">
        <f t="shared" si="666"/>
        <v>0</v>
      </c>
      <c r="BV10642" s="4">
        <f t="shared" si="667"/>
        <v>0</v>
      </c>
      <c r="BW10642" s="10"/>
      <c r="BX10642" s="4">
        <f t="shared" si="664"/>
        <v>1</v>
      </c>
      <c r="BY10642" s="4">
        <f t="shared" si="665"/>
        <v>1</v>
      </c>
    </row>
    <row r="10643" spans="1:77">
      <c r="A10643" s="10">
        <v>10638</v>
      </c>
      <c r="BT10643" s="10">
        <v>10638</v>
      </c>
      <c r="BU10643" s="4">
        <f t="shared" si="666"/>
        <v>0</v>
      </c>
      <c r="BV10643" s="4">
        <f t="shared" si="667"/>
        <v>0</v>
      </c>
      <c r="BW10643" s="10"/>
      <c r="BX10643" s="4">
        <f t="shared" si="664"/>
        <v>1</v>
      </c>
      <c r="BY10643" s="4">
        <f t="shared" si="665"/>
        <v>1</v>
      </c>
    </row>
    <row r="10644" spans="1:77">
      <c r="A10644" s="10">
        <v>10639</v>
      </c>
      <c r="BT10644" s="10">
        <v>10639</v>
      </c>
      <c r="BU10644" s="4">
        <f t="shared" si="666"/>
        <v>0</v>
      </c>
      <c r="BV10644" s="4">
        <f t="shared" si="667"/>
        <v>0</v>
      </c>
      <c r="BW10644" s="10"/>
      <c r="BX10644" s="4">
        <f t="shared" si="664"/>
        <v>1</v>
      </c>
      <c r="BY10644" s="4">
        <f t="shared" si="665"/>
        <v>1</v>
      </c>
    </row>
    <row r="10645" spans="1:77">
      <c r="A10645" s="10">
        <v>10640</v>
      </c>
      <c r="BT10645" s="10">
        <v>10640</v>
      </c>
      <c r="BU10645" s="4">
        <f t="shared" si="666"/>
        <v>0</v>
      </c>
      <c r="BV10645" s="4">
        <f t="shared" si="667"/>
        <v>0</v>
      </c>
      <c r="BW10645" s="10"/>
      <c r="BX10645" s="4">
        <f t="shared" si="664"/>
        <v>1</v>
      </c>
      <c r="BY10645" s="4">
        <f t="shared" si="665"/>
        <v>1</v>
      </c>
    </row>
    <row r="10646" spans="1:77">
      <c r="A10646" s="10">
        <v>10641</v>
      </c>
      <c r="BT10646" s="10">
        <v>10641</v>
      </c>
      <c r="BU10646" s="4">
        <f t="shared" si="666"/>
        <v>0</v>
      </c>
      <c r="BV10646" s="4">
        <f t="shared" si="667"/>
        <v>0</v>
      </c>
      <c r="BW10646" s="10"/>
      <c r="BX10646" s="4">
        <f t="shared" ref="BX10646:BX10709" si="668">IF(BU10646=MAX($BU10646:$BV10646),1,0)</f>
        <v>1</v>
      </c>
      <c r="BY10646" s="4">
        <f t="shared" ref="BY10646:BY10709" si="669">IF(BV10646=MAX($BU10646:$BV10646),1,0)</f>
        <v>1</v>
      </c>
    </row>
    <row r="10647" spans="1:77">
      <c r="A10647" s="10">
        <v>10642</v>
      </c>
      <c r="BT10647" s="10">
        <v>10642</v>
      </c>
      <c r="BU10647" s="4">
        <f t="shared" si="666"/>
        <v>0</v>
      </c>
      <c r="BV10647" s="4">
        <f t="shared" si="667"/>
        <v>0</v>
      </c>
      <c r="BW10647" s="10"/>
      <c r="BX10647" s="4">
        <f t="shared" si="668"/>
        <v>1</v>
      </c>
      <c r="BY10647" s="4">
        <f t="shared" si="669"/>
        <v>1</v>
      </c>
    </row>
    <row r="10648" spans="1:77">
      <c r="A10648" s="10">
        <v>10643</v>
      </c>
      <c r="BT10648" s="10">
        <v>10643</v>
      </c>
      <c r="BU10648" s="4">
        <f t="shared" si="666"/>
        <v>0</v>
      </c>
      <c r="BV10648" s="4">
        <f t="shared" si="667"/>
        <v>0</v>
      </c>
      <c r="BW10648" s="10"/>
      <c r="BX10648" s="4">
        <f t="shared" si="668"/>
        <v>1</v>
      </c>
      <c r="BY10648" s="4">
        <f t="shared" si="669"/>
        <v>1</v>
      </c>
    </row>
    <row r="10649" spans="1:77">
      <c r="A10649" s="10">
        <v>10644</v>
      </c>
      <c r="BT10649" s="10">
        <v>10644</v>
      </c>
      <c r="BU10649" s="4">
        <f t="shared" si="666"/>
        <v>0</v>
      </c>
      <c r="BV10649" s="4">
        <f t="shared" si="667"/>
        <v>0</v>
      </c>
      <c r="BW10649" s="10"/>
      <c r="BX10649" s="4">
        <f t="shared" si="668"/>
        <v>1</v>
      </c>
      <c r="BY10649" s="4">
        <f t="shared" si="669"/>
        <v>1</v>
      </c>
    </row>
    <row r="10650" spans="1:77">
      <c r="A10650" s="10">
        <v>10645</v>
      </c>
      <c r="BT10650" s="10">
        <v>10645</v>
      </c>
      <c r="BU10650" s="4">
        <f t="shared" si="666"/>
        <v>0</v>
      </c>
      <c r="BV10650" s="4">
        <f t="shared" si="667"/>
        <v>0</v>
      </c>
      <c r="BW10650" s="10"/>
      <c r="BX10650" s="4">
        <f t="shared" si="668"/>
        <v>1</v>
      </c>
      <c r="BY10650" s="4">
        <f t="shared" si="669"/>
        <v>1</v>
      </c>
    </row>
    <row r="10651" spans="1:77">
      <c r="A10651" s="10">
        <v>10646</v>
      </c>
      <c r="BT10651" s="10">
        <v>10646</v>
      </c>
      <c r="BU10651" s="4">
        <f t="shared" si="666"/>
        <v>0</v>
      </c>
      <c r="BV10651" s="4">
        <f t="shared" si="667"/>
        <v>0</v>
      </c>
      <c r="BW10651" s="10"/>
      <c r="BX10651" s="4">
        <f t="shared" si="668"/>
        <v>1</v>
      </c>
      <c r="BY10651" s="4">
        <f t="shared" si="669"/>
        <v>1</v>
      </c>
    </row>
    <row r="10652" spans="1:77">
      <c r="A10652" s="10">
        <v>10647</v>
      </c>
      <c r="BT10652" s="10">
        <v>10647</v>
      </c>
      <c r="BU10652" s="4">
        <f t="shared" si="666"/>
        <v>0</v>
      </c>
      <c r="BV10652" s="4">
        <f t="shared" si="667"/>
        <v>0</v>
      </c>
      <c r="BW10652" s="10"/>
      <c r="BX10652" s="4">
        <f t="shared" si="668"/>
        <v>1</v>
      </c>
      <c r="BY10652" s="4">
        <f t="shared" si="669"/>
        <v>1</v>
      </c>
    </row>
    <row r="10653" spans="1:77">
      <c r="A10653" s="10">
        <v>10648</v>
      </c>
      <c r="BT10653" s="10">
        <v>10648</v>
      </c>
      <c r="BU10653" s="4">
        <f t="shared" si="666"/>
        <v>0</v>
      </c>
      <c r="BV10653" s="4">
        <f t="shared" si="667"/>
        <v>0</v>
      </c>
      <c r="BW10653" s="10"/>
      <c r="BX10653" s="4">
        <f t="shared" si="668"/>
        <v>1</v>
      </c>
      <c r="BY10653" s="4">
        <f t="shared" si="669"/>
        <v>1</v>
      </c>
    </row>
    <row r="10654" spans="1:77">
      <c r="A10654" s="10">
        <v>10649</v>
      </c>
      <c r="BT10654" s="10">
        <v>10649</v>
      </c>
      <c r="BU10654" s="4">
        <f t="shared" si="666"/>
        <v>0</v>
      </c>
      <c r="BV10654" s="4">
        <f t="shared" si="667"/>
        <v>0</v>
      </c>
      <c r="BW10654" s="10"/>
      <c r="BX10654" s="4">
        <f t="shared" si="668"/>
        <v>1</v>
      </c>
      <c r="BY10654" s="4">
        <f t="shared" si="669"/>
        <v>1</v>
      </c>
    </row>
    <row r="10655" spans="1:77">
      <c r="A10655" s="10">
        <v>10650</v>
      </c>
      <c r="BT10655" s="10">
        <v>10650</v>
      </c>
      <c r="BU10655" s="4">
        <f t="shared" si="666"/>
        <v>0</v>
      </c>
      <c r="BV10655" s="4">
        <f t="shared" si="667"/>
        <v>0</v>
      </c>
      <c r="BW10655" s="10"/>
      <c r="BX10655" s="4">
        <f t="shared" si="668"/>
        <v>1</v>
      </c>
      <c r="BY10655" s="4">
        <f t="shared" si="669"/>
        <v>1</v>
      </c>
    </row>
    <row r="10656" spans="1:77">
      <c r="A10656" s="10">
        <v>10651</v>
      </c>
      <c r="BT10656" s="10">
        <v>10651</v>
      </c>
      <c r="BU10656" s="4">
        <f t="shared" si="666"/>
        <v>0</v>
      </c>
      <c r="BV10656" s="4">
        <f t="shared" si="667"/>
        <v>0</v>
      </c>
      <c r="BW10656" s="10"/>
      <c r="BX10656" s="4">
        <f t="shared" si="668"/>
        <v>1</v>
      </c>
      <c r="BY10656" s="4">
        <f t="shared" si="669"/>
        <v>1</v>
      </c>
    </row>
    <row r="10657" spans="1:77">
      <c r="A10657" s="10">
        <v>10652</v>
      </c>
      <c r="BT10657" s="10">
        <v>10652</v>
      </c>
      <c r="BU10657" s="4">
        <f t="shared" si="666"/>
        <v>0</v>
      </c>
      <c r="BV10657" s="4">
        <f t="shared" si="667"/>
        <v>0</v>
      </c>
      <c r="BW10657" s="10"/>
      <c r="BX10657" s="4">
        <f t="shared" si="668"/>
        <v>1</v>
      </c>
      <c r="BY10657" s="4">
        <f t="shared" si="669"/>
        <v>1</v>
      </c>
    </row>
    <row r="10658" spans="1:77">
      <c r="A10658" s="10">
        <v>10653</v>
      </c>
      <c r="BT10658" s="10">
        <v>10653</v>
      </c>
      <c r="BU10658" s="4">
        <f t="shared" si="666"/>
        <v>0</v>
      </c>
      <c r="BV10658" s="4">
        <f t="shared" si="667"/>
        <v>0</v>
      </c>
      <c r="BW10658" s="10"/>
      <c r="BX10658" s="4">
        <f t="shared" si="668"/>
        <v>1</v>
      </c>
      <c r="BY10658" s="4">
        <f t="shared" si="669"/>
        <v>1</v>
      </c>
    </row>
    <row r="10659" spans="1:77">
      <c r="A10659" s="10">
        <v>10654</v>
      </c>
      <c r="BT10659" s="10">
        <v>10654</v>
      </c>
      <c r="BU10659" s="4">
        <f t="shared" si="666"/>
        <v>0</v>
      </c>
      <c r="BV10659" s="4">
        <f t="shared" si="667"/>
        <v>0</v>
      </c>
      <c r="BW10659" s="10"/>
      <c r="BX10659" s="4">
        <f t="shared" si="668"/>
        <v>1</v>
      </c>
      <c r="BY10659" s="4">
        <f t="shared" si="669"/>
        <v>1</v>
      </c>
    </row>
    <row r="10660" spans="1:77">
      <c r="A10660" s="10">
        <v>10655</v>
      </c>
      <c r="BT10660" s="10">
        <v>10655</v>
      </c>
      <c r="BU10660" s="4">
        <f t="shared" si="666"/>
        <v>0</v>
      </c>
      <c r="BV10660" s="4">
        <f t="shared" si="667"/>
        <v>0</v>
      </c>
      <c r="BW10660" s="10"/>
      <c r="BX10660" s="4">
        <f t="shared" si="668"/>
        <v>1</v>
      </c>
      <c r="BY10660" s="4">
        <f t="shared" si="669"/>
        <v>1</v>
      </c>
    </row>
    <row r="10661" spans="1:77">
      <c r="A10661" s="10">
        <v>10656</v>
      </c>
      <c r="BT10661" s="10">
        <v>10656</v>
      </c>
      <c r="BU10661" s="4">
        <f t="shared" si="666"/>
        <v>0</v>
      </c>
      <c r="BV10661" s="4">
        <f t="shared" si="667"/>
        <v>0</v>
      </c>
      <c r="BW10661" s="10"/>
      <c r="BX10661" s="4">
        <f t="shared" si="668"/>
        <v>1</v>
      </c>
      <c r="BY10661" s="4">
        <f t="shared" si="669"/>
        <v>1</v>
      </c>
    </row>
    <row r="10662" spans="1:77">
      <c r="A10662" s="10">
        <v>10657</v>
      </c>
      <c r="BT10662" s="10">
        <v>10657</v>
      </c>
      <c r="BU10662" s="4">
        <f t="shared" si="666"/>
        <v>0</v>
      </c>
      <c r="BV10662" s="4">
        <f t="shared" si="667"/>
        <v>0</v>
      </c>
      <c r="BW10662" s="10"/>
      <c r="BX10662" s="4">
        <f t="shared" si="668"/>
        <v>1</v>
      </c>
      <c r="BY10662" s="4">
        <f t="shared" si="669"/>
        <v>1</v>
      </c>
    </row>
    <row r="10663" spans="1:77">
      <c r="A10663" s="10">
        <v>10658</v>
      </c>
      <c r="BT10663" s="10">
        <v>10658</v>
      </c>
      <c r="BU10663" s="4">
        <f t="shared" si="666"/>
        <v>0</v>
      </c>
      <c r="BV10663" s="4">
        <f t="shared" si="667"/>
        <v>0</v>
      </c>
      <c r="BW10663" s="10"/>
      <c r="BX10663" s="4">
        <f t="shared" si="668"/>
        <v>1</v>
      </c>
      <c r="BY10663" s="4">
        <f t="shared" si="669"/>
        <v>1</v>
      </c>
    </row>
    <row r="10664" spans="1:77">
      <c r="A10664" s="10">
        <v>10659</v>
      </c>
      <c r="BT10664" s="10">
        <v>10659</v>
      </c>
      <c r="BU10664" s="4">
        <f t="shared" si="666"/>
        <v>0</v>
      </c>
      <c r="BV10664" s="4">
        <f t="shared" si="667"/>
        <v>0</v>
      </c>
      <c r="BW10664" s="10"/>
      <c r="BX10664" s="4">
        <f t="shared" si="668"/>
        <v>1</v>
      </c>
      <c r="BY10664" s="4">
        <f t="shared" si="669"/>
        <v>1</v>
      </c>
    </row>
    <row r="10665" spans="1:77">
      <c r="A10665" s="10">
        <v>10660</v>
      </c>
      <c r="BT10665" s="10">
        <v>10660</v>
      </c>
      <c r="BU10665" s="4">
        <f t="shared" si="666"/>
        <v>0</v>
      </c>
      <c r="BV10665" s="4">
        <f t="shared" si="667"/>
        <v>0</v>
      </c>
      <c r="BW10665" s="10"/>
      <c r="BX10665" s="4">
        <f t="shared" si="668"/>
        <v>1</v>
      </c>
      <c r="BY10665" s="4">
        <f t="shared" si="669"/>
        <v>1</v>
      </c>
    </row>
    <row r="10666" spans="1:77">
      <c r="A10666" s="10">
        <v>10661</v>
      </c>
      <c r="BT10666" s="10">
        <v>10661</v>
      </c>
      <c r="BU10666" s="4">
        <f t="shared" si="666"/>
        <v>0</v>
      </c>
      <c r="BV10666" s="4">
        <f t="shared" si="667"/>
        <v>0</v>
      </c>
      <c r="BW10666" s="10"/>
      <c r="BX10666" s="4">
        <f t="shared" si="668"/>
        <v>1</v>
      </c>
      <c r="BY10666" s="4">
        <f t="shared" si="669"/>
        <v>1</v>
      </c>
    </row>
    <row r="10667" spans="1:77">
      <c r="A10667" s="10">
        <v>10662</v>
      </c>
      <c r="BT10667" s="10">
        <v>10662</v>
      </c>
      <c r="BU10667" s="4">
        <f t="shared" si="666"/>
        <v>0</v>
      </c>
      <c r="BV10667" s="4">
        <f t="shared" si="667"/>
        <v>0</v>
      </c>
      <c r="BW10667" s="10"/>
      <c r="BX10667" s="4">
        <f t="shared" si="668"/>
        <v>1</v>
      </c>
      <c r="BY10667" s="4">
        <f t="shared" si="669"/>
        <v>1</v>
      </c>
    </row>
    <row r="10668" spans="1:77">
      <c r="A10668" s="10">
        <v>10663</v>
      </c>
      <c r="BT10668" s="10">
        <v>10663</v>
      </c>
      <c r="BU10668" s="4">
        <f t="shared" si="666"/>
        <v>0</v>
      </c>
      <c r="BV10668" s="4">
        <f t="shared" si="667"/>
        <v>0</v>
      </c>
      <c r="BW10668" s="10"/>
      <c r="BX10668" s="4">
        <f t="shared" si="668"/>
        <v>1</v>
      </c>
      <c r="BY10668" s="4">
        <f t="shared" si="669"/>
        <v>1</v>
      </c>
    </row>
    <row r="10669" spans="1:77">
      <c r="A10669" s="10">
        <v>10664</v>
      </c>
      <c r="BT10669" s="10">
        <v>10664</v>
      </c>
      <c r="BU10669" s="4">
        <f t="shared" si="666"/>
        <v>0</v>
      </c>
      <c r="BV10669" s="4">
        <f t="shared" si="667"/>
        <v>0</v>
      </c>
      <c r="BW10669" s="10"/>
      <c r="BX10669" s="4">
        <f t="shared" si="668"/>
        <v>1</v>
      </c>
      <c r="BY10669" s="4">
        <f t="shared" si="669"/>
        <v>1</v>
      </c>
    </row>
    <row r="10670" spans="1:77">
      <c r="A10670" s="10">
        <v>10665</v>
      </c>
      <c r="BT10670" s="10">
        <v>10665</v>
      </c>
      <c r="BU10670" s="4">
        <f t="shared" si="666"/>
        <v>0</v>
      </c>
      <c r="BV10670" s="4">
        <f t="shared" si="667"/>
        <v>0</v>
      </c>
      <c r="BW10670" s="10"/>
      <c r="BX10670" s="4">
        <f t="shared" si="668"/>
        <v>1</v>
      </c>
      <c r="BY10670" s="4">
        <f t="shared" si="669"/>
        <v>1</v>
      </c>
    </row>
    <row r="10671" spans="1:77">
      <c r="A10671" s="10">
        <v>10666</v>
      </c>
      <c r="BT10671" s="10">
        <v>10666</v>
      </c>
      <c r="BU10671" s="4">
        <f t="shared" si="666"/>
        <v>0</v>
      </c>
      <c r="BV10671" s="4">
        <f t="shared" si="667"/>
        <v>0</v>
      </c>
      <c r="BW10671" s="10"/>
      <c r="BX10671" s="4">
        <f t="shared" si="668"/>
        <v>1</v>
      </c>
      <c r="BY10671" s="4">
        <f t="shared" si="669"/>
        <v>1</v>
      </c>
    </row>
    <row r="10672" spans="1:77">
      <c r="A10672" s="10">
        <v>10667</v>
      </c>
      <c r="BT10672" s="10">
        <v>10667</v>
      </c>
      <c r="BU10672" s="4">
        <f t="shared" si="666"/>
        <v>0</v>
      </c>
      <c r="BV10672" s="4">
        <f t="shared" si="667"/>
        <v>0</v>
      </c>
      <c r="BW10672" s="10"/>
      <c r="BX10672" s="4">
        <f t="shared" si="668"/>
        <v>1</v>
      </c>
      <c r="BY10672" s="4">
        <f t="shared" si="669"/>
        <v>1</v>
      </c>
    </row>
    <row r="10673" spans="1:77">
      <c r="A10673" s="10">
        <v>10668</v>
      </c>
      <c r="BT10673" s="10">
        <v>10668</v>
      </c>
      <c r="BU10673" s="4">
        <f t="shared" si="666"/>
        <v>0</v>
      </c>
      <c r="BV10673" s="4">
        <f t="shared" si="667"/>
        <v>0</v>
      </c>
      <c r="BW10673" s="10"/>
      <c r="BX10673" s="4">
        <f t="shared" si="668"/>
        <v>1</v>
      </c>
      <c r="BY10673" s="4">
        <f t="shared" si="669"/>
        <v>1</v>
      </c>
    </row>
    <row r="10674" spans="1:77">
      <c r="A10674" s="10">
        <v>10669</v>
      </c>
      <c r="BT10674" s="10">
        <v>10669</v>
      </c>
      <c r="BU10674" s="4">
        <f t="shared" si="666"/>
        <v>0</v>
      </c>
      <c r="BV10674" s="4">
        <f t="shared" si="667"/>
        <v>0</v>
      </c>
      <c r="BW10674" s="10"/>
      <c r="BX10674" s="4">
        <f t="shared" si="668"/>
        <v>1</v>
      </c>
      <c r="BY10674" s="4">
        <f t="shared" si="669"/>
        <v>1</v>
      </c>
    </row>
    <row r="10675" spans="1:77">
      <c r="A10675" s="10">
        <v>10670</v>
      </c>
      <c r="BT10675" s="10">
        <v>10670</v>
      </c>
      <c r="BU10675" s="4">
        <f t="shared" si="666"/>
        <v>0</v>
      </c>
      <c r="BV10675" s="4">
        <f t="shared" si="667"/>
        <v>0</v>
      </c>
      <c r="BW10675" s="10"/>
      <c r="BX10675" s="4">
        <f t="shared" si="668"/>
        <v>1</v>
      </c>
      <c r="BY10675" s="4">
        <f t="shared" si="669"/>
        <v>1</v>
      </c>
    </row>
    <row r="10676" spans="1:77">
      <c r="A10676" s="10">
        <v>10671</v>
      </c>
      <c r="BT10676" s="10">
        <v>10671</v>
      </c>
      <c r="BU10676" s="4">
        <f t="shared" si="666"/>
        <v>0</v>
      </c>
      <c r="BV10676" s="4">
        <f t="shared" si="667"/>
        <v>0</v>
      </c>
      <c r="BW10676" s="10"/>
      <c r="BX10676" s="4">
        <f t="shared" si="668"/>
        <v>1</v>
      </c>
      <c r="BY10676" s="4">
        <f t="shared" si="669"/>
        <v>1</v>
      </c>
    </row>
    <row r="10677" spans="1:77">
      <c r="A10677" s="10">
        <v>10672</v>
      </c>
      <c r="BT10677" s="10">
        <v>10672</v>
      </c>
      <c r="BU10677" s="4">
        <f t="shared" si="666"/>
        <v>0</v>
      </c>
      <c r="BV10677" s="4">
        <f t="shared" si="667"/>
        <v>0</v>
      </c>
      <c r="BW10677" s="10"/>
      <c r="BX10677" s="4">
        <f t="shared" si="668"/>
        <v>1</v>
      </c>
      <c r="BY10677" s="4">
        <f t="shared" si="669"/>
        <v>1</v>
      </c>
    </row>
    <row r="10678" spans="1:77">
      <c r="A10678" s="10">
        <v>10673</v>
      </c>
      <c r="BT10678" s="10">
        <v>10673</v>
      </c>
      <c r="BU10678" s="4">
        <f t="shared" si="666"/>
        <v>0</v>
      </c>
      <c r="BV10678" s="4">
        <f t="shared" si="667"/>
        <v>0</v>
      </c>
      <c r="BW10678" s="10"/>
      <c r="BX10678" s="4">
        <f t="shared" si="668"/>
        <v>1</v>
      </c>
      <c r="BY10678" s="4">
        <f t="shared" si="669"/>
        <v>1</v>
      </c>
    </row>
    <row r="10679" spans="1:77">
      <c r="A10679" s="10">
        <v>10674</v>
      </c>
      <c r="BT10679" s="10">
        <v>10674</v>
      </c>
      <c r="BU10679" s="4">
        <f t="shared" si="666"/>
        <v>0</v>
      </c>
      <c r="BV10679" s="4">
        <f t="shared" si="667"/>
        <v>0</v>
      </c>
      <c r="BW10679" s="10"/>
      <c r="BX10679" s="4">
        <f t="shared" si="668"/>
        <v>1</v>
      </c>
      <c r="BY10679" s="4">
        <f t="shared" si="669"/>
        <v>1</v>
      </c>
    </row>
    <row r="10680" spans="1:77">
      <c r="A10680" s="10">
        <v>10675</v>
      </c>
      <c r="BT10680" s="10">
        <v>10675</v>
      </c>
      <c r="BU10680" s="4">
        <f t="shared" si="666"/>
        <v>0</v>
      </c>
      <c r="BV10680" s="4">
        <f t="shared" si="667"/>
        <v>0</v>
      </c>
      <c r="BW10680" s="10"/>
      <c r="BX10680" s="4">
        <f t="shared" si="668"/>
        <v>1</v>
      </c>
      <c r="BY10680" s="4">
        <f t="shared" si="669"/>
        <v>1</v>
      </c>
    </row>
    <row r="10681" spans="1:77">
      <c r="A10681" s="10">
        <v>10676</v>
      </c>
      <c r="BT10681" s="10">
        <v>10676</v>
      </c>
      <c r="BU10681" s="4">
        <f t="shared" si="666"/>
        <v>0</v>
      </c>
      <c r="BV10681" s="4">
        <f t="shared" si="667"/>
        <v>0</v>
      </c>
      <c r="BW10681" s="10"/>
      <c r="BX10681" s="4">
        <f t="shared" si="668"/>
        <v>1</v>
      </c>
      <c r="BY10681" s="4">
        <f t="shared" si="669"/>
        <v>1</v>
      </c>
    </row>
    <row r="10682" spans="1:77">
      <c r="A10682" s="10">
        <v>10677</v>
      </c>
      <c r="BT10682" s="10">
        <v>10677</v>
      </c>
      <c r="BU10682" s="4">
        <f t="shared" si="666"/>
        <v>0</v>
      </c>
      <c r="BV10682" s="4">
        <f t="shared" si="667"/>
        <v>0</v>
      </c>
      <c r="BW10682" s="10"/>
      <c r="BX10682" s="4">
        <f t="shared" si="668"/>
        <v>1</v>
      </c>
      <c r="BY10682" s="4">
        <f t="shared" si="669"/>
        <v>1</v>
      </c>
    </row>
    <row r="10683" spans="1:77">
      <c r="A10683" s="10">
        <v>10678</v>
      </c>
      <c r="BT10683" s="10">
        <v>10678</v>
      </c>
      <c r="BU10683" s="4">
        <f t="shared" si="666"/>
        <v>0</v>
      </c>
      <c r="BV10683" s="4">
        <f t="shared" si="667"/>
        <v>0</v>
      </c>
      <c r="BW10683" s="10"/>
      <c r="BX10683" s="4">
        <f t="shared" si="668"/>
        <v>1</v>
      </c>
      <c r="BY10683" s="4">
        <f t="shared" si="669"/>
        <v>1</v>
      </c>
    </row>
    <row r="10684" spans="1:77">
      <c r="A10684" s="10">
        <v>10679</v>
      </c>
      <c r="BT10684" s="10">
        <v>10679</v>
      </c>
      <c r="BU10684" s="4">
        <f t="shared" si="666"/>
        <v>0</v>
      </c>
      <c r="BV10684" s="4">
        <f t="shared" si="667"/>
        <v>0</v>
      </c>
      <c r="BW10684" s="10"/>
      <c r="BX10684" s="4">
        <f t="shared" si="668"/>
        <v>1</v>
      </c>
      <c r="BY10684" s="4">
        <f t="shared" si="669"/>
        <v>1</v>
      </c>
    </row>
    <row r="10685" spans="1:77">
      <c r="A10685" s="10">
        <v>10680</v>
      </c>
      <c r="BT10685" s="10">
        <v>10680</v>
      </c>
      <c r="BU10685" s="4">
        <f t="shared" si="666"/>
        <v>0</v>
      </c>
      <c r="BV10685" s="4">
        <f t="shared" si="667"/>
        <v>0</v>
      </c>
      <c r="BW10685" s="10"/>
      <c r="BX10685" s="4">
        <f t="shared" si="668"/>
        <v>1</v>
      </c>
      <c r="BY10685" s="4">
        <f t="shared" si="669"/>
        <v>1</v>
      </c>
    </row>
    <row r="10686" spans="1:77">
      <c r="A10686" s="10">
        <v>10681</v>
      </c>
      <c r="BT10686" s="10">
        <v>10681</v>
      </c>
      <c r="BU10686" s="4">
        <f t="shared" si="666"/>
        <v>0</v>
      </c>
      <c r="BV10686" s="4">
        <f t="shared" si="667"/>
        <v>0</v>
      </c>
      <c r="BW10686" s="10"/>
      <c r="BX10686" s="4">
        <f t="shared" si="668"/>
        <v>1</v>
      </c>
      <c r="BY10686" s="4">
        <f t="shared" si="669"/>
        <v>1</v>
      </c>
    </row>
    <row r="10687" spans="1:77">
      <c r="A10687" s="10">
        <v>10682</v>
      </c>
      <c r="BT10687" s="10">
        <v>10682</v>
      </c>
      <c r="BU10687" s="4">
        <f t="shared" si="666"/>
        <v>0</v>
      </c>
      <c r="BV10687" s="4">
        <f t="shared" si="667"/>
        <v>0</v>
      </c>
      <c r="BW10687" s="10"/>
      <c r="BX10687" s="4">
        <f t="shared" si="668"/>
        <v>1</v>
      </c>
      <c r="BY10687" s="4">
        <f t="shared" si="669"/>
        <v>1</v>
      </c>
    </row>
    <row r="10688" spans="1:77">
      <c r="A10688" s="10">
        <v>10683</v>
      </c>
      <c r="BT10688" s="10">
        <v>10683</v>
      </c>
      <c r="BU10688" s="4">
        <f t="shared" si="666"/>
        <v>0</v>
      </c>
      <c r="BV10688" s="4">
        <f t="shared" si="667"/>
        <v>0</v>
      </c>
      <c r="BW10688" s="10"/>
      <c r="BX10688" s="4">
        <f t="shared" si="668"/>
        <v>1</v>
      </c>
      <c r="BY10688" s="4">
        <f t="shared" si="669"/>
        <v>1</v>
      </c>
    </row>
    <row r="10689" spans="1:77">
      <c r="A10689" s="10">
        <v>10684</v>
      </c>
      <c r="BT10689" s="10">
        <v>10684</v>
      </c>
      <c r="BU10689" s="4">
        <f t="shared" si="666"/>
        <v>0</v>
      </c>
      <c r="BV10689" s="4">
        <f t="shared" si="667"/>
        <v>0</v>
      </c>
      <c r="BW10689" s="10"/>
      <c r="BX10689" s="4">
        <f t="shared" si="668"/>
        <v>1</v>
      </c>
      <c r="BY10689" s="4">
        <f t="shared" si="669"/>
        <v>1</v>
      </c>
    </row>
    <row r="10690" spans="1:77">
      <c r="A10690" s="10">
        <v>10685</v>
      </c>
      <c r="BT10690" s="10">
        <v>10685</v>
      </c>
      <c r="BU10690" s="4">
        <f t="shared" si="666"/>
        <v>0</v>
      </c>
      <c r="BV10690" s="4">
        <f t="shared" si="667"/>
        <v>0</v>
      </c>
      <c r="BW10690" s="10"/>
      <c r="BX10690" s="4">
        <f t="shared" si="668"/>
        <v>1</v>
      </c>
      <c r="BY10690" s="4">
        <f t="shared" si="669"/>
        <v>1</v>
      </c>
    </row>
    <row r="10691" spans="1:77">
      <c r="A10691" s="10">
        <v>10686</v>
      </c>
      <c r="BT10691" s="10">
        <v>10686</v>
      </c>
      <c r="BU10691" s="4">
        <f t="shared" si="666"/>
        <v>0</v>
      </c>
      <c r="BV10691" s="4">
        <f t="shared" si="667"/>
        <v>0</v>
      </c>
      <c r="BW10691" s="10"/>
      <c r="BX10691" s="4">
        <f t="shared" si="668"/>
        <v>1</v>
      </c>
      <c r="BY10691" s="4">
        <f t="shared" si="669"/>
        <v>1</v>
      </c>
    </row>
    <row r="10692" spans="1:77">
      <c r="A10692" s="10">
        <v>10687</v>
      </c>
      <c r="BT10692" s="10">
        <v>10687</v>
      </c>
      <c r="BU10692" s="4">
        <f t="shared" si="666"/>
        <v>0</v>
      </c>
      <c r="BV10692" s="4">
        <f t="shared" si="667"/>
        <v>0</v>
      </c>
      <c r="BW10692" s="10"/>
      <c r="BX10692" s="4">
        <f t="shared" si="668"/>
        <v>1</v>
      </c>
      <c r="BY10692" s="4">
        <f t="shared" si="669"/>
        <v>1</v>
      </c>
    </row>
    <row r="10693" spans="1:77">
      <c r="A10693" s="10">
        <v>10688</v>
      </c>
      <c r="BT10693" s="10">
        <v>10688</v>
      </c>
      <c r="BU10693" s="4">
        <f t="shared" si="666"/>
        <v>0</v>
      </c>
      <c r="BV10693" s="4">
        <f t="shared" si="667"/>
        <v>0</v>
      </c>
      <c r="BW10693" s="10"/>
      <c r="BX10693" s="4">
        <f t="shared" si="668"/>
        <v>1</v>
      </c>
      <c r="BY10693" s="4">
        <f t="shared" si="669"/>
        <v>1</v>
      </c>
    </row>
    <row r="10694" spans="1:77">
      <c r="A10694" s="10">
        <v>10689</v>
      </c>
      <c r="BT10694" s="10">
        <v>10689</v>
      </c>
      <c r="BU10694" s="4">
        <f t="shared" si="666"/>
        <v>0</v>
      </c>
      <c r="BV10694" s="4">
        <f t="shared" si="667"/>
        <v>0</v>
      </c>
      <c r="BW10694" s="10"/>
      <c r="BX10694" s="4">
        <f t="shared" si="668"/>
        <v>1</v>
      </c>
      <c r="BY10694" s="4">
        <f t="shared" si="669"/>
        <v>1</v>
      </c>
    </row>
    <row r="10695" spans="1:77">
      <c r="A10695" s="10">
        <v>10690</v>
      </c>
      <c r="BT10695" s="10">
        <v>10690</v>
      </c>
      <c r="BU10695" s="4">
        <f t="shared" ref="BU10695:BU10758" si="670">BP10695*$BV$1-BQ10695</f>
        <v>0</v>
      </c>
      <c r="BV10695" s="4">
        <f t="shared" ref="BV10695:BV10758" si="671">BR10695*$BV$1-BS10695</f>
        <v>0</v>
      </c>
      <c r="BW10695" s="10"/>
      <c r="BX10695" s="4">
        <f t="shared" si="668"/>
        <v>1</v>
      </c>
      <c r="BY10695" s="4">
        <f t="shared" si="669"/>
        <v>1</v>
      </c>
    </row>
    <row r="10696" spans="1:77">
      <c r="A10696" s="10">
        <v>10691</v>
      </c>
      <c r="BT10696" s="10">
        <v>10691</v>
      </c>
      <c r="BU10696" s="4">
        <f t="shared" si="670"/>
        <v>0</v>
      </c>
      <c r="BV10696" s="4">
        <f t="shared" si="671"/>
        <v>0</v>
      </c>
      <c r="BW10696" s="10"/>
      <c r="BX10696" s="4">
        <f t="shared" si="668"/>
        <v>1</v>
      </c>
      <c r="BY10696" s="4">
        <f t="shared" si="669"/>
        <v>1</v>
      </c>
    </row>
    <row r="10697" spans="1:77">
      <c r="A10697" s="10">
        <v>10692</v>
      </c>
      <c r="BT10697" s="10">
        <v>10692</v>
      </c>
      <c r="BU10697" s="4">
        <f t="shared" si="670"/>
        <v>0</v>
      </c>
      <c r="BV10697" s="4">
        <f t="shared" si="671"/>
        <v>0</v>
      </c>
      <c r="BW10697" s="10"/>
      <c r="BX10697" s="4">
        <f t="shared" si="668"/>
        <v>1</v>
      </c>
      <c r="BY10697" s="4">
        <f t="shared" si="669"/>
        <v>1</v>
      </c>
    </row>
    <row r="10698" spans="1:77">
      <c r="A10698" s="10">
        <v>10693</v>
      </c>
      <c r="BT10698" s="10">
        <v>10693</v>
      </c>
      <c r="BU10698" s="4">
        <f t="shared" si="670"/>
        <v>0</v>
      </c>
      <c r="BV10698" s="4">
        <f t="shared" si="671"/>
        <v>0</v>
      </c>
      <c r="BW10698" s="10"/>
      <c r="BX10698" s="4">
        <f t="shared" si="668"/>
        <v>1</v>
      </c>
      <c r="BY10698" s="4">
        <f t="shared" si="669"/>
        <v>1</v>
      </c>
    </row>
    <row r="10699" spans="1:77">
      <c r="A10699" s="10">
        <v>10694</v>
      </c>
      <c r="BT10699" s="10">
        <v>10694</v>
      </c>
      <c r="BU10699" s="4">
        <f t="shared" si="670"/>
        <v>0</v>
      </c>
      <c r="BV10699" s="4">
        <f t="shared" si="671"/>
        <v>0</v>
      </c>
      <c r="BW10699" s="10"/>
      <c r="BX10699" s="4">
        <f t="shared" si="668"/>
        <v>1</v>
      </c>
      <c r="BY10699" s="4">
        <f t="shared" si="669"/>
        <v>1</v>
      </c>
    </row>
    <row r="10700" spans="1:77">
      <c r="A10700" s="10">
        <v>10695</v>
      </c>
      <c r="BT10700" s="10">
        <v>10695</v>
      </c>
      <c r="BU10700" s="4">
        <f t="shared" si="670"/>
        <v>0</v>
      </c>
      <c r="BV10700" s="4">
        <f t="shared" si="671"/>
        <v>0</v>
      </c>
      <c r="BW10700" s="10"/>
      <c r="BX10700" s="4">
        <f t="shared" si="668"/>
        <v>1</v>
      </c>
      <c r="BY10700" s="4">
        <f t="shared" si="669"/>
        <v>1</v>
      </c>
    </row>
    <row r="10701" spans="1:77">
      <c r="A10701" s="10">
        <v>10696</v>
      </c>
      <c r="BT10701" s="10">
        <v>10696</v>
      </c>
      <c r="BU10701" s="4">
        <f t="shared" si="670"/>
        <v>0</v>
      </c>
      <c r="BV10701" s="4">
        <f t="shared" si="671"/>
        <v>0</v>
      </c>
      <c r="BW10701" s="10"/>
      <c r="BX10701" s="4">
        <f t="shared" si="668"/>
        <v>1</v>
      </c>
      <c r="BY10701" s="4">
        <f t="shared" si="669"/>
        <v>1</v>
      </c>
    </row>
    <row r="10702" spans="1:77">
      <c r="A10702" s="10">
        <v>10697</v>
      </c>
      <c r="BT10702" s="10">
        <v>10697</v>
      </c>
      <c r="BU10702" s="4">
        <f t="shared" si="670"/>
        <v>0</v>
      </c>
      <c r="BV10702" s="4">
        <f t="shared" si="671"/>
        <v>0</v>
      </c>
      <c r="BW10702" s="10"/>
      <c r="BX10702" s="4">
        <f t="shared" si="668"/>
        <v>1</v>
      </c>
      <c r="BY10702" s="4">
        <f t="shared" si="669"/>
        <v>1</v>
      </c>
    </row>
    <row r="10703" spans="1:77">
      <c r="A10703" s="10">
        <v>10698</v>
      </c>
      <c r="BT10703" s="10">
        <v>10698</v>
      </c>
      <c r="BU10703" s="4">
        <f t="shared" si="670"/>
        <v>0</v>
      </c>
      <c r="BV10703" s="4">
        <f t="shared" si="671"/>
        <v>0</v>
      </c>
      <c r="BW10703" s="10"/>
      <c r="BX10703" s="4">
        <f t="shared" si="668"/>
        <v>1</v>
      </c>
      <c r="BY10703" s="4">
        <f t="shared" si="669"/>
        <v>1</v>
      </c>
    </row>
    <row r="10704" spans="1:77">
      <c r="A10704" s="10">
        <v>10699</v>
      </c>
      <c r="BT10704" s="10">
        <v>10699</v>
      </c>
      <c r="BU10704" s="4">
        <f t="shared" si="670"/>
        <v>0</v>
      </c>
      <c r="BV10704" s="4">
        <f t="shared" si="671"/>
        <v>0</v>
      </c>
      <c r="BW10704" s="10"/>
      <c r="BX10704" s="4">
        <f t="shared" si="668"/>
        <v>1</v>
      </c>
      <c r="BY10704" s="4">
        <f t="shared" si="669"/>
        <v>1</v>
      </c>
    </row>
    <row r="10705" spans="1:77">
      <c r="A10705" s="10">
        <v>10700</v>
      </c>
      <c r="BT10705" s="10">
        <v>10700</v>
      </c>
      <c r="BU10705" s="4">
        <f t="shared" si="670"/>
        <v>0</v>
      </c>
      <c r="BV10705" s="4">
        <f t="shared" si="671"/>
        <v>0</v>
      </c>
      <c r="BW10705" s="10"/>
      <c r="BX10705" s="4">
        <f t="shared" si="668"/>
        <v>1</v>
      </c>
      <c r="BY10705" s="4">
        <f t="shared" si="669"/>
        <v>1</v>
      </c>
    </row>
    <row r="10706" spans="1:77">
      <c r="A10706" s="10">
        <v>10701</v>
      </c>
      <c r="BT10706" s="10">
        <v>10701</v>
      </c>
      <c r="BU10706" s="4">
        <f t="shared" si="670"/>
        <v>0</v>
      </c>
      <c r="BV10706" s="4">
        <f t="shared" si="671"/>
        <v>0</v>
      </c>
      <c r="BW10706" s="10"/>
      <c r="BX10706" s="4">
        <f t="shared" si="668"/>
        <v>1</v>
      </c>
      <c r="BY10706" s="4">
        <f t="shared" si="669"/>
        <v>1</v>
      </c>
    </row>
    <row r="10707" spans="1:77">
      <c r="A10707" s="10">
        <v>10702</v>
      </c>
      <c r="BT10707" s="10">
        <v>10702</v>
      </c>
      <c r="BU10707" s="4">
        <f t="shared" si="670"/>
        <v>0</v>
      </c>
      <c r="BV10707" s="4">
        <f t="shared" si="671"/>
        <v>0</v>
      </c>
      <c r="BW10707" s="10"/>
      <c r="BX10707" s="4">
        <f t="shared" si="668"/>
        <v>1</v>
      </c>
      <c r="BY10707" s="4">
        <f t="shared" si="669"/>
        <v>1</v>
      </c>
    </row>
    <row r="10708" spans="1:77">
      <c r="A10708" s="10">
        <v>10703</v>
      </c>
      <c r="BT10708" s="10">
        <v>10703</v>
      </c>
      <c r="BU10708" s="4">
        <f t="shared" si="670"/>
        <v>0</v>
      </c>
      <c r="BV10708" s="4">
        <f t="shared" si="671"/>
        <v>0</v>
      </c>
      <c r="BW10708" s="10"/>
      <c r="BX10708" s="4">
        <f t="shared" si="668"/>
        <v>1</v>
      </c>
      <c r="BY10708" s="4">
        <f t="shared" si="669"/>
        <v>1</v>
      </c>
    </row>
    <row r="10709" spans="1:77">
      <c r="A10709" s="10">
        <v>10704</v>
      </c>
      <c r="BT10709" s="10">
        <v>10704</v>
      </c>
      <c r="BU10709" s="4">
        <f t="shared" si="670"/>
        <v>0</v>
      </c>
      <c r="BV10709" s="4">
        <f t="shared" si="671"/>
        <v>0</v>
      </c>
      <c r="BW10709" s="10"/>
      <c r="BX10709" s="4">
        <f t="shared" si="668"/>
        <v>1</v>
      </c>
      <c r="BY10709" s="4">
        <f t="shared" si="669"/>
        <v>1</v>
      </c>
    </row>
    <row r="10710" spans="1:77">
      <c r="A10710" s="10">
        <v>10705</v>
      </c>
      <c r="BT10710" s="10">
        <v>10705</v>
      </c>
      <c r="BU10710" s="4">
        <f t="shared" si="670"/>
        <v>0</v>
      </c>
      <c r="BV10710" s="4">
        <f t="shared" si="671"/>
        <v>0</v>
      </c>
      <c r="BW10710" s="10"/>
      <c r="BX10710" s="4">
        <f t="shared" ref="BX10710:BX10773" si="672">IF(BU10710=MAX($BU10710:$BV10710),1,0)</f>
        <v>1</v>
      </c>
      <c r="BY10710" s="4">
        <f t="shared" ref="BY10710:BY10773" si="673">IF(BV10710=MAX($BU10710:$BV10710),1,0)</f>
        <v>1</v>
      </c>
    </row>
    <row r="10711" spans="1:77">
      <c r="A10711" s="10">
        <v>10706</v>
      </c>
      <c r="BT10711" s="10">
        <v>10706</v>
      </c>
      <c r="BU10711" s="4">
        <f t="shared" si="670"/>
        <v>0</v>
      </c>
      <c r="BV10711" s="4">
        <f t="shared" si="671"/>
        <v>0</v>
      </c>
      <c r="BW10711" s="10"/>
      <c r="BX10711" s="4">
        <f t="shared" si="672"/>
        <v>1</v>
      </c>
      <c r="BY10711" s="4">
        <f t="shared" si="673"/>
        <v>1</v>
      </c>
    </row>
    <row r="10712" spans="1:77">
      <c r="A10712" s="10">
        <v>10707</v>
      </c>
      <c r="BT10712" s="10">
        <v>10707</v>
      </c>
      <c r="BU10712" s="4">
        <f t="shared" si="670"/>
        <v>0</v>
      </c>
      <c r="BV10712" s="4">
        <f t="shared" si="671"/>
        <v>0</v>
      </c>
      <c r="BW10712" s="10"/>
      <c r="BX10712" s="4">
        <f t="shared" si="672"/>
        <v>1</v>
      </c>
      <c r="BY10712" s="4">
        <f t="shared" si="673"/>
        <v>1</v>
      </c>
    </row>
    <row r="10713" spans="1:77">
      <c r="A10713" s="10">
        <v>10708</v>
      </c>
      <c r="BT10713" s="10">
        <v>10708</v>
      </c>
      <c r="BU10713" s="4">
        <f t="shared" si="670"/>
        <v>0</v>
      </c>
      <c r="BV10713" s="4">
        <f t="shared" si="671"/>
        <v>0</v>
      </c>
      <c r="BW10713" s="10"/>
      <c r="BX10713" s="4">
        <f t="shared" si="672"/>
        <v>1</v>
      </c>
      <c r="BY10713" s="4">
        <f t="shared" si="673"/>
        <v>1</v>
      </c>
    </row>
    <row r="10714" spans="1:77">
      <c r="A10714" s="10">
        <v>10709</v>
      </c>
      <c r="BT10714" s="10">
        <v>10709</v>
      </c>
      <c r="BU10714" s="4">
        <f t="shared" si="670"/>
        <v>0</v>
      </c>
      <c r="BV10714" s="4">
        <f t="shared" si="671"/>
        <v>0</v>
      </c>
      <c r="BW10714" s="10"/>
      <c r="BX10714" s="4">
        <f t="shared" si="672"/>
        <v>1</v>
      </c>
      <c r="BY10714" s="4">
        <f t="shared" si="673"/>
        <v>1</v>
      </c>
    </row>
    <row r="10715" spans="1:77">
      <c r="A10715" s="10">
        <v>10710</v>
      </c>
      <c r="BT10715" s="10">
        <v>10710</v>
      </c>
      <c r="BU10715" s="4">
        <f t="shared" si="670"/>
        <v>0</v>
      </c>
      <c r="BV10715" s="4">
        <f t="shared" si="671"/>
        <v>0</v>
      </c>
      <c r="BW10715" s="10"/>
      <c r="BX10715" s="4">
        <f t="shared" si="672"/>
        <v>1</v>
      </c>
      <c r="BY10715" s="4">
        <f t="shared" si="673"/>
        <v>1</v>
      </c>
    </row>
    <row r="10716" spans="1:77">
      <c r="A10716" s="10">
        <v>10711</v>
      </c>
      <c r="BT10716" s="10">
        <v>10711</v>
      </c>
      <c r="BU10716" s="4">
        <f t="shared" si="670"/>
        <v>0</v>
      </c>
      <c r="BV10716" s="4">
        <f t="shared" si="671"/>
        <v>0</v>
      </c>
      <c r="BW10716" s="10"/>
      <c r="BX10716" s="4">
        <f t="shared" si="672"/>
        <v>1</v>
      </c>
      <c r="BY10716" s="4">
        <f t="shared" si="673"/>
        <v>1</v>
      </c>
    </row>
    <row r="10717" spans="1:77">
      <c r="A10717" s="10">
        <v>10712</v>
      </c>
      <c r="BT10717" s="10">
        <v>10712</v>
      </c>
      <c r="BU10717" s="4">
        <f t="shared" si="670"/>
        <v>0</v>
      </c>
      <c r="BV10717" s="4">
        <f t="shared" si="671"/>
        <v>0</v>
      </c>
      <c r="BW10717" s="10"/>
      <c r="BX10717" s="4">
        <f t="shared" si="672"/>
        <v>1</v>
      </c>
      <c r="BY10717" s="4">
        <f t="shared" si="673"/>
        <v>1</v>
      </c>
    </row>
    <row r="10718" spans="1:77">
      <c r="A10718" s="10">
        <v>10713</v>
      </c>
      <c r="BT10718" s="10">
        <v>10713</v>
      </c>
      <c r="BU10718" s="4">
        <f t="shared" si="670"/>
        <v>0</v>
      </c>
      <c r="BV10718" s="4">
        <f t="shared" si="671"/>
        <v>0</v>
      </c>
      <c r="BW10718" s="10"/>
      <c r="BX10718" s="4">
        <f t="shared" si="672"/>
        <v>1</v>
      </c>
      <c r="BY10718" s="4">
        <f t="shared" si="673"/>
        <v>1</v>
      </c>
    </row>
    <row r="10719" spans="1:77">
      <c r="A10719" s="10">
        <v>10714</v>
      </c>
      <c r="BT10719" s="10">
        <v>10714</v>
      </c>
      <c r="BU10719" s="4">
        <f t="shared" si="670"/>
        <v>0</v>
      </c>
      <c r="BV10719" s="4">
        <f t="shared" si="671"/>
        <v>0</v>
      </c>
      <c r="BW10719" s="10"/>
      <c r="BX10719" s="4">
        <f t="shared" si="672"/>
        <v>1</v>
      </c>
      <c r="BY10719" s="4">
        <f t="shared" si="673"/>
        <v>1</v>
      </c>
    </row>
    <row r="10720" spans="1:77">
      <c r="A10720" s="10">
        <v>10715</v>
      </c>
      <c r="BT10720" s="10">
        <v>10715</v>
      </c>
      <c r="BU10720" s="4">
        <f t="shared" si="670"/>
        <v>0</v>
      </c>
      <c r="BV10720" s="4">
        <f t="shared" si="671"/>
        <v>0</v>
      </c>
      <c r="BW10720" s="10"/>
      <c r="BX10720" s="4">
        <f t="shared" si="672"/>
        <v>1</v>
      </c>
      <c r="BY10720" s="4">
        <f t="shared" si="673"/>
        <v>1</v>
      </c>
    </row>
    <row r="10721" spans="1:77">
      <c r="A10721" s="10">
        <v>10716</v>
      </c>
      <c r="BT10721" s="10">
        <v>10716</v>
      </c>
      <c r="BU10721" s="4">
        <f t="shared" si="670"/>
        <v>0</v>
      </c>
      <c r="BV10721" s="4">
        <f t="shared" si="671"/>
        <v>0</v>
      </c>
      <c r="BW10721" s="10"/>
      <c r="BX10721" s="4">
        <f t="shared" si="672"/>
        <v>1</v>
      </c>
      <c r="BY10721" s="4">
        <f t="shared" si="673"/>
        <v>1</v>
      </c>
    </row>
    <row r="10722" spans="1:77">
      <c r="A10722" s="10">
        <v>10717</v>
      </c>
      <c r="BT10722" s="10">
        <v>10717</v>
      </c>
      <c r="BU10722" s="4">
        <f t="shared" si="670"/>
        <v>0</v>
      </c>
      <c r="BV10722" s="4">
        <f t="shared" si="671"/>
        <v>0</v>
      </c>
      <c r="BW10722" s="10"/>
      <c r="BX10722" s="4">
        <f t="shared" si="672"/>
        <v>1</v>
      </c>
      <c r="BY10722" s="4">
        <f t="shared" si="673"/>
        <v>1</v>
      </c>
    </row>
    <row r="10723" spans="1:77">
      <c r="A10723" s="10">
        <v>10718</v>
      </c>
      <c r="BT10723" s="10">
        <v>10718</v>
      </c>
      <c r="BU10723" s="4">
        <f t="shared" si="670"/>
        <v>0</v>
      </c>
      <c r="BV10723" s="4">
        <f t="shared" si="671"/>
        <v>0</v>
      </c>
      <c r="BW10723" s="10"/>
      <c r="BX10723" s="4">
        <f t="shared" si="672"/>
        <v>1</v>
      </c>
      <c r="BY10723" s="4">
        <f t="shared" si="673"/>
        <v>1</v>
      </c>
    </row>
    <row r="10724" spans="1:77">
      <c r="A10724" s="10">
        <v>10719</v>
      </c>
      <c r="BT10724" s="10">
        <v>10719</v>
      </c>
      <c r="BU10724" s="4">
        <f t="shared" si="670"/>
        <v>0</v>
      </c>
      <c r="BV10724" s="4">
        <f t="shared" si="671"/>
        <v>0</v>
      </c>
      <c r="BW10724" s="10"/>
      <c r="BX10724" s="4">
        <f t="shared" si="672"/>
        <v>1</v>
      </c>
      <c r="BY10724" s="4">
        <f t="shared" si="673"/>
        <v>1</v>
      </c>
    </row>
    <row r="10725" spans="1:77">
      <c r="A10725" s="10">
        <v>10720</v>
      </c>
      <c r="BT10725" s="10">
        <v>10720</v>
      </c>
      <c r="BU10725" s="4">
        <f t="shared" si="670"/>
        <v>0</v>
      </c>
      <c r="BV10725" s="4">
        <f t="shared" si="671"/>
        <v>0</v>
      </c>
      <c r="BW10725" s="10"/>
      <c r="BX10725" s="4">
        <f t="shared" si="672"/>
        <v>1</v>
      </c>
      <c r="BY10725" s="4">
        <f t="shared" si="673"/>
        <v>1</v>
      </c>
    </row>
    <row r="10726" spans="1:77">
      <c r="A10726" s="10">
        <v>10721</v>
      </c>
      <c r="BT10726" s="10">
        <v>10721</v>
      </c>
      <c r="BU10726" s="4">
        <f t="shared" si="670"/>
        <v>0</v>
      </c>
      <c r="BV10726" s="4">
        <f t="shared" si="671"/>
        <v>0</v>
      </c>
      <c r="BW10726" s="10"/>
      <c r="BX10726" s="4">
        <f t="shared" si="672"/>
        <v>1</v>
      </c>
      <c r="BY10726" s="4">
        <f t="shared" si="673"/>
        <v>1</v>
      </c>
    </row>
    <row r="10727" spans="1:77">
      <c r="A10727" s="10">
        <v>10722</v>
      </c>
      <c r="BT10727" s="10">
        <v>10722</v>
      </c>
      <c r="BU10727" s="4">
        <f t="shared" si="670"/>
        <v>0</v>
      </c>
      <c r="BV10727" s="4">
        <f t="shared" si="671"/>
        <v>0</v>
      </c>
      <c r="BW10727" s="10"/>
      <c r="BX10727" s="4">
        <f t="shared" si="672"/>
        <v>1</v>
      </c>
      <c r="BY10727" s="4">
        <f t="shared" si="673"/>
        <v>1</v>
      </c>
    </row>
    <row r="10728" spans="1:77">
      <c r="A10728" s="10">
        <v>10723</v>
      </c>
      <c r="BT10728" s="10">
        <v>10723</v>
      </c>
      <c r="BU10728" s="4">
        <f t="shared" si="670"/>
        <v>0</v>
      </c>
      <c r="BV10728" s="4">
        <f t="shared" si="671"/>
        <v>0</v>
      </c>
      <c r="BW10728" s="10"/>
      <c r="BX10728" s="4">
        <f t="shared" si="672"/>
        <v>1</v>
      </c>
      <c r="BY10728" s="4">
        <f t="shared" si="673"/>
        <v>1</v>
      </c>
    </row>
    <row r="10729" spans="1:77">
      <c r="A10729" s="10">
        <v>10724</v>
      </c>
      <c r="BT10729" s="10">
        <v>10724</v>
      </c>
      <c r="BU10729" s="4">
        <f t="shared" si="670"/>
        <v>0</v>
      </c>
      <c r="BV10729" s="4">
        <f t="shared" si="671"/>
        <v>0</v>
      </c>
      <c r="BW10729" s="10"/>
      <c r="BX10729" s="4">
        <f t="shared" si="672"/>
        <v>1</v>
      </c>
      <c r="BY10729" s="4">
        <f t="shared" si="673"/>
        <v>1</v>
      </c>
    </row>
    <row r="10730" spans="1:77">
      <c r="A10730" s="10">
        <v>10725</v>
      </c>
      <c r="BT10730" s="10">
        <v>10725</v>
      </c>
      <c r="BU10730" s="4">
        <f t="shared" si="670"/>
        <v>0</v>
      </c>
      <c r="BV10730" s="4">
        <f t="shared" si="671"/>
        <v>0</v>
      </c>
      <c r="BW10730" s="10"/>
      <c r="BX10730" s="4">
        <f t="shared" si="672"/>
        <v>1</v>
      </c>
      <c r="BY10730" s="4">
        <f t="shared" si="673"/>
        <v>1</v>
      </c>
    </row>
    <row r="10731" spans="1:77">
      <c r="A10731" s="10">
        <v>10726</v>
      </c>
      <c r="BT10731" s="10">
        <v>10726</v>
      </c>
      <c r="BU10731" s="4">
        <f t="shared" si="670"/>
        <v>0</v>
      </c>
      <c r="BV10731" s="4">
        <f t="shared" si="671"/>
        <v>0</v>
      </c>
      <c r="BW10731" s="10"/>
      <c r="BX10731" s="4">
        <f t="shared" si="672"/>
        <v>1</v>
      </c>
      <c r="BY10731" s="4">
        <f t="shared" si="673"/>
        <v>1</v>
      </c>
    </row>
    <row r="10732" spans="1:77">
      <c r="A10732" s="10">
        <v>10727</v>
      </c>
      <c r="BT10732" s="10">
        <v>10727</v>
      </c>
      <c r="BU10732" s="4">
        <f t="shared" si="670"/>
        <v>0</v>
      </c>
      <c r="BV10732" s="4">
        <f t="shared" si="671"/>
        <v>0</v>
      </c>
      <c r="BW10732" s="10"/>
      <c r="BX10732" s="4">
        <f t="shared" si="672"/>
        <v>1</v>
      </c>
      <c r="BY10732" s="4">
        <f t="shared" si="673"/>
        <v>1</v>
      </c>
    </row>
    <row r="10733" spans="1:77">
      <c r="A10733" s="10">
        <v>10728</v>
      </c>
      <c r="BT10733" s="10">
        <v>10728</v>
      </c>
      <c r="BU10733" s="4">
        <f t="shared" si="670"/>
        <v>0</v>
      </c>
      <c r="BV10733" s="4">
        <f t="shared" si="671"/>
        <v>0</v>
      </c>
      <c r="BW10733" s="10"/>
      <c r="BX10733" s="4">
        <f t="shared" si="672"/>
        <v>1</v>
      </c>
      <c r="BY10733" s="4">
        <f t="shared" si="673"/>
        <v>1</v>
      </c>
    </row>
    <row r="10734" spans="1:77">
      <c r="A10734" s="10">
        <v>10729</v>
      </c>
      <c r="BT10734" s="10">
        <v>10729</v>
      </c>
      <c r="BU10734" s="4">
        <f t="shared" si="670"/>
        <v>0</v>
      </c>
      <c r="BV10734" s="4">
        <f t="shared" si="671"/>
        <v>0</v>
      </c>
      <c r="BW10734" s="10"/>
      <c r="BX10734" s="4">
        <f t="shared" si="672"/>
        <v>1</v>
      </c>
      <c r="BY10734" s="4">
        <f t="shared" si="673"/>
        <v>1</v>
      </c>
    </row>
    <row r="10735" spans="1:77">
      <c r="A10735" s="10">
        <v>10730</v>
      </c>
      <c r="BT10735" s="10">
        <v>10730</v>
      </c>
      <c r="BU10735" s="4">
        <f t="shared" si="670"/>
        <v>0</v>
      </c>
      <c r="BV10735" s="4">
        <f t="shared" si="671"/>
        <v>0</v>
      </c>
      <c r="BW10735" s="10"/>
      <c r="BX10735" s="4">
        <f t="shared" si="672"/>
        <v>1</v>
      </c>
      <c r="BY10735" s="4">
        <f t="shared" si="673"/>
        <v>1</v>
      </c>
    </row>
    <row r="10736" spans="1:77">
      <c r="A10736" s="10">
        <v>10731</v>
      </c>
      <c r="BT10736" s="10">
        <v>10731</v>
      </c>
      <c r="BU10736" s="4">
        <f t="shared" si="670"/>
        <v>0</v>
      </c>
      <c r="BV10736" s="4">
        <f t="shared" si="671"/>
        <v>0</v>
      </c>
      <c r="BW10736" s="10"/>
      <c r="BX10736" s="4">
        <f t="shared" si="672"/>
        <v>1</v>
      </c>
      <c r="BY10736" s="4">
        <f t="shared" si="673"/>
        <v>1</v>
      </c>
    </row>
    <row r="10737" spans="1:77">
      <c r="A10737" s="10">
        <v>10732</v>
      </c>
      <c r="BT10737" s="10">
        <v>10732</v>
      </c>
      <c r="BU10737" s="4">
        <f t="shared" si="670"/>
        <v>0</v>
      </c>
      <c r="BV10737" s="4">
        <f t="shared" si="671"/>
        <v>0</v>
      </c>
      <c r="BW10737" s="10"/>
      <c r="BX10737" s="4">
        <f t="shared" si="672"/>
        <v>1</v>
      </c>
      <c r="BY10737" s="4">
        <f t="shared" si="673"/>
        <v>1</v>
      </c>
    </row>
    <row r="10738" spans="1:77">
      <c r="A10738" s="10">
        <v>10733</v>
      </c>
      <c r="BT10738" s="10">
        <v>10733</v>
      </c>
      <c r="BU10738" s="4">
        <f t="shared" si="670"/>
        <v>0</v>
      </c>
      <c r="BV10738" s="4">
        <f t="shared" si="671"/>
        <v>0</v>
      </c>
      <c r="BW10738" s="10"/>
      <c r="BX10738" s="4">
        <f t="shared" si="672"/>
        <v>1</v>
      </c>
      <c r="BY10738" s="4">
        <f t="shared" si="673"/>
        <v>1</v>
      </c>
    </row>
    <row r="10739" spans="1:77">
      <c r="A10739" s="10">
        <v>10734</v>
      </c>
      <c r="BT10739" s="10">
        <v>10734</v>
      </c>
      <c r="BU10739" s="4">
        <f t="shared" si="670"/>
        <v>0</v>
      </c>
      <c r="BV10739" s="4">
        <f t="shared" si="671"/>
        <v>0</v>
      </c>
      <c r="BW10739" s="10"/>
      <c r="BX10739" s="4">
        <f t="shared" si="672"/>
        <v>1</v>
      </c>
      <c r="BY10739" s="4">
        <f t="shared" si="673"/>
        <v>1</v>
      </c>
    </row>
    <row r="10740" spans="1:77">
      <c r="A10740" s="10">
        <v>10735</v>
      </c>
      <c r="BT10740" s="10">
        <v>10735</v>
      </c>
      <c r="BU10740" s="4">
        <f t="shared" si="670"/>
        <v>0</v>
      </c>
      <c r="BV10740" s="4">
        <f t="shared" si="671"/>
        <v>0</v>
      </c>
      <c r="BW10740" s="10"/>
      <c r="BX10740" s="4">
        <f t="shared" si="672"/>
        <v>1</v>
      </c>
      <c r="BY10740" s="4">
        <f t="shared" si="673"/>
        <v>1</v>
      </c>
    </row>
    <row r="10741" spans="1:77">
      <c r="A10741" s="10">
        <v>10736</v>
      </c>
      <c r="BT10741" s="10">
        <v>10736</v>
      </c>
      <c r="BU10741" s="4">
        <f t="shared" si="670"/>
        <v>0</v>
      </c>
      <c r="BV10741" s="4">
        <f t="shared" si="671"/>
        <v>0</v>
      </c>
      <c r="BW10741" s="10"/>
      <c r="BX10741" s="4">
        <f t="shared" si="672"/>
        <v>1</v>
      </c>
      <c r="BY10741" s="4">
        <f t="shared" si="673"/>
        <v>1</v>
      </c>
    </row>
    <row r="10742" spans="1:77">
      <c r="A10742" s="10">
        <v>10737</v>
      </c>
      <c r="BT10742" s="10">
        <v>10737</v>
      </c>
      <c r="BU10742" s="4">
        <f t="shared" si="670"/>
        <v>0</v>
      </c>
      <c r="BV10742" s="4">
        <f t="shared" si="671"/>
        <v>0</v>
      </c>
      <c r="BW10742" s="10"/>
      <c r="BX10742" s="4">
        <f t="shared" si="672"/>
        <v>1</v>
      </c>
      <c r="BY10742" s="4">
        <f t="shared" si="673"/>
        <v>1</v>
      </c>
    </row>
    <row r="10743" spans="1:77">
      <c r="A10743" s="10">
        <v>10738</v>
      </c>
      <c r="BT10743" s="10">
        <v>10738</v>
      </c>
      <c r="BU10743" s="4">
        <f t="shared" si="670"/>
        <v>0</v>
      </c>
      <c r="BV10743" s="4">
        <f t="shared" si="671"/>
        <v>0</v>
      </c>
      <c r="BW10743" s="10"/>
      <c r="BX10743" s="4">
        <f t="shared" si="672"/>
        <v>1</v>
      </c>
      <c r="BY10743" s="4">
        <f t="shared" si="673"/>
        <v>1</v>
      </c>
    </row>
    <row r="10744" spans="1:77">
      <c r="A10744" s="10">
        <v>10739</v>
      </c>
      <c r="BT10744" s="10">
        <v>10739</v>
      </c>
      <c r="BU10744" s="4">
        <f t="shared" si="670"/>
        <v>0</v>
      </c>
      <c r="BV10744" s="4">
        <f t="shared" si="671"/>
        <v>0</v>
      </c>
      <c r="BW10744" s="10"/>
      <c r="BX10744" s="4">
        <f t="shared" si="672"/>
        <v>1</v>
      </c>
      <c r="BY10744" s="4">
        <f t="shared" si="673"/>
        <v>1</v>
      </c>
    </row>
    <row r="10745" spans="1:77">
      <c r="A10745" s="10">
        <v>10740</v>
      </c>
      <c r="BT10745" s="10">
        <v>10740</v>
      </c>
      <c r="BU10745" s="4">
        <f t="shared" si="670"/>
        <v>0</v>
      </c>
      <c r="BV10745" s="4">
        <f t="shared" si="671"/>
        <v>0</v>
      </c>
      <c r="BW10745" s="10"/>
      <c r="BX10745" s="4">
        <f t="shared" si="672"/>
        <v>1</v>
      </c>
      <c r="BY10745" s="4">
        <f t="shared" si="673"/>
        <v>1</v>
      </c>
    </row>
    <row r="10746" spans="1:77">
      <c r="A10746" s="10">
        <v>10741</v>
      </c>
      <c r="BT10746" s="10">
        <v>10741</v>
      </c>
      <c r="BU10746" s="4">
        <f t="shared" si="670"/>
        <v>0</v>
      </c>
      <c r="BV10746" s="4">
        <f t="shared" si="671"/>
        <v>0</v>
      </c>
      <c r="BW10746" s="10"/>
      <c r="BX10746" s="4">
        <f t="shared" si="672"/>
        <v>1</v>
      </c>
      <c r="BY10746" s="4">
        <f t="shared" si="673"/>
        <v>1</v>
      </c>
    </row>
    <row r="10747" spans="1:77">
      <c r="A10747" s="10">
        <v>10742</v>
      </c>
      <c r="BT10747" s="10">
        <v>10742</v>
      </c>
      <c r="BU10747" s="4">
        <f t="shared" si="670"/>
        <v>0</v>
      </c>
      <c r="BV10747" s="4">
        <f t="shared" si="671"/>
        <v>0</v>
      </c>
      <c r="BW10747" s="10"/>
      <c r="BX10747" s="4">
        <f t="shared" si="672"/>
        <v>1</v>
      </c>
      <c r="BY10747" s="4">
        <f t="shared" si="673"/>
        <v>1</v>
      </c>
    </row>
    <row r="10748" spans="1:77">
      <c r="A10748" s="10">
        <v>10743</v>
      </c>
      <c r="BT10748" s="10">
        <v>10743</v>
      </c>
      <c r="BU10748" s="4">
        <f t="shared" si="670"/>
        <v>0</v>
      </c>
      <c r="BV10748" s="4">
        <f t="shared" si="671"/>
        <v>0</v>
      </c>
      <c r="BW10748" s="10"/>
      <c r="BX10748" s="4">
        <f t="shared" si="672"/>
        <v>1</v>
      </c>
      <c r="BY10748" s="4">
        <f t="shared" si="673"/>
        <v>1</v>
      </c>
    </row>
    <row r="10749" spans="1:77">
      <c r="A10749" s="10">
        <v>10744</v>
      </c>
      <c r="BT10749" s="10">
        <v>10744</v>
      </c>
      <c r="BU10749" s="4">
        <f t="shared" si="670"/>
        <v>0</v>
      </c>
      <c r="BV10749" s="4">
        <f t="shared" si="671"/>
        <v>0</v>
      </c>
      <c r="BW10749" s="10"/>
      <c r="BX10749" s="4">
        <f t="shared" si="672"/>
        <v>1</v>
      </c>
      <c r="BY10749" s="4">
        <f t="shared" si="673"/>
        <v>1</v>
      </c>
    </row>
    <row r="10750" spans="1:77">
      <c r="A10750" s="10">
        <v>10745</v>
      </c>
      <c r="BT10750" s="10">
        <v>10745</v>
      </c>
      <c r="BU10750" s="4">
        <f t="shared" si="670"/>
        <v>0</v>
      </c>
      <c r="BV10750" s="4">
        <f t="shared" si="671"/>
        <v>0</v>
      </c>
      <c r="BW10750" s="10"/>
      <c r="BX10750" s="4">
        <f t="shared" si="672"/>
        <v>1</v>
      </c>
      <c r="BY10750" s="4">
        <f t="shared" si="673"/>
        <v>1</v>
      </c>
    </row>
    <row r="10751" spans="1:77">
      <c r="A10751" s="10">
        <v>10746</v>
      </c>
      <c r="BT10751" s="10">
        <v>10746</v>
      </c>
      <c r="BU10751" s="4">
        <f t="shared" si="670"/>
        <v>0</v>
      </c>
      <c r="BV10751" s="4">
        <f t="shared" si="671"/>
        <v>0</v>
      </c>
      <c r="BW10751" s="10"/>
      <c r="BX10751" s="4">
        <f t="shared" si="672"/>
        <v>1</v>
      </c>
      <c r="BY10751" s="4">
        <f t="shared" si="673"/>
        <v>1</v>
      </c>
    </row>
    <row r="10752" spans="1:77">
      <c r="A10752" s="10">
        <v>10747</v>
      </c>
      <c r="BT10752" s="10">
        <v>10747</v>
      </c>
      <c r="BU10752" s="4">
        <f t="shared" si="670"/>
        <v>0</v>
      </c>
      <c r="BV10752" s="4">
        <f t="shared" si="671"/>
        <v>0</v>
      </c>
      <c r="BW10752" s="10"/>
      <c r="BX10752" s="4">
        <f t="shared" si="672"/>
        <v>1</v>
      </c>
      <c r="BY10752" s="4">
        <f t="shared" si="673"/>
        <v>1</v>
      </c>
    </row>
    <row r="10753" spans="1:77">
      <c r="A10753" s="10">
        <v>10748</v>
      </c>
      <c r="BT10753" s="10">
        <v>10748</v>
      </c>
      <c r="BU10753" s="4">
        <f t="shared" si="670"/>
        <v>0</v>
      </c>
      <c r="BV10753" s="4">
        <f t="shared" si="671"/>
        <v>0</v>
      </c>
      <c r="BW10753" s="10"/>
      <c r="BX10753" s="4">
        <f t="shared" si="672"/>
        <v>1</v>
      </c>
      <c r="BY10753" s="4">
        <f t="shared" si="673"/>
        <v>1</v>
      </c>
    </row>
    <row r="10754" spans="1:77">
      <c r="A10754" s="10">
        <v>10749</v>
      </c>
      <c r="BT10754" s="10">
        <v>10749</v>
      </c>
      <c r="BU10754" s="4">
        <f t="shared" si="670"/>
        <v>0</v>
      </c>
      <c r="BV10754" s="4">
        <f t="shared" si="671"/>
        <v>0</v>
      </c>
      <c r="BW10754" s="10"/>
      <c r="BX10754" s="4">
        <f t="shared" si="672"/>
        <v>1</v>
      </c>
      <c r="BY10754" s="4">
        <f t="shared" si="673"/>
        <v>1</v>
      </c>
    </row>
    <row r="10755" spans="1:77">
      <c r="A10755" s="10">
        <v>10750</v>
      </c>
      <c r="BT10755" s="10">
        <v>10750</v>
      </c>
      <c r="BU10755" s="4">
        <f t="shared" si="670"/>
        <v>0</v>
      </c>
      <c r="BV10755" s="4">
        <f t="shared" si="671"/>
        <v>0</v>
      </c>
      <c r="BW10755" s="10"/>
      <c r="BX10755" s="4">
        <f t="shared" si="672"/>
        <v>1</v>
      </c>
      <c r="BY10755" s="4">
        <f t="shared" si="673"/>
        <v>1</v>
      </c>
    </row>
    <row r="10756" spans="1:77">
      <c r="A10756" s="10">
        <v>10751</v>
      </c>
      <c r="BT10756" s="10">
        <v>10751</v>
      </c>
      <c r="BU10756" s="4">
        <f t="shared" si="670"/>
        <v>0</v>
      </c>
      <c r="BV10756" s="4">
        <f t="shared" si="671"/>
        <v>0</v>
      </c>
      <c r="BW10756" s="10"/>
      <c r="BX10756" s="4">
        <f t="shared" si="672"/>
        <v>1</v>
      </c>
      <c r="BY10756" s="4">
        <f t="shared" si="673"/>
        <v>1</v>
      </c>
    </row>
    <row r="10757" spans="1:77">
      <c r="A10757" s="10">
        <v>10752</v>
      </c>
      <c r="BT10757" s="10">
        <v>10752</v>
      </c>
      <c r="BU10757" s="4">
        <f t="shared" si="670"/>
        <v>0</v>
      </c>
      <c r="BV10757" s="4">
        <f t="shared" si="671"/>
        <v>0</v>
      </c>
      <c r="BW10757" s="10"/>
      <c r="BX10757" s="4">
        <f t="shared" si="672"/>
        <v>1</v>
      </c>
      <c r="BY10757" s="4">
        <f t="shared" si="673"/>
        <v>1</v>
      </c>
    </row>
    <row r="10758" spans="1:77">
      <c r="A10758" s="10">
        <v>10753</v>
      </c>
      <c r="BT10758" s="10">
        <v>10753</v>
      </c>
      <c r="BU10758" s="4">
        <f t="shared" si="670"/>
        <v>0</v>
      </c>
      <c r="BV10758" s="4">
        <f t="shared" si="671"/>
        <v>0</v>
      </c>
      <c r="BW10758" s="10"/>
      <c r="BX10758" s="4">
        <f t="shared" si="672"/>
        <v>1</v>
      </c>
      <c r="BY10758" s="4">
        <f t="shared" si="673"/>
        <v>1</v>
      </c>
    </row>
    <row r="10759" spans="1:77">
      <c r="A10759" s="10">
        <v>10754</v>
      </c>
      <c r="BT10759" s="10">
        <v>10754</v>
      </c>
      <c r="BU10759" s="4">
        <f t="shared" ref="BU10759:BU10822" si="674">BP10759*$BV$1-BQ10759</f>
        <v>0</v>
      </c>
      <c r="BV10759" s="4">
        <f t="shared" ref="BV10759:BV10822" si="675">BR10759*$BV$1-BS10759</f>
        <v>0</v>
      </c>
      <c r="BW10759" s="10"/>
      <c r="BX10759" s="4">
        <f t="shared" si="672"/>
        <v>1</v>
      </c>
      <c r="BY10759" s="4">
        <f t="shared" si="673"/>
        <v>1</v>
      </c>
    </row>
    <row r="10760" spans="1:77">
      <c r="A10760" s="10">
        <v>10755</v>
      </c>
      <c r="BT10760" s="10">
        <v>10755</v>
      </c>
      <c r="BU10760" s="4">
        <f t="shared" si="674"/>
        <v>0</v>
      </c>
      <c r="BV10760" s="4">
        <f t="shared" si="675"/>
        <v>0</v>
      </c>
      <c r="BW10760" s="10"/>
      <c r="BX10760" s="4">
        <f t="shared" si="672"/>
        <v>1</v>
      </c>
      <c r="BY10760" s="4">
        <f t="shared" si="673"/>
        <v>1</v>
      </c>
    </row>
    <row r="10761" spans="1:77">
      <c r="A10761" s="10">
        <v>10756</v>
      </c>
      <c r="BT10761" s="10">
        <v>10756</v>
      </c>
      <c r="BU10761" s="4">
        <f t="shared" si="674"/>
        <v>0</v>
      </c>
      <c r="BV10761" s="4">
        <f t="shared" si="675"/>
        <v>0</v>
      </c>
      <c r="BW10761" s="10"/>
      <c r="BX10761" s="4">
        <f t="shared" si="672"/>
        <v>1</v>
      </c>
      <c r="BY10761" s="4">
        <f t="shared" si="673"/>
        <v>1</v>
      </c>
    </row>
    <row r="10762" spans="1:77">
      <c r="A10762" s="10">
        <v>10757</v>
      </c>
      <c r="BT10762" s="10">
        <v>10757</v>
      </c>
      <c r="BU10762" s="4">
        <f t="shared" si="674"/>
        <v>0</v>
      </c>
      <c r="BV10762" s="4">
        <f t="shared" si="675"/>
        <v>0</v>
      </c>
      <c r="BW10762" s="10"/>
      <c r="BX10762" s="4">
        <f t="shared" si="672"/>
        <v>1</v>
      </c>
      <c r="BY10762" s="4">
        <f t="shared" si="673"/>
        <v>1</v>
      </c>
    </row>
    <row r="10763" spans="1:77">
      <c r="A10763" s="10">
        <v>10758</v>
      </c>
      <c r="BT10763" s="10">
        <v>10758</v>
      </c>
      <c r="BU10763" s="4">
        <f t="shared" si="674"/>
        <v>0</v>
      </c>
      <c r="BV10763" s="4">
        <f t="shared" si="675"/>
        <v>0</v>
      </c>
      <c r="BW10763" s="10"/>
      <c r="BX10763" s="4">
        <f t="shared" si="672"/>
        <v>1</v>
      </c>
      <c r="BY10763" s="4">
        <f t="shared" si="673"/>
        <v>1</v>
      </c>
    </row>
    <row r="10764" spans="1:77">
      <c r="A10764" s="10">
        <v>10759</v>
      </c>
      <c r="BT10764" s="10">
        <v>10759</v>
      </c>
      <c r="BU10764" s="4">
        <f t="shared" si="674"/>
        <v>0</v>
      </c>
      <c r="BV10764" s="4">
        <f t="shared" si="675"/>
        <v>0</v>
      </c>
      <c r="BW10764" s="10"/>
      <c r="BX10764" s="4">
        <f t="shared" si="672"/>
        <v>1</v>
      </c>
      <c r="BY10764" s="4">
        <f t="shared" si="673"/>
        <v>1</v>
      </c>
    </row>
    <row r="10765" spans="1:77">
      <c r="A10765" s="10">
        <v>10760</v>
      </c>
      <c r="BT10765" s="10">
        <v>10760</v>
      </c>
      <c r="BU10765" s="4">
        <f t="shared" si="674"/>
        <v>0</v>
      </c>
      <c r="BV10765" s="4">
        <f t="shared" si="675"/>
        <v>0</v>
      </c>
      <c r="BW10765" s="10"/>
      <c r="BX10765" s="4">
        <f t="shared" si="672"/>
        <v>1</v>
      </c>
      <c r="BY10765" s="4">
        <f t="shared" si="673"/>
        <v>1</v>
      </c>
    </row>
    <row r="10766" spans="1:77">
      <c r="A10766" s="10">
        <v>10761</v>
      </c>
      <c r="BT10766" s="10">
        <v>10761</v>
      </c>
      <c r="BU10766" s="4">
        <f t="shared" si="674"/>
        <v>0</v>
      </c>
      <c r="BV10766" s="4">
        <f t="shared" si="675"/>
        <v>0</v>
      </c>
      <c r="BW10766" s="10"/>
      <c r="BX10766" s="4">
        <f t="shared" si="672"/>
        <v>1</v>
      </c>
      <c r="BY10766" s="4">
        <f t="shared" si="673"/>
        <v>1</v>
      </c>
    </row>
    <row r="10767" spans="1:77">
      <c r="A10767" s="10">
        <v>10762</v>
      </c>
      <c r="BT10767" s="10">
        <v>10762</v>
      </c>
      <c r="BU10767" s="4">
        <f t="shared" si="674"/>
        <v>0</v>
      </c>
      <c r="BV10767" s="4">
        <f t="shared" si="675"/>
        <v>0</v>
      </c>
      <c r="BW10767" s="10"/>
      <c r="BX10767" s="4">
        <f t="shared" si="672"/>
        <v>1</v>
      </c>
      <c r="BY10767" s="4">
        <f t="shared" si="673"/>
        <v>1</v>
      </c>
    </row>
    <row r="10768" spans="1:77">
      <c r="A10768" s="10">
        <v>10763</v>
      </c>
      <c r="BT10768" s="10">
        <v>10763</v>
      </c>
      <c r="BU10768" s="4">
        <f t="shared" si="674"/>
        <v>0</v>
      </c>
      <c r="BV10768" s="4">
        <f t="shared" si="675"/>
        <v>0</v>
      </c>
      <c r="BW10768" s="10"/>
      <c r="BX10768" s="4">
        <f t="shared" si="672"/>
        <v>1</v>
      </c>
      <c r="BY10768" s="4">
        <f t="shared" si="673"/>
        <v>1</v>
      </c>
    </row>
    <row r="10769" spans="1:77">
      <c r="A10769" s="10">
        <v>10764</v>
      </c>
      <c r="BT10769" s="10">
        <v>10764</v>
      </c>
      <c r="BU10769" s="4">
        <f t="shared" si="674"/>
        <v>0</v>
      </c>
      <c r="BV10769" s="4">
        <f t="shared" si="675"/>
        <v>0</v>
      </c>
      <c r="BW10769" s="10"/>
      <c r="BX10769" s="4">
        <f t="shared" si="672"/>
        <v>1</v>
      </c>
      <c r="BY10769" s="4">
        <f t="shared" si="673"/>
        <v>1</v>
      </c>
    </row>
    <row r="10770" spans="1:77">
      <c r="A10770" s="10">
        <v>10765</v>
      </c>
      <c r="BT10770" s="10">
        <v>10765</v>
      </c>
      <c r="BU10770" s="4">
        <f t="shared" si="674"/>
        <v>0</v>
      </c>
      <c r="BV10770" s="4">
        <f t="shared" si="675"/>
        <v>0</v>
      </c>
      <c r="BW10770" s="10"/>
      <c r="BX10770" s="4">
        <f t="shared" si="672"/>
        <v>1</v>
      </c>
      <c r="BY10770" s="4">
        <f t="shared" si="673"/>
        <v>1</v>
      </c>
    </row>
    <row r="10771" spans="1:77">
      <c r="A10771" s="10">
        <v>10766</v>
      </c>
      <c r="BT10771" s="10">
        <v>10766</v>
      </c>
      <c r="BU10771" s="4">
        <f t="shared" si="674"/>
        <v>0</v>
      </c>
      <c r="BV10771" s="4">
        <f t="shared" si="675"/>
        <v>0</v>
      </c>
      <c r="BW10771" s="10"/>
      <c r="BX10771" s="4">
        <f t="shared" si="672"/>
        <v>1</v>
      </c>
      <c r="BY10771" s="4">
        <f t="shared" si="673"/>
        <v>1</v>
      </c>
    </row>
    <row r="10772" spans="1:77">
      <c r="A10772" s="10">
        <v>10767</v>
      </c>
      <c r="BT10772" s="10">
        <v>10767</v>
      </c>
      <c r="BU10772" s="4">
        <f t="shared" si="674"/>
        <v>0</v>
      </c>
      <c r="BV10772" s="4">
        <f t="shared" si="675"/>
        <v>0</v>
      </c>
      <c r="BW10772" s="10"/>
      <c r="BX10772" s="4">
        <f t="shared" si="672"/>
        <v>1</v>
      </c>
      <c r="BY10772" s="4">
        <f t="shared" si="673"/>
        <v>1</v>
      </c>
    </row>
    <row r="10773" spans="1:77">
      <c r="A10773" s="10">
        <v>10768</v>
      </c>
      <c r="BT10773" s="10">
        <v>10768</v>
      </c>
      <c r="BU10773" s="4">
        <f t="shared" si="674"/>
        <v>0</v>
      </c>
      <c r="BV10773" s="4">
        <f t="shared" si="675"/>
        <v>0</v>
      </c>
      <c r="BW10773" s="10"/>
      <c r="BX10773" s="4">
        <f t="shared" si="672"/>
        <v>1</v>
      </c>
      <c r="BY10773" s="4">
        <f t="shared" si="673"/>
        <v>1</v>
      </c>
    </row>
    <row r="10774" spans="1:77">
      <c r="A10774" s="10">
        <v>10769</v>
      </c>
      <c r="BT10774" s="10">
        <v>10769</v>
      </c>
      <c r="BU10774" s="4">
        <f t="shared" si="674"/>
        <v>0</v>
      </c>
      <c r="BV10774" s="4">
        <f t="shared" si="675"/>
        <v>0</v>
      </c>
      <c r="BW10774" s="10"/>
      <c r="BX10774" s="4">
        <f t="shared" ref="BX10774:BX10837" si="676">IF(BU10774=MAX($BU10774:$BV10774),1,0)</f>
        <v>1</v>
      </c>
      <c r="BY10774" s="4">
        <f t="shared" ref="BY10774:BY10837" si="677">IF(BV10774=MAX($BU10774:$BV10774),1,0)</f>
        <v>1</v>
      </c>
    </row>
    <row r="10775" spans="1:77">
      <c r="A10775" s="10">
        <v>10770</v>
      </c>
      <c r="BT10775" s="10">
        <v>10770</v>
      </c>
      <c r="BU10775" s="4">
        <f t="shared" si="674"/>
        <v>0</v>
      </c>
      <c r="BV10775" s="4">
        <f t="shared" si="675"/>
        <v>0</v>
      </c>
      <c r="BW10775" s="10"/>
      <c r="BX10775" s="4">
        <f t="shared" si="676"/>
        <v>1</v>
      </c>
      <c r="BY10775" s="4">
        <f t="shared" si="677"/>
        <v>1</v>
      </c>
    </row>
    <row r="10776" spans="1:77">
      <c r="A10776" s="10">
        <v>10771</v>
      </c>
      <c r="BT10776" s="10">
        <v>10771</v>
      </c>
      <c r="BU10776" s="4">
        <f t="shared" si="674"/>
        <v>0</v>
      </c>
      <c r="BV10776" s="4">
        <f t="shared" si="675"/>
        <v>0</v>
      </c>
      <c r="BW10776" s="10"/>
      <c r="BX10776" s="4">
        <f t="shared" si="676"/>
        <v>1</v>
      </c>
      <c r="BY10776" s="4">
        <f t="shared" si="677"/>
        <v>1</v>
      </c>
    </row>
    <row r="10777" spans="1:77">
      <c r="A10777" s="10">
        <v>10772</v>
      </c>
      <c r="BT10777" s="10">
        <v>10772</v>
      </c>
      <c r="BU10777" s="4">
        <f t="shared" si="674"/>
        <v>0</v>
      </c>
      <c r="BV10777" s="4">
        <f t="shared" si="675"/>
        <v>0</v>
      </c>
      <c r="BW10777" s="10"/>
      <c r="BX10777" s="4">
        <f t="shared" si="676"/>
        <v>1</v>
      </c>
      <c r="BY10777" s="4">
        <f t="shared" si="677"/>
        <v>1</v>
      </c>
    </row>
    <row r="10778" spans="1:77">
      <c r="A10778" s="10">
        <v>10773</v>
      </c>
      <c r="BT10778" s="10">
        <v>10773</v>
      </c>
      <c r="BU10778" s="4">
        <f t="shared" si="674"/>
        <v>0</v>
      </c>
      <c r="BV10778" s="4">
        <f t="shared" si="675"/>
        <v>0</v>
      </c>
      <c r="BW10778" s="10"/>
      <c r="BX10778" s="4">
        <f t="shared" si="676"/>
        <v>1</v>
      </c>
      <c r="BY10778" s="4">
        <f t="shared" si="677"/>
        <v>1</v>
      </c>
    </row>
    <row r="10779" spans="1:77">
      <c r="A10779" s="10">
        <v>10774</v>
      </c>
      <c r="BT10779" s="10">
        <v>10774</v>
      </c>
      <c r="BU10779" s="4">
        <f t="shared" si="674"/>
        <v>0</v>
      </c>
      <c r="BV10779" s="4">
        <f t="shared" si="675"/>
        <v>0</v>
      </c>
      <c r="BW10779" s="10"/>
      <c r="BX10779" s="4">
        <f t="shared" si="676"/>
        <v>1</v>
      </c>
      <c r="BY10779" s="4">
        <f t="shared" si="677"/>
        <v>1</v>
      </c>
    </row>
    <row r="10780" spans="1:77">
      <c r="A10780" s="10">
        <v>10775</v>
      </c>
      <c r="BT10780" s="10">
        <v>10775</v>
      </c>
      <c r="BU10780" s="4">
        <f t="shared" si="674"/>
        <v>0</v>
      </c>
      <c r="BV10780" s="4">
        <f t="shared" si="675"/>
        <v>0</v>
      </c>
      <c r="BW10780" s="10"/>
      <c r="BX10780" s="4">
        <f t="shared" si="676"/>
        <v>1</v>
      </c>
      <c r="BY10780" s="4">
        <f t="shared" si="677"/>
        <v>1</v>
      </c>
    </row>
    <row r="10781" spans="1:77">
      <c r="A10781" s="10">
        <v>10776</v>
      </c>
      <c r="BT10781" s="10">
        <v>10776</v>
      </c>
      <c r="BU10781" s="4">
        <f t="shared" si="674"/>
        <v>0</v>
      </c>
      <c r="BV10781" s="4">
        <f t="shared" si="675"/>
        <v>0</v>
      </c>
      <c r="BW10781" s="10"/>
      <c r="BX10781" s="4">
        <f t="shared" si="676"/>
        <v>1</v>
      </c>
      <c r="BY10781" s="4">
        <f t="shared" si="677"/>
        <v>1</v>
      </c>
    </row>
    <row r="10782" spans="1:77">
      <c r="A10782" s="10">
        <v>10777</v>
      </c>
      <c r="BT10782" s="10">
        <v>10777</v>
      </c>
      <c r="BU10782" s="4">
        <f t="shared" si="674"/>
        <v>0</v>
      </c>
      <c r="BV10782" s="4">
        <f t="shared" si="675"/>
        <v>0</v>
      </c>
      <c r="BW10782" s="10"/>
      <c r="BX10782" s="4">
        <f t="shared" si="676"/>
        <v>1</v>
      </c>
      <c r="BY10782" s="4">
        <f t="shared" si="677"/>
        <v>1</v>
      </c>
    </row>
    <row r="10783" spans="1:77">
      <c r="A10783" s="10">
        <v>10778</v>
      </c>
      <c r="BT10783" s="10">
        <v>10778</v>
      </c>
      <c r="BU10783" s="4">
        <f t="shared" si="674"/>
        <v>0</v>
      </c>
      <c r="BV10783" s="4">
        <f t="shared" si="675"/>
        <v>0</v>
      </c>
      <c r="BW10783" s="10"/>
      <c r="BX10783" s="4">
        <f t="shared" si="676"/>
        <v>1</v>
      </c>
      <c r="BY10783" s="4">
        <f t="shared" si="677"/>
        <v>1</v>
      </c>
    </row>
    <row r="10784" spans="1:77">
      <c r="A10784" s="10">
        <v>10779</v>
      </c>
      <c r="BT10784" s="10">
        <v>10779</v>
      </c>
      <c r="BU10784" s="4">
        <f t="shared" si="674"/>
        <v>0</v>
      </c>
      <c r="BV10784" s="4">
        <f t="shared" si="675"/>
        <v>0</v>
      </c>
      <c r="BW10784" s="10"/>
      <c r="BX10784" s="4">
        <f t="shared" si="676"/>
        <v>1</v>
      </c>
      <c r="BY10784" s="4">
        <f t="shared" si="677"/>
        <v>1</v>
      </c>
    </row>
    <row r="10785" spans="1:77">
      <c r="A10785" s="10">
        <v>10780</v>
      </c>
      <c r="BT10785" s="10">
        <v>10780</v>
      </c>
      <c r="BU10785" s="4">
        <f t="shared" si="674"/>
        <v>0</v>
      </c>
      <c r="BV10785" s="4">
        <f t="shared" si="675"/>
        <v>0</v>
      </c>
      <c r="BW10785" s="10"/>
      <c r="BX10785" s="4">
        <f t="shared" si="676"/>
        <v>1</v>
      </c>
      <c r="BY10785" s="4">
        <f t="shared" si="677"/>
        <v>1</v>
      </c>
    </row>
    <row r="10786" spans="1:77">
      <c r="A10786" s="10">
        <v>10781</v>
      </c>
      <c r="BT10786" s="10">
        <v>10781</v>
      </c>
      <c r="BU10786" s="4">
        <f t="shared" si="674"/>
        <v>0</v>
      </c>
      <c r="BV10786" s="4">
        <f t="shared" si="675"/>
        <v>0</v>
      </c>
      <c r="BW10786" s="10"/>
      <c r="BX10786" s="4">
        <f t="shared" si="676"/>
        <v>1</v>
      </c>
      <c r="BY10786" s="4">
        <f t="shared" si="677"/>
        <v>1</v>
      </c>
    </row>
    <row r="10787" spans="1:77">
      <c r="A10787" s="10">
        <v>10782</v>
      </c>
      <c r="BT10787" s="10">
        <v>10782</v>
      </c>
      <c r="BU10787" s="4">
        <f t="shared" si="674"/>
        <v>0</v>
      </c>
      <c r="BV10787" s="4">
        <f t="shared" si="675"/>
        <v>0</v>
      </c>
      <c r="BW10787" s="10"/>
      <c r="BX10787" s="4">
        <f t="shared" si="676"/>
        <v>1</v>
      </c>
      <c r="BY10787" s="4">
        <f t="shared" si="677"/>
        <v>1</v>
      </c>
    </row>
    <row r="10788" spans="1:77">
      <c r="A10788" s="10">
        <v>10783</v>
      </c>
      <c r="BT10788" s="10">
        <v>10783</v>
      </c>
      <c r="BU10788" s="4">
        <f t="shared" si="674"/>
        <v>0</v>
      </c>
      <c r="BV10788" s="4">
        <f t="shared" si="675"/>
        <v>0</v>
      </c>
      <c r="BW10788" s="10"/>
      <c r="BX10788" s="4">
        <f t="shared" si="676"/>
        <v>1</v>
      </c>
      <c r="BY10788" s="4">
        <f t="shared" si="677"/>
        <v>1</v>
      </c>
    </row>
    <row r="10789" spans="1:77">
      <c r="A10789" s="10">
        <v>10784</v>
      </c>
      <c r="BT10789" s="10">
        <v>10784</v>
      </c>
      <c r="BU10789" s="4">
        <f t="shared" si="674"/>
        <v>0</v>
      </c>
      <c r="BV10789" s="4">
        <f t="shared" si="675"/>
        <v>0</v>
      </c>
      <c r="BW10789" s="10"/>
      <c r="BX10789" s="4">
        <f t="shared" si="676"/>
        <v>1</v>
      </c>
      <c r="BY10789" s="4">
        <f t="shared" si="677"/>
        <v>1</v>
      </c>
    </row>
    <row r="10790" spans="1:77">
      <c r="A10790" s="10">
        <v>10785</v>
      </c>
      <c r="BT10790" s="10">
        <v>10785</v>
      </c>
      <c r="BU10790" s="4">
        <f t="shared" si="674"/>
        <v>0</v>
      </c>
      <c r="BV10790" s="4">
        <f t="shared" si="675"/>
        <v>0</v>
      </c>
      <c r="BW10790" s="10"/>
      <c r="BX10790" s="4">
        <f t="shared" si="676"/>
        <v>1</v>
      </c>
      <c r="BY10790" s="4">
        <f t="shared" si="677"/>
        <v>1</v>
      </c>
    </row>
    <row r="10791" spans="1:77">
      <c r="A10791" s="10">
        <v>10786</v>
      </c>
      <c r="BT10791" s="10">
        <v>10786</v>
      </c>
      <c r="BU10791" s="4">
        <f t="shared" si="674"/>
        <v>0</v>
      </c>
      <c r="BV10791" s="4">
        <f t="shared" si="675"/>
        <v>0</v>
      </c>
      <c r="BW10791" s="10"/>
      <c r="BX10791" s="4">
        <f t="shared" si="676"/>
        <v>1</v>
      </c>
      <c r="BY10791" s="4">
        <f t="shared" si="677"/>
        <v>1</v>
      </c>
    </row>
    <row r="10792" spans="1:77">
      <c r="A10792" s="10">
        <v>10787</v>
      </c>
      <c r="BT10792" s="10">
        <v>10787</v>
      </c>
      <c r="BU10792" s="4">
        <f t="shared" si="674"/>
        <v>0</v>
      </c>
      <c r="BV10792" s="4">
        <f t="shared" si="675"/>
        <v>0</v>
      </c>
      <c r="BW10792" s="10"/>
      <c r="BX10792" s="4">
        <f t="shared" si="676"/>
        <v>1</v>
      </c>
      <c r="BY10792" s="4">
        <f t="shared" si="677"/>
        <v>1</v>
      </c>
    </row>
    <row r="10793" spans="1:77">
      <c r="A10793" s="10">
        <v>10788</v>
      </c>
      <c r="BT10793" s="10">
        <v>10788</v>
      </c>
      <c r="BU10793" s="4">
        <f t="shared" si="674"/>
        <v>0</v>
      </c>
      <c r="BV10793" s="4">
        <f t="shared" si="675"/>
        <v>0</v>
      </c>
      <c r="BW10793" s="10"/>
      <c r="BX10793" s="4">
        <f t="shared" si="676"/>
        <v>1</v>
      </c>
      <c r="BY10793" s="4">
        <f t="shared" si="677"/>
        <v>1</v>
      </c>
    </row>
    <row r="10794" spans="1:77">
      <c r="A10794" s="10">
        <v>10789</v>
      </c>
      <c r="BT10794" s="10">
        <v>10789</v>
      </c>
      <c r="BU10794" s="4">
        <f t="shared" si="674"/>
        <v>0</v>
      </c>
      <c r="BV10794" s="4">
        <f t="shared" si="675"/>
        <v>0</v>
      </c>
      <c r="BW10794" s="10"/>
      <c r="BX10794" s="4">
        <f t="shared" si="676"/>
        <v>1</v>
      </c>
      <c r="BY10794" s="4">
        <f t="shared" si="677"/>
        <v>1</v>
      </c>
    </row>
    <row r="10795" spans="1:77">
      <c r="A10795" s="10">
        <v>10790</v>
      </c>
      <c r="BT10795" s="10">
        <v>10790</v>
      </c>
      <c r="BU10795" s="4">
        <f t="shared" si="674"/>
        <v>0</v>
      </c>
      <c r="BV10795" s="4">
        <f t="shared" si="675"/>
        <v>0</v>
      </c>
      <c r="BW10795" s="10"/>
      <c r="BX10795" s="4">
        <f t="shared" si="676"/>
        <v>1</v>
      </c>
      <c r="BY10795" s="4">
        <f t="shared" si="677"/>
        <v>1</v>
      </c>
    </row>
    <row r="10796" spans="1:77">
      <c r="A10796" s="10">
        <v>10791</v>
      </c>
      <c r="BT10796" s="10">
        <v>10791</v>
      </c>
      <c r="BU10796" s="4">
        <f t="shared" si="674"/>
        <v>0</v>
      </c>
      <c r="BV10796" s="4">
        <f t="shared" si="675"/>
        <v>0</v>
      </c>
      <c r="BW10796" s="10"/>
      <c r="BX10796" s="4">
        <f t="shared" si="676"/>
        <v>1</v>
      </c>
      <c r="BY10796" s="4">
        <f t="shared" si="677"/>
        <v>1</v>
      </c>
    </row>
    <row r="10797" spans="1:77">
      <c r="A10797" s="10">
        <v>10792</v>
      </c>
      <c r="BT10797" s="10">
        <v>10792</v>
      </c>
      <c r="BU10797" s="4">
        <f t="shared" si="674"/>
        <v>0</v>
      </c>
      <c r="BV10797" s="4">
        <f t="shared" si="675"/>
        <v>0</v>
      </c>
      <c r="BW10797" s="10"/>
      <c r="BX10797" s="4">
        <f t="shared" si="676"/>
        <v>1</v>
      </c>
      <c r="BY10797" s="4">
        <f t="shared" si="677"/>
        <v>1</v>
      </c>
    </row>
    <row r="10798" spans="1:77">
      <c r="A10798" s="10">
        <v>10793</v>
      </c>
      <c r="BT10798" s="10">
        <v>10793</v>
      </c>
      <c r="BU10798" s="4">
        <f t="shared" si="674"/>
        <v>0</v>
      </c>
      <c r="BV10798" s="4">
        <f t="shared" si="675"/>
        <v>0</v>
      </c>
      <c r="BW10798" s="10"/>
      <c r="BX10798" s="4">
        <f t="shared" si="676"/>
        <v>1</v>
      </c>
      <c r="BY10798" s="4">
        <f t="shared" si="677"/>
        <v>1</v>
      </c>
    </row>
    <row r="10799" spans="1:77">
      <c r="A10799" s="10">
        <v>10794</v>
      </c>
      <c r="BT10799" s="10">
        <v>10794</v>
      </c>
      <c r="BU10799" s="4">
        <f t="shared" si="674"/>
        <v>0</v>
      </c>
      <c r="BV10799" s="4">
        <f t="shared" si="675"/>
        <v>0</v>
      </c>
      <c r="BW10799" s="10"/>
      <c r="BX10799" s="4">
        <f t="shared" si="676"/>
        <v>1</v>
      </c>
      <c r="BY10799" s="4">
        <f t="shared" si="677"/>
        <v>1</v>
      </c>
    </row>
    <row r="10800" spans="1:77">
      <c r="A10800" s="10">
        <v>10795</v>
      </c>
      <c r="BT10800" s="10">
        <v>10795</v>
      </c>
      <c r="BU10800" s="4">
        <f t="shared" si="674"/>
        <v>0</v>
      </c>
      <c r="BV10800" s="4">
        <f t="shared" si="675"/>
        <v>0</v>
      </c>
      <c r="BW10800" s="10"/>
      <c r="BX10800" s="4">
        <f t="shared" si="676"/>
        <v>1</v>
      </c>
      <c r="BY10800" s="4">
        <f t="shared" si="677"/>
        <v>1</v>
      </c>
    </row>
    <row r="10801" spans="1:77">
      <c r="A10801" s="10">
        <v>10796</v>
      </c>
      <c r="BT10801" s="10">
        <v>10796</v>
      </c>
      <c r="BU10801" s="4">
        <f t="shared" si="674"/>
        <v>0</v>
      </c>
      <c r="BV10801" s="4">
        <f t="shared" si="675"/>
        <v>0</v>
      </c>
      <c r="BW10801" s="10"/>
      <c r="BX10801" s="4">
        <f t="shared" si="676"/>
        <v>1</v>
      </c>
      <c r="BY10801" s="4">
        <f t="shared" si="677"/>
        <v>1</v>
      </c>
    </row>
    <row r="10802" spans="1:77">
      <c r="A10802" s="10">
        <v>10797</v>
      </c>
      <c r="BT10802" s="10">
        <v>10797</v>
      </c>
      <c r="BU10802" s="4">
        <f t="shared" si="674"/>
        <v>0</v>
      </c>
      <c r="BV10802" s="4">
        <f t="shared" si="675"/>
        <v>0</v>
      </c>
      <c r="BW10802" s="10"/>
      <c r="BX10802" s="4">
        <f t="shared" si="676"/>
        <v>1</v>
      </c>
      <c r="BY10802" s="4">
        <f t="shared" si="677"/>
        <v>1</v>
      </c>
    </row>
    <row r="10803" spans="1:77">
      <c r="A10803" s="10">
        <v>10798</v>
      </c>
      <c r="BT10803" s="10">
        <v>10798</v>
      </c>
      <c r="BU10803" s="4">
        <f t="shared" si="674"/>
        <v>0</v>
      </c>
      <c r="BV10803" s="4">
        <f t="shared" si="675"/>
        <v>0</v>
      </c>
      <c r="BW10803" s="10"/>
      <c r="BX10803" s="4">
        <f t="shared" si="676"/>
        <v>1</v>
      </c>
      <c r="BY10803" s="4">
        <f t="shared" si="677"/>
        <v>1</v>
      </c>
    </row>
    <row r="10804" spans="1:77">
      <c r="A10804" s="10">
        <v>10799</v>
      </c>
      <c r="BT10804" s="10">
        <v>10799</v>
      </c>
      <c r="BU10804" s="4">
        <f t="shared" si="674"/>
        <v>0</v>
      </c>
      <c r="BV10804" s="4">
        <f t="shared" si="675"/>
        <v>0</v>
      </c>
      <c r="BW10804" s="10"/>
      <c r="BX10804" s="4">
        <f t="shared" si="676"/>
        <v>1</v>
      </c>
      <c r="BY10804" s="4">
        <f t="shared" si="677"/>
        <v>1</v>
      </c>
    </row>
    <row r="10805" spans="1:77">
      <c r="A10805" s="10">
        <v>10800</v>
      </c>
      <c r="BT10805" s="10">
        <v>10800</v>
      </c>
      <c r="BU10805" s="4">
        <f t="shared" si="674"/>
        <v>0</v>
      </c>
      <c r="BV10805" s="4">
        <f t="shared" si="675"/>
        <v>0</v>
      </c>
      <c r="BW10805" s="10"/>
      <c r="BX10805" s="4">
        <f t="shared" si="676"/>
        <v>1</v>
      </c>
      <c r="BY10805" s="4">
        <f t="shared" si="677"/>
        <v>1</v>
      </c>
    </row>
    <row r="10806" spans="1:77">
      <c r="A10806" s="10">
        <v>10801</v>
      </c>
      <c r="BT10806" s="10">
        <v>10801</v>
      </c>
      <c r="BU10806" s="4">
        <f t="shared" si="674"/>
        <v>0</v>
      </c>
      <c r="BV10806" s="4">
        <f t="shared" si="675"/>
        <v>0</v>
      </c>
      <c r="BW10806" s="10"/>
      <c r="BX10806" s="4">
        <f t="shared" si="676"/>
        <v>1</v>
      </c>
      <c r="BY10806" s="4">
        <f t="shared" si="677"/>
        <v>1</v>
      </c>
    </row>
    <row r="10807" spans="1:77">
      <c r="A10807" s="10">
        <v>10802</v>
      </c>
      <c r="BT10807" s="10">
        <v>10802</v>
      </c>
      <c r="BU10807" s="4">
        <f t="shared" si="674"/>
        <v>0</v>
      </c>
      <c r="BV10807" s="4">
        <f t="shared" si="675"/>
        <v>0</v>
      </c>
      <c r="BW10807" s="10"/>
      <c r="BX10807" s="4">
        <f t="shared" si="676"/>
        <v>1</v>
      </c>
      <c r="BY10807" s="4">
        <f t="shared" si="677"/>
        <v>1</v>
      </c>
    </row>
    <row r="10808" spans="1:77">
      <c r="A10808" s="10">
        <v>10803</v>
      </c>
      <c r="BT10808" s="10">
        <v>10803</v>
      </c>
      <c r="BU10808" s="4">
        <f t="shared" si="674"/>
        <v>0</v>
      </c>
      <c r="BV10808" s="4">
        <f t="shared" si="675"/>
        <v>0</v>
      </c>
      <c r="BW10808" s="10"/>
      <c r="BX10808" s="4">
        <f t="shared" si="676"/>
        <v>1</v>
      </c>
      <c r="BY10808" s="4">
        <f t="shared" si="677"/>
        <v>1</v>
      </c>
    </row>
    <row r="10809" spans="1:77">
      <c r="A10809" s="10">
        <v>10804</v>
      </c>
      <c r="BT10809" s="10">
        <v>10804</v>
      </c>
      <c r="BU10809" s="4">
        <f t="shared" si="674"/>
        <v>0</v>
      </c>
      <c r="BV10809" s="4">
        <f t="shared" si="675"/>
        <v>0</v>
      </c>
      <c r="BW10809" s="10"/>
      <c r="BX10809" s="4">
        <f t="shared" si="676"/>
        <v>1</v>
      </c>
      <c r="BY10809" s="4">
        <f t="shared" si="677"/>
        <v>1</v>
      </c>
    </row>
    <row r="10810" spans="1:77">
      <c r="A10810" s="10">
        <v>10805</v>
      </c>
      <c r="BT10810" s="10">
        <v>10805</v>
      </c>
      <c r="BU10810" s="4">
        <f t="shared" si="674"/>
        <v>0</v>
      </c>
      <c r="BV10810" s="4">
        <f t="shared" si="675"/>
        <v>0</v>
      </c>
      <c r="BW10810" s="10"/>
      <c r="BX10810" s="4">
        <f t="shared" si="676"/>
        <v>1</v>
      </c>
      <c r="BY10810" s="4">
        <f t="shared" si="677"/>
        <v>1</v>
      </c>
    </row>
    <row r="10811" spans="1:77">
      <c r="A10811" s="10">
        <v>10806</v>
      </c>
      <c r="BT10811" s="10">
        <v>10806</v>
      </c>
      <c r="BU10811" s="4">
        <f t="shared" si="674"/>
        <v>0</v>
      </c>
      <c r="BV10811" s="4">
        <f t="shared" si="675"/>
        <v>0</v>
      </c>
      <c r="BW10811" s="10"/>
      <c r="BX10811" s="4">
        <f t="shared" si="676"/>
        <v>1</v>
      </c>
      <c r="BY10811" s="4">
        <f t="shared" si="677"/>
        <v>1</v>
      </c>
    </row>
    <row r="10812" spans="1:77">
      <c r="A10812" s="10">
        <v>10807</v>
      </c>
      <c r="BT10812" s="10">
        <v>10807</v>
      </c>
      <c r="BU10812" s="4">
        <f t="shared" si="674"/>
        <v>0</v>
      </c>
      <c r="BV10812" s="4">
        <f t="shared" si="675"/>
        <v>0</v>
      </c>
      <c r="BW10812" s="10"/>
      <c r="BX10812" s="4">
        <f t="shared" si="676"/>
        <v>1</v>
      </c>
      <c r="BY10812" s="4">
        <f t="shared" si="677"/>
        <v>1</v>
      </c>
    </row>
    <row r="10813" spans="1:77">
      <c r="A10813" s="10">
        <v>10808</v>
      </c>
      <c r="BT10813" s="10">
        <v>10808</v>
      </c>
      <c r="BU10813" s="4">
        <f t="shared" si="674"/>
        <v>0</v>
      </c>
      <c r="BV10813" s="4">
        <f t="shared" si="675"/>
        <v>0</v>
      </c>
      <c r="BW10813" s="10"/>
      <c r="BX10813" s="4">
        <f t="shared" si="676"/>
        <v>1</v>
      </c>
      <c r="BY10813" s="4">
        <f t="shared" si="677"/>
        <v>1</v>
      </c>
    </row>
    <row r="10814" spans="1:77">
      <c r="A10814" s="10">
        <v>10809</v>
      </c>
      <c r="BT10814" s="10">
        <v>10809</v>
      </c>
      <c r="BU10814" s="4">
        <f t="shared" si="674"/>
        <v>0</v>
      </c>
      <c r="BV10814" s="4">
        <f t="shared" si="675"/>
        <v>0</v>
      </c>
      <c r="BW10814" s="10"/>
      <c r="BX10814" s="4">
        <f t="shared" si="676"/>
        <v>1</v>
      </c>
      <c r="BY10814" s="4">
        <f t="shared" si="677"/>
        <v>1</v>
      </c>
    </row>
    <row r="10815" spans="1:77">
      <c r="A10815" s="10">
        <v>10810</v>
      </c>
      <c r="BT10815" s="10">
        <v>10810</v>
      </c>
      <c r="BU10815" s="4">
        <f t="shared" si="674"/>
        <v>0</v>
      </c>
      <c r="BV10815" s="4">
        <f t="shared" si="675"/>
        <v>0</v>
      </c>
      <c r="BW10815" s="10"/>
      <c r="BX10815" s="4">
        <f t="shared" si="676"/>
        <v>1</v>
      </c>
      <c r="BY10815" s="4">
        <f t="shared" si="677"/>
        <v>1</v>
      </c>
    </row>
    <row r="10816" spans="1:77">
      <c r="A10816" s="10">
        <v>10811</v>
      </c>
      <c r="BT10816" s="10">
        <v>10811</v>
      </c>
      <c r="BU10816" s="4">
        <f t="shared" si="674"/>
        <v>0</v>
      </c>
      <c r="BV10816" s="4">
        <f t="shared" si="675"/>
        <v>0</v>
      </c>
      <c r="BW10816" s="10"/>
      <c r="BX10816" s="4">
        <f t="shared" si="676"/>
        <v>1</v>
      </c>
      <c r="BY10816" s="4">
        <f t="shared" si="677"/>
        <v>1</v>
      </c>
    </row>
    <row r="10817" spans="1:77">
      <c r="A10817" s="10">
        <v>10812</v>
      </c>
      <c r="BT10817" s="10">
        <v>10812</v>
      </c>
      <c r="BU10817" s="4">
        <f t="shared" si="674"/>
        <v>0</v>
      </c>
      <c r="BV10817" s="4">
        <f t="shared" si="675"/>
        <v>0</v>
      </c>
      <c r="BW10817" s="10"/>
      <c r="BX10817" s="4">
        <f t="shared" si="676"/>
        <v>1</v>
      </c>
      <c r="BY10817" s="4">
        <f t="shared" si="677"/>
        <v>1</v>
      </c>
    </row>
    <row r="10818" spans="1:77">
      <c r="A10818" s="10">
        <v>10813</v>
      </c>
      <c r="BT10818" s="10">
        <v>10813</v>
      </c>
      <c r="BU10818" s="4">
        <f t="shared" si="674"/>
        <v>0</v>
      </c>
      <c r="BV10818" s="4">
        <f t="shared" si="675"/>
        <v>0</v>
      </c>
      <c r="BW10818" s="10"/>
      <c r="BX10818" s="4">
        <f t="shared" si="676"/>
        <v>1</v>
      </c>
      <c r="BY10818" s="4">
        <f t="shared" si="677"/>
        <v>1</v>
      </c>
    </row>
    <row r="10819" spans="1:77">
      <c r="A10819" s="10">
        <v>10814</v>
      </c>
      <c r="BT10819" s="10">
        <v>10814</v>
      </c>
      <c r="BU10819" s="4">
        <f t="shared" si="674"/>
        <v>0</v>
      </c>
      <c r="BV10819" s="4">
        <f t="shared" si="675"/>
        <v>0</v>
      </c>
      <c r="BW10819" s="10"/>
      <c r="BX10819" s="4">
        <f t="shared" si="676"/>
        <v>1</v>
      </c>
      <c r="BY10819" s="4">
        <f t="shared" si="677"/>
        <v>1</v>
      </c>
    </row>
    <row r="10820" spans="1:77">
      <c r="A10820" s="10">
        <v>10815</v>
      </c>
      <c r="BT10820" s="10">
        <v>10815</v>
      </c>
      <c r="BU10820" s="4">
        <f t="shared" si="674"/>
        <v>0</v>
      </c>
      <c r="BV10820" s="4">
        <f t="shared" si="675"/>
        <v>0</v>
      </c>
      <c r="BW10820" s="10"/>
      <c r="BX10820" s="4">
        <f t="shared" si="676"/>
        <v>1</v>
      </c>
      <c r="BY10820" s="4">
        <f t="shared" si="677"/>
        <v>1</v>
      </c>
    </row>
    <row r="10821" spans="1:77">
      <c r="A10821" s="10">
        <v>10816</v>
      </c>
      <c r="BT10821" s="10">
        <v>10816</v>
      </c>
      <c r="BU10821" s="4">
        <f t="shared" si="674"/>
        <v>0</v>
      </c>
      <c r="BV10821" s="4">
        <f t="shared" si="675"/>
        <v>0</v>
      </c>
      <c r="BW10821" s="10"/>
      <c r="BX10821" s="4">
        <f t="shared" si="676"/>
        <v>1</v>
      </c>
      <c r="BY10821" s="4">
        <f t="shared" si="677"/>
        <v>1</v>
      </c>
    </row>
    <row r="10822" spans="1:77">
      <c r="A10822" s="10">
        <v>10817</v>
      </c>
      <c r="BT10822" s="10">
        <v>10817</v>
      </c>
      <c r="BU10822" s="4">
        <f t="shared" si="674"/>
        <v>0</v>
      </c>
      <c r="BV10822" s="4">
        <f t="shared" si="675"/>
        <v>0</v>
      </c>
      <c r="BW10822" s="10"/>
      <c r="BX10822" s="4">
        <f t="shared" si="676"/>
        <v>1</v>
      </c>
      <c r="BY10822" s="4">
        <f t="shared" si="677"/>
        <v>1</v>
      </c>
    </row>
    <row r="10823" spans="1:77">
      <c r="A10823" s="10">
        <v>10818</v>
      </c>
      <c r="BT10823" s="10">
        <v>10818</v>
      </c>
      <c r="BU10823" s="4">
        <f t="shared" ref="BU10823:BU10886" si="678">BP10823*$BV$1-BQ10823</f>
        <v>0</v>
      </c>
      <c r="BV10823" s="4">
        <f t="shared" ref="BV10823:BV10886" si="679">BR10823*$BV$1-BS10823</f>
        <v>0</v>
      </c>
      <c r="BW10823" s="10"/>
      <c r="BX10823" s="4">
        <f t="shared" si="676"/>
        <v>1</v>
      </c>
      <c r="BY10823" s="4">
        <f t="shared" si="677"/>
        <v>1</v>
      </c>
    </row>
    <row r="10824" spans="1:77">
      <c r="A10824" s="10">
        <v>10819</v>
      </c>
      <c r="BT10824" s="10">
        <v>10819</v>
      </c>
      <c r="BU10824" s="4">
        <f t="shared" si="678"/>
        <v>0</v>
      </c>
      <c r="BV10824" s="4">
        <f t="shared" si="679"/>
        <v>0</v>
      </c>
      <c r="BW10824" s="10"/>
      <c r="BX10824" s="4">
        <f t="shared" si="676"/>
        <v>1</v>
      </c>
      <c r="BY10824" s="4">
        <f t="shared" si="677"/>
        <v>1</v>
      </c>
    </row>
    <row r="10825" spans="1:77">
      <c r="A10825" s="10">
        <v>10820</v>
      </c>
      <c r="BT10825" s="10">
        <v>10820</v>
      </c>
      <c r="BU10825" s="4">
        <f t="shared" si="678"/>
        <v>0</v>
      </c>
      <c r="BV10825" s="4">
        <f t="shared" si="679"/>
        <v>0</v>
      </c>
      <c r="BW10825" s="10"/>
      <c r="BX10825" s="4">
        <f t="shared" si="676"/>
        <v>1</v>
      </c>
      <c r="BY10825" s="4">
        <f t="shared" si="677"/>
        <v>1</v>
      </c>
    </row>
    <row r="10826" spans="1:77">
      <c r="A10826" s="10">
        <v>10821</v>
      </c>
      <c r="BT10826" s="10">
        <v>10821</v>
      </c>
      <c r="BU10826" s="4">
        <f t="shared" si="678"/>
        <v>0</v>
      </c>
      <c r="BV10826" s="4">
        <f t="shared" si="679"/>
        <v>0</v>
      </c>
      <c r="BW10826" s="10"/>
      <c r="BX10826" s="4">
        <f t="shared" si="676"/>
        <v>1</v>
      </c>
      <c r="BY10826" s="4">
        <f t="shared" si="677"/>
        <v>1</v>
      </c>
    </row>
    <row r="10827" spans="1:77">
      <c r="A10827" s="10">
        <v>10822</v>
      </c>
      <c r="BT10827" s="10">
        <v>10822</v>
      </c>
      <c r="BU10827" s="4">
        <f t="shared" si="678"/>
        <v>0</v>
      </c>
      <c r="BV10827" s="4">
        <f t="shared" si="679"/>
        <v>0</v>
      </c>
      <c r="BW10827" s="10"/>
      <c r="BX10827" s="4">
        <f t="shared" si="676"/>
        <v>1</v>
      </c>
      <c r="BY10827" s="4">
        <f t="shared" si="677"/>
        <v>1</v>
      </c>
    </row>
    <row r="10828" spans="1:77">
      <c r="A10828" s="10">
        <v>10823</v>
      </c>
      <c r="BT10828" s="10">
        <v>10823</v>
      </c>
      <c r="BU10828" s="4">
        <f t="shared" si="678"/>
        <v>0</v>
      </c>
      <c r="BV10828" s="4">
        <f t="shared" si="679"/>
        <v>0</v>
      </c>
      <c r="BW10828" s="10"/>
      <c r="BX10828" s="4">
        <f t="shared" si="676"/>
        <v>1</v>
      </c>
      <c r="BY10828" s="4">
        <f t="shared" si="677"/>
        <v>1</v>
      </c>
    </row>
    <row r="10829" spans="1:77">
      <c r="A10829" s="10">
        <v>10824</v>
      </c>
      <c r="BT10829" s="10">
        <v>10824</v>
      </c>
      <c r="BU10829" s="4">
        <f t="shared" si="678"/>
        <v>0</v>
      </c>
      <c r="BV10829" s="4">
        <f t="shared" si="679"/>
        <v>0</v>
      </c>
      <c r="BW10829" s="10"/>
      <c r="BX10829" s="4">
        <f t="shared" si="676"/>
        <v>1</v>
      </c>
      <c r="BY10829" s="4">
        <f t="shared" si="677"/>
        <v>1</v>
      </c>
    </row>
    <row r="10830" spans="1:77">
      <c r="A10830" s="10">
        <v>10825</v>
      </c>
      <c r="BT10830" s="10">
        <v>10825</v>
      </c>
      <c r="BU10830" s="4">
        <f t="shared" si="678"/>
        <v>0</v>
      </c>
      <c r="BV10830" s="4">
        <f t="shared" si="679"/>
        <v>0</v>
      </c>
      <c r="BW10830" s="10"/>
      <c r="BX10830" s="4">
        <f t="shared" si="676"/>
        <v>1</v>
      </c>
      <c r="BY10830" s="4">
        <f t="shared" si="677"/>
        <v>1</v>
      </c>
    </row>
    <row r="10831" spans="1:77">
      <c r="A10831" s="10">
        <v>10826</v>
      </c>
      <c r="BT10831" s="10">
        <v>10826</v>
      </c>
      <c r="BU10831" s="4">
        <f t="shared" si="678"/>
        <v>0</v>
      </c>
      <c r="BV10831" s="4">
        <f t="shared" si="679"/>
        <v>0</v>
      </c>
      <c r="BW10831" s="10"/>
      <c r="BX10831" s="4">
        <f t="shared" si="676"/>
        <v>1</v>
      </c>
      <c r="BY10831" s="4">
        <f t="shared" si="677"/>
        <v>1</v>
      </c>
    </row>
    <row r="10832" spans="1:77">
      <c r="A10832" s="10">
        <v>10827</v>
      </c>
      <c r="BT10832" s="10">
        <v>10827</v>
      </c>
      <c r="BU10832" s="4">
        <f t="shared" si="678"/>
        <v>0</v>
      </c>
      <c r="BV10832" s="4">
        <f t="shared" si="679"/>
        <v>0</v>
      </c>
      <c r="BW10832" s="10"/>
      <c r="BX10832" s="4">
        <f t="shared" si="676"/>
        <v>1</v>
      </c>
      <c r="BY10832" s="4">
        <f t="shared" si="677"/>
        <v>1</v>
      </c>
    </row>
    <row r="10833" spans="1:77">
      <c r="A10833" s="10">
        <v>10828</v>
      </c>
      <c r="BT10833" s="10">
        <v>10828</v>
      </c>
      <c r="BU10833" s="4">
        <f t="shared" si="678"/>
        <v>0</v>
      </c>
      <c r="BV10833" s="4">
        <f t="shared" si="679"/>
        <v>0</v>
      </c>
      <c r="BW10833" s="10"/>
      <c r="BX10833" s="4">
        <f t="shared" si="676"/>
        <v>1</v>
      </c>
      <c r="BY10833" s="4">
        <f t="shared" si="677"/>
        <v>1</v>
      </c>
    </row>
    <row r="10834" spans="1:77">
      <c r="A10834" s="10">
        <v>10829</v>
      </c>
      <c r="BT10834" s="10">
        <v>10829</v>
      </c>
      <c r="BU10834" s="4">
        <f t="shared" si="678"/>
        <v>0</v>
      </c>
      <c r="BV10834" s="4">
        <f t="shared" si="679"/>
        <v>0</v>
      </c>
      <c r="BW10834" s="10"/>
      <c r="BX10834" s="4">
        <f t="shared" si="676"/>
        <v>1</v>
      </c>
      <c r="BY10834" s="4">
        <f t="shared" si="677"/>
        <v>1</v>
      </c>
    </row>
    <row r="10835" spans="1:77">
      <c r="A10835" s="10">
        <v>10830</v>
      </c>
      <c r="BT10835" s="10">
        <v>10830</v>
      </c>
      <c r="BU10835" s="4">
        <f t="shared" si="678"/>
        <v>0</v>
      </c>
      <c r="BV10835" s="4">
        <f t="shared" si="679"/>
        <v>0</v>
      </c>
      <c r="BW10835" s="10"/>
      <c r="BX10835" s="4">
        <f t="shared" si="676"/>
        <v>1</v>
      </c>
      <c r="BY10835" s="4">
        <f t="shared" si="677"/>
        <v>1</v>
      </c>
    </row>
    <row r="10836" spans="1:77">
      <c r="A10836" s="10">
        <v>10831</v>
      </c>
      <c r="BT10836" s="10">
        <v>10831</v>
      </c>
      <c r="BU10836" s="4">
        <f t="shared" si="678"/>
        <v>0</v>
      </c>
      <c r="BV10836" s="4">
        <f t="shared" si="679"/>
        <v>0</v>
      </c>
      <c r="BW10836" s="10"/>
      <c r="BX10836" s="4">
        <f t="shared" si="676"/>
        <v>1</v>
      </c>
      <c r="BY10836" s="4">
        <f t="shared" si="677"/>
        <v>1</v>
      </c>
    </row>
    <row r="10837" spans="1:77">
      <c r="A10837" s="10">
        <v>10832</v>
      </c>
      <c r="BT10837" s="10">
        <v>10832</v>
      </c>
      <c r="BU10837" s="4">
        <f t="shared" si="678"/>
        <v>0</v>
      </c>
      <c r="BV10837" s="4">
        <f t="shared" si="679"/>
        <v>0</v>
      </c>
      <c r="BW10837" s="10"/>
      <c r="BX10837" s="4">
        <f t="shared" si="676"/>
        <v>1</v>
      </c>
      <c r="BY10837" s="4">
        <f t="shared" si="677"/>
        <v>1</v>
      </c>
    </row>
    <row r="10838" spans="1:77">
      <c r="A10838" s="10">
        <v>10833</v>
      </c>
      <c r="BT10838" s="10">
        <v>10833</v>
      </c>
      <c r="BU10838" s="4">
        <f t="shared" si="678"/>
        <v>0</v>
      </c>
      <c r="BV10838" s="4">
        <f t="shared" si="679"/>
        <v>0</v>
      </c>
      <c r="BW10838" s="10"/>
      <c r="BX10838" s="4">
        <f t="shared" ref="BX10838:BX10901" si="680">IF(BU10838=MAX($BU10838:$BV10838),1,0)</f>
        <v>1</v>
      </c>
      <c r="BY10838" s="4">
        <f t="shared" ref="BY10838:BY10901" si="681">IF(BV10838=MAX($BU10838:$BV10838),1,0)</f>
        <v>1</v>
      </c>
    </row>
    <row r="10839" spans="1:77">
      <c r="A10839" s="10">
        <v>10834</v>
      </c>
      <c r="BT10839" s="10">
        <v>10834</v>
      </c>
      <c r="BU10839" s="4">
        <f t="shared" si="678"/>
        <v>0</v>
      </c>
      <c r="BV10839" s="4">
        <f t="shared" si="679"/>
        <v>0</v>
      </c>
      <c r="BW10839" s="10"/>
      <c r="BX10839" s="4">
        <f t="shared" si="680"/>
        <v>1</v>
      </c>
      <c r="BY10839" s="4">
        <f t="shared" si="681"/>
        <v>1</v>
      </c>
    </row>
    <row r="10840" spans="1:77">
      <c r="A10840" s="10">
        <v>10835</v>
      </c>
      <c r="BT10840" s="10">
        <v>10835</v>
      </c>
      <c r="BU10840" s="4">
        <f t="shared" si="678"/>
        <v>0</v>
      </c>
      <c r="BV10840" s="4">
        <f t="shared" si="679"/>
        <v>0</v>
      </c>
      <c r="BW10840" s="10"/>
      <c r="BX10840" s="4">
        <f t="shared" si="680"/>
        <v>1</v>
      </c>
      <c r="BY10840" s="4">
        <f t="shared" si="681"/>
        <v>1</v>
      </c>
    </row>
    <row r="10841" spans="1:77">
      <c r="A10841" s="10">
        <v>10836</v>
      </c>
      <c r="BT10841" s="10">
        <v>10836</v>
      </c>
      <c r="BU10841" s="4">
        <f t="shared" si="678"/>
        <v>0</v>
      </c>
      <c r="BV10841" s="4">
        <f t="shared" si="679"/>
        <v>0</v>
      </c>
      <c r="BW10841" s="10"/>
      <c r="BX10841" s="4">
        <f t="shared" si="680"/>
        <v>1</v>
      </c>
      <c r="BY10841" s="4">
        <f t="shared" si="681"/>
        <v>1</v>
      </c>
    </row>
    <row r="10842" spans="1:77">
      <c r="A10842" s="10">
        <v>10837</v>
      </c>
      <c r="BT10842" s="10">
        <v>10837</v>
      </c>
      <c r="BU10842" s="4">
        <f t="shared" si="678"/>
        <v>0</v>
      </c>
      <c r="BV10842" s="4">
        <f t="shared" si="679"/>
        <v>0</v>
      </c>
      <c r="BW10842" s="10"/>
      <c r="BX10842" s="4">
        <f t="shared" si="680"/>
        <v>1</v>
      </c>
      <c r="BY10842" s="4">
        <f t="shared" si="681"/>
        <v>1</v>
      </c>
    </row>
    <row r="10843" spans="1:77">
      <c r="A10843" s="10">
        <v>10838</v>
      </c>
      <c r="BT10843" s="10">
        <v>10838</v>
      </c>
      <c r="BU10843" s="4">
        <f t="shared" si="678"/>
        <v>0</v>
      </c>
      <c r="BV10843" s="4">
        <f t="shared" si="679"/>
        <v>0</v>
      </c>
      <c r="BW10843" s="10"/>
      <c r="BX10843" s="4">
        <f t="shared" si="680"/>
        <v>1</v>
      </c>
      <c r="BY10843" s="4">
        <f t="shared" si="681"/>
        <v>1</v>
      </c>
    </row>
    <row r="10844" spans="1:77">
      <c r="A10844" s="10">
        <v>10839</v>
      </c>
      <c r="BT10844" s="10">
        <v>10839</v>
      </c>
      <c r="BU10844" s="4">
        <f t="shared" si="678"/>
        <v>0</v>
      </c>
      <c r="BV10844" s="4">
        <f t="shared" si="679"/>
        <v>0</v>
      </c>
      <c r="BW10844" s="10"/>
      <c r="BX10844" s="4">
        <f t="shared" si="680"/>
        <v>1</v>
      </c>
      <c r="BY10844" s="4">
        <f t="shared" si="681"/>
        <v>1</v>
      </c>
    </row>
    <row r="10845" spans="1:77">
      <c r="A10845" s="10">
        <v>10840</v>
      </c>
      <c r="BT10845" s="10">
        <v>10840</v>
      </c>
      <c r="BU10845" s="4">
        <f t="shared" si="678"/>
        <v>0</v>
      </c>
      <c r="BV10845" s="4">
        <f t="shared" si="679"/>
        <v>0</v>
      </c>
      <c r="BW10845" s="10"/>
      <c r="BX10845" s="4">
        <f t="shared" si="680"/>
        <v>1</v>
      </c>
      <c r="BY10845" s="4">
        <f t="shared" si="681"/>
        <v>1</v>
      </c>
    </row>
    <row r="10846" spans="1:77">
      <c r="A10846" s="10">
        <v>10841</v>
      </c>
      <c r="BT10846" s="10">
        <v>10841</v>
      </c>
      <c r="BU10846" s="4">
        <f t="shared" si="678"/>
        <v>0</v>
      </c>
      <c r="BV10846" s="4">
        <f t="shared" si="679"/>
        <v>0</v>
      </c>
      <c r="BW10846" s="10"/>
      <c r="BX10846" s="4">
        <f t="shared" si="680"/>
        <v>1</v>
      </c>
      <c r="BY10846" s="4">
        <f t="shared" si="681"/>
        <v>1</v>
      </c>
    </row>
    <row r="10847" spans="1:77">
      <c r="A10847" s="10">
        <v>10842</v>
      </c>
      <c r="BT10847" s="10">
        <v>10842</v>
      </c>
      <c r="BU10847" s="4">
        <f t="shared" si="678"/>
        <v>0</v>
      </c>
      <c r="BV10847" s="4">
        <f t="shared" si="679"/>
        <v>0</v>
      </c>
      <c r="BW10847" s="10"/>
      <c r="BX10847" s="4">
        <f t="shared" si="680"/>
        <v>1</v>
      </c>
      <c r="BY10847" s="4">
        <f t="shared" si="681"/>
        <v>1</v>
      </c>
    </row>
    <row r="10848" spans="1:77">
      <c r="A10848" s="10">
        <v>10843</v>
      </c>
      <c r="BT10848" s="10">
        <v>10843</v>
      </c>
      <c r="BU10848" s="4">
        <f t="shared" si="678"/>
        <v>0</v>
      </c>
      <c r="BV10848" s="4">
        <f t="shared" si="679"/>
        <v>0</v>
      </c>
      <c r="BW10848" s="10"/>
      <c r="BX10848" s="4">
        <f t="shared" si="680"/>
        <v>1</v>
      </c>
      <c r="BY10848" s="4">
        <f t="shared" si="681"/>
        <v>1</v>
      </c>
    </row>
    <row r="10849" spans="1:77">
      <c r="A10849" s="10">
        <v>10844</v>
      </c>
      <c r="BT10849" s="10">
        <v>10844</v>
      </c>
      <c r="BU10849" s="4">
        <f t="shared" si="678"/>
        <v>0</v>
      </c>
      <c r="BV10849" s="4">
        <f t="shared" si="679"/>
        <v>0</v>
      </c>
      <c r="BW10849" s="10"/>
      <c r="BX10849" s="4">
        <f t="shared" si="680"/>
        <v>1</v>
      </c>
      <c r="BY10849" s="4">
        <f t="shared" si="681"/>
        <v>1</v>
      </c>
    </row>
    <row r="10850" spans="1:77">
      <c r="A10850" s="10">
        <v>10845</v>
      </c>
      <c r="BT10850" s="10">
        <v>10845</v>
      </c>
      <c r="BU10850" s="4">
        <f t="shared" si="678"/>
        <v>0</v>
      </c>
      <c r="BV10850" s="4">
        <f t="shared" si="679"/>
        <v>0</v>
      </c>
      <c r="BW10850" s="10"/>
      <c r="BX10850" s="4">
        <f t="shared" si="680"/>
        <v>1</v>
      </c>
      <c r="BY10850" s="4">
        <f t="shared" si="681"/>
        <v>1</v>
      </c>
    </row>
    <row r="10851" spans="1:77">
      <c r="A10851" s="10">
        <v>10846</v>
      </c>
      <c r="BT10851" s="10">
        <v>10846</v>
      </c>
      <c r="BU10851" s="4">
        <f t="shared" si="678"/>
        <v>0</v>
      </c>
      <c r="BV10851" s="4">
        <f t="shared" si="679"/>
        <v>0</v>
      </c>
      <c r="BW10851" s="10"/>
      <c r="BX10851" s="4">
        <f t="shared" si="680"/>
        <v>1</v>
      </c>
      <c r="BY10851" s="4">
        <f t="shared" si="681"/>
        <v>1</v>
      </c>
    </row>
    <row r="10852" spans="1:77">
      <c r="A10852" s="10">
        <v>10847</v>
      </c>
      <c r="BT10852" s="10">
        <v>10847</v>
      </c>
      <c r="BU10852" s="4">
        <f t="shared" si="678"/>
        <v>0</v>
      </c>
      <c r="BV10852" s="4">
        <f t="shared" si="679"/>
        <v>0</v>
      </c>
      <c r="BW10852" s="10"/>
      <c r="BX10852" s="4">
        <f t="shared" si="680"/>
        <v>1</v>
      </c>
      <c r="BY10852" s="4">
        <f t="shared" si="681"/>
        <v>1</v>
      </c>
    </row>
    <row r="10853" spans="1:77">
      <c r="A10853" s="10">
        <v>10848</v>
      </c>
      <c r="BT10853" s="10">
        <v>10848</v>
      </c>
      <c r="BU10853" s="4">
        <f t="shared" si="678"/>
        <v>0</v>
      </c>
      <c r="BV10853" s="4">
        <f t="shared" si="679"/>
        <v>0</v>
      </c>
      <c r="BW10853" s="10"/>
      <c r="BX10853" s="4">
        <f t="shared" si="680"/>
        <v>1</v>
      </c>
      <c r="BY10853" s="4">
        <f t="shared" si="681"/>
        <v>1</v>
      </c>
    </row>
    <row r="10854" spans="1:77">
      <c r="A10854" s="10">
        <v>10849</v>
      </c>
      <c r="BT10854" s="10">
        <v>10849</v>
      </c>
      <c r="BU10854" s="4">
        <f t="shared" si="678"/>
        <v>0</v>
      </c>
      <c r="BV10854" s="4">
        <f t="shared" si="679"/>
        <v>0</v>
      </c>
      <c r="BW10854" s="10"/>
      <c r="BX10854" s="4">
        <f t="shared" si="680"/>
        <v>1</v>
      </c>
      <c r="BY10854" s="4">
        <f t="shared" si="681"/>
        <v>1</v>
      </c>
    </row>
    <row r="10855" spans="1:77">
      <c r="A10855" s="10">
        <v>10850</v>
      </c>
      <c r="BT10855" s="10">
        <v>10850</v>
      </c>
      <c r="BU10855" s="4">
        <f t="shared" si="678"/>
        <v>0</v>
      </c>
      <c r="BV10855" s="4">
        <f t="shared" si="679"/>
        <v>0</v>
      </c>
      <c r="BW10855" s="10"/>
      <c r="BX10855" s="4">
        <f t="shared" si="680"/>
        <v>1</v>
      </c>
      <c r="BY10855" s="4">
        <f t="shared" si="681"/>
        <v>1</v>
      </c>
    </row>
    <row r="10856" spans="1:77">
      <c r="A10856" s="10">
        <v>10851</v>
      </c>
      <c r="BT10856" s="10">
        <v>10851</v>
      </c>
      <c r="BU10856" s="4">
        <f t="shared" si="678"/>
        <v>0</v>
      </c>
      <c r="BV10856" s="4">
        <f t="shared" si="679"/>
        <v>0</v>
      </c>
      <c r="BW10856" s="10"/>
      <c r="BX10856" s="4">
        <f t="shared" si="680"/>
        <v>1</v>
      </c>
      <c r="BY10856" s="4">
        <f t="shared" si="681"/>
        <v>1</v>
      </c>
    </row>
    <row r="10857" spans="1:77">
      <c r="A10857" s="10">
        <v>10852</v>
      </c>
      <c r="BT10857" s="10">
        <v>10852</v>
      </c>
      <c r="BU10857" s="4">
        <f t="shared" si="678"/>
        <v>0</v>
      </c>
      <c r="BV10857" s="4">
        <f t="shared" si="679"/>
        <v>0</v>
      </c>
      <c r="BW10857" s="10"/>
      <c r="BX10857" s="4">
        <f t="shared" si="680"/>
        <v>1</v>
      </c>
      <c r="BY10857" s="4">
        <f t="shared" si="681"/>
        <v>1</v>
      </c>
    </row>
    <row r="10858" spans="1:77">
      <c r="A10858" s="10">
        <v>10853</v>
      </c>
      <c r="BT10858" s="10">
        <v>10853</v>
      </c>
      <c r="BU10858" s="4">
        <f t="shared" si="678"/>
        <v>0</v>
      </c>
      <c r="BV10858" s="4">
        <f t="shared" si="679"/>
        <v>0</v>
      </c>
      <c r="BW10858" s="10"/>
      <c r="BX10858" s="4">
        <f t="shared" si="680"/>
        <v>1</v>
      </c>
      <c r="BY10858" s="4">
        <f t="shared" si="681"/>
        <v>1</v>
      </c>
    </row>
    <row r="10859" spans="1:77">
      <c r="A10859" s="10">
        <v>10854</v>
      </c>
      <c r="BT10859" s="10">
        <v>10854</v>
      </c>
      <c r="BU10859" s="4">
        <f t="shared" si="678"/>
        <v>0</v>
      </c>
      <c r="BV10859" s="4">
        <f t="shared" si="679"/>
        <v>0</v>
      </c>
      <c r="BW10859" s="10"/>
      <c r="BX10859" s="4">
        <f t="shared" si="680"/>
        <v>1</v>
      </c>
      <c r="BY10859" s="4">
        <f t="shared" si="681"/>
        <v>1</v>
      </c>
    </row>
    <row r="10860" spans="1:77">
      <c r="A10860" s="10">
        <v>10855</v>
      </c>
      <c r="BT10860" s="10">
        <v>10855</v>
      </c>
      <c r="BU10860" s="4">
        <f t="shared" si="678"/>
        <v>0</v>
      </c>
      <c r="BV10860" s="4">
        <f t="shared" si="679"/>
        <v>0</v>
      </c>
      <c r="BW10860" s="10"/>
      <c r="BX10860" s="4">
        <f t="shared" si="680"/>
        <v>1</v>
      </c>
      <c r="BY10860" s="4">
        <f t="shared" si="681"/>
        <v>1</v>
      </c>
    </row>
    <row r="10861" spans="1:77">
      <c r="A10861" s="10">
        <v>10856</v>
      </c>
      <c r="BT10861" s="10">
        <v>10856</v>
      </c>
      <c r="BU10861" s="4">
        <f t="shared" si="678"/>
        <v>0</v>
      </c>
      <c r="BV10861" s="4">
        <f t="shared" si="679"/>
        <v>0</v>
      </c>
      <c r="BW10861" s="10"/>
      <c r="BX10861" s="4">
        <f t="shared" si="680"/>
        <v>1</v>
      </c>
      <c r="BY10861" s="4">
        <f t="shared" si="681"/>
        <v>1</v>
      </c>
    </row>
    <row r="10862" spans="1:77">
      <c r="A10862" s="10">
        <v>10857</v>
      </c>
      <c r="BT10862" s="10">
        <v>10857</v>
      </c>
      <c r="BU10862" s="4">
        <f t="shared" si="678"/>
        <v>0</v>
      </c>
      <c r="BV10862" s="4">
        <f t="shared" si="679"/>
        <v>0</v>
      </c>
      <c r="BW10862" s="10"/>
      <c r="BX10862" s="4">
        <f t="shared" si="680"/>
        <v>1</v>
      </c>
      <c r="BY10862" s="4">
        <f t="shared" si="681"/>
        <v>1</v>
      </c>
    </row>
    <row r="10863" spans="1:77">
      <c r="A10863" s="10">
        <v>10858</v>
      </c>
      <c r="BT10863" s="10">
        <v>10858</v>
      </c>
      <c r="BU10863" s="4">
        <f t="shared" si="678"/>
        <v>0</v>
      </c>
      <c r="BV10863" s="4">
        <f t="shared" si="679"/>
        <v>0</v>
      </c>
      <c r="BW10863" s="10"/>
      <c r="BX10863" s="4">
        <f t="shared" si="680"/>
        <v>1</v>
      </c>
      <c r="BY10863" s="4">
        <f t="shared" si="681"/>
        <v>1</v>
      </c>
    </row>
    <row r="10864" spans="1:77">
      <c r="A10864" s="10">
        <v>10859</v>
      </c>
      <c r="BT10864" s="10">
        <v>10859</v>
      </c>
      <c r="BU10864" s="4">
        <f t="shared" si="678"/>
        <v>0</v>
      </c>
      <c r="BV10864" s="4">
        <f t="shared" si="679"/>
        <v>0</v>
      </c>
      <c r="BW10864" s="10"/>
      <c r="BX10864" s="4">
        <f t="shared" si="680"/>
        <v>1</v>
      </c>
      <c r="BY10864" s="4">
        <f t="shared" si="681"/>
        <v>1</v>
      </c>
    </row>
    <row r="10865" spans="1:77">
      <c r="A10865" s="10">
        <v>10860</v>
      </c>
      <c r="BT10865" s="10">
        <v>10860</v>
      </c>
      <c r="BU10865" s="4">
        <f t="shared" si="678"/>
        <v>0</v>
      </c>
      <c r="BV10865" s="4">
        <f t="shared" si="679"/>
        <v>0</v>
      </c>
      <c r="BW10865" s="10"/>
      <c r="BX10865" s="4">
        <f t="shared" si="680"/>
        <v>1</v>
      </c>
      <c r="BY10865" s="4">
        <f t="shared" si="681"/>
        <v>1</v>
      </c>
    </row>
    <row r="10866" spans="1:77">
      <c r="A10866" s="10">
        <v>10861</v>
      </c>
      <c r="BT10866" s="10">
        <v>10861</v>
      </c>
      <c r="BU10866" s="4">
        <f t="shared" si="678"/>
        <v>0</v>
      </c>
      <c r="BV10866" s="4">
        <f t="shared" si="679"/>
        <v>0</v>
      </c>
      <c r="BW10866" s="10"/>
      <c r="BX10866" s="4">
        <f t="shared" si="680"/>
        <v>1</v>
      </c>
      <c r="BY10866" s="4">
        <f t="shared" si="681"/>
        <v>1</v>
      </c>
    </row>
    <row r="10867" spans="1:77">
      <c r="A10867" s="10">
        <v>10862</v>
      </c>
      <c r="BT10867" s="10">
        <v>10862</v>
      </c>
      <c r="BU10867" s="4">
        <f t="shared" si="678"/>
        <v>0</v>
      </c>
      <c r="BV10867" s="4">
        <f t="shared" si="679"/>
        <v>0</v>
      </c>
      <c r="BW10867" s="10"/>
      <c r="BX10867" s="4">
        <f t="shared" si="680"/>
        <v>1</v>
      </c>
      <c r="BY10867" s="4">
        <f t="shared" si="681"/>
        <v>1</v>
      </c>
    </row>
    <row r="10868" spans="1:77">
      <c r="A10868" s="10">
        <v>10863</v>
      </c>
      <c r="BT10868" s="10">
        <v>10863</v>
      </c>
      <c r="BU10868" s="4">
        <f t="shared" si="678"/>
        <v>0</v>
      </c>
      <c r="BV10868" s="4">
        <f t="shared" si="679"/>
        <v>0</v>
      </c>
      <c r="BW10868" s="10"/>
      <c r="BX10868" s="4">
        <f t="shared" si="680"/>
        <v>1</v>
      </c>
      <c r="BY10868" s="4">
        <f t="shared" si="681"/>
        <v>1</v>
      </c>
    </row>
    <row r="10869" spans="1:77">
      <c r="A10869" s="10">
        <v>10864</v>
      </c>
      <c r="BT10869" s="10">
        <v>10864</v>
      </c>
      <c r="BU10869" s="4">
        <f t="shared" si="678"/>
        <v>0</v>
      </c>
      <c r="BV10869" s="4">
        <f t="shared" si="679"/>
        <v>0</v>
      </c>
      <c r="BW10869" s="10"/>
      <c r="BX10869" s="4">
        <f t="shared" si="680"/>
        <v>1</v>
      </c>
      <c r="BY10869" s="4">
        <f t="shared" si="681"/>
        <v>1</v>
      </c>
    </row>
    <row r="10870" spans="1:77">
      <c r="A10870" s="10">
        <v>10865</v>
      </c>
      <c r="BT10870" s="10">
        <v>10865</v>
      </c>
      <c r="BU10870" s="4">
        <f t="shared" si="678"/>
        <v>0</v>
      </c>
      <c r="BV10870" s="4">
        <f t="shared" si="679"/>
        <v>0</v>
      </c>
      <c r="BW10870" s="10"/>
      <c r="BX10870" s="4">
        <f t="shared" si="680"/>
        <v>1</v>
      </c>
      <c r="BY10870" s="4">
        <f t="shared" si="681"/>
        <v>1</v>
      </c>
    </row>
    <row r="10871" spans="1:77">
      <c r="A10871" s="10">
        <v>10866</v>
      </c>
      <c r="BT10871" s="10">
        <v>10866</v>
      </c>
      <c r="BU10871" s="4">
        <f t="shared" si="678"/>
        <v>0</v>
      </c>
      <c r="BV10871" s="4">
        <f t="shared" si="679"/>
        <v>0</v>
      </c>
      <c r="BW10871" s="10"/>
      <c r="BX10871" s="4">
        <f t="shared" si="680"/>
        <v>1</v>
      </c>
      <c r="BY10871" s="4">
        <f t="shared" si="681"/>
        <v>1</v>
      </c>
    </row>
    <row r="10872" spans="1:77">
      <c r="A10872" s="10">
        <v>10867</v>
      </c>
      <c r="BT10872" s="10">
        <v>10867</v>
      </c>
      <c r="BU10872" s="4">
        <f t="shared" si="678"/>
        <v>0</v>
      </c>
      <c r="BV10872" s="4">
        <f t="shared" si="679"/>
        <v>0</v>
      </c>
      <c r="BW10872" s="10"/>
      <c r="BX10872" s="4">
        <f t="shared" si="680"/>
        <v>1</v>
      </c>
      <c r="BY10872" s="4">
        <f t="shared" si="681"/>
        <v>1</v>
      </c>
    </row>
    <row r="10873" spans="1:77">
      <c r="A10873" s="10">
        <v>10868</v>
      </c>
      <c r="BT10873" s="10">
        <v>10868</v>
      </c>
      <c r="BU10873" s="4">
        <f t="shared" si="678"/>
        <v>0</v>
      </c>
      <c r="BV10873" s="4">
        <f t="shared" si="679"/>
        <v>0</v>
      </c>
      <c r="BW10873" s="10"/>
      <c r="BX10873" s="4">
        <f t="shared" si="680"/>
        <v>1</v>
      </c>
      <c r="BY10873" s="4">
        <f t="shared" si="681"/>
        <v>1</v>
      </c>
    </row>
    <row r="10874" spans="1:77">
      <c r="A10874" s="10">
        <v>10869</v>
      </c>
      <c r="BT10874" s="10">
        <v>10869</v>
      </c>
      <c r="BU10874" s="4">
        <f t="shared" si="678"/>
        <v>0</v>
      </c>
      <c r="BV10874" s="4">
        <f t="shared" si="679"/>
        <v>0</v>
      </c>
      <c r="BW10874" s="10"/>
      <c r="BX10874" s="4">
        <f t="shared" si="680"/>
        <v>1</v>
      </c>
      <c r="BY10874" s="4">
        <f t="shared" si="681"/>
        <v>1</v>
      </c>
    </row>
    <row r="10875" spans="1:77">
      <c r="A10875" s="10">
        <v>10870</v>
      </c>
      <c r="BT10875" s="10">
        <v>10870</v>
      </c>
      <c r="BU10875" s="4">
        <f t="shared" si="678"/>
        <v>0</v>
      </c>
      <c r="BV10875" s="4">
        <f t="shared" si="679"/>
        <v>0</v>
      </c>
      <c r="BW10875" s="10"/>
      <c r="BX10875" s="4">
        <f t="shared" si="680"/>
        <v>1</v>
      </c>
      <c r="BY10875" s="4">
        <f t="shared" si="681"/>
        <v>1</v>
      </c>
    </row>
    <row r="10876" spans="1:77">
      <c r="A10876" s="10">
        <v>10871</v>
      </c>
      <c r="BT10876" s="10">
        <v>10871</v>
      </c>
      <c r="BU10876" s="4">
        <f t="shared" si="678"/>
        <v>0</v>
      </c>
      <c r="BV10876" s="4">
        <f t="shared" si="679"/>
        <v>0</v>
      </c>
      <c r="BW10876" s="10"/>
      <c r="BX10876" s="4">
        <f t="shared" si="680"/>
        <v>1</v>
      </c>
      <c r="BY10876" s="4">
        <f t="shared" si="681"/>
        <v>1</v>
      </c>
    </row>
    <row r="10877" spans="1:77">
      <c r="A10877" s="10">
        <v>10872</v>
      </c>
      <c r="BT10877" s="10">
        <v>10872</v>
      </c>
      <c r="BU10877" s="4">
        <f t="shared" si="678"/>
        <v>0</v>
      </c>
      <c r="BV10877" s="4">
        <f t="shared" si="679"/>
        <v>0</v>
      </c>
      <c r="BW10877" s="10"/>
      <c r="BX10877" s="4">
        <f t="shared" si="680"/>
        <v>1</v>
      </c>
      <c r="BY10877" s="4">
        <f t="shared" si="681"/>
        <v>1</v>
      </c>
    </row>
    <row r="10878" spans="1:77">
      <c r="A10878" s="10">
        <v>10873</v>
      </c>
      <c r="BT10878" s="10">
        <v>10873</v>
      </c>
      <c r="BU10878" s="4">
        <f t="shared" si="678"/>
        <v>0</v>
      </c>
      <c r="BV10878" s="4">
        <f t="shared" si="679"/>
        <v>0</v>
      </c>
      <c r="BW10878" s="10"/>
      <c r="BX10878" s="4">
        <f t="shared" si="680"/>
        <v>1</v>
      </c>
      <c r="BY10878" s="4">
        <f t="shared" si="681"/>
        <v>1</v>
      </c>
    </row>
    <row r="10879" spans="1:77">
      <c r="A10879" s="10">
        <v>10874</v>
      </c>
      <c r="BT10879" s="10">
        <v>10874</v>
      </c>
      <c r="BU10879" s="4">
        <f t="shared" si="678"/>
        <v>0</v>
      </c>
      <c r="BV10879" s="4">
        <f t="shared" si="679"/>
        <v>0</v>
      </c>
      <c r="BW10879" s="10"/>
      <c r="BX10879" s="4">
        <f t="shared" si="680"/>
        <v>1</v>
      </c>
      <c r="BY10879" s="4">
        <f t="shared" si="681"/>
        <v>1</v>
      </c>
    </row>
    <row r="10880" spans="1:77">
      <c r="A10880" s="10">
        <v>10875</v>
      </c>
      <c r="BT10880" s="10">
        <v>10875</v>
      </c>
      <c r="BU10880" s="4">
        <f t="shared" si="678"/>
        <v>0</v>
      </c>
      <c r="BV10880" s="4">
        <f t="shared" si="679"/>
        <v>0</v>
      </c>
      <c r="BW10880" s="10"/>
      <c r="BX10880" s="4">
        <f t="shared" si="680"/>
        <v>1</v>
      </c>
      <c r="BY10880" s="4">
        <f t="shared" si="681"/>
        <v>1</v>
      </c>
    </row>
    <row r="10881" spans="1:77">
      <c r="A10881" s="10">
        <v>10876</v>
      </c>
      <c r="BT10881" s="10">
        <v>10876</v>
      </c>
      <c r="BU10881" s="4">
        <f t="shared" si="678"/>
        <v>0</v>
      </c>
      <c r="BV10881" s="4">
        <f t="shared" si="679"/>
        <v>0</v>
      </c>
      <c r="BW10881" s="10"/>
      <c r="BX10881" s="4">
        <f t="shared" si="680"/>
        <v>1</v>
      </c>
      <c r="BY10881" s="4">
        <f t="shared" si="681"/>
        <v>1</v>
      </c>
    </row>
    <row r="10882" spans="1:77">
      <c r="A10882" s="10">
        <v>10877</v>
      </c>
      <c r="BT10882" s="10">
        <v>10877</v>
      </c>
      <c r="BU10882" s="4">
        <f t="shared" si="678"/>
        <v>0</v>
      </c>
      <c r="BV10882" s="4">
        <f t="shared" si="679"/>
        <v>0</v>
      </c>
      <c r="BW10882" s="10"/>
      <c r="BX10882" s="4">
        <f t="shared" si="680"/>
        <v>1</v>
      </c>
      <c r="BY10882" s="4">
        <f t="shared" si="681"/>
        <v>1</v>
      </c>
    </row>
    <row r="10883" spans="1:77">
      <c r="A10883" s="10">
        <v>10878</v>
      </c>
      <c r="BT10883" s="10">
        <v>10878</v>
      </c>
      <c r="BU10883" s="4">
        <f t="shared" si="678"/>
        <v>0</v>
      </c>
      <c r="BV10883" s="4">
        <f t="shared" si="679"/>
        <v>0</v>
      </c>
      <c r="BW10883" s="10"/>
      <c r="BX10883" s="4">
        <f t="shared" si="680"/>
        <v>1</v>
      </c>
      <c r="BY10883" s="4">
        <f t="shared" si="681"/>
        <v>1</v>
      </c>
    </row>
    <row r="10884" spans="1:77">
      <c r="A10884" s="10">
        <v>10879</v>
      </c>
      <c r="BT10884" s="10">
        <v>10879</v>
      </c>
      <c r="BU10884" s="4">
        <f t="shared" si="678"/>
        <v>0</v>
      </c>
      <c r="BV10884" s="4">
        <f t="shared" si="679"/>
        <v>0</v>
      </c>
      <c r="BW10884" s="10"/>
      <c r="BX10884" s="4">
        <f t="shared" si="680"/>
        <v>1</v>
      </c>
      <c r="BY10884" s="4">
        <f t="shared" si="681"/>
        <v>1</v>
      </c>
    </row>
    <row r="10885" spans="1:77">
      <c r="A10885" s="10">
        <v>10880</v>
      </c>
      <c r="BT10885" s="10">
        <v>10880</v>
      </c>
      <c r="BU10885" s="4">
        <f t="shared" si="678"/>
        <v>0</v>
      </c>
      <c r="BV10885" s="4">
        <f t="shared" si="679"/>
        <v>0</v>
      </c>
      <c r="BW10885" s="10"/>
      <c r="BX10885" s="4">
        <f t="shared" si="680"/>
        <v>1</v>
      </c>
      <c r="BY10885" s="4">
        <f t="shared" si="681"/>
        <v>1</v>
      </c>
    </row>
    <row r="10886" spans="1:77">
      <c r="A10886" s="10">
        <v>10881</v>
      </c>
      <c r="BT10886" s="10">
        <v>10881</v>
      </c>
      <c r="BU10886" s="4">
        <f t="shared" si="678"/>
        <v>0</v>
      </c>
      <c r="BV10886" s="4">
        <f t="shared" si="679"/>
        <v>0</v>
      </c>
      <c r="BW10886" s="10"/>
      <c r="BX10886" s="4">
        <f t="shared" si="680"/>
        <v>1</v>
      </c>
      <c r="BY10886" s="4">
        <f t="shared" si="681"/>
        <v>1</v>
      </c>
    </row>
    <row r="10887" spans="1:77">
      <c r="A10887" s="10">
        <v>10882</v>
      </c>
      <c r="BT10887" s="10">
        <v>10882</v>
      </c>
      <c r="BU10887" s="4">
        <f t="shared" ref="BU10887:BU10950" si="682">BP10887*$BV$1-BQ10887</f>
        <v>0</v>
      </c>
      <c r="BV10887" s="4">
        <f t="shared" ref="BV10887:BV10950" si="683">BR10887*$BV$1-BS10887</f>
        <v>0</v>
      </c>
      <c r="BW10887" s="10"/>
      <c r="BX10887" s="4">
        <f t="shared" si="680"/>
        <v>1</v>
      </c>
      <c r="BY10887" s="4">
        <f t="shared" si="681"/>
        <v>1</v>
      </c>
    </row>
    <row r="10888" spans="1:77">
      <c r="A10888" s="10">
        <v>10883</v>
      </c>
      <c r="BT10888" s="10">
        <v>10883</v>
      </c>
      <c r="BU10888" s="4">
        <f t="shared" si="682"/>
        <v>0</v>
      </c>
      <c r="BV10888" s="4">
        <f t="shared" si="683"/>
        <v>0</v>
      </c>
      <c r="BW10888" s="10"/>
      <c r="BX10888" s="4">
        <f t="shared" si="680"/>
        <v>1</v>
      </c>
      <c r="BY10888" s="4">
        <f t="shared" si="681"/>
        <v>1</v>
      </c>
    </row>
    <row r="10889" spans="1:77">
      <c r="A10889" s="10">
        <v>10884</v>
      </c>
      <c r="BT10889" s="10">
        <v>10884</v>
      </c>
      <c r="BU10889" s="4">
        <f t="shared" si="682"/>
        <v>0</v>
      </c>
      <c r="BV10889" s="4">
        <f t="shared" si="683"/>
        <v>0</v>
      </c>
      <c r="BW10889" s="10"/>
      <c r="BX10889" s="4">
        <f t="shared" si="680"/>
        <v>1</v>
      </c>
      <c r="BY10889" s="4">
        <f t="shared" si="681"/>
        <v>1</v>
      </c>
    </row>
    <row r="10890" spans="1:77">
      <c r="A10890" s="10">
        <v>10885</v>
      </c>
      <c r="BT10890" s="10">
        <v>10885</v>
      </c>
      <c r="BU10890" s="4">
        <f t="shared" si="682"/>
        <v>0</v>
      </c>
      <c r="BV10890" s="4">
        <f t="shared" si="683"/>
        <v>0</v>
      </c>
      <c r="BW10890" s="10"/>
      <c r="BX10890" s="4">
        <f t="shared" si="680"/>
        <v>1</v>
      </c>
      <c r="BY10890" s="4">
        <f t="shared" si="681"/>
        <v>1</v>
      </c>
    </row>
    <row r="10891" spans="1:77">
      <c r="A10891" s="10">
        <v>10886</v>
      </c>
      <c r="BT10891" s="10">
        <v>10886</v>
      </c>
      <c r="BU10891" s="4">
        <f t="shared" si="682"/>
        <v>0</v>
      </c>
      <c r="BV10891" s="4">
        <f t="shared" si="683"/>
        <v>0</v>
      </c>
      <c r="BW10891" s="10"/>
      <c r="BX10891" s="4">
        <f t="shared" si="680"/>
        <v>1</v>
      </c>
      <c r="BY10891" s="4">
        <f t="shared" si="681"/>
        <v>1</v>
      </c>
    </row>
    <row r="10892" spans="1:77">
      <c r="A10892" s="10">
        <v>10887</v>
      </c>
      <c r="BT10892" s="10">
        <v>10887</v>
      </c>
      <c r="BU10892" s="4">
        <f t="shared" si="682"/>
        <v>0</v>
      </c>
      <c r="BV10892" s="4">
        <f t="shared" si="683"/>
        <v>0</v>
      </c>
      <c r="BW10892" s="10"/>
      <c r="BX10892" s="4">
        <f t="shared" si="680"/>
        <v>1</v>
      </c>
      <c r="BY10892" s="4">
        <f t="shared" si="681"/>
        <v>1</v>
      </c>
    </row>
    <row r="10893" spans="1:77">
      <c r="A10893" s="10">
        <v>10888</v>
      </c>
      <c r="BT10893" s="10">
        <v>10888</v>
      </c>
      <c r="BU10893" s="4">
        <f t="shared" si="682"/>
        <v>0</v>
      </c>
      <c r="BV10893" s="4">
        <f t="shared" si="683"/>
        <v>0</v>
      </c>
      <c r="BW10893" s="10"/>
      <c r="BX10893" s="4">
        <f t="shared" si="680"/>
        <v>1</v>
      </c>
      <c r="BY10893" s="4">
        <f t="shared" si="681"/>
        <v>1</v>
      </c>
    </row>
    <row r="10894" spans="1:77">
      <c r="A10894" s="10">
        <v>10889</v>
      </c>
      <c r="BT10894" s="10">
        <v>10889</v>
      </c>
      <c r="BU10894" s="4">
        <f t="shared" si="682"/>
        <v>0</v>
      </c>
      <c r="BV10894" s="4">
        <f t="shared" si="683"/>
        <v>0</v>
      </c>
      <c r="BW10894" s="10"/>
      <c r="BX10894" s="4">
        <f t="shared" si="680"/>
        <v>1</v>
      </c>
      <c r="BY10894" s="4">
        <f t="shared" si="681"/>
        <v>1</v>
      </c>
    </row>
    <row r="10895" spans="1:77">
      <c r="A10895" s="10">
        <v>10890</v>
      </c>
      <c r="BT10895" s="10">
        <v>10890</v>
      </c>
      <c r="BU10895" s="4">
        <f t="shared" si="682"/>
        <v>0</v>
      </c>
      <c r="BV10895" s="4">
        <f t="shared" si="683"/>
        <v>0</v>
      </c>
      <c r="BW10895" s="10"/>
      <c r="BX10895" s="4">
        <f t="shared" si="680"/>
        <v>1</v>
      </c>
      <c r="BY10895" s="4">
        <f t="shared" si="681"/>
        <v>1</v>
      </c>
    </row>
    <row r="10896" spans="1:77">
      <c r="A10896" s="10">
        <v>10891</v>
      </c>
      <c r="BT10896" s="10">
        <v>10891</v>
      </c>
      <c r="BU10896" s="4">
        <f t="shared" si="682"/>
        <v>0</v>
      </c>
      <c r="BV10896" s="4">
        <f t="shared" si="683"/>
        <v>0</v>
      </c>
      <c r="BW10896" s="10"/>
      <c r="BX10896" s="4">
        <f t="shared" si="680"/>
        <v>1</v>
      </c>
      <c r="BY10896" s="4">
        <f t="shared" si="681"/>
        <v>1</v>
      </c>
    </row>
    <row r="10897" spans="1:77">
      <c r="A10897" s="10">
        <v>10892</v>
      </c>
      <c r="BT10897" s="10">
        <v>10892</v>
      </c>
      <c r="BU10897" s="4">
        <f t="shared" si="682"/>
        <v>0</v>
      </c>
      <c r="BV10897" s="4">
        <f t="shared" si="683"/>
        <v>0</v>
      </c>
      <c r="BW10897" s="10"/>
      <c r="BX10897" s="4">
        <f t="shared" si="680"/>
        <v>1</v>
      </c>
      <c r="BY10897" s="4">
        <f t="shared" si="681"/>
        <v>1</v>
      </c>
    </row>
    <row r="10898" spans="1:77">
      <c r="A10898" s="10">
        <v>10893</v>
      </c>
      <c r="BT10898" s="10">
        <v>10893</v>
      </c>
      <c r="BU10898" s="4">
        <f t="shared" si="682"/>
        <v>0</v>
      </c>
      <c r="BV10898" s="4">
        <f t="shared" si="683"/>
        <v>0</v>
      </c>
      <c r="BW10898" s="10"/>
      <c r="BX10898" s="4">
        <f t="shared" si="680"/>
        <v>1</v>
      </c>
      <c r="BY10898" s="4">
        <f t="shared" si="681"/>
        <v>1</v>
      </c>
    </row>
    <row r="10899" spans="1:77">
      <c r="A10899" s="10">
        <v>10894</v>
      </c>
      <c r="BT10899" s="10">
        <v>10894</v>
      </c>
      <c r="BU10899" s="4">
        <f t="shared" si="682"/>
        <v>0</v>
      </c>
      <c r="BV10899" s="4">
        <f t="shared" si="683"/>
        <v>0</v>
      </c>
      <c r="BW10899" s="10"/>
      <c r="BX10899" s="4">
        <f t="shared" si="680"/>
        <v>1</v>
      </c>
      <c r="BY10899" s="4">
        <f t="shared" si="681"/>
        <v>1</v>
      </c>
    </row>
    <row r="10900" spans="1:77">
      <c r="A10900" s="10">
        <v>10895</v>
      </c>
      <c r="BT10900" s="10">
        <v>10895</v>
      </c>
      <c r="BU10900" s="4">
        <f t="shared" si="682"/>
        <v>0</v>
      </c>
      <c r="BV10900" s="4">
        <f t="shared" si="683"/>
        <v>0</v>
      </c>
      <c r="BW10900" s="10"/>
      <c r="BX10900" s="4">
        <f t="shared" si="680"/>
        <v>1</v>
      </c>
      <c r="BY10900" s="4">
        <f t="shared" si="681"/>
        <v>1</v>
      </c>
    </row>
    <row r="10901" spans="1:77">
      <c r="A10901" s="10">
        <v>10896</v>
      </c>
      <c r="BT10901" s="10">
        <v>10896</v>
      </c>
      <c r="BU10901" s="4">
        <f t="shared" si="682"/>
        <v>0</v>
      </c>
      <c r="BV10901" s="4">
        <f t="shared" si="683"/>
        <v>0</v>
      </c>
      <c r="BW10901" s="10"/>
      <c r="BX10901" s="4">
        <f t="shared" si="680"/>
        <v>1</v>
      </c>
      <c r="BY10901" s="4">
        <f t="shared" si="681"/>
        <v>1</v>
      </c>
    </row>
    <row r="10902" spans="1:77">
      <c r="A10902" s="10">
        <v>10897</v>
      </c>
      <c r="BT10902" s="10">
        <v>10897</v>
      </c>
      <c r="BU10902" s="4">
        <f t="shared" si="682"/>
        <v>0</v>
      </c>
      <c r="BV10902" s="4">
        <f t="shared" si="683"/>
        <v>0</v>
      </c>
      <c r="BW10902" s="10"/>
      <c r="BX10902" s="4">
        <f t="shared" ref="BX10902:BX10965" si="684">IF(BU10902=MAX($BU10902:$BV10902),1,0)</f>
        <v>1</v>
      </c>
      <c r="BY10902" s="4">
        <f t="shared" ref="BY10902:BY10965" si="685">IF(BV10902=MAX($BU10902:$BV10902),1,0)</f>
        <v>1</v>
      </c>
    </row>
    <row r="10903" spans="1:77">
      <c r="A10903" s="10">
        <v>10898</v>
      </c>
      <c r="BT10903" s="10">
        <v>10898</v>
      </c>
      <c r="BU10903" s="4">
        <f t="shared" si="682"/>
        <v>0</v>
      </c>
      <c r="BV10903" s="4">
        <f t="shared" si="683"/>
        <v>0</v>
      </c>
      <c r="BW10903" s="10"/>
      <c r="BX10903" s="4">
        <f t="shared" si="684"/>
        <v>1</v>
      </c>
      <c r="BY10903" s="4">
        <f t="shared" si="685"/>
        <v>1</v>
      </c>
    </row>
    <row r="10904" spans="1:77">
      <c r="A10904" s="10">
        <v>10899</v>
      </c>
      <c r="BT10904" s="10">
        <v>10899</v>
      </c>
      <c r="BU10904" s="4">
        <f t="shared" si="682"/>
        <v>0</v>
      </c>
      <c r="BV10904" s="4">
        <f t="shared" si="683"/>
        <v>0</v>
      </c>
      <c r="BW10904" s="10"/>
      <c r="BX10904" s="4">
        <f t="shared" si="684"/>
        <v>1</v>
      </c>
      <c r="BY10904" s="4">
        <f t="shared" si="685"/>
        <v>1</v>
      </c>
    </row>
    <row r="10905" spans="1:77">
      <c r="A10905" s="10">
        <v>10900</v>
      </c>
      <c r="BT10905" s="10">
        <v>10900</v>
      </c>
      <c r="BU10905" s="4">
        <f t="shared" si="682"/>
        <v>0</v>
      </c>
      <c r="BV10905" s="4">
        <f t="shared" si="683"/>
        <v>0</v>
      </c>
      <c r="BW10905" s="10"/>
      <c r="BX10905" s="4">
        <f t="shared" si="684"/>
        <v>1</v>
      </c>
      <c r="BY10905" s="4">
        <f t="shared" si="685"/>
        <v>1</v>
      </c>
    </row>
    <row r="10906" spans="1:77">
      <c r="A10906" s="10">
        <v>10901</v>
      </c>
      <c r="BT10906" s="10">
        <v>10901</v>
      </c>
      <c r="BU10906" s="4">
        <f t="shared" si="682"/>
        <v>0</v>
      </c>
      <c r="BV10906" s="4">
        <f t="shared" si="683"/>
        <v>0</v>
      </c>
      <c r="BW10906" s="10"/>
      <c r="BX10906" s="4">
        <f t="shared" si="684"/>
        <v>1</v>
      </c>
      <c r="BY10906" s="4">
        <f t="shared" si="685"/>
        <v>1</v>
      </c>
    </row>
    <row r="10907" spans="1:77">
      <c r="A10907" s="10">
        <v>10902</v>
      </c>
      <c r="BT10907" s="10">
        <v>10902</v>
      </c>
      <c r="BU10907" s="4">
        <f t="shared" si="682"/>
        <v>0</v>
      </c>
      <c r="BV10907" s="4">
        <f t="shared" si="683"/>
        <v>0</v>
      </c>
      <c r="BW10907" s="10"/>
      <c r="BX10907" s="4">
        <f t="shared" si="684"/>
        <v>1</v>
      </c>
      <c r="BY10907" s="4">
        <f t="shared" si="685"/>
        <v>1</v>
      </c>
    </row>
    <row r="10908" spans="1:77">
      <c r="A10908" s="10">
        <v>10903</v>
      </c>
      <c r="BT10908" s="10">
        <v>10903</v>
      </c>
      <c r="BU10908" s="4">
        <f t="shared" si="682"/>
        <v>0</v>
      </c>
      <c r="BV10908" s="4">
        <f t="shared" si="683"/>
        <v>0</v>
      </c>
      <c r="BW10908" s="10"/>
      <c r="BX10908" s="4">
        <f t="shared" si="684"/>
        <v>1</v>
      </c>
      <c r="BY10908" s="4">
        <f t="shared" si="685"/>
        <v>1</v>
      </c>
    </row>
    <row r="10909" spans="1:77">
      <c r="A10909" s="10">
        <v>10904</v>
      </c>
      <c r="BT10909" s="10">
        <v>10904</v>
      </c>
      <c r="BU10909" s="4">
        <f t="shared" si="682"/>
        <v>0</v>
      </c>
      <c r="BV10909" s="4">
        <f t="shared" si="683"/>
        <v>0</v>
      </c>
      <c r="BW10909" s="10"/>
      <c r="BX10909" s="4">
        <f t="shared" si="684"/>
        <v>1</v>
      </c>
      <c r="BY10909" s="4">
        <f t="shared" si="685"/>
        <v>1</v>
      </c>
    </row>
    <row r="10910" spans="1:77">
      <c r="A10910" s="10">
        <v>10905</v>
      </c>
      <c r="BT10910" s="10">
        <v>10905</v>
      </c>
      <c r="BU10910" s="4">
        <f t="shared" si="682"/>
        <v>0</v>
      </c>
      <c r="BV10910" s="4">
        <f t="shared" si="683"/>
        <v>0</v>
      </c>
      <c r="BW10910" s="10"/>
      <c r="BX10910" s="4">
        <f t="shared" si="684"/>
        <v>1</v>
      </c>
      <c r="BY10910" s="4">
        <f t="shared" si="685"/>
        <v>1</v>
      </c>
    </row>
    <row r="10911" spans="1:77">
      <c r="A10911" s="10">
        <v>10906</v>
      </c>
      <c r="BT10911" s="10">
        <v>10906</v>
      </c>
      <c r="BU10911" s="4">
        <f t="shared" si="682"/>
        <v>0</v>
      </c>
      <c r="BV10911" s="4">
        <f t="shared" si="683"/>
        <v>0</v>
      </c>
      <c r="BW10911" s="10"/>
      <c r="BX10911" s="4">
        <f t="shared" si="684"/>
        <v>1</v>
      </c>
      <c r="BY10911" s="4">
        <f t="shared" si="685"/>
        <v>1</v>
      </c>
    </row>
    <row r="10912" spans="1:77">
      <c r="A10912" s="10">
        <v>10907</v>
      </c>
      <c r="BT10912" s="10">
        <v>10907</v>
      </c>
      <c r="BU10912" s="4">
        <f t="shared" si="682"/>
        <v>0</v>
      </c>
      <c r="BV10912" s="4">
        <f t="shared" si="683"/>
        <v>0</v>
      </c>
      <c r="BW10912" s="10"/>
      <c r="BX10912" s="4">
        <f t="shared" si="684"/>
        <v>1</v>
      </c>
      <c r="BY10912" s="4">
        <f t="shared" si="685"/>
        <v>1</v>
      </c>
    </row>
    <row r="10913" spans="1:77">
      <c r="A10913" s="10">
        <v>10908</v>
      </c>
      <c r="BT10913" s="10">
        <v>10908</v>
      </c>
      <c r="BU10913" s="4">
        <f t="shared" si="682"/>
        <v>0</v>
      </c>
      <c r="BV10913" s="4">
        <f t="shared" si="683"/>
        <v>0</v>
      </c>
      <c r="BW10913" s="10"/>
      <c r="BX10913" s="4">
        <f t="shared" si="684"/>
        <v>1</v>
      </c>
      <c r="BY10913" s="4">
        <f t="shared" si="685"/>
        <v>1</v>
      </c>
    </row>
    <row r="10914" spans="1:77">
      <c r="A10914" s="10">
        <v>10909</v>
      </c>
      <c r="BT10914" s="10">
        <v>10909</v>
      </c>
      <c r="BU10914" s="4">
        <f t="shared" si="682"/>
        <v>0</v>
      </c>
      <c r="BV10914" s="4">
        <f t="shared" si="683"/>
        <v>0</v>
      </c>
      <c r="BW10914" s="10"/>
      <c r="BX10914" s="4">
        <f t="shared" si="684"/>
        <v>1</v>
      </c>
      <c r="BY10914" s="4">
        <f t="shared" si="685"/>
        <v>1</v>
      </c>
    </row>
    <row r="10915" spans="1:77">
      <c r="A10915" s="10">
        <v>10910</v>
      </c>
      <c r="BT10915" s="10">
        <v>10910</v>
      </c>
      <c r="BU10915" s="4">
        <f t="shared" si="682"/>
        <v>0</v>
      </c>
      <c r="BV10915" s="4">
        <f t="shared" si="683"/>
        <v>0</v>
      </c>
      <c r="BW10915" s="10"/>
      <c r="BX10915" s="4">
        <f t="shared" si="684"/>
        <v>1</v>
      </c>
      <c r="BY10915" s="4">
        <f t="shared" si="685"/>
        <v>1</v>
      </c>
    </row>
    <row r="10916" spans="1:77">
      <c r="A10916" s="10">
        <v>10911</v>
      </c>
      <c r="BT10916" s="10">
        <v>10911</v>
      </c>
      <c r="BU10916" s="4">
        <f t="shared" si="682"/>
        <v>0</v>
      </c>
      <c r="BV10916" s="4">
        <f t="shared" si="683"/>
        <v>0</v>
      </c>
      <c r="BW10916" s="10"/>
      <c r="BX10916" s="4">
        <f t="shared" si="684"/>
        <v>1</v>
      </c>
      <c r="BY10916" s="4">
        <f t="shared" si="685"/>
        <v>1</v>
      </c>
    </row>
    <row r="10917" spans="1:77">
      <c r="A10917" s="10">
        <v>10912</v>
      </c>
      <c r="BT10917" s="10">
        <v>10912</v>
      </c>
      <c r="BU10917" s="4">
        <f t="shared" si="682"/>
        <v>0</v>
      </c>
      <c r="BV10917" s="4">
        <f t="shared" si="683"/>
        <v>0</v>
      </c>
      <c r="BW10917" s="10"/>
      <c r="BX10917" s="4">
        <f t="shared" si="684"/>
        <v>1</v>
      </c>
      <c r="BY10917" s="4">
        <f t="shared" si="685"/>
        <v>1</v>
      </c>
    </row>
    <row r="10918" spans="1:77">
      <c r="A10918" s="10">
        <v>10913</v>
      </c>
      <c r="BT10918" s="10">
        <v>10913</v>
      </c>
      <c r="BU10918" s="4">
        <f t="shared" si="682"/>
        <v>0</v>
      </c>
      <c r="BV10918" s="4">
        <f t="shared" si="683"/>
        <v>0</v>
      </c>
      <c r="BW10918" s="10"/>
      <c r="BX10918" s="4">
        <f t="shared" si="684"/>
        <v>1</v>
      </c>
      <c r="BY10918" s="4">
        <f t="shared" si="685"/>
        <v>1</v>
      </c>
    </row>
    <row r="10919" spans="1:77">
      <c r="A10919" s="10">
        <v>10914</v>
      </c>
      <c r="BT10919" s="10">
        <v>10914</v>
      </c>
      <c r="BU10919" s="4">
        <f t="shared" si="682"/>
        <v>0</v>
      </c>
      <c r="BV10919" s="4">
        <f t="shared" si="683"/>
        <v>0</v>
      </c>
      <c r="BW10919" s="10"/>
      <c r="BX10919" s="4">
        <f t="shared" si="684"/>
        <v>1</v>
      </c>
      <c r="BY10919" s="4">
        <f t="shared" si="685"/>
        <v>1</v>
      </c>
    </row>
    <row r="10920" spans="1:77">
      <c r="A10920" s="10">
        <v>10915</v>
      </c>
      <c r="BT10920" s="10">
        <v>10915</v>
      </c>
      <c r="BU10920" s="4">
        <f t="shared" si="682"/>
        <v>0</v>
      </c>
      <c r="BV10920" s="4">
        <f t="shared" si="683"/>
        <v>0</v>
      </c>
      <c r="BW10920" s="10"/>
      <c r="BX10920" s="4">
        <f t="shared" si="684"/>
        <v>1</v>
      </c>
      <c r="BY10920" s="4">
        <f t="shared" si="685"/>
        <v>1</v>
      </c>
    </row>
    <row r="10921" spans="1:77">
      <c r="A10921" s="10">
        <v>10916</v>
      </c>
      <c r="BT10921" s="10">
        <v>10916</v>
      </c>
      <c r="BU10921" s="4">
        <f t="shared" si="682"/>
        <v>0</v>
      </c>
      <c r="BV10921" s="4">
        <f t="shared" si="683"/>
        <v>0</v>
      </c>
      <c r="BW10921" s="10"/>
      <c r="BX10921" s="4">
        <f t="shared" si="684"/>
        <v>1</v>
      </c>
      <c r="BY10921" s="4">
        <f t="shared" si="685"/>
        <v>1</v>
      </c>
    </row>
    <row r="10922" spans="1:77">
      <c r="A10922" s="10">
        <v>10917</v>
      </c>
      <c r="BT10922" s="10">
        <v>10917</v>
      </c>
      <c r="BU10922" s="4">
        <f t="shared" si="682"/>
        <v>0</v>
      </c>
      <c r="BV10922" s="4">
        <f t="shared" si="683"/>
        <v>0</v>
      </c>
      <c r="BW10922" s="10"/>
      <c r="BX10922" s="4">
        <f t="shared" si="684"/>
        <v>1</v>
      </c>
      <c r="BY10922" s="4">
        <f t="shared" si="685"/>
        <v>1</v>
      </c>
    </row>
    <row r="10923" spans="1:77">
      <c r="A10923" s="10">
        <v>10918</v>
      </c>
      <c r="BT10923" s="10">
        <v>10918</v>
      </c>
      <c r="BU10923" s="4">
        <f t="shared" si="682"/>
        <v>0</v>
      </c>
      <c r="BV10923" s="4">
        <f t="shared" si="683"/>
        <v>0</v>
      </c>
      <c r="BW10923" s="10"/>
      <c r="BX10923" s="4">
        <f t="shared" si="684"/>
        <v>1</v>
      </c>
      <c r="BY10923" s="4">
        <f t="shared" si="685"/>
        <v>1</v>
      </c>
    </row>
    <row r="10924" spans="1:77">
      <c r="A10924" s="10">
        <v>10919</v>
      </c>
      <c r="BT10924" s="10">
        <v>10919</v>
      </c>
      <c r="BU10924" s="4">
        <f t="shared" si="682"/>
        <v>0</v>
      </c>
      <c r="BV10924" s="4">
        <f t="shared" si="683"/>
        <v>0</v>
      </c>
      <c r="BW10924" s="10"/>
      <c r="BX10924" s="4">
        <f t="shared" si="684"/>
        <v>1</v>
      </c>
      <c r="BY10924" s="4">
        <f t="shared" si="685"/>
        <v>1</v>
      </c>
    </row>
    <row r="10925" spans="1:77">
      <c r="A10925" s="10">
        <v>10920</v>
      </c>
      <c r="BT10925" s="10">
        <v>10920</v>
      </c>
      <c r="BU10925" s="4">
        <f t="shared" si="682"/>
        <v>0</v>
      </c>
      <c r="BV10925" s="4">
        <f t="shared" si="683"/>
        <v>0</v>
      </c>
      <c r="BW10925" s="10"/>
      <c r="BX10925" s="4">
        <f t="shared" si="684"/>
        <v>1</v>
      </c>
      <c r="BY10925" s="4">
        <f t="shared" si="685"/>
        <v>1</v>
      </c>
    </row>
    <row r="10926" spans="1:77">
      <c r="A10926" s="10">
        <v>10921</v>
      </c>
      <c r="BT10926" s="10">
        <v>10921</v>
      </c>
      <c r="BU10926" s="4">
        <f t="shared" si="682"/>
        <v>0</v>
      </c>
      <c r="BV10926" s="4">
        <f t="shared" si="683"/>
        <v>0</v>
      </c>
      <c r="BW10926" s="10"/>
      <c r="BX10926" s="4">
        <f t="shared" si="684"/>
        <v>1</v>
      </c>
      <c r="BY10926" s="4">
        <f t="shared" si="685"/>
        <v>1</v>
      </c>
    </row>
    <row r="10927" spans="1:77">
      <c r="A10927" s="10">
        <v>10922</v>
      </c>
      <c r="BT10927" s="10">
        <v>10922</v>
      </c>
      <c r="BU10927" s="4">
        <f t="shared" si="682"/>
        <v>0</v>
      </c>
      <c r="BV10927" s="4">
        <f t="shared" si="683"/>
        <v>0</v>
      </c>
      <c r="BW10927" s="10"/>
      <c r="BX10927" s="4">
        <f t="shared" si="684"/>
        <v>1</v>
      </c>
      <c r="BY10927" s="4">
        <f t="shared" si="685"/>
        <v>1</v>
      </c>
    </row>
    <row r="10928" spans="1:77">
      <c r="A10928" s="10">
        <v>10923</v>
      </c>
      <c r="BT10928" s="10">
        <v>10923</v>
      </c>
      <c r="BU10928" s="4">
        <f t="shared" si="682"/>
        <v>0</v>
      </c>
      <c r="BV10928" s="4">
        <f t="shared" si="683"/>
        <v>0</v>
      </c>
      <c r="BW10928" s="10"/>
      <c r="BX10928" s="4">
        <f t="shared" si="684"/>
        <v>1</v>
      </c>
      <c r="BY10928" s="4">
        <f t="shared" si="685"/>
        <v>1</v>
      </c>
    </row>
    <row r="10929" spans="1:77">
      <c r="A10929" s="10">
        <v>10924</v>
      </c>
      <c r="BT10929" s="10">
        <v>10924</v>
      </c>
      <c r="BU10929" s="4">
        <f t="shared" si="682"/>
        <v>0</v>
      </c>
      <c r="BV10929" s="4">
        <f t="shared" si="683"/>
        <v>0</v>
      </c>
      <c r="BW10929" s="10"/>
      <c r="BX10929" s="4">
        <f t="shared" si="684"/>
        <v>1</v>
      </c>
      <c r="BY10929" s="4">
        <f t="shared" si="685"/>
        <v>1</v>
      </c>
    </row>
    <row r="10930" spans="1:77">
      <c r="A10930" s="10">
        <v>10925</v>
      </c>
      <c r="BT10930" s="10">
        <v>10925</v>
      </c>
      <c r="BU10930" s="4">
        <f t="shared" si="682"/>
        <v>0</v>
      </c>
      <c r="BV10930" s="4">
        <f t="shared" si="683"/>
        <v>0</v>
      </c>
      <c r="BW10930" s="10"/>
      <c r="BX10930" s="4">
        <f t="shared" si="684"/>
        <v>1</v>
      </c>
      <c r="BY10930" s="4">
        <f t="shared" si="685"/>
        <v>1</v>
      </c>
    </row>
    <row r="10931" spans="1:77">
      <c r="A10931" s="10">
        <v>10926</v>
      </c>
      <c r="BT10931" s="10">
        <v>10926</v>
      </c>
      <c r="BU10931" s="4">
        <f t="shared" si="682"/>
        <v>0</v>
      </c>
      <c r="BV10931" s="4">
        <f t="shared" si="683"/>
        <v>0</v>
      </c>
      <c r="BW10931" s="10"/>
      <c r="BX10931" s="4">
        <f t="shared" si="684"/>
        <v>1</v>
      </c>
      <c r="BY10931" s="4">
        <f t="shared" si="685"/>
        <v>1</v>
      </c>
    </row>
    <row r="10932" spans="1:77">
      <c r="A10932" s="10">
        <v>10927</v>
      </c>
      <c r="BT10932" s="10">
        <v>10927</v>
      </c>
      <c r="BU10932" s="4">
        <f t="shared" si="682"/>
        <v>0</v>
      </c>
      <c r="BV10932" s="4">
        <f t="shared" si="683"/>
        <v>0</v>
      </c>
      <c r="BW10932" s="10"/>
      <c r="BX10932" s="4">
        <f t="shared" si="684"/>
        <v>1</v>
      </c>
      <c r="BY10932" s="4">
        <f t="shared" si="685"/>
        <v>1</v>
      </c>
    </row>
    <row r="10933" spans="1:77">
      <c r="A10933" s="10">
        <v>10928</v>
      </c>
      <c r="BT10933" s="10">
        <v>10928</v>
      </c>
      <c r="BU10933" s="4">
        <f t="shared" si="682"/>
        <v>0</v>
      </c>
      <c r="BV10933" s="4">
        <f t="shared" si="683"/>
        <v>0</v>
      </c>
      <c r="BW10933" s="10"/>
      <c r="BX10933" s="4">
        <f t="shared" si="684"/>
        <v>1</v>
      </c>
      <c r="BY10933" s="4">
        <f t="shared" si="685"/>
        <v>1</v>
      </c>
    </row>
    <row r="10934" spans="1:77">
      <c r="A10934" s="10">
        <v>10929</v>
      </c>
      <c r="BT10934" s="10">
        <v>10929</v>
      </c>
      <c r="BU10934" s="4">
        <f t="shared" si="682"/>
        <v>0</v>
      </c>
      <c r="BV10934" s="4">
        <f t="shared" si="683"/>
        <v>0</v>
      </c>
      <c r="BW10934" s="10"/>
      <c r="BX10934" s="4">
        <f t="shared" si="684"/>
        <v>1</v>
      </c>
      <c r="BY10934" s="4">
        <f t="shared" si="685"/>
        <v>1</v>
      </c>
    </row>
    <row r="10935" spans="1:77">
      <c r="A10935" s="10">
        <v>10930</v>
      </c>
      <c r="BT10935" s="10">
        <v>10930</v>
      </c>
      <c r="BU10935" s="4">
        <f t="shared" si="682"/>
        <v>0</v>
      </c>
      <c r="BV10935" s="4">
        <f t="shared" si="683"/>
        <v>0</v>
      </c>
      <c r="BW10935" s="10"/>
      <c r="BX10935" s="4">
        <f t="shared" si="684"/>
        <v>1</v>
      </c>
      <c r="BY10935" s="4">
        <f t="shared" si="685"/>
        <v>1</v>
      </c>
    </row>
    <row r="10936" spans="1:77">
      <c r="A10936" s="10">
        <v>10931</v>
      </c>
      <c r="BT10936" s="10">
        <v>10931</v>
      </c>
      <c r="BU10936" s="4">
        <f t="shared" si="682"/>
        <v>0</v>
      </c>
      <c r="BV10936" s="4">
        <f t="shared" si="683"/>
        <v>0</v>
      </c>
      <c r="BW10936" s="10"/>
      <c r="BX10936" s="4">
        <f t="shared" si="684"/>
        <v>1</v>
      </c>
      <c r="BY10936" s="4">
        <f t="shared" si="685"/>
        <v>1</v>
      </c>
    </row>
    <row r="10937" spans="1:77">
      <c r="A10937" s="10">
        <v>10932</v>
      </c>
      <c r="BT10937" s="10">
        <v>10932</v>
      </c>
      <c r="BU10937" s="4">
        <f t="shared" si="682"/>
        <v>0</v>
      </c>
      <c r="BV10937" s="4">
        <f t="shared" si="683"/>
        <v>0</v>
      </c>
      <c r="BW10937" s="10"/>
      <c r="BX10937" s="4">
        <f t="shared" si="684"/>
        <v>1</v>
      </c>
      <c r="BY10937" s="4">
        <f t="shared" si="685"/>
        <v>1</v>
      </c>
    </row>
    <row r="10938" spans="1:77">
      <c r="A10938" s="10">
        <v>10933</v>
      </c>
      <c r="BT10938" s="10">
        <v>10933</v>
      </c>
      <c r="BU10938" s="4">
        <f t="shared" si="682"/>
        <v>0</v>
      </c>
      <c r="BV10938" s="4">
        <f t="shared" si="683"/>
        <v>0</v>
      </c>
      <c r="BW10938" s="10"/>
      <c r="BX10938" s="4">
        <f t="shared" si="684"/>
        <v>1</v>
      </c>
      <c r="BY10938" s="4">
        <f t="shared" si="685"/>
        <v>1</v>
      </c>
    </row>
    <row r="10939" spans="1:77">
      <c r="A10939" s="10">
        <v>10934</v>
      </c>
      <c r="BT10939" s="10">
        <v>10934</v>
      </c>
      <c r="BU10939" s="4">
        <f t="shared" si="682"/>
        <v>0</v>
      </c>
      <c r="BV10939" s="4">
        <f t="shared" si="683"/>
        <v>0</v>
      </c>
      <c r="BW10939" s="10"/>
      <c r="BX10939" s="4">
        <f t="shared" si="684"/>
        <v>1</v>
      </c>
      <c r="BY10939" s="4">
        <f t="shared" si="685"/>
        <v>1</v>
      </c>
    </row>
    <row r="10940" spans="1:77">
      <c r="A10940" s="10">
        <v>10935</v>
      </c>
      <c r="BT10940" s="10">
        <v>10935</v>
      </c>
      <c r="BU10940" s="4">
        <f t="shared" si="682"/>
        <v>0</v>
      </c>
      <c r="BV10940" s="4">
        <f t="shared" si="683"/>
        <v>0</v>
      </c>
      <c r="BW10940" s="10"/>
      <c r="BX10940" s="4">
        <f t="shared" si="684"/>
        <v>1</v>
      </c>
      <c r="BY10940" s="4">
        <f t="shared" si="685"/>
        <v>1</v>
      </c>
    </row>
    <row r="10941" spans="1:77">
      <c r="A10941" s="10">
        <v>10936</v>
      </c>
      <c r="BT10941" s="10">
        <v>10936</v>
      </c>
      <c r="BU10941" s="4">
        <f t="shared" si="682"/>
        <v>0</v>
      </c>
      <c r="BV10941" s="4">
        <f t="shared" si="683"/>
        <v>0</v>
      </c>
      <c r="BW10941" s="10"/>
      <c r="BX10941" s="4">
        <f t="shared" si="684"/>
        <v>1</v>
      </c>
      <c r="BY10941" s="4">
        <f t="shared" si="685"/>
        <v>1</v>
      </c>
    </row>
    <row r="10942" spans="1:77">
      <c r="A10942" s="10">
        <v>10937</v>
      </c>
      <c r="BT10942" s="10">
        <v>10937</v>
      </c>
      <c r="BU10942" s="4">
        <f t="shared" si="682"/>
        <v>0</v>
      </c>
      <c r="BV10942" s="4">
        <f t="shared" si="683"/>
        <v>0</v>
      </c>
      <c r="BW10942" s="10"/>
      <c r="BX10942" s="4">
        <f t="shared" si="684"/>
        <v>1</v>
      </c>
      <c r="BY10942" s="4">
        <f t="shared" si="685"/>
        <v>1</v>
      </c>
    </row>
    <row r="10943" spans="1:77">
      <c r="A10943" s="10">
        <v>10938</v>
      </c>
      <c r="BT10943" s="10">
        <v>10938</v>
      </c>
      <c r="BU10943" s="4">
        <f t="shared" si="682"/>
        <v>0</v>
      </c>
      <c r="BV10943" s="4">
        <f t="shared" si="683"/>
        <v>0</v>
      </c>
      <c r="BW10943" s="10"/>
      <c r="BX10943" s="4">
        <f t="shared" si="684"/>
        <v>1</v>
      </c>
      <c r="BY10943" s="4">
        <f t="shared" si="685"/>
        <v>1</v>
      </c>
    </row>
    <row r="10944" spans="1:77">
      <c r="A10944" s="10">
        <v>10939</v>
      </c>
      <c r="BT10944" s="10">
        <v>10939</v>
      </c>
      <c r="BU10944" s="4">
        <f t="shared" si="682"/>
        <v>0</v>
      </c>
      <c r="BV10944" s="4">
        <f t="shared" si="683"/>
        <v>0</v>
      </c>
      <c r="BW10944" s="10"/>
      <c r="BX10944" s="4">
        <f t="shared" si="684"/>
        <v>1</v>
      </c>
      <c r="BY10944" s="4">
        <f t="shared" si="685"/>
        <v>1</v>
      </c>
    </row>
    <row r="10945" spans="1:77">
      <c r="A10945" s="10">
        <v>10940</v>
      </c>
      <c r="BT10945" s="10">
        <v>10940</v>
      </c>
      <c r="BU10945" s="4">
        <f t="shared" si="682"/>
        <v>0</v>
      </c>
      <c r="BV10945" s="4">
        <f t="shared" si="683"/>
        <v>0</v>
      </c>
      <c r="BW10945" s="10"/>
      <c r="BX10945" s="4">
        <f t="shared" si="684"/>
        <v>1</v>
      </c>
      <c r="BY10945" s="4">
        <f t="shared" si="685"/>
        <v>1</v>
      </c>
    </row>
    <row r="10946" spans="1:77">
      <c r="A10946" s="10">
        <v>10941</v>
      </c>
      <c r="BT10946" s="10">
        <v>10941</v>
      </c>
      <c r="BU10946" s="4">
        <f t="shared" si="682"/>
        <v>0</v>
      </c>
      <c r="BV10946" s="4">
        <f t="shared" si="683"/>
        <v>0</v>
      </c>
      <c r="BW10946" s="10"/>
      <c r="BX10946" s="4">
        <f t="shared" si="684"/>
        <v>1</v>
      </c>
      <c r="BY10946" s="4">
        <f t="shared" si="685"/>
        <v>1</v>
      </c>
    </row>
    <row r="10947" spans="1:77">
      <c r="A10947" s="10">
        <v>10942</v>
      </c>
      <c r="BT10947" s="10">
        <v>10942</v>
      </c>
      <c r="BU10947" s="4">
        <f t="shared" si="682"/>
        <v>0</v>
      </c>
      <c r="BV10947" s="4">
        <f t="shared" si="683"/>
        <v>0</v>
      </c>
      <c r="BW10947" s="10"/>
      <c r="BX10947" s="4">
        <f t="shared" si="684"/>
        <v>1</v>
      </c>
      <c r="BY10947" s="4">
        <f t="shared" si="685"/>
        <v>1</v>
      </c>
    </row>
    <row r="10948" spans="1:77">
      <c r="A10948" s="10">
        <v>10943</v>
      </c>
      <c r="BT10948" s="10">
        <v>10943</v>
      </c>
      <c r="BU10948" s="4">
        <f t="shared" si="682"/>
        <v>0</v>
      </c>
      <c r="BV10948" s="4">
        <f t="shared" si="683"/>
        <v>0</v>
      </c>
      <c r="BW10948" s="10"/>
      <c r="BX10948" s="4">
        <f t="shared" si="684"/>
        <v>1</v>
      </c>
      <c r="BY10948" s="4">
        <f t="shared" si="685"/>
        <v>1</v>
      </c>
    </row>
    <row r="10949" spans="1:77">
      <c r="A10949" s="10">
        <v>10944</v>
      </c>
      <c r="BT10949" s="10">
        <v>10944</v>
      </c>
      <c r="BU10949" s="4">
        <f t="shared" si="682"/>
        <v>0</v>
      </c>
      <c r="BV10949" s="4">
        <f t="shared" si="683"/>
        <v>0</v>
      </c>
      <c r="BW10949" s="10"/>
      <c r="BX10949" s="4">
        <f t="shared" si="684"/>
        <v>1</v>
      </c>
      <c r="BY10949" s="4">
        <f t="shared" si="685"/>
        <v>1</v>
      </c>
    </row>
    <row r="10950" spans="1:77">
      <c r="A10950" s="10">
        <v>10945</v>
      </c>
      <c r="BT10950" s="10">
        <v>10945</v>
      </c>
      <c r="BU10950" s="4">
        <f t="shared" si="682"/>
        <v>0</v>
      </c>
      <c r="BV10950" s="4">
        <f t="shared" si="683"/>
        <v>0</v>
      </c>
      <c r="BW10950" s="10"/>
      <c r="BX10950" s="4">
        <f t="shared" si="684"/>
        <v>1</v>
      </c>
      <c r="BY10950" s="4">
        <f t="shared" si="685"/>
        <v>1</v>
      </c>
    </row>
    <row r="10951" spans="1:77">
      <c r="A10951" s="10">
        <v>10946</v>
      </c>
      <c r="BT10951" s="10">
        <v>10946</v>
      </c>
      <c r="BU10951" s="4">
        <f t="shared" ref="BU10951:BU11014" si="686">BP10951*$BV$1-BQ10951</f>
        <v>0</v>
      </c>
      <c r="BV10951" s="4">
        <f t="shared" ref="BV10951:BV11014" si="687">BR10951*$BV$1-BS10951</f>
        <v>0</v>
      </c>
      <c r="BW10951" s="10"/>
      <c r="BX10951" s="4">
        <f t="shared" si="684"/>
        <v>1</v>
      </c>
      <c r="BY10951" s="4">
        <f t="shared" si="685"/>
        <v>1</v>
      </c>
    </row>
    <row r="10952" spans="1:77">
      <c r="A10952" s="10">
        <v>10947</v>
      </c>
      <c r="BT10952" s="10">
        <v>10947</v>
      </c>
      <c r="BU10952" s="4">
        <f t="shared" si="686"/>
        <v>0</v>
      </c>
      <c r="BV10952" s="4">
        <f t="shared" si="687"/>
        <v>0</v>
      </c>
      <c r="BW10952" s="10"/>
      <c r="BX10952" s="4">
        <f t="shared" si="684"/>
        <v>1</v>
      </c>
      <c r="BY10952" s="4">
        <f t="shared" si="685"/>
        <v>1</v>
      </c>
    </row>
    <row r="10953" spans="1:77">
      <c r="A10953" s="10">
        <v>10948</v>
      </c>
      <c r="BT10953" s="10">
        <v>10948</v>
      </c>
      <c r="BU10953" s="4">
        <f t="shared" si="686"/>
        <v>0</v>
      </c>
      <c r="BV10953" s="4">
        <f t="shared" si="687"/>
        <v>0</v>
      </c>
      <c r="BW10953" s="10"/>
      <c r="BX10953" s="4">
        <f t="shared" si="684"/>
        <v>1</v>
      </c>
      <c r="BY10953" s="4">
        <f t="shared" si="685"/>
        <v>1</v>
      </c>
    </row>
    <row r="10954" spans="1:77">
      <c r="A10954" s="10">
        <v>10949</v>
      </c>
      <c r="BT10954" s="10">
        <v>10949</v>
      </c>
      <c r="BU10954" s="4">
        <f t="shared" si="686"/>
        <v>0</v>
      </c>
      <c r="BV10954" s="4">
        <f t="shared" si="687"/>
        <v>0</v>
      </c>
      <c r="BW10954" s="10"/>
      <c r="BX10954" s="4">
        <f t="shared" si="684"/>
        <v>1</v>
      </c>
      <c r="BY10954" s="4">
        <f t="shared" si="685"/>
        <v>1</v>
      </c>
    </row>
    <row r="10955" spans="1:77">
      <c r="A10955" s="10">
        <v>10950</v>
      </c>
      <c r="BT10955" s="10">
        <v>10950</v>
      </c>
      <c r="BU10955" s="4">
        <f t="shared" si="686"/>
        <v>0</v>
      </c>
      <c r="BV10955" s="4">
        <f t="shared" si="687"/>
        <v>0</v>
      </c>
      <c r="BW10955" s="10"/>
      <c r="BX10955" s="4">
        <f t="shared" si="684"/>
        <v>1</v>
      </c>
      <c r="BY10955" s="4">
        <f t="shared" si="685"/>
        <v>1</v>
      </c>
    </row>
    <row r="10956" spans="1:77">
      <c r="A10956" s="10">
        <v>10951</v>
      </c>
      <c r="BT10956" s="10">
        <v>10951</v>
      </c>
      <c r="BU10956" s="4">
        <f t="shared" si="686"/>
        <v>0</v>
      </c>
      <c r="BV10956" s="4">
        <f t="shared" si="687"/>
        <v>0</v>
      </c>
      <c r="BW10956" s="10"/>
      <c r="BX10956" s="4">
        <f t="shared" si="684"/>
        <v>1</v>
      </c>
      <c r="BY10956" s="4">
        <f t="shared" si="685"/>
        <v>1</v>
      </c>
    </row>
    <row r="10957" spans="1:77">
      <c r="A10957" s="10">
        <v>10952</v>
      </c>
      <c r="BT10957" s="10">
        <v>10952</v>
      </c>
      <c r="BU10957" s="4">
        <f t="shared" si="686"/>
        <v>0</v>
      </c>
      <c r="BV10957" s="4">
        <f t="shared" si="687"/>
        <v>0</v>
      </c>
      <c r="BW10957" s="10"/>
      <c r="BX10957" s="4">
        <f t="shared" si="684"/>
        <v>1</v>
      </c>
      <c r="BY10957" s="4">
        <f t="shared" si="685"/>
        <v>1</v>
      </c>
    </row>
    <row r="10958" spans="1:77">
      <c r="A10958" s="10">
        <v>10953</v>
      </c>
      <c r="BT10958" s="10">
        <v>10953</v>
      </c>
      <c r="BU10958" s="4">
        <f t="shared" si="686"/>
        <v>0</v>
      </c>
      <c r="BV10958" s="4">
        <f t="shared" si="687"/>
        <v>0</v>
      </c>
      <c r="BW10958" s="10"/>
      <c r="BX10958" s="4">
        <f t="shared" si="684"/>
        <v>1</v>
      </c>
      <c r="BY10958" s="4">
        <f t="shared" si="685"/>
        <v>1</v>
      </c>
    </row>
    <row r="10959" spans="1:77">
      <c r="A10959" s="10">
        <v>10954</v>
      </c>
      <c r="BT10959" s="10">
        <v>10954</v>
      </c>
      <c r="BU10959" s="4">
        <f t="shared" si="686"/>
        <v>0</v>
      </c>
      <c r="BV10959" s="4">
        <f t="shared" si="687"/>
        <v>0</v>
      </c>
      <c r="BW10959" s="10"/>
      <c r="BX10959" s="4">
        <f t="shared" si="684"/>
        <v>1</v>
      </c>
      <c r="BY10959" s="4">
        <f t="shared" si="685"/>
        <v>1</v>
      </c>
    </row>
    <row r="10960" spans="1:77">
      <c r="A10960" s="10">
        <v>10955</v>
      </c>
      <c r="BT10960" s="10">
        <v>10955</v>
      </c>
      <c r="BU10960" s="4">
        <f t="shared" si="686"/>
        <v>0</v>
      </c>
      <c r="BV10960" s="4">
        <f t="shared" si="687"/>
        <v>0</v>
      </c>
      <c r="BW10960" s="10"/>
      <c r="BX10960" s="4">
        <f t="shared" si="684"/>
        <v>1</v>
      </c>
      <c r="BY10960" s="4">
        <f t="shared" si="685"/>
        <v>1</v>
      </c>
    </row>
    <row r="10961" spans="1:77">
      <c r="A10961" s="10">
        <v>10956</v>
      </c>
      <c r="BT10961" s="10">
        <v>10956</v>
      </c>
      <c r="BU10961" s="4">
        <f t="shared" si="686"/>
        <v>0</v>
      </c>
      <c r="BV10961" s="4">
        <f t="shared" si="687"/>
        <v>0</v>
      </c>
      <c r="BW10961" s="10"/>
      <c r="BX10961" s="4">
        <f t="shared" si="684"/>
        <v>1</v>
      </c>
      <c r="BY10961" s="4">
        <f t="shared" si="685"/>
        <v>1</v>
      </c>
    </row>
    <row r="10962" spans="1:77">
      <c r="A10962" s="10">
        <v>10957</v>
      </c>
      <c r="BT10962" s="10">
        <v>10957</v>
      </c>
      <c r="BU10962" s="4">
        <f t="shared" si="686"/>
        <v>0</v>
      </c>
      <c r="BV10962" s="4">
        <f t="shared" si="687"/>
        <v>0</v>
      </c>
      <c r="BW10962" s="10"/>
      <c r="BX10962" s="4">
        <f t="shared" si="684"/>
        <v>1</v>
      </c>
      <c r="BY10962" s="4">
        <f t="shared" si="685"/>
        <v>1</v>
      </c>
    </row>
    <row r="10963" spans="1:77">
      <c r="A10963" s="10">
        <v>10958</v>
      </c>
      <c r="BT10963" s="10">
        <v>10958</v>
      </c>
      <c r="BU10963" s="4">
        <f t="shared" si="686"/>
        <v>0</v>
      </c>
      <c r="BV10963" s="4">
        <f t="shared" si="687"/>
        <v>0</v>
      </c>
      <c r="BW10963" s="10"/>
      <c r="BX10963" s="4">
        <f t="shared" si="684"/>
        <v>1</v>
      </c>
      <c r="BY10963" s="4">
        <f t="shared" si="685"/>
        <v>1</v>
      </c>
    </row>
    <row r="10964" spans="1:77">
      <c r="A10964" s="10">
        <v>10959</v>
      </c>
      <c r="BT10964" s="10">
        <v>10959</v>
      </c>
      <c r="BU10964" s="4">
        <f t="shared" si="686"/>
        <v>0</v>
      </c>
      <c r="BV10964" s="4">
        <f t="shared" si="687"/>
        <v>0</v>
      </c>
      <c r="BW10964" s="10"/>
      <c r="BX10964" s="4">
        <f t="shared" si="684"/>
        <v>1</v>
      </c>
      <c r="BY10964" s="4">
        <f t="shared" si="685"/>
        <v>1</v>
      </c>
    </row>
    <row r="10965" spans="1:77">
      <c r="A10965" s="10">
        <v>10960</v>
      </c>
      <c r="BT10965" s="10">
        <v>10960</v>
      </c>
      <c r="BU10965" s="4">
        <f t="shared" si="686"/>
        <v>0</v>
      </c>
      <c r="BV10965" s="4">
        <f t="shared" si="687"/>
        <v>0</v>
      </c>
      <c r="BW10965" s="10"/>
      <c r="BX10965" s="4">
        <f t="shared" si="684"/>
        <v>1</v>
      </c>
      <c r="BY10965" s="4">
        <f t="shared" si="685"/>
        <v>1</v>
      </c>
    </row>
    <row r="10966" spans="1:77">
      <c r="A10966" s="10">
        <v>10961</v>
      </c>
      <c r="BT10966" s="10">
        <v>10961</v>
      </c>
      <c r="BU10966" s="4">
        <f t="shared" si="686"/>
        <v>0</v>
      </c>
      <c r="BV10966" s="4">
        <f t="shared" si="687"/>
        <v>0</v>
      </c>
      <c r="BW10966" s="10"/>
      <c r="BX10966" s="4">
        <f t="shared" ref="BX10966:BX11029" si="688">IF(BU10966=MAX($BU10966:$BV10966),1,0)</f>
        <v>1</v>
      </c>
      <c r="BY10966" s="4">
        <f t="shared" ref="BY10966:BY11029" si="689">IF(BV10966=MAX($BU10966:$BV10966),1,0)</f>
        <v>1</v>
      </c>
    </row>
    <row r="10967" spans="1:77">
      <c r="A10967" s="10">
        <v>10962</v>
      </c>
      <c r="BT10967" s="10">
        <v>10962</v>
      </c>
      <c r="BU10967" s="4">
        <f t="shared" si="686"/>
        <v>0</v>
      </c>
      <c r="BV10967" s="4">
        <f t="shared" si="687"/>
        <v>0</v>
      </c>
      <c r="BW10967" s="10"/>
      <c r="BX10967" s="4">
        <f t="shared" si="688"/>
        <v>1</v>
      </c>
      <c r="BY10967" s="4">
        <f t="shared" si="689"/>
        <v>1</v>
      </c>
    </row>
    <row r="10968" spans="1:77">
      <c r="A10968" s="10">
        <v>10963</v>
      </c>
      <c r="BT10968" s="10">
        <v>10963</v>
      </c>
      <c r="BU10968" s="4">
        <f t="shared" si="686"/>
        <v>0</v>
      </c>
      <c r="BV10968" s="4">
        <f t="shared" si="687"/>
        <v>0</v>
      </c>
      <c r="BW10968" s="10"/>
      <c r="BX10968" s="4">
        <f t="shared" si="688"/>
        <v>1</v>
      </c>
      <c r="BY10968" s="4">
        <f t="shared" si="689"/>
        <v>1</v>
      </c>
    </row>
    <row r="10969" spans="1:77">
      <c r="A10969" s="10">
        <v>10964</v>
      </c>
      <c r="BT10969" s="10">
        <v>10964</v>
      </c>
      <c r="BU10969" s="4">
        <f t="shared" si="686"/>
        <v>0</v>
      </c>
      <c r="BV10969" s="4">
        <f t="shared" si="687"/>
        <v>0</v>
      </c>
      <c r="BW10969" s="10"/>
      <c r="BX10969" s="4">
        <f t="shared" si="688"/>
        <v>1</v>
      </c>
      <c r="BY10969" s="4">
        <f t="shared" si="689"/>
        <v>1</v>
      </c>
    </row>
    <row r="10970" spans="1:77">
      <c r="A10970" s="10">
        <v>10965</v>
      </c>
      <c r="BT10970" s="10">
        <v>10965</v>
      </c>
      <c r="BU10970" s="4">
        <f t="shared" si="686"/>
        <v>0</v>
      </c>
      <c r="BV10970" s="4">
        <f t="shared" si="687"/>
        <v>0</v>
      </c>
      <c r="BW10970" s="10"/>
      <c r="BX10970" s="4">
        <f t="shared" si="688"/>
        <v>1</v>
      </c>
      <c r="BY10970" s="4">
        <f t="shared" si="689"/>
        <v>1</v>
      </c>
    </row>
    <row r="10971" spans="1:77">
      <c r="A10971" s="10">
        <v>10966</v>
      </c>
      <c r="BT10971" s="10">
        <v>10966</v>
      </c>
      <c r="BU10971" s="4">
        <f t="shared" si="686"/>
        <v>0</v>
      </c>
      <c r="BV10971" s="4">
        <f t="shared" si="687"/>
        <v>0</v>
      </c>
      <c r="BW10971" s="10"/>
      <c r="BX10971" s="4">
        <f t="shared" si="688"/>
        <v>1</v>
      </c>
      <c r="BY10971" s="4">
        <f t="shared" si="689"/>
        <v>1</v>
      </c>
    </row>
    <row r="10972" spans="1:77">
      <c r="A10972" s="10">
        <v>10967</v>
      </c>
      <c r="BT10972" s="10">
        <v>10967</v>
      </c>
      <c r="BU10972" s="4">
        <f t="shared" si="686"/>
        <v>0</v>
      </c>
      <c r="BV10972" s="4">
        <f t="shared" si="687"/>
        <v>0</v>
      </c>
      <c r="BW10972" s="10"/>
      <c r="BX10972" s="4">
        <f t="shared" si="688"/>
        <v>1</v>
      </c>
      <c r="BY10972" s="4">
        <f t="shared" si="689"/>
        <v>1</v>
      </c>
    </row>
    <row r="10973" spans="1:77">
      <c r="A10973" s="10">
        <v>10968</v>
      </c>
      <c r="BT10973" s="10">
        <v>10968</v>
      </c>
      <c r="BU10973" s="4">
        <f t="shared" si="686"/>
        <v>0</v>
      </c>
      <c r="BV10973" s="4">
        <f t="shared" si="687"/>
        <v>0</v>
      </c>
      <c r="BW10973" s="10"/>
      <c r="BX10973" s="4">
        <f t="shared" si="688"/>
        <v>1</v>
      </c>
      <c r="BY10973" s="4">
        <f t="shared" si="689"/>
        <v>1</v>
      </c>
    </row>
    <row r="10974" spans="1:77">
      <c r="A10974" s="10">
        <v>10969</v>
      </c>
      <c r="BT10974" s="10">
        <v>10969</v>
      </c>
      <c r="BU10974" s="4">
        <f t="shared" si="686"/>
        <v>0</v>
      </c>
      <c r="BV10974" s="4">
        <f t="shared" si="687"/>
        <v>0</v>
      </c>
      <c r="BW10974" s="10"/>
      <c r="BX10974" s="4">
        <f t="shared" si="688"/>
        <v>1</v>
      </c>
      <c r="BY10974" s="4">
        <f t="shared" si="689"/>
        <v>1</v>
      </c>
    </row>
    <row r="10975" spans="1:77">
      <c r="A10975" s="10">
        <v>10970</v>
      </c>
      <c r="BT10975" s="10">
        <v>10970</v>
      </c>
      <c r="BU10975" s="4">
        <f t="shared" si="686"/>
        <v>0</v>
      </c>
      <c r="BV10975" s="4">
        <f t="shared" si="687"/>
        <v>0</v>
      </c>
      <c r="BW10975" s="10"/>
      <c r="BX10975" s="4">
        <f t="shared" si="688"/>
        <v>1</v>
      </c>
      <c r="BY10975" s="4">
        <f t="shared" si="689"/>
        <v>1</v>
      </c>
    </row>
    <row r="10976" spans="1:77">
      <c r="A10976" s="10">
        <v>10971</v>
      </c>
      <c r="BT10976" s="10">
        <v>10971</v>
      </c>
      <c r="BU10976" s="4">
        <f t="shared" si="686"/>
        <v>0</v>
      </c>
      <c r="BV10976" s="4">
        <f t="shared" si="687"/>
        <v>0</v>
      </c>
      <c r="BW10976" s="10"/>
      <c r="BX10976" s="4">
        <f t="shared" si="688"/>
        <v>1</v>
      </c>
      <c r="BY10976" s="4">
        <f t="shared" si="689"/>
        <v>1</v>
      </c>
    </row>
    <row r="10977" spans="1:77">
      <c r="A10977" s="10">
        <v>10972</v>
      </c>
      <c r="BT10977" s="10">
        <v>10972</v>
      </c>
      <c r="BU10977" s="4">
        <f t="shared" si="686"/>
        <v>0</v>
      </c>
      <c r="BV10977" s="4">
        <f t="shared" si="687"/>
        <v>0</v>
      </c>
      <c r="BW10977" s="10"/>
      <c r="BX10977" s="4">
        <f t="shared" si="688"/>
        <v>1</v>
      </c>
      <c r="BY10977" s="4">
        <f t="shared" si="689"/>
        <v>1</v>
      </c>
    </row>
    <row r="10978" spans="1:77">
      <c r="A10978" s="10">
        <v>10973</v>
      </c>
      <c r="BT10978" s="10">
        <v>10973</v>
      </c>
      <c r="BU10978" s="4">
        <f t="shared" si="686"/>
        <v>0</v>
      </c>
      <c r="BV10978" s="4">
        <f t="shared" si="687"/>
        <v>0</v>
      </c>
      <c r="BW10978" s="10"/>
      <c r="BX10978" s="4">
        <f t="shared" si="688"/>
        <v>1</v>
      </c>
      <c r="BY10978" s="4">
        <f t="shared" si="689"/>
        <v>1</v>
      </c>
    </row>
    <row r="10979" spans="1:77">
      <c r="A10979" s="10">
        <v>10974</v>
      </c>
      <c r="BT10979" s="10">
        <v>10974</v>
      </c>
      <c r="BU10979" s="4">
        <f t="shared" si="686"/>
        <v>0</v>
      </c>
      <c r="BV10979" s="4">
        <f t="shared" si="687"/>
        <v>0</v>
      </c>
      <c r="BW10979" s="10"/>
      <c r="BX10979" s="4">
        <f t="shared" si="688"/>
        <v>1</v>
      </c>
      <c r="BY10979" s="4">
        <f t="shared" si="689"/>
        <v>1</v>
      </c>
    </row>
    <row r="10980" spans="1:77">
      <c r="A10980" s="10">
        <v>10975</v>
      </c>
      <c r="BT10980" s="10">
        <v>10975</v>
      </c>
      <c r="BU10980" s="4">
        <f t="shared" si="686"/>
        <v>0</v>
      </c>
      <c r="BV10980" s="4">
        <f t="shared" si="687"/>
        <v>0</v>
      </c>
      <c r="BW10980" s="10"/>
      <c r="BX10980" s="4">
        <f t="shared" si="688"/>
        <v>1</v>
      </c>
      <c r="BY10980" s="4">
        <f t="shared" si="689"/>
        <v>1</v>
      </c>
    </row>
    <row r="10981" spans="1:77">
      <c r="A10981" s="10">
        <v>10976</v>
      </c>
      <c r="BT10981" s="10">
        <v>10976</v>
      </c>
      <c r="BU10981" s="4">
        <f t="shared" si="686"/>
        <v>0</v>
      </c>
      <c r="BV10981" s="4">
        <f t="shared" si="687"/>
        <v>0</v>
      </c>
      <c r="BW10981" s="10"/>
      <c r="BX10981" s="4">
        <f t="shared" si="688"/>
        <v>1</v>
      </c>
      <c r="BY10981" s="4">
        <f t="shared" si="689"/>
        <v>1</v>
      </c>
    </row>
    <row r="10982" spans="1:77">
      <c r="A10982" s="10">
        <v>10977</v>
      </c>
      <c r="BT10982" s="10">
        <v>10977</v>
      </c>
      <c r="BU10982" s="4">
        <f t="shared" si="686"/>
        <v>0</v>
      </c>
      <c r="BV10982" s="4">
        <f t="shared" si="687"/>
        <v>0</v>
      </c>
      <c r="BW10982" s="10"/>
      <c r="BX10982" s="4">
        <f t="shared" si="688"/>
        <v>1</v>
      </c>
      <c r="BY10982" s="4">
        <f t="shared" si="689"/>
        <v>1</v>
      </c>
    </row>
    <row r="10983" spans="1:77">
      <c r="A10983" s="10">
        <v>10978</v>
      </c>
      <c r="BT10983" s="10">
        <v>10978</v>
      </c>
      <c r="BU10983" s="4">
        <f t="shared" si="686"/>
        <v>0</v>
      </c>
      <c r="BV10983" s="4">
        <f t="shared" si="687"/>
        <v>0</v>
      </c>
      <c r="BW10983" s="10"/>
      <c r="BX10983" s="4">
        <f t="shared" si="688"/>
        <v>1</v>
      </c>
      <c r="BY10983" s="4">
        <f t="shared" si="689"/>
        <v>1</v>
      </c>
    </row>
    <row r="10984" spans="1:77">
      <c r="A10984" s="10">
        <v>10979</v>
      </c>
      <c r="BT10984" s="10">
        <v>10979</v>
      </c>
      <c r="BU10984" s="4">
        <f t="shared" si="686"/>
        <v>0</v>
      </c>
      <c r="BV10984" s="4">
        <f t="shared" si="687"/>
        <v>0</v>
      </c>
      <c r="BW10984" s="10"/>
      <c r="BX10984" s="4">
        <f t="shared" si="688"/>
        <v>1</v>
      </c>
      <c r="BY10984" s="4">
        <f t="shared" si="689"/>
        <v>1</v>
      </c>
    </row>
    <row r="10985" spans="1:77">
      <c r="A10985" s="10">
        <v>10980</v>
      </c>
      <c r="BT10985" s="10">
        <v>10980</v>
      </c>
      <c r="BU10985" s="4">
        <f t="shared" si="686"/>
        <v>0</v>
      </c>
      <c r="BV10985" s="4">
        <f t="shared" si="687"/>
        <v>0</v>
      </c>
      <c r="BW10985" s="10"/>
      <c r="BX10985" s="4">
        <f t="shared" si="688"/>
        <v>1</v>
      </c>
      <c r="BY10985" s="4">
        <f t="shared" si="689"/>
        <v>1</v>
      </c>
    </row>
    <row r="10986" spans="1:77">
      <c r="A10986" s="10">
        <v>10981</v>
      </c>
      <c r="BT10986" s="10">
        <v>10981</v>
      </c>
      <c r="BU10986" s="4">
        <f t="shared" si="686"/>
        <v>0</v>
      </c>
      <c r="BV10986" s="4">
        <f t="shared" si="687"/>
        <v>0</v>
      </c>
      <c r="BW10986" s="10"/>
      <c r="BX10986" s="4">
        <f t="shared" si="688"/>
        <v>1</v>
      </c>
      <c r="BY10986" s="4">
        <f t="shared" si="689"/>
        <v>1</v>
      </c>
    </row>
    <row r="10987" spans="1:77">
      <c r="A10987" s="10">
        <v>10982</v>
      </c>
      <c r="BT10987" s="10">
        <v>10982</v>
      </c>
      <c r="BU10987" s="4">
        <f t="shared" si="686"/>
        <v>0</v>
      </c>
      <c r="BV10987" s="4">
        <f t="shared" si="687"/>
        <v>0</v>
      </c>
      <c r="BW10987" s="10"/>
      <c r="BX10987" s="4">
        <f t="shared" si="688"/>
        <v>1</v>
      </c>
      <c r="BY10987" s="4">
        <f t="shared" si="689"/>
        <v>1</v>
      </c>
    </row>
    <row r="10988" spans="1:77">
      <c r="A10988" s="10">
        <v>10983</v>
      </c>
      <c r="BT10988" s="10">
        <v>10983</v>
      </c>
      <c r="BU10988" s="4">
        <f t="shared" si="686"/>
        <v>0</v>
      </c>
      <c r="BV10988" s="4">
        <f t="shared" si="687"/>
        <v>0</v>
      </c>
      <c r="BW10988" s="10"/>
      <c r="BX10988" s="4">
        <f t="shared" si="688"/>
        <v>1</v>
      </c>
      <c r="BY10988" s="4">
        <f t="shared" si="689"/>
        <v>1</v>
      </c>
    </row>
    <row r="10989" spans="1:77">
      <c r="A10989" s="10">
        <v>10984</v>
      </c>
      <c r="BT10989" s="10">
        <v>10984</v>
      </c>
      <c r="BU10989" s="4">
        <f t="shared" si="686"/>
        <v>0</v>
      </c>
      <c r="BV10989" s="4">
        <f t="shared" si="687"/>
        <v>0</v>
      </c>
      <c r="BW10989" s="10"/>
      <c r="BX10989" s="4">
        <f t="shared" si="688"/>
        <v>1</v>
      </c>
      <c r="BY10989" s="4">
        <f t="shared" si="689"/>
        <v>1</v>
      </c>
    </row>
    <row r="10990" spans="1:77">
      <c r="A10990" s="10">
        <v>10985</v>
      </c>
      <c r="BT10990" s="10">
        <v>10985</v>
      </c>
      <c r="BU10990" s="4">
        <f t="shared" si="686"/>
        <v>0</v>
      </c>
      <c r="BV10990" s="4">
        <f t="shared" si="687"/>
        <v>0</v>
      </c>
      <c r="BW10990" s="10"/>
      <c r="BX10990" s="4">
        <f t="shared" si="688"/>
        <v>1</v>
      </c>
      <c r="BY10990" s="4">
        <f t="shared" si="689"/>
        <v>1</v>
      </c>
    </row>
    <row r="10991" spans="1:77">
      <c r="A10991" s="10">
        <v>10986</v>
      </c>
      <c r="BT10991" s="10">
        <v>10986</v>
      </c>
      <c r="BU10991" s="4">
        <f t="shared" si="686"/>
        <v>0</v>
      </c>
      <c r="BV10991" s="4">
        <f t="shared" si="687"/>
        <v>0</v>
      </c>
      <c r="BW10991" s="10"/>
      <c r="BX10991" s="4">
        <f t="shared" si="688"/>
        <v>1</v>
      </c>
      <c r="BY10991" s="4">
        <f t="shared" si="689"/>
        <v>1</v>
      </c>
    </row>
    <row r="10992" spans="1:77">
      <c r="A10992" s="10">
        <v>10987</v>
      </c>
      <c r="BT10992" s="10">
        <v>10987</v>
      </c>
      <c r="BU10992" s="4">
        <f t="shared" si="686"/>
        <v>0</v>
      </c>
      <c r="BV10992" s="4">
        <f t="shared" si="687"/>
        <v>0</v>
      </c>
      <c r="BW10992" s="10"/>
      <c r="BX10992" s="4">
        <f t="shared" si="688"/>
        <v>1</v>
      </c>
      <c r="BY10992" s="4">
        <f t="shared" si="689"/>
        <v>1</v>
      </c>
    </row>
    <row r="10993" spans="1:77">
      <c r="A10993" s="10">
        <v>10988</v>
      </c>
      <c r="BT10993" s="10">
        <v>10988</v>
      </c>
      <c r="BU10993" s="4">
        <f t="shared" si="686"/>
        <v>0</v>
      </c>
      <c r="BV10993" s="4">
        <f t="shared" si="687"/>
        <v>0</v>
      </c>
      <c r="BW10993" s="10"/>
      <c r="BX10993" s="4">
        <f t="shared" si="688"/>
        <v>1</v>
      </c>
      <c r="BY10993" s="4">
        <f t="shared" si="689"/>
        <v>1</v>
      </c>
    </row>
    <row r="10994" spans="1:77">
      <c r="A10994" s="10">
        <v>10989</v>
      </c>
      <c r="BT10994" s="10">
        <v>10989</v>
      </c>
      <c r="BU10994" s="4">
        <f t="shared" si="686"/>
        <v>0</v>
      </c>
      <c r="BV10994" s="4">
        <f t="shared" si="687"/>
        <v>0</v>
      </c>
      <c r="BW10994" s="10"/>
      <c r="BX10994" s="4">
        <f t="shared" si="688"/>
        <v>1</v>
      </c>
      <c r="BY10994" s="4">
        <f t="shared" si="689"/>
        <v>1</v>
      </c>
    </row>
    <row r="10995" spans="1:77">
      <c r="A10995" s="10">
        <v>10990</v>
      </c>
      <c r="BT10995" s="10">
        <v>10990</v>
      </c>
      <c r="BU10995" s="4">
        <f t="shared" si="686"/>
        <v>0</v>
      </c>
      <c r="BV10995" s="4">
        <f t="shared" si="687"/>
        <v>0</v>
      </c>
      <c r="BW10995" s="10"/>
      <c r="BX10995" s="4">
        <f t="shared" si="688"/>
        <v>1</v>
      </c>
      <c r="BY10995" s="4">
        <f t="shared" si="689"/>
        <v>1</v>
      </c>
    </row>
    <row r="10996" spans="1:77">
      <c r="A10996" s="10">
        <v>10991</v>
      </c>
      <c r="BT10996" s="10">
        <v>10991</v>
      </c>
      <c r="BU10996" s="4">
        <f t="shared" si="686"/>
        <v>0</v>
      </c>
      <c r="BV10996" s="4">
        <f t="shared" si="687"/>
        <v>0</v>
      </c>
      <c r="BW10996" s="10"/>
      <c r="BX10996" s="4">
        <f t="shared" si="688"/>
        <v>1</v>
      </c>
      <c r="BY10996" s="4">
        <f t="shared" si="689"/>
        <v>1</v>
      </c>
    </row>
    <row r="10997" spans="1:77">
      <c r="A10997" s="10">
        <v>10992</v>
      </c>
      <c r="BT10997" s="10">
        <v>10992</v>
      </c>
      <c r="BU10997" s="4">
        <f t="shared" si="686"/>
        <v>0</v>
      </c>
      <c r="BV10997" s="4">
        <f t="shared" si="687"/>
        <v>0</v>
      </c>
      <c r="BW10997" s="10"/>
      <c r="BX10997" s="4">
        <f t="shared" si="688"/>
        <v>1</v>
      </c>
      <c r="BY10997" s="4">
        <f t="shared" si="689"/>
        <v>1</v>
      </c>
    </row>
    <row r="10998" spans="1:77">
      <c r="A10998" s="10">
        <v>10993</v>
      </c>
      <c r="BT10998" s="10">
        <v>10993</v>
      </c>
      <c r="BU10998" s="4">
        <f t="shared" si="686"/>
        <v>0</v>
      </c>
      <c r="BV10998" s="4">
        <f t="shared" si="687"/>
        <v>0</v>
      </c>
      <c r="BW10998" s="10"/>
      <c r="BX10998" s="4">
        <f t="shared" si="688"/>
        <v>1</v>
      </c>
      <c r="BY10998" s="4">
        <f t="shared" si="689"/>
        <v>1</v>
      </c>
    </row>
    <row r="10999" spans="1:77">
      <c r="A10999" s="10">
        <v>10994</v>
      </c>
      <c r="BT10999" s="10">
        <v>10994</v>
      </c>
      <c r="BU10999" s="4">
        <f t="shared" si="686"/>
        <v>0</v>
      </c>
      <c r="BV10999" s="4">
        <f t="shared" si="687"/>
        <v>0</v>
      </c>
      <c r="BW10999" s="10"/>
      <c r="BX10999" s="4">
        <f t="shared" si="688"/>
        <v>1</v>
      </c>
      <c r="BY10999" s="4">
        <f t="shared" si="689"/>
        <v>1</v>
      </c>
    </row>
    <row r="11000" spans="1:77">
      <c r="A11000" s="10">
        <v>10995</v>
      </c>
      <c r="BT11000" s="10">
        <v>10995</v>
      </c>
      <c r="BU11000" s="4">
        <f t="shared" si="686"/>
        <v>0</v>
      </c>
      <c r="BV11000" s="4">
        <f t="shared" si="687"/>
        <v>0</v>
      </c>
      <c r="BW11000" s="10"/>
      <c r="BX11000" s="4">
        <f t="shared" si="688"/>
        <v>1</v>
      </c>
      <c r="BY11000" s="4">
        <f t="shared" si="689"/>
        <v>1</v>
      </c>
    </row>
    <row r="11001" spans="1:77">
      <c r="A11001" s="10">
        <v>10996</v>
      </c>
      <c r="BT11001" s="10">
        <v>10996</v>
      </c>
      <c r="BU11001" s="4">
        <f t="shared" si="686"/>
        <v>0</v>
      </c>
      <c r="BV11001" s="4">
        <f t="shared" si="687"/>
        <v>0</v>
      </c>
      <c r="BW11001" s="10"/>
      <c r="BX11001" s="4">
        <f t="shared" si="688"/>
        <v>1</v>
      </c>
      <c r="BY11001" s="4">
        <f t="shared" si="689"/>
        <v>1</v>
      </c>
    </row>
    <row r="11002" spans="1:77">
      <c r="A11002" s="10">
        <v>10997</v>
      </c>
      <c r="BT11002" s="10">
        <v>10997</v>
      </c>
      <c r="BU11002" s="4">
        <f t="shared" si="686"/>
        <v>0</v>
      </c>
      <c r="BV11002" s="4">
        <f t="shared" si="687"/>
        <v>0</v>
      </c>
      <c r="BW11002" s="10"/>
      <c r="BX11002" s="4">
        <f t="shared" si="688"/>
        <v>1</v>
      </c>
      <c r="BY11002" s="4">
        <f t="shared" si="689"/>
        <v>1</v>
      </c>
    </row>
    <row r="11003" spans="1:77">
      <c r="A11003" s="10">
        <v>10998</v>
      </c>
      <c r="BT11003" s="10">
        <v>10998</v>
      </c>
      <c r="BU11003" s="4">
        <f t="shared" si="686"/>
        <v>0</v>
      </c>
      <c r="BV11003" s="4">
        <f t="shared" si="687"/>
        <v>0</v>
      </c>
      <c r="BW11003" s="10"/>
      <c r="BX11003" s="4">
        <f t="shared" si="688"/>
        <v>1</v>
      </c>
      <c r="BY11003" s="4">
        <f t="shared" si="689"/>
        <v>1</v>
      </c>
    </row>
    <row r="11004" spans="1:77">
      <c r="A11004" s="10">
        <v>10999</v>
      </c>
      <c r="BT11004" s="10">
        <v>10999</v>
      </c>
      <c r="BU11004" s="4">
        <f t="shared" si="686"/>
        <v>0</v>
      </c>
      <c r="BV11004" s="4">
        <f t="shared" si="687"/>
        <v>0</v>
      </c>
      <c r="BW11004" s="10"/>
      <c r="BX11004" s="4">
        <f t="shared" si="688"/>
        <v>1</v>
      </c>
      <c r="BY11004" s="4">
        <f t="shared" si="689"/>
        <v>1</v>
      </c>
    </row>
    <row r="11005" spans="1:77">
      <c r="A11005" s="10">
        <v>11000</v>
      </c>
      <c r="BT11005" s="10">
        <v>11000</v>
      </c>
      <c r="BU11005" s="4">
        <f t="shared" si="686"/>
        <v>0</v>
      </c>
      <c r="BV11005" s="4">
        <f t="shared" si="687"/>
        <v>0</v>
      </c>
      <c r="BW11005" s="10"/>
      <c r="BX11005" s="4">
        <f t="shared" si="688"/>
        <v>1</v>
      </c>
      <c r="BY11005" s="4">
        <f t="shared" si="689"/>
        <v>1</v>
      </c>
    </row>
    <row r="11006" spans="1:77">
      <c r="A11006" s="23">
        <v>11001</v>
      </c>
      <c r="BT11006" s="23">
        <v>11001</v>
      </c>
      <c r="BU11006" s="4">
        <f t="shared" si="686"/>
        <v>0</v>
      </c>
      <c r="BV11006" s="4">
        <f t="shared" si="687"/>
        <v>0</v>
      </c>
      <c r="BW11006" s="23"/>
      <c r="BX11006" s="4">
        <f t="shared" si="688"/>
        <v>1</v>
      </c>
      <c r="BY11006" s="4">
        <f t="shared" si="689"/>
        <v>1</v>
      </c>
    </row>
    <row r="11007" spans="1:77">
      <c r="A11007" s="23">
        <v>11002</v>
      </c>
      <c r="BT11007" s="23">
        <v>11002</v>
      </c>
      <c r="BU11007" s="4">
        <f t="shared" si="686"/>
        <v>0</v>
      </c>
      <c r="BV11007" s="4">
        <f t="shared" si="687"/>
        <v>0</v>
      </c>
      <c r="BW11007" s="23"/>
      <c r="BX11007" s="4">
        <f t="shared" si="688"/>
        <v>1</v>
      </c>
      <c r="BY11007" s="4">
        <f t="shared" si="689"/>
        <v>1</v>
      </c>
    </row>
    <row r="11008" spans="1:77">
      <c r="A11008" s="23">
        <v>11003</v>
      </c>
      <c r="BT11008" s="23">
        <v>11003</v>
      </c>
      <c r="BU11008" s="4">
        <f t="shared" si="686"/>
        <v>0</v>
      </c>
      <c r="BV11008" s="4">
        <f t="shared" si="687"/>
        <v>0</v>
      </c>
      <c r="BW11008" s="23"/>
      <c r="BX11008" s="4">
        <f t="shared" si="688"/>
        <v>1</v>
      </c>
      <c r="BY11008" s="4">
        <f t="shared" si="689"/>
        <v>1</v>
      </c>
    </row>
    <row r="11009" spans="1:77">
      <c r="A11009" s="23">
        <v>11004</v>
      </c>
      <c r="BT11009" s="23">
        <v>11004</v>
      </c>
      <c r="BU11009" s="4">
        <f t="shared" si="686"/>
        <v>0</v>
      </c>
      <c r="BV11009" s="4">
        <f t="shared" si="687"/>
        <v>0</v>
      </c>
      <c r="BW11009" s="23"/>
      <c r="BX11009" s="4">
        <f t="shared" si="688"/>
        <v>1</v>
      </c>
      <c r="BY11009" s="4">
        <f t="shared" si="689"/>
        <v>1</v>
      </c>
    </row>
    <row r="11010" spans="1:77">
      <c r="A11010" s="23">
        <v>11005</v>
      </c>
      <c r="BT11010" s="23">
        <v>11005</v>
      </c>
      <c r="BU11010" s="4">
        <f t="shared" si="686"/>
        <v>0</v>
      </c>
      <c r="BV11010" s="4">
        <f t="shared" si="687"/>
        <v>0</v>
      </c>
      <c r="BW11010" s="23"/>
      <c r="BX11010" s="4">
        <f t="shared" si="688"/>
        <v>1</v>
      </c>
      <c r="BY11010" s="4">
        <f t="shared" si="689"/>
        <v>1</v>
      </c>
    </row>
    <row r="11011" spans="1:77">
      <c r="A11011" s="23">
        <v>11006</v>
      </c>
      <c r="BT11011" s="23">
        <v>11006</v>
      </c>
      <c r="BU11011" s="4">
        <f t="shared" si="686"/>
        <v>0</v>
      </c>
      <c r="BV11011" s="4">
        <f t="shared" si="687"/>
        <v>0</v>
      </c>
      <c r="BW11011" s="23"/>
      <c r="BX11011" s="4">
        <f t="shared" si="688"/>
        <v>1</v>
      </c>
      <c r="BY11011" s="4">
        <f t="shared" si="689"/>
        <v>1</v>
      </c>
    </row>
    <row r="11012" spans="1:77">
      <c r="A11012" s="23">
        <v>11007</v>
      </c>
      <c r="BT11012" s="23">
        <v>11007</v>
      </c>
      <c r="BU11012" s="4">
        <f t="shared" si="686"/>
        <v>0</v>
      </c>
      <c r="BV11012" s="4">
        <f t="shared" si="687"/>
        <v>0</v>
      </c>
      <c r="BW11012" s="23"/>
      <c r="BX11012" s="4">
        <f t="shared" si="688"/>
        <v>1</v>
      </c>
      <c r="BY11012" s="4">
        <f t="shared" si="689"/>
        <v>1</v>
      </c>
    </row>
    <row r="11013" spans="1:77">
      <c r="A11013" s="23">
        <v>11008</v>
      </c>
      <c r="BT11013" s="23">
        <v>11008</v>
      </c>
      <c r="BU11013" s="4">
        <f t="shared" si="686"/>
        <v>0</v>
      </c>
      <c r="BV11013" s="4">
        <f t="shared" si="687"/>
        <v>0</v>
      </c>
      <c r="BW11013" s="23"/>
      <c r="BX11013" s="4">
        <f t="shared" si="688"/>
        <v>1</v>
      </c>
      <c r="BY11013" s="4">
        <f t="shared" si="689"/>
        <v>1</v>
      </c>
    </row>
    <row r="11014" spans="1:77">
      <c r="A11014" s="23">
        <v>11009</v>
      </c>
      <c r="BT11014" s="23">
        <v>11009</v>
      </c>
      <c r="BU11014" s="4">
        <f t="shared" si="686"/>
        <v>0</v>
      </c>
      <c r="BV11014" s="4">
        <f t="shared" si="687"/>
        <v>0</v>
      </c>
      <c r="BW11014" s="23"/>
      <c r="BX11014" s="4">
        <f t="shared" si="688"/>
        <v>1</v>
      </c>
      <c r="BY11014" s="4">
        <f t="shared" si="689"/>
        <v>1</v>
      </c>
    </row>
    <row r="11015" spans="1:77">
      <c r="A11015" s="23">
        <v>11010</v>
      </c>
      <c r="BT11015" s="23">
        <v>11010</v>
      </c>
      <c r="BU11015" s="4">
        <f t="shared" ref="BU11015:BU11078" si="690">BP11015*$BV$1-BQ11015</f>
        <v>0</v>
      </c>
      <c r="BV11015" s="4">
        <f t="shared" ref="BV11015:BV11078" si="691">BR11015*$BV$1-BS11015</f>
        <v>0</v>
      </c>
      <c r="BW11015" s="23"/>
      <c r="BX11015" s="4">
        <f t="shared" si="688"/>
        <v>1</v>
      </c>
      <c r="BY11015" s="4">
        <f t="shared" si="689"/>
        <v>1</v>
      </c>
    </row>
    <row r="11016" spans="1:77">
      <c r="A11016" s="23">
        <v>11011</v>
      </c>
      <c r="BT11016" s="23">
        <v>11011</v>
      </c>
      <c r="BU11016" s="4">
        <f t="shared" si="690"/>
        <v>0</v>
      </c>
      <c r="BV11016" s="4">
        <f t="shared" si="691"/>
        <v>0</v>
      </c>
      <c r="BW11016" s="23"/>
      <c r="BX11016" s="4">
        <f t="shared" si="688"/>
        <v>1</v>
      </c>
      <c r="BY11016" s="4">
        <f t="shared" si="689"/>
        <v>1</v>
      </c>
    </row>
    <row r="11017" spans="1:77">
      <c r="A11017" s="23">
        <v>11012</v>
      </c>
      <c r="BT11017" s="23">
        <v>11012</v>
      </c>
      <c r="BU11017" s="4">
        <f t="shared" si="690"/>
        <v>0</v>
      </c>
      <c r="BV11017" s="4">
        <f t="shared" si="691"/>
        <v>0</v>
      </c>
      <c r="BW11017" s="23"/>
      <c r="BX11017" s="4">
        <f t="shared" si="688"/>
        <v>1</v>
      </c>
      <c r="BY11017" s="4">
        <f t="shared" si="689"/>
        <v>1</v>
      </c>
    </row>
    <row r="11018" spans="1:77">
      <c r="A11018" s="23">
        <v>11013</v>
      </c>
      <c r="BT11018" s="23">
        <v>11013</v>
      </c>
      <c r="BU11018" s="4">
        <f t="shared" si="690"/>
        <v>0</v>
      </c>
      <c r="BV11018" s="4">
        <f t="shared" si="691"/>
        <v>0</v>
      </c>
      <c r="BW11018" s="23"/>
      <c r="BX11018" s="4">
        <f t="shared" si="688"/>
        <v>1</v>
      </c>
      <c r="BY11018" s="4">
        <f t="shared" si="689"/>
        <v>1</v>
      </c>
    </row>
    <row r="11019" spans="1:77">
      <c r="A11019" s="23">
        <v>11014</v>
      </c>
      <c r="BT11019" s="23">
        <v>11014</v>
      </c>
      <c r="BU11019" s="4">
        <f t="shared" si="690"/>
        <v>0</v>
      </c>
      <c r="BV11019" s="4">
        <f t="shared" si="691"/>
        <v>0</v>
      </c>
      <c r="BW11019" s="23"/>
      <c r="BX11019" s="4">
        <f t="shared" si="688"/>
        <v>1</v>
      </c>
      <c r="BY11019" s="4">
        <f t="shared" si="689"/>
        <v>1</v>
      </c>
    </row>
    <row r="11020" spans="1:77">
      <c r="A11020" s="23">
        <v>11015</v>
      </c>
      <c r="BT11020" s="23">
        <v>11015</v>
      </c>
      <c r="BU11020" s="4">
        <f t="shared" si="690"/>
        <v>0</v>
      </c>
      <c r="BV11020" s="4">
        <f t="shared" si="691"/>
        <v>0</v>
      </c>
      <c r="BW11020" s="23"/>
      <c r="BX11020" s="4">
        <f t="shared" si="688"/>
        <v>1</v>
      </c>
      <c r="BY11020" s="4">
        <f t="shared" si="689"/>
        <v>1</v>
      </c>
    </row>
    <row r="11021" spans="1:77">
      <c r="A11021" s="23">
        <v>11016</v>
      </c>
      <c r="BT11021" s="23">
        <v>11016</v>
      </c>
      <c r="BU11021" s="4">
        <f t="shared" si="690"/>
        <v>0</v>
      </c>
      <c r="BV11021" s="4">
        <f t="shared" si="691"/>
        <v>0</v>
      </c>
      <c r="BW11021" s="23"/>
      <c r="BX11021" s="4">
        <f t="shared" si="688"/>
        <v>1</v>
      </c>
      <c r="BY11021" s="4">
        <f t="shared" si="689"/>
        <v>1</v>
      </c>
    </row>
    <row r="11022" spans="1:77">
      <c r="A11022" s="23">
        <v>11017</v>
      </c>
      <c r="BT11022" s="23">
        <v>11017</v>
      </c>
      <c r="BU11022" s="4">
        <f t="shared" si="690"/>
        <v>0</v>
      </c>
      <c r="BV11022" s="4">
        <f t="shared" si="691"/>
        <v>0</v>
      </c>
      <c r="BW11022" s="23"/>
      <c r="BX11022" s="4">
        <f t="shared" si="688"/>
        <v>1</v>
      </c>
      <c r="BY11022" s="4">
        <f t="shared" si="689"/>
        <v>1</v>
      </c>
    </row>
    <row r="11023" spans="1:77">
      <c r="A11023" s="23">
        <v>11018</v>
      </c>
      <c r="BT11023" s="23">
        <v>11018</v>
      </c>
      <c r="BU11023" s="4">
        <f t="shared" si="690"/>
        <v>0</v>
      </c>
      <c r="BV11023" s="4">
        <f t="shared" si="691"/>
        <v>0</v>
      </c>
      <c r="BW11023" s="23"/>
      <c r="BX11023" s="4">
        <f t="shared" si="688"/>
        <v>1</v>
      </c>
      <c r="BY11023" s="4">
        <f t="shared" si="689"/>
        <v>1</v>
      </c>
    </row>
    <row r="11024" spans="1:77">
      <c r="A11024" s="23">
        <v>11019</v>
      </c>
      <c r="BT11024" s="23">
        <v>11019</v>
      </c>
      <c r="BU11024" s="4">
        <f t="shared" si="690"/>
        <v>0</v>
      </c>
      <c r="BV11024" s="4">
        <f t="shared" si="691"/>
        <v>0</v>
      </c>
      <c r="BW11024" s="23"/>
      <c r="BX11024" s="4">
        <f t="shared" si="688"/>
        <v>1</v>
      </c>
      <c r="BY11024" s="4">
        <f t="shared" si="689"/>
        <v>1</v>
      </c>
    </row>
    <row r="11025" spans="1:77">
      <c r="A11025" s="23">
        <v>11020</v>
      </c>
      <c r="BT11025" s="23">
        <v>11020</v>
      </c>
      <c r="BU11025" s="4">
        <f t="shared" si="690"/>
        <v>0</v>
      </c>
      <c r="BV11025" s="4">
        <f t="shared" si="691"/>
        <v>0</v>
      </c>
      <c r="BW11025" s="23"/>
      <c r="BX11025" s="4">
        <f t="shared" si="688"/>
        <v>1</v>
      </c>
      <c r="BY11025" s="4">
        <f t="shared" si="689"/>
        <v>1</v>
      </c>
    </row>
    <row r="11026" spans="1:77">
      <c r="A11026" s="23">
        <v>11021</v>
      </c>
      <c r="BT11026" s="23">
        <v>11021</v>
      </c>
      <c r="BU11026" s="4">
        <f t="shared" si="690"/>
        <v>0</v>
      </c>
      <c r="BV11026" s="4">
        <f t="shared" si="691"/>
        <v>0</v>
      </c>
      <c r="BW11026" s="23"/>
      <c r="BX11026" s="4">
        <f t="shared" si="688"/>
        <v>1</v>
      </c>
      <c r="BY11026" s="4">
        <f t="shared" si="689"/>
        <v>1</v>
      </c>
    </row>
    <row r="11027" spans="1:77">
      <c r="A11027" s="23">
        <v>11022</v>
      </c>
      <c r="BT11027" s="23">
        <v>11022</v>
      </c>
      <c r="BU11027" s="4">
        <f t="shared" si="690"/>
        <v>0</v>
      </c>
      <c r="BV11027" s="4">
        <f t="shared" si="691"/>
        <v>0</v>
      </c>
      <c r="BW11027" s="23"/>
      <c r="BX11027" s="4">
        <f t="shared" si="688"/>
        <v>1</v>
      </c>
      <c r="BY11027" s="4">
        <f t="shared" si="689"/>
        <v>1</v>
      </c>
    </row>
    <row r="11028" spans="1:77">
      <c r="A11028" s="23">
        <v>11023</v>
      </c>
      <c r="BT11028" s="23">
        <v>11023</v>
      </c>
      <c r="BU11028" s="4">
        <f t="shared" si="690"/>
        <v>0</v>
      </c>
      <c r="BV11028" s="4">
        <f t="shared" si="691"/>
        <v>0</v>
      </c>
      <c r="BW11028" s="23"/>
      <c r="BX11028" s="4">
        <f t="shared" si="688"/>
        <v>1</v>
      </c>
      <c r="BY11028" s="4">
        <f t="shared" si="689"/>
        <v>1</v>
      </c>
    </row>
    <row r="11029" spans="1:77">
      <c r="A11029" s="23">
        <v>11024</v>
      </c>
      <c r="BT11029" s="23">
        <v>11024</v>
      </c>
      <c r="BU11029" s="4">
        <f t="shared" si="690"/>
        <v>0</v>
      </c>
      <c r="BV11029" s="4">
        <f t="shared" si="691"/>
        <v>0</v>
      </c>
      <c r="BW11029" s="23"/>
      <c r="BX11029" s="4">
        <f t="shared" si="688"/>
        <v>1</v>
      </c>
      <c r="BY11029" s="4">
        <f t="shared" si="689"/>
        <v>1</v>
      </c>
    </row>
    <row r="11030" spans="1:77">
      <c r="A11030" s="23">
        <v>11025</v>
      </c>
      <c r="BT11030" s="23">
        <v>11025</v>
      </c>
      <c r="BU11030" s="4">
        <f t="shared" si="690"/>
        <v>0</v>
      </c>
      <c r="BV11030" s="4">
        <f t="shared" si="691"/>
        <v>0</v>
      </c>
      <c r="BW11030" s="23"/>
      <c r="BX11030" s="4">
        <f t="shared" ref="BX11030:BX11093" si="692">IF(BU11030=MAX($BU11030:$BV11030),1,0)</f>
        <v>1</v>
      </c>
      <c r="BY11030" s="4">
        <f t="shared" ref="BY11030:BY11093" si="693">IF(BV11030=MAX($BU11030:$BV11030),1,0)</f>
        <v>1</v>
      </c>
    </row>
    <row r="11031" spans="1:77">
      <c r="A11031" s="23">
        <v>11026</v>
      </c>
      <c r="BT11031" s="23">
        <v>11026</v>
      </c>
      <c r="BU11031" s="4">
        <f t="shared" si="690"/>
        <v>0</v>
      </c>
      <c r="BV11031" s="4">
        <f t="shared" si="691"/>
        <v>0</v>
      </c>
      <c r="BW11031" s="23"/>
      <c r="BX11031" s="4">
        <f t="shared" si="692"/>
        <v>1</v>
      </c>
      <c r="BY11031" s="4">
        <f t="shared" si="693"/>
        <v>1</v>
      </c>
    </row>
    <row r="11032" spans="1:77">
      <c r="A11032" s="23">
        <v>11027</v>
      </c>
      <c r="BT11032" s="23">
        <v>11027</v>
      </c>
      <c r="BU11032" s="4">
        <f t="shared" si="690"/>
        <v>0</v>
      </c>
      <c r="BV11032" s="4">
        <f t="shared" si="691"/>
        <v>0</v>
      </c>
      <c r="BW11032" s="23"/>
      <c r="BX11032" s="4">
        <f t="shared" si="692"/>
        <v>1</v>
      </c>
      <c r="BY11032" s="4">
        <f t="shared" si="693"/>
        <v>1</v>
      </c>
    </row>
    <row r="11033" spans="1:77">
      <c r="A11033" s="23">
        <v>11028</v>
      </c>
      <c r="BT11033" s="23">
        <v>11028</v>
      </c>
      <c r="BU11033" s="4">
        <f t="shared" si="690"/>
        <v>0</v>
      </c>
      <c r="BV11033" s="4">
        <f t="shared" si="691"/>
        <v>0</v>
      </c>
      <c r="BW11033" s="23"/>
      <c r="BX11033" s="4">
        <f t="shared" si="692"/>
        <v>1</v>
      </c>
      <c r="BY11033" s="4">
        <f t="shared" si="693"/>
        <v>1</v>
      </c>
    </row>
    <row r="11034" spans="1:77">
      <c r="A11034" s="23">
        <v>11029</v>
      </c>
      <c r="BT11034" s="23">
        <v>11029</v>
      </c>
      <c r="BU11034" s="4">
        <f t="shared" si="690"/>
        <v>0</v>
      </c>
      <c r="BV11034" s="4">
        <f t="shared" si="691"/>
        <v>0</v>
      </c>
      <c r="BW11034" s="23"/>
      <c r="BX11034" s="4">
        <f t="shared" si="692"/>
        <v>1</v>
      </c>
      <c r="BY11034" s="4">
        <f t="shared" si="693"/>
        <v>1</v>
      </c>
    </row>
    <row r="11035" spans="1:77">
      <c r="A11035" s="23">
        <v>11030</v>
      </c>
      <c r="BT11035" s="23">
        <v>11030</v>
      </c>
      <c r="BU11035" s="4">
        <f t="shared" si="690"/>
        <v>0</v>
      </c>
      <c r="BV11035" s="4">
        <f t="shared" si="691"/>
        <v>0</v>
      </c>
      <c r="BW11035" s="23"/>
      <c r="BX11035" s="4">
        <f t="shared" si="692"/>
        <v>1</v>
      </c>
      <c r="BY11035" s="4">
        <f t="shared" si="693"/>
        <v>1</v>
      </c>
    </row>
    <row r="11036" spans="1:77">
      <c r="A11036" s="23">
        <v>11031</v>
      </c>
      <c r="BT11036" s="23">
        <v>11031</v>
      </c>
      <c r="BU11036" s="4">
        <f t="shared" si="690"/>
        <v>0</v>
      </c>
      <c r="BV11036" s="4">
        <f t="shared" si="691"/>
        <v>0</v>
      </c>
      <c r="BW11036" s="23"/>
      <c r="BX11036" s="4">
        <f t="shared" si="692"/>
        <v>1</v>
      </c>
      <c r="BY11036" s="4">
        <f t="shared" si="693"/>
        <v>1</v>
      </c>
    </row>
    <row r="11037" spans="1:77">
      <c r="A11037" s="23">
        <v>11032</v>
      </c>
      <c r="BT11037" s="23">
        <v>11032</v>
      </c>
      <c r="BU11037" s="4">
        <f t="shared" si="690"/>
        <v>0</v>
      </c>
      <c r="BV11037" s="4">
        <f t="shared" si="691"/>
        <v>0</v>
      </c>
      <c r="BW11037" s="23"/>
      <c r="BX11037" s="4">
        <f t="shared" si="692"/>
        <v>1</v>
      </c>
      <c r="BY11037" s="4">
        <f t="shared" si="693"/>
        <v>1</v>
      </c>
    </row>
    <row r="11038" spans="1:77">
      <c r="A11038" s="23">
        <v>11033</v>
      </c>
      <c r="BT11038" s="23">
        <v>11033</v>
      </c>
      <c r="BU11038" s="4">
        <f t="shared" si="690"/>
        <v>0</v>
      </c>
      <c r="BV11038" s="4">
        <f t="shared" si="691"/>
        <v>0</v>
      </c>
      <c r="BW11038" s="23"/>
      <c r="BX11038" s="4">
        <f t="shared" si="692"/>
        <v>1</v>
      </c>
      <c r="BY11038" s="4">
        <f t="shared" si="693"/>
        <v>1</v>
      </c>
    </row>
    <row r="11039" spans="1:77">
      <c r="A11039" s="23">
        <v>11034</v>
      </c>
      <c r="BT11039" s="23">
        <v>11034</v>
      </c>
      <c r="BU11039" s="4">
        <f t="shared" si="690"/>
        <v>0</v>
      </c>
      <c r="BV11039" s="4">
        <f t="shared" si="691"/>
        <v>0</v>
      </c>
      <c r="BW11039" s="23"/>
      <c r="BX11039" s="4">
        <f t="shared" si="692"/>
        <v>1</v>
      </c>
      <c r="BY11039" s="4">
        <f t="shared" si="693"/>
        <v>1</v>
      </c>
    </row>
    <row r="11040" spans="1:77">
      <c r="A11040" s="23">
        <v>11035</v>
      </c>
      <c r="BT11040" s="23">
        <v>11035</v>
      </c>
      <c r="BU11040" s="4">
        <f t="shared" si="690"/>
        <v>0</v>
      </c>
      <c r="BV11040" s="4">
        <f t="shared" si="691"/>
        <v>0</v>
      </c>
      <c r="BW11040" s="23"/>
      <c r="BX11040" s="4">
        <f t="shared" si="692"/>
        <v>1</v>
      </c>
      <c r="BY11040" s="4">
        <f t="shared" si="693"/>
        <v>1</v>
      </c>
    </row>
    <row r="11041" spans="1:77">
      <c r="A11041" s="23">
        <v>11036</v>
      </c>
      <c r="BT11041" s="23">
        <v>11036</v>
      </c>
      <c r="BU11041" s="4">
        <f t="shared" si="690"/>
        <v>0</v>
      </c>
      <c r="BV11041" s="4">
        <f t="shared" si="691"/>
        <v>0</v>
      </c>
      <c r="BW11041" s="23"/>
      <c r="BX11041" s="4">
        <f t="shared" si="692"/>
        <v>1</v>
      </c>
      <c r="BY11041" s="4">
        <f t="shared" si="693"/>
        <v>1</v>
      </c>
    </row>
    <row r="11042" spans="1:77">
      <c r="A11042" s="23">
        <v>11037</v>
      </c>
      <c r="BT11042" s="23">
        <v>11037</v>
      </c>
      <c r="BU11042" s="4">
        <f t="shared" si="690"/>
        <v>0</v>
      </c>
      <c r="BV11042" s="4">
        <f t="shared" si="691"/>
        <v>0</v>
      </c>
      <c r="BW11042" s="23"/>
      <c r="BX11042" s="4">
        <f t="shared" si="692"/>
        <v>1</v>
      </c>
      <c r="BY11042" s="4">
        <f t="shared" si="693"/>
        <v>1</v>
      </c>
    </row>
    <row r="11043" spans="1:77">
      <c r="A11043" s="23">
        <v>11038</v>
      </c>
      <c r="BT11043" s="23">
        <v>11038</v>
      </c>
      <c r="BU11043" s="4">
        <f t="shared" si="690"/>
        <v>0</v>
      </c>
      <c r="BV11043" s="4">
        <f t="shared" si="691"/>
        <v>0</v>
      </c>
      <c r="BW11043" s="23"/>
      <c r="BX11043" s="4">
        <f t="shared" si="692"/>
        <v>1</v>
      </c>
      <c r="BY11043" s="4">
        <f t="shared" si="693"/>
        <v>1</v>
      </c>
    </row>
    <row r="11044" spans="1:77">
      <c r="A11044" s="23">
        <v>11039</v>
      </c>
      <c r="BT11044" s="23">
        <v>11039</v>
      </c>
      <c r="BU11044" s="4">
        <f t="shared" si="690"/>
        <v>0</v>
      </c>
      <c r="BV11044" s="4">
        <f t="shared" si="691"/>
        <v>0</v>
      </c>
      <c r="BW11044" s="23"/>
      <c r="BX11044" s="4">
        <f t="shared" si="692"/>
        <v>1</v>
      </c>
      <c r="BY11044" s="4">
        <f t="shared" si="693"/>
        <v>1</v>
      </c>
    </row>
    <row r="11045" spans="1:77">
      <c r="A11045" s="23">
        <v>11040</v>
      </c>
      <c r="BT11045" s="23">
        <v>11040</v>
      </c>
      <c r="BU11045" s="4">
        <f t="shared" si="690"/>
        <v>0</v>
      </c>
      <c r="BV11045" s="4">
        <f t="shared" si="691"/>
        <v>0</v>
      </c>
      <c r="BW11045" s="23"/>
      <c r="BX11045" s="4">
        <f t="shared" si="692"/>
        <v>1</v>
      </c>
      <c r="BY11045" s="4">
        <f t="shared" si="693"/>
        <v>1</v>
      </c>
    </row>
    <row r="11046" spans="1:77">
      <c r="A11046" s="23">
        <v>11041</v>
      </c>
      <c r="BT11046" s="23">
        <v>11041</v>
      </c>
      <c r="BU11046" s="4">
        <f t="shared" si="690"/>
        <v>0</v>
      </c>
      <c r="BV11046" s="4">
        <f t="shared" si="691"/>
        <v>0</v>
      </c>
      <c r="BW11046" s="23"/>
      <c r="BX11046" s="4">
        <f t="shared" si="692"/>
        <v>1</v>
      </c>
      <c r="BY11046" s="4">
        <f t="shared" si="693"/>
        <v>1</v>
      </c>
    </row>
    <row r="11047" spans="1:77">
      <c r="A11047" s="23">
        <v>11042</v>
      </c>
      <c r="BT11047" s="23">
        <v>11042</v>
      </c>
      <c r="BU11047" s="4">
        <f t="shared" si="690"/>
        <v>0</v>
      </c>
      <c r="BV11047" s="4">
        <f t="shared" si="691"/>
        <v>0</v>
      </c>
      <c r="BW11047" s="23"/>
      <c r="BX11047" s="4">
        <f t="shared" si="692"/>
        <v>1</v>
      </c>
      <c r="BY11047" s="4">
        <f t="shared" si="693"/>
        <v>1</v>
      </c>
    </row>
    <row r="11048" spans="1:77">
      <c r="A11048" s="23">
        <v>11043</v>
      </c>
      <c r="BT11048" s="23">
        <v>11043</v>
      </c>
      <c r="BU11048" s="4">
        <f t="shared" si="690"/>
        <v>0</v>
      </c>
      <c r="BV11048" s="4">
        <f t="shared" si="691"/>
        <v>0</v>
      </c>
      <c r="BW11048" s="23"/>
      <c r="BX11048" s="4">
        <f t="shared" si="692"/>
        <v>1</v>
      </c>
      <c r="BY11048" s="4">
        <f t="shared" si="693"/>
        <v>1</v>
      </c>
    </row>
    <row r="11049" spans="1:77">
      <c r="A11049" s="23">
        <v>11044</v>
      </c>
      <c r="BT11049" s="23">
        <v>11044</v>
      </c>
      <c r="BU11049" s="4">
        <f t="shared" si="690"/>
        <v>0</v>
      </c>
      <c r="BV11049" s="4">
        <f t="shared" si="691"/>
        <v>0</v>
      </c>
      <c r="BW11049" s="23"/>
      <c r="BX11049" s="4">
        <f t="shared" si="692"/>
        <v>1</v>
      </c>
      <c r="BY11049" s="4">
        <f t="shared" si="693"/>
        <v>1</v>
      </c>
    </row>
    <row r="11050" spans="1:77">
      <c r="A11050" s="23">
        <v>11045</v>
      </c>
      <c r="BT11050" s="23">
        <v>11045</v>
      </c>
      <c r="BU11050" s="4">
        <f t="shared" si="690"/>
        <v>0</v>
      </c>
      <c r="BV11050" s="4">
        <f t="shared" si="691"/>
        <v>0</v>
      </c>
      <c r="BW11050" s="23"/>
      <c r="BX11050" s="4">
        <f t="shared" si="692"/>
        <v>1</v>
      </c>
      <c r="BY11050" s="4">
        <f t="shared" si="693"/>
        <v>1</v>
      </c>
    </row>
    <row r="11051" spans="1:77">
      <c r="A11051" s="23">
        <v>11046</v>
      </c>
      <c r="BT11051" s="23">
        <v>11046</v>
      </c>
      <c r="BU11051" s="4">
        <f t="shared" si="690"/>
        <v>0</v>
      </c>
      <c r="BV11051" s="4">
        <f t="shared" si="691"/>
        <v>0</v>
      </c>
      <c r="BW11051" s="23"/>
      <c r="BX11051" s="4">
        <f t="shared" si="692"/>
        <v>1</v>
      </c>
      <c r="BY11051" s="4">
        <f t="shared" si="693"/>
        <v>1</v>
      </c>
    </row>
    <row r="11052" spans="1:77">
      <c r="A11052" s="23">
        <v>11047</v>
      </c>
      <c r="BT11052" s="23">
        <v>11047</v>
      </c>
      <c r="BU11052" s="4">
        <f t="shared" si="690"/>
        <v>0</v>
      </c>
      <c r="BV11052" s="4">
        <f t="shared" si="691"/>
        <v>0</v>
      </c>
      <c r="BW11052" s="23"/>
      <c r="BX11052" s="4">
        <f t="shared" si="692"/>
        <v>1</v>
      </c>
      <c r="BY11052" s="4">
        <f t="shared" si="693"/>
        <v>1</v>
      </c>
    </row>
    <row r="11053" spans="1:77">
      <c r="A11053" s="23">
        <v>11048</v>
      </c>
      <c r="BT11053" s="23">
        <v>11048</v>
      </c>
      <c r="BU11053" s="4">
        <f t="shared" si="690"/>
        <v>0</v>
      </c>
      <c r="BV11053" s="4">
        <f t="shared" si="691"/>
        <v>0</v>
      </c>
      <c r="BW11053" s="23"/>
      <c r="BX11053" s="4">
        <f t="shared" si="692"/>
        <v>1</v>
      </c>
      <c r="BY11053" s="4">
        <f t="shared" si="693"/>
        <v>1</v>
      </c>
    </row>
    <row r="11054" spans="1:77">
      <c r="A11054" s="23">
        <v>11049</v>
      </c>
      <c r="BT11054" s="23">
        <v>11049</v>
      </c>
      <c r="BU11054" s="4">
        <f t="shared" si="690"/>
        <v>0</v>
      </c>
      <c r="BV11054" s="4">
        <f t="shared" si="691"/>
        <v>0</v>
      </c>
      <c r="BW11054" s="23"/>
      <c r="BX11054" s="4">
        <f t="shared" si="692"/>
        <v>1</v>
      </c>
      <c r="BY11054" s="4">
        <f t="shared" si="693"/>
        <v>1</v>
      </c>
    </row>
    <row r="11055" spans="1:77">
      <c r="A11055" s="23">
        <v>11050</v>
      </c>
      <c r="BT11055" s="23">
        <v>11050</v>
      </c>
      <c r="BU11055" s="4">
        <f t="shared" si="690"/>
        <v>0</v>
      </c>
      <c r="BV11055" s="4">
        <f t="shared" si="691"/>
        <v>0</v>
      </c>
      <c r="BW11055" s="23"/>
      <c r="BX11055" s="4">
        <f t="shared" si="692"/>
        <v>1</v>
      </c>
      <c r="BY11055" s="4">
        <f t="shared" si="693"/>
        <v>1</v>
      </c>
    </row>
    <row r="11056" spans="1:77">
      <c r="A11056" s="23">
        <v>11051</v>
      </c>
      <c r="BT11056" s="23">
        <v>11051</v>
      </c>
      <c r="BU11056" s="4">
        <f t="shared" si="690"/>
        <v>0</v>
      </c>
      <c r="BV11056" s="4">
        <f t="shared" si="691"/>
        <v>0</v>
      </c>
      <c r="BW11056" s="23"/>
      <c r="BX11056" s="4">
        <f t="shared" si="692"/>
        <v>1</v>
      </c>
      <c r="BY11056" s="4">
        <f t="shared" si="693"/>
        <v>1</v>
      </c>
    </row>
    <row r="11057" spans="1:77">
      <c r="A11057" s="23">
        <v>11052</v>
      </c>
      <c r="BT11057" s="23">
        <v>11052</v>
      </c>
      <c r="BU11057" s="4">
        <f t="shared" si="690"/>
        <v>0</v>
      </c>
      <c r="BV11057" s="4">
        <f t="shared" si="691"/>
        <v>0</v>
      </c>
      <c r="BW11057" s="23"/>
      <c r="BX11057" s="4">
        <f t="shared" si="692"/>
        <v>1</v>
      </c>
      <c r="BY11057" s="4">
        <f t="shared" si="693"/>
        <v>1</v>
      </c>
    </row>
    <row r="11058" spans="1:77">
      <c r="A11058" s="23">
        <v>11053</v>
      </c>
      <c r="BT11058" s="23">
        <v>11053</v>
      </c>
      <c r="BU11058" s="4">
        <f t="shared" si="690"/>
        <v>0</v>
      </c>
      <c r="BV11058" s="4">
        <f t="shared" si="691"/>
        <v>0</v>
      </c>
      <c r="BW11058" s="23"/>
      <c r="BX11058" s="4">
        <f t="shared" si="692"/>
        <v>1</v>
      </c>
      <c r="BY11058" s="4">
        <f t="shared" si="693"/>
        <v>1</v>
      </c>
    </row>
    <row r="11059" spans="1:77">
      <c r="A11059" s="23">
        <v>11054</v>
      </c>
      <c r="BT11059" s="23">
        <v>11054</v>
      </c>
      <c r="BU11059" s="4">
        <f t="shared" si="690"/>
        <v>0</v>
      </c>
      <c r="BV11059" s="4">
        <f t="shared" si="691"/>
        <v>0</v>
      </c>
      <c r="BW11059" s="23"/>
      <c r="BX11059" s="4">
        <f t="shared" si="692"/>
        <v>1</v>
      </c>
      <c r="BY11059" s="4">
        <f t="shared" si="693"/>
        <v>1</v>
      </c>
    </row>
    <row r="11060" spans="1:77">
      <c r="A11060" s="23">
        <v>11055</v>
      </c>
      <c r="BT11060" s="23">
        <v>11055</v>
      </c>
      <c r="BU11060" s="4">
        <f t="shared" si="690"/>
        <v>0</v>
      </c>
      <c r="BV11060" s="4">
        <f t="shared" si="691"/>
        <v>0</v>
      </c>
      <c r="BW11060" s="23"/>
      <c r="BX11060" s="4">
        <f t="shared" si="692"/>
        <v>1</v>
      </c>
      <c r="BY11060" s="4">
        <f t="shared" si="693"/>
        <v>1</v>
      </c>
    </row>
    <row r="11061" spans="1:77">
      <c r="A11061" s="23">
        <v>11056</v>
      </c>
      <c r="BT11061" s="23">
        <v>11056</v>
      </c>
      <c r="BU11061" s="4">
        <f t="shared" si="690"/>
        <v>0</v>
      </c>
      <c r="BV11061" s="4">
        <f t="shared" si="691"/>
        <v>0</v>
      </c>
      <c r="BW11061" s="23"/>
      <c r="BX11061" s="4">
        <f t="shared" si="692"/>
        <v>1</v>
      </c>
      <c r="BY11061" s="4">
        <f t="shared" si="693"/>
        <v>1</v>
      </c>
    </row>
    <row r="11062" spans="1:77">
      <c r="A11062" s="23">
        <v>11057</v>
      </c>
      <c r="BT11062" s="23">
        <v>11057</v>
      </c>
      <c r="BU11062" s="4">
        <f t="shared" si="690"/>
        <v>0</v>
      </c>
      <c r="BV11062" s="4">
        <f t="shared" si="691"/>
        <v>0</v>
      </c>
      <c r="BW11062" s="23"/>
      <c r="BX11062" s="4">
        <f t="shared" si="692"/>
        <v>1</v>
      </c>
      <c r="BY11062" s="4">
        <f t="shared" si="693"/>
        <v>1</v>
      </c>
    </row>
    <row r="11063" spans="1:77">
      <c r="A11063" s="23">
        <v>11058</v>
      </c>
      <c r="BT11063" s="23">
        <v>11058</v>
      </c>
      <c r="BU11063" s="4">
        <f t="shared" si="690"/>
        <v>0</v>
      </c>
      <c r="BV11063" s="4">
        <f t="shared" si="691"/>
        <v>0</v>
      </c>
      <c r="BW11063" s="23"/>
      <c r="BX11063" s="4">
        <f t="shared" si="692"/>
        <v>1</v>
      </c>
      <c r="BY11063" s="4">
        <f t="shared" si="693"/>
        <v>1</v>
      </c>
    </row>
    <row r="11064" spans="1:77">
      <c r="A11064" s="23">
        <v>11059</v>
      </c>
      <c r="BT11064" s="23">
        <v>11059</v>
      </c>
      <c r="BU11064" s="4">
        <f t="shared" si="690"/>
        <v>0</v>
      </c>
      <c r="BV11064" s="4">
        <f t="shared" si="691"/>
        <v>0</v>
      </c>
      <c r="BW11064" s="23"/>
      <c r="BX11064" s="4">
        <f t="shared" si="692"/>
        <v>1</v>
      </c>
      <c r="BY11064" s="4">
        <f t="shared" si="693"/>
        <v>1</v>
      </c>
    </row>
    <row r="11065" spans="1:77">
      <c r="A11065" s="23">
        <v>11060</v>
      </c>
      <c r="BT11065" s="23">
        <v>11060</v>
      </c>
      <c r="BU11065" s="4">
        <f t="shared" si="690"/>
        <v>0</v>
      </c>
      <c r="BV11065" s="4">
        <f t="shared" si="691"/>
        <v>0</v>
      </c>
      <c r="BW11065" s="23"/>
      <c r="BX11065" s="4">
        <f t="shared" si="692"/>
        <v>1</v>
      </c>
      <c r="BY11065" s="4">
        <f t="shared" si="693"/>
        <v>1</v>
      </c>
    </row>
    <row r="11066" spans="1:77">
      <c r="A11066" s="23">
        <v>11061</v>
      </c>
      <c r="BT11066" s="23">
        <v>11061</v>
      </c>
      <c r="BU11066" s="4">
        <f t="shared" si="690"/>
        <v>0</v>
      </c>
      <c r="BV11066" s="4">
        <f t="shared" si="691"/>
        <v>0</v>
      </c>
      <c r="BW11066" s="23"/>
      <c r="BX11066" s="4">
        <f t="shared" si="692"/>
        <v>1</v>
      </c>
      <c r="BY11066" s="4">
        <f t="shared" si="693"/>
        <v>1</v>
      </c>
    </row>
    <row r="11067" spans="1:77">
      <c r="A11067" s="23">
        <v>11062</v>
      </c>
      <c r="BT11067" s="23">
        <v>11062</v>
      </c>
      <c r="BU11067" s="4">
        <f t="shared" si="690"/>
        <v>0</v>
      </c>
      <c r="BV11067" s="4">
        <f t="shared" si="691"/>
        <v>0</v>
      </c>
      <c r="BW11067" s="23"/>
      <c r="BX11067" s="4">
        <f t="shared" si="692"/>
        <v>1</v>
      </c>
      <c r="BY11067" s="4">
        <f t="shared" si="693"/>
        <v>1</v>
      </c>
    </row>
    <row r="11068" spans="1:77">
      <c r="A11068" s="23">
        <v>11063</v>
      </c>
      <c r="BT11068" s="23">
        <v>11063</v>
      </c>
      <c r="BU11068" s="4">
        <f t="shared" si="690"/>
        <v>0</v>
      </c>
      <c r="BV11068" s="4">
        <f t="shared" si="691"/>
        <v>0</v>
      </c>
      <c r="BW11068" s="23"/>
      <c r="BX11068" s="4">
        <f t="shared" si="692"/>
        <v>1</v>
      </c>
      <c r="BY11068" s="4">
        <f t="shared" si="693"/>
        <v>1</v>
      </c>
    </row>
    <row r="11069" spans="1:77">
      <c r="A11069" s="23">
        <v>11064</v>
      </c>
      <c r="BT11069" s="23">
        <v>11064</v>
      </c>
      <c r="BU11069" s="4">
        <f t="shared" si="690"/>
        <v>0</v>
      </c>
      <c r="BV11069" s="4">
        <f t="shared" si="691"/>
        <v>0</v>
      </c>
      <c r="BW11069" s="23"/>
      <c r="BX11069" s="4">
        <f t="shared" si="692"/>
        <v>1</v>
      </c>
      <c r="BY11069" s="4">
        <f t="shared" si="693"/>
        <v>1</v>
      </c>
    </row>
    <row r="11070" spans="1:77">
      <c r="A11070" s="23">
        <v>11065</v>
      </c>
      <c r="BT11070" s="23">
        <v>11065</v>
      </c>
      <c r="BU11070" s="4">
        <f t="shared" si="690"/>
        <v>0</v>
      </c>
      <c r="BV11070" s="4">
        <f t="shared" si="691"/>
        <v>0</v>
      </c>
      <c r="BW11070" s="23"/>
      <c r="BX11070" s="4">
        <f t="shared" si="692"/>
        <v>1</v>
      </c>
      <c r="BY11070" s="4">
        <f t="shared" si="693"/>
        <v>1</v>
      </c>
    </row>
    <row r="11071" spans="1:77">
      <c r="A11071" s="23">
        <v>11066</v>
      </c>
      <c r="BT11071" s="23">
        <v>11066</v>
      </c>
      <c r="BU11071" s="4">
        <f t="shared" si="690"/>
        <v>0</v>
      </c>
      <c r="BV11071" s="4">
        <f t="shared" si="691"/>
        <v>0</v>
      </c>
      <c r="BW11071" s="23"/>
      <c r="BX11071" s="4">
        <f t="shared" si="692"/>
        <v>1</v>
      </c>
      <c r="BY11071" s="4">
        <f t="shared" si="693"/>
        <v>1</v>
      </c>
    </row>
    <row r="11072" spans="1:77">
      <c r="A11072" s="23">
        <v>11067</v>
      </c>
      <c r="BT11072" s="23">
        <v>11067</v>
      </c>
      <c r="BU11072" s="4">
        <f t="shared" si="690"/>
        <v>0</v>
      </c>
      <c r="BV11072" s="4">
        <f t="shared" si="691"/>
        <v>0</v>
      </c>
      <c r="BW11072" s="23"/>
      <c r="BX11072" s="4">
        <f t="shared" si="692"/>
        <v>1</v>
      </c>
      <c r="BY11072" s="4">
        <f t="shared" si="693"/>
        <v>1</v>
      </c>
    </row>
    <row r="11073" spans="1:77">
      <c r="A11073" s="23">
        <v>11068</v>
      </c>
      <c r="BT11073" s="23">
        <v>11068</v>
      </c>
      <c r="BU11073" s="4">
        <f t="shared" si="690"/>
        <v>0</v>
      </c>
      <c r="BV11073" s="4">
        <f t="shared" si="691"/>
        <v>0</v>
      </c>
      <c r="BW11073" s="23"/>
      <c r="BX11073" s="4">
        <f t="shared" si="692"/>
        <v>1</v>
      </c>
      <c r="BY11073" s="4">
        <f t="shared" si="693"/>
        <v>1</v>
      </c>
    </row>
    <row r="11074" spans="1:77">
      <c r="A11074" s="23">
        <v>11069</v>
      </c>
      <c r="BT11074" s="23">
        <v>11069</v>
      </c>
      <c r="BU11074" s="4">
        <f t="shared" si="690"/>
        <v>0</v>
      </c>
      <c r="BV11074" s="4">
        <f t="shared" si="691"/>
        <v>0</v>
      </c>
      <c r="BW11074" s="23"/>
      <c r="BX11074" s="4">
        <f t="shared" si="692"/>
        <v>1</v>
      </c>
      <c r="BY11074" s="4">
        <f t="shared" si="693"/>
        <v>1</v>
      </c>
    </row>
    <row r="11075" spans="1:77">
      <c r="A11075" s="23">
        <v>11070</v>
      </c>
      <c r="BT11075" s="23">
        <v>11070</v>
      </c>
      <c r="BU11075" s="4">
        <f t="shared" si="690"/>
        <v>0</v>
      </c>
      <c r="BV11075" s="4">
        <f t="shared" si="691"/>
        <v>0</v>
      </c>
      <c r="BW11075" s="23"/>
      <c r="BX11075" s="4">
        <f t="shared" si="692"/>
        <v>1</v>
      </c>
      <c r="BY11075" s="4">
        <f t="shared" si="693"/>
        <v>1</v>
      </c>
    </row>
    <row r="11076" spans="1:77">
      <c r="A11076" s="23">
        <v>11071</v>
      </c>
      <c r="BT11076" s="23">
        <v>11071</v>
      </c>
      <c r="BU11076" s="4">
        <f t="shared" si="690"/>
        <v>0</v>
      </c>
      <c r="BV11076" s="4">
        <f t="shared" si="691"/>
        <v>0</v>
      </c>
      <c r="BW11076" s="23"/>
      <c r="BX11076" s="4">
        <f t="shared" si="692"/>
        <v>1</v>
      </c>
      <c r="BY11076" s="4">
        <f t="shared" si="693"/>
        <v>1</v>
      </c>
    </row>
    <row r="11077" spans="1:77">
      <c r="A11077" s="23">
        <v>11072</v>
      </c>
      <c r="BT11077" s="23">
        <v>11072</v>
      </c>
      <c r="BU11077" s="4">
        <f t="shared" si="690"/>
        <v>0</v>
      </c>
      <c r="BV11077" s="4">
        <f t="shared" si="691"/>
        <v>0</v>
      </c>
      <c r="BW11077" s="23"/>
      <c r="BX11077" s="4">
        <f t="shared" si="692"/>
        <v>1</v>
      </c>
      <c r="BY11077" s="4">
        <f t="shared" si="693"/>
        <v>1</v>
      </c>
    </row>
    <row r="11078" spans="1:77">
      <c r="A11078" s="23">
        <v>11073</v>
      </c>
      <c r="BT11078" s="23">
        <v>11073</v>
      </c>
      <c r="BU11078" s="4">
        <f t="shared" si="690"/>
        <v>0</v>
      </c>
      <c r="BV11078" s="4">
        <f t="shared" si="691"/>
        <v>0</v>
      </c>
      <c r="BW11078" s="23"/>
      <c r="BX11078" s="4">
        <f t="shared" si="692"/>
        <v>1</v>
      </c>
      <c r="BY11078" s="4">
        <f t="shared" si="693"/>
        <v>1</v>
      </c>
    </row>
    <row r="11079" spans="1:77">
      <c r="A11079" s="23">
        <v>11074</v>
      </c>
      <c r="BT11079" s="23">
        <v>11074</v>
      </c>
      <c r="BU11079" s="4">
        <f t="shared" ref="BU11079:BU11142" si="694">BP11079*$BV$1-BQ11079</f>
        <v>0</v>
      </c>
      <c r="BV11079" s="4">
        <f t="shared" ref="BV11079:BV11142" si="695">BR11079*$BV$1-BS11079</f>
        <v>0</v>
      </c>
      <c r="BW11079" s="23"/>
      <c r="BX11079" s="4">
        <f t="shared" si="692"/>
        <v>1</v>
      </c>
      <c r="BY11079" s="4">
        <f t="shared" si="693"/>
        <v>1</v>
      </c>
    </row>
    <row r="11080" spans="1:77">
      <c r="A11080" s="23">
        <v>11075</v>
      </c>
      <c r="BT11080" s="23">
        <v>11075</v>
      </c>
      <c r="BU11080" s="4">
        <f t="shared" si="694"/>
        <v>0</v>
      </c>
      <c r="BV11080" s="4">
        <f t="shared" si="695"/>
        <v>0</v>
      </c>
      <c r="BW11080" s="23"/>
      <c r="BX11080" s="4">
        <f t="shared" si="692"/>
        <v>1</v>
      </c>
      <c r="BY11080" s="4">
        <f t="shared" si="693"/>
        <v>1</v>
      </c>
    </row>
    <row r="11081" spans="1:77">
      <c r="A11081" s="23">
        <v>11076</v>
      </c>
      <c r="BT11081" s="23">
        <v>11076</v>
      </c>
      <c r="BU11081" s="4">
        <f t="shared" si="694"/>
        <v>0</v>
      </c>
      <c r="BV11081" s="4">
        <f t="shared" si="695"/>
        <v>0</v>
      </c>
      <c r="BW11081" s="23"/>
      <c r="BX11081" s="4">
        <f t="shared" si="692"/>
        <v>1</v>
      </c>
      <c r="BY11081" s="4">
        <f t="shared" si="693"/>
        <v>1</v>
      </c>
    </row>
    <row r="11082" spans="1:77">
      <c r="A11082" s="23">
        <v>11077</v>
      </c>
      <c r="BT11082" s="23">
        <v>11077</v>
      </c>
      <c r="BU11082" s="4">
        <f t="shared" si="694"/>
        <v>0</v>
      </c>
      <c r="BV11082" s="4">
        <f t="shared" si="695"/>
        <v>0</v>
      </c>
      <c r="BW11082" s="23"/>
      <c r="BX11082" s="4">
        <f t="shared" si="692"/>
        <v>1</v>
      </c>
      <c r="BY11082" s="4">
        <f t="shared" si="693"/>
        <v>1</v>
      </c>
    </row>
    <row r="11083" spans="1:77">
      <c r="A11083" s="23">
        <v>11078</v>
      </c>
      <c r="BT11083" s="23">
        <v>11078</v>
      </c>
      <c r="BU11083" s="4">
        <f t="shared" si="694"/>
        <v>0</v>
      </c>
      <c r="BV11083" s="4">
        <f t="shared" si="695"/>
        <v>0</v>
      </c>
      <c r="BW11083" s="23"/>
      <c r="BX11083" s="4">
        <f t="shared" si="692"/>
        <v>1</v>
      </c>
      <c r="BY11083" s="4">
        <f t="shared" si="693"/>
        <v>1</v>
      </c>
    </row>
    <row r="11084" spans="1:77">
      <c r="A11084" s="23">
        <v>11079</v>
      </c>
      <c r="BT11084" s="23">
        <v>11079</v>
      </c>
      <c r="BU11084" s="4">
        <f t="shared" si="694"/>
        <v>0</v>
      </c>
      <c r="BV11084" s="4">
        <f t="shared" si="695"/>
        <v>0</v>
      </c>
      <c r="BW11084" s="23"/>
      <c r="BX11084" s="4">
        <f t="shared" si="692"/>
        <v>1</v>
      </c>
      <c r="BY11084" s="4">
        <f t="shared" si="693"/>
        <v>1</v>
      </c>
    </row>
    <row r="11085" spans="1:77">
      <c r="A11085" s="23">
        <v>11080</v>
      </c>
      <c r="BT11085" s="23">
        <v>11080</v>
      </c>
      <c r="BU11085" s="4">
        <f t="shared" si="694"/>
        <v>0</v>
      </c>
      <c r="BV11085" s="4">
        <f t="shared" si="695"/>
        <v>0</v>
      </c>
      <c r="BW11085" s="23"/>
      <c r="BX11085" s="4">
        <f t="shared" si="692"/>
        <v>1</v>
      </c>
      <c r="BY11085" s="4">
        <f t="shared" si="693"/>
        <v>1</v>
      </c>
    </row>
    <row r="11086" spans="1:77">
      <c r="A11086" s="23">
        <v>11081</v>
      </c>
      <c r="BT11086" s="23">
        <v>11081</v>
      </c>
      <c r="BU11086" s="4">
        <f t="shared" si="694"/>
        <v>0</v>
      </c>
      <c r="BV11086" s="4">
        <f t="shared" si="695"/>
        <v>0</v>
      </c>
      <c r="BW11086" s="23"/>
      <c r="BX11086" s="4">
        <f t="shared" si="692"/>
        <v>1</v>
      </c>
      <c r="BY11086" s="4">
        <f t="shared" si="693"/>
        <v>1</v>
      </c>
    </row>
    <row r="11087" spans="1:77">
      <c r="A11087" s="23">
        <v>11082</v>
      </c>
      <c r="BT11087" s="23">
        <v>11082</v>
      </c>
      <c r="BU11087" s="4">
        <f t="shared" si="694"/>
        <v>0</v>
      </c>
      <c r="BV11087" s="4">
        <f t="shared" si="695"/>
        <v>0</v>
      </c>
      <c r="BW11087" s="23"/>
      <c r="BX11087" s="4">
        <f t="shared" si="692"/>
        <v>1</v>
      </c>
      <c r="BY11087" s="4">
        <f t="shared" si="693"/>
        <v>1</v>
      </c>
    </row>
    <row r="11088" spans="1:77">
      <c r="A11088" s="23">
        <v>11083</v>
      </c>
      <c r="BT11088" s="23">
        <v>11083</v>
      </c>
      <c r="BU11088" s="4">
        <f t="shared" si="694"/>
        <v>0</v>
      </c>
      <c r="BV11088" s="4">
        <f t="shared" si="695"/>
        <v>0</v>
      </c>
      <c r="BW11088" s="23"/>
      <c r="BX11088" s="4">
        <f t="shared" si="692"/>
        <v>1</v>
      </c>
      <c r="BY11088" s="4">
        <f t="shared" si="693"/>
        <v>1</v>
      </c>
    </row>
    <row r="11089" spans="1:77">
      <c r="A11089" s="23">
        <v>11084</v>
      </c>
      <c r="BT11089" s="23">
        <v>11084</v>
      </c>
      <c r="BU11089" s="4">
        <f t="shared" si="694"/>
        <v>0</v>
      </c>
      <c r="BV11089" s="4">
        <f t="shared" si="695"/>
        <v>0</v>
      </c>
      <c r="BW11089" s="23"/>
      <c r="BX11089" s="4">
        <f t="shared" si="692"/>
        <v>1</v>
      </c>
      <c r="BY11089" s="4">
        <f t="shared" si="693"/>
        <v>1</v>
      </c>
    </row>
    <row r="11090" spans="1:77">
      <c r="A11090" s="23">
        <v>11085</v>
      </c>
      <c r="BT11090" s="23">
        <v>11085</v>
      </c>
      <c r="BU11090" s="4">
        <f t="shared" si="694"/>
        <v>0</v>
      </c>
      <c r="BV11090" s="4">
        <f t="shared" si="695"/>
        <v>0</v>
      </c>
      <c r="BW11090" s="23"/>
      <c r="BX11090" s="4">
        <f t="shared" si="692"/>
        <v>1</v>
      </c>
      <c r="BY11090" s="4">
        <f t="shared" si="693"/>
        <v>1</v>
      </c>
    </row>
    <row r="11091" spans="1:77">
      <c r="A11091" s="23">
        <v>11086</v>
      </c>
      <c r="BT11091" s="23">
        <v>11086</v>
      </c>
      <c r="BU11091" s="4">
        <f t="shared" si="694"/>
        <v>0</v>
      </c>
      <c r="BV11091" s="4">
        <f t="shared" si="695"/>
        <v>0</v>
      </c>
      <c r="BW11091" s="23"/>
      <c r="BX11091" s="4">
        <f t="shared" si="692"/>
        <v>1</v>
      </c>
      <c r="BY11091" s="4">
        <f t="shared" si="693"/>
        <v>1</v>
      </c>
    </row>
    <row r="11092" spans="1:77">
      <c r="A11092" s="23">
        <v>11087</v>
      </c>
      <c r="BT11092" s="23">
        <v>11087</v>
      </c>
      <c r="BU11092" s="4">
        <f t="shared" si="694"/>
        <v>0</v>
      </c>
      <c r="BV11092" s="4">
        <f t="shared" si="695"/>
        <v>0</v>
      </c>
      <c r="BW11092" s="23"/>
      <c r="BX11092" s="4">
        <f t="shared" si="692"/>
        <v>1</v>
      </c>
      <c r="BY11092" s="4">
        <f t="shared" si="693"/>
        <v>1</v>
      </c>
    </row>
    <row r="11093" spans="1:77">
      <c r="A11093" s="23">
        <v>11088</v>
      </c>
      <c r="BT11093" s="23">
        <v>11088</v>
      </c>
      <c r="BU11093" s="4">
        <f t="shared" si="694"/>
        <v>0</v>
      </c>
      <c r="BV11093" s="4">
        <f t="shared" si="695"/>
        <v>0</v>
      </c>
      <c r="BW11093" s="23"/>
      <c r="BX11093" s="4">
        <f t="shared" si="692"/>
        <v>1</v>
      </c>
      <c r="BY11093" s="4">
        <f t="shared" si="693"/>
        <v>1</v>
      </c>
    </row>
    <row r="11094" spans="1:77">
      <c r="A11094" s="23">
        <v>11089</v>
      </c>
      <c r="BT11094" s="23">
        <v>11089</v>
      </c>
      <c r="BU11094" s="4">
        <f t="shared" si="694"/>
        <v>0</v>
      </c>
      <c r="BV11094" s="4">
        <f t="shared" si="695"/>
        <v>0</v>
      </c>
      <c r="BW11094" s="23"/>
      <c r="BX11094" s="4">
        <f t="shared" ref="BX11094:BX11157" si="696">IF(BU11094=MAX($BU11094:$BV11094),1,0)</f>
        <v>1</v>
      </c>
      <c r="BY11094" s="4">
        <f t="shared" ref="BY11094:BY11157" si="697">IF(BV11094=MAX($BU11094:$BV11094),1,0)</f>
        <v>1</v>
      </c>
    </row>
    <row r="11095" spans="1:77">
      <c r="A11095" s="23">
        <v>11090</v>
      </c>
      <c r="BT11095" s="23">
        <v>11090</v>
      </c>
      <c r="BU11095" s="4">
        <f t="shared" si="694"/>
        <v>0</v>
      </c>
      <c r="BV11095" s="4">
        <f t="shared" si="695"/>
        <v>0</v>
      </c>
      <c r="BW11095" s="23"/>
      <c r="BX11095" s="4">
        <f t="shared" si="696"/>
        <v>1</v>
      </c>
      <c r="BY11095" s="4">
        <f t="shared" si="697"/>
        <v>1</v>
      </c>
    </row>
    <row r="11096" spans="1:77">
      <c r="A11096" s="23">
        <v>11091</v>
      </c>
      <c r="BT11096" s="23">
        <v>11091</v>
      </c>
      <c r="BU11096" s="4">
        <f t="shared" si="694"/>
        <v>0</v>
      </c>
      <c r="BV11096" s="4">
        <f t="shared" si="695"/>
        <v>0</v>
      </c>
      <c r="BW11096" s="23"/>
      <c r="BX11096" s="4">
        <f t="shared" si="696"/>
        <v>1</v>
      </c>
      <c r="BY11096" s="4">
        <f t="shared" si="697"/>
        <v>1</v>
      </c>
    </row>
    <row r="11097" spans="1:77">
      <c r="A11097" s="23">
        <v>11092</v>
      </c>
      <c r="BT11097" s="23">
        <v>11092</v>
      </c>
      <c r="BU11097" s="4">
        <f t="shared" si="694"/>
        <v>0</v>
      </c>
      <c r="BV11097" s="4">
        <f t="shared" si="695"/>
        <v>0</v>
      </c>
      <c r="BW11097" s="23"/>
      <c r="BX11097" s="4">
        <f t="shared" si="696"/>
        <v>1</v>
      </c>
      <c r="BY11097" s="4">
        <f t="shared" si="697"/>
        <v>1</v>
      </c>
    </row>
    <row r="11098" spans="1:77">
      <c r="A11098" s="23">
        <v>11093</v>
      </c>
      <c r="BT11098" s="23">
        <v>11093</v>
      </c>
      <c r="BU11098" s="4">
        <f t="shared" si="694"/>
        <v>0</v>
      </c>
      <c r="BV11098" s="4">
        <f t="shared" si="695"/>
        <v>0</v>
      </c>
      <c r="BW11098" s="23"/>
      <c r="BX11098" s="4">
        <f t="shared" si="696"/>
        <v>1</v>
      </c>
      <c r="BY11098" s="4">
        <f t="shared" si="697"/>
        <v>1</v>
      </c>
    </row>
    <row r="11099" spans="1:77">
      <c r="A11099" s="23">
        <v>11094</v>
      </c>
      <c r="BT11099" s="23">
        <v>11094</v>
      </c>
      <c r="BU11099" s="4">
        <f t="shared" si="694"/>
        <v>0</v>
      </c>
      <c r="BV11099" s="4">
        <f t="shared" si="695"/>
        <v>0</v>
      </c>
      <c r="BW11099" s="23"/>
      <c r="BX11099" s="4">
        <f t="shared" si="696"/>
        <v>1</v>
      </c>
      <c r="BY11099" s="4">
        <f t="shared" si="697"/>
        <v>1</v>
      </c>
    </row>
    <row r="11100" spans="1:77">
      <c r="A11100" s="23">
        <v>11095</v>
      </c>
      <c r="BT11100" s="23">
        <v>11095</v>
      </c>
      <c r="BU11100" s="4">
        <f t="shared" si="694"/>
        <v>0</v>
      </c>
      <c r="BV11100" s="4">
        <f t="shared" si="695"/>
        <v>0</v>
      </c>
      <c r="BW11100" s="23"/>
      <c r="BX11100" s="4">
        <f t="shared" si="696"/>
        <v>1</v>
      </c>
      <c r="BY11100" s="4">
        <f t="shared" si="697"/>
        <v>1</v>
      </c>
    </row>
    <row r="11101" spans="1:77">
      <c r="A11101" s="23">
        <v>11096</v>
      </c>
      <c r="BT11101" s="23">
        <v>11096</v>
      </c>
      <c r="BU11101" s="4">
        <f t="shared" si="694"/>
        <v>0</v>
      </c>
      <c r="BV11101" s="4">
        <f t="shared" si="695"/>
        <v>0</v>
      </c>
      <c r="BW11101" s="23"/>
      <c r="BX11101" s="4">
        <f t="shared" si="696"/>
        <v>1</v>
      </c>
      <c r="BY11101" s="4">
        <f t="shared" si="697"/>
        <v>1</v>
      </c>
    </row>
    <row r="11102" spans="1:77">
      <c r="A11102" s="23">
        <v>11097</v>
      </c>
      <c r="BT11102" s="23">
        <v>11097</v>
      </c>
      <c r="BU11102" s="4">
        <f t="shared" si="694"/>
        <v>0</v>
      </c>
      <c r="BV11102" s="4">
        <f t="shared" si="695"/>
        <v>0</v>
      </c>
      <c r="BW11102" s="23"/>
      <c r="BX11102" s="4">
        <f t="shared" si="696"/>
        <v>1</v>
      </c>
      <c r="BY11102" s="4">
        <f t="shared" si="697"/>
        <v>1</v>
      </c>
    </row>
    <row r="11103" spans="1:77">
      <c r="A11103" s="23">
        <v>11098</v>
      </c>
      <c r="BT11103" s="23">
        <v>11098</v>
      </c>
      <c r="BU11103" s="4">
        <f t="shared" si="694"/>
        <v>0</v>
      </c>
      <c r="BV11103" s="4">
        <f t="shared" si="695"/>
        <v>0</v>
      </c>
      <c r="BW11103" s="23"/>
      <c r="BX11103" s="4">
        <f t="shared" si="696"/>
        <v>1</v>
      </c>
      <c r="BY11103" s="4">
        <f t="shared" si="697"/>
        <v>1</v>
      </c>
    </row>
    <row r="11104" spans="1:77">
      <c r="A11104" s="23">
        <v>11099</v>
      </c>
      <c r="BT11104" s="23">
        <v>11099</v>
      </c>
      <c r="BU11104" s="4">
        <f t="shared" si="694"/>
        <v>0</v>
      </c>
      <c r="BV11104" s="4">
        <f t="shared" si="695"/>
        <v>0</v>
      </c>
      <c r="BW11104" s="23"/>
      <c r="BX11104" s="4">
        <f t="shared" si="696"/>
        <v>1</v>
      </c>
      <c r="BY11104" s="4">
        <f t="shared" si="697"/>
        <v>1</v>
      </c>
    </row>
    <row r="11105" spans="1:77">
      <c r="A11105" s="23">
        <v>11100</v>
      </c>
      <c r="BT11105" s="23">
        <v>11100</v>
      </c>
      <c r="BU11105" s="4">
        <f t="shared" si="694"/>
        <v>0</v>
      </c>
      <c r="BV11105" s="4">
        <f t="shared" si="695"/>
        <v>0</v>
      </c>
      <c r="BW11105" s="23"/>
      <c r="BX11105" s="4">
        <f t="shared" si="696"/>
        <v>1</v>
      </c>
      <c r="BY11105" s="4">
        <f t="shared" si="697"/>
        <v>1</v>
      </c>
    </row>
    <row r="11106" spans="1:77">
      <c r="A11106" s="23">
        <v>11101</v>
      </c>
      <c r="BT11106" s="23">
        <v>11101</v>
      </c>
      <c r="BU11106" s="4">
        <f t="shared" si="694"/>
        <v>0</v>
      </c>
      <c r="BV11106" s="4">
        <f t="shared" si="695"/>
        <v>0</v>
      </c>
      <c r="BW11106" s="23"/>
      <c r="BX11106" s="4">
        <f t="shared" si="696"/>
        <v>1</v>
      </c>
      <c r="BY11106" s="4">
        <f t="shared" si="697"/>
        <v>1</v>
      </c>
    </row>
    <row r="11107" spans="1:77">
      <c r="A11107" s="23">
        <v>11102</v>
      </c>
      <c r="BT11107" s="23">
        <v>11102</v>
      </c>
      <c r="BU11107" s="4">
        <f t="shared" si="694"/>
        <v>0</v>
      </c>
      <c r="BV11107" s="4">
        <f t="shared" si="695"/>
        <v>0</v>
      </c>
      <c r="BW11107" s="23"/>
      <c r="BX11107" s="4">
        <f t="shared" si="696"/>
        <v>1</v>
      </c>
      <c r="BY11107" s="4">
        <f t="shared" si="697"/>
        <v>1</v>
      </c>
    </row>
    <row r="11108" spans="1:77">
      <c r="A11108" s="23">
        <v>11103</v>
      </c>
      <c r="BT11108" s="23">
        <v>11103</v>
      </c>
      <c r="BU11108" s="4">
        <f t="shared" si="694"/>
        <v>0</v>
      </c>
      <c r="BV11108" s="4">
        <f t="shared" si="695"/>
        <v>0</v>
      </c>
      <c r="BW11108" s="23"/>
      <c r="BX11108" s="4">
        <f t="shared" si="696"/>
        <v>1</v>
      </c>
      <c r="BY11108" s="4">
        <f t="shared" si="697"/>
        <v>1</v>
      </c>
    </row>
    <row r="11109" spans="1:77">
      <c r="A11109" s="23">
        <v>11104</v>
      </c>
      <c r="BT11109" s="23">
        <v>11104</v>
      </c>
      <c r="BU11109" s="4">
        <f t="shared" si="694"/>
        <v>0</v>
      </c>
      <c r="BV11109" s="4">
        <f t="shared" si="695"/>
        <v>0</v>
      </c>
      <c r="BW11109" s="23"/>
      <c r="BX11109" s="4">
        <f t="shared" si="696"/>
        <v>1</v>
      </c>
      <c r="BY11109" s="4">
        <f t="shared" si="697"/>
        <v>1</v>
      </c>
    </row>
    <row r="11110" spans="1:77">
      <c r="A11110" s="23">
        <v>11105</v>
      </c>
      <c r="BT11110" s="23">
        <v>11105</v>
      </c>
      <c r="BU11110" s="4">
        <f t="shared" si="694"/>
        <v>0</v>
      </c>
      <c r="BV11110" s="4">
        <f t="shared" si="695"/>
        <v>0</v>
      </c>
      <c r="BW11110" s="23"/>
      <c r="BX11110" s="4">
        <f t="shared" si="696"/>
        <v>1</v>
      </c>
      <c r="BY11110" s="4">
        <f t="shared" si="697"/>
        <v>1</v>
      </c>
    </row>
    <row r="11111" spans="1:77">
      <c r="A11111" s="23">
        <v>11106</v>
      </c>
      <c r="BT11111" s="23">
        <v>11106</v>
      </c>
      <c r="BU11111" s="4">
        <f t="shared" si="694"/>
        <v>0</v>
      </c>
      <c r="BV11111" s="4">
        <f t="shared" si="695"/>
        <v>0</v>
      </c>
      <c r="BW11111" s="23"/>
      <c r="BX11111" s="4">
        <f t="shared" si="696"/>
        <v>1</v>
      </c>
      <c r="BY11111" s="4">
        <f t="shared" si="697"/>
        <v>1</v>
      </c>
    </row>
    <row r="11112" spans="1:77">
      <c r="A11112" s="23">
        <v>11107</v>
      </c>
      <c r="BT11112" s="23">
        <v>11107</v>
      </c>
      <c r="BU11112" s="4">
        <f t="shared" si="694"/>
        <v>0</v>
      </c>
      <c r="BV11112" s="4">
        <f t="shared" si="695"/>
        <v>0</v>
      </c>
      <c r="BW11112" s="23"/>
      <c r="BX11112" s="4">
        <f t="shared" si="696"/>
        <v>1</v>
      </c>
      <c r="BY11112" s="4">
        <f t="shared" si="697"/>
        <v>1</v>
      </c>
    </row>
    <row r="11113" spans="1:77">
      <c r="A11113" s="23">
        <v>11108</v>
      </c>
      <c r="BT11113" s="23">
        <v>11108</v>
      </c>
      <c r="BU11113" s="4">
        <f t="shared" si="694"/>
        <v>0</v>
      </c>
      <c r="BV11113" s="4">
        <f t="shared" si="695"/>
        <v>0</v>
      </c>
      <c r="BW11113" s="23"/>
      <c r="BX11113" s="4">
        <f t="shared" si="696"/>
        <v>1</v>
      </c>
      <c r="BY11113" s="4">
        <f t="shared" si="697"/>
        <v>1</v>
      </c>
    </row>
    <row r="11114" spans="1:77">
      <c r="A11114" s="23">
        <v>11109</v>
      </c>
      <c r="BT11114" s="23">
        <v>11109</v>
      </c>
      <c r="BU11114" s="4">
        <f t="shared" si="694"/>
        <v>0</v>
      </c>
      <c r="BV11114" s="4">
        <f t="shared" si="695"/>
        <v>0</v>
      </c>
      <c r="BW11114" s="23"/>
      <c r="BX11114" s="4">
        <f t="shared" si="696"/>
        <v>1</v>
      </c>
      <c r="BY11114" s="4">
        <f t="shared" si="697"/>
        <v>1</v>
      </c>
    </row>
    <row r="11115" spans="1:77">
      <c r="A11115" s="23">
        <v>11110</v>
      </c>
      <c r="BT11115" s="23">
        <v>11110</v>
      </c>
      <c r="BU11115" s="4">
        <f t="shared" si="694"/>
        <v>0</v>
      </c>
      <c r="BV11115" s="4">
        <f t="shared" si="695"/>
        <v>0</v>
      </c>
      <c r="BW11115" s="23"/>
      <c r="BX11115" s="4">
        <f t="shared" si="696"/>
        <v>1</v>
      </c>
      <c r="BY11115" s="4">
        <f t="shared" si="697"/>
        <v>1</v>
      </c>
    </row>
    <row r="11116" spans="1:77">
      <c r="A11116" s="23">
        <v>11111</v>
      </c>
      <c r="BT11116" s="23">
        <v>11111</v>
      </c>
      <c r="BU11116" s="4">
        <f t="shared" si="694"/>
        <v>0</v>
      </c>
      <c r="BV11116" s="4">
        <f t="shared" si="695"/>
        <v>0</v>
      </c>
      <c r="BW11116" s="23"/>
      <c r="BX11116" s="4">
        <f t="shared" si="696"/>
        <v>1</v>
      </c>
      <c r="BY11116" s="4">
        <f t="shared" si="697"/>
        <v>1</v>
      </c>
    </row>
    <row r="11117" spans="1:77">
      <c r="A11117" s="23">
        <v>11112</v>
      </c>
      <c r="BT11117" s="23">
        <v>11112</v>
      </c>
      <c r="BU11117" s="4">
        <f t="shared" si="694"/>
        <v>0</v>
      </c>
      <c r="BV11117" s="4">
        <f t="shared" si="695"/>
        <v>0</v>
      </c>
      <c r="BW11117" s="23"/>
      <c r="BX11117" s="4">
        <f t="shared" si="696"/>
        <v>1</v>
      </c>
      <c r="BY11117" s="4">
        <f t="shared" si="697"/>
        <v>1</v>
      </c>
    </row>
    <row r="11118" spans="1:77">
      <c r="A11118" s="23">
        <v>11113</v>
      </c>
      <c r="BT11118" s="23">
        <v>11113</v>
      </c>
      <c r="BU11118" s="4">
        <f t="shared" si="694"/>
        <v>0</v>
      </c>
      <c r="BV11118" s="4">
        <f t="shared" si="695"/>
        <v>0</v>
      </c>
      <c r="BW11118" s="23"/>
      <c r="BX11118" s="4">
        <f t="shared" si="696"/>
        <v>1</v>
      </c>
      <c r="BY11118" s="4">
        <f t="shared" si="697"/>
        <v>1</v>
      </c>
    </row>
    <row r="11119" spans="1:77">
      <c r="A11119" s="23">
        <v>11114</v>
      </c>
      <c r="BT11119" s="23">
        <v>11114</v>
      </c>
      <c r="BU11119" s="4">
        <f t="shared" si="694"/>
        <v>0</v>
      </c>
      <c r="BV11119" s="4">
        <f t="shared" si="695"/>
        <v>0</v>
      </c>
      <c r="BW11119" s="23"/>
      <c r="BX11119" s="4">
        <f t="shared" si="696"/>
        <v>1</v>
      </c>
      <c r="BY11119" s="4">
        <f t="shared" si="697"/>
        <v>1</v>
      </c>
    </row>
    <row r="11120" spans="1:77">
      <c r="A11120" s="23">
        <v>11115</v>
      </c>
      <c r="BT11120" s="23">
        <v>11115</v>
      </c>
      <c r="BU11120" s="4">
        <f t="shared" si="694"/>
        <v>0</v>
      </c>
      <c r="BV11120" s="4">
        <f t="shared" si="695"/>
        <v>0</v>
      </c>
      <c r="BW11120" s="23"/>
      <c r="BX11120" s="4">
        <f t="shared" si="696"/>
        <v>1</v>
      </c>
      <c r="BY11120" s="4">
        <f t="shared" si="697"/>
        <v>1</v>
      </c>
    </row>
    <row r="11121" spans="1:77">
      <c r="A11121" s="23">
        <v>11116</v>
      </c>
      <c r="BT11121" s="23">
        <v>11116</v>
      </c>
      <c r="BU11121" s="4">
        <f t="shared" si="694"/>
        <v>0</v>
      </c>
      <c r="BV11121" s="4">
        <f t="shared" si="695"/>
        <v>0</v>
      </c>
      <c r="BW11121" s="23"/>
      <c r="BX11121" s="4">
        <f t="shared" si="696"/>
        <v>1</v>
      </c>
      <c r="BY11121" s="4">
        <f t="shared" si="697"/>
        <v>1</v>
      </c>
    </row>
    <row r="11122" spans="1:77">
      <c r="A11122" s="23">
        <v>11117</v>
      </c>
      <c r="BT11122" s="23">
        <v>11117</v>
      </c>
      <c r="BU11122" s="4">
        <f t="shared" si="694"/>
        <v>0</v>
      </c>
      <c r="BV11122" s="4">
        <f t="shared" si="695"/>
        <v>0</v>
      </c>
      <c r="BW11122" s="23"/>
      <c r="BX11122" s="4">
        <f t="shared" si="696"/>
        <v>1</v>
      </c>
      <c r="BY11122" s="4">
        <f t="shared" si="697"/>
        <v>1</v>
      </c>
    </row>
    <row r="11123" spans="1:77">
      <c r="A11123" s="23">
        <v>11118</v>
      </c>
      <c r="BT11123" s="23">
        <v>11118</v>
      </c>
      <c r="BU11123" s="4">
        <f t="shared" si="694"/>
        <v>0</v>
      </c>
      <c r="BV11123" s="4">
        <f t="shared" si="695"/>
        <v>0</v>
      </c>
      <c r="BW11123" s="23"/>
      <c r="BX11123" s="4">
        <f t="shared" si="696"/>
        <v>1</v>
      </c>
      <c r="BY11123" s="4">
        <f t="shared" si="697"/>
        <v>1</v>
      </c>
    </row>
    <row r="11124" spans="1:77">
      <c r="A11124" s="23">
        <v>11119</v>
      </c>
      <c r="BT11124" s="23">
        <v>11119</v>
      </c>
      <c r="BU11124" s="4">
        <f t="shared" si="694"/>
        <v>0</v>
      </c>
      <c r="BV11124" s="4">
        <f t="shared" si="695"/>
        <v>0</v>
      </c>
      <c r="BW11124" s="23"/>
      <c r="BX11124" s="4">
        <f t="shared" si="696"/>
        <v>1</v>
      </c>
      <c r="BY11124" s="4">
        <f t="shared" si="697"/>
        <v>1</v>
      </c>
    </row>
    <row r="11125" spans="1:77">
      <c r="A11125" s="23">
        <v>11120</v>
      </c>
      <c r="BT11125" s="23">
        <v>11120</v>
      </c>
      <c r="BU11125" s="4">
        <f t="shared" si="694"/>
        <v>0</v>
      </c>
      <c r="BV11125" s="4">
        <f t="shared" si="695"/>
        <v>0</v>
      </c>
      <c r="BW11125" s="23"/>
      <c r="BX11125" s="4">
        <f t="shared" si="696"/>
        <v>1</v>
      </c>
      <c r="BY11125" s="4">
        <f t="shared" si="697"/>
        <v>1</v>
      </c>
    </row>
    <row r="11126" spans="1:77">
      <c r="A11126" s="23">
        <v>11121</v>
      </c>
      <c r="BT11126" s="23">
        <v>11121</v>
      </c>
      <c r="BU11126" s="4">
        <f t="shared" si="694"/>
        <v>0</v>
      </c>
      <c r="BV11126" s="4">
        <f t="shared" si="695"/>
        <v>0</v>
      </c>
      <c r="BW11126" s="23"/>
      <c r="BX11126" s="4">
        <f t="shared" si="696"/>
        <v>1</v>
      </c>
      <c r="BY11126" s="4">
        <f t="shared" si="697"/>
        <v>1</v>
      </c>
    </row>
    <row r="11127" spans="1:77">
      <c r="A11127" s="23">
        <v>11122</v>
      </c>
      <c r="BT11127" s="23">
        <v>11122</v>
      </c>
      <c r="BU11127" s="4">
        <f t="shared" si="694"/>
        <v>0</v>
      </c>
      <c r="BV11127" s="4">
        <f t="shared" si="695"/>
        <v>0</v>
      </c>
      <c r="BW11127" s="23"/>
      <c r="BX11127" s="4">
        <f t="shared" si="696"/>
        <v>1</v>
      </c>
      <c r="BY11127" s="4">
        <f t="shared" si="697"/>
        <v>1</v>
      </c>
    </row>
    <row r="11128" spans="1:77">
      <c r="A11128" s="23">
        <v>11123</v>
      </c>
      <c r="BT11128" s="23">
        <v>11123</v>
      </c>
      <c r="BU11128" s="4">
        <f t="shared" si="694"/>
        <v>0</v>
      </c>
      <c r="BV11128" s="4">
        <f t="shared" si="695"/>
        <v>0</v>
      </c>
      <c r="BW11128" s="23"/>
      <c r="BX11128" s="4">
        <f t="shared" si="696"/>
        <v>1</v>
      </c>
      <c r="BY11128" s="4">
        <f t="shared" si="697"/>
        <v>1</v>
      </c>
    </row>
    <row r="11129" spans="1:77">
      <c r="A11129" s="23">
        <v>11124</v>
      </c>
      <c r="BT11129" s="23">
        <v>11124</v>
      </c>
      <c r="BU11129" s="4">
        <f t="shared" si="694"/>
        <v>0</v>
      </c>
      <c r="BV11129" s="4">
        <f t="shared" si="695"/>
        <v>0</v>
      </c>
      <c r="BW11129" s="23"/>
      <c r="BX11129" s="4">
        <f t="shared" si="696"/>
        <v>1</v>
      </c>
      <c r="BY11129" s="4">
        <f t="shared" si="697"/>
        <v>1</v>
      </c>
    </row>
    <row r="11130" spans="1:77">
      <c r="A11130" s="23">
        <v>11125</v>
      </c>
      <c r="BT11130" s="23">
        <v>11125</v>
      </c>
      <c r="BU11130" s="4">
        <f t="shared" si="694"/>
        <v>0</v>
      </c>
      <c r="BV11130" s="4">
        <f t="shared" si="695"/>
        <v>0</v>
      </c>
      <c r="BW11130" s="23"/>
      <c r="BX11130" s="4">
        <f t="shared" si="696"/>
        <v>1</v>
      </c>
      <c r="BY11130" s="4">
        <f t="shared" si="697"/>
        <v>1</v>
      </c>
    </row>
    <row r="11131" spans="1:77">
      <c r="A11131" s="23">
        <v>11126</v>
      </c>
      <c r="BT11131" s="23">
        <v>11126</v>
      </c>
      <c r="BU11131" s="4">
        <f t="shared" si="694"/>
        <v>0</v>
      </c>
      <c r="BV11131" s="4">
        <f t="shared" si="695"/>
        <v>0</v>
      </c>
      <c r="BW11131" s="23"/>
      <c r="BX11131" s="4">
        <f t="shared" si="696"/>
        <v>1</v>
      </c>
      <c r="BY11131" s="4">
        <f t="shared" si="697"/>
        <v>1</v>
      </c>
    </row>
    <row r="11132" spans="1:77">
      <c r="A11132" s="23">
        <v>11127</v>
      </c>
      <c r="BT11132" s="23">
        <v>11127</v>
      </c>
      <c r="BU11132" s="4">
        <f t="shared" si="694"/>
        <v>0</v>
      </c>
      <c r="BV11132" s="4">
        <f t="shared" si="695"/>
        <v>0</v>
      </c>
      <c r="BW11132" s="23"/>
      <c r="BX11132" s="4">
        <f t="shared" si="696"/>
        <v>1</v>
      </c>
      <c r="BY11132" s="4">
        <f t="shared" si="697"/>
        <v>1</v>
      </c>
    </row>
    <row r="11133" spans="1:77">
      <c r="A11133" s="23">
        <v>11128</v>
      </c>
      <c r="BT11133" s="23">
        <v>11128</v>
      </c>
      <c r="BU11133" s="4">
        <f t="shared" si="694"/>
        <v>0</v>
      </c>
      <c r="BV11133" s="4">
        <f t="shared" si="695"/>
        <v>0</v>
      </c>
      <c r="BW11133" s="23"/>
      <c r="BX11133" s="4">
        <f t="shared" si="696"/>
        <v>1</v>
      </c>
      <c r="BY11133" s="4">
        <f t="shared" si="697"/>
        <v>1</v>
      </c>
    </row>
    <row r="11134" spans="1:77">
      <c r="A11134" s="23">
        <v>11129</v>
      </c>
      <c r="BT11134" s="23">
        <v>11129</v>
      </c>
      <c r="BU11134" s="4">
        <f t="shared" si="694"/>
        <v>0</v>
      </c>
      <c r="BV11134" s="4">
        <f t="shared" si="695"/>
        <v>0</v>
      </c>
      <c r="BW11134" s="23"/>
      <c r="BX11134" s="4">
        <f t="shared" si="696"/>
        <v>1</v>
      </c>
      <c r="BY11134" s="4">
        <f t="shared" si="697"/>
        <v>1</v>
      </c>
    </row>
    <row r="11135" spans="1:77">
      <c r="A11135" s="23">
        <v>11130</v>
      </c>
      <c r="BT11135" s="23">
        <v>11130</v>
      </c>
      <c r="BU11135" s="4">
        <f t="shared" si="694"/>
        <v>0</v>
      </c>
      <c r="BV11135" s="4">
        <f t="shared" si="695"/>
        <v>0</v>
      </c>
      <c r="BW11135" s="23"/>
      <c r="BX11135" s="4">
        <f t="shared" si="696"/>
        <v>1</v>
      </c>
      <c r="BY11135" s="4">
        <f t="shared" si="697"/>
        <v>1</v>
      </c>
    </row>
    <row r="11136" spans="1:77">
      <c r="A11136" s="23">
        <v>11131</v>
      </c>
      <c r="BT11136" s="23">
        <v>11131</v>
      </c>
      <c r="BU11136" s="4">
        <f t="shared" si="694"/>
        <v>0</v>
      </c>
      <c r="BV11136" s="4">
        <f t="shared" si="695"/>
        <v>0</v>
      </c>
      <c r="BW11136" s="23"/>
      <c r="BX11136" s="4">
        <f t="shared" si="696"/>
        <v>1</v>
      </c>
      <c r="BY11136" s="4">
        <f t="shared" si="697"/>
        <v>1</v>
      </c>
    </row>
    <row r="11137" spans="1:77">
      <c r="A11137" s="23">
        <v>11132</v>
      </c>
      <c r="BT11137" s="23">
        <v>11132</v>
      </c>
      <c r="BU11137" s="4">
        <f t="shared" si="694"/>
        <v>0</v>
      </c>
      <c r="BV11137" s="4">
        <f t="shared" si="695"/>
        <v>0</v>
      </c>
      <c r="BW11137" s="23"/>
      <c r="BX11137" s="4">
        <f t="shared" si="696"/>
        <v>1</v>
      </c>
      <c r="BY11137" s="4">
        <f t="shared" si="697"/>
        <v>1</v>
      </c>
    </row>
    <row r="11138" spans="1:77">
      <c r="A11138" s="23">
        <v>11133</v>
      </c>
      <c r="BT11138" s="23">
        <v>11133</v>
      </c>
      <c r="BU11138" s="4">
        <f t="shared" si="694"/>
        <v>0</v>
      </c>
      <c r="BV11138" s="4">
        <f t="shared" si="695"/>
        <v>0</v>
      </c>
      <c r="BW11138" s="23"/>
      <c r="BX11138" s="4">
        <f t="shared" si="696"/>
        <v>1</v>
      </c>
      <c r="BY11138" s="4">
        <f t="shared" si="697"/>
        <v>1</v>
      </c>
    </row>
    <row r="11139" spans="1:77">
      <c r="A11139" s="23">
        <v>11134</v>
      </c>
      <c r="BT11139" s="23">
        <v>11134</v>
      </c>
      <c r="BU11139" s="4">
        <f t="shared" si="694"/>
        <v>0</v>
      </c>
      <c r="BV11139" s="4">
        <f t="shared" si="695"/>
        <v>0</v>
      </c>
      <c r="BW11139" s="23"/>
      <c r="BX11139" s="4">
        <f t="shared" si="696"/>
        <v>1</v>
      </c>
      <c r="BY11139" s="4">
        <f t="shared" si="697"/>
        <v>1</v>
      </c>
    </row>
    <row r="11140" spans="1:77">
      <c r="A11140" s="23">
        <v>11135</v>
      </c>
      <c r="BT11140" s="23">
        <v>11135</v>
      </c>
      <c r="BU11140" s="4">
        <f t="shared" si="694"/>
        <v>0</v>
      </c>
      <c r="BV11140" s="4">
        <f t="shared" si="695"/>
        <v>0</v>
      </c>
      <c r="BW11140" s="23"/>
      <c r="BX11140" s="4">
        <f t="shared" si="696"/>
        <v>1</v>
      </c>
      <c r="BY11140" s="4">
        <f t="shared" si="697"/>
        <v>1</v>
      </c>
    </row>
    <row r="11141" spans="1:77">
      <c r="A11141" s="23">
        <v>11136</v>
      </c>
      <c r="BT11141" s="23">
        <v>11136</v>
      </c>
      <c r="BU11141" s="4">
        <f t="shared" si="694"/>
        <v>0</v>
      </c>
      <c r="BV11141" s="4">
        <f t="shared" si="695"/>
        <v>0</v>
      </c>
      <c r="BW11141" s="23"/>
      <c r="BX11141" s="4">
        <f t="shared" si="696"/>
        <v>1</v>
      </c>
      <c r="BY11141" s="4">
        <f t="shared" si="697"/>
        <v>1</v>
      </c>
    </row>
    <row r="11142" spans="1:77">
      <c r="A11142" s="23">
        <v>11137</v>
      </c>
      <c r="BT11142" s="23">
        <v>11137</v>
      </c>
      <c r="BU11142" s="4">
        <f t="shared" si="694"/>
        <v>0</v>
      </c>
      <c r="BV11142" s="4">
        <f t="shared" si="695"/>
        <v>0</v>
      </c>
      <c r="BW11142" s="23"/>
      <c r="BX11142" s="4">
        <f t="shared" si="696"/>
        <v>1</v>
      </c>
      <c r="BY11142" s="4">
        <f t="shared" si="697"/>
        <v>1</v>
      </c>
    </row>
    <row r="11143" spans="1:77">
      <c r="A11143" s="23">
        <v>11138</v>
      </c>
      <c r="BT11143" s="23">
        <v>11138</v>
      </c>
      <c r="BU11143" s="4">
        <f t="shared" ref="BU11143:BU11206" si="698">BP11143*$BV$1-BQ11143</f>
        <v>0</v>
      </c>
      <c r="BV11143" s="4">
        <f t="shared" ref="BV11143:BV11206" si="699">BR11143*$BV$1-BS11143</f>
        <v>0</v>
      </c>
      <c r="BW11143" s="23"/>
      <c r="BX11143" s="4">
        <f t="shared" si="696"/>
        <v>1</v>
      </c>
      <c r="BY11143" s="4">
        <f t="shared" si="697"/>
        <v>1</v>
      </c>
    </row>
    <row r="11144" spans="1:77">
      <c r="A11144" s="23">
        <v>11139</v>
      </c>
      <c r="BT11144" s="23">
        <v>11139</v>
      </c>
      <c r="BU11144" s="4">
        <f t="shared" si="698"/>
        <v>0</v>
      </c>
      <c r="BV11144" s="4">
        <f t="shared" si="699"/>
        <v>0</v>
      </c>
      <c r="BW11144" s="23"/>
      <c r="BX11144" s="4">
        <f t="shared" si="696"/>
        <v>1</v>
      </c>
      <c r="BY11144" s="4">
        <f t="shared" si="697"/>
        <v>1</v>
      </c>
    </row>
    <row r="11145" spans="1:77">
      <c r="A11145" s="23">
        <v>11140</v>
      </c>
      <c r="BT11145" s="23">
        <v>11140</v>
      </c>
      <c r="BU11145" s="4">
        <f t="shared" si="698"/>
        <v>0</v>
      </c>
      <c r="BV11145" s="4">
        <f t="shared" si="699"/>
        <v>0</v>
      </c>
      <c r="BW11145" s="23"/>
      <c r="BX11145" s="4">
        <f t="shared" si="696"/>
        <v>1</v>
      </c>
      <c r="BY11145" s="4">
        <f t="shared" si="697"/>
        <v>1</v>
      </c>
    </row>
    <row r="11146" spans="1:77">
      <c r="A11146" s="23">
        <v>11141</v>
      </c>
      <c r="BT11146" s="23">
        <v>11141</v>
      </c>
      <c r="BU11146" s="4">
        <f t="shared" si="698"/>
        <v>0</v>
      </c>
      <c r="BV11146" s="4">
        <f t="shared" si="699"/>
        <v>0</v>
      </c>
      <c r="BW11146" s="23"/>
      <c r="BX11146" s="4">
        <f t="shared" si="696"/>
        <v>1</v>
      </c>
      <c r="BY11146" s="4">
        <f t="shared" si="697"/>
        <v>1</v>
      </c>
    </row>
    <row r="11147" spans="1:77">
      <c r="A11147" s="23">
        <v>11142</v>
      </c>
      <c r="BT11147" s="23">
        <v>11142</v>
      </c>
      <c r="BU11147" s="4">
        <f t="shared" si="698"/>
        <v>0</v>
      </c>
      <c r="BV11147" s="4">
        <f t="shared" si="699"/>
        <v>0</v>
      </c>
      <c r="BW11147" s="23"/>
      <c r="BX11147" s="4">
        <f t="shared" si="696"/>
        <v>1</v>
      </c>
      <c r="BY11147" s="4">
        <f t="shared" si="697"/>
        <v>1</v>
      </c>
    </row>
    <row r="11148" spans="1:77">
      <c r="A11148" s="23">
        <v>11143</v>
      </c>
      <c r="BT11148" s="23">
        <v>11143</v>
      </c>
      <c r="BU11148" s="4">
        <f t="shared" si="698"/>
        <v>0</v>
      </c>
      <c r="BV11148" s="4">
        <f t="shared" si="699"/>
        <v>0</v>
      </c>
      <c r="BW11148" s="23"/>
      <c r="BX11148" s="4">
        <f t="shared" si="696"/>
        <v>1</v>
      </c>
      <c r="BY11148" s="4">
        <f t="shared" si="697"/>
        <v>1</v>
      </c>
    </row>
    <row r="11149" spans="1:77">
      <c r="A11149" s="23">
        <v>11144</v>
      </c>
      <c r="BT11149" s="23">
        <v>11144</v>
      </c>
      <c r="BU11149" s="4">
        <f t="shared" si="698"/>
        <v>0</v>
      </c>
      <c r="BV11149" s="4">
        <f t="shared" si="699"/>
        <v>0</v>
      </c>
      <c r="BW11149" s="23"/>
      <c r="BX11149" s="4">
        <f t="shared" si="696"/>
        <v>1</v>
      </c>
      <c r="BY11149" s="4">
        <f t="shared" si="697"/>
        <v>1</v>
      </c>
    </row>
    <row r="11150" spans="1:77">
      <c r="A11150" s="23">
        <v>11145</v>
      </c>
      <c r="BT11150" s="23">
        <v>11145</v>
      </c>
      <c r="BU11150" s="4">
        <f t="shared" si="698"/>
        <v>0</v>
      </c>
      <c r="BV11150" s="4">
        <f t="shared" si="699"/>
        <v>0</v>
      </c>
      <c r="BW11150" s="23"/>
      <c r="BX11150" s="4">
        <f t="shared" si="696"/>
        <v>1</v>
      </c>
      <c r="BY11150" s="4">
        <f t="shared" si="697"/>
        <v>1</v>
      </c>
    </row>
    <row r="11151" spans="1:77">
      <c r="A11151" s="23">
        <v>11146</v>
      </c>
      <c r="BT11151" s="23">
        <v>11146</v>
      </c>
      <c r="BU11151" s="4">
        <f t="shared" si="698"/>
        <v>0</v>
      </c>
      <c r="BV11151" s="4">
        <f t="shared" si="699"/>
        <v>0</v>
      </c>
      <c r="BW11151" s="23"/>
      <c r="BX11151" s="4">
        <f t="shared" si="696"/>
        <v>1</v>
      </c>
      <c r="BY11151" s="4">
        <f t="shared" si="697"/>
        <v>1</v>
      </c>
    </row>
    <row r="11152" spans="1:77">
      <c r="A11152" s="23">
        <v>11147</v>
      </c>
      <c r="BT11152" s="23">
        <v>11147</v>
      </c>
      <c r="BU11152" s="4">
        <f t="shared" si="698"/>
        <v>0</v>
      </c>
      <c r="BV11152" s="4">
        <f t="shared" si="699"/>
        <v>0</v>
      </c>
      <c r="BW11152" s="23"/>
      <c r="BX11152" s="4">
        <f t="shared" si="696"/>
        <v>1</v>
      </c>
      <c r="BY11152" s="4">
        <f t="shared" si="697"/>
        <v>1</v>
      </c>
    </row>
    <row r="11153" spans="1:77">
      <c r="A11153" s="23">
        <v>11148</v>
      </c>
      <c r="BT11153" s="23">
        <v>11148</v>
      </c>
      <c r="BU11153" s="4">
        <f t="shared" si="698"/>
        <v>0</v>
      </c>
      <c r="BV11153" s="4">
        <f t="shared" si="699"/>
        <v>0</v>
      </c>
      <c r="BW11153" s="23"/>
      <c r="BX11153" s="4">
        <f t="shared" si="696"/>
        <v>1</v>
      </c>
      <c r="BY11153" s="4">
        <f t="shared" si="697"/>
        <v>1</v>
      </c>
    </row>
    <row r="11154" spans="1:77">
      <c r="A11154" s="23">
        <v>11149</v>
      </c>
      <c r="BT11154" s="23">
        <v>11149</v>
      </c>
      <c r="BU11154" s="4">
        <f t="shared" si="698"/>
        <v>0</v>
      </c>
      <c r="BV11154" s="4">
        <f t="shared" si="699"/>
        <v>0</v>
      </c>
      <c r="BW11154" s="23"/>
      <c r="BX11154" s="4">
        <f t="shared" si="696"/>
        <v>1</v>
      </c>
      <c r="BY11154" s="4">
        <f t="shared" si="697"/>
        <v>1</v>
      </c>
    </row>
    <row r="11155" spans="1:77">
      <c r="A11155" s="23">
        <v>11150</v>
      </c>
      <c r="BT11155" s="23">
        <v>11150</v>
      </c>
      <c r="BU11155" s="4">
        <f t="shared" si="698"/>
        <v>0</v>
      </c>
      <c r="BV11155" s="4">
        <f t="shared" si="699"/>
        <v>0</v>
      </c>
      <c r="BW11155" s="23"/>
      <c r="BX11155" s="4">
        <f t="shared" si="696"/>
        <v>1</v>
      </c>
      <c r="BY11155" s="4">
        <f t="shared" si="697"/>
        <v>1</v>
      </c>
    </row>
    <row r="11156" spans="1:77">
      <c r="A11156" s="23">
        <v>11151</v>
      </c>
      <c r="BT11156" s="23">
        <v>11151</v>
      </c>
      <c r="BU11156" s="4">
        <f t="shared" si="698"/>
        <v>0</v>
      </c>
      <c r="BV11156" s="4">
        <f t="shared" si="699"/>
        <v>0</v>
      </c>
      <c r="BW11156" s="23"/>
      <c r="BX11156" s="4">
        <f t="shared" si="696"/>
        <v>1</v>
      </c>
      <c r="BY11156" s="4">
        <f t="shared" si="697"/>
        <v>1</v>
      </c>
    </row>
    <row r="11157" spans="1:77">
      <c r="A11157" s="23">
        <v>11152</v>
      </c>
      <c r="BT11157" s="23">
        <v>11152</v>
      </c>
      <c r="BU11157" s="4">
        <f t="shared" si="698"/>
        <v>0</v>
      </c>
      <c r="BV11157" s="4">
        <f t="shared" si="699"/>
        <v>0</v>
      </c>
      <c r="BW11157" s="23"/>
      <c r="BX11157" s="4">
        <f t="shared" si="696"/>
        <v>1</v>
      </c>
      <c r="BY11157" s="4">
        <f t="shared" si="697"/>
        <v>1</v>
      </c>
    </row>
    <row r="11158" spans="1:77">
      <c r="A11158" s="23">
        <v>11153</v>
      </c>
      <c r="BT11158" s="23">
        <v>11153</v>
      </c>
      <c r="BU11158" s="4">
        <f t="shared" si="698"/>
        <v>0</v>
      </c>
      <c r="BV11158" s="4">
        <f t="shared" si="699"/>
        <v>0</v>
      </c>
      <c r="BW11158" s="23"/>
      <c r="BX11158" s="4">
        <f t="shared" ref="BX11158:BX11221" si="700">IF(BU11158=MAX($BU11158:$BV11158),1,0)</f>
        <v>1</v>
      </c>
      <c r="BY11158" s="4">
        <f t="shared" ref="BY11158:BY11221" si="701">IF(BV11158=MAX($BU11158:$BV11158),1,0)</f>
        <v>1</v>
      </c>
    </row>
    <row r="11159" spans="1:77">
      <c r="A11159" s="23">
        <v>11154</v>
      </c>
      <c r="BT11159" s="23">
        <v>11154</v>
      </c>
      <c r="BU11159" s="4">
        <f t="shared" si="698"/>
        <v>0</v>
      </c>
      <c r="BV11159" s="4">
        <f t="shared" si="699"/>
        <v>0</v>
      </c>
      <c r="BW11159" s="23"/>
      <c r="BX11159" s="4">
        <f t="shared" si="700"/>
        <v>1</v>
      </c>
      <c r="BY11159" s="4">
        <f t="shared" si="701"/>
        <v>1</v>
      </c>
    </row>
    <row r="11160" spans="1:77">
      <c r="A11160" s="23">
        <v>11155</v>
      </c>
      <c r="BT11160" s="23">
        <v>11155</v>
      </c>
      <c r="BU11160" s="4">
        <f t="shared" si="698"/>
        <v>0</v>
      </c>
      <c r="BV11160" s="4">
        <f t="shared" si="699"/>
        <v>0</v>
      </c>
      <c r="BW11160" s="23"/>
      <c r="BX11160" s="4">
        <f t="shared" si="700"/>
        <v>1</v>
      </c>
      <c r="BY11160" s="4">
        <f t="shared" si="701"/>
        <v>1</v>
      </c>
    </row>
    <row r="11161" spans="1:77">
      <c r="A11161" s="23">
        <v>11156</v>
      </c>
      <c r="BT11161" s="23">
        <v>11156</v>
      </c>
      <c r="BU11161" s="4">
        <f t="shared" si="698"/>
        <v>0</v>
      </c>
      <c r="BV11161" s="4">
        <f t="shared" si="699"/>
        <v>0</v>
      </c>
      <c r="BW11161" s="23"/>
      <c r="BX11161" s="4">
        <f t="shared" si="700"/>
        <v>1</v>
      </c>
      <c r="BY11161" s="4">
        <f t="shared" si="701"/>
        <v>1</v>
      </c>
    </row>
    <row r="11162" spans="1:77">
      <c r="A11162" s="23">
        <v>11157</v>
      </c>
      <c r="BT11162" s="23">
        <v>11157</v>
      </c>
      <c r="BU11162" s="4">
        <f t="shared" si="698"/>
        <v>0</v>
      </c>
      <c r="BV11162" s="4">
        <f t="shared" si="699"/>
        <v>0</v>
      </c>
      <c r="BW11162" s="23"/>
      <c r="BX11162" s="4">
        <f t="shared" si="700"/>
        <v>1</v>
      </c>
      <c r="BY11162" s="4">
        <f t="shared" si="701"/>
        <v>1</v>
      </c>
    </row>
    <row r="11163" spans="1:77">
      <c r="A11163" s="23">
        <v>11158</v>
      </c>
      <c r="BT11163" s="23">
        <v>11158</v>
      </c>
      <c r="BU11163" s="4">
        <f t="shared" si="698"/>
        <v>0</v>
      </c>
      <c r="BV11163" s="4">
        <f t="shared" si="699"/>
        <v>0</v>
      </c>
      <c r="BW11163" s="23"/>
      <c r="BX11163" s="4">
        <f t="shared" si="700"/>
        <v>1</v>
      </c>
      <c r="BY11163" s="4">
        <f t="shared" si="701"/>
        <v>1</v>
      </c>
    </row>
    <row r="11164" spans="1:77">
      <c r="A11164" s="23">
        <v>11159</v>
      </c>
      <c r="BT11164" s="23">
        <v>11159</v>
      </c>
      <c r="BU11164" s="4">
        <f t="shared" si="698"/>
        <v>0</v>
      </c>
      <c r="BV11164" s="4">
        <f t="shared" si="699"/>
        <v>0</v>
      </c>
      <c r="BW11164" s="23"/>
      <c r="BX11164" s="4">
        <f t="shared" si="700"/>
        <v>1</v>
      </c>
      <c r="BY11164" s="4">
        <f t="shared" si="701"/>
        <v>1</v>
      </c>
    </row>
    <row r="11165" spans="1:77">
      <c r="A11165" s="23">
        <v>11160</v>
      </c>
      <c r="BT11165" s="23">
        <v>11160</v>
      </c>
      <c r="BU11165" s="4">
        <f t="shared" si="698"/>
        <v>0</v>
      </c>
      <c r="BV11165" s="4">
        <f t="shared" si="699"/>
        <v>0</v>
      </c>
      <c r="BW11165" s="23"/>
      <c r="BX11165" s="4">
        <f t="shared" si="700"/>
        <v>1</v>
      </c>
      <c r="BY11165" s="4">
        <f t="shared" si="701"/>
        <v>1</v>
      </c>
    </row>
    <row r="11166" spans="1:77">
      <c r="A11166" s="23">
        <v>11161</v>
      </c>
      <c r="BT11166" s="23">
        <v>11161</v>
      </c>
      <c r="BU11166" s="4">
        <f t="shared" si="698"/>
        <v>0</v>
      </c>
      <c r="BV11166" s="4">
        <f t="shared" si="699"/>
        <v>0</v>
      </c>
      <c r="BW11166" s="23"/>
      <c r="BX11166" s="4">
        <f t="shared" si="700"/>
        <v>1</v>
      </c>
      <c r="BY11166" s="4">
        <f t="shared" si="701"/>
        <v>1</v>
      </c>
    </row>
    <row r="11167" spans="1:77">
      <c r="A11167" s="23">
        <v>11162</v>
      </c>
      <c r="BT11167" s="23">
        <v>11162</v>
      </c>
      <c r="BU11167" s="4">
        <f t="shared" si="698"/>
        <v>0</v>
      </c>
      <c r="BV11167" s="4">
        <f t="shared" si="699"/>
        <v>0</v>
      </c>
      <c r="BW11167" s="23"/>
      <c r="BX11167" s="4">
        <f t="shared" si="700"/>
        <v>1</v>
      </c>
      <c r="BY11167" s="4">
        <f t="shared" si="701"/>
        <v>1</v>
      </c>
    </row>
    <row r="11168" spans="1:77">
      <c r="A11168" s="23">
        <v>11163</v>
      </c>
      <c r="BT11168" s="23">
        <v>11163</v>
      </c>
      <c r="BU11168" s="4">
        <f t="shared" si="698"/>
        <v>0</v>
      </c>
      <c r="BV11168" s="4">
        <f t="shared" si="699"/>
        <v>0</v>
      </c>
      <c r="BW11168" s="23"/>
      <c r="BX11168" s="4">
        <f t="shared" si="700"/>
        <v>1</v>
      </c>
      <c r="BY11168" s="4">
        <f t="shared" si="701"/>
        <v>1</v>
      </c>
    </row>
    <row r="11169" spans="1:77">
      <c r="A11169" s="23">
        <v>11164</v>
      </c>
      <c r="BT11169" s="23">
        <v>11164</v>
      </c>
      <c r="BU11169" s="4">
        <f t="shared" si="698"/>
        <v>0</v>
      </c>
      <c r="BV11169" s="4">
        <f t="shared" si="699"/>
        <v>0</v>
      </c>
      <c r="BW11169" s="23"/>
      <c r="BX11169" s="4">
        <f t="shared" si="700"/>
        <v>1</v>
      </c>
      <c r="BY11169" s="4">
        <f t="shared" si="701"/>
        <v>1</v>
      </c>
    </row>
    <row r="11170" spans="1:77">
      <c r="A11170" s="23">
        <v>11165</v>
      </c>
      <c r="BT11170" s="23">
        <v>11165</v>
      </c>
      <c r="BU11170" s="4">
        <f t="shared" si="698"/>
        <v>0</v>
      </c>
      <c r="BV11170" s="4">
        <f t="shared" si="699"/>
        <v>0</v>
      </c>
      <c r="BW11170" s="23"/>
      <c r="BX11170" s="4">
        <f t="shared" si="700"/>
        <v>1</v>
      </c>
      <c r="BY11170" s="4">
        <f t="shared" si="701"/>
        <v>1</v>
      </c>
    </row>
    <row r="11171" spans="1:77">
      <c r="A11171" s="23">
        <v>11166</v>
      </c>
      <c r="BT11171" s="23">
        <v>11166</v>
      </c>
      <c r="BU11171" s="4">
        <f t="shared" si="698"/>
        <v>0</v>
      </c>
      <c r="BV11171" s="4">
        <f t="shared" si="699"/>
        <v>0</v>
      </c>
      <c r="BW11171" s="23"/>
      <c r="BX11171" s="4">
        <f t="shared" si="700"/>
        <v>1</v>
      </c>
      <c r="BY11171" s="4">
        <f t="shared" si="701"/>
        <v>1</v>
      </c>
    </row>
    <row r="11172" spans="1:77">
      <c r="A11172" s="23">
        <v>11167</v>
      </c>
      <c r="BT11172" s="23">
        <v>11167</v>
      </c>
      <c r="BU11172" s="4">
        <f t="shared" si="698"/>
        <v>0</v>
      </c>
      <c r="BV11172" s="4">
        <f t="shared" si="699"/>
        <v>0</v>
      </c>
      <c r="BW11172" s="23"/>
      <c r="BX11172" s="4">
        <f t="shared" si="700"/>
        <v>1</v>
      </c>
      <c r="BY11172" s="4">
        <f t="shared" si="701"/>
        <v>1</v>
      </c>
    </row>
    <row r="11173" spans="1:77">
      <c r="A11173" s="23">
        <v>11168</v>
      </c>
      <c r="BT11173" s="23">
        <v>11168</v>
      </c>
      <c r="BU11173" s="4">
        <f t="shared" si="698"/>
        <v>0</v>
      </c>
      <c r="BV11173" s="4">
        <f t="shared" si="699"/>
        <v>0</v>
      </c>
      <c r="BW11173" s="23"/>
      <c r="BX11173" s="4">
        <f t="shared" si="700"/>
        <v>1</v>
      </c>
      <c r="BY11173" s="4">
        <f t="shared" si="701"/>
        <v>1</v>
      </c>
    </row>
    <row r="11174" spans="1:77">
      <c r="A11174" s="23">
        <v>11169</v>
      </c>
      <c r="BT11174" s="23">
        <v>11169</v>
      </c>
      <c r="BU11174" s="4">
        <f t="shared" si="698"/>
        <v>0</v>
      </c>
      <c r="BV11174" s="4">
        <f t="shared" si="699"/>
        <v>0</v>
      </c>
      <c r="BW11174" s="23"/>
      <c r="BX11174" s="4">
        <f t="shared" si="700"/>
        <v>1</v>
      </c>
      <c r="BY11174" s="4">
        <f t="shared" si="701"/>
        <v>1</v>
      </c>
    </row>
    <row r="11175" spans="1:77">
      <c r="A11175" s="23">
        <v>11170</v>
      </c>
      <c r="BT11175" s="23">
        <v>11170</v>
      </c>
      <c r="BU11175" s="4">
        <f t="shared" si="698"/>
        <v>0</v>
      </c>
      <c r="BV11175" s="4">
        <f t="shared" si="699"/>
        <v>0</v>
      </c>
      <c r="BW11175" s="23"/>
      <c r="BX11175" s="4">
        <f t="shared" si="700"/>
        <v>1</v>
      </c>
      <c r="BY11175" s="4">
        <f t="shared" si="701"/>
        <v>1</v>
      </c>
    </row>
    <row r="11176" spans="1:77">
      <c r="A11176" s="23">
        <v>11171</v>
      </c>
      <c r="BT11176" s="23">
        <v>11171</v>
      </c>
      <c r="BU11176" s="4">
        <f t="shared" si="698"/>
        <v>0</v>
      </c>
      <c r="BV11176" s="4">
        <f t="shared" si="699"/>
        <v>0</v>
      </c>
      <c r="BW11176" s="23"/>
      <c r="BX11176" s="4">
        <f t="shared" si="700"/>
        <v>1</v>
      </c>
      <c r="BY11176" s="4">
        <f t="shared" si="701"/>
        <v>1</v>
      </c>
    </row>
    <row r="11177" spans="1:77">
      <c r="A11177" s="23">
        <v>11172</v>
      </c>
      <c r="BT11177" s="23">
        <v>11172</v>
      </c>
      <c r="BU11177" s="4">
        <f t="shared" si="698"/>
        <v>0</v>
      </c>
      <c r="BV11177" s="4">
        <f t="shared" si="699"/>
        <v>0</v>
      </c>
      <c r="BW11177" s="23"/>
      <c r="BX11177" s="4">
        <f t="shared" si="700"/>
        <v>1</v>
      </c>
      <c r="BY11177" s="4">
        <f t="shared" si="701"/>
        <v>1</v>
      </c>
    </row>
    <row r="11178" spans="1:77">
      <c r="A11178" s="23">
        <v>11173</v>
      </c>
      <c r="BT11178" s="23">
        <v>11173</v>
      </c>
      <c r="BU11178" s="4">
        <f t="shared" si="698"/>
        <v>0</v>
      </c>
      <c r="BV11178" s="4">
        <f t="shared" si="699"/>
        <v>0</v>
      </c>
      <c r="BW11178" s="23"/>
      <c r="BX11178" s="4">
        <f t="shared" si="700"/>
        <v>1</v>
      </c>
      <c r="BY11178" s="4">
        <f t="shared" si="701"/>
        <v>1</v>
      </c>
    </row>
    <row r="11179" spans="1:77">
      <c r="A11179" s="23">
        <v>11174</v>
      </c>
      <c r="BT11179" s="23">
        <v>11174</v>
      </c>
      <c r="BU11179" s="4">
        <f t="shared" si="698"/>
        <v>0</v>
      </c>
      <c r="BV11179" s="4">
        <f t="shared" si="699"/>
        <v>0</v>
      </c>
      <c r="BW11179" s="23"/>
      <c r="BX11179" s="4">
        <f t="shared" si="700"/>
        <v>1</v>
      </c>
      <c r="BY11179" s="4">
        <f t="shared" si="701"/>
        <v>1</v>
      </c>
    </row>
    <row r="11180" spans="1:77">
      <c r="A11180" s="23">
        <v>11175</v>
      </c>
      <c r="BT11180" s="23">
        <v>11175</v>
      </c>
      <c r="BU11180" s="4">
        <f t="shared" si="698"/>
        <v>0</v>
      </c>
      <c r="BV11180" s="4">
        <f t="shared" si="699"/>
        <v>0</v>
      </c>
      <c r="BW11180" s="23"/>
      <c r="BX11180" s="4">
        <f t="shared" si="700"/>
        <v>1</v>
      </c>
      <c r="BY11180" s="4">
        <f t="shared" si="701"/>
        <v>1</v>
      </c>
    </row>
    <row r="11181" spans="1:77">
      <c r="A11181" s="23">
        <v>11176</v>
      </c>
      <c r="BT11181" s="23">
        <v>11176</v>
      </c>
      <c r="BU11181" s="4">
        <f t="shared" si="698"/>
        <v>0</v>
      </c>
      <c r="BV11181" s="4">
        <f t="shared" si="699"/>
        <v>0</v>
      </c>
      <c r="BW11181" s="23"/>
      <c r="BX11181" s="4">
        <f t="shared" si="700"/>
        <v>1</v>
      </c>
      <c r="BY11181" s="4">
        <f t="shared" si="701"/>
        <v>1</v>
      </c>
    </row>
    <row r="11182" spans="1:77">
      <c r="A11182" s="23">
        <v>11177</v>
      </c>
      <c r="BT11182" s="23">
        <v>11177</v>
      </c>
      <c r="BU11182" s="4">
        <f t="shared" si="698"/>
        <v>0</v>
      </c>
      <c r="BV11182" s="4">
        <f t="shared" si="699"/>
        <v>0</v>
      </c>
      <c r="BW11182" s="23"/>
      <c r="BX11182" s="4">
        <f t="shared" si="700"/>
        <v>1</v>
      </c>
      <c r="BY11182" s="4">
        <f t="shared" si="701"/>
        <v>1</v>
      </c>
    </row>
    <row r="11183" spans="1:77">
      <c r="A11183" s="23">
        <v>11178</v>
      </c>
      <c r="BT11183" s="23">
        <v>11178</v>
      </c>
      <c r="BU11183" s="4">
        <f t="shared" si="698"/>
        <v>0</v>
      </c>
      <c r="BV11183" s="4">
        <f t="shared" si="699"/>
        <v>0</v>
      </c>
      <c r="BW11183" s="23"/>
      <c r="BX11183" s="4">
        <f t="shared" si="700"/>
        <v>1</v>
      </c>
      <c r="BY11183" s="4">
        <f t="shared" si="701"/>
        <v>1</v>
      </c>
    </row>
    <row r="11184" spans="1:77">
      <c r="A11184" s="23">
        <v>11179</v>
      </c>
      <c r="BT11184" s="23">
        <v>11179</v>
      </c>
      <c r="BU11184" s="4">
        <f t="shared" si="698"/>
        <v>0</v>
      </c>
      <c r="BV11184" s="4">
        <f t="shared" si="699"/>
        <v>0</v>
      </c>
      <c r="BW11184" s="23"/>
      <c r="BX11184" s="4">
        <f t="shared" si="700"/>
        <v>1</v>
      </c>
      <c r="BY11184" s="4">
        <f t="shared" si="701"/>
        <v>1</v>
      </c>
    </row>
    <row r="11185" spans="1:77">
      <c r="A11185" s="23">
        <v>11180</v>
      </c>
      <c r="BT11185" s="23">
        <v>11180</v>
      </c>
      <c r="BU11185" s="4">
        <f t="shared" si="698"/>
        <v>0</v>
      </c>
      <c r="BV11185" s="4">
        <f t="shared" si="699"/>
        <v>0</v>
      </c>
      <c r="BW11185" s="23"/>
      <c r="BX11185" s="4">
        <f t="shared" si="700"/>
        <v>1</v>
      </c>
      <c r="BY11185" s="4">
        <f t="shared" si="701"/>
        <v>1</v>
      </c>
    </row>
    <row r="11186" spans="1:77">
      <c r="A11186" s="23">
        <v>11181</v>
      </c>
      <c r="BT11186" s="23">
        <v>11181</v>
      </c>
      <c r="BU11186" s="4">
        <f t="shared" si="698"/>
        <v>0</v>
      </c>
      <c r="BV11186" s="4">
        <f t="shared" si="699"/>
        <v>0</v>
      </c>
      <c r="BW11186" s="23"/>
      <c r="BX11186" s="4">
        <f t="shared" si="700"/>
        <v>1</v>
      </c>
      <c r="BY11186" s="4">
        <f t="shared" si="701"/>
        <v>1</v>
      </c>
    </row>
    <row r="11187" spans="1:77">
      <c r="A11187" s="23">
        <v>11182</v>
      </c>
      <c r="BT11187" s="23">
        <v>11182</v>
      </c>
      <c r="BU11187" s="4">
        <f t="shared" si="698"/>
        <v>0</v>
      </c>
      <c r="BV11187" s="4">
        <f t="shared" si="699"/>
        <v>0</v>
      </c>
      <c r="BW11187" s="23"/>
      <c r="BX11187" s="4">
        <f t="shared" si="700"/>
        <v>1</v>
      </c>
      <c r="BY11187" s="4">
        <f t="shared" si="701"/>
        <v>1</v>
      </c>
    </row>
    <row r="11188" spans="1:77">
      <c r="A11188" s="23">
        <v>11183</v>
      </c>
      <c r="BT11188" s="23">
        <v>11183</v>
      </c>
      <c r="BU11188" s="4">
        <f t="shared" si="698"/>
        <v>0</v>
      </c>
      <c r="BV11188" s="4">
        <f t="shared" si="699"/>
        <v>0</v>
      </c>
      <c r="BW11188" s="23"/>
      <c r="BX11188" s="4">
        <f t="shared" si="700"/>
        <v>1</v>
      </c>
      <c r="BY11188" s="4">
        <f t="shared" si="701"/>
        <v>1</v>
      </c>
    </row>
    <row r="11189" spans="1:77">
      <c r="A11189" s="23">
        <v>11184</v>
      </c>
      <c r="BT11189" s="23">
        <v>11184</v>
      </c>
      <c r="BU11189" s="4">
        <f t="shared" si="698"/>
        <v>0</v>
      </c>
      <c r="BV11189" s="4">
        <f t="shared" si="699"/>
        <v>0</v>
      </c>
      <c r="BW11189" s="23"/>
      <c r="BX11189" s="4">
        <f t="shared" si="700"/>
        <v>1</v>
      </c>
      <c r="BY11189" s="4">
        <f t="shared" si="701"/>
        <v>1</v>
      </c>
    </row>
    <row r="11190" spans="1:77">
      <c r="A11190" s="23">
        <v>11185</v>
      </c>
      <c r="BT11190" s="23">
        <v>11185</v>
      </c>
      <c r="BU11190" s="4">
        <f t="shared" si="698"/>
        <v>0</v>
      </c>
      <c r="BV11190" s="4">
        <f t="shared" si="699"/>
        <v>0</v>
      </c>
      <c r="BW11190" s="23"/>
      <c r="BX11190" s="4">
        <f t="shared" si="700"/>
        <v>1</v>
      </c>
      <c r="BY11190" s="4">
        <f t="shared" si="701"/>
        <v>1</v>
      </c>
    </row>
    <row r="11191" spans="1:77">
      <c r="A11191" s="23">
        <v>11186</v>
      </c>
      <c r="BT11191" s="23">
        <v>11186</v>
      </c>
      <c r="BU11191" s="4">
        <f t="shared" si="698"/>
        <v>0</v>
      </c>
      <c r="BV11191" s="4">
        <f t="shared" si="699"/>
        <v>0</v>
      </c>
      <c r="BW11191" s="23"/>
      <c r="BX11191" s="4">
        <f t="shared" si="700"/>
        <v>1</v>
      </c>
      <c r="BY11191" s="4">
        <f t="shared" si="701"/>
        <v>1</v>
      </c>
    </row>
    <row r="11192" spans="1:77">
      <c r="A11192" s="23">
        <v>11187</v>
      </c>
      <c r="BT11192" s="23">
        <v>11187</v>
      </c>
      <c r="BU11192" s="4">
        <f t="shared" si="698"/>
        <v>0</v>
      </c>
      <c r="BV11192" s="4">
        <f t="shared" si="699"/>
        <v>0</v>
      </c>
      <c r="BW11192" s="23"/>
      <c r="BX11192" s="4">
        <f t="shared" si="700"/>
        <v>1</v>
      </c>
      <c r="BY11192" s="4">
        <f t="shared" si="701"/>
        <v>1</v>
      </c>
    </row>
    <row r="11193" spans="1:77">
      <c r="A11193" s="23">
        <v>11188</v>
      </c>
      <c r="BT11193" s="23">
        <v>11188</v>
      </c>
      <c r="BU11193" s="4">
        <f t="shared" si="698"/>
        <v>0</v>
      </c>
      <c r="BV11193" s="4">
        <f t="shared" si="699"/>
        <v>0</v>
      </c>
      <c r="BW11193" s="23"/>
      <c r="BX11193" s="4">
        <f t="shared" si="700"/>
        <v>1</v>
      </c>
      <c r="BY11193" s="4">
        <f t="shared" si="701"/>
        <v>1</v>
      </c>
    </row>
    <row r="11194" spans="1:77">
      <c r="A11194" s="23">
        <v>11189</v>
      </c>
      <c r="BT11194" s="23">
        <v>11189</v>
      </c>
      <c r="BU11194" s="4">
        <f t="shared" si="698"/>
        <v>0</v>
      </c>
      <c r="BV11194" s="4">
        <f t="shared" si="699"/>
        <v>0</v>
      </c>
      <c r="BW11194" s="23"/>
      <c r="BX11194" s="4">
        <f t="shared" si="700"/>
        <v>1</v>
      </c>
      <c r="BY11194" s="4">
        <f t="shared" si="701"/>
        <v>1</v>
      </c>
    </row>
    <row r="11195" spans="1:77">
      <c r="A11195" s="23">
        <v>11190</v>
      </c>
      <c r="BT11195" s="23">
        <v>11190</v>
      </c>
      <c r="BU11195" s="4">
        <f t="shared" si="698"/>
        <v>0</v>
      </c>
      <c r="BV11195" s="4">
        <f t="shared" si="699"/>
        <v>0</v>
      </c>
      <c r="BW11195" s="23"/>
      <c r="BX11195" s="4">
        <f t="shared" si="700"/>
        <v>1</v>
      </c>
      <c r="BY11195" s="4">
        <f t="shared" si="701"/>
        <v>1</v>
      </c>
    </row>
    <row r="11196" spans="1:77">
      <c r="A11196" s="23">
        <v>11191</v>
      </c>
      <c r="BT11196" s="23">
        <v>11191</v>
      </c>
      <c r="BU11196" s="4">
        <f t="shared" si="698"/>
        <v>0</v>
      </c>
      <c r="BV11196" s="4">
        <f t="shared" si="699"/>
        <v>0</v>
      </c>
      <c r="BW11196" s="23"/>
      <c r="BX11196" s="4">
        <f t="shared" si="700"/>
        <v>1</v>
      </c>
      <c r="BY11196" s="4">
        <f t="shared" si="701"/>
        <v>1</v>
      </c>
    </row>
    <row r="11197" spans="1:77">
      <c r="A11197" s="23">
        <v>11192</v>
      </c>
      <c r="BT11197" s="23">
        <v>11192</v>
      </c>
      <c r="BU11197" s="4">
        <f t="shared" si="698"/>
        <v>0</v>
      </c>
      <c r="BV11197" s="4">
        <f t="shared" si="699"/>
        <v>0</v>
      </c>
      <c r="BW11197" s="23"/>
      <c r="BX11197" s="4">
        <f t="shared" si="700"/>
        <v>1</v>
      </c>
      <c r="BY11197" s="4">
        <f t="shared" si="701"/>
        <v>1</v>
      </c>
    </row>
    <row r="11198" spans="1:77">
      <c r="A11198" s="23">
        <v>11193</v>
      </c>
      <c r="BT11198" s="23">
        <v>11193</v>
      </c>
      <c r="BU11198" s="4">
        <f t="shared" si="698"/>
        <v>0</v>
      </c>
      <c r="BV11198" s="4">
        <f t="shared" si="699"/>
        <v>0</v>
      </c>
      <c r="BW11198" s="23"/>
      <c r="BX11198" s="4">
        <f t="shared" si="700"/>
        <v>1</v>
      </c>
      <c r="BY11198" s="4">
        <f t="shared" si="701"/>
        <v>1</v>
      </c>
    </row>
    <row r="11199" spans="1:77">
      <c r="A11199" s="23">
        <v>11194</v>
      </c>
      <c r="BT11199" s="23">
        <v>11194</v>
      </c>
      <c r="BU11199" s="4">
        <f t="shared" si="698"/>
        <v>0</v>
      </c>
      <c r="BV11199" s="4">
        <f t="shared" si="699"/>
        <v>0</v>
      </c>
      <c r="BW11199" s="23"/>
      <c r="BX11199" s="4">
        <f t="shared" si="700"/>
        <v>1</v>
      </c>
      <c r="BY11199" s="4">
        <f t="shared" si="701"/>
        <v>1</v>
      </c>
    </row>
    <row r="11200" spans="1:77">
      <c r="A11200" s="23">
        <v>11195</v>
      </c>
      <c r="BT11200" s="23">
        <v>11195</v>
      </c>
      <c r="BU11200" s="4">
        <f t="shared" si="698"/>
        <v>0</v>
      </c>
      <c r="BV11200" s="4">
        <f t="shared" si="699"/>
        <v>0</v>
      </c>
      <c r="BW11200" s="23"/>
      <c r="BX11200" s="4">
        <f t="shared" si="700"/>
        <v>1</v>
      </c>
      <c r="BY11200" s="4">
        <f t="shared" si="701"/>
        <v>1</v>
      </c>
    </row>
    <row r="11201" spans="1:77">
      <c r="A11201" s="23">
        <v>11196</v>
      </c>
      <c r="BT11201" s="23">
        <v>11196</v>
      </c>
      <c r="BU11201" s="4">
        <f t="shared" si="698"/>
        <v>0</v>
      </c>
      <c r="BV11201" s="4">
        <f t="shared" si="699"/>
        <v>0</v>
      </c>
      <c r="BW11201" s="23"/>
      <c r="BX11201" s="4">
        <f t="shared" si="700"/>
        <v>1</v>
      </c>
      <c r="BY11201" s="4">
        <f t="shared" si="701"/>
        <v>1</v>
      </c>
    </row>
    <row r="11202" spans="1:77">
      <c r="A11202" s="23">
        <v>11197</v>
      </c>
      <c r="BT11202" s="23">
        <v>11197</v>
      </c>
      <c r="BU11202" s="4">
        <f t="shared" si="698"/>
        <v>0</v>
      </c>
      <c r="BV11202" s="4">
        <f t="shared" si="699"/>
        <v>0</v>
      </c>
      <c r="BW11202" s="23"/>
      <c r="BX11202" s="4">
        <f t="shared" si="700"/>
        <v>1</v>
      </c>
      <c r="BY11202" s="4">
        <f t="shared" si="701"/>
        <v>1</v>
      </c>
    </row>
    <row r="11203" spans="1:77">
      <c r="A11203" s="23">
        <v>11198</v>
      </c>
      <c r="BT11203" s="23">
        <v>11198</v>
      </c>
      <c r="BU11203" s="4">
        <f t="shared" si="698"/>
        <v>0</v>
      </c>
      <c r="BV11203" s="4">
        <f t="shared" si="699"/>
        <v>0</v>
      </c>
      <c r="BW11203" s="23"/>
      <c r="BX11203" s="4">
        <f t="shared" si="700"/>
        <v>1</v>
      </c>
      <c r="BY11203" s="4">
        <f t="shared" si="701"/>
        <v>1</v>
      </c>
    </row>
    <row r="11204" spans="1:77">
      <c r="A11204" s="23">
        <v>11199</v>
      </c>
      <c r="BT11204" s="23">
        <v>11199</v>
      </c>
      <c r="BU11204" s="4">
        <f t="shared" si="698"/>
        <v>0</v>
      </c>
      <c r="BV11204" s="4">
        <f t="shared" si="699"/>
        <v>0</v>
      </c>
      <c r="BW11204" s="23"/>
      <c r="BX11204" s="4">
        <f t="shared" si="700"/>
        <v>1</v>
      </c>
      <c r="BY11204" s="4">
        <f t="shared" si="701"/>
        <v>1</v>
      </c>
    </row>
    <row r="11205" spans="1:77">
      <c r="A11205" s="23">
        <v>11200</v>
      </c>
      <c r="BT11205" s="23">
        <v>11200</v>
      </c>
      <c r="BU11205" s="4">
        <f t="shared" si="698"/>
        <v>0</v>
      </c>
      <c r="BV11205" s="4">
        <f t="shared" si="699"/>
        <v>0</v>
      </c>
      <c r="BW11205" s="23"/>
      <c r="BX11205" s="4">
        <f t="shared" si="700"/>
        <v>1</v>
      </c>
      <c r="BY11205" s="4">
        <f t="shared" si="701"/>
        <v>1</v>
      </c>
    </row>
    <row r="11206" spans="1:77">
      <c r="A11206" s="23">
        <v>11201</v>
      </c>
      <c r="BT11206" s="23">
        <v>11201</v>
      </c>
      <c r="BU11206" s="4">
        <f t="shared" si="698"/>
        <v>0</v>
      </c>
      <c r="BV11206" s="4">
        <f t="shared" si="699"/>
        <v>0</v>
      </c>
      <c r="BW11206" s="23"/>
      <c r="BX11206" s="4">
        <f t="shared" si="700"/>
        <v>1</v>
      </c>
      <c r="BY11206" s="4">
        <f t="shared" si="701"/>
        <v>1</v>
      </c>
    </row>
    <row r="11207" spans="1:77">
      <c r="A11207" s="23">
        <v>11202</v>
      </c>
      <c r="BT11207" s="23">
        <v>11202</v>
      </c>
      <c r="BU11207" s="4">
        <f t="shared" ref="BU11207:BU11270" si="702">BP11207*$BV$1-BQ11207</f>
        <v>0</v>
      </c>
      <c r="BV11207" s="4">
        <f t="shared" ref="BV11207:BV11270" si="703">BR11207*$BV$1-BS11207</f>
        <v>0</v>
      </c>
      <c r="BW11207" s="23"/>
      <c r="BX11207" s="4">
        <f t="shared" si="700"/>
        <v>1</v>
      </c>
      <c r="BY11207" s="4">
        <f t="shared" si="701"/>
        <v>1</v>
      </c>
    </row>
    <row r="11208" spans="1:77">
      <c r="A11208" s="23">
        <v>11203</v>
      </c>
      <c r="BT11208" s="23">
        <v>11203</v>
      </c>
      <c r="BU11208" s="4">
        <f t="shared" si="702"/>
        <v>0</v>
      </c>
      <c r="BV11208" s="4">
        <f t="shared" si="703"/>
        <v>0</v>
      </c>
      <c r="BW11208" s="23"/>
      <c r="BX11208" s="4">
        <f t="shared" si="700"/>
        <v>1</v>
      </c>
      <c r="BY11208" s="4">
        <f t="shared" si="701"/>
        <v>1</v>
      </c>
    </row>
    <row r="11209" spans="1:77">
      <c r="A11209" s="23">
        <v>11204</v>
      </c>
      <c r="BT11209" s="23">
        <v>11204</v>
      </c>
      <c r="BU11209" s="4">
        <f t="shared" si="702"/>
        <v>0</v>
      </c>
      <c r="BV11209" s="4">
        <f t="shared" si="703"/>
        <v>0</v>
      </c>
      <c r="BW11209" s="23"/>
      <c r="BX11209" s="4">
        <f t="shared" si="700"/>
        <v>1</v>
      </c>
      <c r="BY11209" s="4">
        <f t="shared" si="701"/>
        <v>1</v>
      </c>
    </row>
    <row r="11210" spans="1:77">
      <c r="A11210" s="23">
        <v>11205</v>
      </c>
      <c r="BT11210" s="23">
        <v>11205</v>
      </c>
      <c r="BU11210" s="4">
        <f t="shared" si="702"/>
        <v>0</v>
      </c>
      <c r="BV11210" s="4">
        <f t="shared" si="703"/>
        <v>0</v>
      </c>
      <c r="BW11210" s="23"/>
      <c r="BX11210" s="4">
        <f t="shared" si="700"/>
        <v>1</v>
      </c>
      <c r="BY11210" s="4">
        <f t="shared" si="701"/>
        <v>1</v>
      </c>
    </row>
    <row r="11211" spans="1:77">
      <c r="A11211" s="23">
        <v>11206</v>
      </c>
      <c r="BT11211" s="23">
        <v>11206</v>
      </c>
      <c r="BU11211" s="4">
        <f t="shared" si="702"/>
        <v>0</v>
      </c>
      <c r="BV11211" s="4">
        <f t="shared" si="703"/>
        <v>0</v>
      </c>
      <c r="BW11211" s="23"/>
      <c r="BX11211" s="4">
        <f t="shared" si="700"/>
        <v>1</v>
      </c>
      <c r="BY11211" s="4">
        <f t="shared" si="701"/>
        <v>1</v>
      </c>
    </row>
    <row r="11212" spans="1:77">
      <c r="A11212" s="23">
        <v>11207</v>
      </c>
      <c r="BT11212" s="23">
        <v>11207</v>
      </c>
      <c r="BU11212" s="4">
        <f t="shared" si="702"/>
        <v>0</v>
      </c>
      <c r="BV11212" s="4">
        <f t="shared" si="703"/>
        <v>0</v>
      </c>
      <c r="BW11212" s="23"/>
      <c r="BX11212" s="4">
        <f t="shared" si="700"/>
        <v>1</v>
      </c>
      <c r="BY11212" s="4">
        <f t="shared" si="701"/>
        <v>1</v>
      </c>
    </row>
    <row r="11213" spans="1:77">
      <c r="A11213" s="23">
        <v>11208</v>
      </c>
      <c r="BT11213" s="23">
        <v>11208</v>
      </c>
      <c r="BU11213" s="4">
        <f t="shared" si="702"/>
        <v>0</v>
      </c>
      <c r="BV11213" s="4">
        <f t="shared" si="703"/>
        <v>0</v>
      </c>
      <c r="BW11213" s="23"/>
      <c r="BX11213" s="4">
        <f t="shared" si="700"/>
        <v>1</v>
      </c>
      <c r="BY11213" s="4">
        <f t="shared" si="701"/>
        <v>1</v>
      </c>
    </row>
    <row r="11214" spans="1:77">
      <c r="A11214" s="23">
        <v>11209</v>
      </c>
      <c r="BT11214" s="23">
        <v>11209</v>
      </c>
      <c r="BU11214" s="4">
        <f t="shared" si="702"/>
        <v>0</v>
      </c>
      <c r="BV11214" s="4">
        <f t="shared" si="703"/>
        <v>0</v>
      </c>
      <c r="BW11214" s="23"/>
      <c r="BX11214" s="4">
        <f t="shared" si="700"/>
        <v>1</v>
      </c>
      <c r="BY11214" s="4">
        <f t="shared" si="701"/>
        <v>1</v>
      </c>
    </row>
    <row r="11215" spans="1:77">
      <c r="A11215" s="23">
        <v>11210</v>
      </c>
      <c r="BT11215" s="23">
        <v>11210</v>
      </c>
      <c r="BU11215" s="4">
        <f t="shared" si="702"/>
        <v>0</v>
      </c>
      <c r="BV11215" s="4">
        <f t="shared" si="703"/>
        <v>0</v>
      </c>
      <c r="BW11215" s="23"/>
      <c r="BX11215" s="4">
        <f t="shared" si="700"/>
        <v>1</v>
      </c>
      <c r="BY11215" s="4">
        <f t="shared" si="701"/>
        <v>1</v>
      </c>
    </row>
    <row r="11216" spans="1:77">
      <c r="A11216" s="23">
        <v>11211</v>
      </c>
      <c r="BT11216" s="23">
        <v>11211</v>
      </c>
      <c r="BU11216" s="4">
        <f t="shared" si="702"/>
        <v>0</v>
      </c>
      <c r="BV11216" s="4">
        <f t="shared" si="703"/>
        <v>0</v>
      </c>
      <c r="BW11216" s="23"/>
      <c r="BX11216" s="4">
        <f t="shared" si="700"/>
        <v>1</v>
      </c>
      <c r="BY11216" s="4">
        <f t="shared" si="701"/>
        <v>1</v>
      </c>
    </row>
    <row r="11217" spans="1:77">
      <c r="A11217" s="23">
        <v>11212</v>
      </c>
      <c r="BT11217" s="23">
        <v>11212</v>
      </c>
      <c r="BU11217" s="4">
        <f t="shared" si="702"/>
        <v>0</v>
      </c>
      <c r="BV11217" s="4">
        <f t="shared" si="703"/>
        <v>0</v>
      </c>
      <c r="BW11217" s="23"/>
      <c r="BX11217" s="4">
        <f t="shared" si="700"/>
        <v>1</v>
      </c>
      <c r="BY11217" s="4">
        <f t="shared" si="701"/>
        <v>1</v>
      </c>
    </row>
    <row r="11218" spans="1:77">
      <c r="A11218" s="23">
        <v>11213</v>
      </c>
      <c r="BT11218" s="23">
        <v>11213</v>
      </c>
      <c r="BU11218" s="4">
        <f t="shared" si="702"/>
        <v>0</v>
      </c>
      <c r="BV11218" s="4">
        <f t="shared" si="703"/>
        <v>0</v>
      </c>
      <c r="BW11218" s="23"/>
      <c r="BX11218" s="4">
        <f t="shared" si="700"/>
        <v>1</v>
      </c>
      <c r="BY11218" s="4">
        <f t="shared" si="701"/>
        <v>1</v>
      </c>
    </row>
    <row r="11219" spans="1:77">
      <c r="A11219" s="23">
        <v>11214</v>
      </c>
      <c r="BT11219" s="23">
        <v>11214</v>
      </c>
      <c r="BU11219" s="4">
        <f t="shared" si="702"/>
        <v>0</v>
      </c>
      <c r="BV11219" s="4">
        <f t="shared" si="703"/>
        <v>0</v>
      </c>
      <c r="BW11219" s="23"/>
      <c r="BX11219" s="4">
        <f t="shared" si="700"/>
        <v>1</v>
      </c>
      <c r="BY11219" s="4">
        <f t="shared" si="701"/>
        <v>1</v>
      </c>
    </row>
    <row r="11220" spans="1:77">
      <c r="A11220" s="23">
        <v>11215</v>
      </c>
      <c r="BT11220" s="23">
        <v>11215</v>
      </c>
      <c r="BU11220" s="4">
        <f t="shared" si="702"/>
        <v>0</v>
      </c>
      <c r="BV11220" s="4">
        <f t="shared" si="703"/>
        <v>0</v>
      </c>
      <c r="BW11220" s="23"/>
      <c r="BX11220" s="4">
        <f t="shared" si="700"/>
        <v>1</v>
      </c>
      <c r="BY11220" s="4">
        <f t="shared" si="701"/>
        <v>1</v>
      </c>
    </row>
    <row r="11221" spans="1:77">
      <c r="A11221" s="23">
        <v>11216</v>
      </c>
      <c r="BT11221" s="23">
        <v>11216</v>
      </c>
      <c r="BU11221" s="4">
        <f t="shared" si="702"/>
        <v>0</v>
      </c>
      <c r="BV11221" s="4">
        <f t="shared" si="703"/>
        <v>0</v>
      </c>
      <c r="BW11221" s="23"/>
      <c r="BX11221" s="4">
        <f t="shared" si="700"/>
        <v>1</v>
      </c>
      <c r="BY11221" s="4">
        <f t="shared" si="701"/>
        <v>1</v>
      </c>
    </row>
    <row r="11222" spans="1:77">
      <c r="A11222" s="23">
        <v>11217</v>
      </c>
      <c r="BT11222" s="23">
        <v>11217</v>
      </c>
      <c r="BU11222" s="4">
        <f t="shared" si="702"/>
        <v>0</v>
      </c>
      <c r="BV11222" s="4">
        <f t="shared" si="703"/>
        <v>0</v>
      </c>
      <c r="BW11222" s="23"/>
      <c r="BX11222" s="4">
        <f t="shared" ref="BX11222:BX11285" si="704">IF(BU11222=MAX($BU11222:$BV11222),1,0)</f>
        <v>1</v>
      </c>
      <c r="BY11222" s="4">
        <f t="shared" ref="BY11222:BY11285" si="705">IF(BV11222=MAX($BU11222:$BV11222),1,0)</f>
        <v>1</v>
      </c>
    </row>
    <row r="11223" spans="1:77">
      <c r="A11223" s="23">
        <v>11218</v>
      </c>
      <c r="BT11223" s="23">
        <v>11218</v>
      </c>
      <c r="BU11223" s="4">
        <f t="shared" si="702"/>
        <v>0</v>
      </c>
      <c r="BV11223" s="4">
        <f t="shared" si="703"/>
        <v>0</v>
      </c>
      <c r="BW11223" s="23"/>
      <c r="BX11223" s="4">
        <f t="shared" si="704"/>
        <v>1</v>
      </c>
      <c r="BY11223" s="4">
        <f t="shared" si="705"/>
        <v>1</v>
      </c>
    </row>
    <row r="11224" spans="1:77">
      <c r="A11224" s="23">
        <v>11219</v>
      </c>
      <c r="BT11224" s="23">
        <v>11219</v>
      </c>
      <c r="BU11224" s="4">
        <f t="shared" si="702"/>
        <v>0</v>
      </c>
      <c r="BV11224" s="4">
        <f t="shared" si="703"/>
        <v>0</v>
      </c>
      <c r="BW11224" s="23"/>
      <c r="BX11224" s="4">
        <f t="shared" si="704"/>
        <v>1</v>
      </c>
      <c r="BY11224" s="4">
        <f t="shared" si="705"/>
        <v>1</v>
      </c>
    </row>
    <row r="11225" spans="1:77">
      <c r="A11225" s="23">
        <v>11220</v>
      </c>
      <c r="BT11225" s="23">
        <v>11220</v>
      </c>
      <c r="BU11225" s="4">
        <f t="shared" si="702"/>
        <v>0</v>
      </c>
      <c r="BV11225" s="4">
        <f t="shared" si="703"/>
        <v>0</v>
      </c>
      <c r="BW11225" s="23"/>
      <c r="BX11225" s="4">
        <f t="shared" si="704"/>
        <v>1</v>
      </c>
      <c r="BY11225" s="4">
        <f t="shared" si="705"/>
        <v>1</v>
      </c>
    </row>
    <row r="11226" spans="1:77">
      <c r="A11226" s="23">
        <v>11221</v>
      </c>
      <c r="BT11226" s="23">
        <v>11221</v>
      </c>
      <c r="BU11226" s="4">
        <f t="shared" si="702"/>
        <v>0</v>
      </c>
      <c r="BV11226" s="4">
        <f t="shared" si="703"/>
        <v>0</v>
      </c>
      <c r="BW11226" s="23"/>
      <c r="BX11226" s="4">
        <f t="shared" si="704"/>
        <v>1</v>
      </c>
      <c r="BY11226" s="4">
        <f t="shared" si="705"/>
        <v>1</v>
      </c>
    </row>
    <row r="11227" spans="1:77">
      <c r="A11227" s="23">
        <v>11222</v>
      </c>
      <c r="BT11227" s="23">
        <v>11222</v>
      </c>
      <c r="BU11227" s="4">
        <f t="shared" si="702"/>
        <v>0</v>
      </c>
      <c r="BV11227" s="4">
        <f t="shared" si="703"/>
        <v>0</v>
      </c>
      <c r="BW11227" s="23"/>
      <c r="BX11227" s="4">
        <f t="shared" si="704"/>
        <v>1</v>
      </c>
      <c r="BY11227" s="4">
        <f t="shared" si="705"/>
        <v>1</v>
      </c>
    </row>
    <row r="11228" spans="1:77">
      <c r="A11228" s="23">
        <v>11223</v>
      </c>
      <c r="BT11228" s="23">
        <v>11223</v>
      </c>
      <c r="BU11228" s="4">
        <f t="shared" si="702"/>
        <v>0</v>
      </c>
      <c r="BV11228" s="4">
        <f t="shared" si="703"/>
        <v>0</v>
      </c>
      <c r="BW11228" s="23"/>
      <c r="BX11228" s="4">
        <f t="shared" si="704"/>
        <v>1</v>
      </c>
      <c r="BY11228" s="4">
        <f t="shared" si="705"/>
        <v>1</v>
      </c>
    </row>
    <row r="11229" spans="1:77">
      <c r="A11229" s="23">
        <v>11224</v>
      </c>
      <c r="BT11229" s="23">
        <v>11224</v>
      </c>
      <c r="BU11229" s="4">
        <f t="shared" si="702"/>
        <v>0</v>
      </c>
      <c r="BV11229" s="4">
        <f t="shared" si="703"/>
        <v>0</v>
      </c>
      <c r="BW11229" s="23"/>
      <c r="BX11229" s="4">
        <f t="shared" si="704"/>
        <v>1</v>
      </c>
      <c r="BY11229" s="4">
        <f t="shared" si="705"/>
        <v>1</v>
      </c>
    </row>
    <row r="11230" spans="1:77">
      <c r="A11230" s="23">
        <v>11225</v>
      </c>
      <c r="BT11230" s="23">
        <v>11225</v>
      </c>
      <c r="BU11230" s="4">
        <f t="shared" si="702"/>
        <v>0</v>
      </c>
      <c r="BV11230" s="4">
        <f t="shared" si="703"/>
        <v>0</v>
      </c>
      <c r="BW11230" s="23"/>
      <c r="BX11230" s="4">
        <f t="shared" si="704"/>
        <v>1</v>
      </c>
      <c r="BY11230" s="4">
        <f t="shared" si="705"/>
        <v>1</v>
      </c>
    </row>
    <row r="11231" spans="1:77">
      <c r="A11231" s="23">
        <v>11226</v>
      </c>
      <c r="BT11231" s="23">
        <v>11226</v>
      </c>
      <c r="BU11231" s="4">
        <f t="shared" si="702"/>
        <v>0</v>
      </c>
      <c r="BV11231" s="4">
        <f t="shared" si="703"/>
        <v>0</v>
      </c>
      <c r="BW11231" s="23"/>
      <c r="BX11231" s="4">
        <f t="shared" si="704"/>
        <v>1</v>
      </c>
      <c r="BY11231" s="4">
        <f t="shared" si="705"/>
        <v>1</v>
      </c>
    </row>
    <row r="11232" spans="1:77">
      <c r="A11232" s="23">
        <v>11227</v>
      </c>
      <c r="BT11232" s="23">
        <v>11227</v>
      </c>
      <c r="BU11232" s="4">
        <f t="shared" si="702"/>
        <v>0</v>
      </c>
      <c r="BV11232" s="4">
        <f t="shared" si="703"/>
        <v>0</v>
      </c>
      <c r="BW11232" s="23"/>
      <c r="BX11232" s="4">
        <f t="shared" si="704"/>
        <v>1</v>
      </c>
      <c r="BY11232" s="4">
        <f t="shared" si="705"/>
        <v>1</v>
      </c>
    </row>
    <row r="11233" spans="1:77">
      <c r="A11233" s="23">
        <v>11228</v>
      </c>
      <c r="BT11233" s="23">
        <v>11228</v>
      </c>
      <c r="BU11233" s="4">
        <f t="shared" si="702"/>
        <v>0</v>
      </c>
      <c r="BV11233" s="4">
        <f t="shared" si="703"/>
        <v>0</v>
      </c>
      <c r="BW11233" s="23"/>
      <c r="BX11233" s="4">
        <f t="shared" si="704"/>
        <v>1</v>
      </c>
      <c r="BY11233" s="4">
        <f t="shared" si="705"/>
        <v>1</v>
      </c>
    </row>
    <row r="11234" spans="1:77">
      <c r="A11234" s="23">
        <v>11229</v>
      </c>
      <c r="BT11234" s="23">
        <v>11229</v>
      </c>
      <c r="BU11234" s="4">
        <f t="shared" si="702"/>
        <v>0</v>
      </c>
      <c r="BV11234" s="4">
        <f t="shared" si="703"/>
        <v>0</v>
      </c>
      <c r="BW11234" s="23"/>
      <c r="BX11234" s="4">
        <f t="shared" si="704"/>
        <v>1</v>
      </c>
      <c r="BY11234" s="4">
        <f t="shared" si="705"/>
        <v>1</v>
      </c>
    </row>
    <row r="11235" spans="1:77">
      <c r="A11235" s="23">
        <v>11230</v>
      </c>
      <c r="BT11235" s="23">
        <v>11230</v>
      </c>
      <c r="BU11235" s="4">
        <f t="shared" si="702"/>
        <v>0</v>
      </c>
      <c r="BV11235" s="4">
        <f t="shared" si="703"/>
        <v>0</v>
      </c>
      <c r="BW11235" s="23"/>
      <c r="BX11235" s="4">
        <f t="shared" si="704"/>
        <v>1</v>
      </c>
      <c r="BY11235" s="4">
        <f t="shared" si="705"/>
        <v>1</v>
      </c>
    </row>
    <row r="11236" spans="1:77">
      <c r="A11236" s="23">
        <v>11231</v>
      </c>
      <c r="BT11236" s="23">
        <v>11231</v>
      </c>
      <c r="BU11236" s="4">
        <f t="shared" si="702"/>
        <v>0</v>
      </c>
      <c r="BV11236" s="4">
        <f t="shared" si="703"/>
        <v>0</v>
      </c>
      <c r="BW11236" s="23"/>
      <c r="BX11236" s="4">
        <f t="shared" si="704"/>
        <v>1</v>
      </c>
      <c r="BY11236" s="4">
        <f t="shared" si="705"/>
        <v>1</v>
      </c>
    </row>
    <row r="11237" spans="1:77">
      <c r="A11237" s="23">
        <v>11232</v>
      </c>
      <c r="BT11237" s="23">
        <v>11232</v>
      </c>
      <c r="BU11237" s="4">
        <f t="shared" si="702"/>
        <v>0</v>
      </c>
      <c r="BV11237" s="4">
        <f t="shared" si="703"/>
        <v>0</v>
      </c>
      <c r="BW11237" s="23"/>
      <c r="BX11237" s="4">
        <f t="shared" si="704"/>
        <v>1</v>
      </c>
      <c r="BY11237" s="4">
        <f t="shared" si="705"/>
        <v>1</v>
      </c>
    </row>
    <row r="11238" spans="1:77">
      <c r="A11238" s="23">
        <v>11233</v>
      </c>
      <c r="BT11238" s="23">
        <v>11233</v>
      </c>
      <c r="BU11238" s="4">
        <f t="shared" si="702"/>
        <v>0</v>
      </c>
      <c r="BV11238" s="4">
        <f t="shared" si="703"/>
        <v>0</v>
      </c>
      <c r="BW11238" s="23"/>
      <c r="BX11238" s="4">
        <f t="shared" si="704"/>
        <v>1</v>
      </c>
      <c r="BY11238" s="4">
        <f t="shared" si="705"/>
        <v>1</v>
      </c>
    </row>
    <row r="11239" spans="1:77">
      <c r="A11239" s="23">
        <v>11234</v>
      </c>
      <c r="BT11239" s="23">
        <v>11234</v>
      </c>
      <c r="BU11239" s="4">
        <f t="shared" si="702"/>
        <v>0</v>
      </c>
      <c r="BV11239" s="4">
        <f t="shared" si="703"/>
        <v>0</v>
      </c>
      <c r="BW11239" s="23"/>
      <c r="BX11239" s="4">
        <f t="shared" si="704"/>
        <v>1</v>
      </c>
      <c r="BY11239" s="4">
        <f t="shared" si="705"/>
        <v>1</v>
      </c>
    </row>
    <row r="11240" spans="1:77">
      <c r="A11240" s="23">
        <v>11235</v>
      </c>
      <c r="BT11240" s="23">
        <v>11235</v>
      </c>
      <c r="BU11240" s="4">
        <f t="shared" si="702"/>
        <v>0</v>
      </c>
      <c r="BV11240" s="4">
        <f t="shared" si="703"/>
        <v>0</v>
      </c>
      <c r="BW11240" s="23"/>
      <c r="BX11240" s="4">
        <f t="shared" si="704"/>
        <v>1</v>
      </c>
      <c r="BY11240" s="4">
        <f t="shared" si="705"/>
        <v>1</v>
      </c>
    </row>
    <row r="11241" spans="1:77">
      <c r="A11241" s="23">
        <v>11236</v>
      </c>
      <c r="BT11241" s="23">
        <v>11236</v>
      </c>
      <c r="BU11241" s="4">
        <f t="shared" si="702"/>
        <v>0</v>
      </c>
      <c r="BV11241" s="4">
        <f t="shared" si="703"/>
        <v>0</v>
      </c>
      <c r="BW11241" s="23"/>
      <c r="BX11241" s="4">
        <f t="shared" si="704"/>
        <v>1</v>
      </c>
      <c r="BY11241" s="4">
        <f t="shared" si="705"/>
        <v>1</v>
      </c>
    </row>
    <row r="11242" spans="1:77">
      <c r="A11242" s="23">
        <v>11237</v>
      </c>
      <c r="BT11242" s="23">
        <v>11237</v>
      </c>
      <c r="BU11242" s="4">
        <f t="shared" si="702"/>
        <v>0</v>
      </c>
      <c r="BV11242" s="4">
        <f t="shared" si="703"/>
        <v>0</v>
      </c>
      <c r="BW11242" s="23"/>
      <c r="BX11242" s="4">
        <f t="shared" si="704"/>
        <v>1</v>
      </c>
      <c r="BY11242" s="4">
        <f t="shared" si="705"/>
        <v>1</v>
      </c>
    </row>
    <row r="11243" spans="1:77">
      <c r="A11243" s="23">
        <v>11238</v>
      </c>
      <c r="BT11243" s="23">
        <v>11238</v>
      </c>
      <c r="BU11243" s="4">
        <f t="shared" si="702"/>
        <v>0</v>
      </c>
      <c r="BV11243" s="4">
        <f t="shared" si="703"/>
        <v>0</v>
      </c>
      <c r="BW11243" s="23"/>
      <c r="BX11243" s="4">
        <f t="shared" si="704"/>
        <v>1</v>
      </c>
      <c r="BY11243" s="4">
        <f t="shared" si="705"/>
        <v>1</v>
      </c>
    </row>
    <row r="11244" spans="1:77">
      <c r="A11244" s="23">
        <v>11239</v>
      </c>
      <c r="BT11244" s="23">
        <v>11239</v>
      </c>
      <c r="BU11244" s="4">
        <f t="shared" si="702"/>
        <v>0</v>
      </c>
      <c r="BV11244" s="4">
        <f t="shared" si="703"/>
        <v>0</v>
      </c>
      <c r="BW11244" s="23"/>
      <c r="BX11244" s="4">
        <f t="shared" si="704"/>
        <v>1</v>
      </c>
      <c r="BY11244" s="4">
        <f t="shared" si="705"/>
        <v>1</v>
      </c>
    </row>
    <row r="11245" spans="1:77">
      <c r="A11245" s="23">
        <v>11240</v>
      </c>
      <c r="BT11245" s="23">
        <v>11240</v>
      </c>
      <c r="BU11245" s="4">
        <f t="shared" si="702"/>
        <v>0</v>
      </c>
      <c r="BV11245" s="4">
        <f t="shared" si="703"/>
        <v>0</v>
      </c>
      <c r="BW11245" s="23"/>
      <c r="BX11245" s="4">
        <f t="shared" si="704"/>
        <v>1</v>
      </c>
      <c r="BY11245" s="4">
        <f t="shared" si="705"/>
        <v>1</v>
      </c>
    </row>
    <row r="11246" spans="1:77">
      <c r="A11246" s="23">
        <v>11241</v>
      </c>
      <c r="BT11246" s="23">
        <v>11241</v>
      </c>
      <c r="BU11246" s="4">
        <f t="shared" si="702"/>
        <v>0</v>
      </c>
      <c r="BV11246" s="4">
        <f t="shared" si="703"/>
        <v>0</v>
      </c>
      <c r="BW11246" s="23"/>
      <c r="BX11246" s="4">
        <f t="shared" si="704"/>
        <v>1</v>
      </c>
      <c r="BY11246" s="4">
        <f t="shared" si="705"/>
        <v>1</v>
      </c>
    </row>
    <row r="11247" spans="1:77">
      <c r="A11247" s="23">
        <v>11242</v>
      </c>
      <c r="BT11247" s="23">
        <v>11242</v>
      </c>
      <c r="BU11247" s="4">
        <f t="shared" si="702"/>
        <v>0</v>
      </c>
      <c r="BV11247" s="4">
        <f t="shared" si="703"/>
        <v>0</v>
      </c>
      <c r="BW11247" s="23"/>
      <c r="BX11247" s="4">
        <f t="shared" si="704"/>
        <v>1</v>
      </c>
      <c r="BY11247" s="4">
        <f t="shared" si="705"/>
        <v>1</v>
      </c>
    </row>
    <row r="11248" spans="1:77">
      <c r="A11248" s="23">
        <v>11243</v>
      </c>
      <c r="BT11248" s="23">
        <v>11243</v>
      </c>
      <c r="BU11248" s="4">
        <f t="shared" si="702"/>
        <v>0</v>
      </c>
      <c r="BV11248" s="4">
        <f t="shared" si="703"/>
        <v>0</v>
      </c>
      <c r="BW11248" s="23"/>
      <c r="BX11248" s="4">
        <f t="shared" si="704"/>
        <v>1</v>
      </c>
      <c r="BY11248" s="4">
        <f t="shared" si="705"/>
        <v>1</v>
      </c>
    </row>
    <row r="11249" spans="1:77">
      <c r="A11249" s="23">
        <v>11244</v>
      </c>
      <c r="BT11249" s="23">
        <v>11244</v>
      </c>
      <c r="BU11249" s="4">
        <f t="shared" si="702"/>
        <v>0</v>
      </c>
      <c r="BV11249" s="4">
        <f t="shared" si="703"/>
        <v>0</v>
      </c>
      <c r="BW11249" s="23"/>
      <c r="BX11249" s="4">
        <f t="shared" si="704"/>
        <v>1</v>
      </c>
      <c r="BY11249" s="4">
        <f t="shared" si="705"/>
        <v>1</v>
      </c>
    </row>
    <row r="11250" spans="1:77">
      <c r="A11250" s="23">
        <v>11245</v>
      </c>
      <c r="BT11250" s="23">
        <v>11245</v>
      </c>
      <c r="BU11250" s="4">
        <f t="shared" si="702"/>
        <v>0</v>
      </c>
      <c r="BV11250" s="4">
        <f t="shared" si="703"/>
        <v>0</v>
      </c>
      <c r="BW11250" s="23"/>
      <c r="BX11250" s="4">
        <f t="shared" si="704"/>
        <v>1</v>
      </c>
      <c r="BY11250" s="4">
        <f t="shared" si="705"/>
        <v>1</v>
      </c>
    </row>
    <row r="11251" spans="1:77">
      <c r="A11251" s="23">
        <v>11246</v>
      </c>
      <c r="BT11251" s="23">
        <v>11246</v>
      </c>
      <c r="BU11251" s="4">
        <f t="shared" si="702"/>
        <v>0</v>
      </c>
      <c r="BV11251" s="4">
        <f t="shared" si="703"/>
        <v>0</v>
      </c>
      <c r="BW11251" s="23"/>
      <c r="BX11251" s="4">
        <f t="shared" si="704"/>
        <v>1</v>
      </c>
      <c r="BY11251" s="4">
        <f t="shared" si="705"/>
        <v>1</v>
      </c>
    </row>
    <row r="11252" spans="1:77">
      <c r="A11252" s="23">
        <v>11247</v>
      </c>
      <c r="BT11252" s="23">
        <v>11247</v>
      </c>
      <c r="BU11252" s="4">
        <f t="shared" si="702"/>
        <v>0</v>
      </c>
      <c r="BV11252" s="4">
        <f t="shared" si="703"/>
        <v>0</v>
      </c>
      <c r="BW11252" s="23"/>
      <c r="BX11252" s="4">
        <f t="shared" si="704"/>
        <v>1</v>
      </c>
      <c r="BY11252" s="4">
        <f t="shared" si="705"/>
        <v>1</v>
      </c>
    </row>
    <row r="11253" spans="1:77">
      <c r="A11253" s="23">
        <v>11248</v>
      </c>
      <c r="BT11253" s="23">
        <v>11248</v>
      </c>
      <c r="BU11253" s="4">
        <f t="shared" si="702"/>
        <v>0</v>
      </c>
      <c r="BV11253" s="4">
        <f t="shared" si="703"/>
        <v>0</v>
      </c>
      <c r="BW11253" s="23"/>
      <c r="BX11253" s="4">
        <f t="shared" si="704"/>
        <v>1</v>
      </c>
      <c r="BY11253" s="4">
        <f t="shared" si="705"/>
        <v>1</v>
      </c>
    </row>
    <row r="11254" spans="1:77">
      <c r="A11254" s="23">
        <v>11249</v>
      </c>
      <c r="BT11254" s="23">
        <v>11249</v>
      </c>
      <c r="BU11254" s="4">
        <f t="shared" si="702"/>
        <v>0</v>
      </c>
      <c r="BV11254" s="4">
        <f t="shared" si="703"/>
        <v>0</v>
      </c>
      <c r="BW11254" s="23"/>
      <c r="BX11254" s="4">
        <f t="shared" si="704"/>
        <v>1</v>
      </c>
      <c r="BY11254" s="4">
        <f t="shared" si="705"/>
        <v>1</v>
      </c>
    </row>
    <row r="11255" spans="1:77">
      <c r="A11255" s="23">
        <v>11250</v>
      </c>
      <c r="BT11255" s="23">
        <v>11250</v>
      </c>
      <c r="BU11255" s="4">
        <f t="shared" si="702"/>
        <v>0</v>
      </c>
      <c r="BV11255" s="4">
        <f t="shared" si="703"/>
        <v>0</v>
      </c>
      <c r="BW11255" s="23"/>
      <c r="BX11255" s="4">
        <f t="shared" si="704"/>
        <v>1</v>
      </c>
      <c r="BY11255" s="4">
        <f t="shared" si="705"/>
        <v>1</v>
      </c>
    </row>
    <row r="11256" spans="1:77">
      <c r="A11256" s="23">
        <v>11251</v>
      </c>
      <c r="BT11256" s="23">
        <v>11251</v>
      </c>
      <c r="BU11256" s="4">
        <f t="shared" si="702"/>
        <v>0</v>
      </c>
      <c r="BV11256" s="4">
        <f t="shared" si="703"/>
        <v>0</v>
      </c>
      <c r="BW11256" s="23"/>
      <c r="BX11256" s="4">
        <f t="shared" si="704"/>
        <v>1</v>
      </c>
      <c r="BY11256" s="4">
        <f t="shared" si="705"/>
        <v>1</v>
      </c>
    </row>
    <row r="11257" spans="1:77">
      <c r="A11257" s="23">
        <v>11252</v>
      </c>
      <c r="BT11257" s="23">
        <v>11252</v>
      </c>
      <c r="BU11257" s="4">
        <f t="shared" si="702"/>
        <v>0</v>
      </c>
      <c r="BV11257" s="4">
        <f t="shared" si="703"/>
        <v>0</v>
      </c>
      <c r="BW11257" s="23"/>
      <c r="BX11257" s="4">
        <f t="shared" si="704"/>
        <v>1</v>
      </c>
      <c r="BY11257" s="4">
        <f t="shared" si="705"/>
        <v>1</v>
      </c>
    </row>
    <row r="11258" spans="1:77">
      <c r="A11258" s="23">
        <v>11253</v>
      </c>
      <c r="BT11258" s="23">
        <v>11253</v>
      </c>
      <c r="BU11258" s="4">
        <f t="shared" si="702"/>
        <v>0</v>
      </c>
      <c r="BV11258" s="4">
        <f t="shared" si="703"/>
        <v>0</v>
      </c>
      <c r="BW11258" s="23"/>
      <c r="BX11258" s="4">
        <f t="shared" si="704"/>
        <v>1</v>
      </c>
      <c r="BY11258" s="4">
        <f t="shared" si="705"/>
        <v>1</v>
      </c>
    </row>
    <row r="11259" spans="1:77">
      <c r="A11259" s="23">
        <v>11254</v>
      </c>
      <c r="BT11259" s="23">
        <v>11254</v>
      </c>
      <c r="BU11259" s="4">
        <f t="shared" si="702"/>
        <v>0</v>
      </c>
      <c r="BV11259" s="4">
        <f t="shared" si="703"/>
        <v>0</v>
      </c>
      <c r="BW11259" s="23"/>
      <c r="BX11259" s="4">
        <f t="shared" si="704"/>
        <v>1</v>
      </c>
      <c r="BY11259" s="4">
        <f t="shared" si="705"/>
        <v>1</v>
      </c>
    </row>
    <row r="11260" spans="1:77">
      <c r="A11260" s="23">
        <v>11255</v>
      </c>
      <c r="BT11260" s="23">
        <v>11255</v>
      </c>
      <c r="BU11260" s="4">
        <f t="shared" si="702"/>
        <v>0</v>
      </c>
      <c r="BV11260" s="4">
        <f t="shared" si="703"/>
        <v>0</v>
      </c>
      <c r="BW11260" s="23"/>
      <c r="BX11260" s="4">
        <f t="shared" si="704"/>
        <v>1</v>
      </c>
      <c r="BY11260" s="4">
        <f t="shared" si="705"/>
        <v>1</v>
      </c>
    </row>
    <row r="11261" spans="1:77">
      <c r="A11261" s="23">
        <v>11256</v>
      </c>
      <c r="BT11261" s="23">
        <v>11256</v>
      </c>
      <c r="BU11261" s="4">
        <f t="shared" si="702"/>
        <v>0</v>
      </c>
      <c r="BV11261" s="4">
        <f t="shared" si="703"/>
        <v>0</v>
      </c>
      <c r="BW11261" s="23"/>
      <c r="BX11261" s="4">
        <f t="shared" si="704"/>
        <v>1</v>
      </c>
      <c r="BY11261" s="4">
        <f t="shared" si="705"/>
        <v>1</v>
      </c>
    </row>
    <row r="11262" spans="1:77">
      <c r="A11262" s="23">
        <v>11257</v>
      </c>
      <c r="BT11262" s="23">
        <v>11257</v>
      </c>
      <c r="BU11262" s="4">
        <f t="shared" si="702"/>
        <v>0</v>
      </c>
      <c r="BV11262" s="4">
        <f t="shared" si="703"/>
        <v>0</v>
      </c>
      <c r="BW11262" s="23"/>
      <c r="BX11262" s="4">
        <f t="shared" si="704"/>
        <v>1</v>
      </c>
      <c r="BY11262" s="4">
        <f t="shared" si="705"/>
        <v>1</v>
      </c>
    </row>
    <row r="11263" spans="1:77">
      <c r="A11263" s="23">
        <v>11258</v>
      </c>
      <c r="BT11263" s="23">
        <v>11258</v>
      </c>
      <c r="BU11263" s="4">
        <f t="shared" si="702"/>
        <v>0</v>
      </c>
      <c r="BV11263" s="4">
        <f t="shared" si="703"/>
        <v>0</v>
      </c>
      <c r="BW11263" s="23"/>
      <c r="BX11263" s="4">
        <f t="shared" si="704"/>
        <v>1</v>
      </c>
      <c r="BY11263" s="4">
        <f t="shared" si="705"/>
        <v>1</v>
      </c>
    </row>
    <row r="11264" spans="1:77">
      <c r="A11264" s="23">
        <v>11259</v>
      </c>
      <c r="BT11264" s="23">
        <v>11259</v>
      </c>
      <c r="BU11264" s="4">
        <f t="shared" si="702"/>
        <v>0</v>
      </c>
      <c r="BV11264" s="4">
        <f t="shared" si="703"/>
        <v>0</v>
      </c>
      <c r="BW11264" s="23"/>
      <c r="BX11264" s="4">
        <f t="shared" si="704"/>
        <v>1</v>
      </c>
      <c r="BY11264" s="4">
        <f t="shared" si="705"/>
        <v>1</v>
      </c>
    </row>
    <row r="11265" spans="1:77">
      <c r="A11265" s="23">
        <v>11260</v>
      </c>
      <c r="BT11265" s="23">
        <v>11260</v>
      </c>
      <c r="BU11265" s="4">
        <f t="shared" si="702"/>
        <v>0</v>
      </c>
      <c r="BV11265" s="4">
        <f t="shared" si="703"/>
        <v>0</v>
      </c>
      <c r="BW11265" s="23"/>
      <c r="BX11265" s="4">
        <f t="shared" si="704"/>
        <v>1</v>
      </c>
      <c r="BY11265" s="4">
        <f t="shared" si="705"/>
        <v>1</v>
      </c>
    </row>
    <row r="11266" spans="1:77">
      <c r="A11266" s="23">
        <v>11261</v>
      </c>
      <c r="BT11266" s="23">
        <v>11261</v>
      </c>
      <c r="BU11266" s="4">
        <f t="shared" si="702"/>
        <v>0</v>
      </c>
      <c r="BV11266" s="4">
        <f t="shared" si="703"/>
        <v>0</v>
      </c>
      <c r="BW11266" s="23"/>
      <c r="BX11266" s="4">
        <f t="shared" si="704"/>
        <v>1</v>
      </c>
      <c r="BY11266" s="4">
        <f t="shared" si="705"/>
        <v>1</v>
      </c>
    </row>
    <row r="11267" spans="1:77">
      <c r="A11267" s="23">
        <v>11262</v>
      </c>
      <c r="BT11267" s="23">
        <v>11262</v>
      </c>
      <c r="BU11267" s="4">
        <f t="shared" si="702"/>
        <v>0</v>
      </c>
      <c r="BV11267" s="4">
        <f t="shared" si="703"/>
        <v>0</v>
      </c>
      <c r="BW11267" s="23"/>
      <c r="BX11267" s="4">
        <f t="shared" si="704"/>
        <v>1</v>
      </c>
      <c r="BY11267" s="4">
        <f t="shared" si="705"/>
        <v>1</v>
      </c>
    </row>
    <row r="11268" spans="1:77">
      <c r="A11268" s="23">
        <v>11263</v>
      </c>
      <c r="BT11268" s="23">
        <v>11263</v>
      </c>
      <c r="BU11268" s="4">
        <f t="shared" si="702"/>
        <v>0</v>
      </c>
      <c r="BV11268" s="4">
        <f t="shared" si="703"/>
        <v>0</v>
      </c>
      <c r="BW11268" s="23"/>
      <c r="BX11268" s="4">
        <f t="shared" si="704"/>
        <v>1</v>
      </c>
      <c r="BY11268" s="4">
        <f t="shared" si="705"/>
        <v>1</v>
      </c>
    </row>
    <row r="11269" spans="1:77">
      <c r="A11269" s="23">
        <v>11264</v>
      </c>
      <c r="BT11269" s="23">
        <v>11264</v>
      </c>
      <c r="BU11269" s="4">
        <f t="shared" si="702"/>
        <v>0</v>
      </c>
      <c r="BV11269" s="4">
        <f t="shared" si="703"/>
        <v>0</v>
      </c>
      <c r="BW11269" s="23"/>
      <c r="BX11269" s="4">
        <f t="shared" si="704"/>
        <v>1</v>
      </c>
      <c r="BY11269" s="4">
        <f t="shared" si="705"/>
        <v>1</v>
      </c>
    </row>
    <row r="11270" spans="1:77">
      <c r="A11270" s="23">
        <v>11265</v>
      </c>
      <c r="BT11270" s="23">
        <v>11265</v>
      </c>
      <c r="BU11270" s="4">
        <f t="shared" si="702"/>
        <v>0</v>
      </c>
      <c r="BV11270" s="4">
        <f t="shared" si="703"/>
        <v>0</v>
      </c>
      <c r="BW11270" s="23"/>
      <c r="BX11270" s="4">
        <f t="shared" si="704"/>
        <v>1</v>
      </c>
      <c r="BY11270" s="4">
        <f t="shared" si="705"/>
        <v>1</v>
      </c>
    </row>
    <row r="11271" spans="1:77">
      <c r="A11271" s="23">
        <v>11266</v>
      </c>
      <c r="BT11271" s="23">
        <v>11266</v>
      </c>
      <c r="BU11271" s="4">
        <f t="shared" ref="BU11271:BU11334" si="706">BP11271*$BV$1-BQ11271</f>
        <v>0</v>
      </c>
      <c r="BV11271" s="4">
        <f t="shared" ref="BV11271:BV11334" si="707">BR11271*$BV$1-BS11271</f>
        <v>0</v>
      </c>
      <c r="BW11271" s="23"/>
      <c r="BX11271" s="4">
        <f t="shared" si="704"/>
        <v>1</v>
      </c>
      <c r="BY11271" s="4">
        <f t="shared" si="705"/>
        <v>1</v>
      </c>
    </row>
    <row r="11272" spans="1:77">
      <c r="A11272" s="23">
        <v>11267</v>
      </c>
      <c r="BT11272" s="23">
        <v>11267</v>
      </c>
      <c r="BU11272" s="4">
        <f t="shared" si="706"/>
        <v>0</v>
      </c>
      <c r="BV11272" s="4">
        <f t="shared" si="707"/>
        <v>0</v>
      </c>
      <c r="BW11272" s="23"/>
      <c r="BX11272" s="4">
        <f t="shared" si="704"/>
        <v>1</v>
      </c>
      <c r="BY11272" s="4">
        <f t="shared" si="705"/>
        <v>1</v>
      </c>
    </row>
    <row r="11273" spans="1:77">
      <c r="A11273" s="23">
        <v>11268</v>
      </c>
      <c r="BT11273" s="23">
        <v>11268</v>
      </c>
      <c r="BU11273" s="4">
        <f t="shared" si="706"/>
        <v>0</v>
      </c>
      <c r="BV11273" s="4">
        <f t="shared" si="707"/>
        <v>0</v>
      </c>
      <c r="BW11273" s="23"/>
      <c r="BX11273" s="4">
        <f t="shared" si="704"/>
        <v>1</v>
      </c>
      <c r="BY11273" s="4">
        <f t="shared" si="705"/>
        <v>1</v>
      </c>
    </row>
    <row r="11274" spans="1:77">
      <c r="A11274" s="23">
        <v>11269</v>
      </c>
      <c r="BT11274" s="23">
        <v>11269</v>
      </c>
      <c r="BU11274" s="4">
        <f t="shared" si="706"/>
        <v>0</v>
      </c>
      <c r="BV11274" s="4">
        <f t="shared" si="707"/>
        <v>0</v>
      </c>
      <c r="BW11274" s="23"/>
      <c r="BX11274" s="4">
        <f t="shared" si="704"/>
        <v>1</v>
      </c>
      <c r="BY11274" s="4">
        <f t="shared" si="705"/>
        <v>1</v>
      </c>
    </row>
    <row r="11275" spans="1:77">
      <c r="A11275" s="23">
        <v>11270</v>
      </c>
      <c r="BT11275" s="23">
        <v>11270</v>
      </c>
      <c r="BU11275" s="4">
        <f t="shared" si="706"/>
        <v>0</v>
      </c>
      <c r="BV11275" s="4">
        <f t="shared" si="707"/>
        <v>0</v>
      </c>
      <c r="BW11275" s="23"/>
      <c r="BX11275" s="4">
        <f t="shared" si="704"/>
        <v>1</v>
      </c>
      <c r="BY11275" s="4">
        <f t="shared" si="705"/>
        <v>1</v>
      </c>
    </row>
    <row r="11276" spans="1:77">
      <c r="A11276" s="23">
        <v>11271</v>
      </c>
      <c r="BT11276" s="23">
        <v>11271</v>
      </c>
      <c r="BU11276" s="4">
        <f t="shared" si="706"/>
        <v>0</v>
      </c>
      <c r="BV11276" s="4">
        <f t="shared" si="707"/>
        <v>0</v>
      </c>
      <c r="BW11276" s="23"/>
      <c r="BX11276" s="4">
        <f t="shared" si="704"/>
        <v>1</v>
      </c>
      <c r="BY11276" s="4">
        <f t="shared" si="705"/>
        <v>1</v>
      </c>
    </row>
    <row r="11277" spans="1:77">
      <c r="A11277" s="23">
        <v>11272</v>
      </c>
      <c r="BT11277" s="23">
        <v>11272</v>
      </c>
      <c r="BU11277" s="4">
        <f t="shared" si="706"/>
        <v>0</v>
      </c>
      <c r="BV11277" s="4">
        <f t="shared" si="707"/>
        <v>0</v>
      </c>
      <c r="BW11277" s="23"/>
      <c r="BX11277" s="4">
        <f t="shared" si="704"/>
        <v>1</v>
      </c>
      <c r="BY11277" s="4">
        <f t="shared" si="705"/>
        <v>1</v>
      </c>
    </row>
    <row r="11278" spans="1:77">
      <c r="A11278" s="23">
        <v>11273</v>
      </c>
      <c r="BT11278" s="23">
        <v>11273</v>
      </c>
      <c r="BU11278" s="4">
        <f t="shared" si="706"/>
        <v>0</v>
      </c>
      <c r="BV11278" s="4">
        <f t="shared" si="707"/>
        <v>0</v>
      </c>
      <c r="BW11278" s="23"/>
      <c r="BX11278" s="4">
        <f t="shared" si="704"/>
        <v>1</v>
      </c>
      <c r="BY11278" s="4">
        <f t="shared" si="705"/>
        <v>1</v>
      </c>
    </row>
    <row r="11279" spans="1:77">
      <c r="A11279" s="23">
        <v>11274</v>
      </c>
      <c r="BT11279" s="23">
        <v>11274</v>
      </c>
      <c r="BU11279" s="4">
        <f t="shared" si="706"/>
        <v>0</v>
      </c>
      <c r="BV11279" s="4">
        <f t="shared" si="707"/>
        <v>0</v>
      </c>
      <c r="BW11279" s="23"/>
      <c r="BX11279" s="4">
        <f t="shared" si="704"/>
        <v>1</v>
      </c>
      <c r="BY11279" s="4">
        <f t="shared" si="705"/>
        <v>1</v>
      </c>
    </row>
    <row r="11280" spans="1:77">
      <c r="A11280" s="23">
        <v>11275</v>
      </c>
      <c r="BT11280" s="23">
        <v>11275</v>
      </c>
      <c r="BU11280" s="4">
        <f t="shared" si="706"/>
        <v>0</v>
      </c>
      <c r="BV11280" s="4">
        <f t="shared" si="707"/>
        <v>0</v>
      </c>
      <c r="BW11280" s="23"/>
      <c r="BX11280" s="4">
        <f t="shared" si="704"/>
        <v>1</v>
      </c>
      <c r="BY11280" s="4">
        <f t="shared" si="705"/>
        <v>1</v>
      </c>
    </row>
    <row r="11281" spans="1:77">
      <c r="A11281" s="23">
        <v>11276</v>
      </c>
      <c r="BT11281" s="23">
        <v>11276</v>
      </c>
      <c r="BU11281" s="4">
        <f t="shared" si="706"/>
        <v>0</v>
      </c>
      <c r="BV11281" s="4">
        <f t="shared" si="707"/>
        <v>0</v>
      </c>
      <c r="BW11281" s="23"/>
      <c r="BX11281" s="4">
        <f t="shared" si="704"/>
        <v>1</v>
      </c>
      <c r="BY11281" s="4">
        <f t="shared" si="705"/>
        <v>1</v>
      </c>
    </row>
    <row r="11282" spans="1:77">
      <c r="A11282" s="23">
        <v>11277</v>
      </c>
      <c r="BT11282" s="23">
        <v>11277</v>
      </c>
      <c r="BU11282" s="4">
        <f t="shared" si="706"/>
        <v>0</v>
      </c>
      <c r="BV11282" s="4">
        <f t="shared" si="707"/>
        <v>0</v>
      </c>
      <c r="BW11282" s="23"/>
      <c r="BX11282" s="4">
        <f t="shared" si="704"/>
        <v>1</v>
      </c>
      <c r="BY11282" s="4">
        <f t="shared" si="705"/>
        <v>1</v>
      </c>
    </row>
    <row r="11283" spans="1:77">
      <c r="A11283" s="23">
        <v>11278</v>
      </c>
      <c r="BT11283" s="23">
        <v>11278</v>
      </c>
      <c r="BU11283" s="4">
        <f t="shared" si="706"/>
        <v>0</v>
      </c>
      <c r="BV11283" s="4">
        <f t="shared" si="707"/>
        <v>0</v>
      </c>
      <c r="BW11283" s="23"/>
      <c r="BX11283" s="4">
        <f t="shared" si="704"/>
        <v>1</v>
      </c>
      <c r="BY11283" s="4">
        <f t="shared" si="705"/>
        <v>1</v>
      </c>
    </row>
    <row r="11284" spans="1:77">
      <c r="A11284" s="23">
        <v>11279</v>
      </c>
      <c r="BT11284" s="23">
        <v>11279</v>
      </c>
      <c r="BU11284" s="4">
        <f t="shared" si="706"/>
        <v>0</v>
      </c>
      <c r="BV11284" s="4">
        <f t="shared" si="707"/>
        <v>0</v>
      </c>
      <c r="BW11284" s="23"/>
      <c r="BX11284" s="4">
        <f t="shared" si="704"/>
        <v>1</v>
      </c>
      <c r="BY11284" s="4">
        <f t="shared" si="705"/>
        <v>1</v>
      </c>
    </row>
    <row r="11285" spans="1:77">
      <c r="A11285" s="23">
        <v>11280</v>
      </c>
      <c r="BT11285" s="23">
        <v>11280</v>
      </c>
      <c r="BU11285" s="4">
        <f t="shared" si="706"/>
        <v>0</v>
      </c>
      <c r="BV11285" s="4">
        <f t="shared" si="707"/>
        <v>0</v>
      </c>
      <c r="BW11285" s="23"/>
      <c r="BX11285" s="4">
        <f t="shared" si="704"/>
        <v>1</v>
      </c>
      <c r="BY11285" s="4">
        <f t="shared" si="705"/>
        <v>1</v>
      </c>
    </row>
    <row r="11286" spans="1:77">
      <c r="A11286" s="23">
        <v>11281</v>
      </c>
      <c r="BT11286" s="23">
        <v>11281</v>
      </c>
      <c r="BU11286" s="4">
        <f t="shared" si="706"/>
        <v>0</v>
      </c>
      <c r="BV11286" s="4">
        <f t="shared" si="707"/>
        <v>0</v>
      </c>
      <c r="BW11286" s="23"/>
      <c r="BX11286" s="4">
        <f t="shared" ref="BX11286:BX11349" si="708">IF(BU11286=MAX($BU11286:$BV11286),1,0)</f>
        <v>1</v>
      </c>
      <c r="BY11286" s="4">
        <f t="shared" ref="BY11286:BY11349" si="709">IF(BV11286=MAX($BU11286:$BV11286),1,0)</f>
        <v>1</v>
      </c>
    </row>
    <row r="11287" spans="1:77">
      <c r="A11287" s="23">
        <v>11282</v>
      </c>
      <c r="BT11287" s="23">
        <v>11282</v>
      </c>
      <c r="BU11287" s="4">
        <f t="shared" si="706"/>
        <v>0</v>
      </c>
      <c r="BV11287" s="4">
        <f t="shared" si="707"/>
        <v>0</v>
      </c>
      <c r="BW11287" s="23"/>
      <c r="BX11287" s="4">
        <f t="shared" si="708"/>
        <v>1</v>
      </c>
      <c r="BY11287" s="4">
        <f t="shared" si="709"/>
        <v>1</v>
      </c>
    </row>
    <row r="11288" spans="1:77">
      <c r="A11288" s="23">
        <v>11283</v>
      </c>
      <c r="BT11288" s="23">
        <v>11283</v>
      </c>
      <c r="BU11288" s="4">
        <f t="shared" si="706"/>
        <v>0</v>
      </c>
      <c r="BV11288" s="4">
        <f t="shared" si="707"/>
        <v>0</v>
      </c>
      <c r="BW11288" s="23"/>
      <c r="BX11288" s="4">
        <f t="shared" si="708"/>
        <v>1</v>
      </c>
      <c r="BY11288" s="4">
        <f t="shared" si="709"/>
        <v>1</v>
      </c>
    </row>
    <row r="11289" spans="1:77">
      <c r="A11289" s="23">
        <v>11284</v>
      </c>
      <c r="BT11289" s="23">
        <v>11284</v>
      </c>
      <c r="BU11289" s="4">
        <f t="shared" si="706"/>
        <v>0</v>
      </c>
      <c r="BV11289" s="4">
        <f t="shared" si="707"/>
        <v>0</v>
      </c>
      <c r="BW11289" s="23"/>
      <c r="BX11289" s="4">
        <f t="shared" si="708"/>
        <v>1</v>
      </c>
      <c r="BY11289" s="4">
        <f t="shared" si="709"/>
        <v>1</v>
      </c>
    </row>
    <row r="11290" spans="1:77">
      <c r="A11290" s="23">
        <v>11285</v>
      </c>
      <c r="BT11290" s="23">
        <v>11285</v>
      </c>
      <c r="BU11290" s="4">
        <f t="shared" si="706"/>
        <v>0</v>
      </c>
      <c r="BV11290" s="4">
        <f t="shared" si="707"/>
        <v>0</v>
      </c>
      <c r="BW11290" s="23"/>
      <c r="BX11290" s="4">
        <f t="shared" si="708"/>
        <v>1</v>
      </c>
      <c r="BY11290" s="4">
        <f t="shared" si="709"/>
        <v>1</v>
      </c>
    </row>
    <row r="11291" spans="1:77">
      <c r="A11291" s="23">
        <v>11286</v>
      </c>
      <c r="BT11291" s="23">
        <v>11286</v>
      </c>
      <c r="BU11291" s="4">
        <f t="shared" si="706"/>
        <v>0</v>
      </c>
      <c r="BV11291" s="4">
        <f t="shared" si="707"/>
        <v>0</v>
      </c>
      <c r="BW11291" s="23"/>
      <c r="BX11291" s="4">
        <f t="shared" si="708"/>
        <v>1</v>
      </c>
      <c r="BY11291" s="4">
        <f t="shared" si="709"/>
        <v>1</v>
      </c>
    </row>
    <row r="11292" spans="1:77">
      <c r="A11292" s="23">
        <v>11287</v>
      </c>
      <c r="BT11292" s="23">
        <v>11287</v>
      </c>
      <c r="BU11292" s="4">
        <f t="shared" si="706"/>
        <v>0</v>
      </c>
      <c r="BV11292" s="4">
        <f t="shared" si="707"/>
        <v>0</v>
      </c>
      <c r="BW11292" s="23"/>
      <c r="BX11292" s="4">
        <f t="shared" si="708"/>
        <v>1</v>
      </c>
      <c r="BY11292" s="4">
        <f t="shared" si="709"/>
        <v>1</v>
      </c>
    </row>
    <row r="11293" spans="1:77">
      <c r="A11293" s="23">
        <v>11288</v>
      </c>
      <c r="BT11293" s="23">
        <v>11288</v>
      </c>
      <c r="BU11293" s="4">
        <f t="shared" si="706"/>
        <v>0</v>
      </c>
      <c r="BV11293" s="4">
        <f t="shared" si="707"/>
        <v>0</v>
      </c>
      <c r="BW11293" s="23"/>
      <c r="BX11293" s="4">
        <f t="shared" si="708"/>
        <v>1</v>
      </c>
      <c r="BY11293" s="4">
        <f t="shared" si="709"/>
        <v>1</v>
      </c>
    </row>
    <row r="11294" spans="1:77">
      <c r="A11294" s="23">
        <v>11289</v>
      </c>
      <c r="BT11294" s="23">
        <v>11289</v>
      </c>
      <c r="BU11294" s="4">
        <f t="shared" si="706"/>
        <v>0</v>
      </c>
      <c r="BV11294" s="4">
        <f t="shared" si="707"/>
        <v>0</v>
      </c>
      <c r="BW11294" s="23"/>
      <c r="BX11294" s="4">
        <f t="shared" si="708"/>
        <v>1</v>
      </c>
      <c r="BY11294" s="4">
        <f t="shared" si="709"/>
        <v>1</v>
      </c>
    </row>
    <row r="11295" spans="1:77">
      <c r="A11295" s="23">
        <v>11290</v>
      </c>
      <c r="BT11295" s="23">
        <v>11290</v>
      </c>
      <c r="BU11295" s="4">
        <f t="shared" si="706"/>
        <v>0</v>
      </c>
      <c r="BV11295" s="4">
        <f t="shared" si="707"/>
        <v>0</v>
      </c>
      <c r="BW11295" s="23"/>
      <c r="BX11295" s="4">
        <f t="shared" si="708"/>
        <v>1</v>
      </c>
      <c r="BY11295" s="4">
        <f t="shared" si="709"/>
        <v>1</v>
      </c>
    </row>
    <row r="11296" spans="1:77">
      <c r="A11296" s="23">
        <v>11291</v>
      </c>
      <c r="BT11296" s="23">
        <v>11291</v>
      </c>
      <c r="BU11296" s="4">
        <f t="shared" si="706"/>
        <v>0</v>
      </c>
      <c r="BV11296" s="4">
        <f t="shared" si="707"/>
        <v>0</v>
      </c>
      <c r="BW11296" s="23"/>
      <c r="BX11296" s="4">
        <f t="shared" si="708"/>
        <v>1</v>
      </c>
      <c r="BY11296" s="4">
        <f t="shared" si="709"/>
        <v>1</v>
      </c>
    </row>
    <row r="11297" spans="1:77">
      <c r="A11297" s="23">
        <v>11292</v>
      </c>
      <c r="BT11297" s="23">
        <v>11292</v>
      </c>
      <c r="BU11297" s="4">
        <f t="shared" si="706"/>
        <v>0</v>
      </c>
      <c r="BV11297" s="4">
        <f t="shared" si="707"/>
        <v>0</v>
      </c>
      <c r="BW11297" s="23"/>
      <c r="BX11297" s="4">
        <f t="shared" si="708"/>
        <v>1</v>
      </c>
      <c r="BY11297" s="4">
        <f t="shared" si="709"/>
        <v>1</v>
      </c>
    </row>
    <row r="11298" spans="1:77">
      <c r="A11298" s="23">
        <v>11293</v>
      </c>
      <c r="BT11298" s="23">
        <v>11293</v>
      </c>
      <c r="BU11298" s="4">
        <f t="shared" si="706"/>
        <v>0</v>
      </c>
      <c r="BV11298" s="4">
        <f t="shared" si="707"/>
        <v>0</v>
      </c>
      <c r="BW11298" s="23"/>
      <c r="BX11298" s="4">
        <f t="shared" si="708"/>
        <v>1</v>
      </c>
      <c r="BY11298" s="4">
        <f t="shared" si="709"/>
        <v>1</v>
      </c>
    </row>
    <row r="11299" spans="1:77">
      <c r="A11299" s="23">
        <v>11294</v>
      </c>
      <c r="BT11299" s="23">
        <v>11294</v>
      </c>
      <c r="BU11299" s="4">
        <f t="shared" si="706"/>
        <v>0</v>
      </c>
      <c r="BV11299" s="4">
        <f t="shared" si="707"/>
        <v>0</v>
      </c>
      <c r="BW11299" s="23"/>
      <c r="BX11299" s="4">
        <f t="shared" si="708"/>
        <v>1</v>
      </c>
      <c r="BY11299" s="4">
        <f t="shared" si="709"/>
        <v>1</v>
      </c>
    </row>
    <row r="11300" spans="1:77">
      <c r="A11300" s="23">
        <v>11295</v>
      </c>
      <c r="BT11300" s="23">
        <v>11295</v>
      </c>
      <c r="BU11300" s="4">
        <f t="shared" si="706"/>
        <v>0</v>
      </c>
      <c r="BV11300" s="4">
        <f t="shared" si="707"/>
        <v>0</v>
      </c>
      <c r="BW11300" s="23"/>
      <c r="BX11300" s="4">
        <f t="shared" si="708"/>
        <v>1</v>
      </c>
      <c r="BY11300" s="4">
        <f t="shared" si="709"/>
        <v>1</v>
      </c>
    </row>
    <row r="11301" spans="1:77">
      <c r="A11301" s="23">
        <v>11296</v>
      </c>
      <c r="BT11301" s="23">
        <v>11296</v>
      </c>
      <c r="BU11301" s="4">
        <f t="shared" si="706"/>
        <v>0</v>
      </c>
      <c r="BV11301" s="4">
        <f t="shared" si="707"/>
        <v>0</v>
      </c>
      <c r="BW11301" s="23"/>
      <c r="BX11301" s="4">
        <f t="shared" si="708"/>
        <v>1</v>
      </c>
      <c r="BY11301" s="4">
        <f t="shared" si="709"/>
        <v>1</v>
      </c>
    </row>
    <row r="11302" spans="1:77">
      <c r="A11302" s="23">
        <v>11297</v>
      </c>
      <c r="BT11302" s="23">
        <v>11297</v>
      </c>
      <c r="BU11302" s="4">
        <f t="shared" si="706"/>
        <v>0</v>
      </c>
      <c r="BV11302" s="4">
        <f t="shared" si="707"/>
        <v>0</v>
      </c>
      <c r="BW11302" s="23"/>
      <c r="BX11302" s="4">
        <f t="shared" si="708"/>
        <v>1</v>
      </c>
      <c r="BY11302" s="4">
        <f t="shared" si="709"/>
        <v>1</v>
      </c>
    </row>
    <row r="11303" spans="1:77">
      <c r="A11303" s="23">
        <v>11298</v>
      </c>
      <c r="BT11303" s="23">
        <v>11298</v>
      </c>
      <c r="BU11303" s="4">
        <f t="shared" si="706"/>
        <v>0</v>
      </c>
      <c r="BV11303" s="4">
        <f t="shared" si="707"/>
        <v>0</v>
      </c>
      <c r="BW11303" s="23"/>
      <c r="BX11303" s="4">
        <f t="shared" si="708"/>
        <v>1</v>
      </c>
      <c r="BY11303" s="4">
        <f t="shared" si="709"/>
        <v>1</v>
      </c>
    </row>
    <row r="11304" spans="1:77">
      <c r="A11304" s="23">
        <v>11299</v>
      </c>
      <c r="BT11304" s="23">
        <v>11299</v>
      </c>
      <c r="BU11304" s="4">
        <f t="shared" si="706"/>
        <v>0</v>
      </c>
      <c r="BV11304" s="4">
        <f t="shared" si="707"/>
        <v>0</v>
      </c>
      <c r="BW11304" s="23"/>
      <c r="BX11304" s="4">
        <f t="shared" si="708"/>
        <v>1</v>
      </c>
      <c r="BY11304" s="4">
        <f t="shared" si="709"/>
        <v>1</v>
      </c>
    </row>
    <row r="11305" spans="1:77">
      <c r="A11305" s="23">
        <v>11300</v>
      </c>
      <c r="BT11305" s="23">
        <v>11300</v>
      </c>
      <c r="BU11305" s="4">
        <f t="shared" si="706"/>
        <v>0</v>
      </c>
      <c r="BV11305" s="4">
        <f t="shared" si="707"/>
        <v>0</v>
      </c>
      <c r="BW11305" s="23"/>
      <c r="BX11305" s="4">
        <f t="shared" si="708"/>
        <v>1</v>
      </c>
      <c r="BY11305" s="4">
        <f t="shared" si="709"/>
        <v>1</v>
      </c>
    </row>
    <row r="11306" spans="1:77">
      <c r="A11306" s="23">
        <v>11301</v>
      </c>
      <c r="BT11306" s="23">
        <v>11301</v>
      </c>
      <c r="BU11306" s="4">
        <f t="shared" si="706"/>
        <v>0</v>
      </c>
      <c r="BV11306" s="4">
        <f t="shared" si="707"/>
        <v>0</v>
      </c>
      <c r="BW11306" s="23"/>
      <c r="BX11306" s="4">
        <f t="shared" si="708"/>
        <v>1</v>
      </c>
      <c r="BY11306" s="4">
        <f t="shared" si="709"/>
        <v>1</v>
      </c>
    </row>
    <row r="11307" spans="1:77">
      <c r="A11307" s="23">
        <v>11302</v>
      </c>
      <c r="BT11307" s="23">
        <v>11302</v>
      </c>
      <c r="BU11307" s="4">
        <f t="shared" si="706"/>
        <v>0</v>
      </c>
      <c r="BV11307" s="4">
        <f t="shared" si="707"/>
        <v>0</v>
      </c>
      <c r="BW11307" s="23"/>
      <c r="BX11307" s="4">
        <f t="shared" si="708"/>
        <v>1</v>
      </c>
      <c r="BY11307" s="4">
        <f t="shared" si="709"/>
        <v>1</v>
      </c>
    </row>
    <row r="11308" spans="1:77">
      <c r="A11308" s="23">
        <v>11303</v>
      </c>
      <c r="BT11308" s="23">
        <v>11303</v>
      </c>
      <c r="BU11308" s="4">
        <f t="shared" si="706"/>
        <v>0</v>
      </c>
      <c r="BV11308" s="4">
        <f t="shared" si="707"/>
        <v>0</v>
      </c>
      <c r="BW11308" s="23"/>
      <c r="BX11308" s="4">
        <f t="shared" si="708"/>
        <v>1</v>
      </c>
      <c r="BY11308" s="4">
        <f t="shared" si="709"/>
        <v>1</v>
      </c>
    </row>
    <row r="11309" spans="1:77">
      <c r="A11309" s="23">
        <v>11304</v>
      </c>
      <c r="BT11309" s="23">
        <v>11304</v>
      </c>
      <c r="BU11309" s="4">
        <f t="shared" si="706"/>
        <v>0</v>
      </c>
      <c r="BV11309" s="4">
        <f t="shared" si="707"/>
        <v>0</v>
      </c>
      <c r="BW11309" s="23"/>
      <c r="BX11309" s="4">
        <f t="shared" si="708"/>
        <v>1</v>
      </c>
      <c r="BY11309" s="4">
        <f t="shared" si="709"/>
        <v>1</v>
      </c>
    </row>
    <row r="11310" spans="1:77">
      <c r="A11310" s="23">
        <v>11305</v>
      </c>
      <c r="BT11310" s="23">
        <v>11305</v>
      </c>
      <c r="BU11310" s="4">
        <f t="shared" si="706"/>
        <v>0</v>
      </c>
      <c r="BV11310" s="4">
        <f t="shared" si="707"/>
        <v>0</v>
      </c>
      <c r="BW11310" s="23"/>
      <c r="BX11310" s="4">
        <f t="shared" si="708"/>
        <v>1</v>
      </c>
      <c r="BY11310" s="4">
        <f t="shared" si="709"/>
        <v>1</v>
      </c>
    </row>
    <row r="11311" spans="1:77">
      <c r="A11311" s="23">
        <v>11306</v>
      </c>
      <c r="BT11311" s="23">
        <v>11306</v>
      </c>
      <c r="BU11311" s="4">
        <f t="shared" si="706"/>
        <v>0</v>
      </c>
      <c r="BV11311" s="4">
        <f t="shared" si="707"/>
        <v>0</v>
      </c>
      <c r="BW11311" s="23"/>
      <c r="BX11311" s="4">
        <f t="shared" si="708"/>
        <v>1</v>
      </c>
      <c r="BY11311" s="4">
        <f t="shared" si="709"/>
        <v>1</v>
      </c>
    </row>
    <row r="11312" spans="1:77">
      <c r="A11312" s="23">
        <v>11307</v>
      </c>
      <c r="BT11312" s="23">
        <v>11307</v>
      </c>
      <c r="BU11312" s="4">
        <f t="shared" si="706"/>
        <v>0</v>
      </c>
      <c r="BV11312" s="4">
        <f t="shared" si="707"/>
        <v>0</v>
      </c>
      <c r="BW11312" s="23"/>
      <c r="BX11312" s="4">
        <f t="shared" si="708"/>
        <v>1</v>
      </c>
      <c r="BY11312" s="4">
        <f t="shared" si="709"/>
        <v>1</v>
      </c>
    </row>
    <row r="11313" spans="1:77">
      <c r="A11313" s="23">
        <v>11308</v>
      </c>
      <c r="BT11313" s="23">
        <v>11308</v>
      </c>
      <c r="BU11313" s="4">
        <f t="shared" si="706"/>
        <v>0</v>
      </c>
      <c r="BV11313" s="4">
        <f t="shared" si="707"/>
        <v>0</v>
      </c>
      <c r="BW11313" s="23"/>
      <c r="BX11313" s="4">
        <f t="shared" si="708"/>
        <v>1</v>
      </c>
      <c r="BY11313" s="4">
        <f t="shared" si="709"/>
        <v>1</v>
      </c>
    </row>
    <row r="11314" spans="1:77">
      <c r="A11314" s="23">
        <v>11309</v>
      </c>
      <c r="BT11314" s="23">
        <v>11309</v>
      </c>
      <c r="BU11314" s="4">
        <f t="shared" si="706"/>
        <v>0</v>
      </c>
      <c r="BV11314" s="4">
        <f t="shared" si="707"/>
        <v>0</v>
      </c>
      <c r="BW11314" s="23"/>
      <c r="BX11314" s="4">
        <f t="shared" si="708"/>
        <v>1</v>
      </c>
      <c r="BY11314" s="4">
        <f t="shared" si="709"/>
        <v>1</v>
      </c>
    </row>
    <row r="11315" spans="1:77">
      <c r="A11315" s="23">
        <v>11310</v>
      </c>
      <c r="BT11315" s="23">
        <v>11310</v>
      </c>
      <c r="BU11315" s="4">
        <f t="shared" si="706"/>
        <v>0</v>
      </c>
      <c r="BV11315" s="4">
        <f t="shared" si="707"/>
        <v>0</v>
      </c>
      <c r="BW11315" s="23"/>
      <c r="BX11315" s="4">
        <f t="shared" si="708"/>
        <v>1</v>
      </c>
      <c r="BY11315" s="4">
        <f t="shared" si="709"/>
        <v>1</v>
      </c>
    </row>
    <row r="11316" spans="1:77">
      <c r="A11316" s="23">
        <v>11311</v>
      </c>
      <c r="BT11316" s="23">
        <v>11311</v>
      </c>
      <c r="BU11316" s="4">
        <f t="shared" si="706"/>
        <v>0</v>
      </c>
      <c r="BV11316" s="4">
        <f t="shared" si="707"/>
        <v>0</v>
      </c>
      <c r="BW11316" s="23"/>
      <c r="BX11316" s="4">
        <f t="shared" si="708"/>
        <v>1</v>
      </c>
      <c r="BY11316" s="4">
        <f t="shared" si="709"/>
        <v>1</v>
      </c>
    </row>
    <row r="11317" spans="1:77">
      <c r="A11317" s="23">
        <v>11312</v>
      </c>
      <c r="BT11317" s="23">
        <v>11312</v>
      </c>
      <c r="BU11317" s="4">
        <f t="shared" si="706"/>
        <v>0</v>
      </c>
      <c r="BV11317" s="4">
        <f t="shared" si="707"/>
        <v>0</v>
      </c>
      <c r="BW11317" s="23"/>
      <c r="BX11317" s="4">
        <f t="shared" si="708"/>
        <v>1</v>
      </c>
      <c r="BY11317" s="4">
        <f t="shared" si="709"/>
        <v>1</v>
      </c>
    </row>
    <row r="11318" spans="1:77">
      <c r="A11318" s="23">
        <v>11313</v>
      </c>
      <c r="BT11318" s="23">
        <v>11313</v>
      </c>
      <c r="BU11318" s="4">
        <f t="shared" si="706"/>
        <v>0</v>
      </c>
      <c r="BV11318" s="4">
        <f t="shared" si="707"/>
        <v>0</v>
      </c>
      <c r="BW11318" s="23"/>
      <c r="BX11318" s="4">
        <f t="shared" si="708"/>
        <v>1</v>
      </c>
      <c r="BY11318" s="4">
        <f t="shared" si="709"/>
        <v>1</v>
      </c>
    </row>
    <row r="11319" spans="1:77">
      <c r="A11319" s="23">
        <v>11314</v>
      </c>
      <c r="BT11319" s="23">
        <v>11314</v>
      </c>
      <c r="BU11319" s="4">
        <f t="shared" si="706"/>
        <v>0</v>
      </c>
      <c r="BV11319" s="4">
        <f t="shared" si="707"/>
        <v>0</v>
      </c>
      <c r="BW11319" s="23"/>
      <c r="BX11319" s="4">
        <f t="shared" si="708"/>
        <v>1</v>
      </c>
      <c r="BY11319" s="4">
        <f t="shared" si="709"/>
        <v>1</v>
      </c>
    </row>
    <row r="11320" spans="1:77">
      <c r="A11320" s="23">
        <v>11315</v>
      </c>
      <c r="BT11320" s="23">
        <v>11315</v>
      </c>
      <c r="BU11320" s="4">
        <f t="shared" si="706"/>
        <v>0</v>
      </c>
      <c r="BV11320" s="4">
        <f t="shared" si="707"/>
        <v>0</v>
      </c>
      <c r="BW11320" s="23"/>
      <c r="BX11320" s="4">
        <f t="shared" si="708"/>
        <v>1</v>
      </c>
      <c r="BY11320" s="4">
        <f t="shared" si="709"/>
        <v>1</v>
      </c>
    </row>
    <row r="11321" spans="1:77">
      <c r="A11321" s="23">
        <v>11316</v>
      </c>
      <c r="BT11321" s="23">
        <v>11316</v>
      </c>
      <c r="BU11321" s="4">
        <f t="shared" si="706"/>
        <v>0</v>
      </c>
      <c r="BV11321" s="4">
        <f t="shared" si="707"/>
        <v>0</v>
      </c>
      <c r="BW11321" s="23"/>
      <c r="BX11321" s="4">
        <f t="shared" si="708"/>
        <v>1</v>
      </c>
      <c r="BY11321" s="4">
        <f t="shared" si="709"/>
        <v>1</v>
      </c>
    </row>
    <row r="11322" spans="1:77">
      <c r="A11322" s="23">
        <v>11317</v>
      </c>
      <c r="BT11322" s="23">
        <v>11317</v>
      </c>
      <c r="BU11322" s="4">
        <f t="shared" si="706"/>
        <v>0</v>
      </c>
      <c r="BV11322" s="4">
        <f t="shared" si="707"/>
        <v>0</v>
      </c>
      <c r="BW11322" s="23"/>
      <c r="BX11322" s="4">
        <f t="shared" si="708"/>
        <v>1</v>
      </c>
      <c r="BY11322" s="4">
        <f t="shared" si="709"/>
        <v>1</v>
      </c>
    </row>
    <row r="11323" spans="1:77">
      <c r="A11323" s="23">
        <v>11318</v>
      </c>
      <c r="BT11323" s="23">
        <v>11318</v>
      </c>
      <c r="BU11323" s="4">
        <f t="shared" si="706"/>
        <v>0</v>
      </c>
      <c r="BV11323" s="4">
        <f t="shared" si="707"/>
        <v>0</v>
      </c>
      <c r="BW11323" s="23"/>
      <c r="BX11323" s="4">
        <f t="shared" si="708"/>
        <v>1</v>
      </c>
      <c r="BY11323" s="4">
        <f t="shared" si="709"/>
        <v>1</v>
      </c>
    </row>
    <row r="11324" spans="1:77">
      <c r="A11324" s="23">
        <v>11319</v>
      </c>
      <c r="BT11324" s="23">
        <v>11319</v>
      </c>
      <c r="BU11324" s="4">
        <f t="shared" si="706"/>
        <v>0</v>
      </c>
      <c r="BV11324" s="4">
        <f t="shared" si="707"/>
        <v>0</v>
      </c>
      <c r="BW11324" s="23"/>
      <c r="BX11324" s="4">
        <f t="shared" si="708"/>
        <v>1</v>
      </c>
      <c r="BY11324" s="4">
        <f t="shared" si="709"/>
        <v>1</v>
      </c>
    </row>
    <row r="11325" spans="1:77">
      <c r="A11325" s="23">
        <v>11320</v>
      </c>
      <c r="BT11325" s="23">
        <v>11320</v>
      </c>
      <c r="BU11325" s="4">
        <f t="shared" si="706"/>
        <v>0</v>
      </c>
      <c r="BV11325" s="4">
        <f t="shared" si="707"/>
        <v>0</v>
      </c>
      <c r="BW11325" s="23"/>
      <c r="BX11325" s="4">
        <f t="shared" si="708"/>
        <v>1</v>
      </c>
      <c r="BY11325" s="4">
        <f t="shared" si="709"/>
        <v>1</v>
      </c>
    </row>
    <row r="11326" spans="1:77">
      <c r="A11326" s="23">
        <v>11321</v>
      </c>
      <c r="BT11326" s="23">
        <v>11321</v>
      </c>
      <c r="BU11326" s="4">
        <f t="shared" si="706"/>
        <v>0</v>
      </c>
      <c r="BV11326" s="4">
        <f t="shared" si="707"/>
        <v>0</v>
      </c>
      <c r="BW11326" s="23"/>
      <c r="BX11326" s="4">
        <f t="shared" si="708"/>
        <v>1</v>
      </c>
      <c r="BY11326" s="4">
        <f t="shared" si="709"/>
        <v>1</v>
      </c>
    </row>
    <row r="11327" spans="1:77">
      <c r="A11327" s="23">
        <v>11322</v>
      </c>
      <c r="BT11327" s="23">
        <v>11322</v>
      </c>
      <c r="BU11327" s="4">
        <f t="shared" si="706"/>
        <v>0</v>
      </c>
      <c r="BV11327" s="4">
        <f t="shared" si="707"/>
        <v>0</v>
      </c>
      <c r="BW11327" s="23"/>
      <c r="BX11327" s="4">
        <f t="shared" si="708"/>
        <v>1</v>
      </c>
      <c r="BY11327" s="4">
        <f t="shared" si="709"/>
        <v>1</v>
      </c>
    </row>
    <row r="11328" spans="1:77">
      <c r="A11328" s="23">
        <v>11323</v>
      </c>
      <c r="BT11328" s="23">
        <v>11323</v>
      </c>
      <c r="BU11328" s="4">
        <f t="shared" si="706"/>
        <v>0</v>
      </c>
      <c r="BV11328" s="4">
        <f t="shared" si="707"/>
        <v>0</v>
      </c>
      <c r="BW11328" s="23"/>
      <c r="BX11328" s="4">
        <f t="shared" si="708"/>
        <v>1</v>
      </c>
      <c r="BY11328" s="4">
        <f t="shared" si="709"/>
        <v>1</v>
      </c>
    </row>
    <row r="11329" spans="1:77">
      <c r="A11329" s="23">
        <v>11324</v>
      </c>
      <c r="BT11329" s="23">
        <v>11324</v>
      </c>
      <c r="BU11329" s="4">
        <f t="shared" si="706"/>
        <v>0</v>
      </c>
      <c r="BV11329" s="4">
        <f t="shared" si="707"/>
        <v>0</v>
      </c>
      <c r="BW11329" s="23"/>
      <c r="BX11329" s="4">
        <f t="shared" si="708"/>
        <v>1</v>
      </c>
      <c r="BY11329" s="4">
        <f t="shared" si="709"/>
        <v>1</v>
      </c>
    </row>
    <row r="11330" spans="1:77">
      <c r="A11330" s="23">
        <v>11325</v>
      </c>
      <c r="BT11330" s="23">
        <v>11325</v>
      </c>
      <c r="BU11330" s="4">
        <f t="shared" si="706"/>
        <v>0</v>
      </c>
      <c r="BV11330" s="4">
        <f t="shared" si="707"/>
        <v>0</v>
      </c>
      <c r="BW11330" s="23"/>
      <c r="BX11330" s="4">
        <f t="shared" si="708"/>
        <v>1</v>
      </c>
      <c r="BY11330" s="4">
        <f t="shared" si="709"/>
        <v>1</v>
      </c>
    </row>
    <row r="11331" spans="1:77">
      <c r="A11331" s="23">
        <v>11326</v>
      </c>
      <c r="BT11331" s="23">
        <v>11326</v>
      </c>
      <c r="BU11331" s="4">
        <f t="shared" si="706"/>
        <v>0</v>
      </c>
      <c r="BV11331" s="4">
        <f t="shared" si="707"/>
        <v>0</v>
      </c>
      <c r="BW11331" s="23"/>
      <c r="BX11331" s="4">
        <f t="shared" si="708"/>
        <v>1</v>
      </c>
      <c r="BY11331" s="4">
        <f t="shared" si="709"/>
        <v>1</v>
      </c>
    </row>
    <row r="11332" spans="1:77">
      <c r="A11332" s="23">
        <v>11327</v>
      </c>
      <c r="BT11332" s="23">
        <v>11327</v>
      </c>
      <c r="BU11332" s="4">
        <f t="shared" si="706"/>
        <v>0</v>
      </c>
      <c r="BV11332" s="4">
        <f t="shared" si="707"/>
        <v>0</v>
      </c>
      <c r="BW11332" s="23"/>
      <c r="BX11332" s="4">
        <f t="shared" si="708"/>
        <v>1</v>
      </c>
      <c r="BY11332" s="4">
        <f t="shared" si="709"/>
        <v>1</v>
      </c>
    </row>
    <row r="11333" spans="1:77">
      <c r="A11333" s="23">
        <v>11328</v>
      </c>
      <c r="BT11333" s="23">
        <v>11328</v>
      </c>
      <c r="BU11333" s="4">
        <f t="shared" si="706"/>
        <v>0</v>
      </c>
      <c r="BV11333" s="4">
        <f t="shared" si="707"/>
        <v>0</v>
      </c>
      <c r="BW11333" s="23"/>
      <c r="BX11333" s="4">
        <f t="shared" si="708"/>
        <v>1</v>
      </c>
      <c r="BY11333" s="4">
        <f t="shared" si="709"/>
        <v>1</v>
      </c>
    </row>
    <row r="11334" spans="1:77">
      <c r="A11334" s="23">
        <v>11329</v>
      </c>
      <c r="BT11334" s="23">
        <v>11329</v>
      </c>
      <c r="BU11334" s="4">
        <f t="shared" si="706"/>
        <v>0</v>
      </c>
      <c r="BV11334" s="4">
        <f t="shared" si="707"/>
        <v>0</v>
      </c>
      <c r="BW11334" s="23"/>
      <c r="BX11334" s="4">
        <f t="shared" si="708"/>
        <v>1</v>
      </c>
      <c r="BY11334" s="4">
        <f t="shared" si="709"/>
        <v>1</v>
      </c>
    </row>
    <row r="11335" spans="1:77">
      <c r="A11335" s="23">
        <v>11330</v>
      </c>
      <c r="BT11335" s="23">
        <v>11330</v>
      </c>
      <c r="BU11335" s="4">
        <f t="shared" ref="BU11335:BU11398" si="710">BP11335*$BV$1-BQ11335</f>
        <v>0</v>
      </c>
      <c r="BV11335" s="4">
        <f t="shared" ref="BV11335:BV11398" si="711">BR11335*$BV$1-BS11335</f>
        <v>0</v>
      </c>
      <c r="BW11335" s="23"/>
      <c r="BX11335" s="4">
        <f t="shared" si="708"/>
        <v>1</v>
      </c>
      <c r="BY11335" s="4">
        <f t="shared" si="709"/>
        <v>1</v>
      </c>
    </row>
    <row r="11336" spans="1:77">
      <c r="A11336" s="23">
        <v>11331</v>
      </c>
      <c r="BT11336" s="23">
        <v>11331</v>
      </c>
      <c r="BU11336" s="4">
        <f t="shared" si="710"/>
        <v>0</v>
      </c>
      <c r="BV11336" s="4">
        <f t="shared" si="711"/>
        <v>0</v>
      </c>
      <c r="BW11336" s="23"/>
      <c r="BX11336" s="4">
        <f t="shared" si="708"/>
        <v>1</v>
      </c>
      <c r="BY11336" s="4">
        <f t="shared" si="709"/>
        <v>1</v>
      </c>
    </row>
    <row r="11337" spans="1:77">
      <c r="A11337" s="23">
        <v>11332</v>
      </c>
      <c r="BT11337" s="23">
        <v>11332</v>
      </c>
      <c r="BU11337" s="4">
        <f t="shared" si="710"/>
        <v>0</v>
      </c>
      <c r="BV11337" s="4">
        <f t="shared" si="711"/>
        <v>0</v>
      </c>
      <c r="BW11337" s="23"/>
      <c r="BX11337" s="4">
        <f t="shared" si="708"/>
        <v>1</v>
      </c>
      <c r="BY11337" s="4">
        <f t="shared" si="709"/>
        <v>1</v>
      </c>
    </row>
    <row r="11338" spans="1:77">
      <c r="A11338" s="23">
        <v>11333</v>
      </c>
      <c r="BT11338" s="23">
        <v>11333</v>
      </c>
      <c r="BU11338" s="4">
        <f t="shared" si="710"/>
        <v>0</v>
      </c>
      <c r="BV11338" s="4">
        <f t="shared" si="711"/>
        <v>0</v>
      </c>
      <c r="BW11338" s="23"/>
      <c r="BX11338" s="4">
        <f t="shared" si="708"/>
        <v>1</v>
      </c>
      <c r="BY11338" s="4">
        <f t="shared" si="709"/>
        <v>1</v>
      </c>
    </row>
    <row r="11339" spans="1:77">
      <c r="A11339" s="23">
        <v>11334</v>
      </c>
      <c r="BT11339" s="23">
        <v>11334</v>
      </c>
      <c r="BU11339" s="4">
        <f t="shared" si="710"/>
        <v>0</v>
      </c>
      <c r="BV11339" s="4">
        <f t="shared" si="711"/>
        <v>0</v>
      </c>
      <c r="BW11339" s="23"/>
      <c r="BX11339" s="4">
        <f t="shared" si="708"/>
        <v>1</v>
      </c>
      <c r="BY11339" s="4">
        <f t="shared" si="709"/>
        <v>1</v>
      </c>
    </row>
    <row r="11340" spans="1:77">
      <c r="A11340" s="23">
        <v>11335</v>
      </c>
      <c r="BT11340" s="23">
        <v>11335</v>
      </c>
      <c r="BU11340" s="4">
        <f t="shared" si="710"/>
        <v>0</v>
      </c>
      <c r="BV11340" s="4">
        <f t="shared" si="711"/>
        <v>0</v>
      </c>
      <c r="BW11340" s="23"/>
      <c r="BX11340" s="4">
        <f t="shared" si="708"/>
        <v>1</v>
      </c>
      <c r="BY11340" s="4">
        <f t="shared" si="709"/>
        <v>1</v>
      </c>
    </row>
    <row r="11341" spans="1:77">
      <c r="A11341" s="23">
        <v>11336</v>
      </c>
      <c r="BT11341" s="23">
        <v>11336</v>
      </c>
      <c r="BU11341" s="4">
        <f t="shared" si="710"/>
        <v>0</v>
      </c>
      <c r="BV11341" s="4">
        <f t="shared" si="711"/>
        <v>0</v>
      </c>
      <c r="BW11341" s="23"/>
      <c r="BX11341" s="4">
        <f t="shared" si="708"/>
        <v>1</v>
      </c>
      <c r="BY11341" s="4">
        <f t="shared" si="709"/>
        <v>1</v>
      </c>
    </row>
    <row r="11342" spans="1:77">
      <c r="A11342" s="23">
        <v>11337</v>
      </c>
      <c r="BT11342" s="23">
        <v>11337</v>
      </c>
      <c r="BU11342" s="4">
        <f t="shared" si="710"/>
        <v>0</v>
      </c>
      <c r="BV11342" s="4">
        <f t="shared" si="711"/>
        <v>0</v>
      </c>
      <c r="BW11342" s="23"/>
      <c r="BX11342" s="4">
        <f t="shared" si="708"/>
        <v>1</v>
      </c>
      <c r="BY11342" s="4">
        <f t="shared" si="709"/>
        <v>1</v>
      </c>
    </row>
    <row r="11343" spans="1:77">
      <c r="A11343" s="23">
        <v>11338</v>
      </c>
      <c r="BT11343" s="23">
        <v>11338</v>
      </c>
      <c r="BU11343" s="4">
        <f t="shared" si="710"/>
        <v>0</v>
      </c>
      <c r="BV11343" s="4">
        <f t="shared" si="711"/>
        <v>0</v>
      </c>
      <c r="BW11343" s="23"/>
      <c r="BX11343" s="4">
        <f t="shared" si="708"/>
        <v>1</v>
      </c>
      <c r="BY11343" s="4">
        <f t="shared" si="709"/>
        <v>1</v>
      </c>
    </row>
    <row r="11344" spans="1:77">
      <c r="A11344" s="23">
        <v>11339</v>
      </c>
      <c r="BT11344" s="23">
        <v>11339</v>
      </c>
      <c r="BU11344" s="4">
        <f t="shared" si="710"/>
        <v>0</v>
      </c>
      <c r="BV11344" s="4">
        <f t="shared" si="711"/>
        <v>0</v>
      </c>
      <c r="BW11344" s="23"/>
      <c r="BX11344" s="4">
        <f t="shared" si="708"/>
        <v>1</v>
      </c>
      <c r="BY11344" s="4">
        <f t="shared" si="709"/>
        <v>1</v>
      </c>
    </row>
    <row r="11345" spans="1:77">
      <c r="A11345" s="23">
        <v>11340</v>
      </c>
      <c r="BT11345" s="23">
        <v>11340</v>
      </c>
      <c r="BU11345" s="4">
        <f t="shared" si="710"/>
        <v>0</v>
      </c>
      <c r="BV11345" s="4">
        <f t="shared" si="711"/>
        <v>0</v>
      </c>
      <c r="BW11345" s="23"/>
      <c r="BX11345" s="4">
        <f t="shared" si="708"/>
        <v>1</v>
      </c>
      <c r="BY11345" s="4">
        <f t="shared" si="709"/>
        <v>1</v>
      </c>
    </row>
    <row r="11346" spans="1:77">
      <c r="A11346" s="23">
        <v>11341</v>
      </c>
      <c r="BT11346" s="23">
        <v>11341</v>
      </c>
      <c r="BU11346" s="4">
        <f t="shared" si="710"/>
        <v>0</v>
      </c>
      <c r="BV11346" s="4">
        <f t="shared" si="711"/>
        <v>0</v>
      </c>
      <c r="BW11346" s="23"/>
      <c r="BX11346" s="4">
        <f t="shared" si="708"/>
        <v>1</v>
      </c>
      <c r="BY11346" s="4">
        <f t="shared" si="709"/>
        <v>1</v>
      </c>
    </row>
    <row r="11347" spans="1:77">
      <c r="A11347" s="23">
        <v>11342</v>
      </c>
      <c r="BT11347" s="23">
        <v>11342</v>
      </c>
      <c r="BU11347" s="4">
        <f t="shared" si="710"/>
        <v>0</v>
      </c>
      <c r="BV11347" s="4">
        <f t="shared" si="711"/>
        <v>0</v>
      </c>
      <c r="BW11347" s="23"/>
      <c r="BX11347" s="4">
        <f t="shared" si="708"/>
        <v>1</v>
      </c>
      <c r="BY11347" s="4">
        <f t="shared" si="709"/>
        <v>1</v>
      </c>
    </row>
    <row r="11348" spans="1:77">
      <c r="A11348" s="23">
        <v>11343</v>
      </c>
      <c r="BT11348" s="23">
        <v>11343</v>
      </c>
      <c r="BU11348" s="4">
        <f t="shared" si="710"/>
        <v>0</v>
      </c>
      <c r="BV11348" s="4">
        <f t="shared" si="711"/>
        <v>0</v>
      </c>
      <c r="BW11348" s="23"/>
      <c r="BX11348" s="4">
        <f t="shared" si="708"/>
        <v>1</v>
      </c>
      <c r="BY11348" s="4">
        <f t="shared" si="709"/>
        <v>1</v>
      </c>
    </row>
    <row r="11349" spans="1:77">
      <c r="A11349" s="23">
        <v>11344</v>
      </c>
      <c r="BT11349" s="23">
        <v>11344</v>
      </c>
      <c r="BU11349" s="4">
        <f t="shared" si="710"/>
        <v>0</v>
      </c>
      <c r="BV11349" s="4">
        <f t="shared" si="711"/>
        <v>0</v>
      </c>
      <c r="BW11349" s="23"/>
      <c r="BX11349" s="4">
        <f t="shared" si="708"/>
        <v>1</v>
      </c>
      <c r="BY11349" s="4">
        <f t="shared" si="709"/>
        <v>1</v>
      </c>
    </row>
    <row r="11350" spans="1:77">
      <c r="A11350" s="23">
        <v>11345</v>
      </c>
      <c r="BT11350" s="23">
        <v>11345</v>
      </c>
      <c r="BU11350" s="4">
        <f t="shared" si="710"/>
        <v>0</v>
      </c>
      <c r="BV11350" s="4">
        <f t="shared" si="711"/>
        <v>0</v>
      </c>
      <c r="BW11350" s="23"/>
      <c r="BX11350" s="4">
        <f t="shared" ref="BX11350:BX11413" si="712">IF(BU11350=MAX($BU11350:$BV11350),1,0)</f>
        <v>1</v>
      </c>
      <c r="BY11350" s="4">
        <f t="shared" ref="BY11350:BY11413" si="713">IF(BV11350=MAX($BU11350:$BV11350),1,0)</f>
        <v>1</v>
      </c>
    </row>
    <row r="11351" spans="1:77">
      <c r="A11351" s="23">
        <v>11346</v>
      </c>
      <c r="BT11351" s="23">
        <v>11346</v>
      </c>
      <c r="BU11351" s="4">
        <f t="shared" si="710"/>
        <v>0</v>
      </c>
      <c r="BV11351" s="4">
        <f t="shared" si="711"/>
        <v>0</v>
      </c>
      <c r="BW11351" s="23"/>
      <c r="BX11351" s="4">
        <f t="shared" si="712"/>
        <v>1</v>
      </c>
      <c r="BY11351" s="4">
        <f t="shared" si="713"/>
        <v>1</v>
      </c>
    </row>
    <row r="11352" spans="1:77">
      <c r="A11352" s="23">
        <v>11347</v>
      </c>
      <c r="BT11352" s="23">
        <v>11347</v>
      </c>
      <c r="BU11352" s="4">
        <f t="shared" si="710"/>
        <v>0</v>
      </c>
      <c r="BV11352" s="4">
        <f t="shared" si="711"/>
        <v>0</v>
      </c>
      <c r="BW11352" s="23"/>
      <c r="BX11352" s="4">
        <f t="shared" si="712"/>
        <v>1</v>
      </c>
      <c r="BY11352" s="4">
        <f t="shared" si="713"/>
        <v>1</v>
      </c>
    </row>
    <row r="11353" spans="1:77">
      <c r="A11353" s="23">
        <v>11348</v>
      </c>
      <c r="BT11353" s="23">
        <v>11348</v>
      </c>
      <c r="BU11353" s="4">
        <f t="shared" si="710"/>
        <v>0</v>
      </c>
      <c r="BV11353" s="4">
        <f t="shared" si="711"/>
        <v>0</v>
      </c>
      <c r="BW11353" s="23"/>
      <c r="BX11353" s="4">
        <f t="shared" si="712"/>
        <v>1</v>
      </c>
      <c r="BY11353" s="4">
        <f t="shared" si="713"/>
        <v>1</v>
      </c>
    </row>
    <row r="11354" spans="1:77">
      <c r="A11354" s="23">
        <v>11349</v>
      </c>
      <c r="BT11354" s="23">
        <v>11349</v>
      </c>
      <c r="BU11354" s="4">
        <f t="shared" si="710"/>
        <v>0</v>
      </c>
      <c r="BV11354" s="4">
        <f t="shared" si="711"/>
        <v>0</v>
      </c>
      <c r="BW11354" s="23"/>
      <c r="BX11354" s="4">
        <f t="shared" si="712"/>
        <v>1</v>
      </c>
      <c r="BY11354" s="4">
        <f t="shared" si="713"/>
        <v>1</v>
      </c>
    </row>
    <row r="11355" spans="1:77">
      <c r="A11355" s="23">
        <v>11350</v>
      </c>
      <c r="BT11355" s="23">
        <v>11350</v>
      </c>
      <c r="BU11355" s="4">
        <f t="shared" si="710"/>
        <v>0</v>
      </c>
      <c r="BV11355" s="4">
        <f t="shared" si="711"/>
        <v>0</v>
      </c>
      <c r="BW11355" s="23"/>
      <c r="BX11355" s="4">
        <f t="shared" si="712"/>
        <v>1</v>
      </c>
      <c r="BY11355" s="4">
        <f t="shared" si="713"/>
        <v>1</v>
      </c>
    </row>
    <row r="11356" spans="1:77">
      <c r="A11356" s="23">
        <v>11351</v>
      </c>
      <c r="BT11356" s="23">
        <v>11351</v>
      </c>
      <c r="BU11356" s="4">
        <f t="shared" si="710"/>
        <v>0</v>
      </c>
      <c r="BV11356" s="4">
        <f t="shared" si="711"/>
        <v>0</v>
      </c>
      <c r="BW11356" s="23"/>
      <c r="BX11356" s="4">
        <f t="shared" si="712"/>
        <v>1</v>
      </c>
      <c r="BY11356" s="4">
        <f t="shared" si="713"/>
        <v>1</v>
      </c>
    </row>
    <row r="11357" spans="1:77">
      <c r="A11357" s="23">
        <v>11352</v>
      </c>
      <c r="BT11357" s="23">
        <v>11352</v>
      </c>
      <c r="BU11357" s="4">
        <f t="shared" si="710"/>
        <v>0</v>
      </c>
      <c r="BV11357" s="4">
        <f t="shared" si="711"/>
        <v>0</v>
      </c>
      <c r="BW11357" s="23"/>
      <c r="BX11357" s="4">
        <f t="shared" si="712"/>
        <v>1</v>
      </c>
      <c r="BY11357" s="4">
        <f t="shared" si="713"/>
        <v>1</v>
      </c>
    </row>
    <row r="11358" spans="1:77">
      <c r="A11358" s="23">
        <v>11353</v>
      </c>
      <c r="BT11358" s="23">
        <v>11353</v>
      </c>
      <c r="BU11358" s="4">
        <f t="shared" si="710"/>
        <v>0</v>
      </c>
      <c r="BV11358" s="4">
        <f t="shared" si="711"/>
        <v>0</v>
      </c>
      <c r="BW11358" s="23"/>
      <c r="BX11358" s="4">
        <f t="shared" si="712"/>
        <v>1</v>
      </c>
      <c r="BY11358" s="4">
        <f t="shared" si="713"/>
        <v>1</v>
      </c>
    </row>
    <row r="11359" spans="1:77">
      <c r="A11359" s="23">
        <v>11354</v>
      </c>
      <c r="BT11359" s="23">
        <v>11354</v>
      </c>
      <c r="BU11359" s="4">
        <f t="shared" si="710"/>
        <v>0</v>
      </c>
      <c r="BV11359" s="4">
        <f t="shared" si="711"/>
        <v>0</v>
      </c>
      <c r="BW11359" s="23"/>
      <c r="BX11359" s="4">
        <f t="shared" si="712"/>
        <v>1</v>
      </c>
      <c r="BY11359" s="4">
        <f t="shared" si="713"/>
        <v>1</v>
      </c>
    </row>
    <row r="11360" spans="1:77">
      <c r="A11360" s="23">
        <v>11355</v>
      </c>
      <c r="BT11360" s="23">
        <v>11355</v>
      </c>
      <c r="BU11360" s="4">
        <f t="shared" si="710"/>
        <v>0</v>
      </c>
      <c r="BV11360" s="4">
        <f t="shared" si="711"/>
        <v>0</v>
      </c>
      <c r="BW11360" s="23"/>
      <c r="BX11360" s="4">
        <f t="shared" si="712"/>
        <v>1</v>
      </c>
      <c r="BY11360" s="4">
        <f t="shared" si="713"/>
        <v>1</v>
      </c>
    </row>
    <row r="11361" spans="1:77">
      <c r="A11361" s="23">
        <v>11356</v>
      </c>
      <c r="BT11361" s="23">
        <v>11356</v>
      </c>
      <c r="BU11361" s="4">
        <f t="shared" si="710"/>
        <v>0</v>
      </c>
      <c r="BV11361" s="4">
        <f t="shared" si="711"/>
        <v>0</v>
      </c>
      <c r="BW11361" s="23"/>
      <c r="BX11361" s="4">
        <f t="shared" si="712"/>
        <v>1</v>
      </c>
      <c r="BY11361" s="4">
        <f t="shared" si="713"/>
        <v>1</v>
      </c>
    </row>
    <row r="11362" spans="1:77">
      <c r="A11362" s="23">
        <v>11357</v>
      </c>
      <c r="BT11362" s="23">
        <v>11357</v>
      </c>
      <c r="BU11362" s="4">
        <f t="shared" si="710"/>
        <v>0</v>
      </c>
      <c r="BV11362" s="4">
        <f t="shared" si="711"/>
        <v>0</v>
      </c>
      <c r="BW11362" s="23"/>
      <c r="BX11362" s="4">
        <f t="shared" si="712"/>
        <v>1</v>
      </c>
      <c r="BY11362" s="4">
        <f t="shared" si="713"/>
        <v>1</v>
      </c>
    </row>
    <row r="11363" spans="1:77">
      <c r="A11363" s="23">
        <v>11358</v>
      </c>
      <c r="BT11363" s="23">
        <v>11358</v>
      </c>
      <c r="BU11363" s="4">
        <f t="shared" si="710"/>
        <v>0</v>
      </c>
      <c r="BV11363" s="4">
        <f t="shared" si="711"/>
        <v>0</v>
      </c>
      <c r="BW11363" s="23"/>
      <c r="BX11363" s="4">
        <f t="shared" si="712"/>
        <v>1</v>
      </c>
      <c r="BY11363" s="4">
        <f t="shared" si="713"/>
        <v>1</v>
      </c>
    </row>
    <row r="11364" spans="1:77">
      <c r="A11364" s="23">
        <v>11359</v>
      </c>
      <c r="BT11364" s="23">
        <v>11359</v>
      </c>
      <c r="BU11364" s="4">
        <f t="shared" si="710"/>
        <v>0</v>
      </c>
      <c r="BV11364" s="4">
        <f t="shared" si="711"/>
        <v>0</v>
      </c>
      <c r="BW11364" s="23"/>
      <c r="BX11364" s="4">
        <f t="shared" si="712"/>
        <v>1</v>
      </c>
      <c r="BY11364" s="4">
        <f t="shared" si="713"/>
        <v>1</v>
      </c>
    </row>
    <row r="11365" spans="1:77">
      <c r="A11365" s="23">
        <v>11360</v>
      </c>
      <c r="BT11365" s="23">
        <v>11360</v>
      </c>
      <c r="BU11365" s="4">
        <f t="shared" si="710"/>
        <v>0</v>
      </c>
      <c r="BV11365" s="4">
        <f t="shared" si="711"/>
        <v>0</v>
      </c>
      <c r="BW11365" s="23"/>
      <c r="BX11365" s="4">
        <f t="shared" si="712"/>
        <v>1</v>
      </c>
      <c r="BY11365" s="4">
        <f t="shared" si="713"/>
        <v>1</v>
      </c>
    </row>
    <row r="11366" spans="1:77">
      <c r="A11366" s="23">
        <v>11361</v>
      </c>
      <c r="BT11366" s="23">
        <v>11361</v>
      </c>
      <c r="BU11366" s="4">
        <f t="shared" si="710"/>
        <v>0</v>
      </c>
      <c r="BV11366" s="4">
        <f t="shared" si="711"/>
        <v>0</v>
      </c>
      <c r="BW11366" s="23"/>
      <c r="BX11366" s="4">
        <f t="shared" si="712"/>
        <v>1</v>
      </c>
      <c r="BY11366" s="4">
        <f t="shared" si="713"/>
        <v>1</v>
      </c>
    </row>
    <row r="11367" spans="1:77">
      <c r="A11367" s="23">
        <v>11362</v>
      </c>
      <c r="BT11367" s="23">
        <v>11362</v>
      </c>
      <c r="BU11367" s="4">
        <f t="shared" si="710"/>
        <v>0</v>
      </c>
      <c r="BV11367" s="4">
        <f t="shared" si="711"/>
        <v>0</v>
      </c>
      <c r="BW11367" s="23"/>
      <c r="BX11367" s="4">
        <f t="shared" si="712"/>
        <v>1</v>
      </c>
      <c r="BY11367" s="4">
        <f t="shared" si="713"/>
        <v>1</v>
      </c>
    </row>
    <row r="11368" spans="1:77">
      <c r="A11368" s="23">
        <v>11363</v>
      </c>
      <c r="BT11368" s="23">
        <v>11363</v>
      </c>
      <c r="BU11368" s="4">
        <f t="shared" si="710"/>
        <v>0</v>
      </c>
      <c r="BV11368" s="4">
        <f t="shared" si="711"/>
        <v>0</v>
      </c>
      <c r="BW11368" s="23"/>
      <c r="BX11368" s="4">
        <f t="shared" si="712"/>
        <v>1</v>
      </c>
      <c r="BY11368" s="4">
        <f t="shared" si="713"/>
        <v>1</v>
      </c>
    </row>
    <row r="11369" spans="1:77">
      <c r="A11369" s="23">
        <v>11364</v>
      </c>
      <c r="BT11369" s="23">
        <v>11364</v>
      </c>
      <c r="BU11369" s="4">
        <f t="shared" si="710"/>
        <v>0</v>
      </c>
      <c r="BV11369" s="4">
        <f t="shared" si="711"/>
        <v>0</v>
      </c>
      <c r="BW11369" s="23"/>
      <c r="BX11369" s="4">
        <f t="shared" si="712"/>
        <v>1</v>
      </c>
      <c r="BY11369" s="4">
        <f t="shared" si="713"/>
        <v>1</v>
      </c>
    </row>
    <row r="11370" spans="1:77">
      <c r="A11370" s="23">
        <v>11365</v>
      </c>
      <c r="BT11370" s="23">
        <v>11365</v>
      </c>
      <c r="BU11370" s="4">
        <f t="shared" si="710"/>
        <v>0</v>
      </c>
      <c r="BV11370" s="4">
        <f t="shared" si="711"/>
        <v>0</v>
      </c>
      <c r="BW11370" s="23"/>
      <c r="BX11370" s="4">
        <f t="shared" si="712"/>
        <v>1</v>
      </c>
      <c r="BY11370" s="4">
        <f t="shared" si="713"/>
        <v>1</v>
      </c>
    </row>
    <row r="11371" spans="1:77">
      <c r="A11371" s="23">
        <v>11366</v>
      </c>
      <c r="BT11371" s="23">
        <v>11366</v>
      </c>
      <c r="BU11371" s="4">
        <f t="shared" si="710"/>
        <v>0</v>
      </c>
      <c r="BV11371" s="4">
        <f t="shared" si="711"/>
        <v>0</v>
      </c>
      <c r="BW11371" s="23"/>
      <c r="BX11371" s="4">
        <f t="shared" si="712"/>
        <v>1</v>
      </c>
      <c r="BY11371" s="4">
        <f t="shared" si="713"/>
        <v>1</v>
      </c>
    </row>
    <row r="11372" spans="1:77">
      <c r="A11372" s="23">
        <v>11367</v>
      </c>
      <c r="BT11372" s="23">
        <v>11367</v>
      </c>
      <c r="BU11372" s="4">
        <f t="shared" si="710"/>
        <v>0</v>
      </c>
      <c r="BV11372" s="4">
        <f t="shared" si="711"/>
        <v>0</v>
      </c>
      <c r="BW11372" s="23"/>
      <c r="BX11372" s="4">
        <f t="shared" si="712"/>
        <v>1</v>
      </c>
      <c r="BY11372" s="4">
        <f t="shared" si="713"/>
        <v>1</v>
      </c>
    </row>
    <row r="11373" spans="1:77">
      <c r="A11373" s="23">
        <v>11368</v>
      </c>
      <c r="BT11373" s="23">
        <v>11368</v>
      </c>
      <c r="BU11373" s="4">
        <f t="shared" si="710"/>
        <v>0</v>
      </c>
      <c r="BV11373" s="4">
        <f t="shared" si="711"/>
        <v>0</v>
      </c>
      <c r="BW11373" s="23"/>
      <c r="BX11373" s="4">
        <f t="shared" si="712"/>
        <v>1</v>
      </c>
      <c r="BY11373" s="4">
        <f t="shared" si="713"/>
        <v>1</v>
      </c>
    </row>
    <row r="11374" spans="1:77">
      <c r="A11374" s="23">
        <v>11369</v>
      </c>
      <c r="BT11374" s="23">
        <v>11369</v>
      </c>
      <c r="BU11374" s="4">
        <f t="shared" si="710"/>
        <v>0</v>
      </c>
      <c r="BV11374" s="4">
        <f t="shared" si="711"/>
        <v>0</v>
      </c>
      <c r="BW11374" s="23"/>
      <c r="BX11374" s="4">
        <f t="shared" si="712"/>
        <v>1</v>
      </c>
      <c r="BY11374" s="4">
        <f t="shared" si="713"/>
        <v>1</v>
      </c>
    </row>
    <row r="11375" spans="1:77">
      <c r="A11375" s="23">
        <v>11370</v>
      </c>
      <c r="BT11375" s="23">
        <v>11370</v>
      </c>
      <c r="BU11375" s="4">
        <f t="shared" si="710"/>
        <v>0</v>
      </c>
      <c r="BV11375" s="4">
        <f t="shared" si="711"/>
        <v>0</v>
      </c>
      <c r="BW11375" s="23"/>
      <c r="BX11375" s="4">
        <f t="shared" si="712"/>
        <v>1</v>
      </c>
      <c r="BY11375" s="4">
        <f t="shared" si="713"/>
        <v>1</v>
      </c>
    </row>
    <row r="11376" spans="1:77">
      <c r="A11376" s="23">
        <v>11371</v>
      </c>
      <c r="BT11376" s="23">
        <v>11371</v>
      </c>
      <c r="BU11376" s="4">
        <f t="shared" si="710"/>
        <v>0</v>
      </c>
      <c r="BV11376" s="4">
        <f t="shared" si="711"/>
        <v>0</v>
      </c>
      <c r="BW11376" s="23"/>
      <c r="BX11376" s="4">
        <f t="shared" si="712"/>
        <v>1</v>
      </c>
      <c r="BY11376" s="4">
        <f t="shared" si="713"/>
        <v>1</v>
      </c>
    </row>
    <row r="11377" spans="1:77">
      <c r="A11377" s="23">
        <v>11372</v>
      </c>
      <c r="BT11377" s="23">
        <v>11372</v>
      </c>
      <c r="BU11377" s="4">
        <f t="shared" si="710"/>
        <v>0</v>
      </c>
      <c r="BV11377" s="4">
        <f t="shared" si="711"/>
        <v>0</v>
      </c>
      <c r="BW11377" s="23"/>
      <c r="BX11377" s="4">
        <f t="shared" si="712"/>
        <v>1</v>
      </c>
      <c r="BY11377" s="4">
        <f t="shared" si="713"/>
        <v>1</v>
      </c>
    </row>
    <row r="11378" spans="1:77">
      <c r="A11378" s="23">
        <v>11373</v>
      </c>
      <c r="BT11378" s="23">
        <v>11373</v>
      </c>
      <c r="BU11378" s="4">
        <f t="shared" si="710"/>
        <v>0</v>
      </c>
      <c r="BV11378" s="4">
        <f t="shared" si="711"/>
        <v>0</v>
      </c>
      <c r="BW11378" s="23"/>
      <c r="BX11378" s="4">
        <f t="shared" si="712"/>
        <v>1</v>
      </c>
      <c r="BY11378" s="4">
        <f t="shared" si="713"/>
        <v>1</v>
      </c>
    </row>
    <row r="11379" spans="1:77">
      <c r="A11379" s="23">
        <v>11374</v>
      </c>
      <c r="BT11379" s="23">
        <v>11374</v>
      </c>
      <c r="BU11379" s="4">
        <f t="shared" si="710"/>
        <v>0</v>
      </c>
      <c r="BV11379" s="4">
        <f t="shared" si="711"/>
        <v>0</v>
      </c>
      <c r="BW11379" s="23"/>
      <c r="BX11379" s="4">
        <f t="shared" si="712"/>
        <v>1</v>
      </c>
      <c r="BY11379" s="4">
        <f t="shared" si="713"/>
        <v>1</v>
      </c>
    </row>
    <row r="11380" spans="1:77">
      <c r="A11380" s="23">
        <v>11375</v>
      </c>
      <c r="BT11380" s="23">
        <v>11375</v>
      </c>
      <c r="BU11380" s="4">
        <f t="shared" si="710"/>
        <v>0</v>
      </c>
      <c r="BV11380" s="4">
        <f t="shared" si="711"/>
        <v>0</v>
      </c>
      <c r="BW11380" s="23"/>
      <c r="BX11380" s="4">
        <f t="shared" si="712"/>
        <v>1</v>
      </c>
      <c r="BY11380" s="4">
        <f t="shared" si="713"/>
        <v>1</v>
      </c>
    </row>
    <row r="11381" spans="1:77">
      <c r="A11381" s="23">
        <v>11376</v>
      </c>
      <c r="BT11381" s="23">
        <v>11376</v>
      </c>
      <c r="BU11381" s="4">
        <f t="shared" si="710"/>
        <v>0</v>
      </c>
      <c r="BV11381" s="4">
        <f t="shared" si="711"/>
        <v>0</v>
      </c>
      <c r="BW11381" s="23"/>
      <c r="BX11381" s="4">
        <f t="shared" si="712"/>
        <v>1</v>
      </c>
      <c r="BY11381" s="4">
        <f t="shared" si="713"/>
        <v>1</v>
      </c>
    </row>
    <row r="11382" spans="1:77">
      <c r="A11382" s="23">
        <v>11377</v>
      </c>
      <c r="BT11382" s="23">
        <v>11377</v>
      </c>
      <c r="BU11382" s="4">
        <f t="shared" si="710"/>
        <v>0</v>
      </c>
      <c r="BV11382" s="4">
        <f t="shared" si="711"/>
        <v>0</v>
      </c>
      <c r="BW11382" s="23"/>
      <c r="BX11382" s="4">
        <f t="shared" si="712"/>
        <v>1</v>
      </c>
      <c r="BY11382" s="4">
        <f t="shared" si="713"/>
        <v>1</v>
      </c>
    </row>
    <row r="11383" spans="1:77">
      <c r="A11383" s="23">
        <v>11378</v>
      </c>
      <c r="BT11383" s="23">
        <v>11378</v>
      </c>
      <c r="BU11383" s="4">
        <f t="shared" si="710"/>
        <v>0</v>
      </c>
      <c r="BV11383" s="4">
        <f t="shared" si="711"/>
        <v>0</v>
      </c>
      <c r="BW11383" s="23"/>
      <c r="BX11383" s="4">
        <f t="shared" si="712"/>
        <v>1</v>
      </c>
      <c r="BY11383" s="4">
        <f t="shared" si="713"/>
        <v>1</v>
      </c>
    </row>
    <row r="11384" spans="1:77">
      <c r="A11384" s="23">
        <v>11379</v>
      </c>
      <c r="BT11384" s="23">
        <v>11379</v>
      </c>
      <c r="BU11384" s="4">
        <f t="shared" si="710"/>
        <v>0</v>
      </c>
      <c r="BV11384" s="4">
        <f t="shared" si="711"/>
        <v>0</v>
      </c>
      <c r="BW11384" s="23"/>
      <c r="BX11384" s="4">
        <f t="shared" si="712"/>
        <v>1</v>
      </c>
      <c r="BY11384" s="4">
        <f t="shared" si="713"/>
        <v>1</v>
      </c>
    </row>
    <row r="11385" spans="1:77">
      <c r="A11385" s="23">
        <v>11380</v>
      </c>
      <c r="BT11385" s="23">
        <v>11380</v>
      </c>
      <c r="BU11385" s="4">
        <f t="shared" si="710"/>
        <v>0</v>
      </c>
      <c r="BV11385" s="4">
        <f t="shared" si="711"/>
        <v>0</v>
      </c>
      <c r="BW11385" s="23"/>
      <c r="BX11385" s="4">
        <f t="shared" si="712"/>
        <v>1</v>
      </c>
      <c r="BY11385" s="4">
        <f t="shared" si="713"/>
        <v>1</v>
      </c>
    </row>
    <row r="11386" spans="1:77">
      <c r="A11386" s="23">
        <v>11381</v>
      </c>
      <c r="BT11386" s="23">
        <v>11381</v>
      </c>
      <c r="BU11386" s="4">
        <f t="shared" si="710"/>
        <v>0</v>
      </c>
      <c r="BV11386" s="4">
        <f t="shared" si="711"/>
        <v>0</v>
      </c>
      <c r="BW11386" s="23"/>
      <c r="BX11386" s="4">
        <f t="shared" si="712"/>
        <v>1</v>
      </c>
      <c r="BY11386" s="4">
        <f t="shared" si="713"/>
        <v>1</v>
      </c>
    </row>
    <row r="11387" spans="1:77">
      <c r="A11387" s="23">
        <v>11382</v>
      </c>
      <c r="BT11387" s="23">
        <v>11382</v>
      </c>
      <c r="BU11387" s="4">
        <f t="shared" si="710"/>
        <v>0</v>
      </c>
      <c r="BV11387" s="4">
        <f t="shared" si="711"/>
        <v>0</v>
      </c>
      <c r="BW11387" s="23"/>
      <c r="BX11387" s="4">
        <f t="shared" si="712"/>
        <v>1</v>
      </c>
      <c r="BY11387" s="4">
        <f t="shared" si="713"/>
        <v>1</v>
      </c>
    </row>
    <row r="11388" spans="1:77">
      <c r="A11388" s="23">
        <v>11383</v>
      </c>
      <c r="BT11388" s="23">
        <v>11383</v>
      </c>
      <c r="BU11388" s="4">
        <f t="shared" si="710"/>
        <v>0</v>
      </c>
      <c r="BV11388" s="4">
        <f t="shared" si="711"/>
        <v>0</v>
      </c>
      <c r="BW11388" s="23"/>
      <c r="BX11388" s="4">
        <f t="shared" si="712"/>
        <v>1</v>
      </c>
      <c r="BY11388" s="4">
        <f t="shared" si="713"/>
        <v>1</v>
      </c>
    </row>
    <row r="11389" spans="1:77">
      <c r="A11389" s="23">
        <v>11384</v>
      </c>
      <c r="BT11389" s="23">
        <v>11384</v>
      </c>
      <c r="BU11389" s="4">
        <f t="shared" si="710"/>
        <v>0</v>
      </c>
      <c r="BV11389" s="4">
        <f t="shared" si="711"/>
        <v>0</v>
      </c>
      <c r="BW11389" s="23"/>
      <c r="BX11389" s="4">
        <f t="shared" si="712"/>
        <v>1</v>
      </c>
      <c r="BY11389" s="4">
        <f t="shared" si="713"/>
        <v>1</v>
      </c>
    </row>
    <row r="11390" spans="1:77">
      <c r="A11390" s="23">
        <v>11385</v>
      </c>
      <c r="BT11390" s="23">
        <v>11385</v>
      </c>
      <c r="BU11390" s="4">
        <f t="shared" si="710"/>
        <v>0</v>
      </c>
      <c r="BV11390" s="4">
        <f t="shared" si="711"/>
        <v>0</v>
      </c>
      <c r="BW11390" s="23"/>
      <c r="BX11390" s="4">
        <f t="shared" si="712"/>
        <v>1</v>
      </c>
      <c r="BY11390" s="4">
        <f t="shared" si="713"/>
        <v>1</v>
      </c>
    </row>
    <row r="11391" spans="1:77">
      <c r="A11391" s="23">
        <v>11386</v>
      </c>
      <c r="BT11391" s="23">
        <v>11386</v>
      </c>
      <c r="BU11391" s="4">
        <f t="shared" si="710"/>
        <v>0</v>
      </c>
      <c r="BV11391" s="4">
        <f t="shared" si="711"/>
        <v>0</v>
      </c>
      <c r="BW11391" s="23"/>
      <c r="BX11391" s="4">
        <f t="shared" si="712"/>
        <v>1</v>
      </c>
      <c r="BY11391" s="4">
        <f t="shared" si="713"/>
        <v>1</v>
      </c>
    </row>
    <row r="11392" spans="1:77">
      <c r="A11392" s="23">
        <v>11387</v>
      </c>
      <c r="BT11392" s="23">
        <v>11387</v>
      </c>
      <c r="BU11392" s="4">
        <f t="shared" si="710"/>
        <v>0</v>
      </c>
      <c r="BV11392" s="4">
        <f t="shared" si="711"/>
        <v>0</v>
      </c>
      <c r="BW11392" s="23"/>
      <c r="BX11392" s="4">
        <f t="shared" si="712"/>
        <v>1</v>
      </c>
      <c r="BY11392" s="4">
        <f t="shared" si="713"/>
        <v>1</v>
      </c>
    </row>
    <row r="11393" spans="1:77">
      <c r="A11393" s="23">
        <v>11388</v>
      </c>
      <c r="BT11393" s="23">
        <v>11388</v>
      </c>
      <c r="BU11393" s="4">
        <f t="shared" si="710"/>
        <v>0</v>
      </c>
      <c r="BV11393" s="4">
        <f t="shared" si="711"/>
        <v>0</v>
      </c>
      <c r="BW11393" s="23"/>
      <c r="BX11393" s="4">
        <f t="shared" si="712"/>
        <v>1</v>
      </c>
      <c r="BY11393" s="4">
        <f t="shared" si="713"/>
        <v>1</v>
      </c>
    </row>
    <row r="11394" spans="1:77">
      <c r="A11394" s="23">
        <v>11389</v>
      </c>
      <c r="BT11394" s="23">
        <v>11389</v>
      </c>
      <c r="BU11394" s="4">
        <f t="shared" si="710"/>
        <v>0</v>
      </c>
      <c r="BV11394" s="4">
        <f t="shared" si="711"/>
        <v>0</v>
      </c>
      <c r="BW11394" s="23"/>
      <c r="BX11394" s="4">
        <f t="shared" si="712"/>
        <v>1</v>
      </c>
      <c r="BY11394" s="4">
        <f t="shared" si="713"/>
        <v>1</v>
      </c>
    </row>
    <row r="11395" spans="1:77">
      <c r="A11395" s="23">
        <v>11390</v>
      </c>
      <c r="BT11395" s="23">
        <v>11390</v>
      </c>
      <c r="BU11395" s="4">
        <f t="shared" si="710"/>
        <v>0</v>
      </c>
      <c r="BV11395" s="4">
        <f t="shared" si="711"/>
        <v>0</v>
      </c>
      <c r="BW11395" s="23"/>
      <c r="BX11395" s="4">
        <f t="shared" si="712"/>
        <v>1</v>
      </c>
      <c r="BY11395" s="4">
        <f t="shared" si="713"/>
        <v>1</v>
      </c>
    </row>
    <row r="11396" spans="1:77">
      <c r="A11396" s="23">
        <v>11391</v>
      </c>
      <c r="BT11396" s="23">
        <v>11391</v>
      </c>
      <c r="BU11396" s="4">
        <f t="shared" si="710"/>
        <v>0</v>
      </c>
      <c r="BV11396" s="4">
        <f t="shared" si="711"/>
        <v>0</v>
      </c>
      <c r="BW11396" s="23"/>
      <c r="BX11396" s="4">
        <f t="shared" si="712"/>
        <v>1</v>
      </c>
      <c r="BY11396" s="4">
        <f t="shared" si="713"/>
        <v>1</v>
      </c>
    </row>
    <row r="11397" spans="1:77">
      <c r="A11397" s="23">
        <v>11392</v>
      </c>
      <c r="BT11397" s="23">
        <v>11392</v>
      </c>
      <c r="BU11397" s="4">
        <f t="shared" si="710"/>
        <v>0</v>
      </c>
      <c r="BV11397" s="4">
        <f t="shared" si="711"/>
        <v>0</v>
      </c>
      <c r="BW11397" s="23"/>
      <c r="BX11397" s="4">
        <f t="shared" si="712"/>
        <v>1</v>
      </c>
      <c r="BY11397" s="4">
        <f t="shared" si="713"/>
        <v>1</v>
      </c>
    </row>
    <row r="11398" spans="1:77">
      <c r="A11398" s="23">
        <v>11393</v>
      </c>
      <c r="BT11398" s="23">
        <v>11393</v>
      </c>
      <c r="BU11398" s="4">
        <f t="shared" si="710"/>
        <v>0</v>
      </c>
      <c r="BV11398" s="4">
        <f t="shared" si="711"/>
        <v>0</v>
      </c>
      <c r="BW11398" s="23"/>
      <c r="BX11398" s="4">
        <f t="shared" si="712"/>
        <v>1</v>
      </c>
      <c r="BY11398" s="4">
        <f t="shared" si="713"/>
        <v>1</v>
      </c>
    </row>
    <row r="11399" spans="1:77">
      <c r="A11399" s="23">
        <v>11394</v>
      </c>
      <c r="BT11399" s="23">
        <v>11394</v>
      </c>
      <c r="BU11399" s="4">
        <f t="shared" ref="BU11399:BU11462" si="714">BP11399*$BV$1-BQ11399</f>
        <v>0</v>
      </c>
      <c r="BV11399" s="4">
        <f t="shared" ref="BV11399:BV11462" si="715">BR11399*$BV$1-BS11399</f>
        <v>0</v>
      </c>
      <c r="BW11399" s="23"/>
      <c r="BX11399" s="4">
        <f t="shared" si="712"/>
        <v>1</v>
      </c>
      <c r="BY11399" s="4">
        <f t="shared" si="713"/>
        <v>1</v>
      </c>
    </row>
    <row r="11400" spans="1:77">
      <c r="A11400" s="23">
        <v>11395</v>
      </c>
      <c r="BT11400" s="23">
        <v>11395</v>
      </c>
      <c r="BU11400" s="4">
        <f t="shared" si="714"/>
        <v>0</v>
      </c>
      <c r="BV11400" s="4">
        <f t="shared" si="715"/>
        <v>0</v>
      </c>
      <c r="BW11400" s="23"/>
      <c r="BX11400" s="4">
        <f t="shared" si="712"/>
        <v>1</v>
      </c>
      <c r="BY11400" s="4">
        <f t="shared" si="713"/>
        <v>1</v>
      </c>
    </row>
    <row r="11401" spans="1:77">
      <c r="A11401" s="23">
        <v>11396</v>
      </c>
      <c r="BT11401" s="23">
        <v>11396</v>
      </c>
      <c r="BU11401" s="4">
        <f t="shared" si="714"/>
        <v>0</v>
      </c>
      <c r="BV11401" s="4">
        <f t="shared" si="715"/>
        <v>0</v>
      </c>
      <c r="BW11401" s="23"/>
      <c r="BX11401" s="4">
        <f t="shared" si="712"/>
        <v>1</v>
      </c>
      <c r="BY11401" s="4">
        <f t="shared" si="713"/>
        <v>1</v>
      </c>
    </row>
    <row r="11402" spans="1:77">
      <c r="A11402" s="23">
        <v>11397</v>
      </c>
      <c r="BT11402" s="23">
        <v>11397</v>
      </c>
      <c r="BU11402" s="4">
        <f t="shared" si="714"/>
        <v>0</v>
      </c>
      <c r="BV11402" s="4">
        <f t="shared" si="715"/>
        <v>0</v>
      </c>
      <c r="BW11402" s="23"/>
      <c r="BX11402" s="4">
        <f t="shared" si="712"/>
        <v>1</v>
      </c>
      <c r="BY11402" s="4">
        <f t="shared" si="713"/>
        <v>1</v>
      </c>
    </row>
    <row r="11403" spans="1:77">
      <c r="A11403" s="23">
        <v>11398</v>
      </c>
      <c r="BT11403" s="23">
        <v>11398</v>
      </c>
      <c r="BU11403" s="4">
        <f t="shared" si="714"/>
        <v>0</v>
      </c>
      <c r="BV11403" s="4">
        <f t="shared" si="715"/>
        <v>0</v>
      </c>
      <c r="BW11403" s="23"/>
      <c r="BX11403" s="4">
        <f t="shared" si="712"/>
        <v>1</v>
      </c>
      <c r="BY11403" s="4">
        <f t="shared" si="713"/>
        <v>1</v>
      </c>
    </row>
    <row r="11404" spans="1:77">
      <c r="A11404" s="23">
        <v>11399</v>
      </c>
      <c r="BT11404" s="23">
        <v>11399</v>
      </c>
      <c r="BU11404" s="4">
        <f t="shared" si="714"/>
        <v>0</v>
      </c>
      <c r="BV11404" s="4">
        <f t="shared" si="715"/>
        <v>0</v>
      </c>
      <c r="BW11404" s="23"/>
      <c r="BX11404" s="4">
        <f t="shared" si="712"/>
        <v>1</v>
      </c>
      <c r="BY11404" s="4">
        <f t="shared" si="713"/>
        <v>1</v>
      </c>
    </row>
    <row r="11405" spans="1:77">
      <c r="A11405" s="23">
        <v>11400</v>
      </c>
      <c r="BT11405" s="23">
        <v>11400</v>
      </c>
      <c r="BU11405" s="4">
        <f t="shared" si="714"/>
        <v>0</v>
      </c>
      <c r="BV11405" s="4">
        <f t="shared" si="715"/>
        <v>0</v>
      </c>
      <c r="BW11405" s="23"/>
      <c r="BX11405" s="4">
        <f t="shared" si="712"/>
        <v>1</v>
      </c>
      <c r="BY11405" s="4">
        <f t="shared" si="713"/>
        <v>1</v>
      </c>
    </row>
    <row r="11406" spans="1:77">
      <c r="A11406" s="23">
        <v>11401</v>
      </c>
      <c r="BT11406" s="23">
        <v>11401</v>
      </c>
      <c r="BU11406" s="4">
        <f t="shared" si="714"/>
        <v>0</v>
      </c>
      <c r="BV11406" s="4">
        <f t="shared" si="715"/>
        <v>0</v>
      </c>
      <c r="BW11406" s="23"/>
      <c r="BX11406" s="4">
        <f t="shared" si="712"/>
        <v>1</v>
      </c>
      <c r="BY11406" s="4">
        <f t="shared" si="713"/>
        <v>1</v>
      </c>
    </row>
    <row r="11407" spans="1:77">
      <c r="A11407" s="23">
        <v>11402</v>
      </c>
      <c r="BT11407" s="23">
        <v>11402</v>
      </c>
      <c r="BU11407" s="4">
        <f t="shared" si="714"/>
        <v>0</v>
      </c>
      <c r="BV11407" s="4">
        <f t="shared" si="715"/>
        <v>0</v>
      </c>
      <c r="BW11407" s="23"/>
      <c r="BX11407" s="4">
        <f t="shared" si="712"/>
        <v>1</v>
      </c>
      <c r="BY11407" s="4">
        <f t="shared" si="713"/>
        <v>1</v>
      </c>
    </row>
    <row r="11408" spans="1:77">
      <c r="A11408" s="23">
        <v>11403</v>
      </c>
      <c r="BT11408" s="23">
        <v>11403</v>
      </c>
      <c r="BU11408" s="4">
        <f t="shared" si="714"/>
        <v>0</v>
      </c>
      <c r="BV11408" s="4">
        <f t="shared" si="715"/>
        <v>0</v>
      </c>
      <c r="BW11408" s="23"/>
      <c r="BX11408" s="4">
        <f t="shared" si="712"/>
        <v>1</v>
      </c>
      <c r="BY11408" s="4">
        <f t="shared" si="713"/>
        <v>1</v>
      </c>
    </row>
    <row r="11409" spans="1:77">
      <c r="A11409" s="23">
        <v>11404</v>
      </c>
      <c r="BT11409" s="23">
        <v>11404</v>
      </c>
      <c r="BU11409" s="4">
        <f t="shared" si="714"/>
        <v>0</v>
      </c>
      <c r="BV11409" s="4">
        <f t="shared" si="715"/>
        <v>0</v>
      </c>
      <c r="BW11409" s="23"/>
      <c r="BX11409" s="4">
        <f t="shared" si="712"/>
        <v>1</v>
      </c>
      <c r="BY11409" s="4">
        <f t="shared" si="713"/>
        <v>1</v>
      </c>
    </row>
    <row r="11410" spans="1:77">
      <c r="A11410" s="23">
        <v>11405</v>
      </c>
      <c r="BT11410" s="23">
        <v>11405</v>
      </c>
      <c r="BU11410" s="4">
        <f t="shared" si="714"/>
        <v>0</v>
      </c>
      <c r="BV11410" s="4">
        <f t="shared" si="715"/>
        <v>0</v>
      </c>
      <c r="BW11410" s="23"/>
      <c r="BX11410" s="4">
        <f t="shared" si="712"/>
        <v>1</v>
      </c>
      <c r="BY11410" s="4">
        <f t="shared" si="713"/>
        <v>1</v>
      </c>
    </row>
    <row r="11411" spans="1:77">
      <c r="A11411" s="23">
        <v>11406</v>
      </c>
      <c r="BT11411" s="23">
        <v>11406</v>
      </c>
      <c r="BU11411" s="4">
        <f t="shared" si="714"/>
        <v>0</v>
      </c>
      <c r="BV11411" s="4">
        <f t="shared" si="715"/>
        <v>0</v>
      </c>
      <c r="BW11411" s="23"/>
      <c r="BX11411" s="4">
        <f t="shared" si="712"/>
        <v>1</v>
      </c>
      <c r="BY11411" s="4">
        <f t="shared" si="713"/>
        <v>1</v>
      </c>
    </row>
    <row r="11412" spans="1:77">
      <c r="A11412" s="23">
        <v>11407</v>
      </c>
      <c r="BT11412" s="23">
        <v>11407</v>
      </c>
      <c r="BU11412" s="4">
        <f t="shared" si="714"/>
        <v>0</v>
      </c>
      <c r="BV11412" s="4">
        <f t="shared" si="715"/>
        <v>0</v>
      </c>
      <c r="BW11412" s="23"/>
      <c r="BX11412" s="4">
        <f t="shared" si="712"/>
        <v>1</v>
      </c>
      <c r="BY11412" s="4">
        <f t="shared" si="713"/>
        <v>1</v>
      </c>
    </row>
    <row r="11413" spans="1:77">
      <c r="A11413" s="23">
        <v>11408</v>
      </c>
      <c r="BT11413" s="23">
        <v>11408</v>
      </c>
      <c r="BU11413" s="4">
        <f t="shared" si="714"/>
        <v>0</v>
      </c>
      <c r="BV11413" s="4">
        <f t="shared" si="715"/>
        <v>0</v>
      </c>
      <c r="BW11413" s="23"/>
      <c r="BX11413" s="4">
        <f t="shared" si="712"/>
        <v>1</v>
      </c>
      <c r="BY11413" s="4">
        <f t="shared" si="713"/>
        <v>1</v>
      </c>
    </row>
    <row r="11414" spans="1:77">
      <c r="A11414" s="23">
        <v>11409</v>
      </c>
      <c r="BT11414" s="23">
        <v>11409</v>
      </c>
      <c r="BU11414" s="4">
        <f t="shared" si="714"/>
        <v>0</v>
      </c>
      <c r="BV11414" s="4">
        <f t="shared" si="715"/>
        <v>0</v>
      </c>
      <c r="BW11414" s="23"/>
      <c r="BX11414" s="4">
        <f t="shared" ref="BX11414:BX11477" si="716">IF(BU11414=MAX($BU11414:$BV11414),1,0)</f>
        <v>1</v>
      </c>
      <c r="BY11414" s="4">
        <f t="shared" ref="BY11414:BY11477" si="717">IF(BV11414=MAX($BU11414:$BV11414),1,0)</f>
        <v>1</v>
      </c>
    </row>
    <row r="11415" spans="1:77">
      <c r="A11415" s="23">
        <v>11410</v>
      </c>
      <c r="BT11415" s="23">
        <v>11410</v>
      </c>
      <c r="BU11415" s="4">
        <f t="shared" si="714"/>
        <v>0</v>
      </c>
      <c r="BV11415" s="4">
        <f t="shared" si="715"/>
        <v>0</v>
      </c>
      <c r="BW11415" s="23"/>
      <c r="BX11415" s="4">
        <f t="shared" si="716"/>
        <v>1</v>
      </c>
      <c r="BY11415" s="4">
        <f t="shared" si="717"/>
        <v>1</v>
      </c>
    </row>
    <row r="11416" spans="1:77">
      <c r="A11416" s="23">
        <v>11411</v>
      </c>
      <c r="BT11416" s="23">
        <v>11411</v>
      </c>
      <c r="BU11416" s="4">
        <f t="shared" si="714"/>
        <v>0</v>
      </c>
      <c r="BV11416" s="4">
        <f t="shared" si="715"/>
        <v>0</v>
      </c>
      <c r="BW11416" s="23"/>
      <c r="BX11416" s="4">
        <f t="shared" si="716"/>
        <v>1</v>
      </c>
      <c r="BY11416" s="4">
        <f t="shared" si="717"/>
        <v>1</v>
      </c>
    </row>
    <row r="11417" spans="1:77">
      <c r="A11417" s="23">
        <v>11412</v>
      </c>
      <c r="BT11417" s="23">
        <v>11412</v>
      </c>
      <c r="BU11417" s="4">
        <f t="shared" si="714"/>
        <v>0</v>
      </c>
      <c r="BV11417" s="4">
        <f t="shared" si="715"/>
        <v>0</v>
      </c>
      <c r="BW11417" s="23"/>
      <c r="BX11417" s="4">
        <f t="shared" si="716"/>
        <v>1</v>
      </c>
      <c r="BY11417" s="4">
        <f t="shared" si="717"/>
        <v>1</v>
      </c>
    </row>
    <row r="11418" spans="1:77">
      <c r="A11418" s="23">
        <v>11413</v>
      </c>
      <c r="BT11418" s="23">
        <v>11413</v>
      </c>
      <c r="BU11418" s="4">
        <f t="shared" si="714"/>
        <v>0</v>
      </c>
      <c r="BV11418" s="4">
        <f t="shared" si="715"/>
        <v>0</v>
      </c>
      <c r="BW11418" s="23"/>
      <c r="BX11418" s="4">
        <f t="shared" si="716"/>
        <v>1</v>
      </c>
      <c r="BY11418" s="4">
        <f t="shared" si="717"/>
        <v>1</v>
      </c>
    </row>
    <row r="11419" spans="1:77">
      <c r="A11419" s="23">
        <v>11414</v>
      </c>
      <c r="BT11419" s="23">
        <v>11414</v>
      </c>
      <c r="BU11419" s="4">
        <f t="shared" si="714"/>
        <v>0</v>
      </c>
      <c r="BV11419" s="4">
        <f t="shared" si="715"/>
        <v>0</v>
      </c>
      <c r="BW11419" s="23"/>
      <c r="BX11419" s="4">
        <f t="shared" si="716"/>
        <v>1</v>
      </c>
      <c r="BY11419" s="4">
        <f t="shared" si="717"/>
        <v>1</v>
      </c>
    </row>
    <row r="11420" spans="1:77">
      <c r="A11420" s="23">
        <v>11415</v>
      </c>
      <c r="BT11420" s="23">
        <v>11415</v>
      </c>
      <c r="BU11420" s="4">
        <f t="shared" si="714"/>
        <v>0</v>
      </c>
      <c r="BV11420" s="4">
        <f t="shared" si="715"/>
        <v>0</v>
      </c>
      <c r="BW11420" s="23"/>
      <c r="BX11420" s="4">
        <f t="shared" si="716"/>
        <v>1</v>
      </c>
      <c r="BY11420" s="4">
        <f t="shared" si="717"/>
        <v>1</v>
      </c>
    </row>
    <row r="11421" spans="1:77">
      <c r="A11421" s="23">
        <v>11416</v>
      </c>
      <c r="BT11421" s="23">
        <v>11416</v>
      </c>
      <c r="BU11421" s="4">
        <f t="shared" si="714"/>
        <v>0</v>
      </c>
      <c r="BV11421" s="4">
        <f t="shared" si="715"/>
        <v>0</v>
      </c>
      <c r="BW11421" s="23"/>
      <c r="BX11421" s="4">
        <f t="shared" si="716"/>
        <v>1</v>
      </c>
      <c r="BY11421" s="4">
        <f t="shared" si="717"/>
        <v>1</v>
      </c>
    </row>
    <row r="11422" spans="1:77">
      <c r="A11422" s="23">
        <v>11417</v>
      </c>
      <c r="BT11422" s="23">
        <v>11417</v>
      </c>
      <c r="BU11422" s="4">
        <f t="shared" si="714"/>
        <v>0</v>
      </c>
      <c r="BV11422" s="4">
        <f t="shared" si="715"/>
        <v>0</v>
      </c>
      <c r="BW11422" s="23"/>
      <c r="BX11422" s="4">
        <f t="shared" si="716"/>
        <v>1</v>
      </c>
      <c r="BY11422" s="4">
        <f t="shared" si="717"/>
        <v>1</v>
      </c>
    </row>
    <row r="11423" spans="1:77">
      <c r="A11423" s="23">
        <v>11418</v>
      </c>
      <c r="BT11423" s="23">
        <v>11418</v>
      </c>
      <c r="BU11423" s="4">
        <f t="shared" si="714"/>
        <v>0</v>
      </c>
      <c r="BV11423" s="4">
        <f t="shared" si="715"/>
        <v>0</v>
      </c>
      <c r="BW11423" s="23"/>
      <c r="BX11423" s="4">
        <f t="shared" si="716"/>
        <v>1</v>
      </c>
      <c r="BY11423" s="4">
        <f t="shared" si="717"/>
        <v>1</v>
      </c>
    </row>
    <row r="11424" spans="1:77">
      <c r="A11424" s="23">
        <v>11419</v>
      </c>
      <c r="BT11424" s="23">
        <v>11419</v>
      </c>
      <c r="BU11424" s="4">
        <f t="shared" si="714"/>
        <v>0</v>
      </c>
      <c r="BV11424" s="4">
        <f t="shared" si="715"/>
        <v>0</v>
      </c>
      <c r="BW11424" s="23"/>
      <c r="BX11424" s="4">
        <f t="shared" si="716"/>
        <v>1</v>
      </c>
      <c r="BY11424" s="4">
        <f t="shared" si="717"/>
        <v>1</v>
      </c>
    </row>
    <row r="11425" spans="1:77">
      <c r="A11425" s="23">
        <v>11420</v>
      </c>
      <c r="BT11425" s="23">
        <v>11420</v>
      </c>
      <c r="BU11425" s="4">
        <f t="shared" si="714"/>
        <v>0</v>
      </c>
      <c r="BV11425" s="4">
        <f t="shared" si="715"/>
        <v>0</v>
      </c>
      <c r="BW11425" s="23"/>
      <c r="BX11425" s="4">
        <f t="shared" si="716"/>
        <v>1</v>
      </c>
      <c r="BY11425" s="4">
        <f t="shared" si="717"/>
        <v>1</v>
      </c>
    </row>
    <row r="11426" spans="1:77">
      <c r="A11426" s="23">
        <v>11421</v>
      </c>
      <c r="BT11426" s="23">
        <v>11421</v>
      </c>
      <c r="BU11426" s="4">
        <f t="shared" si="714"/>
        <v>0</v>
      </c>
      <c r="BV11426" s="4">
        <f t="shared" si="715"/>
        <v>0</v>
      </c>
      <c r="BW11426" s="23"/>
      <c r="BX11426" s="4">
        <f t="shared" si="716"/>
        <v>1</v>
      </c>
      <c r="BY11426" s="4">
        <f t="shared" si="717"/>
        <v>1</v>
      </c>
    </row>
    <row r="11427" spans="1:77">
      <c r="A11427" s="23">
        <v>11422</v>
      </c>
      <c r="BT11427" s="23">
        <v>11422</v>
      </c>
      <c r="BU11427" s="4">
        <f t="shared" si="714"/>
        <v>0</v>
      </c>
      <c r="BV11427" s="4">
        <f t="shared" si="715"/>
        <v>0</v>
      </c>
      <c r="BW11427" s="23"/>
      <c r="BX11427" s="4">
        <f t="shared" si="716"/>
        <v>1</v>
      </c>
      <c r="BY11427" s="4">
        <f t="shared" si="717"/>
        <v>1</v>
      </c>
    </row>
    <row r="11428" spans="1:77">
      <c r="A11428" s="23">
        <v>11423</v>
      </c>
      <c r="BT11428" s="23">
        <v>11423</v>
      </c>
      <c r="BU11428" s="4">
        <f t="shared" si="714"/>
        <v>0</v>
      </c>
      <c r="BV11428" s="4">
        <f t="shared" si="715"/>
        <v>0</v>
      </c>
      <c r="BW11428" s="23"/>
      <c r="BX11428" s="4">
        <f t="shared" si="716"/>
        <v>1</v>
      </c>
      <c r="BY11428" s="4">
        <f t="shared" si="717"/>
        <v>1</v>
      </c>
    </row>
    <row r="11429" spans="1:77">
      <c r="A11429" s="23">
        <v>11424</v>
      </c>
      <c r="BT11429" s="23">
        <v>11424</v>
      </c>
      <c r="BU11429" s="4">
        <f t="shared" si="714"/>
        <v>0</v>
      </c>
      <c r="BV11429" s="4">
        <f t="shared" si="715"/>
        <v>0</v>
      </c>
      <c r="BW11429" s="23"/>
      <c r="BX11429" s="4">
        <f t="shared" si="716"/>
        <v>1</v>
      </c>
      <c r="BY11429" s="4">
        <f t="shared" si="717"/>
        <v>1</v>
      </c>
    </row>
    <row r="11430" spans="1:77">
      <c r="A11430" s="23">
        <v>11425</v>
      </c>
      <c r="BT11430" s="23">
        <v>11425</v>
      </c>
      <c r="BU11430" s="4">
        <f t="shared" si="714"/>
        <v>0</v>
      </c>
      <c r="BV11430" s="4">
        <f t="shared" si="715"/>
        <v>0</v>
      </c>
      <c r="BW11430" s="23"/>
      <c r="BX11430" s="4">
        <f t="shared" si="716"/>
        <v>1</v>
      </c>
      <c r="BY11430" s="4">
        <f t="shared" si="717"/>
        <v>1</v>
      </c>
    </row>
    <row r="11431" spans="1:77">
      <c r="A11431" s="23">
        <v>11426</v>
      </c>
      <c r="BT11431" s="23">
        <v>11426</v>
      </c>
      <c r="BU11431" s="4">
        <f t="shared" si="714"/>
        <v>0</v>
      </c>
      <c r="BV11431" s="4">
        <f t="shared" si="715"/>
        <v>0</v>
      </c>
      <c r="BW11431" s="23"/>
      <c r="BX11431" s="4">
        <f t="shared" si="716"/>
        <v>1</v>
      </c>
      <c r="BY11431" s="4">
        <f t="shared" si="717"/>
        <v>1</v>
      </c>
    </row>
    <row r="11432" spans="1:77">
      <c r="A11432" s="23">
        <v>11427</v>
      </c>
      <c r="BT11432" s="23">
        <v>11427</v>
      </c>
      <c r="BU11432" s="4">
        <f t="shared" si="714"/>
        <v>0</v>
      </c>
      <c r="BV11432" s="4">
        <f t="shared" si="715"/>
        <v>0</v>
      </c>
      <c r="BW11432" s="23"/>
      <c r="BX11432" s="4">
        <f t="shared" si="716"/>
        <v>1</v>
      </c>
      <c r="BY11432" s="4">
        <f t="shared" si="717"/>
        <v>1</v>
      </c>
    </row>
    <row r="11433" spans="1:77">
      <c r="A11433" s="23">
        <v>11428</v>
      </c>
      <c r="BT11433" s="23">
        <v>11428</v>
      </c>
      <c r="BU11433" s="4">
        <f t="shared" si="714"/>
        <v>0</v>
      </c>
      <c r="BV11433" s="4">
        <f t="shared" si="715"/>
        <v>0</v>
      </c>
      <c r="BW11433" s="23"/>
      <c r="BX11433" s="4">
        <f t="shared" si="716"/>
        <v>1</v>
      </c>
      <c r="BY11433" s="4">
        <f t="shared" si="717"/>
        <v>1</v>
      </c>
    </row>
    <row r="11434" spans="1:77">
      <c r="A11434" s="23">
        <v>11429</v>
      </c>
      <c r="BT11434" s="23">
        <v>11429</v>
      </c>
      <c r="BU11434" s="4">
        <f t="shared" si="714"/>
        <v>0</v>
      </c>
      <c r="BV11434" s="4">
        <f t="shared" si="715"/>
        <v>0</v>
      </c>
      <c r="BW11434" s="23"/>
      <c r="BX11434" s="4">
        <f t="shared" si="716"/>
        <v>1</v>
      </c>
      <c r="BY11434" s="4">
        <f t="shared" si="717"/>
        <v>1</v>
      </c>
    </row>
    <row r="11435" spans="1:77">
      <c r="A11435" s="23">
        <v>11430</v>
      </c>
      <c r="BT11435" s="23">
        <v>11430</v>
      </c>
      <c r="BU11435" s="4">
        <f t="shared" si="714"/>
        <v>0</v>
      </c>
      <c r="BV11435" s="4">
        <f t="shared" si="715"/>
        <v>0</v>
      </c>
      <c r="BW11435" s="23"/>
      <c r="BX11435" s="4">
        <f t="shared" si="716"/>
        <v>1</v>
      </c>
      <c r="BY11435" s="4">
        <f t="shared" si="717"/>
        <v>1</v>
      </c>
    </row>
    <row r="11436" spans="1:77">
      <c r="A11436" s="23">
        <v>11431</v>
      </c>
      <c r="BT11436" s="23">
        <v>11431</v>
      </c>
      <c r="BU11436" s="4">
        <f t="shared" si="714"/>
        <v>0</v>
      </c>
      <c r="BV11436" s="4">
        <f t="shared" si="715"/>
        <v>0</v>
      </c>
      <c r="BW11436" s="23"/>
      <c r="BX11436" s="4">
        <f t="shared" si="716"/>
        <v>1</v>
      </c>
      <c r="BY11436" s="4">
        <f t="shared" si="717"/>
        <v>1</v>
      </c>
    </row>
    <row r="11437" spans="1:77">
      <c r="A11437" s="23">
        <v>11432</v>
      </c>
      <c r="BT11437" s="23">
        <v>11432</v>
      </c>
      <c r="BU11437" s="4">
        <f t="shared" si="714"/>
        <v>0</v>
      </c>
      <c r="BV11437" s="4">
        <f t="shared" si="715"/>
        <v>0</v>
      </c>
      <c r="BW11437" s="23"/>
      <c r="BX11437" s="4">
        <f t="shared" si="716"/>
        <v>1</v>
      </c>
      <c r="BY11437" s="4">
        <f t="shared" si="717"/>
        <v>1</v>
      </c>
    </row>
    <row r="11438" spans="1:77">
      <c r="A11438" s="23">
        <v>11433</v>
      </c>
      <c r="BT11438" s="23">
        <v>11433</v>
      </c>
      <c r="BU11438" s="4">
        <f t="shared" si="714"/>
        <v>0</v>
      </c>
      <c r="BV11438" s="4">
        <f t="shared" si="715"/>
        <v>0</v>
      </c>
      <c r="BW11438" s="23"/>
      <c r="BX11438" s="4">
        <f t="shared" si="716"/>
        <v>1</v>
      </c>
      <c r="BY11438" s="4">
        <f t="shared" si="717"/>
        <v>1</v>
      </c>
    </row>
    <row r="11439" spans="1:77">
      <c r="A11439" s="23">
        <v>11434</v>
      </c>
      <c r="BT11439" s="23">
        <v>11434</v>
      </c>
      <c r="BU11439" s="4">
        <f t="shared" si="714"/>
        <v>0</v>
      </c>
      <c r="BV11439" s="4">
        <f t="shared" si="715"/>
        <v>0</v>
      </c>
      <c r="BW11439" s="23"/>
      <c r="BX11439" s="4">
        <f t="shared" si="716"/>
        <v>1</v>
      </c>
      <c r="BY11439" s="4">
        <f t="shared" si="717"/>
        <v>1</v>
      </c>
    </row>
    <row r="11440" spans="1:77">
      <c r="A11440" s="23">
        <v>11435</v>
      </c>
      <c r="BT11440" s="23">
        <v>11435</v>
      </c>
      <c r="BU11440" s="4">
        <f t="shared" si="714"/>
        <v>0</v>
      </c>
      <c r="BV11440" s="4">
        <f t="shared" si="715"/>
        <v>0</v>
      </c>
      <c r="BW11440" s="23"/>
      <c r="BX11440" s="4">
        <f t="shared" si="716"/>
        <v>1</v>
      </c>
      <c r="BY11440" s="4">
        <f t="shared" si="717"/>
        <v>1</v>
      </c>
    </row>
    <row r="11441" spans="1:77">
      <c r="A11441" s="23">
        <v>11436</v>
      </c>
      <c r="BT11441" s="23">
        <v>11436</v>
      </c>
      <c r="BU11441" s="4">
        <f t="shared" si="714"/>
        <v>0</v>
      </c>
      <c r="BV11441" s="4">
        <f t="shared" si="715"/>
        <v>0</v>
      </c>
      <c r="BW11441" s="23"/>
      <c r="BX11441" s="4">
        <f t="shared" si="716"/>
        <v>1</v>
      </c>
      <c r="BY11441" s="4">
        <f t="shared" si="717"/>
        <v>1</v>
      </c>
    </row>
    <row r="11442" spans="1:77">
      <c r="A11442" s="23">
        <v>11437</v>
      </c>
      <c r="BT11442" s="23">
        <v>11437</v>
      </c>
      <c r="BU11442" s="4">
        <f t="shared" si="714"/>
        <v>0</v>
      </c>
      <c r="BV11442" s="4">
        <f t="shared" si="715"/>
        <v>0</v>
      </c>
      <c r="BW11442" s="23"/>
      <c r="BX11442" s="4">
        <f t="shared" si="716"/>
        <v>1</v>
      </c>
      <c r="BY11442" s="4">
        <f t="shared" si="717"/>
        <v>1</v>
      </c>
    </row>
    <row r="11443" spans="1:77">
      <c r="A11443" s="23">
        <v>11438</v>
      </c>
      <c r="BT11443" s="23">
        <v>11438</v>
      </c>
      <c r="BU11443" s="4">
        <f t="shared" si="714"/>
        <v>0</v>
      </c>
      <c r="BV11443" s="4">
        <f t="shared" si="715"/>
        <v>0</v>
      </c>
      <c r="BW11443" s="23"/>
      <c r="BX11443" s="4">
        <f t="shared" si="716"/>
        <v>1</v>
      </c>
      <c r="BY11443" s="4">
        <f t="shared" si="717"/>
        <v>1</v>
      </c>
    </row>
    <row r="11444" spans="1:77">
      <c r="A11444" s="23">
        <v>11439</v>
      </c>
      <c r="BT11444" s="23">
        <v>11439</v>
      </c>
      <c r="BU11444" s="4">
        <f t="shared" si="714"/>
        <v>0</v>
      </c>
      <c r="BV11444" s="4">
        <f t="shared" si="715"/>
        <v>0</v>
      </c>
      <c r="BW11444" s="23"/>
      <c r="BX11444" s="4">
        <f t="shared" si="716"/>
        <v>1</v>
      </c>
      <c r="BY11444" s="4">
        <f t="shared" si="717"/>
        <v>1</v>
      </c>
    </row>
    <row r="11445" spans="1:77">
      <c r="A11445" s="23">
        <v>11440</v>
      </c>
      <c r="BT11445" s="23">
        <v>11440</v>
      </c>
      <c r="BU11445" s="4">
        <f t="shared" si="714"/>
        <v>0</v>
      </c>
      <c r="BV11445" s="4">
        <f t="shared" si="715"/>
        <v>0</v>
      </c>
      <c r="BW11445" s="23"/>
      <c r="BX11445" s="4">
        <f t="shared" si="716"/>
        <v>1</v>
      </c>
      <c r="BY11445" s="4">
        <f t="shared" si="717"/>
        <v>1</v>
      </c>
    </row>
    <row r="11446" spans="1:77">
      <c r="A11446" s="23">
        <v>11441</v>
      </c>
      <c r="BT11446" s="23">
        <v>11441</v>
      </c>
      <c r="BU11446" s="4">
        <f t="shared" si="714"/>
        <v>0</v>
      </c>
      <c r="BV11446" s="4">
        <f t="shared" si="715"/>
        <v>0</v>
      </c>
      <c r="BW11446" s="23"/>
      <c r="BX11446" s="4">
        <f t="shared" si="716"/>
        <v>1</v>
      </c>
      <c r="BY11446" s="4">
        <f t="shared" si="717"/>
        <v>1</v>
      </c>
    </row>
    <row r="11447" spans="1:77">
      <c r="A11447" s="23">
        <v>11442</v>
      </c>
      <c r="BT11447" s="23">
        <v>11442</v>
      </c>
      <c r="BU11447" s="4">
        <f t="shared" si="714"/>
        <v>0</v>
      </c>
      <c r="BV11447" s="4">
        <f t="shared" si="715"/>
        <v>0</v>
      </c>
      <c r="BW11447" s="23"/>
      <c r="BX11447" s="4">
        <f t="shared" si="716"/>
        <v>1</v>
      </c>
      <c r="BY11447" s="4">
        <f t="shared" si="717"/>
        <v>1</v>
      </c>
    </row>
    <row r="11448" spans="1:77">
      <c r="A11448" s="23">
        <v>11443</v>
      </c>
      <c r="BT11448" s="23">
        <v>11443</v>
      </c>
      <c r="BU11448" s="4">
        <f t="shared" si="714"/>
        <v>0</v>
      </c>
      <c r="BV11448" s="4">
        <f t="shared" si="715"/>
        <v>0</v>
      </c>
      <c r="BW11448" s="23"/>
      <c r="BX11448" s="4">
        <f t="shared" si="716"/>
        <v>1</v>
      </c>
      <c r="BY11448" s="4">
        <f t="shared" si="717"/>
        <v>1</v>
      </c>
    </row>
    <row r="11449" spans="1:77">
      <c r="A11449" s="23">
        <v>11444</v>
      </c>
      <c r="BT11449" s="23">
        <v>11444</v>
      </c>
      <c r="BU11449" s="4">
        <f t="shared" si="714"/>
        <v>0</v>
      </c>
      <c r="BV11449" s="4">
        <f t="shared" si="715"/>
        <v>0</v>
      </c>
      <c r="BW11449" s="23"/>
      <c r="BX11449" s="4">
        <f t="shared" si="716"/>
        <v>1</v>
      </c>
      <c r="BY11449" s="4">
        <f t="shared" si="717"/>
        <v>1</v>
      </c>
    </row>
    <row r="11450" spans="1:77">
      <c r="A11450" s="23">
        <v>11445</v>
      </c>
      <c r="BT11450" s="23">
        <v>11445</v>
      </c>
      <c r="BU11450" s="4">
        <f t="shared" si="714"/>
        <v>0</v>
      </c>
      <c r="BV11450" s="4">
        <f t="shared" si="715"/>
        <v>0</v>
      </c>
      <c r="BW11450" s="23"/>
      <c r="BX11450" s="4">
        <f t="shared" si="716"/>
        <v>1</v>
      </c>
      <c r="BY11450" s="4">
        <f t="shared" si="717"/>
        <v>1</v>
      </c>
    </row>
    <row r="11451" spans="1:77">
      <c r="A11451" s="23">
        <v>11446</v>
      </c>
      <c r="BT11451" s="23">
        <v>11446</v>
      </c>
      <c r="BU11451" s="4">
        <f t="shared" si="714"/>
        <v>0</v>
      </c>
      <c r="BV11451" s="4">
        <f t="shared" si="715"/>
        <v>0</v>
      </c>
      <c r="BW11451" s="23"/>
      <c r="BX11451" s="4">
        <f t="shared" si="716"/>
        <v>1</v>
      </c>
      <c r="BY11451" s="4">
        <f t="shared" si="717"/>
        <v>1</v>
      </c>
    </row>
    <row r="11452" spans="1:77">
      <c r="A11452" s="23">
        <v>11447</v>
      </c>
      <c r="BT11452" s="23">
        <v>11447</v>
      </c>
      <c r="BU11452" s="4">
        <f t="shared" si="714"/>
        <v>0</v>
      </c>
      <c r="BV11452" s="4">
        <f t="shared" si="715"/>
        <v>0</v>
      </c>
      <c r="BW11452" s="23"/>
      <c r="BX11452" s="4">
        <f t="shared" si="716"/>
        <v>1</v>
      </c>
      <c r="BY11452" s="4">
        <f t="shared" si="717"/>
        <v>1</v>
      </c>
    </row>
    <row r="11453" spans="1:77">
      <c r="A11453" s="23">
        <v>11448</v>
      </c>
      <c r="BT11453" s="23">
        <v>11448</v>
      </c>
      <c r="BU11453" s="4">
        <f t="shared" si="714"/>
        <v>0</v>
      </c>
      <c r="BV11453" s="4">
        <f t="shared" si="715"/>
        <v>0</v>
      </c>
      <c r="BW11453" s="23"/>
      <c r="BX11453" s="4">
        <f t="shared" si="716"/>
        <v>1</v>
      </c>
      <c r="BY11453" s="4">
        <f t="shared" si="717"/>
        <v>1</v>
      </c>
    </row>
    <row r="11454" spans="1:77">
      <c r="A11454" s="23">
        <v>11449</v>
      </c>
      <c r="BT11454" s="23">
        <v>11449</v>
      </c>
      <c r="BU11454" s="4">
        <f t="shared" si="714"/>
        <v>0</v>
      </c>
      <c r="BV11454" s="4">
        <f t="shared" si="715"/>
        <v>0</v>
      </c>
      <c r="BW11454" s="23"/>
      <c r="BX11454" s="4">
        <f t="shared" si="716"/>
        <v>1</v>
      </c>
      <c r="BY11454" s="4">
        <f t="shared" si="717"/>
        <v>1</v>
      </c>
    </row>
    <row r="11455" spans="1:77">
      <c r="A11455" s="23">
        <v>11450</v>
      </c>
      <c r="BT11455" s="23">
        <v>11450</v>
      </c>
      <c r="BU11455" s="4">
        <f t="shared" si="714"/>
        <v>0</v>
      </c>
      <c r="BV11455" s="4">
        <f t="shared" si="715"/>
        <v>0</v>
      </c>
      <c r="BW11455" s="23"/>
      <c r="BX11455" s="4">
        <f t="shared" si="716"/>
        <v>1</v>
      </c>
      <c r="BY11455" s="4">
        <f t="shared" si="717"/>
        <v>1</v>
      </c>
    </row>
    <row r="11456" spans="1:77">
      <c r="A11456" s="23">
        <v>11451</v>
      </c>
      <c r="BT11456" s="23">
        <v>11451</v>
      </c>
      <c r="BU11456" s="4">
        <f t="shared" si="714"/>
        <v>0</v>
      </c>
      <c r="BV11456" s="4">
        <f t="shared" si="715"/>
        <v>0</v>
      </c>
      <c r="BW11456" s="23"/>
      <c r="BX11456" s="4">
        <f t="shared" si="716"/>
        <v>1</v>
      </c>
      <c r="BY11456" s="4">
        <f t="shared" si="717"/>
        <v>1</v>
      </c>
    </row>
    <row r="11457" spans="1:77">
      <c r="A11457" s="23">
        <v>11452</v>
      </c>
      <c r="BT11457" s="23">
        <v>11452</v>
      </c>
      <c r="BU11457" s="4">
        <f t="shared" si="714"/>
        <v>0</v>
      </c>
      <c r="BV11457" s="4">
        <f t="shared" si="715"/>
        <v>0</v>
      </c>
      <c r="BW11457" s="23"/>
      <c r="BX11457" s="4">
        <f t="shared" si="716"/>
        <v>1</v>
      </c>
      <c r="BY11457" s="4">
        <f t="shared" si="717"/>
        <v>1</v>
      </c>
    </row>
    <row r="11458" spans="1:77">
      <c r="A11458" s="23">
        <v>11453</v>
      </c>
      <c r="BT11458" s="23">
        <v>11453</v>
      </c>
      <c r="BU11458" s="4">
        <f t="shared" si="714"/>
        <v>0</v>
      </c>
      <c r="BV11458" s="4">
        <f t="shared" si="715"/>
        <v>0</v>
      </c>
      <c r="BW11458" s="23"/>
      <c r="BX11458" s="4">
        <f t="shared" si="716"/>
        <v>1</v>
      </c>
      <c r="BY11458" s="4">
        <f t="shared" si="717"/>
        <v>1</v>
      </c>
    </row>
    <row r="11459" spans="1:77">
      <c r="A11459" s="23">
        <v>11454</v>
      </c>
      <c r="BT11459" s="23">
        <v>11454</v>
      </c>
      <c r="BU11459" s="4">
        <f t="shared" si="714"/>
        <v>0</v>
      </c>
      <c r="BV11459" s="4">
        <f t="shared" si="715"/>
        <v>0</v>
      </c>
      <c r="BW11459" s="23"/>
      <c r="BX11459" s="4">
        <f t="shared" si="716"/>
        <v>1</v>
      </c>
      <c r="BY11459" s="4">
        <f t="shared" si="717"/>
        <v>1</v>
      </c>
    </row>
    <row r="11460" spans="1:77">
      <c r="A11460" s="23">
        <v>11455</v>
      </c>
      <c r="BT11460" s="23">
        <v>11455</v>
      </c>
      <c r="BU11460" s="4">
        <f t="shared" si="714"/>
        <v>0</v>
      </c>
      <c r="BV11460" s="4">
        <f t="shared" si="715"/>
        <v>0</v>
      </c>
      <c r="BW11460" s="23"/>
      <c r="BX11460" s="4">
        <f t="shared" si="716"/>
        <v>1</v>
      </c>
      <c r="BY11460" s="4">
        <f t="shared" si="717"/>
        <v>1</v>
      </c>
    </row>
    <row r="11461" spans="1:77">
      <c r="A11461" s="23">
        <v>11456</v>
      </c>
      <c r="BT11461" s="23">
        <v>11456</v>
      </c>
      <c r="BU11461" s="4">
        <f t="shared" si="714"/>
        <v>0</v>
      </c>
      <c r="BV11461" s="4">
        <f t="shared" si="715"/>
        <v>0</v>
      </c>
      <c r="BW11461" s="23"/>
      <c r="BX11461" s="4">
        <f t="shared" si="716"/>
        <v>1</v>
      </c>
      <c r="BY11461" s="4">
        <f t="shared" si="717"/>
        <v>1</v>
      </c>
    </row>
    <row r="11462" spans="1:77">
      <c r="A11462" s="23">
        <v>11457</v>
      </c>
      <c r="BT11462" s="23">
        <v>11457</v>
      </c>
      <c r="BU11462" s="4">
        <f t="shared" si="714"/>
        <v>0</v>
      </c>
      <c r="BV11462" s="4">
        <f t="shared" si="715"/>
        <v>0</v>
      </c>
      <c r="BW11462" s="23"/>
      <c r="BX11462" s="4">
        <f t="shared" si="716"/>
        <v>1</v>
      </c>
      <c r="BY11462" s="4">
        <f t="shared" si="717"/>
        <v>1</v>
      </c>
    </row>
    <row r="11463" spans="1:77">
      <c r="A11463" s="23">
        <v>11458</v>
      </c>
      <c r="BT11463" s="23">
        <v>11458</v>
      </c>
      <c r="BU11463" s="4">
        <f t="shared" ref="BU11463:BU11526" si="718">BP11463*$BV$1-BQ11463</f>
        <v>0</v>
      </c>
      <c r="BV11463" s="4">
        <f t="shared" ref="BV11463:BV11526" si="719">BR11463*$BV$1-BS11463</f>
        <v>0</v>
      </c>
      <c r="BW11463" s="23"/>
      <c r="BX11463" s="4">
        <f t="shared" si="716"/>
        <v>1</v>
      </c>
      <c r="BY11463" s="4">
        <f t="shared" si="717"/>
        <v>1</v>
      </c>
    </row>
    <row r="11464" spans="1:77">
      <c r="A11464" s="23">
        <v>11459</v>
      </c>
      <c r="BT11464" s="23">
        <v>11459</v>
      </c>
      <c r="BU11464" s="4">
        <f t="shared" si="718"/>
        <v>0</v>
      </c>
      <c r="BV11464" s="4">
        <f t="shared" si="719"/>
        <v>0</v>
      </c>
      <c r="BW11464" s="23"/>
      <c r="BX11464" s="4">
        <f t="shared" si="716"/>
        <v>1</v>
      </c>
      <c r="BY11464" s="4">
        <f t="shared" si="717"/>
        <v>1</v>
      </c>
    </row>
    <row r="11465" spans="1:77">
      <c r="A11465" s="23">
        <v>11460</v>
      </c>
      <c r="BT11465" s="23">
        <v>11460</v>
      </c>
      <c r="BU11465" s="4">
        <f t="shared" si="718"/>
        <v>0</v>
      </c>
      <c r="BV11465" s="4">
        <f t="shared" si="719"/>
        <v>0</v>
      </c>
      <c r="BW11465" s="23"/>
      <c r="BX11465" s="4">
        <f t="shared" si="716"/>
        <v>1</v>
      </c>
      <c r="BY11465" s="4">
        <f t="shared" si="717"/>
        <v>1</v>
      </c>
    </row>
    <row r="11466" spans="1:77">
      <c r="A11466" s="23">
        <v>11461</v>
      </c>
      <c r="BT11466" s="23">
        <v>11461</v>
      </c>
      <c r="BU11466" s="4">
        <f t="shared" si="718"/>
        <v>0</v>
      </c>
      <c r="BV11466" s="4">
        <f t="shared" si="719"/>
        <v>0</v>
      </c>
      <c r="BW11466" s="23"/>
      <c r="BX11466" s="4">
        <f t="shared" si="716"/>
        <v>1</v>
      </c>
      <c r="BY11466" s="4">
        <f t="shared" si="717"/>
        <v>1</v>
      </c>
    </row>
    <row r="11467" spans="1:77">
      <c r="A11467" s="23">
        <v>11462</v>
      </c>
      <c r="BT11467" s="23">
        <v>11462</v>
      </c>
      <c r="BU11467" s="4">
        <f t="shared" si="718"/>
        <v>0</v>
      </c>
      <c r="BV11467" s="4">
        <f t="shared" si="719"/>
        <v>0</v>
      </c>
      <c r="BW11467" s="23"/>
      <c r="BX11467" s="4">
        <f t="shared" si="716"/>
        <v>1</v>
      </c>
      <c r="BY11467" s="4">
        <f t="shared" si="717"/>
        <v>1</v>
      </c>
    </row>
    <row r="11468" spans="1:77">
      <c r="A11468" s="23">
        <v>11463</v>
      </c>
      <c r="BT11468" s="23">
        <v>11463</v>
      </c>
      <c r="BU11468" s="4">
        <f t="shared" si="718"/>
        <v>0</v>
      </c>
      <c r="BV11468" s="4">
        <f t="shared" si="719"/>
        <v>0</v>
      </c>
      <c r="BW11468" s="23"/>
      <c r="BX11468" s="4">
        <f t="shared" si="716"/>
        <v>1</v>
      </c>
      <c r="BY11468" s="4">
        <f t="shared" si="717"/>
        <v>1</v>
      </c>
    </row>
    <row r="11469" spans="1:77">
      <c r="A11469" s="23">
        <v>11464</v>
      </c>
      <c r="BT11469" s="23">
        <v>11464</v>
      </c>
      <c r="BU11469" s="4">
        <f t="shared" si="718"/>
        <v>0</v>
      </c>
      <c r="BV11469" s="4">
        <f t="shared" si="719"/>
        <v>0</v>
      </c>
      <c r="BW11469" s="23"/>
      <c r="BX11469" s="4">
        <f t="shared" si="716"/>
        <v>1</v>
      </c>
      <c r="BY11469" s="4">
        <f t="shared" si="717"/>
        <v>1</v>
      </c>
    </row>
    <row r="11470" spans="1:77">
      <c r="A11470" s="23">
        <v>11465</v>
      </c>
      <c r="BT11470" s="23">
        <v>11465</v>
      </c>
      <c r="BU11470" s="4">
        <f t="shared" si="718"/>
        <v>0</v>
      </c>
      <c r="BV11470" s="4">
        <f t="shared" si="719"/>
        <v>0</v>
      </c>
      <c r="BW11470" s="23"/>
      <c r="BX11470" s="4">
        <f t="shared" si="716"/>
        <v>1</v>
      </c>
      <c r="BY11470" s="4">
        <f t="shared" si="717"/>
        <v>1</v>
      </c>
    </row>
    <row r="11471" spans="1:77">
      <c r="A11471" s="23">
        <v>11466</v>
      </c>
      <c r="BT11471" s="23">
        <v>11466</v>
      </c>
      <c r="BU11471" s="4">
        <f t="shared" si="718"/>
        <v>0</v>
      </c>
      <c r="BV11471" s="4">
        <f t="shared" si="719"/>
        <v>0</v>
      </c>
      <c r="BW11471" s="23"/>
      <c r="BX11471" s="4">
        <f t="shared" si="716"/>
        <v>1</v>
      </c>
      <c r="BY11471" s="4">
        <f t="shared" si="717"/>
        <v>1</v>
      </c>
    </row>
    <row r="11472" spans="1:77">
      <c r="A11472" s="23">
        <v>11467</v>
      </c>
      <c r="BT11472" s="23">
        <v>11467</v>
      </c>
      <c r="BU11472" s="4">
        <f t="shared" si="718"/>
        <v>0</v>
      </c>
      <c r="BV11472" s="4">
        <f t="shared" si="719"/>
        <v>0</v>
      </c>
      <c r="BW11472" s="23"/>
      <c r="BX11472" s="4">
        <f t="shared" si="716"/>
        <v>1</v>
      </c>
      <c r="BY11472" s="4">
        <f t="shared" si="717"/>
        <v>1</v>
      </c>
    </row>
    <row r="11473" spans="1:77">
      <c r="A11473" s="23">
        <v>11468</v>
      </c>
      <c r="BT11473" s="23">
        <v>11468</v>
      </c>
      <c r="BU11473" s="4">
        <f t="shared" si="718"/>
        <v>0</v>
      </c>
      <c r="BV11473" s="4">
        <f t="shared" si="719"/>
        <v>0</v>
      </c>
      <c r="BW11473" s="23"/>
      <c r="BX11473" s="4">
        <f t="shared" si="716"/>
        <v>1</v>
      </c>
      <c r="BY11473" s="4">
        <f t="shared" si="717"/>
        <v>1</v>
      </c>
    </row>
    <row r="11474" spans="1:77">
      <c r="A11474" s="23">
        <v>11469</v>
      </c>
      <c r="BT11474" s="23">
        <v>11469</v>
      </c>
      <c r="BU11474" s="4">
        <f t="shared" si="718"/>
        <v>0</v>
      </c>
      <c r="BV11474" s="4">
        <f t="shared" si="719"/>
        <v>0</v>
      </c>
      <c r="BW11474" s="23"/>
      <c r="BX11474" s="4">
        <f t="shared" si="716"/>
        <v>1</v>
      </c>
      <c r="BY11474" s="4">
        <f t="shared" si="717"/>
        <v>1</v>
      </c>
    </row>
    <row r="11475" spans="1:77">
      <c r="A11475" s="23">
        <v>11470</v>
      </c>
      <c r="BT11475" s="23">
        <v>11470</v>
      </c>
      <c r="BU11475" s="4">
        <f t="shared" si="718"/>
        <v>0</v>
      </c>
      <c r="BV11475" s="4">
        <f t="shared" si="719"/>
        <v>0</v>
      </c>
      <c r="BW11475" s="23"/>
      <c r="BX11475" s="4">
        <f t="shared" si="716"/>
        <v>1</v>
      </c>
      <c r="BY11475" s="4">
        <f t="shared" si="717"/>
        <v>1</v>
      </c>
    </row>
    <row r="11476" spans="1:77">
      <c r="A11476" s="23">
        <v>11471</v>
      </c>
      <c r="BT11476" s="23">
        <v>11471</v>
      </c>
      <c r="BU11476" s="4">
        <f t="shared" si="718"/>
        <v>0</v>
      </c>
      <c r="BV11476" s="4">
        <f t="shared" si="719"/>
        <v>0</v>
      </c>
      <c r="BW11476" s="23"/>
      <c r="BX11476" s="4">
        <f t="shared" si="716"/>
        <v>1</v>
      </c>
      <c r="BY11476" s="4">
        <f t="shared" si="717"/>
        <v>1</v>
      </c>
    </row>
    <row r="11477" spans="1:77">
      <c r="A11477" s="23">
        <v>11472</v>
      </c>
      <c r="BT11477" s="23">
        <v>11472</v>
      </c>
      <c r="BU11477" s="4">
        <f t="shared" si="718"/>
        <v>0</v>
      </c>
      <c r="BV11477" s="4">
        <f t="shared" si="719"/>
        <v>0</v>
      </c>
      <c r="BW11477" s="23"/>
      <c r="BX11477" s="4">
        <f t="shared" si="716"/>
        <v>1</v>
      </c>
      <c r="BY11477" s="4">
        <f t="shared" si="717"/>
        <v>1</v>
      </c>
    </row>
    <row r="11478" spans="1:77">
      <c r="A11478" s="23">
        <v>11473</v>
      </c>
      <c r="BT11478" s="23">
        <v>11473</v>
      </c>
      <c r="BU11478" s="4">
        <f t="shared" si="718"/>
        <v>0</v>
      </c>
      <c r="BV11478" s="4">
        <f t="shared" si="719"/>
        <v>0</v>
      </c>
      <c r="BW11478" s="23"/>
      <c r="BX11478" s="4">
        <f t="shared" ref="BX11478:BX11541" si="720">IF(BU11478=MAX($BU11478:$BV11478),1,0)</f>
        <v>1</v>
      </c>
      <c r="BY11478" s="4">
        <f t="shared" ref="BY11478:BY11541" si="721">IF(BV11478=MAX($BU11478:$BV11478),1,0)</f>
        <v>1</v>
      </c>
    </row>
    <row r="11479" spans="1:77">
      <c r="A11479" s="23">
        <v>11474</v>
      </c>
      <c r="BT11479" s="23">
        <v>11474</v>
      </c>
      <c r="BU11479" s="4">
        <f t="shared" si="718"/>
        <v>0</v>
      </c>
      <c r="BV11479" s="4">
        <f t="shared" si="719"/>
        <v>0</v>
      </c>
      <c r="BW11479" s="23"/>
      <c r="BX11479" s="4">
        <f t="shared" si="720"/>
        <v>1</v>
      </c>
      <c r="BY11479" s="4">
        <f t="shared" si="721"/>
        <v>1</v>
      </c>
    </row>
    <row r="11480" spans="1:77">
      <c r="A11480" s="23">
        <v>11475</v>
      </c>
      <c r="BT11480" s="23">
        <v>11475</v>
      </c>
      <c r="BU11480" s="4">
        <f t="shared" si="718"/>
        <v>0</v>
      </c>
      <c r="BV11480" s="4">
        <f t="shared" si="719"/>
        <v>0</v>
      </c>
      <c r="BW11480" s="23"/>
      <c r="BX11480" s="4">
        <f t="shared" si="720"/>
        <v>1</v>
      </c>
      <c r="BY11480" s="4">
        <f t="shared" si="721"/>
        <v>1</v>
      </c>
    </row>
    <row r="11481" spans="1:77">
      <c r="A11481" s="23">
        <v>11476</v>
      </c>
      <c r="BT11481" s="23">
        <v>11476</v>
      </c>
      <c r="BU11481" s="4">
        <f t="shared" si="718"/>
        <v>0</v>
      </c>
      <c r="BV11481" s="4">
        <f t="shared" si="719"/>
        <v>0</v>
      </c>
      <c r="BW11481" s="23"/>
      <c r="BX11481" s="4">
        <f t="shared" si="720"/>
        <v>1</v>
      </c>
      <c r="BY11481" s="4">
        <f t="shared" si="721"/>
        <v>1</v>
      </c>
    </row>
    <row r="11482" spans="1:77">
      <c r="A11482" s="23">
        <v>11477</v>
      </c>
      <c r="BT11482" s="23">
        <v>11477</v>
      </c>
      <c r="BU11482" s="4">
        <f t="shared" si="718"/>
        <v>0</v>
      </c>
      <c r="BV11482" s="4">
        <f t="shared" si="719"/>
        <v>0</v>
      </c>
      <c r="BW11482" s="23"/>
      <c r="BX11482" s="4">
        <f t="shared" si="720"/>
        <v>1</v>
      </c>
      <c r="BY11482" s="4">
        <f t="shared" si="721"/>
        <v>1</v>
      </c>
    </row>
    <row r="11483" spans="1:77">
      <c r="A11483" s="23">
        <v>11478</v>
      </c>
      <c r="BT11483" s="23">
        <v>11478</v>
      </c>
      <c r="BU11483" s="4">
        <f t="shared" si="718"/>
        <v>0</v>
      </c>
      <c r="BV11483" s="4">
        <f t="shared" si="719"/>
        <v>0</v>
      </c>
      <c r="BW11483" s="23"/>
      <c r="BX11483" s="4">
        <f t="shared" si="720"/>
        <v>1</v>
      </c>
      <c r="BY11483" s="4">
        <f t="shared" si="721"/>
        <v>1</v>
      </c>
    </row>
    <row r="11484" spans="1:77">
      <c r="A11484" s="23">
        <v>11479</v>
      </c>
      <c r="BT11484" s="23">
        <v>11479</v>
      </c>
      <c r="BU11484" s="4">
        <f t="shared" si="718"/>
        <v>0</v>
      </c>
      <c r="BV11484" s="4">
        <f t="shared" si="719"/>
        <v>0</v>
      </c>
      <c r="BW11484" s="23"/>
      <c r="BX11484" s="4">
        <f t="shared" si="720"/>
        <v>1</v>
      </c>
      <c r="BY11484" s="4">
        <f t="shared" si="721"/>
        <v>1</v>
      </c>
    </row>
    <row r="11485" spans="1:77">
      <c r="A11485" s="23">
        <v>11480</v>
      </c>
      <c r="BT11485" s="23">
        <v>11480</v>
      </c>
      <c r="BU11485" s="4">
        <f t="shared" si="718"/>
        <v>0</v>
      </c>
      <c r="BV11485" s="4">
        <f t="shared" si="719"/>
        <v>0</v>
      </c>
      <c r="BW11485" s="23"/>
      <c r="BX11485" s="4">
        <f t="shared" si="720"/>
        <v>1</v>
      </c>
      <c r="BY11485" s="4">
        <f t="shared" si="721"/>
        <v>1</v>
      </c>
    </row>
    <row r="11486" spans="1:77">
      <c r="A11486" s="23">
        <v>11481</v>
      </c>
      <c r="BT11486" s="23">
        <v>11481</v>
      </c>
      <c r="BU11486" s="4">
        <f t="shared" si="718"/>
        <v>0</v>
      </c>
      <c r="BV11486" s="4">
        <f t="shared" si="719"/>
        <v>0</v>
      </c>
      <c r="BW11486" s="23"/>
      <c r="BX11486" s="4">
        <f t="shared" si="720"/>
        <v>1</v>
      </c>
      <c r="BY11486" s="4">
        <f t="shared" si="721"/>
        <v>1</v>
      </c>
    </row>
    <row r="11487" spans="1:77">
      <c r="A11487" s="23">
        <v>11482</v>
      </c>
      <c r="BT11487" s="23">
        <v>11482</v>
      </c>
      <c r="BU11487" s="4">
        <f t="shared" si="718"/>
        <v>0</v>
      </c>
      <c r="BV11487" s="4">
        <f t="shared" si="719"/>
        <v>0</v>
      </c>
      <c r="BW11487" s="23"/>
      <c r="BX11487" s="4">
        <f t="shared" si="720"/>
        <v>1</v>
      </c>
      <c r="BY11487" s="4">
        <f t="shared" si="721"/>
        <v>1</v>
      </c>
    </row>
    <row r="11488" spans="1:77">
      <c r="A11488" s="23">
        <v>11483</v>
      </c>
      <c r="BT11488" s="23">
        <v>11483</v>
      </c>
      <c r="BU11488" s="4">
        <f t="shared" si="718"/>
        <v>0</v>
      </c>
      <c r="BV11488" s="4">
        <f t="shared" si="719"/>
        <v>0</v>
      </c>
      <c r="BW11488" s="23"/>
      <c r="BX11488" s="4">
        <f t="shared" si="720"/>
        <v>1</v>
      </c>
      <c r="BY11488" s="4">
        <f t="shared" si="721"/>
        <v>1</v>
      </c>
    </row>
    <row r="11489" spans="1:77">
      <c r="A11489" s="23">
        <v>11484</v>
      </c>
      <c r="BT11489" s="23">
        <v>11484</v>
      </c>
      <c r="BU11489" s="4">
        <f t="shared" si="718"/>
        <v>0</v>
      </c>
      <c r="BV11489" s="4">
        <f t="shared" si="719"/>
        <v>0</v>
      </c>
      <c r="BW11489" s="23"/>
      <c r="BX11489" s="4">
        <f t="shared" si="720"/>
        <v>1</v>
      </c>
      <c r="BY11489" s="4">
        <f t="shared" si="721"/>
        <v>1</v>
      </c>
    </row>
    <row r="11490" spans="1:77">
      <c r="A11490" s="23">
        <v>11485</v>
      </c>
      <c r="BT11490" s="23">
        <v>11485</v>
      </c>
      <c r="BU11490" s="4">
        <f t="shared" si="718"/>
        <v>0</v>
      </c>
      <c r="BV11490" s="4">
        <f t="shared" si="719"/>
        <v>0</v>
      </c>
      <c r="BW11490" s="23"/>
      <c r="BX11490" s="4">
        <f t="shared" si="720"/>
        <v>1</v>
      </c>
      <c r="BY11490" s="4">
        <f t="shared" si="721"/>
        <v>1</v>
      </c>
    </row>
    <row r="11491" spans="1:77">
      <c r="A11491" s="23">
        <v>11486</v>
      </c>
      <c r="BT11491" s="23">
        <v>11486</v>
      </c>
      <c r="BU11491" s="4">
        <f t="shared" si="718"/>
        <v>0</v>
      </c>
      <c r="BV11491" s="4">
        <f t="shared" si="719"/>
        <v>0</v>
      </c>
      <c r="BW11491" s="23"/>
      <c r="BX11491" s="4">
        <f t="shared" si="720"/>
        <v>1</v>
      </c>
      <c r="BY11491" s="4">
        <f t="shared" si="721"/>
        <v>1</v>
      </c>
    </row>
    <row r="11492" spans="1:77">
      <c r="A11492" s="23">
        <v>11487</v>
      </c>
      <c r="BT11492" s="23">
        <v>11487</v>
      </c>
      <c r="BU11492" s="4">
        <f t="shared" si="718"/>
        <v>0</v>
      </c>
      <c r="BV11492" s="4">
        <f t="shared" si="719"/>
        <v>0</v>
      </c>
      <c r="BW11492" s="23"/>
      <c r="BX11492" s="4">
        <f t="shared" si="720"/>
        <v>1</v>
      </c>
      <c r="BY11492" s="4">
        <f t="shared" si="721"/>
        <v>1</v>
      </c>
    </row>
    <row r="11493" spans="1:77">
      <c r="A11493" s="23">
        <v>11488</v>
      </c>
      <c r="BT11493" s="23">
        <v>11488</v>
      </c>
      <c r="BU11493" s="4">
        <f t="shared" si="718"/>
        <v>0</v>
      </c>
      <c r="BV11493" s="4">
        <f t="shared" si="719"/>
        <v>0</v>
      </c>
      <c r="BW11493" s="23"/>
      <c r="BX11493" s="4">
        <f t="shared" si="720"/>
        <v>1</v>
      </c>
      <c r="BY11493" s="4">
        <f t="shared" si="721"/>
        <v>1</v>
      </c>
    </row>
    <row r="11494" spans="1:77">
      <c r="A11494" s="23">
        <v>11489</v>
      </c>
      <c r="BT11494" s="23">
        <v>11489</v>
      </c>
      <c r="BU11494" s="4">
        <f t="shared" si="718"/>
        <v>0</v>
      </c>
      <c r="BV11494" s="4">
        <f t="shared" si="719"/>
        <v>0</v>
      </c>
      <c r="BW11494" s="23"/>
      <c r="BX11494" s="4">
        <f t="shared" si="720"/>
        <v>1</v>
      </c>
      <c r="BY11494" s="4">
        <f t="shared" si="721"/>
        <v>1</v>
      </c>
    </row>
    <row r="11495" spans="1:77">
      <c r="A11495" s="23">
        <v>11490</v>
      </c>
      <c r="BT11495" s="23">
        <v>11490</v>
      </c>
      <c r="BU11495" s="4">
        <f t="shared" si="718"/>
        <v>0</v>
      </c>
      <c r="BV11495" s="4">
        <f t="shared" si="719"/>
        <v>0</v>
      </c>
      <c r="BW11495" s="23"/>
      <c r="BX11495" s="4">
        <f t="shared" si="720"/>
        <v>1</v>
      </c>
      <c r="BY11495" s="4">
        <f t="shared" si="721"/>
        <v>1</v>
      </c>
    </row>
    <row r="11496" spans="1:77">
      <c r="A11496" s="23">
        <v>11491</v>
      </c>
      <c r="BT11496" s="23">
        <v>11491</v>
      </c>
      <c r="BU11496" s="4">
        <f t="shared" si="718"/>
        <v>0</v>
      </c>
      <c r="BV11496" s="4">
        <f t="shared" si="719"/>
        <v>0</v>
      </c>
      <c r="BW11496" s="23"/>
      <c r="BX11496" s="4">
        <f t="shared" si="720"/>
        <v>1</v>
      </c>
      <c r="BY11496" s="4">
        <f t="shared" si="721"/>
        <v>1</v>
      </c>
    </row>
    <row r="11497" spans="1:77">
      <c r="A11497" s="23">
        <v>11492</v>
      </c>
      <c r="BT11497" s="23">
        <v>11492</v>
      </c>
      <c r="BU11497" s="4">
        <f t="shared" si="718"/>
        <v>0</v>
      </c>
      <c r="BV11497" s="4">
        <f t="shared" si="719"/>
        <v>0</v>
      </c>
      <c r="BW11497" s="23"/>
      <c r="BX11497" s="4">
        <f t="shared" si="720"/>
        <v>1</v>
      </c>
      <c r="BY11497" s="4">
        <f t="shared" si="721"/>
        <v>1</v>
      </c>
    </row>
    <row r="11498" spans="1:77">
      <c r="A11498" s="23">
        <v>11493</v>
      </c>
      <c r="BT11498" s="23">
        <v>11493</v>
      </c>
      <c r="BU11498" s="4">
        <f t="shared" si="718"/>
        <v>0</v>
      </c>
      <c r="BV11498" s="4">
        <f t="shared" si="719"/>
        <v>0</v>
      </c>
      <c r="BW11498" s="23"/>
      <c r="BX11498" s="4">
        <f t="shared" si="720"/>
        <v>1</v>
      </c>
      <c r="BY11498" s="4">
        <f t="shared" si="721"/>
        <v>1</v>
      </c>
    </row>
    <row r="11499" spans="1:77">
      <c r="A11499" s="23">
        <v>11494</v>
      </c>
      <c r="BT11499" s="23">
        <v>11494</v>
      </c>
      <c r="BU11499" s="4">
        <f t="shared" si="718"/>
        <v>0</v>
      </c>
      <c r="BV11499" s="4">
        <f t="shared" si="719"/>
        <v>0</v>
      </c>
      <c r="BW11499" s="23"/>
      <c r="BX11499" s="4">
        <f t="shared" si="720"/>
        <v>1</v>
      </c>
      <c r="BY11499" s="4">
        <f t="shared" si="721"/>
        <v>1</v>
      </c>
    </row>
    <row r="11500" spans="1:77">
      <c r="A11500" s="23">
        <v>11495</v>
      </c>
      <c r="BT11500" s="23">
        <v>11495</v>
      </c>
      <c r="BU11500" s="4">
        <f t="shared" si="718"/>
        <v>0</v>
      </c>
      <c r="BV11500" s="4">
        <f t="shared" si="719"/>
        <v>0</v>
      </c>
      <c r="BW11500" s="23"/>
      <c r="BX11500" s="4">
        <f t="shared" si="720"/>
        <v>1</v>
      </c>
      <c r="BY11500" s="4">
        <f t="shared" si="721"/>
        <v>1</v>
      </c>
    </row>
    <row r="11501" spans="1:77">
      <c r="A11501" s="23">
        <v>11496</v>
      </c>
      <c r="BT11501" s="23">
        <v>11496</v>
      </c>
      <c r="BU11501" s="4">
        <f t="shared" si="718"/>
        <v>0</v>
      </c>
      <c r="BV11501" s="4">
        <f t="shared" si="719"/>
        <v>0</v>
      </c>
      <c r="BW11501" s="23"/>
      <c r="BX11501" s="4">
        <f t="shared" si="720"/>
        <v>1</v>
      </c>
      <c r="BY11501" s="4">
        <f t="shared" si="721"/>
        <v>1</v>
      </c>
    </row>
    <row r="11502" spans="1:77">
      <c r="A11502" s="23">
        <v>11497</v>
      </c>
      <c r="BT11502" s="23">
        <v>11497</v>
      </c>
      <c r="BU11502" s="4">
        <f t="shared" si="718"/>
        <v>0</v>
      </c>
      <c r="BV11502" s="4">
        <f t="shared" si="719"/>
        <v>0</v>
      </c>
      <c r="BW11502" s="23"/>
      <c r="BX11502" s="4">
        <f t="shared" si="720"/>
        <v>1</v>
      </c>
      <c r="BY11502" s="4">
        <f t="shared" si="721"/>
        <v>1</v>
      </c>
    </row>
    <row r="11503" spans="1:77">
      <c r="A11503" s="23">
        <v>11498</v>
      </c>
      <c r="BT11503" s="23">
        <v>11498</v>
      </c>
      <c r="BU11503" s="4">
        <f t="shared" si="718"/>
        <v>0</v>
      </c>
      <c r="BV11503" s="4">
        <f t="shared" si="719"/>
        <v>0</v>
      </c>
      <c r="BW11503" s="23"/>
      <c r="BX11503" s="4">
        <f t="shared" si="720"/>
        <v>1</v>
      </c>
      <c r="BY11503" s="4">
        <f t="shared" si="721"/>
        <v>1</v>
      </c>
    </row>
    <row r="11504" spans="1:77">
      <c r="A11504" s="23">
        <v>11499</v>
      </c>
      <c r="BT11504" s="23">
        <v>11499</v>
      </c>
      <c r="BU11504" s="4">
        <f t="shared" si="718"/>
        <v>0</v>
      </c>
      <c r="BV11504" s="4">
        <f t="shared" si="719"/>
        <v>0</v>
      </c>
      <c r="BW11504" s="23"/>
      <c r="BX11504" s="4">
        <f t="shared" si="720"/>
        <v>1</v>
      </c>
      <c r="BY11504" s="4">
        <f t="shared" si="721"/>
        <v>1</v>
      </c>
    </row>
    <row r="11505" spans="1:77">
      <c r="A11505" s="23">
        <v>11500</v>
      </c>
      <c r="BT11505" s="23">
        <v>11500</v>
      </c>
      <c r="BU11505" s="4">
        <f t="shared" si="718"/>
        <v>0</v>
      </c>
      <c r="BV11505" s="4">
        <f t="shared" si="719"/>
        <v>0</v>
      </c>
      <c r="BW11505" s="23"/>
      <c r="BX11505" s="4">
        <f t="shared" si="720"/>
        <v>1</v>
      </c>
      <c r="BY11505" s="4">
        <f t="shared" si="721"/>
        <v>1</v>
      </c>
    </row>
    <row r="11506" spans="1:77">
      <c r="A11506" s="23">
        <v>11501</v>
      </c>
      <c r="BT11506" s="23">
        <v>11501</v>
      </c>
      <c r="BU11506" s="4">
        <f t="shared" si="718"/>
        <v>0</v>
      </c>
      <c r="BV11506" s="4">
        <f t="shared" si="719"/>
        <v>0</v>
      </c>
      <c r="BW11506" s="23"/>
      <c r="BX11506" s="4">
        <f t="shared" si="720"/>
        <v>1</v>
      </c>
      <c r="BY11506" s="4">
        <f t="shared" si="721"/>
        <v>1</v>
      </c>
    </row>
    <row r="11507" spans="1:77">
      <c r="A11507" s="23">
        <v>11502</v>
      </c>
      <c r="BT11507" s="23">
        <v>11502</v>
      </c>
      <c r="BU11507" s="4">
        <f t="shared" si="718"/>
        <v>0</v>
      </c>
      <c r="BV11507" s="4">
        <f t="shared" si="719"/>
        <v>0</v>
      </c>
      <c r="BW11507" s="23"/>
      <c r="BX11507" s="4">
        <f t="shared" si="720"/>
        <v>1</v>
      </c>
      <c r="BY11507" s="4">
        <f t="shared" si="721"/>
        <v>1</v>
      </c>
    </row>
    <row r="11508" spans="1:77">
      <c r="A11508" s="23">
        <v>11503</v>
      </c>
      <c r="BT11508" s="23">
        <v>11503</v>
      </c>
      <c r="BU11508" s="4">
        <f t="shared" si="718"/>
        <v>0</v>
      </c>
      <c r="BV11508" s="4">
        <f t="shared" si="719"/>
        <v>0</v>
      </c>
      <c r="BW11508" s="23"/>
      <c r="BX11508" s="4">
        <f t="shared" si="720"/>
        <v>1</v>
      </c>
      <c r="BY11508" s="4">
        <f t="shared" si="721"/>
        <v>1</v>
      </c>
    </row>
    <row r="11509" spans="1:77">
      <c r="A11509" s="23">
        <v>11504</v>
      </c>
      <c r="BT11509" s="23">
        <v>11504</v>
      </c>
      <c r="BU11509" s="4">
        <f t="shared" si="718"/>
        <v>0</v>
      </c>
      <c r="BV11509" s="4">
        <f t="shared" si="719"/>
        <v>0</v>
      </c>
      <c r="BW11509" s="23"/>
      <c r="BX11509" s="4">
        <f t="shared" si="720"/>
        <v>1</v>
      </c>
      <c r="BY11509" s="4">
        <f t="shared" si="721"/>
        <v>1</v>
      </c>
    </row>
    <row r="11510" spans="1:77">
      <c r="A11510" s="23">
        <v>11505</v>
      </c>
      <c r="BT11510" s="23">
        <v>11505</v>
      </c>
      <c r="BU11510" s="4">
        <f t="shared" si="718"/>
        <v>0</v>
      </c>
      <c r="BV11510" s="4">
        <f t="shared" si="719"/>
        <v>0</v>
      </c>
      <c r="BW11510" s="23"/>
      <c r="BX11510" s="4">
        <f t="shared" si="720"/>
        <v>1</v>
      </c>
      <c r="BY11510" s="4">
        <f t="shared" si="721"/>
        <v>1</v>
      </c>
    </row>
    <row r="11511" spans="1:77">
      <c r="A11511" s="23">
        <v>11506</v>
      </c>
      <c r="BT11511" s="23">
        <v>11506</v>
      </c>
      <c r="BU11511" s="4">
        <f t="shared" si="718"/>
        <v>0</v>
      </c>
      <c r="BV11511" s="4">
        <f t="shared" si="719"/>
        <v>0</v>
      </c>
      <c r="BW11511" s="23"/>
      <c r="BX11511" s="4">
        <f t="shared" si="720"/>
        <v>1</v>
      </c>
      <c r="BY11511" s="4">
        <f t="shared" si="721"/>
        <v>1</v>
      </c>
    </row>
    <row r="11512" spans="1:77">
      <c r="A11512" s="23">
        <v>11507</v>
      </c>
      <c r="BT11512" s="23">
        <v>11507</v>
      </c>
      <c r="BU11512" s="4">
        <f t="shared" si="718"/>
        <v>0</v>
      </c>
      <c r="BV11512" s="4">
        <f t="shared" si="719"/>
        <v>0</v>
      </c>
      <c r="BW11512" s="23"/>
      <c r="BX11512" s="4">
        <f t="shared" si="720"/>
        <v>1</v>
      </c>
      <c r="BY11512" s="4">
        <f t="shared" si="721"/>
        <v>1</v>
      </c>
    </row>
    <row r="11513" spans="1:77">
      <c r="A11513" s="23">
        <v>11508</v>
      </c>
      <c r="BT11513" s="23">
        <v>11508</v>
      </c>
      <c r="BU11513" s="4">
        <f t="shared" si="718"/>
        <v>0</v>
      </c>
      <c r="BV11513" s="4">
        <f t="shared" si="719"/>
        <v>0</v>
      </c>
      <c r="BW11513" s="23"/>
      <c r="BX11513" s="4">
        <f t="shared" si="720"/>
        <v>1</v>
      </c>
      <c r="BY11513" s="4">
        <f t="shared" si="721"/>
        <v>1</v>
      </c>
    </row>
    <row r="11514" spans="1:77">
      <c r="A11514" s="23">
        <v>11509</v>
      </c>
      <c r="BT11514" s="23">
        <v>11509</v>
      </c>
      <c r="BU11514" s="4">
        <f t="shared" si="718"/>
        <v>0</v>
      </c>
      <c r="BV11514" s="4">
        <f t="shared" si="719"/>
        <v>0</v>
      </c>
      <c r="BW11514" s="23"/>
      <c r="BX11514" s="4">
        <f t="shared" si="720"/>
        <v>1</v>
      </c>
      <c r="BY11514" s="4">
        <f t="shared" si="721"/>
        <v>1</v>
      </c>
    </row>
    <row r="11515" spans="1:77">
      <c r="A11515" s="23">
        <v>11510</v>
      </c>
      <c r="BT11515" s="23">
        <v>11510</v>
      </c>
      <c r="BU11515" s="4">
        <f t="shared" si="718"/>
        <v>0</v>
      </c>
      <c r="BV11515" s="4">
        <f t="shared" si="719"/>
        <v>0</v>
      </c>
      <c r="BW11515" s="23"/>
      <c r="BX11515" s="4">
        <f t="shared" si="720"/>
        <v>1</v>
      </c>
      <c r="BY11515" s="4">
        <f t="shared" si="721"/>
        <v>1</v>
      </c>
    </row>
    <row r="11516" spans="1:77">
      <c r="A11516" s="23">
        <v>11511</v>
      </c>
      <c r="BT11516" s="23">
        <v>11511</v>
      </c>
      <c r="BU11516" s="4">
        <f t="shared" si="718"/>
        <v>0</v>
      </c>
      <c r="BV11516" s="4">
        <f t="shared" si="719"/>
        <v>0</v>
      </c>
      <c r="BW11516" s="23"/>
      <c r="BX11516" s="4">
        <f t="shared" si="720"/>
        <v>1</v>
      </c>
      <c r="BY11516" s="4">
        <f t="shared" si="721"/>
        <v>1</v>
      </c>
    </row>
    <row r="11517" spans="1:77">
      <c r="A11517" s="23">
        <v>11512</v>
      </c>
      <c r="BT11517" s="23">
        <v>11512</v>
      </c>
      <c r="BU11517" s="4">
        <f t="shared" si="718"/>
        <v>0</v>
      </c>
      <c r="BV11517" s="4">
        <f t="shared" si="719"/>
        <v>0</v>
      </c>
      <c r="BW11517" s="23"/>
      <c r="BX11517" s="4">
        <f t="shared" si="720"/>
        <v>1</v>
      </c>
      <c r="BY11517" s="4">
        <f t="shared" si="721"/>
        <v>1</v>
      </c>
    </row>
    <row r="11518" spans="1:77">
      <c r="A11518" s="23">
        <v>11513</v>
      </c>
      <c r="BT11518" s="23">
        <v>11513</v>
      </c>
      <c r="BU11518" s="4">
        <f t="shared" si="718"/>
        <v>0</v>
      </c>
      <c r="BV11518" s="4">
        <f t="shared" si="719"/>
        <v>0</v>
      </c>
      <c r="BW11518" s="23"/>
      <c r="BX11518" s="4">
        <f t="shared" si="720"/>
        <v>1</v>
      </c>
      <c r="BY11518" s="4">
        <f t="shared" si="721"/>
        <v>1</v>
      </c>
    </row>
    <row r="11519" spans="1:77">
      <c r="A11519" s="23">
        <v>11514</v>
      </c>
      <c r="BT11519" s="23">
        <v>11514</v>
      </c>
      <c r="BU11519" s="4">
        <f t="shared" si="718"/>
        <v>0</v>
      </c>
      <c r="BV11519" s="4">
        <f t="shared" si="719"/>
        <v>0</v>
      </c>
      <c r="BW11519" s="23"/>
      <c r="BX11519" s="4">
        <f t="shared" si="720"/>
        <v>1</v>
      </c>
      <c r="BY11519" s="4">
        <f t="shared" si="721"/>
        <v>1</v>
      </c>
    </row>
    <row r="11520" spans="1:77">
      <c r="A11520" s="23">
        <v>11515</v>
      </c>
      <c r="BT11520" s="23">
        <v>11515</v>
      </c>
      <c r="BU11520" s="4">
        <f t="shared" si="718"/>
        <v>0</v>
      </c>
      <c r="BV11520" s="4">
        <f t="shared" si="719"/>
        <v>0</v>
      </c>
      <c r="BW11520" s="23"/>
      <c r="BX11520" s="4">
        <f t="shared" si="720"/>
        <v>1</v>
      </c>
      <c r="BY11520" s="4">
        <f t="shared" si="721"/>
        <v>1</v>
      </c>
    </row>
    <row r="11521" spans="1:77">
      <c r="A11521" s="23">
        <v>11516</v>
      </c>
      <c r="BT11521" s="23">
        <v>11516</v>
      </c>
      <c r="BU11521" s="4">
        <f t="shared" si="718"/>
        <v>0</v>
      </c>
      <c r="BV11521" s="4">
        <f t="shared" si="719"/>
        <v>0</v>
      </c>
      <c r="BW11521" s="23"/>
      <c r="BX11521" s="4">
        <f t="shared" si="720"/>
        <v>1</v>
      </c>
      <c r="BY11521" s="4">
        <f t="shared" si="721"/>
        <v>1</v>
      </c>
    </row>
    <row r="11522" spans="1:77">
      <c r="A11522" s="23">
        <v>11517</v>
      </c>
      <c r="BT11522" s="23">
        <v>11517</v>
      </c>
      <c r="BU11522" s="4">
        <f t="shared" si="718"/>
        <v>0</v>
      </c>
      <c r="BV11522" s="4">
        <f t="shared" si="719"/>
        <v>0</v>
      </c>
      <c r="BW11522" s="23"/>
      <c r="BX11522" s="4">
        <f t="shared" si="720"/>
        <v>1</v>
      </c>
      <c r="BY11522" s="4">
        <f t="shared" si="721"/>
        <v>1</v>
      </c>
    </row>
    <row r="11523" spans="1:77">
      <c r="A11523" s="23">
        <v>11518</v>
      </c>
      <c r="BT11523" s="23">
        <v>11518</v>
      </c>
      <c r="BU11523" s="4">
        <f t="shared" si="718"/>
        <v>0</v>
      </c>
      <c r="BV11523" s="4">
        <f t="shared" si="719"/>
        <v>0</v>
      </c>
      <c r="BW11523" s="23"/>
      <c r="BX11523" s="4">
        <f t="shared" si="720"/>
        <v>1</v>
      </c>
      <c r="BY11523" s="4">
        <f t="shared" si="721"/>
        <v>1</v>
      </c>
    </row>
    <row r="11524" spans="1:77">
      <c r="A11524" s="23">
        <v>11519</v>
      </c>
      <c r="BT11524" s="23">
        <v>11519</v>
      </c>
      <c r="BU11524" s="4">
        <f t="shared" si="718"/>
        <v>0</v>
      </c>
      <c r="BV11524" s="4">
        <f t="shared" si="719"/>
        <v>0</v>
      </c>
      <c r="BW11524" s="23"/>
      <c r="BX11524" s="4">
        <f t="shared" si="720"/>
        <v>1</v>
      </c>
      <c r="BY11524" s="4">
        <f t="shared" si="721"/>
        <v>1</v>
      </c>
    </row>
    <row r="11525" spans="1:77">
      <c r="A11525" s="23">
        <v>11520</v>
      </c>
      <c r="BT11525" s="23">
        <v>11520</v>
      </c>
      <c r="BU11525" s="4">
        <f t="shared" si="718"/>
        <v>0</v>
      </c>
      <c r="BV11525" s="4">
        <f t="shared" si="719"/>
        <v>0</v>
      </c>
      <c r="BW11525" s="23"/>
      <c r="BX11525" s="4">
        <f t="shared" si="720"/>
        <v>1</v>
      </c>
      <c r="BY11525" s="4">
        <f t="shared" si="721"/>
        <v>1</v>
      </c>
    </row>
    <row r="11526" spans="1:77">
      <c r="A11526" s="23">
        <v>11521</v>
      </c>
      <c r="BT11526" s="23">
        <v>11521</v>
      </c>
      <c r="BU11526" s="4">
        <f t="shared" si="718"/>
        <v>0</v>
      </c>
      <c r="BV11526" s="4">
        <f t="shared" si="719"/>
        <v>0</v>
      </c>
      <c r="BW11526" s="23"/>
      <c r="BX11526" s="4">
        <f t="shared" si="720"/>
        <v>1</v>
      </c>
      <c r="BY11526" s="4">
        <f t="shared" si="721"/>
        <v>1</v>
      </c>
    </row>
    <row r="11527" spans="1:77">
      <c r="A11527" s="23">
        <v>11522</v>
      </c>
      <c r="BT11527" s="23">
        <v>11522</v>
      </c>
      <c r="BU11527" s="4">
        <f t="shared" ref="BU11527:BU11590" si="722">BP11527*$BV$1-BQ11527</f>
        <v>0</v>
      </c>
      <c r="BV11527" s="4">
        <f t="shared" ref="BV11527:BV11590" si="723">BR11527*$BV$1-BS11527</f>
        <v>0</v>
      </c>
      <c r="BW11527" s="23"/>
      <c r="BX11527" s="4">
        <f t="shared" si="720"/>
        <v>1</v>
      </c>
      <c r="BY11527" s="4">
        <f t="shared" si="721"/>
        <v>1</v>
      </c>
    </row>
    <row r="11528" spans="1:77">
      <c r="A11528" s="23">
        <v>11523</v>
      </c>
      <c r="BT11528" s="23">
        <v>11523</v>
      </c>
      <c r="BU11528" s="4">
        <f t="shared" si="722"/>
        <v>0</v>
      </c>
      <c r="BV11528" s="4">
        <f t="shared" si="723"/>
        <v>0</v>
      </c>
      <c r="BW11528" s="23"/>
      <c r="BX11528" s="4">
        <f t="shared" si="720"/>
        <v>1</v>
      </c>
      <c r="BY11528" s="4">
        <f t="shared" si="721"/>
        <v>1</v>
      </c>
    </row>
    <row r="11529" spans="1:77">
      <c r="A11529" s="23">
        <v>11524</v>
      </c>
      <c r="BT11529" s="23">
        <v>11524</v>
      </c>
      <c r="BU11529" s="4">
        <f t="shared" si="722"/>
        <v>0</v>
      </c>
      <c r="BV11529" s="4">
        <f t="shared" si="723"/>
        <v>0</v>
      </c>
      <c r="BW11529" s="23"/>
      <c r="BX11529" s="4">
        <f t="shared" si="720"/>
        <v>1</v>
      </c>
      <c r="BY11529" s="4">
        <f t="shared" si="721"/>
        <v>1</v>
      </c>
    </row>
    <row r="11530" spans="1:77">
      <c r="A11530" s="23">
        <v>11525</v>
      </c>
      <c r="BT11530" s="23">
        <v>11525</v>
      </c>
      <c r="BU11530" s="4">
        <f t="shared" si="722"/>
        <v>0</v>
      </c>
      <c r="BV11530" s="4">
        <f t="shared" si="723"/>
        <v>0</v>
      </c>
      <c r="BW11530" s="23"/>
      <c r="BX11530" s="4">
        <f t="shared" si="720"/>
        <v>1</v>
      </c>
      <c r="BY11530" s="4">
        <f t="shared" si="721"/>
        <v>1</v>
      </c>
    </row>
    <row r="11531" spans="1:77">
      <c r="A11531" s="23">
        <v>11526</v>
      </c>
      <c r="BT11531" s="23">
        <v>11526</v>
      </c>
      <c r="BU11531" s="4">
        <f t="shared" si="722"/>
        <v>0</v>
      </c>
      <c r="BV11531" s="4">
        <f t="shared" si="723"/>
        <v>0</v>
      </c>
      <c r="BW11531" s="23"/>
      <c r="BX11531" s="4">
        <f t="shared" si="720"/>
        <v>1</v>
      </c>
      <c r="BY11531" s="4">
        <f t="shared" si="721"/>
        <v>1</v>
      </c>
    </row>
    <row r="11532" spans="1:77">
      <c r="A11532" s="23">
        <v>11527</v>
      </c>
      <c r="BT11532" s="23">
        <v>11527</v>
      </c>
      <c r="BU11532" s="4">
        <f t="shared" si="722"/>
        <v>0</v>
      </c>
      <c r="BV11532" s="4">
        <f t="shared" si="723"/>
        <v>0</v>
      </c>
      <c r="BW11532" s="23"/>
      <c r="BX11532" s="4">
        <f t="shared" si="720"/>
        <v>1</v>
      </c>
      <c r="BY11532" s="4">
        <f t="shared" si="721"/>
        <v>1</v>
      </c>
    </row>
    <row r="11533" spans="1:77">
      <c r="A11533" s="23">
        <v>11528</v>
      </c>
      <c r="BT11533" s="23">
        <v>11528</v>
      </c>
      <c r="BU11533" s="4">
        <f t="shared" si="722"/>
        <v>0</v>
      </c>
      <c r="BV11533" s="4">
        <f t="shared" si="723"/>
        <v>0</v>
      </c>
      <c r="BW11533" s="23"/>
      <c r="BX11533" s="4">
        <f t="shared" si="720"/>
        <v>1</v>
      </c>
      <c r="BY11533" s="4">
        <f t="shared" si="721"/>
        <v>1</v>
      </c>
    </row>
    <row r="11534" spans="1:77">
      <c r="A11534" s="23">
        <v>11529</v>
      </c>
      <c r="BT11534" s="23">
        <v>11529</v>
      </c>
      <c r="BU11534" s="4">
        <f t="shared" si="722"/>
        <v>0</v>
      </c>
      <c r="BV11534" s="4">
        <f t="shared" si="723"/>
        <v>0</v>
      </c>
      <c r="BW11534" s="23"/>
      <c r="BX11534" s="4">
        <f t="shared" si="720"/>
        <v>1</v>
      </c>
      <c r="BY11534" s="4">
        <f t="shared" si="721"/>
        <v>1</v>
      </c>
    </row>
    <row r="11535" spans="1:77">
      <c r="A11535" s="23">
        <v>11530</v>
      </c>
      <c r="BT11535" s="23">
        <v>11530</v>
      </c>
      <c r="BU11535" s="4">
        <f t="shared" si="722"/>
        <v>0</v>
      </c>
      <c r="BV11535" s="4">
        <f t="shared" si="723"/>
        <v>0</v>
      </c>
      <c r="BW11535" s="23"/>
      <c r="BX11535" s="4">
        <f t="shared" si="720"/>
        <v>1</v>
      </c>
      <c r="BY11535" s="4">
        <f t="shared" si="721"/>
        <v>1</v>
      </c>
    </row>
    <row r="11536" spans="1:77">
      <c r="A11536" s="23">
        <v>11531</v>
      </c>
      <c r="BT11536" s="23">
        <v>11531</v>
      </c>
      <c r="BU11536" s="4">
        <f t="shared" si="722"/>
        <v>0</v>
      </c>
      <c r="BV11536" s="4">
        <f t="shared" si="723"/>
        <v>0</v>
      </c>
      <c r="BW11536" s="23"/>
      <c r="BX11536" s="4">
        <f t="shared" si="720"/>
        <v>1</v>
      </c>
      <c r="BY11536" s="4">
        <f t="shared" si="721"/>
        <v>1</v>
      </c>
    </row>
    <row r="11537" spans="1:77">
      <c r="A11537" s="23">
        <v>11532</v>
      </c>
      <c r="BT11537" s="23">
        <v>11532</v>
      </c>
      <c r="BU11537" s="4">
        <f t="shared" si="722"/>
        <v>0</v>
      </c>
      <c r="BV11537" s="4">
        <f t="shared" si="723"/>
        <v>0</v>
      </c>
      <c r="BW11537" s="23"/>
      <c r="BX11537" s="4">
        <f t="shared" si="720"/>
        <v>1</v>
      </c>
      <c r="BY11537" s="4">
        <f t="shared" si="721"/>
        <v>1</v>
      </c>
    </row>
    <row r="11538" spans="1:77">
      <c r="A11538" s="23">
        <v>11533</v>
      </c>
      <c r="BT11538" s="23">
        <v>11533</v>
      </c>
      <c r="BU11538" s="4">
        <f t="shared" si="722"/>
        <v>0</v>
      </c>
      <c r="BV11538" s="4">
        <f t="shared" si="723"/>
        <v>0</v>
      </c>
      <c r="BW11538" s="23"/>
      <c r="BX11538" s="4">
        <f t="shared" si="720"/>
        <v>1</v>
      </c>
      <c r="BY11538" s="4">
        <f t="shared" si="721"/>
        <v>1</v>
      </c>
    </row>
    <row r="11539" spans="1:77">
      <c r="A11539" s="23">
        <v>11534</v>
      </c>
      <c r="BT11539" s="23">
        <v>11534</v>
      </c>
      <c r="BU11539" s="4">
        <f t="shared" si="722"/>
        <v>0</v>
      </c>
      <c r="BV11539" s="4">
        <f t="shared" si="723"/>
        <v>0</v>
      </c>
      <c r="BW11539" s="23"/>
      <c r="BX11539" s="4">
        <f t="shared" si="720"/>
        <v>1</v>
      </c>
      <c r="BY11539" s="4">
        <f t="shared" si="721"/>
        <v>1</v>
      </c>
    </row>
    <row r="11540" spans="1:77">
      <c r="A11540" s="23">
        <v>11535</v>
      </c>
      <c r="BT11540" s="23">
        <v>11535</v>
      </c>
      <c r="BU11540" s="4">
        <f t="shared" si="722"/>
        <v>0</v>
      </c>
      <c r="BV11540" s="4">
        <f t="shared" si="723"/>
        <v>0</v>
      </c>
      <c r="BW11540" s="23"/>
      <c r="BX11540" s="4">
        <f t="shared" si="720"/>
        <v>1</v>
      </c>
      <c r="BY11540" s="4">
        <f t="shared" si="721"/>
        <v>1</v>
      </c>
    </row>
    <row r="11541" spans="1:77">
      <c r="A11541" s="23">
        <v>11536</v>
      </c>
      <c r="BT11541" s="23">
        <v>11536</v>
      </c>
      <c r="BU11541" s="4">
        <f t="shared" si="722"/>
        <v>0</v>
      </c>
      <c r="BV11541" s="4">
        <f t="shared" si="723"/>
        <v>0</v>
      </c>
      <c r="BW11541" s="23"/>
      <c r="BX11541" s="4">
        <f t="shared" si="720"/>
        <v>1</v>
      </c>
      <c r="BY11541" s="4">
        <f t="shared" si="721"/>
        <v>1</v>
      </c>
    </row>
    <row r="11542" spans="1:77">
      <c r="A11542" s="23">
        <v>11537</v>
      </c>
      <c r="BT11542" s="23">
        <v>11537</v>
      </c>
      <c r="BU11542" s="4">
        <f t="shared" si="722"/>
        <v>0</v>
      </c>
      <c r="BV11542" s="4">
        <f t="shared" si="723"/>
        <v>0</v>
      </c>
      <c r="BW11542" s="23"/>
      <c r="BX11542" s="4">
        <f t="shared" ref="BX11542:BX11605" si="724">IF(BU11542=MAX($BU11542:$BV11542),1,0)</f>
        <v>1</v>
      </c>
      <c r="BY11542" s="4">
        <f t="shared" ref="BY11542:BY11605" si="725">IF(BV11542=MAX($BU11542:$BV11542),1,0)</f>
        <v>1</v>
      </c>
    </row>
    <row r="11543" spans="1:77">
      <c r="A11543" s="23">
        <v>11538</v>
      </c>
      <c r="BT11543" s="23">
        <v>11538</v>
      </c>
      <c r="BU11543" s="4">
        <f t="shared" si="722"/>
        <v>0</v>
      </c>
      <c r="BV11543" s="4">
        <f t="shared" si="723"/>
        <v>0</v>
      </c>
      <c r="BW11543" s="23"/>
      <c r="BX11543" s="4">
        <f t="shared" si="724"/>
        <v>1</v>
      </c>
      <c r="BY11543" s="4">
        <f t="shared" si="725"/>
        <v>1</v>
      </c>
    </row>
    <row r="11544" spans="1:77">
      <c r="A11544" s="23">
        <v>11539</v>
      </c>
      <c r="BT11544" s="23">
        <v>11539</v>
      </c>
      <c r="BU11544" s="4">
        <f t="shared" si="722"/>
        <v>0</v>
      </c>
      <c r="BV11544" s="4">
        <f t="shared" si="723"/>
        <v>0</v>
      </c>
      <c r="BW11544" s="23"/>
      <c r="BX11544" s="4">
        <f t="shared" si="724"/>
        <v>1</v>
      </c>
      <c r="BY11544" s="4">
        <f t="shared" si="725"/>
        <v>1</v>
      </c>
    </row>
    <row r="11545" spans="1:77">
      <c r="A11545" s="23">
        <v>11540</v>
      </c>
      <c r="BT11545" s="23">
        <v>11540</v>
      </c>
      <c r="BU11545" s="4">
        <f t="shared" si="722"/>
        <v>0</v>
      </c>
      <c r="BV11545" s="4">
        <f t="shared" si="723"/>
        <v>0</v>
      </c>
      <c r="BW11545" s="23"/>
      <c r="BX11545" s="4">
        <f t="shared" si="724"/>
        <v>1</v>
      </c>
      <c r="BY11545" s="4">
        <f t="shared" si="725"/>
        <v>1</v>
      </c>
    </row>
    <row r="11546" spans="1:77">
      <c r="A11546" s="23">
        <v>11541</v>
      </c>
      <c r="BT11546" s="23">
        <v>11541</v>
      </c>
      <c r="BU11546" s="4">
        <f t="shared" si="722"/>
        <v>0</v>
      </c>
      <c r="BV11546" s="4">
        <f t="shared" si="723"/>
        <v>0</v>
      </c>
      <c r="BW11546" s="23"/>
      <c r="BX11546" s="4">
        <f t="shared" si="724"/>
        <v>1</v>
      </c>
      <c r="BY11546" s="4">
        <f t="shared" si="725"/>
        <v>1</v>
      </c>
    </row>
    <row r="11547" spans="1:77">
      <c r="A11547" s="23">
        <v>11542</v>
      </c>
      <c r="BT11547" s="23">
        <v>11542</v>
      </c>
      <c r="BU11547" s="4">
        <f t="shared" si="722"/>
        <v>0</v>
      </c>
      <c r="BV11547" s="4">
        <f t="shared" si="723"/>
        <v>0</v>
      </c>
      <c r="BW11547" s="23"/>
      <c r="BX11547" s="4">
        <f t="shared" si="724"/>
        <v>1</v>
      </c>
      <c r="BY11547" s="4">
        <f t="shared" si="725"/>
        <v>1</v>
      </c>
    </row>
    <row r="11548" spans="1:77">
      <c r="A11548" s="23">
        <v>11543</v>
      </c>
      <c r="BT11548" s="23">
        <v>11543</v>
      </c>
      <c r="BU11548" s="4">
        <f t="shared" si="722"/>
        <v>0</v>
      </c>
      <c r="BV11548" s="4">
        <f t="shared" si="723"/>
        <v>0</v>
      </c>
      <c r="BW11548" s="23"/>
      <c r="BX11548" s="4">
        <f t="shared" si="724"/>
        <v>1</v>
      </c>
      <c r="BY11548" s="4">
        <f t="shared" si="725"/>
        <v>1</v>
      </c>
    </row>
    <row r="11549" spans="1:77">
      <c r="A11549" s="23">
        <v>11544</v>
      </c>
      <c r="BT11549" s="23">
        <v>11544</v>
      </c>
      <c r="BU11549" s="4">
        <f t="shared" si="722"/>
        <v>0</v>
      </c>
      <c r="BV11549" s="4">
        <f t="shared" si="723"/>
        <v>0</v>
      </c>
      <c r="BW11549" s="23"/>
      <c r="BX11549" s="4">
        <f t="shared" si="724"/>
        <v>1</v>
      </c>
      <c r="BY11549" s="4">
        <f t="shared" si="725"/>
        <v>1</v>
      </c>
    </row>
    <row r="11550" spans="1:77">
      <c r="A11550" s="23">
        <v>11545</v>
      </c>
      <c r="BT11550" s="23">
        <v>11545</v>
      </c>
      <c r="BU11550" s="4">
        <f t="shared" si="722"/>
        <v>0</v>
      </c>
      <c r="BV11550" s="4">
        <f t="shared" si="723"/>
        <v>0</v>
      </c>
      <c r="BW11550" s="23"/>
      <c r="BX11550" s="4">
        <f t="shared" si="724"/>
        <v>1</v>
      </c>
      <c r="BY11550" s="4">
        <f t="shared" si="725"/>
        <v>1</v>
      </c>
    </row>
    <row r="11551" spans="1:77">
      <c r="A11551" s="23">
        <v>11546</v>
      </c>
      <c r="BT11551" s="23">
        <v>11546</v>
      </c>
      <c r="BU11551" s="4">
        <f t="shared" si="722"/>
        <v>0</v>
      </c>
      <c r="BV11551" s="4">
        <f t="shared" si="723"/>
        <v>0</v>
      </c>
      <c r="BW11551" s="23"/>
      <c r="BX11551" s="4">
        <f t="shared" si="724"/>
        <v>1</v>
      </c>
      <c r="BY11551" s="4">
        <f t="shared" si="725"/>
        <v>1</v>
      </c>
    </row>
    <row r="11552" spans="1:77">
      <c r="A11552" s="23">
        <v>11547</v>
      </c>
      <c r="BT11552" s="23">
        <v>11547</v>
      </c>
      <c r="BU11552" s="4">
        <f t="shared" si="722"/>
        <v>0</v>
      </c>
      <c r="BV11552" s="4">
        <f t="shared" si="723"/>
        <v>0</v>
      </c>
      <c r="BW11552" s="23"/>
      <c r="BX11552" s="4">
        <f t="shared" si="724"/>
        <v>1</v>
      </c>
      <c r="BY11552" s="4">
        <f t="shared" si="725"/>
        <v>1</v>
      </c>
    </row>
    <row r="11553" spans="1:77">
      <c r="A11553" s="23">
        <v>11548</v>
      </c>
      <c r="BT11553" s="23">
        <v>11548</v>
      </c>
      <c r="BU11553" s="4">
        <f t="shared" si="722"/>
        <v>0</v>
      </c>
      <c r="BV11553" s="4">
        <f t="shared" si="723"/>
        <v>0</v>
      </c>
      <c r="BW11553" s="23"/>
      <c r="BX11553" s="4">
        <f t="shared" si="724"/>
        <v>1</v>
      </c>
      <c r="BY11553" s="4">
        <f t="shared" si="725"/>
        <v>1</v>
      </c>
    </row>
    <row r="11554" spans="1:77">
      <c r="A11554" s="23">
        <v>11549</v>
      </c>
      <c r="BT11554" s="23">
        <v>11549</v>
      </c>
      <c r="BU11554" s="4">
        <f t="shared" si="722"/>
        <v>0</v>
      </c>
      <c r="BV11554" s="4">
        <f t="shared" si="723"/>
        <v>0</v>
      </c>
      <c r="BW11554" s="23"/>
      <c r="BX11554" s="4">
        <f t="shared" si="724"/>
        <v>1</v>
      </c>
      <c r="BY11554" s="4">
        <f t="shared" si="725"/>
        <v>1</v>
      </c>
    </row>
    <row r="11555" spans="1:77">
      <c r="A11555" s="23">
        <v>11550</v>
      </c>
      <c r="BT11555" s="23">
        <v>11550</v>
      </c>
      <c r="BU11555" s="4">
        <f t="shared" si="722"/>
        <v>0</v>
      </c>
      <c r="BV11555" s="4">
        <f t="shared" si="723"/>
        <v>0</v>
      </c>
      <c r="BW11555" s="23"/>
      <c r="BX11555" s="4">
        <f t="shared" si="724"/>
        <v>1</v>
      </c>
      <c r="BY11555" s="4">
        <f t="shared" si="725"/>
        <v>1</v>
      </c>
    </row>
    <row r="11556" spans="1:77">
      <c r="A11556" s="23">
        <v>11551</v>
      </c>
      <c r="BT11556" s="23">
        <v>11551</v>
      </c>
      <c r="BU11556" s="4">
        <f t="shared" si="722"/>
        <v>0</v>
      </c>
      <c r="BV11556" s="4">
        <f t="shared" si="723"/>
        <v>0</v>
      </c>
      <c r="BW11556" s="23"/>
      <c r="BX11556" s="4">
        <f t="shared" si="724"/>
        <v>1</v>
      </c>
      <c r="BY11556" s="4">
        <f t="shared" si="725"/>
        <v>1</v>
      </c>
    </row>
    <row r="11557" spans="1:77">
      <c r="A11557" s="23">
        <v>11552</v>
      </c>
      <c r="BT11557" s="23">
        <v>11552</v>
      </c>
      <c r="BU11557" s="4">
        <f t="shared" si="722"/>
        <v>0</v>
      </c>
      <c r="BV11557" s="4">
        <f t="shared" si="723"/>
        <v>0</v>
      </c>
      <c r="BW11557" s="23"/>
      <c r="BX11557" s="4">
        <f t="shared" si="724"/>
        <v>1</v>
      </c>
      <c r="BY11557" s="4">
        <f t="shared" si="725"/>
        <v>1</v>
      </c>
    </row>
    <row r="11558" spans="1:77">
      <c r="A11558" s="23">
        <v>11553</v>
      </c>
      <c r="BT11558" s="23">
        <v>11553</v>
      </c>
      <c r="BU11558" s="4">
        <f t="shared" si="722"/>
        <v>0</v>
      </c>
      <c r="BV11558" s="4">
        <f t="shared" si="723"/>
        <v>0</v>
      </c>
      <c r="BW11558" s="23"/>
      <c r="BX11558" s="4">
        <f t="shared" si="724"/>
        <v>1</v>
      </c>
      <c r="BY11558" s="4">
        <f t="shared" si="725"/>
        <v>1</v>
      </c>
    </row>
    <row r="11559" spans="1:77">
      <c r="A11559" s="23">
        <v>11554</v>
      </c>
      <c r="BT11559" s="23">
        <v>11554</v>
      </c>
      <c r="BU11559" s="4">
        <f t="shared" si="722"/>
        <v>0</v>
      </c>
      <c r="BV11559" s="4">
        <f t="shared" si="723"/>
        <v>0</v>
      </c>
      <c r="BW11559" s="23"/>
      <c r="BX11559" s="4">
        <f t="shared" si="724"/>
        <v>1</v>
      </c>
      <c r="BY11559" s="4">
        <f t="shared" si="725"/>
        <v>1</v>
      </c>
    </row>
    <row r="11560" spans="1:77">
      <c r="A11560" s="23">
        <v>11555</v>
      </c>
      <c r="BT11560" s="23">
        <v>11555</v>
      </c>
      <c r="BU11560" s="4">
        <f t="shared" si="722"/>
        <v>0</v>
      </c>
      <c r="BV11560" s="4">
        <f t="shared" si="723"/>
        <v>0</v>
      </c>
      <c r="BW11560" s="23"/>
      <c r="BX11560" s="4">
        <f t="shared" si="724"/>
        <v>1</v>
      </c>
      <c r="BY11560" s="4">
        <f t="shared" si="725"/>
        <v>1</v>
      </c>
    </row>
    <row r="11561" spans="1:77">
      <c r="A11561" s="23">
        <v>11556</v>
      </c>
      <c r="BT11561" s="23">
        <v>11556</v>
      </c>
      <c r="BU11561" s="4">
        <f t="shared" si="722"/>
        <v>0</v>
      </c>
      <c r="BV11561" s="4">
        <f t="shared" si="723"/>
        <v>0</v>
      </c>
      <c r="BW11561" s="23"/>
      <c r="BX11561" s="4">
        <f t="shared" si="724"/>
        <v>1</v>
      </c>
      <c r="BY11561" s="4">
        <f t="shared" si="725"/>
        <v>1</v>
      </c>
    </row>
    <row r="11562" spans="1:77">
      <c r="A11562" s="23">
        <v>11557</v>
      </c>
      <c r="BT11562" s="23">
        <v>11557</v>
      </c>
      <c r="BU11562" s="4">
        <f t="shared" si="722"/>
        <v>0</v>
      </c>
      <c r="BV11562" s="4">
        <f t="shared" si="723"/>
        <v>0</v>
      </c>
      <c r="BW11562" s="23"/>
      <c r="BX11562" s="4">
        <f t="shared" si="724"/>
        <v>1</v>
      </c>
      <c r="BY11562" s="4">
        <f t="shared" si="725"/>
        <v>1</v>
      </c>
    </row>
    <row r="11563" spans="1:77">
      <c r="A11563" s="23">
        <v>11558</v>
      </c>
      <c r="BT11563" s="23">
        <v>11558</v>
      </c>
      <c r="BU11563" s="4">
        <f t="shared" si="722"/>
        <v>0</v>
      </c>
      <c r="BV11563" s="4">
        <f t="shared" si="723"/>
        <v>0</v>
      </c>
      <c r="BW11563" s="23"/>
      <c r="BX11563" s="4">
        <f t="shared" si="724"/>
        <v>1</v>
      </c>
      <c r="BY11563" s="4">
        <f t="shared" si="725"/>
        <v>1</v>
      </c>
    </row>
    <row r="11564" spans="1:77">
      <c r="A11564" s="23">
        <v>11559</v>
      </c>
      <c r="BT11564" s="23">
        <v>11559</v>
      </c>
      <c r="BU11564" s="4">
        <f t="shared" si="722"/>
        <v>0</v>
      </c>
      <c r="BV11564" s="4">
        <f t="shared" si="723"/>
        <v>0</v>
      </c>
      <c r="BW11564" s="23"/>
      <c r="BX11564" s="4">
        <f t="shared" si="724"/>
        <v>1</v>
      </c>
      <c r="BY11564" s="4">
        <f t="shared" si="725"/>
        <v>1</v>
      </c>
    </row>
    <row r="11565" spans="1:77">
      <c r="A11565" s="23">
        <v>11560</v>
      </c>
      <c r="BT11565" s="23">
        <v>11560</v>
      </c>
      <c r="BU11565" s="4">
        <f t="shared" si="722"/>
        <v>0</v>
      </c>
      <c r="BV11565" s="4">
        <f t="shared" si="723"/>
        <v>0</v>
      </c>
      <c r="BW11565" s="23"/>
      <c r="BX11565" s="4">
        <f t="shared" si="724"/>
        <v>1</v>
      </c>
      <c r="BY11565" s="4">
        <f t="shared" si="725"/>
        <v>1</v>
      </c>
    </row>
    <row r="11566" spans="1:77">
      <c r="A11566" s="23">
        <v>11561</v>
      </c>
      <c r="BT11566" s="23">
        <v>11561</v>
      </c>
      <c r="BU11566" s="4">
        <f t="shared" si="722"/>
        <v>0</v>
      </c>
      <c r="BV11566" s="4">
        <f t="shared" si="723"/>
        <v>0</v>
      </c>
      <c r="BW11566" s="23"/>
      <c r="BX11566" s="4">
        <f t="shared" si="724"/>
        <v>1</v>
      </c>
      <c r="BY11566" s="4">
        <f t="shared" si="725"/>
        <v>1</v>
      </c>
    </row>
    <row r="11567" spans="1:77">
      <c r="A11567" s="23">
        <v>11562</v>
      </c>
      <c r="BT11567" s="23">
        <v>11562</v>
      </c>
      <c r="BU11567" s="4">
        <f t="shared" si="722"/>
        <v>0</v>
      </c>
      <c r="BV11567" s="4">
        <f t="shared" si="723"/>
        <v>0</v>
      </c>
      <c r="BW11567" s="23"/>
      <c r="BX11567" s="4">
        <f t="shared" si="724"/>
        <v>1</v>
      </c>
      <c r="BY11567" s="4">
        <f t="shared" si="725"/>
        <v>1</v>
      </c>
    </row>
    <row r="11568" spans="1:77">
      <c r="A11568" s="23">
        <v>11563</v>
      </c>
      <c r="BT11568" s="23">
        <v>11563</v>
      </c>
      <c r="BU11568" s="4">
        <f t="shared" si="722"/>
        <v>0</v>
      </c>
      <c r="BV11568" s="4">
        <f t="shared" si="723"/>
        <v>0</v>
      </c>
      <c r="BW11568" s="23"/>
      <c r="BX11568" s="4">
        <f t="shared" si="724"/>
        <v>1</v>
      </c>
      <c r="BY11568" s="4">
        <f t="shared" si="725"/>
        <v>1</v>
      </c>
    </row>
    <row r="11569" spans="1:77">
      <c r="A11569" s="23">
        <v>11564</v>
      </c>
      <c r="BT11569" s="23">
        <v>11564</v>
      </c>
      <c r="BU11569" s="4">
        <f t="shared" si="722"/>
        <v>0</v>
      </c>
      <c r="BV11569" s="4">
        <f t="shared" si="723"/>
        <v>0</v>
      </c>
      <c r="BW11569" s="23"/>
      <c r="BX11569" s="4">
        <f t="shared" si="724"/>
        <v>1</v>
      </c>
      <c r="BY11569" s="4">
        <f t="shared" si="725"/>
        <v>1</v>
      </c>
    </row>
    <row r="11570" spans="1:77">
      <c r="A11570" s="23">
        <v>11565</v>
      </c>
      <c r="BT11570" s="23">
        <v>11565</v>
      </c>
      <c r="BU11570" s="4">
        <f t="shared" si="722"/>
        <v>0</v>
      </c>
      <c r="BV11570" s="4">
        <f t="shared" si="723"/>
        <v>0</v>
      </c>
      <c r="BW11570" s="23"/>
      <c r="BX11570" s="4">
        <f t="shared" si="724"/>
        <v>1</v>
      </c>
      <c r="BY11570" s="4">
        <f t="shared" si="725"/>
        <v>1</v>
      </c>
    </row>
    <row r="11571" spans="1:77">
      <c r="A11571" s="23">
        <v>11566</v>
      </c>
      <c r="BT11571" s="23">
        <v>11566</v>
      </c>
      <c r="BU11571" s="4">
        <f t="shared" si="722"/>
        <v>0</v>
      </c>
      <c r="BV11571" s="4">
        <f t="shared" si="723"/>
        <v>0</v>
      </c>
      <c r="BW11571" s="23"/>
      <c r="BX11571" s="4">
        <f t="shared" si="724"/>
        <v>1</v>
      </c>
      <c r="BY11571" s="4">
        <f t="shared" si="725"/>
        <v>1</v>
      </c>
    </row>
    <row r="11572" spans="1:77">
      <c r="A11572" s="23">
        <v>11567</v>
      </c>
      <c r="BT11572" s="23">
        <v>11567</v>
      </c>
      <c r="BU11572" s="4">
        <f t="shared" si="722"/>
        <v>0</v>
      </c>
      <c r="BV11572" s="4">
        <f t="shared" si="723"/>
        <v>0</v>
      </c>
      <c r="BW11572" s="23"/>
      <c r="BX11572" s="4">
        <f t="shared" si="724"/>
        <v>1</v>
      </c>
      <c r="BY11572" s="4">
        <f t="shared" si="725"/>
        <v>1</v>
      </c>
    </row>
    <row r="11573" spans="1:77">
      <c r="A11573" s="23">
        <v>11568</v>
      </c>
      <c r="BT11573" s="23">
        <v>11568</v>
      </c>
      <c r="BU11573" s="4">
        <f t="shared" si="722"/>
        <v>0</v>
      </c>
      <c r="BV11573" s="4">
        <f t="shared" si="723"/>
        <v>0</v>
      </c>
      <c r="BW11573" s="23"/>
      <c r="BX11573" s="4">
        <f t="shared" si="724"/>
        <v>1</v>
      </c>
      <c r="BY11573" s="4">
        <f t="shared" si="725"/>
        <v>1</v>
      </c>
    </row>
    <row r="11574" spans="1:77">
      <c r="A11574" s="23">
        <v>11569</v>
      </c>
      <c r="BT11574" s="23">
        <v>11569</v>
      </c>
      <c r="BU11574" s="4">
        <f t="shared" si="722"/>
        <v>0</v>
      </c>
      <c r="BV11574" s="4">
        <f t="shared" si="723"/>
        <v>0</v>
      </c>
      <c r="BW11574" s="23"/>
      <c r="BX11574" s="4">
        <f t="shared" si="724"/>
        <v>1</v>
      </c>
      <c r="BY11574" s="4">
        <f t="shared" si="725"/>
        <v>1</v>
      </c>
    </row>
    <row r="11575" spans="1:77">
      <c r="A11575" s="23">
        <v>11570</v>
      </c>
      <c r="BT11575" s="23">
        <v>11570</v>
      </c>
      <c r="BU11575" s="4">
        <f t="shared" si="722"/>
        <v>0</v>
      </c>
      <c r="BV11575" s="4">
        <f t="shared" si="723"/>
        <v>0</v>
      </c>
      <c r="BW11575" s="23"/>
      <c r="BX11575" s="4">
        <f t="shared" si="724"/>
        <v>1</v>
      </c>
      <c r="BY11575" s="4">
        <f t="shared" si="725"/>
        <v>1</v>
      </c>
    </row>
    <row r="11576" spans="1:77">
      <c r="A11576" s="23">
        <v>11571</v>
      </c>
      <c r="BT11576" s="23">
        <v>11571</v>
      </c>
      <c r="BU11576" s="4">
        <f t="shared" si="722"/>
        <v>0</v>
      </c>
      <c r="BV11576" s="4">
        <f t="shared" si="723"/>
        <v>0</v>
      </c>
      <c r="BW11576" s="23"/>
      <c r="BX11576" s="4">
        <f t="shared" si="724"/>
        <v>1</v>
      </c>
      <c r="BY11576" s="4">
        <f t="shared" si="725"/>
        <v>1</v>
      </c>
    </row>
    <row r="11577" spans="1:77">
      <c r="A11577" s="23">
        <v>11572</v>
      </c>
      <c r="BT11577" s="23">
        <v>11572</v>
      </c>
      <c r="BU11577" s="4">
        <f t="shared" si="722"/>
        <v>0</v>
      </c>
      <c r="BV11577" s="4">
        <f t="shared" si="723"/>
        <v>0</v>
      </c>
      <c r="BW11577" s="23"/>
      <c r="BX11577" s="4">
        <f t="shared" si="724"/>
        <v>1</v>
      </c>
      <c r="BY11577" s="4">
        <f t="shared" si="725"/>
        <v>1</v>
      </c>
    </row>
    <row r="11578" spans="1:77">
      <c r="A11578" s="23">
        <v>11573</v>
      </c>
      <c r="BT11578" s="23">
        <v>11573</v>
      </c>
      <c r="BU11578" s="4">
        <f t="shared" si="722"/>
        <v>0</v>
      </c>
      <c r="BV11578" s="4">
        <f t="shared" si="723"/>
        <v>0</v>
      </c>
      <c r="BW11578" s="23"/>
      <c r="BX11578" s="4">
        <f t="shared" si="724"/>
        <v>1</v>
      </c>
      <c r="BY11578" s="4">
        <f t="shared" si="725"/>
        <v>1</v>
      </c>
    </row>
    <row r="11579" spans="1:77">
      <c r="A11579" s="23">
        <v>11574</v>
      </c>
      <c r="BT11579" s="23">
        <v>11574</v>
      </c>
      <c r="BU11579" s="4">
        <f t="shared" si="722"/>
        <v>0</v>
      </c>
      <c r="BV11579" s="4">
        <f t="shared" si="723"/>
        <v>0</v>
      </c>
      <c r="BW11579" s="23"/>
      <c r="BX11579" s="4">
        <f t="shared" si="724"/>
        <v>1</v>
      </c>
      <c r="BY11579" s="4">
        <f t="shared" si="725"/>
        <v>1</v>
      </c>
    </row>
    <row r="11580" spans="1:77">
      <c r="A11580" s="23">
        <v>11575</v>
      </c>
      <c r="BT11580" s="23">
        <v>11575</v>
      </c>
      <c r="BU11580" s="4">
        <f t="shared" si="722"/>
        <v>0</v>
      </c>
      <c r="BV11580" s="4">
        <f t="shared" si="723"/>
        <v>0</v>
      </c>
      <c r="BW11580" s="23"/>
      <c r="BX11580" s="4">
        <f t="shared" si="724"/>
        <v>1</v>
      </c>
      <c r="BY11580" s="4">
        <f t="shared" si="725"/>
        <v>1</v>
      </c>
    </row>
    <row r="11581" spans="1:77">
      <c r="A11581" s="23">
        <v>11576</v>
      </c>
      <c r="BT11581" s="23">
        <v>11576</v>
      </c>
      <c r="BU11581" s="4">
        <f t="shared" si="722"/>
        <v>0</v>
      </c>
      <c r="BV11581" s="4">
        <f t="shared" si="723"/>
        <v>0</v>
      </c>
      <c r="BW11581" s="23"/>
      <c r="BX11581" s="4">
        <f t="shared" si="724"/>
        <v>1</v>
      </c>
      <c r="BY11581" s="4">
        <f t="shared" si="725"/>
        <v>1</v>
      </c>
    </row>
    <row r="11582" spans="1:77">
      <c r="A11582" s="23">
        <v>11577</v>
      </c>
      <c r="BT11582" s="23">
        <v>11577</v>
      </c>
      <c r="BU11582" s="4">
        <f t="shared" si="722"/>
        <v>0</v>
      </c>
      <c r="BV11582" s="4">
        <f t="shared" si="723"/>
        <v>0</v>
      </c>
      <c r="BW11582" s="23"/>
      <c r="BX11582" s="4">
        <f t="shared" si="724"/>
        <v>1</v>
      </c>
      <c r="BY11582" s="4">
        <f t="shared" si="725"/>
        <v>1</v>
      </c>
    </row>
    <row r="11583" spans="1:77">
      <c r="A11583" s="23">
        <v>11578</v>
      </c>
      <c r="BT11583" s="23">
        <v>11578</v>
      </c>
      <c r="BU11583" s="4">
        <f t="shared" si="722"/>
        <v>0</v>
      </c>
      <c r="BV11583" s="4">
        <f t="shared" si="723"/>
        <v>0</v>
      </c>
      <c r="BW11583" s="23"/>
      <c r="BX11583" s="4">
        <f t="shared" si="724"/>
        <v>1</v>
      </c>
      <c r="BY11583" s="4">
        <f t="shared" si="725"/>
        <v>1</v>
      </c>
    </row>
    <row r="11584" spans="1:77">
      <c r="A11584" s="23">
        <v>11579</v>
      </c>
      <c r="BT11584" s="23">
        <v>11579</v>
      </c>
      <c r="BU11584" s="4">
        <f t="shared" si="722"/>
        <v>0</v>
      </c>
      <c r="BV11584" s="4">
        <f t="shared" si="723"/>
        <v>0</v>
      </c>
      <c r="BW11584" s="23"/>
      <c r="BX11584" s="4">
        <f t="shared" si="724"/>
        <v>1</v>
      </c>
      <c r="BY11584" s="4">
        <f t="shared" si="725"/>
        <v>1</v>
      </c>
    </row>
    <row r="11585" spans="1:77">
      <c r="A11585" s="23">
        <v>11580</v>
      </c>
      <c r="BT11585" s="23">
        <v>11580</v>
      </c>
      <c r="BU11585" s="4">
        <f t="shared" si="722"/>
        <v>0</v>
      </c>
      <c r="BV11585" s="4">
        <f t="shared" si="723"/>
        <v>0</v>
      </c>
      <c r="BW11585" s="23"/>
      <c r="BX11585" s="4">
        <f t="shared" si="724"/>
        <v>1</v>
      </c>
      <c r="BY11585" s="4">
        <f t="shared" si="725"/>
        <v>1</v>
      </c>
    </row>
    <row r="11586" spans="1:77">
      <c r="A11586" s="23">
        <v>11581</v>
      </c>
      <c r="BT11586" s="23">
        <v>11581</v>
      </c>
      <c r="BU11586" s="4">
        <f t="shared" si="722"/>
        <v>0</v>
      </c>
      <c r="BV11586" s="4">
        <f t="shared" si="723"/>
        <v>0</v>
      </c>
      <c r="BW11586" s="23"/>
      <c r="BX11586" s="4">
        <f t="shared" si="724"/>
        <v>1</v>
      </c>
      <c r="BY11586" s="4">
        <f t="shared" si="725"/>
        <v>1</v>
      </c>
    </row>
    <row r="11587" spans="1:77">
      <c r="A11587" s="23">
        <v>11582</v>
      </c>
      <c r="BT11587" s="23">
        <v>11582</v>
      </c>
      <c r="BU11587" s="4">
        <f t="shared" si="722"/>
        <v>0</v>
      </c>
      <c r="BV11587" s="4">
        <f t="shared" si="723"/>
        <v>0</v>
      </c>
      <c r="BW11587" s="23"/>
      <c r="BX11587" s="4">
        <f t="shared" si="724"/>
        <v>1</v>
      </c>
      <c r="BY11587" s="4">
        <f t="shared" si="725"/>
        <v>1</v>
      </c>
    </row>
    <row r="11588" spans="1:77">
      <c r="A11588" s="23">
        <v>11583</v>
      </c>
      <c r="BT11588" s="23">
        <v>11583</v>
      </c>
      <c r="BU11588" s="4">
        <f t="shared" si="722"/>
        <v>0</v>
      </c>
      <c r="BV11588" s="4">
        <f t="shared" si="723"/>
        <v>0</v>
      </c>
      <c r="BW11588" s="23"/>
      <c r="BX11588" s="4">
        <f t="shared" si="724"/>
        <v>1</v>
      </c>
      <c r="BY11588" s="4">
        <f t="shared" si="725"/>
        <v>1</v>
      </c>
    </row>
    <row r="11589" spans="1:77">
      <c r="A11589" s="23">
        <v>11584</v>
      </c>
      <c r="BT11589" s="23">
        <v>11584</v>
      </c>
      <c r="BU11589" s="4">
        <f t="shared" si="722"/>
        <v>0</v>
      </c>
      <c r="BV11589" s="4">
        <f t="shared" si="723"/>
        <v>0</v>
      </c>
      <c r="BW11589" s="23"/>
      <c r="BX11589" s="4">
        <f t="shared" si="724"/>
        <v>1</v>
      </c>
      <c r="BY11589" s="4">
        <f t="shared" si="725"/>
        <v>1</v>
      </c>
    </row>
    <row r="11590" spans="1:77">
      <c r="A11590" s="23">
        <v>11585</v>
      </c>
      <c r="BT11590" s="23">
        <v>11585</v>
      </c>
      <c r="BU11590" s="4">
        <f t="shared" si="722"/>
        <v>0</v>
      </c>
      <c r="BV11590" s="4">
        <f t="shared" si="723"/>
        <v>0</v>
      </c>
      <c r="BW11590" s="23"/>
      <c r="BX11590" s="4">
        <f t="shared" si="724"/>
        <v>1</v>
      </c>
      <c r="BY11590" s="4">
        <f t="shared" si="725"/>
        <v>1</v>
      </c>
    </row>
    <row r="11591" spans="1:77">
      <c r="A11591" s="23">
        <v>11586</v>
      </c>
      <c r="BT11591" s="23">
        <v>11586</v>
      </c>
      <c r="BU11591" s="4">
        <f t="shared" ref="BU11591:BU11654" si="726">BP11591*$BV$1-BQ11591</f>
        <v>0</v>
      </c>
      <c r="BV11591" s="4">
        <f t="shared" ref="BV11591:BV11654" si="727">BR11591*$BV$1-BS11591</f>
        <v>0</v>
      </c>
      <c r="BW11591" s="23"/>
      <c r="BX11591" s="4">
        <f t="shared" si="724"/>
        <v>1</v>
      </c>
      <c r="BY11591" s="4">
        <f t="shared" si="725"/>
        <v>1</v>
      </c>
    </row>
    <row r="11592" spans="1:77">
      <c r="A11592" s="23">
        <v>11587</v>
      </c>
      <c r="BT11592" s="23">
        <v>11587</v>
      </c>
      <c r="BU11592" s="4">
        <f t="shared" si="726"/>
        <v>0</v>
      </c>
      <c r="BV11592" s="4">
        <f t="shared" si="727"/>
        <v>0</v>
      </c>
      <c r="BW11592" s="23"/>
      <c r="BX11592" s="4">
        <f t="shared" si="724"/>
        <v>1</v>
      </c>
      <c r="BY11592" s="4">
        <f t="shared" si="725"/>
        <v>1</v>
      </c>
    </row>
    <row r="11593" spans="1:77">
      <c r="A11593" s="23">
        <v>11588</v>
      </c>
      <c r="BT11593" s="23">
        <v>11588</v>
      </c>
      <c r="BU11593" s="4">
        <f t="shared" si="726"/>
        <v>0</v>
      </c>
      <c r="BV11593" s="4">
        <f t="shared" si="727"/>
        <v>0</v>
      </c>
      <c r="BW11593" s="23"/>
      <c r="BX11593" s="4">
        <f t="shared" si="724"/>
        <v>1</v>
      </c>
      <c r="BY11593" s="4">
        <f t="shared" si="725"/>
        <v>1</v>
      </c>
    </row>
    <row r="11594" spans="1:77">
      <c r="A11594" s="23">
        <v>11589</v>
      </c>
      <c r="BT11594" s="23">
        <v>11589</v>
      </c>
      <c r="BU11594" s="4">
        <f t="shared" si="726"/>
        <v>0</v>
      </c>
      <c r="BV11594" s="4">
        <f t="shared" si="727"/>
        <v>0</v>
      </c>
      <c r="BW11594" s="23"/>
      <c r="BX11594" s="4">
        <f t="shared" si="724"/>
        <v>1</v>
      </c>
      <c r="BY11594" s="4">
        <f t="shared" si="725"/>
        <v>1</v>
      </c>
    </row>
    <row r="11595" spans="1:77">
      <c r="A11595" s="23">
        <v>11590</v>
      </c>
      <c r="BT11595" s="23">
        <v>11590</v>
      </c>
      <c r="BU11595" s="4">
        <f t="shared" si="726"/>
        <v>0</v>
      </c>
      <c r="BV11595" s="4">
        <f t="shared" si="727"/>
        <v>0</v>
      </c>
      <c r="BW11595" s="23"/>
      <c r="BX11595" s="4">
        <f t="shared" si="724"/>
        <v>1</v>
      </c>
      <c r="BY11595" s="4">
        <f t="shared" si="725"/>
        <v>1</v>
      </c>
    </row>
    <row r="11596" spans="1:77">
      <c r="A11596" s="23">
        <v>11591</v>
      </c>
      <c r="BT11596" s="23">
        <v>11591</v>
      </c>
      <c r="BU11596" s="4">
        <f t="shared" si="726"/>
        <v>0</v>
      </c>
      <c r="BV11596" s="4">
        <f t="shared" si="727"/>
        <v>0</v>
      </c>
      <c r="BW11596" s="23"/>
      <c r="BX11596" s="4">
        <f t="shared" si="724"/>
        <v>1</v>
      </c>
      <c r="BY11596" s="4">
        <f t="shared" si="725"/>
        <v>1</v>
      </c>
    </row>
    <row r="11597" spans="1:77">
      <c r="A11597" s="23">
        <v>11592</v>
      </c>
      <c r="BT11597" s="23">
        <v>11592</v>
      </c>
      <c r="BU11597" s="4">
        <f t="shared" si="726"/>
        <v>0</v>
      </c>
      <c r="BV11597" s="4">
        <f t="shared" si="727"/>
        <v>0</v>
      </c>
      <c r="BW11597" s="23"/>
      <c r="BX11597" s="4">
        <f t="shared" si="724"/>
        <v>1</v>
      </c>
      <c r="BY11597" s="4">
        <f t="shared" si="725"/>
        <v>1</v>
      </c>
    </row>
    <row r="11598" spans="1:77">
      <c r="A11598" s="23">
        <v>11593</v>
      </c>
      <c r="BT11598" s="23">
        <v>11593</v>
      </c>
      <c r="BU11598" s="4">
        <f t="shared" si="726"/>
        <v>0</v>
      </c>
      <c r="BV11598" s="4">
        <f t="shared" si="727"/>
        <v>0</v>
      </c>
      <c r="BW11598" s="23"/>
      <c r="BX11598" s="4">
        <f t="shared" si="724"/>
        <v>1</v>
      </c>
      <c r="BY11598" s="4">
        <f t="shared" si="725"/>
        <v>1</v>
      </c>
    </row>
    <row r="11599" spans="1:77">
      <c r="A11599" s="23">
        <v>11594</v>
      </c>
      <c r="BT11599" s="23">
        <v>11594</v>
      </c>
      <c r="BU11599" s="4">
        <f t="shared" si="726"/>
        <v>0</v>
      </c>
      <c r="BV11599" s="4">
        <f t="shared" si="727"/>
        <v>0</v>
      </c>
      <c r="BW11599" s="23"/>
      <c r="BX11599" s="4">
        <f t="shared" si="724"/>
        <v>1</v>
      </c>
      <c r="BY11599" s="4">
        <f t="shared" si="725"/>
        <v>1</v>
      </c>
    </row>
    <row r="11600" spans="1:77">
      <c r="A11600" s="23">
        <v>11595</v>
      </c>
      <c r="BT11600" s="23">
        <v>11595</v>
      </c>
      <c r="BU11600" s="4">
        <f t="shared" si="726"/>
        <v>0</v>
      </c>
      <c r="BV11600" s="4">
        <f t="shared" si="727"/>
        <v>0</v>
      </c>
      <c r="BW11600" s="23"/>
      <c r="BX11600" s="4">
        <f t="shared" si="724"/>
        <v>1</v>
      </c>
      <c r="BY11600" s="4">
        <f t="shared" si="725"/>
        <v>1</v>
      </c>
    </row>
    <row r="11601" spans="1:77">
      <c r="A11601" s="23">
        <v>11596</v>
      </c>
      <c r="BT11601" s="23">
        <v>11596</v>
      </c>
      <c r="BU11601" s="4">
        <f t="shared" si="726"/>
        <v>0</v>
      </c>
      <c r="BV11601" s="4">
        <f t="shared" si="727"/>
        <v>0</v>
      </c>
      <c r="BW11601" s="23"/>
      <c r="BX11601" s="4">
        <f t="shared" si="724"/>
        <v>1</v>
      </c>
      <c r="BY11601" s="4">
        <f t="shared" si="725"/>
        <v>1</v>
      </c>
    </row>
    <row r="11602" spans="1:77">
      <c r="A11602" s="23">
        <v>11597</v>
      </c>
      <c r="BT11602" s="23">
        <v>11597</v>
      </c>
      <c r="BU11602" s="4">
        <f t="shared" si="726"/>
        <v>0</v>
      </c>
      <c r="BV11602" s="4">
        <f t="shared" si="727"/>
        <v>0</v>
      </c>
      <c r="BW11602" s="23"/>
      <c r="BX11602" s="4">
        <f t="shared" si="724"/>
        <v>1</v>
      </c>
      <c r="BY11602" s="4">
        <f t="shared" si="725"/>
        <v>1</v>
      </c>
    </row>
    <row r="11603" spans="1:77">
      <c r="A11603" s="23">
        <v>11598</v>
      </c>
      <c r="BT11603" s="23">
        <v>11598</v>
      </c>
      <c r="BU11603" s="4">
        <f t="shared" si="726"/>
        <v>0</v>
      </c>
      <c r="BV11603" s="4">
        <f t="shared" si="727"/>
        <v>0</v>
      </c>
      <c r="BW11603" s="23"/>
      <c r="BX11603" s="4">
        <f t="shared" si="724"/>
        <v>1</v>
      </c>
      <c r="BY11603" s="4">
        <f t="shared" si="725"/>
        <v>1</v>
      </c>
    </row>
    <row r="11604" spans="1:77">
      <c r="A11604" s="23">
        <v>11599</v>
      </c>
      <c r="BT11604" s="23">
        <v>11599</v>
      </c>
      <c r="BU11604" s="4">
        <f t="shared" si="726"/>
        <v>0</v>
      </c>
      <c r="BV11604" s="4">
        <f t="shared" si="727"/>
        <v>0</v>
      </c>
      <c r="BW11604" s="23"/>
      <c r="BX11604" s="4">
        <f t="shared" si="724"/>
        <v>1</v>
      </c>
      <c r="BY11604" s="4">
        <f t="shared" si="725"/>
        <v>1</v>
      </c>
    </row>
    <row r="11605" spans="1:77">
      <c r="A11605" s="23">
        <v>11600</v>
      </c>
      <c r="BT11605" s="23">
        <v>11600</v>
      </c>
      <c r="BU11605" s="4">
        <f t="shared" si="726"/>
        <v>0</v>
      </c>
      <c r="BV11605" s="4">
        <f t="shared" si="727"/>
        <v>0</v>
      </c>
      <c r="BW11605" s="23"/>
      <c r="BX11605" s="4">
        <f t="shared" si="724"/>
        <v>1</v>
      </c>
      <c r="BY11605" s="4">
        <f t="shared" si="725"/>
        <v>1</v>
      </c>
    </row>
    <row r="11606" spans="1:77">
      <c r="A11606" s="23">
        <v>11601</v>
      </c>
      <c r="BT11606" s="23">
        <v>11601</v>
      </c>
      <c r="BU11606" s="4">
        <f t="shared" si="726"/>
        <v>0</v>
      </c>
      <c r="BV11606" s="4">
        <f t="shared" si="727"/>
        <v>0</v>
      </c>
      <c r="BW11606" s="23"/>
      <c r="BX11606" s="4">
        <f t="shared" ref="BX11606:BX11669" si="728">IF(BU11606=MAX($BU11606:$BV11606),1,0)</f>
        <v>1</v>
      </c>
      <c r="BY11606" s="4">
        <f t="shared" ref="BY11606:BY11669" si="729">IF(BV11606=MAX($BU11606:$BV11606),1,0)</f>
        <v>1</v>
      </c>
    </row>
    <row r="11607" spans="1:77">
      <c r="A11607" s="23">
        <v>11602</v>
      </c>
      <c r="BT11607" s="23">
        <v>11602</v>
      </c>
      <c r="BU11607" s="4">
        <f t="shared" si="726"/>
        <v>0</v>
      </c>
      <c r="BV11607" s="4">
        <f t="shared" si="727"/>
        <v>0</v>
      </c>
      <c r="BW11607" s="23"/>
      <c r="BX11607" s="4">
        <f t="shared" si="728"/>
        <v>1</v>
      </c>
      <c r="BY11607" s="4">
        <f t="shared" si="729"/>
        <v>1</v>
      </c>
    </row>
    <row r="11608" spans="1:77">
      <c r="A11608" s="23">
        <v>11603</v>
      </c>
      <c r="BT11608" s="23">
        <v>11603</v>
      </c>
      <c r="BU11608" s="4">
        <f t="shared" si="726"/>
        <v>0</v>
      </c>
      <c r="BV11608" s="4">
        <f t="shared" si="727"/>
        <v>0</v>
      </c>
      <c r="BW11608" s="23"/>
      <c r="BX11608" s="4">
        <f t="shared" si="728"/>
        <v>1</v>
      </c>
      <c r="BY11608" s="4">
        <f t="shared" si="729"/>
        <v>1</v>
      </c>
    </row>
    <row r="11609" spans="1:77">
      <c r="A11609" s="23">
        <v>11604</v>
      </c>
      <c r="BT11609" s="23">
        <v>11604</v>
      </c>
      <c r="BU11609" s="4">
        <f t="shared" si="726"/>
        <v>0</v>
      </c>
      <c r="BV11609" s="4">
        <f t="shared" si="727"/>
        <v>0</v>
      </c>
      <c r="BW11609" s="23"/>
      <c r="BX11609" s="4">
        <f t="shared" si="728"/>
        <v>1</v>
      </c>
      <c r="BY11609" s="4">
        <f t="shared" si="729"/>
        <v>1</v>
      </c>
    </row>
    <row r="11610" spans="1:77">
      <c r="A11610" s="23">
        <v>11605</v>
      </c>
      <c r="BT11610" s="23">
        <v>11605</v>
      </c>
      <c r="BU11610" s="4">
        <f t="shared" si="726"/>
        <v>0</v>
      </c>
      <c r="BV11610" s="4">
        <f t="shared" si="727"/>
        <v>0</v>
      </c>
      <c r="BW11610" s="23"/>
      <c r="BX11610" s="4">
        <f t="shared" si="728"/>
        <v>1</v>
      </c>
      <c r="BY11610" s="4">
        <f t="shared" si="729"/>
        <v>1</v>
      </c>
    </row>
    <row r="11611" spans="1:77">
      <c r="A11611" s="23">
        <v>11606</v>
      </c>
      <c r="BT11611" s="23">
        <v>11606</v>
      </c>
      <c r="BU11611" s="4">
        <f t="shared" si="726"/>
        <v>0</v>
      </c>
      <c r="BV11611" s="4">
        <f t="shared" si="727"/>
        <v>0</v>
      </c>
      <c r="BW11611" s="23"/>
      <c r="BX11611" s="4">
        <f t="shared" si="728"/>
        <v>1</v>
      </c>
      <c r="BY11611" s="4">
        <f t="shared" si="729"/>
        <v>1</v>
      </c>
    </row>
    <row r="11612" spans="1:77">
      <c r="A11612" s="23">
        <v>11607</v>
      </c>
      <c r="BT11612" s="23">
        <v>11607</v>
      </c>
      <c r="BU11612" s="4">
        <f t="shared" si="726"/>
        <v>0</v>
      </c>
      <c r="BV11612" s="4">
        <f t="shared" si="727"/>
        <v>0</v>
      </c>
      <c r="BW11612" s="23"/>
      <c r="BX11612" s="4">
        <f t="shared" si="728"/>
        <v>1</v>
      </c>
      <c r="BY11612" s="4">
        <f t="shared" si="729"/>
        <v>1</v>
      </c>
    </row>
    <row r="11613" spans="1:77">
      <c r="A11613" s="23">
        <v>11608</v>
      </c>
      <c r="BT11613" s="23">
        <v>11608</v>
      </c>
      <c r="BU11613" s="4">
        <f t="shared" si="726"/>
        <v>0</v>
      </c>
      <c r="BV11613" s="4">
        <f t="shared" si="727"/>
        <v>0</v>
      </c>
      <c r="BW11613" s="23"/>
      <c r="BX11613" s="4">
        <f t="shared" si="728"/>
        <v>1</v>
      </c>
      <c r="BY11613" s="4">
        <f t="shared" si="729"/>
        <v>1</v>
      </c>
    </row>
    <row r="11614" spans="1:77">
      <c r="A11614" s="23">
        <v>11609</v>
      </c>
      <c r="BT11614" s="23">
        <v>11609</v>
      </c>
      <c r="BU11614" s="4">
        <f t="shared" si="726"/>
        <v>0</v>
      </c>
      <c r="BV11614" s="4">
        <f t="shared" si="727"/>
        <v>0</v>
      </c>
      <c r="BW11614" s="23"/>
      <c r="BX11614" s="4">
        <f t="shared" si="728"/>
        <v>1</v>
      </c>
      <c r="BY11614" s="4">
        <f t="shared" si="729"/>
        <v>1</v>
      </c>
    </row>
    <row r="11615" spans="1:77">
      <c r="A11615" s="23">
        <v>11610</v>
      </c>
      <c r="BT11615" s="23">
        <v>11610</v>
      </c>
      <c r="BU11615" s="4">
        <f t="shared" si="726"/>
        <v>0</v>
      </c>
      <c r="BV11615" s="4">
        <f t="shared" si="727"/>
        <v>0</v>
      </c>
      <c r="BW11615" s="23"/>
      <c r="BX11615" s="4">
        <f t="shared" si="728"/>
        <v>1</v>
      </c>
      <c r="BY11615" s="4">
        <f t="shared" si="729"/>
        <v>1</v>
      </c>
    </row>
    <row r="11616" spans="1:77">
      <c r="A11616" s="23">
        <v>11611</v>
      </c>
      <c r="BT11616" s="23">
        <v>11611</v>
      </c>
      <c r="BU11616" s="4">
        <f t="shared" si="726"/>
        <v>0</v>
      </c>
      <c r="BV11616" s="4">
        <f t="shared" si="727"/>
        <v>0</v>
      </c>
      <c r="BW11616" s="23"/>
      <c r="BX11616" s="4">
        <f t="shared" si="728"/>
        <v>1</v>
      </c>
      <c r="BY11616" s="4">
        <f t="shared" si="729"/>
        <v>1</v>
      </c>
    </row>
    <row r="11617" spans="1:77">
      <c r="A11617" s="23">
        <v>11612</v>
      </c>
      <c r="BT11617" s="23">
        <v>11612</v>
      </c>
      <c r="BU11617" s="4">
        <f t="shared" si="726"/>
        <v>0</v>
      </c>
      <c r="BV11617" s="4">
        <f t="shared" si="727"/>
        <v>0</v>
      </c>
      <c r="BW11617" s="23"/>
      <c r="BX11617" s="4">
        <f t="shared" si="728"/>
        <v>1</v>
      </c>
      <c r="BY11617" s="4">
        <f t="shared" si="729"/>
        <v>1</v>
      </c>
    </row>
    <row r="11618" spans="1:77">
      <c r="A11618" s="23">
        <v>11613</v>
      </c>
      <c r="BT11618" s="23">
        <v>11613</v>
      </c>
      <c r="BU11618" s="4">
        <f t="shared" si="726"/>
        <v>0</v>
      </c>
      <c r="BV11618" s="4">
        <f t="shared" si="727"/>
        <v>0</v>
      </c>
      <c r="BW11618" s="23"/>
      <c r="BX11618" s="4">
        <f t="shared" si="728"/>
        <v>1</v>
      </c>
      <c r="BY11618" s="4">
        <f t="shared" si="729"/>
        <v>1</v>
      </c>
    </row>
    <row r="11619" spans="1:77">
      <c r="A11619" s="23">
        <v>11614</v>
      </c>
      <c r="BT11619" s="23">
        <v>11614</v>
      </c>
      <c r="BU11619" s="4">
        <f t="shared" si="726"/>
        <v>0</v>
      </c>
      <c r="BV11619" s="4">
        <f t="shared" si="727"/>
        <v>0</v>
      </c>
      <c r="BW11619" s="23"/>
      <c r="BX11619" s="4">
        <f t="shared" si="728"/>
        <v>1</v>
      </c>
      <c r="BY11619" s="4">
        <f t="shared" si="729"/>
        <v>1</v>
      </c>
    </row>
    <row r="11620" spans="1:77">
      <c r="A11620" s="23">
        <v>11615</v>
      </c>
      <c r="BT11620" s="23">
        <v>11615</v>
      </c>
      <c r="BU11620" s="4">
        <f t="shared" si="726"/>
        <v>0</v>
      </c>
      <c r="BV11620" s="4">
        <f t="shared" si="727"/>
        <v>0</v>
      </c>
      <c r="BW11620" s="23"/>
      <c r="BX11620" s="4">
        <f t="shared" si="728"/>
        <v>1</v>
      </c>
      <c r="BY11620" s="4">
        <f t="shared" si="729"/>
        <v>1</v>
      </c>
    </row>
    <row r="11621" spans="1:77">
      <c r="A11621" s="23">
        <v>11616</v>
      </c>
      <c r="BT11621" s="23">
        <v>11616</v>
      </c>
      <c r="BU11621" s="4">
        <f t="shared" si="726"/>
        <v>0</v>
      </c>
      <c r="BV11621" s="4">
        <f t="shared" si="727"/>
        <v>0</v>
      </c>
      <c r="BW11621" s="23"/>
      <c r="BX11621" s="4">
        <f t="shared" si="728"/>
        <v>1</v>
      </c>
      <c r="BY11621" s="4">
        <f t="shared" si="729"/>
        <v>1</v>
      </c>
    </row>
    <row r="11622" spans="1:77">
      <c r="A11622" s="23">
        <v>11617</v>
      </c>
      <c r="BT11622" s="23">
        <v>11617</v>
      </c>
      <c r="BU11622" s="4">
        <f t="shared" si="726"/>
        <v>0</v>
      </c>
      <c r="BV11622" s="4">
        <f t="shared" si="727"/>
        <v>0</v>
      </c>
      <c r="BW11622" s="23"/>
      <c r="BX11622" s="4">
        <f t="shared" si="728"/>
        <v>1</v>
      </c>
      <c r="BY11622" s="4">
        <f t="shared" si="729"/>
        <v>1</v>
      </c>
    </row>
    <row r="11623" spans="1:77">
      <c r="A11623" s="23">
        <v>11618</v>
      </c>
      <c r="BT11623" s="23">
        <v>11618</v>
      </c>
      <c r="BU11623" s="4">
        <f t="shared" si="726"/>
        <v>0</v>
      </c>
      <c r="BV11623" s="4">
        <f t="shared" si="727"/>
        <v>0</v>
      </c>
      <c r="BW11623" s="23"/>
      <c r="BX11623" s="4">
        <f t="shared" si="728"/>
        <v>1</v>
      </c>
      <c r="BY11623" s="4">
        <f t="shared" si="729"/>
        <v>1</v>
      </c>
    </row>
    <row r="11624" spans="1:77">
      <c r="A11624" s="23">
        <v>11619</v>
      </c>
      <c r="BT11624" s="23">
        <v>11619</v>
      </c>
      <c r="BU11624" s="4">
        <f t="shared" si="726"/>
        <v>0</v>
      </c>
      <c r="BV11624" s="4">
        <f t="shared" si="727"/>
        <v>0</v>
      </c>
      <c r="BW11624" s="23"/>
      <c r="BX11624" s="4">
        <f t="shared" si="728"/>
        <v>1</v>
      </c>
      <c r="BY11624" s="4">
        <f t="shared" si="729"/>
        <v>1</v>
      </c>
    </row>
    <row r="11625" spans="1:77">
      <c r="A11625" s="23">
        <v>11620</v>
      </c>
      <c r="BT11625" s="23">
        <v>11620</v>
      </c>
      <c r="BU11625" s="4">
        <f t="shared" si="726"/>
        <v>0</v>
      </c>
      <c r="BV11625" s="4">
        <f t="shared" si="727"/>
        <v>0</v>
      </c>
      <c r="BW11625" s="23"/>
      <c r="BX11625" s="4">
        <f t="shared" si="728"/>
        <v>1</v>
      </c>
      <c r="BY11625" s="4">
        <f t="shared" si="729"/>
        <v>1</v>
      </c>
    </row>
    <row r="11626" spans="1:77">
      <c r="A11626" s="23">
        <v>11621</v>
      </c>
      <c r="BT11626" s="23">
        <v>11621</v>
      </c>
      <c r="BU11626" s="4">
        <f t="shared" si="726"/>
        <v>0</v>
      </c>
      <c r="BV11626" s="4">
        <f t="shared" si="727"/>
        <v>0</v>
      </c>
      <c r="BW11626" s="23"/>
      <c r="BX11626" s="4">
        <f t="shared" si="728"/>
        <v>1</v>
      </c>
      <c r="BY11626" s="4">
        <f t="shared" si="729"/>
        <v>1</v>
      </c>
    </row>
    <row r="11627" spans="1:77">
      <c r="A11627" s="23">
        <v>11622</v>
      </c>
      <c r="BT11627" s="23">
        <v>11622</v>
      </c>
      <c r="BU11627" s="4">
        <f t="shared" si="726"/>
        <v>0</v>
      </c>
      <c r="BV11627" s="4">
        <f t="shared" si="727"/>
        <v>0</v>
      </c>
      <c r="BW11627" s="23"/>
      <c r="BX11627" s="4">
        <f t="shared" si="728"/>
        <v>1</v>
      </c>
      <c r="BY11627" s="4">
        <f t="shared" si="729"/>
        <v>1</v>
      </c>
    </row>
    <row r="11628" spans="1:77">
      <c r="A11628" s="23">
        <v>11623</v>
      </c>
      <c r="BT11628" s="23">
        <v>11623</v>
      </c>
      <c r="BU11628" s="4">
        <f t="shared" si="726"/>
        <v>0</v>
      </c>
      <c r="BV11628" s="4">
        <f t="shared" si="727"/>
        <v>0</v>
      </c>
      <c r="BW11628" s="23"/>
      <c r="BX11628" s="4">
        <f t="shared" si="728"/>
        <v>1</v>
      </c>
      <c r="BY11628" s="4">
        <f t="shared" si="729"/>
        <v>1</v>
      </c>
    </row>
    <row r="11629" spans="1:77">
      <c r="A11629" s="23">
        <v>11624</v>
      </c>
      <c r="BT11629" s="23">
        <v>11624</v>
      </c>
      <c r="BU11629" s="4">
        <f t="shared" si="726"/>
        <v>0</v>
      </c>
      <c r="BV11629" s="4">
        <f t="shared" si="727"/>
        <v>0</v>
      </c>
      <c r="BW11629" s="23"/>
      <c r="BX11629" s="4">
        <f t="shared" si="728"/>
        <v>1</v>
      </c>
      <c r="BY11629" s="4">
        <f t="shared" si="729"/>
        <v>1</v>
      </c>
    </row>
    <row r="11630" spans="1:77">
      <c r="A11630" s="23">
        <v>11625</v>
      </c>
      <c r="BT11630" s="23">
        <v>11625</v>
      </c>
      <c r="BU11630" s="4">
        <f t="shared" si="726"/>
        <v>0</v>
      </c>
      <c r="BV11630" s="4">
        <f t="shared" si="727"/>
        <v>0</v>
      </c>
      <c r="BW11630" s="23"/>
      <c r="BX11630" s="4">
        <f t="shared" si="728"/>
        <v>1</v>
      </c>
      <c r="BY11630" s="4">
        <f t="shared" si="729"/>
        <v>1</v>
      </c>
    </row>
    <row r="11631" spans="1:77">
      <c r="A11631" s="23">
        <v>11626</v>
      </c>
      <c r="BT11631" s="23">
        <v>11626</v>
      </c>
      <c r="BU11631" s="4">
        <f t="shared" si="726"/>
        <v>0</v>
      </c>
      <c r="BV11631" s="4">
        <f t="shared" si="727"/>
        <v>0</v>
      </c>
      <c r="BW11631" s="23"/>
      <c r="BX11631" s="4">
        <f t="shared" si="728"/>
        <v>1</v>
      </c>
      <c r="BY11631" s="4">
        <f t="shared" si="729"/>
        <v>1</v>
      </c>
    </row>
    <row r="11632" spans="1:77">
      <c r="A11632" s="23">
        <v>11627</v>
      </c>
      <c r="BT11632" s="23">
        <v>11627</v>
      </c>
      <c r="BU11632" s="4">
        <f t="shared" si="726"/>
        <v>0</v>
      </c>
      <c r="BV11632" s="4">
        <f t="shared" si="727"/>
        <v>0</v>
      </c>
      <c r="BW11632" s="23"/>
      <c r="BX11632" s="4">
        <f t="shared" si="728"/>
        <v>1</v>
      </c>
      <c r="BY11632" s="4">
        <f t="shared" si="729"/>
        <v>1</v>
      </c>
    </row>
    <row r="11633" spans="1:77">
      <c r="A11633" s="23">
        <v>11628</v>
      </c>
      <c r="BT11633" s="23">
        <v>11628</v>
      </c>
      <c r="BU11633" s="4">
        <f t="shared" si="726"/>
        <v>0</v>
      </c>
      <c r="BV11633" s="4">
        <f t="shared" si="727"/>
        <v>0</v>
      </c>
      <c r="BW11633" s="23"/>
      <c r="BX11633" s="4">
        <f t="shared" si="728"/>
        <v>1</v>
      </c>
      <c r="BY11633" s="4">
        <f t="shared" si="729"/>
        <v>1</v>
      </c>
    </row>
    <row r="11634" spans="1:77">
      <c r="A11634" s="23">
        <v>11629</v>
      </c>
      <c r="BT11634" s="23">
        <v>11629</v>
      </c>
      <c r="BU11634" s="4">
        <f t="shared" si="726"/>
        <v>0</v>
      </c>
      <c r="BV11634" s="4">
        <f t="shared" si="727"/>
        <v>0</v>
      </c>
      <c r="BW11634" s="23"/>
      <c r="BX11634" s="4">
        <f t="shared" si="728"/>
        <v>1</v>
      </c>
      <c r="BY11634" s="4">
        <f t="shared" si="729"/>
        <v>1</v>
      </c>
    </row>
    <row r="11635" spans="1:77">
      <c r="A11635" s="23">
        <v>11630</v>
      </c>
      <c r="BT11635" s="23">
        <v>11630</v>
      </c>
      <c r="BU11635" s="4">
        <f t="shared" si="726"/>
        <v>0</v>
      </c>
      <c r="BV11635" s="4">
        <f t="shared" si="727"/>
        <v>0</v>
      </c>
      <c r="BW11635" s="23"/>
      <c r="BX11635" s="4">
        <f t="shared" si="728"/>
        <v>1</v>
      </c>
      <c r="BY11635" s="4">
        <f t="shared" si="729"/>
        <v>1</v>
      </c>
    </row>
    <row r="11636" spans="1:77">
      <c r="A11636" s="23">
        <v>11631</v>
      </c>
      <c r="BT11636" s="23">
        <v>11631</v>
      </c>
      <c r="BU11636" s="4">
        <f t="shared" si="726"/>
        <v>0</v>
      </c>
      <c r="BV11636" s="4">
        <f t="shared" si="727"/>
        <v>0</v>
      </c>
      <c r="BW11636" s="23"/>
      <c r="BX11636" s="4">
        <f t="shared" si="728"/>
        <v>1</v>
      </c>
      <c r="BY11636" s="4">
        <f t="shared" si="729"/>
        <v>1</v>
      </c>
    </row>
    <row r="11637" spans="1:77">
      <c r="A11637" s="23">
        <v>11632</v>
      </c>
      <c r="BT11637" s="23">
        <v>11632</v>
      </c>
      <c r="BU11637" s="4">
        <f t="shared" si="726"/>
        <v>0</v>
      </c>
      <c r="BV11637" s="4">
        <f t="shared" si="727"/>
        <v>0</v>
      </c>
      <c r="BW11637" s="23"/>
      <c r="BX11637" s="4">
        <f t="shared" si="728"/>
        <v>1</v>
      </c>
      <c r="BY11637" s="4">
        <f t="shared" si="729"/>
        <v>1</v>
      </c>
    </row>
    <row r="11638" spans="1:77">
      <c r="A11638" s="23">
        <v>11633</v>
      </c>
      <c r="BT11638" s="23">
        <v>11633</v>
      </c>
      <c r="BU11638" s="4">
        <f t="shared" si="726"/>
        <v>0</v>
      </c>
      <c r="BV11638" s="4">
        <f t="shared" si="727"/>
        <v>0</v>
      </c>
      <c r="BW11638" s="23"/>
      <c r="BX11638" s="4">
        <f t="shared" si="728"/>
        <v>1</v>
      </c>
      <c r="BY11638" s="4">
        <f t="shared" si="729"/>
        <v>1</v>
      </c>
    </row>
    <row r="11639" spans="1:77">
      <c r="A11639" s="23">
        <v>11634</v>
      </c>
      <c r="BT11639" s="23">
        <v>11634</v>
      </c>
      <c r="BU11639" s="4">
        <f t="shared" si="726"/>
        <v>0</v>
      </c>
      <c r="BV11639" s="4">
        <f t="shared" si="727"/>
        <v>0</v>
      </c>
      <c r="BW11639" s="23"/>
      <c r="BX11639" s="4">
        <f t="shared" si="728"/>
        <v>1</v>
      </c>
      <c r="BY11639" s="4">
        <f t="shared" si="729"/>
        <v>1</v>
      </c>
    </row>
    <row r="11640" spans="1:77">
      <c r="A11640" s="23">
        <v>11635</v>
      </c>
      <c r="BT11640" s="23">
        <v>11635</v>
      </c>
      <c r="BU11640" s="4">
        <f t="shared" si="726"/>
        <v>0</v>
      </c>
      <c r="BV11640" s="4">
        <f t="shared" si="727"/>
        <v>0</v>
      </c>
      <c r="BW11640" s="23"/>
      <c r="BX11640" s="4">
        <f t="shared" si="728"/>
        <v>1</v>
      </c>
      <c r="BY11640" s="4">
        <f t="shared" si="729"/>
        <v>1</v>
      </c>
    </row>
    <row r="11641" spans="1:77">
      <c r="A11641" s="23">
        <v>11636</v>
      </c>
      <c r="BT11641" s="23">
        <v>11636</v>
      </c>
      <c r="BU11641" s="4">
        <f t="shared" si="726"/>
        <v>0</v>
      </c>
      <c r="BV11641" s="4">
        <f t="shared" si="727"/>
        <v>0</v>
      </c>
      <c r="BW11641" s="23"/>
      <c r="BX11641" s="4">
        <f t="shared" si="728"/>
        <v>1</v>
      </c>
      <c r="BY11641" s="4">
        <f t="shared" si="729"/>
        <v>1</v>
      </c>
    </row>
    <row r="11642" spans="1:77">
      <c r="A11642" s="23">
        <v>11637</v>
      </c>
      <c r="BT11642" s="23">
        <v>11637</v>
      </c>
      <c r="BU11642" s="4">
        <f t="shared" si="726"/>
        <v>0</v>
      </c>
      <c r="BV11642" s="4">
        <f t="shared" si="727"/>
        <v>0</v>
      </c>
      <c r="BW11642" s="23"/>
      <c r="BX11642" s="4">
        <f t="shared" si="728"/>
        <v>1</v>
      </c>
      <c r="BY11642" s="4">
        <f t="shared" si="729"/>
        <v>1</v>
      </c>
    </row>
    <row r="11643" spans="1:77">
      <c r="A11643" s="23">
        <v>11638</v>
      </c>
      <c r="BT11643" s="23">
        <v>11638</v>
      </c>
      <c r="BU11643" s="4">
        <f t="shared" si="726"/>
        <v>0</v>
      </c>
      <c r="BV11643" s="4">
        <f t="shared" si="727"/>
        <v>0</v>
      </c>
      <c r="BW11643" s="23"/>
      <c r="BX11643" s="4">
        <f t="shared" si="728"/>
        <v>1</v>
      </c>
      <c r="BY11643" s="4">
        <f t="shared" si="729"/>
        <v>1</v>
      </c>
    </row>
    <row r="11644" spans="1:77">
      <c r="A11644" s="23">
        <v>11639</v>
      </c>
      <c r="BT11644" s="23">
        <v>11639</v>
      </c>
      <c r="BU11644" s="4">
        <f t="shared" si="726"/>
        <v>0</v>
      </c>
      <c r="BV11644" s="4">
        <f t="shared" si="727"/>
        <v>0</v>
      </c>
      <c r="BW11644" s="23"/>
      <c r="BX11644" s="4">
        <f t="shared" si="728"/>
        <v>1</v>
      </c>
      <c r="BY11644" s="4">
        <f t="shared" si="729"/>
        <v>1</v>
      </c>
    </row>
    <row r="11645" spans="1:77">
      <c r="A11645" s="23">
        <v>11640</v>
      </c>
      <c r="BT11645" s="23">
        <v>11640</v>
      </c>
      <c r="BU11645" s="4">
        <f t="shared" si="726"/>
        <v>0</v>
      </c>
      <c r="BV11645" s="4">
        <f t="shared" si="727"/>
        <v>0</v>
      </c>
      <c r="BW11645" s="23"/>
      <c r="BX11645" s="4">
        <f t="shared" si="728"/>
        <v>1</v>
      </c>
      <c r="BY11645" s="4">
        <f t="shared" si="729"/>
        <v>1</v>
      </c>
    </row>
    <row r="11646" spans="1:77">
      <c r="A11646" s="23">
        <v>11641</v>
      </c>
      <c r="BT11646" s="23">
        <v>11641</v>
      </c>
      <c r="BU11646" s="4">
        <f t="shared" si="726"/>
        <v>0</v>
      </c>
      <c r="BV11646" s="4">
        <f t="shared" si="727"/>
        <v>0</v>
      </c>
      <c r="BW11646" s="23"/>
      <c r="BX11646" s="4">
        <f t="shared" si="728"/>
        <v>1</v>
      </c>
      <c r="BY11646" s="4">
        <f t="shared" si="729"/>
        <v>1</v>
      </c>
    </row>
    <row r="11647" spans="1:77">
      <c r="A11647" s="23">
        <v>11642</v>
      </c>
      <c r="BT11647" s="23">
        <v>11642</v>
      </c>
      <c r="BU11647" s="4">
        <f t="shared" si="726"/>
        <v>0</v>
      </c>
      <c r="BV11647" s="4">
        <f t="shared" si="727"/>
        <v>0</v>
      </c>
      <c r="BW11647" s="23"/>
      <c r="BX11647" s="4">
        <f t="shared" si="728"/>
        <v>1</v>
      </c>
      <c r="BY11647" s="4">
        <f t="shared" si="729"/>
        <v>1</v>
      </c>
    </row>
    <row r="11648" spans="1:77">
      <c r="A11648" s="23">
        <v>11643</v>
      </c>
      <c r="BT11648" s="23">
        <v>11643</v>
      </c>
      <c r="BU11648" s="4">
        <f t="shared" si="726"/>
        <v>0</v>
      </c>
      <c r="BV11648" s="4">
        <f t="shared" si="727"/>
        <v>0</v>
      </c>
      <c r="BW11648" s="23"/>
      <c r="BX11648" s="4">
        <f t="shared" si="728"/>
        <v>1</v>
      </c>
      <c r="BY11648" s="4">
        <f t="shared" si="729"/>
        <v>1</v>
      </c>
    </row>
    <row r="11649" spans="1:77">
      <c r="A11649" s="23">
        <v>11644</v>
      </c>
      <c r="BT11649" s="23">
        <v>11644</v>
      </c>
      <c r="BU11649" s="4">
        <f t="shared" si="726"/>
        <v>0</v>
      </c>
      <c r="BV11649" s="4">
        <f t="shared" si="727"/>
        <v>0</v>
      </c>
      <c r="BW11649" s="23"/>
      <c r="BX11649" s="4">
        <f t="shared" si="728"/>
        <v>1</v>
      </c>
      <c r="BY11649" s="4">
        <f t="shared" si="729"/>
        <v>1</v>
      </c>
    </row>
    <row r="11650" spans="1:77">
      <c r="A11650" s="23">
        <v>11645</v>
      </c>
      <c r="BT11650" s="23">
        <v>11645</v>
      </c>
      <c r="BU11650" s="4">
        <f t="shared" si="726"/>
        <v>0</v>
      </c>
      <c r="BV11650" s="4">
        <f t="shared" si="727"/>
        <v>0</v>
      </c>
      <c r="BW11650" s="23"/>
      <c r="BX11650" s="4">
        <f t="shared" si="728"/>
        <v>1</v>
      </c>
      <c r="BY11650" s="4">
        <f t="shared" si="729"/>
        <v>1</v>
      </c>
    </row>
    <row r="11651" spans="1:77">
      <c r="A11651" s="23">
        <v>11646</v>
      </c>
      <c r="BT11651" s="23">
        <v>11646</v>
      </c>
      <c r="BU11651" s="4">
        <f t="shared" si="726"/>
        <v>0</v>
      </c>
      <c r="BV11651" s="4">
        <f t="shared" si="727"/>
        <v>0</v>
      </c>
      <c r="BW11651" s="23"/>
      <c r="BX11651" s="4">
        <f t="shared" si="728"/>
        <v>1</v>
      </c>
      <c r="BY11651" s="4">
        <f t="shared" si="729"/>
        <v>1</v>
      </c>
    </row>
    <row r="11652" spans="1:77">
      <c r="A11652" s="23">
        <v>11647</v>
      </c>
      <c r="BT11652" s="23">
        <v>11647</v>
      </c>
      <c r="BU11652" s="4">
        <f t="shared" si="726"/>
        <v>0</v>
      </c>
      <c r="BV11652" s="4">
        <f t="shared" si="727"/>
        <v>0</v>
      </c>
      <c r="BW11652" s="23"/>
      <c r="BX11652" s="4">
        <f t="shared" si="728"/>
        <v>1</v>
      </c>
      <c r="BY11652" s="4">
        <f t="shared" si="729"/>
        <v>1</v>
      </c>
    </row>
    <row r="11653" spans="1:77">
      <c r="A11653" s="23">
        <v>11648</v>
      </c>
      <c r="BT11653" s="23">
        <v>11648</v>
      </c>
      <c r="BU11653" s="4">
        <f t="shared" si="726"/>
        <v>0</v>
      </c>
      <c r="BV11653" s="4">
        <f t="shared" si="727"/>
        <v>0</v>
      </c>
      <c r="BW11653" s="23"/>
      <c r="BX11653" s="4">
        <f t="shared" si="728"/>
        <v>1</v>
      </c>
      <c r="BY11653" s="4">
        <f t="shared" si="729"/>
        <v>1</v>
      </c>
    </row>
    <row r="11654" spans="1:77">
      <c r="A11654" s="23">
        <v>11649</v>
      </c>
      <c r="BT11654" s="23">
        <v>11649</v>
      </c>
      <c r="BU11654" s="4">
        <f t="shared" si="726"/>
        <v>0</v>
      </c>
      <c r="BV11654" s="4">
        <f t="shared" si="727"/>
        <v>0</v>
      </c>
      <c r="BW11654" s="23"/>
      <c r="BX11654" s="4">
        <f t="shared" si="728"/>
        <v>1</v>
      </c>
      <c r="BY11654" s="4">
        <f t="shared" si="729"/>
        <v>1</v>
      </c>
    </row>
    <row r="11655" spans="1:77">
      <c r="A11655" s="23">
        <v>11650</v>
      </c>
      <c r="BT11655" s="23">
        <v>11650</v>
      </c>
      <c r="BU11655" s="4">
        <f t="shared" ref="BU11655:BU11718" si="730">BP11655*$BV$1-BQ11655</f>
        <v>0</v>
      </c>
      <c r="BV11655" s="4">
        <f t="shared" ref="BV11655:BV11718" si="731">BR11655*$BV$1-BS11655</f>
        <v>0</v>
      </c>
      <c r="BW11655" s="23"/>
      <c r="BX11655" s="4">
        <f t="shared" si="728"/>
        <v>1</v>
      </c>
      <c r="BY11655" s="4">
        <f t="shared" si="729"/>
        <v>1</v>
      </c>
    </row>
    <row r="11656" spans="1:77">
      <c r="A11656" s="23">
        <v>11651</v>
      </c>
      <c r="BT11656" s="23">
        <v>11651</v>
      </c>
      <c r="BU11656" s="4">
        <f t="shared" si="730"/>
        <v>0</v>
      </c>
      <c r="BV11656" s="4">
        <f t="shared" si="731"/>
        <v>0</v>
      </c>
      <c r="BW11656" s="23"/>
      <c r="BX11656" s="4">
        <f t="shared" si="728"/>
        <v>1</v>
      </c>
      <c r="BY11656" s="4">
        <f t="shared" si="729"/>
        <v>1</v>
      </c>
    </row>
    <row r="11657" spans="1:77">
      <c r="A11657" s="23">
        <v>11652</v>
      </c>
      <c r="BT11657" s="23">
        <v>11652</v>
      </c>
      <c r="BU11657" s="4">
        <f t="shared" si="730"/>
        <v>0</v>
      </c>
      <c r="BV11657" s="4">
        <f t="shared" si="731"/>
        <v>0</v>
      </c>
      <c r="BW11657" s="23"/>
      <c r="BX11657" s="4">
        <f t="shared" si="728"/>
        <v>1</v>
      </c>
      <c r="BY11657" s="4">
        <f t="shared" si="729"/>
        <v>1</v>
      </c>
    </row>
    <row r="11658" spans="1:77">
      <c r="A11658" s="23">
        <v>11653</v>
      </c>
      <c r="BT11658" s="23">
        <v>11653</v>
      </c>
      <c r="BU11658" s="4">
        <f t="shared" si="730"/>
        <v>0</v>
      </c>
      <c r="BV11658" s="4">
        <f t="shared" si="731"/>
        <v>0</v>
      </c>
      <c r="BW11658" s="23"/>
      <c r="BX11658" s="4">
        <f t="shared" si="728"/>
        <v>1</v>
      </c>
      <c r="BY11658" s="4">
        <f t="shared" si="729"/>
        <v>1</v>
      </c>
    </row>
    <row r="11659" spans="1:77">
      <c r="A11659" s="23">
        <v>11654</v>
      </c>
      <c r="BT11659" s="23">
        <v>11654</v>
      </c>
      <c r="BU11659" s="4">
        <f t="shared" si="730"/>
        <v>0</v>
      </c>
      <c r="BV11659" s="4">
        <f t="shared" si="731"/>
        <v>0</v>
      </c>
      <c r="BW11659" s="23"/>
      <c r="BX11659" s="4">
        <f t="shared" si="728"/>
        <v>1</v>
      </c>
      <c r="BY11659" s="4">
        <f t="shared" si="729"/>
        <v>1</v>
      </c>
    </row>
    <row r="11660" spans="1:77">
      <c r="A11660" s="23">
        <v>11655</v>
      </c>
      <c r="BT11660" s="23">
        <v>11655</v>
      </c>
      <c r="BU11660" s="4">
        <f t="shared" si="730"/>
        <v>0</v>
      </c>
      <c r="BV11660" s="4">
        <f t="shared" si="731"/>
        <v>0</v>
      </c>
      <c r="BW11660" s="23"/>
      <c r="BX11660" s="4">
        <f t="shared" si="728"/>
        <v>1</v>
      </c>
      <c r="BY11660" s="4">
        <f t="shared" si="729"/>
        <v>1</v>
      </c>
    </row>
    <row r="11661" spans="1:77">
      <c r="A11661" s="23">
        <v>11656</v>
      </c>
      <c r="BT11661" s="23">
        <v>11656</v>
      </c>
      <c r="BU11661" s="4">
        <f t="shared" si="730"/>
        <v>0</v>
      </c>
      <c r="BV11661" s="4">
        <f t="shared" si="731"/>
        <v>0</v>
      </c>
      <c r="BW11661" s="23"/>
      <c r="BX11661" s="4">
        <f t="shared" si="728"/>
        <v>1</v>
      </c>
      <c r="BY11661" s="4">
        <f t="shared" si="729"/>
        <v>1</v>
      </c>
    </row>
    <row r="11662" spans="1:77">
      <c r="A11662" s="23">
        <v>11657</v>
      </c>
      <c r="BT11662" s="23">
        <v>11657</v>
      </c>
      <c r="BU11662" s="4">
        <f t="shared" si="730"/>
        <v>0</v>
      </c>
      <c r="BV11662" s="4">
        <f t="shared" si="731"/>
        <v>0</v>
      </c>
      <c r="BW11662" s="23"/>
      <c r="BX11662" s="4">
        <f t="shared" si="728"/>
        <v>1</v>
      </c>
      <c r="BY11662" s="4">
        <f t="shared" si="729"/>
        <v>1</v>
      </c>
    </row>
    <row r="11663" spans="1:77">
      <c r="A11663" s="23">
        <v>11658</v>
      </c>
      <c r="BT11663" s="23">
        <v>11658</v>
      </c>
      <c r="BU11663" s="4">
        <f t="shared" si="730"/>
        <v>0</v>
      </c>
      <c r="BV11663" s="4">
        <f t="shared" si="731"/>
        <v>0</v>
      </c>
      <c r="BW11663" s="23"/>
      <c r="BX11663" s="4">
        <f t="shared" si="728"/>
        <v>1</v>
      </c>
      <c r="BY11663" s="4">
        <f t="shared" si="729"/>
        <v>1</v>
      </c>
    </row>
    <row r="11664" spans="1:77">
      <c r="A11664" s="23">
        <v>11659</v>
      </c>
      <c r="BT11664" s="23">
        <v>11659</v>
      </c>
      <c r="BU11664" s="4">
        <f t="shared" si="730"/>
        <v>0</v>
      </c>
      <c r="BV11664" s="4">
        <f t="shared" si="731"/>
        <v>0</v>
      </c>
      <c r="BW11664" s="23"/>
      <c r="BX11664" s="4">
        <f t="shared" si="728"/>
        <v>1</v>
      </c>
      <c r="BY11664" s="4">
        <f t="shared" si="729"/>
        <v>1</v>
      </c>
    </row>
    <row r="11665" spans="1:77">
      <c r="A11665" s="23">
        <v>11660</v>
      </c>
      <c r="BT11665" s="23">
        <v>11660</v>
      </c>
      <c r="BU11665" s="4">
        <f t="shared" si="730"/>
        <v>0</v>
      </c>
      <c r="BV11665" s="4">
        <f t="shared" si="731"/>
        <v>0</v>
      </c>
      <c r="BW11665" s="23"/>
      <c r="BX11665" s="4">
        <f t="shared" si="728"/>
        <v>1</v>
      </c>
      <c r="BY11665" s="4">
        <f t="shared" si="729"/>
        <v>1</v>
      </c>
    </row>
    <row r="11666" spans="1:77">
      <c r="A11666" s="23">
        <v>11661</v>
      </c>
      <c r="BT11666" s="23">
        <v>11661</v>
      </c>
      <c r="BU11666" s="4">
        <f t="shared" si="730"/>
        <v>0</v>
      </c>
      <c r="BV11666" s="4">
        <f t="shared" si="731"/>
        <v>0</v>
      </c>
      <c r="BW11666" s="23"/>
      <c r="BX11666" s="4">
        <f t="shared" si="728"/>
        <v>1</v>
      </c>
      <c r="BY11666" s="4">
        <f t="shared" si="729"/>
        <v>1</v>
      </c>
    </row>
    <row r="11667" spans="1:77">
      <c r="A11667" s="23">
        <v>11662</v>
      </c>
      <c r="BT11667" s="23">
        <v>11662</v>
      </c>
      <c r="BU11667" s="4">
        <f t="shared" si="730"/>
        <v>0</v>
      </c>
      <c r="BV11667" s="4">
        <f t="shared" si="731"/>
        <v>0</v>
      </c>
      <c r="BW11667" s="23"/>
      <c r="BX11667" s="4">
        <f t="shared" si="728"/>
        <v>1</v>
      </c>
      <c r="BY11667" s="4">
        <f t="shared" si="729"/>
        <v>1</v>
      </c>
    </row>
    <row r="11668" spans="1:77">
      <c r="A11668" s="23">
        <v>11663</v>
      </c>
      <c r="BT11668" s="23">
        <v>11663</v>
      </c>
      <c r="BU11668" s="4">
        <f t="shared" si="730"/>
        <v>0</v>
      </c>
      <c r="BV11668" s="4">
        <f t="shared" si="731"/>
        <v>0</v>
      </c>
      <c r="BW11668" s="23"/>
      <c r="BX11668" s="4">
        <f t="shared" si="728"/>
        <v>1</v>
      </c>
      <c r="BY11668" s="4">
        <f t="shared" si="729"/>
        <v>1</v>
      </c>
    </row>
    <row r="11669" spans="1:77">
      <c r="A11669" s="23">
        <v>11664</v>
      </c>
      <c r="BT11669" s="23">
        <v>11664</v>
      </c>
      <c r="BU11669" s="4">
        <f t="shared" si="730"/>
        <v>0</v>
      </c>
      <c r="BV11669" s="4">
        <f t="shared" si="731"/>
        <v>0</v>
      </c>
      <c r="BW11669" s="23"/>
      <c r="BX11669" s="4">
        <f t="shared" si="728"/>
        <v>1</v>
      </c>
      <c r="BY11669" s="4">
        <f t="shared" si="729"/>
        <v>1</v>
      </c>
    </row>
    <row r="11670" spans="1:77">
      <c r="A11670" s="23">
        <v>11665</v>
      </c>
      <c r="BT11670" s="23">
        <v>11665</v>
      </c>
      <c r="BU11670" s="4">
        <f t="shared" si="730"/>
        <v>0</v>
      </c>
      <c r="BV11670" s="4">
        <f t="shared" si="731"/>
        <v>0</v>
      </c>
      <c r="BW11670" s="23"/>
      <c r="BX11670" s="4">
        <f t="shared" ref="BX11670:BX11733" si="732">IF(BU11670=MAX($BU11670:$BV11670),1,0)</f>
        <v>1</v>
      </c>
      <c r="BY11670" s="4">
        <f t="shared" ref="BY11670:BY11733" si="733">IF(BV11670=MAX($BU11670:$BV11670),1,0)</f>
        <v>1</v>
      </c>
    </row>
    <row r="11671" spans="1:77">
      <c r="A11671" s="23">
        <v>11666</v>
      </c>
      <c r="BT11671" s="23">
        <v>11666</v>
      </c>
      <c r="BU11671" s="4">
        <f t="shared" si="730"/>
        <v>0</v>
      </c>
      <c r="BV11671" s="4">
        <f t="shared" si="731"/>
        <v>0</v>
      </c>
      <c r="BW11671" s="23"/>
      <c r="BX11671" s="4">
        <f t="shared" si="732"/>
        <v>1</v>
      </c>
      <c r="BY11671" s="4">
        <f t="shared" si="733"/>
        <v>1</v>
      </c>
    </row>
    <row r="11672" spans="1:77">
      <c r="A11672" s="23">
        <v>11667</v>
      </c>
      <c r="BT11672" s="23">
        <v>11667</v>
      </c>
      <c r="BU11672" s="4">
        <f t="shared" si="730"/>
        <v>0</v>
      </c>
      <c r="BV11672" s="4">
        <f t="shared" si="731"/>
        <v>0</v>
      </c>
      <c r="BW11672" s="23"/>
      <c r="BX11672" s="4">
        <f t="shared" si="732"/>
        <v>1</v>
      </c>
      <c r="BY11672" s="4">
        <f t="shared" si="733"/>
        <v>1</v>
      </c>
    </row>
    <row r="11673" spans="1:77">
      <c r="A11673" s="23">
        <v>11668</v>
      </c>
      <c r="BT11673" s="23">
        <v>11668</v>
      </c>
      <c r="BU11673" s="4">
        <f t="shared" si="730"/>
        <v>0</v>
      </c>
      <c r="BV11673" s="4">
        <f t="shared" si="731"/>
        <v>0</v>
      </c>
      <c r="BW11673" s="23"/>
      <c r="BX11673" s="4">
        <f t="shared" si="732"/>
        <v>1</v>
      </c>
      <c r="BY11673" s="4">
        <f t="shared" si="733"/>
        <v>1</v>
      </c>
    </row>
    <row r="11674" spans="1:77">
      <c r="A11674" s="23">
        <v>11669</v>
      </c>
      <c r="BT11674" s="23">
        <v>11669</v>
      </c>
      <c r="BU11674" s="4">
        <f t="shared" si="730"/>
        <v>0</v>
      </c>
      <c r="BV11674" s="4">
        <f t="shared" si="731"/>
        <v>0</v>
      </c>
      <c r="BW11674" s="23"/>
      <c r="BX11674" s="4">
        <f t="shared" si="732"/>
        <v>1</v>
      </c>
      <c r="BY11674" s="4">
        <f t="shared" si="733"/>
        <v>1</v>
      </c>
    </row>
    <row r="11675" spans="1:77">
      <c r="A11675" s="23">
        <v>11670</v>
      </c>
      <c r="BT11675" s="23">
        <v>11670</v>
      </c>
      <c r="BU11675" s="4">
        <f t="shared" si="730"/>
        <v>0</v>
      </c>
      <c r="BV11675" s="4">
        <f t="shared" si="731"/>
        <v>0</v>
      </c>
      <c r="BW11675" s="23"/>
      <c r="BX11675" s="4">
        <f t="shared" si="732"/>
        <v>1</v>
      </c>
      <c r="BY11675" s="4">
        <f t="shared" si="733"/>
        <v>1</v>
      </c>
    </row>
    <row r="11676" spans="1:77">
      <c r="A11676" s="23">
        <v>11671</v>
      </c>
      <c r="BT11676" s="23">
        <v>11671</v>
      </c>
      <c r="BU11676" s="4">
        <f t="shared" si="730"/>
        <v>0</v>
      </c>
      <c r="BV11676" s="4">
        <f t="shared" si="731"/>
        <v>0</v>
      </c>
      <c r="BW11676" s="23"/>
      <c r="BX11676" s="4">
        <f t="shared" si="732"/>
        <v>1</v>
      </c>
      <c r="BY11676" s="4">
        <f t="shared" si="733"/>
        <v>1</v>
      </c>
    </row>
    <row r="11677" spans="1:77">
      <c r="A11677" s="23">
        <v>11672</v>
      </c>
      <c r="BT11677" s="23">
        <v>11672</v>
      </c>
      <c r="BU11677" s="4">
        <f t="shared" si="730"/>
        <v>0</v>
      </c>
      <c r="BV11677" s="4">
        <f t="shared" si="731"/>
        <v>0</v>
      </c>
      <c r="BW11677" s="23"/>
      <c r="BX11677" s="4">
        <f t="shared" si="732"/>
        <v>1</v>
      </c>
      <c r="BY11677" s="4">
        <f t="shared" si="733"/>
        <v>1</v>
      </c>
    </row>
    <row r="11678" spans="1:77">
      <c r="A11678" s="23">
        <v>11673</v>
      </c>
      <c r="BT11678" s="23">
        <v>11673</v>
      </c>
      <c r="BU11678" s="4">
        <f t="shared" si="730"/>
        <v>0</v>
      </c>
      <c r="BV11678" s="4">
        <f t="shared" si="731"/>
        <v>0</v>
      </c>
      <c r="BW11678" s="23"/>
      <c r="BX11678" s="4">
        <f t="shared" si="732"/>
        <v>1</v>
      </c>
      <c r="BY11678" s="4">
        <f t="shared" si="733"/>
        <v>1</v>
      </c>
    </row>
    <row r="11679" spans="1:77">
      <c r="A11679" s="23">
        <v>11674</v>
      </c>
      <c r="BT11679" s="23">
        <v>11674</v>
      </c>
      <c r="BU11679" s="4">
        <f t="shared" si="730"/>
        <v>0</v>
      </c>
      <c r="BV11679" s="4">
        <f t="shared" si="731"/>
        <v>0</v>
      </c>
      <c r="BW11679" s="23"/>
      <c r="BX11679" s="4">
        <f t="shared" si="732"/>
        <v>1</v>
      </c>
      <c r="BY11679" s="4">
        <f t="shared" si="733"/>
        <v>1</v>
      </c>
    </row>
    <row r="11680" spans="1:77">
      <c r="A11680" s="23">
        <v>11675</v>
      </c>
      <c r="BT11680" s="23">
        <v>11675</v>
      </c>
      <c r="BU11680" s="4">
        <f t="shared" si="730"/>
        <v>0</v>
      </c>
      <c r="BV11680" s="4">
        <f t="shared" si="731"/>
        <v>0</v>
      </c>
      <c r="BW11680" s="23"/>
      <c r="BX11680" s="4">
        <f t="shared" si="732"/>
        <v>1</v>
      </c>
      <c r="BY11680" s="4">
        <f t="shared" si="733"/>
        <v>1</v>
      </c>
    </row>
    <row r="11681" spans="1:77">
      <c r="A11681" s="23">
        <v>11676</v>
      </c>
      <c r="BT11681" s="23">
        <v>11676</v>
      </c>
      <c r="BU11681" s="4">
        <f t="shared" si="730"/>
        <v>0</v>
      </c>
      <c r="BV11681" s="4">
        <f t="shared" si="731"/>
        <v>0</v>
      </c>
      <c r="BW11681" s="23"/>
      <c r="BX11681" s="4">
        <f t="shared" si="732"/>
        <v>1</v>
      </c>
      <c r="BY11681" s="4">
        <f t="shared" si="733"/>
        <v>1</v>
      </c>
    </row>
    <row r="11682" spans="1:77">
      <c r="A11682" s="23">
        <v>11677</v>
      </c>
      <c r="BT11682" s="23">
        <v>11677</v>
      </c>
      <c r="BU11682" s="4">
        <f t="shared" si="730"/>
        <v>0</v>
      </c>
      <c r="BV11682" s="4">
        <f t="shared" si="731"/>
        <v>0</v>
      </c>
      <c r="BW11682" s="23"/>
      <c r="BX11682" s="4">
        <f t="shared" si="732"/>
        <v>1</v>
      </c>
      <c r="BY11682" s="4">
        <f t="shared" si="733"/>
        <v>1</v>
      </c>
    </row>
    <row r="11683" spans="1:77">
      <c r="A11683" s="23">
        <v>11678</v>
      </c>
      <c r="BT11683" s="23">
        <v>11678</v>
      </c>
      <c r="BU11683" s="4">
        <f t="shared" si="730"/>
        <v>0</v>
      </c>
      <c r="BV11683" s="4">
        <f t="shared" si="731"/>
        <v>0</v>
      </c>
      <c r="BW11683" s="23"/>
      <c r="BX11683" s="4">
        <f t="shared" si="732"/>
        <v>1</v>
      </c>
      <c r="BY11683" s="4">
        <f t="shared" si="733"/>
        <v>1</v>
      </c>
    </row>
    <row r="11684" spans="1:77">
      <c r="A11684" s="23">
        <v>11679</v>
      </c>
      <c r="BT11684" s="23">
        <v>11679</v>
      </c>
      <c r="BU11684" s="4">
        <f t="shared" si="730"/>
        <v>0</v>
      </c>
      <c r="BV11684" s="4">
        <f t="shared" si="731"/>
        <v>0</v>
      </c>
      <c r="BW11684" s="23"/>
      <c r="BX11684" s="4">
        <f t="shared" si="732"/>
        <v>1</v>
      </c>
      <c r="BY11684" s="4">
        <f t="shared" si="733"/>
        <v>1</v>
      </c>
    </row>
    <row r="11685" spans="1:77">
      <c r="A11685" s="23">
        <v>11680</v>
      </c>
      <c r="BT11685" s="23">
        <v>11680</v>
      </c>
      <c r="BU11685" s="4">
        <f t="shared" si="730"/>
        <v>0</v>
      </c>
      <c r="BV11685" s="4">
        <f t="shared" si="731"/>
        <v>0</v>
      </c>
      <c r="BW11685" s="23"/>
      <c r="BX11685" s="4">
        <f t="shared" si="732"/>
        <v>1</v>
      </c>
      <c r="BY11685" s="4">
        <f t="shared" si="733"/>
        <v>1</v>
      </c>
    </row>
    <row r="11686" spans="1:77">
      <c r="A11686" s="23">
        <v>11681</v>
      </c>
      <c r="BT11686" s="23">
        <v>11681</v>
      </c>
      <c r="BU11686" s="4">
        <f t="shared" si="730"/>
        <v>0</v>
      </c>
      <c r="BV11686" s="4">
        <f t="shared" si="731"/>
        <v>0</v>
      </c>
      <c r="BW11686" s="23"/>
      <c r="BX11686" s="4">
        <f t="shared" si="732"/>
        <v>1</v>
      </c>
      <c r="BY11686" s="4">
        <f t="shared" si="733"/>
        <v>1</v>
      </c>
    </row>
    <row r="11687" spans="1:77">
      <c r="A11687" s="23">
        <v>11682</v>
      </c>
      <c r="BT11687" s="23">
        <v>11682</v>
      </c>
      <c r="BU11687" s="4">
        <f t="shared" si="730"/>
        <v>0</v>
      </c>
      <c r="BV11687" s="4">
        <f t="shared" si="731"/>
        <v>0</v>
      </c>
      <c r="BW11687" s="23"/>
      <c r="BX11687" s="4">
        <f t="shared" si="732"/>
        <v>1</v>
      </c>
      <c r="BY11687" s="4">
        <f t="shared" si="733"/>
        <v>1</v>
      </c>
    </row>
    <row r="11688" spans="1:77">
      <c r="A11688" s="23">
        <v>11683</v>
      </c>
      <c r="BT11688" s="23">
        <v>11683</v>
      </c>
      <c r="BU11688" s="4">
        <f t="shared" si="730"/>
        <v>0</v>
      </c>
      <c r="BV11688" s="4">
        <f t="shared" si="731"/>
        <v>0</v>
      </c>
      <c r="BW11688" s="23"/>
      <c r="BX11688" s="4">
        <f t="shared" si="732"/>
        <v>1</v>
      </c>
      <c r="BY11688" s="4">
        <f t="shared" si="733"/>
        <v>1</v>
      </c>
    </row>
    <row r="11689" spans="1:77">
      <c r="A11689" s="23">
        <v>11684</v>
      </c>
      <c r="BT11689" s="23">
        <v>11684</v>
      </c>
      <c r="BU11689" s="4">
        <f t="shared" si="730"/>
        <v>0</v>
      </c>
      <c r="BV11689" s="4">
        <f t="shared" si="731"/>
        <v>0</v>
      </c>
      <c r="BW11689" s="23"/>
      <c r="BX11689" s="4">
        <f t="shared" si="732"/>
        <v>1</v>
      </c>
      <c r="BY11689" s="4">
        <f t="shared" si="733"/>
        <v>1</v>
      </c>
    </row>
    <row r="11690" spans="1:77">
      <c r="A11690" s="23">
        <v>11685</v>
      </c>
      <c r="BT11690" s="23">
        <v>11685</v>
      </c>
      <c r="BU11690" s="4">
        <f t="shared" si="730"/>
        <v>0</v>
      </c>
      <c r="BV11690" s="4">
        <f t="shared" si="731"/>
        <v>0</v>
      </c>
      <c r="BW11690" s="23"/>
      <c r="BX11690" s="4">
        <f t="shared" si="732"/>
        <v>1</v>
      </c>
      <c r="BY11690" s="4">
        <f t="shared" si="733"/>
        <v>1</v>
      </c>
    </row>
    <row r="11691" spans="1:77">
      <c r="A11691" s="23">
        <v>11686</v>
      </c>
      <c r="BT11691" s="23">
        <v>11686</v>
      </c>
      <c r="BU11691" s="4">
        <f t="shared" si="730"/>
        <v>0</v>
      </c>
      <c r="BV11691" s="4">
        <f t="shared" si="731"/>
        <v>0</v>
      </c>
      <c r="BW11691" s="23"/>
      <c r="BX11691" s="4">
        <f t="shared" si="732"/>
        <v>1</v>
      </c>
      <c r="BY11691" s="4">
        <f t="shared" si="733"/>
        <v>1</v>
      </c>
    </row>
    <row r="11692" spans="1:77">
      <c r="A11692" s="23">
        <v>11687</v>
      </c>
      <c r="BT11692" s="23">
        <v>11687</v>
      </c>
      <c r="BU11692" s="4">
        <f t="shared" si="730"/>
        <v>0</v>
      </c>
      <c r="BV11692" s="4">
        <f t="shared" si="731"/>
        <v>0</v>
      </c>
      <c r="BW11692" s="23"/>
      <c r="BX11692" s="4">
        <f t="shared" si="732"/>
        <v>1</v>
      </c>
      <c r="BY11692" s="4">
        <f t="shared" si="733"/>
        <v>1</v>
      </c>
    </row>
    <row r="11693" spans="1:77">
      <c r="A11693" s="23">
        <v>11688</v>
      </c>
      <c r="BT11693" s="23">
        <v>11688</v>
      </c>
      <c r="BU11693" s="4">
        <f t="shared" si="730"/>
        <v>0</v>
      </c>
      <c r="BV11693" s="4">
        <f t="shared" si="731"/>
        <v>0</v>
      </c>
      <c r="BW11693" s="23"/>
      <c r="BX11693" s="4">
        <f t="shared" si="732"/>
        <v>1</v>
      </c>
      <c r="BY11693" s="4">
        <f t="shared" si="733"/>
        <v>1</v>
      </c>
    </row>
    <row r="11694" spans="1:77">
      <c r="A11694" s="23">
        <v>11689</v>
      </c>
      <c r="BT11694" s="23">
        <v>11689</v>
      </c>
      <c r="BU11694" s="4">
        <f t="shared" si="730"/>
        <v>0</v>
      </c>
      <c r="BV11694" s="4">
        <f t="shared" si="731"/>
        <v>0</v>
      </c>
      <c r="BW11694" s="23"/>
      <c r="BX11694" s="4">
        <f t="shared" si="732"/>
        <v>1</v>
      </c>
      <c r="BY11694" s="4">
        <f t="shared" si="733"/>
        <v>1</v>
      </c>
    </row>
    <row r="11695" spans="1:77">
      <c r="A11695" s="23">
        <v>11690</v>
      </c>
      <c r="BT11695" s="23">
        <v>11690</v>
      </c>
      <c r="BU11695" s="4">
        <f t="shared" si="730"/>
        <v>0</v>
      </c>
      <c r="BV11695" s="4">
        <f t="shared" si="731"/>
        <v>0</v>
      </c>
      <c r="BW11695" s="23"/>
      <c r="BX11695" s="4">
        <f t="shared" si="732"/>
        <v>1</v>
      </c>
      <c r="BY11695" s="4">
        <f t="shared" si="733"/>
        <v>1</v>
      </c>
    </row>
    <row r="11696" spans="1:77">
      <c r="A11696" s="23">
        <v>11691</v>
      </c>
      <c r="BT11696" s="23">
        <v>11691</v>
      </c>
      <c r="BU11696" s="4">
        <f t="shared" si="730"/>
        <v>0</v>
      </c>
      <c r="BV11696" s="4">
        <f t="shared" si="731"/>
        <v>0</v>
      </c>
      <c r="BW11696" s="23"/>
      <c r="BX11696" s="4">
        <f t="shared" si="732"/>
        <v>1</v>
      </c>
      <c r="BY11696" s="4">
        <f t="shared" si="733"/>
        <v>1</v>
      </c>
    </row>
    <row r="11697" spans="1:77">
      <c r="A11697" s="23">
        <v>11692</v>
      </c>
      <c r="BT11697" s="23">
        <v>11692</v>
      </c>
      <c r="BU11697" s="4">
        <f t="shared" si="730"/>
        <v>0</v>
      </c>
      <c r="BV11697" s="4">
        <f t="shared" si="731"/>
        <v>0</v>
      </c>
      <c r="BW11697" s="23"/>
      <c r="BX11697" s="4">
        <f t="shared" si="732"/>
        <v>1</v>
      </c>
      <c r="BY11697" s="4">
        <f t="shared" si="733"/>
        <v>1</v>
      </c>
    </row>
    <row r="11698" spans="1:77">
      <c r="A11698" s="23">
        <v>11693</v>
      </c>
      <c r="BT11698" s="23">
        <v>11693</v>
      </c>
      <c r="BU11698" s="4">
        <f t="shared" si="730"/>
        <v>0</v>
      </c>
      <c r="BV11698" s="4">
        <f t="shared" si="731"/>
        <v>0</v>
      </c>
      <c r="BW11698" s="23"/>
      <c r="BX11698" s="4">
        <f t="shared" si="732"/>
        <v>1</v>
      </c>
      <c r="BY11698" s="4">
        <f t="shared" si="733"/>
        <v>1</v>
      </c>
    </row>
    <row r="11699" spans="1:77">
      <c r="A11699" s="23">
        <v>11694</v>
      </c>
      <c r="BT11699" s="23">
        <v>11694</v>
      </c>
      <c r="BU11699" s="4">
        <f t="shared" si="730"/>
        <v>0</v>
      </c>
      <c r="BV11699" s="4">
        <f t="shared" si="731"/>
        <v>0</v>
      </c>
      <c r="BW11699" s="23"/>
      <c r="BX11699" s="4">
        <f t="shared" si="732"/>
        <v>1</v>
      </c>
      <c r="BY11699" s="4">
        <f t="shared" si="733"/>
        <v>1</v>
      </c>
    </row>
    <row r="11700" spans="1:77">
      <c r="A11700" s="23">
        <v>11695</v>
      </c>
      <c r="BT11700" s="23">
        <v>11695</v>
      </c>
      <c r="BU11700" s="4">
        <f t="shared" si="730"/>
        <v>0</v>
      </c>
      <c r="BV11700" s="4">
        <f t="shared" si="731"/>
        <v>0</v>
      </c>
      <c r="BW11700" s="23"/>
      <c r="BX11700" s="4">
        <f t="shared" si="732"/>
        <v>1</v>
      </c>
      <c r="BY11700" s="4">
        <f t="shared" si="733"/>
        <v>1</v>
      </c>
    </row>
    <row r="11701" spans="1:77">
      <c r="A11701" s="23">
        <v>11696</v>
      </c>
      <c r="BT11701" s="23">
        <v>11696</v>
      </c>
      <c r="BU11701" s="4">
        <f t="shared" si="730"/>
        <v>0</v>
      </c>
      <c r="BV11701" s="4">
        <f t="shared" si="731"/>
        <v>0</v>
      </c>
      <c r="BW11701" s="23"/>
      <c r="BX11701" s="4">
        <f t="shared" si="732"/>
        <v>1</v>
      </c>
      <c r="BY11701" s="4">
        <f t="shared" si="733"/>
        <v>1</v>
      </c>
    </row>
    <row r="11702" spans="1:77">
      <c r="A11702" s="23">
        <v>11697</v>
      </c>
      <c r="BT11702" s="23">
        <v>11697</v>
      </c>
      <c r="BU11702" s="4">
        <f t="shared" si="730"/>
        <v>0</v>
      </c>
      <c r="BV11702" s="4">
        <f t="shared" si="731"/>
        <v>0</v>
      </c>
      <c r="BW11702" s="23"/>
      <c r="BX11702" s="4">
        <f t="shared" si="732"/>
        <v>1</v>
      </c>
      <c r="BY11702" s="4">
        <f t="shared" si="733"/>
        <v>1</v>
      </c>
    </row>
    <row r="11703" spans="1:77">
      <c r="A11703" s="23">
        <v>11698</v>
      </c>
      <c r="BT11703" s="23">
        <v>11698</v>
      </c>
      <c r="BU11703" s="4">
        <f t="shared" si="730"/>
        <v>0</v>
      </c>
      <c r="BV11703" s="4">
        <f t="shared" si="731"/>
        <v>0</v>
      </c>
      <c r="BW11703" s="23"/>
      <c r="BX11703" s="4">
        <f t="shared" si="732"/>
        <v>1</v>
      </c>
      <c r="BY11703" s="4">
        <f t="shared" si="733"/>
        <v>1</v>
      </c>
    </row>
    <row r="11704" spans="1:77">
      <c r="A11704" s="23">
        <v>11699</v>
      </c>
      <c r="BT11704" s="23">
        <v>11699</v>
      </c>
      <c r="BU11704" s="4">
        <f t="shared" si="730"/>
        <v>0</v>
      </c>
      <c r="BV11704" s="4">
        <f t="shared" si="731"/>
        <v>0</v>
      </c>
      <c r="BW11704" s="23"/>
      <c r="BX11704" s="4">
        <f t="shared" si="732"/>
        <v>1</v>
      </c>
      <c r="BY11704" s="4">
        <f t="shared" si="733"/>
        <v>1</v>
      </c>
    </row>
    <row r="11705" spans="1:77">
      <c r="A11705" s="23">
        <v>11700</v>
      </c>
      <c r="BT11705" s="23">
        <v>11700</v>
      </c>
      <c r="BU11705" s="4">
        <f t="shared" si="730"/>
        <v>0</v>
      </c>
      <c r="BV11705" s="4">
        <f t="shared" si="731"/>
        <v>0</v>
      </c>
      <c r="BW11705" s="23"/>
      <c r="BX11705" s="4">
        <f t="shared" si="732"/>
        <v>1</v>
      </c>
      <c r="BY11705" s="4">
        <f t="shared" si="733"/>
        <v>1</v>
      </c>
    </row>
    <row r="11706" spans="1:77">
      <c r="A11706" s="23">
        <v>11701</v>
      </c>
      <c r="BT11706" s="23">
        <v>11701</v>
      </c>
      <c r="BU11706" s="4">
        <f t="shared" si="730"/>
        <v>0</v>
      </c>
      <c r="BV11706" s="4">
        <f t="shared" si="731"/>
        <v>0</v>
      </c>
      <c r="BW11706" s="23"/>
      <c r="BX11706" s="4">
        <f t="shared" si="732"/>
        <v>1</v>
      </c>
      <c r="BY11706" s="4">
        <f t="shared" si="733"/>
        <v>1</v>
      </c>
    </row>
    <row r="11707" spans="1:77">
      <c r="A11707" s="23">
        <v>11702</v>
      </c>
      <c r="BT11707" s="23">
        <v>11702</v>
      </c>
      <c r="BU11707" s="4">
        <f t="shared" si="730"/>
        <v>0</v>
      </c>
      <c r="BV11707" s="4">
        <f t="shared" si="731"/>
        <v>0</v>
      </c>
      <c r="BW11707" s="23"/>
      <c r="BX11707" s="4">
        <f t="shared" si="732"/>
        <v>1</v>
      </c>
      <c r="BY11707" s="4">
        <f t="shared" si="733"/>
        <v>1</v>
      </c>
    </row>
    <row r="11708" spans="1:77">
      <c r="A11708" s="23">
        <v>11703</v>
      </c>
      <c r="BT11708" s="23">
        <v>11703</v>
      </c>
      <c r="BU11708" s="4">
        <f t="shared" si="730"/>
        <v>0</v>
      </c>
      <c r="BV11708" s="4">
        <f t="shared" si="731"/>
        <v>0</v>
      </c>
      <c r="BW11708" s="23"/>
      <c r="BX11708" s="4">
        <f t="shared" si="732"/>
        <v>1</v>
      </c>
      <c r="BY11708" s="4">
        <f t="shared" si="733"/>
        <v>1</v>
      </c>
    </row>
    <row r="11709" spans="1:77">
      <c r="A11709" s="23">
        <v>11704</v>
      </c>
      <c r="BT11709" s="23">
        <v>11704</v>
      </c>
      <c r="BU11709" s="4">
        <f t="shared" si="730"/>
        <v>0</v>
      </c>
      <c r="BV11709" s="4">
        <f t="shared" si="731"/>
        <v>0</v>
      </c>
      <c r="BW11709" s="23"/>
      <c r="BX11709" s="4">
        <f t="shared" si="732"/>
        <v>1</v>
      </c>
      <c r="BY11709" s="4">
        <f t="shared" si="733"/>
        <v>1</v>
      </c>
    </row>
    <row r="11710" spans="1:77">
      <c r="A11710" s="23">
        <v>11705</v>
      </c>
      <c r="BT11710" s="23">
        <v>11705</v>
      </c>
      <c r="BU11710" s="4">
        <f t="shared" si="730"/>
        <v>0</v>
      </c>
      <c r="BV11710" s="4">
        <f t="shared" si="731"/>
        <v>0</v>
      </c>
      <c r="BW11710" s="23"/>
      <c r="BX11710" s="4">
        <f t="shared" si="732"/>
        <v>1</v>
      </c>
      <c r="BY11710" s="4">
        <f t="shared" si="733"/>
        <v>1</v>
      </c>
    </row>
    <row r="11711" spans="1:77">
      <c r="A11711" s="23">
        <v>11706</v>
      </c>
      <c r="BT11711" s="23">
        <v>11706</v>
      </c>
      <c r="BU11711" s="4">
        <f t="shared" si="730"/>
        <v>0</v>
      </c>
      <c r="BV11711" s="4">
        <f t="shared" si="731"/>
        <v>0</v>
      </c>
      <c r="BW11711" s="23"/>
      <c r="BX11711" s="4">
        <f t="shared" si="732"/>
        <v>1</v>
      </c>
      <c r="BY11711" s="4">
        <f t="shared" si="733"/>
        <v>1</v>
      </c>
    </row>
    <row r="11712" spans="1:77">
      <c r="A11712" s="23">
        <v>11707</v>
      </c>
      <c r="BT11712" s="23">
        <v>11707</v>
      </c>
      <c r="BU11712" s="4">
        <f t="shared" si="730"/>
        <v>0</v>
      </c>
      <c r="BV11712" s="4">
        <f t="shared" si="731"/>
        <v>0</v>
      </c>
      <c r="BW11712" s="23"/>
      <c r="BX11712" s="4">
        <f t="shared" si="732"/>
        <v>1</v>
      </c>
      <c r="BY11712" s="4">
        <f t="shared" si="733"/>
        <v>1</v>
      </c>
    </row>
    <row r="11713" spans="1:77">
      <c r="A11713" s="23">
        <v>11708</v>
      </c>
      <c r="BT11713" s="23">
        <v>11708</v>
      </c>
      <c r="BU11713" s="4">
        <f t="shared" si="730"/>
        <v>0</v>
      </c>
      <c r="BV11713" s="4">
        <f t="shared" si="731"/>
        <v>0</v>
      </c>
      <c r="BW11713" s="23"/>
      <c r="BX11713" s="4">
        <f t="shared" si="732"/>
        <v>1</v>
      </c>
      <c r="BY11713" s="4">
        <f t="shared" si="733"/>
        <v>1</v>
      </c>
    </row>
    <row r="11714" spans="1:77">
      <c r="A11714" s="23">
        <v>11709</v>
      </c>
      <c r="BT11714" s="23">
        <v>11709</v>
      </c>
      <c r="BU11714" s="4">
        <f t="shared" si="730"/>
        <v>0</v>
      </c>
      <c r="BV11714" s="4">
        <f t="shared" si="731"/>
        <v>0</v>
      </c>
      <c r="BW11714" s="23"/>
      <c r="BX11714" s="4">
        <f t="shared" si="732"/>
        <v>1</v>
      </c>
      <c r="BY11714" s="4">
        <f t="shared" si="733"/>
        <v>1</v>
      </c>
    </row>
    <row r="11715" spans="1:77">
      <c r="A11715" s="23">
        <v>11710</v>
      </c>
      <c r="BT11715" s="23">
        <v>11710</v>
      </c>
      <c r="BU11715" s="4">
        <f t="shared" si="730"/>
        <v>0</v>
      </c>
      <c r="BV11715" s="4">
        <f t="shared" si="731"/>
        <v>0</v>
      </c>
      <c r="BW11715" s="23"/>
      <c r="BX11715" s="4">
        <f t="shared" si="732"/>
        <v>1</v>
      </c>
      <c r="BY11715" s="4">
        <f t="shared" si="733"/>
        <v>1</v>
      </c>
    </row>
    <row r="11716" spans="1:77">
      <c r="A11716" s="23">
        <v>11711</v>
      </c>
      <c r="BT11716" s="23">
        <v>11711</v>
      </c>
      <c r="BU11716" s="4">
        <f t="shared" si="730"/>
        <v>0</v>
      </c>
      <c r="BV11716" s="4">
        <f t="shared" si="731"/>
        <v>0</v>
      </c>
      <c r="BW11716" s="23"/>
      <c r="BX11716" s="4">
        <f t="shared" si="732"/>
        <v>1</v>
      </c>
      <c r="BY11716" s="4">
        <f t="shared" si="733"/>
        <v>1</v>
      </c>
    </row>
    <row r="11717" spans="1:77">
      <c r="A11717" s="23">
        <v>11712</v>
      </c>
      <c r="BT11717" s="23">
        <v>11712</v>
      </c>
      <c r="BU11717" s="4">
        <f t="shared" si="730"/>
        <v>0</v>
      </c>
      <c r="BV11717" s="4">
        <f t="shared" si="731"/>
        <v>0</v>
      </c>
      <c r="BW11717" s="23"/>
      <c r="BX11717" s="4">
        <f t="shared" si="732"/>
        <v>1</v>
      </c>
      <c r="BY11717" s="4">
        <f t="shared" si="733"/>
        <v>1</v>
      </c>
    </row>
    <row r="11718" spans="1:77">
      <c r="A11718" s="23">
        <v>11713</v>
      </c>
      <c r="BT11718" s="23">
        <v>11713</v>
      </c>
      <c r="BU11718" s="4">
        <f t="shared" si="730"/>
        <v>0</v>
      </c>
      <c r="BV11718" s="4">
        <f t="shared" si="731"/>
        <v>0</v>
      </c>
      <c r="BW11718" s="23"/>
      <c r="BX11718" s="4">
        <f t="shared" si="732"/>
        <v>1</v>
      </c>
      <c r="BY11718" s="4">
        <f t="shared" si="733"/>
        <v>1</v>
      </c>
    </row>
    <row r="11719" spans="1:77">
      <c r="A11719" s="23">
        <v>11714</v>
      </c>
      <c r="BT11719" s="23">
        <v>11714</v>
      </c>
      <c r="BU11719" s="4">
        <f t="shared" ref="BU11719:BU11782" si="734">BP11719*$BV$1-BQ11719</f>
        <v>0</v>
      </c>
      <c r="BV11719" s="4">
        <f t="shared" ref="BV11719:BV11782" si="735">BR11719*$BV$1-BS11719</f>
        <v>0</v>
      </c>
      <c r="BW11719" s="23"/>
      <c r="BX11719" s="4">
        <f t="shared" si="732"/>
        <v>1</v>
      </c>
      <c r="BY11719" s="4">
        <f t="shared" si="733"/>
        <v>1</v>
      </c>
    </row>
    <row r="11720" spans="1:77">
      <c r="A11720" s="23">
        <v>11715</v>
      </c>
      <c r="BT11720" s="23">
        <v>11715</v>
      </c>
      <c r="BU11720" s="4">
        <f t="shared" si="734"/>
        <v>0</v>
      </c>
      <c r="BV11720" s="4">
        <f t="shared" si="735"/>
        <v>0</v>
      </c>
      <c r="BW11720" s="23"/>
      <c r="BX11720" s="4">
        <f t="shared" si="732"/>
        <v>1</v>
      </c>
      <c r="BY11720" s="4">
        <f t="shared" si="733"/>
        <v>1</v>
      </c>
    </row>
    <row r="11721" spans="1:77">
      <c r="A11721" s="23">
        <v>11716</v>
      </c>
      <c r="BT11721" s="23">
        <v>11716</v>
      </c>
      <c r="BU11721" s="4">
        <f t="shared" si="734"/>
        <v>0</v>
      </c>
      <c r="BV11721" s="4">
        <f t="shared" si="735"/>
        <v>0</v>
      </c>
      <c r="BW11721" s="23"/>
      <c r="BX11721" s="4">
        <f t="shared" si="732"/>
        <v>1</v>
      </c>
      <c r="BY11721" s="4">
        <f t="shared" si="733"/>
        <v>1</v>
      </c>
    </row>
    <row r="11722" spans="1:77">
      <c r="A11722" s="23">
        <v>11717</v>
      </c>
      <c r="BT11722" s="23">
        <v>11717</v>
      </c>
      <c r="BU11722" s="4">
        <f t="shared" si="734"/>
        <v>0</v>
      </c>
      <c r="BV11722" s="4">
        <f t="shared" si="735"/>
        <v>0</v>
      </c>
      <c r="BW11722" s="23"/>
      <c r="BX11722" s="4">
        <f t="shared" si="732"/>
        <v>1</v>
      </c>
      <c r="BY11722" s="4">
        <f t="shared" si="733"/>
        <v>1</v>
      </c>
    </row>
    <row r="11723" spans="1:77">
      <c r="A11723" s="23">
        <v>11718</v>
      </c>
      <c r="BT11723" s="23">
        <v>11718</v>
      </c>
      <c r="BU11723" s="4">
        <f t="shared" si="734"/>
        <v>0</v>
      </c>
      <c r="BV11723" s="4">
        <f t="shared" si="735"/>
        <v>0</v>
      </c>
      <c r="BW11723" s="23"/>
      <c r="BX11723" s="4">
        <f t="shared" si="732"/>
        <v>1</v>
      </c>
      <c r="BY11723" s="4">
        <f t="shared" si="733"/>
        <v>1</v>
      </c>
    </row>
    <row r="11724" spans="1:77">
      <c r="A11724" s="23">
        <v>11719</v>
      </c>
      <c r="BT11724" s="23">
        <v>11719</v>
      </c>
      <c r="BU11724" s="4">
        <f t="shared" si="734"/>
        <v>0</v>
      </c>
      <c r="BV11724" s="4">
        <f t="shared" si="735"/>
        <v>0</v>
      </c>
      <c r="BW11724" s="23"/>
      <c r="BX11724" s="4">
        <f t="shared" si="732"/>
        <v>1</v>
      </c>
      <c r="BY11724" s="4">
        <f t="shared" si="733"/>
        <v>1</v>
      </c>
    </row>
    <row r="11725" spans="1:77">
      <c r="A11725" s="23">
        <v>11720</v>
      </c>
      <c r="BT11725" s="23">
        <v>11720</v>
      </c>
      <c r="BU11725" s="4">
        <f t="shared" si="734"/>
        <v>0</v>
      </c>
      <c r="BV11725" s="4">
        <f t="shared" si="735"/>
        <v>0</v>
      </c>
      <c r="BW11725" s="23"/>
      <c r="BX11725" s="4">
        <f t="shared" si="732"/>
        <v>1</v>
      </c>
      <c r="BY11725" s="4">
        <f t="shared" si="733"/>
        <v>1</v>
      </c>
    </row>
    <row r="11726" spans="1:77">
      <c r="A11726" s="23">
        <v>11721</v>
      </c>
      <c r="BT11726" s="23">
        <v>11721</v>
      </c>
      <c r="BU11726" s="4">
        <f t="shared" si="734"/>
        <v>0</v>
      </c>
      <c r="BV11726" s="4">
        <f t="shared" si="735"/>
        <v>0</v>
      </c>
      <c r="BW11726" s="23"/>
      <c r="BX11726" s="4">
        <f t="shared" si="732"/>
        <v>1</v>
      </c>
      <c r="BY11726" s="4">
        <f t="shared" si="733"/>
        <v>1</v>
      </c>
    </row>
    <row r="11727" spans="1:77">
      <c r="A11727" s="23">
        <v>11722</v>
      </c>
      <c r="BT11727" s="23">
        <v>11722</v>
      </c>
      <c r="BU11727" s="4">
        <f t="shared" si="734"/>
        <v>0</v>
      </c>
      <c r="BV11727" s="4">
        <f t="shared" si="735"/>
        <v>0</v>
      </c>
      <c r="BW11727" s="23"/>
      <c r="BX11727" s="4">
        <f t="shared" si="732"/>
        <v>1</v>
      </c>
      <c r="BY11727" s="4">
        <f t="shared" si="733"/>
        <v>1</v>
      </c>
    </row>
    <row r="11728" spans="1:77">
      <c r="A11728" s="23">
        <v>11723</v>
      </c>
      <c r="BT11728" s="23">
        <v>11723</v>
      </c>
      <c r="BU11728" s="4">
        <f t="shared" si="734"/>
        <v>0</v>
      </c>
      <c r="BV11728" s="4">
        <f t="shared" si="735"/>
        <v>0</v>
      </c>
      <c r="BW11728" s="23"/>
      <c r="BX11728" s="4">
        <f t="shared" si="732"/>
        <v>1</v>
      </c>
      <c r="BY11728" s="4">
        <f t="shared" si="733"/>
        <v>1</v>
      </c>
    </row>
    <row r="11729" spans="1:77">
      <c r="A11729" s="23">
        <v>11724</v>
      </c>
      <c r="BT11729" s="23">
        <v>11724</v>
      </c>
      <c r="BU11729" s="4">
        <f t="shared" si="734"/>
        <v>0</v>
      </c>
      <c r="BV11729" s="4">
        <f t="shared" si="735"/>
        <v>0</v>
      </c>
      <c r="BW11729" s="23"/>
      <c r="BX11729" s="4">
        <f t="shared" si="732"/>
        <v>1</v>
      </c>
      <c r="BY11729" s="4">
        <f t="shared" si="733"/>
        <v>1</v>
      </c>
    </row>
    <row r="11730" spans="1:77">
      <c r="A11730" s="23">
        <v>11725</v>
      </c>
      <c r="BT11730" s="23">
        <v>11725</v>
      </c>
      <c r="BU11730" s="4">
        <f t="shared" si="734"/>
        <v>0</v>
      </c>
      <c r="BV11730" s="4">
        <f t="shared" si="735"/>
        <v>0</v>
      </c>
      <c r="BW11730" s="23"/>
      <c r="BX11730" s="4">
        <f t="shared" si="732"/>
        <v>1</v>
      </c>
      <c r="BY11730" s="4">
        <f t="shared" si="733"/>
        <v>1</v>
      </c>
    </row>
    <row r="11731" spans="1:77">
      <c r="A11731" s="23">
        <v>11726</v>
      </c>
      <c r="BT11731" s="23">
        <v>11726</v>
      </c>
      <c r="BU11731" s="4">
        <f t="shared" si="734"/>
        <v>0</v>
      </c>
      <c r="BV11731" s="4">
        <f t="shared" si="735"/>
        <v>0</v>
      </c>
      <c r="BW11731" s="23"/>
      <c r="BX11731" s="4">
        <f t="shared" si="732"/>
        <v>1</v>
      </c>
      <c r="BY11731" s="4">
        <f t="shared" si="733"/>
        <v>1</v>
      </c>
    </row>
    <row r="11732" spans="1:77">
      <c r="A11732" s="23">
        <v>11727</v>
      </c>
      <c r="BT11732" s="23">
        <v>11727</v>
      </c>
      <c r="BU11732" s="4">
        <f t="shared" si="734"/>
        <v>0</v>
      </c>
      <c r="BV11732" s="4">
        <f t="shared" si="735"/>
        <v>0</v>
      </c>
      <c r="BW11732" s="23"/>
      <c r="BX11732" s="4">
        <f t="shared" si="732"/>
        <v>1</v>
      </c>
      <c r="BY11732" s="4">
        <f t="shared" si="733"/>
        <v>1</v>
      </c>
    </row>
    <row r="11733" spans="1:77">
      <c r="A11733" s="23">
        <v>11728</v>
      </c>
      <c r="BT11733" s="23">
        <v>11728</v>
      </c>
      <c r="BU11733" s="4">
        <f t="shared" si="734"/>
        <v>0</v>
      </c>
      <c r="BV11733" s="4">
        <f t="shared" si="735"/>
        <v>0</v>
      </c>
      <c r="BW11733" s="23"/>
      <c r="BX11733" s="4">
        <f t="shared" si="732"/>
        <v>1</v>
      </c>
      <c r="BY11733" s="4">
        <f t="shared" si="733"/>
        <v>1</v>
      </c>
    </row>
    <row r="11734" spans="1:77">
      <c r="A11734" s="23">
        <v>11729</v>
      </c>
      <c r="BT11734" s="23">
        <v>11729</v>
      </c>
      <c r="BU11734" s="4">
        <f t="shared" si="734"/>
        <v>0</v>
      </c>
      <c r="BV11734" s="4">
        <f t="shared" si="735"/>
        <v>0</v>
      </c>
      <c r="BW11734" s="23"/>
      <c r="BX11734" s="4">
        <f t="shared" ref="BX11734:BX11797" si="736">IF(BU11734=MAX($BU11734:$BV11734),1,0)</f>
        <v>1</v>
      </c>
      <c r="BY11734" s="4">
        <f t="shared" ref="BY11734:BY11797" si="737">IF(BV11734=MAX($BU11734:$BV11734),1,0)</f>
        <v>1</v>
      </c>
    </row>
    <row r="11735" spans="1:77">
      <c r="A11735" s="23">
        <v>11730</v>
      </c>
      <c r="BT11735" s="23">
        <v>11730</v>
      </c>
      <c r="BU11735" s="4">
        <f t="shared" si="734"/>
        <v>0</v>
      </c>
      <c r="BV11735" s="4">
        <f t="shared" si="735"/>
        <v>0</v>
      </c>
      <c r="BW11735" s="23"/>
      <c r="BX11735" s="4">
        <f t="shared" si="736"/>
        <v>1</v>
      </c>
      <c r="BY11735" s="4">
        <f t="shared" si="737"/>
        <v>1</v>
      </c>
    </row>
    <row r="11736" spans="1:77">
      <c r="A11736" s="23">
        <v>11731</v>
      </c>
      <c r="BT11736" s="23">
        <v>11731</v>
      </c>
      <c r="BU11736" s="4">
        <f t="shared" si="734"/>
        <v>0</v>
      </c>
      <c r="BV11736" s="4">
        <f t="shared" si="735"/>
        <v>0</v>
      </c>
      <c r="BW11736" s="23"/>
      <c r="BX11736" s="4">
        <f t="shared" si="736"/>
        <v>1</v>
      </c>
      <c r="BY11736" s="4">
        <f t="shared" si="737"/>
        <v>1</v>
      </c>
    </row>
    <row r="11737" spans="1:77">
      <c r="A11737" s="23">
        <v>11732</v>
      </c>
      <c r="BT11737" s="23">
        <v>11732</v>
      </c>
      <c r="BU11737" s="4">
        <f t="shared" si="734"/>
        <v>0</v>
      </c>
      <c r="BV11737" s="4">
        <f t="shared" si="735"/>
        <v>0</v>
      </c>
      <c r="BW11737" s="23"/>
      <c r="BX11737" s="4">
        <f t="shared" si="736"/>
        <v>1</v>
      </c>
      <c r="BY11737" s="4">
        <f t="shared" si="737"/>
        <v>1</v>
      </c>
    </row>
    <row r="11738" spans="1:77">
      <c r="A11738" s="23">
        <v>11733</v>
      </c>
      <c r="BT11738" s="23">
        <v>11733</v>
      </c>
      <c r="BU11738" s="4">
        <f t="shared" si="734"/>
        <v>0</v>
      </c>
      <c r="BV11738" s="4">
        <f t="shared" si="735"/>
        <v>0</v>
      </c>
      <c r="BW11738" s="23"/>
      <c r="BX11738" s="4">
        <f t="shared" si="736"/>
        <v>1</v>
      </c>
      <c r="BY11738" s="4">
        <f t="shared" si="737"/>
        <v>1</v>
      </c>
    </row>
    <row r="11739" spans="1:77">
      <c r="A11739" s="23">
        <v>11734</v>
      </c>
      <c r="BT11739" s="23">
        <v>11734</v>
      </c>
      <c r="BU11739" s="4">
        <f t="shared" si="734"/>
        <v>0</v>
      </c>
      <c r="BV11739" s="4">
        <f t="shared" si="735"/>
        <v>0</v>
      </c>
      <c r="BW11739" s="23"/>
      <c r="BX11739" s="4">
        <f t="shared" si="736"/>
        <v>1</v>
      </c>
      <c r="BY11739" s="4">
        <f t="shared" si="737"/>
        <v>1</v>
      </c>
    </row>
    <row r="11740" spans="1:77">
      <c r="A11740" s="23">
        <v>11735</v>
      </c>
      <c r="BT11740" s="23">
        <v>11735</v>
      </c>
      <c r="BU11740" s="4">
        <f t="shared" si="734"/>
        <v>0</v>
      </c>
      <c r="BV11740" s="4">
        <f t="shared" si="735"/>
        <v>0</v>
      </c>
      <c r="BW11740" s="23"/>
      <c r="BX11740" s="4">
        <f t="shared" si="736"/>
        <v>1</v>
      </c>
      <c r="BY11740" s="4">
        <f t="shared" si="737"/>
        <v>1</v>
      </c>
    </row>
    <row r="11741" spans="1:77">
      <c r="A11741" s="23">
        <v>11736</v>
      </c>
      <c r="BT11741" s="23">
        <v>11736</v>
      </c>
      <c r="BU11741" s="4">
        <f t="shared" si="734"/>
        <v>0</v>
      </c>
      <c r="BV11741" s="4">
        <f t="shared" si="735"/>
        <v>0</v>
      </c>
      <c r="BW11741" s="23"/>
      <c r="BX11741" s="4">
        <f t="shared" si="736"/>
        <v>1</v>
      </c>
      <c r="BY11741" s="4">
        <f t="shared" si="737"/>
        <v>1</v>
      </c>
    </row>
    <row r="11742" spans="1:77">
      <c r="A11742" s="23">
        <v>11737</v>
      </c>
      <c r="BT11742" s="23">
        <v>11737</v>
      </c>
      <c r="BU11742" s="4">
        <f t="shared" si="734"/>
        <v>0</v>
      </c>
      <c r="BV11742" s="4">
        <f t="shared" si="735"/>
        <v>0</v>
      </c>
      <c r="BW11742" s="23"/>
      <c r="BX11742" s="4">
        <f t="shared" si="736"/>
        <v>1</v>
      </c>
      <c r="BY11742" s="4">
        <f t="shared" si="737"/>
        <v>1</v>
      </c>
    </row>
    <row r="11743" spans="1:77">
      <c r="A11743" s="23">
        <v>11738</v>
      </c>
      <c r="BT11743" s="23">
        <v>11738</v>
      </c>
      <c r="BU11743" s="4">
        <f t="shared" si="734"/>
        <v>0</v>
      </c>
      <c r="BV11743" s="4">
        <f t="shared" si="735"/>
        <v>0</v>
      </c>
      <c r="BW11743" s="23"/>
      <c r="BX11743" s="4">
        <f t="shared" si="736"/>
        <v>1</v>
      </c>
      <c r="BY11743" s="4">
        <f t="shared" si="737"/>
        <v>1</v>
      </c>
    </row>
    <row r="11744" spans="1:77">
      <c r="A11744" s="23">
        <v>11739</v>
      </c>
      <c r="BT11744" s="23">
        <v>11739</v>
      </c>
      <c r="BU11744" s="4">
        <f t="shared" si="734"/>
        <v>0</v>
      </c>
      <c r="BV11744" s="4">
        <f t="shared" si="735"/>
        <v>0</v>
      </c>
      <c r="BW11744" s="23"/>
      <c r="BX11744" s="4">
        <f t="shared" si="736"/>
        <v>1</v>
      </c>
      <c r="BY11744" s="4">
        <f t="shared" si="737"/>
        <v>1</v>
      </c>
    </row>
    <row r="11745" spans="1:77">
      <c r="A11745" s="23">
        <v>11740</v>
      </c>
      <c r="BT11745" s="23">
        <v>11740</v>
      </c>
      <c r="BU11745" s="4">
        <f t="shared" si="734"/>
        <v>0</v>
      </c>
      <c r="BV11745" s="4">
        <f t="shared" si="735"/>
        <v>0</v>
      </c>
      <c r="BW11745" s="23"/>
      <c r="BX11745" s="4">
        <f t="shared" si="736"/>
        <v>1</v>
      </c>
      <c r="BY11745" s="4">
        <f t="shared" si="737"/>
        <v>1</v>
      </c>
    </row>
    <row r="11746" spans="1:77">
      <c r="A11746" s="23">
        <v>11741</v>
      </c>
      <c r="BT11746" s="23">
        <v>11741</v>
      </c>
      <c r="BU11746" s="4">
        <f t="shared" si="734"/>
        <v>0</v>
      </c>
      <c r="BV11746" s="4">
        <f t="shared" si="735"/>
        <v>0</v>
      </c>
      <c r="BW11746" s="23"/>
      <c r="BX11746" s="4">
        <f t="shared" si="736"/>
        <v>1</v>
      </c>
      <c r="BY11746" s="4">
        <f t="shared" si="737"/>
        <v>1</v>
      </c>
    </row>
    <row r="11747" spans="1:77">
      <c r="A11747" s="23">
        <v>11742</v>
      </c>
      <c r="BT11747" s="23">
        <v>11742</v>
      </c>
      <c r="BU11747" s="4">
        <f t="shared" si="734"/>
        <v>0</v>
      </c>
      <c r="BV11747" s="4">
        <f t="shared" si="735"/>
        <v>0</v>
      </c>
      <c r="BW11747" s="23"/>
      <c r="BX11747" s="4">
        <f t="shared" si="736"/>
        <v>1</v>
      </c>
      <c r="BY11747" s="4">
        <f t="shared" si="737"/>
        <v>1</v>
      </c>
    </row>
    <row r="11748" spans="1:77">
      <c r="A11748" s="23">
        <v>11743</v>
      </c>
      <c r="BT11748" s="23">
        <v>11743</v>
      </c>
      <c r="BU11748" s="4">
        <f t="shared" si="734"/>
        <v>0</v>
      </c>
      <c r="BV11748" s="4">
        <f t="shared" si="735"/>
        <v>0</v>
      </c>
      <c r="BW11748" s="23"/>
      <c r="BX11748" s="4">
        <f t="shared" si="736"/>
        <v>1</v>
      </c>
      <c r="BY11748" s="4">
        <f t="shared" si="737"/>
        <v>1</v>
      </c>
    </row>
    <row r="11749" spans="1:77">
      <c r="A11749" s="23">
        <v>11744</v>
      </c>
      <c r="BT11749" s="23">
        <v>11744</v>
      </c>
      <c r="BU11749" s="4">
        <f t="shared" si="734"/>
        <v>0</v>
      </c>
      <c r="BV11749" s="4">
        <f t="shared" si="735"/>
        <v>0</v>
      </c>
      <c r="BW11749" s="23"/>
      <c r="BX11749" s="4">
        <f t="shared" si="736"/>
        <v>1</v>
      </c>
      <c r="BY11749" s="4">
        <f t="shared" si="737"/>
        <v>1</v>
      </c>
    </row>
    <row r="11750" spans="1:77">
      <c r="A11750" s="23">
        <v>11745</v>
      </c>
      <c r="BT11750" s="23">
        <v>11745</v>
      </c>
      <c r="BU11750" s="4">
        <f t="shared" si="734"/>
        <v>0</v>
      </c>
      <c r="BV11750" s="4">
        <f t="shared" si="735"/>
        <v>0</v>
      </c>
      <c r="BW11750" s="23"/>
      <c r="BX11750" s="4">
        <f t="shared" si="736"/>
        <v>1</v>
      </c>
      <c r="BY11750" s="4">
        <f t="shared" si="737"/>
        <v>1</v>
      </c>
    </row>
    <row r="11751" spans="1:77">
      <c r="A11751" s="23">
        <v>11746</v>
      </c>
      <c r="BT11751" s="23">
        <v>11746</v>
      </c>
      <c r="BU11751" s="4">
        <f t="shared" si="734"/>
        <v>0</v>
      </c>
      <c r="BV11751" s="4">
        <f t="shared" si="735"/>
        <v>0</v>
      </c>
      <c r="BW11751" s="23"/>
      <c r="BX11751" s="4">
        <f t="shared" si="736"/>
        <v>1</v>
      </c>
      <c r="BY11751" s="4">
        <f t="shared" si="737"/>
        <v>1</v>
      </c>
    </row>
    <row r="11752" spans="1:77">
      <c r="A11752" s="23">
        <v>11747</v>
      </c>
      <c r="BT11752" s="23">
        <v>11747</v>
      </c>
      <c r="BU11752" s="4">
        <f t="shared" si="734"/>
        <v>0</v>
      </c>
      <c r="BV11752" s="4">
        <f t="shared" si="735"/>
        <v>0</v>
      </c>
      <c r="BW11752" s="23"/>
      <c r="BX11752" s="4">
        <f t="shared" si="736"/>
        <v>1</v>
      </c>
      <c r="BY11752" s="4">
        <f t="shared" si="737"/>
        <v>1</v>
      </c>
    </row>
    <row r="11753" spans="1:77">
      <c r="A11753" s="23">
        <v>11748</v>
      </c>
      <c r="BT11753" s="23">
        <v>11748</v>
      </c>
      <c r="BU11753" s="4">
        <f t="shared" si="734"/>
        <v>0</v>
      </c>
      <c r="BV11753" s="4">
        <f t="shared" si="735"/>
        <v>0</v>
      </c>
      <c r="BW11753" s="23"/>
      <c r="BX11753" s="4">
        <f t="shared" si="736"/>
        <v>1</v>
      </c>
      <c r="BY11753" s="4">
        <f t="shared" si="737"/>
        <v>1</v>
      </c>
    </row>
    <row r="11754" spans="1:77">
      <c r="A11754" s="23">
        <v>11749</v>
      </c>
      <c r="BT11754" s="23">
        <v>11749</v>
      </c>
      <c r="BU11754" s="4">
        <f t="shared" si="734"/>
        <v>0</v>
      </c>
      <c r="BV11754" s="4">
        <f t="shared" si="735"/>
        <v>0</v>
      </c>
      <c r="BW11754" s="23"/>
      <c r="BX11754" s="4">
        <f t="shared" si="736"/>
        <v>1</v>
      </c>
      <c r="BY11754" s="4">
        <f t="shared" si="737"/>
        <v>1</v>
      </c>
    </row>
    <row r="11755" spans="1:77">
      <c r="A11755" s="23">
        <v>11750</v>
      </c>
      <c r="BT11755" s="23">
        <v>11750</v>
      </c>
      <c r="BU11755" s="4">
        <f t="shared" si="734"/>
        <v>0</v>
      </c>
      <c r="BV11755" s="4">
        <f t="shared" si="735"/>
        <v>0</v>
      </c>
      <c r="BW11755" s="23"/>
      <c r="BX11755" s="4">
        <f t="shared" si="736"/>
        <v>1</v>
      </c>
      <c r="BY11755" s="4">
        <f t="shared" si="737"/>
        <v>1</v>
      </c>
    </row>
    <row r="11756" spans="1:77">
      <c r="A11756" s="23">
        <v>11751</v>
      </c>
      <c r="BT11756" s="23">
        <v>11751</v>
      </c>
      <c r="BU11756" s="4">
        <f t="shared" si="734"/>
        <v>0</v>
      </c>
      <c r="BV11756" s="4">
        <f t="shared" si="735"/>
        <v>0</v>
      </c>
      <c r="BW11756" s="23"/>
      <c r="BX11756" s="4">
        <f t="shared" si="736"/>
        <v>1</v>
      </c>
      <c r="BY11756" s="4">
        <f t="shared" si="737"/>
        <v>1</v>
      </c>
    </row>
    <row r="11757" spans="1:77">
      <c r="A11757" s="23">
        <v>11752</v>
      </c>
      <c r="BT11757" s="23">
        <v>11752</v>
      </c>
      <c r="BU11757" s="4">
        <f t="shared" si="734"/>
        <v>0</v>
      </c>
      <c r="BV11757" s="4">
        <f t="shared" si="735"/>
        <v>0</v>
      </c>
      <c r="BW11757" s="23"/>
      <c r="BX11757" s="4">
        <f t="shared" si="736"/>
        <v>1</v>
      </c>
      <c r="BY11757" s="4">
        <f t="shared" si="737"/>
        <v>1</v>
      </c>
    </row>
    <row r="11758" spans="1:77">
      <c r="A11758" s="23">
        <v>11753</v>
      </c>
      <c r="BT11758" s="23">
        <v>11753</v>
      </c>
      <c r="BU11758" s="4">
        <f t="shared" si="734"/>
        <v>0</v>
      </c>
      <c r="BV11758" s="4">
        <f t="shared" si="735"/>
        <v>0</v>
      </c>
      <c r="BW11758" s="23"/>
      <c r="BX11758" s="4">
        <f t="shared" si="736"/>
        <v>1</v>
      </c>
      <c r="BY11758" s="4">
        <f t="shared" si="737"/>
        <v>1</v>
      </c>
    </row>
    <row r="11759" spans="1:77">
      <c r="A11759" s="23">
        <v>11754</v>
      </c>
      <c r="BT11759" s="23">
        <v>11754</v>
      </c>
      <c r="BU11759" s="4">
        <f t="shared" si="734"/>
        <v>0</v>
      </c>
      <c r="BV11759" s="4">
        <f t="shared" si="735"/>
        <v>0</v>
      </c>
      <c r="BW11759" s="23"/>
      <c r="BX11759" s="4">
        <f t="shared" si="736"/>
        <v>1</v>
      </c>
      <c r="BY11759" s="4">
        <f t="shared" si="737"/>
        <v>1</v>
      </c>
    </row>
    <row r="11760" spans="1:77">
      <c r="A11760" s="23">
        <v>11755</v>
      </c>
      <c r="BT11760" s="23">
        <v>11755</v>
      </c>
      <c r="BU11760" s="4">
        <f t="shared" si="734"/>
        <v>0</v>
      </c>
      <c r="BV11760" s="4">
        <f t="shared" si="735"/>
        <v>0</v>
      </c>
      <c r="BW11760" s="23"/>
      <c r="BX11760" s="4">
        <f t="shared" si="736"/>
        <v>1</v>
      </c>
      <c r="BY11760" s="4">
        <f t="shared" si="737"/>
        <v>1</v>
      </c>
    </row>
    <row r="11761" spans="1:77">
      <c r="A11761" s="23">
        <v>11756</v>
      </c>
      <c r="BT11761" s="23">
        <v>11756</v>
      </c>
      <c r="BU11761" s="4">
        <f t="shared" si="734"/>
        <v>0</v>
      </c>
      <c r="BV11761" s="4">
        <f t="shared" si="735"/>
        <v>0</v>
      </c>
      <c r="BW11761" s="23"/>
      <c r="BX11761" s="4">
        <f t="shared" si="736"/>
        <v>1</v>
      </c>
      <c r="BY11761" s="4">
        <f t="shared" si="737"/>
        <v>1</v>
      </c>
    </row>
    <row r="11762" spans="1:77">
      <c r="A11762" s="23">
        <v>11757</v>
      </c>
      <c r="BT11762" s="23">
        <v>11757</v>
      </c>
      <c r="BU11762" s="4">
        <f t="shared" si="734"/>
        <v>0</v>
      </c>
      <c r="BV11762" s="4">
        <f t="shared" si="735"/>
        <v>0</v>
      </c>
      <c r="BW11762" s="23"/>
      <c r="BX11762" s="4">
        <f t="shared" si="736"/>
        <v>1</v>
      </c>
      <c r="BY11762" s="4">
        <f t="shared" si="737"/>
        <v>1</v>
      </c>
    </row>
    <row r="11763" spans="1:77">
      <c r="A11763" s="23">
        <v>11758</v>
      </c>
      <c r="BT11763" s="23">
        <v>11758</v>
      </c>
      <c r="BU11763" s="4">
        <f t="shared" si="734"/>
        <v>0</v>
      </c>
      <c r="BV11763" s="4">
        <f t="shared" si="735"/>
        <v>0</v>
      </c>
      <c r="BW11763" s="23"/>
      <c r="BX11763" s="4">
        <f t="shared" si="736"/>
        <v>1</v>
      </c>
      <c r="BY11763" s="4">
        <f t="shared" si="737"/>
        <v>1</v>
      </c>
    </row>
    <row r="11764" spans="1:77">
      <c r="A11764" s="23">
        <v>11759</v>
      </c>
      <c r="BT11764" s="23">
        <v>11759</v>
      </c>
      <c r="BU11764" s="4">
        <f t="shared" si="734"/>
        <v>0</v>
      </c>
      <c r="BV11764" s="4">
        <f t="shared" si="735"/>
        <v>0</v>
      </c>
      <c r="BW11764" s="23"/>
      <c r="BX11764" s="4">
        <f t="shared" si="736"/>
        <v>1</v>
      </c>
      <c r="BY11764" s="4">
        <f t="shared" si="737"/>
        <v>1</v>
      </c>
    </row>
    <row r="11765" spans="1:77">
      <c r="A11765" s="23">
        <v>11760</v>
      </c>
      <c r="BT11765" s="23">
        <v>11760</v>
      </c>
      <c r="BU11765" s="4">
        <f t="shared" si="734"/>
        <v>0</v>
      </c>
      <c r="BV11765" s="4">
        <f t="shared" si="735"/>
        <v>0</v>
      </c>
      <c r="BW11765" s="23"/>
      <c r="BX11765" s="4">
        <f t="shared" si="736"/>
        <v>1</v>
      </c>
      <c r="BY11765" s="4">
        <f t="shared" si="737"/>
        <v>1</v>
      </c>
    </row>
    <row r="11766" spans="1:77">
      <c r="A11766" s="23">
        <v>11761</v>
      </c>
      <c r="BT11766" s="23">
        <v>11761</v>
      </c>
      <c r="BU11766" s="4">
        <f t="shared" si="734"/>
        <v>0</v>
      </c>
      <c r="BV11766" s="4">
        <f t="shared" si="735"/>
        <v>0</v>
      </c>
      <c r="BW11766" s="23"/>
      <c r="BX11766" s="4">
        <f t="shared" si="736"/>
        <v>1</v>
      </c>
      <c r="BY11766" s="4">
        <f t="shared" si="737"/>
        <v>1</v>
      </c>
    </row>
    <row r="11767" spans="1:77">
      <c r="A11767" s="23">
        <v>11762</v>
      </c>
      <c r="BT11767" s="23">
        <v>11762</v>
      </c>
      <c r="BU11767" s="4">
        <f t="shared" si="734"/>
        <v>0</v>
      </c>
      <c r="BV11767" s="4">
        <f t="shared" si="735"/>
        <v>0</v>
      </c>
      <c r="BW11767" s="23"/>
      <c r="BX11767" s="4">
        <f t="shared" si="736"/>
        <v>1</v>
      </c>
      <c r="BY11767" s="4">
        <f t="shared" si="737"/>
        <v>1</v>
      </c>
    </row>
    <row r="11768" spans="1:77">
      <c r="A11768" s="23">
        <v>11763</v>
      </c>
      <c r="BT11768" s="23">
        <v>11763</v>
      </c>
      <c r="BU11768" s="4">
        <f t="shared" si="734"/>
        <v>0</v>
      </c>
      <c r="BV11768" s="4">
        <f t="shared" si="735"/>
        <v>0</v>
      </c>
      <c r="BW11768" s="23"/>
      <c r="BX11768" s="4">
        <f t="shared" si="736"/>
        <v>1</v>
      </c>
      <c r="BY11768" s="4">
        <f t="shared" si="737"/>
        <v>1</v>
      </c>
    </row>
    <row r="11769" spans="1:77">
      <c r="A11769" s="23">
        <v>11764</v>
      </c>
      <c r="BT11769" s="23">
        <v>11764</v>
      </c>
      <c r="BU11769" s="4">
        <f t="shared" si="734"/>
        <v>0</v>
      </c>
      <c r="BV11769" s="4">
        <f t="shared" si="735"/>
        <v>0</v>
      </c>
      <c r="BW11769" s="23"/>
      <c r="BX11769" s="4">
        <f t="shared" si="736"/>
        <v>1</v>
      </c>
      <c r="BY11769" s="4">
        <f t="shared" si="737"/>
        <v>1</v>
      </c>
    </row>
    <row r="11770" spans="1:77">
      <c r="A11770" s="23">
        <v>11765</v>
      </c>
      <c r="BT11770" s="23">
        <v>11765</v>
      </c>
      <c r="BU11770" s="4">
        <f t="shared" si="734"/>
        <v>0</v>
      </c>
      <c r="BV11770" s="4">
        <f t="shared" si="735"/>
        <v>0</v>
      </c>
      <c r="BW11770" s="23"/>
      <c r="BX11770" s="4">
        <f t="shared" si="736"/>
        <v>1</v>
      </c>
      <c r="BY11770" s="4">
        <f t="shared" si="737"/>
        <v>1</v>
      </c>
    </row>
    <row r="11771" spans="1:77">
      <c r="A11771" s="23">
        <v>11766</v>
      </c>
      <c r="BT11771" s="23">
        <v>11766</v>
      </c>
      <c r="BU11771" s="4">
        <f t="shared" si="734"/>
        <v>0</v>
      </c>
      <c r="BV11771" s="4">
        <f t="shared" si="735"/>
        <v>0</v>
      </c>
      <c r="BW11771" s="23"/>
      <c r="BX11771" s="4">
        <f t="shared" si="736"/>
        <v>1</v>
      </c>
      <c r="BY11771" s="4">
        <f t="shared" si="737"/>
        <v>1</v>
      </c>
    </row>
    <row r="11772" spans="1:77">
      <c r="A11772" s="23">
        <v>11767</v>
      </c>
      <c r="BT11772" s="23">
        <v>11767</v>
      </c>
      <c r="BU11772" s="4">
        <f t="shared" si="734"/>
        <v>0</v>
      </c>
      <c r="BV11772" s="4">
        <f t="shared" si="735"/>
        <v>0</v>
      </c>
      <c r="BW11772" s="23"/>
      <c r="BX11772" s="4">
        <f t="shared" si="736"/>
        <v>1</v>
      </c>
      <c r="BY11772" s="4">
        <f t="shared" si="737"/>
        <v>1</v>
      </c>
    </row>
    <row r="11773" spans="1:77">
      <c r="A11773" s="23">
        <v>11768</v>
      </c>
      <c r="BT11773" s="23">
        <v>11768</v>
      </c>
      <c r="BU11773" s="4">
        <f t="shared" si="734"/>
        <v>0</v>
      </c>
      <c r="BV11773" s="4">
        <f t="shared" si="735"/>
        <v>0</v>
      </c>
      <c r="BW11773" s="23"/>
      <c r="BX11773" s="4">
        <f t="shared" si="736"/>
        <v>1</v>
      </c>
      <c r="BY11773" s="4">
        <f t="shared" si="737"/>
        <v>1</v>
      </c>
    </row>
    <row r="11774" spans="1:77">
      <c r="A11774" s="23">
        <v>11769</v>
      </c>
      <c r="BT11774" s="23">
        <v>11769</v>
      </c>
      <c r="BU11774" s="4">
        <f t="shared" si="734"/>
        <v>0</v>
      </c>
      <c r="BV11774" s="4">
        <f t="shared" si="735"/>
        <v>0</v>
      </c>
      <c r="BW11774" s="23"/>
      <c r="BX11774" s="4">
        <f t="shared" si="736"/>
        <v>1</v>
      </c>
      <c r="BY11774" s="4">
        <f t="shared" si="737"/>
        <v>1</v>
      </c>
    </row>
    <row r="11775" spans="1:77">
      <c r="A11775" s="23">
        <v>11770</v>
      </c>
      <c r="BT11775" s="23">
        <v>11770</v>
      </c>
      <c r="BU11775" s="4">
        <f t="shared" si="734"/>
        <v>0</v>
      </c>
      <c r="BV11775" s="4">
        <f t="shared" si="735"/>
        <v>0</v>
      </c>
      <c r="BW11775" s="23"/>
      <c r="BX11775" s="4">
        <f t="shared" si="736"/>
        <v>1</v>
      </c>
      <c r="BY11775" s="4">
        <f t="shared" si="737"/>
        <v>1</v>
      </c>
    </row>
    <row r="11776" spans="1:77">
      <c r="A11776" s="23">
        <v>11771</v>
      </c>
      <c r="BT11776" s="23">
        <v>11771</v>
      </c>
      <c r="BU11776" s="4">
        <f t="shared" si="734"/>
        <v>0</v>
      </c>
      <c r="BV11776" s="4">
        <f t="shared" si="735"/>
        <v>0</v>
      </c>
      <c r="BW11776" s="23"/>
      <c r="BX11776" s="4">
        <f t="shared" si="736"/>
        <v>1</v>
      </c>
      <c r="BY11776" s="4">
        <f t="shared" si="737"/>
        <v>1</v>
      </c>
    </row>
    <row r="11777" spans="1:77">
      <c r="A11777" s="23">
        <v>11772</v>
      </c>
      <c r="BT11777" s="23">
        <v>11772</v>
      </c>
      <c r="BU11777" s="4">
        <f t="shared" si="734"/>
        <v>0</v>
      </c>
      <c r="BV11777" s="4">
        <f t="shared" si="735"/>
        <v>0</v>
      </c>
      <c r="BW11777" s="23"/>
      <c r="BX11777" s="4">
        <f t="shared" si="736"/>
        <v>1</v>
      </c>
      <c r="BY11777" s="4">
        <f t="shared" si="737"/>
        <v>1</v>
      </c>
    </row>
    <row r="11778" spans="1:77">
      <c r="A11778" s="23">
        <v>11773</v>
      </c>
      <c r="BT11778" s="23">
        <v>11773</v>
      </c>
      <c r="BU11778" s="4">
        <f t="shared" si="734"/>
        <v>0</v>
      </c>
      <c r="BV11778" s="4">
        <f t="shared" si="735"/>
        <v>0</v>
      </c>
      <c r="BW11778" s="23"/>
      <c r="BX11778" s="4">
        <f t="shared" si="736"/>
        <v>1</v>
      </c>
      <c r="BY11778" s="4">
        <f t="shared" si="737"/>
        <v>1</v>
      </c>
    </row>
    <row r="11779" spans="1:77">
      <c r="A11779" s="23">
        <v>11774</v>
      </c>
      <c r="BT11779" s="23">
        <v>11774</v>
      </c>
      <c r="BU11779" s="4">
        <f t="shared" si="734"/>
        <v>0</v>
      </c>
      <c r="BV11779" s="4">
        <f t="shared" si="735"/>
        <v>0</v>
      </c>
      <c r="BW11779" s="23"/>
      <c r="BX11779" s="4">
        <f t="shared" si="736"/>
        <v>1</v>
      </c>
      <c r="BY11779" s="4">
        <f t="shared" si="737"/>
        <v>1</v>
      </c>
    </row>
    <row r="11780" spans="1:77">
      <c r="A11780" s="23">
        <v>11775</v>
      </c>
      <c r="BT11780" s="23">
        <v>11775</v>
      </c>
      <c r="BU11780" s="4">
        <f t="shared" si="734"/>
        <v>0</v>
      </c>
      <c r="BV11780" s="4">
        <f t="shared" si="735"/>
        <v>0</v>
      </c>
      <c r="BW11780" s="23"/>
      <c r="BX11780" s="4">
        <f t="shared" si="736"/>
        <v>1</v>
      </c>
      <c r="BY11780" s="4">
        <f t="shared" si="737"/>
        <v>1</v>
      </c>
    </row>
    <row r="11781" spans="1:77">
      <c r="A11781" s="23">
        <v>11776</v>
      </c>
      <c r="BT11781" s="23">
        <v>11776</v>
      </c>
      <c r="BU11781" s="4">
        <f t="shared" si="734"/>
        <v>0</v>
      </c>
      <c r="BV11781" s="4">
        <f t="shared" si="735"/>
        <v>0</v>
      </c>
      <c r="BW11781" s="23"/>
      <c r="BX11781" s="4">
        <f t="shared" si="736"/>
        <v>1</v>
      </c>
      <c r="BY11781" s="4">
        <f t="shared" si="737"/>
        <v>1</v>
      </c>
    </row>
    <row r="11782" spans="1:77">
      <c r="A11782" s="23">
        <v>11777</v>
      </c>
      <c r="BT11782" s="23">
        <v>11777</v>
      </c>
      <c r="BU11782" s="4">
        <f t="shared" si="734"/>
        <v>0</v>
      </c>
      <c r="BV11782" s="4">
        <f t="shared" si="735"/>
        <v>0</v>
      </c>
      <c r="BW11782" s="23"/>
      <c r="BX11782" s="4">
        <f t="shared" si="736"/>
        <v>1</v>
      </c>
      <c r="BY11782" s="4">
        <f t="shared" si="737"/>
        <v>1</v>
      </c>
    </row>
    <row r="11783" spans="1:77">
      <c r="A11783" s="23">
        <v>11778</v>
      </c>
      <c r="BT11783" s="23">
        <v>11778</v>
      </c>
      <c r="BU11783" s="4">
        <f t="shared" ref="BU11783:BU11846" si="738">BP11783*$BV$1-BQ11783</f>
        <v>0</v>
      </c>
      <c r="BV11783" s="4">
        <f t="shared" ref="BV11783:BV11846" si="739">BR11783*$BV$1-BS11783</f>
        <v>0</v>
      </c>
      <c r="BW11783" s="23"/>
      <c r="BX11783" s="4">
        <f t="shared" si="736"/>
        <v>1</v>
      </c>
      <c r="BY11783" s="4">
        <f t="shared" si="737"/>
        <v>1</v>
      </c>
    </row>
    <row r="11784" spans="1:77">
      <c r="A11784" s="23">
        <v>11779</v>
      </c>
      <c r="BT11784" s="23">
        <v>11779</v>
      </c>
      <c r="BU11784" s="4">
        <f t="shared" si="738"/>
        <v>0</v>
      </c>
      <c r="BV11784" s="4">
        <f t="shared" si="739"/>
        <v>0</v>
      </c>
      <c r="BW11784" s="23"/>
      <c r="BX11784" s="4">
        <f t="shared" si="736"/>
        <v>1</v>
      </c>
      <c r="BY11784" s="4">
        <f t="shared" si="737"/>
        <v>1</v>
      </c>
    </row>
    <row r="11785" spans="1:77">
      <c r="A11785" s="23">
        <v>11780</v>
      </c>
      <c r="BT11785" s="23">
        <v>11780</v>
      </c>
      <c r="BU11785" s="4">
        <f t="shared" si="738"/>
        <v>0</v>
      </c>
      <c r="BV11785" s="4">
        <f t="shared" si="739"/>
        <v>0</v>
      </c>
      <c r="BW11785" s="23"/>
      <c r="BX11785" s="4">
        <f t="shared" si="736"/>
        <v>1</v>
      </c>
      <c r="BY11785" s="4">
        <f t="shared" si="737"/>
        <v>1</v>
      </c>
    </row>
    <row r="11786" spans="1:77">
      <c r="A11786" s="23">
        <v>11781</v>
      </c>
      <c r="BT11786" s="23">
        <v>11781</v>
      </c>
      <c r="BU11786" s="4">
        <f t="shared" si="738"/>
        <v>0</v>
      </c>
      <c r="BV11786" s="4">
        <f t="shared" si="739"/>
        <v>0</v>
      </c>
      <c r="BW11786" s="23"/>
      <c r="BX11786" s="4">
        <f t="shared" si="736"/>
        <v>1</v>
      </c>
      <c r="BY11786" s="4">
        <f t="shared" si="737"/>
        <v>1</v>
      </c>
    </row>
    <row r="11787" spans="1:77">
      <c r="A11787" s="23">
        <v>11782</v>
      </c>
      <c r="BT11787" s="23">
        <v>11782</v>
      </c>
      <c r="BU11787" s="4">
        <f t="shared" si="738"/>
        <v>0</v>
      </c>
      <c r="BV11787" s="4">
        <f t="shared" si="739"/>
        <v>0</v>
      </c>
      <c r="BW11787" s="23"/>
      <c r="BX11787" s="4">
        <f t="shared" si="736"/>
        <v>1</v>
      </c>
      <c r="BY11787" s="4">
        <f t="shared" si="737"/>
        <v>1</v>
      </c>
    </row>
    <row r="11788" spans="1:77">
      <c r="A11788" s="23">
        <v>11783</v>
      </c>
      <c r="BT11788" s="23">
        <v>11783</v>
      </c>
      <c r="BU11788" s="4">
        <f t="shared" si="738"/>
        <v>0</v>
      </c>
      <c r="BV11788" s="4">
        <f t="shared" si="739"/>
        <v>0</v>
      </c>
      <c r="BW11788" s="23"/>
      <c r="BX11788" s="4">
        <f t="shared" si="736"/>
        <v>1</v>
      </c>
      <c r="BY11788" s="4">
        <f t="shared" si="737"/>
        <v>1</v>
      </c>
    </row>
    <row r="11789" spans="1:77">
      <c r="A11789" s="23">
        <v>11784</v>
      </c>
      <c r="BT11789" s="23">
        <v>11784</v>
      </c>
      <c r="BU11789" s="4">
        <f t="shared" si="738"/>
        <v>0</v>
      </c>
      <c r="BV11789" s="4">
        <f t="shared" si="739"/>
        <v>0</v>
      </c>
      <c r="BW11789" s="23"/>
      <c r="BX11789" s="4">
        <f t="shared" si="736"/>
        <v>1</v>
      </c>
      <c r="BY11789" s="4">
        <f t="shared" si="737"/>
        <v>1</v>
      </c>
    </row>
    <row r="11790" spans="1:77">
      <c r="A11790" s="23">
        <v>11785</v>
      </c>
      <c r="BT11790" s="23">
        <v>11785</v>
      </c>
      <c r="BU11790" s="4">
        <f t="shared" si="738"/>
        <v>0</v>
      </c>
      <c r="BV11790" s="4">
        <f t="shared" si="739"/>
        <v>0</v>
      </c>
      <c r="BW11790" s="23"/>
      <c r="BX11790" s="4">
        <f t="shared" si="736"/>
        <v>1</v>
      </c>
      <c r="BY11790" s="4">
        <f t="shared" si="737"/>
        <v>1</v>
      </c>
    </row>
    <row r="11791" spans="1:77">
      <c r="A11791" s="23">
        <v>11786</v>
      </c>
      <c r="BT11791" s="23">
        <v>11786</v>
      </c>
      <c r="BU11791" s="4">
        <f t="shared" si="738"/>
        <v>0</v>
      </c>
      <c r="BV11791" s="4">
        <f t="shared" si="739"/>
        <v>0</v>
      </c>
      <c r="BW11791" s="23"/>
      <c r="BX11791" s="4">
        <f t="shared" si="736"/>
        <v>1</v>
      </c>
      <c r="BY11791" s="4">
        <f t="shared" si="737"/>
        <v>1</v>
      </c>
    </row>
    <row r="11792" spans="1:77">
      <c r="A11792" s="23">
        <v>11787</v>
      </c>
      <c r="BT11792" s="23">
        <v>11787</v>
      </c>
      <c r="BU11792" s="4">
        <f t="shared" si="738"/>
        <v>0</v>
      </c>
      <c r="BV11792" s="4">
        <f t="shared" si="739"/>
        <v>0</v>
      </c>
      <c r="BW11792" s="23"/>
      <c r="BX11792" s="4">
        <f t="shared" si="736"/>
        <v>1</v>
      </c>
      <c r="BY11792" s="4">
        <f t="shared" si="737"/>
        <v>1</v>
      </c>
    </row>
    <row r="11793" spans="1:77">
      <c r="A11793" s="23">
        <v>11788</v>
      </c>
      <c r="BT11793" s="23">
        <v>11788</v>
      </c>
      <c r="BU11793" s="4">
        <f t="shared" si="738"/>
        <v>0</v>
      </c>
      <c r="BV11793" s="4">
        <f t="shared" si="739"/>
        <v>0</v>
      </c>
      <c r="BW11793" s="23"/>
      <c r="BX11793" s="4">
        <f t="shared" si="736"/>
        <v>1</v>
      </c>
      <c r="BY11793" s="4">
        <f t="shared" si="737"/>
        <v>1</v>
      </c>
    </row>
    <row r="11794" spans="1:77">
      <c r="A11794" s="23">
        <v>11789</v>
      </c>
      <c r="BT11794" s="23">
        <v>11789</v>
      </c>
      <c r="BU11794" s="4">
        <f t="shared" si="738"/>
        <v>0</v>
      </c>
      <c r="BV11794" s="4">
        <f t="shared" si="739"/>
        <v>0</v>
      </c>
      <c r="BW11794" s="23"/>
      <c r="BX11794" s="4">
        <f t="shared" si="736"/>
        <v>1</v>
      </c>
      <c r="BY11794" s="4">
        <f t="shared" si="737"/>
        <v>1</v>
      </c>
    </row>
    <row r="11795" spans="1:77">
      <c r="A11795" s="23">
        <v>11790</v>
      </c>
      <c r="BT11795" s="23">
        <v>11790</v>
      </c>
      <c r="BU11795" s="4">
        <f t="shared" si="738"/>
        <v>0</v>
      </c>
      <c r="BV11795" s="4">
        <f t="shared" si="739"/>
        <v>0</v>
      </c>
      <c r="BW11795" s="23"/>
      <c r="BX11795" s="4">
        <f t="shared" si="736"/>
        <v>1</v>
      </c>
      <c r="BY11795" s="4">
        <f t="shared" si="737"/>
        <v>1</v>
      </c>
    </row>
    <row r="11796" spans="1:77">
      <c r="A11796" s="23">
        <v>11791</v>
      </c>
      <c r="BT11796" s="23">
        <v>11791</v>
      </c>
      <c r="BU11796" s="4">
        <f t="shared" si="738"/>
        <v>0</v>
      </c>
      <c r="BV11796" s="4">
        <f t="shared" si="739"/>
        <v>0</v>
      </c>
      <c r="BW11796" s="23"/>
      <c r="BX11796" s="4">
        <f t="shared" si="736"/>
        <v>1</v>
      </c>
      <c r="BY11796" s="4">
        <f t="shared" si="737"/>
        <v>1</v>
      </c>
    </row>
    <row r="11797" spans="1:77">
      <c r="A11797" s="23">
        <v>11792</v>
      </c>
      <c r="BT11797" s="23">
        <v>11792</v>
      </c>
      <c r="BU11797" s="4">
        <f t="shared" si="738"/>
        <v>0</v>
      </c>
      <c r="BV11797" s="4">
        <f t="shared" si="739"/>
        <v>0</v>
      </c>
      <c r="BW11797" s="23"/>
      <c r="BX11797" s="4">
        <f t="shared" si="736"/>
        <v>1</v>
      </c>
      <c r="BY11797" s="4">
        <f t="shared" si="737"/>
        <v>1</v>
      </c>
    </row>
    <row r="11798" spans="1:77">
      <c r="A11798" s="23">
        <v>11793</v>
      </c>
      <c r="BT11798" s="23">
        <v>11793</v>
      </c>
      <c r="BU11798" s="4">
        <f t="shared" si="738"/>
        <v>0</v>
      </c>
      <c r="BV11798" s="4">
        <f t="shared" si="739"/>
        <v>0</v>
      </c>
      <c r="BW11798" s="23"/>
      <c r="BX11798" s="4">
        <f t="shared" ref="BX11798:BX11861" si="740">IF(BU11798=MAX($BU11798:$BV11798),1,0)</f>
        <v>1</v>
      </c>
      <c r="BY11798" s="4">
        <f t="shared" ref="BY11798:BY11861" si="741">IF(BV11798=MAX($BU11798:$BV11798),1,0)</f>
        <v>1</v>
      </c>
    </row>
    <row r="11799" spans="1:77">
      <c r="A11799" s="23">
        <v>11794</v>
      </c>
      <c r="BT11799" s="23">
        <v>11794</v>
      </c>
      <c r="BU11799" s="4">
        <f t="shared" si="738"/>
        <v>0</v>
      </c>
      <c r="BV11799" s="4">
        <f t="shared" si="739"/>
        <v>0</v>
      </c>
      <c r="BW11799" s="23"/>
      <c r="BX11799" s="4">
        <f t="shared" si="740"/>
        <v>1</v>
      </c>
      <c r="BY11799" s="4">
        <f t="shared" si="741"/>
        <v>1</v>
      </c>
    </row>
    <row r="11800" spans="1:77">
      <c r="A11800" s="23">
        <v>11795</v>
      </c>
      <c r="BT11800" s="23">
        <v>11795</v>
      </c>
      <c r="BU11800" s="4">
        <f t="shared" si="738"/>
        <v>0</v>
      </c>
      <c r="BV11800" s="4">
        <f t="shared" si="739"/>
        <v>0</v>
      </c>
      <c r="BW11800" s="23"/>
      <c r="BX11800" s="4">
        <f t="shared" si="740"/>
        <v>1</v>
      </c>
      <c r="BY11800" s="4">
        <f t="shared" si="741"/>
        <v>1</v>
      </c>
    </row>
    <row r="11801" spans="1:77">
      <c r="A11801" s="23">
        <v>11796</v>
      </c>
      <c r="BT11801" s="23">
        <v>11796</v>
      </c>
      <c r="BU11801" s="4">
        <f t="shared" si="738"/>
        <v>0</v>
      </c>
      <c r="BV11801" s="4">
        <f t="shared" si="739"/>
        <v>0</v>
      </c>
      <c r="BW11801" s="23"/>
      <c r="BX11801" s="4">
        <f t="shared" si="740"/>
        <v>1</v>
      </c>
      <c r="BY11801" s="4">
        <f t="shared" si="741"/>
        <v>1</v>
      </c>
    </row>
    <row r="11802" spans="1:77">
      <c r="A11802" s="23">
        <v>11797</v>
      </c>
      <c r="BT11802" s="23">
        <v>11797</v>
      </c>
      <c r="BU11802" s="4">
        <f t="shared" si="738"/>
        <v>0</v>
      </c>
      <c r="BV11802" s="4">
        <f t="shared" si="739"/>
        <v>0</v>
      </c>
      <c r="BW11802" s="23"/>
      <c r="BX11802" s="4">
        <f t="shared" si="740"/>
        <v>1</v>
      </c>
      <c r="BY11802" s="4">
        <f t="shared" si="741"/>
        <v>1</v>
      </c>
    </row>
    <row r="11803" spans="1:77">
      <c r="A11803" s="23">
        <v>11798</v>
      </c>
      <c r="BT11803" s="23">
        <v>11798</v>
      </c>
      <c r="BU11803" s="4">
        <f t="shared" si="738"/>
        <v>0</v>
      </c>
      <c r="BV11803" s="4">
        <f t="shared" si="739"/>
        <v>0</v>
      </c>
      <c r="BW11803" s="23"/>
      <c r="BX11803" s="4">
        <f t="shared" si="740"/>
        <v>1</v>
      </c>
      <c r="BY11803" s="4">
        <f t="shared" si="741"/>
        <v>1</v>
      </c>
    </row>
    <row r="11804" spans="1:77">
      <c r="A11804" s="23">
        <v>11799</v>
      </c>
      <c r="BT11804" s="23">
        <v>11799</v>
      </c>
      <c r="BU11804" s="4">
        <f t="shared" si="738"/>
        <v>0</v>
      </c>
      <c r="BV11804" s="4">
        <f t="shared" si="739"/>
        <v>0</v>
      </c>
      <c r="BW11804" s="23"/>
      <c r="BX11804" s="4">
        <f t="shared" si="740"/>
        <v>1</v>
      </c>
      <c r="BY11804" s="4">
        <f t="shared" si="741"/>
        <v>1</v>
      </c>
    </row>
    <row r="11805" spans="1:77">
      <c r="A11805" s="23">
        <v>11800</v>
      </c>
      <c r="BT11805" s="23">
        <v>11800</v>
      </c>
      <c r="BU11805" s="4">
        <f t="shared" si="738"/>
        <v>0</v>
      </c>
      <c r="BV11805" s="4">
        <f t="shared" si="739"/>
        <v>0</v>
      </c>
      <c r="BW11805" s="23"/>
      <c r="BX11805" s="4">
        <f t="shared" si="740"/>
        <v>1</v>
      </c>
      <c r="BY11805" s="4">
        <f t="shared" si="741"/>
        <v>1</v>
      </c>
    </row>
    <row r="11806" spans="1:77">
      <c r="A11806" s="23">
        <v>11801</v>
      </c>
      <c r="BT11806" s="23">
        <v>11801</v>
      </c>
      <c r="BU11806" s="4">
        <f t="shared" si="738"/>
        <v>0</v>
      </c>
      <c r="BV11806" s="4">
        <f t="shared" si="739"/>
        <v>0</v>
      </c>
      <c r="BW11806" s="23"/>
      <c r="BX11806" s="4">
        <f t="shared" si="740"/>
        <v>1</v>
      </c>
      <c r="BY11806" s="4">
        <f t="shared" si="741"/>
        <v>1</v>
      </c>
    </row>
    <row r="11807" spans="1:77">
      <c r="A11807" s="23">
        <v>11802</v>
      </c>
      <c r="BT11807" s="23">
        <v>11802</v>
      </c>
      <c r="BU11807" s="4">
        <f t="shared" si="738"/>
        <v>0</v>
      </c>
      <c r="BV11807" s="4">
        <f t="shared" si="739"/>
        <v>0</v>
      </c>
      <c r="BW11807" s="23"/>
      <c r="BX11807" s="4">
        <f t="shared" si="740"/>
        <v>1</v>
      </c>
      <c r="BY11807" s="4">
        <f t="shared" si="741"/>
        <v>1</v>
      </c>
    </row>
    <row r="11808" spans="1:77">
      <c r="A11808" s="23">
        <v>11803</v>
      </c>
      <c r="BT11808" s="23">
        <v>11803</v>
      </c>
      <c r="BU11808" s="4">
        <f t="shared" si="738"/>
        <v>0</v>
      </c>
      <c r="BV11808" s="4">
        <f t="shared" si="739"/>
        <v>0</v>
      </c>
      <c r="BW11808" s="23"/>
      <c r="BX11808" s="4">
        <f t="shared" si="740"/>
        <v>1</v>
      </c>
      <c r="BY11808" s="4">
        <f t="shared" si="741"/>
        <v>1</v>
      </c>
    </row>
    <row r="11809" spans="1:77">
      <c r="A11809" s="23">
        <v>11804</v>
      </c>
      <c r="BT11809" s="23">
        <v>11804</v>
      </c>
      <c r="BU11809" s="4">
        <f t="shared" si="738"/>
        <v>0</v>
      </c>
      <c r="BV11809" s="4">
        <f t="shared" si="739"/>
        <v>0</v>
      </c>
      <c r="BW11809" s="23"/>
      <c r="BX11809" s="4">
        <f t="shared" si="740"/>
        <v>1</v>
      </c>
      <c r="BY11809" s="4">
        <f t="shared" si="741"/>
        <v>1</v>
      </c>
    </row>
    <row r="11810" spans="1:77">
      <c r="A11810" s="23">
        <v>11805</v>
      </c>
      <c r="BT11810" s="23">
        <v>11805</v>
      </c>
      <c r="BU11810" s="4">
        <f t="shared" si="738"/>
        <v>0</v>
      </c>
      <c r="BV11810" s="4">
        <f t="shared" si="739"/>
        <v>0</v>
      </c>
      <c r="BW11810" s="23"/>
      <c r="BX11810" s="4">
        <f t="shared" si="740"/>
        <v>1</v>
      </c>
      <c r="BY11810" s="4">
        <f t="shared" si="741"/>
        <v>1</v>
      </c>
    </row>
    <row r="11811" spans="1:77">
      <c r="A11811" s="23">
        <v>11806</v>
      </c>
      <c r="BT11811" s="23">
        <v>11806</v>
      </c>
      <c r="BU11811" s="4">
        <f t="shared" si="738"/>
        <v>0</v>
      </c>
      <c r="BV11811" s="4">
        <f t="shared" si="739"/>
        <v>0</v>
      </c>
      <c r="BW11811" s="23"/>
      <c r="BX11811" s="4">
        <f t="shared" si="740"/>
        <v>1</v>
      </c>
      <c r="BY11811" s="4">
        <f t="shared" si="741"/>
        <v>1</v>
      </c>
    </row>
    <row r="11812" spans="1:77">
      <c r="A11812" s="23">
        <v>11807</v>
      </c>
      <c r="BT11812" s="23">
        <v>11807</v>
      </c>
      <c r="BU11812" s="4">
        <f t="shared" si="738"/>
        <v>0</v>
      </c>
      <c r="BV11812" s="4">
        <f t="shared" si="739"/>
        <v>0</v>
      </c>
      <c r="BW11812" s="23"/>
      <c r="BX11812" s="4">
        <f t="shared" si="740"/>
        <v>1</v>
      </c>
      <c r="BY11812" s="4">
        <f t="shared" si="741"/>
        <v>1</v>
      </c>
    </row>
    <row r="11813" spans="1:77">
      <c r="A11813" s="23">
        <v>11808</v>
      </c>
      <c r="BT11813" s="23">
        <v>11808</v>
      </c>
      <c r="BU11813" s="4">
        <f t="shared" si="738"/>
        <v>0</v>
      </c>
      <c r="BV11813" s="4">
        <f t="shared" si="739"/>
        <v>0</v>
      </c>
      <c r="BW11813" s="23"/>
      <c r="BX11813" s="4">
        <f t="shared" si="740"/>
        <v>1</v>
      </c>
      <c r="BY11813" s="4">
        <f t="shared" si="741"/>
        <v>1</v>
      </c>
    </row>
    <row r="11814" spans="1:77">
      <c r="A11814" s="23">
        <v>11809</v>
      </c>
      <c r="BT11814" s="23">
        <v>11809</v>
      </c>
      <c r="BU11814" s="4">
        <f t="shared" si="738"/>
        <v>0</v>
      </c>
      <c r="BV11814" s="4">
        <f t="shared" si="739"/>
        <v>0</v>
      </c>
      <c r="BW11814" s="23"/>
      <c r="BX11814" s="4">
        <f t="shared" si="740"/>
        <v>1</v>
      </c>
      <c r="BY11814" s="4">
        <f t="shared" si="741"/>
        <v>1</v>
      </c>
    </row>
    <row r="11815" spans="1:77">
      <c r="A11815" s="23">
        <v>11810</v>
      </c>
      <c r="BT11815" s="23">
        <v>11810</v>
      </c>
      <c r="BU11815" s="4">
        <f t="shared" si="738"/>
        <v>0</v>
      </c>
      <c r="BV11815" s="4">
        <f t="shared" si="739"/>
        <v>0</v>
      </c>
      <c r="BW11815" s="23"/>
      <c r="BX11815" s="4">
        <f t="shared" si="740"/>
        <v>1</v>
      </c>
      <c r="BY11815" s="4">
        <f t="shared" si="741"/>
        <v>1</v>
      </c>
    </row>
    <row r="11816" spans="1:77">
      <c r="A11816" s="23">
        <v>11811</v>
      </c>
      <c r="BT11816" s="23">
        <v>11811</v>
      </c>
      <c r="BU11816" s="4">
        <f t="shared" si="738"/>
        <v>0</v>
      </c>
      <c r="BV11816" s="4">
        <f t="shared" si="739"/>
        <v>0</v>
      </c>
      <c r="BW11816" s="23"/>
      <c r="BX11816" s="4">
        <f t="shared" si="740"/>
        <v>1</v>
      </c>
      <c r="BY11816" s="4">
        <f t="shared" si="741"/>
        <v>1</v>
      </c>
    </row>
    <row r="11817" spans="1:77">
      <c r="A11817" s="23">
        <v>11812</v>
      </c>
      <c r="BT11817" s="23">
        <v>11812</v>
      </c>
      <c r="BU11817" s="4">
        <f t="shared" si="738"/>
        <v>0</v>
      </c>
      <c r="BV11817" s="4">
        <f t="shared" si="739"/>
        <v>0</v>
      </c>
      <c r="BW11817" s="23"/>
      <c r="BX11817" s="4">
        <f t="shared" si="740"/>
        <v>1</v>
      </c>
      <c r="BY11817" s="4">
        <f t="shared" si="741"/>
        <v>1</v>
      </c>
    </row>
    <row r="11818" spans="1:77">
      <c r="A11818" s="23">
        <v>11813</v>
      </c>
      <c r="BT11818" s="23">
        <v>11813</v>
      </c>
      <c r="BU11818" s="4">
        <f t="shared" si="738"/>
        <v>0</v>
      </c>
      <c r="BV11818" s="4">
        <f t="shared" si="739"/>
        <v>0</v>
      </c>
      <c r="BW11818" s="23"/>
      <c r="BX11818" s="4">
        <f t="shared" si="740"/>
        <v>1</v>
      </c>
      <c r="BY11818" s="4">
        <f t="shared" si="741"/>
        <v>1</v>
      </c>
    </row>
    <row r="11819" spans="1:77">
      <c r="A11819" s="23">
        <v>11814</v>
      </c>
      <c r="BT11819" s="23">
        <v>11814</v>
      </c>
      <c r="BU11819" s="4">
        <f t="shared" si="738"/>
        <v>0</v>
      </c>
      <c r="BV11819" s="4">
        <f t="shared" si="739"/>
        <v>0</v>
      </c>
      <c r="BW11819" s="23"/>
      <c r="BX11819" s="4">
        <f t="shared" si="740"/>
        <v>1</v>
      </c>
      <c r="BY11819" s="4">
        <f t="shared" si="741"/>
        <v>1</v>
      </c>
    </row>
    <row r="11820" spans="1:77">
      <c r="A11820" s="23">
        <v>11815</v>
      </c>
      <c r="BT11820" s="23">
        <v>11815</v>
      </c>
      <c r="BU11820" s="4">
        <f t="shared" si="738"/>
        <v>0</v>
      </c>
      <c r="BV11820" s="4">
        <f t="shared" si="739"/>
        <v>0</v>
      </c>
      <c r="BW11820" s="23"/>
      <c r="BX11820" s="4">
        <f t="shared" si="740"/>
        <v>1</v>
      </c>
      <c r="BY11820" s="4">
        <f t="shared" si="741"/>
        <v>1</v>
      </c>
    </row>
    <row r="11821" spans="1:77">
      <c r="A11821" s="23">
        <v>11816</v>
      </c>
      <c r="BT11821" s="23">
        <v>11816</v>
      </c>
      <c r="BU11821" s="4">
        <f t="shared" si="738"/>
        <v>0</v>
      </c>
      <c r="BV11821" s="4">
        <f t="shared" si="739"/>
        <v>0</v>
      </c>
      <c r="BW11821" s="23"/>
      <c r="BX11821" s="4">
        <f t="shared" si="740"/>
        <v>1</v>
      </c>
      <c r="BY11821" s="4">
        <f t="shared" si="741"/>
        <v>1</v>
      </c>
    </row>
    <row r="11822" spans="1:77">
      <c r="A11822" s="23">
        <v>11817</v>
      </c>
      <c r="BT11822" s="23">
        <v>11817</v>
      </c>
      <c r="BU11822" s="4">
        <f t="shared" si="738"/>
        <v>0</v>
      </c>
      <c r="BV11822" s="4">
        <f t="shared" si="739"/>
        <v>0</v>
      </c>
      <c r="BW11822" s="23"/>
      <c r="BX11822" s="4">
        <f t="shared" si="740"/>
        <v>1</v>
      </c>
      <c r="BY11822" s="4">
        <f t="shared" si="741"/>
        <v>1</v>
      </c>
    </row>
    <row r="11823" spans="1:77">
      <c r="A11823" s="23">
        <v>11818</v>
      </c>
      <c r="BT11823" s="23">
        <v>11818</v>
      </c>
      <c r="BU11823" s="4">
        <f t="shared" si="738"/>
        <v>0</v>
      </c>
      <c r="BV11823" s="4">
        <f t="shared" si="739"/>
        <v>0</v>
      </c>
      <c r="BW11823" s="23"/>
      <c r="BX11823" s="4">
        <f t="shared" si="740"/>
        <v>1</v>
      </c>
      <c r="BY11823" s="4">
        <f t="shared" si="741"/>
        <v>1</v>
      </c>
    </row>
    <row r="11824" spans="1:77">
      <c r="A11824" s="23">
        <v>11819</v>
      </c>
      <c r="BT11824" s="23">
        <v>11819</v>
      </c>
      <c r="BU11824" s="4">
        <f t="shared" si="738"/>
        <v>0</v>
      </c>
      <c r="BV11824" s="4">
        <f t="shared" si="739"/>
        <v>0</v>
      </c>
      <c r="BW11824" s="23"/>
      <c r="BX11824" s="4">
        <f t="shared" si="740"/>
        <v>1</v>
      </c>
      <c r="BY11824" s="4">
        <f t="shared" si="741"/>
        <v>1</v>
      </c>
    </row>
    <row r="11825" spans="1:77">
      <c r="A11825" s="23">
        <v>11820</v>
      </c>
      <c r="BT11825" s="23">
        <v>11820</v>
      </c>
      <c r="BU11825" s="4">
        <f t="shared" si="738"/>
        <v>0</v>
      </c>
      <c r="BV11825" s="4">
        <f t="shared" si="739"/>
        <v>0</v>
      </c>
      <c r="BW11825" s="23"/>
      <c r="BX11825" s="4">
        <f t="shared" si="740"/>
        <v>1</v>
      </c>
      <c r="BY11825" s="4">
        <f t="shared" si="741"/>
        <v>1</v>
      </c>
    </row>
    <row r="11826" spans="1:77">
      <c r="A11826" s="23">
        <v>11821</v>
      </c>
      <c r="BT11826" s="23">
        <v>11821</v>
      </c>
      <c r="BU11826" s="4">
        <f t="shared" si="738"/>
        <v>0</v>
      </c>
      <c r="BV11826" s="4">
        <f t="shared" si="739"/>
        <v>0</v>
      </c>
      <c r="BW11826" s="23"/>
      <c r="BX11826" s="4">
        <f t="shared" si="740"/>
        <v>1</v>
      </c>
      <c r="BY11826" s="4">
        <f t="shared" si="741"/>
        <v>1</v>
      </c>
    </row>
    <row r="11827" spans="1:77">
      <c r="A11827" s="23">
        <v>11822</v>
      </c>
      <c r="BT11827" s="23">
        <v>11822</v>
      </c>
      <c r="BU11827" s="4">
        <f t="shared" si="738"/>
        <v>0</v>
      </c>
      <c r="BV11827" s="4">
        <f t="shared" si="739"/>
        <v>0</v>
      </c>
      <c r="BW11827" s="23"/>
      <c r="BX11827" s="4">
        <f t="shared" si="740"/>
        <v>1</v>
      </c>
      <c r="BY11827" s="4">
        <f t="shared" si="741"/>
        <v>1</v>
      </c>
    </row>
    <row r="11828" spans="1:77">
      <c r="A11828" s="23">
        <v>11823</v>
      </c>
      <c r="BT11828" s="23">
        <v>11823</v>
      </c>
      <c r="BU11828" s="4">
        <f t="shared" si="738"/>
        <v>0</v>
      </c>
      <c r="BV11828" s="4">
        <f t="shared" si="739"/>
        <v>0</v>
      </c>
      <c r="BW11828" s="23"/>
      <c r="BX11828" s="4">
        <f t="shared" si="740"/>
        <v>1</v>
      </c>
      <c r="BY11828" s="4">
        <f t="shared" si="741"/>
        <v>1</v>
      </c>
    </row>
    <row r="11829" spans="1:77">
      <c r="A11829" s="23">
        <v>11824</v>
      </c>
      <c r="BT11829" s="23">
        <v>11824</v>
      </c>
      <c r="BU11829" s="4">
        <f t="shared" si="738"/>
        <v>0</v>
      </c>
      <c r="BV11829" s="4">
        <f t="shared" si="739"/>
        <v>0</v>
      </c>
      <c r="BW11829" s="23"/>
      <c r="BX11829" s="4">
        <f t="shared" si="740"/>
        <v>1</v>
      </c>
      <c r="BY11829" s="4">
        <f t="shared" si="741"/>
        <v>1</v>
      </c>
    </row>
    <row r="11830" spans="1:77">
      <c r="A11830" s="23">
        <v>11825</v>
      </c>
      <c r="BT11830" s="23">
        <v>11825</v>
      </c>
      <c r="BU11830" s="4">
        <f t="shared" si="738"/>
        <v>0</v>
      </c>
      <c r="BV11830" s="4">
        <f t="shared" si="739"/>
        <v>0</v>
      </c>
      <c r="BW11830" s="23"/>
      <c r="BX11830" s="4">
        <f t="shared" si="740"/>
        <v>1</v>
      </c>
      <c r="BY11830" s="4">
        <f t="shared" si="741"/>
        <v>1</v>
      </c>
    </row>
    <row r="11831" spans="1:77">
      <c r="A11831" s="23">
        <v>11826</v>
      </c>
      <c r="BT11831" s="23">
        <v>11826</v>
      </c>
      <c r="BU11831" s="4">
        <f t="shared" si="738"/>
        <v>0</v>
      </c>
      <c r="BV11831" s="4">
        <f t="shared" si="739"/>
        <v>0</v>
      </c>
      <c r="BW11831" s="23"/>
      <c r="BX11831" s="4">
        <f t="shared" si="740"/>
        <v>1</v>
      </c>
      <c r="BY11831" s="4">
        <f t="shared" si="741"/>
        <v>1</v>
      </c>
    </row>
    <row r="11832" spans="1:77">
      <c r="A11832" s="23">
        <v>11827</v>
      </c>
      <c r="BT11832" s="23">
        <v>11827</v>
      </c>
      <c r="BU11832" s="4">
        <f t="shared" si="738"/>
        <v>0</v>
      </c>
      <c r="BV11832" s="4">
        <f t="shared" si="739"/>
        <v>0</v>
      </c>
      <c r="BW11832" s="23"/>
      <c r="BX11832" s="4">
        <f t="shared" si="740"/>
        <v>1</v>
      </c>
      <c r="BY11832" s="4">
        <f t="shared" si="741"/>
        <v>1</v>
      </c>
    </row>
    <row r="11833" spans="1:77">
      <c r="A11833" s="23">
        <v>11828</v>
      </c>
      <c r="BT11833" s="23">
        <v>11828</v>
      </c>
      <c r="BU11833" s="4">
        <f t="shared" si="738"/>
        <v>0</v>
      </c>
      <c r="BV11833" s="4">
        <f t="shared" si="739"/>
        <v>0</v>
      </c>
      <c r="BW11833" s="23"/>
      <c r="BX11833" s="4">
        <f t="shared" si="740"/>
        <v>1</v>
      </c>
      <c r="BY11833" s="4">
        <f t="shared" si="741"/>
        <v>1</v>
      </c>
    </row>
    <row r="11834" spans="1:77">
      <c r="A11834" s="23">
        <v>11829</v>
      </c>
      <c r="BT11834" s="23">
        <v>11829</v>
      </c>
      <c r="BU11834" s="4">
        <f t="shared" si="738"/>
        <v>0</v>
      </c>
      <c r="BV11834" s="4">
        <f t="shared" si="739"/>
        <v>0</v>
      </c>
      <c r="BW11834" s="23"/>
      <c r="BX11834" s="4">
        <f t="shared" si="740"/>
        <v>1</v>
      </c>
      <c r="BY11834" s="4">
        <f t="shared" si="741"/>
        <v>1</v>
      </c>
    </row>
    <row r="11835" spans="1:77">
      <c r="A11835" s="23">
        <v>11830</v>
      </c>
      <c r="BT11835" s="23">
        <v>11830</v>
      </c>
      <c r="BU11835" s="4">
        <f t="shared" si="738"/>
        <v>0</v>
      </c>
      <c r="BV11835" s="4">
        <f t="shared" si="739"/>
        <v>0</v>
      </c>
      <c r="BW11835" s="23"/>
      <c r="BX11835" s="4">
        <f t="shared" si="740"/>
        <v>1</v>
      </c>
      <c r="BY11835" s="4">
        <f t="shared" si="741"/>
        <v>1</v>
      </c>
    </row>
    <row r="11836" spans="1:77">
      <c r="A11836" s="23">
        <v>11831</v>
      </c>
      <c r="BT11836" s="23">
        <v>11831</v>
      </c>
      <c r="BU11836" s="4">
        <f t="shared" si="738"/>
        <v>0</v>
      </c>
      <c r="BV11836" s="4">
        <f t="shared" si="739"/>
        <v>0</v>
      </c>
      <c r="BW11836" s="23"/>
      <c r="BX11836" s="4">
        <f t="shared" si="740"/>
        <v>1</v>
      </c>
      <c r="BY11836" s="4">
        <f t="shared" si="741"/>
        <v>1</v>
      </c>
    </row>
    <row r="11837" spans="1:77">
      <c r="A11837" s="23">
        <v>11832</v>
      </c>
      <c r="BT11837" s="23">
        <v>11832</v>
      </c>
      <c r="BU11837" s="4">
        <f t="shared" si="738"/>
        <v>0</v>
      </c>
      <c r="BV11837" s="4">
        <f t="shared" si="739"/>
        <v>0</v>
      </c>
      <c r="BW11837" s="23"/>
      <c r="BX11837" s="4">
        <f t="shared" si="740"/>
        <v>1</v>
      </c>
      <c r="BY11837" s="4">
        <f t="shared" si="741"/>
        <v>1</v>
      </c>
    </row>
    <row r="11838" spans="1:77">
      <c r="A11838" s="23">
        <v>11833</v>
      </c>
      <c r="BT11838" s="23">
        <v>11833</v>
      </c>
      <c r="BU11838" s="4">
        <f t="shared" si="738"/>
        <v>0</v>
      </c>
      <c r="BV11838" s="4">
        <f t="shared" si="739"/>
        <v>0</v>
      </c>
      <c r="BW11838" s="23"/>
      <c r="BX11838" s="4">
        <f t="shared" si="740"/>
        <v>1</v>
      </c>
      <c r="BY11838" s="4">
        <f t="shared" si="741"/>
        <v>1</v>
      </c>
    </row>
    <row r="11839" spans="1:77">
      <c r="A11839" s="23">
        <v>11834</v>
      </c>
      <c r="BT11839" s="23">
        <v>11834</v>
      </c>
      <c r="BU11839" s="4">
        <f t="shared" si="738"/>
        <v>0</v>
      </c>
      <c r="BV11839" s="4">
        <f t="shared" si="739"/>
        <v>0</v>
      </c>
      <c r="BW11839" s="23"/>
      <c r="BX11839" s="4">
        <f t="shared" si="740"/>
        <v>1</v>
      </c>
      <c r="BY11839" s="4">
        <f t="shared" si="741"/>
        <v>1</v>
      </c>
    </row>
    <row r="11840" spans="1:77">
      <c r="A11840" s="23">
        <v>11835</v>
      </c>
      <c r="BT11840" s="23">
        <v>11835</v>
      </c>
      <c r="BU11840" s="4">
        <f t="shared" si="738"/>
        <v>0</v>
      </c>
      <c r="BV11840" s="4">
        <f t="shared" si="739"/>
        <v>0</v>
      </c>
      <c r="BW11840" s="23"/>
      <c r="BX11840" s="4">
        <f t="shared" si="740"/>
        <v>1</v>
      </c>
      <c r="BY11840" s="4">
        <f t="shared" si="741"/>
        <v>1</v>
      </c>
    </row>
    <row r="11841" spans="1:77">
      <c r="A11841" s="23">
        <v>11836</v>
      </c>
      <c r="BT11841" s="23">
        <v>11836</v>
      </c>
      <c r="BU11841" s="4">
        <f t="shared" si="738"/>
        <v>0</v>
      </c>
      <c r="BV11841" s="4">
        <f t="shared" si="739"/>
        <v>0</v>
      </c>
      <c r="BW11841" s="23"/>
      <c r="BX11841" s="4">
        <f t="shared" si="740"/>
        <v>1</v>
      </c>
      <c r="BY11841" s="4">
        <f t="shared" si="741"/>
        <v>1</v>
      </c>
    </row>
    <row r="11842" spans="1:77">
      <c r="A11842" s="23">
        <v>11837</v>
      </c>
      <c r="BT11842" s="23">
        <v>11837</v>
      </c>
      <c r="BU11842" s="4">
        <f t="shared" si="738"/>
        <v>0</v>
      </c>
      <c r="BV11842" s="4">
        <f t="shared" si="739"/>
        <v>0</v>
      </c>
      <c r="BW11842" s="23"/>
      <c r="BX11842" s="4">
        <f t="shared" si="740"/>
        <v>1</v>
      </c>
      <c r="BY11842" s="4">
        <f t="shared" si="741"/>
        <v>1</v>
      </c>
    </row>
    <row r="11843" spans="1:77">
      <c r="A11843" s="23">
        <v>11838</v>
      </c>
      <c r="BT11843" s="23">
        <v>11838</v>
      </c>
      <c r="BU11843" s="4">
        <f t="shared" si="738"/>
        <v>0</v>
      </c>
      <c r="BV11843" s="4">
        <f t="shared" si="739"/>
        <v>0</v>
      </c>
      <c r="BW11843" s="23"/>
      <c r="BX11843" s="4">
        <f t="shared" si="740"/>
        <v>1</v>
      </c>
      <c r="BY11843" s="4">
        <f t="shared" si="741"/>
        <v>1</v>
      </c>
    </row>
    <row r="11844" spans="1:77">
      <c r="A11844" s="23">
        <v>11839</v>
      </c>
      <c r="BT11844" s="23">
        <v>11839</v>
      </c>
      <c r="BU11844" s="4">
        <f t="shared" si="738"/>
        <v>0</v>
      </c>
      <c r="BV11844" s="4">
        <f t="shared" si="739"/>
        <v>0</v>
      </c>
      <c r="BW11844" s="23"/>
      <c r="BX11844" s="4">
        <f t="shared" si="740"/>
        <v>1</v>
      </c>
      <c r="BY11844" s="4">
        <f t="shared" si="741"/>
        <v>1</v>
      </c>
    </row>
    <row r="11845" spans="1:77">
      <c r="A11845" s="23">
        <v>11840</v>
      </c>
      <c r="BT11845" s="23">
        <v>11840</v>
      </c>
      <c r="BU11845" s="4">
        <f t="shared" si="738"/>
        <v>0</v>
      </c>
      <c r="BV11845" s="4">
        <f t="shared" si="739"/>
        <v>0</v>
      </c>
      <c r="BW11845" s="23"/>
      <c r="BX11845" s="4">
        <f t="shared" si="740"/>
        <v>1</v>
      </c>
      <c r="BY11845" s="4">
        <f t="shared" si="741"/>
        <v>1</v>
      </c>
    </row>
    <row r="11846" spans="1:77">
      <c r="A11846" s="23">
        <v>11841</v>
      </c>
      <c r="BT11846" s="23">
        <v>11841</v>
      </c>
      <c r="BU11846" s="4">
        <f t="shared" si="738"/>
        <v>0</v>
      </c>
      <c r="BV11846" s="4">
        <f t="shared" si="739"/>
        <v>0</v>
      </c>
      <c r="BW11846" s="23"/>
      <c r="BX11846" s="4">
        <f t="shared" si="740"/>
        <v>1</v>
      </c>
      <c r="BY11846" s="4">
        <f t="shared" si="741"/>
        <v>1</v>
      </c>
    </row>
    <row r="11847" spans="1:77">
      <c r="A11847" s="23">
        <v>11842</v>
      </c>
      <c r="BT11847" s="23">
        <v>11842</v>
      </c>
      <c r="BU11847" s="4">
        <f t="shared" ref="BU11847:BU11910" si="742">BP11847*$BV$1-BQ11847</f>
        <v>0</v>
      </c>
      <c r="BV11847" s="4">
        <f t="shared" ref="BV11847:BV11910" si="743">BR11847*$BV$1-BS11847</f>
        <v>0</v>
      </c>
      <c r="BW11847" s="23"/>
      <c r="BX11847" s="4">
        <f t="shared" si="740"/>
        <v>1</v>
      </c>
      <c r="BY11847" s="4">
        <f t="shared" si="741"/>
        <v>1</v>
      </c>
    </row>
    <row r="11848" spans="1:77">
      <c r="A11848" s="23">
        <v>11843</v>
      </c>
      <c r="BT11848" s="23">
        <v>11843</v>
      </c>
      <c r="BU11848" s="4">
        <f t="shared" si="742"/>
        <v>0</v>
      </c>
      <c r="BV11848" s="4">
        <f t="shared" si="743"/>
        <v>0</v>
      </c>
      <c r="BW11848" s="23"/>
      <c r="BX11848" s="4">
        <f t="shared" si="740"/>
        <v>1</v>
      </c>
      <c r="BY11848" s="4">
        <f t="shared" si="741"/>
        <v>1</v>
      </c>
    </row>
    <row r="11849" spans="1:77">
      <c r="A11849" s="23">
        <v>11844</v>
      </c>
      <c r="BT11849" s="23">
        <v>11844</v>
      </c>
      <c r="BU11849" s="4">
        <f t="shared" si="742"/>
        <v>0</v>
      </c>
      <c r="BV11849" s="4">
        <f t="shared" si="743"/>
        <v>0</v>
      </c>
      <c r="BW11849" s="23"/>
      <c r="BX11849" s="4">
        <f t="shared" si="740"/>
        <v>1</v>
      </c>
      <c r="BY11849" s="4">
        <f t="shared" si="741"/>
        <v>1</v>
      </c>
    </row>
    <row r="11850" spans="1:77">
      <c r="A11850" s="23">
        <v>11845</v>
      </c>
      <c r="BT11850" s="23">
        <v>11845</v>
      </c>
      <c r="BU11850" s="4">
        <f t="shared" si="742"/>
        <v>0</v>
      </c>
      <c r="BV11850" s="4">
        <f t="shared" si="743"/>
        <v>0</v>
      </c>
      <c r="BW11850" s="23"/>
      <c r="BX11850" s="4">
        <f t="shared" si="740"/>
        <v>1</v>
      </c>
      <c r="BY11850" s="4">
        <f t="shared" si="741"/>
        <v>1</v>
      </c>
    </row>
    <row r="11851" spans="1:77">
      <c r="A11851" s="23">
        <v>11846</v>
      </c>
      <c r="BT11851" s="23">
        <v>11846</v>
      </c>
      <c r="BU11851" s="4">
        <f t="shared" si="742"/>
        <v>0</v>
      </c>
      <c r="BV11851" s="4">
        <f t="shared" si="743"/>
        <v>0</v>
      </c>
      <c r="BW11851" s="23"/>
      <c r="BX11851" s="4">
        <f t="shared" si="740"/>
        <v>1</v>
      </c>
      <c r="BY11851" s="4">
        <f t="shared" si="741"/>
        <v>1</v>
      </c>
    </row>
    <row r="11852" spans="1:77">
      <c r="A11852" s="23">
        <v>11847</v>
      </c>
      <c r="BT11852" s="23">
        <v>11847</v>
      </c>
      <c r="BU11852" s="4">
        <f t="shared" si="742"/>
        <v>0</v>
      </c>
      <c r="BV11852" s="4">
        <f t="shared" si="743"/>
        <v>0</v>
      </c>
      <c r="BW11852" s="23"/>
      <c r="BX11852" s="4">
        <f t="shared" si="740"/>
        <v>1</v>
      </c>
      <c r="BY11852" s="4">
        <f t="shared" si="741"/>
        <v>1</v>
      </c>
    </row>
    <row r="11853" spans="1:77">
      <c r="A11853" s="23">
        <v>11848</v>
      </c>
      <c r="BT11853" s="23">
        <v>11848</v>
      </c>
      <c r="BU11853" s="4">
        <f t="shared" si="742"/>
        <v>0</v>
      </c>
      <c r="BV11853" s="4">
        <f t="shared" si="743"/>
        <v>0</v>
      </c>
      <c r="BW11853" s="23"/>
      <c r="BX11853" s="4">
        <f t="shared" si="740"/>
        <v>1</v>
      </c>
      <c r="BY11853" s="4">
        <f t="shared" si="741"/>
        <v>1</v>
      </c>
    </row>
    <row r="11854" spans="1:77">
      <c r="A11854" s="23">
        <v>11849</v>
      </c>
      <c r="BT11854" s="23">
        <v>11849</v>
      </c>
      <c r="BU11854" s="4">
        <f t="shared" si="742"/>
        <v>0</v>
      </c>
      <c r="BV11854" s="4">
        <f t="shared" si="743"/>
        <v>0</v>
      </c>
      <c r="BW11854" s="23"/>
      <c r="BX11854" s="4">
        <f t="shared" si="740"/>
        <v>1</v>
      </c>
      <c r="BY11854" s="4">
        <f t="shared" si="741"/>
        <v>1</v>
      </c>
    </row>
    <row r="11855" spans="1:77">
      <c r="A11855" s="23">
        <v>11850</v>
      </c>
      <c r="BT11855" s="23">
        <v>11850</v>
      </c>
      <c r="BU11855" s="4">
        <f t="shared" si="742"/>
        <v>0</v>
      </c>
      <c r="BV11855" s="4">
        <f t="shared" si="743"/>
        <v>0</v>
      </c>
      <c r="BW11855" s="23"/>
      <c r="BX11855" s="4">
        <f t="shared" si="740"/>
        <v>1</v>
      </c>
      <c r="BY11855" s="4">
        <f t="shared" si="741"/>
        <v>1</v>
      </c>
    </row>
    <row r="11856" spans="1:77">
      <c r="A11856" s="23">
        <v>11851</v>
      </c>
      <c r="BT11856" s="23">
        <v>11851</v>
      </c>
      <c r="BU11856" s="4">
        <f t="shared" si="742"/>
        <v>0</v>
      </c>
      <c r="BV11856" s="4">
        <f t="shared" si="743"/>
        <v>0</v>
      </c>
      <c r="BW11856" s="23"/>
      <c r="BX11856" s="4">
        <f t="shared" si="740"/>
        <v>1</v>
      </c>
      <c r="BY11856" s="4">
        <f t="shared" si="741"/>
        <v>1</v>
      </c>
    </row>
    <row r="11857" spans="1:77">
      <c r="A11857" s="23">
        <v>11852</v>
      </c>
      <c r="BT11857" s="23">
        <v>11852</v>
      </c>
      <c r="BU11857" s="4">
        <f t="shared" si="742"/>
        <v>0</v>
      </c>
      <c r="BV11857" s="4">
        <f t="shared" si="743"/>
        <v>0</v>
      </c>
      <c r="BW11857" s="23"/>
      <c r="BX11857" s="4">
        <f t="shared" si="740"/>
        <v>1</v>
      </c>
      <c r="BY11857" s="4">
        <f t="shared" si="741"/>
        <v>1</v>
      </c>
    </row>
    <row r="11858" spans="1:77">
      <c r="A11858" s="23">
        <v>11853</v>
      </c>
      <c r="BT11858" s="23">
        <v>11853</v>
      </c>
      <c r="BU11858" s="4">
        <f t="shared" si="742"/>
        <v>0</v>
      </c>
      <c r="BV11858" s="4">
        <f t="shared" si="743"/>
        <v>0</v>
      </c>
      <c r="BW11858" s="23"/>
      <c r="BX11858" s="4">
        <f t="shared" si="740"/>
        <v>1</v>
      </c>
      <c r="BY11858" s="4">
        <f t="shared" si="741"/>
        <v>1</v>
      </c>
    </row>
    <row r="11859" spans="1:77">
      <c r="A11859" s="23">
        <v>11854</v>
      </c>
      <c r="BT11859" s="23">
        <v>11854</v>
      </c>
      <c r="BU11859" s="4">
        <f t="shared" si="742"/>
        <v>0</v>
      </c>
      <c r="BV11859" s="4">
        <f t="shared" si="743"/>
        <v>0</v>
      </c>
      <c r="BW11859" s="23"/>
      <c r="BX11859" s="4">
        <f t="shared" si="740"/>
        <v>1</v>
      </c>
      <c r="BY11859" s="4">
        <f t="shared" si="741"/>
        <v>1</v>
      </c>
    </row>
    <row r="11860" spans="1:77">
      <c r="A11860" s="23">
        <v>11855</v>
      </c>
      <c r="BT11860" s="23">
        <v>11855</v>
      </c>
      <c r="BU11860" s="4">
        <f t="shared" si="742"/>
        <v>0</v>
      </c>
      <c r="BV11860" s="4">
        <f t="shared" si="743"/>
        <v>0</v>
      </c>
      <c r="BW11860" s="23"/>
      <c r="BX11860" s="4">
        <f t="shared" si="740"/>
        <v>1</v>
      </c>
      <c r="BY11860" s="4">
        <f t="shared" si="741"/>
        <v>1</v>
      </c>
    </row>
    <row r="11861" spans="1:77">
      <c r="A11861" s="23">
        <v>11856</v>
      </c>
      <c r="BT11861" s="23">
        <v>11856</v>
      </c>
      <c r="BU11861" s="4">
        <f t="shared" si="742"/>
        <v>0</v>
      </c>
      <c r="BV11861" s="4">
        <f t="shared" si="743"/>
        <v>0</v>
      </c>
      <c r="BW11861" s="23"/>
      <c r="BX11861" s="4">
        <f t="shared" si="740"/>
        <v>1</v>
      </c>
      <c r="BY11861" s="4">
        <f t="shared" si="741"/>
        <v>1</v>
      </c>
    </row>
    <row r="11862" spans="1:77">
      <c r="A11862" s="23">
        <v>11857</v>
      </c>
      <c r="BT11862" s="23">
        <v>11857</v>
      </c>
      <c r="BU11862" s="4">
        <f t="shared" si="742"/>
        <v>0</v>
      </c>
      <c r="BV11862" s="4">
        <f t="shared" si="743"/>
        <v>0</v>
      </c>
      <c r="BW11862" s="23"/>
      <c r="BX11862" s="4">
        <f t="shared" ref="BX11862:BX11925" si="744">IF(BU11862=MAX($BU11862:$BV11862),1,0)</f>
        <v>1</v>
      </c>
      <c r="BY11862" s="4">
        <f t="shared" ref="BY11862:BY11925" si="745">IF(BV11862=MAX($BU11862:$BV11862),1,0)</f>
        <v>1</v>
      </c>
    </row>
    <row r="11863" spans="1:77">
      <c r="A11863" s="23">
        <v>11858</v>
      </c>
      <c r="BT11863" s="23">
        <v>11858</v>
      </c>
      <c r="BU11863" s="4">
        <f t="shared" si="742"/>
        <v>0</v>
      </c>
      <c r="BV11863" s="4">
        <f t="shared" si="743"/>
        <v>0</v>
      </c>
      <c r="BW11863" s="23"/>
      <c r="BX11863" s="4">
        <f t="shared" si="744"/>
        <v>1</v>
      </c>
      <c r="BY11863" s="4">
        <f t="shared" si="745"/>
        <v>1</v>
      </c>
    </row>
    <row r="11864" spans="1:77">
      <c r="A11864" s="23">
        <v>11859</v>
      </c>
      <c r="BT11864" s="23">
        <v>11859</v>
      </c>
      <c r="BU11864" s="4">
        <f t="shared" si="742"/>
        <v>0</v>
      </c>
      <c r="BV11864" s="4">
        <f t="shared" si="743"/>
        <v>0</v>
      </c>
      <c r="BW11864" s="23"/>
      <c r="BX11864" s="4">
        <f t="shared" si="744"/>
        <v>1</v>
      </c>
      <c r="BY11864" s="4">
        <f t="shared" si="745"/>
        <v>1</v>
      </c>
    </row>
    <row r="11865" spans="1:77">
      <c r="A11865" s="23">
        <v>11860</v>
      </c>
      <c r="BT11865" s="23">
        <v>11860</v>
      </c>
      <c r="BU11865" s="4">
        <f t="shared" si="742"/>
        <v>0</v>
      </c>
      <c r="BV11865" s="4">
        <f t="shared" si="743"/>
        <v>0</v>
      </c>
      <c r="BW11865" s="23"/>
      <c r="BX11865" s="4">
        <f t="shared" si="744"/>
        <v>1</v>
      </c>
      <c r="BY11865" s="4">
        <f t="shared" si="745"/>
        <v>1</v>
      </c>
    </row>
    <row r="11866" spans="1:77">
      <c r="A11866" s="23">
        <v>11861</v>
      </c>
      <c r="BT11866" s="23">
        <v>11861</v>
      </c>
      <c r="BU11866" s="4">
        <f t="shared" si="742"/>
        <v>0</v>
      </c>
      <c r="BV11866" s="4">
        <f t="shared" si="743"/>
        <v>0</v>
      </c>
      <c r="BW11866" s="23"/>
      <c r="BX11866" s="4">
        <f t="shared" si="744"/>
        <v>1</v>
      </c>
      <c r="BY11866" s="4">
        <f t="shared" si="745"/>
        <v>1</v>
      </c>
    </row>
    <row r="11867" spans="1:77">
      <c r="A11867" s="23">
        <v>11862</v>
      </c>
      <c r="BT11867" s="23">
        <v>11862</v>
      </c>
      <c r="BU11867" s="4">
        <f t="shared" si="742"/>
        <v>0</v>
      </c>
      <c r="BV11867" s="4">
        <f t="shared" si="743"/>
        <v>0</v>
      </c>
      <c r="BW11867" s="23"/>
      <c r="BX11867" s="4">
        <f t="shared" si="744"/>
        <v>1</v>
      </c>
      <c r="BY11867" s="4">
        <f t="shared" si="745"/>
        <v>1</v>
      </c>
    </row>
    <row r="11868" spans="1:77">
      <c r="A11868" s="23">
        <v>11863</v>
      </c>
      <c r="BT11868" s="23">
        <v>11863</v>
      </c>
      <c r="BU11868" s="4">
        <f t="shared" si="742"/>
        <v>0</v>
      </c>
      <c r="BV11868" s="4">
        <f t="shared" si="743"/>
        <v>0</v>
      </c>
      <c r="BW11868" s="23"/>
      <c r="BX11868" s="4">
        <f t="shared" si="744"/>
        <v>1</v>
      </c>
      <c r="BY11868" s="4">
        <f t="shared" si="745"/>
        <v>1</v>
      </c>
    </row>
    <row r="11869" spans="1:77">
      <c r="A11869" s="23">
        <v>11864</v>
      </c>
      <c r="BT11869" s="23">
        <v>11864</v>
      </c>
      <c r="BU11869" s="4">
        <f t="shared" si="742"/>
        <v>0</v>
      </c>
      <c r="BV11869" s="4">
        <f t="shared" si="743"/>
        <v>0</v>
      </c>
      <c r="BW11869" s="23"/>
      <c r="BX11869" s="4">
        <f t="shared" si="744"/>
        <v>1</v>
      </c>
      <c r="BY11869" s="4">
        <f t="shared" si="745"/>
        <v>1</v>
      </c>
    </row>
    <row r="11870" spans="1:77">
      <c r="A11870" s="23">
        <v>11865</v>
      </c>
      <c r="BT11870" s="23">
        <v>11865</v>
      </c>
      <c r="BU11870" s="4">
        <f t="shared" si="742"/>
        <v>0</v>
      </c>
      <c r="BV11870" s="4">
        <f t="shared" si="743"/>
        <v>0</v>
      </c>
      <c r="BW11870" s="23"/>
      <c r="BX11870" s="4">
        <f t="shared" si="744"/>
        <v>1</v>
      </c>
      <c r="BY11870" s="4">
        <f t="shared" si="745"/>
        <v>1</v>
      </c>
    </row>
    <row r="11871" spans="1:77">
      <c r="A11871" s="23">
        <v>11866</v>
      </c>
      <c r="BT11871" s="23">
        <v>11866</v>
      </c>
      <c r="BU11871" s="4">
        <f t="shared" si="742"/>
        <v>0</v>
      </c>
      <c r="BV11871" s="4">
        <f t="shared" si="743"/>
        <v>0</v>
      </c>
      <c r="BW11871" s="23"/>
      <c r="BX11871" s="4">
        <f t="shared" si="744"/>
        <v>1</v>
      </c>
      <c r="BY11871" s="4">
        <f t="shared" si="745"/>
        <v>1</v>
      </c>
    </row>
    <row r="11872" spans="1:77">
      <c r="A11872" s="23">
        <v>11867</v>
      </c>
      <c r="BT11872" s="23">
        <v>11867</v>
      </c>
      <c r="BU11872" s="4">
        <f t="shared" si="742"/>
        <v>0</v>
      </c>
      <c r="BV11872" s="4">
        <f t="shared" si="743"/>
        <v>0</v>
      </c>
      <c r="BW11872" s="23"/>
      <c r="BX11872" s="4">
        <f t="shared" si="744"/>
        <v>1</v>
      </c>
      <c r="BY11872" s="4">
        <f t="shared" si="745"/>
        <v>1</v>
      </c>
    </row>
    <row r="11873" spans="1:77">
      <c r="A11873" s="23">
        <v>11868</v>
      </c>
      <c r="BT11873" s="23">
        <v>11868</v>
      </c>
      <c r="BU11873" s="4">
        <f t="shared" si="742"/>
        <v>0</v>
      </c>
      <c r="BV11873" s="4">
        <f t="shared" si="743"/>
        <v>0</v>
      </c>
      <c r="BW11873" s="23"/>
      <c r="BX11873" s="4">
        <f t="shared" si="744"/>
        <v>1</v>
      </c>
      <c r="BY11873" s="4">
        <f t="shared" si="745"/>
        <v>1</v>
      </c>
    </row>
    <row r="11874" spans="1:77">
      <c r="A11874" s="23">
        <v>11869</v>
      </c>
      <c r="BT11874" s="23">
        <v>11869</v>
      </c>
      <c r="BU11874" s="4">
        <f t="shared" si="742"/>
        <v>0</v>
      </c>
      <c r="BV11874" s="4">
        <f t="shared" si="743"/>
        <v>0</v>
      </c>
      <c r="BW11874" s="23"/>
      <c r="BX11874" s="4">
        <f t="shared" si="744"/>
        <v>1</v>
      </c>
      <c r="BY11874" s="4">
        <f t="shared" si="745"/>
        <v>1</v>
      </c>
    </row>
    <row r="11875" spans="1:77">
      <c r="A11875" s="23">
        <v>11870</v>
      </c>
      <c r="BT11875" s="23">
        <v>11870</v>
      </c>
      <c r="BU11875" s="4">
        <f t="shared" si="742"/>
        <v>0</v>
      </c>
      <c r="BV11875" s="4">
        <f t="shared" si="743"/>
        <v>0</v>
      </c>
      <c r="BW11875" s="23"/>
      <c r="BX11875" s="4">
        <f t="shared" si="744"/>
        <v>1</v>
      </c>
      <c r="BY11875" s="4">
        <f t="shared" si="745"/>
        <v>1</v>
      </c>
    </row>
    <row r="11876" spans="1:77">
      <c r="A11876" s="23">
        <v>11871</v>
      </c>
      <c r="BT11876" s="23">
        <v>11871</v>
      </c>
      <c r="BU11876" s="4">
        <f t="shared" si="742"/>
        <v>0</v>
      </c>
      <c r="BV11876" s="4">
        <f t="shared" si="743"/>
        <v>0</v>
      </c>
      <c r="BW11876" s="23"/>
      <c r="BX11876" s="4">
        <f t="shared" si="744"/>
        <v>1</v>
      </c>
      <c r="BY11876" s="4">
        <f t="shared" si="745"/>
        <v>1</v>
      </c>
    </row>
    <row r="11877" spans="1:77">
      <c r="A11877" s="23">
        <v>11872</v>
      </c>
      <c r="BT11877" s="23">
        <v>11872</v>
      </c>
      <c r="BU11877" s="4">
        <f t="shared" si="742"/>
        <v>0</v>
      </c>
      <c r="BV11877" s="4">
        <f t="shared" si="743"/>
        <v>0</v>
      </c>
      <c r="BW11877" s="23"/>
      <c r="BX11877" s="4">
        <f t="shared" si="744"/>
        <v>1</v>
      </c>
      <c r="BY11877" s="4">
        <f t="shared" si="745"/>
        <v>1</v>
      </c>
    </row>
    <row r="11878" spans="1:77">
      <c r="A11878" s="23">
        <v>11873</v>
      </c>
      <c r="BT11878" s="23">
        <v>11873</v>
      </c>
      <c r="BU11878" s="4">
        <f t="shared" si="742"/>
        <v>0</v>
      </c>
      <c r="BV11878" s="4">
        <f t="shared" si="743"/>
        <v>0</v>
      </c>
      <c r="BW11878" s="23"/>
      <c r="BX11878" s="4">
        <f t="shared" si="744"/>
        <v>1</v>
      </c>
      <c r="BY11878" s="4">
        <f t="shared" si="745"/>
        <v>1</v>
      </c>
    </row>
    <row r="11879" spans="1:77">
      <c r="A11879" s="23">
        <v>11874</v>
      </c>
      <c r="BT11879" s="23">
        <v>11874</v>
      </c>
      <c r="BU11879" s="4">
        <f t="shared" si="742"/>
        <v>0</v>
      </c>
      <c r="BV11879" s="4">
        <f t="shared" si="743"/>
        <v>0</v>
      </c>
      <c r="BW11879" s="23"/>
      <c r="BX11879" s="4">
        <f t="shared" si="744"/>
        <v>1</v>
      </c>
      <c r="BY11879" s="4">
        <f t="shared" si="745"/>
        <v>1</v>
      </c>
    </row>
    <row r="11880" spans="1:77">
      <c r="A11880" s="23">
        <v>11875</v>
      </c>
      <c r="BT11880" s="23">
        <v>11875</v>
      </c>
      <c r="BU11880" s="4">
        <f t="shared" si="742"/>
        <v>0</v>
      </c>
      <c r="BV11880" s="4">
        <f t="shared" si="743"/>
        <v>0</v>
      </c>
      <c r="BW11880" s="23"/>
      <c r="BX11880" s="4">
        <f t="shared" si="744"/>
        <v>1</v>
      </c>
      <c r="BY11880" s="4">
        <f t="shared" si="745"/>
        <v>1</v>
      </c>
    </row>
    <row r="11881" spans="1:77">
      <c r="A11881" s="23">
        <v>11876</v>
      </c>
      <c r="BT11881" s="23">
        <v>11876</v>
      </c>
      <c r="BU11881" s="4">
        <f t="shared" si="742"/>
        <v>0</v>
      </c>
      <c r="BV11881" s="4">
        <f t="shared" si="743"/>
        <v>0</v>
      </c>
      <c r="BW11881" s="23"/>
      <c r="BX11881" s="4">
        <f t="shared" si="744"/>
        <v>1</v>
      </c>
      <c r="BY11881" s="4">
        <f t="shared" si="745"/>
        <v>1</v>
      </c>
    </row>
    <row r="11882" spans="1:77">
      <c r="A11882" s="23">
        <v>11877</v>
      </c>
      <c r="BT11882" s="23">
        <v>11877</v>
      </c>
      <c r="BU11882" s="4">
        <f t="shared" si="742"/>
        <v>0</v>
      </c>
      <c r="BV11882" s="4">
        <f t="shared" si="743"/>
        <v>0</v>
      </c>
      <c r="BW11882" s="23"/>
      <c r="BX11882" s="4">
        <f t="shared" si="744"/>
        <v>1</v>
      </c>
      <c r="BY11882" s="4">
        <f t="shared" si="745"/>
        <v>1</v>
      </c>
    </row>
    <row r="11883" spans="1:77">
      <c r="A11883" s="23">
        <v>11878</v>
      </c>
      <c r="BT11883" s="23">
        <v>11878</v>
      </c>
      <c r="BU11883" s="4">
        <f t="shared" si="742"/>
        <v>0</v>
      </c>
      <c r="BV11883" s="4">
        <f t="shared" si="743"/>
        <v>0</v>
      </c>
      <c r="BW11883" s="23"/>
      <c r="BX11883" s="4">
        <f t="shared" si="744"/>
        <v>1</v>
      </c>
      <c r="BY11883" s="4">
        <f t="shared" si="745"/>
        <v>1</v>
      </c>
    </row>
    <row r="11884" spans="1:77">
      <c r="A11884" s="23">
        <v>11879</v>
      </c>
      <c r="BT11884" s="23">
        <v>11879</v>
      </c>
      <c r="BU11884" s="4">
        <f t="shared" si="742"/>
        <v>0</v>
      </c>
      <c r="BV11884" s="4">
        <f t="shared" si="743"/>
        <v>0</v>
      </c>
      <c r="BW11884" s="23"/>
      <c r="BX11884" s="4">
        <f t="shared" si="744"/>
        <v>1</v>
      </c>
      <c r="BY11884" s="4">
        <f t="shared" si="745"/>
        <v>1</v>
      </c>
    </row>
    <row r="11885" spans="1:77">
      <c r="A11885" s="23">
        <v>11880</v>
      </c>
      <c r="BT11885" s="23">
        <v>11880</v>
      </c>
      <c r="BU11885" s="4">
        <f t="shared" si="742"/>
        <v>0</v>
      </c>
      <c r="BV11885" s="4">
        <f t="shared" si="743"/>
        <v>0</v>
      </c>
      <c r="BW11885" s="23"/>
      <c r="BX11885" s="4">
        <f t="shared" si="744"/>
        <v>1</v>
      </c>
      <c r="BY11885" s="4">
        <f t="shared" si="745"/>
        <v>1</v>
      </c>
    </row>
    <row r="11886" spans="1:77">
      <c r="A11886" s="23">
        <v>11881</v>
      </c>
      <c r="BT11886" s="23">
        <v>11881</v>
      </c>
      <c r="BU11886" s="4">
        <f t="shared" si="742"/>
        <v>0</v>
      </c>
      <c r="BV11886" s="4">
        <f t="shared" si="743"/>
        <v>0</v>
      </c>
      <c r="BW11886" s="23"/>
      <c r="BX11886" s="4">
        <f t="shared" si="744"/>
        <v>1</v>
      </c>
      <c r="BY11886" s="4">
        <f t="shared" si="745"/>
        <v>1</v>
      </c>
    </row>
    <row r="11887" spans="1:77">
      <c r="A11887" s="23">
        <v>11882</v>
      </c>
      <c r="BT11887" s="23">
        <v>11882</v>
      </c>
      <c r="BU11887" s="4">
        <f t="shared" si="742"/>
        <v>0</v>
      </c>
      <c r="BV11887" s="4">
        <f t="shared" si="743"/>
        <v>0</v>
      </c>
      <c r="BW11887" s="23"/>
      <c r="BX11887" s="4">
        <f t="shared" si="744"/>
        <v>1</v>
      </c>
      <c r="BY11887" s="4">
        <f t="shared" si="745"/>
        <v>1</v>
      </c>
    </row>
    <row r="11888" spans="1:77">
      <c r="A11888" s="23">
        <v>11883</v>
      </c>
      <c r="BT11888" s="23">
        <v>11883</v>
      </c>
      <c r="BU11888" s="4">
        <f t="shared" si="742"/>
        <v>0</v>
      </c>
      <c r="BV11888" s="4">
        <f t="shared" si="743"/>
        <v>0</v>
      </c>
      <c r="BW11888" s="23"/>
      <c r="BX11888" s="4">
        <f t="shared" si="744"/>
        <v>1</v>
      </c>
      <c r="BY11888" s="4">
        <f t="shared" si="745"/>
        <v>1</v>
      </c>
    </row>
    <row r="11889" spans="1:77">
      <c r="A11889" s="23">
        <v>11884</v>
      </c>
      <c r="BT11889" s="23">
        <v>11884</v>
      </c>
      <c r="BU11889" s="4">
        <f t="shared" si="742"/>
        <v>0</v>
      </c>
      <c r="BV11889" s="4">
        <f t="shared" si="743"/>
        <v>0</v>
      </c>
      <c r="BW11889" s="23"/>
      <c r="BX11889" s="4">
        <f t="shared" si="744"/>
        <v>1</v>
      </c>
      <c r="BY11889" s="4">
        <f t="shared" si="745"/>
        <v>1</v>
      </c>
    </row>
    <row r="11890" spans="1:77">
      <c r="A11890" s="23">
        <v>11885</v>
      </c>
      <c r="BT11890" s="23">
        <v>11885</v>
      </c>
      <c r="BU11890" s="4">
        <f t="shared" si="742"/>
        <v>0</v>
      </c>
      <c r="BV11890" s="4">
        <f t="shared" si="743"/>
        <v>0</v>
      </c>
      <c r="BW11890" s="23"/>
      <c r="BX11890" s="4">
        <f t="shared" si="744"/>
        <v>1</v>
      </c>
      <c r="BY11890" s="4">
        <f t="shared" si="745"/>
        <v>1</v>
      </c>
    </row>
    <row r="11891" spans="1:77">
      <c r="A11891" s="23">
        <v>11886</v>
      </c>
      <c r="BT11891" s="23">
        <v>11886</v>
      </c>
      <c r="BU11891" s="4">
        <f t="shared" si="742"/>
        <v>0</v>
      </c>
      <c r="BV11891" s="4">
        <f t="shared" si="743"/>
        <v>0</v>
      </c>
      <c r="BW11891" s="23"/>
      <c r="BX11891" s="4">
        <f t="shared" si="744"/>
        <v>1</v>
      </c>
      <c r="BY11891" s="4">
        <f t="shared" si="745"/>
        <v>1</v>
      </c>
    </row>
    <row r="11892" spans="1:77">
      <c r="A11892" s="23">
        <v>11887</v>
      </c>
      <c r="BT11892" s="23">
        <v>11887</v>
      </c>
      <c r="BU11892" s="4">
        <f t="shared" si="742"/>
        <v>0</v>
      </c>
      <c r="BV11892" s="4">
        <f t="shared" si="743"/>
        <v>0</v>
      </c>
      <c r="BW11892" s="23"/>
      <c r="BX11892" s="4">
        <f t="shared" si="744"/>
        <v>1</v>
      </c>
      <c r="BY11892" s="4">
        <f t="shared" si="745"/>
        <v>1</v>
      </c>
    </row>
    <row r="11893" spans="1:77">
      <c r="A11893" s="23">
        <v>11888</v>
      </c>
      <c r="BT11893" s="23">
        <v>11888</v>
      </c>
      <c r="BU11893" s="4">
        <f t="shared" si="742"/>
        <v>0</v>
      </c>
      <c r="BV11893" s="4">
        <f t="shared" si="743"/>
        <v>0</v>
      </c>
      <c r="BW11893" s="23"/>
      <c r="BX11893" s="4">
        <f t="shared" si="744"/>
        <v>1</v>
      </c>
      <c r="BY11893" s="4">
        <f t="shared" si="745"/>
        <v>1</v>
      </c>
    </row>
    <row r="11894" spans="1:77">
      <c r="A11894" s="23">
        <v>11889</v>
      </c>
      <c r="BT11894" s="23">
        <v>11889</v>
      </c>
      <c r="BU11894" s="4">
        <f t="shared" si="742"/>
        <v>0</v>
      </c>
      <c r="BV11894" s="4">
        <f t="shared" si="743"/>
        <v>0</v>
      </c>
      <c r="BW11894" s="23"/>
      <c r="BX11894" s="4">
        <f t="shared" si="744"/>
        <v>1</v>
      </c>
      <c r="BY11894" s="4">
        <f t="shared" si="745"/>
        <v>1</v>
      </c>
    </row>
    <row r="11895" spans="1:77">
      <c r="A11895" s="23">
        <v>11890</v>
      </c>
      <c r="BT11895" s="23">
        <v>11890</v>
      </c>
      <c r="BU11895" s="4">
        <f t="shared" si="742"/>
        <v>0</v>
      </c>
      <c r="BV11895" s="4">
        <f t="shared" si="743"/>
        <v>0</v>
      </c>
      <c r="BW11895" s="23"/>
      <c r="BX11895" s="4">
        <f t="shared" si="744"/>
        <v>1</v>
      </c>
      <c r="BY11895" s="4">
        <f t="shared" si="745"/>
        <v>1</v>
      </c>
    </row>
    <row r="11896" spans="1:77">
      <c r="A11896" s="23">
        <v>11891</v>
      </c>
      <c r="BT11896" s="23">
        <v>11891</v>
      </c>
      <c r="BU11896" s="4">
        <f t="shared" si="742"/>
        <v>0</v>
      </c>
      <c r="BV11896" s="4">
        <f t="shared" si="743"/>
        <v>0</v>
      </c>
      <c r="BW11896" s="23"/>
      <c r="BX11896" s="4">
        <f t="shared" si="744"/>
        <v>1</v>
      </c>
      <c r="BY11896" s="4">
        <f t="shared" si="745"/>
        <v>1</v>
      </c>
    </row>
    <row r="11897" spans="1:77">
      <c r="A11897" s="23">
        <v>11892</v>
      </c>
      <c r="BT11897" s="23">
        <v>11892</v>
      </c>
      <c r="BU11897" s="4">
        <f t="shared" si="742"/>
        <v>0</v>
      </c>
      <c r="BV11897" s="4">
        <f t="shared" si="743"/>
        <v>0</v>
      </c>
      <c r="BW11897" s="23"/>
      <c r="BX11897" s="4">
        <f t="shared" si="744"/>
        <v>1</v>
      </c>
      <c r="BY11897" s="4">
        <f t="shared" si="745"/>
        <v>1</v>
      </c>
    </row>
    <row r="11898" spans="1:77">
      <c r="A11898" s="23">
        <v>11893</v>
      </c>
      <c r="BT11898" s="23">
        <v>11893</v>
      </c>
      <c r="BU11898" s="4">
        <f t="shared" si="742"/>
        <v>0</v>
      </c>
      <c r="BV11898" s="4">
        <f t="shared" si="743"/>
        <v>0</v>
      </c>
      <c r="BW11898" s="23"/>
      <c r="BX11898" s="4">
        <f t="shared" si="744"/>
        <v>1</v>
      </c>
      <c r="BY11898" s="4">
        <f t="shared" si="745"/>
        <v>1</v>
      </c>
    </row>
    <row r="11899" spans="1:77">
      <c r="A11899" s="23">
        <v>11894</v>
      </c>
      <c r="BT11899" s="23">
        <v>11894</v>
      </c>
      <c r="BU11899" s="4">
        <f t="shared" si="742"/>
        <v>0</v>
      </c>
      <c r="BV11899" s="4">
        <f t="shared" si="743"/>
        <v>0</v>
      </c>
      <c r="BW11899" s="23"/>
      <c r="BX11899" s="4">
        <f t="shared" si="744"/>
        <v>1</v>
      </c>
      <c r="BY11899" s="4">
        <f t="shared" si="745"/>
        <v>1</v>
      </c>
    </row>
    <row r="11900" spans="1:77">
      <c r="A11900" s="23">
        <v>11895</v>
      </c>
      <c r="BT11900" s="23">
        <v>11895</v>
      </c>
      <c r="BU11900" s="4">
        <f t="shared" si="742"/>
        <v>0</v>
      </c>
      <c r="BV11900" s="4">
        <f t="shared" si="743"/>
        <v>0</v>
      </c>
      <c r="BW11900" s="23"/>
      <c r="BX11900" s="4">
        <f t="shared" si="744"/>
        <v>1</v>
      </c>
      <c r="BY11900" s="4">
        <f t="shared" si="745"/>
        <v>1</v>
      </c>
    </row>
    <row r="11901" spans="1:77">
      <c r="A11901" s="23">
        <v>11896</v>
      </c>
      <c r="BT11901" s="23">
        <v>11896</v>
      </c>
      <c r="BU11901" s="4">
        <f t="shared" si="742"/>
        <v>0</v>
      </c>
      <c r="BV11901" s="4">
        <f t="shared" si="743"/>
        <v>0</v>
      </c>
      <c r="BW11901" s="23"/>
      <c r="BX11901" s="4">
        <f t="shared" si="744"/>
        <v>1</v>
      </c>
      <c r="BY11901" s="4">
        <f t="shared" si="745"/>
        <v>1</v>
      </c>
    </row>
    <row r="11902" spans="1:77">
      <c r="A11902" s="23">
        <v>11897</v>
      </c>
      <c r="BT11902" s="23">
        <v>11897</v>
      </c>
      <c r="BU11902" s="4">
        <f t="shared" si="742"/>
        <v>0</v>
      </c>
      <c r="BV11902" s="4">
        <f t="shared" si="743"/>
        <v>0</v>
      </c>
      <c r="BW11902" s="23"/>
      <c r="BX11902" s="4">
        <f t="shared" si="744"/>
        <v>1</v>
      </c>
      <c r="BY11902" s="4">
        <f t="shared" si="745"/>
        <v>1</v>
      </c>
    </row>
    <row r="11903" spans="1:77">
      <c r="A11903" s="23">
        <v>11898</v>
      </c>
      <c r="BT11903" s="23">
        <v>11898</v>
      </c>
      <c r="BU11903" s="4">
        <f t="shared" si="742"/>
        <v>0</v>
      </c>
      <c r="BV11903" s="4">
        <f t="shared" si="743"/>
        <v>0</v>
      </c>
      <c r="BW11903" s="23"/>
      <c r="BX11903" s="4">
        <f t="shared" si="744"/>
        <v>1</v>
      </c>
      <c r="BY11903" s="4">
        <f t="shared" si="745"/>
        <v>1</v>
      </c>
    </row>
    <row r="11904" spans="1:77">
      <c r="A11904" s="23">
        <v>11899</v>
      </c>
      <c r="BT11904" s="23">
        <v>11899</v>
      </c>
      <c r="BU11904" s="4">
        <f t="shared" si="742"/>
        <v>0</v>
      </c>
      <c r="BV11904" s="4">
        <f t="shared" si="743"/>
        <v>0</v>
      </c>
      <c r="BW11904" s="23"/>
      <c r="BX11904" s="4">
        <f t="shared" si="744"/>
        <v>1</v>
      </c>
      <c r="BY11904" s="4">
        <f t="shared" si="745"/>
        <v>1</v>
      </c>
    </row>
    <row r="11905" spans="1:77">
      <c r="A11905" s="23">
        <v>11900</v>
      </c>
      <c r="BT11905" s="23">
        <v>11900</v>
      </c>
      <c r="BU11905" s="4">
        <f t="shared" si="742"/>
        <v>0</v>
      </c>
      <c r="BV11905" s="4">
        <f t="shared" si="743"/>
        <v>0</v>
      </c>
      <c r="BW11905" s="23"/>
      <c r="BX11905" s="4">
        <f t="shared" si="744"/>
        <v>1</v>
      </c>
      <c r="BY11905" s="4">
        <f t="shared" si="745"/>
        <v>1</v>
      </c>
    </row>
    <row r="11906" spans="1:77">
      <c r="A11906" s="23">
        <v>11901</v>
      </c>
      <c r="BT11906" s="23">
        <v>11901</v>
      </c>
      <c r="BU11906" s="4">
        <f t="shared" si="742"/>
        <v>0</v>
      </c>
      <c r="BV11906" s="4">
        <f t="shared" si="743"/>
        <v>0</v>
      </c>
      <c r="BW11906" s="23"/>
      <c r="BX11906" s="4">
        <f t="shared" si="744"/>
        <v>1</v>
      </c>
      <c r="BY11906" s="4">
        <f t="shared" si="745"/>
        <v>1</v>
      </c>
    </row>
    <row r="11907" spans="1:77">
      <c r="A11907" s="23">
        <v>11902</v>
      </c>
      <c r="BT11907" s="23">
        <v>11902</v>
      </c>
      <c r="BU11907" s="4">
        <f t="shared" si="742"/>
        <v>0</v>
      </c>
      <c r="BV11907" s="4">
        <f t="shared" si="743"/>
        <v>0</v>
      </c>
      <c r="BW11907" s="23"/>
      <c r="BX11907" s="4">
        <f t="shared" si="744"/>
        <v>1</v>
      </c>
      <c r="BY11907" s="4">
        <f t="shared" si="745"/>
        <v>1</v>
      </c>
    </row>
    <row r="11908" spans="1:77">
      <c r="A11908" s="23">
        <v>11903</v>
      </c>
      <c r="BT11908" s="23">
        <v>11903</v>
      </c>
      <c r="BU11908" s="4">
        <f t="shared" si="742"/>
        <v>0</v>
      </c>
      <c r="BV11908" s="4">
        <f t="shared" si="743"/>
        <v>0</v>
      </c>
      <c r="BW11908" s="23"/>
      <c r="BX11908" s="4">
        <f t="shared" si="744"/>
        <v>1</v>
      </c>
      <c r="BY11908" s="4">
        <f t="shared" si="745"/>
        <v>1</v>
      </c>
    </row>
    <row r="11909" spans="1:77">
      <c r="A11909" s="23">
        <v>11904</v>
      </c>
      <c r="BT11909" s="23">
        <v>11904</v>
      </c>
      <c r="BU11909" s="4">
        <f t="shared" si="742"/>
        <v>0</v>
      </c>
      <c r="BV11909" s="4">
        <f t="shared" si="743"/>
        <v>0</v>
      </c>
      <c r="BW11909" s="23"/>
      <c r="BX11909" s="4">
        <f t="shared" si="744"/>
        <v>1</v>
      </c>
      <c r="BY11909" s="4">
        <f t="shared" si="745"/>
        <v>1</v>
      </c>
    </row>
    <row r="11910" spans="1:77">
      <c r="A11910" s="23">
        <v>11905</v>
      </c>
      <c r="BT11910" s="23">
        <v>11905</v>
      </c>
      <c r="BU11910" s="4">
        <f t="shared" si="742"/>
        <v>0</v>
      </c>
      <c r="BV11910" s="4">
        <f t="shared" si="743"/>
        <v>0</v>
      </c>
      <c r="BW11910" s="23"/>
      <c r="BX11910" s="4">
        <f t="shared" si="744"/>
        <v>1</v>
      </c>
      <c r="BY11910" s="4">
        <f t="shared" si="745"/>
        <v>1</v>
      </c>
    </row>
    <row r="11911" spans="1:77">
      <c r="A11911" s="23">
        <v>11906</v>
      </c>
      <c r="BT11911" s="23">
        <v>11906</v>
      </c>
      <c r="BU11911" s="4">
        <f t="shared" ref="BU11911:BU11974" si="746">BP11911*$BV$1-BQ11911</f>
        <v>0</v>
      </c>
      <c r="BV11911" s="4">
        <f t="shared" ref="BV11911:BV11974" si="747">BR11911*$BV$1-BS11911</f>
        <v>0</v>
      </c>
      <c r="BW11911" s="23"/>
      <c r="BX11911" s="4">
        <f t="shared" si="744"/>
        <v>1</v>
      </c>
      <c r="BY11911" s="4">
        <f t="shared" si="745"/>
        <v>1</v>
      </c>
    </row>
    <row r="11912" spans="1:77">
      <c r="A11912" s="23">
        <v>11907</v>
      </c>
      <c r="BT11912" s="23">
        <v>11907</v>
      </c>
      <c r="BU11912" s="4">
        <f t="shared" si="746"/>
        <v>0</v>
      </c>
      <c r="BV11912" s="4">
        <f t="shared" si="747"/>
        <v>0</v>
      </c>
      <c r="BW11912" s="23"/>
      <c r="BX11912" s="4">
        <f t="shared" si="744"/>
        <v>1</v>
      </c>
      <c r="BY11912" s="4">
        <f t="shared" si="745"/>
        <v>1</v>
      </c>
    </row>
    <row r="11913" spans="1:77">
      <c r="A11913" s="23">
        <v>11908</v>
      </c>
      <c r="BT11913" s="23">
        <v>11908</v>
      </c>
      <c r="BU11913" s="4">
        <f t="shared" si="746"/>
        <v>0</v>
      </c>
      <c r="BV11913" s="4">
        <f t="shared" si="747"/>
        <v>0</v>
      </c>
      <c r="BW11913" s="23"/>
      <c r="BX11913" s="4">
        <f t="shared" si="744"/>
        <v>1</v>
      </c>
      <c r="BY11913" s="4">
        <f t="shared" si="745"/>
        <v>1</v>
      </c>
    </row>
    <row r="11914" spans="1:77">
      <c r="A11914" s="23">
        <v>11909</v>
      </c>
      <c r="BT11914" s="23">
        <v>11909</v>
      </c>
      <c r="BU11914" s="4">
        <f t="shared" si="746"/>
        <v>0</v>
      </c>
      <c r="BV11914" s="4">
        <f t="shared" si="747"/>
        <v>0</v>
      </c>
      <c r="BW11914" s="23"/>
      <c r="BX11914" s="4">
        <f t="shared" si="744"/>
        <v>1</v>
      </c>
      <c r="BY11914" s="4">
        <f t="shared" si="745"/>
        <v>1</v>
      </c>
    </row>
    <row r="11915" spans="1:77">
      <c r="A11915" s="23">
        <v>11910</v>
      </c>
      <c r="BT11915" s="23">
        <v>11910</v>
      </c>
      <c r="BU11915" s="4">
        <f t="shared" si="746"/>
        <v>0</v>
      </c>
      <c r="BV11915" s="4">
        <f t="shared" si="747"/>
        <v>0</v>
      </c>
      <c r="BW11915" s="23"/>
      <c r="BX11915" s="4">
        <f t="shared" si="744"/>
        <v>1</v>
      </c>
      <c r="BY11915" s="4">
        <f t="shared" si="745"/>
        <v>1</v>
      </c>
    </row>
    <row r="11916" spans="1:77">
      <c r="A11916" s="23">
        <v>11911</v>
      </c>
      <c r="BT11916" s="23">
        <v>11911</v>
      </c>
      <c r="BU11916" s="4">
        <f t="shared" si="746"/>
        <v>0</v>
      </c>
      <c r="BV11916" s="4">
        <f t="shared" si="747"/>
        <v>0</v>
      </c>
      <c r="BW11916" s="23"/>
      <c r="BX11916" s="4">
        <f t="shared" si="744"/>
        <v>1</v>
      </c>
      <c r="BY11916" s="4">
        <f t="shared" si="745"/>
        <v>1</v>
      </c>
    </row>
    <row r="11917" spans="1:77">
      <c r="A11917" s="23">
        <v>11912</v>
      </c>
      <c r="BT11917" s="23">
        <v>11912</v>
      </c>
      <c r="BU11917" s="4">
        <f t="shared" si="746"/>
        <v>0</v>
      </c>
      <c r="BV11917" s="4">
        <f t="shared" si="747"/>
        <v>0</v>
      </c>
      <c r="BW11917" s="23"/>
      <c r="BX11917" s="4">
        <f t="shared" si="744"/>
        <v>1</v>
      </c>
      <c r="BY11917" s="4">
        <f t="shared" si="745"/>
        <v>1</v>
      </c>
    </row>
    <row r="11918" spans="1:77">
      <c r="A11918" s="23">
        <v>11913</v>
      </c>
      <c r="BT11918" s="23">
        <v>11913</v>
      </c>
      <c r="BU11918" s="4">
        <f t="shared" si="746"/>
        <v>0</v>
      </c>
      <c r="BV11918" s="4">
        <f t="shared" si="747"/>
        <v>0</v>
      </c>
      <c r="BW11918" s="23"/>
      <c r="BX11918" s="4">
        <f t="shared" si="744"/>
        <v>1</v>
      </c>
      <c r="BY11918" s="4">
        <f t="shared" si="745"/>
        <v>1</v>
      </c>
    </row>
    <row r="11919" spans="1:77">
      <c r="A11919" s="23">
        <v>11914</v>
      </c>
      <c r="BT11919" s="23">
        <v>11914</v>
      </c>
      <c r="BU11919" s="4">
        <f t="shared" si="746"/>
        <v>0</v>
      </c>
      <c r="BV11919" s="4">
        <f t="shared" si="747"/>
        <v>0</v>
      </c>
      <c r="BW11919" s="23"/>
      <c r="BX11919" s="4">
        <f t="shared" si="744"/>
        <v>1</v>
      </c>
      <c r="BY11919" s="4">
        <f t="shared" si="745"/>
        <v>1</v>
      </c>
    </row>
    <row r="11920" spans="1:77">
      <c r="A11920" s="23">
        <v>11915</v>
      </c>
      <c r="BT11920" s="23">
        <v>11915</v>
      </c>
      <c r="BU11920" s="4">
        <f t="shared" si="746"/>
        <v>0</v>
      </c>
      <c r="BV11920" s="4">
        <f t="shared" si="747"/>
        <v>0</v>
      </c>
      <c r="BW11920" s="23"/>
      <c r="BX11920" s="4">
        <f t="shared" si="744"/>
        <v>1</v>
      </c>
      <c r="BY11920" s="4">
        <f t="shared" si="745"/>
        <v>1</v>
      </c>
    </row>
    <row r="11921" spans="1:77">
      <c r="A11921" s="23">
        <v>11916</v>
      </c>
      <c r="BT11921" s="23">
        <v>11916</v>
      </c>
      <c r="BU11921" s="4">
        <f t="shared" si="746"/>
        <v>0</v>
      </c>
      <c r="BV11921" s="4">
        <f t="shared" si="747"/>
        <v>0</v>
      </c>
      <c r="BW11921" s="23"/>
      <c r="BX11921" s="4">
        <f t="shared" si="744"/>
        <v>1</v>
      </c>
      <c r="BY11921" s="4">
        <f t="shared" si="745"/>
        <v>1</v>
      </c>
    </row>
    <row r="11922" spans="1:77">
      <c r="A11922" s="23">
        <v>11917</v>
      </c>
      <c r="BT11922" s="23">
        <v>11917</v>
      </c>
      <c r="BU11922" s="4">
        <f t="shared" si="746"/>
        <v>0</v>
      </c>
      <c r="BV11922" s="4">
        <f t="shared" si="747"/>
        <v>0</v>
      </c>
      <c r="BW11922" s="23"/>
      <c r="BX11922" s="4">
        <f t="shared" si="744"/>
        <v>1</v>
      </c>
      <c r="BY11922" s="4">
        <f t="shared" si="745"/>
        <v>1</v>
      </c>
    </row>
    <row r="11923" spans="1:77">
      <c r="A11923" s="23">
        <v>11918</v>
      </c>
      <c r="BT11923" s="23">
        <v>11918</v>
      </c>
      <c r="BU11923" s="4">
        <f t="shared" si="746"/>
        <v>0</v>
      </c>
      <c r="BV11923" s="4">
        <f t="shared" si="747"/>
        <v>0</v>
      </c>
      <c r="BW11923" s="23"/>
      <c r="BX11923" s="4">
        <f t="shared" si="744"/>
        <v>1</v>
      </c>
      <c r="BY11923" s="4">
        <f t="shared" si="745"/>
        <v>1</v>
      </c>
    </row>
    <row r="11924" spans="1:77">
      <c r="A11924" s="23">
        <v>11919</v>
      </c>
      <c r="BT11924" s="23">
        <v>11919</v>
      </c>
      <c r="BU11924" s="4">
        <f t="shared" si="746"/>
        <v>0</v>
      </c>
      <c r="BV11924" s="4">
        <f t="shared" si="747"/>
        <v>0</v>
      </c>
      <c r="BW11924" s="23"/>
      <c r="BX11924" s="4">
        <f t="shared" si="744"/>
        <v>1</v>
      </c>
      <c r="BY11924" s="4">
        <f t="shared" si="745"/>
        <v>1</v>
      </c>
    </row>
    <row r="11925" spans="1:77">
      <c r="A11925" s="23">
        <v>11920</v>
      </c>
      <c r="BT11925" s="23">
        <v>11920</v>
      </c>
      <c r="BU11925" s="4">
        <f t="shared" si="746"/>
        <v>0</v>
      </c>
      <c r="BV11925" s="4">
        <f t="shared" si="747"/>
        <v>0</v>
      </c>
      <c r="BW11925" s="23"/>
      <c r="BX11925" s="4">
        <f t="shared" si="744"/>
        <v>1</v>
      </c>
      <c r="BY11925" s="4">
        <f t="shared" si="745"/>
        <v>1</v>
      </c>
    </row>
    <row r="11926" spans="1:77">
      <c r="A11926" s="23">
        <v>11921</v>
      </c>
      <c r="BT11926" s="23">
        <v>11921</v>
      </c>
      <c r="BU11926" s="4">
        <f t="shared" si="746"/>
        <v>0</v>
      </c>
      <c r="BV11926" s="4">
        <f t="shared" si="747"/>
        <v>0</v>
      </c>
      <c r="BW11926" s="23"/>
      <c r="BX11926" s="4">
        <f t="shared" ref="BX11926:BX11989" si="748">IF(BU11926=MAX($BU11926:$BV11926),1,0)</f>
        <v>1</v>
      </c>
      <c r="BY11926" s="4">
        <f t="shared" ref="BY11926:BY11989" si="749">IF(BV11926=MAX($BU11926:$BV11926),1,0)</f>
        <v>1</v>
      </c>
    </row>
    <row r="11927" spans="1:77">
      <c r="A11927" s="23">
        <v>11922</v>
      </c>
      <c r="BT11927" s="23">
        <v>11922</v>
      </c>
      <c r="BU11927" s="4">
        <f t="shared" si="746"/>
        <v>0</v>
      </c>
      <c r="BV11927" s="4">
        <f t="shared" si="747"/>
        <v>0</v>
      </c>
      <c r="BW11927" s="23"/>
      <c r="BX11927" s="4">
        <f t="shared" si="748"/>
        <v>1</v>
      </c>
      <c r="BY11927" s="4">
        <f t="shared" si="749"/>
        <v>1</v>
      </c>
    </row>
    <row r="11928" spans="1:77">
      <c r="A11928" s="23">
        <v>11923</v>
      </c>
      <c r="BT11928" s="23">
        <v>11923</v>
      </c>
      <c r="BU11928" s="4">
        <f t="shared" si="746"/>
        <v>0</v>
      </c>
      <c r="BV11928" s="4">
        <f t="shared" si="747"/>
        <v>0</v>
      </c>
      <c r="BW11928" s="23"/>
      <c r="BX11928" s="4">
        <f t="shared" si="748"/>
        <v>1</v>
      </c>
      <c r="BY11928" s="4">
        <f t="shared" si="749"/>
        <v>1</v>
      </c>
    </row>
    <row r="11929" spans="1:77">
      <c r="A11929" s="23">
        <v>11924</v>
      </c>
      <c r="BT11929" s="23">
        <v>11924</v>
      </c>
      <c r="BU11929" s="4">
        <f t="shared" si="746"/>
        <v>0</v>
      </c>
      <c r="BV11929" s="4">
        <f t="shared" si="747"/>
        <v>0</v>
      </c>
      <c r="BW11929" s="23"/>
      <c r="BX11929" s="4">
        <f t="shared" si="748"/>
        <v>1</v>
      </c>
      <c r="BY11929" s="4">
        <f t="shared" si="749"/>
        <v>1</v>
      </c>
    </row>
    <row r="11930" spans="1:77">
      <c r="A11930" s="23">
        <v>11925</v>
      </c>
      <c r="BT11930" s="23">
        <v>11925</v>
      </c>
      <c r="BU11930" s="4">
        <f t="shared" si="746"/>
        <v>0</v>
      </c>
      <c r="BV11930" s="4">
        <f t="shared" si="747"/>
        <v>0</v>
      </c>
      <c r="BW11930" s="23"/>
      <c r="BX11930" s="4">
        <f t="shared" si="748"/>
        <v>1</v>
      </c>
      <c r="BY11930" s="4">
        <f t="shared" si="749"/>
        <v>1</v>
      </c>
    </row>
    <row r="11931" spans="1:77">
      <c r="A11931" s="23">
        <v>11926</v>
      </c>
      <c r="BT11931" s="23">
        <v>11926</v>
      </c>
      <c r="BU11931" s="4">
        <f t="shared" si="746"/>
        <v>0</v>
      </c>
      <c r="BV11931" s="4">
        <f t="shared" si="747"/>
        <v>0</v>
      </c>
      <c r="BW11931" s="23"/>
      <c r="BX11931" s="4">
        <f t="shared" si="748"/>
        <v>1</v>
      </c>
      <c r="BY11931" s="4">
        <f t="shared" si="749"/>
        <v>1</v>
      </c>
    </row>
    <row r="11932" spans="1:77">
      <c r="A11932" s="23">
        <v>11927</v>
      </c>
      <c r="BT11932" s="23">
        <v>11927</v>
      </c>
      <c r="BU11932" s="4">
        <f t="shared" si="746"/>
        <v>0</v>
      </c>
      <c r="BV11932" s="4">
        <f t="shared" si="747"/>
        <v>0</v>
      </c>
      <c r="BW11932" s="23"/>
      <c r="BX11932" s="4">
        <f t="shared" si="748"/>
        <v>1</v>
      </c>
      <c r="BY11932" s="4">
        <f t="shared" si="749"/>
        <v>1</v>
      </c>
    </row>
    <row r="11933" spans="1:77">
      <c r="A11933" s="23">
        <v>11928</v>
      </c>
      <c r="BT11933" s="23">
        <v>11928</v>
      </c>
      <c r="BU11933" s="4">
        <f t="shared" si="746"/>
        <v>0</v>
      </c>
      <c r="BV11933" s="4">
        <f t="shared" si="747"/>
        <v>0</v>
      </c>
      <c r="BW11933" s="23"/>
      <c r="BX11933" s="4">
        <f t="shared" si="748"/>
        <v>1</v>
      </c>
      <c r="BY11933" s="4">
        <f t="shared" si="749"/>
        <v>1</v>
      </c>
    </row>
    <row r="11934" spans="1:77">
      <c r="A11934" s="23">
        <v>11929</v>
      </c>
      <c r="BT11934" s="23">
        <v>11929</v>
      </c>
      <c r="BU11934" s="4">
        <f t="shared" si="746"/>
        <v>0</v>
      </c>
      <c r="BV11934" s="4">
        <f t="shared" si="747"/>
        <v>0</v>
      </c>
      <c r="BW11934" s="23"/>
      <c r="BX11934" s="4">
        <f t="shared" si="748"/>
        <v>1</v>
      </c>
      <c r="BY11934" s="4">
        <f t="shared" si="749"/>
        <v>1</v>
      </c>
    </row>
    <row r="11935" spans="1:77">
      <c r="A11935" s="23">
        <v>11930</v>
      </c>
      <c r="BT11935" s="23">
        <v>11930</v>
      </c>
      <c r="BU11935" s="4">
        <f t="shared" si="746"/>
        <v>0</v>
      </c>
      <c r="BV11935" s="4">
        <f t="shared" si="747"/>
        <v>0</v>
      </c>
      <c r="BW11935" s="23"/>
      <c r="BX11935" s="4">
        <f t="shared" si="748"/>
        <v>1</v>
      </c>
      <c r="BY11935" s="4">
        <f t="shared" si="749"/>
        <v>1</v>
      </c>
    </row>
    <row r="11936" spans="1:77">
      <c r="A11936" s="23">
        <v>11931</v>
      </c>
      <c r="BT11936" s="23">
        <v>11931</v>
      </c>
      <c r="BU11936" s="4">
        <f t="shared" si="746"/>
        <v>0</v>
      </c>
      <c r="BV11936" s="4">
        <f t="shared" si="747"/>
        <v>0</v>
      </c>
      <c r="BW11936" s="23"/>
      <c r="BX11936" s="4">
        <f t="shared" si="748"/>
        <v>1</v>
      </c>
      <c r="BY11936" s="4">
        <f t="shared" si="749"/>
        <v>1</v>
      </c>
    </row>
    <row r="11937" spans="1:77">
      <c r="A11937" s="23">
        <v>11932</v>
      </c>
      <c r="BT11937" s="23">
        <v>11932</v>
      </c>
      <c r="BU11937" s="4">
        <f t="shared" si="746"/>
        <v>0</v>
      </c>
      <c r="BV11937" s="4">
        <f t="shared" si="747"/>
        <v>0</v>
      </c>
      <c r="BW11937" s="23"/>
      <c r="BX11937" s="4">
        <f t="shared" si="748"/>
        <v>1</v>
      </c>
      <c r="BY11937" s="4">
        <f t="shared" si="749"/>
        <v>1</v>
      </c>
    </row>
    <row r="11938" spans="1:77">
      <c r="A11938" s="23">
        <v>11933</v>
      </c>
      <c r="BT11938" s="23">
        <v>11933</v>
      </c>
      <c r="BU11938" s="4">
        <f t="shared" si="746"/>
        <v>0</v>
      </c>
      <c r="BV11938" s="4">
        <f t="shared" si="747"/>
        <v>0</v>
      </c>
      <c r="BW11938" s="23"/>
      <c r="BX11938" s="4">
        <f t="shared" si="748"/>
        <v>1</v>
      </c>
      <c r="BY11938" s="4">
        <f t="shared" si="749"/>
        <v>1</v>
      </c>
    </row>
    <row r="11939" spans="1:77">
      <c r="A11939" s="23">
        <v>11934</v>
      </c>
      <c r="BT11939" s="23">
        <v>11934</v>
      </c>
      <c r="BU11939" s="4">
        <f t="shared" si="746"/>
        <v>0</v>
      </c>
      <c r="BV11939" s="4">
        <f t="shared" si="747"/>
        <v>0</v>
      </c>
      <c r="BW11939" s="23"/>
      <c r="BX11939" s="4">
        <f t="shared" si="748"/>
        <v>1</v>
      </c>
      <c r="BY11939" s="4">
        <f t="shared" si="749"/>
        <v>1</v>
      </c>
    </row>
    <row r="11940" spans="1:77">
      <c r="A11940" s="23">
        <v>11935</v>
      </c>
      <c r="BT11940" s="23">
        <v>11935</v>
      </c>
      <c r="BU11940" s="4">
        <f t="shared" si="746"/>
        <v>0</v>
      </c>
      <c r="BV11940" s="4">
        <f t="shared" si="747"/>
        <v>0</v>
      </c>
      <c r="BW11940" s="23"/>
      <c r="BX11940" s="4">
        <f t="shared" si="748"/>
        <v>1</v>
      </c>
      <c r="BY11940" s="4">
        <f t="shared" si="749"/>
        <v>1</v>
      </c>
    </row>
    <row r="11941" spans="1:77">
      <c r="A11941" s="23">
        <v>11936</v>
      </c>
      <c r="BT11941" s="23">
        <v>11936</v>
      </c>
      <c r="BU11941" s="4">
        <f t="shared" si="746"/>
        <v>0</v>
      </c>
      <c r="BV11941" s="4">
        <f t="shared" si="747"/>
        <v>0</v>
      </c>
      <c r="BW11941" s="23"/>
      <c r="BX11941" s="4">
        <f t="shared" si="748"/>
        <v>1</v>
      </c>
      <c r="BY11941" s="4">
        <f t="shared" si="749"/>
        <v>1</v>
      </c>
    </row>
    <row r="11942" spans="1:77">
      <c r="A11942" s="23">
        <v>11937</v>
      </c>
      <c r="BT11942" s="23">
        <v>11937</v>
      </c>
      <c r="BU11942" s="4">
        <f t="shared" si="746"/>
        <v>0</v>
      </c>
      <c r="BV11942" s="4">
        <f t="shared" si="747"/>
        <v>0</v>
      </c>
      <c r="BW11942" s="23"/>
      <c r="BX11942" s="4">
        <f t="shared" si="748"/>
        <v>1</v>
      </c>
      <c r="BY11942" s="4">
        <f t="shared" si="749"/>
        <v>1</v>
      </c>
    </row>
    <row r="11943" spans="1:77">
      <c r="A11943" s="23">
        <v>11938</v>
      </c>
      <c r="BT11943" s="23">
        <v>11938</v>
      </c>
      <c r="BU11943" s="4">
        <f t="shared" si="746"/>
        <v>0</v>
      </c>
      <c r="BV11943" s="4">
        <f t="shared" si="747"/>
        <v>0</v>
      </c>
      <c r="BW11943" s="23"/>
      <c r="BX11943" s="4">
        <f t="shared" si="748"/>
        <v>1</v>
      </c>
      <c r="BY11943" s="4">
        <f t="shared" si="749"/>
        <v>1</v>
      </c>
    </row>
    <row r="11944" spans="1:77">
      <c r="A11944" s="23">
        <v>11939</v>
      </c>
      <c r="BT11944" s="23">
        <v>11939</v>
      </c>
      <c r="BU11944" s="4">
        <f t="shared" si="746"/>
        <v>0</v>
      </c>
      <c r="BV11944" s="4">
        <f t="shared" si="747"/>
        <v>0</v>
      </c>
      <c r="BW11944" s="23"/>
      <c r="BX11944" s="4">
        <f t="shared" si="748"/>
        <v>1</v>
      </c>
      <c r="BY11944" s="4">
        <f t="shared" si="749"/>
        <v>1</v>
      </c>
    </row>
    <row r="11945" spans="1:77">
      <c r="A11945" s="23">
        <v>11940</v>
      </c>
      <c r="BT11945" s="23">
        <v>11940</v>
      </c>
      <c r="BU11945" s="4">
        <f t="shared" si="746"/>
        <v>0</v>
      </c>
      <c r="BV11945" s="4">
        <f t="shared" si="747"/>
        <v>0</v>
      </c>
      <c r="BW11945" s="23"/>
      <c r="BX11945" s="4">
        <f t="shared" si="748"/>
        <v>1</v>
      </c>
      <c r="BY11945" s="4">
        <f t="shared" si="749"/>
        <v>1</v>
      </c>
    </row>
    <row r="11946" spans="1:77">
      <c r="A11946" s="23">
        <v>11941</v>
      </c>
      <c r="BT11946" s="23">
        <v>11941</v>
      </c>
      <c r="BU11946" s="4">
        <f t="shared" si="746"/>
        <v>0</v>
      </c>
      <c r="BV11946" s="4">
        <f t="shared" si="747"/>
        <v>0</v>
      </c>
      <c r="BW11946" s="23"/>
      <c r="BX11946" s="4">
        <f t="shared" si="748"/>
        <v>1</v>
      </c>
      <c r="BY11946" s="4">
        <f t="shared" si="749"/>
        <v>1</v>
      </c>
    </row>
    <row r="11947" spans="1:77">
      <c r="A11947" s="23">
        <v>11942</v>
      </c>
      <c r="BT11947" s="23">
        <v>11942</v>
      </c>
      <c r="BU11947" s="4">
        <f t="shared" si="746"/>
        <v>0</v>
      </c>
      <c r="BV11947" s="4">
        <f t="shared" si="747"/>
        <v>0</v>
      </c>
      <c r="BW11947" s="23"/>
      <c r="BX11947" s="4">
        <f t="shared" si="748"/>
        <v>1</v>
      </c>
      <c r="BY11947" s="4">
        <f t="shared" si="749"/>
        <v>1</v>
      </c>
    </row>
    <row r="11948" spans="1:77">
      <c r="A11948" s="23">
        <v>11943</v>
      </c>
      <c r="BT11948" s="23">
        <v>11943</v>
      </c>
      <c r="BU11948" s="4">
        <f t="shared" si="746"/>
        <v>0</v>
      </c>
      <c r="BV11948" s="4">
        <f t="shared" si="747"/>
        <v>0</v>
      </c>
      <c r="BW11948" s="23"/>
      <c r="BX11948" s="4">
        <f t="shared" si="748"/>
        <v>1</v>
      </c>
      <c r="BY11948" s="4">
        <f t="shared" si="749"/>
        <v>1</v>
      </c>
    </row>
    <row r="11949" spans="1:77">
      <c r="A11949" s="23">
        <v>11944</v>
      </c>
      <c r="BT11949" s="23">
        <v>11944</v>
      </c>
      <c r="BU11949" s="4">
        <f t="shared" si="746"/>
        <v>0</v>
      </c>
      <c r="BV11949" s="4">
        <f t="shared" si="747"/>
        <v>0</v>
      </c>
      <c r="BW11949" s="23"/>
      <c r="BX11949" s="4">
        <f t="shared" si="748"/>
        <v>1</v>
      </c>
      <c r="BY11949" s="4">
        <f t="shared" si="749"/>
        <v>1</v>
      </c>
    </row>
    <row r="11950" spans="1:77">
      <c r="A11950" s="23">
        <v>11945</v>
      </c>
      <c r="BT11950" s="23">
        <v>11945</v>
      </c>
      <c r="BU11950" s="4">
        <f t="shared" si="746"/>
        <v>0</v>
      </c>
      <c r="BV11950" s="4">
        <f t="shared" si="747"/>
        <v>0</v>
      </c>
      <c r="BW11950" s="23"/>
      <c r="BX11950" s="4">
        <f t="shared" si="748"/>
        <v>1</v>
      </c>
      <c r="BY11950" s="4">
        <f t="shared" si="749"/>
        <v>1</v>
      </c>
    </row>
    <row r="11951" spans="1:77">
      <c r="A11951" s="23">
        <v>11946</v>
      </c>
      <c r="BT11951" s="23">
        <v>11946</v>
      </c>
      <c r="BU11951" s="4">
        <f t="shared" si="746"/>
        <v>0</v>
      </c>
      <c r="BV11951" s="4">
        <f t="shared" si="747"/>
        <v>0</v>
      </c>
      <c r="BW11951" s="23"/>
      <c r="BX11951" s="4">
        <f t="shared" si="748"/>
        <v>1</v>
      </c>
      <c r="BY11951" s="4">
        <f t="shared" si="749"/>
        <v>1</v>
      </c>
    </row>
    <row r="11952" spans="1:77">
      <c r="A11952" s="23">
        <v>11947</v>
      </c>
      <c r="BT11952" s="23">
        <v>11947</v>
      </c>
      <c r="BU11952" s="4">
        <f t="shared" si="746"/>
        <v>0</v>
      </c>
      <c r="BV11952" s="4">
        <f t="shared" si="747"/>
        <v>0</v>
      </c>
      <c r="BW11952" s="23"/>
      <c r="BX11952" s="4">
        <f t="shared" si="748"/>
        <v>1</v>
      </c>
      <c r="BY11952" s="4">
        <f t="shared" si="749"/>
        <v>1</v>
      </c>
    </row>
    <row r="11953" spans="1:77">
      <c r="A11953" s="23">
        <v>11948</v>
      </c>
      <c r="BT11953" s="23">
        <v>11948</v>
      </c>
      <c r="BU11953" s="4">
        <f t="shared" si="746"/>
        <v>0</v>
      </c>
      <c r="BV11953" s="4">
        <f t="shared" si="747"/>
        <v>0</v>
      </c>
      <c r="BW11953" s="23"/>
      <c r="BX11953" s="4">
        <f t="shared" si="748"/>
        <v>1</v>
      </c>
      <c r="BY11953" s="4">
        <f t="shared" si="749"/>
        <v>1</v>
      </c>
    </row>
    <row r="11954" spans="1:77">
      <c r="A11954" s="23">
        <v>11949</v>
      </c>
      <c r="BT11954" s="23">
        <v>11949</v>
      </c>
      <c r="BU11954" s="4">
        <f t="shared" si="746"/>
        <v>0</v>
      </c>
      <c r="BV11954" s="4">
        <f t="shared" si="747"/>
        <v>0</v>
      </c>
      <c r="BW11954" s="23"/>
      <c r="BX11954" s="4">
        <f t="shared" si="748"/>
        <v>1</v>
      </c>
      <c r="BY11954" s="4">
        <f t="shared" si="749"/>
        <v>1</v>
      </c>
    </row>
    <row r="11955" spans="1:77">
      <c r="A11955" s="23">
        <v>11950</v>
      </c>
      <c r="BT11955" s="23">
        <v>11950</v>
      </c>
      <c r="BU11955" s="4">
        <f t="shared" si="746"/>
        <v>0</v>
      </c>
      <c r="BV11955" s="4">
        <f t="shared" si="747"/>
        <v>0</v>
      </c>
      <c r="BW11955" s="23"/>
      <c r="BX11955" s="4">
        <f t="shared" si="748"/>
        <v>1</v>
      </c>
      <c r="BY11955" s="4">
        <f t="shared" si="749"/>
        <v>1</v>
      </c>
    </row>
    <row r="11956" spans="1:77">
      <c r="A11956" s="23">
        <v>11951</v>
      </c>
      <c r="BT11956" s="23">
        <v>11951</v>
      </c>
      <c r="BU11956" s="4">
        <f t="shared" si="746"/>
        <v>0</v>
      </c>
      <c r="BV11956" s="4">
        <f t="shared" si="747"/>
        <v>0</v>
      </c>
      <c r="BW11956" s="23"/>
      <c r="BX11956" s="4">
        <f t="shared" si="748"/>
        <v>1</v>
      </c>
      <c r="BY11956" s="4">
        <f t="shared" si="749"/>
        <v>1</v>
      </c>
    </row>
    <row r="11957" spans="1:77">
      <c r="A11957" s="23">
        <v>11952</v>
      </c>
      <c r="BT11957" s="23">
        <v>11952</v>
      </c>
      <c r="BU11957" s="4">
        <f t="shared" si="746"/>
        <v>0</v>
      </c>
      <c r="BV11957" s="4">
        <f t="shared" si="747"/>
        <v>0</v>
      </c>
      <c r="BW11957" s="23"/>
      <c r="BX11957" s="4">
        <f t="shared" si="748"/>
        <v>1</v>
      </c>
      <c r="BY11957" s="4">
        <f t="shared" si="749"/>
        <v>1</v>
      </c>
    </row>
    <row r="11958" spans="1:77">
      <c r="A11958" s="23">
        <v>11953</v>
      </c>
      <c r="BT11958" s="23">
        <v>11953</v>
      </c>
      <c r="BU11958" s="4">
        <f t="shared" si="746"/>
        <v>0</v>
      </c>
      <c r="BV11958" s="4">
        <f t="shared" si="747"/>
        <v>0</v>
      </c>
      <c r="BW11958" s="23"/>
      <c r="BX11958" s="4">
        <f t="shared" si="748"/>
        <v>1</v>
      </c>
      <c r="BY11958" s="4">
        <f t="shared" si="749"/>
        <v>1</v>
      </c>
    </row>
    <row r="11959" spans="1:77">
      <c r="A11959" s="23">
        <v>11954</v>
      </c>
      <c r="BT11959" s="23">
        <v>11954</v>
      </c>
      <c r="BU11959" s="4">
        <f t="shared" si="746"/>
        <v>0</v>
      </c>
      <c r="BV11959" s="4">
        <f t="shared" si="747"/>
        <v>0</v>
      </c>
      <c r="BW11959" s="23"/>
      <c r="BX11959" s="4">
        <f t="shared" si="748"/>
        <v>1</v>
      </c>
      <c r="BY11959" s="4">
        <f t="shared" si="749"/>
        <v>1</v>
      </c>
    </row>
    <row r="11960" spans="1:77">
      <c r="A11960" s="23">
        <v>11955</v>
      </c>
      <c r="BT11960" s="23">
        <v>11955</v>
      </c>
      <c r="BU11960" s="4">
        <f t="shared" si="746"/>
        <v>0</v>
      </c>
      <c r="BV11960" s="4">
        <f t="shared" si="747"/>
        <v>0</v>
      </c>
      <c r="BW11960" s="23"/>
      <c r="BX11960" s="4">
        <f t="shared" si="748"/>
        <v>1</v>
      </c>
      <c r="BY11960" s="4">
        <f t="shared" si="749"/>
        <v>1</v>
      </c>
    </row>
    <row r="11961" spans="1:77">
      <c r="A11961" s="23">
        <v>11956</v>
      </c>
      <c r="BT11961" s="23">
        <v>11956</v>
      </c>
      <c r="BU11961" s="4">
        <f t="shared" si="746"/>
        <v>0</v>
      </c>
      <c r="BV11961" s="4">
        <f t="shared" si="747"/>
        <v>0</v>
      </c>
      <c r="BW11961" s="23"/>
      <c r="BX11961" s="4">
        <f t="shared" si="748"/>
        <v>1</v>
      </c>
      <c r="BY11961" s="4">
        <f t="shared" si="749"/>
        <v>1</v>
      </c>
    </row>
    <row r="11962" spans="1:77">
      <c r="A11962" s="23">
        <v>11957</v>
      </c>
      <c r="BT11962" s="23">
        <v>11957</v>
      </c>
      <c r="BU11962" s="4">
        <f t="shared" si="746"/>
        <v>0</v>
      </c>
      <c r="BV11962" s="4">
        <f t="shared" si="747"/>
        <v>0</v>
      </c>
      <c r="BW11962" s="23"/>
      <c r="BX11962" s="4">
        <f t="shared" si="748"/>
        <v>1</v>
      </c>
      <c r="BY11962" s="4">
        <f t="shared" si="749"/>
        <v>1</v>
      </c>
    </row>
    <row r="11963" spans="1:77">
      <c r="A11963" s="23">
        <v>11958</v>
      </c>
      <c r="BT11963" s="23">
        <v>11958</v>
      </c>
      <c r="BU11963" s="4">
        <f t="shared" si="746"/>
        <v>0</v>
      </c>
      <c r="BV11963" s="4">
        <f t="shared" si="747"/>
        <v>0</v>
      </c>
      <c r="BW11963" s="23"/>
      <c r="BX11963" s="4">
        <f t="shared" si="748"/>
        <v>1</v>
      </c>
      <c r="BY11963" s="4">
        <f t="shared" si="749"/>
        <v>1</v>
      </c>
    </row>
    <row r="11964" spans="1:77">
      <c r="A11964" s="23">
        <v>11959</v>
      </c>
      <c r="BT11964" s="23">
        <v>11959</v>
      </c>
      <c r="BU11964" s="4">
        <f t="shared" si="746"/>
        <v>0</v>
      </c>
      <c r="BV11964" s="4">
        <f t="shared" si="747"/>
        <v>0</v>
      </c>
      <c r="BW11964" s="23"/>
      <c r="BX11964" s="4">
        <f t="shared" si="748"/>
        <v>1</v>
      </c>
      <c r="BY11964" s="4">
        <f t="shared" si="749"/>
        <v>1</v>
      </c>
    </row>
    <row r="11965" spans="1:77">
      <c r="A11965" s="23">
        <v>11960</v>
      </c>
      <c r="BT11965" s="23">
        <v>11960</v>
      </c>
      <c r="BU11965" s="4">
        <f t="shared" si="746"/>
        <v>0</v>
      </c>
      <c r="BV11965" s="4">
        <f t="shared" si="747"/>
        <v>0</v>
      </c>
      <c r="BW11965" s="23"/>
      <c r="BX11965" s="4">
        <f t="shared" si="748"/>
        <v>1</v>
      </c>
      <c r="BY11965" s="4">
        <f t="shared" si="749"/>
        <v>1</v>
      </c>
    </row>
    <row r="11966" spans="1:77">
      <c r="A11966" s="23">
        <v>11961</v>
      </c>
      <c r="BT11966" s="23">
        <v>11961</v>
      </c>
      <c r="BU11966" s="4">
        <f t="shared" si="746"/>
        <v>0</v>
      </c>
      <c r="BV11966" s="4">
        <f t="shared" si="747"/>
        <v>0</v>
      </c>
      <c r="BW11966" s="23"/>
      <c r="BX11966" s="4">
        <f t="shared" si="748"/>
        <v>1</v>
      </c>
      <c r="BY11966" s="4">
        <f t="shared" si="749"/>
        <v>1</v>
      </c>
    </row>
    <row r="11967" spans="1:77">
      <c r="A11967" s="23">
        <v>11962</v>
      </c>
      <c r="BT11967" s="23">
        <v>11962</v>
      </c>
      <c r="BU11967" s="4">
        <f t="shared" si="746"/>
        <v>0</v>
      </c>
      <c r="BV11967" s="4">
        <f t="shared" si="747"/>
        <v>0</v>
      </c>
      <c r="BW11967" s="23"/>
      <c r="BX11967" s="4">
        <f t="shared" si="748"/>
        <v>1</v>
      </c>
      <c r="BY11967" s="4">
        <f t="shared" si="749"/>
        <v>1</v>
      </c>
    </row>
    <row r="11968" spans="1:77">
      <c r="A11968" s="23">
        <v>11963</v>
      </c>
      <c r="BT11968" s="23">
        <v>11963</v>
      </c>
      <c r="BU11968" s="4">
        <f t="shared" si="746"/>
        <v>0</v>
      </c>
      <c r="BV11968" s="4">
        <f t="shared" si="747"/>
        <v>0</v>
      </c>
      <c r="BW11968" s="23"/>
      <c r="BX11968" s="4">
        <f t="shared" si="748"/>
        <v>1</v>
      </c>
      <c r="BY11968" s="4">
        <f t="shared" si="749"/>
        <v>1</v>
      </c>
    </row>
    <row r="11969" spans="1:77">
      <c r="A11969" s="23">
        <v>11964</v>
      </c>
      <c r="BT11969" s="23">
        <v>11964</v>
      </c>
      <c r="BU11969" s="4">
        <f t="shared" si="746"/>
        <v>0</v>
      </c>
      <c r="BV11969" s="4">
        <f t="shared" si="747"/>
        <v>0</v>
      </c>
      <c r="BW11969" s="23"/>
      <c r="BX11969" s="4">
        <f t="shared" si="748"/>
        <v>1</v>
      </c>
      <c r="BY11969" s="4">
        <f t="shared" si="749"/>
        <v>1</v>
      </c>
    </row>
    <row r="11970" spans="1:77">
      <c r="A11970" s="23">
        <v>11965</v>
      </c>
      <c r="BT11970" s="23">
        <v>11965</v>
      </c>
      <c r="BU11970" s="4">
        <f t="shared" si="746"/>
        <v>0</v>
      </c>
      <c r="BV11970" s="4">
        <f t="shared" si="747"/>
        <v>0</v>
      </c>
      <c r="BW11970" s="23"/>
      <c r="BX11970" s="4">
        <f t="shared" si="748"/>
        <v>1</v>
      </c>
      <c r="BY11970" s="4">
        <f t="shared" si="749"/>
        <v>1</v>
      </c>
    </row>
    <row r="11971" spans="1:77">
      <c r="A11971" s="23">
        <v>11966</v>
      </c>
      <c r="BT11971" s="23">
        <v>11966</v>
      </c>
      <c r="BU11971" s="4">
        <f t="shared" si="746"/>
        <v>0</v>
      </c>
      <c r="BV11971" s="4">
        <f t="shared" si="747"/>
        <v>0</v>
      </c>
      <c r="BW11971" s="23"/>
      <c r="BX11971" s="4">
        <f t="shared" si="748"/>
        <v>1</v>
      </c>
      <c r="BY11971" s="4">
        <f t="shared" si="749"/>
        <v>1</v>
      </c>
    </row>
    <row r="11972" spans="1:77">
      <c r="A11972" s="23">
        <v>11967</v>
      </c>
      <c r="BT11972" s="23">
        <v>11967</v>
      </c>
      <c r="BU11972" s="4">
        <f t="shared" si="746"/>
        <v>0</v>
      </c>
      <c r="BV11972" s="4">
        <f t="shared" si="747"/>
        <v>0</v>
      </c>
      <c r="BW11972" s="23"/>
      <c r="BX11972" s="4">
        <f t="shared" si="748"/>
        <v>1</v>
      </c>
      <c r="BY11972" s="4">
        <f t="shared" si="749"/>
        <v>1</v>
      </c>
    </row>
    <row r="11973" spans="1:77">
      <c r="A11973" s="23">
        <v>11968</v>
      </c>
      <c r="BT11973" s="23">
        <v>11968</v>
      </c>
      <c r="BU11973" s="4">
        <f t="shared" si="746"/>
        <v>0</v>
      </c>
      <c r="BV11973" s="4">
        <f t="shared" si="747"/>
        <v>0</v>
      </c>
      <c r="BW11973" s="23"/>
      <c r="BX11973" s="4">
        <f t="shared" si="748"/>
        <v>1</v>
      </c>
      <c r="BY11973" s="4">
        <f t="shared" si="749"/>
        <v>1</v>
      </c>
    </row>
    <row r="11974" spans="1:77">
      <c r="A11974" s="23">
        <v>11969</v>
      </c>
      <c r="BT11974" s="23">
        <v>11969</v>
      </c>
      <c r="BU11974" s="4">
        <f t="shared" si="746"/>
        <v>0</v>
      </c>
      <c r="BV11974" s="4">
        <f t="shared" si="747"/>
        <v>0</v>
      </c>
      <c r="BW11974" s="23"/>
      <c r="BX11974" s="4">
        <f t="shared" si="748"/>
        <v>1</v>
      </c>
      <c r="BY11974" s="4">
        <f t="shared" si="749"/>
        <v>1</v>
      </c>
    </row>
    <row r="11975" spans="1:77">
      <c r="A11975" s="23">
        <v>11970</v>
      </c>
      <c r="BT11975" s="23">
        <v>11970</v>
      </c>
      <c r="BU11975" s="4">
        <f t="shared" ref="BU11975:BU12038" si="750">BP11975*$BV$1-BQ11975</f>
        <v>0</v>
      </c>
      <c r="BV11975" s="4">
        <f t="shared" ref="BV11975:BV12038" si="751">BR11975*$BV$1-BS11975</f>
        <v>0</v>
      </c>
      <c r="BW11975" s="23"/>
      <c r="BX11975" s="4">
        <f t="shared" si="748"/>
        <v>1</v>
      </c>
      <c r="BY11975" s="4">
        <f t="shared" si="749"/>
        <v>1</v>
      </c>
    </row>
    <row r="11976" spans="1:77">
      <c r="A11976" s="23">
        <v>11971</v>
      </c>
      <c r="BT11976" s="23">
        <v>11971</v>
      </c>
      <c r="BU11976" s="4">
        <f t="shared" si="750"/>
        <v>0</v>
      </c>
      <c r="BV11976" s="4">
        <f t="shared" si="751"/>
        <v>0</v>
      </c>
      <c r="BW11976" s="23"/>
      <c r="BX11976" s="4">
        <f t="shared" si="748"/>
        <v>1</v>
      </c>
      <c r="BY11976" s="4">
        <f t="shared" si="749"/>
        <v>1</v>
      </c>
    </row>
    <row r="11977" spans="1:77">
      <c r="A11977" s="23">
        <v>11972</v>
      </c>
      <c r="BT11977" s="23">
        <v>11972</v>
      </c>
      <c r="BU11977" s="4">
        <f t="shared" si="750"/>
        <v>0</v>
      </c>
      <c r="BV11977" s="4">
        <f t="shared" si="751"/>
        <v>0</v>
      </c>
      <c r="BW11977" s="23"/>
      <c r="BX11977" s="4">
        <f t="shared" si="748"/>
        <v>1</v>
      </c>
      <c r="BY11977" s="4">
        <f t="shared" si="749"/>
        <v>1</v>
      </c>
    </row>
    <row r="11978" spans="1:77">
      <c r="A11978" s="23">
        <v>11973</v>
      </c>
      <c r="BT11978" s="23">
        <v>11973</v>
      </c>
      <c r="BU11978" s="4">
        <f t="shared" si="750"/>
        <v>0</v>
      </c>
      <c r="BV11978" s="4">
        <f t="shared" si="751"/>
        <v>0</v>
      </c>
      <c r="BW11978" s="23"/>
      <c r="BX11978" s="4">
        <f t="shared" si="748"/>
        <v>1</v>
      </c>
      <c r="BY11978" s="4">
        <f t="shared" si="749"/>
        <v>1</v>
      </c>
    </row>
    <row r="11979" spans="1:77">
      <c r="A11979" s="23">
        <v>11974</v>
      </c>
      <c r="BT11979" s="23">
        <v>11974</v>
      </c>
      <c r="BU11979" s="4">
        <f t="shared" si="750"/>
        <v>0</v>
      </c>
      <c r="BV11979" s="4">
        <f t="shared" si="751"/>
        <v>0</v>
      </c>
      <c r="BW11979" s="23"/>
      <c r="BX11979" s="4">
        <f t="shared" si="748"/>
        <v>1</v>
      </c>
      <c r="BY11979" s="4">
        <f t="shared" si="749"/>
        <v>1</v>
      </c>
    </row>
    <row r="11980" spans="1:77">
      <c r="A11980" s="23">
        <v>11975</v>
      </c>
      <c r="BT11980" s="23">
        <v>11975</v>
      </c>
      <c r="BU11980" s="4">
        <f t="shared" si="750"/>
        <v>0</v>
      </c>
      <c r="BV11980" s="4">
        <f t="shared" si="751"/>
        <v>0</v>
      </c>
      <c r="BW11980" s="23"/>
      <c r="BX11980" s="4">
        <f t="shared" si="748"/>
        <v>1</v>
      </c>
      <c r="BY11980" s="4">
        <f t="shared" si="749"/>
        <v>1</v>
      </c>
    </row>
    <row r="11981" spans="1:77">
      <c r="A11981" s="23">
        <v>11976</v>
      </c>
      <c r="BT11981" s="23">
        <v>11976</v>
      </c>
      <c r="BU11981" s="4">
        <f t="shared" si="750"/>
        <v>0</v>
      </c>
      <c r="BV11981" s="4">
        <f t="shared" si="751"/>
        <v>0</v>
      </c>
      <c r="BW11981" s="23"/>
      <c r="BX11981" s="4">
        <f t="shared" si="748"/>
        <v>1</v>
      </c>
      <c r="BY11981" s="4">
        <f t="shared" si="749"/>
        <v>1</v>
      </c>
    </row>
    <row r="11982" spans="1:77">
      <c r="A11982" s="23">
        <v>11977</v>
      </c>
      <c r="BT11982" s="23">
        <v>11977</v>
      </c>
      <c r="BU11982" s="4">
        <f t="shared" si="750"/>
        <v>0</v>
      </c>
      <c r="BV11982" s="4">
        <f t="shared" si="751"/>
        <v>0</v>
      </c>
      <c r="BW11982" s="23"/>
      <c r="BX11982" s="4">
        <f t="shared" si="748"/>
        <v>1</v>
      </c>
      <c r="BY11982" s="4">
        <f t="shared" si="749"/>
        <v>1</v>
      </c>
    </row>
    <row r="11983" spans="1:77">
      <c r="A11983" s="23">
        <v>11978</v>
      </c>
      <c r="BT11983" s="23">
        <v>11978</v>
      </c>
      <c r="BU11983" s="4">
        <f t="shared" si="750"/>
        <v>0</v>
      </c>
      <c r="BV11983" s="4">
        <f t="shared" si="751"/>
        <v>0</v>
      </c>
      <c r="BW11983" s="23"/>
      <c r="BX11983" s="4">
        <f t="shared" si="748"/>
        <v>1</v>
      </c>
      <c r="BY11983" s="4">
        <f t="shared" si="749"/>
        <v>1</v>
      </c>
    </row>
    <row r="11984" spans="1:77">
      <c r="A11984" s="23">
        <v>11979</v>
      </c>
      <c r="BT11984" s="23">
        <v>11979</v>
      </c>
      <c r="BU11984" s="4">
        <f t="shared" si="750"/>
        <v>0</v>
      </c>
      <c r="BV11984" s="4">
        <f t="shared" si="751"/>
        <v>0</v>
      </c>
      <c r="BW11984" s="23"/>
      <c r="BX11984" s="4">
        <f t="shared" si="748"/>
        <v>1</v>
      </c>
      <c r="BY11984" s="4">
        <f t="shared" si="749"/>
        <v>1</v>
      </c>
    </row>
    <row r="11985" spans="1:77">
      <c r="A11985" s="23">
        <v>11980</v>
      </c>
      <c r="BT11985" s="23">
        <v>11980</v>
      </c>
      <c r="BU11985" s="4">
        <f t="shared" si="750"/>
        <v>0</v>
      </c>
      <c r="BV11985" s="4">
        <f t="shared" si="751"/>
        <v>0</v>
      </c>
      <c r="BW11985" s="23"/>
      <c r="BX11985" s="4">
        <f t="shared" si="748"/>
        <v>1</v>
      </c>
      <c r="BY11985" s="4">
        <f t="shared" si="749"/>
        <v>1</v>
      </c>
    </row>
    <row r="11986" spans="1:77">
      <c r="A11986" s="23">
        <v>11981</v>
      </c>
      <c r="BT11986" s="23">
        <v>11981</v>
      </c>
      <c r="BU11986" s="4">
        <f t="shared" si="750"/>
        <v>0</v>
      </c>
      <c r="BV11986" s="4">
        <f t="shared" si="751"/>
        <v>0</v>
      </c>
      <c r="BW11986" s="23"/>
      <c r="BX11986" s="4">
        <f t="shared" si="748"/>
        <v>1</v>
      </c>
      <c r="BY11986" s="4">
        <f t="shared" si="749"/>
        <v>1</v>
      </c>
    </row>
    <row r="11987" spans="1:77">
      <c r="A11987" s="23">
        <v>11982</v>
      </c>
      <c r="BT11987" s="23">
        <v>11982</v>
      </c>
      <c r="BU11987" s="4">
        <f t="shared" si="750"/>
        <v>0</v>
      </c>
      <c r="BV11987" s="4">
        <f t="shared" si="751"/>
        <v>0</v>
      </c>
      <c r="BW11987" s="23"/>
      <c r="BX11987" s="4">
        <f t="shared" si="748"/>
        <v>1</v>
      </c>
      <c r="BY11987" s="4">
        <f t="shared" si="749"/>
        <v>1</v>
      </c>
    </row>
    <row r="11988" spans="1:77">
      <c r="A11988" s="23">
        <v>11983</v>
      </c>
      <c r="BT11988" s="23">
        <v>11983</v>
      </c>
      <c r="BU11988" s="4">
        <f t="shared" si="750"/>
        <v>0</v>
      </c>
      <c r="BV11988" s="4">
        <f t="shared" si="751"/>
        <v>0</v>
      </c>
      <c r="BW11988" s="23"/>
      <c r="BX11988" s="4">
        <f t="shared" si="748"/>
        <v>1</v>
      </c>
      <c r="BY11988" s="4">
        <f t="shared" si="749"/>
        <v>1</v>
      </c>
    </row>
    <row r="11989" spans="1:77">
      <c r="A11989" s="23">
        <v>11984</v>
      </c>
      <c r="BT11989" s="23">
        <v>11984</v>
      </c>
      <c r="BU11989" s="4">
        <f t="shared" si="750"/>
        <v>0</v>
      </c>
      <c r="BV11989" s="4">
        <f t="shared" si="751"/>
        <v>0</v>
      </c>
      <c r="BW11989" s="23"/>
      <c r="BX11989" s="4">
        <f t="shared" si="748"/>
        <v>1</v>
      </c>
      <c r="BY11989" s="4">
        <f t="shared" si="749"/>
        <v>1</v>
      </c>
    </row>
    <row r="11990" spans="1:77">
      <c r="A11990" s="23">
        <v>11985</v>
      </c>
      <c r="BT11990" s="23">
        <v>11985</v>
      </c>
      <c r="BU11990" s="4">
        <f t="shared" si="750"/>
        <v>0</v>
      </c>
      <c r="BV11990" s="4">
        <f t="shared" si="751"/>
        <v>0</v>
      </c>
      <c r="BW11990" s="23"/>
      <c r="BX11990" s="4">
        <f t="shared" ref="BX11990:BX12053" si="752">IF(BU11990=MAX($BU11990:$BV11990),1,0)</f>
        <v>1</v>
      </c>
      <c r="BY11990" s="4">
        <f t="shared" ref="BY11990:BY12053" si="753">IF(BV11990=MAX($BU11990:$BV11990),1,0)</f>
        <v>1</v>
      </c>
    </row>
    <row r="11991" spans="1:77">
      <c r="A11991" s="23">
        <v>11986</v>
      </c>
      <c r="BT11991" s="23">
        <v>11986</v>
      </c>
      <c r="BU11991" s="4">
        <f t="shared" si="750"/>
        <v>0</v>
      </c>
      <c r="BV11991" s="4">
        <f t="shared" si="751"/>
        <v>0</v>
      </c>
      <c r="BW11991" s="23"/>
      <c r="BX11991" s="4">
        <f t="shared" si="752"/>
        <v>1</v>
      </c>
      <c r="BY11991" s="4">
        <f t="shared" si="753"/>
        <v>1</v>
      </c>
    </row>
    <row r="11992" spans="1:77">
      <c r="A11992" s="23">
        <v>11987</v>
      </c>
      <c r="BT11992" s="23">
        <v>11987</v>
      </c>
      <c r="BU11992" s="4">
        <f t="shared" si="750"/>
        <v>0</v>
      </c>
      <c r="BV11992" s="4">
        <f t="shared" si="751"/>
        <v>0</v>
      </c>
      <c r="BW11992" s="23"/>
      <c r="BX11992" s="4">
        <f t="shared" si="752"/>
        <v>1</v>
      </c>
      <c r="BY11992" s="4">
        <f t="shared" si="753"/>
        <v>1</v>
      </c>
    </row>
    <row r="11993" spans="1:77">
      <c r="A11993" s="23">
        <v>11988</v>
      </c>
      <c r="BT11993" s="23">
        <v>11988</v>
      </c>
      <c r="BU11993" s="4">
        <f t="shared" si="750"/>
        <v>0</v>
      </c>
      <c r="BV11993" s="4">
        <f t="shared" si="751"/>
        <v>0</v>
      </c>
      <c r="BW11993" s="23"/>
      <c r="BX11993" s="4">
        <f t="shared" si="752"/>
        <v>1</v>
      </c>
      <c r="BY11993" s="4">
        <f t="shared" si="753"/>
        <v>1</v>
      </c>
    </row>
    <row r="11994" spans="1:77">
      <c r="A11994" s="23">
        <v>11989</v>
      </c>
      <c r="BT11994" s="23">
        <v>11989</v>
      </c>
      <c r="BU11994" s="4">
        <f t="shared" si="750"/>
        <v>0</v>
      </c>
      <c r="BV11994" s="4">
        <f t="shared" si="751"/>
        <v>0</v>
      </c>
      <c r="BW11994" s="23"/>
      <c r="BX11994" s="4">
        <f t="shared" si="752"/>
        <v>1</v>
      </c>
      <c r="BY11994" s="4">
        <f t="shared" si="753"/>
        <v>1</v>
      </c>
    </row>
    <row r="11995" spans="1:77">
      <c r="A11995" s="23">
        <v>11990</v>
      </c>
      <c r="BT11995" s="23">
        <v>11990</v>
      </c>
      <c r="BU11995" s="4">
        <f t="shared" si="750"/>
        <v>0</v>
      </c>
      <c r="BV11995" s="4">
        <f t="shared" si="751"/>
        <v>0</v>
      </c>
      <c r="BW11995" s="23"/>
      <c r="BX11995" s="4">
        <f t="shared" si="752"/>
        <v>1</v>
      </c>
      <c r="BY11995" s="4">
        <f t="shared" si="753"/>
        <v>1</v>
      </c>
    </row>
    <row r="11996" spans="1:77">
      <c r="A11996" s="23">
        <v>11991</v>
      </c>
      <c r="BT11996" s="23">
        <v>11991</v>
      </c>
      <c r="BU11996" s="4">
        <f t="shared" si="750"/>
        <v>0</v>
      </c>
      <c r="BV11996" s="4">
        <f t="shared" si="751"/>
        <v>0</v>
      </c>
      <c r="BW11996" s="23"/>
      <c r="BX11996" s="4">
        <f t="shared" si="752"/>
        <v>1</v>
      </c>
      <c r="BY11996" s="4">
        <f t="shared" si="753"/>
        <v>1</v>
      </c>
    </row>
    <row r="11997" spans="1:77">
      <c r="A11997" s="23">
        <v>11992</v>
      </c>
      <c r="BT11997" s="23">
        <v>11992</v>
      </c>
      <c r="BU11997" s="4">
        <f t="shared" si="750"/>
        <v>0</v>
      </c>
      <c r="BV11997" s="4">
        <f t="shared" si="751"/>
        <v>0</v>
      </c>
      <c r="BW11997" s="23"/>
      <c r="BX11997" s="4">
        <f t="shared" si="752"/>
        <v>1</v>
      </c>
      <c r="BY11997" s="4">
        <f t="shared" si="753"/>
        <v>1</v>
      </c>
    </row>
    <row r="11998" spans="1:77">
      <c r="A11998" s="23">
        <v>11993</v>
      </c>
      <c r="BT11998" s="23">
        <v>11993</v>
      </c>
      <c r="BU11998" s="4">
        <f t="shared" si="750"/>
        <v>0</v>
      </c>
      <c r="BV11998" s="4">
        <f t="shared" si="751"/>
        <v>0</v>
      </c>
      <c r="BW11998" s="23"/>
      <c r="BX11998" s="4">
        <f t="shared" si="752"/>
        <v>1</v>
      </c>
      <c r="BY11998" s="4">
        <f t="shared" si="753"/>
        <v>1</v>
      </c>
    </row>
    <row r="11999" spans="1:77">
      <c r="A11999" s="23">
        <v>11994</v>
      </c>
      <c r="BT11999" s="23">
        <v>11994</v>
      </c>
      <c r="BU11999" s="4">
        <f t="shared" si="750"/>
        <v>0</v>
      </c>
      <c r="BV11999" s="4">
        <f t="shared" si="751"/>
        <v>0</v>
      </c>
      <c r="BW11999" s="23"/>
      <c r="BX11999" s="4">
        <f t="shared" si="752"/>
        <v>1</v>
      </c>
      <c r="BY11999" s="4">
        <f t="shared" si="753"/>
        <v>1</v>
      </c>
    </row>
    <row r="12000" spans="1:77">
      <c r="A12000" s="23">
        <v>11995</v>
      </c>
      <c r="BT12000" s="23">
        <v>11995</v>
      </c>
      <c r="BU12000" s="4">
        <f t="shared" si="750"/>
        <v>0</v>
      </c>
      <c r="BV12000" s="4">
        <f t="shared" si="751"/>
        <v>0</v>
      </c>
      <c r="BW12000" s="23"/>
      <c r="BX12000" s="4">
        <f t="shared" si="752"/>
        <v>1</v>
      </c>
      <c r="BY12000" s="4">
        <f t="shared" si="753"/>
        <v>1</v>
      </c>
    </row>
    <row r="12001" spans="1:77">
      <c r="A12001" s="23">
        <v>11996</v>
      </c>
      <c r="BT12001" s="23">
        <v>11996</v>
      </c>
      <c r="BU12001" s="4">
        <f t="shared" si="750"/>
        <v>0</v>
      </c>
      <c r="BV12001" s="4">
        <f t="shared" si="751"/>
        <v>0</v>
      </c>
      <c r="BW12001" s="23"/>
      <c r="BX12001" s="4">
        <f t="shared" si="752"/>
        <v>1</v>
      </c>
      <c r="BY12001" s="4">
        <f t="shared" si="753"/>
        <v>1</v>
      </c>
    </row>
    <row r="12002" spans="1:77">
      <c r="A12002" s="23">
        <v>11997</v>
      </c>
      <c r="BT12002" s="23">
        <v>11997</v>
      </c>
      <c r="BU12002" s="4">
        <f t="shared" si="750"/>
        <v>0</v>
      </c>
      <c r="BV12002" s="4">
        <f t="shared" si="751"/>
        <v>0</v>
      </c>
      <c r="BW12002" s="23"/>
      <c r="BX12002" s="4">
        <f t="shared" si="752"/>
        <v>1</v>
      </c>
      <c r="BY12002" s="4">
        <f t="shared" si="753"/>
        <v>1</v>
      </c>
    </row>
    <row r="12003" spans="1:77">
      <c r="A12003" s="23">
        <v>11998</v>
      </c>
      <c r="BT12003" s="23">
        <v>11998</v>
      </c>
      <c r="BU12003" s="4">
        <f t="shared" si="750"/>
        <v>0</v>
      </c>
      <c r="BV12003" s="4">
        <f t="shared" si="751"/>
        <v>0</v>
      </c>
      <c r="BW12003" s="23"/>
      <c r="BX12003" s="4">
        <f t="shared" si="752"/>
        <v>1</v>
      </c>
      <c r="BY12003" s="4">
        <f t="shared" si="753"/>
        <v>1</v>
      </c>
    </row>
    <row r="12004" spans="1:77">
      <c r="A12004" s="23">
        <v>11999</v>
      </c>
      <c r="BT12004" s="23">
        <v>11999</v>
      </c>
      <c r="BU12004" s="4">
        <f t="shared" si="750"/>
        <v>0</v>
      </c>
      <c r="BV12004" s="4">
        <f t="shared" si="751"/>
        <v>0</v>
      </c>
      <c r="BW12004" s="23"/>
      <c r="BX12004" s="4">
        <f t="shared" si="752"/>
        <v>1</v>
      </c>
      <c r="BY12004" s="4">
        <f t="shared" si="753"/>
        <v>1</v>
      </c>
    </row>
    <row r="12005" spans="1:77">
      <c r="A12005" s="23">
        <v>12000</v>
      </c>
      <c r="BT12005" s="23">
        <v>12000</v>
      </c>
      <c r="BU12005" s="4">
        <f t="shared" si="750"/>
        <v>0</v>
      </c>
      <c r="BV12005" s="4">
        <f t="shared" si="751"/>
        <v>0</v>
      </c>
      <c r="BW12005" s="23"/>
      <c r="BX12005" s="4">
        <f t="shared" si="752"/>
        <v>1</v>
      </c>
      <c r="BY12005" s="4">
        <f t="shared" si="753"/>
        <v>1</v>
      </c>
    </row>
    <row r="12006" spans="1:77">
      <c r="A12006" s="10">
        <v>12001</v>
      </c>
      <c r="BT12006" s="10">
        <v>12001</v>
      </c>
      <c r="BU12006" s="4">
        <f t="shared" si="750"/>
        <v>0</v>
      </c>
      <c r="BV12006" s="4">
        <f t="shared" si="751"/>
        <v>0</v>
      </c>
      <c r="BW12006" s="10"/>
      <c r="BX12006" s="4">
        <f t="shared" si="752"/>
        <v>1</v>
      </c>
      <c r="BY12006" s="4">
        <f t="shared" si="753"/>
        <v>1</v>
      </c>
    </row>
    <row r="12007" spans="1:77">
      <c r="A12007" s="10">
        <v>12002</v>
      </c>
      <c r="BT12007" s="10">
        <v>12002</v>
      </c>
      <c r="BU12007" s="4">
        <f t="shared" si="750"/>
        <v>0</v>
      </c>
      <c r="BV12007" s="4">
        <f t="shared" si="751"/>
        <v>0</v>
      </c>
      <c r="BW12007" s="10"/>
      <c r="BX12007" s="4">
        <f t="shared" si="752"/>
        <v>1</v>
      </c>
      <c r="BY12007" s="4">
        <f t="shared" si="753"/>
        <v>1</v>
      </c>
    </row>
    <row r="12008" spans="1:77">
      <c r="A12008" s="10">
        <v>12003</v>
      </c>
      <c r="BT12008" s="10">
        <v>12003</v>
      </c>
      <c r="BU12008" s="4">
        <f t="shared" si="750"/>
        <v>0</v>
      </c>
      <c r="BV12008" s="4">
        <f t="shared" si="751"/>
        <v>0</v>
      </c>
      <c r="BW12008" s="10"/>
      <c r="BX12008" s="4">
        <f t="shared" si="752"/>
        <v>1</v>
      </c>
      <c r="BY12008" s="4">
        <f t="shared" si="753"/>
        <v>1</v>
      </c>
    </row>
    <row r="12009" spans="1:77">
      <c r="A12009" s="10">
        <v>12004</v>
      </c>
      <c r="BT12009" s="10">
        <v>12004</v>
      </c>
      <c r="BU12009" s="4">
        <f t="shared" si="750"/>
        <v>0</v>
      </c>
      <c r="BV12009" s="4">
        <f t="shared" si="751"/>
        <v>0</v>
      </c>
      <c r="BW12009" s="10"/>
      <c r="BX12009" s="4">
        <f t="shared" si="752"/>
        <v>1</v>
      </c>
      <c r="BY12009" s="4">
        <f t="shared" si="753"/>
        <v>1</v>
      </c>
    </row>
    <row r="12010" spans="1:77">
      <c r="A12010" s="10">
        <v>12005</v>
      </c>
      <c r="BT12010" s="10">
        <v>12005</v>
      </c>
      <c r="BU12010" s="4">
        <f t="shared" si="750"/>
        <v>0</v>
      </c>
      <c r="BV12010" s="4">
        <f t="shared" si="751"/>
        <v>0</v>
      </c>
      <c r="BW12010" s="10"/>
      <c r="BX12010" s="4">
        <f t="shared" si="752"/>
        <v>1</v>
      </c>
      <c r="BY12010" s="4">
        <f t="shared" si="753"/>
        <v>1</v>
      </c>
    </row>
    <row r="12011" spans="1:77">
      <c r="A12011" s="10">
        <v>12006</v>
      </c>
      <c r="BT12011" s="10">
        <v>12006</v>
      </c>
      <c r="BU12011" s="4">
        <f t="shared" si="750"/>
        <v>0</v>
      </c>
      <c r="BV12011" s="4">
        <f t="shared" si="751"/>
        <v>0</v>
      </c>
      <c r="BW12011" s="10"/>
      <c r="BX12011" s="4">
        <f t="shared" si="752"/>
        <v>1</v>
      </c>
      <c r="BY12011" s="4">
        <f t="shared" si="753"/>
        <v>1</v>
      </c>
    </row>
    <row r="12012" spans="1:77">
      <c r="A12012" s="10">
        <v>12007</v>
      </c>
      <c r="BT12012" s="10">
        <v>12007</v>
      </c>
      <c r="BU12012" s="4">
        <f t="shared" si="750"/>
        <v>0</v>
      </c>
      <c r="BV12012" s="4">
        <f t="shared" si="751"/>
        <v>0</v>
      </c>
      <c r="BW12012" s="10"/>
      <c r="BX12012" s="4">
        <f t="shared" si="752"/>
        <v>1</v>
      </c>
      <c r="BY12012" s="4">
        <f t="shared" si="753"/>
        <v>1</v>
      </c>
    </row>
    <row r="12013" spans="1:77">
      <c r="A12013" s="10">
        <v>12008</v>
      </c>
      <c r="BT12013" s="10">
        <v>12008</v>
      </c>
      <c r="BU12013" s="4">
        <f t="shared" si="750"/>
        <v>0</v>
      </c>
      <c r="BV12013" s="4">
        <f t="shared" si="751"/>
        <v>0</v>
      </c>
      <c r="BW12013" s="10"/>
      <c r="BX12013" s="4">
        <f t="shared" si="752"/>
        <v>1</v>
      </c>
      <c r="BY12013" s="4">
        <f t="shared" si="753"/>
        <v>1</v>
      </c>
    </row>
    <row r="12014" spans="1:77">
      <c r="A12014" s="10">
        <v>12009</v>
      </c>
      <c r="BT12014" s="10">
        <v>12009</v>
      </c>
      <c r="BU12014" s="4">
        <f t="shared" si="750"/>
        <v>0</v>
      </c>
      <c r="BV12014" s="4">
        <f t="shared" si="751"/>
        <v>0</v>
      </c>
      <c r="BW12014" s="10"/>
      <c r="BX12014" s="4">
        <f t="shared" si="752"/>
        <v>1</v>
      </c>
      <c r="BY12014" s="4">
        <f t="shared" si="753"/>
        <v>1</v>
      </c>
    </row>
    <row r="12015" spans="1:77">
      <c r="A12015" s="10">
        <v>12010</v>
      </c>
      <c r="BT12015" s="10">
        <v>12010</v>
      </c>
      <c r="BU12015" s="4">
        <f t="shared" si="750"/>
        <v>0</v>
      </c>
      <c r="BV12015" s="4">
        <f t="shared" si="751"/>
        <v>0</v>
      </c>
      <c r="BW12015" s="10"/>
      <c r="BX12015" s="4">
        <f t="shared" si="752"/>
        <v>1</v>
      </c>
      <c r="BY12015" s="4">
        <f t="shared" si="753"/>
        <v>1</v>
      </c>
    </row>
    <row r="12016" spans="1:77">
      <c r="A12016" s="10">
        <v>12011</v>
      </c>
      <c r="BT12016" s="10">
        <v>12011</v>
      </c>
      <c r="BU12016" s="4">
        <f t="shared" si="750"/>
        <v>0</v>
      </c>
      <c r="BV12016" s="4">
        <f t="shared" si="751"/>
        <v>0</v>
      </c>
      <c r="BW12016" s="10"/>
      <c r="BX12016" s="4">
        <f t="shared" si="752"/>
        <v>1</v>
      </c>
      <c r="BY12016" s="4">
        <f t="shared" si="753"/>
        <v>1</v>
      </c>
    </row>
    <row r="12017" spans="1:77">
      <c r="A12017" s="10">
        <v>12012</v>
      </c>
      <c r="BT12017" s="10">
        <v>12012</v>
      </c>
      <c r="BU12017" s="4">
        <f t="shared" si="750"/>
        <v>0</v>
      </c>
      <c r="BV12017" s="4">
        <f t="shared" si="751"/>
        <v>0</v>
      </c>
      <c r="BW12017" s="10"/>
      <c r="BX12017" s="4">
        <f t="shared" si="752"/>
        <v>1</v>
      </c>
      <c r="BY12017" s="4">
        <f t="shared" si="753"/>
        <v>1</v>
      </c>
    </row>
    <row r="12018" spans="1:77">
      <c r="A12018" s="10">
        <v>12013</v>
      </c>
      <c r="BT12018" s="10">
        <v>12013</v>
      </c>
      <c r="BU12018" s="4">
        <f t="shared" si="750"/>
        <v>0</v>
      </c>
      <c r="BV12018" s="4">
        <f t="shared" si="751"/>
        <v>0</v>
      </c>
      <c r="BW12018" s="10"/>
      <c r="BX12018" s="4">
        <f t="shared" si="752"/>
        <v>1</v>
      </c>
      <c r="BY12018" s="4">
        <f t="shared" si="753"/>
        <v>1</v>
      </c>
    </row>
    <row r="12019" spans="1:77">
      <c r="A12019" s="10">
        <v>12014</v>
      </c>
      <c r="BT12019" s="10">
        <v>12014</v>
      </c>
      <c r="BU12019" s="4">
        <f t="shared" si="750"/>
        <v>0</v>
      </c>
      <c r="BV12019" s="4">
        <f t="shared" si="751"/>
        <v>0</v>
      </c>
      <c r="BW12019" s="10"/>
      <c r="BX12019" s="4">
        <f t="shared" si="752"/>
        <v>1</v>
      </c>
      <c r="BY12019" s="4">
        <f t="shared" si="753"/>
        <v>1</v>
      </c>
    </row>
    <row r="12020" spans="1:77">
      <c r="A12020" s="10">
        <v>12015</v>
      </c>
      <c r="BT12020" s="10">
        <v>12015</v>
      </c>
      <c r="BU12020" s="4">
        <f t="shared" si="750"/>
        <v>0</v>
      </c>
      <c r="BV12020" s="4">
        <f t="shared" si="751"/>
        <v>0</v>
      </c>
      <c r="BW12020" s="10"/>
      <c r="BX12020" s="4">
        <f t="shared" si="752"/>
        <v>1</v>
      </c>
      <c r="BY12020" s="4">
        <f t="shared" si="753"/>
        <v>1</v>
      </c>
    </row>
    <row r="12021" spans="1:77">
      <c r="A12021" s="10">
        <v>12016</v>
      </c>
      <c r="BT12021" s="10">
        <v>12016</v>
      </c>
      <c r="BU12021" s="4">
        <f t="shared" si="750"/>
        <v>0</v>
      </c>
      <c r="BV12021" s="4">
        <f t="shared" si="751"/>
        <v>0</v>
      </c>
      <c r="BW12021" s="10"/>
      <c r="BX12021" s="4">
        <f t="shared" si="752"/>
        <v>1</v>
      </c>
      <c r="BY12021" s="4">
        <f t="shared" si="753"/>
        <v>1</v>
      </c>
    </row>
    <row r="12022" spans="1:77">
      <c r="A12022" s="10">
        <v>12017</v>
      </c>
      <c r="BT12022" s="10">
        <v>12017</v>
      </c>
      <c r="BU12022" s="4">
        <f t="shared" si="750"/>
        <v>0</v>
      </c>
      <c r="BV12022" s="4">
        <f t="shared" si="751"/>
        <v>0</v>
      </c>
      <c r="BW12022" s="10"/>
      <c r="BX12022" s="4">
        <f t="shared" si="752"/>
        <v>1</v>
      </c>
      <c r="BY12022" s="4">
        <f t="shared" si="753"/>
        <v>1</v>
      </c>
    </row>
    <row r="12023" spans="1:77">
      <c r="A12023" s="10">
        <v>12018</v>
      </c>
      <c r="BT12023" s="10">
        <v>12018</v>
      </c>
      <c r="BU12023" s="4">
        <f t="shared" si="750"/>
        <v>0</v>
      </c>
      <c r="BV12023" s="4">
        <f t="shared" si="751"/>
        <v>0</v>
      </c>
      <c r="BW12023" s="10"/>
      <c r="BX12023" s="4">
        <f t="shared" si="752"/>
        <v>1</v>
      </c>
      <c r="BY12023" s="4">
        <f t="shared" si="753"/>
        <v>1</v>
      </c>
    </row>
    <row r="12024" spans="1:77">
      <c r="A12024" s="10">
        <v>12019</v>
      </c>
      <c r="BT12024" s="10">
        <v>12019</v>
      </c>
      <c r="BU12024" s="4">
        <f t="shared" si="750"/>
        <v>0</v>
      </c>
      <c r="BV12024" s="4">
        <f t="shared" si="751"/>
        <v>0</v>
      </c>
      <c r="BW12024" s="10"/>
      <c r="BX12024" s="4">
        <f t="shared" si="752"/>
        <v>1</v>
      </c>
      <c r="BY12024" s="4">
        <f t="shared" si="753"/>
        <v>1</v>
      </c>
    </row>
    <row r="12025" spans="1:77">
      <c r="A12025" s="10">
        <v>12020</v>
      </c>
      <c r="BT12025" s="10">
        <v>12020</v>
      </c>
      <c r="BU12025" s="4">
        <f t="shared" si="750"/>
        <v>0</v>
      </c>
      <c r="BV12025" s="4">
        <f t="shared" si="751"/>
        <v>0</v>
      </c>
      <c r="BW12025" s="10"/>
      <c r="BX12025" s="4">
        <f t="shared" si="752"/>
        <v>1</v>
      </c>
      <c r="BY12025" s="4">
        <f t="shared" si="753"/>
        <v>1</v>
      </c>
    </row>
    <row r="12026" spans="1:77">
      <c r="A12026" s="10">
        <v>12021</v>
      </c>
      <c r="BT12026" s="10">
        <v>12021</v>
      </c>
      <c r="BU12026" s="4">
        <f t="shared" si="750"/>
        <v>0</v>
      </c>
      <c r="BV12026" s="4">
        <f t="shared" si="751"/>
        <v>0</v>
      </c>
      <c r="BW12026" s="10"/>
      <c r="BX12026" s="4">
        <f t="shared" si="752"/>
        <v>1</v>
      </c>
      <c r="BY12026" s="4">
        <f t="shared" si="753"/>
        <v>1</v>
      </c>
    </row>
    <row r="12027" spans="1:77">
      <c r="A12027" s="10">
        <v>12022</v>
      </c>
      <c r="BT12027" s="10">
        <v>12022</v>
      </c>
      <c r="BU12027" s="4">
        <f t="shared" si="750"/>
        <v>0</v>
      </c>
      <c r="BV12027" s="4">
        <f t="shared" si="751"/>
        <v>0</v>
      </c>
      <c r="BW12027" s="10"/>
      <c r="BX12027" s="4">
        <f t="shared" si="752"/>
        <v>1</v>
      </c>
      <c r="BY12027" s="4">
        <f t="shared" si="753"/>
        <v>1</v>
      </c>
    </row>
    <row r="12028" spans="1:77">
      <c r="A12028" s="10">
        <v>12023</v>
      </c>
      <c r="BT12028" s="10">
        <v>12023</v>
      </c>
      <c r="BU12028" s="4">
        <f t="shared" si="750"/>
        <v>0</v>
      </c>
      <c r="BV12028" s="4">
        <f t="shared" si="751"/>
        <v>0</v>
      </c>
      <c r="BW12028" s="10"/>
      <c r="BX12028" s="4">
        <f t="shared" si="752"/>
        <v>1</v>
      </c>
      <c r="BY12028" s="4">
        <f t="shared" si="753"/>
        <v>1</v>
      </c>
    </row>
    <row r="12029" spans="1:77">
      <c r="A12029" s="10">
        <v>12024</v>
      </c>
      <c r="BT12029" s="10">
        <v>12024</v>
      </c>
      <c r="BU12029" s="4">
        <f t="shared" si="750"/>
        <v>0</v>
      </c>
      <c r="BV12029" s="4">
        <f t="shared" si="751"/>
        <v>0</v>
      </c>
      <c r="BW12029" s="10"/>
      <c r="BX12029" s="4">
        <f t="shared" si="752"/>
        <v>1</v>
      </c>
      <c r="BY12029" s="4">
        <f t="shared" si="753"/>
        <v>1</v>
      </c>
    </row>
    <row r="12030" spans="1:77">
      <c r="A12030" s="10">
        <v>12025</v>
      </c>
      <c r="BT12030" s="10">
        <v>12025</v>
      </c>
      <c r="BU12030" s="4">
        <f t="shared" si="750"/>
        <v>0</v>
      </c>
      <c r="BV12030" s="4">
        <f t="shared" si="751"/>
        <v>0</v>
      </c>
      <c r="BW12030" s="10"/>
      <c r="BX12030" s="4">
        <f t="shared" si="752"/>
        <v>1</v>
      </c>
      <c r="BY12030" s="4">
        <f t="shared" si="753"/>
        <v>1</v>
      </c>
    </row>
    <row r="12031" spans="1:77">
      <c r="A12031" s="10">
        <v>12026</v>
      </c>
      <c r="BT12031" s="10">
        <v>12026</v>
      </c>
      <c r="BU12031" s="4">
        <f t="shared" si="750"/>
        <v>0</v>
      </c>
      <c r="BV12031" s="4">
        <f t="shared" si="751"/>
        <v>0</v>
      </c>
      <c r="BW12031" s="10"/>
      <c r="BX12031" s="4">
        <f t="shared" si="752"/>
        <v>1</v>
      </c>
      <c r="BY12031" s="4">
        <f t="shared" si="753"/>
        <v>1</v>
      </c>
    </row>
    <row r="12032" spans="1:77">
      <c r="A12032" s="10">
        <v>12027</v>
      </c>
      <c r="BT12032" s="10">
        <v>12027</v>
      </c>
      <c r="BU12032" s="4">
        <f t="shared" si="750"/>
        <v>0</v>
      </c>
      <c r="BV12032" s="4">
        <f t="shared" si="751"/>
        <v>0</v>
      </c>
      <c r="BW12032" s="10"/>
      <c r="BX12032" s="4">
        <f t="shared" si="752"/>
        <v>1</v>
      </c>
      <c r="BY12032" s="4">
        <f t="shared" si="753"/>
        <v>1</v>
      </c>
    </row>
    <row r="12033" spans="1:77">
      <c r="A12033" s="10">
        <v>12028</v>
      </c>
      <c r="BT12033" s="10">
        <v>12028</v>
      </c>
      <c r="BU12033" s="4">
        <f t="shared" si="750"/>
        <v>0</v>
      </c>
      <c r="BV12033" s="4">
        <f t="shared" si="751"/>
        <v>0</v>
      </c>
      <c r="BW12033" s="10"/>
      <c r="BX12033" s="4">
        <f t="shared" si="752"/>
        <v>1</v>
      </c>
      <c r="BY12033" s="4">
        <f t="shared" si="753"/>
        <v>1</v>
      </c>
    </row>
    <row r="12034" spans="1:77">
      <c r="A12034" s="10">
        <v>12029</v>
      </c>
      <c r="BT12034" s="10">
        <v>12029</v>
      </c>
      <c r="BU12034" s="4">
        <f t="shared" si="750"/>
        <v>0</v>
      </c>
      <c r="BV12034" s="4">
        <f t="shared" si="751"/>
        <v>0</v>
      </c>
      <c r="BW12034" s="10"/>
      <c r="BX12034" s="4">
        <f t="shared" si="752"/>
        <v>1</v>
      </c>
      <c r="BY12034" s="4">
        <f t="shared" si="753"/>
        <v>1</v>
      </c>
    </row>
    <row r="12035" spans="1:77">
      <c r="A12035" s="10">
        <v>12030</v>
      </c>
      <c r="BT12035" s="10">
        <v>12030</v>
      </c>
      <c r="BU12035" s="4">
        <f t="shared" si="750"/>
        <v>0</v>
      </c>
      <c r="BV12035" s="4">
        <f t="shared" si="751"/>
        <v>0</v>
      </c>
      <c r="BW12035" s="10"/>
      <c r="BX12035" s="4">
        <f t="shared" si="752"/>
        <v>1</v>
      </c>
      <c r="BY12035" s="4">
        <f t="shared" si="753"/>
        <v>1</v>
      </c>
    </row>
    <row r="12036" spans="1:77">
      <c r="A12036" s="10">
        <v>12031</v>
      </c>
      <c r="BT12036" s="10">
        <v>12031</v>
      </c>
      <c r="BU12036" s="4">
        <f t="shared" si="750"/>
        <v>0</v>
      </c>
      <c r="BV12036" s="4">
        <f t="shared" si="751"/>
        <v>0</v>
      </c>
      <c r="BW12036" s="10"/>
      <c r="BX12036" s="4">
        <f t="shared" si="752"/>
        <v>1</v>
      </c>
      <c r="BY12036" s="4">
        <f t="shared" si="753"/>
        <v>1</v>
      </c>
    </row>
    <row r="12037" spans="1:77">
      <c r="A12037" s="10">
        <v>12032</v>
      </c>
      <c r="BT12037" s="10">
        <v>12032</v>
      </c>
      <c r="BU12037" s="4">
        <f t="shared" si="750"/>
        <v>0</v>
      </c>
      <c r="BV12037" s="4">
        <f t="shared" si="751"/>
        <v>0</v>
      </c>
      <c r="BW12037" s="10"/>
      <c r="BX12037" s="4">
        <f t="shared" si="752"/>
        <v>1</v>
      </c>
      <c r="BY12037" s="4">
        <f t="shared" si="753"/>
        <v>1</v>
      </c>
    </row>
    <row r="12038" spans="1:77">
      <c r="A12038" s="10">
        <v>12033</v>
      </c>
      <c r="BT12038" s="10">
        <v>12033</v>
      </c>
      <c r="BU12038" s="4">
        <f t="shared" si="750"/>
        <v>0</v>
      </c>
      <c r="BV12038" s="4">
        <f t="shared" si="751"/>
        <v>0</v>
      </c>
      <c r="BW12038" s="10"/>
      <c r="BX12038" s="4">
        <f t="shared" si="752"/>
        <v>1</v>
      </c>
      <c r="BY12038" s="4">
        <f t="shared" si="753"/>
        <v>1</v>
      </c>
    </row>
    <row r="12039" spans="1:77">
      <c r="A12039" s="10">
        <v>12034</v>
      </c>
      <c r="BT12039" s="10">
        <v>12034</v>
      </c>
      <c r="BU12039" s="4">
        <f t="shared" ref="BU12039:BU12102" si="754">BP12039*$BV$1-BQ12039</f>
        <v>0</v>
      </c>
      <c r="BV12039" s="4">
        <f t="shared" ref="BV12039:BV12102" si="755">BR12039*$BV$1-BS12039</f>
        <v>0</v>
      </c>
      <c r="BW12039" s="10"/>
      <c r="BX12039" s="4">
        <f t="shared" si="752"/>
        <v>1</v>
      </c>
      <c r="BY12039" s="4">
        <f t="shared" si="753"/>
        <v>1</v>
      </c>
    </row>
    <row r="12040" spans="1:77">
      <c r="A12040" s="10">
        <v>12035</v>
      </c>
      <c r="BT12040" s="10">
        <v>12035</v>
      </c>
      <c r="BU12040" s="4">
        <f t="shared" si="754"/>
        <v>0</v>
      </c>
      <c r="BV12040" s="4">
        <f t="shared" si="755"/>
        <v>0</v>
      </c>
      <c r="BW12040" s="10"/>
      <c r="BX12040" s="4">
        <f t="shared" si="752"/>
        <v>1</v>
      </c>
      <c r="BY12040" s="4">
        <f t="shared" si="753"/>
        <v>1</v>
      </c>
    </row>
    <row r="12041" spans="1:77">
      <c r="A12041" s="10">
        <v>12036</v>
      </c>
      <c r="BT12041" s="10">
        <v>12036</v>
      </c>
      <c r="BU12041" s="4">
        <f t="shared" si="754"/>
        <v>0</v>
      </c>
      <c r="BV12041" s="4">
        <f t="shared" si="755"/>
        <v>0</v>
      </c>
      <c r="BW12041" s="10"/>
      <c r="BX12041" s="4">
        <f t="shared" si="752"/>
        <v>1</v>
      </c>
      <c r="BY12041" s="4">
        <f t="shared" si="753"/>
        <v>1</v>
      </c>
    </row>
    <row r="12042" spans="1:77">
      <c r="A12042" s="10">
        <v>12037</v>
      </c>
      <c r="BT12042" s="10">
        <v>12037</v>
      </c>
      <c r="BU12042" s="4">
        <f t="shared" si="754"/>
        <v>0</v>
      </c>
      <c r="BV12042" s="4">
        <f t="shared" si="755"/>
        <v>0</v>
      </c>
      <c r="BW12042" s="10"/>
      <c r="BX12042" s="4">
        <f t="shared" si="752"/>
        <v>1</v>
      </c>
      <c r="BY12042" s="4">
        <f t="shared" si="753"/>
        <v>1</v>
      </c>
    </row>
    <row r="12043" spans="1:77">
      <c r="A12043" s="10">
        <v>12038</v>
      </c>
      <c r="BT12043" s="10">
        <v>12038</v>
      </c>
      <c r="BU12043" s="4">
        <f t="shared" si="754"/>
        <v>0</v>
      </c>
      <c r="BV12043" s="4">
        <f t="shared" si="755"/>
        <v>0</v>
      </c>
      <c r="BW12043" s="10"/>
      <c r="BX12043" s="4">
        <f t="shared" si="752"/>
        <v>1</v>
      </c>
      <c r="BY12043" s="4">
        <f t="shared" si="753"/>
        <v>1</v>
      </c>
    </row>
    <row r="12044" spans="1:77">
      <c r="A12044" s="10">
        <v>12039</v>
      </c>
      <c r="BT12044" s="10">
        <v>12039</v>
      </c>
      <c r="BU12044" s="4">
        <f t="shared" si="754"/>
        <v>0</v>
      </c>
      <c r="BV12044" s="4">
        <f t="shared" si="755"/>
        <v>0</v>
      </c>
      <c r="BW12044" s="10"/>
      <c r="BX12044" s="4">
        <f t="shared" si="752"/>
        <v>1</v>
      </c>
      <c r="BY12044" s="4">
        <f t="shared" si="753"/>
        <v>1</v>
      </c>
    </row>
    <row r="12045" spans="1:77">
      <c r="A12045" s="10">
        <v>12040</v>
      </c>
      <c r="BT12045" s="10">
        <v>12040</v>
      </c>
      <c r="BU12045" s="4">
        <f t="shared" si="754"/>
        <v>0</v>
      </c>
      <c r="BV12045" s="4">
        <f t="shared" si="755"/>
        <v>0</v>
      </c>
      <c r="BW12045" s="10"/>
      <c r="BX12045" s="4">
        <f t="shared" si="752"/>
        <v>1</v>
      </c>
      <c r="BY12045" s="4">
        <f t="shared" si="753"/>
        <v>1</v>
      </c>
    </row>
    <row r="12046" spans="1:77">
      <c r="A12046" s="10">
        <v>12041</v>
      </c>
      <c r="BT12046" s="10">
        <v>12041</v>
      </c>
      <c r="BU12046" s="4">
        <f t="shared" si="754"/>
        <v>0</v>
      </c>
      <c r="BV12046" s="4">
        <f t="shared" si="755"/>
        <v>0</v>
      </c>
      <c r="BW12046" s="10"/>
      <c r="BX12046" s="4">
        <f t="shared" si="752"/>
        <v>1</v>
      </c>
      <c r="BY12046" s="4">
        <f t="shared" si="753"/>
        <v>1</v>
      </c>
    </row>
    <row r="12047" spans="1:77">
      <c r="A12047" s="10">
        <v>12042</v>
      </c>
      <c r="BT12047" s="10">
        <v>12042</v>
      </c>
      <c r="BU12047" s="4">
        <f t="shared" si="754"/>
        <v>0</v>
      </c>
      <c r="BV12047" s="4">
        <f t="shared" si="755"/>
        <v>0</v>
      </c>
      <c r="BW12047" s="10"/>
      <c r="BX12047" s="4">
        <f t="shared" si="752"/>
        <v>1</v>
      </c>
      <c r="BY12047" s="4">
        <f t="shared" si="753"/>
        <v>1</v>
      </c>
    </row>
    <row r="12048" spans="1:77">
      <c r="A12048" s="10">
        <v>12043</v>
      </c>
      <c r="BT12048" s="10">
        <v>12043</v>
      </c>
      <c r="BU12048" s="4">
        <f t="shared" si="754"/>
        <v>0</v>
      </c>
      <c r="BV12048" s="4">
        <f t="shared" si="755"/>
        <v>0</v>
      </c>
      <c r="BW12048" s="10"/>
      <c r="BX12048" s="4">
        <f t="shared" si="752"/>
        <v>1</v>
      </c>
      <c r="BY12048" s="4">
        <f t="shared" si="753"/>
        <v>1</v>
      </c>
    </row>
    <row r="12049" spans="1:77">
      <c r="A12049" s="10">
        <v>12044</v>
      </c>
      <c r="BT12049" s="10">
        <v>12044</v>
      </c>
      <c r="BU12049" s="4">
        <f t="shared" si="754"/>
        <v>0</v>
      </c>
      <c r="BV12049" s="4">
        <f t="shared" si="755"/>
        <v>0</v>
      </c>
      <c r="BW12049" s="10"/>
      <c r="BX12049" s="4">
        <f t="shared" si="752"/>
        <v>1</v>
      </c>
      <c r="BY12049" s="4">
        <f t="shared" si="753"/>
        <v>1</v>
      </c>
    </row>
    <row r="12050" spans="1:77">
      <c r="A12050" s="10">
        <v>12045</v>
      </c>
      <c r="BT12050" s="10">
        <v>12045</v>
      </c>
      <c r="BU12050" s="4">
        <f t="shared" si="754"/>
        <v>0</v>
      </c>
      <c r="BV12050" s="4">
        <f t="shared" si="755"/>
        <v>0</v>
      </c>
      <c r="BW12050" s="10"/>
      <c r="BX12050" s="4">
        <f t="shared" si="752"/>
        <v>1</v>
      </c>
      <c r="BY12050" s="4">
        <f t="shared" si="753"/>
        <v>1</v>
      </c>
    </row>
    <row r="12051" spans="1:77">
      <c r="A12051" s="10">
        <v>12046</v>
      </c>
      <c r="BT12051" s="10">
        <v>12046</v>
      </c>
      <c r="BU12051" s="4">
        <f t="shared" si="754"/>
        <v>0</v>
      </c>
      <c r="BV12051" s="4">
        <f t="shared" si="755"/>
        <v>0</v>
      </c>
      <c r="BW12051" s="10"/>
      <c r="BX12051" s="4">
        <f t="shared" si="752"/>
        <v>1</v>
      </c>
      <c r="BY12051" s="4">
        <f t="shared" si="753"/>
        <v>1</v>
      </c>
    </row>
    <row r="12052" spans="1:77">
      <c r="A12052" s="10">
        <v>12047</v>
      </c>
      <c r="BT12052" s="10">
        <v>12047</v>
      </c>
      <c r="BU12052" s="4">
        <f t="shared" si="754"/>
        <v>0</v>
      </c>
      <c r="BV12052" s="4">
        <f t="shared" si="755"/>
        <v>0</v>
      </c>
      <c r="BW12052" s="10"/>
      <c r="BX12052" s="4">
        <f t="shared" si="752"/>
        <v>1</v>
      </c>
      <c r="BY12052" s="4">
        <f t="shared" si="753"/>
        <v>1</v>
      </c>
    </row>
    <row r="12053" spans="1:77">
      <c r="A12053" s="10">
        <v>12048</v>
      </c>
      <c r="BT12053" s="10">
        <v>12048</v>
      </c>
      <c r="BU12053" s="4">
        <f t="shared" si="754"/>
        <v>0</v>
      </c>
      <c r="BV12053" s="4">
        <f t="shared" si="755"/>
        <v>0</v>
      </c>
      <c r="BW12053" s="10"/>
      <c r="BX12053" s="4">
        <f t="shared" si="752"/>
        <v>1</v>
      </c>
      <c r="BY12053" s="4">
        <f t="shared" si="753"/>
        <v>1</v>
      </c>
    </row>
    <row r="12054" spans="1:77">
      <c r="A12054" s="10">
        <v>12049</v>
      </c>
      <c r="BT12054" s="10">
        <v>12049</v>
      </c>
      <c r="BU12054" s="4">
        <f t="shared" si="754"/>
        <v>0</v>
      </c>
      <c r="BV12054" s="4">
        <f t="shared" si="755"/>
        <v>0</v>
      </c>
      <c r="BW12054" s="10"/>
      <c r="BX12054" s="4">
        <f t="shared" ref="BX12054:BX12117" si="756">IF(BU12054=MAX($BU12054:$BV12054),1,0)</f>
        <v>1</v>
      </c>
      <c r="BY12054" s="4">
        <f t="shared" ref="BY12054:BY12117" si="757">IF(BV12054=MAX($BU12054:$BV12054),1,0)</f>
        <v>1</v>
      </c>
    </row>
    <row r="12055" spans="1:77">
      <c r="A12055" s="10">
        <v>12050</v>
      </c>
      <c r="BT12055" s="10">
        <v>12050</v>
      </c>
      <c r="BU12055" s="4">
        <f t="shared" si="754"/>
        <v>0</v>
      </c>
      <c r="BV12055" s="4">
        <f t="shared" si="755"/>
        <v>0</v>
      </c>
      <c r="BW12055" s="10"/>
      <c r="BX12055" s="4">
        <f t="shared" si="756"/>
        <v>1</v>
      </c>
      <c r="BY12055" s="4">
        <f t="shared" si="757"/>
        <v>1</v>
      </c>
    </row>
    <row r="12056" spans="1:77">
      <c r="A12056" s="10">
        <v>12051</v>
      </c>
      <c r="BT12056" s="10">
        <v>12051</v>
      </c>
      <c r="BU12056" s="4">
        <f t="shared" si="754"/>
        <v>0</v>
      </c>
      <c r="BV12056" s="4">
        <f t="shared" si="755"/>
        <v>0</v>
      </c>
      <c r="BW12056" s="10"/>
      <c r="BX12056" s="4">
        <f t="shared" si="756"/>
        <v>1</v>
      </c>
      <c r="BY12056" s="4">
        <f t="shared" si="757"/>
        <v>1</v>
      </c>
    </row>
    <row r="12057" spans="1:77">
      <c r="A12057" s="10">
        <v>12052</v>
      </c>
      <c r="BT12057" s="10">
        <v>12052</v>
      </c>
      <c r="BU12057" s="4">
        <f t="shared" si="754"/>
        <v>0</v>
      </c>
      <c r="BV12057" s="4">
        <f t="shared" si="755"/>
        <v>0</v>
      </c>
      <c r="BW12057" s="10"/>
      <c r="BX12057" s="4">
        <f t="shared" si="756"/>
        <v>1</v>
      </c>
      <c r="BY12057" s="4">
        <f t="shared" si="757"/>
        <v>1</v>
      </c>
    </row>
    <row r="12058" spans="1:77">
      <c r="A12058" s="10">
        <v>12053</v>
      </c>
      <c r="BT12058" s="10">
        <v>12053</v>
      </c>
      <c r="BU12058" s="4">
        <f t="shared" si="754"/>
        <v>0</v>
      </c>
      <c r="BV12058" s="4">
        <f t="shared" si="755"/>
        <v>0</v>
      </c>
      <c r="BW12058" s="10"/>
      <c r="BX12058" s="4">
        <f t="shared" si="756"/>
        <v>1</v>
      </c>
      <c r="BY12058" s="4">
        <f t="shared" si="757"/>
        <v>1</v>
      </c>
    </row>
    <row r="12059" spans="1:77">
      <c r="A12059" s="10">
        <v>12054</v>
      </c>
      <c r="BT12059" s="10">
        <v>12054</v>
      </c>
      <c r="BU12059" s="4">
        <f t="shared" si="754"/>
        <v>0</v>
      </c>
      <c r="BV12059" s="4">
        <f t="shared" si="755"/>
        <v>0</v>
      </c>
      <c r="BW12059" s="10"/>
      <c r="BX12059" s="4">
        <f t="shared" si="756"/>
        <v>1</v>
      </c>
      <c r="BY12059" s="4">
        <f t="shared" si="757"/>
        <v>1</v>
      </c>
    </row>
    <row r="12060" spans="1:77">
      <c r="A12060" s="10">
        <v>12055</v>
      </c>
      <c r="BT12060" s="10">
        <v>12055</v>
      </c>
      <c r="BU12060" s="4">
        <f t="shared" si="754"/>
        <v>0</v>
      </c>
      <c r="BV12060" s="4">
        <f t="shared" si="755"/>
        <v>0</v>
      </c>
      <c r="BW12060" s="10"/>
      <c r="BX12060" s="4">
        <f t="shared" si="756"/>
        <v>1</v>
      </c>
      <c r="BY12060" s="4">
        <f t="shared" si="757"/>
        <v>1</v>
      </c>
    </row>
    <row r="12061" spans="1:77">
      <c r="A12061" s="10">
        <v>12056</v>
      </c>
      <c r="BT12061" s="10">
        <v>12056</v>
      </c>
      <c r="BU12061" s="4">
        <f t="shared" si="754"/>
        <v>0</v>
      </c>
      <c r="BV12061" s="4">
        <f t="shared" si="755"/>
        <v>0</v>
      </c>
      <c r="BW12061" s="10"/>
      <c r="BX12061" s="4">
        <f t="shared" si="756"/>
        <v>1</v>
      </c>
      <c r="BY12061" s="4">
        <f t="shared" si="757"/>
        <v>1</v>
      </c>
    </row>
    <row r="12062" spans="1:77">
      <c r="A12062" s="10">
        <v>12057</v>
      </c>
      <c r="BT12062" s="10">
        <v>12057</v>
      </c>
      <c r="BU12062" s="4">
        <f t="shared" si="754"/>
        <v>0</v>
      </c>
      <c r="BV12062" s="4">
        <f t="shared" si="755"/>
        <v>0</v>
      </c>
      <c r="BW12062" s="10"/>
      <c r="BX12062" s="4">
        <f t="shared" si="756"/>
        <v>1</v>
      </c>
      <c r="BY12062" s="4">
        <f t="shared" si="757"/>
        <v>1</v>
      </c>
    </row>
    <row r="12063" spans="1:77">
      <c r="A12063" s="10">
        <v>12058</v>
      </c>
      <c r="BT12063" s="10">
        <v>12058</v>
      </c>
      <c r="BU12063" s="4">
        <f t="shared" si="754"/>
        <v>0</v>
      </c>
      <c r="BV12063" s="4">
        <f t="shared" si="755"/>
        <v>0</v>
      </c>
      <c r="BW12063" s="10"/>
      <c r="BX12063" s="4">
        <f t="shared" si="756"/>
        <v>1</v>
      </c>
      <c r="BY12063" s="4">
        <f t="shared" si="757"/>
        <v>1</v>
      </c>
    </row>
    <row r="12064" spans="1:77">
      <c r="A12064" s="10">
        <v>12059</v>
      </c>
      <c r="BT12064" s="10">
        <v>12059</v>
      </c>
      <c r="BU12064" s="4">
        <f t="shared" si="754"/>
        <v>0</v>
      </c>
      <c r="BV12064" s="4">
        <f t="shared" si="755"/>
        <v>0</v>
      </c>
      <c r="BW12064" s="10"/>
      <c r="BX12064" s="4">
        <f t="shared" si="756"/>
        <v>1</v>
      </c>
      <c r="BY12064" s="4">
        <f t="shared" si="757"/>
        <v>1</v>
      </c>
    </row>
    <row r="12065" spans="1:77">
      <c r="A12065" s="10">
        <v>12060</v>
      </c>
      <c r="BT12065" s="10">
        <v>12060</v>
      </c>
      <c r="BU12065" s="4">
        <f t="shared" si="754"/>
        <v>0</v>
      </c>
      <c r="BV12065" s="4">
        <f t="shared" si="755"/>
        <v>0</v>
      </c>
      <c r="BW12065" s="10"/>
      <c r="BX12065" s="4">
        <f t="shared" si="756"/>
        <v>1</v>
      </c>
      <c r="BY12065" s="4">
        <f t="shared" si="757"/>
        <v>1</v>
      </c>
    </row>
    <row r="12066" spans="1:77">
      <c r="A12066" s="10">
        <v>12061</v>
      </c>
      <c r="BT12066" s="10">
        <v>12061</v>
      </c>
      <c r="BU12066" s="4">
        <f t="shared" si="754"/>
        <v>0</v>
      </c>
      <c r="BV12066" s="4">
        <f t="shared" si="755"/>
        <v>0</v>
      </c>
      <c r="BW12066" s="10"/>
      <c r="BX12066" s="4">
        <f t="shared" si="756"/>
        <v>1</v>
      </c>
      <c r="BY12066" s="4">
        <f t="shared" si="757"/>
        <v>1</v>
      </c>
    </row>
    <row r="12067" spans="1:77">
      <c r="A12067" s="10">
        <v>12062</v>
      </c>
      <c r="BT12067" s="10">
        <v>12062</v>
      </c>
      <c r="BU12067" s="4">
        <f t="shared" si="754"/>
        <v>0</v>
      </c>
      <c r="BV12067" s="4">
        <f t="shared" si="755"/>
        <v>0</v>
      </c>
      <c r="BW12067" s="10"/>
      <c r="BX12067" s="4">
        <f t="shared" si="756"/>
        <v>1</v>
      </c>
      <c r="BY12067" s="4">
        <f t="shared" si="757"/>
        <v>1</v>
      </c>
    </row>
    <row r="12068" spans="1:77">
      <c r="A12068" s="10">
        <v>12063</v>
      </c>
      <c r="BT12068" s="10">
        <v>12063</v>
      </c>
      <c r="BU12068" s="4">
        <f t="shared" si="754"/>
        <v>0</v>
      </c>
      <c r="BV12068" s="4">
        <f t="shared" si="755"/>
        <v>0</v>
      </c>
      <c r="BW12068" s="10"/>
      <c r="BX12068" s="4">
        <f t="shared" si="756"/>
        <v>1</v>
      </c>
      <c r="BY12068" s="4">
        <f t="shared" si="757"/>
        <v>1</v>
      </c>
    </row>
    <row r="12069" spans="1:77">
      <c r="A12069" s="10">
        <v>12064</v>
      </c>
      <c r="BT12069" s="10">
        <v>12064</v>
      </c>
      <c r="BU12069" s="4">
        <f t="shared" si="754"/>
        <v>0</v>
      </c>
      <c r="BV12069" s="4">
        <f t="shared" si="755"/>
        <v>0</v>
      </c>
      <c r="BW12069" s="10"/>
      <c r="BX12069" s="4">
        <f t="shared" si="756"/>
        <v>1</v>
      </c>
      <c r="BY12069" s="4">
        <f t="shared" si="757"/>
        <v>1</v>
      </c>
    </row>
    <row r="12070" spans="1:77">
      <c r="A12070" s="10">
        <v>12065</v>
      </c>
      <c r="BT12070" s="10">
        <v>12065</v>
      </c>
      <c r="BU12070" s="4">
        <f t="shared" si="754"/>
        <v>0</v>
      </c>
      <c r="BV12070" s="4">
        <f t="shared" si="755"/>
        <v>0</v>
      </c>
      <c r="BW12070" s="10"/>
      <c r="BX12070" s="4">
        <f t="shared" si="756"/>
        <v>1</v>
      </c>
      <c r="BY12070" s="4">
        <f t="shared" si="757"/>
        <v>1</v>
      </c>
    </row>
    <row r="12071" spans="1:77">
      <c r="A12071" s="10">
        <v>12066</v>
      </c>
      <c r="BT12071" s="10">
        <v>12066</v>
      </c>
      <c r="BU12071" s="4">
        <f t="shared" si="754"/>
        <v>0</v>
      </c>
      <c r="BV12071" s="4">
        <f t="shared" si="755"/>
        <v>0</v>
      </c>
      <c r="BW12071" s="10"/>
      <c r="BX12071" s="4">
        <f t="shared" si="756"/>
        <v>1</v>
      </c>
      <c r="BY12071" s="4">
        <f t="shared" si="757"/>
        <v>1</v>
      </c>
    </row>
    <row r="12072" spans="1:77">
      <c r="A12072" s="10">
        <v>12067</v>
      </c>
      <c r="BT12072" s="10">
        <v>12067</v>
      </c>
      <c r="BU12072" s="4">
        <f t="shared" si="754"/>
        <v>0</v>
      </c>
      <c r="BV12072" s="4">
        <f t="shared" si="755"/>
        <v>0</v>
      </c>
      <c r="BW12072" s="10"/>
      <c r="BX12072" s="4">
        <f t="shared" si="756"/>
        <v>1</v>
      </c>
      <c r="BY12072" s="4">
        <f t="shared" si="757"/>
        <v>1</v>
      </c>
    </row>
    <row r="12073" spans="1:77">
      <c r="A12073" s="10">
        <v>12068</v>
      </c>
      <c r="BT12073" s="10">
        <v>12068</v>
      </c>
      <c r="BU12073" s="4">
        <f t="shared" si="754"/>
        <v>0</v>
      </c>
      <c r="BV12073" s="4">
        <f t="shared" si="755"/>
        <v>0</v>
      </c>
      <c r="BW12073" s="10"/>
      <c r="BX12073" s="4">
        <f t="shared" si="756"/>
        <v>1</v>
      </c>
      <c r="BY12073" s="4">
        <f t="shared" si="757"/>
        <v>1</v>
      </c>
    </row>
    <row r="12074" spans="1:77">
      <c r="A12074" s="10">
        <v>12069</v>
      </c>
      <c r="BT12074" s="10">
        <v>12069</v>
      </c>
      <c r="BU12074" s="4">
        <f t="shared" si="754"/>
        <v>0</v>
      </c>
      <c r="BV12074" s="4">
        <f t="shared" si="755"/>
        <v>0</v>
      </c>
      <c r="BW12074" s="10"/>
      <c r="BX12074" s="4">
        <f t="shared" si="756"/>
        <v>1</v>
      </c>
      <c r="BY12074" s="4">
        <f t="shared" si="757"/>
        <v>1</v>
      </c>
    </row>
    <row r="12075" spans="1:77">
      <c r="A12075" s="10">
        <v>12070</v>
      </c>
      <c r="BT12075" s="10">
        <v>12070</v>
      </c>
      <c r="BU12075" s="4">
        <f t="shared" si="754"/>
        <v>0</v>
      </c>
      <c r="BV12075" s="4">
        <f t="shared" si="755"/>
        <v>0</v>
      </c>
      <c r="BW12075" s="10"/>
      <c r="BX12075" s="4">
        <f t="shared" si="756"/>
        <v>1</v>
      </c>
      <c r="BY12075" s="4">
        <f t="shared" si="757"/>
        <v>1</v>
      </c>
    </row>
    <row r="12076" spans="1:77">
      <c r="A12076" s="10">
        <v>12071</v>
      </c>
      <c r="BT12076" s="10">
        <v>12071</v>
      </c>
      <c r="BU12076" s="4">
        <f t="shared" si="754"/>
        <v>0</v>
      </c>
      <c r="BV12076" s="4">
        <f t="shared" si="755"/>
        <v>0</v>
      </c>
      <c r="BW12076" s="10"/>
      <c r="BX12076" s="4">
        <f t="shared" si="756"/>
        <v>1</v>
      </c>
      <c r="BY12076" s="4">
        <f t="shared" si="757"/>
        <v>1</v>
      </c>
    </row>
    <row r="12077" spans="1:77">
      <c r="A12077" s="10">
        <v>12072</v>
      </c>
      <c r="BT12077" s="10">
        <v>12072</v>
      </c>
      <c r="BU12077" s="4">
        <f t="shared" si="754"/>
        <v>0</v>
      </c>
      <c r="BV12077" s="4">
        <f t="shared" si="755"/>
        <v>0</v>
      </c>
      <c r="BW12077" s="10"/>
      <c r="BX12077" s="4">
        <f t="shared" si="756"/>
        <v>1</v>
      </c>
      <c r="BY12077" s="4">
        <f t="shared" si="757"/>
        <v>1</v>
      </c>
    </row>
    <row r="12078" spans="1:77">
      <c r="A12078" s="10">
        <v>12073</v>
      </c>
      <c r="BT12078" s="10">
        <v>12073</v>
      </c>
      <c r="BU12078" s="4">
        <f t="shared" si="754"/>
        <v>0</v>
      </c>
      <c r="BV12078" s="4">
        <f t="shared" si="755"/>
        <v>0</v>
      </c>
      <c r="BW12078" s="10"/>
      <c r="BX12078" s="4">
        <f t="shared" si="756"/>
        <v>1</v>
      </c>
      <c r="BY12078" s="4">
        <f t="shared" si="757"/>
        <v>1</v>
      </c>
    </row>
    <row r="12079" spans="1:77">
      <c r="A12079" s="10">
        <v>12074</v>
      </c>
      <c r="BT12079" s="10">
        <v>12074</v>
      </c>
      <c r="BU12079" s="4">
        <f t="shared" si="754"/>
        <v>0</v>
      </c>
      <c r="BV12079" s="4">
        <f t="shared" si="755"/>
        <v>0</v>
      </c>
      <c r="BW12079" s="10"/>
      <c r="BX12079" s="4">
        <f t="shared" si="756"/>
        <v>1</v>
      </c>
      <c r="BY12079" s="4">
        <f t="shared" si="757"/>
        <v>1</v>
      </c>
    </row>
    <row r="12080" spans="1:77">
      <c r="A12080" s="10">
        <v>12075</v>
      </c>
      <c r="BT12080" s="10">
        <v>12075</v>
      </c>
      <c r="BU12080" s="4">
        <f t="shared" si="754"/>
        <v>0</v>
      </c>
      <c r="BV12080" s="4">
        <f t="shared" si="755"/>
        <v>0</v>
      </c>
      <c r="BW12080" s="10"/>
      <c r="BX12080" s="4">
        <f t="shared" si="756"/>
        <v>1</v>
      </c>
      <c r="BY12080" s="4">
        <f t="shared" si="757"/>
        <v>1</v>
      </c>
    </row>
    <row r="12081" spans="1:77">
      <c r="A12081" s="10">
        <v>12076</v>
      </c>
      <c r="BT12081" s="10">
        <v>12076</v>
      </c>
      <c r="BU12081" s="4">
        <f t="shared" si="754"/>
        <v>0</v>
      </c>
      <c r="BV12081" s="4">
        <f t="shared" si="755"/>
        <v>0</v>
      </c>
      <c r="BW12081" s="10"/>
      <c r="BX12081" s="4">
        <f t="shared" si="756"/>
        <v>1</v>
      </c>
      <c r="BY12081" s="4">
        <f t="shared" si="757"/>
        <v>1</v>
      </c>
    </row>
    <row r="12082" spans="1:77">
      <c r="A12082" s="10">
        <v>12077</v>
      </c>
      <c r="BT12082" s="10">
        <v>12077</v>
      </c>
      <c r="BU12082" s="4">
        <f t="shared" si="754"/>
        <v>0</v>
      </c>
      <c r="BV12082" s="4">
        <f t="shared" si="755"/>
        <v>0</v>
      </c>
      <c r="BW12082" s="10"/>
      <c r="BX12082" s="4">
        <f t="shared" si="756"/>
        <v>1</v>
      </c>
      <c r="BY12082" s="4">
        <f t="shared" si="757"/>
        <v>1</v>
      </c>
    </row>
    <row r="12083" spans="1:77">
      <c r="A12083" s="10">
        <v>12078</v>
      </c>
      <c r="BT12083" s="10">
        <v>12078</v>
      </c>
      <c r="BU12083" s="4">
        <f t="shared" si="754"/>
        <v>0</v>
      </c>
      <c r="BV12083" s="4">
        <f t="shared" si="755"/>
        <v>0</v>
      </c>
      <c r="BW12083" s="10"/>
      <c r="BX12083" s="4">
        <f t="shared" si="756"/>
        <v>1</v>
      </c>
      <c r="BY12083" s="4">
        <f t="shared" si="757"/>
        <v>1</v>
      </c>
    </row>
    <row r="12084" spans="1:77">
      <c r="A12084" s="10">
        <v>12079</v>
      </c>
      <c r="BT12084" s="10">
        <v>12079</v>
      </c>
      <c r="BU12084" s="4">
        <f t="shared" si="754"/>
        <v>0</v>
      </c>
      <c r="BV12084" s="4">
        <f t="shared" si="755"/>
        <v>0</v>
      </c>
      <c r="BW12084" s="10"/>
      <c r="BX12084" s="4">
        <f t="shared" si="756"/>
        <v>1</v>
      </c>
      <c r="BY12084" s="4">
        <f t="shared" si="757"/>
        <v>1</v>
      </c>
    </row>
    <row r="12085" spans="1:77">
      <c r="A12085" s="10">
        <v>12080</v>
      </c>
      <c r="BT12085" s="10">
        <v>12080</v>
      </c>
      <c r="BU12085" s="4">
        <f t="shared" si="754"/>
        <v>0</v>
      </c>
      <c r="BV12085" s="4">
        <f t="shared" si="755"/>
        <v>0</v>
      </c>
      <c r="BW12085" s="10"/>
      <c r="BX12085" s="4">
        <f t="shared" si="756"/>
        <v>1</v>
      </c>
      <c r="BY12085" s="4">
        <f t="shared" si="757"/>
        <v>1</v>
      </c>
    </row>
    <row r="12086" spans="1:77">
      <c r="A12086" s="10">
        <v>12081</v>
      </c>
      <c r="BT12086" s="10">
        <v>12081</v>
      </c>
      <c r="BU12086" s="4">
        <f t="shared" si="754"/>
        <v>0</v>
      </c>
      <c r="BV12086" s="4">
        <f t="shared" si="755"/>
        <v>0</v>
      </c>
      <c r="BW12086" s="10"/>
      <c r="BX12086" s="4">
        <f t="shared" si="756"/>
        <v>1</v>
      </c>
      <c r="BY12086" s="4">
        <f t="shared" si="757"/>
        <v>1</v>
      </c>
    </row>
    <row r="12087" spans="1:77">
      <c r="A12087" s="10">
        <v>12082</v>
      </c>
      <c r="BT12087" s="10">
        <v>12082</v>
      </c>
      <c r="BU12087" s="4">
        <f t="shared" si="754"/>
        <v>0</v>
      </c>
      <c r="BV12087" s="4">
        <f t="shared" si="755"/>
        <v>0</v>
      </c>
      <c r="BW12087" s="10"/>
      <c r="BX12087" s="4">
        <f t="shared" si="756"/>
        <v>1</v>
      </c>
      <c r="BY12087" s="4">
        <f t="shared" si="757"/>
        <v>1</v>
      </c>
    </row>
    <row r="12088" spans="1:77">
      <c r="A12088" s="10">
        <v>12083</v>
      </c>
      <c r="BT12088" s="10">
        <v>12083</v>
      </c>
      <c r="BU12088" s="4">
        <f t="shared" si="754"/>
        <v>0</v>
      </c>
      <c r="BV12088" s="4">
        <f t="shared" si="755"/>
        <v>0</v>
      </c>
      <c r="BW12088" s="10"/>
      <c r="BX12088" s="4">
        <f t="shared" si="756"/>
        <v>1</v>
      </c>
      <c r="BY12088" s="4">
        <f t="shared" si="757"/>
        <v>1</v>
      </c>
    </row>
    <row r="12089" spans="1:77">
      <c r="A12089" s="10">
        <v>12084</v>
      </c>
      <c r="BT12089" s="10">
        <v>12084</v>
      </c>
      <c r="BU12089" s="4">
        <f t="shared" si="754"/>
        <v>0</v>
      </c>
      <c r="BV12089" s="4">
        <f t="shared" si="755"/>
        <v>0</v>
      </c>
      <c r="BW12089" s="10"/>
      <c r="BX12089" s="4">
        <f t="shared" si="756"/>
        <v>1</v>
      </c>
      <c r="BY12089" s="4">
        <f t="shared" si="757"/>
        <v>1</v>
      </c>
    </row>
    <row r="12090" spans="1:77">
      <c r="A12090" s="10">
        <v>12085</v>
      </c>
      <c r="BT12090" s="10">
        <v>12085</v>
      </c>
      <c r="BU12090" s="4">
        <f t="shared" si="754"/>
        <v>0</v>
      </c>
      <c r="BV12090" s="4">
        <f t="shared" si="755"/>
        <v>0</v>
      </c>
      <c r="BW12090" s="10"/>
      <c r="BX12090" s="4">
        <f t="shared" si="756"/>
        <v>1</v>
      </c>
      <c r="BY12090" s="4">
        <f t="shared" si="757"/>
        <v>1</v>
      </c>
    </row>
    <row r="12091" spans="1:77">
      <c r="A12091" s="10">
        <v>12086</v>
      </c>
      <c r="BT12091" s="10">
        <v>12086</v>
      </c>
      <c r="BU12091" s="4">
        <f t="shared" si="754"/>
        <v>0</v>
      </c>
      <c r="BV12091" s="4">
        <f t="shared" si="755"/>
        <v>0</v>
      </c>
      <c r="BW12091" s="10"/>
      <c r="BX12091" s="4">
        <f t="shared" si="756"/>
        <v>1</v>
      </c>
      <c r="BY12091" s="4">
        <f t="shared" si="757"/>
        <v>1</v>
      </c>
    </row>
    <row r="12092" spans="1:77">
      <c r="A12092" s="10">
        <v>12087</v>
      </c>
      <c r="BT12092" s="10">
        <v>12087</v>
      </c>
      <c r="BU12092" s="4">
        <f t="shared" si="754"/>
        <v>0</v>
      </c>
      <c r="BV12092" s="4">
        <f t="shared" si="755"/>
        <v>0</v>
      </c>
      <c r="BW12092" s="10"/>
      <c r="BX12092" s="4">
        <f t="shared" si="756"/>
        <v>1</v>
      </c>
      <c r="BY12092" s="4">
        <f t="shared" si="757"/>
        <v>1</v>
      </c>
    </row>
    <row r="12093" spans="1:77">
      <c r="A12093" s="10">
        <v>12088</v>
      </c>
      <c r="BT12093" s="10">
        <v>12088</v>
      </c>
      <c r="BU12093" s="4">
        <f t="shared" si="754"/>
        <v>0</v>
      </c>
      <c r="BV12093" s="4">
        <f t="shared" si="755"/>
        <v>0</v>
      </c>
      <c r="BW12093" s="10"/>
      <c r="BX12093" s="4">
        <f t="shared" si="756"/>
        <v>1</v>
      </c>
      <c r="BY12093" s="4">
        <f t="shared" si="757"/>
        <v>1</v>
      </c>
    </row>
    <row r="12094" spans="1:77">
      <c r="A12094" s="10">
        <v>12089</v>
      </c>
      <c r="BT12094" s="10">
        <v>12089</v>
      </c>
      <c r="BU12094" s="4">
        <f t="shared" si="754"/>
        <v>0</v>
      </c>
      <c r="BV12094" s="4">
        <f t="shared" si="755"/>
        <v>0</v>
      </c>
      <c r="BW12094" s="10"/>
      <c r="BX12094" s="4">
        <f t="shared" si="756"/>
        <v>1</v>
      </c>
      <c r="BY12094" s="4">
        <f t="shared" si="757"/>
        <v>1</v>
      </c>
    </row>
    <row r="12095" spans="1:77">
      <c r="A12095" s="10">
        <v>12090</v>
      </c>
      <c r="BT12095" s="10">
        <v>12090</v>
      </c>
      <c r="BU12095" s="4">
        <f t="shared" si="754"/>
        <v>0</v>
      </c>
      <c r="BV12095" s="4">
        <f t="shared" si="755"/>
        <v>0</v>
      </c>
      <c r="BW12095" s="10"/>
      <c r="BX12095" s="4">
        <f t="shared" si="756"/>
        <v>1</v>
      </c>
      <c r="BY12095" s="4">
        <f t="shared" si="757"/>
        <v>1</v>
      </c>
    </row>
    <row r="12096" spans="1:77">
      <c r="A12096" s="10">
        <v>12091</v>
      </c>
      <c r="BT12096" s="10">
        <v>12091</v>
      </c>
      <c r="BU12096" s="4">
        <f t="shared" si="754"/>
        <v>0</v>
      </c>
      <c r="BV12096" s="4">
        <f t="shared" si="755"/>
        <v>0</v>
      </c>
      <c r="BW12096" s="10"/>
      <c r="BX12096" s="4">
        <f t="shared" si="756"/>
        <v>1</v>
      </c>
      <c r="BY12096" s="4">
        <f t="shared" si="757"/>
        <v>1</v>
      </c>
    </row>
    <row r="12097" spans="1:77">
      <c r="A12097" s="10">
        <v>12092</v>
      </c>
      <c r="BT12097" s="10">
        <v>12092</v>
      </c>
      <c r="BU12097" s="4">
        <f t="shared" si="754"/>
        <v>0</v>
      </c>
      <c r="BV12097" s="4">
        <f t="shared" si="755"/>
        <v>0</v>
      </c>
      <c r="BW12097" s="10"/>
      <c r="BX12097" s="4">
        <f t="shared" si="756"/>
        <v>1</v>
      </c>
      <c r="BY12097" s="4">
        <f t="shared" si="757"/>
        <v>1</v>
      </c>
    </row>
    <row r="12098" spans="1:77">
      <c r="A12098" s="10">
        <v>12093</v>
      </c>
      <c r="BT12098" s="10">
        <v>12093</v>
      </c>
      <c r="BU12098" s="4">
        <f t="shared" si="754"/>
        <v>0</v>
      </c>
      <c r="BV12098" s="4">
        <f t="shared" si="755"/>
        <v>0</v>
      </c>
      <c r="BW12098" s="10"/>
      <c r="BX12098" s="4">
        <f t="shared" si="756"/>
        <v>1</v>
      </c>
      <c r="BY12098" s="4">
        <f t="shared" si="757"/>
        <v>1</v>
      </c>
    </row>
    <row r="12099" spans="1:77">
      <c r="A12099" s="10">
        <v>12094</v>
      </c>
      <c r="BT12099" s="10">
        <v>12094</v>
      </c>
      <c r="BU12099" s="4">
        <f t="shared" si="754"/>
        <v>0</v>
      </c>
      <c r="BV12099" s="4">
        <f t="shared" si="755"/>
        <v>0</v>
      </c>
      <c r="BW12099" s="10"/>
      <c r="BX12099" s="4">
        <f t="shared" si="756"/>
        <v>1</v>
      </c>
      <c r="BY12099" s="4">
        <f t="shared" si="757"/>
        <v>1</v>
      </c>
    </row>
    <row r="12100" spans="1:77">
      <c r="A12100" s="10">
        <v>12095</v>
      </c>
      <c r="BT12100" s="10">
        <v>12095</v>
      </c>
      <c r="BU12100" s="4">
        <f t="shared" si="754"/>
        <v>0</v>
      </c>
      <c r="BV12100" s="4">
        <f t="shared" si="755"/>
        <v>0</v>
      </c>
      <c r="BW12100" s="10"/>
      <c r="BX12100" s="4">
        <f t="shared" si="756"/>
        <v>1</v>
      </c>
      <c r="BY12100" s="4">
        <f t="shared" si="757"/>
        <v>1</v>
      </c>
    </row>
    <row r="12101" spans="1:77">
      <c r="A12101" s="10">
        <v>12096</v>
      </c>
      <c r="BT12101" s="10">
        <v>12096</v>
      </c>
      <c r="BU12101" s="4">
        <f t="shared" si="754"/>
        <v>0</v>
      </c>
      <c r="BV12101" s="4">
        <f t="shared" si="755"/>
        <v>0</v>
      </c>
      <c r="BW12101" s="10"/>
      <c r="BX12101" s="4">
        <f t="shared" si="756"/>
        <v>1</v>
      </c>
      <c r="BY12101" s="4">
        <f t="shared" si="757"/>
        <v>1</v>
      </c>
    </row>
    <row r="12102" spans="1:77">
      <c r="A12102" s="10">
        <v>12097</v>
      </c>
      <c r="BT12102" s="10">
        <v>12097</v>
      </c>
      <c r="BU12102" s="4">
        <f t="shared" si="754"/>
        <v>0</v>
      </c>
      <c r="BV12102" s="4">
        <f t="shared" si="755"/>
        <v>0</v>
      </c>
      <c r="BW12102" s="10"/>
      <c r="BX12102" s="4">
        <f t="shared" si="756"/>
        <v>1</v>
      </c>
      <c r="BY12102" s="4">
        <f t="shared" si="757"/>
        <v>1</v>
      </c>
    </row>
    <row r="12103" spans="1:77">
      <c r="A12103" s="10">
        <v>12098</v>
      </c>
      <c r="BT12103" s="10">
        <v>12098</v>
      </c>
      <c r="BU12103" s="4">
        <f t="shared" ref="BU12103:BU12166" si="758">BP12103*$BV$1-BQ12103</f>
        <v>0</v>
      </c>
      <c r="BV12103" s="4">
        <f t="shared" ref="BV12103:BV12166" si="759">BR12103*$BV$1-BS12103</f>
        <v>0</v>
      </c>
      <c r="BW12103" s="10"/>
      <c r="BX12103" s="4">
        <f t="shared" si="756"/>
        <v>1</v>
      </c>
      <c r="BY12103" s="4">
        <f t="shared" si="757"/>
        <v>1</v>
      </c>
    </row>
    <row r="12104" spans="1:77">
      <c r="A12104" s="10">
        <v>12099</v>
      </c>
      <c r="BT12104" s="10">
        <v>12099</v>
      </c>
      <c r="BU12104" s="4">
        <f t="shared" si="758"/>
        <v>0</v>
      </c>
      <c r="BV12104" s="4">
        <f t="shared" si="759"/>
        <v>0</v>
      </c>
      <c r="BW12104" s="10"/>
      <c r="BX12104" s="4">
        <f t="shared" si="756"/>
        <v>1</v>
      </c>
      <c r="BY12104" s="4">
        <f t="shared" si="757"/>
        <v>1</v>
      </c>
    </row>
    <row r="12105" spans="1:77">
      <c r="A12105" s="10">
        <v>12100</v>
      </c>
      <c r="BT12105" s="10">
        <v>12100</v>
      </c>
      <c r="BU12105" s="4">
        <f t="shared" si="758"/>
        <v>0</v>
      </c>
      <c r="BV12105" s="4">
        <f t="shared" si="759"/>
        <v>0</v>
      </c>
      <c r="BW12105" s="10"/>
      <c r="BX12105" s="4">
        <f t="shared" si="756"/>
        <v>1</v>
      </c>
      <c r="BY12105" s="4">
        <f t="shared" si="757"/>
        <v>1</v>
      </c>
    </row>
    <row r="12106" spans="1:77">
      <c r="A12106" s="10">
        <v>12101</v>
      </c>
      <c r="BT12106" s="10">
        <v>12101</v>
      </c>
      <c r="BU12106" s="4">
        <f t="shared" si="758"/>
        <v>0</v>
      </c>
      <c r="BV12106" s="4">
        <f t="shared" si="759"/>
        <v>0</v>
      </c>
      <c r="BW12106" s="10"/>
      <c r="BX12106" s="4">
        <f t="shared" si="756"/>
        <v>1</v>
      </c>
      <c r="BY12106" s="4">
        <f t="shared" si="757"/>
        <v>1</v>
      </c>
    </row>
    <row r="12107" spans="1:77">
      <c r="A12107" s="10">
        <v>12102</v>
      </c>
      <c r="BT12107" s="10">
        <v>12102</v>
      </c>
      <c r="BU12107" s="4">
        <f t="shared" si="758"/>
        <v>0</v>
      </c>
      <c r="BV12107" s="4">
        <f t="shared" si="759"/>
        <v>0</v>
      </c>
      <c r="BW12107" s="10"/>
      <c r="BX12107" s="4">
        <f t="shared" si="756"/>
        <v>1</v>
      </c>
      <c r="BY12107" s="4">
        <f t="shared" si="757"/>
        <v>1</v>
      </c>
    </row>
    <row r="12108" spans="1:77">
      <c r="A12108" s="10">
        <v>12103</v>
      </c>
      <c r="BT12108" s="10">
        <v>12103</v>
      </c>
      <c r="BU12108" s="4">
        <f t="shared" si="758"/>
        <v>0</v>
      </c>
      <c r="BV12108" s="4">
        <f t="shared" si="759"/>
        <v>0</v>
      </c>
      <c r="BW12108" s="10"/>
      <c r="BX12108" s="4">
        <f t="shared" si="756"/>
        <v>1</v>
      </c>
      <c r="BY12108" s="4">
        <f t="shared" si="757"/>
        <v>1</v>
      </c>
    </row>
    <row r="12109" spans="1:77">
      <c r="A12109" s="10">
        <v>12104</v>
      </c>
      <c r="BT12109" s="10">
        <v>12104</v>
      </c>
      <c r="BU12109" s="4">
        <f t="shared" si="758"/>
        <v>0</v>
      </c>
      <c r="BV12109" s="4">
        <f t="shared" si="759"/>
        <v>0</v>
      </c>
      <c r="BW12109" s="10"/>
      <c r="BX12109" s="4">
        <f t="shared" si="756"/>
        <v>1</v>
      </c>
      <c r="BY12109" s="4">
        <f t="shared" si="757"/>
        <v>1</v>
      </c>
    </row>
    <row r="12110" spans="1:77">
      <c r="A12110" s="10">
        <v>12105</v>
      </c>
      <c r="BT12110" s="10">
        <v>12105</v>
      </c>
      <c r="BU12110" s="4">
        <f t="shared" si="758"/>
        <v>0</v>
      </c>
      <c r="BV12110" s="4">
        <f t="shared" si="759"/>
        <v>0</v>
      </c>
      <c r="BW12110" s="10"/>
      <c r="BX12110" s="4">
        <f t="shared" si="756"/>
        <v>1</v>
      </c>
      <c r="BY12110" s="4">
        <f t="shared" si="757"/>
        <v>1</v>
      </c>
    </row>
    <row r="12111" spans="1:77">
      <c r="A12111" s="10">
        <v>12106</v>
      </c>
      <c r="BT12111" s="10">
        <v>12106</v>
      </c>
      <c r="BU12111" s="4">
        <f t="shared" si="758"/>
        <v>0</v>
      </c>
      <c r="BV12111" s="4">
        <f t="shared" si="759"/>
        <v>0</v>
      </c>
      <c r="BW12111" s="10"/>
      <c r="BX12111" s="4">
        <f t="shared" si="756"/>
        <v>1</v>
      </c>
      <c r="BY12111" s="4">
        <f t="shared" si="757"/>
        <v>1</v>
      </c>
    </row>
    <row r="12112" spans="1:77">
      <c r="A12112" s="10">
        <v>12107</v>
      </c>
      <c r="BT12112" s="10">
        <v>12107</v>
      </c>
      <c r="BU12112" s="4">
        <f t="shared" si="758"/>
        <v>0</v>
      </c>
      <c r="BV12112" s="4">
        <f t="shared" si="759"/>
        <v>0</v>
      </c>
      <c r="BW12112" s="10"/>
      <c r="BX12112" s="4">
        <f t="shared" si="756"/>
        <v>1</v>
      </c>
      <c r="BY12112" s="4">
        <f t="shared" si="757"/>
        <v>1</v>
      </c>
    </row>
    <row r="12113" spans="1:77">
      <c r="A12113" s="10">
        <v>12108</v>
      </c>
      <c r="BT12113" s="10">
        <v>12108</v>
      </c>
      <c r="BU12113" s="4">
        <f t="shared" si="758"/>
        <v>0</v>
      </c>
      <c r="BV12113" s="4">
        <f t="shared" si="759"/>
        <v>0</v>
      </c>
      <c r="BW12113" s="10"/>
      <c r="BX12113" s="4">
        <f t="shared" si="756"/>
        <v>1</v>
      </c>
      <c r="BY12113" s="4">
        <f t="shared" si="757"/>
        <v>1</v>
      </c>
    </row>
    <row r="12114" spans="1:77">
      <c r="A12114" s="10">
        <v>12109</v>
      </c>
      <c r="BT12114" s="10">
        <v>12109</v>
      </c>
      <c r="BU12114" s="4">
        <f t="shared" si="758"/>
        <v>0</v>
      </c>
      <c r="BV12114" s="4">
        <f t="shared" si="759"/>
        <v>0</v>
      </c>
      <c r="BW12114" s="10"/>
      <c r="BX12114" s="4">
        <f t="shared" si="756"/>
        <v>1</v>
      </c>
      <c r="BY12114" s="4">
        <f t="shared" si="757"/>
        <v>1</v>
      </c>
    </row>
    <row r="12115" spans="1:77">
      <c r="A12115" s="10">
        <v>12110</v>
      </c>
      <c r="BT12115" s="10">
        <v>12110</v>
      </c>
      <c r="BU12115" s="4">
        <f t="shared" si="758"/>
        <v>0</v>
      </c>
      <c r="BV12115" s="4">
        <f t="shared" si="759"/>
        <v>0</v>
      </c>
      <c r="BW12115" s="10"/>
      <c r="BX12115" s="4">
        <f t="shared" si="756"/>
        <v>1</v>
      </c>
      <c r="BY12115" s="4">
        <f t="shared" si="757"/>
        <v>1</v>
      </c>
    </row>
    <row r="12116" spans="1:77">
      <c r="A12116" s="10">
        <v>12111</v>
      </c>
      <c r="BT12116" s="10">
        <v>12111</v>
      </c>
      <c r="BU12116" s="4">
        <f t="shared" si="758"/>
        <v>0</v>
      </c>
      <c r="BV12116" s="4">
        <f t="shared" si="759"/>
        <v>0</v>
      </c>
      <c r="BW12116" s="10"/>
      <c r="BX12116" s="4">
        <f t="shared" si="756"/>
        <v>1</v>
      </c>
      <c r="BY12116" s="4">
        <f t="shared" si="757"/>
        <v>1</v>
      </c>
    </row>
    <row r="12117" spans="1:77">
      <c r="A12117" s="10">
        <v>12112</v>
      </c>
      <c r="BT12117" s="10">
        <v>12112</v>
      </c>
      <c r="BU12117" s="4">
        <f t="shared" si="758"/>
        <v>0</v>
      </c>
      <c r="BV12117" s="4">
        <f t="shared" si="759"/>
        <v>0</v>
      </c>
      <c r="BW12117" s="10"/>
      <c r="BX12117" s="4">
        <f t="shared" si="756"/>
        <v>1</v>
      </c>
      <c r="BY12117" s="4">
        <f t="shared" si="757"/>
        <v>1</v>
      </c>
    </row>
    <row r="12118" spans="1:77">
      <c r="A12118" s="10">
        <v>12113</v>
      </c>
      <c r="BT12118" s="10">
        <v>12113</v>
      </c>
      <c r="BU12118" s="4">
        <f t="shared" si="758"/>
        <v>0</v>
      </c>
      <c r="BV12118" s="4">
        <f t="shared" si="759"/>
        <v>0</v>
      </c>
      <c r="BW12118" s="10"/>
      <c r="BX12118" s="4">
        <f t="shared" ref="BX12118:BX12181" si="760">IF(BU12118=MAX($BU12118:$BV12118),1,0)</f>
        <v>1</v>
      </c>
      <c r="BY12118" s="4">
        <f t="shared" ref="BY12118:BY12181" si="761">IF(BV12118=MAX($BU12118:$BV12118),1,0)</f>
        <v>1</v>
      </c>
    </row>
    <row r="12119" spans="1:77">
      <c r="A12119" s="10">
        <v>12114</v>
      </c>
      <c r="BT12119" s="10">
        <v>12114</v>
      </c>
      <c r="BU12119" s="4">
        <f t="shared" si="758"/>
        <v>0</v>
      </c>
      <c r="BV12119" s="4">
        <f t="shared" si="759"/>
        <v>0</v>
      </c>
      <c r="BW12119" s="10"/>
      <c r="BX12119" s="4">
        <f t="shared" si="760"/>
        <v>1</v>
      </c>
      <c r="BY12119" s="4">
        <f t="shared" si="761"/>
        <v>1</v>
      </c>
    </row>
    <row r="12120" spans="1:77">
      <c r="A12120" s="10">
        <v>12115</v>
      </c>
      <c r="BT12120" s="10">
        <v>12115</v>
      </c>
      <c r="BU12120" s="4">
        <f t="shared" si="758"/>
        <v>0</v>
      </c>
      <c r="BV12120" s="4">
        <f t="shared" si="759"/>
        <v>0</v>
      </c>
      <c r="BW12120" s="10"/>
      <c r="BX12120" s="4">
        <f t="shared" si="760"/>
        <v>1</v>
      </c>
      <c r="BY12120" s="4">
        <f t="shared" si="761"/>
        <v>1</v>
      </c>
    </row>
    <row r="12121" spans="1:77">
      <c r="A12121" s="10">
        <v>12116</v>
      </c>
      <c r="BT12121" s="10">
        <v>12116</v>
      </c>
      <c r="BU12121" s="4">
        <f t="shared" si="758"/>
        <v>0</v>
      </c>
      <c r="BV12121" s="4">
        <f t="shared" si="759"/>
        <v>0</v>
      </c>
      <c r="BW12121" s="10"/>
      <c r="BX12121" s="4">
        <f t="shared" si="760"/>
        <v>1</v>
      </c>
      <c r="BY12121" s="4">
        <f t="shared" si="761"/>
        <v>1</v>
      </c>
    </row>
    <row r="12122" spans="1:77">
      <c r="A12122" s="10">
        <v>12117</v>
      </c>
      <c r="BT12122" s="10">
        <v>12117</v>
      </c>
      <c r="BU12122" s="4">
        <f t="shared" si="758"/>
        <v>0</v>
      </c>
      <c r="BV12122" s="4">
        <f t="shared" si="759"/>
        <v>0</v>
      </c>
      <c r="BW12122" s="10"/>
      <c r="BX12122" s="4">
        <f t="shared" si="760"/>
        <v>1</v>
      </c>
      <c r="BY12122" s="4">
        <f t="shared" si="761"/>
        <v>1</v>
      </c>
    </row>
    <row r="12123" spans="1:77">
      <c r="A12123" s="10">
        <v>12118</v>
      </c>
      <c r="BT12123" s="10">
        <v>12118</v>
      </c>
      <c r="BU12123" s="4">
        <f t="shared" si="758"/>
        <v>0</v>
      </c>
      <c r="BV12123" s="4">
        <f t="shared" si="759"/>
        <v>0</v>
      </c>
      <c r="BW12123" s="10"/>
      <c r="BX12123" s="4">
        <f t="shared" si="760"/>
        <v>1</v>
      </c>
      <c r="BY12123" s="4">
        <f t="shared" si="761"/>
        <v>1</v>
      </c>
    </row>
    <row r="12124" spans="1:77">
      <c r="A12124" s="10">
        <v>12119</v>
      </c>
      <c r="BT12124" s="10">
        <v>12119</v>
      </c>
      <c r="BU12124" s="4">
        <f t="shared" si="758"/>
        <v>0</v>
      </c>
      <c r="BV12124" s="4">
        <f t="shared" si="759"/>
        <v>0</v>
      </c>
      <c r="BW12124" s="10"/>
      <c r="BX12124" s="4">
        <f t="shared" si="760"/>
        <v>1</v>
      </c>
      <c r="BY12124" s="4">
        <f t="shared" si="761"/>
        <v>1</v>
      </c>
    </row>
    <row r="12125" spans="1:77">
      <c r="A12125" s="10">
        <v>12120</v>
      </c>
      <c r="BT12125" s="10">
        <v>12120</v>
      </c>
      <c r="BU12125" s="4">
        <f t="shared" si="758"/>
        <v>0</v>
      </c>
      <c r="BV12125" s="4">
        <f t="shared" si="759"/>
        <v>0</v>
      </c>
      <c r="BW12125" s="10"/>
      <c r="BX12125" s="4">
        <f t="shared" si="760"/>
        <v>1</v>
      </c>
      <c r="BY12125" s="4">
        <f t="shared" si="761"/>
        <v>1</v>
      </c>
    </row>
    <row r="12126" spans="1:77">
      <c r="A12126" s="10">
        <v>12121</v>
      </c>
      <c r="BT12126" s="10">
        <v>12121</v>
      </c>
      <c r="BU12126" s="4">
        <f t="shared" si="758"/>
        <v>0</v>
      </c>
      <c r="BV12126" s="4">
        <f t="shared" si="759"/>
        <v>0</v>
      </c>
      <c r="BW12126" s="10"/>
      <c r="BX12126" s="4">
        <f t="shared" si="760"/>
        <v>1</v>
      </c>
      <c r="BY12126" s="4">
        <f t="shared" si="761"/>
        <v>1</v>
      </c>
    </row>
    <row r="12127" spans="1:77">
      <c r="A12127" s="10">
        <v>12122</v>
      </c>
      <c r="BT12127" s="10">
        <v>12122</v>
      </c>
      <c r="BU12127" s="4">
        <f t="shared" si="758"/>
        <v>0</v>
      </c>
      <c r="BV12127" s="4">
        <f t="shared" si="759"/>
        <v>0</v>
      </c>
      <c r="BW12127" s="10"/>
      <c r="BX12127" s="4">
        <f t="shared" si="760"/>
        <v>1</v>
      </c>
      <c r="BY12127" s="4">
        <f t="shared" si="761"/>
        <v>1</v>
      </c>
    </row>
    <row r="12128" spans="1:77">
      <c r="A12128" s="10">
        <v>12123</v>
      </c>
      <c r="BT12128" s="10">
        <v>12123</v>
      </c>
      <c r="BU12128" s="4">
        <f t="shared" si="758"/>
        <v>0</v>
      </c>
      <c r="BV12128" s="4">
        <f t="shared" si="759"/>
        <v>0</v>
      </c>
      <c r="BW12128" s="10"/>
      <c r="BX12128" s="4">
        <f t="shared" si="760"/>
        <v>1</v>
      </c>
      <c r="BY12128" s="4">
        <f t="shared" si="761"/>
        <v>1</v>
      </c>
    </row>
    <row r="12129" spans="1:77">
      <c r="A12129" s="10">
        <v>12124</v>
      </c>
      <c r="BT12129" s="10">
        <v>12124</v>
      </c>
      <c r="BU12129" s="4">
        <f t="shared" si="758"/>
        <v>0</v>
      </c>
      <c r="BV12129" s="4">
        <f t="shared" si="759"/>
        <v>0</v>
      </c>
      <c r="BW12129" s="10"/>
      <c r="BX12129" s="4">
        <f t="shared" si="760"/>
        <v>1</v>
      </c>
      <c r="BY12129" s="4">
        <f t="shared" si="761"/>
        <v>1</v>
      </c>
    </row>
    <row r="12130" spans="1:77">
      <c r="A12130" s="10">
        <v>12125</v>
      </c>
      <c r="BT12130" s="10">
        <v>12125</v>
      </c>
      <c r="BU12130" s="4">
        <f t="shared" si="758"/>
        <v>0</v>
      </c>
      <c r="BV12130" s="4">
        <f t="shared" si="759"/>
        <v>0</v>
      </c>
      <c r="BW12130" s="10"/>
      <c r="BX12130" s="4">
        <f t="shared" si="760"/>
        <v>1</v>
      </c>
      <c r="BY12130" s="4">
        <f t="shared" si="761"/>
        <v>1</v>
      </c>
    </row>
    <row r="12131" spans="1:77">
      <c r="A12131" s="10">
        <v>12126</v>
      </c>
      <c r="BT12131" s="10">
        <v>12126</v>
      </c>
      <c r="BU12131" s="4">
        <f t="shared" si="758"/>
        <v>0</v>
      </c>
      <c r="BV12131" s="4">
        <f t="shared" si="759"/>
        <v>0</v>
      </c>
      <c r="BW12131" s="10"/>
      <c r="BX12131" s="4">
        <f t="shared" si="760"/>
        <v>1</v>
      </c>
      <c r="BY12131" s="4">
        <f t="shared" si="761"/>
        <v>1</v>
      </c>
    </row>
    <row r="12132" spans="1:77">
      <c r="A12132" s="10">
        <v>12127</v>
      </c>
      <c r="BT12132" s="10">
        <v>12127</v>
      </c>
      <c r="BU12132" s="4">
        <f t="shared" si="758"/>
        <v>0</v>
      </c>
      <c r="BV12132" s="4">
        <f t="shared" si="759"/>
        <v>0</v>
      </c>
      <c r="BW12132" s="10"/>
      <c r="BX12132" s="4">
        <f t="shared" si="760"/>
        <v>1</v>
      </c>
      <c r="BY12132" s="4">
        <f t="shared" si="761"/>
        <v>1</v>
      </c>
    </row>
    <row r="12133" spans="1:77">
      <c r="A12133" s="10">
        <v>12128</v>
      </c>
      <c r="BT12133" s="10">
        <v>12128</v>
      </c>
      <c r="BU12133" s="4">
        <f t="shared" si="758"/>
        <v>0</v>
      </c>
      <c r="BV12133" s="4">
        <f t="shared" si="759"/>
        <v>0</v>
      </c>
      <c r="BW12133" s="10"/>
      <c r="BX12133" s="4">
        <f t="shared" si="760"/>
        <v>1</v>
      </c>
      <c r="BY12133" s="4">
        <f t="shared" si="761"/>
        <v>1</v>
      </c>
    </row>
    <row r="12134" spans="1:77">
      <c r="A12134" s="10">
        <v>12129</v>
      </c>
      <c r="BT12134" s="10">
        <v>12129</v>
      </c>
      <c r="BU12134" s="4">
        <f t="shared" si="758"/>
        <v>0</v>
      </c>
      <c r="BV12134" s="4">
        <f t="shared" si="759"/>
        <v>0</v>
      </c>
      <c r="BW12134" s="10"/>
      <c r="BX12134" s="4">
        <f t="shared" si="760"/>
        <v>1</v>
      </c>
      <c r="BY12134" s="4">
        <f t="shared" si="761"/>
        <v>1</v>
      </c>
    </row>
    <row r="12135" spans="1:77">
      <c r="A12135" s="10">
        <v>12130</v>
      </c>
      <c r="BT12135" s="10">
        <v>12130</v>
      </c>
      <c r="BU12135" s="4">
        <f t="shared" si="758"/>
        <v>0</v>
      </c>
      <c r="BV12135" s="4">
        <f t="shared" si="759"/>
        <v>0</v>
      </c>
      <c r="BW12135" s="10"/>
      <c r="BX12135" s="4">
        <f t="shared" si="760"/>
        <v>1</v>
      </c>
      <c r="BY12135" s="4">
        <f t="shared" si="761"/>
        <v>1</v>
      </c>
    </row>
    <row r="12136" spans="1:77">
      <c r="A12136" s="10">
        <v>12131</v>
      </c>
      <c r="BT12136" s="10">
        <v>12131</v>
      </c>
      <c r="BU12136" s="4">
        <f t="shared" si="758"/>
        <v>0</v>
      </c>
      <c r="BV12136" s="4">
        <f t="shared" si="759"/>
        <v>0</v>
      </c>
      <c r="BW12136" s="10"/>
      <c r="BX12136" s="4">
        <f t="shared" si="760"/>
        <v>1</v>
      </c>
      <c r="BY12136" s="4">
        <f t="shared" si="761"/>
        <v>1</v>
      </c>
    </row>
    <row r="12137" spans="1:77">
      <c r="A12137" s="10">
        <v>12132</v>
      </c>
      <c r="BT12137" s="10">
        <v>12132</v>
      </c>
      <c r="BU12137" s="4">
        <f t="shared" si="758"/>
        <v>0</v>
      </c>
      <c r="BV12137" s="4">
        <f t="shared" si="759"/>
        <v>0</v>
      </c>
      <c r="BW12137" s="10"/>
      <c r="BX12137" s="4">
        <f t="shared" si="760"/>
        <v>1</v>
      </c>
      <c r="BY12137" s="4">
        <f t="shared" si="761"/>
        <v>1</v>
      </c>
    </row>
    <row r="12138" spans="1:77">
      <c r="A12138" s="10">
        <v>12133</v>
      </c>
      <c r="BT12138" s="10">
        <v>12133</v>
      </c>
      <c r="BU12138" s="4">
        <f t="shared" si="758"/>
        <v>0</v>
      </c>
      <c r="BV12138" s="4">
        <f t="shared" si="759"/>
        <v>0</v>
      </c>
      <c r="BW12138" s="10"/>
      <c r="BX12138" s="4">
        <f t="shared" si="760"/>
        <v>1</v>
      </c>
      <c r="BY12138" s="4">
        <f t="shared" si="761"/>
        <v>1</v>
      </c>
    </row>
    <row r="12139" spans="1:77">
      <c r="A12139" s="10">
        <v>12134</v>
      </c>
      <c r="BT12139" s="10">
        <v>12134</v>
      </c>
      <c r="BU12139" s="4">
        <f t="shared" si="758"/>
        <v>0</v>
      </c>
      <c r="BV12139" s="4">
        <f t="shared" si="759"/>
        <v>0</v>
      </c>
      <c r="BW12139" s="10"/>
      <c r="BX12139" s="4">
        <f t="shared" si="760"/>
        <v>1</v>
      </c>
      <c r="BY12139" s="4">
        <f t="shared" si="761"/>
        <v>1</v>
      </c>
    </row>
    <row r="12140" spans="1:77">
      <c r="A12140" s="10">
        <v>12135</v>
      </c>
      <c r="BT12140" s="10">
        <v>12135</v>
      </c>
      <c r="BU12140" s="4">
        <f t="shared" si="758"/>
        <v>0</v>
      </c>
      <c r="BV12140" s="4">
        <f t="shared" si="759"/>
        <v>0</v>
      </c>
      <c r="BW12140" s="10"/>
      <c r="BX12140" s="4">
        <f t="shared" si="760"/>
        <v>1</v>
      </c>
      <c r="BY12140" s="4">
        <f t="shared" si="761"/>
        <v>1</v>
      </c>
    </row>
    <row r="12141" spans="1:77">
      <c r="A12141" s="10">
        <v>12136</v>
      </c>
      <c r="BT12141" s="10">
        <v>12136</v>
      </c>
      <c r="BU12141" s="4">
        <f t="shared" si="758"/>
        <v>0</v>
      </c>
      <c r="BV12141" s="4">
        <f t="shared" si="759"/>
        <v>0</v>
      </c>
      <c r="BW12141" s="10"/>
      <c r="BX12141" s="4">
        <f t="shared" si="760"/>
        <v>1</v>
      </c>
      <c r="BY12141" s="4">
        <f t="shared" si="761"/>
        <v>1</v>
      </c>
    </row>
    <row r="12142" spans="1:77">
      <c r="A12142" s="10">
        <v>12137</v>
      </c>
      <c r="BT12142" s="10">
        <v>12137</v>
      </c>
      <c r="BU12142" s="4">
        <f t="shared" si="758"/>
        <v>0</v>
      </c>
      <c r="BV12142" s="4">
        <f t="shared" si="759"/>
        <v>0</v>
      </c>
      <c r="BW12142" s="10"/>
      <c r="BX12142" s="4">
        <f t="shared" si="760"/>
        <v>1</v>
      </c>
      <c r="BY12142" s="4">
        <f t="shared" si="761"/>
        <v>1</v>
      </c>
    </row>
    <row r="12143" spans="1:77">
      <c r="A12143" s="10">
        <v>12138</v>
      </c>
      <c r="BT12143" s="10">
        <v>12138</v>
      </c>
      <c r="BU12143" s="4">
        <f t="shared" si="758"/>
        <v>0</v>
      </c>
      <c r="BV12143" s="4">
        <f t="shared" si="759"/>
        <v>0</v>
      </c>
      <c r="BW12143" s="10"/>
      <c r="BX12143" s="4">
        <f t="shared" si="760"/>
        <v>1</v>
      </c>
      <c r="BY12143" s="4">
        <f t="shared" si="761"/>
        <v>1</v>
      </c>
    </row>
    <row r="12144" spans="1:77">
      <c r="A12144" s="10">
        <v>12139</v>
      </c>
      <c r="BT12144" s="10">
        <v>12139</v>
      </c>
      <c r="BU12144" s="4">
        <f t="shared" si="758"/>
        <v>0</v>
      </c>
      <c r="BV12144" s="4">
        <f t="shared" si="759"/>
        <v>0</v>
      </c>
      <c r="BW12144" s="10"/>
      <c r="BX12144" s="4">
        <f t="shared" si="760"/>
        <v>1</v>
      </c>
      <c r="BY12144" s="4">
        <f t="shared" si="761"/>
        <v>1</v>
      </c>
    </row>
    <row r="12145" spans="1:77">
      <c r="A12145" s="10">
        <v>12140</v>
      </c>
      <c r="BT12145" s="10">
        <v>12140</v>
      </c>
      <c r="BU12145" s="4">
        <f t="shared" si="758"/>
        <v>0</v>
      </c>
      <c r="BV12145" s="4">
        <f t="shared" si="759"/>
        <v>0</v>
      </c>
      <c r="BW12145" s="10"/>
      <c r="BX12145" s="4">
        <f t="shared" si="760"/>
        <v>1</v>
      </c>
      <c r="BY12145" s="4">
        <f t="shared" si="761"/>
        <v>1</v>
      </c>
    </row>
    <row r="12146" spans="1:77">
      <c r="A12146" s="10">
        <v>12141</v>
      </c>
      <c r="BT12146" s="10">
        <v>12141</v>
      </c>
      <c r="BU12146" s="4">
        <f t="shared" si="758"/>
        <v>0</v>
      </c>
      <c r="BV12146" s="4">
        <f t="shared" si="759"/>
        <v>0</v>
      </c>
      <c r="BW12146" s="10"/>
      <c r="BX12146" s="4">
        <f t="shared" si="760"/>
        <v>1</v>
      </c>
      <c r="BY12146" s="4">
        <f t="shared" si="761"/>
        <v>1</v>
      </c>
    </row>
    <row r="12147" spans="1:77">
      <c r="A12147" s="10">
        <v>12142</v>
      </c>
      <c r="BT12147" s="10">
        <v>12142</v>
      </c>
      <c r="BU12147" s="4">
        <f t="shared" si="758"/>
        <v>0</v>
      </c>
      <c r="BV12147" s="4">
        <f t="shared" si="759"/>
        <v>0</v>
      </c>
      <c r="BW12147" s="10"/>
      <c r="BX12147" s="4">
        <f t="shared" si="760"/>
        <v>1</v>
      </c>
      <c r="BY12147" s="4">
        <f t="shared" si="761"/>
        <v>1</v>
      </c>
    </row>
    <row r="12148" spans="1:77">
      <c r="A12148" s="10">
        <v>12143</v>
      </c>
      <c r="BT12148" s="10">
        <v>12143</v>
      </c>
      <c r="BU12148" s="4">
        <f t="shared" si="758"/>
        <v>0</v>
      </c>
      <c r="BV12148" s="4">
        <f t="shared" si="759"/>
        <v>0</v>
      </c>
      <c r="BW12148" s="10"/>
      <c r="BX12148" s="4">
        <f t="shared" si="760"/>
        <v>1</v>
      </c>
      <c r="BY12148" s="4">
        <f t="shared" si="761"/>
        <v>1</v>
      </c>
    </row>
    <row r="12149" spans="1:77">
      <c r="A12149" s="10">
        <v>12144</v>
      </c>
      <c r="BT12149" s="10">
        <v>12144</v>
      </c>
      <c r="BU12149" s="4">
        <f t="shared" si="758"/>
        <v>0</v>
      </c>
      <c r="BV12149" s="4">
        <f t="shared" si="759"/>
        <v>0</v>
      </c>
      <c r="BW12149" s="10"/>
      <c r="BX12149" s="4">
        <f t="shared" si="760"/>
        <v>1</v>
      </c>
      <c r="BY12149" s="4">
        <f t="shared" si="761"/>
        <v>1</v>
      </c>
    </row>
    <row r="12150" spans="1:77">
      <c r="A12150" s="10">
        <v>12145</v>
      </c>
      <c r="BT12150" s="10">
        <v>12145</v>
      </c>
      <c r="BU12150" s="4">
        <f t="shared" si="758"/>
        <v>0</v>
      </c>
      <c r="BV12150" s="4">
        <f t="shared" si="759"/>
        <v>0</v>
      </c>
      <c r="BW12150" s="10"/>
      <c r="BX12150" s="4">
        <f t="shared" si="760"/>
        <v>1</v>
      </c>
      <c r="BY12150" s="4">
        <f t="shared" si="761"/>
        <v>1</v>
      </c>
    </row>
    <row r="12151" spans="1:77">
      <c r="A12151" s="10">
        <v>12146</v>
      </c>
      <c r="BT12151" s="10">
        <v>12146</v>
      </c>
      <c r="BU12151" s="4">
        <f t="shared" si="758"/>
        <v>0</v>
      </c>
      <c r="BV12151" s="4">
        <f t="shared" si="759"/>
        <v>0</v>
      </c>
      <c r="BW12151" s="10"/>
      <c r="BX12151" s="4">
        <f t="shared" si="760"/>
        <v>1</v>
      </c>
      <c r="BY12151" s="4">
        <f t="shared" si="761"/>
        <v>1</v>
      </c>
    </row>
    <row r="12152" spans="1:77">
      <c r="A12152" s="10">
        <v>12147</v>
      </c>
      <c r="BT12152" s="10">
        <v>12147</v>
      </c>
      <c r="BU12152" s="4">
        <f t="shared" si="758"/>
        <v>0</v>
      </c>
      <c r="BV12152" s="4">
        <f t="shared" si="759"/>
        <v>0</v>
      </c>
      <c r="BW12152" s="10"/>
      <c r="BX12152" s="4">
        <f t="shared" si="760"/>
        <v>1</v>
      </c>
      <c r="BY12152" s="4">
        <f t="shared" si="761"/>
        <v>1</v>
      </c>
    </row>
    <row r="12153" spans="1:77">
      <c r="A12153" s="10">
        <v>12148</v>
      </c>
      <c r="BT12153" s="10">
        <v>12148</v>
      </c>
      <c r="BU12153" s="4">
        <f t="shared" si="758"/>
        <v>0</v>
      </c>
      <c r="BV12153" s="4">
        <f t="shared" si="759"/>
        <v>0</v>
      </c>
      <c r="BW12153" s="10"/>
      <c r="BX12153" s="4">
        <f t="shared" si="760"/>
        <v>1</v>
      </c>
      <c r="BY12153" s="4">
        <f t="shared" si="761"/>
        <v>1</v>
      </c>
    </row>
    <row r="12154" spans="1:77">
      <c r="A12154" s="10">
        <v>12149</v>
      </c>
      <c r="BT12154" s="10">
        <v>12149</v>
      </c>
      <c r="BU12154" s="4">
        <f t="shared" si="758"/>
        <v>0</v>
      </c>
      <c r="BV12154" s="4">
        <f t="shared" si="759"/>
        <v>0</v>
      </c>
      <c r="BW12154" s="10"/>
      <c r="BX12154" s="4">
        <f t="shared" si="760"/>
        <v>1</v>
      </c>
      <c r="BY12154" s="4">
        <f t="shared" si="761"/>
        <v>1</v>
      </c>
    </row>
    <row r="12155" spans="1:77">
      <c r="A12155" s="10">
        <v>12150</v>
      </c>
      <c r="BT12155" s="10">
        <v>12150</v>
      </c>
      <c r="BU12155" s="4">
        <f t="shared" si="758"/>
        <v>0</v>
      </c>
      <c r="BV12155" s="4">
        <f t="shared" si="759"/>
        <v>0</v>
      </c>
      <c r="BW12155" s="10"/>
      <c r="BX12155" s="4">
        <f t="shared" si="760"/>
        <v>1</v>
      </c>
      <c r="BY12155" s="4">
        <f t="shared" si="761"/>
        <v>1</v>
      </c>
    </row>
    <row r="12156" spans="1:77">
      <c r="A12156" s="10">
        <v>12151</v>
      </c>
      <c r="BT12156" s="10">
        <v>12151</v>
      </c>
      <c r="BU12156" s="4">
        <f t="shared" si="758"/>
        <v>0</v>
      </c>
      <c r="BV12156" s="4">
        <f t="shared" si="759"/>
        <v>0</v>
      </c>
      <c r="BW12156" s="10"/>
      <c r="BX12156" s="4">
        <f t="shared" si="760"/>
        <v>1</v>
      </c>
      <c r="BY12156" s="4">
        <f t="shared" si="761"/>
        <v>1</v>
      </c>
    </row>
    <row r="12157" spans="1:77">
      <c r="A12157" s="10">
        <v>12152</v>
      </c>
      <c r="BT12157" s="10">
        <v>12152</v>
      </c>
      <c r="BU12157" s="4">
        <f t="shared" si="758"/>
        <v>0</v>
      </c>
      <c r="BV12157" s="4">
        <f t="shared" si="759"/>
        <v>0</v>
      </c>
      <c r="BW12157" s="10"/>
      <c r="BX12157" s="4">
        <f t="shared" si="760"/>
        <v>1</v>
      </c>
      <c r="BY12157" s="4">
        <f t="shared" si="761"/>
        <v>1</v>
      </c>
    </row>
    <row r="12158" spans="1:77">
      <c r="A12158" s="10">
        <v>12153</v>
      </c>
      <c r="BT12158" s="10">
        <v>12153</v>
      </c>
      <c r="BU12158" s="4">
        <f t="shared" si="758"/>
        <v>0</v>
      </c>
      <c r="BV12158" s="4">
        <f t="shared" si="759"/>
        <v>0</v>
      </c>
      <c r="BW12158" s="10"/>
      <c r="BX12158" s="4">
        <f t="shared" si="760"/>
        <v>1</v>
      </c>
      <c r="BY12158" s="4">
        <f t="shared" si="761"/>
        <v>1</v>
      </c>
    </row>
    <row r="12159" spans="1:77">
      <c r="A12159" s="10">
        <v>12154</v>
      </c>
      <c r="BT12159" s="10">
        <v>12154</v>
      </c>
      <c r="BU12159" s="4">
        <f t="shared" si="758"/>
        <v>0</v>
      </c>
      <c r="BV12159" s="4">
        <f t="shared" si="759"/>
        <v>0</v>
      </c>
      <c r="BW12159" s="10"/>
      <c r="BX12159" s="4">
        <f t="shared" si="760"/>
        <v>1</v>
      </c>
      <c r="BY12159" s="4">
        <f t="shared" si="761"/>
        <v>1</v>
      </c>
    </row>
    <row r="12160" spans="1:77">
      <c r="A12160" s="10">
        <v>12155</v>
      </c>
      <c r="BT12160" s="10">
        <v>12155</v>
      </c>
      <c r="BU12160" s="4">
        <f t="shared" si="758"/>
        <v>0</v>
      </c>
      <c r="BV12160" s="4">
        <f t="shared" si="759"/>
        <v>0</v>
      </c>
      <c r="BW12160" s="10"/>
      <c r="BX12160" s="4">
        <f t="shared" si="760"/>
        <v>1</v>
      </c>
      <c r="BY12160" s="4">
        <f t="shared" si="761"/>
        <v>1</v>
      </c>
    </row>
    <row r="12161" spans="1:77">
      <c r="A12161" s="10">
        <v>12156</v>
      </c>
      <c r="BT12161" s="10">
        <v>12156</v>
      </c>
      <c r="BU12161" s="4">
        <f t="shared" si="758"/>
        <v>0</v>
      </c>
      <c r="BV12161" s="4">
        <f t="shared" si="759"/>
        <v>0</v>
      </c>
      <c r="BW12161" s="10"/>
      <c r="BX12161" s="4">
        <f t="shared" si="760"/>
        <v>1</v>
      </c>
      <c r="BY12161" s="4">
        <f t="shared" si="761"/>
        <v>1</v>
      </c>
    </row>
    <row r="12162" spans="1:77">
      <c r="A12162" s="10">
        <v>12157</v>
      </c>
      <c r="BT12162" s="10">
        <v>12157</v>
      </c>
      <c r="BU12162" s="4">
        <f t="shared" si="758"/>
        <v>0</v>
      </c>
      <c r="BV12162" s="4">
        <f t="shared" si="759"/>
        <v>0</v>
      </c>
      <c r="BW12162" s="10"/>
      <c r="BX12162" s="4">
        <f t="shared" si="760"/>
        <v>1</v>
      </c>
      <c r="BY12162" s="4">
        <f t="shared" si="761"/>
        <v>1</v>
      </c>
    </row>
    <row r="12163" spans="1:77">
      <c r="A12163" s="10">
        <v>12158</v>
      </c>
      <c r="BT12163" s="10">
        <v>12158</v>
      </c>
      <c r="BU12163" s="4">
        <f t="shared" si="758"/>
        <v>0</v>
      </c>
      <c r="BV12163" s="4">
        <f t="shared" si="759"/>
        <v>0</v>
      </c>
      <c r="BW12163" s="10"/>
      <c r="BX12163" s="4">
        <f t="shared" si="760"/>
        <v>1</v>
      </c>
      <c r="BY12163" s="4">
        <f t="shared" si="761"/>
        <v>1</v>
      </c>
    </row>
    <row r="12164" spans="1:77">
      <c r="A12164" s="10">
        <v>12159</v>
      </c>
      <c r="BT12164" s="10">
        <v>12159</v>
      </c>
      <c r="BU12164" s="4">
        <f t="shared" si="758"/>
        <v>0</v>
      </c>
      <c r="BV12164" s="4">
        <f t="shared" si="759"/>
        <v>0</v>
      </c>
      <c r="BW12164" s="10"/>
      <c r="BX12164" s="4">
        <f t="shared" si="760"/>
        <v>1</v>
      </c>
      <c r="BY12164" s="4">
        <f t="shared" si="761"/>
        <v>1</v>
      </c>
    </row>
    <row r="12165" spans="1:77">
      <c r="A12165" s="10">
        <v>12160</v>
      </c>
      <c r="BT12165" s="10">
        <v>12160</v>
      </c>
      <c r="BU12165" s="4">
        <f t="shared" si="758"/>
        <v>0</v>
      </c>
      <c r="BV12165" s="4">
        <f t="shared" si="759"/>
        <v>0</v>
      </c>
      <c r="BW12165" s="10"/>
      <c r="BX12165" s="4">
        <f t="shared" si="760"/>
        <v>1</v>
      </c>
      <c r="BY12165" s="4">
        <f t="shared" si="761"/>
        <v>1</v>
      </c>
    </row>
    <row r="12166" spans="1:77">
      <c r="A12166" s="10">
        <v>12161</v>
      </c>
      <c r="BT12166" s="10">
        <v>12161</v>
      </c>
      <c r="BU12166" s="4">
        <f t="shared" si="758"/>
        <v>0</v>
      </c>
      <c r="BV12166" s="4">
        <f t="shared" si="759"/>
        <v>0</v>
      </c>
      <c r="BW12166" s="10"/>
      <c r="BX12166" s="4">
        <f t="shared" si="760"/>
        <v>1</v>
      </c>
      <c r="BY12166" s="4">
        <f t="shared" si="761"/>
        <v>1</v>
      </c>
    </row>
    <row r="12167" spans="1:77">
      <c r="A12167" s="10">
        <v>12162</v>
      </c>
      <c r="BT12167" s="10">
        <v>12162</v>
      </c>
      <c r="BU12167" s="4">
        <f t="shared" ref="BU12167:BU12230" si="762">BP12167*$BV$1-BQ12167</f>
        <v>0</v>
      </c>
      <c r="BV12167" s="4">
        <f t="shared" ref="BV12167:BV12230" si="763">BR12167*$BV$1-BS12167</f>
        <v>0</v>
      </c>
      <c r="BW12167" s="10"/>
      <c r="BX12167" s="4">
        <f t="shared" si="760"/>
        <v>1</v>
      </c>
      <c r="BY12167" s="4">
        <f t="shared" si="761"/>
        <v>1</v>
      </c>
    </row>
    <row r="12168" spans="1:77">
      <c r="A12168" s="10">
        <v>12163</v>
      </c>
      <c r="BT12168" s="10">
        <v>12163</v>
      </c>
      <c r="BU12168" s="4">
        <f t="shared" si="762"/>
        <v>0</v>
      </c>
      <c r="BV12168" s="4">
        <f t="shared" si="763"/>
        <v>0</v>
      </c>
      <c r="BW12168" s="10"/>
      <c r="BX12168" s="4">
        <f t="shared" si="760"/>
        <v>1</v>
      </c>
      <c r="BY12168" s="4">
        <f t="shared" si="761"/>
        <v>1</v>
      </c>
    </row>
    <row r="12169" spans="1:77">
      <c r="A12169" s="10">
        <v>12164</v>
      </c>
      <c r="BT12169" s="10">
        <v>12164</v>
      </c>
      <c r="BU12169" s="4">
        <f t="shared" si="762"/>
        <v>0</v>
      </c>
      <c r="BV12169" s="4">
        <f t="shared" si="763"/>
        <v>0</v>
      </c>
      <c r="BW12169" s="10"/>
      <c r="BX12169" s="4">
        <f t="shared" si="760"/>
        <v>1</v>
      </c>
      <c r="BY12169" s="4">
        <f t="shared" si="761"/>
        <v>1</v>
      </c>
    </row>
    <row r="12170" spans="1:77">
      <c r="A12170" s="10">
        <v>12165</v>
      </c>
      <c r="BT12170" s="10">
        <v>12165</v>
      </c>
      <c r="BU12170" s="4">
        <f t="shared" si="762"/>
        <v>0</v>
      </c>
      <c r="BV12170" s="4">
        <f t="shared" si="763"/>
        <v>0</v>
      </c>
      <c r="BW12170" s="10"/>
      <c r="BX12170" s="4">
        <f t="shared" si="760"/>
        <v>1</v>
      </c>
      <c r="BY12170" s="4">
        <f t="shared" si="761"/>
        <v>1</v>
      </c>
    </row>
    <row r="12171" spans="1:77">
      <c r="A12171" s="10">
        <v>12166</v>
      </c>
      <c r="BT12171" s="10">
        <v>12166</v>
      </c>
      <c r="BU12171" s="4">
        <f t="shared" si="762"/>
        <v>0</v>
      </c>
      <c r="BV12171" s="4">
        <f t="shared" si="763"/>
        <v>0</v>
      </c>
      <c r="BW12171" s="10"/>
      <c r="BX12171" s="4">
        <f t="shared" si="760"/>
        <v>1</v>
      </c>
      <c r="BY12171" s="4">
        <f t="shared" si="761"/>
        <v>1</v>
      </c>
    </row>
    <row r="12172" spans="1:77">
      <c r="A12172" s="10">
        <v>12167</v>
      </c>
      <c r="BT12172" s="10">
        <v>12167</v>
      </c>
      <c r="BU12172" s="4">
        <f t="shared" si="762"/>
        <v>0</v>
      </c>
      <c r="BV12172" s="4">
        <f t="shared" si="763"/>
        <v>0</v>
      </c>
      <c r="BW12172" s="10"/>
      <c r="BX12172" s="4">
        <f t="shared" si="760"/>
        <v>1</v>
      </c>
      <c r="BY12172" s="4">
        <f t="shared" si="761"/>
        <v>1</v>
      </c>
    </row>
    <row r="12173" spans="1:77">
      <c r="A12173" s="10">
        <v>12168</v>
      </c>
      <c r="BT12173" s="10">
        <v>12168</v>
      </c>
      <c r="BU12173" s="4">
        <f t="shared" si="762"/>
        <v>0</v>
      </c>
      <c r="BV12173" s="4">
        <f t="shared" si="763"/>
        <v>0</v>
      </c>
      <c r="BW12173" s="10"/>
      <c r="BX12173" s="4">
        <f t="shared" si="760"/>
        <v>1</v>
      </c>
      <c r="BY12173" s="4">
        <f t="shared" si="761"/>
        <v>1</v>
      </c>
    </row>
    <row r="12174" spans="1:77">
      <c r="A12174" s="10">
        <v>12169</v>
      </c>
      <c r="BT12174" s="10">
        <v>12169</v>
      </c>
      <c r="BU12174" s="4">
        <f t="shared" si="762"/>
        <v>0</v>
      </c>
      <c r="BV12174" s="4">
        <f t="shared" si="763"/>
        <v>0</v>
      </c>
      <c r="BW12174" s="10"/>
      <c r="BX12174" s="4">
        <f t="shared" si="760"/>
        <v>1</v>
      </c>
      <c r="BY12174" s="4">
        <f t="shared" si="761"/>
        <v>1</v>
      </c>
    </row>
    <row r="12175" spans="1:77">
      <c r="A12175" s="10">
        <v>12170</v>
      </c>
      <c r="BT12175" s="10">
        <v>12170</v>
      </c>
      <c r="BU12175" s="4">
        <f t="shared" si="762"/>
        <v>0</v>
      </c>
      <c r="BV12175" s="4">
        <f t="shared" si="763"/>
        <v>0</v>
      </c>
      <c r="BW12175" s="10"/>
      <c r="BX12175" s="4">
        <f t="shared" si="760"/>
        <v>1</v>
      </c>
      <c r="BY12175" s="4">
        <f t="shared" si="761"/>
        <v>1</v>
      </c>
    </row>
    <row r="12176" spans="1:77">
      <c r="A12176" s="10">
        <v>12171</v>
      </c>
      <c r="BT12176" s="10">
        <v>12171</v>
      </c>
      <c r="BU12176" s="4">
        <f t="shared" si="762"/>
        <v>0</v>
      </c>
      <c r="BV12176" s="4">
        <f t="shared" si="763"/>
        <v>0</v>
      </c>
      <c r="BW12176" s="10"/>
      <c r="BX12176" s="4">
        <f t="shared" si="760"/>
        <v>1</v>
      </c>
      <c r="BY12176" s="4">
        <f t="shared" si="761"/>
        <v>1</v>
      </c>
    </row>
    <row r="12177" spans="1:77">
      <c r="A12177" s="10">
        <v>12172</v>
      </c>
      <c r="BT12177" s="10">
        <v>12172</v>
      </c>
      <c r="BU12177" s="4">
        <f t="shared" si="762"/>
        <v>0</v>
      </c>
      <c r="BV12177" s="4">
        <f t="shared" si="763"/>
        <v>0</v>
      </c>
      <c r="BW12177" s="10"/>
      <c r="BX12177" s="4">
        <f t="shared" si="760"/>
        <v>1</v>
      </c>
      <c r="BY12177" s="4">
        <f t="shared" si="761"/>
        <v>1</v>
      </c>
    </row>
    <row r="12178" spans="1:77">
      <c r="A12178" s="10">
        <v>12173</v>
      </c>
      <c r="BT12178" s="10">
        <v>12173</v>
      </c>
      <c r="BU12178" s="4">
        <f t="shared" si="762"/>
        <v>0</v>
      </c>
      <c r="BV12178" s="4">
        <f t="shared" si="763"/>
        <v>0</v>
      </c>
      <c r="BW12178" s="10"/>
      <c r="BX12178" s="4">
        <f t="shared" si="760"/>
        <v>1</v>
      </c>
      <c r="BY12178" s="4">
        <f t="shared" si="761"/>
        <v>1</v>
      </c>
    </row>
    <row r="12179" spans="1:77">
      <c r="A12179" s="10">
        <v>12174</v>
      </c>
      <c r="BT12179" s="10">
        <v>12174</v>
      </c>
      <c r="BU12179" s="4">
        <f t="shared" si="762"/>
        <v>0</v>
      </c>
      <c r="BV12179" s="4">
        <f t="shared" si="763"/>
        <v>0</v>
      </c>
      <c r="BW12179" s="10"/>
      <c r="BX12179" s="4">
        <f t="shared" si="760"/>
        <v>1</v>
      </c>
      <c r="BY12179" s="4">
        <f t="shared" si="761"/>
        <v>1</v>
      </c>
    </row>
    <row r="12180" spans="1:77">
      <c r="A12180" s="10">
        <v>12175</v>
      </c>
      <c r="BT12180" s="10">
        <v>12175</v>
      </c>
      <c r="BU12180" s="4">
        <f t="shared" si="762"/>
        <v>0</v>
      </c>
      <c r="BV12180" s="4">
        <f t="shared" si="763"/>
        <v>0</v>
      </c>
      <c r="BW12180" s="10"/>
      <c r="BX12180" s="4">
        <f t="shared" si="760"/>
        <v>1</v>
      </c>
      <c r="BY12180" s="4">
        <f t="shared" si="761"/>
        <v>1</v>
      </c>
    </row>
    <row r="12181" spans="1:77">
      <c r="A12181" s="10">
        <v>12176</v>
      </c>
      <c r="BT12181" s="10">
        <v>12176</v>
      </c>
      <c r="BU12181" s="4">
        <f t="shared" si="762"/>
        <v>0</v>
      </c>
      <c r="BV12181" s="4">
        <f t="shared" si="763"/>
        <v>0</v>
      </c>
      <c r="BW12181" s="10"/>
      <c r="BX12181" s="4">
        <f t="shared" si="760"/>
        <v>1</v>
      </c>
      <c r="BY12181" s="4">
        <f t="shared" si="761"/>
        <v>1</v>
      </c>
    </row>
    <row r="12182" spans="1:77">
      <c r="A12182" s="10">
        <v>12177</v>
      </c>
      <c r="BT12182" s="10">
        <v>12177</v>
      </c>
      <c r="BU12182" s="4">
        <f t="shared" si="762"/>
        <v>0</v>
      </c>
      <c r="BV12182" s="4">
        <f t="shared" si="763"/>
        <v>0</v>
      </c>
      <c r="BW12182" s="10"/>
      <c r="BX12182" s="4">
        <f t="shared" ref="BX12182:BX12245" si="764">IF(BU12182=MAX($BU12182:$BV12182),1,0)</f>
        <v>1</v>
      </c>
      <c r="BY12182" s="4">
        <f t="shared" ref="BY12182:BY12245" si="765">IF(BV12182=MAX($BU12182:$BV12182),1,0)</f>
        <v>1</v>
      </c>
    </row>
    <row r="12183" spans="1:77">
      <c r="A12183" s="10">
        <v>12178</v>
      </c>
      <c r="BT12183" s="10">
        <v>12178</v>
      </c>
      <c r="BU12183" s="4">
        <f t="shared" si="762"/>
        <v>0</v>
      </c>
      <c r="BV12183" s="4">
        <f t="shared" si="763"/>
        <v>0</v>
      </c>
      <c r="BW12183" s="10"/>
      <c r="BX12183" s="4">
        <f t="shared" si="764"/>
        <v>1</v>
      </c>
      <c r="BY12183" s="4">
        <f t="shared" si="765"/>
        <v>1</v>
      </c>
    </row>
    <row r="12184" spans="1:77">
      <c r="A12184" s="10">
        <v>12179</v>
      </c>
      <c r="BT12184" s="10">
        <v>12179</v>
      </c>
      <c r="BU12184" s="4">
        <f t="shared" si="762"/>
        <v>0</v>
      </c>
      <c r="BV12184" s="4">
        <f t="shared" si="763"/>
        <v>0</v>
      </c>
      <c r="BW12184" s="10"/>
      <c r="BX12184" s="4">
        <f t="shared" si="764"/>
        <v>1</v>
      </c>
      <c r="BY12184" s="4">
        <f t="shared" si="765"/>
        <v>1</v>
      </c>
    </row>
    <row r="12185" spans="1:77">
      <c r="A12185" s="10">
        <v>12180</v>
      </c>
      <c r="BT12185" s="10">
        <v>12180</v>
      </c>
      <c r="BU12185" s="4">
        <f t="shared" si="762"/>
        <v>0</v>
      </c>
      <c r="BV12185" s="4">
        <f t="shared" si="763"/>
        <v>0</v>
      </c>
      <c r="BW12185" s="10"/>
      <c r="BX12185" s="4">
        <f t="shared" si="764"/>
        <v>1</v>
      </c>
      <c r="BY12185" s="4">
        <f t="shared" si="765"/>
        <v>1</v>
      </c>
    </row>
    <row r="12186" spans="1:77">
      <c r="A12186" s="10">
        <v>12181</v>
      </c>
      <c r="BT12186" s="10">
        <v>12181</v>
      </c>
      <c r="BU12186" s="4">
        <f t="shared" si="762"/>
        <v>0</v>
      </c>
      <c r="BV12186" s="4">
        <f t="shared" si="763"/>
        <v>0</v>
      </c>
      <c r="BW12186" s="10"/>
      <c r="BX12186" s="4">
        <f t="shared" si="764"/>
        <v>1</v>
      </c>
      <c r="BY12186" s="4">
        <f t="shared" si="765"/>
        <v>1</v>
      </c>
    </row>
    <row r="12187" spans="1:77">
      <c r="A12187" s="10">
        <v>12182</v>
      </c>
      <c r="BT12187" s="10">
        <v>12182</v>
      </c>
      <c r="BU12187" s="4">
        <f t="shared" si="762"/>
        <v>0</v>
      </c>
      <c r="BV12187" s="4">
        <f t="shared" si="763"/>
        <v>0</v>
      </c>
      <c r="BW12187" s="10"/>
      <c r="BX12187" s="4">
        <f t="shared" si="764"/>
        <v>1</v>
      </c>
      <c r="BY12187" s="4">
        <f t="shared" si="765"/>
        <v>1</v>
      </c>
    </row>
    <row r="12188" spans="1:77">
      <c r="A12188" s="10">
        <v>12183</v>
      </c>
      <c r="BT12188" s="10">
        <v>12183</v>
      </c>
      <c r="BU12188" s="4">
        <f t="shared" si="762"/>
        <v>0</v>
      </c>
      <c r="BV12188" s="4">
        <f t="shared" si="763"/>
        <v>0</v>
      </c>
      <c r="BW12188" s="10"/>
      <c r="BX12188" s="4">
        <f t="shared" si="764"/>
        <v>1</v>
      </c>
      <c r="BY12188" s="4">
        <f t="shared" si="765"/>
        <v>1</v>
      </c>
    </row>
    <row r="12189" spans="1:77">
      <c r="A12189" s="10">
        <v>12184</v>
      </c>
      <c r="BT12189" s="10">
        <v>12184</v>
      </c>
      <c r="BU12189" s="4">
        <f t="shared" si="762"/>
        <v>0</v>
      </c>
      <c r="BV12189" s="4">
        <f t="shared" si="763"/>
        <v>0</v>
      </c>
      <c r="BW12189" s="10"/>
      <c r="BX12189" s="4">
        <f t="shared" si="764"/>
        <v>1</v>
      </c>
      <c r="BY12189" s="4">
        <f t="shared" si="765"/>
        <v>1</v>
      </c>
    </row>
    <row r="12190" spans="1:77">
      <c r="A12190" s="10">
        <v>12185</v>
      </c>
      <c r="BT12190" s="10">
        <v>12185</v>
      </c>
      <c r="BU12190" s="4">
        <f t="shared" si="762"/>
        <v>0</v>
      </c>
      <c r="BV12190" s="4">
        <f t="shared" si="763"/>
        <v>0</v>
      </c>
      <c r="BW12190" s="10"/>
      <c r="BX12190" s="4">
        <f t="shared" si="764"/>
        <v>1</v>
      </c>
      <c r="BY12190" s="4">
        <f t="shared" si="765"/>
        <v>1</v>
      </c>
    </row>
    <row r="12191" spans="1:77">
      <c r="A12191" s="10">
        <v>12186</v>
      </c>
      <c r="BT12191" s="10">
        <v>12186</v>
      </c>
      <c r="BU12191" s="4">
        <f t="shared" si="762"/>
        <v>0</v>
      </c>
      <c r="BV12191" s="4">
        <f t="shared" si="763"/>
        <v>0</v>
      </c>
      <c r="BW12191" s="10"/>
      <c r="BX12191" s="4">
        <f t="shared" si="764"/>
        <v>1</v>
      </c>
      <c r="BY12191" s="4">
        <f t="shared" si="765"/>
        <v>1</v>
      </c>
    </row>
    <row r="12192" spans="1:77">
      <c r="A12192" s="10">
        <v>12187</v>
      </c>
      <c r="BT12192" s="10">
        <v>12187</v>
      </c>
      <c r="BU12192" s="4">
        <f t="shared" si="762"/>
        <v>0</v>
      </c>
      <c r="BV12192" s="4">
        <f t="shared" si="763"/>
        <v>0</v>
      </c>
      <c r="BW12192" s="10"/>
      <c r="BX12192" s="4">
        <f t="shared" si="764"/>
        <v>1</v>
      </c>
      <c r="BY12192" s="4">
        <f t="shared" si="765"/>
        <v>1</v>
      </c>
    </row>
    <row r="12193" spans="1:77">
      <c r="A12193" s="10">
        <v>12188</v>
      </c>
      <c r="BT12193" s="10">
        <v>12188</v>
      </c>
      <c r="BU12193" s="4">
        <f t="shared" si="762"/>
        <v>0</v>
      </c>
      <c r="BV12193" s="4">
        <f t="shared" si="763"/>
        <v>0</v>
      </c>
      <c r="BW12193" s="10"/>
      <c r="BX12193" s="4">
        <f t="shared" si="764"/>
        <v>1</v>
      </c>
      <c r="BY12193" s="4">
        <f t="shared" si="765"/>
        <v>1</v>
      </c>
    </row>
    <row r="12194" spans="1:77">
      <c r="A12194" s="10">
        <v>12189</v>
      </c>
      <c r="BT12194" s="10">
        <v>12189</v>
      </c>
      <c r="BU12194" s="4">
        <f t="shared" si="762"/>
        <v>0</v>
      </c>
      <c r="BV12194" s="4">
        <f t="shared" si="763"/>
        <v>0</v>
      </c>
      <c r="BW12194" s="10"/>
      <c r="BX12194" s="4">
        <f t="shared" si="764"/>
        <v>1</v>
      </c>
      <c r="BY12194" s="4">
        <f t="shared" si="765"/>
        <v>1</v>
      </c>
    </row>
    <row r="12195" spans="1:77">
      <c r="A12195" s="10">
        <v>12190</v>
      </c>
      <c r="BT12195" s="10">
        <v>12190</v>
      </c>
      <c r="BU12195" s="4">
        <f t="shared" si="762"/>
        <v>0</v>
      </c>
      <c r="BV12195" s="4">
        <f t="shared" si="763"/>
        <v>0</v>
      </c>
      <c r="BW12195" s="10"/>
      <c r="BX12195" s="4">
        <f t="shared" si="764"/>
        <v>1</v>
      </c>
      <c r="BY12195" s="4">
        <f t="shared" si="765"/>
        <v>1</v>
      </c>
    </row>
    <row r="12196" spans="1:77">
      <c r="A12196" s="10">
        <v>12191</v>
      </c>
      <c r="BT12196" s="10">
        <v>12191</v>
      </c>
      <c r="BU12196" s="4">
        <f t="shared" si="762"/>
        <v>0</v>
      </c>
      <c r="BV12196" s="4">
        <f t="shared" si="763"/>
        <v>0</v>
      </c>
      <c r="BW12196" s="10"/>
      <c r="BX12196" s="4">
        <f t="shared" si="764"/>
        <v>1</v>
      </c>
      <c r="BY12196" s="4">
        <f t="shared" si="765"/>
        <v>1</v>
      </c>
    </row>
    <row r="12197" spans="1:77">
      <c r="A12197" s="10">
        <v>12192</v>
      </c>
      <c r="BT12197" s="10">
        <v>12192</v>
      </c>
      <c r="BU12197" s="4">
        <f t="shared" si="762"/>
        <v>0</v>
      </c>
      <c r="BV12197" s="4">
        <f t="shared" si="763"/>
        <v>0</v>
      </c>
      <c r="BW12197" s="10"/>
      <c r="BX12197" s="4">
        <f t="shared" si="764"/>
        <v>1</v>
      </c>
      <c r="BY12197" s="4">
        <f t="shared" si="765"/>
        <v>1</v>
      </c>
    </row>
    <row r="12198" spans="1:77">
      <c r="A12198" s="10">
        <v>12193</v>
      </c>
      <c r="BT12198" s="10">
        <v>12193</v>
      </c>
      <c r="BU12198" s="4">
        <f t="shared" si="762"/>
        <v>0</v>
      </c>
      <c r="BV12198" s="4">
        <f t="shared" si="763"/>
        <v>0</v>
      </c>
      <c r="BW12198" s="10"/>
      <c r="BX12198" s="4">
        <f t="shared" si="764"/>
        <v>1</v>
      </c>
      <c r="BY12198" s="4">
        <f t="shared" si="765"/>
        <v>1</v>
      </c>
    </row>
    <row r="12199" spans="1:77">
      <c r="A12199" s="10">
        <v>12194</v>
      </c>
      <c r="BT12199" s="10">
        <v>12194</v>
      </c>
      <c r="BU12199" s="4">
        <f t="shared" si="762"/>
        <v>0</v>
      </c>
      <c r="BV12199" s="4">
        <f t="shared" si="763"/>
        <v>0</v>
      </c>
      <c r="BW12199" s="10"/>
      <c r="BX12199" s="4">
        <f t="shared" si="764"/>
        <v>1</v>
      </c>
      <c r="BY12199" s="4">
        <f t="shared" si="765"/>
        <v>1</v>
      </c>
    </row>
    <row r="12200" spans="1:77">
      <c r="A12200" s="10">
        <v>12195</v>
      </c>
      <c r="BT12200" s="10">
        <v>12195</v>
      </c>
      <c r="BU12200" s="4">
        <f t="shared" si="762"/>
        <v>0</v>
      </c>
      <c r="BV12200" s="4">
        <f t="shared" si="763"/>
        <v>0</v>
      </c>
      <c r="BW12200" s="10"/>
      <c r="BX12200" s="4">
        <f t="shared" si="764"/>
        <v>1</v>
      </c>
      <c r="BY12200" s="4">
        <f t="shared" si="765"/>
        <v>1</v>
      </c>
    </row>
    <row r="12201" spans="1:77">
      <c r="A12201" s="10">
        <v>12196</v>
      </c>
      <c r="BT12201" s="10">
        <v>12196</v>
      </c>
      <c r="BU12201" s="4">
        <f t="shared" si="762"/>
        <v>0</v>
      </c>
      <c r="BV12201" s="4">
        <f t="shared" si="763"/>
        <v>0</v>
      </c>
      <c r="BW12201" s="10"/>
      <c r="BX12201" s="4">
        <f t="shared" si="764"/>
        <v>1</v>
      </c>
      <c r="BY12201" s="4">
        <f t="shared" si="765"/>
        <v>1</v>
      </c>
    </row>
    <row r="12202" spans="1:77">
      <c r="A12202" s="10">
        <v>12197</v>
      </c>
      <c r="BT12202" s="10">
        <v>12197</v>
      </c>
      <c r="BU12202" s="4">
        <f t="shared" si="762"/>
        <v>0</v>
      </c>
      <c r="BV12202" s="4">
        <f t="shared" si="763"/>
        <v>0</v>
      </c>
      <c r="BW12202" s="10"/>
      <c r="BX12202" s="4">
        <f t="shared" si="764"/>
        <v>1</v>
      </c>
      <c r="BY12202" s="4">
        <f t="shared" si="765"/>
        <v>1</v>
      </c>
    </row>
    <row r="12203" spans="1:77">
      <c r="A12203" s="10">
        <v>12198</v>
      </c>
      <c r="BT12203" s="10">
        <v>12198</v>
      </c>
      <c r="BU12203" s="4">
        <f t="shared" si="762"/>
        <v>0</v>
      </c>
      <c r="BV12203" s="4">
        <f t="shared" si="763"/>
        <v>0</v>
      </c>
      <c r="BW12203" s="10"/>
      <c r="BX12203" s="4">
        <f t="shared" si="764"/>
        <v>1</v>
      </c>
      <c r="BY12203" s="4">
        <f t="shared" si="765"/>
        <v>1</v>
      </c>
    </row>
    <row r="12204" spans="1:77">
      <c r="A12204" s="10">
        <v>12199</v>
      </c>
      <c r="BT12204" s="10">
        <v>12199</v>
      </c>
      <c r="BU12204" s="4">
        <f t="shared" si="762"/>
        <v>0</v>
      </c>
      <c r="BV12204" s="4">
        <f t="shared" si="763"/>
        <v>0</v>
      </c>
      <c r="BW12204" s="10"/>
      <c r="BX12204" s="4">
        <f t="shared" si="764"/>
        <v>1</v>
      </c>
      <c r="BY12204" s="4">
        <f t="shared" si="765"/>
        <v>1</v>
      </c>
    </row>
    <row r="12205" spans="1:77">
      <c r="A12205" s="10">
        <v>12200</v>
      </c>
      <c r="BT12205" s="10">
        <v>12200</v>
      </c>
      <c r="BU12205" s="4">
        <f t="shared" si="762"/>
        <v>0</v>
      </c>
      <c r="BV12205" s="4">
        <f t="shared" si="763"/>
        <v>0</v>
      </c>
      <c r="BW12205" s="10"/>
      <c r="BX12205" s="4">
        <f t="shared" si="764"/>
        <v>1</v>
      </c>
      <c r="BY12205" s="4">
        <f t="shared" si="765"/>
        <v>1</v>
      </c>
    </row>
    <row r="12206" spans="1:77">
      <c r="A12206" s="10">
        <v>12201</v>
      </c>
      <c r="BT12206" s="10">
        <v>12201</v>
      </c>
      <c r="BU12206" s="4">
        <f t="shared" si="762"/>
        <v>0</v>
      </c>
      <c r="BV12206" s="4">
        <f t="shared" si="763"/>
        <v>0</v>
      </c>
      <c r="BW12206" s="10"/>
      <c r="BX12206" s="4">
        <f t="shared" si="764"/>
        <v>1</v>
      </c>
      <c r="BY12206" s="4">
        <f t="shared" si="765"/>
        <v>1</v>
      </c>
    </row>
    <row r="12207" spans="1:77">
      <c r="A12207" s="10">
        <v>12202</v>
      </c>
      <c r="BT12207" s="10">
        <v>12202</v>
      </c>
      <c r="BU12207" s="4">
        <f t="shared" si="762"/>
        <v>0</v>
      </c>
      <c r="BV12207" s="4">
        <f t="shared" si="763"/>
        <v>0</v>
      </c>
      <c r="BW12207" s="10"/>
      <c r="BX12207" s="4">
        <f t="shared" si="764"/>
        <v>1</v>
      </c>
      <c r="BY12207" s="4">
        <f t="shared" si="765"/>
        <v>1</v>
      </c>
    </row>
    <row r="12208" spans="1:77">
      <c r="A12208" s="10">
        <v>12203</v>
      </c>
      <c r="BT12208" s="10">
        <v>12203</v>
      </c>
      <c r="BU12208" s="4">
        <f t="shared" si="762"/>
        <v>0</v>
      </c>
      <c r="BV12208" s="4">
        <f t="shared" si="763"/>
        <v>0</v>
      </c>
      <c r="BW12208" s="10"/>
      <c r="BX12208" s="4">
        <f t="shared" si="764"/>
        <v>1</v>
      </c>
      <c r="BY12208" s="4">
        <f t="shared" si="765"/>
        <v>1</v>
      </c>
    </row>
    <row r="12209" spans="1:77">
      <c r="A12209" s="10">
        <v>12204</v>
      </c>
      <c r="BT12209" s="10">
        <v>12204</v>
      </c>
      <c r="BU12209" s="4">
        <f t="shared" si="762"/>
        <v>0</v>
      </c>
      <c r="BV12209" s="4">
        <f t="shared" si="763"/>
        <v>0</v>
      </c>
      <c r="BW12209" s="10"/>
      <c r="BX12209" s="4">
        <f t="shared" si="764"/>
        <v>1</v>
      </c>
      <c r="BY12209" s="4">
        <f t="shared" si="765"/>
        <v>1</v>
      </c>
    </row>
    <row r="12210" spans="1:77">
      <c r="A12210" s="10">
        <v>12205</v>
      </c>
      <c r="BT12210" s="10">
        <v>12205</v>
      </c>
      <c r="BU12210" s="4">
        <f t="shared" si="762"/>
        <v>0</v>
      </c>
      <c r="BV12210" s="4">
        <f t="shared" si="763"/>
        <v>0</v>
      </c>
      <c r="BW12210" s="10"/>
      <c r="BX12210" s="4">
        <f t="shared" si="764"/>
        <v>1</v>
      </c>
      <c r="BY12210" s="4">
        <f t="shared" si="765"/>
        <v>1</v>
      </c>
    </row>
    <row r="12211" spans="1:77">
      <c r="A12211" s="10">
        <v>12206</v>
      </c>
      <c r="BT12211" s="10">
        <v>12206</v>
      </c>
      <c r="BU12211" s="4">
        <f t="shared" si="762"/>
        <v>0</v>
      </c>
      <c r="BV12211" s="4">
        <f t="shared" si="763"/>
        <v>0</v>
      </c>
      <c r="BW12211" s="10"/>
      <c r="BX12211" s="4">
        <f t="shared" si="764"/>
        <v>1</v>
      </c>
      <c r="BY12211" s="4">
        <f t="shared" si="765"/>
        <v>1</v>
      </c>
    </row>
    <row r="12212" spans="1:77">
      <c r="A12212" s="10">
        <v>12207</v>
      </c>
      <c r="BT12212" s="10">
        <v>12207</v>
      </c>
      <c r="BU12212" s="4">
        <f t="shared" si="762"/>
        <v>0</v>
      </c>
      <c r="BV12212" s="4">
        <f t="shared" si="763"/>
        <v>0</v>
      </c>
      <c r="BW12212" s="10"/>
      <c r="BX12212" s="4">
        <f t="shared" si="764"/>
        <v>1</v>
      </c>
      <c r="BY12212" s="4">
        <f t="shared" si="765"/>
        <v>1</v>
      </c>
    </row>
    <row r="12213" spans="1:77">
      <c r="A12213" s="10">
        <v>12208</v>
      </c>
      <c r="BT12213" s="10">
        <v>12208</v>
      </c>
      <c r="BU12213" s="4">
        <f t="shared" si="762"/>
        <v>0</v>
      </c>
      <c r="BV12213" s="4">
        <f t="shared" si="763"/>
        <v>0</v>
      </c>
      <c r="BW12213" s="10"/>
      <c r="BX12213" s="4">
        <f t="shared" si="764"/>
        <v>1</v>
      </c>
      <c r="BY12213" s="4">
        <f t="shared" si="765"/>
        <v>1</v>
      </c>
    </row>
    <row r="12214" spans="1:77">
      <c r="A12214" s="10">
        <v>12209</v>
      </c>
      <c r="BT12214" s="10">
        <v>12209</v>
      </c>
      <c r="BU12214" s="4">
        <f t="shared" si="762"/>
        <v>0</v>
      </c>
      <c r="BV12214" s="4">
        <f t="shared" si="763"/>
        <v>0</v>
      </c>
      <c r="BW12214" s="10"/>
      <c r="BX12214" s="4">
        <f t="shared" si="764"/>
        <v>1</v>
      </c>
      <c r="BY12214" s="4">
        <f t="shared" si="765"/>
        <v>1</v>
      </c>
    </row>
    <row r="12215" spans="1:77">
      <c r="A12215" s="10">
        <v>12210</v>
      </c>
      <c r="BT12215" s="10">
        <v>12210</v>
      </c>
      <c r="BU12215" s="4">
        <f t="shared" si="762"/>
        <v>0</v>
      </c>
      <c r="BV12215" s="4">
        <f t="shared" si="763"/>
        <v>0</v>
      </c>
      <c r="BW12215" s="10"/>
      <c r="BX12215" s="4">
        <f t="shared" si="764"/>
        <v>1</v>
      </c>
      <c r="BY12215" s="4">
        <f t="shared" si="765"/>
        <v>1</v>
      </c>
    </row>
    <row r="12216" spans="1:77">
      <c r="A12216" s="10">
        <v>12211</v>
      </c>
      <c r="BT12216" s="10">
        <v>12211</v>
      </c>
      <c r="BU12216" s="4">
        <f t="shared" si="762"/>
        <v>0</v>
      </c>
      <c r="BV12216" s="4">
        <f t="shared" si="763"/>
        <v>0</v>
      </c>
      <c r="BW12216" s="10"/>
      <c r="BX12216" s="4">
        <f t="shared" si="764"/>
        <v>1</v>
      </c>
      <c r="BY12216" s="4">
        <f t="shared" si="765"/>
        <v>1</v>
      </c>
    </row>
    <row r="12217" spans="1:77">
      <c r="A12217" s="10">
        <v>12212</v>
      </c>
      <c r="BT12217" s="10">
        <v>12212</v>
      </c>
      <c r="BU12217" s="4">
        <f t="shared" si="762"/>
        <v>0</v>
      </c>
      <c r="BV12217" s="4">
        <f t="shared" si="763"/>
        <v>0</v>
      </c>
      <c r="BW12217" s="10"/>
      <c r="BX12217" s="4">
        <f t="shared" si="764"/>
        <v>1</v>
      </c>
      <c r="BY12217" s="4">
        <f t="shared" si="765"/>
        <v>1</v>
      </c>
    </row>
    <row r="12218" spans="1:77">
      <c r="A12218" s="10">
        <v>12213</v>
      </c>
      <c r="BT12218" s="10">
        <v>12213</v>
      </c>
      <c r="BU12218" s="4">
        <f t="shared" si="762"/>
        <v>0</v>
      </c>
      <c r="BV12218" s="4">
        <f t="shared" si="763"/>
        <v>0</v>
      </c>
      <c r="BW12218" s="10"/>
      <c r="BX12218" s="4">
        <f t="shared" si="764"/>
        <v>1</v>
      </c>
      <c r="BY12218" s="4">
        <f t="shared" si="765"/>
        <v>1</v>
      </c>
    </row>
    <row r="12219" spans="1:77">
      <c r="A12219" s="10">
        <v>12214</v>
      </c>
      <c r="BT12219" s="10">
        <v>12214</v>
      </c>
      <c r="BU12219" s="4">
        <f t="shared" si="762"/>
        <v>0</v>
      </c>
      <c r="BV12219" s="4">
        <f t="shared" si="763"/>
        <v>0</v>
      </c>
      <c r="BW12219" s="10"/>
      <c r="BX12219" s="4">
        <f t="shared" si="764"/>
        <v>1</v>
      </c>
      <c r="BY12219" s="4">
        <f t="shared" si="765"/>
        <v>1</v>
      </c>
    </row>
    <row r="12220" spans="1:77">
      <c r="A12220" s="10">
        <v>12215</v>
      </c>
      <c r="BT12220" s="10">
        <v>12215</v>
      </c>
      <c r="BU12220" s="4">
        <f t="shared" si="762"/>
        <v>0</v>
      </c>
      <c r="BV12220" s="4">
        <f t="shared" si="763"/>
        <v>0</v>
      </c>
      <c r="BW12220" s="10"/>
      <c r="BX12220" s="4">
        <f t="shared" si="764"/>
        <v>1</v>
      </c>
      <c r="BY12220" s="4">
        <f t="shared" si="765"/>
        <v>1</v>
      </c>
    </row>
    <row r="12221" spans="1:77">
      <c r="A12221" s="10">
        <v>12216</v>
      </c>
      <c r="BT12221" s="10">
        <v>12216</v>
      </c>
      <c r="BU12221" s="4">
        <f t="shared" si="762"/>
        <v>0</v>
      </c>
      <c r="BV12221" s="4">
        <f t="shared" si="763"/>
        <v>0</v>
      </c>
      <c r="BW12221" s="10"/>
      <c r="BX12221" s="4">
        <f t="shared" si="764"/>
        <v>1</v>
      </c>
      <c r="BY12221" s="4">
        <f t="shared" si="765"/>
        <v>1</v>
      </c>
    </row>
    <row r="12222" spans="1:77">
      <c r="A12222" s="10">
        <v>12217</v>
      </c>
      <c r="BT12222" s="10">
        <v>12217</v>
      </c>
      <c r="BU12222" s="4">
        <f t="shared" si="762"/>
        <v>0</v>
      </c>
      <c r="BV12222" s="4">
        <f t="shared" si="763"/>
        <v>0</v>
      </c>
      <c r="BW12222" s="10"/>
      <c r="BX12222" s="4">
        <f t="shared" si="764"/>
        <v>1</v>
      </c>
      <c r="BY12222" s="4">
        <f t="shared" si="765"/>
        <v>1</v>
      </c>
    </row>
    <row r="12223" spans="1:77">
      <c r="A12223" s="10">
        <v>12218</v>
      </c>
      <c r="BT12223" s="10">
        <v>12218</v>
      </c>
      <c r="BU12223" s="4">
        <f t="shared" si="762"/>
        <v>0</v>
      </c>
      <c r="BV12223" s="4">
        <f t="shared" si="763"/>
        <v>0</v>
      </c>
      <c r="BW12223" s="10"/>
      <c r="BX12223" s="4">
        <f t="shared" si="764"/>
        <v>1</v>
      </c>
      <c r="BY12223" s="4">
        <f t="shared" si="765"/>
        <v>1</v>
      </c>
    </row>
    <row r="12224" spans="1:77">
      <c r="A12224" s="10">
        <v>12219</v>
      </c>
      <c r="BT12224" s="10">
        <v>12219</v>
      </c>
      <c r="BU12224" s="4">
        <f t="shared" si="762"/>
        <v>0</v>
      </c>
      <c r="BV12224" s="4">
        <f t="shared" si="763"/>
        <v>0</v>
      </c>
      <c r="BW12224" s="10"/>
      <c r="BX12224" s="4">
        <f t="shared" si="764"/>
        <v>1</v>
      </c>
      <c r="BY12224" s="4">
        <f t="shared" si="765"/>
        <v>1</v>
      </c>
    </row>
    <row r="12225" spans="1:77">
      <c r="A12225" s="10">
        <v>12220</v>
      </c>
      <c r="BT12225" s="10">
        <v>12220</v>
      </c>
      <c r="BU12225" s="4">
        <f t="shared" si="762"/>
        <v>0</v>
      </c>
      <c r="BV12225" s="4">
        <f t="shared" si="763"/>
        <v>0</v>
      </c>
      <c r="BW12225" s="10"/>
      <c r="BX12225" s="4">
        <f t="shared" si="764"/>
        <v>1</v>
      </c>
      <c r="BY12225" s="4">
        <f t="shared" si="765"/>
        <v>1</v>
      </c>
    </row>
    <row r="12226" spans="1:77">
      <c r="A12226" s="10">
        <v>12221</v>
      </c>
      <c r="BT12226" s="10">
        <v>12221</v>
      </c>
      <c r="BU12226" s="4">
        <f t="shared" si="762"/>
        <v>0</v>
      </c>
      <c r="BV12226" s="4">
        <f t="shared" si="763"/>
        <v>0</v>
      </c>
      <c r="BW12226" s="10"/>
      <c r="BX12226" s="4">
        <f t="shared" si="764"/>
        <v>1</v>
      </c>
      <c r="BY12226" s="4">
        <f t="shared" si="765"/>
        <v>1</v>
      </c>
    </row>
    <row r="12227" spans="1:77">
      <c r="A12227" s="10">
        <v>12222</v>
      </c>
      <c r="BT12227" s="10">
        <v>12222</v>
      </c>
      <c r="BU12227" s="4">
        <f t="shared" si="762"/>
        <v>0</v>
      </c>
      <c r="BV12227" s="4">
        <f t="shared" si="763"/>
        <v>0</v>
      </c>
      <c r="BW12227" s="10"/>
      <c r="BX12227" s="4">
        <f t="shared" si="764"/>
        <v>1</v>
      </c>
      <c r="BY12227" s="4">
        <f t="shared" si="765"/>
        <v>1</v>
      </c>
    </row>
    <row r="12228" spans="1:77">
      <c r="A12228" s="10">
        <v>12223</v>
      </c>
      <c r="BT12228" s="10">
        <v>12223</v>
      </c>
      <c r="BU12228" s="4">
        <f t="shared" si="762"/>
        <v>0</v>
      </c>
      <c r="BV12228" s="4">
        <f t="shared" si="763"/>
        <v>0</v>
      </c>
      <c r="BW12228" s="10"/>
      <c r="BX12228" s="4">
        <f t="shared" si="764"/>
        <v>1</v>
      </c>
      <c r="BY12228" s="4">
        <f t="shared" si="765"/>
        <v>1</v>
      </c>
    </row>
    <row r="12229" spans="1:77">
      <c r="A12229" s="10">
        <v>12224</v>
      </c>
      <c r="BT12229" s="10">
        <v>12224</v>
      </c>
      <c r="BU12229" s="4">
        <f t="shared" si="762"/>
        <v>0</v>
      </c>
      <c r="BV12229" s="4">
        <f t="shared" si="763"/>
        <v>0</v>
      </c>
      <c r="BW12229" s="10"/>
      <c r="BX12229" s="4">
        <f t="shared" si="764"/>
        <v>1</v>
      </c>
      <c r="BY12229" s="4">
        <f t="shared" si="765"/>
        <v>1</v>
      </c>
    </row>
    <row r="12230" spans="1:77">
      <c r="A12230" s="10">
        <v>12225</v>
      </c>
      <c r="BT12230" s="10">
        <v>12225</v>
      </c>
      <c r="BU12230" s="4">
        <f t="shared" si="762"/>
        <v>0</v>
      </c>
      <c r="BV12230" s="4">
        <f t="shared" si="763"/>
        <v>0</v>
      </c>
      <c r="BW12230" s="10"/>
      <c r="BX12230" s="4">
        <f t="shared" si="764"/>
        <v>1</v>
      </c>
      <c r="BY12230" s="4">
        <f t="shared" si="765"/>
        <v>1</v>
      </c>
    </row>
    <row r="12231" spans="1:77">
      <c r="A12231" s="10">
        <v>12226</v>
      </c>
      <c r="BT12231" s="10">
        <v>12226</v>
      </c>
      <c r="BU12231" s="4">
        <f t="shared" ref="BU12231:BU12294" si="766">BP12231*$BV$1-BQ12231</f>
        <v>0</v>
      </c>
      <c r="BV12231" s="4">
        <f t="shared" ref="BV12231:BV12294" si="767">BR12231*$BV$1-BS12231</f>
        <v>0</v>
      </c>
      <c r="BW12231" s="10"/>
      <c r="BX12231" s="4">
        <f t="shared" si="764"/>
        <v>1</v>
      </c>
      <c r="BY12231" s="4">
        <f t="shared" si="765"/>
        <v>1</v>
      </c>
    </row>
    <row r="12232" spans="1:77">
      <c r="A12232" s="10">
        <v>12227</v>
      </c>
      <c r="BT12232" s="10">
        <v>12227</v>
      </c>
      <c r="BU12232" s="4">
        <f t="shared" si="766"/>
        <v>0</v>
      </c>
      <c r="BV12232" s="4">
        <f t="shared" si="767"/>
        <v>0</v>
      </c>
      <c r="BW12232" s="10"/>
      <c r="BX12232" s="4">
        <f t="shared" si="764"/>
        <v>1</v>
      </c>
      <c r="BY12232" s="4">
        <f t="shared" si="765"/>
        <v>1</v>
      </c>
    </row>
    <row r="12233" spans="1:77">
      <c r="A12233" s="10">
        <v>12228</v>
      </c>
      <c r="BT12233" s="10">
        <v>12228</v>
      </c>
      <c r="BU12233" s="4">
        <f t="shared" si="766"/>
        <v>0</v>
      </c>
      <c r="BV12233" s="4">
        <f t="shared" si="767"/>
        <v>0</v>
      </c>
      <c r="BW12233" s="10"/>
      <c r="BX12233" s="4">
        <f t="shared" si="764"/>
        <v>1</v>
      </c>
      <c r="BY12233" s="4">
        <f t="shared" si="765"/>
        <v>1</v>
      </c>
    </row>
    <row r="12234" spans="1:77">
      <c r="A12234" s="10">
        <v>12229</v>
      </c>
      <c r="BT12234" s="10">
        <v>12229</v>
      </c>
      <c r="BU12234" s="4">
        <f t="shared" si="766"/>
        <v>0</v>
      </c>
      <c r="BV12234" s="4">
        <f t="shared" si="767"/>
        <v>0</v>
      </c>
      <c r="BW12234" s="10"/>
      <c r="BX12234" s="4">
        <f t="shared" si="764"/>
        <v>1</v>
      </c>
      <c r="BY12234" s="4">
        <f t="shared" si="765"/>
        <v>1</v>
      </c>
    </row>
    <row r="12235" spans="1:77">
      <c r="A12235" s="10">
        <v>12230</v>
      </c>
      <c r="BT12235" s="10">
        <v>12230</v>
      </c>
      <c r="BU12235" s="4">
        <f t="shared" si="766"/>
        <v>0</v>
      </c>
      <c r="BV12235" s="4">
        <f t="shared" si="767"/>
        <v>0</v>
      </c>
      <c r="BW12235" s="10"/>
      <c r="BX12235" s="4">
        <f t="shared" si="764"/>
        <v>1</v>
      </c>
      <c r="BY12235" s="4">
        <f t="shared" si="765"/>
        <v>1</v>
      </c>
    </row>
    <row r="12236" spans="1:77">
      <c r="A12236" s="10">
        <v>12231</v>
      </c>
      <c r="BT12236" s="10">
        <v>12231</v>
      </c>
      <c r="BU12236" s="4">
        <f t="shared" si="766"/>
        <v>0</v>
      </c>
      <c r="BV12236" s="4">
        <f t="shared" si="767"/>
        <v>0</v>
      </c>
      <c r="BW12236" s="10"/>
      <c r="BX12236" s="4">
        <f t="shared" si="764"/>
        <v>1</v>
      </c>
      <c r="BY12236" s="4">
        <f t="shared" si="765"/>
        <v>1</v>
      </c>
    </row>
    <row r="12237" spans="1:77">
      <c r="A12237" s="10">
        <v>12232</v>
      </c>
      <c r="BT12237" s="10">
        <v>12232</v>
      </c>
      <c r="BU12237" s="4">
        <f t="shared" si="766"/>
        <v>0</v>
      </c>
      <c r="BV12237" s="4">
        <f t="shared" si="767"/>
        <v>0</v>
      </c>
      <c r="BW12237" s="10"/>
      <c r="BX12237" s="4">
        <f t="shared" si="764"/>
        <v>1</v>
      </c>
      <c r="BY12237" s="4">
        <f t="shared" si="765"/>
        <v>1</v>
      </c>
    </row>
    <row r="12238" spans="1:77">
      <c r="A12238" s="10">
        <v>12233</v>
      </c>
      <c r="BT12238" s="10">
        <v>12233</v>
      </c>
      <c r="BU12238" s="4">
        <f t="shared" si="766"/>
        <v>0</v>
      </c>
      <c r="BV12238" s="4">
        <f t="shared" si="767"/>
        <v>0</v>
      </c>
      <c r="BW12238" s="10"/>
      <c r="BX12238" s="4">
        <f t="shared" si="764"/>
        <v>1</v>
      </c>
      <c r="BY12238" s="4">
        <f t="shared" si="765"/>
        <v>1</v>
      </c>
    </row>
    <row r="12239" spans="1:77">
      <c r="A12239" s="10">
        <v>12234</v>
      </c>
      <c r="BT12239" s="10">
        <v>12234</v>
      </c>
      <c r="BU12239" s="4">
        <f t="shared" si="766"/>
        <v>0</v>
      </c>
      <c r="BV12239" s="4">
        <f t="shared" si="767"/>
        <v>0</v>
      </c>
      <c r="BW12239" s="10"/>
      <c r="BX12239" s="4">
        <f t="shared" si="764"/>
        <v>1</v>
      </c>
      <c r="BY12239" s="4">
        <f t="shared" si="765"/>
        <v>1</v>
      </c>
    </row>
    <row r="12240" spans="1:77">
      <c r="A12240" s="10">
        <v>12235</v>
      </c>
      <c r="BT12240" s="10">
        <v>12235</v>
      </c>
      <c r="BU12240" s="4">
        <f t="shared" si="766"/>
        <v>0</v>
      </c>
      <c r="BV12240" s="4">
        <f t="shared" si="767"/>
        <v>0</v>
      </c>
      <c r="BW12240" s="10"/>
      <c r="BX12240" s="4">
        <f t="shared" si="764"/>
        <v>1</v>
      </c>
      <c r="BY12240" s="4">
        <f t="shared" si="765"/>
        <v>1</v>
      </c>
    </row>
    <row r="12241" spans="1:77">
      <c r="A12241" s="10">
        <v>12236</v>
      </c>
      <c r="BT12241" s="10">
        <v>12236</v>
      </c>
      <c r="BU12241" s="4">
        <f t="shared" si="766"/>
        <v>0</v>
      </c>
      <c r="BV12241" s="4">
        <f t="shared" si="767"/>
        <v>0</v>
      </c>
      <c r="BW12241" s="10"/>
      <c r="BX12241" s="4">
        <f t="shared" si="764"/>
        <v>1</v>
      </c>
      <c r="BY12241" s="4">
        <f t="shared" si="765"/>
        <v>1</v>
      </c>
    </row>
    <row r="12242" spans="1:77">
      <c r="A12242" s="10">
        <v>12237</v>
      </c>
      <c r="BT12242" s="10">
        <v>12237</v>
      </c>
      <c r="BU12242" s="4">
        <f t="shared" si="766"/>
        <v>0</v>
      </c>
      <c r="BV12242" s="4">
        <f t="shared" si="767"/>
        <v>0</v>
      </c>
      <c r="BW12242" s="10"/>
      <c r="BX12242" s="4">
        <f t="shared" si="764"/>
        <v>1</v>
      </c>
      <c r="BY12242" s="4">
        <f t="shared" si="765"/>
        <v>1</v>
      </c>
    </row>
    <row r="12243" spans="1:77">
      <c r="A12243" s="10">
        <v>12238</v>
      </c>
      <c r="BT12243" s="10">
        <v>12238</v>
      </c>
      <c r="BU12243" s="4">
        <f t="shared" si="766"/>
        <v>0</v>
      </c>
      <c r="BV12243" s="4">
        <f t="shared" si="767"/>
        <v>0</v>
      </c>
      <c r="BW12243" s="10"/>
      <c r="BX12243" s="4">
        <f t="shared" si="764"/>
        <v>1</v>
      </c>
      <c r="BY12243" s="4">
        <f t="shared" si="765"/>
        <v>1</v>
      </c>
    </row>
    <row r="12244" spans="1:77">
      <c r="A12244" s="10">
        <v>12239</v>
      </c>
      <c r="BT12244" s="10">
        <v>12239</v>
      </c>
      <c r="BU12244" s="4">
        <f t="shared" si="766"/>
        <v>0</v>
      </c>
      <c r="BV12244" s="4">
        <f t="shared" si="767"/>
        <v>0</v>
      </c>
      <c r="BW12244" s="10"/>
      <c r="BX12244" s="4">
        <f t="shared" si="764"/>
        <v>1</v>
      </c>
      <c r="BY12244" s="4">
        <f t="shared" si="765"/>
        <v>1</v>
      </c>
    </row>
    <row r="12245" spans="1:77">
      <c r="A12245" s="10">
        <v>12240</v>
      </c>
      <c r="BT12245" s="10">
        <v>12240</v>
      </c>
      <c r="BU12245" s="4">
        <f t="shared" si="766"/>
        <v>0</v>
      </c>
      <c r="BV12245" s="4">
        <f t="shared" si="767"/>
        <v>0</v>
      </c>
      <c r="BW12245" s="10"/>
      <c r="BX12245" s="4">
        <f t="shared" si="764"/>
        <v>1</v>
      </c>
      <c r="BY12245" s="4">
        <f t="shared" si="765"/>
        <v>1</v>
      </c>
    </row>
    <row r="12246" spans="1:77">
      <c r="A12246" s="10">
        <v>12241</v>
      </c>
      <c r="BT12246" s="10">
        <v>12241</v>
      </c>
      <c r="BU12246" s="4">
        <f t="shared" si="766"/>
        <v>0</v>
      </c>
      <c r="BV12246" s="4">
        <f t="shared" si="767"/>
        <v>0</v>
      </c>
      <c r="BW12246" s="10"/>
      <c r="BX12246" s="4">
        <f t="shared" ref="BX12246:BX12309" si="768">IF(BU12246=MAX($BU12246:$BV12246),1,0)</f>
        <v>1</v>
      </c>
      <c r="BY12246" s="4">
        <f t="shared" ref="BY12246:BY12309" si="769">IF(BV12246=MAX($BU12246:$BV12246),1,0)</f>
        <v>1</v>
      </c>
    </row>
    <row r="12247" spans="1:77">
      <c r="A12247" s="10">
        <v>12242</v>
      </c>
      <c r="BT12247" s="10">
        <v>12242</v>
      </c>
      <c r="BU12247" s="4">
        <f t="shared" si="766"/>
        <v>0</v>
      </c>
      <c r="BV12247" s="4">
        <f t="shared" si="767"/>
        <v>0</v>
      </c>
      <c r="BW12247" s="10"/>
      <c r="BX12247" s="4">
        <f t="shared" si="768"/>
        <v>1</v>
      </c>
      <c r="BY12247" s="4">
        <f t="shared" si="769"/>
        <v>1</v>
      </c>
    </row>
    <row r="12248" spans="1:77">
      <c r="A12248" s="10">
        <v>12243</v>
      </c>
      <c r="BT12248" s="10">
        <v>12243</v>
      </c>
      <c r="BU12248" s="4">
        <f t="shared" si="766"/>
        <v>0</v>
      </c>
      <c r="BV12248" s="4">
        <f t="shared" si="767"/>
        <v>0</v>
      </c>
      <c r="BW12248" s="10"/>
      <c r="BX12248" s="4">
        <f t="shared" si="768"/>
        <v>1</v>
      </c>
      <c r="BY12248" s="4">
        <f t="shared" si="769"/>
        <v>1</v>
      </c>
    </row>
    <row r="12249" spans="1:77">
      <c r="A12249" s="10">
        <v>12244</v>
      </c>
      <c r="BT12249" s="10">
        <v>12244</v>
      </c>
      <c r="BU12249" s="4">
        <f t="shared" si="766"/>
        <v>0</v>
      </c>
      <c r="BV12249" s="4">
        <f t="shared" si="767"/>
        <v>0</v>
      </c>
      <c r="BW12249" s="10"/>
      <c r="BX12249" s="4">
        <f t="shared" si="768"/>
        <v>1</v>
      </c>
      <c r="BY12249" s="4">
        <f t="shared" si="769"/>
        <v>1</v>
      </c>
    </row>
    <row r="12250" spans="1:77">
      <c r="A12250" s="10">
        <v>12245</v>
      </c>
      <c r="BT12250" s="10">
        <v>12245</v>
      </c>
      <c r="BU12250" s="4">
        <f t="shared" si="766"/>
        <v>0</v>
      </c>
      <c r="BV12250" s="4">
        <f t="shared" si="767"/>
        <v>0</v>
      </c>
      <c r="BW12250" s="10"/>
      <c r="BX12250" s="4">
        <f t="shared" si="768"/>
        <v>1</v>
      </c>
      <c r="BY12250" s="4">
        <f t="shared" si="769"/>
        <v>1</v>
      </c>
    </row>
    <row r="12251" spans="1:77">
      <c r="A12251" s="10">
        <v>12246</v>
      </c>
      <c r="BT12251" s="10">
        <v>12246</v>
      </c>
      <c r="BU12251" s="4">
        <f t="shared" si="766"/>
        <v>0</v>
      </c>
      <c r="BV12251" s="4">
        <f t="shared" si="767"/>
        <v>0</v>
      </c>
      <c r="BW12251" s="10"/>
      <c r="BX12251" s="4">
        <f t="shared" si="768"/>
        <v>1</v>
      </c>
      <c r="BY12251" s="4">
        <f t="shared" si="769"/>
        <v>1</v>
      </c>
    </row>
    <row r="12252" spans="1:77">
      <c r="A12252" s="10">
        <v>12247</v>
      </c>
      <c r="BT12252" s="10">
        <v>12247</v>
      </c>
      <c r="BU12252" s="4">
        <f t="shared" si="766"/>
        <v>0</v>
      </c>
      <c r="BV12252" s="4">
        <f t="shared" si="767"/>
        <v>0</v>
      </c>
      <c r="BW12252" s="10"/>
      <c r="BX12252" s="4">
        <f t="shared" si="768"/>
        <v>1</v>
      </c>
      <c r="BY12252" s="4">
        <f t="shared" si="769"/>
        <v>1</v>
      </c>
    </row>
    <row r="12253" spans="1:77">
      <c r="A12253" s="10">
        <v>12248</v>
      </c>
      <c r="BT12253" s="10">
        <v>12248</v>
      </c>
      <c r="BU12253" s="4">
        <f t="shared" si="766"/>
        <v>0</v>
      </c>
      <c r="BV12253" s="4">
        <f t="shared" si="767"/>
        <v>0</v>
      </c>
      <c r="BW12253" s="10"/>
      <c r="BX12253" s="4">
        <f t="shared" si="768"/>
        <v>1</v>
      </c>
      <c r="BY12253" s="4">
        <f t="shared" si="769"/>
        <v>1</v>
      </c>
    </row>
    <row r="12254" spans="1:77">
      <c r="A12254" s="10">
        <v>12249</v>
      </c>
      <c r="BT12254" s="10">
        <v>12249</v>
      </c>
      <c r="BU12254" s="4">
        <f t="shared" si="766"/>
        <v>0</v>
      </c>
      <c r="BV12254" s="4">
        <f t="shared" si="767"/>
        <v>0</v>
      </c>
      <c r="BW12254" s="10"/>
      <c r="BX12254" s="4">
        <f t="shared" si="768"/>
        <v>1</v>
      </c>
      <c r="BY12254" s="4">
        <f t="shared" si="769"/>
        <v>1</v>
      </c>
    </row>
    <row r="12255" spans="1:77">
      <c r="A12255" s="10">
        <v>12250</v>
      </c>
      <c r="BT12255" s="10">
        <v>12250</v>
      </c>
      <c r="BU12255" s="4">
        <f t="shared" si="766"/>
        <v>0</v>
      </c>
      <c r="BV12255" s="4">
        <f t="shared" si="767"/>
        <v>0</v>
      </c>
      <c r="BW12255" s="10"/>
      <c r="BX12255" s="4">
        <f t="shared" si="768"/>
        <v>1</v>
      </c>
      <c r="BY12255" s="4">
        <f t="shared" si="769"/>
        <v>1</v>
      </c>
    </row>
    <row r="12256" spans="1:77">
      <c r="A12256" s="10">
        <v>12251</v>
      </c>
      <c r="BT12256" s="10">
        <v>12251</v>
      </c>
      <c r="BU12256" s="4">
        <f t="shared" si="766"/>
        <v>0</v>
      </c>
      <c r="BV12256" s="4">
        <f t="shared" si="767"/>
        <v>0</v>
      </c>
      <c r="BW12256" s="10"/>
      <c r="BX12256" s="4">
        <f t="shared" si="768"/>
        <v>1</v>
      </c>
      <c r="BY12256" s="4">
        <f t="shared" si="769"/>
        <v>1</v>
      </c>
    </row>
    <row r="12257" spans="1:77">
      <c r="A12257" s="10">
        <v>12252</v>
      </c>
      <c r="BT12257" s="10">
        <v>12252</v>
      </c>
      <c r="BU12257" s="4">
        <f t="shared" si="766"/>
        <v>0</v>
      </c>
      <c r="BV12257" s="4">
        <f t="shared" si="767"/>
        <v>0</v>
      </c>
      <c r="BW12257" s="10"/>
      <c r="BX12257" s="4">
        <f t="shared" si="768"/>
        <v>1</v>
      </c>
      <c r="BY12257" s="4">
        <f t="shared" si="769"/>
        <v>1</v>
      </c>
    </row>
    <row r="12258" spans="1:77">
      <c r="A12258" s="10">
        <v>12253</v>
      </c>
      <c r="BT12258" s="10">
        <v>12253</v>
      </c>
      <c r="BU12258" s="4">
        <f t="shared" si="766"/>
        <v>0</v>
      </c>
      <c r="BV12258" s="4">
        <f t="shared" si="767"/>
        <v>0</v>
      </c>
      <c r="BW12258" s="10"/>
      <c r="BX12258" s="4">
        <f t="shared" si="768"/>
        <v>1</v>
      </c>
      <c r="BY12258" s="4">
        <f t="shared" si="769"/>
        <v>1</v>
      </c>
    </row>
    <row r="12259" spans="1:77">
      <c r="A12259" s="10">
        <v>12254</v>
      </c>
      <c r="BT12259" s="10">
        <v>12254</v>
      </c>
      <c r="BU12259" s="4">
        <f t="shared" si="766"/>
        <v>0</v>
      </c>
      <c r="BV12259" s="4">
        <f t="shared" si="767"/>
        <v>0</v>
      </c>
      <c r="BW12259" s="10"/>
      <c r="BX12259" s="4">
        <f t="shared" si="768"/>
        <v>1</v>
      </c>
      <c r="BY12259" s="4">
        <f t="shared" si="769"/>
        <v>1</v>
      </c>
    </row>
    <row r="12260" spans="1:77">
      <c r="A12260" s="10">
        <v>12255</v>
      </c>
      <c r="BT12260" s="10">
        <v>12255</v>
      </c>
      <c r="BU12260" s="4">
        <f t="shared" si="766"/>
        <v>0</v>
      </c>
      <c r="BV12260" s="4">
        <f t="shared" si="767"/>
        <v>0</v>
      </c>
      <c r="BW12260" s="10"/>
      <c r="BX12260" s="4">
        <f t="shared" si="768"/>
        <v>1</v>
      </c>
      <c r="BY12260" s="4">
        <f t="shared" si="769"/>
        <v>1</v>
      </c>
    </row>
    <row r="12261" spans="1:77">
      <c r="A12261" s="10">
        <v>12256</v>
      </c>
      <c r="BT12261" s="10">
        <v>12256</v>
      </c>
      <c r="BU12261" s="4">
        <f t="shared" si="766"/>
        <v>0</v>
      </c>
      <c r="BV12261" s="4">
        <f t="shared" si="767"/>
        <v>0</v>
      </c>
      <c r="BW12261" s="10"/>
      <c r="BX12261" s="4">
        <f t="shared" si="768"/>
        <v>1</v>
      </c>
      <c r="BY12261" s="4">
        <f t="shared" si="769"/>
        <v>1</v>
      </c>
    </row>
    <row r="12262" spans="1:77">
      <c r="A12262" s="10">
        <v>12257</v>
      </c>
      <c r="BT12262" s="10">
        <v>12257</v>
      </c>
      <c r="BU12262" s="4">
        <f t="shared" si="766"/>
        <v>0</v>
      </c>
      <c r="BV12262" s="4">
        <f t="shared" si="767"/>
        <v>0</v>
      </c>
      <c r="BW12262" s="10"/>
      <c r="BX12262" s="4">
        <f t="shared" si="768"/>
        <v>1</v>
      </c>
      <c r="BY12262" s="4">
        <f t="shared" si="769"/>
        <v>1</v>
      </c>
    </row>
    <row r="12263" spans="1:77">
      <c r="A12263" s="10">
        <v>12258</v>
      </c>
      <c r="BT12263" s="10">
        <v>12258</v>
      </c>
      <c r="BU12263" s="4">
        <f t="shared" si="766"/>
        <v>0</v>
      </c>
      <c r="BV12263" s="4">
        <f t="shared" si="767"/>
        <v>0</v>
      </c>
      <c r="BW12263" s="10"/>
      <c r="BX12263" s="4">
        <f t="shared" si="768"/>
        <v>1</v>
      </c>
      <c r="BY12263" s="4">
        <f t="shared" si="769"/>
        <v>1</v>
      </c>
    </row>
    <row r="12264" spans="1:77">
      <c r="A12264" s="10">
        <v>12259</v>
      </c>
      <c r="BT12264" s="10">
        <v>12259</v>
      </c>
      <c r="BU12264" s="4">
        <f t="shared" si="766"/>
        <v>0</v>
      </c>
      <c r="BV12264" s="4">
        <f t="shared" si="767"/>
        <v>0</v>
      </c>
      <c r="BW12264" s="10"/>
      <c r="BX12264" s="4">
        <f t="shared" si="768"/>
        <v>1</v>
      </c>
      <c r="BY12264" s="4">
        <f t="shared" si="769"/>
        <v>1</v>
      </c>
    </row>
    <row r="12265" spans="1:77">
      <c r="A12265" s="10">
        <v>12260</v>
      </c>
      <c r="BT12265" s="10">
        <v>12260</v>
      </c>
      <c r="BU12265" s="4">
        <f t="shared" si="766"/>
        <v>0</v>
      </c>
      <c r="BV12265" s="4">
        <f t="shared" si="767"/>
        <v>0</v>
      </c>
      <c r="BW12265" s="10"/>
      <c r="BX12265" s="4">
        <f t="shared" si="768"/>
        <v>1</v>
      </c>
      <c r="BY12265" s="4">
        <f t="shared" si="769"/>
        <v>1</v>
      </c>
    </row>
    <row r="12266" spans="1:77">
      <c r="A12266" s="10">
        <v>12261</v>
      </c>
      <c r="BT12266" s="10">
        <v>12261</v>
      </c>
      <c r="BU12266" s="4">
        <f t="shared" si="766"/>
        <v>0</v>
      </c>
      <c r="BV12266" s="4">
        <f t="shared" si="767"/>
        <v>0</v>
      </c>
      <c r="BW12266" s="10"/>
      <c r="BX12266" s="4">
        <f t="shared" si="768"/>
        <v>1</v>
      </c>
      <c r="BY12266" s="4">
        <f t="shared" si="769"/>
        <v>1</v>
      </c>
    </row>
    <row r="12267" spans="1:77">
      <c r="A12267" s="10">
        <v>12262</v>
      </c>
      <c r="BT12267" s="10">
        <v>12262</v>
      </c>
      <c r="BU12267" s="4">
        <f t="shared" si="766"/>
        <v>0</v>
      </c>
      <c r="BV12267" s="4">
        <f t="shared" si="767"/>
        <v>0</v>
      </c>
      <c r="BW12267" s="10"/>
      <c r="BX12267" s="4">
        <f t="shared" si="768"/>
        <v>1</v>
      </c>
      <c r="BY12267" s="4">
        <f t="shared" si="769"/>
        <v>1</v>
      </c>
    </row>
    <row r="12268" spans="1:77">
      <c r="A12268" s="10">
        <v>12263</v>
      </c>
      <c r="BT12268" s="10">
        <v>12263</v>
      </c>
      <c r="BU12268" s="4">
        <f t="shared" si="766"/>
        <v>0</v>
      </c>
      <c r="BV12268" s="4">
        <f t="shared" si="767"/>
        <v>0</v>
      </c>
      <c r="BW12268" s="10"/>
      <c r="BX12268" s="4">
        <f t="shared" si="768"/>
        <v>1</v>
      </c>
      <c r="BY12268" s="4">
        <f t="shared" si="769"/>
        <v>1</v>
      </c>
    </row>
    <row r="12269" spans="1:77">
      <c r="A12269" s="10">
        <v>12264</v>
      </c>
      <c r="BT12269" s="10">
        <v>12264</v>
      </c>
      <c r="BU12269" s="4">
        <f t="shared" si="766"/>
        <v>0</v>
      </c>
      <c r="BV12269" s="4">
        <f t="shared" si="767"/>
        <v>0</v>
      </c>
      <c r="BW12269" s="10"/>
      <c r="BX12269" s="4">
        <f t="shared" si="768"/>
        <v>1</v>
      </c>
      <c r="BY12269" s="4">
        <f t="shared" si="769"/>
        <v>1</v>
      </c>
    </row>
    <row r="12270" spans="1:77">
      <c r="A12270" s="10">
        <v>12265</v>
      </c>
      <c r="BT12270" s="10">
        <v>12265</v>
      </c>
      <c r="BU12270" s="4">
        <f t="shared" si="766"/>
        <v>0</v>
      </c>
      <c r="BV12270" s="4">
        <f t="shared" si="767"/>
        <v>0</v>
      </c>
      <c r="BW12270" s="10"/>
      <c r="BX12270" s="4">
        <f t="shared" si="768"/>
        <v>1</v>
      </c>
      <c r="BY12270" s="4">
        <f t="shared" si="769"/>
        <v>1</v>
      </c>
    </row>
    <row r="12271" spans="1:77">
      <c r="A12271" s="10">
        <v>12266</v>
      </c>
      <c r="BT12271" s="10">
        <v>12266</v>
      </c>
      <c r="BU12271" s="4">
        <f t="shared" si="766"/>
        <v>0</v>
      </c>
      <c r="BV12271" s="4">
        <f t="shared" si="767"/>
        <v>0</v>
      </c>
      <c r="BW12271" s="10"/>
      <c r="BX12271" s="4">
        <f t="shared" si="768"/>
        <v>1</v>
      </c>
      <c r="BY12271" s="4">
        <f t="shared" si="769"/>
        <v>1</v>
      </c>
    </row>
    <row r="12272" spans="1:77">
      <c r="A12272" s="10">
        <v>12267</v>
      </c>
      <c r="BT12272" s="10">
        <v>12267</v>
      </c>
      <c r="BU12272" s="4">
        <f t="shared" si="766"/>
        <v>0</v>
      </c>
      <c r="BV12272" s="4">
        <f t="shared" si="767"/>
        <v>0</v>
      </c>
      <c r="BW12272" s="10"/>
      <c r="BX12272" s="4">
        <f t="shared" si="768"/>
        <v>1</v>
      </c>
      <c r="BY12272" s="4">
        <f t="shared" si="769"/>
        <v>1</v>
      </c>
    </row>
    <row r="12273" spans="1:77">
      <c r="A12273" s="10">
        <v>12268</v>
      </c>
      <c r="BT12273" s="10">
        <v>12268</v>
      </c>
      <c r="BU12273" s="4">
        <f t="shared" si="766"/>
        <v>0</v>
      </c>
      <c r="BV12273" s="4">
        <f t="shared" si="767"/>
        <v>0</v>
      </c>
      <c r="BW12273" s="10"/>
      <c r="BX12273" s="4">
        <f t="shared" si="768"/>
        <v>1</v>
      </c>
      <c r="BY12273" s="4">
        <f t="shared" si="769"/>
        <v>1</v>
      </c>
    </row>
    <row r="12274" spans="1:77">
      <c r="A12274" s="10">
        <v>12269</v>
      </c>
      <c r="BT12274" s="10">
        <v>12269</v>
      </c>
      <c r="BU12274" s="4">
        <f t="shared" si="766"/>
        <v>0</v>
      </c>
      <c r="BV12274" s="4">
        <f t="shared" si="767"/>
        <v>0</v>
      </c>
      <c r="BW12274" s="10"/>
      <c r="BX12274" s="4">
        <f t="shared" si="768"/>
        <v>1</v>
      </c>
      <c r="BY12274" s="4">
        <f t="shared" si="769"/>
        <v>1</v>
      </c>
    </row>
    <row r="12275" spans="1:77">
      <c r="A12275" s="10">
        <v>12270</v>
      </c>
      <c r="BT12275" s="10">
        <v>12270</v>
      </c>
      <c r="BU12275" s="4">
        <f t="shared" si="766"/>
        <v>0</v>
      </c>
      <c r="BV12275" s="4">
        <f t="shared" si="767"/>
        <v>0</v>
      </c>
      <c r="BW12275" s="10"/>
      <c r="BX12275" s="4">
        <f t="shared" si="768"/>
        <v>1</v>
      </c>
      <c r="BY12275" s="4">
        <f t="shared" si="769"/>
        <v>1</v>
      </c>
    </row>
    <row r="12276" spans="1:77">
      <c r="A12276" s="10">
        <v>12271</v>
      </c>
      <c r="BT12276" s="10">
        <v>12271</v>
      </c>
      <c r="BU12276" s="4">
        <f t="shared" si="766"/>
        <v>0</v>
      </c>
      <c r="BV12276" s="4">
        <f t="shared" si="767"/>
        <v>0</v>
      </c>
      <c r="BW12276" s="10"/>
      <c r="BX12276" s="4">
        <f t="shared" si="768"/>
        <v>1</v>
      </c>
      <c r="BY12276" s="4">
        <f t="shared" si="769"/>
        <v>1</v>
      </c>
    </row>
    <row r="12277" spans="1:77">
      <c r="A12277" s="10">
        <v>12272</v>
      </c>
      <c r="BT12277" s="10">
        <v>12272</v>
      </c>
      <c r="BU12277" s="4">
        <f t="shared" si="766"/>
        <v>0</v>
      </c>
      <c r="BV12277" s="4">
        <f t="shared" si="767"/>
        <v>0</v>
      </c>
      <c r="BW12277" s="10"/>
      <c r="BX12277" s="4">
        <f t="shared" si="768"/>
        <v>1</v>
      </c>
      <c r="BY12277" s="4">
        <f t="shared" si="769"/>
        <v>1</v>
      </c>
    </row>
    <row r="12278" spans="1:77">
      <c r="A12278" s="10">
        <v>12273</v>
      </c>
      <c r="BT12278" s="10">
        <v>12273</v>
      </c>
      <c r="BU12278" s="4">
        <f t="shared" si="766"/>
        <v>0</v>
      </c>
      <c r="BV12278" s="4">
        <f t="shared" si="767"/>
        <v>0</v>
      </c>
      <c r="BW12278" s="10"/>
      <c r="BX12278" s="4">
        <f t="shared" si="768"/>
        <v>1</v>
      </c>
      <c r="BY12278" s="4">
        <f t="shared" si="769"/>
        <v>1</v>
      </c>
    </row>
    <row r="12279" spans="1:77">
      <c r="A12279" s="10">
        <v>12274</v>
      </c>
      <c r="BT12279" s="10">
        <v>12274</v>
      </c>
      <c r="BU12279" s="4">
        <f t="shared" si="766"/>
        <v>0</v>
      </c>
      <c r="BV12279" s="4">
        <f t="shared" si="767"/>
        <v>0</v>
      </c>
      <c r="BW12279" s="10"/>
      <c r="BX12279" s="4">
        <f t="shared" si="768"/>
        <v>1</v>
      </c>
      <c r="BY12279" s="4">
        <f t="shared" si="769"/>
        <v>1</v>
      </c>
    </row>
    <row r="12280" spans="1:77">
      <c r="A12280" s="10">
        <v>12275</v>
      </c>
      <c r="BT12280" s="10">
        <v>12275</v>
      </c>
      <c r="BU12280" s="4">
        <f t="shared" si="766"/>
        <v>0</v>
      </c>
      <c r="BV12280" s="4">
        <f t="shared" si="767"/>
        <v>0</v>
      </c>
      <c r="BW12280" s="10"/>
      <c r="BX12280" s="4">
        <f t="shared" si="768"/>
        <v>1</v>
      </c>
      <c r="BY12280" s="4">
        <f t="shared" si="769"/>
        <v>1</v>
      </c>
    </row>
    <row r="12281" spans="1:77">
      <c r="A12281" s="10">
        <v>12276</v>
      </c>
      <c r="BT12281" s="10">
        <v>12276</v>
      </c>
      <c r="BU12281" s="4">
        <f t="shared" si="766"/>
        <v>0</v>
      </c>
      <c r="BV12281" s="4">
        <f t="shared" si="767"/>
        <v>0</v>
      </c>
      <c r="BW12281" s="10"/>
      <c r="BX12281" s="4">
        <f t="shared" si="768"/>
        <v>1</v>
      </c>
      <c r="BY12281" s="4">
        <f t="shared" si="769"/>
        <v>1</v>
      </c>
    </row>
    <row r="12282" spans="1:77">
      <c r="A12282" s="10">
        <v>12277</v>
      </c>
      <c r="BT12282" s="10">
        <v>12277</v>
      </c>
      <c r="BU12282" s="4">
        <f t="shared" si="766"/>
        <v>0</v>
      </c>
      <c r="BV12282" s="4">
        <f t="shared" si="767"/>
        <v>0</v>
      </c>
      <c r="BW12282" s="10"/>
      <c r="BX12282" s="4">
        <f t="shared" si="768"/>
        <v>1</v>
      </c>
      <c r="BY12282" s="4">
        <f t="shared" si="769"/>
        <v>1</v>
      </c>
    </row>
    <row r="12283" spans="1:77">
      <c r="A12283" s="10">
        <v>12278</v>
      </c>
      <c r="BT12283" s="10">
        <v>12278</v>
      </c>
      <c r="BU12283" s="4">
        <f t="shared" si="766"/>
        <v>0</v>
      </c>
      <c r="BV12283" s="4">
        <f t="shared" si="767"/>
        <v>0</v>
      </c>
      <c r="BW12283" s="10"/>
      <c r="BX12283" s="4">
        <f t="shared" si="768"/>
        <v>1</v>
      </c>
      <c r="BY12283" s="4">
        <f t="shared" si="769"/>
        <v>1</v>
      </c>
    </row>
    <row r="12284" spans="1:77">
      <c r="A12284" s="10">
        <v>12279</v>
      </c>
      <c r="BT12284" s="10">
        <v>12279</v>
      </c>
      <c r="BU12284" s="4">
        <f t="shared" si="766"/>
        <v>0</v>
      </c>
      <c r="BV12284" s="4">
        <f t="shared" si="767"/>
        <v>0</v>
      </c>
      <c r="BW12284" s="10"/>
      <c r="BX12284" s="4">
        <f t="shared" si="768"/>
        <v>1</v>
      </c>
      <c r="BY12284" s="4">
        <f t="shared" si="769"/>
        <v>1</v>
      </c>
    </row>
    <row r="12285" spans="1:77">
      <c r="A12285" s="10">
        <v>12280</v>
      </c>
      <c r="BT12285" s="10">
        <v>12280</v>
      </c>
      <c r="BU12285" s="4">
        <f t="shared" si="766"/>
        <v>0</v>
      </c>
      <c r="BV12285" s="4">
        <f t="shared" si="767"/>
        <v>0</v>
      </c>
      <c r="BW12285" s="10"/>
      <c r="BX12285" s="4">
        <f t="shared" si="768"/>
        <v>1</v>
      </c>
      <c r="BY12285" s="4">
        <f t="shared" si="769"/>
        <v>1</v>
      </c>
    </row>
    <row r="12286" spans="1:77">
      <c r="A12286" s="10">
        <v>12281</v>
      </c>
      <c r="BT12286" s="10">
        <v>12281</v>
      </c>
      <c r="BU12286" s="4">
        <f t="shared" si="766"/>
        <v>0</v>
      </c>
      <c r="BV12286" s="4">
        <f t="shared" si="767"/>
        <v>0</v>
      </c>
      <c r="BW12286" s="10"/>
      <c r="BX12286" s="4">
        <f t="shared" si="768"/>
        <v>1</v>
      </c>
      <c r="BY12286" s="4">
        <f t="shared" si="769"/>
        <v>1</v>
      </c>
    </row>
    <row r="12287" spans="1:77">
      <c r="A12287" s="10">
        <v>12282</v>
      </c>
      <c r="BT12287" s="10">
        <v>12282</v>
      </c>
      <c r="BU12287" s="4">
        <f t="shared" si="766"/>
        <v>0</v>
      </c>
      <c r="BV12287" s="4">
        <f t="shared" si="767"/>
        <v>0</v>
      </c>
      <c r="BW12287" s="10"/>
      <c r="BX12287" s="4">
        <f t="shared" si="768"/>
        <v>1</v>
      </c>
      <c r="BY12287" s="4">
        <f t="shared" si="769"/>
        <v>1</v>
      </c>
    </row>
    <row r="12288" spans="1:77">
      <c r="A12288" s="10">
        <v>12283</v>
      </c>
      <c r="BT12288" s="10">
        <v>12283</v>
      </c>
      <c r="BU12288" s="4">
        <f t="shared" si="766"/>
        <v>0</v>
      </c>
      <c r="BV12288" s="4">
        <f t="shared" si="767"/>
        <v>0</v>
      </c>
      <c r="BW12288" s="10"/>
      <c r="BX12288" s="4">
        <f t="shared" si="768"/>
        <v>1</v>
      </c>
      <c r="BY12288" s="4">
        <f t="shared" si="769"/>
        <v>1</v>
      </c>
    </row>
    <row r="12289" spans="1:77">
      <c r="A12289" s="10">
        <v>12284</v>
      </c>
      <c r="BT12289" s="10">
        <v>12284</v>
      </c>
      <c r="BU12289" s="4">
        <f t="shared" si="766"/>
        <v>0</v>
      </c>
      <c r="BV12289" s="4">
        <f t="shared" si="767"/>
        <v>0</v>
      </c>
      <c r="BW12289" s="10"/>
      <c r="BX12289" s="4">
        <f t="shared" si="768"/>
        <v>1</v>
      </c>
      <c r="BY12289" s="4">
        <f t="shared" si="769"/>
        <v>1</v>
      </c>
    </row>
    <row r="12290" spans="1:77">
      <c r="A12290" s="10">
        <v>12285</v>
      </c>
      <c r="BT12290" s="10">
        <v>12285</v>
      </c>
      <c r="BU12290" s="4">
        <f t="shared" si="766"/>
        <v>0</v>
      </c>
      <c r="BV12290" s="4">
        <f t="shared" si="767"/>
        <v>0</v>
      </c>
      <c r="BW12290" s="10"/>
      <c r="BX12290" s="4">
        <f t="shared" si="768"/>
        <v>1</v>
      </c>
      <c r="BY12290" s="4">
        <f t="shared" si="769"/>
        <v>1</v>
      </c>
    </row>
    <row r="12291" spans="1:77">
      <c r="A12291" s="10">
        <v>12286</v>
      </c>
      <c r="BT12291" s="10">
        <v>12286</v>
      </c>
      <c r="BU12291" s="4">
        <f t="shared" si="766"/>
        <v>0</v>
      </c>
      <c r="BV12291" s="4">
        <f t="shared" si="767"/>
        <v>0</v>
      </c>
      <c r="BW12291" s="10"/>
      <c r="BX12291" s="4">
        <f t="shared" si="768"/>
        <v>1</v>
      </c>
      <c r="BY12291" s="4">
        <f t="shared" si="769"/>
        <v>1</v>
      </c>
    </row>
    <row r="12292" spans="1:77">
      <c r="A12292" s="10">
        <v>12287</v>
      </c>
      <c r="BT12292" s="10">
        <v>12287</v>
      </c>
      <c r="BU12292" s="4">
        <f t="shared" si="766"/>
        <v>0</v>
      </c>
      <c r="BV12292" s="4">
        <f t="shared" si="767"/>
        <v>0</v>
      </c>
      <c r="BW12292" s="10"/>
      <c r="BX12292" s="4">
        <f t="shared" si="768"/>
        <v>1</v>
      </c>
      <c r="BY12292" s="4">
        <f t="shared" si="769"/>
        <v>1</v>
      </c>
    </row>
    <row r="12293" spans="1:77">
      <c r="A12293" s="10">
        <v>12288</v>
      </c>
      <c r="BT12293" s="10">
        <v>12288</v>
      </c>
      <c r="BU12293" s="4">
        <f t="shared" si="766"/>
        <v>0</v>
      </c>
      <c r="BV12293" s="4">
        <f t="shared" si="767"/>
        <v>0</v>
      </c>
      <c r="BW12293" s="10"/>
      <c r="BX12293" s="4">
        <f t="shared" si="768"/>
        <v>1</v>
      </c>
      <c r="BY12293" s="4">
        <f t="shared" si="769"/>
        <v>1</v>
      </c>
    </row>
    <row r="12294" spans="1:77">
      <c r="A12294" s="10">
        <v>12289</v>
      </c>
      <c r="BT12294" s="10">
        <v>12289</v>
      </c>
      <c r="BU12294" s="4">
        <f t="shared" si="766"/>
        <v>0</v>
      </c>
      <c r="BV12294" s="4">
        <f t="shared" si="767"/>
        <v>0</v>
      </c>
      <c r="BW12294" s="10"/>
      <c r="BX12294" s="4">
        <f t="shared" si="768"/>
        <v>1</v>
      </c>
      <c r="BY12294" s="4">
        <f t="shared" si="769"/>
        <v>1</v>
      </c>
    </row>
    <row r="12295" spans="1:77">
      <c r="A12295" s="10">
        <v>12290</v>
      </c>
      <c r="BT12295" s="10">
        <v>12290</v>
      </c>
      <c r="BU12295" s="4">
        <f t="shared" ref="BU12295:BU12358" si="770">BP12295*$BV$1-BQ12295</f>
        <v>0</v>
      </c>
      <c r="BV12295" s="4">
        <f t="shared" ref="BV12295:BV12358" si="771">BR12295*$BV$1-BS12295</f>
        <v>0</v>
      </c>
      <c r="BW12295" s="10"/>
      <c r="BX12295" s="4">
        <f t="shared" si="768"/>
        <v>1</v>
      </c>
      <c r="BY12295" s="4">
        <f t="shared" si="769"/>
        <v>1</v>
      </c>
    </row>
    <row r="12296" spans="1:77">
      <c r="A12296" s="10">
        <v>12291</v>
      </c>
      <c r="BT12296" s="10">
        <v>12291</v>
      </c>
      <c r="BU12296" s="4">
        <f t="shared" si="770"/>
        <v>0</v>
      </c>
      <c r="BV12296" s="4">
        <f t="shared" si="771"/>
        <v>0</v>
      </c>
      <c r="BW12296" s="10"/>
      <c r="BX12296" s="4">
        <f t="shared" si="768"/>
        <v>1</v>
      </c>
      <c r="BY12296" s="4">
        <f t="shared" si="769"/>
        <v>1</v>
      </c>
    </row>
    <row r="12297" spans="1:77">
      <c r="A12297" s="10">
        <v>12292</v>
      </c>
      <c r="BT12297" s="10">
        <v>12292</v>
      </c>
      <c r="BU12297" s="4">
        <f t="shared" si="770"/>
        <v>0</v>
      </c>
      <c r="BV12297" s="4">
        <f t="shared" si="771"/>
        <v>0</v>
      </c>
      <c r="BW12297" s="10"/>
      <c r="BX12297" s="4">
        <f t="shared" si="768"/>
        <v>1</v>
      </c>
      <c r="BY12297" s="4">
        <f t="shared" si="769"/>
        <v>1</v>
      </c>
    </row>
    <row r="12298" spans="1:77">
      <c r="A12298" s="10">
        <v>12293</v>
      </c>
      <c r="BT12298" s="10">
        <v>12293</v>
      </c>
      <c r="BU12298" s="4">
        <f t="shared" si="770"/>
        <v>0</v>
      </c>
      <c r="BV12298" s="4">
        <f t="shared" si="771"/>
        <v>0</v>
      </c>
      <c r="BW12298" s="10"/>
      <c r="BX12298" s="4">
        <f t="shared" si="768"/>
        <v>1</v>
      </c>
      <c r="BY12298" s="4">
        <f t="shared" si="769"/>
        <v>1</v>
      </c>
    </row>
    <row r="12299" spans="1:77">
      <c r="A12299" s="10">
        <v>12294</v>
      </c>
      <c r="BT12299" s="10">
        <v>12294</v>
      </c>
      <c r="BU12299" s="4">
        <f t="shared" si="770"/>
        <v>0</v>
      </c>
      <c r="BV12299" s="4">
        <f t="shared" si="771"/>
        <v>0</v>
      </c>
      <c r="BW12299" s="10"/>
      <c r="BX12299" s="4">
        <f t="shared" si="768"/>
        <v>1</v>
      </c>
      <c r="BY12299" s="4">
        <f t="shared" si="769"/>
        <v>1</v>
      </c>
    </row>
    <row r="12300" spans="1:77">
      <c r="A12300" s="10">
        <v>12295</v>
      </c>
      <c r="BT12300" s="10">
        <v>12295</v>
      </c>
      <c r="BU12300" s="4">
        <f t="shared" si="770"/>
        <v>0</v>
      </c>
      <c r="BV12300" s="4">
        <f t="shared" si="771"/>
        <v>0</v>
      </c>
      <c r="BW12300" s="10"/>
      <c r="BX12300" s="4">
        <f t="shared" si="768"/>
        <v>1</v>
      </c>
      <c r="BY12300" s="4">
        <f t="shared" si="769"/>
        <v>1</v>
      </c>
    </row>
    <row r="12301" spans="1:77">
      <c r="A12301" s="10">
        <v>12296</v>
      </c>
      <c r="BT12301" s="10">
        <v>12296</v>
      </c>
      <c r="BU12301" s="4">
        <f t="shared" si="770"/>
        <v>0</v>
      </c>
      <c r="BV12301" s="4">
        <f t="shared" si="771"/>
        <v>0</v>
      </c>
      <c r="BW12301" s="10"/>
      <c r="BX12301" s="4">
        <f t="shared" si="768"/>
        <v>1</v>
      </c>
      <c r="BY12301" s="4">
        <f t="shared" si="769"/>
        <v>1</v>
      </c>
    </row>
    <row r="12302" spans="1:77">
      <c r="A12302" s="10">
        <v>12297</v>
      </c>
      <c r="BT12302" s="10">
        <v>12297</v>
      </c>
      <c r="BU12302" s="4">
        <f t="shared" si="770"/>
        <v>0</v>
      </c>
      <c r="BV12302" s="4">
        <f t="shared" si="771"/>
        <v>0</v>
      </c>
      <c r="BW12302" s="10"/>
      <c r="BX12302" s="4">
        <f t="shared" si="768"/>
        <v>1</v>
      </c>
      <c r="BY12302" s="4">
        <f t="shared" si="769"/>
        <v>1</v>
      </c>
    </row>
    <row r="12303" spans="1:77">
      <c r="A12303" s="10">
        <v>12298</v>
      </c>
      <c r="BT12303" s="10">
        <v>12298</v>
      </c>
      <c r="BU12303" s="4">
        <f t="shared" si="770"/>
        <v>0</v>
      </c>
      <c r="BV12303" s="4">
        <f t="shared" si="771"/>
        <v>0</v>
      </c>
      <c r="BW12303" s="10"/>
      <c r="BX12303" s="4">
        <f t="shared" si="768"/>
        <v>1</v>
      </c>
      <c r="BY12303" s="4">
        <f t="shared" si="769"/>
        <v>1</v>
      </c>
    </row>
    <row r="12304" spans="1:77">
      <c r="A12304" s="10">
        <v>12299</v>
      </c>
      <c r="BT12304" s="10">
        <v>12299</v>
      </c>
      <c r="BU12304" s="4">
        <f t="shared" si="770"/>
        <v>0</v>
      </c>
      <c r="BV12304" s="4">
        <f t="shared" si="771"/>
        <v>0</v>
      </c>
      <c r="BW12304" s="10"/>
      <c r="BX12304" s="4">
        <f t="shared" si="768"/>
        <v>1</v>
      </c>
      <c r="BY12304" s="4">
        <f t="shared" si="769"/>
        <v>1</v>
      </c>
    </row>
    <row r="12305" spans="1:77">
      <c r="A12305" s="10">
        <v>12300</v>
      </c>
      <c r="BT12305" s="10">
        <v>12300</v>
      </c>
      <c r="BU12305" s="4">
        <f t="shared" si="770"/>
        <v>0</v>
      </c>
      <c r="BV12305" s="4">
        <f t="shared" si="771"/>
        <v>0</v>
      </c>
      <c r="BW12305" s="10"/>
      <c r="BX12305" s="4">
        <f t="shared" si="768"/>
        <v>1</v>
      </c>
      <c r="BY12305" s="4">
        <f t="shared" si="769"/>
        <v>1</v>
      </c>
    </row>
    <row r="12306" spans="1:77">
      <c r="A12306" s="10">
        <v>12301</v>
      </c>
      <c r="BT12306" s="10">
        <v>12301</v>
      </c>
      <c r="BU12306" s="4">
        <f t="shared" si="770"/>
        <v>0</v>
      </c>
      <c r="BV12306" s="4">
        <f t="shared" si="771"/>
        <v>0</v>
      </c>
      <c r="BW12306" s="10"/>
      <c r="BX12306" s="4">
        <f t="shared" si="768"/>
        <v>1</v>
      </c>
      <c r="BY12306" s="4">
        <f t="shared" si="769"/>
        <v>1</v>
      </c>
    </row>
    <row r="12307" spans="1:77">
      <c r="A12307" s="10">
        <v>12302</v>
      </c>
      <c r="BT12307" s="10">
        <v>12302</v>
      </c>
      <c r="BU12307" s="4">
        <f t="shared" si="770"/>
        <v>0</v>
      </c>
      <c r="BV12307" s="4">
        <f t="shared" si="771"/>
        <v>0</v>
      </c>
      <c r="BW12307" s="10"/>
      <c r="BX12307" s="4">
        <f t="shared" si="768"/>
        <v>1</v>
      </c>
      <c r="BY12307" s="4">
        <f t="shared" si="769"/>
        <v>1</v>
      </c>
    </row>
    <row r="12308" spans="1:77">
      <c r="A12308" s="10">
        <v>12303</v>
      </c>
      <c r="BT12308" s="10">
        <v>12303</v>
      </c>
      <c r="BU12308" s="4">
        <f t="shared" si="770"/>
        <v>0</v>
      </c>
      <c r="BV12308" s="4">
        <f t="shared" si="771"/>
        <v>0</v>
      </c>
      <c r="BW12308" s="10"/>
      <c r="BX12308" s="4">
        <f t="shared" si="768"/>
        <v>1</v>
      </c>
      <c r="BY12308" s="4">
        <f t="shared" si="769"/>
        <v>1</v>
      </c>
    </row>
    <row r="12309" spans="1:77">
      <c r="A12309" s="10">
        <v>12304</v>
      </c>
      <c r="BT12309" s="10">
        <v>12304</v>
      </c>
      <c r="BU12309" s="4">
        <f t="shared" si="770"/>
        <v>0</v>
      </c>
      <c r="BV12309" s="4">
        <f t="shared" si="771"/>
        <v>0</v>
      </c>
      <c r="BW12309" s="10"/>
      <c r="BX12309" s="4">
        <f t="shared" si="768"/>
        <v>1</v>
      </c>
      <c r="BY12309" s="4">
        <f t="shared" si="769"/>
        <v>1</v>
      </c>
    </row>
    <row r="12310" spans="1:77">
      <c r="A12310" s="10">
        <v>12305</v>
      </c>
      <c r="BT12310" s="10">
        <v>12305</v>
      </c>
      <c r="BU12310" s="4">
        <f t="shared" si="770"/>
        <v>0</v>
      </c>
      <c r="BV12310" s="4">
        <f t="shared" si="771"/>
        <v>0</v>
      </c>
      <c r="BW12310" s="10"/>
      <c r="BX12310" s="4">
        <f t="shared" ref="BX12310:BX12373" si="772">IF(BU12310=MAX($BU12310:$BV12310),1,0)</f>
        <v>1</v>
      </c>
      <c r="BY12310" s="4">
        <f t="shared" ref="BY12310:BY12373" si="773">IF(BV12310=MAX($BU12310:$BV12310),1,0)</f>
        <v>1</v>
      </c>
    </row>
    <row r="12311" spans="1:77">
      <c r="A12311" s="10">
        <v>12306</v>
      </c>
      <c r="BT12311" s="10">
        <v>12306</v>
      </c>
      <c r="BU12311" s="4">
        <f t="shared" si="770"/>
        <v>0</v>
      </c>
      <c r="BV12311" s="4">
        <f t="shared" si="771"/>
        <v>0</v>
      </c>
      <c r="BW12311" s="10"/>
      <c r="BX12311" s="4">
        <f t="shared" si="772"/>
        <v>1</v>
      </c>
      <c r="BY12311" s="4">
        <f t="shared" si="773"/>
        <v>1</v>
      </c>
    </row>
    <row r="12312" spans="1:77">
      <c r="A12312" s="10">
        <v>12307</v>
      </c>
      <c r="BT12312" s="10">
        <v>12307</v>
      </c>
      <c r="BU12312" s="4">
        <f t="shared" si="770"/>
        <v>0</v>
      </c>
      <c r="BV12312" s="4">
        <f t="shared" si="771"/>
        <v>0</v>
      </c>
      <c r="BW12312" s="10"/>
      <c r="BX12312" s="4">
        <f t="shared" si="772"/>
        <v>1</v>
      </c>
      <c r="BY12312" s="4">
        <f t="shared" si="773"/>
        <v>1</v>
      </c>
    </row>
    <row r="12313" spans="1:77">
      <c r="A12313" s="10">
        <v>12308</v>
      </c>
      <c r="BT12313" s="10">
        <v>12308</v>
      </c>
      <c r="BU12313" s="4">
        <f t="shared" si="770"/>
        <v>0</v>
      </c>
      <c r="BV12313" s="4">
        <f t="shared" si="771"/>
        <v>0</v>
      </c>
      <c r="BW12313" s="10"/>
      <c r="BX12313" s="4">
        <f t="shared" si="772"/>
        <v>1</v>
      </c>
      <c r="BY12313" s="4">
        <f t="shared" si="773"/>
        <v>1</v>
      </c>
    </row>
    <row r="12314" spans="1:77">
      <c r="A12314" s="10">
        <v>12309</v>
      </c>
      <c r="BT12314" s="10">
        <v>12309</v>
      </c>
      <c r="BU12314" s="4">
        <f t="shared" si="770"/>
        <v>0</v>
      </c>
      <c r="BV12314" s="4">
        <f t="shared" si="771"/>
        <v>0</v>
      </c>
      <c r="BW12314" s="10"/>
      <c r="BX12314" s="4">
        <f t="shared" si="772"/>
        <v>1</v>
      </c>
      <c r="BY12314" s="4">
        <f t="shared" si="773"/>
        <v>1</v>
      </c>
    </row>
    <row r="12315" spans="1:77">
      <c r="A12315" s="10">
        <v>12310</v>
      </c>
      <c r="BT12315" s="10">
        <v>12310</v>
      </c>
      <c r="BU12315" s="4">
        <f t="shared" si="770"/>
        <v>0</v>
      </c>
      <c r="BV12315" s="4">
        <f t="shared" si="771"/>
        <v>0</v>
      </c>
      <c r="BW12315" s="10"/>
      <c r="BX12315" s="4">
        <f t="shared" si="772"/>
        <v>1</v>
      </c>
      <c r="BY12315" s="4">
        <f t="shared" si="773"/>
        <v>1</v>
      </c>
    </row>
    <row r="12316" spans="1:77">
      <c r="A12316" s="10">
        <v>12311</v>
      </c>
      <c r="BT12316" s="10">
        <v>12311</v>
      </c>
      <c r="BU12316" s="4">
        <f t="shared" si="770"/>
        <v>0</v>
      </c>
      <c r="BV12316" s="4">
        <f t="shared" si="771"/>
        <v>0</v>
      </c>
      <c r="BW12316" s="10"/>
      <c r="BX12316" s="4">
        <f t="shared" si="772"/>
        <v>1</v>
      </c>
      <c r="BY12316" s="4">
        <f t="shared" si="773"/>
        <v>1</v>
      </c>
    </row>
    <row r="12317" spans="1:77">
      <c r="A12317" s="10">
        <v>12312</v>
      </c>
      <c r="BT12317" s="10">
        <v>12312</v>
      </c>
      <c r="BU12317" s="4">
        <f t="shared" si="770"/>
        <v>0</v>
      </c>
      <c r="BV12317" s="4">
        <f t="shared" si="771"/>
        <v>0</v>
      </c>
      <c r="BW12317" s="10"/>
      <c r="BX12317" s="4">
        <f t="shared" si="772"/>
        <v>1</v>
      </c>
      <c r="BY12317" s="4">
        <f t="shared" si="773"/>
        <v>1</v>
      </c>
    </row>
    <row r="12318" spans="1:77">
      <c r="A12318" s="10">
        <v>12313</v>
      </c>
      <c r="BT12318" s="10">
        <v>12313</v>
      </c>
      <c r="BU12318" s="4">
        <f t="shared" si="770"/>
        <v>0</v>
      </c>
      <c r="BV12318" s="4">
        <f t="shared" si="771"/>
        <v>0</v>
      </c>
      <c r="BW12318" s="10"/>
      <c r="BX12318" s="4">
        <f t="shared" si="772"/>
        <v>1</v>
      </c>
      <c r="BY12318" s="4">
        <f t="shared" si="773"/>
        <v>1</v>
      </c>
    </row>
    <row r="12319" spans="1:77">
      <c r="A12319" s="10">
        <v>12314</v>
      </c>
      <c r="BT12319" s="10">
        <v>12314</v>
      </c>
      <c r="BU12319" s="4">
        <f t="shared" si="770"/>
        <v>0</v>
      </c>
      <c r="BV12319" s="4">
        <f t="shared" si="771"/>
        <v>0</v>
      </c>
      <c r="BW12319" s="10"/>
      <c r="BX12319" s="4">
        <f t="shared" si="772"/>
        <v>1</v>
      </c>
      <c r="BY12319" s="4">
        <f t="shared" si="773"/>
        <v>1</v>
      </c>
    </row>
    <row r="12320" spans="1:77">
      <c r="A12320" s="10">
        <v>12315</v>
      </c>
      <c r="BT12320" s="10">
        <v>12315</v>
      </c>
      <c r="BU12320" s="4">
        <f t="shared" si="770"/>
        <v>0</v>
      </c>
      <c r="BV12320" s="4">
        <f t="shared" si="771"/>
        <v>0</v>
      </c>
      <c r="BW12320" s="10"/>
      <c r="BX12320" s="4">
        <f t="shared" si="772"/>
        <v>1</v>
      </c>
      <c r="BY12320" s="4">
        <f t="shared" si="773"/>
        <v>1</v>
      </c>
    </row>
    <row r="12321" spans="1:77">
      <c r="A12321" s="10">
        <v>12316</v>
      </c>
      <c r="BT12321" s="10">
        <v>12316</v>
      </c>
      <c r="BU12321" s="4">
        <f t="shared" si="770"/>
        <v>0</v>
      </c>
      <c r="BV12321" s="4">
        <f t="shared" si="771"/>
        <v>0</v>
      </c>
      <c r="BW12321" s="10"/>
      <c r="BX12321" s="4">
        <f t="shared" si="772"/>
        <v>1</v>
      </c>
      <c r="BY12321" s="4">
        <f t="shared" si="773"/>
        <v>1</v>
      </c>
    </row>
    <row r="12322" spans="1:77">
      <c r="A12322" s="10">
        <v>12317</v>
      </c>
      <c r="BT12322" s="10">
        <v>12317</v>
      </c>
      <c r="BU12322" s="4">
        <f t="shared" si="770"/>
        <v>0</v>
      </c>
      <c r="BV12322" s="4">
        <f t="shared" si="771"/>
        <v>0</v>
      </c>
      <c r="BW12322" s="10"/>
      <c r="BX12322" s="4">
        <f t="shared" si="772"/>
        <v>1</v>
      </c>
      <c r="BY12322" s="4">
        <f t="shared" si="773"/>
        <v>1</v>
      </c>
    </row>
    <row r="12323" spans="1:77">
      <c r="A12323" s="10">
        <v>12318</v>
      </c>
      <c r="BT12323" s="10">
        <v>12318</v>
      </c>
      <c r="BU12323" s="4">
        <f t="shared" si="770"/>
        <v>0</v>
      </c>
      <c r="BV12323" s="4">
        <f t="shared" si="771"/>
        <v>0</v>
      </c>
      <c r="BW12323" s="10"/>
      <c r="BX12323" s="4">
        <f t="shared" si="772"/>
        <v>1</v>
      </c>
      <c r="BY12323" s="4">
        <f t="shared" si="773"/>
        <v>1</v>
      </c>
    </row>
    <row r="12324" spans="1:77">
      <c r="A12324" s="10">
        <v>12319</v>
      </c>
      <c r="BT12324" s="10">
        <v>12319</v>
      </c>
      <c r="BU12324" s="4">
        <f t="shared" si="770"/>
        <v>0</v>
      </c>
      <c r="BV12324" s="4">
        <f t="shared" si="771"/>
        <v>0</v>
      </c>
      <c r="BW12324" s="10"/>
      <c r="BX12324" s="4">
        <f t="shared" si="772"/>
        <v>1</v>
      </c>
      <c r="BY12324" s="4">
        <f t="shared" si="773"/>
        <v>1</v>
      </c>
    </row>
    <row r="12325" spans="1:77">
      <c r="A12325" s="10">
        <v>12320</v>
      </c>
      <c r="BT12325" s="10">
        <v>12320</v>
      </c>
      <c r="BU12325" s="4">
        <f t="shared" si="770"/>
        <v>0</v>
      </c>
      <c r="BV12325" s="4">
        <f t="shared" si="771"/>
        <v>0</v>
      </c>
      <c r="BW12325" s="10"/>
      <c r="BX12325" s="4">
        <f t="shared" si="772"/>
        <v>1</v>
      </c>
      <c r="BY12325" s="4">
        <f t="shared" si="773"/>
        <v>1</v>
      </c>
    </row>
    <row r="12326" spans="1:77">
      <c r="A12326" s="10">
        <v>12321</v>
      </c>
      <c r="BT12326" s="10">
        <v>12321</v>
      </c>
      <c r="BU12326" s="4">
        <f t="shared" si="770"/>
        <v>0</v>
      </c>
      <c r="BV12326" s="4">
        <f t="shared" si="771"/>
        <v>0</v>
      </c>
      <c r="BW12326" s="10"/>
      <c r="BX12326" s="4">
        <f t="shared" si="772"/>
        <v>1</v>
      </c>
      <c r="BY12326" s="4">
        <f t="shared" si="773"/>
        <v>1</v>
      </c>
    </row>
    <row r="12327" spans="1:77">
      <c r="A12327" s="10">
        <v>12322</v>
      </c>
      <c r="BT12327" s="10">
        <v>12322</v>
      </c>
      <c r="BU12327" s="4">
        <f t="shared" si="770"/>
        <v>0</v>
      </c>
      <c r="BV12327" s="4">
        <f t="shared" si="771"/>
        <v>0</v>
      </c>
      <c r="BW12327" s="10"/>
      <c r="BX12327" s="4">
        <f t="shared" si="772"/>
        <v>1</v>
      </c>
      <c r="BY12327" s="4">
        <f t="shared" si="773"/>
        <v>1</v>
      </c>
    </row>
    <row r="12328" spans="1:77">
      <c r="A12328" s="10">
        <v>12323</v>
      </c>
      <c r="BT12328" s="10">
        <v>12323</v>
      </c>
      <c r="BU12328" s="4">
        <f t="shared" si="770"/>
        <v>0</v>
      </c>
      <c r="BV12328" s="4">
        <f t="shared" si="771"/>
        <v>0</v>
      </c>
      <c r="BW12328" s="10"/>
      <c r="BX12328" s="4">
        <f t="shared" si="772"/>
        <v>1</v>
      </c>
      <c r="BY12328" s="4">
        <f t="shared" si="773"/>
        <v>1</v>
      </c>
    </row>
    <row r="12329" spans="1:77">
      <c r="A12329" s="10">
        <v>12324</v>
      </c>
      <c r="BT12329" s="10">
        <v>12324</v>
      </c>
      <c r="BU12329" s="4">
        <f t="shared" si="770"/>
        <v>0</v>
      </c>
      <c r="BV12329" s="4">
        <f t="shared" si="771"/>
        <v>0</v>
      </c>
      <c r="BW12329" s="10"/>
      <c r="BX12329" s="4">
        <f t="shared" si="772"/>
        <v>1</v>
      </c>
      <c r="BY12329" s="4">
        <f t="shared" si="773"/>
        <v>1</v>
      </c>
    </row>
    <row r="12330" spans="1:77">
      <c r="A12330" s="10">
        <v>12325</v>
      </c>
      <c r="BT12330" s="10">
        <v>12325</v>
      </c>
      <c r="BU12330" s="4">
        <f t="shared" si="770"/>
        <v>0</v>
      </c>
      <c r="BV12330" s="4">
        <f t="shared" si="771"/>
        <v>0</v>
      </c>
      <c r="BW12330" s="10"/>
      <c r="BX12330" s="4">
        <f t="shared" si="772"/>
        <v>1</v>
      </c>
      <c r="BY12330" s="4">
        <f t="shared" si="773"/>
        <v>1</v>
      </c>
    </row>
    <row r="12331" spans="1:77">
      <c r="A12331" s="10">
        <v>12326</v>
      </c>
      <c r="BT12331" s="10">
        <v>12326</v>
      </c>
      <c r="BU12331" s="4">
        <f t="shared" si="770"/>
        <v>0</v>
      </c>
      <c r="BV12331" s="4">
        <f t="shared" si="771"/>
        <v>0</v>
      </c>
      <c r="BW12331" s="10"/>
      <c r="BX12331" s="4">
        <f t="shared" si="772"/>
        <v>1</v>
      </c>
      <c r="BY12331" s="4">
        <f t="shared" si="773"/>
        <v>1</v>
      </c>
    </row>
    <row r="12332" spans="1:77">
      <c r="A12332" s="10">
        <v>12327</v>
      </c>
      <c r="BT12332" s="10">
        <v>12327</v>
      </c>
      <c r="BU12332" s="4">
        <f t="shared" si="770"/>
        <v>0</v>
      </c>
      <c r="BV12332" s="4">
        <f t="shared" si="771"/>
        <v>0</v>
      </c>
      <c r="BW12332" s="10"/>
      <c r="BX12332" s="4">
        <f t="shared" si="772"/>
        <v>1</v>
      </c>
      <c r="BY12332" s="4">
        <f t="shared" si="773"/>
        <v>1</v>
      </c>
    </row>
    <row r="12333" spans="1:77">
      <c r="A12333" s="10">
        <v>12328</v>
      </c>
      <c r="BT12333" s="10">
        <v>12328</v>
      </c>
      <c r="BU12333" s="4">
        <f t="shared" si="770"/>
        <v>0</v>
      </c>
      <c r="BV12333" s="4">
        <f t="shared" si="771"/>
        <v>0</v>
      </c>
      <c r="BW12333" s="10"/>
      <c r="BX12333" s="4">
        <f t="shared" si="772"/>
        <v>1</v>
      </c>
      <c r="BY12333" s="4">
        <f t="shared" si="773"/>
        <v>1</v>
      </c>
    </row>
    <row r="12334" spans="1:77">
      <c r="A12334" s="10">
        <v>12329</v>
      </c>
      <c r="BT12334" s="10">
        <v>12329</v>
      </c>
      <c r="BU12334" s="4">
        <f t="shared" si="770"/>
        <v>0</v>
      </c>
      <c r="BV12334" s="4">
        <f t="shared" si="771"/>
        <v>0</v>
      </c>
      <c r="BW12334" s="10"/>
      <c r="BX12334" s="4">
        <f t="shared" si="772"/>
        <v>1</v>
      </c>
      <c r="BY12334" s="4">
        <f t="shared" si="773"/>
        <v>1</v>
      </c>
    </row>
    <row r="12335" spans="1:77">
      <c r="A12335" s="10">
        <v>12330</v>
      </c>
      <c r="BT12335" s="10">
        <v>12330</v>
      </c>
      <c r="BU12335" s="4">
        <f t="shared" si="770"/>
        <v>0</v>
      </c>
      <c r="BV12335" s="4">
        <f t="shared" si="771"/>
        <v>0</v>
      </c>
      <c r="BW12335" s="10"/>
      <c r="BX12335" s="4">
        <f t="shared" si="772"/>
        <v>1</v>
      </c>
      <c r="BY12335" s="4">
        <f t="shared" si="773"/>
        <v>1</v>
      </c>
    </row>
    <row r="12336" spans="1:77">
      <c r="A12336" s="10">
        <v>12331</v>
      </c>
      <c r="BT12336" s="10">
        <v>12331</v>
      </c>
      <c r="BU12336" s="4">
        <f t="shared" si="770"/>
        <v>0</v>
      </c>
      <c r="BV12336" s="4">
        <f t="shared" si="771"/>
        <v>0</v>
      </c>
      <c r="BW12336" s="10"/>
      <c r="BX12336" s="4">
        <f t="shared" si="772"/>
        <v>1</v>
      </c>
      <c r="BY12336" s="4">
        <f t="shared" si="773"/>
        <v>1</v>
      </c>
    </row>
    <row r="12337" spans="1:77">
      <c r="A12337" s="10">
        <v>12332</v>
      </c>
      <c r="BT12337" s="10">
        <v>12332</v>
      </c>
      <c r="BU12337" s="4">
        <f t="shared" si="770"/>
        <v>0</v>
      </c>
      <c r="BV12337" s="4">
        <f t="shared" si="771"/>
        <v>0</v>
      </c>
      <c r="BW12337" s="10"/>
      <c r="BX12337" s="4">
        <f t="shared" si="772"/>
        <v>1</v>
      </c>
      <c r="BY12337" s="4">
        <f t="shared" si="773"/>
        <v>1</v>
      </c>
    </row>
    <row r="12338" spans="1:77">
      <c r="A12338" s="10">
        <v>12333</v>
      </c>
      <c r="BT12338" s="10">
        <v>12333</v>
      </c>
      <c r="BU12338" s="4">
        <f t="shared" si="770"/>
        <v>0</v>
      </c>
      <c r="BV12338" s="4">
        <f t="shared" si="771"/>
        <v>0</v>
      </c>
      <c r="BW12338" s="10"/>
      <c r="BX12338" s="4">
        <f t="shared" si="772"/>
        <v>1</v>
      </c>
      <c r="BY12338" s="4">
        <f t="shared" si="773"/>
        <v>1</v>
      </c>
    </row>
    <row r="12339" spans="1:77">
      <c r="A12339" s="10">
        <v>12334</v>
      </c>
      <c r="BT12339" s="10">
        <v>12334</v>
      </c>
      <c r="BU12339" s="4">
        <f t="shared" si="770"/>
        <v>0</v>
      </c>
      <c r="BV12339" s="4">
        <f t="shared" si="771"/>
        <v>0</v>
      </c>
      <c r="BW12339" s="10"/>
      <c r="BX12339" s="4">
        <f t="shared" si="772"/>
        <v>1</v>
      </c>
      <c r="BY12339" s="4">
        <f t="shared" si="773"/>
        <v>1</v>
      </c>
    </row>
    <row r="12340" spans="1:77">
      <c r="A12340" s="10">
        <v>12335</v>
      </c>
      <c r="BT12340" s="10">
        <v>12335</v>
      </c>
      <c r="BU12340" s="4">
        <f t="shared" si="770"/>
        <v>0</v>
      </c>
      <c r="BV12340" s="4">
        <f t="shared" si="771"/>
        <v>0</v>
      </c>
      <c r="BW12340" s="10"/>
      <c r="BX12340" s="4">
        <f t="shared" si="772"/>
        <v>1</v>
      </c>
      <c r="BY12340" s="4">
        <f t="shared" si="773"/>
        <v>1</v>
      </c>
    </row>
    <row r="12341" spans="1:77">
      <c r="A12341" s="10">
        <v>12336</v>
      </c>
      <c r="BT12341" s="10">
        <v>12336</v>
      </c>
      <c r="BU12341" s="4">
        <f t="shared" si="770"/>
        <v>0</v>
      </c>
      <c r="BV12341" s="4">
        <f t="shared" si="771"/>
        <v>0</v>
      </c>
      <c r="BW12341" s="10"/>
      <c r="BX12341" s="4">
        <f t="shared" si="772"/>
        <v>1</v>
      </c>
      <c r="BY12341" s="4">
        <f t="shared" si="773"/>
        <v>1</v>
      </c>
    </row>
    <row r="12342" spans="1:77">
      <c r="A12342" s="10">
        <v>12337</v>
      </c>
      <c r="BT12342" s="10">
        <v>12337</v>
      </c>
      <c r="BU12342" s="4">
        <f t="shared" si="770"/>
        <v>0</v>
      </c>
      <c r="BV12342" s="4">
        <f t="shared" si="771"/>
        <v>0</v>
      </c>
      <c r="BW12342" s="10"/>
      <c r="BX12342" s="4">
        <f t="shared" si="772"/>
        <v>1</v>
      </c>
      <c r="BY12342" s="4">
        <f t="shared" si="773"/>
        <v>1</v>
      </c>
    </row>
    <row r="12343" spans="1:77">
      <c r="A12343" s="10">
        <v>12338</v>
      </c>
      <c r="BT12343" s="10">
        <v>12338</v>
      </c>
      <c r="BU12343" s="4">
        <f t="shared" si="770"/>
        <v>0</v>
      </c>
      <c r="BV12343" s="4">
        <f t="shared" si="771"/>
        <v>0</v>
      </c>
      <c r="BW12343" s="10"/>
      <c r="BX12343" s="4">
        <f t="shared" si="772"/>
        <v>1</v>
      </c>
      <c r="BY12343" s="4">
        <f t="shared" si="773"/>
        <v>1</v>
      </c>
    </row>
    <row r="12344" spans="1:77">
      <c r="A12344" s="10">
        <v>12339</v>
      </c>
      <c r="BT12344" s="10">
        <v>12339</v>
      </c>
      <c r="BU12344" s="4">
        <f t="shared" si="770"/>
        <v>0</v>
      </c>
      <c r="BV12344" s="4">
        <f t="shared" si="771"/>
        <v>0</v>
      </c>
      <c r="BW12344" s="10"/>
      <c r="BX12344" s="4">
        <f t="shared" si="772"/>
        <v>1</v>
      </c>
      <c r="BY12344" s="4">
        <f t="shared" si="773"/>
        <v>1</v>
      </c>
    </row>
    <row r="12345" spans="1:77">
      <c r="A12345" s="10">
        <v>12340</v>
      </c>
      <c r="BT12345" s="10">
        <v>12340</v>
      </c>
      <c r="BU12345" s="4">
        <f t="shared" si="770"/>
        <v>0</v>
      </c>
      <c r="BV12345" s="4">
        <f t="shared" si="771"/>
        <v>0</v>
      </c>
      <c r="BW12345" s="10"/>
      <c r="BX12345" s="4">
        <f t="shared" si="772"/>
        <v>1</v>
      </c>
      <c r="BY12345" s="4">
        <f t="shared" si="773"/>
        <v>1</v>
      </c>
    </row>
    <row r="12346" spans="1:77">
      <c r="A12346" s="10">
        <v>12341</v>
      </c>
      <c r="BT12346" s="10">
        <v>12341</v>
      </c>
      <c r="BU12346" s="4">
        <f t="shared" si="770"/>
        <v>0</v>
      </c>
      <c r="BV12346" s="4">
        <f t="shared" si="771"/>
        <v>0</v>
      </c>
      <c r="BW12346" s="10"/>
      <c r="BX12346" s="4">
        <f t="shared" si="772"/>
        <v>1</v>
      </c>
      <c r="BY12346" s="4">
        <f t="shared" si="773"/>
        <v>1</v>
      </c>
    </row>
    <row r="12347" spans="1:77">
      <c r="A12347" s="10">
        <v>12342</v>
      </c>
      <c r="BT12347" s="10">
        <v>12342</v>
      </c>
      <c r="BU12347" s="4">
        <f t="shared" si="770"/>
        <v>0</v>
      </c>
      <c r="BV12347" s="4">
        <f t="shared" si="771"/>
        <v>0</v>
      </c>
      <c r="BW12347" s="10"/>
      <c r="BX12347" s="4">
        <f t="shared" si="772"/>
        <v>1</v>
      </c>
      <c r="BY12347" s="4">
        <f t="shared" si="773"/>
        <v>1</v>
      </c>
    </row>
    <row r="12348" spans="1:77">
      <c r="A12348" s="10">
        <v>12343</v>
      </c>
      <c r="BT12348" s="10">
        <v>12343</v>
      </c>
      <c r="BU12348" s="4">
        <f t="shared" si="770"/>
        <v>0</v>
      </c>
      <c r="BV12348" s="4">
        <f t="shared" si="771"/>
        <v>0</v>
      </c>
      <c r="BW12348" s="10"/>
      <c r="BX12348" s="4">
        <f t="shared" si="772"/>
        <v>1</v>
      </c>
      <c r="BY12348" s="4">
        <f t="shared" si="773"/>
        <v>1</v>
      </c>
    </row>
    <row r="12349" spans="1:77">
      <c r="A12349" s="10">
        <v>12344</v>
      </c>
      <c r="BT12349" s="10">
        <v>12344</v>
      </c>
      <c r="BU12349" s="4">
        <f t="shared" si="770"/>
        <v>0</v>
      </c>
      <c r="BV12349" s="4">
        <f t="shared" si="771"/>
        <v>0</v>
      </c>
      <c r="BW12349" s="10"/>
      <c r="BX12349" s="4">
        <f t="shared" si="772"/>
        <v>1</v>
      </c>
      <c r="BY12349" s="4">
        <f t="shared" si="773"/>
        <v>1</v>
      </c>
    </row>
    <row r="12350" spans="1:77">
      <c r="A12350" s="10">
        <v>12345</v>
      </c>
      <c r="BT12350" s="10">
        <v>12345</v>
      </c>
      <c r="BU12350" s="4">
        <f t="shared" si="770"/>
        <v>0</v>
      </c>
      <c r="BV12350" s="4">
        <f t="shared" si="771"/>
        <v>0</v>
      </c>
      <c r="BW12350" s="10"/>
      <c r="BX12350" s="4">
        <f t="shared" si="772"/>
        <v>1</v>
      </c>
      <c r="BY12350" s="4">
        <f t="shared" si="773"/>
        <v>1</v>
      </c>
    </row>
    <row r="12351" spans="1:77">
      <c r="A12351" s="10">
        <v>12346</v>
      </c>
      <c r="BT12351" s="10">
        <v>12346</v>
      </c>
      <c r="BU12351" s="4">
        <f t="shared" si="770"/>
        <v>0</v>
      </c>
      <c r="BV12351" s="4">
        <f t="shared" si="771"/>
        <v>0</v>
      </c>
      <c r="BW12351" s="10"/>
      <c r="BX12351" s="4">
        <f t="shared" si="772"/>
        <v>1</v>
      </c>
      <c r="BY12351" s="4">
        <f t="shared" si="773"/>
        <v>1</v>
      </c>
    </row>
    <row r="12352" spans="1:77">
      <c r="A12352" s="10">
        <v>12347</v>
      </c>
      <c r="BT12352" s="10">
        <v>12347</v>
      </c>
      <c r="BU12352" s="4">
        <f t="shared" si="770"/>
        <v>0</v>
      </c>
      <c r="BV12352" s="4">
        <f t="shared" si="771"/>
        <v>0</v>
      </c>
      <c r="BW12352" s="10"/>
      <c r="BX12352" s="4">
        <f t="shared" si="772"/>
        <v>1</v>
      </c>
      <c r="BY12352" s="4">
        <f t="shared" si="773"/>
        <v>1</v>
      </c>
    </row>
    <row r="12353" spans="1:77">
      <c r="A12353" s="10">
        <v>12348</v>
      </c>
      <c r="BT12353" s="10">
        <v>12348</v>
      </c>
      <c r="BU12353" s="4">
        <f t="shared" si="770"/>
        <v>0</v>
      </c>
      <c r="BV12353" s="4">
        <f t="shared" si="771"/>
        <v>0</v>
      </c>
      <c r="BW12353" s="10"/>
      <c r="BX12353" s="4">
        <f t="shared" si="772"/>
        <v>1</v>
      </c>
      <c r="BY12353" s="4">
        <f t="shared" si="773"/>
        <v>1</v>
      </c>
    </row>
    <row r="12354" spans="1:77">
      <c r="A12354" s="10">
        <v>12349</v>
      </c>
      <c r="BT12354" s="10">
        <v>12349</v>
      </c>
      <c r="BU12354" s="4">
        <f t="shared" si="770"/>
        <v>0</v>
      </c>
      <c r="BV12354" s="4">
        <f t="shared" si="771"/>
        <v>0</v>
      </c>
      <c r="BW12354" s="10"/>
      <c r="BX12354" s="4">
        <f t="shared" si="772"/>
        <v>1</v>
      </c>
      <c r="BY12354" s="4">
        <f t="shared" si="773"/>
        <v>1</v>
      </c>
    </row>
    <row r="12355" spans="1:77">
      <c r="A12355" s="10">
        <v>12350</v>
      </c>
      <c r="BT12355" s="10">
        <v>12350</v>
      </c>
      <c r="BU12355" s="4">
        <f t="shared" si="770"/>
        <v>0</v>
      </c>
      <c r="BV12355" s="4">
        <f t="shared" si="771"/>
        <v>0</v>
      </c>
      <c r="BW12355" s="10"/>
      <c r="BX12355" s="4">
        <f t="shared" si="772"/>
        <v>1</v>
      </c>
      <c r="BY12355" s="4">
        <f t="shared" si="773"/>
        <v>1</v>
      </c>
    </row>
    <row r="12356" spans="1:77">
      <c r="A12356" s="10">
        <v>12351</v>
      </c>
      <c r="BT12356" s="10">
        <v>12351</v>
      </c>
      <c r="BU12356" s="4">
        <f t="shared" si="770"/>
        <v>0</v>
      </c>
      <c r="BV12356" s="4">
        <f t="shared" si="771"/>
        <v>0</v>
      </c>
      <c r="BW12356" s="10"/>
      <c r="BX12356" s="4">
        <f t="shared" si="772"/>
        <v>1</v>
      </c>
      <c r="BY12356" s="4">
        <f t="shared" si="773"/>
        <v>1</v>
      </c>
    </row>
    <row r="12357" spans="1:77">
      <c r="A12357" s="10">
        <v>12352</v>
      </c>
      <c r="BT12357" s="10">
        <v>12352</v>
      </c>
      <c r="BU12357" s="4">
        <f t="shared" si="770"/>
        <v>0</v>
      </c>
      <c r="BV12357" s="4">
        <f t="shared" si="771"/>
        <v>0</v>
      </c>
      <c r="BW12357" s="10"/>
      <c r="BX12357" s="4">
        <f t="shared" si="772"/>
        <v>1</v>
      </c>
      <c r="BY12357" s="4">
        <f t="shared" si="773"/>
        <v>1</v>
      </c>
    </row>
    <row r="12358" spans="1:77">
      <c r="A12358" s="10">
        <v>12353</v>
      </c>
      <c r="BT12358" s="10">
        <v>12353</v>
      </c>
      <c r="BU12358" s="4">
        <f t="shared" si="770"/>
        <v>0</v>
      </c>
      <c r="BV12358" s="4">
        <f t="shared" si="771"/>
        <v>0</v>
      </c>
      <c r="BW12358" s="10"/>
      <c r="BX12358" s="4">
        <f t="shared" si="772"/>
        <v>1</v>
      </c>
      <c r="BY12358" s="4">
        <f t="shared" si="773"/>
        <v>1</v>
      </c>
    </row>
    <row r="12359" spans="1:77">
      <c r="A12359" s="10">
        <v>12354</v>
      </c>
      <c r="BT12359" s="10">
        <v>12354</v>
      </c>
      <c r="BU12359" s="4">
        <f t="shared" ref="BU12359:BU12422" si="774">BP12359*$BV$1-BQ12359</f>
        <v>0</v>
      </c>
      <c r="BV12359" s="4">
        <f t="shared" ref="BV12359:BV12422" si="775">BR12359*$BV$1-BS12359</f>
        <v>0</v>
      </c>
      <c r="BW12359" s="10"/>
      <c r="BX12359" s="4">
        <f t="shared" si="772"/>
        <v>1</v>
      </c>
      <c r="BY12359" s="4">
        <f t="shared" si="773"/>
        <v>1</v>
      </c>
    </row>
    <row r="12360" spans="1:77">
      <c r="A12360" s="10">
        <v>12355</v>
      </c>
      <c r="BT12360" s="10">
        <v>12355</v>
      </c>
      <c r="BU12360" s="4">
        <f t="shared" si="774"/>
        <v>0</v>
      </c>
      <c r="BV12360" s="4">
        <f t="shared" si="775"/>
        <v>0</v>
      </c>
      <c r="BW12360" s="10"/>
      <c r="BX12360" s="4">
        <f t="shared" si="772"/>
        <v>1</v>
      </c>
      <c r="BY12360" s="4">
        <f t="shared" si="773"/>
        <v>1</v>
      </c>
    </row>
    <row r="12361" spans="1:77">
      <c r="A12361" s="10">
        <v>12356</v>
      </c>
      <c r="BT12361" s="10">
        <v>12356</v>
      </c>
      <c r="BU12361" s="4">
        <f t="shared" si="774"/>
        <v>0</v>
      </c>
      <c r="BV12361" s="4">
        <f t="shared" si="775"/>
        <v>0</v>
      </c>
      <c r="BW12361" s="10"/>
      <c r="BX12361" s="4">
        <f t="shared" si="772"/>
        <v>1</v>
      </c>
      <c r="BY12361" s="4">
        <f t="shared" si="773"/>
        <v>1</v>
      </c>
    </row>
    <row r="12362" spans="1:77">
      <c r="A12362" s="10">
        <v>12357</v>
      </c>
      <c r="BT12362" s="10">
        <v>12357</v>
      </c>
      <c r="BU12362" s="4">
        <f t="shared" si="774"/>
        <v>0</v>
      </c>
      <c r="BV12362" s="4">
        <f t="shared" si="775"/>
        <v>0</v>
      </c>
      <c r="BW12362" s="10"/>
      <c r="BX12362" s="4">
        <f t="shared" si="772"/>
        <v>1</v>
      </c>
      <c r="BY12362" s="4">
        <f t="shared" si="773"/>
        <v>1</v>
      </c>
    </row>
    <row r="12363" spans="1:77">
      <c r="A12363" s="10">
        <v>12358</v>
      </c>
      <c r="BT12363" s="10">
        <v>12358</v>
      </c>
      <c r="BU12363" s="4">
        <f t="shared" si="774"/>
        <v>0</v>
      </c>
      <c r="BV12363" s="4">
        <f t="shared" si="775"/>
        <v>0</v>
      </c>
      <c r="BW12363" s="10"/>
      <c r="BX12363" s="4">
        <f t="shared" si="772"/>
        <v>1</v>
      </c>
      <c r="BY12363" s="4">
        <f t="shared" si="773"/>
        <v>1</v>
      </c>
    </row>
    <row r="12364" spans="1:77">
      <c r="A12364" s="10">
        <v>12359</v>
      </c>
      <c r="BT12364" s="10">
        <v>12359</v>
      </c>
      <c r="BU12364" s="4">
        <f t="shared" si="774"/>
        <v>0</v>
      </c>
      <c r="BV12364" s="4">
        <f t="shared" si="775"/>
        <v>0</v>
      </c>
      <c r="BW12364" s="10"/>
      <c r="BX12364" s="4">
        <f t="shared" si="772"/>
        <v>1</v>
      </c>
      <c r="BY12364" s="4">
        <f t="shared" si="773"/>
        <v>1</v>
      </c>
    </row>
    <row r="12365" spans="1:77">
      <c r="A12365" s="10">
        <v>12360</v>
      </c>
      <c r="BT12365" s="10">
        <v>12360</v>
      </c>
      <c r="BU12365" s="4">
        <f t="shared" si="774"/>
        <v>0</v>
      </c>
      <c r="BV12365" s="4">
        <f t="shared" si="775"/>
        <v>0</v>
      </c>
      <c r="BW12365" s="10"/>
      <c r="BX12365" s="4">
        <f t="shared" si="772"/>
        <v>1</v>
      </c>
      <c r="BY12365" s="4">
        <f t="shared" si="773"/>
        <v>1</v>
      </c>
    </row>
    <row r="12366" spans="1:77">
      <c r="A12366" s="10">
        <v>12361</v>
      </c>
      <c r="BT12366" s="10">
        <v>12361</v>
      </c>
      <c r="BU12366" s="4">
        <f t="shared" si="774"/>
        <v>0</v>
      </c>
      <c r="BV12366" s="4">
        <f t="shared" si="775"/>
        <v>0</v>
      </c>
      <c r="BW12366" s="10"/>
      <c r="BX12366" s="4">
        <f t="shared" si="772"/>
        <v>1</v>
      </c>
      <c r="BY12366" s="4">
        <f t="shared" si="773"/>
        <v>1</v>
      </c>
    </row>
    <row r="12367" spans="1:77">
      <c r="A12367" s="10">
        <v>12362</v>
      </c>
      <c r="BT12367" s="10">
        <v>12362</v>
      </c>
      <c r="BU12367" s="4">
        <f t="shared" si="774"/>
        <v>0</v>
      </c>
      <c r="BV12367" s="4">
        <f t="shared" si="775"/>
        <v>0</v>
      </c>
      <c r="BW12367" s="10"/>
      <c r="BX12367" s="4">
        <f t="shared" si="772"/>
        <v>1</v>
      </c>
      <c r="BY12367" s="4">
        <f t="shared" si="773"/>
        <v>1</v>
      </c>
    </row>
    <row r="12368" spans="1:77">
      <c r="A12368" s="10">
        <v>12363</v>
      </c>
      <c r="BT12368" s="10">
        <v>12363</v>
      </c>
      <c r="BU12368" s="4">
        <f t="shared" si="774"/>
        <v>0</v>
      </c>
      <c r="BV12368" s="4">
        <f t="shared" si="775"/>
        <v>0</v>
      </c>
      <c r="BW12368" s="10"/>
      <c r="BX12368" s="4">
        <f t="shared" si="772"/>
        <v>1</v>
      </c>
      <c r="BY12368" s="4">
        <f t="shared" si="773"/>
        <v>1</v>
      </c>
    </row>
    <row r="12369" spans="1:77">
      <c r="A12369" s="10">
        <v>12364</v>
      </c>
      <c r="BT12369" s="10">
        <v>12364</v>
      </c>
      <c r="BU12369" s="4">
        <f t="shared" si="774"/>
        <v>0</v>
      </c>
      <c r="BV12369" s="4">
        <f t="shared" si="775"/>
        <v>0</v>
      </c>
      <c r="BW12369" s="10"/>
      <c r="BX12369" s="4">
        <f t="shared" si="772"/>
        <v>1</v>
      </c>
      <c r="BY12369" s="4">
        <f t="shared" si="773"/>
        <v>1</v>
      </c>
    </row>
    <row r="12370" spans="1:77">
      <c r="A12370" s="10">
        <v>12365</v>
      </c>
      <c r="BT12370" s="10">
        <v>12365</v>
      </c>
      <c r="BU12370" s="4">
        <f t="shared" si="774"/>
        <v>0</v>
      </c>
      <c r="BV12370" s="4">
        <f t="shared" si="775"/>
        <v>0</v>
      </c>
      <c r="BW12370" s="10"/>
      <c r="BX12370" s="4">
        <f t="shared" si="772"/>
        <v>1</v>
      </c>
      <c r="BY12370" s="4">
        <f t="shared" si="773"/>
        <v>1</v>
      </c>
    </row>
    <row r="12371" spans="1:77">
      <c r="A12371" s="10">
        <v>12366</v>
      </c>
      <c r="BT12371" s="10">
        <v>12366</v>
      </c>
      <c r="BU12371" s="4">
        <f t="shared" si="774"/>
        <v>0</v>
      </c>
      <c r="BV12371" s="4">
        <f t="shared" si="775"/>
        <v>0</v>
      </c>
      <c r="BW12371" s="10"/>
      <c r="BX12371" s="4">
        <f t="shared" si="772"/>
        <v>1</v>
      </c>
      <c r="BY12371" s="4">
        <f t="shared" si="773"/>
        <v>1</v>
      </c>
    </row>
    <row r="12372" spans="1:77">
      <c r="A12372" s="10">
        <v>12367</v>
      </c>
      <c r="BT12372" s="10">
        <v>12367</v>
      </c>
      <c r="BU12372" s="4">
        <f t="shared" si="774"/>
        <v>0</v>
      </c>
      <c r="BV12372" s="4">
        <f t="shared" si="775"/>
        <v>0</v>
      </c>
      <c r="BW12372" s="10"/>
      <c r="BX12372" s="4">
        <f t="shared" si="772"/>
        <v>1</v>
      </c>
      <c r="BY12372" s="4">
        <f t="shared" si="773"/>
        <v>1</v>
      </c>
    </row>
    <row r="12373" spans="1:77">
      <c r="A12373" s="10">
        <v>12368</v>
      </c>
      <c r="BT12373" s="10">
        <v>12368</v>
      </c>
      <c r="BU12373" s="4">
        <f t="shared" si="774"/>
        <v>0</v>
      </c>
      <c r="BV12373" s="4">
        <f t="shared" si="775"/>
        <v>0</v>
      </c>
      <c r="BW12373" s="10"/>
      <c r="BX12373" s="4">
        <f t="shared" si="772"/>
        <v>1</v>
      </c>
      <c r="BY12373" s="4">
        <f t="shared" si="773"/>
        <v>1</v>
      </c>
    </row>
    <row r="12374" spans="1:77">
      <c r="A12374" s="10">
        <v>12369</v>
      </c>
      <c r="BT12374" s="10">
        <v>12369</v>
      </c>
      <c r="BU12374" s="4">
        <f t="shared" si="774"/>
        <v>0</v>
      </c>
      <c r="BV12374" s="4">
        <f t="shared" si="775"/>
        <v>0</v>
      </c>
      <c r="BW12374" s="10"/>
      <c r="BX12374" s="4">
        <f t="shared" ref="BX12374:BX12437" si="776">IF(BU12374=MAX($BU12374:$BV12374),1,0)</f>
        <v>1</v>
      </c>
      <c r="BY12374" s="4">
        <f t="shared" ref="BY12374:BY12437" si="777">IF(BV12374=MAX($BU12374:$BV12374),1,0)</f>
        <v>1</v>
      </c>
    </row>
    <row r="12375" spans="1:77">
      <c r="A12375" s="10">
        <v>12370</v>
      </c>
      <c r="BT12375" s="10">
        <v>12370</v>
      </c>
      <c r="BU12375" s="4">
        <f t="shared" si="774"/>
        <v>0</v>
      </c>
      <c r="BV12375" s="4">
        <f t="shared" si="775"/>
        <v>0</v>
      </c>
      <c r="BW12375" s="10"/>
      <c r="BX12375" s="4">
        <f t="shared" si="776"/>
        <v>1</v>
      </c>
      <c r="BY12375" s="4">
        <f t="shared" si="777"/>
        <v>1</v>
      </c>
    </row>
    <row r="12376" spans="1:77">
      <c r="A12376" s="10">
        <v>12371</v>
      </c>
      <c r="BT12376" s="10">
        <v>12371</v>
      </c>
      <c r="BU12376" s="4">
        <f t="shared" si="774"/>
        <v>0</v>
      </c>
      <c r="BV12376" s="4">
        <f t="shared" si="775"/>
        <v>0</v>
      </c>
      <c r="BW12376" s="10"/>
      <c r="BX12376" s="4">
        <f t="shared" si="776"/>
        <v>1</v>
      </c>
      <c r="BY12376" s="4">
        <f t="shared" si="777"/>
        <v>1</v>
      </c>
    </row>
    <row r="12377" spans="1:77">
      <c r="A12377" s="10">
        <v>12372</v>
      </c>
      <c r="BT12377" s="10">
        <v>12372</v>
      </c>
      <c r="BU12377" s="4">
        <f t="shared" si="774"/>
        <v>0</v>
      </c>
      <c r="BV12377" s="4">
        <f t="shared" si="775"/>
        <v>0</v>
      </c>
      <c r="BW12377" s="10"/>
      <c r="BX12377" s="4">
        <f t="shared" si="776"/>
        <v>1</v>
      </c>
      <c r="BY12377" s="4">
        <f t="shared" si="777"/>
        <v>1</v>
      </c>
    </row>
    <row r="12378" spans="1:77">
      <c r="A12378" s="10">
        <v>12373</v>
      </c>
      <c r="BT12378" s="10">
        <v>12373</v>
      </c>
      <c r="BU12378" s="4">
        <f t="shared" si="774"/>
        <v>0</v>
      </c>
      <c r="BV12378" s="4">
        <f t="shared" si="775"/>
        <v>0</v>
      </c>
      <c r="BW12378" s="10"/>
      <c r="BX12378" s="4">
        <f t="shared" si="776"/>
        <v>1</v>
      </c>
      <c r="BY12378" s="4">
        <f t="shared" si="777"/>
        <v>1</v>
      </c>
    </row>
    <row r="12379" spans="1:77">
      <c r="A12379" s="10">
        <v>12374</v>
      </c>
      <c r="BT12379" s="10">
        <v>12374</v>
      </c>
      <c r="BU12379" s="4">
        <f t="shared" si="774"/>
        <v>0</v>
      </c>
      <c r="BV12379" s="4">
        <f t="shared" si="775"/>
        <v>0</v>
      </c>
      <c r="BW12379" s="10"/>
      <c r="BX12379" s="4">
        <f t="shared" si="776"/>
        <v>1</v>
      </c>
      <c r="BY12379" s="4">
        <f t="shared" si="777"/>
        <v>1</v>
      </c>
    </row>
    <row r="12380" spans="1:77">
      <c r="A12380" s="10">
        <v>12375</v>
      </c>
      <c r="BT12380" s="10">
        <v>12375</v>
      </c>
      <c r="BU12380" s="4">
        <f t="shared" si="774"/>
        <v>0</v>
      </c>
      <c r="BV12380" s="4">
        <f t="shared" si="775"/>
        <v>0</v>
      </c>
      <c r="BW12380" s="10"/>
      <c r="BX12380" s="4">
        <f t="shared" si="776"/>
        <v>1</v>
      </c>
      <c r="BY12380" s="4">
        <f t="shared" si="777"/>
        <v>1</v>
      </c>
    </row>
    <row r="12381" spans="1:77">
      <c r="A12381" s="10">
        <v>12376</v>
      </c>
      <c r="BT12381" s="10">
        <v>12376</v>
      </c>
      <c r="BU12381" s="4">
        <f t="shared" si="774"/>
        <v>0</v>
      </c>
      <c r="BV12381" s="4">
        <f t="shared" si="775"/>
        <v>0</v>
      </c>
      <c r="BW12381" s="10"/>
      <c r="BX12381" s="4">
        <f t="shared" si="776"/>
        <v>1</v>
      </c>
      <c r="BY12381" s="4">
        <f t="shared" si="777"/>
        <v>1</v>
      </c>
    </row>
    <row r="12382" spans="1:77">
      <c r="A12382" s="10">
        <v>12377</v>
      </c>
      <c r="BT12382" s="10">
        <v>12377</v>
      </c>
      <c r="BU12382" s="4">
        <f t="shared" si="774"/>
        <v>0</v>
      </c>
      <c r="BV12382" s="4">
        <f t="shared" si="775"/>
        <v>0</v>
      </c>
      <c r="BW12382" s="10"/>
      <c r="BX12382" s="4">
        <f t="shared" si="776"/>
        <v>1</v>
      </c>
      <c r="BY12382" s="4">
        <f t="shared" si="777"/>
        <v>1</v>
      </c>
    </row>
    <row r="12383" spans="1:77">
      <c r="A12383" s="10">
        <v>12378</v>
      </c>
      <c r="BT12383" s="10">
        <v>12378</v>
      </c>
      <c r="BU12383" s="4">
        <f t="shared" si="774"/>
        <v>0</v>
      </c>
      <c r="BV12383" s="4">
        <f t="shared" si="775"/>
        <v>0</v>
      </c>
      <c r="BW12383" s="10"/>
      <c r="BX12383" s="4">
        <f t="shared" si="776"/>
        <v>1</v>
      </c>
      <c r="BY12383" s="4">
        <f t="shared" si="777"/>
        <v>1</v>
      </c>
    </row>
    <row r="12384" spans="1:77">
      <c r="A12384" s="10">
        <v>12379</v>
      </c>
      <c r="BT12384" s="10">
        <v>12379</v>
      </c>
      <c r="BU12384" s="4">
        <f t="shared" si="774"/>
        <v>0</v>
      </c>
      <c r="BV12384" s="4">
        <f t="shared" si="775"/>
        <v>0</v>
      </c>
      <c r="BW12384" s="10"/>
      <c r="BX12384" s="4">
        <f t="shared" si="776"/>
        <v>1</v>
      </c>
      <c r="BY12384" s="4">
        <f t="shared" si="777"/>
        <v>1</v>
      </c>
    </row>
    <row r="12385" spans="1:77">
      <c r="A12385" s="10">
        <v>12380</v>
      </c>
      <c r="BT12385" s="10">
        <v>12380</v>
      </c>
      <c r="BU12385" s="4">
        <f t="shared" si="774"/>
        <v>0</v>
      </c>
      <c r="BV12385" s="4">
        <f t="shared" si="775"/>
        <v>0</v>
      </c>
      <c r="BW12385" s="10"/>
      <c r="BX12385" s="4">
        <f t="shared" si="776"/>
        <v>1</v>
      </c>
      <c r="BY12385" s="4">
        <f t="shared" si="777"/>
        <v>1</v>
      </c>
    </row>
    <row r="12386" spans="1:77">
      <c r="A12386" s="10">
        <v>12381</v>
      </c>
      <c r="BT12386" s="10">
        <v>12381</v>
      </c>
      <c r="BU12386" s="4">
        <f t="shared" si="774"/>
        <v>0</v>
      </c>
      <c r="BV12386" s="4">
        <f t="shared" si="775"/>
        <v>0</v>
      </c>
      <c r="BW12386" s="10"/>
      <c r="BX12386" s="4">
        <f t="shared" si="776"/>
        <v>1</v>
      </c>
      <c r="BY12386" s="4">
        <f t="shared" si="777"/>
        <v>1</v>
      </c>
    </row>
    <row r="12387" spans="1:77">
      <c r="A12387" s="10">
        <v>12382</v>
      </c>
      <c r="BT12387" s="10">
        <v>12382</v>
      </c>
      <c r="BU12387" s="4">
        <f t="shared" si="774"/>
        <v>0</v>
      </c>
      <c r="BV12387" s="4">
        <f t="shared" si="775"/>
        <v>0</v>
      </c>
      <c r="BW12387" s="10"/>
      <c r="BX12387" s="4">
        <f t="shared" si="776"/>
        <v>1</v>
      </c>
      <c r="BY12387" s="4">
        <f t="shared" si="777"/>
        <v>1</v>
      </c>
    </row>
    <row r="12388" spans="1:77">
      <c r="A12388" s="10">
        <v>12383</v>
      </c>
      <c r="BT12388" s="10">
        <v>12383</v>
      </c>
      <c r="BU12388" s="4">
        <f t="shared" si="774"/>
        <v>0</v>
      </c>
      <c r="BV12388" s="4">
        <f t="shared" si="775"/>
        <v>0</v>
      </c>
      <c r="BW12388" s="10"/>
      <c r="BX12388" s="4">
        <f t="shared" si="776"/>
        <v>1</v>
      </c>
      <c r="BY12388" s="4">
        <f t="shared" si="777"/>
        <v>1</v>
      </c>
    </row>
    <row r="12389" spans="1:77">
      <c r="A12389" s="10">
        <v>12384</v>
      </c>
      <c r="BT12389" s="10">
        <v>12384</v>
      </c>
      <c r="BU12389" s="4">
        <f t="shared" si="774"/>
        <v>0</v>
      </c>
      <c r="BV12389" s="4">
        <f t="shared" si="775"/>
        <v>0</v>
      </c>
      <c r="BW12389" s="10"/>
      <c r="BX12389" s="4">
        <f t="shared" si="776"/>
        <v>1</v>
      </c>
      <c r="BY12389" s="4">
        <f t="shared" si="777"/>
        <v>1</v>
      </c>
    </row>
    <row r="12390" spans="1:77">
      <c r="A12390" s="10">
        <v>12385</v>
      </c>
      <c r="BT12390" s="10">
        <v>12385</v>
      </c>
      <c r="BU12390" s="4">
        <f t="shared" si="774"/>
        <v>0</v>
      </c>
      <c r="BV12390" s="4">
        <f t="shared" si="775"/>
        <v>0</v>
      </c>
      <c r="BW12390" s="10"/>
      <c r="BX12390" s="4">
        <f t="shared" si="776"/>
        <v>1</v>
      </c>
      <c r="BY12390" s="4">
        <f t="shared" si="777"/>
        <v>1</v>
      </c>
    </row>
    <row r="12391" spans="1:77">
      <c r="A12391" s="10">
        <v>12386</v>
      </c>
      <c r="BT12391" s="10">
        <v>12386</v>
      </c>
      <c r="BU12391" s="4">
        <f t="shared" si="774"/>
        <v>0</v>
      </c>
      <c r="BV12391" s="4">
        <f t="shared" si="775"/>
        <v>0</v>
      </c>
      <c r="BW12391" s="10"/>
      <c r="BX12391" s="4">
        <f t="shared" si="776"/>
        <v>1</v>
      </c>
      <c r="BY12391" s="4">
        <f t="shared" si="777"/>
        <v>1</v>
      </c>
    </row>
    <row r="12392" spans="1:77">
      <c r="A12392" s="10">
        <v>12387</v>
      </c>
      <c r="BT12392" s="10">
        <v>12387</v>
      </c>
      <c r="BU12392" s="4">
        <f t="shared" si="774"/>
        <v>0</v>
      </c>
      <c r="BV12392" s="4">
        <f t="shared" si="775"/>
        <v>0</v>
      </c>
      <c r="BW12392" s="10"/>
      <c r="BX12392" s="4">
        <f t="shared" si="776"/>
        <v>1</v>
      </c>
      <c r="BY12392" s="4">
        <f t="shared" si="777"/>
        <v>1</v>
      </c>
    </row>
    <row r="12393" spans="1:77">
      <c r="A12393" s="10">
        <v>12388</v>
      </c>
      <c r="BT12393" s="10">
        <v>12388</v>
      </c>
      <c r="BU12393" s="4">
        <f t="shared" si="774"/>
        <v>0</v>
      </c>
      <c r="BV12393" s="4">
        <f t="shared" si="775"/>
        <v>0</v>
      </c>
      <c r="BW12393" s="10"/>
      <c r="BX12393" s="4">
        <f t="shared" si="776"/>
        <v>1</v>
      </c>
      <c r="BY12393" s="4">
        <f t="shared" si="777"/>
        <v>1</v>
      </c>
    </row>
    <row r="12394" spans="1:77">
      <c r="A12394" s="10">
        <v>12389</v>
      </c>
      <c r="BT12394" s="10">
        <v>12389</v>
      </c>
      <c r="BU12394" s="4">
        <f t="shared" si="774"/>
        <v>0</v>
      </c>
      <c r="BV12394" s="4">
        <f t="shared" si="775"/>
        <v>0</v>
      </c>
      <c r="BW12394" s="10"/>
      <c r="BX12394" s="4">
        <f t="shared" si="776"/>
        <v>1</v>
      </c>
      <c r="BY12394" s="4">
        <f t="shared" si="777"/>
        <v>1</v>
      </c>
    </row>
    <row r="12395" spans="1:77">
      <c r="A12395" s="10">
        <v>12390</v>
      </c>
      <c r="BT12395" s="10">
        <v>12390</v>
      </c>
      <c r="BU12395" s="4">
        <f t="shared" si="774"/>
        <v>0</v>
      </c>
      <c r="BV12395" s="4">
        <f t="shared" si="775"/>
        <v>0</v>
      </c>
      <c r="BW12395" s="10"/>
      <c r="BX12395" s="4">
        <f t="shared" si="776"/>
        <v>1</v>
      </c>
      <c r="BY12395" s="4">
        <f t="shared" si="777"/>
        <v>1</v>
      </c>
    </row>
    <row r="12396" spans="1:77">
      <c r="A12396" s="10">
        <v>12391</v>
      </c>
      <c r="BT12396" s="10">
        <v>12391</v>
      </c>
      <c r="BU12396" s="4">
        <f t="shared" si="774"/>
        <v>0</v>
      </c>
      <c r="BV12396" s="4">
        <f t="shared" si="775"/>
        <v>0</v>
      </c>
      <c r="BW12396" s="10"/>
      <c r="BX12396" s="4">
        <f t="shared" si="776"/>
        <v>1</v>
      </c>
      <c r="BY12396" s="4">
        <f t="shared" si="777"/>
        <v>1</v>
      </c>
    </row>
    <row r="12397" spans="1:77">
      <c r="A12397" s="10">
        <v>12392</v>
      </c>
      <c r="BT12397" s="10">
        <v>12392</v>
      </c>
      <c r="BU12397" s="4">
        <f t="shared" si="774"/>
        <v>0</v>
      </c>
      <c r="BV12397" s="4">
        <f t="shared" si="775"/>
        <v>0</v>
      </c>
      <c r="BW12397" s="10"/>
      <c r="BX12397" s="4">
        <f t="shared" si="776"/>
        <v>1</v>
      </c>
      <c r="BY12397" s="4">
        <f t="shared" si="777"/>
        <v>1</v>
      </c>
    </row>
    <row r="12398" spans="1:77">
      <c r="A12398" s="10">
        <v>12393</v>
      </c>
      <c r="BT12398" s="10">
        <v>12393</v>
      </c>
      <c r="BU12398" s="4">
        <f t="shared" si="774"/>
        <v>0</v>
      </c>
      <c r="BV12398" s="4">
        <f t="shared" si="775"/>
        <v>0</v>
      </c>
      <c r="BW12398" s="10"/>
      <c r="BX12398" s="4">
        <f t="shared" si="776"/>
        <v>1</v>
      </c>
      <c r="BY12398" s="4">
        <f t="shared" si="777"/>
        <v>1</v>
      </c>
    </row>
    <row r="12399" spans="1:77">
      <c r="A12399" s="10">
        <v>12394</v>
      </c>
      <c r="BT12399" s="10">
        <v>12394</v>
      </c>
      <c r="BU12399" s="4">
        <f t="shared" si="774"/>
        <v>0</v>
      </c>
      <c r="BV12399" s="4">
        <f t="shared" si="775"/>
        <v>0</v>
      </c>
      <c r="BW12399" s="10"/>
      <c r="BX12399" s="4">
        <f t="shared" si="776"/>
        <v>1</v>
      </c>
      <c r="BY12399" s="4">
        <f t="shared" si="777"/>
        <v>1</v>
      </c>
    </row>
    <row r="12400" spans="1:77">
      <c r="A12400" s="10">
        <v>12395</v>
      </c>
      <c r="BT12400" s="10">
        <v>12395</v>
      </c>
      <c r="BU12400" s="4">
        <f t="shared" si="774"/>
        <v>0</v>
      </c>
      <c r="BV12400" s="4">
        <f t="shared" si="775"/>
        <v>0</v>
      </c>
      <c r="BW12400" s="10"/>
      <c r="BX12400" s="4">
        <f t="shared" si="776"/>
        <v>1</v>
      </c>
      <c r="BY12400" s="4">
        <f t="shared" si="777"/>
        <v>1</v>
      </c>
    </row>
    <row r="12401" spans="1:77">
      <c r="A12401" s="10">
        <v>12396</v>
      </c>
      <c r="BT12401" s="10">
        <v>12396</v>
      </c>
      <c r="BU12401" s="4">
        <f t="shared" si="774"/>
        <v>0</v>
      </c>
      <c r="BV12401" s="4">
        <f t="shared" si="775"/>
        <v>0</v>
      </c>
      <c r="BW12401" s="10"/>
      <c r="BX12401" s="4">
        <f t="shared" si="776"/>
        <v>1</v>
      </c>
      <c r="BY12401" s="4">
        <f t="shared" si="777"/>
        <v>1</v>
      </c>
    </row>
    <row r="12402" spans="1:77">
      <c r="A12402" s="10">
        <v>12397</v>
      </c>
      <c r="BT12402" s="10">
        <v>12397</v>
      </c>
      <c r="BU12402" s="4">
        <f t="shared" si="774"/>
        <v>0</v>
      </c>
      <c r="BV12402" s="4">
        <f t="shared" si="775"/>
        <v>0</v>
      </c>
      <c r="BW12402" s="10"/>
      <c r="BX12402" s="4">
        <f t="shared" si="776"/>
        <v>1</v>
      </c>
      <c r="BY12402" s="4">
        <f t="shared" si="777"/>
        <v>1</v>
      </c>
    </row>
    <row r="12403" spans="1:77">
      <c r="A12403" s="10">
        <v>12398</v>
      </c>
      <c r="BT12403" s="10">
        <v>12398</v>
      </c>
      <c r="BU12403" s="4">
        <f t="shared" si="774"/>
        <v>0</v>
      </c>
      <c r="BV12403" s="4">
        <f t="shared" si="775"/>
        <v>0</v>
      </c>
      <c r="BW12403" s="10"/>
      <c r="BX12403" s="4">
        <f t="shared" si="776"/>
        <v>1</v>
      </c>
      <c r="BY12403" s="4">
        <f t="shared" si="777"/>
        <v>1</v>
      </c>
    </row>
    <row r="12404" spans="1:77">
      <c r="A12404" s="10">
        <v>12399</v>
      </c>
      <c r="BT12404" s="10">
        <v>12399</v>
      </c>
      <c r="BU12404" s="4">
        <f t="shared" si="774"/>
        <v>0</v>
      </c>
      <c r="BV12404" s="4">
        <f t="shared" si="775"/>
        <v>0</v>
      </c>
      <c r="BW12404" s="10"/>
      <c r="BX12404" s="4">
        <f t="shared" si="776"/>
        <v>1</v>
      </c>
      <c r="BY12404" s="4">
        <f t="shared" si="777"/>
        <v>1</v>
      </c>
    </row>
    <row r="12405" spans="1:77">
      <c r="A12405" s="10">
        <v>12400</v>
      </c>
      <c r="BT12405" s="10">
        <v>12400</v>
      </c>
      <c r="BU12405" s="4">
        <f t="shared" si="774"/>
        <v>0</v>
      </c>
      <c r="BV12405" s="4">
        <f t="shared" si="775"/>
        <v>0</v>
      </c>
      <c r="BW12405" s="10"/>
      <c r="BX12405" s="4">
        <f t="shared" si="776"/>
        <v>1</v>
      </c>
      <c r="BY12405" s="4">
        <f t="shared" si="777"/>
        <v>1</v>
      </c>
    </row>
    <row r="12406" spans="1:77">
      <c r="A12406" s="10">
        <v>12401</v>
      </c>
      <c r="BT12406" s="10">
        <v>12401</v>
      </c>
      <c r="BU12406" s="4">
        <f t="shared" si="774"/>
        <v>0</v>
      </c>
      <c r="BV12406" s="4">
        <f t="shared" si="775"/>
        <v>0</v>
      </c>
      <c r="BW12406" s="10"/>
      <c r="BX12406" s="4">
        <f t="shared" si="776"/>
        <v>1</v>
      </c>
      <c r="BY12406" s="4">
        <f t="shared" si="777"/>
        <v>1</v>
      </c>
    </row>
    <row r="12407" spans="1:77">
      <c r="A12407" s="10">
        <v>12402</v>
      </c>
      <c r="BT12407" s="10">
        <v>12402</v>
      </c>
      <c r="BU12407" s="4">
        <f t="shared" si="774"/>
        <v>0</v>
      </c>
      <c r="BV12407" s="4">
        <f t="shared" si="775"/>
        <v>0</v>
      </c>
      <c r="BW12407" s="10"/>
      <c r="BX12407" s="4">
        <f t="shared" si="776"/>
        <v>1</v>
      </c>
      <c r="BY12407" s="4">
        <f t="shared" si="777"/>
        <v>1</v>
      </c>
    </row>
    <row r="12408" spans="1:77">
      <c r="A12408" s="10">
        <v>12403</v>
      </c>
      <c r="BT12408" s="10">
        <v>12403</v>
      </c>
      <c r="BU12408" s="4">
        <f t="shared" si="774"/>
        <v>0</v>
      </c>
      <c r="BV12408" s="4">
        <f t="shared" si="775"/>
        <v>0</v>
      </c>
      <c r="BW12408" s="10"/>
      <c r="BX12408" s="4">
        <f t="shared" si="776"/>
        <v>1</v>
      </c>
      <c r="BY12408" s="4">
        <f t="shared" si="777"/>
        <v>1</v>
      </c>
    </row>
    <row r="12409" spans="1:77">
      <c r="A12409" s="10">
        <v>12404</v>
      </c>
      <c r="BT12409" s="10">
        <v>12404</v>
      </c>
      <c r="BU12409" s="4">
        <f t="shared" si="774"/>
        <v>0</v>
      </c>
      <c r="BV12409" s="4">
        <f t="shared" si="775"/>
        <v>0</v>
      </c>
      <c r="BW12409" s="10"/>
      <c r="BX12409" s="4">
        <f t="shared" si="776"/>
        <v>1</v>
      </c>
      <c r="BY12409" s="4">
        <f t="shared" si="777"/>
        <v>1</v>
      </c>
    </row>
    <row r="12410" spans="1:77">
      <c r="A12410" s="10">
        <v>12405</v>
      </c>
      <c r="BT12410" s="10">
        <v>12405</v>
      </c>
      <c r="BU12410" s="4">
        <f t="shared" si="774"/>
        <v>0</v>
      </c>
      <c r="BV12410" s="4">
        <f t="shared" si="775"/>
        <v>0</v>
      </c>
      <c r="BW12410" s="10"/>
      <c r="BX12410" s="4">
        <f t="shared" si="776"/>
        <v>1</v>
      </c>
      <c r="BY12410" s="4">
        <f t="shared" si="777"/>
        <v>1</v>
      </c>
    </row>
    <row r="12411" spans="1:77">
      <c r="A12411" s="10">
        <v>12406</v>
      </c>
      <c r="BT12411" s="10">
        <v>12406</v>
      </c>
      <c r="BU12411" s="4">
        <f t="shared" si="774"/>
        <v>0</v>
      </c>
      <c r="BV12411" s="4">
        <f t="shared" si="775"/>
        <v>0</v>
      </c>
      <c r="BW12411" s="10"/>
      <c r="BX12411" s="4">
        <f t="shared" si="776"/>
        <v>1</v>
      </c>
      <c r="BY12411" s="4">
        <f t="shared" si="777"/>
        <v>1</v>
      </c>
    </row>
    <row r="12412" spans="1:77">
      <c r="A12412" s="10">
        <v>12407</v>
      </c>
      <c r="BT12412" s="10">
        <v>12407</v>
      </c>
      <c r="BU12412" s="4">
        <f t="shared" si="774"/>
        <v>0</v>
      </c>
      <c r="BV12412" s="4">
        <f t="shared" si="775"/>
        <v>0</v>
      </c>
      <c r="BW12412" s="10"/>
      <c r="BX12412" s="4">
        <f t="shared" si="776"/>
        <v>1</v>
      </c>
      <c r="BY12412" s="4">
        <f t="shared" si="777"/>
        <v>1</v>
      </c>
    </row>
    <row r="12413" spans="1:77">
      <c r="A12413" s="10">
        <v>12408</v>
      </c>
      <c r="BT12413" s="10">
        <v>12408</v>
      </c>
      <c r="BU12413" s="4">
        <f t="shared" si="774"/>
        <v>0</v>
      </c>
      <c r="BV12413" s="4">
        <f t="shared" si="775"/>
        <v>0</v>
      </c>
      <c r="BW12413" s="10"/>
      <c r="BX12413" s="4">
        <f t="shared" si="776"/>
        <v>1</v>
      </c>
      <c r="BY12413" s="4">
        <f t="shared" si="777"/>
        <v>1</v>
      </c>
    </row>
    <row r="12414" spans="1:77">
      <c r="A12414" s="10">
        <v>12409</v>
      </c>
      <c r="BT12414" s="10">
        <v>12409</v>
      </c>
      <c r="BU12414" s="4">
        <f t="shared" si="774"/>
        <v>0</v>
      </c>
      <c r="BV12414" s="4">
        <f t="shared" si="775"/>
        <v>0</v>
      </c>
      <c r="BW12414" s="10"/>
      <c r="BX12414" s="4">
        <f t="shared" si="776"/>
        <v>1</v>
      </c>
      <c r="BY12414" s="4">
        <f t="shared" si="777"/>
        <v>1</v>
      </c>
    </row>
    <row r="12415" spans="1:77">
      <c r="A12415" s="10">
        <v>12410</v>
      </c>
      <c r="BT12415" s="10">
        <v>12410</v>
      </c>
      <c r="BU12415" s="4">
        <f t="shared" si="774"/>
        <v>0</v>
      </c>
      <c r="BV12415" s="4">
        <f t="shared" si="775"/>
        <v>0</v>
      </c>
      <c r="BW12415" s="10"/>
      <c r="BX12415" s="4">
        <f t="shared" si="776"/>
        <v>1</v>
      </c>
      <c r="BY12415" s="4">
        <f t="shared" si="777"/>
        <v>1</v>
      </c>
    </row>
    <row r="12416" spans="1:77">
      <c r="A12416" s="10">
        <v>12411</v>
      </c>
      <c r="BT12416" s="10">
        <v>12411</v>
      </c>
      <c r="BU12416" s="4">
        <f t="shared" si="774"/>
        <v>0</v>
      </c>
      <c r="BV12416" s="4">
        <f t="shared" si="775"/>
        <v>0</v>
      </c>
      <c r="BW12416" s="10"/>
      <c r="BX12416" s="4">
        <f t="shared" si="776"/>
        <v>1</v>
      </c>
      <c r="BY12416" s="4">
        <f t="shared" si="777"/>
        <v>1</v>
      </c>
    </row>
    <row r="12417" spans="1:77">
      <c r="A12417" s="10">
        <v>12412</v>
      </c>
      <c r="BT12417" s="10">
        <v>12412</v>
      </c>
      <c r="BU12417" s="4">
        <f t="shared" si="774"/>
        <v>0</v>
      </c>
      <c r="BV12417" s="4">
        <f t="shared" si="775"/>
        <v>0</v>
      </c>
      <c r="BW12417" s="10"/>
      <c r="BX12417" s="4">
        <f t="shared" si="776"/>
        <v>1</v>
      </c>
      <c r="BY12417" s="4">
        <f t="shared" si="777"/>
        <v>1</v>
      </c>
    </row>
    <row r="12418" spans="1:77">
      <c r="A12418" s="10">
        <v>12413</v>
      </c>
      <c r="BT12418" s="10">
        <v>12413</v>
      </c>
      <c r="BU12418" s="4">
        <f t="shared" si="774"/>
        <v>0</v>
      </c>
      <c r="BV12418" s="4">
        <f t="shared" si="775"/>
        <v>0</v>
      </c>
      <c r="BW12418" s="10"/>
      <c r="BX12418" s="4">
        <f t="shared" si="776"/>
        <v>1</v>
      </c>
      <c r="BY12418" s="4">
        <f t="shared" si="777"/>
        <v>1</v>
      </c>
    </row>
    <row r="12419" spans="1:77">
      <c r="A12419" s="10">
        <v>12414</v>
      </c>
      <c r="BT12419" s="10">
        <v>12414</v>
      </c>
      <c r="BU12419" s="4">
        <f t="shared" si="774"/>
        <v>0</v>
      </c>
      <c r="BV12419" s="4">
        <f t="shared" si="775"/>
        <v>0</v>
      </c>
      <c r="BW12419" s="10"/>
      <c r="BX12419" s="4">
        <f t="shared" si="776"/>
        <v>1</v>
      </c>
      <c r="BY12419" s="4">
        <f t="shared" si="777"/>
        <v>1</v>
      </c>
    </row>
    <row r="12420" spans="1:77">
      <c r="A12420" s="10">
        <v>12415</v>
      </c>
      <c r="BT12420" s="10">
        <v>12415</v>
      </c>
      <c r="BU12420" s="4">
        <f t="shared" si="774"/>
        <v>0</v>
      </c>
      <c r="BV12420" s="4">
        <f t="shared" si="775"/>
        <v>0</v>
      </c>
      <c r="BW12420" s="10"/>
      <c r="BX12420" s="4">
        <f t="shared" si="776"/>
        <v>1</v>
      </c>
      <c r="BY12420" s="4">
        <f t="shared" si="777"/>
        <v>1</v>
      </c>
    </row>
    <row r="12421" spans="1:77">
      <c r="A12421" s="10">
        <v>12416</v>
      </c>
      <c r="BT12421" s="10">
        <v>12416</v>
      </c>
      <c r="BU12421" s="4">
        <f t="shared" si="774"/>
        <v>0</v>
      </c>
      <c r="BV12421" s="4">
        <f t="shared" si="775"/>
        <v>0</v>
      </c>
      <c r="BW12421" s="10"/>
      <c r="BX12421" s="4">
        <f t="shared" si="776"/>
        <v>1</v>
      </c>
      <c r="BY12421" s="4">
        <f t="shared" si="777"/>
        <v>1</v>
      </c>
    </row>
    <row r="12422" spans="1:77">
      <c r="A12422" s="10">
        <v>12417</v>
      </c>
      <c r="BT12422" s="10">
        <v>12417</v>
      </c>
      <c r="BU12422" s="4">
        <f t="shared" si="774"/>
        <v>0</v>
      </c>
      <c r="BV12422" s="4">
        <f t="shared" si="775"/>
        <v>0</v>
      </c>
      <c r="BW12422" s="10"/>
      <c r="BX12422" s="4">
        <f t="shared" si="776"/>
        <v>1</v>
      </c>
      <c r="BY12422" s="4">
        <f t="shared" si="777"/>
        <v>1</v>
      </c>
    </row>
    <row r="12423" spans="1:77">
      <c r="A12423" s="10">
        <v>12418</v>
      </c>
      <c r="BT12423" s="10">
        <v>12418</v>
      </c>
      <c r="BU12423" s="4">
        <f t="shared" ref="BU12423:BU12486" si="778">BP12423*$BV$1-BQ12423</f>
        <v>0</v>
      </c>
      <c r="BV12423" s="4">
        <f t="shared" ref="BV12423:BV12486" si="779">BR12423*$BV$1-BS12423</f>
        <v>0</v>
      </c>
      <c r="BW12423" s="10"/>
      <c r="BX12423" s="4">
        <f t="shared" si="776"/>
        <v>1</v>
      </c>
      <c r="BY12423" s="4">
        <f t="shared" si="777"/>
        <v>1</v>
      </c>
    </row>
    <row r="12424" spans="1:77">
      <c r="A12424" s="10">
        <v>12419</v>
      </c>
      <c r="BT12424" s="10">
        <v>12419</v>
      </c>
      <c r="BU12424" s="4">
        <f t="shared" si="778"/>
        <v>0</v>
      </c>
      <c r="BV12424" s="4">
        <f t="shared" si="779"/>
        <v>0</v>
      </c>
      <c r="BW12424" s="10"/>
      <c r="BX12424" s="4">
        <f t="shared" si="776"/>
        <v>1</v>
      </c>
      <c r="BY12424" s="4">
        <f t="shared" si="777"/>
        <v>1</v>
      </c>
    </row>
    <row r="12425" spans="1:77">
      <c r="A12425" s="10">
        <v>12420</v>
      </c>
      <c r="BT12425" s="10">
        <v>12420</v>
      </c>
      <c r="BU12425" s="4">
        <f t="shared" si="778"/>
        <v>0</v>
      </c>
      <c r="BV12425" s="4">
        <f t="shared" si="779"/>
        <v>0</v>
      </c>
      <c r="BW12425" s="10"/>
      <c r="BX12425" s="4">
        <f t="shared" si="776"/>
        <v>1</v>
      </c>
      <c r="BY12425" s="4">
        <f t="shared" si="777"/>
        <v>1</v>
      </c>
    </row>
    <row r="12426" spans="1:77">
      <c r="A12426" s="10">
        <v>12421</v>
      </c>
      <c r="BT12426" s="10">
        <v>12421</v>
      </c>
      <c r="BU12426" s="4">
        <f t="shared" si="778"/>
        <v>0</v>
      </c>
      <c r="BV12426" s="4">
        <f t="shared" si="779"/>
        <v>0</v>
      </c>
      <c r="BW12426" s="10"/>
      <c r="BX12426" s="4">
        <f t="shared" si="776"/>
        <v>1</v>
      </c>
      <c r="BY12426" s="4">
        <f t="shared" si="777"/>
        <v>1</v>
      </c>
    </row>
    <row r="12427" spans="1:77">
      <c r="A12427" s="10">
        <v>12422</v>
      </c>
      <c r="BT12427" s="10">
        <v>12422</v>
      </c>
      <c r="BU12427" s="4">
        <f t="shared" si="778"/>
        <v>0</v>
      </c>
      <c r="BV12427" s="4">
        <f t="shared" si="779"/>
        <v>0</v>
      </c>
      <c r="BW12427" s="10"/>
      <c r="BX12427" s="4">
        <f t="shared" si="776"/>
        <v>1</v>
      </c>
      <c r="BY12427" s="4">
        <f t="shared" si="777"/>
        <v>1</v>
      </c>
    </row>
    <row r="12428" spans="1:77">
      <c r="A12428" s="10">
        <v>12423</v>
      </c>
      <c r="BT12428" s="10">
        <v>12423</v>
      </c>
      <c r="BU12428" s="4">
        <f t="shared" si="778"/>
        <v>0</v>
      </c>
      <c r="BV12428" s="4">
        <f t="shared" si="779"/>
        <v>0</v>
      </c>
      <c r="BW12428" s="10"/>
      <c r="BX12428" s="4">
        <f t="shared" si="776"/>
        <v>1</v>
      </c>
      <c r="BY12428" s="4">
        <f t="shared" si="777"/>
        <v>1</v>
      </c>
    </row>
    <row r="12429" spans="1:77">
      <c r="A12429" s="10">
        <v>12424</v>
      </c>
      <c r="BT12429" s="10">
        <v>12424</v>
      </c>
      <c r="BU12429" s="4">
        <f t="shared" si="778"/>
        <v>0</v>
      </c>
      <c r="BV12429" s="4">
        <f t="shared" si="779"/>
        <v>0</v>
      </c>
      <c r="BW12429" s="10"/>
      <c r="BX12429" s="4">
        <f t="shared" si="776"/>
        <v>1</v>
      </c>
      <c r="BY12429" s="4">
        <f t="shared" si="777"/>
        <v>1</v>
      </c>
    </row>
    <row r="12430" spans="1:77">
      <c r="A12430" s="10">
        <v>12425</v>
      </c>
      <c r="BT12430" s="10">
        <v>12425</v>
      </c>
      <c r="BU12430" s="4">
        <f t="shared" si="778"/>
        <v>0</v>
      </c>
      <c r="BV12430" s="4">
        <f t="shared" si="779"/>
        <v>0</v>
      </c>
      <c r="BW12430" s="10"/>
      <c r="BX12430" s="4">
        <f t="shared" si="776"/>
        <v>1</v>
      </c>
      <c r="BY12430" s="4">
        <f t="shared" si="777"/>
        <v>1</v>
      </c>
    </row>
    <row r="12431" spans="1:77">
      <c r="A12431" s="10">
        <v>12426</v>
      </c>
      <c r="BT12431" s="10">
        <v>12426</v>
      </c>
      <c r="BU12431" s="4">
        <f t="shared" si="778"/>
        <v>0</v>
      </c>
      <c r="BV12431" s="4">
        <f t="shared" si="779"/>
        <v>0</v>
      </c>
      <c r="BW12431" s="10"/>
      <c r="BX12431" s="4">
        <f t="shared" si="776"/>
        <v>1</v>
      </c>
      <c r="BY12431" s="4">
        <f t="shared" si="777"/>
        <v>1</v>
      </c>
    </row>
    <row r="12432" spans="1:77">
      <c r="A12432" s="10">
        <v>12427</v>
      </c>
      <c r="BT12432" s="10">
        <v>12427</v>
      </c>
      <c r="BU12432" s="4">
        <f t="shared" si="778"/>
        <v>0</v>
      </c>
      <c r="BV12432" s="4">
        <f t="shared" si="779"/>
        <v>0</v>
      </c>
      <c r="BW12432" s="10"/>
      <c r="BX12432" s="4">
        <f t="shared" si="776"/>
        <v>1</v>
      </c>
      <c r="BY12432" s="4">
        <f t="shared" si="777"/>
        <v>1</v>
      </c>
    </row>
    <row r="12433" spans="1:77">
      <c r="A12433" s="10">
        <v>12428</v>
      </c>
      <c r="BT12433" s="10">
        <v>12428</v>
      </c>
      <c r="BU12433" s="4">
        <f t="shared" si="778"/>
        <v>0</v>
      </c>
      <c r="BV12433" s="4">
        <f t="shared" si="779"/>
        <v>0</v>
      </c>
      <c r="BW12433" s="10"/>
      <c r="BX12433" s="4">
        <f t="shared" si="776"/>
        <v>1</v>
      </c>
      <c r="BY12433" s="4">
        <f t="shared" si="777"/>
        <v>1</v>
      </c>
    </row>
    <row r="12434" spans="1:77">
      <c r="A12434" s="10">
        <v>12429</v>
      </c>
      <c r="BT12434" s="10">
        <v>12429</v>
      </c>
      <c r="BU12434" s="4">
        <f t="shared" si="778"/>
        <v>0</v>
      </c>
      <c r="BV12434" s="4">
        <f t="shared" si="779"/>
        <v>0</v>
      </c>
      <c r="BW12434" s="10"/>
      <c r="BX12434" s="4">
        <f t="shared" si="776"/>
        <v>1</v>
      </c>
      <c r="BY12434" s="4">
        <f t="shared" si="777"/>
        <v>1</v>
      </c>
    </row>
    <row r="12435" spans="1:77">
      <c r="A12435" s="10">
        <v>12430</v>
      </c>
      <c r="BT12435" s="10">
        <v>12430</v>
      </c>
      <c r="BU12435" s="4">
        <f t="shared" si="778"/>
        <v>0</v>
      </c>
      <c r="BV12435" s="4">
        <f t="shared" si="779"/>
        <v>0</v>
      </c>
      <c r="BW12435" s="10"/>
      <c r="BX12435" s="4">
        <f t="shared" si="776"/>
        <v>1</v>
      </c>
      <c r="BY12435" s="4">
        <f t="shared" si="777"/>
        <v>1</v>
      </c>
    </row>
    <row r="12436" spans="1:77">
      <c r="A12436" s="10">
        <v>12431</v>
      </c>
      <c r="BT12436" s="10">
        <v>12431</v>
      </c>
      <c r="BU12436" s="4">
        <f t="shared" si="778"/>
        <v>0</v>
      </c>
      <c r="BV12436" s="4">
        <f t="shared" si="779"/>
        <v>0</v>
      </c>
      <c r="BW12436" s="10"/>
      <c r="BX12436" s="4">
        <f t="shared" si="776"/>
        <v>1</v>
      </c>
      <c r="BY12436" s="4">
        <f t="shared" si="777"/>
        <v>1</v>
      </c>
    </row>
    <row r="12437" spans="1:77">
      <c r="A12437" s="10">
        <v>12432</v>
      </c>
      <c r="BT12437" s="10">
        <v>12432</v>
      </c>
      <c r="BU12437" s="4">
        <f t="shared" si="778"/>
        <v>0</v>
      </c>
      <c r="BV12437" s="4">
        <f t="shared" si="779"/>
        <v>0</v>
      </c>
      <c r="BW12437" s="10"/>
      <c r="BX12437" s="4">
        <f t="shared" si="776"/>
        <v>1</v>
      </c>
      <c r="BY12437" s="4">
        <f t="shared" si="777"/>
        <v>1</v>
      </c>
    </row>
    <row r="12438" spans="1:77">
      <c r="A12438" s="10">
        <v>12433</v>
      </c>
      <c r="BT12438" s="10">
        <v>12433</v>
      </c>
      <c r="BU12438" s="4">
        <f t="shared" si="778"/>
        <v>0</v>
      </c>
      <c r="BV12438" s="4">
        <f t="shared" si="779"/>
        <v>0</v>
      </c>
      <c r="BW12438" s="10"/>
      <c r="BX12438" s="4">
        <f t="shared" ref="BX12438:BX12501" si="780">IF(BU12438=MAX($BU12438:$BV12438),1,0)</f>
        <v>1</v>
      </c>
      <c r="BY12438" s="4">
        <f t="shared" ref="BY12438:BY12501" si="781">IF(BV12438=MAX($BU12438:$BV12438),1,0)</f>
        <v>1</v>
      </c>
    </row>
    <row r="12439" spans="1:77">
      <c r="A12439" s="10">
        <v>12434</v>
      </c>
      <c r="BT12439" s="10">
        <v>12434</v>
      </c>
      <c r="BU12439" s="4">
        <f t="shared" si="778"/>
        <v>0</v>
      </c>
      <c r="BV12439" s="4">
        <f t="shared" si="779"/>
        <v>0</v>
      </c>
      <c r="BW12439" s="10"/>
      <c r="BX12439" s="4">
        <f t="shared" si="780"/>
        <v>1</v>
      </c>
      <c r="BY12439" s="4">
        <f t="shared" si="781"/>
        <v>1</v>
      </c>
    </row>
    <row r="12440" spans="1:77">
      <c r="A12440" s="10">
        <v>12435</v>
      </c>
      <c r="BT12440" s="10">
        <v>12435</v>
      </c>
      <c r="BU12440" s="4">
        <f t="shared" si="778"/>
        <v>0</v>
      </c>
      <c r="BV12440" s="4">
        <f t="shared" si="779"/>
        <v>0</v>
      </c>
      <c r="BW12440" s="10"/>
      <c r="BX12440" s="4">
        <f t="shared" si="780"/>
        <v>1</v>
      </c>
      <c r="BY12440" s="4">
        <f t="shared" si="781"/>
        <v>1</v>
      </c>
    </row>
    <row r="12441" spans="1:77">
      <c r="A12441" s="10">
        <v>12436</v>
      </c>
      <c r="BT12441" s="10">
        <v>12436</v>
      </c>
      <c r="BU12441" s="4">
        <f t="shared" si="778"/>
        <v>0</v>
      </c>
      <c r="BV12441" s="4">
        <f t="shared" si="779"/>
        <v>0</v>
      </c>
      <c r="BW12441" s="10"/>
      <c r="BX12441" s="4">
        <f t="shared" si="780"/>
        <v>1</v>
      </c>
      <c r="BY12441" s="4">
        <f t="shared" si="781"/>
        <v>1</v>
      </c>
    </row>
    <row r="12442" spans="1:77">
      <c r="A12442" s="10">
        <v>12437</v>
      </c>
      <c r="BT12442" s="10">
        <v>12437</v>
      </c>
      <c r="BU12442" s="4">
        <f t="shared" si="778"/>
        <v>0</v>
      </c>
      <c r="BV12442" s="4">
        <f t="shared" si="779"/>
        <v>0</v>
      </c>
      <c r="BW12442" s="10"/>
      <c r="BX12442" s="4">
        <f t="shared" si="780"/>
        <v>1</v>
      </c>
      <c r="BY12442" s="4">
        <f t="shared" si="781"/>
        <v>1</v>
      </c>
    </row>
    <row r="12443" spans="1:77">
      <c r="A12443" s="10">
        <v>12438</v>
      </c>
      <c r="BT12443" s="10">
        <v>12438</v>
      </c>
      <c r="BU12443" s="4">
        <f t="shared" si="778"/>
        <v>0</v>
      </c>
      <c r="BV12443" s="4">
        <f t="shared" si="779"/>
        <v>0</v>
      </c>
      <c r="BW12443" s="10"/>
      <c r="BX12443" s="4">
        <f t="shared" si="780"/>
        <v>1</v>
      </c>
      <c r="BY12443" s="4">
        <f t="shared" si="781"/>
        <v>1</v>
      </c>
    </row>
    <row r="12444" spans="1:77">
      <c r="A12444" s="10">
        <v>12439</v>
      </c>
      <c r="BT12444" s="10">
        <v>12439</v>
      </c>
      <c r="BU12444" s="4">
        <f t="shared" si="778"/>
        <v>0</v>
      </c>
      <c r="BV12444" s="4">
        <f t="shared" si="779"/>
        <v>0</v>
      </c>
      <c r="BW12444" s="10"/>
      <c r="BX12444" s="4">
        <f t="shared" si="780"/>
        <v>1</v>
      </c>
      <c r="BY12444" s="4">
        <f t="shared" si="781"/>
        <v>1</v>
      </c>
    </row>
    <row r="12445" spans="1:77">
      <c r="A12445" s="10">
        <v>12440</v>
      </c>
      <c r="BT12445" s="10">
        <v>12440</v>
      </c>
      <c r="BU12445" s="4">
        <f t="shared" si="778"/>
        <v>0</v>
      </c>
      <c r="BV12445" s="4">
        <f t="shared" si="779"/>
        <v>0</v>
      </c>
      <c r="BW12445" s="10"/>
      <c r="BX12445" s="4">
        <f t="shared" si="780"/>
        <v>1</v>
      </c>
      <c r="BY12445" s="4">
        <f t="shared" si="781"/>
        <v>1</v>
      </c>
    </row>
    <row r="12446" spans="1:77">
      <c r="A12446" s="10">
        <v>12441</v>
      </c>
      <c r="BT12446" s="10">
        <v>12441</v>
      </c>
      <c r="BU12446" s="4">
        <f t="shared" si="778"/>
        <v>0</v>
      </c>
      <c r="BV12446" s="4">
        <f t="shared" si="779"/>
        <v>0</v>
      </c>
      <c r="BW12446" s="10"/>
      <c r="BX12446" s="4">
        <f t="shared" si="780"/>
        <v>1</v>
      </c>
      <c r="BY12446" s="4">
        <f t="shared" si="781"/>
        <v>1</v>
      </c>
    </row>
    <row r="12447" spans="1:77">
      <c r="A12447" s="10">
        <v>12442</v>
      </c>
      <c r="BT12447" s="10">
        <v>12442</v>
      </c>
      <c r="BU12447" s="4">
        <f t="shared" si="778"/>
        <v>0</v>
      </c>
      <c r="BV12447" s="4">
        <f t="shared" si="779"/>
        <v>0</v>
      </c>
      <c r="BW12447" s="10"/>
      <c r="BX12447" s="4">
        <f t="shared" si="780"/>
        <v>1</v>
      </c>
      <c r="BY12447" s="4">
        <f t="shared" si="781"/>
        <v>1</v>
      </c>
    </row>
    <row r="12448" spans="1:77">
      <c r="A12448" s="10">
        <v>12443</v>
      </c>
      <c r="BT12448" s="10">
        <v>12443</v>
      </c>
      <c r="BU12448" s="4">
        <f t="shared" si="778"/>
        <v>0</v>
      </c>
      <c r="BV12448" s="4">
        <f t="shared" si="779"/>
        <v>0</v>
      </c>
      <c r="BW12448" s="10"/>
      <c r="BX12448" s="4">
        <f t="shared" si="780"/>
        <v>1</v>
      </c>
      <c r="BY12448" s="4">
        <f t="shared" si="781"/>
        <v>1</v>
      </c>
    </row>
    <row r="12449" spans="1:77">
      <c r="A12449" s="10">
        <v>12444</v>
      </c>
      <c r="BT12449" s="10">
        <v>12444</v>
      </c>
      <c r="BU12449" s="4">
        <f t="shared" si="778"/>
        <v>0</v>
      </c>
      <c r="BV12449" s="4">
        <f t="shared" si="779"/>
        <v>0</v>
      </c>
      <c r="BW12449" s="10"/>
      <c r="BX12449" s="4">
        <f t="shared" si="780"/>
        <v>1</v>
      </c>
      <c r="BY12449" s="4">
        <f t="shared" si="781"/>
        <v>1</v>
      </c>
    </row>
    <row r="12450" spans="1:77">
      <c r="A12450" s="10">
        <v>12445</v>
      </c>
      <c r="BT12450" s="10">
        <v>12445</v>
      </c>
      <c r="BU12450" s="4">
        <f t="shared" si="778"/>
        <v>0</v>
      </c>
      <c r="BV12450" s="4">
        <f t="shared" si="779"/>
        <v>0</v>
      </c>
      <c r="BW12450" s="10"/>
      <c r="BX12450" s="4">
        <f t="shared" si="780"/>
        <v>1</v>
      </c>
      <c r="BY12450" s="4">
        <f t="shared" si="781"/>
        <v>1</v>
      </c>
    </row>
    <row r="12451" spans="1:77">
      <c r="A12451" s="10">
        <v>12446</v>
      </c>
      <c r="BT12451" s="10">
        <v>12446</v>
      </c>
      <c r="BU12451" s="4">
        <f t="shared" si="778"/>
        <v>0</v>
      </c>
      <c r="BV12451" s="4">
        <f t="shared" si="779"/>
        <v>0</v>
      </c>
      <c r="BW12451" s="10"/>
      <c r="BX12451" s="4">
        <f t="shared" si="780"/>
        <v>1</v>
      </c>
      <c r="BY12451" s="4">
        <f t="shared" si="781"/>
        <v>1</v>
      </c>
    </row>
    <row r="12452" spans="1:77">
      <c r="A12452" s="10">
        <v>12447</v>
      </c>
      <c r="BT12452" s="10">
        <v>12447</v>
      </c>
      <c r="BU12452" s="4">
        <f t="shared" si="778"/>
        <v>0</v>
      </c>
      <c r="BV12452" s="4">
        <f t="shared" si="779"/>
        <v>0</v>
      </c>
      <c r="BW12452" s="10"/>
      <c r="BX12452" s="4">
        <f t="shared" si="780"/>
        <v>1</v>
      </c>
      <c r="BY12452" s="4">
        <f t="shared" si="781"/>
        <v>1</v>
      </c>
    </row>
    <row r="12453" spans="1:77">
      <c r="A12453" s="10">
        <v>12448</v>
      </c>
      <c r="BT12453" s="10">
        <v>12448</v>
      </c>
      <c r="BU12453" s="4">
        <f t="shared" si="778"/>
        <v>0</v>
      </c>
      <c r="BV12453" s="4">
        <f t="shared" si="779"/>
        <v>0</v>
      </c>
      <c r="BW12453" s="10"/>
      <c r="BX12453" s="4">
        <f t="shared" si="780"/>
        <v>1</v>
      </c>
      <c r="BY12453" s="4">
        <f t="shared" si="781"/>
        <v>1</v>
      </c>
    </row>
    <row r="12454" spans="1:77">
      <c r="A12454" s="10">
        <v>12449</v>
      </c>
      <c r="BT12454" s="10">
        <v>12449</v>
      </c>
      <c r="BU12454" s="4">
        <f t="shared" si="778"/>
        <v>0</v>
      </c>
      <c r="BV12454" s="4">
        <f t="shared" si="779"/>
        <v>0</v>
      </c>
      <c r="BW12454" s="10"/>
      <c r="BX12454" s="4">
        <f t="shared" si="780"/>
        <v>1</v>
      </c>
      <c r="BY12454" s="4">
        <f t="shared" si="781"/>
        <v>1</v>
      </c>
    </row>
    <row r="12455" spans="1:77">
      <c r="A12455" s="10">
        <v>12450</v>
      </c>
      <c r="BT12455" s="10">
        <v>12450</v>
      </c>
      <c r="BU12455" s="4">
        <f t="shared" si="778"/>
        <v>0</v>
      </c>
      <c r="BV12455" s="4">
        <f t="shared" si="779"/>
        <v>0</v>
      </c>
      <c r="BW12455" s="10"/>
      <c r="BX12455" s="4">
        <f t="shared" si="780"/>
        <v>1</v>
      </c>
      <c r="BY12455" s="4">
        <f t="shared" si="781"/>
        <v>1</v>
      </c>
    </row>
    <row r="12456" spans="1:77">
      <c r="A12456" s="10">
        <v>12451</v>
      </c>
      <c r="BT12456" s="10">
        <v>12451</v>
      </c>
      <c r="BU12456" s="4">
        <f t="shared" si="778"/>
        <v>0</v>
      </c>
      <c r="BV12456" s="4">
        <f t="shared" si="779"/>
        <v>0</v>
      </c>
      <c r="BW12456" s="10"/>
      <c r="BX12456" s="4">
        <f t="shared" si="780"/>
        <v>1</v>
      </c>
      <c r="BY12456" s="4">
        <f t="shared" si="781"/>
        <v>1</v>
      </c>
    </row>
    <row r="12457" spans="1:77">
      <c r="A12457" s="10">
        <v>12452</v>
      </c>
      <c r="BT12457" s="10">
        <v>12452</v>
      </c>
      <c r="BU12457" s="4">
        <f t="shared" si="778"/>
        <v>0</v>
      </c>
      <c r="BV12457" s="4">
        <f t="shared" si="779"/>
        <v>0</v>
      </c>
      <c r="BW12457" s="10"/>
      <c r="BX12457" s="4">
        <f t="shared" si="780"/>
        <v>1</v>
      </c>
      <c r="BY12457" s="4">
        <f t="shared" si="781"/>
        <v>1</v>
      </c>
    </row>
    <row r="12458" spans="1:77">
      <c r="A12458" s="10">
        <v>12453</v>
      </c>
      <c r="BT12458" s="10">
        <v>12453</v>
      </c>
      <c r="BU12458" s="4">
        <f t="shared" si="778"/>
        <v>0</v>
      </c>
      <c r="BV12458" s="4">
        <f t="shared" si="779"/>
        <v>0</v>
      </c>
      <c r="BW12458" s="10"/>
      <c r="BX12458" s="4">
        <f t="shared" si="780"/>
        <v>1</v>
      </c>
      <c r="BY12458" s="4">
        <f t="shared" si="781"/>
        <v>1</v>
      </c>
    </row>
    <row r="12459" spans="1:77">
      <c r="A12459" s="10">
        <v>12454</v>
      </c>
      <c r="BT12459" s="10">
        <v>12454</v>
      </c>
      <c r="BU12459" s="4">
        <f t="shared" si="778"/>
        <v>0</v>
      </c>
      <c r="BV12459" s="4">
        <f t="shared" si="779"/>
        <v>0</v>
      </c>
      <c r="BW12459" s="10"/>
      <c r="BX12459" s="4">
        <f t="shared" si="780"/>
        <v>1</v>
      </c>
      <c r="BY12459" s="4">
        <f t="shared" si="781"/>
        <v>1</v>
      </c>
    </row>
    <row r="12460" spans="1:77">
      <c r="A12460" s="10">
        <v>12455</v>
      </c>
      <c r="BT12460" s="10">
        <v>12455</v>
      </c>
      <c r="BU12460" s="4">
        <f t="shared" si="778"/>
        <v>0</v>
      </c>
      <c r="BV12460" s="4">
        <f t="shared" si="779"/>
        <v>0</v>
      </c>
      <c r="BW12460" s="10"/>
      <c r="BX12460" s="4">
        <f t="shared" si="780"/>
        <v>1</v>
      </c>
      <c r="BY12460" s="4">
        <f t="shared" si="781"/>
        <v>1</v>
      </c>
    </row>
    <row r="12461" spans="1:77">
      <c r="A12461" s="10">
        <v>12456</v>
      </c>
      <c r="BT12461" s="10">
        <v>12456</v>
      </c>
      <c r="BU12461" s="4">
        <f t="shared" si="778"/>
        <v>0</v>
      </c>
      <c r="BV12461" s="4">
        <f t="shared" si="779"/>
        <v>0</v>
      </c>
      <c r="BW12461" s="10"/>
      <c r="BX12461" s="4">
        <f t="shared" si="780"/>
        <v>1</v>
      </c>
      <c r="BY12461" s="4">
        <f t="shared" si="781"/>
        <v>1</v>
      </c>
    </row>
    <row r="12462" spans="1:77">
      <c r="A12462" s="10">
        <v>12457</v>
      </c>
      <c r="BT12462" s="10">
        <v>12457</v>
      </c>
      <c r="BU12462" s="4">
        <f t="shared" si="778"/>
        <v>0</v>
      </c>
      <c r="BV12462" s="4">
        <f t="shared" si="779"/>
        <v>0</v>
      </c>
      <c r="BW12462" s="10"/>
      <c r="BX12462" s="4">
        <f t="shared" si="780"/>
        <v>1</v>
      </c>
      <c r="BY12462" s="4">
        <f t="shared" si="781"/>
        <v>1</v>
      </c>
    </row>
    <row r="12463" spans="1:77">
      <c r="A12463" s="10">
        <v>12458</v>
      </c>
      <c r="BT12463" s="10">
        <v>12458</v>
      </c>
      <c r="BU12463" s="4">
        <f t="shared" si="778"/>
        <v>0</v>
      </c>
      <c r="BV12463" s="4">
        <f t="shared" si="779"/>
        <v>0</v>
      </c>
      <c r="BW12463" s="10"/>
      <c r="BX12463" s="4">
        <f t="shared" si="780"/>
        <v>1</v>
      </c>
      <c r="BY12463" s="4">
        <f t="shared" si="781"/>
        <v>1</v>
      </c>
    </row>
    <row r="12464" spans="1:77">
      <c r="A12464" s="10">
        <v>12459</v>
      </c>
      <c r="BT12464" s="10">
        <v>12459</v>
      </c>
      <c r="BU12464" s="4">
        <f t="shared" si="778"/>
        <v>0</v>
      </c>
      <c r="BV12464" s="4">
        <f t="shared" si="779"/>
        <v>0</v>
      </c>
      <c r="BW12464" s="10"/>
      <c r="BX12464" s="4">
        <f t="shared" si="780"/>
        <v>1</v>
      </c>
      <c r="BY12464" s="4">
        <f t="shared" si="781"/>
        <v>1</v>
      </c>
    </row>
    <row r="12465" spans="1:77">
      <c r="A12465" s="10">
        <v>12460</v>
      </c>
      <c r="BT12465" s="10">
        <v>12460</v>
      </c>
      <c r="BU12465" s="4">
        <f t="shared" si="778"/>
        <v>0</v>
      </c>
      <c r="BV12465" s="4">
        <f t="shared" si="779"/>
        <v>0</v>
      </c>
      <c r="BW12465" s="10"/>
      <c r="BX12465" s="4">
        <f t="shared" si="780"/>
        <v>1</v>
      </c>
      <c r="BY12465" s="4">
        <f t="shared" si="781"/>
        <v>1</v>
      </c>
    </row>
    <row r="12466" spans="1:77">
      <c r="A12466" s="10">
        <v>12461</v>
      </c>
      <c r="BT12466" s="10">
        <v>12461</v>
      </c>
      <c r="BU12466" s="4">
        <f t="shared" si="778"/>
        <v>0</v>
      </c>
      <c r="BV12466" s="4">
        <f t="shared" si="779"/>
        <v>0</v>
      </c>
      <c r="BW12466" s="10"/>
      <c r="BX12466" s="4">
        <f t="shared" si="780"/>
        <v>1</v>
      </c>
      <c r="BY12466" s="4">
        <f t="shared" si="781"/>
        <v>1</v>
      </c>
    </row>
    <row r="12467" spans="1:77">
      <c r="A12467" s="10">
        <v>12462</v>
      </c>
      <c r="BT12467" s="10">
        <v>12462</v>
      </c>
      <c r="BU12467" s="4">
        <f t="shared" si="778"/>
        <v>0</v>
      </c>
      <c r="BV12467" s="4">
        <f t="shared" si="779"/>
        <v>0</v>
      </c>
      <c r="BW12467" s="10"/>
      <c r="BX12467" s="4">
        <f t="shared" si="780"/>
        <v>1</v>
      </c>
      <c r="BY12467" s="4">
        <f t="shared" si="781"/>
        <v>1</v>
      </c>
    </row>
    <row r="12468" spans="1:77">
      <c r="A12468" s="10">
        <v>12463</v>
      </c>
      <c r="BT12468" s="10">
        <v>12463</v>
      </c>
      <c r="BU12468" s="4">
        <f t="shared" si="778"/>
        <v>0</v>
      </c>
      <c r="BV12468" s="4">
        <f t="shared" si="779"/>
        <v>0</v>
      </c>
      <c r="BW12468" s="10"/>
      <c r="BX12468" s="4">
        <f t="shared" si="780"/>
        <v>1</v>
      </c>
      <c r="BY12468" s="4">
        <f t="shared" si="781"/>
        <v>1</v>
      </c>
    </row>
    <row r="12469" spans="1:77">
      <c r="A12469" s="10">
        <v>12464</v>
      </c>
      <c r="BT12469" s="10">
        <v>12464</v>
      </c>
      <c r="BU12469" s="4">
        <f t="shared" si="778"/>
        <v>0</v>
      </c>
      <c r="BV12469" s="4">
        <f t="shared" si="779"/>
        <v>0</v>
      </c>
      <c r="BW12469" s="10"/>
      <c r="BX12469" s="4">
        <f t="shared" si="780"/>
        <v>1</v>
      </c>
      <c r="BY12469" s="4">
        <f t="shared" si="781"/>
        <v>1</v>
      </c>
    </row>
    <row r="12470" spans="1:77">
      <c r="A12470" s="10">
        <v>12465</v>
      </c>
      <c r="BT12470" s="10">
        <v>12465</v>
      </c>
      <c r="BU12470" s="4">
        <f t="shared" si="778"/>
        <v>0</v>
      </c>
      <c r="BV12470" s="4">
        <f t="shared" si="779"/>
        <v>0</v>
      </c>
      <c r="BW12470" s="10"/>
      <c r="BX12470" s="4">
        <f t="shared" si="780"/>
        <v>1</v>
      </c>
      <c r="BY12470" s="4">
        <f t="shared" si="781"/>
        <v>1</v>
      </c>
    </row>
    <row r="12471" spans="1:77">
      <c r="A12471" s="10">
        <v>12466</v>
      </c>
      <c r="BT12471" s="10">
        <v>12466</v>
      </c>
      <c r="BU12471" s="4">
        <f t="shared" si="778"/>
        <v>0</v>
      </c>
      <c r="BV12471" s="4">
        <f t="shared" si="779"/>
        <v>0</v>
      </c>
      <c r="BW12471" s="10"/>
      <c r="BX12471" s="4">
        <f t="shared" si="780"/>
        <v>1</v>
      </c>
      <c r="BY12471" s="4">
        <f t="shared" si="781"/>
        <v>1</v>
      </c>
    </row>
    <row r="12472" spans="1:77">
      <c r="A12472" s="10">
        <v>12467</v>
      </c>
      <c r="BT12472" s="10">
        <v>12467</v>
      </c>
      <c r="BU12472" s="4">
        <f t="shared" si="778"/>
        <v>0</v>
      </c>
      <c r="BV12472" s="4">
        <f t="shared" si="779"/>
        <v>0</v>
      </c>
      <c r="BW12472" s="10"/>
      <c r="BX12472" s="4">
        <f t="shared" si="780"/>
        <v>1</v>
      </c>
      <c r="BY12472" s="4">
        <f t="shared" si="781"/>
        <v>1</v>
      </c>
    </row>
    <row r="12473" spans="1:77">
      <c r="A12473" s="10">
        <v>12468</v>
      </c>
      <c r="BT12473" s="10">
        <v>12468</v>
      </c>
      <c r="BU12473" s="4">
        <f t="shared" si="778"/>
        <v>0</v>
      </c>
      <c r="BV12473" s="4">
        <f t="shared" si="779"/>
        <v>0</v>
      </c>
      <c r="BW12473" s="10"/>
      <c r="BX12473" s="4">
        <f t="shared" si="780"/>
        <v>1</v>
      </c>
      <c r="BY12473" s="4">
        <f t="shared" si="781"/>
        <v>1</v>
      </c>
    </row>
    <row r="12474" spans="1:77">
      <c r="A12474" s="10">
        <v>12469</v>
      </c>
      <c r="BT12474" s="10">
        <v>12469</v>
      </c>
      <c r="BU12474" s="4">
        <f t="shared" si="778"/>
        <v>0</v>
      </c>
      <c r="BV12474" s="4">
        <f t="shared" si="779"/>
        <v>0</v>
      </c>
      <c r="BW12474" s="10"/>
      <c r="BX12474" s="4">
        <f t="shared" si="780"/>
        <v>1</v>
      </c>
      <c r="BY12474" s="4">
        <f t="shared" si="781"/>
        <v>1</v>
      </c>
    </row>
    <row r="12475" spans="1:77">
      <c r="A12475" s="10">
        <v>12470</v>
      </c>
      <c r="BT12475" s="10">
        <v>12470</v>
      </c>
      <c r="BU12475" s="4">
        <f t="shared" si="778"/>
        <v>0</v>
      </c>
      <c r="BV12475" s="4">
        <f t="shared" si="779"/>
        <v>0</v>
      </c>
      <c r="BW12475" s="10"/>
      <c r="BX12475" s="4">
        <f t="shared" si="780"/>
        <v>1</v>
      </c>
      <c r="BY12475" s="4">
        <f t="shared" si="781"/>
        <v>1</v>
      </c>
    </row>
    <row r="12476" spans="1:77">
      <c r="A12476" s="10">
        <v>12471</v>
      </c>
      <c r="BT12476" s="10">
        <v>12471</v>
      </c>
      <c r="BU12476" s="4">
        <f t="shared" si="778"/>
        <v>0</v>
      </c>
      <c r="BV12476" s="4">
        <f t="shared" si="779"/>
        <v>0</v>
      </c>
      <c r="BW12476" s="10"/>
      <c r="BX12476" s="4">
        <f t="shared" si="780"/>
        <v>1</v>
      </c>
      <c r="BY12476" s="4">
        <f t="shared" si="781"/>
        <v>1</v>
      </c>
    </row>
    <row r="12477" spans="1:77">
      <c r="A12477" s="10">
        <v>12472</v>
      </c>
      <c r="BT12477" s="10">
        <v>12472</v>
      </c>
      <c r="BU12477" s="4">
        <f t="shared" si="778"/>
        <v>0</v>
      </c>
      <c r="BV12477" s="4">
        <f t="shared" si="779"/>
        <v>0</v>
      </c>
      <c r="BW12477" s="10"/>
      <c r="BX12477" s="4">
        <f t="shared" si="780"/>
        <v>1</v>
      </c>
      <c r="BY12477" s="4">
        <f t="shared" si="781"/>
        <v>1</v>
      </c>
    </row>
    <row r="12478" spans="1:77">
      <c r="A12478" s="10">
        <v>12473</v>
      </c>
      <c r="BT12478" s="10">
        <v>12473</v>
      </c>
      <c r="BU12478" s="4">
        <f t="shared" si="778"/>
        <v>0</v>
      </c>
      <c r="BV12478" s="4">
        <f t="shared" si="779"/>
        <v>0</v>
      </c>
      <c r="BW12478" s="10"/>
      <c r="BX12478" s="4">
        <f t="shared" si="780"/>
        <v>1</v>
      </c>
      <c r="BY12478" s="4">
        <f t="shared" si="781"/>
        <v>1</v>
      </c>
    </row>
    <row r="12479" spans="1:77">
      <c r="A12479" s="10">
        <v>12474</v>
      </c>
      <c r="BT12479" s="10">
        <v>12474</v>
      </c>
      <c r="BU12479" s="4">
        <f t="shared" si="778"/>
        <v>0</v>
      </c>
      <c r="BV12479" s="4">
        <f t="shared" si="779"/>
        <v>0</v>
      </c>
      <c r="BW12479" s="10"/>
      <c r="BX12479" s="4">
        <f t="shared" si="780"/>
        <v>1</v>
      </c>
      <c r="BY12479" s="4">
        <f t="shared" si="781"/>
        <v>1</v>
      </c>
    </row>
    <row r="12480" spans="1:77">
      <c r="A12480" s="10">
        <v>12475</v>
      </c>
      <c r="BT12480" s="10">
        <v>12475</v>
      </c>
      <c r="BU12480" s="4">
        <f t="shared" si="778"/>
        <v>0</v>
      </c>
      <c r="BV12480" s="4">
        <f t="shared" si="779"/>
        <v>0</v>
      </c>
      <c r="BW12480" s="10"/>
      <c r="BX12480" s="4">
        <f t="shared" si="780"/>
        <v>1</v>
      </c>
      <c r="BY12480" s="4">
        <f t="shared" si="781"/>
        <v>1</v>
      </c>
    </row>
    <row r="12481" spans="1:77">
      <c r="A12481" s="10">
        <v>12476</v>
      </c>
      <c r="BT12481" s="10">
        <v>12476</v>
      </c>
      <c r="BU12481" s="4">
        <f t="shared" si="778"/>
        <v>0</v>
      </c>
      <c r="BV12481" s="4">
        <f t="shared" si="779"/>
        <v>0</v>
      </c>
      <c r="BW12481" s="10"/>
      <c r="BX12481" s="4">
        <f t="shared" si="780"/>
        <v>1</v>
      </c>
      <c r="BY12481" s="4">
        <f t="shared" si="781"/>
        <v>1</v>
      </c>
    </row>
    <row r="12482" spans="1:77">
      <c r="A12482" s="10">
        <v>12477</v>
      </c>
      <c r="BT12482" s="10">
        <v>12477</v>
      </c>
      <c r="BU12482" s="4">
        <f t="shared" si="778"/>
        <v>0</v>
      </c>
      <c r="BV12482" s="4">
        <f t="shared" si="779"/>
        <v>0</v>
      </c>
      <c r="BW12482" s="10"/>
      <c r="BX12482" s="4">
        <f t="shared" si="780"/>
        <v>1</v>
      </c>
      <c r="BY12482" s="4">
        <f t="shared" si="781"/>
        <v>1</v>
      </c>
    </row>
    <row r="12483" spans="1:77">
      <c r="A12483" s="10">
        <v>12478</v>
      </c>
      <c r="BT12483" s="10">
        <v>12478</v>
      </c>
      <c r="BU12483" s="4">
        <f t="shared" si="778"/>
        <v>0</v>
      </c>
      <c r="BV12483" s="4">
        <f t="shared" si="779"/>
        <v>0</v>
      </c>
      <c r="BW12483" s="10"/>
      <c r="BX12483" s="4">
        <f t="shared" si="780"/>
        <v>1</v>
      </c>
      <c r="BY12483" s="4">
        <f t="shared" si="781"/>
        <v>1</v>
      </c>
    </row>
    <row r="12484" spans="1:77">
      <c r="A12484" s="10">
        <v>12479</v>
      </c>
      <c r="BT12484" s="10">
        <v>12479</v>
      </c>
      <c r="BU12484" s="4">
        <f t="shared" si="778"/>
        <v>0</v>
      </c>
      <c r="BV12484" s="4">
        <f t="shared" si="779"/>
        <v>0</v>
      </c>
      <c r="BW12484" s="10"/>
      <c r="BX12484" s="4">
        <f t="shared" si="780"/>
        <v>1</v>
      </c>
      <c r="BY12484" s="4">
        <f t="shared" si="781"/>
        <v>1</v>
      </c>
    </row>
    <row r="12485" spans="1:77">
      <c r="A12485" s="10">
        <v>12480</v>
      </c>
      <c r="BT12485" s="10">
        <v>12480</v>
      </c>
      <c r="BU12485" s="4">
        <f t="shared" si="778"/>
        <v>0</v>
      </c>
      <c r="BV12485" s="4">
        <f t="shared" si="779"/>
        <v>0</v>
      </c>
      <c r="BW12485" s="10"/>
      <c r="BX12485" s="4">
        <f t="shared" si="780"/>
        <v>1</v>
      </c>
      <c r="BY12485" s="4">
        <f t="shared" si="781"/>
        <v>1</v>
      </c>
    </row>
    <row r="12486" spans="1:77">
      <c r="A12486" s="10">
        <v>12481</v>
      </c>
      <c r="BT12486" s="10">
        <v>12481</v>
      </c>
      <c r="BU12486" s="4">
        <f t="shared" si="778"/>
        <v>0</v>
      </c>
      <c r="BV12486" s="4">
        <f t="shared" si="779"/>
        <v>0</v>
      </c>
      <c r="BW12486" s="10"/>
      <c r="BX12486" s="4">
        <f t="shared" si="780"/>
        <v>1</v>
      </c>
      <c r="BY12486" s="4">
        <f t="shared" si="781"/>
        <v>1</v>
      </c>
    </row>
    <row r="12487" spans="1:77">
      <c r="A12487" s="10">
        <v>12482</v>
      </c>
      <c r="BT12487" s="10">
        <v>12482</v>
      </c>
      <c r="BU12487" s="4">
        <f t="shared" ref="BU12487:BU12550" si="782">BP12487*$BV$1-BQ12487</f>
        <v>0</v>
      </c>
      <c r="BV12487" s="4">
        <f t="shared" ref="BV12487:BV12550" si="783">BR12487*$BV$1-BS12487</f>
        <v>0</v>
      </c>
      <c r="BW12487" s="10"/>
      <c r="BX12487" s="4">
        <f t="shared" si="780"/>
        <v>1</v>
      </c>
      <c r="BY12487" s="4">
        <f t="shared" si="781"/>
        <v>1</v>
      </c>
    </row>
    <row r="12488" spans="1:77">
      <c r="A12488" s="10">
        <v>12483</v>
      </c>
      <c r="BT12488" s="10">
        <v>12483</v>
      </c>
      <c r="BU12488" s="4">
        <f t="shared" si="782"/>
        <v>0</v>
      </c>
      <c r="BV12488" s="4">
        <f t="shared" si="783"/>
        <v>0</v>
      </c>
      <c r="BW12488" s="10"/>
      <c r="BX12488" s="4">
        <f t="shared" si="780"/>
        <v>1</v>
      </c>
      <c r="BY12488" s="4">
        <f t="shared" si="781"/>
        <v>1</v>
      </c>
    </row>
    <row r="12489" spans="1:77">
      <c r="A12489" s="10">
        <v>12484</v>
      </c>
      <c r="BT12489" s="10">
        <v>12484</v>
      </c>
      <c r="BU12489" s="4">
        <f t="shared" si="782"/>
        <v>0</v>
      </c>
      <c r="BV12489" s="4">
        <f t="shared" si="783"/>
        <v>0</v>
      </c>
      <c r="BW12489" s="10"/>
      <c r="BX12489" s="4">
        <f t="shared" si="780"/>
        <v>1</v>
      </c>
      <c r="BY12489" s="4">
        <f t="shared" si="781"/>
        <v>1</v>
      </c>
    </row>
    <row r="12490" spans="1:77">
      <c r="A12490" s="10">
        <v>12485</v>
      </c>
      <c r="BT12490" s="10">
        <v>12485</v>
      </c>
      <c r="BU12490" s="4">
        <f t="shared" si="782"/>
        <v>0</v>
      </c>
      <c r="BV12490" s="4">
        <f t="shared" si="783"/>
        <v>0</v>
      </c>
      <c r="BW12490" s="10"/>
      <c r="BX12490" s="4">
        <f t="shared" si="780"/>
        <v>1</v>
      </c>
      <c r="BY12490" s="4">
        <f t="shared" si="781"/>
        <v>1</v>
      </c>
    </row>
    <row r="12491" spans="1:77">
      <c r="A12491" s="10">
        <v>12486</v>
      </c>
      <c r="BT12491" s="10">
        <v>12486</v>
      </c>
      <c r="BU12491" s="4">
        <f t="shared" si="782"/>
        <v>0</v>
      </c>
      <c r="BV12491" s="4">
        <f t="shared" si="783"/>
        <v>0</v>
      </c>
      <c r="BW12491" s="10"/>
      <c r="BX12491" s="4">
        <f t="shared" si="780"/>
        <v>1</v>
      </c>
      <c r="BY12491" s="4">
        <f t="shared" si="781"/>
        <v>1</v>
      </c>
    </row>
    <row r="12492" spans="1:77">
      <c r="A12492" s="10">
        <v>12487</v>
      </c>
      <c r="BT12492" s="10">
        <v>12487</v>
      </c>
      <c r="BU12492" s="4">
        <f t="shared" si="782"/>
        <v>0</v>
      </c>
      <c r="BV12492" s="4">
        <f t="shared" si="783"/>
        <v>0</v>
      </c>
      <c r="BW12492" s="10"/>
      <c r="BX12492" s="4">
        <f t="shared" si="780"/>
        <v>1</v>
      </c>
      <c r="BY12492" s="4">
        <f t="shared" si="781"/>
        <v>1</v>
      </c>
    </row>
    <row r="12493" spans="1:77">
      <c r="A12493" s="10">
        <v>12488</v>
      </c>
      <c r="BT12493" s="10">
        <v>12488</v>
      </c>
      <c r="BU12493" s="4">
        <f t="shared" si="782"/>
        <v>0</v>
      </c>
      <c r="BV12493" s="4">
        <f t="shared" si="783"/>
        <v>0</v>
      </c>
      <c r="BW12493" s="10"/>
      <c r="BX12493" s="4">
        <f t="shared" si="780"/>
        <v>1</v>
      </c>
      <c r="BY12493" s="4">
        <f t="shared" si="781"/>
        <v>1</v>
      </c>
    </row>
    <row r="12494" spans="1:77">
      <c r="A12494" s="10">
        <v>12489</v>
      </c>
      <c r="BT12494" s="10">
        <v>12489</v>
      </c>
      <c r="BU12494" s="4">
        <f t="shared" si="782"/>
        <v>0</v>
      </c>
      <c r="BV12494" s="4">
        <f t="shared" si="783"/>
        <v>0</v>
      </c>
      <c r="BW12494" s="10"/>
      <c r="BX12494" s="4">
        <f t="shared" si="780"/>
        <v>1</v>
      </c>
      <c r="BY12494" s="4">
        <f t="shared" si="781"/>
        <v>1</v>
      </c>
    </row>
    <row r="12495" spans="1:77">
      <c r="A12495" s="10">
        <v>12490</v>
      </c>
      <c r="BT12495" s="10">
        <v>12490</v>
      </c>
      <c r="BU12495" s="4">
        <f t="shared" si="782"/>
        <v>0</v>
      </c>
      <c r="BV12495" s="4">
        <f t="shared" si="783"/>
        <v>0</v>
      </c>
      <c r="BW12495" s="10"/>
      <c r="BX12495" s="4">
        <f t="shared" si="780"/>
        <v>1</v>
      </c>
      <c r="BY12495" s="4">
        <f t="shared" si="781"/>
        <v>1</v>
      </c>
    </row>
    <row r="12496" spans="1:77">
      <c r="A12496" s="10">
        <v>12491</v>
      </c>
      <c r="BT12496" s="10">
        <v>12491</v>
      </c>
      <c r="BU12496" s="4">
        <f t="shared" si="782"/>
        <v>0</v>
      </c>
      <c r="BV12496" s="4">
        <f t="shared" si="783"/>
        <v>0</v>
      </c>
      <c r="BW12496" s="10"/>
      <c r="BX12496" s="4">
        <f t="shared" si="780"/>
        <v>1</v>
      </c>
      <c r="BY12496" s="4">
        <f t="shared" si="781"/>
        <v>1</v>
      </c>
    </row>
    <row r="12497" spans="1:77">
      <c r="A12497" s="10">
        <v>12492</v>
      </c>
      <c r="BT12497" s="10">
        <v>12492</v>
      </c>
      <c r="BU12497" s="4">
        <f t="shared" si="782"/>
        <v>0</v>
      </c>
      <c r="BV12497" s="4">
        <f t="shared" si="783"/>
        <v>0</v>
      </c>
      <c r="BW12497" s="10"/>
      <c r="BX12497" s="4">
        <f t="shared" si="780"/>
        <v>1</v>
      </c>
      <c r="BY12497" s="4">
        <f t="shared" si="781"/>
        <v>1</v>
      </c>
    </row>
    <row r="12498" spans="1:77">
      <c r="A12498" s="10">
        <v>12493</v>
      </c>
      <c r="BT12498" s="10">
        <v>12493</v>
      </c>
      <c r="BU12498" s="4">
        <f t="shared" si="782"/>
        <v>0</v>
      </c>
      <c r="BV12498" s="4">
        <f t="shared" si="783"/>
        <v>0</v>
      </c>
      <c r="BW12498" s="10"/>
      <c r="BX12498" s="4">
        <f t="shared" si="780"/>
        <v>1</v>
      </c>
      <c r="BY12498" s="4">
        <f t="shared" si="781"/>
        <v>1</v>
      </c>
    </row>
    <row r="12499" spans="1:77">
      <c r="A12499" s="10">
        <v>12494</v>
      </c>
      <c r="BT12499" s="10">
        <v>12494</v>
      </c>
      <c r="BU12499" s="4">
        <f t="shared" si="782"/>
        <v>0</v>
      </c>
      <c r="BV12499" s="4">
        <f t="shared" si="783"/>
        <v>0</v>
      </c>
      <c r="BW12499" s="10"/>
      <c r="BX12499" s="4">
        <f t="shared" si="780"/>
        <v>1</v>
      </c>
      <c r="BY12499" s="4">
        <f t="shared" si="781"/>
        <v>1</v>
      </c>
    </row>
    <row r="12500" spans="1:77">
      <c r="A12500" s="10">
        <v>12495</v>
      </c>
      <c r="BT12500" s="10">
        <v>12495</v>
      </c>
      <c r="BU12500" s="4">
        <f t="shared" si="782"/>
        <v>0</v>
      </c>
      <c r="BV12500" s="4">
        <f t="shared" si="783"/>
        <v>0</v>
      </c>
      <c r="BW12500" s="10"/>
      <c r="BX12500" s="4">
        <f t="shared" si="780"/>
        <v>1</v>
      </c>
      <c r="BY12500" s="4">
        <f t="shared" si="781"/>
        <v>1</v>
      </c>
    </row>
    <row r="12501" spans="1:77">
      <c r="A12501" s="10">
        <v>12496</v>
      </c>
      <c r="BT12501" s="10">
        <v>12496</v>
      </c>
      <c r="BU12501" s="4">
        <f t="shared" si="782"/>
        <v>0</v>
      </c>
      <c r="BV12501" s="4">
        <f t="shared" si="783"/>
        <v>0</v>
      </c>
      <c r="BW12501" s="10"/>
      <c r="BX12501" s="4">
        <f t="shared" si="780"/>
        <v>1</v>
      </c>
      <c r="BY12501" s="4">
        <f t="shared" si="781"/>
        <v>1</v>
      </c>
    </row>
    <row r="12502" spans="1:77">
      <c r="A12502" s="10">
        <v>12497</v>
      </c>
      <c r="BT12502" s="10">
        <v>12497</v>
      </c>
      <c r="BU12502" s="4">
        <f t="shared" si="782"/>
        <v>0</v>
      </c>
      <c r="BV12502" s="4">
        <f t="shared" si="783"/>
        <v>0</v>
      </c>
      <c r="BW12502" s="10"/>
      <c r="BX12502" s="4">
        <f t="shared" ref="BX12502:BX12565" si="784">IF(BU12502=MAX($BU12502:$BV12502),1,0)</f>
        <v>1</v>
      </c>
      <c r="BY12502" s="4">
        <f t="shared" ref="BY12502:BY12565" si="785">IF(BV12502=MAX($BU12502:$BV12502),1,0)</f>
        <v>1</v>
      </c>
    </row>
    <row r="12503" spans="1:77">
      <c r="A12503" s="10">
        <v>12498</v>
      </c>
      <c r="BT12503" s="10">
        <v>12498</v>
      </c>
      <c r="BU12503" s="4">
        <f t="shared" si="782"/>
        <v>0</v>
      </c>
      <c r="BV12503" s="4">
        <f t="shared" si="783"/>
        <v>0</v>
      </c>
      <c r="BW12503" s="10"/>
      <c r="BX12503" s="4">
        <f t="shared" si="784"/>
        <v>1</v>
      </c>
      <c r="BY12503" s="4">
        <f t="shared" si="785"/>
        <v>1</v>
      </c>
    </row>
    <row r="12504" spans="1:77">
      <c r="A12504" s="10">
        <v>12499</v>
      </c>
      <c r="BT12504" s="10">
        <v>12499</v>
      </c>
      <c r="BU12504" s="4">
        <f t="shared" si="782"/>
        <v>0</v>
      </c>
      <c r="BV12504" s="4">
        <f t="shared" si="783"/>
        <v>0</v>
      </c>
      <c r="BW12504" s="10"/>
      <c r="BX12504" s="4">
        <f t="shared" si="784"/>
        <v>1</v>
      </c>
      <c r="BY12504" s="4">
        <f t="shared" si="785"/>
        <v>1</v>
      </c>
    </row>
    <row r="12505" spans="1:77">
      <c r="A12505" s="10">
        <v>12500</v>
      </c>
      <c r="BT12505" s="10">
        <v>12500</v>
      </c>
      <c r="BU12505" s="4">
        <f t="shared" si="782"/>
        <v>0</v>
      </c>
      <c r="BV12505" s="4">
        <f t="shared" si="783"/>
        <v>0</v>
      </c>
      <c r="BW12505" s="10"/>
      <c r="BX12505" s="4">
        <f t="shared" si="784"/>
        <v>1</v>
      </c>
      <c r="BY12505" s="4">
        <f t="shared" si="785"/>
        <v>1</v>
      </c>
    </row>
    <row r="12506" spans="1:77">
      <c r="A12506" s="10">
        <v>12501</v>
      </c>
      <c r="BT12506" s="10">
        <v>12501</v>
      </c>
      <c r="BU12506" s="4">
        <f t="shared" si="782"/>
        <v>0</v>
      </c>
      <c r="BV12506" s="4">
        <f t="shared" si="783"/>
        <v>0</v>
      </c>
      <c r="BW12506" s="10"/>
      <c r="BX12506" s="4">
        <f t="shared" si="784"/>
        <v>1</v>
      </c>
      <c r="BY12506" s="4">
        <f t="shared" si="785"/>
        <v>1</v>
      </c>
    </row>
    <row r="12507" spans="1:77">
      <c r="A12507" s="10">
        <v>12502</v>
      </c>
      <c r="BT12507" s="10">
        <v>12502</v>
      </c>
      <c r="BU12507" s="4">
        <f t="shared" si="782"/>
        <v>0</v>
      </c>
      <c r="BV12507" s="4">
        <f t="shared" si="783"/>
        <v>0</v>
      </c>
      <c r="BW12507" s="10"/>
      <c r="BX12507" s="4">
        <f t="shared" si="784"/>
        <v>1</v>
      </c>
      <c r="BY12507" s="4">
        <f t="shared" si="785"/>
        <v>1</v>
      </c>
    </row>
    <row r="12508" spans="1:77">
      <c r="A12508" s="10">
        <v>12503</v>
      </c>
      <c r="BT12508" s="10">
        <v>12503</v>
      </c>
      <c r="BU12508" s="4">
        <f t="shared" si="782"/>
        <v>0</v>
      </c>
      <c r="BV12508" s="4">
        <f t="shared" si="783"/>
        <v>0</v>
      </c>
      <c r="BW12508" s="10"/>
      <c r="BX12508" s="4">
        <f t="shared" si="784"/>
        <v>1</v>
      </c>
      <c r="BY12508" s="4">
        <f t="shared" si="785"/>
        <v>1</v>
      </c>
    </row>
    <row r="12509" spans="1:77">
      <c r="A12509" s="10">
        <v>12504</v>
      </c>
      <c r="BT12509" s="10">
        <v>12504</v>
      </c>
      <c r="BU12509" s="4">
        <f t="shared" si="782"/>
        <v>0</v>
      </c>
      <c r="BV12509" s="4">
        <f t="shared" si="783"/>
        <v>0</v>
      </c>
      <c r="BW12509" s="10"/>
      <c r="BX12509" s="4">
        <f t="shared" si="784"/>
        <v>1</v>
      </c>
      <c r="BY12509" s="4">
        <f t="shared" si="785"/>
        <v>1</v>
      </c>
    </row>
    <row r="12510" spans="1:77">
      <c r="A12510" s="10">
        <v>12505</v>
      </c>
      <c r="BT12510" s="10">
        <v>12505</v>
      </c>
      <c r="BU12510" s="4">
        <f t="shared" si="782"/>
        <v>0</v>
      </c>
      <c r="BV12510" s="4">
        <f t="shared" si="783"/>
        <v>0</v>
      </c>
      <c r="BW12510" s="10"/>
      <c r="BX12510" s="4">
        <f t="shared" si="784"/>
        <v>1</v>
      </c>
      <c r="BY12510" s="4">
        <f t="shared" si="785"/>
        <v>1</v>
      </c>
    </row>
    <row r="12511" spans="1:77">
      <c r="A12511" s="10">
        <v>12506</v>
      </c>
      <c r="BT12511" s="10">
        <v>12506</v>
      </c>
      <c r="BU12511" s="4">
        <f t="shared" si="782"/>
        <v>0</v>
      </c>
      <c r="BV12511" s="4">
        <f t="shared" si="783"/>
        <v>0</v>
      </c>
      <c r="BW12511" s="10"/>
      <c r="BX12511" s="4">
        <f t="shared" si="784"/>
        <v>1</v>
      </c>
      <c r="BY12511" s="4">
        <f t="shared" si="785"/>
        <v>1</v>
      </c>
    </row>
    <row r="12512" spans="1:77">
      <c r="A12512" s="10">
        <v>12507</v>
      </c>
      <c r="BT12512" s="10">
        <v>12507</v>
      </c>
      <c r="BU12512" s="4">
        <f t="shared" si="782"/>
        <v>0</v>
      </c>
      <c r="BV12512" s="4">
        <f t="shared" si="783"/>
        <v>0</v>
      </c>
      <c r="BW12512" s="10"/>
      <c r="BX12512" s="4">
        <f t="shared" si="784"/>
        <v>1</v>
      </c>
      <c r="BY12512" s="4">
        <f t="shared" si="785"/>
        <v>1</v>
      </c>
    </row>
    <row r="12513" spans="1:77">
      <c r="A12513" s="10">
        <v>12508</v>
      </c>
      <c r="BT12513" s="10">
        <v>12508</v>
      </c>
      <c r="BU12513" s="4">
        <f t="shared" si="782"/>
        <v>0</v>
      </c>
      <c r="BV12513" s="4">
        <f t="shared" si="783"/>
        <v>0</v>
      </c>
      <c r="BW12513" s="10"/>
      <c r="BX12513" s="4">
        <f t="shared" si="784"/>
        <v>1</v>
      </c>
      <c r="BY12513" s="4">
        <f t="shared" si="785"/>
        <v>1</v>
      </c>
    </row>
    <row r="12514" spans="1:77">
      <c r="A12514" s="10">
        <v>12509</v>
      </c>
      <c r="BT12514" s="10">
        <v>12509</v>
      </c>
      <c r="BU12514" s="4">
        <f t="shared" si="782"/>
        <v>0</v>
      </c>
      <c r="BV12514" s="4">
        <f t="shared" si="783"/>
        <v>0</v>
      </c>
      <c r="BW12514" s="10"/>
      <c r="BX12514" s="4">
        <f t="shared" si="784"/>
        <v>1</v>
      </c>
      <c r="BY12514" s="4">
        <f t="shared" si="785"/>
        <v>1</v>
      </c>
    </row>
    <row r="12515" spans="1:77">
      <c r="A12515" s="10">
        <v>12510</v>
      </c>
      <c r="BT12515" s="10">
        <v>12510</v>
      </c>
      <c r="BU12515" s="4">
        <f t="shared" si="782"/>
        <v>0</v>
      </c>
      <c r="BV12515" s="4">
        <f t="shared" si="783"/>
        <v>0</v>
      </c>
      <c r="BW12515" s="10"/>
      <c r="BX12515" s="4">
        <f t="shared" si="784"/>
        <v>1</v>
      </c>
      <c r="BY12515" s="4">
        <f t="shared" si="785"/>
        <v>1</v>
      </c>
    </row>
    <row r="12516" spans="1:77">
      <c r="A12516" s="10">
        <v>12511</v>
      </c>
      <c r="BT12516" s="10">
        <v>12511</v>
      </c>
      <c r="BU12516" s="4">
        <f t="shared" si="782"/>
        <v>0</v>
      </c>
      <c r="BV12516" s="4">
        <f t="shared" si="783"/>
        <v>0</v>
      </c>
      <c r="BW12516" s="10"/>
      <c r="BX12516" s="4">
        <f t="shared" si="784"/>
        <v>1</v>
      </c>
      <c r="BY12516" s="4">
        <f t="shared" si="785"/>
        <v>1</v>
      </c>
    </row>
    <row r="12517" spans="1:77">
      <c r="A12517" s="10">
        <v>12512</v>
      </c>
      <c r="BT12517" s="10">
        <v>12512</v>
      </c>
      <c r="BU12517" s="4">
        <f t="shared" si="782"/>
        <v>0</v>
      </c>
      <c r="BV12517" s="4">
        <f t="shared" si="783"/>
        <v>0</v>
      </c>
      <c r="BW12517" s="10"/>
      <c r="BX12517" s="4">
        <f t="shared" si="784"/>
        <v>1</v>
      </c>
      <c r="BY12517" s="4">
        <f t="shared" si="785"/>
        <v>1</v>
      </c>
    </row>
    <row r="12518" spans="1:77">
      <c r="A12518" s="10">
        <v>12513</v>
      </c>
      <c r="BT12518" s="10">
        <v>12513</v>
      </c>
      <c r="BU12518" s="4">
        <f t="shared" si="782"/>
        <v>0</v>
      </c>
      <c r="BV12518" s="4">
        <f t="shared" si="783"/>
        <v>0</v>
      </c>
      <c r="BW12518" s="10"/>
      <c r="BX12518" s="4">
        <f t="shared" si="784"/>
        <v>1</v>
      </c>
      <c r="BY12518" s="4">
        <f t="shared" si="785"/>
        <v>1</v>
      </c>
    </row>
    <row r="12519" spans="1:77">
      <c r="A12519" s="10">
        <v>12514</v>
      </c>
      <c r="BT12519" s="10">
        <v>12514</v>
      </c>
      <c r="BU12519" s="4">
        <f t="shared" si="782"/>
        <v>0</v>
      </c>
      <c r="BV12519" s="4">
        <f t="shared" si="783"/>
        <v>0</v>
      </c>
      <c r="BW12519" s="10"/>
      <c r="BX12519" s="4">
        <f t="shared" si="784"/>
        <v>1</v>
      </c>
      <c r="BY12519" s="4">
        <f t="shared" si="785"/>
        <v>1</v>
      </c>
    </row>
    <row r="12520" spans="1:77">
      <c r="A12520" s="10">
        <v>12515</v>
      </c>
      <c r="BT12520" s="10">
        <v>12515</v>
      </c>
      <c r="BU12520" s="4">
        <f t="shared" si="782"/>
        <v>0</v>
      </c>
      <c r="BV12520" s="4">
        <f t="shared" si="783"/>
        <v>0</v>
      </c>
      <c r="BW12520" s="10"/>
      <c r="BX12520" s="4">
        <f t="shared" si="784"/>
        <v>1</v>
      </c>
      <c r="BY12520" s="4">
        <f t="shared" si="785"/>
        <v>1</v>
      </c>
    </row>
    <row r="12521" spans="1:77">
      <c r="A12521" s="10">
        <v>12516</v>
      </c>
      <c r="BT12521" s="10">
        <v>12516</v>
      </c>
      <c r="BU12521" s="4">
        <f t="shared" si="782"/>
        <v>0</v>
      </c>
      <c r="BV12521" s="4">
        <f t="shared" si="783"/>
        <v>0</v>
      </c>
      <c r="BW12521" s="10"/>
      <c r="BX12521" s="4">
        <f t="shared" si="784"/>
        <v>1</v>
      </c>
      <c r="BY12521" s="4">
        <f t="shared" si="785"/>
        <v>1</v>
      </c>
    </row>
    <row r="12522" spans="1:77">
      <c r="A12522" s="10">
        <v>12517</v>
      </c>
      <c r="BT12522" s="10">
        <v>12517</v>
      </c>
      <c r="BU12522" s="4">
        <f t="shared" si="782"/>
        <v>0</v>
      </c>
      <c r="BV12522" s="4">
        <f t="shared" si="783"/>
        <v>0</v>
      </c>
      <c r="BW12522" s="10"/>
      <c r="BX12522" s="4">
        <f t="shared" si="784"/>
        <v>1</v>
      </c>
      <c r="BY12522" s="4">
        <f t="shared" si="785"/>
        <v>1</v>
      </c>
    </row>
    <row r="12523" spans="1:77">
      <c r="A12523" s="10">
        <v>12518</v>
      </c>
      <c r="BT12523" s="10">
        <v>12518</v>
      </c>
      <c r="BU12523" s="4">
        <f t="shared" si="782"/>
        <v>0</v>
      </c>
      <c r="BV12523" s="4">
        <f t="shared" si="783"/>
        <v>0</v>
      </c>
      <c r="BW12523" s="10"/>
      <c r="BX12523" s="4">
        <f t="shared" si="784"/>
        <v>1</v>
      </c>
      <c r="BY12523" s="4">
        <f t="shared" si="785"/>
        <v>1</v>
      </c>
    </row>
    <row r="12524" spans="1:77">
      <c r="A12524" s="10">
        <v>12519</v>
      </c>
      <c r="BT12524" s="10">
        <v>12519</v>
      </c>
      <c r="BU12524" s="4">
        <f t="shared" si="782"/>
        <v>0</v>
      </c>
      <c r="BV12524" s="4">
        <f t="shared" si="783"/>
        <v>0</v>
      </c>
      <c r="BW12524" s="10"/>
      <c r="BX12524" s="4">
        <f t="shared" si="784"/>
        <v>1</v>
      </c>
      <c r="BY12524" s="4">
        <f t="shared" si="785"/>
        <v>1</v>
      </c>
    </row>
    <row r="12525" spans="1:77">
      <c r="A12525" s="10">
        <v>12520</v>
      </c>
      <c r="BT12525" s="10">
        <v>12520</v>
      </c>
      <c r="BU12525" s="4">
        <f t="shared" si="782"/>
        <v>0</v>
      </c>
      <c r="BV12525" s="4">
        <f t="shared" si="783"/>
        <v>0</v>
      </c>
      <c r="BW12525" s="10"/>
      <c r="BX12525" s="4">
        <f t="shared" si="784"/>
        <v>1</v>
      </c>
      <c r="BY12525" s="4">
        <f t="shared" si="785"/>
        <v>1</v>
      </c>
    </row>
    <row r="12526" spans="1:77">
      <c r="A12526" s="10">
        <v>12521</v>
      </c>
      <c r="BT12526" s="10">
        <v>12521</v>
      </c>
      <c r="BU12526" s="4">
        <f t="shared" si="782"/>
        <v>0</v>
      </c>
      <c r="BV12526" s="4">
        <f t="shared" si="783"/>
        <v>0</v>
      </c>
      <c r="BW12526" s="10"/>
      <c r="BX12526" s="4">
        <f t="shared" si="784"/>
        <v>1</v>
      </c>
      <c r="BY12526" s="4">
        <f t="shared" si="785"/>
        <v>1</v>
      </c>
    </row>
    <row r="12527" spans="1:77">
      <c r="A12527" s="10">
        <v>12522</v>
      </c>
      <c r="BT12527" s="10">
        <v>12522</v>
      </c>
      <c r="BU12527" s="4">
        <f t="shared" si="782"/>
        <v>0</v>
      </c>
      <c r="BV12527" s="4">
        <f t="shared" si="783"/>
        <v>0</v>
      </c>
      <c r="BW12527" s="10"/>
      <c r="BX12527" s="4">
        <f t="shared" si="784"/>
        <v>1</v>
      </c>
      <c r="BY12527" s="4">
        <f t="shared" si="785"/>
        <v>1</v>
      </c>
    </row>
    <row r="12528" spans="1:77">
      <c r="A12528" s="10">
        <v>12523</v>
      </c>
      <c r="BT12528" s="10">
        <v>12523</v>
      </c>
      <c r="BU12528" s="4">
        <f t="shared" si="782"/>
        <v>0</v>
      </c>
      <c r="BV12528" s="4">
        <f t="shared" si="783"/>
        <v>0</v>
      </c>
      <c r="BW12528" s="10"/>
      <c r="BX12528" s="4">
        <f t="shared" si="784"/>
        <v>1</v>
      </c>
      <c r="BY12528" s="4">
        <f t="shared" si="785"/>
        <v>1</v>
      </c>
    </row>
    <row r="12529" spans="1:77">
      <c r="A12529" s="10">
        <v>12524</v>
      </c>
      <c r="BT12529" s="10">
        <v>12524</v>
      </c>
      <c r="BU12529" s="4">
        <f t="shared" si="782"/>
        <v>0</v>
      </c>
      <c r="BV12529" s="4">
        <f t="shared" si="783"/>
        <v>0</v>
      </c>
      <c r="BW12529" s="10"/>
      <c r="BX12529" s="4">
        <f t="shared" si="784"/>
        <v>1</v>
      </c>
      <c r="BY12529" s="4">
        <f t="shared" si="785"/>
        <v>1</v>
      </c>
    </row>
    <row r="12530" spans="1:77">
      <c r="A12530" s="10">
        <v>12525</v>
      </c>
      <c r="BT12530" s="10">
        <v>12525</v>
      </c>
      <c r="BU12530" s="4">
        <f t="shared" si="782"/>
        <v>0</v>
      </c>
      <c r="BV12530" s="4">
        <f t="shared" si="783"/>
        <v>0</v>
      </c>
      <c r="BW12530" s="10"/>
      <c r="BX12530" s="4">
        <f t="shared" si="784"/>
        <v>1</v>
      </c>
      <c r="BY12530" s="4">
        <f t="shared" si="785"/>
        <v>1</v>
      </c>
    </row>
    <row r="12531" spans="1:77">
      <c r="A12531" s="10">
        <v>12526</v>
      </c>
      <c r="BT12531" s="10">
        <v>12526</v>
      </c>
      <c r="BU12531" s="4">
        <f t="shared" si="782"/>
        <v>0</v>
      </c>
      <c r="BV12531" s="4">
        <f t="shared" si="783"/>
        <v>0</v>
      </c>
      <c r="BW12531" s="10"/>
      <c r="BX12531" s="4">
        <f t="shared" si="784"/>
        <v>1</v>
      </c>
      <c r="BY12531" s="4">
        <f t="shared" si="785"/>
        <v>1</v>
      </c>
    </row>
    <row r="12532" spans="1:77">
      <c r="A12532" s="10">
        <v>12527</v>
      </c>
      <c r="BT12532" s="10">
        <v>12527</v>
      </c>
      <c r="BU12532" s="4">
        <f t="shared" si="782"/>
        <v>0</v>
      </c>
      <c r="BV12532" s="4">
        <f t="shared" si="783"/>
        <v>0</v>
      </c>
      <c r="BW12532" s="10"/>
      <c r="BX12532" s="4">
        <f t="shared" si="784"/>
        <v>1</v>
      </c>
      <c r="BY12532" s="4">
        <f t="shared" si="785"/>
        <v>1</v>
      </c>
    </row>
    <row r="12533" spans="1:77">
      <c r="A12533" s="10">
        <v>12528</v>
      </c>
      <c r="BT12533" s="10">
        <v>12528</v>
      </c>
      <c r="BU12533" s="4">
        <f t="shared" si="782"/>
        <v>0</v>
      </c>
      <c r="BV12533" s="4">
        <f t="shared" si="783"/>
        <v>0</v>
      </c>
      <c r="BW12533" s="10"/>
      <c r="BX12533" s="4">
        <f t="shared" si="784"/>
        <v>1</v>
      </c>
      <c r="BY12533" s="4">
        <f t="shared" si="785"/>
        <v>1</v>
      </c>
    </row>
    <row r="12534" spans="1:77">
      <c r="A12534" s="10">
        <v>12529</v>
      </c>
      <c r="BT12534" s="10">
        <v>12529</v>
      </c>
      <c r="BU12534" s="4">
        <f t="shared" si="782"/>
        <v>0</v>
      </c>
      <c r="BV12534" s="4">
        <f t="shared" si="783"/>
        <v>0</v>
      </c>
      <c r="BW12534" s="10"/>
      <c r="BX12534" s="4">
        <f t="shared" si="784"/>
        <v>1</v>
      </c>
      <c r="BY12534" s="4">
        <f t="shared" si="785"/>
        <v>1</v>
      </c>
    </row>
    <row r="12535" spans="1:77">
      <c r="A12535" s="10">
        <v>12530</v>
      </c>
      <c r="BT12535" s="10">
        <v>12530</v>
      </c>
      <c r="BU12535" s="4">
        <f t="shared" si="782"/>
        <v>0</v>
      </c>
      <c r="BV12535" s="4">
        <f t="shared" si="783"/>
        <v>0</v>
      </c>
      <c r="BW12535" s="10"/>
      <c r="BX12535" s="4">
        <f t="shared" si="784"/>
        <v>1</v>
      </c>
      <c r="BY12535" s="4">
        <f t="shared" si="785"/>
        <v>1</v>
      </c>
    </row>
    <row r="12536" spans="1:77">
      <c r="A12536" s="10">
        <v>12531</v>
      </c>
      <c r="BT12536" s="10">
        <v>12531</v>
      </c>
      <c r="BU12536" s="4">
        <f t="shared" si="782"/>
        <v>0</v>
      </c>
      <c r="BV12536" s="4">
        <f t="shared" si="783"/>
        <v>0</v>
      </c>
      <c r="BW12536" s="10"/>
      <c r="BX12536" s="4">
        <f t="shared" si="784"/>
        <v>1</v>
      </c>
      <c r="BY12536" s="4">
        <f t="shared" si="785"/>
        <v>1</v>
      </c>
    </row>
    <row r="12537" spans="1:77">
      <c r="A12537" s="10">
        <v>12532</v>
      </c>
      <c r="BT12537" s="10">
        <v>12532</v>
      </c>
      <c r="BU12537" s="4">
        <f t="shared" si="782"/>
        <v>0</v>
      </c>
      <c r="BV12537" s="4">
        <f t="shared" si="783"/>
        <v>0</v>
      </c>
      <c r="BW12537" s="10"/>
      <c r="BX12537" s="4">
        <f t="shared" si="784"/>
        <v>1</v>
      </c>
      <c r="BY12537" s="4">
        <f t="shared" si="785"/>
        <v>1</v>
      </c>
    </row>
    <row r="12538" spans="1:77">
      <c r="A12538" s="10">
        <v>12533</v>
      </c>
      <c r="BT12538" s="10">
        <v>12533</v>
      </c>
      <c r="BU12538" s="4">
        <f t="shared" si="782"/>
        <v>0</v>
      </c>
      <c r="BV12538" s="4">
        <f t="shared" si="783"/>
        <v>0</v>
      </c>
      <c r="BW12538" s="10"/>
      <c r="BX12538" s="4">
        <f t="shared" si="784"/>
        <v>1</v>
      </c>
      <c r="BY12538" s="4">
        <f t="shared" si="785"/>
        <v>1</v>
      </c>
    </row>
    <row r="12539" spans="1:77">
      <c r="A12539" s="10">
        <v>12534</v>
      </c>
      <c r="BT12539" s="10">
        <v>12534</v>
      </c>
      <c r="BU12539" s="4">
        <f t="shared" si="782"/>
        <v>0</v>
      </c>
      <c r="BV12539" s="4">
        <f t="shared" si="783"/>
        <v>0</v>
      </c>
      <c r="BW12539" s="10"/>
      <c r="BX12539" s="4">
        <f t="shared" si="784"/>
        <v>1</v>
      </c>
      <c r="BY12539" s="4">
        <f t="shared" si="785"/>
        <v>1</v>
      </c>
    </row>
    <row r="12540" spans="1:77">
      <c r="A12540" s="10">
        <v>12535</v>
      </c>
      <c r="BT12540" s="10">
        <v>12535</v>
      </c>
      <c r="BU12540" s="4">
        <f t="shared" si="782"/>
        <v>0</v>
      </c>
      <c r="BV12540" s="4">
        <f t="shared" si="783"/>
        <v>0</v>
      </c>
      <c r="BW12540" s="10"/>
      <c r="BX12540" s="4">
        <f t="shared" si="784"/>
        <v>1</v>
      </c>
      <c r="BY12540" s="4">
        <f t="shared" si="785"/>
        <v>1</v>
      </c>
    </row>
    <row r="12541" spans="1:77">
      <c r="A12541" s="10">
        <v>12536</v>
      </c>
      <c r="BT12541" s="10">
        <v>12536</v>
      </c>
      <c r="BU12541" s="4">
        <f t="shared" si="782"/>
        <v>0</v>
      </c>
      <c r="BV12541" s="4">
        <f t="shared" si="783"/>
        <v>0</v>
      </c>
      <c r="BW12541" s="10"/>
      <c r="BX12541" s="4">
        <f t="shared" si="784"/>
        <v>1</v>
      </c>
      <c r="BY12541" s="4">
        <f t="shared" si="785"/>
        <v>1</v>
      </c>
    </row>
    <row r="12542" spans="1:77">
      <c r="A12542" s="10">
        <v>12537</v>
      </c>
      <c r="BT12542" s="10">
        <v>12537</v>
      </c>
      <c r="BU12542" s="4">
        <f t="shared" si="782"/>
        <v>0</v>
      </c>
      <c r="BV12542" s="4">
        <f t="shared" si="783"/>
        <v>0</v>
      </c>
      <c r="BW12542" s="10"/>
      <c r="BX12542" s="4">
        <f t="shared" si="784"/>
        <v>1</v>
      </c>
      <c r="BY12542" s="4">
        <f t="shared" si="785"/>
        <v>1</v>
      </c>
    </row>
    <row r="12543" spans="1:77">
      <c r="A12543" s="10">
        <v>12538</v>
      </c>
      <c r="BT12543" s="10">
        <v>12538</v>
      </c>
      <c r="BU12543" s="4">
        <f t="shared" si="782"/>
        <v>0</v>
      </c>
      <c r="BV12543" s="4">
        <f t="shared" si="783"/>
        <v>0</v>
      </c>
      <c r="BW12543" s="10"/>
      <c r="BX12543" s="4">
        <f t="shared" si="784"/>
        <v>1</v>
      </c>
      <c r="BY12543" s="4">
        <f t="shared" si="785"/>
        <v>1</v>
      </c>
    </row>
    <row r="12544" spans="1:77">
      <c r="A12544" s="10">
        <v>12539</v>
      </c>
      <c r="BT12544" s="10">
        <v>12539</v>
      </c>
      <c r="BU12544" s="4">
        <f t="shared" si="782"/>
        <v>0</v>
      </c>
      <c r="BV12544" s="4">
        <f t="shared" si="783"/>
        <v>0</v>
      </c>
      <c r="BW12544" s="10"/>
      <c r="BX12544" s="4">
        <f t="shared" si="784"/>
        <v>1</v>
      </c>
      <c r="BY12544" s="4">
        <f t="shared" si="785"/>
        <v>1</v>
      </c>
    </row>
    <row r="12545" spans="1:77">
      <c r="A12545" s="10">
        <v>12540</v>
      </c>
      <c r="BT12545" s="10">
        <v>12540</v>
      </c>
      <c r="BU12545" s="4">
        <f t="shared" si="782"/>
        <v>0</v>
      </c>
      <c r="BV12545" s="4">
        <f t="shared" si="783"/>
        <v>0</v>
      </c>
      <c r="BW12545" s="10"/>
      <c r="BX12545" s="4">
        <f t="shared" si="784"/>
        <v>1</v>
      </c>
      <c r="BY12545" s="4">
        <f t="shared" si="785"/>
        <v>1</v>
      </c>
    </row>
    <row r="12546" spans="1:77">
      <c r="A12546" s="10">
        <v>12541</v>
      </c>
      <c r="BT12546" s="10">
        <v>12541</v>
      </c>
      <c r="BU12546" s="4">
        <f t="shared" si="782"/>
        <v>0</v>
      </c>
      <c r="BV12546" s="4">
        <f t="shared" si="783"/>
        <v>0</v>
      </c>
      <c r="BW12546" s="10"/>
      <c r="BX12546" s="4">
        <f t="shared" si="784"/>
        <v>1</v>
      </c>
      <c r="BY12546" s="4">
        <f t="shared" si="785"/>
        <v>1</v>
      </c>
    </row>
    <row r="12547" spans="1:77">
      <c r="A12547" s="10">
        <v>12542</v>
      </c>
      <c r="BT12547" s="10">
        <v>12542</v>
      </c>
      <c r="BU12547" s="4">
        <f t="shared" si="782"/>
        <v>0</v>
      </c>
      <c r="BV12547" s="4">
        <f t="shared" si="783"/>
        <v>0</v>
      </c>
      <c r="BW12547" s="10"/>
      <c r="BX12547" s="4">
        <f t="shared" si="784"/>
        <v>1</v>
      </c>
      <c r="BY12547" s="4">
        <f t="shared" si="785"/>
        <v>1</v>
      </c>
    </row>
    <row r="12548" spans="1:77">
      <c r="A12548" s="10">
        <v>12543</v>
      </c>
      <c r="BT12548" s="10">
        <v>12543</v>
      </c>
      <c r="BU12548" s="4">
        <f t="shared" si="782"/>
        <v>0</v>
      </c>
      <c r="BV12548" s="4">
        <f t="shared" si="783"/>
        <v>0</v>
      </c>
      <c r="BW12548" s="10"/>
      <c r="BX12548" s="4">
        <f t="shared" si="784"/>
        <v>1</v>
      </c>
      <c r="BY12548" s="4">
        <f t="shared" si="785"/>
        <v>1</v>
      </c>
    </row>
    <row r="12549" spans="1:77">
      <c r="A12549" s="10">
        <v>12544</v>
      </c>
      <c r="BT12549" s="10">
        <v>12544</v>
      </c>
      <c r="BU12549" s="4">
        <f t="shared" si="782"/>
        <v>0</v>
      </c>
      <c r="BV12549" s="4">
        <f t="shared" si="783"/>
        <v>0</v>
      </c>
      <c r="BW12549" s="10"/>
      <c r="BX12549" s="4">
        <f t="shared" si="784"/>
        <v>1</v>
      </c>
      <c r="BY12549" s="4">
        <f t="shared" si="785"/>
        <v>1</v>
      </c>
    </row>
    <row r="12550" spans="1:77">
      <c r="A12550" s="10">
        <v>12545</v>
      </c>
      <c r="BT12550" s="10">
        <v>12545</v>
      </c>
      <c r="BU12550" s="4">
        <f t="shared" si="782"/>
        <v>0</v>
      </c>
      <c r="BV12550" s="4">
        <f t="shared" si="783"/>
        <v>0</v>
      </c>
      <c r="BW12550" s="10"/>
      <c r="BX12550" s="4">
        <f t="shared" si="784"/>
        <v>1</v>
      </c>
      <c r="BY12550" s="4">
        <f t="shared" si="785"/>
        <v>1</v>
      </c>
    </row>
    <row r="12551" spans="1:77">
      <c r="A12551" s="10">
        <v>12546</v>
      </c>
      <c r="BT12551" s="10">
        <v>12546</v>
      </c>
      <c r="BU12551" s="4">
        <f t="shared" ref="BU12551:BU12614" si="786">BP12551*$BV$1-BQ12551</f>
        <v>0</v>
      </c>
      <c r="BV12551" s="4">
        <f t="shared" ref="BV12551:BV12614" si="787">BR12551*$BV$1-BS12551</f>
        <v>0</v>
      </c>
      <c r="BW12551" s="10"/>
      <c r="BX12551" s="4">
        <f t="shared" si="784"/>
        <v>1</v>
      </c>
      <c r="BY12551" s="4">
        <f t="shared" si="785"/>
        <v>1</v>
      </c>
    </row>
    <row r="12552" spans="1:77">
      <c r="A12552" s="10">
        <v>12547</v>
      </c>
      <c r="BT12552" s="10">
        <v>12547</v>
      </c>
      <c r="BU12552" s="4">
        <f t="shared" si="786"/>
        <v>0</v>
      </c>
      <c r="BV12552" s="4">
        <f t="shared" si="787"/>
        <v>0</v>
      </c>
      <c r="BW12552" s="10"/>
      <c r="BX12552" s="4">
        <f t="shared" si="784"/>
        <v>1</v>
      </c>
      <c r="BY12552" s="4">
        <f t="shared" si="785"/>
        <v>1</v>
      </c>
    </row>
    <row r="12553" spans="1:77">
      <c r="A12553" s="10">
        <v>12548</v>
      </c>
      <c r="BT12553" s="10">
        <v>12548</v>
      </c>
      <c r="BU12553" s="4">
        <f t="shared" si="786"/>
        <v>0</v>
      </c>
      <c r="BV12553" s="4">
        <f t="shared" si="787"/>
        <v>0</v>
      </c>
      <c r="BW12553" s="10"/>
      <c r="BX12553" s="4">
        <f t="shared" si="784"/>
        <v>1</v>
      </c>
      <c r="BY12553" s="4">
        <f t="shared" si="785"/>
        <v>1</v>
      </c>
    </row>
    <row r="12554" spans="1:77">
      <c r="A12554" s="10">
        <v>12549</v>
      </c>
      <c r="BT12554" s="10">
        <v>12549</v>
      </c>
      <c r="BU12554" s="4">
        <f t="shared" si="786"/>
        <v>0</v>
      </c>
      <c r="BV12554" s="4">
        <f t="shared" si="787"/>
        <v>0</v>
      </c>
      <c r="BW12554" s="10"/>
      <c r="BX12554" s="4">
        <f t="shared" si="784"/>
        <v>1</v>
      </c>
      <c r="BY12554" s="4">
        <f t="shared" si="785"/>
        <v>1</v>
      </c>
    </row>
    <row r="12555" spans="1:77">
      <c r="A12555" s="10">
        <v>12550</v>
      </c>
      <c r="BT12555" s="10">
        <v>12550</v>
      </c>
      <c r="BU12555" s="4">
        <f t="shared" si="786"/>
        <v>0</v>
      </c>
      <c r="BV12555" s="4">
        <f t="shared" si="787"/>
        <v>0</v>
      </c>
      <c r="BW12555" s="10"/>
      <c r="BX12555" s="4">
        <f t="shared" si="784"/>
        <v>1</v>
      </c>
      <c r="BY12555" s="4">
        <f t="shared" si="785"/>
        <v>1</v>
      </c>
    </row>
    <row r="12556" spans="1:77">
      <c r="A12556" s="10">
        <v>12551</v>
      </c>
      <c r="BT12556" s="10">
        <v>12551</v>
      </c>
      <c r="BU12556" s="4">
        <f t="shared" si="786"/>
        <v>0</v>
      </c>
      <c r="BV12556" s="4">
        <f t="shared" si="787"/>
        <v>0</v>
      </c>
      <c r="BW12556" s="10"/>
      <c r="BX12556" s="4">
        <f t="shared" si="784"/>
        <v>1</v>
      </c>
      <c r="BY12556" s="4">
        <f t="shared" si="785"/>
        <v>1</v>
      </c>
    </row>
    <row r="12557" spans="1:77">
      <c r="A12557" s="10">
        <v>12552</v>
      </c>
      <c r="BT12557" s="10">
        <v>12552</v>
      </c>
      <c r="BU12557" s="4">
        <f t="shared" si="786"/>
        <v>0</v>
      </c>
      <c r="BV12557" s="4">
        <f t="shared" si="787"/>
        <v>0</v>
      </c>
      <c r="BW12557" s="10"/>
      <c r="BX12557" s="4">
        <f t="shared" si="784"/>
        <v>1</v>
      </c>
      <c r="BY12557" s="4">
        <f t="shared" si="785"/>
        <v>1</v>
      </c>
    </row>
    <row r="12558" spans="1:77">
      <c r="A12558" s="10">
        <v>12553</v>
      </c>
      <c r="BT12558" s="10">
        <v>12553</v>
      </c>
      <c r="BU12558" s="4">
        <f t="shared" si="786"/>
        <v>0</v>
      </c>
      <c r="BV12558" s="4">
        <f t="shared" si="787"/>
        <v>0</v>
      </c>
      <c r="BW12558" s="10"/>
      <c r="BX12558" s="4">
        <f t="shared" si="784"/>
        <v>1</v>
      </c>
      <c r="BY12558" s="4">
        <f t="shared" si="785"/>
        <v>1</v>
      </c>
    </row>
    <row r="12559" spans="1:77">
      <c r="A12559" s="10">
        <v>12554</v>
      </c>
      <c r="BT12559" s="10">
        <v>12554</v>
      </c>
      <c r="BU12559" s="4">
        <f t="shared" si="786"/>
        <v>0</v>
      </c>
      <c r="BV12559" s="4">
        <f t="shared" si="787"/>
        <v>0</v>
      </c>
      <c r="BW12559" s="10"/>
      <c r="BX12559" s="4">
        <f t="shared" si="784"/>
        <v>1</v>
      </c>
      <c r="BY12559" s="4">
        <f t="shared" si="785"/>
        <v>1</v>
      </c>
    </row>
    <row r="12560" spans="1:77">
      <c r="A12560" s="10">
        <v>12555</v>
      </c>
      <c r="BT12560" s="10">
        <v>12555</v>
      </c>
      <c r="BU12560" s="4">
        <f t="shared" si="786"/>
        <v>0</v>
      </c>
      <c r="BV12560" s="4">
        <f t="shared" si="787"/>
        <v>0</v>
      </c>
      <c r="BW12560" s="10"/>
      <c r="BX12560" s="4">
        <f t="shared" si="784"/>
        <v>1</v>
      </c>
      <c r="BY12560" s="4">
        <f t="shared" si="785"/>
        <v>1</v>
      </c>
    </row>
    <row r="12561" spans="1:77">
      <c r="A12561" s="10">
        <v>12556</v>
      </c>
      <c r="BT12561" s="10">
        <v>12556</v>
      </c>
      <c r="BU12561" s="4">
        <f t="shared" si="786"/>
        <v>0</v>
      </c>
      <c r="BV12561" s="4">
        <f t="shared" si="787"/>
        <v>0</v>
      </c>
      <c r="BW12561" s="10"/>
      <c r="BX12561" s="4">
        <f t="shared" si="784"/>
        <v>1</v>
      </c>
      <c r="BY12561" s="4">
        <f t="shared" si="785"/>
        <v>1</v>
      </c>
    </row>
    <row r="12562" spans="1:77">
      <c r="A12562" s="10">
        <v>12557</v>
      </c>
      <c r="BT12562" s="10">
        <v>12557</v>
      </c>
      <c r="BU12562" s="4">
        <f t="shared" si="786"/>
        <v>0</v>
      </c>
      <c r="BV12562" s="4">
        <f t="shared" si="787"/>
        <v>0</v>
      </c>
      <c r="BW12562" s="10"/>
      <c r="BX12562" s="4">
        <f t="shared" si="784"/>
        <v>1</v>
      </c>
      <c r="BY12562" s="4">
        <f t="shared" si="785"/>
        <v>1</v>
      </c>
    </row>
    <row r="12563" spans="1:77">
      <c r="A12563" s="10">
        <v>12558</v>
      </c>
      <c r="BT12563" s="10">
        <v>12558</v>
      </c>
      <c r="BU12563" s="4">
        <f t="shared" si="786"/>
        <v>0</v>
      </c>
      <c r="BV12563" s="4">
        <f t="shared" si="787"/>
        <v>0</v>
      </c>
      <c r="BW12563" s="10"/>
      <c r="BX12563" s="4">
        <f t="shared" si="784"/>
        <v>1</v>
      </c>
      <c r="BY12563" s="4">
        <f t="shared" si="785"/>
        <v>1</v>
      </c>
    </row>
    <row r="12564" spans="1:77">
      <c r="A12564" s="10">
        <v>12559</v>
      </c>
      <c r="BT12564" s="10">
        <v>12559</v>
      </c>
      <c r="BU12564" s="4">
        <f t="shared" si="786"/>
        <v>0</v>
      </c>
      <c r="BV12564" s="4">
        <f t="shared" si="787"/>
        <v>0</v>
      </c>
      <c r="BW12564" s="10"/>
      <c r="BX12564" s="4">
        <f t="shared" si="784"/>
        <v>1</v>
      </c>
      <c r="BY12564" s="4">
        <f t="shared" si="785"/>
        <v>1</v>
      </c>
    </row>
    <row r="12565" spans="1:77">
      <c r="A12565" s="10">
        <v>12560</v>
      </c>
      <c r="BT12565" s="10">
        <v>12560</v>
      </c>
      <c r="BU12565" s="4">
        <f t="shared" si="786"/>
        <v>0</v>
      </c>
      <c r="BV12565" s="4">
        <f t="shared" si="787"/>
        <v>0</v>
      </c>
      <c r="BW12565" s="10"/>
      <c r="BX12565" s="4">
        <f t="shared" si="784"/>
        <v>1</v>
      </c>
      <c r="BY12565" s="4">
        <f t="shared" si="785"/>
        <v>1</v>
      </c>
    </row>
    <row r="12566" spans="1:77">
      <c r="A12566" s="10">
        <v>12561</v>
      </c>
      <c r="BT12566" s="10">
        <v>12561</v>
      </c>
      <c r="BU12566" s="4">
        <f t="shared" si="786"/>
        <v>0</v>
      </c>
      <c r="BV12566" s="4">
        <f t="shared" si="787"/>
        <v>0</v>
      </c>
      <c r="BW12566" s="10"/>
      <c r="BX12566" s="4">
        <f t="shared" ref="BX12566:BX12629" si="788">IF(BU12566=MAX($BU12566:$BV12566),1,0)</f>
        <v>1</v>
      </c>
      <c r="BY12566" s="4">
        <f t="shared" ref="BY12566:BY12629" si="789">IF(BV12566=MAX($BU12566:$BV12566),1,0)</f>
        <v>1</v>
      </c>
    </row>
    <row r="12567" spans="1:77">
      <c r="A12567" s="10">
        <v>12562</v>
      </c>
      <c r="BT12567" s="10">
        <v>12562</v>
      </c>
      <c r="BU12567" s="4">
        <f t="shared" si="786"/>
        <v>0</v>
      </c>
      <c r="BV12567" s="4">
        <f t="shared" si="787"/>
        <v>0</v>
      </c>
      <c r="BW12567" s="10"/>
      <c r="BX12567" s="4">
        <f t="shared" si="788"/>
        <v>1</v>
      </c>
      <c r="BY12567" s="4">
        <f t="shared" si="789"/>
        <v>1</v>
      </c>
    </row>
    <row r="12568" spans="1:77">
      <c r="A12568" s="10">
        <v>12563</v>
      </c>
      <c r="BT12568" s="10">
        <v>12563</v>
      </c>
      <c r="BU12568" s="4">
        <f t="shared" si="786"/>
        <v>0</v>
      </c>
      <c r="BV12568" s="4">
        <f t="shared" si="787"/>
        <v>0</v>
      </c>
      <c r="BW12568" s="10"/>
      <c r="BX12568" s="4">
        <f t="shared" si="788"/>
        <v>1</v>
      </c>
      <c r="BY12568" s="4">
        <f t="shared" si="789"/>
        <v>1</v>
      </c>
    </row>
    <row r="12569" spans="1:77">
      <c r="A12569" s="10">
        <v>12564</v>
      </c>
      <c r="BT12569" s="10">
        <v>12564</v>
      </c>
      <c r="BU12569" s="4">
        <f t="shared" si="786"/>
        <v>0</v>
      </c>
      <c r="BV12569" s="4">
        <f t="shared" si="787"/>
        <v>0</v>
      </c>
      <c r="BW12569" s="10"/>
      <c r="BX12569" s="4">
        <f t="shared" si="788"/>
        <v>1</v>
      </c>
      <c r="BY12569" s="4">
        <f t="shared" si="789"/>
        <v>1</v>
      </c>
    </row>
    <row r="12570" spans="1:77">
      <c r="A12570" s="10">
        <v>12565</v>
      </c>
      <c r="BT12570" s="10">
        <v>12565</v>
      </c>
      <c r="BU12570" s="4">
        <f t="shared" si="786"/>
        <v>0</v>
      </c>
      <c r="BV12570" s="4">
        <f t="shared" si="787"/>
        <v>0</v>
      </c>
      <c r="BW12570" s="10"/>
      <c r="BX12570" s="4">
        <f t="shared" si="788"/>
        <v>1</v>
      </c>
      <c r="BY12570" s="4">
        <f t="shared" si="789"/>
        <v>1</v>
      </c>
    </row>
    <row r="12571" spans="1:77">
      <c r="A12571" s="10">
        <v>12566</v>
      </c>
      <c r="BT12571" s="10">
        <v>12566</v>
      </c>
      <c r="BU12571" s="4">
        <f t="shared" si="786"/>
        <v>0</v>
      </c>
      <c r="BV12571" s="4">
        <f t="shared" si="787"/>
        <v>0</v>
      </c>
      <c r="BW12571" s="10"/>
      <c r="BX12571" s="4">
        <f t="shared" si="788"/>
        <v>1</v>
      </c>
      <c r="BY12571" s="4">
        <f t="shared" si="789"/>
        <v>1</v>
      </c>
    </row>
    <row r="12572" spans="1:77">
      <c r="A12572" s="10">
        <v>12567</v>
      </c>
      <c r="BT12572" s="10">
        <v>12567</v>
      </c>
      <c r="BU12572" s="4">
        <f t="shared" si="786"/>
        <v>0</v>
      </c>
      <c r="BV12572" s="4">
        <f t="shared" si="787"/>
        <v>0</v>
      </c>
      <c r="BW12572" s="10"/>
      <c r="BX12572" s="4">
        <f t="shared" si="788"/>
        <v>1</v>
      </c>
      <c r="BY12572" s="4">
        <f t="shared" si="789"/>
        <v>1</v>
      </c>
    </row>
    <row r="12573" spans="1:77">
      <c r="A12573" s="10">
        <v>12568</v>
      </c>
      <c r="BT12573" s="10">
        <v>12568</v>
      </c>
      <c r="BU12573" s="4">
        <f t="shared" si="786"/>
        <v>0</v>
      </c>
      <c r="BV12573" s="4">
        <f t="shared" si="787"/>
        <v>0</v>
      </c>
      <c r="BW12573" s="10"/>
      <c r="BX12573" s="4">
        <f t="shared" si="788"/>
        <v>1</v>
      </c>
      <c r="BY12573" s="4">
        <f t="shared" si="789"/>
        <v>1</v>
      </c>
    </row>
    <row r="12574" spans="1:77">
      <c r="A12574" s="10">
        <v>12569</v>
      </c>
      <c r="BT12574" s="10">
        <v>12569</v>
      </c>
      <c r="BU12574" s="4">
        <f t="shared" si="786"/>
        <v>0</v>
      </c>
      <c r="BV12574" s="4">
        <f t="shared" si="787"/>
        <v>0</v>
      </c>
      <c r="BW12574" s="10"/>
      <c r="BX12574" s="4">
        <f t="shared" si="788"/>
        <v>1</v>
      </c>
      <c r="BY12574" s="4">
        <f t="shared" si="789"/>
        <v>1</v>
      </c>
    </row>
    <row r="12575" spans="1:77">
      <c r="A12575" s="10">
        <v>12570</v>
      </c>
      <c r="BT12575" s="10">
        <v>12570</v>
      </c>
      <c r="BU12575" s="4">
        <f t="shared" si="786"/>
        <v>0</v>
      </c>
      <c r="BV12575" s="4">
        <f t="shared" si="787"/>
        <v>0</v>
      </c>
      <c r="BW12575" s="10"/>
      <c r="BX12575" s="4">
        <f t="shared" si="788"/>
        <v>1</v>
      </c>
      <c r="BY12575" s="4">
        <f t="shared" si="789"/>
        <v>1</v>
      </c>
    </row>
    <row r="12576" spans="1:77">
      <c r="A12576" s="10">
        <v>12571</v>
      </c>
      <c r="BT12576" s="10">
        <v>12571</v>
      </c>
      <c r="BU12576" s="4">
        <f t="shared" si="786"/>
        <v>0</v>
      </c>
      <c r="BV12576" s="4">
        <f t="shared" si="787"/>
        <v>0</v>
      </c>
      <c r="BW12576" s="10"/>
      <c r="BX12576" s="4">
        <f t="shared" si="788"/>
        <v>1</v>
      </c>
      <c r="BY12576" s="4">
        <f t="shared" si="789"/>
        <v>1</v>
      </c>
    </row>
    <row r="12577" spans="1:77">
      <c r="A12577" s="10">
        <v>12572</v>
      </c>
      <c r="BT12577" s="10">
        <v>12572</v>
      </c>
      <c r="BU12577" s="4">
        <f t="shared" si="786"/>
        <v>0</v>
      </c>
      <c r="BV12577" s="4">
        <f t="shared" si="787"/>
        <v>0</v>
      </c>
      <c r="BW12577" s="10"/>
      <c r="BX12577" s="4">
        <f t="shared" si="788"/>
        <v>1</v>
      </c>
      <c r="BY12577" s="4">
        <f t="shared" si="789"/>
        <v>1</v>
      </c>
    </row>
    <row r="12578" spans="1:77">
      <c r="A12578" s="10">
        <v>12573</v>
      </c>
      <c r="BT12578" s="10">
        <v>12573</v>
      </c>
      <c r="BU12578" s="4">
        <f t="shared" si="786"/>
        <v>0</v>
      </c>
      <c r="BV12578" s="4">
        <f t="shared" si="787"/>
        <v>0</v>
      </c>
      <c r="BW12578" s="10"/>
      <c r="BX12578" s="4">
        <f t="shared" si="788"/>
        <v>1</v>
      </c>
      <c r="BY12578" s="4">
        <f t="shared" si="789"/>
        <v>1</v>
      </c>
    </row>
    <row r="12579" spans="1:77">
      <c r="A12579" s="10">
        <v>12574</v>
      </c>
      <c r="BT12579" s="10">
        <v>12574</v>
      </c>
      <c r="BU12579" s="4">
        <f t="shared" si="786"/>
        <v>0</v>
      </c>
      <c r="BV12579" s="4">
        <f t="shared" si="787"/>
        <v>0</v>
      </c>
      <c r="BW12579" s="10"/>
      <c r="BX12579" s="4">
        <f t="shared" si="788"/>
        <v>1</v>
      </c>
      <c r="BY12579" s="4">
        <f t="shared" si="789"/>
        <v>1</v>
      </c>
    </row>
    <row r="12580" spans="1:77">
      <c r="A12580" s="10">
        <v>12575</v>
      </c>
      <c r="BT12580" s="10">
        <v>12575</v>
      </c>
      <c r="BU12580" s="4">
        <f t="shared" si="786"/>
        <v>0</v>
      </c>
      <c r="BV12580" s="4">
        <f t="shared" si="787"/>
        <v>0</v>
      </c>
      <c r="BW12580" s="10"/>
      <c r="BX12580" s="4">
        <f t="shared" si="788"/>
        <v>1</v>
      </c>
      <c r="BY12580" s="4">
        <f t="shared" si="789"/>
        <v>1</v>
      </c>
    </row>
    <row r="12581" spans="1:77">
      <c r="A12581" s="10">
        <v>12576</v>
      </c>
      <c r="BT12581" s="10">
        <v>12576</v>
      </c>
      <c r="BU12581" s="4">
        <f t="shared" si="786"/>
        <v>0</v>
      </c>
      <c r="BV12581" s="4">
        <f t="shared" si="787"/>
        <v>0</v>
      </c>
      <c r="BW12581" s="10"/>
      <c r="BX12581" s="4">
        <f t="shared" si="788"/>
        <v>1</v>
      </c>
      <c r="BY12581" s="4">
        <f t="shared" si="789"/>
        <v>1</v>
      </c>
    </row>
    <row r="12582" spans="1:77">
      <c r="A12582" s="10">
        <v>12577</v>
      </c>
      <c r="BT12582" s="10">
        <v>12577</v>
      </c>
      <c r="BU12582" s="4">
        <f t="shared" si="786"/>
        <v>0</v>
      </c>
      <c r="BV12582" s="4">
        <f t="shared" si="787"/>
        <v>0</v>
      </c>
      <c r="BW12582" s="10"/>
      <c r="BX12582" s="4">
        <f t="shared" si="788"/>
        <v>1</v>
      </c>
      <c r="BY12582" s="4">
        <f t="shared" si="789"/>
        <v>1</v>
      </c>
    </row>
    <row r="12583" spans="1:77">
      <c r="A12583" s="10">
        <v>12578</v>
      </c>
      <c r="BT12583" s="10">
        <v>12578</v>
      </c>
      <c r="BU12583" s="4">
        <f t="shared" si="786"/>
        <v>0</v>
      </c>
      <c r="BV12583" s="4">
        <f t="shared" si="787"/>
        <v>0</v>
      </c>
      <c r="BW12583" s="10"/>
      <c r="BX12583" s="4">
        <f t="shared" si="788"/>
        <v>1</v>
      </c>
      <c r="BY12583" s="4">
        <f t="shared" si="789"/>
        <v>1</v>
      </c>
    </row>
    <row r="12584" spans="1:77">
      <c r="A12584" s="10">
        <v>12579</v>
      </c>
      <c r="BT12584" s="10">
        <v>12579</v>
      </c>
      <c r="BU12584" s="4">
        <f t="shared" si="786"/>
        <v>0</v>
      </c>
      <c r="BV12584" s="4">
        <f t="shared" si="787"/>
        <v>0</v>
      </c>
      <c r="BW12584" s="10"/>
      <c r="BX12584" s="4">
        <f t="shared" si="788"/>
        <v>1</v>
      </c>
      <c r="BY12584" s="4">
        <f t="shared" si="789"/>
        <v>1</v>
      </c>
    </row>
    <row r="12585" spans="1:77">
      <c r="A12585" s="10">
        <v>12580</v>
      </c>
      <c r="BT12585" s="10">
        <v>12580</v>
      </c>
      <c r="BU12585" s="4">
        <f t="shared" si="786"/>
        <v>0</v>
      </c>
      <c r="BV12585" s="4">
        <f t="shared" si="787"/>
        <v>0</v>
      </c>
      <c r="BW12585" s="10"/>
      <c r="BX12585" s="4">
        <f t="shared" si="788"/>
        <v>1</v>
      </c>
      <c r="BY12585" s="4">
        <f t="shared" si="789"/>
        <v>1</v>
      </c>
    </row>
    <row r="12586" spans="1:77">
      <c r="A12586" s="10">
        <v>12581</v>
      </c>
      <c r="BT12586" s="10">
        <v>12581</v>
      </c>
      <c r="BU12586" s="4">
        <f t="shared" si="786"/>
        <v>0</v>
      </c>
      <c r="BV12586" s="4">
        <f t="shared" si="787"/>
        <v>0</v>
      </c>
      <c r="BW12586" s="10"/>
      <c r="BX12586" s="4">
        <f t="shared" si="788"/>
        <v>1</v>
      </c>
      <c r="BY12586" s="4">
        <f t="shared" si="789"/>
        <v>1</v>
      </c>
    </row>
    <row r="12587" spans="1:77">
      <c r="A12587" s="10">
        <v>12582</v>
      </c>
      <c r="BT12587" s="10">
        <v>12582</v>
      </c>
      <c r="BU12587" s="4">
        <f t="shared" si="786"/>
        <v>0</v>
      </c>
      <c r="BV12587" s="4">
        <f t="shared" si="787"/>
        <v>0</v>
      </c>
      <c r="BW12587" s="10"/>
      <c r="BX12587" s="4">
        <f t="shared" si="788"/>
        <v>1</v>
      </c>
      <c r="BY12587" s="4">
        <f t="shared" si="789"/>
        <v>1</v>
      </c>
    </row>
    <row r="12588" spans="1:77">
      <c r="A12588" s="10">
        <v>12583</v>
      </c>
      <c r="BT12588" s="10">
        <v>12583</v>
      </c>
      <c r="BU12588" s="4">
        <f t="shared" si="786"/>
        <v>0</v>
      </c>
      <c r="BV12588" s="4">
        <f t="shared" si="787"/>
        <v>0</v>
      </c>
      <c r="BW12588" s="10"/>
      <c r="BX12588" s="4">
        <f t="shared" si="788"/>
        <v>1</v>
      </c>
      <c r="BY12588" s="4">
        <f t="shared" si="789"/>
        <v>1</v>
      </c>
    </row>
    <row r="12589" spans="1:77">
      <c r="A12589" s="10">
        <v>12584</v>
      </c>
      <c r="BT12589" s="10">
        <v>12584</v>
      </c>
      <c r="BU12589" s="4">
        <f t="shared" si="786"/>
        <v>0</v>
      </c>
      <c r="BV12589" s="4">
        <f t="shared" si="787"/>
        <v>0</v>
      </c>
      <c r="BW12589" s="10"/>
      <c r="BX12589" s="4">
        <f t="shared" si="788"/>
        <v>1</v>
      </c>
      <c r="BY12589" s="4">
        <f t="shared" si="789"/>
        <v>1</v>
      </c>
    </row>
    <row r="12590" spans="1:77">
      <c r="A12590" s="10">
        <v>12585</v>
      </c>
      <c r="BT12590" s="10">
        <v>12585</v>
      </c>
      <c r="BU12590" s="4">
        <f t="shared" si="786"/>
        <v>0</v>
      </c>
      <c r="BV12590" s="4">
        <f t="shared" si="787"/>
        <v>0</v>
      </c>
      <c r="BW12590" s="10"/>
      <c r="BX12590" s="4">
        <f t="shared" si="788"/>
        <v>1</v>
      </c>
      <c r="BY12590" s="4">
        <f t="shared" si="789"/>
        <v>1</v>
      </c>
    </row>
    <row r="12591" spans="1:77">
      <c r="A12591" s="10">
        <v>12586</v>
      </c>
      <c r="BT12591" s="10">
        <v>12586</v>
      </c>
      <c r="BU12591" s="4">
        <f t="shared" si="786"/>
        <v>0</v>
      </c>
      <c r="BV12591" s="4">
        <f t="shared" si="787"/>
        <v>0</v>
      </c>
      <c r="BW12591" s="10"/>
      <c r="BX12591" s="4">
        <f t="shared" si="788"/>
        <v>1</v>
      </c>
      <c r="BY12591" s="4">
        <f t="shared" si="789"/>
        <v>1</v>
      </c>
    </row>
    <row r="12592" spans="1:77">
      <c r="A12592" s="10">
        <v>12587</v>
      </c>
      <c r="BT12592" s="10">
        <v>12587</v>
      </c>
      <c r="BU12592" s="4">
        <f t="shared" si="786"/>
        <v>0</v>
      </c>
      <c r="BV12592" s="4">
        <f t="shared" si="787"/>
        <v>0</v>
      </c>
      <c r="BW12592" s="10"/>
      <c r="BX12592" s="4">
        <f t="shared" si="788"/>
        <v>1</v>
      </c>
      <c r="BY12592" s="4">
        <f t="shared" si="789"/>
        <v>1</v>
      </c>
    </row>
    <row r="12593" spans="1:77">
      <c r="A12593" s="10">
        <v>12588</v>
      </c>
      <c r="BT12593" s="10">
        <v>12588</v>
      </c>
      <c r="BU12593" s="4">
        <f t="shared" si="786"/>
        <v>0</v>
      </c>
      <c r="BV12593" s="4">
        <f t="shared" si="787"/>
        <v>0</v>
      </c>
      <c r="BW12593" s="10"/>
      <c r="BX12593" s="4">
        <f t="shared" si="788"/>
        <v>1</v>
      </c>
      <c r="BY12593" s="4">
        <f t="shared" si="789"/>
        <v>1</v>
      </c>
    </row>
    <row r="12594" spans="1:77">
      <c r="A12594" s="10">
        <v>12589</v>
      </c>
      <c r="BT12594" s="10">
        <v>12589</v>
      </c>
      <c r="BU12594" s="4">
        <f t="shared" si="786"/>
        <v>0</v>
      </c>
      <c r="BV12594" s="4">
        <f t="shared" si="787"/>
        <v>0</v>
      </c>
      <c r="BW12594" s="10"/>
      <c r="BX12594" s="4">
        <f t="shared" si="788"/>
        <v>1</v>
      </c>
      <c r="BY12594" s="4">
        <f t="shared" si="789"/>
        <v>1</v>
      </c>
    </row>
    <row r="12595" spans="1:77">
      <c r="A12595" s="10">
        <v>12590</v>
      </c>
      <c r="BT12595" s="10">
        <v>12590</v>
      </c>
      <c r="BU12595" s="4">
        <f t="shared" si="786"/>
        <v>0</v>
      </c>
      <c r="BV12595" s="4">
        <f t="shared" si="787"/>
        <v>0</v>
      </c>
      <c r="BW12595" s="10"/>
      <c r="BX12595" s="4">
        <f t="shared" si="788"/>
        <v>1</v>
      </c>
      <c r="BY12595" s="4">
        <f t="shared" si="789"/>
        <v>1</v>
      </c>
    </row>
    <row r="12596" spans="1:77">
      <c r="A12596" s="10">
        <v>12591</v>
      </c>
      <c r="BT12596" s="10">
        <v>12591</v>
      </c>
      <c r="BU12596" s="4">
        <f t="shared" si="786"/>
        <v>0</v>
      </c>
      <c r="BV12596" s="4">
        <f t="shared" si="787"/>
        <v>0</v>
      </c>
      <c r="BW12596" s="10"/>
      <c r="BX12596" s="4">
        <f t="shared" si="788"/>
        <v>1</v>
      </c>
      <c r="BY12596" s="4">
        <f t="shared" si="789"/>
        <v>1</v>
      </c>
    </row>
    <row r="12597" spans="1:77">
      <c r="A12597" s="10">
        <v>12592</v>
      </c>
      <c r="BT12597" s="10">
        <v>12592</v>
      </c>
      <c r="BU12597" s="4">
        <f t="shared" si="786"/>
        <v>0</v>
      </c>
      <c r="BV12597" s="4">
        <f t="shared" si="787"/>
        <v>0</v>
      </c>
      <c r="BW12597" s="10"/>
      <c r="BX12597" s="4">
        <f t="shared" si="788"/>
        <v>1</v>
      </c>
      <c r="BY12597" s="4">
        <f t="shared" si="789"/>
        <v>1</v>
      </c>
    </row>
    <row r="12598" spans="1:77">
      <c r="A12598" s="10">
        <v>12593</v>
      </c>
      <c r="BT12598" s="10">
        <v>12593</v>
      </c>
      <c r="BU12598" s="4">
        <f t="shared" si="786"/>
        <v>0</v>
      </c>
      <c r="BV12598" s="4">
        <f t="shared" si="787"/>
        <v>0</v>
      </c>
      <c r="BW12598" s="10"/>
      <c r="BX12598" s="4">
        <f t="shared" si="788"/>
        <v>1</v>
      </c>
      <c r="BY12598" s="4">
        <f t="shared" si="789"/>
        <v>1</v>
      </c>
    </row>
    <row r="12599" spans="1:77">
      <c r="A12599" s="10">
        <v>12594</v>
      </c>
      <c r="BT12599" s="10">
        <v>12594</v>
      </c>
      <c r="BU12599" s="4">
        <f t="shared" si="786"/>
        <v>0</v>
      </c>
      <c r="BV12599" s="4">
        <f t="shared" si="787"/>
        <v>0</v>
      </c>
      <c r="BW12599" s="10"/>
      <c r="BX12599" s="4">
        <f t="shared" si="788"/>
        <v>1</v>
      </c>
      <c r="BY12599" s="4">
        <f t="shared" si="789"/>
        <v>1</v>
      </c>
    </row>
    <row r="12600" spans="1:77">
      <c r="A12600" s="10">
        <v>12595</v>
      </c>
      <c r="BT12600" s="10">
        <v>12595</v>
      </c>
      <c r="BU12600" s="4">
        <f t="shared" si="786"/>
        <v>0</v>
      </c>
      <c r="BV12600" s="4">
        <f t="shared" si="787"/>
        <v>0</v>
      </c>
      <c r="BW12600" s="10"/>
      <c r="BX12600" s="4">
        <f t="shared" si="788"/>
        <v>1</v>
      </c>
      <c r="BY12600" s="4">
        <f t="shared" si="789"/>
        <v>1</v>
      </c>
    </row>
    <row r="12601" spans="1:77">
      <c r="A12601" s="10">
        <v>12596</v>
      </c>
      <c r="BT12601" s="10">
        <v>12596</v>
      </c>
      <c r="BU12601" s="4">
        <f t="shared" si="786"/>
        <v>0</v>
      </c>
      <c r="BV12601" s="4">
        <f t="shared" si="787"/>
        <v>0</v>
      </c>
      <c r="BW12601" s="10"/>
      <c r="BX12601" s="4">
        <f t="shared" si="788"/>
        <v>1</v>
      </c>
      <c r="BY12601" s="4">
        <f t="shared" si="789"/>
        <v>1</v>
      </c>
    </row>
    <row r="12602" spans="1:77">
      <c r="A12602" s="10">
        <v>12597</v>
      </c>
      <c r="BT12602" s="10">
        <v>12597</v>
      </c>
      <c r="BU12602" s="4">
        <f t="shared" si="786"/>
        <v>0</v>
      </c>
      <c r="BV12602" s="4">
        <f t="shared" si="787"/>
        <v>0</v>
      </c>
      <c r="BW12602" s="10"/>
      <c r="BX12602" s="4">
        <f t="shared" si="788"/>
        <v>1</v>
      </c>
      <c r="BY12602" s="4">
        <f t="shared" si="789"/>
        <v>1</v>
      </c>
    </row>
    <row r="12603" spans="1:77">
      <c r="A12603" s="10">
        <v>12598</v>
      </c>
      <c r="BT12603" s="10">
        <v>12598</v>
      </c>
      <c r="BU12603" s="4">
        <f t="shared" si="786"/>
        <v>0</v>
      </c>
      <c r="BV12603" s="4">
        <f t="shared" si="787"/>
        <v>0</v>
      </c>
      <c r="BW12603" s="10"/>
      <c r="BX12603" s="4">
        <f t="shared" si="788"/>
        <v>1</v>
      </c>
      <c r="BY12603" s="4">
        <f t="shared" si="789"/>
        <v>1</v>
      </c>
    </row>
    <row r="12604" spans="1:77">
      <c r="A12604" s="10">
        <v>12599</v>
      </c>
      <c r="BT12604" s="10">
        <v>12599</v>
      </c>
      <c r="BU12604" s="4">
        <f t="shared" si="786"/>
        <v>0</v>
      </c>
      <c r="BV12604" s="4">
        <f t="shared" si="787"/>
        <v>0</v>
      </c>
      <c r="BW12604" s="10"/>
      <c r="BX12604" s="4">
        <f t="shared" si="788"/>
        <v>1</v>
      </c>
      <c r="BY12604" s="4">
        <f t="shared" si="789"/>
        <v>1</v>
      </c>
    </row>
    <row r="12605" spans="1:77">
      <c r="A12605" s="10">
        <v>12600</v>
      </c>
      <c r="BT12605" s="10">
        <v>12600</v>
      </c>
      <c r="BU12605" s="4">
        <f t="shared" si="786"/>
        <v>0</v>
      </c>
      <c r="BV12605" s="4">
        <f t="shared" si="787"/>
        <v>0</v>
      </c>
      <c r="BW12605" s="10"/>
      <c r="BX12605" s="4">
        <f t="shared" si="788"/>
        <v>1</v>
      </c>
      <c r="BY12605" s="4">
        <f t="shared" si="789"/>
        <v>1</v>
      </c>
    </row>
    <row r="12606" spans="1:77">
      <c r="A12606" s="10">
        <v>12601</v>
      </c>
      <c r="BT12606" s="10">
        <v>12601</v>
      </c>
      <c r="BU12606" s="4">
        <f t="shared" si="786"/>
        <v>0</v>
      </c>
      <c r="BV12606" s="4">
        <f t="shared" si="787"/>
        <v>0</v>
      </c>
      <c r="BW12606" s="10"/>
      <c r="BX12606" s="4">
        <f t="shared" si="788"/>
        <v>1</v>
      </c>
      <c r="BY12606" s="4">
        <f t="shared" si="789"/>
        <v>1</v>
      </c>
    </row>
    <row r="12607" spans="1:77">
      <c r="A12607" s="10">
        <v>12602</v>
      </c>
      <c r="BT12607" s="10">
        <v>12602</v>
      </c>
      <c r="BU12607" s="4">
        <f t="shared" si="786"/>
        <v>0</v>
      </c>
      <c r="BV12607" s="4">
        <f t="shared" si="787"/>
        <v>0</v>
      </c>
      <c r="BW12607" s="10"/>
      <c r="BX12607" s="4">
        <f t="shared" si="788"/>
        <v>1</v>
      </c>
      <c r="BY12607" s="4">
        <f t="shared" si="789"/>
        <v>1</v>
      </c>
    </row>
    <row r="12608" spans="1:77">
      <c r="A12608" s="10">
        <v>12603</v>
      </c>
      <c r="BT12608" s="10">
        <v>12603</v>
      </c>
      <c r="BU12608" s="4">
        <f t="shared" si="786"/>
        <v>0</v>
      </c>
      <c r="BV12608" s="4">
        <f t="shared" si="787"/>
        <v>0</v>
      </c>
      <c r="BW12608" s="10"/>
      <c r="BX12608" s="4">
        <f t="shared" si="788"/>
        <v>1</v>
      </c>
      <c r="BY12608" s="4">
        <f t="shared" si="789"/>
        <v>1</v>
      </c>
    </row>
    <row r="12609" spans="1:77">
      <c r="A12609" s="10">
        <v>12604</v>
      </c>
      <c r="BT12609" s="10">
        <v>12604</v>
      </c>
      <c r="BU12609" s="4">
        <f t="shared" si="786"/>
        <v>0</v>
      </c>
      <c r="BV12609" s="4">
        <f t="shared" si="787"/>
        <v>0</v>
      </c>
      <c r="BW12609" s="10"/>
      <c r="BX12609" s="4">
        <f t="shared" si="788"/>
        <v>1</v>
      </c>
      <c r="BY12609" s="4">
        <f t="shared" si="789"/>
        <v>1</v>
      </c>
    </row>
    <row r="12610" spans="1:77">
      <c r="A12610" s="10">
        <v>12605</v>
      </c>
      <c r="BT12610" s="10">
        <v>12605</v>
      </c>
      <c r="BU12610" s="4">
        <f t="shared" si="786"/>
        <v>0</v>
      </c>
      <c r="BV12610" s="4">
        <f t="shared" si="787"/>
        <v>0</v>
      </c>
      <c r="BW12610" s="10"/>
      <c r="BX12610" s="4">
        <f t="shared" si="788"/>
        <v>1</v>
      </c>
      <c r="BY12610" s="4">
        <f t="shared" si="789"/>
        <v>1</v>
      </c>
    </row>
    <row r="12611" spans="1:77">
      <c r="A12611" s="10">
        <v>12606</v>
      </c>
      <c r="BT12611" s="10">
        <v>12606</v>
      </c>
      <c r="BU12611" s="4">
        <f t="shared" si="786"/>
        <v>0</v>
      </c>
      <c r="BV12611" s="4">
        <f t="shared" si="787"/>
        <v>0</v>
      </c>
      <c r="BW12611" s="10"/>
      <c r="BX12611" s="4">
        <f t="shared" si="788"/>
        <v>1</v>
      </c>
      <c r="BY12611" s="4">
        <f t="shared" si="789"/>
        <v>1</v>
      </c>
    </row>
    <row r="12612" spans="1:77">
      <c r="A12612" s="10">
        <v>12607</v>
      </c>
      <c r="BT12612" s="10">
        <v>12607</v>
      </c>
      <c r="BU12612" s="4">
        <f t="shared" si="786"/>
        <v>0</v>
      </c>
      <c r="BV12612" s="4">
        <f t="shared" si="787"/>
        <v>0</v>
      </c>
      <c r="BW12612" s="10"/>
      <c r="BX12612" s="4">
        <f t="shared" si="788"/>
        <v>1</v>
      </c>
      <c r="BY12612" s="4">
        <f t="shared" si="789"/>
        <v>1</v>
      </c>
    </row>
    <row r="12613" spans="1:77">
      <c r="A12613" s="10">
        <v>12608</v>
      </c>
      <c r="BT12613" s="10">
        <v>12608</v>
      </c>
      <c r="BU12613" s="4">
        <f t="shared" si="786"/>
        <v>0</v>
      </c>
      <c r="BV12613" s="4">
        <f t="shared" si="787"/>
        <v>0</v>
      </c>
      <c r="BW12613" s="10"/>
      <c r="BX12613" s="4">
        <f t="shared" si="788"/>
        <v>1</v>
      </c>
      <c r="BY12613" s="4">
        <f t="shared" si="789"/>
        <v>1</v>
      </c>
    </row>
    <row r="12614" spans="1:77">
      <c r="A12614" s="10">
        <v>12609</v>
      </c>
      <c r="BT12614" s="10">
        <v>12609</v>
      </c>
      <c r="BU12614" s="4">
        <f t="shared" si="786"/>
        <v>0</v>
      </c>
      <c r="BV12614" s="4">
        <f t="shared" si="787"/>
        <v>0</v>
      </c>
      <c r="BW12614" s="10"/>
      <c r="BX12614" s="4">
        <f t="shared" si="788"/>
        <v>1</v>
      </c>
      <c r="BY12614" s="4">
        <f t="shared" si="789"/>
        <v>1</v>
      </c>
    </row>
    <row r="12615" spans="1:77">
      <c r="A12615" s="10">
        <v>12610</v>
      </c>
      <c r="BT12615" s="10">
        <v>12610</v>
      </c>
      <c r="BU12615" s="4">
        <f t="shared" ref="BU12615:BU12678" si="790">BP12615*$BV$1-BQ12615</f>
        <v>0</v>
      </c>
      <c r="BV12615" s="4">
        <f t="shared" ref="BV12615:BV12678" si="791">BR12615*$BV$1-BS12615</f>
        <v>0</v>
      </c>
      <c r="BW12615" s="10"/>
      <c r="BX12615" s="4">
        <f t="shared" si="788"/>
        <v>1</v>
      </c>
      <c r="BY12615" s="4">
        <f t="shared" si="789"/>
        <v>1</v>
      </c>
    </row>
    <row r="12616" spans="1:77">
      <c r="A12616" s="10">
        <v>12611</v>
      </c>
      <c r="BT12616" s="10">
        <v>12611</v>
      </c>
      <c r="BU12616" s="4">
        <f t="shared" si="790"/>
        <v>0</v>
      </c>
      <c r="BV12616" s="4">
        <f t="shared" si="791"/>
        <v>0</v>
      </c>
      <c r="BW12616" s="10"/>
      <c r="BX12616" s="4">
        <f t="shared" si="788"/>
        <v>1</v>
      </c>
      <c r="BY12616" s="4">
        <f t="shared" si="789"/>
        <v>1</v>
      </c>
    </row>
    <row r="12617" spans="1:77">
      <c r="A12617" s="10">
        <v>12612</v>
      </c>
      <c r="BT12617" s="10">
        <v>12612</v>
      </c>
      <c r="BU12617" s="4">
        <f t="shared" si="790"/>
        <v>0</v>
      </c>
      <c r="BV12617" s="4">
        <f t="shared" si="791"/>
        <v>0</v>
      </c>
      <c r="BW12617" s="10"/>
      <c r="BX12617" s="4">
        <f t="shared" si="788"/>
        <v>1</v>
      </c>
      <c r="BY12617" s="4">
        <f t="shared" si="789"/>
        <v>1</v>
      </c>
    </row>
    <row r="12618" spans="1:77">
      <c r="A12618" s="10">
        <v>12613</v>
      </c>
      <c r="BT12618" s="10">
        <v>12613</v>
      </c>
      <c r="BU12618" s="4">
        <f t="shared" si="790"/>
        <v>0</v>
      </c>
      <c r="BV12618" s="4">
        <f t="shared" si="791"/>
        <v>0</v>
      </c>
      <c r="BW12618" s="10"/>
      <c r="BX12618" s="4">
        <f t="shared" si="788"/>
        <v>1</v>
      </c>
      <c r="BY12618" s="4">
        <f t="shared" si="789"/>
        <v>1</v>
      </c>
    </row>
    <row r="12619" spans="1:77">
      <c r="A12619" s="10">
        <v>12614</v>
      </c>
      <c r="BT12619" s="10">
        <v>12614</v>
      </c>
      <c r="BU12619" s="4">
        <f t="shared" si="790"/>
        <v>0</v>
      </c>
      <c r="BV12619" s="4">
        <f t="shared" si="791"/>
        <v>0</v>
      </c>
      <c r="BW12619" s="10"/>
      <c r="BX12619" s="4">
        <f t="shared" si="788"/>
        <v>1</v>
      </c>
      <c r="BY12619" s="4">
        <f t="shared" si="789"/>
        <v>1</v>
      </c>
    </row>
    <row r="12620" spans="1:77">
      <c r="A12620" s="10">
        <v>12615</v>
      </c>
      <c r="BT12620" s="10">
        <v>12615</v>
      </c>
      <c r="BU12620" s="4">
        <f t="shared" si="790"/>
        <v>0</v>
      </c>
      <c r="BV12620" s="4">
        <f t="shared" si="791"/>
        <v>0</v>
      </c>
      <c r="BW12620" s="10"/>
      <c r="BX12620" s="4">
        <f t="shared" si="788"/>
        <v>1</v>
      </c>
      <c r="BY12620" s="4">
        <f t="shared" si="789"/>
        <v>1</v>
      </c>
    </row>
    <row r="12621" spans="1:77">
      <c r="A12621" s="10">
        <v>12616</v>
      </c>
      <c r="BT12621" s="10">
        <v>12616</v>
      </c>
      <c r="BU12621" s="4">
        <f t="shared" si="790"/>
        <v>0</v>
      </c>
      <c r="BV12621" s="4">
        <f t="shared" si="791"/>
        <v>0</v>
      </c>
      <c r="BW12621" s="10"/>
      <c r="BX12621" s="4">
        <f t="shared" si="788"/>
        <v>1</v>
      </c>
      <c r="BY12621" s="4">
        <f t="shared" si="789"/>
        <v>1</v>
      </c>
    </row>
    <row r="12622" spans="1:77">
      <c r="A12622" s="10">
        <v>12617</v>
      </c>
      <c r="BT12622" s="10">
        <v>12617</v>
      </c>
      <c r="BU12622" s="4">
        <f t="shared" si="790"/>
        <v>0</v>
      </c>
      <c r="BV12622" s="4">
        <f t="shared" si="791"/>
        <v>0</v>
      </c>
      <c r="BW12622" s="10"/>
      <c r="BX12622" s="4">
        <f t="shared" si="788"/>
        <v>1</v>
      </c>
      <c r="BY12622" s="4">
        <f t="shared" si="789"/>
        <v>1</v>
      </c>
    </row>
    <row r="12623" spans="1:77">
      <c r="A12623" s="10">
        <v>12618</v>
      </c>
      <c r="BT12623" s="10">
        <v>12618</v>
      </c>
      <c r="BU12623" s="4">
        <f t="shared" si="790"/>
        <v>0</v>
      </c>
      <c r="BV12623" s="4">
        <f t="shared" si="791"/>
        <v>0</v>
      </c>
      <c r="BW12623" s="10"/>
      <c r="BX12623" s="4">
        <f t="shared" si="788"/>
        <v>1</v>
      </c>
      <c r="BY12623" s="4">
        <f t="shared" si="789"/>
        <v>1</v>
      </c>
    </row>
    <row r="12624" spans="1:77">
      <c r="A12624" s="10">
        <v>12619</v>
      </c>
      <c r="BT12624" s="10">
        <v>12619</v>
      </c>
      <c r="BU12624" s="4">
        <f t="shared" si="790"/>
        <v>0</v>
      </c>
      <c r="BV12624" s="4">
        <f t="shared" si="791"/>
        <v>0</v>
      </c>
      <c r="BW12624" s="10"/>
      <c r="BX12624" s="4">
        <f t="shared" si="788"/>
        <v>1</v>
      </c>
      <c r="BY12624" s="4">
        <f t="shared" si="789"/>
        <v>1</v>
      </c>
    </row>
    <row r="12625" spans="1:77">
      <c r="A12625" s="10">
        <v>12620</v>
      </c>
      <c r="BT12625" s="10">
        <v>12620</v>
      </c>
      <c r="BU12625" s="4">
        <f t="shared" si="790"/>
        <v>0</v>
      </c>
      <c r="BV12625" s="4">
        <f t="shared" si="791"/>
        <v>0</v>
      </c>
      <c r="BW12625" s="10"/>
      <c r="BX12625" s="4">
        <f t="shared" si="788"/>
        <v>1</v>
      </c>
      <c r="BY12625" s="4">
        <f t="shared" si="789"/>
        <v>1</v>
      </c>
    </row>
    <row r="12626" spans="1:77">
      <c r="A12626" s="10">
        <v>12621</v>
      </c>
      <c r="BT12626" s="10">
        <v>12621</v>
      </c>
      <c r="BU12626" s="4">
        <f t="shared" si="790"/>
        <v>0</v>
      </c>
      <c r="BV12626" s="4">
        <f t="shared" si="791"/>
        <v>0</v>
      </c>
      <c r="BW12626" s="10"/>
      <c r="BX12626" s="4">
        <f t="shared" si="788"/>
        <v>1</v>
      </c>
      <c r="BY12626" s="4">
        <f t="shared" si="789"/>
        <v>1</v>
      </c>
    </row>
    <row r="12627" spans="1:77">
      <c r="A12627" s="10">
        <v>12622</v>
      </c>
      <c r="BT12627" s="10">
        <v>12622</v>
      </c>
      <c r="BU12627" s="4">
        <f t="shared" si="790"/>
        <v>0</v>
      </c>
      <c r="BV12627" s="4">
        <f t="shared" si="791"/>
        <v>0</v>
      </c>
      <c r="BW12627" s="10"/>
      <c r="BX12627" s="4">
        <f t="shared" si="788"/>
        <v>1</v>
      </c>
      <c r="BY12627" s="4">
        <f t="shared" si="789"/>
        <v>1</v>
      </c>
    </row>
    <row r="12628" spans="1:77">
      <c r="A12628" s="10">
        <v>12623</v>
      </c>
      <c r="BT12628" s="10">
        <v>12623</v>
      </c>
      <c r="BU12628" s="4">
        <f t="shared" si="790"/>
        <v>0</v>
      </c>
      <c r="BV12628" s="4">
        <f t="shared" si="791"/>
        <v>0</v>
      </c>
      <c r="BW12628" s="10"/>
      <c r="BX12628" s="4">
        <f t="shared" si="788"/>
        <v>1</v>
      </c>
      <c r="BY12628" s="4">
        <f t="shared" si="789"/>
        <v>1</v>
      </c>
    </row>
    <row r="12629" spans="1:77">
      <c r="A12629" s="10">
        <v>12624</v>
      </c>
      <c r="BT12629" s="10">
        <v>12624</v>
      </c>
      <c r="BU12629" s="4">
        <f t="shared" si="790"/>
        <v>0</v>
      </c>
      <c r="BV12629" s="4">
        <f t="shared" si="791"/>
        <v>0</v>
      </c>
      <c r="BW12629" s="10"/>
      <c r="BX12629" s="4">
        <f t="shared" si="788"/>
        <v>1</v>
      </c>
      <c r="BY12629" s="4">
        <f t="shared" si="789"/>
        <v>1</v>
      </c>
    </row>
    <row r="12630" spans="1:77">
      <c r="A12630" s="10">
        <v>12625</v>
      </c>
      <c r="BT12630" s="10">
        <v>12625</v>
      </c>
      <c r="BU12630" s="4">
        <f t="shared" si="790"/>
        <v>0</v>
      </c>
      <c r="BV12630" s="4">
        <f t="shared" si="791"/>
        <v>0</v>
      </c>
      <c r="BW12630" s="10"/>
      <c r="BX12630" s="4">
        <f t="shared" ref="BX12630:BX12693" si="792">IF(BU12630=MAX($BU12630:$BV12630),1,0)</f>
        <v>1</v>
      </c>
      <c r="BY12630" s="4">
        <f t="shared" ref="BY12630:BY12693" si="793">IF(BV12630=MAX($BU12630:$BV12630),1,0)</f>
        <v>1</v>
      </c>
    </row>
    <row r="12631" spans="1:77">
      <c r="A12631" s="10">
        <v>12626</v>
      </c>
      <c r="BT12631" s="10">
        <v>12626</v>
      </c>
      <c r="BU12631" s="4">
        <f t="shared" si="790"/>
        <v>0</v>
      </c>
      <c r="BV12631" s="4">
        <f t="shared" si="791"/>
        <v>0</v>
      </c>
      <c r="BW12631" s="10"/>
      <c r="BX12631" s="4">
        <f t="shared" si="792"/>
        <v>1</v>
      </c>
      <c r="BY12631" s="4">
        <f t="shared" si="793"/>
        <v>1</v>
      </c>
    </row>
    <row r="12632" spans="1:77">
      <c r="A12632" s="10">
        <v>12627</v>
      </c>
      <c r="BT12632" s="10">
        <v>12627</v>
      </c>
      <c r="BU12632" s="4">
        <f t="shared" si="790"/>
        <v>0</v>
      </c>
      <c r="BV12632" s="4">
        <f t="shared" si="791"/>
        <v>0</v>
      </c>
      <c r="BW12632" s="10"/>
      <c r="BX12632" s="4">
        <f t="shared" si="792"/>
        <v>1</v>
      </c>
      <c r="BY12632" s="4">
        <f t="shared" si="793"/>
        <v>1</v>
      </c>
    </row>
    <row r="12633" spans="1:77">
      <c r="A12633" s="10">
        <v>12628</v>
      </c>
      <c r="BT12633" s="10">
        <v>12628</v>
      </c>
      <c r="BU12633" s="4">
        <f t="shared" si="790"/>
        <v>0</v>
      </c>
      <c r="BV12633" s="4">
        <f t="shared" si="791"/>
        <v>0</v>
      </c>
      <c r="BW12633" s="10"/>
      <c r="BX12633" s="4">
        <f t="shared" si="792"/>
        <v>1</v>
      </c>
      <c r="BY12633" s="4">
        <f t="shared" si="793"/>
        <v>1</v>
      </c>
    </row>
    <row r="12634" spans="1:77">
      <c r="A12634" s="10">
        <v>12629</v>
      </c>
      <c r="BT12634" s="10">
        <v>12629</v>
      </c>
      <c r="BU12634" s="4">
        <f t="shared" si="790"/>
        <v>0</v>
      </c>
      <c r="BV12634" s="4">
        <f t="shared" si="791"/>
        <v>0</v>
      </c>
      <c r="BW12634" s="10"/>
      <c r="BX12634" s="4">
        <f t="shared" si="792"/>
        <v>1</v>
      </c>
      <c r="BY12634" s="4">
        <f t="shared" si="793"/>
        <v>1</v>
      </c>
    </row>
    <row r="12635" spans="1:77">
      <c r="A12635" s="10">
        <v>12630</v>
      </c>
      <c r="BT12635" s="10">
        <v>12630</v>
      </c>
      <c r="BU12635" s="4">
        <f t="shared" si="790"/>
        <v>0</v>
      </c>
      <c r="BV12635" s="4">
        <f t="shared" si="791"/>
        <v>0</v>
      </c>
      <c r="BW12635" s="10"/>
      <c r="BX12635" s="4">
        <f t="shared" si="792"/>
        <v>1</v>
      </c>
      <c r="BY12635" s="4">
        <f t="shared" si="793"/>
        <v>1</v>
      </c>
    </row>
    <row r="12636" spans="1:77">
      <c r="A12636" s="10">
        <v>12631</v>
      </c>
      <c r="BT12636" s="10">
        <v>12631</v>
      </c>
      <c r="BU12636" s="4">
        <f t="shared" si="790"/>
        <v>0</v>
      </c>
      <c r="BV12636" s="4">
        <f t="shared" si="791"/>
        <v>0</v>
      </c>
      <c r="BW12636" s="10"/>
      <c r="BX12636" s="4">
        <f t="shared" si="792"/>
        <v>1</v>
      </c>
      <c r="BY12636" s="4">
        <f t="shared" si="793"/>
        <v>1</v>
      </c>
    </row>
    <row r="12637" spans="1:77">
      <c r="A12637" s="10">
        <v>12632</v>
      </c>
      <c r="BT12637" s="10">
        <v>12632</v>
      </c>
      <c r="BU12637" s="4">
        <f t="shared" si="790"/>
        <v>0</v>
      </c>
      <c r="BV12637" s="4">
        <f t="shared" si="791"/>
        <v>0</v>
      </c>
      <c r="BW12637" s="10"/>
      <c r="BX12637" s="4">
        <f t="shared" si="792"/>
        <v>1</v>
      </c>
      <c r="BY12637" s="4">
        <f t="shared" si="793"/>
        <v>1</v>
      </c>
    </row>
    <row r="12638" spans="1:77">
      <c r="A12638" s="10">
        <v>12633</v>
      </c>
      <c r="BT12638" s="10">
        <v>12633</v>
      </c>
      <c r="BU12638" s="4">
        <f t="shared" si="790"/>
        <v>0</v>
      </c>
      <c r="BV12638" s="4">
        <f t="shared" si="791"/>
        <v>0</v>
      </c>
      <c r="BW12638" s="10"/>
      <c r="BX12638" s="4">
        <f t="shared" si="792"/>
        <v>1</v>
      </c>
      <c r="BY12638" s="4">
        <f t="shared" si="793"/>
        <v>1</v>
      </c>
    </row>
    <row r="12639" spans="1:77">
      <c r="A12639" s="10">
        <v>12634</v>
      </c>
      <c r="BT12639" s="10">
        <v>12634</v>
      </c>
      <c r="BU12639" s="4">
        <f t="shared" si="790"/>
        <v>0</v>
      </c>
      <c r="BV12639" s="4">
        <f t="shared" si="791"/>
        <v>0</v>
      </c>
      <c r="BW12639" s="10"/>
      <c r="BX12639" s="4">
        <f t="shared" si="792"/>
        <v>1</v>
      </c>
      <c r="BY12639" s="4">
        <f t="shared" si="793"/>
        <v>1</v>
      </c>
    </row>
    <row r="12640" spans="1:77">
      <c r="A12640" s="10">
        <v>12635</v>
      </c>
      <c r="BT12640" s="10">
        <v>12635</v>
      </c>
      <c r="BU12640" s="4">
        <f t="shared" si="790"/>
        <v>0</v>
      </c>
      <c r="BV12640" s="4">
        <f t="shared" si="791"/>
        <v>0</v>
      </c>
      <c r="BW12640" s="10"/>
      <c r="BX12640" s="4">
        <f t="shared" si="792"/>
        <v>1</v>
      </c>
      <c r="BY12640" s="4">
        <f t="shared" si="793"/>
        <v>1</v>
      </c>
    </row>
    <row r="12641" spans="1:77">
      <c r="A12641" s="10">
        <v>12636</v>
      </c>
      <c r="BT12641" s="10">
        <v>12636</v>
      </c>
      <c r="BU12641" s="4">
        <f t="shared" si="790"/>
        <v>0</v>
      </c>
      <c r="BV12641" s="4">
        <f t="shared" si="791"/>
        <v>0</v>
      </c>
      <c r="BW12641" s="10"/>
      <c r="BX12641" s="4">
        <f t="shared" si="792"/>
        <v>1</v>
      </c>
      <c r="BY12641" s="4">
        <f t="shared" si="793"/>
        <v>1</v>
      </c>
    </row>
    <row r="12642" spans="1:77">
      <c r="A12642" s="10">
        <v>12637</v>
      </c>
      <c r="BT12642" s="10">
        <v>12637</v>
      </c>
      <c r="BU12642" s="4">
        <f t="shared" si="790"/>
        <v>0</v>
      </c>
      <c r="BV12642" s="4">
        <f t="shared" si="791"/>
        <v>0</v>
      </c>
      <c r="BW12642" s="10"/>
      <c r="BX12642" s="4">
        <f t="shared" si="792"/>
        <v>1</v>
      </c>
      <c r="BY12642" s="4">
        <f t="shared" si="793"/>
        <v>1</v>
      </c>
    </row>
    <row r="12643" spans="1:77">
      <c r="A12643" s="10">
        <v>12638</v>
      </c>
      <c r="BT12643" s="10">
        <v>12638</v>
      </c>
      <c r="BU12643" s="4">
        <f t="shared" si="790"/>
        <v>0</v>
      </c>
      <c r="BV12643" s="4">
        <f t="shared" si="791"/>
        <v>0</v>
      </c>
      <c r="BW12643" s="10"/>
      <c r="BX12643" s="4">
        <f t="shared" si="792"/>
        <v>1</v>
      </c>
      <c r="BY12643" s="4">
        <f t="shared" si="793"/>
        <v>1</v>
      </c>
    </row>
    <row r="12644" spans="1:77">
      <c r="A12644" s="10">
        <v>12639</v>
      </c>
      <c r="BT12644" s="10">
        <v>12639</v>
      </c>
      <c r="BU12644" s="4">
        <f t="shared" si="790"/>
        <v>0</v>
      </c>
      <c r="BV12644" s="4">
        <f t="shared" si="791"/>
        <v>0</v>
      </c>
      <c r="BW12644" s="10"/>
      <c r="BX12644" s="4">
        <f t="shared" si="792"/>
        <v>1</v>
      </c>
      <c r="BY12644" s="4">
        <f t="shared" si="793"/>
        <v>1</v>
      </c>
    </row>
    <row r="12645" spans="1:77">
      <c r="A12645" s="10">
        <v>12640</v>
      </c>
      <c r="BT12645" s="10">
        <v>12640</v>
      </c>
      <c r="BU12645" s="4">
        <f t="shared" si="790"/>
        <v>0</v>
      </c>
      <c r="BV12645" s="4">
        <f t="shared" si="791"/>
        <v>0</v>
      </c>
      <c r="BW12645" s="10"/>
      <c r="BX12645" s="4">
        <f t="shared" si="792"/>
        <v>1</v>
      </c>
      <c r="BY12645" s="4">
        <f t="shared" si="793"/>
        <v>1</v>
      </c>
    </row>
    <row r="12646" spans="1:77">
      <c r="A12646" s="10">
        <v>12641</v>
      </c>
      <c r="BT12646" s="10">
        <v>12641</v>
      </c>
      <c r="BU12646" s="4">
        <f t="shared" si="790"/>
        <v>0</v>
      </c>
      <c r="BV12646" s="4">
        <f t="shared" si="791"/>
        <v>0</v>
      </c>
      <c r="BW12646" s="10"/>
      <c r="BX12646" s="4">
        <f t="shared" si="792"/>
        <v>1</v>
      </c>
      <c r="BY12646" s="4">
        <f t="shared" si="793"/>
        <v>1</v>
      </c>
    </row>
    <row r="12647" spans="1:77">
      <c r="A12647" s="10">
        <v>12642</v>
      </c>
      <c r="BT12647" s="10">
        <v>12642</v>
      </c>
      <c r="BU12647" s="4">
        <f t="shared" si="790"/>
        <v>0</v>
      </c>
      <c r="BV12647" s="4">
        <f t="shared" si="791"/>
        <v>0</v>
      </c>
      <c r="BW12647" s="10"/>
      <c r="BX12647" s="4">
        <f t="shared" si="792"/>
        <v>1</v>
      </c>
      <c r="BY12647" s="4">
        <f t="shared" si="793"/>
        <v>1</v>
      </c>
    </row>
    <row r="12648" spans="1:77">
      <c r="A12648" s="10">
        <v>12643</v>
      </c>
      <c r="BT12648" s="10">
        <v>12643</v>
      </c>
      <c r="BU12648" s="4">
        <f t="shared" si="790"/>
        <v>0</v>
      </c>
      <c r="BV12648" s="4">
        <f t="shared" si="791"/>
        <v>0</v>
      </c>
      <c r="BW12648" s="10"/>
      <c r="BX12648" s="4">
        <f t="shared" si="792"/>
        <v>1</v>
      </c>
      <c r="BY12648" s="4">
        <f t="shared" si="793"/>
        <v>1</v>
      </c>
    </row>
    <row r="12649" spans="1:77">
      <c r="A12649" s="10">
        <v>12644</v>
      </c>
      <c r="BT12649" s="10">
        <v>12644</v>
      </c>
      <c r="BU12649" s="4">
        <f t="shared" si="790"/>
        <v>0</v>
      </c>
      <c r="BV12649" s="4">
        <f t="shared" si="791"/>
        <v>0</v>
      </c>
      <c r="BW12649" s="10"/>
      <c r="BX12649" s="4">
        <f t="shared" si="792"/>
        <v>1</v>
      </c>
      <c r="BY12649" s="4">
        <f t="shared" si="793"/>
        <v>1</v>
      </c>
    </row>
    <row r="12650" spans="1:77">
      <c r="A12650" s="10">
        <v>12645</v>
      </c>
      <c r="BT12650" s="10">
        <v>12645</v>
      </c>
      <c r="BU12650" s="4">
        <f t="shared" si="790"/>
        <v>0</v>
      </c>
      <c r="BV12650" s="4">
        <f t="shared" si="791"/>
        <v>0</v>
      </c>
      <c r="BW12650" s="10"/>
      <c r="BX12650" s="4">
        <f t="shared" si="792"/>
        <v>1</v>
      </c>
      <c r="BY12650" s="4">
        <f t="shared" si="793"/>
        <v>1</v>
      </c>
    </row>
    <row r="12651" spans="1:77">
      <c r="A12651" s="10">
        <v>12646</v>
      </c>
      <c r="BT12651" s="10">
        <v>12646</v>
      </c>
      <c r="BU12651" s="4">
        <f t="shared" si="790"/>
        <v>0</v>
      </c>
      <c r="BV12651" s="4">
        <f t="shared" si="791"/>
        <v>0</v>
      </c>
      <c r="BW12651" s="10"/>
      <c r="BX12651" s="4">
        <f t="shared" si="792"/>
        <v>1</v>
      </c>
      <c r="BY12651" s="4">
        <f t="shared" si="793"/>
        <v>1</v>
      </c>
    </row>
    <row r="12652" spans="1:77">
      <c r="A12652" s="10">
        <v>12647</v>
      </c>
      <c r="BT12652" s="10">
        <v>12647</v>
      </c>
      <c r="BU12652" s="4">
        <f t="shared" si="790"/>
        <v>0</v>
      </c>
      <c r="BV12652" s="4">
        <f t="shared" si="791"/>
        <v>0</v>
      </c>
      <c r="BW12652" s="10"/>
      <c r="BX12652" s="4">
        <f t="shared" si="792"/>
        <v>1</v>
      </c>
      <c r="BY12652" s="4">
        <f t="shared" si="793"/>
        <v>1</v>
      </c>
    </row>
    <row r="12653" spans="1:77">
      <c r="A12653" s="10">
        <v>12648</v>
      </c>
      <c r="BT12653" s="10">
        <v>12648</v>
      </c>
      <c r="BU12653" s="4">
        <f t="shared" si="790"/>
        <v>0</v>
      </c>
      <c r="BV12653" s="4">
        <f t="shared" si="791"/>
        <v>0</v>
      </c>
      <c r="BW12653" s="10"/>
      <c r="BX12653" s="4">
        <f t="shared" si="792"/>
        <v>1</v>
      </c>
      <c r="BY12653" s="4">
        <f t="shared" si="793"/>
        <v>1</v>
      </c>
    </row>
    <row r="12654" spans="1:77">
      <c r="A12654" s="10">
        <v>12649</v>
      </c>
      <c r="BT12654" s="10">
        <v>12649</v>
      </c>
      <c r="BU12654" s="4">
        <f t="shared" si="790"/>
        <v>0</v>
      </c>
      <c r="BV12654" s="4">
        <f t="shared" si="791"/>
        <v>0</v>
      </c>
      <c r="BW12654" s="10"/>
      <c r="BX12654" s="4">
        <f t="shared" si="792"/>
        <v>1</v>
      </c>
      <c r="BY12654" s="4">
        <f t="shared" si="793"/>
        <v>1</v>
      </c>
    </row>
    <row r="12655" spans="1:77">
      <c r="A12655" s="10">
        <v>12650</v>
      </c>
      <c r="BT12655" s="10">
        <v>12650</v>
      </c>
      <c r="BU12655" s="4">
        <f t="shared" si="790"/>
        <v>0</v>
      </c>
      <c r="BV12655" s="4">
        <f t="shared" si="791"/>
        <v>0</v>
      </c>
      <c r="BW12655" s="10"/>
      <c r="BX12655" s="4">
        <f t="shared" si="792"/>
        <v>1</v>
      </c>
      <c r="BY12655" s="4">
        <f t="shared" si="793"/>
        <v>1</v>
      </c>
    </row>
    <row r="12656" spans="1:77">
      <c r="A12656" s="10">
        <v>12651</v>
      </c>
      <c r="BT12656" s="10">
        <v>12651</v>
      </c>
      <c r="BU12656" s="4">
        <f t="shared" si="790"/>
        <v>0</v>
      </c>
      <c r="BV12656" s="4">
        <f t="shared" si="791"/>
        <v>0</v>
      </c>
      <c r="BW12656" s="10"/>
      <c r="BX12656" s="4">
        <f t="shared" si="792"/>
        <v>1</v>
      </c>
      <c r="BY12656" s="4">
        <f t="shared" si="793"/>
        <v>1</v>
      </c>
    </row>
    <row r="12657" spans="1:77">
      <c r="A12657" s="10">
        <v>12652</v>
      </c>
      <c r="BT12657" s="10">
        <v>12652</v>
      </c>
      <c r="BU12657" s="4">
        <f t="shared" si="790"/>
        <v>0</v>
      </c>
      <c r="BV12657" s="4">
        <f t="shared" si="791"/>
        <v>0</v>
      </c>
      <c r="BW12657" s="10"/>
      <c r="BX12657" s="4">
        <f t="shared" si="792"/>
        <v>1</v>
      </c>
      <c r="BY12657" s="4">
        <f t="shared" si="793"/>
        <v>1</v>
      </c>
    </row>
    <row r="12658" spans="1:77">
      <c r="A12658" s="10">
        <v>12653</v>
      </c>
      <c r="BT12658" s="10">
        <v>12653</v>
      </c>
      <c r="BU12658" s="4">
        <f t="shared" si="790"/>
        <v>0</v>
      </c>
      <c r="BV12658" s="4">
        <f t="shared" si="791"/>
        <v>0</v>
      </c>
      <c r="BW12658" s="10"/>
      <c r="BX12658" s="4">
        <f t="shared" si="792"/>
        <v>1</v>
      </c>
      <c r="BY12658" s="4">
        <f t="shared" si="793"/>
        <v>1</v>
      </c>
    </row>
    <row r="12659" spans="1:77">
      <c r="A12659" s="10">
        <v>12654</v>
      </c>
      <c r="BT12659" s="10">
        <v>12654</v>
      </c>
      <c r="BU12659" s="4">
        <f t="shared" si="790"/>
        <v>0</v>
      </c>
      <c r="BV12659" s="4">
        <f t="shared" si="791"/>
        <v>0</v>
      </c>
      <c r="BW12659" s="10"/>
      <c r="BX12659" s="4">
        <f t="shared" si="792"/>
        <v>1</v>
      </c>
      <c r="BY12659" s="4">
        <f t="shared" si="793"/>
        <v>1</v>
      </c>
    </row>
    <row r="12660" spans="1:77">
      <c r="A12660" s="10">
        <v>12655</v>
      </c>
      <c r="BT12660" s="10">
        <v>12655</v>
      </c>
      <c r="BU12660" s="4">
        <f t="shared" si="790"/>
        <v>0</v>
      </c>
      <c r="BV12660" s="4">
        <f t="shared" si="791"/>
        <v>0</v>
      </c>
      <c r="BW12660" s="10"/>
      <c r="BX12660" s="4">
        <f t="shared" si="792"/>
        <v>1</v>
      </c>
      <c r="BY12660" s="4">
        <f t="shared" si="793"/>
        <v>1</v>
      </c>
    </row>
    <row r="12661" spans="1:77">
      <c r="A12661" s="10">
        <v>12656</v>
      </c>
      <c r="BT12661" s="10">
        <v>12656</v>
      </c>
      <c r="BU12661" s="4">
        <f t="shared" si="790"/>
        <v>0</v>
      </c>
      <c r="BV12661" s="4">
        <f t="shared" si="791"/>
        <v>0</v>
      </c>
      <c r="BW12661" s="10"/>
      <c r="BX12661" s="4">
        <f t="shared" si="792"/>
        <v>1</v>
      </c>
      <c r="BY12661" s="4">
        <f t="shared" si="793"/>
        <v>1</v>
      </c>
    </row>
    <row r="12662" spans="1:77">
      <c r="A12662" s="10">
        <v>12657</v>
      </c>
      <c r="BT12662" s="10">
        <v>12657</v>
      </c>
      <c r="BU12662" s="4">
        <f t="shared" si="790"/>
        <v>0</v>
      </c>
      <c r="BV12662" s="4">
        <f t="shared" si="791"/>
        <v>0</v>
      </c>
      <c r="BW12662" s="10"/>
      <c r="BX12662" s="4">
        <f t="shared" si="792"/>
        <v>1</v>
      </c>
      <c r="BY12662" s="4">
        <f t="shared" si="793"/>
        <v>1</v>
      </c>
    </row>
    <row r="12663" spans="1:77">
      <c r="A12663" s="10">
        <v>12658</v>
      </c>
      <c r="BT12663" s="10">
        <v>12658</v>
      </c>
      <c r="BU12663" s="4">
        <f t="shared" si="790"/>
        <v>0</v>
      </c>
      <c r="BV12663" s="4">
        <f t="shared" si="791"/>
        <v>0</v>
      </c>
      <c r="BW12663" s="10"/>
      <c r="BX12663" s="4">
        <f t="shared" si="792"/>
        <v>1</v>
      </c>
      <c r="BY12663" s="4">
        <f t="shared" si="793"/>
        <v>1</v>
      </c>
    </row>
    <row r="12664" spans="1:77">
      <c r="A12664" s="10">
        <v>12659</v>
      </c>
      <c r="BT12664" s="10">
        <v>12659</v>
      </c>
      <c r="BU12664" s="4">
        <f t="shared" si="790"/>
        <v>0</v>
      </c>
      <c r="BV12664" s="4">
        <f t="shared" si="791"/>
        <v>0</v>
      </c>
      <c r="BW12664" s="10"/>
      <c r="BX12664" s="4">
        <f t="shared" si="792"/>
        <v>1</v>
      </c>
      <c r="BY12664" s="4">
        <f t="shared" si="793"/>
        <v>1</v>
      </c>
    </row>
    <row r="12665" spans="1:77">
      <c r="A12665" s="10">
        <v>12660</v>
      </c>
      <c r="BT12665" s="10">
        <v>12660</v>
      </c>
      <c r="BU12665" s="4">
        <f t="shared" si="790"/>
        <v>0</v>
      </c>
      <c r="BV12665" s="4">
        <f t="shared" si="791"/>
        <v>0</v>
      </c>
      <c r="BW12665" s="10"/>
      <c r="BX12665" s="4">
        <f t="shared" si="792"/>
        <v>1</v>
      </c>
      <c r="BY12665" s="4">
        <f t="shared" si="793"/>
        <v>1</v>
      </c>
    </row>
    <row r="12666" spans="1:77">
      <c r="A12666" s="10">
        <v>12661</v>
      </c>
      <c r="BT12666" s="10">
        <v>12661</v>
      </c>
      <c r="BU12666" s="4">
        <f t="shared" si="790"/>
        <v>0</v>
      </c>
      <c r="BV12666" s="4">
        <f t="shared" si="791"/>
        <v>0</v>
      </c>
      <c r="BW12666" s="10"/>
      <c r="BX12666" s="4">
        <f t="shared" si="792"/>
        <v>1</v>
      </c>
      <c r="BY12666" s="4">
        <f t="shared" si="793"/>
        <v>1</v>
      </c>
    </row>
    <row r="12667" spans="1:77">
      <c r="A12667" s="10">
        <v>12662</v>
      </c>
      <c r="BT12667" s="10">
        <v>12662</v>
      </c>
      <c r="BU12667" s="4">
        <f t="shared" si="790"/>
        <v>0</v>
      </c>
      <c r="BV12667" s="4">
        <f t="shared" si="791"/>
        <v>0</v>
      </c>
      <c r="BW12667" s="10"/>
      <c r="BX12667" s="4">
        <f t="shared" si="792"/>
        <v>1</v>
      </c>
      <c r="BY12667" s="4">
        <f t="shared" si="793"/>
        <v>1</v>
      </c>
    </row>
    <row r="12668" spans="1:77">
      <c r="A12668" s="10">
        <v>12663</v>
      </c>
      <c r="BT12668" s="10">
        <v>12663</v>
      </c>
      <c r="BU12668" s="4">
        <f t="shared" si="790"/>
        <v>0</v>
      </c>
      <c r="BV12668" s="4">
        <f t="shared" si="791"/>
        <v>0</v>
      </c>
      <c r="BW12668" s="10"/>
      <c r="BX12668" s="4">
        <f t="shared" si="792"/>
        <v>1</v>
      </c>
      <c r="BY12668" s="4">
        <f t="shared" si="793"/>
        <v>1</v>
      </c>
    </row>
    <row r="12669" spans="1:77">
      <c r="A12669" s="10">
        <v>12664</v>
      </c>
      <c r="BT12669" s="10">
        <v>12664</v>
      </c>
      <c r="BU12669" s="4">
        <f t="shared" si="790"/>
        <v>0</v>
      </c>
      <c r="BV12669" s="4">
        <f t="shared" si="791"/>
        <v>0</v>
      </c>
      <c r="BW12669" s="10"/>
      <c r="BX12669" s="4">
        <f t="shared" si="792"/>
        <v>1</v>
      </c>
      <c r="BY12669" s="4">
        <f t="shared" si="793"/>
        <v>1</v>
      </c>
    </row>
    <row r="12670" spans="1:77">
      <c r="A12670" s="10">
        <v>12665</v>
      </c>
      <c r="BT12670" s="10">
        <v>12665</v>
      </c>
      <c r="BU12670" s="4">
        <f t="shared" si="790"/>
        <v>0</v>
      </c>
      <c r="BV12670" s="4">
        <f t="shared" si="791"/>
        <v>0</v>
      </c>
      <c r="BW12670" s="10"/>
      <c r="BX12670" s="4">
        <f t="shared" si="792"/>
        <v>1</v>
      </c>
      <c r="BY12670" s="4">
        <f t="shared" si="793"/>
        <v>1</v>
      </c>
    </row>
    <row r="12671" spans="1:77">
      <c r="A12671" s="10">
        <v>12666</v>
      </c>
      <c r="BT12671" s="10">
        <v>12666</v>
      </c>
      <c r="BU12671" s="4">
        <f t="shared" si="790"/>
        <v>0</v>
      </c>
      <c r="BV12671" s="4">
        <f t="shared" si="791"/>
        <v>0</v>
      </c>
      <c r="BW12671" s="10"/>
      <c r="BX12671" s="4">
        <f t="shared" si="792"/>
        <v>1</v>
      </c>
      <c r="BY12671" s="4">
        <f t="shared" si="793"/>
        <v>1</v>
      </c>
    </row>
    <row r="12672" spans="1:77">
      <c r="A12672" s="10">
        <v>12667</v>
      </c>
      <c r="BT12672" s="10">
        <v>12667</v>
      </c>
      <c r="BU12672" s="4">
        <f t="shared" si="790"/>
        <v>0</v>
      </c>
      <c r="BV12672" s="4">
        <f t="shared" si="791"/>
        <v>0</v>
      </c>
      <c r="BW12672" s="10"/>
      <c r="BX12672" s="4">
        <f t="shared" si="792"/>
        <v>1</v>
      </c>
      <c r="BY12672" s="4">
        <f t="shared" si="793"/>
        <v>1</v>
      </c>
    </row>
    <row r="12673" spans="1:77">
      <c r="A12673" s="10">
        <v>12668</v>
      </c>
      <c r="BT12673" s="10">
        <v>12668</v>
      </c>
      <c r="BU12673" s="4">
        <f t="shared" si="790"/>
        <v>0</v>
      </c>
      <c r="BV12673" s="4">
        <f t="shared" si="791"/>
        <v>0</v>
      </c>
      <c r="BW12673" s="10"/>
      <c r="BX12673" s="4">
        <f t="shared" si="792"/>
        <v>1</v>
      </c>
      <c r="BY12673" s="4">
        <f t="shared" si="793"/>
        <v>1</v>
      </c>
    </row>
    <row r="12674" spans="1:77">
      <c r="A12674" s="10">
        <v>12669</v>
      </c>
      <c r="BT12674" s="10">
        <v>12669</v>
      </c>
      <c r="BU12674" s="4">
        <f t="shared" si="790"/>
        <v>0</v>
      </c>
      <c r="BV12674" s="4">
        <f t="shared" si="791"/>
        <v>0</v>
      </c>
      <c r="BW12674" s="10"/>
      <c r="BX12674" s="4">
        <f t="shared" si="792"/>
        <v>1</v>
      </c>
      <c r="BY12674" s="4">
        <f t="shared" si="793"/>
        <v>1</v>
      </c>
    </row>
    <row r="12675" spans="1:77">
      <c r="A12675" s="10">
        <v>12670</v>
      </c>
      <c r="BT12675" s="10">
        <v>12670</v>
      </c>
      <c r="BU12675" s="4">
        <f t="shared" si="790"/>
        <v>0</v>
      </c>
      <c r="BV12675" s="4">
        <f t="shared" si="791"/>
        <v>0</v>
      </c>
      <c r="BW12675" s="10"/>
      <c r="BX12675" s="4">
        <f t="shared" si="792"/>
        <v>1</v>
      </c>
      <c r="BY12675" s="4">
        <f t="shared" si="793"/>
        <v>1</v>
      </c>
    </row>
    <row r="12676" spans="1:77">
      <c r="A12676" s="10">
        <v>12671</v>
      </c>
      <c r="BT12676" s="10">
        <v>12671</v>
      </c>
      <c r="BU12676" s="4">
        <f t="shared" si="790"/>
        <v>0</v>
      </c>
      <c r="BV12676" s="4">
        <f t="shared" si="791"/>
        <v>0</v>
      </c>
      <c r="BW12676" s="10"/>
      <c r="BX12676" s="4">
        <f t="shared" si="792"/>
        <v>1</v>
      </c>
      <c r="BY12676" s="4">
        <f t="shared" si="793"/>
        <v>1</v>
      </c>
    </row>
    <row r="12677" spans="1:77">
      <c r="A12677" s="10">
        <v>12672</v>
      </c>
      <c r="BT12677" s="10">
        <v>12672</v>
      </c>
      <c r="BU12677" s="4">
        <f t="shared" si="790"/>
        <v>0</v>
      </c>
      <c r="BV12677" s="4">
        <f t="shared" si="791"/>
        <v>0</v>
      </c>
      <c r="BW12677" s="10"/>
      <c r="BX12677" s="4">
        <f t="shared" si="792"/>
        <v>1</v>
      </c>
      <c r="BY12677" s="4">
        <f t="shared" si="793"/>
        <v>1</v>
      </c>
    </row>
    <row r="12678" spans="1:77">
      <c r="A12678" s="10">
        <v>12673</v>
      </c>
      <c r="BT12678" s="10">
        <v>12673</v>
      </c>
      <c r="BU12678" s="4">
        <f t="shared" si="790"/>
        <v>0</v>
      </c>
      <c r="BV12678" s="4">
        <f t="shared" si="791"/>
        <v>0</v>
      </c>
      <c r="BW12678" s="10"/>
      <c r="BX12678" s="4">
        <f t="shared" si="792"/>
        <v>1</v>
      </c>
      <c r="BY12678" s="4">
        <f t="shared" si="793"/>
        <v>1</v>
      </c>
    </row>
    <row r="12679" spans="1:77">
      <c r="A12679" s="10">
        <v>12674</v>
      </c>
      <c r="BT12679" s="10">
        <v>12674</v>
      </c>
      <c r="BU12679" s="4">
        <f t="shared" ref="BU12679:BU12742" si="794">BP12679*$BV$1-BQ12679</f>
        <v>0</v>
      </c>
      <c r="BV12679" s="4">
        <f t="shared" ref="BV12679:BV12742" si="795">BR12679*$BV$1-BS12679</f>
        <v>0</v>
      </c>
      <c r="BW12679" s="10"/>
      <c r="BX12679" s="4">
        <f t="shared" si="792"/>
        <v>1</v>
      </c>
      <c r="BY12679" s="4">
        <f t="shared" si="793"/>
        <v>1</v>
      </c>
    </row>
    <row r="12680" spans="1:77">
      <c r="A12680" s="10">
        <v>12675</v>
      </c>
      <c r="BT12680" s="10">
        <v>12675</v>
      </c>
      <c r="BU12680" s="4">
        <f t="shared" si="794"/>
        <v>0</v>
      </c>
      <c r="BV12680" s="4">
        <f t="shared" si="795"/>
        <v>0</v>
      </c>
      <c r="BW12680" s="10"/>
      <c r="BX12680" s="4">
        <f t="shared" si="792"/>
        <v>1</v>
      </c>
      <c r="BY12680" s="4">
        <f t="shared" si="793"/>
        <v>1</v>
      </c>
    </row>
    <row r="12681" spans="1:77">
      <c r="A12681" s="10">
        <v>12676</v>
      </c>
      <c r="BT12681" s="10">
        <v>12676</v>
      </c>
      <c r="BU12681" s="4">
        <f t="shared" si="794"/>
        <v>0</v>
      </c>
      <c r="BV12681" s="4">
        <f t="shared" si="795"/>
        <v>0</v>
      </c>
      <c r="BW12681" s="10"/>
      <c r="BX12681" s="4">
        <f t="shared" si="792"/>
        <v>1</v>
      </c>
      <c r="BY12681" s="4">
        <f t="shared" si="793"/>
        <v>1</v>
      </c>
    </row>
    <row r="12682" spans="1:77">
      <c r="A12682" s="10">
        <v>12677</v>
      </c>
      <c r="BT12682" s="10">
        <v>12677</v>
      </c>
      <c r="BU12682" s="4">
        <f t="shared" si="794"/>
        <v>0</v>
      </c>
      <c r="BV12682" s="4">
        <f t="shared" si="795"/>
        <v>0</v>
      </c>
      <c r="BW12682" s="10"/>
      <c r="BX12682" s="4">
        <f t="shared" si="792"/>
        <v>1</v>
      </c>
      <c r="BY12682" s="4">
        <f t="shared" si="793"/>
        <v>1</v>
      </c>
    </row>
    <row r="12683" spans="1:77">
      <c r="A12683" s="10">
        <v>12678</v>
      </c>
      <c r="BT12683" s="10">
        <v>12678</v>
      </c>
      <c r="BU12683" s="4">
        <f t="shared" si="794"/>
        <v>0</v>
      </c>
      <c r="BV12683" s="4">
        <f t="shared" si="795"/>
        <v>0</v>
      </c>
      <c r="BW12683" s="10"/>
      <c r="BX12683" s="4">
        <f t="shared" si="792"/>
        <v>1</v>
      </c>
      <c r="BY12683" s="4">
        <f t="shared" si="793"/>
        <v>1</v>
      </c>
    </row>
    <row r="12684" spans="1:77">
      <c r="A12684" s="10">
        <v>12679</v>
      </c>
      <c r="BT12684" s="10">
        <v>12679</v>
      </c>
      <c r="BU12684" s="4">
        <f t="shared" si="794"/>
        <v>0</v>
      </c>
      <c r="BV12684" s="4">
        <f t="shared" si="795"/>
        <v>0</v>
      </c>
      <c r="BW12684" s="10"/>
      <c r="BX12684" s="4">
        <f t="shared" si="792"/>
        <v>1</v>
      </c>
      <c r="BY12684" s="4">
        <f t="shared" si="793"/>
        <v>1</v>
      </c>
    </row>
    <row r="12685" spans="1:77">
      <c r="A12685" s="10">
        <v>12680</v>
      </c>
      <c r="BT12685" s="10">
        <v>12680</v>
      </c>
      <c r="BU12685" s="4">
        <f t="shared" si="794"/>
        <v>0</v>
      </c>
      <c r="BV12685" s="4">
        <f t="shared" si="795"/>
        <v>0</v>
      </c>
      <c r="BW12685" s="10"/>
      <c r="BX12685" s="4">
        <f t="shared" si="792"/>
        <v>1</v>
      </c>
      <c r="BY12685" s="4">
        <f t="shared" si="793"/>
        <v>1</v>
      </c>
    </row>
    <row r="12686" spans="1:77">
      <c r="A12686" s="10">
        <v>12681</v>
      </c>
      <c r="BT12686" s="10">
        <v>12681</v>
      </c>
      <c r="BU12686" s="4">
        <f t="shared" si="794"/>
        <v>0</v>
      </c>
      <c r="BV12686" s="4">
        <f t="shared" si="795"/>
        <v>0</v>
      </c>
      <c r="BW12686" s="10"/>
      <c r="BX12686" s="4">
        <f t="shared" si="792"/>
        <v>1</v>
      </c>
      <c r="BY12686" s="4">
        <f t="shared" si="793"/>
        <v>1</v>
      </c>
    </row>
    <row r="12687" spans="1:77">
      <c r="A12687" s="10">
        <v>12682</v>
      </c>
      <c r="BT12687" s="10">
        <v>12682</v>
      </c>
      <c r="BU12687" s="4">
        <f t="shared" si="794"/>
        <v>0</v>
      </c>
      <c r="BV12687" s="4">
        <f t="shared" si="795"/>
        <v>0</v>
      </c>
      <c r="BW12687" s="10"/>
      <c r="BX12687" s="4">
        <f t="shared" si="792"/>
        <v>1</v>
      </c>
      <c r="BY12687" s="4">
        <f t="shared" si="793"/>
        <v>1</v>
      </c>
    </row>
    <row r="12688" spans="1:77">
      <c r="A12688" s="10">
        <v>12683</v>
      </c>
      <c r="BT12688" s="10">
        <v>12683</v>
      </c>
      <c r="BU12688" s="4">
        <f t="shared" si="794"/>
        <v>0</v>
      </c>
      <c r="BV12688" s="4">
        <f t="shared" si="795"/>
        <v>0</v>
      </c>
      <c r="BW12688" s="10"/>
      <c r="BX12688" s="4">
        <f t="shared" si="792"/>
        <v>1</v>
      </c>
      <c r="BY12688" s="4">
        <f t="shared" si="793"/>
        <v>1</v>
      </c>
    </row>
    <row r="12689" spans="1:77">
      <c r="A12689" s="10">
        <v>12684</v>
      </c>
      <c r="BT12689" s="10">
        <v>12684</v>
      </c>
      <c r="BU12689" s="4">
        <f t="shared" si="794"/>
        <v>0</v>
      </c>
      <c r="BV12689" s="4">
        <f t="shared" si="795"/>
        <v>0</v>
      </c>
      <c r="BW12689" s="10"/>
      <c r="BX12689" s="4">
        <f t="shared" si="792"/>
        <v>1</v>
      </c>
      <c r="BY12689" s="4">
        <f t="shared" si="793"/>
        <v>1</v>
      </c>
    </row>
    <row r="12690" spans="1:77">
      <c r="A12690" s="10">
        <v>12685</v>
      </c>
      <c r="BT12690" s="10">
        <v>12685</v>
      </c>
      <c r="BU12690" s="4">
        <f t="shared" si="794"/>
        <v>0</v>
      </c>
      <c r="BV12690" s="4">
        <f t="shared" si="795"/>
        <v>0</v>
      </c>
      <c r="BW12690" s="10"/>
      <c r="BX12690" s="4">
        <f t="shared" si="792"/>
        <v>1</v>
      </c>
      <c r="BY12690" s="4">
        <f t="shared" si="793"/>
        <v>1</v>
      </c>
    </row>
    <row r="12691" spans="1:77">
      <c r="A12691" s="10">
        <v>12686</v>
      </c>
      <c r="BT12691" s="10">
        <v>12686</v>
      </c>
      <c r="BU12691" s="4">
        <f t="shared" si="794"/>
        <v>0</v>
      </c>
      <c r="BV12691" s="4">
        <f t="shared" si="795"/>
        <v>0</v>
      </c>
      <c r="BW12691" s="10"/>
      <c r="BX12691" s="4">
        <f t="shared" si="792"/>
        <v>1</v>
      </c>
      <c r="BY12691" s="4">
        <f t="shared" si="793"/>
        <v>1</v>
      </c>
    </row>
    <row r="12692" spans="1:77">
      <c r="A12692" s="10">
        <v>12687</v>
      </c>
      <c r="BT12692" s="10">
        <v>12687</v>
      </c>
      <c r="BU12692" s="4">
        <f t="shared" si="794"/>
        <v>0</v>
      </c>
      <c r="BV12692" s="4">
        <f t="shared" si="795"/>
        <v>0</v>
      </c>
      <c r="BW12692" s="10"/>
      <c r="BX12692" s="4">
        <f t="shared" si="792"/>
        <v>1</v>
      </c>
      <c r="BY12692" s="4">
        <f t="shared" si="793"/>
        <v>1</v>
      </c>
    </row>
    <row r="12693" spans="1:77">
      <c r="A12693" s="10">
        <v>12688</v>
      </c>
      <c r="BT12693" s="10">
        <v>12688</v>
      </c>
      <c r="BU12693" s="4">
        <f t="shared" si="794"/>
        <v>0</v>
      </c>
      <c r="BV12693" s="4">
        <f t="shared" si="795"/>
        <v>0</v>
      </c>
      <c r="BW12693" s="10"/>
      <c r="BX12693" s="4">
        <f t="shared" si="792"/>
        <v>1</v>
      </c>
      <c r="BY12693" s="4">
        <f t="shared" si="793"/>
        <v>1</v>
      </c>
    </row>
    <row r="12694" spans="1:77">
      <c r="A12694" s="10">
        <v>12689</v>
      </c>
      <c r="BT12694" s="10">
        <v>12689</v>
      </c>
      <c r="BU12694" s="4">
        <f t="shared" si="794"/>
        <v>0</v>
      </c>
      <c r="BV12694" s="4">
        <f t="shared" si="795"/>
        <v>0</v>
      </c>
      <c r="BW12694" s="10"/>
      <c r="BX12694" s="4">
        <f t="shared" ref="BX12694:BX12757" si="796">IF(BU12694=MAX($BU12694:$BV12694),1,0)</f>
        <v>1</v>
      </c>
      <c r="BY12694" s="4">
        <f t="shared" ref="BY12694:BY12757" si="797">IF(BV12694=MAX($BU12694:$BV12694),1,0)</f>
        <v>1</v>
      </c>
    </row>
    <row r="12695" spans="1:77">
      <c r="A12695" s="10">
        <v>12690</v>
      </c>
      <c r="BT12695" s="10">
        <v>12690</v>
      </c>
      <c r="BU12695" s="4">
        <f t="shared" si="794"/>
        <v>0</v>
      </c>
      <c r="BV12695" s="4">
        <f t="shared" si="795"/>
        <v>0</v>
      </c>
      <c r="BW12695" s="10"/>
      <c r="BX12695" s="4">
        <f t="shared" si="796"/>
        <v>1</v>
      </c>
      <c r="BY12695" s="4">
        <f t="shared" si="797"/>
        <v>1</v>
      </c>
    </row>
    <row r="12696" spans="1:77">
      <c r="A12696" s="10">
        <v>12691</v>
      </c>
      <c r="BT12696" s="10">
        <v>12691</v>
      </c>
      <c r="BU12696" s="4">
        <f t="shared" si="794"/>
        <v>0</v>
      </c>
      <c r="BV12696" s="4">
        <f t="shared" si="795"/>
        <v>0</v>
      </c>
      <c r="BW12696" s="10"/>
      <c r="BX12696" s="4">
        <f t="shared" si="796"/>
        <v>1</v>
      </c>
      <c r="BY12696" s="4">
        <f t="shared" si="797"/>
        <v>1</v>
      </c>
    </row>
    <row r="12697" spans="1:77">
      <c r="A12697" s="10">
        <v>12692</v>
      </c>
      <c r="BT12697" s="10">
        <v>12692</v>
      </c>
      <c r="BU12697" s="4">
        <f t="shared" si="794"/>
        <v>0</v>
      </c>
      <c r="BV12697" s="4">
        <f t="shared" si="795"/>
        <v>0</v>
      </c>
      <c r="BW12697" s="10"/>
      <c r="BX12697" s="4">
        <f t="shared" si="796"/>
        <v>1</v>
      </c>
      <c r="BY12697" s="4">
        <f t="shared" si="797"/>
        <v>1</v>
      </c>
    </row>
    <row r="12698" spans="1:77">
      <c r="A12698" s="10">
        <v>12693</v>
      </c>
      <c r="BT12698" s="10">
        <v>12693</v>
      </c>
      <c r="BU12698" s="4">
        <f t="shared" si="794"/>
        <v>0</v>
      </c>
      <c r="BV12698" s="4">
        <f t="shared" si="795"/>
        <v>0</v>
      </c>
      <c r="BW12698" s="10"/>
      <c r="BX12698" s="4">
        <f t="shared" si="796"/>
        <v>1</v>
      </c>
      <c r="BY12698" s="4">
        <f t="shared" si="797"/>
        <v>1</v>
      </c>
    </row>
    <row r="12699" spans="1:77">
      <c r="A12699" s="10">
        <v>12694</v>
      </c>
      <c r="BT12699" s="10">
        <v>12694</v>
      </c>
      <c r="BU12699" s="4">
        <f t="shared" si="794"/>
        <v>0</v>
      </c>
      <c r="BV12699" s="4">
        <f t="shared" si="795"/>
        <v>0</v>
      </c>
      <c r="BW12699" s="10"/>
      <c r="BX12699" s="4">
        <f t="shared" si="796"/>
        <v>1</v>
      </c>
      <c r="BY12699" s="4">
        <f t="shared" si="797"/>
        <v>1</v>
      </c>
    </row>
    <row r="12700" spans="1:77">
      <c r="A12700" s="10">
        <v>12695</v>
      </c>
      <c r="BT12700" s="10">
        <v>12695</v>
      </c>
      <c r="BU12700" s="4">
        <f t="shared" si="794"/>
        <v>0</v>
      </c>
      <c r="BV12700" s="4">
        <f t="shared" si="795"/>
        <v>0</v>
      </c>
      <c r="BW12700" s="10"/>
      <c r="BX12700" s="4">
        <f t="shared" si="796"/>
        <v>1</v>
      </c>
      <c r="BY12700" s="4">
        <f t="shared" si="797"/>
        <v>1</v>
      </c>
    </row>
    <row r="12701" spans="1:77">
      <c r="A12701" s="10">
        <v>12696</v>
      </c>
      <c r="BT12701" s="10">
        <v>12696</v>
      </c>
      <c r="BU12701" s="4">
        <f t="shared" si="794"/>
        <v>0</v>
      </c>
      <c r="BV12701" s="4">
        <f t="shared" si="795"/>
        <v>0</v>
      </c>
      <c r="BW12701" s="10"/>
      <c r="BX12701" s="4">
        <f t="shared" si="796"/>
        <v>1</v>
      </c>
      <c r="BY12701" s="4">
        <f t="shared" si="797"/>
        <v>1</v>
      </c>
    </row>
    <row r="12702" spans="1:77">
      <c r="A12702" s="10">
        <v>12697</v>
      </c>
      <c r="BT12702" s="10">
        <v>12697</v>
      </c>
      <c r="BU12702" s="4">
        <f t="shared" si="794"/>
        <v>0</v>
      </c>
      <c r="BV12702" s="4">
        <f t="shared" si="795"/>
        <v>0</v>
      </c>
      <c r="BW12702" s="10"/>
      <c r="BX12702" s="4">
        <f t="shared" si="796"/>
        <v>1</v>
      </c>
      <c r="BY12702" s="4">
        <f t="shared" si="797"/>
        <v>1</v>
      </c>
    </row>
    <row r="12703" spans="1:77">
      <c r="A12703" s="10">
        <v>12698</v>
      </c>
      <c r="BT12703" s="10">
        <v>12698</v>
      </c>
      <c r="BU12703" s="4">
        <f t="shared" si="794"/>
        <v>0</v>
      </c>
      <c r="BV12703" s="4">
        <f t="shared" si="795"/>
        <v>0</v>
      </c>
      <c r="BW12703" s="10"/>
      <c r="BX12703" s="4">
        <f t="shared" si="796"/>
        <v>1</v>
      </c>
      <c r="BY12703" s="4">
        <f t="shared" si="797"/>
        <v>1</v>
      </c>
    </row>
    <row r="12704" spans="1:77">
      <c r="A12704" s="10">
        <v>12699</v>
      </c>
      <c r="BT12704" s="10">
        <v>12699</v>
      </c>
      <c r="BU12704" s="4">
        <f t="shared" si="794"/>
        <v>0</v>
      </c>
      <c r="BV12704" s="4">
        <f t="shared" si="795"/>
        <v>0</v>
      </c>
      <c r="BW12704" s="10"/>
      <c r="BX12704" s="4">
        <f t="shared" si="796"/>
        <v>1</v>
      </c>
      <c r="BY12704" s="4">
        <f t="shared" si="797"/>
        <v>1</v>
      </c>
    </row>
    <row r="12705" spans="1:77">
      <c r="A12705" s="10">
        <v>12700</v>
      </c>
      <c r="BT12705" s="10">
        <v>12700</v>
      </c>
      <c r="BU12705" s="4">
        <f t="shared" si="794"/>
        <v>0</v>
      </c>
      <c r="BV12705" s="4">
        <f t="shared" si="795"/>
        <v>0</v>
      </c>
      <c r="BW12705" s="10"/>
      <c r="BX12705" s="4">
        <f t="shared" si="796"/>
        <v>1</v>
      </c>
      <c r="BY12705" s="4">
        <f t="shared" si="797"/>
        <v>1</v>
      </c>
    </row>
    <row r="12706" spans="1:77">
      <c r="A12706" s="10">
        <v>12701</v>
      </c>
      <c r="BT12706" s="10">
        <v>12701</v>
      </c>
      <c r="BU12706" s="4">
        <f t="shared" si="794"/>
        <v>0</v>
      </c>
      <c r="BV12706" s="4">
        <f t="shared" si="795"/>
        <v>0</v>
      </c>
      <c r="BW12706" s="10"/>
      <c r="BX12706" s="4">
        <f t="shared" si="796"/>
        <v>1</v>
      </c>
      <c r="BY12706" s="4">
        <f t="shared" si="797"/>
        <v>1</v>
      </c>
    </row>
    <row r="12707" spans="1:77">
      <c r="A12707" s="10">
        <v>12702</v>
      </c>
      <c r="BT12707" s="10">
        <v>12702</v>
      </c>
      <c r="BU12707" s="4">
        <f t="shared" si="794"/>
        <v>0</v>
      </c>
      <c r="BV12707" s="4">
        <f t="shared" si="795"/>
        <v>0</v>
      </c>
      <c r="BW12707" s="10"/>
      <c r="BX12707" s="4">
        <f t="shared" si="796"/>
        <v>1</v>
      </c>
      <c r="BY12707" s="4">
        <f t="shared" si="797"/>
        <v>1</v>
      </c>
    </row>
    <row r="12708" spans="1:77">
      <c r="A12708" s="10">
        <v>12703</v>
      </c>
      <c r="BT12708" s="10">
        <v>12703</v>
      </c>
      <c r="BU12708" s="4">
        <f t="shared" si="794"/>
        <v>0</v>
      </c>
      <c r="BV12708" s="4">
        <f t="shared" si="795"/>
        <v>0</v>
      </c>
      <c r="BW12708" s="10"/>
      <c r="BX12708" s="4">
        <f t="shared" si="796"/>
        <v>1</v>
      </c>
      <c r="BY12708" s="4">
        <f t="shared" si="797"/>
        <v>1</v>
      </c>
    </row>
    <row r="12709" spans="1:77">
      <c r="A12709" s="10">
        <v>12704</v>
      </c>
      <c r="BT12709" s="10">
        <v>12704</v>
      </c>
      <c r="BU12709" s="4">
        <f t="shared" si="794"/>
        <v>0</v>
      </c>
      <c r="BV12709" s="4">
        <f t="shared" si="795"/>
        <v>0</v>
      </c>
      <c r="BW12709" s="10"/>
      <c r="BX12709" s="4">
        <f t="shared" si="796"/>
        <v>1</v>
      </c>
      <c r="BY12709" s="4">
        <f t="shared" si="797"/>
        <v>1</v>
      </c>
    </row>
    <row r="12710" spans="1:77">
      <c r="A12710" s="10">
        <v>12705</v>
      </c>
      <c r="BT12710" s="10">
        <v>12705</v>
      </c>
      <c r="BU12710" s="4">
        <f t="shared" si="794"/>
        <v>0</v>
      </c>
      <c r="BV12710" s="4">
        <f t="shared" si="795"/>
        <v>0</v>
      </c>
      <c r="BW12710" s="10"/>
      <c r="BX12710" s="4">
        <f t="shared" si="796"/>
        <v>1</v>
      </c>
      <c r="BY12710" s="4">
        <f t="shared" si="797"/>
        <v>1</v>
      </c>
    </row>
    <row r="12711" spans="1:77">
      <c r="A12711" s="10">
        <v>12706</v>
      </c>
      <c r="BT12711" s="10">
        <v>12706</v>
      </c>
      <c r="BU12711" s="4">
        <f t="shared" si="794"/>
        <v>0</v>
      </c>
      <c r="BV12711" s="4">
        <f t="shared" si="795"/>
        <v>0</v>
      </c>
      <c r="BW12711" s="10"/>
      <c r="BX12711" s="4">
        <f t="shared" si="796"/>
        <v>1</v>
      </c>
      <c r="BY12711" s="4">
        <f t="shared" si="797"/>
        <v>1</v>
      </c>
    </row>
    <row r="12712" spans="1:77">
      <c r="A12712" s="10">
        <v>12707</v>
      </c>
      <c r="BT12712" s="10">
        <v>12707</v>
      </c>
      <c r="BU12712" s="4">
        <f t="shared" si="794"/>
        <v>0</v>
      </c>
      <c r="BV12712" s="4">
        <f t="shared" si="795"/>
        <v>0</v>
      </c>
      <c r="BW12712" s="10"/>
      <c r="BX12712" s="4">
        <f t="shared" si="796"/>
        <v>1</v>
      </c>
      <c r="BY12712" s="4">
        <f t="shared" si="797"/>
        <v>1</v>
      </c>
    </row>
    <row r="12713" spans="1:77">
      <c r="A12713" s="10">
        <v>12708</v>
      </c>
      <c r="BT12713" s="10">
        <v>12708</v>
      </c>
      <c r="BU12713" s="4">
        <f t="shared" si="794"/>
        <v>0</v>
      </c>
      <c r="BV12713" s="4">
        <f t="shared" si="795"/>
        <v>0</v>
      </c>
      <c r="BW12713" s="10"/>
      <c r="BX12713" s="4">
        <f t="shared" si="796"/>
        <v>1</v>
      </c>
      <c r="BY12713" s="4">
        <f t="shared" si="797"/>
        <v>1</v>
      </c>
    </row>
    <row r="12714" spans="1:77">
      <c r="A12714" s="10">
        <v>12709</v>
      </c>
      <c r="BT12714" s="10">
        <v>12709</v>
      </c>
      <c r="BU12714" s="4">
        <f t="shared" si="794"/>
        <v>0</v>
      </c>
      <c r="BV12714" s="4">
        <f t="shared" si="795"/>
        <v>0</v>
      </c>
      <c r="BW12714" s="10"/>
      <c r="BX12714" s="4">
        <f t="shared" si="796"/>
        <v>1</v>
      </c>
      <c r="BY12714" s="4">
        <f t="shared" si="797"/>
        <v>1</v>
      </c>
    </row>
    <row r="12715" spans="1:77">
      <c r="A12715" s="10">
        <v>12710</v>
      </c>
      <c r="BT12715" s="10">
        <v>12710</v>
      </c>
      <c r="BU12715" s="4">
        <f t="shared" si="794"/>
        <v>0</v>
      </c>
      <c r="BV12715" s="4">
        <f t="shared" si="795"/>
        <v>0</v>
      </c>
      <c r="BW12715" s="10"/>
      <c r="BX12715" s="4">
        <f t="shared" si="796"/>
        <v>1</v>
      </c>
      <c r="BY12715" s="4">
        <f t="shared" si="797"/>
        <v>1</v>
      </c>
    </row>
    <row r="12716" spans="1:77">
      <c r="A12716" s="10">
        <v>12711</v>
      </c>
      <c r="BT12716" s="10">
        <v>12711</v>
      </c>
      <c r="BU12716" s="4">
        <f t="shared" si="794"/>
        <v>0</v>
      </c>
      <c r="BV12716" s="4">
        <f t="shared" si="795"/>
        <v>0</v>
      </c>
      <c r="BW12716" s="10"/>
      <c r="BX12716" s="4">
        <f t="shared" si="796"/>
        <v>1</v>
      </c>
      <c r="BY12716" s="4">
        <f t="shared" si="797"/>
        <v>1</v>
      </c>
    </row>
    <row r="12717" spans="1:77">
      <c r="A12717" s="10">
        <v>12712</v>
      </c>
      <c r="BT12717" s="10">
        <v>12712</v>
      </c>
      <c r="BU12717" s="4">
        <f t="shared" si="794"/>
        <v>0</v>
      </c>
      <c r="BV12717" s="4">
        <f t="shared" si="795"/>
        <v>0</v>
      </c>
      <c r="BW12717" s="10"/>
      <c r="BX12717" s="4">
        <f t="shared" si="796"/>
        <v>1</v>
      </c>
      <c r="BY12717" s="4">
        <f t="shared" si="797"/>
        <v>1</v>
      </c>
    </row>
    <row r="12718" spans="1:77">
      <c r="A12718" s="10">
        <v>12713</v>
      </c>
      <c r="BT12718" s="10">
        <v>12713</v>
      </c>
      <c r="BU12718" s="4">
        <f t="shared" si="794"/>
        <v>0</v>
      </c>
      <c r="BV12718" s="4">
        <f t="shared" si="795"/>
        <v>0</v>
      </c>
      <c r="BW12718" s="10"/>
      <c r="BX12718" s="4">
        <f t="shared" si="796"/>
        <v>1</v>
      </c>
      <c r="BY12718" s="4">
        <f t="shared" si="797"/>
        <v>1</v>
      </c>
    </row>
    <row r="12719" spans="1:77">
      <c r="A12719" s="10">
        <v>12714</v>
      </c>
      <c r="BT12719" s="10">
        <v>12714</v>
      </c>
      <c r="BU12719" s="4">
        <f t="shared" si="794"/>
        <v>0</v>
      </c>
      <c r="BV12719" s="4">
        <f t="shared" si="795"/>
        <v>0</v>
      </c>
      <c r="BW12719" s="10"/>
      <c r="BX12719" s="4">
        <f t="shared" si="796"/>
        <v>1</v>
      </c>
      <c r="BY12719" s="4">
        <f t="shared" si="797"/>
        <v>1</v>
      </c>
    </row>
    <row r="12720" spans="1:77">
      <c r="A12720" s="10">
        <v>12715</v>
      </c>
      <c r="BT12720" s="10">
        <v>12715</v>
      </c>
      <c r="BU12720" s="4">
        <f t="shared" si="794"/>
        <v>0</v>
      </c>
      <c r="BV12720" s="4">
        <f t="shared" si="795"/>
        <v>0</v>
      </c>
      <c r="BW12720" s="10"/>
      <c r="BX12720" s="4">
        <f t="shared" si="796"/>
        <v>1</v>
      </c>
      <c r="BY12720" s="4">
        <f t="shared" si="797"/>
        <v>1</v>
      </c>
    </row>
    <row r="12721" spans="1:77">
      <c r="A12721" s="10">
        <v>12716</v>
      </c>
      <c r="BT12721" s="10">
        <v>12716</v>
      </c>
      <c r="BU12721" s="4">
        <f t="shared" si="794"/>
        <v>0</v>
      </c>
      <c r="BV12721" s="4">
        <f t="shared" si="795"/>
        <v>0</v>
      </c>
      <c r="BW12721" s="10"/>
      <c r="BX12721" s="4">
        <f t="shared" si="796"/>
        <v>1</v>
      </c>
      <c r="BY12721" s="4">
        <f t="shared" si="797"/>
        <v>1</v>
      </c>
    </row>
    <row r="12722" spans="1:77">
      <c r="A12722" s="10">
        <v>12717</v>
      </c>
      <c r="BT12722" s="10">
        <v>12717</v>
      </c>
      <c r="BU12722" s="4">
        <f t="shared" si="794"/>
        <v>0</v>
      </c>
      <c r="BV12722" s="4">
        <f t="shared" si="795"/>
        <v>0</v>
      </c>
      <c r="BW12722" s="10"/>
      <c r="BX12722" s="4">
        <f t="shared" si="796"/>
        <v>1</v>
      </c>
      <c r="BY12722" s="4">
        <f t="shared" si="797"/>
        <v>1</v>
      </c>
    </row>
    <row r="12723" spans="1:77">
      <c r="A12723" s="10">
        <v>12718</v>
      </c>
      <c r="BT12723" s="10">
        <v>12718</v>
      </c>
      <c r="BU12723" s="4">
        <f t="shared" si="794"/>
        <v>0</v>
      </c>
      <c r="BV12723" s="4">
        <f t="shared" si="795"/>
        <v>0</v>
      </c>
      <c r="BW12723" s="10"/>
      <c r="BX12723" s="4">
        <f t="shared" si="796"/>
        <v>1</v>
      </c>
      <c r="BY12723" s="4">
        <f t="shared" si="797"/>
        <v>1</v>
      </c>
    </row>
    <row r="12724" spans="1:77">
      <c r="A12724" s="10">
        <v>12719</v>
      </c>
      <c r="BT12724" s="10">
        <v>12719</v>
      </c>
      <c r="BU12724" s="4">
        <f t="shared" si="794"/>
        <v>0</v>
      </c>
      <c r="BV12724" s="4">
        <f t="shared" si="795"/>
        <v>0</v>
      </c>
      <c r="BW12724" s="10"/>
      <c r="BX12724" s="4">
        <f t="shared" si="796"/>
        <v>1</v>
      </c>
      <c r="BY12724" s="4">
        <f t="shared" si="797"/>
        <v>1</v>
      </c>
    </row>
    <row r="12725" spans="1:77">
      <c r="A12725" s="10">
        <v>12720</v>
      </c>
      <c r="BT12725" s="10">
        <v>12720</v>
      </c>
      <c r="BU12725" s="4">
        <f t="shared" si="794"/>
        <v>0</v>
      </c>
      <c r="BV12725" s="4">
        <f t="shared" si="795"/>
        <v>0</v>
      </c>
      <c r="BW12725" s="10"/>
      <c r="BX12725" s="4">
        <f t="shared" si="796"/>
        <v>1</v>
      </c>
      <c r="BY12725" s="4">
        <f t="shared" si="797"/>
        <v>1</v>
      </c>
    </row>
    <row r="12726" spans="1:77">
      <c r="A12726" s="10">
        <v>12721</v>
      </c>
      <c r="BT12726" s="10">
        <v>12721</v>
      </c>
      <c r="BU12726" s="4">
        <f t="shared" si="794"/>
        <v>0</v>
      </c>
      <c r="BV12726" s="4">
        <f t="shared" si="795"/>
        <v>0</v>
      </c>
      <c r="BW12726" s="10"/>
      <c r="BX12726" s="4">
        <f t="shared" si="796"/>
        <v>1</v>
      </c>
      <c r="BY12726" s="4">
        <f t="shared" si="797"/>
        <v>1</v>
      </c>
    </row>
    <row r="12727" spans="1:77">
      <c r="A12727" s="10">
        <v>12722</v>
      </c>
      <c r="BT12727" s="10">
        <v>12722</v>
      </c>
      <c r="BU12727" s="4">
        <f t="shared" si="794"/>
        <v>0</v>
      </c>
      <c r="BV12727" s="4">
        <f t="shared" si="795"/>
        <v>0</v>
      </c>
      <c r="BW12727" s="10"/>
      <c r="BX12727" s="4">
        <f t="shared" si="796"/>
        <v>1</v>
      </c>
      <c r="BY12727" s="4">
        <f t="shared" si="797"/>
        <v>1</v>
      </c>
    </row>
    <row r="12728" spans="1:77">
      <c r="A12728" s="10">
        <v>12723</v>
      </c>
      <c r="BT12728" s="10">
        <v>12723</v>
      </c>
      <c r="BU12728" s="4">
        <f t="shared" si="794"/>
        <v>0</v>
      </c>
      <c r="BV12728" s="4">
        <f t="shared" si="795"/>
        <v>0</v>
      </c>
      <c r="BW12728" s="10"/>
      <c r="BX12728" s="4">
        <f t="shared" si="796"/>
        <v>1</v>
      </c>
      <c r="BY12728" s="4">
        <f t="shared" si="797"/>
        <v>1</v>
      </c>
    </row>
    <row r="12729" spans="1:77">
      <c r="A12729" s="10">
        <v>12724</v>
      </c>
      <c r="BT12729" s="10">
        <v>12724</v>
      </c>
      <c r="BU12729" s="4">
        <f t="shared" si="794"/>
        <v>0</v>
      </c>
      <c r="BV12729" s="4">
        <f t="shared" si="795"/>
        <v>0</v>
      </c>
      <c r="BW12729" s="10"/>
      <c r="BX12729" s="4">
        <f t="shared" si="796"/>
        <v>1</v>
      </c>
      <c r="BY12729" s="4">
        <f t="shared" si="797"/>
        <v>1</v>
      </c>
    </row>
    <row r="12730" spans="1:77">
      <c r="A12730" s="10">
        <v>12725</v>
      </c>
      <c r="BT12730" s="10">
        <v>12725</v>
      </c>
      <c r="BU12730" s="4">
        <f t="shared" si="794"/>
        <v>0</v>
      </c>
      <c r="BV12730" s="4">
        <f t="shared" si="795"/>
        <v>0</v>
      </c>
      <c r="BW12730" s="10"/>
      <c r="BX12730" s="4">
        <f t="shared" si="796"/>
        <v>1</v>
      </c>
      <c r="BY12730" s="4">
        <f t="shared" si="797"/>
        <v>1</v>
      </c>
    </row>
    <row r="12731" spans="1:77">
      <c r="A12731" s="10">
        <v>12726</v>
      </c>
      <c r="BT12731" s="10">
        <v>12726</v>
      </c>
      <c r="BU12731" s="4">
        <f t="shared" si="794"/>
        <v>0</v>
      </c>
      <c r="BV12731" s="4">
        <f t="shared" si="795"/>
        <v>0</v>
      </c>
      <c r="BW12731" s="10"/>
      <c r="BX12731" s="4">
        <f t="shared" si="796"/>
        <v>1</v>
      </c>
      <c r="BY12731" s="4">
        <f t="shared" si="797"/>
        <v>1</v>
      </c>
    </row>
    <row r="12732" spans="1:77">
      <c r="A12732" s="10">
        <v>12727</v>
      </c>
      <c r="BT12732" s="10">
        <v>12727</v>
      </c>
      <c r="BU12732" s="4">
        <f t="shared" si="794"/>
        <v>0</v>
      </c>
      <c r="BV12732" s="4">
        <f t="shared" si="795"/>
        <v>0</v>
      </c>
      <c r="BW12732" s="10"/>
      <c r="BX12732" s="4">
        <f t="shared" si="796"/>
        <v>1</v>
      </c>
      <c r="BY12732" s="4">
        <f t="shared" si="797"/>
        <v>1</v>
      </c>
    </row>
    <row r="12733" spans="1:77">
      <c r="A12733" s="10">
        <v>12728</v>
      </c>
      <c r="BT12733" s="10">
        <v>12728</v>
      </c>
      <c r="BU12733" s="4">
        <f t="shared" si="794"/>
        <v>0</v>
      </c>
      <c r="BV12733" s="4">
        <f t="shared" si="795"/>
        <v>0</v>
      </c>
      <c r="BW12733" s="10"/>
      <c r="BX12733" s="4">
        <f t="shared" si="796"/>
        <v>1</v>
      </c>
      <c r="BY12733" s="4">
        <f t="shared" si="797"/>
        <v>1</v>
      </c>
    </row>
    <row r="12734" spans="1:77">
      <c r="A12734" s="10">
        <v>12729</v>
      </c>
      <c r="BT12734" s="10">
        <v>12729</v>
      </c>
      <c r="BU12734" s="4">
        <f t="shared" si="794"/>
        <v>0</v>
      </c>
      <c r="BV12734" s="4">
        <f t="shared" si="795"/>
        <v>0</v>
      </c>
      <c r="BW12734" s="10"/>
      <c r="BX12734" s="4">
        <f t="shared" si="796"/>
        <v>1</v>
      </c>
      <c r="BY12734" s="4">
        <f t="shared" si="797"/>
        <v>1</v>
      </c>
    </row>
    <row r="12735" spans="1:77">
      <c r="A12735" s="10">
        <v>12730</v>
      </c>
      <c r="BT12735" s="10">
        <v>12730</v>
      </c>
      <c r="BU12735" s="4">
        <f t="shared" si="794"/>
        <v>0</v>
      </c>
      <c r="BV12735" s="4">
        <f t="shared" si="795"/>
        <v>0</v>
      </c>
      <c r="BW12735" s="10"/>
      <c r="BX12735" s="4">
        <f t="shared" si="796"/>
        <v>1</v>
      </c>
      <c r="BY12735" s="4">
        <f t="shared" si="797"/>
        <v>1</v>
      </c>
    </row>
    <row r="12736" spans="1:77">
      <c r="A12736" s="10">
        <v>12731</v>
      </c>
      <c r="BT12736" s="10">
        <v>12731</v>
      </c>
      <c r="BU12736" s="4">
        <f t="shared" si="794"/>
        <v>0</v>
      </c>
      <c r="BV12736" s="4">
        <f t="shared" si="795"/>
        <v>0</v>
      </c>
      <c r="BW12736" s="10"/>
      <c r="BX12736" s="4">
        <f t="shared" si="796"/>
        <v>1</v>
      </c>
      <c r="BY12736" s="4">
        <f t="shared" si="797"/>
        <v>1</v>
      </c>
    </row>
    <row r="12737" spans="1:77">
      <c r="A12737" s="10">
        <v>12732</v>
      </c>
      <c r="BT12737" s="10">
        <v>12732</v>
      </c>
      <c r="BU12737" s="4">
        <f t="shared" si="794"/>
        <v>0</v>
      </c>
      <c r="BV12737" s="4">
        <f t="shared" si="795"/>
        <v>0</v>
      </c>
      <c r="BW12737" s="10"/>
      <c r="BX12737" s="4">
        <f t="shared" si="796"/>
        <v>1</v>
      </c>
      <c r="BY12737" s="4">
        <f t="shared" si="797"/>
        <v>1</v>
      </c>
    </row>
    <row r="12738" spans="1:77">
      <c r="A12738" s="10">
        <v>12733</v>
      </c>
      <c r="BT12738" s="10">
        <v>12733</v>
      </c>
      <c r="BU12738" s="4">
        <f t="shared" si="794"/>
        <v>0</v>
      </c>
      <c r="BV12738" s="4">
        <f t="shared" si="795"/>
        <v>0</v>
      </c>
      <c r="BW12738" s="10"/>
      <c r="BX12738" s="4">
        <f t="shared" si="796"/>
        <v>1</v>
      </c>
      <c r="BY12738" s="4">
        <f t="shared" si="797"/>
        <v>1</v>
      </c>
    </row>
    <row r="12739" spans="1:77">
      <c r="A12739" s="10">
        <v>12734</v>
      </c>
      <c r="BT12739" s="10">
        <v>12734</v>
      </c>
      <c r="BU12739" s="4">
        <f t="shared" si="794"/>
        <v>0</v>
      </c>
      <c r="BV12739" s="4">
        <f t="shared" si="795"/>
        <v>0</v>
      </c>
      <c r="BW12739" s="10"/>
      <c r="BX12739" s="4">
        <f t="shared" si="796"/>
        <v>1</v>
      </c>
      <c r="BY12739" s="4">
        <f t="shared" si="797"/>
        <v>1</v>
      </c>
    </row>
    <row r="12740" spans="1:77">
      <c r="A12740" s="10">
        <v>12735</v>
      </c>
      <c r="BT12740" s="10">
        <v>12735</v>
      </c>
      <c r="BU12740" s="4">
        <f t="shared" si="794"/>
        <v>0</v>
      </c>
      <c r="BV12740" s="4">
        <f t="shared" si="795"/>
        <v>0</v>
      </c>
      <c r="BW12740" s="10"/>
      <c r="BX12740" s="4">
        <f t="shared" si="796"/>
        <v>1</v>
      </c>
      <c r="BY12740" s="4">
        <f t="shared" si="797"/>
        <v>1</v>
      </c>
    </row>
    <row r="12741" spans="1:77">
      <c r="A12741" s="10">
        <v>12736</v>
      </c>
      <c r="BT12741" s="10">
        <v>12736</v>
      </c>
      <c r="BU12741" s="4">
        <f t="shared" si="794"/>
        <v>0</v>
      </c>
      <c r="BV12741" s="4">
        <f t="shared" si="795"/>
        <v>0</v>
      </c>
      <c r="BW12741" s="10"/>
      <c r="BX12741" s="4">
        <f t="shared" si="796"/>
        <v>1</v>
      </c>
      <c r="BY12741" s="4">
        <f t="shared" si="797"/>
        <v>1</v>
      </c>
    </row>
    <row r="12742" spans="1:77">
      <c r="A12742" s="10">
        <v>12737</v>
      </c>
      <c r="BT12742" s="10">
        <v>12737</v>
      </c>
      <c r="BU12742" s="4">
        <f t="shared" si="794"/>
        <v>0</v>
      </c>
      <c r="BV12742" s="4">
        <f t="shared" si="795"/>
        <v>0</v>
      </c>
      <c r="BW12742" s="10"/>
      <c r="BX12742" s="4">
        <f t="shared" si="796"/>
        <v>1</v>
      </c>
      <c r="BY12742" s="4">
        <f t="shared" si="797"/>
        <v>1</v>
      </c>
    </row>
    <row r="12743" spans="1:77">
      <c r="A12743" s="10">
        <v>12738</v>
      </c>
      <c r="BT12743" s="10">
        <v>12738</v>
      </c>
      <c r="BU12743" s="4">
        <f t="shared" ref="BU12743:BU12806" si="798">BP12743*$BV$1-BQ12743</f>
        <v>0</v>
      </c>
      <c r="BV12743" s="4">
        <f t="shared" ref="BV12743:BV12806" si="799">BR12743*$BV$1-BS12743</f>
        <v>0</v>
      </c>
      <c r="BW12743" s="10"/>
      <c r="BX12743" s="4">
        <f t="shared" si="796"/>
        <v>1</v>
      </c>
      <c r="BY12743" s="4">
        <f t="shared" si="797"/>
        <v>1</v>
      </c>
    </row>
    <row r="12744" spans="1:77">
      <c r="A12744" s="10">
        <v>12739</v>
      </c>
      <c r="BT12744" s="10">
        <v>12739</v>
      </c>
      <c r="BU12744" s="4">
        <f t="shared" si="798"/>
        <v>0</v>
      </c>
      <c r="BV12744" s="4">
        <f t="shared" si="799"/>
        <v>0</v>
      </c>
      <c r="BW12744" s="10"/>
      <c r="BX12744" s="4">
        <f t="shared" si="796"/>
        <v>1</v>
      </c>
      <c r="BY12744" s="4">
        <f t="shared" si="797"/>
        <v>1</v>
      </c>
    </row>
    <row r="12745" spans="1:77">
      <c r="A12745" s="10">
        <v>12740</v>
      </c>
      <c r="BT12745" s="10">
        <v>12740</v>
      </c>
      <c r="BU12745" s="4">
        <f t="shared" si="798"/>
        <v>0</v>
      </c>
      <c r="BV12745" s="4">
        <f t="shared" si="799"/>
        <v>0</v>
      </c>
      <c r="BW12745" s="10"/>
      <c r="BX12745" s="4">
        <f t="shared" si="796"/>
        <v>1</v>
      </c>
      <c r="BY12745" s="4">
        <f t="shared" si="797"/>
        <v>1</v>
      </c>
    </row>
    <row r="12746" spans="1:77">
      <c r="A12746" s="10">
        <v>12741</v>
      </c>
      <c r="BT12746" s="10">
        <v>12741</v>
      </c>
      <c r="BU12746" s="4">
        <f t="shared" si="798"/>
        <v>0</v>
      </c>
      <c r="BV12746" s="4">
        <f t="shared" si="799"/>
        <v>0</v>
      </c>
      <c r="BW12746" s="10"/>
      <c r="BX12746" s="4">
        <f t="shared" si="796"/>
        <v>1</v>
      </c>
      <c r="BY12746" s="4">
        <f t="shared" si="797"/>
        <v>1</v>
      </c>
    </row>
    <row r="12747" spans="1:77">
      <c r="A12747" s="10">
        <v>12742</v>
      </c>
      <c r="BT12747" s="10">
        <v>12742</v>
      </c>
      <c r="BU12747" s="4">
        <f t="shared" si="798"/>
        <v>0</v>
      </c>
      <c r="BV12747" s="4">
        <f t="shared" si="799"/>
        <v>0</v>
      </c>
      <c r="BW12747" s="10"/>
      <c r="BX12747" s="4">
        <f t="shared" si="796"/>
        <v>1</v>
      </c>
      <c r="BY12747" s="4">
        <f t="shared" si="797"/>
        <v>1</v>
      </c>
    </row>
    <row r="12748" spans="1:77">
      <c r="A12748" s="10">
        <v>12743</v>
      </c>
      <c r="BT12748" s="10">
        <v>12743</v>
      </c>
      <c r="BU12748" s="4">
        <f t="shared" si="798"/>
        <v>0</v>
      </c>
      <c r="BV12748" s="4">
        <f t="shared" si="799"/>
        <v>0</v>
      </c>
      <c r="BW12748" s="10"/>
      <c r="BX12748" s="4">
        <f t="shared" si="796"/>
        <v>1</v>
      </c>
      <c r="BY12748" s="4">
        <f t="shared" si="797"/>
        <v>1</v>
      </c>
    </row>
    <row r="12749" spans="1:77">
      <c r="A12749" s="10">
        <v>12744</v>
      </c>
      <c r="BT12749" s="10">
        <v>12744</v>
      </c>
      <c r="BU12749" s="4">
        <f t="shared" si="798"/>
        <v>0</v>
      </c>
      <c r="BV12749" s="4">
        <f t="shared" si="799"/>
        <v>0</v>
      </c>
      <c r="BW12749" s="10"/>
      <c r="BX12749" s="4">
        <f t="shared" si="796"/>
        <v>1</v>
      </c>
      <c r="BY12749" s="4">
        <f t="shared" si="797"/>
        <v>1</v>
      </c>
    </row>
    <row r="12750" spans="1:77">
      <c r="A12750" s="10">
        <v>12745</v>
      </c>
      <c r="BT12750" s="10">
        <v>12745</v>
      </c>
      <c r="BU12750" s="4">
        <f t="shared" si="798"/>
        <v>0</v>
      </c>
      <c r="BV12750" s="4">
        <f t="shared" si="799"/>
        <v>0</v>
      </c>
      <c r="BW12750" s="10"/>
      <c r="BX12750" s="4">
        <f t="shared" si="796"/>
        <v>1</v>
      </c>
      <c r="BY12750" s="4">
        <f t="shared" si="797"/>
        <v>1</v>
      </c>
    </row>
    <row r="12751" spans="1:77">
      <c r="A12751" s="10">
        <v>12746</v>
      </c>
      <c r="BT12751" s="10">
        <v>12746</v>
      </c>
      <c r="BU12751" s="4">
        <f t="shared" si="798"/>
        <v>0</v>
      </c>
      <c r="BV12751" s="4">
        <f t="shared" si="799"/>
        <v>0</v>
      </c>
      <c r="BW12751" s="10"/>
      <c r="BX12751" s="4">
        <f t="shared" si="796"/>
        <v>1</v>
      </c>
      <c r="BY12751" s="4">
        <f t="shared" si="797"/>
        <v>1</v>
      </c>
    </row>
    <row r="12752" spans="1:77">
      <c r="A12752" s="10">
        <v>12747</v>
      </c>
      <c r="BT12752" s="10">
        <v>12747</v>
      </c>
      <c r="BU12752" s="4">
        <f t="shared" si="798"/>
        <v>0</v>
      </c>
      <c r="BV12752" s="4">
        <f t="shared" si="799"/>
        <v>0</v>
      </c>
      <c r="BW12752" s="10"/>
      <c r="BX12752" s="4">
        <f t="shared" si="796"/>
        <v>1</v>
      </c>
      <c r="BY12752" s="4">
        <f t="shared" si="797"/>
        <v>1</v>
      </c>
    </row>
    <row r="12753" spans="1:77">
      <c r="A12753" s="10">
        <v>12748</v>
      </c>
      <c r="BT12753" s="10">
        <v>12748</v>
      </c>
      <c r="BU12753" s="4">
        <f t="shared" si="798"/>
        <v>0</v>
      </c>
      <c r="BV12753" s="4">
        <f t="shared" si="799"/>
        <v>0</v>
      </c>
      <c r="BW12753" s="10"/>
      <c r="BX12753" s="4">
        <f t="shared" si="796"/>
        <v>1</v>
      </c>
      <c r="BY12753" s="4">
        <f t="shared" si="797"/>
        <v>1</v>
      </c>
    </row>
    <row r="12754" spans="1:77">
      <c r="A12754" s="10">
        <v>12749</v>
      </c>
      <c r="BT12754" s="10">
        <v>12749</v>
      </c>
      <c r="BU12754" s="4">
        <f t="shared" si="798"/>
        <v>0</v>
      </c>
      <c r="BV12754" s="4">
        <f t="shared" si="799"/>
        <v>0</v>
      </c>
      <c r="BW12754" s="10"/>
      <c r="BX12754" s="4">
        <f t="shared" si="796"/>
        <v>1</v>
      </c>
      <c r="BY12754" s="4">
        <f t="shared" si="797"/>
        <v>1</v>
      </c>
    </row>
    <row r="12755" spans="1:77">
      <c r="A12755" s="10">
        <v>12750</v>
      </c>
      <c r="BT12755" s="10">
        <v>12750</v>
      </c>
      <c r="BU12755" s="4">
        <f t="shared" si="798"/>
        <v>0</v>
      </c>
      <c r="BV12755" s="4">
        <f t="shared" si="799"/>
        <v>0</v>
      </c>
      <c r="BW12755" s="10"/>
      <c r="BX12755" s="4">
        <f t="shared" si="796"/>
        <v>1</v>
      </c>
      <c r="BY12755" s="4">
        <f t="shared" si="797"/>
        <v>1</v>
      </c>
    </row>
    <row r="12756" spans="1:77">
      <c r="A12756" s="10">
        <v>12751</v>
      </c>
      <c r="BT12756" s="10">
        <v>12751</v>
      </c>
      <c r="BU12756" s="4">
        <f t="shared" si="798"/>
        <v>0</v>
      </c>
      <c r="BV12756" s="4">
        <f t="shared" si="799"/>
        <v>0</v>
      </c>
      <c r="BW12756" s="10"/>
      <c r="BX12756" s="4">
        <f t="shared" si="796"/>
        <v>1</v>
      </c>
      <c r="BY12756" s="4">
        <f t="shared" si="797"/>
        <v>1</v>
      </c>
    </row>
    <row r="12757" spans="1:77">
      <c r="A12757" s="10">
        <v>12752</v>
      </c>
      <c r="BT12757" s="10">
        <v>12752</v>
      </c>
      <c r="BU12757" s="4">
        <f t="shared" si="798"/>
        <v>0</v>
      </c>
      <c r="BV12757" s="4">
        <f t="shared" si="799"/>
        <v>0</v>
      </c>
      <c r="BW12757" s="10"/>
      <c r="BX12757" s="4">
        <f t="shared" si="796"/>
        <v>1</v>
      </c>
      <c r="BY12757" s="4">
        <f t="shared" si="797"/>
        <v>1</v>
      </c>
    </row>
    <row r="12758" spans="1:77">
      <c r="A12758" s="10">
        <v>12753</v>
      </c>
      <c r="BT12758" s="10">
        <v>12753</v>
      </c>
      <c r="BU12758" s="4">
        <f t="shared" si="798"/>
        <v>0</v>
      </c>
      <c r="BV12758" s="4">
        <f t="shared" si="799"/>
        <v>0</v>
      </c>
      <c r="BW12758" s="10"/>
      <c r="BX12758" s="4">
        <f t="shared" ref="BX12758:BX12821" si="800">IF(BU12758=MAX($BU12758:$BV12758),1,0)</f>
        <v>1</v>
      </c>
      <c r="BY12758" s="4">
        <f t="shared" ref="BY12758:BY12821" si="801">IF(BV12758=MAX($BU12758:$BV12758),1,0)</f>
        <v>1</v>
      </c>
    </row>
    <row r="12759" spans="1:77">
      <c r="A12759" s="10">
        <v>12754</v>
      </c>
      <c r="BT12759" s="10">
        <v>12754</v>
      </c>
      <c r="BU12759" s="4">
        <f t="shared" si="798"/>
        <v>0</v>
      </c>
      <c r="BV12759" s="4">
        <f t="shared" si="799"/>
        <v>0</v>
      </c>
      <c r="BW12759" s="10"/>
      <c r="BX12759" s="4">
        <f t="shared" si="800"/>
        <v>1</v>
      </c>
      <c r="BY12759" s="4">
        <f t="shared" si="801"/>
        <v>1</v>
      </c>
    </row>
    <row r="12760" spans="1:77">
      <c r="A12760" s="10">
        <v>12755</v>
      </c>
      <c r="BT12760" s="10">
        <v>12755</v>
      </c>
      <c r="BU12760" s="4">
        <f t="shared" si="798"/>
        <v>0</v>
      </c>
      <c r="BV12760" s="4">
        <f t="shared" si="799"/>
        <v>0</v>
      </c>
      <c r="BW12760" s="10"/>
      <c r="BX12760" s="4">
        <f t="shared" si="800"/>
        <v>1</v>
      </c>
      <c r="BY12760" s="4">
        <f t="shared" si="801"/>
        <v>1</v>
      </c>
    </row>
    <row r="12761" spans="1:77">
      <c r="A12761" s="10">
        <v>12756</v>
      </c>
      <c r="BT12761" s="10">
        <v>12756</v>
      </c>
      <c r="BU12761" s="4">
        <f t="shared" si="798"/>
        <v>0</v>
      </c>
      <c r="BV12761" s="4">
        <f t="shared" si="799"/>
        <v>0</v>
      </c>
      <c r="BW12761" s="10"/>
      <c r="BX12761" s="4">
        <f t="shared" si="800"/>
        <v>1</v>
      </c>
      <c r="BY12761" s="4">
        <f t="shared" si="801"/>
        <v>1</v>
      </c>
    </row>
    <row r="12762" spans="1:77">
      <c r="A12762" s="10">
        <v>12757</v>
      </c>
      <c r="BT12762" s="10">
        <v>12757</v>
      </c>
      <c r="BU12762" s="4">
        <f t="shared" si="798"/>
        <v>0</v>
      </c>
      <c r="BV12762" s="4">
        <f t="shared" si="799"/>
        <v>0</v>
      </c>
      <c r="BW12762" s="10"/>
      <c r="BX12762" s="4">
        <f t="shared" si="800"/>
        <v>1</v>
      </c>
      <c r="BY12762" s="4">
        <f t="shared" si="801"/>
        <v>1</v>
      </c>
    </row>
    <row r="12763" spans="1:77">
      <c r="A12763" s="10">
        <v>12758</v>
      </c>
      <c r="BT12763" s="10">
        <v>12758</v>
      </c>
      <c r="BU12763" s="4">
        <f t="shared" si="798"/>
        <v>0</v>
      </c>
      <c r="BV12763" s="4">
        <f t="shared" si="799"/>
        <v>0</v>
      </c>
      <c r="BW12763" s="10"/>
      <c r="BX12763" s="4">
        <f t="shared" si="800"/>
        <v>1</v>
      </c>
      <c r="BY12763" s="4">
        <f t="shared" si="801"/>
        <v>1</v>
      </c>
    </row>
    <row r="12764" spans="1:77">
      <c r="A12764" s="10">
        <v>12759</v>
      </c>
      <c r="BT12764" s="10">
        <v>12759</v>
      </c>
      <c r="BU12764" s="4">
        <f t="shared" si="798"/>
        <v>0</v>
      </c>
      <c r="BV12764" s="4">
        <f t="shared" si="799"/>
        <v>0</v>
      </c>
      <c r="BW12764" s="10"/>
      <c r="BX12764" s="4">
        <f t="shared" si="800"/>
        <v>1</v>
      </c>
      <c r="BY12764" s="4">
        <f t="shared" si="801"/>
        <v>1</v>
      </c>
    </row>
    <row r="12765" spans="1:77">
      <c r="A12765" s="10">
        <v>12760</v>
      </c>
      <c r="BT12765" s="10">
        <v>12760</v>
      </c>
      <c r="BU12765" s="4">
        <f t="shared" si="798"/>
        <v>0</v>
      </c>
      <c r="BV12765" s="4">
        <f t="shared" si="799"/>
        <v>0</v>
      </c>
      <c r="BW12765" s="10"/>
      <c r="BX12765" s="4">
        <f t="shared" si="800"/>
        <v>1</v>
      </c>
      <c r="BY12765" s="4">
        <f t="shared" si="801"/>
        <v>1</v>
      </c>
    </row>
    <row r="12766" spans="1:77">
      <c r="A12766" s="10">
        <v>12761</v>
      </c>
      <c r="BT12766" s="10">
        <v>12761</v>
      </c>
      <c r="BU12766" s="4">
        <f t="shared" si="798"/>
        <v>0</v>
      </c>
      <c r="BV12766" s="4">
        <f t="shared" si="799"/>
        <v>0</v>
      </c>
      <c r="BW12766" s="10"/>
      <c r="BX12766" s="4">
        <f t="shared" si="800"/>
        <v>1</v>
      </c>
      <c r="BY12766" s="4">
        <f t="shared" si="801"/>
        <v>1</v>
      </c>
    </row>
    <row r="12767" spans="1:77">
      <c r="A12767" s="10">
        <v>12762</v>
      </c>
      <c r="BT12767" s="10">
        <v>12762</v>
      </c>
      <c r="BU12767" s="4">
        <f t="shared" si="798"/>
        <v>0</v>
      </c>
      <c r="BV12767" s="4">
        <f t="shared" si="799"/>
        <v>0</v>
      </c>
      <c r="BW12767" s="10"/>
      <c r="BX12767" s="4">
        <f t="shared" si="800"/>
        <v>1</v>
      </c>
      <c r="BY12767" s="4">
        <f t="shared" si="801"/>
        <v>1</v>
      </c>
    </row>
    <row r="12768" spans="1:77">
      <c r="A12768" s="10">
        <v>12763</v>
      </c>
      <c r="BT12768" s="10">
        <v>12763</v>
      </c>
      <c r="BU12768" s="4">
        <f t="shared" si="798"/>
        <v>0</v>
      </c>
      <c r="BV12768" s="4">
        <f t="shared" si="799"/>
        <v>0</v>
      </c>
      <c r="BW12768" s="10"/>
      <c r="BX12768" s="4">
        <f t="shared" si="800"/>
        <v>1</v>
      </c>
      <c r="BY12768" s="4">
        <f t="shared" si="801"/>
        <v>1</v>
      </c>
    </row>
    <row r="12769" spans="1:77">
      <c r="A12769" s="10">
        <v>12764</v>
      </c>
      <c r="BT12769" s="10">
        <v>12764</v>
      </c>
      <c r="BU12769" s="4">
        <f t="shared" si="798"/>
        <v>0</v>
      </c>
      <c r="BV12769" s="4">
        <f t="shared" si="799"/>
        <v>0</v>
      </c>
      <c r="BW12769" s="10"/>
      <c r="BX12769" s="4">
        <f t="shared" si="800"/>
        <v>1</v>
      </c>
      <c r="BY12769" s="4">
        <f t="shared" si="801"/>
        <v>1</v>
      </c>
    </row>
    <row r="12770" spans="1:77">
      <c r="A12770" s="10">
        <v>12765</v>
      </c>
      <c r="BT12770" s="10">
        <v>12765</v>
      </c>
      <c r="BU12770" s="4">
        <f t="shared" si="798"/>
        <v>0</v>
      </c>
      <c r="BV12770" s="4">
        <f t="shared" si="799"/>
        <v>0</v>
      </c>
      <c r="BW12770" s="10"/>
      <c r="BX12770" s="4">
        <f t="shared" si="800"/>
        <v>1</v>
      </c>
      <c r="BY12770" s="4">
        <f t="shared" si="801"/>
        <v>1</v>
      </c>
    </row>
    <row r="12771" spans="1:77">
      <c r="A12771" s="10">
        <v>12766</v>
      </c>
      <c r="BT12771" s="10">
        <v>12766</v>
      </c>
      <c r="BU12771" s="4">
        <f t="shared" si="798"/>
        <v>0</v>
      </c>
      <c r="BV12771" s="4">
        <f t="shared" si="799"/>
        <v>0</v>
      </c>
      <c r="BW12771" s="10"/>
      <c r="BX12771" s="4">
        <f t="shared" si="800"/>
        <v>1</v>
      </c>
      <c r="BY12771" s="4">
        <f t="shared" si="801"/>
        <v>1</v>
      </c>
    </row>
    <row r="12772" spans="1:77">
      <c r="A12772" s="10">
        <v>12767</v>
      </c>
      <c r="BT12772" s="10">
        <v>12767</v>
      </c>
      <c r="BU12772" s="4">
        <f t="shared" si="798"/>
        <v>0</v>
      </c>
      <c r="BV12772" s="4">
        <f t="shared" si="799"/>
        <v>0</v>
      </c>
      <c r="BW12772" s="10"/>
      <c r="BX12772" s="4">
        <f t="shared" si="800"/>
        <v>1</v>
      </c>
      <c r="BY12772" s="4">
        <f t="shared" si="801"/>
        <v>1</v>
      </c>
    </row>
    <row r="12773" spans="1:77">
      <c r="A12773" s="10">
        <v>12768</v>
      </c>
      <c r="BT12773" s="10">
        <v>12768</v>
      </c>
      <c r="BU12773" s="4">
        <f t="shared" si="798"/>
        <v>0</v>
      </c>
      <c r="BV12773" s="4">
        <f t="shared" si="799"/>
        <v>0</v>
      </c>
      <c r="BW12773" s="10"/>
      <c r="BX12773" s="4">
        <f t="shared" si="800"/>
        <v>1</v>
      </c>
      <c r="BY12773" s="4">
        <f t="shared" si="801"/>
        <v>1</v>
      </c>
    </row>
    <row r="12774" spans="1:77">
      <c r="A12774" s="10">
        <v>12769</v>
      </c>
      <c r="BT12774" s="10">
        <v>12769</v>
      </c>
      <c r="BU12774" s="4">
        <f t="shared" si="798"/>
        <v>0</v>
      </c>
      <c r="BV12774" s="4">
        <f t="shared" si="799"/>
        <v>0</v>
      </c>
      <c r="BW12774" s="10"/>
      <c r="BX12774" s="4">
        <f t="shared" si="800"/>
        <v>1</v>
      </c>
      <c r="BY12774" s="4">
        <f t="shared" si="801"/>
        <v>1</v>
      </c>
    </row>
    <row r="12775" spans="1:77">
      <c r="A12775" s="10">
        <v>12770</v>
      </c>
      <c r="BT12775" s="10">
        <v>12770</v>
      </c>
      <c r="BU12775" s="4">
        <f t="shared" si="798"/>
        <v>0</v>
      </c>
      <c r="BV12775" s="4">
        <f t="shared" si="799"/>
        <v>0</v>
      </c>
      <c r="BW12775" s="10"/>
      <c r="BX12775" s="4">
        <f t="shared" si="800"/>
        <v>1</v>
      </c>
      <c r="BY12775" s="4">
        <f t="shared" si="801"/>
        <v>1</v>
      </c>
    </row>
    <row r="12776" spans="1:77">
      <c r="A12776" s="10">
        <v>12771</v>
      </c>
      <c r="BT12776" s="10">
        <v>12771</v>
      </c>
      <c r="BU12776" s="4">
        <f t="shared" si="798"/>
        <v>0</v>
      </c>
      <c r="BV12776" s="4">
        <f t="shared" si="799"/>
        <v>0</v>
      </c>
      <c r="BW12776" s="10"/>
      <c r="BX12776" s="4">
        <f t="shared" si="800"/>
        <v>1</v>
      </c>
      <c r="BY12776" s="4">
        <f t="shared" si="801"/>
        <v>1</v>
      </c>
    </row>
    <row r="12777" spans="1:77">
      <c r="A12777" s="10">
        <v>12772</v>
      </c>
      <c r="BT12777" s="10">
        <v>12772</v>
      </c>
      <c r="BU12777" s="4">
        <f t="shared" si="798"/>
        <v>0</v>
      </c>
      <c r="BV12777" s="4">
        <f t="shared" si="799"/>
        <v>0</v>
      </c>
      <c r="BW12777" s="10"/>
      <c r="BX12777" s="4">
        <f t="shared" si="800"/>
        <v>1</v>
      </c>
      <c r="BY12777" s="4">
        <f t="shared" si="801"/>
        <v>1</v>
      </c>
    </row>
    <row r="12778" spans="1:77">
      <c r="A12778" s="10">
        <v>12773</v>
      </c>
      <c r="BT12778" s="10">
        <v>12773</v>
      </c>
      <c r="BU12778" s="4">
        <f t="shared" si="798"/>
        <v>0</v>
      </c>
      <c r="BV12778" s="4">
        <f t="shared" si="799"/>
        <v>0</v>
      </c>
      <c r="BW12778" s="10"/>
      <c r="BX12778" s="4">
        <f t="shared" si="800"/>
        <v>1</v>
      </c>
      <c r="BY12778" s="4">
        <f t="shared" si="801"/>
        <v>1</v>
      </c>
    </row>
    <row r="12779" spans="1:77">
      <c r="A12779" s="10">
        <v>12774</v>
      </c>
      <c r="BT12779" s="10">
        <v>12774</v>
      </c>
      <c r="BU12779" s="4">
        <f t="shared" si="798"/>
        <v>0</v>
      </c>
      <c r="BV12779" s="4">
        <f t="shared" si="799"/>
        <v>0</v>
      </c>
      <c r="BW12779" s="10"/>
      <c r="BX12779" s="4">
        <f t="shared" si="800"/>
        <v>1</v>
      </c>
      <c r="BY12779" s="4">
        <f t="shared" si="801"/>
        <v>1</v>
      </c>
    </row>
    <row r="12780" spans="1:77">
      <c r="A12780" s="10">
        <v>12775</v>
      </c>
      <c r="BT12780" s="10">
        <v>12775</v>
      </c>
      <c r="BU12780" s="4">
        <f t="shared" si="798"/>
        <v>0</v>
      </c>
      <c r="BV12780" s="4">
        <f t="shared" si="799"/>
        <v>0</v>
      </c>
      <c r="BW12780" s="10"/>
      <c r="BX12780" s="4">
        <f t="shared" si="800"/>
        <v>1</v>
      </c>
      <c r="BY12780" s="4">
        <f t="shared" si="801"/>
        <v>1</v>
      </c>
    </row>
    <row r="12781" spans="1:77">
      <c r="A12781" s="10">
        <v>12776</v>
      </c>
      <c r="BT12781" s="10">
        <v>12776</v>
      </c>
      <c r="BU12781" s="4">
        <f t="shared" si="798"/>
        <v>0</v>
      </c>
      <c r="BV12781" s="4">
        <f t="shared" si="799"/>
        <v>0</v>
      </c>
      <c r="BW12781" s="10"/>
      <c r="BX12781" s="4">
        <f t="shared" si="800"/>
        <v>1</v>
      </c>
      <c r="BY12781" s="4">
        <f t="shared" si="801"/>
        <v>1</v>
      </c>
    </row>
    <row r="12782" spans="1:77">
      <c r="A12782" s="10">
        <v>12777</v>
      </c>
      <c r="BT12782" s="10">
        <v>12777</v>
      </c>
      <c r="BU12782" s="4">
        <f t="shared" si="798"/>
        <v>0</v>
      </c>
      <c r="BV12782" s="4">
        <f t="shared" si="799"/>
        <v>0</v>
      </c>
      <c r="BW12782" s="10"/>
      <c r="BX12782" s="4">
        <f t="shared" si="800"/>
        <v>1</v>
      </c>
      <c r="BY12782" s="4">
        <f t="shared" si="801"/>
        <v>1</v>
      </c>
    </row>
    <row r="12783" spans="1:77">
      <c r="A12783" s="10">
        <v>12778</v>
      </c>
      <c r="BT12783" s="10">
        <v>12778</v>
      </c>
      <c r="BU12783" s="4">
        <f t="shared" si="798"/>
        <v>0</v>
      </c>
      <c r="BV12783" s="4">
        <f t="shared" si="799"/>
        <v>0</v>
      </c>
      <c r="BW12783" s="10"/>
      <c r="BX12783" s="4">
        <f t="shared" si="800"/>
        <v>1</v>
      </c>
      <c r="BY12783" s="4">
        <f t="shared" si="801"/>
        <v>1</v>
      </c>
    </row>
    <row r="12784" spans="1:77">
      <c r="A12784" s="10">
        <v>12779</v>
      </c>
      <c r="BT12784" s="10">
        <v>12779</v>
      </c>
      <c r="BU12784" s="4">
        <f t="shared" si="798"/>
        <v>0</v>
      </c>
      <c r="BV12784" s="4">
        <f t="shared" si="799"/>
        <v>0</v>
      </c>
      <c r="BW12784" s="10"/>
      <c r="BX12784" s="4">
        <f t="shared" si="800"/>
        <v>1</v>
      </c>
      <c r="BY12784" s="4">
        <f t="shared" si="801"/>
        <v>1</v>
      </c>
    </row>
    <row r="12785" spans="1:77">
      <c r="A12785" s="10">
        <v>12780</v>
      </c>
      <c r="BT12785" s="10">
        <v>12780</v>
      </c>
      <c r="BU12785" s="4">
        <f t="shared" si="798"/>
        <v>0</v>
      </c>
      <c r="BV12785" s="4">
        <f t="shared" si="799"/>
        <v>0</v>
      </c>
      <c r="BW12785" s="10"/>
      <c r="BX12785" s="4">
        <f t="shared" si="800"/>
        <v>1</v>
      </c>
      <c r="BY12785" s="4">
        <f t="shared" si="801"/>
        <v>1</v>
      </c>
    </row>
    <row r="12786" spans="1:77">
      <c r="A12786" s="10">
        <v>12781</v>
      </c>
      <c r="BT12786" s="10">
        <v>12781</v>
      </c>
      <c r="BU12786" s="4">
        <f t="shared" si="798"/>
        <v>0</v>
      </c>
      <c r="BV12786" s="4">
        <f t="shared" si="799"/>
        <v>0</v>
      </c>
      <c r="BW12786" s="10"/>
      <c r="BX12786" s="4">
        <f t="shared" si="800"/>
        <v>1</v>
      </c>
      <c r="BY12786" s="4">
        <f t="shared" si="801"/>
        <v>1</v>
      </c>
    </row>
    <row r="12787" spans="1:77">
      <c r="A12787" s="10">
        <v>12782</v>
      </c>
      <c r="BT12787" s="10">
        <v>12782</v>
      </c>
      <c r="BU12787" s="4">
        <f t="shared" si="798"/>
        <v>0</v>
      </c>
      <c r="BV12787" s="4">
        <f t="shared" si="799"/>
        <v>0</v>
      </c>
      <c r="BW12787" s="10"/>
      <c r="BX12787" s="4">
        <f t="shared" si="800"/>
        <v>1</v>
      </c>
      <c r="BY12787" s="4">
        <f t="shared" si="801"/>
        <v>1</v>
      </c>
    </row>
    <row r="12788" spans="1:77">
      <c r="A12788" s="10">
        <v>12783</v>
      </c>
      <c r="BT12788" s="10">
        <v>12783</v>
      </c>
      <c r="BU12788" s="4">
        <f t="shared" si="798"/>
        <v>0</v>
      </c>
      <c r="BV12788" s="4">
        <f t="shared" si="799"/>
        <v>0</v>
      </c>
      <c r="BW12788" s="10"/>
      <c r="BX12788" s="4">
        <f t="shared" si="800"/>
        <v>1</v>
      </c>
      <c r="BY12788" s="4">
        <f t="shared" si="801"/>
        <v>1</v>
      </c>
    </row>
    <row r="12789" spans="1:77">
      <c r="A12789" s="10">
        <v>12784</v>
      </c>
      <c r="BT12789" s="10">
        <v>12784</v>
      </c>
      <c r="BU12789" s="4">
        <f t="shared" si="798"/>
        <v>0</v>
      </c>
      <c r="BV12789" s="4">
        <f t="shared" si="799"/>
        <v>0</v>
      </c>
      <c r="BW12789" s="10"/>
      <c r="BX12789" s="4">
        <f t="shared" si="800"/>
        <v>1</v>
      </c>
      <c r="BY12789" s="4">
        <f t="shared" si="801"/>
        <v>1</v>
      </c>
    </row>
    <row r="12790" spans="1:77">
      <c r="A12790" s="10">
        <v>12785</v>
      </c>
      <c r="BT12790" s="10">
        <v>12785</v>
      </c>
      <c r="BU12790" s="4">
        <f t="shared" si="798"/>
        <v>0</v>
      </c>
      <c r="BV12790" s="4">
        <f t="shared" si="799"/>
        <v>0</v>
      </c>
      <c r="BW12790" s="10"/>
      <c r="BX12790" s="4">
        <f t="shared" si="800"/>
        <v>1</v>
      </c>
      <c r="BY12790" s="4">
        <f t="shared" si="801"/>
        <v>1</v>
      </c>
    </row>
    <row r="12791" spans="1:77">
      <c r="A12791" s="10">
        <v>12786</v>
      </c>
      <c r="BT12791" s="10">
        <v>12786</v>
      </c>
      <c r="BU12791" s="4">
        <f t="shared" si="798"/>
        <v>0</v>
      </c>
      <c r="BV12791" s="4">
        <f t="shared" si="799"/>
        <v>0</v>
      </c>
      <c r="BW12791" s="10"/>
      <c r="BX12791" s="4">
        <f t="shared" si="800"/>
        <v>1</v>
      </c>
      <c r="BY12791" s="4">
        <f t="shared" si="801"/>
        <v>1</v>
      </c>
    </row>
    <row r="12792" spans="1:77">
      <c r="A12792" s="10">
        <v>12787</v>
      </c>
      <c r="BT12792" s="10">
        <v>12787</v>
      </c>
      <c r="BU12792" s="4">
        <f t="shared" si="798"/>
        <v>0</v>
      </c>
      <c r="BV12792" s="4">
        <f t="shared" si="799"/>
        <v>0</v>
      </c>
      <c r="BW12792" s="10"/>
      <c r="BX12792" s="4">
        <f t="shared" si="800"/>
        <v>1</v>
      </c>
      <c r="BY12792" s="4">
        <f t="shared" si="801"/>
        <v>1</v>
      </c>
    </row>
    <row r="12793" spans="1:77">
      <c r="A12793" s="10">
        <v>12788</v>
      </c>
      <c r="BT12793" s="10">
        <v>12788</v>
      </c>
      <c r="BU12793" s="4">
        <f t="shared" si="798"/>
        <v>0</v>
      </c>
      <c r="BV12793" s="4">
        <f t="shared" si="799"/>
        <v>0</v>
      </c>
      <c r="BW12793" s="10"/>
      <c r="BX12793" s="4">
        <f t="shared" si="800"/>
        <v>1</v>
      </c>
      <c r="BY12793" s="4">
        <f t="shared" si="801"/>
        <v>1</v>
      </c>
    </row>
    <row r="12794" spans="1:77">
      <c r="A12794" s="10">
        <v>12789</v>
      </c>
      <c r="BT12794" s="10">
        <v>12789</v>
      </c>
      <c r="BU12794" s="4">
        <f t="shared" si="798"/>
        <v>0</v>
      </c>
      <c r="BV12794" s="4">
        <f t="shared" si="799"/>
        <v>0</v>
      </c>
      <c r="BW12794" s="10"/>
      <c r="BX12794" s="4">
        <f t="shared" si="800"/>
        <v>1</v>
      </c>
      <c r="BY12794" s="4">
        <f t="shared" si="801"/>
        <v>1</v>
      </c>
    </row>
    <row r="12795" spans="1:77">
      <c r="A12795" s="10">
        <v>12790</v>
      </c>
      <c r="BT12795" s="10">
        <v>12790</v>
      </c>
      <c r="BU12795" s="4">
        <f t="shared" si="798"/>
        <v>0</v>
      </c>
      <c r="BV12795" s="4">
        <f t="shared" si="799"/>
        <v>0</v>
      </c>
      <c r="BW12795" s="10"/>
      <c r="BX12795" s="4">
        <f t="shared" si="800"/>
        <v>1</v>
      </c>
      <c r="BY12795" s="4">
        <f t="shared" si="801"/>
        <v>1</v>
      </c>
    </row>
    <row r="12796" spans="1:77">
      <c r="A12796" s="10">
        <v>12791</v>
      </c>
      <c r="BT12796" s="10">
        <v>12791</v>
      </c>
      <c r="BU12796" s="4">
        <f t="shared" si="798"/>
        <v>0</v>
      </c>
      <c r="BV12796" s="4">
        <f t="shared" si="799"/>
        <v>0</v>
      </c>
      <c r="BW12796" s="10"/>
      <c r="BX12796" s="4">
        <f t="shared" si="800"/>
        <v>1</v>
      </c>
      <c r="BY12796" s="4">
        <f t="shared" si="801"/>
        <v>1</v>
      </c>
    </row>
    <row r="12797" spans="1:77">
      <c r="A12797" s="10">
        <v>12792</v>
      </c>
      <c r="BT12797" s="10">
        <v>12792</v>
      </c>
      <c r="BU12797" s="4">
        <f t="shared" si="798"/>
        <v>0</v>
      </c>
      <c r="BV12797" s="4">
        <f t="shared" si="799"/>
        <v>0</v>
      </c>
      <c r="BW12797" s="10"/>
      <c r="BX12797" s="4">
        <f t="shared" si="800"/>
        <v>1</v>
      </c>
      <c r="BY12797" s="4">
        <f t="shared" si="801"/>
        <v>1</v>
      </c>
    </row>
    <row r="12798" spans="1:77">
      <c r="A12798" s="10">
        <v>12793</v>
      </c>
      <c r="BT12798" s="10">
        <v>12793</v>
      </c>
      <c r="BU12798" s="4">
        <f t="shared" si="798"/>
        <v>0</v>
      </c>
      <c r="BV12798" s="4">
        <f t="shared" si="799"/>
        <v>0</v>
      </c>
      <c r="BW12798" s="10"/>
      <c r="BX12798" s="4">
        <f t="shared" si="800"/>
        <v>1</v>
      </c>
      <c r="BY12798" s="4">
        <f t="shared" si="801"/>
        <v>1</v>
      </c>
    </row>
    <row r="12799" spans="1:77">
      <c r="A12799" s="10">
        <v>12794</v>
      </c>
      <c r="BT12799" s="10">
        <v>12794</v>
      </c>
      <c r="BU12799" s="4">
        <f t="shared" si="798"/>
        <v>0</v>
      </c>
      <c r="BV12799" s="4">
        <f t="shared" si="799"/>
        <v>0</v>
      </c>
      <c r="BW12799" s="10"/>
      <c r="BX12799" s="4">
        <f t="shared" si="800"/>
        <v>1</v>
      </c>
      <c r="BY12799" s="4">
        <f t="shared" si="801"/>
        <v>1</v>
      </c>
    </row>
    <row r="12800" spans="1:77">
      <c r="A12800" s="10">
        <v>12795</v>
      </c>
      <c r="BT12800" s="10">
        <v>12795</v>
      </c>
      <c r="BU12800" s="4">
        <f t="shared" si="798"/>
        <v>0</v>
      </c>
      <c r="BV12800" s="4">
        <f t="shared" si="799"/>
        <v>0</v>
      </c>
      <c r="BW12800" s="10"/>
      <c r="BX12800" s="4">
        <f t="shared" si="800"/>
        <v>1</v>
      </c>
      <c r="BY12800" s="4">
        <f t="shared" si="801"/>
        <v>1</v>
      </c>
    </row>
    <row r="12801" spans="1:77">
      <c r="A12801" s="10">
        <v>12796</v>
      </c>
      <c r="BT12801" s="10">
        <v>12796</v>
      </c>
      <c r="BU12801" s="4">
        <f t="shared" si="798"/>
        <v>0</v>
      </c>
      <c r="BV12801" s="4">
        <f t="shared" si="799"/>
        <v>0</v>
      </c>
      <c r="BW12801" s="10"/>
      <c r="BX12801" s="4">
        <f t="shared" si="800"/>
        <v>1</v>
      </c>
      <c r="BY12801" s="4">
        <f t="shared" si="801"/>
        <v>1</v>
      </c>
    </row>
    <row r="12802" spans="1:77">
      <c r="A12802" s="10">
        <v>12797</v>
      </c>
      <c r="BT12802" s="10">
        <v>12797</v>
      </c>
      <c r="BU12802" s="4">
        <f t="shared" si="798"/>
        <v>0</v>
      </c>
      <c r="BV12802" s="4">
        <f t="shared" si="799"/>
        <v>0</v>
      </c>
      <c r="BW12802" s="10"/>
      <c r="BX12802" s="4">
        <f t="shared" si="800"/>
        <v>1</v>
      </c>
      <c r="BY12802" s="4">
        <f t="shared" si="801"/>
        <v>1</v>
      </c>
    </row>
    <row r="12803" spans="1:77">
      <c r="A12803" s="10">
        <v>12798</v>
      </c>
      <c r="BT12803" s="10">
        <v>12798</v>
      </c>
      <c r="BU12803" s="4">
        <f t="shared" si="798"/>
        <v>0</v>
      </c>
      <c r="BV12803" s="4">
        <f t="shared" si="799"/>
        <v>0</v>
      </c>
      <c r="BW12803" s="10"/>
      <c r="BX12803" s="4">
        <f t="shared" si="800"/>
        <v>1</v>
      </c>
      <c r="BY12803" s="4">
        <f t="shared" si="801"/>
        <v>1</v>
      </c>
    </row>
    <row r="12804" spans="1:77">
      <c r="A12804" s="10">
        <v>12799</v>
      </c>
      <c r="BT12804" s="10">
        <v>12799</v>
      </c>
      <c r="BU12804" s="4">
        <f t="shared" si="798"/>
        <v>0</v>
      </c>
      <c r="BV12804" s="4">
        <f t="shared" si="799"/>
        <v>0</v>
      </c>
      <c r="BW12804" s="10"/>
      <c r="BX12804" s="4">
        <f t="shared" si="800"/>
        <v>1</v>
      </c>
      <c r="BY12804" s="4">
        <f t="shared" si="801"/>
        <v>1</v>
      </c>
    </row>
    <row r="12805" spans="1:77">
      <c r="A12805" s="10">
        <v>12800</v>
      </c>
      <c r="BT12805" s="10">
        <v>12800</v>
      </c>
      <c r="BU12805" s="4">
        <f t="shared" si="798"/>
        <v>0</v>
      </c>
      <c r="BV12805" s="4">
        <f t="shared" si="799"/>
        <v>0</v>
      </c>
      <c r="BW12805" s="10"/>
      <c r="BX12805" s="4">
        <f t="shared" si="800"/>
        <v>1</v>
      </c>
      <c r="BY12805" s="4">
        <f t="shared" si="801"/>
        <v>1</v>
      </c>
    </row>
    <row r="12806" spans="1:77">
      <c r="A12806" s="10">
        <v>12801</v>
      </c>
      <c r="BT12806" s="10">
        <v>12801</v>
      </c>
      <c r="BU12806" s="4">
        <f t="shared" si="798"/>
        <v>0</v>
      </c>
      <c r="BV12806" s="4">
        <f t="shared" si="799"/>
        <v>0</v>
      </c>
      <c r="BW12806" s="10"/>
      <c r="BX12806" s="4">
        <f t="shared" si="800"/>
        <v>1</v>
      </c>
      <c r="BY12806" s="4">
        <f t="shared" si="801"/>
        <v>1</v>
      </c>
    </row>
    <row r="12807" spans="1:77">
      <c r="A12807" s="10">
        <v>12802</v>
      </c>
      <c r="BT12807" s="10">
        <v>12802</v>
      </c>
      <c r="BU12807" s="4">
        <f t="shared" ref="BU12807:BU12870" si="802">BP12807*$BV$1-BQ12807</f>
        <v>0</v>
      </c>
      <c r="BV12807" s="4">
        <f t="shared" ref="BV12807:BV12870" si="803">BR12807*$BV$1-BS12807</f>
        <v>0</v>
      </c>
      <c r="BW12807" s="10"/>
      <c r="BX12807" s="4">
        <f t="shared" si="800"/>
        <v>1</v>
      </c>
      <c r="BY12807" s="4">
        <f t="shared" si="801"/>
        <v>1</v>
      </c>
    </row>
    <row r="12808" spans="1:77">
      <c r="A12808" s="10">
        <v>12803</v>
      </c>
      <c r="BT12808" s="10">
        <v>12803</v>
      </c>
      <c r="BU12808" s="4">
        <f t="shared" si="802"/>
        <v>0</v>
      </c>
      <c r="BV12808" s="4">
        <f t="shared" si="803"/>
        <v>0</v>
      </c>
      <c r="BW12808" s="10"/>
      <c r="BX12808" s="4">
        <f t="shared" si="800"/>
        <v>1</v>
      </c>
      <c r="BY12808" s="4">
        <f t="shared" si="801"/>
        <v>1</v>
      </c>
    </row>
    <row r="12809" spans="1:77">
      <c r="A12809" s="10">
        <v>12804</v>
      </c>
      <c r="BT12809" s="10">
        <v>12804</v>
      </c>
      <c r="BU12809" s="4">
        <f t="shared" si="802"/>
        <v>0</v>
      </c>
      <c r="BV12809" s="4">
        <f t="shared" si="803"/>
        <v>0</v>
      </c>
      <c r="BW12809" s="10"/>
      <c r="BX12809" s="4">
        <f t="shared" si="800"/>
        <v>1</v>
      </c>
      <c r="BY12809" s="4">
        <f t="shared" si="801"/>
        <v>1</v>
      </c>
    </row>
    <row r="12810" spans="1:77">
      <c r="A12810" s="10">
        <v>12805</v>
      </c>
      <c r="BT12810" s="10">
        <v>12805</v>
      </c>
      <c r="BU12810" s="4">
        <f t="shared" si="802"/>
        <v>0</v>
      </c>
      <c r="BV12810" s="4">
        <f t="shared" si="803"/>
        <v>0</v>
      </c>
      <c r="BW12810" s="10"/>
      <c r="BX12810" s="4">
        <f t="shared" si="800"/>
        <v>1</v>
      </c>
      <c r="BY12810" s="4">
        <f t="shared" si="801"/>
        <v>1</v>
      </c>
    </row>
    <row r="12811" spans="1:77">
      <c r="A12811" s="10">
        <v>12806</v>
      </c>
      <c r="BT12811" s="10">
        <v>12806</v>
      </c>
      <c r="BU12811" s="4">
        <f t="shared" si="802"/>
        <v>0</v>
      </c>
      <c r="BV12811" s="4">
        <f t="shared" si="803"/>
        <v>0</v>
      </c>
      <c r="BW12811" s="10"/>
      <c r="BX12811" s="4">
        <f t="shared" si="800"/>
        <v>1</v>
      </c>
      <c r="BY12811" s="4">
        <f t="shared" si="801"/>
        <v>1</v>
      </c>
    </row>
    <row r="12812" spans="1:77">
      <c r="A12812" s="10">
        <v>12807</v>
      </c>
      <c r="BT12812" s="10">
        <v>12807</v>
      </c>
      <c r="BU12812" s="4">
        <f t="shared" si="802"/>
        <v>0</v>
      </c>
      <c r="BV12812" s="4">
        <f t="shared" si="803"/>
        <v>0</v>
      </c>
      <c r="BW12812" s="10"/>
      <c r="BX12812" s="4">
        <f t="shared" si="800"/>
        <v>1</v>
      </c>
      <c r="BY12812" s="4">
        <f t="shared" si="801"/>
        <v>1</v>
      </c>
    </row>
    <row r="12813" spans="1:77">
      <c r="A12813" s="10">
        <v>12808</v>
      </c>
      <c r="BT12813" s="10">
        <v>12808</v>
      </c>
      <c r="BU12813" s="4">
        <f t="shared" si="802"/>
        <v>0</v>
      </c>
      <c r="BV12813" s="4">
        <f t="shared" si="803"/>
        <v>0</v>
      </c>
      <c r="BW12813" s="10"/>
      <c r="BX12813" s="4">
        <f t="shared" si="800"/>
        <v>1</v>
      </c>
      <c r="BY12813" s="4">
        <f t="shared" si="801"/>
        <v>1</v>
      </c>
    </row>
    <row r="12814" spans="1:77">
      <c r="A12814" s="10">
        <v>12809</v>
      </c>
      <c r="BT12814" s="10">
        <v>12809</v>
      </c>
      <c r="BU12814" s="4">
        <f t="shared" si="802"/>
        <v>0</v>
      </c>
      <c r="BV12814" s="4">
        <f t="shared" si="803"/>
        <v>0</v>
      </c>
      <c r="BW12814" s="10"/>
      <c r="BX12814" s="4">
        <f t="shared" si="800"/>
        <v>1</v>
      </c>
      <c r="BY12814" s="4">
        <f t="shared" si="801"/>
        <v>1</v>
      </c>
    </row>
    <row r="12815" spans="1:77">
      <c r="A12815" s="10">
        <v>12810</v>
      </c>
      <c r="BT12815" s="10">
        <v>12810</v>
      </c>
      <c r="BU12815" s="4">
        <f t="shared" si="802"/>
        <v>0</v>
      </c>
      <c r="BV12815" s="4">
        <f t="shared" si="803"/>
        <v>0</v>
      </c>
      <c r="BW12815" s="10"/>
      <c r="BX12815" s="4">
        <f t="shared" si="800"/>
        <v>1</v>
      </c>
      <c r="BY12815" s="4">
        <f t="shared" si="801"/>
        <v>1</v>
      </c>
    </row>
    <row r="12816" spans="1:77">
      <c r="A12816" s="10">
        <v>12811</v>
      </c>
      <c r="BT12816" s="10">
        <v>12811</v>
      </c>
      <c r="BU12816" s="4">
        <f t="shared" si="802"/>
        <v>0</v>
      </c>
      <c r="BV12816" s="4">
        <f t="shared" si="803"/>
        <v>0</v>
      </c>
      <c r="BW12816" s="10"/>
      <c r="BX12816" s="4">
        <f t="shared" si="800"/>
        <v>1</v>
      </c>
      <c r="BY12816" s="4">
        <f t="shared" si="801"/>
        <v>1</v>
      </c>
    </row>
    <row r="12817" spans="1:77">
      <c r="A12817" s="10">
        <v>12812</v>
      </c>
      <c r="BT12817" s="10">
        <v>12812</v>
      </c>
      <c r="BU12817" s="4">
        <f t="shared" si="802"/>
        <v>0</v>
      </c>
      <c r="BV12817" s="4">
        <f t="shared" si="803"/>
        <v>0</v>
      </c>
      <c r="BW12817" s="10"/>
      <c r="BX12817" s="4">
        <f t="shared" si="800"/>
        <v>1</v>
      </c>
      <c r="BY12817" s="4">
        <f t="shared" si="801"/>
        <v>1</v>
      </c>
    </row>
    <row r="12818" spans="1:77">
      <c r="A12818" s="10">
        <v>12813</v>
      </c>
      <c r="BT12818" s="10">
        <v>12813</v>
      </c>
      <c r="BU12818" s="4">
        <f t="shared" si="802"/>
        <v>0</v>
      </c>
      <c r="BV12818" s="4">
        <f t="shared" si="803"/>
        <v>0</v>
      </c>
      <c r="BW12818" s="10"/>
      <c r="BX12818" s="4">
        <f t="shared" si="800"/>
        <v>1</v>
      </c>
      <c r="BY12818" s="4">
        <f t="shared" si="801"/>
        <v>1</v>
      </c>
    </row>
    <row r="12819" spans="1:77">
      <c r="A12819" s="10">
        <v>12814</v>
      </c>
      <c r="BT12819" s="10">
        <v>12814</v>
      </c>
      <c r="BU12819" s="4">
        <f t="shared" si="802"/>
        <v>0</v>
      </c>
      <c r="BV12819" s="4">
        <f t="shared" si="803"/>
        <v>0</v>
      </c>
      <c r="BW12819" s="10"/>
      <c r="BX12819" s="4">
        <f t="shared" si="800"/>
        <v>1</v>
      </c>
      <c r="BY12819" s="4">
        <f t="shared" si="801"/>
        <v>1</v>
      </c>
    </row>
    <row r="12820" spans="1:77">
      <c r="A12820" s="10">
        <v>12815</v>
      </c>
      <c r="BT12820" s="10">
        <v>12815</v>
      </c>
      <c r="BU12820" s="4">
        <f t="shared" si="802"/>
        <v>0</v>
      </c>
      <c r="BV12820" s="4">
        <f t="shared" si="803"/>
        <v>0</v>
      </c>
      <c r="BW12820" s="10"/>
      <c r="BX12820" s="4">
        <f t="shared" si="800"/>
        <v>1</v>
      </c>
      <c r="BY12820" s="4">
        <f t="shared" si="801"/>
        <v>1</v>
      </c>
    </row>
    <row r="12821" spans="1:77">
      <c r="A12821" s="10">
        <v>12816</v>
      </c>
      <c r="BT12821" s="10">
        <v>12816</v>
      </c>
      <c r="BU12821" s="4">
        <f t="shared" si="802"/>
        <v>0</v>
      </c>
      <c r="BV12821" s="4">
        <f t="shared" si="803"/>
        <v>0</v>
      </c>
      <c r="BW12821" s="10"/>
      <c r="BX12821" s="4">
        <f t="shared" si="800"/>
        <v>1</v>
      </c>
      <c r="BY12821" s="4">
        <f t="shared" si="801"/>
        <v>1</v>
      </c>
    </row>
    <row r="12822" spans="1:77">
      <c r="A12822" s="10">
        <v>12817</v>
      </c>
      <c r="BT12822" s="10">
        <v>12817</v>
      </c>
      <c r="BU12822" s="4">
        <f t="shared" si="802"/>
        <v>0</v>
      </c>
      <c r="BV12822" s="4">
        <f t="shared" si="803"/>
        <v>0</v>
      </c>
      <c r="BW12822" s="10"/>
      <c r="BX12822" s="4">
        <f t="shared" ref="BX12822:BX12885" si="804">IF(BU12822=MAX($BU12822:$BV12822),1,0)</f>
        <v>1</v>
      </c>
      <c r="BY12822" s="4">
        <f t="shared" ref="BY12822:BY12885" si="805">IF(BV12822=MAX($BU12822:$BV12822),1,0)</f>
        <v>1</v>
      </c>
    </row>
    <row r="12823" spans="1:77">
      <c r="A12823" s="10">
        <v>12818</v>
      </c>
      <c r="BT12823" s="10">
        <v>12818</v>
      </c>
      <c r="BU12823" s="4">
        <f t="shared" si="802"/>
        <v>0</v>
      </c>
      <c r="BV12823" s="4">
        <f t="shared" si="803"/>
        <v>0</v>
      </c>
      <c r="BW12823" s="10"/>
      <c r="BX12823" s="4">
        <f t="shared" si="804"/>
        <v>1</v>
      </c>
      <c r="BY12823" s="4">
        <f t="shared" si="805"/>
        <v>1</v>
      </c>
    </row>
    <row r="12824" spans="1:77">
      <c r="A12824" s="10">
        <v>12819</v>
      </c>
      <c r="BT12824" s="10">
        <v>12819</v>
      </c>
      <c r="BU12824" s="4">
        <f t="shared" si="802"/>
        <v>0</v>
      </c>
      <c r="BV12824" s="4">
        <f t="shared" si="803"/>
        <v>0</v>
      </c>
      <c r="BW12824" s="10"/>
      <c r="BX12824" s="4">
        <f t="shared" si="804"/>
        <v>1</v>
      </c>
      <c r="BY12824" s="4">
        <f t="shared" si="805"/>
        <v>1</v>
      </c>
    </row>
    <row r="12825" spans="1:77">
      <c r="A12825" s="10">
        <v>12820</v>
      </c>
      <c r="BT12825" s="10">
        <v>12820</v>
      </c>
      <c r="BU12825" s="4">
        <f t="shared" si="802"/>
        <v>0</v>
      </c>
      <c r="BV12825" s="4">
        <f t="shared" si="803"/>
        <v>0</v>
      </c>
      <c r="BW12825" s="10"/>
      <c r="BX12825" s="4">
        <f t="shared" si="804"/>
        <v>1</v>
      </c>
      <c r="BY12825" s="4">
        <f t="shared" si="805"/>
        <v>1</v>
      </c>
    </row>
    <row r="12826" spans="1:77">
      <c r="A12826" s="10">
        <v>12821</v>
      </c>
      <c r="BT12826" s="10">
        <v>12821</v>
      </c>
      <c r="BU12826" s="4">
        <f t="shared" si="802"/>
        <v>0</v>
      </c>
      <c r="BV12826" s="4">
        <f t="shared" si="803"/>
        <v>0</v>
      </c>
      <c r="BW12826" s="10"/>
      <c r="BX12826" s="4">
        <f t="shared" si="804"/>
        <v>1</v>
      </c>
      <c r="BY12826" s="4">
        <f t="shared" si="805"/>
        <v>1</v>
      </c>
    </row>
    <row r="12827" spans="1:77">
      <c r="A12827" s="10">
        <v>12822</v>
      </c>
      <c r="BT12827" s="10">
        <v>12822</v>
      </c>
      <c r="BU12827" s="4">
        <f t="shared" si="802"/>
        <v>0</v>
      </c>
      <c r="BV12827" s="4">
        <f t="shared" si="803"/>
        <v>0</v>
      </c>
      <c r="BW12827" s="10"/>
      <c r="BX12827" s="4">
        <f t="shared" si="804"/>
        <v>1</v>
      </c>
      <c r="BY12827" s="4">
        <f t="shared" si="805"/>
        <v>1</v>
      </c>
    </row>
    <row r="12828" spans="1:77">
      <c r="A12828" s="10">
        <v>12823</v>
      </c>
      <c r="BT12828" s="10">
        <v>12823</v>
      </c>
      <c r="BU12828" s="4">
        <f t="shared" si="802"/>
        <v>0</v>
      </c>
      <c r="BV12828" s="4">
        <f t="shared" si="803"/>
        <v>0</v>
      </c>
      <c r="BW12828" s="10"/>
      <c r="BX12828" s="4">
        <f t="shared" si="804"/>
        <v>1</v>
      </c>
      <c r="BY12828" s="4">
        <f t="shared" si="805"/>
        <v>1</v>
      </c>
    </row>
    <row r="12829" spans="1:77">
      <c r="A12829" s="10">
        <v>12824</v>
      </c>
      <c r="BT12829" s="10">
        <v>12824</v>
      </c>
      <c r="BU12829" s="4">
        <f t="shared" si="802"/>
        <v>0</v>
      </c>
      <c r="BV12829" s="4">
        <f t="shared" si="803"/>
        <v>0</v>
      </c>
      <c r="BW12829" s="10"/>
      <c r="BX12829" s="4">
        <f t="shared" si="804"/>
        <v>1</v>
      </c>
      <c r="BY12829" s="4">
        <f t="shared" si="805"/>
        <v>1</v>
      </c>
    </row>
    <row r="12830" spans="1:77">
      <c r="A12830" s="10">
        <v>12825</v>
      </c>
      <c r="BT12830" s="10">
        <v>12825</v>
      </c>
      <c r="BU12830" s="4">
        <f t="shared" si="802"/>
        <v>0</v>
      </c>
      <c r="BV12830" s="4">
        <f t="shared" si="803"/>
        <v>0</v>
      </c>
      <c r="BW12830" s="10"/>
      <c r="BX12830" s="4">
        <f t="shared" si="804"/>
        <v>1</v>
      </c>
      <c r="BY12830" s="4">
        <f t="shared" si="805"/>
        <v>1</v>
      </c>
    </row>
    <row r="12831" spans="1:77">
      <c r="A12831" s="10">
        <v>12826</v>
      </c>
      <c r="BT12831" s="10">
        <v>12826</v>
      </c>
      <c r="BU12831" s="4">
        <f t="shared" si="802"/>
        <v>0</v>
      </c>
      <c r="BV12831" s="4">
        <f t="shared" si="803"/>
        <v>0</v>
      </c>
      <c r="BW12831" s="10"/>
      <c r="BX12831" s="4">
        <f t="shared" si="804"/>
        <v>1</v>
      </c>
      <c r="BY12831" s="4">
        <f t="shared" si="805"/>
        <v>1</v>
      </c>
    </row>
    <row r="12832" spans="1:77">
      <c r="A12832" s="10">
        <v>12827</v>
      </c>
      <c r="BT12832" s="10">
        <v>12827</v>
      </c>
      <c r="BU12832" s="4">
        <f t="shared" si="802"/>
        <v>0</v>
      </c>
      <c r="BV12832" s="4">
        <f t="shared" si="803"/>
        <v>0</v>
      </c>
      <c r="BW12832" s="10"/>
      <c r="BX12832" s="4">
        <f t="shared" si="804"/>
        <v>1</v>
      </c>
      <c r="BY12832" s="4">
        <f t="shared" si="805"/>
        <v>1</v>
      </c>
    </row>
    <row r="12833" spans="1:77">
      <c r="A12833" s="10">
        <v>12828</v>
      </c>
      <c r="BT12833" s="10">
        <v>12828</v>
      </c>
      <c r="BU12833" s="4">
        <f t="shared" si="802"/>
        <v>0</v>
      </c>
      <c r="BV12833" s="4">
        <f t="shared" si="803"/>
        <v>0</v>
      </c>
      <c r="BW12833" s="10"/>
      <c r="BX12833" s="4">
        <f t="shared" si="804"/>
        <v>1</v>
      </c>
      <c r="BY12833" s="4">
        <f t="shared" si="805"/>
        <v>1</v>
      </c>
    </row>
    <row r="12834" spans="1:77">
      <c r="A12834" s="10">
        <v>12829</v>
      </c>
      <c r="BT12834" s="10">
        <v>12829</v>
      </c>
      <c r="BU12834" s="4">
        <f t="shared" si="802"/>
        <v>0</v>
      </c>
      <c r="BV12834" s="4">
        <f t="shared" si="803"/>
        <v>0</v>
      </c>
      <c r="BW12834" s="10"/>
      <c r="BX12834" s="4">
        <f t="shared" si="804"/>
        <v>1</v>
      </c>
      <c r="BY12834" s="4">
        <f t="shared" si="805"/>
        <v>1</v>
      </c>
    </row>
    <row r="12835" spans="1:77">
      <c r="A12835" s="10">
        <v>12830</v>
      </c>
      <c r="BT12835" s="10">
        <v>12830</v>
      </c>
      <c r="BU12835" s="4">
        <f t="shared" si="802"/>
        <v>0</v>
      </c>
      <c r="BV12835" s="4">
        <f t="shared" si="803"/>
        <v>0</v>
      </c>
      <c r="BW12835" s="10"/>
      <c r="BX12835" s="4">
        <f t="shared" si="804"/>
        <v>1</v>
      </c>
      <c r="BY12835" s="4">
        <f t="shared" si="805"/>
        <v>1</v>
      </c>
    </row>
    <row r="12836" spans="1:77">
      <c r="A12836" s="10">
        <v>12831</v>
      </c>
      <c r="BT12836" s="10">
        <v>12831</v>
      </c>
      <c r="BU12836" s="4">
        <f t="shared" si="802"/>
        <v>0</v>
      </c>
      <c r="BV12836" s="4">
        <f t="shared" si="803"/>
        <v>0</v>
      </c>
      <c r="BW12836" s="10"/>
      <c r="BX12836" s="4">
        <f t="shared" si="804"/>
        <v>1</v>
      </c>
      <c r="BY12836" s="4">
        <f t="shared" si="805"/>
        <v>1</v>
      </c>
    </row>
    <row r="12837" spans="1:77">
      <c r="A12837" s="10">
        <v>12832</v>
      </c>
      <c r="BT12837" s="10">
        <v>12832</v>
      </c>
      <c r="BU12837" s="4">
        <f t="shared" si="802"/>
        <v>0</v>
      </c>
      <c r="BV12837" s="4">
        <f t="shared" si="803"/>
        <v>0</v>
      </c>
      <c r="BW12837" s="10"/>
      <c r="BX12837" s="4">
        <f t="shared" si="804"/>
        <v>1</v>
      </c>
      <c r="BY12837" s="4">
        <f t="shared" si="805"/>
        <v>1</v>
      </c>
    </row>
    <row r="12838" spans="1:77">
      <c r="A12838" s="10">
        <v>12833</v>
      </c>
      <c r="BT12838" s="10">
        <v>12833</v>
      </c>
      <c r="BU12838" s="4">
        <f t="shared" si="802"/>
        <v>0</v>
      </c>
      <c r="BV12838" s="4">
        <f t="shared" si="803"/>
        <v>0</v>
      </c>
      <c r="BW12838" s="10"/>
      <c r="BX12838" s="4">
        <f t="shared" si="804"/>
        <v>1</v>
      </c>
      <c r="BY12838" s="4">
        <f t="shared" si="805"/>
        <v>1</v>
      </c>
    </row>
    <row r="12839" spans="1:77">
      <c r="A12839" s="10">
        <v>12834</v>
      </c>
      <c r="BT12839" s="10">
        <v>12834</v>
      </c>
      <c r="BU12839" s="4">
        <f t="shared" si="802"/>
        <v>0</v>
      </c>
      <c r="BV12839" s="4">
        <f t="shared" si="803"/>
        <v>0</v>
      </c>
      <c r="BW12839" s="10"/>
      <c r="BX12839" s="4">
        <f t="shared" si="804"/>
        <v>1</v>
      </c>
      <c r="BY12839" s="4">
        <f t="shared" si="805"/>
        <v>1</v>
      </c>
    </row>
    <row r="12840" spans="1:77">
      <c r="A12840" s="10">
        <v>12835</v>
      </c>
      <c r="BT12840" s="10">
        <v>12835</v>
      </c>
      <c r="BU12840" s="4">
        <f t="shared" si="802"/>
        <v>0</v>
      </c>
      <c r="BV12840" s="4">
        <f t="shared" si="803"/>
        <v>0</v>
      </c>
      <c r="BW12840" s="10"/>
      <c r="BX12840" s="4">
        <f t="shared" si="804"/>
        <v>1</v>
      </c>
      <c r="BY12840" s="4">
        <f t="shared" si="805"/>
        <v>1</v>
      </c>
    </row>
    <row r="12841" spans="1:77">
      <c r="A12841" s="10">
        <v>12836</v>
      </c>
      <c r="BT12841" s="10">
        <v>12836</v>
      </c>
      <c r="BU12841" s="4">
        <f t="shared" si="802"/>
        <v>0</v>
      </c>
      <c r="BV12841" s="4">
        <f t="shared" si="803"/>
        <v>0</v>
      </c>
      <c r="BW12841" s="10"/>
      <c r="BX12841" s="4">
        <f t="shared" si="804"/>
        <v>1</v>
      </c>
      <c r="BY12841" s="4">
        <f t="shared" si="805"/>
        <v>1</v>
      </c>
    </row>
    <row r="12842" spans="1:77">
      <c r="A12842" s="10">
        <v>12837</v>
      </c>
      <c r="BT12842" s="10">
        <v>12837</v>
      </c>
      <c r="BU12842" s="4">
        <f t="shared" si="802"/>
        <v>0</v>
      </c>
      <c r="BV12842" s="4">
        <f t="shared" si="803"/>
        <v>0</v>
      </c>
      <c r="BW12842" s="10"/>
      <c r="BX12842" s="4">
        <f t="shared" si="804"/>
        <v>1</v>
      </c>
      <c r="BY12842" s="4">
        <f t="shared" si="805"/>
        <v>1</v>
      </c>
    </row>
    <row r="12843" spans="1:77">
      <c r="A12843" s="10">
        <v>12838</v>
      </c>
      <c r="BT12843" s="10">
        <v>12838</v>
      </c>
      <c r="BU12843" s="4">
        <f t="shared" si="802"/>
        <v>0</v>
      </c>
      <c r="BV12843" s="4">
        <f t="shared" si="803"/>
        <v>0</v>
      </c>
      <c r="BW12843" s="10"/>
      <c r="BX12843" s="4">
        <f t="shared" si="804"/>
        <v>1</v>
      </c>
      <c r="BY12843" s="4">
        <f t="shared" si="805"/>
        <v>1</v>
      </c>
    </row>
    <row r="12844" spans="1:77">
      <c r="A12844" s="10">
        <v>12839</v>
      </c>
      <c r="BT12844" s="10">
        <v>12839</v>
      </c>
      <c r="BU12844" s="4">
        <f t="shared" si="802"/>
        <v>0</v>
      </c>
      <c r="BV12844" s="4">
        <f t="shared" si="803"/>
        <v>0</v>
      </c>
      <c r="BW12844" s="10"/>
      <c r="BX12844" s="4">
        <f t="shared" si="804"/>
        <v>1</v>
      </c>
      <c r="BY12844" s="4">
        <f t="shared" si="805"/>
        <v>1</v>
      </c>
    </row>
    <row r="12845" spans="1:77">
      <c r="A12845" s="10">
        <v>12840</v>
      </c>
      <c r="BT12845" s="10">
        <v>12840</v>
      </c>
      <c r="BU12845" s="4">
        <f t="shared" si="802"/>
        <v>0</v>
      </c>
      <c r="BV12845" s="4">
        <f t="shared" si="803"/>
        <v>0</v>
      </c>
      <c r="BW12845" s="10"/>
      <c r="BX12845" s="4">
        <f t="shared" si="804"/>
        <v>1</v>
      </c>
      <c r="BY12845" s="4">
        <f t="shared" si="805"/>
        <v>1</v>
      </c>
    </row>
    <row r="12846" spans="1:77">
      <c r="A12846" s="10">
        <v>12841</v>
      </c>
      <c r="BT12846" s="10">
        <v>12841</v>
      </c>
      <c r="BU12846" s="4">
        <f t="shared" si="802"/>
        <v>0</v>
      </c>
      <c r="BV12846" s="4">
        <f t="shared" si="803"/>
        <v>0</v>
      </c>
      <c r="BW12846" s="10"/>
      <c r="BX12846" s="4">
        <f t="shared" si="804"/>
        <v>1</v>
      </c>
      <c r="BY12846" s="4">
        <f t="shared" si="805"/>
        <v>1</v>
      </c>
    </row>
    <row r="12847" spans="1:77">
      <c r="A12847" s="10">
        <v>12842</v>
      </c>
      <c r="BT12847" s="10">
        <v>12842</v>
      </c>
      <c r="BU12847" s="4">
        <f t="shared" si="802"/>
        <v>0</v>
      </c>
      <c r="BV12847" s="4">
        <f t="shared" si="803"/>
        <v>0</v>
      </c>
      <c r="BW12847" s="10"/>
      <c r="BX12847" s="4">
        <f t="shared" si="804"/>
        <v>1</v>
      </c>
      <c r="BY12847" s="4">
        <f t="shared" si="805"/>
        <v>1</v>
      </c>
    </row>
    <row r="12848" spans="1:77">
      <c r="A12848" s="10">
        <v>12843</v>
      </c>
      <c r="BT12848" s="10">
        <v>12843</v>
      </c>
      <c r="BU12848" s="4">
        <f t="shared" si="802"/>
        <v>0</v>
      </c>
      <c r="BV12848" s="4">
        <f t="shared" si="803"/>
        <v>0</v>
      </c>
      <c r="BW12848" s="10"/>
      <c r="BX12848" s="4">
        <f t="shared" si="804"/>
        <v>1</v>
      </c>
      <c r="BY12848" s="4">
        <f t="shared" si="805"/>
        <v>1</v>
      </c>
    </row>
    <row r="12849" spans="1:77">
      <c r="A12849" s="10">
        <v>12844</v>
      </c>
      <c r="BT12849" s="10">
        <v>12844</v>
      </c>
      <c r="BU12849" s="4">
        <f t="shared" si="802"/>
        <v>0</v>
      </c>
      <c r="BV12849" s="4">
        <f t="shared" si="803"/>
        <v>0</v>
      </c>
      <c r="BW12849" s="10"/>
      <c r="BX12849" s="4">
        <f t="shared" si="804"/>
        <v>1</v>
      </c>
      <c r="BY12849" s="4">
        <f t="shared" si="805"/>
        <v>1</v>
      </c>
    </row>
    <row r="12850" spans="1:77">
      <c r="A12850" s="10">
        <v>12845</v>
      </c>
      <c r="BT12850" s="10">
        <v>12845</v>
      </c>
      <c r="BU12850" s="4">
        <f t="shared" si="802"/>
        <v>0</v>
      </c>
      <c r="BV12850" s="4">
        <f t="shared" si="803"/>
        <v>0</v>
      </c>
      <c r="BW12850" s="10"/>
      <c r="BX12850" s="4">
        <f t="shared" si="804"/>
        <v>1</v>
      </c>
      <c r="BY12850" s="4">
        <f t="shared" si="805"/>
        <v>1</v>
      </c>
    </row>
    <row r="12851" spans="1:77">
      <c r="A12851" s="10">
        <v>12846</v>
      </c>
      <c r="BT12851" s="10">
        <v>12846</v>
      </c>
      <c r="BU12851" s="4">
        <f t="shared" si="802"/>
        <v>0</v>
      </c>
      <c r="BV12851" s="4">
        <f t="shared" si="803"/>
        <v>0</v>
      </c>
      <c r="BW12851" s="10"/>
      <c r="BX12851" s="4">
        <f t="shared" si="804"/>
        <v>1</v>
      </c>
      <c r="BY12851" s="4">
        <f t="shared" si="805"/>
        <v>1</v>
      </c>
    </row>
    <row r="12852" spans="1:77">
      <c r="A12852" s="10">
        <v>12847</v>
      </c>
      <c r="BT12852" s="10">
        <v>12847</v>
      </c>
      <c r="BU12852" s="4">
        <f t="shared" si="802"/>
        <v>0</v>
      </c>
      <c r="BV12852" s="4">
        <f t="shared" si="803"/>
        <v>0</v>
      </c>
      <c r="BW12852" s="10"/>
      <c r="BX12852" s="4">
        <f t="shared" si="804"/>
        <v>1</v>
      </c>
      <c r="BY12852" s="4">
        <f t="shared" si="805"/>
        <v>1</v>
      </c>
    </row>
    <row r="12853" spans="1:77">
      <c r="A12853" s="10">
        <v>12848</v>
      </c>
      <c r="BT12853" s="10">
        <v>12848</v>
      </c>
      <c r="BU12853" s="4">
        <f t="shared" si="802"/>
        <v>0</v>
      </c>
      <c r="BV12853" s="4">
        <f t="shared" si="803"/>
        <v>0</v>
      </c>
      <c r="BW12853" s="10"/>
      <c r="BX12853" s="4">
        <f t="shared" si="804"/>
        <v>1</v>
      </c>
      <c r="BY12853" s="4">
        <f t="shared" si="805"/>
        <v>1</v>
      </c>
    </row>
    <row r="12854" spans="1:77">
      <c r="A12854" s="10">
        <v>12849</v>
      </c>
      <c r="BT12854" s="10">
        <v>12849</v>
      </c>
      <c r="BU12854" s="4">
        <f t="shared" si="802"/>
        <v>0</v>
      </c>
      <c r="BV12854" s="4">
        <f t="shared" si="803"/>
        <v>0</v>
      </c>
      <c r="BW12854" s="10"/>
      <c r="BX12854" s="4">
        <f t="shared" si="804"/>
        <v>1</v>
      </c>
      <c r="BY12854" s="4">
        <f t="shared" si="805"/>
        <v>1</v>
      </c>
    </row>
    <row r="12855" spans="1:77">
      <c r="A12855" s="10">
        <v>12850</v>
      </c>
      <c r="BT12855" s="10">
        <v>12850</v>
      </c>
      <c r="BU12855" s="4">
        <f t="shared" si="802"/>
        <v>0</v>
      </c>
      <c r="BV12855" s="4">
        <f t="shared" si="803"/>
        <v>0</v>
      </c>
      <c r="BW12855" s="10"/>
      <c r="BX12855" s="4">
        <f t="shared" si="804"/>
        <v>1</v>
      </c>
      <c r="BY12855" s="4">
        <f t="shared" si="805"/>
        <v>1</v>
      </c>
    </row>
    <row r="12856" spans="1:77">
      <c r="A12856" s="10">
        <v>12851</v>
      </c>
      <c r="BT12856" s="10">
        <v>12851</v>
      </c>
      <c r="BU12856" s="4">
        <f t="shared" si="802"/>
        <v>0</v>
      </c>
      <c r="BV12856" s="4">
        <f t="shared" si="803"/>
        <v>0</v>
      </c>
      <c r="BW12856" s="10"/>
      <c r="BX12856" s="4">
        <f t="shared" si="804"/>
        <v>1</v>
      </c>
      <c r="BY12856" s="4">
        <f t="shared" si="805"/>
        <v>1</v>
      </c>
    </row>
    <row r="12857" spans="1:77">
      <c r="A12857" s="10">
        <v>12852</v>
      </c>
      <c r="BT12857" s="10">
        <v>12852</v>
      </c>
      <c r="BU12857" s="4">
        <f t="shared" si="802"/>
        <v>0</v>
      </c>
      <c r="BV12857" s="4">
        <f t="shared" si="803"/>
        <v>0</v>
      </c>
      <c r="BW12857" s="10"/>
      <c r="BX12857" s="4">
        <f t="shared" si="804"/>
        <v>1</v>
      </c>
      <c r="BY12857" s="4">
        <f t="shared" si="805"/>
        <v>1</v>
      </c>
    </row>
    <row r="12858" spans="1:77">
      <c r="A12858" s="10">
        <v>12853</v>
      </c>
      <c r="BT12858" s="10">
        <v>12853</v>
      </c>
      <c r="BU12858" s="4">
        <f t="shared" si="802"/>
        <v>0</v>
      </c>
      <c r="BV12858" s="4">
        <f t="shared" si="803"/>
        <v>0</v>
      </c>
      <c r="BW12858" s="10"/>
      <c r="BX12858" s="4">
        <f t="shared" si="804"/>
        <v>1</v>
      </c>
      <c r="BY12858" s="4">
        <f t="shared" si="805"/>
        <v>1</v>
      </c>
    </row>
    <row r="12859" spans="1:77">
      <c r="A12859" s="10">
        <v>12854</v>
      </c>
      <c r="BT12859" s="10">
        <v>12854</v>
      </c>
      <c r="BU12859" s="4">
        <f t="shared" si="802"/>
        <v>0</v>
      </c>
      <c r="BV12859" s="4">
        <f t="shared" si="803"/>
        <v>0</v>
      </c>
      <c r="BW12859" s="10"/>
      <c r="BX12859" s="4">
        <f t="shared" si="804"/>
        <v>1</v>
      </c>
      <c r="BY12859" s="4">
        <f t="shared" si="805"/>
        <v>1</v>
      </c>
    </row>
    <row r="12860" spans="1:77">
      <c r="A12860" s="10">
        <v>12855</v>
      </c>
      <c r="BT12860" s="10">
        <v>12855</v>
      </c>
      <c r="BU12860" s="4">
        <f t="shared" si="802"/>
        <v>0</v>
      </c>
      <c r="BV12860" s="4">
        <f t="shared" si="803"/>
        <v>0</v>
      </c>
      <c r="BW12860" s="10"/>
      <c r="BX12860" s="4">
        <f t="shared" si="804"/>
        <v>1</v>
      </c>
      <c r="BY12860" s="4">
        <f t="shared" si="805"/>
        <v>1</v>
      </c>
    </row>
    <row r="12861" spans="1:77">
      <c r="A12861" s="10">
        <v>12856</v>
      </c>
      <c r="BT12861" s="10">
        <v>12856</v>
      </c>
      <c r="BU12861" s="4">
        <f t="shared" si="802"/>
        <v>0</v>
      </c>
      <c r="BV12861" s="4">
        <f t="shared" si="803"/>
        <v>0</v>
      </c>
      <c r="BW12861" s="10"/>
      <c r="BX12861" s="4">
        <f t="shared" si="804"/>
        <v>1</v>
      </c>
      <c r="BY12861" s="4">
        <f t="shared" si="805"/>
        <v>1</v>
      </c>
    </row>
    <row r="12862" spans="1:77">
      <c r="A12862" s="10">
        <v>12857</v>
      </c>
      <c r="BT12862" s="10">
        <v>12857</v>
      </c>
      <c r="BU12862" s="4">
        <f t="shared" si="802"/>
        <v>0</v>
      </c>
      <c r="BV12862" s="4">
        <f t="shared" si="803"/>
        <v>0</v>
      </c>
      <c r="BW12862" s="10"/>
      <c r="BX12862" s="4">
        <f t="shared" si="804"/>
        <v>1</v>
      </c>
      <c r="BY12862" s="4">
        <f t="shared" si="805"/>
        <v>1</v>
      </c>
    </row>
    <row r="12863" spans="1:77">
      <c r="A12863" s="10">
        <v>12858</v>
      </c>
      <c r="BT12863" s="10">
        <v>12858</v>
      </c>
      <c r="BU12863" s="4">
        <f t="shared" si="802"/>
        <v>0</v>
      </c>
      <c r="BV12863" s="4">
        <f t="shared" si="803"/>
        <v>0</v>
      </c>
      <c r="BW12863" s="10"/>
      <c r="BX12863" s="4">
        <f t="shared" si="804"/>
        <v>1</v>
      </c>
      <c r="BY12863" s="4">
        <f t="shared" si="805"/>
        <v>1</v>
      </c>
    </row>
    <row r="12864" spans="1:77">
      <c r="A12864" s="10">
        <v>12859</v>
      </c>
      <c r="BT12864" s="10">
        <v>12859</v>
      </c>
      <c r="BU12864" s="4">
        <f t="shared" si="802"/>
        <v>0</v>
      </c>
      <c r="BV12864" s="4">
        <f t="shared" si="803"/>
        <v>0</v>
      </c>
      <c r="BW12864" s="10"/>
      <c r="BX12864" s="4">
        <f t="shared" si="804"/>
        <v>1</v>
      </c>
      <c r="BY12864" s="4">
        <f t="shared" si="805"/>
        <v>1</v>
      </c>
    </row>
    <row r="12865" spans="1:77">
      <c r="A12865" s="10">
        <v>12860</v>
      </c>
      <c r="BT12865" s="10">
        <v>12860</v>
      </c>
      <c r="BU12865" s="4">
        <f t="shared" si="802"/>
        <v>0</v>
      </c>
      <c r="BV12865" s="4">
        <f t="shared" si="803"/>
        <v>0</v>
      </c>
      <c r="BW12865" s="10"/>
      <c r="BX12865" s="4">
        <f t="shared" si="804"/>
        <v>1</v>
      </c>
      <c r="BY12865" s="4">
        <f t="shared" si="805"/>
        <v>1</v>
      </c>
    </row>
    <row r="12866" spans="1:77">
      <c r="A12866" s="10">
        <v>12861</v>
      </c>
      <c r="BT12866" s="10">
        <v>12861</v>
      </c>
      <c r="BU12866" s="4">
        <f t="shared" si="802"/>
        <v>0</v>
      </c>
      <c r="BV12866" s="4">
        <f t="shared" si="803"/>
        <v>0</v>
      </c>
      <c r="BW12866" s="10"/>
      <c r="BX12866" s="4">
        <f t="shared" si="804"/>
        <v>1</v>
      </c>
      <c r="BY12866" s="4">
        <f t="shared" si="805"/>
        <v>1</v>
      </c>
    </row>
    <row r="12867" spans="1:77">
      <c r="A12867" s="10">
        <v>12862</v>
      </c>
      <c r="BT12867" s="10">
        <v>12862</v>
      </c>
      <c r="BU12867" s="4">
        <f t="shared" si="802"/>
        <v>0</v>
      </c>
      <c r="BV12867" s="4">
        <f t="shared" si="803"/>
        <v>0</v>
      </c>
      <c r="BW12867" s="10"/>
      <c r="BX12867" s="4">
        <f t="shared" si="804"/>
        <v>1</v>
      </c>
      <c r="BY12867" s="4">
        <f t="shared" si="805"/>
        <v>1</v>
      </c>
    </row>
    <row r="12868" spans="1:77">
      <c r="A12868" s="10">
        <v>12863</v>
      </c>
      <c r="BT12868" s="10">
        <v>12863</v>
      </c>
      <c r="BU12868" s="4">
        <f t="shared" si="802"/>
        <v>0</v>
      </c>
      <c r="BV12868" s="4">
        <f t="shared" si="803"/>
        <v>0</v>
      </c>
      <c r="BW12868" s="10"/>
      <c r="BX12868" s="4">
        <f t="shared" si="804"/>
        <v>1</v>
      </c>
      <c r="BY12868" s="4">
        <f t="shared" si="805"/>
        <v>1</v>
      </c>
    </row>
    <row r="12869" spans="1:77">
      <c r="A12869" s="10">
        <v>12864</v>
      </c>
      <c r="BT12869" s="10">
        <v>12864</v>
      </c>
      <c r="BU12869" s="4">
        <f t="shared" si="802"/>
        <v>0</v>
      </c>
      <c r="BV12869" s="4">
        <f t="shared" si="803"/>
        <v>0</v>
      </c>
      <c r="BW12869" s="10"/>
      <c r="BX12869" s="4">
        <f t="shared" si="804"/>
        <v>1</v>
      </c>
      <c r="BY12869" s="4">
        <f t="shared" si="805"/>
        <v>1</v>
      </c>
    </row>
    <row r="12870" spans="1:77">
      <c r="A12870" s="10">
        <v>12865</v>
      </c>
      <c r="BT12870" s="10">
        <v>12865</v>
      </c>
      <c r="BU12870" s="4">
        <f t="shared" si="802"/>
        <v>0</v>
      </c>
      <c r="BV12870" s="4">
        <f t="shared" si="803"/>
        <v>0</v>
      </c>
      <c r="BW12870" s="10"/>
      <c r="BX12870" s="4">
        <f t="shared" si="804"/>
        <v>1</v>
      </c>
      <c r="BY12870" s="4">
        <f t="shared" si="805"/>
        <v>1</v>
      </c>
    </row>
    <row r="12871" spans="1:77">
      <c r="A12871" s="10">
        <v>12866</v>
      </c>
      <c r="BT12871" s="10">
        <v>12866</v>
      </c>
      <c r="BU12871" s="4">
        <f t="shared" ref="BU12871:BU12934" si="806">BP12871*$BV$1-BQ12871</f>
        <v>0</v>
      </c>
      <c r="BV12871" s="4">
        <f t="shared" ref="BV12871:BV12934" si="807">BR12871*$BV$1-BS12871</f>
        <v>0</v>
      </c>
      <c r="BW12871" s="10"/>
      <c r="BX12871" s="4">
        <f t="shared" si="804"/>
        <v>1</v>
      </c>
      <c r="BY12871" s="4">
        <f t="shared" si="805"/>
        <v>1</v>
      </c>
    </row>
    <row r="12872" spans="1:77">
      <c r="A12872" s="10">
        <v>12867</v>
      </c>
      <c r="BT12872" s="10">
        <v>12867</v>
      </c>
      <c r="BU12872" s="4">
        <f t="shared" si="806"/>
        <v>0</v>
      </c>
      <c r="BV12872" s="4">
        <f t="shared" si="807"/>
        <v>0</v>
      </c>
      <c r="BW12872" s="10"/>
      <c r="BX12872" s="4">
        <f t="shared" si="804"/>
        <v>1</v>
      </c>
      <c r="BY12872" s="4">
        <f t="shared" si="805"/>
        <v>1</v>
      </c>
    </row>
    <row r="12873" spans="1:77">
      <c r="A12873" s="10">
        <v>12868</v>
      </c>
      <c r="BT12873" s="10">
        <v>12868</v>
      </c>
      <c r="BU12873" s="4">
        <f t="shared" si="806"/>
        <v>0</v>
      </c>
      <c r="BV12873" s="4">
        <f t="shared" si="807"/>
        <v>0</v>
      </c>
      <c r="BW12873" s="10"/>
      <c r="BX12873" s="4">
        <f t="shared" si="804"/>
        <v>1</v>
      </c>
      <c r="BY12873" s="4">
        <f t="shared" si="805"/>
        <v>1</v>
      </c>
    </row>
    <row r="12874" spans="1:77">
      <c r="A12874" s="10">
        <v>12869</v>
      </c>
      <c r="BT12874" s="10">
        <v>12869</v>
      </c>
      <c r="BU12874" s="4">
        <f t="shared" si="806"/>
        <v>0</v>
      </c>
      <c r="BV12874" s="4">
        <f t="shared" si="807"/>
        <v>0</v>
      </c>
      <c r="BW12874" s="10"/>
      <c r="BX12874" s="4">
        <f t="shared" si="804"/>
        <v>1</v>
      </c>
      <c r="BY12874" s="4">
        <f t="shared" si="805"/>
        <v>1</v>
      </c>
    </row>
    <row r="12875" spans="1:77">
      <c r="A12875" s="10">
        <v>12870</v>
      </c>
      <c r="BT12875" s="10">
        <v>12870</v>
      </c>
      <c r="BU12875" s="4">
        <f t="shared" si="806"/>
        <v>0</v>
      </c>
      <c r="BV12875" s="4">
        <f t="shared" si="807"/>
        <v>0</v>
      </c>
      <c r="BW12875" s="10"/>
      <c r="BX12875" s="4">
        <f t="shared" si="804"/>
        <v>1</v>
      </c>
      <c r="BY12875" s="4">
        <f t="shared" si="805"/>
        <v>1</v>
      </c>
    </row>
    <row r="12876" spans="1:77">
      <c r="A12876" s="10">
        <v>12871</v>
      </c>
      <c r="BT12876" s="10">
        <v>12871</v>
      </c>
      <c r="BU12876" s="4">
        <f t="shared" si="806"/>
        <v>0</v>
      </c>
      <c r="BV12876" s="4">
        <f t="shared" si="807"/>
        <v>0</v>
      </c>
      <c r="BW12876" s="10"/>
      <c r="BX12876" s="4">
        <f t="shared" si="804"/>
        <v>1</v>
      </c>
      <c r="BY12876" s="4">
        <f t="shared" si="805"/>
        <v>1</v>
      </c>
    </row>
    <row r="12877" spans="1:77">
      <c r="A12877" s="10">
        <v>12872</v>
      </c>
      <c r="BT12877" s="10">
        <v>12872</v>
      </c>
      <c r="BU12877" s="4">
        <f t="shared" si="806"/>
        <v>0</v>
      </c>
      <c r="BV12877" s="4">
        <f t="shared" si="807"/>
        <v>0</v>
      </c>
      <c r="BW12877" s="10"/>
      <c r="BX12877" s="4">
        <f t="shared" si="804"/>
        <v>1</v>
      </c>
      <c r="BY12877" s="4">
        <f t="shared" si="805"/>
        <v>1</v>
      </c>
    </row>
    <row r="12878" spans="1:77">
      <c r="A12878" s="10">
        <v>12873</v>
      </c>
      <c r="BT12878" s="10">
        <v>12873</v>
      </c>
      <c r="BU12878" s="4">
        <f t="shared" si="806"/>
        <v>0</v>
      </c>
      <c r="BV12878" s="4">
        <f t="shared" si="807"/>
        <v>0</v>
      </c>
      <c r="BW12878" s="10"/>
      <c r="BX12878" s="4">
        <f t="shared" si="804"/>
        <v>1</v>
      </c>
      <c r="BY12878" s="4">
        <f t="shared" si="805"/>
        <v>1</v>
      </c>
    </row>
    <row r="12879" spans="1:77">
      <c r="A12879" s="10">
        <v>12874</v>
      </c>
      <c r="BT12879" s="10">
        <v>12874</v>
      </c>
      <c r="BU12879" s="4">
        <f t="shared" si="806"/>
        <v>0</v>
      </c>
      <c r="BV12879" s="4">
        <f t="shared" si="807"/>
        <v>0</v>
      </c>
      <c r="BW12879" s="10"/>
      <c r="BX12879" s="4">
        <f t="shared" si="804"/>
        <v>1</v>
      </c>
      <c r="BY12879" s="4">
        <f t="shared" si="805"/>
        <v>1</v>
      </c>
    </row>
    <row r="12880" spans="1:77">
      <c r="A12880" s="10">
        <v>12875</v>
      </c>
      <c r="BT12880" s="10">
        <v>12875</v>
      </c>
      <c r="BU12880" s="4">
        <f t="shared" si="806"/>
        <v>0</v>
      </c>
      <c r="BV12880" s="4">
        <f t="shared" si="807"/>
        <v>0</v>
      </c>
      <c r="BW12880" s="10"/>
      <c r="BX12880" s="4">
        <f t="shared" si="804"/>
        <v>1</v>
      </c>
      <c r="BY12880" s="4">
        <f t="shared" si="805"/>
        <v>1</v>
      </c>
    </row>
    <row r="12881" spans="1:77">
      <c r="A12881" s="10">
        <v>12876</v>
      </c>
      <c r="BT12881" s="10">
        <v>12876</v>
      </c>
      <c r="BU12881" s="4">
        <f t="shared" si="806"/>
        <v>0</v>
      </c>
      <c r="BV12881" s="4">
        <f t="shared" si="807"/>
        <v>0</v>
      </c>
      <c r="BW12881" s="10"/>
      <c r="BX12881" s="4">
        <f t="shared" si="804"/>
        <v>1</v>
      </c>
      <c r="BY12881" s="4">
        <f t="shared" si="805"/>
        <v>1</v>
      </c>
    </row>
    <row r="12882" spans="1:77">
      <c r="A12882" s="10">
        <v>12877</v>
      </c>
      <c r="BT12882" s="10">
        <v>12877</v>
      </c>
      <c r="BU12882" s="4">
        <f t="shared" si="806"/>
        <v>0</v>
      </c>
      <c r="BV12882" s="4">
        <f t="shared" si="807"/>
        <v>0</v>
      </c>
      <c r="BW12882" s="10"/>
      <c r="BX12882" s="4">
        <f t="shared" si="804"/>
        <v>1</v>
      </c>
      <c r="BY12882" s="4">
        <f t="shared" si="805"/>
        <v>1</v>
      </c>
    </row>
    <row r="12883" spans="1:77">
      <c r="A12883" s="10">
        <v>12878</v>
      </c>
      <c r="BT12883" s="10">
        <v>12878</v>
      </c>
      <c r="BU12883" s="4">
        <f t="shared" si="806"/>
        <v>0</v>
      </c>
      <c r="BV12883" s="4">
        <f t="shared" si="807"/>
        <v>0</v>
      </c>
      <c r="BW12883" s="10"/>
      <c r="BX12883" s="4">
        <f t="shared" si="804"/>
        <v>1</v>
      </c>
      <c r="BY12883" s="4">
        <f t="shared" si="805"/>
        <v>1</v>
      </c>
    </row>
    <row r="12884" spans="1:77">
      <c r="A12884" s="10">
        <v>12879</v>
      </c>
      <c r="BT12884" s="10">
        <v>12879</v>
      </c>
      <c r="BU12884" s="4">
        <f t="shared" si="806"/>
        <v>0</v>
      </c>
      <c r="BV12884" s="4">
        <f t="shared" si="807"/>
        <v>0</v>
      </c>
      <c r="BW12884" s="10"/>
      <c r="BX12884" s="4">
        <f t="shared" si="804"/>
        <v>1</v>
      </c>
      <c r="BY12884" s="4">
        <f t="shared" si="805"/>
        <v>1</v>
      </c>
    </row>
    <row r="12885" spans="1:77">
      <c r="A12885" s="10">
        <v>12880</v>
      </c>
      <c r="BT12885" s="10">
        <v>12880</v>
      </c>
      <c r="BU12885" s="4">
        <f t="shared" si="806"/>
        <v>0</v>
      </c>
      <c r="BV12885" s="4">
        <f t="shared" si="807"/>
        <v>0</v>
      </c>
      <c r="BW12885" s="10"/>
      <c r="BX12885" s="4">
        <f t="shared" si="804"/>
        <v>1</v>
      </c>
      <c r="BY12885" s="4">
        <f t="shared" si="805"/>
        <v>1</v>
      </c>
    </row>
    <row r="12886" spans="1:77">
      <c r="A12886" s="10">
        <v>12881</v>
      </c>
      <c r="BT12886" s="10">
        <v>12881</v>
      </c>
      <c r="BU12886" s="4">
        <f t="shared" si="806"/>
        <v>0</v>
      </c>
      <c r="BV12886" s="4">
        <f t="shared" si="807"/>
        <v>0</v>
      </c>
      <c r="BW12886" s="10"/>
      <c r="BX12886" s="4">
        <f t="shared" ref="BX12886:BX12949" si="808">IF(BU12886=MAX($BU12886:$BV12886),1,0)</f>
        <v>1</v>
      </c>
      <c r="BY12886" s="4">
        <f t="shared" ref="BY12886:BY12949" si="809">IF(BV12886=MAX($BU12886:$BV12886),1,0)</f>
        <v>1</v>
      </c>
    </row>
    <row r="12887" spans="1:77">
      <c r="A12887" s="10">
        <v>12882</v>
      </c>
      <c r="BT12887" s="10">
        <v>12882</v>
      </c>
      <c r="BU12887" s="4">
        <f t="shared" si="806"/>
        <v>0</v>
      </c>
      <c r="BV12887" s="4">
        <f t="shared" si="807"/>
        <v>0</v>
      </c>
      <c r="BW12887" s="10"/>
      <c r="BX12887" s="4">
        <f t="shared" si="808"/>
        <v>1</v>
      </c>
      <c r="BY12887" s="4">
        <f t="shared" si="809"/>
        <v>1</v>
      </c>
    </row>
    <row r="12888" spans="1:77">
      <c r="A12888" s="10">
        <v>12883</v>
      </c>
      <c r="BT12888" s="10">
        <v>12883</v>
      </c>
      <c r="BU12888" s="4">
        <f t="shared" si="806"/>
        <v>0</v>
      </c>
      <c r="BV12888" s="4">
        <f t="shared" si="807"/>
        <v>0</v>
      </c>
      <c r="BW12888" s="10"/>
      <c r="BX12888" s="4">
        <f t="shared" si="808"/>
        <v>1</v>
      </c>
      <c r="BY12888" s="4">
        <f t="shared" si="809"/>
        <v>1</v>
      </c>
    </row>
    <row r="12889" spans="1:77">
      <c r="A12889" s="10">
        <v>12884</v>
      </c>
      <c r="BT12889" s="10">
        <v>12884</v>
      </c>
      <c r="BU12889" s="4">
        <f t="shared" si="806"/>
        <v>0</v>
      </c>
      <c r="BV12889" s="4">
        <f t="shared" si="807"/>
        <v>0</v>
      </c>
      <c r="BW12889" s="10"/>
      <c r="BX12889" s="4">
        <f t="shared" si="808"/>
        <v>1</v>
      </c>
      <c r="BY12889" s="4">
        <f t="shared" si="809"/>
        <v>1</v>
      </c>
    </row>
    <row r="12890" spans="1:77">
      <c r="A12890" s="10">
        <v>12885</v>
      </c>
      <c r="BT12890" s="10">
        <v>12885</v>
      </c>
      <c r="BU12890" s="4">
        <f t="shared" si="806"/>
        <v>0</v>
      </c>
      <c r="BV12890" s="4">
        <f t="shared" si="807"/>
        <v>0</v>
      </c>
      <c r="BW12890" s="10"/>
      <c r="BX12890" s="4">
        <f t="shared" si="808"/>
        <v>1</v>
      </c>
      <c r="BY12890" s="4">
        <f t="shared" si="809"/>
        <v>1</v>
      </c>
    </row>
    <row r="12891" spans="1:77">
      <c r="A12891" s="10">
        <v>12886</v>
      </c>
      <c r="BT12891" s="10">
        <v>12886</v>
      </c>
      <c r="BU12891" s="4">
        <f t="shared" si="806"/>
        <v>0</v>
      </c>
      <c r="BV12891" s="4">
        <f t="shared" si="807"/>
        <v>0</v>
      </c>
      <c r="BW12891" s="10"/>
      <c r="BX12891" s="4">
        <f t="shared" si="808"/>
        <v>1</v>
      </c>
      <c r="BY12891" s="4">
        <f t="shared" si="809"/>
        <v>1</v>
      </c>
    </row>
    <row r="12892" spans="1:77">
      <c r="A12892" s="10">
        <v>12887</v>
      </c>
      <c r="BT12892" s="10">
        <v>12887</v>
      </c>
      <c r="BU12892" s="4">
        <f t="shared" si="806"/>
        <v>0</v>
      </c>
      <c r="BV12892" s="4">
        <f t="shared" si="807"/>
        <v>0</v>
      </c>
      <c r="BW12892" s="10"/>
      <c r="BX12892" s="4">
        <f t="shared" si="808"/>
        <v>1</v>
      </c>
      <c r="BY12892" s="4">
        <f t="shared" si="809"/>
        <v>1</v>
      </c>
    </row>
    <row r="12893" spans="1:77">
      <c r="A12893" s="10">
        <v>12888</v>
      </c>
      <c r="BT12893" s="10">
        <v>12888</v>
      </c>
      <c r="BU12893" s="4">
        <f t="shared" si="806"/>
        <v>0</v>
      </c>
      <c r="BV12893" s="4">
        <f t="shared" si="807"/>
        <v>0</v>
      </c>
      <c r="BW12893" s="10"/>
      <c r="BX12893" s="4">
        <f t="shared" si="808"/>
        <v>1</v>
      </c>
      <c r="BY12893" s="4">
        <f t="shared" si="809"/>
        <v>1</v>
      </c>
    </row>
    <row r="12894" spans="1:77">
      <c r="A12894" s="10">
        <v>12889</v>
      </c>
      <c r="BT12894" s="10">
        <v>12889</v>
      </c>
      <c r="BU12894" s="4">
        <f t="shared" si="806"/>
        <v>0</v>
      </c>
      <c r="BV12894" s="4">
        <f t="shared" si="807"/>
        <v>0</v>
      </c>
      <c r="BW12894" s="10"/>
      <c r="BX12894" s="4">
        <f t="shared" si="808"/>
        <v>1</v>
      </c>
      <c r="BY12894" s="4">
        <f t="shared" si="809"/>
        <v>1</v>
      </c>
    </row>
    <row r="12895" spans="1:77">
      <c r="A12895" s="10">
        <v>12890</v>
      </c>
      <c r="BT12895" s="10">
        <v>12890</v>
      </c>
      <c r="BU12895" s="4">
        <f t="shared" si="806"/>
        <v>0</v>
      </c>
      <c r="BV12895" s="4">
        <f t="shared" si="807"/>
        <v>0</v>
      </c>
      <c r="BW12895" s="10"/>
      <c r="BX12895" s="4">
        <f t="shared" si="808"/>
        <v>1</v>
      </c>
      <c r="BY12895" s="4">
        <f t="shared" si="809"/>
        <v>1</v>
      </c>
    </row>
    <row r="12896" spans="1:77">
      <c r="A12896" s="10">
        <v>12891</v>
      </c>
      <c r="BT12896" s="10">
        <v>12891</v>
      </c>
      <c r="BU12896" s="4">
        <f t="shared" si="806"/>
        <v>0</v>
      </c>
      <c r="BV12896" s="4">
        <f t="shared" si="807"/>
        <v>0</v>
      </c>
      <c r="BW12896" s="10"/>
      <c r="BX12896" s="4">
        <f t="shared" si="808"/>
        <v>1</v>
      </c>
      <c r="BY12896" s="4">
        <f t="shared" si="809"/>
        <v>1</v>
      </c>
    </row>
    <row r="12897" spans="1:77">
      <c r="A12897" s="10">
        <v>12892</v>
      </c>
      <c r="BT12897" s="10">
        <v>12892</v>
      </c>
      <c r="BU12897" s="4">
        <f t="shared" si="806"/>
        <v>0</v>
      </c>
      <c r="BV12897" s="4">
        <f t="shared" si="807"/>
        <v>0</v>
      </c>
      <c r="BW12897" s="10"/>
      <c r="BX12897" s="4">
        <f t="shared" si="808"/>
        <v>1</v>
      </c>
      <c r="BY12897" s="4">
        <f t="shared" si="809"/>
        <v>1</v>
      </c>
    </row>
    <row r="12898" spans="1:77">
      <c r="A12898" s="10">
        <v>12893</v>
      </c>
      <c r="BT12898" s="10">
        <v>12893</v>
      </c>
      <c r="BU12898" s="4">
        <f t="shared" si="806"/>
        <v>0</v>
      </c>
      <c r="BV12898" s="4">
        <f t="shared" si="807"/>
        <v>0</v>
      </c>
      <c r="BW12898" s="10"/>
      <c r="BX12898" s="4">
        <f t="shared" si="808"/>
        <v>1</v>
      </c>
      <c r="BY12898" s="4">
        <f t="shared" si="809"/>
        <v>1</v>
      </c>
    </row>
    <row r="12899" spans="1:77">
      <c r="A12899" s="10">
        <v>12894</v>
      </c>
      <c r="BT12899" s="10">
        <v>12894</v>
      </c>
      <c r="BU12899" s="4">
        <f t="shared" si="806"/>
        <v>0</v>
      </c>
      <c r="BV12899" s="4">
        <f t="shared" si="807"/>
        <v>0</v>
      </c>
      <c r="BW12899" s="10"/>
      <c r="BX12899" s="4">
        <f t="shared" si="808"/>
        <v>1</v>
      </c>
      <c r="BY12899" s="4">
        <f t="shared" si="809"/>
        <v>1</v>
      </c>
    </row>
    <row r="12900" spans="1:77">
      <c r="A12900" s="10">
        <v>12895</v>
      </c>
      <c r="BT12900" s="10">
        <v>12895</v>
      </c>
      <c r="BU12900" s="4">
        <f t="shared" si="806"/>
        <v>0</v>
      </c>
      <c r="BV12900" s="4">
        <f t="shared" si="807"/>
        <v>0</v>
      </c>
      <c r="BW12900" s="10"/>
      <c r="BX12900" s="4">
        <f t="shared" si="808"/>
        <v>1</v>
      </c>
      <c r="BY12900" s="4">
        <f t="shared" si="809"/>
        <v>1</v>
      </c>
    </row>
    <row r="12901" spans="1:77">
      <c r="A12901" s="10">
        <v>12896</v>
      </c>
      <c r="BT12901" s="10">
        <v>12896</v>
      </c>
      <c r="BU12901" s="4">
        <f t="shared" si="806"/>
        <v>0</v>
      </c>
      <c r="BV12901" s="4">
        <f t="shared" si="807"/>
        <v>0</v>
      </c>
      <c r="BW12901" s="10"/>
      <c r="BX12901" s="4">
        <f t="shared" si="808"/>
        <v>1</v>
      </c>
      <c r="BY12901" s="4">
        <f t="shared" si="809"/>
        <v>1</v>
      </c>
    </row>
    <row r="12902" spans="1:77">
      <c r="A12902" s="10">
        <v>12897</v>
      </c>
      <c r="BT12902" s="10">
        <v>12897</v>
      </c>
      <c r="BU12902" s="4">
        <f t="shared" si="806"/>
        <v>0</v>
      </c>
      <c r="BV12902" s="4">
        <f t="shared" si="807"/>
        <v>0</v>
      </c>
      <c r="BW12902" s="10"/>
      <c r="BX12902" s="4">
        <f t="shared" si="808"/>
        <v>1</v>
      </c>
      <c r="BY12902" s="4">
        <f t="shared" si="809"/>
        <v>1</v>
      </c>
    </row>
    <row r="12903" spans="1:77">
      <c r="A12903" s="10">
        <v>12898</v>
      </c>
      <c r="BT12903" s="10">
        <v>12898</v>
      </c>
      <c r="BU12903" s="4">
        <f t="shared" si="806"/>
        <v>0</v>
      </c>
      <c r="BV12903" s="4">
        <f t="shared" si="807"/>
        <v>0</v>
      </c>
      <c r="BW12903" s="10"/>
      <c r="BX12903" s="4">
        <f t="shared" si="808"/>
        <v>1</v>
      </c>
      <c r="BY12903" s="4">
        <f t="shared" si="809"/>
        <v>1</v>
      </c>
    </row>
    <row r="12904" spans="1:77">
      <c r="A12904" s="10">
        <v>12899</v>
      </c>
      <c r="BT12904" s="10">
        <v>12899</v>
      </c>
      <c r="BU12904" s="4">
        <f t="shared" si="806"/>
        <v>0</v>
      </c>
      <c r="BV12904" s="4">
        <f t="shared" si="807"/>
        <v>0</v>
      </c>
      <c r="BW12904" s="10"/>
      <c r="BX12904" s="4">
        <f t="shared" si="808"/>
        <v>1</v>
      </c>
      <c r="BY12904" s="4">
        <f t="shared" si="809"/>
        <v>1</v>
      </c>
    </row>
    <row r="12905" spans="1:77">
      <c r="A12905" s="10">
        <v>12900</v>
      </c>
      <c r="BT12905" s="10">
        <v>12900</v>
      </c>
      <c r="BU12905" s="4">
        <f t="shared" si="806"/>
        <v>0</v>
      </c>
      <c r="BV12905" s="4">
        <f t="shared" si="807"/>
        <v>0</v>
      </c>
      <c r="BW12905" s="10"/>
      <c r="BX12905" s="4">
        <f t="shared" si="808"/>
        <v>1</v>
      </c>
      <c r="BY12905" s="4">
        <f t="shared" si="809"/>
        <v>1</v>
      </c>
    </row>
    <row r="12906" spans="1:77">
      <c r="A12906" s="10">
        <v>12901</v>
      </c>
      <c r="BT12906" s="10">
        <v>12901</v>
      </c>
      <c r="BU12906" s="4">
        <f t="shared" si="806"/>
        <v>0</v>
      </c>
      <c r="BV12906" s="4">
        <f t="shared" si="807"/>
        <v>0</v>
      </c>
      <c r="BW12906" s="10"/>
      <c r="BX12906" s="4">
        <f t="shared" si="808"/>
        <v>1</v>
      </c>
      <c r="BY12906" s="4">
        <f t="shared" si="809"/>
        <v>1</v>
      </c>
    </row>
    <row r="12907" spans="1:77">
      <c r="A12907" s="10">
        <v>12902</v>
      </c>
      <c r="BT12907" s="10">
        <v>12902</v>
      </c>
      <c r="BU12907" s="4">
        <f t="shared" si="806"/>
        <v>0</v>
      </c>
      <c r="BV12907" s="4">
        <f t="shared" si="807"/>
        <v>0</v>
      </c>
      <c r="BW12907" s="10"/>
      <c r="BX12907" s="4">
        <f t="shared" si="808"/>
        <v>1</v>
      </c>
      <c r="BY12907" s="4">
        <f t="shared" si="809"/>
        <v>1</v>
      </c>
    </row>
    <row r="12908" spans="1:77">
      <c r="A12908" s="10">
        <v>12903</v>
      </c>
      <c r="BT12908" s="10">
        <v>12903</v>
      </c>
      <c r="BU12908" s="4">
        <f t="shared" si="806"/>
        <v>0</v>
      </c>
      <c r="BV12908" s="4">
        <f t="shared" si="807"/>
        <v>0</v>
      </c>
      <c r="BW12908" s="10"/>
      <c r="BX12908" s="4">
        <f t="shared" si="808"/>
        <v>1</v>
      </c>
      <c r="BY12908" s="4">
        <f t="shared" si="809"/>
        <v>1</v>
      </c>
    </row>
    <row r="12909" spans="1:77">
      <c r="A12909" s="10">
        <v>12904</v>
      </c>
      <c r="BT12909" s="10">
        <v>12904</v>
      </c>
      <c r="BU12909" s="4">
        <f t="shared" si="806"/>
        <v>0</v>
      </c>
      <c r="BV12909" s="4">
        <f t="shared" si="807"/>
        <v>0</v>
      </c>
      <c r="BW12909" s="10"/>
      <c r="BX12909" s="4">
        <f t="shared" si="808"/>
        <v>1</v>
      </c>
      <c r="BY12909" s="4">
        <f t="shared" si="809"/>
        <v>1</v>
      </c>
    </row>
    <row r="12910" spans="1:77">
      <c r="A12910" s="10">
        <v>12905</v>
      </c>
      <c r="BT12910" s="10">
        <v>12905</v>
      </c>
      <c r="BU12910" s="4">
        <f t="shared" si="806"/>
        <v>0</v>
      </c>
      <c r="BV12910" s="4">
        <f t="shared" si="807"/>
        <v>0</v>
      </c>
      <c r="BW12910" s="10"/>
      <c r="BX12910" s="4">
        <f t="shared" si="808"/>
        <v>1</v>
      </c>
      <c r="BY12910" s="4">
        <f t="shared" si="809"/>
        <v>1</v>
      </c>
    </row>
    <row r="12911" spans="1:77">
      <c r="A12911" s="10">
        <v>12906</v>
      </c>
      <c r="BT12911" s="10">
        <v>12906</v>
      </c>
      <c r="BU12911" s="4">
        <f t="shared" si="806"/>
        <v>0</v>
      </c>
      <c r="BV12911" s="4">
        <f t="shared" si="807"/>
        <v>0</v>
      </c>
      <c r="BW12911" s="10"/>
      <c r="BX12911" s="4">
        <f t="shared" si="808"/>
        <v>1</v>
      </c>
      <c r="BY12911" s="4">
        <f t="shared" si="809"/>
        <v>1</v>
      </c>
    </row>
    <row r="12912" spans="1:77">
      <c r="A12912" s="10">
        <v>12907</v>
      </c>
      <c r="BT12912" s="10">
        <v>12907</v>
      </c>
      <c r="BU12912" s="4">
        <f t="shared" si="806"/>
        <v>0</v>
      </c>
      <c r="BV12912" s="4">
        <f t="shared" si="807"/>
        <v>0</v>
      </c>
      <c r="BW12912" s="10"/>
      <c r="BX12912" s="4">
        <f t="shared" si="808"/>
        <v>1</v>
      </c>
      <c r="BY12912" s="4">
        <f t="shared" si="809"/>
        <v>1</v>
      </c>
    </row>
    <row r="12913" spans="1:77">
      <c r="A12913" s="10">
        <v>12908</v>
      </c>
      <c r="BT12913" s="10">
        <v>12908</v>
      </c>
      <c r="BU12913" s="4">
        <f t="shared" si="806"/>
        <v>0</v>
      </c>
      <c r="BV12913" s="4">
        <f t="shared" si="807"/>
        <v>0</v>
      </c>
      <c r="BW12913" s="10"/>
      <c r="BX12913" s="4">
        <f t="shared" si="808"/>
        <v>1</v>
      </c>
      <c r="BY12913" s="4">
        <f t="shared" si="809"/>
        <v>1</v>
      </c>
    </row>
    <row r="12914" spans="1:77">
      <c r="A12914" s="10">
        <v>12909</v>
      </c>
      <c r="BT12914" s="10">
        <v>12909</v>
      </c>
      <c r="BU12914" s="4">
        <f t="shared" si="806"/>
        <v>0</v>
      </c>
      <c r="BV12914" s="4">
        <f t="shared" si="807"/>
        <v>0</v>
      </c>
      <c r="BW12914" s="10"/>
      <c r="BX12914" s="4">
        <f t="shared" si="808"/>
        <v>1</v>
      </c>
      <c r="BY12914" s="4">
        <f t="shared" si="809"/>
        <v>1</v>
      </c>
    </row>
    <row r="12915" spans="1:77">
      <c r="A12915" s="10">
        <v>12910</v>
      </c>
      <c r="BT12915" s="10">
        <v>12910</v>
      </c>
      <c r="BU12915" s="4">
        <f t="shared" si="806"/>
        <v>0</v>
      </c>
      <c r="BV12915" s="4">
        <f t="shared" si="807"/>
        <v>0</v>
      </c>
      <c r="BW12915" s="10"/>
      <c r="BX12915" s="4">
        <f t="shared" si="808"/>
        <v>1</v>
      </c>
      <c r="BY12915" s="4">
        <f t="shared" si="809"/>
        <v>1</v>
      </c>
    </row>
    <row r="12916" spans="1:77">
      <c r="A12916" s="10">
        <v>12911</v>
      </c>
      <c r="BT12916" s="10">
        <v>12911</v>
      </c>
      <c r="BU12916" s="4">
        <f t="shared" si="806"/>
        <v>0</v>
      </c>
      <c r="BV12916" s="4">
        <f t="shared" si="807"/>
        <v>0</v>
      </c>
      <c r="BW12916" s="10"/>
      <c r="BX12916" s="4">
        <f t="shared" si="808"/>
        <v>1</v>
      </c>
      <c r="BY12916" s="4">
        <f t="shared" si="809"/>
        <v>1</v>
      </c>
    </row>
    <row r="12917" spans="1:77">
      <c r="A12917" s="10">
        <v>12912</v>
      </c>
      <c r="BT12917" s="10">
        <v>12912</v>
      </c>
      <c r="BU12917" s="4">
        <f t="shared" si="806"/>
        <v>0</v>
      </c>
      <c r="BV12917" s="4">
        <f t="shared" si="807"/>
        <v>0</v>
      </c>
      <c r="BW12917" s="10"/>
      <c r="BX12917" s="4">
        <f t="shared" si="808"/>
        <v>1</v>
      </c>
      <c r="BY12917" s="4">
        <f t="shared" si="809"/>
        <v>1</v>
      </c>
    </row>
    <row r="12918" spans="1:77">
      <c r="A12918" s="10">
        <v>12913</v>
      </c>
      <c r="BT12918" s="10">
        <v>12913</v>
      </c>
      <c r="BU12918" s="4">
        <f t="shared" si="806"/>
        <v>0</v>
      </c>
      <c r="BV12918" s="4">
        <f t="shared" si="807"/>
        <v>0</v>
      </c>
      <c r="BW12918" s="10"/>
      <c r="BX12918" s="4">
        <f t="shared" si="808"/>
        <v>1</v>
      </c>
      <c r="BY12918" s="4">
        <f t="shared" si="809"/>
        <v>1</v>
      </c>
    </row>
    <row r="12919" spans="1:77">
      <c r="A12919" s="10">
        <v>12914</v>
      </c>
      <c r="BT12919" s="10">
        <v>12914</v>
      </c>
      <c r="BU12919" s="4">
        <f t="shared" si="806"/>
        <v>0</v>
      </c>
      <c r="BV12919" s="4">
        <f t="shared" si="807"/>
        <v>0</v>
      </c>
      <c r="BW12919" s="10"/>
      <c r="BX12919" s="4">
        <f t="shared" si="808"/>
        <v>1</v>
      </c>
      <c r="BY12919" s="4">
        <f t="shared" si="809"/>
        <v>1</v>
      </c>
    </row>
    <row r="12920" spans="1:77">
      <c r="A12920" s="10">
        <v>12915</v>
      </c>
      <c r="BT12920" s="10">
        <v>12915</v>
      </c>
      <c r="BU12920" s="4">
        <f t="shared" si="806"/>
        <v>0</v>
      </c>
      <c r="BV12920" s="4">
        <f t="shared" si="807"/>
        <v>0</v>
      </c>
      <c r="BW12920" s="10"/>
      <c r="BX12920" s="4">
        <f t="shared" si="808"/>
        <v>1</v>
      </c>
      <c r="BY12920" s="4">
        <f t="shared" si="809"/>
        <v>1</v>
      </c>
    </row>
    <row r="12921" spans="1:77">
      <c r="A12921" s="10">
        <v>12916</v>
      </c>
      <c r="BT12921" s="10">
        <v>12916</v>
      </c>
      <c r="BU12921" s="4">
        <f t="shared" si="806"/>
        <v>0</v>
      </c>
      <c r="BV12921" s="4">
        <f t="shared" si="807"/>
        <v>0</v>
      </c>
      <c r="BW12921" s="10"/>
      <c r="BX12921" s="4">
        <f t="shared" si="808"/>
        <v>1</v>
      </c>
      <c r="BY12921" s="4">
        <f t="shared" si="809"/>
        <v>1</v>
      </c>
    </row>
    <row r="12922" spans="1:77">
      <c r="A12922" s="10">
        <v>12917</v>
      </c>
      <c r="BT12922" s="10">
        <v>12917</v>
      </c>
      <c r="BU12922" s="4">
        <f t="shared" si="806"/>
        <v>0</v>
      </c>
      <c r="BV12922" s="4">
        <f t="shared" si="807"/>
        <v>0</v>
      </c>
      <c r="BW12922" s="10"/>
      <c r="BX12922" s="4">
        <f t="shared" si="808"/>
        <v>1</v>
      </c>
      <c r="BY12922" s="4">
        <f t="shared" si="809"/>
        <v>1</v>
      </c>
    </row>
    <row r="12923" spans="1:77">
      <c r="A12923" s="10">
        <v>12918</v>
      </c>
      <c r="BT12923" s="10">
        <v>12918</v>
      </c>
      <c r="BU12923" s="4">
        <f t="shared" si="806"/>
        <v>0</v>
      </c>
      <c r="BV12923" s="4">
        <f t="shared" si="807"/>
        <v>0</v>
      </c>
      <c r="BW12923" s="10"/>
      <c r="BX12923" s="4">
        <f t="shared" si="808"/>
        <v>1</v>
      </c>
      <c r="BY12923" s="4">
        <f t="shared" si="809"/>
        <v>1</v>
      </c>
    </row>
    <row r="12924" spans="1:77">
      <c r="A12924" s="10">
        <v>12919</v>
      </c>
      <c r="BT12924" s="10">
        <v>12919</v>
      </c>
      <c r="BU12924" s="4">
        <f t="shared" si="806"/>
        <v>0</v>
      </c>
      <c r="BV12924" s="4">
        <f t="shared" si="807"/>
        <v>0</v>
      </c>
      <c r="BW12924" s="10"/>
      <c r="BX12924" s="4">
        <f t="shared" si="808"/>
        <v>1</v>
      </c>
      <c r="BY12924" s="4">
        <f t="shared" si="809"/>
        <v>1</v>
      </c>
    </row>
    <row r="12925" spans="1:77">
      <c r="A12925" s="10">
        <v>12920</v>
      </c>
      <c r="BT12925" s="10">
        <v>12920</v>
      </c>
      <c r="BU12925" s="4">
        <f t="shared" si="806"/>
        <v>0</v>
      </c>
      <c r="BV12925" s="4">
        <f t="shared" si="807"/>
        <v>0</v>
      </c>
      <c r="BW12925" s="10"/>
      <c r="BX12925" s="4">
        <f t="shared" si="808"/>
        <v>1</v>
      </c>
      <c r="BY12925" s="4">
        <f t="shared" si="809"/>
        <v>1</v>
      </c>
    </row>
    <row r="12926" spans="1:77">
      <c r="A12926" s="10">
        <v>12921</v>
      </c>
      <c r="BT12926" s="10">
        <v>12921</v>
      </c>
      <c r="BU12926" s="4">
        <f t="shared" si="806"/>
        <v>0</v>
      </c>
      <c r="BV12926" s="4">
        <f t="shared" si="807"/>
        <v>0</v>
      </c>
      <c r="BW12926" s="10"/>
      <c r="BX12926" s="4">
        <f t="shared" si="808"/>
        <v>1</v>
      </c>
      <c r="BY12926" s="4">
        <f t="shared" si="809"/>
        <v>1</v>
      </c>
    </row>
    <row r="12927" spans="1:77">
      <c r="A12927" s="10">
        <v>12922</v>
      </c>
      <c r="BT12927" s="10">
        <v>12922</v>
      </c>
      <c r="BU12927" s="4">
        <f t="shared" si="806"/>
        <v>0</v>
      </c>
      <c r="BV12927" s="4">
        <f t="shared" si="807"/>
        <v>0</v>
      </c>
      <c r="BW12927" s="10"/>
      <c r="BX12927" s="4">
        <f t="shared" si="808"/>
        <v>1</v>
      </c>
      <c r="BY12927" s="4">
        <f t="shared" si="809"/>
        <v>1</v>
      </c>
    </row>
    <row r="12928" spans="1:77">
      <c r="A12928" s="10">
        <v>12923</v>
      </c>
      <c r="BT12928" s="10">
        <v>12923</v>
      </c>
      <c r="BU12928" s="4">
        <f t="shared" si="806"/>
        <v>0</v>
      </c>
      <c r="BV12928" s="4">
        <f t="shared" si="807"/>
        <v>0</v>
      </c>
      <c r="BW12928" s="10"/>
      <c r="BX12928" s="4">
        <f t="shared" si="808"/>
        <v>1</v>
      </c>
      <c r="BY12928" s="4">
        <f t="shared" si="809"/>
        <v>1</v>
      </c>
    </row>
    <row r="12929" spans="1:77">
      <c r="A12929" s="10">
        <v>12924</v>
      </c>
      <c r="BT12929" s="10">
        <v>12924</v>
      </c>
      <c r="BU12929" s="4">
        <f t="shared" si="806"/>
        <v>0</v>
      </c>
      <c r="BV12929" s="4">
        <f t="shared" si="807"/>
        <v>0</v>
      </c>
      <c r="BW12929" s="10"/>
      <c r="BX12929" s="4">
        <f t="shared" si="808"/>
        <v>1</v>
      </c>
      <c r="BY12929" s="4">
        <f t="shared" si="809"/>
        <v>1</v>
      </c>
    </row>
    <row r="12930" spans="1:77">
      <c r="A12930" s="10">
        <v>12925</v>
      </c>
      <c r="BT12930" s="10">
        <v>12925</v>
      </c>
      <c r="BU12930" s="4">
        <f t="shared" si="806"/>
        <v>0</v>
      </c>
      <c r="BV12930" s="4">
        <f t="shared" si="807"/>
        <v>0</v>
      </c>
      <c r="BW12930" s="10"/>
      <c r="BX12930" s="4">
        <f t="shared" si="808"/>
        <v>1</v>
      </c>
      <c r="BY12930" s="4">
        <f t="shared" si="809"/>
        <v>1</v>
      </c>
    </row>
    <row r="12931" spans="1:77">
      <c r="A12931" s="10">
        <v>12926</v>
      </c>
      <c r="BT12931" s="10">
        <v>12926</v>
      </c>
      <c r="BU12931" s="4">
        <f t="shared" si="806"/>
        <v>0</v>
      </c>
      <c r="BV12931" s="4">
        <f t="shared" si="807"/>
        <v>0</v>
      </c>
      <c r="BW12931" s="10"/>
      <c r="BX12931" s="4">
        <f t="shared" si="808"/>
        <v>1</v>
      </c>
      <c r="BY12931" s="4">
        <f t="shared" si="809"/>
        <v>1</v>
      </c>
    </row>
    <row r="12932" spans="1:77">
      <c r="A12932" s="10">
        <v>12927</v>
      </c>
      <c r="BT12932" s="10">
        <v>12927</v>
      </c>
      <c r="BU12932" s="4">
        <f t="shared" si="806"/>
        <v>0</v>
      </c>
      <c r="BV12932" s="4">
        <f t="shared" si="807"/>
        <v>0</v>
      </c>
      <c r="BW12932" s="10"/>
      <c r="BX12932" s="4">
        <f t="shared" si="808"/>
        <v>1</v>
      </c>
      <c r="BY12932" s="4">
        <f t="shared" si="809"/>
        <v>1</v>
      </c>
    </row>
    <row r="12933" spans="1:77">
      <c r="A12933" s="10">
        <v>12928</v>
      </c>
      <c r="BT12933" s="10">
        <v>12928</v>
      </c>
      <c r="BU12933" s="4">
        <f t="shared" si="806"/>
        <v>0</v>
      </c>
      <c r="BV12933" s="4">
        <f t="shared" si="807"/>
        <v>0</v>
      </c>
      <c r="BW12933" s="10"/>
      <c r="BX12933" s="4">
        <f t="shared" si="808"/>
        <v>1</v>
      </c>
      <c r="BY12933" s="4">
        <f t="shared" si="809"/>
        <v>1</v>
      </c>
    </row>
    <row r="12934" spans="1:77">
      <c r="A12934" s="10">
        <v>12929</v>
      </c>
      <c r="BT12934" s="10">
        <v>12929</v>
      </c>
      <c r="BU12934" s="4">
        <f t="shared" si="806"/>
        <v>0</v>
      </c>
      <c r="BV12934" s="4">
        <f t="shared" si="807"/>
        <v>0</v>
      </c>
      <c r="BW12934" s="10"/>
      <c r="BX12934" s="4">
        <f t="shared" si="808"/>
        <v>1</v>
      </c>
      <c r="BY12934" s="4">
        <f t="shared" si="809"/>
        <v>1</v>
      </c>
    </row>
    <row r="12935" spans="1:77">
      <c r="A12935" s="10">
        <v>12930</v>
      </c>
      <c r="BT12935" s="10">
        <v>12930</v>
      </c>
      <c r="BU12935" s="4">
        <f t="shared" ref="BU12935:BU12998" si="810">BP12935*$BV$1-BQ12935</f>
        <v>0</v>
      </c>
      <c r="BV12935" s="4">
        <f t="shared" ref="BV12935:BV12998" si="811">BR12935*$BV$1-BS12935</f>
        <v>0</v>
      </c>
      <c r="BW12935" s="10"/>
      <c r="BX12935" s="4">
        <f t="shared" si="808"/>
        <v>1</v>
      </c>
      <c r="BY12935" s="4">
        <f t="shared" si="809"/>
        <v>1</v>
      </c>
    </row>
    <row r="12936" spans="1:77">
      <c r="A12936" s="10">
        <v>12931</v>
      </c>
      <c r="BT12936" s="10">
        <v>12931</v>
      </c>
      <c r="BU12936" s="4">
        <f t="shared" si="810"/>
        <v>0</v>
      </c>
      <c r="BV12936" s="4">
        <f t="shared" si="811"/>
        <v>0</v>
      </c>
      <c r="BW12936" s="10"/>
      <c r="BX12936" s="4">
        <f t="shared" si="808"/>
        <v>1</v>
      </c>
      <c r="BY12936" s="4">
        <f t="shared" si="809"/>
        <v>1</v>
      </c>
    </row>
    <row r="12937" spans="1:77">
      <c r="A12937" s="10">
        <v>12932</v>
      </c>
      <c r="BT12937" s="10">
        <v>12932</v>
      </c>
      <c r="BU12937" s="4">
        <f t="shared" si="810"/>
        <v>0</v>
      </c>
      <c r="BV12937" s="4">
        <f t="shared" si="811"/>
        <v>0</v>
      </c>
      <c r="BW12937" s="10"/>
      <c r="BX12937" s="4">
        <f t="shared" si="808"/>
        <v>1</v>
      </c>
      <c r="BY12937" s="4">
        <f t="shared" si="809"/>
        <v>1</v>
      </c>
    </row>
    <row r="12938" spans="1:77">
      <c r="A12938" s="10">
        <v>12933</v>
      </c>
      <c r="BT12938" s="10">
        <v>12933</v>
      </c>
      <c r="BU12938" s="4">
        <f t="shared" si="810"/>
        <v>0</v>
      </c>
      <c r="BV12938" s="4">
        <f t="shared" si="811"/>
        <v>0</v>
      </c>
      <c r="BW12938" s="10"/>
      <c r="BX12938" s="4">
        <f t="shared" si="808"/>
        <v>1</v>
      </c>
      <c r="BY12938" s="4">
        <f t="shared" si="809"/>
        <v>1</v>
      </c>
    </row>
    <row r="12939" spans="1:77">
      <c r="A12939" s="10">
        <v>12934</v>
      </c>
      <c r="BT12939" s="10">
        <v>12934</v>
      </c>
      <c r="BU12939" s="4">
        <f t="shared" si="810"/>
        <v>0</v>
      </c>
      <c r="BV12939" s="4">
        <f t="shared" si="811"/>
        <v>0</v>
      </c>
      <c r="BW12939" s="10"/>
      <c r="BX12939" s="4">
        <f t="shared" si="808"/>
        <v>1</v>
      </c>
      <c r="BY12939" s="4">
        <f t="shared" si="809"/>
        <v>1</v>
      </c>
    </row>
    <row r="12940" spans="1:77">
      <c r="A12940" s="10">
        <v>12935</v>
      </c>
      <c r="BT12940" s="10">
        <v>12935</v>
      </c>
      <c r="BU12940" s="4">
        <f t="shared" si="810"/>
        <v>0</v>
      </c>
      <c r="BV12940" s="4">
        <f t="shared" si="811"/>
        <v>0</v>
      </c>
      <c r="BW12940" s="10"/>
      <c r="BX12940" s="4">
        <f t="shared" si="808"/>
        <v>1</v>
      </c>
      <c r="BY12940" s="4">
        <f t="shared" si="809"/>
        <v>1</v>
      </c>
    </row>
    <row r="12941" spans="1:77">
      <c r="A12941" s="10">
        <v>12936</v>
      </c>
      <c r="BT12941" s="10">
        <v>12936</v>
      </c>
      <c r="BU12941" s="4">
        <f t="shared" si="810"/>
        <v>0</v>
      </c>
      <c r="BV12941" s="4">
        <f t="shared" si="811"/>
        <v>0</v>
      </c>
      <c r="BW12941" s="10"/>
      <c r="BX12941" s="4">
        <f t="shared" si="808"/>
        <v>1</v>
      </c>
      <c r="BY12941" s="4">
        <f t="shared" si="809"/>
        <v>1</v>
      </c>
    </row>
    <row r="12942" spans="1:77">
      <c r="A12942" s="10">
        <v>12937</v>
      </c>
      <c r="BT12942" s="10">
        <v>12937</v>
      </c>
      <c r="BU12942" s="4">
        <f t="shared" si="810"/>
        <v>0</v>
      </c>
      <c r="BV12942" s="4">
        <f t="shared" si="811"/>
        <v>0</v>
      </c>
      <c r="BW12942" s="10"/>
      <c r="BX12942" s="4">
        <f t="shared" si="808"/>
        <v>1</v>
      </c>
      <c r="BY12942" s="4">
        <f t="shared" si="809"/>
        <v>1</v>
      </c>
    </row>
    <row r="12943" spans="1:77">
      <c r="A12943" s="10">
        <v>12938</v>
      </c>
      <c r="BT12943" s="10">
        <v>12938</v>
      </c>
      <c r="BU12943" s="4">
        <f t="shared" si="810"/>
        <v>0</v>
      </c>
      <c r="BV12943" s="4">
        <f t="shared" si="811"/>
        <v>0</v>
      </c>
      <c r="BW12943" s="10"/>
      <c r="BX12943" s="4">
        <f t="shared" si="808"/>
        <v>1</v>
      </c>
      <c r="BY12943" s="4">
        <f t="shared" si="809"/>
        <v>1</v>
      </c>
    </row>
    <row r="12944" spans="1:77">
      <c r="A12944" s="10">
        <v>12939</v>
      </c>
      <c r="BT12944" s="10">
        <v>12939</v>
      </c>
      <c r="BU12944" s="4">
        <f t="shared" si="810"/>
        <v>0</v>
      </c>
      <c r="BV12944" s="4">
        <f t="shared" si="811"/>
        <v>0</v>
      </c>
      <c r="BW12944" s="10"/>
      <c r="BX12944" s="4">
        <f t="shared" si="808"/>
        <v>1</v>
      </c>
      <c r="BY12944" s="4">
        <f t="shared" si="809"/>
        <v>1</v>
      </c>
    </row>
    <row r="12945" spans="1:77">
      <c r="A12945" s="10">
        <v>12940</v>
      </c>
      <c r="BT12945" s="10">
        <v>12940</v>
      </c>
      <c r="BU12945" s="4">
        <f t="shared" si="810"/>
        <v>0</v>
      </c>
      <c r="BV12945" s="4">
        <f t="shared" si="811"/>
        <v>0</v>
      </c>
      <c r="BW12945" s="10"/>
      <c r="BX12945" s="4">
        <f t="shared" si="808"/>
        <v>1</v>
      </c>
      <c r="BY12945" s="4">
        <f t="shared" si="809"/>
        <v>1</v>
      </c>
    </row>
    <row r="12946" spans="1:77">
      <c r="A12946" s="10">
        <v>12941</v>
      </c>
      <c r="BT12946" s="10">
        <v>12941</v>
      </c>
      <c r="BU12946" s="4">
        <f t="shared" si="810"/>
        <v>0</v>
      </c>
      <c r="BV12946" s="4">
        <f t="shared" si="811"/>
        <v>0</v>
      </c>
      <c r="BW12946" s="10"/>
      <c r="BX12946" s="4">
        <f t="shared" si="808"/>
        <v>1</v>
      </c>
      <c r="BY12946" s="4">
        <f t="shared" si="809"/>
        <v>1</v>
      </c>
    </row>
    <row r="12947" spans="1:77">
      <c r="A12947" s="10">
        <v>12942</v>
      </c>
      <c r="BT12947" s="10">
        <v>12942</v>
      </c>
      <c r="BU12947" s="4">
        <f t="shared" si="810"/>
        <v>0</v>
      </c>
      <c r="BV12947" s="4">
        <f t="shared" si="811"/>
        <v>0</v>
      </c>
      <c r="BW12947" s="10"/>
      <c r="BX12947" s="4">
        <f t="shared" si="808"/>
        <v>1</v>
      </c>
      <c r="BY12947" s="4">
        <f t="shared" si="809"/>
        <v>1</v>
      </c>
    </row>
    <row r="12948" spans="1:77">
      <c r="A12948" s="10">
        <v>12943</v>
      </c>
      <c r="BT12948" s="10">
        <v>12943</v>
      </c>
      <c r="BU12948" s="4">
        <f t="shared" si="810"/>
        <v>0</v>
      </c>
      <c r="BV12948" s="4">
        <f t="shared" si="811"/>
        <v>0</v>
      </c>
      <c r="BW12948" s="10"/>
      <c r="BX12948" s="4">
        <f t="shared" si="808"/>
        <v>1</v>
      </c>
      <c r="BY12948" s="4">
        <f t="shared" si="809"/>
        <v>1</v>
      </c>
    </row>
    <row r="12949" spans="1:77">
      <c r="A12949" s="10">
        <v>12944</v>
      </c>
      <c r="BT12949" s="10">
        <v>12944</v>
      </c>
      <c r="BU12949" s="4">
        <f t="shared" si="810"/>
        <v>0</v>
      </c>
      <c r="BV12949" s="4">
        <f t="shared" si="811"/>
        <v>0</v>
      </c>
      <c r="BW12949" s="10"/>
      <c r="BX12949" s="4">
        <f t="shared" si="808"/>
        <v>1</v>
      </c>
      <c r="BY12949" s="4">
        <f t="shared" si="809"/>
        <v>1</v>
      </c>
    </row>
    <row r="12950" spans="1:77">
      <c r="A12950" s="10">
        <v>12945</v>
      </c>
      <c r="BT12950" s="10">
        <v>12945</v>
      </c>
      <c r="BU12950" s="4">
        <f t="shared" si="810"/>
        <v>0</v>
      </c>
      <c r="BV12950" s="4">
        <f t="shared" si="811"/>
        <v>0</v>
      </c>
      <c r="BW12950" s="10"/>
      <c r="BX12950" s="4">
        <f t="shared" ref="BX12950:BX13013" si="812">IF(BU12950=MAX($BU12950:$BV12950),1,0)</f>
        <v>1</v>
      </c>
      <c r="BY12950" s="4">
        <f t="shared" ref="BY12950:BY13013" si="813">IF(BV12950=MAX($BU12950:$BV12950),1,0)</f>
        <v>1</v>
      </c>
    </row>
    <row r="12951" spans="1:77">
      <c r="A12951" s="10">
        <v>12946</v>
      </c>
      <c r="BT12951" s="10">
        <v>12946</v>
      </c>
      <c r="BU12951" s="4">
        <f t="shared" si="810"/>
        <v>0</v>
      </c>
      <c r="BV12951" s="4">
        <f t="shared" si="811"/>
        <v>0</v>
      </c>
      <c r="BW12951" s="10"/>
      <c r="BX12951" s="4">
        <f t="shared" si="812"/>
        <v>1</v>
      </c>
      <c r="BY12951" s="4">
        <f t="shared" si="813"/>
        <v>1</v>
      </c>
    </row>
    <row r="12952" spans="1:77">
      <c r="A12952" s="10">
        <v>12947</v>
      </c>
      <c r="BT12952" s="10">
        <v>12947</v>
      </c>
      <c r="BU12952" s="4">
        <f t="shared" si="810"/>
        <v>0</v>
      </c>
      <c r="BV12952" s="4">
        <f t="shared" si="811"/>
        <v>0</v>
      </c>
      <c r="BW12952" s="10"/>
      <c r="BX12952" s="4">
        <f t="shared" si="812"/>
        <v>1</v>
      </c>
      <c r="BY12952" s="4">
        <f t="shared" si="813"/>
        <v>1</v>
      </c>
    </row>
    <row r="12953" spans="1:77">
      <c r="A12953" s="10">
        <v>12948</v>
      </c>
      <c r="BT12953" s="10">
        <v>12948</v>
      </c>
      <c r="BU12953" s="4">
        <f t="shared" si="810"/>
        <v>0</v>
      </c>
      <c r="BV12953" s="4">
        <f t="shared" si="811"/>
        <v>0</v>
      </c>
      <c r="BW12953" s="10"/>
      <c r="BX12953" s="4">
        <f t="shared" si="812"/>
        <v>1</v>
      </c>
      <c r="BY12953" s="4">
        <f t="shared" si="813"/>
        <v>1</v>
      </c>
    </row>
    <row r="12954" spans="1:77">
      <c r="A12954" s="10">
        <v>12949</v>
      </c>
      <c r="BT12954" s="10">
        <v>12949</v>
      </c>
      <c r="BU12954" s="4">
        <f t="shared" si="810"/>
        <v>0</v>
      </c>
      <c r="BV12954" s="4">
        <f t="shared" si="811"/>
        <v>0</v>
      </c>
      <c r="BW12954" s="10"/>
      <c r="BX12954" s="4">
        <f t="shared" si="812"/>
        <v>1</v>
      </c>
      <c r="BY12954" s="4">
        <f t="shared" si="813"/>
        <v>1</v>
      </c>
    </row>
    <row r="12955" spans="1:77">
      <c r="A12955" s="10">
        <v>12950</v>
      </c>
      <c r="BT12955" s="10">
        <v>12950</v>
      </c>
      <c r="BU12955" s="4">
        <f t="shared" si="810"/>
        <v>0</v>
      </c>
      <c r="BV12955" s="4">
        <f t="shared" si="811"/>
        <v>0</v>
      </c>
      <c r="BW12955" s="10"/>
      <c r="BX12955" s="4">
        <f t="shared" si="812"/>
        <v>1</v>
      </c>
      <c r="BY12955" s="4">
        <f t="shared" si="813"/>
        <v>1</v>
      </c>
    </row>
    <row r="12956" spans="1:77">
      <c r="A12956" s="10">
        <v>12951</v>
      </c>
      <c r="BT12956" s="10">
        <v>12951</v>
      </c>
      <c r="BU12956" s="4">
        <f t="shared" si="810"/>
        <v>0</v>
      </c>
      <c r="BV12956" s="4">
        <f t="shared" si="811"/>
        <v>0</v>
      </c>
      <c r="BW12956" s="10"/>
      <c r="BX12956" s="4">
        <f t="shared" si="812"/>
        <v>1</v>
      </c>
      <c r="BY12956" s="4">
        <f t="shared" si="813"/>
        <v>1</v>
      </c>
    </row>
    <row r="12957" spans="1:77">
      <c r="A12957" s="10">
        <v>12952</v>
      </c>
      <c r="BT12957" s="10">
        <v>12952</v>
      </c>
      <c r="BU12957" s="4">
        <f t="shared" si="810"/>
        <v>0</v>
      </c>
      <c r="BV12957" s="4">
        <f t="shared" si="811"/>
        <v>0</v>
      </c>
      <c r="BW12957" s="10"/>
      <c r="BX12957" s="4">
        <f t="shared" si="812"/>
        <v>1</v>
      </c>
      <c r="BY12957" s="4">
        <f t="shared" si="813"/>
        <v>1</v>
      </c>
    </row>
    <row r="12958" spans="1:77">
      <c r="A12958" s="10">
        <v>12953</v>
      </c>
      <c r="BT12958" s="10">
        <v>12953</v>
      </c>
      <c r="BU12958" s="4">
        <f t="shared" si="810"/>
        <v>0</v>
      </c>
      <c r="BV12958" s="4">
        <f t="shared" si="811"/>
        <v>0</v>
      </c>
      <c r="BW12958" s="10"/>
      <c r="BX12958" s="4">
        <f t="shared" si="812"/>
        <v>1</v>
      </c>
      <c r="BY12958" s="4">
        <f t="shared" si="813"/>
        <v>1</v>
      </c>
    </row>
    <row r="12959" spans="1:77">
      <c r="A12959" s="10">
        <v>12954</v>
      </c>
      <c r="BT12959" s="10">
        <v>12954</v>
      </c>
      <c r="BU12959" s="4">
        <f t="shared" si="810"/>
        <v>0</v>
      </c>
      <c r="BV12959" s="4">
        <f t="shared" si="811"/>
        <v>0</v>
      </c>
      <c r="BW12959" s="10"/>
      <c r="BX12959" s="4">
        <f t="shared" si="812"/>
        <v>1</v>
      </c>
      <c r="BY12959" s="4">
        <f t="shared" si="813"/>
        <v>1</v>
      </c>
    </row>
    <row r="12960" spans="1:77">
      <c r="A12960" s="10">
        <v>12955</v>
      </c>
      <c r="BT12960" s="10">
        <v>12955</v>
      </c>
      <c r="BU12960" s="4">
        <f t="shared" si="810"/>
        <v>0</v>
      </c>
      <c r="BV12960" s="4">
        <f t="shared" si="811"/>
        <v>0</v>
      </c>
      <c r="BW12960" s="10"/>
      <c r="BX12960" s="4">
        <f t="shared" si="812"/>
        <v>1</v>
      </c>
      <c r="BY12960" s="4">
        <f t="shared" si="813"/>
        <v>1</v>
      </c>
    </row>
    <row r="12961" spans="1:77">
      <c r="A12961" s="10">
        <v>12956</v>
      </c>
      <c r="BT12961" s="10">
        <v>12956</v>
      </c>
      <c r="BU12961" s="4">
        <f t="shared" si="810"/>
        <v>0</v>
      </c>
      <c r="BV12961" s="4">
        <f t="shared" si="811"/>
        <v>0</v>
      </c>
      <c r="BW12961" s="10"/>
      <c r="BX12961" s="4">
        <f t="shared" si="812"/>
        <v>1</v>
      </c>
      <c r="BY12961" s="4">
        <f t="shared" si="813"/>
        <v>1</v>
      </c>
    </row>
    <row r="12962" spans="1:77">
      <c r="A12962" s="10">
        <v>12957</v>
      </c>
      <c r="BT12962" s="10">
        <v>12957</v>
      </c>
      <c r="BU12962" s="4">
        <f t="shared" si="810"/>
        <v>0</v>
      </c>
      <c r="BV12962" s="4">
        <f t="shared" si="811"/>
        <v>0</v>
      </c>
      <c r="BW12962" s="10"/>
      <c r="BX12962" s="4">
        <f t="shared" si="812"/>
        <v>1</v>
      </c>
      <c r="BY12962" s="4">
        <f t="shared" si="813"/>
        <v>1</v>
      </c>
    </row>
    <row r="12963" spans="1:77">
      <c r="A12963" s="10">
        <v>12958</v>
      </c>
      <c r="BT12963" s="10">
        <v>12958</v>
      </c>
      <c r="BU12963" s="4">
        <f t="shared" si="810"/>
        <v>0</v>
      </c>
      <c r="BV12963" s="4">
        <f t="shared" si="811"/>
        <v>0</v>
      </c>
      <c r="BW12963" s="10"/>
      <c r="BX12963" s="4">
        <f t="shared" si="812"/>
        <v>1</v>
      </c>
      <c r="BY12963" s="4">
        <f t="shared" si="813"/>
        <v>1</v>
      </c>
    </row>
    <row r="12964" spans="1:77">
      <c r="A12964" s="10">
        <v>12959</v>
      </c>
      <c r="BT12964" s="10">
        <v>12959</v>
      </c>
      <c r="BU12964" s="4">
        <f t="shared" si="810"/>
        <v>0</v>
      </c>
      <c r="BV12964" s="4">
        <f t="shared" si="811"/>
        <v>0</v>
      </c>
      <c r="BW12964" s="10"/>
      <c r="BX12964" s="4">
        <f t="shared" si="812"/>
        <v>1</v>
      </c>
      <c r="BY12964" s="4">
        <f t="shared" si="813"/>
        <v>1</v>
      </c>
    </row>
    <row r="12965" spans="1:77">
      <c r="A12965" s="10">
        <v>12960</v>
      </c>
      <c r="BT12965" s="10">
        <v>12960</v>
      </c>
      <c r="BU12965" s="4">
        <f t="shared" si="810"/>
        <v>0</v>
      </c>
      <c r="BV12965" s="4">
        <f t="shared" si="811"/>
        <v>0</v>
      </c>
      <c r="BW12965" s="10"/>
      <c r="BX12965" s="4">
        <f t="shared" si="812"/>
        <v>1</v>
      </c>
      <c r="BY12965" s="4">
        <f t="shared" si="813"/>
        <v>1</v>
      </c>
    </row>
    <row r="12966" spans="1:77">
      <c r="A12966" s="10">
        <v>12961</v>
      </c>
      <c r="BT12966" s="10">
        <v>12961</v>
      </c>
      <c r="BU12966" s="4">
        <f t="shared" si="810"/>
        <v>0</v>
      </c>
      <c r="BV12966" s="4">
        <f t="shared" si="811"/>
        <v>0</v>
      </c>
      <c r="BW12966" s="10"/>
      <c r="BX12966" s="4">
        <f t="shared" si="812"/>
        <v>1</v>
      </c>
      <c r="BY12966" s="4">
        <f t="shared" si="813"/>
        <v>1</v>
      </c>
    </row>
    <row r="12967" spans="1:77">
      <c r="A12967" s="10">
        <v>12962</v>
      </c>
      <c r="BT12967" s="10">
        <v>12962</v>
      </c>
      <c r="BU12967" s="4">
        <f t="shared" si="810"/>
        <v>0</v>
      </c>
      <c r="BV12967" s="4">
        <f t="shared" si="811"/>
        <v>0</v>
      </c>
      <c r="BW12967" s="10"/>
      <c r="BX12967" s="4">
        <f t="shared" si="812"/>
        <v>1</v>
      </c>
      <c r="BY12967" s="4">
        <f t="shared" si="813"/>
        <v>1</v>
      </c>
    </row>
    <row r="12968" spans="1:77">
      <c r="A12968" s="10">
        <v>12963</v>
      </c>
      <c r="BT12968" s="10">
        <v>12963</v>
      </c>
      <c r="BU12968" s="4">
        <f t="shared" si="810"/>
        <v>0</v>
      </c>
      <c r="BV12968" s="4">
        <f t="shared" si="811"/>
        <v>0</v>
      </c>
      <c r="BW12968" s="10"/>
      <c r="BX12968" s="4">
        <f t="shared" si="812"/>
        <v>1</v>
      </c>
      <c r="BY12968" s="4">
        <f t="shared" si="813"/>
        <v>1</v>
      </c>
    </row>
    <row r="12969" spans="1:77">
      <c r="A12969" s="10">
        <v>12964</v>
      </c>
      <c r="BT12969" s="10">
        <v>12964</v>
      </c>
      <c r="BU12969" s="4">
        <f t="shared" si="810"/>
        <v>0</v>
      </c>
      <c r="BV12969" s="4">
        <f t="shared" si="811"/>
        <v>0</v>
      </c>
      <c r="BW12969" s="10"/>
      <c r="BX12969" s="4">
        <f t="shared" si="812"/>
        <v>1</v>
      </c>
      <c r="BY12969" s="4">
        <f t="shared" si="813"/>
        <v>1</v>
      </c>
    </row>
    <row r="12970" spans="1:77">
      <c r="A12970" s="10">
        <v>12965</v>
      </c>
      <c r="BT12970" s="10">
        <v>12965</v>
      </c>
      <c r="BU12970" s="4">
        <f t="shared" si="810"/>
        <v>0</v>
      </c>
      <c r="BV12970" s="4">
        <f t="shared" si="811"/>
        <v>0</v>
      </c>
      <c r="BW12970" s="10"/>
      <c r="BX12970" s="4">
        <f t="shared" si="812"/>
        <v>1</v>
      </c>
      <c r="BY12970" s="4">
        <f t="shared" si="813"/>
        <v>1</v>
      </c>
    </row>
    <row r="12971" spans="1:77">
      <c r="A12971" s="10">
        <v>12966</v>
      </c>
      <c r="BT12971" s="10">
        <v>12966</v>
      </c>
      <c r="BU12971" s="4">
        <f t="shared" si="810"/>
        <v>0</v>
      </c>
      <c r="BV12971" s="4">
        <f t="shared" si="811"/>
        <v>0</v>
      </c>
      <c r="BW12971" s="10"/>
      <c r="BX12971" s="4">
        <f t="shared" si="812"/>
        <v>1</v>
      </c>
      <c r="BY12971" s="4">
        <f t="shared" si="813"/>
        <v>1</v>
      </c>
    </row>
    <row r="12972" spans="1:77">
      <c r="A12972" s="10">
        <v>12967</v>
      </c>
      <c r="BT12972" s="10">
        <v>12967</v>
      </c>
      <c r="BU12972" s="4">
        <f t="shared" si="810"/>
        <v>0</v>
      </c>
      <c r="BV12972" s="4">
        <f t="shared" si="811"/>
        <v>0</v>
      </c>
      <c r="BW12972" s="10"/>
      <c r="BX12972" s="4">
        <f t="shared" si="812"/>
        <v>1</v>
      </c>
      <c r="BY12972" s="4">
        <f t="shared" si="813"/>
        <v>1</v>
      </c>
    </row>
    <row r="12973" spans="1:77">
      <c r="A12973" s="10">
        <v>12968</v>
      </c>
      <c r="BT12973" s="10">
        <v>12968</v>
      </c>
      <c r="BU12973" s="4">
        <f t="shared" si="810"/>
        <v>0</v>
      </c>
      <c r="BV12973" s="4">
        <f t="shared" si="811"/>
        <v>0</v>
      </c>
      <c r="BW12973" s="10"/>
      <c r="BX12973" s="4">
        <f t="shared" si="812"/>
        <v>1</v>
      </c>
      <c r="BY12973" s="4">
        <f t="shared" si="813"/>
        <v>1</v>
      </c>
    </row>
    <row r="12974" spans="1:77">
      <c r="A12974" s="10">
        <v>12969</v>
      </c>
      <c r="BT12974" s="10">
        <v>12969</v>
      </c>
      <c r="BU12974" s="4">
        <f t="shared" si="810"/>
        <v>0</v>
      </c>
      <c r="BV12974" s="4">
        <f t="shared" si="811"/>
        <v>0</v>
      </c>
      <c r="BW12974" s="10"/>
      <c r="BX12974" s="4">
        <f t="shared" si="812"/>
        <v>1</v>
      </c>
      <c r="BY12974" s="4">
        <f t="shared" si="813"/>
        <v>1</v>
      </c>
    </row>
    <row r="12975" spans="1:77">
      <c r="A12975" s="10">
        <v>12970</v>
      </c>
      <c r="BT12975" s="10">
        <v>12970</v>
      </c>
      <c r="BU12975" s="4">
        <f t="shared" si="810"/>
        <v>0</v>
      </c>
      <c r="BV12975" s="4">
        <f t="shared" si="811"/>
        <v>0</v>
      </c>
      <c r="BW12975" s="10"/>
      <c r="BX12975" s="4">
        <f t="shared" si="812"/>
        <v>1</v>
      </c>
      <c r="BY12975" s="4">
        <f t="shared" si="813"/>
        <v>1</v>
      </c>
    </row>
    <row r="12976" spans="1:77">
      <c r="A12976" s="10">
        <v>12971</v>
      </c>
      <c r="BT12976" s="10">
        <v>12971</v>
      </c>
      <c r="BU12976" s="4">
        <f t="shared" si="810"/>
        <v>0</v>
      </c>
      <c r="BV12976" s="4">
        <f t="shared" si="811"/>
        <v>0</v>
      </c>
      <c r="BW12976" s="10"/>
      <c r="BX12976" s="4">
        <f t="shared" si="812"/>
        <v>1</v>
      </c>
      <c r="BY12976" s="4">
        <f t="shared" si="813"/>
        <v>1</v>
      </c>
    </row>
    <row r="12977" spans="1:77">
      <c r="A12977" s="10">
        <v>12972</v>
      </c>
      <c r="BT12977" s="10">
        <v>12972</v>
      </c>
      <c r="BU12977" s="4">
        <f t="shared" si="810"/>
        <v>0</v>
      </c>
      <c r="BV12977" s="4">
        <f t="shared" si="811"/>
        <v>0</v>
      </c>
      <c r="BW12977" s="10"/>
      <c r="BX12977" s="4">
        <f t="shared" si="812"/>
        <v>1</v>
      </c>
      <c r="BY12977" s="4">
        <f t="shared" si="813"/>
        <v>1</v>
      </c>
    </row>
    <row r="12978" spans="1:77">
      <c r="A12978" s="10">
        <v>12973</v>
      </c>
      <c r="BT12978" s="10">
        <v>12973</v>
      </c>
      <c r="BU12978" s="4">
        <f t="shared" si="810"/>
        <v>0</v>
      </c>
      <c r="BV12978" s="4">
        <f t="shared" si="811"/>
        <v>0</v>
      </c>
      <c r="BW12978" s="10"/>
      <c r="BX12978" s="4">
        <f t="shared" si="812"/>
        <v>1</v>
      </c>
      <c r="BY12978" s="4">
        <f t="shared" si="813"/>
        <v>1</v>
      </c>
    </row>
    <row r="12979" spans="1:77">
      <c r="A12979" s="10">
        <v>12974</v>
      </c>
      <c r="BT12979" s="10">
        <v>12974</v>
      </c>
      <c r="BU12979" s="4">
        <f t="shared" si="810"/>
        <v>0</v>
      </c>
      <c r="BV12979" s="4">
        <f t="shared" si="811"/>
        <v>0</v>
      </c>
      <c r="BW12979" s="10"/>
      <c r="BX12979" s="4">
        <f t="shared" si="812"/>
        <v>1</v>
      </c>
      <c r="BY12979" s="4">
        <f t="shared" si="813"/>
        <v>1</v>
      </c>
    </row>
    <row r="12980" spans="1:77">
      <c r="A12980" s="10">
        <v>12975</v>
      </c>
      <c r="BT12980" s="10">
        <v>12975</v>
      </c>
      <c r="BU12980" s="4">
        <f t="shared" si="810"/>
        <v>0</v>
      </c>
      <c r="BV12980" s="4">
        <f t="shared" si="811"/>
        <v>0</v>
      </c>
      <c r="BW12980" s="10"/>
      <c r="BX12980" s="4">
        <f t="shared" si="812"/>
        <v>1</v>
      </c>
      <c r="BY12980" s="4">
        <f t="shared" si="813"/>
        <v>1</v>
      </c>
    </row>
    <row r="12981" spans="1:77">
      <c r="A12981" s="10">
        <v>12976</v>
      </c>
      <c r="BT12981" s="10">
        <v>12976</v>
      </c>
      <c r="BU12981" s="4">
        <f t="shared" si="810"/>
        <v>0</v>
      </c>
      <c r="BV12981" s="4">
        <f t="shared" si="811"/>
        <v>0</v>
      </c>
      <c r="BW12981" s="10"/>
      <c r="BX12981" s="4">
        <f t="shared" si="812"/>
        <v>1</v>
      </c>
      <c r="BY12981" s="4">
        <f t="shared" si="813"/>
        <v>1</v>
      </c>
    </row>
    <row r="12982" spans="1:77">
      <c r="A12982" s="10">
        <v>12977</v>
      </c>
      <c r="BT12982" s="10">
        <v>12977</v>
      </c>
      <c r="BU12982" s="4">
        <f t="shared" si="810"/>
        <v>0</v>
      </c>
      <c r="BV12982" s="4">
        <f t="shared" si="811"/>
        <v>0</v>
      </c>
      <c r="BW12982" s="10"/>
      <c r="BX12982" s="4">
        <f t="shared" si="812"/>
        <v>1</v>
      </c>
      <c r="BY12982" s="4">
        <f t="shared" si="813"/>
        <v>1</v>
      </c>
    </row>
    <row r="12983" spans="1:77">
      <c r="A12983" s="10">
        <v>12978</v>
      </c>
      <c r="BT12983" s="10">
        <v>12978</v>
      </c>
      <c r="BU12983" s="4">
        <f t="shared" si="810"/>
        <v>0</v>
      </c>
      <c r="BV12983" s="4">
        <f t="shared" si="811"/>
        <v>0</v>
      </c>
      <c r="BW12983" s="10"/>
      <c r="BX12983" s="4">
        <f t="shared" si="812"/>
        <v>1</v>
      </c>
      <c r="BY12983" s="4">
        <f t="shared" si="813"/>
        <v>1</v>
      </c>
    </row>
    <row r="12984" spans="1:77">
      <c r="A12984" s="10">
        <v>12979</v>
      </c>
      <c r="BT12984" s="10">
        <v>12979</v>
      </c>
      <c r="BU12984" s="4">
        <f t="shared" si="810"/>
        <v>0</v>
      </c>
      <c r="BV12984" s="4">
        <f t="shared" si="811"/>
        <v>0</v>
      </c>
      <c r="BW12984" s="10"/>
      <c r="BX12984" s="4">
        <f t="shared" si="812"/>
        <v>1</v>
      </c>
      <c r="BY12984" s="4">
        <f t="shared" si="813"/>
        <v>1</v>
      </c>
    </row>
    <row r="12985" spans="1:77">
      <c r="A12985" s="10">
        <v>12980</v>
      </c>
      <c r="BT12985" s="10">
        <v>12980</v>
      </c>
      <c r="BU12985" s="4">
        <f t="shared" si="810"/>
        <v>0</v>
      </c>
      <c r="BV12985" s="4">
        <f t="shared" si="811"/>
        <v>0</v>
      </c>
      <c r="BW12985" s="10"/>
      <c r="BX12985" s="4">
        <f t="shared" si="812"/>
        <v>1</v>
      </c>
      <c r="BY12985" s="4">
        <f t="shared" si="813"/>
        <v>1</v>
      </c>
    </row>
    <row r="12986" spans="1:77">
      <c r="A12986" s="10">
        <v>12981</v>
      </c>
      <c r="BT12986" s="10">
        <v>12981</v>
      </c>
      <c r="BU12986" s="4">
        <f t="shared" si="810"/>
        <v>0</v>
      </c>
      <c r="BV12986" s="4">
        <f t="shared" si="811"/>
        <v>0</v>
      </c>
      <c r="BW12986" s="10"/>
      <c r="BX12986" s="4">
        <f t="shared" si="812"/>
        <v>1</v>
      </c>
      <c r="BY12986" s="4">
        <f t="shared" si="813"/>
        <v>1</v>
      </c>
    </row>
    <row r="12987" spans="1:77">
      <c r="A12987" s="10">
        <v>12982</v>
      </c>
      <c r="BT12987" s="10">
        <v>12982</v>
      </c>
      <c r="BU12987" s="4">
        <f t="shared" si="810"/>
        <v>0</v>
      </c>
      <c r="BV12987" s="4">
        <f t="shared" si="811"/>
        <v>0</v>
      </c>
      <c r="BW12987" s="10"/>
      <c r="BX12987" s="4">
        <f t="shared" si="812"/>
        <v>1</v>
      </c>
      <c r="BY12987" s="4">
        <f t="shared" si="813"/>
        <v>1</v>
      </c>
    </row>
    <row r="12988" spans="1:77">
      <c r="A12988" s="10">
        <v>12983</v>
      </c>
      <c r="BT12988" s="10">
        <v>12983</v>
      </c>
      <c r="BU12988" s="4">
        <f t="shared" si="810"/>
        <v>0</v>
      </c>
      <c r="BV12988" s="4">
        <f t="shared" si="811"/>
        <v>0</v>
      </c>
      <c r="BW12988" s="10"/>
      <c r="BX12988" s="4">
        <f t="shared" si="812"/>
        <v>1</v>
      </c>
      <c r="BY12988" s="4">
        <f t="shared" si="813"/>
        <v>1</v>
      </c>
    </row>
    <row r="12989" spans="1:77">
      <c r="A12989" s="10">
        <v>12984</v>
      </c>
      <c r="BT12989" s="10">
        <v>12984</v>
      </c>
      <c r="BU12989" s="4">
        <f t="shared" si="810"/>
        <v>0</v>
      </c>
      <c r="BV12989" s="4">
        <f t="shared" si="811"/>
        <v>0</v>
      </c>
      <c r="BW12989" s="10"/>
      <c r="BX12989" s="4">
        <f t="shared" si="812"/>
        <v>1</v>
      </c>
      <c r="BY12989" s="4">
        <f t="shared" si="813"/>
        <v>1</v>
      </c>
    </row>
    <row r="12990" spans="1:77">
      <c r="A12990" s="10">
        <v>12985</v>
      </c>
      <c r="BT12990" s="10">
        <v>12985</v>
      </c>
      <c r="BU12990" s="4">
        <f t="shared" si="810"/>
        <v>0</v>
      </c>
      <c r="BV12990" s="4">
        <f t="shared" si="811"/>
        <v>0</v>
      </c>
      <c r="BW12990" s="10"/>
      <c r="BX12990" s="4">
        <f t="shared" si="812"/>
        <v>1</v>
      </c>
      <c r="BY12990" s="4">
        <f t="shared" si="813"/>
        <v>1</v>
      </c>
    </row>
    <row r="12991" spans="1:77">
      <c r="A12991" s="10">
        <v>12986</v>
      </c>
      <c r="BT12991" s="10">
        <v>12986</v>
      </c>
      <c r="BU12991" s="4">
        <f t="shared" si="810"/>
        <v>0</v>
      </c>
      <c r="BV12991" s="4">
        <f t="shared" si="811"/>
        <v>0</v>
      </c>
      <c r="BW12991" s="10"/>
      <c r="BX12991" s="4">
        <f t="shared" si="812"/>
        <v>1</v>
      </c>
      <c r="BY12991" s="4">
        <f t="shared" si="813"/>
        <v>1</v>
      </c>
    </row>
    <row r="12992" spans="1:77">
      <c r="A12992" s="10">
        <v>12987</v>
      </c>
      <c r="BT12992" s="10">
        <v>12987</v>
      </c>
      <c r="BU12992" s="4">
        <f t="shared" si="810"/>
        <v>0</v>
      </c>
      <c r="BV12992" s="4">
        <f t="shared" si="811"/>
        <v>0</v>
      </c>
      <c r="BW12992" s="10"/>
      <c r="BX12992" s="4">
        <f t="shared" si="812"/>
        <v>1</v>
      </c>
      <c r="BY12992" s="4">
        <f t="shared" si="813"/>
        <v>1</v>
      </c>
    </row>
    <row r="12993" spans="1:77">
      <c r="A12993" s="10">
        <v>12988</v>
      </c>
      <c r="BT12993" s="10">
        <v>12988</v>
      </c>
      <c r="BU12993" s="4">
        <f t="shared" si="810"/>
        <v>0</v>
      </c>
      <c r="BV12993" s="4">
        <f t="shared" si="811"/>
        <v>0</v>
      </c>
      <c r="BW12993" s="10"/>
      <c r="BX12993" s="4">
        <f t="shared" si="812"/>
        <v>1</v>
      </c>
      <c r="BY12993" s="4">
        <f t="shared" si="813"/>
        <v>1</v>
      </c>
    </row>
    <row r="12994" spans="1:77">
      <c r="A12994" s="10">
        <v>12989</v>
      </c>
      <c r="BT12994" s="10">
        <v>12989</v>
      </c>
      <c r="BU12994" s="4">
        <f t="shared" si="810"/>
        <v>0</v>
      </c>
      <c r="BV12994" s="4">
        <f t="shared" si="811"/>
        <v>0</v>
      </c>
      <c r="BW12994" s="10"/>
      <c r="BX12994" s="4">
        <f t="shared" si="812"/>
        <v>1</v>
      </c>
      <c r="BY12994" s="4">
        <f t="shared" si="813"/>
        <v>1</v>
      </c>
    </row>
    <row r="12995" spans="1:77">
      <c r="A12995" s="10">
        <v>12990</v>
      </c>
      <c r="BT12995" s="10">
        <v>12990</v>
      </c>
      <c r="BU12995" s="4">
        <f t="shared" si="810"/>
        <v>0</v>
      </c>
      <c r="BV12995" s="4">
        <f t="shared" si="811"/>
        <v>0</v>
      </c>
      <c r="BW12995" s="10"/>
      <c r="BX12995" s="4">
        <f t="shared" si="812"/>
        <v>1</v>
      </c>
      <c r="BY12995" s="4">
        <f t="shared" si="813"/>
        <v>1</v>
      </c>
    </row>
    <row r="12996" spans="1:77">
      <c r="A12996" s="10">
        <v>12991</v>
      </c>
      <c r="BT12996" s="10">
        <v>12991</v>
      </c>
      <c r="BU12996" s="4">
        <f t="shared" si="810"/>
        <v>0</v>
      </c>
      <c r="BV12996" s="4">
        <f t="shared" si="811"/>
        <v>0</v>
      </c>
      <c r="BW12996" s="10"/>
      <c r="BX12996" s="4">
        <f t="shared" si="812"/>
        <v>1</v>
      </c>
      <c r="BY12996" s="4">
        <f t="shared" si="813"/>
        <v>1</v>
      </c>
    </row>
    <row r="12997" spans="1:77">
      <c r="A12997" s="10">
        <v>12992</v>
      </c>
      <c r="BT12997" s="10">
        <v>12992</v>
      </c>
      <c r="BU12997" s="4">
        <f t="shared" si="810"/>
        <v>0</v>
      </c>
      <c r="BV12997" s="4">
        <f t="shared" si="811"/>
        <v>0</v>
      </c>
      <c r="BW12997" s="10"/>
      <c r="BX12997" s="4">
        <f t="shared" si="812"/>
        <v>1</v>
      </c>
      <c r="BY12997" s="4">
        <f t="shared" si="813"/>
        <v>1</v>
      </c>
    </row>
    <row r="12998" spans="1:77">
      <c r="A12998" s="10">
        <v>12993</v>
      </c>
      <c r="BT12998" s="10">
        <v>12993</v>
      </c>
      <c r="BU12998" s="4">
        <f t="shared" si="810"/>
        <v>0</v>
      </c>
      <c r="BV12998" s="4">
        <f t="shared" si="811"/>
        <v>0</v>
      </c>
      <c r="BW12998" s="10"/>
      <c r="BX12998" s="4">
        <f t="shared" si="812"/>
        <v>1</v>
      </c>
      <c r="BY12998" s="4">
        <f t="shared" si="813"/>
        <v>1</v>
      </c>
    </row>
    <row r="12999" spans="1:77">
      <c r="A12999" s="10">
        <v>12994</v>
      </c>
      <c r="BT12999" s="10">
        <v>12994</v>
      </c>
      <c r="BU12999" s="4">
        <f t="shared" ref="BU12999:BU13062" si="814">BP12999*$BV$1-BQ12999</f>
        <v>0</v>
      </c>
      <c r="BV12999" s="4">
        <f t="shared" ref="BV12999:BV13062" si="815">BR12999*$BV$1-BS12999</f>
        <v>0</v>
      </c>
      <c r="BW12999" s="10"/>
      <c r="BX12999" s="4">
        <f t="shared" si="812"/>
        <v>1</v>
      </c>
      <c r="BY12999" s="4">
        <f t="shared" si="813"/>
        <v>1</v>
      </c>
    </row>
    <row r="13000" spans="1:77">
      <c r="A13000" s="10">
        <v>12995</v>
      </c>
      <c r="BT13000" s="10">
        <v>12995</v>
      </c>
      <c r="BU13000" s="4">
        <f t="shared" si="814"/>
        <v>0</v>
      </c>
      <c r="BV13000" s="4">
        <f t="shared" si="815"/>
        <v>0</v>
      </c>
      <c r="BW13000" s="10"/>
      <c r="BX13000" s="4">
        <f t="shared" si="812"/>
        <v>1</v>
      </c>
      <c r="BY13000" s="4">
        <f t="shared" si="813"/>
        <v>1</v>
      </c>
    </row>
    <row r="13001" spans="1:77">
      <c r="A13001" s="10">
        <v>12996</v>
      </c>
      <c r="BT13001" s="10">
        <v>12996</v>
      </c>
      <c r="BU13001" s="4">
        <f t="shared" si="814"/>
        <v>0</v>
      </c>
      <c r="BV13001" s="4">
        <f t="shared" si="815"/>
        <v>0</v>
      </c>
      <c r="BW13001" s="10"/>
      <c r="BX13001" s="4">
        <f t="shared" si="812"/>
        <v>1</v>
      </c>
      <c r="BY13001" s="4">
        <f t="shared" si="813"/>
        <v>1</v>
      </c>
    </row>
    <row r="13002" spans="1:77">
      <c r="A13002" s="10">
        <v>12997</v>
      </c>
      <c r="BT13002" s="10">
        <v>12997</v>
      </c>
      <c r="BU13002" s="4">
        <f t="shared" si="814"/>
        <v>0</v>
      </c>
      <c r="BV13002" s="4">
        <f t="shared" si="815"/>
        <v>0</v>
      </c>
      <c r="BW13002" s="10"/>
      <c r="BX13002" s="4">
        <f t="shared" si="812"/>
        <v>1</v>
      </c>
      <c r="BY13002" s="4">
        <f t="shared" si="813"/>
        <v>1</v>
      </c>
    </row>
    <row r="13003" spans="1:77">
      <c r="A13003" s="10">
        <v>12998</v>
      </c>
      <c r="BT13003" s="10">
        <v>12998</v>
      </c>
      <c r="BU13003" s="4">
        <f t="shared" si="814"/>
        <v>0</v>
      </c>
      <c r="BV13003" s="4">
        <f t="shared" si="815"/>
        <v>0</v>
      </c>
      <c r="BW13003" s="10"/>
      <c r="BX13003" s="4">
        <f t="shared" si="812"/>
        <v>1</v>
      </c>
      <c r="BY13003" s="4">
        <f t="shared" si="813"/>
        <v>1</v>
      </c>
    </row>
    <row r="13004" spans="1:77">
      <c r="A13004" s="10">
        <v>12999</v>
      </c>
      <c r="BT13004" s="10">
        <v>12999</v>
      </c>
      <c r="BU13004" s="4">
        <f t="shared" si="814"/>
        <v>0</v>
      </c>
      <c r="BV13004" s="4">
        <f t="shared" si="815"/>
        <v>0</v>
      </c>
      <c r="BW13004" s="10"/>
      <c r="BX13004" s="4">
        <f t="shared" si="812"/>
        <v>1</v>
      </c>
      <c r="BY13004" s="4">
        <f t="shared" si="813"/>
        <v>1</v>
      </c>
    </row>
    <row r="13005" spans="1:77">
      <c r="A13005" s="10">
        <v>13000</v>
      </c>
      <c r="BT13005" s="10">
        <v>13000</v>
      </c>
      <c r="BU13005" s="4">
        <f t="shared" si="814"/>
        <v>0</v>
      </c>
      <c r="BV13005" s="4">
        <f t="shared" si="815"/>
        <v>0</v>
      </c>
      <c r="BW13005" s="10"/>
      <c r="BX13005" s="4">
        <f t="shared" si="812"/>
        <v>1</v>
      </c>
      <c r="BY13005" s="4">
        <f t="shared" si="813"/>
        <v>1</v>
      </c>
    </row>
    <row r="13006" spans="1:77">
      <c r="A13006" s="23">
        <v>13001</v>
      </c>
      <c r="BT13006" s="23">
        <v>13001</v>
      </c>
      <c r="BU13006" s="4">
        <f t="shared" si="814"/>
        <v>0</v>
      </c>
      <c r="BV13006" s="4">
        <f t="shared" si="815"/>
        <v>0</v>
      </c>
      <c r="BW13006" s="23"/>
      <c r="BX13006" s="4">
        <f t="shared" si="812"/>
        <v>1</v>
      </c>
      <c r="BY13006" s="4">
        <f t="shared" si="813"/>
        <v>1</v>
      </c>
    </row>
    <row r="13007" spans="1:77">
      <c r="A13007" s="23">
        <v>13002</v>
      </c>
      <c r="BT13007" s="23">
        <v>13002</v>
      </c>
      <c r="BU13007" s="4">
        <f t="shared" si="814"/>
        <v>0</v>
      </c>
      <c r="BV13007" s="4">
        <f t="shared" si="815"/>
        <v>0</v>
      </c>
      <c r="BW13007" s="23"/>
      <c r="BX13007" s="4">
        <f t="shared" si="812"/>
        <v>1</v>
      </c>
      <c r="BY13007" s="4">
        <f t="shared" si="813"/>
        <v>1</v>
      </c>
    </row>
    <row r="13008" spans="1:77">
      <c r="A13008" s="23">
        <v>13003</v>
      </c>
      <c r="BT13008" s="23">
        <v>13003</v>
      </c>
      <c r="BU13008" s="4">
        <f t="shared" si="814"/>
        <v>0</v>
      </c>
      <c r="BV13008" s="4">
        <f t="shared" si="815"/>
        <v>0</v>
      </c>
      <c r="BW13008" s="23"/>
      <c r="BX13008" s="4">
        <f t="shared" si="812"/>
        <v>1</v>
      </c>
      <c r="BY13008" s="4">
        <f t="shared" si="813"/>
        <v>1</v>
      </c>
    </row>
    <row r="13009" spans="1:77">
      <c r="A13009" s="23">
        <v>13004</v>
      </c>
      <c r="BT13009" s="23">
        <v>13004</v>
      </c>
      <c r="BU13009" s="4">
        <f t="shared" si="814"/>
        <v>0</v>
      </c>
      <c r="BV13009" s="4">
        <f t="shared" si="815"/>
        <v>0</v>
      </c>
      <c r="BW13009" s="23"/>
      <c r="BX13009" s="4">
        <f t="shared" si="812"/>
        <v>1</v>
      </c>
      <c r="BY13009" s="4">
        <f t="shared" si="813"/>
        <v>1</v>
      </c>
    </row>
    <row r="13010" spans="1:77">
      <c r="A13010" s="23">
        <v>13005</v>
      </c>
      <c r="BT13010" s="23">
        <v>13005</v>
      </c>
      <c r="BU13010" s="4">
        <f t="shared" si="814"/>
        <v>0</v>
      </c>
      <c r="BV13010" s="4">
        <f t="shared" si="815"/>
        <v>0</v>
      </c>
      <c r="BW13010" s="23"/>
      <c r="BX13010" s="4">
        <f t="shared" si="812"/>
        <v>1</v>
      </c>
      <c r="BY13010" s="4">
        <f t="shared" si="813"/>
        <v>1</v>
      </c>
    </row>
    <row r="13011" spans="1:77">
      <c r="A13011" s="23">
        <v>13006</v>
      </c>
      <c r="BT13011" s="23">
        <v>13006</v>
      </c>
      <c r="BU13011" s="4">
        <f t="shared" si="814"/>
        <v>0</v>
      </c>
      <c r="BV13011" s="4">
        <f t="shared" si="815"/>
        <v>0</v>
      </c>
      <c r="BW13011" s="23"/>
      <c r="BX13011" s="4">
        <f t="shared" si="812"/>
        <v>1</v>
      </c>
      <c r="BY13011" s="4">
        <f t="shared" si="813"/>
        <v>1</v>
      </c>
    </row>
    <row r="13012" spans="1:77">
      <c r="A13012" s="23">
        <v>13007</v>
      </c>
      <c r="BT13012" s="23">
        <v>13007</v>
      </c>
      <c r="BU13012" s="4">
        <f t="shared" si="814"/>
        <v>0</v>
      </c>
      <c r="BV13012" s="4">
        <f t="shared" si="815"/>
        <v>0</v>
      </c>
      <c r="BW13012" s="23"/>
      <c r="BX13012" s="4">
        <f t="shared" si="812"/>
        <v>1</v>
      </c>
      <c r="BY13012" s="4">
        <f t="shared" si="813"/>
        <v>1</v>
      </c>
    </row>
    <row r="13013" spans="1:77">
      <c r="A13013" s="23">
        <v>13008</v>
      </c>
      <c r="BT13013" s="23">
        <v>13008</v>
      </c>
      <c r="BU13013" s="4">
        <f t="shared" si="814"/>
        <v>0</v>
      </c>
      <c r="BV13013" s="4">
        <f t="shared" si="815"/>
        <v>0</v>
      </c>
      <c r="BW13013" s="23"/>
      <c r="BX13013" s="4">
        <f t="shared" si="812"/>
        <v>1</v>
      </c>
      <c r="BY13013" s="4">
        <f t="shared" si="813"/>
        <v>1</v>
      </c>
    </row>
    <row r="13014" spans="1:77">
      <c r="A13014" s="23">
        <v>13009</v>
      </c>
      <c r="BT13014" s="23">
        <v>13009</v>
      </c>
      <c r="BU13014" s="4">
        <f t="shared" si="814"/>
        <v>0</v>
      </c>
      <c r="BV13014" s="4">
        <f t="shared" si="815"/>
        <v>0</v>
      </c>
      <c r="BW13014" s="23"/>
      <c r="BX13014" s="4">
        <f t="shared" ref="BX13014:BX13077" si="816">IF(BU13014=MAX($BU13014:$BV13014),1,0)</f>
        <v>1</v>
      </c>
      <c r="BY13014" s="4">
        <f t="shared" ref="BY13014:BY13077" si="817">IF(BV13014=MAX($BU13014:$BV13014),1,0)</f>
        <v>1</v>
      </c>
    </row>
    <row r="13015" spans="1:77">
      <c r="A13015" s="23">
        <v>13010</v>
      </c>
      <c r="BT13015" s="23">
        <v>13010</v>
      </c>
      <c r="BU13015" s="4">
        <f t="shared" si="814"/>
        <v>0</v>
      </c>
      <c r="BV13015" s="4">
        <f t="shared" si="815"/>
        <v>0</v>
      </c>
      <c r="BW13015" s="23"/>
      <c r="BX13015" s="4">
        <f t="shared" si="816"/>
        <v>1</v>
      </c>
      <c r="BY13015" s="4">
        <f t="shared" si="817"/>
        <v>1</v>
      </c>
    </row>
    <row r="13016" spans="1:77">
      <c r="A13016" s="23">
        <v>13011</v>
      </c>
      <c r="BT13016" s="23">
        <v>13011</v>
      </c>
      <c r="BU13016" s="4">
        <f t="shared" si="814"/>
        <v>0</v>
      </c>
      <c r="BV13016" s="4">
        <f t="shared" si="815"/>
        <v>0</v>
      </c>
      <c r="BW13016" s="23"/>
      <c r="BX13016" s="4">
        <f t="shared" si="816"/>
        <v>1</v>
      </c>
      <c r="BY13016" s="4">
        <f t="shared" si="817"/>
        <v>1</v>
      </c>
    </row>
    <row r="13017" spans="1:77">
      <c r="A13017" s="23">
        <v>13012</v>
      </c>
      <c r="BT13017" s="23">
        <v>13012</v>
      </c>
      <c r="BU13017" s="4">
        <f t="shared" si="814"/>
        <v>0</v>
      </c>
      <c r="BV13017" s="4">
        <f t="shared" si="815"/>
        <v>0</v>
      </c>
      <c r="BW13017" s="23"/>
      <c r="BX13017" s="4">
        <f t="shared" si="816"/>
        <v>1</v>
      </c>
      <c r="BY13017" s="4">
        <f t="shared" si="817"/>
        <v>1</v>
      </c>
    </row>
    <row r="13018" spans="1:77">
      <c r="A13018" s="23">
        <v>13013</v>
      </c>
      <c r="BT13018" s="23">
        <v>13013</v>
      </c>
      <c r="BU13018" s="4">
        <f t="shared" si="814"/>
        <v>0</v>
      </c>
      <c r="BV13018" s="4">
        <f t="shared" si="815"/>
        <v>0</v>
      </c>
      <c r="BW13018" s="23"/>
      <c r="BX13018" s="4">
        <f t="shared" si="816"/>
        <v>1</v>
      </c>
      <c r="BY13018" s="4">
        <f t="shared" si="817"/>
        <v>1</v>
      </c>
    </row>
    <row r="13019" spans="1:77">
      <c r="A13019" s="23">
        <v>13014</v>
      </c>
      <c r="BT13019" s="23">
        <v>13014</v>
      </c>
      <c r="BU13019" s="4">
        <f t="shared" si="814"/>
        <v>0</v>
      </c>
      <c r="BV13019" s="4">
        <f t="shared" si="815"/>
        <v>0</v>
      </c>
      <c r="BW13019" s="23"/>
      <c r="BX13019" s="4">
        <f t="shared" si="816"/>
        <v>1</v>
      </c>
      <c r="BY13019" s="4">
        <f t="shared" si="817"/>
        <v>1</v>
      </c>
    </row>
    <row r="13020" spans="1:77">
      <c r="A13020" s="23">
        <v>13015</v>
      </c>
      <c r="BT13020" s="23">
        <v>13015</v>
      </c>
      <c r="BU13020" s="4">
        <f t="shared" si="814"/>
        <v>0</v>
      </c>
      <c r="BV13020" s="4">
        <f t="shared" si="815"/>
        <v>0</v>
      </c>
      <c r="BW13020" s="23"/>
      <c r="BX13020" s="4">
        <f t="shared" si="816"/>
        <v>1</v>
      </c>
      <c r="BY13020" s="4">
        <f t="shared" si="817"/>
        <v>1</v>
      </c>
    </row>
    <row r="13021" spans="1:77">
      <c r="A13021" s="23">
        <v>13016</v>
      </c>
      <c r="BT13021" s="23">
        <v>13016</v>
      </c>
      <c r="BU13021" s="4">
        <f t="shared" si="814"/>
        <v>0</v>
      </c>
      <c r="BV13021" s="4">
        <f t="shared" si="815"/>
        <v>0</v>
      </c>
      <c r="BW13021" s="23"/>
      <c r="BX13021" s="4">
        <f t="shared" si="816"/>
        <v>1</v>
      </c>
      <c r="BY13021" s="4">
        <f t="shared" si="817"/>
        <v>1</v>
      </c>
    </row>
    <row r="13022" spans="1:77">
      <c r="A13022" s="23">
        <v>13017</v>
      </c>
      <c r="BT13022" s="23">
        <v>13017</v>
      </c>
      <c r="BU13022" s="4">
        <f t="shared" si="814"/>
        <v>0</v>
      </c>
      <c r="BV13022" s="4">
        <f t="shared" si="815"/>
        <v>0</v>
      </c>
      <c r="BW13022" s="23"/>
      <c r="BX13022" s="4">
        <f t="shared" si="816"/>
        <v>1</v>
      </c>
      <c r="BY13022" s="4">
        <f t="shared" si="817"/>
        <v>1</v>
      </c>
    </row>
    <row r="13023" spans="1:77">
      <c r="A13023" s="23">
        <v>13018</v>
      </c>
      <c r="BT13023" s="23">
        <v>13018</v>
      </c>
      <c r="BU13023" s="4">
        <f t="shared" si="814"/>
        <v>0</v>
      </c>
      <c r="BV13023" s="4">
        <f t="shared" si="815"/>
        <v>0</v>
      </c>
      <c r="BW13023" s="23"/>
      <c r="BX13023" s="4">
        <f t="shared" si="816"/>
        <v>1</v>
      </c>
      <c r="BY13023" s="4">
        <f t="shared" si="817"/>
        <v>1</v>
      </c>
    </row>
    <row r="13024" spans="1:77">
      <c r="A13024" s="23">
        <v>13019</v>
      </c>
      <c r="BT13024" s="23">
        <v>13019</v>
      </c>
      <c r="BU13024" s="4">
        <f t="shared" si="814"/>
        <v>0</v>
      </c>
      <c r="BV13024" s="4">
        <f t="shared" si="815"/>
        <v>0</v>
      </c>
      <c r="BW13024" s="23"/>
      <c r="BX13024" s="4">
        <f t="shared" si="816"/>
        <v>1</v>
      </c>
      <c r="BY13024" s="4">
        <f t="shared" si="817"/>
        <v>1</v>
      </c>
    </row>
    <row r="13025" spans="1:77">
      <c r="A13025" s="23">
        <v>13020</v>
      </c>
      <c r="BT13025" s="23">
        <v>13020</v>
      </c>
      <c r="BU13025" s="4">
        <f t="shared" si="814"/>
        <v>0</v>
      </c>
      <c r="BV13025" s="4">
        <f t="shared" si="815"/>
        <v>0</v>
      </c>
      <c r="BW13025" s="23"/>
      <c r="BX13025" s="4">
        <f t="shared" si="816"/>
        <v>1</v>
      </c>
      <c r="BY13025" s="4">
        <f t="shared" si="817"/>
        <v>1</v>
      </c>
    </row>
    <row r="13026" spans="1:77">
      <c r="A13026" s="23">
        <v>13021</v>
      </c>
      <c r="BT13026" s="23">
        <v>13021</v>
      </c>
      <c r="BU13026" s="4">
        <f t="shared" si="814"/>
        <v>0</v>
      </c>
      <c r="BV13026" s="4">
        <f t="shared" si="815"/>
        <v>0</v>
      </c>
      <c r="BW13026" s="23"/>
      <c r="BX13026" s="4">
        <f t="shared" si="816"/>
        <v>1</v>
      </c>
      <c r="BY13026" s="4">
        <f t="shared" si="817"/>
        <v>1</v>
      </c>
    </row>
    <row r="13027" spans="1:77">
      <c r="A13027" s="23">
        <v>13022</v>
      </c>
      <c r="BT13027" s="23">
        <v>13022</v>
      </c>
      <c r="BU13027" s="4">
        <f t="shared" si="814"/>
        <v>0</v>
      </c>
      <c r="BV13027" s="4">
        <f t="shared" si="815"/>
        <v>0</v>
      </c>
      <c r="BW13027" s="23"/>
      <c r="BX13027" s="4">
        <f t="shared" si="816"/>
        <v>1</v>
      </c>
      <c r="BY13027" s="4">
        <f t="shared" si="817"/>
        <v>1</v>
      </c>
    </row>
    <row r="13028" spans="1:77">
      <c r="A13028" s="23">
        <v>13023</v>
      </c>
      <c r="BT13028" s="23">
        <v>13023</v>
      </c>
      <c r="BU13028" s="4">
        <f t="shared" si="814"/>
        <v>0</v>
      </c>
      <c r="BV13028" s="4">
        <f t="shared" si="815"/>
        <v>0</v>
      </c>
      <c r="BW13028" s="23"/>
      <c r="BX13028" s="4">
        <f t="shared" si="816"/>
        <v>1</v>
      </c>
      <c r="BY13028" s="4">
        <f t="shared" si="817"/>
        <v>1</v>
      </c>
    </row>
    <row r="13029" spans="1:77">
      <c r="A13029" s="23">
        <v>13024</v>
      </c>
      <c r="BT13029" s="23">
        <v>13024</v>
      </c>
      <c r="BU13029" s="4">
        <f t="shared" si="814"/>
        <v>0</v>
      </c>
      <c r="BV13029" s="4">
        <f t="shared" si="815"/>
        <v>0</v>
      </c>
      <c r="BW13029" s="23"/>
      <c r="BX13029" s="4">
        <f t="shared" si="816"/>
        <v>1</v>
      </c>
      <c r="BY13029" s="4">
        <f t="shared" si="817"/>
        <v>1</v>
      </c>
    </row>
    <row r="13030" spans="1:77">
      <c r="A13030" s="23">
        <v>13025</v>
      </c>
      <c r="BT13030" s="23">
        <v>13025</v>
      </c>
      <c r="BU13030" s="4">
        <f t="shared" si="814"/>
        <v>0</v>
      </c>
      <c r="BV13030" s="4">
        <f t="shared" si="815"/>
        <v>0</v>
      </c>
      <c r="BW13030" s="23"/>
      <c r="BX13030" s="4">
        <f t="shared" si="816"/>
        <v>1</v>
      </c>
      <c r="BY13030" s="4">
        <f t="shared" si="817"/>
        <v>1</v>
      </c>
    </row>
    <row r="13031" spans="1:77">
      <c r="A13031" s="23">
        <v>13026</v>
      </c>
      <c r="BT13031" s="23">
        <v>13026</v>
      </c>
      <c r="BU13031" s="4">
        <f t="shared" si="814"/>
        <v>0</v>
      </c>
      <c r="BV13031" s="4">
        <f t="shared" si="815"/>
        <v>0</v>
      </c>
      <c r="BW13031" s="23"/>
      <c r="BX13031" s="4">
        <f t="shared" si="816"/>
        <v>1</v>
      </c>
      <c r="BY13031" s="4">
        <f t="shared" si="817"/>
        <v>1</v>
      </c>
    </row>
    <row r="13032" spans="1:77">
      <c r="A13032" s="23">
        <v>13027</v>
      </c>
      <c r="BT13032" s="23">
        <v>13027</v>
      </c>
      <c r="BU13032" s="4">
        <f t="shared" si="814"/>
        <v>0</v>
      </c>
      <c r="BV13032" s="4">
        <f t="shared" si="815"/>
        <v>0</v>
      </c>
      <c r="BW13032" s="23"/>
      <c r="BX13032" s="4">
        <f t="shared" si="816"/>
        <v>1</v>
      </c>
      <c r="BY13032" s="4">
        <f t="shared" si="817"/>
        <v>1</v>
      </c>
    </row>
    <row r="13033" spans="1:77">
      <c r="A13033" s="23">
        <v>13028</v>
      </c>
      <c r="BT13033" s="23">
        <v>13028</v>
      </c>
      <c r="BU13033" s="4">
        <f t="shared" si="814"/>
        <v>0</v>
      </c>
      <c r="BV13033" s="4">
        <f t="shared" si="815"/>
        <v>0</v>
      </c>
      <c r="BW13033" s="23"/>
      <c r="BX13033" s="4">
        <f t="shared" si="816"/>
        <v>1</v>
      </c>
      <c r="BY13033" s="4">
        <f t="shared" si="817"/>
        <v>1</v>
      </c>
    </row>
    <row r="13034" spans="1:77">
      <c r="A13034" s="23">
        <v>13029</v>
      </c>
      <c r="BT13034" s="23">
        <v>13029</v>
      </c>
      <c r="BU13034" s="4">
        <f t="shared" si="814"/>
        <v>0</v>
      </c>
      <c r="BV13034" s="4">
        <f t="shared" si="815"/>
        <v>0</v>
      </c>
      <c r="BW13034" s="23"/>
      <c r="BX13034" s="4">
        <f t="shared" si="816"/>
        <v>1</v>
      </c>
      <c r="BY13034" s="4">
        <f t="shared" si="817"/>
        <v>1</v>
      </c>
    </row>
    <row r="13035" spans="1:77">
      <c r="A13035" s="23">
        <v>13030</v>
      </c>
      <c r="BT13035" s="23">
        <v>13030</v>
      </c>
      <c r="BU13035" s="4">
        <f t="shared" si="814"/>
        <v>0</v>
      </c>
      <c r="BV13035" s="4">
        <f t="shared" si="815"/>
        <v>0</v>
      </c>
      <c r="BW13035" s="23"/>
      <c r="BX13035" s="4">
        <f t="shared" si="816"/>
        <v>1</v>
      </c>
      <c r="BY13035" s="4">
        <f t="shared" si="817"/>
        <v>1</v>
      </c>
    </row>
    <row r="13036" spans="1:77">
      <c r="A13036" s="23">
        <v>13031</v>
      </c>
      <c r="BT13036" s="23">
        <v>13031</v>
      </c>
      <c r="BU13036" s="4">
        <f t="shared" si="814"/>
        <v>0</v>
      </c>
      <c r="BV13036" s="4">
        <f t="shared" si="815"/>
        <v>0</v>
      </c>
      <c r="BW13036" s="23"/>
      <c r="BX13036" s="4">
        <f t="shared" si="816"/>
        <v>1</v>
      </c>
      <c r="BY13036" s="4">
        <f t="shared" si="817"/>
        <v>1</v>
      </c>
    </row>
    <row r="13037" spans="1:77">
      <c r="A13037" s="23">
        <v>13032</v>
      </c>
      <c r="BT13037" s="23">
        <v>13032</v>
      </c>
      <c r="BU13037" s="4">
        <f t="shared" si="814"/>
        <v>0</v>
      </c>
      <c r="BV13037" s="4">
        <f t="shared" si="815"/>
        <v>0</v>
      </c>
      <c r="BW13037" s="23"/>
      <c r="BX13037" s="4">
        <f t="shared" si="816"/>
        <v>1</v>
      </c>
      <c r="BY13037" s="4">
        <f t="shared" si="817"/>
        <v>1</v>
      </c>
    </row>
    <row r="13038" spans="1:77">
      <c r="A13038" s="23">
        <v>13033</v>
      </c>
      <c r="BT13038" s="23">
        <v>13033</v>
      </c>
      <c r="BU13038" s="4">
        <f t="shared" si="814"/>
        <v>0</v>
      </c>
      <c r="BV13038" s="4">
        <f t="shared" si="815"/>
        <v>0</v>
      </c>
      <c r="BW13038" s="23"/>
      <c r="BX13038" s="4">
        <f t="shared" si="816"/>
        <v>1</v>
      </c>
      <c r="BY13038" s="4">
        <f t="shared" si="817"/>
        <v>1</v>
      </c>
    </row>
    <row r="13039" spans="1:77">
      <c r="A13039" s="23">
        <v>13034</v>
      </c>
      <c r="BT13039" s="23">
        <v>13034</v>
      </c>
      <c r="BU13039" s="4">
        <f t="shared" si="814"/>
        <v>0</v>
      </c>
      <c r="BV13039" s="4">
        <f t="shared" si="815"/>
        <v>0</v>
      </c>
      <c r="BW13039" s="23"/>
      <c r="BX13039" s="4">
        <f t="shared" si="816"/>
        <v>1</v>
      </c>
      <c r="BY13039" s="4">
        <f t="shared" si="817"/>
        <v>1</v>
      </c>
    </row>
    <row r="13040" spans="1:77">
      <c r="A13040" s="23">
        <v>13035</v>
      </c>
      <c r="BT13040" s="23">
        <v>13035</v>
      </c>
      <c r="BU13040" s="4">
        <f t="shared" si="814"/>
        <v>0</v>
      </c>
      <c r="BV13040" s="4">
        <f t="shared" si="815"/>
        <v>0</v>
      </c>
      <c r="BW13040" s="23"/>
      <c r="BX13040" s="4">
        <f t="shared" si="816"/>
        <v>1</v>
      </c>
      <c r="BY13040" s="4">
        <f t="shared" si="817"/>
        <v>1</v>
      </c>
    </row>
    <row r="13041" spans="1:77">
      <c r="A13041" s="23">
        <v>13036</v>
      </c>
      <c r="BT13041" s="23">
        <v>13036</v>
      </c>
      <c r="BU13041" s="4">
        <f t="shared" si="814"/>
        <v>0</v>
      </c>
      <c r="BV13041" s="4">
        <f t="shared" si="815"/>
        <v>0</v>
      </c>
      <c r="BW13041" s="23"/>
      <c r="BX13041" s="4">
        <f t="shared" si="816"/>
        <v>1</v>
      </c>
      <c r="BY13041" s="4">
        <f t="shared" si="817"/>
        <v>1</v>
      </c>
    </row>
    <row r="13042" spans="1:77">
      <c r="A13042" s="23">
        <v>13037</v>
      </c>
      <c r="BT13042" s="23">
        <v>13037</v>
      </c>
      <c r="BU13042" s="4">
        <f t="shared" si="814"/>
        <v>0</v>
      </c>
      <c r="BV13042" s="4">
        <f t="shared" si="815"/>
        <v>0</v>
      </c>
      <c r="BW13042" s="23"/>
      <c r="BX13042" s="4">
        <f t="shared" si="816"/>
        <v>1</v>
      </c>
      <c r="BY13042" s="4">
        <f t="shared" si="817"/>
        <v>1</v>
      </c>
    </row>
    <row r="13043" spans="1:77">
      <c r="A13043" s="23">
        <v>13038</v>
      </c>
      <c r="BT13043" s="23">
        <v>13038</v>
      </c>
      <c r="BU13043" s="4">
        <f t="shared" si="814"/>
        <v>0</v>
      </c>
      <c r="BV13043" s="4">
        <f t="shared" si="815"/>
        <v>0</v>
      </c>
      <c r="BW13043" s="23"/>
      <c r="BX13043" s="4">
        <f t="shared" si="816"/>
        <v>1</v>
      </c>
      <c r="BY13043" s="4">
        <f t="shared" si="817"/>
        <v>1</v>
      </c>
    </row>
    <row r="13044" spans="1:77">
      <c r="A13044" s="23">
        <v>13039</v>
      </c>
      <c r="BT13044" s="23">
        <v>13039</v>
      </c>
      <c r="BU13044" s="4">
        <f t="shared" si="814"/>
        <v>0</v>
      </c>
      <c r="BV13044" s="4">
        <f t="shared" si="815"/>
        <v>0</v>
      </c>
      <c r="BW13044" s="23"/>
      <c r="BX13044" s="4">
        <f t="shared" si="816"/>
        <v>1</v>
      </c>
      <c r="BY13044" s="4">
        <f t="shared" si="817"/>
        <v>1</v>
      </c>
    </row>
    <row r="13045" spans="1:77">
      <c r="A13045" s="23">
        <v>13040</v>
      </c>
      <c r="BT13045" s="23">
        <v>13040</v>
      </c>
      <c r="BU13045" s="4">
        <f t="shared" si="814"/>
        <v>0</v>
      </c>
      <c r="BV13045" s="4">
        <f t="shared" si="815"/>
        <v>0</v>
      </c>
      <c r="BW13045" s="23"/>
      <c r="BX13045" s="4">
        <f t="shared" si="816"/>
        <v>1</v>
      </c>
      <c r="BY13045" s="4">
        <f t="shared" si="817"/>
        <v>1</v>
      </c>
    </row>
    <row r="13046" spans="1:77">
      <c r="A13046" s="23">
        <v>13041</v>
      </c>
      <c r="BT13046" s="23">
        <v>13041</v>
      </c>
      <c r="BU13046" s="4">
        <f t="shared" si="814"/>
        <v>0</v>
      </c>
      <c r="BV13046" s="4">
        <f t="shared" si="815"/>
        <v>0</v>
      </c>
      <c r="BW13046" s="23"/>
      <c r="BX13046" s="4">
        <f t="shared" si="816"/>
        <v>1</v>
      </c>
      <c r="BY13046" s="4">
        <f t="shared" si="817"/>
        <v>1</v>
      </c>
    </row>
    <row r="13047" spans="1:77">
      <c r="A13047" s="23">
        <v>13042</v>
      </c>
      <c r="BT13047" s="23">
        <v>13042</v>
      </c>
      <c r="BU13047" s="4">
        <f t="shared" si="814"/>
        <v>0</v>
      </c>
      <c r="BV13047" s="4">
        <f t="shared" si="815"/>
        <v>0</v>
      </c>
      <c r="BW13047" s="23"/>
      <c r="BX13047" s="4">
        <f t="shared" si="816"/>
        <v>1</v>
      </c>
      <c r="BY13047" s="4">
        <f t="shared" si="817"/>
        <v>1</v>
      </c>
    </row>
    <row r="13048" spans="1:77">
      <c r="A13048" s="23">
        <v>13043</v>
      </c>
      <c r="BT13048" s="23">
        <v>13043</v>
      </c>
      <c r="BU13048" s="4">
        <f t="shared" si="814"/>
        <v>0</v>
      </c>
      <c r="BV13048" s="4">
        <f t="shared" si="815"/>
        <v>0</v>
      </c>
      <c r="BW13048" s="23"/>
      <c r="BX13048" s="4">
        <f t="shared" si="816"/>
        <v>1</v>
      </c>
      <c r="BY13048" s="4">
        <f t="shared" si="817"/>
        <v>1</v>
      </c>
    </row>
    <row r="13049" spans="1:77">
      <c r="A13049" s="23">
        <v>13044</v>
      </c>
      <c r="BT13049" s="23">
        <v>13044</v>
      </c>
      <c r="BU13049" s="4">
        <f t="shared" si="814"/>
        <v>0</v>
      </c>
      <c r="BV13049" s="4">
        <f t="shared" si="815"/>
        <v>0</v>
      </c>
      <c r="BW13049" s="23"/>
      <c r="BX13049" s="4">
        <f t="shared" si="816"/>
        <v>1</v>
      </c>
      <c r="BY13049" s="4">
        <f t="shared" si="817"/>
        <v>1</v>
      </c>
    </row>
    <row r="13050" spans="1:77">
      <c r="A13050" s="23">
        <v>13045</v>
      </c>
      <c r="BT13050" s="23">
        <v>13045</v>
      </c>
      <c r="BU13050" s="4">
        <f t="shared" si="814"/>
        <v>0</v>
      </c>
      <c r="BV13050" s="4">
        <f t="shared" si="815"/>
        <v>0</v>
      </c>
      <c r="BW13050" s="23"/>
      <c r="BX13050" s="4">
        <f t="shared" si="816"/>
        <v>1</v>
      </c>
      <c r="BY13050" s="4">
        <f t="shared" si="817"/>
        <v>1</v>
      </c>
    </row>
    <row r="13051" spans="1:77">
      <c r="A13051" s="23">
        <v>13046</v>
      </c>
      <c r="BT13051" s="23">
        <v>13046</v>
      </c>
      <c r="BU13051" s="4">
        <f t="shared" si="814"/>
        <v>0</v>
      </c>
      <c r="BV13051" s="4">
        <f t="shared" si="815"/>
        <v>0</v>
      </c>
      <c r="BW13051" s="23"/>
      <c r="BX13051" s="4">
        <f t="shared" si="816"/>
        <v>1</v>
      </c>
      <c r="BY13051" s="4">
        <f t="shared" si="817"/>
        <v>1</v>
      </c>
    </row>
    <row r="13052" spans="1:77">
      <c r="A13052" s="23">
        <v>13047</v>
      </c>
      <c r="BT13052" s="23">
        <v>13047</v>
      </c>
      <c r="BU13052" s="4">
        <f t="shared" si="814"/>
        <v>0</v>
      </c>
      <c r="BV13052" s="4">
        <f t="shared" si="815"/>
        <v>0</v>
      </c>
      <c r="BW13052" s="23"/>
      <c r="BX13052" s="4">
        <f t="shared" si="816"/>
        <v>1</v>
      </c>
      <c r="BY13052" s="4">
        <f t="shared" si="817"/>
        <v>1</v>
      </c>
    </row>
    <row r="13053" spans="1:77">
      <c r="A13053" s="23">
        <v>13048</v>
      </c>
      <c r="BT13053" s="23">
        <v>13048</v>
      </c>
      <c r="BU13053" s="4">
        <f t="shared" si="814"/>
        <v>0</v>
      </c>
      <c r="BV13053" s="4">
        <f t="shared" si="815"/>
        <v>0</v>
      </c>
      <c r="BW13053" s="23"/>
      <c r="BX13053" s="4">
        <f t="shared" si="816"/>
        <v>1</v>
      </c>
      <c r="BY13053" s="4">
        <f t="shared" si="817"/>
        <v>1</v>
      </c>
    </row>
    <row r="13054" spans="1:77">
      <c r="A13054" s="23">
        <v>13049</v>
      </c>
      <c r="BT13054" s="23">
        <v>13049</v>
      </c>
      <c r="BU13054" s="4">
        <f t="shared" si="814"/>
        <v>0</v>
      </c>
      <c r="BV13054" s="4">
        <f t="shared" si="815"/>
        <v>0</v>
      </c>
      <c r="BW13054" s="23"/>
      <c r="BX13054" s="4">
        <f t="shared" si="816"/>
        <v>1</v>
      </c>
      <c r="BY13054" s="4">
        <f t="shared" si="817"/>
        <v>1</v>
      </c>
    </row>
    <row r="13055" spans="1:77">
      <c r="A13055" s="23">
        <v>13050</v>
      </c>
      <c r="BT13055" s="23">
        <v>13050</v>
      </c>
      <c r="BU13055" s="4">
        <f t="shared" si="814"/>
        <v>0</v>
      </c>
      <c r="BV13055" s="4">
        <f t="shared" si="815"/>
        <v>0</v>
      </c>
      <c r="BW13055" s="23"/>
      <c r="BX13055" s="4">
        <f t="shared" si="816"/>
        <v>1</v>
      </c>
      <c r="BY13055" s="4">
        <f t="shared" si="817"/>
        <v>1</v>
      </c>
    </row>
    <row r="13056" spans="1:77">
      <c r="A13056" s="23">
        <v>13051</v>
      </c>
      <c r="BT13056" s="23">
        <v>13051</v>
      </c>
      <c r="BU13056" s="4">
        <f t="shared" si="814"/>
        <v>0</v>
      </c>
      <c r="BV13056" s="4">
        <f t="shared" si="815"/>
        <v>0</v>
      </c>
      <c r="BW13056" s="23"/>
      <c r="BX13056" s="4">
        <f t="shared" si="816"/>
        <v>1</v>
      </c>
      <c r="BY13056" s="4">
        <f t="shared" si="817"/>
        <v>1</v>
      </c>
    </row>
    <row r="13057" spans="1:77">
      <c r="A13057" s="23">
        <v>13052</v>
      </c>
      <c r="BT13057" s="23">
        <v>13052</v>
      </c>
      <c r="BU13057" s="4">
        <f t="shared" si="814"/>
        <v>0</v>
      </c>
      <c r="BV13057" s="4">
        <f t="shared" si="815"/>
        <v>0</v>
      </c>
      <c r="BW13057" s="23"/>
      <c r="BX13057" s="4">
        <f t="shared" si="816"/>
        <v>1</v>
      </c>
      <c r="BY13057" s="4">
        <f t="shared" si="817"/>
        <v>1</v>
      </c>
    </row>
    <row r="13058" spans="1:77">
      <c r="A13058" s="23">
        <v>13053</v>
      </c>
      <c r="BT13058" s="23">
        <v>13053</v>
      </c>
      <c r="BU13058" s="4">
        <f t="shared" si="814"/>
        <v>0</v>
      </c>
      <c r="BV13058" s="4">
        <f t="shared" si="815"/>
        <v>0</v>
      </c>
      <c r="BW13058" s="23"/>
      <c r="BX13058" s="4">
        <f t="shared" si="816"/>
        <v>1</v>
      </c>
      <c r="BY13058" s="4">
        <f t="shared" si="817"/>
        <v>1</v>
      </c>
    </row>
    <row r="13059" spans="1:77">
      <c r="A13059" s="23">
        <v>13054</v>
      </c>
      <c r="BT13059" s="23">
        <v>13054</v>
      </c>
      <c r="BU13059" s="4">
        <f t="shared" si="814"/>
        <v>0</v>
      </c>
      <c r="BV13059" s="4">
        <f t="shared" si="815"/>
        <v>0</v>
      </c>
      <c r="BW13059" s="23"/>
      <c r="BX13059" s="4">
        <f t="shared" si="816"/>
        <v>1</v>
      </c>
      <c r="BY13059" s="4">
        <f t="shared" si="817"/>
        <v>1</v>
      </c>
    </row>
    <row r="13060" spans="1:77">
      <c r="A13060" s="23">
        <v>13055</v>
      </c>
      <c r="BT13060" s="23">
        <v>13055</v>
      </c>
      <c r="BU13060" s="4">
        <f t="shared" si="814"/>
        <v>0</v>
      </c>
      <c r="BV13060" s="4">
        <f t="shared" si="815"/>
        <v>0</v>
      </c>
      <c r="BW13060" s="23"/>
      <c r="BX13060" s="4">
        <f t="shared" si="816"/>
        <v>1</v>
      </c>
      <c r="BY13060" s="4">
        <f t="shared" si="817"/>
        <v>1</v>
      </c>
    </row>
    <row r="13061" spans="1:77">
      <c r="A13061" s="23">
        <v>13056</v>
      </c>
      <c r="BT13061" s="23">
        <v>13056</v>
      </c>
      <c r="BU13061" s="4">
        <f t="shared" si="814"/>
        <v>0</v>
      </c>
      <c r="BV13061" s="4">
        <f t="shared" si="815"/>
        <v>0</v>
      </c>
      <c r="BW13061" s="23"/>
      <c r="BX13061" s="4">
        <f t="shared" si="816"/>
        <v>1</v>
      </c>
      <c r="BY13061" s="4">
        <f t="shared" si="817"/>
        <v>1</v>
      </c>
    </row>
    <row r="13062" spans="1:77">
      <c r="A13062" s="23">
        <v>13057</v>
      </c>
      <c r="BT13062" s="23">
        <v>13057</v>
      </c>
      <c r="BU13062" s="4">
        <f t="shared" si="814"/>
        <v>0</v>
      </c>
      <c r="BV13062" s="4">
        <f t="shared" si="815"/>
        <v>0</v>
      </c>
      <c r="BW13062" s="23"/>
      <c r="BX13062" s="4">
        <f t="shared" si="816"/>
        <v>1</v>
      </c>
      <c r="BY13062" s="4">
        <f t="shared" si="817"/>
        <v>1</v>
      </c>
    </row>
    <row r="13063" spans="1:77">
      <c r="A13063" s="23">
        <v>13058</v>
      </c>
      <c r="BT13063" s="23">
        <v>13058</v>
      </c>
      <c r="BU13063" s="4">
        <f t="shared" ref="BU13063:BU13126" si="818">BP13063*$BV$1-BQ13063</f>
        <v>0</v>
      </c>
      <c r="BV13063" s="4">
        <f t="shared" ref="BV13063:BV13126" si="819">BR13063*$BV$1-BS13063</f>
        <v>0</v>
      </c>
      <c r="BW13063" s="23"/>
      <c r="BX13063" s="4">
        <f t="shared" si="816"/>
        <v>1</v>
      </c>
      <c r="BY13063" s="4">
        <f t="shared" si="817"/>
        <v>1</v>
      </c>
    </row>
    <row r="13064" spans="1:77">
      <c r="A13064" s="23">
        <v>13059</v>
      </c>
      <c r="BT13064" s="23">
        <v>13059</v>
      </c>
      <c r="BU13064" s="4">
        <f t="shared" si="818"/>
        <v>0</v>
      </c>
      <c r="BV13064" s="4">
        <f t="shared" si="819"/>
        <v>0</v>
      </c>
      <c r="BW13064" s="23"/>
      <c r="BX13064" s="4">
        <f t="shared" si="816"/>
        <v>1</v>
      </c>
      <c r="BY13064" s="4">
        <f t="shared" si="817"/>
        <v>1</v>
      </c>
    </row>
    <row r="13065" spans="1:77">
      <c r="A13065" s="23">
        <v>13060</v>
      </c>
      <c r="BT13065" s="23">
        <v>13060</v>
      </c>
      <c r="BU13065" s="4">
        <f t="shared" si="818"/>
        <v>0</v>
      </c>
      <c r="BV13065" s="4">
        <f t="shared" si="819"/>
        <v>0</v>
      </c>
      <c r="BW13065" s="23"/>
      <c r="BX13065" s="4">
        <f t="shared" si="816"/>
        <v>1</v>
      </c>
      <c r="BY13065" s="4">
        <f t="shared" si="817"/>
        <v>1</v>
      </c>
    </row>
    <row r="13066" spans="1:77">
      <c r="A13066" s="23">
        <v>13061</v>
      </c>
      <c r="BT13066" s="23">
        <v>13061</v>
      </c>
      <c r="BU13066" s="4">
        <f t="shared" si="818"/>
        <v>0</v>
      </c>
      <c r="BV13066" s="4">
        <f t="shared" si="819"/>
        <v>0</v>
      </c>
      <c r="BW13066" s="23"/>
      <c r="BX13066" s="4">
        <f t="shared" si="816"/>
        <v>1</v>
      </c>
      <c r="BY13066" s="4">
        <f t="shared" si="817"/>
        <v>1</v>
      </c>
    </row>
    <row r="13067" spans="1:77">
      <c r="A13067" s="23">
        <v>13062</v>
      </c>
      <c r="BT13067" s="23">
        <v>13062</v>
      </c>
      <c r="BU13067" s="4">
        <f t="shared" si="818"/>
        <v>0</v>
      </c>
      <c r="BV13067" s="4">
        <f t="shared" si="819"/>
        <v>0</v>
      </c>
      <c r="BW13067" s="23"/>
      <c r="BX13067" s="4">
        <f t="shared" si="816"/>
        <v>1</v>
      </c>
      <c r="BY13067" s="4">
        <f t="shared" si="817"/>
        <v>1</v>
      </c>
    </row>
    <row r="13068" spans="1:77">
      <c r="A13068" s="23">
        <v>13063</v>
      </c>
      <c r="BT13068" s="23">
        <v>13063</v>
      </c>
      <c r="BU13068" s="4">
        <f t="shared" si="818"/>
        <v>0</v>
      </c>
      <c r="BV13068" s="4">
        <f t="shared" si="819"/>
        <v>0</v>
      </c>
      <c r="BW13068" s="23"/>
      <c r="BX13068" s="4">
        <f t="shared" si="816"/>
        <v>1</v>
      </c>
      <c r="BY13068" s="4">
        <f t="shared" si="817"/>
        <v>1</v>
      </c>
    </row>
    <row r="13069" spans="1:77">
      <c r="A13069" s="23">
        <v>13064</v>
      </c>
      <c r="BT13069" s="23">
        <v>13064</v>
      </c>
      <c r="BU13069" s="4">
        <f t="shared" si="818"/>
        <v>0</v>
      </c>
      <c r="BV13069" s="4">
        <f t="shared" si="819"/>
        <v>0</v>
      </c>
      <c r="BW13069" s="23"/>
      <c r="BX13069" s="4">
        <f t="shared" si="816"/>
        <v>1</v>
      </c>
      <c r="BY13069" s="4">
        <f t="shared" si="817"/>
        <v>1</v>
      </c>
    </row>
    <row r="13070" spans="1:77">
      <c r="A13070" s="23">
        <v>13065</v>
      </c>
      <c r="BT13070" s="23">
        <v>13065</v>
      </c>
      <c r="BU13070" s="4">
        <f t="shared" si="818"/>
        <v>0</v>
      </c>
      <c r="BV13070" s="4">
        <f t="shared" si="819"/>
        <v>0</v>
      </c>
      <c r="BW13070" s="23"/>
      <c r="BX13070" s="4">
        <f t="shared" si="816"/>
        <v>1</v>
      </c>
      <c r="BY13070" s="4">
        <f t="shared" si="817"/>
        <v>1</v>
      </c>
    </row>
    <row r="13071" spans="1:77">
      <c r="A13071" s="23">
        <v>13066</v>
      </c>
      <c r="BT13071" s="23">
        <v>13066</v>
      </c>
      <c r="BU13071" s="4">
        <f t="shared" si="818"/>
        <v>0</v>
      </c>
      <c r="BV13071" s="4">
        <f t="shared" si="819"/>
        <v>0</v>
      </c>
      <c r="BW13071" s="23"/>
      <c r="BX13071" s="4">
        <f t="shared" si="816"/>
        <v>1</v>
      </c>
      <c r="BY13071" s="4">
        <f t="shared" si="817"/>
        <v>1</v>
      </c>
    </row>
    <row r="13072" spans="1:77">
      <c r="A13072" s="23">
        <v>13067</v>
      </c>
      <c r="BT13072" s="23">
        <v>13067</v>
      </c>
      <c r="BU13072" s="4">
        <f t="shared" si="818"/>
        <v>0</v>
      </c>
      <c r="BV13072" s="4">
        <f t="shared" si="819"/>
        <v>0</v>
      </c>
      <c r="BW13072" s="23"/>
      <c r="BX13072" s="4">
        <f t="shared" si="816"/>
        <v>1</v>
      </c>
      <c r="BY13072" s="4">
        <f t="shared" si="817"/>
        <v>1</v>
      </c>
    </row>
    <row r="13073" spans="1:77">
      <c r="A13073" s="23">
        <v>13068</v>
      </c>
      <c r="BT13073" s="23">
        <v>13068</v>
      </c>
      <c r="BU13073" s="4">
        <f t="shared" si="818"/>
        <v>0</v>
      </c>
      <c r="BV13073" s="4">
        <f t="shared" si="819"/>
        <v>0</v>
      </c>
      <c r="BW13073" s="23"/>
      <c r="BX13073" s="4">
        <f t="shared" si="816"/>
        <v>1</v>
      </c>
      <c r="BY13073" s="4">
        <f t="shared" si="817"/>
        <v>1</v>
      </c>
    </row>
    <row r="13074" spans="1:77">
      <c r="A13074" s="23">
        <v>13069</v>
      </c>
      <c r="BT13074" s="23">
        <v>13069</v>
      </c>
      <c r="BU13074" s="4">
        <f t="shared" si="818"/>
        <v>0</v>
      </c>
      <c r="BV13074" s="4">
        <f t="shared" si="819"/>
        <v>0</v>
      </c>
      <c r="BW13074" s="23"/>
      <c r="BX13074" s="4">
        <f t="shared" si="816"/>
        <v>1</v>
      </c>
      <c r="BY13074" s="4">
        <f t="shared" si="817"/>
        <v>1</v>
      </c>
    </row>
    <row r="13075" spans="1:77">
      <c r="A13075" s="23">
        <v>13070</v>
      </c>
      <c r="BT13075" s="23">
        <v>13070</v>
      </c>
      <c r="BU13075" s="4">
        <f t="shared" si="818"/>
        <v>0</v>
      </c>
      <c r="BV13075" s="4">
        <f t="shared" si="819"/>
        <v>0</v>
      </c>
      <c r="BW13075" s="23"/>
      <c r="BX13075" s="4">
        <f t="shared" si="816"/>
        <v>1</v>
      </c>
      <c r="BY13075" s="4">
        <f t="shared" si="817"/>
        <v>1</v>
      </c>
    </row>
    <row r="13076" spans="1:77">
      <c r="A13076" s="23">
        <v>13071</v>
      </c>
      <c r="BT13076" s="23">
        <v>13071</v>
      </c>
      <c r="BU13076" s="4">
        <f t="shared" si="818"/>
        <v>0</v>
      </c>
      <c r="BV13076" s="4">
        <f t="shared" si="819"/>
        <v>0</v>
      </c>
      <c r="BW13076" s="23"/>
      <c r="BX13076" s="4">
        <f t="shared" si="816"/>
        <v>1</v>
      </c>
      <c r="BY13076" s="4">
        <f t="shared" si="817"/>
        <v>1</v>
      </c>
    </row>
    <row r="13077" spans="1:77">
      <c r="A13077" s="23">
        <v>13072</v>
      </c>
      <c r="BT13077" s="23">
        <v>13072</v>
      </c>
      <c r="BU13077" s="4">
        <f t="shared" si="818"/>
        <v>0</v>
      </c>
      <c r="BV13077" s="4">
        <f t="shared" si="819"/>
        <v>0</v>
      </c>
      <c r="BW13077" s="23"/>
      <c r="BX13077" s="4">
        <f t="shared" si="816"/>
        <v>1</v>
      </c>
      <c r="BY13077" s="4">
        <f t="shared" si="817"/>
        <v>1</v>
      </c>
    </row>
    <row r="13078" spans="1:77">
      <c r="A13078" s="23">
        <v>13073</v>
      </c>
      <c r="BT13078" s="23">
        <v>13073</v>
      </c>
      <c r="BU13078" s="4">
        <f t="shared" si="818"/>
        <v>0</v>
      </c>
      <c r="BV13078" s="4">
        <f t="shared" si="819"/>
        <v>0</v>
      </c>
      <c r="BW13078" s="23"/>
      <c r="BX13078" s="4">
        <f t="shared" ref="BX13078:BX13141" si="820">IF(BU13078=MAX($BU13078:$BV13078),1,0)</f>
        <v>1</v>
      </c>
      <c r="BY13078" s="4">
        <f t="shared" ref="BY13078:BY13141" si="821">IF(BV13078=MAX($BU13078:$BV13078),1,0)</f>
        <v>1</v>
      </c>
    </row>
    <row r="13079" spans="1:77">
      <c r="A13079" s="23">
        <v>13074</v>
      </c>
      <c r="BT13079" s="23">
        <v>13074</v>
      </c>
      <c r="BU13079" s="4">
        <f t="shared" si="818"/>
        <v>0</v>
      </c>
      <c r="BV13079" s="4">
        <f t="shared" si="819"/>
        <v>0</v>
      </c>
      <c r="BW13079" s="23"/>
      <c r="BX13079" s="4">
        <f t="shared" si="820"/>
        <v>1</v>
      </c>
      <c r="BY13079" s="4">
        <f t="shared" si="821"/>
        <v>1</v>
      </c>
    </row>
    <row r="13080" spans="1:77">
      <c r="A13080" s="23">
        <v>13075</v>
      </c>
      <c r="BT13080" s="23">
        <v>13075</v>
      </c>
      <c r="BU13080" s="4">
        <f t="shared" si="818"/>
        <v>0</v>
      </c>
      <c r="BV13080" s="4">
        <f t="shared" si="819"/>
        <v>0</v>
      </c>
      <c r="BW13080" s="23"/>
      <c r="BX13080" s="4">
        <f t="shared" si="820"/>
        <v>1</v>
      </c>
      <c r="BY13080" s="4">
        <f t="shared" si="821"/>
        <v>1</v>
      </c>
    </row>
    <row r="13081" spans="1:77">
      <c r="A13081" s="23">
        <v>13076</v>
      </c>
      <c r="BT13081" s="23">
        <v>13076</v>
      </c>
      <c r="BU13081" s="4">
        <f t="shared" si="818"/>
        <v>0</v>
      </c>
      <c r="BV13081" s="4">
        <f t="shared" si="819"/>
        <v>0</v>
      </c>
      <c r="BW13081" s="23"/>
      <c r="BX13081" s="4">
        <f t="shared" si="820"/>
        <v>1</v>
      </c>
      <c r="BY13081" s="4">
        <f t="shared" si="821"/>
        <v>1</v>
      </c>
    </row>
    <row r="13082" spans="1:77">
      <c r="A13082" s="23">
        <v>13077</v>
      </c>
      <c r="BT13082" s="23">
        <v>13077</v>
      </c>
      <c r="BU13082" s="4">
        <f t="shared" si="818"/>
        <v>0</v>
      </c>
      <c r="BV13082" s="4">
        <f t="shared" si="819"/>
        <v>0</v>
      </c>
      <c r="BW13082" s="23"/>
      <c r="BX13082" s="4">
        <f t="shared" si="820"/>
        <v>1</v>
      </c>
      <c r="BY13082" s="4">
        <f t="shared" si="821"/>
        <v>1</v>
      </c>
    </row>
    <row r="13083" spans="1:77">
      <c r="A13083" s="23">
        <v>13078</v>
      </c>
      <c r="BT13083" s="23">
        <v>13078</v>
      </c>
      <c r="BU13083" s="4">
        <f t="shared" si="818"/>
        <v>0</v>
      </c>
      <c r="BV13083" s="4">
        <f t="shared" si="819"/>
        <v>0</v>
      </c>
      <c r="BW13083" s="23"/>
      <c r="BX13083" s="4">
        <f t="shared" si="820"/>
        <v>1</v>
      </c>
      <c r="BY13083" s="4">
        <f t="shared" si="821"/>
        <v>1</v>
      </c>
    </row>
    <row r="13084" spans="1:77">
      <c r="A13084" s="23">
        <v>13079</v>
      </c>
      <c r="BT13084" s="23">
        <v>13079</v>
      </c>
      <c r="BU13084" s="4">
        <f t="shared" si="818"/>
        <v>0</v>
      </c>
      <c r="BV13084" s="4">
        <f t="shared" si="819"/>
        <v>0</v>
      </c>
      <c r="BW13084" s="23"/>
      <c r="BX13084" s="4">
        <f t="shared" si="820"/>
        <v>1</v>
      </c>
      <c r="BY13084" s="4">
        <f t="shared" si="821"/>
        <v>1</v>
      </c>
    </row>
    <row r="13085" spans="1:77">
      <c r="A13085" s="23">
        <v>13080</v>
      </c>
      <c r="BT13085" s="23">
        <v>13080</v>
      </c>
      <c r="BU13085" s="4">
        <f t="shared" si="818"/>
        <v>0</v>
      </c>
      <c r="BV13085" s="4">
        <f t="shared" si="819"/>
        <v>0</v>
      </c>
      <c r="BW13085" s="23"/>
      <c r="BX13085" s="4">
        <f t="shared" si="820"/>
        <v>1</v>
      </c>
      <c r="BY13085" s="4">
        <f t="shared" si="821"/>
        <v>1</v>
      </c>
    </row>
    <row r="13086" spans="1:77">
      <c r="A13086" s="23">
        <v>13081</v>
      </c>
      <c r="BT13086" s="23">
        <v>13081</v>
      </c>
      <c r="BU13086" s="4">
        <f t="shared" si="818"/>
        <v>0</v>
      </c>
      <c r="BV13086" s="4">
        <f t="shared" si="819"/>
        <v>0</v>
      </c>
      <c r="BW13086" s="23"/>
      <c r="BX13086" s="4">
        <f t="shared" si="820"/>
        <v>1</v>
      </c>
      <c r="BY13086" s="4">
        <f t="shared" si="821"/>
        <v>1</v>
      </c>
    </row>
    <row r="13087" spans="1:77">
      <c r="A13087" s="23">
        <v>13082</v>
      </c>
      <c r="BT13087" s="23">
        <v>13082</v>
      </c>
      <c r="BU13087" s="4">
        <f t="shared" si="818"/>
        <v>0</v>
      </c>
      <c r="BV13087" s="4">
        <f t="shared" si="819"/>
        <v>0</v>
      </c>
      <c r="BW13087" s="23"/>
      <c r="BX13087" s="4">
        <f t="shared" si="820"/>
        <v>1</v>
      </c>
      <c r="BY13087" s="4">
        <f t="shared" si="821"/>
        <v>1</v>
      </c>
    </row>
    <row r="13088" spans="1:77">
      <c r="A13088" s="23">
        <v>13083</v>
      </c>
      <c r="BT13088" s="23">
        <v>13083</v>
      </c>
      <c r="BU13088" s="4">
        <f t="shared" si="818"/>
        <v>0</v>
      </c>
      <c r="BV13088" s="4">
        <f t="shared" si="819"/>
        <v>0</v>
      </c>
      <c r="BW13088" s="23"/>
      <c r="BX13088" s="4">
        <f t="shared" si="820"/>
        <v>1</v>
      </c>
      <c r="BY13088" s="4">
        <f t="shared" si="821"/>
        <v>1</v>
      </c>
    </row>
    <row r="13089" spans="1:77">
      <c r="A13089" s="23">
        <v>13084</v>
      </c>
      <c r="BT13089" s="23">
        <v>13084</v>
      </c>
      <c r="BU13089" s="4">
        <f t="shared" si="818"/>
        <v>0</v>
      </c>
      <c r="BV13089" s="4">
        <f t="shared" si="819"/>
        <v>0</v>
      </c>
      <c r="BW13089" s="23"/>
      <c r="BX13089" s="4">
        <f t="shared" si="820"/>
        <v>1</v>
      </c>
      <c r="BY13089" s="4">
        <f t="shared" si="821"/>
        <v>1</v>
      </c>
    </row>
    <row r="13090" spans="1:77">
      <c r="A13090" s="23">
        <v>13085</v>
      </c>
      <c r="BT13090" s="23">
        <v>13085</v>
      </c>
      <c r="BU13090" s="4">
        <f t="shared" si="818"/>
        <v>0</v>
      </c>
      <c r="BV13090" s="4">
        <f t="shared" si="819"/>
        <v>0</v>
      </c>
      <c r="BW13090" s="23"/>
      <c r="BX13090" s="4">
        <f t="shared" si="820"/>
        <v>1</v>
      </c>
      <c r="BY13090" s="4">
        <f t="shared" si="821"/>
        <v>1</v>
      </c>
    </row>
    <row r="13091" spans="1:77">
      <c r="A13091" s="23">
        <v>13086</v>
      </c>
      <c r="BT13091" s="23">
        <v>13086</v>
      </c>
      <c r="BU13091" s="4">
        <f t="shared" si="818"/>
        <v>0</v>
      </c>
      <c r="BV13091" s="4">
        <f t="shared" si="819"/>
        <v>0</v>
      </c>
      <c r="BW13091" s="23"/>
      <c r="BX13091" s="4">
        <f t="shared" si="820"/>
        <v>1</v>
      </c>
      <c r="BY13091" s="4">
        <f t="shared" si="821"/>
        <v>1</v>
      </c>
    </row>
    <row r="13092" spans="1:77">
      <c r="A13092" s="23">
        <v>13087</v>
      </c>
      <c r="BT13092" s="23">
        <v>13087</v>
      </c>
      <c r="BU13092" s="4">
        <f t="shared" si="818"/>
        <v>0</v>
      </c>
      <c r="BV13092" s="4">
        <f t="shared" si="819"/>
        <v>0</v>
      </c>
      <c r="BW13092" s="23"/>
      <c r="BX13092" s="4">
        <f t="shared" si="820"/>
        <v>1</v>
      </c>
      <c r="BY13092" s="4">
        <f t="shared" si="821"/>
        <v>1</v>
      </c>
    </row>
    <row r="13093" spans="1:77">
      <c r="A13093" s="23">
        <v>13088</v>
      </c>
      <c r="BT13093" s="23">
        <v>13088</v>
      </c>
      <c r="BU13093" s="4">
        <f t="shared" si="818"/>
        <v>0</v>
      </c>
      <c r="BV13093" s="4">
        <f t="shared" si="819"/>
        <v>0</v>
      </c>
      <c r="BW13093" s="23"/>
      <c r="BX13093" s="4">
        <f t="shared" si="820"/>
        <v>1</v>
      </c>
      <c r="BY13093" s="4">
        <f t="shared" si="821"/>
        <v>1</v>
      </c>
    </row>
    <row r="13094" spans="1:77">
      <c r="A13094" s="23">
        <v>13089</v>
      </c>
      <c r="BT13094" s="23">
        <v>13089</v>
      </c>
      <c r="BU13094" s="4">
        <f t="shared" si="818"/>
        <v>0</v>
      </c>
      <c r="BV13094" s="4">
        <f t="shared" si="819"/>
        <v>0</v>
      </c>
      <c r="BW13094" s="23"/>
      <c r="BX13094" s="4">
        <f t="shared" si="820"/>
        <v>1</v>
      </c>
      <c r="BY13094" s="4">
        <f t="shared" si="821"/>
        <v>1</v>
      </c>
    </row>
    <row r="13095" spans="1:77">
      <c r="A13095" s="23">
        <v>13090</v>
      </c>
      <c r="BT13095" s="23">
        <v>13090</v>
      </c>
      <c r="BU13095" s="4">
        <f t="shared" si="818"/>
        <v>0</v>
      </c>
      <c r="BV13095" s="4">
        <f t="shared" si="819"/>
        <v>0</v>
      </c>
      <c r="BW13095" s="23"/>
      <c r="BX13095" s="4">
        <f t="shared" si="820"/>
        <v>1</v>
      </c>
      <c r="BY13095" s="4">
        <f t="shared" si="821"/>
        <v>1</v>
      </c>
    </row>
    <row r="13096" spans="1:77">
      <c r="A13096" s="23">
        <v>13091</v>
      </c>
      <c r="BT13096" s="23">
        <v>13091</v>
      </c>
      <c r="BU13096" s="4">
        <f t="shared" si="818"/>
        <v>0</v>
      </c>
      <c r="BV13096" s="4">
        <f t="shared" si="819"/>
        <v>0</v>
      </c>
      <c r="BW13096" s="23"/>
      <c r="BX13096" s="4">
        <f t="shared" si="820"/>
        <v>1</v>
      </c>
      <c r="BY13096" s="4">
        <f t="shared" si="821"/>
        <v>1</v>
      </c>
    </row>
    <row r="13097" spans="1:77">
      <c r="A13097" s="23">
        <v>13092</v>
      </c>
      <c r="BT13097" s="23">
        <v>13092</v>
      </c>
      <c r="BU13097" s="4">
        <f t="shared" si="818"/>
        <v>0</v>
      </c>
      <c r="BV13097" s="4">
        <f t="shared" si="819"/>
        <v>0</v>
      </c>
      <c r="BW13097" s="23"/>
      <c r="BX13097" s="4">
        <f t="shared" si="820"/>
        <v>1</v>
      </c>
      <c r="BY13097" s="4">
        <f t="shared" si="821"/>
        <v>1</v>
      </c>
    </row>
    <row r="13098" spans="1:77">
      <c r="A13098" s="23">
        <v>13093</v>
      </c>
      <c r="BT13098" s="23">
        <v>13093</v>
      </c>
      <c r="BU13098" s="4">
        <f t="shared" si="818"/>
        <v>0</v>
      </c>
      <c r="BV13098" s="4">
        <f t="shared" si="819"/>
        <v>0</v>
      </c>
      <c r="BW13098" s="23"/>
      <c r="BX13098" s="4">
        <f t="shared" si="820"/>
        <v>1</v>
      </c>
      <c r="BY13098" s="4">
        <f t="shared" si="821"/>
        <v>1</v>
      </c>
    </row>
    <row r="13099" spans="1:77">
      <c r="A13099" s="23">
        <v>13094</v>
      </c>
      <c r="BT13099" s="23">
        <v>13094</v>
      </c>
      <c r="BU13099" s="4">
        <f t="shared" si="818"/>
        <v>0</v>
      </c>
      <c r="BV13099" s="4">
        <f t="shared" si="819"/>
        <v>0</v>
      </c>
      <c r="BW13099" s="23"/>
      <c r="BX13099" s="4">
        <f t="shared" si="820"/>
        <v>1</v>
      </c>
      <c r="BY13099" s="4">
        <f t="shared" si="821"/>
        <v>1</v>
      </c>
    </row>
    <row r="13100" spans="1:77">
      <c r="A13100" s="23">
        <v>13095</v>
      </c>
      <c r="BT13100" s="23">
        <v>13095</v>
      </c>
      <c r="BU13100" s="4">
        <f t="shared" si="818"/>
        <v>0</v>
      </c>
      <c r="BV13100" s="4">
        <f t="shared" si="819"/>
        <v>0</v>
      </c>
      <c r="BW13100" s="23"/>
      <c r="BX13100" s="4">
        <f t="shared" si="820"/>
        <v>1</v>
      </c>
      <c r="BY13100" s="4">
        <f t="shared" si="821"/>
        <v>1</v>
      </c>
    </row>
    <row r="13101" spans="1:77">
      <c r="A13101" s="23">
        <v>13096</v>
      </c>
      <c r="BT13101" s="23">
        <v>13096</v>
      </c>
      <c r="BU13101" s="4">
        <f t="shared" si="818"/>
        <v>0</v>
      </c>
      <c r="BV13101" s="4">
        <f t="shared" si="819"/>
        <v>0</v>
      </c>
      <c r="BW13101" s="23"/>
      <c r="BX13101" s="4">
        <f t="shared" si="820"/>
        <v>1</v>
      </c>
      <c r="BY13101" s="4">
        <f t="shared" si="821"/>
        <v>1</v>
      </c>
    </row>
    <row r="13102" spans="1:77">
      <c r="A13102" s="23">
        <v>13097</v>
      </c>
      <c r="BT13102" s="23">
        <v>13097</v>
      </c>
      <c r="BU13102" s="4">
        <f t="shared" si="818"/>
        <v>0</v>
      </c>
      <c r="BV13102" s="4">
        <f t="shared" si="819"/>
        <v>0</v>
      </c>
      <c r="BW13102" s="23"/>
      <c r="BX13102" s="4">
        <f t="shared" si="820"/>
        <v>1</v>
      </c>
      <c r="BY13102" s="4">
        <f t="shared" si="821"/>
        <v>1</v>
      </c>
    </row>
    <row r="13103" spans="1:77">
      <c r="A13103" s="23">
        <v>13098</v>
      </c>
      <c r="BT13103" s="23">
        <v>13098</v>
      </c>
      <c r="BU13103" s="4">
        <f t="shared" si="818"/>
        <v>0</v>
      </c>
      <c r="BV13103" s="4">
        <f t="shared" si="819"/>
        <v>0</v>
      </c>
      <c r="BW13103" s="23"/>
      <c r="BX13103" s="4">
        <f t="shared" si="820"/>
        <v>1</v>
      </c>
      <c r="BY13103" s="4">
        <f t="shared" si="821"/>
        <v>1</v>
      </c>
    </row>
    <row r="13104" spans="1:77">
      <c r="A13104" s="23">
        <v>13099</v>
      </c>
      <c r="BT13104" s="23">
        <v>13099</v>
      </c>
      <c r="BU13104" s="4">
        <f t="shared" si="818"/>
        <v>0</v>
      </c>
      <c r="BV13104" s="4">
        <f t="shared" si="819"/>
        <v>0</v>
      </c>
      <c r="BW13104" s="23"/>
      <c r="BX13104" s="4">
        <f t="shared" si="820"/>
        <v>1</v>
      </c>
      <c r="BY13104" s="4">
        <f t="shared" si="821"/>
        <v>1</v>
      </c>
    </row>
    <row r="13105" spans="1:77">
      <c r="A13105" s="23">
        <v>13100</v>
      </c>
      <c r="BT13105" s="23">
        <v>13100</v>
      </c>
      <c r="BU13105" s="4">
        <f t="shared" si="818"/>
        <v>0</v>
      </c>
      <c r="BV13105" s="4">
        <f t="shared" si="819"/>
        <v>0</v>
      </c>
      <c r="BW13105" s="23"/>
      <c r="BX13105" s="4">
        <f t="shared" si="820"/>
        <v>1</v>
      </c>
      <c r="BY13105" s="4">
        <f t="shared" si="821"/>
        <v>1</v>
      </c>
    </row>
    <row r="13106" spans="1:77">
      <c r="A13106" s="23">
        <v>13101</v>
      </c>
      <c r="BT13106" s="23">
        <v>13101</v>
      </c>
      <c r="BU13106" s="4">
        <f t="shared" si="818"/>
        <v>0</v>
      </c>
      <c r="BV13106" s="4">
        <f t="shared" si="819"/>
        <v>0</v>
      </c>
      <c r="BW13106" s="23"/>
      <c r="BX13106" s="4">
        <f t="shared" si="820"/>
        <v>1</v>
      </c>
      <c r="BY13106" s="4">
        <f t="shared" si="821"/>
        <v>1</v>
      </c>
    </row>
    <row r="13107" spans="1:77">
      <c r="A13107" s="23">
        <v>13102</v>
      </c>
      <c r="BT13107" s="23">
        <v>13102</v>
      </c>
      <c r="BU13107" s="4">
        <f t="shared" si="818"/>
        <v>0</v>
      </c>
      <c r="BV13107" s="4">
        <f t="shared" si="819"/>
        <v>0</v>
      </c>
      <c r="BW13107" s="23"/>
      <c r="BX13107" s="4">
        <f t="shared" si="820"/>
        <v>1</v>
      </c>
      <c r="BY13107" s="4">
        <f t="shared" si="821"/>
        <v>1</v>
      </c>
    </row>
    <row r="13108" spans="1:77">
      <c r="A13108" s="23">
        <v>13103</v>
      </c>
      <c r="BT13108" s="23">
        <v>13103</v>
      </c>
      <c r="BU13108" s="4">
        <f t="shared" si="818"/>
        <v>0</v>
      </c>
      <c r="BV13108" s="4">
        <f t="shared" si="819"/>
        <v>0</v>
      </c>
      <c r="BW13108" s="23"/>
      <c r="BX13108" s="4">
        <f t="shared" si="820"/>
        <v>1</v>
      </c>
      <c r="BY13108" s="4">
        <f t="shared" si="821"/>
        <v>1</v>
      </c>
    </row>
    <row r="13109" spans="1:77">
      <c r="A13109" s="23">
        <v>13104</v>
      </c>
      <c r="BT13109" s="23">
        <v>13104</v>
      </c>
      <c r="BU13109" s="4">
        <f t="shared" si="818"/>
        <v>0</v>
      </c>
      <c r="BV13109" s="4">
        <f t="shared" si="819"/>
        <v>0</v>
      </c>
      <c r="BW13109" s="23"/>
      <c r="BX13109" s="4">
        <f t="shared" si="820"/>
        <v>1</v>
      </c>
      <c r="BY13109" s="4">
        <f t="shared" si="821"/>
        <v>1</v>
      </c>
    </row>
    <row r="13110" spans="1:77">
      <c r="A13110" s="23">
        <v>13105</v>
      </c>
      <c r="BT13110" s="23">
        <v>13105</v>
      </c>
      <c r="BU13110" s="4">
        <f t="shared" si="818"/>
        <v>0</v>
      </c>
      <c r="BV13110" s="4">
        <f t="shared" si="819"/>
        <v>0</v>
      </c>
      <c r="BW13110" s="23"/>
      <c r="BX13110" s="4">
        <f t="shared" si="820"/>
        <v>1</v>
      </c>
      <c r="BY13110" s="4">
        <f t="shared" si="821"/>
        <v>1</v>
      </c>
    </row>
    <row r="13111" spans="1:77">
      <c r="A13111" s="23">
        <v>13106</v>
      </c>
      <c r="BT13111" s="23">
        <v>13106</v>
      </c>
      <c r="BU13111" s="4">
        <f t="shared" si="818"/>
        <v>0</v>
      </c>
      <c r="BV13111" s="4">
        <f t="shared" si="819"/>
        <v>0</v>
      </c>
      <c r="BW13111" s="23"/>
      <c r="BX13111" s="4">
        <f t="shared" si="820"/>
        <v>1</v>
      </c>
      <c r="BY13111" s="4">
        <f t="shared" si="821"/>
        <v>1</v>
      </c>
    </row>
    <row r="13112" spans="1:77">
      <c r="A13112" s="23">
        <v>13107</v>
      </c>
      <c r="BT13112" s="23">
        <v>13107</v>
      </c>
      <c r="BU13112" s="4">
        <f t="shared" si="818"/>
        <v>0</v>
      </c>
      <c r="BV13112" s="4">
        <f t="shared" si="819"/>
        <v>0</v>
      </c>
      <c r="BW13112" s="23"/>
      <c r="BX13112" s="4">
        <f t="shared" si="820"/>
        <v>1</v>
      </c>
      <c r="BY13112" s="4">
        <f t="shared" si="821"/>
        <v>1</v>
      </c>
    </row>
    <row r="13113" spans="1:77">
      <c r="A13113" s="23">
        <v>13108</v>
      </c>
      <c r="BT13113" s="23">
        <v>13108</v>
      </c>
      <c r="BU13113" s="4">
        <f t="shared" si="818"/>
        <v>0</v>
      </c>
      <c r="BV13113" s="4">
        <f t="shared" si="819"/>
        <v>0</v>
      </c>
      <c r="BW13113" s="23"/>
      <c r="BX13113" s="4">
        <f t="shared" si="820"/>
        <v>1</v>
      </c>
      <c r="BY13113" s="4">
        <f t="shared" si="821"/>
        <v>1</v>
      </c>
    </row>
    <row r="13114" spans="1:77">
      <c r="A13114" s="23">
        <v>13109</v>
      </c>
      <c r="BT13114" s="23">
        <v>13109</v>
      </c>
      <c r="BU13114" s="4">
        <f t="shared" si="818"/>
        <v>0</v>
      </c>
      <c r="BV13114" s="4">
        <f t="shared" si="819"/>
        <v>0</v>
      </c>
      <c r="BW13114" s="23"/>
      <c r="BX13114" s="4">
        <f t="shared" si="820"/>
        <v>1</v>
      </c>
      <c r="BY13114" s="4">
        <f t="shared" si="821"/>
        <v>1</v>
      </c>
    </row>
    <row r="13115" spans="1:77">
      <c r="A13115" s="23">
        <v>13110</v>
      </c>
      <c r="BT13115" s="23">
        <v>13110</v>
      </c>
      <c r="BU13115" s="4">
        <f t="shared" si="818"/>
        <v>0</v>
      </c>
      <c r="BV13115" s="4">
        <f t="shared" si="819"/>
        <v>0</v>
      </c>
      <c r="BW13115" s="23"/>
      <c r="BX13115" s="4">
        <f t="shared" si="820"/>
        <v>1</v>
      </c>
      <c r="BY13115" s="4">
        <f t="shared" si="821"/>
        <v>1</v>
      </c>
    </row>
    <row r="13116" spans="1:77">
      <c r="A13116" s="23">
        <v>13111</v>
      </c>
      <c r="BT13116" s="23">
        <v>13111</v>
      </c>
      <c r="BU13116" s="4">
        <f t="shared" si="818"/>
        <v>0</v>
      </c>
      <c r="BV13116" s="4">
        <f t="shared" si="819"/>
        <v>0</v>
      </c>
      <c r="BW13116" s="23"/>
      <c r="BX13116" s="4">
        <f t="shared" si="820"/>
        <v>1</v>
      </c>
      <c r="BY13116" s="4">
        <f t="shared" si="821"/>
        <v>1</v>
      </c>
    </row>
    <row r="13117" spans="1:77">
      <c r="A13117" s="23">
        <v>13112</v>
      </c>
      <c r="BT13117" s="23">
        <v>13112</v>
      </c>
      <c r="BU13117" s="4">
        <f t="shared" si="818"/>
        <v>0</v>
      </c>
      <c r="BV13117" s="4">
        <f t="shared" si="819"/>
        <v>0</v>
      </c>
      <c r="BW13117" s="23"/>
      <c r="BX13117" s="4">
        <f t="shared" si="820"/>
        <v>1</v>
      </c>
      <c r="BY13117" s="4">
        <f t="shared" si="821"/>
        <v>1</v>
      </c>
    </row>
    <row r="13118" spans="1:77">
      <c r="A13118" s="23">
        <v>13113</v>
      </c>
      <c r="BT13118" s="23">
        <v>13113</v>
      </c>
      <c r="BU13118" s="4">
        <f t="shared" si="818"/>
        <v>0</v>
      </c>
      <c r="BV13118" s="4">
        <f t="shared" si="819"/>
        <v>0</v>
      </c>
      <c r="BW13118" s="23"/>
      <c r="BX13118" s="4">
        <f t="shared" si="820"/>
        <v>1</v>
      </c>
      <c r="BY13118" s="4">
        <f t="shared" si="821"/>
        <v>1</v>
      </c>
    </row>
    <row r="13119" spans="1:77">
      <c r="A13119" s="23">
        <v>13114</v>
      </c>
      <c r="BT13119" s="23">
        <v>13114</v>
      </c>
      <c r="BU13119" s="4">
        <f t="shared" si="818"/>
        <v>0</v>
      </c>
      <c r="BV13119" s="4">
        <f t="shared" si="819"/>
        <v>0</v>
      </c>
      <c r="BW13119" s="23"/>
      <c r="BX13119" s="4">
        <f t="shared" si="820"/>
        <v>1</v>
      </c>
      <c r="BY13119" s="4">
        <f t="shared" si="821"/>
        <v>1</v>
      </c>
    </row>
    <row r="13120" spans="1:77">
      <c r="A13120" s="23">
        <v>13115</v>
      </c>
      <c r="BT13120" s="23">
        <v>13115</v>
      </c>
      <c r="BU13120" s="4">
        <f t="shared" si="818"/>
        <v>0</v>
      </c>
      <c r="BV13120" s="4">
        <f t="shared" si="819"/>
        <v>0</v>
      </c>
      <c r="BW13120" s="23"/>
      <c r="BX13120" s="4">
        <f t="shared" si="820"/>
        <v>1</v>
      </c>
      <c r="BY13120" s="4">
        <f t="shared" si="821"/>
        <v>1</v>
      </c>
    </row>
    <row r="13121" spans="1:77">
      <c r="A13121" s="23">
        <v>13116</v>
      </c>
      <c r="BT13121" s="23">
        <v>13116</v>
      </c>
      <c r="BU13121" s="4">
        <f t="shared" si="818"/>
        <v>0</v>
      </c>
      <c r="BV13121" s="4">
        <f t="shared" si="819"/>
        <v>0</v>
      </c>
      <c r="BW13121" s="23"/>
      <c r="BX13121" s="4">
        <f t="shared" si="820"/>
        <v>1</v>
      </c>
      <c r="BY13121" s="4">
        <f t="shared" si="821"/>
        <v>1</v>
      </c>
    </row>
    <row r="13122" spans="1:77">
      <c r="A13122" s="23">
        <v>13117</v>
      </c>
      <c r="BT13122" s="23">
        <v>13117</v>
      </c>
      <c r="BU13122" s="4">
        <f t="shared" si="818"/>
        <v>0</v>
      </c>
      <c r="BV13122" s="4">
        <f t="shared" si="819"/>
        <v>0</v>
      </c>
      <c r="BW13122" s="23"/>
      <c r="BX13122" s="4">
        <f t="shared" si="820"/>
        <v>1</v>
      </c>
      <c r="BY13122" s="4">
        <f t="shared" si="821"/>
        <v>1</v>
      </c>
    </row>
    <row r="13123" spans="1:77">
      <c r="A13123" s="23">
        <v>13118</v>
      </c>
      <c r="BT13123" s="23">
        <v>13118</v>
      </c>
      <c r="BU13123" s="4">
        <f t="shared" si="818"/>
        <v>0</v>
      </c>
      <c r="BV13123" s="4">
        <f t="shared" si="819"/>
        <v>0</v>
      </c>
      <c r="BW13123" s="23"/>
      <c r="BX13123" s="4">
        <f t="shared" si="820"/>
        <v>1</v>
      </c>
      <c r="BY13123" s="4">
        <f t="shared" si="821"/>
        <v>1</v>
      </c>
    </row>
    <row r="13124" spans="1:77">
      <c r="A13124" s="23">
        <v>13119</v>
      </c>
      <c r="BT13124" s="23">
        <v>13119</v>
      </c>
      <c r="BU13124" s="4">
        <f t="shared" si="818"/>
        <v>0</v>
      </c>
      <c r="BV13124" s="4">
        <f t="shared" si="819"/>
        <v>0</v>
      </c>
      <c r="BW13124" s="23"/>
      <c r="BX13124" s="4">
        <f t="shared" si="820"/>
        <v>1</v>
      </c>
      <c r="BY13124" s="4">
        <f t="shared" si="821"/>
        <v>1</v>
      </c>
    </row>
    <row r="13125" spans="1:77">
      <c r="A13125" s="23">
        <v>13120</v>
      </c>
      <c r="BT13125" s="23">
        <v>13120</v>
      </c>
      <c r="BU13125" s="4">
        <f t="shared" si="818"/>
        <v>0</v>
      </c>
      <c r="BV13125" s="4">
        <f t="shared" si="819"/>
        <v>0</v>
      </c>
      <c r="BW13125" s="23"/>
      <c r="BX13125" s="4">
        <f t="shared" si="820"/>
        <v>1</v>
      </c>
      <c r="BY13125" s="4">
        <f t="shared" si="821"/>
        <v>1</v>
      </c>
    </row>
    <row r="13126" spans="1:77">
      <c r="A13126" s="23">
        <v>13121</v>
      </c>
      <c r="BT13126" s="23">
        <v>13121</v>
      </c>
      <c r="BU13126" s="4">
        <f t="shared" si="818"/>
        <v>0</v>
      </c>
      <c r="BV13126" s="4">
        <f t="shared" si="819"/>
        <v>0</v>
      </c>
      <c r="BW13126" s="23"/>
      <c r="BX13126" s="4">
        <f t="shared" si="820"/>
        <v>1</v>
      </c>
      <c r="BY13126" s="4">
        <f t="shared" si="821"/>
        <v>1</v>
      </c>
    </row>
    <row r="13127" spans="1:77">
      <c r="A13127" s="23">
        <v>13122</v>
      </c>
      <c r="BT13127" s="23">
        <v>13122</v>
      </c>
      <c r="BU13127" s="4">
        <f t="shared" ref="BU13127:BU13190" si="822">BP13127*$BV$1-BQ13127</f>
        <v>0</v>
      </c>
      <c r="BV13127" s="4">
        <f t="shared" ref="BV13127:BV13190" si="823">BR13127*$BV$1-BS13127</f>
        <v>0</v>
      </c>
      <c r="BW13127" s="23"/>
      <c r="BX13127" s="4">
        <f t="shared" si="820"/>
        <v>1</v>
      </c>
      <c r="BY13127" s="4">
        <f t="shared" si="821"/>
        <v>1</v>
      </c>
    </row>
    <row r="13128" spans="1:77">
      <c r="A13128" s="23">
        <v>13123</v>
      </c>
      <c r="BT13128" s="23">
        <v>13123</v>
      </c>
      <c r="BU13128" s="4">
        <f t="shared" si="822"/>
        <v>0</v>
      </c>
      <c r="BV13128" s="4">
        <f t="shared" si="823"/>
        <v>0</v>
      </c>
      <c r="BW13128" s="23"/>
      <c r="BX13128" s="4">
        <f t="shared" si="820"/>
        <v>1</v>
      </c>
      <c r="BY13128" s="4">
        <f t="shared" si="821"/>
        <v>1</v>
      </c>
    </row>
    <row r="13129" spans="1:77">
      <c r="A13129" s="23">
        <v>13124</v>
      </c>
      <c r="BT13129" s="23">
        <v>13124</v>
      </c>
      <c r="BU13129" s="4">
        <f t="shared" si="822"/>
        <v>0</v>
      </c>
      <c r="BV13129" s="4">
        <f t="shared" si="823"/>
        <v>0</v>
      </c>
      <c r="BW13129" s="23"/>
      <c r="BX13129" s="4">
        <f t="shared" si="820"/>
        <v>1</v>
      </c>
      <c r="BY13129" s="4">
        <f t="shared" si="821"/>
        <v>1</v>
      </c>
    </row>
    <row r="13130" spans="1:77">
      <c r="A13130" s="23">
        <v>13125</v>
      </c>
      <c r="BT13130" s="23">
        <v>13125</v>
      </c>
      <c r="BU13130" s="4">
        <f t="shared" si="822"/>
        <v>0</v>
      </c>
      <c r="BV13130" s="4">
        <f t="shared" si="823"/>
        <v>0</v>
      </c>
      <c r="BW13130" s="23"/>
      <c r="BX13130" s="4">
        <f t="shared" si="820"/>
        <v>1</v>
      </c>
      <c r="BY13130" s="4">
        <f t="shared" si="821"/>
        <v>1</v>
      </c>
    </row>
    <row r="13131" spans="1:77">
      <c r="A13131" s="23">
        <v>13126</v>
      </c>
      <c r="BT13131" s="23">
        <v>13126</v>
      </c>
      <c r="BU13131" s="4">
        <f t="shared" si="822"/>
        <v>0</v>
      </c>
      <c r="BV13131" s="4">
        <f t="shared" si="823"/>
        <v>0</v>
      </c>
      <c r="BW13131" s="23"/>
      <c r="BX13131" s="4">
        <f t="shared" si="820"/>
        <v>1</v>
      </c>
      <c r="BY13131" s="4">
        <f t="shared" si="821"/>
        <v>1</v>
      </c>
    </row>
    <row r="13132" spans="1:77">
      <c r="A13132" s="23">
        <v>13127</v>
      </c>
      <c r="BT13132" s="23">
        <v>13127</v>
      </c>
      <c r="BU13132" s="4">
        <f t="shared" si="822"/>
        <v>0</v>
      </c>
      <c r="BV13132" s="4">
        <f t="shared" si="823"/>
        <v>0</v>
      </c>
      <c r="BW13132" s="23"/>
      <c r="BX13132" s="4">
        <f t="shared" si="820"/>
        <v>1</v>
      </c>
      <c r="BY13132" s="4">
        <f t="shared" si="821"/>
        <v>1</v>
      </c>
    </row>
    <row r="13133" spans="1:77">
      <c r="A13133" s="23">
        <v>13128</v>
      </c>
      <c r="BT13133" s="23">
        <v>13128</v>
      </c>
      <c r="BU13133" s="4">
        <f t="shared" si="822"/>
        <v>0</v>
      </c>
      <c r="BV13133" s="4">
        <f t="shared" si="823"/>
        <v>0</v>
      </c>
      <c r="BW13133" s="23"/>
      <c r="BX13133" s="4">
        <f t="shared" si="820"/>
        <v>1</v>
      </c>
      <c r="BY13133" s="4">
        <f t="shared" si="821"/>
        <v>1</v>
      </c>
    </row>
    <row r="13134" spans="1:77">
      <c r="A13134" s="23">
        <v>13129</v>
      </c>
      <c r="BT13134" s="23">
        <v>13129</v>
      </c>
      <c r="BU13134" s="4">
        <f t="shared" si="822"/>
        <v>0</v>
      </c>
      <c r="BV13134" s="4">
        <f t="shared" si="823"/>
        <v>0</v>
      </c>
      <c r="BW13134" s="23"/>
      <c r="BX13134" s="4">
        <f t="shared" si="820"/>
        <v>1</v>
      </c>
      <c r="BY13134" s="4">
        <f t="shared" si="821"/>
        <v>1</v>
      </c>
    </row>
    <row r="13135" spans="1:77">
      <c r="A13135" s="23">
        <v>13130</v>
      </c>
      <c r="BT13135" s="23">
        <v>13130</v>
      </c>
      <c r="BU13135" s="4">
        <f t="shared" si="822"/>
        <v>0</v>
      </c>
      <c r="BV13135" s="4">
        <f t="shared" si="823"/>
        <v>0</v>
      </c>
      <c r="BW13135" s="23"/>
      <c r="BX13135" s="4">
        <f t="shared" si="820"/>
        <v>1</v>
      </c>
      <c r="BY13135" s="4">
        <f t="shared" si="821"/>
        <v>1</v>
      </c>
    </row>
    <row r="13136" spans="1:77">
      <c r="A13136" s="23">
        <v>13131</v>
      </c>
      <c r="BT13136" s="23">
        <v>13131</v>
      </c>
      <c r="BU13136" s="4">
        <f t="shared" si="822"/>
        <v>0</v>
      </c>
      <c r="BV13136" s="4">
        <f t="shared" si="823"/>
        <v>0</v>
      </c>
      <c r="BW13136" s="23"/>
      <c r="BX13136" s="4">
        <f t="shared" si="820"/>
        <v>1</v>
      </c>
      <c r="BY13136" s="4">
        <f t="shared" si="821"/>
        <v>1</v>
      </c>
    </row>
    <row r="13137" spans="1:77">
      <c r="A13137" s="23">
        <v>13132</v>
      </c>
      <c r="BT13137" s="23">
        <v>13132</v>
      </c>
      <c r="BU13137" s="4">
        <f t="shared" si="822"/>
        <v>0</v>
      </c>
      <c r="BV13137" s="4">
        <f t="shared" si="823"/>
        <v>0</v>
      </c>
      <c r="BW13137" s="23"/>
      <c r="BX13137" s="4">
        <f t="shared" si="820"/>
        <v>1</v>
      </c>
      <c r="BY13137" s="4">
        <f t="shared" si="821"/>
        <v>1</v>
      </c>
    </row>
    <row r="13138" spans="1:77">
      <c r="A13138" s="23">
        <v>13133</v>
      </c>
      <c r="BT13138" s="23">
        <v>13133</v>
      </c>
      <c r="BU13138" s="4">
        <f t="shared" si="822"/>
        <v>0</v>
      </c>
      <c r="BV13138" s="4">
        <f t="shared" si="823"/>
        <v>0</v>
      </c>
      <c r="BW13138" s="23"/>
      <c r="BX13138" s="4">
        <f t="shared" si="820"/>
        <v>1</v>
      </c>
      <c r="BY13138" s="4">
        <f t="shared" si="821"/>
        <v>1</v>
      </c>
    </row>
    <row r="13139" spans="1:77">
      <c r="A13139" s="23">
        <v>13134</v>
      </c>
      <c r="BT13139" s="23">
        <v>13134</v>
      </c>
      <c r="BU13139" s="4">
        <f t="shared" si="822"/>
        <v>0</v>
      </c>
      <c r="BV13139" s="4">
        <f t="shared" si="823"/>
        <v>0</v>
      </c>
      <c r="BW13139" s="23"/>
      <c r="BX13139" s="4">
        <f t="shared" si="820"/>
        <v>1</v>
      </c>
      <c r="BY13139" s="4">
        <f t="shared" si="821"/>
        <v>1</v>
      </c>
    </row>
    <row r="13140" spans="1:77">
      <c r="A13140" s="23">
        <v>13135</v>
      </c>
      <c r="BT13140" s="23">
        <v>13135</v>
      </c>
      <c r="BU13140" s="4">
        <f t="shared" si="822"/>
        <v>0</v>
      </c>
      <c r="BV13140" s="4">
        <f t="shared" si="823"/>
        <v>0</v>
      </c>
      <c r="BW13140" s="23"/>
      <c r="BX13140" s="4">
        <f t="shared" si="820"/>
        <v>1</v>
      </c>
      <c r="BY13140" s="4">
        <f t="shared" si="821"/>
        <v>1</v>
      </c>
    </row>
    <row r="13141" spans="1:77">
      <c r="A13141" s="23">
        <v>13136</v>
      </c>
      <c r="BT13141" s="23">
        <v>13136</v>
      </c>
      <c r="BU13141" s="4">
        <f t="shared" si="822"/>
        <v>0</v>
      </c>
      <c r="BV13141" s="4">
        <f t="shared" si="823"/>
        <v>0</v>
      </c>
      <c r="BW13141" s="23"/>
      <c r="BX13141" s="4">
        <f t="shared" si="820"/>
        <v>1</v>
      </c>
      <c r="BY13141" s="4">
        <f t="shared" si="821"/>
        <v>1</v>
      </c>
    </row>
    <row r="13142" spans="1:77">
      <c r="A13142" s="23">
        <v>13137</v>
      </c>
      <c r="BT13142" s="23">
        <v>13137</v>
      </c>
      <c r="BU13142" s="4">
        <f t="shared" si="822"/>
        <v>0</v>
      </c>
      <c r="BV13142" s="4">
        <f t="shared" si="823"/>
        <v>0</v>
      </c>
      <c r="BW13142" s="23"/>
      <c r="BX13142" s="4">
        <f t="shared" ref="BX13142:BX13205" si="824">IF(BU13142=MAX($BU13142:$BV13142),1,0)</f>
        <v>1</v>
      </c>
      <c r="BY13142" s="4">
        <f t="shared" ref="BY13142:BY13205" si="825">IF(BV13142=MAX($BU13142:$BV13142),1,0)</f>
        <v>1</v>
      </c>
    </row>
    <row r="13143" spans="1:77">
      <c r="A13143" s="23">
        <v>13138</v>
      </c>
      <c r="BT13143" s="23">
        <v>13138</v>
      </c>
      <c r="BU13143" s="4">
        <f t="shared" si="822"/>
        <v>0</v>
      </c>
      <c r="BV13143" s="4">
        <f t="shared" si="823"/>
        <v>0</v>
      </c>
      <c r="BW13143" s="23"/>
      <c r="BX13143" s="4">
        <f t="shared" si="824"/>
        <v>1</v>
      </c>
      <c r="BY13143" s="4">
        <f t="shared" si="825"/>
        <v>1</v>
      </c>
    </row>
    <row r="13144" spans="1:77">
      <c r="A13144" s="23">
        <v>13139</v>
      </c>
      <c r="BT13144" s="23">
        <v>13139</v>
      </c>
      <c r="BU13144" s="4">
        <f t="shared" si="822"/>
        <v>0</v>
      </c>
      <c r="BV13144" s="4">
        <f t="shared" si="823"/>
        <v>0</v>
      </c>
      <c r="BW13144" s="23"/>
      <c r="BX13144" s="4">
        <f t="shared" si="824"/>
        <v>1</v>
      </c>
      <c r="BY13144" s="4">
        <f t="shared" si="825"/>
        <v>1</v>
      </c>
    </row>
    <row r="13145" spans="1:77">
      <c r="A13145" s="23">
        <v>13140</v>
      </c>
      <c r="BT13145" s="23">
        <v>13140</v>
      </c>
      <c r="BU13145" s="4">
        <f t="shared" si="822"/>
        <v>0</v>
      </c>
      <c r="BV13145" s="4">
        <f t="shared" si="823"/>
        <v>0</v>
      </c>
      <c r="BW13145" s="23"/>
      <c r="BX13145" s="4">
        <f t="shared" si="824"/>
        <v>1</v>
      </c>
      <c r="BY13145" s="4">
        <f t="shared" si="825"/>
        <v>1</v>
      </c>
    </row>
    <row r="13146" spans="1:77">
      <c r="A13146" s="23">
        <v>13141</v>
      </c>
      <c r="BT13146" s="23">
        <v>13141</v>
      </c>
      <c r="BU13146" s="4">
        <f t="shared" si="822"/>
        <v>0</v>
      </c>
      <c r="BV13146" s="4">
        <f t="shared" si="823"/>
        <v>0</v>
      </c>
      <c r="BW13146" s="23"/>
      <c r="BX13146" s="4">
        <f t="shared" si="824"/>
        <v>1</v>
      </c>
      <c r="BY13146" s="4">
        <f t="shared" si="825"/>
        <v>1</v>
      </c>
    </row>
    <row r="13147" spans="1:77">
      <c r="A13147" s="23">
        <v>13142</v>
      </c>
      <c r="BT13147" s="23">
        <v>13142</v>
      </c>
      <c r="BU13147" s="4">
        <f t="shared" si="822"/>
        <v>0</v>
      </c>
      <c r="BV13147" s="4">
        <f t="shared" si="823"/>
        <v>0</v>
      </c>
      <c r="BW13147" s="23"/>
      <c r="BX13147" s="4">
        <f t="shared" si="824"/>
        <v>1</v>
      </c>
      <c r="BY13147" s="4">
        <f t="shared" si="825"/>
        <v>1</v>
      </c>
    </row>
    <row r="13148" spans="1:77">
      <c r="A13148" s="23">
        <v>13143</v>
      </c>
      <c r="BT13148" s="23">
        <v>13143</v>
      </c>
      <c r="BU13148" s="4">
        <f t="shared" si="822"/>
        <v>0</v>
      </c>
      <c r="BV13148" s="4">
        <f t="shared" si="823"/>
        <v>0</v>
      </c>
      <c r="BW13148" s="23"/>
      <c r="BX13148" s="4">
        <f t="shared" si="824"/>
        <v>1</v>
      </c>
      <c r="BY13148" s="4">
        <f t="shared" si="825"/>
        <v>1</v>
      </c>
    </row>
    <row r="13149" spans="1:77">
      <c r="A13149" s="23">
        <v>13144</v>
      </c>
      <c r="BT13149" s="23">
        <v>13144</v>
      </c>
      <c r="BU13149" s="4">
        <f t="shared" si="822"/>
        <v>0</v>
      </c>
      <c r="BV13149" s="4">
        <f t="shared" si="823"/>
        <v>0</v>
      </c>
      <c r="BW13149" s="23"/>
      <c r="BX13149" s="4">
        <f t="shared" si="824"/>
        <v>1</v>
      </c>
      <c r="BY13149" s="4">
        <f t="shared" si="825"/>
        <v>1</v>
      </c>
    </row>
    <row r="13150" spans="1:77">
      <c r="A13150" s="23">
        <v>13145</v>
      </c>
      <c r="BT13150" s="23">
        <v>13145</v>
      </c>
      <c r="BU13150" s="4">
        <f t="shared" si="822"/>
        <v>0</v>
      </c>
      <c r="BV13150" s="4">
        <f t="shared" si="823"/>
        <v>0</v>
      </c>
      <c r="BW13150" s="23"/>
      <c r="BX13150" s="4">
        <f t="shared" si="824"/>
        <v>1</v>
      </c>
      <c r="BY13150" s="4">
        <f t="shared" si="825"/>
        <v>1</v>
      </c>
    </row>
    <row r="13151" spans="1:77">
      <c r="A13151" s="23">
        <v>13146</v>
      </c>
      <c r="BT13151" s="23">
        <v>13146</v>
      </c>
      <c r="BU13151" s="4">
        <f t="shared" si="822"/>
        <v>0</v>
      </c>
      <c r="BV13151" s="4">
        <f t="shared" si="823"/>
        <v>0</v>
      </c>
      <c r="BW13151" s="23"/>
      <c r="BX13151" s="4">
        <f t="shared" si="824"/>
        <v>1</v>
      </c>
      <c r="BY13151" s="4">
        <f t="shared" si="825"/>
        <v>1</v>
      </c>
    </row>
    <row r="13152" spans="1:77">
      <c r="A13152" s="23">
        <v>13147</v>
      </c>
      <c r="BT13152" s="23">
        <v>13147</v>
      </c>
      <c r="BU13152" s="4">
        <f t="shared" si="822"/>
        <v>0</v>
      </c>
      <c r="BV13152" s="4">
        <f t="shared" si="823"/>
        <v>0</v>
      </c>
      <c r="BW13152" s="23"/>
      <c r="BX13152" s="4">
        <f t="shared" si="824"/>
        <v>1</v>
      </c>
      <c r="BY13152" s="4">
        <f t="shared" si="825"/>
        <v>1</v>
      </c>
    </row>
    <row r="13153" spans="1:77">
      <c r="A13153" s="23">
        <v>13148</v>
      </c>
      <c r="BT13153" s="23">
        <v>13148</v>
      </c>
      <c r="BU13153" s="4">
        <f t="shared" si="822"/>
        <v>0</v>
      </c>
      <c r="BV13153" s="4">
        <f t="shared" si="823"/>
        <v>0</v>
      </c>
      <c r="BW13153" s="23"/>
      <c r="BX13153" s="4">
        <f t="shared" si="824"/>
        <v>1</v>
      </c>
      <c r="BY13153" s="4">
        <f t="shared" si="825"/>
        <v>1</v>
      </c>
    </row>
    <row r="13154" spans="1:77">
      <c r="A13154" s="23">
        <v>13149</v>
      </c>
      <c r="BT13154" s="23">
        <v>13149</v>
      </c>
      <c r="BU13154" s="4">
        <f t="shared" si="822"/>
        <v>0</v>
      </c>
      <c r="BV13154" s="4">
        <f t="shared" si="823"/>
        <v>0</v>
      </c>
      <c r="BW13154" s="23"/>
      <c r="BX13154" s="4">
        <f t="shared" si="824"/>
        <v>1</v>
      </c>
      <c r="BY13154" s="4">
        <f t="shared" si="825"/>
        <v>1</v>
      </c>
    </row>
    <row r="13155" spans="1:77">
      <c r="A13155" s="23">
        <v>13150</v>
      </c>
      <c r="BT13155" s="23">
        <v>13150</v>
      </c>
      <c r="BU13155" s="4">
        <f t="shared" si="822"/>
        <v>0</v>
      </c>
      <c r="BV13155" s="4">
        <f t="shared" si="823"/>
        <v>0</v>
      </c>
      <c r="BW13155" s="23"/>
      <c r="BX13155" s="4">
        <f t="shared" si="824"/>
        <v>1</v>
      </c>
      <c r="BY13155" s="4">
        <f t="shared" si="825"/>
        <v>1</v>
      </c>
    </row>
    <row r="13156" spans="1:77">
      <c r="A13156" s="23">
        <v>13151</v>
      </c>
      <c r="BT13156" s="23">
        <v>13151</v>
      </c>
      <c r="BU13156" s="4">
        <f t="shared" si="822"/>
        <v>0</v>
      </c>
      <c r="BV13156" s="4">
        <f t="shared" si="823"/>
        <v>0</v>
      </c>
      <c r="BW13156" s="23"/>
      <c r="BX13156" s="4">
        <f t="shared" si="824"/>
        <v>1</v>
      </c>
      <c r="BY13156" s="4">
        <f t="shared" si="825"/>
        <v>1</v>
      </c>
    </row>
    <row r="13157" spans="1:77">
      <c r="A13157" s="23">
        <v>13152</v>
      </c>
      <c r="BT13157" s="23">
        <v>13152</v>
      </c>
      <c r="BU13157" s="4">
        <f t="shared" si="822"/>
        <v>0</v>
      </c>
      <c r="BV13157" s="4">
        <f t="shared" si="823"/>
        <v>0</v>
      </c>
      <c r="BW13157" s="23"/>
      <c r="BX13157" s="4">
        <f t="shared" si="824"/>
        <v>1</v>
      </c>
      <c r="BY13157" s="4">
        <f t="shared" si="825"/>
        <v>1</v>
      </c>
    </row>
    <row r="13158" spans="1:77">
      <c r="A13158" s="23">
        <v>13153</v>
      </c>
      <c r="BT13158" s="23">
        <v>13153</v>
      </c>
      <c r="BU13158" s="4">
        <f t="shared" si="822"/>
        <v>0</v>
      </c>
      <c r="BV13158" s="4">
        <f t="shared" si="823"/>
        <v>0</v>
      </c>
      <c r="BW13158" s="23"/>
      <c r="BX13158" s="4">
        <f t="shared" si="824"/>
        <v>1</v>
      </c>
      <c r="BY13158" s="4">
        <f t="shared" si="825"/>
        <v>1</v>
      </c>
    </row>
    <row r="13159" spans="1:77">
      <c r="A13159" s="23">
        <v>13154</v>
      </c>
      <c r="BT13159" s="23">
        <v>13154</v>
      </c>
      <c r="BU13159" s="4">
        <f t="shared" si="822"/>
        <v>0</v>
      </c>
      <c r="BV13159" s="4">
        <f t="shared" si="823"/>
        <v>0</v>
      </c>
      <c r="BW13159" s="23"/>
      <c r="BX13159" s="4">
        <f t="shared" si="824"/>
        <v>1</v>
      </c>
      <c r="BY13159" s="4">
        <f t="shared" si="825"/>
        <v>1</v>
      </c>
    </row>
    <row r="13160" spans="1:77">
      <c r="A13160" s="23">
        <v>13155</v>
      </c>
      <c r="BT13160" s="23">
        <v>13155</v>
      </c>
      <c r="BU13160" s="4">
        <f t="shared" si="822"/>
        <v>0</v>
      </c>
      <c r="BV13160" s="4">
        <f t="shared" si="823"/>
        <v>0</v>
      </c>
      <c r="BW13160" s="23"/>
      <c r="BX13160" s="4">
        <f t="shared" si="824"/>
        <v>1</v>
      </c>
      <c r="BY13160" s="4">
        <f t="shared" si="825"/>
        <v>1</v>
      </c>
    </row>
    <row r="13161" spans="1:77">
      <c r="A13161" s="23">
        <v>13156</v>
      </c>
      <c r="BT13161" s="23">
        <v>13156</v>
      </c>
      <c r="BU13161" s="4">
        <f t="shared" si="822"/>
        <v>0</v>
      </c>
      <c r="BV13161" s="4">
        <f t="shared" si="823"/>
        <v>0</v>
      </c>
      <c r="BW13161" s="23"/>
      <c r="BX13161" s="4">
        <f t="shared" si="824"/>
        <v>1</v>
      </c>
      <c r="BY13161" s="4">
        <f t="shared" si="825"/>
        <v>1</v>
      </c>
    </row>
    <row r="13162" spans="1:77">
      <c r="A13162" s="23">
        <v>13157</v>
      </c>
      <c r="BT13162" s="23">
        <v>13157</v>
      </c>
      <c r="BU13162" s="4">
        <f t="shared" si="822"/>
        <v>0</v>
      </c>
      <c r="BV13162" s="4">
        <f t="shared" si="823"/>
        <v>0</v>
      </c>
      <c r="BW13162" s="23"/>
      <c r="BX13162" s="4">
        <f t="shared" si="824"/>
        <v>1</v>
      </c>
      <c r="BY13162" s="4">
        <f t="shared" si="825"/>
        <v>1</v>
      </c>
    </row>
    <row r="13163" spans="1:77">
      <c r="A13163" s="23">
        <v>13158</v>
      </c>
      <c r="BT13163" s="23">
        <v>13158</v>
      </c>
      <c r="BU13163" s="4">
        <f t="shared" si="822"/>
        <v>0</v>
      </c>
      <c r="BV13163" s="4">
        <f t="shared" si="823"/>
        <v>0</v>
      </c>
      <c r="BW13163" s="23"/>
      <c r="BX13163" s="4">
        <f t="shared" si="824"/>
        <v>1</v>
      </c>
      <c r="BY13163" s="4">
        <f t="shared" si="825"/>
        <v>1</v>
      </c>
    </row>
    <row r="13164" spans="1:77">
      <c r="A13164" s="23">
        <v>13159</v>
      </c>
      <c r="BT13164" s="23">
        <v>13159</v>
      </c>
      <c r="BU13164" s="4">
        <f t="shared" si="822"/>
        <v>0</v>
      </c>
      <c r="BV13164" s="4">
        <f t="shared" si="823"/>
        <v>0</v>
      </c>
      <c r="BW13164" s="23"/>
      <c r="BX13164" s="4">
        <f t="shared" si="824"/>
        <v>1</v>
      </c>
      <c r="BY13164" s="4">
        <f t="shared" si="825"/>
        <v>1</v>
      </c>
    </row>
    <row r="13165" spans="1:77">
      <c r="A13165" s="23">
        <v>13160</v>
      </c>
      <c r="BT13165" s="23">
        <v>13160</v>
      </c>
      <c r="BU13165" s="4">
        <f t="shared" si="822"/>
        <v>0</v>
      </c>
      <c r="BV13165" s="4">
        <f t="shared" si="823"/>
        <v>0</v>
      </c>
      <c r="BW13165" s="23"/>
      <c r="BX13165" s="4">
        <f t="shared" si="824"/>
        <v>1</v>
      </c>
      <c r="BY13165" s="4">
        <f t="shared" si="825"/>
        <v>1</v>
      </c>
    </row>
    <row r="13166" spans="1:77">
      <c r="A13166" s="23">
        <v>13161</v>
      </c>
      <c r="BT13166" s="23">
        <v>13161</v>
      </c>
      <c r="BU13166" s="4">
        <f t="shared" si="822"/>
        <v>0</v>
      </c>
      <c r="BV13166" s="4">
        <f t="shared" si="823"/>
        <v>0</v>
      </c>
      <c r="BW13166" s="23"/>
      <c r="BX13166" s="4">
        <f t="shared" si="824"/>
        <v>1</v>
      </c>
      <c r="BY13166" s="4">
        <f t="shared" si="825"/>
        <v>1</v>
      </c>
    </row>
    <row r="13167" spans="1:77">
      <c r="A13167" s="23">
        <v>13162</v>
      </c>
      <c r="BT13167" s="23">
        <v>13162</v>
      </c>
      <c r="BU13167" s="4">
        <f t="shared" si="822"/>
        <v>0</v>
      </c>
      <c r="BV13167" s="4">
        <f t="shared" si="823"/>
        <v>0</v>
      </c>
      <c r="BW13167" s="23"/>
      <c r="BX13167" s="4">
        <f t="shared" si="824"/>
        <v>1</v>
      </c>
      <c r="BY13167" s="4">
        <f t="shared" si="825"/>
        <v>1</v>
      </c>
    </row>
    <row r="13168" spans="1:77">
      <c r="A13168" s="23">
        <v>13163</v>
      </c>
      <c r="BT13168" s="23">
        <v>13163</v>
      </c>
      <c r="BU13168" s="4">
        <f t="shared" si="822"/>
        <v>0</v>
      </c>
      <c r="BV13168" s="4">
        <f t="shared" si="823"/>
        <v>0</v>
      </c>
      <c r="BW13168" s="23"/>
      <c r="BX13168" s="4">
        <f t="shared" si="824"/>
        <v>1</v>
      </c>
      <c r="BY13168" s="4">
        <f t="shared" si="825"/>
        <v>1</v>
      </c>
    </row>
    <row r="13169" spans="1:77">
      <c r="A13169" s="23">
        <v>13164</v>
      </c>
      <c r="BT13169" s="23">
        <v>13164</v>
      </c>
      <c r="BU13169" s="4">
        <f t="shared" si="822"/>
        <v>0</v>
      </c>
      <c r="BV13169" s="4">
        <f t="shared" si="823"/>
        <v>0</v>
      </c>
      <c r="BW13169" s="23"/>
      <c r="BX13169" s="4">
        <f t="shared" si="824"/>
        <v>1</v>
      </c>
      <c r="BY13169" s="4">
        <f t="shared" si="825"/>
        <v>1</v>
      </c>
    </row>
    <row r="13170" spans="1:77">
      <c r="A13170" s="23">
        <v>13165</v>
      </c>
      <c r="BT13170" s="23">
        <v>13165</v>
      </c>
      <c r="BU13170" s="4">
        <f t="shared" si="822"/>
        <v>0</v>
      </c>
      <c r="BV13170" s="4">
        <f t="shared" si="823"/>
        <v>0</v>
      </c>
      <c r="BW13170" s="23"/>
      <c r="BX13170" s="4">
        <f t="shared" si="824"/>
        <v>1</v>
      </c>
      <c r="BY13170" s="4">
        <f t="shared" si="825"/>
        <v>1</v>
      </c>
    </row>
    <row r="13171" spans="1:77">
      <c r="A13171" s="23">
        <v>13166</v>
      </c>
      <c r="BT13171" s="23">
        <v>13166</v>
      </c>
      <c r="BU13171" s="4">
        <f t="shared" si="822"/>
        <v>0</v>
      </c>
      <c r="BV13171" s="4">
        <f t="shared" si="823"/>
        <v>0</v>
      </c>
      <c r="BW13171" s="23"/>
      <c r="BX13171" s="4">
        <f t="shared" si="824"/>
        <v>1</v>
      </c>
      <c r="BY13171" s="4">
        <f t="shared" si="825"/>
        <v>1</v>
      </c>
    </row>
    <row r="13172" spans="1:77">
      <c r="A13172" s="23">
        <v>13167</v>
      </c>
      <c r="BT13172" s="23">
        <v>13167</v>
      </c>
      <c r="BU13172" s="4">
        <f t="shared" si="822"/>
        <v>0</v>
      </c>
      <c r="BV13172" s="4">
        <f t="shared" si="823"/>
        <v>0</v>
      </c>
      <c r="BW13172" s="23"/>
      <c r="BX13172" s="4">
        <f t="shared" si="824"/>
        <v>1</v>
      </c>
      <c r="BY13172" s="4">
        <f t="shared" si="825"/>
        <v>1</v>
      </c>
    </row>
    <row r="13173" spans="1:77">
      <c r="A13173" s="23">
        <v>13168</v>
      </c>
      <c r="BT13173" s="23">
        <v>13168</v>
      </c>
      <c r="BU13173" s="4">
        <f t="shared" si="822"/>
        <v>0</v>
      </c>
      <c r="BV13173" s="4">
        <f t="shared" si="823"/>
        <v>0</v>
      </c>
      <c r="BW13173" s="23"/>
      <c r="BX13173" s="4">
        <f t="shared" si="824"/>
        <v>1</v>
      </c>
      <c r="BY13173" s="4">
        <f t="shared" si="825"/>
        <v>1</v>
      </c>
    </row>
    <row r="13174" spans="1:77">
      <c r="A13174" s="23">
        <v>13169</v>
      </c>
      <c r="BT13174" s="23">
        <v>13169</v>
      </c>
      <c r="BU13174" s="4">
        <f t="shared" si="822"/>
        <v>0</v>
      </c>
      <c r="BV13174" s="4">
        <f t="shared" si="823"/>
        <v>0</v>
      </c>
      <c r="BW13174" s="23"/>
      <c r="BX13174" s="4">
        <f t="shared" si="824"/>
        <v>1</v>
      </c>
      <c r="BY13174" s="4">
        <f t="shared" si="825"/>
        <v>1</v>
      </c>
    </row>
    <row r="13175" spans="1:77">
      <c r="A13175" s="23">
        <v>13170</v>
      </c>
      <c r="BT13175" s="23">
        <v>13170</v>
      </c>
      <c r="BU13175" s="4">
        <f t="shared" si="822"/>
        <v>0</v>
      </c>
      <c r="BV13175" s="4">
        <f t="shared" si="823"/>
        <v>0</v>
      </c>
      <c r="BW13175" s="23"/>
      <c r="BX13175" s="4">
        <f t="shared" si="824"/>
        <v>1</v>
      </c>
      <c r="BY13175" s="4">
        <f t="shared" si="825"/>
        <v>1</v>
      </c>
    </row>
    <row r="13176" spans="1:77">
      <c r="A13176" s="23">
        <v>13171</v>
      </c>
      <c r="BT13176" s="23">
        <v>13171</v>
      </c>
      <c r="BU13176" s="4">
        <f t="shared" si="822"/>
        <v>0</v>
      </c>
      <c r="BV13176" s="4">
        <f t="shared" si="823"/>
        <v>0</v>
      </c>
      <c r="BW13176" s="23"/>
      <c r="BX13176" s="4">
        <f t="shared" si="824"/>
        <v>1</v>
      </c>
      <c r="BY13176" s="4">
        <f t="shared" si="825"/>
        <v>1</v>
      </c>
    </row>
    <row r="13177" spans="1:77">
      <c r="A13177" s="23">
        <v>13172</v>
      </c>
      <c r="BT13177" s="23">
        <v>13172</v>
      </c>
      <c r="BU13177" s="4">
        <f t="shared" si="822"/>
        <v>0</v>
      </c>
      <c r="BV13177" s="4">
        <f t="shared" si="823"/>
        <v>0</v>
      </c>
      <c r="BW13177" s="23"/>
      <c r="BX13177" s="4">
        <f t="shared" si="824"/>
        <v>1</v>
      </c>
      <c r="BY13177" s="4">
        <f t="shared" si="825"/>
        <v>1</v>
      </c>
    </row>
    <row r="13178" spans="1:77">
      <c r="A13178" s="23">
        <v>13173</v>
      </c>
      <c r="BT13178" s="23">
        <v>13173</v>
      </c>
      <c r="BU13178" s="4">
        <f t="shared" si="822"/>
        <v>0</v>
      </c>
      <c r="BV13178" s="4">
        <f t="shared" si="823"/>
        <v>0</v>
      </c>
      <c r="BW13178" s="23"/>
      <c r="BX13178" s="4">
        <f t="shared" si="824"/>
        <v>1</v>
      </c>
      <c r="BY13178" s="4">
        <f t="shared" si="825"/>
        <v>1</v>
      </c>
    </row>
    <row r="13179" spans="1:77">
      <c r="A13179" s="23">
        <v>13174</v>
      </c>
      <c r="BT13179" s="23">
        <v>13174</v>
      </c>
      <c r="BU13179" s="4">
        <f t="shared" si="822"/>
        <v>0</v>
      </c>
      <c r="BV13179" s="4">
        <f t="shared" si="823"/>
        <v>0</v>
      </c>
      <c r="BW13179" s="23"/>
      <c r="BX13179" s="4">
        <f t="shared" si="824"/>
        <v>1</v>
      </c>
      <c r="BY13179" s="4">
        <f t="shared" si="825"/>
        <v>1</v>
      </c>
    </row>
    <row r="13180" spans="1:77">
      <c r="A13180" s="23">
        <v>13175</v>
      </c>
      <c r="BT13180" s="23">
        <v>13175</v>
      </c>
      <c r="BU13180" s="4">
        <f t="shared" si="822"/>
        <v>0</v>
      </c>
      <c r="BV13180" s="4">
        <f t="shared" si="823"/>
        <v>0</v>
      </c>
      <c r="BW13180" s="23"/>
      <c r="BX13180" s="4">
        <f t="shared" si="824"/>
        <v>1</v>
      </c>
      <c r="BY13180" s="4">
        <f t="shared" si="825"/>
        <v>1</v>
      </c>
    </row>
    <row r="13181" spans="1:77">
      <c r="A13181" s="23">
        <v>13176</v>
      </c>
      <c r="BT13181" s="23">
        <v>13176</v>
      </c>
      <c r="BU13181" s="4">
        <f t="shared" si="822"/>
        <v>0</v>
      </c>
      <c r="BV13181" s="4">
        <f t="shared" si="823"/>
        <v>0</v>
      </c>
      <c r="BW13181" s="23"/>
      <c r="BX13181" s="4">
        <f t="shared" si="824"/>
        <v>1</v>
      </c>
      <c r="BY13181" s="4">
        <f t="shared" si="825"/>
        <v>1</v>
      </c>
    </row>
    <row r="13182" spans="1:77">
      <c r="A13182" s="23">
        <v>13177</v>
      </c>
      <c r="BT13182" s="23">
        <v>13177</v>
      </c>
      <c r="BU13182" s="4">
        <f t="shared" si="822"/>
        <v>0</v>
      </c>
      <c r="BV13182" s="4">
        <f t="shared" si="823"/>
        <v>0</v>
      </c>
      <c r="BW13182" s="23"/>
      <c r="BX13182" s="4">
        <f t="shared" si="824"/>
        <v>1</v>
      </c>
      <c r="BY13182" s="4">
        <f t="shared" si="825"/>
        <v>1</v>
      </c>
    </row>
    <row r="13183" spans="1:77">
      <c r="A13183" s="23">
        <v>13178</v>
      </c>
      <c r="BT13183" s="23">
        <v>13178</v>
      </c>
      <c r="BU13183" s="4">
        <f t="shared" si="822"/>
        <v>0</v>
      </c>
      <c r="BV13183" s="4">
        <f t="shared" si="823"/>
        <v>0</v>
      </c>
      <c r="BW13183" s="23"/>
      <c r="BX13183" s="4">
        <f t="shared" si="824"/>
        <v>1</v>
      </c>
      <c r="BY13183" s="4">
        <f t="shared" si="825"/>
        <v>1</v>
      </c>
    </row>
    <row r="13184" spans="1:77">
      <c r="A13184" s="23">
        <v>13179</v>
      </c>
      <c r="BT13184" s="23">
        <v>13179</v>
      </c>
      <c r="BU13184" s="4">
        <f t="shared" si="822"/>
        <v>0</v>
      </c>
      <c r="BV13184" s="4">
        <f t="shared" si="823"/>
        <v>0</v>
      </c>
      <c r="BW13184" s="23"/>
      <c r="BX13184" s="4">
        <f t="shared" si="824"/>
        <v>1</v>
      </c>
      <c r="BY13184" s="4">
        <f t="shared" si="825"/>
        <v>1</v>
      </c>
    </row>
    <row r="13185" spans="1:77">
      <c r="A13185" s="23">
        <v>13180</v>
      </c>
      <c r="BT13185" s="23">
        <v>13180</v>
      </c>
      <c r="BU13185" s="4">
        <f t="shared" si="822"/>
        <v>0</v>
      </c>
      <c r="BV13185" s="4">
        <f t="shared" si="823"/>
        <v>0</v>
      </c>
      <c r="BW13185" s="23"/>
      <c r="BX13185" s="4">
        <f t="shared" si="824"/>
        <v>1</v>
      </c>
      <c r="BY13185" s="4">
        <f t="shared" si="825"/>
        <v>1</v>
      </c>
    </row>
    <row r="13186" spans="1:77">
      <c r="A13186" s="23">
        <v>13181</v>
      </c>
      <c r="BT13186" s="23">
        <v>13181</v>
      </c>
      <c r="BU13186" s="4">
        <f t="shared" si="822"/>
        <v>0</v>
      </c>
      <c r="BV13186" s="4">
        <f t="shared" si="823"/>
        <v>0</v>
      </c>
      <c r="BW13186" s="23"/>
      <c r="BX13186" s="4">
        <f t="shared" si="824"/>
        <v>1</v>
      </c>
      <c r="BY13186" s="4">
        <f t="shared" si="825"/>
        <v>1</v>
      </c>
    </row>
    <row r="13187" spans="1:77">
      <c r="A13187" s="23">
        <v>13182</v>
      </c>
      <c r="BT13187" s="23">
        <v>13182</v>
      </c>
      <c r="BU13187" s="4">
        <f t="shared" si="822"/>
        <v>0</v>
      </c>
      <c r="BV13187" s="4">
        <f t="shared" si="823"/>
        <v>0</v>
      </c>
      <c r="BW13187" s="23"/>
      <c r="BX13187" s="4">
        <f t="shared" si="824"/>
        <v>1</v>
      </c>
      <c r="BY13187" s="4">
        <f t="shared" si="825"/>
        <v>1</v>
      </c>
    </row>
    <row r="13188" spans="1:77">
      <c r="A13188" s="23">
        <v>13183</v>
      </c>
      <c r="BT13188" s="23">
        <v>13183</v>
      </c>
      <c r="BU13188" s="4">
        <f t="shared" si="822"/>
        <v>0</v>
      </c>
      <c r="BV13188" s="4">
        <f t="shared" si="823"/>
        <v>0</v>
      </c>
      <c r="BW13188" s="23"/>
      <c r="BX13188" s="4">
        <f t="shared" si="824"/>
        <v>1</v>
      </c>
      <c r="BY13188" s="4">
        <f t="shared" si="825"/>
        <v>1</v>
      </c>
    </row>
    <row r="13189" spans="1:77">
      <c r="A13189" s="23">
        <v>13184</v>
      </c>
      <c r="BT13189" s="23">
        <v>13184</v>
      </c>
      <c r="BU13189" s="4">
        <f t="shared" si="822"/>
        <v>0</v>
      </c>
      <c r="BV13189" s="4">
        <f t="shared" si="823"/>
        <v>0</v>
      </c>
      <c r="BW13189" s="23"/>
      <c r="BX13189" s="4">
        <f t="shared" si="824"/>
        <v>1</v>
      </c>
      <c r="BY13189" s="4">
        <f t="shared" si="825"/>
        <v>1</v>
      </c>
    </row>
    <row r="13190" spans="1:77">
      <c r="A13190" s="23">
        <v>13185</v>
      </c>
      <c r="BT13190" s="23">
        <v>13185</v>
      </c>
      <c r="BU13190" s="4">
        <f t="shared" si="822"/>
        <v>0</v>
      </c>
      <c r="BV13190" s="4">
        <f t="shared" si="823"/>
        <v>0</v>
      </c>
      <c r="BW13190" s="23"/>
      <c r="BX13190" s="4">
        <f t="shared" si="824"/>
        <v>1</v>
      </c>
      <c r="BY13190" s="4">
        <f t="shared" si="825"/>
        <v>1</v>
      </c>
    </row>
    <row r="13191" spans="1:77">
      <c r="A13191" s="23">
        <v>13186</v>
      </c>
      <c r="BT13191" s="23">
        <v>13186</v>
      </c>
      <c r="BU13191" s="4">
        <f t="shared" ref="BU13191:BU13254" si="826">BP13191*$BV$1-BQ13191</f>
        <v>0</v>
      </c>
      <c r="BV13191" s="4">
        <f t="shared" ref="BV13191:BV13254" si="827">BR13191*$BV$1-BS13191</f>
        <v>0</v>
      </c>
      <c r="BW13191" s="23"/>
      <c r="BX13191" s="4">
        <f t="shared" si="824"/>
        <v>1</v>
      </c>
      <c r="BY13191" s="4">
        <f t="shared" si="825"/>
        <v>1</v>
      </c>
    </row>
    <row r="13192" spans="1:77">
      <c r="A13192" s="23">
        <v>13187</v>
      </c>
      <c r="BT13192" s="23">
        <v>13187</v>
      </c>
      <c r="BU13192" s="4">
        <f t="shared" si="826"/>
        <v>0</v>
      </c>
      <c r="BV13192" s="4">
        <f t="shared" si="827"/>
        <v>0</v>
      </c>
      <c r="BW13192" s="23"/>
      <c r="BX13192" s="4">
        <f t="shared" si="824"/>
        <v>1</v>
      </c>
      <c r="BY13192" s="4">
        <f t="shared" si="825"/>
        <v>1</v>
      </c>
    </row>
    <row r="13193" spans="1:77">
      <c r="A13193" s="23">
        <v>13188</v>
      </c>
      <c r="BT13193" s="23">
        <v>13188</v>
      </c>
      <c r="BU13193" s="4">
        <f t="shared" si="826"/>
        <v>0</v>
      </c>
      <c r="BV13193" s="4">
        <f t="shared" si="827"/>
        <v>0</v>
      </c>
      <c r="BW13193" s="23"/>
      <c r="BX13193" s="4">
        <f t="shared" si="824"/>
        <v>1</v>
      </c>
      <c r="BY13193" s="4">
        <f t="shared" si="825"/>
        <v>1</v>
      </c>
    </row>
    <row r="13194" spans="1:77">
      <c r="A13194" s="23">
        <v>13189</v>
      </c>
      <c r="BT13194" s="23">
        <v>13189</v>
      </c>
      <c r="BU13194" s="4">
        <f t="shared" si="826"/>
        <v>0</v>
      </c>
      <c r="BV13194" s="4">
        <f t="shared" si="827"/>
        <v>0</v>
      </c>
      <c r="BW13194" s="23"/>
      <c r="BX13194" s="4">
        <f t="shared" si="824"/>
        <v>1</v>
      </c>
      <c r="BY13194" s="4">
        <f t="shared" si="825"/>
        <v>1</v>
      </c>
    </row>
    <row r="13195" spans="1:77">
      <c r="A13195" s="23">
        <v>13190</v>
      </c>
      <c r="BT13195" s="23">
        <v>13190</v>
      </c>
      <c r="BU13195" s="4">
        <f t="shared" si="826"/>
        <v>0</v>
      </c>
      <c r="BV13195" s="4">
        <f t="shared" si="827"/>
        <v>0</v>
      </c>
      <c r="BW13195" s="23"/>
      <c r="BX13195" s="4">
        <f t="shared" si="824"/>
        <v>1</v>
      </c>
      <c r="BY13195" s="4">
        <f t="shared" si="825"/>
        <v>1</v>
      </c>
    </row>
    <row r="13196" spans="1:77">
      <c r="A13196" s="23">
        <v>13191</v>
      </c>
      <c r="BT13196" s="23">
        <v>13191</v>
      </c>
      <c r="BU13196" s="4">
        <f t="shared" si="826"/>
        <v>0</v>
      </c>
      <c r="BV13196" s="4">
        <f t="shared" si="827"/>
        <v>0</v>
      </c>
      <c r="BW13196" s="23"/>
      <c r="BX13196" s="4">
        <f t="shared" si="824"/>
        <v>1</v>
      </c>
      <c r="BY13196" s="4">
        <f t="shared" si="825"/>
        <v>1</v>
      </c>
    </row>
    <row r="13197" spans="1:77">
      <c r="A13197" s="23">
        <v>13192</v>
      </c>
      <c r="BT13197" s="23">
        <v>13192</v>
      </c>
      <c r="BU13197" s="4">
        <f t="shared" si="826"/>
        <v>0</v>
      </c>
      <c r="BV13197" s="4">
        <f t="shared" si="827"/>
        <v>0</v>
      </c>
      <c r="BW13197" s="23"/>
      <c r="BX13197" s="4">
        <f t="shared" si="824"/>
        <v>1</v>
      </c>
      <c r="BY13197" s="4">
        <f t="shared" si="825"/>
        <v>1</v>
      </c>
    </row>
    <row r="13198" spans="1:77">
      <c r="A13198" s="23">
        <v>13193</v>
      </c>
      <c r="BT13198" s="23">
        <v>13193</v>
      </c>
      <c r="BU13198" s="4">
        <f t="shared" si="826"/>
        <v>0</v>
      </c>
      <c r="BV13198" s="4">
        <f t="shared" si="827"/>
        <v>0</v>
      </c>
      <c r="BW13198" s="23"/>
      <c r="BX13198" s="4">
        <f t="shared" si="824"/>
        <v>1</v>
      </c>
      <c r="BY13198" s="4">
        <f t="shared" si="825"/>
        <v>1</v>
      </c>
    </row>
    <row r="13199" spans="1:77">
      <c r="A13199" s="23">
        <v>13194</v>
      </c>
      <c r="BT13199" s="23">
        <v>13194</v>
      </c>
      <c r="BU13199" s="4">
        <f t="shared" si="826"/>
        <v>0</v>
      </c>
      <c r="BV13199" s="4">
        <f t="shared" si="827"/>
        <v>0</v>
      </c>
      <c r="BW13199" s="23"/>
      <c r="BX13199" s="4">
        <f t="shared" si="824"/>
        <v>1</v>
      </c>
      <c r="BY13199" s="4">
        <f t="shared" si="825"/>
        <v>1</v>
      </c>
    </row>
    <row r="13200" spans="1:77">
      <c r="A13200" s="23">
        <v>13195</v>
      </c>
      <c r="BT13200" s="23">
        <v>13195</v>
      </c>
      <c r="BU13200" s="4">
        <f t="shared" si="826"/>
        <v>0</v>
      </c>
      <c r="BV13200" s="4">
        <f t="shared" si="827"/>
        <v>0</v>
      </c>
      <c r="BW13200" s="23"/>
      <c r="BX13200" s="4">
        <f t="shared" si="824"/>
        <v>1</v>
      </c>
      <c r="BY13200" s="4">
        <f t="shared" si="825"/>
        <v>1</v>
      </c>
    </row>
    <row r="13201" spans="1:77">
      <c r="A13201" s="23">
        <v>13196</v>
      </c>
      <c r="BT13201" s="23">
        <v>13196</v>
      </c>
      <c r="BU13201" s="4">
        <f t="shared" si="826"/>
        <v>0</v>
      </c>
      <c r="BV13201" s="4">
        <f t="shared" si="827"/>
        <v>0</v>
      </c>
      <c r="BW13201" s="23"/>
      <c r="BX13201" s="4">
        <f t="shared" si="824"/>
        <v>1</v>
      </c>
      <c r="BY13201" s="4">
        <f t="shared" si="825"/>
        <v>1</v>
      </c>
    </row>
    <row r="13202" spans="1:77">
      <c r="A13202" s="23">
        <v>13197</v>
      </c>
      <c r="BT13202" s="23">
        <v>13197</v>
      </c>
      <c r="BU13202" s="4">
        <f t="shared" si="826"/>
        <v>0</v>
      </c>
      <c r="BV13202" s="4">
        <f t="shared" si="827"/>
        <v>0</v>
      </c>
      <c r="BW13202" s="23"/>
      <c r="BX13202" s="4">
        <f t="shared" si="824"/>
        <v>1</v>
      </c>
      <c r="BY13202" s="4">
        <f t="shared" si="825"/>
        <v>1</v>
      </c>
    </row>
    <row r="13203" spans="1:77">
      <c r="A13203" s="23">
        <v>13198</v>
      </c>
      <c r="BT13203" s="23">
        <v>13198</v>
      </c>
      <c r="BU13203" s="4">
        <f t="shared" si="826"/>
        <v>0</v>
      </c>
      <c r="BV13203" s="4">
        <f t="shared" si="827"/>
        <v>0</v>
      </c>
      <c r="BW13203" s="23"/>
      <c r="BX13203" s="4">
        <f t="shared" si="824"/>
        <v>1</v>
      </c>
      <c r="BY13203" s="4">
        <f t="shared" si="825"/>
        <v>1</v>
      </c>
    </row>
    <row r="13204" spans="1:77">
      <c r="A13204" s="23">
        <v>13199</v>
      </c>
      <c r="BT13204" s="23">
        <v>13199</v>
      </c>
      <c r="BU13204" s="4">
        <f t="shared" si="826"/>
        <v>0</v>
      </c>
      <c r="BV13204" s="4">
        <f t="shared" si="827"/>
        <v>0</v>
      </c>
      <c r="BW13204" s="23"/>
      <c r="BX13204" s="4">
        <f t="shared" si="824"/>
        <v>1</v>
      </c>
      <c r="BY13204" s="4">
        <f t="shared" si="825"/>
        <v>1</v>
      </c>
    </row>
    <row r="13205" spans="1:77">
      <c r="A13205" s="23">
        <v>13200</v>
      </c>
      <c r="BT13205" s="23">
        <v>13200</v>
      </c>
      <c r="BU13205" s="4">
        <f t="shared" si="826"/>
        <v>0</v>
      </c>
      <c r="BV13205" s="4">
        <f t="shared" si="827"/>
        <v>0</v>
      </c>
      <c r="BW13205" s="23"/>
      <c r="BX13205" s="4">
        <f t="shared" si="824"/>
        <v>1</v>
      </c>
      <c r="BY13205" s="4">
        <f t="shared" si="825"/>
        <v>1</v>
      </c>
    </row>
    <row r="13206" spans="1:77">
      <c r="A13206" s="23">
        <v>13201</v>
      </c>
      <c r="BT13206" s="23">
        <v>13201</v>
      </c>
      <c r="BU13206" s="4">
        <f t="shared" si="826"/>
        <v>0</v>
      </c>
      <c r="BV13206" s="4">
        <f t="shared" si="827"/>
        <v>0</v>
      </c>
      <c r="BW13206" s="23"/>
      <c r="BX13206" s="4">
        <f t="shared" ref="BX13206:BX13269" si="828">IF(BU13206=MAX($BU13206:$BV13206),1,0)</f>
        <v>1</v>
      </c>
      <c r="BY13206" s="4">
        <f t="shared" ref="BY13206:BY13269" si="829">IF(BV13206=MAX($BU13206:$BV13206),1,0)</f>
        <v>1</v>
      </c>
    </row>
    <row r="13207" spans="1:77">
      <c r="A13207" s="23">
        <v>13202</v>
      </c>
      <c r="BT13207" s="23">
        <v>13202</v>
      </c>
      <c r="BU13207" s="4">
        <f t="shared" si="826"/>
        <v>0</v>
      </c>
      <c r="BV13207" s="4">
        <f t="shared" si="827"/>
        <v>0</v>
      </c>
      <c r="BW13207" s="23"/>
      <c r="BX13207" s="4">
        <f t="shared" si="828"/>
        <v>1</v>
      </c>
      <c r="BY13207" s="4">
        <f t="shared" si="829"/>
        <v>1</v>
      </c>
    </row>
    <row r="13208" spans="1:77">
      <c r="A13208" s="23">
        <v>13203</v>
      </c>
      <c r="BT13208" s="23">
        <v>13203</v>
      </c>
      <c r="BU13208" s="4">
        <f t="shared" si="826"/>
        <v>0</v>
      </c>
      <c r="BV13208" s="4">
        <f t="shared" si="827"/>
        <v>0</v>
      </c>
      <c r="BW13208" s="23"/>
      <c r="BX13208" s="4">
        <f t="shared" si="828"/>
        <v>1</v>
      </c>
      <c r="BY13208" s="4">
        <f t="shared" si="829"/>
        <v>1</v>
      </c>
    </row>
    <row r="13209" spans="1:77">
      <c r="A13209" s="23">
        <v>13204</v>
      </c>
      <c r="BT13209" s="23">
        <v>13204</v>
      </c>
      <c r="BU13209" s="4">
        <f t="shared" si="826"/>
        <v>0</v>
      </c>
      <c r="BV13209" s="4">
        <f t="shared" si="827"/>
        <v>0</v>
      </c>
      <c r="BW13209" s="23"/>
      <c r="BX13209" s="4">
        <f t="shared" si="828"/>
        <v>1</v>
      </c>
      <c r="BY13209" s="4">
        <f t="shared" si="829"/>
        <v>1</v>
      </c>
    </row>
    <row r="13210" spans="1:77">
      <c r="A13210" s="23">
        <v>13205</v>
      </c>
      <c r="BT13210" s="23">
        <v>13205</v>
      </c>
      <c r="BU13210" s="4">
        <f t="shared" si="826"/>
        <v>0</v>
      </c>
      <c r="BV13210" s="4">
        <f t="shared" si="827"/>
        <v>0</v>
      </c>
      <c r="BW13210" s="23"/>
      <c r="BX13210" s="4">
        <f t="shared" si="828"/>
        <v>1</v>
      </c>
      <c r="BY13210" s="4">
        <f t="shared" si="829"/>
        <v>1</v>
      </c>
    </row>
    <row r="13211" spans="1:77">
      <c r="A13211" s="23">
        <v>13206</v>
      </c>
      <c r="BT13211" s="23">
        <v>13206</v>
      </c>
      <c r="BU13211" s="4">
        <f t="shared" si="826"/>
        <v>0</v>
      </c>
      <c r="BV13211" s="4">
        <f t="shared" si="827"/>
        <v>0</v>
      </c>
      <c r="BW13211" s="23"/>
      <c r="BX13211" s="4">
        <f t="shared" si="828"/>
        <v>1</v>
      </c>
      <c r="BY13211" s="4">
        <f t="shared" si="829"/>
        <v>1</v>
      </c>
    </row>
    <row r="13212" spans="1:77">
      <c r="A13212" s="23">
        <v>13207</v>
      </c>
      <c r="BT13212" s="23">
        <v>13207</v>
      </c>
      <c r="BU13212" s="4">
        <f t="shared" si="826"/>
        <v>0</v>
      </c>
      <c r="BV13212" s="4">
        <f t="shared" si="827"/>
        <v>0</v>
      </c>
      <c r="BW13212" s="23"/>
      <c r="BX13212" s="4">
        <f t="shared" si="828"/>
        <v>1</v>
      </c>
      <c r="BY13212" s="4">
        <f t="shared" si="829"/>
        <v>1</v>
      </c>
    </row>
    <row r="13213" spans="1:77">
      <c r="A13213" s="23">
        <v>13208</v>
      </c>
      <c r="BT13213" s="23">
        <v>13208</v>
      </c>
      <c r="BU13213" s="4">
        <f t="shared" si="826"/>
        <v>0</v>
      </c>
      <c r="BV13213" s="4">
        <f t="shared" si="827"/>
        <v>0</v>
      </c>
      <c r="BW13213" s="23"/>
      <c r="BX13213" s="4">
        <f t="shared" si="828"/>
        <v>1</v>
      </c>
      <c r="BY13213" s="4">
        <f t="shared" si="829"/>
        <v>1</v>
      </c>
    </row>
    <row r="13214" spans="1:77">
      <c r="A13214" s="23">
        <v>13209</v>
      </c>
      <c r="BT13214" s="23">
        <v>13209</v>
      </c>
      <c r="BU13214" s="4">
        <f t="shared" si="826"/>
        <v>0</v>
      </c>
      <c r="BV13214" s="4">
        <f t="shared" si="827"/>
        <v>0</v>
      </c>
      <c r="BW13214" s="23"/>
      <c r="BX13214" s="4">
        <f t="shared" si="828"/>
        <v>1</v>
      </c>
      <c r="BY13214" s="4">
        <f t="shared" si="829"/>
        <v>1</v>
      </c>
    </row>
    <row r="13215" spans="1:77">
      <c r="A13215" s="23">
        <v>13210</v>
      </c>
      <c r="BT13215" s="23">
        <v>13210</v>
      </c>
      <c r="BU13215" s="4">
        <f t="shared" si="826"/>
        <v>0</v>
      </c>
      <c r="BV13215" s="4">
        <f t="shared" si="827"/>
        <v>0</v>
      </c>
      <c r="BW13215" s="23"/>
      <c r="BX13215" s="4">
        <f t="shared" si="828"/>
        <v>1</v>
      </c>
      <c r="BY13215" s="4">
        <f t="shared" si="829"/>
        <v>1</v>
      </c>
    </row>
    <row r="13216" spans="1:77">
      <c r="A13216" s="23">
        <v>13211</v>
      </c>
      <c r="BT13216" s="23">
        <v>13211</v>
      </c>
      <c r="BU13216" s="4">
        <f t="shared" si="826"/>
        <v>0</v>
      </c>
      <c r="BV13216" s="4">
        <f t="shared" si="827"/>
        <v>0</v>
      </c>
      <c r="BW13216" s="23"/>
      <c r="BX13216" s="4">
        <f t="shared" si="828"/>
        <v>1</v>
      </c>
      <c r="BY13216" s="4">
        <f t="shared" si="829"/>
        <v>1</v>
      </c>
    </row>
    <row r="13217" spans="1:77">
      <c r="A13217" s="23">
        <v>13212</v>
      </c>
      <c r="BT13217" s="23">
        <v>13212</v>
      </c>
      <c r="BU13217" s="4">
        <f t="shared" si="826"/>
        <v>0</v>
      </c>
      <c r="BV13217" s="4">
        <f t="shared" si="827"/>
        <v>0</v>
      </c>
      <c r="BW13217" s="23"/>
      <c r="BX13217" s="4">
        <f t="shared" si="828"/>
        <v>1</v>
      </c>
      <c r="BY13217" s="4">
        <f t="shared" si="829"/>
        <v>1</v>
      </c>
    </row>
    <row r="13218" spans="1:77">
      <c r="A13218" s="23">
        <v>13213</v>
      </c>
      <c r="BT13218" s="23">
        <v>13213</v>
      </c>
      <c r="BU13218" s="4">
        <f t="shared" si="826"/>
        <v>0</v>
      </c>
      <c r="BV13218" s="4">
        <f t="shared" si="827"/>
        <v>0</v>
      </c>
      <c r="BW13218" s="23"/>
      <c r="BX13218" s="4">
        <f t="shared" si="828"/>
        <v>1</v>
      </c>
      <c r="BY13218" s="4">
        <f t="shared" si="829"/>
        <v>1</v>
      </c>
    </row>
    <row r="13219" spans="1:77">
      <c r="A13219" s="23">
        <v>13214</v>
      </c>
      <c r="BT13219" s="23">
        <v>13214</v>
      </c>
      <c r="BU13219" s="4">
        <f t="shared" si="826"/>
        <v>0</v>
      </c>
      <c r="BV13219" s="4">
        <f t="shared" si="827"/>
        <v>0</v>
      </c>
      <c r="BW13219" s="23"/>
      <c r="BX13219" s="4">
        <f t="shared" si="828"/>
        <v>1</v>
      </c>
      <c r="BY13219" s="4">
        <f t="shared" si="829"/>
        <v>1</v>
      </c>
    </row>
    <row r="13220" spans="1:77">
      <c r="A13220" s="23">
        <v>13215</v>
      </c>
      <c r="BT13220" s="23">
        <v>13215</v>
      </c>
      <c r="BU13220" s="4">
        <f t="shared" si="826"/>
        <v>0</v>
      </c>
      <c r="BV13220" s="4">
        <f t="shared" si="827"/>
        <v>0</v>
      </c>
      <c r="BW13220" s="23"/>
      <c r="BX13220" s="4">
        <f t="shared" si="828"/>
        <v>1</v>
      </c>
      <c r="BY13220" s="4">
        <f t="shared" si="829"/>
        <v>1</v>
      </c>
    </row>
    <row r="13221" spans="1:77">
      <c r="A13221" s="23">
        <v>13216</v>
      </c>
      <c r="BT13221" s="23">
        <v>13216</v>
      </c>
      <c r="BU13221" s="4">
        <f t="shared" si="826"/>
        <v>0</v>
      </c>
      <c r="BV13221" s="4">
        <f t="shared" si="827"/>
        <v>0</v>
      </c>
      <c r="BW13221" s="23"/>
      <c r="BX13221" s="4">
        <f t="shared" si="828"/>
        <v>1</v>
      </c>
      <c r="BY13221" s="4">
        <f t="shared" si="829"/>
        <v>1</v>
      </c>
    </row>
    <row r="13222" spans="1:77">
      <c r="A13222" s="23">
        <v>13217</v>
      </c>
      <c r="BT13222" s="23">
        <v>13217</v>
      </c>
      <c r="BU13222" s="4">
        <f t="shared" si="826"/>
        <v>0</v>
      </c>
      <c r="BV13222" s="4">
        <f t="shared" si="827"/>
        <v>0</v>
      </c>
      <c r="BW13222" s="23"/>
      <c r="BX13222" s="4">
        <f t="shared" si="828"/>
        <v>1</v>
      </c>
      <c r="BY13222" s="4">
        <f t="shared" si="829"/>
        <v>1</v>
      </c>
    </row>
    <row r="13223" spans="1:77">
      <c r="A13223" s="23">
        <v>13218</v>
      </c>
      <c r="BT13223" s="23">
        <v>13218</v>
      </c>
      <c r="BU13223" s="4">
        <f t="shared" si="826"/>
        <v>0</v>
      </c>
      <c r="BV13223" s="4">
        <f t="shared" si="827"/>
        <v>0</v>
      </c>
      <c r="BW13223" s="23"/>
      <c r="BX13223" s="4">
        <f t="shared" si="828"/>
        <v>1</v>
      </c>
      <c r="BY13223" s="4">
        <f t="shared" si="829"/>
        <v>1</v>
      </c>
    </row>
    <row r="13224" spans="1:77">
      <c r="A13224" s="23">
        <v>13219</v>
      </c>
      <c r="BT13224" s="23">
        <v>13219</v>
      </c>
      <c r="BU13224" s="4">
        <f t="shared" si="826"/>
        <v>0</v>
      </c>
      <c r="BV13224" s="4">
        <f t="shared" si="827"/>
        <v>0</v>
      </c>
      <c r="BW13224" s="23"/>
      <c r="BX13224" s="4">
        <f t="shared" si="828"/>
        <v>1</v>
      </c>
      <c r="BY13224" s="4">
        <f t="shared" si="829"/>
        <v>1</v>
      </c>
    </row>
    <row r="13225" spans="1:77">
      <c r="A13225" s="23">
        <v>13220</v>
      </c>
      <c r="BT13225" s="23">
        <v>13220</v>
      </c>
      <c r="BU13225" s="4">
        <f t="shared" si="826"/>
        <v>0</v>
      </c>
      <c r="BV13225" s="4">
        <f t="shared" si="827"/>
        <v>0</v>
      </c>
      <c r="BW13225" s="23"/>
      <c r="BX13225" s="4">
        <f t="shared" si="828"/>
        <v>1</v>
      </c>
      <c r="BY13225" s="4">
        <f t="shared" si="829"/>
        <v>1</v>
      </c>
    </row>
    <row r="13226" spans="1:77">
      <c r="A13226" s="23">
        <v>13221</v>
      </c>
      <c r="BT13226" s="23">
        <v>13221</v>
      </c>
      <c r="BU13226" s="4">
        <f t="shared" si="826"/>
        <v>0</v>
      </c>
      <c r="BV13226" s="4">
        <f t="shared" si="827"/>
        <v>0</v>
      </c>
      <c r="BW13226" s="23"/>
      <c r="BX13226" s="4">
        <f t="shared" si="828"/>
        <v>1</v>
      </c>
      <c r="BY13226" s="4">
        <f t="shared" si="829"/>
        <v>1</v>
      </c>
    </row>
    <row r="13227" spans="1:77">
      <c r="A13227" s="23">
        <v>13222</v>
      </c>
      <c r="BT13227" s="23">
        <v>13222</v>
      </c>
      <c r="BU13227" s="4">
        <f t="shared" si="826"/>
        <v>0</v>
      </c>
      <c r="BV13227" s="4">
        <f t="shared" si="827"/>
        <v>0</v>
      </c>
      <c r="BW13227" s="23"/>
      <c r="BX13227" s="4">
        <f t="shared" si="828"/>
        <v>1</v>
      </c>
      <c r="BY13227" s="4">
        <f t="shared" si="829"/>
        <v>1</v>
      </c>
    </row>
    <row r="13228" spans="1:77">
      <c r="A13228" s="23">
        <v>13223</v>
      </c>
      <c r="BT13228" s="23">
        <v>13223</v>
      </c>
      <c r="BU13228" s="4">
        <f t="shared" si="826"/>
        <v>0</v>
      </c>
      <c r="BV13228" s="4">
        <f t="shared" si="827"/>
        <v>0</v>
      </c>
      <c r="BW13228" s="23"/>
      <c r="BX13228" s="4">
        <f t="shared" si="828"/>
        <v>1</v>
      </c>
      <c r="BY13228" s="4">
        <f t="shared" si="829"/>
        <v>1</v>
      </c>
    </row>
    <row r="13229" spans="1:77">
      <c r="A13229" s="23">
        <v>13224</v>
      </c>
      <c r="BT13229" s="23">
        <v>13224</v>
      </c>
      <c r="BU13229" s="4">
        <f t="shared" si="826"/>
        <v>0</v>
      </c>
      <c r="BV13229" s="4">
        <f t="shared" si="827"/>
        <v>0</v>
      </c>
      <c r="BW13229" s="23"/>
      <c r="BX13229" s="4">
        <f t="shared" si="828"/>
        <v>1</v>
      </c>
      <c r="BY13229" s="4">
        <f t="shared" si="829"/>
        <v>1</v>
      </c>
    </row>
    <row r="13230" spans="1:77">
      <c r="A13230" s="23">
        <v>13225</v>
      </c>
      <c r="BT13230" s="23">
        <v>13225</v>
      </c>
      <c r="BU13230" s="4">
        <f t="shared" si="826"/>
        <v>0</v>
      </c>
      <c r="BV13230" s="4">
        <f t="shared" si="827"/>
        <v>0</v>
      </c>
      <c r="BW13230" s="23"/>
      <c r="BX13230" s="4">
        <f t="shared" si="828"/>
        <v>1</v>
      </c>
      <c r="BY13230" s="4">
        <f t="shared" si="829"/>
        <v>1</v>
      </c>
    </row>
    <row r="13231" spans="1:77">
      <c r="A13231" s="23">
        <v>13226</v>
      </c>
      <c r="BT13231" s="23">
        <v>13226</v>
      </c>
      <c r="BU13231" s="4">
        <f t="shared" si="826"/>
        <v>0</v>
      </c>
      <c r="BV13231" s="4">
        <f t="shared" si="827"/>
        <v>0</v>
      </c>
      <c r="BW13231" s="23"/>
      <c r="BX13231" s="4">
        <f t="shared" si="828"/>
        <v>1</v>
      </c>
      <c r="BY13231" s="4">
        <f t="shared" si="829"/>
        <v>1</v>
      </c>
    </row>
    <row r="13232" spans="1:77">
      <c r="A13232" s="23">
        <v>13227</v>
      </c>
      <c r="BT13232" s="23">
        <v>13227</v>
      </c>
      <c r="BU13232" s="4">
        <f t="shared" si="826"/>
        <v>0</v>
      </c>
      <c r="BV13232" s="4">
        <f t="shared" si="827"/>
        <v>0</v>
      </c>
      <c r="BW13232" s="23"/>
      <c r="BX13232" s="4">
        <f t="shared" si="828"/>
        <v>1</v>
      </c>
      <c r="BY13232" s="4">
        <f t="shared" si="829"/>
        <v>1</v>
      </c>
    </row>
    <row r="13233" spans="1:77">
      <c r="A13233" s="23">
        <v>13228</v>
      </c>
      <c r="BT13233" s="23">
        <v>13228</v>
      </c>
      <c r="BU13233" s="4">
        <f t="shared" si="826"/>
        <v>0</v>
      </c>
      <c r="BV13233" s="4">
        <f t="shared" si="827"/>
        <v>0</v>
      </c>
      <c r="BW13233" s="23"/>
      <c r="BX13233" s="4">
        <f t="shared" si="828"/>
        <v>1</v>
      </c>
      <c r="BY13233" s="4">
        <f t="shared" si="829"/>
        <v>1</v>
      </c>
    </row>
    <row r="13234" spans="1:77">
      <c r="A13234" s="23">
        <v>13229</v>
      </c>
      <c r="BT13234" s="23">
        <v>13229</v>
      </c>
      <c r="BU13234" s="4">
        <f t="shared" si="826"/>
        <v>0</v>
      </c>
      <c r="BV13234" s="4">
        <f t="shared" si="827"/>
        <v>0</v>
      </c>
      <c r="BW13234" s="23"/>
      <c r="BX13234" s="4">
        <f t="shared" si="828"/>
        <v>1</v>
      </c>
      <c r="BY13234" s="4">
        <f t="shared" si="829"/>
        <v>1</v>
      </c>
    </row>
    <row r="13235" spans="1:77">
      <c r="A13235" s="23">
        <v>13230</v>
      </c>
      <c r="BT13235" s="23">
        <v>13230</v>
      </c>
      <c r="BU13235" s="4">
        <f t="shared" si="826"/>
        <v>0</v>
      </c>
      <c r="BV13235" s="4">
        <f t="shared" si="827"/>
        <v>0</v>
      </c>
      <c r="BW13235" s="23"/>
      <c r="BX13235" s="4">
        <f t="shared" si="828"/>
        <v>1</v>
      </c>
      <c r="BY13235" s="4">
        <f t="shared" si="829"/>
        <v>1</v>
      </c>
    </row>
    <row r="13236" spans="1:77">
      <c r="A13236" s="23">
        <v>13231</v>
      </c>
      <c r="BT13236" s="23">
        <v>13231</v>
      </c>
      <c r="BU13236" s="4">
        <f t="shared" si="826"/>
        <v>0</v>
      </c>
      <c r="BV13236" s="4">
        <f t="shared" si="827"/>
        <v>0</v>
      </c>
      <c r="BW13236" s="23"/>
      <c r="BX13236" s="4">
        <f t="shared" si="828"/>
        <v>1</v>
      </c>
      <c r="BY13236" s="4">
        <f t="shared" si="829"/>
        <v>1</v>
      </c>
    </row>
    <row r="13237" spans="1:77">
      <c r="A13237" s="23">
        <v>13232</v>
      </c>
      <c r="BT13237" s="23">
        <v>13232</v>
      </c>
      <c r="BU13237" s="4">
        <f t="shared" si="826"/>
        <v>0</v>
      </c>
      <c r="BV13237" s="4">
        <f t="shared" si="827"/>
        <v>0</v>
      </c>
      <c r="BW13237" s="23"/>
      <c r="BX13237" s="4">
        <f t="shared" si="828"/>
        <v>1</v>
      </c>
      <c r="BY13237" s="4">
        <f t="shared" si="829"/>
        <v>1</v>
      </c>
    </row>
    <row r="13238" spans="1:77">
      <c r="A13238" s="23">
        <v>13233</v>
      </c>
      <c r="BT13238" s="23">
        <v>13233</v>
      </c>
      <c r="BU13238" s="4">
        <f t="shared" si="826"/>
        <v>0</v>
      </c>
      <c r="BV13238" s="4">
        <f t="shared" si="827"/>
        <v>0</v>
      </c>
      <c r="BW13238" s="23"/>
      <c r="BX13238" s="4">
        <f t="shared" si="828"/>
        <v>1</v>
      </c>
      <c r="BY13238" s="4">
        <f t="shared" si="829"/>
        <v>1</v>
      </c>
    </row>
    <row r="13239" spans="1:77">
      <c r="A13239" s="23">
        <v>13234</v>
      </c>
      <c r="BT13239" s="23">
        <v>13234</v>
      </c>
      <c r="BU13239" s="4">
        <f t="shared" si="826"/>
        <v>0</v>
      </c>
      <c r="BV13239" s="4">
        <f t="shared" si="827"/>
        <v>0</v>
      </c>
      <c r="BW13239" s="23"/>
      <c r="BX13239" s="4">
        <f t="shared" si="828"/>
        <v>1</v>
      </c>
      <c r="BY13239" s="4">
        <f t="shared" si="829"/>
        <v>1</v>
      </c>
    </row>
    <row r="13240" spans="1:77">
      <c r="A13240" s="23">
        <v>13235</v>
      </c>
      <c r="BT13240" s="23">
        <v>13235</v>
      </c>
      <c r="BU13240" s="4">
        <f t="shared" si="826"/>
        <v>0</v>
      </c>
      <c r="BV13240" s="4">
        <f t="shared" si="827"/>
        <v>0</v>
      </c>
      <c r="BW13240" s="23"/>
      <c r="BX13240" s="4">
        <f t="shared" si="828"/>
        <v>1</v>
      </c>
      <c r="BY13240" s="4">
        <f t="shared" si="829"/>
        <v>1</v>
      </c>
    </row>
    <row r="13241" spans="1:77">
      <c r="A13241" s="23">
        <v>13236</v>
      </c>
      <c r="BT13241" s="23">
        <v>13236</v>
      </c>
      <c r="BU13241" s="4">
        <f t="shared" si="826"/>
        <v>0</v>
      </c>
      <c r="BV13241" s="4">
        <f t="shared" si="827"/>
        <v>0</v>
      </c>
      <c r="BW13241" s="23"/>
      <c r="BX13241" s="4">
        <f t="shared" si="828"/>
        <v>1</v>
      </c>
      <c r="BY13241" s="4">
        <f t="shared" si="829"/>
        <v>1</v>
      </c>
    </row>
    <row r="13242" spans="1:77">
      <c r="A13242" s="23">
        <v>13237</v>
      </c>
      <c r="BT13242" s="23">
        <v>13237</v>
      </c>
      <c r="BU13242" s="4">
        <f t="shared" si="826"/>
        <v>0</v>
      </c>
      <c r="BV13242" s="4">
        <f t="shared" si="827"/>
        <v>0</v>
      </c>
      <c r="BW13242" s="23"/>
      <c r="BX13242" s="4">
        <f t="shared" si="828"/>
        <v>1</v>
      </c>
      <c r="BY13242" s="4">
        <f t="shared" si="829"/>
        <v>1</v>
      </c>
    </row>
    <row r="13243" spans="1:77">
      <c r="A13243" s="23">
        <v>13238</v>
      </c>
      <c r="BT13243" s="23">
        <v>13238</v>
      </c>
      <c r="BU13243" s="4">
        <f t="shared" si="826"/>
        <v>0</v>
      </c>
      <c r="BV13243" s="4">
        <f t="shared" si="827"/>
        <v>0</v>
      </c>
      <c r="BW13243" s="23"/>
      <c r="BX13243" s="4">
        <f t="shared" si="828"/>
        <v>1</v>
      </c>
      <c r="BY13243" s="4">
        <f t="shared" si="829"/>
        <v>1</v>
      </c>
    </row>
    <row r="13244" spans="1:77">
      <c r="A13244" s="23">
        <v>13239</v>
      </c>
      <c r="BT13244" s="23">
        <v>13239</v>
      </c>
      <c r="BU13244" s="4">
        <f t="shared" si="826"/>
        <v>0</v>
      </c>
      <c r="BV13244" s="4">
        <f t="shared" si="827"/>
        <v>0</v>
      </c>
      <c r="BW13244" s="23"/>
      <c r="BX13244" s="4">
        <f t="shared" si="828"/>
        <v>1</v>
      </c>
      <c r="BY13244" s="4">
        <f t="shared" si="829"/>
        <v>1</v>
      </c>
    </row>
    <row r="13245" spans="1:77">
      <c r="A13245" s="23">
        <v>13240</v>
      </c>
      <c r="BT13245" s="23">
        <v>13240</v>
      </c>
      <c r="BU13245" s="4">
        <f t="shared" si="826"/>
        <v>0</v>
      </c>
      <c r="BV13245" s="4">
        <f t="shared" si="827"/>
        <v>0</v>
      </c>
      <c r="BW13245" s="23"/>
      <c r="BX13245" s="4">
        <f t="shared" si="828"/>
        <v>1</v>
      </c>
      <c r="BY13245" s="4">
        <f t="shared" si="829"/>
        <v>1</v>
      </c>
    </row>
    <row r="13246" spans="1:77">
      <c r="A13246" s="23">
        <v>13241</v>
      </c>
      <c r="BT13246" s="23">
        <v>13241</v>
      </c>
      <c r="BU13246" s="4">
        <f t="shared" si="826"/>
        <v>0</v>
      </c>
      <c r="BV13246" s="4">
        <f t="shared" si="827"/>
        <v>0</v>
      </c>
      <c r="BW13246" s="23"/>
      <c r="BX13246" s="4">
        <f t="shared" si="828"/>
        <v>1</v>
      </c>
      <c r="BY13246" s="4">
        <f t="shared" si="829"/>
        <v>1</v>
      </c>
    </row>
    <row r="13247" spans="1:77">
      <c r="A13247" s="23">
        <v>13242</v>
      </c>
      <c r="BT13247" s="23">
        <v>13242</v>
      </c>
      <c r="BU13247" s="4">
        <f t="shared" si="826"/>
        <v>0</v>
      </c>
      <c r="BV13247" s="4">
        <f t="shared" si="827"/>
        <v>0</v>
      </c>
      <c r="BW13247" s="23"/>
      <c r="BX13247" s="4">
        <f t="shared" si="828"/>
        <v>1</v>
      </c>
      <c r="BY13247" s="4">
        <f t="shared" si="829"/>
        <v>1</v>
      </c>
    </row>
    <row r="13248" spans="1:77">
      <c r="A13248" s="23">
        <v>13243</v>
      </c>
      <c r="BT13248" s="23">
        <v>13243</v>
      </c>
      <c r="BU13248" s="4">
        <f t="shared" si="826"/>
        <v>0</v>
      </c>
      <c r="BV13248" s="4">
        <f t="shared" si="827"/>
        <v>0</v>
      </c>
      <c r="BW13248" s="23"/>
      <c r="BX13248" s="4">
        <f t="shared" si="828"/>
        <v>1</v>
      </c>
      <c r="BY13248" s="4">
        <f t="shared" si="829"/>
        <v>1</v>
      </c>
    </row>
    <row r="13249" spans="1:77">
      <c r="A13249" s="23">
        <v>13244</v>
      </c>
      <c r="BT13249" s="23">
        <v>13244</v>
      </c>
      <c r="BU13249" s="4">
        <f t="shared" si="826"/>
        <v>0</v>
      </c>
      <c r="BV13249" s="4">
        <f t="shared" si="827"/>
        <v>0</v>
      </c>
      <c r="BW13249" s="23"/>
      <c r="BX13249" s="4">
        <f t="shared" si="828"/>
        <v>1</v>
      </c>
      <c r="BY13249" s="4">
        <f t="shared" si="829"/>
        <v>1</v>
      </c>
    </row>
    <row r="13250" spans="1:77">
      <c r="A13250" s="23">
        <v>13245</v>
      </c>
      <c r="BT13250" s="23">
        <v>13245</v>
      </c>
      <c r="BU13250" s="4">
        <f t="shared" si="826"/>
        <v>0</v>
      </c>
      <c r="BV13250" s="4">
        <f t="shared" si="827"/>
        <v>0</v>
      </c>
      <c r="BW13250" s="23"/>
      <c r="BX13250" s="4">
        <f t="shared" si="828"/>
        <v>1</v>
      </c>
      <c r="BY13250" s="4">
        <f t="shared" si="829"/>
        <v>1</v>
      </c>
    </row>
    <row r="13251" spans="1:77">
      <c r="A13251" s="23">
        <v>13246</v>
      </c>
      <c r="BT13251" s="23">
        <v>13246</v>
      </c>
      <c r="BU13251" s="4">
        <f t="shared" si="826"/>
        <v>0</v>
      </c>
      <c r="BV13251" s="4">
        <f t="shared" si="827"/>
        <v>0</v>
      </c>
      <c r="BW13251" s="23"/>
      <c r="BX13251" s="4">
        <f t="shared" si="828"/>
        <v>1</v>
      </c>
      <c r="BY13251" s="4">
        <f t="shared" si="829"/>
        <v>1</v>
      </c>
    </row>
    <row r="13252" spans="1:77">
      <c r="A13252" s="23">
        <v>13247</v>
      </c>
      <c r="BT13252" s="23">
        <v>13247</v>
      </c>
      <c r="BU13252" s="4">
        <f t="shared" si="826"/>
        <v>0</v>
      </c>
      <c r="BV13252" s="4">
        <f t="shared" si="827"/>
        <v>0</v>
      </c>
      <c r="BW13252" s="23"/>
      <c r="BX13252" s="4">
        <f t="shared" si="828"/>
        <v>1</v>
      </c>
      <c r="BY13252" s="4">
        <f t="shared" si="829"/>
        <v>1</v>
      </c>
    </row>
    <row r="13253" spans="1:77">
      <c r="A13253" s="23">
        <v>13248</v>
      </c>
      <c r="BT13253" s="23">
        <v>13248</v>
      </c>
      <c r="BU13253" s="4">
        <f t="shared" si="826"/>
        <v>0</v>
      </c>
      <c r="BV13253" s="4">
        <f t="shared" si="827"/>
        <v>0</v>
      </c>
      <c r="BW13253" s="23"/>
      <c r="BX13253" s="4">
        <f t="shared" si="828"/>
        <v>1</v>
      </c>
      <c r="BY13253" s="4">
        <f t="shared" si="829"/>
        <v>1</v>
      </c>
    </row>
    <row r="13254" spans="1:77">
      <c r="A13254" s="23">
        <v>13249</v>
      </c>
      <c r="BT13254" s="23">
        <v>13249</v>
      </c>
      <c r="BU13254" s="4">
        <f t="shared" si="826"/>
        <v>0</v>
      </c>
      <c r="BV13254" s="4">
        <f t="shared" si="827"/>
        <v>0</v>
      </c>
      <c r="BW13254" s="23"/>
      <c r="BX13254" s="4">
        <f t="shared" si="828"/>
        <v>1</v>
      </c>
      <c r="BY13254" s="4">
        <f t="shared" si="829"/>
        <v>1</v>
      </c>
    </row>
    <row r="13255" spans="1:77">
      <c r="A13255" s="23">
        <v>13250</v>
      </c>
      <c r="BT13255" s="23">
        <v>13250</v>
      </c>
      <c r="BU13255" s="4">
        <f t="shared" ref="BU13255:BU13318" si="830">BP13255*$BV$1-BQ13255</f>
        <v>0</v>
      </c>
      <c r="BV13255" s="4">
        <f t="shared" ref="BV13255:BV13318" si="831">BR13255*$BV$1-BS13255</f>
        <v>0</v>
      </c>
      <c r="BW13255" s="23"/>
      <c r="BX13255" s="4">
        <f t="shared" si="828"/>
        <v>1</v>
      </c>
      <c r="BY13255" s="4">
        <f t="shared" si="829"/>
        <v>1</v>
      </c>
    </row>
    <row r="13256" spans="1:77">
      <c r="A13256" s="23">
        <v>13251</v>
      </c>
      <c r="BT13256" s="23">
        <v>13251</v>
      </c>
      <c r="BU13256" s="4">
        <f t="shared" si="830"/>
        <v>0</v>
      </c>
      <c r="BV13256" s="4">
        <f t="shared" si="831"/>
        <v>0</v>
      </c>
      <c r="BW13256" s="23"/>
      <c r="BX13256" s="4">
        <f t="shared" si="828"/>
        <v>1</v>
      </c>
      <c r="BY13256" s="4">
        <f t="shared" si="829"/>
        <v>1</v>
      </c>
    </row>
    <row r="13257" spans="1:77">
      <c r="A13257" s="23">
        <v>13252</v>
      </c>
      <c r="BT13257" s="23">
        <v>13252</v>
      </c>
      <c r="BU13257" s="4">
        <f t="shared" si="830"/>
        <v>0</v>
      </c>
      <c r="BV13257" s="4">
        <f t="shared" si="831"/>
        <v>0</v>
      </c>
      <c r="BW13257" s="23"/>
      <c r="BX13257" s="4">
        <f t="shared" si="828"/>
        <v>1</v>
      </c>
      <c r="BY13257" s="4">
        <f t="shared" si="829"/>
        <v>1</v>
      </c>
    </row>
    <row r="13258" spans="1:77">
      <c r="A13258" s="23">
        <v>13253</v>
      </c>
      <c r="BT13258" s="23">
        <v>13253</v>
      </c>
      <c r="BU13258" s="4">
        <f t="shared" si="830"/>
        <v>0</v>
      </c>
      <c r="BV13258" s="4">
        <f t="shared" si="831"/>
        <v>0</v>
      </c>
      <c r="BW13258" s="23"/>
      <c r="BX13258" s="4">
        <f t="shared" si="828"/>
        <v>1</v>
      </c>
      <c r="BY13258" s="4">
        <f t="shared" si="829"/>
        <v>1</v>
      </c>
    </row>
    <row r="13259" spans="1:77">
      <c r="A13259" s="23">
        <v>13254</v>
      </c>
      <c r="BT13259" s="23">
        <v>13254</v>
      </c>
      <c r="BU13259" s="4">
        <f t="shared" si="830"/>
        <v>0</v>
      </c>
      <c r="BV13259" s="4">
        <f t="shared" si="831"/>
        <v>0</v>
      </c>
      <c r="BW13259" s="23"/>
      <c r="BX13259" s="4">
        <f t="shared" si="828"/>
        <v>1</v>
      </c>
      <c r="BY13259" s="4">
        <f t="shared" si="829"/>
        <v>1</v>
      </c>
    </row>
    <row r="13260" spans="1:77">
      <c r="A13260" s="23">
        <v>13255</v>
      </c>
      <c r="BT13260" s="23">
        <v>13255</v>
      </c>
      <c r="BU13260" s="4">
        <f t="shared" si="830"/>
        <v>0</v>
      </c>
      <c r="BV13260" s="4">
        <f t="shared" si="831"/>
        <v>0</v>
      </c>
      <c r="BW13260" s="23"/>
      <c r="BX13260" s="4">
        <f t="shared" si="828"/>
        <v>1</v>
      </c>
      <c r="BY13260" s="4">
        <f t="shared" si="829"/>
        <v>1</v>
      </c>
    </row>
    <row r="13261" spans="1:77">
      <c r="A13261" s="23">
        <v>13256</v>
      </c>
      <c r="BT13261" s="23">
        <v>13256</v>
      </c>
      <c r="BU13261" s="4">
        <f t="shared" si="830"/>
        <v>0</v>
      </c>
      <c r="BV13261" s="4">
        <f t="shared" si="831"/>
        <v>0</v>
      </c>
      <c r="BW13261" s="23"/>
      <c r="BX13261" s="4">
        <f t="shared" si="828"/>
        <v>1</v>
      </c>
      <c r="BY13261" s="4">
        <f t="shared" si="829"/>
        <v>1</v>
      </c>
    </row>
    <row r="13262" spans="1:77">
      <c r="A13262" s="23">
        <v>13257</v>
      </c>
      <c r="BT13262" s="23">
        <v>13257</v>
      </c>
      <c r="BU13262" s="4">
        <f t="shared" si="830"/>
        <v>0</v>
      </c>
      <c r="BV13262" s="4">
        <f t="shared" si="831"/>
        <v>0</v>
      </c>
      <c r="BW13262" s="23"/>
      <c r="BX13262" s="4">
        <f t="shared" si="828"/>
        <v>1</v>
      </c>
      <c r="BY13262" s="4">
        <f t="shared" si="829"/>
        <v>1</v>
      </c>
    </row>
    <row r="13263" spans="1:77">
      <c r="A13263" s="23">
        <v>13258</v>
      </c>
      <c r="BT13263" s="23">
        <v>13258</v>
      </c>
      <c r="BU13263" s="4">
        <f t="shared" si="830"/>
        <v>0</v>
      </c>
      <c r="BV13263" s="4">
        <f t="shared" si="831"/>
        <v>0</v>
      </c>
      <c r="BW13263" s="23"/>
      <c r="BX13263" s="4">
        <f t="shared" si="828"/>
        <v>1</v>
      </c>
      <c r="BY13263" s="4">
        <f t="shared" si="829"/>
        <v>1</v>
      </c>
    </row>
    <row r="13264" spans="1:77">
      <c r="A13264" s="23">
        <v>13259</v>
      </c>
      <c r="BT13264" s="23">
        <v>13259</v>
      </c>
      <c r="BU13264" s="4">
        <f t="shared" si="830"/>
        <v>0</v>
      </c>
      <c r="BV13264" s="4">
        <f t="shared" si="831"/>
        <v>0</v>
      </c>
      <c r="BW13264" s="23"/>
      <c r="BX13264" s="4">
        <f t="shared" si="828"/>
        <v>1</v>
      </c>
      <c r="BY13264" s="4">
        <f t="shared" si="829"/>
        <v>1</v>
      </c>
    </row>
    <row r="13265" spans="1:77">
      <c r="A13265" s="23">
        <v>13260</v>
      </c>
      <c r="BT13265" s="23">
        <v>13260</v>
      </c>
      <c r="BU13265" s="4">
        <f t="shared" si="830"/>
        <v>0</v>
      </c>
      <c r="BV13265" s="4">
        <f t="shared" si="831"/>
        <v>0</v>
      </c>
      <c r="BW13265" s="23"/>
      <c r="BX13265" s="4">
        <f t="shared" si="828"/>
        <v>1</v>
      </c>
      <c r="BY13265" s="4">
        <f t="shared" si="829"/>
        <v>1</v>
      </c>
    </row>
    <row r="13266" spans="1:77">
      <c r="A13266" s="23">
        <v>13261</v>
      </c>
      <c r="BT13266" s="23">
        <v>13261</v>
      </c>
      <c r="BU13266" s="4">
        <f t="shared" si="830"/>
        <v>0</v>
      </c>
      <c r="BV13266" s="4">
        <f t="shared" si="831"/>
        <v>0</v>
      </c>
      <c r="BW13266" s="23"/>
      <c r="BX13266" s="4">
        <f t="shared" si="828"/>
        <v>1</v>
      </c>
      <c r="BY13266" s="4">
        <f t="shared" si="829"/>
        <v>1</v>
      </c>
    </row>
    <row r="13267" spans="1:77">
      <c r="A13267" s="23">
        <v>13262</v>
      </c>
      <c r="BT13267" s="23">
        <v>13262</v>
      </c>
      <c r="BU13267" s="4">
        <f t="shared" si="830"/>
        <v>0</v>
      </c>
      <c r="BV13267" s="4">
        <f t="shared" si="831"/>
        <v>0</v>
      </c>
      <c r="BW13267" s="23"/>
      <c r="BX13267" s="4">
        <f t="shared" si="828"/>
        <v>1</v>
      </c>
      <c r="BY13267" s="4">
        <f t="shared" si="829"/>
        <v>1</v>
      </c>
    </row>
    <row r="13268" spans="1:77">
      <c r="A13268" s="23">
        <v>13263</v>
      </c>
      <c r="BT13268" s="23">
        <v>13263</v>
      </c>
      <c r="BU13268" s="4">
        <f t="shared" si="830"/>
        <v>0</v>
      </c>
      <c r="BV13268" s="4">
        <f t="shared" si="831"/>
        <v>0</v>
      </c>
      <c r="BW13268" s="23"/>
      <c r="BX13268" s="4">
        <f t="shared" si="828"/>
        <v>1</v>
      </c>
      <c r="BY13268" s="4">
        <f t="shared" si="829"/>
        <v>1</v>
      </c>
    </row>
    <row r="13269" spans="1:77">
      <c r="A13269" s="23">
        <v>13264</v>
      </c>
      <c r="BT13269" s="23">
        <v>13264</v>
      </c>
      <c r="BU13269" s="4">
        <f t="shared" si="830"/>
        <v>0</v>
      </c>
      <c r="BV13269" s="4">
        <f t="shared" si="831"/>
        <v>0</v>
      </c>
      <c r="BW13269" s="23"/>
      <c r="BX13269" s="4">
        <f t="shared" si="828"/>
        <v>1</v>
      </c>
      <c r="BY13269" s="4">
        <f t="shared" si="829"/>
        <v>1</v>
      </c>
    </row>
    <row r="13270" spans="1:77">
      <c r="A13270" s="23">
        <v>13265</v>
      </c>
      <c r="BT13270" s="23">
        <v>13265</v>
      </c>
      <c r="BU13270" s="4">
        <f t="shared" si="830"/>
        <v>0</v>
      </c>
      <c r="BV13270" s="4">
        <f t="shared" si="831"/>
        <v>0</v>
      </c>
      <c r="BW13270" s="23"/>
      <c r="BX13270" s="4">
        <f t="shared" ref="BX13270:BX13333" si="832">IF(BU13270=MAX($BU13270:$BV13270),1,0)</f>
        <v>1</v>
      </c>
      <c r="BY13270" s="4">
        <f t="shared" ref="BY13270:BY13333" si="833">IF(BV13270=MAX($BU13270:$BV13270),1,0)</f>
        <v>1</v>
      </c>
    </row>
    <row r="13271" spans="1:77">
      <c r="A13271" s="23">
        <v>13266</v>
      </c>
      <c r="BT13271" s="23">
        <v>13266</v>
      </c>
      <c r="BU13271" s="4">
        <f t="shared" si="830"/>
        <v>0</v>
      </c>
      <c r="BV13271" s="4">
        <f t="shared" si="831"/>
        <v>0</v>
      </c>
      <c r="BW13271" s="23"/>
      <c r="BX13271" s="4">
        <f t="shared" si="832"/>
        <v>1</v>
      </c>
      <c r="BY13271" s="4">
        <f t="shared" si="833"/>
        <v>1</v>
      </c>
    </row>
    <row r="13272" spans="1:77">
      <c r="A13272" s="23">
        <v>13267</v>
      </c>
      <c r="BT13272" s="23">
        <v>13267</v>
      </c>
      <c r="BU13272" s="4">
        <f t="shared" si="830"/>
        <v>0</v>
      </c>
      <c r="BV13272" s="4">
        <f t="shared" si="831"/>
        <v>0</v>
      </c>
      <c r="BW13272" s="23"/>
      <c r="BX13272" s="4">
        <f t="shared" si="832"/>
        <v>1</v>
      </c>
      <c r="BY13272" s="4">
        <f t="shared" si="833"/>
        <v>1</v>
      </c>
    </row>
    <row r="13273" spans="1:77">
      <c r="A13273" s="23">
        <v>13268</v>
      </c>
      <c r="BT13273" s="23">
        <v>13268</v>
      </c>
      <c r="BU13273" s="4">
        <f t="shared" si="830"/>
        <v>0</v>
      </c>
      <c r="BV13273" s="4">
        <f t="shared" si="831"/>
        <v>0</v>
      </c>
      <c r="BW13273" s="23"/>
      <c r="BX13273" s="4">
        <f t="shared" si="832"/>
        <v>1</v>
      </c>
      <c r="BY13273" s="4">
        <f t="shared" si="833"/>
        <v>1</v>
      </c>
    </row>
    <row r="13274" spans="1:77">
      <c r="A13274" s="23">
        <v>13269</v>
      </c>
      <c r="BT13274" s="23">
        <v>13269</v>
      </c>
      <c r="BU13274" s="4">
        <f t="shared" si="830"/>
        <v>0</v>
      </c>
      <c r="BV13274" s="4">
        <f t="shared" si="831"/>
        <v>0</v>
      </c>
      <c r="BW13274" s="23"/>
      <c r="BX13274" s="4">
        <f t="shared" si="832"/>
        <v>1</v>
      </c>
      <c r="BY13274" s="4">
        <f t="shared" si="833"/>
        <v>1</v>
      </c>
    </row>
    <row r="13275" spans="1:77">
      <c r="A13275" s="23">
        <v>13270</v>
      </c>
      <c r="BT13275" s="23">
        <v>13270</v>
      </c>
      <c r="BU13275" s="4">
        <f t="shared" si="830"/>
        <v>0</v>
      </c>
      <c r="BV13275" s="4">
        <f t="shared" si="831"/>
        <v>0</v>
      </c>
      <c r="BW13275" s="23"/>
      <c r="BX13275" s="4">
        <f t="shared" si="832"/>
        <v>1</v>
      </c>
      <c r="BY13275" s="4">
        <f t="shared" si="833"/>
        <v>1</v>
      </c>
    </row>
    <row r="13276" spans="1:77">
      <c r="A13276" s="23">
        <v>13271</v>
      </c>
      <c r="BT13276" s="23">
        <v>13271</v>
      </c>
      <c r="BU13276" s="4">
        <f t="shared" si="830"/>
        <v>0</v>
      </c>
      <c r="BV13276" s="4">
        <f t="shared" si="831"/>
        <v>0</v>
      </c>
      <c r="BW13276" s="23"/>
      <c r="BX13276" s="4">
        <f t="shared" si="832"/>
        <v>1</v>
      </c>
      <c r="BY13276" s="4">
        <f t="shared" si="833"/>
        <v>1</v>
      </c>
    </row>
    <row r="13277" spans="1:77">
      <c r="A13277" s="23">
        <v>13272</v>
      </c>
      <c r="BT13277" s="23">
        <v>13272</v>
      </c>
      <c r="BU13277" s="4">
        <f t="shared" si="830"/>
        <v>0</v>
      </c>
      <c r="BV13277" s="4">
        <f t="shared" si="831"/>
        <v>0</v>
      </c>
      <c r="BW13277" s="23"/>
      <c r="BX13277" s="4">
        <f t="shared" si="832"/>
        <v>1</v>
      </c>
      <c r="BY13277" s="4">
        <f t="shared" si="833"/>
        <v>1</v>
      </c>
    </row>
    <row r="13278" spans="1:77">
      <c r="A13278" s="23">
        <v>13273</v>
      </c>
      <c r="BT13278" s="23">
        <v>13273</v>
      </c>
      <c r="BU13278" s="4">
        <f t="shared" si="830"/>
        <v>0</v>
      </c>
      <c r="BV13278" s="4">
        <f t="shared" si="831"/>
        <v>0</v>
      </c>
      <c r="BW13278" s="23"/>
      <c r="BX13278" s="4">
        <f t="shared" si="832"/>
        <v>1</v>
      </c>
      <c r="BY13278" s="4">
        <f t="shared" si="833"/>
        <v>1</v>
      </c>
    </row>
    <row r="13279" spans="1:77">
      <c r="A13279" s="23">
        <v>13274</v>
      </c>
      <c r="BT13279" s="23">
        <v>13274</v>
      </c>
      <c r="BU13279" s="4">
        <f t="shared" si="830"/>
        <v>0</v>
      </c>
      <c r="BV13279" s="4">
        <f t="shared" si="831"/>
        <v>0</v>
      </c>
      <c r="BW13279" s="23"/>
      <c r="BX13279" s="4">
        <f t="shared" si="832"/>
        <v>1</v>
      </c>
      <c r="BY13279" s="4">
        <f t="shared" si="833"/>
        <v>1</v>
      </c>
    </row>
    <row r="13280" spans="1:77">
      <c r="A13280" s="23">
        <v>13275</v>
      </c>
      <c r="BT13280" s="23">
        <v>13275</v>
      </c>
      <c r="BU13280" s="4">
        <f t="shared" si="830"/>
        <v>0</v>
      </c>
      <c r="BV13280" s="4">
        <f t="shared" si="831"/>
        <v>0</v>
      </c>
      <c r="BW13280" s="23"/>
      <c r="BX13280" s="4">
        <f t="shared" si="832"/>
        <v>1</v>
      </c>
      <c r="BY13280" s="4">
        <f t="shared" si="833"/>
        <v>1</v>
      </c>
    </row>
    <row r="13281" spans="1:77">
      <c r="A13281" s="23">
        <v>13276</v>
      </c>
      <c r="BT13281" s="23">
        <v>13276</v>
      </c>
      <c r="BU13281" s="4">
        <f t="shared" si="830"/>
        <v>0</v>
      </c>
      <c r="BV13281" s="4">
        <f t="shared" si="831"/>
        <v>0</v>
      </c>
      <c r="BW13281" s="23"/>
      <c r="BX13281" s="4">
        <f t="shared" si="832"/>
        <v>1</v>
      </c>
      <c r="BY13281" s="4">
        <f t="shared" si="833"/>
        <v>1</v>
      </c>
    </row>
    <row r="13282" spans="1:77">
      <c r="A13282" s="23">
        <v>13277</v>
      </c>
      <c r="BT13282" s="23">
        <v>13277</v>
      </c>
      <c r="BU13282" s="4">
        <f t="shared" si="830"/>
        <v>0</v>
      </c>
      <c r="BV13282" s="4">
        <f t="shared" si="831"/>
        <v>0</v>
      </c>
      <c r="BW13282" s="23"/>
      <c r="BX13282" s="4">
        <f t="shared" si="832"/>
        <v>1</v>
      </c>
      <c r="BY13282" s="4">
        <f t="shared" si="833"/>
        <v>1</v>
      </c>
    </row>
    <row r="13283" spans="1:77">
      <c r="A13283" s="23">
        <v>13278</v>
      </c>
      <c r="BT13283" s="23">
        <v>13278</v>
      </c>
      <c r="BU13283" s="4">
        <f t="shared" si="830"/>
        <v>0</v>
      </c>
      <c r="BV13283" s="4">
        <f t="shared" si="831"/>
        <v>0</v>
      </c>
      <c r="BW13283" s="23"/>
      <c r="BX13283" s="4">
        <f t="shared" si="832"/>
        <v>1</v>
      </c>
      <c r="BY13283" s="4">
        <f t="shared" si="833"/>
        <v>1</v>
      </c>
    </row>
    <row r="13284" spans="1:77">
      <c r="A13284" s="23">
        <v>13279</v>
      </c>
      <c r="BT13284" s="23">
        <v>13279</v>
      </c>
      <c r="BU13284" s="4">
        <f t="shared" si="830"/>
        <v>0</v>
      </c>
      <c r="BV13284" s="4">
        <f t="shared" si="831"/>
        <v>0</v>
      </c>
      <c r="BW13284" s="23"/>
      <c r="BX13284" s="4">
        <f t="shared" si="832"/>
        <v>1</v>
      </c>
      <c r="BY13284" s="4">
        <f t="shared" si="833"/>
        <v>1</v>
      </c>
    </row>
    <row r="13285" spans="1:77">
      <c r="A13285" s="23">
        <v>13280</v>
      </c>
      <c r="BT13285" s="23">
        <v>13280</v>
      </c>
      <c r="BU13285" s="4">
        <f t="shared" si="830"/>
        <v>0</v>
      </c>
      <c r="BV13285" s="4">
        <f t="shared" si="831"/>
        <v>0</v>
      </c>
      <c r="BW13285" s="23"/>
      <c r="BX13285" s="4">
        <f t="shared" si="832"/>
        <v>1</v>
      </c>
      <c r="BY13285" s="4">
        <f t="shared" si="833"/>
        <v>1</v>
      </c>
    </row>
    <row r="13286" spans="1:77">
      <c r="A13286" s="23">
        <v>13281</v>
      </c>
      <c r="BT13286" s="23">
        <v>13281</v>
      </c>
      <c r="BU13286" s="4">
        <f t="shared" si="830"/>
        <v>0</v>
      </c>
      <c r="BV13286" s="4">
        <f t="shared" si="831"/>
        <v>0</v>
      </c>
      <c r="BW13286" s="23"/>
      <c r="BX13286" s="4">
        <f t="shared" si="832"/>
        <v>1</v>
      </c>
      <c r="BY13286" s="4">
        <f t="shared" si="833"/>
        <v>1</v>
      </c>
    </row>
    <row r="13287" spans="1:77">
      <c r="A13287" s="23">
        <v>13282</v>
      </c>
      <c r="BT13287" s="23">
        <v>13282</v>
      </c>
      <c r="BU13287" s="4">
        <f t="shared" si="830"/>
        <v>0</v>
      </c>
      <c r="BV13287" s="4">
        <f t="shared" si="831"/>
        <v>0</v>
      </c>
      <c r="BW13287" s="23"/>
      <c r="BX13287" s="4">
        <f t="shared" si="832"/>
        <v>1</v>
      </c>
      <c r="BY13287" s="4">
        <f t="shared" si="833"/>
        <v>1</v>
      </c>
    </row>
    <row r="13288" spans="1:77">
      <c r="A13288" s="23">
        <v>13283</v>
      </c>
      <c r="BT13288" s="23">
        <v>13283</v>
      </c>
      <c r="BU13288" s="4">
        <f t="shared" si="830"/>
        <v>0</v>
      </c>
      <c r="BV13288" s="4">
        <f t="shared" si="831"/>
        <v>0</v>
      </c>
      <c r="BW13288" s="23"/>
      <c r="BX13288" s="4">
        <f t="shared" si="832"/>
        <v>1</v>
      </c>
      <c r="BY13288" s="4">
        <f t="shared" si="833"/>
        <v>1</v>
      </c>
    </row>
    <row r="13289" spans="1:77">
      <c r="A13289" s="23">
        <v>13284</v>
      </c>
      <c r="BT13289" s="23">
        <v>13284</v>
      </c>
      <c r="BU13289" s="4">
        <f t="shared" si="830"/>
        <v>0</v>
      </c>
      <c r="BV13289" s="4">
        <f t="shared" si="831"/>
        <v>0</v>
      </c>
      <c r="BW13289" s="23"/>
      <c r="BX13289" s="4">
        <f t="shared" si="832"/>
        <v>1</v>
      </c>
      <c r="BY13289" s="4">
        <f t="shared" si="833"/>
        <v>1</v>
      </c>
    </row>
    <row r="13290" spans="1:77">
      <c r="A13290" s="23">
        <v>13285</v>
      </c>
      <c r="BT13290" s="23">
        <v>13285</v>
      </c>
      <c r="BU13290" s="4">
        <f t="shared" si="830"/>
        <v>0</v>
      </c>
      <c r="BV13290" s="4">
        <f t="shared" si="831"/>
        <v>0</v>
      </c>
      <c r="BW13290" s="23"/>
      <c r="BX13290" s="4">
        <f t="shared" si="832"/>
        <v>1</v>
      </c>
      <c r="BY13290" s="4">
        <f t="shared" si="833"/>
        <v>1</v>
      </c>
    </row>
    <row r="13291" spans="1:77">
      <c r="A13291" s="23">
        <v>13286</v>
      </c>
      <c r="BT13291" s="23">
        <v>13286</v>
      </c>
      <c r="BU13291" s="4">
        <f t="shared" si="830"/>
        <v>0</v>
      </c>
      <c r="BV13291" s="4">
        <f t="shared" si="831"/>
        <v>0</v>
      </c>
      <c r="BW13291" s="23"/>
      <c r="BX13291" s="4">
        <f t="shared" si="832"/>
        <v>1</v>
      </c>
      <c r="BY13291" s="4">
        <f t="shared" si="833"/>
        <v>1</v>
      </c>
    </row>
    <row r="13292" spans="1:77">
      <c r="A13292" s="23">
        <v>13287</v>
      </c>
      <c r="BT13292" s="23">
        <v>13287</v>
      </c>
      <c r="BU13292" s="4">
        <f t="shared" si="830"/>
        <v>0</v>
      </c>
      <c r="BV13292" s="4">
        <f t="shared" si="831"/>
        <v>0</v>
      </c>
      <c r="BW13292" s="23"/>
      <c r="BX13292" s="4">
        <f t="shared" si="832"/>
        <v>1</v>
      </c>
      <c r="BY13292" s="4">
        <f t="shared" si="833"/>
        <v>1</v>
      </c>
    </row>
    <row r="13293" spans="1:77">
      <c r="A13293" s="23">
        <v>13288</v>
      </c>
      <c r="BT13293" s="23">
        <v>13288</v>
      </c>
      <c r="BU13293" s="4">
        <f t="shared" si="830"/>
        <v>0</v>
      </c>
      <c r="BV13293" s="4">
        <f t="shared" si="831"/>
        <v>0</v>
      </c>
      <c r="BW13293" s="23"/>
      <c r="BX13293" s="4">
        <f t="shared" si="832"/>
        <v>1</v>
      </c>
      <c r="BY13293" s="4">
        <f t="shared" si="833"/>
        <v>1</v>
      </c>
    </row>
    <row r="13294" spans="1:77">
      <c r="A13294" s="23">
        <v>13289</v>
      </c>
      <c r="BT13294" s="23">
        <v>13289</v>
      </c>
      <c r="BU13294" s="4">
        <f t="shared" si="830"/>
        <v>0</v>
      </c>
      <c r="BV13294" s="4">
        <f t="shared" si="831"/>
        <v>0</v>
      </c>
      <c r="BW13294" s="23"/>
      <c r="BX13294" s="4">
        <f t="shared" si="832"/>
        <v>1</v>
      </c>
      <c r="BY13294" s="4">
        <f t="shared" si="833"/>
        <v>1</v>
      </c>
    </row>
    <row r="13295" spans="1:77">
      <c r="A13295" s="23">
        <v>13290</v>
      </c>
      <c r="BT13295" s="23">
        <v>13290</v>
      </c>
      <c r="BU13295" s="4">
        <f t="shared" si="830"/>
        <v>0</v>
      </c>
      <c r="BV13295" s="4">
        <f t="shared" si="831"/>
        <v>0</v>
      </c>
      <c r="BW13295" s="23"/>
      <c r="BX13295" s="4">
        <f t="shared" si="832"/>
        <v>1</v>
      </c>
      <c r="BY13295" s="4">
        <f t="shared" si="833"/>
        <v>1</v>
      </c>
    </row>
    <row r="13296" spans="1:77">
      <c r="A13296" s="23">
        <v>13291</v>
      </c>
      <c r="BT13296" s="23">
        <v>13291</v>
      </c>
      <c r="BU13296" s="4">
        <f t="shared" si="830"/>
        <v>0</v>
      </c>
      <c r="BV13296" s="4">
        <f t="shared" si="831"/>
        <v>0</v>
      </c>
      <c r="BW13296" s="23"/>
      <c r="BX13296" s="4">
        <f t="shared" si="832"/>
        <v>1</v>
      </c>
      <c r="BY13296" s="4">
        <f t="shared" si="833"/>
        <v>1</v>
      </c>
    </row>
    <row r="13297" spans="1:77">
      <c r="A13297" s="23">
        <v>13292</v>
      </c>
      <c r="BT13297" s="23">
        <v>13292</v>
      </c>
      <c r="BU13297" s="4">
        <f t="shared" si="830"/>
        <v>0</v>
      </c>
      <c r="BV13297" s="4">
        <f t="shared" si="831"/>
        <v>0</v>
      </c>
      <c r="BW13297" s="23"/>
      <c r="BX13297" s="4">
        <f t="shared" si="832"/>
        <v>1</v>
      </c>
      <c r="BY13297" s="4">
        <f t="shared" si="833"/>
        <v>1</v>
      </c>
    </row>
    <row r="13298" spans="1:77">
      <c r="A13298" s="23">
        <v>13293</v>
      </c>
      <c r="BT13298" s="23">
        <v>13293</v>
      </c>
      <c r="BU13298" s="4">
        <f t="shared" si="830"/>
        <v>0</v>
      </c>
      <c r="BV13298" s="4">
        <f t="shared" si="831"/>
        <v>0</v>
      </c>
      <c r="BW13298" s="23"/>
      <c r="BX13298" s="4">
        <f t="shared" si="832"/>
        <v>1</v>
      </c>
      <c r="BY13298" s="4">
        <f t="shared" si="833"/>
        <v>1</v>
      </c>
    </row>
    <row r="13299" spans="1:77">
      <c r="A13299" s="23">
        <v>13294</v>
      </c>
      <c r="BT13299" s="23">
        <v>13294</v>
      </c>
      <c r="BU13299" s="4">
        <f t="shared" si="830"/>
        <v>0</v>
      </c>
      <c r="BV13299" s="4">
        <f t="shared" si="831"/>
        <v>0</v>
      </c>
      <c r="BW13299" s="23"/>
      <c r="BX13299" s="4">
        <f t="shared" si="832"/>
        <v>1</v>
      </c>
      <c r="BY13299" s="4">
        <f t="shared" si="833"/>
        <v>1</v>
      </c>
    </row>
    <row r="13300" spans="1:77">
      <c r="A13300" s="23">
        <v>13295</v>
      </c>
      <c r="BT13300" s="23">
        <v>13295</v>
      </c>
      <c r="BU13300" s="4">
        <f t="shared" si="830"/>
        <v>0</v>
      </c>
      <c r="BV13300" s="4">
        <f t="shared" si="831"/>
        <v>0</v>
      </c>
      <c r="BW13300" s="23"/>
      <c r="BX13300" s="4">
        <f t="shared" si="832"/>
        <v>1</v>
      </c>
      <c r="BY13300" s="4">
        <f t="shared" si="833"/>
        <v>1</v>
      </c>
    </row>
    <row r="13301" spans="1:77">
      <c r="A13301" s="23">
        <v>13296</v>
      </c>
      <c r="BT13301" s="23">
        <v>13296</v>
      </c>
      <c r="BU13301" s="4">
        <f t="shared" si="830"/>
        <v>0</v>
      </c>
      <c r="BV13301" s="4">
        <f t="shared" si="831"/>
        <v>0</v>
      </c>
      <c r="BW13301" s="23"/>
      <c r="BX13301" s="4">
        <f t="shared" si="832"/>
        <v>1</v>
      </c>
      <c r="BY13301" s="4">
        <f t="shared" si="833"/>
        <v>1</v>
      </c>
    </row>
    <row r="13302" spans="1:77">
      <c r="A13302" s="23">
        <v>13297</v>
      </c>
      <c r="BT13302" s="23">
        <v>13297</v>
      </c>
      <c r="BU13302" s="4">
        <f t="shared" si="830"/>
        <v>0</v>
      </c>
      <c r="BV13302" s="4">
        <f t="shared" si="831"/>
        <v>0</v>
      </c>
      <c r="BW13302" s="23"/>
      <c r="BX13302" s="4">
        <f t="shared" si="832"/>
        <v>1</v>
      </c>
      <c r="BY13302" s="4">
        <f t="shared" si="833"/>
        <v>1</v>
      </c>
    </row>
    <row r="13303" spans="1:77">
      <c r="A13303" s="23">
        <v>13298</v>
      </c>
      <c r="BT13303" s="23">
        <v>13298</v>
      </c>
      <c r="BU13303" s="4">
        <f t="shared" si="830"/>
        <v>0</v>
      </c>
      <c r="BV13303" s="4">
        <f t="shared" si="831"/>
        <v>0</v>
      </c>
      <c r="BW13303" s="23"/>
      <c r="BX13303" s="4">
        <f t="shared" si="832"/>
        <v>1</v>
      </c>
      <c r="BY13303" s="4">
        <f t="shared" si="833"/>
        <v>1</v>
      </c>
    </row>
    <row r="13304" spans="1:77">
      <c r="A13304" s="23">
        <v>13299</v>
      </c>
      <c r="BT13304" s="23">
        <v>13299</v>
      </c>
      <c r="BU13304" s="4">
        <f t="shared" si="830"/>
        <v>0</v>
      </c>
      <c r="BV13304" s="4">
        <f t="shared" si="831"/>
        <v>0</v>
      </c>
      <c r="BW13304" s="23"/>
      <c r="BX13304" s="4">
        <f t="shared" si="832"/>
        <v>1</v>
      </c>
      <c r="BY13304" s="4">
        <f t="shared" si="833"/>
        <v>1</v>
      </c>
    </row>
    <row r="13305" spans="1:77">
      <c r="A13305" s="23">
        <v>13300</v>
      </c>
      <c r="BT13305" s="23">
        <v>13300</v>
      </c>
      <c r="BU13305" s="4">
        <f t="shared" si="830"/>
        <v>0</v>
      </c>
      <c r="BV13305" s="4">
        <f t="shared" si="831"/>
        <v>0</v>
      </c>
      <c r="BW13305" s="23"/>
      <c r="BX13305" s="4">
        <f t="shared" si="832"/>
        <v>1</v>
      </c>
      <c r="BY13305" s="4">
        <f t="shared" si="833"/>
        <v>1</v>
      </c>
    </row>
    <row r="13306" spans="1:77">
      <c r="A13306" s="23">
        <v>13301</v>
      </c>
      <c r="BT13306" s="23">
        <v>13301</v>
      </c>
      <c r="BU13306" s="4">
        <f t="shared" si="830"/>
        <v>0</v>
      </c>
      <c r="BV13306" s="4">
        <f t="shared" si="831"/>
        <v>0</v>
      </c>
      <c r="BW13306" s="23"/>
      <c r="BX13306" s="4">
        <f t="shared" si="832"/>
        <v>1</v>
      </c>
      <c r="BY13306" s="4">
        <f t="shared" si="833"/>
        <v>1</v>
      </c>
    </row>
    <row r="13307" spans="1:77">
      <c r="A13307" s="23">
        <v>13302</v>
      </c>
      <c r="BT13307" s="23">
        <v>13302</v>
      </c>
      <c r="BU13307" s="4">
        <f t="shared" si="830"/>
        <v>0</v>
      </c>
      <c r="BV13307" s="4">
        <f t="shared" si="831"/>
        <v>0</v>
      </c>
      <c r="BW13307" s="23"/>
      <c r="BX13307" s="4">
        <f t="shared" si="832"/>
        <v>1</v>
      </c>
      <c r="BY13307" s="4">
        <f t="shared" si="833"/>
        <v>1</v>
      </c>
    </row>
    <row r="13308" spans="1:77">
      <c r="A13308" s="23">
        <v>13303</v>
      </c>
      <c r="BT13308" s="23">
        <v>13303</v>
      </c>
      <c r="BU13308" s="4">
        <f t="shared" si="830"/>
        <v>0</v>
      </c>
      <c r="BV13308" s="4">
        <f t="shared" si="831"/>
        <v>0</v>
      </c>
      <c r="BW13308" s="23"/>
      <c r="BX13308" s="4">
        <f t="shared" si="832"/>
        <v>1</v>
      </c>
      <c r="BY13308" s="4">
        <f t="shared" si="833"/>
        <v>1</v>
      </c>
    </row>
    <row r="13309" spans="1:77">
      <c r="A13309" s="23">
        <v>13304</v>
      </c>
      <c r="BT13309" s="23">
        <v>13304</v>
      </c>
      <c r="BU13309" s="4">
        <f t="shared" si="830"/>
        <v>0</v>
      </c>
      <c r="BV13309" s="4">
        <f t="shared" si="831"/>
        <v>0</v>
      </c>
      <c r="BW13309" s="23"/>
      <c r="BX13309" s="4">
        <f t="shared" si="832"/>
        <v>1</v>
      </c>
      <c r="BY13309" s="4">
        <f t="shared" si="833"/>
        <v>1</v>
      </c>
    </row>
    <row r="13310" spans="1:77">
      <c r="A13310" s="23">
        <v>13305</v>
      </c>
      <c r="BT13310" s="23">
        <v>13305</v>
      </c>
      <c r="BU13310" s="4">
        <f t="shared" si="830"/>
        <v>0</v>
      </c>
      <c r="BV13310" s="4">
        <f t="shared" si="831"/>
        <v>0</v>
      </c>
      <c r="BW13310" s="23"/>
      <c r="BX13310" s="4">
        <f t="shared" si="832"/>
        <v>1</v>
      </c>
      <c r="BY13310" s="4">
        <f t="shared" si="833"/>
        <v>1</v>
      </c>
    </row>
    <row r="13311" spans="1:77">
      <c r="A13311" s="23">
        <v>13306</v>
      </c>
      <c r="BT13311" s="23">
        <v>13306</v>
      </c>
      <c r="BU13311" s="4">
        <f t="shared" si="830"/>
        <v>0</v>
      </c>
      <c r="BV13311" s="4">
        <f t="shared" si="831"/>
        <v>0</v>
      </c>
      <c r="BW13311" s="23"/>
      <c r="BX13311" s="4">
        <f t="shared" si="832"/>
        <v>1</v>
      </c>
      <c r="BY13311" s="4">
        <f t="shared" si="833"/>
        <v>1</v>
      </c>
    </row>
    <row r="13312" spans="1:77">
      <c r="A13312" s="23">
        <v>13307</v>
      </c>
      <c r="BT13312" s="23">
        <v>13307</v>
      </c>
      <c r="BU13312" s="4">
        <f t="shared" si="830"/>
        <v>0</v>
      </c>
      <c r="BV13312" s="4">
        <f t="shared" si="831"/>
        <v>0</v>
      </c>
      <c r="BW13312" s="23"/>
      <c r="BX13312" s="4">
        <f t="shared" si="832"/>
        <v>1</v>
      </c>
      <c r="BY13312" s="4">
        <f t="shared" si="833"/>
        <v>1</v>
      </c>
    </row>
    <row r="13313" spans="1:77">
      <c r="A13313" s="23">
        <v>13308</v>
      </c>
      <c r="BT13313" s="23">
        <v>13308</v>
      </c>
      <c r="BU13313" s="4">
        <f t="shared" si="830"/>
        <v>0</v>
      </c>
      <c r="BV13313" s="4">
        <f t="shared" si="831"/>
        <v>0</v>
      </c>
      <c r="BW13313" s="23"/>
      <c r="BX13313" s="4">
        <f t="shared" si="832"/>
        <v>1</v>
      </c>
      <c r="BY13313" s="4">
        <f t="shared" si="833"/>
        <v>1</v>
      </c>
    </row>
    <row r="13314" spans="1:77">
      <c r="A13314" s="23">
        <v>13309</v>
      </c>
      <c r="BT13314" s="23">
        <v>13309</v>
      </c>
      <c r="BU13314" s="4">
        <f t="shared" si="830"/>
        <v>0</v>
      </c>
      <c r="BV13314" s="4">
        <f t="shared" si="831"/>
        <v>0</v>
      </c>
      <c r="BW13314" s="23"/>
      <c r="BX13314" s="4">
        <f t="shared" si="832"/>
        <v>1</v>
      </c>
      <c r="BY13314" s="4">
        <f t="shared" si="833"/>
        <v>1</v>
      </c>
    </row>
    <row r="13315" spans="1:77">
      <c r="A13315" s="23">
        <v>13310</v>
      </c>
      <c r="BT13315" s="23">
        <v>13310</v>
      </c>
      <c r="BU13315" s="4">
        <f t="shared" si="830"/>
        <v>0</v>
      </c>
      <c r="BV13315" s="4">
        <f t="shared" si="831"/>
        <v>0</v>
      </c>
      <c r="BW13315" s="23"/>
      <c r="BX13315" s="4">
        <f t="shared" si="832"/>
        <v>1</v>
      </c>
      <c r="BY13315" s="4">
        <f t="shared" si="833"/>
        <v>1</v>
      </c>
    </row>
    <row r="13316" spans="1:77">
      <c r="A13316" s="23">
        <v>13311</v>
      </c>
      <c r="BT13316" s="23">
        <v>13311</v>
      </c>
      <c r="BU13316" s="4">
        <f t="shared" si="830"/>
        <v>0</v>
      </c>
      <c r="BV13316" s="4">
        <f t="shared" si="831"/>
        <v>0</v>
      </c>
      <c r="BW13316" s="23"/>
      <c r="BX13316" s="4">
        <f t="shared" si="832"/>
        <v>1</v>
      </c>
      <c r="BY13316" s="4">
        <f t="shared" si="833"/>
        <v>1</v>
      </c>
    </row>
    <row r="13317" spans="1:77">
      <c r="A13317" s="23">
        <v>13312</v>
      </c>
      <c r="BT13317" s="23">
        <v>13312</v>
      </c>
      <c r="BU13317" s="4">
        <f t="shared" si="830"/>
        <v>0</v>
      </c>
      <c r="BV13317" s="4">
        <f t="shared" si="831"/>
        <v>0</v>
      </c>
      <c r="BW13317" s="23"/>
      <c r="BX13317" s="4">
        <f t="shared" si="832"/>
        <v>1</v>
      </c>
      <c r="BY13317" s="4">
        <f t="shared" si="833"/>
        <v>1</v>
      </c>
    </row>
    <row r="13318" spans="1:77">
      <c r="A13318" s="23">
        <v>13313</v>
      </c>
      <c r="BT13318" s="23">
        <v>13313</v>
      </c>
      <c r="BU13318" s="4">
        <f t="shared" si="830"/>
        <v>0</v>
      </c>
      <c r="BV13318" s="4">
        <f t="shared" si="831"/>
        <v>0</v>
      </c>
      <c r="BW13318" s="23"/>
      <c r="BX13318" s="4">
        <f t="shared" si="832"/>
        <v>1</v>
      </c>
      <c r="BY13318" s="4">
        <f t="shared" si="833"/>
        <v>1</v>
      </c>
    </row>
    <row r="13319" spans="1:77">
      <c r="A13319" s="23">
        <v>13314</v>
      </c>
      <c r="BT13319" s="23">
        <v>13314</v>
      </c>
      <c r="BU13319" s="4">
        <f t="shared" ref="BU13319:BU13382" si="834">BP13319*$BV$1-BQ13319</f>
        <v>0</v>
      </c>
      <c r="BV13319" s="4">
        <f t="shared" ref="BV13319:BV13382" si="835">BR13319*$BV$1-BS13319</f>
        <v>0</v>
      </c>
      <c r="BW13319" s="23"/>
      <c r="BX13319" s="4">
        <f t="shared" si="832"/>
        <v>1</v>
      </c>
      <c r="BY13319" s="4">
        <f t="shared" si="833"/>
        <v>1</v>
      </c>
    </row>
    <row r="13320" spans="1:77">
      <c r="A13320" s="23">
        <v>13315</v>
      </c>
      <c r="BT13320" s="23">
        <v>13315</v>
      </c>
      <c r="BU13320" s="4">
        <f t="shared" si="834"/>
        <v>0</v>
      </c>
      <c r="BV13320" s="4">
        <f t="shared" si="835"/>
        <v>0</v>
      </c>
      <c r="BW13320" s="23"/>
      <c r="BX13320" s="4">
        <f t="shared" si="832"/>
        <v>1</v>
      </c>
      <c r="BY13320" s="4">
        <f t="shared" si="833"/>
        <v>1</v>
      </c>
    </row>
    <row r="13321" spans="1:77">
      <c r="A13321" s="23">
        <v>13316</v>
      </c>
      <c r="BT13321" s="23">
        <v>13316</v>
      </c>
      <c r="BU13321" s="4">
        <f t="shared" si="834"/>
        <v>0</v>
      </c>
      <c r="BV13321" s="4">
        <f t="shared" si="835"/>
        <v>0</v>
      </c>
      <c r="BW13321" s="23"/>
      <c r="BX13321" s="4">
        <f t="shared" si="832"/>
        <v>1</v>
      </c>
      <c r="BY13321" s="4">
        <f t="shared" si="833"/>
        <v>1</v>
      </c>
    </row>
    <row r="13322" spans="1:77">
      <c r="A13322" s="23">
        <v>13317</v>
      </c>
      <c r="BT13322" s="23">
        <v>13317</v>
      </c>
      <c r="BU13322" s="4">
        <f t="shared" si="834"/>
        <v>0</v>
      </c>
      <c r="BV13322" s="4">
        <f t="shared" si="835"/>
        <v>0</v>
      </c>
      <c r="BW13322" s="23"/>
      <c r="BX13322" s="4">
        <f t="shared" si="832"/>
        <v>1</v>
      </c>
      <c r="BY13322" s="4">
        <f t="shared" si="833"/>
        <v>1</v>
      </c>
    </row>
    <row r="13323" spans="1:77">
      <c r="A13323" s="23">
        <v>13318</v>
      </c>
      <c r="BT13323" s="23">
        <v>13318</v>
      </c>
      <c r="BU13323" s="4">
        <f t="shared" si="834"/>
        <v>0</v>
      </c>
      <c r="BV13323" s="4">
        <f t="shared" si="835"/>
        <v>0</v>
      </c>
      <c r="BW13323" s="23"/>
      <c r="BX13323" s="4">
        <f t="shared" si="832"/>
        <v>1</v>
      </c>
      <c r="BY13323" s="4">
        <f t="shared" si="833"/>
        <v>1</v>
      </c>
    </row>
    <row r="13324" spans="1:77">
      <c r="A13324" s="23">
        <v>13319</v>
      </c>
      <c r="BT13324" s="23">
        <v>13319</v>
      </c>
      <c r="BU13324" s="4">
        <f t="shared" si="834"/>
        <v>0</v>
      </c>
      <c r="BV13324" s="4">
        <f t="shared" si="835"/>
        <v>0</v>
      </c>
      <c r="BW13324" s="23"/>
      <c r="BX13324" s="4">
        <f t="shared" si="832"/>
        <v>1</v>
      </c>
      <c r="BY13324" s="4">
        <f t="shared" si="833"/>
        <v>1</v>
      </c>
    </row>
    <row r="13325" spans="1:77">
      <c r="A13325" s="23">
        <v>13320</v>
      </c>
      <c r="BT13325" s="23">
        <v>13320</v>
      </c>
      <c r="BU13325" s="4">
        <f t="shared" si="834"/>
        <v>0</v>
      </c>
      <c r="BV13325" s="4">
        <f t="shared" si="835"/>
        <v>0</v>
      </c>
      <c r="BW13325" s="23"/>
      <c r="BX13325" s="4">
        <f t="shared" si="832"/>
        <v>1</v>
      </c>
      <c r="BY13325" s="4">
        <f t="shared" si="833"/>
        <v>1</v>
      </c>
    </row>
    <row r="13326" spans="1:77">
      <c r="A13326" s="23">
        <v>13321</v>
      </c>
      <c r="BT13326" s="23">
        <v>13321</v>
      </c>
      <c r="BU13326" s="4">
        <f t="shared" si="834"/>
        <v>0</v>
      </c>
      <c r="BV13326" s="4">
        <f t="shared" si="835"/>
        <v>0</v>
      </c>
      <c r="BW13326" s="23"/>
      <c r="BX13326" s="4">
        <f t="shared" si="832"/>
        <v>1</v>
      </c>
      <c r="BY13326" s="4">
        <f t="shared" si="833"/>
        <v>1</v>
      </c>
    </row>
    <row r="13327" spans="1:77">
      <c r="A13327" s="23">
        <v>13322</v>
      </c>
      <c r="BT13327" s="23">
        <v>13322</v>
      </c>
      <c r="BU13327" s="4">
        <f t="shared" si="834"/>
        <v>0</v>
      </c>
      <c r="BV13327" s="4">
        <f t="shared" si="835"/>
        <v>0</v>
      </c>
      <c r="BW13327" s="23"/>
      <c r="BX13327" s="4">
        <f t="shared" si="832"/>
        <v>1</v>
      </c>
      <c r="BY13327" s="4">
        <f t="shared" si="833"/>
        <v>1</v>
      </c>
    </row>
    <row r="13328" spans="1:77">
      <c r="A13328" s="23">
        <v>13323</v>
      </c>
      <c r="BT13328" s="23">
        <v>13323</v>
      </c>
      <c r="BU13328" s="4">
        <f t="shared" si="834"/>
        <v>0</v>
      </c>
      <c r="BV13328" s="4">
        <f t="shared" si="835"/>
        <v>0</v>
      </c>
      <c r="BW13328" s="23"/>
      <c r="BX13328" s="4">
        <f t="shared" si="832"/>
        <v>1</v>
      </c>
      <c r="BY13328" s="4">
        <f t="shared" si="833"/>
        <v>1</v>
      </c>
    </row>
    <row r="13329" spans="1:77">
      <c r="A13329" s="23">
        <v>13324</v>
      </c>
      <c r="BT13329" s="23">
        <v>13324</v>
      </c>
      <c r="BU13329" s="4">
        <f t="shared" si="834"/>
        <v>0</v>
      </c>
      <c r="BV13329" s="4">
        <f t="shared" si="835"/>
        <v>0</v>
      </c>
      <c r="BW13329" s="23"/>
      <c r="BX13329" s="4">
        <f t="shared" si="832"/>
        <v>1</v>
      </c>
      <c r="BY13329" s="4">
        <f t="shared" si="833"/>
        <v>1</v>
      </c>
    </row>
    <row r="13330" spans="1:77">
      <c r="A13330" s="23">
        <v>13325</v>
      </c>
      <c r="BT13330" s="23">
        <v>13325</v>
      </c>
      <c r="BU13330" s="4">
        <f t="shared" si="834"/>
        <v>0</v>
      </c>
      <c r="BV13330" s="4">
        <f t="shared" si="835"/>
        <v>0</v>
      </c>
      <c r="BW13330" s="23"/>
      <c r="BX13330" s="4">
        <f t="shared" si="832"/>
        <v>1</v>
      </c>
      <c r="BY13330" s="4">
        <f t="shared" si="833"/>
        <v>1</v>
      </c>
    </row>
    <row r="13331" spans="1:77">
      <c r="A13331" s="23">
        <v>13326</v>
      </c>
      <c r="BT13331" s="23">
        <v>13326</v>
      </c>
      <c r="BU13331" s="4">
        <f t="shared" si="834"/>
        <v>0</v>
      </c>
      <c r="BV13331" s="4">
        <f t="shared" si="835"/>
        <v>0</v>
      </c>
      <c r="BW13331" s="23"/>
      <c r="BX13331" s="4">
        <f t="shared" si="832"/>
        <v>1</v>
      </c>
      <c r="BY13331" s="4">
        <f t="shared" si="833"/>
        <v>1</v>
      </c>
    </row>
    <row r="13332" spans="1:77">
      <c r="A13332" s="23">
        <v>13327</v>
      </c>
      <c r="BT13332" s="23">
        <v>13327</v>
      </c>
      <c r="BU13332" s="4">
        <f t="shared" si="834"/>
        <v>0</v>
      </c>
      <c r="BV13332" s="4">
        <f t="shared" si="835"/>
        <v>0</v>
      </c>
      <c r="BW13332" s="23"/>
      <c r="BX13332" s="4">
        <f t="shared" si="832"/>
        <v>1</v>
      </c>
      <c r="BY13332" s="4">
        <f t="shared" si="833"/>
        <v>1</v>
      </c>
    </row>
    <row r="13333" spans="1:77">
      <c r="A13333" s="23">
        <v>13328</v>
      </c>
      <c r="BT13333" s="23">
        <v>13328</v>
      </c>
      <c r="BU13333" s="4">
        <f t="shared" si="834"/>
        <v>0</v>
      </c>
      <c r="BV13333" s="4">
        <f t="shared" si="835"/>
        <v>0</v>
      </c>
      <c r="BW13333" s="23"/>
      <c r="BX13333" s="4">
        <f t="shared" si="832"/>
        <v>1</v>
      </c>
      <c r="BY13333" s="4">
        <f t="shared" si="833"/>
        <v>1</v>
      </c>
    </row>
    <row r="13334" spans="1:77">
      <c r="A13334" s="23">
        <v>13329</v>
      </c>
      <c r="BT13334" s="23">
        <v>13329</v>
      </c>
      <c r="BU13334" s="4">
        <f t="shared" si="834"/>
        <v>0</v>
      </c>
      <c r="BV13334" s="4">
        <f t="shared" si="835"/>
        <v>0</v>
      </c>
      <c r="BW13334" s="23"/>
      <c r="BX13334" s="4">
        <f t="shared" ref="BX13334:BX13397" si="836">IF(BU13334=MAX($BU13334:$BV13334),1,0)</f>
        <v>1</v>
      </c>
      <c r="BY13334" s="4">
        <f t="shared" ref="BY13334:BY13397" si="837">IF(BV13334=MAX($BU13334:$BV13334),1,0)</f>
        <v>1</v>
      </c>
    </row>
    <row r="13335" spans="1:77">
      <c r="A13335" s="23">
        <v>13330</v>
      </c>
      <c r="BT13335" s="23">
        <v>13330</v>
      </c>
      <c r="BU13335" s="4">
        <f t="shared" si="834"/>
        <v>0</v>
      </c>
      <c r="BV13335" s="4">
        <f t="shared" si="835"/>
        <v>0</v>
      </c>
      <c r="BW13335" s="23"/>
      <c r="BX13335" s="4">
        <f t="shared" si="836"/>
        <v>1</v>
      </c>
      <c r="BY13335" s="4">
        <f t="shared" si="837"/>
        <v>1</v>
      </c>
    </row>
    <row r="13336" spans="1:77">
      <c r="A13336" s="23">
        <v>13331</v>
      </c>
      <c r="BT13336" s="23">
        <v>13331</v>
      </c>
      <c r="BU13336" s="4">
        <f t="shared" si="834"/>
        <v>0</v>
      </c>
      <c r="BV13336" s="4">
        <f t="shared" si="835"/>
        <v>0</v>
      </c>
      <c r="BW13336" s="23"/>
      <c r="BX13336" s="4">
        <f t="shared" si="836"/>
        <v>1</v>
      </c>
      <c r="BY13336" s="4">
        <f t="shared" si="837"/>
        <v>1</v>
      </c>
    </row>
    <row r="13337" spans="1:77">
      <c r="A13337" s="23">
        <v>13332</v>
      </c>
      <c r="BT13337" s="23">
        <v>13332</v>
      </c>
      <c r="BU13337" s="4">
        <f t="shared" si="834"/>
        <v>0</v>
      </c>
      <c r="BV13337" s="4">
        <f t="shared" si="835"/>
        <v>0</v>
      </c>
      <c r="BW13337" s="23"/>
      <c r="BX13337" s="4">
        <f t="shared" si="836"/>
        <v>1</v>
      </c>
      <c r="BY13337" s="4">
        <f t="shared" si="837"/>
        <v>1</v>
      </c>
    </row>
    <row r="13338" spans="1:77">
      <c r="A13338" s="23">
        <v>13333</v>
      </c>
      <c r="BT13338" s="23">
        <v>13333</v>
      </c>
      <c r="BU13338" s="4">
        <f t="shared" si="834"/>
        <v>0</v>
      </c>
      <c r="BV13338" s="4">
        <f t="shared" si="835"/>
        <v>0</v>
      </c>
      <c r="BW13338" s="23"/>
      <c r="BX13338" s="4">
        <f t="shared" si="836"/>
        <v>1</v>
      </c>
      <c r="BY13338" s="4">
        <f t="shared" si="837"/>
        <v>1</v>
      </c>
    </row>
    <row r="13339" spans="1:77">
      <c r="A13339" s="23">
        <v>13334</v>
      </c>
      <c r="BT13339" s="23">
        <v>13334</v>
      </c>
      <c r="BU13339" s="4">
        <f t="shared" si="834"/>
        <v>0</v>
      </c>
      <c r="BV13339" s="4">
        <f t="shared" si="835"/>
        <v>0</v>
      </c>
      <c r="BW13339" s="23"/>
      <c r="BX13339" s="4">
        <f t="shared" si="836"/>
        <v>1</v>
      </c>
      <c r="BY13339" s="4">
        <f t="shared" si="837"/>
        <v>1</v>
      </c>
    </row>
    <row r="13340" spans="1:77">
      <c r="A13340" s="23">
        <v>13335</v>
      </c>
      <c r="BT13340" s="23">
        <v>13335</v>
      </c>
      <c r="BU13340" s="4">
        <f t="shared" si="834"/>
        <v>0</v>
      </c>
      <c r="BV13340" s="4">
        <f t="shared" si="835"/>
        <v>0</v>
      </c>
      <c r="BW13340" s="23"/>
      <c r="BX13340" s="4">
        <f t="shared" si="836"/>
        <v>1</v>
      </c>
      <c r="BY13340" s="4">
        <f t="shared" si="837"/>
        <v>1</v>
      </c>
    </row>
    <row r="13341" spans="1:77">
      <c r="A13341" s="23">
        <v>13336</v>
      </c>
      <c r="BT13341" s="23">
        <v>13336</v>
      </c>
      <c r="BU13341" s="4">
        <f t="shared" si="834"/>
        <v>0</v>
      </c>
      <c r="BV13341" s="4">
        <f t="shared" si="835"/>
        <v>0</v>
      </c>
      <c r="BW13341" s="23"/>
      <c r="BX13341" s="4">
        <f t="shared" si="836"/>
        <v>1</v>
      </c>
      <c r="BY13341" s="4">
        <f t="shared" si="837"/>
        <v>1</v>
      </c>
    </row>
    <row r="13342" spans="1:77">
      <c r="A13342" s="23">
        <v>13337</v>
      </c>
      <c r="BT13342" s="23">
        <v>13337</v>
      </c>
      <c r="BU13342" s="4">
        <f t="shared" si="834"/>
        <v>0</v>
      </c>
      <c r="BV13342" s="4">
        <f t="shared" si="835"/>
        <v>0</v>
      </c>
      <c r="BW13342" s="23"/>
      <c r="BX13342" s="4">
        <f t="shared" si="836"/>
        <v>1</v>
      </c>
      <c r="BY13342" s="4">
        <f t="shared" si="837"/>
        <v>1</v>
      </c>
    </row>
    <row r="13343" spans="1:77">
      <c r="A13343" s="23">
        <v>13338</v>
      </c>
      <c r="BT13343" s="23">
        <v>13338</v>
      </c>
      <c r="BU13343" s="4">
        <f t="shared" si="834"/>
        <v>0</v>
      </c>
      <c r="BV13343" s="4">
        <f t="shared" si="835"/>
        <v>0</v>
      </c>
      <c r="BW13343" s="23"/>
      <c r="BX13343" s="4">
        <f t="shared" si="836"/>
        <v>1</v>
      </c>
      <c r="BY13343" s="4">
        <f t="shared" si="837"/>
        <v>1</v>
      </c>
    </row>
    <row r="13344" spans="1:77">
      <c r="A13344" s="23">
        <v>13339</v>
      </c>
      <c r="BT13344" s="23">
        <v>13339</v>
      </c>
      <c r="BU13344" s="4">
        <f t="shared" si="834"/>
        <v>0</v>
      </c>
      <c r="BV13344" s="4">
        <f t="shared" si="835"/>
        <v>0</v>
      </c>
      <c r="BW13344" s="23"/>
      <c r="BX13344" s="4">
        <f t="shared" si="836"/>
        <v>1</v>
      </c>
      <c r="BY13344" s="4">
        <f t="shared" si="837"/>
        <v>1</v>
      </c>
    </row>
    <row r="13345" spans="1:77">
      <c r="A13345" s="23">
        <v>13340</v>
      </c>
      <c r="BT13345" s="23">
        <v>13340</v>
      </c>
      <c r="BU13345" s="4">
        <f t="shared" si="834"/>
        <v>0</v>
      </c>
      <c r="BV13345" s="4">
        <f t="shared" si="835"/>
        <v>0</v>
      </c>
      <c r="BW13345" s="23"/>
      <c r="BX13345" s="4">
        <f t="shared" si="836"/>
        <v>1</v>
      </c>
      <c r="BY13345" s="4">
        <f t="shared" si="837"/>
        <v>1</v>
      </c>
    </row>
    <row r="13346" spans="1:77">
      <c r="A13346" s="23">
        <v>13341</v>
      </c>
      <c r="BT13346" s="23">
        <v>13341</v>
      </c>
      <c r="BU13346" s="4">
        <f t="shared" si="834"/>
        <v>0</v>
      </c>
      <c r="BV13346" s="4">
        <f t="shared" si="835"/>
        <v>0</v>
      </c>
      <c r="BW13346" s="23"/>
      <c r="BX13346" s="4">
        <f t="shared" si="836"/>
        <v>1</v>
      </c>
      <c r="BY13346" s="4">
        <f t="shared" si="837"/>
        <v>1</v>
      </c>
    </row>
    <row r="13347" spans="1:77">
      <c r="A13347" s="23">
        <v>13342</v>
      </c>
      <c r="BT13347" s="23">
        <v>13342</v>
      </c>
      <c r="BU13347" s="4">
        <f t="shared" si="834"/>
        <v>0</v>
      </c>
      <c r="BV13347" s="4">
        <f t="shared" si="835"/>
        <v>0</v>
      </c>
      <c r="BW13347" s="23"/>
      <c r="BX13347" s="4">
        <f t="shared" si="836"/>
        <v>1</v>
      </c>
      <c r="BY13347" s="4">
        <f t="shared" si="837"/>
        <v>1</v>
      </c>
    </row>
    <row r="13348" spans="1:77">
      <c r="A13348" s="23">
        <v>13343</v>
      </c>
      <c r="BT13348" s="23">
        <v>13343</v>
      </c>
      <c r="BU13348" s="4">
        <f t="shared" si="834"/>
        <v>0</v>
      </c>
      <c r="BV13348" s="4">
        <f t="shared" si="835"/>
        <v>0</v>
      </c>
      <c r="BW13348" s="23"/>
      <c r="BX13348" s="4">
        <f t="shared" si="836"/>
        <v>1</v>
      </c>
      <c r="BY13348" s="4">
        <f t="shared" si="837"/>
        <v>1</v>
      </c>
    </row>
    <row r="13349" spans="1:77">
      <c r="A13349" s="23">
        <v>13344</v>
      </c>
      <c r="BT13349" s="23">
        <v>13344</v>
      </c>
      <c r="BU13349" s="4">
        <f t="shared" si="834"/>
        <v>0</v>
      </c>
      <c r="BV13349" s="4">
        <f t="shared" si="835"/>
        <v>0</v>
      </c>
      <c r="BW13349" s="23"/>
      <c r="BX13349" s="4">
        <f t="shared" si="836"/>
        <v>1</v>
      </c>
      <c r="BY13349" s="4">
        <f t="shared" si="837"/>
        <v>1</v>
      </c>
    </row>
    <row r="13350" spans="1:77">
      <c r="A13350" s="23">
        <v>13345</v>
      </c>
      <c r="BT13350" s="23">
        <v>13345</v>
      </c>
      <c r="BU13350" s="4">
        <f t="shared" si="834"/>
        <v>0</v>
      </c>
      <c r="BV13350" s="4">
        <f t="shared" si="835"/>
        <v>0</v>
      </c>
      <c r="BW13350" s="23"/>
      <c r="BX13350" s="4">
        <f t="shared" si="836"/>
        <v>1</v>
      </c>
      <c r="BY13350" s="4">
        <f t="shared" si="837"/>
        <v>1</v>
      </c>
    </row>
    <row r="13351" spans="1:77">
      <c r="A13351" s="23">
        <v>13346</v>
      </c>
      <c r="BT13351" s="23">
        <v>13346</v>
      </c>
      <c r="BU13351" s="4">
        <f t="shared" si="834"/>
        <v>0</v>
      </c>
      <c r="BV13351" s="4">
        <f t="shared" si="835"/>
        <v>0</v>
      </c>
      <c r="BW13351" s="23"/>
      <c r="BX13351" s="4">
        <f t="shared" si="836"/>
        <v>1</v>
      </c>
      <c r="BY13351" s="4">
        <f t="shared" si="837"/>
        <v>1</v>
      </c>
    </row>
    <row r="13352" spans="1:77">
      <c r="A13352" s="23">
        <v>13347</v>
      </c>
      <c r="BT13352" s="23">
        <v>13347</v>
      </c>
      <c r="BU13352" s="4">
        <f t="shared" si="834"/>
        <v>0</v>
      </c>
      <c r="BV13352" s="4">
        <f t="shared" si="835"/>
        <v>0</v>
      </c>
      <c r="BW13352" s="23"/>
      <c r="BX13352" s="4">
        <f t="shared" si="836"/>
        <v>1</v>
      </c>
      <c r="BY13352" s="4">
        <f t="shared" si="837"/>
        <v>1</v>
      </c>
    </row>
    <row r="13353" spans="1:77">
      <c r="A13353" s="23">
        <v>13348</v>
      </c>
      <c r="BT13353" s="23">
        <v>13348</v>
      </c>
      <c r="BU13353" s="4">
        <f t="shared" si="834"/>
        <v>0</v>
      </c>
      <c r="BV13353" s="4">
        <f t="shared" si="835"/>
        <v>0</v>
      </c>
      <c r="BW13353" s="23"/>
      <c r="BX13353" s="4">
        <f t="shared" si="836"/>
        <v>1</v>
      </c>
      <c r="BY13353" s="4">
        <f t="shared" si="837"/>
        <v>1</v>
      </c>
    </row>
    <row r="13354" spans="1:77">
      <c r="A13354" s="23">
        <v>13349</v>
      </c>
      <c r="BT13354" s="23">
        <v>13349</v>
      </c>
      <c r="BU13354" s="4">
        <f t="shared" si="834"/>
        <v>0</v>
      </c>
      <c r="BV13354" s="4">
        <f t="shared" si="835"/>
        <v>0</v>
      </c>
      <c r="BW13354" s="23"/>
      <c r="BX13354" s="4">
        <f t="shared" si="836"/>
        <v>1</v>
      </c>
      <c r="BY13354" s="4">
        <f t="shared" si="837"/>
        <v>1</v>
      </c>
    </row>
    <row r="13355" spans="1:77">
      <c r="A13355" s="23">
        <v>13350</v>
      </c>
      <c r="BT13355" s="23">
        <v>13350</v>
      </c>
      <c r="BU13355" s="4">
        <f t="shared" si="834"/>
        <v>0</v>
      </c>
      <c r="BV13355" s="4">
        <f t="shared" si="835"/>
        <v>0</v>
      </c>
      <c r="BW13355" s="23"/>
      <c r="BX13355" s="4">
        <f t="shared" si="836"/>
        <v>1</v>
      </c>
      <c r="BY13355" s="4">
        <f t="shared" si="837"/>
        <v>1</v>
      </c>
    </row>
    <row r="13356" spans="1:77">
      <c r="A13356" s="23">
        <v>13351</v>
      </c>
      <c r="BT13356" s="23">
        <v>13351</v>
      </c>
      <c r="BU13356" s="4">
        <f t="shared" si="834"/>
        <v>0</v>
      </c>
      <c r="BV13356" s="4">
        <f t="shared" si="835"/>
        <v>0</v>
      </c>
      <c r="BW13356" s="23"/>
      <c r="BX13356" s="4">
        <f t="shared" si="836"/>
        <v>1</v>
      </c>
      <c r="BY13356" s="4">
        <f t="shared" si="837"/>
        <v>1</v>
      </c>
    </row>
    <row r="13357" spans="1:77">
      <c r="A13357" s="23">
        <v>13352</v>
      </c>
      <c r="BT13357" s="23">
        <v>13352</v>
      </c>
      <c r="BU13357" s="4">
        <f t="shared" si="834"/>
        <v>0</v>
      </c>
      <c r="BV13357" s="4">
        <f t="shared" si="835"/>
        <v>0</v>
      </c>
      <c r="BW13357" s="23"/>
      <c r="BX13357" s="4">
        <f t="shared" si="836"/>
        <v>1</v>
      </c>
      <c r="BY13357" s="4">
        <f t="shared" si="837"/>
        <v>1</v>
      </c>
    </row>
    <row r="13358" spans="1:77">
      <c r="A13358" s="23">
        <v>13353</v>
      </c>
      <c r="BT13358" s="23">
        <v>13353</v>
      </c>
      <c r="BU13358" s="4">
        <f t="shared" si="834"/>
        <v>0</v>
      </c>
      <c r="BV13358" s="4">
        <f t="shared" si="835"/>
        <v>0</v>
      </c>
      <c r="BW13358" s="23"/>
      <c r="BX13358" s="4">
        <f t="shared" si="836"/>
        <v>1</v>
      </c>
      <c r="BY13358" s="4">
        <f t="shared" si="837"/>
        <v>1</v>
      </c>
    </row>
    <row r="13359" spans="1:77">
      <c r="A13359" s="23">
        <v>13354</v>
      </c>
      <c r="BT13359" s="23">
        <v>13354</v>
      </c>
      <c r="BU13359" s="4">
        <f t="shared" si="834"/>
        <v>0</v>
      </c>
      <c r="BV13359" s="4">
        <f t="shared" si="835"/>
        <v>0</v>
      </c>
      <c r="BW13359" s="23"/>
      <c r="BX13359" s="4">
        <f t="shared" si="836"/>
        <v>1</v>
      </c>
      <c r="BY13359" s="4">
        <f t="shared" si="837"/>
        <v>1</v>
      </c>
    </row>
    <row r="13360" spans="1:77">
      <c r="A13360" s="23">
        <v>13355</v>
      </c>
      <c r="BT13360" s="23">
        <v>13355</v>
      </c>
      <c r="BU13360" s="4">
        <f t="shared" si="834"/>
        <v>0</v>
      </c>
      <c r="BV13360" s="4">
        <f t="shared" si="835"/>
        <v>0</v>
      </c>
      <c r="BW13360" s="23"/>
      <c r="BX13360" s="4">
        <f t="shared" si="836"/>
        <v>1</v>
      </c>
      <c r="BY13360" s="4">
        <f t="shared" si="837"/>
        <v>1</v>
      </c>
    </row>
    <row r="13361" spans="1:77">
      <c r="A13361" s="23">
        <v>13356</v>
      </c>
      <c r="BT13361" s="23">
        <v>13356</v>
      </c>
      <c r="BU13361" s="4">
        <f t="shared" si="834"/>
        <v>0</v>
      </c>
      <c r="BV13361" s="4">
        <f t="shared" si="835"/>
        <v>0</v>
      </c>
      <c r="BW13361" s="23"/>
      <c r="BX13361" s="4">
        <f t="shared" si="836"/>
        <v>1</v>
      </c>
      <c r="BY13361" s="4">
        <f t="shared" si="837"/>
        <v>1</v>
      </c>
    </row>
    <row r="13362" spans="1:77">
      <c r="A13362" s="23">
        <v>13357</v>
      </c>
      <c r="BT13362" s="23">
        <v>13357</v>
      </c>
      <c r="BU13362" s="4">
        <f t="shared" si="834"/>
        <v>0</v>
      </c>
      <c r="BV13362" s="4">
        <f t="shared" si="835"/>
        <v>0</v>
      </c>
      <c r="BW13362" s="23"/>
      <c r="BX13362" s="4">
        <f t="shared" si="836"/>
        <v>1</v>
      </c>
      <c r="BY13362" s="4">
        <f t="shared" si="837"/>
        <v>1</v>
      </c>
    </row>
    <row r="13363" spans="1:77">
      <c r="A13363" s="23">
        <v>13358</v>
      </c>
      <c r="BT13363" s="23">
        <v>13358</v>
      </c>
      <c r="BU13363" s="4">
        <f t="shared" si="834"/>
        <v>0</v>
      </c>
      <c r="BV13363" s="4">
        <f t="shared" si="835"/>
        <v>0</v>
      </c>
      <c r="BW13363" s="23"/>
      <c r="BX13363" s="4">
        <f t="shared" si="836"/>
        <v>1</v>
      </c>
      <c r="BY13363" s="4">
        <f t="shared" si="837"/>
        <v>1</v>
      </c>
    </row>
    <row r="13364" spans="1:77">
      <c r="A13364" s="23">
        <v>13359</v>
      </c>
      <c r="BT13364" s="23">
        <v>13359</v>
      </c>
      <c r="BU13364" s="4">
        <f t="shared" si="834"/>
        <v>0</v>
      </c>
      <c r="BV13364" s="4">
        <f t="shared" si="835"/>
        <v>0</v>
      </c>
      <c r="BW13364" s="23"/>
      <c r="BX13364" s="4">
        <f t="shared" si="836"/>
        <v>1</v>
      </c>
      <c r="BY13364" s="4">
        <f t="shared" si="837"/>
        <v>1</v>
      </c>
    </row>
    <row r="13365" spans="1:77">
      <c r="A13365" s="23">
        <v>13360</v>
      </c>
      <c r="BT13365" s="23">
        <v>13360</v>
      </c>
      <c r="BU13365" s="4">
        <f t="shared" si="834"/>
        <v>0</v>
      </c>
      <c r="BV13365" s="4">
        <f t="shared" si="835"/>
        <v>0</v>
      </c>
      <c r="BW13365" s="23"/>
      <c r="BX13365" s="4">
        <f t="shared" si="836"/>
        <v>1</v>
      </c>
      <c r="BY13365" s="4">
        <f t="shared" si="837"/>
        <v>1</v>
      </c>
    </row>
    <row r="13366" spans="1:77">
      <c r="A13366" s="23">
        <v>13361</v>
      </c>
      <c r="BT13366" s="23">
        <v>13361</v>
      </c>
      <c r="BU13366" s="4">
        <f t="shared" si="834"/>
        <v>0</v>
      </c>
      <c r="BV13366" s="4">
        <f t="shared" si="835"/>
        <v>0</v>
      </c>
      <c r="BW13366" s="23"/>
      <c r="BX13366" s="4">
        <f t="shared" si="836"/>
        <v>1</v>
      </c>
      <c r="BY13366" s="4">
        <f t="shared" si="837"/>
        <v>1</v>
      </c>
    </row>
    <row r="13367" spans="1:77">
      <c r="A13367" s="23">
        <v>13362</v>
      </c>
      <c r="BT13367" s="23">
        <v>13362</v>
      </c>
      <c r="BU13367" s="4">
        <f t="shared" si="834"/>
        <v>0</v>
      </c>
      <c r="BV13367" s="4">
        <f t="shared" si="835"/>
        <v>0</v>
      </c>
      <c r="BW13367" s="23"/>
      <c r="BX13367" s="4">
        <f t="shared" si="836"/>
        <v>1</v>
      </c>
      <c r="BY13367" s="4">
        <f t="shared" si="837"/>
        <v>1</v>
      </c>
    </row>
    <row r="13368" spans="1:77">
      <c r="A13368" s="23">
        <v>13363</v>
      </c>
      <c r="BT13368" s="23">
        <v>13363</v>
      </c>
      <c r="BU13368" s="4">
        <f t="shared" si="834"/>
        <v>0</v>
      </c>
      <c r="BV13368" s="4">
        <f t="shared" si="835"/>
        <v>0</v>
      </c>
      <c r="BW13368" s="23"/>
      <c r="BX13368" s="4">
        <f t="shared" si="836"/>
        <v>1</v>
      </c>
      <c r="BY13368" s="4">
        <f t="shared" si="837"/>
        <v>1</v>
      </c>
    </row>
    <row r="13369" spans="1:77">
      <c r="A13369" s="23">
        <v>13364</v>
      </c>
      <c r="BT13369" s="23">
        <v>13364</v>
      </c>
      <c r="BU13369" s="4">
        <f t="shared" si="834"/>
        <v>0</v>
      </c>
      <c r="BV13369" s="4">
        <f t="shared" si="835"/>
        <v>0</v>
      </c>
      <c r="BW13369" s="23"/>
      <c r="BX13369" s="4">
        <f t="shared" si="836"/>
        <v>1</v>
      </c>
      <c r="BY13369" s="4">
        <f t="shared" si="837"/>
        <v>1</v>
      </c>
    </row>
    <row r="13370" spans="1:77">
      <c r="A13370" s="23">
        <v>13365</v>
      </c>
      <c r="BT13370" s="23">
        <v>13365</v>
      </c>
      <c r="BU13370" s="4">
        <f t="shared" si="834"/>
        <v>0</v>
      </c>
      <c r="BV13370" s="4">
        <f t="shared" si="835"/>
        <v>0</v>
      </c>
      <c r="BW13370" s="23"/>
      <c r="BX13370" s="4">
        <f t="shared" si="836"/>
        <v>1</v>
      </c>
      <c r="BY13370" s="4">
        <f t="shared" si="837"/>
        <v>1</v>
      </c>
    </row>
    <row r="13371" spans="1:77">
      <c r="A13371" s="23">
        <v>13366</v>
      </c>
      <c r="BT13371" s="23">
        <v>13366</v>
      </c>
      <c r="BU13371" s="4">
        <f t="shared" si="834"/>
        <v>0</v>
      </c>
      <c r="BV13371" s="4">
        <f t="shared" si="835"/>
        <v>0</v>
      </c>
      <c r="BW13371" s="23"/>
      <c r="BX13371" s="4">
        <f t="shared" si="836"/>
        <v>1</v>
      </c>
      <c r="BY13371" s="4">
        <f t="shared" si="837"/>
        <v>1</v>
      </c>
    </row>
    <row r="13372" spans="1:77">
      <c r="A13372" s="23">
        <v>13367</v>
      </c>
      <c r="BT13372" s="23">
        <v>13367</v>
      </c>
      <c r="BU13372" s="4">
        <f t="shared" si="834"/>
        <v>0</v>
      </c>
      <c r="BV13372" s="4">
        <f t="shared" si="835"/>
        <v>0</v>
      </c>
      <c r="BW13372" s="23"/>
      <c r="BX13372" s="4">
        <f t="shared" si="836"/>
        <v>1</v>
      </c>
      <c r="BY13372" s="4">
        <f t="shared" si="837"/>
        <v>1</v>
      </c>
    </row>
    <row r="13373" spans="1:77">
      <c r="A13373" s="23">
        <v>13368</v>
      </c>
      <c r="BT13373" s="23">
        <v>13368</v>
      </c>
      <c r="BU13373" s="4">
        <f t="shared" si="834"/>
        <v>0</v>
      </c>
      <c r="BV13373" s="4">
        <f t="shared" si="835"/>
        <v>0</v>
      </c>
      <c r="BW13373" s="23"/>
      <c r="BX13373" s="4">
        <f t="shared" si="836"/>
        <v>1</v>
      </c>
      <c r="BY13373" s="4">
        <f t="shared" si="837"/>
        <v>1</v>
      </c>
    </row>
    <row r="13374" spans="1:77">
      <c r="A13374" s="23">
        <v>13369</v>
      </c>
      <c r="BT13374" s="23">
        <v>13369</v>
      </c>
      <c r="BU13374" s="4">
        <f t="shared" si="834"/>
        <v>0</v>
      </c>
      <c r="BV13374" s="4">
        <f t="shared" si="835"/>
        <v>0</v>
      </c>
      <c r="BW13374" s="23"/>
      <c r="BX13374" s="4">
        <f t="shared" si="836"/>
        <v>1</v>
      </c>
      <c r="BY13374" s="4">
        <f t="shared" si="837"/>
        <v>1</v>
      </c>
    </row>
    <row r="13375" spans="1:77">
      <c r="A13375" s="23">
        <v>13370</v>
      </c>
      <c r="BT13375" s="23">
        <v>13370</v>
      </c>
      <c r="BU13375" s="4">
        <f t="shared" si="834"/>
        <v>0</v>
      </c>
      <c r="BV13375" s="4">
        <f t="shared" si="835"/>
        <v>0</v>
      </c>
      <c r="BW13375" s="23"/>
      <c r="BX13375" s="4">
        <f t="shared" si="836"/>
        <v>1</v>
      </c>
      <c r="BY13375" s="4">
        <f t="shared" si="837"/>
        <v>1</v>
      </c>
    </row>
    <row r="13376" spans="1:77">
      <c r="A13376" s="23">
        <v>13371</v>
      </c>
      <c r="BT13376" s="23">
        <v>13371</v>
      </c>
      <c r="BU13376" s="4">
        <f t="shared" si="834"/>
        <v>0</v>
      </c>
      <c r="BV13376" s="4">
        <f t="shared" si="835"/>
        <v>0</v>
      </c>
      <c r="BW13376" s="23"/>
      <c r="BX13376" s="4">
        <f t="shared" si="836"/>
        <v>1</v>
      </c>
      <c r="BY13376" s="4">
        <f t="shared" si="837"/>
        <v>1</v>
      </c>
    </row>
    <row r="13377" spans="1:77">
      <c r="A13377" s="23">
        <v>13372</v>
      </c>
      <c r="BT13377" s="23">
        <v>13372</v>
      </c>
      <c r="BU13377" s="4">
        <f t="shared" si="834"/>
        <v>0</v>
      </c>
      <c r="BV13377" s="4">
        <f t="shared" si="835"/>
        <v>0</v>
      </c>
      <c r="BW13377" s="23"/>
      <c r="BX13377" s="4">
        <f t="shared" si="836"/>
        <v>1</v>
      </c>
      <c r="BY13377" s="4">
        <f t="shared" si="837"/>
        <v>1</v>
      </c>
    </row>
    <row r="13378" spans="1:77">
      <c r="A13378" s="23">
        <v>13373</v>
      </c>
      <c r="BT13378" s="23">
        <v>13373</v>
      </c>
      <c r="BU13378" s="4">
        <f t="shared" si="834"/>
        <v>0</v>
      </c>
      <c r="BV13378" s="4">
        <f t="shared" si="835"/>
        <v>0</v>
      </c>
      <c r="BW13378" s="23"/>
      <c r="BX13378" s="4">
        <f t="shared" si="836"/>
        <v>1</v>
      </c>
      <c r="BY13378" s="4">
        <f t="shared" si="837"/>
        <v>1</v>
      </c>
    </row>
    <row r="13379" spans="1:77">
      <c r="A13379" s="23">
        <v>13374</v>
      </c>
      <c r="BT13379" s="23">
        <v>13374</v>
      </c>
      <c r="BU13379" s="4">
        <f t="shared" si="834"/>
        <v>0</v>
      </c>
      <c r="BV13379" s="4">
        <f t="shared" si="835"/>
        <v>0</v>
      </c>
      <c r="BW13379" s="23"/>
      <c r="BX13379" s="4">
        <f t="shared" si="836"/>
        <v>1</v>
      </c>
      <c r="BY13379" s="4">
        <f t="shared" si="837"/>
        <v>1</v>
      </c>
    </row>
    <row r="13380" spans="1:77">
      <c r="A13380" s="23">
        <v>13375</v>
      </c>
      <c r="BT13380" s="23">
        <v>13375</v>
      </c>
      <c r="BU13380" s="4">
        <f t="shared" si="834"/>
        <v>0</v>
      </c>
      <c r="BV13380" s="4">
        <f t="shared" si="835"/>
        <v>0</v>
      </c>
      <c r="BW13380" s="23"/>
      <c r="BX13380" s="4">
        <f t="shared" si="836"/>
        <v>1</v>
      </c>
      <c r="BY13380" s="4">
        <f t="shared" si="837"/>
        <v>1</v>
      </c>
    </row>
    <row r="13381" spans="1:77">
      <c r="A13381" s="23">
        <v>13376</v>
      </c>
      <c r="BT13381" s="23">
        <v>13376</v>
      </c>
      <c r="BU13381" s="4">
        <f t="shared" si="834"/>
        <v>0</v>
      </c>
      <c r="BV13381" s="4">
        <f t="shared" si="835"/>
        <v>0</v>
      </c>
      <c r="BW13381" s="23"/>
      <c r="BX13381" s="4">
        <f t="shared" si="836"/>
        <v>1</v>
      </c>
      <c r="BY13381" s="4">
        <f t="shared" si="837"/>
        <v>1</v>
      </c>
    </row>
    <row r="13382" spans="1:77">
      <c r="A13382" s="23">
        <v>13377</v>
      </c>
      <c r="BT13382" s="23">
        <v>13377</v>
      </c>
      <c r="BU13382" s="4">
        <f t="shared" si="834"/>
        <v>0</v>
      </c>
      <c r="BV13382" s="4">
        <f t="shared" si="835"/>
        <v>0</v>
      </c>
      <c r="BW13382" s="23"/>
      <c r="BX13382" s="4">
        <f t="shared" si="836"/>
        <v>1</v>
      </c>
      <c r="BY13382" s="4">
        <f t="shared" si="837"/>
        <v>1</v>
      </c>
    </row>
    <row r="13383" spans="1:77">
      <c r="A13383" s="23">
        <v>13378</v>
      </c>
      <c r="BT13383" s="23">
        <v>13378</v>
      </c>
      <c r="BU13383" s="4">
        <f t="shared" ref="BU13383:BU13446" si="838">BP13383*$BV$1-BQ13383</f>
        <v>0</v>
      </c>
      <c r="BV13383" s="4">
        <f t="shared" ref="BV13383:BV13446" si="839">BR13383*$BV$1-BS13383</f>
        <v>0</v>
      </c>
      <c r="BW13383" s="23"/>
      <c r="BX13383" s="4">
        <f t="shared" si="836"/>
        <v>1</v>
      </c>
      <c r="BY13383" s="4">
        <f t="shared" si="837"/>
        <v>1</v>
      </c>
    </row>
    <row r="13384" spans="1:77">
      <c r="A13384" s="23">
        <v>13379</v>
      </c>
      <c r="BT13384" s="23">
        <v>13379</v>
      </c>
      <c r="BU13384" s="4">
        <f t="shared" si="838"/>
        <v>0</v>
      </c>
      <c r="BV13384" s="4">
        <f t="shared" si="839"/>
        <v>0</v>
      </c>
      <c r="BW13384" s="23"/>
      <c r="BX13384" s="4">
        <f t="shared" si="836"/>
        <v>1</v>
      </c>
      <c r="BY13384" s="4">
        <f t="shared" si="837"/>
        <v>1</v>
      </c>
    </row>
    <row r="13385" spans="1:77">
      <c r="A13385" s="23">
        <v>13380</v>
      </c>
      <c r="BT13385" s="23">
        <v>13380</v>
      </c>
      <c r="BU13385" s="4">
        <f t="shared" si="838"/>
        <v>0</v>
      </c>
      <c r="BV13385" s="4">
        <f t="shared" si="839"/>
        <v>0</v>
      </c>
      <c r="BW13385" s="23"/>
      <c r="BX13385" s="4">
        <f t="shared" si="836"/>
        <v>1</v>
      </c>
      <c r="BY13385" s="4">
        <f t="shared" si="837"/>
        <v>1</v>
      </c>
    </row>
    <row r="13386" spans="1:77">
      <c r="A13386" s="23">
        <v>13381</v>
      </c>
      <c r="BT13386" s="23">
        <v>13381</v>
      </c>
      <c r="BU13386" s="4">
        <f t="shared" si="838"/>
        <v>0</v>
      </c>
      <c r="BV13386" s="4">
        <f t="shared" si="839"/>
        <v>0</v>
      </c>
      <c r="BW13386" s="23"/>
      <c r="BX13386" s="4">
        <f t="shared" si="836"/>
        <v>1</v>
      </c>
      <c r="BY13386" s="4">
        <f t="shared" si="837"/>
        <v>1</v>
      </c>
    </row>
    <row r="13387" spans="1:77">
      <c r="A13387" s="23">
        <v>13382</v>
      </c>
      <c r="BT13387" s="23">
        <v>13382</v>
      </c>
      <c r="BU13387" s="4">
        <f t="shared" si="838"/>
        <v>0</v>
      </c>
      <c r="BV13387" s="4">
        <f t="shared" si="839"/>
        <v>0</v>
      </c>
      <c r="BW13387" s="23"/>
      <c r="BX13387" s="4">
        <f t="shared" si="836"/>
        <v>1</v>
      </c>
      <c r="BY13387" s="4">
        <f t="shared" si="837"/>
        <v>1</v>
      </c>
    </row>
    <row r="13388" spans="1:77">
      <c r="A13388" s="23">
        <v>13383</v>
      </c>
      <c r="BT13388" s="23">
        <v>13383</v>
      </c>
      <c r="BU13388" s="4">
        <f t="shared" si="838"/>
        <v>0</v>
      </c>
      <c r="BV13388" s="4">
        <f t="shared" si="839"/>
        <v>0</v>
      </c>
      <c r="BW13388" s="23"/>
      <c r="BX13388" s="4">
        <f t="shared" si="836"/>
        <v>1</v>
      </c>
      <c r="BY13388" s="4">
        <f t="shared" si="837"/>
        <v>1</v>
      </c>
    </row>
    <row r="13389" spans="1:77">
      <c r="A13389" s="23">
        <v>13384</v>
      </c>
      <c r="BT13389" s="23">
        <v>13384</v>
      </c>
      <c r="BU13389" s="4">
        <f t="shared" si="838"/>
        <v>0</v>
      </c>
      <c r="BV13389" s="4">
        <f t="shared" si="839"/>
        <v>0</v>
      </c>
      <c r="BW13389" s="23"/>
      <c r="BX13389" s="4">
        <f t="shared" si="836"/>
        <v>1</v>
      </c>
      <c r="BY13389" s="4">
        <f t="shared" si="837"/>
        <v>1</v>
      </c>
    </row>
    <row r="13390" spans="1:77">
      <c r="A13390" s="23">
        <v>13385</v>
      </c>
      <c r="BT13390" s="23">
        <v>13385</v>
      </c>
      <c r="BU13390" s="4">
        <f t="shared" si="838"/>
        <v>0</v>
      </c>
      <c r="BV13390" s="4">
        <f t="shared" si="839"/>
        <v>0</v>
      </c>
      <c r="BW13390" s="23"/>
      <c r="BX13390" s="4">
        <f t="shared" si="836"/>
        <v>1</v>
      </c>
      <c r="BY13390" s="4">
        <f t="shared" si="837"/>
        <v>1</v>
      </c>
    </row>
    <row r="13391" spans="1:77">
      <c r="A13391" s="23">
        <v>13386</v>
      </c>
      <c r="BT13391" s="23">
        <v>13386</v>
      </c>
      <c r="BU13391" s="4">
        <f t="shared" si="838"/>
        <v>0</v>
      </c>
      <c r="BV13391" s="4">
        <f t="shared" si="839"/>
        <v>0</v>
      </c>
      <c r="BW13391" s="23"/>
      <c r="BX13391" s="4">
        <f t="shared" si="836"/>
        <v>1</v>
      </c>
      <c r="BY13391" s="4">
        <f t="shared" si="837"/>
        <v>1</v>
      </c>
    </row>
    <row r="13392" spans="1:77">
      <c r="A13392" s="23">
        <v>13387</v>
      </c>
      <c r="BT13392" s="23">
        <v>13387</v>
      </c>
      <c r="BU13392" s="4">
        <f t="shared" si="838"/>
        <v>0</v>
      </c>
      <c r="BV13392" s="4">
        <f t="shared" si="839"/>
        <v>0</v>
      </c>
      <c r="BW13392" s="23"/>
      <c r="BX13392" s="4">
        <f t="shared" si="836"/>
        <v>1</v>
      </c>
      <c r="BY13392" s="4">
        <f t="shared" si="837"/>
        <v>1</v>
      </c>
    </row>
    <row r="13393" spans="1:77">
      <c r="A13393" s="23">
        <v>13388</v>
      </c>
      <c r="BT13393" s="23">
        <v>13388</v>
      </c>
      <c r="BU13393" s="4">
        <f t="shared" si="838"/>
        <v>0</v>
      </c>
      <c r="BV13393" s="4">
        <f t="shared" si="839"/>
        <v>0</v>
      </c>
      <c r="BW13393" s="23"/>
      <c r="BX13393" s="4">
        <f t="shared" si="836"/>
        <v>1</v>
      </c>
      <c r="BY13393" s="4">
        <f t="shared" si="837"/>
        <v>1</v>
      </c>
    </row>
    <row r="13394" spans="1:77">
      <c r="A13394" s="23">
        <v>13389</v>
      </c>
      <c r="BT13394" s="23">
        <v>13389</v>
      </c>
      <c r="BU13394" s="4">
        <f t="shared" si="838"/>
        <v>0</v>
      </c>
      <c r="BV13394" s="4">
        <f t="shared" si="839"/>
        <v>0</v>
      </c>
      <c r="BW13394" s="23"/>
      <c r="BX13394" s="4">
        <f t="shared" si="836"/>
        <v>1</v>
      </c>
      <c r="BY13394" s="4">
        <f t="shared" si="837"/>
        <v>1</v>
      </c>
    </row>
    <row r="13395" spans="1:77">
      <c r="A13395" s="23">
        <v>13390</v>
      </c>
      <c r="BT13395" s="23">
        <v>13390</v>
      </c>
      <c r="BU13395" s="4">
        <f t="shared" si="838"/>
        <v>0</v>
      </c>
      <c r="BV13395" s="4">
        <f t="shared" si="839"/>
        <v>0</v>
      </c>
      <c r="BW13395" s="23"/>
      <c r="BX13395" s="4">
        <f t="shared" si="836"/>
        <v>1</v>
      </c>
      <c r="BY13395" s="4">
        <f t="shared" si="837"/>
        <v>1</v>
      </c>
    </row>
    <row r="13396" spans="1:77">
      <c r="A13396" s="23">
        <v>13391</v>
      </c>
      <c r="BT13396" s="23">
        <v>13391</v>
      </c>
      <c r="BU13396" s="4">
        <f t="shared" si="838"/>
        <v>0</v>
      </c>
      <c r="BV13396" s="4">
        <f t="shared" si="839"/>
        <v>0</v>
      </c>
      <c r="BW13396" s="23"/>
      <c r="BX13396" s="4">
        <f t="shared" si="836"/>
        <v>1</v>
      </c>
      <c r="BY13396" s="4">
        <f t="shared" si="837"/>
        <v>1</v>
      </c>
    </row>
    <row r="13397" spans="1:77">
      <c r="A13397" s="23">
        <v>13392</v>
      </c>
      <c r="BT13397" s="23">
        <v>13392</v>
      </c>
      <c r="BU13397" s="4">
        <f t="shared" si="838"/>
        <v>0</v>
      </c>
      <c r="BV13397" s="4">
        <f t="shared" si="839"/>
        <v>0</v>
      </c>
      <c r="BW13397" s="23"/>
      <c r="BX13397" s="4">
        <f t="shared" si="836"/>
        <v>1</v>
      </c>
      <c r="BY13397" s="4">
        <f t="shared" si="837"/>
        <v>1</v>
      </c>
    </row>
    <row r="13398" spans="1:77">
      <c r="A13398" s="23">
        <v>13393</v>
      </c>
      <c r="BT13398" s="23">
        <v>13393</v>
      </c>
      <c r="BU13398" s="4">
        <f t="shared" si="838"/>
        <v>0</v>
      </c>
      <c r="BV13398" s="4">
        <f t="shared" si="839"/>
        <v>0</v>
      </c>
      <c r="BW13398" s="23"/>
      <c r="BX13398" s="4">
        <f t="shared" ref="BX13398:BX13461" si="840">IF(BU13398=MAX($BU13398:$BV13398),1,0)</f>
        <v>1</v>
      </c>
      <c r="BY13398" s="4">
        <f t="shared" ref="BY13398:BY13461" si="841">IF(BV13398=MAX($BU13398:$BV13398),1,0)</f>
        <v>1</v>
      </c>
    </row>
    <row r="13399" spans="1:77">
      <c r="A13399" s="23">
        <v>13394</v>
      </c>
      <c r="BT13399" s="23">
        <v>13394</v>
      </c>
      <c r="BU13399" s="4">
        <f t="shared" si="838"/>
        <v>0</v>
      </c>
      <c r="BV13399" s="4">
        <f t="shared" si="839"/>
        <v>0</v>
      </c>
      <c r="BW13399" s="23"/>
      <c r="BX13399" s="4">
        <f t="shared" si="840"/>
        <v>1</v>
      </c>
      <c r="BY13399" s="4">
        <f t="shared" si="841"/>
        <v>1</v>
      </c>
    </row>
    <row r="13400" spans="1:77">
      <c r="A13400" s="23">
        <v>13395</v>
      </c>
      <c r="BT13400" s="23">
        <v>13395</v>
      </c>
      <c r="BU13400" s="4">
        <f t="shared" si="838"/>
        <v>0</v>
      </c>
      <c r="BV13400" s="4">
        <f t="shared" si="839"/>
        <v>0</v>
      </c>
      <c r="BW13400" s="23"/>
      <c r="BX13400" s="4">
        <f t="shared" si="840"/>
        <v>1</v>
      </c>
      <c r="BY13400" s="4">
        <f t="shared" si="841"/>
        <v>1</v>
      </c>
    </row>
    <row r="13401" spans="1:77">
      <c r="A13401" s="23">
        <v>13396</v>
      </c>
      <c r="BT13401" s="23">
        <v>13396</v>
      </c>
      <c r="BU13401" s="4">
        <f t="shared" si="838"/>
        <v>0</v>
      </c>
      <c r="BV13401" s="4">
        <f t="shared" si="839"/>
        <v>0</v>
      </c>
      <c r="BW13401" s="23"/>
      <c r="BX13401" s="4">
        <f t="shared" si="840"/>
        <v>1</v>
      </c>
      <c r="BY13401" s="4">
        <f t="shared" si="841"/>
        <v>1</v>
      </c>
    </row>
    <row r="13402" spans="1:77">
      <c r="A13402" s="23">
        <v>13397</v>
      </c>
      <c r="BT13402" s="23">
        <v>13397</v>
      </c>
      <c r="BU13402" s="4">
        <f t="shared" si="838"/>
        <v>0</v>
      </c>
      <c r="BV13402" s="4">
        <f t="shared" si="839"/>
        <v>0</v>
      </c>
      <c r="BW13402" s="23"/>
      <c r="BX13402" s="4">
        <f t="shared" si="840"/>
        <v>1</v>
      </c>
      <c r="BY13402" s="4">
        <f t="shared" si="841"/>
        <v>1</v>
      </c>
    </row>
    <row r="13403" spans="1:77">
      <c r="A13403" s="23">
        <v>13398</v>
      </c>
      <c r="BT13403" s="23">
        <v>13398</v>
      </c>
      <c r="BU13403" s="4">
        <f t="shared" si="838"/>
        <v>0</v>
      </c>
      <c r="BV13403" s="4">
        <f t="shared" si="839"/>
        <v>0</v>
      </c>
      <c r="BW13403" s="23"/>
      <c r="BX13403" s="4">
        <f t="shared" si="840"/>
        <v>1</v>
      </c>
      <c r="BY13403" s="4">
        <f t="shared" si="841"/>
        <v>1</v>
      </c>
    </row>
    <row r="13404" spans="1:77">
      <c r="A13404" s="23">
        <v>13399</v>
      </c>
      <c r="BT13404" s="23">
        <v>13399</v>
      </c>
      <c r="BU13404" s="4">
        <f t="shared" si="838"/>
        <v>0</v>
      </c>
      <c r="BV13404" s="4">
        <f t="shared" si="839"/>
        <v>0</v>
      </c>
      <c r="BW13404" s="23"/>
      <c r="BX13404" s="4">
        <f t="shared" si="840"/>
        <v>1</v>
      </c>
      <c r="BY13404" s="4">
        <f t="shared" si="841"/>
        <v>1</v>
      </c>
    </row>
    <row r="13405" spans="1:77">
      <c r="A13405" s="23">
        <v>13400</v>
      </c>
      <c r="BT13405" s="23">
        <v>13400</v>
      </c>
      <c r="BU13405" s="4">
        <f t="shared" si="838"/>
        <v>0</v>
      </c>
      <c r="BV13405" s="4">
        <f t="shared" si="839"/>
        <v>0</v>
      </c>
      <c r="BW13405" s="23"/>
      <c r="BX13405" s="4">
        <f t="shared" si="840"/>
        <v>1</v>
      </c>
      <c r="BY13405" s="4">
        <f t="shared" si="841"/>
        <v>1</v>
      </c>
    </row>
    <row r="13406" spans="1:77">
      <c r="A13406" s="23">
        <v>13401</v>
      </c>
      <c r="BT13406" s="23">
        <v>13401</v>
      </c>
      <c r="BU13406" s="4">
        <f t="shared" si="838"/>
        <v>0</v>
      </c>
      <c r="BV13406" s="4">
        <f t="shared" si="839"/>
        <v>0</v>
      </c>
      <c r="BW13406" s="23"/>
      <c r="BX13406" s="4">
        <f t="shared" si="840"/>
        <v>1</v>
      </c>
      <c r="BY13406" s="4">
        <f t="shared" si="841"/>
        <v>1</v>
      </c>
    </row>
    <row r="13407" spans="1:77">
      <c r="A13407" s="23">
        <v>13402</v>
      </c>
      <c r="BT13407" s="23">
        <v>13402</v>
      </c>
      <c r="BU13407" s="4">
        <f t="shared" si="838"/>
        <v>0</v>
      </c>
      <c r="BV13407" s="4">
        <f t="shared" si="839"/>
        <v>0</v>
      </c>
      <c r="BW13407" s="23"/>
      <c r="BX13407" s="4">
        <f t="shared" si="840"/>
        <v>1</v>
      </c>
      <c r="BY13407" s="4">
        <f t="shared" si="841"/>
        <v>1</v>
      </c>
    </row>
    <row r="13408" spans="1:77">
      <c r="A13408" s="23">
        <v>13403</v>
      </c>
      <c r="BT13408" s="23">
        <v>13403</v>
      </c>
      <c r="BU13408" s="4">
        <f t="shared" si="838"/>
        <v>0</v>
      </c>
      <c r="BV13408" s="4">
        <f t="shared" si="839"/>
        <v>0</v>
      </c>
      <c r="BW13408" s="23"/>
      <c r="BX13408" s="4">
        <f t="shared" si="840"/>
        <v>1</v>
      </c>
      <c r="BY13408" s="4">
        <f t="shared" si="841"/>
        <v>1</v>
      </c>
    </row>
    <row r="13409" spans="1:77">
      <c r="A13409" s="23">
        <v>13404</v>
      </c>
      <c r="BT13409" s="23">
        <v>13404</v>
      </c>
      <c r="BU13409" s="4">
        <f t="shared" si="838"/>
        <v>0</v>
      </c>
      <c r="BV13409" s="4">
        <f t="shared" si="839"/>
        <v>0</v>
      </c>
      <c r="BW13409" s="23"/>
      <c r="BX13409" s="4">
        <f t="shared" si="840"/>
        <v>1</v>
      </c>
      <c r="BY13409" s="4">
        <f t="shared" si="841"/>
        <v>1</v>
      </c>
    </row>
    <row r="13410" spans="1:77">
      <c r="A13410" s="23">
        <v>13405</v>
      </c>
      <c r="BT13410" s="23">
        <v>13405</v>
      </c>
      <c r="BU13410" s="4">
        <f t="shared" si="838"/>
        <v>0</v>
      </c>
      <c r="BV13410" s="4">
        <f t="shared" si="839"/>
        <v>0</v>
      </c>
      <c r="BW13410" s="23"/>
      <c r="BX13410" s="4">
        <f t="shared" si="840"/>
        <v>1</v>
      </c>
      <c r="BY13410" s="4">
        <f t="shared" si="841"/>
        <v>1</v>
      </c>
    </row>
    <row r="13411" spans="1:77">
      <c r="A13411" s="23">
        <v>13406</v>
      </c>
      <c r="BT13411" s="23">
        <v>13406</v>
      </c>
      <c r="BU13411" s="4">
        <f t="shared" si="838"/>
        <v>0</v>
      </c>
      <c r="BV13411" s="4">
        <f t="shared" si="839"/>
        <v>0</v>
      </c>
      <c r="BW13411" s="23"/>
      <c r="BX13411" s="4">
        <f t="shared" si="840"/>
        <v>1</v>
      </c>
      <c r="BY13411" s="4">
        <f t="shared" si="841"/>
        <v>1</v>
      </c>
    </row>
    <row r="13412" spans="1:77">
      <c r="A13412" s="23">
        <v>13407</v>
      </c>
      <c r="BT13412" s="23">
        <v>13407</v>
      </c>
      <c r="BU13412" s="4">
        <f t="shared" si="838"/>
        <v>0</v>
      </c>
      <c r="BV13412" s="4">
        <f t="shared" si="839"/>
        <v>0</v>
      </c>
      <c r="BW13412" s="23"/>
      <c r="BX13412" s="4">
        <f t="shared" si="840"/>
        <v>1</v>
      </c>
      <c r="BY13412" s="4">
        <f t="shared" si="841"/>
        <v>1</v>
      </c>
    </row>
    <row r="13413" spans="1:77">
      <c r="A13413" s="23">
        <v>13408</v>
      </c>
      <c r="BT13413" s="23">
        <v>13408</v>
      </c>
      <c r="BU13413" s="4">
        <f t="shared" si="838"/>
        <v>0</v>
      </c>
      <c r="BV13413" s="4">
        <f t="shared" si="839"/>
        <v>0</v>
      </c>
      <c r="BW13413" s="23"/>
      <c r="BX13413" s="4">
        <f t="shared" si="840"/>
        <v>1</v>
      </c>
      <c r="BY13413" s="4">
        <f t="shared" si="841"/>
        <v>1</v>
      </c>
    </row>
    <row r="13414" spans="1:77">
      <c r="A13414" s="23">
        <v>13409</v>
      </c>
      <c r="BT13414" s="23">
        <v>13409</v>
      </c>
      <c r="BU13414" s="4">
        <f t="shared" si="838"/>
        <v>0</v>
      </c>
      <c r="BV13414" s="4">
        <f t="shared" si="839"/>
        <v>0</v>
      </c>
      <c r="BW13414" s="23"/>
      <c r="BX13414" s="4">
        <f t="shared" si="840"/>
        <v>1</v>
      </c>
      <c r="BY13414" s="4">
        <f t="shared" si="841"/>
        <v>1</v>
      </c>
    </row>
    <row r="13415" spans="1:77">
      <c r="A13415" s="23">
        <v>13410</v>
      </c>
      <c r="BT13415" s="23">
        <v>13410</v>
      </c>
      <c r="BU13415" s="4">
        <f t="shared" si="838"/>
        <v>0</v>
      </c>
      <c r="BV13415" s="4">
        <f t="shared" si="839"/>
        <v>0</v>
      </c>
      <c r="BW13415" s="23"/>
      <c r="BX13415" s="4">
        <f t="shared" si="840"/>
        <v>1</v>
      </c>
      <c r="BY13415" s="4">
        <f t="shared" si="841"/>
        <v>1</v>
      </c>
    </row>
    <row r="13416" spans="1:77">
      <c r="A13416" s="23">
        <v>13411</v>
      </c>
      <c r="BT13416" s="23">
        <v>13411</v>
      </c>
      <c r="BU13416" s="4">
        <f t="shared" si="838"/>
        <v>0</v>
      </c>
      <c r="BV13416" s="4">
        <f t="shared" si="839"/>
        <v>0</v>
      </c>
      <c r="BW13416" s="23"/>
      <c r="BX13416" s="4">
        <f t="shared" si="840"/>
        <v>1</v>
      </c>
      <c r="BY13416" s="4">
        <f t="shared" si="841"/>
        <v>1</v>
      </c>
    </row>
    <row r="13417" spans="1:77">
      <c r="A13417" s="23">
        <v>13412</v>
      </c>
      <c r="BT13417" s="23">
        <v>13412</v>
      </c>
      <c r="BU13417" s="4">
        <f t="shared" si="838"/>
        <v>0</v>
      </c>
      <c r="BV13417" s="4">
        <f t="shared" si="839"/>
        <v>0</v>
      </c>
      <c r="BW13417" s="23"/>
      <c r="BX13417" s="4">
        <f t="shared" si="840"/>
        <v>1</v>
      </c>
      <c r="BY13417" s="4">
        <f t="shared" si="841"/>
        <v>1</v>
      </c>
    </row>
    <row r="13418" spans="1:77">
      <c r="A13418" s="23">
        <v>13413</v>
      </c>
      <c r="BT13418" s="23">
        <v>13413</v>
      </c>
      <c r="BU13418" s="4">
        <f t="shared" si="838"/>
        <v>0</v>
      </c>
      <c r="BV13418" s="4">
        <f t="shared" si="839"/>
        <v>0</v>
      </c>
      <c r="BW13418" s="23"/>
      <c r="BX13418" s="4">
        <f t="shared" si="840"/>
        <v>1</v>
      </c>
      <c r="BY13418" s="4">
        <f t="shared" si="841"/>
        <v>1</v>
      </c>
    </row>
    <row r="13419" spans="1:77">
      <c r="A13419" s="23">
        <v>13414</v>
      </c>
      <c r="BT13419" s="23">
        <v>13414</v>
      </c>
      <c r="BU13419" s="4">
        <f t="shared" si="838"/>
        <v>0</v>
      </c>
      <c r="BV13419" s="4">
        <f t="shared" si="839"/>
        <v>0</v>
      </c>
      <c r="BW13419" s="23"/>
      <c r="BX13419" s="4">
        <f t="shared" si="840"/>
        <v>1</v>
      </c>
      <c r="BY13419" s="4">
        <f t="shared" si="841"/>
        <v>1</v>
      </c>
    </row>
    <row r="13420" spans="1:77">
      <c r="A13420" s="23">
        <v>13415</v>
      </c>
      <c r="BT13420" s="23">
        <v>13415</v>
      </c>
      <c r="BU13420" s="4">
        <f t="shared" si="838"/>
        <v>0</v>
      </c>
      <c r="BV13420" s="4">
        <f t="shared" si="839"/>
        <v>0</v>
      </c>
      <c r="BW13420" s="23"/>
      <c r="BX13420" s="4">
        <f t="shared" si="840"/>
        <v>1</v>
      </c>
      <c r="BY13420" s="4">
        <f t="shared" si="841"/>
        <v>1</v>
      </c>
    </row>
    <row r="13421" spans="1:77">
      <c r="A13421" s="23">
        <v>13416</v>
      </c>
      <c r="BT13421" s="23">
        <v>13416</v>
      </c>
      <c r="BU13421" s="4">
        <f t="shared" si="838"/>
        <v>0</v>
      </c>
      <c r="BV13421" s="4">
        <f t="shared" si="839"/>
        <v>0</v>
      </c>
      <c r="BW13421" s="23"/>
      <c r="BX13421" s="4">
        <f t="shared" si="840"/>
        <v>1</v>
      </c>
      <c r="BY13421" s="4">
        <f t="shared" si="841"/>
        <v>1</v>
      </c>
    </row>
    <row r="13422" spans="1:77">
      <c r="A13422" s="23">
        <v>13417</v>
      </c>
      <c r="BT13422" s="23">
        <v>13417</v>
      </c>
      <c r="BU13422" s="4">
        <f t="shared" si="838"/>
        <v>0</v>
      </c>
      <c r="BV13422" s="4">
        <f t="shared" si="839"/>
        <v>0</v>
      </c>
      <c r="BW13422" s="23"/>
      <c r="BX13422" s="4">
        <f t="shared" si="840"/>
        <v>1</v>
      </c>
      <c r="BY13422" s="4">
        <f t="shared" si="841"/>
        <v>1</v>
      </c>
    </row>
    <row r="13423" spans="1:77">
      <c r="A13423" s="23">
        <v>13418</v>
      </c>
      <c r="BT13423" s="23">
        <v>13418</v>
      </c>
      <c r="BU13423" s="4">
        <f t="shared" si="838"/>
        <v>0</v>
      </c>
      <c r="BV13423" s="4">
        <f t="shared" si="839"/>
        <v>0</v>
      </c>
      <c r="BW13423" s="23"/>
      <c r="BX13423" s="4">
        <f t="shared" si="840"/>
        <v>1</v>
      </c>
      <c r="BY13423" s="4">
        <f t="shared" si="841"/>
        <v>1</v>
      </c>
    </row>
    <row r="13424" spans="1:77">
      <c r="A13424" s="23">
        <v>13419</v>
      </c>
      <c r="BT13424" s="23">
        <v>13419</v>
      </c>
      <c r="BU13424" s="4">
        <f t="shared" si="838"/>
        <v>0</v>
      </c>
      <c r="BV13424" s="4">
        <f t="shared" si="839"/>
        <v>0</v>
      </c>
      <c r="BW13424" s="23"/>
      <c r="BX13424" s="4">
        <f t="shared" si="840"/>
        <v>1</v>
      </c>
      <c r="BY13424" s="4">
        <f t="shared" si="841"/>
        <v>1</v>
      </c>
    </row>
    <row r="13425" spans="1:77">
      <c r="A13425" s="23">
        <v>13420</v>
      </c>
      <c r="BT13425" s="23">
        <v>13420</v>
      </c>
      <c r="BU13425" s="4">
        <f t="shared" si="838"/>
        <v>0</v>
      </c>
      <c r="BV13425" s="4">
        <f t="shared" si="839"/>
        <v>0</v>
      </c>
      <c r="BW13425" s="23"/>
      <c r="BX13425" s="4">
        <f t="shared" si="840"/>
        <v>1</v>
      </c>
      <c r="BY13425" s="4">
        <f t="shared" si="841"/>
        <v>1</v>
      </c>
    </row>
    <row r="13426" spans="1:77">
      <c r="A13426" s="23">
        <v>13421</v>
      </c>
      <c r="BT13426" s="23">
        <v>13421</v>
      </c>
      <c r="BU13426" s="4">
        <f t="shared" si="838"/>
        <v>0</v>
      </c>
      <c r="BV13426" s="4">
        <f t="shared" si="839"/>
        <v>0</v>
      </c>
      <c r="BW13426" s="23"/>
      <c r="BX13426" s="4">
        <f t="shared" si="840"/>
        <v>1</v>
      </c>
      <c r="BY13426" s="4">
        <f t="shared" si="841"/>
        <v>1</v>
      </c>
    </row>
    <row r="13427" spans="1:77">
      <c r="A13427" s="23">
        <v>13422</v>
      </c>
      <c r="BT13427" s="23">
        <v>13422</v>
      </c>
      <c r="BU13427" s="4">
        <f t="shared" si="838"/>
        <v>0</v>
      </c>
      <c r="BV13427" s="4">
        <f t="shared" si="839"/>
        <v>0</v>
      </c>
      <c r="BW13427" s="23"/>
      <c r="BX13427" s="4">
        <f t="shared" si="840"/>
        <v>1</v>
      </c>
      <c r="BY13427" s="4">
        <f t="shared" si="841"/>
        <v>1</v>
      </c>
    </row>
    <row r="13428" spans="1:77">
      <c r="A13428" s="23">
        <v>13423</v>
      </c>
      <c r="BT13428" s="23">
        <v>13423</v>
      </c>
      <c r="BU13428" s="4">
        <f t="shared" si="838"/>
        <v>0</v>
      </c>
      <c r="BV13428" s="4">
        <f t="shared" si="839"/>
        <v>0</v>
      </c>
      <c r="BW13428" s="23"/>
      <c r="BX13428" s="4">
        <f t="shared" si="840"/>
        <v>1</v>
      </c>
      <c r="BY13428" s="4">
        <f t="shared" si="841"/>
        <v>1</v>
      </c>
    </row>
    <row r="13429" spans="1:77">
      <c r="A13429" s="23">
        <v>13424</v>
      </c>
      <c r="BT13429" s="23">
        <v>13424</v>
      </c>
      <c r="BU13429" s="4">
        <f t="shared" si="838"/>
        <v>0</v>
      </c>
      <c r="BV13429" s="4">
        <f t="shared" si="839"/>
        <v>0</v>
      </c>
      <c r="BW13429" s="23"/>
      <c r="BX13429" s="4">
        <f t="shared" si="840"/>
        <v>1</v>
      </c>
      <c r="BY13429" s="4">
        <f t="shared" si="841"/>
        <v>1</v>
      </c>
    </row>
    <row r="13430" spans="1:77">
      <c r="A13430" s="23">
        <v>13425</v>
      </c>
      <c r="BT13430" s="23">
        <v>13425</v>
      </c>
      <c r="BU13430" s="4">
        <f t="shared" si="838"/>
        <v>0</v>
      </c>
      <c r="BV13430" s="4">
        <f t="shared" si="839"/>
        <v>0</v>
      </c>
      <c r="BW13430" s="23"/>
      <c r="BX13430" s="4">
        <f t="shared" si="840"/>
        <v>1</v>
      </c>
      <c r="BY13430" s="4">
        <f t="shared" si="841"/>
        <v>1</v>
      </c>
    </row>
    <row r="13431" spans="1:77">
      <c r="A13431" s="23">
        <v>13426</v>
      </c>
      <c r="BT13431" s="23">
        <v>13426</v>
      </c>
      <c r="BU13431" s="4">
        <f t="shared" si="838"/>
        <v>0</v>
      </c>
      <c r="BV13431" s="4">
        <f t="shared" si="839"/>
        <v>0</v>
      </c>
      <c r="BW13431" s="23"/>
      <c r="BX13431" s="4">
        <f t="shared" si="840"/>
        <v>1</v>
      </c>
      <c r="BY13431" s="4">
        <f t="shared" si="841"/>
        <v>1</v>
      </c>
    </row>
    <row r="13432" spans="1:77">
      <c r="A13432" s="23">
        <v>13427</v>
      </c>
      <c r="BT13432" s="23">
        <v>13427</v>
      </c>
      <c r="BU13432" s="4">
        <f t="shared" si="838"/>
        <v>0</v>
      </c>
      <c r="BV13432" s="4">
        <f t="shared" si="839"/>
        <v>0</v>
      </c>
      <c r="BW13432" s="23"/>
      <c r="BX13432" s="4">
        <f t="shared" si="840"/>
        <v>1</v>
      </c>
      <c r="BY13432" s="4">
        <f t="shared" si="841"/>
        <v>1</v>
      </c>
    </row>
    <row r="13433" spans="1:77">
      <c r="A13433" s="23">
        <v>13428</v>
      </c>
      <c r="BT13433" s="23">
        <v>13428</v>
      </c>
      <c r="BU13433" s="4">
        <f t="shared" si="838"/>
        <v>0</v>
      </c>
      <c r="BV13433" s="4">
        <f t="shared" si="839"/>
        <v>0</v>
      </c>
      <c r="BW13433" s="23"/>
      <c r="BX13433" s="4">
        <f t="shared" si="840"/>
        <v>1</v>
      </c>
      <c r="BY13433" s="4">
        <f t="shared" si="841"/>
        <v>1</v>
      </c>
    </row>
    <row r="13434" spans="1:77">
      <c r="A13434" s="23">
        <v>13429</v>
      </c>
      <c r="BT13434" s="23">
        <v>13429</v>
      </c>
      <c r="BU13434" s="4">
        <f t="shared" si="838"/>
        <v>0</v>
      </c>
      <c r="BV13434" s="4">
        <f t="shared" si="839"/>
        <v>0</v>
      </c>
      <c r="BW13434" s="23"/>
      <c r="BX13434" s="4">
        <f t="shared" si="840"/>
        <v>1</v>
      </c>
      <c r="BY13434" s="4">
        <f t="shared" si="841"/>
        <v>1</v>
      </c>
    </row>
    <row r="13435" spans="1:77">
      <c r="A13435" s="23">
        <v>13430</v>
      </c>
      <c r="BT13435" s="23">
        <v>13430</v>
      </c>
      <c r="BU13435" s="4">
        <f t="shared" si="838"/>
        <v>0</v>
      </c>
      <c r="BV13435" s="4">
        <f t="shared" si="839"/>
        <v>0</v>
      </c>
      <c r="BW13435" s="23"/>
      <c r="BX13435" s="4">
        <f t="shared" si="840"/>
        <v>1</v>
      </c>
      <c r="BY13435" s="4">
        <f t="shared" si="841"/>
        <v>1</v>
      </c>
    </row>
    <row r="13436" spans="1:77">
      <c r="A13436" s="23">
        <v>13431</v>
      </c>
      <c r="BT13436" s="23">
        <v>13431</v>
      </c>
      <c r="BU13436" s="4">
        <f t="shared" si="838"/>
        <v>0</v>
      </c>
      <c r="BV13436" s="4">
        <f t="shared" si="839"/>
        <v>0</v>
      </c>
      <c r="BW13436" s="23"/>
      <c r="BX13436" s="4">
        <f t="shared" si="840"/>
        <v>1</v>
      </c>
      <c r="BY13436" s="4">
        <f t="shared" si="841"/>
        <v>1</v>
      </c>
    </row>
    <row r="13437" spans="1:77">
      <c r="A13437" s="23">
        <v>13432</v>
      </c>
      <c r="BT13437" s="23">
        <v>13432</v>
      </c>
      <c r="BU13437" s="4">
        <f t="shared" si="838"/>
        <v>0</v>
      </c>
      <c r="BV13437" s="4">
        <f t="shared" si="839"/>
        <v>0</v>
      </c>
      <c r="BW13437" s="23"/>
      <c r="BX13437" s="4">
        <f t="shared" si="840"/>
        <v>1</v>
      </c>
      <c r="BY13437" s="4">
        <f t="shared" si="841"/>
        <v>1</v>
      </c>
    </row>
    <row r="13438" spans="1:77">
      <c r="A13438" s="23">
        <v>13433</v>
      </c>
      <c r="BT13438" s="23">
        <v>13433</v>
      </c>
      <c r="BU13438" s="4">
        <f t="shared" si="838"/>
        <v>0</v>
      </c>
      <c r="BV13438" s="4">
        <f t="shared" si="839"/>
        <v>0</v>
      </c>
      <c r="BW13438" s="23"/>
      <c r="BX13438" s="4">
        <f t="shared" si="840"/>
        <v>1</v>
      </c>
      <c r="BY13438" s="4">
        <f t="shared" si="841"/>
        <v>1</v>
      </c>
    </row>
    <row r="13439" spans="1:77">
      <c r="A13439" s="23">
        <v>13434</v>
      </c>
      <c r="BT13439" s="23">
        <v>13434</v>
      </c>
      <c r="BU13439" s="4">
        <f t="shared" si="838"/>
        <v>0</v>
      </c>
      <c r="BV13439" s="4">
        <f t="shared" si="839"/>
        <v>0</v>
      </c>
      <c r="BW13439" s="23"/>
      <c r="BX13439" s="4">
        <f t="shared" si="840"/>
        <v>1</v>
      </c>
      <c r="BY13439" s="4">
        <f t="shared" si="841"/>
        <v>1</v>
      </c>
    </row>
    <row r="13440" spans="1:77">
      <c r="A13440" s="23">
        <v>13435</v>
      </c>
      <c r="BT13440" s="23">
        <v>13435</v>
      </c>
      <c r="BU13440" s="4">
        <f t="shared" si="838"/>
        <v>0</v>
      </c>
      <c r="BV13440" s="4">
        <f t="shared" si="839"/>
        <v>0</v>
      </c>
      <c r="BW13440" s="23"/>
      <c r="BX13440" s="4">
        <f t="shared" si="840"/>
        <v>1</v>
      </c>
      <c r="BY13440" s="4">
        <f t="shared" si="841"/>
        <v>1</v>
      </c>
    </row>
    <row r="13441" spans="1:77">
      <c r="A13441" s="23">
        <v>13436</v>
      </c>
      <c r="BT13441" s="23">
        <v>13436</v>
      </c>
      <c r="BU13441" s="4">
        <f t="shared" si="838"/>
        <v>0</v>
      </c>
      <c r="BV13441" s="4">
        <f t="shared" si="839"/>
        <v>0</v>
      </c>
      <c r="BW13441" s="23"/>
      <c r="BX13441" s="4">
        <f t="shared" si="840"/>
        <v>1</v>
      </c>
      <c r="BY13441" s="4">
        <f t="shared" si="841"/>
        <v>1</v>
      </c>
    </row>
    <row r="13442" spans="1:77">
      <c r="A13442" s="23">
        <v>13437</v>
      </c>
      <c r="BT13442" s="23">
        <v>13437</v>
      </c>
      <c r="BU13442" s="4">
        <f t="shared" si="838"/>
        <v>0</v>
      </c>
      <c r="BV13442" s="4">
        <f t="shared" si="839"/>
        <v>0</v>
      </c>
      <c r="BW13442" s="23"/>
      <c r="BX13442" s="4">
        <f t="shared" si="840"/>
        <v>1</v>
      </c>
      <c r="BY13442" s="4">
        <f t="shared" si="841"/>
        <v>1</v>
      </c>
    </row>
    <row r="13443" spans="1:77">
      <c r="A13443" s="23">
        <v>13438</v>
      </c>
      <c r="BT13443" s="23">
        <v>13438</v>
      </c>
      <c r="BU13443" s="4">
        <f t="shared" si="838"/>
        <v>0</v>
      </c>
      <c r="BV13443" s="4">
        <f t="shared" si="839"/>
        <v>0</v>
      </c>
      <c r="BW13443" s="23"/>
      <c r="BX13443" s="4">
        <f t="shared" si="840"/>
        <v>1</v>
      </c>
      <c r="BY13443" s="4">
        <f t="shared" si="841"/>
        <v>1</v>
      </c>
    </row>
    <row r="13444" spans="1:77">
      <c r="A13444" s="23">
        <v>13439</v>
      </c>
      <c r="BT13444" s="23">
        <v>13439</v>
      </c>
      <c r="BU13444" s="4">
        <f t="shared" si="838"/>
        <v>0</v>
      </c>
      <c r="BV13444" s="4">
        <f t="shared" si="839"/>
        <v>0</v>
      </c>
      <c r="BW13444" s="23"/>
      <c r="BX13444" s="4">
        <f t="shared" si="840"/>
        <v>1</v>
      </c>
      <c r="BY13444" s="4">
        <f t="shared" si="841"/>
        <v>1</v>
      </c>
    </row>
    <row r="13445" spans="1:77">
      <c r="A13445" s="23">
        <v>13440</v>
      </c>
      <c r="BT13445" s="23">
        <v>13440</v>
      </c>
      <c r="BU13445" s="4">
        <f t="shared" si="838"/>
        <v>0</v>
      </c>
      <c r="BV13445" s="4">
        <f t="shared" si="839"/>
        <v>0</v>
      </c>
      <c r="BW13445" s="23"/>
      <c r="BX13445" s="4">
        <f t="shared" si="840"/>
        <v>1</v>
      </c>
      <c r="BY13445" s="4">
        <f t="shared" si="841"/>
        <v>1</v>
      </c>
    </row>
    <row r="13446" spans="1:77">
      <c r="A13446" s="23">
        <v>13441</v>
      </c>
      <c r="BT13446" s="23">
        <v>13441</v>
      </c>
      <c r="BU13446" s="4">
        <f t="shared" si="838"/>
        <v>0</v>
      </c>
      <c r="BV13446" s="4">
        <f t="shared" si="839"/>
        <v>0</v>
      </c>
      <c r="BW13446" s="23"/>
      <c r="BX13446" s="4">
        <f t="shared" si="840"/>
        <v>1</v>
      </c>
      <c r="BY13446" s="4">
        <f t="shared" si="841"/>
        <v>1</v>
      </c>
    </row>
    <row r="13447" spans="1:77">
      <c r="A13447" s="23">
        <v>13442</v>
      </c>
      <c r="BT13447" s="23">
        <v>13442</v>
      </c>
      <c r="BU13447" s="4">
        <f t="shared" ref="BU13447:BU13510" si="842">BP13447*$BV$1-BQ13447</f>
        <v>0</v>
      </c>
      <c r="BV13447" s="4">
        <f t="shared" ref="BV13447:BV13510" si="843">BR13447*$BV$1-BS13447</f>
        <v>0</v>
      </c>
      <c r="BW13447" s="23"/>
      <c r="BX13447" s="4">
        <f t="shared" si="840"/>
        <v>1</v>
      </c>
      <c r="BY13447" s="4">
        <f t="shared" si="841"/>
        <v>1</v>
      </c>
    </row>
    <row r="13448" spans="1:77">
      <c r="A13448" s="23">
        <v>13443</v>
      </c>
      <c r="BT13448" s="23">
        <v>13443</v>
      </c>
      <c r="BU13448" s="4">
        <f t="shared" si="842"/>
        <v>0</v>
      </c>
      <c r="BV13448" s="4">
        <f t="shared" si="843"/>
        <v>0</v>
      </c>
      <c r="BW13448" s="23"/>
      <c r="BX13448" s="4">
        <f t="shared" si="840"/>
        <v>1</v>
      </c>
      <c r="BY13448" s="4">
        <f t="shared" si="841"/>
        <v>1</v>
      </c>
    </row>
    <row r="13449" spans="1:77">
      <c r="A13449" s="23">
        <v>13444</v>
      </c>
      <c r="BT13449" s="23">
        <v>13444</v>
      </c>
      <c r="BU13449" s="4">
        <f t="shared" si="842"/>
        <v>0</v>
      </c>
      <c r="BV13449" s="4">
        <f t="shared" si="843"/>
        <v>0</v>
      </c>
      <c r="BW13449" s="23"/>
      <c r="BX13449" s="4">
        <f t="shared" si="840"/>
        <v>1</v>
      </c>
      <c r="BY13449" s="4">
        <f t="shared" si="841"/>
        <v>1</v>
      </c>
    </row>
    <row r="13450" spans="1:77">
      <c r="A13450" s="23">
        <v>13445</v>
      </c>
      <c r="BT13450" s="23">
        <v>13445</v>
      </c>
      <c r="BU13450" s="4">
        <f t="shared" si="842"/>
        <v>0</v>
      </c>
      <c r="BV13450" s="4">
        <f t="shared" si="843"/>
        <v>0</v>
      </c>
      <c r="BW13450" s="23"/>
      <c r="BX13450" s="4">
        <f t="shared" si="840"/>
        <v>1</v>
      </c>
      <c r="BY13450" s="4">
        <f t="shared" si="841"/>
        <v>1</v>
      </c>
    </row>
    <row r="13451" spans="1:77">
      <c r="A13451" s="23">
        <v>13446</v>
      </c>
      <c r="BT13451" s="23">
        <v>13446</v>
      </c>
      <c r="BU13451" s="4">
        <f t="shared" si="842"/>
        <v>0</v>
      </c>
      <c r="BV13451" s="4">
        <f t="shared" si="843"/>
        <v>0</v>
      </c>
      <c r="BW13451" s="23"/>
      <c r="BX13451" s="4">
        <f t="shared" si="840"/>
        <v>1</v>
      </c>
      <c r="BY13451" s="4">
        <f t="shared" si="841"/>
        <v>1</v>
      </c>
    </row>
    <row r="13452" spans="1:77">
      <c r="A13452" s="23">
        <v>13447</v>
      </c>
      <c r="BT13452" s="23">
        <v>13447</v>
      </c>
      <c r="BU13452" s="4">
        <f t="shared" si="842"/>
        <v>0</v>
      </c>
      <c r="BV13452" s="4">
        <f t="shared" si="843"/>
        <v>0</v>
      </c>
      <c r="BW13452" s="23"/>
      <c r="BX13452" s="4">
        <f t="shared" si="840"/>
        <v>1</v>
      </c>
      <c r="BY13452" s="4">
        <f t="shared" si="841"/>
        <v>1</v>
      </c>
    </row>
    <row r="13453" spans="1:77">
      <c r="A13453" s="23">
        <v>13448</v>
      </c>
      <c r="BT13453" s="23">
        <v>13448</v>
      </c>
      <c r="BU13453" s="4">
        <f t="shared" si="842"/>
        <v>0</v>
      </c>
      <c r="BV13453" s="4">
        <f t="shared" si="843"/>
        <v>0</v>
      </c>
      <c r="BW13453" s="23"/>
      <c r="BX13453" s="4">
        <f t="shared" si="840"/>
        <v>1</v>
      </c>
      <c r="BY13453" s="4">
        <f t="shared" si="841"/>
        <v>1</v>
      </c>
    </row>
    <row r="13454" spans="1:77">
      <c r="A13454" s="23">
        <v>13449</v>
      </c>
      <c r="BT13454" s="23">
        <v>13449</v>
      </c>
      <c r="BU13454" s="4">
        <f t="shared" si="842"/>
        <v>0</v>
      </c>
      <c r="BV13454" s="4">
        <f t="shared" si="843"/>
        <v>0</v>
      </c>
      <c r="BW13454" s="23"/>
      <c r="BX13454" s="4">
        <f t="shared" si="840"/>
        <v>1</v>
      </c>
      <c r="BY13454" s="4">
        <f t="shared" si="841"/>
        <v>1</v>
      </c>
    </row>
    <row r="13455" spans="1:77">
      <c r="A13455" s="23">
        <v>13450</v>
      </c>
      <c r="BT13455" s="23">
        <v>13450</v>
      </c>
      <c r="BU13455" s="4">
        <f t="shared" si="842"/>
        <v>0</v>
      </c>
      <c r="BV13455" s="4">
        <f t="shared" si="843"/>
        <v>0</v>
      </c>
      <c r="BW13455" s="23"/>
      <c r="BX13455" s="4">
        <f t="shared" si="840"/>
        <v>1</v>
      </c>
      <c r="BY13455" s="4">
        <f t="shared" si="841"/>
        <v>1</v>
      </c>
    </row>
    <row r="13456" spans="1:77">
      <c r="A13456" s="23">
        <v>13451</v>
      </c>
      <c r="BT13456" s="23">
        <v>13451</v>
      </c>
      <c r="BU13456" s="4">
        <f t="shared" si="842"/>
        <v>0</v>
      </c>
      <c r="BV13456" s="4">
        <f t="shared" si="843"/>
        <v>0</v>
      </c>
      <c r="BW13456" s="23"/>
      <c r="BX13456" s="4">
        <f t="shared" si="840"/>
        <v>1</v>
      </c>
      <c r="BY13456" s="4">
        <f t="shared" si="841"/>
        <v>1</v>
      </c>
    </row>
    <row r="13457" spans="1:77">
      <c r="A13457" s="23">
        <v>13452</v>
      </c>
      <c r="BT13457" s="23">
        <v>13452</v>
      </c>
      <c r="BU13457" s="4">
        <f t="shared" si="842"/>
        <v>0</v>
      </c>
      <c r="BV13457" s="4">
        <f t="shared" si="843"/>
        <v>0</v>
      </c>
      <c r="BW13457" s="23"/>
      <c r="BX13457" s="4">
        <f t="shared" si="840"/>
        <v>1</v>
      </c>
      <c r="BY13457" s="4">
        <f t="shared" si="841"/>
        <v>1</v>
      </c>
    </row>
    <row r="13458" spans="1:77">
      <c r="A13458" s="23">
        <v>13453</v>
      </c>
      <c r="BT13458" s="23">
        <v>13453</v>
      </c>
      <c r="BU13458" s="4">
        <f t="shared" si="842"/>
        <v>0</v>
      </c>
      <c r="BV13458" s="4">
        <f t="shared" si="843"/>
        <v>0</v>
      </c>
      <c r="BW13458" s="23"/>
      <c r="BX13458" s="4">
        <f t="shared" si="840"/>
        <v>1</v>
      </c>
      <c r="BY13458" s="4">
        <f t="shared" si="841"/>
        <v>1</v>
      </c>
    </row>
    <row r="13459" spans="1:77">
      <c r="A13459" s="23">
        <v>13454</v>
      </c>
      <c r="BT13459" s="23">
        <v>13454</v>
      </c>
      <c r="BU13459" s="4">
        <f t="shared" si="842"/>
        <v>0</v>
      </c>
      <c r="BV13459" s="4">
        <f t="shared" si="843"/>
        <v>0</v>
      </c>
      <c r="BW13459" s="23"/>
      <c r="BX13459" s="4">
        <f t="shared" si="840"/>
        <v>1</v>
      </c>
      <c r="BY13459" s="4">
        <f t="shared" si="841"/>
        <v>1</v>
      </c>
    </row>
    <row r="13460" spans="1:77">
      <c r="A13460" s="23">
        <v>13455</v>
      </c>
      <c r="BT13460" s="23">
        <v>13455</v>
      </c>
      <c r="BU13460" s="4">
        <f t="shared" si="842"/>
        <v>0</v>
      </c>
      <c r="BV13460" s="4">
        <f t="shared" si="843"/>
        <v>0</v>
      </c>
      <c r="BW13460" s="23"/>
      <c r="BX13460" s="4">
        <f t="shared" si="840"/>
        <v>1</v>
      </c>
      <c r="BY13460" s="4">
        <f t="shared" si="841"/>
        <v>1</v>
      </c>
    </row>
    <row r="13461" spans="1:77">
      <c r="A13461" s="23">
        <v>13456</v>
      </c>
      <c r="BT13461" s="23">
        <v>13456</v>
      </c>
      <c r="BU13461" s="4">
        <f t="shared" si="842"/>
        <v>0</v>
      </c>
      <c r="BV13461" s="4">
        <f t="shared" si="843"/>
        <v>0</v>
      </c>
      <c r="BW13461" s="23"/>
      <c r="BX13461" s="4">
        <f t="shared" si="840"/>
        <v>1</v>
      </c>
      <c r="BY13461" s="4">
        <f t="shared" si="841"/>
        <v>1</v>
      </c>
    </row>
    <row r="13462" spans="1:77">
      <c r="A13462" s="23">
        <v>13457</v>
      </c>
      <c r="BT13462" s="23">
        <v>13457</v>
      </c>
      <c r="BU13462" s="4">
        <f t="shared" si="842"/>
        <v>0</v>
      </c>
      <c r="BV13462" s="4">
        <f t="shared" si="843"/>
        <v>0</v>
      </c>
      <c r="BW13462" s="23"/>
      <c r="BX13462" s="4">
        <f t="shared" ref="BX13462:BX13525" si="844">IF(BU13462=MAX($BU13462:$BV13462),1,0)</f>
        <v>1</v>
      </c>
      <c r="BY13462" s="4">
        <f t="shared" ref="BY13462:BY13525" si="845">IF(BV13462=MAX($BU13462:$BV13462),1,0)</f>
        <v>1</v>
      </c>
    </row>
    <row r="13463" spans="1:77">
      <c r="A13463" s="23">
        <v>13458</v>
      </c>
      <c r="BT13463" s="23">
        <v>13458</v>
      </c>
      <c r="BU13463" s="4">
        <f t="shared" si="842"/>
        <v>0</v>
      </c>
      <c r="BV13463" s="4">
        <f t="shared" si="843"/>
        <v>0</v>
      </c>
      <c r="BW13463" s="23"/>
      <c r="BX13463" s="4">
        <f t="shared" si="844"/>
        <v>1</v>
      </c>
      <c r="BY13463" s="4">
        <f t="shared" si="845"/>
        <v>1</v>
      </c>
    </row>
    <row r="13464" spans="1:77">
      <c r="A13464" s="23">
        <v>13459</v>
      </c>
      <c r="BT13464" s="23">
        <v>13459</v>
      </c>
      <c r="BU13464" s="4">
        <f t="shared" si="842"/>
        <v>0</v>
      </c>
      <c r="BV13464" s="4">
        <f t="shared" si="843"/>
        <v>0</v>
      </c>
      <c r="BW13464" s="23"/>
      <c r="BX13464" s="4">
        <f t="shared" si="844"/>
        <v>1</v>
      </c>
      <c r="BY13464" s="4">
        <f t="shared" si="845"/>
        <v>1</v>
      </c>
    </row>
    <row r="13465" spans="1:77">
      <c r="A13465" s="23">
        <v>13460</v>
      </c>
      <c r="BT13465" s="23">
        <v>13460</v>
      </c>
      <c r="BU13465" s="4">
        <f t="shared" si="842"/>
        <v>0</v>
      </c>
      <c r="BV13465" s="4">
        <f t="shared" si="843"/>
        <v>0</v>
      </c>
      <c r="BW13465" s="23"/>
      <c r="BX13465" s="4">
        <f t="shared" si="844"/>
        <v>1</v>
      </c>
      <c r="BY13465" s="4">
        <f t="shared" si="845"/>
        <v>1</v>
      </c>
    </row>
    <row r="13466" spans="1:77">
      <c r="A13466" s="23">
        <v>13461</v>
      </c>
      <c r="BT13466" s="23">
        <v>13461</v>
      </c>
      <c r="BU13466" s="4">
        <f t="shared" si="842"/>
        <v>0</v>
      </c>
      <c r="BV13466" s="4">
        <f t="shared" si="843"/>
        <v>0</v>
      </c>
      <c r="BW13466" s="23"/>
      <c r="BX13466" s="4">
        <f t="shared" si="844"/>
        <v>1</v>
      </c>
      <c r="BY13466" s="4">
        <f t="shared" si="845"/>
        <v>1</v>
      </c>
    </row>
    <row r="13467" spans="1:77">
      <c r="A13467" s="23">
        <v>13462</v>
      </c>
      <c r="BT13467" s="23">
        <v>13462</v>
      </c>
      <c r="BU13467" s="4">
        <f t="shared" si="842"/>
        <v>0</v>
      </c>
      <c r="BV13467" s="4">
        <f t="shared" si="843"/>
        <v>0</v>
      </c>
      <c r="BW13467" s="23"/>
      <c r="BX13467" s="4">
        <f t="shared" si="844"/>
        <v>1</v>
      </c>
      <c r="BY13467" s="4">
        <f t="shared" si="845"/>
        <v>1</v>
      </c>
    </row>
    <row r="13468" spans="1:77">
      <c r="A13468" s="23">
        <v>13463</v>
      </c>
      <c r="BT13468" s="23">
        <v>13463</v>
      </c>
      <c r="BU13468" s="4">
        <f t="shared" si="842"/>
        <v>0</v>
      </c>
      <c r="BV13468" s="4">
        <f t="shared" si="843"/>
        <v>0</v>
      </c>
      <c r="BW13468" s="23"/>
      <c r="BX13468" s="4">
        <f t="shared" si="844"/>
        <v>1</v>
      </c>
      <c r="BY13468" s="4">
        <f t="shared" si="845"/>
        <v>1</v>
      </c>
    </row>
    <row r="13469" spans="1:77">
      <c r="A13469" s="23">
        <v>13464</v>
      </c>
      <c r="BT13469" s="23">
        <v>13464</v>
      </c>
      <c r="BU13469" s="4">
        <f t="shared" si="842"/>
        <v>0</v>
      </c>
      <c r="BV13469" s="4">
        <f t="shared" si="843"/>
        <v>0</v>
      </c>
      <c r="BW13469" s="23"/>
      <c r="BX13469" s="4">
        <f t="shared" si="844"/>
        <v>1</v>
      </c>
      <c r="BY13469" s="4">
        <f t="shared" si="845"/>
        <v>1</v>
      </c>
    </row>
    <row r="13470" spans="1:77">
      <c r="A13470" s="23">
        <v>13465</v>
      </c>
      <c r="BT13470" s="23">
        <v>13465</v>
      </c>
      <c r="BU13470" s="4">
        <f t="shared" si="842"/>
        <v>0</v>
      </c>
      <c r="BV13470" s="4">
        <f t="shared" si="843"/>
        <v>0</v>
      </c>
      <c r="BW13470" s="23"/>
      <c r="BX13470" s="4">
        <f t="shared" si="844"/>
        <v>1</v>
      </c>
      <c r="BY13470" s="4">
        <f t="shared" si="845"/>
        <v>1</v>
      </c>
    </row>
    <row r="13471" spans="1:77">
      <c r="A13471" s="23">
        <v>13466</v>
      </c>
      <c r="BT13471" s="23">
        <v>13466</v>
      </c>
      <c r="BU13471" s="4">
        <f t="shared" si="842"/>
        <v>0</v>
      </c>
      <c r="BV13471" s="4">
        <f t="shared" si="843"/>
        <v>0</v>
      </c>
      <c r="BW13471" s="23"/>
      <c r="BX13471" s="4">
        <f t="shared" si="844"/>
        <v>1</v>
      </c>
      <c r="BY13471" s="4">
        <f t="shared" si="845"/>
        <v>1</v>
      </c>
    </row>
    <row r="13472" spans="1:77">
      <c r="A13472" s="23">
        <v>13467</v>
      </c>
      <c r="BT13472" s="23">
        <v>13467</v>
      </c>
      <c r="BU13472" s="4">
        <f t="shared" si="842"/>
        <v>0</v>
      </c>
      <c r="BV13472" s="4">
        <f t="shared" si="843"/>
        <v>0</v>
      </c>
      <c r="BW13472" s="23"/>
      <c r="BX13472" s="4">
        <f t="shared" si="844"/>
        <v>1</v>
      </c>
      <c r="BY13472" s="4">
        <f t="shared" si="845"/>
        <v>1</v>
      </c>
    </row>
    <row r="13473" spans="1:77">
      <c r="A13473" s="23">
        <v>13468</v>
      </c>
      <c r="BT13473" s="23">
        <v>13468</v>
      </c>
      <c r="BU13473" s="4">
        <f t="shared" si="842"/>
        <v>0</v>
      </c>
      <c r="BV13473" s="4">
        <f t="shared" si="843"/>
        <v>0</v>
      </c>
      <c r="BW13473" s="23"/>
      <c r="BX13473" s="4">
        <f t="shared" si="844"/>
        <v>1</v>
      </c>
      <c r="BY13473" s="4">
        <f t="shared" si="845"/>
        <v>1</v>
      </c>
    </row>
    <row r="13474" spans="1:77">
      <c r="A13474" s="23">
        <v>13469</v>
      </c>
      <c r="BT13474" s="23">
        <v>13469</v>
      </c>
      <c r="BU13474" s="4">
        <f t="shared" si="842"/>
        <v>0</v>
      </c>
      <c r="BV13474" s="4">
        <f t="shared" si="843"/>
        <v>0</v>
      </c>
      <c r="BW13474" s="23"/>
      <c r="BX13474" s="4">
        <f t="shared" si="844"/>
        <v>1</v>
      </c>
      <c r="BY13474" s="4">
        <f t="shared" si="845"/>
        <v>1</v>
      </c>
    </row>
    <row r="13475" spans="1:77">
      <c r="A13475" s="23">
        <v>13470</v>
      </c>
      <c r="BT13475" s="23">
        <v>13470</v>
      </c>
      <c r="BU13475" s="4">
        <f t="shared" si="842"/>
        <v>0</v>
      </c>
      <c r="BV13475" s="4">
        <f t="shared" si="843"/>
        <v>0</v>
      </c>
      <c r="BW13475" s="23"/>
      <c r="BX13475" s="4">
        <f t="shared" si="844"/>
        <v>1</v>
      </c>
      <c r="BY13475" s="4">
        <f t="shared" si="845"/>
        <v>1</v>
      </c>
    </row>
    <row r="13476" spans="1:77">
      <c r="A13476" s="23">
        <v>13471</v>
      </c>
      <c r="BT13476" s="23">
        <v>13471</v>
      </c>
      <c r="BU13476" s="4">
        <f t="shared" si="842"/>
        <v>0</v>
      </c>
      <c r="BV13476" s="4">
        <f t="shared" si="843"/>
        <v>0</v>
      </c>
      <c r="BW13476" s="23"/>
      <c r="BX13476" s="4">
        <f t="shared" si="844"/>
        <v>1</v>
      </c>
      <c r="BY13476" s="4">
        <f t="shared" si="845"/>
        <v>1</v>
      </c>
    </row>
    <row r="13477" spans="1:77">
      <c r="A13477" s="23">
        <v>13472</v>
      </c>
      <c r="BT13477" s="23">
        <v>13472</v>
      </c>
      <c r="BU13477" s="4">
        <f t="shared" si="842"/>
        <v>0</v>
      </c>
      <c r="BV13477" s="4">
        <f t="shared" si="843"/>
        <v>0</v>
      </c>
      <c r="BW13477" s="23"/>
      <c r="BX13477" s="4">
        <f t="shared" si="844"/>
        <v>1</v>
      </c>
      <c r="BY13477" s="4">
        <f t="shared" si="845"/>
        <v>1</v>
      </c>
    </row>
    <row r="13478" spans="1:77">
      <c r="A13478" s="23">
        <v>13473</v>
      </c>
      <c r="BT13478" s="23">
        <v>13473</v>
      </c>
      <c r="BU13478" s="4">
        <f t="shared" si="842"/>
        <v>0</v>
      </c>
      <c r="BV13478" s="4">
        <f t="shared" si="843"/>
        <v>0</v>
      </c>
      <c r="BW13478" s="23"/>
      <c r="BX13478" s="4">
        <f t="shared" si="844"/>
        <v>1</v>
      </c>
      <c r="BY13478" s="4">
        <f t="shared" si="845"/>
        <v>1</v>
      </c>
    </row>
    <row r="13479" spans="1:77">
      <c r="A13479" s="23">
        <v>13474</v>
      </c>
      <c r="BT13479" s="23">
        <v>13474</v>
      </c>
      <c r="BU13479" s="4">
        <f t="shared" si="842"/>
        <v>0</v>
      </c>
      <c r="BV13479" s="4">
        <f t="shared" si="843"/>
        <v>0</v>
      </c>
      <c r="BW13479" s="23"/>
      <c r="BX13479" s="4">
        <f t="shared" si="844"/>
        <v>1</v>
      </c>
      <c r="BY13479" s="4">
        <f t="shared" si="845"/>
        <v>1</v>
      </c>
    </row>
    <row r="13480" spans="1:77">
      <c r="A13480" s="23">
        <v>13475</v>
      </c>
      <c r="BT13480" s="23">
        <v>13475</v>
      </c>
      <c r="BU13480" s="4">
        <f t="shared" si="842"/>
        <v>0</v>
      </c>
      <c r="BV13480" s="4">
        <f t="shared" si="843"/>
        <v>0</v>
      </c>
      <c r="BW13480" s="23"/>
      <c r="BX13480" s="4">
        <f t="shared" si="844"/>
        <v>1</v>
      </c>
      <c r="BY13480" s="4">
        <f t="shared" si="845"/>
        <v>1</v>
      </c>
    </row>
    <row r="13481" spans="1:77">
      <c r="A13481" s="23">
        <v>13476</v>
      </c>
      <c r="BT13481" s="23">
        <v>13476</v>
      </c>
      <c r="BU13481" s="4">
        <f t="shared" si="842"/>
        <v>0</v>
      </c>
      <c r="BV13481" s="4">
        <f t="shared" si="843"/>
        <v>0</v>
      </c>
      <c r="BW13481" s="23"/>
      <c r="BX13481" s="4">
        <f t="shared" si="844"/>
        <v>1</v>
      </c>
      <c r="BY13481" s="4">
        <f t="shared" si="845"/>
        <v>1</v>
      </c>
    </row>
    <row r="13482" spans="1:77">
      <c r="A13482" s="23">
        <v>13477</v>
      </c>
      <c r="BT13482" s="23">
        <v>13477</v>
      </c>
      <c r="BU13482" s="4">
        <f t="shared" si="842"/>
        <v>0</v>
      </c>
      <c r="BV13482" s="4">
        <f t="shared" si="843"/>
        <v>0</v>
      </c>
      <c r="BW13482" s="23"/>
      <c r="BX13482" s="4">
        <f t="shared" si="844"/>
        <v>1</v>
      </c>
      <c r="BY13482" s="4">
        <f t="shared" si="845"/>
        <v>1</v>
      </c>
    </row>
    <row r="13483" spans="1:77">
      <c r="A13483" s="23">
        <v>13478</v>
      </c>
      <c r="BT13483" s="23">
        <v>13478</v>
      </c>
      <c r="BU13483" s="4">
        <f t="shared" si="842"/>
        <v>0</v>
      </c>
      <c r="BV13483" s="4">
        <f t="shared" si="843"/>
        <v>0</v>
      </c>
      <c r="BW13483" s="23"/>
      <c r="BX13483" s="4">
        <f t="shared" si="844"/>
        <v>1</v>
      </c>
      <c r="BY13483" s="4">
        <f t="shared" si="845"/>
        <v>1</v>
      </c>
    </row>
    <row r="13484" spans="1:77">
      <c r="A13484" s="23">
        <v>13479</v>
      </c>
      <c r="BT13484" s="23">
        <v>13479</v>
      </c>
      <c r="BU13484" s="4">
        <f t="shared" si="842"/>
        <v>0</v>
      </c>
      <c r="BV13484" s="4">
        <f t="shared" si="843"/>
        <v>0</v>
      </c>
      <c r="BW13484" s="23"/>
      <c r="BX13484" s="4">
        <f t="shared" si="844"/>
        <v>1</v>
      </c>
      <c r="BY13484" s="4">
        <f t="shared" si="845"/>
        <v>1</v>
      </c>
    </row>
    <row r="13485" spans="1:77">
      <c r="A13485" s="23">
        <v>13480</v>
      </c>
      <c r="BT13485" s="23">
        <v>13480</v>
      </c>
      <c r="BU13485" s="4">
        <f t="shared" si="842"/>
        <v>0</v>
      </c>
      <c r="BV13485" s="4">
        <f t="shared" si="843"/>
        <v>0</v>
      </c>
      <c r="BW13485" s="23"/>
      <c r="BX13485" s="4">
        <f t="shared" si="844"/>
        <v>1</v>
      </c>
      <c r="BY13485" s="4">
        <f t="shared" si="845"/>
        <v>1</v>
      </c>
    </row>
    <row r="13486" spans="1:77">
      <c r="A13486" s="23">
        <v>13481</v>
      </c>
      <c r="BT13486" s="23">
        <v>13481</v>
      </c>
      <c r="BU13486" s="4">
        <f t="shared" si="842"/>
        <v>0</v>
      </c>
      <c r="BV13486" s="4">
        <f t="shared" si="843"/>
        <v>0</v>
      </c>
      <c r="BW13486" s="23"/>
      <c r="BX13486" s="4">
        <f t="shared" si="844"/>
        <v>1</v>
      </c>
      <c r="BY13486" s="4">
        <f t="shared" si="845"/>
        <v>1</v>
      </c>
    </row>
    <row r="13487" spans="1:77">
      <c r="A13487" s="23">
        <v>13482</v>
      </c>
      <c r="BT13487" s="23">
        <v>13482</v>
      </c>
      <c r="BU13487" s="4">
        <f t="shared" si="842"/>
        <v>0</v>
      </c>
      <c r="BV13487" s="4">
        <f t="shared" si="843"/>
        <v>0</v>
      </c>
      <c r="BW13487" s="23"/>
      <c r="BX13487" s="4">
        <f t="shared" si="844"/>
        <v>1</v>
      </c>
      <c r="BY13487" s="4">
        <f t="shared" si="845"/>
        <v>1</v>
      </c>
    </row>
    <row r="13488" spans="1:77">
      <c r="A13488" s="23">
        <v>13483</v>
      </c>
      <c r="BT13488" s="23">
        <v>13483</v>
      </c>
      <c r="BU13488" s="4">
        <f t="shared" si="842"/>
        <v>0</v>
      </c>
      <c r="BV13488" s="4">
        <f t="shared" si="843"/>
        <v>0</v>
      </c>
      <c r="BW13488" s="23"/>
      <c r="BX13488" s="4">
        <f t="shared" si="844"/>
        <v>1</v>
      </c>
      <c r="BY13488" s="4">
        <f t="shared" si="845"/>
        <v>1</v>
      </c>
    </row>
    <row r="13489" spans="1:77">
      <c r="A13489" s="23">
        <v>13484</v>
      </c>
      <c r="BT13489" s="23">
        <v>13484</v>
      </c>
      <c r="BU13489" s="4">
        <f t="shared" si="842"/>
        <v>0</v>
      </c>
      <c r="BV13489" s="4">
        <f t="shared" si="843"/>
        <v>0</v>
      </c>
      <c r="BW13489" s="23"/>
      <c r="BX13489" s="4">
        <f t="shared" si="844"/>
        <v>1</v>
      </c>
      <c r="BY13489" s="4">
        <f t="shared" si="845"/>
        <v>1</v>
      </c>
    </row>
    <row r="13490" spans="1:77">
      <c r="A13490" s="23">
        <v>13485</v>
      </c>
      <c r="BT13490" s="23">
        <v>13485</v>
      </c>
      <c r="BU13490" s="4">
        <f t="shared" si="842"/>
        <v>0</v>
      </c>
      <c r="BV13490" s="4">
        <f t="shared" si="843"/>
        <v>0</v>
      </c>
      <c r="BW13490" s="23"/>
      <c r="BX13490" s="4">
        <f t="shared" si="844"/>
        <v>1</v>
      </c>
      <c r="BY13490" s="4">
        <f t="shared" si="845"/>
        <v>1</v>
      </c>
    </row>
    <row r="13491" spans="1:77">
      <c r="A13491" s="23">
        <v>13486</v>
      </c>
      <c r="BT13491" s="23">
        <v>13486</v>
      </c>
      <c r="BU13491" s="4">
        <f t="shared" si="842"/>
        <v>0</v>
      </c>
      <c r="BV13491" s="4">
        <f t="shared" si="843"/>
        <v>0</v>
      </c>
      <c r="BW13491" s="23"/>
      <c r="BX13491" s="4">
        <f t="shared" si="844"/>
        <v>1</v>
      </c>
      <c r="BY13491" s="4">
        <f t="shared" si="845"/>
        <v>1</v>
      </c>
    </row>
    <row r="13492" spans="1:77">
      <c r="A13492" s="23">
        <v>13487</v>
      </c>
      <c r="BT13492" s="23">
        <v>13487</v>
      </c>
      <c r="BU13492" s="4">
        <f t="shared" si="842"/>
        <v>0</v>
      </c>
      <c r="BV13492" s="4">
        <f t="shared" si="843"/>
        <v>0</v>
      </c>
      <c r="BW13492" s="23"/>
      <c r="BX13492" s="4">
        <f t="shared" si="844"/>
        <v>1</v>
      </c>
      <c r="BY13492" s="4">
        <f t="shared" si="845"/>
        <v>1</v>
      </c>
    </row>
    <row r="13493" spans="1:77">
      <c r="A13493" s="23">
        <v>13488</v>
      </c>
      <c r="BT13493" s="23">
        <v>13488</v>
      </c>
      <c r="BU13493" s="4">
        <f t="shared" si="842"/>
        <v>0</v>
      </c>
      <c r="BV13493" s="4">
        <f t="shared" si="843"/>
        <v>0</v>
      </c>
      <c r="BW13493" s="23"/>
      <c r="BX13493" s="4">
        <f t="shared" si="844"/>
        <v>1</v>
      </c>
      <c r="BY13493" s="4">
        <f t="shared" si="845"/>
        <v>1</v>
      </c>
    </row>
    <row r="13494" spans="1:77">
      <c r="A13494" s="23">
        <v>13489</v>
      </c>
      <c r="BT13494" s="23">
        <v>13489</v>
      </c>
      <c r="BU13494" s="4">
        <f t="shared" si="842"/>
        <v>0</v>
      </c>
      <c r="BV13494" s="4">
        <f t="shared" si="843"/>
        <v>0</v>
      </c>
      <c r="BW13494" s="23"/>
      <c r="BX13494" s="4">
        <f t="shared" si="844"/>
        <v>1</v>
      </c>
      <c r="BY13494" s="4">
        <f t="shared" si="845"/>
        <v>1</v>
      </c>
    </row>
    <row r="13495" spans="1:77">
      <c r="A13495" s="23">
        <v>13490</v>
      </c>
      <c r="BT13495" s="23">
        <v>13490</v>
      </c>
      <c r="BU13495" s="4">
        <f t="shared" si="842"/>
        <v>0</v>
      </c>
      <c r="BV13495" s="4">
        <f t="shared" si="843"/>
        <v>0</v>
      </c>
      <c r="BW13495" s="23"/>
      <c r="BX13495" s="4">
        <f t="shared" si="844"/>
        <v>1</v>
      </c>
      <c r="BY13495" s="4">
        <f t="shared" si="845"/>
        <v>1</v>
      </c>
    </row>
    <row r="13496" spans="1:77">
      <c r="A13496" s="23">
        <v>13491</v>
      </c>
      <c r="BT13496" s="23">
        <v>13491</v>
      </c>
      <c r="BU13496" s="4">
        <f t="shared" si="842"/>
        <v>0</v>
      </c>
      <c r="BV13496" s="4">
        <f t="shared" si="843"/>
        <v>0</v>
      </c>
      <c r="BW13496" s="23"/>
      <c r="BX13496" s="4">
        <f t="shared" si="844"/>
        <v>1</v>
      </c>
      <c r="BY13496" s="4">
        <f t="shared" si="845"/>
        <v>1</v>
      </c>
    </row>
    <row r="13497" spans="1:77">
      <c r="A13497" s="23">
        <v>13492</v>
      </c>
      <c r="BT13497" s="23">
        <v>13492</v>
      </c>
      <c r="BU13497" s="4">
        <f t="shared" si="842"/>
        <v>0</v>
      </c>
      <c r="BV13497" s="4">
        <f t="shared" si="843"/>
        <v>0</v>
      </c>
      <c r="BW13497" s="23"/>
      <c r="BX13497" s="4">
        <f t="shared" si="844"/>
        <v>1</v>
      </c>
      <c r="BY13497" s="4">
        <f t="shared" si="845"/>
        <v>1</v>
      </c>
    </row>
    <row r="13498" spans="1:77">
      <c r="A13498" s="23">
        <v>13493</v>
      </c>
      <c r="BT13498" s="23">
        <v>13493</v>
      </c>
      <c r="BU13498" s="4">
        <f t="shared" si="842"/>
        <v>0</v>
      </c>
      <c r="BV13498" s="4">
        <f t="shared" si="843"/>
        <v>0</v>
      </c>
      <c r="BW13498" s="23"/>
      <c r="BX13498" s="4">
        <f t="shared" si="844"/>
        <v>1</v>
      </c>
      <c r="BY13498" s="4">
        <f t="shared" si="845"/>
        <v>1</v>
      </c>
    </row>
    <row r="13499" spans="1:77">
      <c r="A13499" s="23">
        <v>13494</v>
      </c>
      <c r="BT13499" s="23">
        <v>13494</v>
      </c>
      <c r="BU13499" s="4">
        <f t="shared" si="842"/>
        <v>0</v>
      </c>
      <c r="BV13499" s="4">
        <f t="shared" si="843"/>
        <v>0</v>
      </c>
      <c r="BW13499" s="23"/>
      <c r="BX13499" s="4">
        <f t="shared" si="844"/>
        <v>1</v>
      </c>
      <c r="BY13499" s="4">
        <f t="shared" si="845"/>
        <v>1</v>
      </c>
    </row>
    <row r="13500" spans="1:77">
      <c r="A13500" s="23">
        <v>13495</v>
      </c>
      <c r="BT13500" s="23">
        <v>13495</v>
      </c>
      <c r="BU13500" s="4">
        <f t="shared" si="842"/>
        <v>0</v>
      </c>
      <c r="BV13500" s="4">
        <f t="shared" si="843"/>
        <v>0</v>
      </c>
      <c r="BW13500" s="23"/>
      <c r="BX13500" s="4">
        <f t="shared" si="844"/>
        <v>1</v>
      </c>
      <c r="BY13500" s="4">
        <f t="shared" si="845"/>
        <v>1</v>
      </c>
    </row>
    <row r="13501" spans="1:77">
      <c r="A13501" s="23">
        <v>13496</v>
      </c>
      <c r="BT13501" s="23">
        <v>13496</v>
      </c>
      <c r="BU13501" s="4">
        <f t="shared" si="842"/>
        <v>0</v>
      </c>
      <c r="BV13501" s="4">
        <f t="shared" si="843"/>
        <v>0</v>
      </c>
      <c r="BW13501" s="23"/>
      <c r="BX13501" s="4">
        <f t="shared" si="844"/>
        <v>1</v>
      </c>
      <c r="BY13501" s="4">
        <f t="shared" si="845"/>
        <v>1</v>
      </c>
    </row>
    <row r="13502" spans="1:77">
      <c r="A13502" s="23">
        <v>13497</v>
      </c>
      <c r="BT13502" s="23">
        <v>13497</v>
      </c>
      <c r="BU13502" s="4">
        <f t="shared" si="842"/>
        <v>0</v>
      </c>
      <c r="BV13502" s="4">
        <f t="shared" si="843"/>
        <v>0</v>
      </c>
      <c r="BW13502" s="23"/>
      <c r="BX13502" s="4">
        <f t="shared" si="844"/>
        <v>1</v>
      </c>
      <c r="BY13502" s="4">
        <f t="shared" si="845"/>
        <v>1</v>
      </c>
    </row>
    <row r="13503" spans="1:77">
      <c r="A13503" s="23">
        <v>13498</v>
      </c>
      <c r="BT13503" s="23">
        <v>13498</v>
      </c>
      <c r="BU13503" s="4">
        <f t="shared" si="842"/>
        <v>0</v>
      </c>
      <c r="BV13503" s="4">
        <f t="shared" si="843"/>
        <v>0</v>
      </c>
      <c r="BW13503" s="23"/>
      <c r="BX13503" s="4">
        <f t="shared" si="844"/>
        <v>1</v>
      </c>
      <c r="BY13503" s="4">
        <f t="shared" si="845"/>
        <v>1</v>
      </c>
    </row>
    <row r="13504" spans="1:77">
      <c r="A13504" s="23">
        <v>13499</v>
      </c>
      <c r="BT13504" s="23">
        <v>13499</v>
      </c>
      <c r="BU13504" s="4">
        <f t="shared" si="842"/>
        <v>0</v>
      </c>
      <c r="BV13504" s="4">
        <f t="shared" si="843"/>
        <v>0</v>
      </c>
      <c r="BW13504" s="23"/>
      <c r="BX13504" s="4">
        <f t="shared" si="844"/>
        <v>1</v>
      </c>
      <c r="BY13504" s="4">
        <f t="shared" si="845"/>
        <v>1</v>
      </c>
    </row>
    <row r="13505" spans="1:77">
      <c r="A13505" s="23">
        <v>13500</v>
      </c>
      <c r="BT13505" s="23">
        <v>13500</v>
      </c>
      <c r="BU13505" s="4">
        <f t="shared" si="842"/>
        <v>0</v>
      </c>
      <c r="BV13505" s="4">
        <f t="shared" si="843"/>
        <v>0</v>
      </c>
      <c r="BW13505" s="23"/>
      <c r="BX13505" s="4">
        <f t="shared" si="844"/>
        <v>1</v>
      </c>
      <c r="BY13505" s="4">
        <f t="shared" si="845"/>
        <v>1</v>
      </c>
    </row>
    <row r="13506" spans="1:77">
      <c r="A13506" s="23">
        <v>13501</v>
      </c>
      <c r="BT13506" s="23">
        <v>13501</v>
      </c>
      <c r="BU13506" s="4">
        <f t="shared" si="842"/>
        <v>0</v>
      </c>
      <c r="BV13506" s="4">
        <f t="shared" si="843"/>
        <v>0</v>
      </c>
      <c r="BW13506" s="23"/>
      <c r="BX13506" s="4">
        <f t="shared" si="844"/>
        <v>1</v>
      </c>
      <c r="BY13506" s="4">
        <f t="shared" si="845"/>
        <v>1</v>
      </c>
    </row>
    <row r="13507" spans="1:77">
      <c r="A13507" s="23">
        <v>13502</v>
      </c>
      <c r="BT13507" s="23">
        <v>13502</v>
      </c>
      <c r="BU13507" s="4">
        <f t="shared" si="842"/>
        <v>0</v>
      </c>
      <c r="BV13507" s="4">
        <f t="shared" si="843"/>
        <v>0</v>
      </c>
      <c r="BW13507" s="23"/>
      <c r="BX13507" s="4">
        <f t="shared" si="844"/>
        <v>1</v>
      </c>
      <c r="BY13507" s="4">
        <f t="shared" si="845"/>
        <v>1</v>
      </c>
    </row>
    <row r="13508" spans="1:77">
      <c r="A13508" s="23">
        <v>13503</v>
      </c>
      <c r="BT13508" s="23">
        <v>13503</v>
      </c>
      <c r="BU13508" s="4">
        <f t="shared" si="842"/>
        <v>0</v>
      </c>
      <c r="BV13508" s="4">
        <f t="shared" si="843"/>
        <v>0</v>
      </c>
      <c r="BW13508" s="23"/>
      <c r="BX13508" s="4">
        <f t="shared" si="844"/>
        <v>1</v>
      </c>
      <c r="BY13508" s="4">
        <f t="shared" si="845"/>
        <v>1</v>
      </c>
    </row>
    <row r="13509" spans="1:77">
      <c r="A13509" s="23">
        <v>13504</v>
      </c>
      <c r="BT13509" s="23">
        <v>13504</v>
      </c>
      <c r="BU13509" s="4">
        <f t="shared" si="842"/>
        <v>0</v>
      </c>
      <c r="BV13509" s="4">
        <f t="shared" si="843"/>
        <v>0</v>
      </c>
      <c r="BW13509" s="23"/>
      <c r="BX13509" s="4">
        <f t="shared" si="844"/>
        <v>1</v>
      </c>
      <c r="BY13509" s="4">
        <f t="shared" si="845"/>
        <v>1</v>
      </c>
    </row>
    <row r="13510" spans="1:77">
      <c r="A13510" s="23">
        <v>13505</v>
      </c>
      <c r="BT13510" s="23">
        <v>13505</v>
      </c>
      <c r="BU13510" s="4">
        <f t="shared" si="842"/>
        <v>0</v>
      </c>
      <c r="BV13510" s="4">
        <f t="shared" si="843"/>
        <v>0</v>
      </c>
      <c r="BW13510" s="23"/>
      <c r="BX13510" s="4">
        <f t="shared" si="844"/>
        <v>1</v>
      </c>
      <c r="BY13510" s="4">
        <f t="shared" si="845"/>
        <v>1</v>
      </c>
    </row>
    <row r="13511" spans="1:77">
      <c r="A13511" s="23">
        <v>13506</v>
      </c>
      <c r="BT13511" s="23">
        <v>13506</v>
      </c>
      <c r="BU13511" s="4">
        <f t="shared" ref="BU13511:BU13574" si="846">BP13511*$BV$1-BQ13511</f>
        <v>0</v>
      </c>
      <c r="BV13511" s="4">
        <f t="shared" ref="BV13511:BV13574" si="847">BR13511*$BV$1-BS13511</f>
        <v>0</v>
      </c>
      <c r="BW13511" s="23"/>
      <c r="BX13511" s="4">
        <f t="shared" si="844"/>
        <v>1</v>
      </c>
      <c r="BY13511" s="4">
        <f t="shared" si="845"/>
        <v>1</v>
      </c>
    </row>
    <row r="13512" spans="1:77">
      <c r="A13512" s="23">
        <v>13507</v>
      </c>
      <c r="BT13512" s="23">
        <v>13507</v>
      </c>
      <c r="BU13512" s="4">
        <f t="shared" si="846"/>
        <v>0</v>
      </c>
      <c r="BV13512" s="4">
        <f t="shared" si="847"/>
        <v>0</v>
      </c>
      <c r="BW13512" s="23"/>
      <c r="BX13512" s="4">
        <f t="shared" si="844"/>
        <v>1</v>
      </c>
      <c r="BY13512" s="4">
        <f t="shared" si="845"/>
        <v>1</v>
      </c>
    </row>
    <row r="13513" spans="1:77">
      <c r="A13513" s="23">
        <v>13508</v>
      </c>
      <c r="BT13513" s="23">
        <v>13508</v>
      </c>
      <c r="BU13513" s="4">
        <f t="shared" si="846"/>
        <v>0</v>
      </c>
      <c r="BV13513" s="4">
        <f t="shared" si="847"/>
        <v>0</v>
      </c>
      <c r="BW13513" s="23"/>
      <c r="BX13513" s="4">
        <f t="shared" si="844"/>
        <v>1</v>
      </c>
      <c r="BY13513" s="4">
        <f t="shared" si="845"/>
        <v>1</v>
      </c>
    </row>
    <row r="13514" spans="1:77">
      <c r="A13514" s="23">
        <v>13509</v>
      </c>
      <c r="BT13514" s="23">
        <v>13509</v>
      </c>
      <c r="BU13514" s="4">
        <f t="shared" si="846"/>
        <v>0</v>
      </c>
      <c r="BV13514" s="4">
        <f t="shared" si="847"/>
        <v>0</v>
      </c>
      <c r="BW13514" s="23"/>
      <c r="BX13514" s="4">
        <f t="shared" si="844"/>
        <v>1</v>
      </c>
      <c r="BY13514" s="4">
        <f t="shared" si="845"/>
        <v>1</v>
      </c>
    </row>
    <row r="13515" spans="1:77">
      <c r="A13515" s="23">
        <v>13510</v>
      </c>
      <c r="BT13515" s="23">
        <v>13510</v>
      </c>
      <c r="BU13515" s="4">
        <f t="shared" si="846"/>
        <v>0</v>
      </c>
      <c r="BV13515" s="4">
        <f t="shared" si="847"/>
        <v>0</v>
      </c>
      <c r="BW13515" s="23"/>
      <c r="BX13515" s="4">
        <f t="shared" si="844"/>
        <v>1</v>
      </c>
      <c r="BY13515" s="4">
        <f t="shared" si="845"/>
        <v>1</v>
      </c>
    </row>
    <row r="13516" spans="1:77">
      <c r="A13516" s="23">
        <v>13511</v>
      </c>
      <c r="BT13516" s="23">
        <v>13511</v>
      </c>
      <c r="BU13516" s="4">
        <f t="shared" si="846"/>
        <v>0</v>
      </c>
      <c r="BV13516" s="4">
        <f t="shared" si="847"/>
        <v>0</v>
      </c>
      <c r="BW13516" s="23"/>
      <c r="BX13516" s="4">
        <f t="shared" si="844"/>
        <v>1</v>
      </c>
      <c r="BY13516" s="4">
        <f t="shared" si="845"/>
        <v>1</v>
      </c>
    </row>
    <row r="13517" spans="1:77">
      <c r="A13517" s="23">
        <v>13512</v>
      </c>
      <c r="BT13517" s="23">
        <v>13512</v>
      </c>
      <c r="BU13517" s="4">
        <f t="shared" si="846"/>
        <v>0</v>
      </c>
      <c r="BV13517" s="4">
        <f t="shared" si="847"/>
        <v>0</v>
      </c>
      <c r="BW13517" s="23"/>
      <c r="BX13517" s="4">
        <f t="shared" si="844"/>
        <v>1</v>
      </c>
      <c r="BY13517" s="4">
        <f t="shared" si="845"/>
        <v>1</v>
      </c>
    </row>
    <row r="13518" spans="1:77">
      <c r="A13518" s="23">
        <v>13513</v>
      </c>
      <c r="BT13518" s="23">
        <v>13513</v>
      </c>
      <c r="BU13518" s="4">
        <f t="shared" si="846"/>
        <v>0</v>
      </c>
      <c r="BV13518" s="4">
        <f t="shared" si="847"/>
        <v>0</v>
      </c>
      <c r="BW13518" s="23"/>
      <c r="BX13518" s="4">
        <f t="shared" si="844"/>
        <v>1</v>
      </c>
      <c r="BY13518" s="4">
        <f t="shared" si="845"/>
        <v>1</v>
      </c>
    </row>
    <row r="13519" spans="1:77">
      <c r="A13519" s="23">
        <v>13514</v>
      </c>
      <c r="BT13519" s="23">
        <v>13514</v>
      </c>
      <c r="BU13519" s="4">
        <f t="shared" si="846"/>
        <v>0</v>
      </c>
      <c r="BV13519" s="4">
        <f t="shared" si="847"/>
        <v>0</v>
      </c>
      <c r="BW13519" s="23"/>
      <c r="BX13519" s="4">
        <f t="shared" si="844"/>
        <v>1</v>
      </c>
      <c r="BY13519" s="4">
        <f t="shared" si="845"/>
        <v>1</v>
      </c>
    </row>
    <row r="13520" spans="1:77">
      <c r="A13520" s="23">
        <v>13515</v>
      </c>
      <c r="BT13520" s="23">
        <v>13515</v>
      </c>
      <c r="BU13520" s="4">
        <f t="shared" si="846"/>
        <v>0</v>
      </c>
      <c r="BV13520" s="4">
        <f t="shared" si="847"/>
        <v>0</v>
      </c>
      <c r="BW13520" s="23"/>
      <c r="BX13520" s="4">
        <f t="shared" si="844"/>
        <v>1</v>
      </c>
      <c r="BY13520" s="4">
        <f t="shared" si="845"/>
        <v>1</v>
      </c>
    </row>
    <row r="13521" spans="1:77">
      <c r="A13521" s="23">
        <v>13516</v>
      </c>
      <c r="BT13521" s="23">
        <v>13516</v>
      </c>
      <c r="BU13521" s="4">
        <f t="shared" si="846"/>
        <v>0</v>
      </c>
      <c r="BV13521" s="4">
        <f t="shared" si="847"/>
        <v>0</v>
      </c>
      <c r="BW13521" s="23"/>
      <c r="BX13521" s="4">
        <f t="shared" si="844"/>
        <v>1</v>
      </c>
      <c r="BY13521" s="4">
        <f t="shared" si="845"/>
        <v>1</v>
      </c>
    </row>
    <row r="13522" spans="1:77">
      <c r="A13522" s="23">
        <v>13517</v>
      </c>
      <c r="BT13522" s="23">
        <v>13517</v>
      </c>
      <c r="BU13522" s="4">
        <f t="shared" si="846"/>
        <v>0</v>
      </c>
      <c r="BV13522" s="4">
        <f t="shared" si="847"/>
        <v>0</v>
      </c>
      <c r="BW13522" s="23"/>
      <c r="BX13522" s="4">
        <f t="shared" si="844"/>
        <v>1</v>
      </c>
      <c r="BY13522" s="4">
        <f t="shared" si="845"/>
        <v>1</v>
      </c>
    </row>
    <row r="13523" spans="1:77">
      <c r="A13523" s="23">
        <v>13518</v>
      </c>
      <c r="BT13523" s="23">
        <v>13518</v>
      </c>
      <c r="BU13523" s="4">
        <f t="shared" si="846"/>
        <v>0</v>
      </c>
      <c r="BV13523" s="4">
        <f t="shared" si="847"/>
        <v>0</v>
      </c>
      <c r="BW13523" s="23"/>
      <c r="BX13523" s="4">
        <f t="shared" si="844"/>
        <v>1</v>
      </c>
      <c r="BY13523" s="4">
        <f t="shared" si="845"/>
        <v>1</v>
      </c>
    </row>
    <row r="13524" spans="1:77">
      <c r="A13524" s="23">
        <v>13519</v>
      </c>
      <c r="BT13524" s="23">
        <v>13519</v>
      </c>
      <c r="BU13524" s="4">
        <f t="shared" si="846"/>
        <v>0</v>
      </c>
      <c r="BV13524" s="4">
        <f t="shared" si="847"/>
        <v>0</v>
      </c>
      <c r="BW13524" s="23"/>
      <c r="BX13524" s="4">
        <f t="shared" si="844"/>
        <v>1</v>
      </c>
      <c r="BY13524" s="4">
        <f t="shared" si="845"/>
        <v>1</v>
      </c>
    </row>
    <row r="13525" spans="1:77">
      <c r="A13525" s="23">
        <v>13520</v>
      </c>
      <c r="BT13525" s="23">
        <v>13520</v>
      </c>
      <c r="BU13525" s="4">
        <f t="shared" si="846"/>
        <v>0</v>
      </c>
      <c r="BV13525" s="4">
        <f t="shared" si="847"/>
        <v>0</v>
      </c>
      <c r="BW13525" s="23"/>
      <c r="BX13525" s="4">
        <f t="shared" si="844"/>
        <v>1</v>
      </c>
      <c r="BY13525" s="4">
        <f t="shared" si="845"/>
        <v>1</v>
      </c>
    </row>
    <row r="13526" spans="1:77">
      <c r="A13526" s="23">
        <v>13521</v>
      </c>
      <c r="BT13526" s="23">
        <v>13521</v>
      </c>
      <c r="BU13526" s="4">
        <f t="shared" si="846"/>
        <v>0</v>
      </c>
      <c r="BV13526" s="4">
        <f t="shared" si="847"/>
        <v>0</v>
      </c>
      <c r="BW13526" s="23"/>
      <c r="BX13526" s="4">
        <f t="shared" ref="BX13526:BX13589" si="848">IF(BU13526=MAX($BU13526:$BV13526),1,0)</f>
        <v>1</v>
      </c>
      <c r="BY13526" s="4">
        <f t="shared" ref="BY13526:BY13589" si="849">IF(BV13526=MAX($BU13526:$BV13526),1,0)</f>
        <v>1</v>
      </c>
    </row>
    <row r="13527" spans="1:77">
      <c r="A13527" s="23">
        <v>13522</v>
      </c>
      <c r="BT13527" s="23">
        <v>13522</v>
      </c>
      <c r="BU13527" s="4">
        <f t="shared" si="846"/>
        <v>0</v>
      </c>
      <c r="BV13527" s="4">
        <f t="shared" si="847"/>
        <v>0</v>
      </c>
      <c r="BW13527" s="23"/>
      <c r="BX13527" s="4">
        <f t="shared" si="848"/>
        <v>1</v>
      </c>
      <c r="BY13527" s="4">
        <f t="shared" si="849"/>
        <v>1</v>
      </c>
    </row>
    <row r="13528" spans="1:77">
      <c r="A13528" s="23">
        <v>13523</v>
      </c>
      <c r="BT13528" s="23">
        <v>13523</v>
      </c>
      <c r="BU13528" s="4">
        <f t="shared" si="846"/>
        <v>0</v>
      </c>
      <c r="BV13528" s="4">
        <f t="shared" si="847"/>
        <v>0</v>
      </c>
      <c r="BW13528" s="23"/>
      <c r="BX13528" s="4">
        <f t="shared" si="848"/>
        <v>1</v>
      </c>
      <c r="BY13528" s="4">
        <f t="shared" si="849"/>
        <v>1</v>
      </c>
    </row>
    <row r="13529" spans="1:77">
      <c r="A13529" s="23">
        <v>13524</v>
      </c>
      <c r="BT13529" s="23">
        <v>13524</v>
      </c>
      <c r="BU13529" s="4">
        <f t="shared" si="846"/>
        <v>0</v>
      </c>
      <c r="BV13529" s="4">
        <f t="shared" si="847"/>
        <v>0</v>
      </c>
      <c r="BW13529" s="23"/>
      <c r="BX13529" s="4">
        <f t="shared" si="848"/>
        <v>1</v>
      </c>
      <c r="BY13529" s="4">
        <f t="shared" si="849"/>
        <v>1</v>
      </c>
    </row>
    <row r="13530" spans="1:77">
      <c r="A13530" s="23">
        <v>13525</v>
      </c>
      <c r="BT13530" s="23">
        <v>13525</v>
      </c>
      <c r="BU13530" s="4">
        <f t="shared" si="846"/>
        <v>0</v>
      </c>
      <c r="BV13530" s="4">
        <f t="shared" si="847"/>
        <v>0</v>
      </c>
      <c r="BW13530" s="23"/>
      <c r="BX13530" s="4">
        <f t="shared" si="848"/>
        <v>1</v>
      </c>
      <c r="BY13530" s="4">
        <f t="shared" si="849"/>
        <v>1</v>
      </c>
    </row>
    <row r="13531" spans="1:77">
      <c r="A13531" s="23">
        <v>13526</v>
      </c>
      <c r="BT13531" s="23">
        <v>13526</v>
      </c>
      <c r="BU13531" s="4">
        <f t="shared" si="846"/>
        <v>0</v>
      </c>
      <c r="BV13531" s="4">
        <f t="shared" si="847"/>
        <v>0</v>
      </c>
      <c r="BW13531" s="23"/>
      <c r="BX13531" s="4">
        <f t="shared" si="848"/>
        <v>1</v>
      </c>
      <c r="BY13531" s="4">
        <f t="shared" si="849"/>
        <v>1</v>
      </c>
    </row>
    <row r="13532" spans="1:77">
      <c r="A13532" s="23">
        <v>13527</v>
      </c>
      <c r="BT13532" s="23">
        <v>13527</v>
      </c>
      <c r="BU13532" s="4">
        <f t="shared" si="846"/>
        <v>0</v>
      </c>
      <c r="BV13532" s="4">
        <f t="shared" si="847"/>
        <v>0</v>
      </c>
      <c r="BW13532" s="23"/>
      <c r="BX13532" s="4">
        <f t="shared" si="848"/>
        <v>1</v>
      </c>
      <c r="BY13532" s="4">
        <f t="shared" si="849"/>
        <v>1</v>
      </c>
    </row>
    <row r="13533" spans="1:77">
      <c r="A13533" s="23">
        <v>13528</v>
      </c>
      <c r="BT13533" s="23">
        <v>13528</v>
      </c>
      <c r="BU13533" s="4">
        <f t="shared" si="846"/>
        <v>0</v>
      </c>
      <c r="BV13533" s="4">
        <f t="shared" si="847"/>
        <v>0</v>
      </c>
      <c r="BW13533" s="23"/>
      <c r="BX13533" s="4">
        <f t="shared" si="848"/>
        <v>1</v>
      </c>
      <c r="BY13533" s="4">
        <f t="shared" si="849"/>
        <v>1</v>
      </c>
    </row>
    <row r="13534" spans="1:77">
      <c r="A13534" s="23">
        <v>13529</v>
      </c>
      <c r="BT13534" s="23">
        <v>13529</v>
      </c>
      <c r="BU13534" s="4">
        <f t="shared" si="846"/>
        <v>0</v>
      </c>
      <c r="BV13534" s="4">
        <f t="shared" si="847"/>
        <v>0</v>
      </c>
      <c r="BW13534" s="23"/>
      <c r="BX13534" s="4">
        <f t="shared" si="848"/>
        <v>1</v>
      </c>
      <c r="BY13534" s="4">
        <f t="shared" si="849"/>
        <v>1</v>
      </c>
    </row>
    <row r="13535" spans="1:77">
      <c r="A13535" s="23">
        <v>13530</v>
      </c>
      <c r="BT13535" s="23">
        <v>13530</v>
      </c>
      <c r="BU13535" s="4">
        <f t="shared" si="846"/>
        <v>0</v>
      </c>
      <c r="BV13535" s="4">
        <f t="shared" si="847"/>
        <v>0</v>
      </c>
      <c r="BW13535" s="23"/>
      <c r="BX13535" s="4">
        <f t="shared" si="848"/>
        <v>1</v>
      </c>
      <c r="BY13535" s="4">
        <f t="shared" si="849"/>
        <v>1</v>
      </c>
    </row>
    <row r="13536" spans="1:77">
      <c r="A13536" s="23">
        <v>13531</v>
      </c>
      <c r="BT13536" s="23">
        <v>13531</v>
      </c>
      <c r="BU13536" s="4">
        <f t="shared" si="846"/>
        <v>0</v>
      </c>
      <c r="BV13536" s="4">
        <f t="shared" si="847"/>
        <v>0</v>
      </c>
      <c r="BW13536" s="23"/>
      <c r="BX13536" s="4">
        <f t="shared" si="848"/>
        <v>1</v>
      </c>
      <c r="BY13536" s="4">
        <f t="shared" si="849"/>
        <v>1</v>
      </c>
    </row>
    <row r="13537" spans="1:77">
      <c r="A13537" s="23">
        <v>13532</v>
      </c>
      <c r="BT13537" s="23">
        <v>13532</v>
      </c>
      <c r="BU13537" s="4">
        <f t="shared" si="846"/>
        <v>0</v>
      </c>
      <c r="BV13537" s="4">
        <f t="shared" si="847"/>
        <v>0</v>
      </c>
      <c r="BW13537" s="23"/>
      <c r="BX13537" s="4">
        <f t="shared" si="848"/>
        <v>1</v>
      </c>
      <c r="BY13537" s="4">
        <f t="shared" si="849"/>
        <v>1</v>
      </c>
    </row>
    <row r="13538" spans="1:77">
      <c r="A13538" s="23">
        <v>13533</v>
      </c>
      <c r="BT13538" s="23">
        <v>13533</v>
      </c>
      <c r="BU13538" s="4">
        <f t="shared" si="846"/>
        <v>0</v>
      </c>
      <c r="BV13538" s="4">
        <f t="shared" si="847"/>
        <v>0</v>
      </c>
      <c r="BW13538" s="23"/>
      <c r="BX13538" s="4">
        <f t="shared" si="848"/>
        <v>1</v>
      </c>
      <c r="BY13538" s="4">
        <f t="shared" si="849"/>
        <v>1</v>
      </c>
    </row>
    <row r="13539" spans="1:77">
      <c r="A13539" s="23">
        <v>13534</v>
      </c>
      <c r="BT13539" s="23">
        <v>13534</v>
      </c>
      <c r="BU13539" s="4">
        <f t="shared" si="846"/>
        <v>0</v>
      </c>
      <c r="BV13539" s="4">
        <f t="shared" si="847"/>
        <v>0</v>
      </c>
      <c r="BW13539" s="23"/>
      <c r="BX13539" s="4">
        <f t="shared" si="848"/>
        <v>1</v>
      </c>
      <c r="BY13539" s="4">
        <f t="shared" si="849"/>
        <v>1</v>
      </c>
    </row>
    <row r="13540" spans="1:77">
      <c r="A13540" s="23">
        <v>13535</v>
      </c>
      <c r="BT13540" s="23">
        <v>13535</v>
      </c>
      <c r="BU13540" s="4">
        <f t="shared" si="846"/>
        <v>0</v>
      </c>
      <c r="BV13540" s="4">
        <f t="shared" si="847"/>
        <v>0</v>
      </c>
      <c r="BW13540" s="23"/>
      <c r="BX13540" s="4">
        <f t="shared" si="848"/>
        <v>1</v>
      </c>
      <c r="BY13540" s="4">
        <f t="shared" si="849"/>
        <v>1</v>
      </c>
    </row>
    <row r="13541" spans="1:77">
      <c r="A13541" s="23">
        <v>13536</v>
      </c>
      <c r="BT13541" s="23">
        <v>13536</v>
      </c>
      <c r="BU13541" s="4">
        <f t="shared" si="846"/>
        <v>0</v>
      </c>
      <c r="BV13541" s="4">
        <f t="shared" si="847"/>
        <v>0</v>
      </c>
      <c r="BW13541" s="23"/>
      <c r="BX13541" s="4">
        <f t="shared" si="848"/>
        <v>1</v>
      </c>
      <c r="BY13541" s="4">
        <f t="shared" si="849"/>
        <v>1</v>
      </c>
    </row>
    <row r="13542" spans="1:77">
      <c r="A13542" s="23">
        <v>13537</v>
      </c>
      <c r="BT13542" s="23">
        <v>13537</v>
      </c>
      <c r="BU13542" s="4">
        <f t="shared" si="846"/>
        <v>0</v>
      </c>
      <c r="BV13542" s="4">
        <f t="shared" si="847"/>
        <v>0</v>
      </c>
      <c r="BW13542" s="23"/>
      <c r="BX13542" s="4">
        <f t="shared" si="848"/>
        <v>1</v>
      </c>
      <c r="BY13542" s="4">
        <f t="shared" si="849"/>
        <v>1</v>
      </c>
    </row>
    <row r="13543" spans="1:77">
      <c r="A13543" s="23">
        <v>13538</v>
      </c>
      <c r="BT13543" s="23">
        <v>13538</v>
      </c>
      <c r="BU13543" s="4">
        <f t="shared" si="846"/>
        <v>0</v>
      </c>
      <c r="BV13543" s="4">
        <f t="shared" si="847"/>
        <v>0</v>
      </c>
      <c r="BW13543" s="23"/>
      <c r="BX13543" s="4">
        <f t="shared" si="848"/>
        <v>1</v>
      </c>
      <c r="BY13543" s="4">
        <f t="shared" si="849"/>
        <v>1</v>
      </c>
    </row>
    <row r="13544" spans="1:77">
      <c r="A13544" s="23">
        <v>13539</v>
      </c>
      <c r="BT13544" s="23">
        <v>13539</v>
      </c>
      <c r="BU13544" s="4">
        <f t="shared" si="846"/>
        <v>0</v>
      </c>
      <c r="BV13544" s="4">
        <f t="shared" si="847"/>
        <v>0</v>
      </c>
      <c r="BW13544" s="23"/>
      <c r="BX13544" s="4">
        <f t="shared" si="848"/>
        <v>1</v>
      </c>
      <c r="BY13544" s="4">
        <f t="shared" si="849"/>
        <v>1</v>
      </c>
    </row>
    <row r="13545" spans="1:77">
      <c r="A13545" s="23">
        <v>13540</v>
      </c>
      <c r="BT13545" s="23">
        <v>13540</v>
      </c>
      <c r="BU13545" s="4">
        <f t="shared" si="846"/>
        <v>0</v>
      </c>
      <c r="BV13545" s="4">
        <f t="shared" si="847"/>
        <v>0</v>
      </c>
      <c r="BW13545" s="23"/>
      <c r="BX13545" s="4">
        <f t="shared" si="848"/>
        <v>1</v>
      </c>
      <c r="BY13545" s="4">
        <f t="shared" si="849"/>
        <v>1</v>
      </c>
    </row>
    <row r="13546" spans="1:77">
      <c r="A13546" s="23">
        <v>13541</v>
      </c>
      <c r="BT13546" s="23">
        <v>13541</v>
      </c>
      <c r="BU13546" s="4">
        <f t="shared" si="846"/>
        <v>0</v>
      </c>
      <c r="BV13546" s="4">
        <f t="shared" si="847"/>
        <v>0</v>
      </c>
      <c r="BW13546" s="23"/>
      <c r="BX13546" s="4">
        <f t="shared" si="848"/>
        <v>1</v>
      </c>
      <c r="BY13546" s="4">
        <f t="shared" si="849"/>
        <v>1</v>
      </c>
    </row>
    <row r="13547" spans="1:77">
      <c r="A13547" s="23">
        <v>13542</v>
      </c>
      <c r="BT13547" s="23">
        <v>13542</v>
      </c>
      <c r="BU13547" s="4">
        <f t="shared" si="846"/>
        <v>0</v>
      </c>
      <c r="BV13547" s="4">
        <f t="shared" si="847"/>
        <v>0</v>
      </c>
      <c r="BW13547" s="23"/>
      <c r="BX13547" s="4">
        <f t="shared" si="848"/>
        <v>1</v>
      </c>
      <c r="BY13547" s="4">
        <f t="shared" si="849"/>
        <v>1</v>
      </c>
    </row>
    <row r="13548" spans="1:77">
      <c r="A13548" s="23">
        <v>13543</v>
      </c>
      <c r="BT13548" s="23">
        <v>13543</v>
      </c>
      <c r="BU13548" s="4">
        <f t="shared" si="846"/>
        <v>0</v>
      </c>
      <c r="BV13548" s="4">
        <f t="shared" si="847"/>
        <v>0</v>
      </c>
      <c r="BW13548" s="23"/>
      <c r="BX13548" s="4">
        <f t="shared" si="848"/>
        <v>1</v>
      </c>
      <c r="BY13548" s="4">
        <f t="shared" si="849"/>
        <v>1</v>
      </c>
    </row>
    <row r="13549" spans="1:77">
      <c r="A13549" s="23">
        <v>13544</v>
      </c>
      <c r="BT13549" s="23">
        <v>13544</v>
      </c>
      <c r="BU13549" s="4">
        <f t="shared" si="846"/>
        <v>0</v>
      </c>
      <c r="BV13549" s="4">
        <f t="shared" si="847"/>
        <v>0</v>
      </c>
      <c r="BW13549" s="23"/>
      <c r="BX13549" s="4">
        <f t="shared" si="848"/>
        <v>1</v>
      </c>
      <c r="BY13549" s="4">
        <f t="shared" si="849"/>
        <v>1</v>
      </c>
    </row>
    <row r="13550" spans="1:77">
      <c r="A13550" s="23">
        <v>13545</v>
      </c>
      <c r="BT13550" s="23">
        <v>13545</v>
      </c>
      <c r="BU13550" s="4">
        <f t="shared" si="846"/>
        <v>0</v>
      </c>
      <c r="BV13550" s="4">
        <f t="shared" si="847"/>
        <v>0</v>
      </c>
      <c r="BW13550" s="23"/>
      <c r="BX13550" s="4">
        <f t="shared" si="848"/>
        <v>1</v>
      </c>
      <c r="BY13550" s="4">
        <f t="shared" si="849"/>
        <v>1</v>
      </c>
    </row>
    <row r="13551" spans="1:77">
      <c r="A13551" s="23">
        <v>13546</v>
      </c>
      <c r="BT13551" s="23">
        <v>13546</v>
      </c>
      <c r="BU13551" s="4">
        <f t="shared" si="846"/>
        <v>0</v>
      </c>
      <c r="BV13551" s="4">
        <f t="shared" si="847"/>
        <v>0</v>
      </c>
      <c r="BW13551" s="23"/>
      <c r="BX13551" s="4">
        <f t="shared" si="848"/>
        <v>1</v>
      </c>
      <c r="BY13551" s="4">
        <f t="shared" si="849"/>
        <v>1</v>
      </c>
    </row>
    <row r="13552" spans="1:77">
      <c r="A13552" s="23">
        <v>13547</v>
      </c>
      <c r="BT13552" s="23">
        <v>13547</v>
      </c>
      <c r="BU13552" s="4">
        <f t="shared" si="846"/>
        <v>0</v>
      </c>
      <c r="BV13552" s="4">
        <f t="shared" si="847"/>
        <v>0</v>
      </c>
      <c r="BW13552" s="23"/>
      <c r="BX13552" s="4">
        <f t="shared" si="848"/>
        <v>1</v>
      </c>
      <c r="BY13552" s="4">
        <f t="shared" si="849"/>
        <v>1</v>
      </c>
    </row>
    <row r="13553" spans="1:77">
      <c r="A13553" s="23">
        <v>13548</v>
      </c>
      <c r="BT13553" s="23">
        <v>13548</v>
      </c>
      <c r="BU13553" s="4">
        <f t="shared" si="846"/>
        <v>0</v>
      </c>
      <c r="BV13553" s="4">
        <f t="shared" si="847"/>
        <v>0</v>
      </c>
      <c r="BW13553" s="23"/>
      <c r="BX13553" s="4">
        <f t="shared" si="848"/>
        <v>1</v>
      </c>
      <c r="BY13553" s="4">
        <f t="shared" si="849"/>
        <v>1</v>
      </c>
    </row>
    <row r="13554" spans="1:77">
      <c r="A13554" s="23">
        <v>13549</v>
      </c>
      <c r="BT13554" s="23">
        <v>13549</v>
      </c>
      <c r="BU13554" s="4">
        <f t="shared" si="846"/>
        <v>0</v>
      </c>
      <c r="BV13554" s="4">
        <f t="shared" si="847"/>
        <v>0</v>
      </c>
      <c r="BW13554" s="23"/>
      <c r="BX13554" s="4">
        <f t="shared" si="848"/>
        <v>1</v>
      </c>
      <c r="BY13554" s="4">
        <f t="shared" si="849"/>
        <v>1</v>
      </c>
    </row>
    <row r="13555" spans="1:77">
      <c r="A13555" s="23">
        <v>13550</v>
      </c>
      <c r="BT13555" s="23">
        <v>13550</v>
      </c>
      <c r="BU13555" s="4">
        <f t="shared" si="846"/>
        <v>0</v>
      </c>
      <c r="BV13555" s="4">
        <f t="shared" si="847"/>
        <v>0</v>
      </c>
      <c r="BW13555" s="23"/>
      <c r="BX13555" s="4">
        <f t="shared" si="848"/>
        <v>1</v>
      </c>
      <c r="BY13555" s="4">
        <f t="shared" si="849"/>
        <v>1</v>
      </c>
    </row>
    <row r="13556" spans="1:77">
      <c r="A13556" s="23">
        <v>13551</v>
      </c>
      <c r="BT13556" s="23">
        <v>13551</v>
      </c>
      <c r="BU13556" s="4">
        <f t="shared" si="846"/>
        <v>0</v>
      </c>
      <c r="BV13556" s="4">
        <f t="shared" si="847"/>
        <v>0</v>
      </c>
      <c r="BW13556" s="23"/>
      <c r="BX13556" s="4">
        <f t="shared" si="848"/>
        <v>1</v>
      </c>
      <c r="BY13556" s="4">
        <f t="shared" si="849"/>
        <v>1</v>
      </c>
    </row>
    <row r="13557" spans="1:77">
      <c r="A13557" s="23">
        <v>13552</v>
      </c>
      <c r="BT13557" s="23">
        <v>13552</v>
      </c>
      <c r="BU13557" s="4">
        <f t="shared" si="846"/>
        <v>0</v>
      </c>
      <c r="BV13557" s="4">
        <f t="shared" si="847"/>
        <v>0</v>
      </c>
      <c r="BW13557" s="23"/>
      <c r="BX13557" s="4">
        <f t="shared" si="848"/>
        <v>1</v>
      </c>
      <c r="BY13557" s="4">
        <f t="shared" si="849"/>
        <v>1</v>
      </c>
    </row>
    <row r="13558" spans="1:77">
      <c r="A13558" s="23">
        <v>13553</v>
      </c>
      <c r="BT13558" s="23">
        <v>13553</v>
      </c>
      <c r="BU13558" s="4">
        <f t="shared" si="846"/>
        <v>0</v>
      </c>
      <c r="BV13558" s="4">
        <f t="shared" si="847"/>
        <v>0</v>
      </c>
      <c r="BW13558" s="23"/>
      <c r="BX13558" s="4">
        <f t="shared" si="848"/>
        <v>1</v>
      </c>
      <c r="BY13558" s="4">
        <f t="shared" si="849"/>
        <v>1</v>
      </c>
    </row>
    <row r="13559" spans="1:77">
      <c r="A13559" s="23">
        <v>13554</v>
      </c>
      <c r="BT13559" s="23">
        <v>13554</v>
      </c>
      <c r="BU13559" s="4">
        <f t="shared" si="846"/>
        <v>0</v>
      </c>
      <c r="BV13559" s="4">
        <f t="shared" si="847"/>
        <v>0</v>
      </c>
      <c r="BW13559" s="23"/>
      <c r="BX13559" s="4">
        <f t="shared" si="848"/>
        <v>1</v>
      </c>
      <c r="BY13559" s="4">
        <f t="shared" si="849"/>
        <v>1</v>
      </c>
    </row>
    <row r="13560" spans="1:77">
      <c r="A13560" s="23">
        <v>13555</v>
      </c>
      <c r="BT13560" s="23">
        <v>13555</v>
      </c>
      <c r="BU13560" s="4">
        <f t="shared" si="846"/>
        <v>0</v>
      </c>
      <c r="BV13560" s="4">
        <f t="shared" si="847"/>
        <v>0</v>
      </c>
      <c r="BW13560" s="23"/>
      <c r="BX13560" s="4">
        <f t="shared" si="848"/>
        <v>1</v>
      </c>
      <c r="BY13560" s="4">
        <f t="shared" si="849"/>
        <v>1</v>
      </c>
    </row>
    <row r="13561" spans="1:77">
      <c r="A13561" s="23">
        <v>13556</v>
      </c>
      <c r="BT13561" s="23">
        <v>13556</v>
      </c>
      <c r="BU13561" s="4">
        <f t="shared" si="846"/>
        <v>0</v>
      </c>
      <c r="BV13561" s="4">
        <f t="shared" si="847"/>
        <v>0</v>
      </c>
      <c r="BW13561" s="23"/>
      <c r="BX13561" s="4">
        <f t="shared" si="848"/>
        <v>1</v>
      </c>
      <c r="BY13561" s="4">
        <f t="shared" si="849"/>
        <v>1</v>
      </c>
    </row>
    <row r="13562" spans="1:77">
      <c r="A13562" s="23">
        <v>13557</v>
      </c>
      <c r="BT13562" s="23">
        <v>13557</v>
      </c>
      <c r="BU13562" s="4">
        <f t="shared" si="846"/>
        <v>0</v>
      </c>
      <c r="BV13562" s="4">
        <f t="shared" si="847"/>
        <v>0</v>
      </c>
      <c r="BW13562" s="23"/>
      <c r="BX13562" s="4">
        <f t="shared" si="848"/>
        <v>1</v>
      </c>
      <c r="BY13562" s="4">
        <f t="shared" si="849"/>
        <v>1</v>
      </c>
    </row>
    <row r="13563" spans="1:77">
      <c r="A13563" s="23">
        <v>13558</v>
      </c>
      <c r="BT13563" s="23">
        <v>13558</v>
      </c>
      <c r="BU13563" s="4">
        <f t="shared" si="846"/>
        <v>0</v>
      </c>
      <c r="BV13563" s="4">
        <f t="shared" si="847"/>
        <v>0</v>
      </c>
      <c r="BW13563" s="23"/>
      <c r="BX13563" s="4">
        <f t="shared" si="848"/>
        <v>1</v>
      </c>
      <c r="BY13563" s="4">
        <f t="shared" si="849"/>
        <v>1</v>
      </c>
    </row>
    <row r="13564" spans="1:77">
      <c r="A13564" s="23">
        <v>13559</v>
      </c>
      <c r="BT13564" s="23">
        <v>13559</v>
      </c>
      <c r="BU13564" s="4">
        <f t="shared" si="846"/>
        <v>0</v>
      </c>
      <c r="BV13564" s="4">
        <f t="shared" si="847"/>
        <v>0</v>
      </c>
      <c r="BW13564" s="23"/>
      <c r="BX13564" s="4">
        <f t="shared" si="848"/>
        <v>1</v>
      </c>
      <c r="BY13564" s="4">
        <f t="shared" si="849"/>
        <v>1</v>
      </c>
    </row>
    <row r="13565" spans="1:77">
      <c r="A13565" s="23">
        <v>13560</v>
      </c>
      <c r="BT13565" s="23">
        <v>13560</v>
      </c>
      <c r="BU13565" s="4">
        <f t="shared" si="846"/>
        <v>0</v>
      </c>
      <c r="BV13565" s="4">
        <f t="shared" si="847"/>
        <v>0</v>
      </c>
      <c r="BW13565" s="23"/>
      <c r="BX13565" s="4">
        <f t="shared" si="848"/>
        <v>1</v>
      </c>
      <c r="BY13565" s="4">
        <f t="shared" si="849"/>
        <v>1</v>
      </c>
    </row>
    <row r="13566" spans="1:77">
      <c r="A13566" s="23">
        <v>13561</v>
      </c>
      <c r="BT13566" s="23">
        <v>13561</v>
      </c>
      <c r="BU13566" s="4">
        <f t="shared" si="846"/>
        <v>0</v>
      </c>
      <c r="BV13566" s="4">
        <f t="shared" si="847"/>
        <v>0</v>
      </c>
      <c r="BW13566" s="23"/>
      <c r="BX13566" s="4">
        <f t="shared" si="848"/>
        <v>1</v>
      </c>
      <c r="BY13566" s="4">
        <f t="shared" si="849"/>
        <v>1</v>
      </c>
    </row>
    <row r="13567" spans="1:77">
      <c r="A13567" s="23">
        <v>13562</v>
      </c>
      <c r="BT13567" s="23">
        <v>13562</v>
      </c>
      <c r="BU13567" s="4">
        <f t="shared" si="846"/>
        <v>0</v>
      </c>
      <c r="BV13567" s="4">
        <f t="shared" si="847"/>
        <v>0</v>
      </c>
      <c r="BW13567" s="23"/>
      <c r="BX13567" s="4">
        <f t="shared" si="848"/>
        <v>1</v>
      </c>
      <c r="BY13567" s="4">
        <f t="shared" si="849"/>
        <v>1</v>
      </c>
    </row>
    <row r="13568" spans="1:77">
      <c r="A13568" s="23">
        <v>13563</v>
      </c>
      <c r="BT13568" s="23">
        <v>13563</v>
      </c>
      <c r="BU13568" s="4">
        <f t="shared" si="846"/>
        <v>0</v>
      </c>
      <c r="BV13568" s="4">
        <f t="shared" si="847"/>
        <v>0</v>
      </c>
      <c r="BW13568" s="23"/>
      <c r="BX13568" s="4">
        <f t="shared" si="848"/>
        <v>1</v>
      </c>
      <c r="BY13568" s="4">
        <f t="shared" si="849"/>
        <v>1</v>
      </c>
    </row>
    <row r="13569" spans="1:77">
      <c r="A13569" s="23">
        <v>13564</v>
      </c>
      <c r="BT13569" s="23">
        <v>13564</v>
      </c>
      <c r="BU13569" s="4">
        <f t="shared" si="846"/>
        <v>0</v>
      </c>
      <c r="BV13569" s="4">
        <f t="shared" si="847"/>
        <v>0</v>
      </c>
      <c r="BW13569" s="23"/>
      <c r="BX13569" s="4">
        <f t="shared" si="848"/>
        <v>1</v>
      </c>
      <c r="BY13569" s="4">
        <f t="shared" si="849"/>
        <v>1</v>
      </c>
    </row>
    <row r="13570" spans="1:77">
      <c r="A13570" s="23">
        <v>13565</v>
      </c>
      <c r="BT13570" s="23">
        <v>13565</v>
      </c>
      <c r="BU13570" s="4">
        <f t="shared" si="846"/>
        <v>0</v>
      </c>
      <c r="BV13570" s="4">
        <f t="shared" si="847"/>
        <v>0</v>
      </c>
      <c r="BW13570" s="23"/>
      <c r="BX13570" s="4">
        <f t="shared" si="848"/>
        <v>1</v>
      </c>
      <c r="BY13570" s="4">
        <f t="shared" si="849"/>
        <v>1</v>
      </c>
    </row>
    <row r="13571" spans="1:77">
      <c r="A13571" s="23">
        <v>13566</v>
      </c>
      <c r="BT13571" s="23">
        <v>13566</v>
      </c>
      <c r="BU13571" s="4">
        <f t="shared" si="846"/>
        <v>0</v>
      </c>
      <c r="BV13571" s="4">
        <f t="shared" si="847"/>
        <v>0</v>
      </c>
      <c r="BW13571" s="23"/>
      <c r="BX13571" s="4">
        <f t="shared" si="848"/>
        <v>1</v>
      </c>
      <c r="BY13571" s="4">
        <f t="shared" si="849"/>
        <v>1</v>
      </c>
    </row>
    <row r="13572" spans="1:77">
      <c r="A13572" s="23">
        <v>13567</v>
      </c>
      <c r="BT13572" s="23">
        <v>13567</v>
      </c>
      <c r="BU13572" s="4">
        <f t="shared" si="846"/>
        <v>0</v>
      </c>
      <c r="BV13572" s="4">
        <f t="shared" si="847"/>
        <v>0</v>
      </c>
      <c r="BW13572" s="23"/>
      <c r="BX13572" s="4">
        <f t="shared" si="848"/>
        <v>1</v>
      </c>
      <c r="BY13572" s="4">
        <f t="shared" si="849"/>
        <v>1</v>
      </c>
    </row>
    <row r="13573" spans="1:77">
      <c r="A13573" s="23">
        <v>13568</v>
      </c>
      <c r="BT13573" s="23">
        <v>13568</v>
      </c>
      <c r="BU13573" s="4">
        <f t="shared" si="846"/>
        <v>0</v>
      </c>
      <c r="BV13573" s="4">
        <f t="shared" si="847"/>
        <v>0</v>
      </c>
      <c r="BW13573" s="23"/>
      <c r="BX13573" s="4">
        <f t="shared" si="848"/>
        <v>1</v>
      </c>
      <c r="BY13573" s="4">
        <f t="shared" si="849"/>
        <v>1</v>
      </c>
    </row>
    <row r="13574" spans="1:77">
      <c r="A13574" s="23">
        <v>13569</v>
      </c>
      <c r="BT13574" s="23">
        <v>13569</v>
      </c>
      <c r="BU13574" s="4">
        <f t="shared" si="846"/>
        <v>0</v>
      </c>
      <c r="BV13574" s="4">
        <f t="shared" si="847"/>
        <v>0</v>
      </c>
      <c r="BW13574" s="23"/>
      <c r="BX13574" s="4">
        <f t="shared" si="848"/>
        <v>1</v>
      </c>
      <c r="BY13574" s="4">
        <f t="shared" si="849"/>
        <v>1</v>
      </c>
    </row>
    <row r="13575" spans="1:77">
      <c r="A13575" s="23">
        <v>13570</v>
      </c>
      <c r="BT13575" s="23">
        <v>13570</v>
      </c>
      <c r="BU13575" s="4">
        <f t="shared" ref="BU13575:BU13638" si="850">BP13575*$BV$1-BQ13575</f>
        <v>0</v>
      </c>
      <c r="BV13575" s="4">
        <f t="shared" ref="BV13575:BV13638" si="851">BR13575*$BV$1-BS13575</f>
        <v>0</v>
      </c>
      <c r="BW13575" s="23"/>
      <c r="BX13575" s="4">
        <f t="shared" si="848"/>
        <v>1</v>
      </c>
      <c r="BY13575" s="4">
        <f t="shared" si="849"/>
        <v>1</v>
      </c>
    </row>
    <row r="13576" spans="1:77">
      <c r="A13576" s="23">
        <v>13571</v>
      </c>
      <c r="BT13576" s="23">
        <v>13571</v>
      </c>
      <c r="BU13576" s="4">
        <f t="shared" si="850"/>
        <v>0</v>
      </c>
      <c r="BV13576" s="4">
        <f t="shared" si="851"/>
        <v>0</v>
      </c>
      <c r="BW13576" s="23"/>
      <c r="BX13576" s="4">
        <f t="shared" si="848"/>
        <v>1</v>
      </c>
      <c r="BY13576" s="4">
        <f t="shared" si="849"/>
        <v>1</v>
      </c>
    </row>
    <row r="13577" spans="1:77">
      <c r="A13577" s="23">
        <v>13572</v>
      </c>
      <c r="BT13577" s="23">
        <v>13572</v>
      </c>
      <c r="BU13577" s="4">
        <f t="shared" si="850"/>
        <v>0</v>
      </c>
      <c r="BV13577" s="4">
        <f t="shared" si="851"/>
        <v>0</v>
      </c>
      <c r="BW13577" s="23"/>
      <c r="BX13577" s="4">
        <f t="shared" si="848"/>
        <v>1</v>
      </c>
      <c r="BY13577" s="4">
        <f t="shared" si="849"/>
        <v>1</v>
      </c>
    </row>
    <row r="13578" spans="1:77">
      <c r="A13578" s="23">
        <v>13573</v>
      </c>
      <c r="BT13578" s="23">
        <v>13573</v>
      </c>
      <c r="BU13578" s="4">
        <f t="shared" si="850"/>
        <v>0</v>
      </c>
      <c r="BV13578" s="4">
        <f t="shared" si="851"/>
        <v>0</v>
      </c>
      <c r="BW13578" s="23"/>
      <c r="BX13578" s="4">
        <f t="shared" si="848"/>
        <v>1</v>
      </c>
      <c r="BY13578" s="4">
        <f t="shared" si="849"/>
        <v>1</v>
      </c>
    </row>
    <row r="13579" spans="1:77">
      <c r="A13579" s="23">
        <v>13574</v>
      </c>
      <c r="BT13579" s="23">
        <v>13574</v>
      </c>
      <c r="BU13579" s="4">
        <f t="shared" si="850"/>
        <v>0</v>
      </c>
      <c r="BV13579" s="4">
        <f t="shared" si="851"/>
        <v>0</v>
      </c>
      <c r="BW13579" s="23"/>
      <c r="BX13579" s="4">
        <f t="shared" si="848"/>
        <v>1</v>
      </c>
      <c r="BY13579" s="4">
        <f t="shared" si="849"/>
        <v>1</v>
      </c>
    </row>
    <row r="13580" spans="1:77">
      <c r="A13580" s="23">
        <v>13575</v>
      </c>
      <c r="BT13580" s="23">
        <v>13575</v>
      </c>
      <c r="BU13580" s="4">
        <f t="shared" si="850"/>
        <v>0</v>
      </c>
      <c r="BV13580" s="4">
        <f t="shared" si="851"/>
        <v>0</v>
      </c>
      <c r="BW13580" s="23"/>
      <c r="BX13580" s="4">
        <f t="shared" si="848"/>
        <v>1</v>
      </c>
      <c r="BY13580" s="4">
        <f t="shared" si="849"/>
        <v>1</v>
      </c>
    </row>
    <row r="13581" spans="1:77">
      <c r="A13581" s="23">
        <v>13576</v>
      </c>
      <c r="BT13581" s="23">
        <v>13576</v>
      </c>
      <c r="BU13581" s="4">
        <f t="shared" si="850"/>
        <v>0</v>
      </c>
      <c r="BV13581" s="4">
        <f t="shared" si="851"/>
        <v>0</v>
      </c>
      <c r="BW13581" s="23"/>
      <c r="BX13581" s="4">
        <f t="shared" si="848"/>
        <v>1</v>
      </c>
      <c r="BY13581" s="4">
        <f t="shared" si="849"/>
        <v>1</v>
      </c>
    </row>
    <row r="13582" spans="1:77">
      <c r="A13582" s="23">
        <v>13577</v>
      </c>
      <c r="BT13582" s="23">
        <v>13577</v>
      </c>
      <c r="BU13582" s="4">
        <f t="shared" si="850"/>
        <v>0</v>
      </c>
      <c r="BV13582" s="4">
        <f t="shared" si="851"/>
        <v>0</v>
      </c>
      <c r="BW13582" s="23"/>
      <c r="BX13582" s="4">
        <f t="shared" si="848"/>
        <v>1</v>
      </c>
      <c r="BY13582" s="4">
        <f t="shared" si="849"/>
        <v>1</v>
      </c>
    </row>
    <row r="13583" spans="1:77">
      <c r="A13583" s="23">
        <v>13578</v>
      </c>
      <c r="BT13583" s="23">
        <v>13578</v>
      </c>
      <c r="BU13583" s="4">
        <f t="shared" si="850"/>
        <v>0</v>
      </c>
      <c r="BV13583" s="4">
        <f t="shared" si="851"/>
        <v>0</v>
      </c>
      <c r="BW13583" s="23"/>
      <c r="BX13583" s="4">
        <f t="shared" si="848"/>
        <v>1</v>
      </c>
      <c r="BY13583" s="4">
        <f t="shared" si="849"/>
        <v>1</v>
      </c>
    </row>
    <row r="13584" spans="1:77">
      <c r="A13584" s="23">
        <v>13579</v>
      </c>
      <c r="BT13584" s="23">
        <v>13579</v>
      </c>
      <c r="BU13584" s="4">
        <f t="shared" si="850"/>
        <v>0</v>
      </c>
      <c r="BV13584" s="4">
        <f t="shared" si="851"/>
        <v>0</v>
      </c>
      <c r="BW13584" s="23"/>
      <c r="BX13584" s="4">
        <f t="shared" si="848"/>
        <v>1</v>
      </c>
      <c r="BY13584" s="4">
        <f t="shared" si="849"/>
        <v>1</v>
      </c>
    </row>
    <row r="13585" spans="1:77">
      <c r="A13585" s="23">
        <v>13580</v>
      </c>
      <c r="BT13585" s="23">
        <v>13580</v>
      </c>
      <c r="BU13585" s="4">
        <f t="shared" si="850"/>
        <v>0</v>
      </c>
      <c r="BV13585" s="4">
        <f t="shared" si="851"/>
        <v>0</v>
      </c>
      <c r="BW13585" s="23"/>
      <c r="BX13585" s="4">
        <f t="shared" si="848"/>
        <v>1</v>
      </c>
      <c r="BY13585" s="4">
        <f t="shared" si="849"/>
        <v>1</v>
      </c>
    </row>
    <row r="13586" spans="1:77">
      <c r="A13586" s="23">
        <v>13581</v>
      </c>
      <c r="BT13586" s="23">
        <v>13581</v>
      </c>
      <c r="BU13586" s="4">
        <f t="shared" si="850"/>
        <v>0</v>
      </c>
      <c r="BV13586" s="4">
        <f t="shared" si="851"/>
        <v>0</v>
      </c>
      <c r="BW13586" s="23"/>
      <c r="BX13586" s="4">
        <f t="shared" si="848"/>
        <v>1</v>
      </c>
      <c r="BY13586" s="4">
        <f t="shared" si="849"/>
        <v>1</v>
      </c>
    </row>
    <row r="13587" spans="1:77">
      <c r="A13587" s="23">
        <v>13582</v>
      </c>
      <c r="BT13587" s="23">
        <v>13582</v>
      </c>
      <c r="BU13587" s="4">
        <f t="shared" si="850"/>
        <v>0</v>
      </c>
      <c r="BV13587" s="4">
        <f t="shared" si="851"/>
        <v>0</v>
      </c>
      <c r="BW13587" s="23"/>
      <c r="BX13587" s="4">
        <f t="shared" si="848"/>
        <v>1</v>
      </c>
      <c r="BY13587" s="4">
        <f t="shared" si="849"/>
        <v>1</v>
      </c>
    </row>
    <row r="13588" spans="1:77">
      <c r="A13588" s="23">
        <v>13583</v>
      </c>
      <c r="BT13588" s="23">
        <v>13583</v>
      </c>
      <c r="BU13588" s="4">
        <f t="shared" si="850"/>
        <v>0</v>
      </c>
      <c r="BV13588" s="4">
        <f t="shared" si="851"/>
        <v>0</v>
      </c>
      <c r="BW13588" s="23"/>
      <c r="BX13588" s="4">
        <f t="shared" si="848"/>
        <v>1</v>
      </c>
      <c r="BY13588" s="4">
        <f t="shared" si="849"/>
        <v>1</v>
      </c>
    </row>
    <row r="13589" spans="1:77">
      <c r="A13589" s="23">
        <v>13584</v>
      </c>
      <c r="BT13589" s="23">
        <v>13584</v>
      </c>
      <c r="BU13589" s="4">
        <f t="shared" si="850"/>
        <v>0</v>
      </c>
      <c r="BV13589" s="4">
        <f t="shared" si="851"/>
        <v>0</v>
      </c>
      <c r="BW13589" s="23"/>
      <c r="BX13589" s="4">
        <f t="shared" si="848"/>
        <v>1</v>
      </c>
      <c r="BY13589" s="4">
        <f t="shared" si="849"/>
        <v>1</v>
      </c>
    </row>
    <row r="13590" spans="1:77">
      <c r="A13590" s="23">
        <v>13585</v>
      </c>
      <c r="BT13590" s="23">
        <v>13585</v>
      </c>
      <c r="BU13590" s="4">
        <f t="shared" si="850"/>
        <v>0</v>
      </c>
      <c r="BV13590" s="4">
        <f t="shared" si="851"/>
        <v>0</v>
      </c>
      <c r="BW13590" s="23"/>
      <c r="BX13590" s="4">
        <f t="shared" ref="BX13590:BX13653" si="852">IF(BU13590=MAX($BU13590:$BV13590),1,0)</f>
        <v>1</v>
      </c>
      <c r="BY13590" s="4">
        <f t="shared" ref="BY13590:BY13653" si="853">IF(BV13590=MAX($BU13590:$BV13590),1,0)</f>
        <v>1</v>
      </c>
    </row>
    <row r="13591" spans="1:77">
      <c r="A13591" s="23">
        <v>13586</v>
      </c>
      <c r="BT13591" s="23">
        <v>13586</v>
      </c>
      <c r="BU13591" s="4">
        <f t="shared" si="850"/>
        <v>0</v>
      </c>
      <c r="BV13591" s="4">
        <f t="shared" si="851"/>
        <v>0</v>
      </c>
      <c r="BW13591" s="23"/>
      <c r="BX13591" s="4">
        <f t="shared" si="852"/>
        <v>1</v>
      </c>
      <c r="BY13591" s="4">
        <f t="shared" si="853"/>
        <v>1</v>
      </c>
    </row>
    <row r="13592" spans="1:77">
      <c r="A13592" s="23">
        <v>13587</v>
      </c>
      <c r="BT13592" s="23">
        <v>13587</v>
      </c>
      <c r="BU13592" s="4">
        <f t="shared" si="850"/>
        <v>0</v>
      </c>
      <c r="BV13592" s="4">
        <f t="shared" si="851"/>
        <v>0</v>
      </c>
      <c r="BW13592" s="23"/>
      <c r="BX13592" s="4">
        <f t="shared" si="852"/>
        <v>1</v>
      </c>
      <c r="BY13592" s="4">
        <f t="shared" si="853"/>
        <v>1</v>
      </c>
    </row>
    <row r="13593" spans="1:77">
      <c r="A13593" s="23">
        <v>13588</v>
      </c>
      <c r="BT13593" s="23">
        <v>13588</v>
      </c>
      <c r="BU13593" s="4">
        <f t="shared" si="850"/>
        <v>0</v>
      </c>
      <c r="BV13593" s="4">
        <f t="shared" si="851"/>
        <v>0</v>
      </c>
      <c r="BW13593" s="23"/>
      <c r="BX13593" s="4">
        <f t="shared" si="852"/>
        <v>1</v>
      </c>
      <c r="BY13593" s="4">
        <f t="shared" si="853"/>
        <v>1</v>
      </c>
    </row>
    <row r="13594" spans="1:77">
      <c r="A13594" s="23">
        <v>13589</v>
      </c>
      <c r="BT13594" s="23">
        <v>13589</v>
      </c>
      <c r="BU13594" s="4">
        <f t="shared" si="850"/>
        <v>0</v>
      </c>
      <c r="BV13594" s="4">
        <f t="shared" si="851"/>
        <v>0</v>
      </c>
      <c r="BW13594" s="23"/>
      <c r="BX13594" s="4">
        <f t="shared" si="852"/>
        <v>1</v>
      </c>
      <c r="BY13594" s="4">
        <f t="shared" si="853"/>
        <v>1</v>
      </c>
    </row>
    <row r="13595" spans="1:77">
      <c r="A13595" s="23">
        <v>13590</v>
      </c>
      <c r="BT13595" s="23">
        <v>13590</v>
      </c>
      <c r="BU13595" s="4">
        <f t="shared" si="850"/>
        <v>0</v>
      </c>
      <c r="BV13595" s="4">
        <f t="shared" si="851"/>
        <v>0</v>
      </c>
      <c r="BW13595" s="23"/>
      <c r="BX13595" s="4">
        <f t="shared" si="852"/>
        <v>1</v>
      </c>
      <c r="BY13595" s="4">
        <f t="shared" si="853"/>
        <v>1</v>
      </c>
    </row>
    <row r="13596" spans="1:77">
      <c r="A13596" s="23">
        <v>13591</v>
      </c>
      <c r="BT13596" s="23">
        <v>13591</v>
      </c>
      <c r="BU13596" s="4">
        <f t="shared" si="850"/>
        <v>0</v>
      </c>
      <c r="BV13596" s="4">
        <f t="shared" si="851"/>
        <v>0</v>
      </c>
      <c r="BW13596" s="23"/>
      <c r="BX13596" s="4">
        <f t="shared" si="852"/>
        <v>1</v>
      </c>
      <c r="BY13596" s="4">
        <f t="shared" si="853"/>
        <v>1</v>
      </c>
    </row>
    <row r="13597" spans="1:77">
      <c r="A13597" s="23">
        <v>13592</v>
      </c>
      <c r="BT13597" s="23">
        <v>13592</v>
      </c>
      <c r="BU13597" s="4">
        <f t="shared" si="850"/>
        <v>0</v>
      </c>
      <c r="BV13597" s="4">
        <f t="shared" si="851"/>
        <v>0</v>
      </c>
      <c r="BW13597" s="23"/>
      <c r="BX13597" s="4">
        <f t="shared" si="852"/>
        <v>1</v>
      </c>
      <c r="BY13597" s="4">
        <f t="shared" si="853"/>
        <v>1</v>
      </c>
    </row>
    <row r="13598" spans="1:77">
      <c r="A13598" s="23">
        <v>13593</v>
      </c>
      <c r="BT13598" s="23">
        <v>13593</v>
      </c>
      <c r="BU13598" s="4">
        <f t="shared" si="850"/>
        <v>0</v>
      </c>
      <c r="BV13598" s="4">
        <f t="shared" si="851"/>
        <v>0</v>
      </c>
      <c r="BW13598" s="23"/>
      <c r="BX13598" s="4">
        <f t="shared" si="852"/>
        <v>1</v>
      </c>
      <c r="BY13598" s="4">
        <f t="shared" si="853"/>
        <v>1</v>
      </c>
    </row>
    <row r="13599" spans="1:77">
      <c r="A13599" s="23">
        <v>13594</v>
      </c>
      <c r="BT13599" s="23">
        <v>13594</v>
      </c>
      <c r="BU13599" s="4">
        <f t="shared" si="850"/>
        <v>0</v>
      </c>
      <c r="BV13599" s="4">
        <f t="shared" si="851"/>
        <v>0</v>
      </c>
      <c r="BW13599" s="23"/>
      <c r="BX13599" s="4">
        <f t="shared" si="852"/>
        <v>1</v>
      </c>
      <c r="BY13599" s="4">
        <f t="shared" si="853"/>
        <v>1</v>
      </c>
    </row>
    <row r="13600" spans="1:77">
      <c r="A13600" s="23">
        <v>13595</v>
      </c>
      <c r="BT13600" s="23">
        <v>13595</v>
      </c>
      <c r="BU13600" s="4">
        <f t="shared" si="850"/>
        <v>0</v>
      </c>
      <c r="BV13600" s="4">
        <f t="shared" si="851"/>
        <v>0</v>
      </c>
      <c r="BW13600" s="23"/>
      <c r="BX13600" s="4">
        <f t="shared" si="852"/>
        <v>1</v>
      </c>
      <c r="BY13600" s="4">
        <f t="shared" si="853"/>
        <v>1</v>
      </c>
    </row>
    <row r="13601" spans="1:77">
      <c r="A13601" s="23">
        <v>13596</v>
      </c>
      <c r="BT13601" s="23">
        <v>13596</v>
      </c>
      <c r="BU13601" s="4">
        <f t="shared" si="850"/>
        <v>0</v>
      </c>
      <c r="BV13601" s="4">
        <f t="shared" si="851"/>
        <v>0</v>
      </c>
      <c r="BW13601" s="23"/>
      <c r="BX13601" s="4">
        <f t="shared" si="852"/>
        <v>1</v>
      </c>
      <c r="BY13601" s="4">
        <f t="shared" si="853"/>
        <v>1</v>
      </c>
    </row>
    <row r="13602" spans="1:77">
      <c r="A13602" s="23">
        <v>13597</v>
      </c>
      <c r="BT13602" s="23">
        <v>13597</v>
      </c>
      <c r="BU13602" s="4">
        <f t="shared" si="850"/>
        <v>0</v>
      </c>
      <c r="BV13602" s="4">
        <f t="shared" si="851"/>
        <v>0</v>
      </c>
      <c r="BW13602" s="23"/>
      <c r="BX13602" s="4">
        <f t="shared" si="852"/>
        <v>1</v>
      </c>
      <c r="BY13602" s="4">
        <f t="shared" si="853"/>
        <v>1</v>
      </c>
    </row>
    <row r="13603" spans="1:77">
      <c r="A13603" s="23">
        <v>13598</v>
      </c>
      <c r="BT13603" s="23">
        <v>13598</v>
      </c>
      <c r="BU13603" s="4">
        <f t="shared" si="850"/>
        <v>0</v>
      </c>
      <c r="BV13603" s="4">
        <f t="shared" si="851"/>
        <v>0</v>
      </c>
      <c r="BW13603" s="23"/>
      <c r="BX13603" s="4">
        <f t="shared" si="852"/>
        <v>1</v>
      </c>
      <c r="BY13603" s="4">
        <f t="shared" si="853"/>
        <v>1</v>
      </c>
    </row>
    <row r="13604" spans="1:77">
      <c r="A13604" s="23">
        <v>13599</v>
      </c>
      <c r="BT13604" s="23">
        <v>13599</v>
      </c>
      <c r="BU13604" s="4">
        <f t="shared" si="850"/>
        <v>0</v>
      </c>
      <c r="BV13604" s="4">
        <f t="shared" si="851"/>
        <v>0</v>
      </c>
      <c r="BW13604" s="23"/>
      <c r="BX13604" s="4">
        <f t="shared" si="852"/>
        <v>1</v>
      </c>
      <c r="BY13604" s="4">
        <f t="shared" si="853"/>
        <v>1</v>
      </c>
    </row>
    <row r="13605" spans="1:77">
      <c r="A13605" s="23">
        <v>13600</v>
      </c>
      <c r="BT13605" s="23">
        <v>13600</v>
      </c>
      <c r="BU13605" s="4">
        <f t="shared" si="850"/>
        <v>0</v>
      </c>
      <c r="BV13605" s="4">
        <f t="shared" si="851"/>
        <v>0</v>
      </c>
      <c r="BW13605" s="23"/>
      <c r="BX13605" s="4">
        <f t="shared" si="852"/>
        <v>1</v>
      </c>
      <c r="BY13605" s="4">
        <f t="shared" si="853"/>
        <v>1</v>
      </c>
    </row>
    <row r="13606" spans="1:77">
      <c r="A13606" s="23">
        <v>13601</v>
      </c>
      <c r="BT13606" s="23">
        <v>13601</v>
      </c>
      <c r="BU13606" s="4">
        <f t="shared" si="850"/>
        <v>0</v>
      </c>
      <c r="BV13606" s="4">
        <f t="shared" si="851"/>
        <v>0</v>
      </c>
      <c r="BW13606" s="23"/>
      <c r="BX13606" s="4">
        <f t="shared" si="852"/>
        <v>1</v>
      </c>
      <c r="BY13606" s="4">
        <f t="shared" si="853"/>
        <v>1</v>
      </c>
    </row>
    <row r="13607" spans="1:77">
      <c r="A13607" s="23">
        <v>13602</v>
      </c>
      <c r="BT13607" s="23">
        <v>13602</v>
      </c>
      <c r="BU13607" s="4">
        <f t="shared" si="850"/>
        <v>0</v>
      </c>
      <c r="BV13607" s="4">
        <f t="shared" si="851"/>
        <v>0</v>
      </c>
      <c r="BW13607" s="23"/>
      <c r="BX13607" s="4">
        <f t="shared" si="852"/>
        <v>1</v>
      </c>
      <c r="BY13607" s="4">
        <f t="shared" si="853"/>
        <v>1</v>
      </c>
    </row>
    <row r="13608" spans="1:77">
      <c r="A13608" s="23">
        <v>13603</v>
      </c>
      <c r="BT13608" s="23">
        <v>13603</v>
      </c>
      <c r="BU13608" s="4">
        <f t="shared" si="850"/>
        <v>0</v>
      </c>
      <c r="BV13608" s="4">
        <f t="shared" si="851"/>
        <v>0</v>
      </c>
      <c r="BW13608" s="23"/>
      <c r="BX13608" s="4">
        <f t="shared" si="852"/>
        <v>1</v>
      </c>
      <c r="BY13608" s="4">
        <f t="shared" si="853"/>
        <v>1</v>
      </c>
    </row>
    <row r="13609" spans="1:77">
      <c r="A13609" s="23">
        <v>13604</v>
      </c>
      <c r="BT13609" s="23">
        <v>13604</v>
      </c>
      <c r="BU13609" s="4">
        <f t="shared" si="850"/>
        <v>0</v>
      </c>
      <c r="BV13609" s="4">
        <f t="shared" si="851"/>
        <v>0</v>
      </c>
      <c r="BW13609" s="23"/>
      <c r="BX13609" s="4">
        <f t="shared" si="852"/>
        <v>1</v>
      </c>
      <c r="BY13609" s="4">
        <f t="shared" si="853"/>
        <v>1</v>
      </c>
    </row>
    <row r="13610" spans="1:77">
      <c r="A13610" s="23">
        <v>13605</v>
      </c>
      <c r="BT13610" s="23">
        <v>13605</v>
      </c>
      <c r="BU13610" s="4">
        <f t="shared" si="850"/>
        <v>0</v>
      </c>
      <c r="BV13610" s="4">
        <f t="shared" si="851"/>
        <v>0</v>
      </c>
      <c r="BW13610" s="23"/>
      <c r="BX13610" s="4">
        <f t="shared" si="852"/>
        <v>1</v>
      </c>
      <c r="BY13610" s="4">
        <f t="shared" si="853"/>
        <v>1</v>
      </c>
    </row>
    <row r="13611" spans="1:77">
      <c r="A13611" s="23">
        <v>13606</v>
      </c>
      <c r="BT13611" s="23">
        <v>13606</v>
      </c>
      <c r="BU13611" s="4">
        <f t="shared" si="850"/>
        <v>0</v>
      </c>
      <c r="BV13611" s="4">
        <f t="shared" si="851"/>
        <v>0</v>
      </c>
      <c r="BW13611" s="23"/>
      <c r="BX13611" s="4">
        <f t="shared" si="852"/>
        <v>1</v>
      </c>
      <c r="BY13611" s="4">
        <f t="shared" si="853"/>
        <v>1</v>
      </c>
    </row>
    <row r="13612" spans="1:77">
      <c r="A13612" s="23">
        <v>13607</v>
      </c>
      <c r="BT13612" s="23">
        <v>13607</v>
      </c>
      <c r="BU13612" s="4">
        <f t="shared" si="850"/>
        <v>0</v>
      </c>
      <c r="BV13612" s="4">
        <f t="shared" si="851"/>
        <v>0</v>
      </c>
      <c r="BW13612" s="23"/>
      <c r="BX13612" s="4">
        <f t="shared" si="852"/>
        <v>1</v>
      </c>
      <c r="BY13612" s="4">
        <f t="shared" si="853"/>
        <v>1</v>
      </c>
    </row>
    <row r="13613" spans="1:77">
      <c r="A13613" s="23">
        <v>13608</v>
      </c>
      <c r="BT13613" s="23">
        <v>13608</v>
      </c>
      <c r="BU13613" s="4">
        <f t="shared" si="850"/>
        <v>0</v>
      </c>
      <c r="BV13613" s="4">
        <f t="shared" si="851"/>
        <v>0</v>
      </c>
      <c r="BW13613" s="23"/>
      <c r="BX13613" s="4">
        <f t="shared" si="852"/>
        <v>1</v>
      </c>
      <c r="BY13613" s="4">
        <f t="shared" si="853"/>
        <v>1</v>
      </c>
    </row>
    <row r="13614" spans="1:77">
      <c r="A13614" s="23">
        <v>13609</v>
      </c>
      <c r="BT13614" s="23">
        <v>13609</v>
      </c>
      <c r="BU13614" s="4">
        <f t="shared" si="850"/>
        <v>0</v>
      </c>
      <c r="BV13614" s="4">
        <f t="shared" si="851"/>
        <v>0</v>
      </c>
      <c r="BW13614" s="23"/>
      <c r="BX13614" s="4">
        <f t="shared" si="852"/>
        <v>1</v>
      </c>
      <c r="BY13614" s="4">
        <f t="shared" si="853"/>
        <v>1</v>
      </c>
    </row>
    <row r="13615" spans="1:77">
      <c r="A13615" s="23">
        <v>13610</v>
      </c>
      <c r="BT13615" s="23">
        <v>13610</v>
      </c>
      <c r="BU13615" s="4">
        <f t="shared" si="850"/>
        <v>0</v>
      </c>
      <c r="BV13615" s="4">
        <f t="shared" si="851"/>
        <v>0</v>
      </c>
      <c r="BW13615" s="23"/>
      <c r="BX13615" s="4">
        <f t="shared" si="852"/>
        <v>1</v>
      </c>
      <c r="BY13615" s="4">
        <f t="shared" si="853"/>
        <v>1</v>
      </c>
    </row>
    <row r="13616" spans="1:77">
      <c r="A13616" s="23">
        <v>13611</v>
      </c>
      <c r="BT13616" s="23">
        <v>13611</v>
      </c>
      <c r="BU13616" s="4">
        <f t="shared" si="850"/>
        <v>0</v>
      </c>
      <c r="BV13616" s="4">
        <f t="shared" si="851"/>
        <v>0</v>
      </c>
      <c r="BW13616" s="23"/>
      <c r="BX13616" s="4">
        <f t="shared" si="852"/>
        <v>1</v>
      </c>
      <c r="BY13616" s="4">
        <f t="shared" si="853"/>
        <v>1</v>
      </c>
    </row>
    <row r="13617" spans="1:77">
      <c r="A13617" s="23">
        <v>13612</v>
      </c>
      <c r="BT13617" s="23">
        <v>13612</v>
      </c>
      <c r="BU13617" s="4">
        <f t="shared" si="850"/>
        <v>0</v>
      </c>
      <c r="BV13617" s="4">
        <f t="shared" si="851"/>
        <v>0</v>
      </c>
      <c r="BW13617" s="23"/>
      <c r="BX13617" s="4">
        <f t="shared" si="852"/>
        <v>1</v>
      </c>
      <c r="BY13617" s="4">
        <f t="shared" si="853"/>
        <v>1</v>
      </c>
    </row>
    <row r="13618" spans="1:77">
      <c r="A13618" s="23">
        <v>13613</v>
      </c>
      <c r="BT13618" s="23">
        <v>13613</v>
      </c>
      <c r="BU13618" s="4">
        <f t="shared" si="850"/>
        <v>0</v>
      </c>
      <c r="BV13618" s="4">
        <f t="shared" si="851"/>
        <v>0</v>
      </c>
      <c r="BW13618" s="23"/>
      <c r="BX13618" s="4">
        <f t="shared" si="852"/>
        <v>1</v>
      </c>
      <c r="BY13618" s="4">
        <f t="shared" si="853"/>
        <v>1</v>
      </c>
    </row>
    <row r="13619" spans="1:77">
      <c r="A13619" s="23">
        <v>13614</v>
      </c>
      <c r="BT13619" s="23">
        <v>13614</v>
      </c>
      <c r="BU13619" s="4">
        <f t="shared" si="850"/>
        <v>0</v>
      </c>
      <c r="BV13619" s="4">
        <f t="shared" si="851"/>
        <v>0</v>
      </c>
      <c r="BW13619" s="23"/>
      <c r="BX13619" s="4">
        <f t="shared" si="852"/>
        <v>1</v>
      </c>
      <c r="BY13619" s="4">
        <f t="shared" si="853"/>
        <v>1</v>
      </c>
    </row>
    <row r="13620" spans="1:77">
      <c r="A13620" s="23">
        <v>13615</v>
      </c>
      <c r="BT13620" s="23">
        <v>13615</v>
      </c>
      <c r="BU13620" s="4">
        <f t="shared" si="850"/>
        <v>0</v>
      </c>
      <c r="BV13620" s="4">
        <f t="shared" si="851"/>
        <v>0</v>
      </c>
      <c r="BW13620" s="23"/>
      <c r="BX13620" s="4">
        <f t="shared" si="852"/>
        <v>1</v>
      </c>
      <c r="BY13620" s="4">
        <f t="shared" si="853"/>
        <v>1</v>
      </c>
    </row>
    <row r="13621" spans="1:77">
      <c r="A13621" s="23">
        <v>13616</v>
      </c>
      <c r="BT13621" s="23">
        <v>13616</v>
      </c>
      <c r="BU13621" s="4">
        <f t="shared" si="850"/>
        <v>0</v>
      </c>
      <c r="BV13621" s="4">
        <f t="shared" si="851"/>
        <v>0</v>
      </c>
      <c r="BW13621" s="23"/>
      <c r="BX13621" s="4">
        <f t="shared" si="852"/>
        <v>1</v>
      </c>
      <c r="BY13621" s="4">
        <f t="shared" si="853"/>
        <v>1</v>
      </c>
    </row>
    <row r="13622" spans="1:77">
      <c r="A13622" s="23">
        <v>13617</v>
      </c>
      <c r="BT13622" s="23">
        <v>13617</v>
      </c>
      <c r="BU13622" s="4">
        <f t="shared" si="850"/>
        <v>0</v>
      </c>
      <c r="BV13622" s="4">
        <f t="shared" si="851"/>
        <v>0</v>
      </c>
      <c r="BW13622" s="23"/>
      <c r="BX13622" s="4">
        <f t="shared" si="852"/>
        <v>1</v>
      </c>
      <c r="BY13622" s="4">
        <f t="shared" si="853"/>
        <v>1</v>
      </c>
    </row>
    <row r="13623" spans="1:77">
      <c r="A13623" s="23">
        <v>13618</v>
      </c>
      <c r="BT13623" s="23">
        <v>13618</v>
      </c>
      <c r="BU13623" s="4">
        <f t="shared" si="850"/>
        <v>0</v>
      </c>
      <c r="BV13623" s="4">
        <f t="shared" si="851"/>
        <v>0</v>
      </c>
      <c r="BW13623" s="23"/>
      <c r="BX13623" s="4">
        <f t="shared" si="852"/>
        <v>1</v>
      </c>
      <c r="BY13623" s="4">
        <f t="shared" si="853"/>
        <v>1</v>
      </c>
    </row>
    <row r="13624" spans="1:77">
      <c r="A13624" s="23">
        <v>13619</v>
      </c>
      <c r="BT13624" s="23">
        <v>13619</v>
      </c>
      <c r="BU13624" s="4">
        <f t="shared" si="850"/>
        <v>0</v>
      </c>
      <c r="BV13624" s="4">
        <f t="shared" si="851"/>
        <v>0</v>
      </c>
      <c r="BW13624" s="23"/>
      <c r="BX13624" s="4">
        <f t="shared" si="852"/>
        <v>1</v>
      </c>
      <c r="BY13624" s="4">
        <f t="shared" si="853"/>
        <v>1</v>
      </c>
    </row>
    <row r="13625" spans="1:77">
      <c r="A13625" s="23">
        <v>13620</v>
      </c>
      <c r="BT13625" s="23">
        <v>13620</v>
      </c>
      <c r="BU13625" s="4">
        <f t="shared" si="850"/>
        <v>0</v>
      </c>
      <c r="BV13625" s="4">
        <f t="shared" si="851"/>
        <v>0</v>
      </c>
      <c r="BW13625" s="23"/>
      <c r="BX13625" s="4">
        <f t="shared" si="852"/>
        <v>1</v>
      </c>
      <c r="BY13625" s="4">
        <f t="shared" si="853"/>
        <v>1</v>
      </c>
    </row>
    <row r="13626" spans="1:77">
      <c r="A13626" s="23">
        <v>13621</v>
      </c>
      <c r="BT13626" s="23">
        <v>13621</v>
      </c>
      <c r="BU13626" s="4">
        <f t="shared" si="850"/>
        <v>0</v>
      </c>
      <c r="BV13626" s="4">
        <f t="shared" si="851"/>
        <v>0</v>
      </c>
      <c r="BW13626" s="23"/>
      <c r="BX13626" s="4">
        <f t="shared" si="852"/>
        <v>1</v>
      </c>
      <c r="BY13626" s="4">
        <f t="shared" si="853"/>
        <v>1</v>
      </c>
    </row>
    <row r="13627" spans="1:77">
      <c r="A13627" s="23">
        <v>13622</v>
      </c>
      <c r="BT13627" s="23">
        <v>13622</v>
      </c>
      <c r="BU13627" s="4">
        <f t="shared" si="850"/>
        <v>0</v>
      </c>
      <c r="BV13627" s="4">
        <f t="shared" si="851"/>
        <v>0</v>
      </c>
      <c r="BW13627" s="23"/>
      <c r="BX13627" s="4">
        <f t="shared" si="852"/>
        <v>1</v>
      </c>
      <c r="BY13627" s="4">
        <f t="shared" si="853"/>
        <v>1</v>
      </c>
    </row>
    <row r="13628" spans="1:77">
      <c r="A13628" s="23">
        <v>13623</v>
      </c>
      <c r="BT13628" s="23">
        <v>13623</v>
      </c>
      <c r="BU13628" s="4">
        <f t="shared" si="850"/>
        <v>0</v>
      </c>
      <c r="BV13628" s="4">
        <f t="shared" si="851"/>
        <v>0</v>
      </c>
      <c r="BW13628" s="23"/>
      <c r="BX13628" s="4">
        <f t="shared" si="852"/>
        <v>1</v>
      </c>
      <c r="BY13628" s="4">
        <f t="shared" si="853"/>
        <v>1</v>
      </c>
    </row>
    <row r="13629" spans="1:77">
      <c r="A13629" s="23">
        <v>13624</v>
      </c>
      <c r="BT13629" s="23">
        <v>13624</v>
      </c>
      <c r="BU13629" s="4">
        <f t="shared" si="850"/>
        <v>0</v>
      </c>
      <c r="BV13629" s="4">
        <f t="shared" si="851"/>
        <v>0</v>
      </c>
      <c r="BW13629" s="23"/>
      <c r="BX13629" s="4">
        <f t="shared" si="852"/>
        <v>1</v>
      </c>
      <c r="BY13629" s="4">
        <f t="shared" si="853"/>
        <v>1</v>
      </c>
    </row>
    <row r="13630" spans="1:77">
      <c r="A13630" s="23">
        <v>13625</v>
      </c>
      <c r="BT13630" s="23">
        <v>13625</v>
      </c>
      <c r="BU13630" s="4">
        <f t="shared" si="850"/>
        <v>0</v>
      </c>
      <c r="BV13630" s="4">
        <f t="shared" si="851"/>
        <v>0</v>
      </c>
      <c r="BW13630" s="23"/>
      <c r="BX13630" s="4">
        <f t="shared" si="852"/>
        <v>1</v>
      </c>
      <c r="BY13630" s="4">
        <f t="shared" si="853"/>
        <v>1</v>
      </c>
    </row>
    <row r="13631" spans="1:77">
      <c r="A13631" s="23">
        <v>13626</v>
      </c>
      <c r="BT13631" s="23">
        <v>13626</v>
      </c>
      <c r="BU13631" s="4">
        <f t="shared" si="850"/>
        <v>0</v>
      </c>
      <c r="BV13631" s="4">
        <f t="shared" si="851"/>
        <v>0</v>
      </c>
      <c r="BW13631" s="23"/>
      <c r="BX13631" s="4">
        <f t="shared" si="852"/>
        <v>1</v>
      </c>
      <c r="BY13631" s="4">
        <f t="shared" si="853"/>
        <v>1</v>
      </c>
    </row>
    <row r="13632" spans="1:77">
      <c r="A13632" s="23">
        <v>13627</v>
      </c>
      <c r="BT13632" s="23">
        <v>13627</v>
      </c>
      <c r="BU13632" s="4">
        <f t="shared" si="850"/>
        <v>0</v>
      </c>
      <c r="BV13632" s="4">
        <f t="shared" si="851"/>
        <v>0</v>
      </c>
      <c r="BW13632" s="23"/>
      <c r="BX13632" s="4">
        <f t="shared" si="852"/>
        <v>1</v>
      </c>
      <c r="BY13632" s="4">
        <f t="shared" si="853"/>
        <v>1</v>
      </c>
    </row>
    <row r="13633" spans="1:77">
      <c r="A13633" s="23">
        <v>13628</v>
      </c>
      <c r="BT13633" s="23">
        <v>13628</v>
      </c>
      <c r="BU13633" s="4">
        <f t="shared" si="850"/>
        <v>0</v>
      </c>
      <c r="BV13633" s="4">
        <f t="shared" si="851"/>
        <v>0</v>
      </c>
      <c r="BW13633" s="23"/>
      <c r="BX13633" s="4">
        <f t="shared" si="852"/>
        <v>1</v>
      </c>
      <c r="BY13633" s="4">
        <f t="shared" si="853"/>
        <v>1</v>
      </c>
    </row>
    <row r="13634" spans="1:77">
      <c r="A13634" s="23">
        <v>13629</v>
      </c>
      <c r="BT13634" s="23">
        <v>13629</v>
      </c>
      <c r="BU13634" s="4">
        <f t="shared" si="850"/>
        <v>0</v>
      </c>
      <c r="BV13634" s="4">
        <f t="shared" si="851"/>
        <v>0</v>
      </c>
      <c r="BW13634" s="23"/>
      <c r="BX13634" s="4">
        <f t="shared" si="852"/>
        <v>1</v>
      </c>
      <c r="BY13634" s="4">
        <f t="shared" si="853"/>
        <v>1</v>
      </c>
    </row>
    <row r="13635" spans="1:77">
      <c r="A13635" s="23">
        <v>13630</v>
      </c>
      <c r="BT13635" s="23">
        <v>13630</v>
      </c>
      <c r="BU13635" s="4">
        <f t="shared" si="850"/>
        <v>0</v>
      </c>
      <c r="BV13635" s="4">
        <f t="shared" si="851"/>
        <v>0</v>
      </c>
      <c r="BW13635" s="23"/>
      <c r="BX13635" s="4">
        <f t="shared" si="852"/>
        <v>1</v>
      </c>
      <c r="BY13635" s="4">
        <f t="shared" si="853"/>
        <v>1</v>
      </c>
    </row>
    <row r="13636" spans="1:77">
      <c r="A13636" s="23">
        <v>13631</v>
      </c>
      <c r="BT13636" s="23">
        <v>13631</v>
      </c>
      <c r="BU13636" s="4">
        <f t="shared" si="850"/>
        <v>0</v>
      </c>
      <c r="BV13636" s="4">
        <f t="shared" si="851"/>
        <v>0</v>
      </c>
      <c r="BW13636" s="23"/>
      <c r="BX13636" s="4">
        <f t="shared" si="852"/>
        <v>1</v>
      </c>
      <c r="BY13636" s="4">
        <f t="shared" si="853"/>
        <v>1</v>
      </c>
    </row>
    <row r="13637" spans="1:77">
      <c r="A13637" s="23">
        <v>13632</v>
      </c>
      <c r="BT13637" s="23">
        <v>13632</v>
      </c>
      <c r="BU13637" s="4">
        <f t="shared" si="850"/>
        <v>0</v>
      </c>
      <c r="BV13637" s="4">
        <f t="shared" si="851"/>
        <v>0</v>
      </c>
      <c r="BW13637" s="23"/>
      <c r="BX13637" s="4">
        <f t="shared" si="852"/>
        <v>1</v>
      </c>
      <c r="BY13637" s="4">
        <f t="shared" si="853"/>
        <v>1</v>
      </c>
    </row>
    <row r="13638" spans="1:77">
      <c r="A13638" s="23">
        <v>13633</v>
      </c>
      <c r="BT13638" s="23">
        <v>13633</v>
      </c>
      <c r="BU13638" s="4">
        <f t="shared" si="850"/>
        <v>0</v>
      </c>
      <c r="BV13638" s="4">
        <f t="shared" si="851"/>
        <v>0</v>
      </c>
      <c r="BW13638" s="23"/>
      <c r="BX13638" s="4">
        <f t="shared" si="852"/>
        <v>1</v>
      </c>
      <c r="BY13638" s="4">
        <f t="shared" si="853"/>
        <v>1</v>
      </c>
    </row>
    <row r="13639" spans="1:77">
      <c r="A13639" s="23">
        <v>13634</v>
      </c>
      <c r="BT13639" s="23">
        <v>13634</v>
      </c>
      <c r="BU13639" s="4">
        <f t="shared" ref="BU13639:BU13702" si="854">BP13639*$BV$1-BQ13639</f>
        <v>0</v>
      </c>
      <c r="BV13639" s="4">
        <f t="shared" ref="BV13639:BV13702" si="855">BR13639*$BV$1-BS13639</f>
        <v>0</v>
      </c>
      <c r="BW13639" s="23"/>
      <c r="BX13639" s="4">
        <f t="shared" si="852"/>
        <v>1</v>
      </c>
      <c r="BY13639" s="4">
        <f t="shared" si="853"/>
        <v>1</v>
      </c>
    </row>
    <row r="13640" spans="1:77">
      <c r="A13640" s="23">
        <v>13635</v>
      </c>
      <c r="BT13640" s="23">
        <v>13635</v>
      </c>
      <c r="BU13640" s="4">
        <f t="shared" si="854"/>
        <v>0</v>
      </c>
      <c r="BV13640" s="4">
        <f t="shared" si="855"/>
        <v>0</v>
      </c>
      <c r="BW13640" s="23"/>
      <c r="BX13640" s="4">
        <f t="shared" si="852"/>
        <v>1</v>
      </c>
      <c r="BY13640" s="4">
        <f t="shared" si="853"/>
        <v>1</v>
      </c>
    </row>
    <row r="13641" spans="1:77">
      <c r="A13641" s="23">
        <v>13636</v>
      </c>
      <c r="BT13641" s="23">
        <v>13636</v>
      </c>
      <c r="BU13641" s="4">
        <f t="shared" si="854"/>
        <v>0</v>
      </c>
      <c r="BV13641" s="4">
        <f t="shared" si="855"/>
        <v>0</v>
      </c>
      <c r="BW13641" s="23"/>
      <c r="BX13641" s="4">
        <f t="shared" si="852"/>
        <v>1</v>
      </c>
      <c r="BY13641" s="4">
        <f t="shared" si="853"/>
        <v>1</v>
      </c>
    </row>
    <row r="13642" spans="1:77">
      <c r="A13642" s="23">
        <v>13637</v>
      </c>
      <c r="BT13642" s="23">
        <v>13637</v>
      </c>
      <c r="BU13642" s="4">
        <f t="shared" si="854"/>
        <v>0</v>
      </c>
      <c r="BV13642" s="4">
        <f t="shared" si="855"/>
        <v>0</v>
      </c>
      <c r="BW13642" s="23"/>
      <c r="BX13642" s="4">
        <f t="shared" si="852"/>
        <v>1</v>
      </c>
      <c r="BY13642" s="4">
        <f t="shared" si="853"/>
        <v>1</v>
      </c>
    </row>
    <row r="13643" spans="1:77">
      <c r="A13643" s="23">
        <v>13638</v>
      </c>
      <c r="BT13643" s="23">
        <v>13638</v>
      </c>
      <c r="BU13643" s="4">
        <f t="shared" si="854"/>
        <v>0</v>
      </c>
      <c r="BV13643" s="4">
        <f t="shared" si="855"/>
        <v>0</v>
      </c>
      <c r="BW13643" s="23"/>
      <c r="BX13643" s="4">
        <f t="shared" si="852"/>
        <v>1</v>
      </c>
      <c r="BY13643" s="4">
        <f t="shared" si="853"/>
        <v>1</v>
      </c>
    </row>
    <row r="13644" spans="1:77">
      <c r="A13644" s="23">
        <v>13639</v>
      </c>
      <c r="BT13644" s="23">
        <v>13639</v>
      </c>
      <c r="BU13644" s="4">
        <f t="shared" si="854"/>
        <v>0</v>
      </c>
      <c r="BV13644" s="4">
        <f t="shared" si="855"/>
        <v>0</v>
      </c>
      <c r="BW13644" s="23"/>
      <c r="BX13644" s="4">
        <f t="shared" si="852"/>
        <v>1</v>
      </c>
      <c r="BY13644" s="4">
        <f t="shared" si="853"/>
        <v>1</v>
      </c>
    </row>
    <row r="13645" spans="1:77">
      <c r="A13645" s="23">
        <v>13640</v>
      </c>
      <c r="BT13645" s="23">
        <v>13640</v>
      </c>
      <c r="BU13645" s="4">
        <f t="shared" si="854"/>
        <v>0</v>
      </c>
      <c r="BV13645" s="4">
        <f t="shared" si="855"/>
        <v>0</v>
      </c>
      <c r="BW13645" s="23"/>
      <c r="BX13645" s="4">
        <f t="shared" si="852"/>
        <v>1</v>
      </c>
      <c r="BY13645" s="4">
        <f t="shared" si="853"/>
        <v>1</v>
      </c>
    </row>
    <row r="13646" spans="1:77">
      <c r="A13646" s="23">
        <v>13641</v>
      </c>
      <c r="BT13646" s="23">
        <v>13641</v>
      </c>
      <c r="BU13646" s="4">
        <f t="shared" si="854"/>
        <v>0</v>
      </c>
      <c r="BV13646" s="4">
        <f t="shared" si="855"/>
        <v>0</v>
      </c>
      <c r="BW13646" s="23"/>
      <c r="BX13646" s="4">
        <f t="shared" si="852"/>
        <v>1</v>
      </c>
      <c r="BY13646" s="4">
        <f t="shared" si="853"/>
        <v>1</v>
      </c>
    </row>
    <row r="13647" spans="1:77">
      <c r="A13647" s="23">
        <v>13642</v>
      </c>
      <c r="BT13647" s="23">
        <v>13642</v>
      </c>
      <c r="BU13647" s="4">
        <f t="shared" si="854"/>
        <v>0</v>
      </c>
      <c r="BV13647" s="4">
        <f t="shared" si="855"/>
        <v>0</v>
      </c>
      <c r="BW13647" s="23"/>
      <c r="BX13647" s="4">
        <f t="shared" si="852"/>
        <v>1</v>
      </c>
      <c r="BY13647" s="4">
        <f t="shared" si="853"/>
        <v>1</v>
      </c>
    </row>
    <row r="13648" spans="1:77">
      <c r="A13648" s="23">
        <v>13643</v>
      </c>
      <c r="BT13648" s="23">
        <v>13643</v>
      </c>
      <c r="BU13648" s="4">
        <f t="shared" si="854"/>
        <v>0</v>
      </c>
      <c r="BV13648" s="4">
        <f t="shared" si="855"/>
        <v>0</v>
      </c>
      <c r="BW13648" s="23"/>
      <c r="BX13648" s="4">
        <f t="shared" si="852"/>
        <v>1</v>
      </c>
      <c r="BY13648" s="4">
        <f t="shared" si="853"/>
        <v>1</v>
      </c>
    </row>
    <row r="13649" spans="1:77">
      <c r="A13649" s="23">
        <v>13644</v>
      </c>
      <c r="BT13649" s="23">
        <v>13644</v>
      </c>
      <c r="BU13649" s="4">
        <f t="shared" si="854"/>
        <v>0</v>
      </c>
      <c r="BV13649" s="4">
        <f t="shared" si="855"/>
        <v>0</v>
      </c>
      <c r="BW13649" s="23"/>
      <c r="BX13649" s="4">
        <f t="shared" si="852"/>
        <v>1</v>
      </c>
      <c r="BY13649" s="4">
        <f t="shared" si="853"/>
        <v>1</v>
      </c>
    </row>
    <row r="13650" spans="1:77">
      <c r="A13650" s="23">
        <v>13645</v>
      </c>
      <c r="BT13650" s="23">
        <v>13645</v>
      </c>
      <c r="BU13650" s="4">
        <f t="shared" si="854"/>
        <v>0</v>
      </c>
      <c r="BV13650" s="4">
        <f t="shared" si="855"/>
        <v>0</v>
      </c>
      <c r="BW13650" s="23"/>
      <c r="BX13650" s="4">
        <f t="shared" si="852"/>
        <v>1</v>
      </c>
      <c r="BY13650" s="4">
        <f t="shared" si="853"/>
        <v>1</v>
      </c>
    </row>
    <row r="13651" spans="1:77">
      <c r="A13651" s="23">
        <v>13646</v>
      </c>
      <c r="BT13651" s="23">
        <v>13646</v>
      </c>
      <c r="BU13651" s="4">
        <f t="shared" si="854"/>
        <v>0</v>
      </c>
      <c r="BV13651" s="4">
        <f t="shared" si="855"/>
        <v>0</v>
      </c>
      <c r="BW13651" s="23"/>
      <c r="BX13651" s="4">
        <f t="shared" si="852"/>
        <v>1</v>
      </c>
      <c r="BY13651" s="4">
        <f t="shared" si="853"/>
        <v>1</v>
      </c>
    </row>
    <row r="13652" spans="1:77">
      <c r="A13652" s="23">
        <v>13647</v>
      </c>
      <c r="BT13652" s="23">
        <v>13647</v>
      </c>
      <c r="BU13652" s="4">
        <f t="shared" si="854"/>
        <v>0</v>
      </c>
      <c r="BV13652" s="4">
        <f t="shared" si="855"/>
        <v>0</v>
      </c>
      <c r="BW13652" s="23"/>
      <c r="BX13652" s="4">
        <f t="shared" si="852"/>
        <v>1</v>
      </c>
      <c r="BY13652" s="4">
        <f t="shared" si="853"/>
        <v>1</v>
      </c>
    </row>
    <row r="13653" spans="1:77">
      <c r="A13653" s="23">
        <v>13648</v>
      </c>
      <c r="BT13653" s="23">
        <v>13648</v>
      </c>
      <c r="BU13653" s="4">
        <f t="shared" si="854"/>
        <v>0</v>
      </c>
      <c r="BV13653" s="4">
        <f t="shared" si="855"/>
        <v>0</v>
      </c>
      <c r="BW13653" s="23"/>
      <c r="BX13653" s="4">
        <f t="shared" si="852"/>
        <v>1</v>
      </c>
      <c r="BY13653" s="4">
        <f t="shared" si="853"/>
        <v>1</v>
      </c>
    </row>
    <row r="13654" spans="1:77">
      <c r="A13654" s="23">
        <v>13649</v>
      </c>
      <c r="BT13654" s="23">
        <v>13649</v>
      </c>
      <c r="BU13654" s="4">
        <f t="shared" si="854"/>
        <v>0</v>
      </c>
      <c r="BV13654" s="4">
        <f t="shared" si="855"/>
        <v>0</v>
      </c>
      <c r="BW13654" s="23"/>
      <c r="BX13654" s="4">
        <f t="shared" ref="BX13654:BX13717" si="856">IF(BU13654=MAX($BU13654:$BV13654),1,0)</f>
        <v>1</v>
      </c>
      <c r="BY13654" s="4">
        <f t="shared" ref="BY13654:BY13717" si="857">IF(BV13654=MAX($BU13654:$BV13654),1,0)</f>
        <v>1</v>
      </c>
    </row>
    <row r="13655" spans="1:77">
      <c r="A13655" s="23">
        <v>13650</v>
      </c>
      <c r="BT13655" s="23">
        <v>13650</v>
      </c>
      <c r="BU13655" s="4">
        <f t="shared" si="854"/>
        <v>0</v>
      </c>
      <c r="BV13655" s="4">
        <f t="shared" si="855"/>
        <v>0</v>
      </c>
      <c r="BW13655" s="23"/>
      <c r="BX13655" s="4">
        <f t="shared" si="856"/>
        <v>1</v>
      </c>
      <c r="BY13655" s="4">
        <f t="shared" si="857"/>
        <v>1</v>
      </c>
    </row>
    <row r="13656" spans="1:77">
      <c r="A13656" s="23">
        <v>13651</v>
      </c>
      <c r="BT13656" s="23">
        <v>13651</v>
      </c>
      <c r="BU13656" s="4">
        <f t="shared" si="854"/>
        <v>0</v>
      </c>
      <c r="BV13656" s="4">
        <f t="shared" si="855"/>
        <v>0</v>
      </c>
      <c r="BW13656" s="23"/>
      <c r="BX13656" s="4">
        <f t="shared" si="856"/>
        <v>1</v>
      </c>
      <c r="BY13656" s="4">
        <f t="shared" si="857"/>
        <v>1</v>
      </c>
    </row>
    <row r="13657" spans="1:77">
      <c r="A13657" s="23">
        <v>13652</v>
      </c>
      <c r="BT13657" s="23">
        <v>13652</v>
      </c>
      <c r="BU13657" s="4">
        <f t="shared" si="854"/>
        <v>0</v>
      </c>
      <c r="BV13657" s="4">
        <f t="shared" si="855"/>
        <v>0</v>
      </c>
      <c r="BW13657" s="23"/>
      <c r="BX13657" s="4">
        <f t="shared" si="856"/>
        <v>1</v>
      </c>
      <c r="BY13657" s="4">
        <f t="shared" si="857"/>
        <v>1</v>
      </c>
    </row>
    <row r="13658" spans="1:77">
      <c r="A13658" s="23">
        <v>13653</v>
      </c>
      <c r="BT13658" s="23">
        <v>13653</v>
      </c>
      <c r="BU13658" s="4">
        <f t="shared" si="854"/>
        <v>0</v>
      </c>
      <c r="BV13658" s="4">
        <f t="shared" si="855"/>
        <v>0</v>
      </c>
      <c r="BW13658" s="23"/>
      <c r="BX13658" s="4">
        <f t="shared" si="856"/>
        <v>1</v>
      </c>
      <c r="BY13658" s="4">
        <f t="shared" si="857"/>
        <v>1</v>
      </c>
    </row>
    <row r="13659" spans="1:77">
      <c r="A13659" s="23">
        <v>13654</v>
      </c>
      <c r="BT13659" s="23">
        <v>13654</v>
      </c>
      <c r="BU13659" s="4">
        <f t="shared" si="854"/>
        <v>0</v>
      </c>
      <c r="BV13659" s="4">
        <f t="shared" si="855"/>
        <v>0</v>
      </c>
      <c r="BW13659" s="23"/>
      <c r="BX13659" s="4">
        <f t="shared" si="856"/>
        <v>1</v>
      </c>
      <c r="BY13659" s="4">
        <f t="shared" si="857"/>
        <v>1</v>
      </c>
    </row>
    <row r="13660" spans="1:77">
      <c r="A13660" s="23">
        <v>13655</v>
      </c>
      <c r="BT13660" s="23">
        <v>13655</v>
      </c>
      <c r="BU13660" s="4">
        <f t="shared" si="854"/>
        <v>0</v>
      </c>
      <c r="BV13660" s="4">
        <f t="shared" si="855"/>
        <v>0</v>
      </c>
      <c r="BW13660" s="23"/>
      <c r="BX13660" s="4">
        <f t="shared" si="856"/>
        <v>1</v>
      </c>
      <c r="BY13660" s="4">
        <f t="shared" si="857"/>
        <v>1</v>
      </c>
    </row>
    <row r="13661" spans="1:77">
      <c r="A13661" s="23">
        <v>13656</v>
      </c>
      <c r="BT13661" s="23">
        <v>13656</v>
      </c>
      <c r="BU13661" s="4">
        <f t="shared" si="854"/>
        <v>0</v>
      </c>
      <c r="BV13661" s="4">
        <f t="shared" si="855"/>
        <v>0</v>
      </c>
      <c r="BW13661" s="23"/>
      <c r="BX13661" s="4">
        <f t="shared" si="856"/>
        <v>1</v>
      </c>
      <c r="BY13661" s="4">
        <f t="shared" si="857"/>
        <v>1</v>
      </c>
    </row>
    <row r="13662" spans="1:77">
      <c r="A13662" s="23">
        <v>13657</v>
      </c>
      <c r="BT13662" s="23">
        <v>13657</v>
      </c>
      <c r="BU13662" s="4">
        <f t="shared" si="854"/>
        <v>0</v>
      </c>
      <c r="BV13662" s="4">
        <f t="shared" si="855"/>
        <v>0</v>
      </c>
      <c r="BW13662" s="23"/>
      <c r="BX13662" s="4">
        <f t="shared" si="856"/>
        <v>1</v>
      </c>
      <c r="BY13662" s="4">
        <f t="shared" si="857"/>
        <v>1</v>
      </c>
    </row>
    <row r="13663" spans="1:77">
      <c r="A13663" s="23">
        <v>13658</v>
      </c>
      <c r="BT13663" s="23">
        <v>13658</v>
      </c>
      <c r="BU13663" s="4">
        <f t="shared" si="854"/>
        <v>0</v>
      </c>
      <c r="BV13663" s="4">
        <f t="shared" si="855"/>
        <v>0</v>
      </c>
      <c r="BW13663" s="23"/>
      <c r="BX13663" s="4">
        <f t="shared" si="856"/>
        <v>1</v>
      </c>
      <c r="BY13663" s="4">
        <f t="shared" si="857"/>
        <v>1</v>
      </c>
    </row>
    <row r="13664" spans="1:77">
      <c r="A13664" s="23">
        <v>13659</v>
      </c>
      <c r="BT13664" s="23">
        <v>13659</v>
      </c>
      <c r="BU13664" s="4">
        <f t="shared" si="854"/>
        <v>0</v>
      </c>
      <c r="BV13664" s="4">
        <f t="shared" si="855"/>
        <v>0</v>
      </c>
      <c r="BW13664" s="23"/>
      <c r="BX13664" s="4">
        <f t="shared" si="856"/>
        <v>1</v>
      </c>
      <c r="BY13664" s="4">
        <f t="shared" si="857"/>
        <v>1</v>
      </c>
    </row>
    <row r="13665" spans="1:77">
      <c r="A13665" s="23">
        <v>13660</v>
      </c>
      <c r="BT13665" s="23">
        <v>13660</v>
      </c>
      <c r="BU13665" s="4">
        <f t="shared" si="854"/>
        <v>0</v>
      </c>
      <c r="BV13665" s="4">
        <f t="shared" si="855"/>
        <v>0</v>
      </c>
      <c r="BW13665" s="23"/>
      <c r="BX13665" s="4">
        <f t="shared" si="856"/>
        <v>1</v>
      </c>
      <c r="BY13665" s="4">
        <f t="shared" si="857"/>
        <v>1</v>
      </c>
    </row>
    <row r="13666" spans="1:77">
      <c r="A13666" s="23">
        <v>13661</v>
      </c>
      <c r="BT13666" s="23">
        <v>13661</v>
      </c>
      <c r="BU13666" s="4">
        <f t="shared" si="854"/>
        <v>0</v>
      </c>
      <c r="BV13666" s="4">
        <f t="shared" si="855"/>
        <v>0</v>
      </c>
      <c r="BW13666" s="23"/>
      <c r="BX13666" s="4">
        <f t="shared" si="856"/>
        <v>1</v>
      </c>
      <c r="BY13666" s="4">
        <f t="shared" si="857"/>
        <v>1</v>
      </c>
    </row>
    <row r="13667" spans="1:77">
      <c r="A13667" s="23">
        <v>13662</v>
      </c>
      <c r="BT13667" s="23">
        <v>13662</v>
      </c>
      <c r="BU13667" s="4">
        <f t="shared" si="854"/>
        <v>0</v>
      </c>
      <c r="BV13667" s="4">
        <f t="shared" si="855"/>
        <v>0</v>
      </c>
      <c r="BW13667" s="23"/>
      <c r="BX13667" s="4">
        <f t="shared" si="856"/>
        <v>1</v>
      </c>
      <c r="BY13667" s="4">
        <f t="shared" si="857"/>
        <v>1</v>
      </c>
    </row>
    <row r="13668" spans="1:77">
      <c r="A13668" s="23">
        <v>13663</v>
      </c>
      <c r="BT13668" s="23">
        <v>13663</v>
      </c>
      <c r="BU13668" s="4">
        <f t="shared" si="854"/>
        <v>0</v>
      </c>
      <c r="BV13668" s="4">
        <f t="shared" si="855"/>
        <v>0</v>
      </c>
      <c r="BW13668" s="23"/>
      <c r="BX13668" s="4">
        <f t="shared" si="856"/>
        <v>1</v>
      </c>
      <c r="BY13668" s="4">
        <f t="shared" si="857"/>
        <v>1</v>
      </c>
    </row>
    <row r="13669" spans="1:77">
      <c r="A13669" s="23">
        <v>13664</v>
      </c>
      <c r="BT13669" s="23">
        <v>13664</v>
      </c>
      <c r="BU13669" s="4">
        <f t="shared" si="854"/>
        <v>0</v>
      </c>
      <c r="BV13669" s="4">
        <f t="shared" si="855"/>
        <v>0</v>
      </c>
      <c r="BW13669" s="23"/>
      <c r="BX13669" s="4">
        <f t="shared" si="856"/>
        <v>1</v>
      </c>
      <c r="BY13669" s="4">
        <f t="shared" si="857"/>
        <v>1</v>
      </c>
    </row>
    <row r="13670" spans="1:77">
      <c r="A13670" s="23">
        <v>13665</v>
      </c>
      <c r="BT13670" s="23">
        <v>13665</v>
      </c>
      <c r="BU13670" s="4">
        <f t="shared" si="854"/>
        <v>0</v>
      </c>
      <c r="BV13670" s="4">
        <f t="shared" si="855"/>
        <v>0</v>
      </c>
      <c r="BW13670" s="23"/>
      <c r="BX13670" s="4">
        <f t="shared" si="856"/>
        <v>1</v>
      </c>
      <c r="BY13670" s="4">
        <f t="shared" si="857"/>
        <v>1</v>
      </c>
    </row>
    <row r="13671" spans="1:77">
      <c r="A13671" s="23">
        <v>13666</v>
      </c>
      <c r="BT13671" s="23">
        <v>13666</v>
      </c>
      <c r="BU13671" s="4">
        <f t="shared" si="854"/>
        <v>0</v>
      </c>
      <c r="BV13671" s="4">
        <f t="shared" si="855"/>
        <v>0</v>
      </c>
      <c r="BW13671" s="23"/>
      <c r="BX13671" s="4">
        <f t="shared" si="856"/>
        <v>1</v>
      </c>
      <c r="BY13671" s="4">
        <f t="shared" si="857"/>
        <v>1</v>
      </c>
    </row>
    <row r="13672" spans="1:77">
      <c r="A13672" s="23">
        <v>13667</v>
      </c>
      <c r="BT13672" s="23">
        <v>13667</v>
      </c>
      <c r="BU13672" s="4">
        <f t="shared" si="854"/>
        <v>0</v>
      </c>
      <c r="BV13672" s="4">
        <f t="shared" si="855"/>
        <v>0</v>
      </c>
      <c r="BW13672" s="23"/>
      <c r="BX13672" s="4">
        <f t="shared" si="856"/>
        <v>1</v>
      </c>
      <c r="BY13672" s="4">
        <f t="shared" si="857"/>
        <v>1</v>
      </c>
    </row>
    <row r="13673" spans="1:77">
      <c r="A13673" s="23">
        <v>13668</v>
      </c>
      <c r="BT13673" s="23">
        <v>13668</v>
      </c>
      <c r="BU13673" s="4">
        <f t="shared" si="854"/>
        <v>0</v>
      </c>
      <c r="BV13673" s="4">
        <f t="shared" si="855"/>
        <v>0</v>
      </c>
      <c r="BW13673" s="23"/>
      <c r="BX13673" s="4">
        <f t="shared" si="856"/>
        <v>1</v>
      </c>
      <c r="BY13673" s="4">
        <f t="shared" si="857"/>
        <v>1</v>
      </c>
    </row>
    <row r="13674" spans="1:77">
      <c r="A13674" s="23">
        <v>13669</v>
      </c>
      <c r="BT13674" s="23">
        <v>13669</v>
      </c>
      <c r="BU13674" s="4">
        <f t="shared" si="854"/>
        <v>0</v>
      </c>
      <c r="BV13674" s="4">
        <f t="shared" si="855"/>
        <v>0</v>
      </c>
      <c r="BW13674" s="23"/>
      <c r="BX13674" s="4">
        <f t="shared" si="856"/>
        <v>1</v>
      </c>
      <c r="BY13674" s="4">
        <f t="shared" si="857"/>
        <v>1</v>
      </c>
    </row>
    <row r="13675" spans="1:77">
      <c r="A13675" s="23">
        <v>13670</v>
      </c>
      <c r="BT13675" s="23">
        <v>13670</v>
      </c>
      <c r="BU13675" s="4">
        <f t="shared" si="854"/>
        <v>0</v>
      </c>
      <c r="BV13675" s="4">
        <f t="shared" si="855"/>
        <v>0</v>
      </c>
      <c r="BW13675" s="23"/>
      <c r="BX13675" s="4">
        <f t="shared" si="856"/>
        <v>1</v>
      </c>
      <c r="BY13675" s="4">
        <f t="shared" si="857"/>
        <v>1</v>
      </c>
    </row>
    <row r="13676" spans="1:77">
      <c r="A13676" s="23">
        <v>13671</v>
      </c>
      <c r="BT13676" s="23">
        <v>13671</v>
      </c>
      <c r="BU13676" s="4">
        <f t="shared" si="854"/>
        <v>0</v>
      </c>
      <c r="BV13676" s="4">
        <f t="shared" si="855"/>
        <v>0</v>
      </c>
      <c r="BW13676" s="23"/>
      <c r="BX13676" s="4">
        <f t="shared" si="856"/>
        <v>1</v>
      </c>
      <c r="BY13676" s="4">
        <f t="shared" si="857"/>
        <v>1</v>
      </c>
    </row>
    <row r="13677" spans="1:77">
      <c r="A13677" s="23">
        <v>13672</v>
      </c>
      <c r="BT13677" s="23">
        <v>13672</v>
      </c>
      <c r="BU13677" s="4">
        <f t="shared" si="854"/>
        <v>0</v>
      </c>
      <c r="BV13677" s="4">
        <f t="shared" si="855"/>
        <v>0</v>
      </c>
      <c r="BW13677" s="23"/>
      <c r="BX13677" s="4">
        <f t="shared" si="856"/>
        <v>1</v>
      </c>
      <c r="BY13677" s="4">
        <f t="shared" si="857"/>
        <v>1</v>
      </c>
    </row>
    <row r="13678" spans="1:77">
      <c r="A13678" s="23">
        <v>13673</v>
      </c>
      <c r="BT13678" s="23">
        <v>13673</v>
      </c>
      <c r="BU13678" s="4">
        <f t="shared" si="854"/>
        <v>0</v>
      </c>
      <c r="BV13678" s="4">
        <f t="shared" si="855"/>
        <v>0</v>
      </c>
      <c r="BW13678" s="23"/>
      <c r="BX13678" s="4">
        <f t="shared" si="856"/>
        <v>1</v>
      </c>
      <c r="BY13678" s="4">
        <f t="shared" si="857"/>
        <v>1</v>
      </c>
    </row>
    <row r="13679" spans="1:77">
      <c r="A13679" s="23">
        <v>13674</v>
      </c>
      <c r="BT13679" s="23">
        <v>13674</v>
      </c>
      <c r="BU13679" s="4">
        <f t="shared" si="854"/>
        <v>0</v>
      </c>
      <c r="BV13679" s="4">
        <f t="shared" si="855"/>
        <v>0</v>
      </c>
      <c r="BW13679" s="23"/>
      <c r="BX13679" s="4">
        <f t="shared" si="856"/>
        <v>1</v>
      </c>
      <c r="BY13679" s="4">
        <f t="shared" si="857"/>
        <v>1</v>
      </c>
    </row>
    <row r="13680" spans="1:77">
      <c r="A13680" s="23">
        <v>13675</v>
      </c>
      <c r="BT13680" s="23">
        <v>13675</v>
      </c>
      <c r="BU13680" s="4">
        <f t="shared" si="854"/>
        <v>0</v>
      </c>
      <c r="BV13680" s="4">
        <f t="shared" si="855"/>
        <v>0</v>
      </c>
      <c r="BW13680" s="23"/>
      <c r="BX13680" s="4">
        <f t="shared" si="856"/>
        <v>1</v>
      </c>
      <c r="BY13680" s="4">
        <f t="shared" si="857"/>
        <v>1</v>
      </c>
    </row>
    <row r="13681" spans="1:77">
      <c r="A13681" s="23">
        <v>13676</v>
      </c>
      <c r="BT13681" s="23">
        <v>13676</v>
      </c>
      <c r="BU13681" s="4">
        <f t="shared" si="854"/>
        <v>0</v>
      </c>
      <c r="BV13681" s="4">
        <f t="shared" si="855"/>
        <v>0</v>
      </c>
      <c r="BW13681" s="23"/>
      <c r="BX13681" s="4">
        <f t="shared" si="856"/>
        <v>1</v>
      </c>
      <c r="BY13681" s="4">
        <f t="shared" si="857"/>
        <v>1</v>
      </c>
    </row>
    <row r="13682" spans="1:77">
      <c r="A13682" s="23">
        <v>13677</v>
      </c>
      <c r="BT13682" s="23">
        <v>13677</v>
      </c>
      <c r="BU13682" s="4">
        <f t="shared" si="854"/>
        <v>0</v>
      </c>
      <c r="BV13682" s="4">
        <f t="shared" si="855"/>
        <v>0</v>
      </c>
      <c r="BW13682" s="23"/>
      <c r="BX13682" s="4">
        <f t="shared" si="856"/>
        <v>1</v>
      </c>
      <c r="BY13682" s="4">
        <f t="shared" si="857"/>
        <v>1</v>
      </c>
    </row>
    <row r="13683" spans="1:77">
      <c r="A13683" s="23">
        <v>13678</v>
      </c>
      <c r="BT13683" s="23">
        <v>13678</v>
      </c>
      <c r="BU13683" s="4">
        <f t="shared" si="854"/>
        <v>0</v>
      </c>
      <c r="BV13683" s="4">
        <f t="shared" si="855"/>
        <v>0</v>
      </c>
      <c r="BW13683" s="23"/>
      <c r="BX13683" s="4">
        <f t="shared" si="856"/>
        <v>1</v>
      </c>
      <c r="BY13683" s="4">
        <f t="shared" si="857"/>
        <v>1</v>
      </c>
    </row>
    <row r="13684" spans="1:77">
      <c r="A13684" s="23">
        <v>13679</v>
      </c>
      <c r="BT13684" s="23">
        <v>13679</v>
      </c>
      <c r="BU13684" s="4">
        <f t="shared" si="854"/>
        <v>0</v>
      </c>
      <c r="BV13684" s="4">
        <f t="shared" si="855"/>
        <v>0</v>
      </c>
      <c r="BW13684" s="23"/>
      <c r="BX13684" s="4">
        <f t="shared" si="856"/>
        <v>1</v>
      </c>
      <c r="BY13684" s="4">
        <f t="shared" si="857"/>
        <v>1</v>
      </c>
    </row>
    <row r="13685" spans="1:77">
      <c r="A13685" s="23">
        <v>13680</v>
      </c>
      <c r="BT13685" s="23">
        <v>13680</v>
      </c>
      <c r="BU13685" s="4">
        <f t="shared" si="854"/>
        <v>0</v>
      </c>
      <c r="BV13685" s="4">
        <f t="shared" si="855"/>
        <v>0</v>
      </c>
      <c r="BW13685" s="23"/>
      <c r="BX13685" s="4">
        <f t="shared" si="856"/>
        <v>1</v>
      </c>
      <c r="BY13685" s="4">
        <f t="shared" si="857"/>
        <v>1</v>
      </c>
    </row>
    <row r="13686" spans="1:77">
      <c r="A13686" s="23">
        <v>13681</v>
      </c>
      <c r="BT13686" s="23">
        <v>13681</v>
      </c>
      <c r="BU13686" s="4">
        <f t="shared" si="854"/>
        <v>0</v>
      </c>
      <c r="BV13686" s="4">
        <f t="shared" si="855"/>
        <v>0</v>
      </c>
      <c r="BW13686" s="23"/>
      <c r="BX13686" s="4">
        <f t="shared" si="856"/>
        <v>1</v>
      </c>
      <c r="BY13686" s="4">
        <f t="shared" si="857"/>
        <v>1</v>
      </c>
    </row>
    <row r="13687" spans="1:77">
      <c r="A13687" s="23">
        <v>13682</v>
      </c>
      <c r="BT13687" s="23">
        <v>13682</v>
      </c>
      <c r="BU13687" s="4">
        <f t="shared" si="854"/>
        <v>0</v>
      </c>
      <c r="BV13687" s="4">
        <f t="shared" si="855"/>
        <v>0</v>
      </c>
      <c r="BW13687" s="23"/>
      <c r="BX13687" s="4">
        <f t="shared" si="856"/>
        <v>1</v>
      </c>
      <c r="BY13687" s="4">
        <f t="shared" si="857"/>
        <v>1</v>
      </c>
    </row>
    <row r="13688" spans="1:77">
      <c r="A13688" s="23">
        <v>13683</v>
      </c>
      <c r="BT13688" s="23">
        <v>13683</v>
      </c>
      <c r="BU13688" s="4">
        <f t="shared" si="854"/>
        <v>0</v>
      </c>
      <c r="BV13688" s="4">
        <f t="shared" si="855"/>
        <v>0</v>
      </c>
      <c r="BW13688" s="23"/>
      <c r="BX13688" s="4">
        <f t="shared" si="856"/>
        <v>1</v>
      </c>
      <c r="BY13688" s="4">
        <f t="shared" si="857"/>
        <v>1</v>
      </c>
    </row>
    <row r="13689" spans="1:77">
      <c r="A13689" s="23">
        <v>13684</v>
      </c>
      <c r="BT13689" s="23">
        <v>13684</v>
      </c>
      <c r="BU13689" s="4">
        <f t="shared" si="854"/>
        <v>0</v>
      </c>
      <c r="BV13689" s="4">
        <f t="shared" si="855"/>
        <v>0</v>
      </c>
      <c r="BW13689" s="23"/>
      <c r="BX13689" s="4">
        <f t="shared" si="856"/>
        <v>1</v>
      </c>
      <c r="BY13689" s="4">
        <f t="shared" si="857"/>
        <v>1</v>
      </c>
    </row>
    <row r="13690" spans="1:77">
      <c r="A13690" s="23">
        <v>13685</v>
      </c>
      <c r="BT13690" s="23">
        <v>13685</v>
      </c>
      <c r="BU13690" s="4">
        <f t="shared" si="854"/>
        <v>0</v>
      </c>
      <c r="BV13690" s="4">
        <f t="shared" si="855"/>
        <v>0</v>
      </c>
      <c r="BW13690" s="23"/>
      <c r="BX13690" s="4">
        <f t="shared" si="856"/>
        <v>1</v>
      </c>
      <c r="BY13690" s="4">
        <f t="shared" si="857"/>
        <v>1</v>
      </c>
    </row>
    <row r="13691" spans="1:77">
      <c r="A13691" s="23">
        <v>13686</v>
      </c>
      <c r="BT13691" s="23">
        <v>13686</v>
      </c>
      <c r="BU13691" s="4">
        <f t="shared" si="854"/>
        <v>0</v>
      </c>
      <c r="BV13691" s="4">
        <f t="shared" si="855"/>
        <v>0</v>
      </c>
      <c r="BW13691" s="23"/>
      <c r="BX13691" s="4">
        <f t="shared" si="856"/>
        <v>1</v>
      </c>
      <c r="BY13691" s="4">
        <f t="shared" si="857"/>
        <v>1</v>
      </c>
    </row>
    <row r="13692" spans="1:77">
      <c r="A13692" s="23">
        <v>13687</v>
      </c>
      <c r="BT13692" s="23">
        <v>13687</v>
      </c>
      <c r="BU13692" s="4">
        <f t="shared" si="854"/>
        <v>0</v>
      </c>
      <c r="BV13692" s="4">
        <f t="shared" si="855"/>
        <v>0</v>
      </c>
      <c r="BW13692" s="23"/>
      <c r="BX13692" s="4">
        <f t="shared" si="856"/>
        <v>1</v>
      </c>
      <c r="BY13692" s="4">
        <f t="shared" si="857"/>
        <v>1</v>
      </c>
    </row>
    <row r="13693" spans="1:77">
      <c r="A13693" s="23">
        <v>13688</v>
      </c>
      <c r="BT13693" s="23">
        <v>13688</v>
      </c>
      <c r="BU13693" s="4">
        <f t="shared" si="854"/>
        <v>0</v>
      </c>
      <c r="BV13693" s="4">
        <f t="shared" si="855"/>
        <v>0</v>
      </c>
      <c r="BW13693" s="23"/>
      <c r="BX13693" s="4">
        <f t="shared" si="856"/>
        <v>1</v>
      </c>
      <c r="BY13693" s="4">
        <f t="shared" si="857"/>
        <v>1</v>
      </c>
    </row>
    <row r="13694" spans="1:77">
      <c r="A13694" s="23">
        <v>13689</v>
      </c>
      <c r="BT13694" s="23">
        <v>13689</v>
      </c>
      <c r="BU13694" s="4">
        <f t="shared" si="854"/>
        <v>0</v>
      </c>
      <c r="BV13694" s="4">
        <f t="shared" si="855"/>
        <v>0</v>
      </c>
      <c r="BW13694" s="23"/>
      <c r="BX13694" s="4">
        <f t="shared" si="856"/>
        <v>1</v>
      </c>
      <c r="BY13694" s="4">
        <f t="shared" si="857"/>
        <v>1</v>
      </c>
    </row>
    <row r="13695" spans="1:77">
      <c r="A13695" s="23">
        <v>13690</v>
      </c>
      <c r="BT13695" s="23">
        <v>13690</v>
      </c>
      <c r="BU13695" s="4">
        <f t="shared" si="854"/>
        <v>0</v>
      </c>
      <c r="BV13695" s="4">
        <f t="shared" si="855"/>
        <v>0</v>
      </c>
      <c r="BW13695" s="23"/>
      <c r="BX13695" s="4">
        <f t="shared" si="856"/>
        <v>1</v>
      </c>
      <c r="BY13695" s="4">
        <f t="shared" si="857"/>
        <v>1</v>
      </c>
    </row>
    <row r="13696" spans="1:77">
      <c r="A13696" s="23">
        <v>13691</v>
      </c>
      <c r="BT13696" s="23">
        <v>13691</v>
      </c>
      <c r="BU13696" s="4">
        <f t="shared" si="854"/>
        <v>0</v>
      </c>
      <c r="BV13696" s="4">
        <f t="shared" si="855"/>
        <v>0</v>
      </c>
      <c r="BW13696" s="23"/>
      <c r="BX13696" s="4">
        <f t="shared" si="856"/>
        <v>1</v>
      </c>
      <c r="BY13696" s="4">
        <f t="shared" si="857"/>
        <v>1</v>
      </c>
    </row>
    <row r="13697" spans="1:77">
      <c r="A13697" s="23">
        <v>13692</v>
      </c>
      <c r="BT13697" s="23">
        <v>13692</v>
      </c>
      <c r="BU13697" s="4">
        <f t="shared" si="854"/>
        <v>0</v>
      </c>
      <c r="BV13697" s="4">
        <f t="shared" si="855"/>
        <v>0</v>
      </c>
      <c r="BW13697" s="23"/>
      <c r="BX13697" s="4">
        <f t="shared" si="856"/>
        <v>1</v>
      </c>
      <c r="BY13697" s="4">
        <f t="shared" si="857"/>
        <v>1</v>
      </c>
    </row>
    <row r="13698" spans="1:77">
      <c r="A13698" s="23">
        <v>13693</v>
      </c>
      <c r="BT13698" s="23">
        <v>13693</v>
      </c>
      <c r="BU13698" s="4">
        <f t="shared" si="854"/>
        <v>0</v>
      </c>
      <c r="BV13698" s="4">
        <f t="shared" si="855"/>
        <v>0</v>
      </c>
      <c r="BW13698" s="23"/>
      <c r="BX13698" s="4">
        <f t="shared" si="856"/>
        <v>1</v>
      </c>
      <c r="BY13698" s="4">
        <f t="shared" si="857"/>
        <v>1</v>
      </c>
    </row>
    <row r="13699" spans="1:77">
      <c r="A13699" s="23">
        <v>13694</v>
      </c>
      <c r="BT13699" s="23">
        <v>13694</v>
      </c>
      <c r="BU13699" s="4">
        <f t="shared" si="854"/>
        <v>0</v>
      </c>
      <c r="BV13699" s="4">
        <f t="shared" si="855"/>
        <v>0</v>
      </c>
      <c r="BW13699" s="23"/>
      <c r="BX13699" s="4">
        <f t="shared" si="856"/>
        <v>1</v>
      </c>
      <c r="BY13699" s="4">
        <f t="shared" si="857"/>
        <v>1</v>
      </c>
    </row>
    <row r="13700" spans="1:77">
      <c r="A13700" s="23">
        <v>13695</v>
      </c>
      <c r="BT13700" s="23">
        <v>13695</v>
      </c>
      <c r="BU13700" s="4">
        <f t="shared" si="854"/>
        <v>0</v>
      </c>
      <c r="BV13700" s="4">
        <f t="shared" si="855"/>
        <v>0</v>
      </c>
      <c r="BW13700" s="23"/>
      <c r="BX13700" s="4">
        <f t="shared" si="856"/>
        <v>1</v>
      </c>
      <c r="BY13700" s="4">
        <f t="shared" si="857"/>
        <v>1</v>
      </c>
    </row>
    <row r="13701" spans="1:77">
      <c r="A13701" s="23">
        <v>13696</v>
      </c>
      <c r="BT13701" s="23">
        <v>13696</v>
      </c>
      <c r="BU13701" s="4">
        <f t="shared" si="854"/>
        <v>0</v>
      </c>
      <c r="BV13701" s="4">
        <f t="shared" si="855"/>
        <v>0</v>
      </c>
      <c r="BW13701" s="23"/>
      <c r="BX13701" s="4">
        <f t="shared" si="856"/>
        <v>1</v>
      </c>
      <c r="BY13701" s="4">
        <f t="shared" si="857"/>
        <v>1</v>
      </c>
    </row>
    <row r="13702" spans="1:77">
      <c r="A13702" s="23">
        <v>13697</v>
      </c>
      <c r="BT13702" s="23">
        <v>13697</v>
      </c>
      <c r="BU13702" s="4">
        <f t="shared" si="854"/>
        <v>0</v>
      </c>
      <c r="BV13702" s="4">
        <f t="shared" si="855"/>
        <v>0</v>
      </c>
      <c r="BW13702" s="23"/>
      <c r="BX13702" s="4">
        <f t="shared" si="856"/>
        <v>1</v>
      </c>
      <c r="BY13702" s="4">
        <f t="shared" si="857"/>
        <v>1</v>
      </c>
    </row>
    <row r="13703" spans="1:77">
      <c r="A13703" s="23">
        <v>13698</v>
      </c>
      <c r="BT13703" s="23">
        <v>13698</v>
      </c>
      <c r="BU13703" s="4">
        <f t="shared" ref="BU13703:BU13766" si="858">BP13703*$BV$1-BQ13703</f>
        <v>0</v>
      </c>
      <c r="BV13703" s="4">
        <f t="shared" ref="BV13703:BV13766" si="859">BR13703*$BV$1-BS13703</f>
        <v>0</v>
      </c>
      <c r="BW13703" s="23"/>
      <c r="BX13703" s="4">
        <f t="shared" si="856"/>
        <v>1</v>
      </c>
      <c r="BY13703" s="4">
        <f t="shared" si="857"/>
        <v>1</v>
      </c>
    </row>
    <row r="13704" spans="1:77">
      <c r="A13704" s="23">
        <v>13699</v>
      </c>
      <c r="BT13704" s="23">
        <v>13699</v>
      </c>
      <c r="BU13704" s="4">
        <f t="shared" si="858"/>
        <v>0</v>
      </c>
      <c r="BV13704" s="4">
        <f t="shared" si="859"/>
        <v>0</v>
      </c>
      <c r="BW13704" s="23"/>
      <c r="BX13704" s="4">
        <f t="shared" si="856"/>
        <v>1</v>
      </c>
      <c r="BY13704" s="4">
        <f t="shared" si="857"/>
        <v>1</v>
      </c>
    </row>
    <row r="13705" spans="1:77">
      <c r="A13705" s="23">
        <v>13700</v>
      </c>
      <c r="BT13705" s="23">
        <v>13700</v>
      </c>
      <c r="BU13705" s="4">
        <f t="shared" si="858"/>
        <v>0</v>
      </c>
      <c r="BV13705" s="4">
        <f t="shared" si="859"/>
        <v>0</v>
      </c>
      <c r="BW13705" s="23"/>
      <c r="BX13705" s="4">
        <f t="shared" si="856"/>
        <v>1</v>
      </c>
      <c r="BY13705" s="4">
        <f t="shared" si="857"/>
        <v>1</v>
      </c>
    </row>
    <row r="13706" spans="1:77">
      <c r="A13706" s="23">
        <v>13701</v>
      </c>
      <c r="BT13706" s="23">
        <v>13701</v>
      </c>
      <c r="BU13706" s="4">
        <f t="shared" si="858"/>
        <v>0</v>
      </c>
      <c r="BV13706" s="4">
        <f t="shared" si="859"/>
        <v>0</v>
      </c>
      <c r="BW13706" s="23"/>
      <c r="BX13706" s="4">
        <f t="shared" si="856"/>
        <v>1</v>
      </c>
      <c r="BY13706" s="4">
        <f t="shared" si="857"/>
        <v>1</v>
      </c>
    </row>
    <row r="13707" spans="1:77">
      <c r="A13707" s="23">
        <v>13702</v>
      </c>
      <c r="BT13707" s="23">
        <v>13702</v>
      </c>
      <c r="BU13707" s="4">
        <f t="shared" si="858"/>
        <v>0</v>
      </c>
      <c r="BV13707" s="4">
        <f t="shared" si="859"/>
        <v>0</v>
      </c>
      <c r="BW13707" s="23"/>
      <c r="BX13707" s="4">
        <f t="shared" si="856"/>
        <v>1</v>
      </c>
      <c r="BY13707" s="4">
        <f t="shared" si="857"/>
        <v>1</v>
      </c>
    </row>
    <row r="13708" spans="1:77">
      <c r="A13708" s="23">
        <v>13703</v>
      </c>
      <c r="BT13708" s="23">
        <v>13703</v>
      </c>
      <c r="BU13708" s="4">
        <f t="shared" si="858"/>
        <v>0</v>
      </c>
      <c r="BV13708" s="4">
        <f t="shared" si="859"/>
        <v>0</v>
      </c>
      <c r="BW13708" s="23"/>
      <c r="BX13708" s="4">
        <f t="shared" si="856"/>
        <v>1</v>
      </c>
      <c r="BY13708" s="4">
        <f t="shared" si="857"/>
        <v>1</v>
      </c>
    </row>
    <row r="13709" spans="1:77">
      <c r="A13709" s="23">
        <v>13704</v>
      </c>
      <c r="BT13709" s="23">
        <v>13704</v>
      </c>
      <c r="BU13709" s="4">
        <f t="shared" si="858"/>
        <v>0</v>
      </c>
      <c r="BV13709" s="4">
        <f t="shared" si="859"/>
        <v>0</v>
      </c>
      <c r="BW13709" s="23"/>
      <c r="BX13709" s="4">
        <f t="shared" si="856"/>
        <v>1</v>
      </c>
      <c r="BY13709" s="4">
        <f t="shared" si="857"/>
        <v>1</v>
      </c>
    </row>
    <row r="13710" spans="1:77">
      <c r="A13710" s="23">
        <v>13705</v>
      </c>
      <c r="BT13710" s="23">
        <v>13705</v>
      </c>
      <c r="BU13710" s="4">
        <f t="shared" si="858"/>
        <v>0</v>
      </c>
      <c r="BV13710" s="4">
        <f t="shared" si="859"/>
        <v>0</v>
      </c>
      <c r="BW13710" s="23"/>
      <c r="BX13710" s="4">
        <f t="shared" si="856"/>
        <v>1</v>
      </c>
      <c r="BY13710" s="4">
        <f t="shared" si="857"/>
        <v>1</v>
      </c>
    </row>
    <row r="13711" spans="1:77">
      <c r="A13711" s="23">
        <v>13706</v>
      </c>
      <c r="BT13711" s="23">
        <v>13706</v>
      </c>
      <c r="BU13711" s="4">
        <f t="shared" si="858"/>
        <v>0</v>
      </c>
      <c r="BV13711" s="4">
        <f t="shared" si="859"/>
        <v>0</v>
      </c>
      <c r="BW13711" s="23"/>
      <c r="BX13711" s="4">
        <f t="shared" si="856"/>
        <v>1</v>
      </c>
      <c r="BY13711" s="4">
        <f t="shared" si="857"/>
        <v>1</v>
      </c>
    </row>
    <row r="13712" spans="1:77">
      <c r="A13712" s="23">
        <v>13707</v>
      </c>
      <c r="BT13712" s="23">
        <v>13707</v>
      </c>
      <c r="BU13712" s="4">
        <f t="shared" si="858"/>
        <v>0</v>
      </c>
      <c r="BV13712" s="4">
        <f t="shared" si="859"/>
        <v>0</v>
      </c>
      <c r="BW13712" s="23"/>
      <c r="BX13712" s="4">
        <f t="shared" si="856"/>
        <v>1</v>
      </c>
      <c r="BY13712" s="4">
        <f t="shared" si="857"/>
        <v>1</v>
      </c>
    </row>
    <row r="13713" spans="1:77">
      <c r="A13713" s="23">
        <v>13708</v>
      </c>
      <c r="BT13713" s="23">
        <v>13708</v>
      </c>
      <c r="BU13713" s="4">
        <f t="shared" si="858"/>
        <v>0</v>
      </c>
      <c r="BV13713" s="4">
        <f t="shared" si="859"/>
        <v>0</v>
      </c>
      <c r="BW13713" s="23"/>
      <c r="BX13713" s="4">
        <f t="shared" si="856"/>
        <v>1</v>
      </c>
      <c r="BY13713" s="4">
        <f t="shared" si="857"/>
        <v>1</v>
      </c>
    </row>
    <row r="13714" spans="1:77">
      <c r="A13714" s="23">
        <v>13709</v>
      </c>
      <c r="BT13714" s="23">
        <v>13709</v>
      </c>
      <c r="BU13714" s="4">
        <f t="shared" si="858"/>
        <v>0</v>
      </c>
      <c r="BV13714" s="4">
        <f t="shared" si="859"/>
        <v>0</v>
      </c>
      <c r="BW13714" s="23"/>
      <c r="BX13714" s="4">
        <f t="shared" si="856"/>
        <v>1</v>
      </c>
      <c r="BY13714" s="4">
        <f t="shared" si="857"/>
        <v>1</v>
      </c>
    </row>
    <row r="13715" spans="1:77">
      <c r="A13715" s="23">
        <v>13710</v>
      </c>
      <c r="BT13715" s="23">
        <v>13710</v>
      </c>
      <c r="BU13715" s="4">
        <f t="shared" si="858"/>
        <v>0</v>
      </c>
      <c r="BV13715" s="4">
        <f t="shared" si="859"/>
        <v>0</v>
      </c>
      <c r="BW13715" s="23"/>
      <c r="BX13715" s="4">
        <f t="shared" si="856"/>
        <v>1</v>
      </c>
      <c r="BY13715" s="4">
        <f t="shared" si="857"/>
        <v>1</v>
      </c>
    </row>
    <row r="13716" spans="1:77">
      <c r="A13716" s="23">
        <v>13711</v>
      </c>
      <c r="BT13716" s="23">
        <v>13711</v>
      </c>
      <c r="BU13716" s="4">
        <f t="shared" si="858"/>
        <v>0</v>
      </c>
      <c r="BV13716" s="4">
        <f t="shared" si="859"/>
        <v>0</v>
      </c>
      <c r="BW13716" s="23"/>
      <c r="BX13716" s="4">
        <f t="shared" si="856"/>
        <v>1</v>
      </c>
      <c r="BY13716" s="4">
        <f t="shared" si="857"/>
        <v>1</v>
      </c>
    </row>
    <row r="13717" spans="1:77">
      <c r="A13717" s="23">
        <v>13712</v>
      </c>
      <c r="BT13717" s="23">
        <v>13712</v>
      </c>
      <c r="BU13717" s="4">
        <f t="shared" si="858"/>
        <v>0</v>
      </c>
      <c r="BV13717" s="4">
        <f t="shared" si="859"/>
        <v>0</v>
      </c>
      <c r="BW13717" s="23"/>
      <c r="BX13717" s="4">
        <f t="shared" si="856"/>
        <v>1</v>
      </c>
      <c r="BY13717" s="4">
        <f t="shared" si="857"/>
        <v>1</v>
      </c>
    </row>
    <row r="13718" spans="1:77">
      <c r="A13718" s="23">
        <v>13713</v>
      </c>
      <c r="BT13718" s="23">
        <v>13713</v>
      </c>
      <c r="BU13718" s="4">
        <f t="shared" si="858"/>
        <v>0</v>
      </c>
      <c r="BV13718" s="4">
        <f t="shared" si="859"/>
        <v>0</v>
      </c>
      <c r="BW13718" s="23"/>
      <c r="BX13718" s="4">
        <f t="shared" ref="BX13718:BX13781" si="860">IF(BU13718=MAX($BU13718:$BV13718),1,0)</f>
        <v>1</v>
      </c>
      <c r="BY13718" s="4">
        <f t="shared" ref="BY13718:BY13781" si="861">IF(BV13718=MAX($BU13718:$BV13718),1,0)</f>
        <v>1</v>
      </c>
    </row>
    <row r="13719" spans="1:77">
      <c r="A13719" s="23">
        <v>13714</v>
      </c>
      <c r="BT13719" s="23">
        <v>13714</v>
      </c>
      <c r="BU13719" s="4">
        <f t="shared" si="858"/>
        <v>0</v>
      </c>
      <c r="BV13719" s="4">
        <f t="shared" si="859"/>
        <v>0</v>
      </c>
      <c r="BW13719" s="23"/>
      <c r="BX13719" s="4">
        <f t="shared" si="860"/>
        <v>1</v>
      </c>
      <c r="BY13719" s="4">
        <f t="shared" si="861"/>
        <v>1</v>
      </c>
    </row>
    <row r="13720" spans="1:77">
      <c r="A13720" s="23">
        <v>13715</v>
      </c>
      <c r="BT13720" s="23">
        <v>13715</v>
      </c>
      <c r="BU13720" s="4">
        <f t="shared" si="858"/>
        <v>0</v>
      </c>
      <c r="BV13720" s="4">
        <f t="shared" si="859"/>
        <v>0</v>
      </c>
      <c r="BW13720" s="23"/>
      <c r="BX13720" s="4">
        <f t="shared" si="860"/>
        <v>1</v>
      </c>
      <c r="BY13720" s="4">
        <f t="shared" si="861"/>
        <v>1</v>
      </c>
    </row>
    <row r="13721" spans="1:77">
      <c r="A13721" s="23">
        <v>13716</v>
      </c>
      <c r="BT13721" s="23">
        <v>13716</v>
      </c>
      <c r="BU13721" s="4">
        <f t="shared" si="858"/>
        <v>0</v>
      </c>
      <c r="BV13721" s="4">
        <f t="shared" si="859"/>
        <v>0</v>
      </c>
      <c r="BW13721" s="23"/>
      <c r="BX13721" s="4">
        <f t="shared" si="860"/>
        <v>1</v>
      </c>
      <c r="BY13721" s="4">
        <f t="shared" si="861"/>
        <v>1</v>
      </c>
    </row>
    <row r="13722" spans="1:77">
      <c r="A13722" s="23">
        <v>13717</v>
      </c>
      <c r="BT13722" s="23">
        <v>13717</v>
      </c>
      <c r="BU13722" s="4">
        <f t="shared" si="858"/>
        <v>0</v>
      </c>
      <c r="BV13722" s="4">
        <f t="shared" si="859"/>
        <v>0</v>
      </c>
      <c r="BW13722" s="23"/>
      <c r="BX13722" s="4">
        <f t="shared" si="860"/>
        <v>1</v>
      </c>
      <c r="BY13722" s="4">
        <f t="shared" si="861"/>
        <v>1</v>
      </c>
    </row>
    <row r="13723" spans="1:77">
      <c r="A13723" s="23">
        <v>13718</v>
      </c>
      <c r="BT13723" s="23">
        <v>13718</v>
      </c>
      <c r="BU13723" s="4">
        <f t="shared" si="858"/>
        <v>0</v>
      </c>
      <c r="BV13723" s="4">
        <f t="shared" si="859"/>
        <v>0</v>
      </c>
      <c r="BW13723" s="23"/>
      <c r="BX13723" s="4">
        <f t="shared" si="860"/>
        <v>1</v>
      </c>
      <c r="BY13723" s="4">
        <f t="shared" si="861"/>
        <v>1</v>
      </c>
    </row>
    <row r="13724" spans="1:77">
      <c r="A13724" s="23">
        <v>13719</v>
      </c>
      <c r="BT13724" s="23">
        <v>13719</v>
      </c>
      <c r="BU13724" s="4">
        <f t="shared" si="858"/>
        <v>0</v>
      </c>
      <c r="BV13724" s="4">
        <f t="shared" si="859"/>
        <v>0</v>
      </c>
      <c r="BW13724" s="23"/>
      <c r="BX13724" s="4">
        <f t="shared" si="860"/>
        <v>1</v>
      </c>
      <c r="BY13724" s="4">
        <f t="shared" si="861"/>
        <v>1</v>
      </c>
    </row>
    <row r="13725" spans="1:77">
      <c r="A13725" s="23">
        <v>13720</v>
      </c>
      <c r="BT13725" s="23">
        <v>13720</v>
      </c>
      <c r="BU13725" s="4">
        <f t="shared" si="858"/>
        <v>0</v>
      </c>
      <c r="BV13725" s="4">
        <f t="shared" si="859"/>
        <v>0</v>
      </c>
      <c r="BW13725" s="23"/>
      <c r="BX13725" s="4">
        <f t="shared" si="860"/>
        <v>1</v>
      </c>
      <c r="BY13725" s="4">
        <f t="shared" si="861"/>
        <v>1</v>
      </c>
    </row>
    <row r="13726" spans="1:77">
      <c r="A13726" s="23">
        <v>13721</v>
      </c>
      <c r="BT13726" s="23">
        <v>13721</v>
      </c>
      <c r="BU13726" s="4">
        <f t="shared" si="858"/>
        <v>0</v>
      </c>
      <c r="BV13726" s="4">
        <f t="shared" si="859"/>
        <v>0</v>
      </c>
      <c r="BW13726" s="23"/>
      <c r="BX13726" s="4">
        <f t="shared" si="860"/>
        <v>1</v>
      </c>
      <c r="BY13726" s="4">
        <f t="shared" si="861"/>
        <v>1</v>
      </c>
    </row>
    <row r="13727" spans="1:77">
      <c r="A13727" s="23">
        <v>13722</v>
      </c>
      <c r="BT13727" s="23">
        <v>13722</v>
      </c>
      <c r="BU13727" s="4">
        <f t="shared" si="858"/>
        <v>0</v>
      </c>
      <c r="BV13727" s="4">
        <f t="shared" si="859"/>
        <v>0</v>
      </c>
      <c r="BW13727" s="23"/>
      <c r="BX13727" s="4">
        <f t="shared" si="860"/>
        <v>1</v>
      </c>
      <c r="BY13727" s="4">
        <f t="shared" si="861"/>
        <v>1</v>
      </c>
    </row>
    <row r="13728" spans="1:77">
      <c r="A13728" s="23">
        <v>13723</v>
      </c>
      <c r="BT13728" s="23">
        <v>13723</v>
      </c>
      <c r="BU13728" s="4">
        <f t="shared" si="858"/>
        <v>0</v>
      </c>
      <c r="BV13728" s="4">
        <f t="shared" si="859"/>
        <v>0</v>
      </c>
      <c r="BW13728" s="23"/>
      <c r="BX13728" s="4">
        <f t="shared" si="860"/>
        <v>1</v>
      </c>
      <c r="BY13728" s="4">
        <f t="shared" si="861"/>
        <v>1</v>
      </c>
    </row>
    <row r="13729" spans="1:77">
      <c r="A13729" s="23">
        <v>13724</v>
      </c>
      <c r="BT13729" s="23">
        <v>13724</v>
      </c>
      <c r="BU13729" s="4">
        <f t="shared" si="858"/>
        <v>0</v>
      </c>
      <c r="BV13729" s="4">
        <f t="shared" si="859"/>
        <v>0</v>
      </c>
      <c r="BW13729" s="23"/>
      <c r="BX13729" s="4">
        <f t="shared" si="860"/>
        <v>1</v>
      </c>
      <c r="BY13729" s="4">
        <f t="shared" si="861"/>
        <v>1</v>
      </c>
    </row>
    <row r="13730" spans="1:77">
      <c r="A13730" s="23">
        <v>13725</v>
      </c>
      <c r="BT13730" s="23">
        <v>13725</v>
      </c>
      <c r="BU13730" s="4">
        <f t="shared" si="858"/>
        <v>0</v>
      </c>
      <c r="BV13730" s="4">
        <f t="shared" si="859"/>
        <v>0</v>
      </c>
      <c r="BW13730" s="23"/>
      <c r="BX13730" s="4">
        <f t="shared" si="860"/>
        <v>1</v>
      </c>
      <c r="BY13730" s="4">
        <f t="shared" si="861"/>
        <v>1</v>
      </c>
    </row>
    <row r="13731" spans="1:77">
      <c r="A13731" s="23">
        <v>13726</v>
      </c>
      <c r="BT13731" s="23">
        <v>13726</v>
      </c>
      <c r="BU13731" s="4">
        <f t="shared" si="858"/>
        <v>0</v>
      </c>
      <c r="BV13731" s="4">
        <f t="shared" si="859"/>
        <v>0</v>
      </c>
      <c r="BW13731" s="23"/>
      <c r="BX13731" s="4">
        <f t="shared" si="860"/>
        <v>1</v>
      </c>
      <c r="BY13731" s="4">
        <f t="shared" si="861"/>
        <v>1</v>
      </c>
    </row>
    <row r="13732" spans="1:77">
      <c r="A13732" s="23">
        <v>13727</v>
      </c>
      <c r="BT13732" s="23">
        <v>13727</v>
      </c>
      <c r="BU13732" s="4">
        <f t="shared" si="858"/>
        <v>0</v>
      </c>
      <c r="BV13732" s="4">
        <f t="shared" si="859"/>
        <v>0</v>
      </c>
      <c r="BW13732" s="23"/>
      <c r="BX13732" s="4">
        <f t="shared" si="860"/>
        <v>1</v>
      </c>
      <c r="BY13732" s="4">
        <f t="shared" si="861"/>
        <v>1</v>
      </c>
    </row>
    <row r="13733" spans="1:77">
      <c r="A13733" s="23">
        <v>13728</v>
      </c>
      <c r="BT13733" s="23">
        <v>13728</v>
      </c>
      <c r="BU13733" s="4">
        <f t="shared" si="858"/>
        <v>0</v>
      </c>
      <c r="BV13733" s="4">
        <f t="shared" si="859"/>
        <v>0</v>
      </c>
      <c r="BW13733" s="23"/>
      <c r="BX13733" s="4">
        <f t="shared" si="860"/>
        <v>1</v>
      </c>
      <c r="BY13733" s="4">
        <f t="shared" si="861"/>
        <v>1</v>
      </c>
    </row>
    <row r="13734" spans="1:77">
      <c r="A13734" s="23">
        <v>13729</v>
      </c>
      <c r="BT13734" s="23">
        <v>13729</v>
      </c>
      <c r="BU13734" s="4">
        <f t="shared" si="858"/>
        <v>0</v>
      </c>
      <c r="BV13734" s="4">
        <f t="shared" si="859"/>
        <v>0</v>
      </c>
      <c r="BW13734" s="23"/>
      <c r="BX13734" s="4">
        <f t="shared" si="860"/>
        <v>1</v>
      </c>
      <c r="BY13734" s="4">
        <f t="shared" si="861"/>
        <v>1</v>
      </c>
    </row>
    <row r="13735" spans="1:77">
      <c r="A13735" s="23">
        <v>13730</v>
      </c>
      <c r="BT13735" s="23">
        <v>13730</v>
      </c>
      <c r="BU13735" s="4">
        <f t="shared" si="858"/>
        <v>0</v>
      </c>
      <c r="BV13735" s="4">
        <f t="shared" si="859"/>
        <v>0</v>
      </c>
      <c r="BW13735" s="23"/>
      <c r="BX13735" s="4">
        <f t="shared" si="860"/>
        <v>1</v>
      </c>
      <c r="BY13735" s="4">
        <f t="shared" si="861"/>
        <v>1</v>
      </c>
    </row>
    <row r="13736" spans="1:77">
      <c r="A13736" s="23">
        <v>13731</v>
      </c>
      <c r="BT13736" s="23">
        <v>13731</v>
      </c>
      <c r="BU13736" s="4">
        <f t="shared" si="858"/>
        <v>0</v>
      </c>
      <c r="BV13736" s="4">
        <f t="shared" si="859"/>
        <v>0</v>
      </c>
      <c r="BW13736" s="23"/>
      <c r="BX13736" s="4">
        <f t="shared" si="860"/>
        <v>1</v>
      </c>
      <c r="BY13736" s="4">
        <f t="shared" si="861"/>
        <v>1</v>
      </c>
    </row>
    <row r="13737" spans="1:77">
      <c r="A13737" s="23">
        <v>13732</v>
      </c>
      <c r="BT13737" s="23">
        <v>13732</v>
      </c>
      <c r="BU13737" s="4">
        <f t="shared" si="858"/>
        <v>0</v>
      </c>
      <c r="BV13737" s="4">
        <f t="shared" si="859"/>
        <v>0</v>
      </c>
      <c r="BW13737" s="23"/>
      <c r="BX13737" s="4">
        <f t="shared" si="860"/>
        <v>1</v>
      </c>
      <c r="BY13737" s="4">
        <f t="shared" si="861"/>
        <v>1</v>
      </c>
    </row>
    <row r="13738" spans="1:77">
      <c r="A13738" s="23">
        <v>13733</v>
      </c>
      <c r="BT13738" s="23">
        <v>13733</v>
      </c>
      <c r="BU13738" s="4">
        <f t="shared" si="858"/>
        <v>0</v>
      </c>
      <c r="BV13738" s="4">
        <f t="shared" si="859"/>
        <v>0</v>
      </c>
      <c r="BW13738" s="23"/>
      <c r="BX13738" s="4">
        <f t="shared" si="860"/>
        <v>1</v>
      </c>
      <c r="BY13738" s="4">
        <f t="shared" si="861"/>
        <v>1</v>
      </c>
    </row>
    <row r="13739" spans="1:77">
      <c r="A13739" s="23">
        <v>13734</v>
      </c>
      <c r="BT13739" s="23">
        <v>13734</v>
      </c>
      <c r="BU13739" s="4">
        <f t="shared" si="858"/>
        <v>0</v>
      </c>
      <c r="BV13739" s="4">
        <f t="shared" si="859"/>
        <v>0</v>
      </c>
      <c r="BW13739" s="23"/>
      <c r="BX13739" s="4">
        <f t="shared" si="860"/>
        <v>1</v>
      </c>
      <c r="BY13739" s="4">
        <f t="shared" si="861"/>
        <v>1</v>
      </c>
    </row>
    <row r="13740" spans="1:77">
      <c r="A13740" s="23">
        <v>13735</v>
      </c>
      <c r="BT13740" s="23">
        <v>13735</v>
      </c>
      <c r="BU13740" s="4">
        <f t="shared" si="858"/>
        <v>0</v>
      </c>
      <c r="BV13740" s="4">
        <f t="shared" si="859"/>
        <v>0</v>
      </c>
      <c r="BW13740" s="23"/>
      <c r="BX13740" s="4">
        <f t="shared" si="860"/>
        <v>1</v>
      </c>
      <c r="BY13740" s="4">
        <f t="shared" si="861"/>
        <v>1</v>
      </c>
    </row>
    <row r="13741" spans="1:77">
      <c r="A13741" s="23">
        <v>13736</v>
      </c>
      <c r="BT13741" s="23">
        <v>13736</v>
      </c>
      <c r="BU13741" s="4">
        <f t="shared" si="858"/>
        <v>0</v>
      </c>
      <c r="BV13741" s="4">
        <f t="shared" si="859"/>
        <v>0</v>
      </c>
      <c r="BW13741" s="23"/>
      <c r="BX13741" s="4">
        <f t="shared" si="860"/>
        <v>1</v>
      </c>
      <c r="BY13741" s="4">
        <f t="shared" si="861"/>
        <v>1</v>
      </c>
    </row>
    <row r="13742" spans="1:77">
      <c r="A13742" s="23">
        <v>13737</v>
      </c>
      <c r="BT13742" s="23">
        <v>13737</v>
      </c>
      <c r="BU13742" s="4">
        <f t="shared" si="858"/>
        <v>0</v>
      </c>
      <c r="BV13742" s="4">
        <f t="shared" si="859"/>
        <v>0</v>
      </c>
      <c r="BW13742" s="23"/>
      <c r="BX13742" s="4">
        <f t="shared" si="860"/>
        <v>1</v>
      </c>
      <c r="BY13742" s="4">
        <f t="shared" si="861"/>
        <v>1</v>
      </c>
    </row>
    <row r="13743" spans="1:77">
      <c r="A13743" s="23">
        <v>13738</v>
      </c>
      <c r="BT13743" s="23">
        <v>13738</v>
      </c>
      <c r="BU13743" s="4">
        <f t="shared" si="858"/>
        <v>0</v>
      </c>
      <c r="BV13743" s="4">
        <f t="shared" si="859"/>
        <v>0</v>
      </c>
      <c r="BW13743" s="23"/>
      <c r="BX13743" s="4">
        <f t="shared" si="860"/>
        <v>1</v>
      </c>
      <c r="BY13743" s="4">
        <f t="shared" si="861"/>
        <v>1</v>
      </c>
    </row>
    <row r="13744" spans="1:77">
      <c r="A13744" s="23">
        <v>13739</v>
      </c>
      <c r="BT13744" s="23">
        <v>13739</v>
      </c>
      <c r="BU13744" s="4">
        <f t="shared" si="858"/>
        <v>0</v>
      </c>
      <c r="BV13744" s="4">
        <f t="shared" si="859"/>
        <v>0</v>
      </c>
      <c r="BW13744" s="23"/>
      <c r="BX13744" s="4">
        <f t="shared" si="860"/>
        <v>1</v>
      </c>
      <c r="BY13744" s="4">
        <f t="shared" si="861"/>
        <v>1</v>
      </c>
    </row>
    <row r="13745" spans="1:77">
      <c r="A13745" s="23">
        <v>13740</v>
      </c>
      <c r="BT13745" s="23">
        <v>13740</v>
      </c>
      <c r="BU13745" s="4">
        <f t="shared" si="858"/>
        <v>0</v>
      </c>
      <c r="BV13745" s="4">
        <f t="shared" si="859"/>
        <v>0</v>
      </c>
      <c r="BW13745" s="23"/>
      <c r="BX13745" s="4">
        <f t="shared" si="860"/>
        <v>1</v>
      </c>
      <c r="BY13745" s="4">
        <f t="shared" si="861"/>
        <v>1</v>
      </c>
    </row>
    <row r="13746" spans="1:77">
      <c r="A13746" s="23">
        <v>13741</v>
      </c>
      <c r="BT13746" s="23">
        <v>13741</v>
      </c>
      <c r="BU13746" s="4">
        <f t="shared" si="858"/>
        <v>0</v>
      </c>
      <c r="BV13746" s="4">
        <f t="shared" si="859"/>
        <v>0</v>
      </c>
      <c r="BW13746" s="23"/>
      <c r="BX13746" s="4">
        <f t="shared" si="860"/>
        <v>1</v>
      </c>
      <c r="BY13746" s="4">
        <f t="shared" si="861"/>
        <v>1</v>
      </c>
    </row>
    <row r="13747" spans="1:77">
      <c r="A13747" s="23">
        <v>13742</v>
      </c>
      <c r="BT13747" s="23">
        <v>13742</v>
      </c>
      <c r="BU13747" s="4">
        <f t="shared" si="858"/>
        <v>0</v>
      </c>
      <c r="BV13747" s="4">
        <f t="shared" si="859"/>
        <v>0</v>
      </c>
      <c r="BW13747" s="23"/>
      <c r="BX13747" s="4">
        <f t="shared" si="860"/>
        <v>1</v>
      </c>
      <c r="BY13747" s="4">
        <f t="shared" si="861"/>
        <v>1</v>
      </c>
    </row>
    <row r="13748" spans="1:77">
      <c r="A13748" s="23">
        <v>13743</v>
      </c>
      <c r="BT13748" s="23">
        <v>13743</v>
      </c>
      <c r="BU13748" s="4">
        <f t="shared" si="858"/>
        <v>0</v>
      </c>
      <c r="BV13748" s="4">
        <f t="shared" si="859"/>
        <v>0</v>
      </c>
      <c r="BW13748" s="23"/>
      <c r="BX13748" s="4">
        <f t="shared" si="860"/>
        <v>1</v>
      </c>
      <c r="BY13748" s="4">
        <f t="shared" si="861"/>
        <v>1</v>
      </c>
    </row>
    <row r="13749" spans="1:77">
      <c r="A13749" s="23">
        <v>13744</v>
      </c>
      <c r="BT13749" s="23">
        <v>13744</v>
      </c>
      <c r="BU13749" s="4">
        <f t="shared" si="858"/>
        <v>0</v>
      </c>
      <c r="BV13749" s="4">
        <f t="shared" si="859"/>
        <v>0</v>
      </c>
      <c r="BW13749" s="23"/>
      <c r="BX13749" s="4">
        <f t="shared" si="860"/>
        <v>1</v>
      </c>
      <c r="BY13749" s="4">
        <f t="shared" si="861"/>
        <v>1</v>
      </c>
    </row>
    <row r="13750" spans="1:77">
      <c r="A13750" s="23">
        <v>13745</v>
      </c>
      <c r="BT13750" s="23">
        <v>13745</v>
      </c>
      <c r="BU13750" s="4">
        <f t="shared" si="858"/>
        <v>0</v>
      </c>
      <c r="BV13750" s="4">
        <f t="shared" si="859"/>
        <v>0</v>
      </c>
      <c r="BW13750" s="23"/>
      <c r="BX13750" s="4">
        <f t="shared" si="860"/>
        <v>1</v>
      </c>
      <c r="BY13750" s="4">
        <f t="shared" si="861"/>
        <v>1</v>
      </c>
    </row>
    <row r="13751" spans="1:77">
      <c r="A13751" s="23">
        <v>13746</v>
      </c>
      <c r="BT13751" s="23">
        <v>13746</v>
      </c>
      <c r="BU13751" s="4">
        <f t="shared" si="858"/>
        <v>0</v>
      </c>
      <c r="BV13751" s="4">
        <f t="shared" si="859"/>
        <v>0</v>
      </c>
      <c r="BW13751" s="23"/>
      <c r="BX13751" s="4">
        <f t="shared" si="860"/>
        <v>1</v>
      </c>
      <c r="BY13751" s="4">
        <f t="shared" si="861"/>
        <v>1</v>
      </c>
    </row>
    <row r="13752" spans="1:77">
      <c r="A13752" s="23">
        <v>13747</v>
      </c>
      <c r="BT13752" s="23">
        <v>13747</v>
      </c>
      <c r="BU13752" s="4">
        <f t="shared" si="858"/>
        <v>0</v>
      </c>
      <c r="BV13752" s="4">
        <f t="shared" si="859"/>
        <v>0</v>
      </c>
      <c r="BW13752" s="23"/>
      <c r="BX13752" s="4">
        <f t="shared" si="860"/>
        <v>1</v>
      </c>
      <c r="BY13752" s="4">
        <f t="shared" si="861"/>
        <v>1</v>
      </c>
    </row>
    <row r="13753" spans="1:77">
      <c r="A13753" s="23">
        <v>13748</v>
      </c>
      <c r="BT13753" s="23">
        <v>13748</v>
      </c>
      <c r="BU13753" s="4">
        <f t="shared" si="858"/>
        <v>0</v>
      </c>
      <c r="BV13753" s="4">
        <f t="shared" si="859"/>
        <v>0</v>
      </c>
      <c r="BW13753" s="23"/>
      <c r="BX13753" s="4">
        <f t="shared" si="860"/>
        <v>1</v>
      </c>
      <c r="BY13753" s="4">
        <f t="shared" si="861"/>
        <v>1</v>
      </c>
    </row>
    <row r="13754" spans="1:77">
      <c r="A13754" s="23">
        <v>13749</v>
      </c>
      <c r="BT13754" s="23">
        <v>13749</v>
      </c>
      <c r="BU13754" s="4">
        <f t="shared" si="858"/>
        <v>0</v>
      </c>
      <c r="BV13754" s="4">
        <f t="shared" si="859"/>
        <v>0</v>
      </c>
      <c r="BW13754" s="23"/>
      <c r="BX13754" s="4">
        <f t="shared" si="860"/>
        <v>1</v>
      </c>
      <c r="BY13754" s="4">
        <f t="shared" si="861"/>
        <v>1</v>
      </c>
    </row>
    <row r="13755" spans="1:77">
      <c r="A13755" s="23">
        <v>13750</v>
      </c>
      <c r="BT13755" s="23">
        <v>13750</v>
      </c>
      <c r="BU13755" s="4">
        <f t="shared" si="858"/>
        <v>0</v>
      </c>
      <c r="BV13755" s="4">
        <f t="shared" si="859"/>
        <v>0</v>
      </c>
      <c r="BW13755" s="23"/>
      <c r="BX13755" s="4">
        <f t="shared" si="860"/>
        <v>1</v>
      </c>
      <c r="BY13755" s="4">
        <f t="shared" si="861"/>
        <v>1</v>
      </c>
    </row>
    <row r="13756" spans="1:77">
      <c r="A13756" s="23">
        <v>13751</v>
      </c>
      <c r="BT13756" s="23">
        <v>13751</v>
      </c>
      <c r="BU13756" s="4">
        <f t="shared" si="858"/>
        <v>0</v>
      </c>
      <c r="BV13756" s="4">
        <f t="shared" si="859"/>
        <v>0</v>
      </c>
      <c r="BW13756" s="23"/>
      <c r="BX13756" s="4">
        <f t="shared" si="860"/>
        <v>1</v>
      </c>
      <c r="BY13756" s="4">
        <f t="shared" si="861"/>
        <v>1</v>
      </c>
    </row>
    <row r="13757" spans="1:77">
      <c r="A13757" s="23">
        <v>13752</v>
      </c>
      <c r="BT13757" s="23">
        <v>13752</v>
      </c>
      <c r="BU13757" s="4">
        <f t="shared" si="858"/>
        <v>0</v>
      </c>
      <c r="BV13757" s="4">
        <f t="shared" si="859"/>
        <v>0</v>
      </c>
      <c r="BW13757" s="23"/>
      <c r="BX13757" s="4">
        <f t="shared" si="860"/>
        <v>1</v>
      </c>
      <c r="BY13757" s="4">
        <f t="shared" si="861"/>
        <v>1</v>
      </c>
    </row>
    <row r="13758" spans="1:77">
      <c r="A13758" s="23">
        <v>13753</v>
      </c>
      <c r="BT13758" s="23">
        <v>13753</v>
      </c>
      <c r="BU13758" s="4">
        <f t="shared" si="858"/>
        <v>0</v>
      </c>
      <c r="BV13758" s="4">
        <f t="shared" si="859"/>
        <v>0</v>
      </c>
      <c r="BW13758" s="23"/>
      <c r="BX13758" s="4">
        <f t="shared" si="860"/>
        <v>1</v>
      </c>
      <c r="BY13758" s="4">
        <f t="shared" si="861"/>
        <v>1</v>
      </c>
    </row>
    <row r="13759" spans="1:77">
      <c r="A13759" s="23">
        <v>13754</v>
      </c>
      <c r="BT13759" s="23">
        <v>13754</v>
      </c>
      <c r="BU13759" s="4">
        <f t="shared" si="858"/>
        <v>0</v>
      </c>
      <c r="BV13759" s="4">
        <f t="shared" si="859"/>
        <v>0</v>
      </c>
      <c r="BW13759" s="23"/>
      <c r="BX13759" s="4">
        <f t="shared" si="860"/>
        <v>1</v>
      </c>
      <c r="BY13759" s="4">
        <f t="shared" si="861"/>
        <v>1</v>
      </c>
    </row>
    <row r="13760" spans="1:77">
      <c r="A13760" s="23">
        <v>13755</v>
      </c>
      <c r="BT13760" s="23">
        <v>13755</v>
      </c>
      <c r="BU13760" s="4">
        <f t="shared" si="858"/>
        <v>0</v>
      </c>
      <c r="BV13760" s="4">
        <f t="shared" si="859"/>
        <v>0</v>
      </c>
      <c r="BW13760" s="23"/>
      <c r="BX13760" s="4">
        <f t="shared" si="860"/>
        <v>1</v>
      </c>
      <c r="BY13760" s="4">
        <f t="shared" si="861"/>
        <v>1</v>
      </c>
    </row>
    <row r="13761" spans="1:77">
      <c r="A13761" s="23">
        <v>13756</v>
      </c>
      <c r="BT13761" s="23">
        <v>13756</v>
      </c>
      <c r="BU13761" s="4">
        <f t="shared" si="858"/>
        <v>0</v>
      </c>
      <c r="BV13761" s="4">
        <f t="shared" si="859"/>
        <v>0</v>
      </c>
      <c r="BW13761" s="23"/>
      <c r="BX13761" s="4">
        <f t="shared" si="860"/>
        <v>1</v>
      </c>
      <c r="BY13761" s="4">
        <f t="shared" si="861"/>
        <v>1</v>
      </c>
    </row>
    <row r="13762" spans="1:77">
      <c r="A13762" s="23">
        <v>13757</v>
      </c>
      <c r="BT13762" s="23">
        <v>13757</v>
      </c>
      <c r="BU13762" s="4">
        <f t="shared" si="858"/>
        <v>0</v>
      </c>
      <c r="BV13762" s="4">
        <f t="shared" si="859"/>
        <v>0</v>
      </c>
      <c r="BW13762" s="23"/>
      <c r="BX13762" s="4">
        <f t="shared" si="860"/>
        <v>1</v>
      </c>
      <c r="BY13762" s="4">
        <f t="shared" si="861"/>
        <v>1</v>
      </c>
    </row>
    <row r="13763" spans="1:77">
      <c r="A13763" s="23">
        <v>13758</v>
      </c>
      <c r="BT13763" s="23">
        <v>13758</v>
      </c>
      <c r="BU13763" s="4">
        <f t="shared" si="858"/>
        <v>0</v>
      </c>
      <c r="BV13763" s="4">
        <f t="shared" si="859"/>
        <v>0</v>
      </c>
      <c r="BW13763" s="23"/>
      <c r="BX13763" s="4">
        <f t="shared" si="860"/>
        <v>1</v>
      </c>
      <c r="BY13763" s="4">
        <f t="shared" si="861"/>
        <v>1</v>
      </c>
    </row>
    <row r="13764" spans="1:77">
      <c r="A13764" s="23">
        <v>13759</v>
      </c>
      <c r="BT13764" s="23">
        <v>13759</v>
      </c>
      <c r="BU13764" s="4">
        <f t="shared" si="858"/>
        <v>0</v>
      </c>
      <c r="BV13764" s="4">
        <f t="shared" si="859"/>
        <v>0</v>
      </c>
      <c r="BW13764" s="23"/>
      <c r="BX13764" s="4">
        <f t="shared" si="860"/>
        <v>1</v>
      </c>
      <c r="BY13764" s="4">
        <f t="shared" si="861"/>
        <v>1</v>
      </c>
    </row>
    <row r="13765" spans="1:77">
      <c r="A13765" s="23">
        <v>13760</v>
      </c>
      <c r="BT13765" s="23">
        <v>13760</v>
      </c>
      <c r="BU13765" s="4">
        <f t="shared" si="858"/>
        <v>0</v>
      </c>
      <c r="BV13765" s="4">
        <f t="shared" si="859"/>
        <v>0</v>
      </c>
      <c r="BW13765" s="23"/>
      <c r="BX13765" s="4">
        <f t="shared" si="860"/>
        <v>1</v>
      </c>
      <c r="BY13765" s="4">
        <f t="shared" si="861"/>
        <v>1</v>
      </c>
    </row>
    <row r="13766" spans="1:77">
      <c r="A13766" s="23">
        <v>13761</v>
      </c>
      <c r="BT13766" s="23">
        <v>13761</v>
      </c>
      <c r="BU13766" s="4">
        <f t="shared" si="858"/>
        <v>0</v>
      </c>
      <c r="BV13766" s="4">
        <f t="shared" si="859"/>
        <v>0</v>
      </c>
      <c r="BW13766" s="23"/>
      <c r="BX13766" s="4">
        <f t="shared" si="860"/>
        <v>1</v>
      </c>
      <c r="BY13766" s="4">
        <f t="shared" si="861"/>
        <v>1</v>
      </c>
    </row>
    <row r="13767" spans="1:77">
      <c r="A13767" s="23">
        <v>13762</v>
      </c>
      <c r="BT13767" s="23">
        <v>13762</v>
      </c>
      <c r="BU13767" s="4">
        <f t="shared" ref="BU13767:BU13830" si="862">BP13767*$BV$1-BQ13767</f>
        <v>0</v>
      </c>
      <c r="BV13767" s="4">
        <f t="shared" ref="BV13767:BV13830" si="863">BR13767*$BV$1-BS13767</f>
        <v>0</v>
      </c>
      <c r="BW13767" s="23"/>
      <c r="BX13767" s="4">
        <f t="shared" si="860"/>
        <v>1</v>
      </c>
      <c r="BY13767" s="4">
        <f t="shared" si="861"/>
        <v>1</v>
      </c>
    </row>
    <row r="13768" spans="1:77">
      <c r="A13768" s="23">
        <v>13763</v>
      </c>
      <c r="BT13768" s="23">
        <v>13763</v>
      </c>
      <c r="BU13768" s="4">
        <f t="shared" si="862"/>
        <v>0</v>
      </c>
      <c r="BV13768" s="4">
        <f t="shared" si="863"/>
        <v>0</v>
      </c>
      <c r="BW13768" s="23"/>
      <c r="BX13768" s="4">
        <f t="shared" si="860"/>
        <v>1</v>
      </c>
      <c r="BY13768" s="4">
        <f t="shared" si="861"/>
        <v>1</v>
      </c>
    </row>
    <row r="13769" spans="1:77">
      <c r="A13769" s="23">
        <v>13764</v>
      </c>
      <c r="BT13769" s="23">
        <v>13764</v>
      </c>
      <c r="BU13769" s="4">
        <f t="shared" si="862"/>
        <v>0</v>
      </c>
      <c r="BV13769" s="4">
        <f t="shared" si="863"/>
        <v>0</v>
      </c>
      <c r="BW13769" s="23"/>
      <c r="BX13769" s="4">
        <f t="shared" si="860"/>
        <v>1</v>
      </c>
      <c r="BY13769" s="4">
        <f t="shared" si="861"/>
        <v>1</v>
      </c>
    </row>
    <row r="13770" spans="1:77">
      <c r="A13770" s="23">
        <v>13765</v>
      </c>
      <c r="BT13770" s="23">
        <v>13765</v>
      </c>
      <c r="BU13770" s="4">
        <f t="shared" si="862"/>
        <v>0</v>
      </c>
      <c r="BV13770" s="4">
        <f t="shared" si="863"/>
        <v>0</v>
      </c>
      <c r="BW13770" s="23"/>
      <c r="BX13770" s="4">
        <f t="shared" si="860"/>
        <v>1</v>
      </c>
      <c r="BY13770" s="4">
        <f t="shared" si="861"/>
        <v>1</v>
      </c>
    </row>
    <row r="13771" spans="1:77">
      <c r="A13771" s="23">
        <v>13766</v>
      </c>
      <c r="BT13771" s="23">
        <v>13766</v>
      </c>
      <c r="BU13771" s="4">
        <f t="shared" si="862"/>
        <v>0</v>
      </c>
      <c r="BV13771" s="4">
        <f t="shared" si="863"/>
        <v>0</v>
      </c>
      <c r="BW13771" s="23"/>
      <c r="BX13771" s="4">
        <f t="shared" si="860"/>
        <v>1</v>
      </c>
      <c r="BY13771" s="4">
        <f t="shared" si="861"/>
        <v>1</v>
      </c>
    </row>
    <row r="13772" spans="1:77">
      <c r="A13772" s="23">
        <v>13767</v>
      </c>
      <c r="BT13772" s="23">
        <v>13767</v>
      </c>
      <c r="BU13772" s="4">
        <f t="shared" si="862"/>
        <v>0</v>
      </c>
      <c r="BV13772" s="4">
        <f t="shared" si="863"/>
        <v>0</v>
      </c>
      <c r="BW13772" s="23"/>
      <c r="BX13772" s="4">
        <f t="shared" si="860"/>
        <v>1</v>
      </c>
      <c r="BY13772" s="4">
        <f t="shared" si="861"/>
        <v>1</v>
      </c>
    </row>
    <row r="13773" spans="1:77">
      <c r="A13773" s="23">
        <v>13768</v>
      </c>
      <c r="BT13773" s="23">
        <v>13768</v>
      </c>
      <c r="BU13773" s="4">
        <f t="shared" si="862"/>
        <v>0</v>
      </c>
      <c r="BV13773" s="4">
        <f t="shared" si="863"/>
        <v>0</v>
      </c>
      <c r="BW13773" s="23"/>
      <c r="BX13773" s="4">
        <f t="shared" si="860"/>
        <v>1</v>
      </c>
      <c r="BY13773" s="4">
        <f t="shared" si="861"/>
        <v>1</v>
      </c>
    </row>
    <row r="13774" spans="1:77">
      <c r="A13774" s="23">
        <v>13769</v>
      </c>
      <c r="BT13774" s="23">
        <v>13769</v>
      </c>
      <c r="BU13774" s="4">
        <f t="shared" si="862"/>
        <v>0</v>
      </c>
      <c r="BV13774" s="4">
        <f t="shared" si="863"/>
        <v>0</v>
      </c>
      <c r="BW13774" s="23"/>
      <c r="BX13774" s="4">
        <f t="shared" si="860"/>
        <v>1</v>
      </c>
      <c r="BY13774" s="4">
        <f t="shared" si="861"/>
        <v>1</v>
      </c>
    </row>
    <row r="13775" spans="1:77">
      <c r="A13775" s="23">
        <v>13770</v>
      </c>
      <c r="BT13775" s="23">
        <v>13770</v>
      </c>
      <c r="BU13775" s="4">
        <f t="shared" si="862"/>
        <v>0</v>
      </c>
      <c r="BV13775" s="4">
        <f t="shared" si="863"/>
        <v>0</v>
      </c>
      <c r="BW13775" s="23"/>
      <c r="BX13775" s="4">
        <f t="shared" si="860"/>
        <v>1</v>
      </c>
      <c r="BY13775" s="4">
        <f t="shared" si="861"/>
        <v>1</v>
      </c>
    </row>
    <row r="13776" spans="1:77">
      <c r="A13776" s="23">
        <v>13771</v>
      </c>
      <c r="BT13776" s="23">
        <v>13771</v>
      </c>
      <c r="BU13776" s="4">
        <f t="shared" si="862"/>
        <v>0</v>
      </c>
      <c r="BV13776" s="4">
        <f t="shared" si="863"/>
        <v>0</v>
      </c>
      <c r="BW13776" s="23"/>
      <c r="BX13776" s="4">
        <f t="shared" si="860"/>
        <v>1</v>
      </c>
      <c r="BY13776" s="4">
        <f t="shared" si="861"/>
        <v>1</v>
      </c>
    </row>
    <row r="13777" spans="1:77">
      <c r="A13777" s="23">
        <v>13772</v>
      </c>
      <c r="BT13777" s="23">
        <v>13772</v>
      </c>
      <c r="BU13777" s="4">
        <f t="shared" si="862"/>
        <v>0</v>
      </c>
      <c r="BV13777" s="4">
        <f t="shared" si="863"/>
        <v>0</v>
      </c>
      <c r="BW13777" s="23"/>
      <c r="BX13777" s="4">
        <f t="shared" si="860"/>
        <v>1</v>
      </c>
      <c r="BY13777" s="4">
        <f t="shared" si="861"/>
        <v>1</v>
      </c>
    </row>
    <row r="13778" spans="1:77">
      <c r="A13778" s="23">
        <v>13773</v>
      </c>
      <c r="BT13778" s="23">
        <v>13773</v>
      </c>
      <c r="BU13778" s="4">
        <f t="shared" si="862"/>
        <v>0</v>
      </c>
      <c r="BV13778" s="4">
        <f t="shared" si="863"/>
        <v>0</v>
      </c>
      <c r="BW13778" s="23"/>
      <c r="BX13778" s="4">
        <f t="shared" si="860"/>
        <v>1</v>
      </c>
      <c r="BY13778" s="4">
        <f t="shared" si="861"/>
        <v>1</v>
      </c>
    </row>
    <row r="13779" spans="1:77">
      <c r="A13779" s="23">
        <v>13774</v>
      </c>
      <c r="BT13779" s="23">
        <v>13774</v>
      </c>
      <c r="BU13779" s="4">
        <f t="shared" si="862"/>
        <v>0</v>
      </c>
      <c r="BV13779" s="4">
        <f t="shared" si="863"/>
        <v>0</v>
      </c>
      <c r="BW13779" s="23"/>
      <c r="BX13779" s="4">
        <f t="shared" si="860"/>
        <v>1</v>
      </c>
      <c r="BY13779" s="4">
        <f t="shared" si="861"/>
        <v>1</v>
      </c>
    </row>
    <row r="13780" spans="1:77">
      <c r="A13780" s="23">
        <v>13775</v>
      </c>
      <c r="BT13780" s="23">
        <v>13775</v>
      </c>
      <c r="BU13780" s="4">
        <f t="shared" si="862"/>
        <v>0</v>
      </c>
      <c r="BV13780" s="4">
        <f t="shared" si="863"/>
        <v>0</v>
      </c>
      <c r="BW13780" s="23"/>
      <c r="BX13780" s="4">
        <f t="shared" si="860"/>
        <v>1</v>
      </c>
      <c r="BY13780" s="4">
        <f t="shared" si="861"/>
        <v>1</v>
      </c>
    </row>
    <row r="13781" spans="1:77">
      <c r="A13781" s="23">
        <v>13776</v>
      </c>
      <c r="BT13781" s="23">
        <v>13776</v>
      </c>
      <c r="BU13781" s="4">
        <f t="shared" si="862"/>
        <v>0</v>
      </c>
      <c r="BV13781" s="4">
        <f t="shared" si="863"/>
        <v>0</v>
      </c>
      <c r="BW13781" s="23"/>
      <c r="BX13781" s="4">
        <f t="shared" si="860"/>
        <v>1</v>
      </c>
      <c r="BY13781" s="4">
        <f t="shared" si="861"/>
        <v>1</v>
      </c>
    </row>
    <row r="13782" spans="1:77">
      <c r="A13782" s="23">
        <v>13777</v>
      </c>
      <c r="BT13782" s="23">
        <v>13777</v>
      </c>
      <c r="BU13782" s="4">
        <f t="shared" si="862"/>
        <v>0</v>
      </c>
      <c r="BV13782" s="4">
        <f t="shared" si="863"/>
        <v>0</v>
      </c>
      <c r="BW13782" s="23"/>
      <c r="BX13782" s="4">
        <f t="shared" ref="BX13782:BX13845" si="864">IF(BU13782=MAX($BU13782:$BV13782),1,0)</f>
        <v>1</v>
      </c>
      <c r="BY13782" s="4">
        <f t="shared" ref="BY13782:BY13845" si="865">IF(BV13782=MAX($BU13782:$BV13782),1,0)</f>
        <v>1</v>
      </c>
    </row>
    <row r="13783" spans="1:77">
      <c r="A13783" s="23">
        <v>13778</v>
      </c>
      <c r="BT13783" s="23">
        <v>13778</v>
      </c>
      <c r="BU13783" s="4">
        <f t="shared" si="862"/>
        <v>0</v>
      </c>
      <c r="BV13783" s="4">
        <f t="shared" si="863"/>
        <v>0</v>
      </c>
      <c r="BW13783" s="23"/>
      <c r="BX13783" s="4">
        <f t="shared" si="864"/>
        <v>1</v>
      </c>
      <c r="BY13783" s="4">
        <f t="shared" si="865"/>
        <v>1</v>
      </c>
    </row>
    <row r="13784" spans="1:77">
      <c r="A13784" s="23">
        <v>13779</v>
      </c>
      <c r="BT13784" s="23">
        <v>13779</v>
      </c>
      <c r="BU13784" s="4">
        <f t="shared" si="862"/>
        <v>0</v>
      </c>
      <c r="BV13784" s="4">
        <f t="shared" si="863"/>
        <v>0</v>
      </c>
      <c r="BW13784" s="23"/>
      <c r="BX13784" s="4">
        <f t="shared" si="864"/>
        <v>1</v>
      </c>
      <c r="BY13784" s="4">
        <f t="shared" si="865"/>
        <v>1</v>
      </c>
    </row>
    <row r="13785" spans="1:77">
      <c r="A13785" s="23">
        <v>13780</v>
      </c>
      <c r="BT13785" s="23">
        <v>13780</v>
      </c>
      <c r="BU13785" s="4">
        <f t="shared" si="862"/>
        <v>0</v>
      </c>
      <c r="BV13785" s="4">
        <f t="shared" si="863"/>
        <v>0</v>
      </c>
      <c r="BW13785" s="23"/>
      <c r="BX13785" s="4">
        <f t="shared" si="864"/>
        <v>1</v>
      </c>
      <c r="BY13785" s="4">
        <f t="shared" si="865"/>
        <v>1</v>
      </c>
    </row>
    <row r="13786" spans="1:77">
      <c r="A13786" s="23">
        <v>13781</v>
      </c>
      <c r="BT13786" s="23">
        <v>13781</v>
      </c>
      <c r="BU13786" s="4">
        <f t="shared" si="862"/>
        <v>0</v>
      </c>
      <c r="BV13786" s="4">
        <f t="shared" si="863"/>
        <v>0</v>
      </c>
      <c r="BW13786" s="23"/>
      <c r="BX13786" s="4">
        <f t="shared" si="864"/>
        <v>1</v>
      </c>
      <c r="BY13786" s="4">
        <f t="shared" si="865"/>
        <v>1</v>
      </c>
    </row>
    <row r="13787" spans="1:77">
      <c r="A13787" s="23">
        <v>13782</v>
      </c>
      <c r="BT13787" s="23">
        <v>13782</v>
      </c>
      <c r="BU13787" s="4">
        <f t="shared" si="862"/>
        <v>0</v>
      </c>
      <c r="BV13787" s="4">
        <f t="shared" si="863"/>
        <v>0</v>
      </c>
      <c r="BW13787" s="23"/>
      <c r="BX13787" s="4">
        <f t="shared" si="864"/>
        <v>1</v>
      </c>
      <c r="BY13787" s="4">
        <f t="shared" si="865"/>
        <v>1</v>
      </c>
    </row>
    <row r="13788" spans="1:77">
      <c r="A13788" s="23">
        <v>13783</v>
      </c>
      <c r="BT13788" s="23">
        <v>13783</v>
      </c>
      <c r="BU13788" s="4">
        <f t="shared" si="862"/>
        <v>0</v>
      </c>
      <c r="BV13788" s="4">
        <f t="shared" si="863"/>
        <v>0</v>
      </c>
      <c r="BW13788" s="23"/>
      <c r="BX13788" s="4">
        <f t="shared" si="864"/>
        <v>1</v>
      </c>
      <c r="BY13788" s="4">
        <f t="shared" si="865"/>
        <v>1</v>
      </c>
    </row>
    <row r="13789" spans="1:77">
      <c r="A13789" s="23">
        <v>13784</v>
      </c>
      <c r="BT13789" s="23">
        <v>13784</v>
      </c>
      <c r="BU13789" s="4">
        <f t="shared" si="862"/>
        <v>0</v>
      </c>
      <c r="BV13789" s="4">
        <f t="shared" si="863"/>
        <v>0</v>
      </c>
      <c r="BW13789" s="23"/>
      <c r="BX13789" s="4">
        <f t="shared" si="864"/>
        <v>1</v>
      </c>
      <c r="BY13789" s="4">
        <f t="shared" si="865"/>
        <v>1</v>
      </c>
    </row>
    <row r="13790" spans="1:77">
      <c r="A13790" s="23">
        <v>13785</v>
      </c>
      <c r="BT13790" s="23">
        <v>13785</v>
      </c>
      <c r="BU13790" s="4">
        <f t="shared" si="862"/>
        <v>0</v>
      </c>
      <c r="BV13790" s="4">
        <f t="shared" si="863"/>
        <v>0</v>
      </c>
      <c r="BW13790" s="23"/>
      <c r="BX13790" s="4">
        <f t="shared" si="864"/>
        <v>1</v>
      </c>
      <c r="BY13790" s="4">
        <f t="shared" si="865"/>
        <v>1</v>
      </c>
    </row>
    <row r="13791" spans="1:77">
      <c r="A13791" s="23">
        <v>13786</v>
      </c>
      <c r="BT13791" s="23">
        <v>13786</v>
      </c>
      <c r="BU13791" s="4">
        <f t="shared" si="862"/>
        <v>0</v>
      </c>
      <c r="BV13791" s="4">
        <f t="shared" si="863"/>
        <v>0</v>
      </c>
      <c r="BW13791" s="23"/>
      <c r="BX13791" s="4">
        <f t="shared" si="864"/>
        <v>1</v>
      </c>
      <c r="BY13791" s="4">
        <f t="shared" si="865"/>
        <v>1</v>
      </c>
    </row>
    <row r="13792" spans="1:77">
      <c r="A13792" s="23">
        <v>13787</v>
      </c>
      <c r="BT13792" s="23">
        <v>13787</v>
      </c>
      <c r="BU13792" s="4">
        <f t="shared" si="862"/>
        <v>0</v>
      </c>
      <c r="BV13792" s="4">
        <f t="shared" si="863"/>
        <v>0</v>
      </c>
      <c r="BW13792" s="23"/>
      <c r="BX13792" s="4">
        <f t="shared" si="864"/>
        <v>1</v>
      </c>
      <c r="BY13792" s="4">
        <f t="shared" si="865"/>
        <v>1</v>
      </c>
    </row>
    <row r="13793" spans="1:77">
      <c r="A13793" s="23">
        <v>13788</v>
      </c>
      <c r="BT13793" s="23">
        <v>13788</v>
      </c>
      <c r="BU13793" s="4">
        <f t="shared" si="862"/>
        <v>0</v>
      </c>
      <c r="BV13793" s="4">
        <f t="shared" si="863"/>
        <v>0</v>
      </c>
      <c r="BW13793" s="23"/>
      <c r="BX13793" s="4">
        <f t="shared" si="864"/>
        <v>1</v>
      </c>
      <c r="BY13793" s="4">
        <f t="shared" si="865"/>
        <v>1</v>
      </c>
    </row>
    <row r="13794" spans="1:77">
      <c r="A13794" s="23">
        <v>13789</v>
      </c>
      <c r="BT13794" s="23">
        <v>13789</v>
      </c>
      <c r="BU13794" s="4">
        <f t="shared" si="862"/>
        <v>0</v>
      </c>
      <c r="BV13794" s="4">
        <f t="shared" si="863"/>
        <v>0</v>
      </c>
      <c r="BW13794" s="23"/>
      <c r="BX13794" s="4">
        <f t="shared" si="864"/>
        <v>1</v>
      </c>
      <c r="BY13794" s="4">
        <f t="shared" si="865"/>
        <v>1</v>
      </c>
    </row>
    <row r="13795" spans="1:77">
      <c r="A13795" s="23">
        <v>13790</v>
      </c>
      <c r="BT13795" s="23">
        <v>13790</v>
      </c>
      <c r="BU13795" s="4">
        <f t="shared" si="862"/>
        <v>0</v>
      </c>
      <c r="BV13795" s="4">
        <f t="shared" si="863"/>
        <v>0</v>
      </c>
      <c r="BW13795" s="23"/>
      <c r="BX13795" s="4">
        <f t="shared" si="864"/>
        <v>1</v>
      </c>
      <c r="BY13795" s="4">
        <f t="shared" si="865"/>
        <v>1</v>
      </c>
    </row>
    <row r="13796" spans="1:77">
      <c r="A13796" s="23">
        <v>13791</v>
      </c>
      <c r="BT13796" s="23">
        <v>13791</v>
      </c>
      <c r="BU13796" s="4">
        <f t="shared" si="862"/>
        <v>0</v>
      </c>
      <c r="BV13796" s="4">
        <f t="shared" si="863"/>
        <v>0</v>
      </c>
      <c r="BW13796" s="23"/>
      <c r="BX13796" s="4">
        <f t="shared" si="864"/>
        <v>1</v>
      </c>
      <c r="BY13796" s="4">
        <f t="shared" si="865"/>
        <v>1</v>
      </c>
    </row>
    <row r="13797" spans="1:77">
      <c r="A13797" s="23">
        <v>13792</v>
      </c>
      <c r="BT13797" s="23">
        <v>13792</v>
      </c>
      <c r="BU13797" s="4">
        <f t="shared" si="862"/>
        <v>0</v>
      </c>
      <c r="BV13797" s="4">
        <f t="shared" si="863"/>
        <v>0</v>
      </c>
      <c r="BW13797" s="23"/>
      <c r="BX13797" s="4">
        <f t="shared" si="864"/>
        <v>1</v>
      </c>
      <c r="BY13797" s="4">
        <f t="shared" si="865"/>
        <v>1</v>
      </c>
    </row>
    <row r="13798" spans="1:77">
      <c r="A13798" s="23">
        <v>13793</v>
      </c>
      <c r="BT13798" s="23">
        <v>13793</v>
      </c>
      <c r="BU13798" s="4">
        <f t="shared" si="862"/>
        <v>0</v>
      </c>
      <c r="BV13798" s="4">
        <f t="shared" si="863"/>
        <v>0</v>
      </c>
      <c r="BW13798" s="23"/>
      <c r="BX13798" s="4">
        <f t="shared" si="864"/>
        <v>1</v>
      </c>
      <c r="BY13798" s="4">
        <f t="shared" si="865"/>
        <v>1</v>
      </c>
    </row>
    <row r="13799" spans="1:77">
      <c r="A13799" s="23">
        <v>13794</v>
      </c>
      <c r="BT13799" s="23">
        <v>13794</v>
      </c>
      <c r="BU13799" s="4">
        <f t="shared" si="862"/>
        <v>0</v>
      </c>
      <c r="BV13799" s="4">
        <f t="shared" si="863"/>
        <v>0</v>
      </c>
      <c r="BW13799" s="23"/>
      <c r="BX13799" s="4">
        <f t="shared" si="864"/>
        <v>1</v>
      </c>
      <c r="BY13799" s="4">
        <f t="shared" si="865"/>
        <v>1</v>
      </c>
    </row>
    <row r="13800" spans="1:77">
      <c r="A13800" s="23">
        <v>13795</v>
      </c>
      <c r="BT13800" s="23">
        <v>13795</v>
      </c>
      <c r="BU13800" s="4">
        <f t="shared" si="862"/>
        <v>0</v>
      </c>
      <c r="BV13800" s="4">
        <f t="shared" si="863"/>
        <v>0</v>
      </c>
      <c r="BW13800" s="23"/>
      <c r="BX13800" s="4">
        <f t="shared" si="864"/>
        <v>1</v>
      </c>
      <c r="BY13800" s="4">
        <f t="shared" si="865"/>
        <v>1</v>
      </c>
    </row>
    <row r="13801" spans="1:77">
      <c r="A13801" s="23">
        <v>13796</v>
      </c>
      <c r="BT13801" s="23">
        <v>13796</v>
      </c>
      <c r="BU13801" s="4">
        <f t="shared" si="862"/>
        <v>0</v>
      </c>
      <c r="BV13801" s="4">
        <f t="shared" si="863"/>
        <v>0</v>
      </c>
      <c r="BW13801" s="23"/>
      <c r="BX13801" s="4">
        <f t="shared" si="864"/>
        <v>1</v>
      </c>
      <c r="BY13801" s="4">
        <f t="shared" si="865"/>
        <v>1</v>
      </c>
    </row>
    <row r="13802" spans="1:77">
      <c r="A13802" s="23">
        <v>13797</v>
      </c>
      <c r="BT13802" s="23">
        <v>13797</v>
      </c>
      <c r="BU13802" s="4">
        <f t="shared" si="862"/>
        <v>0</v>
      </c>
      <c r="BV13802" s="4">
        <f t="shared" si="863"/>
        <v>0</v>
      </c>
      <c r="BW13802" s="23"/>
      <c r="BX13802" s="4">
        <f t="shared" si="864"/>
        <v>1</v>
      </c>
      <c r="BY13802" s="4">
        <f t="shared" si="865"/>
        <v>1</v>
      </c>
    </row>
    <row r="13803" spans="1:77">
      <c r="A13803" s="23">
        <v>13798</v>
      </c>
      <c r="BT13803" s="23">
        <v>13798</v>
      </c>
      <c r="BU13803" s="4">
        <f t="shared" si="862"/>
        <v>0</v>
      </c>
      <c r="BV13803" s="4">
        <f t="shared" si="863"/>
        <v>0</v>
      </c>
      <c r="BW13803" s="23"/>
      <c r="BX13803" s="4">
        <f t="shared" si="864"/>
        <v>1</v>
      </c>
      <c r="BY13803" s="4">
        <f t="shared" si="865"/>
        <v>1</v>
      </c>
    </row>
    <row r="13804" spans="1:77">
      <c r="A13804" s="23">
        <v>13799</v>
      </c>
      <c r="BT13804" s="23">
        <v>13799</v>
      </c>
      <c r="BU13804" s="4">
        <f t="shared" si="862"/>
        <v>0</v>
      </c>
      <c r="BV13804" s="4">
        <f t="shared" si="863"/>
        <v>0</v>
      </c>
      <c r="BW13804" s="23"/>
      <c r="BX13804" s="4">
        <f t="shared" si="864"/>
        <v>1</v>
      </c>
      <c r="BY13804" s="4">
        <f t="shared" si="865"/>
        <v>1</v>
      </c>
    </row>
    <row r="13805" spans="1:77">
      <c r="A13805" s="23">
        <v>13800</v>
      </c>
      <c r="BT13805" s="23">
        <v>13800</v>
      </c>
      <c r="BU13805" s="4">
        <f t="shared" si="862"/>
        <v>0</v>
      </c>
      <c r="BV13805" s="4">
        <f t="shared" si="863"/>
        <v>0</v>
      </c>
      <c r="BW13805" s="23"/>
      <c r="BX13805" s="4">
        <f t="shared" si="864"/>
        <v>1</v>
      </c>
      <c r="BY13805" s="4">
        <f t="shared" si="865"/>
        <v>1</v>
      </c>
    </row>
    <row r="13806" spans="1:77">
      <c r="A13806" s="23">
        <v>13801</v>
      </c>
      <c r="BT13806" s="23">
        <v>13801</v>
      </c>
      <c r="BU13806" s="4">
        <f t="shared" si="862"/>
        <v>0</v>
      </c>
      <c r="BV13806" s="4">
        <f t="shared" si="863"/>
        <v>0</v>
      </c>
      <c r="BW13806" s="23"/>
      <c r="BX13806" s="4">
        <f t="shared" si="864"/>
        <v>1</v>
      </c>
      <c r="BY13806" s="4">
        <f t="shared" si="865"/>
        <v>1</v>
      </c>
    </row>
    <row r="13807" spans="1:77">
      <c r="A13807" s="23">
        <v>13802</v>
      </c>
      <c r="BT13807" s="23">
        <v>13802</v>
      </c>
      <c r="BU13807" s="4">
        <f t="shared" si="862"/>
        <v>0</v>
      </c>
      <c r="BV13807" s="4">
        <f t="shared" si="863"/>
        <v>0</v>
      </c>
      <c r="BW13807" s="23"/>
      <c r="BX13807" s="4">
        <f t="shared" si="864"/>
        <v>1</v>
      </c>
      <c r="BY13807" s="4">
        <f t="shared" si="865"/>
        <v>1</v>
      </c>
    </row>
    <row r="13808" spans="1:77">
      <c r="A13808" s="23">
        <v>13803</v>
      </c>
      <c r="BT13808" s="23">
        <v>13803</v>
      </c>
      <c r="BU13808" s="4">
        <f t="shared" si="862"/>
        <v>0</v>
      </c>
      <c r="BV13808" s="4">
        <f t="shared" si="863"/>
        <v>0</v>
      </c>
      <c r="BW13808" s="23"/>
      <c r="BX13808" s="4">
        <f t="shared" si="864"/>
        <v>1</v>
      </c>
      <c r="BY13808" s="4">
        <f t="shared" si="865"/>
        <v>1</v>
      </c>
    </row>
    <row r="13809" spans="1:77">
      <c r="A13809" s="23">
        <v>13804</v>
      </c>
      <c r="BT13809" s="23">
        <v>13804</v>
      </c>
      <c r="BU13809" s="4">
        <f t="shared" si="862"/>
        <v>0</v>
      </c>
      <c r="BV13809" s="4">
        <f t="shared" si="863"/>
        <v>0</v>
      </c>
      <c r="BW13809" s="23"/>
      <c r="BX13809" s="4">
        <f t="shared" si="864"/>
        <v>1</v>
      </c>
      <c r="BY13809" s="4">
        <f t="shared" si="865"/>
        <v>1</v>
      </c>
    </row>
    <row r="13810" spans="1:77">
      <c r="A13810" s="23">
        <v>13805</v>
      </c>
      <c r="BT13810" s="23">
        <v>13805</v>
      </c>
      <c r="BU13810" s="4">
        <f t="shared" si="862"/>
        <v>0</v>
      </c>
      <c r="BV13810" s="4">
        <f t="shared" si="863"/>
        <v>0</v>
      </c>
      <c r="BW13810" s="23"/>
      <c r="BX13810" s="4">
        <f t="shared" si="864"/>
        <v>1</v>
      </c>
      <c r="BY13810" s="4">
        <f t="shared" si="865"/>
        <v>1</v>
      </c>
    </row>
    <row r="13811" spans="1:77">
      <c r="A13811" s="23">
        <v>13806</v>
      </c>
      <c r="BT13811" s="23">
        <v>13806</v>
      </c>
      <c r="BU13811" s="4">
        <f t="shared" si="862"/>
        <v>0</v>
      </c>
      <c r="BV13811" s="4">
        <f t="shared" si="863"/>
        <v>0</v>
      </c>
      <c r="BW13811" s="23"/>
      <c r="BX13811" s="4">
        <f t="shared" si="864"/>
        <v>1</v>
      </c>
      <c r="BY13811" s="4">
        <f t="shared" si="865"/>
        <v>1</v>
      </c>
    </row>
    <row r="13812" spans="1:77">
      <c r="A13812" s="23">
        <v>13807</v>
      </c>
      <c r="BT13812" s="23">
        <v>13807</v>
      </c>
      <c r="BU13812" s="4">
        <f t="shared" si="862"/>
        <v>0</v>
      </c>
      <c r="BV13812" s="4">
        <f t="shared" si="863"/>
        <v>0</v>
      </c>
      <c r="BW13812" s="23"/>
      <c r="BX13812" s="4">
        <f t="shared" si="864"/>
        <v>1</v>
      </c>
      <c r="BY13812" s="4">
        <f t="shared" si="865"/>
        <v>1</v>
      </c>
    </row>
    <row r="13813" spans="1:77">
      <c r="A13813" s="23">
        <v>13808</v>
      </c>
      <c r="BT13813" s="23">
        <v>13808</v>
      </c>
      <c r="BU13813" s="4">
        <f t="shared" si="862"/>
        <v>0</v>
      </c>
      <c r="BV13813" s="4">
        <f t="shared" si="863"/>
        <v>0</v>
      </c>
      <c r="BW13813" s="23"/>
      <c r="BX13813" s="4">
        <f t="shared" si="864"/>
        <v>1</v>
      </c>
      <c r="BY13813" s="4">
        <f t="shared" si="865"/>
        <v>1</v>
      </c>
    </row>
    <row r="13814" spans="1:77">
      <c r="A13814" s="23">
        <v>13809</v>
      </c>
      <c r="BT13814" s="23">
        <v>13809</v>
      </c>
      <c r="BU13814" s="4">
        <f t="shared" si="862"/>
        <v>0</v>
      </c>
      <c r="BV13814" s="4">
        <f t="shared" si="863"/>
        <v>0</v>
      </c>
      <c r="BW13814" s="23"/>
      <c r="BX13814" s="4">
        <f t="shared" si="864"/>
        <v>1</v>
      </c>
      <c r="BY13814" s="4">
        <f t="shared" si="865"/>
        <v>1</v>
      </c>
    </row>
    <row r="13815" spans="1:77">
      <c r="A13815" s="23">
        <v>13810</v>
      </c>
      <c r="BT13815" s="23">
        <v>13810</v>
      </c>
      <c r="BU13815" s="4">
        <f t="shared" si="862"/>
        <v>0</v>
      </c>
      <c r="BV13815" s="4">
        <f t="shared" si="863"/>
        <v>0</v>
      </c>
      <c r="BW13815" s="23"/>
      <c r="BX13815" s="4">
        <f t="shared" si="864"/>
        <v>1</v>
      </c>
      <c r="BY13815" s="4">
        <f t="shared" si="865"/>
        <v>1</v>
      </c>
    </row>
    <row r="13816" spans="1:77">
      <c r="A13816" s="23">
        <v>13811</v>
      </c>
      <c r="BT13816" s="23">
        <v>13811</v>
      </c>
      <c r="BU13816" s="4">
        <f t="shared" si="862"/>
        <v>0</v>
      </c>
      <c r="BV13816" s="4">
        <f t="shared" si="863"/>
        <v>0</v>
      </c>
      <c r="BW13816" s="23"/>
      <c r="BX13816" s="4">
        <f t="shared" si="864"/>
        <v>1</v>
      </c>
      <c r="BY13816" s="4">
        <f t="shared" si="865"/>
        <v>1</v>
      </c>
    </row>
    <row r="13817" spans="1:77">
      <c r="A13817" s="23">
        <v>13812</v>
      </c>
      <c r="BT13817" s="23">
        <v>13812</v>
      </c>
      <c r="BU13817" s="4">
        <f t="shared" si="862"/>
        <v>0</v>
      </c>
      <c r="BV13817" s="4">
        <f t="shared" si="863"/>
        <v>0</v>
      </c>
      <c r="BW13817" s="23"/>
      <c r="BX13817" s="4">
        <f t="shared" si="864"/>
        <v>1</v>
      </c>
      <c r="BY13817" s="4">
        <f t="shared" si="865"/>
        <v>1</v>
      </c>
    </row>
    <row r="13818" spans="1:77">
      <c r="A13818" s="23">
        <v>13813</v>
      </c>
      <c r="BT13818" s="23">
        <v>13813</v>
      </c>
      <c r="BU13818" s="4">
        <f t="shared" si="862"/>
        <v>0</v>
      </c>
      <c r="BV13818" s="4">
        <f t="shared" si="863"/>
        <v>0</v>
      </c>
      <c r="BW13818" s="23"/>
      <c r="BX13818" s="4">
        <f t="shared" si="864"/>
        <v>1</v>
      </c>
      <c r="BY13818" s="4">
        <f t="shared" si="865"/>
        <v>1</v>
      </c>
    </row>
    <row r="13819" spans="1:77">
      <c r="A13819" s="23">
        <v>13814</v>
      </c>
      <c r="BT13819" s="23">
        <v>13814</v>
      </c>
      <c r="BU13819" s="4">
        <f t="shared" si="862"/>
        <v>0</v>
      </c>
      <c r="BV13819" s="4">
        <f t="shared" si="863"/>
        <v>0</v>
      </c>
      <c r="BW13819" s="23"/>
      <c r="BX13819" s="4">
        <f t="shared" si="864"/>
        <v>1</v>
      </c>
      <c r="BY13819" s="4">
        <f t="shared" si="865"/>
        <v>1</v>
      </c>
    </row>
    <row r="13820" spans="1:77">
      <c r="A13820" s="23">
        <v>13815</v>
      </c>
      <c r="BT13820" s="23">
        <v>13815</v>
      </c>
      <c r="BU13820" s="4">
        <f t="shared" si="862"/>
        <v>0</v>
      </c>
      <c r="BV13820" s="4">
        <f t="shared" si="863"/>
        <v>0</v>
      </c>
      <c r="BW13820" s="23"/>
      <c r="BX13820" s="4">
        <f t="shared" si="864"/>
        <v>1</v>
      </c>
      <c r="BY13820" s="4">
        <f t="shared" si="865"/>
        <v>1</v>
      </c>
    </row>
    <row r="13821" spans="1:77">
      <c r="A13821" s="23">
        <v>13816</v>
      </c>
      <c r="BT13821" s="23">
        <v>13816</v>
      </c>
      <c r="BU13821" s="4">
        <f t="shared" si="862"/>
        <v>0</v>
      </c>
      <c r="BV13821" s="4">
        <f t="shared" si="863"/>
        <v>0</v>
      </c>
      <c r="BW13821" s="23"/>
      <c r="BX13821" s="4">
        <f t="shared" si="864"/>
        <v>1</v>
      </c>
      <c r="BY13821" s="4">
        <f t="shared" si="865"/>
        <v>1</v>
      </c>
    </row>
    <row r="13822" spans="1:77">
      <c r="A13822" s="23">
        <v>13817</v>
      </c>
      <c r="BT13822" s="23">
        <v>13817</v>
      </c>
      <c r="BU13822" s="4">
        <f t="shared" si="862"/>
        <v>0</v>
      </c>
      <c r="BV13822" s="4">
        <f t="shared" si="863"/>
        <v>0</v>
      </c>
      <c r="BW13822" s="23"/>
      <c r="BX13822" s="4">
        <f t="shared" si="864"/>
        <v>1</v>
      </c>
      <c r="BY13822" s="4">
        <f t="shared" si="865"/>
        <v>1</v>
      </c>
    </row>
    <row r="13823" spans="1:77">
      <c r="A13823" s="23">
        <v>13818</v>
      </c>
      <c r="BT13823" s="23">
        <v>13818</v>
      </c>
      <c r="BU13823" s="4">
        <f t="shared" si="862"/>
        <v>0</v>
      </c>
      <c r="BV13823" s="4">
        <f t="shared" si="863"/>
        <v>0</v>
      </c>
      <c r="BW13823" s="23"/>
      <c r="BX13823" s="4">
        <f t="shared" si="864"/>
        <v>1</v>
      </c>
      <c r="BY13823" s="4">
        <f t="shared" si="865"/>
        <v>1</v>
      </c>
    </row>
    <row r="13824" spans="1:77">
      <c r="A13824" s="23">
        <v>13819</v>
      </c>
      <c r="BT13824" s="23">
        <v>13819</v>
      </c>
      <c r="BU13824" s="4">
        <f t="shared" si="862"/>
        <v>0</v>
      </c>
      <c r="BV13824" s="4">
        <f t="shared" si="863"/>
        <v>0</v>
      </c>
      <c r="BW13824" s="23"/>
      <c r="BX13824" s="4">
        <f t="shared" si="864"/>
        <v>1</v>
      </c>
      <c r="BY13824" s="4">
        <f t="shared" si="865"/>
        <v>1</v>
      </c>
    </row>
    <row r="13825" spans="1:77">
      <c r="A13825" s="23">
        <v>13820</v>
      </c>
      <c r="BT13825" s="23">
        <v>13820</v>
      </c>
      <c r="BU13825" s="4">
        <f t="shared" si="862"/>
        <v>0</v>
      </c>
      <c r="BV13825" s="4">
        <f t="shared" si="863"/>
        <v>0</v>
      </c>
      <c r="BW13825" s="23"/>
      <c r="BX13825" s="4">
        <f t="shared" si="864"/>
        <v>1</v>
      </c>
      <c r="BY13825" s="4">
        <f t="shared" si="865"/>
        <v>1</v>
      </c>
    </row>
    <row r="13826" spans="1:77">
      <c r="A13826" s="23">
        <v>13821</v>
      </c>
      <c r="BT13826" s="23">
        <v>13821</v>
      </c>
      <c r="BU13826" s="4">
        <f t="shared" si="862"/>
        <v>0</v>
      </c>
      <c r="BV13826" s="4">
        <f t="shared" si="863"/>
        <v>0</v>
      </c>
      <c r="BW13826" s="23"/>
      <c r="BX13826" s="4">
        <f t="shared" si="864"/>
        <v>1</v>
      </c>
      <c r="BY13826" s="4">
        <f t="shared" si="865"/>
        <v>1</v>
      </c>
    </row>
    <row r="13827" spans="1:77">
      <c r="A13827" s="23">
        <v>13822</v>
      </c>
      <c r="BT13827" s="23">
        <v>13822</v>
      </c>
      <c r="BU13827" s="4">
        <f t="shared" si="862"/>
        <v>0</v>
      </c>
      <c r="BV13827" s="4">
        <f t="shared" si="863"/>
        <v>0</v>
      </c>
      <c r="BW13827" s="23"/>
      <c r="BX13827" s="4">
        <f t="shared" si="864"/>
        <v>1</v>
      </c>
      <c r="BY13827" s="4">
        <f t="shared" si="865"/>
        <v>1</v>
      </c>
    </row>
    <row r="13828" spans="1:77">
      <c r="A13828" s="23">
        <v>13823</v>
      </c>
      <c r="BT13828" s="23">
        <v>13823</v>
      </c>
      <c r="BU13828" s="4">
        <f t="shared" si="862"/>
        <v>0</v>
      </c>
      <c r="BV13828" s="4">
        <f t="shared" si="863"/>
        <v>0</v>
      </c>
      <c r="BW13828" s="23"/>
      <c r="BX13828" s="4">
        <f t="shared" si="864"/>
        <v>1</v>
      </c>
      <c r="BY13828" s="4">
        <f t="shared" si="865"/>
        <v>1</v>
      </c>
    </row>
    <row r="13829" spans="1:77">
      <c r="A13829" s="23">
        <v>13824</v>
      </c>
      <c r="BT13829" s="23">
        <v>13824</v>
      </c>
      <c r="BU13829" s="4">
        <f t="shared" si="862"/>
        <v>0</v>
      </c>
      <c r="BV13829" s="4">
        <f t="shared" si="863"/>
        <v>0</v>
      </c>
      <c r="BW13829" s="23"/>
      <c r="BX13829" s="4">
        <f t="shared" si="864"/>
        <v>1</v>
      </c>
      <c r="BY13829" s="4">
        <f t="shared" si="865"/>
        <v>1</v>
      </c>
    </row>
    <row r="13830" spans="1:77">
      <c r="A13830" s="23">
        <v>13825</v>
      </c>
      <c r="BT13830" s="23">
        <v>13825</v>
      </c>
      <c r="BU13830" s="4">
        <f t="shared" si="862"/>
        <v>0</v>
      </c>
      <c r="BV13830" s="4">
        <f t="shared" si="863"/>
        <v>0</v>
      </c>
      <c r="BW13830" s="23"/>
      <c r="BX13830" s="4">
        <f t="shared" si="864"/>
        <v>1</v>
      </c>
      <c r="BY13830" s="4">
        <f t="shared" si="865"/>
        <v>1</v>
      </c>
    </row>
    <row r="13831" spans="1:77">
      <c r="A13831" s="23">
        <v>13826</v>
      </c>
      <c r="BT13831" s="23">
        <v>13826</v>
      </c>
      <c r="BU13831" s="4">
        <f t="shared" ref="BU13831:BU13894" si="866">BP13831*$BV$1-BQ13831</f>
        <v>0</v>
      </c>
      <c r="BV13831" s="4">
        <f t="shared" ref="BV13831:BV13894" si="867">BR13831*$BV$1-BS13831</f>
        <v>0</v>
      </c>
      <c r="BW13831" s="23"/>
      <c r="BX13831" s="4">
        <f t="shared" si="864"/>
        <v>1</v>
      </c>
      <c r="BY13831" s="4">
        <f t="shared" si="865"/>
        <v>1</v>
      </c>
    </row>
    <row r="13832" spans="1:77">
      <c r="A13832" s="23">
        <v>13827</v>
      </c>
      <c r="BT13832" s="23">
        <v>13827</v>
      </c>
      <c r="BU13832" s="4">
        <f t="shared" si="866"/>
        <v>0</v>
      </c>
      <c r="BV13832" s="4">
        <f t="shared" si="867"/>
        <v>0</v>
      </c>
      <c r="BW13832" s="23"/>
      <c r="BX13832" s="4">
        <f t="shared" si="864"/>
        <v>1</v>
      </c>
      <c r="BY13832" s="4">
        <f t="shared" si="865"/>
        <v>1</v>
      </c>
    </row>
    <row r="13833" spans="1:77">
      <c r="A13833" s="23">
        <v>13828</v>
      </c>
      <c r="BT13833" s="23">
        <v>13828</v>
      </c>
      <c r="BU13833" s="4">
        <f t="shared" si="866"/>
        <v>0</v>
      </c>
      <c r="BV13833" s="4">
        <f t="shared" si="867"/>
        <v>0</v>
      </c>
      <c r="BW13833" s="23"/>
      <c r="BX13833" s="4">
        <f t="shared" si="864"/>
        <v>1</v>
      </c>
      <c r="BY13833" s="4">
        <f t="shared" si="865"/>
        <v>1</v>
      </c>
    </row>
    <row r="13834" spans="1:77">
      <c r="A13834" s="23">
        <v>13829</v>
      </c>
      <c r="BT13834" s="23">
        <v>13829</v>
      </c>
      <c r="BU13834" s="4">
        <f t="shared" si="866"/>
        <v>0</v>
      </c>
      <c r="BV13834" s="4">
        <f t="shared" si="867"/>
        <v>0</v>
      </c>
      <c r="BW13834" s="23"/>
      <c r="BX13834" s="4">
        <f t="shared" si="864"/>
        <v>1</v>
      </c>
      <c r="BY13834" s="4">
        <f t="shared" si="865"/>
        <v>1</v>
      </c>
    </row>
    <row r="13835" spans="1:77">
      <c r="A13835" s="23">
        <v>13830</v>
      </c>
      <c r="BT13835" s="23">
        <v>13830</v>
      </c>
      <c r="BU13835" s="4">
        <f t="shared" si="866"/>
        <v>0</v>
      </c>
      <c r="BV13835" s="4">
        <f t="shared" si="867"/>
        <v>0</v>
      </c>
      <c r="BW13835" s="23"/>
      <c r="BX13835" s="4">
        <f t="shared" si="864"/>
        <v>1</v>
      </c>
      <c r="BY13835" s="4">
        <f t="shared" si="865"/>
        <v>1</v>
      </c>
    </row>
    <row r="13836" spans="1:77">
      <c r="A13836" s="23">
        <v>13831</v>
      </c>
      <c r="BT13836" s="23">
        <v>13831</v>
      </c>
      <c r="BU13836" s="4">
        <f t="shared" si="866"/>
        <v>0</v>
      </c>
      <c r="BV13836" s="4">
        <f t="shared" si="867"/>
        <v>0</v>
      </c>
      <c r="BW13836" s="23"/>
      <c r="BX13836" s="4">
        <f t="shared" si="864"/>
        <v>1</v>
      </c>
      <c r="BY13836" s="4">
        <f t="shared" si="865"/>
        <v>1</v>
      </c>
    </row>
    <row r="13837" spans="1:77">
      <c r="A13837" s="23">
        <v>13832</v>
      </c>
      <c r="BT13837" s="23">
        <v>13832</v>
      </c>
      <c r="BU13837" s="4">
        <f t="shared" si="866"/>
        <v>0</v>
      </c>
      <c r="BV13837" s="4">
        <f t="shared" si="867"/>
        <v>0</v>
      </c>
      <c r="BW13837" s="23"/>
      <c r="BX13837" s="4">
        <f t="shared" si="864"/>
        <v>1</v>
      </c>
      <c r="BY13837" s="4">
        <f t="shared" si="865"/>
        <v>1</v>
      </c>
    </row>
    <row r="13838" spans="1:77">
      <c r="A13838" s="23">
        <v>13833</v>
      </c>
      <c r="BT13838" s="23">
        <v>13833</v>
      </c>
      <c r="BU13838" s="4">
        <f t="shared" si="866"/>
        <v>0</v>
      </c>
      <c r="BV13838" s="4">
        <f t="shared" si="867"/>
        <v>0</v>
      </c>
      <c r="BW13838" s="23"/>
      <c r="BX13838" s="4">
        <f t="shared" si="864"/>
        <v>1</v>
      </c>
      <c r="BY13838" s="4">
        <f t="shared" si="865"/>
        <v>1</v>
      </c>
    </row>
    <row r="13839" spans="1:77">
      <c r="A13839" s="23">
        <v>13834</v>
      </c>
      <c r="BT13839" s="23">
        <v>13834</v>
      </c>
      <c r="BU13839" s="4">
        <f t="shared" si="866"/>
        <v>0</v>
      </c>
      <c r="BV13839" s="4">
        <f t="shared" si="867"/>
        <v>0</v>
      </c>
      <c r="BW13839" s="23"/>
      <c r="BX13839" s="4">
        <f t="shared" si="864"/>
        <v>1</v>
      </c>
      <c r="BY13839" s="4">
        <f t="shared" si="865"/>
        <v>1</v>
      </c>
    </row>
    <row r="13840" spans="1:77">
      <c r="A13840" s="23">
        <v>13835</v>
      </c>
      <c r="BT13840" s="23">
        <v>13835</v>
      </c>
      <c r="BU13840" s="4">
        <f t="shared" si="866"/>
        <v>0</v>
      </c>
      <c r="BV13840" s="4">
        <f t="shared" si="867"/>
        <v>0</v>
      </c>
      <c r="BW13840" s="23"/>
      <c r="BX13840" s="4">
        <f t="shared" si="864"/>
        <v>1</v>
      </c>
      <c r="BY13840" s="4">
        <f t="shared" si="865"/>
        <v>1</v>
      </c>
    </row>
    <row r="13841" spans="1:77">
      <c r="A13841" s="23">
        <v>13836</v>
      </c>
      <c r="BT13841" s="23">
        <v>13836</v>
      </c>
      <c r="BU13841" s="4">
        <f t="shared" si="866"/>
        <v>0</v>
      </c>
      <c r="BV13841" s="4">
        <f t="shared" si="867"/>
        <v>0</v>
      </c>
      <c r="BW13841" s="23"/>
      <c r="BX13841" s="4">
        <f t="shared" si="864"/>
        <v>1</v>
      </c>
      <c r="BY13841" s="4">
        <f t="shared" si="865"/>
        <v>1</v>
      </c>
    </row>
    <row r="13842" spans="1:77">
      <c r="A13842" s="23">
        <v>13837</v>
      </c>
      <c r="BT13842" s="23">
        <v>13837</v>
      </c>
      <c r="BU13842" s="4">
        <f t="shared" si="866"/>
        <v>0</v>
      </c>
      <c r="BV13842" s="4">
        <f t="shared" si="867"/>
        <v>0</v>
      </c>
      <c r="BW13842" s="23"/>
      <c r="BX13842" s="4">
        <f t="shared" si="864"/>
        <v>1</v>
      </c>
      <c r="BY13842" s="4">
        <f t="shared" si="865"/>
        <v>1</v>
      </c>
    </row>
    <row r="13843" spans="1:77">
      <c r="A13843" s="23">
        <v>13838</v>
      </c>
      <c r="BT13843" s="23">
        <v>13838</v>
      </c>
      <c r="BU13843" s="4">
        <f t="shared" si="866"/>
        <v>0</v>
      </c>
      <c r="BV13843" s="4">
        <f t="shared" si="867"/>
        <v>0</v>
      </c>
      <c r="BW13843" s="23"/>
      <c r="BX13843" s="4">
        <f t="shared" si="864"/>
        <v>1</v>
      </c>
      <c r="BY13843" s="4">
        <f t="shared" si="865"/>
        <v>1</v>
      </c>
    </row>
    <row r="13844" spans="1:77">
      <c r="A13844" s="23">
        <v>13839</v>
      </c>
      <c r="BT13844" s="23">
        <v>13839</v>
      </c>
      <c r="BU13844" s="4">
        <f t="shared" si="866"/>
        <v>0</v>
      </c>
      <c r="BV13844" s="4">
        <f t="shared" si="867"/>
        <v>0</v>
      </c>
      <c r="BW13844" s="23"/>
      <c r="BX13844" s="4">
        <f t="shared" si="864"/>
        <v>1</v>
      </c>
      <c r="BY13844" s="4">
        <f t="shared" si="865"/>
        <v>1</v>
      </c>
    </row>
    <row r="13845" spans="1:77">
      <c r="A13845" s="23">
        <v>13840</v>
      </c>
      <c r="BT13845" s="23">
        <v>13840</v>
      </c>
      <c r="BU13845" s="4">
        <f t="shared" si="866"/>
        <v>0</v>
      </c>
      <c r="BV13845" s="4">
        <f t="shared" si="867"/>
        <v>0</v>
      </c>
      <c r="BW13845" s="23"/>
      <c r="BX13845" s="4">
        <f t="shared" si="864"/>
        <v>1</v>
      </c>
      <c r="BY13845" s="4">
        <f t="shared" si="865"/>
        <v>1</v>
      </c>
    </row>
    <row r="13846" spans="1:77">
      <c r="A13846" s="23">
        <v>13841</v>
      </c>
      <c r="BT13846" s="23">
        <v>13841</v>
      </c>
      <c r="BU13846" s="4">
        <f t="shared" si="866"/>
        <v>0</v>
      </c>
      <c r="BV13846" s="4">
        <f t="shared" si="867"/>
        <v>0</v>
      </c>
      <c r="BW13846" s="23"/>
      <c r="BX13846" s="4">
        <f t="shared" ref="BX13846:BX13909" si="868">IF(BU13846=MAX($BU13846:$BV13846),1,0)</f>
        <v>1</v>
      </c>
      <c r="BY13846" s="4">
        <f t="shared" ref="BY13846:BY13909" si="869">IF(BV13846=MAX($BU13846:$BV13846),1,0)</f>
        <v>1</v>
      </c>
    </row>
    <row r="13847" spans="1:77">
      <c r="A13847" s="23">
        <v>13842</v>
      </c>
      <c r="BT13847" s="23">
        <v>13842</v>
      </c>
      <c r="BU13847" s="4">
        <f t="shared" si="866"/>
        <v>0</v>
      </c>
      <c r="BV13847" s="4">
        <f t="shared" si="867"/>
        <v>0</v>
      </c>
      <c r="BW13847" s="23"/>
      <c r="BX13847" s="4">
        <f t="shared" si="868"/>
        <v>1</v>
      </c>
      <c r="BY13847" s="4">
        <f t="shared" si="869"/>
        <v>1</v>
      </c>
    </row>
    <row r="13848" spans="1:77">
      <c r="A13848" s="23">
        <v>13843</v>
      </c>
      <c r="BT13848" s="23">
        <v>13843</v>
      </c>
      <c r="BU13848" s="4">
        <f t="shared" si="866"/>
        <v>0</v>
      </c>
      <c r="BV13848" s="4">
        <f t="shared" si="867"/>
        <v>0</v>
      </c>
      <c r="BW13848" s="23"/>
      <c r="BX13848" s="4">
        <f t="shared" si="868"/>
        <v>1</v>
      </c>
      <c r="BY13848" s="4">
        <f t="shared" si="869"/>
        <v>1</v>
      </c>
    </row>
    <row r="13849" spans="1:77">
      <c r="A13849" s="23">
        <v>13844</v>
      </c>
      <c r="BT13849" s="23">
        <v>13844</v>
      </c>
      <c r="BU13849" s="4">
        <f t="shared" si="866"/>
        <v>0</v>
      </c>
      <c r="BV13849" s="4">
        <f t="shared" si="867"/>
        <v>0</v>
      </c>
      <c r="BW13849" s="23"/>
      <c r="BX13849" s="4">
        <f t="shared" si="868"/>
        <v>1</v>
      </c>
      <c r="BY13849" s="4">
        <f t="shared" si="869"/>
        <v>1</v>
      </c>
    </row>
    <row r="13850" spans="1:77">
      <c r="A13850" s="23">
        <v>13845</v>
      </c>
      <c r="BT13850" s="23">
        <v>13845</v>
      </c>
      <c r="BU13850" s="4">
        <f t="shared" si="866"/>
        <v>0</v>
      </c>
      <c r="BV13850" s="4">
        <f t="shared" si="867"/>
        <v>0</v>
      </c>
      <c r="BW13850" s="23"/>
      <c r="BX13850" s="4">
        <f t="shared" si="868"/>
        <v>1</v>
      </c>
      <c r="BY13850" s="4">
        <f t="shared" si="869"/>
        <v>1</v>
      </c>
    </row>
    <row r="13851" spans="1:77">
      <c r="A13851" s="23">
        <v>13846</v>
      </c>
      <c r="BT13851" s="23">
        <v>13846</v>
      </c>
      <c r="BU13851" s="4">
        <f t="shared" si="866"/>
        <v>0</v>
      </c>
      <c r="BV13851" s="4">
        <f t="shared" si="867"/>
        <v>0</v>
      </c>
      <c r="BW13851" s="23"/>
      <c r="BX13851" s="4">
        <f t="shared" si="868"/>
        <v>1</v>
      </c>
      <c r="BY13851" s="4">
        <f t="shared" si="869"/>
        <v>1</v>
      </c>
    </row>
    <row r="13852" spans="1:77">
      <c r="A13852" s="23">
        <v>13847</v>
      </c>
      <c r="BT13852" s="23">
        <v>13847</v>
      </c>
      <c r="BU13852" s="4">
        <f t="shared" si="866"/>
        <v>0</v>
      </c>
      <c r="BV13852" s="4">
        <f t="shared" si="867"/>
        <v>0</v>
      </c>
      <c r="BW13852" s="23"/>
      <c r="BX13852" s="4">
        <f t="shared" si="868"/>
        <v>1</v>
      </c>
      <c r="BY13852" s="4">
        <f t="shared" si="869"/>
        <v>1</v>
      </c>
    </row>
    <row r="13853" spans="1:77">
      <c r="A13853" s="23">
        <v>13848</v>
      </c>
      <c r="BT13853" s="23">
        <v>13848</v>
      </c>
      <c r="BU13853" s="4">
        <f t="shared" si="866"/>
        <v>0</v>
      </c>
      <c r="BV13853" s="4">
        <f t="shared" si="867"/>
        <v>0</v>
      </c>
      <c r="BW13853" s="23"/>
      <c r="BX13853" s="4">
        <f t="shared" si="868"/>
        <v>1</v>
      </c>
      <c r="BY13853" s="4">
        <f t="shared" si="869"/>
        <v>1</v>
      </c>
    </row>
    <row r="13854" spans="1:77">
      <c r="A13854" s="23">
        <v>13849</v>
      </c>
      <c r="BT13854" s="23">
        <v>13849</v>
      </c>
      <c r="BU13854" s="4">
        <f t="shared" si="866"/>
        <v>0</v>
      </c>
      <c r="BV13854" s="4">
        <f t="shared" si="867"/>
        <v>0</v>
      </c>
      <c r="BW13854" s="23"/>
      <c r="BX13854" s="4">
        <f t="shared" si="868"/>
        <v>1</v>
      </c>
      <c r="BY13854" s="4">
        <f t="shared" si="869"/>
        <v>1</v>
      </c>
    </row>
    <row r="13855" spans="1:77">
      <c r="A13855" s="23">
        <v>13850</v>
      </c>
      <c r="BT13855" s="23">
        <v>13850</v>
      </c>
      <c r="BU13855" s="4">
        <f t="shared" si="866"/>
        <v>0</v>
      </c>
      <c r="BV13855" s="4">
        <f t="shared" si="867"/>
        <v>0</v>
      </c>
      <c r="BW13855" s="23"/>
      <c r="BX13855" s="4">
        <f t="shared" si="868"/>
        <v>1</v>
      </c>
      <c r="BY13855" s="4">
        <f t="shared" si="869"/>
        <v>1</v>
      </c>
    </row>
    <row r="13856" spans="1:77">
      <c r="A13856" s="23">
        <v>13851</v>
      </c>
      <c r="BT13856" s="23">
        <v>13851</v>
      </c>
      <c r="BU13856" s="4">
        <f t="shared" si="866"/>
        <v>0</v>
      </c>
      <c r="BV13856" s="4">
        <f t="shared" si="867"/>
        <v>0</v>
      </c>
      <c r="BW13856" s="23"/>
      <c r="BX13856" s="4">
        <f t="shared" si="868"/>
        <v>1</v>
      </c>
      <c r="BY13856" s="4">
        <f t="shared" si="869"/>
        <v>1</v>
      </c>
    </row>
    <row r="13857" spans="1:77">
      <c r="A13857" s="23">
        <v>13852</v>
      </c>
      <c r="BT13857" s="23">
        <v>13852</v>
      </c>
      <c r="BU13857" s="4">
        <f t="shared" si="866"/>
        <v>0</v>
      </c>
      <c r="BV13857" s="4">
        <f t="shared" si="867"/>
        <v>0</v>
      </c>
      <c r="BW13857" s="23"/>
      <c r="BX13857" s="4">
        <f t="shared" si="868"/>
        <v>1</v>
      </c>
      <c r="BY13857" s="4">
        <f t="shared" si="869"/>
        <v>1</v>
      </c>
    </row>
    <row r="13858" spans="1:77">
      <c r="A13858" s="23">
        <v>13853</v>
      </c>
      <c r="BT13858" s="23">
        <v>13853</v>
      </c>
      <c r="BU13858" s="4">
        <f t="shared" si="866"/>
        <v>0</v>
      </c>
      <c r="BV13858" s="4">
        <f t="shared" si="867"/>
        <v>0</v>
      </c>
      <c r="BW13858" s="23"/>
      <c r="BX13858" s="4">
        <f t="shared" si="868"/>
        <v>1</v>
      </c>
      <c r="BY13858" s="4">
        <f t="shared" si="869"/>
        <v>1</v>
      </c>
    </row>
    <row r="13859" spans="1:77">
      <c r="A13859" s="23">
        <v>13854</v>
      </c>
      <c r="BT13859" s="23">
        <v>13854</v>
      </c>
      <c r="BU13859" s="4">
        <f t="shared" si="866"/>
        <v>0</v>
      </c>
      <c r="BV13859" s="4">
        <f t="shared" si="867"/>
        <v>0</v>
      </c>
      <c r="BW13859" s="23"/>
      <c r="BX13859" s="4">
        <f t="shared" si="868"/>
        <v>1</v>
      </c>
      <c r="BY13859" s="4">
        <f t="shared" si="869"/>
        <v>1</v>
      </c>
    </row>
    <row r="13860" spans="1:77">
      <c r="A13860" s="23">
        <v>13855</v>
      </c>
      <c r="BT13860" s="23">
        <v>13855</v>
      </c>
      <c r="BU13860" s="4">
        <f t="shared" si="866"/>
        <v>0</v>
      </c>
      <c r="BV13860" s="4">
        <f t="shared" si="867"/>
        <v>0</v>
      </c>
      <c r="BW13860" s="23"/>
      <c r="BX13860" s="4">
        <f t="shared" si="868"/>
        <v>1</v>
      </c>
      <c r="BY13860" s="4">
        <f t="shared" si="869"/>
        <v>1</v>
      </c>
    </row>
    <row r="13861" spans="1:77">
      <c r="A13861" s="23">
        <v>13856</v>
      </c>
      <c r="BT13861" s="23">
        <v>13856</v>
      </c>
      <c r="BU13861" s="4">
        <f t="shared" si="866"/>
        <v>0</v>
      </c>
      <c r="BV13861" s="4">
        <f t="shared" si="867"/>
        <v>0</v>
      </c>
      <c r="BW13861" s="23"/>
      <c r="BX13861" s="4">
        <f t="shared" si="868"/>
        <v>1</v>
      </c>
      <c r="BY13861" s="4">
        <f t="shared" si="869"/>
        <v>1</v>
      </c>
    </row>
    <row r="13862" spans="1:77">
      <c r="A13862" s="23">
        <v>13857</v>
      </c>
      <c r="BT13862" s="23">
        <v>13857</v>
      </c>
      <c r="BU13862" s="4">
        <f t="shared" si="866"/>
        <v>0</v>
      </c>
      <c r="BV13862" s="4">
        <f t="shared" si="867"/>
        <v>0</v>
      </c>
      <c r="BW13862" s="23"/>
      <c r="BX13862" s="4">
        <f t="shared" si="868"/>
        <v>1</v>
      </c>
      <c r="BY13862" s="4">
        <f t="shared" si="869"/>
        <v>1</v>
      </c>
    </row>
    <row r="13863" spans="1:77">
      <c r="A13863" s="23">
        <v>13858</v>
      </c>
      <c r="BT13863" s="23">
        <v>13858</v>
      </c>
      <c r="BU13863" s="4">
        <f t="shared" si="866"/>
        <v>0</v>
      </c>
      <c r="BV13863" s="4">
        <f t="shared" si="867"/>
        <v>0</v>
      </c>
      <c r="BW13863" s="23"/>
      <c r="BX13863" s="4">
        <f t="shared" si="868"/>
        <v>1</v>
      </c>
      <c r="BY13863" s="4">
        <f t="shared" si="869"/>
        <v>1</v>
      </c>
    </row>
    <row r="13864" spans="1:77">
      <c r="A13864" s="23">
        <v>13859</v>
      </c>
      <c r="BT13864" s="23">
        <v>13859</v>
      </c>
      <c r="BU13864" s="4">
        <f t="shared" si="866"/>
        <v>0</v>
      </c>
      <c r="BV13864" s="4">
        <f t="shared" si="867"/>
        <v>0</v>
      </c>
      <c r="BW13864" s="23"/>
      <c r="BX13864" s="4">
        <f t="shared" si="868"/>
        <v>1</v>
      </c>
      <c r="BY13864" s="4">
        <f t="shared" si="869"/>
        <v>1</v>
      </c>
    </row>
    <row r="13865" spans="1:77">
      <c r="A13865" s="23">
        <v>13860</v>
      </c>
      <c r="BT13865" s="23">
        <v>13860</v>
      </c>
      <c r="BU13865" s="4">
        <f t="shared" si="866"/>
        <v>0</v>
      </c>
      <c r="BV13865" s="4">
        <f t="shared" si="867"/>
        <v>0</v>
      </c>
      <c r="BW13865" s="23"/>
      <c r="BX13865" s="4">
        <f t="shared" si="868"/>
        <v>1</v>
      </c>
      <c r="BY13865" s="4">
        <f t="shared" si="869"/>
        <v>1</v>
      </c>
    </row>
    <row r="13866" spans="1:77">
      <c r="A13866" s="23">
        <v>13861</v>
      </c>
      <c r="BT13866" s="23">
        <v>13861</v>
      </c>
      <c r="BU13866" s="4">
        <f t="shared" si="866"/>
        <v>0</v>
      </c>
      <c r="BV13866" s="4">
        <f t="shared" si="867"/>
        <v>0</v>
      </c>
      <c r="BW13866" s="23"/>
      <c r="BX13866" s="4">
        <f t="shared" si="868"/>
        <v>1</v>
      </c>
      <c r="BY13866" s="4">
        <f t="shared" si="869"/>
        <v>1</v>
      </c>
    </row>
    <row r="13867" spans="1:77">
      <c r="A13867" s="23">
        <v>13862</v>
      </c>
      <c r="BT13867" s="23">
        <v>13862</v>
      </c>
      <c r="BU13867" s="4">
        <f t="shared" si="866"/>
        <v>0</v>
      </c>
      <c r="BV13867" s="4">
        <f t="shared" si="867"/>
        <v>0</v>
      </c>
      <c r="BW13867" s="23"/>
      <c r="BX13867" s="4">
        <f t="shared" si="868"/>
        <v>1</v>
      </c>
      <c r="BY13867" s="4">
        <f t="shared" si="869"/>
        <v>1</v>
      </c>
    </row>
    <row r="13868" spans="1:77">
      <c r="A13868" s="23">
        <v>13863</v>
      </c>
      <c r="BT13868" s="23">
        <v>13863</v>
      </c>
      <c r="BU13868" s="4">
        <f t="shared" si="866"/>
        <v>0</v>
      </c>
      <c r="BV13868" s="4">
        <f t="shared" si="867"/>
        <v>0</v>
      </c>
      <c r="BW13868" s="23"/>
      <c r="BX13868" s="4">
        <f t="shared" si="868"/>
        <v>1</v>
      </c>
      <c r="BY13868" s="4">
        <f t="shared" si="869"/>
        <v>1</v>
      </c>
    </row>
    <row r="13869" spans="1:77">
      <c r="A13869" s="23">
        <v>13864</v>
      </c>
      <c r="BT13869" s="23">
        <v>13864</v>
      </c>
      <c r="BU13869" s="4">
        <f t="shared" si="866"/>
        <v>0</v>
      </c>
      <c r="BV13869" s="4">
        <f t="shared" si="867"/>
        <v>0</v>
      </c>
      <c r="BW13869" s="23"/>
      <c r="BX13869" s="4">
        <f t="shared" si="868"/>
        <v>1</v>
      </c>
      <c r="BY13869" s="4">
        <f t="shared" si="869"/>
        <v>1</v>
      </c>
    </row>
    <row r="13870" spans="1:77">
      <c r="A13870" s="23">
        <v>13865</v>
      </c>
      <c r="BT13870" s="23">
        <v>13865</v>
      </c>
      <c r="BU13870" s="4">
        <f t="shared" si="866"/>
        <v>0</v>
      </c>
      <c r="BV13870" s="4">
        <f t="shared" si="867"/>
        <v>0</v>
      </c>
      <c r="BW13870" s="23"/>
      <c r="BX13870" s="4">
        <f t="shared" si="868"/>
        <v>1</v>
      </c>
      <c r="BY13870" s="4">
        <f t="shared" si="869"/>
        <v>1</v>
      </c>
    </row>
    <row r="13871" spans="1:77">
      <c r="A13871" s="23">
        <v>13866</v>
      </c>
      <c r="BT13871" s="23">
        <v>13866</v>
      </c>
      <c r="BU13871" s="4">
        <f t="shared" si="866"/>
        <v>0</v>
      </c>
      <c r="BV13871" s="4">
        <f t="shared" si="867"/>
        <v>0</v>
      </c>
      <c r="BW13871" s="23"/>
      <c r="BX13871" s="4">
        <f t="shared" si="868"/>
        <v>1</v>
      </c>
      <c r="BY13871" s="4">
        <f t="shared" si="869"/>
        <v>1</v>
      </c>
    </row>
    <row r="13872" spans="1:77">
      <c r="A13872" s="23">
        <v>13867</v>
      </c>
      <c r="BT13872" s="23">
        <v>13867</v>
      </c>
      <c r="BU13872" s="4">
        <f t="shared" si="866"/>
        <v>0</v>
      </c>
      <c r="BV13872" s="4">
        <f t="shared" si="867"/>
        <v>0</v>
      </c>
      <c r="BW13872" s="23"/>
      <c r="BX13872" s="4">
        <f t="shared" si="868"/>
        <v>1</v>
      </c>
      <c r="BY13872" s="4">
        <f t="shared" si="869"/>
        <v>1</v>
      </c>
    </row>
    <row r="13873" spans="1:77">
      <c r="A13873" s="23">
        <v>13868</v>
      </c>
      <c r="BT13873" s="23">
        <v>13868</v>
      </c>
      <c r="BU13873" s="4">
        <f t="shared" si="866"/>
        <v>0</v>
      </c>
      <c r="BV13873" s="4">
        <f t="shared" si="867"/>
        <v>0</v>
      </c>
      <c r="BW13873" s="23"/>
      <c r="BX13873" s="4">
        <f t="shared" si="868"/>
        <v>1</v>
      </c>
      <c r="BY13873" s="4">
        <f t="shared" si="869"/>
        <v>1</v>
      </c>
    </row>
    <row r="13874" spans="1:77">
      <c r="A13874" s="23">
        <v>13869</v>
      </c>
      <c r="BT13874" s="23">
        <v>13869</v>
      </c>
      <c r="BU13874" s="4">
        <f t="shared" si="866"/>
        <v>0</v>
      </c>
      <c r="BV13874" s="4">
        <f t="shared" si="867"/>
        <v>0</v>
      </c>
      <c r="BW13874" s="23"/>
      <c r="BX13874" s="4">
        <f t="shared" si="868"/>
        <v>1</v>
      </c>
      <c r="BY13874" s="4">
        <f t="shared" si="869"/>
        <v>1</v>
      </c>
    </row>
    <row r="13875" spans="1:77">
      <c r="A13875" s="23">
        <v>13870</v>
      </c>
      <c r="BT13875" s="23">
        <v>13870</v>
      </c>
      <c r="BU13875" s="4">
        <f t="shared" si="866"/>
        <v>0</v>
      </c>
      <c r="BV13875" s="4">
        <f t="shared" si="867"/>
        <v>0</v>
      </c>
      <c r="BW13875" s="23"/>
      <c r="BX13875" s="4">
        <f t="shared" si="868"/>
        <v>1</v>
      </c>
      <c r="BY13875" s="4">
        <f t="shared" si="869"/>
        <v>1</v>
      </c>
    </row>
    <row r="13876" spans="1:77">
      <c r="A13876" s="23">
        <v>13871</v>
      </c>
      <c r="BT13876" s="23">
        <v>13871</v>
      </c>
      <c r="BU13876" s="4">
        <f t="shared" si="866"/>
        <v>0</v>
      </c>
      <c r="BV13876" s="4">
        <f t="shared" si="867"/>
        <v>0</v>
      </c>
      <c r="BW13876" s="23"/>
      <c r="BX13876" s="4">
        <f t="shared" si="868"/>
        <v>1</v>
      </c>
      <c r="BY13876" s="4">
        <f t="shared" si="869"/>
        <v>1</v>
      </c>
    </row>
    <row r="13877" spans="1:77">
      <c r="A13877" s="23">
        <v>13872</v>
      </c>
      <c r="BT13877" s="23">
        <v>13872</v>
      </c>
      <c r="BU13877" s="4">
        <f t="shared" si="866"/>
        <v>0</v>
      </c>
      <c r="BV13877" s="4">
        <f t="shared" si="867"/>
        <v>0</v>
      </c>
      <c r="BW13877" s="23"/>
      <c r="BX13877" s="4">
        <f t="shared" si="868"/>
        <v>1</v>
      </c>
      <c r="BY13877" s="4">
        <f t="shared" si="869"/>
        <v>1</v>
      </c>
    </row>
    <row r="13878" spans="1:77">
      <c r="A13878" s="23">
        <v>13873</v>
      </c>
      <c r="BT13878" s="23">
        <v>13873</v>
      </c>
      <c r="BU13878" s="4">
        <f t="shared" si="866"/>
        <v>0</v>
      </c>
      <c r="BV13878" s="4">
        <f t="shared" si="867"/>
        <v>0</v>
      </c>
      <c r="BW13878" s="23"/>
      <c r="BX13878" s="4">
        <f t="shared" si="868"/>
        <v>1</v>
      </c>
      <c r="BY13878" s="4">
        <f t="shared" si="869"/>
        <v>1</v>
      </c>
    </row>
    <row r="13879" spans="1:77">
      <c r="A13879" s="23">
        <v>13874</v>
      </c>
      <c r="BT13879" s="23">
        <v>13874</v>
      </c>
      <c r="BU13879" s="4">
        <f t="shared" si="866"/>
        <v>0</v>
      </c>
      <c r="BV13879" s="4">
        <f t="shared" si="867"/>
        <v>0</v>
      </c>
      <c r="BW13879" s="23"/>
      <c r="BX13879" s="4">
        <f t="shared" si="868"/>
        <v>1</v>
      </c>
      <c r="BY13879" s="4">
        <f t="shared" si="869"/>
        <v>1</v>
      </c>
    </row>
    <row r="13880" spans="1:77">
      <c r="A13880" s="23">
        <v>13875</v>
      </c>
      <c r="BT13880" s="23">
        <v>13875</v>
      </c>
      <c r="BU13880" s="4">
        <f t="shared" si="866"/>
        <v>0</v>
      </c>
      <c r="BV13880" s="4">
        <f t="shared" si="867"/>
        <v>0</v>
      </c>
      <c r="BW13880" s="23"/>
      <c r="BX13880" s="4">
        <f t="shared" si="868"/>
        <v>1</v>
      </c>
      <c r="BY13880" s="4">
        <f t="shared" si="869"/>
        <v>1</v>
      </c>
    </row>
    <row r="13881" spans="1:77">
      <c r="A13881" s="23">
        <v>13876</v>
      </c>
      <c r="BT13881" s="23">
        <v>13876</v>
      </c>
      <c r="BU13881" s="4">
        <f t="shared" si="866"/>
        <v>0</v>
      </c>
      <c r="BV13881" s="4">
        <f t="shared" si="867"/>
        <v>0</v>
      </c>
      <c r="BW13881" s="23"/>
      <c r="BX13881" s="4">
        <f t="shared" si="868"/>
        <v>1</v>
      </c>
      <c r="BY13881" s="4">
        <f t="shared" si="869"/>
        <v>1</v>
      </c>
    </row>
    <row r="13882" spans="1:77">
      <c r="A13882" s="23">
        <v>13877</v>
      </c>
      <c r="BT13882" s="23">
        <v>13877</v>
      </c>
      <c r="BU13882" s="4">
        <f t="shared" si="866"/>
        <v>0</v>
      </c>
      <c r="BV13882" s="4">
        <f t="shared" si="867"/>
        <v>0</v>
      </c>
      <c r="BW13882" s="23"/>
      <c r="BX13882" s="4">
        <f t="shared" si="868"/>
        <v>1</v>
      </c>
      <c r="BY13882" s="4">
        <f t="shared" si="869"/>
        <v>1</v>
      </c>
    </row>
    <row r="13883" spans="1:77">
      <c r="A13883" s="23">
        <v>13878</v>
      </c>
      <c r="BT13883" s="23">
        <v>13878</v>
      </c>
      <c r="BU13883" s="4">
        <f t="shared" si="866"/>
        <v>0</v>
      </c>
      <c r="BV13883" s="4">
        <f t="shared" si="867"/>
        <v>0</v>
      </c>
      <c r="BW13883" s="23"/>
      <c r="BX13883" s="4">
        <f t="shared" si="868"/>
        <v>1</v>
      </c>
      <c r="BY13883" s="4">
        <f t="shared" si="869"/>
        <v>1</v>
      </c>
    </row>
    <row r="13884" spans="1:77">
      <c r="A13884" s="23">
        <v>13879</v>
      </c>
      <c r="BT13884" s="23">
        <v>13879</v>
      </c>
      <c r="BU13884" s="4">
        <f t="shared" si="866"/>
        <v>0</v>
      </c>
      <c r="BV13884" s="4">
        <f t="shared" si="867"/>
        <v>0</v>
      </c>
      <c r="BW13884" s="23"/>
      <c r="BX13884" s="4">
        <f t="shared" si="868"/>
        <v>1</v>
      </c>
      <c r="BY13884" s="4">
        <f t="shared" si="869"/>
        <v>1</v>
      </c>
    </row>
    <row r="13885" spans="1:77">
      <c r="A13885" s="23">
        <v>13880</v>
      </c>
      <c r="BT13885" s="23">
        <v>13880</v>
      </c>
      <c r="BU13885" s="4">
        <f t="shared" si="866"/>
        <v>0</v>
      </c>
      <c r="BV13885" s="4">
        <f t="shared" si="867"/>
        <v>0</v>
      </c>
      <c r="BW13885" s="23"/>
      <c r="BX13885" s="4">
        <f t="shared" si="868"/>
        <v>1</v>
      </c>
      <c r="BY13885" s="4">
        <f t="shared" si="869"/>
        <v>1</v>
      </c>
    </row>
    <row r="13886" spans="1:77">
      <c r="A13886" s="23">
        <v>13881</v>
      </c>
      <c r="BT13886" s="23">
        <v>13881</v>
      </c>
      <c r="BU13886" s="4">
        <f t="shared" si="866"/>
        <v>0</v>
      </c>
      <c r="BV13886" s="4">
        <f t="shared" si="867"/>
        <v>0</v>
      </c>
      <c r="BW13886" s="23"/>
      <c r="BX13886" s="4">
        <f t="shared" si="868"/>
        <v>1</v>
      </c>
      <c r="BY13886" s="4">
        <f t="shared" si="869"/>
        <v>1</v>
      </c>
    </row>
    <row r="13887" spans="1:77">
      <c r="A13887" s="23">
        <v>13882</v>
      </c>
      <c r="BT13887" s="23">
        <v>13882</v>
      </c>
      <c r="BU13887" s="4">
        <f t="shared" si="866"/>
        <v>0</v>
      </c>
      <c r="BV13887" s="4">
        <f t="shared" si="867"/>
        <v>0</v>
      </c>
      <c r="BW13887" s="23"/>
      <c r="BX13887" s="4">
        <f t="shared" si="868"/>
        <v>1</v>
      </c>
      <c r="BY13887" s="4">
        <f t="shared" si="869"/>
        <v>1</v>
      </c>
    </row>
    <row r="13888" spans="1:77">
      <c r="A13888" s="23">
        <v>13883</v>
      </c>
      <c r="BT13888" s="23">
        <v>13883</v>
      </c>
      <c r="BU13888" s="4">
        <f t="shared" si="866"/>
        <v>0</v>
      </c>
      <c r="BV13888" s="4">
        <f t="shared" si="867"/>
        <v>0</v>
      </c>
      <c r="BW13888" s="23"/>
      <c r="BX13888" s="4">
        <f t="shared" si="868"/>
        <v>1</v>
      </c>
      <c r="BY13888" s="4">
        <f t="shared" si="869"/>
        <v>1</v>
      </c>
    </row>
    <row r="13889" spans="1:77">
      <c r="A13889" s="23">
        <v>13884</v>
      </c>
      <c r="BT13889" s="23">
        <v>13884</v>
      </c>
      <c r="BU13889" s="4">
        <f t="shared" si="866"/>
        <v>0</v>
      </c>
      <c r="BV13889" s="4">
        <f t="shared" si="867"/>
        <v>0</v>
      </c>
      <c r="BW13889" s="23"/>
      <c r="BX13889" s="4">
        <f t="shared" si="868"/>
        <v>1</v>
      </c>
      <c r="BY13889" s="4">
        <f t="shared" si="869"/>
        <v>1</v>
      </c>
    </row>
    <row r="13890" spans="1:77">
      <c r="A13890" s="23">
        <v>13885</v>
      </c>
      <c r="BT13890" s="23">
        <v>13885</v>
      </c>
      <c r="BU13890" s="4">
        <f t="shared" si="866"/>
        <v>0</v>
      </c>
      <c r="BV13890" s="4">
        <f t="shared" si="867"/>
        <v>0</v>
      </c>
      <c r="BW13890" s="23"/>
      <c r="BX13890" s="4">
        <f t="shared" si="868"/>
        <v>1</v>
      </c>
      <c r="BY13890" s="4">
        <f t="shared" si="869"/>
        <v>1</v>
      </c>
    </row>
    <row r="13891" spans="1:77">
      <c r="A13891" s="23">
        <v>13886</v>
      </c>
      <c r="BT13891" s="23">
        <v>13886</v>
      </c>
      <c r="BU13891" s="4">
        <f t="shared" si="866"/>
        <v>0</v>
      </c>
      <c r="BV13891" s="4">
        <f t="shared" si="867"/>
        <v>0</v>
      </c>
      <c r="BW13891" s="23"/>
      <c r="BX13891" s="4">
        <f t="shared" si="868"/>
        <v>1</v>
      </c>
      <c r="BY13891" s="4">
        <f t="shared" si="869"/>
        <v>1</v>
      </c>
    </row>
    <row r="13892" spans="1:77">
      <c r="A13892" s="23">
        <v>13887</v>
      </c>
      <c r="BT13892" s="23">
        <v>13887</v>
      </c>
      <c r="BU13892" s="4">
        <f t="shared" si="866"/>
        <v>0</v>
      </c>
      <c r="BV13892" s="4">
        <f t="shared" si="867"/>
        <v>0</v>
      </c>
      <c r="BW13892" s="23"/>
      <c r="BX13892" s="4">
        <f t="shared" si="868"/>
        <v>1</v>
      </c>
      <c r="BY13892" s="4">
        <f t="shared" si="869"/>
        <v>1</v>
      </c>
    </row>
    <row r="13893" spans="1:77">
      <c r="A13893" s="23">
        <v>13888</v>
      </c>
      <c r="BT13893" s="23">
        <v>13888</v>
      </c>
      <c r="BU13893" s="4">
        <f t="shared" si="866"/>
        <v>0</v>
      </c>
      <c r="BV13893" s="4">
        <f t="shared" si="867"/>
        <v>0</v>
      </c>
      <c r="BW13893" s="23"/>
      <c r="BX13893" s="4">
        <f t="shared" si="868"/>
        <v>1</v>
      </c>
      <c r="BY13893" s="4">
        <f t="shared" si="869"/>
        <v>1</v>
      </c>
    </row>
    <row r="13894" spans="1:77">
      <c r="A13894" s="23">
        <v>13889</v>
      </c>
      <c r="BT13894" s="23">
        <v>13889</v>
      </c>
      <c r="BU13894" s="4">
        <f t="shared" si="866"/>
        <v>0</v>
      </c>
      <c r="BV13894" s="4">
        <f t="shared" si="867"/>
        <v>0</v>
      </c>
      <c r="BW13894" s="23"/>
      <c r="BX13894" s="4">
        <f t="shared" si="868"/>
        <v>1</v>
      </c>
      <c r="BY13894" s="4">
        <f t="shared" si="869"/>
        <v>1</v>
      </c>
    </row>
    <row r="13895" spans="1:77">
      <c r="A13895" s="23">
        <v>13890</v>
      </c>
      <c r="BT13895" s="23">
        <v>13890</v>
      </c>
      <c r="BU13895" s="4">
        <f t="shared" ref="BU13895:BU13958" si="870">BP13895*$BV$1-BQ13895</f>
        <v>0</v>
      </c>
      <c r="BV13895" s="4">
        <f t="shared" ref="BV13895:BV13958" si="871">BR13895*$BV$1-BS13895</f>
        <v>0</v>
      </c>
      <c r="BW13895" s="23"/>
      <c r="BX13895" s="4">
        <f t="shared" si="868"/>
        <v>1</v>
      </c>
      <c r="BY13895" s="4">
        <f t="shared" si="869"/>
        <v>1</v>
      </c>
    </row>
    <row r="13896" spans="1:77">
      <c r="A13896" s="23">
        <v>13891</v>
      </c>
      <c r="BT13896" s="23">
        <v>13891</v>
      </c>
      <c r="BU13896" s="4">
        <f t="shared" si="870"/>
        <v>0</v>
      </c>
      <c r="BV13896" s="4">
        <f t="shared" si="871"/>
        <v>0</v>
      </c>
      <c r="BW13896" s="23"/>
      <c r="BX13896" s="4">
        <f t="shared" si="868"/>
        <v>1</v>
      </c>
      <c r="BY13896" s="4">
        <f t="shared" si="869"/>
        <v>1</v>
      </c>
    </row>
    <row r="13897" spans="1:77">
      <c r="A13897" s="23">
        <v>13892</v>
      </c>
      <c r="BT13897" s="23">
        <v>13892</v>
      </c>
      <c r="BU13897" s="4">
        <f t="shared" si="870"/>
        <v>0</v>
      </c>
      <c r="BV13897" s="4">
        <f t="shared" si="871"/>
        <v>0</v>
      </c>
      <c r="BW13897" s="23"/>
      <c r="BX13897" s="4">
        <f t="shared" si="868"/>
        <v>1</v>
      </c>
      <c r="BY13897" s="4">
        <f t="shared" si="869"/>
        <v>1</v>
      </c>
    </row>
    <row r="13898" spans="1:77">
      <c r="A13898" s="23">
        <v>13893</v>
      </c>
      <c r="BT13898" s="23">
        <v>13893</v>
      </c>
      <c r="BU13898" s="4">
        <f t="shared" si="870"/>
        <v>0</v>
      </c>
      <c r="BV13898" s="4">
        <f t="shared" si="871"/>
        <v>0</v>
      </c>
      <c r="BW13898" s="23"/>
      <c r="BX13898" s="4">
        <f t="shared" si="868"/>
        <v>1</v>
      </c>
      <c r="BY13898" s="4">
        <f t="shared" si="869"/>
        <v>1</v>
      </c>
    </row>
    <row r="13899" spans="1:77">
      <c r="A13899" s="23">
        <v>13894</v>
      </c>
      <c r="BT13899" s="23">
        <v>13894</v>
      </c>
      <c r="BU13899" s="4">
        <f t="shared" si="870"/>
        <v>0</v>
      </c>
      <c r="BV13899" s="4">
        <f t="shared" si="871"/>
        <v>0</v>
      </c>
      <c r="BW13899" s="23"/>
      <c r="BX13899" s="4">
        <f t="shared" si="868"/>
        <v>1</v>
      </c>
      <c r="BY13899" s="4">
        <f t="shared" si="869"/>
        <v>1</v>
      </c>
    </row>
    <row r="13900" spans="1:77">
      <c r="A13900" s="23">
        <v>13895</v>
      </c>
      <c r="BT13900" s="23">
        <v>13895</v>
      </c>
      <c r="BU13900" s="4">
        <f t="shared" si="870"/>
        <v>0</v>
      </c>
      <c r="BV13900" s="4">
        <f t="shared" si="871"/>
        <v>0</v>
      </c>
      <c r="BW13900" s="23"/>
      <c r="BX13900" s="4">
        <f t="shared" si="868"/>
        <v>1</v>
      </c>
      <c r="BY13900" s="4">
        <f t="shared" si="869"/>
        <v>1</v>
      </c>
    </row>
    <row r="13901" spans="1:77">
      <c r="A13901" s="23">
        <v>13896</v>
      </c>
      <c r="BT13901" s="23">
        <v>13896</v>
      </c>
      <c r="BU13901" s="4">
        <f t="shared" si="870"/>
        <v>0</v>
      </c>
      <c r="BV13901" s="4">
        <f t="shared" si="871"/>
        <v>0</v>
      </c>
      <c r="BW13901" s="23"/>
      <c r="BX13901" s="4">
        <f t="shared" si="868"/>
        <v>1</v>
      </c>
      <c r="BY13901" s="4">
        <f t="shared" si="869"/>
        <v>1</v>
      </c>
    </row>
    <row r="13902" spans="1:77">
      <c r="A13902" s="23">
        <v>13897</v>
      </c>
      <c r="BT13902" s="23">
        <v>13897</v>
      </c>
      <c r="BU13902" s="4">
        <f t="shared" si="870"/>
        <v>0</v>
      </c>
      <c r="BV13902" s="4">
        <f t="shared" si="871"/>
        <v>0</v>
      </c>
      <c r="BW13902" s="23"/>
      <c r="BX13902" s="4">
        <f t="shared" si="868"/>
        <v>1</v>
      </c>
      <c r="BY13902" s="4">
        <f t="shared" si="869"/>
        <v>1</v>
      </c>
    </row>
    <row r="13903" spans="1:77">
      <c r="A13903" s="23">
        <v>13898</v>
      </c>
      <c r="BT13903" s="23">
        <v>13898</v>
      </c>
      <c r="BU13903" s="4">
        <f t="shared" si="870"/>
        <v>0</v>
      </c>
      <c r="BV13903" s="4">
        <f t="shared" si="871"/>
        <v>0</v>
      </c>
      <c r="BW13903" s="23"/>
      <c r="BX13903" s="4">
        <f t="shared" si="868"/>
        <v>1</v>
      </c>
      <c r="BY13903" s="4">
        <f t="shared" si="869"/>
        <v>1</v>
      </c>
    </row>
    <row r="13904" spans="1:77">
      <c r="A13904" s="23">
        <v>13899</v>
      </c>
      <c r="BT13904" s="23">
        <v>13899</v>
      </c>
      <c r="BU13904" s="4">
        <f t="shared" si="870"/>
        <v>0</v>
      </c>
      <c r="BV13904" s="4">
        <f t="shared" si="871"/>
        <v>0</v>
      </c>
      <c r="BW13904" s="23"/>
      <c r="BX13904" s="4">
        <f t="shared" si="868"/>
        <v>1</v>
      </c>
      <c r="BY13904" s="4">
        <f t="shared" si="869"/>
        <v>1</v>
      </c>
    </row>
    <row r="13905" spans="1:77">
      <c r="A13905" s="23">
        <v>13900</v>
      </c>
      <c r="BT13905" s="23">
        <v>13900</v>
      </c>
      <c r="BU13905" s="4">
        <f t="shared" si="870"/>
        <v>0</v>
      </c>
      <c r="BV13905" s="4">
        <f t="shared" si="871"/>
        <v>0</v>
      </c>
      <c r="BW13905" s="23"/>
      <c r="BX13905" s="4">
        <f t="shared" si="868"/>
        <v>1</v>
      </c>
      <c r="BY13905" s="4">
        <f t="shared" si="869"/>
        <v>1</v>
      </c>
    </row>
    <row r="13906" spans="1:77">
      <c r="A13906" s="23">
        <v>13901</v>
      </c>
      <c r="BT13906" s="23">
        <v>13901</v>
      </c>
      <c r="BU13906" s="4">
        <f t="shared" si="870"/>
        <v>0</v>
      </c>
      <c r="BV13906" s="4">
        <f t="shared" si="871"/>
        <v>0</v>
      </c>
      <c r="BW13906" s="23"/>
      <c r="BX13906" s="4">
        <f t="shared" si="868"/>
        <v>1</v>
      </c>
      <c r="BY13906" s="4">
        <f t="shared" si="869"/>
        <v>1</v>
      </c>
    </row>
    <row r="13907" spans="1:77">
      <c r="A13907" s="23">
        <v>13902</v>
      </c>
      <c r="BT13907" s="23">
        <v>13902</v>
      </c>
      <c r="BU13907" s="4">
        <f t="shared" si="870"/>
        <v>0</v>
      </c>
      <c r="BV13907" s="4">
        <f t="shared" si="871"/>
        <v>0</v>
      </c>
      <c r="BW13907" s="23"/>
      <c r="BX13907" s="4">
        <f t="shared" si="868"/>
        <v>1</v>
      </c>
      <c r="BY13907" s="4">
        <f t="shared" si="869"/>
        <v>1</v>
      </c>
    </row>
    <row r="13908" spans="1:77">
      <c r="A13908" s="23">
        <v>13903</v>
      </c>
      <c r="BT13908" s="23">
        <v>13903</v>
      </c>
      <c r="BU13908" s="4">
        <f t="shared" si="870"/>
        <v>0</v>
      </c>
      <c r="BV13908" s="4">
        <f t="shared" si="871"/>
        <v>0</v>
      </c>
      <c r="BW13908" s="23"/>
      <c r="BX13908" s="4">
        <f t="shared" si="868"/>
        <v>1</v>
      </c>
      <c r="BY13908" s="4">
        <f t="shared" si="869"/>
        <v>1</v>
      </c>
    </row>
    <row r="13909" spans="1:77">
      <c r="A13909" s="23">
        <v>13904</v>
      </c>
      <c r="BT13909" s="23">
        <v>13904</v>
      </c>
      <c r="BU13909" s="4">
        <f t="shared" si="870"/>
        <v>0</v>
      </c>
      <c r="BV13909" s="4">
        <f t="shared" si="871"/>
        <v>0</v>
      </c>
      <c r="BW13909" s="23"/>
      <c r="BX13909" s="4">
        <f t="shared" si="868"/>
        <v>1</v>
      </c>
      <c r="BY13909" s="4">
        <f t="shared" si="869"/>
        <v>1</v>
      </c>
    </row>
    <row r="13910" spans="1:77">
      <c r="A13910" s="23">
        <v>13905</v>
      </c>
      <c r="BT13910" s="23">
        <v>13905</v>
      </c>
      <c r="BU13910" s="4">
        <f t="shared" si="870"/>
        <v>0</v>
      </c>
      <c r="BV13910" s="4">
        <f t="shared" si="871"/>
        <v>0</v>
      </c>
      <c r="BW13910" s="23"/>
      <c r="BX13910" s="4">
        <f t="shared" ref="BX13910:BX13973" si="872">IF(BU13910=MAX($BU13910:$BV13910),1,0)</f>
        <v>1</v>
      </c>
      <c r="BY13910" s="4">
        <f t="shared" ref="BY13910:BY13973" si="873">IF(BV13910=MAX($BU13910:$BV13910),1,0)</f>
        <v>1</v>
      </c>
    </row>
    <row r="13911" spans="1:77">
      <c r="A13911" s="23">
        <v>13906</v>
      </c>
      <c r="BT13911" s="23">
        <v>13906</v>
      </c>
      <c r="BU13911" s="4">
        <f t="shared" si="870"/>
        <v>0</v>
      </c>
      <c r="BV13911" s="4">
        <f t="shared" si="871"/>
        <v>0</v>
      </c>
      <c r="BW13911" s="23"/>
      <c r="BX13911" s="4">
        <f t="shared" si="872"/>
        <v>1</v>
      </c>
      <c r="BY13911" s="4">
        <f t="shared" si="873"/>
        <v>1</v>
      </c>
    </row>
    <row r="13912" spans="1:77">
      <c r="A13912" s="23">
        <v>13907</v>
      </c>
      <c r="BT13912" s="23">
        <v>13907</v>
      </c>
      <c r="BU13912" s="4">
        <f t="shared" si="870"/>
        <v>0</v>
      </c>
      <c r="BV13912" s="4">
        <f t="shared" si="871"/>
        <v>0</v>
      </c>
      <c r="BW13912" s="23"/>
      <c r="BX13912" s="4">
        <f t="shared" si="872"/>
        <v>1</v>
      </c>
      <c r="BY13912" s="4">
        <f t="shared" si="873"/>
        <v>1</v>
      </c>
    </row>
    <row r="13913" spans="1:77">
      <c r="A13913" s="23">
        <v>13908</v>
      </c>
      <c r="BT13913" s="23">
        <v>13908</v>
      </c>
      <c r="BU13913" s="4">
        <f t="shared" si="870"/>
        <v>0</v>
      </c>
      <c r="BV13913" s="4">
        <f t="shared" si="871"/>
        <v>0</v>
      </c>
      <c r="BW13913" s="23"/>
      <c r="BX13913" s="4">
        <f t="shared" si="872"/>
        <v>1</v>
      </c>
      <c r="BY13913" s="4">
        <f t="shared" si="873"/>
        <v>1</v>
      </c>
    </row>
    <row r="13914" spans="1:77">
      <c r="A13914" s="23">
        <v>13909</v>
      </c>
      <c r="BT13914" s="23">
        <v>13909</v>
      </c>
      <c r="BU13914" s="4">
        <f t="shared" si="870"/>
        <v>0</v>
      </c>
      <c r="BV13914" s="4">
        <f t="shared" si="871"/>
        <v>0</v>
      </c>
      <c r="BW13914" s="23"/>
      <c r="BX13914" s="4">
        <f t="shared" si="872"/>
        <v>1</v>
      </c>
      <c r="BY13914" s="4">
        <f t="shared" si="873"/>
        <v>1</v>
      </c>
    </row>
    <row r="13915" spans="1:77">
      <c r="A13915" s="23">
        <v>13910</v>
      </c>
      <c r="BT13915" s="23">
        <v>13910</v>
      </c>
      <c r="BU13915" s="4">
        <f t="shared" si="870"/>
        <v>0</v>
      </c>
      <c r="BV13915" s="4">
        <f t="shared" si="871"/>
        <v>0</v>
      </c>
      <c r="BW13915" s="23"/>
      <c r="BX13915" s="4">
        <f t="shared" si="872"/>
        <v>1</v>
      </c>
      <c r="BY13915" s="4">
        <f t="shared" si="873"/>
        <v>1</v>
      </c>
    </row>
    <row r="13916" spans="1:77">
      <c r="A13916" s="23">
        <v>13911</v>
      </c>
      <c r="BT13916" s="23">
        <v>13911</v>
      </c>
      <c r="BU13916" s="4">
        <f t="shared" si="870"/>
        <v>0</v>
      </c>
      <c r="BV13916" s="4">
        <f t="shared" si="871"/>
        <v>0</v>
      </c>
      <c r="BW13916" s="23"/>
      <c r="BX13916" s="4">
        <f t="shared" si="872"/>
        <v>1</v>
      </c>
      <c r="BY13916" s="4">
        <f t="shared" si="873"/>
        <v>1</v>
      </c>
    </row>
    <row r="13917" spans="1:77">
      <c r="A13917" s="23">
        <v>13912</v>
      </c>
      <c r="BT13917" s="23">
        <v>13912</v>
      </c>
      <c r="BU13917" s="4">
        <f t="shared" si="870"/>
        <v>0</v>
      </c>
      <c r="BV13917" s="4">
        <f t="shared" si="871"/>
        <v>0</v>
      </c>
      <c r="BW13917" s="23"/>
      <c r="BX13917" s="4">
        <f t="shared" si="872"/>
        <v>1</v>
      </c>
      <c r="BY13917" s="4">
        <f t="shared" si="873"/>
        <v>1</v>
      </c>
    </row>
    <row r="13918" spans="1:77">
      <c r="A13918" s="23">
        <v>13913</v>
      </c>
      <c r="BT13918" s="23">
        <v>13913</v>
      </c>
      <c r="BU13918" s="4">
        <f t="shared" si="870"/>
        <v>0</v>
      </c>
      <c r="BV13918" s="4">
        <f t="shared" si="871"/>
        <v>0</v>
      </c>
      <c r="BW13918" s="23"/>
      <c r="BX13918" s="4">
        <f t="shared" si="872"/>
        <v>1</v>
      </c>
      <c r="BY13918" s="4">
        <f t="shared" si="873"/>
        <v>1</v>
      </c>
    </row>
    <row r="13919" spans="1:77">
      <c r="A13919" s="23">
        <v>13914</v>
      </c>
      <c r="BT13919" s="23">
        <v>13914</v>
      </c>
      <c r="BU13919" s="4">
        <f t="shared" si="870"/>
        <v>0</v>
      </c>
      <c r="BV13919" s="4">
        <f t="shared" si="871"/>
        <v>0</v>
      </c>
      <c r="BW13919" s="23"/>
      <c r="BX13919" s="4">
        <f t="shared" si="872"/>
        <v>1</v>
      </c>
      <c r="BY13919" s="4">
        <f t="shared" si="873"/>
        <v>1</v>
      </c>
    </row>
    <row r="13920" spans="1:77">
      <c r="A13920" s="23">
        <v>13915</v>
      </c>
      <c r="BT13920" s="23">
        <v>13915</v>
      </c>
      <c r="BU13920" s="4">
        <f t="shared" si="870"/>
        <v>0</v>
      </c>
      <c r="BV13920" s="4">
        <f t="shared" si="871"/>
        <v>0</v>
      </c>
      <c r="BW13920" s="23"/>
      <c r="BX13920" s="4">
        <f t="shared" si="872"/>
        <v>1</v>
      </c>
      <c r="BY13920" s="4">
        <f t="shared" si="873"/>
        <v>1</v>
      </c>
    </row>
    <row r="13921" spans="1:77">
      <c r="A13921" s="23">
        <v>13916</v>
      </c>
      <c r="BT13921" s="23">
        <v>13916</v>
      </c>
      <c r="BU13921" s="4">
        <f t="shared" si="870"/>
        <v>0</v>
      </c>
      <c r="BV13921" s="4">
        <f t="shared" si="871"/>
        <v>0</v>
      </c>
      <c r="BW13921" s="23"/>
      <c r="BX13921" s="4">
        <f t="shared" si="872"/>
        <v>1</v>
      </c>
      <c r="BY13921" s="4">
        <f t="shared" si="873"/>
        <v>1</v>
      </c>
    </row>
    <row r="13922" spans="1:77">
      <c r="A13922" s="23">
        <v>13917</v>
      </c>
      <c r="BT13922" s="23">
        <v>13917</v>
      </c>
      <c r="BU13922" s="4">
        <f t="shared" si="870"/>
        <v>0</v>
      </c>
      <c r="BV13922" s="4">
        <f t="shared" si="871"/>
        <v>0</v>
      </c>
      <c r="BW13922" s="23"/>
      <c r="BX13922" s="4">
        <f t="shared" si="872"/>
        <v>1</v>
      </c>
      <c r="BY13922" s="4">
        <f t="shared" si="873"/>
        <v>1</v>
      </c>
    </row>
    <row r="13923" spans="1:77">
      <c r="A13923" s="23">
        <v>13918</v>
      </c>
      <c r="BT13923" s="23">
        <v>13918</v>
      </c>
      <c r="BU13923" s="4">
        <f t="shared" si="870"/>
        <v>0</v>
      </c>
      <c r="BV13923" s="4">
        <f t="shared" si="871"/>
        <v>0</v>
      </c>
      <c r="BW13923" s="23"/>
      <c r="BX13923" s="4">
        <f t="shared" si="872"/>
        <v>1</v>
      </c>
      <c r="BY13923" s="4">
        <f t="shared" si="873"/>
        <v>1</v>
      </c>
    </row>
    <row r="13924" spans="1:77">
      <c r="A13924" s="23">
        <v>13919</v>
      </c>
      <c r="BT13924" s="23">
        <v>13919</v>
      </c>
      <c r="BU13924" s="4">
        <f t="shared" si="870"/>
        <v>0</v>
      </c>
      <c r="BV13924" s="4">
        <f t="shared" si="871"/>
        <v>0</v>
      </c>
      <c r="BW13924" s="23"/>
      <c r="BX13924" s="4">
        <f t="shared" si="872"/>
        <v>1</v>
      </c>
      <c r="BY13924" s="4">
        <f t="shared" si="873"/>
        <v>1</v>
      </c>
    </row>
    <row r="13925" spans="1:77">
      <c r="A13925" s="23">
        <v>13920</v>
      </c>
      <c r="BT13925" s="23">
        <v>13920</v>
      </c>
      <c r="BU13925" s="4">
        <f t="shared" si="870"/>
        <v>0</v>
      </c>
      <c r="BV13925" s="4">
        <f t="shared" si="871"/>
        <v>0</v>
      </c>
      <c r="BW13925" s="23"/>
      <c r="BX13925" s="4">
        <f t="shared" si="872"/>
        <v>1</v>
      </c>
      <c r="BY13925" s="4">
        <f t="shared" si="873"/>
        <v>1</v>
      </c>
    </row>
    <row r="13926" spans="1:77">
      <c r="A13926" s="23">
        <v>13921</v>
      </c>
      <c r="BT13926" s="23">
        <v>13921</v>
      </c>
      <c r="BU13926" s="4">
        <f t="shared" si="870"/>
        <v>0</v>
      </c>
      <c r="BV13926" s="4">
        <f t="shared" si="871"/>
        <v>0</v>
      </c>
      <c r="BW13926" s="23"/>
      <c r="BX13926" s="4">
        <f t="shared" si="872"/>
        <v>1</v>
      </c>
      <c r="BY13926" s="4">
        <f t="shared" si="873"/>
        <v>1</v>
      </c>
    </row>
    <row r="13927" spans="1:77">
      <c r="A13927" s="23">
        <v>13922</v>
      </c>
      <c r="BT13927" s="23">
        <v>13922</v>
      </c>
      <c r="BU13927" s="4">
        <f t="shared" si="870"/>
        <v>0</v>
      </c>
      <c r="BV13927" s="4">
        <f t="shared" si="871"/>
        <v>0</v>
      </c>
      <c r="BW13927" s="23"/>
      <c r="BX13927" s="4">
        <f t="shared" si="872"/>
        <v>1</v>
      </c>
      <c r="BY13927" s="4">
        <f t="shared" si="873"/>
        <v>1</v>
      </c>
    </row>
    <row r="13928" spans="1:77">
      <c r="A13928" s="23">
        <v>13923</v>
      </c>
      <c r="BT13928" s="23">
        <v>13923</v>
      </c>
      <c r="BU13928" s="4">
        <f t="shared" si="870"/>
        <v>0</v>
      </c>
      <c r="BV13928" s="4">
        <f t="shared" si="871"/>
        <v>0</v>
      </c>
      <c r="BW13928" s="23"/>
      <c r="BX13928" s="4">
        <f t="shared" si="872"/>
        <v>1</v>
      </c>
      <c r="BY13928" s="4">
        <f t="shared" si="873"/>
        <v>1</v>
      </c>
    </row>
    <row r="13929" spans="1:77">
      <c r="A13929" s="23">
        <v>13924</v>
      </c>
      <c r="BT13929" s="23">
        <v>13924</v>
      </c>
      <c r="BU13929" s="4">
        <f t="shared" si="870"/>
        <v>0</v>
      </c>
      <c r="BV13929" s="4">
        <f t="shared" si="871"/>
        <v>0</v>
      </c>
      <c r="BW13929" s="23"/>
      <c r="BX13929" s="4">
        <f t="shared" si="872"/>
        <v>1</v>
      </c>
      <c r="BY13929" s="4">
        <f t="shared" si="873"/>
        <v>1</v>
      </c>
    </row>
    <row r="13930" spans="1:77">
      <c r="A13930" s="23">
        <v>13925</v>
      </c>
      <c r="BT13930" s="23">
        <v>13925</v>
      </c>
      <c r="BU13930" s="4">
        <f t="shared" si="870"/>
        <v>0</v>
      </c>
      <c r="BV13930" s="4">
        <f t="shared" si="871"/>
        <v>0</v>
      </c>
      <c r="BW13930" s="23"/>
      <c r="BX13930" s="4">
        <f t="shared" si="872"/>
        <v>1</v>
      </c>
      <c r="BY13930" s="4">
        <f t="shared" si="873"/>
        <v>1</v>
      </c>
    </row>
    <row r="13931" spans="1:77">
      <c r="A13931" s="23">
        <v>13926</v>
      </c>
      <c r="BT13931" s="23">
        <v>13926</v>
      </c>
      <c r="BU13931" s="4">
        <f t="shared" si="870"/>
        <v>0</v>
      </c>
      <c r="BV13931" s="4">
        <f t="shared" si="871"/>
        <v>0</v>
      </c>
      <c r="BW13931" s="23"/>
      <c r="BX13931" s="4">
        <f t="shared" si="872"/>
        <v>1</v>
      </c>
      <c r="BY13931" s="4">
        <f t="shared" si="873"/>
        <v>1</v>
      </c>
    </row>
    <row r="13932" spans="1:77">
      <c r="A13932" s="23">
        <v>13927</v>
      </c>
      <c r="BT13932" s="23">
        <v>13927</v>
      </c>
      <c r="BU13932" s="4">
        <f t="shared" si="870"/>
        <v>0</v>
      </c>
      <c r="BV13932" s="4">
        <f t="shared" si="871"/>
        <v>0</v>
      </c>
      <c r="BW13932" s="23"/>
      <c r="BX13932" s="4">
        <f t="shared" si="872"/>
        <v>1</v>
      </c>
      <c r="BY13932" s="4">
        <f t="shared" si="873"/>
        <v>1</v>
      </c>
    </row>
    <row r="13933" spans="1:77">
      <c r="A13933" s="23">
        <v>13928</v>
      </c>
      <c r="BT13933" s="23">
        <v>13928</v>
      </c>
      <c r="BU13933" s="4">
        <f t="shared" si="870"/>
        <v>0</v>
      </c>
      <c r="BV13933" s="4">
        <f t="shared" si="871"/>
        <v>0</v>
      </c>
      <c r="BW13933" s="23"/>
      <c r="BX13933" s="4">
        <f t="shared" si="872"/>
        <v>1</v>
      </c>
      <c r="BY13933" s="4">
        <f t="shared" si="873"/>
        <v>1</v>
      </c>
    </row>
    <row r="13934" spans="1:77">
      <c r="A13934" s="23">
        <v>13929</v>
      </c>
      <c r="BT13934" s="23">
        <v>13929</v>
      </c>
      <c r="BU13934" s="4">
        <f t="shared" si="870"/>
        <v>0</v>
      </c>
      <c r="BV13934" s="4">
        <f t="shared" si="871"/>
        <v>0</v>
      </c>
      <c r="BW13934" s="23"/>
      <c r="BX13934" s="4">
        <f t="shared" si="872"/>
        <v>1</v>
      </c>
      <c r="BY13934" s="4">
        <f t="shared" si="873"/>
        <v>1</v>
      </c>
    </row>
    <row r="13935" spans="1:77">
      <c r="A13935" s="23">
        <v>13930</v>
      </c>
      <c r="BT13935" s="23">
        <v>13930</v>
      </c>
      <c r="BU13935" s="4">
        <f t="shared" si="870"/>
        <v>0</v>
      </c>
      <c r="BV13935" s="4">
        <f t="shared" si="871"/>
        <v>0</v>
      </c>
      <c r="BW13935" s="23"/>
      <c r="BX13935" s="4">
        <f t="shared" si="872"/>
        <v>1</v>
      </c>
      <c r="BY13935" s="4">
        <f t="shared" si="873"/>
        <v>1</v>
      </c>
    </row>
    <row r="13936" spans="1:77">
      <c r="A13936" s="23">
        <v>13931</v>
      </c>
      <c r="BT13936" s="23">
        <v>13931</v>
      </c>
      <c r="BU13936" s="4">
        <f t="shared" si="870"/>
        <v>0</v>
      </c>
      <c r="BV13936" s="4">
        <f t="shared" si="871"/>
        <v>0</v>
      </c>
      <c r="BW13936" s="23"/>
      <c r="BX13936" s="4">
        <f t="shared" si="872"/>
        <v>1</v>
      </c>
      <c r="BY13936" s="4">
        <f t="shared" si="873"/>
        <v>1</v>
      </c>
    </row>
    <row r="13937" spans="1:77">
      <c r="A13937" s="23">
        <v>13932</v>
      </c>
      <c r="BT13937" s="23">
        <v>13932</v>
      </c>
      <c r="BU13937" s="4">
        <f t="shared" si="870"/>
        <v>0</v>
      </c>
      <c r="BV13937" s="4">
        <f t="shared" si="871"/>
        <v>0</v>
      </c>
      <c r="BW13937" s="23"/>
      <c r="BX13937" s="4">
        <f t="shared" si="872"/>
        <v>1</v>
      </c>
      <c r="BY13937" s="4">
        <f t="shared" si="873"/>
        <v>1</v>
      </c>
    </row>
    <row r="13938" spans="1:77">
      <c r="A13938" s="23">
        <v>13933</v>
      </c>
      <c r="BT13938" s="23">
        <v>13933</v>
      </c>
      <c r="BU13938" s="4">
        <f t="shared" si="870"/>
        <v>0</v>
      </c>
      <c r="BV13938" s="4">
        <f t="shared" si="871"/>
        <v>0</v>
      </c>
      <c r="BW13938" s="23"/>
      <c r="BX13938" s="4">
        <f t="shared" si="872"/>
        <v>1</v>
      </c>
      <c r="BY13938" s="4">
        <f t="shared" si="873"/>
        <v>1</v>
      </c>
    </row>
    <row r="13939" spans="1:77">
      <c r="A13939" s="23">
        <v>13934</v>
      </c>
      <c r="BT13939" s="23">
        <v>13934</v>
      </c>
      <c r="BU13939" s="4">
        <f t="shared" si="870"/>
        <v>0</v>
      </c>
      <c r="BV13939" s="4">
        <f t="shared" si="871"/>
        <v>0</v>
      </c>
      <c r="BW13939" s="23"/>
      <c r="BX13939" s="4">
        <f t="shared" si="872"/>
        <v>1</v>
      </c>
      <c r="BY13939" s="4">
        <f t="shared" si="873"/>
        <v>1</v>
      </c>
    </row>
    <row r="13940" spans="1:77">
      <c r="A13940" s="23">
        <v>13935</v>
      </c>
      <c r="BT13940" s="23">
        <v>13935</v>
      </c>
      <c r="BU13940" s="4">
        <f t="shared" si="870"/>
        <v>0</v>
      </c>
      <c r="BV13940" s="4">
        <f t="shared" si="871"/>
        <v>0</v>
      </c>
      <c r="BW13940" s="23"/>
      <c r="BX13940" s="4">
        <f t="shared" si="872"/>
        <v>1</v>
      </c>
      <c r="BY13940" s="4">
        <f t="shared" si="873"/>
        <v>1</v>
      </c>
    </row>
    <row r="13941" spans="1:77">
      <c r="A13941" s="23">
        <v>13936</v>
      </c>
      <c r="BT13941" s="23">
        <v>13936</v>
      </c>
      <c r="BU13941" s="4">
        <f t="shared" si="870"/>
        <v>0</v>
      </c>
      <c r="BV13941" s="4">
        <f t="shared" si="871"/>
        <v>0</v>
      </c>
      <c r="BW13941" s="23"/>
      <c r="BX13941" s="4">
        <f t="shared" si="872"/>
        <v>1</v>
      </c>
      <c r="BY13941" s="4">
        <f t="shared" si="873"/>
        <v>1</v>
      </c>
    </row>
    <row r="13942" spans="1:77">
      <c r="A13942" s="23">
        <v>13937</v>
      </c>
      <c r="BT13942" s="23">
        <v>13937</v>
      </c>
      <c r="BU13942" s="4">
        <f t="shared" si="870"/>
        <v>0</v>
      </c>
      <c r="BV13942" s="4">
        <f t="shared" si="871"/>
        <v>0</v>
      </c>
      <c r="BW13942" s="23"/>
      <c r="BX13942" s="4">
        <f t="shared" si="872"/>
        <v>1</v>
      </c>
      <c r="BY13942" s="4">
        <f t="shared" si="873"/>
        <v>1</v>
      </c>
    </row>
    <row r="13943" spans="1:77">
      <c r="A13943" s="23">
        <v>13938</v>
      </c>
      <c r="BT13943" s="23">
        <v>13938</v>
      </c>
      <c r="BU13943" s="4">
        <f t="shared" si="870"/>
        <v>0</v>
      </c>
      <c r="BV13943" s="4">
        <f t="shared" si="871"/>
        <v>0</v>
      </c>
      <c r="BW13943" s="23"/>
      <c r="BX13943" s="4">
        <f t="shared" si="872"/>
        <v>1</v>
      </c>
      <c r="BY13943" s="4">
        <f t="shared" si="873"/>
        <v>1</v>
      </c>
    </row>
    <row r="13944" spans="1:77">
      <c r="A13944" s="23">
        <v>13939</v>
      </c>
      <c r="BT13944" s="23">
        <v>13939</v>
      </c>
      <c r="BU13944" s="4">
        <f t="shared" si="870"/>
        <v>0</v>
      </c>
      <c r="BV13944" s="4">
        <f t="shared" si="871"/>
        <v>0</v>
      </c>
      <c r="BW13944" s="23"/>
      <c r="BX13944" s="4">
        <f t="shared" si="872"/>
        <v>1</v>
      </c>
      <c r="BY13944" s="4">
        <f t="shared" si="873"/>
        <v>1</v>
      </c>
    </row>
    <row r="13945" spans="1:77">
      <c r="A13945" s="23">
        <v>13940</v>
      </c>
      <c r="BT13945" s="23">
        <v>13940</v>
      </c>
      <c r="BU13945" s="4">
        <f t="shared" si="870"/>
        <v>0</v>
      </c>
      <c r="BV13945" s="4">
        <f t="shared" si="871"/>
        <v>0</v>
      </c>
      <c r="BW13945" s="23"/>
      <c r="BX13945" s="4">
        <f t="shared" si="872"/>
        <v>1</v>
      </c>
      <c r="BY13945" s="4">
        <f t="shared" si="873"/>
        <v>1</v>
      </c>
    </row>
    <row r="13946" spans="1:77">
      <c r="A13946" s="23">
        <v>13941</v>
      </c>
      <c r="BT13946" s="23">
        <v>13941</v>
      </c>
      <c r="BU13946" s="4">
        <f t="shared" si="870"/>
        <v>0</v>
      </c>
      <c r="BV13946" s="4">
        <f t="shared" si="871"/>
        <v>0</v>
      </c>
      <c r="BW13946" s="23"/>
      <c r="BX13946" s="4">
        <f t="shared" si="872"/>
        <v>1</v>
      </c>
      <c r="BY13946" s="4">
        <f t="shared" si="873"/>
        <v>1</v>
      </c>
    </row>
    <row r="13947" spans="1:77">
      <c r="A13947" s="23">
        <v>13942</v>
      </c>
      <c r="BT13947" s="23">
        <v>13942</v>
      </c>
      <c r="BU13947" s="4">
        <f t="shared" si="870"/>
        <v>0</v>
      </c>
      <c r="BV13947" s="4">
        <f t="shared" si="871"/>
        <v>0</v>
      </c>
      <c r="BW13947" s="23"/>
      <c r="BX13947" s="4">
        <f t="shared" si="872"/>
        <v>1</v>
      </c>
      <c r="BY13947" s="4">
        <f t="shared" si="873"/>
        <v>1</v>
      </c>
    </row>
    <row r="13948" spans="1:77">
      <c r="A13948" s="23">
        <v>13943</v>
      </c>
      <c r="BT13948" s="23">
        <v>13943</v>
      </c>
      <c r="BU13948" s="4">
        <f t="shared" si="870"/>
        <v>0</v>
      </c>
      <c r="BV13948" s="4">
        <f t="shared" si="871"/>
        <v>0</v>
      </c>
      <c r="BW13948" s="23"/>
      <c r="BX13948" s="4">
        <f t="shared" si="872"/>
        <v>1</v>
      </c>
      <c r="BY13948" s="4">
        <f t="shared" si="873"/>
        <v>1</v>
      </c>
    </row>
    <row r="13949" spans="1:77">
      <c r="A13949" s="23">
        <v>13944</v>
      </c>
      <c r="BT13949" s="23">
        <v>13944</v>
      </c>
      <c r="BU13949" s="4">
        <f t="shared" si="870"/>
        <v>0</v>
      </c>
      <c r="BV13949" s="4">
        <f t="shared" si="871"/>
        <v>0</v>
      </c>
      <c r="BW13949" s="23"/>
      <c r="BX13949" s="4">
        <f t="shared" si="872"/>
        <v>1</v>
      </c>
      <c r="BY13949" s="4">
        <f t="shared" si="873"/>
        <v>1</v>
      </c>
    </row>
    <row r="13950" spans="1:77">
      <c r="A13950" s="23">
        <v>13945</v>
      </c>
      <c r="BT13950" s="23">
        <v>13945</v>
      </c>
      <c r="BU13950" s="4">
        <f t="shared" si="870"/>
        <v>0</v>
      </c>
      <c r="BV13950" s="4">
        <f t="shared" si="871"/>
        <v>0</v>
      </c>
      <c r="BW13950" s="23"/>
      <c r="BX13950" s="4">
        <f t="shared" si="872"/>
        <v>1</v>
      </c>
      <c r="BY13950" s="4">
        <f t="shared" si="873"/>
        <v>1</v>
      </c>
    </row>
    <row r="13951" spans="1:77">
      <c r="A13951" s="23">
        <v>13946</v>
      </c>
      <c r="BT13951" s="23">
        <v>13946</v>
      </c>
      <c r="BU13951" s="4">
        <f t="shared" si="870"/>
        <v>0</v>
      </c>
      <c r="BV13951" s="4">
        <f t="shared" si="871"/>
        <v>0</v>
      </c>
      <c r="BW13951" s="23"/>
      <c r="BX13951" s="4">
        <f t="shared" si="872"/>
        <v>1</v>
      </c>
      <c r="BY13951" s="4">
        <f t="shared" si="873"/>
        <v>1</v>
      </c>
    </row>
    <row r="13952" spans="1:77">
      <c r="A13952" s="23">
        <v>13947</v>
      </c>
      <c r="BT13952" s="23">
        <v>13947</v>
      </c>
      <c r="BU13952" s="4">
        <f t="shared" si="870"/>
        <v>0</v>
      </c>
      <c r="BV13952" s="4">
        <f t="shared" si="871"/>
        <v>0</v>
      </c>
      <c r="BW13952" s="23"/>
      <c r="BX13952" s="4">
        <f t="shared" si="872"/>
        <v>1</v>
      </c>
      <c r="BY13952" s="4">
        <f t="shared" si="873"/>
        <v>1</v>
      </c>
    </row>
    <row r="13953" spans="1:77">
      <c r="A13953" s="23">
        <v>13948</v>
      </c>
      <c r="BT13953" s="23">
        <v>13948</v>
      </c>
      <c r="BU13953" s="4">
        <f t="shared" si="870"/>
        <v>0</v>
      </c>
      <c r="BV13953" s="4">
        <f t="shared" si="871"/>
        <v>0</v>
      </c>
      <c r="BW13953" s="23"/>
      <c r="BX13953" s="4">
        <f t="shared" si="872"/>
        <v>1</v>
      </c>
      <c r="BY13953" s="4">
        <f t="shared" si="873"/>
        <v>1</v>
      </c>
    </row>
    <row r="13954" spans="1:77">
      <c r="A13954" s="23">
        <v>13949</v>
      </c>
      <c r="BT13954" s="23">
        <v>13949</v>
      </c>
      <c r="BU13954" s="4">
        <f t="shared" si="870"/>
        <v>0</v>
      </c>
      <c r="BV13954" s="4">
        <f t="shared" si="871"/>
        <v>0</v>
      </c>
      <c r="BW13954" s="23"/>
      <c r="BX13954" s="4">
        <f t="shared" si="872"/>
        <v>1</v>
      </c>
      <c r="BY13954" s="4">
        <f t="shared" si="873"/>
        <v>1</v>
      </c>
    </row>
    <row r="13955" spans="1:77">
      <c r="A13955" s="23">
        <v>13950</v>
      </c>
      <c r="BT13955" s="23">
        <v>13950</v>
      </c>
      <c r="BU13955" s="4">
        <f t="shared" si="870"/>
        <v>0</v>
      </c>
      <c r="BV13955" s="4">
        <f t="shared" si="871"/>
        <v>0</v>
      </c>
      <c r="BW13955" s="23"/>
      <c r="BX13955" s="4">
        <f t="shared" si="872"/>
        <v>1</v>
      </c>
      <c r="BY13955" s="4">
        <f t="shared" si="873"/>
        <v>1</v>
      </c>
    </row>
    <row r="13956" spans="1:77">
      <c r="A13956" s="23">
        <v>13951</v>
      </c>
      <c r="BT13956" s="23">
        <v>13951</v>
      </c>
      <c r="BU13956" s="4">
        <f t="shared" si="870"/>
        <v>0</v>
      </c>
      <c r="BV13956" s="4">
        <f t="shared" si="871"/>
        <v>0</v>
      </c>
      <c r="BW13956" s="23"/>
      <c r="BX13956" s="4">
        <f t="shared" si="872"/>
        <v>1</v>
      </c>
      <c r="BY13956" s="4">
        <f t="shared" si="873"/>
        <v>1</v>
      </c>
    </row>
    <row r="13957" spans="1:77">
      <c r="A13957" s="23">
        <v>13952</v>
      </c>
      <c r="BT13957" s="23">
        <v>13952</v>
      </c>
      <c r="BU13957" s="4">
        <f t="shared" si="870"/>
        <v>0</v>
      </c>
      <c r="BV13957" s="4">
        <f t="shared" si="871"/>
        <v>0</v>
      </c>
      <c r="BW13957" s="23"/>
      <c r="BX13957" s="4">
        <f t="shared" si="872"/>
        <v>1</v>
      </c>
      <c r="BY13957" s="4">
        <f t="shared" si="873"/>
        <v>1</v>
      </c>
    </row>
    <row r="13958" spans="1:77">
      <c r="A13958" s="23">
        <v>13953</v>
      </c>
      <c r="BT13958" s="23">
        <v>13953</v>
      </c>
      <c r="BU13958" s="4">
        <f t="shared" si="870"/>
        <v>0</v>
      </c>
      <c r="BV13958" s="4">
        <f t="shared" si="871"/>
        <v>0</v>
      </c>
      <c r="BW13958" s="23"/>
      <c r="BX13958" s="4">
        <f t="shared" si="872"/>
        <v>1</v>
      </c>
      <c r="BY13958" s="4">
        <f t="shared" si="873"/>
        <v>1</v>
      </c>
    </row>
    <row r="13959" spans="1:77">
      <c r="A13959" s="23">
        <v>13954</v>
      </c>
      <c r="BT13959" s="23">
        <v>13954</v>
      </c>
      <c r="BU13959" s="4">
        <f t="shared" ref="BU13959:BU14022" si="874">BP13959*$BV$1-BQ13959</f>
        <v>0</v>
      </c>
      <c r="BV13959" s="4">
        <f t="shared" ref="BV13959:BV14022" si="875">BR13959*$BV$1-BS13959</f>
        <v>0</v>
      </c>
      <c r="BW13959" s="23"/>
      <c r="BX13959" s="4">
        <f t="shared" si="872"/>
        <v>1</v>
      </c>
      <c r="BY13959" s="4">
        <f t="shared" si="873"/>
        <v>1</v>
      </c>
    </row>
    <row r="13960" spans="1:77">
      <c r="A13960" s="23">
        <v>13955</v>
      </c>
      <c r="BT13960" s="23">
        <v>13955</v>
      </c>
      <c r="BU13960" s="4">
        <f t="shared" si="874"/>
        <v>0</v>
      </c>
      <c r="BV13960" s="4">
        <f t="shared" si="875"/>
        <v>0</v>
      </c>
      <c r="BW13960" s="23"/>
      <c r="BX13960" s="4">
        <f t="shared" si="872"/>
        <v>1</v>
      </c>
      <c r="BY13960" s="4">
        <f t="shared" si="873"/>
        <v>1</v>
      </c>
    </row>
    <row r="13961" spans="1:77">
      <c r="A13961" s="23">
        <v>13956</v>
      </c>
      <c r="BT13961" s="23">
        <v>13956</v>
      </c>
      <c r="BU13961" s="4">
        <f t="shared" si="874"/>
        <v>0</v>
      </c>
      <c r="BV13961" s="4">
        <f t="shared" si="875"/>
        <v>0</v>
      </c>
      <c r="BW13961" s="23"/>
      <c r="BX13961" s="4">
        <f t="shared" si="872"/>
        <v>1</v>
      </c>
      <c r="BY13961" s="4">
        <f t="shared" si="873"/>
        <v>1</v>
      </c>
    </row>
    <row r="13962" spans="1:77">
      <c r="A13962" s="23">
        <v>13957</v>
      </c>
      <c r="BT13962" s="23">
        <v>13957</v>
      </c>
      <c r="BU13962" s="4">
        <f t="shared" si="874"/>
        <v>0</v>
      </c>
      <c r="BV13962" s="4">
        <f t="shared" si="875"/>
        <v>0</v>
      </c>
      <c r="BW13962" s="23"/>
      <c r="BX13962" s="4">
        <f t="shared" si="872"/>
        <v>1</v>
      </c>
      <c r="BY13962" s="4">
        <f t="shared" si="873"/>
        <v>1</v>
      </c>
    </row>
    <row r="13963" spans="1:77">
      <c r="A13963" s="23">
        <v>13958</v>
      </c>
      <c r="BT13963" s="23">
        <v>13958</v>
      </c>
      <c r="BU13963" s="4">
        <f t="shared" si="874"/>
        <v>0</v>
      </c>
      <c r="BV13963" s="4">
        <f t="shared" si="875"/>
        <v>0</v>
      </c>
      <c r="BW13963" s="23"/>
      <c r="BX13963" s="4">
        <f t="shared" si="872"/>
        <v>1</v>
      </c>
      <c r="BY13963" s="4">
        <f t="shared" si="873"/>
        <v>1</v>
      </c>
    </row>
    <row r="13964" spans="1:77">
      <c r="A13964" s="23">
        <v>13959</v>
      </c>
      <c r="BT13964" s="23">
        <v>13959</v>
      </c>
      <c r="BU13964" s="4">
        <f t="shared" si="874"/>
        <v>0</v>
      </c>
      <c r="BV13964" s="4">
        <f t="shared" si="875"/>
        <v>0</v>
      </c>
      <c r="BW13964" s="23"/>
      <c r="BX13964" s="4">
        <f t="shared" si="872"/>
        <v>1</v>
      </c>
      <c r="BY13964" s="4">
        <f t="shared" si="873"/>
        <v>1</v>
      </c>
    </row>
    <row r="13965" spans="1:77">
      <c r="A13965" s="23">
        <v>13960</v>
      </c>
      <c r="BT13965" s="23">
        <v>13960</v>
      </c>
      <c r="BU13965" s="4">
        <f t="shared" si="874"/>
        <v>0</v>
      </c>
      <c r="BV13965" s="4">
        <f t="shared" si="875"/>
        <v>0</v>
      </c>
      <c r="BW13965" s="23"/>
      <c r="BX13965" s="4">
        <f t="shared" si="872"/>
        <v>1</v>
      </c>
      <c r="BY13965" s="4">
        <f t="shared" si="873"/>
        <v>1</v>
      </c>
    </row>
    <row r="13966" spans="1:77">
      <c r="A13966" s="23">
        <v>13961</v>
      </c>
      <c r="BT13966" s="23">
        <v>13961</v>
      </c>
      <c r="BU13966" s="4">
        <f t="shared" si="874"/>
        <v>0</v>
      </c>
      <c r="BV13966" s="4">
        <f t="shared" si="875"/>
        <v>0</v>
      </c>
      <c r="BW13966" s="23"/>
      <c r="BX13966" s="4">
        <f t="shared" si="872"/>
        <v>1</v>
      </c>
      <c r="BY13966" s="4">
        <f t="shared" si="873"/>
        <v>1</v>
      </c>
    </row>
    <row r="13967" spans="1:77">
      <c r="A13967" s="23">
        <v>13962</v>
      </c>
      <c r="BT13967" s="23">
        <v>13962</v>
      </c>
      <c r="BU13967" s="4">
        <f t="shared" si="874"/>
        <v>0</v>
      </c>
      <c r="BV13967" s="4">
        <f t="shared" si="875"/>
        <v>0</v>
      </c>
      <c r="BW13967" s="23"/>
      <c r="BX13967" s="4">
        <f t="shared" si="872"/>
        <v>1</v>
      </c>
      <c r="BY13967" s="4">
        <f t="shared" si="873"/>
        <v>1</v>
      </c>
    </row>
    <row r="13968" spans="1:77">
      <c r="A13968" s="23">
        <v>13963</v>
      </c>
      <c r="BT13968" s="23">
        <v>13963</v>
      </c>
      <c r="BU13968" s="4">
        <f t="shared" si="874"/>
        <v>0</v>
      </c>
      <c r="BV13968" s="4">
        <f t="shared" si="875"/>
        <v>0</v>
      </c>
      <c r="BW13968" s="23"/>
      <c r="BX13968" s="4">
        <f t="shared" si="872"/>
        <v>1</v>
      </c>
      <c r="BY13968" s="4">
        <f t="shared" si="873"/>
        <v>1</v>
      </c>
    </row>
    <row r="13969" spans="1:77">
      <c r="A13969" s="23">
        <v>13964</v>
      </c>
      <c r="BT13969" s="23">
        <v>13964</v>
      </c>
      <c r="BU13969" s="4">
        <f t="shared" si="874"/>
        <v>0</v>
      </c>
      <c r="BV13969" s="4">
        <f t="shared" si="875"/>
        <v>0</v>
      </c>
      <c r="BW13969" s="23"/>
      <c r="BX13969" s="4">
        <f t="shared" si="872"/>
        <v>1</v>
      </c>
      <c r="BY13969" s="4">
        <f t="shared" si="873"/>
        <v>1</v>
      </c>
    </row>
    <row r="13970" spans="1:77">
      <c r="A13970" s="23">
        <v>13965</v>
      </c>
      <c r="BT13970" s="23">
        <v>13965</v>
      </c>
      <c r="BU13970" s="4">
        <f t="shared" si="874"/>
        <v>0</v>
      </c>
      <c r="BV13970" s="4">
        <f t="shared" si="875"/>
        <v>0</v>
      </c>
      <c r="BW13970" s="23"/>
      <c r="BX13970" s="4">
        <f t="shared" si="872"/>
        <v>1</v>
      </c>
      <c r="BY13970" s="4">
        <f t="shared" si="873"/>
        <v>1</v>
      </c>
    </row>
    <row r="13971" spans="1:77">
      <c r="A13971" s="23">
        <v>13966</v>
      </c>
      <c r="BT13971" s="23">
        <v>13966</v>
      </c>
      <c r="BU13971" s="4">
        <f t="shared" si="874"/>
        <v>0</v>
      </c>
      <c r="BV13971" s="4">
        <f t="shared" si="875"/>
        <v>0</v>
      </c>
      <c r="BW13971" s="23"/>
      <c r="BX13971" s="4">
        <f t="shared" si="872"/>
        <v>1</v>
      </c>
      <c r="BY13971" s="4">
        <f t="shared" si="873"/>
        <v>1</v>
      </c>
    </row>
    <row r="13972" spans="1:77">
      <c r="A13972" s="23">
        <v>13967</v>
      </c>
      <c r="BT13972" s="23">
        <v>13967</v>
      </c>
      <c r="BU13972" s="4">
        <f t="shared" si="874"/>
        <v>0</v>
      </c>
      <c r="BV13972" s="4">
        <f t="shared" si="875"/>
        <v>0</v>
      </c>
      <c r="BW13972" s="23"/>
      <c r="BX13972" s="4">
        <f t="shared" si="872"/>
        <v>1</v>
      </c>
      <c r="BY13972" s="4">
        <f t="shared" si="873"/>
        <v>1</v>
      </c>
    </row>
    <row r="13973" spans="1:77">
      <c r="A13973" s="23">
        <v>13968</v>
      </c>
      <c r="BT13973" s="23">
        <v>13968</v>
      </c>
      <c r="BU13973" s="4">
        <f t="shared" si="874"/>
        <v>0</v>
      </c>
      <c r="BV13973" s="4">
        <f t="shared" si="875"/>
        <v>0</v>
      </c>
      <c r="BW13973" s="23"/>
      <c r="BX13973" s="4">
        <f t="shared" si="872"/>
        <v>1</v>
      </c>
      <c r="BY13973" s="4">
        <f t="shared" si="873"/>
        <v>1</v>
      </c>
    </row>
    <row r="13974" spans="1:77">
      <c r="A13974" s="23">
        <v>13969</v>
      </c>
      <c r="BT13974" s="23">
        <v>13969</v>
      </c>
      <c r="BU13974" s="4">
        <f t="shared" si="874"/>
        <v>0</v>
      </c>
      <c r="BV13974" s="4">
        <f t="shared" si="875"/>
        <v>0</v>
      </c>
      <c r="BW13974" s="23"/>
      <c r="BX13974" s="4">
        <f t="shared" ref="BX13974:BX14037" si="876">IF(BU13974=MAX($BU13974:$BV13974),1,0)</f>
        <v>1</v>
      </c>
      <c r="BY13974" s="4">
        <f t="shared" ref="BY13974:BY14037" si="877">IF(BV13974=MAX($BU13974:$BV13974),1,0)</f>
        <v>1</v>
      </c>
    </row>
    <row r="13975" spans="1:77">
      <c r="A13975" s="23">
        <v>13970</v>
      </c>
      <c r="BT13975" s="23">
        <v>13970</v>
      </c>
      <c r="BU13975" s="4">
        <f t="shared" si="874"/>
        <v>0</v>
      </c>
      <c r="BV13975" s="4">
        <f t="shared" si="875"/>
        <v>0</v>
      </c>
      <c r="BW13975" s="23"/>
      <c r="BX13975" s="4">
        <f t="shared" si="876"/>
        <v>1</v>
      </c>
      <c r="BY13975" s="4">
        <f t="shared" si="877"/>
        <v>1</v>
      </c>
    </row>
    <row r="13976" spans="1:77">
      <c r="A13976" s="23">
        <v>13971</v>
      </c>
      <c r="BT13976" s="23">
        <v>13971</v>
      </c>
      <c r="BU13976" s="4">
        <f t="shared" si="874"/>
        <v>0</v>
      </c>
      <c r="BV13976" s="4">
        <f t="shared" si="875"/>
        <v>0</v>
      </c>
      <c r="BW13976" s="23"/>
      <c r="BX13976" s="4">
        <f t="shared" si="876"/>
        <v>1</v>
      </c>
      <c r="BY13976" s="4">
        <f t="shared" si="877"/>
        <v>1</v>
      </c>
    </row>
    <row r="13977" spans="1:77">
      <c r="A13977" s="23">
        <v>13972</v>
      </c>
      <c r="BT13977" s="23">
        <v>13972</v>
      </c>
      <c r="BU13977" s="4">
        <f t="shared" si="874"/>
        <v>0</v>
      </c>
      <c r="BV13977" s="4">
        <f t="shared" si="875"/>
        <v>0</v>
      </c>
      <c r="BW13977" s="23"/>
      <c r="BX13977" s="4">
        <f t="shared" si="876"/>
        <v>1</v>
      </c>
      <c r="BY13977" s="4">
        <f t="shared" si="877"/>
        <v>1</v>
      </c>
    </row>
    <row r="13978" spans="1:77">
      <c r="A13978" s="23">
        <v>13973</v>
      </c>
      <c r="BT13978" s="23">
        <v>13973</v>
      </c>
      <c r="BU13978" s="4">
        <f t="shared" si="874"/>
        <v>0</v>
      </c>
      <c r="BV13978" s="4">
        <f t="shared" si="875"/>
        <v>0</v>
      </c>
      <c r="BW13978" s="23"/>
      <c r="BX13978" s="4">
        <f t="shared" si="876"/>
        <v>1</v>
      </c>
      <c r="BY13978" s="4">
        <f t="shared" si="877"/>
        <v>1</v>
      </c>
    </row>
    <row r="13979" spans="1:77">
      <c r="A13979" s="23">
        <v>13974</v>
      </c>
      <c r="BT13979" s="23">
        <v>13974</v>
      </c>
      <c r="BU13979" s="4">
        <f t="shared" si="874"/>
        <v>0</v>
      </c>
      <c r="BV13979" s="4">
        <f t="shared" si="875"/>
        <v>0</v>
      </c>
      <c r="BW13979" s="23"/>
      <c r="BX13979" s="4">
        <f t="shared" si="876"/>
        <v>1</v>
      </c>
      <c r="BY13979" s="4">
        <f t="shared" si="877"/>
        <v>1</v>
      </c>
    </row>
    <row r="13980" spans="1:77">
      <c r="A13980" s="23">
        <v>13975</v>
      </c>
      <c r="BT13980" s="23">
        <v>13975</v>
      </c>
      <c r="BU13980" s="4">
        <f t="shared" si="874"/>
        <v>0</v>
      </c>
      <c r="BV13980" s="4">
        <f t="shared" si="875"/>
        <v>0</v>
      </c>
      <c r="BW13980" s="23"/>
      <c r="BX13980" s="4">
        <f t="shared" si="876"/>
        <v>1</v>
      </c>
      <c r="BY13980" s="4">
        <f t="shared" si="877"/>
        <v>1</v>
      </c>
    </row>
    <row r="13981" spans="1:77">
      <c r="A13981" s="23">
        <v>13976</v>
      </c>
      <c r="BT13981" s="23">
        <v>13976</v>
      </c>
      <c r="BU13981" s="4">
        <f t="shared" si="874"/>
        <v>0</v>
      </c>
      <c r="BV13981" s="4">
        <f t="shared" si="875"/>
        <v>0</v>
      </c>
      <c r="BW13981" s="23"/>
      <c r="BX13981" s="4">
        <f t="shared" si="876"/>
        <v>1</v>
      </c>
      <c r="BY13981" s="4">
        <f t="shared" si="877"/>
        <v>1</v>
      </c>
    </row>
    <row r="13982" spans="1:77">
      <c r="A13982" s="23">
        <v>13977</v>
      </c>
      <c r="BT13982" s="23">
        <v>13977</v>
      </c>
      <c r="BU13982" s="4">
        <f t="shared" si="874"/>
        <v>0</v>
      </c>
      <c r="BV13982" s="4">
        <f t="shared" si="875"/>
        <v>0</v>
      </c>
      <c r="BW13982" s="23"/>
      <c r="BX13982" s="4">
        <f t="shared" si="876"/>
        <v>1</v>
      </c>
      <c r="BY13982" s="4">
        <f t="shared" si="877"/>
        <v>1</v>
      </c>
    </row>
    <row r="13983" spans="1:77">
      <c r="A13983" s="23">
        <v>13978</v>
      </c>
      <c r="BT13983" s="23">
        <v>13978</v>
      </c>
      <c r="BU13983" s="4">
        <f t="shared" si="874"/>
        <v>0</v>
      </c>
      <c r="BV13983" s="4">
        <f t="shared" si="875"/>
        <v>0</v>
      </c>
      <c r="BW13983" s="23"/>
      <c r="BX13983" s="4">
        <f t="shared" si="876"/>
        <v>1</v>
      </c>
      <c r="BY13983" s="4">
        <f t="shared" si="877"/>
        <v>1</v>
      </c>
    </row>
    <row r="13984" spans="1:77">
      <c r="A13984" s="23">
        <v>13979</v>
      </c>
      <c r="BT13984" s="23">
        <v>13979</v>
      </c>
      <c r="BU13984" s="4">
        <f t="shared" si="874"/>
        <v>0</v>
      </c>
      <c r="BV13984" s="4">
        <f t="shared" si="875"/>
        <v>0</v>
      </c>
      <c r="BW13984" s="23"/>
      <c r="BX13984" s="4">
        <f t="shared" si="876"/>
        <v>1</v>
      </c>
      <c r="BY13984" s="4">
        <f t="shared" si="877"/>
        <v>1</v>
      </c>
    </row>
    <row r="13985" spans="1:77">
      <c r="A13985" s="23">
        <v>13980</v>
      </c>
      <c r="BT13985" s="23">
        <v>13980</v>
      </c>
      <c r="BU13985" s="4">
        <f t="shared" si="874"/>
        <v>0</v>
      </c>
      <c r="BV13985" s="4">
        <f t="shared" si="875"/>
        <v>0</v>
      </c>
      <c r="BW13985" s="23"/>
      <c r="BX13985" s="4">
        <f t="shared" si="876"/>
        <v>1</v>
      </c>
      <c r="BY13985" s="4">
        <f t="shared" si="877"/>
        <v>1</v>
      </c>
    </row>
    <row r="13986" spans="1:77">
      <c r="A13986" s="23">
        <v>13981</v>
      </c>
      <c r="BT13986" s="23">
        <v>13981</v>
      </c>
      <c r="BU13986" s="4">
        <f t="shared" si="874"/>
        <v>0</v>
      </c>
      <c r="BV13986" s="4">
        <f t="shared" si="875"/>
        <v>0</v>
      </c>
      <c r="BW13986" s="23"/>
      <c r="BX13986" s="4">
        <f t="shared" si="876"/>
        <v>1</v>
      </c>
      <c r="BY13986" s="4">
        <f t="shared" si="877"/>
        <v>1</v>
      </c>
    </row>
    <row r="13987" spans="1:77">
      <c r="A13987" s="23">
        <v>13982</v>
      </c>
      <c r="BT13987" s="23">
        <v>13982</v>
      </c>
      <c r="BU13987" s="4">
        <f t="shared" si="874"/>
        <v>0</v>
      </c>
      <c r="BV13987" s="4">
        <f t="shared" si="875"/>
        <v>0</v>
      </c>
      <c r="BW13987" s="23"/>
      <c r="BX13987" s="4">
        <f t="shared" si="876"/>
        <v>1</v>
      </c>
      <c r="BY13987" s="4">
        <f t="shared" si="877"/>
        <v>1</v>
      </c>
    </row>
    <row r="13988" spans="1:77">
      <c r="A13988" s="23">
        <v>13983</v>
      </c>
      <c r="BT13988" s="23">
        <v>13983</v>
      </c>
      <c r="BU13988" s="4">
        <f t="shared" si="874"/>
        <v>0</v>
      </c>
      <c r="BV13988" s="4">
        <f t="shared" si="875"/>
        <v>0</v>
      </c>
      <c r="BW13988" s="23"/>
      <c r="BX13988" s="4">
        <f t="shared" si="876"/>
        <v>1</v>
      </c>
      <c r="BY13988" s="4">
        <f t="shared" si="877"/>
        <v>1</v>
      </c>
    </row>
    <row r="13989" spans="1:77">
      <c r="A13989" s="23">
        <v>13984</v>
      </c>
      <c r="BT13989" s="23">
        <v>13984</v>
      </c>
      <c r="BU13989" s="4">
        <f t="shared" si="874"/>
        <v>0</v>
      </c>
      <c r="BV13989" s="4">
        <f t="shared" si="875"/>
        <v>0</v>
      </c>
      <c r="BW13989" s="23"/>
      <c r="BX13989" s="4">
        <f t="shared" si="876"/>
        <v>1</v>
      </c>
      <c r="BY13989" s="4">
        <f t="shared" si="877"/>
        <v>1</v>
      </c>
    </row>
    <row r="13990" spans="1:77">
      <c r="A13990" s="23">
        <v>13985</v>
      </c>
      <c r="BT13990" s="23">
        <v>13985</v>
      </c>
      <c r="BU13990" s="4">
        <f t="shared" si="874"/>
        <v>0</v>
      </c>
      <c r="BV13990" s="4">
        <f t="shared" si="875"/>
        <v>0</v>
      </c>
      <c r="BW13990" s="23"/>
      <c r="BX13990" s="4">
        <f t="shared" si="876"/>
        <v>1</v>
      </c>
      <c r="BY13990" s="4">
        <f t="shared" si="877"/>
        <v>1</v>
      </c>
    </row>
    <row r="13991" spans="1:77">
      <c r="A13991" s="23">
        <v>13986</v>
      </c>
      <c r="BT13991" s="23">
        <v>13986</v>
      </c>
      <c r="BU13991" s="4">
        <f t="shared" si="874"/>
        <v>0</v>
      </c>
      <c r="BV13991" s="4">
        <f t="shared" si="875"/>
        <v>0</v>
      </c>
      <c r="BW13991" s="23"/>
      <c r="BX13991" s="4">
        <f t="shared" si="876"/>
        <v>1</v>
      </c>
      <c r="BY13991" s="4">
        <f t="shared" si="877"/>
        <v>1</v>
      </c>
    </row>
    <row r="13992" spans="1:77">
      <c r="A13992" s="23">
        <v>13987</v>
      </c>
      <c r="BT13992" s="23">
        <v>13987</v>
      </c>
      <c r="BU13992" s="4">
        <f t="shared" si="874"/>
        <v>0</v>
      </c>
      <c r="BV13992" s="4">
        <f t="shared" si="875"/>
        <v>0</v>
      </c>
      <c r="BW13992" s="23"/>
      <c r="BX13992" s="4">
        <f t="shared" si="876"/>
        <v>1</v>
      </c>
      <c r="BY13992" s="4">
        <f t="shared" si="877"/>
        <v>1</v>
      </c>
    </row>
    <row r="13993" spans="1:77">
      <c r="A13993" s="23">
        <v>13988</v>
      </c>
      <c r="BT13993" s="23">
        <v>13988</v>
      </c>
      <c r="BU13993" s="4">
        <f t="shared" si="874"/>
        <v>0</v>
      </c>
      <c r="BV13993" s="4">
        <f t="shared" si="875"/>
        <v>0</v>
      </c>
      <c r="BW13993" s="23"/>
      <c r="BX13993" s="4">
        <f t="shared" si="876"/>
        <v>1</v>
      </c>
      <c r="BY13993" s="4">
        <f t="shared" si="877"/>
        <v>1</v>
      </c>
    </row>
    <row r="13994" spans="1:77">
      <c r="A13994" s="23">
        <v>13989</v>
      </c>
      <c r="BT13994" s="23">
        <v>13989</v>
      </c>
      <c r="BU13994" s="4">
        <f t="shared" si="874"/>
        <v>0</v>
      </c>
      <c r="BV13994" s="4">
        <f t="shared" si="875"/>
        <v>0</v>
      </c>
      <c r="BW13994" s="23"/>
      <c r="BX13994" s="4">
        <f t="shared" si="876"/>
        <v>1</v>
      </c>
      <c r="BY13994" s="4">
        <f t="shared" si="877"/>
        <v>1</v>
      </c>
    </row>
    <row r="13995" spans="1:77">
      <c r="A13995" s="23">
        <v>13990</v>
      </c>
      <c r="BT13995" s="23">
        <v>13990</v>
      </c>
      <c r="BU13995" s="4">
        <f t="shared" si="874"/>
        <v>0</v>
      </c>
      <c r="BV13995" s="4">
        <f t="shared" si="875"/>
        <v>0</v>
      </c>
      <c r="BW13995" s="23"/>
      <c r="BX13995" s="4">
        <f t="shared" si="876"/>
        <v>1</v>
      </c>
      <c r="BY13995" s="4">
        <f t="shared" si="877"/>
        <v>1</v>
      </c>
    </row>
    <row r="13996" spans="1:77">
      <c r="A13996" s="23">
        <v>13991</v>
      </c>
      <c r="BT13996" s="23">
        <v>13991</v>
      </c>
      <c r="BU13996" s="4">
        <f t="shared" si="874"/>
        <v>0</v>
      </c>
      <c r="BV13996" s="4">
        <f t="shared" si="875"/>
        <v>0</v>
      </c>
      <c r="BW13996" s="23"/>
      <c r="BX13996" s="4">
        <f t="shared" si="876"/>
        <v>1</v>
      </c>
      <c r="BY13996" s="4">
        <f t="shared" si="877"/>
        <v>1</v>
      </c>
    </row>
    <row r="13997" spans="1:77">
      <c r="A13997" s="23">
        <v>13992</v>
      </c>
      <c r="BT13997" s="23">
        <v>13992</v>
      </c>
      <c r="BU13997" s="4">
        <f t="shared" si="874"/>
        <v>0</v>
      </c>
      <c r="BV13997" s="4">
        <f t="shared" si="875"/>
        <v>0</v>
      </c>
      <c r="BW13997" s="23"/>
      <c r="BX13997" s="4">
        <f t="shared" si="876"/>
        <v>1</v>
      </c>
      <c r="BY13997" s="4">
        <f t="shared" si="877"/>
        <v>1</v>
      </c>
    </row>
    <row r="13998" spans="1:77">
      <c r="A13998" s="23">
        <v>13993</v>
      </c>
      <c r="BT13998" s="23">
        <v>13993</v>
      </c>
      <c r="BU13998" s="4">
        <f t="shared" si="874"/>
        <v>0</v>
      </c>
      <c r="BV13998" s="4">
        <f t="shared" si="875"/>
        <v>0</v>
      </c>
      <c r="BW13998" s="23"/>
      <c r="BX13998" s="4">
        <f t="shared" si="876"/>
        <v>1</v>
      </c>
      <c r="BY13998" s="4">
        <f t="shared" si="877"/>
        <v>1</v>
      </c>
    </row>
    <row r="13999" spans="1:77">
      <c r="A13999" s="23">
        <v>13994</v>
      </c>
      <c r="BT13999" s="23">
        <v>13994</v>
      </c>
      <c r="BU13999" s="4">
        <f t="shared" si="874"/>
        <v>0</v>
      </c>
      <c r="BV13999" s="4">
        <f t="shared" si="875"/>
        <v>0</v>
      </c>
      <c r="BW13999" s="23"/>
      <c r="BX13999" s="4">
        <f t="shared" si="876"/>
        <v>1</v>
      </c>
      <c r="BY13999" s="4">
        <f t="shared" si="877"/>
        <v>1</v>
      </c>
    </row>
    <row r="14000" spans="1:77">
      <c r="A14000" s="23">
        <v>13995</v>
      </c>
      <c r="BT14000" s="23">
        <v>13995</v>
      </c>
      <c r="BU14000" s="4">
        <f t="shared" si="874"/>
        <v>0</v>
      </c>
      <c r="BV14000" s="4">
        <f t="shared" si="875"/>
        <v>0</v>
      </c>
      <c r="BW14000" s="23"/>
      <c r="BX14000" s="4">
        <f t="shared" si="876"/>
        <v>1</v>
      </c>
      <c r="BY14000" s="4">
        <f t="shared" si="877"/>
        <v>1</v>
      </c>
    </row>
    <row r="14001" spans="1:77">
      <c r="A14001" s="23">
        <v>13996</v>
      </c>
      <c r="BT14001" s="23">
        <v>13996</v>
      </c>
      <c r="BU14001" s="4">
        <f t="shared" si="874"/>
        <v>0</v>
      </c>
      <c r="BV14001" s="4">
        <f t="shared" si="875"/>
        <v>0</v>
      </c>
      <c r="BW14001" s="23"/>
      <c r="BX14001" s="4">
        <f t="shared" si="876"/>
        <v>1</v>
      </c>
      <c r="BY14001" s="4">
        <f t="shared" si="877"/>
        <v>1</v>
      </c>
    </row>
    <row r="14002" spans="1:77">
      <c r="A14002" s="23">
        <v>13997</v>
      </c>
      <c r="BT14002" s="23">
        <v>13997</v>
      </c>
      <c r="BU14002" s="4">
        <f t="shared" si="874"/>
        <v>0</v>
      </c>
      <c r="BV14002" s="4">
        <f t="shared" si="875"/>
        <v>0</v>
      </c>
      <c r="BW14002" s="23"/>
      <c r="BX14002" s="4">
        <f t="shared" si="876"/>
        <v>1</v>
      </c>
      <c r="BY14002" s="4">
        <f t="shared" si="877"/>
        <v>1</v>
      </c>
    </row>
    <row r="14003" spans="1:77">
      <c r="A14003" s="23">
        <v>13998</v>
      </c>
      <c r="BT14003" s="23">
        <v>13998</v>
      </c>
      <c r="BU14003" s="4">
        <f t="shared" si="874"/>
        <v>0</v>
      </c>
      <c r="BV14003" s="4">
        <f t="shared" si="875"/>
        <v>0</v>
      </c>
      <c r="BW14003" s="23"/>
      <c r="BX14003" s="4">
        <f t="shared" si="876"/>
        <v>1</v>
      </c>
      <c r="BY14003" s="4">
        <f t="shared" si="877"/>
        <v>1</v>
      </c>
    </row>
    <row r="14004" spans="1:77">
      <c r="A14004" s="23">
        <v>13999</v>
      </c>
      <c r="BT14004" s="23">
        <v>13999</v>
      </c>
      <c r="BU14004" s="4">
        <f t="shared" si="874"/>
        <v>0</v>
      </c>
      <c r="BV14004" s="4">
        <f t="shared" si="875"/>
        <v>0</v>
      </c>
      <c r="BW14004" s="23"/>
      <c r="BX14004" s="4">
        <f t="shared" si="876"/>
        <v>1</v>
      </c>
      <c r="BY14004" s="4">
        <f t="shared" si="877"/>
        <v>1</v>
      </c>
    </row>
    <row r="14005" spans="1:77">
      <c r="A14005" s="23">
        <v>14000</v>
      </c>
      <c r="BT14005" s="23">
        <v>14000</v>
      </c>
      <c r="BU14005" s="4">
        <f t="shared" si="874"/>
        <v>0</v>
      </c>
      <c r="BV14005" s="4">
        <f t="shared" si="875"/>
        <v>0</v>
      </c>
      <c r="BW14005" s="23"/>
      <c r="BX14005" s="4">
        <f t="shared" si="876"/>
        <v>1</v>
      </c>
      <c r="BY14005" s="4">
        <f t="shared" si="877"/>
        <v>1</v>
      </c>
    </row>
    <row r="14006" spans="1:77">
      <c r="A14006" s="10">
        <v>14001</v>
      </c>
      <c r="BT14006" s="10">
        <v>14001</v>
      </c>
      <c r="BU14006" s="4">
        <f t="shared" si="874"/>
        <v>0</v>
      </c>
      <c r="BV14006" s="4">
        <f t="shared" si="875"/>
        <v>0</v>
      </c>
      <c r="BW14006" s="10"/>
      <c r="BX14006" s="4">
        <f t="shared" si="876"/>
        <v>1</v>
      </c>
      <c r="BY14006" s="4">
        <f t="shared" si="877"/>
        <v>1</v>
      </c>
    </row>
    <row r="14007" spans="1:77">
      <c r="A14007" s="10">
        <v>14002</v>
      </c>
      <c r="BT14007" s="10">
        <v>14002</v>
      </c>
      <c r="BU14007" s="4">
        <f t="shared" si="874"/>
        <v>0</v>
      </c>
      <c r="BV14007" s="4">
        <f t="shared" si="875"/>
        <v>0</v>
      </c>
      <c r="BW14007" s="10"/>
      <c r="BX14007" s="4">
        <f t="shared" si="876"/>
        <v>1</v>
      </c>
      <c r="BY14007" s="4">
        <f t="shared" si="877"/>
        <v>1</v>
      </c>
    </row>
    <row r="14008" spans="1:77">
      <c r="A14008" s="10">
        <v>14003</v>
      </c>
      <c r="BT14008" s="10">
        <v>14003</v>
      </c>
      <c r="BU14008" s="4">
        <f t="shared" si="874"/>
        <v>0</v>
      </c>
      <c r="BV14008" s="4">
        <f t="shared" si="875"/>
        <v>0</v>
      </c>
      <c r="BW14008" s="10"/>
      <c r="BX14008" s="4">
        <f t="shared" si="876"/>
        <v>1</v>
      </c>
      <c r="BY14008" s="4">
        <f t="shared" si="877"/>
        <v>1</v>
      </c>
    </row>
    <row r="14009" spans="1:77">
      <c r="A14009" s="10">
        <v>14004</v>
      </c>
      <c r="BT14009" s="10">
        <v>14004</v>
      </c>
      <c r="BU14009" s="4">
        <f t="shared" si="874"/>
        <v>0</v>
      </c>
      <c r="BV14009" s="4">
        <f t="shared" si="875"/>
        <v>0</v>
      </c>
      <c r="BW14009" s="10"/>
      <c r="BX14009" s="4">
        <f t="shared" si="876"/>
        <v>1</v>
      </c>
      <c r="BY14009" s="4">
        <f t="shared" si="877"/>
        <v>1</v>
      </c>
    </row>
    <row r="14010" spans="1:77">
      <c r="A14010" s="10">
        <v>14005</v>
      </c>
      <c r="BT14010" s="10">
        <v>14005</v>
      </c>
      <c r="BU14010" s="4">
        <f t="shared" si="874"/>
        <v>0</v>
      </c>
      <c r="BV14010" s="4">
        <f t="shared" si="875"/>
        <v>0</v>
      </c>
      <c r="BW14010" s="10"/>
      <c r="BX14010" s="4">
        <f t="shared" si="876"/>
        <v>1</v>
      </c>
      <c r="BY14010" s="4">
        <f t="shared" si="877"/>
        <v>1</v>
      </c>
    </row>
    <row r="14011" spans="1:77">
      <c r="A14011" s="10">
        <v>14006</v>
      </c>
      <c r="BT14011" s="10">
        <v>14006</v>
      </c>
      <c r="BU14011" s="4">
        <f t="shared" si="874"/>
        <v>0</v>
      </c>
      <c r="BV14011" s="4">
        <f t="shared" si="875"/>
        <v>0</v>
      </c>
      <c r="BW14011" s="10"/>
      <c r="BX14011" s="4">
        <f t="shared" si="876"/>
        <v>1</v>
      </c>
      <c r="BY14011" s="4">
        <f t="shared" si="877"/>
        <v>1</v>
      </c>
    </row>
    <row r="14012" spans="1:77">
      <c r="A14012" s="10">
        <v>14007</v>
      </c>
      <c r="BT14012" s="10">
        <v>14007</v>
      </c>
      <c r="BU14012" s="4">
        <f t="shared" si="874"/>
        <v>0</v>
      </c>
      <c r="BV14012" s="4">
        <f t="shared" si="875"/>
        <v>0</v>
      </c>
      <c r="BW14012" s="10"/>
      <c r="BX14012" s="4">
        <f t="shared" si="876"/>
        <v>1</v>
      </c>
      <c r="BY14012" s="4">
        <f t="shared" si="877"/>
        <v>1</v>
      </c>
    </row>
    <row r="14013" spans="1:77">
      <c r="A14013" s="10">
        <v>14008</v>
      </c>
      <c r="BT14013" s="10">
        <v>14008</v>
      </c>
      <c r="BU14013" s="4">
        <f t="shared" si="874"/>
        <v>0</v>
      </c>
      <c r="BV14013" s="4">
        <f t="shared" si="875"/>
        <v>0</v>
      </c>
      <c r="BW14013" s="10"/>
      <c r="BX14013" s="4">
        <f t="shared" si="876"/>
        <v>1</v>
      </c>
      <c r="BY14013" s="4">
        <f t="shared" si="877"/>
        <v>1</v>
      </c>
    </row>
    <row r="14014" spans="1:77">
      <c r="A14014" s="10">
        <v>14009</v>
      </c>
      <c r="BT14014" s="10">
        <v>14009</v>
      </c>
      <c r="BU14014" s="4">
        <f t="shared" si="874"/>
        <v>0</v>
      </c>
      <c r="BV14014" s="4">
        <f t="shared" si="875"/>
        <v>0</v>
      </c>
      <c r="BW14014" s="10"/>
      <c r="BX14014" s="4">
        <f t="shared" si="876"/>
        <v>1</v>
      </c>
      <c r="BY14014" s="4">
        <f t="shared" si="877"/>
        <v>1</v>
      </c>
    </row>
    <row r="14015" spans="1:77">
      <c r="A14015" s="10">
        <v>14010</v>
      </c>
      <c r="BT14015" s="10">
        <v>14010</v>
      </c>
      <c r="BU14015" s="4">
        <f t="shared" si="874"/>
        <v>0</v>
      </c>
      <c r="BV14015" s="4">
        <f t="shared" si="875"/>
        <v>0</v>
      </c>
      <c r="BW14015" s="10"/>
      <c r="BX14015" s="4">
        <f t="shared" si="876"/>
        <v>1</v>
      </c>
      <c r="BY14015" s="4">
        <f t="shared" si="877"/>
        <v>1</v>
      </c>
    </row>
    <row r="14016" spans="1:77">
      <c r="A14016" s="10">
        <v>14011</v>
      </c>
      <c r="BT14016" s="10">
        <v>14011</v>
      </c>
      <c r="BU14016" s="4">
        <f t="shared" si="874"/>
        <v>0</v>
      </c>
      <c r="BV14016" s="4">
        <f t="shared" si="875"/>
        <v>0</v>
      </c>
      <c r="BW14016" s="10"/>
      <c r="BX14016" s="4">
        <f t="shared" si="876"/>
        <v>1</v>
      </c>
      <c r="BY14016" s="4">
        <f t="shared" si="877"/>
        <v>1</v>
      </c>
    </row>
    <row r="14017" spans="1:77">
      <c r="A14017" s="10">
        <v>14012</v>
      </c>
      <c r="BT14017" s="10">
        <v>14012</v>
      </c>
      <c r="BU14017" s="4">
        <f t="shared" si="874"/>
        <v>0</v>
      </c>
      <c r="BV14017" s="4">
        <f t="shared" si="875"/>
        <v>0</v>
      </c>
      <c r="BW14017" s="10"/>
      <c r="BX14017" s="4">
        <f t="shared" si="876"/>
        <v>1</v>
      </c>
      <c r="BY14017" s="4">
        <f t="shared" si="877"/>
        <v>1</v>
      </c>
    </row>
    <row r="14018" spans="1:77">
      <c r="A14018" s="10">
        <v>14013</v>
      </c>
      <c r="BT14018" s="10">
        <v>14013</v>
      </c>
      <c r="BU14018" s="4">
        <f t="shared" si="874"/>
        <v>0</v>
      </c>
      <c r="BV14018" s="4">
        <f t="shared" si="875"/>
        <v>0</v>
      </c>
      <c r="BW14018" s="10"/>
      <c r="BX14018" s="4">
        <f t="shared" si="876"/>
        <v>1</v>
      </c>
      <c r="BY14018" s="4">
        <f t="shared" si="877"/>
        <v>1</v>
      </c>
    </row>
    <row r="14019" spans="1:77">
      <c r="A14019" s="10">
        <v>14014</v>
      </c>
      <c r="BT14019" s="10">
        <v>14014</v>
      </c>
      <c r="BU14019" s="4">
        <f t="shared" si="874"/>
        <v>0</v>
      </c>
      <c r="BV14019" s="4">
        <f t="shared" si="875"/>
        <v>0</v>
      </c>
      <c r="BW14019" s="10"/>
      <c r="BX14019" s="4">
        <f t="shared" si="876"/>
        <v>1</v>
      </c>
      <c r="BY14019" s="4">
        <f t="shared" si="877"/>
        <v>1</v>
      </c>
    </row>
    <row r="14020" spans="1:77">
      <c r="A14020" s="10">
        <v>14015</v>
      </c>
      <c r="BT14020" s="10">
        <v>14015</v>
      </c>
      <c r="BU14020" s="4">
        <f t="shared" si="874"/>
        <v>0</v>
      </c>
      <c r="BV14020" s="4">
        <f t="shared" si="875"/>
        <v>0</v>
      </c>
      <c r="BW14020" s="10"/>
      <c r="BX14020" s="4">
        <f t="shared" si="876"/>
        <v>1</v>
      </c>
      <c r="BY14020" s="4">
        <f t="shared" si="877"/>
        <v>1</v>
      </c>
    </row>
    <row r="14021" spans="1:77">
      <c r="A14021" s="10">
        <v>14016</v>
      </c>
      <c r="BT14021" s="10">
        <v>14016</v>
      </c>
      <c r="BU14021" s="4">
        <f t="shared" si="874"/>
        <v>0</v>
      </c>
      <c r="BV14021" s="4">
        <f t="shared" si="875"/>
        <v>0</v>
      </c>
      <c r="BW14021" s="10"/>
      <c r="BX14021" s="4">
        <f t="shared" si="876"/>
        <v>1</v>
      </c>
      <c r="BY14021" s="4">
        <f t="shared" si="877"/>
        <v>1</v>
      </c>
    </row>
    <row r="14022" spans="1:77">
      <c r="A14022" s="10">
        <v>14017</v>
      </c>
      <c r="BT14022" s="10">
        <v>14017</v>
      </c>
      <c r="BU14022" s="4">
        <f t="shared" si="874"/>
        <v>0</v>
      </c>
      <c r="BV14022" s="4">
        <f t="shared" si="875"/>
        <v>0</v>
      </c>
      <c r="BW14022" s="10"/>
      <c r="BX14022" s="4">
        <f t="shared" si="876"/>
        <v>1</v>
      </c>
      <c r="BY14022" s="4">
        <f t="shared" si="877"/>
        <v>1</v>
      </c>
    </row>
    <row r="14023" spans="1:77">
      <c r="A14023" s="10">
        <v>14018</v>
      </c>
      <c r="BT14023" s="10">
        <v>14018</v>
      </c>
      <c r="BU14023" s="4">
        <f t="shared" ref="BU14023:BU14086" si="878">BP14023*$BV$1-BQ14023</f>
        <v>0</v>
      </c>
      <c r="BV14023" s="4">
        <f t="shared" ref="BV14023:BV14086" si="879">BR14023*$BV$1-BS14023</f>
        <v>0</v>
      </c>
      <c r="BW14023" s="10"/>
      <c r="BX14023" s="4">
        <f t="shared" si="876"/>
        <v>1</v>
      </c>
      <c r="BY14023" s="4">
        <f t="shared" si="877"/>
        <v>1</v>
      </c>
    </row>
    <row r="14024" spans="1:77">
      <c r="A14024" s="10">
        <v>14019</v>
      </c>
      <c r="BT14024" s="10">
        <v>14019</v>
      </c>
      <c r="BU14024" s="4">
        <f t="shared" si="878"/>
        <v>0</v>
      </c>
      <c r="BV14024" s="4">
        <f t="shared" si="879"/>
        <v>0</v>
      </c>
      <c r="BW14024" s="10"/>
      <c r="BX14024" s="4">
        <f t="shared" si="876"/>
        <v>1</v>
      </c>
      <c r="BY14024" s="4">
        <f t="shared" si="877"/>
        <v>1</v>
      </c>
    </row>
    <row r="14025" spans="1:77">
      <c r="A14025" s="10">
        <v>14020</v>
      </c>
      <c r="BT14025" s="10">
        <v>14020</v>
      </c>
      <c r="BU14025" s="4">
        <f t="shared" si="878"/>
        <v>0</v>
      </c>
      <c r="BV14025" s="4">
        <f t="shared" si="879"/>
        <v>0</v>
      </c>
      <c r="BW14025" s="10"/>
      <c r="BX14025" s="4">
        <f t="shared" si="876"/>
        <v>1</v>
      </c>
      <c r="BY14025" s="4">
        <f t="shared" si="877"/>
        <v>1</v>
      </c>
    </row>
    <row r="14026" spans="1:77">
      <c r="A14026" s="10">
        <v>14021</v>
      </c>
      <c r="BT14026" s="10">
        <v>14021</v>
      </c>
      <c r="BU14026" s="4">
        <f t="shared" si="878"/>
        <v>0</v>
      </c>
      <c r="BV14026" s="4">
        <f t="shared" si="879"/>
        <v>0</v>
      </c>
      <c r="BW14026" s="10"/>
      <c r="BX14026" s="4">
        <f t="shared" si="876"/>
        <v>1</v>
      </c>
      <c r="BY14026" s="4">
        <f t="shared" si="877"/>
        <v>1</v>
      </c>
    </row>
    <row r="14027" spans="1:77">
      <c r="A14027" s="10">
        <v>14022</v>
      </c>
      <c r="BT14027" s="10">
        <v>14022</v>
      </c>
      <c r="BU14027" s="4">
        <f t="shared" si="878"/>
        <v>0</v>
      </c>
      <c r="BV14027" s="4">
        <f t="shared" si="879"/>
        <v>0</v>
      </c>
      <c r="BW14027" s="10"/>
      <c r="BX14027" s="4">
        <f t="shared" si="876"/>
        <v>1</v>
      </c>
      <c r="BY14027" s="4">
        <f t="shared" si="877"/>
        <v>1</v>
      </c>
    </row>
    <row r="14028" spans="1:77">
      <c r="A14028" s="10">
        <v>14023</v>
      </c>
      <c r="BT14028" s="10">
        <v>14023</v>
      </c>
      <c r="BU14028" s="4">
        <f t="shared" si="878"/>
        <v>0</v>
      </c>
      <c r="BV14028" s="4">
        <f t="shared" si="879"/>
        <v>0</v>
      </c>
      <c r="BW14028" s="10"/>
      <c r="BX14028" s="4">
        <f t="shared" si="876"/>
        <v>1</v>
      </c>
      <c r="BY14028" s="4">
        <f t="shared" si="877"/>
        <v>1</v>
      </c>
    </row>
    <row r="14029" spans="1:77">
      <c r="A14029" s="10">
        <v>14024</v>
      </c>
      <c r="BT14029" s="10">
        <v>14024</v>
      </c>
      <c r="BU14029" s="4">
        <f t="shared" si="878"/>
        <v>0</v>
      </c>
      <c r="BV14029" s="4">
        <f t="shared" si="879"/>
        <v>0</v>
      </c>
      <c r="BW14029" s="10"/>
      <c r="BX14029" s="4">
        <f t="shared" si="876"/>
        <v>1</v>
      </c>
      <c r="BY14029" s="4">
        <f t="shared" si="877"/>
        <v>1</v>
      </c>
    </row>
    <row r="14030" spans="1:77">
      <c r="A14030" s="10">
        <v>14025</v>
      </c>
      <c r="BT14030" s="10">
        <v>14025</v>
      </c>
      <c r="BU14030" s="4">
        <f t="shared" si="878"/>
        <v>0</v>
      </c>
      <c r="BV14030" s="4">
        <f t="shared" si="879"/>
        <v>0</v>
      </c>
      <c r="BW14030" s="10"/>
      <c r="BX14030" s="4">
        <f t="shared" si="876"/>
        <v>1</v>
      </c>
      <c r="BY14030" s="4">
        <f t="shared" si="877"/>
        <v>1</v>
      </c>
    </row>
    <row r="14031" spans="1:77">
      <c r="A14031" s="10">
        <v>14026</v>
      </c>
      <c r="BT14031" s="10">
        <v>14026</v>
      </c>
      <c r="BU14031" s="4">
        <f t="shared" si="878"/>
        <v>0</v>
      </c>
      <c r="BV14031" s="4">
        <f t="shared" si="879"/>
        <v>0</v>
      </c>
      <c r="BW14031" s="10"/>
      <c r="BX14031" s="4">
        <f t="shared" si="876"/>
        <v>1</v>
      </c>
      <c r="BY14031" s="4">
        <f t="shared" si="877"/>
        <v>1</v>
      </c>
    </row>
    <row r="14032" spans="1:77">
      <c r="A14032" s="10">
        <v>14027</v>
      </c>
      <c r="BT14032" s="10">
        <v>14027</v>
      </c>
      <c r="BU14032" s="4">
        <f t="shared" si="878"/>
        <v>0</v>
      </c>
      <c r="BV14032" s="4">
        <f t="shared" si="879"/>
        <v>0</v>
      </c>
      <c r="BW14032" s="10"/>
      <c r="BX14032" s="4">
        <f t="shared" si="876"/>
        <v>1</v>
      </c>
      <c r="BY14032" s="4">
        <f t="shared" si="877"/>
        <v>1</v>
      </c>
    </row>
    <row r="14033" spans="1:77">
      <c r="A14033" s="10">
        <v>14028</v>
      </c>
      <c r="BT14033" s="10">
        <v>14028</v>
      </c>
      <c r="BU14033" s="4">
        <f t="shared" si="878"/>
        <v>0</v>
      </c>
      <c r="BV14033" s="4">
        <f t="shared" si="879"/>
        <v>0</v>
      </c>
      <c r="BW14033" s="10"/>
      <c r="BX14033" s="4">
        <f t="shared" si="876"/>
        <v>1</v>
      </c>
      <c r="BY14033" s="4">
        <f t="shared" si="877"/>
        <v>1</v>
      </c>
    </row>
    <row r="14034" spans="1:77">
      <c r="A14034" s="10">
        <v>14029</v>
      </c>
      <c r="BT14034" s="10">
        <v>14029</v>
      </c>
      <c r="BU14034" s="4">
        <f t="shared" si="878"/>
        <v>0</v>
      </c>
      <c r="BV14034" s="4">
        <f t="shared" si="879"/>
        <v>0</v>
      </c>
      <c r="BW14034" s="10"/>
      <c r="BX14034" s="4">
        <f t="shared" si="876"/>
        <v>1</v>
      </c>
      <c r="BY14034" s="4">
        <f t="shared" si="877"/>
        <v>1</v>
      </c>
    </row>
    <row r="14035" spans="1:77">
      <c r="A14035" s="10">
        <v>14030</v>
      </c>
      <c r="BT14035" s="10">
        <v>14030</v>
      </c>
      <c r="BU14035" s="4">
        <f t="shared" si="878"/>
        <v>0</v>
      </c>
      <c r="BV14035" s="4">
        <f t="shared" si="879"/>
        <v>0</v>
      </c>
      <c r="BW14035" s="10"/>
      <c r="BX14035" s="4">
        <f t="shared" si="876"/>
        <v>1</v>
      </c>
      <c r="BY14035" s="4">
        <f t="shared" si="877"/>
        <v>1</v>
      </c>
    </row>
    <row r="14036" spans="1:77">
      <c r="A14036" s="10">
        <v>14031</v>
      </c>
      <c r="BT14036" s="10">
        <v>14031</v>
      </c>
      <c r="BU14036" s="4">
        <f t="shared" si="878"/>
        <v>0</v>
      </c>
      <c r="BV14036" s="4">
        <f t="shared" si="879"/>
        <v>0</v>
      </c>
      <c r="BW14036" s="10"/>
      <c r="BX14036" s="4">
        <f t="shared" si="876"/>
        <v>1</v>
      </c>
      <c r="BY14036" s="4">
        <f t="shared" si="877"/>
        <v>1</v>
      </c>
    </row>
    <row r="14037" spans="1:77">
      <c r="A14037" s="10">
        <v>14032</v>
      </c>
      <c r="BT14037" s="10">
        <v>14032</v>
      </c>
      <c r="BU14037" s="4">
        <f t="shared" si="878"/>
        <v>0</v>
      </c>
      <c r="BV14037" s="4">
        <f t="shared" si="879"/>
        <v>0</v>
      </c>
      <c r="BW14037" s="10"/>
      <c r="BX14037" s="4">
        <f t="shared" si="876"/>
        <v>1</v>
      </c>
      <c r="BY14037" s="4">
        <f t="shared" si="877"/>
        <v>1</v>
      </c>
    </row>
    <row r="14038" spans="1:77">
      <c r="A14038" s="10">
        <v>14033</v>
      </c>
      <c r="BT14038" s="10">
        <v>14033</v>
      </c>
      <c r="BU14038" s="4">
        <f t="shared" si="878"/>
        <v>0</v>
      </c>
      <c r="BV14038" s="4">
        <f t="shared" si="879"/>
        <v>0</v>
      </c>
      <c r="BW14038" s="10"/>
      <c r="BX14038" s="4">
        <f t="shared" ref="BX14038:BX14101" si="880">IF(BU14038=MAX($BU14038:$BV14038),1,0)</f>
        <v>1</v>
      </c>
      <c r="BY14038" s="4">
        <f t="shared" ref="BY14038:BY14101" si="881">IF(BV14038=MAX($BU14038:$BV14038),1,0)</f>
        <v>1</v>
      </c>
    </row>
    <row r="14039" spans="1:77">
      <c r="A14039" s="10">
        <v>14034</v>
      </c>
      <c r="BT14039" s="10">
        <v>14034</v>
      </c>
      <c r="BU14039" s="4">
        <f t="shared" si="878"/>
        <v>0</v>
      </c>
      <c r="BV14039" s="4">
        <f t="shared" si="879"/>
        <v>0</v>
      </c>
      <c r="BW14039" s="10"/>
      <c r="BX14039" s="4">
        <f t="shared" si="880"/>
        <v>1</v>
      </c>
      <c r="BY14039" s="4">
        <f t="shared" si="881"/>
        <v>1</v>
      </c>
    </row>
    <row r="14040" spans="1:77">
      <c r="A14040" s="10">
        <v>14035</v>
      </c>
      <c r="BT14040" s="10">
        <v>14035</v>
      </c>
      <c r="BU14040" s="4">
        <f t="shared" si="878"/>
        <v>0</v>
      </c>
      <c r="BV14040" s="4">
        <f t="shared" si="879"/>
        <v>0</v>
      </c>
      <c r="BW14040" s="10"/>
      <c r="BX14040" s="4">
        <f t="shared" si="880"/>
        <v>1</v>
      </c>
      <c r="BY14040" s="4">
        <f t="shared" si="881"/>
        <v>1</v>
      </c>
    </row>
    <row r="14041" spans="1:77">
      <c r="A14041" s="10">
        <v>14036</v>
      </c>
      <c r="BT14041" s="10">
        <v>14036</v>
      </c>
      <c r="BU14041" s="4">
        <f t="shared" si="878"/>
        <v>0</v>
      </c>
      <c r="BV14041" s="4">
        <f t="shared" si="879"/>
        <v>0</v>
      </c>
      <c r="BW14041" s="10"/>
      <c r="BX14041" s="4">
        <f t="shared" si="880"/>
        <v>1</v>
      </c>
      <c r="BY14041" s="4">
        <f t="shared" si="881"/>
        <v>1</v>
      </c>
    </row>
    <row r="14042" spans="1:77">
      <c r="A14042" s="10">
        <v>14037</v>
      </c>
      <c r="BT14042" s="10">
        <v>14037</v>
      </c>
      <c r="BU14042" s="4">
        <f t="shared" si="878"/>
        <v>0</v>
      </c>
      <c r="BV14042" s="4">
        <f t="shared" si="879"/>
        <v>0</v>
      </c>
      <c r="BW14042" s="10"/>
      <c r="BX14042" s="4">
        <f t="shared" si="880"/>
        <v>1</v>
      </c>
      <c r="BY14042" s="4">
        <f t="shared" si="881"/>
        <v>1</v>
      </c>
    </row>
    <row r="14043" spans="1:77">
      <c r="A14043" s="10">
        <v>14038</v>
      </c>
      <c r="BT14043" s="10">
        <v>14038</v>
      </c>
      <c r="BU14043" s="4">
        <f t="shared" si="878"/>
        <v>0</v>
      </c>
      <c r="BV14043" s="4">
        <f t="shared" si="879"/>
        <v>0</v>
      </c>
      <c r="BW14043" s="10"/>
      <c r="BX14043" s="4">
        <f t="shared" si="880"/>
        <v>1</v>
      </c>
      <c r="BY14043" s="4">
        <f t="shared" si="881"/>
        <v>1</v>
      </c>
    </row>
    <row r="14044" spans="1:77">
      <c r="A14044" s="10">
        <v>14039</v>
      </c>
      <c r="BT14044" s="10">
        <v>14039</v>
      </c>
      <c r="BU14044" s="4">
        <f t="shared" si="878"/>
        <v>0</v>
      </c>
      <c r="BV14044" s="4">
        <f t="shared" si="879"/>
        <v>0</v>
      </c>
      <c r="BW14044" s="10"/>
      <c r="BX14044" s="4">
        <f t="shared" si="880"/>
        <v>1</v>
      </c>
      <c r="BY14044" s="4">
        <f t="shared" si="881"/>
        <v>1</v>
      </c>
    </row>
    <row r="14045" spans="1:77">
      <c r="A14045" s="10">
        <v>14040</v>
      </c>
      <c r="BT14045" s="10">
        <v>14040</v>
      </c>
      <c r="BU14045" s="4">
        <f t="shared" si="878"/>
        <v>0</v>
      </c>
      <c r="BV14045" s="4">
        <f t="shared" si="879"/>
        <v>0</v>
      </c>
      <c r="BW14045" s="10"/>
      <c r="BX14045" s="4">
        <f t="shared" si="880"/>
        <v>1</v>
      </c>
      <c r="BY14045" s="4">
        <f t="shared" si="881"/>
        <v>1</v>
      </c>
    </row>
    <row r="14046" spans="1:77">
      <c r="A14046" s="10">
        <v>14041</v>
      </c>
      <c r="BT14046" s="10">
        <v>14041</v>
      </c>
      <c r="BU14046" s="4">
        <f t="shared" si="878"/>
        <v>0</v>
      </c>
      <c r="BV14046" s="4">
        <f t="shared" si="879"/>
        <v>0</v>
      </c>
      <c r="BW14046" s="10"/>
      <c r="BX14046" s="4">
        <f t="shared" si="880"/>
        <v>1</v>
      </c>
      <c r="BY14046" s="4">
        <f t="shared" si="881"/>
        <v>1</v>
      </c>
    </row>
    <row r="14047" spans="1:77">
      <c r="A14047" s="10">
        <v>14042</v>
      </c>
      <c r="BT14047" s="10">
        <v>14042</v>
      </c>
      <c r="BU14047" s="4">
        <f t="shared" si="878"/>
        <v>0</v>
      </c>
      <c r="BV14047" s="4">
        <f t="shared" si="879"/>
        <v>0</v>
      </c>
      <c r="BW14047" s="10"/>
      <c r="BX14047" s="4">
        <f t="shared" si="880"/>
        <v>1</v>
      </c>
      <c r="BY14047" s="4">
        <f t="shared" si="881"/>
        <v>1</v>
      </c>
    </row>
    <row r="14048" spans="1:77">
      <c r="A14048" s="10">
        <v>14043</v>
      </c>
      <c r="BT14048" s="10">
        <v>14043</v>
      </c>
      <c r="BU14048" s="4">
        <f t="shared" si="878"/>
        <v>0</v>
      </c>
      <c r="BV14048" s="4">
        <f t="shared" si="879"/>
        <v>0</v>
      </c>
      <c r="BW14048" s="10"/>
      <c r="BX14048" s="4">
        <f t="shared" si="880"/>
        <v>1</v>
      </c>
      <c r="BY14048" s="4">
        <f t="shared" si="881"/>
        <v>1</v>
      </c>
    </row>
    <row r="14049" spans="1:77">
      <c r="A14049" s="10">
        <v>14044</v>
      </c>
      <c r="BT14049" s="10">
        <v>14044</v>
      </c>
      <c r="BU14049" s="4">
        <f t="shared" si="878"/>
        <v>0</v>
      </c>
      <c r="BV14049" s="4">
        <f t="shared" si="879"/>
        <v>0</v>
      </c>
      <c r="BW14049" s="10"/>
      <c r="BX14049" s="4">
        <f t="shared" si="880"/>
        <v>1</v>
      </c>
      <c r="BY14049" s="4">
        <f t="shared" si="881"/>
        <v>1</v>
      </c>
    </row>
    <row r="14050" spans="1:77">
      <c r="A14050" s="10">
        <v>14045</v>
      </c>
      <c r="BT14050" s="10">
        <v>14045</v>
      </c>
      <c r="BU14050" s="4">
        <f t="shared" si="878"/>
        <v>0</v>
      </c>
      <c r="BV14050" s="4">
        <f t="shared" si="879"/>
        <v>0</v>
      </c>
      <c r="BW14050" s="10"/>
      <c r="BX14050" s="4">
        <f t="shared" si="880"/>
        <v>1</v>
      </c>
      <c r="BY14050" s="4">
        <f t="shared" si="881"/>
        <v>1</v>
      </c>
    </row>
    <row r="14051" spans="1:77">
      <c r="A14051" s="10">
        <v>14046</v>
      </c>
      <c r="BT14051" s="10">
        <v>14046</v>
      </c>
      <c r="BU14051" s="4">
        <f t="shared" si="878"/>
        <v>0</v>
      </c>
      <c r="BV14051" s="4">
        <f t="shared" si="879"/>
        <v>0</v>
      </c>
      <c r="BW14051" s="10"/>
      <c r="BX14051" s="4">
        <f t="shared" si="880"/>
        <v>1</v>
      </c>
      <c r="BY14051" s="4">
        <f t="shared" si="881"/>
        <v>1</v>
      </c>
    </row>
    <row r="14052" spans="1:77">
      <c r="A14052" s="10">
        <v>14047</v>
      </c>
      <c r="BT14052" s="10">
        <v>14047</v>
      </c>
      <c r="BU14052" s="4">
        <f t="shared" si="878"/>
        <v>0</v>
      </c>
      <c r="BV14052" s="4">
        <f t="shared" si="879"/>
        <v>0</v>
      </c>
      <c r="BW14052" s="10"/>
      <c r="BX14052" s="4">
        <f t="shared" si="880"/>
        <v>1</v>
      </c>
      <c r="BY14052" s="4">
        <f t="shared" si="881"/>
        <v>1</v>
      </c>
    </row>
    <row r="14053" spans="1:77">
      <c r="A14053" s="10">
        <v>14048</v>
      </c>
      <c r="BT14053" s="10">
        <v>14048</v>
      </c>
      <c r="BU14053" s="4">
        <f t="shared" si="878"/>
        <v>0</v>
      </c>
      <c r="BV14053" s="4">
        <f t="shared" si="879"/>
        <v>0</v>
      </c>
      <c r="BW14053" s="10"/>
      <c r="BX14053" s="4">
        <f t="shared" si="880"/>
        <v>1</v>
      </c>
      <c r="BY14053" s="4">
        <f t="shared" si="881"/>
        <v>1</v>
      </c>
    </row>
    <row r="14054" spans="1:77">
      <c r="A14054" s="10">
        <v>14049</v>
      </c>
      <c r="BT14054" s="10">
        <v>14049</v>
      </c>
      <c r="BU14054" s="4">
        <f t="shared" si="878"/>
        <v>0</v>
      </c>
      <c r="BV14054" s="4">
        <f t="shared" si="879"/>
        <v>0</v>
      </c>
      <c r="BW14054" s="10"/>
      <c r="BX14054" s="4">
        <f t="shared" si="880"/>
        <v>1</v>
      </c>
      <c r="BY14054" s="4">
        <f t="shared" si="881"/>
        <v>1</v>
      </c>
    </row>
    <row r="14055" spans="1:77">
      <c r="A14055" s="10">
        <v>14050</v>
      </c>
      <c r="BT14055" s="10">
        <v>14050</v>
      </c>
      <c r="BU14055" s="4">
        <f t="shared" si="878"/>
        <v>0</v>
      </c>
      <c r="BV14055" s="4">
        <f t="shared" si="879"/>
        <v>0</v>
      </c>
      <c r="BW14055" s="10"/>
      <c r="BX14055" s="4">
        <f t="shared" si="880"/>
        <v>1</v>
      </c>
      <c r="BY14055" s="4">
        <f t="shared" si="881"/>
        <v>1</v>
      </c>
    </row>
    <row r="14056" spans="1:77">
      <c r="A14056" s="10">
        <v>14051</v>
      </c>
      <c r="BT14056" s="10">
        <v>14051</v>
      </c>
      <c r="BU14056" s="4">
        <f t="shared" si="878"/>
        <v>0</v>
      </c>
      <c r="BV14056" s="4">
        <f t="shared" si="879"/>
        <v>0</v>
      </c>
      <c r="BW14056" s="10"/>
      <c r="BX14056" s="4">
        <f t="shared" si="880"/>
        <v>1</v>
      </c>
      <c r="BY14056" s="4">
        <f t="shared" si="881"/>
        <v>1</v>
      </c>
    </row>
    <row r="14057" spans="1:77">
      <c r="A14057" s="10">
        <v>14052</v>
      </c>
      <c r="BT14057" s="10">
        <v>14052</v>
      </c>
      <c r="BU14057" s="4">
        <f t="shared" si="878"/>
        <v>0</v>
      </c>
      <c r="BV14057" s="4">
        <f t="shared" si="879"/>
        <v>0</v>
      </c>
      <c r="BW14057" s="10"/>
      <c r="BX14057" s="4">
        <f t="shared" si="880"/>
        <v>1</v>
      </c>
      <c r="BY14057" s="4">
        <f t="shared" si="881"/>
        <v>1</v>
      </c>
    </row>
    <row r="14058" spans="1:77">
      <c r="A14058" s="10">
        <v>14053</v>
      </c>
      <c r="BT14058" s="10">
        <v>14053</v>
      </c>
      <c r="BU14058" s="4">
        <f t="shared" si="878"/>
        <v>0</v>
      </c>
      <c r="BV14058" s="4">
        <f t="shared" si="879"/>
        <v>0</v>
      </c>
      <c r="BW14058" s="10"/>
      <c r="BX14058" s="4">
        <f t="shared" si="880"/>
        <v>1</v>
      </c>
      <c r="BY14058" s="4">
        <f t="shared" si="881"/>
        <v>1</v>
      </c>
    </row>
    <row r="14059" spans="1:77">
      <c r="A14059" s="10">
        <v>14054</v>
      </c>
      <c r="BT14059" s="10">
        <v>14054</v>
      </c>
      <c r="BU14059" s="4">
        <f t="shared" si="878"/>
        <v>0</v>
      </c>
      <c r="BV14059" s="4">
        <f t="shared" si="879"/>
        <v>0</v>
      </c>
      <c r="BW14059" s="10"/>
      <c r="BX14059" s="4">
        <f t="shared" si="880"/>
        <v>1</v>
      </c>
      <c r="BY14059" s="4">
        <f t="shared" si="881"/>
        <v>1</v>
      </c>
    </row>
    <row r="14060" spans="1:77">
      <c r="A14060" s="10">
        <v>14055</v>
      </c>
      <c r="BT14060" s="10">
        <v>14055</v>
      </c>
      <c r="BU14060" s="4">
        <f t="shared" si="878"/>
        <v>0</v>
      </c>
      <c r="BV14060" s="4">
        <f t="shared" si="879"/>
        <v>0</v>
      </c>
      <c r="BW14060" s="10"/>
      <c r="BX14060" s="4">
        <f t="shared" si="880"/>
        <v>1</v>
      </c>
      <c r="BY14060" s="4">
        <f t="shared" si="881"/>
        <v>1</v>
      </c>
    </row>
    <row r="14061" spans="1:77">
      <c r="A14061" s="10">
        <v>14056</v>
      </c>
      <c r="BT14061" s="10">
        <v>14056</v>
      </c>
      <c r="BU14061" s="4">
        <f t="shared" si="878"/>
        <v>0</v>
      </c>
      <c r="BV14061" s="4">
        <f t="shared" si="879"/>
        <v>0</v>
      </c>
      <c r="BW14061" s="10"/>
      <c r="BX14061" s="4">
        <f t="shared" si="880"/>
        <v>1</v>
      </c>
      <c r="BY14061" s="4">
        <f t="shared" si="881"/>
        <v>1</v>
      </c>
    </row>
    <row r="14062" spans="1:77">
      <c r="A14062" s="10">
        <v>14057</v>
      </c>
      <c r="BT14062" s="10">
        <v>14057</v>
      </c>
      <c r="BU14062" s="4">
        <f t="shared" si="878"/>
        <v>0</v>
      </c>
      <c r="BV14062" s="4">
        <f t="shared" si="879"/>
        <v>0</v>
      </c>
      <c r="BW14062" s="10"/>
      <c r="BX14062" s="4">
        <f t="shared" si="880"/>
        <v>1</v>
      </c>
      <c r="BY14062" s="4">
        <f t="shared" si="881"/>
        <v>1</v>
      </c>
    </row>
    <row r="14063" spans="1:77">
      <c r="A14063" s="10">
        <v>14058</v>
      </c>
      <c r="BT14063" s="10">
        <v>14058</v>
      </c>
      <c r="BU14063" s="4">
        <f t="shared" si="878"/>
        <v>0</v>
      </c>
      <c r="BV14063" s="4">
        <f t="shared" si="879"/>
        <v>0</v>
      </c>
      <c r="BW14063" s="10"/>
      <c r="BX14063" s="4">
        <f t="shared" si="880"/>
        <v>1</v>
      </c>
      <c r="BY14063" s="4">
        <f t="shared" si="881"/>
        <v>1</v>
      </c>
    </row>
    <row r="14064" spans="1:77">
      <c r="A14064" s="10">
        <v>14059</v>
      </c>
      <c r="BT14064" s="10">
        <v>14059</v>
      </c>
      <c r="BU14064" s="4">
        <f t="shared" si="878"/>
        <v>0</v>
      </c>
      <c r="BV14064" s="4">
        <f t="shared" si="879"/>
        <v>0</v>
      </c>
      <c r="BW14064" s="10"/>
      <c r="BX14064" s="4">
        <f t="shared" si="880"/>
        <v>1</v>
      </c>
      <c r="BY14064" s="4">
        <f t="shared" si="881"/>
        <v>1</v>
      </c>
    </row>
    <row r="14065" spans="1:77">
      <c r="A14065" s="10">
        <v>14060</v>
      </c>
      <c r="BT14065" s="10">
        <v>14060</v>
      </c>
      <c r="BU14065" s="4">
        <f t="shared" si="878"/>
        <v>0</v>
      </c>
      <c r="BV14065" s="4">
        <f t="shared" si="879"/>
        <v>0</v>
      </c>
      <c r="BW14065" s="10"/>
      <c r="BX14065" s="4">
        <f t="shared" si="880"/>
        <v>1</v>
      </c>
      <c r="BY14065" s="4">
        <f t="shared" si="881"/>
        <v>1</v>
      </c>
    </row>
    <row r="14066" spans="1:77">
      <c r="A14066" s="10">
        <v>14061</v>
      </c>
      <c r="BT14066" s="10">
        <v>14061</v>
      </c>
      <c r="BU14066" s="4">
        <f t="shared" si="878"/>
        <v>0</v>
      </c>
      <c r="BV14066" s="4">
        <f t="shared" si="879"/>
        <v>0</v>
      </c>
      <c r="BW14066" s="10"/>
      <c r="BX14066" s="4">
        <f t="shared" si="880"/>
        <v>1</v>
      </c>
      <c r="BY14066" s="4">
        <f t="shared" si="881"/>
        <v>1</v>
      </c>
    </row>
    <row r="14067" spans="1:77">
      <c r="A14067" s="10">
        <v>14062</v>
      </c>
      <c r="BT14067" s="10">
        <v>14062</v>
      </c>
      <c r="BU14067" s="4">
        <f t="shared" si="878"/>
        <v>0</v>
      </c>
      <c r="BV14067" s="4">
        <f t="shared" si="879"/>
        <v>0</v>
      </c>
      <c r="BW14067" s="10"/>
      <c r="BX14067" s="4">
        <f t="shared" si="880"/>
        <v>1</v>
      </c>
      <c r="BY14067" s="4">
        <f t="shared" si="881"/>
        <v>1</v>
      </c>
    </row>
    <row r="14068" spans="1:77">
      <c r="A14068" s="10">
        <v>14063</v>
      </c>
      <c r="BT14068" s="10">
        <v>14063</v>
      </c>
      <c r="BU14068" s="4">
        <f t="shared" si="878"/>
        <v>0</v>
      </c>
      <c r="BV14068" s="4">
        <f t="shared" si="879"/>
        <v>0</v>
      </c>
      <c r="BW14068" s="10"/>
      <c r="BX14068" s="4">
        <f t="shared" si="880"/>
        <v>1</v>
      </c>
      <c r="BY14068" s="4">
        <f t="shared" si="881"/>
        <v>1</v>
      </c>
    </row>
    <row r="14069" spans="1:77">
      <c r="A14069" s="10">
        <v>14064</v>
      </c>
      <c r="BT14069" s="10">
        <v>14064</v>
      </c>
      <c r="BU14069" s="4">
        <f t="shared" si="878"/>
        <v>0</v>
      </c>
      <c r="BV14069" s="4">
        <f t="shared" si="879"/>
        <v>0</v>
      </c>
      <c r="BW14069" s="10"/>
      <c r="BX14069" s="4">
        <f t="shared" si="880"/>
        <v>1</v>
      </c>
      <c r="BY14069" s="4">
        <f t="shared" si="881"/>
        <v>1</v>
      </c>
    </row>
    <row r="14070" spans="1:77">
      <c r="A14070" s="10">
        <v>14065</v>
      </c>
      <c r="BT14070" s="10">
        <v>14065</v>
      </c>
      <c r="BU14070" s="4">
        <f t="shared" si="878"/>
        <v>0</v>
      </c>
      <c r="BV14070" s="4">
        <f t="shared" si="879"/>
        <v>0</v>
      </c>
      <c r="BW14070" s="10"/>
      <c r="BX14070" s="4">
        <f t="shared" si="880"/>
        <v>1</v>
      </c>
      <c r="BY14070" s="4">
        <f t="shared" si="881"/>
        <v>1</v>
      </c>
    </row>
    <row r="14071" spans="1:77">
      <c r="A14071" s="10">
        <v>14066</v>
      </c>
      <c r="BT14071" s="10">
        <v>14066</v>
      </c>
      <c r="BU14071" s="4">
        <f t="shared" si="878"/>
        <v>0</v>
      </c>
      <c r="BV14071" s="4">
        <f t="shared" si="879"/>
        <v>0</v>
      </c>
      <c r="BW14071" s="10"/>
      <c r="BX14071" s="4">
        <f t="shared" si="880"/>
        <v>1</v>
      </c>
      <c r="BY14071" s="4">
        <f t="shared" si="881"/>
        <v>1</v>
      </c>
    </row>
    <row r="14072" spans="1:77">
      <c r="A14072" s="10">
        <v>14067</v>
      </c>
      <c r="BT14072" s="10">
        <v>14067</v>
      </c>
      <c r="BU14072" s="4">
        <f t="shared" si="878"/>
        <v>0</v>
      </c>
      <c r="BV14072" s="4">
        <f t="shared" si="879"/>
        <v>0</v>
      </c>
      <c r="BW14072" s="10"/>
      <c r="BX14072" s="4">
        <f t="shared" si="880"/>
        <v>1</v>
      </c>
      <c r="BY14072" s="4">
        <f t="shared" si="881"/>
        <v>1</v>
      </c>
    </row>
    <row r="14073" spans="1:77">
      <c r="A14073" s="10">
        <v>14068</v>
      </c>
      <c r="BT14073" s="10">
        <v>14068</v>
      </c>
      <c r="BU14073" s="4">
        <f t="shared" si="878"/>
        <v>0</v>
      </c>
      <c r="BV14073" s="4">
        <f t="shared" si="879"/>
        <v>0</v>
      </c>
      <c r="BW14073" s="10"/>
      <c r="BX14073" s="4">
        <f t="shared" si="880"/>
        <v>1</v>
      </c>
      <c r="BY14073" s="4">
        <f t="shared" si="881"/>
        <v>1</v>
      </c>
    </row>
    <row r="14074" spans="1:77">
      <c r="A14074" s="10">
        <v>14069</v>
      </c>
      <c r="BT14074" s="10">
        <v>14069</v>
      </c>
      <c r="BU14074" s="4">
        <f t="shared" si="878"/>
        <v>0</v>
      </c>
      <c r="BV14074" s="4">
        <f t="shared" si="879"/>
        <v>0</v>
      </c>
      <c r="BW14074" s="10"/>
      <c r="BX14074" s="4">
        <f t="shared" si="880"/>
        <v>1</v>
      </c>
      <c r="BY14074" s="4">
        <f t="shared" si="881"/>
        <v>1</v>
      </c>
    </row>
    <row r="14075" spans="1:77">
      <c r="A14075" s="10">
        <v>14070</v>
      </c>
      <c r="BT14075" s="10">
        <v>14070</v>
      </c>
      <c r="BU14075" s="4">
        <f t="shared" si="878"/>
        <v>0</v>
      </c>
      <c r="BV14075" s="4">
        <f t="shared" si="879"/>
        <v>0</v>
      </c>
      <c r="BW14075" s="10"/>
      <c r="BX14075" s="4">
        <f t="shared" si="880"/>
        <v>1</v>
      </c>
      <c r="BY14075" s="4">
        <f t="shared" si="881"/>
        <v>1</v>
      </c>
    </row>
    <row r="14076" spans="1:77">
      <c r="A14076" s="10">
        <v>14071</v>
      </c>
      <c r="BT14076" s="10">
        <v>14071</v>
      </c>
      <c r="BU14076" s="4">
        <f t="shared" si="878"/>
        <v>0</v>
      </c>
      <c r="BV14076" s="4">
        <f t="shared" si="879"/>
        <v>0</v>
      </c>
      <c r="BW14076" s="10"/>
      <c r="BX14076" s="4">
        <f t="shared" si="880"/>
        <v>1</v>
      </c>
      <c r="BY14076" s="4">
        <f t="shared" si="881"/>
        <v>1</v>
      </c>
    </row>
    <row r="14077" spans="1:77">
      <c r="A14077" s="10">
        <v>14072</v>
      </c>
      <c r="BT14077" s="10">
        <v>14072</v>
      </c>
      <c r="BU14077" s="4">
        <f t="shared" si="878"/>
        <v>0</v>
      </c>
      <c r="BV14077" s="4">
        <f t="shared" si="879"/>
        <v>0</v>
      </c>
      <c r="BW14077" s="10"/>
      <c r="BX14077" s="4">
        <f t="shared" si="880"/>
        <v>1</v>
      </c>
      <c r="BY14077" s="4">
        <f t="shared" si="881"/>
        <v>1</v>
      </c>
    </row>
    <row r="14078" spans="1:77">
      <c r="A14078" s="10">
        <v>14073</v>
      </c>
      <c r="BT14078" s="10">
        <v>14073</v>
      </c>
      <c r="BU14078" s="4">
        <f t="shared" si="878"/>
        <v>0</v>
      </c>
      <c r="BV14078" s="4">
        <f t="shared" si="879"/>
        <v>0</v>
      </c>
      <c r="BW14078" s="10"/>
      <c r="BX14078" s="4">
        <f t="shared" si="880"/>
        <v>1</v>
      </c>
      <c r="BY14078" s="4">
        <f t="shared" si="881"/>
        <v>1</v>
      </c>
    </row>
    <row r="14079" spans="1:77">
      <c r="A14079" s="10">
        <v>14074</v>
      </c>
      <c r="BT14079" s="10">
        <v>14074</v>
      </c>
      <c r="BU14079" s="4">
        <f t="shared" si="878"/>
        <v>0</v>
      </c>
      <c r="BV14079" s="4">
        <f t="shared" si="879"/>
        <v>0</v>
      </c>
      <c r="BW14079" s="10"/>
      <c r="BX14079" s="4">
        <f t="shared" si="880"/>
        <v>1</v>
      </c>
      <c r="BY14079" s="4">
        <f t="shared" si="881"/>
        <v>1</v>
      </c>
    </row>
    <row r="14080" spans="1:77">
      <c r="A14080" s="10">
        <v>14075</v>
      </c>
      <c r="BT14080" s="10">
        <v>14075</v>
      </c>
      <c r="BU14080" s="4">
        <f t="shared" si="878"/>
        <v>0</v>
      </c>
      <c r="BV14080" s="4">
        <f t="shared" si="879"/>
        <v>0</v>
      </c>
      <c r="BW14080" s="10"/>
      <c r="BX14080" s="4">
        <f t="shared" si="880"/>
        <v>1</v>
      </c>
      <c r="BY14080" s="4">
        <f t="shared" si="881"/>
        <v>1</v>
      </c>
    </row>
    <row r="14081" spans="1:77">
      <c r="A14081" s="10">
        <v>14076</v>
      </c>
      <c r="BT14081" s="10">
        <v>14076</v>
      </c>
      <c r="BU14081" s="4">
        <f t="shared" si="878"/>
        <v>0</v>
      </c>
      <c r="BV14081" s="4">
        <f t="shared" si="879"/>
        <v>0</v>
      </c>
      <c r="BW14081" s="10"/>
      <c r="BX14081" s="4">
        <f t="shared" si="880"/>
        <v>1</v>
      </c>
      <c r="BY14081" s="4">
        <f t="shared" si="881"/>
        <v>1</v>
      </c>
    </row>
    <row r="14082" spans="1:77">
      <c r="A14082" s="10">
        <v>14077</v>
      </c>
      <c r="BT14082" s="10">
        <v>14077</v>
      </c>
      <c r="BU14082" s="4">
        <f t="shared" si="878"/>
        <v>0</v>
      </c>
      <c r="BV14082" s="4">
        <f t="shared" si="879"/>
        <v>0</v>
      </c>
      <c r="BW14082" s="10"/>
      <c r="BX14082" s="4">
        <f t="shared" si="880"/>
        <v>1</v>
      </c>
      <c r="BY14082" s="4">
        <f t="shared" si="881"/>
        <v>1</v>
      </c>
    </row>
    <row r="14083" spans="1:77">
      <c r="A14083" s="10">
        <v>14078</v>
      </c>
      <c r="BT14083" s="10">
        <v>14078</v>
      </c>
      <c r="BU14083" s="4">
        <f t="shared" si="878"/>
        <v>0</v>
      </c>
      <c r="BV14083" s="4">
        <f t="shared" si="879"/>
        <v>0</v>
      </c>
      <c r="BW14083" s="10"/>
      <c r="BX14083" s="4">
        <f t="shared" si="880"/>
        <v>1</v>
      </c>
      <c r="BY14083" s="4">
        <f t="shared" si="881"/>
        <v>1</v>
      </c>
    </row>
    <row r="14084" spans="1:77">
      <c r="A14084" s="10">
        <v>14079</v>
      </c>
      <c r="BT14084" s="10">
        <v>14079</v>
      </c>
      <c r="BU14084" s="4">
        <f t="shared" si="878"/>
        <v>0</v>
      </c>
      <c r="BV14084" s="4">
        <f t="shared" si="879"/>
        <v>0</v>
      </c>
      <c r="BW14084" s="10"/>
      <c r="BX14084" s="4">
        <f t="shared" si="880"/>
        <v>1</v>
      </c>
      <c r="BY14084" s="4">
        <f t="shared" si="881"/>
        <v>1</v>
      </c>
    </row>
    <row r="14085" spans="1:77">
      <c r="A14085" s="10">
        <v>14080</v>
      </c>
      <c r="BT14085" s="10">
        <v>14080</v>
      </c>
      <c r="BU14085" s="4">
        <f t="shared" si="878"/>
        <v>0</v>
      </c>
      <c r="BV14085" s="4">
        <f t="shared" si="879"/>
        <v>0</v>
      </c>
      <c r="BW14085" s="10"/>
      <c r="BX14085" s="4">
        <f t="shared" si="880"/>
        <v>1</v>
      </c>
      <c r="BY14085" s="4">
        <f t="shared" si="881"/>
        <v>1</v>
      </c>
    </row>
    <row r="14086" spans="1:77">
      <c r="A14086" s="10">
        <v>14081</v>
      </c>
      <c r="BT14086" s="10">
        <v>14081</v>
      </c>
      <c r="BU14086" s="4">
        <f t="shared" si="878"/>
        <v>0</v>
      </c>
      <c r="BV14086" s="4">
        <f t="shared" si="879"/>
        <v>0</v>
      </c>
      <c r="BW14086" s="10"/>
      <c r="BX14086" s="4">
        <f t="shared" si="880"/>
        <v>1</v>
      </c>
      <c r="BY14086" s="4">
        <f t="shared" si="881"/>
        <v>1</v>
      </c>
    </row>
    <row r="14087" spans="1:77">
      <c r="A14087" s="10">
        <v>14082</v>
      </c>
      <c r="BT14087" s="10">
        <v>14082</v>
      </c>
      <c r="BU14087" s="4">
        <f t="shared" ref="BU14087:BU14150" si="882">BP14087*$BV$1-BQ14087</f>
        <v>0</v>
      </c>
      <c r="BV14087" s="4">
        <f t="shared" ref="BV14087:BV14150" si="883">BR14087*$BV$1-BS14087</f>
        <v>0</v>
      </c>
      <c r="BW14087" s="10"/>
      <c r="BX14087" s="4">
        <f t="shared" si="880"/>
        <v>1</v>
      </c>
      <c r="BY14087" s="4">
        <f t="shared" si="881"/>
        <v>1</v>
      </c>
    </row>
    <row r="14088" spans="1:77">
      <c r="A14088" s="10">
        <v>14083</v>
      </c>
      <c r="BT14088" s="10">
        <v>14083</v>
      </c>
      <c r="BU14088" s="4">
        <f t="shared" si="882"/>
        <v>0</v>
      </c>
      <c r="BV14088" s="4">
        <f t="shared" si="883"/>
        <v>0</v>
      </c>
      <c r="BW14088" s="10"/>
      <c r="BX14088" s="4">
        <f t="shared" si="880"/>
        <v>1</v>
      </c>
      <c r="BY14088" s="4">
        <f t="shared" si="881"/>
        <v>1</v>
      </c>
    </row>
    <row r="14089" spans="1:77">
      <c r="A14089" s="10">
        <v>14084</v>
      </c>
      <c r="BT14089" s="10">
        <v>14084</v>
      </c>
      <c r="BU14089" s="4">
        <f t="shared" si="882"/>
        <v>0</v>
      </c>
      <c r="BV14089" s="4">
        <f t="shared" si="883"/>
        <v>0</v>
      </c>
      <c r="BW14089" s="10"/>
      <c r="BX14089" s="4">
        <f t="shared" si="880"/>
        <v>1</v>
      </c>
      <c r="BY14089" s="4">
        <f t="shared" si="881"/>
        <v>1</v>
      </c>
    </row>
    <row r="14090" spans="1:77">
      <c r="A14090" s="10">
        <v>14085</v>
      </c>
      <c r="BT14090" s="10">
        <v>14085</v>
      </c>
      <c r="BU14090" s="4">
        <f t="shared" si="882"/>
        <v>0</v>
      </c>
      <c r="BV14090" s="4">
        <f t="shared" si="883"/>
        <v>0</v>
      </c>
      <c r="BW14090" s="10"/>
      <c r="BX14090" s="4">
        <f t="shared" si="880"/>
        <v>1</v>
      </c>
      <c r="BY14090" s="4">
        <f t="shared" si="881"/>
        <v>1</v>
      </c>
    </row>
    <row r="14091" spans="1:77">
      <c r="A14091" s="10">
        <v>14086</v>
      </c>
      <c r="BT14091" s="10">
        <v>14086</v>
      </c>
      <c r="BU14091" s="4">
        <f t="shared" si="882"/>
        <v>0</v>
      </c>
      <c r="BV14091" s="4">
        <f t="shared" si="883"/>
        <v>0</v>
      </c>
      <c r="BW14091" s="10"/>
      <c r="BX14091" s="4">
        <f t="shared" si="880"/>
        <v>1</v>
      </c>
      <c r="BY14091" s="4">
        <f t="shared" si="881"/>
        <v>1</v>
      </c>
    </row>
    <row r="14092" spans="1:77">
      <c r="A14092" s="10">
        <v>14087</v>
      </c>
      <c r="BT14092" s="10">
        <v>14087</v>
      </c>
      <c r="BU14092" s="4">
        <f t="shared" si="882"/>
        <v>0</v>
      </c>
      <c r="BV14092" s="4">
        <f t="shared" si="883"/>
        <v>0</v>
      </c>
      <c r="BW14092" s="10"/>
      <c r="BX14092" s="4">
        <f t="shared" si="880"/>
        <v>1</v>
      </c>
      <c r="BY14092" s="4">
        <f t="shared" si="881"/>
        <v>1</v>
      </c>
    </row>
    <row r="14093" spans="1:77">
      <c r="A14093" s="10">
        <v>14088</v>
      </c>
      <c r="BT14093" s="10">
        <v>14088</v>
      </c>
      <c r="BU14093" s="4">
        <f t="shared" si="882"/>
        <v>0</v>
      </c>
      <c r="BV14093" s="4">
        <f t="shared" si="883"/>
        <v>0</v>
      </c>
      <c r="BW14093" s="10"/>
      <c r="BX14093" s="4">
        <f t="shared" si="880"/>
        <v>1</v>
      </c>
      <c r="BY14093" s="4">
        <f t="shared" si="881"/>
        <v>1</v>
      </c>
    </row>
    <row r="14094" spans="1:77">
      <c r="A14094" s="10">
        <v>14089</v>
      </c>
      <c r="BT14094" s="10">
        <v>14089</v>
      </c>
      <c r="BU14094" s="4">
        <f t="shared" si="882"/>
        <v>0</v>
      </c>
      <c r="BV14094" s="4">
        <f t="shared" si="883"/>
        <v>0</v>
      </c>
      <c r="BW14094" s="10"/>
      <c r="BX14094" s="4">
        <f t="shared" si="880"/>
        <v>1</v>
      </c>
      <c r="BY14094" s="4">
        <f t="shared" si="881"/>
        <v>1</v>
      </c>
    </row>
    <row r="14095" spans="1:77">
      <c r="A14095" s="10">
        <v>14090</v>
      </c>
      <c r="BT14095" s="10">
        <v>14090</v>
      </c>
      <c r="BU14095" s="4">
        <f t="shared" si="882"/>
        <v>0</v>
      </c>
      <c r="BV14095" s="4">
        <f t="shared" si="883"/>
        <v>0</v>
      </c>
      <c r="BW14095" s="10"/>
      <c r="BX14095" s="4">
        <f t="shared" si="880"/>
        <v>1</v>
      </c>
      <c r="BY14095" s="4">
        <f t="shared" si="881"/>
        <v>1</v>
      </c>
    </row>
    <row r="14096" spans="1:77">
      <c r="A14096" s="10">
        <v>14091</v>
      </c>
      <c r="BT14096" s="10">
        <v>14091</v>
      </c>
      <c r="BU14096" s="4">
        <f t="shared" si="882"/>
        <v>0</v>
      </c>
      <c r="BV14096" s="4">
        <f t="shared" si="883"/>
        <v>0</v>
      </c>
      <c r="BW14096" s="10"/>
      <c r="BX14096" s="4">
        <f t="shared" si="880"/>
        <v>1</v>
      </c>
      <c r="BY14096" s="4">
        <f t="shared" si="881"/>
        <v>1</v>
      </c>
    </row>
    <row r="14097" spans="1:77">
      <c r="A14097" s="10">
        <v>14092</v>
      </c>
      <c r="BT14097" s="10">
        <v>14092</v>
      </c>
      <c r="BU14097" s="4">
        <f t="shared" si="882"/>
        <v>0</v>
      </c>
      <c r="BV14097" s="4">
        <f t="shared" si="883"/>
        <v>0</v>
      </c>
      <c r="BW14097" s="10"/>
      <c r="BX14097" s="4">
        <f t="shared" si="880"/>
        <v>1</v>
      </c>
      <c r="BY14097" s="4">
        <f t="shared" si="881"/>
        <v>1</v>
      </c>
    </row>
    <row r="14098" spans="1:77">
      <c r="A14098" s="10">
        <v>14093</v>
      </c>
      <c r="BT14098" s="10">
        <v>14093</v>
      </c>
      <c r="BU14098" s="4">
        <f t="shared" si="882"/>
        <v>0</v>
      </c>
      <c r="BV14098" s="4">
        <f t="shared" si="883"/>
        <v>0</v>
      </c>
      <c r="BW14098" s="10"/>
      <c r="BX14098" s="4">
        <f t="shared" si="880"/>
        <v>1</v>
      </c>
      <c r="BY14098" s="4">
        <f t="shared" si="881"/>
        <v>1</v>
      </c>
    </row>
    <row r="14099" spans="1:77">
      <c r="A14099" s="10">
        <v>14094</v>
      </c>
      <c r="BT14099" s="10">
        <v>14094</v>
      </c>
      <c r="BU14099" s="4">
        <f t="shared" si="882"/>
        <v>0</v>
      </c>
      <c r="BV14099" s="4">
        <f t="shared" si="883"/>
        <v>0</v>
      </c>
      <c r="BW14099" s="10"/>
      <c r="BX14099" s="4">
        <f t="shared" si="880"/>
        <v>1</v>
      </c>
      <c r="BY14099" s="4">
        <f t="shared" si="881"/>
        <v>1</v>
      </c>
    </row>
    <row r="14100" spans="1:77">
      <c r="A14100" s="10">
        <v>14095</v>
      </c>
      <c r="BT14100" s="10">
        <v>14095</v>
      </c>
      <c r="BU14100" s="4">
        <f t="shared" si="882"/>
        <v>0</v>
      </c>
      <c r="BV14100" s="4">
        <f t="shared" si="883"/>
        <v>0</v>
      </c>
      <c r="BW14100" s="10"/>
      <c r="BX14100" s="4">
        <f t="shared" si="880"/>
        <v>1</v>
      </c>
      <c r="BY14100" s="4">
        <f t="shared" si="881"/>
        <v>1</v>
      </c>
    </row>
    <row r="14101" spans="1:77">
      <c r="A14101" s="10">
        <v>14096</v>
      </c>
      <c r="BT14101" s="10">
        <v>14096</v>
      </c>
      <c r="BU14101" s="4">
        <f t="shared" si="882"/>
        <v>0</v>
      </c>
      <c r="BV14101" s="4">
        <f t="shared" si="883"/>
        <v>0</v>
      </c>
      <c r="BW14101" s="10"/>
      <c r="BX14101" s="4">
        <f t="shared" si="880"/>
        <v>1</v>
      </c>
      <c r="BY14101" s="4">
        <f t="shared" si="881"/>
        <v>1</v>
      </c>
    </row>
    <row r="14102" spans="1:77">
      <c r="A14102" s="10">
        <v>14097</v>
      </c>
      <c r="BT14102" s="10">
        <v>14097</v>
      </c>
      <c r="BU14102" s="4">
        <f t="shared" si="882"/>
        <v>0</v>
      </c>
      <c r="BV14102" s="4">
        <f t="shared" si="883"/>
        <v>0</v>
      </c>
      <c r="BW14102" s="10"/>
      <c r="BX14102" s="4">
        <f t="shared" ref="BX14102:BX14165" si="884">IF(BU14102=MAX($BU14102:$BV14102),1,0)</f>
        <v>1</v>
      </c>
      <c r="BY14102" s="4">
        <f t="shared" ref="BY14102:BY14165" si="885">IF(BV14102=MAX($BU14102:$BV14102),1,0)</f>
        <v>1</v>
      </c>
    </row>
    <row r="14103" spans="1:77">
      <c r="A14103" s="10">
        <v>14098</v>
      </c>
      <c r="BT14103" s="10">
        <v>14098</v>
      </c>
      <c r="BU14103" s="4">
        <f t="shared" si="882"/>
        <v>0</v>
      </c>
      <c r="BV14103" s="4">
        <f t="shared" si="883"/>
        <v>0</v>
      </c>
      <c r="BW14103" s="10"/>
      <c r="BX14103" s="4">
        <f t="shared" si="884"/>
        <v>1</v>
      </c>
      <c r="BY14103" s="4">
        <f t="shared" si="885"/>
        <v>1</v>
      </c>
    </row>
    <row r="14104" spans="1:77">
      <c r="A14104" s="10">
        <v>14099</v>
      </c>
      <c r="BT14104" s="10">
        <v>14099</v>
      </c>
      <c r="BU14104" s="4">
        <f t="shared" si="882"/>
        <v>0</v>
      </c>
      <c r="BV14104" s="4">
        <f t="shared" si="883"/>
        <v>0</v>
      </c>
      <c r="BW14104" s="10"/>
      <c r="BX14104" s="4">
        <f t="shared" si="884"/>
        <v>1</v>
      </c>
      <c r="BY14104" s="4">
        <f t="shared" si="885"/>
        <v>1</v>
      </c>
    </row>
    <row r="14105" spans="1:77">
      <c r="A14105" s="10">
        <v>14100</v>
      </c>
      <c r="BT14105" s="10">
        <v>14100</v>
      </c>
      <c r="BU14105" s="4">
        <f t="shared" si="882"/>
        <v>0</v>
      </c>
      <c r="BV14105" s="4">
        <f t="shared" si="883"/>
        <v>0</v>
      </c>
      <c r="BW14105" s="10"/>
      <c r="BX14105" s="4">
        <f t="shared" si="884"/>
        <v>1</v>
      </c>
      <c r="BY14105" s="4">
        <f t="shared" si="885"/>
        <v>1</v>
      </c>
    </row>
    <row r="14106" spans="1:77">
      <c r="A14106" s="10">
        <v>14101</v>
      </c>
      <c r="BT14106" s="10">
        <v>14101</v>
      </c>
      <c r="BU14106" s="4">
        <f t="shared" si="882"/>
        <v>0</v>
      </c>
      <c r="BV14106" s="4">
        <f t="shared" si="883"/>
        <v>0</v>
      </c>
      <c r="BW14106" s="10"/>
      <c r="BX14106" s="4">
        <f t="shared" si="884"/>
        <v>1</v>
      </c>
      <c r="BY14106" s="4">
        <f t="shared" si="885"/>
        <v>1</v>
      </c>
    </row>
    <row r="14107" spans="1:77">
      <c r="A14107" s="10">
        <v>14102</v>
      </c>
      <c r="BT14107" s="10">
        <v>14102</v>
      </c>
      <c r="BU14107" s="4">
        <f t="shared" si="882"/>
        <v>0</v>
      </c>
      <c r="BV14107" s="4">
        <f t="shared" si="883"/>
        <v>0</v>
      </c>
      <c r="BW14107" s="10"/>
      <c r="BX14107" s="4">
        <f t="shared" si="884"/>
        <v>1</v>
      </c>
      <c r="BY14107" s="4">
        <f t="shared" si="885"/>
        <v>1</v>
      </c>
    </row>
    <row r="14108" spans="1:77">
      <c r="A14108" s="10">
        <v>14103</v>
      </c>
      <c r="BT14108" s="10">
        <v>14103</v>
      </c>
      <c r="BU14108" s="4">
        <f t="shared" si="882"/>
        <v>0</v>
      </c>
      <c r="BV14108" s="4">
        <f t="shared" si="883"/>
        <v>0</v>
      </c>
      <c r="BW14108" s="10"/>
      <c r="BX14108" s="4">
        <f t="shared" si="884"/>
        <v>1</v>
      </c>
      <c r="BY14108" s="4">
        <f t="shared" si="885"/>
        <v>1</v>
      </c>
    </row>
    <row r="14109" spans="1:77">
      <c r="A14109" s="10">
        <v>14104</v>
      </c>
      <c r="BT14109" s="10">
        <v>14104</v>
      </c>
      <c r="BU14109" s="4">
        <f t="shared" si="882"/>
        <v>0</v>
      </c>
      <c r="BV14109" s="4">
        <f t="shared" si="883"/>
        <v>0</v>
      </c>
      <c r="BW14109" s="10"/>
      <c r="BX14109" s="4">
        <f t="shared" si="884"/>
        <v>1</v>
      </c>
      <c r="BY14109" s="4">
        <f t="shared" si="885"/>
        <v>1</v>
      </c>
    </row>
    <row r="14110" spans="1:77">
      <c r="A14110" s="10">
        <v>14105</v>
      </c>
      <c r="BT14110" s="10">
        <v>14105</v>
      </c>
      <c r="BU14110" s="4">
        <f t="shared" si="882"/>
        <v>0</v>
      </c>
      <c r="BV14110" s="4">
        <f t="shared" si="883"/>
        <v>0</v>
      </c>
      <c r="BW14110" s="10"/>
      <c r="BX14110" s="4">
        <f t="shared" si="884"/>
        <v>1</v>
      </c>
      <c r="BY14110" s="4">
        <f t="shared" si="885"/>
        <v>1</v>
      </c>
    </row>
    <row r="14111" spans="1:77">
      <c r="A14111" s="10">
        <v>14106</v>
      </c>
      <c r="BT14111" s="10">
        <v>14106</v>
      </c>
      <c r="BU14111" s="4">
        <f t="shared" si="882"/>
        <v>0</v>
      </c>
      <c r="BV14111" s="4">
        <f t="shared" si="883"/>
        <v>0</v>
      </c>
      <c r="BW14111" s="10"/>
      <c r="BX14111" s="4">
        <f t="shared" si="884"/>
        <v>1</v>
      </c>
      <c r="BY14111" s="4">
        <f t="shared" si="885"/>
        <v>1</v>
      </c>
    </row>
    <row r="14112" spans="1:77">
      <c r="A14112" s="10">
        <v>14107</v>
      </c>
      <c r="BT14112" s="10">
        <v>14107</v>
      </c>
      <c r="BU14112" s="4">
        <f t="shared" si="882"/>
        <v>0</v>
      </c>
      <c r="BV14112" s="4">
        <f t="shared" si="883"/>
        <v>0</v>
      </c>
      <c r="BW14112" s="10"/>
      <c r="BX14112" s="4">
        <f t="shared" si="884"/>
        <v>1</v>
      </c>
      <c r="BY14112" s="4">
        <f t="shared" si="885"/>
        <v>1</v>
      </c>
    </row>
    <row r="14113" spans="1:77">
      <c r="A14113" s="10">
        <v>14108</v>
      </c>
      <c r="BT14113" s="10">
        <v>14108</v>
      </c>
      <c r="BU14113" s="4">
        <f t="shared" si="882"/>
        <v>0</v>
      </c>
      <c r="BV14113" s="4">
        <f t="shared" si="883"/>
        <v>0</v>
      </c>
      <c r="BW14113" s="10"/>
      <c r="BX14113" s="4">
        <f t="shared" si="884"/>
        <v>1</v>
      </c>
      <c r="BY14113" s="4">
        <f t="shared" si="885"/>
        <v>1</v>
      </c>
    </row>
    <row r="14114" spans="1:77">
      <c r="A14114" s="10">
        <v>14109</v>
      </c>
      <c r="BT14114" s="10">
        <v>14109</v>
      </c>
      <c r="BU14114" s="4">
        <f t="shared" si="882"/>
        <v>0</v>
      </c>
      <c r="BV14114" s="4">
        <f t="shared" si="883"/>
        <v>0</v>
      </c>
      <c r="BW14114" s="10"/>
      <c r="BX14114" s="4">
        <f t="shared" si="884"/>
        <v>1</v>
      </c>
      <c r="BY14114" s="4">
        <f t="shared" si="885"/>
        <v>1</v>
      </c>
    </row>
    <row r="14115" spans="1:77">
      <c r="A14115" s="10">
        <v>14110</v>
      </c>
      <c r="BT14115" s="10">
        <v>14110</v>
      </c>
      <c r="BU14115" s="4">
        <f t="shared" si="882"/>
        <v>0</v>
      </c>
      <c r="BV14115" s="4">
        <f t="shared" si="883"/>
        <v>0</v>
      </c>
      <c r="BW14115" s="10"/>
      <c r="BX14115" s="4">
        <f t="shared" si="884"/>
        <v>1</v>
      </c>
      <c r="BY14115" s="4">
        <f t="shared" si="885"/>
        <v>1</v>
      </c>
    </row>
    <row r="14116" spans="1:77">
      <c r="A14116" s="10">
        <v>14111</v>
      </c>
      <c r="BT14116" s="10">
        <v>14111</v>
      </c>
      <c r="BU14116" s="4">
        <f t="shared" si="882"/>
        <v>0</v>
      </c>
      <c r="BV14116" s="4">
        <f t="shared" si="883"/>
        <v>0</v>
      </c>
      <c r="BW14116" s="10"/>
      <c r="BX14116" s="4">
        <f t="shared" si="884"/>
        <v>1</v>
      </c>
      <c r="BY14116" s="4">
        <f t="shared" si="885"/>
        <v>1</v>
      </c>
    </row>
    <row r="14117" spans="1:77">
      <c r="A14117" s="10">
        <v>14112</v>
      </c>
      <c r="BT14117" s="10">
        <v>14112</v>
      </c>
      <c r="BU14117" s="4">
        <f t="shared" si="882"/>
        <v>0</v>
      </c>
      <c r="BV14117" s="4">
        <f t="shared" si="883"/>
        <v>0</v>
      </c>
      <c r="BW14117" s="10"/>
      <c r="BX14117" s="4">
        <f t="shared" si="884"/>
        <v>1</v>
      </c>
      <c r="BY14117" s="4">
        <f t="shared" si="885"/>
        <v>1</v>
      </c>
    </row>
    <row r="14118" spans="1:77">
      <c r="A14118" s="10">
        <v>14113</v>
      </c>
      <c r="BT14118" s="10">
        <v>14113</v>
      </c>
      <c r="BU14118" s="4">
        <f t="shared" si="882"/>
        <v>0</v>
      </c>
      <c r="BV14118" s="4">
        <f t="shared" si="883"/>
        <v>0</v>
      </c>
      <c r="BW14118" s="10"/>
      <c r="BX14118" s="4">
        <f t="shared" si="884"/>
        <v>1</v>
      </c>
      <c r="BY14118" s="4">
        <f t="shared" si="885"/>
        <v>1</v>
      </c>
    </row>
    <row r="14119" spans="1:77">
      <c r="A14119" s="10">
        <v>14114</v>
      </c>
      <c r="BT14119" s="10">
        <v>14114</v>
      </c>
      <c r="BU14119" s="4">
        <f t="shared" si="882"/>
        <v>0</v>
      </c>
      <c r="BV14119" s="4">
        <f t="shared" si="883"/>
        <v>0</v>
      </c>
      <c r="BW14119" s="10"/>
      <c r="BX14119" s="4">
        <f t="shared" si="884"/>
        <v>1</v>
      </c>
      <c r="BY14119" s="4">
        <f t="shared" si="885"/>
        <v>1</v>
      </c>
    </row>
    <row r="14120" spans="1:77">
      <c r="A14120" s="10">
        <v>14115</v>
      </c>
      <c r="BT14120" s="10">
        <v>14115</v>
      </c>
      <c r="BU14120" s="4">
        <f t="shared" si="882"/>
        <v>0</v>
      </c>
      <c r="BV14120" s="4">
        <f t="shared" si="883"/>
        <v>0</v>
      </c>
      <c r="BW14120" s="10"/>
      <c r="BX14120" s="4">
        <f t="shared" si="884"/>
        <v>1</v>
      </c>
      <c r="BY14120" s="4">
        <f t="shared" si="885"/>
        <v>1</v>
      </c>
    </row>
    <row r="14121" spans="1:77">
      <c r="A14121" s="10">
        <v>14116</v>
      </c>
      <c r="BT14121" s="10">
        <v>14116</v>
      </c>
      <c r="BU14121" s="4">
        <f t="shared" si="882"/>
        <v>0</v>
      </c>
      <c r="BV14121" s="4">
        <f t="shared" si="883"/>
        <v>0</v>
      </c>
      <c r="BW14121" s="10"/>
      <c r="BX14121" s="4">
        <f t="shared" si="884"/>
        <v>1</v>
      </c>
      <c r="BY14121" s="4">
        <f t="shared" si="885"/>
        <v>1</v>
      </c>
    </row>
    <row r="14122" spans="1:77">
      <c r="A14122" s="10">
        <v>14117</v>
      </c>
      <c r="BT14122" s="10">
        <v>14117</v>
      </c>
      <c r="BU14122" s="4">
        <f t="shared" si="882"/>
        <v>0</v>
      </c>
      <c r="BV14122" s="4">
        <f t="shared" si="883"/>
        <v>0</v>
      </c>
      <c r="BW14122" s="10"/>
      <c r="BX14122" s="4">
        <f t="shared" si="884"/>
        <v>1</v>
      </c>
      <c r="BY14122" s="4">
        <f t="shared" si="885"/>
        <v>1</v>
      </c>
    </row>
    <row r="14123" spans="1:77">
      <c r="A14123" s="10">
        <v>14118</v>
      </c>
      <c r="BT14123" s="10">
        <v>14118</v>
      </c>
      <c r="BU14123" s="4">
        <f t="shared" si="882"/>
        <v>0</v>
      </c>
      <c r="BV14123" s="4">
        <f t="shared" si="883"/>
        <v>0</v>
      </c>
      <c r="BW14123" s="10"/>
      <c r="BX14123" s="4">
        <f t="shared" si="884"/>
        <v>1</v>
      </c>
      <c r="BY14123" s="4">
        <f t="shared" si="885"/>
        <v>1</v>
      </c>
    </row>
    <row r="14124" spans="1:77">
      <c r="A14124" s="10">
        <v>14119</v>
      </c>
      <c r="BT14124" s="10">
        <v>14119</v>
      </c>
      <c r="BU14124" s="4">
        <f t="shared" si="882"/>
        <v>0</v>
      </c>
      <c r="BV14124" s="4">
        <f t="shared" si="883"/>
        <v>0</v>
      </c>
      <c r="BW14124" s="10"/>
      <c r="BX14124" s="4">
        <f t="shared" si="884"/>
        <v>1</v>
      </c>
      <c r="BY14124" s="4">
        <f t="shared" si="885"/>
        <v>1</v>
      </c>
    </row>
    <row r="14125" spans="1:77">
      <c r="A14125" s="10">
        <v>14120</v>
      </c>
      <c r="BT14125" s="10">
        <v>14120</v>
      </c>
      <c r="BU14125" s="4">
        <f t="shared" si="882"/>
        <v>0</v>
      </c>
      <c r="BV14125" s="4">
        <f t="shared" si="883"/>
        <v>0</v>
      </c>
      <c r="BW14125" s="10"/>
      <c r="BX14125" s="4">
        <f t="shared" si="884"/>
        <v>1</v>
      </c>
      <c r="BY14125" s="4">
        <f t="shared" si="885"/>
        <v>1</v>
      </c>
    </row>
    <row r="14126" spans="1:77">
      <c r="A14126" s="10">
        <v>14121</v>
      </c>
      <c r="BT14126" s="10">
        <v>14121</v>
      </c>
      <c r="BU14126" s="4">
        <f t="shared" si="882"/>
        <v>0</v>
      </c>
      <c r="BV14126" s="4">
        <f t="shared" si="883"/>
        <v>0</v>
      </c>
      <c r="BW14126" s="10"/>
      <c r="BX14126" s="4">
        <f t="shared" si="884"/>
        <v>1</v>
      </c>
      <c r="BY14126" s="4">
        <f t="shared" si="885"/>
        <v>1</v>
      </c>
    </row>
    <row r="14127" spans="1:77">
      <c r="A14127" s="10">
        <v>14122</v>
      </c>
      <c r="BT14127" s="10">
        <v>14122</v>
      </c>
      <c r="BU14127" s="4">
        <f t="shared" si="882"/>
        <v>0</v>
      </c>
      <c r="BV14127" s="4">
        <f t="shared" si="883"/>
        <v>0</v>
      </c>
      <c r="BW14127" s="10"/>
      <c r="BX14127" s="4">
        <f t="shared" si="884"/>
        <v>1</v>
      </c>
      <c r="BY14127" s="4">
        <f t="shared" si="885"/>
        <v>1</v>
      </c>
    </row>
    <row r="14128" spans="1:77">
      <c r="A14128" s="10">
        <v>14123</v>
      </c>
      <c r="BT14128" s="10">
        <v>14123</v>
      </c>
      <c r="BU14128" s="4">
        <f t="shared" si="882"/>
        <v>0</v>
      </c>
      <c r="BV14128" s="4">
        <f t="shared" si="883"/>
        <v>0</v>
      </c>
      <c r="BW14128" s="10"/>
      <c r="BX14128" s="4">
        <f t="shared" si="884"/>
        <v>1</v>
      </c>
      <c r="BY14128" s="4">
        <f t="shared" si="885"/>
        <v>1</v>
      </c>
    </row>
    <row r="14129" spans="1:77">
      <c r="A14129" s="10">
        <v>14124</v>
      </c>
      <c r="BT14129" s="10">
        <v>14124</v>
      </c>
      <c r="BU14129" s="4">
        <f t="shared" si="882"/>
        <v>0</v>
      </c>
      <c r="BV14129" s="4">
        <f t="shared" si="883"/>
        <v>0</v>
      </c>
      <c r="BW14129" s="10"/>
      <c r="BX14129" s="4">
        <f t="shared" si="884"/>
        <v>1</v>
      </c>
      <c r="BY14129" s="4">
        <f t="shared" si="885"/>
        <v>1</v>
      </c>
    </row>
    <row r="14130" spans="1:77">
      <c r="A14130" s="10">
        <v>14125</v>
      </c>
      <c r="BT14130" s="10">
        <v>14125</v>
      </c>
      <c r="BU14130" s="4">
        <f t="shared" si="882"/>
        <v>0</v>
      </c>
      <c r="BV14130" s="4">
        <f t="shared" si="883"/>
        <v>0</v>
      </c>
      <c r="BW14130" s="10"/>
      <c r="BX14130" s="4">
        <f t="shared" si="884"/>
        <v>1</v>
      </c>
      <c r="BY14130" s="4">
        <f t="shared" si="885"/>
        <v>1</v>
      </c>
    </row>
    <row r="14131" spans="1:77">
      <c r="A14131" s="10">
        <v>14126</v>
      </c>
      <c r="BT14131" s="10">
        <v>14126</v>
      </c>
      <c r="BU14131" s="4">
        <f t="shared" si="882"/>
        <v>0</v>
      </c>
      <c r="BV14131" s="4">
        <f t="shared" si="883"/>
        <v>0</v>
      </c>
      <c r="BW14131" s="10"/>
      <c r="BX14131" s="4">
        <f t="shared" si="884"/>
        <v>1</v>
      </c>
      <c r="BY14131" s="4">
        <f t="shared" si="885"/>
        <v>1</v>
      </c>
    </row>
    <row r="14132" spans="1:77">
      <c r="A14132" s="10">
        <v>14127</v>
      </c>
      <c r="BT14132" s="10">
        <v>14127</v>
      </c>
      <c r="BU14132" s="4">
        <f t="shared" si="882"/>
        <v>0</v>
      </c>
      <c r="BV14132" s="4">
        <f t="shared" si="883"/>
        <v>0</v>
      </c>
      <c r="BW14132" s="10"/>
      <c r="BX14132" s="4">
        <f t="shared" si="884"/>
        <v>1</v>
      </c>
      <c r="BY14132" s="4">
        <f t="shared" si="885"/>
        <v>1</v>
      </c>
    </row>
    <row r="14133" spans="1:77">
      <c r="A14133" s="10">
        <v>14128</v>
      </c>
      <c r="BT14133" s="10">
        <v>14128</v>
      </c>
      <c r="BU14133" s="4">
        <f t="shared" si="882"/>
        <v>0</v>
      </c>
      <c r="BV14133" s="4">
        <f t="shared" si="883"/>
        <v>0</v>
      </c>
      <c r="BW14133" s="10"/>
      <c r="BX14133" s="4">
        <f t="shared" si="884"/>
        <v>1</v>
      </c>
      <c r="BY14133" s="4">
        <f t="shared" si="885"/>
        <v>1</v>
      </c>
    </row>
    <row r="14134" spans="1:77">
      <c r="A14134" s="10">
        <v>14129</v>
      </c>
      <c r="BT14134" s="10">
        <v>14129</v>
      </c>
      <c r="BU14134" s="4">
        <f t="shared" si="882"/>
        <v>0</v>
      </c>
      <c r="BV14134" s="4">
        <f t="shared" si="883"/>
        <v>0</v>
      </c>
      <c r="BW14134" s="10"/>
      <c r="BX14134" s="4">
        <f t="shared" si="884"/>
        <v>1</v>
      </c>
      <c r="BY14134" s="4">
        <f t="shared" si="885"/>
        <v>1</v>
      </c>
    </row>
    <row r="14135" spans="1:77">
      <c r="A14135" s="10">
        <v>14130</v>
      </c>
      <c r="BT14135" s="10">
        <v>14130</v>
      </c>
      <c r="BU14135" s="4">
        <f t="shared" si="882"/>
        <v>0</v>
      </c>
      <c r="BV14135" s="4">
        <f t="shared" si="883"/>
        <v>0</v>
      </c>
      <c r="BW14135" s="10"/>
      <c r="BX14135" s="4">
        <f t="shared" si="884"/>
        <v>1</v>
      </c>
      <c r="BY14135" s="4">
        <f t="shared" si="885"/>
        <v>1</v>
      </c>
    </row>
    <row r="14136" spans="1:77">
      <c r="A14136" s="10">
        <v>14131</v>
      </c>
      <c r="BT14136" s="10">
        <v>14131</v>
      </c>
      <c r="BU14136" s="4">
        <f t="shared" si="882"/>
        <v>0</v>
      </c>
      <c r="BV14136" s="4">
        <f t="shared" si="883"/>
        <v>0</v>
      </c>
      <c r="BW14136" s="10"/>
      <c r="BX14136" s="4">
        <f t="shared" si="884"/>
        <v>1</v>
      </c>
      <c r="BY14136" s="4">
        <f t="shared" si="885"/>
        <v>1</v>
      </c>
    </row>
    <row r="14137" spans="1:77">
      <c r="A14137" s="10">
        <v>14132</v>
      </c>
      <c r="BT14137" s="10">
        <v>14132</v>
      </c>
      <c r="BU14137" s="4">
        <f t="shared" si="882"/>
        <v>0</v>
      </c>
      <c r="BV14137" s="4">
        <f t="shared" si="883"/>
        <v>0</v>
      </c>
      <c r="BW14137" s="10"/>
      <c r="BX14137" s="4">
        <f t="shared" si="884"/>
        <v>1</v>
      </c>
      <c r="BY14137" s="4">
        <f t="shared" si="885"/>
        <v>1</v>
      </c>
    </row>
    <row r="14138" spans="1:77">
      <c r="A14138" s="10">
        <v>14133</v>
      </c>
      <c r="BT14138" s="10">
        <v>14133</v>
      </c>
      <c r="BU14138" s="4">
        <f t="shared" si="882"/>
        <v>0</v>
      </c>
      <c r="BV14138" s="4">
        <f t="shared" si="883"/>
        <v>0</v>
      </c>
      <c r="BW14138" s="10"/>
      <c r="BX14138" s="4">
        <f t="shared" si="884"/>
        <v>1</v>
      </c>
      <c r="BY14138" s="4">
        <f t="shared" si="885"/>
        <v>1</v>
      </c>
    </row>
    <row r="14139" spans="1:77">
      <c r="A14139" s="10">
        <v>14134</v>
      </c>
      <c r="BT14139" s="10">
        <v>14134</v>
      </c>
      <c r="BU14139" s="4">
        <f t="shared" si="882"/>
        <v>0</v>
      </c>
      <c r="BV14139" s="4">
        <f t="shared" si="883"/>
        <v>0</v>
      </c>
      <c r="BW14139" s="10"/>
      <c r="BX14139" s="4">
        <f t="shared" si="884"/>
        <v>1</v>
      </c>
      <c r="BY14139" s="4">
        <f t="shared" si="885"/>
        <v>1</v>
      </c>
    </row>
    <row r="14140" spans="1:77">
      <c r="A14140" s="10">
        <v>14135</v>
      </c>
      <c r="BT14140" s="10">
        <v>14135</v>
      </c>
      <c r="BU14140" s="4">
        <f t="shared" si="882"/>
        <v>0</v>
      </c>
      <c r="BV14140" s="4">
        <f t="shared" si="883"/>
        <v>0</v>
      </c>
      <c r="BW14140" s="10"/>
      <c r="BX14140" s="4">
        <f t="shared" si="884"/>
        <v>1</v>
      </c>
      <c r="BY14140" s="4">
        <f t="shared" si="885"/>
        <v>1</v>
      </c>
    </row>
    <row r="14141" spans="1:77">
      <c r="A14141" s="10">
        <v>14136</v>
      </c>
      <c r="BT14141" s="10">
        <v>14136</v>
      </c>
      <c r="BU14141" s="4">
        <f t="shared" si="882"/>
        <v>0</v>
      </c>
      <c r="BV14141" s="4">
        <f t="shared" si="883"/>
        <v>0</v>
      </c>
      <c r="BW14141" s="10"/>
      <c r="BX14141" s="4">
        <f t="shared" si="884"/>
        <v>1</v>
      </c>
      <c r="BY14141" s="4">
        <f t="shared" si="885"/>
        <v>1</v>
      </c>
    </row>
    <row r="14142" spans="1:77">
      <c r="A14142" s="10">
        <v>14137</v>
      </c>
      <c r="BT14142" s="10">
        <v>14137</v>
      </c>
      <c r="BU14142" s="4">
        <f t="shared" si="882"/>
        <v>0</v>
      </c>
      <c r="BV14142" s="4">
        <f t="shared" si="883"/>
        <v>0</v>
      </c>
      <c r="BW14142" s="10"/>
      <c r="BX14142" s="4">
        <f t="shared" si="884"/>
        <v>1</v>
      </c>
      <c r="BY14142" s="4">
        <f t="shared" si="885"/>
        <v>1</v>
      </c>
    </row>
    <row r="14143" spans="1:77">
      <c r="A14143" s="10">
        <v>14138</v>
      </c>
      <c r="BT14143" s="10">
        <v>14138</v>
      </c>
      <c r="BU14143" s="4">
        <f t="shared" si="882"/>
        <v>0</v>
      </c>
      <c r="BV14143" s="4">
        <f t="shared" si="883"/>
        <v>0</v>
      </c>
      <c r="BW14143" s="10"/>
      <c r="BX14143" s="4">
        <f t="shared" si="884"/>
        <v>1</v>
      </c>
      <c r="BY14143" s="4">
        <f t="shared" si="885"/>
        <v>1</v>
      </c>
    </row>
    <row r="14144" spans="1:77">
      <c r="A14144" s="10">
        <v>14139</v>
      </c>
      <c r="BT14144" s="10">
        <v>14139</v>
      </c>
      <c r="BU14144" s="4">
        <f t="shared" si="882"/>
        <v>0</v>
      </c>
      <c r="BV14144" s="4">
        <f t="shared" si="883"/>
        <v>0</v>
      </c>
      <c r="BW14144" s="10"/>
      <c r="BX14144" s="4">
        <f t="shared" si="884"/>
        <v>1</v>
      </c>
      <c r="BY14144" s="4">
        <f t="shared" si="885"/>
        <v>1</v>
      </c>
    </row>
    <row r="14145" spans="1:77">
      <c r="A14145" s="10">
        <v>14140</v>
      </c>
      <c r="BT14145" s="10">
        <v>14140</v>
      </c>
      <c r="BU14145" s="4">
        <f t="shared" si="882"/>
        <v>0</v>
      </c>
      <c r="BV14145" s="4">
        <f t="shared" si="883"/>
        <v>0</v>
      </c>
      <c r="BW14145" s="10"/>
      <c r="BX14145" s="4">
        <f t="shared" si="884"/>
        <v>1</v>
      </c>
      <c r="BY14145" s="4">
        <f t="shared" si="885"/>
        <v>1</v>
      </c>
    </row>
    <row r="14146" spans="1:77">
      <c r="A14146" s="10">
        <v>14141</v>
      </c>
      <c r="BT14146" s="10">
        <v>14141</v>
      </c>
      <c r="BU14146" s="4">
        <f t="shared" si="882"/>
        <v>0</v>
      </c>
      <c r="BV14146" s="4">
        <f t="shared" si="883"/>
        <v>0</v>
      </c>
      <c r="BW14146" s="10"/>
      <c r="BX14146" s="4">
        <f t="shared" si="884"/>
        <v>1</v>
      </c>
      <c r="BY14146" s="4">
        <f t="shared" si="885"/>
        <v>1</v>
      </c>
    </row>
    <row r="14147" spans="1:77">
      <c r="A14147" s="10">
        <v>14142</v>
      </c>
      <c r="BT14147" s="10">
        <v>14142</v>
      </c>
      <c r="BU14147" s="4">
        <f t="shared" si="882"/>
        <v>0</v>
      </c>
      <c r="BV14147" s="4">
        <f t="shared" si="883"/>
        <v>0</v>
      </c>
      <c r="BW14147" s="10"/>
      <c r="BX14147" s="4">
        <f t="shared" si="884"/>
        <v>1</v>
      </c>
      <c r="BY14147" s="4">
        <f t="shared" si="885"/>
        <v>1</v>
      </c>
    </row>
    <row r="14148" spans="1:77">
      <c r="A14148" s="10">
        <v>14143</v>
      </c>
      <c r="BT14148" s="10">
        <v>14143</v>
      </c>
      <c r="BU14148" s="4">
        <f t="shared" si="882"/>
        <v>0</v>
      </c>
      <c r="BV14148" s="4">
        <f t="shared" si="883"/>
        <v>0</v>
      </c>
      <c r="BW14148" s="10"/>
      <c r="BX14148" s="4">
        <f t="shared" si="884"/>
        <v>1</v>
      </c>
      <c r="BY14148" s="4">
        <f t="shared" si="885"/>
        <v>1</v>
      </c>
    </row>
    <row r="14149" spans="1:77">
      <c r="A14149" s="10">
        <v>14144</v>
      </c>
      <c r="BT14149" s="10">
        <v>14144</v>
      </c>
      <c r="BU14149" s="4">
        <f t="shared" si="882"/>
        <v>0</v>
      </c>
      <c r="BV14149" s="4">
        <f t="shared" si="883"/>
        <v>0</v>
      </c>
      <c r="BW14149" s="10"/>
      <c r="BX14149" s="4">
        <f t="shared" si="884"/>
        <v>1</v>
      </c>
      <c r="BY14149" s="4">
        <f t="shared" si="885"/>
        <v>1</v>
      </c>
    </row>
    <row r="14150" spans="1:77">
      <c r="A14150" s="10">
        <v>14145</v>
      </c>
      <c r="BT14150" s="10">
        <v>14145</v>
      </c>
      <c r="BU14150" s="4">
        <f t="shared" si="882"/>
        <v>0</v>
      </c>
      <c r="BV14150" s="4">
        <f t="shared" si="883"/>
        <v>0</v>
      </c>
      <c r="BW14150" s="10"/>
      <c r="BX14150" s="4">
        <f t="shared" si="884"/>
        <v>1</v>
      </c>
      <c r="BY14150" s="4">
        <f t="shared" si="885"/>
        <v>1</v>
      </c>
    </row>
    <row r="14151" spans="1:77">
      <c r="A14151" s="10">
        <v>14146</v>
      </c>
      <c r="BT14151" s="10">
        <v>14146</v>
      </c>
      <c r="BU14151" s="4">
        <f t="shared" ref="BU14151:BU14214" si="886">BP14151*$BV$1-BQ14151</f>
        <v>0</v>
      </c>
      <c r="BV14151" s="4">
        <f t="shared" ref="BV14151:BV14214" si="887">BR14151*$BV$1-BS14151</f>
        <v>0</v>
      </c>
      <c r="BW14151" s="10"/>
      <c r="BX14151" s="4">
        <f t="shared" si="884"/>
        <v>1</v>
      </c>
      <c r="BY14151" s="4">
        <f t="shared" si="885"/>
        <v>1</v>
      </c>
    </row>
    <row r="14152" spans="1:77">
      <c r="A14152" s="10">
        <v>14147</v>
      </c>
      <c r="BT14152" s="10">
        <v>14147</v>
      </c>
      <c r="BU14152" s="4">
        <f t="shared" si="886"/>
        <v>0</v>
      </c>
      <c r="BV14152" s="4">
        <f t="shared" si="887"/>
        <v>0</v>
      </c>
      <c r="BW14152" s="10"/>
      <c r="BX14152" s="4">
        <f t="shared" si="884"/>
        <v>1</v>
      </c>
      <c r="BY14152" s="4">
        <f t="shared" si="885"/>
        <v>1</v>
      </c>
    </row>
    <row r="14153" spans="1:77">
      <c r="A14153" s="10">
        <v>14148</v>
      </c>
      <c r="BT14153" s="10">
        <v>14148</v>
      </c>
      <c r="BU14153" s="4">
        <f t="shared" si="886"/>
        <v>0</v>
      </c>
      <c r="BV14153" s="4">
        <f t="shared" si="887"/>
        <v>0</v>
      </c>
      <c r="BW14153" s="10"/>
      <c r="BX14153" s="4">
        <f t="shared" si="884"/>
        <v>1</v>
      </c>
      <c r="BY14153" s="4">
        <f t="shared" si="885"/>
        <v>1</v>
      </c>
    </row>
    <row r="14154" spans="1:77">
      <c r="A14154" s="10">
        <v>14149</v>
      </c>
      <c r="BT14154" s="10">
        <v>14149</v>
      </c>
      <c r="BU14154" s="4">
        <f t="shared" si="886"/>
        <v>0</v>
      </c>
      <c r="BV14154" s="4">
        <f t="shared" si="887"/>
        <v>0</v>
      </c>
      <c r="BW14154" s="10"/>
      <c r="BX14154" s="4">
        <f t="shared" si="884"/>
        <v>1</v>
      </c>
      <c r="BY14154" s="4">
        <f t="shared" si="885"/>
        <v>1</v>
      </c>
    </row>
    <row r="14155" spans="1:77">
      <c r="A14155" s="10">
        <v>14150</v>
      </c>
      <c r="BT14155" s="10">
        <v>14150</v>
      </c>
      <c r="BU14155" s="4">
        <f t="shared" si="886"/>
        <v>0</v>
      </c>
      <c r="BV14155" s="4">
        <f t="shared" si="887"/>
        <v>0</v>
      </c>
      <c r="BW14155" s="10"/>
      <c r="BX14155" s="4">
        <f t="shared" si="884"/>
        <v>1</v>
      </c>
      <c r="BY14155" s="4">
        <f t="shared" si="885"/>
        <v>1</v>
      </c>
    </row>
    <row r="14156" spans="1:77">
      <c r="A14156" s="10">
        <v>14151</v>
      </c>
      <c r="BT14156" s="10">
        <v>14151</v>
      </c>
      <c r="BU14156" s="4">
        <f t="shared" si="886"/>
        <v>0</v>
      </c>
      <c r="BV14156" s="4">
        <f t="shared" si="887"/>
        <v>0</v>
      </c>
      <c r="BW14156" s="10"/>
      <c r="BX14156" s="4">
        <f t="shared" si="884"/>
        <v>1</v>
      </c>
      <c r="BY14156" s="4">
        <f t="shared" si="885"/>
        <v>1</v>
      </c>
    </row>
    <row r="14157" spans="1:77">
      <c r="A14157" s="10">
        <v>14152</v>
      </c>
      <c r="BT14157" s="10">
        <v>14152</v>
      </c>
      <c r="BU14157" s="4">
        <f t="shared" si="886"/>
        <v>0</v>
      </c>
      <c r="BV14157" s="4">
        <f t="shared" si="887"/>
        <v>0</v>
      </c>
      <c r="BW14157" s="10"/>
      <c r="BX14157" s="4">
        <f t="shared" si="884"/>
        <v>1</v>
      </c>
      <c r="BY14157" s="4">
        <f t="shared" si="885"/>
        <v>1</v>
      </c>
    </row>
    <row r="14158" spans="1:77">
      <c r="A14158" s="10">
        <v>14153</v>
      </c>
      <c r="BT14158" s="10">
        <v>14153</v>
      </c>
      <c r="BU14158" s="4">
        <f t="shared" si="886"/>
        <v>0</v>
      </c>
      <c r="BV14158" s="4">
        <f t="shared" si="887"/>
        <v>0</v>
      </c>
      <c r="BW14158" s="10"/>
      <c r="BX14158" s="4">
        <f t="shared" si="884"/>
        <v>1</v>
      </c>
      <c r="BY14158" s="4">
        <f t="shared" si="885"/>
        <v>1</v>
      </c>
    </row>
    <row r="14159" spans="1:77">
      <c r="A14159" s="10">
        <v>14154</v>
      </c>
      <c r="BT14159" s="10">
        <v>14154</v>
      </c>
      <c r="BU14159" s="4">
        <f t="shared" si="886"/>
        <v>0</v>
      </c>
      <c r="BV14159" s="4">
        <f t="shared" si="887"/>
        <v>0</v>
      </c>
      <c r="BW14159" s="10"/>
      <c r="BX14159" s="4">
        <f t="shared" si="884"/>
        <v>1</v>
      </c>
      <c r="BY14159" s="4">
        <f t="shared" si="885"/>
        <v>1</v>
      </c>
    </row>
    <row r="14160" spans="1:77">
      <c r="A14160" s="10">
        <v>14155</v>
      </c>
      <c r="BT14160" s="10">
        <v>14155</v>
      </c>
      <c r="BU14160" s="4">
        <f t="shared" si="886"/>
        <v>0</v>
      </c>
      <c r="BV14160" s="4">
        <f t="shared" si="887"/>
        <v>0</v>
      </c>
      <c r="BW14160" s="10"/>
      <c r="BX14160" s="4">
        <f t="shared" si="884"/>
        <v>1</v>
      </c>
      <c r="BY14160" s="4">
        <f t="shared" si="885"/>
        <v>1</v>
      </c>
    </row>
    <row r="14161" spans="1:77">
      <c r="A14161" s="10">
        <v>14156</v>
      </c>
      <c r="BT14161" s="10">
        <v>14156</v>
      </c>
      <c r="BU14161" s="4">
        <f t="shared" si="886"/>
        <v>0</v>
      </c>
      <c r="BV14161" s="4">
        <f t="shared" si="887"/>
        <v>0</v>
      </c>
      <c r="BW14161" s="10"/>
      <c r="BX14161" s="4">
        <f t="shared" si="884"/>
        <v>1</v>
      </c>
      <c r="BY14161" s="4">
        <f t="shared" si="885"/>
        <v>1</v>
      </c>
    </row>
    <row r="14162" spans="1:77">
      <c r="A14162" s="10">
        <v>14157</v>
      </c>
      <c r="BT14162" s="10">
        <v>14157</v>
      </c>
      <c r="BU14162" s="4">
        <f t="shared" si="886"/>
        <v>0</v>
      </c>
      <c r="BV14162" s="4">
        <f t="shared" si="887"/>
        <v>0</v>
      </c>
      <c r="BW14162" s="10"/>
      <c r="BX14162" s="4">
        <f t="shared" si="884"/>
        <v>1</v>
      </c>
      <c r="BY14162" s="4">
        <f t="shared" si="885"/>
        <v>1</v>
      </c>
    </row>
    <row r="14163" spans="1:77">
      <c r="A14163" s="10">
        <v>14158</v>
      </c>
      <c r="BT14163" s="10">
        <v>14158</v>
      </c>
      <c r="BU14163" s="4">
        <f t="shared" si="886"/>
        <v>0</v>
      </c>
      <c r="BV14163" s="4">
        <f t="shared" si="887"/>
        <v>0</v>
      </c>
      <c r="BW14163" s="10"/>
      <c r="BX14163" s="4">
        <f t="shared" si="884"/>
        <v>1</v>
      </c>
      <c r="BY14163" s="4">
        <f t="shared" si="885"/>
        <v>1</v>
      </c>
    </row>
    <row r="14164" spans="1:77">
      <c r="A14164" s="10">
        <v>14159</v>
      </c>
      <c r="BT14164" s="10">
        <v>14159</v>
      </c>
      <c r="BU14164" s="4">
        <f t="shared" si="886"/>
        <v>0</v>
      </c>
      <c r="BV14164" s="4">
        <f t="shared" si="887"/>
        <v>0</v>
      </c>
      <c r="BW14164" s="10"/>
      <c r="BX14164" s="4">
        <f t="shared" si="884"/>
        <v>1</v>
      </c>
      <c r="BY14164" s="4">
        <f t="shared" si="885"/>
        <v>1</v>
      </c>
    </row>
    <row r="14165" spans="1:77">
      <c r="A14165" s="10">
        <v>14160</v>
      </c>
      <c r="BT14165" s="10">
        <v>14160</v>
      </c>
      <c r="BU14165" s="4">
        <f t="shared" si="886"/>
        <v>0</v>
      </c>
      <c r="BV14165" s="4">
        <f t="shared" si="887"/>
        <v>0</v>
      </c>
      <c r="BW14165" s="10"/>
      <c r="BX14165" s="4">
        <f t="shared" si="884"/>
        <v>1</v>
      </c>
      <c r="BY14165" s="4">
        <f t="shared" si="885"/>
        <v>1</v>
      </c>
    </row>
    <row r="14166" spans="1:77">
      <c r="A14166" s="10">
        <v>14161</v>
      </c>
      <c r="BT14166" s="10">
        <v>14161</v>
      </c>
      <c r="BU14166" s="4">
        <f t="shared" si="886"/>
        <v>0</v>
      </c>
      <c r="BV14166" s="4">
        <f t="shared" si="887"/>
        <v>0</v>
      </c>
      <c r="BW14166" s="10"/>
      <c r="BX14166" s="4">
        <f t="shared" ref="BX14166:BX14229" si="888">IF(BU14166=MAX($BU14166:$BV14166),1,0)</f>
        <v>1</v>
      </c>
      <c r="BY14166" s="4">
        <f t="shared" ref="BY14166:BY14229" si="889">IF(BV14166=MAX($BU14166:$BV14166),1,0)</f>
        <v>1</v>
      </c>
    </row>
    <row r="14167" spans="1:77">
      <c r="A14167" s="10">
        <v>14162</v>
      </c>
      <c r="BT14167" s="10">
        <v>14162</v>
      </c>
      <c r="BU14167" s="4">
        <f t="shared" si="886"/>
        <v>0</v>
      </c>
      <c r="BV14167" s="4">
        <f t="shared" si="887"/>
        <v>0</v>
      </c>
      <c r="BW14167" s="10"/>
      <c r="BX14167" s="4">
        <f t="shared" si="888"/>
        <v>1</v>
      </c>
      <c r="BY14167" s="4">
        <f t="shared" si="889"/>
        <v>1</v>
      </c>
    </row>
    <row r="14168" spans="1:77">
      <c r="A14168" s="10">
        <v>14163</v>
      </c>
      <c r="BT14168" s="10">
        <v>14163</v>
      </c>
      <c r="BU14168" s="4">
        <f t="shared" si="886"/>
        <v>0</v>
      </c>
      <c r="BV14168" s="4">
        <f t="shared" si="887"/>
        <v>0</v>
      </c>
      <c r="BW14168" s="10"/>
      <c r="BX14168" s="4">
        <f t="shared" si="888"/>
        <v>1</v>
      </c>
      <c r="BY14168" s="4">
        <f t="shared" si="889"/>
        <v>1</v>
      </c>
    </row>
    <row r="14169" spans="1:77">
      <c r="A14169" s="10">
        <v>14164</v>
      </c>
      <c r="BT14169" s="10">
        <v>14164</v>
      </c>
      <c r="BU14169" s="4">
        <f t="shared" si="886"/>
        <v>0</v>
      </c>
      <c r="BV14169" s="4">
        <f t="shared" si="887"/>
        <v>0</v>
      </c>
      <c r="BW14169" s="10"/>
      <c r="BX14169" s="4">
        <f t="shared" si="888"/>
        <v>1</v>
      </c>
      <c r="BY14169" s="4">
        <f t="shared" si="889"/>
        <v>1</v>
      </c>
    </row>
    <row r="14170" spans="1:77">
      <c r="A14170" s="10">
        <v>14165</v>
      </c>
      <c r="BT14170" s="10">
        <v>14165</v>
      </c>
      <c r="BU14170" s="4">
        <f t="shared" si="886"/>
        <v>0</v>
      </c>
      <c r="BV14170" s="4">
        <f t="shared" si="887"/>
        <v>0</v>
      </c>
      <c r="BW14170" s="10"/>
      <c r="BX14170" s="4">
        <f t="shared" si="888"/>
        <v>1</v>
      </c>
      <c r="BY14170" s="4">
        <f t="shared" si="889"/>
        <v>1</v>
      </c>
    </row>
    <row r="14171" spans="1:77">
      <c r="A14171" s="10">
        <v>14166</v>
      </c>
      <c r="BT14171" s="10">
        <v>14166</v>
      </c>
      <c r="BU14171" s="4">
        <f t="shared" si="886"/>
        <v>0</v>
      </c>
      <c r="BV14171" s="4">
        <f t="shared" si="887"/>
        <v>0</v>
      </c>
      <c r="BW14171" s="10"/>
      <c r="BX14171" s="4">
        <f t="shared" si="888"/>
        <v>1</v>
      </c>
      <c r="BY14171" s="4">
        <f t="shared" si="889"/>
        <v>1</v>
      </c>
    </row>
    <row r="14172" spans="1:77">
      <c r="A14172" s="10">
        <v>14167</v>
      </c>
      <c r="BT14172" s="10">
        <v>14167</v>
      </c>
      <c r="BU14172" s="4">
        <f t="shared" si="886"/>
        <v>0</v>
      </c>
      <c r="BV14172" s="4">
        <f t="shared" si="887"/>
        <v>0</v>
      </c>
      <c r="BW14172" s="10"/>
      <c r="BX14172" s="4">
        <f t="shared" si="888"/>
        <v>1</v>
      </c>
      <c r="BY14172" s="4">
        <f t="shared" si="889"/>
        <v>1</v>
      </c>
    </row>
    <row r="14173" spans="1:77">
      <c r="A14173" s="10">
        <v>14168</v>
      </c>
      <c r="BT14173" s="10">
        <v>14168</v>
      </c>
      <c r="BU14173" s="4">
        <f t="shared" si="886"/>
        <v>0</v>
      </c>
      <c r="BV14173" s="4">
        <f t="shared" si="887"/>
        <v>0</v>
      </c>
      <c r="BW14173" s="10"/>
      <c r="BX14173" s="4">
        <f t="shared" si="888"/>
        <v>1</v>
      </c>
      <c r="BY14173" s="4">
        <f t="shared" si="889"/>
        <v>1</v>
      </c>
    </row>
    <row r="14174" spans="1:77">
      <c r="A14174" s="10">
        <v>14169</v>
      </c>
      <c r="BT14174" s="10">
        <v>14169</v>
      </c>
      <c r="BU14174" s="4">
        <f t="shared" si="886"/>
        <v>0</v>
      </c>
      <c r="BV14174" s="4">
        <f t="shared" si="887"/>
        <v>0</v>
      </c>
      <c r="BW14174" s="10"/>
      <c r="BX14174" s="4">
        <f t="shared" si="888"/>
        <v>1</v>
      </c>
      <c r="BY14174" s="4">
        <f t="shared" si="889"/>
        <v>1</v>
      </c>
    </row>
    <row r="14175" spans="1:77">
      <c r="A14175" s="10">
        <v>14170</v>
      </c>
      <c r="BT14175" s="10">
        <v>14170</v>
      </c>
      <c r="BU14175" s="4">
        <f t="shared" si="886"/>
        <v>0</v>
      </c>
      <c r="BV14175" s="4">
        <f t="shared" si="887"/>
        <v>0</v>
      </c>
      <c r="BW14175" s="10"/>
      <c r="BX14175" s="4">
        <f t="shared" si="888"/>
        <v>1</v>
      </c>
      <c r="BY14175" s="4">
        <f t="shared" si="889"/>
        <v>1</v>
      </c>
    </row>
    <row r="14176" spans="1:77">
      <c r="A14176" s="10">
        <v>14171</v>
      </c>
      <c r="BT14176" s="10">
        <v>14171</v>
      </c>
      <c r="BU14176" s="4">
        <f t="shared" si="886"/>
        <v>0</v>
      </c>
      <c r="BV14176" s="4">
        <f t="shared" si="887"/>
        <v>0</v>
      </c>
      <c r="BW14176" s="10"/>
      <c r="BX14176" s="4">
        <f t="shared" si="888"/>
        <v>1</v>
      </c>
      <c r="BY14176" s="4">
        <f t="shared" si="889"/>
        <v>1</v>
      </c>
    </row>
    <row r="14177" spans="1:77">
      <c r="A14177" s="10">
        <v>14172</v>
      </c>
      <c r="BT14177" s="10">
        <v>14172</v>
      </c>
      <c r="BU14177" s="4">
        <f t="shared" si="886"/>
        <v>0</v>
      </c>
      <c r="BV14177" s="4">
        <f t="shared" si="887"/>
        <v>0</v>
      </c>
      <c r="BW14177" s="10"/>
      <c r="BX14177" s="4">
        <f t="shared" si="888"/>
        <v>1</v>
      </c>
      <c r="BY14177" s="4">
        <f t="shared" si="889"/>
        <v>1</v>
      </c>
    </row>
    <row r="14178" spans="1:77">
      <c r="A14178" s="10">
        <v>14173</v>
      </c>
      <c r="BT14178" s="10">
        <v>14173</v>
      </c>
      <c r="BU14178" s="4">
        <f t="shared" si="886"/>
        <v>0</v>
      </c>
      <c r="BV14178" s="4">
        <f t="shared" si="887"/>
        <v>0</v>
      </c>
      <c r="BW14178" s="10"/>
      <c r="BX14178" s="4">
        <f t="shared" si="888"/>
        <v>1</v>
      </c>
      <c r="BY14178" s="4">
        <f t="shared" si="889"/>
        <v>1</v>
      </c>
    </row>
    <row r="14179" spans="1:77">
      <c r="A14179" s="10">
        <v>14174</v>
      </c>
      <c r="BT14179" s="10">
        <v>14174</v>
      </c>
      <c r="BU14179" s="4">
        <f t="shared" si="886"/>
        <v>0</v>
      </c>
      <c r="BV14179" s="4">
        <f t="shared" si="887"/>
        <v>0</v>
      </c>
      <c r="BW14179" s="10"/>
      <c r="BX14179" s="4">
        <f t="shared" si="888"/>
        <v>1</v>
      </c>
      <c r="BY14179" s="4">
        <f t="shared" si="889"/>
        <v>1</v>
      </c>
    </row>
    <row r="14180" spans="1:77">
      <c r="A14180" s="10">
        <v>14175</v>
      </c>
      <c r="BT14180" s="10">
        <v>14175</v>
      </c>
      <c r="BU14180" s="4">
        <f t="shared" si="886"/>
        <v>0</v>
      </c>
      <c r="BV14180" s="4">
        <f t="shared" si="887"/>
        <v>0</v>
      </c>
      <c r="BW14180" s="10"/>
      <c r="BX14180" s="4">
        <f t="shared" si="888"/>
        <v>1</v>
      </c>
      <c r="BY14180" s="4">
        <f t="shared" si="889"/>
        <v>1</v>
      </c>
    </row>
    <row r="14181" spans="1:77">
      <c r="A14181" s="10">
        <v>14176</v>
      </c>
      <c r="BT14181" s="10">
        <v>14176</v>
      </c>
      <c r="BU14181" s="4">
        <f t="shared" si="886"/>
        <v>0</v>
      </c>
      <c r="BV14181" s="4">
        <f t="shared" si="887"/>
        <v>0</v>
      </c>
      <c r="BW14181" s="10"/>
      <c r="BX14181" s="4">
        <f t="shared" si="888"/>
        <v>1</v>
      </c>
      <c r="BY14181" s="4">
        <f t="shared" si="889"/>
        <v>1</v>
      </c>
    </row>
    <row r="14182" spans="1:77">
      <c r="A14182" s="10">
        <v>14177</v>
      </c>
      <c r="BT14182" s="10">
        <v>14177</v>
      </c>
      <c r="BU14182" s="4">
        <f t="shared" si="886"/>
        <v>0</v>
      </c>
      <c r="BV14182" s="4">
        <f t="shared" si="887"/>
        <v>0</v>
      </c>
      <c r="BW14182" s="10"/>
      <c r="BX14182" s="4">
        <f t="shared" si="888"/>
        <v>1</v>
      </c>
      <c r="BY14182" s="4">
        <f t="shared" si="889"/>
        <v>1</v>
      </c>
    </row>
    <row r="14183" spans="1:77">
      <c r="A14183" s="10">
        <v>14178</v>
      </c>
      <c r="BT14183" s="10">
        <v>14178</v>
      </c>
      <c r="BU14183" s="4">
        <f t="shared" si="886"/>
        <v>0</v>
      </c>
      <c r="BV14183" s="4">
        <f t="shared" si="887"/>
        <v>0</v>
      </c>
      <c r="BW14183" s="10"/>
      <c r="BX14183" s="4">
        <f t="shared" si="888"/>
        <v>1</v>
      </c>
      <c r="BY14183" s="4">
        <f t="shared" si="889"/>
        <v>1</v>
      </c>
    </row>
    <row r="14184" spans="1:77">
      <c r="A14184" s="10">
        <v>14179</v>
      </c>
      <c r="BT14184" s="10">
        <v>14179</v>
      </c>
      <c r="BU14184" s="4">
        <f t="shared" si="886"/>
        <v>0</v>
      </c>
      <c r="BV14184" s="4">
        <f t="shared" si="887"/>
        <v>0</v>
      </c>
      <c r="BW14184" s="10"/>
      <c r="BX14184" s="4">
        <f t="shared" si="888"/>
        <v>1</v>
      </c>
      <c r="BY14184" s="4">
        <f t="shared" si="889"/>
        <v>1</v>
      </c>
    </row>
    <row r="14185" spans="1:77">
      <c r="A14185" s="10">
        <v>14180</v>
      </c>
      <c r="BT14185" s="10">
        <v>14180</v>
      </c>
      <c r="BU14185" s="4">
        <f t="shared" si="886"/>
        <v>0</v>
      </c>
      <c r="BV14185" s="4">
        <f t="shared" si="887"/>
        <v>0</v>
      </c>
      <c r="BW14185" s="10"/>
      <c r="BX14185" s="4">
        <f t="shared" si="888"/>
        <v>1</v>
      </c>
      <c r="BY14185" s="4">
        <f t="shared" si="889"/>
        <v>1</v>
      </c>
    </row>
    <row r="14186" spans="1:77">
      <c r="A14186" s="10">
        <v>14181</v>
      </c>
      <c r="BT14186" s="10">
        <v>14181</v>
      </c>
      <c r="BU14186" s="4">
        <f t="shared" si="886"/>
        <v>0</v>
      </c>
      <c r="BV14186" s="4">
        <f t="shared" si="887"/>
        <v>0</v>
      </c>
      <c r="BW14186" s="10"/>
      <c r="BX14186" s="4">
        <f t="shared" si="888"/>
        <v>1</v>
      </c>
      <c r="BY14186" s="4">
        <f t="shared" si="889"/>
        <v>1</v>
      </c>
    </row>
    <row r="14187" spans="1:77">
      <c r="A14187" s="10">
        <v>14182</v>
      </c>
      <c r="BT14187" s="10">
        <v>14182</v>
      </c>
      <c r="BU14187" s="4">
        <f t="shared" si="886"/>
        <v>0</v>
      </c>
      <c r="BV14187" s="4">
        <f t="shared" si="887"/>
        <v>0</v>
      </c>
      <c r="BW14187" s="10"/>
      <c r="BX14187" s="4">
        <f t="shared" si="888"/>
        <v>1</v>
      </c>
      <c r="BY14187" s="4">
        <f t="shared" si="889"/>
        <v>1</v>
      </c>
    </row>
    <row r="14188" spans="1:77">
      <c r="A14188" s="10">
        <v>14183</v>
      </c>
      <c r="BT14188" s="10">
        <v>14183</v>
      </c>
      <c r="BU14188" s="4">
        <f t="shared" si="886"/>
        <v>0</v>
      </c>
      <c r="BV14188" s="4">
        <f t="shared" si="887"/>
        <v>0</v>
      </c>
      <c r="BW14188" s="10"/>
      <c r="BX14188" s="4">
        <f t="shared" si="888"/>
        <v>1</v>
      </c>
      <c r="BY14188" s="4">
        <f t="shared" si="889"/>
        <v>1</v>
      </c>
    </row>
    <row r="14189" spans="1:77">
      <c r="A14189" s="10">
        <v>14184</v>
      </c>
      <c r="BT14189" s="10">
        <v>14184</v>
      </c>
      <c r="BU14189" s="4">
        <f t="shared" si="886"/>
        <v>0</v>
      </c>
      <c r="BV14189" s="4">
        <f t="shared" si="887"/>
        <v>0</v>
      </c>
      <c r="BW14189" s="10"/>
      <c r="BX14189" s="4">
        <f t="shared" si="888"/>
        <v>1</v>
      </c>
      <c r="BY14189" s="4">
        <f t="shared" si="889"/>
        <v>1</v>
      </c>
    </row>
    <row r="14190" spans="1:77">
      <c r="A14190" s="10">
        <v>14185</v>
      </c>
      <c r="BT14190" s="10">
        <v>14185</v>
      </c>
      <c r="BU14190" s="4">
        <f t="shared" si="886"/>
        <v>0</v>
      </c>
      <c r="BV14190" s="4">
        <f t="shared" si="887"/>
        <v>0</v>
      </c>
      <c r="BW14190" s="10"/>
      <c r="BX14190" s="4">
        <f t="shared" si="888"/>
        <v>1</v>
      </c>
      <c r="BY14190" s="4">
        <f t="shared" si="889"/>
        <v>1</v>
      </c>
    </row>
    <row r="14191" spans="1:77">
      <c r="A14191" s="10">
        <v>14186</v>
      </c>
      <c r="BT14191" s="10">
        <v>14186</v>
      </c>
      <c r="BU14191" s="4">
        <f t="shared" si="886"/>
        <v>0</v>
      </c>
      <c r="BV14191" s="4">
        <f t="shared" si="887"/>
        <v>0</v>
      </c>
      <c r="BW14191" s="10"/>
      <c r="BX14191" s="4">
        <f t="shared" si="888"/>
        <v>1</v>
      </c>
      <c r="BY14191" s="4">
        <f t="shared" si="889"/>
        <v>1</v>
      </c>
    </row>
    <row r="14192" spans="1:77">
      <c r="A14192" s="10">
        <v>14187</v>
      </c>
      <c r="BT14192" s="10">
        <v>14187</v>
      </c>
      <c r="BU14192" s="4">
        <f t="shared" si="886"/>
        <v>0</v>
      </c>
      <c r="BV14192" s="4">
        <f t="shared" si="887"/>
        <v>0</v>
      </c>
      <c r="BW14192" s="10"/>
      <c r="BX14192" s="4">
        <f t="shared" si="888"/>
        <v>1</v>
      </c>
      <c r="BY14192" s="4">
        <f t="shared" si="889"/>
        <v>1</v>
      </c>
    </row>
    <row r="14193" spans="1:77">
      <c r="A14193" s="10">
        <v>14188</v>
      </c>
      <c r="BT14193" s="10">
        <v>14188</v>
      </c>
      <c r="BU14193" s="4">
        <f t="shared" si="886"/>
        <v>0</v>
      </c>
      <c r="BV14193" s="4">
        <f t="shared" si="887"/>
        <v>0</v>
      </c>
      <c r="BW14193" s="10"/>
      <c r="BX14193" s="4">
        <f t="shared" si="888"/>
        <v>1</v>
      </c>
      <c r="BY14193" s="4">
        <f t="shared" si="889"/>
        <v>1</v>
      </c>
    </row>
    <row r="14194" spans="1:77">
      <c r="A14194" s="10">
        <v>14189</v>
      </c>
      <c r="BT14194" s="10">
        <v>14189</v>
      </c>
      <c r="BU14194" s="4">
        <f t="shared" si="886"/>
        <v>0</v>
      </c>
      <c r="BV14194" s="4">
        <f t="shared" si="887"/>
        <v>0</v>
      </c>
      <c r="BW14194" s="10"/>
      <c r="BX14194" s="4">
        <f t="shared" si="888"/>
        <v>1</v>
      </c>
      <c r="BY14194" s="4">
        <f t="shared" si="889"/>
        <v>1</v>
      </c>
    </row>
    <row r="14195" spans="1:77">
      <c r="A14195" s="10">
        <v>14190</v>
      </c>
      <c r="BT14195" s="10">
        <v>14190</v>
      </c>
      <c r="BU14195" s="4">
        <f t="shared" si="886"/>
        <v>0</v>
      </c>
      <c r="BV14195" s="4">
        <f t="shared" si="887"/>
        <v>0</v>
      </c>
      <c r="BW14195" s="10"/>
      <c r="BX14195" s="4">
        <f t="shared" si="888"/>
        <v>1</v>
      </c>
      <c r="BY14195" s="4">
        <f t="shared" si="889"/>
        <v>1</v>
      </c>
    </row>
    <row r="14196" spans="1:77">
      <c r="A14196" s="10">
        <v>14191</v>
      </c>
      <c r="BT14196" s="10">
        <v>14191</v>
      </c>
      <c r="BU14196" s="4">
        <f t="shared" si="886"/>
        <v>0</v>
      </c>
      <c r="BV14196" s="4">
        <f t="shared" si="887"/>
        <v>0</v>
      </c>
      <c r="BW14196" s="10"/>
      <c r="BX14196" s="4">
        <f t="shared" si="888"/>
        <v>1</v>
      </c>
      <c r="BY14196" s="4">
        <f t="shared" si="889"/>
        <v>1</v>
      </c>
    </row>
    <row r="14197" spans="1:77">
      <c r="A14197" s="10">
        <v>14192</v>
      </c>
      <c r="BT14197" s="10">
        <v>14192</v>
      </c>
      <c r="BU14197" s="4">
        <f t="shared" si="886"/>
        <v>0</v>
      </c>
      <c r="BV14197" s="4">
        <f t="shared" si="887"/>
        <v>0</v>
      </c>
      <c r="BW14197" s="10"/>
      <c r="BX14197" s="4">
        <f t="shared" si="888"/>
        <v>1</v>
      </c>
      <c r="BY14197" s="4">
        <f t="shared" si="889"/>
        <v>1</v>
      </c>
    </row>
    <row r="14198" spans="1:77">
      <c r="A14198" s="10">
        <v>14193</v>
      </c>
      <c r="BT14198" s="10">
        <v>14193</v>
      </c>
      <c r="BU14198" s="4">
        <f t="shared" si="886"/>
        <v>0</v>
      </c>
      <c r="BV14198" s="4">
        <f t="shared" si="887"/>
        <v>0</v>
      </c>
      <c r="BW14198" s="10"/>
      <c r="BX14198" s="4">
        <f t="shared" si="888"/>
        <v>1</v>
      </c>
      <c r="BY14198" s="4">
        <f t="shared" si="889"/>
        <v>1</v>
      </c>
    </row>
    <row r="14199" spans="1:77">
      <c r="A14199" s="10">
        <v>14194</v>
      </c>
      <c r="BT14199" s="10">
        <v>14194</v>
      </c>
      <c r="BU14199" s="4">
        <f t="shared" si="886"/>
        <v>0</v>
      </c>
      <c r="BV14199" s="4">
        <f t="shared" si="887"/>
        <v>0</v>
      </c>
      <c r="BW14199" s="10"/>
      <c r="BX14199" s="4">
        <f t="shared" si="888"/>
        <v>1</v>
      </c>
      <c r="BY14199" s="4">
        <f t="shared" si="889"/>
        <v>1</v>
      </c>
    </row>
    <row r="14200" spans="1:77">
      <c r="A14200" s="10">
        <v>14195</v>
      </c>
      <c r="BT14200" s="10">
        <v>14195</v>
      </c>
      <c r="BU14200" s="4">
        <f t="shared" si="886"/>
        <v>0</v>
      </c>
      <c r="BV14200" s="4">
        <f t="shared" si="887"/>
        <v>0</v>
      </c>
      <c r="BW14200" s="10"/>
      <c r="BX14200" s="4">
        <f t="shared" si="888"/>
        <v>1</v>
      </c>
      <c r="BY14200" s="4">
        <f t="shared" si="889"/>
        <v>1</v>
      </c>
    </row>
    <row r="14201" spans="1:77">
      <c r="A14201" s="10">
        <v>14196</v>
      </c>
      <c r="BT14201" s="10">
        <v>14196</v>
      </c>
      <c r="BU14201" s="4">
        <f t="shared" si="886"/>
        <v>0</v>
      </c>
      <c r="BV14201" s="4">
        <f t="shared" si="887"/>
        <v>0</v>
      </c>
      <c r="BW14201" s="10"/>
      <c r="BX14201" s="4">
        <f t="shared" si="888"/>
        <v>1</v>
      </c>
      <c r="BY14201" s="4">
        <f t="shared" si="889"/>
        <v>1</v>
      </c>
    </row>
    <row r="14202" spans="1:77">
      <c r="A14202" s="10">
        <v>14197</v>
      </c>
      <c r="BT14202" s="10">
        <v>14197</v>
      </c>
      <c r="BU14202" s="4">
        <f t="shared" si="886"/>
        <v>0</v>
      </c>
      <c r="BV14202" s="4">
        <f t="shared" si="887"/>
        <v>0</v>
      </c>
      <c r="BW14202" s="10"/>
      <c r="BX14202" s="4">
        <f t="shared" si="888"/>
        <v>1</v>
      </c>
      <c r="BY14202" s="4">
        <f t="shared" si="889"/>
        <v>1</v>
      </c>
    </row>
    <row r="14203" spans="1:77">
      <c r="A14203" s="10">
        <v>14198</v>
      </c>
      <c r="BT14203" s="10">
        <v>14198</v>
      </c>
      <c r="BU14203" s="4">
        <f t="shared" si="886"/>
        <v>0</v>
      </c>
      <c r="BV14203" s="4">
        <f t="shared" si="887"/>
        <v>0</v>
      </c>
      <c r="BW14203" s="10"/>
      <c r="BX14203" s="4">
        <f t="shared" si="888"/>
        <v>1</v>
      </c>
      <c r="BY14203" s="4">
        <f t="shared" si="889"/>
        <v>1</v>
      </c>
    </row>
    <row r="14204" spans="1:77">
      <c r="A14204" s="10">
        <v>14199</v>
      </c>
      <c r="BT14204" s="10">
        <v>14199</v>
      </c>
      <c r="BU14204" s="4">
        <f t="shared" si="886"/>
        <v>0</v>
      </c>
      <c r="BV14204" s="4">
        <f t="shared" si="887"/>
        <v>0</v>
      </c>
      <c r="BW14204" s="10"/>
      <c r="BX14204" s="4">
        <f t="shared" si="888"/>
        <v>1</v>
      </c>
      <c r="BY14204" s="4">
        <f t="shared" si="889"/>
        <v>1</v>
      </c>
    </row>
    <row r="14205" spans="1:77">
      <c r="A14205" s="10">
        <v>14200</v>
      </c>
      <c r="BT14205" s="10">
        <v>14200</v>
      </c>
      <c r="BU14205" s="4">
        <f t="shared" si="886"/>
        <v>0</v>
      </c>
      <c r="BV14205" s="4">
        <f t="shared" si="887"/>
        <v>0</v>
      </c>
      <c r="BW14205" s="10"/>
      <c r="BX14205" s="4">
        <f t="shared" si="888"/>
        <v>1</v>
      </c>
      <c r="BY14205" s="4">
        <f t="shared" si="889"/>
        <v>1</v>
      </c>
    </row>
    <row r="14206" spans="1:77">
      <c r="A14206" s="10">
        <v>14201</v>
      </c>
      <c r="BT14206" s="10">
        <v>14201</v>
      </c>
      <c r="BU14206" s="4">
        <f t="shared" si="886"/>
        <v>0</v>
      </c>
      <c r="BV14206" s="4">
        <f t="shared" si="887"/>
        <v>0</v>
      </c>
      <c r="BW14206" s="10"/>
      <c r="BX14206" s="4">
        <f t="shared" si="888"/>
        <v>1</v>
      </c>
      <c r="BY14206" s="4">
        <f t="shared" si="889"/>
        <v>1</v>
      </c>
    </row>
    <row r="14207" spans="1:77">
      <c r="A14207" s="10">
        <v>14202</v>
      </c>
      <c r="BT14207" s="10">
        <v>14202</v>
      </c>
      <c r="BU14207" s="4">
        <f t="shared" si="886"/>
        <v>0</v>
      </c>
      <c r="BV14207" s="4">
        <f t="shared" si="887"/>
        <v>0</v>
      </c>
      <c r="BW14207" s="10"/>
      <c r="BX14207" s="4">
        <f t="shared" si="888"/>
        <v>1</v>
      </c>
      <c r="BY14207" s="4">
        <f t="shared" si="889"/>
        <v>1</v>
      </c>
    </row>
    <row r="14208" spans="1:77">
      <c r="A14208" s="10">
        <v>14203</v>
      </c>
      <c r="BT14208" s="10">
        <v>14203</v>
      </c>
      <c r="BU14208" s="4">
        <f t="shared" si="886"/>
        <v>0</v>
      </c>
      <c r="BV14208" s="4">
        <f t="shared" si="887"/>
        <v>0</v>
      </c>
      <c r="BW14208" s="10"/>
      <c r="BX14208" s="4">
        <f t="shared" si="888"/>
        <v>1</v>
      </c>
      <c r="BY14208" s="4">
        <f t="shared" si="889"/>
        <v>1</v>
      </c>
    </row>
    <row r="14209" spans="1:77">
      <c r="A14209" s="10">
        <v>14204</v>
      </c>
      <c r="BT14209" s="10">
        <v>14204</v>
      </c>
      <c r="BU14209" s="4">
        <f t="shared" si="886"/>
        <v>0</v>
      </c>
      <c r="BV14209" s="4">
        <f t="shared" si="887"/>
        <v>0</v>
      </c>
      <c r="BW14209" s="10"/>
      <c r="BX14209" s="4">
        <f t="shared" si="888"/>
        <v>1</v>
      </c>
      <c r="BY14209" s="4">
        <f t="shared" si="889"/>
        <v>1</v>
      </c>
    </row>
    <row r="14210" spans="1:77">
      <c r="A14210" s="10">
        <v>14205</v>
      </c>
      <c r="BT14210" s="10">
        <v>14205</v>
      </c>
      <c r="BU14210" s="4">
        <f t="shared" si="886"/>
        <v>0</v>
      </c>
      <c r="BV14210" s="4">
        <f t="shared" si="887"/>
        <v>0</v>
      </c>
      <c r="BW14210" s="10"/>
      <c r="BX14210" s="4">
        <f t="shared" si="888"/>
        <v>1</v>
      </c>
      <c r="BY14210" s="4">
        <f t="shared" si="889"/>
        <v>1</v>
      </c>
    </row>
    <row r="14211" spans="1:77">
      <c r="A14211" s="10">
        <v>14206</v>
      </c>
      <c r="BT14211" s="10">
        <v>14206</v>
      </c>
      <c r="BU14211" s="4">
        <f t="shared" si="886"/>
        <v>0</v>
      </c>
      <c r="BV14211" s="4">
        <f t="shared" si="887"/>
        <v>0</v>
      </c>
      <c r="BW14211" s="10"/>
      <c r="BX14211" s="4">
        <f t="shared" si="888"/>
        <v>1</v>
      </c>
      <c r="BY14211" s="4">
        <f t="shared" si="889"/>
        <v>1</v>
      </c>
    </row>
    <row r="14212" spans="1:77">
      <c r="A14212" s="10">
        <v>14207</v>
      </c>
      <c r="BT14212" s="10">
        <v>14207</v>
      </c>
      <c r="BU14212" s="4">
        <f t="shared" si="886"/>
        <v>0</v>
      </c>
      <c r="BV14212" s="4">
        <f t="shared" si="887"/>
        <v>0</v>
      </c>
      <c r="BW14212" s="10"/>
      <c r="BX14212" s="4">
        <f t="shared" si="888"/>
        <v>1</v>
      </c>
      <c r="BY14212" s="4">
        <f t="shared" si="889"/>
        <v>1</v>
      </c>
    </row>
    <row r="14213" spans="1:77">
      <c r="A14213" s="10">
        <v>14208</v>
      </c>
      <c r="BT14213" s="10">
        <v>14208</v>
      </c>
      <c r="BU14213" s="4">
        <f t="shared" si="886"/>
        <v>0</v>
      </c>
      <c r="BV14213" s="4">
        <f t="shared" si="887"/>
        <v>0</v>
      </c>
      <c r="BW14213" s="10"/>
      <c r="BX14213" s="4">
        <f t="shared" si="888"/>
        <v>1</v>
      </c>
      <c r="BY14213" s="4">
        <f t="shared" si="889"/>
        <v>1</v>
      </c>
    </row>
    <row r="14214" spans="1:77">
      <c r="A14214" s="10">
        <v>14209</v>
      </c>
      <c r="BT14214" s="10">
        <v>14209</v>
      </c>
      <c r="BU14214" s="4">
        <f t="shared" si="886"/>
        <v>0</v>
      </c>
      <c r="BV14214" s="4">
        <f t="shared" si="887"/>
        <v>0</v>
      </c>
      <c r="BW14214" s="10"/>
      <c r="BX14214" s="4">
        <f t="shared" si="888"/>
        <v>1</v>
      </c>
      <c r="BY14214" s="4">
        <f t="shared" si="889"/>
        <v>1</v>
      </c>
    </row>
    <row r="14215" spans="1:77">
      <c r="A14215" s="10">
        <v>14210</v>
      </c>
      <c r="BT14215" s="10">
        <v>14210</v>
      </c>
      <c r="BU14215" s="4">
        <f t="shared" ref="BU14215:BU14278" si="890">BP14215*$BV$1-BQ14215</f>
        <v>0</v>
      </c>
      <c r="BV14215" s="4">
        <f t="shared" ref="BV14215:BV14278" si="891">BR14215*$BV$1-BS14215</f>
        <v>0</v>
      </c>
      <c r="BW14215" s="10"/>
      <c r="BX14215" s="4">
        <f t="shared" si="888"/>
        <v>1</v>
      </c>
      <c r="BY14215" s="4">
        <f t="shared" si="889"/>
        <v>1</v>
      </c>
    </row>
    <row r="14216" spans="1:77">
      <c r="A14216" s="10">
        <v>14211</v>
      </c>
      <c r="BT14216" s="10">
        <v>14211</v>
      </c>
      <c r="BU14216" s="4">
        <f t="shared" si="890"/>
        <v>0</v>
      </c>
      <c r="BV14216" s="4">
        <f t="shared" si="891"/>
        <v>0</v>
      </c>
      <c r="BW14216" s="10"/>
      <c r="BX14216" s="4">
        <f t="shared" si="888"/>
        <v>1</v>
      </c>
      <c r="BY14216" s="4">
        <f t="shared" si="889"/>
        <v>1</v>
      </c>
    </row>
    <row r="14217" spans="1:77">
      <c r="A14217" s="10">
        <v>14212</v>
      </c>
      <c r="BT14217" s="10">
        <v>14212</v>
      </c>
      <c r="BU14217" s="4">
        <f t="shared" si="890"/>
        <v>0</v>
      </c>
      <c r="BV14217" s="4">
        <f t="shared" si="891"/>
        <v>0</v>
      </c>
      <c r="BW14217" s="10"/>
      <c r="BX14217" s="4">
        <f t="shared" si="888"/>
        <v>1</v>
      </c>
      <c r="BY14217" s="4">
        <f t="shared" si="889"/>
        <v>1</v>
      </c>
    </row>
    <row r="14218" spans="1:77">
      <c r="A14218" s="10">
        <v>14213</v>
      </c>
      <c r="BT14218" s="10">
        <v>14213</v>
      </c>
      <c r="BU14218" s="4">
        <f t="shared" si="890"/>
        <v>0</v>
      </c>
      <c r="BV14218" s="4">
        <f t="shared" si="891"/>
        <v>0</v>
      </c>
      <c r="BW14218" s="10"/>
      <c r="BX14218" s="4">
        <f t="shared" si="888"/>
        <v>1</v>
      </c>
      <c r="BY14218" s="4">
        <f t="shared" si="889"/>
        <v>1</v>
      </c>
    </row>
    <row r="14219" spans="1:77">
      <c r="A14219" s="10">
        <v>14214</v>
      </c>
      <c r="BT14219" s="10">
        <v>14214</v>
      </c>
      <c r="BU14219" s="4">
        <f t="shared" si="890"/>
        <v>0</v>
      </c>
      <c r="BV14219" s="4">
        <f t="shared" si="891"/>
        <v>0</v>
      </c>
      <c r="BW14219" s="10"/>
      <c r="BX14219" s="4">
        <f t="shared" si="888"/>
        <v>1</v>
      </c>
      <c r="BY14219" s="4">
        <f t="shared" si="889"/>
        <v>1</v>
      </c>
    </row>
    <row r="14220" spans="1:77">
      <c r="A14220" s="10">
        <v>14215</v>
      </c>
      <c r="BT14220" s="10">
        <v>14215</v>
      </c>
      <c r="BU14220" s="4">
        <f t="shared" si="890"/>
        <v>0</v>
      </c>
      <c r="BV14220" s="4">
        <f t="shared" si="891"/>
        <v>0</v>
      </c>
      <c r="BW14220" s="10"/>
      <c r="BX14220" s="4">
        <f t="shared" si="888"/>
        <v>1</v>
      </c>
      <c r="BY14220" s="4">
        <f t="shared" si="889"/>
        <v>1</v>
      </c>
    </row>
    <row r="14221" spans="1:77">
      <c r="A14221" s="10">
        <v>14216</v>
      </c>
      <c r="BT14221" s="10">
        <v>14216</v>
      </c>
      <c r="BU14221" s="4">
        <f t="shared" si="890"/>
        <v>0</v>
      </c>
      <c r="BV14221" s="4">
        <f t="shared" si="891"/>
        <v>0</v>
      </c>
      <c r="BW14221" s="10"/>
      <c r="BX14221" s="4">
        <f t="shared" si="888"/>
        <v>1</v>
      </c>
      <c r="BY14221" s="4">
        <f t="shared" si="889"/>
        <v>1</v>
      </c>
    </row>
    <row r="14222" spans="1:77">
      <c r="A14222" s="10">
        <v>14217</v>
      </c>
      <c r="BT14222" s="10">
        <v>14217</v>
      </c>
      <c r="BU14222" s="4">
        <f t="shared" si="890"/>
        <v>0</v>
      </c>
      <c r="BV14222" s="4">
        <f t="shared" si="891"/>
        <v>0</v>
      </c>
      <c r="BW14222" s="10"/>
      <c r="BX14222" s="4">
        <f t="shared" si="888"/>
        <v>1</v>
      </c>
      <c r="BY14222" s="4">
        <f t="shared" si="889"/>
        <v>1</v>
      </c>
    </row>
    <row r="14223" spans="1:77">
      <c r="A14223" s="10">
        <v>14218</v>
      </c>
      <c r="BT14223" s="10">
        <v>14218</v>
      </c>
      <c r="BU14223" s="4">
        <f t="shared" si="890"/>
        <v>0</v>
      </c>
      <c r="BV14223" s="4">
        <f t="shared" si="891"/>
        <v>0</v>
      </c>
      <c r="BW14223" s="10"/>
      <c r="BX14223" s="4">
        <f t="shared" si="888"/>
        <v>1</v>
      </c>
      <c r="BY14223" s="4">
        <f t="shared" si="889"/>
        <v>1</v>
      </c>
    </row>
    <row r="14224" spans="1:77">
      <c r="A14224" s="10">
        <v>14219</v>
      </c>
      <c r="BT14224" s="10">
        <v>14219</v>
      </c>
      <c r="BU14224" s="4">
        <f t="shared" si="890"/>
        <v>0</v>
      </c>
      <c r="BV14224" s="4">
        <f t="shared" si="891"/>
        <v>0</v>
      </c>
      <c r="BW14224" s="10"/>
      <c r="BX14224" s="4">
        <f t="shared" si="888"/>
        <v>1</v>
      </c>
      <c r="BY14224" s="4">
        <f t="shared" si="889"/>
        <v>1</v>
      </c>
    </row>
    <row r="14225" spans="1:77">
      <c r="A14225" s="10">
        <v>14220</v>
      </c>
      <c r="BT14225" s="10">
        <v>14220</v>
      </c>
      <c r="BU14225" s="4">
        <f t="shared" si="890"/>
        <v>0</v>
      </c>
      <c r="BV14225" s="4">
        <f t="shared" si="891"/>
        <v>0</v>
      </c>
      <c r="BW14225" s="10"/>
      <c r="BX14225" s="4">
        <f t="shared" si="888"/>
        <v>1</v>
      </c>
      <c r="BY14225" s="4">
        <f t="shared" si="889"/>
        <v>1</v>
      </c>
    </row>
    <row r="14226" spans="1:77">
      <c r="A14226" s="10">
        <v>14221</v>
      </c>
      <c r="BT14226" s="10">
        <v>14221</v>
      </c>
      <c r="BU14226" s="4">
        <f t="shared" si="890"/>
        <v>0</v>
      </c>
      <c r="BV14226" s="4">
        <f t="shared" si="891"/>
        <v>0</v>
      </c>
      <c r="BW14226" s="10"/>
      <c r="BX14226" s="4">
        <f t="shared" si="888"/>
        <v>1</v>
      </c>
      <c r="BY14226" s="4">
        <f t="shared" si="889"/>
        <v>1</v>
      </c>
    </row>
    <row r="14227" spans="1:77">
      <c r="A14227" s="10">
        <v>14222</v>
      </c>
      <c r="BT14227" s="10">
        <v>14222</v>
      </c>
      <c r="BU14227" s="4">
        <f t="shared" si="890"/>
        <v>0</v>
      </c>
      <c r="BV14227" s="4">
        <f t="shared" si="891"/>
        <v>0</v>
      </c>
      <c r="BW14227" s="10"/>
      <c r="BX14227" s="4">
        <f t="shared" si="888"/>
        <v>1</v>
      </c>
      <c r="BY14227" s="4">
        <f t="shared" si="889"/>
        <v>1</v>
      </c>
    </row>
    <row r="14228" spans="1:77">
      <c r="A14228" s="10">
        <v>14223</v>
      </c>
      <c r="BT14228" s="10">
        <v>14223</v>
      </c>
      <c r="BU14228" s="4">
        <f t="shared" si="890"/>
        <v>0</v>
      </c>
      <c r="BV14228" s="4">
        <f t="shared" si="891"/>
        <v>0</v>
      </c>
      <c r="BW14228" s="10"/>
      <c r="BX14228" s="4">
        <f t="shared" si="888"/>
        <v>1</v>
      </c>
      <c r="BY14228" s="4">
        <f t="shared" si="889"/>
        <v>1</v>
      </c>
    </row>
    <row r="14229" spans="1:77">
      <c r="A14229" s="10">
        <v>14224</v>
      </c>
      <c r="BT14229" s="10">
        <v>14224</v>
      </c>
      <c r="BU14229" s="4">
        <f t="shared" si="890"/>
        <v>0</v>
      </c>
      <c r="BV14229" s="4">
        <f t="shared" si="891"/>
        <v>0</v>
      </c>
      <c r="BW14229" s="10"/>
      <c r="BX14229" s="4">
        <f t="shared" si="888"/>
        <v>1</v>
      </c>
      <c r="BY14229" s="4">
        <f t="shared" si="889"/>
        <v>1</v>
      </c>
    </row>
    <row r="14230" spans="1:77">
      <c r="A14230" s="10">
        <v>14225</v>
      </c>
      <c r="BT14230" s="10">
        <v>14225</v>
      </c>
      <c r="BU14230" s="4">
        <f t="shared" si="890"/>
        <v>0</v>
      </c>
      <c r="BV14230" s="4">
        <f t="shared" si="891"/>
        <v>0</v>
      </c>
      <c r="BW14230" s="10"/>
      <c r="BX14230" s="4">
        <f t="shared" ref="BX14230:BX14293" si="892">IF(BU14230=MAX($BU14230:$BV14230),1,0)</f>
        <v>1</v>
      </c>
      <c r="BY14230" s="4">
        <f t="shared" ref="BY14230:BY14293" si="893">IF(BV14230=MAX($BU14230:$BV14230),1,0)</f>
        <v>1</v>
      </c>
    </row>
    <row r="14231" spans="1:77">
      <c r="A14231" s="10">
        <v>14226</v>
      </c>
      <c r="BT14231" s="10">
        <v>14226</v>
      </c>
      <c r="BU14231" s="4">
        <f t="shared" si="890"/>
        <v>0</v>
      </c>
      <c r="BV14231" s="4">
        <f t="shared" si="891"/>
        <v>0</v>
      </c>
      <c r="BW14231" s="10"/>
      <c r="BX14231" s="4">
        <f t="shared" si="892"/>
        <v>1</v>
      </c>
      <c r="BY14231" s="4">
        <f t="shared" si="893"/>
        <v>1</v>
      </c>
    </row>
    <row r="14232" spans="1:77">
      <c r="A14232" s="10">
        <v>14227</v>
      </c>
      <c r="BT14232" s="10">
        <v>14227</v>
      </c>
      <c r="BU14232" s="4">
        <f t="shared" si="890"/>
        <v>0</v>
      </c>
      <c r="BV14232" s="4">
        <f t="shared" si="891"/>
        <v>0</v>
      </c>
      <c r="BW14232" s="10"/>
      <c r="BX14232" s="4">
        <f t="shared" si="892"/>
        <v>1</v>
      </c>
      <c r="BY14232" s="4">
        <f t="shared" si="893"/>
        <v>1</v>
      </c>
    </row>
    <row r="14233" spans="1:77">
      <c r="A14233" s="10">
        <v>14228</v>
      </c>
      <c r="BT14233" s="10">
        <v>14228</v>
      </c>
      <c r="BU14233" s="4">
        <f t="shared" si="890"/>
        <v>0</v>
      </c>
      <c r="BV14233" s="4">
        <f t="shared" si="891"/>
        <v>0</v>
      </c>
      <c r="BW14233" s="10"/>
      <c r="BX14233" s="4">
        <f t="shared" si="892"/>
        <v>1</v>
      </c>
      <c r="BY14233" s="4">
        <f t="shared" si="893"/>
        <v>1</v>
      </c>
    </row>
    <row r="14234" spans="1:77">
      <c r="A14234" s="10">
        <v>14229</v>
      </c>
      <c r="BT14234" s="10">
        <v>14229</v>
      </c>
      <c r="BU14234" s="4">
        <f t="shared" si="890"/>
        <v>0</v>
      </c>
      <c r="BV14234" s="4">
        <f t="shared" si="891"/>
        <v>0</v>
      </c>
      <c r="BW14234" s="10"/>
      <c r="BX14234" s="4">
        <f t="shared" si="892"/>
        <v>1</v>
      </c>
      <c r="BY14234" s="4">
        <f t="shared" si="893"/>
        <v>1</v>
      </c>
    </row>
    <row r="14235" spans="1:77">
      <c r="A14235" s="10">
        <v>14230</v>
      </c>
      <c r="BT14235" s="10">
        <v>14230</v>
      </c>
      <c r="BU14235" s="4">
        <f t="shared" si="890"/>
        <v>0</v>
      </c>
      <c r="BV14235" s="4">
        <f t="shared" si="891"/>
        <v>0</v>
      </c>
      <c r="BW14235" s="10"/>
      <c r="BX14235" s="4">
        <f t="shared" si="892"/>
        <v>1</v>
      </c>
      <c r="BY14235" s="4">
        <f t="shared" si="893"/>
        <v>1</v>
      </c>
    </row>
    <row r="14236" spans="1:77">
      <c r="A14236" s="10">
        <v>14231</v>
      </c>
      <c r="BT14236" s="10">
        <v>14231</v>
      </c>
      <c r="BU14236" s="4">
        <f t="shared" si="890"/>
        <v>0</v>
      </c>
      <c r="BV14236" s="4">
        <f t="shared" si="891"/>
        <v>0</v>
      </c>
      <c r="BW14236" s="10"/>
      <c r="BX14236" s="4">
        <f t="shared" si="892"/>
        <v>1</v>
      </c>
      <c r="BY14236" s="4">
        <f t="shared" si="893"/>
        <v>1</v>
      </c>
    </row>
    <row r="14237" spans="1:77">
      <c r="A14237" s="10">
        <v>14232</v>
      </c>
      <c r="BT14237" s="10">
        <v>14232</v>
      </c>
      <c r="BU14237" s="4">
        <f t="shared" si="890"/>
        <v>0</v>
      </c>
      <c r="BV14237" s="4">
        <f t="shared" si="891"/>
        <v>0</v>
      </c>
      <c r="BW14237" s="10"/>
      <c r="BX14237" s="4">
        <f t="shared" si="892"/>
        <v>1</v>
      </c>
      <c r="BY14237" s="4">
        <f t="shared" si="893"/>
        <v>1</v>
      </c>
    </row>
    <row r="14238" spans="1:77">
      <c r="A14238" s="10">
        <v>14233</v>
      </c>
      <c r="BT14238" s="10">
        <v>14233</v>
      </c>
      <c r="BU14238" s="4">
        <f t="shared" si="890"/>
        <v>0</v>
      </c>
      <c r="BV14238" s="4">
        <f t="shared" si="891"/>
        <v>0</v>
      </c>
      <c r="BW14238" s="10"/>
      <c r="BX14238" s="4">
        <f t="shared" si="892"/>
        <v>1</v>
      </c>
      <c r="BY14238" s="4">
        <f t="shared" si="893"/>
        <v>1</v>
      </c>
    </row>
    <row r="14239" spans="1:77">
      <c r="A14239" s="10">
        <v>14234</v>
      </c>
      <c r="BT14239" s="10">
        <v>14234</v>
      </c>
      <c r="BU14239" s="4">
        <f t="shared" si="890"/>
        <v>0</v>
      </c>
      <c r="BV14239" s="4">
        <f t="shared" si="891"/>
        <v>0</v>
      </c>
      <c r="BW14239" s="10"/>
      <c r="BX14239" s="4">
        <f t="shared" si="892"/>
        <v>1</v>
      </c>
      <c r="BY14239" s="4">
        <f t="shared" si="893"/>
        <v>1</v>
      </c>
    </row>
    <row r="14240" spans="1:77">
      <c r="A14240" s="10">
        <v>14235</v>
      </c>
      <c r="BT14240" s="10">
        <v>14235</v>
      </c>
      <c r="BU14240" s="4">
        <f t="shared" si="890"/>
        <v>0</v>
      </c>
      <c r="BV14240" s="4">
        <f t="shared" si="891"/>
        <v>0</v>
      </c>
      <c r="BW14240" s="10"/>
      <c r="BX14240" s="4">
        <f t="shared" si="892"/>
        <v>1</v>
      </c>
      <c r="BY14240" s="4">
        <f t="shared" si="893"/>
        <v>1</v>
      </c>
    </row>
    <row r="14241" spans="1:77">
      <c r="A14241" s="10">
        <v>14236</v>
      </c>
      <c r="BT14241" s="10">
        <v>14236</v>
      </c>
      <c r="BU14241" s="4">
        <f t="shared" si="890"/>
        <v>0</v>
      </c>
      <c r="BV14241" s="4">
        <f t="shared" si="891"/>
        <v>0</v>
      </c>
      <c r="BW14241" s="10"/>
      <c r="BX14241" s="4">
        <f t="shared" si="892"/>
        <v>1</v>
      </c>
      <c r="BY14241" s="4">
        <f t="shared" si="893"/>
        <v>1</v>
      </c>
    </row>
    <row r="14242" spans="1:77">
      <c r="A14242" s="10">
        <v>14237</v>
      </c>
      <c r="BT14242" s="10">
        <v>14237</v>
      </c>
      <c r="BU14242" s="4">
        <f t="shared" si="890"/>
        <v>0</v>
      </c>
      <c r="BV14242" s="4">
        <f t="shared" si="891"/>
        <v>0</v>
      </c>
      <c r="BW14242" s="10"/>
      <c r="BX14242" s="4">
        <f t="shared" si="892"/>
        <v>1</v>
      </c>
      <c r="BY14242" s="4">
        <f t="shared" si="893"/>
        <v>1</v>
      </c>
    </row>
    <row r="14243" spans="1:77">
      <c r="A14243" s="10">
        <v>14238</v>
      </c>
      <c r="BT14243" s="10">
        <v>14238</v>
      </c>
      <c r="BU14243" s="4">
        <f t="shared" si="890"/>
        <v>0</v>
      </c>
      <c r="BV14243" s="4">
        <f t="shared" si="891"/>
        <v>0</v>
      </c>
      <c r="BW14243" s="10"/>
      <c r="BX14243" s="4">
        <f t="shared" si="892"/>
        <v>1</v>
      </c>
      <c r="BY14243" s="4">
        <f t="shared" si="893"/>
        <v>1</v>
      </c>
    </row>
    <row r="14244" spans="1:77">
      <c r="A14244" s="10">
        <v>14239</v>
      </c>
      <c r="BT14244" s="10">
        <v>14239</v>
      </c>
      <c r="BU14244" s="4">
        <f t="shared" si="890"/>
        <v>0</v>
      </c>
      <c r="BV14244" s="4">
        <f t="shared" si="891"/>
        <v>0</v>
      </c>
      <c r="BW14244" s="10"/>
      <c r="BX14244" s="4">
        <f t="shared" si="892"/>
        <v>1</v>
      </c>
      <c r="BY14244" s="4">
        <f t="shared" si="893"/>
        <v>1</v>
      </c>
    </row>
    <row r="14245" spans="1:77">
      <c r="A14245" s="10">
        <v>14240</v>
      </c>
      <c r="BT14245" s="10">
        <v>14240</v>
      </c>
      <c r="BU14245" s="4">
        <f t="shared" si="890"/>
        <v>0</v>
      </c>
      <c r="BV14245" s="4">
        <f t="shared" si="891"/>
        <v>0</v>
      </c>
      <c r="BW14245" s="10"/>
      <c r="BX14245" s="4">
        <f t="shared" si="892"/>
        <v>1</v>
      </c>
      <c r="BY14245" s="4">
        <f t="shared" si="893"/>
        <v>1</v>
      </c>
    </row>
    <row r="14246" spans="1:77">
      <c r="A14246" s="10">
        <v>14241</v>
      </c>
      <c r="BT14246" s="10">
        <v>14241</v>
      </c>
      <c r="BU14246" s="4">
        <f t="shared" si="890"/>
        <v>0</v>
      </c>
      <c r="BV14246" s="4">
        <f t="shared" si="891"/>
        <v>0</v>
      </c>
      <c r="BW14246" s="10"/>
      <c r="BX14246" s="4">
        <f t="shared" si="892"/>
        <v>1</v>
      </c>
      <c r="BY14246" s="4">
        <f t="shared" si="893"/>
        <v>1</v>
      </c>
    </row>
    <row r="14247" spans="1:77">
      <c r="A14247" s="10">
        <v>14242</v>
      </c>
      <c r="BT14247" s="10">
        <v>14242</v>
      </c>
      <c r="BU14247" s="4">
        <f t="shared" si="890"/>
        <v>0</v>
      </c>
      <c r="BV14247" s="4">
        <f t="shared" si="891"/>
        <v>0</v>
      </c>
      <c r="BW14247" s="10"/>
      <c r="BX14247" s="4">
        <f t="shared" si="892"/>
        <v>1</v>
      </c>
      <c r="BY14247" s="4">
        <f t="shared" si="893"/>
        <v>1</v>
      </c>
    </row>
    <row r="14248" spans="1:77">
      <c r="A14248" s="10">
        <v>14243</v>
      </c>
      <c r="BT14248" s="10">
        <v>14243</v>
      </c>
      <c r="BU14248" s="4">
        <f t="shared" si="890"/>
        <v>0</v>
      </c>
      <c r="BV14248" s="4">
        <f t="shared" si="891"/>
        <v>0</v>
      </c>
      <c r="BW14248" s="10"/>
      <c r="BX14248" s="4">
        <f t="shared" si="892"/>
        <v>1</v>
      </c>
      <c r="BY14248" s="4">
        <f t="shared" si="893"/>
        <v>1</v>
      </c>
    </row>
    <row r="14249" spans="1:77">
      <c r="A14249" s="10">
        <v>14244</v>
      </c>
      <c r="BT14249" s="10">
        <v>14244</v>
      </c>
      <c r="BU14249" s="4">
        <f t="shared" si="890"/>
        <v>0</v>
      </c>
      <c r="BV14249" s="4">
        <f t="shared" si="891"/>
        <v>0</v>
      </c>
      <c r="BW14249" s="10"/>
      <c r="BX14249" s="4">
        <f t="shared" si="892"/>
        <v>1</v>
      </c>
      <c r="BY14249" s="4">
        <f t="shared" si="893"/>
        <v>1</v>
      </c>
    </row>
    <row r="14250" spans="1:77">
      <c r="A14250" s="10">
        <v>14245</v>
      </c>
      <c r="BT14250" s="10">
        <v>14245</v>
      </c>
      <c r="BU14250" s="4">
        <f t="shared" si="890"/>
        <v>0</v>
      </c>
      <c r="BV14250" s="4">
        <f t="shared" si="891"/>
        <v>0</v>
      </c>
      <c r="BW14250" s="10"/>
      <c r="BX14250" s="4">
        <f t="shared" si="892"/>
        <v>1</v>
      </c>
      <c r="BY14250" s="4">
        <f t="shared" si="893"/>
        <v>1</v>
      </c>
    </row>
    <row r="14251" spans="1:77">
      <c r="A14251" s="10">
        <v>14246</v>
      </c>
      <c r="BT14251" s="10">
        <v>14246</v>
      </c>
      <c r="BU14251" s="4">
        <f t="shared" si="890"/>
        <v>0</v>
      </c>
      <c r="BV14251" s="4">
        <f t="shared" si="891"/>
        <v>0</v>
      </c>
      <c r="BW14251" s="10"/>
      <c r="BX14251" s="4">
        <f t="shared" si="892"/>
        <v>1</v>
      </c>
      <c r="BY14251" s="4">
        <f t="shared" si="893"/>
        <v>1</v>
      </c>
    </row>
    <row r="14252" spans="1:77">
      <c r="A14252" s="10">
        <v>14247</v>
      </c>
      <c r="BT14252" s="10">
        <v>14247</v>
      </c>
      <c r="BU14252" s="4">
        <f t="shared" si="890"/>
        <v>0</v>
      </c>
      <c r="BV14252" s="4">
        <f t="shared" si="891"/>
        <v>0</v>
      </c>
      <c r="BW14252" s="10"/>
      <c r="BX14252" s="4">
        <f t="shared" si="892"/>
        <v>1</v>
      </c>
      <c r="BY14252" s="4">
        <f t="shared" si="893"/>
        <v>1</v>
      </c>
    </row>
    <row r="14253" spans="1:77">
      <c r="A14253" s="10">
        <v>14248</v>
      </c>
      <c r="BT14253" s="10">
        <v>14248</v>
      </c>
      <c r="BU14253" s="4">
        <f t="shared" si="890"/>
        <v>0</v>
      </c>
      <c r="BV14253" s="4">
        <f t="shared" si="891"/>
        <v>0</v>
      </c>
      <c r="BW14253" s="10"/>
      <c r="BX14253" s="4">
        <f t="shared" si="892"/>
        <v>1</v>
      </c>
      <c r="BY14253" s="4">
        <f t="shared" si="893"/>
        <v>1</v>
      </c>
    </row>
    <row r="14254" spans="1:77">
      <c r="A14254" s="10">
        <v>14249</v>
      </c>
      <c r="BT14254" s="10">
        <v>14249</v>
      </c>
      <c r="BU14254" s="4">
        <f t="shared" si="890"/>
        <v>0</v>
      </c>
      <c r="BV14254" s="4">
        <f t="shared" si="891"/>
        <v>0</v>
      </c>
      <c r="BW14254" s="10"/>
      <c r="BX14254" s="4">
        <f t="shared" si="892"/>
        <v>1</v>
      </c>
      <c r="BY14254" s="4">
        <f t="shared" si="893"/>
        <v>1</v>
      </c>
    </row>
    <row r="14255" spans="1:77">
      <c r="A14255" s="10">
        <v>14250</v>
      </c>
      <c r="BT14255" s="10">
        <v>14250</v>
      </c>
      <c r="BU14255" s="4">
        <f t="shared" si="890"/>
        <v>0</v>
      </c>
      <c r="BV14255" s="4">
        <f t="shared" si="891"/>
        <v>0</v>
      </c>
      <c r="BW14255" s="10"/>
      <c r="BX14255" s="4">
        <f t="shared" si="892"/>
        <v>1</v>
      </c>
      <c r="BY14255" s="4">
        <f t="shared" si="893"/>
        <v>1</v>
      </c>
    </row>
    <row r="14256" spans="1:77">
      <c r="A14256" s="10">
        <v>14251</v>
      </c>
      <c r="BT14256" s="10">
        <v>14251</v>
      </c>
      <c r="BU14256" s="4">
        <f t="shared" si="890"/>
        <v>0</v>
      </c>
      <c r="BV14256" s="4">
        <f t="shared" si="891"/>
        <v>0</v>
      </c>
      <c r="BW14256" s="10"/>
      <c r="BX14256" s="4">
        <f t="shared" si="892"/>
        <v>1</v>
      </c>
      <c r="BY14256" s="4">
        <f t="shared" si="893"/>
        <v>1</v>
      </c>
    </row>
    <row r="14257" spans="1:77">
      <c r="A14257" s="10">
        <v>14252</v>
      </c>
      <c r="BT14257" s="10">
        <v>14252</v>
      </c>
      <c r="BU14257" s="4">
        <f t="shared" si="890"/>
        <v>0</v>
      </c>
      <c r="BV14257" s="4">
        <f t="shared" si="891"/>
        <v>0</v>
      </c>
      <c r="BW14257" s="10"/>
      <c r="BX14257" s="4">
        <f t="shared" si="892"/>
        <v>1</v>
      </c>
      <c r="BY14257" s="4">
        <f t="shared" si="893"/>
        <v>1</v>
      </c>
    </row>
    <row r="14258" spans="1:77">
      <c r="A14258" s="10">
        <v>14253</v>
      </c>
      <c r="BT14258" s="10">
        <v>14253</v>
      </c>
      <c r="BU14258" s="4">
        <f t="shared" si="890"/>
        <v>0</v>
      </c>
      <c r="BV14258" s="4">
        <f t="shared" si="891"/>
        <v>0</v>
      </c>
      <c r="BW14258" s="10"/>
      <c r="BX14258" s="4">
        <f t="shared" si="892"/>
        <v>1</v>
      </c>
      <c r="BY14258" s="4">
        <f t="shared" si="893"/>
        <v>1</v>
      </c>
    </row>
    <row r="14259" spans="1:77">
      <c r="A14259" s="10">
        <v>14254</v>
      </c>
      <c r="BT14259" s="10">
        <v>14254</v>
      </c>
      <c r="BU14259" s="4">
        <f t="shared" si="890"/>
        <v>0</v>
      </c>
      <c r="BV14259" s="4">
        <f t="shared" si="891"/>
        <v>0</v>
      </c>
      <c r="BW14259" s="10"/>
      <c r="BX14259" s="4">
        <f t="shared" si="892"/>
        <v>1</v>
      </c>
      <c r="BY14259" s="4">
        <f t="shared" si="893"/>
        <v>1</v>
      </c>
    </row>
    <row r="14260" spans="1:77">
      <c r="A14260" s="10">
        <v>14255</v>
      </c>
      <c r="BT14260" s="10">
        <v>14255</v>
      </c>
      <c r="BU14260" s="4">
        <f t="shared" si="890"/>
        <v>0</v>
      </c>
      <c r="BV14260" s="4">
        <f t="shared" si="891"/>
        <v>0</v>
      </c>
      <c r="BW14260" s="10"/>
      <c r="BX14260" s="4">
        <f t="shared" si="892"/>
        <v>1</v>
      </c>
      <c r="BY14260" s="4">
        <f t="shared" si="893"/>
        <v>1</v>
      </c>
    </row>
    <row r="14261" spans="1:77">
      <c r="A14261" s="10">
        <v>14256</v>
      </c>
      <c r="BT14261" s="10">
        <v>14256</v>
      </c>
      <c r="BU14261" s="4">
        <f t="shared" si="890"/>
        <v>0</v>
      </c>
      <c r="BV14261" s="4">
        <f t="shared" si="891"/>
        <v>0</v>
      </c>
      <c r="BW14261" s="10"/>
      <c r="BX14261" s="4">
        <f t="shared" si="892"/>
        <v>1</v>
      </c>
      <c r="BY14261" s="4">
        <f t="shared" si="893"/>
        <v>1</v>
      </c>
    </row>
    <row r="14262" spans="1:77">
      <c r="A14262" s="10">
        <v>14257</v>
      </c>
      <c r="BT14262" s="10">
        <v>14257</v>
      </c>
      <c r="BU14262" s="4">
        <f t="shared" si="890"/>
        <v>0</v>
      </c>
      <c r="BV14262" s="4">
        <f t="shared" si="891"/>
        <v>0</v>
      </c>
      <c r="BW14262" s="10"/>
      <c r="BX14262" s="4">
        <f t="shared" si="892"/>
        <v>1</v>
      </c>
      <c r="BY14262" s="4">
        <f t="shared" si="893"/>
        <v>1</v>
      </c>
    </row>
    <row r="14263" spans="1:77">
      <c r="A14263" s="10">
        <v>14258</v>
      </c>
      <c r="BT14263" s="10">
        <v>14258</v>
      </c>
      <c r="BU14263" s="4">
        <f t="shared" si="890"/>
        <v>0</v>
      </c>
      <c r="BV14263" s="4">
        <f t="shared" si="891"/>
        <v>0</v>
      </c>
      <c r="BW14263" s="10"/>
      <c r="BX14263" s="4">
        <f t="shared" si="892"/>
        <v>1</v>
      </c>
      <c r="BY14263" s="4">
        <f t="shared" si="893"/>
        <v>1</v>
      </c>
    </row>
    <row r="14264" spans="1:77">
      <c r="A14264" s="10">
        <v>14259</v>
      </c>
      <c r="BT14264" s="10">
        <v>14259</v>
      </c>
      <c r="BU14264" s="4">
        <f t="shared" si="890"/>
        <v>0</v>
      </c>
      <c r="BV14264" s="4">
        <f t="shared" si="891"/>
        <v>0</v>
      </c>
      <c r="BW14264" s="10"/>
      <c r="BX14264" s="4">
        <f t="shared" si="892"/>
        <v>1</v>
      </c>
      <c r="BY14264" s="4">
        <f t="shared" si="893"/>
        <v>1</v>
      </c>
    </row>
    <row r="14265" spans="1:77">
      <c r="A14265" s="10">
        <v>14260</v>
      </c>
      <c r="BT14265" s="10">
        <v>14260</v>
      </c>
      <c r="BU14265" s="4">
        <f t="shared" si="890"/>
        <v>0</v>
      </c>
      <c r="BV14265" s="4">
        <f t="shared" si="891"/>
        <v>0</v>
      </c>
      <c r="BW14265" s="10"/>
      <c r="BX14265" s="4">
        <f t="shared" si="892"/>
        <v>1</v>
      </c>
      <c r="BY14265" s="4">
        <f t="shared" si="893"/>
        <v>1</v>
      </c>
    </row>
    <row r="14266" spans="1:77">
      <c r="A14266" s="10">
        <v>14261</v>
      </c>
      <c r="BT14266" s="10">
        <v>14261</v>
      </c>
      <c r="BU14266" s="4">
        <f t="shared" si="890"/>
        <v>0</v>
      </c>
      <c r="BV14266" s="4">
        <f t="shared" si="891"/>
        <v>0</v>
      </c>
      <c r="BW14266" s="10"/>
      <c r="BX14266" s="4">
        <f t="shared" si="892"/>
        <v>1</v>
      </c>
      <c r="BY14266" s="4">
        <f t="shared" si="893"/>
        <v>1</v>
      </c>
    </row>
    <row r="14267" spans="1:77">
      <c r="A14267" s="10">
        <v>14262</v>
      </c>
      <c r="BT14267" s="10">
        <v>14262</v>
      </c>
      <c r="BU14267" s="4">
        <f t="shared" si="890"/>
        <v>0</v>
      </c>
      <c r="BV14267" s="4">
        <f t="shared" si="891"/>
        <v>0</v>
      </c>
      <c r="BW14267" s="10"/>
      <c r="BX14267" s="4">
        <f t="shared" si="892"/>
        <v>1</v>
      </c>
      <c r="BY14267" s="4">
        <f t="shared" si="893"/>
        <v>1</v>
      </c>
    </row>
    <row r="14268" spans="1:77">
      <c r="A14268" s="10">
        <v>14263</v>
      </c>
      <c r="BT14268" s="10">
        <v>14263</v>
      </c>
      <c r="BU14268" s="4">
        <f t="shared" si="890"/>
        <v>0</v>
      </c>
      <c r="BV14268" s="4">
        <f t="shared" si="891"/>
        <v>0</v>
      </c>
      <c r="BW14268" s="10"/>
      <c r="BX14268" s="4">
        <f t="shared" si="892"/>
        <v>1</v>
      </c>
      <c r="BY14268" s="4">
        <f t="shared" si="893"/>
        <v>1</v>
      </c>
    </row>
    <row r="14269" spans="1:77">
      <c r="A14269" s="10">
        <v>14264</v>
      </c>
      <c r="BT14269" s="10">
        <v>14264</v>
      </c>
      <c r="BU14269" s="4">
        <f t="shared" si="890"/>
        <v>0</v>
      </c>
      <c r="BV14269" s="4">
        <f t="shared" si="891"/>
        <v>0</v>
      </c>
      <c r="BW14269" s="10"/>
      <c r="BX14269" s="4">
        <f t="shared" si="892"/>
        <v>1</v>
      </c>
      <c r="BY14269" s="4">
        <f t="shared" si="893"/>
        <v>1</v>
      </c>
    </row>
    <row r="14270" spans="1:77">
      <c r="A14270" s="10">
        <v>14265</v>
      </c>
      <c r="BT14270" s="10">
        <v>14265</v>
      </c>
      <c r="BU14270" s="4">
        <f t="shared" si="890"/>
        <v>0</v>
      </c>
      <c r="BV14270" s="4">
        <f t="shared" si="891"/>
        <v>0</v>
      </c>
      <c r="BW14270" s="10"/>
      <c r="BX14270" s="4">
        <f t="shared" si="892"/>
        <v>1</v>
      </c>
      <c r="BY14270" s="4">
        <f t="shared" si="893"/>
        <v>1</v>
      </c>
    </row>
    <row r="14271" spans="1:77">
      <c r="A14271" s="10">
        <v>14266</v>
      </c>
      <c r="BT14271" s="10">
        <v>14266</v>
      </c>
      <c r="BU14271" s="4">
        <f t="shared" si="890"/>
        <v>0</v>
      </c>
      <c r="BV14271" s="4">
        <f t="shared" si="891"/>
        <v>0</v>
      </c>
      <c r="BW14271" s="10"/>
      <c r="BX14271" s="4">
        <f t="shared" si="892"/>
        <v>1</v>
      </c>
      <c r="BY14271" s="4">
        <f t="shared" si="893"/>
        <v>1</v>
      </c>
    </row>
    <row r="14272" spans="1:77">
      <c r="A14272" s="10">
        <v>14267</v>
      </c>
      <c r="BT14272" s="10">
        <v>14267</v>
      </c>
      <c r="BU14272" s="4">
        <f t="shared" si="890"/>
        <v>0</v>
      </c>
      <c r="BV14272" s="4">
        <f t="shared" si="891"/>
        <v>0</v>
      </c>
      <c r="BW14272" s="10"/>
      <c r="BX14272" s="4">
        <f t="shared" si="892"/>
        <v>1</v>
      </c>
      <c r="BY14272" s="4">
        <f t="shared" si="893"/>
        <v>1</v>
      </c>
    </row>
    <row r="14273" spans="1:77">
      <c r="A14273" s="10">
        <v>14268</v>
      </c>
      <c r="BT14273" s="10">
        <v>14268</v>
      </c>
      <c r="BU14273" s="4">
        <f t="shared" si="890"/>
        <v>0</v>
      </c>
      <c r="BV14273" s="4">
        <f t="shared" si="891"/>
        <v>0</v>
      </c>
      <c r="BW14273" s="10"/>
      <c r="BX14273" s="4">
        <f t="shared" si="892"/>
        <v>1</v>
      </c>
      <c r="BY14273" s="4">
        <f t="shared" si="893"/>
        <v>1</v>
      </c>
    </row>
    <row r="14274" spans="1:77">
      <c r="A14274" s="10">
        <v>14269</v>
      </c>
      <c r="BT14274" s="10">
        <v>14269</v>
      </c>
      <c r="BU14274" s="4">
        <f t="shared" si="890"/>
        <v>0</v>
      </c>
      <c r="BV14274" s="4">
        <f t="shared" si="891"/>
        <v>0</v>
      </c>
      <c r="BW14274" s="10"/>
      <c r="BX14274" s="4">
        <f t="shared" si="892"/>
        <v>1</v>
      </c>
      <c r="BY14274" s="4">
        <f t="shared" si="893"/>
        <v>1</v>
      </c>
    </row>
    <row r="14275" spans="1:77">
      <c r="A14275" s="10">
        <v>14270</v>
      </c>
      <c r="BT14275" s="10">
        <v>14270</v>
      </c>
      <c r="BU14275" s="4">
        <f t="shared" si="890"/>
        <v>0</v>
      </c>
      <c r="BV14275" s="4">
        <f t="shared" si="891"/>
        <v>0</v>
      </c>
      <c r="BW14275" s="10"/>
      <c r="BX14275" s="4">
        <f t="shared" si="892"/>
        <v>1</v>
      </c>
      <c r="BY14275" s="4">
        <f t="shared" si="893"/>
        <v>1</v>
      </c>
    </row>
    <row r="14276" spans="1:77">
      <c r="A14276" s="10">
        <v>14271</v>
      </c>
      <c r="BT14276" s="10">
        <v>14271</v>
      </c>
      <c r="BU14276" s="4">
        <f t="shared" si="890"/>
        <v>0</v>
      </c>
      <c r="BV14276" s="4">
        <f t="shared" si="891"/>
        <v>0</v>
      </c>
      <c r="BW14276" s="10"/>
      <c r="BX14276" s="4">
        <f t="shared" si="892"/>
        <v>1</v>
      </c>
      <c r="BY14276" s="4">
        <f t="shared" si="893"/>
        <v>1</v>
      </c>
    </row>
    <row r="14277" spans="1:77">
      <c r="A14277" s="10">
        <v>14272</v>
      </c>
      <c r="BT14277" s="10">
        <v>14272</v>
      </c>
      <c r="BU14277" s="4">
        <f t="shared" si="890"/>
        <v>0</v>
      </c>
      <c r="BV14277" s="4">
        <f t="shared" si="891"/>
        <v>0</v>
      </c>
      <c r="BW14277" s="10"/>
      <c r="BX14277" s="4">
        <f t="shared" si="892"/>
        <v>1</v>
      </c>
      <c r="BY14277" s="4">
        <f t="shared" si="893"/>
        <v>1</v>
      </c>
    </row>
    <row r="14278" spans="1:77">
      <c r="A14278" s="10">
        <v>14273</v>
      </c>
      <c r="BT14278" s="10">
        <v>14273</v>
      </c>
      <c r="BU14278" s="4">
        <f t="shared" si="890"/>
        <v>0</v>
      </c>
      <c r="BV14278" s="4">
        <f t="shared" si="891"/>
        <v>0</v>
      </c>
      <c r="BW14278" s="10"/>
      <c r="BX14278" s="4">
        <f t="shared" si="892"/>
        <v>1</v>
      </c>
      <c r="BY14278" s="4">
        <f t="shared" si="893"/>
        <v>1</v>
      </c>
    </row>
    <row r="14279" spans="1:77">
      <c r="A14279" s="10">
        <v>14274</v>
      </c>
      <c r="BT14279" s="10">
        <v>14274</v>
      </c>
      <c r="BU14279" s="4">
        <f t="shared" ref="BU14279:BU14342" si="894">BP14279*$BV$1-BQ14279</f>
        <v>0</v>
      </c>
      <c r="BV14279" s="4">
        <f t="shared" ref="BV14279:BV14342" si="895">BR14279*$BV$1-BS14279</f>
        <v>0</v>
      </c>
      <c r="BW14279" s="10"/>
      <c r="BX14279" s="4">
        <f t="shared" si="892"/>
        <v>1</v>
      </c>
      <c r="BY14279" s="4">
        <f t="shared" si="893"/>
        <v>1</v>
      </c>
    </row>
    <row r="14280" spans="1:77">
      <c r="A14280" s="10">
        <v>14275</v>
      </c>
      <c r="BT14280" s="10">
        <v>14275</v>
      </c>
      <c r="BU14280" s="4">
        <f t="shared" si="894"/>
        <v>0</v>
      </c>
      <c r="BV14280" s="4">
        <f t="shared" si="895"/>
        <v>0</v>
      </c>
      <c r="BW14280" s="10"/>
      <c r="BX14280" s="4">
        <f t="shared" si="892"/>
        <v>1</v>
      </c>
      <c r="BY14280" s="4">
        <f t="shared" si="893"/>
        <v>1</v>
      </c>
    </row>
    <row r="14281" spans="1:77">
      <c r="A14281" s="10">
        <v>14276</v>
      </c>
      <c r="BT14281" s="10">
        <v>14276</v>
      </c>
      <c r="BU14281" s="4">
        <f t="shared" si="894"/>
        <v>0</v>
      </c>
      <c r="BV14281" s="4">
        <f t="shared" si="895"/>
        <v>0</v>
      </c>
      <c r="BW14281" s="10"/>
      <c r="BX14281" s="4">
        <f t="shared" si="892"/>
        <v>1</v>
      </c>
      <c r="BY14281" s="4">
        <f t="shared" si="893"/>
        <v>1</v>
      </c>
    </row>
    <row r="14282" spans="1:77">
      <c r="A14282" s="10">
        <v>14277</v>
      </c>
      <c r="BT14282" s="10">
        <v>14277</v>
      </c>
      <c r="BU14282" s="4">
        <f t="shared" si="894"/>
        <v>0</v>
      </c>
      <c r="BV14282" s="4">
        <f t="shared" si="895"/>
        <v>0</v>
      </c>
      <c r="BW14282" s="10"/>
      <c r="BX14282" s="4">
        <f t="shared" si="892"/>
        <v>1</v>
      </c>
      <c r="BY14282" s="4">
        <f t="shared" si="893"/>
        <v>1</v>
      </c>
    </row>
    <row r="14283" spans="1:77">
      <c r="A14283" s="10">
        <v>14278</v>
      </c>
      <c r="BT14283" s="10">
        <v>14278</v>
      </c>
      <c r="BU14283" s="4">
        <f t="shared" si="894"/>
        <v>0</v>
      </c>
      <c r="BV14283" s="4">
        <f t="shared" si="895"/>
        <v>0</v>
      </c>
      <c r="BW14283" s="10"/>
      <c r="BX14283" s="4">
        <f t="shared" si="892"/>
        <v>1</v>
      </c>
      <c r="BY14283" s="4">
        <f t="shared" si="893"/>
        <v>1</v>
      </c>
    </row>
    <row r="14284" spans="1:77">
      <c r="A14284" s="10">
        <v>14279</v>
      </c>
      <c r="BT14284" s="10">
        <v>14279</v>
      </c>
      <c r="BU14284" s="4">
        <f t="shared" si="894"/>
        <v>0</v>
      </c>
      <c r="BV14284" s="4">
        <f t="shared" si="895"/>
        <v>0</v>
      </c>
      <c r="BW14284" s="10"/>
      <c r="BX14284" s="4">
        <f t="shared" si="892"/>
        <v>1</v>
      </c>
      <c r="BY14284" s="4">
        <f t="shared" si="893"/>
        <v>1</v>
      </c>
    </row>
    <row r="14285" spans="1:77">
      <c r="A14285" s="10">
        <v>14280</v>
      </c>
      <c r="BT14285" s="10">
        <v>14280</v>
      </c>
      <c r="BU14285" s="4">
        <f t="shared" si="894"/>
        <v>0</v>
      </c>
      <c r="BV14285" s="4">
        <f t="shared" si="895"/>
        <v>0</v>
      </c>
      <c r="BW14285" s="10"/>
      <c r="BX14285" s="4">
        <f t="shared" si="892"/>
        <v>1</v>
      </c>
      <c r="BY14285" s="4">
        <f t="shared" si="893"/>
        <v>1</v>
      </c>
    </row>
    <row r="14286" spans="1:77">
      <c r="A14286" s="10">
        <v>14281</v>
      </c>
      <c r="BT14286" s="10">
        <v>14281</v>
      </c>
      <c r="BU14286" s="4">
        <f t="shared" si="894"/>
        <v>0</v>
      </c>
      <c r="BV14286" s="4">
        <f t="shared" si="895"/>
        <v>0</v>
      </c>
      <c r="BW14286" s="10"/>
      <c r="BX14286" s="4">
        <f t="shared" si="892"/>
        <v>1</v>
      </c>
      <c r="BY14286" s="4">
        <f t="shared" si="893"/>
        <v>1</v>
      </c>
    </row>
    <row r="14287" spans="1:77">
      <c r="A14287" s="10">
        <v>14282</v>
      </c>
      <c r="BT14287" s="10">
        <v>14282</v>
      </c>
      <c r="BU14287" s="4">
        <f t="shared" si="894"/>
        <v>0</v>
      </c>
      <c r="BV14287" s="4">
        <f t="shared" si="895"/>
        <v>0</v>
      </c>
      <c r="BW14287" s="10"/>
      <c r="BX14287" s="4">
        <f t="shared" si="892"/>
        <v>1</v>
      </c>
      <c r="BY14287" s="4">
        <f t="shared" si="893"/>
        <v>1</v>
      </c>
    </row>
    <row r="14288" spans="1:77">
      <c r="A14288" s="10">
        <v>14283</v>
      </c>
      <c r="BT14288" s="10">
        <v>14283</v>
      </c>
      <c r="BU14288" s="4">
        <f t="shared" si="894"/>
        <v>0</v>
      </c>
      <c r="BV14288" s="4">
        <f t="shared" si="895"/>
        <v>0</v>
      </c>
      <c r="BW14288" s="10"/>
      <c r="BX14288" s="4">
        <f t="shared" si="892"/>
        <v>1</v>
      </c>
      <c r="BY14288" s="4">
        <f t="shared" si="893"/>
        <v>1</v>
      </c>
    </row>
    <row r="14289" spans="1:77">
      <c r="A14289" s="10">
        <v>14284</v>
      </c>
      <c r="BT14289" s="10">
        <v>14284</v>
      </c>
      <c r="BU14289" s="4">
        <f t="shared" si="894"/>
        <v>0</v>
      </c>
      <c r="BV14289" s="4">
        <f t="shared" si="895"/>
        <v>0</v>
      </c>
      <c r="BW14289" s="10"/>
      <c r="BX14289" s="4">
        <f t="shared" si="892"/>
        <v>1</v>
      </c>
      <c r="BY14289" s="4">
        <f t="shared" si="893"/>
        <v>1</v>
      </c>
    </row>
    <row r="14290" spans="1:77">
      <c r="A14290" s="10">
        <v>14285</v>
      </c>
      <c r="BT14290" s="10">
        <v>14285</v>
      </c>
      <c r="BU14290" s="4">
        <f t="shared" si="894"/>
        <v>0</v>
      </c>
      <c r="BV14290" s="4">
        <f t="shared" si="895"/>
        <v>0</v>
      </c>
      <c r="BW14290" s="10"/>
      <c r="BX14290" s="4">
        <f t="shared" si="892"/>
        <v>1</v>
      </c>
      <c r="BY14290" s="4">
        <f t="shared" si="893"/>
        <v>1</v>
      </c>
    </row>
    <row r="14291" spans="1:77">
      <c r="A14291" s="10">
        <v>14286</v>
      </c>
      <c r="BT14291" s="10">
        <v>14286</v>
      </c>
      <c r="BU14291" s="4">
        <f t="shared" si="894"/>
        <v>0</v>
      </c>
      <c r="BV14291" s="4">
        <f t="shared" si="895"/>
        <v>0</v>
      </c>
      <c r="BW14291" s="10"/>
      <c r="BX14291" s="4">
        <f t="shared" si="892"/>
        <v>1</v>
      </c>
      <c r="BY14291" s="4">
        <f t="shared" si="893"/>
        <v>1</v>
      </c>
    </row>
    <row r="14292" spans="1:77">
      <c r="A14292" s="10">
        <v>14287</v>
      </c>
      <c r="BT14292" s="10">
        <v>14287</v>
      </c>
      <c r="BU14292" s="4">
        <f t="shared" si="894"/>
        <v>0</v>
      </c>
      <c r="BV14292" s="4">
        <f t="shared" si="895"/>
        <v>0</v>
      </c>
      <c r="BW14292" s="10"/>
      <c r="BX14292" s="4">
        <f t="shared" si="892"/>
        <v>1</v>
      </c>
      <c r="BY14292" s="4">
        <f t="shared" si="893"/>
        <v>1</v>
      </c>
    </row>
    <row r="14293" spans="1:77">
      <c r="A14293" s="10">
        <v>14288</v>
      </c>
      <c r="BT14293" s="10">
        <v>14288</v>
      </c>
      <c r="BU14293" s="4">
        <f t="shared" si="894"/>
        <v>0</v>
      </c>
      <c r="BV14293" s="4">
        <f t="shared" si="895"/>
        <v>0</v>
      </c>
      <c r="BW14293" s="10"/>
      <c r="BX14293" s="4">
        <f t="shared" si="892"/>
        <v>1</v>
      </c>
      <c r="BY14293" s="4">
        <f t="shared" si="893"/>
        <v>1</v>
      </c>
    </row>
    <row r="14294" spans="1:77">
      <c r="A14294" s="10">
        <v>14289</v>
      </c>
      <c r="BT14294" s="10">
        <v>14289</v>
      </c>
      <c r="BU14294" s="4">
        <f t="shared" si="894"/>
        <v>0</v>
      </c>
      <c r="BV14294" s="4">
        <f t="shared" si="895"/>
        <v>0</v>
      </c>
      <c r="BW14294" s="10"/>
      <c r="BX14294" s="4">
        <f t="shared" ref="BX14294:BX14357" si="896">IF(BU14294=MAX($BU14294:$BV14294),1,0)</f>
        <v>1</v>
      </c>
      <c r="BY14294" s="4">
        <f t="shared" ref="BY14294:BY14357" si="897">IF(BV14294=MAX($BU14294:$BV14294),1,0)</f>
        <v>1</v>
      </c>
    </row>
    <row r="14295" spans="1:77">
      <c r="A14295" s="10">
        <v>14290</v>
      </c>
      <c r="BT14295" s="10">
        <v>14290</v>
      </c>
      <c r="BU14295" s="4">
        <f t="shared" si="894"/>
        <v>0</v>
      </c>
      <c r="BV14295" s="4">
        <f t="shared" si="895"/>
        <v>0</v>
      </c>
      <c r="BW14295" s="10"/>
      <c r="BX14295" s="4">
        <f t="shared" si="896"/>
        <v>1</v>
      </c>
      <c r="BY14295" s="4">
        <f t="shared" si="897"/>
        <v>1</v>
      </c>
    </row>
    <row r="14296" spans="1:77">
      <c r="A14296" s="10">
        <v>14291</v>
      </c>
      <c r="BT14296" s="10">
        <v>14291</v>
      </c>
      <c r="BU14296" s="4">
        <f t="shared" si="894"/>
        <v>0</v>
      </c>
      <c r="BV14296" s="4">
        <f t="shared" si="895"/>
        <v>0</v>
      </c>
      <c r="BW14296" s="10"/>
      <c r="BX14296" s="4">
        <f t="shared" si="896"/>
        <v>1</v>
      </c>
      <c r="BY14296" s="4">
        <f t="shared" si="897"/>
        <v>1</v>
      </c>
    </row>
    <row r="14297" spans="1:77">
      <c r="A14297" s="10">
        <v>14292</v>
      </c>
      <c r="BT14297" s="10">
        <v>14292</v>
      </c>
      <c r="BU14297" s="4">
        <f t="shared" si="894"/>
        <v>0</v>
      </c>
      <c r="BV14297" s="4">
        <f t="shared" si="895"/>
        <v>0</v>
      </c>
      <c r="BW14297" s="10"/>
      <c r="BX14297" s="4">
        <f t="shared" si="896"/>
        <v>1</v>
      </c>
      <c r="BY14297" s="4">
        <f t="shared" si="897"/>
        <v>1</v>
      </c>
    </row>
    <row r="14298" spans="1:77">
      <c r="A14298" s="10">
        <v>14293</v>
      </c>
      <c r="BT14298" s="10">
        <v>14293</v>
      </c>
      <c r="BU14298" s="4">
        <f t="shared" si="894"/>
        <v>0</v>
      </c>
      <c r="BV14298" s="4">
        <f t="shared" si="895"/>
        <v>0</v>
      </c>
      <c r="BW14298" s="10"/>
      <c r="BX14298" s="4">
        <f t="shared" si="896"/>
        <v>1</v>
      </c>
      <c r="BY14298" s="4">
        <f t="shared" si="897"/>
        <v>1</v>
      </c>
    </row>
    <row r="14299" spans="1:77">
      <c r="A14299" s="10">
        <v>14294</v>
      </c>
      <c r="BT14299" s="10">
        <v>14294</v>
      </c>
      <c r="BU14299" s="4">
        <f t="shared" si="894"/>
        <v>0</v>
      </c>
      <c r="BV14299" s="4">
        <f t="shared" si="895"/>
        <v>0</v>
      </c>
      <c r="BW14299" s="10"/>
      <c r="BX14299" s="4">
        <f t="shared" si="896"/>
        <v>1</v>
      </c>
      <c r="BY14299" s="4">
        <f t="shared" si="897"/>
        <v>1</v>
      </c>
    </row>
    <row r="14300" spans="1:77">
      <c r="A14300" s="10">
        <v>14295</v>
      </c>
      <c r="BT14300" s="10">
        <v>14295</v>
      </c>
      <c r="BU14300" s="4">
        <f t="shared" si="894"/>
        <v>0</v>
      </c>
      <c r="BV14300" s="4">
        <f t="shared" si="895"/>
        <v>0</v>
      </c>
      <c r="BW14300" s="10"/>
      <c r="BX14300" s="4">
        <f t="shared" si="896"/>
        <v>1</v>
      </c>
      <c r="BY14300" s="4">
        <f t="shared" si="897"/>
        <v>1</v>
      </c>
    </row>
    <row r="14301" spans="1:77">
      <c r="A14301" s="10">
        <v>14296</v>
      </c>
      <c r="BT14301" s="10">
        <v>14296</v>
      </c>
      <c r="BU14301" s="4">
        <f t="shared" si="894"/>
        <v>0</v>
      </c>
      <c r="BV14301" s="4">
        <f t="shared" si="895"/>
        <v>0</v>
      </c>
      <c r="BW14301" s="10"/>
      <c r="BX14301" s="4">
        <f t="shared" si="896"/>
        <v>1</v>
      </c>
      <c r="BY14301" s="4">
        <f t="shared" si="897"/>
        <v>1</v>
      </c>
    </row>
    <row r="14302" spans="1:77">
      <c r="A14302" s="10">
        <v>14297</v>
      </c>
      <c r="BT14302" s="10">
        <v>14297</v>
      </c>
      <c r="BU14302" s="4">
        <f t="shared" si="894"/>
        <v>0</v>
      </c>
      <c r="BV14302" s="4">
        <f t="shared" si="895"/>
        <v>0</v>
      </c>
      <c r="BW14302" s="10"/>
      <c r="BX14302" s="4">
        <f t="shared" si="896"/>
        <v>1</v>
      </c>
      <c r="BY14302" s="4">
        <f t="shared" si="897"/>
        <v>1</v>
      </c>
    </row>
    <row r="14303" spans="1:77">
      <c r="A14303" s="10">
        <v>14298</v>
      </c>
      <c r="BT14303" s="10">
        <v>14298</v>
      </c>
      <c r="BU14303" s="4">
        <f t="shared" si="894"/>
        <v>0</v>
      </c>
      <c r="BV14303" s="4">
        <f t="shared" si="895"/>
        <v>0</v>
      </c>
      <c r="BW14303" s="10"/>
      <c r="BX14303" s="4">
        <f t="shared" si="896"/>
        <v>1</v>
      </c>
      <c r="BY14303" s="4">
        <f t="shared" si="897"/>
        <v>1</v>
      </c>
    </row>
    <row r="14304" spans="1:77">
      <c r="A14304" s="10">
        <v>14299</v>
      </c>
      <c r="BT14304" s="10">
        <v>14299</v>
      </c>
      <c r="BU14304" s="4">
        <f t="shared" si="894"/>
        <v>0</v>
      </c>
      <c r="BV14304" s="4">
        <f t="shared" si="895"/>
        <v>0</v>
      </c>
      <c r="BW14304" s="10"/>
      <c r="BX14304" s="4">
        <f t="shared" si="896"/>
        <v>1</v>
      </c>
      <c r="BY14304" s="4">
        <f t="shared" si="897"/>
        <v>1</v>
      </c>
    </row>
    <row r="14305" spans="1:77">
      <c r="A14305" s="10">
        <v>14300</v>
      </c>
      <c r="BT14305" s="10">
        <v>14300</v>
      </c>
      <c r="BU14305" s="4">
        <f t="shared" si="894"/>
        <v>0</v>
      </c>
      <c r="BV14305" s="4">
        <f t="shared" si="895"/>
        <v>0</v>
      </c>
      <c r="BW14305" s="10"/>
      <c r="BX14305" s="4">
        <f t="shared" si="896"/>
        <v>1</v>
      </c>
      <c r="BY14305" s="4">
        <f t="shared" si="897"/>
        <v>1</v>
      </c>
    </row>
    <row r="14306" spans="1:77">
      <c r="A14306" s="10">
        <v>14301</v>
      </c>
      <c r="BT14306" s="10">
        <v>14301</v>
      </c>
      <c r="BU14306" s="4">
        <f t="shared" si="894"/>
        <v>0</v>
      </c>
      <c r="BV14306" s="4">
        <f t="shared" si="895"/>
        <v>0</v>
      </c>
      <c r="BW14306" s="10"/>
      <c r="BX14306" s="4">
        <f t="shared" si="896"/>
        <v>1</v>
      </c>
      <c r="BY14306" s="4">
        <f t="shared" si="897"/>
        <v>1</v>
      </c>
    </row>
    <row r="14307" spans="1:77">
      <c r="A14307" s="10">
        <v>14302</v>
      </c>
      <c r="BT14307" s="10">
        <v>14302</v>
      </c>
      <c r="BU14307" s="4">
        <f t="shared" si="894"/>
        <v>0</v>
      </c>
      <c r="BV14307" s="4">
        <f t="shared" si="895"/>
        <v>0</v>
      </c>
      <c r="BW14307" s="10"/>
      <c r="BX14307" s="4">
        <f t="shared" si="896"/>
        <v>1</v>
      </c>
      <c r="BY14307" s="4">
        <f t="shared" si="897"/>
        <v>1</v>
      </c>
    </row>
    <row r="14308" spans="1:77">
      <c r="A14308" s="10">
        <v>14303</v>
      </c>
      <c r="BT14308" s="10">
        <v>14303</v>
      </c>
      <c r="BU14308" s="4">
        <f t="shared" si="894"/>
        <v>0</v>
      </c>
      <c r="BV14308" s="4">
        <f t="shared" si="895"/>
        <v>0</v>
      </c>
      <c r="BW14308" s="10"/>
      <c r="BX14308" s="4">
        <f t="shared" si="896"/>
        <v>1</v>
      </c>
      <c r="BY14308" s="4">
        <f t="shared" si="897"/>
        <v>1</v>
      </c>
    </row>
    <row r="14309" spans="1:77">
      <c r="A14309" s="10">
        <v>14304</v>
      </c>
      <c r="BT14309" s="10">
        <v>14304</v>
      </c>
      <c r="BU14309" s="4">
        <f t="shared" si="894"/>
        <v>0</v>
      </c>
      <c r="BV14309" s="4">
        <f t="shared" si="895"/>
        <v>0</v>
      </c>
      <c r="BW14309" s="10"/>
      <c r="BX14309" s="4">
        <f t="shared" si="896"/>
        <v>1</v>
      </c>
      <c r="BY14309" s="4">
        <f t="shared" si="897"/>
        <v>1</v>
      </c>
    </row>
    <row r="14310" spans="1:77">
      <c r="A14310" s="10">
        <v>14305</v>
      </c>
      <c r="BT14310" s="10">
        <v>14305</v>
      </c>
      <c r="BU14310" s="4">
        <f t="shared" si="894"/>
        <v>0</v>
      </c>
      <c r="BV14310" s="4">
        <f t="shared" si="895"/>
        <v>0</v>
      </c>
      <c r="BW14310" s="10"/>
      <c r="BX14310" s="4">
        <f t="shared" si="896"/>
        <v>1</v>
      </c>
      <c r="BY14310" s="4">
        <f t="shared" si="897"/>
        <v>1</v>
      </c>
    </row>
    <row r="14311" spans="1:77">
      <c r="A14311" s="10">
        <v>14306</v>
      </c>
      <c r="BT14311" s="10">
        <v>14306</v>
      </c>
      <c r="BU14311" s="4">
        <f t="shared" si="894"/>
        <v>0</v>
      </c>
      <c r="BV14311" s="4">
        <f t="shared" si="895"/>
        <v>0</v>
      </c>
      <c r="BW14311" s="10"/>
      <c r="BX14311" s="4">
        <f t="shared" si="896"/>
        <v>1</v>
      </c>
      <c r="BY14311" s="4">
        <f t="shared" si="897"/>
        <v>1</v>
      </c>
    </row>
    <row r="14312" spans="1:77">
      <c r="A14312" s="10">
        <v>14307</v>
      </c>
      <c r="BT14312" s="10">
        <v>14307</v>
      </c>
      <c r="BU14312" s="4">
        <f t="shared" si="894"/>
        <v>0</v>
      </c>
      <c r="BV14312" s="4">
        <f t="shared" si="895"/>
        <v>0</v>
      </c>
      <c r="BW14312" s="10"/>
      <c r="BX14312" s="4">
        <f t="shared" si="896"/>
        <v>1</v>
      </c>
      <c r="BY14312" s="4">
        <f t="shared" si="897"/>
        <v>1</v>
      </c>
    </row>
    <row r="14313" spans="1:77">
      <c r="A14313" s="10">
        <v>14308</v>
      </c>
      <c r="BT14313" s="10">
        <v>14308</v>
      </c>
      <c r="BU14313" s="4">
        <f t="shared" si="894"/>
        <v>0</v>
      </c>
      <c r="BV14313" s="4">
        <f t="shared" si="895"/>
        <v>0</v>
      </c>
      <c r="BW14313" s="10"/>
      <c r="BX14313" s="4">
        <f t="shared" si="896"/>
        <v>1</v>
      </c>
      <c r="BY14313" s="4">
        <f t="shared" si="897"/>
        <v>1</v>
      </c>
    </row>
    <row r="14314" spans="1:77">
      <c r="A14314" s="10">
        <v>14309</v>
      </c>
      <c r="BT14314" s="10">
        <v>14309</v>
      </c>
      <c r="BU14314" s="4">
        <f t="shared" si="894"/>
        <v>0</v>
      </c>
      <c r="BV14314" s="4">
        <f t="shared" si="895"/>
        <v>0</v>
      </c>
      <c r="BW14314" s="10"/>
      <c r="BX14314" s="4">
        <f t="shared" si="896"/>
        <v>1</v>
      </c>
      <c r="BY14314" s="4">
        <f t="shared" si="897"/>
        <v>1</v>
      </c>
    </row>
    <row r="14315" spans="1:77">
      <c r="A14315" s="10">
        <v>14310</v>
      </c>
      <c r="BT14315" s="10">
        <v>14310</v>
      </c>
      <c r="BU14315" s="4">
        <f t="shared" si="894"/>
        <v>0</v>
      </c>
      <c r="BV14315" s="4">
        <f t="shared" si="895"/>
        <v>0</v>
      </c>
      <c r="BW14315" s="10"/>
      <c r="BX14315" s="4">
        <f t="shared" si="896"/>
        <v>1</v>
      </c>
      <c r="BY14315" s="4">
        <f t="shared" si="897"/>
        <v>1</v>
      </c>
    </row>
    <row r="14316" spans="1:77">
      <c r="A14316" s="10">
        <v>14311</v>
      </c>
      <c r="BT14316" s="10">
        <v>14311</v>
      </c>
      <c r="BU14316" s="4">
        <f t="shared" si="894"/>
        <v>0</v>
      </c>
      <c r="BV14316" s="4">
        <f t="shared" si="895"/>
        <v>0</v>
      </c>
      <c r="BW14316" s="10"/>
      <c r="BX14316" s="4">
        <f t="shared" si="896"/>
        <v>1</v>
      </c>
      <c r="BY14316" s="4">
        <f t="shared" si="897"/>
        <v>1</v>
      </c>
    </row>
    <row r="14317" spans="1:77">
      <c r="A14317" s="10">
        <v>14312</v>
      </c>
      <c r="BT14317" s="10">
        <v>14312</v>
      </c>
      <c r="BU14317" s="4">
        <f t="shared" si="894"/>
        <v>0</v>
      </c>
      <c r="BV14317" s="4">
        <f t="shared" si="895"/>
        <v>0</v>
      </c>
      <c r="BW14317" s="10"/>
      <c r="BX14317" s="4">
        <f t="shared" si="896"/>
        <v>1</v>
      </c>
      <c r="BY14317" s="4">
        <f t="shared" si="897"/>
        <v>1</v>
      </c>
    </row>
    <row r="14318" spans="1:77">
      <c r="A14318" s="10">
        <v>14313</v>
      </c>
      <c r="BT14318" s="10">
        <v>14313</v>
      </c>
      <c r="BU14318" s="4">
        <f t="shared" si="894"/>
        <v>0</v>
      </c>
      <c r="BV14318" s="4">
        <f t="shared" si="895"/>
        <v>0</v>
      </c>
      <c r="BW14318" s="10"/>
      <c r="BX14318" s="4">
        <f t="shared" si="896"/>
        <v>1</v>
      </c>
      <c r="BY14318" s="4">
        <f t="shared" si="897"/>
        <v>1</v>
      </c>
    </row>
    <row r="14319" spans="1:77">
      <c r="A14319" s="10">
        <v>14314</v>
      </c>
      <c r="BT14319" s="10">
        <v>14314</v>
      </c>
      <c r="BU14319" s="4">
        <f t="shared" si="894"/>
        <v>0</v>
      </c>
      <c r="BV14319" s="4">
        <f t="shared" si="895"/>
        <v>0</v>
      </c>
      <c r="BW14319" s="10"/>
      <c r="BX14319" s="4">
        <f t="shared" si="896"/>
        <v>1</v>
      </c>
      <c r="BY14319" s="4">
        <f t="shared" si="897"/>
        <v>1</v>
      </c>
    </row>
    <row r="14320" spans="1:77">
      <c r="A14320" s="10">
        <v>14315</v>
      </c>
      <c r="BT14320" s="10">
        <v>14315</v>
      </c>
      <c r="BU14320" s="4">
        <f t="shared" si="894"/>
        <v>0</v>
      </c>
      <c r="BV14320" s="4">
        <f t="shared" si="895"/>
        <v>0</v>
      </c>
      <c r="BW14320" s="10"/>
      <c r="BX14320" s="4">
        <f t="shared" si="896"/>
        <v>1</v>
      </c>
      <c r="BY14320" s="4">
        <f t="shared" si="897"/>
        <v>1</v>
      </c>
    </row>
    <row r="14321" spans="1:77">
      <c r="A14321" s="10">
        <v>14316</v>
      </c>
      <c r="BT14321" s="10">
        <v>14316</v>
      </c>
      <c r="BU14321" s="4">
        <f t="shared" si="894"/>
        <v>0</v>
      </c>
      <c r="BV14321" s="4">
        <f t="shared" si="895"/>
        <v>0</v>
      </c>
      <c r="BW14321" s="10"/>
      <c r="BX14321" s="4">
        <f t="shared" si="896"/>
        <v>1</v>
      </c>
      <c r="BY14321" s="4">
        <f t="shared" si="897"/>
        <v>1</v>
      </c>
    </row>
    <row r="14322" spans="1:77">
      <c r="A14322" s="10">
        <v>14317</v>
      </c>
      <c r="BT14322" s="10">
        <v>14317</v>
      </c>
      <c r="BU14322" s="4">
        <f t="shared" si="894"/>
        <v>0</v>
      </c>
      <c r="BV14322" s="4">
        <f t="shared" si="895"/>
        <v>0</v>
      </c>
      <c r="BW14322" s="10"/>
      <c r="BX14322" s="4">
        <f t="shared" si="896"/>
        <v>1</v>
      </c>
      <c r="BY14322" s="4">
        <f t="shared" si="897"/>
        <v>1</v>
      </c>
    </row>
    <row r="14323" spans="1:77">
      <c r="A14323" s="10">
        <v>14318</v>
      </c>
      <c r="BT14323" s="10">
        <v>14318</v>
      </c>
      <c r="BU14323" s="4">
        <f t="shared" si="894"/>
        <v>0</v>
      </c>
      <c r="BV14323" s="4">
        <f t="shared" si="895"/>
        <v>0</v>
      </c>
      <c r="BW14323" s="10"/>
      <c r="BX14323" s="4">
        <f t="shared" si="896"/>
        <v>1</v>
      </c>
      <c r="BY14323" s="4">
        <f t="shared" si="897"/>
        <v>1</v>
      </c>
    </row>
    <row r="14324" spans="1:77">
      <c r="A14324" s="10">
        <v>14319</v>
      </c>
      <c r="BT14324" s="10">
        <v>14319</v>
      </c>
      <c r="BU14324" s="4">
        <f t="shared" si="894"/>
        <v>0</v>
      </c>
      <c r="BV14324" s="4">
        <f t="shared" si="895"/>
        <v>0</v>
      </c>
      <c r="BW14324" s="10"/>
      <c r="BX14324" s="4">
        <f t="shared" si="896"/>
        <v>1</v>
      </c>
      <c r="BY14324" s="4">
        <f t="shared" si="897"/>
        <v>1</v>
      </c>
    </row>
    <row r="14325" spans="1:77">
      <c r="A14325" s="10">
        <v>14320</v>
      </c>
      <c r="BT14325" s="10">
        <v>14320</v>
      </c>
      <c r="BU14325" s="4">
        <f t="shared" si="894"/>
        <v>0</v>
      </c>
      <c r="BV14325" s="4">
        <f t="shared" si="895"/>
        <v>0</v>
      </c>
      <c r="BW14325" s="10"/>
      <c r="BX14325" s="4">
        <f t="shared" si="896"/>
        <v>1</v>
      </c>
      <c r="BY14325" s="4">
        <f t="shared" si="897"/>
        <v>1</v>
      </c>
    </row>
    <row r="14326" spans="1:77">
      <c r="A14326" s="10">
        <v>14321</v>
      </c>
      <c r="BT14326" s="10">
        <v>14321</v>
      </c>
      <c r="BU14326" s="4">
        <f t="shared" si="894"/>
        <v>0</v>
      </c>
      <c r="BV14326" s="4">
        <f t="shared" si="895"/>
        <v>0</v>
      </c>
      <c r="BW14326" s="10"/>
      <c r="BX14326" s="4">
        <f t="shared" si="896"/>
        <v>1</v>
      </c>
      <c r="BY14326" s="4">
        <f t="shared" si="897"/>
        <v>1</v>
      </c>
    </row>
    <row r="14327" spans="1:77">
      <c r="A14327" s="10">
        <v>14322</v>
      </c>
      <c r="BT14327" s="10">
        <v>14322</v>
      </c>
      <c r="BU14327" s="4">
        <f t="shared" si="894"/>
        <v>0</v>
      </c>
      <c r="BV14327" s="4">
        <f t="shared" si="895"/>
        <v>0</v>
      </c>
      <c r="BW14327" s="10"/>
      <c r="BX14327" s="4">
        <f t="shared" si="896"/>
        <v>1</v>
      </c>
      <c r="BY14327" s="4">
        <f t="shared" si="897"/>
        <v>1</v>
      </c>
    </row>
    <row r="14328" spans="1:77">
      <c r="A14328" s="10">
        <v>14323</v>
      </c>
      <c r="BT14328" s="10">
        <v>14323</v>
      </c>
      <c r="BU14328" s="4">
        <f t="shared" si="894"/>
        <v>0</v>
      </c>
      <c r="BV14328" s="4">
        <f t="shared" si="895"/>
        <v>0</v>
      </c>
      <c r="BW14328" s="10"/>
      <c r="BX14328" s="4">
        <f t="shared" si="896"/>
        <v>1</v>
      </c>
      <c r="BY14328" s="4">
        <f t="shared" si="897"/>
        <v>1</v>
      </c>
    </row>
    <row r="14329" spans="1:77">
      <c r="A14329" s="10">
        <v>14324</v>
      </c>
      <c r="BT14329" s="10">
        <v>14324</v>
      </c>
      <c r="BU14329" s="4">
        <f t="shared" si="894"/>
        <v>0</v>
      </c>
      <c r="BV14329" s="4">
        <f t="shared" si="895"/>
        <v>0</v>
      </c>
      <c r="BW14329" s="10"/>
      <c r="BX14329" s="4">
        <f t="shared" si="896"/>
        <v>1</v>
      </c>
      <c r="BY14329" s="4">
        <f t="shared" si="897"/>
        <v>1</v>
      </c>
    </row>
    <row r="14330" spans="1:77">
      <c r="A14330" s="10">
        <v>14325</v>
      </c>
      <c r="BT14330" s="10">
        <v>14325</v>
      </c>
      <c r="BU14330" s="4">
        <f t="shared" si="894"/>
        <v>0</v>
      </c>
      <c r="BV14330" s="4">
        <f t="shared" si="895"/>
        <v>0</v>
      </c>
      <c r="BW14330" s="10"/>
      <c r="BX14330" s="4">
        <f t="shared" si="896"/>
        <v>1</v>
      </c>
      <c r="BY14330" s="4">
        <f t="shared" si="897"/>
        <v>1</v>
      </c>
    </row>
    <row r="14331" spans="1:77">
      <c r="A14331" s="10">
        <v>14326</v>
      </c>
      <c r="BT14331" s="10">
        <v>14326</v>
      </c>
      <c r="BU14331" s="4">
        <f t="shared" si="894"/>
        <v>0</v>
      </c>
      <c r="BV14331" s="4">
        <f t="shared" si="895"/>
        <v>0</v>
      </c>
      <c r="BW14331" s="10"/>
      <c r="BX14331" s="4">
        <f t="shared" si="896"/>
        <v>1</v>
      </c>
      <c r="BY14331" s="4">
        <f t="shared" si="897"/>
        <v>1</v>
      </c>
    </row>
    <row r="14332" spans="1:77">
      <c r="A14332" s="10">
        <v>14327</v>
      </c>
      <c r="BT14332" s="10">
        <v>14327</v>
      </c>
      <c r="BU14332" s="4">
        <f t="shared" si="894"/>
        <v>0</v>
      </c>
      <c r="BV14332" s="4">
        <f t="shared" si="895"/>
        <v>0</v>
      </c>
      <c r="BW14332" s="10"/>
      <c r="BX14332" s="4">
        <f t="shared" si="896"/>
        <v>1</v>
      </c>
      <c r="BY14332" s="4">
        <f t="shared" si="897"/>
        <v>1</v>
      </c>
    </row>
    <row r="14333" spans="1:77">
      <c r="A14333" s="10">
        <v>14328</v>
      </c>
      <c r="BT14333" s="10">
        <v>14328</v>
      </c>
      <c r="BU14333" s="4">
        <f t="shared" si="894"/>
        <v>0</v>
      </c>
      <c r="BV14333" s="4">
        <f t="shared" si="895"/>
        <v>0</v>
      </c>
      <c r="BW14333" s="10"/>
      <c r="BX14333" s="4">
        <f t="shared" si="896"/>
        <v>1</v>
      </c>
      <c r="BY14333" s="4">
        <f t="shared" si="897"/>
        <v>1</v>
      </c>
    </row>
    <row r="14334" spans="1:77">
      <c r="A14334" s="10">
        <v>14329</v>
      </c>
      <c r="BT14334" s="10">
        <v>14329</v>
      </c>
      <c r="BU14334" s="4">
        <f t="shared" si="894"/>
        <v>0</v>
      </c>
      <c r="BV14334" s="4">
        <f t="shared" si="895"/>
        <v>0</v>
      </c>
      <c r="BW14334" s="10"/>
      <c r="BX14334" s="4">
        <f t="shared" si="896"/>
        <v>1</v>
      </c>
      <c r="BY14334" s="4">
        <f t="shared" si="897"/>
        <v>1</v>
      </c>
    </row>
    <row r="14335" spans="1:77">
      <c r="A14335" s="10">
        <v>14330</v>
      </c>
      <c r="BT14335" s="10">
        <v>14330</v>
      </c>
      <c r="BU14335" s="4">
        <f t="shared" si="894"/>
        <v>0</v>
      </c>
      <c r="BV14335" s="4">
        <f t="shared" si="895"/>
        <v>0</v>
      </c>
      <c r="BW14335" s="10"/>
      <c r="BX14335" s="4">
        <f t="shared" si="896"/>
        <v>1</v>
      </c>
      <c r="BY14335" s="4">
        <f t="shared" si="897"/>
        <v>1</v>
      </c>
    </row>
    <row r="14336" spans="1:77">
      <c r="A14336" s="10">
        <v>14331</v>
      </c>
      <c r="BT14336" s="10">
        <v>14331</v>
      </c>
      <c r="BU14336" s="4">
        <f t="shared" si="894"/>
        <v>0</v>
      </c>
      <c r="BV14336" s="4">
        <f t="shared" si="895"/>
        <v>0</v>
      </c>
      <c r="BW14336" s="10"/>
      <c r="BX14336" s="4">
        <f t="shared" si="896"/>
        <v>1</v>
      </c>
      <c r="BY14336" s="4">
        <f t="shared" si="897"/>
        <v>1</v>
      </c>
    </row>
    <row r="14337" spans="1:77">
      <c r="A14337" s="10">
        <v>14332</v>
      </c>
      <c r="BT14337" s="10">
        <v>14332</v>
      </c>
      <c r="BU14337" s="4">
        <f t="shared" si="894"/>
        <v>0</v>
      </c>
      <c r="BV14337" s="4">
        <f t="shared" si="895"/>
        <v>0</v>
      </c>
      <c r="BW14337" s="10"/>
      <c r="BX14337" s="4">
        <f t="shared" si="896"/>
        <v>1</v>
      </c>
      <c r="BY14337" s="4">
        <f t="shared" si="897"/>
        <v>1</v>
      </c>
    </row>
    <row r="14338" spans="1:77">
      <c r="A14338" s="10">
        <v>14333</v>
      </c>
      <c r="BT14338" s="10">
        <v>14333</v>
      </c>
      <c r="BU14338" s="4">
        <f t="shared" si="894"/>
        <v>0</v>
      </c>
      <c r="BV14338" s="4">
        <f t="shared" si="895"/>
        <v>0</v>
      </c>
      <c r="BW14338" s="10"/>
      <c r="BX14338" s="4">
        <f t="shared" si="896"/>
        <v>1</v>
      </c>
      <c r="BY14338" s="4">
        <f t="shared" si="897"/>
        <v>1</v>
      </c>
    </row>
    <row r="14339" spans="1:77">
      <c r="A14339" s="10">
        <v>14334</v>
      </c>
      <c r="BT14339" s="10">
        <v>14334</v>
      </c>
      <c r="BU14339" s="4">
        <f t="shared" si="894"/>
        <v>0</v>
      </c>
      <c r="BV14339" s="4">
        <f t="shared" si="895"/>
        <v>0</v>
      </c>
      <c r="BW14339" s="10"/>
      <c r="BX14339" s="4">
        <f t="shared" si="896"/>
        <v>1</v>
      </c>
      <c r="BY14339" s="4">
        <f t="shared" si="897"/>
        <v>1</v>
      </c>
    </row>
    <row r="14340" spans="1:77">
      <c r="A14340" s="10">
        <v>14335</v>
      </c>
      <c r="BT14340" s="10">
        <v>14335</v>
      </c>
      <c r="BU14340" s="4">
        <f t="shared" si="894"/>
        <v>0</v>
      </c>
      <c r="BV14340" s="4">
        <f t="shared" si="895"/>
        <v>0</v>
      </c>
      <c r="BW14340" s="10"/>
      <c r="BX14340" s="4">
        <f t="shared" si="896"/>
        <v>1</v>
      </c>
      <c r="BY14340" s="4">
        <f t="shared" si="897"/>
        <v>1</v>
      </c>
    </row>
    <row r="14341" spans="1:77">
      <c r="A14341" s="10">
        <v>14336</v>
      </c>
      <c r="BT14341" s="10">
        <v>14336</v>
      </c>
      <c r="BU14341" s="4">
        <f t="shared" si="894"/>
        <v>0</v>
      </c>
      <c r="BV14341" s="4">
        <f t="shared" si="895"/>
        <v>0</v>
      </c>
      <c r="BW14341" s="10"/>
      <c r="BX14341" s="4">
        <f t="shared" si="896"/>
        <v>1</v>
      </c>
      <c r="BY14341" s="4">
        <f t="shared" si="897"/>
        <v>1</v>
      </c>
    </row>
    <row r="14342" spans="1:77">
      <c r="A14342" s="10">
        <v>14337</v>
      </c>
      <c r="BT14342" s="10">
        <v>14337</v>
      </c>
      <c r="BU14342" s="4">
        <f t="shared" si="894"/>
        <v>0</v>
      </c>
      <c r="BV14342" s="4">
        <f t="shared" si="895"/>
        <v>0</v>
      </c>
      <c r="BW14342" s="10"/>
      <c r="BX14342" s="4">
        <f t="shared" si="896"/>
        <v>1</v>
      </c>
      <c r="BY14342" s="4">
        <f t="shared" si="897"/>
        <v>1</v>
      </c>
    </row>
    <row r="14343" spans="1:77">
      <c r="A14343" s="10">
        <v>14338</v>
      </c>
      <c r="BT14343" s="10">
        <v>14338</v>
      </c>
      <c r="BU14343" s="4">
        <f t="shared" ref="BU14343:BU14406" si="898">BP14343*$BV$1-BQ14343</f>
        <v>0</v>
      </c>
      <c r="BV14343" s="4">
        <f t="shared" ref="BV14343:BV14406" si="899">BR14343*$BV$1-BS14343</f>
        <v>0</v>
      </c>
      <c r="BW14343" s="10"/>
      <c r="BX14343" s="4">
        <f t="shared" si="896"/>
        <v>1</v>
      </c>
      <c r="BY14343" s="4">
        <f t="shared" si="897"/>
        <v>1</v>
      </c>
    </row>
    <row r="14344" spans="1:77">
      <c r="A14344" s="10">
        <v>14339</v>
      </c>
      <c r="BT14344" s="10">
        <v>14339</v>
      </c>
      <c r="BU14344" s="4">
        <f t="shared" si="898"/>
        <v>0</v>
      </c>
      <c r="BV14344" s="4">
        <f t="shared" si="899"/>
        <v>0</v>
      </c>
      <c r="BW14344" s="10"/>
      <c r="BX14344" s="4">
        <f t="shared" si="896"/>
        <v>1</v>
      </c>
      <c r="BY14344" s="4">
        <f t="shared" si="897"/>
        <v>1</v>
      </c>
    </row>
    <row r="14345" spans="1:77">
      <c r="A14345" s="10">
        <v>14340</v>
      </c>
      <c r="BT14345" s="10">
        <v>14340</v>
      </c>
      <c r="BU14345" s="4">
        <f t="shared" si="898"/>
        <v>0</v>
      </c>
      <c r="BV14345" s="4">
        <f t="shared" si="899"/>
        <v>0</v>
      </c>
      <c r="BW14345" s="10"/>
      <c r="BX14345" s="4">
        <f t="shared" si="896"/>
        <v>1</v>
      </c>
      <c r="BY14345" s="4">
        <f t="shared" si="897"/>
        <v>1</v>
      </c>
    </row>
    <row r="14346" spans="1:77">
      <c r="A14346" s="10">
        <v>14341</v>
      </c>
      <c r="BT14346" s="10">
        <v>14341</v>
      </c>
      <c r="BU14346" s="4">
        <f t="shared" si="898"/>
        <v>0</v>
      </c>
      <c r="BV14346" s="4">
        <f t="shared" si="899"/>
        <v>0</v>
      </c>
      <c r="BW14346" s="10"/>
      <c r="BX14346" s="4">
        <f t="shared" si="896"/>
        <v>1</v>
      </c>
      <c r="BY14346" s="4">
        <f t="shared" si="897"/>
        <v>1</v>
      </c>
    </row>
    <row r="14347" spans="1:77">
      <c r="A14347" s="10">
        <v>14342</v>
      </c>
      <c r="BT14347" s="10">
        <v>14342</v>
      </c>
      <c r="BU14347" s="4">
        <f t="shared" si="898"/>
        <v>0</v>
      </c>
      <c r="BV14347" s="4">
        <f t="shared" si="899"/>
        <v>0</v>
      </c>
      <c r="BW14347" s="10"/>
      <c r="BX14347" s="4">
        <f t="shared" si="896"/>
        <v>1</v>
      </c>
      <c r="BY14347" s="4">
        <f t="shared" si="897"/>
        <v>1</v>
      </c>
    </row>
    <row r="14348" spans="1:77">
      <c r="A14348" s="10">
        <v>14343</v>
      </c>
      <c r="BT14348" s="10">
        <v>14343</v>
      </c>
      <c r="BU14348" s="4">
        <f t="shared" si="898"/>
        <v>0</v>
      </c>
      <c r="BV14348" s="4">
        <f t="shared" si="899"/>
        <v>0</v>
      </c>
      <c r="BW14348" s="10"/>
      <c r="BX14348" s="4">
        <f t="shared" si="896"/>
        <v>1</v>
      </c>
      <c r="BY14348" s="4">
        <f t="shared" si="897"/>
        <v>1</v>
      </c>
    </row>
    <row r="14349" spans="1:77">
      <c r="A14349" s="10">
        <v>14344</v>
      </c>
      <c r="BT14349" s="10">
        <v>14344</v>
      </c>
      <c r="BU14349" s="4">
        <f t="shared" si="898"/>
        <v>0</v>
      </c>
      <c r="BV14349" s="4">
        <f t="shared" si="899"/>
        <v>0</v>
      </c>
      <c r="BW14349" s="10"/>
      <c r="BX14349" s="4">
        <f t="shared" si="896"/>
        <v>1</v>
      </c>
      <c r="BY14349" s="4">
        <f t="shared" si="897"/>
        <v>1</v>
      </c>
    </row>
    <row r="14350" spans="1:77">
      <c r="A14350" s="10">
        <v>14345</v>
      </c>
      <c r="BT14350" s="10">
        <v>14345</v>
      </c>
      <c r="BU14350" s="4">
        <f t="shared" si="898"/>
        <v>0</v>
      </c>
      <c r="BV14350" s="4">
        <f t="shared" si="899"/>
        <v>0</v>
      </c>
      <c r="BW14350" s="10"/>
      <c r="BX14350" s="4">
        <f t="shared" si="896"/>
        <v>1</v>
      </c>
      <c r="BY14350" s="4">
        <f t="shared" si="897"/>
        <v>1</v>
      </c>
    </row>
    <row r="14351" spans="1:77">
      <c r="A14351" s="10">
        <v>14346</v>
      </c>
      <c r="BT14351" s="10">
        <v>14346</v>
      </c>
      <c r="BU14351" s="4">
        <f t="shared" si="898"/>
        <v>0</v>
      </c>
      <c r="BV14351" s="4">
        <f t="shared" si="899"/>
        <v>0</v>
      </c>
      <c r="BW14351" s="10"/>
      <c r="BX14351" s="4">
        <f t="shared" si="896"/>
        <v>1</v>
      </c>
      <c r="BY14351" s="4">
        <f t="shared" si="897"/>
        <v>1</v>
      </c>
    </row>
    <row r="14352" spans="1:77">
      <c r="A14352" s="10">
        <v>14347</v>
      </c>
      <c r="BT14352" s="10">
        <v>14347</v>
      </c>
      <c r="BU14352" s="4">
        <f t="shared" si="898"/>
        <v>0</v>
      </c>
      <c r="BV14352" s="4">
        <f t="shared" si="899"/>
        <v>0</v>
      </c>
      <c r="BW14352" s="10"/>
      <c r="BX14352" s="4">
        <f t="shared" si="896"/>
        <v>1</v>
      </c>
      <c r="BY14352" s="4">
        <f t="shared" si="897"/>
        <v>1</v>
      </c>
    </row>
    <row r="14353" spans="1:77">
      <c r="A14353" s="10">
        <v>14348</v>
      </c>
      <c r="BT14353" s="10">
        <v>14348</v>
      </c>
      <c r="BU14353" s="4">
        <f t="shared" si="898"/>
        <v>0</v>
      </c>
      <c r="BV14353" s="4">
        <f t="shared" si="899"/>
        <v>0</v>
      </c>
      <c r="BW14353" s="10"/>
      <c r="BX14353" s="4">
        <f t="shared" si="896"/>
        <v>1</v>
      </c>
      <c r="BY14353" s="4">
        <f t="shared" si="897"/>
        <v>1</v>
      </c>
    </row>
    <row r="14354" spans="1:77">
      <c r="A14354" s="10">
        <v>14349</v>
      </c>
      <c r="BT14354" s="10">
        <v>14349</v>
      </c>
      <c r="BU14354" s="4">
        <f t="shared" si="898"/>
        <v>0</v>
      </c>
      <c r="BV14354" s="4">
        <f t="shared" si="899"/>
        <v>0</v>
      </c>
      <c r="BW14354" s="10"/>
      <c r="BX14354" s="4">
        <f t="shared" si="896"/>
        <v>1</v>
      </c>
      <c r="BY14354" s="4">
        <f t="shared" si="897"/>
        <v>1</v>
      </c>
    </row>
    <row r="14355" spans="1:77">
      <c r="A14355" s="10">
        <v>14350</v>
      </c>
      <c r="BT14355" s="10">
        <v>14350</v>
      </c>
      <c r="BU14355" s="4">
        <f t="shared" si="898"/>
        <v>0</v>
      </c>
      <c r="BV14355" s="4">
        <f t="shared" si="899"/>
        <v>0</v>
      </c>
      <c r="BW14355" s="10"/>
      <c r="BX14355" s="4">
        <f t="shared" si="896"/>
        <v>1</v>
      </c>
      <c r="BY14355" s="4">
        <f t="shared" si="897"/>
        <v>1</v>
      </c>
    </row>
    <row r="14356" spans="1:77">
      <c r="A14356" s="10">
        <v>14351</v>
      </c>
      <c r="BT14356" s="10">
        <v>14351</v>
      </c>
      <c r="BU14356" s="4">
        <f t="shared" si="898"/>
        <v>0</v>
      </c>
      <c r="BV14356" s="4">
        <f t="shared" si="899"/>
        <v>0</v>
      </c>
      <c r="BW14356" s="10"/>
      <c r="BX14356" s="4">
        <f t="shared" si="896"/>
        <v>1</v>
      </c>
      <c r="BY14356" s="4">
        <f t="shared" si="897"/>
        <v>1</v>
      </c>
    </row>
    <row r="14357" spans="1:77">
      <c r="A14357" s="10">
        <v>14352</v>
      </c>
      <c r="BT14357" s="10">
        <v>14352</v>
      </c>
      <c r="BU14357" s="4">
        <f t="shared" si="898"/>
        <v>0</v>
      </c>
      <c r="BV14357" s="4">
        <f t="shared" si="899"/>
        <v>0</v>
      </c>
      <c r="BW14357" s="10"/>
      <c r="BX14357" s="4">
        <f t="shared" si="896"/>
        <v>1</v>
      </c>
      <c r="BY14357" s="4">
        <f t="shared" si="897"/>
        <v>1</v>
      </c>
    </row>
    <row r="14358" spans="1:77">
      <c r="A14358" s="10">
        <v>14353</v>
      </c>
      <c r="BT14358" s="10">
        <v>14353</v>
      </c>
      <c r="BU14358" s="4">
        <f t="shared" si="898"/>
        <v>0</v>
      </c>
      <c r="BV14358" s="4">
        <f t="shared" si="899"/>
        <v>0</v>
      </c>
      <c r="BW14358" s="10"/>
      <c r="BX14358" s="4">
        <f t="shared" ref="BX14358:BX14421" si="900">IF(BU14358=MAX($BU14358:$BV14358),1,0)</f>
        <v>1</v>
      </c>
      <c r="BY14358" s="4">
        <f t="shared" ref="BY14358:BY14421" si="901">IF(BV14358=MAX($BU14358:$BV14358),1,0)</f>
        <v>1</v>
      </c>
    </row>
    <row r="14359" spans="1:77">
      <c r="A14359" s="10">
        <v>14354</v>
      </c>
      <c r="BT14359" s="10">
        <v>14354</v>
      </c>
      <c r="BU14359" s="4">
        <f t="shared" si="898"/>
        <v>0</v>
      </c>
      <c r="BV14359" s="4">
        <f t="shared" si="899"/>
        <v>0</v>
      </c>
      <c r="BW14359" s="10"/>
      <c r="BX14359" s="4">
        <f t="shared" si="900"/>
        <v>1</v>
      </c>
      <c r="BY14359" s="4">
        <f t="shared" si="901"/>
        <v>1</v>
      </c>
    </row>
    <row r="14360" spans="1:77">
      <c r="A14360" s="10">
        <v>14355</v>
      </c>
      <c r="BT14360" s="10">
        <v>14355</v>
      </c>
      <c r="BU14360" s="4">
        <f t="shared" si="898"/>
        <v>0</v>
      </c>
      <c r="BV14360" s="4">
        <f t="shared" si="899"/>
        <v>0</v>
      </c>
      <c r="BW14360" s="10"/>
      <c r="BX14360" s="4">
        <f t="shared" si="900"/>
        <v>1</v>
      </c>
      <c r="BY14360" s="4">
        <f t="shared" si="901"/>
        <v>1</v>
      </c>
    </row>
    <row r="14361" spans="1:77">
      <c r="A14361" s="10">
        <v>14356</v>
      </c>
      <c r="BT14361" s="10">
        <v>14356</v>
      </c>
      <c r="BU14361" s="4">
        <f t="shared" si="898"/>
        <v>0</v>
      </c>
      <c r="BV14361" s="4">
        <f t="shared" si="899"/>
        <v>0</v>
      </c>
      <c r="BW14361" s="10"/>
      <c r="BX14361" s="4">
        <f t="shared" si="900"/>
        <v>1</v>
      </c>
      <c r="BY14361" s="4">
        <f t="shared" si="901"/>
        <v>1</v>
      </c>
    </row>
    <row r="14362" spans="1:77">
      <c r="A14362" s="10">
        <v>14357</v>
      </c>
      <c r="BT14362" s="10">
        <v>14357</v>
      </c>
      <c r="BU14362" s="4">
        <f t="shared" si="898"/>
        <v>0</v>
      </c>
      <c r="BV14362" s="4">
        <f t="shared" si="899"/>
        <v>0</v>
      </c>
      <c r="BW14362" s="10"/>
      <c r="BX14362" s="4">
        <f t="shared" si="900"/>
        <v>1</v>
      </c>
      <c r="BY14362" s="4">
        <f t="shared" si="901"/>
        <v>1</v>
      </c>
    </row>
    <row r="14363" spans="1:77">
      <c r="A14363" s="10">
        <v>14358</v>
      </c>
      <c r="BT14363" s="10">
        <v>14358</v>
      </c>
      <c r="BU14363" s="4">
        <f t="shared" si="898"/>
        <v>0</v>
      </c>
      <c r="BV14363" s="4">
        <f t="shared" si="899"/>
        <v>0</v>
      </c>
      <c r="BW14363" s="10"/>
      <c r="BX14363" s="4">
        <f t="shared" si="900"/>
        <v>1</v>
      </c>
      <c r="BY14363" s="4">
        <f t="shared" si="901"/>
        <v>1</v>
      </c>
    </row>
    <row r="14364" spans="1:77">
      <c r="A14364" s="10">
        <v>14359</v>
      </c>
      <c r="BT14364" s="10">
        <v>14359</v>
      </c>
      <c r="BU14364" s="4">
        <f t="shared" si="898"/>
        <v>0</v>
      </c>
      <c r="BV14364" s="4">
        <f t="shared" si="899"/>
        <v>0</v>
      </c>
      <c r="BW14364" s="10"/>
      <c r="BX14364" s="4">
        <f t="shared" si="900"/>
        <v>1</v>
      </c>
      <c r="BY14364" s="4">
        <f t="shared" si="901"/>
        <v>1</v>
      </c>
    </row>
    <row r="14365" spans="1:77">
      <c r="A14365" s="10">
        <v>14360</v>
      </c>
      <c r="BT14365" s="10">
        <v>14360</v>
      </c>
      <c r="BU14365" s="4">
        <f t="shared" si="898"/>
        <v>0</v>
      </c>
      <c r="BV14365" s="4">
        <f t="shared" si="899"/>
        <v>0</v>
      </c>
      <c r="BW14365" s="10"/>
      <c r="BX14365" s="4">
        <f t="shared" si="900"/>
        <v>1</v>
      </c>
      <c r="BY14365" s="4">
        <f t="shared" si="901"/>
        <v>1</v>
      </c>
    </row>
    <row r="14366" spans="1:77">
      <c r="A14366" s="10">
        <v>14361</v>
      </c>
      <c r="BT14366" s="10">
        <v>14361</v>
      </c>
      <c r="BU14366" s="4">
        <f t="shared" si="898"/>
        <v>0</v>
      </c>
      <c r="BV14366" s="4">
        <f t="shared" si="899"/>
        <v>0</v>
      </c>
      <c r="BW14366" s="10"/>
      <c r="BX14366" s="4">
        <f t="shared" si="900"/>
        <v>1</v>
      </c>
      <c r="BY14366" s="4">
        <f t="shared" si="901"/>
        <v>1</v>
      </c>
    </row>
    <row r="14367" spans="1:77">
      <c r="A14367" s="10">
        <v>14362</v>
      </c>
      <c r="BT14367" s="10">
        <v>14362</v>
      </c>
      <c r="BU14367" s="4">
        <f t="shared" si="898"/>
        <v>0</v>
      </c>
      <c r="BV14367" s="4">
        <f t="shared" si="899"/>
        <v>0</v>
      </c>
      <c r="BW14367" s="10"/>
      <c r="BX14367" s="4">
        <f t="shared" si="900"/>
        <v>1</v>
      </c>
      <c r="BY14367" s="4">
        <f t="shared" si="901"/>
        <v>1</v>
      </c>
    </row>
    <row r="14368" spans="1:77">
      <c r="A14368" s="10">
        <v>14363</v>
      </c>
      <c r="BT14368" s="10">
        <v>14363</v>
      </c>
      <c r="BU14368" s="4">
        <f t="shared" si="898"/>
        <v>0</v>
      </c>
      <c r="BV14368" s="4">
        <f t="shared" si="899"/>
        <v>0</v>
      </c>
      <c r="BW14368" s="10"/>
      <c r="BX14368" s="4">
        <f t="shared" si="900"/>
        <v>1</v>
      </c>
      <c r="BY14368" s="4">
        <f t="shared" si="901"/>
        <v>1</v>
      </c>
    </row>
    <row r="14369" spans="1:77">
      <c r="A14369" s="10">
        <v>14364</v>
      </c>
      <c r="BT14369" s="10">
        <v>14364</v>
      </c>
      <c r="BU14369" s="4">
        <f t="shared" si="898"/>
        <v>0</v>
      </c>
      <c r="BV14369" s="4">
        <f t="shared" si="899"/>
        <v>0</v>
      </c>
      <c r="BW14369" s="10"/>
      <c r="BX14369" s="4">
        <f t="shared" si="900"/>
        <v>1</v>
      </c>
      <c r="BY14369" s="4">
        <f t="shared" si="901"/>
        <v>1</v>
      </c>
    </row>
    <row r="14370" spans="1:77">
      <c r="A14370" s="10">
        <v>14365</v>
      </c>
      <c r="BT14370" s="10">
        <v>14365</v>
      </c>
      <c r="BU14370" s="4">
        <f t="shared" si="898"/>
        <v>0</v>
      </c>
      <c r="BV14370" s="4">
        <f t="shared" si="899"/>
        <v>0</v>
      </c>
      <c r="BW14370" s="10"/>
      <c r="BX14370" s="4">
        <f t="shared" si="900"/>
        <v>1</v>
      </c>
      <c r="BY14370" s="4">
        <f t="shared" si="901"/>
        <v>1</v>
      </c>
    </row>
    <row r="14371" spans="1:77">
      <c r="A14371" s="10">
        <v>14366</v>
      </c>
      <c r="BT14371" s="10">
        <v>14366</v>
      </c>
      <c r="BU14371" s="4">
        <f t="shared" si="898"/>
        <v>0</v>
      </c>
      <c r="BV14371" s="4">
        <f t="shared" si="899"/>
        <v>0</v>
      </c>
      <c r="BW14371" s="10"/>
      <c r="BX14371" s="4">
        <f t="shared" si="900"/>
        <v>1</v>
      </c>
      <c r="BY14371" s="4">
        <f t="shared" si="901"/>
        <v>1</v>
      </c>
    </row>
    <row r="14372" spans="1:77">
      <c r="A14372" s="10">
        <v>14367</v>
      </c>
      <c r="BT14372" s="10">
        <v>14367</v>
      </c>
      <c r="BU14372" s="4">
        <f t="shared" si="898"/>
        <v>0</v>
      </c>
      <c r="BV14372" s="4">
        <f t="shared" si="899"/>
        <v>0</v>
      </c>
      <c r="BW14372" s="10"/>
      <c r="BX14372" s="4">
        <f t="shared" si="900"/>
        <v>1</v>
      </c>
      <c r="BY14372" s="4">
        <f t="shared" si="901"/>
        <v>1</v>
      </c>
    </row>
    <row r="14373" spans="1:77">
      <c r="A14373" s="10">
        <v>14368</v>
      </c>
      <c r="BT14373" s="10">
        <v>14368</v>
      </c>
      <c r="BU14373" s="4">
        <f t="shared" si="898"/>
        <v>0</v>
      </c>
      <c r="BV14373" s="4">
        <f t="shared" si="899"/>
        <v>0</v>
      </c>
      <c r="BW14373" s="10"/>
      <c r="BX14373" s="4">
        <f t="shared" si="900"/>
        <v>1</v>
      </c>
      <c r="BY14373" s="4">
        <f t="shared" si="901"/>
        <v>1</v>
      </c>
    </row>
    <row r="14374" spans="1:77">
      <c r="A14374" s="10">
        <v>14369</v>
      </c>
      <c r="BT14374" s="10">
        <v>14369</v>
      </c>
      <c r="BU14374" s="4">
        <f t="shared" si="898"/>
        <v>0</v>
      </c>
      <c r="BV14374" s="4">
        <f t="shared" si="899"/>
        <v>0</v>
      </c>
      <c r="BW14374" s="10"/>
      <c r="BX14374" s="4">
        <f t="shared" si="900"/>
        <v>1</v>
      </c>
      <c r="BY14374" s="4">
        <f t="shared" si="901"/>
        <v>1</v>
      </c>
    </row>
    <row r="14375" spans="1:77">
      <c r="A14375" s="10">
        <v>14370</v>
      </c>
      <c r="BT14375" s="10">
        <v>14370</v>
      </c>
      <c r="BU14375" s="4">
        <f t="shared" si="898"/>
        <v>0</v>
      </c>
      <c r="BV14375" s="4">
        <f t="shared" si="899"/>
        <v>0</v>
      </c>
      <c r="BW14375" s="10"/>
      <c r="BX14375" s="4">
        <f t="shared" si="900"/>
        <v>1</v>
      </c>
      <c r="BY14375" s="4">
        <f t="shared" si="901"/>
        <v>1</v>
      </c>
    </row>
    <row r="14376" spans="1:77">
      <c r="A14376" s="10">
        <v>14371</v>
      </c>
      <c r="BT14376" s="10">
        <v>14371</v>
      </c>
      <c r="BU14376" s="4">
        <f t="shared" si="898"/>
        <v>0</v>
      </c>
      <c r="BV14376" s="4">
        <f t="shared" si="899"/>
        <v>0</v>
      </c>
      <c r="BW14376" s="10"/>
      <c r="BX14376" s="4">
        <f t="shared" si="900"/>
        <v>1</v>
      </c>
      <c r="BY14376" s="4">
        <f t="shared" si="901"/>
        <v>1</v>
      </c>
    </row>
    <row r="14377" spans="1:77">
      <c r="A14377" s="10">
        <v>14372</v>
      </c>
      <c r="BT14377" s="10">
        <v>14372</v>
      </c>
      <c r="BU14377" s="4">
        <f t="shared" si="898"/>
        <v>0</v>
      </c>
      <c r="BV14377" s="4">
        <f t="shared" si="899"/>
        <v>0</v>
      </c>
      <c r="BW14377" s="10"/>
      <c r="BX14377" s="4">
        <f t="shared" si="900"/>
        <v>1</v>
      </c>
      <c r="BY14377" s="4">
        <f t="shared" si="901"/>
        <v>1</v>
      </c>
    </row>
    <row r="14378" spans="1:77">
      <c r="A14378" s="10">
        <v>14373</v>
      </c>
      <c r="BT14378" s="10">
        <v>14373</v>
      </c>
      <c r="BU14378" s="4">
        <f t="shared" si="898"/>
        <v>0</v>
      </c>
      <c r="BV14378" s="4">
        <f t="shared" si="899"/>
        <v>0</v>
      </c>
      <c r="BW14378" s="10"/>
      <c r="BX14378" s="4">
        <f t="shared" si="900"/>
        <v>1</v>
      </c>
      <c r="BY14378" s="4">
        <f t="shared" si="901"/>
        <v>1</v>
      </c>
    </row>
    <row r="14379" spans="1:77">
      <c r="A14379" s="10">
        <v>14374</v>
      </c>
      <c r="BT14379" s="10">
        <v>14374</v>
      </c>
      <c r="BU14379" s="4">
        <f t="shared" si="898"/>
        <v>0</v>
      </c>
      <c r="BV14379" s="4">
        <f t="shared" si="899"/>
        <v>0</v>
      </c>
      <c r="BW14379" s="10"/>
      <c r="BX14379" s="4">
        <f t="shared" si="900"/>
        <v>1</v>
      </c>
      <c r="BY14379" s="4">
        <f t="shared" si="901"/>
        <v>1</v>
      </c>
    </row>
    <row r="14380" spans="1:77">
      <c r="A14380" s="10">
        <v>14375</v>
      </c>
      <c r="BT14380" s="10">
        <v>14375</v>
      </c>
      <c r="BU14380" s="4">
        <f t="shared" si="898"/>
        <v>0</v>
      </c>
      <c r="BV14380" s="4">
        <f t="shared" si="899"/>
        <v>0</v>
      </c>
      <c r="BW14380" s="10"/>
      <c r="BX14380" s="4">
        <f t="shared" si="900"/>
        <v>1</v>
      </c>
      <c r="BY14380" s="4">
        <f t="shared" si="901"/>
        <v>1</v>
      </c>
    </row>
    <row r="14381" spans="1:77">
      <c r="A14381" s="10">
        <v>14376</v>
      </c>
      <c r="BT14381" s="10">
        <v>14376</v>
      </c>
      <c r="BU14381" s="4">
        <f t="shared" si="898"/>
        <v>0</v>
      </c>
      <c r="BV14381" s="4">
        <f t="shared" si="899"/>
        <v>0</v>
      </c>
      <c r="BW14381" s="10"/>
      <c r="BX14381" s="4">
        <f t="shared" si="900"/>
        <v>1</v>
      </c>
      <c r="BY14381" s="4">
        <f t="shared" si="901"/>
        <v>1</v>
      </c>
    </row>
    <row r="14382" spans="1:77">
      <c r="A14382" s="10">
        <v>14377</v>
      </c>
      <c r="BT14382" s="10">
        <v>14377</v>
      </c>
      <c r="BU14382" s="4">
        <f t="shared" si="898"/>
        <v>0</v>
      </c>
      <c r="BV14382" s="4">
        <f t="shared" si="899"/>
        <v>0</v>
      </c>
      <c r="BW14382" s="10"/>
      <c r="BX14382" s="4">
        <f t="shared" si="900"/>
        <v>1</v>
      </c>
      <c r="BY14382" s="4">
        <f t="shared" si="901"/>
        <v>1</v>
      </c>
    </row>
    <row r="14383" spans="1:77">
      <c r="A14383" s="10">
        <v>14378</v>
      </c>
      <c r="BT14383" s="10">
        <v>14378</v>
      </c>
      <c r="BU14383" s="4">
        <f t="shared" si="898"/>
        <v>0</v>
      </c>
      <c r="BV14383" s="4">
        <f t="shared" si="899"/>
        <v>0</v>
      </c>
      <c r="BW14383" s="10"/>
      <c r="BX14383" s="4">
        <f t="shared" si="900"/>
        <v>1</v>
      </c>
      <c r="BY14383" s="4">
        <f t="shared" si="901"/>
        <v>1</v>
      </c>
    </row>
    <row r="14384" spans="1:77">
      <c r="A14384" s="10">
        <v>14379</v>
      </c>
      <c r="BT14384" s="10">
        <v>14379</v>
      </c>
      <c r="BU14384" s="4">
        <f t="shared" si="898"/>
        <v>0</v>
      </c>
      <c r="BV14384" s="4">
        <f t="shared" si="899"/>
        <v>0</v>
      </c>
      <c r="BW14384" s="10"/>
      <c r="BX14384" s="4">
        <f t="shared" si="900"/>
        <v>1</v>
      </c>
      <c r="BY14384" s="4">
        <f t="shared" si="901"/>
        <v>1</v>
      </c>
    </row>
    <row r="14385" spans="1:77">
      <c r="A14385" s="10">
        <v>14380</v>
      </c>
      <c r="BT14385" s="10">
        <v>14380</v>
      </c>
      <c r="BU14385" s="4">
        <f t="shared" si="898"/>
        <v>0</v>
      </c>
      <c r="BV14385" s="4">
        <f t="shared" si="899"/>
        <v>0</v>
      </c>
      <c r="BW14385" s="10"/>
      <c r="BX14385" s="4">
        <f t="shared" si="900"/>
        <v>1</v>
      </c>
      <c r="BY14385" s="4">
        <f t="shared" si="901"/>
        <v>1</v>
      </c>
    </row>
    <row r="14386" spans="1:77">
      <c r="A14386" s="10">
        <v>14381</v>
      </c>
      <c r="BT14386" s="10">
        <v>14381</v>
      </c>
      <c r="BU14386" s="4">
        <f t="shared" si="898"/>
        <v>0</v>
      </c>
      <c r="BV14386" s="4">
        <f t="shared" si="899"/>
        <v>0</v>
      </c>
      <c r="BW14386" s="10"/>
      <c r="BX14386" s="4">
        <f t="shared" si="900"/>
        <v>1</v>
      </c>
      <c r="BY14386" s="4">
        <f t="shared" si="901"/>
        <v>1</v>
      </c>
    </row>
    <row r="14387" spans="1:77">
      <c r="A14387" s="10">
        <v>14382</v>
      </c>
      <c r="BT14387" s="10">
        <v>14382</v>
      </c>
      <c r="BU14387" s="4">
        <f t="shared" si="898"/>
        <v>0</v>
      </c>
      <c r="BV14387" s="4">
        <f t="shared" si="899"/>
        <v>0</v>
      </c>
      <c r="BW14387" s="10"/>
      <c r="BX14387" s="4">
        <f t="shared" si="900"/>
        <v>1</v>
      </c>
      <c r="BY14387" s="4">
        <f t="shared" si="901"/>
        <v>1</v>
      </c>
    </row>
    <row r="14388" spans="1:77">
      <c r="A14388" s="10">
        <v>14383</v>
      </c>
      <c r="BT14388" s="10">
        <v>14383</v>
      </c>
      <c r="BU14388" s="4">
        <f t="shared" si="898"/>
        <v>0</v>
      </c>
      <c r="BV14388" s="4">
        <f t="shared" si="899"/>
        <v>0</v>
      </c>
      <c r="BW14388" s="10"/>
      <c r="BX14388" s="4">
        <f t="shared" si="900"/>
        <v>1</v>
      </c>
      <c r="BY14388" s="4">
        <f t="shared" si="901"/>
        <v>1</v>
      </c>
    </row>
    <row r="14389" spans="1:77">
      <c r="A14389" s="10">
        <v>14384</v>
      </c>
      <c r="BT14389" s="10">
        <v>14384</v>
      </c>
      <c r="BU14389" s="4">
        <f t="shared" si="898"/>
        <v>0</v>
      </c>
      <c r="BV14389" s="4">
        <f t="shared" si="899"/>
        <v>0</v>
      </c>
      <c r="BW14389" s="10"/>
      <c r="BX14389" s="4">
        <f t="shared" si="900"/>
        <v>1</v>
      </c>
      <c r="BY14389" s="4">
        <f t="shared" si="901"/>
        <v>1</v>
      </c>
    </row>
    <row r="14390" spans="1:77">
      <c r="A14390" s="10">
        <v>14385</v>
      </c>
      <c r="BT14390" s="10">
        <v>14385</v>
      </c>
      <c r="BU14390" s="4">
        <f t="shared" si="898"/>
        <v>0</v>
      </c>
      <c r="BV14390" s="4">
        <f t="shared" si="899"/>
        <v>0</v>
      </c>
      <c r="BW14390" s="10"/>
      <c r="BX14390" s="4">
        <f t="shared" si="900"/>
        <v>1</v>
      </c>
      <c r="BY14390" s="4">
        <f t="shared" si="901"/>
        <v>1</v>
      </c>
    </row>
    <row r="14391" spans="1:77">
      <c r="A14391" s="10">
        <v>14386</v>
      </c>
      <c r="BT14391" s="10">
        <v>14386</v>
      </c>
      <c r="BU14391" s="4">
        <f t="shared" si="898"/>
        <v>0</v>
      </c>
      <c r="BV14391" s="4">
        <f t="shared" si="899"/>
        <v>0</v>
      </c>
      <c r="BW14391" s="10"/>
      <c r="BX14391" s="4">
        <f t="shared" si="900"/>
        <v>1</v>
      </c>
      <c r="BY14391" s="4">
        <f t="shared" si="901"/>
        <v>1</v>
      </c>
    </row>
    <row r="14392" spans="1:77">
      <c r="A14392" s="10">
        <v>14387</v>
      </c>
      <c r="BT14392" s="10">
        <v>14387</v>
      </c>
      <c r="BU14392" s="4">
        <f t="shared" si="898"/>
        <v>0</v>
      </c>
      <c r="BV14392" s="4">
        <f t="shared" si="899"/>
        <v>0</v>
      </c>
      <c r="BW14392" s="10"/>
      <c r="BX14392" s="4">
        <f t="shared" si="900"/>
        <v>1</v>
      </c>
      <c r="BY14392" s="4">
        <f t="shared" si="901"/>
        <v>1</v>
      </c>
    </row>
    <row r="14393" spans="1:77">
      <c r="A14393" s="10">
        <v>14388</v>
      </c>
      <c r="BT14393" s="10">
        <v>14388</v>
      </c>
      <c r="BU14393" s="4">
        <f t="shared" si="898"/>
        <v>0</v>
      </c>
      <c r="BV14393" s="4">
        <f t="shared" si="899"/>
        <v>0</v>
      </c>
      <c r="BW14393" s="10"/>
      <c r="BX14393" s="4">
        <f t="shared" si="900"/>
        <v>1</v>
      </c>
      <c r="BY14393" s="4">
        <f t="shared" si="901"/>
        <v>1</v>
      </c>
    </row>
    <row r="14394" spans="1:77">
      <c r="A14394" s="10">
        <v>14389</v>
      </c>
      <c r="BT14394" s="10">
        <v>14389</v>
      </c>
      <c r="BU14394" s="4">
        <f t="shared" si="898"/>
        <v>0</v>
      </c>
      <c r="BV14394" s="4">
        <f t="shared" si="899"/>
        <v>0</v>
      </c>
      <c r="BW14394" s="10"/>
      <c r="BX14394" s="4">
        <f t="shared" si="900"/>
        <v>1</v>
      </c>
      <c r="BY14394" s="4">
        <f t="shared" si="901"/>
        <v>1</v>
      </c>
    </row>
    <row r="14395" spans="1:77">
      <c r="A14395" s="10">
        <v>14390</v>
      </c>
      <c r="BT14395" s="10">
        <v>14390</v>
      </c>
      <c r="BU14395" s="4">
        <f t="shared" si="898"/>
        <v>0</v>
      </c>
      <c r="BV14395" s="4">
        <f t="shared" si="899"/>
        <v>0</v>
      </c>
      <c r="BW14395" s="10"/>
      <c r="BX14395" s="4">
        <f t="shared" si="900"/>
        <v>1</v>
      </c>
      <c r="BY14395" s="4">
        <f t="shared" si="901"/>
        <v>1</v>
      </c>
    </row>
    <row r="14396" spans="1:77">
      <c r="A14396" s="10">
        <v>14391</v>
      </c>
      <c r="BT14396" s="10">
        <v>14391</v>
      </c>
      <c r="BU14396" s="4">
        <f t="shared" si="898"/>
        <v>0</v>
      </c>
      <c r="BV14396" s="4">
        <f t="shared" si="899"/>
        <v>0</v>
      </c>
      <c r="BW14396" s="10"/>
      <c r="BX14396" s="4">
        <f t="shared" si="900"/>
        <v>1</v>
      </c>
      <c r="BY14396" s="4">
        <f t="shared" si="901"/>
        <v>1</v>
      </c>
    </row>
    <row r="14397" spans="1:77">
      <c r="A14397" s="10">
        <v>14392</v>
      </c>
      <c r="BT14397" s="10">
        <v>14392</v>
      </c>
      <c r="BU14397" s="4">
        <f t="shared" si="898"/>
        <v>0</v>
      </c>
      <c r="BV14397" s="4">
        <f t="shared" si="899"/>
        <v>0</v>
      </c>
      <c r="BW14397" s="10"/>
      <c r="BX14397" s="4">
        <f t="shared" si="900"/>
        <v>1</v>
      </c>
      <c r="BY14397" s="4">
        <f t="shared" si="901"/>
        <v>1</v>
      </c>
    </row>
    <row r="14398" spans="1:77">
      <c r="A14398" s="10">
        <v>14393</v>
      </c>
      <c r="BT14398" s="10">
        <v>14393</v>
      </c>
      <c r="BU14398" s="4">
        <f t="shared" si="898"/>
        <v>0</v>
      </c>
      <c r="BV14398" s="4">
        <f t="shared" si="899"/>
        <v>0</v>
      </c>
      <c r="BW14398" s="10"/>
      <c r="BX14398" s="4">
        <f t="shared" si="900"/>
        <v>1</v>
      </c>
      <c r="BY14398" s="4">
        <f t="shared" si="901"/>
        <v>1</v>
      </c>
    </row>
    <row r="14399" spans="1:77">
      <c r="A14399" s="10">
        <v>14394</v>
      </c>
      <c r="BT14399" s="10">
        <v>14394</v>
      </c>
      <c r="BU14399" s="4">
        <f t="shared" si="898"/>
        <v>0</v>
      </c>
      <c r="BV14399" s="4">
        <f t="shared" si="899"/>
        <v>0</v>
      </c>
      <c r="BW14399" s="10"/>
      <c r="BX14399" s="4">
        <f t="shared" si="900"/>
        <v>1</v>
      </c>
      <c r="BY14399" s="4">
        <f t="shared" si="901"/>
        <v>1</v>
      </c>
    </row>
    <row r="14400" spans="1:77">
      <c r="A14400" s="10">
        <v>14395</v>
      </c>
      <c r="BT14400" s="10">
        <v>14395</v>
      </c>
      <c r="BU14400" s="4">
        <f t="shared" si="898"/>
        <v>0</v>
      </c>
      <c r="BV14400" s="4">
        <f t="shared" si="899"/>
        <v>0</v>
      </c>
      <c r="BW14400" s="10"/>
      <c r="BX14400" s="4">
        <f t="shared" si="900"/>
        <v>1</v>
      </c>
      <c r="BY14400" s="4">
        <f t="shared" si="901"/>
        <v>1</v>
      </c>
    </row>
    <row r="14401" spans="1:77">
      <c r="A14401" s="10">
        <v>14396</v>
      </c>
      <c r="BT14401" s="10">
        <v>14396</v>
      </c>
      <c r="BU14401" s="4">
        <f t="shared" si="898"/>
        <v>0</v>
      </c>
      <c r="BV14401" s="4">
        <f t="shared" si="899"/>
        <v>0</v>
      </c>
      <c r="BW14401" s="10"/>
      <c r="BX14401" s="4">
        <f t="shared" si="900"/>
        <v>1</v>
      </c>
      <c r="BY14401" s="4">
        <f t="shared" si="901"/>
        <v>1</v>
      </c>
    </row>
    <row r="14402" spans="1:77">
      <c r="A14402" s="10">
        <v>14397</v>
      </c>
      <c r="BT14402" s="10">
        <v>14397</v>
      </c>
      <c r="BU14402" s="4">
        <f t="shared" si="898"/>
        <v>0</v>
      </c>
      <c r="BV14402" s="4">
        <f t="shared" si="899"/>
        <v>0</v>
      </c>
      <c r="BW14402" s="10"/>
      <c r="BX14402" s="4">
        <f t="shared" si="900"/>
        <v>1</v>
      </c>
      <c r="BY14402" s="4">
        <f t="shared" si="901"/>
        <v>1</v>
      </c>
    </row>
    <row r="14403" spans="1:77">
      <c r="A14403" s="10">
        <v>14398</v>
      </c>
      <c r="BT14403" s="10">
        <v>14398</v>
      </c>
      <c r="BU14403" s="4">
        <f t="shared" si="898"/>
        <v>0</v>
      </c>
      <c r="BV14403" s="4">
        <f t="shared" si="899"/>
        <v>0</v>
      </c>
      <c r="BW14403" s="10"/>
      <c r="BX14403" s="4">
        <f t="shared" si="900"/>
        <v>1</v>
      </c>
      <c r="BY14403" s="4">
        <f t="shared" si="901"/>
        <v>1</v>
      </c>
    </row>
    <row r="14404" spans="1:77">
      <c r="A14404" s="10">
        <v>14399</v>
      </c>
      <c r="BT14404" s="10">
        <v>14399</v>
      </c>
      <c r="BU14404" s="4">
        <f t="shared" si="898"/>
        <v>0</v>
      </c>
      <c r="BV14404" s="4">
        <f t="shared" si="899"/>
        <v>0</v>
      </c>
      <c r="BW14404" s="10"/>
      <c r="BX14404" s="4">
        <f t="shared" si="900"/>
        <v>1</v>
      </c>
      <c r="BY14404" s="4">
        <f t="shared" si="901"/>
        <v>1</v>
      </c>
    </row>
    <row r="14405" spans="1:77">
      <c r="A14405" s="10">
        <v>14400</v>
      </c>
      <c r="BT14405" s="10">
        <v>14400</v>
      </c>
      <c r="BU14405" s="4">
        <f t="shared" si="898"/>
        <v>0</v>
      </c>
      <c r="BV14405" s="4">
        <f t="shared" si="899"/>
        <v>0</v>
      </c>
      <c r="BW14405" s="10"/>
      <c r="BX14405" s="4">
        <f t="shared" si="900"/>
        <v>1</v>
      </c>
      <c r="BY14405" s="4">
        <f t="shared" si="901"/>
        <v>1</v>
      </c>
    </row>
    <row r="14406" spans="1:77">
      <c r="A14406" s="10">
        <v>14401</v>
      </c>
      <c r="BT14406" s="10">
        <v>14401</v>
      </c>
      <c r="BU14406" s="4">
        <f t="shared" si="898"/>
        <v>0</v>
      </c>
      <c r="BV14406" s="4">
        <f t="shared" si="899"/>
        <v>0</v>
      </c>
      <c r="BW14406" s="10"/>
      <c r="BX14406" s="4">
        <f t="shared" si="900"/>
        <v>1</v>
      </c>
      <c r="BY14406" s="4">
        <f t="shared" si="901"/>
        <v>1</v>
      </c>
    </row>
    <row r="14407" spans="1:77">
      <c r="A14407" s="10">
        <v>14402</v>
      </c>
      <c r="BT14407" s="10">
        <v>14402</v>
      </c>
      <c r="BU14407" s="4">
        <f t="shared" ref="BU14407:BU14470" si="902">BP14407*$BV$1-BQ14407</f>
        <v>0</v>
      </c>
      <c r="BV14407" s="4">
        <f t="shared" ref="BV14407:BV14470" si="903">BR14407*$BV$1-BS14407</f>
        <v>0</v>
      </c>
      <c r="BW14407" s="10"/>
      <c r="BX14407" s="4">
        <f t="shared" si="900"/>
        <v>1</v>
      </c>
      <c r="BY14407" s="4">
        <f t="shared" si="901"/>
        <v>1</v>
      </c>
    </row>
    <row r="14408" spans="1:77">
      <c r="A14408" s="10">
        <v>14403</v>
      </c>
      <c r="BT14408" s="10">
        <v>14403</v>
      </c>
      <c r="BU14408" s="4">
        <f t="shared" si="902"/>
        <v>0</v>
      </c>
      <c r="BV14408" s="4">
        <f t="shared" si="903"/>
        <v>0</v>
      </c>
      <c r="BW14408" s="10"/>
      <c r="BX14408" s="4">
        <f t="shared" si="900"/>
        <v>1</v>
      </c>
      <c r="BY14408" s="4">
        <f t="shared" si="901"/>
        <v>1</v>
      </c>
    </row>
    <row r="14409" spans="1:77">
      <c r="A14409" s="10">
        <v>14404</v>
      </c>
      <c r="BT14409" s="10">
        <v>14404</v>
      </c>
      <c r="BU14409" s="4">
        <f t="shared" si="902"/>
        <v>0</v>
      </c>
      <c r="BV14409" s="4">
        <f t="shared" si="903"/>
        <v>0</v>
      </c>
      <c r="BW14409" s="10"/>
      <c r="BX14409" s="4">
        <f t="shared" si="900"/>
        <v>1</v>
      </c>
      <c r="BY14409" s="4">
        <f t="shared" si="901"/>
        <v>1</v>
      </c>
    </row>
    <row r="14410" spans="1:77">
      <c r="A14410" s="10">
        <v>14405</v>
      </c>
      <c r="BT14410" s="10">
        <v>14405</v>
      </c>
      <c r="BU14410" s="4">
        <f t="shared" si="902"/>
        <v>0</v>
      </c>
      <c r="BV14410" s="4">
        <f t="shared" si="903"/>
        <v>0</v>
      </c>
      <c r="BW14410" s="10"/>
      <c r="BX14410" s="4">
        <f t="shared" si="900"/>
        <v>1</v>
      </c>
      <c r="BY14410" s="4">
        <f t="shared" si="901"/>
        <v>1</v>
      </c>
    </row>
    <row r="14411" spans="1:77">
      <c r="A14411" s="10">
        <v>14406</v>
      </c>
      <c r="BT14411" s="10">
        <v>14406</v>
      </c>
      <c r="BU14411" s="4">
        <f t="shared" si="902"/>
        <v>0</v>
      </c>
      <c r="BV14411" s="4">
        <f t="shared" si="903"/>
        <v>0</v>
      </c>
      <c r="BW14411" s="10"/>
      <c r="BX14411" s="4">
        <f t="shared" si="900"/>
        <v>1</v>
      </c>
      <c r="BY14411" s="4">
        <f t="shared" si="901"/>
        <v>1</v>
      </c>
    </row>
    <row r="14412" spans="1:77">
      <c r="A14412" s="10">
        <v>14407</v>
      </c>
      <c r="BT14412" s="10">
        <v>14407</v>
      </c>
      <c r="BU14412" s="4">
        <f t="shared" si="902"/>
        <v>0</v>
      </c>
      <c r="BV14412" s="4">
        <f t="shared" si="903"/>
        <v>0</v>
      </c>
      <c r="BW14412" s="10"/>
      <c r="BX14412" s="4">
        <f t="shared" si="900"/>
        <v>1</v>
      </c>
      <c r="BY14412" s="4">
        <f t="shared" si="901"/>
        <v>1</v>
      </c>
    </row>
    <row r="14413" spans="1:77">
      <c r="A14413" s="10">
        <v>14408</v>
      </c>
      <c r="BT14413" s="10">
        <v>14408</v>
      </c>
      <c r="BU14413" s="4">
        <f t="shared" si="902"/>
        <v>0</v>
      </c>
      <c r="BV14413" s="4">
        <f t="shared" si="903"/>
        <v>0</v>
      </c>
      <c r="BW14413" s="10"/>
      <c r="BX14413" s="4">
        <f t="shared" si="900"/>
        <v>1</v>
      </c>
      <c r="BY14413" s="4">
        <f t="shared" si="901"/>
        <v>1</v>
      </c>
    </row>
    <row r="14414" spans="1:77">
      <c r="A14414" s="10">
        <v>14409</v>
      </c>
      <c r="BT14414" s="10">
        <v>14409</v>
      </c>
      <c r="BU14414" s="4">
        <f t="shared" si="902"/>
        <v>0</v>
      </c>
      <c r="BV14414" s="4">
        <f t="shared" si="903"/>
        <v>0</v>
      </c>
      <c r="BW14414" s="10"/>
      <c r="BX14414" s="4">
        <f t="shared" si="900"/>
        <v>1</v>
      </c>
      <c r="BY14414" s="4">
        <f t="shared" si="901"/>
        <v>1</v>
      </c>
    </row>
    <row r="14415" spans="1:77">
      <c r="A14415" s="10">
        <v>14410</v>
      </c>
      <c r="BT14415" s="10">
        <v>14410</v>
      </c>
      <c r="BU14415" s="4">
        <f t="shared" si="902"/>
        <v>0</v>
      </c>
      <c r="BV14415" s="4">
        <f t="shared" si="903"/>
        <v>0</v>
      </c>
      <c r="BW14415" s="10"/>
      <c r="BX14415" s="4">
        <f t="shared" si="900"/>
        <v>1</v>
      </c>
      <c r="BY14415" s="4">
        <f t="shared" si="901"/>
        <v>1</v>
      </c>
    </row>
    <row r="14416" spans="1:77">
      <c r="A14416" s="10">
        <v>14411</v>
      </c>
      <c r="BT14416" s="10">
        <v>14411</v>
      </c>
      <c r="BU14416" s="4">
        <f t="shared" si="902"/>
        <v>0</v>
      </c>
      <c r="BV14416" s="4">
        <f t="shared" si="903"/>
        <v>0</v>
      </c>
      <c r="BW14416" s="10"/>
      <c r="BX14416" s="4">
        <f t="shared" si="900"/>
        <v>1</v>
      </c>
      <c r="BY14416" s="4">
        <f t="shared" si="901"/>
        <v>1</v>
      </c>
    </row>
    <row r="14417" spans="1:77">
      <c r="A14417" s="10">
        <v>14412</v>
      </c>
      <c r="BT14417" s="10">
        <v>14412</v>
      </c>
      <c r="BU14417" s="4">
        <f t="shared" si="902"/>
        <v>0</v>
      </c>
      <c r="BV14417" s="4">
        <f t="shared" si="903"/>
        <v>0</v>
      </c>
      <c r="BW14417" s="10"/>
      <c r="BX14417" s="4">
        <f t="shared" si="900"/>
        <v>1</v>
      </c>
      <c r="BY14417" s="4">
        <f t="shared" si="901"/>
        <v>1</v>
      </c>
    </row>
    <row r="14418" spans="1:77">
      <c r="A14418" s="10">
        <v>14413</v>
      </c>
      <c r="BT14418" s="10">
        <v>14413</v>
      </c>
      <c r="BU14418" s="4">
        <f t="shared" si="902"/>
        <v>0</v>
      </c>
      <c r="BV14418" s="4">
        <f t="shared" si="903"/>
        <v>0</v>
      </c>
      <c r="BW14418" s="10"/>
      <c r="BX14418" s="4">
        <f t="shared" si="900"/>
        <v>1</v>
      </c>
      <c r="BY14418" s="4">
        <f t="shared" si="901"/>
        <v>1</v>
      </c>
    </row>
    <row r="14419" spans="1:77">
      <c r="A14419" s="10">
        <v>14414</v>
      </c>
      <c r="BT14419" s="10">
        <v>14414</v>
      </c>
      <c r="BU14419" s="4">
        <f t="shared" si="902"/>
        <v>0</v>
      </c>
      <c r="BV14419" s="4">
        <f t="shared" si="903"/>
        <v>0</v>
      </c>
      <c r="BW14419" s="10"/>
      <c r="BX14419" s="4">
        <f t="shared" si="900"/>
        <v>1</v>
      </c>
      <c r="BY14419" s="4">
        <f t="shared" si="901"/>
        <v>1</v>
      </c>
    </row>
    <row r="14420" spans="1:77">
      <c r="A14420" s="10">
        <v>14415</v>
      </c>
      <c r="BT14420" s="10">
        <v>14415</v>
      </c>
      <c r="BU14420" s="4">
        <f t="shared" si="902"/>
        <v>0</v>
      </c>
      <c r="BV14420" s="4">
        <f t="shared" si="903"/>
        <v>0</v>
      </c>
      <c r="BW14420" s="10"/>
      <c r="BX14420" s="4">
        <f t="shared" si="900"/>
        <v>1</v>
      </c>
      <c r="BY14420" s="4">
        <f t="shared" si="901"/>
        <v>1</v>
      </c>
    </row>
    <row r="14421" spans="1:77">
      <c r="A14421" s="10">
        <v>14416</v>
      </c>
      <c r="BT14421" s="10">
        <v>14416</v>
      </c>
      <c r="BU14421" s="4">
        <f t="shared" si="902"/>
        <v>0</v>
      </c>
      <c r="BV14421" s="4">
        <f t="shared" si="903"/>
        <v>0</v>
      </c>
      <c r="BW14421" s="10"/>
      <c r="BX14421" s="4">
        <f t="shared" si="900"/>
        <v>1</v>
      </c>
      <c r="BY14421" s="4">
        <f t="shared" si="901"/>
        <v>1</v>
      </c>
    </row>
    <row r="14422" spans="1:77">
      <c r="A14422" s="10">
        <v>14417</v>
      </c>
      <c r="BT14422" s="10">
        <v>14417</v>
      </c>
      <c r="BU14422" s="4">
        <f t="shared" si="902"/>
        <v>0</v>
      </c>
      <c r="BV14422" s="4">
        <f t="shared" si="903"/>
        <v>0</v>
      </c>
      <c r="BW14422" s="10"/>
      <c r="BX14422" s="4">
        <f t="shared" ref="BX14422:BX14485" si="904">IF(BU14422=MAX($BU14422:$BV14422),1,0)</f>
        <v>1</v>
      </c>
      <c r="BY14422" s="4">
        <f t="shared" ref="BY14422:BY14485" si="905">IF(BV14422=MAX($BU14422:$BV14422),1,0)</f>
        <v>1</v>
      </c>
    </row>
    <row r="14423" spans="1:77">
      <c r="A14423" s="10">
        <v>14418</v>
      </c>
      <c r="BT14423" s="10">
        <v>14418</v>
      </c>
      <c r="BU14423" s="4">
        <f t="shared" si="902"/>
        <v>0</v>
      </c>
      <c r="BV14423" s="4">
        <f t="shared" si="903"/>
        <v>0</v>
      </c>
      <c r="BW14423" s="10"/>
      <c r="BX14423" s="4">
        <f t="shared" si="904"/>
        <v>1</v>
      </c>
      <c r="BY14423" s="4">
        <f t="shared" si="905"/>
        <v>1</v>
      </c>
    </row>
    <row r="14424" spans="1:77">
      <c r="A14424" s="10">
        <v>14419</v>
      </c>
      <c r="BT14424" s="10">
        <v>14419</v>
      </c>
      <c r="BU14424" s="4">
        <f t="shared" si="902"/>
        <v>0</v>
      </c>
      <c r="BV14424" s="4">
        <f t="shared" si="903"/>
        <v>0</v>
      </c>
      <c r="BW14424" s="10"/>
      <c r="BX14424" s="4">
        <f t="shared" si="904"/>
        <v>1</v>
      </c>
      <c r="BY14424" s="4">
        <f t="shared" si="905"/>
        <v>1</v>
      </c>
    </row>
    <row r="14425" spans="1:77">
      <c r="A14425" s="10">
        <v>14420</v>
      </c>
      <c r="BT14425" s="10">
        <v>14420</v>
      </c>
      <c r="BU14425" s="4">
        <f t="shared" si="902"/>
        <v>0</v>
      </c>
      <c r="BV14425" s="4">
        <f t="shared" si="903"/>
        <v>0</v>
      </c>
      <c r="BW14425" s="10"/>
      <c r="BX14425" s="4">
        <f t="shared" si="904"/>
        <v>1</v>
      </c>
      <c r="BY14425" s="4">
        <f t="shared" si="905"/>
        <v>1</v>
      </c>
    </row>
    <row r="14426" spans="1:77">
      <c r="A14426" s="10">
        <v>14421</v>
      </c>
      <c r="BT14426" s="10">
        <v>14421</v>
      </c>
      <c r="BU14426" s="4">
        <f t="shared" si="902"/>
        <v>0</v>
      </c>
      <c r="BV14426" s="4">
        <f t="shared" si="903"/>
        <v>0</v>
      </c>
      <c r="BW14426" s="10"/>
      <c r="BX14426" s="4">
        <f t="shared" si="904"/>
        <v>1</v>
      </c>
      <c r="BY14426" s="4">
        <f t="shared" si="905"/>
        <v>1</v>
      </c>
    </row>
    <row r="14427" spans="1:77">
      <c r="A14427" s="10">
        <v>14422</v>
      </c>
      <c r="BT14427" s="10">
        <v>14422</v>
      </c>
      <c r="BU14427" s="4">
        <f t="shared" si="902"/>
        <v>0</v>
      </c>
      <c r="BV14427" s="4">
        <f t="shared" si="903"/>
        <v>0</v>
      </c>
      <c r="BW14427" s="10"/>
      <c r="BX14427" s="4">
        <f t="shared" si="904"/>
        <v>1</v>
      </c>
      <c r="BY14427" s="4">
        <f t="shared" si="905"/>
        <v>1</v>
      </c>
    </row>
    <row r="14428" spans="1:77">
      <c r="A14428" s="10">
        <v>14423</v>
      </c>
      <c r="BT14428" s="10">
        <v>14423</v>
      </c>
      <c r="BU14428" s="4">
        <f t="shared" si="902"/>
        <v>0</v>
      </c>
      <c r="BV14428" s="4">
        <f t="shared" si="903"/>
        <v>0</v>
      </c>
      <c r="BW14428" s="10"/>
      <c r="BX14428" s="4">
        <f t="shared" si="904"/>
        <v>1</v>
      </c>
      <c r="BY14428" s="4">
        <f t="shared" si="905"/>
        <v>1</v>
      </c>
    </row>
    <row r="14429" spans="1:77">
      <c r="A14429" s="10">
        <v>14424</v>
      </c>
      <c r="BT14429" s="10">
        <v>14424</v>
      </c>
      <c r="BU14429" s="4">
        <f t="shared" si="902"/>
        <v>0</v>
      </c>
      <c r="BV14429" s="4">
        <f t="shared" si="903"/>
        <v>0</v>
      </c>
      <c r="BW14429" s="10"/>
      <c r="BX14429" s="4">
        <f t="shared" si="904"/>
        <v>1</v>
      </c>
      <c r="BY14429" s="4">
        <f t="shared" si="905"/>
        <v>1</v>
      </c>
    </row>
    <row r="14430" spans="1:77">
      <c r="A14430" s="10">
        <v>14425</v>
      </c>
      <c r="BT14430" s="10">
        <v>14425</v>
      </c>
      <c r="BU14430" s="4">
        <f t="shared" si="902"/>
        <v>0</v>
      </c>
      <c r="BV14430" s="4">
        <f t="shared" si="903"/>
        <v>0</v>
      </c>
      <c r="BW14430" s="10"/>
      <c r="BX14430" s="4">
        <f t="shared" si="904"/>
        <v>1</v>
      </c>
      <c r="BY14430" s="4">
        <f t="shared" si="905"/>
        <v>1</v>
      </c>
    </row>
    <row r="14431" spans="1:77">
      <c r="A14431" s="10">
        <v>14426</v>
      </c>
      <c r="BT14431" s="10">
        <v>14426</v>
      </c>
      <c r="BU14431" s="4">
        <f t="shared" si="902"/>
        <v>0</v>
      </c>
      <c r="BV14431" s="4">
        <f t="shared" si="903"/>
        <v>0</v>
      </c>
      <c r="BW14431" s="10"/>
      <c r="BX14431" s="4">
        <f t="shared" si="904"/>
        <v>1</v>
      </c>
      <c r="BY14431" s="4">
        <f t="shared" si="905"/>
        <v>1</v>
      </c>
    </row>
    <row r="14432" spans="1:77">
      <c r="A14432" s="10">
        <v>14427</v>
      </c>
      <c r="BT14432" s="10">
        <v>14427</v>
      </c>
      <c r="BU14432" s="4">
        <f t="shared" si="902"/>
        <v>0</v>
      </c>
      <c r="BV14432" s="4">
        <f t="shared" si="903"/>
        <v>0</v>
      </c>
      <c r="BW14432" s="10"/>
      <c r="BX14432" s="4">
        <f t="shared" si="904"/>
        <v>1</v>
      </c>
      <c r="BY14432" s="4">
        <f t="shared" si="905"/>
        <v>1</v>
      </c>
    </row>
    <row r="14433" spans="1:77">
      <c r="A14433" s="10">
        <v>14428</v>
      </c>
      <c r="BT14433" s="10">
        <v>14428</v>
      </c>
      <c r="BU14433" s="4">
        <f t="shared" si="902"/>
        <v>0</v>
      </c>
      <c r="BV14433" s="4">
        <f t="shared" si="903"/>
        <v>0</v>
      </c>
      <c r="BW14433" s="10"/>
      <c r="BX14433" s="4">
        <f t="shared" si="904"/>
        <v>1</v>
      </c>
      <c r="BY14433" s="4">
        <f t="shared" si="905"/>
        <v>1</v>
      </c>
    </row>
    <row r="14434" spans="1:77">
      <c r="A14434" s="10">
        <v>14429</v>
      </c>
      <c r="BT14434" s="10">
        <v>14429</v>
      </c>
      <c r="BU14434" s="4">
        <f t="shared" si="902"/>
        <v>0</v>
      </c>
      <c r="BV14434" s="4">
        <f t="shared" si="903"/>
        <v>0</v>
      </c>
      <c r="BW14434" s="10"/>
      <c r="BX14434" s="4">
        <f t="shared" si="904"/>
        <v>1</v>
      </c>
      <c r="BY14434" s="4">
        <f t="shared" si="905"/>
        <v>1</v>
      </c>
    </row>
    <row r="14435" spans="1:77">
      <c r="A14435" s="10">
        <v>14430</v>
      </c>
      <c r="BT14435" s="10">
        <v>14430</v>
      </c>
      <c r="BU14435" s="4">
        <f t="shared" si="902"/>
        <v>0</v>
      </c>
      <c r="BV14435" s="4">
        <f t="shared" si="903"/>
        <v>0</v>
      </c>
      <c r="BW14435" s="10"/>
      <c r="BX14435" s="4">
        <f t="shared" si="904"/>
        <v>1</v>
      </c>
      <c r="BY14435" s="4">
        <f t="shared" si="905"/>
        <v>1</v>
      </c>
    </row>
    <row r="14436" spans="1:77">
      <c r="A14436" s="10">
        <v>14431</v>
      </c>
      <c r="BT14436" s="10">
        <v>14431</v>
      </c>
      <c r="BU14436" s="4">
        <f t="shared" si="902"/>
        <v>0</v>
      </c>
      <c r="BV14436" s="4">
        <f t="shared" si="903"/>
        <v>0</v>
      </c>
      <c r="BW14436" s="10"/>
      <c r="BX14436" s="4">
        <f t="shared" si="904"/>
        <v>1</v>
      </c>
      <c r="BY14436" s="4">
        <f t="shared" si="905"/>
        <v>1</v>
      </c>
    </row>
    <row r="14437" spans="1:77">
      <c r="A14437" s="10">
        <v>14432</v>
      </c>
      <c r="BT14437" s="10">
        <v>14432</v>
      </c>
      <c r="BU14437" s="4">
        <f t="shared" si="902"/>
        <v>0</v>
      </c>
      <c r="BV14437" s="4">
        <f t="shared" si="903"/>
        <v>0</v>
      </c>
      <c r="BW14437" s="10"/>
      <c r="BX14437" s="4">
        <f t="shared" si="904"/>
        <v>1</v>
      </c>
      <c r="BY14437" s="4">
        <f t="shared" si="905"/>
        <v>1</v>
      </c>
    </row>
    <row r="14438" spans="1:77">
      <c r="A14438" s="10">
        <v>14433</v>
      </c>
      <c r="BT14438" s="10">
        <v>14433</v>
      </c>
      <c r="BU14438" s="4">
        <f t="shared" si="902"/>
        <v>0</v>
      </c>
      <c r="BV14438" s="4">
        <f t="shared" si="903"/>
        <v>0</v>
      </c>
      <c r="BW14438" s="10"/>
      <c r="BX14438" s="4">
        <f t="shared" si="904"/>
        <v>1</v>
      </c>
      <c r="BY14438" s="4">
        <f t="shared" si="905"/>
        <v>1</v>
      </c>
    </row>
    <row r="14439" spans="1:77">
      <c r="A14439" s="10">
        <v>14434</v>
      </c>
      <c r="BT14439" s="10">
        <v>14434</v>
      </c>
      <c r="BU14439" s="4">
        <f t="shared" si="902"/>
        <v>0</v>
      </c>
      <c r="BV14439" s="4">
        <f t="shared" si="903"/>
        <v>0</v>
      </c>
      <c r="BW14439" s="10"/>
      <c r="BX14439" s="4">
        <f t="shared" si="904"/>
        <v>1</v>
      </c>
      <c r="BY14439" s="4">
        <f t="shared" si="905"/>
        <v>1</v>
      </c>
    </row>
    <row r="14440" spans="1:77">
      <c r="A14440" s="10">
        <v>14435</v>
      </c>
      <c r="BT14440" s="10">
        <v>14435</v>
      </c>
      <c r="BU14440" s="4">
        <f t="shared" si="902"/>
        <v>0</v>
      </c>
      <c r="BV14440" s="4">
        <f t="shared" si="903"/>
        <v>0</v>
      </c>
      <c r="BW14440" s="10"/>
      <c r="BX14440" s="4">
        <f t="shared" si="904"/>
        <v>1</v>
      </c>
      <c r="BY14440" s="4">
        <f t="shared" si="905"/>
        <v>1</v>
      </c>
    </row>
    <row r="14441" spans="1:77">
      <c r="A14441" s="10">
        <v>14436</v>
      </c>
      <c r="BT14441" s="10">
        <v>14436</v>
      </c>
      <c r="BU14441" s="4">
        <f t="shared" si="902"/>
        <v>0</v>
      </c>
      <c r="BV14441" s="4">
        <f t="shared" si="903"/>
        <v>0</v>
      </c>
      <c r="BW14441" s="10"/>
      <c r="BX14441" s="4">
        <f t="shared" si="904"/>
        <v>1</v>
      </c>
      <c r="BY14441" s="4">
        <f t="shared" si="905"/>
        <v>1</v>
      </c>
    </row>
    <row r="14442" spans="1:77">
      <c r="A14442" s="10">
        <v>14437</v>
      </c>
      <c r="BT14442" s="10">
        <v>14437</v>
      </c>
      <c r="BU14442" s="4">
        <f t="shared" si="902"/>
        <v>0</v>
      </c>
      <c r="BV14442" s="4">
        <f t="shared" si="903"/>
        <v>0</v>
      </c>
      <c r="BW14442" s="10"/>
      <c r="BX14442" s="4">
        <f t="shared" si="904"/>
        <v>1</v>
      </c>
      <c r="BY14442" s="4">
        <f t="shared" si="905"/>
        <v>1</v>
      </c>
    </row>
    <row r="14443" spans="1:77">
      <c r="A14443" s="10">
        <v>14438</v>
      </c>
      <c r="BT14443" s="10">
        <v>14438</v>
      </c>
      <c r="BU14443" s="4">
        <f t="shared" si="902"/>
        <v>0</v>
      </c>
      <c r="BV14443" s="4">
        <f t="shared" si="903"/>
        <v>0</v>
      </c>
      <c r="BW14443" s="10"/>
      <c r="BX14443" s="4">
        <f t="shared" si="904"/>
        <v>1</v>
      </c>
      <c r="BY14443" s="4">
        <f t="shared" si="905"/>
        <v>1</v>
      </c>
    </row>
    <row r="14444" spans="1:77">
      <c r="A14444" s="10">
        <v>14439</v>
      </c>
      <c r="BT14444" s="10">
        <v>14439</v>
      </c>
      <c r="BU14444" s="4">
        <f t="shared" si="902"/>
        <v>0</v>
      </c>
      <c r="BV14444" s="4">
        <f t="shared" si="903"/>
        <v>0</v>
      </c>
      <c r="BW14444" s="10"/>
      <c r="BX14444" s="4">
        <f t="shared" si="904"/>
        <v>1</v>
      </c>
      <c r="BY14444" s="4">
        <f t="shared" si="905"/>
        <v>1</v>
      </c>
    </row>
    <row r="14445" spans="1:77">
      <c r="A14445" s="10">
        <v>14440</v>
      </c>
      <c r="BT14445" s="10">
        <v>14440</v>
      </c>
      <c r="BU14445" s="4">
        <f t="shared" si="902"/>
        <v>0</v>
      </c>
      <c r="BV14445" s="4">
        <f t="shared" si="903"/>
        <v>0</v>
      </c>
      <c r="BW14445" s="10"/>
      <c r="BX14445" s="4">
        <f t="shared" si="904"/>
        <v>1</v>
      </c>
      <c r="BY14445" s="4">
        <f t="shared" si="905"/>
        <v>1</v>
      </c>
    </row>
    <row r="14446" spans="1:77">
      <c r="A14446" s="10">
        <v>14441</v>
      </c>
      <c r="BT14446" s="10">
        <v>14441</v>
      </c>
      <c r="BU14446" s="4">
        <f t="shared" si="902"/>
        <v>0</v>
      </c>
      <c r="BV14446" s="4">
        <f t="shared" si="903"/>
        <v>0</v>
      </c>
      <c r="BW14446" s="10"/>
      <c r="BX14446" s="4">
        <f t="shared" si="904"/>
        <v>1</v>
      </c>
      <c r="BY14446" s="4">
        <f t="shared" si="905"/>
        <v>1</v>
      </c>
    </row>
    <row r="14447" spans="1:77">
      <c r="A14447" s="10">
        <v>14442</v>
      </c>
      <c r="BT14447" s="10">
        <v>14442</v>
      </c>
      <c r="BU14447" s="4">
        <f t="shared" si="902"/>
        <v>0</v>
      </c>
      <c r="BV14447" s="4">
        <f t="shared" si="903"/>
        <v>0</v>
      </c>
      <c r="BW14447" s="10"/>
      <c r="BX14447" s="4">
        <f t="shared" si="904"/>
        <v>1</v>
      </c>
      <c r="BY14447" s="4">
        <f t="shared" si="905"/>
        <v>1</v>
      </c>
    </row>
    <row r="14448" spans="1:77">
      <c r="A14448" s="10">
        <v>14443</v>
      </c>
      <c r="BT14448" s="10">
        <v>14443</v>
      </c>
      <c r="BU14448" s="4">
        <f t="shared" si="902"/>
        <v>0</v>
      </c>
      <c r="BV14448" s="4">
        <f t="shared" si="903"/>
        <v>0</v>
      </c>
      <c r="BW14448" s="10"/>
      <c r="BX14448" s="4">
        <f t="shared" si="904"/>
        <v>1</v>
      </c>
      <c r="BY14448" s="4">
        <f t="shared" si="905"/>
        <v>1</v>
      </c>
    </row>
    <row r="14449" spans="1:77">
      <c r="A14449" s="10">
        <v>14444</v>
      </c>
      <c r="BT14449" s="10">
        <v>14444</v>
      </c>
      <c r="BU14449" s="4">
        <f t="shared" si="902"/>
        <v>0</v>
      </c>
      <c r="BV14449" s="4">
        <f t="shared" si="903"/>
        <v>0</v>
      </c>
      <c r="BW14449" s="10"/>
      <c r="BX14449" s="4">
        <f t="shared" si="904"/>
        <v>1</v>
      </c>
      <c r="BY14449" s="4">
        <f t="shared" si="905"/>
        <v>1</v>
      </c>
    </row>
    <row r="14450" spans="1:77">
      <c r="A14450" s="10">
        <v>14445</v>
      </c>
      <c r="BT14450" s="10">
        <v>14445</v>
      </c>
      <c r="BU14450" s="4">
        <f t="shared" si="902"/>
        <v>0</v>
      </c>
      <c r="BV14450" s="4">
        <f t="shared" si="903"/>
        <v>0</v>
      </c>
      <c r="BW14450" s="10"/>
      <c r="BX14450" s="4">
        <f t="shared" si="904"/>
        <v>1</v>
      </c>
      <c r="BY14450" s="4">
        <f t="shared" si="905"/>
        <v>1</v>
      </c>
    </row>
    <row r="14451" spans="1:77">
      <c r="A14451" s="10">
        <v>14446</v>
      </c>
      <c r="BT14451" s="10">
        <v>14446</v>
      </c>
      <c r="BU14451" s="4">
        <f t="shared" si="902"/>
        <v>0</v>
      </c>
      <c r="BV14451" s="4">
        <f t="shared" si="903"/>
        <v>0</v>
      </c>
      <c r="BW14451" s="10"/>
      <c r="BX14451" s="4">
        <f t="shared" si="904"/>
        <v>1</v>
      </c>
      <c r="BY14451" s="4">
        <f t="shared" si="905"/>
        <v>1</v>
      </c>
    </row>
    <row r="14452" spans="1:77">
      <c r="A14452" s="10">
        <v>14447</v>
      </c>
      <c r="BT14452" s="10">
        <v>14447</v>
      </c>
      <c r="BU14452" s="4">
        <f t="shared" si="902"/>
        <v>0</v>
      </c>
      <c r="BV14452" s="4">
        <f t="shared" si="903"/>
        <v>0</v>
      </c>
      <c r="BW14452" s="10"/>
      <c r="BX14452" s="4">
        <f t="shared" si="904"/>
        <v>1</v>
      </c>
      <c r="BY14452" s="4">
        <f t="shared" si="905"/>
        <v>1</v>
      </c>
    </row>
    <row r="14453" spans="1:77">
      <c r="A14453" s="10">
        <v>14448</v>
      </c>
      <c r="BT14453" s="10">
        <v>14448</v>
      </c>
      <c r="BU14453" s="4">
        <f t="shared" si="902"/>
        <v>0</v>
      </c>
      <c r="BV14453" s="4">
        <f t="shared" si="903"/>
        <v>0</v>
      </c>
      <c r="BW14453" s="10"/>
      <c r="BX14453" s="4">
        <f t="shared" si="904"/>
        <v>1</v>
      </c>
      <c r="BY14453" s="4">
        <f t="shared" si="905"/>
        <v>1</v>
      </c>
    </row>
    <row r="14454" spans="1:77">
      <c r="A14454" s="10">
        <v>14449</v>
      </c>
      <c r="BT14454" s="10">
        <v>14449</v>
      </c>
      <c r="BU14454" s="4">
        <f t="shared" si="902"/>
        <v>0</v>
      </c>
      <c r="BV14454" s="4">
        <f t="shared" si="903"/>
        <v>0</v>
      </c>
      <c r="BW14454" s="10"/>
      <c r="BX14454" s="4">
        <f t="shared" si="904"/>
        <v>1</v>
      </c>
      <c r="BY14454" s="4">
        <f t="shared" si="905"/>
        <v>1</v>
      </c>
    </row>
    <row r="14455" spans="1:77">
      <c r="A14455" s="10">
        <v>14450</v>
      </c>
      <c r="BT14455" s="10">
        <v>14450</v>
      </c>
      <c r="BU14455" s="4">
        <f t="shared" si="902"/>
        <v>0</v>
      </c>
      <c r="BV14455" s="4">
        <f t="shared" si="903"/>
        <v>0</v>
      </c>
      <c r="BW14455" s="10"/>
      <c r="BX14455" s="4">
        <f t="shared" si="904"/>
        <v>1</v>
      </c>
      <c r="BY14455" s="4">
        <f t="shared" si="905"/>
        <v>1</v>
      </c>
    </row>
    <row r="14456" spans="1:77">
      <c r="A14456" s="10">
        <v>14451</v>
      </c>
      <c r="BT14456" s="10">
        <v>14451</v>
      </c>
      <c r="BU14456" s="4">
        <f t="shared" si="902"/>
        <v>0</v>
      </c>
      <c r="BV14456" s="4">
        <f t="shared" si="903"/>
        <v>0</v>
      </c>
      <c r="BW14456" s="10"/>
      <c r="BX14456" s="4">
        <f t="shared" si="904"/>
        <v>1</v>
      </c>
      <c r="BY14456" s="4">
        <f t="shared" si="905"/>
        <v>1</v>
      </c>
    </row>
    <row r="14457" spans="1:77">
      <c r="A14457" s="10">
        <v>14452</v>
      </c>
      <c r="BT14457" s="10">
        <v>14452</v>
      </c>
      <c r="BU14457" s="4">
        <f t="shared" si="902"/>
        <v>0</v>
      </c>
      <c r="BV14457" s="4">
        <f t="shared" si="903"/>
        <v>0</v>
      </c>
      <c r="BW14457" s="10"/>
      <c r="BX14457" s="4">
        <f t="shared" si="904"/>
        <v>1</v>
      </c>
      <c r="BY14457" s="4">
        <f t="shared" si="905"/>
        <v>1</v>
      </c>
    </row>
    <row r="14458" spans="1:77">
      <c r="A14458" s="10">
        <v>14453</v>
      </c>
      <c r="BT14458" s="10">
        <v>14453</v>
      </c>
      <c r="BU14458" s="4">
        <f t="shared" si="902"/>
        <v>0</v>
      </c>
      <c r="BV14458" s="4">
        <f t="shared" si="903"/>
        <v>0</v>
      </c>
      <c r="BW14458" s="10"/>
      <c r="BX14458" s="4">
        <f t="shared" si="904"/>
        <v>1</v>
      </c>
      <c r="BY14458" s="4">
        <f t="shared" si="905"/>
        <v>1</v>
      </c>
    </row>
    <row r="14459" spans="1:77">
      <c r="A14459" s="10">
        <v>14454</v>
      </c>
      <c r="BT14459" s="10">
        <v>14454</v>
      </c>
      <c r="BU14459" s="4">
        <f t="shared" si="902"/>
        <v>0</v>
      </c>
      <c r="BV14459" s="4">
        <f t="shared" si="903"/>
        <v>0</v>
      </c>
      <c r="BW14459" s="10"/>
      <c r="BX14459" s="4">
        <f t="shared" si="904"/>
        <v>1</v>
      </c>
      <c r="BY14459" s="4">
        <f t="shared" si="905"/>
        <v>1</v>
      </c>
    </row>
    <row r="14460" spans="1:77">
      <c r="A14460" s="10">
        <v>14455</v>
      </c>
      <c r="BT14460" s="10">
        <v>14455</v>
      </c>
      <c r="BU14460" s="4">
        <f t="shared" si="902"/>
        <v>0</v>
      </c>
      <c r="BV14460" s="4">
        <f t="shared" si="903"/>
        <v>0</v>
      </c>
      <c r="BW14460" s="10"/>
      <c r="BX14460" s="4">
        <f t="shared" si="904"/>
        <v>1</v>
      </c>
      <c r="BY14460" s="4">
        <f t="shared" si="905"/>
        <v>1</v>
      </c>
    </row>
    <row r="14461" spans="1:77">
      <c r="A14461" s="10">
        <v>14456</v>
      </c>
      <c r="BT14461" s="10">
        <v>14456</v>
      </c>
      <c r="BU14461" s="4">
        <f t="shared" si="902"/>
        <v>0</v>
      </c>
      <c r="BV14461" s="4">
        <f t="shared" si="903"/>
        <v>0</v>
      </c>
      <c r="BW14461" s="10"/>
      <c r="BX14461" s="4">
        <f t="shared" si="904"/>
        <v>1</v>
      </c>
      <c r="BY14461" s="4">
        <f t="shared" si="905"/>
        <v>1</v>
      </c>
    </row>
    <row r="14462" spans="1:77">
      <c r="A14462" s="10">
        <v>14457</v>
      </c>
      <c r="BT14462" s="10">
        <v>14457</v>
      </c>
      <c r="BU14462" s="4">
        <f t="shared" si="902"/>
        <v>0</v>
      </c>
      <c r="BV14462" s="4">
        <f t="shared" si="903"/>
        <v>0</v>
      </c>
      <c r="BW14462" s="10"/>
      <c r="BX14462" s="4">
        <f t="shared" si="904"/>
        <v>1</v>
      </c>
      <c r="BY14462" s="4">
        <f t="shared" si="905"/>
        <v>1</v>
      </c>
    </row>
    <row r="14463" spans="1:77">
      <c r="A14463" s="10">
        <v>14458</v>
      </c>
      <c r="BT14463" s="10">
        <v>14458</v>
      </c>
      <c r="BU14463" s="4">
        <f t="shared" si="902"/>
        <v>0</v>
      </c>
      <c r="BV14463" s="4">
        <f t="shared" si="903"/>
        <v>0</v>
      </c>
      <c r="BW14463" s="10"/>
      <c r="BX14463" s="4">
        <f t="shared" si="904"/>
        <v>1</v>
      </c>
      <c r="BY14463" s="4">
        <f t="shared" si="905"/>
        <v>1</v>
      </c>
    </row>
    <row r="14464" spans="1:77">
      <c r="A14464" s="10">
        <v>14459</v>
      </c>
      <c r="BT14464" s="10">
        <v>14459</v>
      </c>
      <c r="BU14464" s="4">
        <f t="shared" si="902"/>
        <v>0</v>
      </c>
      <c r="BV14464" s="4">
        <f t="shared" si="903"/>
        <v>0</v>
      </c>
      <c r="BW14464" s="10"/>
      <c r="BX14464" s="4">
        <f t="shared" si="904"/>
        <v>1</v>
      </c>
      <c r="BY14464" s="4">
        <f t="shared" si="905"/>
        <v>1</v>
      </c>
    </row>
    <row r="14465" spans="1:77">
      <c r="A14465" s="10">
        <v>14460</v>
      </c>
      <c r="BT14465" s="10">
        <v>14460</v>
      </c>
      <c r="BU14465" s="4">
        <f t="shared" si="902"/>
        <v>0</v>
      </c>
      <c r="BV14465" s="4">
        <f t="shared" si="903"/>
        <v>0</v>
      </c>
      <c r="BW14465" s="10"/>
      <c r="BX14465" s="4">
        <f t="shared" si="904"/>
        <v>1</v>
      </c>
      <c r="BY14465" s="4">
        <f t="shared" si="905"/>
        <v>1</v>
      </c>
    </row>
    <row r="14466" spans="1:77">
      <c r="A14466" s="10">
        <v>14461</v>
      </c>
      <c r="BT14466" s="10">
        <v>14461</v>
      </c>
      <c r="BU14466" s="4">
        <f t="shared" si="902"/>
        <v>0</v>
      </c>
      <c r="BV14466" s="4">
        <f t="shared" si="903"/>
        <v>0</v>
      </c>
      <c r="BW14466" s="10"/>
      <c r="BX14466" s="4">
        <f t="shared" si="904"/>
        <v>1</v>
      </c>
      <c r="BY14466" s="4">
        <f t="shared" si="905"/>
        <v>1</v>
      </c>
    </row>
    <row r="14467" spans="1:77">
      <c r="A14467" s="10">
        <v>14462</v>
      </c>
      <c r="BT14467" s="10">
        <v>14462</v>
      </c>
      <c r="BU14467" s="4">
        <f t="shared" si="902"/>
        <v>0</v>
      </c>
      <c r="BV14467" s="4">
        <f t="shared" si="903"/>
        <v>0</v>
      </c>
      <c r="BW14467" s="10"/>
      <c r="BX14467" s="4">
        <f t="shared" si="904"/>
        <v>1</v>
      </c>
      <c r="BY14467" s="4">
        <f t="shared" si="905"/>
        <v>1</v>
      </c>
    </row>
    <row r="14468" spans="1:77">
      <c r="A14468" s="10">
        <v>14463</v>
      </c>
      <c r="BT14468" s="10">
        <v>14463</v>
      </c>
      <c r="BU14468" s="4">
        <f t="shared" si="902"/>
        <v>0</v>
      </c>
      <c r="BV14468" s="4">
        <f t="shared" si="903"/>
        <v>0</v>
      </c>
      <c r="BW14468" s="10"/>
      <c r="BX14468" s="4">
        <f t="shared" si="904"/>
        <v>1</v>
      </c>
      <c r="BY14468" s="4">
        <f t="shared" si="905"/>
        <v>1</v>
      </c>
    </row>
    <row r="14469" spans="1:77">
      <c r="A14469" s="10">
        <v>14464</v>
      </c>
      <c r="BT14469" s="10">
        <v>14464</v>
      </c>
      <c r="BU14469" s="4">
        <f t="shared" si="902"/>
        <v>0</v>
      </c>
      <c r="BV14469" s="4">
        <f t="shared" si="903"/>
        <v>0</v>
      </c>
      <c r="BW14469" s="10"/>
      <c r="BX14469" s="4">
        <f t="shared" si="904"/>
        <v>1</v>
      </c>
      <c r="BY14469" s="4">
        <f t="shared" si="905"/>
        <v>1</v>
      </c>
    </row>
    <row r="14470" spans="1:77">
      <c r="A14470" s="10">
        <v>14465</v>
      </c>
      <c r="BT14470" s="10">
        <v>14465</v>
      </c>
      <c r="BU14470" s="4">
        <f t="shared" si="902"/>
        <v>0</v>
      </c>
      <c r="BV14470" s="4">
        <f t="shared" si="903"/>
        <v>0</v>
      </c>
      <c r="BW14470" s="10"/>
      <c r="BX14470" s="4">
        <f t="shared" si="904"/>
        <v>1</v>
      </c>
      <c r="BY14470" s="4">
        <f t="shared" si="905"/>
        <v>1</v>
      </c>
    </row>
    <row r="14471" spans="1:77">
      <c r="A14471" s="10">
        <v>14466</v>
      </c>
      <c r="BT14471" s="10">
        <v>14466</v>
      </c>
      <c r="BU14471" s="4">
        <f t="shared" ref="BU14471:BU14534" si="906">BP14471*$BV$1-BQ14471</f>
        <v>0</v>
      </c>
      <c r="BV14471" s="4">
        <f t="shared" ref="BV14471:BV14534" si="907">BR14471*$BV$1-BS14471</f>
        <v>0</v>
      </c>
      <c r="BW14471" s="10"/>
      <c r="BX14471" s="4">
        <f t="shared" si="904"/>
        <v>1</v>
      </c>
      <c r="BY14471" s="4">
        <f t="shared" si="905"/>
        <v>1</v>
      </c>
    </row>
    <row r="14472" spans="1:77">
      <c r="A14472" s="10">
        <v>14467</v>
      </c>
      <c r="BT14472" s="10">
        <v>14467</v>
      </c>
      <c r="BU14472" s="4">
        <f t="shared" si="906"/>
        <v>0</v>
      </c>
      <c r="BV14472" s="4">
        <f t="shared" si="907"/>
        <v>0</v>
      </c>
      <c r="BW14472" s="10"/>
      <c r="BX14472" s="4">
        <f t="shared" si="904"/>
        <v>1</v>
      </c>
      <c r="BY14472" s="4">
        <f t="shared" si="905"/>
        <v>1</v>
      </c>
    </row>
    <row r="14473" spans="1:77">
      <c r="A14473" s="10">
        <v>14468</v>
      </c>
      <c r="BT14473" s="10">
        <v>14468</v>
      </c>
      <c r="BU14473" s="4">
        <f t="shared" si="906"/>
        <v>0</v>
      </c>
      <c r="BV14473" s="4">
        <f t="shared" si="907"/>
        <v>0</v>
      </c>
      <c r="BW14473" s="10"/>
      <c r="BX14473" s="4">
        <f t="shared" si="904"/>
        <v>1</v>
      </c>
      <c r="BY14473" s="4">
        <f t="shared" si="905"/>
        <v>1</v>
      </c>
    </row>
    <row r="14474" spans="1:77">
      <c r="A14474" s="10">
        <v>14469</v>
      </c>
      <c r="BT14474" s="10">
        <v>14469</v>
      </c>
      <c r="BU14474" s="4">
        <f t="shared" si="906"/>
        <v>0</v>
      </c>
      <c r="BV14474" s="4">
        <f t="shared" si="907"/>
        <v>0</v>
      </c>
      <c r="BW14474" s="10"/>
      <c r="BX14474" s="4">
        <f t="shared" si="904"/>
        <v>1</v>
      </c>
      <c r="BY14474" s="4">
        <f t="shared" si="905"/>
        <v>1</v>
      </c>
    </row>
    <row r="14475" spans="1:77">
      <c r="A14475" s="10">
        <v>14470</v>
      </c>
      <c r="BT14475" s="10">
        <v>14470</v>
      </c>
      <c r="BU14475" s="4">
        <f t="shared" si="906"/>
        <v>0</v>
      </c>
      <c r="BV14475" s="4">
        <f t="shared" si="907"/>
        <v>0</v>
      </c>
      <c r="BW14475" s="10"/>
      <c r="BX14475" s="4">
        <f t="shared" si="904"/>
        <v>1</v>
      </c>
      <c r="BY14475" s="4">
        <f t="shared" si="905"/>
        <v>1</v>
      </c>
    </row>
    <row r="14476" spans="1:77">
      <c r="A14476" s="10">
        <v>14471</v>
      </c>
      <c r="BT14476" s="10">
        <v>14471</v>
      </c>
      <c r="BU14476" s="4">
        <f t="shared" si="906"/>
        <v>0</v>
      </c>
      <c r="BV14476" s="4">
        <f t="shared" si="907"/>
        <v>0</v>
      </c>
      <c r="BW14476" s="10"/>
      <c r="BX14476" s="4">
        <f t="shared" si="904"/>
        <v>1</v>
      </c>
      <c r="BY14476" s="4">
        <f t="shared" si="905"/>
        <v>1</v>
      </c>
    </row>
    <row r="14477" spans="1:77">
      <c r="A14477" s="10">
        <v>14472</v>
      </c>
      <c r="BT14477" s="10">
        <v>14472</v>
      </c>
      <c r="BU14477" s="4">
        <f t="shared" si="906"/>
        <v>0</v>
      </c>
      <c r="BV14477" s="4">
        <f t="shared" si="907"/>
        <v>0</v>
      </c>
      <c r="BW14477" s="10"/>
      <c r="BX14477" s="4">
        <f t="shared" si="904"/>
        <v>1</v>
      </c>
      <c r="BY14477" s="4">
        <f t="shared" si="905"/>
        <v>1</v>
      </c>
    </row>
    <row r="14478" spans="1:77">
      <c r="A14478" s="10">
        <v>14473</v>
      </c>
      <c r="BT14478" s="10">
        <v>14473</v>
      </c>
      <c r="BU14478" s="4">
        <f t="shared" si="906"/>
        <v>0</v>
      </c>
      <c r="BV14478" s="4">
        <f t="shared" si="907"/>
        <v>0</v>
      </c>
      <c r="BW14478" s="10"/>
      <c r="BX14478" s="4">
        <f t="shared" si="904"/>
        <v>1</v>
      </c>
      <c r="BY14478" s="4">
        <f t="shared" si="905"/>
        <v>1</v>
      </c>
    </row>
    <row r="14479" spans="1:77">
      <c r="A14479" s="10">
        <v>14474</v>
      </c>
      <c r="BT14479" s="10">
        <v>14474</v>
      </c>
      <c r="BU14479" s="4">
        <f t="shared" si="906"/>
        <v>0</v>
      </c>
      <c r="BV14479" s="4">
        <f t="shared" si="907"/>
        <v>0</v>
      </c>
      <c r="BW14479" s="10"/>
      <c r="BX14479" s="4">
        <f t="shared" si="904"/>
        <v>1</v>
      </c>
      <c r="BY14479" s="4">
        <f t="shared" si="905"/>
        <v>1</v>
      </c>
    </row>
    <row r="14480" spans="1:77">
      <c r="A14480" s="10">
        <v>14475</v>
      </c>
      <c r="BT14480" s="10">
        <v>14475</v>
      </c>
      <c r="BU14480" s="4">
        <f t="shared" si="906"/>
        <v>0</v>
      </c>
      <c r="BV14480" s="4">
        <f t="shared" si="907"/>
        <v>0</v>
      </c>
      <c r="BW14480" s="10"/>
      <c r="BX14480" s="4">
        <f t="shared" si="904"/>
        <v>1</v>
      </c>
      <c r="BY14480" s="4">
        <f t="shared" si="905"/>
        <v>1</v>
      </c>
    </row>
    <row r="14481" spans="1:77">
      <c r="A14481" s="10">
        <v>14476</v>
      </c>
      <c r="BT14481" s="10">
        <v>14476</v>
      </c>
      <c r="BU14481" s="4">
        <f t="shared" si="906"/>
        <v>0</v>
      </c>
      <c r="BV14481" s="4">
        <f t="shared" si="907"/>
        <v>0</v>
      </c>
      <c r="BW14481" s="10"/>
      <c r="BX14481" s="4">
        <f t="shared" si="904"/>
        <v>1</v>
      </c>
      <c r="BY14481" s="4">
        <f t="shared" si="905"/>
        <v>1</v>
      </c>
    </row>
    <row r="14482" spans="1:77">
      <c r="A14482" s="10">
        <v>14477</v>
      </c>
      <c r="BT14482" s="10">
        <v>14477</v>
      </c>
      <c r="BU14482" s="4">
        <f t="shared" si="906"/>
        <v>0</v>
      </c>
      <c r="BV14482" s="4">
        <f t="shared" si="907"/>
        <v>0</v>
      </c>
      <c r="BW14482" s="10"/>
      <c r="BX14482" s="4">
        <f t="shared" si="904"/>
        <v>1</v>
      </c>
      <c r="BY14482" s="4">
        <f t="shared" si="905"/>
        <v>1</v>
      </c>
    </row>
    <row r="14483" spans="1:77">
      <c r="A14483" s="10">
        <v>14478</v>
      </c>
      <c r="BT14483" s="10">
        <v>14478</v>
      </c>
      <c r="BU14483" s="4">
        <f t="shared" si="906"/>
        <v>0</v>
      </c>
      <c r="BV14483" s="4">
        <f t="shared" si="907"/>
        <v>0</v>
      </c>
      <c r="BW14483" s="10"/>
      <c r="BX14483" s="4">
        <f t="shared" si="904"/>
        <v>1</v>
      </c>
      <c r="BY14483" s="4">
        <f t="shared" si="905"/>
        <v>1</v>
      </c>
    </row>
    <row r="14484" spans="1:77">
      <c r="A14484" s="10">
        <v>14479</v>
      </c>
      <c r="BT14484" s="10">
        <v>14479</v>
      </c>
      <c r="BU14484" s="4">
        <f t="shared" si="906"/>
        <v>0</v>
      </c>
      <c r="BV14484" s="4">
        <f t="shared" si="907"/>
        <v>0</v>
      </c>
      <c r="BW14484" s="10"/>
      <c r="BX14484" s="4">
        <f t="shared" si="904"/>
        <v>1</v>
      </c>
      <c r="BY14484" s="4">
        <f t="shared" si="905"/>
        <v>1</v>
      </c>
    </row>
    <row r="14485" spans="1:77">
      <c r="A14485" s="10">
        <v>14480</v>
      </c>
      <c r="BT14485" s="10">
        <v>14480</v>
      </c>
      <c r="BU14485" s="4">
        <f t="shared" si="906"/>
        <v>0</v>
      </c>
      <c r="BV14485" s="4">
        <f t="shared" si="907"/>
        <v>0</v>
      </c>
      <c r="BW14485" s="10"/>
      <c r="BX14485" s="4">
        <f t="shared" si="904"/>
        <v>1</v>
      </c>
      <c r="BY14485" s="4">
        <f t="shared" si="905"/>
        <v>1</v>
      </c>
    </row>
    <row r="14486" spans="1:77">
      <c r="A14486" s="10">
        <v>14481</v>
      </c>
      <c r="BT14486" s="10">
        <v>14481</v>
      </c>
      <c r="BU14486" s="4">
        <f t="shared" si="906"/>
        <v>0</v>
      </c>
      <c r="BV14486" s="4">
        <f t="shared" si="907"/>
        <v>0</v>
      </c>
      <c r="BW14486" s="10"/>
      <c r="BX14486" s="4">
        <f t="shared" ref="BX14486:BX14549" si="908">IF(BU14486=MAX($BU14486:$BV14486),1,0)</f>
        <v>1</v>
      </c>
      <c r="BY14486" s="4">
        <f t="shared" ref="BY14486:BY14549" si="909">IF(BV14486=MAX($BU14486:$BV14486),1,0)</f>
        <v>1</v>
      </c>
    </row>
    <row r="14487" spans="1:77">
      <c r="A14487" s="10">
        <v>14482</v>
      </c>
      <c r="BT14487" s="10">
        <v>14482</v>
      </c>
      <c r="BU14487" s="4">
        <f t="shared" si="906"/>
        <v>0</v>
      </c>
      <c r="BV14487" s="4">
        <f t="shared" si="907"/>
        <v>0</v>
      </c>
      <c r="BW14487" s="10"/>
      <c r="BX14487" s="4">
        <f t="shared" si="908"/>
        <v>1</v>
      </c>
      <c r="BY14487" s="4">
        <f t="shared" si="909"/>
        <v>1</v>
      </c>
    </row>
    <row r="14488" spans="1:77">
      <c r="A14488" s="10">
        <v>14483</v>
      </c>
      <c r="BT14488" s="10">
        <v>14483</v>
      </c>
      <c r="BU14488" s="4">
        <f t="shared" si="906"/>
        <v>0</v>
      </c>
      <c r="BV14488" s="4">
        <f t="shared" si="907"/>
        <v>0</v>
      </c>
      <c r="BW14488" s="10"/>
      <c r="BX14488" s="4">
        <f t="shared" si="908"/>
        <v>1</v>
      </c>
      <c r="BY14488" s="4">
        <f t="shared" si="909"/>
        <v>1</v>
      </c>
    </row>
    <row r="14489" spans="1:77">
      <c r="A14489" s="10">
        <v>14484</v>
      </c>
      <c r="BT14489" s="10">
        <v>14484</v>
      </c>
      <c r="BU14489" s="4">
        <f t="shared" si="906"/>
        <v>0</v>
      </c>
      <c r="BV14489" s="4">
        <f t="shared" si="907"/>
        <v>0</v>
      </c>
      <c r="BW14489" s="10"/>
      <c r="BX14489" s="4">
        <f t="shared" si="908"/>
        <v>1</v>
      </c>
      <c r="BY14489" s="4">
        <f t="shared" si="909"/>
        <v>1</v>
      </c>
    </row>
    <row r="14490" spans="1:77">
      <c r="A14490" s="10">
        <v>14485</v>
      </c>
      <c r="BT14490" s="10">
        <v>14485</v>
      </c>
      <c r="BU14490" s="4">
        <f t="shared" si="906"/>
        <v>0</v>
      </c>
      <c r="BV14490" s="4">
        <f t="shared" si="907"/>
        <v>0</v>
      </c>
      <c r="BW14490" s="10"/>
      <c r="BX14490" s="4">
        <f t="shared" si="908"/>
        <v>1</v>
      </c>
      <c r="BY14490" s="4">
        <f t="shared" si="909"/>
        <v>1</v>
      </c>
    </row>
    <row r="14491" spans="1:77">
      <c r="A14491" s="10">
        <v>14486</v>
      </c>
      <c r="BT14491" s="10">
        <v>14486</v>
      </c>
      <c r="BU14491" s="4">
        <f t="shared" si="906"/>
        <v>0</v>
      </c>
      <c r="BV14491" s="4">
        <f t="shared" si="907"/>
        <v>0</v>
      </c>
      <c r="BW14491" s="10"/>
      <c r="BX14491" s="4">
        <f t="shared" si="908"/>
        <v>1</v>
      </c>
      <c r="BY14491" s="4">
        <f t="shared" si="909"/>
        <v>1</v>
      </c>
    </row>
    <row r="14492" spans="1:77">
      <c r="A14492" s="10">
        <v>14487</v>
      </c>
      <c r="BT14492" s="10">
        <v>14487</v>
      </c>
      <c r="BU14492" s="4">
        <f t="shared" si="906"/>
        <v>0</v>
      </c>
      <c r="BV14492" s="4">
        <f t="shared" si="907"/>
        <v>0</v>
      </c>
      <c r="BW14492" s="10"/>
      <c r="BX14492" s="4">
        <f t="shared" si="908"/>
        <v>1</v>
      </c>
      <c r="BY14492" s="4">
        <f t="shared" si="909"/>
        <v>1</v>
      </c>
    </row>
    <row r="14493" spans="1:77">
      <c r="A14493" s="10">
        <v>14488</v>
      </c>
      <c r="BT14493" s="10">
        <v>14488</v>
      </c>
      <c r="BU14493" s="4">
        <f t="shared" si="906"/>
        <v>0</v>
      </c>
      <c r="BV14493" s="4">
        <f t="shared" si="907"/>
        <v>0</v>
      </c>
      <c r="BW14493" s="10"/>
      <c r="BX14493" s="4">
        <f t="shared" si="908"/>
        <v>1</v>
      </c>
      <c r="BY14493" s="4">
        <f t="shared" si="909"/>
        <v>1</v>
      </c>
    </row>
    <row r="14494" spans="1:77">
      <c r="A14494" s="10">
        <v>14489</v>
      </c>
      <c r="BT14494" s="10">
        <v>14489</v>
      </c>
      <c r="BU14494" s="4">
        <f t="shared" si="906"/>
        <v>0</v>
      </c>
      <c r="BV14494" s="4">
        <f t="shared" si="907"/>
        <v>0</v>
      </c>
      <c r="BW14494" s="10"/>
      <c r="BX14494" s="4">
        <f t="shared" si="908"/>
        <v>1</v>
      </c>
      <c r="BY14494" s="4">
        <f t="shared" si="909"/>
        <v>1</v>
      </c>
    </row>
    <row r="14495" spans="1:77">
      <c r="A14495" s="10">
        <v>14490</v>
      </c>
      <c r="BT14495" s="10">
        <v>14490</v>
      </c>
      <c r="BU14495" s="4">
        <f t="shared" si="906"/>
        <v>0</v>
      </c>
      <c r="BV14495" s="4">
        <f t="shared" si="907"/>
        <v>0</v>
      </c>
      <c r="BW14495" s="10"/>
      <c r="BX14495" s="4">
        <f t="shared" si="908"/>
        <v>1</v>
      </c>
      <c r="BY14495" s="4">
        <f t="shared" si="909"/>
        <v>1</v>
      </c>
    </row>
    <row r="14496" spans="1:77">
      <c r="A14496" s="10">
        <v>14491</v>
      </c>
      <c r="BT14496" s="10">
        <v>14491</v>
      </c>
      <c r="BU14496" s="4">
        <f t="shared" si="906"/>
        <v>0</v>
      </c>
      <c r="BV14496" s="4">
        <f t="shared" si="907"/>
        <v>0</v>
      </c>
      <c r="BW14496" s="10"/>
      <c r="BX14496" s="4">
        <f t="shared" si="908"/>
        <v>1</v>
      </c>
      <c r="BY14496" s="4">
        <f t="shared" si="909"/>
        <v>1</v>
      </c>
    </row>
    <row r="14497" spans="1:77">
      <c r="A14497" s="10">
        <v>14492</v>
      </c>
      <c r="BT14497" s="10">
        <v>14492</v>
      </c>
      <c r="BU14497" s="4">
        <f t="shared" si="906"/>
        <v>0</v>
      </c>
      <c r="BV14497" s="4">
        <f t="shared" si="907"/>
        <v>0</v>
      </c>
      <c r="BW14497" s="10"/>
      <c r="BX14497" s="4">
        <f t="shared" si="908"/>
        <v>1</v>
      </c>
      <c r="BY14497" s="4">
        <f t="shared" si="909"/>
        <v>1</v>
      </c>
    </row>
    <row r="14498" spans="1:77">
      <c r="A14498" s="10">
        <v>14493</v>
      </c>
      <c r="BT14498" s="10">
        <v>14493</v>
      </c>
      <c r="BU14498" s="4">
        <f t="shared" si="906"/>
        <v>0</v>
      </c>
      <c r="BV14498" s="4">
        <f t="shared" si="907"/>
        <v>0</v>
      </c>
      <c r="BW14498" s="10"/>
      <c r="BX14498" s="4">
        <f t="shared" si="908"/>
        <v>1</v>
      </c>
      <c r="BY14498" s="4">
        <f t="shared" si="909"/>
        <v>1</v>
      </c>
    </row>
    <row r="14499" spans="1:77">
      <c r="A14499" s="10">
        <v>14494</v>
      </c>
      <c r="BT14499" s="10">
        <v>14494</v>
      </c>
      <c r="BU14499" s="4">
        <f t="shared" si="906"/>
        <v>0</v>
      </c>
      <c r="BV14499" s="4">
        <f t="shared" si="907"/>
        <v>0</v>
      </c>
      <c r="BW14499" s="10"/>
      <c r="BX14499" s="4">
        <f t="shared" si="908"/>
        <v>1</v>
      </c>
      <c r="BY14499" s="4">
        <f t="shared" si="909"/>
        <v>1</v>
      </c>
    </row>
    <row r="14500" spans="1:77">
      <c r="A14500" s="10">
        <v>14495</v>
      </c>
      <c r="BT14500" s="10">
        <v>14495</v>
      </c>
      <c r="BU14500" s="4">
        <f t="shared" si="906"/>
        <v>0</v>
      </c>
      <c r="BV14500" s="4">
        <f t="shared" si="907"/>
        <v>0</v>
      </c>
      <c r="BW14500" s="10"/>
      <c r="BX14500" s="4">
        <f t="shared" si="908"/>
        <v>1</v>
      </c>
      <c r="BY14500" s="4">
        <f t="shared" si="909"/>
        <v>1</v>
      </c>
    </row>
    <row r="14501" spans="1:77">
      <c r="A14501" s="10">
        <v>14496</v>
      </c>
      <c r="BT14501" s="10">
        <v>14496</v>
      </c>
      <c r="BU14501" s="4">
        <f t="shared" si="906"/>
        <v>0</v>
      </c>
      <c r="BV14501" s="4">
        <f t="shared" si="907"/>
        <v>0</v>
      </c>
      <c r="BW14501" s="10"/>
      <c r="BX14501" s="4">
        <f t="shared" si="908"/>
        <v>1</v>
      </c>
      <c r="BY14501" s="4">
        <f t="shared" si="909"/>
        <v>1</v>
      </c>
    </row>
    <row r="14502" spans="1:77">
      <c r="A14502" s="10">
        <v>14497</v>
      </c>
      <c r="BT14502" s="10">
        <v>14497</v>
      </c>
      <c r="BU14502" s="4">
        <f t="shared" si="906"/>
        <v>0</v>
      </c>
      <c r="BV14502" s="4">
        <f t="shared" si="907"/>
        <v>0</v>
      </c>
      <c r="BW14502" s="10"/>
      <c r="BX14502" s="4">
        <f t="shared" si="908"/>
        <v>1</v>
      </c>
      <c r="BY14502" s="4">
        <f t="shared" si="909"/>
        <v>1</v>
      </c>
    </row>
    <row r="14503" spans="1:77">
      <c r="A14503" s="10">
        <v>14498</v>
      </c>
      <c r="BT14503" s="10">
        <v>14498</v>
      </c>
      <c r="BU14503" s="4">
        <f t="shared" si="906"/>
        <v>0</v>
      </c>
      <c r="BV14503" s="4">
        <f t="shared" si="907"/>
        <v>0</v>
      </c>
      <c r="BW14503" s="10"/>
      <c r="BX14503" s="4">
        <f t="shared" si="908"/>
        <v>1</v>
      </c>
      <c r="BY14503" s="4">
        <f t="shared" si="909"/>
        <v>1</v>
      </c>
    </row>
    <row r="14504" spans="1:77">
      <c r="A14504" s="10">
        <v>14499</v>
      </c>
      <c r="BT14504" s="10">
        <v>14499</v>
      </c>
      <c r="BU14504" s="4">
        <f t="shared" si="906"/>
        <v>0</v>
      </c>
      <c r="BV14504" s="4">
        <f t="shared" si="907"/>
        <v>0</v>
      </c>
      <c r="BW14504" s="10"/>
      <c r="BX14504" s="4">
        <f t="shared" si="908"/>
        <v>1</v>
      </c>
      <c r="BY14504" s="4">
        <f t="shared" si="909"/>
        <v>1</v>
      </c>
    </row>
    <row r="14505" spans="1:77">
      <c r="A14505" s="10">
        <v>14500</v>
      </c>
      <c r="BT14505" s="10">
        <v>14500</v>
      </c>
      <c r="BU14505" s="4">
        <f t="shared" si="906"/>
        <v>0</v>
      </c>
      <c r="BV14505" s="4">
        <f t="shared" si="907"/>
        <v>0</v>
      </c>
      <c r="BW14505" s="10"/>
      <c r="BX14505" s="4">
        <f t="shared" si="908"/>
        <v>1</v>
      </c>
      <c r="BY14505" s="4">
        <f t="shared" si="909"/>
        <v>1</v>
      </c>
    </row>
    <row r="14506" spans="1:77">
      <c r="A14506" s="10">
        <v>14501</v>
      </c>
      <c r="BT14506" s="10">
        <v>14501</v>
      </c>
      <c r="BU14506" s="4">
        <f t="shared" si="906"/>
        <v>0</v>
      </c>
      <c r="BV14506" s="4">
        <f t="shared" si="907"/>
        <v>0</v>
      </c>
      <c r="BW14506" s="10"/>
      <c r="BX14506" s="4">
        <f t="shared" si="908"/>
        <v>1</v>
      </c>
      <c r="BY14506" s="4">
        <f t="shared" si="909"/>
        <v>1</v>
      </c>
    </row>
    <row r="14507" spans="1:77">
      <c r="A14507" s="10">
        <v>14502</v>
      </c>
      <c r="BT14507" s="10">
        <v>14502</v>
      </c>
      <c r="BU14507" s="4">
        <f t="shared" si="906"/>
        <v>0</v>
      </c>
      <c r="BV14507" s="4">
        <f t="shared" si="907"/>
        <v>0</v>
      </c>
      <c r="BW14507" s="10"/>
      <c r="BX14507" s="4">
        <f t="shared" si="908"/>
        <v>1</v>
      </c>
      <c r="BY14507" s="4">
        <f t="shared" si="909"/>
        <v>1</v>
      </c>
    </row>
    <row r="14508" spans="1:77">
      <c r="A14508" s="10">
        <v>14503</v>
      </c>
      <c r="BT14508" s="10">
        <v>14503</v>
      </c>
      <c r="BU14508" s="4">
        <f t="shared" si="906"/>
        <v>0</v>
      </c>
      <c r="BV14508" s="4">
        <f t="shared" si="907"/>
        <v>0</v>
      </c>
      <c r="BW14508" s="10"/>
      <c r="BX14508" s="4">
        <f t="shared" si="908"/>
        <v>1</v>
      </c>
      <c r="BY14508" s="4">
        <f t="shared" si="909"/>
        <v>1</v>
      </c>
    </row>
    <row r="14509" spans="1:77">
      <c r="A14509" s="10">
        <v>14504</v>
      </c>
      <c r="BT14509" s="10">
        <v>14504</v>
      </c>
      <c r="BU14509" s="4">
        <f t="shared" si="906"/>
        <v>0</v>
      </c>
      <c r="BV14509" s="4">
        <f t="shared" si="907"/>
        <v>0</v>
      </c>
      <c r="BW14509" s="10"/>
      <c r="BX14509" s="4">
        <f t="shared" si="908"/>
        <v>1</v>
      </c>
      <c r="BY14509" s="4">
        <f t="shared" si="909"/>
        <v>1</v>
      </c>
    </row>
    <row r="14510" spans="1:77">
      <c r="A14510" s="10">
        <v>14505</v>
      </c>
      <c r="BT14510" s="10">
        <v>14505</v>
      </c>
      <c r="BU14510" s="4">
        <f t="shared" si="906"/>
        <v>0</v>
      </c>
      <c r="BV14510" s="4">
        <f t="shared" si="907"/>
        <v>0</v>
      </c>
      <c r="BW14510" s="10"/>
      <c r="BX14510" s="4">
        <f t="shared" si="908"/>
        <v>1</v>
      </c>
      <c r="BY14510" s="4">
        <f t="shared" si="909"/>
        <v>1</v>
      </c>
    </row>
    <row r="14511" spans="1:77">
      <c r="A14511" s="10">
        <v>14506</v>
      </c>
      <c r="BT14511" s="10">
        <v>14506</v>
      </c>
      <c r="BU14511" s="4">
        <f t="shared" si="906"/>
        <v>0</v>
      </c>
      <c r="BV14511" s="4">
        <f t="shared" si="907"/>
        <v>0</v>
      </c>
      <c r="BW14511" s="10"/>
      <c r="BX14511" s="4">
        <f t="shared" si="908"/>
        <v>1</v>
      </c>
      <c r="BY14511" s="4">
        <f t="shared" si="909"/>
        <v>1</v>
      </c>
    </row>
    <row r="14512" spans="1:77">
      <c r="A14512" s="10">
        <v>14507</v>
      </c>
      <c r="BT14512" s="10">
        <v>14507</v>
      </c>
      <c r="BU14512" s="4">
        <f t="shared" si="906"/>
        <v>0</v>
      </c>
      <c r="BV14512" s="4">
        <f t="shared" si="907"/>
        <v>0</v>
      </c>
      <c r="BW14512" s="10"/>
      <c r="BX14512" s="4">
        <f t="shared" si="908"/>
        <v>1</v>
      </c>
      <c r="BY14512" s="4">
        <f t="shared" si="909"/>
        <v>1</v>
      </c>
    </row>
    <row r="14513" spans="1:77">
      <c r="A14513" s="10">
        <v>14508</v>
      </c>
      <c r="BT14513" s="10">
        <v>14508</v>
      </c>
      <c r="BU14513" s="4">
        <f t="shared" si="906"/>
        <v>0</v>
      </c>
      <c r="BV14513" s="4">
        <f t="shared" si="907"/>
        <v>0</v>
      </c>
      <c r="BW14513" s="10"/>
      <c r="BX14513" s="4">
        <f t="shared" si="908"/>
        <v>1</v>
      </c>
      <c r="BY14513" s="4">
        <f t="shared" si="909"/>
        <v>1</v>
      </c>
    </row>
    <row r="14514" spans="1:77">
      <c r="A14514" s="10">
        <v>14509</v>
      </c>
      <c r="BT14514" s="10">
        <v>14509</v>
      </c>
      <c r="BU14514" s="4">
        <f t="shared" si="906"/>
        <v>0</v>
      </c>
      <c r="BV14514" s="4">
        <f t="shared" si="907"/>
        <v>0</v>
      </c>
      <c r="BW14514" s="10"/>
      <c r="BX14514" s="4">
        <f t="shared" si="908"/>
        <v>1</v>
      </c>
      <c r="BY14514" s="4">
        <f t="shared" si="909"/>
        <v>1</v>
      </c>
    </row>
    <row r="14515" spans="1:77">
      <c r="A14515" s="10">
        <v>14510</v>
      </c>
      <c r="BT14515" s="10">
        <v>14510</v>
      </c>
      <c r="BU14515" s="4">
        <f t="shared" si="906"/>
        <v>0</v>
      </c>
      <c r="BV14515" s="4">
        <f t="shared" si="907"/>
        <v>0</v>
      </c>
      <c r="BW14515" s="10"/>
      <c r="BX14515" s="4">
        <f t="shared" si="908"/>
        <v>1</v>
      </c>
      <c r="BY14515" s="4">
        <f t="shared" si="909"/>
        <v>1</v>
      </c>
    </row>
    <row r="14516" spans="1:77">
      <c r="A14516" s="10">
        <v>14511</v>
      </c>
      <c r="BT14516" s="10">
        <v>14511</v>
      </c>
      <c r="BU14516" s="4">
        <f t="shared" si="906"/>
        <v>0</v>
      </c>
      <c r="BV14516" s="4">
        <f t="shared" si="907"/>
        <v>0</v>
      </c>
      <c r="BW14516" s="10"/>
      <c r="BX14516" s="4">
        <f t="shared" si="908"/>
        <v>1</v>
      </c>
      <c r="BY14516" s="4">
        <f t="shared" si="909"/>
        <v>1</v>
      </c>
    </row>
    <row r="14517" spans="1:77">
      <c r="A14517" s="10">
        <v>14512</v>
      </c>
      <c r="BT14517" s="10">
        <v>14512</v>
      </c>
      <c r="BU14517" s="4">
        <f t="shared" si="906"/>
        <v>0</v>
      </c>
      <c r="BV14517" s="4">
        <f t="shared" si="907"/>
        <v>0</v>
      </c>
      <c r="BW14517" s="10"/>
      <c r="BX14517" s="4">
        <f t="shared" si="908"/>
        <v>1</v>
      </c>
      <c r="BY14517" s="4">
        <f t="shared" si="909"/>
        <v>1</v>
      </c>
    </row>
    <row r="14518" spans="1:77">
      <c r="A14518" s="10">
        <v>14513</v>
      </c>
      <c r="BT14518" s="10">
        <v>14513</v>
      </c>
      <c r="BU14518" s="4">
        <f t="shared" si="906"/>
        <v>0</v>
      </c>
      <c r="BV14518" s="4">
        <f t="shared" si="907"/>
        <v>0</v>
      </c>
      <c r="BW14518" s="10"/>
      <c r="BX14518" s="4">
        <f t="shared" si="908"/>
        <v>1</v>
      </c>
      <c r="BY14518" s="4">
        <f t="shared" si="909"/>
        <v>1</v>
      </c>
    </row>
    <row r="14519" spans="1:77">
      <c r="A14519" s="10">
        <v>14514</v>
      </c>
      <c r="BT14519" s="10">
        <v>14514</v>
      </c>
      <c r="BU14519" s="4">
        <f t="shared" si="906"/>
        <v>0</v>
      </c>
      <c r="BV14519" s="4">
        <f t="shared" si="907"/>
        <v>0</v>
      </c>
      <c r="BW14519" s="10"/>
      <c r="BX14519" s="4">
        <f t="shared" si="908"/>
        <v>1</v>
      </c>
      <c r="BY14519" s="4">
        <f t="shared" si="909"/>
        <v>1</v>
      </c>
    </row>
    <row r="14520" spans="1:77">
      <c r="A14520" s="10">
        <v>14515</v>
      </c>
      <c r="BT14520" s="10">
        <v>14515</v>
      </c>
      <c r="BU14520" s="4">
        <f t="shared" si="906"/>
        <v>0</v>
      </c>
      <c r="BV14520" s="4">
        <f t="shared" si="907"/>
        <v>0</v>
      </c>
      <c r="BW14520" s="10"/>
      <c r="BX14520" s="4">
        <f t="shared" si="908"/>
        <v>1</v>
      </c>
      <c r="BY14520" s="4">
        <f t="shared" si="909"/>
        <v>1</v>
      </c>
    </row>
    <row r="14521" spans="1:77">
      <c r="A14521" s="10">
        <v>14516</v>
      </c>
      <c r="BT14521" s="10">
        <v>14516</v>
      </c>
      <c r="BU14521" s="4">
        <f t="shared" si="906"/>
        <v>0</v>
      </c>
      <c r="BV14521" s="4">
        <f t="shared" si="907"/>
        <v>0</v>
      </c>
      <c r="BW14521" s="10"/>
      <c r="BX14521" s="4">
        <f t="shared" si="908"/>
        <v>1</v>
      </c>
      <c r="BY14521" s="4">
        <f t="shared" si="909"/>
        <v>1</v>
      </c>
    </row>
    <row r="14522" spans="1:77">
      <c r="A14522" s="10">
        <v>14517</v>
      </c>
      <c r="BT14522" s="10">
        <v>14517</v>
      </c>
      <c r="BU14522" s="4">
        <f t="shared" si="906"/>
        <v>0</v>
      </c>
      <c r="BV14522" s="4">
        <f t="shared" si="907"/>
        <v>0</v>
      </c>
      <c r="BW14522" s="10"/>
      <c r="BX14522" s="4">
        <f t="shared" si="908"/>
        <v>1</v>
      </c>
      <c r="BY14522" s="4">
        <f t="shared" si="909"/>
        <v>1</v>
      </c>
    </row>
    <row r="14523" spans="1:77">
      <c r="A14523" s="10">
        <v>14518</v>
      </c>
      <c r="BT14523" s="10">
        <v>14518</v>
      </c>
      <c r="BU14523" s="4">
        <f t="shared" si="906"/>
        <v>0</v>
      </c>
      <c r="BV14523" s="4">
        <f t="shared" si="907"/>
        <v>0</v>
      </c>
      <c r="BW14523" s="10"/>
      <c r="BX14523" s="4">
        <f t="shared" si="908"/>
        <v>1</v>
      </c>
      <c r="BY14523" s="4">
        <f t="shared" si="909"/>
        <v>1</v>
      </c>
    </row>
    <row r="14524" spans="1:77">
      <c r="A14524" s="10">
        <v>14519</v>
      </c>
      <c r="BT14524" s="10">
        <v>14519</v>
      </c>
      <c r="BU14524" s="4">
        <f t="shared" si="906"/>
        <v>0</v>
      </c>
      <c r="BV14524" s="4">
        <f t="shared" si="907"/>
        <v>0</v>
      </c>
      <c r="BW14524" s="10"/>
      <c r="BX14524" s="4">
        <f t="shared" si="908"/>
        <v>1</v>
      </c>
      <c r="BY14524" s="4">
        <f t="shared" si="909"/>
        <v>1</v>
      </c>
    </row>
    <row r="14525" spans="1:77">
      <c r="A14525" s="10">
        <v>14520</v>
      </c>
      <c r="BT14525" s="10">
        <v>14520</v>
      </c>
      <c r="BU14525" s="4">
        <f t="shared" si="906"/>
        <v>0</v>
      </c>
      <c r="BV14525" s="4">
        <f t="shared" si="907"/>
        <v>0</v>
      </c>
      <c r="BW14525" s="10"/>
      <c r="BX14525" s="4">
        <f t="shared" si="908"/>
        <v>1</v>
      </c>
      <c r="BY14525" s="4">
        <f t="shared" si="909"/>
        <v>1</v>
      </c>
    </row>
    <row r="14526" spans="1:77">
      <c r="A14526" s="10">
        <v>14521</v>
      </c>
      <c r="BT14526" s="10">
        <v>14521</v>
      </c>
      <c r="BU14526" s="4">
        <f t="shared" si="906"/>
        <v>0</v>
      </c>
      <c r="BV14526" s="4">
        <f t="shared" si="907"/>
        <v>0</v>
      </c>
      <c r="BW14526" s="10"/>
      <c r="BX14526" s="4">
        <f t="shared" si="908"/>
        <v>1</v>
      </c>
      <c r="BY14526" s="4">
        <f t="shared" si="909"/>
        <v>1</v>
      </c>
    </row>
    <row r="14527" spans="1:77">
      <c r="A14527" s="10">
        <v>14522</v>
      </c>
      <c r="BT14527" s="10">
        <v>14522</v>
      </c>
      <c r="BU14527" s="4">
        <f t="shared" si="906"/>
        <v>0</v>
      </c>
      <c r="BV14527" s="4">
        <f t="shared" si="907"/>
        <v>0</v>
      </c>
      <c r="BW14527" s="10"/>
      <c r="BX14527" s="4">
        <f t="shared" si="908"/>
        <v>1</v>
      </c>
      <c r="BY14527" s="4">
        <f t="shared" si="909"/>
        <v>1</v>
      </c>
    </row>
    <row r="14528" spans="1:77">
      <c r="A14528" s="10">
        <v>14523</v>
      </c>
      <c r="BT14528" s="10">
        <v>14523</v>
      </c>
      <c r="BU14528" s="4">
        <f t="shared" si="906"/>
        <v>0</v>
      </c>
      <c r="BV14528" s="4">
        <f t="shared" si="907"/>
        <v>0</v>
      </c>
      <c r="BW14528" s="10"/>
      <c r="BX14528" s="4">
        <f t="shared" si="908"/>
        <v>1</v>
      </c>
      <c r="BY14528" s="4">
        <f t="shared" si="909"/>
        <v>1</v>
      </c>
    </row>
    <row r="14529" spans="1:77">
      <c r="A14529" s="10">
        <v>14524</v>
      </c>
      <c r="BT14529" s="10">
        <v>14524</v>
      </c>
      <c r="BU14529" s="4">
        <f t="shared" si="906"/>
        <v>0</v>
      </c>
      <c r="BV14529" s="4">
        <f t="shared" si="907"/>
        <v>0</v>
      </c>
      <c r="BW14529" s="10"/>
      <c r="BX14529" s="4">
        <f t="shared" si="908"/>
        <v>1</v>
      </c>
      <c r="BY14529" s="4">
        <f t="shared" si="909"/>
        <v>1</v>
      </c>
    </row>
    <row r="14530" spans="1:77">
      <c r="A14530" s="10">
        <v>14525</v>
      </c>
      <c r="BT14530" s="10">
        <v>14525</v>
      </c>
      <c r="BU14530" s="4">
        <f t="shared" si="906"/>
        <v>0</v>
      </c>
      <c r="BV14530" s="4">
        <f t="shared" si="907"/>
        <v>0</v>
      </c>
      <c r="BW14530" s="10"/>
      <c r="BX14530" s="4">
        <f t="shared" si="908"/>
        <v>1</v>
      </c>
      <c r="BY14530" s="4">
        <f t="shared" si="909"/>
        <v>1</v>
      </c>
    </row>
    <row r="14531" spans="1:77">
      <c r="A14531" s="10">
        <v>14526</v>
      </c>
      <c r="BT14531" s="10">
        <v>14526</v>
      </c>
      <c r="BU14531" s="4">
        <f t="shared" si="906"/>
        <v>0</v>
      </c>
      <c r="BV14531" s="4">
        <f t="shared" si="907"/>
        <v>0</v>
      </c>
      <c r="BW14531" s="10"/>
      <c r="BX14531" s="4">
        <f t="shared" si="908"/>
        <v>1</v>
      </c>
      <c r="BY14531" s="4">
        <f t="shared" si="909"/>
        <v>1</v>
      </c>
    </row>
    <row r="14532" spans="1:77">
      <c r="A14532" s="10">
        <v>14527</v>
      </c>
      <c r="BT14532" s="10">
        <v>14527</v>
      </c>
      <c r="BU14532" s="4">
        <f t="shared" si="906"/>
        <v>0</v>
      </c>
      <c r="BV14532" s="4">
        <f t="shared" si="907"/>
        <v>0</v>
      </c>
      <c r="BW14532" s="10"/>
      <c r="BX14532" s="4">
        <f t="shared" si="908"/>
        <v>1</v>
      </c>
      <c r="BY14532" s="4">
        <f t="shared" si="909"/>
        <v>1</v>
      </c>
    </row>
    <row r="14533" spans="1:77">
      <c r="A14533" s="10">
        <v>14528</v>
      </c>
      <c r="BT14533" s="10">
        <v>14528</v>
      </c>
      <c r="BU14533" s="4">
        <f t="shared" si="906"/>
        <v>0</v>
      </c>
      <c r="BV14533" s="4">
        <f t="shared" si="907"/>
        <v>0</v>
      </c>
      <c r="BW14533" s="10"/>
      <c r="BX14533" s="4">
        <f t="shared" si="908"/>
        <v>1</v>
      </c>
      <c r="BY14533" s="4">
        <f t="shared" si="909"/>
        <v>1</v>
      </c>
    </row>
    <row r="14534" spans="1:77">
      <c r="A14534" s="10">
        <v>14529</v>
      </c>
      <c r="BT14534" s="10">
        <v>14529</v>
      </c>
      <c r="BU14534" s="4">
        <f t="shared" si="906"/>
        <v>0</v>
      </c>
      <c r="BV14534" s="4">
        <f t="shared" si="907"/>
        <v>0</v>
      </c>
      <c r="BW14534" s="10"/>
      <c r="BX14534" s="4">
        <f t="shared" si="908"/>
        <v>1</v>
      </c>
      <c r="BY14534" s="4">
        <f t="shared" si="909"/>
        <v>1</v>
      </c>
    </row>
    <row r="14535" spans="1:77">
      <c r="A14535" s="10">
        <v>14530</v>
      </c>
      <c r="BT14535" s="10">
        <v>14530</v>
      </c>
      <c r="BU14535" s="4">
        <f t="shared" ref="BU14535:BU14598" si="910">BP14535*$BV$1-BQ14535</f>
        <v>0</v>
      </c>
      <c r="BV14535" s="4">
        <f t="shared" ref="BV14535:BV14598" si="911">BR14535*$BV$1-BS14535</f>
        <v>0</v>
      </c>
      <c r="BW14535" s="10"/>
      <c r="BX14535" s="4">
        <f t="shared" si="908"/>
        <v>1</v>
      </c>
      <c r="BY14535" s="4">
        <f t="shared" si="909"/>
        <v>1</v>
      </c>
    </row>
    <row r="14536" spans="1:77">
      <c r="A14536" s="10">
        <v>14531</v>
      </c>
      <c r="BT14536" s="10">
        <v>14531</v>
      </c>
      <c r="BU14536" s="4">
        <f t="shared" si="910"/>
        <v>0</v>
      </c>
      <c r="BV14536" s="4">
        <f t="shared" si="911"/>
        <v>0</v>
      </c>
      <c r="BW14536" s="10"/>
      <c r="BX14536" s="4">
        <f t="shared" si="908"/>
        <v>1</v>
      </c>
      <c r="BY14536" s="4">
        <f t="shared" si="909"/>
        <v>1</v>
      </c>
    </row>
    <row r="14537" spans="1:77">
      <c r="A14537" s="10">
        <v>14532</v>
      </c>
      <c r="BT14537" s="10">
        <v>14532</v>
      </c>
      <c r="BU14537" s="4">
        <f t="shared" si="910"/>
        <v>0</v>
      </c>
      <c r="BV14537" s="4">
        <f t="shared" si="911"/>
        <v>0</v>
      </c>
      <c r="BW14537" s="10"/>
      <c r="BX14537" s="4">
        <f t="shared" si="908"/>
        <v>1</v>
      </c>
      <c r="BY14537" s="4">
        <f t="shared" si="909"/>
        <v>1</v>
      </c>
    </row>
    <row r="14538" spans="1:77">
      <c r="A14538" s="10">
        <v>14533</v>
      </c>
      <c r="BT14538" s="10">
        <v>14533</v>
      </c>
      <c r="BU14538" s="4">
        <f t="shared" si="910"/>
        <v>0</v>
      </c>
      <c r="BV14538" s="4">
        <f t="shared" si="911"/>
        <v>0</v>
      </c>
      <c r="BW14538" s="10"/>
      <c r="BX14538" s="4">
        <f t="shared" si="908"/>
        <v>1</v>
      </c>
      <c r="BY14538" s="4">
        <f t="shared" si="909"/>
        <v>1</v>
      </c>
    </row>
    <row r="14539" spans="1:77">
      <c r="A14539" s="10">
        <v>14534</v>
      </c>
      <c r="BT14539" s="10">
        <v>14534</v>
      </c>
      <c r="BU14539" s="4">
        <f t="shared" si="910"/>
        <v>0</v>
      </c>
      <c r="BV14539" s="4">
        <f t="shared" si="911"/>
        <v>0</v>
      </c>
      <c r="BW14539" s="10"/>
      <c r="BX14539" s="4">
        <f t="shared" si="908"/>
        <v>1</v>
      </c>
      <c r="BY14539" s="4">
        <f t="shared" si="909"/>
        <v>1</v>
      </c>
    </row>
    <row r="14540" spans="1:77">
      <c r="A14540" s="10">
        <v>14535</v>
      </c>
      <c r="BT14540" s="10">
        <v>14535</v>
      </c>
      <c r="BU14540" s="4">
        <f t="shared" si="910"/>
        <v>0</v>
      </c>
      <c r="BV14540" s="4">
        <f t="shared" si="911"/>
        <v>0</v>
      </c>
      <c r="BW14540" s="10"/>
      <c r="BX14540" s="4">
        <f t="shared" si="908"/>
        <v>1</v>
      </c>
      <c r="BY14540" s="4">
        <f t="shared" si="909"/>
        <v>1</v>
      </c>
    </row>
    <row r="14541" spans="1:77">
      <c r="A14541" s="10">
        <v>14536</v>
      </c>
      <c r="BT14541" s="10">
        <v>14536</v>
      </c>
      <c r="BU14541" s="4">
        <f t="shared" si="910"/>
        <v>0</v>
      </c>
      <c r="BV14541" s="4">
        <f t="shared" si="911"/>
        <v>0</v>
      </c>
      <c r="BW14541" s="10"/>
      <c r="BX14541" s="4">
        <f t="shared" si="908"/>
        <v>1</v>
      </c>
      <c r="BY14541" s="4">
        <f t="shared" si="909"/>
        <v>1</v>
      </c>
    </row>
    <row r="14542" spans="1:77">
      <c r="A14542" s="10">
        <v>14537</v>
      </c>
      <c r="BT14542" s="10">
        <v>14537</v>
      </c>
      <c r="BU14542" s="4">
        <f t="shared" si="910"/>
        <v>0</v>
      </c>
      <c r="BV14542" s="4">
        <f t="shared" si="911"/>
        <v>0</v>
      </c>
      <c r="BW14542" s="10"/>
      <c r="BX14542" s="4">
        <f t="shared" si="908"/>
        <v>1</v>
      </c>
      <c r="BY14542" s="4">
        <f t="shared" si="909"/>
        <v>1</v>
      </c>
    </row>
    <row r="14543" spans="1:77">
      <c r="A14543" s="10">
        <v>14538</v>
      </c>
      <c r="BT14543" s="10">
        <v>14538</v>
      </c>
      <c r="BU14543" s="4">
        <f t="shared" si="910"/>
        <v>0</v>
      </c>
      <c r="BV14543" s="4">
        <f t="shared" si="911"/>
        <v>0</v>
      </c>
      <c r="BW14543" s="10"/>
      <c r="BX14543" s="4">
        <f t="shared" si="908"/>
        <v>1</v>
      </c>
      <c r="BY14543" s="4">
        <f t="shared" si="909"/>
        <v>1</v>
      </c>
    </row>
    <row r="14544" spans="1:77">
      <c r="A14544" s="10">
        <v>14539</v>
      </c>
      <c r="BT14544" s="10">
        <v>14539</v>
      </c>
      <c r="BU14544" s="4">
        <f t="shared" si="910"/>
        <v>0</v>
      </c>
      <c r="BV14544" s="4">
        <f t="shared" si="911"/>
        <v>0</v>
      </c>
      <c r="BW14544" s="10"/>
      <c r="BX14544" s="4">
        <f t="shared" si="908"/>
        <v>1</v>
      </c>
      <c r="BY14544" s="4">
        <f t="shared" si="909"/>
        <v>1</v>
      </c>
    </row>
    <row r="14545" spans="1:77">
      <c r="A14545" s="10">
        <v>14540</v>
      </c>
      <c r="BT14545" s="10">
        <v>14540</v>
      </c>
      <c r="BU14545" s="4">
        <f t="shared" si="910"/>
        <v>0</v>
      </c>
      <c r="BV14545" s="4">
        <f t="shared" si="911"/>
        <v>0</v>
      </c>
      <c r="BW14545" s="10"/>
      <c r="BX14545" s="4">
        <f t="shared" si="908"/>
        <v>1</v>
      </c>
      <c r="BY14545" s="4">
        <f t="shared" si="909"/>
        <v>1</v>
      </c>
    </row>
    <row r="14546" spans="1:77">
      <c r="A14546" s="10">
        <v>14541</v>
      </c>
      <c r="BT14546" s="10">
        <v>14541</v>
      </c>
      <c r="BU14546" s="4">
        <f t="shared" si="910"/>
        <v>0</v>
      </c>
      <c r="BV14546" s="4">
        <f t="shared" si="911"/>
        <v>0</v>
      </c>
      <c r="BW14546" s="10"/>
      <c r="BX14546" s="4">
        <f t="shared" si="908"/>
        <v>1</v>
      </c>
      <c r="BY14546" s="4">
        <f t="shared" si="909"/>
        <v>1</v>
      </c>
    </row>
    <row r="14547" spans="1:77">
      <c r="A14547" s="10">
        <v>14542</v>
      </c>
      <c r="BT14547" s="10">
        <v>14542</v>
      </c>
      <c r="BU14547" s="4">
        <f t="shared" si="910"/>
        <v>0</v>
      </c>
      <c r="BV14547" s="4">
        <f t="shared" si="911"/>
        <v>0</v>
      </c>
      <c r="BW14547" s="10"/>
      <c r="BX14547" s="4">
        <f t="shared" si="908"/>
        <v>1</v>
      </c>
      <c r="BY14547" s="4">
        <f t="shared" si="909"/>
        <v>1</v>
      </c>
    </row>
    <row r="14548" spans="1:77">
      <c r="A14548" s="10">
        <v>14543</v>
      </c>
      <c r="BT14548" s="10">
        <v>14543</v>
      </c>
      <c r="BU14548" s="4">
        <f t="shared" si="910"/>
        <v>0</v>
      </c>
      <c r="BV14548" s="4">
        <f t="shared" si="911"/>
        <v>0</v>
      </c>
      <c r="BW14548" s="10"/>
      <c r="BX14548" s="4">
        <f t="shared" si="908"/>
        <v>1</v>
      </c>
      <c r="BY14548" s="4">
        <f t="shared" si="909"/>
        <v>1</v>
      </c>
    </row>
    <row r="14549" spans="1:77">
      <c r="A14549" s="10">
        <v>14544</v>
      </c>
      <c r="BT14549" s="10">
        <v>14544</v>
      </c>
      <c r="BU14549" s="4">
        <f t="shared" si="910"/>
        <v>0</v>
      </c>
      <c r="BV14549" s="4">
        <f t="shared" si="911"/>
        <v>0</v>
      </c>
      <c r="BW14549" s="10"/>
      <c r="BX14549" s="4">
        <f t="shared" si="908"/>
        <v>1</v>
      </c>
      <c r="BY14549" s="4">
        <f t="shared" si="909"/>
        <v>1</v>
      </c>
    </row>
    <row r="14550" spans="1:77">
      <c r="A14550" s="10">
        <v>14545</v>
      </c>
      <c r="BT14550" s="10">
        <v>14545</v>
      </c>
      <c r="BU14550" s="4">
        <f t="shared" si="910"/>
        <v>0</v>
      </c>
      <c r="BV14550" s="4">
        <f t="shared" si="911"/>
        <v>0</v>
      </c>
      <c r="BW14550" s="10"/>
      <c r="BX14550" s="4">
        <f t="shared" ref="BX14550:BX14613" si="912">IF(BU14550=MAX($BU14550:$BV14550),1,0)</f>
        <v>1</v>
      </c>
      <c r="BY14550" s="4">
        <f t="shared" ref="BY14550:BY14613" si="913">IF(BV14550=MAX($BU14550:$BV14550),1,0)</f>
        <v>1</v>
      </c>
    </row>
    <row r="14551" spans="1:77">
      <c r="A14551" s="10">
        <v>14546</v>
      </c>
      <c r="BT14551" s="10">
        <v>14546</v>
      </c>
      <c r="BU14551" s="4">
        <f t="shared" si="910"/>
        <v>0</v>
      </c>
      <c r="BV14551" s="4">
        <f t="shared" si="911"/>
        <v>0</v>
      </c>
      <c r="BW14551" s="10"/>
      <c r="BX14551" s="4">
        <f t="shared" si="912"/>
        <v>1</v>
      </c>
      <c r="BY14551" s="4">
        <f t="shared" si="913"/>
        <v>1</v>
      </c>
    </row>
    <row r="14552" spans="1:77">
      <c r="A14552" s="10">
        <v>14547</v>
      </c>
      <c r="BT14552" s="10">
        <v>14547</v>
      </c>
      <c r="BU14552" s="4">
        <f t="shared" si="910"/>
        <v>0</v>
      </c>
      <c r="BV14552" s="4">
        <f t="shared" si="911"/>
        <v>0</v>
      </c>
      <c r="BW14552" s="10"/>
      <c r="BX14552" s="4">
        <f t="shared" si="912"/>
        <v>1</v>
      </c>
      <c r="BY14552" s="4">
        <f t="shared" si="913"/>
        <v>1</v>
      </c>
    </row>
    <row r="14553" spans="1:77">
      <c r="A14553" s="10">
        <v>14548</v>
      </c>
      <c r="BT14553" s="10">
        <v>14548</v>
      </c>
      <c r="BU14553" s="4">
        <f t="shared" si="910"/>
        <v>0</v>
      </c>
      <c r="BV14553" s="4">
        <f t="shared" si="911"/>
        <v>0</v>
      </c>
      <c r="BW14553" s="10"/>
      <c r="BX14553" s="4">
        <f t="shared" si="912"/>
        <v>1</v>
      </c>
      <c r="BY14553" s="4">
        <f t="shared" si="913"/>
        <v>1</v>
      </c>
    </row>
    <row r="14554" spans="1:77">
      <c r="A14554" s="10">
        <v>14549</v>
      </c>
      <c r="BT14554" s="10">
        <v>14549</v>
      </c>
      <c r="BU14554" s="4">
        <f t="shared" si="910"/>
        <v>0</v>
      </c>
      <c r="BV14554" s="4">
        <f t="shared" si="911"/>
        <v>0</v>
      </c>
      <c r="BW14554" s="10"/>
      <c r="BX14554" s="4">
        <f t="shared" si="912"/>
        <v>1</v>
      </c>
      <c r="BY14554" s="4">
        <f t="shared" si="913"/>
        <v>1</v>
      </c>
    </row>
    <row r="14555" spans="1:77">
      <c r="A14555" s="10">
        <v>14550</v>
      </c>
      <c r="BT14555" s="10">
        <v>14550</v>
      </c>
      <c r="BU14555" s="4">
        <f t="shared" si="910"/>
        <v>0</v>
      </c>
      <c r="BV14555" s="4">
        <f t="shared" si="911"/>
        <v>0</v>
      </c>
      <c r="BW14555" s="10"/>
      <c r="BX14555" s="4">
        <f t="shared" si="912"/>
        <v>1</v>
      </c>
      <c r="BY14555" s="4">
        <f t="shared" si="913"/>
        <v>1</v>
      </c>
    </row>
    <row r="14556" spans="1:77">
      <c r="A14556" s="10">
        <v>14551</v>
      </c>
      <c r="BT14556" s="10">
        <v>14551</v>
      </c>
      <c r="BU14556" s="4">
        <f t="shared" si="910"/>
        <v>0</v>
      </c>
      <c r="BV14556" s="4">
        <f t="shared" si="911"/>
        <v>0</v>
      </c>
      <c r="BW14556" s="10"/>
      <c r="BX14556" s="4">
        <f t="shared" si="912"/>
        <v>1</v>
      </c>
      <c r="BY14556" s="4">
        <f t="shared" si="913"/>
        <v>1</v>
      </c>
    </row>
    <row r="14557" spans="1:77">
      <c r="A14557" s="10">
        <v>14552</v>
      </c>
      <c r="BT14557" s="10">
        <v>14552</v>
      </c>
      <c r="BU14557" s="4">
        <f t="shared" si="910"/>
        <v>0</v>
      </c>
      <c r="BV14557" s="4">
        <f t="shared" si="911"/>
        <v>0</v>
      </c>
      <c r="BW14557" s="10"/>
      <c r="BX14557" s="4">
        <f t="shared" si="912"/>
        <v>1</v>
      </c>
      <c r="BY14557" s="4">
        <f t="shared" si="913"/>
        <v>1</v>
      </c>
    </row>
    <row r="14558" spans="1:77">
      <c r="A14558" s="10">
        <v>14553</v>
      </c>
      <c r="BT14558" s="10">
        <v>14553</v>
      </c>
      <c r="BU14558" s="4">
        <f t="shared" si="910"/>
        <v>0</v>
      </c>
      <c r="BV14558" s="4">
        <f t="shared" si="911"/>
        <v>0</v>
      </c>
      <c r="BW14558" s="10"/>
      <c r="BX14558" s="4">
        <f t="shared" si="912"/>
        <v>1</v>
      </c>
      <c r="BY14558" s="4">
        <f t="shared" si="913"/>
        <v>1</v>
      </c>
    </row>
    <row r="14559" spans="1:77">
      <c r="A14559" s="10">
        <v>14554</v>
      </c>
      <c r="BT14559" s="10">
        <v>14554</v>
      </c>
      <c r="BU14559" s="4">
        <f t="shared" si="910"/>
        <v>0</v>
      </c>
      <c r="BV14559" s="4">
        <f t="shared" si="911"/>
        <v>0</v>
      </c>
      <c r="BW14559" s="10"/>
      <c r="BX14559" s="4">
        <f t="shared" si="912"/>
        <v>1</v>
      </c>
      <c r="BY14559" s="4">
        <f t="shared" si="913"/>
        <v>1</v>
      </c>
    </row>
    <row r="14560" spans="1:77">
      <c r="A14560" s="10">
        <v>14555</v>
      </c>
      <c r="BT14560" s="10">
        <v>14555</v>
      </c>
      <c r="BU14560" s="4">
        <f t="shared" si="910"/>
        <v>0</v>
      </c>
      <c r="BV14560" s="4">
        <f t="shared" si="911"/>
        <v>0</v>
      </c>
      <c r="BW14560" s="10"/>
      <c r="BX14560" s="4">
        <f t="shared" si="912"/>
        <v>1</v>
      </c>
      <c r="BY14560" s="4">
        <f t="shared" si="913"/>
        <v>1</v>
      </c>
    </row>
    <row r="14561" spans="1:77">
      <c r="A14561" s="10">
        <v>14556</v>
      </c>
      <c r="BT14561" s="10">
        <v>14556</v>
      </c>
      <c r="BU14561" s="4">
        <f t="shared" si="910"/>
        <v>0</v>
      </c>
      <c r="BV14561" s="4">
        <f t="shared" si="911"/>
        <v>0</v>
      </c>
      <c r="BW14561" s="10"/>
      <c r="BX14561" s="4">
        <f t="shared" si="912"/>
        <v>1</v>
      </c>
      <c r="BY14561" s="4">
        <f t="shared" si="913"/>
        <v>1</v>
      </c>
    </row>
    <row r="14562" spans="1:77">
      <c r="A14562" s="10">
        <v>14557</v>
      </c>
      <c r="BT14562" s="10">
        <v>14557</v>
      </c>
      <c r="BU14562" s="4">
        <f t="shared" si="910"/>
        <v>0</v>
      </c>
      <c r="BV14562" s="4">
        <f t="shared" si="911"/>
        <v>0</v>
      </c>
      <c r="BW14562" s="10"/>
      <c r="BX14562" s="4">
        <f t="shared" si="912"/>
        <v>1</v>
      </c>
      <c r="BY14562" s="4">
        <f t="shared" si="913"/>
        <v>1</v>
      </c>
    </row>
    <row r="14563" spans="1:77">
      <c r="A14563" s="10">
        <v>14558</v>
      </c>
      <c r="BT14563" s="10">
        <v>14558</v>
      </c>
      <c r="BU14563" s="4">
        <f t="shared" si="910"/>
        <v>0</v>
      </c>
      <c r="BV14563" s="4">
        <f t="shared" si="911"/>
        <v>0</v>
      </c>
      <c r="BW14563" s="10"/>
      <c r="BX14563" s="4">
        <f t="shared" si="912"/>
        <v>1</v>
      </c>
      <c r="BY14563" s="4">
        <f t="shared" si="913"/>
        <v>1</v>
      </c>
    </row>
    <row r="14564" spans="1:77">
      <c r="A14564" s="10">
        <v>14559</v>
      </c>
      <c r="BT14564" s="10">
        <v>14559</v>
      </c>
      <c r="BU14564" s="4">
        <f t="shared" si="910"/>
        <v>0</v>
      </c>
      <c r="BV14564" s="4">
        <f t="shared" si="911"/>
        <v>0</v>
      </c>
      <c r="BW14564" s="10"/>
      <c r="BX14564" s="4">
        <f t="shared" si="912"/>
        <v>1</v>
      </c>
      <c r="BY14564" s="4">
        <f t="shared" si="913"/>
        <v>1</v>
      </c>
    </row>
    <row r="14565" spans="1:77">
      <c r="A14565" s="10">
        <v>14560</v>
      </c>
      <c r="BT14565" s="10">
        <v>14560</v>
      </c>
      <c r="BU14565" s="4">
        <f t="shared" si="910"/>
        <v>0</v>
      </c>
      <c r="BV14565" s="4">
        <f t="shared" si="911"/>
        <v>0</v>
      </c>
      <c r="BW14565" s="10"/>
      <c r="BX14565" s="4">
        <f t="shared" si="912"/>
        <v>1</v>
      </c>
      <c r="BY14565" s="4">
        <f t="shared" si="913"/>
        <v>1</v>
      </c>
    </row>
    <row r="14566" spans="1:77">
      <c r="A14566" s="10">
        <v>14561</v>
      </c>
      <c r="BT14566" s="10">
        <v>14561</v>
      </c>
      <c r="BU14566" s="4">
        <f t="shared" si="910"/>
        <v>0</v>
      </c>
      <c r="BV14566" s="4">
        <f t="shared" si="911"/>
        <v>0</v>
      </c>
      <c r="BW14566" s="10"/>
      <c r="BX14566" s="4">
        <f t="shared" si="912"/>
        <v>1</v>
      </c>
      <c r="BY14566" s="4">
        <f t="shared" si="913"/>
        <v>1</v>
      </c>
    </row>
    <row r="14567" spans="1:77">
      <c r="A14567" s="10">
        <v>14562</v>
      </c>
      <c r="BT14567" s="10">
        <v>14562</v>
      </c>
      <c r="BU14567" s="4">
        <f t="shared" si="910"/>
        <v>0</v>
      </c>
      <c r="BV14567" s="4">
        <f t="shared" si="911"/>
        <v>0</v>
      </c>
      <c r="BW14567" s="10"/>
      <c r="BX14567" s="4">
        <f t="shared" si="912"/>
        <v>1</v>
      </c>
      <c r="BY14567" s="4">
        <f t="shared" si="913"/>
        <v>1</v>
      </c>
    </row>
    <row r="14568" spans="1:77">
      <c r="A14568" s="10">
        <v>14563</v>
      </c>
      <c r="BT14568" s="10">
        <v>14563</v>
      </c>
      <c r="BU14568" s="4">
        <f t="shared" si="910"/>
        <v>0</v>
      </c>
      <c r="BV14568" s="4">
        <f t="shared" si="911"/>
        <v>0</v>
      </c>
      <c r="BW14568" s="10"/>
      <c r="BX14568" s="4">
        <f t="shared" si="912"/>
        <v>1</v>
      </c>
      <c r="BY14568" s="4">
        <f t="shared" si="913"/>
        <v>1</v>
      </c>
    </row>
    <row r="14569" spans="1:77">
      <c r="A14569" s="10">
        <v>14564</v>
      </c>
      <c r="BT14569" s="10">
        <v>14564</v>
      </c>
      <c r="BU14569" s="4">
        <f t="shared" si="910"/>
        <v>0</v>
      </c>
      <c r="BV14569" s="4">
        <f t="shared" si="911"/>
        <v>0</v>
      </c>
      <c r="BW14569" s="10"/>
      <c r="BX14569" s="4">
        <f t="shared" si="912"/>
        <v>1</v>
      </c>
      <c r="BY14569" s="4">
        <f t="shared" si="913"/>
        <v>1</v>
      </c>
    </row>
    <row r="14570" spans="1:77">
      <c r="A14570" s="10">
        <v>14565</v>
      </c>
      <c r="BT14570" s="10">
        <v>14565</v>
      </c>
      <c r="BU14570" s="4">
        <f t="shared" si="910"/>
        <v>0</v>
      </c>
      <c r="BV14570" s="4">
        <f t="shared" si="911"/>
        <v>0</v>
      </c>
      <c r="BW14570" s="10"/>
      <c r="BX14570" s="4">
        <f t="shared" si="912"/>
        <v>1</v>
      </c>
      <c r="BY14570" s="4">
        <f t="shared" si="913"/>
        <v>1</v>
      </c>
    </row>
    <row r="14571" spans="1:77">
      <c r="A14571" s="10">
        <v>14566</v>
      </c>
      <c r="BT14571" s="10">
        <v>14566</v>
      </c>
      <c r="BU14571" s="4">
        <f t="shared" si="910"/>
        <v>0</v>
      </c>
      <c r="BV14571" s="4">
        <f t="shared" si="911"/>
        <v>0</v>
      </c>
      <c r="BW14571" s="10"/>
      <c r="BX14571" s="4">
        <f t="shared" si="912"/>
        <v>1</v>
      </c>
      <c r="BY14571" s="4">
        <f t="shared" si="913"/>
        <v>1</v>
      </c>
    </row>
    <row r="14572" spans="1:77">
      <c r="A14572" s="10">
        <v>14567</v>
      </c>
      <c r="BT14572" s="10">
        <v>14567</v>
      </c>
      <c r="BU14572" s="4">
        <f t="shared" si="910"/>
        <v>0</v>
      </c>
      <c r="BV14572" s="4">
        <f t="shared" si="911"/>
        <v>0</v>
      </c>
      <c r="BW14572" s="10"/>
      <c r="BX14572" s="4">
        <f t="shared" si="912"/>
        <v>1</v>
      </c>
      <c r="BY14572" s="4">
        <f t="shared" si="913"/>
        <v>1</v>
      </c>
    </row>
    <row r="14573" spans="1:77">
      <c r="A14573" s="10">
        <v>14568</v>
      </c>
      <c r="BT14573" s="10">
        <v>14568</v>
      </c>
      <c r="BU14573" s="4">
        <f t="shared" si="910"/>
        <v>0</v>
      </c>
      <c r="BV14573" s="4">
        <f t="shared" si="911"/>
        <v>0</v>
      </c>
      <c r="BW14573" s="10"/>
      <c r="BX14573" s="4">
        <f t="shared" si="912"/>
        <v>1</v>
      </c>
      <c r="BY14573" s="4">
        <f t="shared" si="913"/>
        <v>1</v>
      </c>
    </row>
    <row r="14574" spans="1:77">
      <c r="A14574" s="10">
        <v>14569</v>
      </c>
      <c r="BT14574" s="10">
        <v>14569</v>
      </c>
      <c r="BU14574" s="4">
        <f t="shared" si="910"/>
        <v>0</v>
      </c>
      <c r="BV14574" s="4">
        <f t="shared" si="911"/>
        <v>0</v>
      </c>
      <c r="BW14574" s="10"/>
      <c r="BX14574" s="4">
        <f t="shared" si="912"/>
        <v>1</v>
      </c>
      <c r="BY14574" s="4">
        <f t="shared" si="913"/>
        <v>1</v>
      </c>
    </row>
    <row r="14575" spans="1:77">
      <c r="A14575" s="10">
        <v>14570</v>
      </c>
      <c r="BT14575" s="10">
        <v>14570</v>
      </c>
      <c r="BU14575" s="4">
        <f t="shared" si="910"/>
        <v>0</v>
      </c>
      <c r="BV14575" s="4">
        <f t="shared" si="911"/>
        <v>0</v>
      </c>
      <c r="BW14575" s="10"/>
      <c r="BX14575" s="4">
        <f t="shared" si="912"/>
        <v>1</v>
      </c>
      <c r="BY14575" s="4">
        <f t="shared" si="913"/>
        <v>1</v>
      </c>
    </row>
    <row r="14576" spans="1:77">
      <c r="A14576" s="10">
        <v>14571</v>
      </c>
      <c r="BT14576" s="10">
        <v>14571</v>
      </c>
      <c r="BU14576" s="4">
        <f t="shared" si="910"/>
        <v>0</v>
      </c>
      <c r="BV14576" s="4">
        <f t="shared" si="911"/>
        <v>0</v>
      </c>
      <c r="BW14576" s="10"/>
      <c r="BX14576" s="4">
        <f t="shared" si="912"/>
        <v>1</v>
      </c>
      <c r="BY14576" s="4">
        <f t="shared" si="913"/>
        <v>1</v>
      </c>
    </row>
    <row r="14577" spans="1:77">
      <c r="A14577" s="10">
        <v>14572</v>
      </c>
      <c r="BT14577" s="10">
        <v>14572</v>
      </c>
      <c r="BU14577" s="4">
        <f t="shared" si="910"/>
        <v>0</v>
      </c>
      <c r="BV14577" s="4">
        <f t="shared" si="911"/>
        <v>0</v>
      </c>
      <c r="BW14577" s="10"/>
      <c r="BX14577" s="4">
        <f t="shared" si="912"/>
        <v>1</v>
      </c>
      <c r="BY14577" s="4">
        <f t="shared" si="913"/>
        <v>1</v>
      </c>
    </row>
    <row r="14578" spans="1:77">
      <c r="A14578" s="10">
        <v>14573</v>
      </c>
      <c r="BT14578" s="10">
        <v>14573</v>
      </c>
      <c r="BU14578" s="4">
        <f t="shared" si="910"/>
        <v>0</v>
      </c>
      <c r="BV14578" s="4">
        <f t="shared" si="911"/>
        <v>0</v>
      </c>
      <c r="BW14578" s="10"/>
      <c r="BX14578" s="4">
        <f t="shared" si="912"/>
        <v>1</v>
      </c>
      <c r="BY14578" s="4">
        <f t="shared" si="913"/>
        <v>1</v>
      </c>
    </row>
    <row r="14579" spans="1:77">
      <c r="A14579" s="10">
        <v>14574</v>
      </c>
      <c r="BT14579" s="10">
        <v>14574</v>
      </c>
      <c r="BU14579" s="4">
        <f t="shared" si="910"/>
        <v>0</v>
      </c>
      <c r="BV14579" s="4">
        <f t="shared" si="911"/>
        <v>0</v>
      </c>
      <c r="BW14579" s="10"/>
      <c r="BX14579" s="4">
        <f t="shared" si="912"/>
        <v>1</v>
      </c>
      <c r="BY14579" s="4">
        <f t="shared" si="913"/>
        <v>1</v>
      </c>
    </row>
    <row r="14580" spans="1:77">
      <c r="A14580" s="10">
        <v>14575</v>
      </c>
      <c r="BT14580" s="10">
        <v>14575</v>
      </c>
      <c r="BU14580" s="4">
        <f t="shared" si="910"/>
        <v>0</v>
      </c>
      <c r="BV14580" s="4">
        <f t="shared" si="911"/>
        <v>0</v>
      </c>
      <c r="BW14580" s="10"/>
      <c r="BX14580" s="4">
        <f t="shared" si="912"/>
        <v>1</v>
      </c>
      <c r="BY14580" s="4">
        <f t="shared" si="913"/>
        <v>1</v>
      </c>
    </row>
    <row r="14581" spans="1:77">
      <c r="A14581" s="10">
        <v>14576</v>
      </c>
      <c r="BT14581" s="10">
        <v>14576</v>
      </c>
      <c r="BU14581" s="4">
        <f t="shared" si="910"/>
        <v>0</v>
      </c>
      <c r="BV14581" s="4">
        <f t="shared" si="911"/>
        <v>0</v>
      </c>
      <c r="BW14581" s="10"/>
      <c r="BX14581" s="4">
        <f t="shared" si="912"/>
        <v>1</v>
      </c>
      <c r="BY14581" s="4">
        <f t="shared" si="913"/>
        <v>1</v>
      </c>
    </row>
    <row r="14582" spans="1:77">
      <c r="A14582" s="10">
        <v>14577</v>
      </c>
      <c r="BT14582" s="10">
        <v>14577</v>
      </c>
      <c r="BU14582" s="4">
        <f t="shared" si="910"/>
        <v>0</v>
      </c>
      <c r="BV14582" s="4">
        <f t="shared" si="911"/>
        <v>0</v>
      </c>
      <c r="BW14582" s="10"/>
      <c r="BX14582" s="4">
        <f t="shared" si="912"/>
        <v>1</v>
      </c>
      <c r="BY14582" s="4">
        <f t="shared" si="913"/>
        <v>1</v>
      </c>
    </row>
    <row r="14583" spans="1:77">
      <c r="A14583" s="10">
        <v>14578</v>
      </c>
      <c r="BT14583" s="10">
        <v>14578</v>
      </c>
      <c r="BU14583" s="4">
        <f t="shared" si="910"/>
        <v>0</v>
      </c>
      <c r="BV14583" s="4">
        <f t="shared" si="911"/>
        <v>0</v>
      </c>
      <c r="BW14583" s="10"/>
      <c r="BX14583" s="4">
        <f t="shared" si="912"/>
        <v>1</v>
      </c>
      <c r="BY14583" s="4">
        <f t="shared" si="913"/>
        <v>1</v>
      </c>
    </row>
    <row r="14584" spans="1:77">
      <c r="A14584" s="10">
        <v>14579</v>
      </c>
      <c r="BT14584" s="10">
        <v>14579</v>
      </c>
      <c r="BU14584" s="4">
        <f t="shared" si="910"/>
        <v>0</v>
      </c>
      <c r="BV14584" s="4">
        <f t="shared" si="911"/>
        <v>0</v>
      </c>
      <c r="BW14584" s="10"/>
      <c r="BX14584" s="4">
        <f t="shared" si="912"/>
        <v>1</v>
      </c>
      <c r="BY14584" s="4">
        <f t="shared" si="913"/>
        <v>1</v>
      </c>
    </row>
    <row r="14585" spans="1:77">
      <c r="A14585" s="10">
        <v>14580</v>
      </c>
      <c r="BT14585" s="10">
        <v>14580</v>
      </c>
      <c r="BU14585" s="4">
        <f t="shared" si="910"/>
        <v>0</v>
      </c>
      <c r="BV14585" s="4">
        <f t="shared" si="911"/>
        <v>0</v>
      </c>
      <c r="BW14585" s="10"/>
      <c r="BX14585" s="4">
        <f t="shared" si="912"/>
        <v>1</v>
      </c>
      <c r="BY14585" s="4">
        <f t="shared" si="913"/>
        <v>1</v>
      </c>
    </row>
    <row r="14586" spans="1:77">
      <c r="A14586" s="10">
        <v>14581</v>
      </c>
      <c r="BT14586" s="10">
        <v>14581</v>
      </c>
      <c r="BU14586" s="4">
        <f t="shared" si="910"/>
        <v>0</v>
      </c>
      <c r="BV14586" s="4">
        <f t="shared" si="911"/>
        <v>0</v>
      </c>
      <c r="BW14586" s="10"/>
      <c r="BX14586" s="4">
        <f t="shared" si="912"/>
        <v>1</v>
      </c>
      <c r="BY14586" s="4">
        <f t="shared" si="913"/>
        <v>1</v>
      </c>
    </row>
    <row r="14587" spans="1:77">
      <c r="A14587" s="10">
        <v>14582</v>
      </c>
      <c r="BT14587" s="10">
        <v>14582</v>
      </c>
      <c r="BU14587" s="4">
        <f t="shared" si="910"/>
        <v>0</v>
      </c>
      <c r="BV14587" s="4">
        <f t="shared" si="911"/>
        <v>0</v>
      </c>
      <c r="BW14587" s="10"/>
      <c r="BX14587" s="4">
        <f t="shared" si="912"/>
        <v>1</v>
      </c>
      <c r="BY14587" s="4">
        <f t="shared" si="913"/>
        <v>1</v>
      </c>
    </row>
    <row r="14588" spans="1:77">
      <c r="A14588" s="10">
        <v>14583</v>
      </c>
      <c r="BT14588" s="10">
        <v>14583</v>
      </c>
      <c r="BU14588" s="4">
        <f t="shared" si="910"/>
        <v>0</v>
      </c>
      <c r="BV14588" s="4">
        <f t="shared" si="911"/>
        <v>0</v>
      </c>
      <c r="BW14588" s="10"/>
      <c r="BX14588" s="4">
        <f t="shared" si="912"/>
        <v>1</v>
      </c>
      <c r="BY14588" s="4">
        <f t="shared" si="913"/>
        <v>1</v>
      </c>
    </row>
    <row r="14589" spans="1:77">
      <c r="A14589" s="10">
        <v>14584</v>
      </c>
      <c r="BT14589" s="10">
        <v>14584</v>
      </c>
      <c r="BU14589" s="4">
        <f t="shared" si="910"/>
        <v>0</v>
      </c>
      <c r="BV14589" s="4">
        <f t="shared" si="911"/>
        <v>0</v>
      </c>
      <c r="BW14589" s="10"/>
      <c r="BX14589" s="4">
        <f t="shared" si="912"/>
        <v>1</v>
      </c>
      <c r="BY14589" s="4">
        <f t="shared" si="913"/>
        <v>1</v>
      </c>
    </row>
    <row r="14590" spans="1:77">
      <c r="A14590" s="10">
        <v>14585</v>
      </c>
      <c r="BT14590" s="10">
        <v>14585</v>
      </c>
      <c r="BU14590" s="4">
        <f t="shared" si="910"/>
        <v>0</v>
      </c>
      <c r="BV14590" s="4">
        <f t="shared" si="911"/>
        <v>0</v>
      </c>
      <c r="BW14590" s="10"/>
      <c r="BX14590" s="4">
        <f t="shared" si="912"/>
        <v>1</v>
      </c>
      <c r="BY14590" s="4">
        <f t="shared" si="913"/>
        <v>1</v>
      </c>
    </row>
    <row r="14591" spans="1:77">
      <c r="A14591" s="10">
        <v>14586</v>
      </c>
      <c r="BT14591" s="10">
        <v>14586</v>
      </c>
      <c r="BU14591" s="4">
        <f t="shared" si="910"/>
        <v>0</v>
      </c>
      <c r="BV14591" s="4">
        <f t="shared" si="911"/>
        <v>0</v>
      </c>
      <c r="BW14591" s="10"/>
      <c r="BX14591" s="4">
        <f t="shared" si="912"/>
        <v>1</v>
      </c>
      <c r="BY14591" s="4">
        <f t="shared" si="913"/>
        <v>1</v>
      </c>
    </row>
    <row r="14592" spans="1:77">
      <c r="A14592" s="10">
        <v>14587</v>
      </c>
      <c r="BT14592" s="10">
        <v>14587</v>
      </c>
      <c r="BU14592" s="4">
        <f t="shared" si="910"/>
        <v>0</v>
      </c>
      <c r="BV14592" s="4">
        <f t="shared" si="911"/>
        <v>0</v>
      </c>
      <c r="BW14592" s="10"/>
      <c r="BX14592" s="4">
        <f t="shared" si="912"/>
        <v>1</v>
      </c>
      <c r="BY14592" s="4">
        <f t="shared" si="913"/>
        <v>1</v>
      </c>
    </row>
    <row r="14593" spans="1:77">
      <c r="A14593" s="10">
        <v>14588</v>
      </c>
      <c r="BT14593" s="10">
        <v>14588</v>
      </c>
      <c r="BU14593" s="4">
        <f t="shared" si="910"/>
        <v>0</v>
      </c>
      <c r="BV14593" s="4">
        <f t="shared" si="911"/>
        <v>0</v>
      </c>
      <c r="BW14593" s="10"/>
      <c r="BX14593" s="4">
        <f t="shared" si="912"/>
        <v>1</v>
      </c>
      <c r="BY14593" s="4">
        <f t="shared" si="913"/>
        <v>1</v>
      </c>
    </row>
    <row r="14594" spans="1:77">
      <c r="A14594" s="10">
        <v>14589</v>
      </c>
      <c r="BT14594" s="10">
        <v>14589</v>
      </c>
      <c r="BU14594" s="4">
        <f t="shared" si="910"/>
        <v>0</v>
      </c>
      <c r="BV14594" s="4">
        <f t="shared" si="911"/>
        <v>0</v>
      </c>
      <c r="BW14594" s="10"/>
      <c r="BX14594" s="4">
        <f t="shared" si="912"/>
        <v>1</v>
      </c>
      <c r="BY14594" s="4">
        <f t="shared" si="913"/>
        <v>1</v>
      </c>
    </row>
    <row r="14595" spans="1:77">
      <c r="A14595" s="10">
        <v>14590</v>
      </c>
      <c r="BT14595" s="10">
        <v>14590</v>
      </c>
      <c r="BU14595" s="4">
        <f t="shared" si="910"/>
        <v>0</v>
      </c>
      <c r="BV14595" s="4">
        <f t="shared" si="911"/>
        <v>0</v>
      </c>
      <c r="BW14595" s="10"/>
      <c r="BX14595" s="4">
        <f t="shared" si="912"/>
        <v>1</v>
      </c>
      <c r="BY14595" s="4">
        <f t="shared" si="913"/>
        <v>1</v>
      </c>
    </row>
    <row r="14596" spans="1:77">
      <c r="A14596" s="10">
        <v>14591</v>
      </c>
      <c r="BT14596" s="10">
        <v>14591</v>
      </c>
      <c r="BU14596" s="4">
        <f t="shared" si="910"/>
        <v>0</v>
      </c>
      <c r="BV14596" s="4">
        <f t="shared" si="911"/>
        <v>0</v>
      </c>
      <c r="BW14596" s="10"/>
      <c r="BX14596" s="4">
        <f t="shared" si="912"/>
        <v>1</v>
      </c>
      <c r="BY14596" s="4">
        <f t="shared" si="913"/>
        <v>1</v>
      </c>
    </row>
    <row r="14597" spans="1:77">
      <c r="A14597" s="10">
        <v>14592</v>
      </c>
      <c r="BT14597" s="10">
        <v>14592</v>
      </c>
      <c r="BU14597" s="4">
        <f t="shared" si="910"/>
        <v>0</v>
      </c>
      <c r="BV14597" s="4">
        <f t="shared" si="911"/>
        <v>0</v>
      </c>
      <c r="BW14597" s="10"/>
      <c r="BX14597" s="4">
        <f t="shared" si="912"/>
        <v>1</v>
      </c>
      <c r="BY14597" s="4">
        <f t="shared" si="913"/>
        <v>1</v>
      </c>
    </row>
    <row r="14598" spans="1:77">
      <c r="A14598" s="10">
        <v>14593</v>
      </c>
      <c r="BT14598" s="10">
        <v>14593</v>
      </c>
      <c r="BU14598" s="4">
        <f t="shared" si="910"/>
        <v>0</v>
      </c>
      <c r="BV14598" s="4">
        <f t="shared" si="911"/>
        <v>0</v>
      </c>
      <c r="BW14598" s="10"/>
      <c r="BX14598" s="4">
        <f t="shared" si="912"/>
        <v>1</v>
      </c>
      <c r="BY14598" s="4">
        <f t="shared" si="913"/>
        <v>1</v>
      </c>
    </row>
    <row r="14599" spans="1:77">
      <c r="A14599" s="10">
        <v>14594</v>
      </c>
      <c r="BT14599" s="10">
        <v>14594</v>
      </c>
      <c r="BU14599" s="4">
        <f t="shared" ref="BU14599:BU14662" si="914">BP14599*$BV$1-BQ14599</f>
        <v>0</v>
      </c>
      <c r="BV14599" s="4">
        <f t="shared" ref="BV14599:BV14662" si="915">BR14599*$BV$1-BS14599</f>
        <v>0</v>
      </c>
      <c r="BW14599" s="10"/>
      <c r="BX14599" s="4">
        <f t="shared" si="912"/>
        <v>1</v>
      </c>
      <c r="BY14599" s="4">
        <f t="shared" si="913"/>
        <v>1</v>
      </c>
    </row>
    <row r="14600" spans="1:77">
      <c r="A14600" s="10">
        <v>14595</v>
      </c>
      <c r="BT14600" s="10">
        <v>14595</v>
      </c>
      <c r="BU14600" s="4">
        <f t="shared" si="914"/>
        <v>0</v>
      </c>
      <c r="BV14600" s="4">
        <f t="shared" si="915"/>
        <v>0</v>
      </c>
      <c r="BW14600" s="10"/>
      <c r="BX14600" s="4">
        <f t="shared" si="912"/>
        <v>1</v>
      </c>
      <c r="BY14600" s="4">
        <f t="shared" si="913"/>
        <v>1</v>
      </c>
    </row>
    <row r="14601" spans="1:77">
      <c r="A14601" s="10">
        <v>14596</v>
      </c>
      <c r="BT14601" s="10">
        <v>14596</v>
      </c>
      <c r="BU14601" s="4">
        <f t="shared" si="914"/>
        <v>0</v>
      </c>
      <c r="BV14601" s="4">
        <f t="shared" si="915"/>
        <v>0</v>
      </c>
      <c r="BW14601" s="10"/>
      <c r="BX14601" s="4">
        <f t="shared" si="912"/>
        <v>1</v>
      </c>
      <c r="BY14601" s="4">
        <f t="shared" si="913"/>
        <v>1</v>
      </c>
    </row>
    <row r="14602" spans="1:77">
      <c r="A14602" s="10">
        <v>14597</v>
      </c>
      <c r="BT14602" s="10">
        <v>14597</v>
      </c>
      <c r="BU14602" s="4">
        <f t="shared" si="914"/>
        <v>0</v>
      </c>
      <c r="BV14602" s="4">
        <f t="shared" si="915"/>
        <v>0</v>
      </c>
      <c r="BW14602" s="10"/>
      <c r="BX14602" s="4">
        <f t="shared" si="912"/>
        <v>1</v>
      </c>
      <c r="BY14602" s="4">
        <f t="shared" si="913"/>
        <v>1</v>
      </c>
    </row>
    <row r="14603" spans="1:77">
      <c r="A14603" s="10">
        <v>14598</v>
      </c>
      <c r="BT14603" s="10">
        <v>14598</v>
      </c>
      <c r="BU14603" s="4">
        <f t="shared" si="914"/>
        <v>0</v>
      </c>
      <c r="BV14603" s="4">
        <f t="shared" si="915"/>
        <v>0</v>
      </c>
      <c r="BW14603" s="10"/>
      <c r="BX14603" s="4">
        <f t="shared" si="912"/>
        <v>1</v>
      </c>
      <c r="BY14603" s="4">
        <f t="shared" si="913"/>
        <v>1</v>
      </c>
    </row>
    <row r="14604" spans="1:77">
      <c r="A14604" s="10">
        <v>14599</v>
      </c>
      <c r="BT14604" s="10">
        <v>14599</v>
      </c>
      <c r="BU14604" s="4">
        <f t="shared" si="914"/>
        <v>0</v>
      </c>
      <c r="BV14604" s="4">
        <f t="shared" si="915"/>
        <v>0</v>
      </c>
      <c r="BW14604" s="10"/>
      <c r="BX14604" s="4">
        <f t="shared" si="912"/>
        <v>1</v>
      </c>
      <c r="BY14604" s="4">
        <f t="shared" si="913"/>
        <v>1</v>
      </c>
    </row>
    <row r="14605" spans="1:77">
      <c r="A14605" s="10">
        <v>14600</v>
      </c>
      <c r="BT14605" s="10">
        <v>14600</v>
      </c>
      <c r="BU14605" s="4">
        <f t="shared" si="914"/>
        <v>0</v>
      </c>
      <c r="BV14605" s="4">
        <f t="shared" si="915"/>
        <v>0</v>
      </c>
      <c r="BW14605" s="10"/>
      <c r="BX14605" s="4">
        <f t="shared" si="912"/>
        <v>1</v>
      </c>
      <c r="BY14605" s="4">
        <f t="shared" si="913"/>
        <v>1</v>
      </c>
    </row>
    <row r="14606" spans="1:77">
      <c r="A14606" s="10">
        <v>14601</v>
      </c>
      <c r="BT14606" s="10">
        <v>14601</v>
      </c>
      <c r="BU14606" s="4">
        <f t="shared" si="914"/>
        <v>0</v>
      </c>
      <c r="BV14606" s="4">
        <f t="shared" si="915"/>
        <v>0</v>
      </c>
      <c r="BW14606" s="10"/>
      <c r="BX14606" s="4">
        <f t="shared" si="912"/>
        <v>1</v>
      </c>
      <c r="BY14606" s="4">
        <f t="shared" si="913"/>
        <v>1</v>
      </c>
    </row>
    <row r="14607" spans="1:77">
      <c r="A14607" s="10">
        <v>14602</v>
      </c>
      <c r="BT14607" s="10">
        <v>14602</v>
      </c>
      <c r="BU14607" s="4">
        <f t="shared" si="914"/>
        <v>0</v>
      </c>
      <c r="BV14607" s="4">
        <f t="shared" si="915"/>
        <v>0</v>
      </c>
      <c r="BW14607" s="10"/>
      <c r="BX14607" s="4">
        <f t="shared" si="912"/>
        <v>1</v>
      </c>
      <c r="BY14607" s="4">
        <f t="shared" si="913"/>
        <v>1</v>
      </c>
    </row>
    <row r="14608" spans="1:77">
      <c r="A14608" s="10">
        <v>14603</v>
      </c>
      <c r="BT14608" s="10">
        <v>14603</v>
      </c>
      <c r="BU14608" s="4">
        <f t="shared" si="914"/>
        <v>0</v>
      </c>
      <c r="BV14608" s="4">
        <f t="shared" si="915"/>
        <v>0</v>
      </c>
      <c r="BW14608" s="10"/>
      <c r="BX14608" s="4">
        <f t="shared" si="912"/>
        <v>1</v>
      </c>
      <c r="BY14608" s="4">
        <f t="shared" si="913"/>
        <v>1</v>
      </c>
    </row>
    <row r="14609" spans="1:77">
      <c r="A14609" s="10">
        <v>14604</v>
      </c>
      <c r="BT14609" s="10">
        <v>14604</v>
      </c>
      <c r="BU14609" s="4">
        <f t="shared" si="914"/>
        <v>0</v>
      </c>
      <c r="BV14609" s="4">
        <f t="shared" si="915"/>
        <v>0</v>
      </c>
      <c r="BW14609" s="10"/>
      <c r="BX14609" s="4">
        <f t="shared" si="912"/>
        <v>1</v>
      </c>
      <c r="BY14609" s="4">
        <f t="shared" si="913"/>
        <v>1</v>
      </c>
    </row>
    <row r="14610" spans="1:77">
      <c r="A14610" s="10">
        <v>14605</v>
      </c>
      <c r="BT14610" s="10">
        <v>14605</v>
      </c>
      <c r="BU14610" s="4">
        <f t="shared" si="914"/>
        <v>0</v>
      </c>
      <c r="BV14610" s="4">
        <f t="shared" si="915"/>
        <v>0</v>
      </c>
      <c r="BW14610" s="10"/>
      <c r="BX14610" s="4">
        <f t="shared" si="912"/>
        <v>1</v>
      </c>
      <c r="BY14610" s="4">
        <f t="shared" si="913"/>
        <v>1</v>
      </c>
    </row>
    <row r="14611" spans="1:77">
      <c r="A14611" s="10">
        <v>14606</v>
      </c>
      <c r="BT14611" s="10">
        <v>14606</v>
      </c>
      <c r="BU14611" s="4">
        <f t="shared" si="914"/>
        <v>0</v>
      </c>
      <c r="BV14611" s="4">
        <f t="shared" si="915"/>
        <v>0</v>
      </c>
      <c r="BW14611" s="10"/>
      <c r="BX14611" s="4">
        <f t="shared" si="912"/>
        <v>1</v>
      </c>
      <c r="BY14611" s="4">
        <f t="shared" si="913"/>
        <v>1</v>
      </c>
    </row>
    <row r="14612" spans="1:77">
      <c r="A14612" s="10">
        <v>14607</v>
      </c>
      <c r="BT14612" s="10">
        <v>14607</v>
      </c>
      <c r="BU14612" s="4">
        <f t="shared" si="914"/>
        <v>0</v>
      </c>
      <c r="BV14612" s="4">
        <f t="shared" si="915"/>
        <v>0</v>
      </c>
      <c r="BW14612" s="10"/>
      <c r="BX14612" s="4">
        <f t="shared" si="912"/>
        <v>1</v>
      </c>
      <c r="BY14612" s="4">
        <f t="shared" si="913"/>
        <v>1</v>
      </c>
    </row>
    <row r="14613" spans="1:77">
      <c r="A14613" s="10">
        <v>14608</v>
      </c>
      <c r="BT14613" s="10">
        <v>14608</v>
      </c>
      <c r="BU14613" s="4">
        <f t="shared" si="914"/>
        <v>0</v>
      </c>
      <c r="BV14613" s="4">
        <f t="shared" si="915"/>
        <v>0</v>
      </c>
      <c r="BW14613" s="10"/>
      <c r="BX14613" s="4">
        <f t="shared" si="912"/>
        <v>1</v>
      </c>
      <c r="BY14613" s="4">
        <f t="shared" si="913"/>
        <v>1</v>
      </c>
    </row>
    <row r="14614" spans="1:77">
      <c r="A14614" s="10">
        <v>14609</v>
      </c>
      <c r="BT14614" s="10">
        <v>14609</v>
      </c>
      <c r="BU14614" s="4">
        <f t="shared" si="914"/>
        <v>0</v>
      </c>
      <c r="BV14614" s="4">
        <f t="shared" si="915"/>
        <v>0</v>
      </c>
      <c r="BW14614" s="10"/>
      <c r="BX14614" s="4">
        <f t="shared" ref="BX14614:BX14677" si="916">IF(BU14614=MAX($BU14614:$BV14614),1,0)</f>
        <v>1</v>
      </c>
      <c r="BY14614" s="4">
        <f t="shared" ref="BY14614:BY14677" si="917">IF(BV14614=MAX($BU14614:$BV14614),1,0)</f>
        <v>1</v>
      </c>
    </row>
    <row r="14615" spans="1:77">
      <c r="A14615" s="10">
        <v>14610</v>
      </c>
      <c r="BT14615" s="10">
        <v>14610</v>
      </c>
      <c r="BU14615" s="4">
        <f t="shared" si="914"/>
        <v>0</v>
      </c>
      <c r="BV14615" s="4">
        <f t="shared" si="915"/>
        <v>0</v>
      </c>
      <c r="BW14615" s="10"/>
      <c r="BX14615" s="4">
        <f t="shared" si="916"/>
        <v>1</v>
      </c>
      <c r="BY14615" s="4">
        <f t="shared" si="917"/>
        <v>1</v>
      </c>
    </row>
    <row r="14616" spans="1:77">
      <c r="A14616" s="10">
        <v>14611</v>
      </c>
      <c r="BT14616" s="10">
        <v>14611</v>
      </c>
      <c r="BU14616" s="4">
        <f t="shared" si="914"/>
        <v>0</v>
      </c>
      <c r="BV14616" s="4">
        <f t="shared" si="915"/>
        <v>0</v>
      </c>
      <c r="BW14616" s="10"/>
      <c r="BX14616" s="4">
        <f t="shared" si="916"/>
        <v>1</v>
      </c>
      <c r="BY14616" s="4">
        <f t="shared" si="917"/>
        <v>1</v>
      </c>
    </row>
    <row r="14617" spans="1:77">
      <c r="A14617" s="10">
        <v>14612</v>
      </c>
      <c r="BT14617" s="10">
        <v>14612</v>
      </c>
      <c r="BU14617" s="4">
        <f t="shared" si="914"/>
        <v>0</v>
      </c>
      <c r="BV14617" s="4">
        <f t="shared" si="915"/>
        <v>0</v>
      </c>
      <c r="BW14617" s="10"/>
      <c r="BX14617" s="4">
        <f t="shared" si="916"/>
        <v>1</v>
      </c>
      <c r="BY14617" s="4">
        <f t="shared" si="917"/>
        <v>1</v>
      </c>
    </row>
    <row r="14618" spans="1:77">
      <c r="A14618" s="10">
        <v>14613</v>
      </c>
      <c r="BT14618" s="10">
        <v>14613</v>
      </c>
      <c r="BU14618" s="4">
        <f t="shared" si="914"/>
        <v>0</v>
      </c>
      <c r="BV14618" s="4">
        <f t="shared" si="915"/>
        <v>0</v>
      </c>
      <c r="BW14618" s="10"/>
      <c r="BX14618" s="4">
        <f t="shared" si="916"/>
        <v>1</v>
      </c>
      <c r="BY14618" s="4">
        <f t="shared" si="917"/>
        <v>1</v>
      </c>
    </row>
    <row r="14619" spans="1:77">
      <c r="A14619" s="10">
        <v>14614</v>
      </c>
      <c r="BT14619" s="10">
        <v>14614</v>
      </c>
      <c r="BU14619" s="4">
        <f t="shared" si="914"/>
        <v>0</v>
      </c>
      <c r="BV14619" s="4">
        <f t="shared" si="915"/>
        <v>0</v>
      </c>
      <c r="BW14619" s="10"/>
      <c r="BX14619" s="4">
        <f t="shared" si="916"/>
        <v>1</v>
      </c>
      <c r="BY14619" s="4">
        <f t="shared" si="917"/>
        <v>1</v>
      </c>
    </row>
    <row r="14620" spans="1:77">
      <c r="A14620" s="10">
        <v>14615</v>
      </c>
      <c r="BT14620" s="10">
        <v>14615</v>
      </c>
      <c r="BU14620" s="4">
        <f t="shared" si="914"/>
        <v>0</v>
      </c>
      <c r="BV14620" s="4">
        <f t="shared" si="915"/>
        <v>0</v>
      </c>
      <c r="BW14620" s="10"/>
      <c r="BX14620" s="4">
        <f t="shared" si="916"/>
        <v>1</v>
      </c>
      <c r="BY14620" s="4">
        <f t="shared" si="917"/>
        <v>1</v>
      </c>
    </row>
    <row r="14621" spans="1:77">
      <c r="A14621" s="10">
        <v>14616</v>
      </c>
      <c r="BT14621" s="10">
        <v>14616</v>
      </c>
      <c r="BU14621" s="4">
        <f t="shared" si="914"/>
        <v>0</v>
      </c>
      <c r="BV14621" s="4">
        <f t="shared" si="915"/>
        <v>0</v>
      </c>
      <c r="BW14621" s="10"/>
      <c r="BX14621" s="4">
        <f t="shared" si="916"/>
        <v>1</v>
      </c>
      <c r="BY14621" s="4">
        <f t="shared" si="917"/>
        <v>1</v>
      </c>
    </row>
    <row r="14622" spans="1:77">
      <c r="A14622" s="10">
        <v>14617</v>
      </c>
      <c r="BT14622" s="10">
        <v>14617</v>
      </c>
      <c r="BU14622" s="4">
        <f t="shared" si="914"/>
        <v>0</v>
      </c>
      <c r="BV14622" s="4">
        <f t="shared" si="915"/>
        <v>0</v>
      </c>
      <c r="BW14622" s="10"/>
      <c r="BX14622" s="4">
        <f t="shared" si="916"/>
        <v>1</v>
      </c>
      <c r="BY14622" s="4">
        <f t="shared" si="917"/>
        <v>1</v>
      </c>
    </row>
    <row r="14623" spans="1:77">
      <c r="A14623" s="10">
        <v>14618</v>
      </c>
      <c r="BT14623" s="10">
        <v>14618</v>
      </c>
      <c r="BU14623" s="4">
        <f t="shared" si="914"/>
        <v>0</v>
      </c>
      <c r="BV14623" s="4">
        <f t="shared" si="915"/>
        <v>0</v>
      </c>
      <c r="BW14623" s="10"/>
      <c r="BX14623" s="4">
        <f t="shared" si="916"/>
        <v>1</v>
      </c>
      <c r="BY14623" s="4">
        <f t="shared" si="917"/>
        <v>1</v>
      </c>
    </row>
    <row r="14624" spans="1:77">
      <c r="A14624" s="10">
        <v>14619</v>
      </c>
      <c r="BT14624" s="10">
        <v>14619</v>
      </c>
      <c r="BU14624" s="4">
        <f t="shared" si="914"/>
        <v>0</v>
      </c>
      <c r="BV14624" s="4">
        <f t="shared" si="915"/>
        <v>0</v>
      </c>
      <c r="BW14624" s="10"/>
      <c r="BX14624" s="4">
        <f t="shared" si="916"/>
        <v>1</v>
      </c>
      <c r="BY14624" s="4">
        <f t="shared" si="917"/>
        <v>1</v>
      </c>
    </row>
    <row r="14625" spans="1:77">
      <c r="A14625" s="10">
        <v>14620</v>
      </c>
      <c r="BT14625" s="10">
        <v>14620</v>
      </c>
      <c r="BU14625" s="4">
        <f t="shared" si="914"/>
        <v>0</v>
      </c>
      <c r="BV14625" s="4">
        <f t="shared" si="915"/>
        <v>0</v>
      </c>
      <c r="BW14625" s="10"/>
      <c r="BX14625" s="4">
        <f t="shared" si="916"/>
        <v>1</v>
      </c>
      <c r="BY14625" s="4">
        <f t="shared" si="917"/>
        <v>1</v>
      </c>
    </row>
    <row r="14626" spans="1:77">
      <c r="A14626" s="10">
        <v>14621</v>
      </c>
      <c r="BT14626" s="10">
        <v>14621</v>
      </c>
      <c r="BU14626" s="4">
        <f t="shared" si="914"/>
        <v>0</v>
      </c>
      <c r="BV14626" s="4">
        <f t="shared" si="915"/>
        <v>0</v>
      </c>
      <c r="BW14626" s="10"/>
      <c r="BX14626" s="4">
        <f t="shared" si="916"/>
        <v>1</v>
      </c>
      <c r="BY14626" s="4">
        <f t="shared" si="917"/>
        <v>1</v>
      </c>
    </row>
    <row r="14627" spans="1:77">
      <c r="A14627" s="10">
        <v>14622</v>
      </c>
      <c r="BT14627" s="10">
        <v>14622</v>
      </c>
      <c r="BU14627" s="4">
        <f t="shared" si="914"/>
        <v>0</v>
      </c>
      <c r="BV14627" s="4">
        <f t="shared" si="915"/>
        <v>0</v>
      </c>
      <c r="BW14627" s="10"/>
      <c r="BX14627" s="4">
        <f t="shared" si="916"/>
        <v>1</v>
      </c>
      <c r="BY14627" s="4">
        <f t="shared" si="917"/>
        <v>1</v>
      </c>
    </row>
    <row r="14628" spans="1:77">
      <c r="A14628" s="10">
        <v>14623</v>
      </c>
      <c r="BT14628" s="10">
        <v>14623</v>
      </c>
      <c r="BU14628" s="4">
        <f t="shared" si="914"/>
        <v>0</v>
      </c>
      <c r="BV14628" s="4">
        <f t="shared" si="915"/>
        <v>0</v>
      </c>
      <c r="BW14628" s="10"/>
      <c r="BX14628" s="4">
        <f t="shared" si="916"/>
        <v>1</v>
      </c>
      <c r="BY14628" s="4">
        <f t="shared" si="917"/>
        <v>1</v>
      </c>
    </row>
    <row r="14629" spans="1:77">
      <c r="A14629" s="10">
        <v>14624</v>
      </c>
      <c r="BT14629" s="10">
        <v>14624</v>
      </c>
      <c r="BU14629" s="4">
        <f t="shared" si="914"/>
        <v>0</v>
      </c>
      <c r="BV14629" s="4">
        <f t="shared" si="915"/>
        <v>0</v>
      </c>
      <c r="BW14629" s="10"/>
      <c r="BX14629" s="4">
        <f t="shared" si="916"/>
        <v>1</v>
      </c>
      <c r="BY14629" s="4">
        <f t="shared" si="917"/>
        <v>1</v>
      </c>
    </row>
    <row r="14630" spans="1:77">
      <c r="A14630" s="10">
        <v>14625</v>
      </c>
      <c r="BT14630" s="10">
        <v>14625</v>
      </c>
      <c r="BU14630" s="4">
        <f t="shared" si="914"/>
        <v>0</v>
      </c>
      <c r="BV14630" s="4">
        <f t="shared" si="915"/>
        <v>0</v>
      </c>
      <c r="BW14630" s="10"/>
      <c r="BX14630" s="4">
        <f t="shared" si="916"/>
        <v>1</v>
      </c>
      <c r="BY14630" s="4">
        <f t="shared" si="917"/>
        <v>1</v>
      </c>
    </row>
    <row r="14631" spans="1:77">
      <c r="A14631" s="10">
        <v>14626</v>
      </c>
      <c r="BT14631" s="10">
        <v>14626</v>
      </c>
      <c r="BU14631" s="4">
        <f t="shared" si="914"/>
        <v>0</v>
      </c>
      <c r="BV14631" s="4">
        <f t="shared" si="915"/>
        <v>0</v>
      </c>
      <c r="BW14631" s="10"/>
      <c r="BX14631" s="4">
        <f t="shared" si="916"/>
        <v>1</v>
      </c>
      <c r="BY14631" s="4">
        <f t="shared" si="917"/>
        <v>1</v>
      </c>
    </row>
    <row r="14632" spans="1:77">
      <c r="A14632" s="10">
        <v>14627</v>
      </c>
      <c r="BT14632" s="10">
        <v>14627</v>
      </c>
      <c r="BU14632" s="4">
        <f t="shared" si="914"/>
        <v>0</v>
      </c>
      <c r="BV14632" s="4">
        <f t="shared" si="915"/>
        <v>0</v>
      </c>
      <c r="BW14632" s="10"/>
      <c r="BX14632" s="4">
        <f t="shared" si="916"/>
        <v>1</v>
      </c>
      <c r="BY14632" s="4">
        <f t="shared" si="917"/>
        <v>1</v>
      </c>
    </row>
    <row r="14633" spans="1:77">
      <c r="A14633" s="10">
        <v>14628</v>
      </c>
      <c r="BT14633" s="10">
        <v>14628</v>
      </c>
      <c r="BU14633" s="4">
        <f t="shared" si="914"/>
        <v>0</v>
      </c>
      <c r="BV14633" s="4">
        <f t="shared" si="915"/>
        <v>0</v>
      </c>
      <c r="BW14633" s="10"/>
      <c r="BX14633" s="4">
        <f t="shared" si="916"/>
        <v>1</v>
      </c>
      <c r="BY14633" s="4">
        <f t="shared" si="917"/>
        <v>1</v>
      </c>
    </row>
    <row r="14634" spans="1:77">
      <c r="A14634" s="10">
        <v>14629</v>
      </c>
      <c r="BT14634" s="10">
        <v>14629</v>
      </c>
      <c r="BU14634" s="4">
        <f t="shared" si="914"/>
        <v>0</v>
      </c>
      <c r="BV14634" s="4">
        <f t="shared" si="915"/>
        <v>0</v>
      </c>
      <c r="BW14634" s="10"/>
      <c r="BX14634" s="4">
        <f t="shared" si="916"/>
        <v>1</v>
      </c>
      <c r="BY14634" s="4">
        <f t="shared" si="917"/>
        <v>1</v>
      </c>
    </row>
    <row r="14635" spans="1:77">
      <c r="A14635" s="10">
        <v>14630</v>
      </c>
      <c r="BT14635" s="10">
        <v>14630</v>
      </c>
      <c r="BU14635" s="4">
        <f t="shared" si="914"/>
        <v>0</v>
      </c>
      <c r="BV14635" s="4">
        <f t="shared" si="915"/>
        <v>0</v>
      </c>
      <c r="BW14635" s="10"/>
      <c r="BX14635" s="4">
        <f t="shared" si="916"/>
        <v>1</v>
      </c>
      <c r="BY14635" s="4">
        <f t="shared" si="917"/>
        <v>1</v>
      </c>
    </row>
    <row r="14636" spans="1:77">
      <c r="A14636" s="10">
        <v>14631</v>
      </c>
      <c r="BT14636" s="10">
        <v>14631</v>
      </c>
      <c r="BU14636" s="4">
        <f t="shared" si="914"/>
        <v>0</v>
      </c>
      <c r="BV14636" s="4">
        <f t="shared" si="915"/>
        <v>0</v>
      </c>
      <c r="BW14636" s="10"/>
      <c r="BX14636" s="4">
        <f t="shared" si="916"/>
        <v>1</v>
      </c>
      <c r="BY14636" s="4">
        <f t="shared" si="917"/>
        <v>1</v>
      </c>
    </row>
    <row r="14637" spans="1:77">
      <c r="A14637" s="10">
        <v>14632</v>
      </c>
      <c r="BT14637" s="10">
        <v>14632</v>
      </c>
      <c r="BU14637" s="4">
        <f t="shared" si="914"/>
        <v>0</v>
      </c>
      <c r="BV14637" s="4">
        <f t="shared" si="915"/>
        <v>0</v>
      </c>
      <c r="BW14637" s="10"/>
      <c r="BX14637" s="4">
        <f t="shared" si="916"/>
        <v>1</v>
      </c>
      <c r="BY14637" s="4">
        <f t="shared" si="917"/>
        <v>1</v>
      </c>
    </row>
    <row r="14638" spans="1:77">
      <c r="A14638" s="10">
        <v>14633</v>
      </c>
      <c r="BT14638" s="10">
        <v>14633</v>
      </c>
      <c r="BU14638" s="4">
        <f t="shared" si="914"/>
        <v>0</v>
      </c>
      <c r="BV14638" s="4">
        <f t="shared" si="915"/>
        <v>0</v>
      </c>
      <c r="BW14638" s="10"/>
      <c r="BX14638" s="4">
        <f t="shared" si="916"/>
        <v>1</v>
      </c>
      <c r="BY14638" s="4">
        <f t="shared" si="917"/>
        <v>1</v>
      </c>
    </row>
    <row r="14639" spans="1:77">
      <c r="A14639" s="10">
        <v>14634</v>
      </c>
      <c r="BT14639" s="10">
        <v>14634</v>
      </c>
      <c r="BU14639" s="4">
        <f t="shared" si="914"/>
        <v>0</v>
      </c>
      <c r="BV14639" s="4">
        <f t="shared" si="915"/>
        <v>0</v>
      </c>
      <c r="BW14639" s="10"/>
      <c r="BX14639" s="4">
        <f t="shared" si="916"/>
        <v>1</v>
      </c>
      <c r="BY14639" s="4">
        <f t="shared" si="917"/>
        <v>1</v>
      </c>
    </row>
    <row r="14640" spans="1:77">
      <c r="A14640" s="10">
        <v>14635</v>
      </c>
      <c r="BT14640" s="10">
        <v>14635</v>
      </c>
      <c r="BU14640" s="4">
        <f t="shared" si="914"/>
        <v>0</v>
      </c>
      <c r="BV14640" s="4">
        <f t="shared" si="915"/>
        <v>0</v>
      </c>
      <c r="BW14640" s="10"/>
      <c r="BX14640" s="4">
        <f t="shared" si="916"/>
        <v>1</v>
      </c>
      <c r="BY14640" s="4">
        <f t="shared" si="917"/>
        <v>1</v>
      </c>
    </row>
    <row r="14641" spans="1:77">
      <c r="A14641" s="10">
        <v>14636</v>
      </c>
      <c r="BT14641" s="10">
        <v>14636</v>
      </c>
      <c r="BU14641" s="4">
        <f t="shared" si="914"/>
        <v>0</v>
      </c>
      <c r="BV14641" s="4">
        <f t="shared" si="915"/>
        <v>0</v>
      </c>
      <c r="BW14641" s="10"/>
      <c r="BX14641" s="4">
        <f t="shared" si="916"/>
        <v>1</v>
      </c>
      <c r="BY14641" s="4">
        <f t="shared" si="917"/>
        <v>1</v>
      </c>
    </row>
    <row r="14642" spans="1:77">
      <c r="A14642" s="10">
        <v>14637</v>
      </c>
      <c r="BT14642" s="10">
        <v>14637</v>
      </c>
      <c r="BU14642" s="4">
        <f t="shared" si="914"/>
        <v>0</v>
      </c>
      <c r="BV14642" s="4">
        <f t="shared" si="915"/>
        <v>0</v>
      </c>
      <c r="BW14642" s="10"/>
      <c r="BX14642" s="4">
        <f t="shared" si="916"/>
        <v>1</v>
      </c>
      <c r="BY14642" s="4">
        <f t="shared" si="917"/>
        <v>1</v>
      </c>
    </row>
    <row r="14643" spans="1:77">
      <c r="A14643" s="10">
        <v>14638</v>
      </c>
      <c r="BT14643" s="10">
        <v>14638</v>
      </c>
      <c r="BU14643" s="4">
        <f t="shared" si="914"/>
        <v>0</v>
      </c>
      <c r="BV14643" s="4">
        <f t="shared" si="915"/>
        <v>0</v>
      </c>
      <c r="BW14643" s="10"/>
      <c r="BX14643" s="4">
        <f t="shared" si="916"/>
        <v>1</v>
      </c>
      <c r="BY14643" s="4">
        <f t="shared" si="917"/>
        <v>1</v>
      </c>
    </row>
    <row r="14644" spans="1:77">
      <c r="A14644" s="10">
        <v>14639</v>
      </c>
      <c r="BT14644" s="10">
        <v>14639</v>
      </c>
      <c r="BU14644" s="4">
        <f t="shared" si="914"/>
        <v>0</v>
      </c>
      <c r="BV14644" s="4">
        <f t="shared" si="915"/>
        <v>0</v>
      </c>
      <c r="BW14644" s="10"/>
      <c r="BX14644" s="4">
        <f t="shared" si="916"/>
        <v>1</v>
      </c>
      <c r="BY14644" s="4">
        <f t="shared" si="917"/>
        <v>1</v>
      </c>
    </row>
    <row r="14645" spans="1:77">
      <c r="A14645" s="10">
        <v>14640</v>
      </c>
      <c r="BT14645" s="10">
        <v>14640</v>
      </c>
      <c r="BU14645" s="4">
        <f t="shared" si="914"/>
        <v>0</v>
      </c>
      <c r="BV14645" s="4">
        <f t="shared" si="915"/>
        <v>0</v>
      </c>
      <c r="BW14645" s="10"/>
      <c r="BX14645" s="4">
        <f t="shared" si="916"/>
        <v>1</v>
      </c>
      <c r="BY14645" s="4">
        <f t="shared" si="917"/>
        <v>1</v>
      </c>
    </row>
    <row r="14646" spans="1:77">
      <c r="A14646" s="10">
        <v>14641</v>
      </c>
      <c r="BT14646" s="10">
        <v>14641</v>
      </c>
      <c r="BU14646" s="4">
        <f t="shared" si="914"/>
        <v>0</v>
      </c>
      <c r="BV14646" s="4">
        <f t="shared" si="915"/>
        <v>0</v>
      </c>
      <c r="BW14646" s="10"/>
      <c r="BX14646" s="4">
        <f t="shared" si="916"/>
        <v>1</v>
      </c>
      <c r="BY14646" s="4">
        <f t="shared" si="917"/>
        <v>1</v>
      </c>
    </row>
    <row r="14647" spans="1:77">
      <c r="A14647" s="10">
        <v>14642</v>
      </c>
      <c r="BT14647" s="10">
        <v>14642</v>
      </c>
      <c r="BU14647" s="4">
        <f t="shared" si="914"/>
        <v>0</v>
      </c>
      <c r="BV14647" s="4">
        <f t="shared" si="915"/>
        <v>0</v>
      </c>
      <c r="BW14647" s="10"/>
      <c r="BX14647" s="4">
        <f t="shared" si="916"/>
        <v>1</v>
      </c>
      <c r="BY14647" s="4">
        <f t="shared" si="917"/>
        <v>1</v>
      </c>
    </row>
    <row r="14648" spans="1:77">
      <c r="A14648" s="10">
        <v>14643</v>
      </c>
      <c r="BT14648" s="10">
        <v>14643</v>
      </c>
      <c r="BU14648" s="4">
        <f t="shared" si="914"/>
        <v>0</v>
      </c>
      <c r="BV14648" s="4">
        <f t="shared" si="915"/>
        <v>0</v>
      </c>
      <c r="BW14648" s="10"/>
      <c r="BX14648" s="4">
        <f t="shared" si="916"/>
        <v>1</v>
      </c>
      <c r="BY14648" s="4">
        <f t="shared" si="917"/>
        <v>1</v>
      </c>
    </row>
    <row r="14649" spans="1:77">
      <c r="A14649" s="10">
        <v>14644</v>
      </c>
      <c r="BT14649" s="10">
        <v>14644</v>
      </c>
      <c r="BU14649" s="4">
        <f t="shared" si="914"/>
        <v>0</v>
      </c>
      <c r="BV14649" s="4">
        <f t="shared" si="915"/>
        <v>0</v>
      </c>
      <c r="BW14649" s="10"/>
      <c r="BX14649" s="4">
        <f t="shared" si="916"/>
        <v>1</v>
      </c>
      <c r="BY14649" s="4">
        <f t="shared" si="917"/>
        <v>1</v>
      </c>
    </row>
    <row r="14650" spans="1:77">
      <c r="A14650" s="10">
        <v>14645</v>
      </c>
      <c r="BT14650" s="10">
        <v>14645</v>
      </c>
      <c r="BU14650" s="4">
        <f t="shared" si="914"/>
        <v>0</v>
      </c>
      <c r="BV14650" s="4">
        <f t="shared" si="915"/>
        <v>0</v>
      </c>
      <c r="BW14650" s="10"/>
      <c r="BX14650" s="4">
        <f t="shared" si="916"/>
        <v>1</v>
      </c>
      <c r="BY14650" s="4">
        <f t="shared" si="917"/>
        <v>1</v>
      </c>
    </row>
    <row r="14651" spans="1:77">
      <c r="A14651" s="10">
        <v>14646</v>
      </c>
      <c r="BT14651" s="10">
        <v>14646</v>
      </c>
      <c r="BU14651" s="4">
        <f t="shared" si="914"/>
        <v>0</v>
      </c>
      <c r="BV14651" s="4">
        <f t="shared" si="915"/>
        <v>0</v>
      </c>
      <c r="BW14651" s="10"/>
      <c r="BX14651" s="4">
        <f t="shared" si="916"/>
        <v>1</v>
      </c>
      <c r="BY14651" s="4">
        <f t="shared" si="917"/>
        <v>1</v>
      </c>
    </row>
    <row r="14652" spans="1:77">
      <c r="A14652" s="10">
        <v>14647</v>
      </c>
      <c r="BT14652" s="10">
        <v>14647</v>
      </c>
      <c r="BU14652" s="4">
        <f t="shared" si="914"/>
        <v>0</v>
      </c>
      <c r="BV14652" s="4">
        <f t="shared" si="915"/>
        <v>0</v>
      </c>
      <c r="BW14652" s="10"/>
      <c r="BX14652" s="4">
        <f t="shared" si="916"/>
        <v>1</v>
      </c>
      <c r="BY14652" s="4">
        <f t="shared" si="917"/>
        <v>1</v>
      </c>
    </row>
    <row r="14653" spans="1:77">
      <c r="A14653" s="10">
        <v>14648</v>
      </c>
      <c r="BT14653" s="10">
        <v>14648</v>
      </c>
      <c r="BU14653" s="4">
        <f t="shared" si="914"/>
        <v>0</v>
      </c>
      <c r="BV14653" s="4">
        <f t="shared" si="915"/>
        <v>0</v>
      </c>
      <c r="BW14653" s="10"/>
      <c r="BX14653" s="4">
        <f t="shared" si="916"/>
        <v>1</v>
      </c>
      <c r="BY14653" s="4">
        <f t="shared" si="917"/>
        <v>1</v>
      </c>
    </row>
    <row r="14654" spans="1:77">
      <c r="A14654" s="10">
        <v>14649</v>
      </c>
      <c r="BT14654" s="10">
        <v>14649</v>
      </c>
      <c r="BU14654" s="4">
        <f t="shared" si="914"/>
        <v>0</v>
      </c>
      <c r="BV14654" s="4">
        <f t="shared" si="915"/>
        <v>0</v>
      </c>
      <c r="BW14654" s="10"/>
      <c r="BX14654" s="4">
        <f t="shared" si="916"/>
        <v>1</v>
      </c>
      <c r="BY14654" s="4">
        <f t="shared" si="917"/>
        <v>1</v>
      </c>
    </row>
    <row r="14655" spans="1:77">
      <c r="A14655" s="10">
        <v>14650</v>
      </c>
      <c r="BT14655" s="10">
        <v>14650</v>
      </c>
      <c r="BU14655" s="4">
        <f t="shared" si="914"/>
        <v>0</v>
      </c>
      <c r="BV14655" s="4">
        <f t="shared" si="915"/>
        <v>0</v>
      </c>
      <c r="BW14655" s="10"/>
      <c r="BX14655" s="4">
        <f t="shared" si="916"/>
        <v>1</v>
      </c>
      <c r="BY14655" s="4">
        <f t="shared" si="917"/>
        <v>1</v>
      </c>
    </row>
    <row r="14656" spans="1:77">
      <c r="A14656" s="10">
        <v>14651</v>
      </c>
      <c r="BT14656" s="10">
        <v>14651</v>
      </c>
      <c r="BU14656" s="4">
        <f t="shared" si="914"/>
        <v>0</v>
      </c>
      <c r="BV14656" s="4">
        <f t="shared" si="915"/>
        <v>0</v>
      </c>
      <c r="BW14656" s="10"/>
      <c r="BX14656" s="4">
        <f t="shared" si="916"/>
        <v>1</v>
      </c>
      <c r="BY14656" s="4">
        <f t="shared" si="917"/>
        <v>1</v>
      </c>
    </row>
    <row r="14657" spans="1:77">
      <c r="A14657" s="10">
        <v>14652</v>
      </c>
      <c r="BT14657" s="10">
        <v>14652</v>
      </c>
      <c r="BU14657" s="4">
        <f t="shared" si="914"/>
        <v>0</v>
      </c>
      <c r="BV14657" s="4">
        <f t="shared" si="915"/>
        <v>0</v>
      </c>
      <c r="BW14657" s="10"/>
      <c r="BX14657" s="4">
        <f t="shared" si="916"/>
        <v>1</v>
      </c>
      <c r="BY14657" s="4">
        <f t="shared" si="917"/>
        <v>1</v>
      </c>
    </row>
    <row r="14658" spans="1:77">
      <c r="A14658" s="10">
        <v>14653</v>
      </c>
      <c r="BT14658" s="10">
        <v>14653</v>
      </c>
      <c r="BU14658" s="4">
        <f t="shared" si="914"/>
        <v>0</v>
      </c>
      <c r="BV14658" s="4">
        <f t="shared" si="915"/>
        <v>0</v>
      </c>
      <c r="BW14658" s="10"/>
      <c r="BX14658" s="4">
        <f t="shared" si="916"/>
        <v>1</v>
      </c>
      <c r="BY14658" s="4">
        <f t="shared" si="917"/>
        <v>1</v>
      </c>
    </row>
    <row r="14659" spans="1:77">
      <c r="A14659" s="10">
        <v>14654</v>
      </c>
      <c r="BT14659" s="10">
        <v>14654</v>
      </c>
      <c r="BU14659" s="4">
        <f t="shared" si="914"/>
        <v>0</v>
      </c>
      <c r="BV14659" s="4">
        <f t="shared" si="915"/>
        <v>0</v>
      </c>
      <c r="BW14659" s="10"/>
      <c r="BX14659" s="4">
        <f t="shared" si="916"/>
        <v>1</v>
      </c>
      <c r="BY14659" s="4">
        <f t="shared" si="917"/>
        <v>1</v>
      </c>
    </row>
    <row r="14660" spans="1:77">
      <c r="A14660" s="10">
        <v>14655</v>
      </c>
      <c r="BT14660" s="10">
        <v>14655</v>
      </c>
      <c r="BU14660" s="4">
        <f t="shared" si="914"/>
        <v>0</v>
      </c>
      <c r="BV14660" s="4">
        <f t="shared" si="915"/>
        <v>0</v>
      </c>
      <c r="BW14660" s="10"/>
      <c r="BX14660" s="4">
        <f t="shared" si="916"/>
        <v>1</v>
      </c>
      <c r="BY14660" s="4">
        <f t="shared" si="917"/>
        <v>1</v>
      </c>
    </row>
    <row r="14661" spans="1:77">
      <c r="A14661" s="10">
        <v>14656</v>
      </c>
      <c r="BT14661" s="10">
        <v>14656</v>
      </c>
      <c r="BU14661" s="4">
        <f t="shared" si="914"/>
        <v>0</v>
      </c>
      <c r="BV14661" s="4">
        <f t="shared" si="915"/>
        <v>0</v>
      </c>
      <c r="BW14661" s="10"/>
      <c r="BX14661" s="4">
        <f t="shared" si="916"/>
        <v>1</v>
      </c>
      <c r="BY14661" s="4">
        <f t="shared" si="917"/>
        <v>1</v>
      </c>
    </row>
    <row r="14662" spans="1:77">
      <c r="A14662" s="10">
        <v>14657</v>
      </c>
      <c r="BT14662" s="10">
        <v>14657</v>
      </c>
      <c r="BU14662" s="4">
        <f t="shared" si="914"/>
        <v>0</v>
      </c>
      <c r="BV14662" s="4">
        <f t="shared" si="915"/>
        <v>0</v>
      </c>
      <c r="BW14662" s="10"/>
      <c r="BX14662" s="4">
        <f t="shared" si="916"/>
        <v>1</v>
      </c>
      <c r="BY14662" s="4">
        <f t="shared" si="917"/>
        <v>1</v>
      </c>
    </row>
    <row r="14663" spans="1:77">
      <c r="A14663" s="10">
        <v>14658</v>
      </c>
      <c r="BT14663" s="10">
        <v>14658</v>
      </c>
      <c r="BU14663" s="4">
        <f t="shared" ref="BU14663:BU14726" si="918">BP14663*$BV$1-BQ14663</f>
        <v>0</v>
      </c>
      <c r="BV14663" s="4">
        <f t="shared" ref="BV14663:BV14726" si="919">BR14663*$BV$1-BS14663</f>
        <v>0</v>
      </c>
      <c r="BW14663" s="10"/>
      <c r="BX14663" s="4">
        <f t="shared" si="916"/>
        <v>1</v>
      </c>
      <c r="BY14663" s="4">
        <f t="shared" si="917"/>
        <v>1</v>
      </c>
    </row>
    <row r="14664" spans="1:77">
      <c r="A14664" s="10">
        <v>14659</v>
      </c>
      <c r="BT14664" s="10">
        <v>14659</v>
      </c>
      <c r="BU14664" s="4">
        <f t="shared" si="918"/>
        <v>0</v>
      </c>
      <c r="BV14664" s="4">
        <f t="shared" si="919"/>
        <v>0</v>
      </c>
      <c r="BW14664" s="10"/>
      <c r="BX14664" s="4">
        <f t="shared" si="916"/>
        <v>1</v>
      </c>
      <c r="BY14664" s="4">
        <f t="shared" si="917"/>
        <v>1</v>
      </c>
    </row>
    <row r="14665" spans="1:77">
      <c r="A14665" s="10">
        <v>14660</v>
      </c>
      <c r="BT14665" s="10">
        <v>14660</v>
      </c>
      <c r="BU14665" s="4">
        <f t="shared" si="918"/>
        <v>0</v>
      </c>
      <c r="BV14665" s="4">
        <f t="shared" si="919"/>
        <v>0</v>
      </c>
      <c r="BW14665" s="10"/>
      <c r="BX14665" s="4">
        <f t="shared" si="916"/>
        <v>1</v>
      </c>
      <c r="BY14665" s="4">
        <f t="shared" si="917"/>
        <v>1</v>
      </c>
    </row>
    <row r="14666" spans="1:77">
      <c r="A14666" s="10">
        <v>14661</v>
      </c>
      <c r="BT14666" s="10">
        <v>14661</v>
      </c>
      <c r="BU14666" s="4">
        <f t="shared" si="918"/>
        <v>0</v>
      </c>
      <c r="BV14666" s="4">
        <f t="shared" si="919"/>
        <v>0</v>
      </c>
      <c r="BW14666" s="10"/>
      <c r="BX14666" s="4">
        <f t="shared" si="916"/>
        <v>1</v>
      </c>
      <c r="BY14666" s="4">
        <f t="shared" si="917"/>
        <v>1</v>
      </c>
    </row>
    <row r="14667" spans="1:77">
      <c r="A14667" s="10">
        <v>14662</v>
      </c>
      <c r="BT14667" s="10">
        <v>14662</v>
      </c>
      <c r="BU14667" s="4">
        <f t="shared" si="918"/>
        <v>0</v>
      </c>
      <c r="BV14667" s="4">
        <f t="shared" si="919"/>
        <v>0</v>
      </c>
      <c r="BW14667" s="10"/>
      <c r="BX14667" s="4">
        <f t="shared" si="916"/>
        <v>1</v>
      </c>
      <c r="BY14667" s="4">
        <f t="shared" si="917"/>
        <v>1</v>
      </c>
    </row>
    <row r="14668" spans="1:77">
      <c r="A14668" s="10">
        <v>14663</v>
      </c>
      <c r="BT14668" s="10">
        <v>14663</v>
      </c>
      <c r="BU14668" s="4">
        <f t="shared" si="918"/>
        <v>0</v>
      </c>
      <c r="BV14668" s="4">
        <f t="shared" si="919"/>
        <v>0</v>
      </c>
      <c r="BW14668" s="10"/>
      <c r="BX14668" s="4">
        <f t="shared" si="916"/>
        <v>1</v>
      </c>
      <c r="BY14668" s="4">
        <f t="shared" si="917"/>
        <v>1</v>
      </c>
    </row>
    <row r="14669" spans="1:77">
      <c r="A14669" s="10">
        <v>14664</v>
      </c>
      <c r="BT14669" s="10">
        <v>14664</v>
      </c>
      <c r="BU14669" s="4">
        <f t="shared" si="918"/>
        <v>0</v>
      </c>
      <c r="BV14669" s="4">
        <f t="shared" si="919"/>
        <v>0</v>
      </c>
      <c r="BW14669" s="10"/>
      <c r="BX14669" s="4">
        <f t="shared" si="916"/>
        <v>1</v>
      </c>
      <c r="BY14669" s="4">
        <f t="shared" si="917"/>
        <v>1</v>
      </c>
    </row>
    <row r="14670" spans="1:77">
      <c r="A14670" s="10">
        <v>14665</v>
      </c>
      <c r="BT14670" s="10">
        <v>14665</v>
      </c>
      <c r="BU14670" s="4">
        <f t="shared" si="918"/>
        <v>0</v>
      </c>
      <c r="BV14670" s="4">
        <f t="shared" si="919"/>
        <v>0</v>
      </c>
      <c r="BW14670" s="10"/>
      <c r="BX14670" s="4">
        <f t="shared" si="916"/>
        <v>1</v>
      </c>
      <c r="BY14670" s="4">
        <f t="shared" si="917"/>
        <v>1</v>
      </c>
    </row>
    <row r="14671" spans="1:77">
      <c r="A14671" s="10">
        <v>14666</v>
      </c>
      <c r="BT14671" s="10">
        <v>14666</v>
      </c>
      <c r="BU14671" s="4">
        <f t="shared" si="918"/>
        <v>0</v>
      </c>
      <c r="BV14671" s="4">
        <f t="shared" si="919"/>
        <v>0</v>
      </c>
      <c r="BW14671" s="10"/>
      <c r="BX14671" s="4">
        <f t="shared" si="916"/>
        <v>1</v>
      </c>
      <c r="BY14671" s="4">
        <f t="shared" si="917"/>
        <v>1</v>
      </c>
    </row>
    <row r="14672" spans="1:77">
      <c r="A14672" s="10">
        <v>14667</v>
      </c>
      <c r="BT14672" s="10">
        <v>14667</v>
      </c>
      <c r="BU14672" s="4">
        <f t="shared" si="918"/>
        <v>0</v>
      </c>
      <c r="BV14672" s="4">
        <f t="shared" si="919"/>
        <v>0</v>
      </c>
      <c r="BW14672" s="10"/>
      <c r="BX14672" s="4">
        <f t="shared" si="916"/>
        <v>1</v>
      </c>
      <c r="BY14672" s="4">
        <f t="shared" si="917"/>
        <v>1</v>
      </c>
    </row>
    <row r="14673" spans="1:77">
      <c r="A14673" s="10">
        <v>14668</v>
      </c>
      <c r="BT14673" s="10">
        <v>14668</v>
      </c>
      <c r="BU14673" s="4">
        <f t="shared" si="918"/>
        <v>0</v>
      </c>
      <c r="BV14673" s="4">
        <f t="shared" si="919"/>
        <v>0</v>
      </c>
      <c r="BW14673" s="10"/>
      <c r="BX14673" s="4">
        <f t="shared" si="916"/>
        <v>1</v>
      </c>
      <c r="BY14673" s="4">
        <f t="shared" si="917"/>
        <v>1</v>
      </c>
    </row>
    <row r="14674" spans="1:77">
      <c r="A14674" s="10">
        <v>14669</v>
      </c>
      <c r="BT14674" s="10">
        <v>14669</v>
      </c>
      <c r="BU14674" s="4">
        <f t="shared" si="918"/>
        <v>0</v>
      </c>
      <c r="BV14674" s="4">
        <f t="shared" si="919"/>
        <v>0</v>
      </c>
      <c r="BW14674" s="10"/>
      <c r="BX14674" s="4">
        <f t="shared" si="916"/>
        <v>1</v>
      </c>
      <c r="BY14674" s="4">
        <f t="shared" si="917"/>
        <v>1</v>
      </c>
    </row>
    <row r="14675" spans="1:77">
      <c r="A14675" s="10">
        <v>14670</v>
      </c>
      <c r="BT14675" s="10">
        <v>14670</v>
      </c>
      <c r="BU14675" s="4">
        <f t="shared" si="918"/>
        <v>0</v>
      </c>
      <c r="BV14675" s="4">
        <f t="shared" si="919"/>
        <v>0</v>
      </c>
      <c r="BW14675" s="10"/>
      <c r="BX14675" s="4">
        <f t="shared" si="916"/>
        <v>1</v>
      </c>
      <c r="BY14675" s="4">
        <f t="shared" si="917"/>
        <v>1</v>
      </c>
    </row>
    <row r="14676" spans="1:77">
      <c r="A14676" s="10">
        <v>14671</v>
      </c>
      <c r="BT14676" s="10">
        <v>14671</v>
      </c>
      <c r="BU14676" s="4">
        <f t="shared" si="918"/>
        <v>0</v>
      </c>
      <c r="BV14676" s="4">
        <f t="shared" si="919"/>
        <v>0</v>
      </c>
      <c r="BW14676" s="10"/>
      <c r="BX14676" s="4">
        <f t="shared" si="916"/>
        <v>1</v>
      </c>
      <c r="BY14676" s="4">
        <f t="shared" si="917"/>
        <v>1</v>
      </c>
    </row>
    <row r="14677" spans="1:77">
      <c r="A14677" s="10">
        <v>14672</v>
      </c>
      <c r="BT14677" s="10">
        <v>14672</v>
      </c>
      <c r="BU14677" s="4">
        <f t="shared" si="918"/>
        <v>0</v>
      </c>
      <c r="BV14677" s="4">
        <f t="shared" si="919"/>
        <v>0</v>
      </c>
      <c r="BW14677" s="10"/>
      <c r="BX14677" s="4">
        <f t="shared" si="916"/>
        <v>1</v>
      </c>
      <c r="BY14677" s="4">
        <f t="shared" si="917"/>
        <v>1</v>
      </c>
    </row>
    <row r="14678" spans="1:77">
      <c r="A14678" s="10">
        <v>14673</v>
      </c>
      <c r="BT14678" s="10">
        <v>14673</v>
      </c>
      <c r="BU14678" s="4">
        <f t="shared" si="918"/>
        <v>0</v>
      </c>
      <c r="BV14678" s="4">
        <f t="shared" si="919"/>
        <v>0</v>
      </c>
      <c r="BW14678" s="10"/>
      <c r="BX14678" s="4">
        <f t="shared" ref="BX14678:BX14741" si="920">IF(BU14678=MAX($BU14678:$BV14678),1,0)</f>
        <v>1</v>
      </c>
      <c r="BY14678" s="4">
        <f t="shared" ref="BY14678:BY14741" si="921">IF(BV14678=MAX($BU14678:$BV14678),1,0)</f>
        <v>1</v>
      </c>
    </row>
    <row r="14679" spans="1:77">
      <c r="A14679" s="10">
        <v>14674</v>
      </c>
      <c r="BT14679" s="10">
        <v>14674</v>
      </c>
      <c r="BU14679" s="4">
        <f t="shared" si="918"/>
        <v>0</v>
      </c>
      <c r="BV14679" s="4">
        <f t="shared" si="919"/>
        <v>0</v>
      </c>
      <c r="BW14679" s="10"/>
      <c r="BX14679" s="4">
        <f t="shared" si="920"/>
        <v>1</v>
      </c>
      <c r="BY14679" s="4">
        <f t="shared" si="921"/>
        <v>1</v>
      </c>
    </row>
    <row r="14680" spans="1:77">
      <c r="A14680" s="10">
        <v>14675</v>
      </c>
      <c r="BT14680" s="10">
        <v>14675</v>
      </c>
      <c r="BU14680" s="4">
        <f t="shared" si="918"/>
        <v>0</v>
      </c>
      <c r="BV14680" s="4">
        <f t="shared" si="919"/>
        <v>0</v>
      </c>
      <c r="BW14680" s="10"/>
      <c r="BX14680" s="4">
        <f t="shared" si="920"/>
        <v>1</v>
      </c>
      <c r="BY14680" s="4">
        <f t="shared" si="921"/>
        <v>1</v>
      </c>
    </row>
    <row r="14681" spans="1:77">
      <c r="A14681" s="10">
        <v>14676</v>
      </c>
      <c r="BT14681" s="10">
        <v>14676</v>
      </c>
      <c r="BU14681" s="4">
        <f t="shared" si="918"/>
        <v>0</v>
      </c>
      <c r="BV14681" s="4">
        <f t="shared" si="919"/>
        <v>0</v>
      </c>
      <c r="BW14681" s="10"/>
      <c r="BX14681" s="4">
        <f t="shared" si="920"/>
        <v>1</v>
      </c>
      <c r="BY14681" s="4">
        <f t="shared" si="921"/>
        <v>1</v>
      </c>
    </row>
    <row r="14682" spans="1:77">
      <c r="A14682" s="10">
        <v>14677</v>
      </c>
      <c r="BT14682" s="10">
        <v>14677</v>
      </c>
      <c r="BU14682" s="4">
        <f t="shared" si="918"/>
        <v>0</v>
      </c>
      <c r="BV14682" s="4">
        <f t="shared" si="919"/>
        <v>0</v>
      </c>
      <c r="BW14682" s="10"/>
      <c r="BX14682" s="4">
        <f t="shared" si="920"/>
        <v>1</v>
      </c>
      <c r="BY14682" s="4">
        <f t="shared" si="921"/>
        <v>1</v>
      </c>
    </row>
    <row r="14683" spans="1:77">
      <c r="A14683" s="10">
        <v>14678</v>
      </c>
      <c r="BT14683" s="10">
        <v>14678</v>
      </c>
      <c r="BU14683" s="4">
        <f t="shared" si="918"/>
        <v>0</v>
      </c>
      <c r="BV14683" s="4">
        <f t="shared" si="919"/>
        <v>0</v>
      </c>
      <c r="BW14683" s="10"/>
      <c r="BX14683" s="4">
        <f t="shared" si="920"/>
        <v>1</v>
      </c>
      <c r="BY14683" s="4">
        <f t="shared" si="921"/>
        <v>1</v>
      </c>
    </row>
    <row r="14684" spans="1:77">
      <c r="A14684" s="10">
        <v>14679</v>
      </c>
      <c r="BT14684" s="10">
        <v>14679</v>
      </c>
      <c r="BU14684" s="4">
        <f t="shared" si="918"/>
        <v>0</v>
      </c>
      <c r="BV14684" s="4">
        <f t="shared" si="919"/>
        <v>0</v>
      </c>
      <c r="BW14684" s="10"/>
      <c r="BX14684" s="4">
        <f t="shared" si="920"/>
        <v>1</v>
      </c>
      <c r="BY14684" s="4">
        <f t="shared" si="921"/>
        <v>1</v>
      </c>
    </row>
    <row r="14685" spans="1:77">
      <c r="A14685" s="10">
        <v>14680</v>
      </c>
      <c r="BT14685" s="10">
        <v>14680</v>
      </c>
      <c r="BU14685" s="4">
        <f t="shared" si="918"/>
        <v>0</v>
      </c>
      <c r="BV14685" s="4">
        <f t="shared" si="919"/>
        <v>0</v>
      </c>
      <c r="BW14685" s="10"/>
      <c r="BX14685" s="4">
        <f t="shared" si="920"/>
        <v>1</v>
      </c>
      <c r="BY14685" s="4">
        <f t="shared" si="921"/>
        <v>1</v>
      </c>
    </row>
    <row r="14686" spans="1:77">
      <c r="A14686" s="10">
        <v>14681</v>
      </c>
      <c r="BT14686" s="10">
        <v>14681</v>
      </c>
      <c r="BU14686" s="4">
        <f t="shared" si="918"/>
        <v>0</v>
      </c>
      <c r="BV14686" s="4">
        <f t="shared" si="919"/>
        <v>0</v>
      </c>
      <c r="BW14686" s="10"/>
      <c r="BX14686" s="4">
        <f t="shared" si="920"/>
        <v>1</v>
      </c>
      <c r="BY14686" s="4">
        <f t="shared" si="921"/>
        <v>1</v>
      </c>
    </row>
    <row r="14687" spans="1:77">
      <c r="A14687" s="10">
        <v>14682</v>
      </c>
      <c r="BT14687" s="10">
        <v>14682</v>
      </c>
      <c r="BU14687" s="4">
        <f t="shared" si="918"/>
        <v>0</v>
      </c>
      <c r="BV14687" s="4">
        <f t="shared" si="919"/>
        <v>0</v>
      </c>
      <c r="BW14687" s="10"/>
      <c r="BX14687" s="4">
        <f t="shared" si="920"/>
        <v>1</v>
      </c>
      <c r="BY14687" s="4">
        <f t="shared" si="921"/>
        <v>1</v>
      </c>
    </row>
    <row r="14688" spans="1:77">
      <c r="A14688" s="10">
        <v>14683</v>
      </c>
      <c r="BT14688" s="10">
        <v>14683</v>
      </c>
      <c r="BU14688" s="4">
        <f t="shared" si="918"/>
        <v>0</v>
      </c>
      <c r="BV14688" s="4">
        <f t="shared" si="919"/>
        <v>0</v>
      </c>
      <c r="BW14688" s="10"/>
      <c r="BX14688" s="4">
        <f t="shared" si="920"/>
        <v>1</v>
      </c>
      <c r="BY14688" s="4">
        <f t="shared" si="921"/>
        <v>1</v>
      </c>
    </row>
    <row r="14689" spans="1:77">
      <c r="A14689" s="10">
        <v>14684</v>
      </c>
      <c r="BT14689" s="10">
        <v>14684</v>
      </c>
      <c r="BU14689" s="4">
        <f t="shared" si="918"/>
        <v>0</v>
      </c>
      <c r="BV14689" s="4">
        <f t="shared" si="919"/>
        <v>0</v>
      </c>
      <c r="BW14689" s="10"/>
      <c r="BX14689" s="4">
        <f t="shared" si="920"/>
        <v>1</v>
      </c>
      <c r="BY14689" s="4">
        <f t="shared" si="921"/>
        <v>1</v>
      </c>
    </row>
    <row r="14690" spans="1:77">
      <c r="A14690" s="10">
        <v>14685</v>
      </c>
      <c r="BT14690" s="10">
        <v>14685</v>
      </c>
      <c r="BU14690" s="4">
        <f t="shared" si="918"/>
        <v>0</v>
      </c>
      <c r="BV14690" s="4">
        <f t="shared" si="919"/>
        <v>0</v>
      </c>
      <c r="BW14690" s="10"/>
      <c r="BX14690" s="4">
        <f t="shared" si="920"/>
        <v>1</v>
      </c>
      <c r="BY14690" s="4">
        <f t="shared" si="921"/>
        <v>1</v>
      </c>
    </row>
    <row r="14691" spans="1:77">
      <c r="A14691" s="10">
        <v>14686</v>
      </c>
      <c r="BT14691" s="10">
        <v>14686</v>
      </c>
      <c r="BU14691" s="4">
        <f t="shared" si="918"/>
        <v>0</v>
      </c>
      <c r="BV14691" s="4">
        <f t="shared" si="919"/>
        <v>0</v>
      </c>
      <c r="BW14691" s="10"/>
      <c r="BX14691" s="4">
        <f t="shared" si="920"/>
        <v>1</v>
      </c>
      <c r="BY14691" s="4">
        <f t="shared" si="921"/>
        <v>1</v>
      </c>
    </row>
    <row r="14692" spans="1:77">
      <c r="A14692" s="10">
        <v>14687</v>
      </c>
      <c r="BT14692" s="10">
        <v>14687</v>
      </c>
      <c r="BU14692" s="4">
        <f t="shared" si="918"/>
        <v>0</v>
      </c>
      <c r="BV14692" s="4">
        <f t="shared" si="919"/>
        <v>0</v>
      </c>
      <c r="BW14692" s="10"/>
      <c r="BX14692" s="4">
        <f t="shared" si="920"/>
        <v>1</v>
      </c>
      <c r="BY14692" s="4">
        <f t="shared" si="921"/>
        <v>1</v>
      </c>
    </row>
    <row r="14693" spans="1:77">
      <c r="A14693" s="10">
        <v>14688</v>
      </c>
      <c r="BT14693" s="10">
        <v>14688</v>
      </c>
      <c r="BU14693" s="4">
        <f t="shared" si="918"/>
        <v>0</v>
      </c>
      <c r="BV14693" s="4">
        <f t="shared" si="919"/>
        <v>0</v>
      </c>
      <c r="BW14693" s="10"/>
      <c r="BX14693" s="4">
        <f t="shared" si="920"/>
        <v>1</v>
      </c>
      <c r="BY14693" s="4">
        <f t="shared" si="921"/>
        <v>1</v>
      </c>
    </row>
    <row r="14694" spans="1:77">
      <c r="A14694" s="10">
        <v>14689</v>
      </c>
      <c r="BT14694" s="10">
        <v>14689</v>
      </c>
      <c r="BU14694" s="4">
        <f t="shared" si="918"/>
        <v>0</v>
      </c>
      <c r="BV14694" s="4">
        <f t="shared" si="919"/>
        <v>0</v>
      </c>
      <c r="BW14694" s="10"/>
      <c r="BX14694" s="4">
        <f t="shared" si="920"/>
        <v>1</v>
      </c>
      <c r="BY14694" s="4">
        <f t="shared" si="921"/>
        <v>1</v>
      </c>
    </row>
    <row r="14695" spans="1:77">
      <c r="A14695" s="10">
        <v>14690</v>
      </c>
      <c r="BT14695" s="10">
        <v>14690</v>
      </c>
      <c r="BU14695" s="4">
        <f t="shared" si="918"/>
        <v>0</v>
      </c>
      <c r="BV14695" s="4">
        <f t="shared" si="919"/>
        <v>0</v>
      </c>
      <c r="BW14695" s="10"/>
      <c r="BX14695" s="4">
        <f t="shared" si="920"/>
        <v>1</v>
      </c>
      <c r="BY14695" s="4">
        <f t="shared" si="921"/>
        <v>1</v>
      </c>
    </row>
    <row r="14696" spans="1:77">
      <c r="A14696" s="10">
        <v>14691</v>
      </c>
      <c r="BT14696" s="10">
        <v>14691</v>
      </c>
      <c r="BU14696" s="4">
        <f t="shared" si="918"/>
        <v>0</v>
      </c>
      <c r="BV14696" s="4">
        <f t="shared" si="919"/>
        <v>0</v>
      </c>
      <c r="BW14696" s="10"/>
      <c r="BX14696" s="4">
        <f t="shared" si="920"/>
        <v>1</v>
      </c>
      <c r="BY14696" s="4">
        <f t="shared" si="921"/>
        <v>1</v>
      </c>
    </row>
    <row r="14697" spans="1:77">
      <c r="A14697" s="10">
        <v>14692</v>
      </c>
      <c r="BT14697" s="10">
        <v>14692</v>
      </c>
      <c r="BU14697" s="4">
        <f t="shared" si="918"/>
        <v>0</v>
      </c>
      <c r="BV14697" s="4">
        <f t="shared" si="919"/>
        <v>0</v>
      </c>
      <c r="BW14697" s="10"/>
      <c r="BX14697" s="4">
        <f t="shared" si="920"/>
        <v>1</v>
      </c>
      <c r="BY14697" s="4">
        <f t="shared" si="921"/>
        <v>1</v>
      </c>
    </row>
    <row r="14698" spans="1:77">
      <c r="A14698" s="10">
        <v>14693</v>
      </c>
      <c r="BT14698" s="10">
        <v>14693</v>
      </c>
      <c r="BU14698" s="4">
        <f t="shared" si="918"/>
        <v>0</v>
      </c>
      <c r="BV14698" s="4">
        <f t="shared" si="919"/>
        <v>0</v>
      </c>
      <c r="BW14698" s="10"/>
      <c r="BX14698" s="4">
        <f t="shared" si="920"/>
        <v>1</v>
      </c>
      <c r="BY14698" s="4">
        <f t="shared" si="921"/>
        <v>1</v>
      </c>
    </row>
    <row r="14699" spans="1:77">
      <c r="A14699" s="10">
        <v>14694</v>
      </c>
      <c r="BT14699" s="10">
        <v>14694</v>
      </c>
      <c r="BU14699" s="4">
        <f t="shared" si="918"/>
        <v>0</v>
      </c>
      <c r="BV14699" s="4">
        <f t="shared" si="919"/>
        <v>0</v>
      </c>
      <c r="BW14699" s="10"/>
      <c r="BX14699" s="4">
        <f t="shared" si="920"/>
        <v>1</v>
      </c>
      <c r="BY14699" s="4">
        <f t="shared" si="921"/>
        <v>1</v>
      </c>
    </row>
    <row r="14700" spans="1:77">
      <c r="A14700" s="10">
        <v>14695</v>
      </c>
      <c r="BT14700" s="10">
        <v>14695</v>
      </c>
      <c r="BU14700" s="4">
        <f t="shared" si="918"/>
        <v>0</v>
      </c>
      <c r="BV14700" s="4">
        <f t="shared" si="919"/>
        <v>0</v>
      </c>
      <c r="BW14700" s="10"/>
      <c r="BX14700" s="4">
        <f t="shared" si="920"/>
        <v>1</v>
      </c>
      <c r="BY14700" s="4">
        <f t="shared" si="921"/>
        <v>1</v>
      </c>
    </row>
    <row r="14701" spans="1:77">
      <c r="A14701" s="10">
        <v>14696</v>
      </c>
      <c r="BT14701" s="10">
        <v>14696</v>
      </c>
      <c r="BU14701" s="4">
        <f t="shared" si="918"/>
        <v>0</v>
      </c>
      <c r="BV14701" s="4">
        <f t="shared" si="919"/>
        <v>0</v>
      </c>
      <c r="BW14701" s="10"/>
      <c r="BX14701" s="4">
        <f t="shared" si="920"/>
        <v>1</v>
      </c>
      <c r="BY14701" s="4">
        <f t="shared" si="921"/>
        <v>1</v>
      </c>
    </row>
    <row r="14702" spans="1:77">
      <c r="A14702" s="10">
        <v>14697</v>
      </c>
      <c r="BT14702" s="10">
        <v>14697</v>
      </c>
      <c r="BU14702" s="4">
        <f t="shared" si="918"/>
        <v>0</v>
      </c>
      <c r="BV14702" s="4">
        <f t="shared" si="919"/>
        <v>0</v>
      </c>
      <c r="BW14702" s="10"/>
      <c r="BX14702" s="4">
        <f t="shared" si="920"/>
        <v>1</v>
      </c>
      <c r="BY14702" s="4">
        <f t="shared" si="921"/>
        <v>1</v>
      </c>
    </row>
    <row r="14703" spans="1:77">
      <c r="A14703" s="10">
        <v>14698</v>
      </c>
      <c r="BT14703" s="10">
        <v>14698</v>
      </c>
      <c r="BU14703" s="4">
        <f t="shared" si="918"/>
        <v>0</v>
      </c>
      <c r="BV14703" s="4">
        <f t="shared" si="919"/>
        <v>0</v>
      </c>
      <c r="BW14703" s="10"/>
      <c r="BX14703" s="4">
        <f t="shared" si="920"/>
        <v>1</v>
      </c>
      <c r="BY14703" s="4">
        <f t="shared" si="921"/>
        <v>1</v>
      </c>
    </row>
    <row r="14704" spans="1:77">
      <c r="A14704" s="10">
        <v>14699</v>
      </c>
      <c r="BT14704" s="10">
        <v>14699</v>
      </c>
      <c r="BU14704" s="4">
        <f t="shared" si="918"/>
        <v>0</v>
      </c>
      <c r="BV14704" s="4">
        <f t="shared" si="919"/>
        <v>0</v>
      </c>
      <c r="BW14704" s="10"/>
      <c r="BX14704" s="4">
        <f t="shared" si="920"/>
        <v>1</v>
      </c>
      <c r="BY14704" s="4">
        <f t="shared" si="921"/>
        <v>1</v>
      </c>
    </row>
    <row r="14705" spans="1:77">
      <c r="A14705" s="10">
        <v>14700</v>
      </c>
      <c r="BT14705" s="10">
        <v>14700</v>
      </c>
      <c r="BU14705" s="4">
        <f t="shared" si="918"/>
        <v>0</v>
      </c>
      <c r="BV14705" s="4">
        <f t="shared" si="919"/>
        <v>0</v>
      </c>
      <c r="BW14705" s="10"/>
      <c r="BX14705" s="4">
        <f t="shared" si="920"/>
        <v>1</v>
      </c>
      <c r="BY14705" s="4">
        <f t="shared" si="921"/>
        <v>1</v>
      </c>
    </row>
    <row r="14706" spans="1:77">
      <c r="A14706" s="10">
        <v>14701</v>
      </c>
      <c r="BT14706" s="10">
        <v>14701</v>
      </c>
      <c r="BU14706" s="4">
        <f t="shared" si="918"/>
        <v>0</v>
      </c>
      <c r="BV14706" s="4">
        <f t="shared" si="919"/>
        <v>0</v>
      </c>
      <c r="BW14706" s="10"/>
      <c r="BX14706" s="4">
        <f t="shared" si="920"/>
        <v>1</v>
      </c>
      <c r="BY14706" s="4">
        <f t="shared" si="921"/>
        <v>1</v>
      </c>
    </row>
    <row r="14707" spans="1:77">
      <c r="A14707" s="10">
        <v>14702</v>
      </c>
      <c r="BT14707" s="10">
        <v>14702</v>
      </c>
      <c r="BU14707" s="4">
        <f t="shared" si="918"/>
        <v>0</v>
      </c>
      <c r="BV14707" s="4">
        <f t="shared" si="919"/>
        <v>0</v>
      </c>
      <c r="BW14707" s="10"/>
      <c r="BX14707" s="4">
        <f t="shared" si="920"/>
        <v>1</v>
      </c>
      <c r="BY14707" s="4">
        <f t="shared" si="921"/>
        <v>1</v>
      </c>
    </row>
    <row r="14708" spans="1:77">
      <c r="A14708" s="10">
        <v>14703</v>
      </c>
      <c r="BT14708" s="10">
        <v>14703</v>
      </c>
      <c r="BU14708" s="4">
        <f t="shared" si="918"/>
        <v>0</v>
      </c>
      <c r="BV14708" s="4">
        <f t="shared" si="919"/>
        <v>0</v>
      </c>
      <c r="BW14708" s="10"/>
      <c r="BX14708" s="4">
        <f t="shared" si="920"/>
        <v>1</v>
      </c>
      <c r="BY14708" s="4">
        <f t="shared" si="921"/>
        <v>1</v>
      </c>
    </row>
    <row r="14709" spans="1:77">
      <c r="A14709" s="10">
        <v>14704</v>
      </c>
      <c r="BT14709" s="10">
        <v>14704</v>
      </c>
      <c r="BU14709" s="4">
        <f t="shared" si="918"/>
        <v>0</v>
      </c>
      <c r="BV14709" s="4">
        <f t="shared" si="919"/>
        <v>0</v>
      </c>
      <c r="BW14709" s="10"/>
      <c r="BX14709" s="4">
        <f t="shared" si="920"/>
        <v>1</v>
      </c>
      <c r="BY14709" s="4">
        <f t="shared" si="921"/>
        <v>1</v>
      </c>
    </row>
    <row r="14710" spans="1:77">
      <c r="A14710" s="10">
        <v>14705</v>
      </c>
      <c r="BT14710" s="10">
        <v>14705</v>
      </c>
      <c r="BU14710" s="4">
        <f t="shared" si="918"/>
        <v>0</v>
      </c>
      <c r="BV14710" s="4">
        <f t="shared" si="919"/>
        <v>0</v>
      </c>
      <c r="BW14710" s="10"/>
      <c r="BX14710" s="4">
        <f t="shared" si="920"/>
        <v>1</v>
      </c>
      <c r="BY14710" s="4">
        <f t="shared" si="921"/>
        <v>1</v>
      </c>
    </row>
    <row r="14711" spans="1:77">
      <c r="A14711" s="10">
        <v>14706</v>
      </c>
      <c r="BT14711" s="10">
        <v>14706</v>
      </c>
      <c r="BU14711" s="4">
        <f t="shared" si="918"/>
        <v>0</v>
      </c>
      <c r="BV14711" s="4">
        <f t="shared" si="919"/>
        <v>0</v>
      </c>
      <c r="BW14711" s="10"/>
      <c r="BX14711" s="4">
        <f t="shared" si="920"/>
        <v>1</v>
      </c>
      <c r="BY14711" s="4">
        <f t="shared" si="921"/>
        <v>1</v>
      </c>
    </row>
    <row r="14712" spans="1:77">
      <c r="A14712" s="10">
        <v>14707</v>
      </c>
      <c r="BT14712" s="10">
        <v>14707</v>
      </c>
      <c r="BU14712" s="4">
        <f t="shared" si="918"/>
        <v>0</v>
      </c>
      <c r="BV14712" s="4">
        <f t="shared" si="919"/>
        <v>0</v>
      </c>
      <c r="BW14712" s="10"/>
      <c r="BX14712" s="4">
        <f t="shared" si="920"/>
        <v>1</v>
      </c>
      <c r="BY14712" s="4">
        <f t="shared" si="921"/>
        <v>1</v>
      </c>
    </row>
    <row r="14713" spans="1:77">
      <c r="A14713" s="10">
        <v>14708</v>
      </c>
      <c r="BT14713" s="10">
        <v>14708</v>
      </c>
      <c r="BU14713" s="4">
        <f t="shared" si="918"/>
        <v>0</v>
      </c>
      <c r="BV14713" s="4">
        <f t="shared" si="919"/>
        <v>0</v>
      </c>
      <c r="BW14713" s="10"/>
      <c r="BX14713" s="4">
        <f t="shared" si="920"/>
        <v>1</v>
      </c>
      <c r="BY14713" s="4">
        <f t="shared" si="921"/>
        <v>1</v>
      </c>
    </row>
    <row r="14714" spans="1:77">
      <c r="A14714" s="10">
        <v>14709</v>
      </c>
      <c r="BT14714" s="10">
        <v>14709</v>
      </c>
      <c r="BU14714" s="4">
        <f t="shared" si="918"/>
        <v>0</v>
      </c>
      <c r="BV14714" s="4">
        <f t="shared" si="919"/>
        <v>0</v>
      </c>
      <c r="BW14714" s="10"/>
      <c r="BX14714" s="4">
        <f t="shared" si="920"/>
        <v>1</v>
      </c>
      <c r="BY14714" s="4">
        <f t="shared" si="921"/>
        <v>1</v>
      </c>
    </row>
    <row r="14715" spans="1:77">
      <c r="A14715" s="10">
        <v>14710</v>
      </c>
      <c r="BT14715" s="10">
        <v>14710</v>
      </c>
      <c r="BU14715" s="4">
        <f t="shared" si="918"/>
        <v>0</v>
      </c>
      <c r="BV14715" s="4">
        <f t="shared" si="919"/>
        <v>0</v>
      </c>
      <c r="BW14715" s="10"/>
      <c r="BX14715" s="4">
        <f t="shared" si="920"/>
        <v>1</v>
      </c>
      <c r="BY14715" s="4">
        <f t="shared" si="921"/>
        <v>1</v>
      </c>
    </row>
    <row r="14716" spans="1:77">
      <c r="A14716" s="10">
        <v>14711</v>
      </c>
      <c r="BT14716" s="10">
        <v>14711</v>
      </c>
      <c r="BU14716" s="4">
        <f t="shared" si="918"/>
        <v>0</v>
      </c>
      <c r="BV14716" s="4">
        <f t="shared" si="919"/>
        <v>0</v>
      </c>
      <c r="BW14716" s="10"/>
      <c r="BX14716" s="4">
        <f t="shared" si="920"/>
        <v>1</v>
      </c>
      <c r="BY14716" s="4">
        <f t="shared" si="921"/>
        <v>1</v>
      </c>
    </row>
    <row r="14717" spans="1:77">
      <c r="A14717" s="10">
        <v>14712</v>
      </c>
      <c r="BT14717" s="10">
        <v>14712</v>
      </c>
      <c r="BU14717" s="4">
        <f t="shared" si="918"/>
        <v>0</v>
      </c>
      <c r="BV14717" s="4">
        <f t="shared" si="919"/>
        <v>0</v>
      </c>
      <c r="BW14717" s="10"/>
      <c r="BX14717" s="4">
        <f t="shared" si="920"/>
        <v>1</v>
      </c>
      <c r="BY14717" s="4">
        <f t="shared" si="921"/>
        <v>1</v>
      </c>
    </row>
    <row r="14718" spans="1:77">
      <c r="A14718" s="10">
        <v>14713</v>
      </c>
      <c r="BT14718" s="10">
        <v>14713</v>
      </c>
      <c r="BU14718" s="4">
        <f t="shared" si="918"/>
        <v>0</v>
      </c>
      <c r="BV14718" s="4">
        <f t="shared" si="919"/>
        <v>0</v>
      </c>
      <c r="BW14718" s="10"/>
      <c r="BX14718" s="4">
        <f t="shared" si="920"/>
        <v>1</v>
      </c>
      <c r="BY14718" s="4">
        <f t="shared" si="921"/>
        <v>1</v>
      </c>
    </row>
    <row r="14719" spans="1:77">
      <c r="A14719" s="10">
        <v>14714</v>
      </c>
      <c r="BT14719" s="10">
        <v>14714</v>
      </c>
      <c r="BU14719" s="4">
        <f t="shared" si="918"/>
        <v>0</v>
      </c>
      <c r="BV14719" s="4">
        <f t="shared" si="919"/>
        <v>0</v>
      </c>
      <c r="BW14719" s="10"/>
      <c r="BX14719" s="4">
        <f t="shared" si="920"/>
        <v>1</v>
      </c>
      <c r="BY14719" s="4">
        <f t="shared" si="921"/>
        <v>1</v>
      </c>
    </row>
    <row r="14720" spans="1:77">
      <c r="A14720" s="10">
        <v>14715</v>
      </c>
      <c r="BT14720" s="10">
        <v>14715</v>
      </c>
      <c r="BU14720" s="4">
        <f t="shared" si="918"/>
        <v>0</v>
      </c>
      <c r="BV14720" s="4">
        <f t="shared" si="919"/>
        <v>0</v>
      </c>
      <c r="BW14720" s="10"/>
      <c r="BX14720" s="4">
        <f t="shared" si="920"/>
        <v>1</v>
      </c>
      <c r="BY14720" s="4">
        <f t="shared" si="921"/>
        <v>1</v>
      </c>
    </row>
    <row r="14721" spans="1:77">
      <c r="A14721" s="10">
        <v>14716</v>
      </c>
      <c r="BT14721" s="10">
        <v>14716</v>
      </c>
      <c r="BU14721" s="4">
        <f t="shared" si="918"/>
        <v>0</v>
      </c>
      <c r="BV14721" s="4">
        <f t="shared" si="919"/>
        <v>0</v>
      </c>
      <c r="BW14721" s="10"/>
      <c r="BX14721" s="4">
        <f t="shared" si="920"/>
        <v>1</v>
      </c>
      <c r="BY14721" s="4">
        <f t="shared" si="921"/>
        <v>1</v>
      </c>
    </row>
    <row r="14722" spans="1:77">
      <c r="A14722" s="10">
        <v>14717</v>
      </c>
      <c r="BT14722" s="10">
        <v>14717</v>
      </c>
      <c r="BU14722" s="4">
        <f t="shared" si="918"/>
        <v>0</v>
      </c>
      <c r="BV14722" s="4">
        <f t="shared" si="919"/>
        <v>0</v>
      </c>
      <c r="BW14722" s="10"/>
      <c r="BX14722" s="4">
        <f t="shared" si="920"/>
        <v>1</v>
      </c>
      <c r="BY14722" s="4">
        <f t="shared" si="921"/>
        <v>1</v>
      </c>
    </row>
    <row r="14723" spans="1:77">
      <c r="A14723" s="10">
        <v>14718</v>
      </c>
      <c r="BT14723" s="10">
        <v>14718</v>
      </c>
      <c r="BU14723" s="4">
        <f t="shared" si="918"/>
        <v>0</v>
      </c>
      <c r="BV14723" s="4">
        <f t="shared" si="919"/>
        <v>0</v>
      </c>
      <c r="BW14723" s="10"/>
      <c r="BX14723" s="4">
        <f t="shared" si="920"/>
        <v>1</v>
      </c>
      <c r="BY14723" s="4">
        <f t="shared" si="921"/>
        <v>1</v>
      </c>
    </row>
    <row r="14724" spans="1:77">
      <c r="A14724" s="10">
        <v>14719</v>
      </c>
      <c r="BT14724" s="10">
        <v>14719</v>
      </c>
      <c r="BU14724" s="4">
        <f t="shared" si="918"/>
        <v>0</v>
      </c>
      <c r="BV14724" s="4">
        <f t="shared" si="919"/>
        <v>0</v>
      </c>
      <c r="BW14724" s="10"/>
      <c r="BX14724" s="4">
        <f t="shared" si="920"/>
        <v>1</v>
      </c>
      <c r="BY14724" s="4">
        <f t="shared" si="921"/>
        <v>1</v>
      </c>
    </row>
    <row r="14725" spans="1:77">
      <c r="A14725" s="10">
        <v>14720</v>
      </c>
      <c r="BT14725" s="10">
        <v>14720</v>
      </c>
      <c r="BU14725" s="4">
        <f t="shared" si="918"/>
        <v>0</v>
      </c>
      <c r="BV14725" s="4">
        <f t="shared" si="919"/>
        <v>0</v>
      </c>
      <c r="BW14725" s="10"/>
      <c r="BX14725" s="4">
        <f t="shared" si="920"/>
        <v>1</v>
      </c>
      <c r="BY14725" s="4">
        <f t="shared" si="921"/>
        <v>1</v>
      </c>
    </row>
    <row r="14726" spans="1:77">
      <c r="A14726" s="10">
        <v>14721</v>
      </c>
      <c r="BT14726" s="10">
        <v>14721</v>
      </c>
      <c r="BU14726" s="4">
        <f t="shared" si="918"/>
        <v>0</v>
      </c>
      <c r="BV14726" s="4">
        <f t="shared" si="919"/>
        <v>0</v>
      </c>
      <c r="BW14726" s="10"/>
      <c r="BX14726" s="4">
        <f t="shared" si="920"/>
        <v>1</v>
      </c>
      <c r="BY14726" s="4">
        <f t="shared" si="921"/>
        <v>1</v>
      </c>
    </row>
    <row r="14727" spans="1:77">
      <c r="A14727" s="10">
        <v>14722</v>
      </c>
      <c r="BT14727" s="10">
        <v>14722</v>
      </c>
      <c r="BU14727" s="4">
        <f t="shared" ref="BU14727:BU14790" si="922">BP14727*$BV$1-BQ14727</f>
        <v>0</v>
      </c>
      <c r="BV14727" s="4">
        <f t="shared" ref="BV14727:BV14790" si="923">BR14727*$BV$1-BS14727</f>
        <v>0</v>
      </c>
      <c r="BW14727" s="10"/>
      <c r="BX14727" s="4">
        <f t="shared" si="920"/>
        <v>1</v>
      </c>
      <c r="BY14727" s="4">
        <f t="shared" si="921"/>
        <v>1</v>
      </c>
    </row>
    <row r="14728" spans="1:77">
      <c r="A14728" s="10">
        <v>14723</v>
      </c>
      <c r="BT14728" s="10">
        <v>14723</v>
      </c>
      <c r="BU14728" s="4">
        <f t="shared" si="922"/>
        <v>0</v>
      </c>
      <c r="BV14728" s="4">
        <f t="shared" si="923"/>
        <v>0</v>
      </c>
      <c r="BW14728" s="10"/>
      <c r="BX14728" s="4">
        <f t="shared" si="920"/>
        <v>1</v>
      </c>
      <c r="BY14728" s="4">
        <f t="shared" si="921"/>
        <v>1</v>
      </c>
    </row>
    <row r="14729" spans="1:77">
      <c r="A14729" s="10">
        <v>14724</v>
      </c>
      <c r="BT14729" s="10">
        <v>14724</v>
      </c>
      <c r="BU14729" s="4">
        <f t="shared" si="922"/>
        <v>0</v>
      </c>
      <c r="BV14729" s="4">
        <f t="shared" si="923"/>
        <v>0</v>
      </c>
      <c r="BW14729" s="10"/>
      <c r="BX14729" s="4">
        <f t="shared" si="920"/>
        <v>1</v>
      </c>
      <c r="BY14729" s="4">
        <f t="shared" si="921"/>
        <v>1</v>
      </c>
    </row>
    <row r="14730" spans="1:77">
      <c r="A14730" s="10">
        <v>14725</v>
      </c>
      <c r="BT14730" s="10">
        <v>14725</v>
      </c>
      <c r="BU14730" s="4">
        <f t="shared" si="922"/>
        <v>0</v>
      </c>
      <c r="BV14730" s="4">
        <f t="shared" si="923"/>
        <v>0</v>
      </c>
      <c r="BW14730" s="10"/>
      <c r="BX14730" s="4">
        <f t="shared" si="920"/>
        <v>1</v>
      </c>
      <c r="BY14730" s="4">
        <f t="shared" si="921"/>
        <v>1</v>
      </c>
    </row>
    <row r="14731" spans="1:77">
      <c r="A14731" s="10">
        <v>14726</v>
      </c>
      <c r="BT14731" s="10">
        <v>14726</v>
      </c>
      <c r="BU14731" s="4">
        <f t="shared" si="922"/>
        <v>0</v>
      </c>
      <c r="BV14731" s="4">
        <f t="shared" si="923"/>
        <v>0</v>
      </c>
      <c r="BW14731" s="10"/>
      <c r="BX14731" s="4">
        <f t="shared" si="920"/>
        <v>1</v>
      </c>
      <c r="BY14731" s="4">
        <f t="shared" si="921"/>
        <v>1</v>
      </c>
    </row>
    <row r="14732" spans="1:77">
      <c r="A14732" s="10">
        <v>14727</v>
      </c>
      <c r="BT14732" s="10">
        <v>14727</v>
      </c>
      <c r="BU14732" s="4">
        <f t="shared" si="922"/>
        <v>0</v>
      </c>
      <c r="BV14732" s="4">
        <f t="shared" si="923"/>
        <v>0</v>
      </c>
      <c r="BW14732" s="10"/>
      <c r="BX14732" s="4">
        <f t="shared" si="920"/>
        <v>1</v>
      </c>
      <c r="BY14732" s="4">
        <f t="shared" si="921"/>
        <v>1</v>
      </c>
    </row>
    <row r="14733" spans="1:77">
      <c r="A14733" s="10">
        <v>14728</v>
      </c>
      <c r="BT14733" s="10">
        <v>14728</v>
      </c>
      <c r="BU14733" s="4">
        <f t="shared" si="922"/>
        <v>0</v>
      </c>
      <c r="BV14733" s="4">
        <f t="shared" si="923"/>
        <v>0</v>
      </c>
      <c r="BW14733" s="10"/>
      <c r="BX14733" s="4">
        <f t="shared" si="920"/>
        <v>1</v>
      </c>
      <c r="BY14733" s="4">
        <f t="shared" si="921"/>
        <v>1</v>
      </c>
    </row>
    <row r="14734" spans="1:77">
      <c r="A14734" s="10">
        <v>14729</v>
      </c>
      <c r="BT14734" s="10">
        <v>14729</v>
      </c>
      <c r="BU14734" s="4">
        <f t="shared" si="922"/>
        <v>0</v>
      </c>
      <c r="BV14734" s="4">
        <f t="shared" si="923"/>
        <v>0</v>
      </c>
      <c r="BW14734" s="10"/>
      <c r="BX14734" s="4">
        <f t="shared" si="920"/>
        <v>1</v>
      </c>
      <c r="BY14734" s="4">
        <f t="shared" si="921"/>
        <v>1</v>
      </c>
    </row>
    <row r="14735" spans="1:77">
      <c r="A14735" s="10">
        <v>14730</v>
      </c>
      <c r="BT14735" s="10">
        <v>14730</v>
      </c>
      <c r="BU14735" s="4">
        <f t="shared" si="922"/>
        <v>0</v>
      </c>
      <c r="BV14735" s="4">
        <f t="shared" si="923"/>
        <v>0</v>
      </c>
      <c r="BW14735" s="10"/>
      <c r="BX14735" s="4">
        <f t="shared" si="920"/>
        <v>1</v>
      </c>
      <c r="BY14735" s="4">
        <f t="shared" si="921"/>
        <v>1</v>
      </c>
    </row>
    <row r="14736" spans="1:77">
      <c r="A14736" s="10">
        <v>14731</v>
      </c>
      <c r="BT14736" s="10">
        <v>14731</v>
      </c>
      <c r="BU14736" s="4">
        <f t="shared" si="922"/>
        <v>0</v>
      </c>
      <c r="BV14736" s="4">
        <f t="shared" si="923"/>
        <v>0</v>
      </c>
      <c r="BW14736" s="10"/>
      <c r="BX14736" s="4">
        <f t="shared" si="920"/>
        <v>1</v>
      </c>
      <c r="BY14736" s="4">
        <f t="shared" si="921"/>
        <v>1</v>
      </c>
    </row>
    <row r="14737" spans="1:77">
      <c r="A14737" s="10">
        <v>14732</v>
      </c>
      <c r="BT14737" s="10">
        <v>14732</v>
      </c>
      <c r="BU14737" s="4">
        <f t="shared" si="922"/>
        <v>0</v>
      </c>
      <c r="BV14737" s="4">
        <f t="shared" si="923"/>
        <v>0</v>
      </c>
      <c r="BW14737" s="10"/>
      <c r="BX14737" s="4">
        <f t="shared" si="920"/>
        <v>1</v>
      </c>
      <c r="BY14737" s="4">
        <f t="shared" si="921"/>
        <v>1</v>
      </c>
    </row>
    <row r="14738" spans="1:77">
      <c r="A14738" s="10">
        <v>14733</v>
      </c>
      <c r="BT14738" s="10">
        <v>14733</v>
      </c>
      <c r="BU14738" s="4">
        <f t="shared" si="922"/>
        <v>0</v>
      </c>
      <c r="BV14738" s="4">
        <f t="shared" si="923"/>
        <v>0</v>
      </c>
      <c r="BW14738" s="10"/>
      <c r="BX14738" s="4">
        <f t="shared" si="920"/>
        <v>1</v>
      </c>
      <c r="BY14738" s="4">
        <f t="shared" si="921"/>
        <v>1</v>
      </c>
    </row>
    <row r="14739" spans="1:77">
      <c r="A14739" s="10">
        <v>14734</v>
      </c>
      <c r="BT14739" s="10">
        <v>14734</v>
      </c>
      <c r="BU14739" s="4">
        <f t="shared" si="922"/>
        <v>0</v>
      </c>
      <c r="BV14739" s="4">
        <f t="shared" si="923"/>
        <v>0</v>
      </c>
      <c r="BW14739" s="10"/>
      <c r="BX14739" s="4">
        <f t="shared" si="920"/>
        <v>1</v>
      </c>
      <c r="BY14739" s="4">
        <f t="shared" si="921"/>
        <v>1</v>
      </c>
    </row>
    <row r="14740" spans="1:77">
      <c r="A14740" s="10">
        <v>14735</v>
      </c>
      <c r="BT14740" s="10">
        <v>14735</v>
      </c>
      <c r="BU14740" s="4">
        <f t="shared" si="922"/>
        <v>0</v>
      </c>
      <c r="BV14740" s="4">
        <f t="shared" si="923"/>
        <v>0</v>
      </c>
      <c r="BW14740" s="10"/>
      <c r="BX14740" s="4">
        <f t="shared" si="920"/>
        <v>1</v>
      </c>
      <c r="BY14740" s="4">
        <f t="shared" si="921"/>
        <v>1</v>
      </c>
    </row>
    <row r="14741" spans="1:77">
      <c r="A14741" s="10">
        <v>14736</v>
      </c>
      <c r="BT14741" s="10">
        <v>14736</v>
      </c>
      <c r="BU14741" s="4">
        <f t="shared" si="922"/>
        <v>0</v>
      </c>
      <c r="BV14741" s="4">
        <f t="shared" si="923"/>
        <v>0</v>
      </c>
      <c r="BW14741" s="10"/>
      <c r="BX14741" s="4">
        <f t="shared" si="920"/>
        <v>1</v>
      </c>
      <c r="BY14741" s="4">
        <f t="shared" si="921"/>
        <v>1</v>
      </c>
    </row>
    <row r="14742" spans="1:77">
      <c r="A14742" s="10">
        <v>14737</v>
      </c>
      <c r="BT14742" s="10">
        <v>14737</v>
      </c>
      <c r="BU14742" s="4">
        <f t="shared" si="922"/>
        <v>0</v>
      </c>
      <c r="BV14742" s="4">
        <f t="shared" si="923"/>
        <v>0</v>
      </c>
      <c r="BW14742" s="10"/>
      <c r="BX14742" s="4">
        <f t="shared" ref="BX14742:BX14805" si="924">IF(BU14742=MAX($BU14742:$BV14742),1,0)</f>
        <v>1</v>
      </c>
      <c r="BY14742" s="4">
        <f t="shared" ref="BY14742:BY14805" si="925">IF(BV14742=MAX($BU14742:$BV14742),1,0)</f>
        <v>1</v>
      </c>
    </row>
    <row r="14743" spans="1:77">
      <c r="A14743" s="10">
        <v>14738</v>
      </c>
      <c r="BT14743" s="10">
        <v>14738</v>
      </c>
      <c r="BU14743" s="4">
        <f t="shared" si="922"/>
        <v>0</v>
      </c>
      <c r="BV14743" s="4">
        <f t="shared" si="923"/>
        <v>0</v>
      </c>
      <c r="BW14743" s="10"/>
      <c r="BX14743" s="4">
        <f t="shared" si="924"/>
        <v>1</v>
      </c>
      <c r="BY14743" s="4">
        <f t="shared" si="925"/>
        <v>1</v>
      </c>
    </row>
    <row r="14744" spans="1:77">
      <c r="A14744" s="10">
        <v>14739</v>
      </c>
      <c r="BT14744" s="10">
        <v>14739</v>
      </c>
      <c r="BU14744" s="4">
        <f t="shared" si="922"/>
        <v>0</v>
      </c>
      <c r="BV14744" s="4">
        <f t="shared" si="923"/>
        <v>0</v>
      </c>
      <c r="BW14744" s="10"/>
      <c r="BX14744" s="4">
        <f t="shared" si="924"/>
        <v>1</v>
      </c>
      <c r="BY14744" s="4">
        <f t="shared" si="925"/>
        <v>1</v>
      </c>
    </row>
    <row r="14745" spans="1:77">
      <c r="A14745" s="10">
        <v>14740</v>
      </c>
      <c r="BT14745" s="10">
        <v>14740</v>
      </c>
      <c r="BU14745" s="4">
        <f t="shared" si="922"/>
        <v>0</v>
      </c>
      <c r="BV14745" s="4">
        <f t="shared" si="923"/>
        <v>0</v>
      </c>
      <c r="BW14745" s="10"/>
      <c r="BX14745" s="4">
        <f t="shared" si="924"/>
        <v>1</v>
      </c>
      <c r="BY14745" s="4">
        <f t="shared" si="925"/>
        <v>1</v>
      </c>
    </row>
    <row r="14746" spans="1:77">
      <c r="A14746" s="10">
        <v>14741</v>
      </c>
      <c r="BT14746" s="10">
        <v>14741</v>
      </c>
      <c r="BU14746" s="4">
        <f t="shared" si="922"/>
        <v>0</v>
      </c>
      <c r="BV14746" s="4">
        <f t="shared" si="923"/>
        <v>0</v>
      </c>
      <c r="BW14746" s="10"/>
      <c r="BX14746" s="4">
        <f t="shared" si="924"/>
        <v>1</v>
      </c>
      <c r="BY14746" s="4">
        <f t="shared" si="925"/>
        <v>1</v>
      </c>
    </row>
    <row r="14747" spans="1:77">
      <c r="A14747" s="10">
        <v>14742</v>
      </c>
      <c r="BT14747" s="10">
        <v>14742</v>
      </c>
      <c r="BU14747" s="4">
        <f t="shared" si="922"/>
        <v>0</v>
      </c>
      <c r="BV14747" s="4">
        <f t="shared" si="923"/>
        <v>0</v>
      </c>
      <c r="BW14747" s="10"/>
      <c r="BX14747" s="4">
        <f t="shared" si="924"/>
        <v>1</v>
      </c>
      <c r="BY14747" s="4">
        <f t="shared" si="925"/>
        <v>1</v>
      </c>
    </row>
    <row r="14748" spans="1:77">
      <c r="A14748" s="10">
        <v>14743</v>
      </c>
      <c r="BT14748" s="10">
        <v>14743</v>
      </c>
      <c r="BU14748" s="4">
        <f t="shared" si="922"/>
        <v>0</v>
      </c>
      <c r="BV14748" s="4">
        <f t="shared" si="923"/>
        <v>0</v>
      </c>
      <c r="BW14748" s="10"/>
      <c r="BX14748" s="4">
        <f t="shared" si="924"/>
        <v>1</v>
      </c>
      <c r="BY14748" s="4">
        <f t="shared" si="925"/>
        <v>1</v>
      </c>
    </row>
    <row r="14749" spans="1:77">
      <c r="A14749" s="10">
        <v>14744</v>
      </c>
      <c r="BT14749" s="10">
        <v>14744</v>
      </c>
      <c r="BU14749" s="4">
        <f t="shared" si="922"/>
        <v>0</v>
      </c>
      <c r="BV14749" s="4">
        <f t="shared" si="923"/>
        <v>0</v>
      </c>
      <c r="BW14749" s="10"/>
      <c r="BX14749" s="4">
        <f t="shared" si="924"/>
        <v>1</v>
      </c>
      <c r="BY14749" s="4">
        <f t="shared" si="925"/>
        <v>1</v>
      </c>
    </row>
    <row r="14750" spans="1:77">
      <c r="A14750" s="10">
        <v>14745</v>
      </c>
      <c r="BT14750" s="10">
        <v>14745</v>
      </c>
      <c r="BU14750" s="4">
        <f t="shared" si="922"/>
        <v>0</v>
      </c>
      <c r="BV14750" s="4">
        <f t="shared" si="923"/>
        <v>0</v>
      </c>
      <c r="BW14750" s="10"/>
      <c r="BX14750" s="4">
        <f t="shared" si="924"/>
        <v>1</v>
      </c>
      <c r="BY14750" s="4">
        <f t="shared" si="925"/>
        <v>1</v>
      </c>
    </row>
    <row r="14751" spans="1:77">
      <c r="A14751" s="10">
        <v>14746</v>
      </c>
      <c r="BT14751" s="10">
        <v>14746</v>
      </c>
      <c r="BU14751" s="4">
        <f t="shared" si="922"/>
        <v>0</v>
      </c>
      <c r="BV14751" s="4">
        <f t="shared" si="923"/>
        <v>0</v>
      </c>
      <c r="BW14751" s="10"/>
      <c r="BX14751" s="4">
        <f t="shared" si="924"/>
        <v>1</v>
      </c>
      <c r="BY14751" s="4">
        <f t="shared" si="925"/>
        <v>1</v>
      </c>
    </row>
    <row r="14752" spans="1:77">
      <c r="A14752" s="10">
        <v>14747</v>
      </c>
      <c r="BT14752" s="10">
        <v>14747</v>
      </c>
      <c r="BU14752" s="4">
        <f t="shared" si="922"/>
        <v>0</v>
      </c>
      <c r="BV14752" s="4">
        <f t="shared" si="923"/>
        <v>0</v>
      </c>
      <c r="BW14752" s="10"/>
      <c r="BX14752" s="4">
        <f t="shared" si="924"/>
        <v>1</v>
      </c>
      <c r="BY14752" s="4">
        <f t="shared" si="925"/>
        <v>1</v>
      </c>
    </row>
    <row r="14753" spans="1:77">
      <c r="A14753" s="10">
        <v>14748</v>
      </c>
      <c r="BT14753" s="10">
        <v>14748</v>
      </c>
      <c r="BU14753" s="4">
        <f t="shared" si="922"/>
        <v>0</v>
      </c>
      <c r="BV14753" s="4">
        <f t="shared" si="923"/>
        <v>0</v>
      </c>
      <c r="BW14753" s="10"/>
      <c r="BX14753" s="4">
        <f t="shared" si="924"/>
        <v>1</v>
      </c>
      <c r="BY14753" s="4">
        <f t="shared" si="925"/>
        <v>1</v>
      </c>
    </row>
    <row r="14754" spans="1:77">
      <c r="A14754" s="10">
        <v>14749</v>
      </c>
      <c r="BT14754" s="10">
        <v>14749</v>
      </c>
      <c r="BU14754" s="4">
        <f t="shared" si="922"/>
        <v>0</v>
      </c>
      <c r="BV14754" s="4">
        <f t="shared" si="923"/>
        <v>0</v>
      </c>
      <c r="BW14754" s="10"/>
      <c r="BX14754" s="4">
        <f t="shared" si="924"/>
        <v>1</v>
      </c>
      <c r="BY14754" s="4">
        <f t="shared" si="925"/>
        <v>1</v>
      </c>
    </row>
    <row r="14755" spans="1:77">
      <c r="A14755" s="10">
        <v>14750</v>
      </c>
      <c r="BT14755" s="10">
        <v>14750</v>
      </c>
      <c r="BU14755" s="4">
        <f t="shared" si="922"/>
        <v>0</v>
      </c>
      <c r="BV14755" s="4">
        <f t="shared" si="923"/>
        <v>0</v>
      </c>
      <c r="BW14755" s="10"/>
      <c r="BX14755" s="4">
        <f t="shared" si="924"/>
        <v>1</v>
      </c>
      <c r="BY14755" s="4">
        <f t="shared" si="925"/>
        <v>1</v>
      </c>
    </row>
    <row r="14756" spans="1:77">
      <c r="A14756" s="10">
        <v>14751</v>
      </c>
      <c r="BT14756" s="10">
        <v>14751</v>
      </c>
      <c r="BU14756" s="4">
        <f t="shared" si="922"/>
        <v>0</v>
      </c>
      <c r="BV14756" s="4">
        <f t="shared" si="923"/>
        <v>0</v>
      </c>
      <c r="BW14756" s="10"/>
      <c r="BX14756" s="4">
        <f t="shared" si="924"/>
        <v>1</v>
      </c>
      <c r="BY14756" s="4">
        <f t="shared" si="925"/>
        <v>1</v>
      </c>
    </row>
    <row r="14757" spans="1:77">
      <c r="A14757" s="10">
        <v>14752</v>
      </c>
      <c r="BT14757" s="10">
        <v>14752</v>
      </c>
      <c r="BU14757" s="4">
        <f t="shared" si="922"/>
        <v>0</v>
      </c>
      <c r="BV14757" s="4">
        <f t="shared" si="923"/>
        <v>0</v>
      </c>
      <c r="BW14757" s="10"/>
      <c r="BX14757" s="4">
        <f t="shared" si="924"/>
        <v>1</v>
      </c>
      <c r="BY14757" s="4">
        <f t="shared" si="925"/>
        <v>1</v>
      </c>
    </row>
    <row r="14758" spans="1:77">
      <c r="A14758" s="10">
        <v>14753</v>
      </c>
      <c r="BT14758" s="10">
        <v>14753</v>
      </c>
      <c r="BU14758" s="4">
        <f t="shared" si="922"/>
        <v>0</v>
      </c>
      <c r="BV14758" s="4">
        <f t="shared" si="923"/>
        <v>0</v>
      </c>
      <c r="BW14758" s="10"/>
      <c r="BX14758" s="4">
        <f t="shared" si="924"/>
        <v>1</v>
      </c>
      <c r="BY14758" s="4">
        <f t="shared" si="925"/>
        <v>1</v>
      </c>
    </row>
    <row r="14759" spans="1:77">
      <c r="A14759" s="10">
        <v>14754</v>
      </c>
      <c r="BT14759" s="10">
        <v>14754</v>
      </c>
      <c r="BU14759" s="4">
        <f t="shared" si="922"/>
        <v>0</v>
      </c>
      <c r="BV14759" s="4">
        <f t="shared" si="923"/>
        <v>0</v>
      </c>
      <c r="BW14759" s="10"/>
      <c r="BX14759" s="4">
        <f t="shared" si="924"/>
        <v>1</v>
      </c>
      <c r="BY14759" s="4">
        <f t="shared" si="925"/>
        <v>1</v>
      </c>
    </row>
    <row r="14760" spans="1:77">
      <c r="A14760" s="10">
        <v>14755</v>
      </c>
      <c r="BT14760" s="10">
        <v>14755</v>
      </c>
      <c r="BU14760" s="4">
        <f t="shared" si="922"/>
        <v>0</v>
      </c>
      <c r="BV14760" s="4">
        <f t="shared" si="923"/>
        <v>0</v>
      </c>
      <c r="BW14760" s="10"/>
      <c r="BX14760" s="4">
        <f t="shared" si="924"/>
        <v>1</v>
      </c>
      <c r="BY14760" s="4">
        <f t="shared" si="925"/>
        <v>1</v>
      </c>
    </row>
    <row r="14761" spans="1:77">
      <c r="A14761" s="10">
        <v>14756</v>
      </c>
      <c r="BT14761" s="10">
        <v>14756</v>
      </c>
      <c r="BU14761" s="4">
        <f t="shared" si="922"/>
        <v>0</v>
      </c>
      <c r="BV14761" s="4">
        <f t="shared" si="923"/>
        <v>0</v>
      </c>
      <c r="BW14761" s="10"/>
      <c r="BX14761" s="4">
        <f t="shared" si="924"/>
        <v>1</v>
      </c>
      <c r="BY14761" s="4">
        <f t="shared" si="925"/>
        <v>1</v>
      </c>
    </row>
    <row r="14762" spans="1:77">
      <c r="A14762" s="10">
        <v>14757</v>
      </c>
      <c r="BT14762" s="10">
        <v>14757</v>
      </c>
      <c r="BU14762" s="4">
        <f t="shared" si="922"/>
        <v>0</v>
      </c>
      <c r="BV14762" s="4">
        <f t="shared" si="923"/>
        <v>0</v>
      </c>
      <c r="BW14762" s="10"/>
      <c r="BX14762" s="4">
        <f t="shared" si="924"/>
        <v>1</v>
      </c>
      <c r="BY14762" s="4">
        <f t="shared" si="925"/>
        <v>1</v>
      </c>
    </row>
    <row r="14763" spans="1:77">
      <c r="A14763" s="10">
        <v>14758</v>
      </c>
      <c r="BT14763" s="10">
        <v>14758</v>
      </c>
      <c r="BU14763" s="4">
        <f t="shared" si="922"/>
        <v>0</v>
      </c>
      <c r="BV14763" s="4">
        <f t="shared" si="923"/>
        <v>0</v>
      </c>
      <c r="BW14763" s="10"/>
      <c r="BX14763" s="4">
        <f t="shared" si="924"/>
        <v>1</v>
      </c>
      <c r="BY14763" s="4">
        <f t="shared" si="925"/>
        <v>1</v>
      </c>
    </row>
    <row r="14764" spans="1:77">
      <c r="A14764" s="10">
        <v>14759</v>
      </c>
      <c r="BT14764" s="10">
        <v>14759</v>
      </c>
      <c r="BU14764" s="4">
        <f t="shared" si="922"/>
        <v>0</v>
      </c>
      <c r="BV14764" s="4">
        <f t="shared" si="923"/>
        <v>0</v>
      </c>
      <c r="BW14764" s="10"/>
      <c r="BX14764" s="4">
        <f t="shared" si="924"/>
        <v>1</v>
      </c>
      <c r="BY14764" s="4">
        <f t="shared" si="925"/>
        <v>1</v>
      </c>
    </row>
    <row r="14765" spans="1:77">
      <c r="A14765" s="10">
        <v>14760</v>
      </c>
      <c r="BT14765" s="10">
        <v>14760</v>
      </c>
      <c r="BU14765" s="4">
        <f t="shared" si="922"/>
        <v>0</v>
      </c>
      <c r="BV14765" s="4">
        <f t="shared" si="923"/>
        <v>0</v>
      </c>
      <c r="BW14765" s="10"/>
      <c r="BX14765" s="4">
        <f t="shared" si="924"/>
        <v>1</v>
      </c>
      <c r="BY14765" s="4">
        <f t="shared" si="925"/>
        <v>1</v>
      </c>
    </row>
    <row r="14766" spans="1:77">
      <c r="A14766" s="10">
        <v>14761</v>
      </c>
      <c r="BT14766" s="10">
        <v>14761</v>
      </c>
      <c r="BU14766" s="4">
        <f t="shared" si="922"/>
        <v>0</v>
      </c>
      <c r="BV14766" s="4">
        <f t="shared" si="923"/>
        <v>0</v>
      </c>
      <c r="BW14766" s="10"/>
      <c r="BX14766" s="4">
        <f t="shared" si="924"/>
        <v>1</v>
      </c>
      <c r="BY14766" s="4">
        <f t="shared" si="925"/>
        <v>1</v>
      </c>
    </row>
    <row r="14767" spans="1:77">
      <c r="A14767" s="10">
        <v>14762</v>
      </c>
      <c r="BT14767" s="10">
        <v>14762</v>
      </c>
      <c r="BU14767" s="4">
        <f t="shared" si="922"/>
        <v>0</v>
      </c>
      <c r="BV14767" s="4">
        <f t="shared" si="923"/>
        <v>0</v>
      </c>
      <c r="BW14767" s="10"/>
      <c r="BX14767" s="4">
        <f t="shared" si="924"/>
        <v>1</v>
      </c>
      <c r="BY14767" s="4">
        <f t="shared" si="925"/>
        <v>1</v>
      </c>
    </row>
    <row r="14768" spans="1:77">
      <c r="A14768" s="10">
        <v>14763</v>
      </c>
      <c r="BT14768" s="10">
        <v>14763</v>
      </c>
      <c r="BU14768" s="4">
        <f t="shared" si="922"/>
        <v>0</v>
      </c>
      <c r="BV14768" s="4">
        <f t="shared" si="923"/>
        <v>0</v>
      </c>
      <c r="BW14768" s="10"/>
      <c r="BX14768" s="4">
        <f t="shared" si="924"/>
        <v>1</v>
      </c>
      <c r="BY14768" s="4">
        <f t="shared" si="925"/>
        <v>1</v>
      </c>
    </row>
    <row r="14769" spans="1:77">
      <c r="A14769" s="10">
        <v>14764</v>
      </c>
      <c r="BT14769" s="10">
        <v>14764</v>
      </c>
      <c r="BU14769" s="4">
        <f t="shared" si="922"/>
        <v>0</v>
      </c>
      <c r="BV14769" s="4">
        <f t="shared" si="923"/>
        <v>0</v>
      </c>
      <c r="BW14769" s="10"/>
      <c r="BX14769" s="4">
        <f t="shared" si="924"/>
        <v>1</v>
      </c>
      <c r="BY14769" s="4">
        <f t="shared" si="925"/>
        <v>1</v>
      </c>
    </row>
    <row r="14770" spans="1:77">
      <c r="A14770" s="10">
        <v>14765</v>
      </c>
      <c r="BT14770" s="10">
        <v>14765</v>
      </c>
      <c r="BU14770" s="4">
        <f t="shared" si="922"/>
        <v>0</v>
      </c>
      <c r="BV14770" s="4">
        <f t="shared" si="923"/>
        <v>0</v>
      </c>
      <c r="BW14770" s="10"/>
      <c r="BX14770" s="4">
        <f t="shared" si="924"/>
        <v>1</v>
      </c>
      <c r="BY14770" s="4">
        <f t="shared" si="925"/>
        <v>1</v>
      </c>
    </row>
    <row r="14771" spans="1:77">
      <c r="A14771" s="10">
        <v>14766</v>
      </c>
      <c r="BT14771" s="10">
        <v>14766</v>
      </c>
      <c r="BU14771" s="4">
        <f t="shared" si="922"/>
        <v>0</v>
      </c>
      <c r="BV14771" s="4">
        <f t="shared" si="923"/>
        <v>0</v>
      </c>
      <c r="BW14771" s="10"/>
      <c r="BX14771" s="4">
        <f t="shared" si="924"/>
        <v>1</v>
      </c>
      <c r="BY14771" s="4">
        <f t="shared" si="925"/>
        <v>1</v>
      </c>
    </row>
    <row r="14772" spans="1:77">
      <c r="A14772" s="10">
        <v>14767</v>
      </c>
      <c r="BT14772" s="10">
        <v>14767</v>
      </c>
      <c r="BU14772" s="4">
        <f t="shared" si="922"/>
        <v>0</v>
      </c>
      <c r="BV14772" s="4">
        <f t="shared" si="923"/>
        <v>0</v>
      </c>
      <c r="BW14772" s="10"/>
      <c r="BX14772" s="4">
        <f t="shared" si="924"/>
        <v>1</v>
      </c>
      <c r="BY14772" s="4">
        <f t="shared" si="925"/>
        <v>1</v>
      </c>
    </row>
    <row r="14773" spans="1:77">
      <c r="A14773" s="10">
        <v>14768</v>
      </c>
      <c r="BT14773" s="10">
        <v>14768</v>
      </c>
      <c r="BU14773" s="4">
        <f t="shared" si="922"/>
        <v>0</v>
      </c>
      <c r="BV14773" s="4">
        <f t="shared" si="923"/>
        <v>0</v>
      </c>
      <c r="BW14773" s="10"/>
      <c r="BX14773" s="4">
        <f t="shared" si="924"/>
        <v>1</v>
      </c>
      <c r="BY14773" s="4">
        <f t="shared" si="925"/>
        <v>1</v>
      </c>
    </row>
    <row r="14774" spans="1:77">
      <c r="A14774" s="10">
        <v>14769</v>
      </c>
      <c r="BT14774" s="10">
        <v>14769</v>
      </c>
      <c r="BU14774" s="4">
        <f t="shared" si="922"/>
        <v>0</v>
      </c>
      <c r="BV14774" s="4">
        <f t="shared" si="923"/>
        <v>0</v>
      </c>
      <c r="BW14774" s="10"/>
      <c r="BX14774" s="4">
        <f t="shared" si="924"/>
        <v>1</v>
      </c>
      <c r="BY14774" s="4">
        <f t="shared" si="925"/>
        <v>1</v>
      </c>
    </row>
    <row r="14775" spans="1:77">
      <c r="A14775" s="10">
        <v>14770</v>
      </c>
      <c r="BT14775" s="10">
        <v>14770</v>
      </c>
      <c r="BU14775" s="4">
        <f t="shared" si="922"/>
        <v>0</v>
      </c>
      <c r="BV14775" s="4">
        <f t="shared" si="923"/>
        <v>0</v>
      </c>
      <c r="BW14775" s="10"/>
      <c r="BX14775" s="4">
        <f t="shared" si="924"/>
        <v>1</v>
      </c>
      <c r="BY14775" s="4">
        <f t="shared" si="925"/>
        <v>1</v>
      </c>
    </row>
    <row r="14776" spans="1:77">
      <c r="A14776" s="10">
        <v>14771</v>
      </c>
      <c r="BT14776" s="10">
        <v>14771</v>
      </c>
      <c r="BU14776" s="4">
        <f t="shared" si="922"/>
        <v>0</v>
      </c>
      <c r="BV14776" s="4">
        <f t="shared" si="923"/>
        <v>0</v>
      </c>
      <c r="BW14776" s="10"/>
      <c r="BX14776" s="4">
        <f t="shared" si="924"/>
        <v>1</v>
      </c>
      <c r="BY14776" s="4">
        <f t="shared" si="925"/>
        <v>1</v>
      </c>
    </row>
    <row r="14777" spans="1:77">
      <c r="A14777" s="10">
        <v>14772</v>
      </c>
      <c r="BT14777" s="10">
        <v>14772</v>
      </c>
      <c r="BU14777" s="4">
        <f t="shared" si="922"/>
        <v>0</v>
      </c>
      <c r="BV14777" s="4">
        <f t="shared" si="923"/>
        <v>0</v>
      </c>
      <c r="BW14777" s="10"/>
      <c r="BX14777" s="4">
        <f t="shared" si="924"/>
        <v>1</v>
      </c>
      <c r="BY14777" s="4">
        <f t="shared" si="925"/>
        <v>1</v>
      </c>
    </row>
    <row r="14778" spans="1:77">
      <c r="A14778" s="10">
        <v>14773</v>
      </c>
      <c r="BT14778" s="10">
        <v>14773</v>
      </c>
      <c r="BU14778" s="4">
        <f t="shared" si="922"/>
        <v>0</v>
      </c>
      <c r="BV14778" s="4">
        <f t="shared" si="923"/>
        <v>0</v>
      </c>
      <c r="BW14778" s="10"/>
      <c r="BX14778" s="4">
        <f t="shared" si="924"/>
        <v>1</v>
      </c>
      <c r="BY14778" s="4">
        <f t="shared" si="925"/>
        <v>1</v>
      </c>
    </row>
    <row r="14779" spans="1:77">
      <c r="A14779" s="10">
        <v>14774</v>
      </c>
      <c r="BT14779" s="10">
        <v>14774</v>
      </c>
      <c r="BU14779" s="4">
        <f t="shared" si="922"/>
        <v>0</v>
      </c>
      <c r="BV14779" s="4">
        <f t="shared" si="923"/>
        <v>0</v>
      </c>
      <c r="BW14779" s="10"/>
      <c r="BX14779" s="4">
        <f t="shared" si="924"/>
        <v>1</v>
      </c>
      <c r="BY14779" s="4">
        <f t="shared" si="925"/>
        <v>1</v>
      </c>
    </row>
    <row r="14780" spans="1:77">
      <c r="A14780" s="10">
        <v>14775</v>
      </c>
      <c r="BT14780" s="10">
        <v>14775</v>
      </c>
      <c r="BU14780" s="4">
        <f t="shared" si="922"/>
        <v>0</v>
      </c>
      <c r="BV14780" s="4">
        <f t="shared" si="923"/>
        <v>0</v>
      </c>
      <c r="BW14780" s="10"/>
      <c r="BX14780" s="4">
        <f t="shared" si="924"/>
        <v>1</v>
      </c>
      <c r="BY14780" s="4">
        <f t="shared" si="925"/>
        <v>1</v>
      </c>
    </row>
    <row r="14781" spans="1:77">
      <c r="A14781" s="10">
        <v>14776</v>
      </c>
      <c r="BT14781" s="10">
        <v>14776</v>
      </c>
      <c r="BU14781" s="4">
        <f t="shared" si="922"/>
        <v>0</v>
      </c>
      <c r="BV14781" s="4">
        <f t="shared" si="923"/>
        <v>0</v>
      </c>
      <c r="BW14781" s="10"/>
      <c r="BX14781" s="4">
        <f t="shared" si="924"/>
        <v>1</v>
      </c>
      <c r="BY14781" s="4">
        <f t="shared" si="925"/>
        <v>1</v>
      </c>
    </row>
    <row r="14782" spans="1:77">
      <c r="A14782" s="10">
        <v>14777</v>
      </c>
      <c r="BT14782" s="10">
        <v>14777</v>
      </c>
      <c r="BU14782" s="4">
        <f t="shared" si="922"/>
        <v>0</v>
      </c>
      <c r="BV14782" s="4">
        <f t="shared" si="923"/>
        <v>0</v>
      </c>
      <c r="BW14782" s="10"/>
      <c r="BX14782" s="4">
        <f t="shared" si="924"/>
        <v>1</v>
      </c>
      <c r="BY14782" s="4">
        <f t="shared" si="925"/>
        <v>1</v>
      </c>
    </row>
    <row r="14783" spans="1:77">
      <c r="A14783" s="10">
        <v>14778</v>
      </c>
      <c r="BT14783" s="10">
        <v>14778</v>
      </c>
      <c r="BU14783" s="4">
        <f t="shared" si="922"/>
        <v>0</v>
      </c>
      <c r="BV14783" s="4">
        <f t="shared" si="923"/>
        <v>0</v>
      </c>
      <c r="BW14783" s="10"/>
      <c r="BX14783" s="4">
        <f t="shared" si="924"/>
        <v>1</v>
      </c>
      <c r="BY14783" s="4">
        <f t="shared" si="925"/>
        <v>1</v>
      </c>
    </row>
    <row r="14784" spans="1:77">
      <c r="A14784" s="10">
        <v>14779</v>
      </c>
      <c r="BT14784" s="10">
        <v>14779</v>
      </c>
      <c r="BU14784" s="4">
        <f t="shared" si="922"/>
        <v>0</v>
      </c>
      <c r="BV14784" s="4">
        <f t="shared" si="923"/>
        <v>0</v>
      </c>
      <c r="BW14784" s="10"/>
      <c r="BX14784" s="4">
        <f t="shared" si="924"/>
        <v>1</v>
      </c>
      <c r="BY14784" s="4">
        <f t="shared" si="925"/>
        <v>1</v>
      </c>
    </row>
    <row r="14785" spans="1:77">
      <c r="A14785" s="10">
        <v>14780</v>
      </c>
      <c r="BT14785" s="10">
        <v>14780</v>
      </c>
      <c r="BU14785" s="4">
        <f t="shared" si="922"/>
        <v>0</v>
      </c>
      <c r="BV14785" s="4">
        <f t="shared" si="923"/>
        <v>0</v>
      </c>
      <c r="BW14785" s="10"/>
      <c r="BX14785" s="4">
        <f t="shared" si="924"/>
        <v>1</v>
      </c>
      <c r="BY14785" s="4">
        <f t="shared" si="925"/>
        <v>1</v>
      </c>
    </row>
    <row r="14786" spans="1:77">
      <c r="A14786" s="10">
        <v>14781</v>
      </c>
      <c r="BT14786" s="10">
        <v>14781</v>
      </c>
      <c r="BU14786" s="4">
        <f t="shared" si="922"/>
        <v>0</v>
      </c>
      <c r="BV14786" s="4">
        <f t="shared" si="923"/>
        <v>0</v>
      </c>
      <c r="BW14786" s="10"/>
      <c r="BX14786" s="4">
        <f t="shared" si="924"/>
        <v>1</v>
      </c>
      <c r="BY14786" s="4">
        <f t="shared" si="925"/>
        <v>1</v>
      </c>
    </row>
    <row r="14787" spans="1:77">
      <c r="A14787" s="10">
        <v>14782</v>
      </c>
      <c r="BT14787" s="10">
        <v>14782</v>
      </c>
      <c r="BU14787" s="4">
        <f t="shared" si="922"/>
        <v>0</v>
      </c>
      <c r="BV14787" s="4">
        <f t="shared" si="923"/>
        <v>0</v>
      </c>
      <c r="BW14787" s="10"/>
      <c r="BX14787" s="4">
        <f t="shared" si="924"/>
        <v>1</v>
      </c>
      <c r="BY14787" s="4">
        <f t="shared" si="925"/>
        <v>1</v>
      </c>
    </row>
    <row r="14788" spans="1:77">
      <c r="A14788" s="10">
        <v>14783</v>
      </c>
      <c r="BT14788" s="10">
        <v>14783</v>
      </c>
      <c r="BU14788" s="4">
        <f t="shared" si="922"/>
        <v>0</v>
      </c>
      <c r="BV14788" s="4">
        <f t="shared" si="923"/>
        <v>0</v>
      </c>
      <c r="BW14788" s="10"/>
      <c r="BX14788" s="4">
        <f t="shared" si="924"/>
        <v>1</v>
      </c>
      <c r="BY14788" s="4">
        <f t="shared" si="925"/>
        <v>1</v>
      </c>
    </row>
    <row r="14789" spans="1:77">
      <c r="A14789" s="10">
        <v>14784</v>
      </c>
      <c r="BT14789" s="10">
        <v>14784</v>
      </c>
      <c r="BU14789" s="4">
        <f t="shared" si="922"/>
        <v>0</v>
      </c>
      <c r="BV14789" s="4">
        <f t="shared" si="923"/>
        <v>0</v>
      </c>
      <c r="BW14789" s="10"/>
      <c r="BX14789" s="4">
        <f t="shared" si="924"/>
        <v>1</v>
      </c>
      <c r="BY14789" s="4">
        <f t="shared" si="925"/>
        <v>1</v>
      </c>
    </row>
    <row r="14790" spans="1:77">
      <c r="A14790" s="10">
        <v>14785</v>
      </c>
      <c r="BT14790" s="10">
        <v>14785</v>
      </c>
      <c r="BU14790" s="4">
        <f t="shared" si="922"/>
        <v>0</v>
      </c>
      <c r="BV14790" s="4">
        <f t="shared" si="923"/>
        <v>0</v>
      </c>
      <c r="BW14790" s="10"/>
      <c r="BX14790" s="4">
        <f t="shared" si="924"/>
        <v>1</v>
      </c>
      <c r="BY14790" s="4">
        <f t="shared" si="925"/>
        <v>1</v>
      </c>
    </row>
    <row r="14791" spans="1:77">
      <c r="A14791" s="10">
        <v>14786</v>
      </c>
      <c r="BT14791" s="10">
        <v>14786</v>
      </c>
      <c r="BU14791" s="4">
        <f t="shared" ref="BU14791:BU14854" si="926">BP14791*$BV$1-BQ14791</f>
        <v>0</v>
      </c>
      <c r="BV14791" s="4">
        <f t="shared" ref="BV14791:BV14854" si="927">BR14791*$BV$1-BS14791</f>
        <v>0</v>
      </c>
      <c r="BW14791" s="10"/>
      <c r="BX14791" s="4">
        <f t="shared" si="924"/>
        <v>1</v>
      </c>
      <c r="BY14791" s="4">
        <f t="shared" si="925"/>
        <v>1</v>
      </c>
    </row>
    <row r="14792" spans="1:77">
      <c r="A14792" s="10">
        <v>14787</v>
      </c>
      <c r="BT14792" s="10">
        <v>14787</v>
      </c>
      <c r="BU14792" s="4">
        <f t="shared" si="926"/>
        <v>0</v>
      </c>
      <c r="BV14792" s="4">
        <f t="shared" si="927"/>
        <v>0</v>
      </c>
      <c r="BW14792" s="10"/>
      <c r="BX14792" s="4">
        <f t="shared" si="924"/>
        <v>1</v>
      </c>
      <c r="BY14792" s="4">
        <f t="shared" si="925"/>
        <v>1</v>
      </c>
    </row>
    <row r="14793" spans="1:77">
      <c r="A14793" s="10">
        <v>14788</v>
      </c>
      <c r="BT14793" s="10">
        <v>14788</v>
      </c>
      <c r="BU14793" s="4">
        <f t="shared" si="926"/>
        <v>0</v>
      </c>
      <c r="BV14793" s="4">
        <f t="shared" si="927"/>
        <v>0</v>
      </c>
      <c r="BW14793" s="10"/>
      <c r="BX14793" s="4">
        <f t="shared" si="924"/>
        <v>1</v>
      </c>
      <c r="BY14793" s="4">
        <f t="shared" si="925"/>
        <v>1</v>
      </c>
    </row>
    <row r="14794" spans="1:77">
      <c r="A14794" s="10">
        <v>14789</v>
      </c>
      <c r="BT14794" s="10">
        <v>14789</v>
      </c>
      <c r="BU14794" s="4">
        <f t="shared" si="926"/>
        <v>0</v>
      </c>
      <c r="BV14794" s="4">
        <f t="shared" si="927"/>
        <v>0</v>
      </c>
      <c r="BW14794" s="10"/>
      <c r="BX14794" s="4">
        <f t="shared" si="924"/>
        <v>1</v>
      </c>
      <c r="BY14794" s="4">
        <f t="shared" si="925"/>
        <v>1</v>
      </c>
    </row>
    <row r="14795" spans="1:77">
      <c r="A14795" s="10">
        <v>14790</v>
      </c>
      <c r="BT14795" s="10">
        <v>14790</v>
      </c>
      <c r="BU14795" s="4">
        <f t="shared" si="926"/>
        <v>0</v>
      </c>
      <c r="BV14795" s="4">
        <f t="shared" si="927"/>
        <v>0</v>
      </c>
      <c r="BW14795" s="10"/>
      <c r="BX14795" s="4">
        <f t="shared" si="924"/>
        <v>1</v>
      </c>
      <c r="BY14795" s="4">
        <f t="shared" si="925"/>
        <v>1</v>
      </c>
    </row>
    <row r="14796" spans="1:77">
      <c r="A14796" s="10">
        <v>14791</v>
      </c>
      <c r="BT14796" s="10">
        <v>14791</v>
      </c>
      <c r="BU14796" s="4">
        <f t="shared" si="926"/>
        <v>0</v>
      </c>
      <c r="BV14796" s="4">
        <f t="shared" si="927"/>
        <v>0</v>
      </c>
      <c r="BW14796" s="10"/>
      <c r="BX14796" s="4">
        <f t="shared" si="924"/>
        <v>1</v>
      </c>
      <c r="BY14796" s="4">
        <f t="shared" si="925"/>
        <v>1</v>
      </c>
    </row>
    <row r="14797" spans="1:77">
      <c r="A14797" s="10">
        <v>14792</v>
      </c>
      <c r="BT14797" s="10">
        <v>14792</v>
      </c>
      <c r="BU14797" s="4">
        <f t="shared" si="926"/>
        <v>0</v>
      </c>
      <c r="BV14797" s="4">
        <f t="shared" si="927"/>
        <v>0</v>
      </c>
      <c r="BW14797" s="10"/>
      <c r="BX14797" s="4">
        <f t="shared" si="924"/>
        <v>1</v>
      </c>
      <c r="BY14797" s="4">
        <f t="shared" si="925"/>
        <v>1</v>
      </c>
    </row>
    <row r="14798" spans="1:77">
      <c r="A14798" s="10">
        <v>14793</v>
      </c>
      <c r="BT14798" s="10">
        <v>14793</v>
      </c>
      <c r="BU14798" s="4">
        <f t="shared" si="926"/>
        <v>0</v>
      </c>
      <c r="BV14798" s="4">
        <f t="shared" si="927"/>
        <v>0</v>
      </c>
      <c r="BW14798" s="10"/>
      <c r="BX14798" s="4">
        <f t="shared" si="924"/>
        <v>1</v>
      </c>
      <c r="BY14798" s="4">
        <f t="shared" si="925"/>
        <v>1</v>
      </c>
    </row>
    <row r="14799" spans="1:77">
      <c r="A14799" s="10">
        <v>14794</v>
      </c>
      <c r="BT14799" s="10">
        <v>14794</v>
      </c>
      <c r="BU14799" s="4">
        <f t="shared" si="926"/>
        <v>0</v>
      </c>
      <c r="BV14799" s="4">
        <f t="shared" si="927"/>
        <v>0</v>
      </c>
      <c r="BW14799" s="10"/>
      <c r="BX14799" s="4">
        <f t="shared" si="924"/>
        <v>1</v>
      </c>
      <c r="BY14799" s="4">
        <f t="shared" si="925"/>
        <v>1</v>
      </c>
    </row>
    <row r="14800" spans="1:77">
      <c r="A14800" s="10">
        <v>14795</v>
      </c>
      <c r="BT14800" s="10">
        <v>14795</v>
      </c>
      <c r="BU14800" s="4">
        <f t="shared" si="926"/>
        <v>0</v>
      </c>
      <c r="BV14800" s="4">
        <f t="shared" si="927"/>
        <v>0</v>
      </c>
      <c r="BW14800" s="10"/>
      <c r="BX14800" s="4">
        <f t="shared" si="924"/>
        <v>1</v>
      </c>
      <c r="BY14800" s="4">
        <f t="shared" si="925"/>
        <v>1</v>
      </c>
    </row>
    <row r="14801" spans="1:77">
      <c r="A14801" s="10">
        <v>14796</v>
      </c>
      <c r="BT14801" s="10">
        <v>14796</v>
      </c>
      <c r="BU14801" s="4">
        <f t="shared" si="926"/>
        <v>0</v>
      </c>
      <c r="BV14801" s="4">
        <f t="shared" si="927"/>
        <v>0</v>
      </c>
      <c r="BW14801" s="10"/>
      <c r="BX14801" s="4">
        <f t="shared" si="924"/>
        <v>1</v>
      </c>
      <c r="BY14801" s="4">
        <f t="shared" si="925"/>
        <v>1</v>
      </c>
    </row>
    <row r="14802" spans="1:77">
      <c r="A14802" s="10">
        <v>14797</v>
      </c>
      <c r="BT14802" s="10">
        <v>14797</v>
      </c>
      <c r="BU14802" s="4">
        <f t="shared" si="926"/>
        <v>0</v>
      </c>
      <c r="BV14802" s="4">
        <f t="shared" si="927"/>
        <v>0</v>
      </c>
      <c r="BW14802" s="10"/>
      <c r="BX14802" s="4">
        <f t="shared" si="924"/>
        <v>1</v>
      </c>
      <c r="BY14802" s="4">
        <f t="shared" si="925"/>
        <v>1</v>
      </c>
    </row>
    <row r="14803" spans="1:77">
      <c r="A14803" s="10">
        <v>14798</v>
      </c>
      <c r="BT14803" s="10">
        <v>14798</v>
      </c>
      <c r="BU14803" s="4">
        <f t="shared" si="926"/>
        <v>0</v>
      </c>
      <c r="BV14803" s="4">
        <f t="shared" si="927"/>
        <v>0</v>
      </c>
      <c r="BW14803" s="10"/>
      <c r="BX14803" s="4">
        <f t="shared" si="924"/>
        <v>1</v>
      </c>
      <c r="BY14803" s="4">
        <f t="shared" si="925"/>
        <v>1</v>
      </c>
    </row>
    <row r="14804" spans="1:77">
      <c r="A14804" s="10">
        <v>14799</v>
      </c>
      <c r="BT14804" s="10">
        <v>14799</v>
      </c>
      <c r="BU14804" s="4">
        <f t="shared" si="926"/>
        <v>0</v>
      </c>
      <c r="BV14804" s="4">
        <f t="shared" si="927"/>
        <v>0</v>
      </c>
      <c r="BW14804" s="10"/>
      <c r="BX14804" s="4">
        <f t="shared" si="924"/>
        <v>1</v>
      </c>
      <c r="BY14804" s="4">
        <f t="shared" si="925"/>
        <v>1</v>
      </c>
    </row>
    <row r="14805" spans="1:77">
      <c r="A14805" s="10">
        <v>14800</v>
      </c>
      <c r="BT14805" s="10">
        <v>14800</v>
      </c>
      <c r="BU14805" s="4">
        <f t="shared" si="926"/>
        <v>0</v>
      </c>
      <c r="BV14805" s="4">
        <f t="shared" si="927"/>
        <v>0</v>
      </c>
      <c r="BW14805" s="10"/>
      <c r="BX14805" s="4">
        <f t="shared" si="924"/>
        <v>1</v>
      </c>
      <c r="BY14805" s="4">
        <f t="shared" si="925"/>
        <v>1</v>
      </c>
    </row>
    <row r="14806" spans="1:77">
      <c r="A14806" s="10">
        <v>14801</v>
      </c>
      <c r="BT14806" s="10">
        <v>14801</v>
      </c>
      <c r="BU14806" s="4">
        <f t="shared" si="926"/>
        <v>0</v>
      </c>
      <c r="BV14806" s="4">
        <f t="shared" si="927"/>
        <v>0</v>
      </c>
      <c r="BW14806" s="10"/>
      <c r="BX14806" s="4">
        <f t="shared" ref="BX14806:BX14869" si="928">IF(BU14806=MAX($BU14806:$BV14806),1,0)</f>
        <v>1</v>
      </c>
      <c r="BY14806" s="4">
        <f t="shared" ref="BY14806:BY14869" si="929">IF(BV14806=MAX($BU14806:$BV14806),1,0)</f>
        <v>1</v>
      </c>
    </row>
    <row r="14807" spans="1:77">
      <c r="A14807" s="10">
        <v>14802</v>
      </c>
      <c r="BT14807" s="10">
        <v>14802</v>
      </c>
      <c r="BU14807" s="4">
        <f t="shared" si="926"/>
        <v>0</v>
      </c>
      <c r="BV14807" s="4">
        <f t="shared" si="927"/>
        <v>0</v>
      </c>
      <c r="BW14807" s="10"/>
      <c r="BX14807" s="4">
        <f t="shared" si="928"/>
        <v>1</v>
      </c>
      <c r="BY14807" s="4">
        <f t="shared" si="929"/>
        <v>1</v>
      </c>
    </row>
    <row r="14808" spans="1:77">
      <c r="A14808" s="10">
        <v>14803</v>
      </c>
      <c r="BT14808" s="10">
        <v>14803</v>
      </c>
      <c r="BU14808" s="4">
        <f t="shared" si="926"/>
        <v>0</v>
      </c>
      <c r="BV14808" s="4">
        <f t="shared" si="927"/>
        <v>0</v>
      </c>
      <c r="BW14808" s="10"/>
      <c r="BX14808" s="4">
        <f t="shared" si="928"/>
        <v>1</v>
      </c>
      <c r="BY14808" s="4">
        <f t="shared" si="929"/>
        <v>1</v>
      </c>
    </row>
    <row r="14809" spans="1:77">
      <c r="A14809" s="10">
        <v>14804</v>
      </c>
      <c r="BT14809" s="10">
        <v>14804</v>
      </c>
      <c r="BU14809" s="4">
        <f t="shared" si="926"/>
        <v>0</v>
      </c>
      <c r="BV14809" s="4">
        <f t="shared" si="927"/>
        <v>0</v>
      </c>
      <c r="BW14809" s="10"/>
      <c r="BX14809" s="4">
        <f t="shared" si="928"/>
        <v>1</v>
      </c>
      <c r="BY14809" s="4">
        <f t="shared" si="929"/>
        <v>1</v>
      </c>
    </row>
    <row r="14810" spans="1:77">
      <c r="A14810" s="10">
        <v>14805</v>
      </c>
      <c r="BT14810" s="10">
        <v>14805</v>
      </c>
      <c r="BU14810" s="4">
        <f t="shared" si="926"/>
        <v>0</v>
      </c>
      <c r="BV14810" s="4">
        <f t="shared" si="927"/>
        <v>0</v>
      </c>
      <c r="BW14810" s="10"/>
      <c r="BX14810" s="4">
        <f t="shared" si="928"/>
        <v>1</v>
      </c>
      <c r="BY14810" s="4">
        <f t="shared" si="929"/>
        <v>1</v>
      </c>
    </row>
    <row r="14811" spans="1:77">
      <c r="A14811" s="10">
        <v>14806</v>
      </c>
      <c r="BT14811" s="10">
        <v>14806</v>
      </c>
      <c r="BU14811" s="4">
        <f t="shared" si="926"/>
        <v>0</v>
      </c>
      <c r="BV14811" s="4">
        <f t="shared" si="927"/>
        <v>0</v>
      </c>
      <c r="BW14811" s="10"/>
      <c r="BX14811" s="4">
        <f t="shared" si="928"/>
        <v>1</v>
      </c>
      <c r="BY14811" s="4">
        <f t="shared" si="929"/>
        <v>1</v>
      </c>
    </row>
    <row r="14812" spans="1:77">
      <c r="A14812" s="10">
        <v>14807</v>
      </c>
      <c r="BT14812" s="10">
        <v>14807</v>
      </c>
      <c r="BU14812" s="4">
        <f t="shared" si="926"/>
        <v>0</v>
      </c>
      <c r="BV14812" s="4">
        <f t="shared" si="927"/>
        <v>0</v>
      </c>
      <c r="BW14812" s="10"/>
      <c r="BX14812" s="4">
        <f t="shared" si="928"/>
        <v>1</v>
      </c>
      <c r="BY14812" s="4">
        <f t="shared" si="929"/>
        <v>1</v>
      </c>
    </row>
    <row r="14813" spans="1:77">
      <c r="A14813" s="10">
        <v>14808</v>
      </c>
      <c r="BT14813" s="10">
        <v>14808</v>
      </c>
      <c r="BU14813" s="4">
        <f t="shared" si="926"/>
        <v>0</v>
      </c>
      <c r="BV14813" s="4">
        <f t="shared" si="927"/>
        <v>0</v>
      </c>
      <c r="BW14813" s="10"/>
      <c r="BX14813" s="4">
        <f t="shared" si="928"/>
        <v>1</v>
      </c>
      <c r="BY14813" s="4">
        <f t="shared" si="929"/>
        <v>1</v>
      </c>
    </row>
    <row r="14814" spans="1:77">
      <c r="A14814" s="10">
        <v>14809</v>
      </c>
      <c r="BT14814" s="10">
        <v>14809</v>
      </c>
      <c r="BU14814" s="4">
        <f t="shared" si="926"/>
        <v>0</v>
      </c>
      <c r="BV14814" s="4">
        <f t="shared" si="927"/>
        <v>0</v>
      </c>
      <c r="BW14814" s="10"/>
      <c r="BX14814" s="4">
        <f t="shared" si="928"/>
        <v>1</v>
      </c>
      <c r="BY14814" s="4">
        <f t="shared" si="929"/>
        <v>1</v>
      </c>
    </row>
    <row r="14815" spans="1:77">
      <c r="A14815" s="10">
        <v>14810</v>
      </c>
      <c r="BT14815" s="10">
        <v>14810</v>
      </c>
      <c r="BU14815" s="4">
        <f t="shared" si="926"/>
        <v>0</v>
      </c>
      <c r="BV14815" s="4">
        <f t="shared" si="927"/>
        <v>0</v>
      </c>
      <c r="BW14815" s="10"/>
      <c r="BX14815" s="4">
        <f t="shared" si="928"/>
        <v>1</v>
      </c>
      <c r="BY14815" s="4">
        <f t="shared" si="929"/>
        <v>1</v>
      </c>
    </row>
    <row r="14816" spans="1:77">
      <c r="A14816" s="10">
        <v>14811</v>
      </c>
      <c r="BT14816" s="10">
        <v>14811</v>
      </c>
      <c r="BU14816" s="4">
        <f t="shared" si="926"/>
        <v>0</v>
      </c>
      <c r="BV14816" s="4">
        <f t="shared" si="927"/>
        <v>0</v>
      </c>
      <c r="BW14816" s="10"/>
      <c r="BX14816" s="4">
        <f t="shared" si="928"/>
        <v>1</v>
      </c>
      <c r="BY14816" s="4">
        <f t="shared" si="929"/>
        <v>1</v>
      </c>
    </row>
    <row r="14817" spans="1:77">
      <c r="A14817" s="10">
        <v>14812</v>
      </c>
      <c r="BT14817" s="10">
        <v>14812</v>
      </c>
      <c r="BU14817" s="4">
        <f t="shared" si="926"/>
        <v>0</v>
      </c>
      <c r="BV14817" s="4">
        <f t="shared" si="927"/>
        <v>0</v>
      </c>
      <c r="BW14817" s="10"/>
      <c r="BX14817" s="4">
        <f t="shared" si="928"/>
        <v>1</v>
      </c>
      <c r="BY14817" s="4">
        <f t="shared" si="929"/>
        <v>1</v>
      </c>
    </row>
    <row r="14818" spans="1:77">
      <c r="A14818" s="10">
        <v>14813</v>
      </c>
      <c r="BT14818" s="10">
        <v>14813</v>
      </c>
      <c r="BU14818" s="4">
        <f t="shared" si="926"/>
        <v>0</v>
      </c>
      <c r="BV14818" s="4">
        <f t="shared" si="927"/>
        <v>0</v>
      </c>
      <c r="BW14818" s="10"/>
      <c r="BX14818" s="4">
        <f t="shared" si="928"/>
        <v>1</v>
      </c>
      <c r="BY14818" s="4">
        <f t="shared" si="929"/>
        <v>1</v>
      </c>
    </row>
    <row r="14819" spans="1:77">
      <c r="A14819" s="10">
        <v>14814</v>
      </c>
      <c r="BT14819" s="10">
        <v>14814</v>
      </c>
      <c r="BU14819" s="4">
        <f t="shared" si="926"/>
        <v>0</v>
      </c>
      <c r="BV14819" s="4">
        <f t="shared" si="927"/>
        <v>0</v>
      </c>
      <c r="BW14819" s="10"/>
      <c r="BX14819" s="4">
        <f t="shared" si="928"/>
        <v>1</v>
      </c>
      <c r="BY14819" s="4">
        <f t="shared" si="929"/>
        <v>1</v>
      </c>
    </row>
    <row r="14820" spans="1:77">
      <c r="A14820" s="10">
        <v>14815</v>
      </c>
      <c r="BT14820" s="10">
        <v>14815</v>
      </c>
      <c r="BU14820" s="4">
        <f t="shared" si="926"/>
        <v>0</v>
      </c>
      <c r="BV14820" s="4">
        <f t="shared" si="927"/>
        <v>0</v>
      </c>
      <c r="BW14820" s="10"/>
      <c r="BX14820" s="4">
        <f t="shared" si="928"/>
        <v>1</v>
      </c>
      <c r="BY14820" s="4">
        <f t="shared" si="929"/>
        <v>1</v>
      </c>
    </row>
    <row r="14821" spans="1:77">
      <c r="A14821" s="10">
        <v>14816</v>
      </c>
      <c r="BT14821" s="10">
        <v>14816</v>
      </c>
      <c r="BU14821" s="4">
        <f t="shared" si="926"/>
        <v>0</v>
      </c>
      <c r="BV14821" s="4">
        <f t="shared" si="927"/>
        <v>0</v>
      </c>
      <c r="BW14821" s="10"/>
      <c r="BX14821" s="4">
        <f t="shared" si="928"/>
        <v>1</v>
      </c>
      <c r="BY14821" s="4">
        <f t="shared" si="929"/>
        <v>1</v>
      </c>
    </row>
    <row r="14822" spans="1:77">
      <c r="A14822" s="10">
        <v>14817</v>
      </c>
      <c r="BT14822" s="10">
        <v>14817</v>
      </c>
      <c r="BU14822" s="4">
        <f t="shared" si="926"/>
        <v>0</v>
      </c>
      <c r="BV14822" s="4">
        <f t="shared" si="927"/>
        <v>0</v>
      </c>
      <c r="BW14822" s="10"/>
      <c r="BX14822" s="4">
        <f t="shared" si="928"/>
        <v>1</v>
      </c>
      <c r="BY14822" s="4">
        <f t="shared" si="929"/>
        <v>1</v>
      </c>
    </row>
    <row r="14823" spans="1:77">
      <c r="A14823" s="10">
        <v>14818</v>
      </c>
      <c r="BT14823" s="10">
        <v>14818</v>
      </c>
      <c r="BU14823" s="4">
        <f t="shared" si="926"/>
        <v>0</v>
      </c>
      <c r="BV14823" s="4">
        <f t="shared" si="927"/>
        <v>0</v>
      </c>
      <c r="BW14823" s="10"/>
      <c r="BX14823" s="4">
        <f t="shared" si="928"/>
        <v>1</v>
      </c>
      <c r="BY14823" s="4">
        <f t="shared" si="929"/>
        <v>1</v>
      </c>
    </row>
    <row r="14824" spans="1:77">
      <c r="A14824" s="10">
        <v>14819</v>
      </c>
      <c r="BT14824" s="10">
        <v>14819</v>
      </c>
      <c r="BU14824" s="4">
        <f t="shared" si="926"/>
        <v>0</v>
      </c>
      <c r="BV14824" s="4">
        <f t="shared" si="927"/>
        <v>0</v>
      </c>
      <c r="BW14824" s="10"/>
      <c r="BX14824" s="4">
        <f t="shared" si="928"/>
        <v>1</v>
      </c>
      <c r="BY14824" s="4">
        <f t="shared" si="929"/>
        <v>1</v>
      </c>
    </row>
    <row r="14825" spans="1:77">
      <c r="A14825" s="10">
        <v>14820</v>
      </c>
      <c r="BT14825" s="10">
        <v>14820</v>
      </c>
      <c r="BU14825" s="4">
        <f t="shared" si="926"/>
        <v>0</v>
      </c>
      <c r="BV14825" s="4">
        <f t="shared" si="927"/>
        <v>0</v>
      </c>
      <c r="BW14825" s="10"/>
      <c r="BX14825" s="4">
        <f t="shared" si="928"/>
        <v>1</v>
      </c>
      <c r="BY14825" s="4">
        <f t="shared" si="929"/>
        <v>1</v>
      </c>
    </row>
    <row r="14826" spans="1:77">
      <c r="A14826" s="10">
        <v>14821</v>
      </c>
      <c r="BT14826" s="10">
        <v>14821</v>
      </c>
      <c r="BU14826" s="4">
        <f t="shared" si="926"/>
        <v>0</v>
      </c>
      <c r="BV14826" s="4">
        <f t="shared" si="927"/>
        <v>0</v>
      </c>
      <c r="BW14826" s="10"/>
      <c r="BX14826" s="4">
        <f t="shared" si="928"/>
        <v>1</v>
      </c>
      <c r="BY14826" s="4">
        <f t="shared" si="929"/>
        <v>1</v>
      </c>
    </row>
    <row r="14827" spans="1:77">
      <c r="A14827" s="10">
        <v>14822</v>
      </c>
      <c r="BT14827" s="10">
        <v>14822</v>
      </c>
      <c r="BU14827" s="4">
        <f t="shared" si="926"/>
        <v>0</v>
      </c>
      <c r="BV14827" s="4">
        <f t="shared" si="927"/>
        <v>0</v>
      </c>
      <c r="BW14827" s="10"/>
      <c r="BX14827" s="4">
        <f t="shared" si="928"/>
        <v>1</v>
      </c>
      <c r="BY14827" s="4">
        <f t="shared" si="929"/>
        <v>1</v>
      </c>
    </row>
    <row r="14828" spans="1:77">
      <c r="A14828" s="10">
        <v>14823</v>
      </c>
      <c r="BT14828" s="10">
        <v>14823</v>
      </c>
      <c r="BU14828" s="4">
        <f t="shared" si="926"/>
        <v>0</v>
      </c>
      <c r="BV14828" s="4">
        <f t="shared" si="927"/>
        <v>0</v>
      </c>
      <c r="BW14828" s="10"/>
      <c r="BX14828" s="4">
        <f t="shared" si="928"/>
        <v>1</v>
      </c>
      <c r="BY14828" s="4">
        <f t="shared" si="929"/>
        <v>1</v>
      </c>
    </row>
    <row r="14829" spans="1:77">
      <c r="A14829" s="10">
        <v>14824</v>
      </c>
      <c r="BT14829" s="10">
        <v>14824</v>
      </c>
      <c r="BU14829" s="4">
        <f t="shared" si="926"/>
        <v>0</v>
      </c>
      <c r="BV14829" s="4">
        <f t="shared" si="927"/>
        <v>0</v>
      </c>
      <c r="BW14829" s="10"/>
      <c r="BX14829" s="4">
        <f t="shared" si="928"/>
        <v>1</v>
      </c>
      <c r="BY14829" s="4">
        <f t="shared" si="929"/>
        <v>1</v>
      </c>
    </row>
    <row r="14830" spans="1:77">
      <c r="A14830" s="10">
        <v>14825</v>
      </c>
      <c r="BT14830" s="10">
        <v>14825</v>
      </c>
      <c r="BU14830" s="4">
        <f t="shared" si="926"/>
        <v>0</v>
      </c>
      <c r="BV14830" s="4">
        <f t="shared" si="927"/>
        <v>0</v>
      </c>
      <c r="BW14830" s="10"/>
      <c r="BX14830" s="4">
        <f t="shared" si="928"/>
        <v>1</v>
      </c>
      <c r="BY14830" s="4">
        <f t="shared" si="929"/>
        <v>1</v>
      </c>
    </row>
    <row r="14831" spans="1:77">
      <c r="A14831" s="10">
        <v>14826</v>
      </c>
      <c r="BT14831" s="10">
        <v>14826</v>
      </c>
      <c r="BU14831" s="4">
        <f t="shared" si="926"/>
        <v>0</v>
      </c>
      <c r="BV14831" s="4">
        <f t="shared" si="927"/>
        <v>0</v>
      </c>
      <c r="BW14831" s="10"/>
      <c r="BX14831" s="4">
        <f t="shared" si="928"/>
        <v>1</v>
      </c>
      <c r="BY14831" s="4">
        <f t="shared" si="929"/>
        <v>1</v>
      </c>
    </row>
    <row r="14832" spans="1:77">
      <c r="A14832" s="10">
        <v>14827</v>
      </c>
      <c r="BT14832" s="10">
        <v>14827</v>
      </c>
      <c r="BU14832" s="4">
        <f t="shared" si="926"/>
        <v>0</v>
      </c>
      <c r="BV14832" s="4">
        <f t="shared" si="927"/>
        <v>0</v>
      </c>
      <c r="BW14832" s="10"/>
      <c r="BX14832" s="4">
        <f t="shared" si="928"/>
        <v>1</v>
      </c>
      <c r="BY14832" s="4">
        <f t="shared" si="929"/>
        <v>1</v>
      </c>
    </row>
    <row r="14833" spans="1:77">
      <c r="A14833" s="10">
        <v>14828</v>
      </c>
      <c r="BT14833" s="10">
        <v>14828</v>
      </c>
      <c r="BU14833" s="4">
        <f t="shared" si="926"/>
        <v>0</v>
      </c>
      <c r="BV14833" s="4">
        <f t="shared" si="927"/>
        <v>0</v>
      </c>
      <c r="BW14833" s="10"/>
      <c r="BX14833" s="4">
        <f t="shared" si="928"/>
        <v>1</v>
      </c>
      <c r="BY14833" s="4">
        <f t="shared" si="929"/>
        <v>1</v>
      </c>
    </row>
    <row r="14834" spans="1:77">
      <c r="A14834" s="10">
        <v>14829</v>
      </c>
      <c r="BT14834" s="10">
        <v>14829</v>
      </c>
      <c r="BU14834" s="4">
        <f t="shared" si="926"/>
        <v>0</v>
      </c>
      <c r="BV14834" s="4">
        <f t="shared" si="927"/>
        <v>0</v>
      </c>
      <c r="BW14834" s="10"/>
      <c r="BX14834" s="4">
        <f t="shared" si="928"/>
        <v>1</v>
      </c>
      <c r="BY14834" s="4">
        <f t="shared" si="929"/>
        <v>1</v>
      </c>
    </row>
    <row r="14835" spans="1:77">
      <c r="A14835" s="10">
        <v>14830</v>
      </c>
      <c r="BT14835" s="10">
        <v>14830</v>
      </c>
      <c r="BU14835" s="4">
        <f t="shared" si="926"/>
        <v>0</v>
      </c>
      <c r="BV14835" s="4">
        <f t="shared" si="927"/>
        <v>0</v>
      </c>
      <c r="BW14835" s="10"/>
      <c r="BX14835" s="4">
        <f t="shared" si="928"/>
        <v>1</v>
      </c>
      <c r="BY14835" s="4">
        <f t="shared" si="929"/>
        <v>1</v>
      </c>
    </row>
    <row r="14836" spans="1:77">
      <c r="A14836" s="10">
        <v>14831</v>
      </c>
      <c r="BT14836" s="10">
        <v>14831</v>
      </c>
      <c r="BU14836" s="4">
        <f t="shared" si="926"/>
        <v>0</v>
      </c>
      <c r="BV14836" s="4">
        <f t="shared" si="927"/>
        <v>0</v>
      </c>
      <c r="BW14836" s="10"/>
      <c r="BX14836" s="4">
        <f t="shared" si="928"/>
        <v>1</v>
      </c>
      <c r="BY14836" s="4">
        <f t="shared" si="929"/>
        <v>1</v>
      </c>
    </row>
    <row r="14837" spans="1:77">
      <c r="A14837" s="10">
        <v>14832</v>
      </c>
      <c r="BT14837" s="10">
        <v>14832</v>
      </c>
      <c r="BU14837" s="4">
        <f t="shared" si="926"/>
        <v>0</v>
      </c>
      <c r="BV14837" s="4">
        <f t="shared" si="927"/>
        <v>0</v>
      </c>
      <c r="BW14837" s="10"/>
      <c r="BX14837" s="4">
        <f t="shared" si="928"/>
        <v>1</v>
      </c>
      <c r="BY14837" s="4">
        <f t="shared" si="929"/>
        <v>1</v>
      </c>
    </row>
    <row r="14838" spans="1:77">
      <c r="A14838" s="10">
        <v>14833</v>
      </c>
      <c r="BT14838" s="10">
        <v>14833</v>
      </c>
      <c r="BU14838" s="4">
        <f t="shared" si="926"/>
        <v>0</v>
      </c>
      <c r="BV14838" s="4">
        <f t="shared" si="927"/>
        <v>0</v>
      </c>
      <c r="BW14838" s="10"/>
      <c r="BX14838" s="4">
        <f t="shared" si="928"/>
        <v>1</v>
      </c>
      <c r="BY14838" s="4">
        <f t="shared" si="929"/>
        <v>1</v>
      </c>
    </row>
    <row r="14839" spans="1:77">
      <c r="A14839" s="10">
        <v>14834</v>
      </c>
      <c r="BT14839" s="10">
        <v>14834</v>
      </c>
      <c r="BU14839" s="4">
        <f t="shared" si="926"/>
        <v>0</v>
      </c>
      <c r="BV14839" s="4">
        <f t="shared" si="927"/>
        <v>0</v>
      </c>
      <c r="BW14839" s="10"/>
      <c r="BX14839" s="4">
        <f t="shared" si="928"/>
        <v>1</v>
      </c>
      <c r="BY14839" s="4">
        <f t="shared" si="929"/>
        <v>1</v>
      </c>
    </row>
    <row r="14840" spans="1:77">
      <c r="A14840" s="10">
        <v>14835</v>
      </c>
      <c r="BT14840" s="10">
        <v>14835</v>
      </c>
      <c r="BU14840" s="4">
        <f t="shared" si="926"/>
        <v>0</v>
      </c>
      <c r="BV14840" s="4">
        <f t="shared" si="927"/>
        <v>0</v>
      </c>
      <c r="BW14840" s="10"/>
      <c r="BX14840" s="4">
        <f t="shared" si="928"/>
        <v>1</v>
      </c>
      <c r="BY14840" s="4">
        <f t="shared" si="929"/>
        <v>1</v>
      </c>
    </row>
    <row r="14841" spans="1:77">
      <c r="A14841" s="10">
        <v>14836</v>
      </c>
      <c r="BT14841" s="10">
        <v>14836</v>
      </c>
      <c r="BU14841" s="4">
        <f t="shared" si="926"/>
        <v>0</v>
      </c>
      <c r="BV14841" s="4">
        <f t="shared" si="927"/>
        <v>0</v>
      </c>
      <c r="BW14841" s="10"/>
      <c r="BX14841" s="4">
        <f t="shared" si="928"/>
        <v>1</v>
      </c>
      <c r="BY14841" s="4">
        <f t="shared" si="929"/>
        <v>1</v>
      </c>
    </row>
    <row r="14842" spans="1:77">
      <c r="A14842" s="10">
        <v>14837</v>
      </c>
      <c r="BT14842" s="10">
        <v>14837</v>
      </c>
      <c r="BU14842" s="4">
        <f t="shared" si="926"/>
        <v>0</v>
      </c>
      <c r="BV14842" s="4">
        <f t="shared" si="927"/>
        <v>0</v>
      </c>
      <c r="BW14842" s="10"/>
      <c r="BX14842" s="4">
        <f t="shared" si="928"/>
        <v>1</v>
      </c>
      <c r="BY14842" s="4">
        <f t="shared" si="929"/>
        <v>1</v>
      </c>
    </row>
    <row r="14843" spans="1:77">
      <c r="A14843" s="10">
        <v>14838</v>
      </c>
      <c r="BT14843" s="10">
        <v>14838</v>
      </c>
      <c r="BU14843" s="4">
        <f t="shared" si="926"/>
        <v>0</v>
      </c>
      <c r="BV14843" s="4">
        <f t="shared" si="927"/>
        <v>0</v>
      </c>
      <c r="BW14843" s="10"/>
      <c r="BX14843" s="4">
        <f t="shared" si="928"/>
        <v>1</v>
      </c>
      <c r="BY14843" s="4">
        <f t="shared" si="929"/>
        <v>1</v>
      </c>
    </row>
    <row r="14844" spans="1:77">
      <c r="A14844" s="10">
        <v>14839</v>
      </c>
      <c r="BT14844" s="10">
        <v>14839</v>
      </c>
      <c r="BU14844" s="4">
        <f t="shared" si="926"/>
        <v>0</v>
      </c>
      <c r="BV14844" s="4">
        <f t="shared" si="927"/>
        <v>0</v>
      </c>
      <c r="BW14844" s="10"/>
      <c r="BX14844" s="4">
        <f t="shared" si="928"/>
        <v>1</v>
      </c>
      <c r="BY14844" s="4">
        <f t="shared" si="929"/>
        <v>1</v>
      </c>
    </row>
    <row r="14845" spans="1:77">
      <c r="A14845" s="10">
        <v>14840</v>
      </c>
      <c r="BT14845" s="10">
        <v>14840</v>
      </c>
      <c r="BU14845" s="4">
        <f t="shared" si="926"/>
        <v>0</v>
      </c>
      <c r="BV14845" s="4">
        <f t="shared" si="927"/>
        <v>0</v>
      </c>
      <c r="BW14845" s="10"/>
      <c r="BX14845" s="4">
        <f t="shared" si="928"/>
        <v>1</v>
      </c>
      <c r="BY14845" s="4">
        <f t="shared" si="929"/>
        <v>1</v>
      </c>
    </row>
    <row r="14846" spans="1:77">
      <c r="A14846" s="10">
        <v>14841</v>
      </c>
      <c r="BT14846" s="10">
        <v>14841</v>
      </c>
      <c r="BU14846" s="4">
        <f t="shared" si="926"/>
        <v>0</v>
      </c>
      <c r="BV14846" s="4">
        <f t="shared" si="927"/>
        <v>0</v>
      </c>
      <c r="BW14846" s="10"/>
      <c r="BX14846" s="4">
        <f t="shared" si="928"/>
        <v>1</v>
      </c>
      <c r="BY14846" s="4">
        <f t="shared" si="929"/>
        <v>1</v>
      </c>
    </row>
    <row r="14847" spans="1:77">
      <c r="A14847" s="10">
        <v>14842</v>
      </c>
      <c r="BT14847" s="10">
        <v>14842</v>
      </c>
      <c r="BU14847" s="4">
        <f t="shared" si="926"/>
        <v>0</v>
      </c>
      <c r="BV14847" s="4">
        <f t="shared" si="927"/>
        <v>0</v>
      </c>
      <c r="BW14847" s="10"/>
      <c r="BX14847" s="4">
        <f t="shared" si="928"/>
        <v>1</v>
      </c>
      <c r="BY14847" s="4">
        <f t="shared" si="929"/>
        <v>1</v>
      </c>
    </row>
    <row r="14848" spans="1:77">
      <c r="A14848" s="10">
        <v>14843</v>
      </c>
      <c r="BT14848" s="10">
        <v>14843</v>
      </c>
      <c r="BU14848" s="4">
        <f t="shared" si="926"/>
        <v>0</v>
      </c>
      <c r="BV14848" s="4">
        <f t="shared" si="927"/>
        <v>0</v>
      </c>
      <c r="BW14848" s="10"/>
      <c r="BX14848" s="4">
        <f t="shared" si="928"/>
        <v>1</v>
      </c>
      <c r="BY14848" s="4">
        <f t="shared" si="929"/>
        <v>1</v>
      </c>
    </row>
    <row r="14849" spans="1:77">
      <c r="A14849" s="10">
        <v>14844</v>
      </c>
      <c r="BT14849" s="10">
        <v>14844</v>
      </c>
      <c r="BU14849" s="4">
        <f t="shared" si="926"/>
        <v>0</v>
      </c>
      <c r="BV14849" s="4">
        <f t="shared" si="927"/>
        <v>0</v>
      </c>
      <c r="BW14849" s="10"/>
      <c r="BX14849" s="4">
        <f t="shared" si="928"/>
        <v>1</v>
      </c>
      <c r="BY14849" s="4">
        <f t="shared" si="929"/>
        <v>1</v>
      </c>
    </row>
    <row r="14850" spans="1:77">
      <c r="A14850" s="10">
        <v>14845</v>
      </c>
      <c r="BT14850" s="10">
        <v>14845</v>
      </c>
      <c r="BU14850" s="4">
        <f t="shared" si="926"/>
        <v>0</v>
      </c>
      <c r="BV14850" s="4">
        <f t="shared" si="927"/>
        <v>0</v>
      </c>
      <c r="BW14850" s="10"/>
      <c r="BX14850" s="4">
        <f t="shared" si="928"/>
        <v>1</v>
      </c>
      <c r="BY14850" s="4">
        <f t="shared" si="929"/>
        <v>1</v>
      </c>
    </row>
    <row r="14851" spans="1:77">
      <c r="A14851" s="10">
        <v>14846</v>
      </c>
      <c r="BT14851" s="10">
        <v>14846</v>
      </c>
      <c r="BU14851" s="4">
        <f t="shared" si="926"/>
        <v>0</v>
      </c>
      <c r="BV14851" s="4">
        <f t="shared" si="927"/>
        <v>0</v>
      </c>
      <c r="BW14851" s="10"/>
      <c r="BX14851" s="4">
        <f t="shared" si="928"/>
        <v>1</v>
      </c>
      <c r="BY14851" s="4">
        <f t="shared" si="929"/>
        <v>1</v>
      </c>
    </row>
    <row r="14852" spans="1:77">
      <c r="A14852" s="10">
        <v>14847</v>
      </c>
      <c r="BT14852" s="10">
        <v>14847</v>
      </c>
      <c r="BU14852" s="4">
        <f t="shared" si="926"/>
        <v>0</v>
      </c>
      <c r="BV14852" s="4">
        <f t="shared" si="927"/>
        <v>0</v>
      </c>
      <c r="BW14852" s="10"/>
      <c r="BX14852" s="4">
        <f t="shared" si="928"/>
        <v>1</v>
      </c>
      <c r="BY14852" s="4">
        <f t="shared" si="929"/>
        <v>1</v>
      </c>
    </row>
    <row r="14853" spans="1:77">
      <c r="A14853" s="10">
        <v>14848</v>
      </c>
      <c r="BT14853" s="10">
        <v>14848</v>
      </c>
      <c r="BU14853" s="4">
        <f t="shared" si="926"/>
        <v>0</v>
      </c>
      <c r="BV14853" s="4">
        <f t="shared" si="927"/>
        <v>0</v>
      </c>
      <c r="BW14853" s="10"/>
      <c r="BX14853" s="4">
        <f t="shared" si="928"/>
        <v>1</v>
      </c>
      <c r="BY14853" s="4">
        <f t="shared" si="929"/>
        <v>1</v>
      </c>
    </row>
    <row r="14854" spans="1:77">
      <c r="A14854" s="10">
        <v>14849</v>
      </c>
      <c r="BT14854" s="10">
        <v>14849</v>
      </c>
      <c r="BU14854" s="4">
        <f t="shared" si="926"/>
        <v>0</v>
      </c>
      <c r="BV14854" s="4">
        <f t="shared" si="927"/>
        <v>0</v>
      </c>
      <c r="BW14854" s="10"/>
      <c r="BX14854" s="4">
        <f t="shared" si="928"/>
        <v>1</v>
      </c>
      <c r="BY14854" s="4">
        <f t="shared" si="929"/>
        <v>1</v>
      </c>
    </row>
    <row r="14855" spans="1:77">
      <c r="A14855" s="10">
        <v>14850</v>
      </c>
      <c r="BT14855" s="10">
        <v>14850</v>
      </c>
      <c r="BU14855" s="4">
        <f t="shared" ref="BU14855:BU14918" si="930">BP14855*$BV$1-BQ14855</f>
        <v>0</v>
      </c>
      <c r="BV14855" s="4">
        <f t="shared" ref="BV14855:BV14918" si="931">BR14855*$BV$1-BS14855</f>
        <v>0</v>
      </c>
      <c r="BW14855" s="10"/>
      <c r="BX14855" s="4">
        <f t="shared" si="928"/>
        <v>1</v>
      </c>
      <c r="BY14855" s="4">
        <f t="shared" si="929"/>
        <v>1</v>
      </c>
    </row>
    <row r="14856" spans="1:77">
      <c r="A14856" s="10">
        <v>14851</v>
      </c>
      <c r="BT14856" s="10">
        <v>14851</v>
      </c>
      <c r="BU14856" s="4">
        <f t="shared" si="930"/>
        <v>0</v>
      </c>
      <c r="BV14856" s="4">
        <f t="shared" si="931"/>
        <v>0</v>
      </c>
      <c r="BW14856" s="10"/>
      <c r="BX14856" s="4">
        <f t="shared" si="928"/>
        <v>1</v>
      </c>
      <c r="BY14856" s="4">
        <f t="shared" si="929"/>
        <v>1</v>
      </c>
    </row>
    <row r="14857" spans="1:77">
      <c r="A14857" s="10">
        <v>14852</v>
      </c>
      <c r="BT14857" s="10">
        <v>14852</v>
      </c>
      <c r="BU14857" s="4">
        <f t="shared" si="930"/>
        <v>0</v>
      </c>
      <c r="BV14857" s="4">
        <f t="shared" si="931"/>
        <v>0</v>
      </c>
      <c r="BW14857" s="10"/>
      <c r="BX14857" s="4">
        <f t="shared" si="928"/>
        <v>1</v>
      </c>
      <c r="BY14857" s="4">
        <f t="shared" si="929"/>
        <v>1</v>
      </c>
    </row>
    <row r="14858" spans="1:77">
      <c r="A14858" s="10">
        <v>14853</v>
      </c>
      <c r="BT14858" s="10">
        <v>14853</v>
      </c>
      <c r="BU14858" s="4">
        <f t="shared" si="930"/>
        <v>0</v>
      </c>
      <c r="BV14858" s="4">
        <f t="shared" si="931"/>
        <v>0</v>
      </c>
      <c r="BW14858" s="10"/>
      <c r="BX14858" s="4">
        <f t="shared" si="928"/>
        <v>1</v>
      </c>
      <c r="BY14858" s="4">
        <f t="shared" si="929"/>
        <v>1</v>
      </c>
    </row>
    <row r="14859" spans="1:77">
      <c r="A14859" s="10">
        <v>14854</v>
      </c>
      <c r="BT14859" s="10">
        <v>14854</v>
      </c>
      <c r="BU14859" s="4">
        <f t="shared" si="930"/>
        <v>0</v>
      </c>
      <c r="BV14859" s="4">
        <f t="shared" si="931"/>
        <v>0</v>
      </c>
      <c r="BW14859" s="10"/>
      <c r="BX14859" s="4">
        <f t="shared" si="928"/>
        <v>1</v>
      </c>
      <c r="BY14859" s="4">
        <f t="shared" si="929"/>
        <v>1</v>
      </c>
    </row>
    <row r="14860" spans="1:77">
      <c r="A14860" s="10">
        <v>14855</v>
      </c>
      <c r="BT14860" s="10">
        <v>14855</v>
      </c>
      <c r="BU14860" s="4">
        <f t="shared" si="930"/>
        <v>0</v>
      </c>
      <c r="BV14860" s="4">
        <f t="shared" si="931"/>
        <v>0</v>
      </c>
      <c r="BW14860" s="10"/>
      <c r="BX14860" s="4">
        <f t="shared" si="928"/>
        <v>1</v>
      </c>
      <c r="BY14860" s="4">
        <f t="shared" si="929"/>
        <v>1</v>
      </c>
    </row>
    <row r="14861" spans="1:77">
      <c r="A14861" s="10">
        <v>14856</v>
      </c>
      <c r="BT14861" s="10">
        <v>14856</v>
      </c>
      <c r="BU14861" s="4">
        <f t="shared" si="930"/>
        <v>0</v>
      </c>
      <c r="BV14861" s="4">
        <f t="shared" si="931"/>
        <v>0</v>
      </c>
      <c r="BW14861" s="10"/>
      <c r="BX14861" s="4">
        <f t="shared" si="928"/>
        <v>1</v>
      </c>
      <c r="BY14861" s="4">
        <f t="shared" si="929"/>
        <v>1</v>
      </c>
    </row>
    <row r="14862" spans="1:77">
      <c r="A14862" s="10">
        <v>14857</v>
      </c>
      <c r="BT14862" s="10">
        <v>14857</v>
      </c>
      <c r="BU14862" s="4">
        <f t="shared" si="930"/>
        <v>0</v>
      </c>
      <c r="BV14862" s="4">
        <f t="shared" si="931"/>
        <v>0</v>
      </c>
      <c r="BW14862" s="10"/>
      <c r="BX14862" s="4">
        <f t="shared" si="928"/>
        <v>1</v>
      </c>
      <c r="BY14862" s="4">
        <f t="shared" si="929"/>
        <v>1</v>
      </c>
    </row>
    <row r="14863" spans="1:77">
      <c r="A14863" s="10">
        <v>14858</v>
      </c>
      <c r="BT14863" s="10">
        <v>14858</v>
      </c>
      <c r="BU14863" s="4">
        <f t="shared" si="930"/>
        <v>0</v>
      </c>
      <c r="BV14863" s="4">
        <f t="shared" si="931"/>
        <v>0</v>
      </c>
      <c r="BW14863" s="10"/>
      <c r="BX14863" s="4">
        <f t="shared" si="928"/>
        <v>1</v>
      </c>
      <c r="BY14863" s="4">
        <f t="shared" si="929"/>
        <v>1</v>
      </c>
    </row>
    <row r="14864" spans="1:77">
      <c r="A14864" s="10">
        <v>14859</v>
      </c>
      <c r="BT14864" s="10">
        <v>14859</v>
      </c>
      <c r="BU14864" s="4">
        <f t="shared" si="930"/>
        <v>0</v>
      </c>
      <c r="BV14864" s="4">
        <f t="shared" si="931"/>
        <v>0</v>
      </c>
      <c r="BW14864" s="10"/>
      <c r="BX14864" s="4">
        <f t="shared" si="928"/>
        <v>1</v>
      </c>
      <c r="BY14864" s="4">
        <f t="shared" si="929"/>
        <v>1</v>
      </c>
    </row>
    <row r="14865" spans="1:77">
      <c r="A14865" s="10">
        <v>14860</v>
      </c>
      <c r="BT14865" s="10">
        <v>14860</v>
      </c>
      <c r="BU14865" s="4">
        <f t="shared" si="930"/>
        <v>0</v>
      </c>
      <c r="BV14865" s="4">
        <f t="shared" si="931"/>
        <v>0</v>
      </c>
      <c r="BW14865" s="10"/>
      <c r="BX14865" s="4">
        <f t="shared" si="928"/>
        <v>1</v>
      </c>
      <c r="BY14865" s="4">
        <f t="shared" si="929"/>
        <v>1</v>
      </c>
    </row>
    <row r="14866" spans="1:77">
      <c r="A14866" s="10">
        <v>14861</v>
      </c>
      <c r="BT14866" s="10">
        <v>14861</v>
      </c>
      <c r="BU14866" s="4">
        <f t="shared" si="930"/>
        <v>0</v>
      </c>
      <c r="BV14866" s="4">
        <f t="shared" si="931"/>
        <v>0</v>
      </c>
      <c r="BW14866" s="10"/>
      <c r="BX14866" s="4">
        <f t="shared" si="928"/>
        <v>1</v>
      </c>
      <c r="BY14866" s="4">
        <f t="shared" si="929"/>
        <v>1</v>
      </c>
    </row>
    <row r="14867" spans="1:77">
      <c r="A14867" s="10">
        <v>14862</v>
      </c>
      <c r="BT14867" s="10">
        <v>14862</v>
      </c>
      <c r="BU14867" s="4">
        <f t="shared" si="930"/>
        <v>0</v>
      </c>
      <c r="BV14867" s="4">
        <f t="shared" si="931"/>
        <v>0</v>
      </c>
      <c r="BW14867" s="10"/>
      <c r="BX14867" s="4">
        <f t="shared" si="928"/>
        <v>1</v>
      </c>
      <c r="BY14867" s="4">
        <f t="shared" si="929"/>
        <v>1</v>
      </c>
    </row>
    <row r="14868" spans="1:77">
      <c r="A14868" s="10">
        <v>14863</v>
      </c>
      <c r="BT14868" s="10">
        <v>14863</v>
      </c>
      <c r="BU14868" s="4">
        <f t="shared" si="930"/>
        <v>0</v>
      </c>
      <c r="BV14868" s="4">
        <f t="shared" si="931"/>
        <v>0</v>
      </c>
      <c r="BW14868" s="10"/>
      <c r="BX14868" s="4">
        <f t="shared" si="928"/>
        <v>1</v>
      </c>
      <c r="BY14868" s="4">
        <f t="shared" si="929"/>
        <v>1</v>
      </c>
    </row>
    <row r="14869" spans="1:77">
      <c r="A14869" s="10">
        <v>14864</v>
      </c>
      <c r="BT14869" s="10">
        <v>14864</v>
      </c>
      <c r="BU14869" s="4">
        <f t="shared" si="930"/>
        <v>0</v>
      </c>
      <c r="BV14869" s="4">
        <f t="shared" si="931"/>
        <v>0</v>
      </c>
      <c r="BW14869" s="10"/>
      <c r="BX14869" s="4">
        <f t="shared" si="928"/>
        <v>1</v>
      </c>
      <c r="BY14869" s="4">
        <f t="shared" si="929"/>
        <v>1</v>
      </c>
    </row>
    <row r="14870" spans="1:77">
      <c r="A14870" s="10">
        <v>14865</v>
      </c>
      <c r="BT14870" s="10">
        <v>14865</v>
      </c>
      <c r="BU14870" s="4">
        <f t="shared" si="930"/>
        <v>0</v>
      </c>
      <c r="BV14870" s="4">
        <f t="shared" si="931"/>
        <v>0</v>
      </c>
      <c r="BW14870" s="10"/>
      <c r="BX14870" s="4">
        <f t="shared" ref="BX14870:BX14933" si="932">IF(BU14870=MAX($BU14870:$BV14870),1,0)</f>
        <v>1</v>
      </c>
      <c r="BY14870" s="4">
        <f t="shared" ref="BY14870:BY14933" si="933">IF(BV14870=MAX($BU14870:$BV14870),1,0)</f>
        <v>1</v>
      </c>
    </row>
    <row r="14871" spans="1:77">
      <c r="A14871" s="10">
        <v>14866</v>
      </c>
      <c r="BT14871" s="10">
        <v>14866</v>
      </c>
      <c r="BU14871" s="4">
        <f t="shared" si="930"/>
        <v>0</v>
      </c>
      <c r="BV14871" s="4">
        <f t="shared" si="931"/>
        <v>0</v>
      </c>
      <c r="BW14871" s="10"/>
      <c r="BX14871" s="4">
        <f t="shared" si="932"/>
        <v>1</v>
      </c>
      <c r="BY14871" s="4">
        <f t="shared" si="933"/>
        <v>1</v>
      </c>
    </row>
    <row r="14872" spans="1:77">
      <c r="A14872" s="10">
        <v>14867</v>
      </c>
      <c r="BT14872" s="10">
        <v>14867</v>
      </c>
      <c r="BU14872" s="4">
        <f t="shared" si="930"/>
        <v>0</v>
      </c>
      <c r="BV14872" s="4">
        <f t="shared" si="931"/>
        <v>0</v>
      </c>
      <c r="BW14872" s="10"/>
      <c r="BX14872" s="4">
        <f t="shared" si="932"/>
        <v>1</v>
      </c>
      <c r="BY14872" s="4">
        <f t="shared" si="933"/>
        <v>1</v>
      </c>
    </row>
    <row r="14873" spans="1:77">
      <c r="A14873" s="10">
        <v>14868</v>
      </c>
      <c r="BT14873" s="10">
        <v>14868</v>
      </c>
      <c r="BU14873" s="4">
        <f t="shared" si="930"/>
        <v>0</v>
      </c>
      <c r="BV14873" s="4">
        <f t="shared" si="931"/>
        <v>0</v>
      </c>
      <c r="BW14873" s="10"/>
      <c r="BX14873" s="4">
        <f t="shared" si="932"/>
        <v>1</v>
      </c>
      <c r="BY14873" s="4">
        <f t="shared" si="933"/>
        <v>1</v>
      </c>
    </row>
    <row r="14874" spans="1:77">
      <c r="A14874" s="10">
        <v>14869</v>
      </c>
      <c r="BT14874" s="10">
        <v>14869</v>
      </c>
      <c r="BU14874" s="4">
        <f t="shared" si="930"/>
        <v>0</v>
      </c>
      <c r="BV14874" s="4">
        <f t="shared" si="931"/>
        <v>0</v>
      </c>
      <c r="BW14874" s="10"/>
      <c r="BX14874" s="4">
        <f t="shared" si="932"/>
        <v>1</v>
      </c>
      <c r="BY14874" s="4">
        <f t="shared" si="933"/>
        <v>1</v>
      </c>
    </row>
    <row r="14875" spans="1:77">
      <c r="A14875" s="10">
        <v>14870</v>
      </c>
      <c r="BT14875" s="10">
        <v>14870</v>
      </c>
      <c r="BU14875" s="4">
        <f t="shared" si="930"/>
        <v>0</v>
      </c>
      <c r="BV14875" s="4">
        <f t="shared" si="931"/>
        <v>0</v>
      </c>
      <c r="BW14875" s="10"/>
      <c r="BX14875" s="4">
        <f t="shared" si="932"/>
        <v>1</v>
      </c>
      <c r="BY14875" s="4">
        <f t="shared" si="933"/>
        <v>1</v>
      </c>
    </row>
    <row r="14876" spans="1:77">
      <c r="A14876" s="10">
        <v>14871</v>
      </c>
      <c r="BT14876" s="10">
        <v>14871</v>
      </c>
      <c r="BU14876" s="4">
        <f t="shared" si="930"/>
        <v>0</v>
      </c>
      <c r="BV14876" s="4">
        <f t="shared" si="931"/>
        <v>0</v>
      </c>
      <c r="BW14876" s="10"/>
      <c r="BX14876" s="4">
        <f t="shared" si="932"/>
        <v>1</v>
      </c>
      <c r="BY14876" s="4">
        <f t="shared" si="933"/>
        <v>1</v>
      </c>
    </row>
    <row r="14877" spans="1:77">
      <c r="A14877" s="10">
        <v>14872</v>
      </c>
      <c r="BT14877" s="10">
        <v>14872</v>
      </c>
      <c r="BU14877" s="4">
        <f t="shared" si="930"/>
        <v>0</v>
      </c>
      <c r="BV14877" s="4">
        <f t="shared" si="931"/>
        <v>0</v>
      </c>
      <c r="BW14877" s="10"/>
      <c r="BX14877" s="4">
        <f t="shared" si="932"/>
        <v>1</v>
      </c>
      <c r="BY14877" s="4">
        <f t="shared" si="933"/>
        <v>1</v>
      </c>
    </row>
    <row r="14878" spans="1:77">
      <c r="A14878" s="10">
        <v>14873</v>
      </c>
      <c r="BT14878" s="10">
        <v>14873</v>
      </c>
      <c r="BU14878" s="4">
        <f t="shared" si="930"/>
        <v>0</v>
      </c>
      <c r="BV14878" s="4">
        <f t="shared" si="931"/>
        <v>0</v>
      </c>
      <c r="BW14878" s="10"/>
      <c r="BX14878" s="4">
        <f t="shared" si="932"/>
        <v>1</v>
      </c>
      <c r="BY14878" s="4">
        <f t="shared" si="933"/>
        <v>1</v>
      </c>
    </row>
    <row r="14879" spans="1:77">
      <c r="A14879" s="10">
        <v>14874</v>
      </c>
      <c r="BT14879" s="10">
        <v>14874</v>
      </c>
      <c r="BU14879" s="4">
        <f t="shared" si="930"/>
        <v>0</v>
      </c>
      <c r="BV14879" s="4">
        <f t="shared" si="931"/>
        <v>0</v>
      </c>
      <c r="BW14879" s="10"/>
      <c r="BX14879" s="4">
        <f t="shared" si="932"/>
        <v>1</v>
      </c>
      <c r="BY14879" s="4">
        <f t="shared" si="933"/>
        <v>1</v>
      </c>
    </row>
    <row r="14880" spans="1:77">
      <c r="A14880" s="10">
        <v>14875</v>
      </c>
      <c r="BT14880" s="10">
        <v>14875</v>
      </c>
      <c r="BU14880" s="4">
        <f t="shared" si="930"/>
        <v>0</v>
      </c>
      <c r="BV14880" s="4">
        <f t="shared" si="931"/>
        <v>0</v>
      </c>
      <c r="BW14880" s="10"/>
      <c r="BX14880" s="4">
        <f t="shared" si="932"/>
        <v>1</v>
      </c>
      <c r="BY14880" s="4">
        <f t="shared" si="933"/>
        <v>1</v>
      </c>
    </row>
    <row r="14881" spans="1:77">
      <c r="A14881" s="10">
        <v>14876</v>
      </c>
      <c r="BT14881" s="10">
        <v>14876</v>
      </c>
      <c r="BU14881" s="4">
        <f t="shared" si="930"/>
        <v>0</v>
      </c>
      <c r="BV14881" s="4">
        <f t="shared" si="931"/>
        <v>0</v>
      </c>
      <c r="BW14881" s="10"/>
      <c r="BX14881" s="4">
        <f t="shared" si="932"/>
        <v>1</v>
      </c>
      <c r="BY14881" s="4">
        <f t="shared" si="933"/>
        <v>1</v>
      </c>
    </row>
    <row r="14882" spans="1:77">
      <c r="A14882" s="10">
        <v>14877</v>
      </c>
      <c r="BT14882" s="10">
        <v>14877</v>
      </c>
      <c r="BU14882" s="4">
        <f t="shared" si="930"/>
        <v>0</v>
      </c>
      <c r="BV14882" s="4">
        <f t="shared" si="931"/>
        <v>0</v>
      </c>
      <c r="BW14882" s="10"/>
      <c r="BX14882" s="4">
        <f t="shared" si="932"/>
        <v>1</v>
      </c>
      <c r="BY14882" s="4">
        <f t="shared" si="933"/>
        <v>1</v>
      </c>
    </row>
    <row r="14883" spans="1:77">
      <c r="A14883" s="10">
        <v>14878</v>
      </c>
      <c r="BT14883" s="10">
        <v>14878</v>
      </c>
      <c r="BU14883" s="4">
        <f t="shared" si="930"/>
        <v>0</v>
      </c>
      <c r="BV14883" s="4">
        <f t="shared" si="931"/>
        <v>0</v>
      </c>
      <c r="BW14883" s="10"/>
      <c r="BX14883" s="4">
        <f t="shared" si="932"/>
        <v>1</v>
      </c>
      <c r="BY14883" s="4">
        <f t="shared" si="933"/>
        <v>1</v>
      </c>
    </row>
    <row r="14884" spans="1:77">
      <c r="A14884" s="10">
        <v>14879</v>
      </c>
      <c r="BT14884" s="10">
        <v>14879</v>
      </c>
      <c r="BU14884" s="4">
        <f t="shared" si="930"/>
        <v>0</v>
      </c>
      <c r="BV14884" s="4">
        <f t="shared" si="931"/>
        <v>0</v>
      </c>
      <c r="BW14884" s="10"/>
      <c r="BX14884" s="4">
        <f t="shared" si="932"/>
        <v>1</v>
      </c>
      <c r="BY14884" s="4">
        <f t="shared" si="933"/>
        <v>1</v>
      </c>
    </row>
    <row r="14885" spans="1:77">
      <c r="A14885" s="10">
        <v>14880</v>
      </c>
      <c r="BT14885" s="10">
        <v>14880</v>
      </c>
      <c r="BU14885" s="4">
        <f t="shared" si="930"/>
        <v>0</v>
      </c>
      <c r="BV14885" s="4">
        <f t="shared" si="931"/>
        <v>0</v>
      </c>
      <c r="BW14885" s="10"/>
      <c r="BX14885" s="4">
        <f t="shared" si="932"/>
        <v>1</v>
      </c>
      <c r="BY14885" s="4">
        <f t="shared" si="933"/>
        <v>1</v>
      </c>
    </row>
    <row r="14886" spans="1:77">
      <c r="A14886" s="10">
        <v>14881</v>
      </c>
      <c r="BT14886" s="10">
        <v>14881</v>
      </c>
      <c r="BU14886" s="4">
        <f t="shared" si="930"/>
        <v>0</v>
      </c>
      <c r="BV14886" s="4">
        <f t="shared" si="931"/>
        <v>0</v>
      </c>
      <c r="BW14886" s="10"/>
      <c r="BX14886" s="4">
        <f t="shared" si="932"/>
        <v>1</v>
      </c>
      <c r="BY14886" s="4">
        <f t="shared" si="933"/>
        <v>1</v>
      </c>
    </row>
    <row r="14887" spans="1:77">
      <c r="A14887" s="10">
        <v>14882</v>
      </c>
      <c r="BT14887" s="10">
        <v>14882</v>
      </c>
      <c r="BU14887" s="4">
        <f t="shared" si="930"/>
        <v>0</v>
      </c>
      <c r="BV14887" s="4">
        <f t="shared" si="931"/>
        <v>0</v>
      </c>
      <c r="BW14887" s="10"/>
      <c r="BX14887" s="4">
        <f t="shared" si="932"/>
        <v>1</v>
      </c>
      <c r="BY14887" s="4">
        <f t="shared" si="933"/>
        <v>1</v>
      </c>
    </row>
    <row r="14888" spans="1:77">
      <c r="A14888" s="10">
        <v>14883</v>
      </c>
      <c r="BT14888" s="10">
        <v>14883</v>
      </c>
      <c r="BU14888" s="4">
        <f t="shared" si="930"/>
        <v>0</v>
      </c>
      <c r="BV14888" s="4">
        <f t="shared" si="931"/>
        <v>0</v>
      </c>
      <c r="BW14888" s="10"/>
      <c r="BX14888" s="4">
        <f t="shared" si="932"/>
        <v>1</v>
      </c>
      <c r="BY14888" s="4">
        <f t="shared" si="933"/>
        <v>1</v>
      </c>
    </row>
    <row r="14889" spans="1:77">
      <c r="A14889" s="10">
        <v>14884</v>
      </c>
      <c r="BT14889" s="10">
        <v>14884</v>
      </c>
      <c r="BU14889" s="4">
        <f t="shared" si="930"/>
        <v>0</v>
      </c>
      <c r="BV14889" s="4">
        <f t="shared" si="931"/>
        <v>0</v>
      </c>
      <c r="BW14889" s="10"/>
      <c r="BX14889" s="4">
        <f t="shared" si="932"/>
        <v>1</v>
      </c>
      <c r="BY14889" s="4">
        <f t="shared" si="933"/>
        <v>1</v>
      </c>
    </row>
    <row r="14890" spans="1:77">
      <c r="A14890" s="10">
        <v>14885</v>
      </c>
      <c r="BT14890" s="10">
        <v>14885</v>
      </c>
      <c r="BU14890" s="4">
        <f t="shared" si="930"/>
        <v>0</v>
      </c>
      <c r="BV14890" s="4">
        <f t="shared" si="931"/>
        <v>0</v>
      </c>
      <c r="BW14890" s="10"/>
      <c r="BX14890" s="4">
        <f t="shared" si="932"/>
        <v>1</v>
      </c>
      <c r="BY14890" s="4">
        <f t="shared" si="933"/>
        <v>1</v>
      </c>
    </row>
    <row r="14891" spans="1:77">
      <c r="A14891" s="10">
        <v>14886</v>
      </c>
      <c r="BT14891" s="10">
        <v>14886</v>
      </c>
      <c r="BU14891" s="4">
        <f t="shared" si="930"/>
        <v>0</v>
      </c>
      <c r="BV14891" s="4">
        <f t="shared" si="931"/>
        <v>0</v>
      </c>
      <c r="BW14891" s="10"/>
      <c r="BX14891" s="4">
        <f t="shared" si="932"/>
        <v>1</v>
      </c>
      <c r="BY14891" s="4">
        <f t="shared" si="933"/>
        <v>1</v>
      </c>
    </row>
    <row r="14892" spans="1:77">
      <c r="A14892" s="10">
        <v>14887</v>
      </c>
      <c r="BT14892" s="10">
        <v>14887</v>
      </c>
      <c r="BU14892" s="4">
        <f t="shared" si="930"/>
        <v>0</v>
      </c>
      <c r="BV14892" s="4">
        <f t="shared" si="931"/>
        <v>0</v>
      </c>
      <c r="BW14892" s="10"/>
      <c r="BX14892" s="4">
        <f t="shared" si="932"/>
        <v>1</v>
      </c>
      <c r="BY14892" s="4">
        <f t="shared" si="933"/>
        <v>1</v>
      </c>
    </row>
    <row r="14893" spans="1:77">
      <c r="A14893" s="10">
        <v>14888</v>
      </c>
      <c r="BT14893" s="10">
        <v>14888</v>
      </c>
      <c r="BU14893" s="4">
        <f t="shared" si="930"/>
        <v>0</v>
      </c>
      <c r="BV14893" s="4">
        <f t="shared" si="931"/>
        <v>0</v>
      </c>
      <c r="BW14893" s="10"/>
      <c r="BX14893" s="4">
        <f t="shared" si="932"/>
        <v>1</v>
      </c>
      <c r="BY14893" s="4">
        <f t="shared" si="933"/>
        <v>1</v>
      </c>
    </row>
    <row r="14894" spans="1:77">
      <c r="A14894" s="10">
        <v>14889</v>
      </c>
      <c r="BT14894" s="10">
        <v>14889</v>
      </c>
      <c r="BU14894" s="4">
        <f t="shared" si="930"/>
        <v>0</v>
      </c>
      <c r="BV14894" s="4">
        <f t="shared" si="931"/>
        <v>0</v>
      </c>
      <c r="BW14894" s="10"/>
      <c r="BX14894" s="4">
        <f t="shared" si="932"/>
        <v>1</v>
      </c>
      <c r="BY14894" s="4">
        <f t="shared" si="933"/>
        <v>1</v>
      </c>
    </row>
    <row r="14895" spans="1:77">
      <c r="A14895" s="10">
        <v>14890</v>
      </c>
      <c r="BT14895" s="10">
        <v>14890</v>
      </c>
      <c r="BU14895" s="4">
        <f t="shared" si="930"/>
        <v>0</v>
      </c>
      <c r="BV14895" s="4">
        <f t="shared" si="931"/>
        <v>0</v>
      </c>
      <c r="BW14895" s="10"/>
      <c r="BX14895" s="4">
        <f t="shared" si="932"/>
        <v>1</v>
      </c>
      <c r="BY14895" s="4">
        <f t="shared" si="933"/>
        <v>1</v>
      </c>
    </row>
    <row r="14896" spans="1:77">
      <c r="A14896" s="10">
        <v>14891</v>
      </c>
      <c r="BT14896" s="10">
        <v>14891</v>
      </c>
      <c r="BU14896" s="4">
        <f t="shared" si="930"/>
        <v>0</v>
      </c>
      <c r="BV14896" s="4">
        <f t="shared" si="931"/>
        <v>0</v>
      </c>
      <c r="BW14896" s="10"/>
      <c r="BX14896" s="4">
        <f t="shared" si="932"/>
        <v>1</v>
      </c>
      <c r="BY14896" s="4">
        <f t="shared" si="933"/>
        <v>1</v>
      </c>
    </row>
    <row r="14897" spans="1:77">
      <c r="A14897" s="10">
        <v>14892</v>
      </c>
      <c r="BT14897" s="10">
        <v>14892</v>
      </c>
      <c r="BU14897" s="4">
        <f t="shared" si="930"/>
        <v>0</v>
      </c>
      <c r="BV14897" s="4">
        <f t="shared" si="931"/>
        <v>0</v>
      </c>
      <c r="BW14897" s="10"/>
      <c r="BX14897" s="4">
        <f t="shared" si="932"/>
        <v>1</v>
      </c>
      <c r="BY14897" s="4">
        <f t="shared" si="933"/>
        <v>1</v>
      </c>
    </row>
    <row r="14898" spans="1:77">
      <c r="A14898" s="10">
        <v>14893</v>
      </c>
      <c r="BT14898" s="10">
        <v>14893</v>
      </c>
      <c r="BU14898" s="4">
        <f t="shared" si="930"/>
        <v>0</v>
      </c>
      <c r="BV14898" s="4">
        <f t="shared" si="931"/>
        <v>0</v>
      </c>
      <c r="BW14898" s="10"/>
      <c r="BX14898" s="4">
        <f t="shared" si="932"/>
        <v>1</v>
      </c>
      <c r="BY14898" s="4">
        <f t="shared" si="933"/>
        <v>1</v>
      </c>
    </row>
    <row r="14899" spans="1:77">
      <c r="A14899" s="10">
        <v>14894</v>
      </c>
      <c r="BT14899" s="10">
        <v>14894</v>
      </c>
      <c r="BU14899" s="4">
        <f t="shared" si="930"/>
        <v>0</v>
      </c>
      <c r="BV14899" s="4">
        <f t="shared" si="931"/>
        <v>0</v>
      </c>
      <c r="BW14899" s="10"/>
      <c r="BX14899" s="4">
        <f t="shared" si="932"/>
        <v>1</v>
      </c>
      <c r="BY14899" s="4">
        <f t="shared" si="933"/>
        <v>1</v>
      </c>
    </row>
    <row r="14900" spans="1:77">
      <c r="A14900" s="10">
        <v>14895</v>
      </c>
      <c r="BT14900" s="10">
        <v>14895</v>
      </c>
      <c r="BU14900" s="4">
        <f t="shared" si="930"/>
        <v>0</v>
      </c>
      <c r="BV14900" s="4">
        <f t="shared" si="931"/>
        <v>0</v>
      </c>
      <c r="BW14900" s="10"/>
      <c r="BX14900" s="4">
        <f t="shared" si="932"/>
        <v>1</v>
      </c>
      <c r="BY14900" s="4">
        <f t="shared" si="933"/>
        <v>1</v>
      </c>
    </row>
    <row r="14901" spans="1:77">
      <c r="A14901" s="10">
        <v>14896</v>
      </c>
      <c r="BT14901" s="10">
        <v>14896</v>
      </c>
      <c r="BU14901" s="4">
        <f t="shared" si="930"/>
        <v>0</v>
      </c>
      <c r="BV14901" s="4">
        <f t="shared" si="931"/>
        <v>0</v>
      </c>
      <c r="BW14901" s="10"/>
      <c r="BX14901" s="4">
        <f t="shared" si="932"/>
        <v>1</v>
      </c>
      <c r="BY14901" s="4">
        <f t="shared" si="933"/>
        <v>1</v>
      </c>
    </row>
    <row r="14902" spans="1:77">
      <c r="A14902" s="10">
        <v>14897</v>
      </c>
      <c r="BT14902" s="10">
        <v>14897</v>
      </c>
      <c r="BU14902" s="4">
        <f t="shared" si="930"/>
        <v>0</v>
      </c>
      <c r="BV14902" s="4">
        <f t="shared" si="931"/>
        <v>0</v>
      </c>
      <c r="BW14902" s="10"/>
      <c r="BX14902" s="4">
        <f t="shared" si="932"/>
        <v>1</v>
      </c>
      <c r="BY14902" s="4">
        <f t="shared" si="933"/>
        <v>1</v>
      </c>
    </row>
    <row r="14903" spans="1:77">
      <c r="A14903" s="10">
        <v>14898</v>
      </c>
      <c r="BT14903" s="10">
        <v>14898</v>
      </c>
      <c r="BU14903" s="4">
        <f t="shared" si="930"/>
        <v>0</v>
      </c>
      <c r="BV14903" s="4">
        <f t="shared" si="931"/>
        <v>0</v>
      </c>
      <c r="BW14903" s="10"/>
      <c r="BX14903" s="4">
        <f t="shared" si="932"/>
        <v>1</v>
      </c>
      <c r="BY14903" s="4">
        <f t="shared" si="933"/>
        <v>1</v>
      </c>
    </row>
    <row r="14904" spans="1:77">
      <c r="A14904" s="10">
        <v>14899</v>
      </c>
      <c r="BT14904" s="10">
        <v>14899</v>
      </c>
      <c r="BU14904" s="4">
        <f t="shared" si="930"/>
        <v>0</v>
      </c>
      <c r="BV14904" s="4">
        <f t="shared" si="931"/>
        <v>0</v>
      </c>
      <c r="BW14904" s="10"/>
      <c r="BX14904" s="4">
        <f t="shared" si="932"/>
        <v>1</v>
      </c>
      <c r="BY14904" s="4">
        <f t="shared" si="933"/>
        <v>1</v>
      </c>
    </row>
    <row r="14905" spans="1:77">
      <c r="A14905" s="10">
        <v>14900</v>
      </c>
      <c r="BT14905" s="10">
        <v>14900</v>
      </c>
      <c r="BU14905" s="4">
        <f t="shared" si="930"/>
        <v>0</v>
      </c>
      <c r="BV14905" s="4">
        <f t="shared" si="931"/>
        <v>0</v>
      </c>
      <c r="BW14905" s="10"/>
      <c r="BX14905" s="4">
        <f t="shared" si="932"/>
        <v>1</v>
      </c>
      <c r="BY14905" s="4">
        <f t="shared" si="933"/>
        <v>1</v>
      </c>
    </row>
    <row r="14906" spans="1:77">
      <c r="A14906" s="10">
        <v>14901</v>
      </c>
      <c r="BT14906" s="10">
        <v>14901</v>
      </c>
      <c r="BU14906" s="4">
        <f t="shared" si="930"/>
        <v>0</v>
      </c>
      <c r="BV14906" s="4">
        <f t="shared" si="931"/>
        <v>0</v>
      </c>
      <c r="BW14906" s="10"/>
      <c r="BX14906" s="4">
        <f t="shared" si="932"/>
        <v>1</v>
      </c>
      <c r="BY14906" s="4">
        <f t="shared" si="933"/>
        <v>1</v>
      </c>
    </row>
    <row r="14907" spans="1:77">
      <c r="A14907" s="10">
        <v>14902</v>
      </c>
      <c r="BT14907" s="10">
        <v>14902</v>
      </c>
      <c r="BU14907" s="4">
        <f t="shared" si="930"/>
        <v>0</v>
      </c>
      <c r="BV14907" s="4">
        <f t="shared" si="931"/>
        <v>0</v>
      </c>
      <c r="BW14907" s="10"/>
      <c r="BX14907" s="4">
        <f t="shared" si="932"/>
        <v>1</v>
      </c>
      <c r="BY14907" s="4">
        <f t="shared" si="933"/>
        <v>1</v>
      </c>
    </row>
    <row r="14908" spans="1:77">
      <c r="A14908" s="10">
        <v>14903</v>
      </c>
      <c r="BT14908" s="10">
        <v>14903</v>
      </c>
      <c r="BU14908" s="4">
        <f t="shared" si="930"/>
        <v>0</v>
      </c>
      <c r="BV14908" s="4">
        <f t="shared" si="931"/>
        <v>0</v>
      </c>
      <c r="BW14908" s="10"/>
      <c r="BX14908" s="4">
        <f t="shared" si="932"/>
        <v>1</v>
      </c>
      <c r="BY14908" s="4">
        <f t="shared" si="933"/>
        <v>1</v>
      </c>
    </row>
    <row r="14909" spans="1:77">
      <c r="A14909" s="10">
        <v>14904</v>
      </c>
      <c r="BT14909" s="10">
        <v>14904</v>
      </c>
      <c r="BU14909" s="4">
        <f t="shared" si="930"/>
        <v>0</v>
      </c>
      <c r="BV14909" s="4">
        <f t="shared" si="931"/>
        <v>0</v>
      </c>
      <c r="BW14909" s="10"/>
      <c r="BX14909" s="4">
        <f t="shared" si="932"/>
        <v>1</v>
      </c>
      <c r="BY14909" s="4">
        <f t="shared" si="933"/>
        <v>1</v>
      </c>
    </row>
    <row r="14910" spans="1:77">
      <c r="A14910" s="10">
        <v>14905</v>
      </c>
      <c r="BT14910" s="10">
        <v>14905</v>
      </c>
      <c r="BU14910" s="4">
        <f t="shared" si="930"/>
        <v>0</v>
      </c>
      <c r="BV14910" s="4">
        <f t="shared" si="931"/>
        <v>0</v>
      </c>
      <c r="BW14910" s="10"/>
      <c r="BX14910" s="4">
        <f t="shared" si="932"/>
        <v>1</v>
      </c>
      <c r="BY14910" s="4">
        <f t="shared" si="933"/>
        <v>1</v>
      </c>
    </row>
    <row r="14911" spans="1:77">
      <c r="A14911" s="10">
        <v>14906</v>
      </c>
      <c r="BT14911" s="10">
        <v>14906</v>
      </c>
      <c r="BU14911" s="4">
        <f t="shared" si="930"/>
        <v>0</v>
      </c>
      <c r="BV14911" s="4">
        <f t="shared" si="931"/>
        <v>0</v>
      </c>
      <c r="BW14911" s="10"/>
      <c r="BX14911" s="4">
        <f t="shared" si="932"/>
        <v>1</v>
      </c>
      <c r="BY14911" s="4">
        <f t="shared" si="933"/>
        <v>1</v>
      </c>
    </row>
    <row r="14912" spans="1:77">
      <c r="A14912" s="10">
        <v>14907</v>
      </c>
      <c r="BT14912" s="10">
        <v>14907</v>
      </c>
      <c r="BU14912" s="4">
        <f t="shared" si="930"/>
        <v>0</v>
      </c>
      <c r="BV14912" s="4">
        <f t="shared" si="931"/>
        <v>0</v>
      </c>
      <c r="BW14912" s="10"/>
      <c r="BX14912" s="4">
        <f t="shared" si="932"/>
        <v>1</v>
      </c>
      <c r="BY14912" s="4">
        <f t="shared" si="933"/>
        <v>1</v>
      </c>
    </row>
    <row r="14913" spans="1:77">
      <c r="A14913" s="10">
        <v>14908</v>
      </c>
      <c r="BT14913" s="10">
        <v>14908</v>
      </c>
      <c r="BU14913" s="4">
        <f t="shared" si="930"/>
        <v>0</v>
      </c>
      <c r="BV14913" s="4">
        <f t="shared" si="931"/>
        <v>0</v>
      </c>
      <c r="BW14913" s="10"/>
      <c r="BX14913" s="4">
        <f t="shared" si="932"/>
        <v>1</v>
      </c>
      <c r="BY14913" s="4">
        <f t="shared" si="933"/>
        <v>1</v>
      </c>
    </row>
    <row r="14914" spans="1:77">
      <c r="A14914" s="10">
        <v>14909</v>
      </c>
      <c r="BT14914" s="10">
        <v>14909</v>
      </c>
      <c r="BU14914" s="4">
        <f t="shared" si="930"/>
        <v>0</v>
      </c>
      <c r="BV14914" s="4">
        <f t="shared" si="931"/>
        <v>0</v>
      </c>
      <c r="BW14914" s="10"/>
      <c r="BX14914" s="4">
        <f t="shared" si="932"/>
        <v>1</v>
      </c>
      <c r="BY14914" s="4">
        <f t="shared" si="933"/>
        <v>1</v>
      </c>
    </row>
    <row r="14915" spans="1:77">
      <c r="A14915" s="10">
        <v>14910</v>
      </c>
      <c r="BT14915" s="10">
        <v>14910</v>
      </c>
      <c r="BU14915" s="4">
        <f t="shared" si="930"/>
        <v>0</v>
      </c>
      <c r="BV14915" s="4">
        <f t="shared" si="931"/>
        <v>0</v>
      </c>
      <c r="BW14915" s="10"/>
      <c r="BX14915" s="4">
        <f t="shared" si="932"/>
        <v>1</v>
      </c>
      <c r="BY14915" s="4">
        <f t="shared" si="933"/>
        <v>1</v>
      </c>
    </row>
    <row r="14916" spans="1:77">
      <c r="A14916" s="10">
        <v>14911</v>
      </c>
      <c r="BT14916" s="10">
        <v>14911</v>
      </c>
      <c r="BU14916" s="4">
        <f t="shared" si="930"/>
        <v>0</v>
      </c>
      <c r="BV14916" s="4">
        <f t="shared" si="931"/>
        <v>0</v>
      </c>
      <c r="BW14916" s="10"/>
      <c r="BX14916" s="4">
        <f t="shared" si="932"/>
        <v>1</v>
      </c>
      <c r="BY14916" s="4">
        <f t="shared" si="933"/>
        <v>1</v>
      </c>
    </row>
    <row r="14917" spans="1:77">
      <c r="A14917" s="10">
        <v>14912</v>
      </c>
      <c r="BT14917" s="10">
        <v>14912</v>
      </c>
      <c r="BU14917" s="4">
        <f t="shared" si="930"/>
        <v>0</v>
      </c>
      <c r="BV14917" s="4">
        <f t="shared" si="931"/>
        <v>0</v>
      </c>
      <c r="BW14917" s="10"/>
      <c r="BX14917" s="4">
        <f t="shared" si="932"/>
        <v>1</v>
      </c>
      <c r="BY14917" s="4">
        <f t="shared" si="933"/>
        <v>1</v>
      </c>
    </row>
    <row r="14918" spans="1:77">
      <c r="A14918" s="10">
        <v>14913</v>
      </c>
      <c r="BT14918" s="10">
        <v>14913</v>
      </c>
      <c r="BU14918" s="4">
        <f t="shared" si="930"/>
        <v>0</v>
      </c>
      <c r="BV14918" s="4">
        <f t="shared" si="931"/>
        <v>0</v>
      </c>
      <c r="BW14918" s="10"/>
      <c r="BX14918" s="4">
        <f t="shared" si="932"/>
        <v>1</v>
      </c>
      <c r="BY14918" s="4">
        <f t="shared" si="933"/>
        <v>1</v>
      </c>
    </row>
    <row r="14919" spans="1:77">
      <c r="A14919" s="10">
        <v>14914</v>
      </c>
      <c r="BT14919" s="10">
        <v>14914</v>
      </c>
      <c r="BU14919" s="4">
        <f t="shared" ref="BU14919:BU14982" si="934">BP14919*$BV$1-BQ14919</f>
        <v>0</v>
      </c>
      <c r="BV14919" s="4">
        <f t="shared" ref="BV14919:BV14982" si="935">BR14919*$BV$1-BS14919</f>
        <v>0</v>
      </c>
      <c r="BW14919" s="10"/>
      <c r="BX14919" s="4">
        <f t="shared" si="932"/>
        <v>1</v>
      </c>
      <c r="BY14919" s="4">
        <f t="shared" si="933"/>
        <v>1</v>
      </c>
    </row>
    <row r="14920" spans="1:77">
      <c r="A14920" s="10">
        <v>14915</v>
      </c>
      <c r="BT14920" s="10">
        <v>14915</v>
      </c>
      <c r="BU14920" s="4">
        <f t="shared" si="934"/>
        <v>0</v>
      </c>
      <c r="BV14920" s="4">
        <f t="shared" si="935"/>
        <v>0</v>
      </c>
      <c r="BW14920" s="10"/>
      <c r="BX14920" s="4">
        <f t="shared" si="932"/>
        <v>1</v>
      </c>
      <c r="BY14920" s="4">
        <f t="shared" si="933"/>
        <v>1</v>
      </c>
    </row>
    <row r="14921" spans="1:77">
      <c r="A14921" s="10">
        <v>14916</v>
      </c>
      <c r="BT14921" s="10">
        <v>14916</v>
      </c>
      <c r="BU14921" s="4">
        <f t="shared" si="934"/>
        <v>0</v>
      </c>
      <c r="BV14921" s="4">
        <f t="shared" si="935"/>
        <v>0</v>
      </c>
      <c r="BW14921" s="10"/>
      <c r="BX14921" s="4">
        <f t="shared" si="932"/>
        <v>1</v>
      </c>
      <c r="BY14921" s="4">
        <f t="shared" si="933"/>
        <v>1</v>
      </c>
    </row>
    <row r="14922" spans="1:77">
      <c r="A14922" s="10">
        <v>14917</v>
      </c>
      <c r="BT14922" s="10">
        <v>14917</v>
      </c>
      <c r="BU14922" s="4">
        <f t="shared" si="934"/>
        <v>0</v>
      </c>
      <c r="BV14922" s="4">
        <f t="shared" si="935"/>
        <v>0</v>
      </c>
      <c r="BW14922" s="10"/>
      <c r="BX14922" s="4">
        <f t="shared" si="932"/>
        <v>1</v>
      </c>
      <c r="BY14922" s="4">
        <f t="shared" si="933"/>
        <v>1</v>
      </c>
    </row>
    <row r="14923" spans="1:77">
      <c r="A14923" s="10">
        <v>14918</v>
      </c>
      <c r="BT14923" s="10">
        <v>14918</v>
      </c>
      <c r="BU14923" s="4">
        <f t="shared" si="934"/>
        <v>0</v>
      </c>
      <c r="BV14923" s="4">
        <f t="shared" si="935"/>
        <v>0</v>
      </c>
      <c r="BW14923" s="10"/>
      <c r="BX14923" s="4">
        <f t="shared" si="932"/>
        <v>1</v>
      </c>
      <c r="BY14923" s="4">
        <f t="shared" si="933"/>
        <v>1</v>
      </c>
    </row>
    <row r="14924" spans="1:77">
      <c r="A14924" s="10">
        <v>14919</v>
      </c>
      <c r="BT14924" s="10">
        <v>14919</v>
      </c>
      <c r="BU14924" s="4">
        <f t="shared" si="934"/>
        <v>0</v>
      </c>
      <c r="BV14924" s="4">
        <f t="shared" si="935"/>
        <v>0</v>
      </c>
      <c r="BW14924" s="10"/>
      <c r="BX14924" s="4">
        <f t="shared" si="932"/>
        <v>1</v>
      </c>
      <c r="BY14924" s="4">
        <f t="shared" si="933"/>
        <v>1</v>
      </c>
    </row>
    <row r="14925" spans="1:77">
      <c r="A14925" s="10">
        <v>14920</v>
      </c>
      <c r="BT14925" s="10">
        <v>14920</v>
      </c>
      <c r="BU14925" s="4">
        <f t="shared" si="934"/>
        <v>0</v>
      </c>
      <c r="BV14925" s="4">
        <f t="shared" si="935"/>
        <v>0</v>
      </c>
      <c r="BW14925" s="10"/>
      <c r="BX14925" s="4">
        <f t="shared" si="932"/>
        <v>1</v>
      </c>
      <c r="BY14925" s="4">
        <f t="shared" si="933"/>
        <v>1</v>
      </c>
    </row>
    <row r="14926" spans="1:77">
      <c r="A14926" s="10">
        <v>14921</v>
      </c>
      <c r="BT14926" s="10">
        <v>14921</v>
      </c>
      <c r="BU14926" s="4">
        <f t="shared" si="934"/>
        <v>0</v>
      </c>
      <c r="BV14926" s="4">
        <f t="shared" si="935"/>
        <v>0</v>
      </c>
      <c r="BW14926" s="10"/>
      <c r="BX14926" s="4">
        <f t="shared" si="932"/>
        <v>1</v>
      </c>
      <c r="BY14926" s="4">
        <f t="shared" si="933"/>
        <v>1</v>
      </c>
    </row>
    <row r="14927" spans="1:77">
      <c r="A14927" s="10">
        <v>14922</v>
      </c>
      <c r="BT14927" s="10">
        <v>14922</v>
      </c>
      <c r="BU14927" s="4">
        <f t="shared" si="934"/>
        <v>0</v>
      </c>
      <c r="BV14927" s="4">
        <f t="shared" si="935"/>
        <v>0</v>
      </c>
      <c r="BW14927" s="10"/>
      <c r="BX14927" s="4">
        <f t="shared" si="932"/>
        <v>1</v>
      </c>
      <c r="BY14927" s="4">
        <f t="shared" si="933"/>
        <v>1</v>
      </c>
    </row>
    <row r="14928" spans="1:77">
      <c r="A14928" s="10">
        <v>14923</v>
      </c>
      <c r="BT14928" s="10">
        <v>14923</v>
      </c>
      <c r="BU14928" s="4">
        <f t="shared" si="934"/>
        <v>0</v>
      </c>
      <c r="BV14928" s="4">
        <f t="shared" si="935"/>
        <v>0</v>
      </c>
      <c r="BW14928" s="10"/>
      <c r="BX14928" s="4">
        <f t="shared" si="932"/>
        <v>1</v>
      </c>
      <c r="BY14928" s="4">
        <f t="shared" si="933"/>
        <v>1</v>
      </c>
    </row>
    <row r="14929" spans="1:77">
      <c r="A14929" s="10">
        <v>14924</v>
      </c>
      <c r="BT14929" s="10">
        <v>14924</v>
      </c>
      <c r="BU14929" s="4">
        <f t="shared" si="934"/>
        <v>0</v>
      </c>
      <c r="BV14929" s="4">
        <f t="shared" si="935"/>
        <v>0</v>
      </c>
      <c r="BW14929" s="10"/>
      <c r="BX14929" s="4">
        <f t="shared" si="932"/>
        <v>1</v>
      </c>
      <c r="BY14929" s="4">
        <f t="shared" si="933"/>
        <v>1</v>
      </c>
    </row>
    <row r="14930" spans="1:77">
      <c r="A14930" s="10">
        <v>14925</v>
      </c>
      <c r="BT14930" s="10">
        <v>14925</v>
      </c>
      <c r="BU14930" s="4">
        <f t="shared" si="934"/>
        <v>0</v>
      </c>
      <c r="BV14930" s="4">
        <f t="shared" si="935"/>
        <v>0</v>
      </c>
      <c r="BW14930" s="10"/>
      <c r="BX14930" s="4">
        <f t="shared" si="932"/>
        <v>1</v>
      </c>
      <c r="BY14930" s="4">
        <f t="shared" si="933"/>
        <v>1</v>
      </c>
    </row>
    <row r="14931" spans="1:77">
      <c r="A14931" s="10">
        <v>14926</v>
      </c>
      <c r="BT14931" s="10">
        <v>14926</v>
      </c>
      <c r="BU14931" s="4">
        <f t="shared" si="934"/>
        <v>0</v>
      </c>
      <c r="BV14931" s="4">
        <f t="shared" si="935"/>
        <v>0</v>
      </c>
      <c r="BW14931" s="10"/>
      <c r="BX14931" s="4">
        <f t="shared" si="932"/>
        <v>1</v>
      </c>
      <c r="BY14931" s="4">
        <f t="shared" si="933"/>
        <v>1</v>
      </c>
    </row>
    <row r="14932" spans="1:77">
      <c r="A14932" s="10">
        <v>14927</v>
      </c>
      <c r="BT14932" s="10">
        <v>14927</v>
      </c>
      <c r="BU14932" s="4">
        <f t="shared" si="934"/>
        <v>0</v>
      </c>
      <c r="BV14932" s="4">
        <f t="shared" si="935"/>
        <v>0</v>
      </c>
      <c r="BW14932" s="10"/>
      <c r="BX14932" s="4">
        <f t="shared" si="932"/>
        <v>1</v>
      </c>
      <c r="BY14932" s="4">
        <f t="shared" si="933"/>
        <v>1</v>
      </c>
    </row>
    <row r="14933" spans="1:77">
      <c r="A14933" s="10">
        <v>14928</v>
      </c>
      <c r="BT14933" s="10">
        <v>14928</v>
      </c>
      <c r="BU14933" s="4">
        <f t="shared" si="934"/>
        <v>0</v>
      </c>
      <c r="BV14933" s="4">
        <f t="shared" si="935"/>
        <v>0</v>
      </c>
      <c r="BW14933" s="10"/>
      <c r="BX14933" s="4">
        <f t="shared" si="932"/>
        <v>1</v>
      </c>
      <c r="BY14933" s="4">
        <f t="shared" si="933"/>
        <v>1</v>
      </c>
    </row>
    <row r="14934" spans="1:77">
      <c r="A14934" s="10">
        <v>14929</v>
      </c>
      <c r="BT14934" s="10">
        <v>14929</v>
      </c>
      <c r="BU14934" s="4">
        <f t="shared" si="934"/>
        <v>0</v>
      </c>
      <c r="BV14934" s="4">
        <f t="shared" si="935"/>
        <v>0</v>
      </c>
      <c r="BW14934" s="10"/>
      <c r="BX14934" s="4">
        <f t="shared" ref="BX14934:BX14997" si="936">IF(BU14934=MAX($BU14934:$BV14934),1,0)</f>
        <v>1</v>
      </c>
      <c r="BY14934" s="4">
        <f t="shared" ref="BY14934:BY14997" si="937">IF(BV14934=MAX($BU14934:$BV14934),1,0)</f>
        <v>1</v>
      </c>
    </row>
    <row r="14935" spans="1:77">
      <c r="A14935" s="10">
        <v>14930</v>
      </c>
      <c r="BT14935" s="10">
        <v>14930</v>
      </c>
      <c r="BU14935" s="4">
        <f t="shared" si="934"/>
        <v>0</v>
      </c>
      <c r="BV14935" s="4">
        <f t="shared" si="935"/>
        <v>0</v>
      </c>
      <c r="BW14935" s="10"/>
      <c r="BX14935" s="4">
        <f t="shared" si="936"/>
        <v>1</v>
      </c>
      <c r="BY14935" s="4">
        <f t="shared" si="937"/>
        <v>1</v>
      </c>
    </row>
    <row r="14936" spans="1:77">
      <c r="A14936" s="10">
        <v>14931</v>
      </c>
      <c r="BT14936" s="10">
        <v>14931</v>
      </c>
      <c r="BU14936" s="4">
        <f t="shared" si="934"/>
        <v>0</v>
      </c>
      <c r="BV14936" s="4">
        <f t="shared" si="935"/>
        <v>0</v>
      </c>
      <c r="BW14936" s="10"/>
      <c r="BX14936" s="4">
        <f t="shared" si="936"/>
        <v>1</v>
      </c>
      <c r="BY14936" s="4">
        <f t="shared" si="937"/>
        <v>1</v>
      </c>
    </row>
    <row r="14937" spans="1:77">
      <c r="A14937" s="10">
        <v>14932</v>
      </c>
      <c r="BT14937" s="10">
        <v>14932</v>
      </c>
      <c r="BU14937" s="4">
        <f t="shared" si="934"/>
        <v>0</v>
      </c>
      <c r="BV14937" s="4">
        <f t="shared" si="935"/>
        <v>0</v>
      </c>
      <c r="BW14937" s="10"/>
      <c r="BX14937" s="4">
        <f t="shared" si="936"/>
        <v>1</v>
      </c>
      <c r="BY14937" s="4">
        <f t="shared" si="937"/>
        <v>1</v>
      </c>
    </row>
    <row r="14938" spans="1:77">
      <c r="A14938" s="10">
        <v>14933</v>
      </c>
      <c r="BT14938" s="10">
        <v>14933</v>
      </c>
      <c r="BU14938" s="4">
        <f t="shared" si="934"/>
        <v>0</v>
      </c>
      <c r="BV14938" s="4">
        <f t="shared" si="935"/>
        <v>0</v>
      </c>
      <c r="BW14938" s="10"/>
      <c r="BX14938" s="4">
        <f t="shared" si="936"/>
        <v>1</v>
      </c>
      <c r="BY14938" s="4">
        <f t="shared" si="937"/>
        <v>1</v>
      </c>
    </row>
    <row r="14939" spans="1:77">
      <c r="A14939" s="10">
        <v>14934</v>
      </c>
      <c r="BT14939" s="10">
        <v>14934</v>
      </c>
      <c r="BU14939" s="4">
        <f t="shared" si="934"/>
        <v>0</v>
      </c>
      <c r="BV14939" s="4">
        <f t="shared" si="935"/>
        <v>0</v>
      </c>
      <c r="BW14939" s="10"/>
      <c r="BX14939" s="4">
        <f t="shared" si="936"/>
        <v>1</v>
      </c>
      <c r="BY14939" s="4">
        <f t="shared" si="937"/>
        <v>1</v>
      </c>
    </row>
    <row r="14940" spans="1:77">
      <c r="A14940" s="10">
        <v>14935</v>
      </c>
      <c r="BT14940" s="10">
        <v>14935</v>
      </c>
      <c r="BU14940" s="4">
        <f t="shared" si="934"/>
        <v>0</v>
      </c>
      <c r="BV14940" s="4">
        <f t="shared" si="935"/>
        <v>0</v>
      </c>
      <c r="BW14940" s="10"/>
      <c r="BX14940" s="4">
        <f t="shared" si="936"/>
        <v>1</v>
      </c>
      <c r="BY14940" s="4">
        <f t="shared" si="937"/>
        <v>1</v>
      </c>
    </row>
    <row r="14941" spans="1:77">
      <c r="A14941" s="10">
        <v>14936</v>
      </c>
      <c r="BT14941" s="10">
        <v>14936</v>
      </c>
      <c r="BU14941" s="4">
        <f t="shared" si="934"/>
        <v>0</v>
      </c>
      <c r="BV14941" s="4">
        <f t="shared" si="935"/>
        <v>0</v>
      </c>
      <c r="BW14941" s="10"/>
      <c r="BX14941" s="4">
        <f t="shared" si="936"/>
        <v>1</v>
      </c>
      <c r="BY14941" s="4">
        <f t="shared" si="937"/>
        <v>1</v>
      </c>
    </row>
    <row r="14942" spans="1:77">
      <c r="A14942" s="10">
        <v>14937</v>
      </c>
      <c r="BT14942" s="10">
        <v>14937</v>
      </c>
      <c r="BU14942" s="4">
        <f t="shared" si="934"/>
        <v>0</v>
      </c>
      <c r="BV14942" s="4">
        <f t="shared" si="935"/>
        <v>0</v>
      </c>
      <c r="BW14942" s="10"/>
      <c r="BX14942" s="4">
        <f t="shared" si="936"/>
        <v>1</v>
      </c>
      <c r="BY14942" s="4">
        <f t="shared" si="937"/>
        <v>1</v>
      </c>
    </row>
    <row r="14943" spans="1:77">
      <c r="A14943" s="10">
        <v>14938</v>
      </c>
      <c r="BT14943" s="10">
        <v>14938</v>
      </c>
      <c r="BU14943" s="4">
        <f t="shared" si="934"/>
        <v>0</v>
      </c>
      <c r="BV14943" s="4">
        <f t="shared" si="935"/>
        <v>0</v>
      </c>
      <c r="BW14943" s="10"/>
      <c r="BX14943" s="4">
        <f t="shared" si="936"/>
        <v>1</v>
      </c>
      <c r="BY14943" s="4">
        <f t="shared" si="937"/>
        <v>1</v>
      </c>
    </row>
    <row r="14944" spans="1:77">
      <c r="A14944" s="10">
        <v>14939</v>
      </c>
      <c r="BT14944" s="10">
        <v>14939</v>
      </c>
      <c r="BU14944" s="4">
        <f t="shared" si="934"/>
        <v>0</v>
      </c>
      <c r="BV14944" s="4">
        <f t="shared" si="935"/>
        <v>0</v>
      </c>
      <c r="BW14944" s="10"/>
      <c r="BX14944" s="4">
        <f t="shared" si="936"/>
        <v>1</v>
      </c>
      <c r="BY14944" s="4">
        <f t="shared" si="937"/>
        <v>1</v>
      </c>
    </row>
    <row r="14945" spans="1:77">
      <c r="A14945" s="10">
        <v>14940</v>
      </c>
      <c r="BT14945" s="10">
        <v>14940</v>
      </c>
      <c r="BU14945" s="4">
        <f t="shared" si="934"/>
        <v>0</v>
      </c>
      <c r="BV14945" s="4">
        <f t="shared" si="935"/>
        <v>0</v>
      </c>
      <c r="BW14945" s="10"/>
      <c r="BX14945" s="4">
        <f t="shared" si="936"/>
        <v>1</v>
      </c>
      <c r="BY14945" s="4">
        <f t="shared" si="937"/>
        <v>1</v>
      </c>
    </row>
    <row r="14946" spans="1:77">
      <c r="A14946" s="10">
        <v>14941</v>
      </c>
      <c r="BT14946" s="10">
        <v>14941</v>
      </c>
      <c r="BU14946" s="4">
        <f t="shared" si="934"/>
        <v>0</v>
      </c>
      <c r="BV14946" s="4">
        <f t="shared" si="935"/>
        <v>0</v>
      </c>
      <c r="BW14946" s="10"/>
      <c r="BX14946" s="4">
        <f t="shared" si="936"/>
        <v>1</v>
      </c>
      <c r="BY14946" s="4">
        <f t="shared" si="937"/>
        <v>1</v>
      </c>
    </row>
    <row r="14947" spans="1:77">
      <c r="A14947" s="10">
        <v>14942</v>
      </c>
      <c r="BT14947" s="10">
        <v>14942</v>
      </c>
      <c r="BU14947" s="4">
        <f t="shared" si="934"/>
        <v>0</v>
      </c>
      <c r="BV14947" s="4">
        <f t="shared" si="935"/>
        <v>0</v>
      </c>
      <c r="BW14947" s="10"/>
      <c r="BX14947" s="4">
        <f t="shared" si="936"/>
        <v>1</v>
      </c>
      <c r="BY14947" s="4">
        <f t="shared" si="937"/>
        <v>1</v>
      </c>
    </row>
    <row r="14948" spans="1:77">
      <c r="A14948" s="10">
        <v>14943</v>
      </c>
      <c r="BT14948" s="10">
        <v>14943</v>
      </c>
      <c r="BU14948" s="4">
        <f t="shared" si="934"/>
        <v>0</v>
      </c>
      <c r="BV14948" s="4">
        <f t="shared" si="935"/>
        <v>0</v>
      </c>
      <c r="BW14948" s="10"/>
      <c r="BX14948" s="4">
        <f t="shared" si="936"/>
        <v>1</v>
      </c>
      <c r="BY14948" s="4">
        <f t="shared" si="937"/>
        <v>1</v>
      </c>
    </row>
    <row r="14949" spans="1:77">
      <c r="A14949" s="10">
        <v>14944</v>
      </c>
      <c r="BT14949" s="10">
        <v>14944</v>
      </c>
      <c r="BU14949" s="4">
        <f t="shared" si="934"/>
        <v>0</v>
      </c>
      <c r="BV14949" s="4">
        <f t="shared" si="935"/>
        <v>0</v>
      </c>
      <c r="BW14949" s="10"/>
      <c r="BX14949" s="4">
        <f t="shared" si="936"/>
        <v>1</v>
      </c>
      <c r="BY14949" s="4">
        <f t="shared" si="937"/>
        <v>1</v>
      </c>
    </row>
    <row r="14950" spans="1:77">
      <c r="A14950" s="10">
        <v>14945</v>
      </c>
      <c r="BT14950" s="10">
        <v>14945</v>
      </c>
      <c r="BU14950" s="4">
        <f t="shared" si="934"/>
        <v>0</v>
      </c>
      <c r="BV14950" s="4">
        <f t="shared" si="935"/>
        <v>0</v>
      </c>
      <c r="BW14950" s="10"/>
      <c r="BX14950" s="4">
        <f t="shared" si="936"/>
        <v>1</v>
      </c>
      <c r="BY14950" s="4">
        <f t="shared" si="937"/>
        <v>1</v>
      </c>
    </row>
    <row r="14951" spans="1:77">
      <c r="A14951" s="10">
        <v>14946</v>
      </c>
      <c r="BT14951" s="10">
        <v>14946</v>
      </c>
      <c r="BU14951" s="4">
        <f t="shared" si="934"/>
        <v>0</v>
      </c>
      <c r="BV14951" s="4">
        <f t="shared" si="935"/>
        <v>0</v>
      </c>
      <c r="BW14951" s="10"/>
      <c r="BX14951" s="4">
        <f t="shared" si="936"/>
        <v>1</v>
      </c>
      <c r="BY14951" s="4">
        <f t="shared" si="937"/>
        <v>1</v>
      </c>
    </row>
    <row r="14952" spans="1:77">
      <c r="A14952" s="10">
        <v>14947</v>
      </c>
      <c r="BT14952" s="10">
        <v>14947</v>
      </c>
      <c r="BU14952" s="4">
        <f t="shared" si="934"/>
        <v>0</v>
      </c>
      <c r="BV14952" s="4">
        <f t="shared" si="935"/>
        <v>0</v>
      </c>
      <c r="BW14952" s="10"/>
      <c r="BX14952" s="4">
        <f t="shared" si="936"/>
        <v>1</v>
      </c>
      <c r="BY14952" s="4">
        <f t="shared" si="937"/>
        <v>1</v>
      </c>
    </row>
    <row r="14953" spans="1:77">
      <c r="A14953" s="10">
        <v>14948</v>
      </c>
      <c r="BT14953" s="10">
        <v>14948</v>
      </c>
      <c r="BU14953" s="4">
        <f t="shared" si="934"/>
        <v>0</v>
      </c>
      <c r="BV14953" s="4">
        <f t="shared" si="935"/>
        <v>0</v>
      </c>
      <c r="BW14953" s="10"/>
      <c r="BX14953" s="4">
        <f t="shared" si="936"/>
        <v>1</v>
      </c>
      <c r="BY14953" s="4">
        <f t="shared" si="937"/>
        <v>1</v>
      </c>
    </row>
    <row r="14954" spans="1:77">
      <c r="A14954" s="10">
        <v>14949</v>
      </c>
      <c r="BT14954" s="10">
        <v>14949</v>
      </c>
      <c r="BU14954" s="4">
        <f t="shared" si="934"/>
        <v>0</v>
      </c>
      <c r="BV14954" s="4">
        <f t="shared" si="935"/>
        <v>0</v>
      </c>
      <c r="BW14954" s="10"/>
      <c r="BX14954" s="4">
        <f t="shared" si="936"/>
        <v>1</v>
      </c>
      <c r="BY14954" s="4">
        <f t="shared" si="937"/>
        <v>1</v>
      </c>
    </row>
    <row r="14955" spans="1:77">
      <c r="A14955" s="10">
        <v>14950</v>
      </c>
      <c r="BT14955" s="10">
        <v>14950</v>
      </c>
      <c r="BU14955" s="4">
        <f t="shared" si="934"/>
        <v>0</v>
      </c>
      <c r="BV14955" s="4">
        <f t="shared" si="935"/>
        <v>0</v>
      </c>
      <c r="BW14955" s="10"/>
      <c r="BX14955" s="4">
        <f t="shared" si="936"/>
        <v>1</v>
      </c>
      <c r="BY14955" s="4">
        <f t="shared" si="937"/>
        <v>1</v>
      </c>
    </row>
    <row r="14956" spans="1:77">
      <c r="A14956" s="10">
        <v>14951</v>
      </c>
      <c r="BT14956" s="10">
        <v>14951</v>
      </c>
      <c r="BU14956" s="4">
        <f t="shared" si="934"/>
        <v>0</v>
      </c>
      <c r="BV14956" s="4">
        <f t="shared" si="935"/>
        <v>0</v>
      </c>
      <c r="BW14956" s="10"/>
      <c r="BX14956" s="4">
        <f t="shared" si="936"/>
        <v>1</v>
      </c>
      <c r="BY14956" s="4">
        <f t="shared" si="937"/>
        <v>1</v>
      </c>
    </row>
    <row r="14957" spans="1:77">
      <c r="A14957" s="10">
        <v>14952</v>
      </c>
      <c r="BT14957" s="10">
        <v>14952</v>
      </c>
      <c r="BU14957" s="4">
        <f t="shared" si="934"/>
        <v>0</v>
      </c>
      <c r="BV14957" s="4">
        <f t="shared" si="935"/>
        <v>0</v>
      </c>
      <c r="BW14957" s="10"/>
      <c r="BX14957" s="4">
        <f t="shared" si="936"/>
        <v>1</v>
      </c>
      <c r="BY14957" s="4">
        <f t="shared" si="937"/>
        <v>1</v>
      </c>
    </row>
    <row r="14958" spans="1:77">
      <c r="A14958" s="10">
        <v>14953</v>
      </c>
      <c r="BT14958" s="10">
        <v>14953</v>
      </c>
      <c r="BU14958" s="4">
        <f t="shared" si="934"/>
        <v>0</v>
      </c>
      <c r="BV14958" s="4">
        <f t="shared" si="935"/>
        <v>0</v>
      </c>
      <c r="BW14958" s="10"/>
      <c r="BX14958" s="4">
        <f t="shared" si="936"/>
        <v>1</v>
      </c>
      <c r="BY14958" s="4">
        <f t="shared" si="937"/>
        <v>1</v>
      </c>
    </row>
    <row r="14959" spans="1:77">
      <c r="A14959" s="10">
        <v>14954</v>
      </c>
      <c r="BT14959" s="10">
        <v>14954</v>
      </c>
      <c r="BU14959" s="4">
        <f t="shared" si="934"/>
        <v>0</v>
      </c>
      <c r="BV14959" s="4">
        <f t="shared" si="935"/>
        <v>0</v>
      </c>
      <c r="BW14959" s="10"/>
      <c r="BX14959" s="4">
        <f t="shared" si="936"/>
        <v>1</v>
      </c>
      <c r="BY14959" s="4">
        <f t="shared" si="937"/>
        <v>1</v>
      </c>
    </row>
    <row r="14960" spans="1:77">
      <c r="A14960" s="10">
        <v>14955</v>
      </c>
      <c r="BT14960" s="10">
        <v>14955</v>
      </c>
      <c r="BU14960" s="4">
        <f t="shared" si="934"/>
        <v>0</v>
      </c>
      <c r="BV14960" s="4">
        <f t="shared" si="935"/>
        <v>0</v>
      </c>
      <c r="BW14960" s="10"/>
      <c r="BX14960" s="4">
        <f t="shared" si="936"/>
        <v>1</v>
      </c>
      <c r="BY14960" s="4">
        <f t="shared" si="937"/>
        <v>1</v>
      </c>
    </row>
    <row r="14961" spans="1:77">
      <c r="A14961" s="10">
        <v>14956</v>
      </c>
      <c r="BT14961" s="10">
        <v>14956</v>
      </c>
      <c r="BU14961" s="4">
        <f t="shared" si="934"/>
        <v>0</v>
      </c>
      <c r="BV14961" s="4">
        <f t="shared" si="935"/>
        <v>0</v>
      </c>
      <c r="BW14961" s="10"/>
      <c r="BX14961" s="4">
        <f t="shared" si="936"/>
        <v>1</v>
      </c>
      <c r="BY14961" s="4">
        <f t="shared" si="937"/>
        <v>1</v>
      </c>
    </row>
    <row r="14962" spans="1:77">
      <c r="A14962" s="10">
        <v>14957</v>
      </c>
      <c r="BT14962" s="10">
        <v>14957</v>
      </c>
      <c r="BU14962" s="4">
        <f t="shared" si="934"/>
        <v>0</v>
      </c>
      <c r="BV14962" s="4">
        <f t="shared" si="935"/>
        <v>0</v>
      </c>
      <c r="BW14962" s="10"/>
      <c r="BX14962" s="4">
        <f t="shared" si="936"/>
        <v>1</v>
      </c>
      <c r="BY14962" s="4">
        <f t="shared" si="937"/>
        <v>1</v>
      </c>
    </row>
    <row r="14963" spans="1:77">
      <c r="A14963" s="10">
        <v>14958</v>
      </c>
      <c r="BT14963" s="10">
        <v>14958</v>
      </c>
      <c r="BU14963" s="4">
        <f t="shared" si="934"/>
        <v>0</v>
      </c>
      <c r="BV14963" s="4">
        <f t="shared" si="935"/>
        <v>0</v>
      </c>
      <c r="BW14963" s="10"/>
      <c r="BX14963" s="4">
        <f t="shared" si="936"/>
        <v>1</v>
      </c>
      <c r="BY14963" s="4">
        <f t="shared" si="937"/>
        <v>1</v>
      </c>
    </row>
    <row r="14964" spans="1:77">
      <c r="A14964" s="10">
        <v>14959</v>
      </c>
      <c r="BT14964" s="10">
        <v>14959</v>
      </c>
      <c r="BU14964" s="4">
        <f t="shared" si="934"/>
        <v>0</v>
      </c>
      <c r="BV14964" s="4">
        <f t="shared" si="935"/>
        <v>0</v>
      </c>
      <c r="BW14964" s="10"/>
      <c r="BX14964" s="4">
        <f t="shared" si="936"/>
        <v>1</v>
      </c>
      <c r="BY14964" s="4">
        <f t="shared" si="937"/>
        <v>1</v>
      </c>
    </row>
    <row r="14965" spans="1:77">
      <c r="A14965" s="10">
        <v>14960</v>
      </c>
      <c r="BT14965" s="10">
        <v>14960</v>
      </c>
      <c r="BU14965" s="4">
        <f t="shared" si="934"/>
        <v>0</v>
      </c>
      <c r="BV14965" s="4">
        <f t="shared" si="935"/>
        <v>0</v>
      </c>
      <c r="BW14965" s="10"/>
      <c r="BX14965" s="4">
        <f t="shared" si="936"/>
        <v>1</v>
      </c>
      <c r="BY14965" s="4">
        <f t="shared" si="937"/>
        <v>1</v>
      </c>
    </row>
    <row r="14966" spans="1:77">
      <c r="A14966" s="10">
        <v>14961</v>
      </c>
      <c r="BT14966" s="10">
        <v>14961</v>
      </c>
      <c r="BU14966" s="4">
        <f t="shared" si="934"/>
        <v>0</v>
      </c>
      <c r="BV14966" s="4">
        <f t="shared" si="935"/>
        <v>0</v>
      </c>
      <c r="BW14966" s="10"/>
      <c r="BX14966" s="4">
        <f t="shared" si="936"/>
        <v>1</v>
      </c>
      <c r="BY14966" s="4">
        <f t="shared" si="937"/>
        <v>1</v>
      </c>
    </row>
    <row r="14967" spans="1:77">
      <c r="A14967" s="10">
        <v>14962</v>
      </c>
      <c r="BT14967" s="10">
        <v>14962</v>
      </c>
      <c r="BU14967" s="4">
        <f t="shared" si="934"/>
        <v>0</v>
      </c>
      <c r="BV14967" s="4">
        <f t="shared" si="935"/>
        <v>0</v>
      </c>
      <c r="BW14967" s="10"/>
      <c r="BX14967" s="4">
        <f t="shared" si="936"/>
        <v>1</v>
      </c>
      <c r="BY14967" s="4">
        <f t="shared" si="937"/>
        <v>1</v>
      </c>
    </row>
    <row r="14968" spans="1:77">
      <c r="A14968" s="10">
        <v>14963</v>
      </c>
      <c r="BT14968" s="10">
        <v>14963</v>
      </c>
      <c r="BU14968" s="4">
        <f t="shared" si="934"/>
        <v>0</v>
      </c>
      <c r="BV14968" s="4">
        <f t="shared" si="935"/>
        <v>0</v>
      </c>
      <c r="BW14968" s="10"/>
      <c r="BX14968" s="4">
        <f t="shared" si="936"/>
        <v>1</v>
      </c>
      <c r="BY14968" s="4">
        <f t="shared" si="937"/>
        <v>1</v>
      </c>
    </row>
    <row r="14969" spans="1:77">
      <c r="A14969" s="10">
        <v>14964</v>
      </c>
      <c r="BT14969" s="10">
        <v>14964</v>
      </c>
      <c r="BU14969" s="4">
        <f t="shared" si="934"/>
        <v>0</v>
      </c>
      <c r="BV14969" s="4">
        <f t="shared" si="935"/>
        <v>0</v>
      </c>
      <c r="BW14969" s="10"/>
      <c r="BX14969" s="4">
        <f t="shared" si="936"/>
        <v>1</v>
      </c>
      <c r="BY14969" s="4">
        <f t="shared" si="937"/>
        <v>1</v>
      </c>
    </row>
    <row r="14970" spans="1:77">
      <c r="A14970" s="10">
        <v>14965</v>
      </c>
      <c r="BT14970" s="10">
        <v>14965</v>
      </c>
      <c r="BU14970" s="4">
        <f t="shared" si="934"/>
        <v>0</v>
      </c>
      <c r="BV14970" s="4">
        <f t="shared" si="935"/>
        <v>0</v>
      </c>
      <c r="BW14970" s="10"/>
      <c r="BX14970" s="4">
        <f t="shared" si="936"/>
        <v>1</v>
      </c>
      <c r="BY14970" s="4">
        <f t="shared" si="937"/>
        <v>1</v>
      </c>
    </row>
    <row r="14971" spans="1:77">
      <c r="A14971" s="10">
        <v>14966</v>
      </c>
      <c r="BT14971" s="10">
        <v>14966</v>
      </c>
      <c r="BU14971" s="4">
        <f t="shared" si="934"/>
        <v>0</v>
      </c>
      <c r="BV14971" s="4">
        <f t="shared" si="935"/>
        <v>0</v>
      </c>
      <c r="BW14971" s="10"/>
      <c r="BX14971" s="4">
        <f t="shared" si="936"/>
        <v>1</v>
      </c>
      <c r="BY14971" s="4">
        <f t="shared" si="937"/>
        <v>1</v>
      </c>
    </row>
    <row r="14972" spans="1:77">
      <c r="A14972" s="10">
        <v>14967</v>
      </c>
      <c r="BT14972" s="10">
        <v>14967</v>
      </c>
      <c r="BU14972" s="4">
        <f t="shared" si="934"/>
        <v>0</v>
      </c>
      <c r="BV14972" s="4">
        <f t="shared" si="935"/>
        <v>0</v>
      </c>
      <c r="BW14972" s="10"/>
      <c r="BX14972" s="4">
        <f t="shared" si="936"/>
        <v>1</v>
      </c>
      <c r="BY14972" s="4">
        <f t="shared" si="937"/>
        <v>1</v>
      </c>
    </row>
    <row r="14973" spans="1:77">
      <c r="A14973" s="10">
        <v>14968</v>
      </c>
      <c r="BT14973" s="10">
        <v>14968</v>
      </c>
      <c r="BU14973" s="4">
        <f t="shared" si="934"/>
        <v>0</v>
      </c>
      <c r="BV14973" s="4">
        <f t="shared" si="935"/>
        <v>0</v>
      </c>
      <c r="BW14973" s="10"/>
      <c r="BX14973" s="4">
        <f t="shared" si="936"/>
        <v>1</v>
      </c>
      <c r="BY14973" s="4">
        <f t="shared" si="937"/>
        <v>1</v>
      </c>
    </row>
    <row r="14974" spans="1:77">
      <c r="A14974" s="10">
        <v>14969</v>
      </c>
      <c r="BT14974" s="10">
        <v>14969</v>
      </c>
      <c r="BU14974" s="4">
        <f t="shared" si="934"/>
        <v>0</v>
      </c>
      <c r="BV14974" s="4">
        <f t="shared" si="935"/>
        <v>0</v>
      </c>
      <c r="BW14974" s="10"/>
      <c r="BX14974" s="4">
        <f t="shared" si="936"/>
        <v>1</v>
      </c>
      <c r="BY14974" s="4">
        <f t="shared" si="937"/>
        <v>1</v>
      </c>
    </row>
    <row r="14975" spans="1:77">
      <c r="A14975" s="10">
        <v>14970</v>
      </c>
      <c r="BT14975" s="10">
        <v>14970</v>
      </c>
      <c r="BU14975" s="4">
        <f t="shared" si="934"/>
        <v>0</v>
      </c>
      <c r="BV14975" s="4">
        <f t="shared" si="935"/>
        <v>0</v>
      </c>
      <c r="BW14975" s="10"/>
      <c r="BX14975" s="4">
        <f t="shared" si="936"/>
        <v>1</v>
      </c>
      <c r="BY14975" s="4">
        <f t="shared" si="937"/>
        <v>1</v>
      </c>
    </row>
    <row r="14976" spans="1:77">
      <c r="A14976" s="10">
        <v>14971</v>
      </c>
      <c r="BT14976" s="10">
        <v>14971</v>
      </c>
      <c r="BU14976" s="4">
        <f t="shared" si="934"/>
        <v>0</v>
      </c>
      <c r="BV14976" s="4">
        <f t="shared" si="935"/>
        <v>0</v>
      </c>
      <c r="BW14976" s="10"/>
      <c r="BX14976" s="4">
        <f t="shared" si="936"/>
        <v>1</v>
      </c>
      <c r="BY14976" s="4">
        <f t="shared" si="937"/>
        <v>1</v>
      </c>
    </row>
    <row r="14977" spans="1:77">
      <c r="A14977" s="10">
        <v>14972</v>
      </c>
      <c r="BT14977" s="10">
        <v>14972</v>
      </c>
      <c r="BU14977" s="4">
        <f t="shared" si="934"/>
        <v>0</v>
      </c>
      <c r="BV14977" s="4">
        <f t="shared" si="935"/>
        <v>0</v>
      </c>
      <c r="BW14977" s="10"/>
      <c r="BX14977" s="4">
        <f t="shared" si="936"/>
        <v>1</v>
      </c>
      <c r="BY14977" s="4">
        <f t="shared" si="937"/>
        <v>1</v>
      </c>
    </row>
    <row r="14978" spans="1:77">
      <c r="A14978" s="10">
        <v>14973</v>
      </c>
      <c r="BT14978" s="10">
        <v>14973</v>
      </c>
      <c r="BU14978" s="4">
        <f t="shared" si="934"/>
        <v>0</v>
      </c>
      <c r="BV14978" s="4">
        <f t="shared" si="935"/>
        <v>0</v>
      </c>
      <c r="BW14978" s="10"/>
      <c r="BX14978" s="4">
        <f t="shared" si="936"/>
        <v>1</v>
      </c>
      <c r="BY14978" s="4">
        <f t="shared" si="937"/>
        <v>1</v>
      </c>
    </row>
    <row r="14979" spans="1:77">
      <c r="A14979" s="10">
        <v>14974</v>
      </c>
      <c r="BT14979" s="10">
        <v>14974</v>
      </c>
      <c r="BU14979" s="4">
        <f t="shared" si="934"/>
        <v>0</v>
      </c>
      <c r="BV14979" s="4">
        <f t="shared" si="935"/>
        <v>0</v>
      </c>
      <c r="BW14979" s="10"/>
      <c r="BX14979" s="4">
        <f t="shared" si="936"/>
        <v>1</v>
      </c>
      <c r="BY14979" s="4">
        <f t="shared" si="937"/>
        <v>1</v>
      </c>
    </row>
    <row r="14980" spans="1:77">
      <c r="A14980" s="10">
        <v>14975</v>
      </c>
      <c r="BT14980" s="10">
        <v>14975</v>
      </c>
      <c r="BU14980" s="4">
        <f t="shared" si="934"/>
        <v>0</v>
      </c>
      <c r="BV14980" s="4">
        <f t="shared" si="935"/>
        <v>0</v>
      </c>
      <c r="BW14980" s="10"/>
      <c r="BX14980" s="4">
        <f t="shared" si="936"/>
        <v>1</v>
      </c>
      <c r="BY14980" s="4">
        <f t="shared" si="937"/>
        <v>1</v>
      </c>
    </row>
    <row r="14981" spans="1:77">
      <c r="A14981" s="10">
        <v>14976</v>
      </c>
      <c r="BT14981" s="10">
        <v>14976</v>
      </c>
      <c r="BU14981" s="4">
        <f t="shared" si="934"/>
        <v>0</v>
      </c>
      <c r="BV14981" s="4">
        <f t="shared" si="935"/>
        <v>0</v>
      </c>
      <c r="BW14981" s="10"/>
      <c r="BX14981" s="4">
        <f t="shared" si="936"/>
        <v>1</v>
      </c>
      <c r="BY14981" s="4">
        <f t="shared" si="937"/>
        <v>1</v>
      </c>
    </row>
    <row r="14982" spans="1:77">
      <c r="A14982" s="10">
        <v>14977</v>
      </c>
      <c r="BT14982" s="10">
        <v>14977</v>
      </c>
      <c r="BU14982" s="4">
        <f t="shared" si="934"/>
        <v>0</v>
      </c>
      <c r="BV14982" s="4">
        <f t="shared" si="935"/>
        <v>0</v>
      </c>
      <c r="BW14982" s="10"/>
      <c r="BX14982" s="4">
        <f t="shared" si="936"/>
        <v>1</v>
      </c>
      <c r="BY14982" s="4">
        <f t="shared" si="937"/>
        <v>1</v>
      </c>
    </row>
    <row r="14983" spans="1:77">
      <c r="A14983" s="10">
        <v>14978</v>
      </c>
      <c r="BT14983" s="10">
        <v>14978</v>
      </c>
      <c r="BU14983" s="4">
        <f t="shared" ref="BU14983:BU15046" si="938">BP14983*$BV$1-BQ14983</f>
        <v>0</v>
      </c>
      <c r="BV14983" s="4">
        <f t="shared" ref="BV14983:BV15046" si="939">BR14983*$BV$1-BS14983</f>
        <v>0</v>
      </c>
      <c r="BW14983" s="10"/>
      <c r="BX14983" s="4">
        <f t="shared" si="936"/>
        <v>1</v>
      </c>
      <c r="BY14983" s="4">
        <f t="shared" si="937"/>
        <v>1</v>
      </c>
    </row>
    <row r="14984" spans="1:77">
      <c r="A14984" s="10">
        <v>14979</v>
      </c>
      <c r="BT14984" s="10">
        <v>14979</v>
      </c>
      <c r="BU14984" s="4">
        <f t="shared" si="938"/>
        <v>0</v>
      </c>
      <c r="BV14984" s="4">
        <f t="shared" si="939"/>
        <v>0</v>
      </c>
      <c r="BW14984" s="10"/>
      <c r="BX14984" s="4">
        <f t="shared" si="936"/>
        <v>1</v>
      </c>
      <c r="BY14984" s="4">
        <f t="shared" si="937"/>
        <v>1</v>
      </c>
    </row>
    <row r="14985" spans="1:77">
      <c r="A14985" s="10">
        <v>14980</v>
      </c>
      <c r="BT14985" s="10">
        <v>14980</v>
      </c>
      <c r="BU14985" s="4">
        <f t="shared" si="938"/>
        <v>0</v>
      </c>
      <c r="BV14985" s="4">
        <f t="shared" si="939"/>
        <v>0</v>
      </c>
      <c r="BW14985" s="10"/>
      <c r="BX14985" s="4">
        <f t="shared" si="936"/>
        <v>1</v>
      </c>
      <c r="BY14985" s="4">
        <f t="shared" si="937"/>
        <v>1</v>
      </c>
    </row>
    <row r="14986" spans="1:77">
      <c r="A14986" s="10">
        <v>14981</v>
      </c>
      <c r="BT14986" s="10">
        <v>14981</v>
      </c>
      <c r="BU14986" s="4">
        <f t="shared" si="938"/>
        <v>0</v>
      </c>
      <c r="BV14986" s="4">
        <f t="shared" si="939"/>
        <v>0</v>
      </c>
      <c r="BW14986" s="10"/>
      <c r="BX14986" s="4">
        <f t="shared" si="936"/>
        <v>1</v>
      </c>
      <c r="BY14986" s="4">
        <f t="shared" si="937"/>
        <v>1</v>
      </c>
    </row>
    <row r="14987" spans="1:77">
      <c r="A14987" s="10">
        <v>14982</v>
      </c>
      <c r="BT14987" s="10">
        <v>14982</v>
      </c>
      <c r="BU14987" s="4">
        <f t="shared" si="938"/>
        <v>0</v>
      </c>
      <c r="BV14987" s="4">
        <f t="shared" si="939"/>
        <v>0</v>
      </c>
      <c r="BW14987" s="10"/>
      <c r="BX14987" s="4">
        <f t="shared" si="936"/>
        <v>1</v>
      </c>
      <c r="BY14987" s="4">
        <f t="shared" si="937"/>
        <v>1</v>
      </c>
    </row>
    <row r="14988" spans="1:77">
      <c r="A14988" s="10">
        <v>14983</v>
      </c>
      <c r="BT14988" s="10">
        <v>14983</v>
      </c>
      <c r="BU14988" s="4">
        <f t="shared" si="938"/>
        <v>0</v>
      </c>
      <c r="BV14988" s="4">
        <f t="shared" si="939"/>
        <v>0</v>
      </c>
      <c r="BW14988" s="10"/>
      <c r="BX14988" s="4">
        <f t="shared" si="936"/>
        <v>1</v>
      </c>
      <c r="BY14988" s="4">
        <f t="shared" si="937"/>
        <v>1</v>
      </c>
    </row>
    <row r="14989" spans="1:77">
      <c r="A14989" s="10">
        <v>14984</v>
      </c>
      <c r="BT14989" s="10">
        <v>14984</v>
      </c>
      <c r="BU14989" s="4">
        <f t="shared" si="938"/>
        <v>0</v>
      </c>
      <c r="BV14989" s="4">
        <f t="shared" si="939"/>
        <v>0</v>
      </c>
      <c r="BW14989" s="10"/>
      <c r="BX14989" s="4">
        <f t="shared" si="936"/>
        <v>1</v>
      </c>
      <c r="BY14989" s="4">
        <f t="shared" si="937"/>
        <v>1</v>
      </c>
    </row>
    <row r="14990" spans="1:77">
      <c r="A14990" s="10">
        <v>14985</v>
      </c>
      <c r="BT14990" s="10">
        <v>14985</v>
      </c>
      <c r="BU14990" s="4">
        <f t="shared" si="938"/>
        <v>0</v>
      </c>
      <c r="BV14990" s="4">
        <f t="shared" si="939"/>
        <v>0</v>
      </c>
      <c r="BW14990" s="10"/>
      <c r="BX14990" s="4">
        <f t="shared" si="936"/>
        <v>1</v>
      </c>
      <c r="BY14990" s="4">
        <f t="shared" si="937"/>
        <v>1</v>
      </c>
    </row>
    <row r="14991" spans="1:77">
      <c r="A14991" s="10">
        <v>14986</v>
      </c>
      <c r="BT14991" s="10">
        <v>14986</v>
      </c>
      <c r="BU14991" s="4">
        <f t="shared" si="938"/>
        <v>0</v>
      </c>
      <c r="BV14991" s="4">
        <f t="shared" si="939"/>
        <v>0</v>
      </c>
      <c r="BW14991" s="10"/>
      <c r="BX14991" s="4">
        <f t="shared" si="936"/>
        <v>1</v>
      </c>
      <c r="BY14991" s="4">
        <f t="shared" si="937"/>
        <v>1</v>
      </c>
    </row>
    <row r="14992" spans="1:77">
      <c r="A14992" s="10">
        <v>14987</v>
      </c>
      <c r="BT14992" s="10">
        <v>14987</v>
      </c>
      <c r="BU14992" s="4">
        <f t="shared" si="938"/>
        <v>0</v>
      </c>
      <c r="BV14992" s="4">
        <f t="shared" si="939"/>
        <v>0</v>
      </c>
      <c r="BW14992" s="10"/>
      <c r="BX14992" s="4">
        <f t="shared" si="936"/>
        <v>1</v>
      </c>
      <c r="BY14992" s="4">
        <f t="shared" si="937"/>
        <v>1</v>
      </c>
    </row>
    <row r="14993" spans="1:77">
      <c r="A14993" s="10">
        <v>14988</v>
      </c>
      <c r="BT14993" s="10">
        <v>14988</v>
      </c>
      <c r="BU14993" s="4">
        <f t="shared" si="938"/>
        <v>0</v>
      </c>
      <c r="BV14993" s="4">
        <f t="shared" si="939"/>
        <v>0</v>
      </c>
      <c r="BW14993" s="10"/>
      <c r="BX14993" s="4">
        <f t="shared" si="936"/>
        <v>1</v>
      </c>
      <c r="BY14993" s="4">
        <f t="shared" si="937"/>
        <v>1</v>
      </c>
    </row>
    <row r="14994" spans="1:77">
      <c r="A14994" s="10">
        <v>14989</v>
      </c>
      <c r="BT14994" s="10">
        <v>14989</v>
      </c>
      <c r="BU14994" s="4">
        <f t="shared" si="938"/>
        <v>0</v>
      </c>
      <c r="BV14994" s="4">
        <f t="shared" si="939"/>
        <v>0</v>
      </c>
      <c r="BW14994" s="10"/>
      <c r="BX14994" s="4">
        <f t="shared" si="936"/>
        <v>1</v>
      </c>
      <c r="BY14994" s="4">
        <f t="shared" si="937"/>
        <v>1</v>
      </c>
    </row>
    <row r="14995" spans="1:77">
      <c r="A14995" s="10">
        <v>14990</v>
      </c>
      <c r="BT14995" s="10">
        <v>14990</v>
      </c>
      <c r="BU14995" s="4">
        <f t="shared" si="938"/>
        <v>0</v>
      </c>
      <c r="BV14995" s="4">
        <f t="shared" si="939"/>
        <v>0</v>
      </c>
      <c r="BW14995" s="10"/>
      <c r="BX14995" s="4">
        <f t="shared" si="936"/>
        <v>1</v>
      </c>
      <c r="BY14995" s="4">
        <f t="shared" si="937"/>
        <v>1</v>
      </c>
    </row>
    <row r="14996" spans="1:77">
      <c r="A14996" s="10">
        <v>14991</v>
      </c>
      <c r="BT14996" s="10">
        <v>14991</v>
      </c>
      <c r="BU14996" s="4">
        <f t="shared" si="938"/>
        <v>0</v>
      </c>
      <c r="BV14996" s="4">
        <f t="shared" si="939"/>
        <v>0</v>
      </c>
      <c r="BW14996" s="10"/>
      <c r="BX14996" s="4">
        <f t="shared" si="936"/>
        <v>1</v>
      </c>
      <c r="BY14996" s="4">
        <f t="shared" si="937"/>
        <v>1</v>
      </c>
    </row>
    <row r="14997" spans="1:77">
      <c r="A14997" s="10">
        <v>14992</v>
      </c>
      <c r="BT14997" s="10">
        <v>14992</v>
      </c>
      <c r="BU14997" s="4">
        <f t="shared" si="938"/>
        <v>0</v>
      </c>
      <c r="BV14997" s="4">
        <f t="shared" si="939"/>
        <v>0</v>
      </c>
      <c r="BW14997" s="10"/>
      <c r="BX14997" s="4">
        <f t="shared" si="936"/>
        <v>1</v>
      </c>
      <c r="BY14997" s="4">
        <f t="shared" si="937"/>
        <v>1</v>
      </c>
    </row>
    <row r="14998" spans="1:77">
      <c r="A14998" s="10">
        <v>14993</v>
      </c>
      <c r="BT14998" s="10">
        <v>14993</v>
      </c>
      <c r="BU14998" s="4">
        <f t="shared" si="938"/>
        <v>0</v>
      </c>
      <c r="BV14998" s="4">
        <f t="shared" si="939"/>
        <v>0</v>
      </c>
      <c r="BW14998" s="10"/>
      <c r="BX14998" s="4">
        <f t="shared" ref="BX14998:BX15061" si="940">IF(BU14998=MAX($BU14998:$BV14998),1,0)</f>
        <v>1</v>
      </c>
      <c r="BY14998" s="4">
        <f t="shared" ref="BY14998:BY15061" si="941">IF(BV14998=MAX($BU14998:$BV14998),1,0)</f>
        <v>1</v>
      </c>
    </row>
    <row r="14999" spans="1:77">
      <c r="A14999" s="10">
        <v>14994</v>
      </c>
      <c r="BT14999" s="10">
        <v>14994</v>
      </c>
      <c r="BU14999" s="4">
        <f t="shared" si="938"/>
        <v>0</v>
      </c>
      <c r="BV14999" s="4">
        <f t="shared" si="939"/>
        <v>0</v>
      </c>
      <c r="BW14999" s="10"/>
      <c r="BX14999" s="4">
        <f t="shared" si="940"/>
        <v>1</v>
      </c>
      <c r="BY14999" s="4">
        <f t="shared" si="941"/>
        <v>1</v>
      </c>
    </row>
    <row r="15000" spans="1:77">
      <c r="A15000" s="10">
        <v>14995</v>
      </c>
      <c r="BT15000" s="10">
        <v>14995</v>
      </c>
      <c r="BU15000" s="4">
        <f t="shared" si="938"/>
        <v>0</v>
      </c>
      <c r="BV15000" s="4">
        <f t="shared" si="939"/>
        <v>0</v>
      </c>
      <c r="BW15000" s="10"/>
      <c r="BX15000" s="4">
        <f t="shared" si="940"/>
        <v>1</v>
      </c>
      <c r="BY15000" s="4">
        <f t="shared" si="941"/>
        <v>1</v>
      </c>
    </row>
    <row r="15001" spans="1:77">
      <c r="A15001" s="10">
        <v>14996</v>
      </c>
      <c r="BT15001" s="10">
        <v>14996</v>
      </c>
      <c r="BU15001" s="4">
        <f t="shared" si="938"/>
        <v>0</v>
      </c>
      <c r="BV15001" s="4">
        <f t="shared" si="939"/>
        <v>0</v>
      </c>
      <c r="BW15001" s="10"/>
      <c r="BX15001" s="4">
        <f t="shared" si="940"/>
        <v>1</v>
      </c>
      <c r="BY15001" s="4">
        <f t="shared" si="941"/>
        <v>1</v>
      </c>
    </row>
    <row r="15002" spans="1:77">
      <c r="A15002" s="10">
        <v>14997</v>
      </c>
      <c r="BT15002" s="10">
        <v>14997</v>
      </c>
      <c r="BU15002" s="4">
        <f t="shared" si="938"/>
        <v>0</v>
      </c>
      <c r="BV15002" s="4">
        <f t="shared" si="939"/>
        <v>0</v>
      </c>
      <c r="BW15002" s="10"/>
      <c r="BX15002" s="4">
        <f t="shared" si="940"/>
        <v>1</v>
      </c>
      <c r="BY15002" s="4">
        <f t="shared" si="941"/>
        <v>1</v>
      </c>
    </row>
    <row r="15003" spans="1:77">
      <c r="A15003" s="10">
        <v>14998</v>
      </c>
      <c r="BT15003" s="10">
        <v>14998</v>
      </c>
      <c r="BU15003" s="4">
        <f t="shared" si="938"/>
        <v>0</v>
      </c>
      <c r="BV15003" s="4">
        <f t="shared" si="939"/>
        <v>0</v>
      </c>
      <c r="BW15003" s="10"/>
      <c r="BX15003" s="4">
        <f t="shared" si="940"/>
        <v>1</v>
      </c>
      <c r="BY15003" s="4">
        <f t="shared" si="941"/>
        <v>1</v>
      </c>
    </row>
    <row r="15004" spans="1:77">
      <c r="A15004" s="10">
        <v>14999</v>
      </c>
      <c r="BT15004" s="10">
        <v>14999</v>
      </c>
      <c r="BU15004" s="4">
        <f t="shared" si="938"/>
        <v>0</v>
      </c>
      <c r="BV15004" s="4">
        <f t="shared" si="939"/>
        <v>0</v>
      </c>
      <c r="BW15004" s="10"/>
      <c r="BX15004" s="4">
        <f t="shared" si="940"/>
        <v>1</v>
      </c>
      <c r="BY15004" s="4">
        <f t="shared" si="941"/>
        <v>1</v>
      </c>
    </row>
    <row r="15005" spans="1:77">
      <c r="A15005" s="10">
        <v>15000</v>
      </c>
      <c r="BT15005" s="10">
        <v>15000</v>
      </c>
      <c r="BU15005" s="4">
        <f t="shared" si="938"/>
        <v>0</v>
      </c>
      <c r="BV15005" s="4">
        <f t="shared" si="939"/>
        <v>0</v>
      </c>
      <c r="BW15005" s="10"/>
      <c r="BX15005" s="4">
        <f t="shared" si="940"/>
        <v>1</v>
      </c>
      <c r="BY15005" s="4">
        <f t="shared" si="941"/>
        <v>1</v>
      </c>
    </row>
    <row r="15006" spans="1:77">
      <c r="A15006" s="23">
        <v>15001</v>
      </c>
      <c r="BT15006" s="23">
        <v>15001</v>
      </c>
      <c r="BU15006" s="4">
        <f t="shared" si="938"/>
        <v>0</v>
      </c>
      <c r="BV15006" s="4">
        <f t="shared" si="939"/>
        <v>0</v>
      </c>
      <c r="BW15006" s="23"/>
      <c r="BX15006" s="4">
        <f t="shared" si="940"/>
        <v>1</v>
      </c>
      <c r="BY15006" s="4">
        <f t="shared" si="941"/>
        <v>1</v>
      </c>
    </row>
    <row r="15007" spans="1:77">
      <c r="A15007" s="23">
        <v>15002</v>
      </c>
      <c r="BT15007" s="23">
        <v>15002</v>
      </c>
      <c r="BU15007" s="4">
        <f t="shared" si="938"/>
        <v>0</v>
      </c>
      <c r="BV15007" s="4">
        <f t="shared" si="939"/>
        <v>0</v>
      </c>
      <c r="BW15007" s="23"/>
      <c r="BX15007" s="4">
        <f t="shared" si="940"/>
        <v>1</v>
      </c>
      <c r="BY15007" s="4">
        <f t="shared" si="941"/>
        <v>1</v>
      </c>
    </row>
    <row r="15008" spans="1:77">
      <c r="A15008" s="23">
        <v>15003</v>
      </c>
      <c r="BT15008" s="23">
        <v>15003</v>
      </c>
      <c r="BU15008" s="4">
        <f t="shared" si="938"/>
        <v>0</v>
      </c>
      <c r="BV15008" s="4">
        <f t="shared" si="939"/>
        <v>0</v>
      </c>
      <c r="BW15008" s="23"/>
      <c r="BX15008" s="4">
        <f t="shared" si="940"/>
        <v>1</v>
      </c>
      <c r="BY15008" s="4">
        <f t="shared" si="941"/>
        <v>1</v>
      </c>
    </row>
    <row r="15009" spans="1:77">
      <c r="A15009" s="23">
        <v>15004</v>
      </c>
      <c r="BT15009" s="23">
        <v>15004</v>
      </c>
      <c r="BU15009" s="4">
        <f t="shared" si="938"/>
        <v>0</v>
      </c>
      <c r="BV15009" s="4">
        <f t="shared" si="939"/>
        <v>0</v>
      </c>
      <c r="BW15009" s="23"/>
      <c r="BX15009" s="4">
        <f t="shared" si="940"/>
        <v>1</v>
      </c>
      <c r="BY15009" s="4">
        <f t="shared" si="941"/>
        <v>1</v>
      </c>
    </row>
    <row r="15010" spans="1:77">
      <c r="A15010" s="23">
        <v>15005</v>
      </c>
      <c r="BT15010" s="23">
        <v>15005</v>
      </c>
      <c r="BU15010" s="4">
        <f t="shared" si="938"/>
        <v>0</v>
      </c>
      <c r="BV15010" s="4">
        <f t="shared" si="939"/>
        <v>0</v>
      </c>
      <c r="BW15010" s="23"/>
      <c r="BX15010" s="4">
        <f t="shared" si="940"/>
        <v>1</v>
      </c>
      <c r="BY15010" s="4">
        <f t="shared" si="941"/>
        <v>1</v>
      </c>
    </row>
    <row r="15011" spans="1:77">
      <c r="A15011" s="23">
        <v>15006</v>
      </c>
      <c r="BT15011" s="23">
        <v>15006</v>
      </c>
      <c r="BU15011" s="4">
        <f t="shared" si="938"/>
        <v>0</v>
      </c>
      <c r="BV15011" s="4">
        <f t="shared" si="939"/>
        <v>0</v>
      </c>
      <c r="BW15011" s="23"/>
      <c r="BX15011" s="4">
        <f t="shared" si="940"/>
        <v>1</v>
      </c>
      <c r="BY15011" s="4">
        <f t="shared" si="941"/>
        <v>1</v>
      </c>
    </row>
    <row r="15012" spans="1:77">
      <c r="A15012" s="23">
        <v>15007</v>
      </c>
      <c r="BT15012" s="23">
        <v>15007</v>
      </c>
      <c r="BU15012" s="4">
        <f t="shared" si="938"/>
        <v>0</v>
      </c>
      <c r="BV15012" s="4">
        <f t="shared" si="939"/>
        <v>0</v>
      </c>
      <c r="BW15012" s="23"/>
      <c r="BX15012" s="4">
        <f t="shared" si="940"/>
        <v>1</v>
      </c>
      <c r="BY15012" s="4">
        <f t="shared" si="941"/>
        <v>1</v>
      </c>
    </row>
    <row r="15013" spans="1:77">
      <c r="A15013" s="23">
        <v>15008</v>
      </c>
      <c r="BT15013" s="23">
        <v>15008</v>
      </c>
      <c r="BU15013" s="4">
        <f t="shared" si="938"/>
        <v>0</v>
      </c>
      <c r="BV15013" s="4">
        <f t="shared" si="939"/>
        <v>0</v>
      </c>
      <c r="BW15013" s="23"/>
      <c r="BX15013" s="4">
        <f t="shared" si="940"/>
        <v>1</v>
      </c>
      <c r="BY15013" s="4">
        <f t="shared" si="941"/>
        <v>1</v>
      </c>
    </row>
    <row r="15014" spans="1:77">
      <c r="A15014" s="23">
        <v>15009</v>
      </c>
      <c r="BT15014" s="23">
        <v>15009</v>
      </c>
      <c r="BU15014" s="4">
        <f t="shared" si="938"/>
        <v>0</v>
      </c>
      <c r="BV15014" s="4">
        <f t="shared" si="939"/>
        <v>0</v>
      </c>
      <c r="BW15014" s="23"/>
      <c r="BX15014" s="4">
        <f t="shared" si="940"/>
        <v>1</v>
      </c>
      <c r="BY15014" s="4">
        <f t="shared" si="941"/>
        <v>1</v>
      </c>
    </row>
    <row r="15015" spans="1:77">
      <c r="A15015" s="23">
        <v>15010</v>
      </c>
      <c r="BT15015" s="23">
        <v>15010</v>
      </c>
      <c r="BU15015" s="4">
        <f t="shared" si="938"/>
        <v>0</v>
      </c>
      <c r="BV15015" s="4">
        <f t="shared" si="939"/>
        <v>0</v>
      </c>
      <c r="BW15015" s="23"/>
      <c r="BX15015" s="4">
        <f t="shared" si="940"/>
        <v>1</v>
      </c>
      <c r="BY15015" s="4">
        <f t="shared" si="941"/>
        <v>1</v>
      </c>
    </row>
    <row r="15016" spans="1:77">
      <c r="A15016" s="23">
        <v>15011</v>
      </c>
      <c r="BT15016" s="23">
        <v>15011</v>
      </c>
      <c r="BU15016" s="4">
        <f t="shared" si="938"/>
        <v>0</v>
      </c>
      <c r="BV15016" s="4">
        <f t="shared" si="939"/>
        <v>0</v>
      </c>
      <c r="BW15016" s="23"/>
      <c r="BX15016" s="4">
        <f t="shared" si="940"/>
        <v>1</v>
      </c>
      <c r="BY15016" s="4">
        <f t="shared" si="941"/>
        <v>1</v>
      </c>
    </row>
    <row r="15017" spans="1:77">
      <c r="A15017" s="23">
        <v>15012</v>
      </c>
      <c r="BT15017" s="23">
        <v>15012</v>
      </c>
      <c r="BU15017" s="4">
        <f t="shared" si="938"/>
        <v>0</v>
      </c>
      <c r="BV15017" s="4">
        <f t="shared" si="939"/>
        <v>0</v>
      </c>
      <c r="BW15017" s="23"/>
      <c r="BX15017" s="4">
        <f t="shared" si="940"/>
        <v>1</v>
      </c>
      <c r="BY15017" s="4">
        <f t="shared" si="941"/>
        <v>1</v>
      </c>
    </row>
    <row r="15018" spans="1:77">
      <c r="A15018" s="23">
        <v>15013</v>
      </c>
      <c r="BT15018" s="23">
        <v>15013</v>
      </c>
      <c r="BU15018" s="4">
        <f t="shared" si="938"/>
        <v>0</v>
      </c>
      <c r="BV15018" s="4">
        <f t="shared" si="939"/>
        <v>0</v>
      </c>
      <c r="BW15018" s="23"/>
      <c r="BX15018" s="4">
        <f t="shared" si="940"/>
        <v>1</v>
      </c>
      <c r="BY15018" s="4">
        <f t="shared" si="941"/>
        <v>1</v>
      </c>
    </row>
    <row r="15019" spans="1:77">
      <c r="A15019" s="23">
        <v>15014</v>
      </c>
      <c r="BT15019" s="23">
        <v>15014</v>
      </c>
      <c r="BU15019" s="4">
        <f t="shared" si="938"/>
        <v>0</v>
      </c>
      <c r="BV15019" s="4">
        <f t="shared" si="939"/>
        <v>0</v>
      </c>
      <c r="BW15019" s="23"/>
      <c r="BX15019" s="4">
        <f t="shared" si="940"/>
        <v>1</v>
      </c>
      <c r="BY15019" s="4">
        <f t="shared" si="941"/>
        <v>1</v>
      </c>
    </row>
    <row r="15020" spans="1:77">
      <c r="A15020" s="23">
        <v>15015</v>
      </c>
      <c r="BT15020" s="23">
        <v>15015</v>
      </c>
      <c r="BU15020" s="4">
        <f t="shared" si="938"/>
        <v>0</v>
      </c>
      <c r="BV15020" s="4">
        <f t="shared" si="939"/>
        <v>0</v>
      </c>
      <c r="BW15020" s="23"/>
      <c r="BX15020" s="4">
        <f t="shared" si="940"/>
        <v>1</v>
      </c>
      <c r="BY15020" s="4">
        <f t="shared" si="941"/>
        <v>1</v>
      </c>
    </row>
    <row r="15021" spans="1:77">
      <c r="A15021" s="23">
        <v>15016</v>
      </c>
      <c r="BT15021" s="23">
        <v>15016</v>
      </c>
      <c r="BU15021" s="4">
        <f t="shared" si="938"/>
        <v>0</v>
      </c>
      <c r="BV15021" s="4">
        <f t="shared" si="939"/>
        <v>0</v>
      </c>
      <c r="BW15021" s="23"/>
      <c r="BX15021" s="4">
        <f t="shared" si="940"/>
        <v>1</v>
      </c>
      <c r="BY15021" s="4">
        <f t="shared" si="941"/>
        <v>1</v>
      </c>
    </row>
    <row r="15022" spans="1:77">
      <c r="A15022" s="23">
        <v>15017</v>
      </c>
      <c r="BT15022" s="23">
        <v>15017</v>
      </c>
      <c r="BU15022" s="4">
        <f t="shared" si="938"/>
        <v>0</v>
      </c>
      <c r="BV15022" s="4">
        <f t="shared" si="939"/>
        <v>0</v>
      </c>
      <c r="BW15022" s="23"/>
      <c r="BX15022" s="4">
        <f t="shared" si="940"/>
        <v>1</v>
      </c>
      <c r="BY15022" s="4">
        <f t="shared" si="941"/>
        <v>1</v>
      </c>
    </row>
    <row r="15023" spans="1:77">
      <c r="A15023" s="23">
        <v>15018</v>
      </c>
      <c r="BT15023" s="23">
        <v>15018</v>
      </c>
      <c r="BU15023" s="4">
        <f t="shared" si="938"/>
        <v>0</v>
      </c>
      <c r="BV15023" s="4">
        <f t="shared" si="939"/>
        <v>0</v>
      </c>
      <c r="BW15023" s="23"/>
      <c r="BX15023" s="4">
        <f t="shared" si="940"/>
        <v>1</v>
      </c>
      <c r="BY15023" s="4">
        <f t="shared" si="941"/>
        <v>1</v>
      </c>
    </row>
    <row r="15024" spans="1:77">
      <c r="A15024" s="23">
        <v>15019</v>
      </c>
      <c r="BT15024" s="23">
        <v>15019</v>
      </c>
      <c r="BU15024" s="4">
        <f t="shared" si="938"/>
        <v>0</v>
      </c>
      <c r="BV15024" s="4">
        <f t="shared" si="939"/>
        <v>0</v>
      </c>
      <c r="BW15024" s="23"/>
      <c r="BX15024" s="4">
        <f t="shared" si="940"/>
        <v>1</v>
      </c>
      <c r="BY15024" s="4">
        <f t="shared" si="941"/>
        <v>1</v>
      </c>
    </row>
    <row r="15025" spans="1:77">
      <c r="A15025" s="23">
        <v>15020</v>
      </c>
      <c r="BT15025" s="23">
        <v>15020</v>
      </c>
      <c r="BU15025" s="4">
        <f t="shared" si="938"/>
        <v>0</v>
      </c>
      <c r="BV15025" s="4">
        <f t="shared" si="939"/>
        <v>0</v>
      </c>
      <c r="BW15025" s="23"/>
      <c r="BX15025" s="4">
        <f t="shared" si="940"/>
        <v>1</v>
      </c>
      <c r="BY15025" s="4">
        <f t="shared" si="941"/>
        <v>1</v>
      </c>
    </row>
    <row r="15026" spans="1:77">
      <c r="A15026" s="23">
        <v>15021</v>
      </c>
      <c r="BT15026" s="23">
        <v>15021</v>
      </c>
      <c r="BU15026" s="4">
        <f t="shared" si="938"/>
        <v>0</v>
      </c>
      <c r="BV15026" s="4">
        <f t="shared" si="939"/>
        <v>0</v>
      </c>
      <c r="BW15026" s="23"/>
      <c r="BX15026" s="4">
        <f t="shared" si="940"/>
        <v>1</v>
      </c>
      <c r="BY15026" s="4">
        <f t="shared" si="941"/>
        <v>1</v>
      </c>
    </row>
    <row r="15027" spans="1:77">
      <c r="A15027" s="23">
        <v>15022</v>
      </c>
      <c r="BT15027" s="23">
        <v>15022</v>
      </c>
      <c r="BU15027" s="4">
        <f t="shared" si="938"/>
        <v>0</v>
      </c>
      <c r="BV15027" s="4">
        <f t="shared" si="939"/>
        <v>0</v>
      </c>
      <c r="BW15027" s="23"/>
      <c r="BX15027" s="4">
        <f t="shared" si="940"/>
        <v>1</v>
      </c>
      <c r="BY15027" s="4">
        <f t="shared" si="941"/>
        <v>1</v>
      </c>
    </row>
    <row r="15028" spans="1:77">
      <c r="A15028" s="23">
        <v>15023</v>
      </c>
      <c r="BT15028" s="23">
        <v>15023</v>
      </c>
      <c r="BU15028" s="4">
        <f t="shared" si="938"/>
        <v>0</v>
      </c>
      <c r="BV15028" s="4">
        <f t="shared" si="939"/>
        <v>0</v>
      </c>
      <c r="BW15028" s="23"/>
      <c r="BX15028" s="4">
        <f t="shared" si="940"/>
        <v>1</v>
      </c>
      <c r="BY15028" s="4">
        <f t="shared" si="941"/>
        <v>1</v>
      </c>
    </row>
    <row r="15029" spans="1:77">
      <c r="A15029" s="23">
        <v>15024</v>
      </c>
      <c r="BT15029" s="23">
        <v>15024</v>
      </c>
      <c r="BU15029" s="4">
        <f t="shared" si="938"/>
        <v>0</v>
      </c>
      <c r="BV15029" s="4">
        <f t="shared" si="939"/>
        <v>0</v>
      </c>
      <c r="BW15029" s="23"/>
      <c r="BX15029" s="4">
        <f t="shared" si="940"/>
        <v>1</v>
      </c>
      <c r="BY15029" s="4">
        <f t="shared" si="941"/>
        <v>1</v>
      </c>
    </row>
    <row r="15030" spans="1:77">
      <c r="A15030" s="23">
        <v>15025</v>
      </c>
      <c r="BT15030" s="23">
        <v>15025</v>
      </c>
      <c r="BU15030" s="4">
        <f t="shared" si="938"/>
        <v>0</v>
      </c>
      <c r="BV15030" s="4">
        <f t="shared" si="939"/>
        <v>0</v>
      </c>
      <c r="BW15030" s="23"/>
      <c r="BX15030" s="4">
        <f t="shared" si="940"/>
        <v>1</v>
      </c>
      <c r="BY15030" s="4">
        <f t="shared" si="941"/>
        <v>1</v>
      </c>
    </row>
    <row r="15031" spans="1:77">
      <c r="A15031" s="23">
        <v>15026</v>
      </c>
      <c r="BT15031" s="23">
        <v>15026</v>
      </c>
      <c r="BU15031" s="4">
        <f t="shared" si="938"/>
        <v>0</v>
      </c>
      <c r="BV15031" s="4">
        <f t="shared" si="939"/>
        <v>0</v>
      </c>
      <c r="BW15031" s="23"/>
      <c r="BX15031" s="4">
        <f t="shared" si="940"/>
        <v>1</v>
      </c>
      <c r="BY15031" s="4">
        <f t="shared" si="941"/>
        <v>1</v>
      </c>
    </row>
    <row r="15032" spans="1:77">
      <c r="A15032" s="23">
        <v>15027</v>
      </c>
      <c r="BT15032" s="23">
        <v>15027</v>
      </c>
      <c r="BU15032" s="4">
        <f t="shared" si="938"/>
        <v>0</v>
      </c>
      <c r="BV15032" s="4">
        <f t="shared" si="939"/>
        <v>0</v>
      </c>
      <c r="BW15032" s="23"/>
      <c r="BX15032" s="4">
        <f t="shared" si="940"/>
        <v>1</v>
      </c>
      <c r="BY15032" s="4">
        <f t="shared" si="941"/>
        <v>1</v>
      </c>
    </row>
    <row r="15033" spans="1:77">
      <c r="A15033" s="23">
        <v>15028</v>
      </c>
      <c r="BT15033" s="23">
        <v>15028</v>
      </c>
      <c r="BU15033" s="4">
        <f t="shared" si="938"/>
        <v>0</v>
      </c>
      <c r="BV15033" s="4">
        <f t="shared" si="939"/>
        <v>0</v>
      </c>
      <c r="BW15033" s="23"/>
      <c r="BX15033" s="4">
        <f t="shared" si="940"/>
        <v>1</v>
      </c>
      <c r="BY15033" s="4">
        <f t="shared" si="941"/>
        <v>1</v>
      </c>
    </row>
    <row r="15034" spans="1:77">
      <c r="A15034" s="23">
        <v>15029</v>
      </c>
      <c r="BT15034" s="23">
        <v>15029</v>
      </c>
      <c r="BU15034" s="4">
        <f t="shared" si="938"/>
        <v>0</v>
      </c>
      <c r="BV15034" s="4">
        <f t="shared" si="939"/>
        <v>0</v>
      </c>
      <c r="BW15034" s="23"/>
      <c r="BX15034" s="4">
        <f t="shared" si="940"/>
        <v>1</v>
      </c>
      <c r="BY15034" s="4">
        <f t="shared" si="941"/>
        <v>1</v>
      </c>
    </row>
    <row r="15035" spans="1:77">
      <c r="A15035" s="23">
        <v>15030</v>
      </c>
      <c r="BT15035" s="23">
        <v>15030</v>
      </c>
      <c r="BU15035" s="4">
        <f t="shared" si="938"/>
        <v>0</v>
      </c>
      <c r="BV15035" s="4">
        <f t="shared" si="939"/>
        <v>0</v>
      </c>
      <c r="BW15035" s="23"/>
      <c r="BX15035" s="4">
        <f t="shared" si="940"/>
        <v>1</v>
      </c>
      <c r="BY15035" s="4">
        <f t="shared" si="941"/>
        <v>1</v>
      </c>
    </row>
    <row r="15036" spans="1:77">
      <c r="A15036" s="23">
        <v>15031</v>
      </c>
      <c r="BT15036" s="23">
        <v>15031</v>
      </c>
      <c r="BU15036" s="4">
        <f t="shared" si="938"/>
        <v>0</v>
      </c>
      <c r="BV15036" s="4">
        <f t="shared" si="939"/>
        <v>0</v>
      </c>
      <c r="BW15036" s="23"/>
      <c r="BX15036" s="4">
        <f t="shared" si="940"/>
        <v>1</v>
      </c>
      <c r="BY15036" s="4">
        <f t="shared" si="941"/>
        <v>1</v>
      </c>
    </row>
    <row r="15037" spans="1:77">
      <c r="A15037" s="23">
        <v>15032</v>
      </c>
      <c r="BT15037" s="23">
        <v>15032</v>
      </c>
      <c r="BU15037" s="4">
        <f t="shared" si="938"/>
        <v>0</v>
      </c>
      <c r="BV15037" s="4">
        <f t="shared" si="939"/>
        <v>0</v>
      </c>
      <c r="BW15037" s="23"/>
      <c r="BX15037" s="4">
        <f t="shared" si="940"/>
        <v>1</v>
      </c>
      <c r="BY15037" s="4">
        <f t="shared" si="941"/>
        <v>1</v>
      </c>
    </row>
    <row r="15038" spans="1:77">
      <c r="A15038" s="23">
        <v>15033</v>
      </c>
      <c r="BT15038" s="23">
        <v>15033</v>
      </c>
      <c r="BU15038" s="4">
        <f t="shared" si="938"/>
        <v>0</v>
      </c>
      <c r="BV15038" s="4">
        <f t="shared" si="939"/>
        <v>0</v>
      </c>
      <c r="BW15038" s="23"/>
      <c r="BX15038" s="4">
        <f t="shared" si="940"/>
        <v>1</v>
      </c>
      <c r="BY15038" s="4">
        <f t="shared" si="941"/>
        <v>1</v>
      </c>
    </row>
    <row r="15039" spans="1:77">
      <c r="A15039" s="23">
        <v>15034</v>
      </c>
      <c r="BT15039" s="23">
        <v>15034</v>
      </c>
      <c r="BU15039" s="4">
        <f t="shared" si="938"/>
        <v>0</v>
      </c>
      <c r="BV15039" s="4">
        <f t="shared" si="939"/>
        <v>0</v>
      </c>
      <c r="BW15039" s="23"/>
      <c r="BX15039" s="4">
        <f t="shared" si="940"/>
        <v>1</v>
      </c>
      <c r="BY15039" s="4">
        <f t="shared" si="941"/>
        <v>1</v>
      </c>
    </row>
    <row r="15040" spans="1:77">
      <c r="A15040" s="23">
        <v>15035</v>
      </c>
      <c r="BT15040" s="23">
        <v>15035</v>
      </c>
      <c r="BU15040" s="4">
        <f t="shared" si="938"/>
        <v>0</v>
      </c>
      <c r="BV15040" s="4">
        <f t="shared" si="939"/>
        <v>0</v>
      </c>
      <c r="BW15040" s="23"/>
      <c r="BX15040" s="4">
        <f t="shared" si="940"/>
        <v>1</v>
      </c>
      <c r="BY15040" s="4">
        <f t="shared" si="941"/>
        <v>1</v>
      </c>
    </row>
    <row r="15041" spans="1:77">
      <c r="A15041" s="23">
        <v>15036</v>
      </c>
      <c r="BT15041" s="23">
        <v>15036</v>
      </c>
      <c r="BU15041" s="4">
        <f t="shared" si="938"/>
        <v>0</v>
      </c>
      <c r="BV15041" s="4">
        <f t="shared" si="939"/>
        <v>0</v>
      </c>
      <c r="BW15041" s="23"/>
      <c r="BX15041" s="4">
        <f t="shared" si="940"/>
        <v>1</v>
      </c>
      <c r="BY15041" s="4">
        <f t="shared" si="941"/>
        <v>1</v>
      </c>
    </row>
    <row r="15042" spans="1:77">
      <c r="A15042" s="23">
        <v>15037</v>
      </c>
      <c r="BT15042" s="23">
        <v>15037</v>
      </c>
      <c r="BU15042" s="4">
        <f t="shared" si="938"/>
        <v>0</v>
      </c>
      <c r="BV15042" s="4">
        <f t="shared" si="939"/>
        <v>0</v>
      </c>
      <c r="BW15042" s="23"/>
      <c r="BX15042" s="4">
        <f t="shared" si="940"/>
        <v>1</v>
      </c>
      <c r="BY15042" s="4">
        <f t="shared" si="941"/>
        <v>1</v>
      </c>
    </row>
    <row r="15043" spans="1:77">
      <c r="A15043" s="23">
        <v>15038</v>
      </c>
      <c r="BT15043" s="23">
        <v>15038</v>
      </c>
      <c r="BU15043" s="4">
        <f t="shared" si="938"/>
        <v>0</v>
      </c>
      <c r="BV15043" s="4">
        <f t="shared" si="939"/>
        <v>0</v>
      </c>
      <c r="BW15043" s="23"/>
      <c r="BX15043" s="4">
        <f t="shared" si="940"/>
        <v>1</v>
      </c>
      <c r="BY15043" s="4">
        <f t="shared" si="941"/>
        <v>1</v>
      </c>
    </row>
    <row r="15044" spans="1:77">
      <c r="A15044" s="23">
        <v>15039</v>
      </c>
      <c r="BT15044" s="23">
        <v>15039</v>
      </c>
      <c r="BU15044" s="4">
        <f t="shared" si="938"/>
        <v>0</v>
      </c>
      <c r="BV15044" s="4">
        <f t="shared" si="939"/>
        <v>0</v>
      </c>
      <c r="BW15044" s="23"/>
      <c r="BX15044" s="4">
        <f t="shared" si="940"/>
        <v>1</v>
      </c>
      <c r="BY15044" s="4">
        <f t="shared" si="941"/>
        <v>1</v>
      </c>
    </row>
    <row r="15045" spans="1:77">
      <c r="A15045" s="23">
        <v>15040</v>
      </c>
      <c r="BT15045" s="23">
        <v>15040</v>
      </c>
      <c r="BU15045" s="4">
        <f t="shared" si="938"/>
        <v>0</v>
      </c>
      <c r="BV15045" s="4">
        <f t="shared" si="939"/>
        <v>0</v>
      </c>
      <c r="BW15045" s="23"/>
      <c r="BX15045" s="4">
        <f t="shared" si="940"/>
        <v>1</v>
      </c>
      <c r="BY15045" s="4">
        <f t="shared" si="941"/>
        <v>1</v>
      </c>
    </row>
    <row r="15046" spans="1:77">
      <c r="A15046" s="23">
        <v>15041</v>
      </c>
      <c r="BT15046" s="23">
        <v>15041</v>
      </c>
      <c r="BU15046" s="4">
        <f t="shared" si="938"/>
        <v>0</v>
      </c>
      <c r="BV15046" s="4">
        <f t="shared" si="939"/>
        <v>0</v>
      </c>
      <c r="BW15046" s="23"/>
      <c r="BX15046" s="4">
        <f t="shared" si="940"/>
        <v>1</v>
      </c>
      <c r="BY15046" s="4">
        <f t="shared" si="941"/>
        <v>1</v>
      </c>
    </row>
    <row r="15047" spans="1:77">
      <c r="A15047" s="23">
        <v>15042</v>
      </c>
      <c r="BT15047" s="23">
        <v>15042</v>
      </c>
      <c r="BU15047" s="4">
        <f t="shared" ref="BU15047:BU15110" si="942">BP15047*$BV$1-BQ15047</f>
        <v>0</v>
      </c>
      <c r="BV15047" s="4">
        <f t="shared" ref="BV15047:BV15110" si="943">BR15047*$BV$1-BS15047</f>
        <v>0</v>
      </c>
      <c r="BW15047" s="23"/>
      <c r="BX15047" s="4">
        <f t="shared" si="940"/>
        <v>1</v>
      </c>
      <c r="BY15047" s="4">
        <f t="shared" si="941"/>
        <v>1</v>
      </c>
    </row>
    <row r="15048" spans="1:77">
      <c r="A15048" s="23">
        <v>15043</v>
      </c>
      <c r="BT15048" s="23">
        <v>15043</v>
      </c>
      <c r="BU15048" s="4">
        <f t="shared" si="942"/>
        <v>0</v>
      </c>
      <c r="BV15048" s="4">
        <f t="shared" si="943"/>
        <v>0</v>
      </c>
      <c r="BW15048" s="23"/>
      <c r="BX15048" s="4">
        <f t="shared" si="940"/>
        <v>1</v>
      </c>
      <c r="BY15048" s="4">
        <f t="shared" si="941"/>
        <v>1</v>
      </c>
    </row>
    <row r="15049" spans="1:77">
      <c r="A15049" s="23">
        <v>15044</v>
      </c>
      <c r="BT15049" s="23">
        <v>15044</v>
      </c>
      <c r="BU15049" s="4">
        <f t="shared" si="942"/>
        <v>0</v>
      </c>
      <c r="BV15049" s="4">
        <f t="shared" si="943"/>
        <v>0</v>
      </c>
      <c r="BW15049" s="23"/>
      <c r="BX15049" s="4">
        <f t="shared" si="940"/>
        <v>1</v>
      </c>
      <c r="BY15049" s="4">
        <f t="shared" si="941"/>
        <v>1</v>
      </c>
    </row>
    <row r="15050" spans="1:77">
      <c r="A15050" s="23">
        <v>15045</v>
      </c>
      <c r="BT15050" s="23">
        <v>15045</v>
      </c>
      <c r="BU15050" s="4">
        <f t="shared" si="942"/>
        <v>0</v>
      </c>
      <c r="BV15050" s="4">
        <f t="shared" si="943"/>
        <v>0</v>
      </c>
      <c r="BW15050" s="23"/>
      <c r="BX15050" s="4">
        <f t="shared" si="940"/>
        <v>1</v>
      </c>
      <c r="BY15050" s="4">
        <f t="shared" si="941"/>
        <v>1</v>
      </c>
    </row>
    <row r="15051" spans="1:77">
      <c r="A15051" s="23">
        <v>15046</v>
      </c>
      <c r="BT15051" s="23">
        <v>15046</v>
      </c>
      <c r="BU15051" s="4">
        <f t="shared" si="942"/>
        <v>0</v>
      </c>
      <c r="BV15051" s="4">
        <f t="shared" si="943"/>
        <v>0</v>
      </c>
      <c r="BW15051" s="23"/>
      <c r="BX15051" s="4">
        <f t="shared" si="940"/>
        <v>1</v>
      </c>
      <c r="BY15051" s="4">
        <f t="shared" si="941"/>
        <v>1</v>
      </c>
    </row>
    <row r="15052" spans="1:77">
      <c r="A15052" s="23">
        <v>15047</v>
      </c>
      <c r="BT15052" s="23">
        <v>15047</v>
      </c>
      <c r="BU15052" s="4">
        <f t="shared" si="942"/>
        <v>0</v>
      </c>
      <c r="BV15052" s="4">
        <f t="shared" si="943"/>
        <v>0</v>
      </c>
      <c r="BW15052" s="23"/>
      <c r="BX15052" s="4">
        <f t="shared" si="940"/>
        <v>1</v>
      </c>
      <c r="BY15052" s="4">
        <f t="shared" si="941"/>
        <v>1</v>
      </c>
    </row>
    <row r="15053" spans="1:77">
      <c r="A15053" s="23">
        <v>15048</v>
      </c>
      <c r="BT15053" s="23">
        <v>15048</v>
      </c>
      <c r="BU15053" s="4">
        <f t="shared" si="942"/>
        <v>0</v>
      </c>
      <c r="BV15053" s="4">
        <f t="shared" si="943"/>
        <v>0</v>
      </c>
      <c r="BW15053" s="23"/>
      <c r="BX15053" s="4">
        <f t="shared" si="940"/>
        <v>1</v>
      </c>
      <c r="BY15053" s="4">
        <f t="shared" si="941"/>
        <v>1</v>
      </c>
    </row>
    <row r="15054" spans="1:77">
      <c r="A15054" s="23">
        <v>15049</v>
      </c>
      <c r="BT15054" s="23">
        <v>15049</v>
      </c>
      <c r="BU15054" s="4">
        <f t="shared" si="942"/>
        <v>0</v>
      </c>
      <c r="BV15054" s="4">
        <f t="shared" si="943"/>
        <v>0</v>
      </c>
      <c r="BW15054" s="23"/>
      <c r="BX15054" s="4">
        <f t="shared" si="940"/>
        <v>1</v>
      </c>
      <c r="BY15054" s="4">
        <f t="shared" si="941"/>
        <v>1</v>
      </c>
    </row>
    <row r="15055" spans="1:77">
      <c r="A15055" s="23">
        <v>15050</v>
      </c>
      <c r="BT15055" s="23">
        <v>15050</v>
      </c>
      <c r="BU15055" s="4">
        <f t="shared" si="942"/>
        <v>0</v>
      </c>
      <c r="BV15055" s="4">
        <f t="shared" si="943"/>
        <v>0</v>
      </c>
      <c r="BW15055" s="23"/>
      <c r="BX15055" s="4">
        <f t="shared" si="940"/>
        <v>1</v>
      </c>
      <c r="BY15055" s="4">
        <f t="shared" si="941"/>
        <v>1</v>
      </c>
    </row>
    <row r="15056" spans="1:77">
      <c r="A15056" s="23">
        <v>15051</v>
      </c>
      <c r="BT15056" s="23">
        <v>15051</v>
      </c>
      <c r="BU15056" s="4">
        <f t="shared" si="942"/>
        <v>0</v>
      </c>
      <c r="BV15056" s="4">
        <f t="shared" si="943"/>
        <v>0</v>
      </c>
      <c r="BW15056" s="23"/>
      <c r="BX15056" s="4">
        <f t="shared" si="940"/>
        <v>1</v>
      </c>
      <c r="BY15056" s="4">
        <f t="shared" si="941"/>
        <v>1</v>
      </c>
    </row>
    <row r="15057" spans="1:77">
      <c r="A15057" s="23">
        <v>15052</v>
      </c>
      <c r="BT15057" s="23">
        <v>15052</v>
      </c>
      <c r="BU15057" s="4">
        <f t="shared" si="942"/>
        <v>0</v>
      </c>
      <c r="BV15057" s="4">
        <f t="shared" si="943"/>
        <v>0</v>
      </c>
      <c r="BW15057" s="23"/>
      <c r="BX15057" s="4">
        <f t="shared" si="940"/>
        <v>1</v>
      </c>
      <c r="BY15057" s="4">
        <f t="shared" si="941"/>
        <v>1</v>
      </c>
    </row>
    <row r="15058" spans="1:77">
      <c r="A15058" s="23">
        <v>15053</v>
      </c>
      <c r="BT15058" s="23">
        <v>15053</v>
      </c>
      <c r="BU15058" s="4">
        <f t="shared" si="942"/>
        <v>0</v>
      </c>
      <c r="BV15058" s="4">
        <f t="shared" si="943"/>
        <v>0</v>
      </c>
      <c r="BW15058" s="23"/>
      <c r="BX15058" s="4">
        <f t="shared" si="940"/>
        <v>1</v>
      </c>
      <c r="BY15058" s="4">
        <f t="shared" si="941"/>
        <v>1</v>
      </c>
    </row>
    <row r="15059" spans="1:77">
      <c r="A15059" s="23">
        <v>15054</v>
      </c>
      <c r="BT15059" s="23">
        <v>15054</v>
      </c>
      <c r="BU15059" s="4">
        <f t="shared" si="942"/>
        <v>0</v>
      </c>
      <c r="BV15059" s="4">
        <f t="shared" si="943"/>
        <v>0</v>
      </c>
      <c r="BW15059" s="23"/>
      <c r="BX15059" s="4">
        <f t="shared" si="940"/>
        <v>1</v>
      </c>
      <c r="BY15059" s="4">
        <f t="shared" si="941"/>
        <v>1</v>
      </c>
    </row>
    <row r="15060" spans="1:77">
      <c r="A15060" s="23">
        <v>15055</v>
      </c>
      <c r="BT15060" s="23">
        <v>15055</v>
      </c>
      <c r="BU15060" s="4">
        <f t="shared" si="942"/>
        <v>0</v>
      </c>
      <c r="BV15060" s="4">
        <f t="shared" si="943"/>
        <v>0</v>
      </c>
      <c r="BW15060" s="23"/>
      <c r="BX15060" s="4">
        <f t="shared" si="940"/>
        <v>1</v>
      </c>
      <c r="BY15060" s="4">
        <f t="shared" si="941"/>
        <v>1</v>
      </c>
    </row>
    <row r="15061" spans="1:77">
      <c r="A15061" s="23">
        <v>15056</v>
      </c>
      <c r="BT15061" s="23">
        <v>15056</v>
      </c>
      <c r="BU15061" s="4">
        <f t="shared" si="942"/>
        <v>0</v>
      </c>
      <c r="BV15061" s="4">
        <f t="shared" si="943"/>
        <v>0</v>
      </c>
      <c r="BW15061" s="23"/>
      <c r="BX15061" s="4">
        <f t="shared" si="940"/>
        <v>1</v>
      </c>
      <c r="BY15061" s="4">
        <f t="shared" si="941"/>
        <v>1</v>
      </c>
    </row>
    <row r="15062" spans="1:77">
      <c r="A15062" s="23">
        <v>15057</v>
      </c>
      <c r="BT15062" s="23">
        <v>15057</v>
      </c>
      <c r="BU15062" s="4">
        <f t="shared" si="942"/>
        <v>0</v>
      </c>
      <c r="BV15062" s="4">
        <f t="shared" si="943"/>
        <v>0</v>
      </c>
      <c r="BW15062" s="23"/>
      <c r="BX15062" s="4">
        <f t="shared" ref="BX15062:BX15125" si="944">IF(BU15062=MAX($BU15062:$BV15062),1,0)</f>
        <v>1</v>
      </c>
      <c r="BY15062" s="4">
        <f t="shared" ref="BY15062:BY15125" si="945">IF(BV15062=MAX($BU15062:$BV15062),1,0)</f>
        <v>1</v>
      </c>
    </row>
    <row r="15063" spans="1:77">
      <c r="A15063" s="23">
        <v>15058</v>
      </c>
      <c r="BT15063" s="23">
        <v>15058</v>
      </c>
      <c r="BU15063" s="4">
        <f t="shared" si="942"/>
        <v>0</v>
      </c>
      <c r="BV15063" s="4">
        <f t="shared" si="943"/>
        <v>0</v>
      </c>
      <c r="BW15063" s="23"/>
      <c r="BX15063" s="4">
        <f t="shared" si="944"/>
        <v>1</v>
      </c>
      <c r="BY15063" s="4">
        <f t="shared" si="945"/>
        <v>1</v>
      </c>
    </row>
    <row r="15064" spans="1:77">
      <c r="A15064" s="23">
        <v>15059</v>
      </c>
      <c r="BT15064" s="23">
        <v>15059</v>
      </c>
      <c r="BU15064" s="4">
        <f t="shared" si="942"/>
        <v>0</v>
      </c>
      <c r="BV15064" s="4">
        <f t="shared" si="943"/>
        <v>0</v>
      </c>
      <c r="BW15064" s="23"/>
      <c r="BX15064" s="4">
        <f t="shared" si="944"/>
        <v>1</v>
      </c>
      <c r="BY15064" s="4">
        <f t="shared" si="945"/>
        <v>1</v>
      </c>
    </row>
    <row r="15065" spans="1:77">
      <c r="A15065" s="23">
        <v>15060</v>
      </c>
      <c r="BT15065" s="23">
        <v>15060</v>
      </c>
      <c r="BU15065" s="4">
        <f t="shared" si="942"/>
        <v>0</v>
      </c>
      <c r="BV15065" s="4">
        <f t="shared" si="943"/>
        <v>0</v>
      </c>
      <c r="BW15065" s="23"/>
      <c r="BX15065" s="4">
        <f t="shared" si="944"/>
        <v>1</v>
      </c>
      <c r="BY15065" s="4">
        <f t="shared" si="945"/>
        <v>1</v>
      </c>
    </row>
    <row r="15066" spans="1:77">
      <c r="A15066" s="23">
        <v>15061</v>
      </c>
      <c r="BT15066" s="23">
        <v>15061</v>
      </c>
      <c r="BU15066" s="4">
        <f t="shared" si="942"/>
        <v>0</v>
      </c>
      <c r="BV15066" s="4">
        <f t="shared" si="943"/>
        <v>0</v>
      </c>
      <c r="BW15066" s="23"/>
      <c r="BX15066" s="4">
        <f t="shared" si="944"/>
        <v>1</v>
      </c>
      <c r="BY15066" s="4">
        <f t="shared" si="945"/>
        <v>1</v>
      </c>
    </row>
    <row r="15067" spans="1:77">
      <c r="A15067" s="23">
        <v>15062</v>
      </c>
      <c r="BT15067" s="23">
        <v>15062</v>
      </c>
      <c r="BU15067" s="4">
        <f t="shared" si="942"/>
        <v>0</v>
      </c>
      <c r="BV15067" s="4">
        <f t="shared" si="943"/>
        <v>0</v>
      </c>
      <c r="BW15067" s="23"/>
      <c r="BX15067" s="4">
        <f t="shared" si="944"/>
        <v>1</v>
      </c>
      <c r="BY15067" s="4">
        <f t="shared" si="945"/>
        <v>1</v>
      </c>
    </row>
    <row r="15068" spans="1:77">
      <c r="A15068" s="23">
        <v>15063</v>
      </c>
      <c r="BT15068" s="23">
        <v>15063</v>
      </c>
      <c r="BU15068" s="4">
        <f t="shared" si="942"/>
        <v>0</v>
      </c>
      <c r="BV15068" s="4">
        <f t="shared" si="943"/>
        <v>0</v>
      </c>
      <c r="BW15068" s="23"/>
      <c r="BX15068" s="4">
        <f t="shared" si="944"/>
        <v>1</v>
      </c>
      <c r="BY15068" s="4">
        <f t="shared" si="945"/>
        <v>1</v>
      </c>
    </row>
    <row r="15069" spans="1:77">
      <c r="A15069" s="23">
        <v>15064</v>
      </c>
      <c r="BT15069" s="23">
        <v>15064</v>
      </c>
      <c r="BU15069" s="4">
        <f t="shared" si="942"/>
        <v>0</v>
      </c>
      <c r="BV15069" s="4">
        <f t="shared" si="943"/>
        <v>0</v>
      </c>
      <c r="BW15069" s="23"/>
      <c r="BX15069" s="4">
        <f t="shared" si="944"/>
        <v>1</v>
      </c>
      <c r="BY15069" s="4">
        <f t="shared" si="945"/>
        <v>1</v>
      </c>
    </row>
    <row r="15070" spans="1:77">
      <c r="A15070" s="23">
        <v>15065</v>
      </c>
      <c r="BT15070" s="23">
        <v>15065</v>
      </c>
      <c r="BU15070" s="4">
        <f t="shared" si="942"/>
        <v>0</v>
      </c>
      <c r="BV15070" s="4">
        <f t="shared" si="943"/>
        <v>0</v>
      </c>
      <c r="BW15070" s="23"/>
      <c r="BX15070" s="4">
        <f t="shared" si="944"/>
        <v>1</v>
      </c>
      <c r="BY15070" s="4">
        <f t="shared" si="945"/>
        <v>1</v>
      </c>
    </row>
    <row r="15071" spans="1:77">
      <c r="A15071" s="23">
        <v>15066</v>
      </c>
      <c r="BT15071" s="23">
        <v>15066</v>
      </c>
      <c r="BU15071" s="4">
        <f t="shared" si="942"/>
        <v>0</v>
      </c>
      <c r="BV15071" s="4">
        <f t="shared" si="943"/>
        <v>0</v>
      </c>
      <c r="BW15071" s="23"/>
      <c r="BX15071" s="4">
        <f t="shared" si="944"/>
        <v>1</v>
      </c>
      <c r="BY15071" s="4">
        <f t="shared" si="945"/>
        <v>1</v>
      </c>
    </row>
    <row r="15072" spans="1:77">
      <c r="A15072" s="23">
        <v>15067</v>
      </c>
      <c r="BT15072" s="23">
        <v>15067</v>
      </c>
      <c r="BU15072" s="4">
        <f t="shared" si="942"/>
        <v>0</v>
      </c>
      <c r="BV15072" s="4">
        <f t="shared" si="943"/>
        <v>0</v>
      </c>
      <c r="BW15072" s="23"/>
      <c r="BX15072" s="4">
        <f t="shared" si="944"/>
        <v>1</v>
      </c>
      <c r="BY15072" s="4">
        <f t="shared" si="945"/>
        <v>1</v>
      </c>
    </row>
    <row r="15073" spans="1:77">
      <c r="A15073" s="23">
        <v>15068</v>
      </c>
      <c r="BT15073" s="23">
        <v>15068</v>
      </c>
      <c r="BU15073" s="4">
        <f t="shared" si="942"/>
        <v>0</v>
      </c>
      <c r="BV15073" s="4">
        <f t="shared" si="943"/>
        <v>0</v>
      </c>
      <c r="BW15073" s="23"/>
      <c r="BX15073" s="4">
        <f t="shared" si="944"/>
        <v>1</v>
      </c>
      <c r="BY15073" s="4">
        <f t="shared" si="945"/>
        <v>1</v>
      </c>
    </row>
    <row r="15074" spans="1:77">
      <c r="A15074" s="23">
        <v>15069</v>
      </c>
      <c r="BT15074" s="23">
        <v>15069</v>
      </c>
      <c r="BU15074" s="4">
        <f t="shared" si="942"/>
        <v>0</v>
      </c>
      <c r="BV15074" s="4">
        <f t="shared" si="943"/>
        <v>0</v>
      </c>
      <c r="BW15074" s="23"/>
      <c r="BX15074" s="4">
        <f t="shared" si="944"/>
        <v>1</v>
      </c>
      <c r="BY15074" s="4">
        <f t="shared" si="945"/>
        <v>1</v>
      </c>
    </row>
    <row r="15075" spans="1:77">
      <c r="A15075" s="23">
        <v>15070</v>
      </c>
      <c r="BT15075" s="23">
        <v>15070</v>
      </c>
      <c r="BU15075" s="4">
        <f t="shared" si="942"/>
        <v>0</v>
      </c>
      <c r="BV15075" s="4">
        <f t="shared" si="943"/>
        <v>0</v>
      </c>
      <c r="BW15075" s="23"/>
      <c r="BX15075" s="4">
        <f t="shared" si="944"/>
        <v>1</v>
      </c>
      <c r="BY15075" s="4">
        <f t="shared" si="945"/>
        <v>1</v>
      </c>
    </row>
    <row r="15076" spans="1:77">
      <c r="A15076" s="23">
        <v>15071</v>
      </c>
      <c r="BT15076" s="23">
        <v>15071</v>
      </c>
      <c r="BU15076" s="4">
        <f t="shared" si="942"/>
        <v>0</v>
      </c>
      <c r="BV15076" s="4">
        <f t="shared" si="943"/>
        <v>0</v>
      </c>
      <c r="BW15076" s="23"/>
      <c r="BX15076" s="4">
        <f t="shared" si="944"/>
        <v>1</v>
      </c>
      <c r="BY15076" s="4">
        <f t="shared" si="945"/>
        <v>1</v>
      </c>
    </row>
    <row r="15077" spans="1:77">
      <c r="A15077" s="23">
        <v>15072</v>
      </c>
      <c r="BT15077" s="23">
        <v>15072</v>
      </c>
      <c r="BU15077" s="4">
        <f t="shared" si="942"/>
        <v>0</v>
      </c>
      <c r="BV15077" s="4">
        <f t="shared" si="943"/>
        <v>0</v>
      </c>
      <c r="BW15077" s="23"/>
      <c r="BX15077" s="4">
        <f t="shared" si="944"/>
        <v>1</v>
      </c>
      <c r="BY15077" s="4">
        <f t="shared" si="945"/>
        <v>1</v>
      </c>
    </row>
    <row r="15078" spans="1:77">
      <c r="A15078" s="23">
        <v>15073</v>
      </c>
      <c r="BT15078" s="23">
        <v>15073</v>
      </c>
      <c r="BU15078" s="4">
        <f t="shared" si="942"/>
        <v>0</v>
      </c>
      <c r="BV15078" s="4">
        <f t="shared" si="943"/>
        <v>0</v>
      </c>
      <c r="BW15078" s="23"/>
      <c r="BX15078" s="4">
        <f t="shared" si="944"/>
        <v>1</v>
      </c>
      <c r="BY15078" s="4">
        <f t="shared" si="945"/>
        <v>1</v>
      </c>
    </row>
    <row r="15079" spans="1:77">
      <c r="A15079" s="23">
        <v>15074</v>
      </c>
      <c r="BT15079" s="23">
        <v>15074</v>
      </c>
      <c r="BU15079" s="4">
        <f t="shared" si="942"/>
        <v>0</v>
      </c>
      <c r="BV15079" s="4">
        <f t="shared" si="943"/>
        <v>0</v>
      </c>
      <c r="BW15079" s="23"/>
      <c r="BX15079" s="4">
        <f t="shared" si="944"/>
        <v>1</v>
      </c>
      <c r="BY15079" s="4">
        <f t="shared" si="945"/>
        <v>1</v>
      </c>
    </row>
    <row r="15080" spans="1:77">
      <c r="A15080" s="23">
        <v>15075</v>
      </c>
      <c r="BT15080" s="23">
        <v>15075</v>
      </c>
      <c r="BU15080" s="4">
        <f t="shared" si="942"/>
        <v>0</v>
      </c>
      <c r="BV15080" s="4">
        <f t="shared" si="943"/>
        <v>0</v>
      </c>
      <c r="BW15080" s="23"/>
      <c r="BX15080" s="4">
        <f t="shared" si="944"/>
        <v>1</v>
      </c>
      <c r="BY15080" s="4">
        <f t="shared" si="945"/>
        <v>1</v>
      </c>
    </row>
    <row r="15081" spans="1:77">
      <c r="A15081" s="23">
        <v>15076</v>
      </c>
      <c r="BT15081" s="23">
        <v>15076</v>
      </c>
      <c r="BU15081" s="4">
        <f t="shared" si="942"/>
        <v>0</v>
      </c>
      <c r="BV15081" s="4">
        <f t="shared" si="943"/>
        <v>0</v>
      </c>
      <c r="BW15081" s="23"/>
      <c r="BX15081" s="4">
        <f t="shared" si="944"/>
        <v>1</v>
      </c>
      <c r="BY15081" s="4">
        <f t="shared" si="945"/>
        <v>1</v>
      </c>
    </row>
    <row r="15082" spans="1:77">
      <c r="A15082" s="23">
        <v>15077</v>
      </c>
      <c r="BT15082" s="23">
        <v>15077</v>
      </c>
      <c r="BU15082" s="4">
        <f t="shared" si="942"/>
        <v>0</v>
      </c>
      <c r="BV15082" s="4">
        <f t="shared" si="943"/>
        <v>0</v>
      </c>
      <c r="BW15082" s="23"/>
      <c r="BX15082" s="4">
        <f t="shared" si="944"/>
        <v>1</v>
      </c>
      <c r="BY15082" s="4">
        <f t="shared" si="945"/>
        <v>1</v>
      </c>
    </row>
    <row r="15083" spans="1:77">
      <c r="A15083" s="23">
        <v>15078</v>
      </c>
      <c r="BT15083" s="23">
        <v>15078</v>
      </c>
      <c r="BU15083" s="4">
        <f t="shared" si="942"/>
        <v>0</v>
      </c>
      <c r="BV15083" s="4">
        <f t="shared" si="943"/>
        <v>0</v>
      </c>
      <c r="BW15083" s="23"/>
      <c r="BX15083" s="4">
        <f t="shared" si="944"/>
        <v>1</v>
      </c>
      <c r="BY15083" s="4">
        <f t="shared" si="945"/>
        <v>1</v>
      </c>
    </row>
    <row r="15084" spans="1:77">
      <c r="A15084" s="23">
        <v>15079</v>
      </c>
      <c r="BT15084" s="23">
        <v>15079</v>
      </c>
      <c r="BU15084" s="4">
        <f t="shared" si="942"/>
        <v>0</v>
      </c>
      <c r="BV15084" s="4">
        <f t="shared" si="943"/>
        <v>0</v>
      </c>
      <c r="BW15084" s="23"/>
      <c r="BX15084" s="4">
        <f t="shared" si="944"/>
        <v>1</v>
      </c>
      <c r="BY15084" s="4">
        <f t="shared" si="945"/>
        <v>1</v>
      </c>
    </row>
    <row r="15085" spans="1:77">
      <c r="A15085" s="23">
        <v>15080</v>
      </c>
      <c r="BT15085" s="23">
        <v>15080</v>
      </c>
      <c r="BU15085" s="4">
        <f t="shared" si="942"/>
        <v>0</v>
      </c>
      <c r="BV15085" s="4">
        <f t="shared" si="943"/>
        <v>0</v>
      </c>
      <c r="BW15085" s="23"/>
      <c r="BX15085" s="4">
        <f t="shared" si="944"/>
        <v>1</v>
      </c>
      <c r="BY15085" s="4">
        <f t="shared" si="945"/>
        <v>1</v>
      </c>
    </row>
    <row r="15086" spans="1:77">
      <c r="A15086" s="23">
        <v>15081</v>
      </c>
      <c r="BT15086" s="23">
        <v>15081</v>
      </c>
      <c r="BU15086" s="4">
        <f t="shared" si="942"/>
        <v>0</v>
      </c>
      <c r="BV15086" s="4">
        <f t="shared" si="943"/>
        <v>0</v>
      </c>
      <c r="BW15086" s="23"/>
      <c r="BX15086" s="4">
        <f t="shared" si="944"/>
        <v>1</v>
      </c>
      <c r="BY15086" s="4">
        <f t="shared" si="945"/>
        <v>1</v>
      </c>
    </row>
    <row r="15087" spans="1:77">
      <c r="A15087" s="23">
        <v>15082</v>
      </c>
      <c r="BT15087" s="23">
        <v>15082</v>
      </c>
      <c r="BU15087" s="4">
        <f t="shared" si="942"/>
        <v>0</v>
      </c>
      <c r="BV15087" s="4">
        <f t="shared" si="943"/>
        <v>0</v>
      </c>
      <c r="BW15087" s="23"/>
      <c r="BX15087" s="4">
        <f t="shared" si="944"/>
        <v>1</v>
      </c>
      <c r="BY15087" s="4">
        <f t="shared" si="945"/>
        <v>1</v>
      </c>
    </row>
    <row r="15088" spans="1:77">
      <c r="A15088" s="23">
        <v>15083</v>
      </c>
      <c r="BT15088" s="23">
        <v>15083</v>
      </c>
      <c r="BU15088" s="4">
        <f t="shared" si="942"/>
        <v>0</v>
      </c>
      <c r="BV15088" s="4">
        <f t="shared" si="943"/>
        <v>0</v>
      </c>
      <c r="BW15088" s="23"/>
      <c r="BX15088" s="4">
        <f t="shared" si="944"/>
        <v>1</v>
      </c>
      <c r="BY15088" s="4">
        <f t="shared" si="945"/>
        <v>1</v>
      </c>
    </row>
    <row r="15089" spans="1:77">
      <c r="A15089" s="23">
        <v>15084</v>
      </c>
      <c r="BT15089" s="23">
        <v>15084</v>
      </c>
      <c r="BU15089" s="4">
        <f t="shared" si="942"/>
        <v>0</v>
      </c>
      <c r="BV15089" s="4">
        <f t="shared" si="943"/>
        <v>0</v>
      </c>
      <c r="BW15089" s="23"/>
      <c r="BX15089" s="4">
        <f t="shared" si="944"/>
        <v>1</v>
      </c>
      <c r="BY15089" s="4">
        <f t="shared" si="945"/>
        <v>1</v>
      </c>
    </row>
    <row r="15090" spans="1:77">
      <c r="A15090" s="23">
        <v>15085</v>
      </c>
      <c r="BT15090" s="23">
        <v>15085</v>
      </c>
      <c r="BU15090" s="4">
        <f t="shared" si="942"/>
        <v>0</v>
      </c>
      <c r="BV15090" s="4">
        <f t="shared" si="943"/>
        <v>0</v>
      </c>
      <c r="BW15090" s="23"/>
      <c r="BX15090" s="4">
        <f t="shared" si="944"/>
        <v>1</v>
      </c>
      <c r="BY15090" s="4">
        <f t="shared" si="945"/>
        <v>1</v>
      </c>
    </row>
    <row r="15091" spans="1:77">
      <c r="A15091" s="23">
        <v>15086</v>
      </c>
      <c r="BT15091" s="23">
        <v>15086</v>
      </c>
      <c r="BU15091" s="4">
        <f t="shared" si="942"/>
        <v>0</v>
      </c>
      <c r="BV15091" s="4">
        <f t="shared" si="943"/>
        <v>0</v>
      </c>
      <c r="BW15091" s="23"/>
      <c r="BX15091" s="4">
        <f t="shared" si="944"/>
        <v>1</v>
      </c>
      <c r="BY15091" s="4">
        <f t="shared" si="945"/>
        <v>1</v>
      </c>
    </row>
    <row r="15092" spans="1:77">
      <c r="A15092" s="23">
        <v>15087</v>
      </c>
      <c r="BT15092" s="23">
        <v>15087</v>
      </c>
      <c r="BU15092" s="4">
        <f t="shared" si="942"/>
        <v>0</v>
      </c>
      <c r="BV15092" s="4">
        <f t="shared" si="943"/>
        <v>0</v>
      </c>
      <c r="BW15092" s="23"/>
      <c r="BX15092" s="4">
        <f t="shared" si="944"/>
        <v>1</v>
      </c>
      <c r="BY15092" s="4">
        <f t="shared" si="945"/>
        <v>1</v>
      </c>
    </row>
    <row r="15093" spans="1:77">
      <c r="A15093" s="23">
        <v>15088</v>
      </c>
      <c r="BT15093" s="23">
        <v>15088</v>
      </c>
      <c r="BU15093" s="4">
        <f t="shared" si="942"/>
        <v>0</v>
      </c>
      <c r="BV15093" s="4">
        <f t="shared" si="943"/>
        <v>0</v>
      </c>
      <c r="BW15093" s="23"/>
      <c r="BX15093" s="4">
        <f t="shared" si="944"/>
        <v>1</v>
      </c>
      <c r="BY15093" s="4">
        <f t="shared" si="945"/>
        <v>1</v>
      </c>
    </row>
    <row r="15094" spans="1:77">
      <c r="A15094" s="23">
        <v>15089</v>
      </c>
      <c r="BT15094" s="23">
        <v>15089</v>
      </c>
      <c r="BU15094" s="4">
        <f t="shared" si="942"/>
        <v>0</v>
      </c>
      <c r="BV15094" s="4">
        <f t="shared" si="943"/>
        <v>0</v>
      </c>
      <c r="BW15094" s="23"/>
      <c r="BX15094" s="4">
        <f t="shared" si="944"/>
        <v>1</v>
      </c>
      <c r="BY15094" s="4">
        <f t="shared" si="945"/>
        <v>1</v>
      </c>
    </row>
    <row r="15095" spans="1:77">
      <c r="A15095" s="23">
        <v>15090</v>
      </c>
      <c r="BT15095" s="23">
        <v>15090</v>
      </c>
      <c r="BU15095" s="4">
        <f t="shared" si="942"/>
        <v>0</v>
      </c>
      <c r="BV15095" s="4">
        <f t="shared" si="943"/>
        <v>0</v>
      </c>
      <c r="BW15095" s="23"/>
      <c r="BX15095" s="4">
        <f t="shared" si="944"/>
        <v>1</v>
      </c>
      <c r="BY15095" s="4">
        <f t="shared" si="945"/>
        <v>1</v>
      </c>
    </row>
    <row r="15096" spans="1:77">
      <c r="A15096" s="23">
        <v>15091</v>
      </c>
      <c r="BT15096" s="23">
        <v>15091</v>
      </c>
      <c r="BU15096" s="4">
        <f t="shared" si="942"/>
        <v>0</v>
      </c>
      <c r="BV15096" s="4">
        <f t="shared" si="943"/>
        <v>0</v>
      </c>
      <c r="BW15096" s="23"/>
      <c r="BX15096" s="4">
        <f t="shared" si="944"/>
        <v>1</v>
      </c>
      <c r="BY15096" s="4">
        <f t="shared" si="945"/>
        <v>1</v>
      </c>
    </row>
    <row r="15097" spans="1:77">
      <c r="A15097" s="23">
        <v>15092</v>
      </c>
      <c r="BT15097" s="23">
        <v>15092</v>
      </c>
      <c r="BU15097" s="4">
        <f t="shared" si="942"/>
        <v>0</v>
      </c>
      <c r="BV15097" s="4">
        <f t="shared" si="943"/>
        <v>0</v>
      </c>
      <c r="BW15097" s="23"/>
      <c r="BX15097" s="4">
        <f t="shared" si="944"/>
        <v>1</v>
      </c>
      <c r="BY15097" s="4">
        <f t="shared" si="945"/>
        <v>1</v>
      </c>
    </row>
    <row r="15098" spans="1:77">
      <c r="A15098" s="23">
        <v>15093</v>
      </c>
      <c r="BT15098" s="23">
        <v>15093</v>
      </c>
      <c r="BU15098" s="4">
        <f t="shared" si="942"/>
        <v>0</v>
      </c>
      <c r="BV15098" s="4">
        <f t="shared" si="943"/>
        <v>0</v>
      </c>
      <c r="BW15098" s="23"/>
      <c r="BX15098" s="4">
        <f t="shared" si="944"/>
        <v>1</v>
      </c>
      <c r="BY15098" s="4">
        <f t="shared" si="945"/>
        <v>1</v>
      </c>
    </row>
    <row r="15099" spans="1:77">
      <c r="A15099" s="23">
        <v>15094</v>
      </c>
      <c r="BT15099" s="23">
        <v>15094</v>
      </c>
      <c r="BU15099" s="4">
        <f t="shared" si="942"/>
        <v>0</v>
      </c>
      <c r="BV15099" s="4">
        <f t="shared" si="943"/>
        <v>0</v>
      </c>
      <c r="BW15099" s="23"/>
      <c r="BX15099" s="4">
        <f t="shared" si="944"/>
        <v>1</v>
      </c>
      <c r="BY15099" s="4">
        <f t="shared" si="945"/>
        <v>1</v>
      </c>
    </row>
    <row r="15100" spans="1:77">
      <c r="A15100" s="23">
        <v>15095</v>
      </c>
      <c r="BT15100" s="23">
        <v>15095</v>
      </c>
      <c r="BU15100" s="4">
        <f t="shared" si="942"/>
        <v>0</v>
      </c>
      <c r="BV15100" s="4">
        <f t="shared" si="943"/>
        <v>0</v>
      </c>
      <c r="BW15100" s="23"/>
      <c r="BX15100" s="4">
        <f t="shared" si="944"/>
        <v>1</v>
      </c>
      <c r="BY15100" s="4">
        <f t="shared" si="945"/>
        <v>1</v>
      </c>
    </row>
    <row r="15101" spans="1:77">
      <c r="A15101" s="23">
        <v>15096</v>
      </c>
      <c r="BT15101" s="23">
        <v>15096</v>
      </c>
      <c r="BU15101" s="4">
        <f t="shared" si="942"/>
        <v>0</v>
      </c>
      <c r="BV15101" s="4">
        <f t="shared" si="943"/>
        <v>0</v>
      </c>
      <c r="BW15101" s="23"/>
      <c r="BX15101" s="4">
        <f t="shared" si="944"/>
        <v>1</v>
      </c>
      <c r="BY15101" s="4">
        <f t="shared" si="945"/>
        <v>1</v>
      </c>
    </row>
    <row r="15102" spans="1:77">
      <c r="A15102" s="23">
        <v>15097</v>
      </c>
      <c r="BT15102" s="23">
        <v>15097</v>
      </c>
      <c r="BU15102" s="4">
        <f t="shared" si="942"/>
        <v>0</v>
      </c>
      <c r="BV15102" s="4">
        <f t="shared" si="943"/>
        <v>0</v>
      </c>
      <c r="BW15102" s="23"/>
      <c r="BX15102" s="4">
        <f t="shared" si="944"/>
        <v>1</v>
      </c>
      <c r="BY15102" s="4">
        <f t="shared" si="945"/>
        <v>1</v>
      </c>
    </row>
    <row r="15103" spans="1:77">
      <c r="A15103" s="23">
        <v>15098</v>
      </c>
      <c r="BT15103" s="23">
        <v>15098</v>
      </c>
      <c r="BU15103" s="4">
        <f t="shared" si="942"/>
        <v>0</v>
      </c>
      <c r="BV15103" s="4">
        <f t="shared" si="943"/>
        <v>0</v>
      </c>
      <c r="BW15103" s="23"/>
      <c r="BX15103" s="4">
        <f t="shared" si="944"/>
        <v>1</v>
      </c>
      <c r="BY15103" s="4">
        <f t="shared" si="945"/>
        <v>1</v>
      </c>
    </row>
    <row r="15104" spans="1:77">
      <c r="A15104" s="23">
        <v>15099</v>
      </c>
      <c r="BT15104" s="23">
        <v>15099</v>
      </c>
      <c r="BU15104" s="4">
        <f t="shared" si="942"/>
        <v>0</v>
      </c>
      <c r="BV15104" s="4">
        <f t="shared" si="943"/>
        <v>0</v>
      </c>
      <c r="BW15104" s="23"/>
      <c r="BX15104" s="4">
        <f t="shared" si="944"/>
        <v>1</v>
      </c>
      <c r="BY15104" s="4">
        <f t="shared" si="945"/>
        <v>1</v>
      </c>
    </row>
    <row r="15105" spans="1:77">
      <c r="A15105" s="23">
        <v>15100</v>
      </c>
      <c r="BT15105" s="23">
        <v>15100</v>
      </c>
      <c r="BU15105" s="4">
        <f t="shared" si="942"/>
        <v>0</v>
      </c>
      <c r="BV15105" s="4">
        <f t="shared" si="943"/>
        <v>0</v>
      </c>
      <c r="BW15105" s="23"/>
      <c r="BX15105" s="4">
        <f t="shared" si="944"/>
        <v>1</v>
      </c>
      <c r="BY15105" s="4">
        <f t="shared" si="945"/>
        <v>1</v>
      </c>
    </row>
    <row r="15106" spans="1:77">
      <c r="A15106" s="23">
        <v>15101</v>
      </c>
      <c r="BT15106" s="23">
        <v>15101</v>
      </c>
      <c r="BU15106" s="4">
        <f t="shared" si="942"/>
        <v>0</v>
      </c>
      <c r="BV15106" s="4">
        <f t="shared" si="943"/>
        <v>0</v>
      </c>
      <c r="BW15106" s="23"/>
      <c r="BX15106" s="4">
        <f t="shared" si="944"/>
        <v>1</v>
      </c>
      <c r="BY15106" s="4">
        <f t="shared" si="945"/>
        <v>1</v>
      </c>
    </row>
    <row r="15107" spans="1:77">
      <c r="A15107" s="23">
        <v>15102</v>
      </c>
      <c r="BT15107" s="23">
        <v>15102</v>
      </c>
      <c r="BU15107" s="4">
        <f t="shared" si="942"/>
        <v>0</v>
      </c>
      <c r="BV15107" s="4">
        <f t="shared" si="943"/>
        <v>0</v>
      </c>
      <c r="BW15107" s="23"/>
      <c r="BX15107" s="4">
        <f t="shared" si="944"/>
        <v>1</v>
      </c>
      <c r="BY15107" s="4">
        <f t="shared" si="945"/>
        <v>1</v>
      </c>
    </row>
    <row r="15108" spans="1:77">
      <c r="A15108" s="23">
        <v>15103</v>
      </c>
      <c r="BT15108" s="23">
        <v>15103</v>
      </c>
      <c r="BU15108" s="4">
        <f t="shared" si="942"/>
        <v>0</v>
      </c>
      <c r="BV15108" s="4">
        <f t="shared" si="943"/>
        <v>0</v>
      </c>
      <c r="BW15108" s="23"/>
      <c r="BX15108" s="4">
        <f t="shared" si="944"/>
        <v>1</v>
      </c>
      <c r="BY15108" s="4">
        <f t="shared" si="945"/>
        <v>1</v>
      </c>
    </row>
    <row r="15109" spans="1:77">
      <c r="A15109" s="23">
        <v>15104</v>
      </c>
      <c r="BT15109" s="23">
        <v>15104</v>
      </c>
      <c r="BU15109" s="4">
        <f t="shared" si="942"/>
        <v>0</v>
      </c>
      <c r="BV15109" s="4">
        <f t="shared" si="943"/>
        <v>0</v>
      </c>
      <c r="BW15109" s="23"/>
      <c r="BX15109" s="4">
        <f t="shared" si="944"/>
        <v>1</v>
      </c>
      <c r="BY15109" s="4">
        <f t="shared" si="945"/>
        <v>1</v>
      </c>
    </row>
    <row r="15110" spans="1:77">
      <c r="A15110" s="23">
        <v>15105</v>
      </c>
      <c r="BT15110" s="23">
        <v>15105</v>
      </c>
      <c r="BU15110" s="4">
        <f t="shared" si="942"/>
        <v>0</v>
      </c>
      <c r="BV15110" s="4">
        <f t="shared" si="943"/>
        <v>0</v>
      </c>
      <c r="BW15110" s="23"/>
      <c r="BX15110" s="4">
        <f t="shared" si="944"/>
        <v>1</v>
      </c>
      <c r="BY15110" s="4">
        <f t="shared" si="945"/>
        <v>1</v>
      </c>
    </row>
    <row r="15111" spans="1:77">
      <c r="A15111" s="23">
        <v>15106</v>
      </c>
      <c r="BT15111" s="23">
        <v>15106</v>
      </c>
      <c r="BU15111" s="4">
        <f t="shared" ref="BU15111:BU15174" si="946">BP15111*$BV$1-BQ15111</f>
        <v>0</v>
      </c>
      <c r="BV15111" s="4">
        <f t="shared" ref="BV15111:BV15174" si="947">BR15111*$BV$1-BS15111</f>
        <v>0</v>
      </c>
      <c r="BW15111" s="23"/>
      <c r="BX15111" s="4">
        <f t="shared" si="944"/>
        <v>1</v>
      </c>
      <c r="BY15111" s="4">
        <f t="shared" si="945"/>
        <v>1</v>
      </c>
    </row>
    <row r="15112" spans="1:77">
      <c r="A15112" s="23">
        <v>15107</v>
      </c>
      <c r="BT15112" s="23">
        <v>15107</v>
      </c>
      <c r="BU15112" s="4">
        <f t="shared" si="946"/>
        <v>0</v>
      </c>
      <c r="BV15112" s="4">
        <f t="shared" si="947"/>
        <v>0</v>
      </c>
      <c r="BW15112" s="23"/>
      <c r="BX15112" s="4">
        <f t="shared" si="944"/>
        <v>1</v>
      </c>
      <c r="BY15112" s="4">
        <f t="shared" si="945"/>
        <v>1</v>
      </c>
    </row>
    <row r="15113" spans="1:77">
      <c r="A15113" s="23">
        <v>15108</v>
      </c>
      <c r="BT15113" s="23">
        <v>15108</v>
      </c>
      <c r="BU15113" s="4">
        <f t="shared" si="946"/>
        <v>0</v>
      </c>
      <c r="BV15113" s="4">
        <f t="shared" si="947"/>
        <v>0</v>
      </c>
      <c r="BW15113" s="23"/>
      <c r="BX15113" s="4">
        <f t="shared" si="944"/>
        <v>1</v>
      </c>
      <c r="BY15113" s="4">
        <f t="shared" si="945"/>
        <v>1</v>
      </c>
    </row>
    <row r="15114" spans="1:77">
      <c r="A15114" s="23">
        <v>15109</v>
      </c>
      <c r="BT15114" s="23">
        <v>15109</v>
      </c>
      <c r="BU15114" s="4">
        <f t="shared" si="946"/>
        <v>0</v>
      </c>
      <c r="BV15114" s="4">
        <f t="shared" si="947"/>
        <v>0</v>
      </c>
      <c r="BW15114" s="23"/>
      <c r="BX15114" s="4">
        <f t="shared" si="944"/>
        <v>1</v>
      </c>
      <c r="BY15114" s="4">
        <f t="shared" si="945"/>
        <v>1</v>
      </c>
    </row>
    <row r="15115" spans="1:77">
      <c r="A15115" s="23">
        <v>15110</v>
      </c>
      <c r="BT15115" s="23">
        <v>15110</v>
      </c>
      <c r="BU15115" s="4">
        <f t="shared" si="946"/>
        <v>0</v>
      </c>
      <c r="BV15115" s="4">
        <f t="shared" si="947"/>
        <v>0</v>
      </c>
      <c r="BW15115" s="23"/>
      <c r="BX15115" s="4">
        <f t="shared" si="944"/>
        <v>1</v>
      </c>
      <c r="BY15115" s="4">
        <f t="shared" si="945"/>
        <v>1</v>
      </c>
    </row>
    <row r="15116" spans="1:77">
      <c r="A15116" s="23">
        <v>15111</v>
      </c>
      <c r="BT15116" s="23">
        <v>15111</v>
      </c>
      <c r="BU15116" s="4">
        <f t="shared" si="946"/>
        <v>0</v>
      </c>
      <c r="BV15116" s="4">
        <f t="shared" si="947"/>
        <v>0</v>
      </c>
      <c r="BW15116" s="23"/>
      <c r="BX15116" s="4">
        <f t="shared" si="944"/>
        <v>1</v>
      </c>
      <c r="BY15116" s="4">
        <f t="shared" si="945"/>
        <v>1</v>
      </c>
    </row>
    <row r="15117" spans="1:77">
      <c r="A15117" s="23">
        <v>15112</v>
      </c>
      <c r="BT15117" s="23">
        <v>15112</v>
      </c>
      <c r="BU15117" s="4">
        <f t="shared" si="946"/>
        <v>0</v>
      </c>
      <c r="BV15117" s="4">
        <f t="shared" si="947"/>
        <v>0</v>
      </c>
      <c r="BW15117" s="23"/>
      <c r="BX15117" s="4">
        <f t="shared" si="944"/>
        <v>1</v>
      </c>
      <c r="BY15117" s="4">
        <f t="shared" si="945"/>
        <v>1</v>
      </c>
    </row>
    <row r="15118" spans="1:77">
      <c r="A15118" s="23">
        <v>15113</v>
      </c>
      <c r="BT15118" s="23">
        <v>15113</v>
      </c>
      <c r="BU15118" s="4">
        <f t="shared" si="946"/>
        <v>0</v>
      </c>
      <c r="BV15118" s="4">
        <f t="shared" si="947"/>
        <v>0</v>
      </c>
      <c r="BW15118" s="23"/>
      <c r="BX15118" s="4">
        <f t="shared" si="944"/>
        <v>1</v>
      </c>
      <c r="BY15118" s="4">
        <f t="shared" si="945"/>
        <v>1</v>
      </c>
    </row>
    <row r="15119" spans="1:77">
      <c r="A15119" s="23">
        <v>15114</v>
      </c>
      <c r="BT15119" s="23">
        <v>15114</v>
      </c>
      <c r="BU15119" s="4">
        <f t="shared" si="946"/>
        <v>0</v>
      </c>
      <c r="BV15119" s="4">
        <f t="shared" si="947"/>
        <v>0</v>
      </c>
      <c r="BW15119" s="23"/>
      <c r="BX15119" s="4">
        <f t="shared" si="944"/>
        <v>1</v>
      </c>
      <c r="BY15119" s="4">
        <f t="shared" si="945"/>
        <v>1</v>
      </c>
    </row>
    <row r="15120" spans="1:77">
      <c r="A15120" s="23">
        <v>15115</v>
      </c>
      <c r="BT15120" s="23">
        <v>15115</v>
      </c>
      <c r="BU15120" s="4">
        <f t="shared" si="946"/>
        <v>0</v>
      </c>
      <c r="BV15120" s="4">
        <f t="shared" si="947"/>
        <v>0</v>
      </c>
      <c r="BW15120" s="23"/>
      <c r="BX15120" s="4">
        <f t="shared" si="944"/>
        <v>1</v>
      </c>
      <c r="BY15120" s="4">
        <f t="shared" si="945"/>
        <v>1</v>
      </c>
    </row>
    <row r="15121" spans="1:77">
      <c r="A15121" s="23">
        <v>15116</v>
      </c>
      <c r="BT15121" s="23">
        <v>15116</v>
      </c>
      <c r="BU15121" s="4">
        <f t="shared" si="946"/>
        <v>0</v>
      </c>
      <c r="BV15121" s="4">
        <f t="shared" si="947"/>
        <v>0</v>
      </c>
      <c r="BW15121" s="23"/>
      <c r="BX15121" s="4">
        <f t="shared" si="944"/>
        <v>1</v>
      </c>
      <c r="BY15121" s="4">
        <f t="shared" si="945"/>
        <v>1</v>
      </c>
    </row>
    <row r="15122" spans="1:77">
      <c r="A15122" s="23">
        <v>15117</v>
      </c>
      <c r="BT15122" s="23">
        <v>15117</v>
      </c>
      <c r="BU15122" s="4">
        <f t="shared" si="946"/>
        <v>0</v>
      </c>
      <c r="BV15122" s="4">
        <f t="shared" si="947"/>
        <v>0</v>
      </c>
      <c r="BW15122" s="23"/>
      <c r="BX15122" s="4">
        <f t="shared" si="944"/>
        <v>1</v>
      </c>
      <c r="BY15122" s="4">
        <f t="shared" si="945"/>
        <v>1</v>
      </c>
    </row>
    <row r="15123" spans="1:77">
      <c r="A15123" s="23">
        <v>15118</v>
      </c>
      <c r="BT15123" s="23">
        <v>15118</v>
      </c>
      <c r="BU15123" s="4">
        <f t="shared" si="946"/>
        <v>0</v>
      </c>
      <c r="BV15123" s="4">
        <f t="shared" si="947"/>
        <v>0</v>
      </c>
      <c r="BW15123" s="23"/>
      <c r="BX15123" s="4">
        <f t="shared" si="944"/>
        <v>1</v>
      </c>
      <c r="BY15123" s="4">
        <f t="shared" si="945"/>
        <v>1</v>
      </c>
    </row>
    <row r="15124" spans="1:77">
      <c r="A15124" s="23">
        <v>15119</v>
      </c>
      <c r="BT15124" s="23">
        <v>15119</v>
      </c>
      <c r="BU15124" s="4">
        <f t="shared" si="946"/>
        <v>0</v>
      </c>
      <c r="BV15124" s="4">
        <f t="shared" si="947"/>
        <v>0</v>
      </c>
      <c r="BW15124" s="23"/>
      <c r="BX15124" s="4">
        <f t="shared" si="944"/>
        <v>1</v>
      </c>
      <c r="BY15124" s="4">
        <f t="shared" si="945"/>
        <v>1</v>
      </c>
    </row>
    <row r="15125" spans="1:77">
      <c r="A15125" s="23">
        <v>15120</v>
      </c>
      <c r="BT15125" s="23">
        <v>15120</v>
      </c>
      <c r="BU15125" s="4">
        <f t="shared" si="946"/>
        <v>0</v>
      </c>
      <c r="BV15125" s="4">
        <f t="shared" si="947"/>
        <v>0</v>
      </c>
      <c r="BW15125" s="23"/>
      <c r="BX15125" s="4">
        <f t="shared" si="944"/>
        <v>1</v>
      </c>
      <c r="BY15125" s="4">
        <f t="shared" si="945"/>
        <v>1</v>
      </c>
    </row>
    <row r="15126" spans="1:77">
      <c r="A15126" s="23">
        <v>15121</v>
      </c>
      <c r="BT15126" s="23">
        <v>15121</v>
      </c>
      <c r="BU15126" s="4">
        <f t="shared" si="946"/>
        <v>0</v>
      </c>
      <c r="BV15126" s="4">
        <f t="shared" si="947"/>
        <v>0</v>
      </c>
      <c r="BW15126" s="23"/>
      <c r="BX15126" s="4">
        <f t="shared" ref="BX15126:BX15189" si="948">IF(BU15126=MAX($BU15126:$BV15126),1,0)</f>
        <v>1</v>
      </c>
      <c r="BY15126" s="4">
        <f t="shared" ref="BY15126:BY15189" si="949">IF(BV15126=MAX($BU15126:$BV15126),1,0)</f>
        <v>1</v>
      </c>
    </row>
    <row r="15127" spans="1:77">
      <c r="A15127" s="23">
        <v>15122</v>
      </c>
      <c r="BT15127" s="23">
        <v>15122</v>
      </c>
      <c r="BU15127" s="4">
        <f t="shared" si="946"/>
        <v>0</v>
      </c>
      <c r="BV15127" s="4">
        <f t="shared" si="947"/>
        <v>0</v>
      </c>
      <c r="BW15127" s="23"/>
      <c r="BX15127" s="4">
        <f t="shared" si="948"/>
        <v>1</v>
      </c>
      <c r="BY15127" s="4">
        <f t="shared" si="949"/>
        <v>1</v>
      </c>
    </row>
    <row r="15128" spans="1:77">
      <c r="A15128" s="23">
        <v>15123</v>
      </c>
      <c r="BT15128" s="23">
        <v>15123</v>
      </c>
      <c r="BU15128" s="4">
        <f t="shared" si="946"/>
        <v>0</v>
      </c>
      <c r="BV15128" s="4">
        <f t="shared" si="947"/>
        <v>0</v>
      </c>
      <c r="BW15128" s="23"/>
      <c r="BX15128" s="4">
        <f t="shared" si="948"/>
        <v>1</v>
      </c>
      <c r="BY15128" s="4">
        <f t="shared" si="949"/>
        <v>1</v>
      </c>
    </row>
    <row r="15129" spans="1:77">
      <c r="A15129" s="23">
        <v>15124</v>
      </c>
      <c r="BT15129" s="23">
        <v>15124</v>
      </c>
      <c r="BU15129" s="4">
        <f t="shared" si="946"/>
        <v>0</v>
      </c>
      <c r="BV15129" s="4">
        <f t="shared" si="947"/>
        <v>0</v>
      </c>
      <c r="BW15129" s="23"/>
      <c r="BX15129" s="4">
        <f t="shared" si="948"/>
        <v>1</v>
      </c>
      <c r="BY15129" s="4">
        <f t="shared" si="949"/>
        <v>1</v>
      </c>
    </row>
    <row r="15130" spans="1:77">
      <c r="A15130" s="23">
        <v>15125</v>
      </c>
      <c r="BT15130" s="23">
        <v>15125</v>
      </c>
      <c r="BU15130" s="4">
        <f t="shared" si="946"/>
        <v>0</v>
      </c>
      <c r="BV15130" s="4">
        <f t="shared" si="947"/>
        <v>0</v>
      </c>
      <c r="BW15130" s="23"/>
      <c r="BX15130" s="4">
        <f t="shared" si="948"/>
        <v>1</v>
      </c>
      <c r="BY15130" s="4">
        <f t="shared" si="949"/>
        <v>1</v>
      </c>
    </row>
    <row r="15131" spans="1:77">
      <c r="A15131" s="23">
        <v>15126</v>
      </c>
      <c r="BT15131" s="23">
        <v>15126</v>
      </c>
      <c r="BU15131" s="4">
        <f t="shared" si="946"/>
        <v>0</v>
      </c>
      <c r="BV15131" s="4">
        <f t="shared" si="947"/>
        <v>0</v>
      </c>
      <c r="BW15131" s="23"/>
      <c r="BX15131" s="4">
        <f t="shared" si="948"/>
        <v>1</v>
      </c>
      <c r="BY15131" s="4">
        <f t="shared" si="949"/>
        <v>1</v>
      </c>
    </row>
    <row r="15132" spans="1:77">
      <c r="A15132" s="23">
        <v>15127</v>
      </c>
      <c r="BT15132" s="23">
        <v>15127</v>
      </c>
      <c r="BU15132" s="4">
        <f t="shared" si="946"/>
        <v>0</v>
      </c>
      <c r="BV15132" s="4">
        <f t="shared" si="947"/>
        <v>0</v>
      </c>
      <c r="BW15132" s="23"/>
      <c r="BX15132" s="4">
        <f t="shared" si="948"/>
        <v>1</v>
      </c>
      <c r="BY15132" s="4">
        <f t="shared" si="949"/>
        <v>1</v>
      </c>
    </row>
    <row r="15133" spans="1:77">
      <c r="A15133" s="23">
        <v>15128</v>
      </c>
      <c r="BT15133" s="23">
        <v>15128</v>
      </c>
      <c r="BU15133" s="4">
        <f t="shared" si="946"/>
        <v>0</v>
      </c>
      <c r="BV15133" s="4">
        <f t="shared" si="947"/>
        <v>0</v>
      </c>
      <c r="BW15133" s="23"/>
      <c r="BX15133" s="4">
        <f t="shared" si="948"/>
        <v>1</v>
      </c>
      <c r="BY15133" s="4">
        <f t="shared" si="949"/>
        <v>1</v>
      </c>
    </row>
    <row r="15134" spans="1:77">
      <c r="A15134" s="23">
        <v>15129</v>
      </c>
      <c r="BT15134" s="23">
        <v>15129</v>
      </c>
      <c r="BU15134" s="4">
        <f t="shared" si="946"/>
        <v>0</v>
      </c>
      <c r="BV15134" s="4">
        <f t="shared" si="947"/>
        <v>0</v>
      </c>
      <c r="BW15134" s="23"/>
      <c r="BX15134" s="4">
        <f t="shared" si="948"/>
        <v>1</v>
      </c>
      <c r="BY15134" s="4">
        <f t="shared" si="949"/>
        <v>1</v>
      </c>
    </row>
    <row r="15135" spans="1:77">
      <c r="A15135" s="23">
        <v>15130</v>
      </c>
      <c r="BT15135" s="23">
        <v>15130</v>
      </c>
      <c r="BU15135" s="4">
        <f t="shared" si="946"/>
        <v>0</v>
      </c>
      <c r="BV15135" s="4">
        <f t="shared" si="947"/>
        <v>0</v>
      </c>
      <c r="BW15135" s="23"/>
      <c r="BX15135" s="4">
        <f t="shared" si="948"/>
        <v>1</v>
      </c>
      <c r="BY15135" s="4">
        <f t="shared" si="949"/>
        <v>1</v>
      </c>
    </row>
    <row r="15136" spans="1:77">
      <c r="A15136" s="23">
        <v>15131</v>
      </c>
      <c r="BT15136" s="23">
        <v>15131</v>
      </c>
      <c r="BU15136" s="4">
        <f t="shared" si="946"/>
        <v>0</v>
      </c>
      <c r="BV15136" s="4">
        <f t="shared" si="947"/>
        <v>0</v>
      </c>
      <c r="BW15136" s="23"/>
      <c r="BX15136" s="4">
        <f t="shared" si="948"/>
        <v>1</v>
      </c>
      <c r="BY15136" s="4">
        <f t="shared" si="949"/>
        <v>1</v>
      </c>
    </row>
    <row r="15137" spans="1:77">
      <c r="A15137" s="23">
        <v>15132</v>
      </c>
      <c r="BT15137" s="23">
        <v>15132</v>
      </c>
      <c r="BU15137" s="4">
        <f t="shared" si="946"/>
        <v>0</v>
      </c>
      <c r="BV15137" s="4">
        <f t="shared" si="947"/>
        <v>0</v>
      </c>
      <c r="BW15137" s="23"/>
      <c r="BX15137" s="4">
        <f t="shared" si="948"/>
        <v>1</v>
      </c>
      <c r="BY15137" s="4">
        <f t="shared" si="949"/>
        <v>1</v>
      </c>
    </row>
    <row r="15138" spans="1:77">
      <c r="A15138" s="23">
        <v>15133</v>
      </c>
      <c r="BT15138" s="23">
        <v>15133</v>
      </c>
      <c r="BU15138" s="4">
        <f t="shared" si="946"/>
        <v>0</v>
      </c>
      <c r="BV15138" s="4">
        <f t="shared" si="947"/>
        <v>0</v>
      </c>
      <c r="BW15138" s="23"/>
      <c r="BX15138" s="4">
        <f t="shared" si="948"/>
        <v>1</v>
      </c>
      <c r="BY15138" s="4">
        <f t="shared" si="949"/>
        <v>1</v>
      </c>
    </row>
    <row r="15139" spans="1:77">
      <c r="A15139" s="23">
        <v>15134</v>
      </c>
      <c r="BT15139" s="23">
        <v>15134</v>
      </c>
      <c r="BU15139" s="4">
        <f t="shared" si="946"/>
        <v>0</v>
      </c>
      <c r="BV15139" s="4">
        <f t="shared" si="947"/>
        <v>0</v>
      </c>
      <c r="BW15139" s="23"/>
      <c r="BX15139" s="4">
        <f t="shared" si="948"/>
        <v>1</v>
      </c>
      <c r="BY15139" s="4">
        <f t="shared" si="949"/>
        <v>1</v>
      </c>
    </row>
    <row r="15140" spans="1:77">
      <c r="A15140" s="23">
        <v>15135</v>
      </c>
      <c r="BT15140" s="23">
        <v>15135</v>
      </c>
      <c r="BU15140" s="4">
        <f t="shared" si="946"/>
        <v>0</v>
      </c>
      <c r="BV15140" s="4">
        <f t="shared" si="947"/>
        <v>0</v>
      </c>
      <c r="BW15140" s="23"/>
      <c r="BX15140" s="4">
        <f t="shared" si="948"/>
        <v>1</v>
      </c>
      <c r="BY15140" s="4">
        <f t="shared" si="949"/>
        <v>1</v>
      </c>
    </row>
    <row r="15141" spans="1:77">
      <c r="A15141" s="23">
        <v>15136</v>
      </c>
      <c r="BT15141" s="23">
        <v>15136</v>
      </c>
      <c r="BU15141" s="4">
        <f t="shared" si="946"/>
        <v>0</v>
      </c>
      <c r="BV15141" s="4">
        <f t="shared" si="947"/>
        <v>0</v>
      </c>
      <c r="BW15141" s="23"/>
      <c r="BX15141" s="4">
        <f t="shared" si="948"/>
        <v>1</v>
      </c>
      <c r="BY15141" s="4">
        <f t="shared" si="949"/>
        <v>1</v>
      </c>
    </row>
    <row r="15142" spans="1:77">
      <c r="A15142" s="23">
        <v>15137</v>
      </c>
      <c r="BT15142" s="23">
        <v>15137</v>
      </c>
      <c r="BU15142" s="4">
        <f t="shared" si="946"/>
        <v>0</v>
      </c>
      <c r="BV15142" s="4">
        <f t="shared" si="947"/>
        <v>0</v>
      </c>
      <c r="BW15142" s="23"/>
      <c r="BX15142" s="4">
        <f t="shared" si="948"/>
        <v>1</v>
      </c>
      <c r="BY15142" s="4">
        <f t="shared" si="949"/>
        <v>1</v>
      </c>
    </row>
    <row r="15143" spans="1:77">
      <c r="A15143" s="23">
        <v>15138</v>
      </c>
      <c r="BT15143" s="23">
        <v>15138</v>
      </c>
      <c r="BU15143" s="4">
        <f t="shared" si="946"/>
        <v>0</v>
      </c>
      <c r="BV15143" s="4">
        <f t="shared" si="947"/>
        <v>0</v>
      </c>
      <c r="BW15143" s="23"/>
      <c r="BX15143" s="4">
        <f t="shared" si="948"/>
        <v>1</v>
      </c>
      <c r="BY15143" s="4">
        <f t="shared" si="949"/>
        <v>1</v>
      </c>
    </row>
    <row r="15144" spans="1:77">
      <c r="A15144" s="23">
        <v>15139</v>
      </c>
      <c r="BT15144" s="23">
        <v>15139</v>
      </c>
      <c r="BU15144" s="4">
        <f t="shared" si="946"/>
        <v>0</v>
      </c>
      <c r="BV15144" s="4">
        <f t="shared" si="947"/>
        <v>0</v>
      </c>
      <c r="BW15144" s="23"/>
      <c r="BX15144" s="4">
        <f t="shared" si="948"/>
        <v>1</v>
      </c>
      <c r="BY15144" s="4">
        <f t="shared" si="949"/>
        <v>1</v>
      </c>
    </row>
    <row r="15145" spans="1:77">
      <c r="A15145" s="23">
        <v>15140</v>
      </c>
      <c r="BT15145" s="23">
        <v>15140</v>
      </c>
      <c r="BU15145" s="4">
        <f t="shared" si="946"/>
        <v>0</v>
      </c>
      <c r="BV15145" s="4">
        <f t="shared" si="947"/>
        <v>0</v>
      </c>
      <c r="BW15145" s="23"/>
      <c r="BX15145" s="4">
        <f t="shared" si="948"/>
        <v>1</v>
      </c>
      <c r="BY15145" s="4">
        <f t="shared" si="949"/>
        <v>1</v>
      </c>
    </row>
    <row r="15146" spans="1:77">
      <c r="A15146" s="23">
        <v>15141</v>
      </c>
      <c r="BT15146" s="23">
        <v>15141</v>
      </c>
      <c r="BU15146" s="4">
        <f t="shared" si="946"/>
        <v>0</v>
      </c>
      <c r="BV15146" s="4">
        <f t="shared" si="947"/>
        <v>0</v>
      </c>
      <c r="BW15146" s="23"/>
      <c r="BX15146" s="4">
        <f t="shared" si="948"/>
        <v>1</v>
      </c>
      <c r="BY15146" s="4">
        <f t="shared" si="949"/>
        <v>1</v>
      </c>
    </row>
    <row r="15147" spans="1:77">
      <c r="A15147" s="23">
        <v>15142</v>
      </c>
      <c r="BT15147" s="23">
        <v>15142</v>
      </c>
      <c r="BU15147" s="4">
        <f t="shared" si="946"/>
        <v>0</v>
      </c>
      <c r="BV15147" s="4">
        <f t="shared" si="947"/>
        <v>0</v>
      </c>
      <c r="BW15147" s="23"/>
      <c r="BX15147" s="4">
        <f t="shared" si="948"/>
        <v>1</v>
      </c>
      <c r="BY15147" s="4">
        <f t="shared" si="949"/>
        <v>1</v>
      </c>
    </row>
    <row r="15148" spans="1:77">
      <c r="A15148" s="23">
        <v>15143</v>
      </c>
      <c r="BT15148" s="23">
        <v>15143</v>
      </c>
      <c r="BU15148" s="4">
        <f t="shared" si="946"/>
        <v>0</v>
      </c>
      <c r="BV15148" s="4">
        <f t="shared" si="947"/>
        <v>0</v>
      </c>
      <c r="BW15148" s="23"/>
      <c r="BX15148" s="4">
        <f t="shared" si="948"/>
        <v>1</v>
      </c>
      <c r="BY15148" s="4">
        <f t="shared" si="949"/>
        <v>1</v>
      </c>
    </row>
    <row r="15149" spans="1:77">
      <c r="A15149" s="23">
        <v>15144</v>
      </c>
      <c r="BT15149" s="23">
        <v>15144</v>
      </c>
      <c r="BU15149" s="4">
        <f t="shared" si="946"/>
        <v>0</v>
      </c>
      <c r="BV15149" s="4">
        <f t="shared" si="947"/>
        <v>0</v>
      </c>
      <c r="BW15149" s="23"/>
      <c r="BX15149" s="4">
        <f t="shared" si="948"/>
        <v>1</v>
      </c>
      <c r="BY15149" s="4">
        <f t="shared" si="949"/>
        <v>1</v>
      </c>
    </row>
    <row r="15150" spans="1:77">
      <c r="A15150" s="23">
        <v>15145</v>
      </c>
      <c r="BT15150" s="23">
        <v>15145</v>
      </c>
      <c r="BU15150" s="4">
        <f t="shared" si="946"/>
        <v>0</v>
      </c>
      <c r="BV15150" s="4">
        <f t="shared" si="947"/>
        <v>0</v>
      </c>
      <c r="BW15150" s="23"/>
      <c r="BX15150" s="4">
        <f t="shared" si="948"/>
        <v>1</v>
      </c>
      <c r="BY15150" s="4">
        <f t="shared" si="949"/>
        <v>1</v>
      </c>
    </row>
    <row r="15151" spans="1:77">
      <c r="A15151" s="23">
        <v>15146</v>
      </c>
      <c r="BT15151" s="23">
        <v>15146</v>
      </c>
      <c r="BU15151" s="4">
        <f t="shared" si="946"/>
        <v>0</v>
      </c>
      <c r="BV15151" s="4">
        <f t="shared" si="947"/>
        <v>0</v>
      </c>
      <c r="BW15151" s="23"/>
      <c r="BX15151" s="4">
        <f t="shared" si="948"/>
        <v>1</v>
      </c>
      <c r="BY15151" s="4">
        <f t="shared" si="949"/>
        <v>1</v>
      </c>
    </row>
    <row r="15152" spans="1:77">
      <c r="A15152" s="23">
        <v>15147</v>
      </c>
      <c r="BT15152" s="23">
        <v>15147</v>
      </c>
      <c r="BU15152" s="4">
        <f t="shared" si="946"/>
        <v>0</v>
      </c>
      <c r="BV15152" s="4">
        <f t="shared" si="947"/>
        <v>0</v>
      </c>
      <c r="BW15152" s="23"/>
      <c r="BX15152" s="4">
        <f t="shared" si="948"/>
        <v>1</v>
      </c>
      <c r="BY15152" s="4">
        <f t="shared" si="949"/>
        <v>1</v>
      </c>
    </row>
    <row r="15153" spans="1:77">
      <c r="A15153" s="23">
        <v>15148</v>
      </c>
      <c r="BT15153" s="23">
        <v>15148</v>
      </c>
      <c r="BU15153" s="4">
        <f t="shared" si="946"/>
        <v>0</v>
      </c>
      <c r="BV15153" s="4">
        <f t="shared" si="947"/>
        <v>0</v>
      </c>
      <c r="BW15153" s="23"/>
      <c r="BX15153" s="4">
        <f t="shared" si="948"/>
        <v>1</v>
      </c>
      <c r="BY15153" s="4">
        <f t="shared" si="949"/>
        <v>1</v>
      </c>
    </row>
    <row r="15154" spans="1:77">
      <c r="A15154" s="23">
        <v>15149</v>
      </c>
      <c r="BT15154" s="23">
        <v>15149</v>
      </c>
      <c r="BU15154" s="4">
        <f t="shared" si="946"/>
        <v>0</v>
      </c>
      <c r="BV15154" s="4">
        <f t="shared" si="947"/>
        <v>0</v>
      </c>
      <c r="BW15154" s="23"/>
      <c r="BX15154" s="4">
        <f t="shared" si="948"/>
        <v>1</v>
      </c>
      <c r="BY15154" s="4">
        <f t="shared" si="949"/>
        <v>1</v>
      </c>
    </row>
    <row r="15155" spans="1:77">
      <c r="A15155" s="23">
        <v>15150</v>
      </c>
      <c r="BT15155" s="23">
        <v>15150</v>
      </c>
      <c r="BU15155" s="4">
        <f t="shared" si="946"/>
        <v>0</v>
      </c>
      <c r="BV15155" s="4">
        <f t="shared" si="947"/>
        <v>0</v>
      </c>
      <c r="BW15155" s="23"/>
      <c r="BX15155" s="4">
        <f t="shared" si="948"/>
        <v>1</v>
      </c>
      <c r="BY15155" s="4">
        <f t="shared" si="949"/>
        <v>1</v>
      </c>
    </row>
    <row r="15156" spans="1:77">
      <c r="A15156" s="23">
        <v>15151</v>
      </c>
      <c r="BT15156" s="23">
        <v>15151</v>
      </c>
      <c r="BU15156" s="4">
        <f t="shared" si="946"/>
        <v>0</v>
      </c>
      <c r="BV15156" s="4">
        <f t="shared" si="947"/>
        <v>0</v>
      </c>
      <c r="BW15156" s="23"/>
      <c r="BX15156" s="4">
        <f t="shared" si="948"/>
        <v>1</v>
      </c>
      <c r="BY15156" s="4">
        <f t="shared" si="949"/>
        <v>1</v>
      </c>
    </row>
    <row r="15157" spans="1:77">
      <c r="A15157" s="23">
        <v>15152</v>
      </c>
      <c r="BT15157" s="23">
        <v>15152</v>
      </c>
      <c r="BU15157" s="4">
        <f t="shared" si="946"/>
        <v>0</v>
      </c>
      <c r="BV15157" s="4">
        <f t="shared" si="947"/>
        <v>0</v>
      </c>
      <c r="BW15157" s="23"/>
      <c r="BX15157" s="4">
        <f t="shared" si="948"/>
        <v>1</v>
      </c>
      <c r="BY15157" s="4">
        <f t="shared" si="949"/>
        <v>1</v>
      </c>
    </row>
    <row r="15158" spans="1:77">
      <c r="A15158" s="23">
        <v>15153</v>
      </c>
      <c r="BT15158" s="23">
        <v>15153</v>
      </c>
      <c r="BU15158" s="4">
        <f t="shared" si="946"/>
        <v>0</v>
      </c>
      <c r="BV15158" s="4">
        <f t="shared" si="947"/>
        <v>0</v>
      </c>
      <c r="BW15158" s="23"/>
      <c r="BX15158" s="4">
        <f t="shared" si="948"/>
        <v>1</v>
      </c>
      <c r="BY15158" s="4">
        <f t="shared" si="949"/>
        <v>1</v>
      </c>
    </row>
    <row r="15159" spans="1:77">
      <c r="A15159" s="23">
        <v>15154</v>
      </c>
      <c r="BT15159" s="23">
        <v>15154</v>
      </c>
      <c r="BU15159" s="4">
        <f t="shared" si="946"/>
        <v>0</v>
      </c>
      <c r="BV15159" s="4">
        <f t="shared" si="947"/>
        <v>0</v>
      </c>
      <c r="BW15159" s="23"/>
      <c r="BX15159" s="4">
        <f t="shared" si="948"/>
        <v>1</v>
      </c>
      <c r="BY15159" s="4">
        <f t="shared" si="949"/>
        <v>1</v>
      </c>
    </row>
    <row r="15160" spans="1:77">
      <c r="A15160" s="23">
        <v>15155</v>
      </c>
      <c r="BT15160" s="23">
        <v>15155</v>
      </c>
      <c r="BU15160" s="4">
        <f t="shared" si="946"/>
        <v>0</v>
      </c>
      <c r="BV15160" s="4">
        <f t="shared" si="947"/>
        <v>0</v>
      </c>
      <c r="BW15160" s="23"/>
      <c r="BX15160" s="4">
        <f t="shared" si="948"/>
        <v>1</v>
      </c>
      <c r="BY15160" s="4">
        <f t="shared" si="949"/>
        <v>1</v>
      </c>
    </row>
    <row r="15161" spans="1:77">
      <c r="A15161" s="23">
        <v>15156</v>
      </c>
      <c r="BT15161" s="23">
        <v>15156</v>
      </c>
      <c r="BU15161" s="4">
        <f t="shared" si="946"/>
        <v>0</v>
      </c>
      <c r="BV15161" s="4">
        <f t="shared" si="947"/>
        <v>0</v>
      </c>
      <c r="BW15161" s="23"/>
      <c r="BX15161" s="4">
        <f t="shared" si="948"/>
        <v>1</v>
      </c>
      <c r="BY15161" s="4">
        <f t="shared" si="949"/>
        <v>1</v>
      </c>
    </row>
    <row r="15162" spans="1:77">
      <c r="A15162" s="23">
        <v>15157</v>
      </c>
      <c r="BT15162" s="23">
        <v>15157</v>
      </c>
      <c r="BU15162" s="4">
        <f t="shared" si="946"/>
        <v>0</v>
      </c>
      <c r="BV15162" s="4">
        <f t="shared" si="947"/>
        <v>0</v>
      </c>
      <c r="BW15162" s="23"/>
      <c r="BX15162" s="4">
        <f t="shared" si="948"/>
        <v>1</v>
      </c>
      <c r="BY15162" s="4">
        <f t="shared" si="949"/>
        <v>1</v>
      </c>
    </row>
    <row r="15163" spans="1:77">
      <c r="A15163" s="23">
        <v>15158</v>
      </c>
      <c r="BT15163" s="23">
        <v>15158</v>
      </c>
      <c r="BU15163" s="4">
        <f t="shared" si="946"/>
        <v>0</v>
      </c>
      <c r="BV15163" s="4">
        <f t="shared" si="947"/>
        <v>0</v>
      </c>
      <c r="BW15163" s="23"/>
      <c r="BX15163" s="4">
        <f t="shared" si="948"/>
        <v>1</v>
      </c>
      <c r="BY15163" s="4">
        <f t="shared" si="949"/>
        <v>1</v>
      </c>
    </row>
    <row r="15164" spans="1:77">
      <c r="A15164" s="23">
        <v>15159</v>
      </c>
      <c r="BT15164" s="23">
        <v>15159</v>
      </c>
      <c r="BU15164" s="4">
        <f t="shared" si="946"/>
        <v>0</v>
      </c>
      <c r="BV15164" s="4">
        <f t="shared" si="947"/>
        <v>0</v>
      </c>
      <c r="BW15164" s="23"/>
      <c r="BX15164" s="4">
        <f t="shared" si="948"/>
        <v>1</v>
      </c>
      <c r="BY15164" s="4">
        <f t="shared" si="949"/>
        <v>1</v>
      </c>
    </row>
    <row r="15165" spans="1:77">
      <c r="A15165" s="23">
        <v>15160</v>
      </c>
      <c r="BT15165" s="23">
        <v>15160</v>
      </c>
      <c r="BU15165" s="4">
        <f t="shared" si="946"/>
        <v>0</v>
      </c>
      <c r="BV15165" s="4">
        <f t="shared" si="947"/>
        <v>0</v>
      </c>
      <c r="BW15165" s="23"/>
      <c r="BX15165" s="4">
        <f t="shared" si="948"/>
        <v>1</v>
      </c>
      <c r="BY15165" s="4">
        <f t="shared" si="949"/>
        <v>1</v>
      </c>
    </row>
    <row r="15166" spans="1:77">
      <c r="A15166" s="23">
        <v>15161</v>
      </c>
      <c r="BT15166" s="23">
        <v>15161</v>
      </c>
      <c r="BU15166" s="4">
        <f t="shared" si="946"/>
        <v>0</v>
      </c>
      <c r="BV15166" s="4">
        <f t="shared" si="947"/>
        <v>0</v>
      </c>
      <c r="BW15166" s="23"/>
      <c r="BX15166" s="4">
        <f t="shared" si="948"/>
        <v>1</v>
      </c>
      <c r="BY15166" s="4">
        <f t="shared" si="949"/>
        <v>1</v>
      </c>
    </row>
    <row r="15167" spans="1:77">
      <c r="A15167" s="23">
        <v>15162</v>
      </c>
      <c r="BT15167" s="23">
        <v>15162</v>
      </c>
      <c r="BU15167" s="4">
        <f t="shared" si="946"/>
        <v>0</v>
      </c>
      <c r="BV15167" s="4">
        <f t="shared" si="947"/>
        <v>0</v>
      </c>
      <c r="BW15167" s="23"/>
      <c r="BX15167" s="4">
        <f t="shared" si="948"/>
        <v>1</v>
      </c>
      <c r="BY15167" s="4">
        <f t="shared" si="949"/>
        <v>1</v>
      </c>
    </row>
    <row r="15168" spans="1:77">
      <c r="A15168" s="23">
        <v>15163</v>
      </c>
      <c r="BT15168" s="23">
        <v>15163</v>
      </c>
      <c r="BU15168" s="4">
        <f t="shared" si="946"/>
        <v>0</v>
      </c>
      <c r="BV15168" s="4">
        <f t="shared" si="947"/>
        <v>0</v>
      </c>
      <c r="BW15168" s="23"/>
      <c r="BX15168" s="4">
        <f t="shared" si="948"/>
        <v>1</v>
      </c>
      <c r="BY15168" s="4">
        <f t="shared" si="949"/>
        <v>1</v>
      </c>
    </row>
    <row r="15169" spans="1:77">
      <c r="A15169" s="23">
        <v>15164</v>
      </c>
      <c r="BT15169" s="23">
        <v>15164</v>
      </c>
      <c r="BU15169" s="4">
        <f t="shared" si="946"/>
        <v>0</v>
      </c>
      <c r="BV15169" s="4">
        <f t="shared" si="947"/>
        <v>0</v>
      </c>
      <c r="BW15169" s="23"/>
      <c r="BX15169" s="4">
        <f t="shared" si="948"/>
        <v>1</v>
      </c>
      <c r="BY15169" s="4">
        <f t="shared" si="949"/>
        <v>1</v>
      </c>
    </row>
    <row r="15170" spans="1:77">
      <c r="A15170" s="23">
        <v>15165</v>
      </c>
      <c r="BT15170" s="23">
        <v>15165</v>
      </c>
      <c r="BU15170" s="4">
        <f t="shared" si="946"/>
        <v>0</v>
      </c>
      <c r="BV15170" s="4">
        <f t="shared" si="947"/>
        <v>0</v>
      </c>
      <c r="BW15170" s="23"/>
      <c r="BX15170" s="4">
        <f t="shared" si="948"/>
        <v>1</v>
      </c>
      <c r="BY15170" s="4">
        <f t="shared" si="949"/>
        <v>1</v>
      </c>
    </row>
    <row r="15171" spans="1:77">
      <c r="A15171" s="23">
        <v>15166</v>
      </c>
      <c r="BT15171" s="23">
        <v>15166</v>
      </c>
      <c r="BU15171" s="4">
        <f t="shared" si="946"/>
        <v>0</v>
      </c>
      <c r="BV15171" s="4">
        <f t="shared" si="947"/>
        <v>0</v>
      </c>
      <c r="BW15171" s="23"/>
      <c r="BX15171" s="4">
        <f t="shared" si="948"/>
        <v>1</v>
      </c>
      <c r="BY15171" s="4">
        <f t="shared" si="949"/>
        <v>1</v>
      </c>
    </row>
    <row r="15172" spans="1:77">
      <c r="A15172" s="23">
        <v>15167</v>
      </c>
      <c r="BT15172" s="23">
        <v>15167</v>
      </c>
      <c r="BU15172" s="4">
        <f t="shared" si="946"/>
        <v>0</v>
      </c>
      <c r="BV15172" s="4">
        <f t="shared" si="947"/>
        <v>0</v>
      </c>
      <c r="BW15172" s="23"/>
      <c r="BX15172" s="4">
        <f t="shared" si="948"/>
        <v>1</v>
      </c>
      <c r="BY15172" s="4">
        <f t="shared" si="949"/>
        <v>1</v>
      </c>
    </row>
    <row r="15173" spans="1:77">
      <c r="A15173" s="23">
        <v>15168</v>
      </c>
      <c r="BT15173" s="23">
        <v>15168</v>
      </c>
      <c r="BU15173" s="4">
        <f t="shared" si="946"/>
        <v>0</v>
      </c>
      <c r="BV15173" s="4">
        <f t="shared" si="947"/>
        <v>0</v>
      </c>
      <c r="BW15173" s="23"/>
      <c r="BX15173" s="4">
        <f t="shared" si="948"/>
        <v>1</v>
      </c>
      <c r="BY15173" s="4">
        <f t="shared" si="949"/>
        <v>1</v>
      </c>
    </row>
    <row r="15174" spans="1:77">
      <c r="A15174" s="23">
        <v>15169</v>
      </c>
      <c r="BT15174" s="23">
        <v>15169</v>
      </c>
      <c r="BU15174" s="4">
        <f t="shared" si="946"/>
        <v>0</v>
      </c>
      <c r="BV15174" s="4">
        <f t="shared" si="947"/>
        <v>0</v>
      </c>
      <c r="BW15174" s="23"/>
      <c r="BX15174" s="4">
        <f t="shared" si="948"/>
        <v>1</v>
      </c>
      <c r="BY15174" s="4">
        <f t="shared" si="949"/>
        <v>1</v>
      </c>
    </row>
    <row r="15175" spans="1:77">
      <c r="A15175" s="23">
        <v>15170</v>
      </c>
      <c r="BT15175" s="23">
        <v>15170</v>
      </c>
      <c r="BU15175" s="4">
        <f t="shared" ref="BU15175:BU15238" si="950">BP15175*$BV$1-BQ15175</f>
        <v>0</v>
      </c>
      <c r="BV15175" s="4">
        <f t="shared" ref="BV15175:BV15238" si="951">BR15175*$BV$1-BS15175</f>
        <v>0</v>
      </c>
      <c r="BW15175" s="23"/>
      <c r="BX15175" s="4">
        <f t="shared" si="948"/>
        <v>1</v>
      </c>
      <c r="BY15175" s="4">
        <f t="shared" si="949"/>
        <v>1</v>
      </c>
    </row>
    <row r="15176" spans="1:77">
      <c r="A15176" s="23">
        <v>15171</v>
      </c>
      <c r="BT15176" s="23">
        <v>15171</v>
      </c>
      <c r="BU15176" s="4">
        <f t="shared" si="950"/>
        <v>0</v>
      </c>
      <c r="BV15176" s="4">
        <f t="shared" si="951"/>
        <v>0</v>
      </c>
      <c r="BW15176" s="23"/>
      <c r="BX15176" s="4">
        <f t="shared" si="948"/>
        <v>1</v>
      </c>
      <c r="BY15176" s="4">
        <f t="shared" si="949"/>
        <v>1</v>
      </c>
    </row>
    <row r="15177" spans="1:77">
      <c r="A15177" s="23">
        <v>15172</v>
      </c>
      <c r="BT15177" s="23">
        <v>15172</v>
      </c>
      <c r="BU15177" s="4">
        <f t="shared" si="950"/>
        <v>0</v>
      </c>
      <c r="BV15177" s="4">
        <f t="shared" si="951"/>
        <v>0</v>
      </c>
      <c r="BW15177" s="23"/>
      <c r="BX15177" s="4">
        <f t="shared" si="948"/>
        <v>1</v>
      </c>
      <c r="BY15177" s="4">
        <f t="shared" si="949"/>
        <v>1</v>
      </c>
    </row>
    <row r="15178" spans="1:77">
      <c r="A15178" s="23">
        <v>15173</v>
      </c>
      <c r="BT15178" s="23">
        <v>15173</v>
      </c>
      <c r="BU15178" s="4">
        <f t="shared" si="950"/>
        <v>0</v>
      </c>
      <c r="BV15178" s="4">
        <f t="shared" si="951"/>
        <v>0</v>
      </c>
      <c r="BW15178" s="23"/>
      <c r="BX15178" s="4">
        <f t="shared" si="948"/>
        <v>1</v>
      </c>
      <c r="BY15178" s="4">
        <f t="shared" si="949"/>
        <v>1</v>
      </c>
    </row>
    <row r="15179" spans="1:77">
      <c r="A15179" s="23">
        <v>15174</v>
      </c>
      <c r="BT15179" s="23">
        <v>15174</v>
      </c>
      <c r="BU15179" s="4">
        <f t="shared" si="950"/>
        <v>0</v>
      </c>
      <c r="BV15179" s="4">
        <f t="shared" si="951"/>
        <v>0</v>
      </c>
      <c r="BW15179" s="23"/>
      <c r="BX15179" s="4">
        <f t="shared" si="948"/>
        <v>1</v>
      </c>
      <c r="BY15179" s="4">
        <f t="shared" si="949"/>
        <v>1</v>
      </c>
    </row>
    <row r="15180" spans="1:77">
      <c r="A15180" s="23">
        <v>15175</v>
      </c>
      <c r="BT15180" s="23">
        <v>15175</v>
      </c>
      <c r="BU15180" s="4">
        <f t="shared" si="950"/>
        <v>0</v>
      </c>
      <c r="BV15180" s="4">
        <f t="shared" si="951"/>
        <v>0</v>
      </c>
      <c r="BW15180" s="23"/>
      <c r="BX15180" s="4">
        <f t="shared" si="948"/>
        <v>1</v>
      </c>
      <c r="BY15180" s="4">
        <f t="shared" si="949"/>
        <v>1</v>
      </c>
    </row>
    <row r="15181" spans="1:77">
      <c r="A15181" s="23">
        <v>15176</v>
      </c>
      <c r="BT15181" s="23">
        <v>15176</v>
      </c>
      <c r="BU15181" s="4">
        <f t="shared" si="950"/>
        <v>0</v>
      </c>
      <c r="BV15181" s="4">
        <f t="shared" si="951"/>
        <v>0</v>
      </c>
      <c r="BW15181" s="23"/>
      <c r="BX15181" s="4">
        <f t="shared" si="948"/>
        <v>1</v>
      </c>
      <c r="BY15181" s="4">
        <f t="shared" si="949"/>
        <v>1</v>
      </c>
    </row>
    <row r="15182" spans="1:77">
      <c r="A15182" s="23">
        <v>15177</v>
      </c>
      <c r="BT15182" s="23">
        <v>15177</v>
      </c>
      <c r="BU15182" s="4">
        <f t="shared" si="950"/>
        <v>0</v>
      </c>
      <c r="BV15182" s="4">
        <f t="shared" si="951"/>
        <v>0</v>
      </c>
      <c r="BW15182" s="23"/>
      <c r="BX15182" s="4">
        <f t="shared" si="948"/>
        <v>1</v>
      </c>
      <c r="BY15182" s="4">
        <f t="shared" si="949"/>
        <v>1</v>
      </c>
    </row>
    <row r="15183" spans="1:77">
      <c r="A15183" s="23">
        <v>15178</v>
      </c>
      <c r="BT15183" s="23">
        <v>15178</v>
      </c>
      <c r="BU15183" s="4">
        <f t="shared" si="950"/>
        <v>0</v>
      </c>
      <c r="BV15183" s="4">
        <f t="shared" si="951"/>
        <v>0</v>
      </c>
      <c r="BW15183" s="23"/>
      <c r="BX15183" s="4">
        <f t="shared" si="948"/>
        <v>1</v>
      </c>
      <c r="BY15183" s="4">
        <f t="shared" si="949"/>
        <v>1</v>
      </c>
    </row>
    <row r="15184" spans="1:77">
      <c r="A15184" s="23">
        <v>15179</v>
      </c>
      <c r="BT15184" s="23">
        <v>15179</v>
      </c>
      <c r="BU15184" s="4">
        <f t="shared" si="950"/>
        <v>0</v>
      </c>
      <c r="BV15184" s="4">
        <f t="shared" si="951"/>
        <v>0</v>
      </c>
      <c r="BW15184" s="23"/>
      <c r="BX15184" s="4">
        <f t="shared" si="948"/>
        <v>1</v>
      </c>
      <c r="BY15184" s="4">
        <f t="shared" si="949"/>
        <v>1</v>
      </c>
    </row>
    <row r="15185" spans="1:77">
      <c r="A15185" s="23">
        <v>15180</v>
      </c>
      <c r="BT15185" s="23">
        <v>15180</v>
      </c>
      <c r="BU15185" s="4">
        <f t="shared" si="950"/>
        <v>0</v>
      </c>
      <c r="BV15185" s="4">
        <f t="shared" si="951"/>
        <v>0</v>
      </c>
      <c r="BW15185" s="23"/>
      <c r="BX15185" s="4">
        <f t="shared" si="948"/>
        <v>1</v>
      </c>
      <c r="BY15185" s="4">
        <f t="shared" si="949"/>
        <v>1</v>
      </c>
    </row>
    <row r="15186" spans="1:77">
      <c r="A15186" s="23">
        <v>15181</v>
      </c>
      <c r="BT15186" s="23">
        <v>15181</v>
      </c>
      <c r="BU15186" s="4">
        <f t="shared" si="950"/>
        <v>0</v>
      </c>
      <c r="BV15186" s="4">
        <f t="shared" si="951"/>
        <v>0</v>
      </c>
      <c r="BW15186" s="23"/>
      <c r="BX15186" s="4">
        <f t="shared" si="948"/>
        <v>1</v>
      </c>
      <c r="BY15186" s="4">
        <f t="shared" si="949"/>
        <v>1</v>
      </c>
    </row>
    <row r="15187" spans="1:77">
      <c r="A15187" s="23">
        <v>15182</v>
      </c>
      <c r="BT15187" s="23">
        <v>15182</v>
      </c>
      <c r="BU15187" s="4">
        <f t="shared" si="950"/>
        <v>0</v>
      </c>
      <c r="BV15187" s="4">
        <f t="shared" si="951"/>
        <v>0</v>
      </c>
      <c r="BW15187" s="23"/>
      <c r="BX15187" s="4">
        <f t="shared" si="948"/>
        <v>1</v>
      </c>
      <c r="BY15187" s="4">
        <f t="shared" si="949"/>
        <v>1</v>
      </c>
    </row>
    <row r="15188" spans="1:77">
      <c r="A15188" s="23">
        <v>15183</v>
      </c>
      <c r="BT15188" s="23">
        <v>15183</v>
      </c>
      <c r="BU15188" s="4">
        <f t="shared" si="950"/>
        <v>0</v>
      </c>
      <c r="BV15188" s="4">
        <f t="shared" si="951"/>
        <v>0</v>
      </c>
      <c r="BW15188" s="23"/>
      <c r="BX15188" s="4">
        <f t="shared" si="948"/>
        <v>1</v>
      </c>
      <c r="BY15188" s="4">
        <f t="shared" si="949"/>
        <v>1</v>
      </c>
    </row>
    <row r="15189" spans="1:77">
      <c r="A15189" s="23">
        <v>15184</v>
      </c>
      <c r="BT15189" s="23">
        <v>15184</v>
      </c>
      <c r="BU15189" s="4">
        <f t="shared" si="950"/>
        <v>0</v>
      </c>
      <c r="BV15189" s="4">
        <f t="shared" si="951"/>
        <v>0</v>
      </c>
      <c r="BW15189" s="23"/>
      <c r="BX15189" s="4">
        <f t="shared" si="948"/>
        <v>1</v>
      </c>
      <c r="BY15189" s="4">
        <f t="shared" si="949"/>
        <v>1</v>
      </c>
    </row>
    <row r="15190" spans="1:77">
      <c r="A15190" s="23">
        <v>15185</v>
      </c>
      <c r="BT15190" s="23">
        <v>15185</v>
      </c>
      <c r="BU15190" s="4">
        <f t="shared" si="950"/>
        <v>0</v>
      </c>
      <c r="BV15190" s="4">
        <f t="shared" si="951"/>
        <v>0</v>
      </c>
      <c r="BW15190" s="23"/>
      <c r="BX15190" s="4">
        <f t="shared" ref="BX15190:BX15253" si="952">IF(BU15190=MAX($BU15190:$BV15190),1,0)</f>
        <v>1</v>
      </c>
      <c r="BY15190" s="4">
        <f t="shared" ref="BY15190:BY15253" si="953">IF(BV15190=MAX($BU15190:$BV15190),1,0)</f>
        <v>1</v>
      </c>
    </row>
    <row r="15191" spans="1:77">
      <c r="A15191" s="23">
        <v>15186</v>
      </c>
      <c r="BT15191" s="23">
        <v>15186</v>
      </c>
      <c r="BU15191" s="4">
        <f t="shared" si="950"/>
        <v>0</v>
      </c>
      <c r="BV15191" s="4">
        <f t="shared" si="951"/>
        <v>0</v>
      </c>
      <c r="BW15191" s="23"/>
      <c r="BX15191" s="4">
        <f t="shared" si="952"/>
        <v>1</v>
      </c>
      <c r="BY15191" s="4">
        <f t="shared" si="953"/>
        <v>1</v>
      </c>
    </row>
    <row r="15192" spans="1:77">
      <c r="A15192" s="23">
        <v>15187</v>
      </c>
      <c r="BT15192" s="23">
        <v>15187</v>
      </c>
      <c r="BU15192" s="4">
        <f t="shared" si="950"/>
        <v>0</v>
      </c>
      <c r="BV15192" s="4">
        <f t="shared" si="951"/>
        <v>0</v>
      </c>
      <c r="BW15192" s="23"/>
      <c r="BX15192" s="4">
        <f t="shared" si="952"/>
        <v>1</v>
      </c>
      <c r="BY15192" s="4">
        <f t="shared" si="953"/>
        <v>1</v>
      </c>
    </row>
    <row r="15193" spans="1:77">
      <c r="A15193" s="23">
        <v>15188</v>
      </c>
      <c r="BT15193" s="23">
        <v>15188</v>
      </c>
      <c r="BU15193" s="4">
        <f t="shared" si="950"/>
        <v>0</v>
      </c>
      <c r="BV15193" s="4">
        <f t="shared" si="951"/>
        <v>0</v>
      </c>
      <c r="BW15193" s="23"/>
      <c r="BX15193" s="4">
        <f t="shared" si="952"/>
        <v>1</v>
      </c>
      <c r="BY15193" s="4">
        <f t="shared" si="953"/>
        <v>1</v>
      </c>
    </row>
    <row r="15194" spans="1:77">
      <c r="A15194" s="23">
        <v>15189</v>
      </c>
      <c r="BT15194" s="23">
        <v>15189</v>
      </c>
      <c r="BU15194" s="4">
        <f t="shared" si="950"/>
        <v>0</v>
      </c>
      <c r="BV15194" s="4">
        <f t="shared" si="951"/>
        <v>0</v>
      </c>
      <c r="BW15194" s="23"/>
      <c r="BX15194" s="4">
        <f t="shared" si="952"/>
        <v>1</v>
      </c>
      <c r="BY15194" s="4">
        <f t="shared" si="953"/>
        <v>1</v>
      </c>
    </row>
    <row r="15195" spans="1:77">
      <c r="A15195" s="23">
        <v>15190</v>
      </c>
      <c r="BT15195" s="23">
        <v>15190</v>
      </c>
      <c r="BU15195" s="4">
        <f t="shared" si="950"/>
        <v>0</v>
      </c>
      <c r="BV15195" s="4">
        <f t="shared" si="951"/>
        <v>0</v>
      </c>
      <c r="BW15195" s="23"/>
      <c r="BX15195" s="4">
        <f t="shared" si="952"/>
        <v>1</v>
      </c>
      <c r="BY15195" s="4">
        <f t="shared" si="953"/>
        <v>1</v>
      </c>
    </row>
    <row r="15196" spans="1:77">
      <c r="A15196" s="23">
        <v>15191</v>
      </c>
      <c r="BT15196" s="23">
        <v>15191</v>
      </c>
      <c r="BU15196" s="4">
        <f t="shared" si="950"/>
        <v>0</v>
      </c>
      <c r="BV15196" s="4">
        <f t="shared" si="951"/>
        <v>0</v>
      </c>
      <c r="BW15196" s="23"/>
      <c r="BX15196" s="4">
        <f t="shared" si="952"/>
        <v>1</v>
      </c>
      <c r="BY15196" s="4">
        <f t="shared" si="953"/>
        <v>1</v>
      </c>
    </row>
    <row r="15197" spans="1:77">
      <c r="A15197" s="23">
        <v>15192</v>
      </c>
      <c r="BT15197" s="23">
        <v>15192</v>
      </c>
      <c r="BU15197" s="4">
        <f t="shared" si="950"/>
        <v>0</v>
      </c>
      <c r="BV15197" s="4">
        <f t="shared" si="951"/>
        <v>0</v>
      </c>
      <c r="BW15197" s="23"/>
      <c r="BX15197" s="4">
        <f t="shared" si="952"/>
        <v>1</v>
      </c>
      <c r="BY15197" s="4">
        <f t="shared" si="953"/>
        <v>1</v>
      </c>
    </row>
    <row r="15198" spans="1:77">
      <c r="A15198" s="23">
        <v>15193</v>
      </c>
      <c r="BT15198" s="23">
        <v>15193</v>
      </c>
      <c r="BU15198" s="4">
        <f t="shared" si="950"/>
        <v>0</v>
      </c>
      <c r="BV15198" s="4">
        <f t="shared" si="951"/>
        <v>0</v>
      </c>
      <c r="BW15198" s="23"/>
      <c r="BX15198" s="4">
        <f t="shared" si="952"/>
        <v>1</v>
      </c>
      <c r="BY15198" s="4">
        <f t="shared" si="953"/>
        <v>1</v>
      </c>
    </row>
    <row r="15199" spans="1:77">
      <c r="A15199" s="23">
        <v>15194</v>
      </c>
      <c r="BT15199" s="23">
        <v>15194</v>
      </c>
      <c r="BU15199" s="4">
        <f t="shared" si="950"/>
        <v>0</v>
      </c>
      <c r="BV15199" s="4">
        <f t="shared" si="951"/>
        <v>0</v>
      </c>
      <c r="BW15199" s="23"/>
      <c r="BX15199" s="4">
        <f t="shared" si="952"/>
        <v>1</v>
      </c>
      <c r="BY15199" s="4">
        <f t="shared" si="953"/>
        <v>1</v>
      </c>
    </row>
    <row r="15200" spans="1:77">
      <c r="A15200" s="23">
        <v>15195</v>
      </c>
      <c r="BT15200" s="23">
        <v>15195</v>
      </c>
      <c r="BU15200" s="4">
        <f t="shared" si="950"/>
        <v>0</v>
      </c>
      <c r="BV15200" s="4">
        <f t="shared" si="951"/>
        <v>0</v>
      </c>
      <c r="BW15200" s="23"/>
      <c r="BX15200" s="4">
        <f t="shared" si="952"/>
        <v>1</v>
      </c>
      <c r="BY15200" s="4">
        <f t="shared" si="953"/>
        <v>1</v>
      </c>
    </row>
    <row r="15201" spans="1:77">
      <c r="A15201" s="23">
        <v>15196</v>
      </c>
      <c r="BT15201" s="23">
        <v>15196</v>
      </c>
      <c r="BU15201" s="4">
        <f t="shared" si="950"/>
        <v>0</v>
      </c>
      <c r="BV15201" s="4">
        <f t="shared" si="951"/>
        <v>0</v>
      </c>
      <c r="BW15201" s="23"/>
      <c r="BX15201" s="4">
        <f t="shared" si="952"/>
        <v>1</v>
      </c>
      <c r="BY15201" s="4">
        <f t="shared" si="953"/>
        <v>1</v>
      </c>
    </row>
    <row r="15202" spans="1:77">
      <c r="A15202" s="23">
        <v>15197</v>
      </c>
      <c r="BT15202" s="23">
        <v>15197</v>
      </c>
      <c r="BU15202" s="4">
        <f t="shared" si="950"/>
        <v>0</v>
      </c>
      <c r="BV15202" s="4">
        <f t="shared" si="951"/>
        <v>0</v>
      </c>
      <c r="BW15202" s="23"/>
      <c r="BX15202" s="4">
        <f t="shared" si="952"/>
        <v>1</v>
      </c>
      <c r="BY15202" s="4">
        <f t="shared" si="953"/>
        <v>1</v>
      </c>
    </row>
    <row r="15203" spans="1:77">
      <c r="A15203" s="23">
        <v>15198</v>
      </c>
      <c r="BT15203" s="23">
        <v>15198</v>
      </c>
      <c r="BU15203" s="4">
        <f t="shared" si="950"/>
        <v>0</v>
      </c>
      <c r="BV15203" s="4">
        <f t="shared" si="951"/>
        <v>0</v>
      </c>
      <c r="BW15203" s="23"/>
      <c r="BX15203" s="4">
        <f t="shared" si="952"/>
        <v>1</v>
      </c>
      <c r="BY15203" s="4">
        <f t="shared" si="953"/>
        <v>1</v>
      </c>
    </row>
    <row r="15204" spans="1:77">
      <c r="A15204" s="23">
        <v>15199</v>
      </c>
      <c r="BT15204" s="23">
        <v>15199</v>
      </c>
      <c r="BU15204" s="4">
        <f t="shared" si="950"/>
        <v>0</v>
      </c>
      <c r="BV15204" s="4">
        <f t="shared" si="951"/>
        <v>0</v>
      </c>
      <c r="BW15204" s="23"/>
      <c r="BX15204" s="4">
        <f t="shared" si="952"/>
        <v>1</v>
      </c>
      <c r="BY15204" s="4">
        <f t="shared" si="953"/>
        <v>1</v>
      </c>
    </row>
    <row r="15205" spans="1:77">
      <c r="A15205" s="23">
        <v>15200</v>
      </c>
      <c r="BT15205" s="23">
        <v>15200</v>
      </c>
      <c r="BU15205" s="4">
        <f t="shared" si="950"/>
        <v>0</v>
      </c>
      <c r="BV15205" s="4">
        <f t="shared" si="951"/>
        <v>0</v>
      </c>
      <c r="BW15205" s="23"/>
      <c r="BX15205" s="4">
        <f t="shared" si="952"/>
        <v>1</v>
      </c>
      <c r="BY15205" s="4">
        <f t="shared" si="953"/>
        <v>1</v>
      </c>
    </row>
    <row r="15206" spans="1:77">
      <c r="A15206" s="23">
        <v>15201</v>
      </c>
      <c r="BT15206" s="23">
        <v>15201</v>
      </c>
      <c r="BU15206" s="4">
        <f t="shared" si="950"/>
        <v>0</v>
      </c>
      <c r="BV15206" s="4">
        <f t="shared" si="951"/>
        <v>0</v>
      </c>
      <c r="BW15206" s="23"/>
      <c r="BX15206" s="4">
        <f t="shared" si="952"/>
        <v>1</v>
      </c>
      <c r="BY15206" s="4">
        <f t="shared" si="953"/>
        <v>1</v>
      </c>
    </row>
    <row r="15207" spans="1:77">
      <c r="A15207" s="23">
        <v>15202</v>
      </c>
      <c r="BT15207" s="23">
        <v>15202</v>
      </c>
      <c r="BU15207" s="4">
        <f t="shared" si="950"/>
        <v>0</v>
      </c>
      <c r="BV15207" s="4">
        <f t="shared" si="951"/>
        <v>0</v>
      </c>
      <c r="BW15207" s="23"/>
      <c r="BX15207" s="4">
        <f t="shared" si="952"/>
        <v>1</v>
      </c>
      <c r="BY15207" s="4">
        <f t="shared" si="953"/>
        <v>1</v>
      </c>
    </row>
    <row r="15208" spans="1:77">
      <c r="A15208" s="23">
        <v>15203</v>
      </c>
      <c r="BT15208" s="23">
        <v>15203</v>
      </c>
      <c r="BU15208" s="4">
        <f t="shared" si="950"/>
        <v>0</v>
      </c>
      <c r="BV15208" s="4">
        <f t="shared" si="951"/>
        <v>0</v>
      </c>
      <c r="BW15208" s="23"/>
      <c r="BX15208" s="4">
        <f t="shared" si="952"/>
        <v>1</v>
      </c>
      <c r="BY15208" s="4">
        <f t="shared" si="953"/>
        <v>1</v>
      </c>
    </row>
    <row r="15209" spans="1:77">
      <c r="A15209" s="23">
        <v>15204</v>
      </c>
      <c r="BT15209" s="23">
        <v>15204</v>
      </c>
      <c r="BU15209" s="4">
        <f t="shared" si="950"/>
        <v>0</v>
      </c>
      <c r="BV15209" s="4">
        <f t="shared" si="951"/>
        <v>0</v>
      </c>
      <c r="BW15209" s="23"/>
      <c r="BX15209" s="4">
        <f t="shared" si="952"/>
        <v>1</v>
      </c>
      <c r="BY15209" s="4">
        <f t="shared" si="953"/>
        <v>1</v>
      </c>
    </row>
    <row r="15210" spans="1:77">
      <c r="A15210" s="23">
        <v>15205</v>
      </c>
      <c r="BT15210" s="23">
        <v>15205</v>
      </c>
      <c r="BU15210" s="4">
        <f t="shared" si="950"/>
        <v>0</v>
      </c>
      <c r="BV15210" s="4">
        <f t="shared" si="951"/>
        <v>0</v>
      </c>
      <c r="BW15210" s="23"/>
      <c r="BX15210" s="4">
        <f t="shared" si="952"/>
        <v>1</v>
      </c>
      <c r="BY15210" s="4">
        <f t="shared" si="953"/>
        <v>1</v>
      </c>
    </row>
    <row r="15211" spans="1:77">
      <c r="A15211" s="23">
        <v>15206</v>
      </c>
      <c r="BT15211" s="23">
        <v>15206</v>
      </c>
      <c r="BU15211" s="4">
        <f t="shared" si="950"/>
        <v>0</v>
      </c>
      <c r="BV15211" s="4">
        <f t="shared" si="951"/>
        <v>0</v>
      </c>
      <c r="BW15211" s="23"/>
      <c r="BX15211" s="4">
        <f t="shared" si="952"/>
        <v>1</v>
      </c>
      <c r="BY15211" s="4">
        <f t="shared" si="953"/>
        <v>1</v>
      </c>
    </row>
    <row r="15212" spans="1:77">
      <c r="A15212" s="23">
        <v>15207</v>
      </c>
      <c r="BT15212" s="23">
        <v>15207</v>
      </c>
      <c r="BU15212" s="4">
        <f t="shared" si="950"/>
        <v>0</v>
      </c>
      <c r="BV15212" s="4">
        <f t="shared" si="951"/>
        <v>0</v>
      </c>
      <c r="BW15212" s="23"/>
      <c r="BX15212" s="4">
        <f t="shared" si="952"/>
        <v>1</v>
      </c>
      <c r="BY15212" s="4">
        <f t="shared" si="953"/>
        <v>1</v>
      </c>
    </row>
    <row r="15213" spans="1:77">
      <c r="A15213" s="23">
        <v>15208</v>
      </c>
      <c r="BT15213" s="23">
        <v>15208</v>
      </c>
      <c r="BU15213" s="4">
        <f t="shared" si="950"/>
        <v>0</v>
      </c>
      <c r="BV15213" s="4">
        <f t="shared" si="951"/>
        <v>0</v>
      </c>
      <c r="BW15213" s="23"/>
      <c r="BX15213" s="4">
        <f t="shared" si="952"/>
        <v>1</v>
      </c>
      <c r="BY15213" s="4">
        <f t="shared" si="953"/>
        <v>1</v>
      </c>
    </row>
    <row r="15214" spans="1:77">
      <c r="A15214" s="23">
        <v>15209</v>
      </c>
      <c r="BT15214" s="23">
        <v>15209</v>
      </c>
      <c r="BU15214" s="4">
        <f t="shared" si="950"/>
        <v>0</v>
      </c>
      <c r="BV15214" s="4">
        <f t="shared" si="951"/>
        <v>0</v>
      </c>
      <c r="BW15214" s="23"/>
      <c r="BX15214" s="4">
        <f t="shared" si="952"/>
        <v>1</v>
      </c>
      <c r="BY15214" s="4">
        <f t="shared" si="953"/>
        <v>1</v>
      </c>
    </row>
    <row r="15215" spans="1:77">
      <c r="A15215" s="23">
        <v>15210</v>
      </c>
      <c r="BT15215" s="23">
        <v>15210</v>
      </c>
      <c r="BU15215" s="4">
        <f t="shared" si="950"/>
        <v>0</v>
      </c>
      <c r="BV15215" s="4">
        <f t="shared" si="951"/>
        <v>0</v>
      </c>
      <c r="BW15215" s="23"/>
      <c r="BX15215" s="4">
        <f t="shared" si="952"/>
        <v>1</v>
      </c>
      <c r="BY15215" s="4">
        <f t="shared" si="953"/>
        <v>1</v>
      </c>
    </row>
    <row r="15216" spans="1:77">
      <c r="A15216" s="23">
        <v>15211</v>
      </c>
      <c r="BT15216" s="23">
        <v>15211</v>
      </c>
      <c r="BU15216" s="4">
        <f t="shared" si="950"/>
        <v>0</v>
      </c>
      <c r="BV15216" s="4">
        <f t="shared" si="951"/>
        <v>0</v>
      </c>
      <c r="BW15216" s="23"/>
      <c r="BX15216" s="4">
        <f t="shared" si="952"/>
        <v>1</v>
      </c>
      <c r="BY15216" s="4">
        <f t="shared" si="953"/>
        <v>1</v>
      </c>
    </row>
    <row r="15217" spans="1:77">
      <c r="A15217" s="23">
        <v>15212</v>
      </c>
      <c r="BT15217" s="23">
        <v>15212</v>
      </c>
      <c r="BU15217" s="4">
        <f t="shared" si="950"/>
        <v>0</v>
      </c>
      <c r="BV15217" s="4">
        <f t="shared" si="951"/>
        <v>0</v>
      </c>
      <c r="BW15217" s="23"/>
      <c r="BX15217" s="4">
        <f t="shared" si="952"/>
        <v>1</v>
      </c>
      <c r="BY15217" s="4">
        <f t="shared" si="953"/>
        <v>1</v>
      </c>
    </row>
    <row r="15218" spans="1:77">
      <c r="A15218" s="23">
        <v>15213</v>
      </c>
      <c r="BT15218" s="23">
        <v>15213</v>
      </c>
      <c r="BU15218" s="4">
        <f t="shared" si="950"/>
        <v>0</v>
      </c>
      <c r="BV15218" s="4">
        <f t="shared" si="951"/>
        <v>0</v>
      </c>
      <c r="BW15218" s="23"/>
      <c r="BX15218" s="4">
        <f t="shared" si="952"/>
        <v>1</v>
      </c>
      <c r="BY15218" s="4">
        <f t="shared" si="953"/>
        <v>1</v>
      </c>
    </row>
    <row r="15219" spans="1:77">
      <c r="A15219" s="23">
        <v>15214</v>
      </c>
      <c r="BT15219" s="23">
        <v>15214</v>
      </c>
      <c r="BU15219" s="4">
        <f t="shared" si="950"/>
        <v>0</v>
      </c>
      <c r="BV15219" s="4">
        <f t="shared" si="951"/>
        <v>0</v>
      </c>
      <c r="BW15219" s="23"/>
      <c r="BX15219" s="4">
        <f t="shared" si="952"/>
        <v>1</v>
      </c>
      <c r="BY15219" s="4">
        <f t="shared" si="953"/>
        <v>1</v>
      </c>
    </row>
    <row r="15220" spans="1:77">
      <c r="A15220" s="23">
        <v>15215</v>
      </c>
      <c r="BT15220" s="23">
        <v>15215</v>
      </c>
      <c r="BU15220" s="4">
        <f t="shared" si="950"/>
        <v>0</v>
      </c>
      <c r="BV15220" s="4">
        <f t="shared" si="951"/>
        <v>0</v>
      </c>
      <c r="BW15220" s="23"/>
      <c r="BX15220" s="4">
        <f t="shared" si="952"/>
        <v>1</v>
      </c>
      <c r="BY15220" s="4">
        <f t="shared" si="953"/>
        <v>1</v>
      </c>
    </row>
    <row r="15221" spans="1:77">
      <c r="A15221" s="23">
        <v>15216</v>
      </c>
      <c r="BT15221" s="23">
        <v>15216</v>
      </c>
      <c r="BU15221" s="4">
        <f t="shared" si="950"/>
        <v>0</v>
      </c>
      <c r="BV15221" s="4">
        <f t="shared" si="951"/>
        <v>0</v>
      </c>
      <c r="BW15221" s="23"/>
      <c r="BX15221" s="4">
        <f t="shared" si="952"/>
        <v>1</v>
      </c>
      <c r="BY15221" s="4">
        <f t="shared" si="953"/>
        <v>1</v>
      </c>
    </row>
    <row r="15222" spans="1:77">
      <c r="A15222" s="23">
        <v>15217</v>
      </c>
      <c r="BT15222" s="23">
        <v>15217</v>
      </c>
      <c r="BU15222" s="4">
        <f t="shared" si="950"/>
        <v>0</v>
      </c>
      <c r="BV15222" s="4">
        <f t="shared" si="951"/>
        <v>0</v>
      </c>
      <c r="BW15222" s="23"/>
      <c r="BX15222" s="4">
        <f t="shared" si="952"/>
        <v>1</v>
      </c>
      <c r="BY15222" s="4">
        <f t="shared" si="953"/>
        <v>1</v>
      </c>
    </row>
    <row r="15223" spans="1:77">
      <c r="A15223" s="23">
        <v>15218</v>
      </c>
      <c r="BT15223" s="23">
        <v>15218</v>
      </c>
      <c r="BU15223" s="4">
        <f t="shared" si="950"/>
        <v>0</v>
      </c>
      <c r="BV15223" s="4">
        <f t="shared" si="951"/>
        <v>0</v>
      </c>
      <c r="BW15223" s="23"/>
      <c r="BX15223" s="4">
        <f t="shared" si="952"/>
        <v>1</v>
      </c>
      <c r="BY15223" s="4">
        <f t="shared" si="953"/>
        <v>1</v>
      </c>
    </row>
    <row r="15224" spans="1:77">
      <c r="A15224" s="23">
        <v>15219</v>
      </c>
      <c r="BT15224" s="23">
        <v>15219</v>
      </c>
      <c r="BU15224" s="4">
        <f t="shared" si="950"/>
        <v>0</v>
      </c>
      <c r="BV15224" s="4">
        <f t="shared" si="951"/>
        <v>0</v>
      </c>
      <c r="BW15224" s="23"/>
      <c r="BX15224" s="4">
        <f t="shared" si="952"/>
        <v>1</v>
      </c>
      <c r="BY15224" s="4">
        <f t="shared" si="953"/>
        <v>1</v>
      </c>
    </row>
    <row r="15225" spans="1:77">
      <c r="A15225" s="23">
        <v>15220</v>
      </c>
      <c r="BT15225" s="23">
        <v>15220</v>
      </c>
      <c r="BU15225" s="4">
        <f t="shared" si="950"/>
        <v>0</v>
      </c>
      <c r="BV15225" s="4">
        <f t="shared" si="951"/>
        <v>0</v>
      </c>
      <c r="BW15225" s="23"/>
      <c r="BX15225" s="4">
        <f t="shared" si="952"/>
        <v>1</v>
      </c>
      <c r="BY15225" s="4">
        <f t="shared" si="953"/>
        <v>1</v>
      </c>
    </row>
    <row r="15226" spans="1:77">
      <c r="A15226" s="23">
        <v>15221</v>
      </c>
      <c r="BT15226" s="23">
        <v>15221</v>
      </c>
      <c r="BU15226" s="4">
        <f t="shared" si="950"/>
        <v>0</v>
      </c>
      <c r="BV15226" s="4">
        <f t="shared" si="951"/>
        <v>0</v>
      </c>
      <c r="BW15226" s="23"/>
      <c r="BX15226" s="4">
        <f t="shared" si="952"/>
        <v>1</v>
      </c>
      <c r="BY15226" s="4">
        <f t="shared" si="953"/>
        <v>1</v>
      </c>
    </row>
    <row r="15227" spans="1:77">
      <c r="A15227" s="23">
        <v>15222</v>
      </c>
      <c r="BT15227" s="23">
        <v>15222</v>
      </c>
      <c r="BU15227" s="4">
        <f t="shared" si="950"/>
        <v>0</v>
      </c>
      <c r="BV15227" s="4">
        <f t="shared" si="951"/>
        <v>0</v>
      </c>
      <c r="BW15227" s="23"/>
      <c r="BX15227" s="4">
        <f t="shared" si="952"/>
        <v>1</v>
      </c>
      <c r="BY15227" s="4">
        <f t="shared" si="953"/>
        <v>1</v>
      </c>
    </row>
    <row r="15228" spans="1:77">
      <c r="A15228" s="23">
        <v>15223</v>
      </c>
      <c r="BT15228" s="23">
        <v>15223</v>
      </c>
      <c r="BU15228" s="4">
        <f t="shared" si="950"/>
        <v>0</v>
      </c>
      <c r="BV15228" s="4">
        <f t="shared" si="951"/>
        <v>0</v>
      </c>
      <c r="BW15228" s="23"/>
      <c r="BX15228" s="4">
        <f t="shared" si="952"/>
        <v>1</v>
      </c>
      <c r="BY15228" s="4">
        <f t="shared" si="953"/>
        <v>1</v>
      </c>
    </row>
    <row r="15229" spans="1:77">
      <c r="A15229" s="23">
        <v>15224</v>
      </c>
      <c r="BT15229" s="23">
        <v>15224</v>
      </c>
      <c r="BU15229" s="4">
        <f t="shared" si="950"/>
        <v>0</v>
      </c>
      <c r="BV15229" s="4">
        <f t="shared" si="951"/>
        <v>0</v>
      </c>
      <c r="BW15229" s="23"/>
      <c r="BX15229" s="4">
        <f t="shared" si="952"/>
        <v>1</v>
      </c>
      <c r="BY15229" s="4">
        <f t="shared" si="953"/>
        <v>1</v>
      </c>
    </row>
    <row r="15230" spans="1:77">
      <c r="A15230" s="23">
        <v>15225</v>
      </c>
      <c r="BT15230" s="23">
        <v>15225</v>
      </c>
      <c r="BU15230" s="4">
        <f t="shared" si="950"/>
        <v>0</v>
      </c>
      <c r="BV15230" s="4">
        <f t="shared" si="951"/>
        <v>0</v>
      </c>
      <c r="BW15230" s="23"/>
      <c r="BX15230" s="4">
        <f t="shared" si="952"/>
        <v>1</v>
      </c>
      <c r="BY15230" s="4">
        <f t="shared" si="953"/>
        <v>1</v>
      </c>
    </row>
    <row r="15231" spans="1:77">
      <c r="A15231" s="23">
        <v>15226</v>
      </c>
      <c r="BT15231" s="23">
        <v>15226</v>
      </c>
      <c r="BU15231" s="4">
        <f t="shared" si="950"/>
        <v>0</v>
      </c>
      <c r="BV15231" s="4">
        <f t="shared" si="951"/>
        <v>0</v>
      </c>
      <c r="BW15231" s="23"/>
      <c r="BX15231" s="4">
        <f t="shared" si="952"/>
        <v>1</v>
      </c>
      <c r="BY15231" s="4">
        <f t="shared" si="953"/>
        <v>1</v>
      </c>
    </row>
    <row r="15232" spans="1:77">
      <c r="A15232" s="23">
        <v>15227</v>
      </c>
      <c r="BT15232" s="23">
        <v>15227</v>
      </c>
      <c r="BU15232" s="4">
        <f t="shared" si="950"/>
        <v>0</v>
      </c>
      <c r="BV15232" s="4">
        <f t="shared" si="951"/>
        <v>0</v>
      </c>
      <c r="BW15232" s="23"/>
      <c r="BX15232" s="4">
        <f t="shared" si="952"/>
        <v>1</v>
      </c>
      <c r="BY15232" s="4">
        <f t="shared" si="953"/>
        <v>1</v>
      </c>
    </row>
    <row r="15233" spans="1:77">
      <c r="A15233" s="23">
        <v>15228</v>
      </c>
      <c r="BT15233" s="23">
        <v>15228</v>
      </c>
      <c r="BU15233" s="4">
        <f t="shared" si="950"/>
        <v>0</v>
      </c>
      <c r="BV15233" s="4">
        <f t="shared" si="951"/>
        <v>0</v>
      </c>
      <c r="BW15233" s="23"/>
      <c r="BX15233" s="4">
        <f t="shared" si="952"/>
        <v>1</v>
      </c>
      <c r="BY15233" s="4">
        <f t="shared" si="953"/>
        <v>1</v>
      </c>
    </row>
    <row r="15234" spans="1:77">
      <c r="A15234" s="23">
        <v>15229</v>
      </c>
      <c r="BT15234" s="23">
        <v>15229</v>
      </c>
      <c r="BU15234" s="4">
        <f t="shared" si="950"/>
        <v>0</v>
      </c>
      <c r="BV15234" s="4">
        <f t="shared" si="951"/>
        <v>0</v>
      </c>
      <c r="BW15234" s="23"/>
      <c r="BX15234" s="4">
        <f t="shared" si="952"/>
        <v>1</v>
      </c>
      <c r="BY15234" s="4">
        <f t="shared" si="953"/>
        <v>1</v>
      </c>
    </row>
    <row r="15235" spans="1:77">
      <c r="A15235" s="23">
        <v>15230</v>
      </c>
      <c r="BT15235" s="23">
        <v>15230</v>
      </c>
      <c r="BU15235" s="4">
        <f t="shared" si="950"/>
        <v>0</v>
      </c>
      <c r="BV15235" s="4">
        <f t="shared" si="951"/>
        <v>0</v>
      </c>
      <c r="BW15235" s="23"/>
      <c r="BX15235" s="4">
        <f t="shared" si="952"/>
        <v>1</v>
      </c>
      <c r="BY15235" s="4">
        <f t="shared" si="953"/>
        <v>1</v>
      </c>
    </row>
    <row r="15236" spans="1:77">
      <c r="A15236" s="23">
        <v>15231</v>
      </c>
      <c r="BT15236" s="23">
        <v>15231</v>
      </c>
      <c r="BU15236" s="4">
        <f t="shared" si="950"/>
        <v>0</v>
      </c>
      <c r="BV15236" s="4">
        <f t="shared" si="951"/>
        <v>0</v>
      </c>
      <c r="BW15236" s="23"/>
      <c r="BX15236" s="4">
        <f t="shared" si="952"/>
        <v>1</v>
      </c>
      <c r="BY15236" s="4">
        <f t="shared" si="953"/>
        <v>1</v>
      </c>
    </row>
    <row r="15237" spans="1:77">
      <c r="A15237" s="23">
        <v>15232</v>
      </c>
      <c r="BT15237" s="23">
        <v>15232</v>
      </c>
      <c r="BU15237" s="4">
        <f t="shared" si="950"/>
        <v>0</v>
      </c>
      <c r="BV15237" s="4">
        <f t="shared" si="951"/>
        <v>0</v>
      </c>
      <c r="BW15237" s="23"/>
      <c r="BX15237" s="4">
        <f t="shared" si="952"/>
        <v>1</v>
      </c>
      <c r="BY15237" s="4">
        <f t="shared" si="953"/>
        <v>1</v>
      </c>
    </row>
    <row r="15238" spans="1:77">
      <c r="A15238" s="23">
        <v>15233</v>
      </c>
      <c r="BT15238" s="23">
        <v>15233</v>
      </c>
      <c r="BU15238" s="4">
        <f t="shared" si="950"/>
        <v>0</v>
      </c>
      <c r="BV15238" s="4">
        <f t="shared" si="951"/>
        <v>0</v>
      </c>
      <c r="BW15238" s="23"/>
      <c r="BX15238" s="4">
        <f t="shared" si="952"/>
        <v>1</v>
      </c>
      <c r="BY15238" s="4">
        <f t="shared" si="953"/>
        <v>1</v>
      </c>
    </row>
    <row r="15239" spans="1:77">
      <c r="A15239" s="23">
        <v>15234</v>
      </c>
      <c r="BT15239" s="23">
        <v>15234</v>
      </c>
      <c r="BU15239" s="4">
        <f t="shared" ref="BU15239:BU15302" si="954">BP15239*$BV$1-BQ15239</f>
        <v>0</v>
      </c>
      <c r="BV15239" s="4">
        <f t="shared" ref="BV15239:BV15302" si="955">BR15239*$BV$1-BS15239</f>
        <v>0</v>
      </c>
      <c r="BW15239" s="23"/>
      <c r="BX15239" s="4">
        <f t="shared" si="952"/>
        <v>1</v>
      </c>
      <c r="BY15239" s="4">
        <f t="shared" si="953"/>
        <v>1</v>
      </c>
    </row>
    <row r="15240" spans="1:77">
      <c r="A15240" s="23">
        <v>15235</v>
      </c>
      <c r="BT15240" s="23">
        <v>15235</v>
      </c>
      <c r="BU15240" s="4">
        <f t="shared" si="954"/>
        <v>0</v>
      </c>
      <c r="BV15240" s="4">
        <f t="shared" si="955"/>
        <v>0</v>
      </c>
      <c r="BW15240" s="23"/>
      <c r="BX15240" s="4">
        <f t="shared" si="952"/>
        <v>1</v>
      </c>
      <c r="BY15240" s="4">
        <f t="shared" si="953"/>
        <v>1</v>
      </c>
    </row>
    <row r="15241" spans="1:77">
      <c r="A15241" s="23">
        <v>15236</v>
      </c>
      <c r="BT15241" s="23">
        <v>15236</v>
      </c>
      <c r="BU15241" s="4">
        <f t="shared" si="954"/>
        <v>0</v>
      </c>
      <c r="BV15241" s="4">
        <f t="shared" si="955"/>
        <v>0</v>
      </c>
      <c r="BW15241" s="23"/>
      <c r="BX15241" s="4">
        <f t="shared" si="952"/>
        <v>1</v>
      </c>
      <c r="BY15241" s="4">
        <f t="shared" si="953"/>
        <v>1</v>
      </c>
    </row>
    <row r="15242" spans="1:77">
      <c r="A15242" s="23">
        <v>15237</v>
      </c>
      <c r="BT15242" s="23">
        <v>15237</v>
      </c>
      <c r="BU15242" s="4">
        <f t="shared" si="954"/>
        <v>0</v>
      </c>
      <c r="BV15242" s="4">
        <f t="shared" si="955"/>
        <v>0</v>
      </c>
      <c r="BW15242" s="23"/>
      <c r="BX15242" s="4">
        <f t="shared" si="952"/>
        <v>1</v>
      </c>
      <c r="BY15242" s="4">
        <f t="shared" si="953"/>
        <v>1</v>
      </c>
    </row>
    <row r="15243" spans="1:77">
      <c r="A15243" s="23">
        <v>15238</v>
      </c>
      <c r="BT15243" s="23">
        <v>15238</v>
      </c>
      <c r="BU15243" s="4">
        <f t="shared" si="954"/>
        <v>0</v>
      </c>
      <c r="BV15243" s="4">
        <f t="shared" si="955"/>
        <v>0</v>
      </c>
      <c r="BW15243" s="23"/>
      <c r="BX15243" s="4">
        <f t="shared" si="952"/>
        <v>1</v>
      </c>
      <c r="BY15243" s="4">
        <f t="shared" si="953"/>
        <v>1</v>
      </c>
    </row>
    <row r="15244" spans="1:77">
      <c r="A15244" s="23">
        <v>15239</v>
      </c>
      <c r="BT15244" s="23">
        <v>15239</v>
      </c>
      <c r="BU15244" s="4">
        <f t="shared" si="954"/>
        <v>0</v>
      </c>
      <c r="BV15244" s="4">
        <f t="shared" si="955"/>
        <v>0</v>
      </c>
      <c r="BW15244" s="23"/>
      <c r="BX15244" s="4">
        <f t="shared" si="952"/>
        <v>1</v>
      </c>
      <c r="BY15244" s="4">
        <f t="shared" si="953"/>
        <v>1</v>
      </c>
    </row>
    <row r="15245" spans="1:77">
      <c r="A15245" s="23">
        <v>15240</v>
      </c>
      <c r="BT15245" s="23">
        <v>15240</v>
      </c>
      <c r="BU15245" s="4">
        <f t="shared" si="954"/>
        <v>0</v>
      </c>
      <c r="BV15245" s="4">
        <f t="shared" si="955"/>
        <v>0</v>
      </c>
      <c r="BW15245" s="23"/>
      <c r="BX15245" s="4">
        <f t="shared" si="952"/>
        <v>1</v>
      </c>
      <c r="BY15245" s="4">
        <f t="shared" si="953"/>
        <v>1</v>
      </c>
    </row>
    <row r="15246" spans="1:77">
      <c r="A15246" s="23">
        <v>15241</v>
      </c>
      <c r="BT15246" s="23">
        <v>15241</v>
      </c>
      <c r="BU15246" s="4">
        <f t="shared" si="954"/>
        <v>0</v>
      </c>
      <c r="BV15246" s="4">
        <f t="shared" si="955"/>
        <v>0</v>
      </c>
      <c r="BW15246" s="23"/>
      <c r="BX15246" s="4">
        <f t="shared" si="952"/>
        <v>1</v>
      </c>
      <c r="BY15246" s="4">
        <f t="shared" si="953"/>
        <v>1</v>
      </c>
    </row>
    <row r="15247" spans="1:77">
      <c r="A15247" s="23">
        <v>15242</v>
      </c>
      <c r="BT15247" s="23">
        <v>15242</v>
      </c>
      <c r="BU15247" s="4">
        <f t="shared" si="954"/>
        <v>0</v>
      </c>
      <c r="BV15247" s="4">
        <f t="shared" si="955"/>
        <v>0</v>
      </c>
      <c r="BW15247" s="23"/>
      <c r="BX15247" s="4">
        <f t="shared" si="952"/>
        <v>1</v>
      </c>
      <c r="BY15247" s="4">
        <f t="shared" si="953"/>
        <v>1</v>
      </c>
    </row>
    <row r="15248" spans="1:77">
      <c r="A15248" s="23">
        <v>15243</v>
      </c>
      <c r="BT15248" s="23">
        <v>15243</v>
      </c>
      <c r="BU15248" s="4">
        <f t="shared" si="954"/>
        <v>0</v>
      </c>
      <c r="BV15248" s="4">
        <f t="shared" si="955"/>
        <v>0</v>
      </c>
      <c r="BW15248" s="23"/>
      <c r="BX15248" s="4">
        <f t="shared" si="952"/>
        <v>1</v>
      </c>
      <c r="BY15248" s="4">
        <f t="shared" si="953"/>
        <v>1</v>
      </c>
    </row>
    <row r="15249" spans="1:77">
      <c r="A15249" s="23">
        <v>15244</v>
      </c>
      <c r="BT15249" s="23">
        <v>15244</v>
      </c>
      <c r="BU15249" s="4">
        <f t="shared" si="954"/>
        <v>0</v>
      </c>
      <c r="BV15249" s="4">
        <f t="shared" si="955"/>
        <v>0</v>
      </c>
      <c r="BW15249" s="23"/>
      <c r="BX15249" s="4">
        <f t="shared" si="952"/>
        <v>1</v>
      </c>
      <c r="BY15249" s="4">
        <f t="shared" si="953"/>
        <v>1</v>
      </c>
    </row>
    <row r="15250" spans="1:77">
      <c r="A15250" s="23">
        <v>15245</v>
      </c>
      <c r="BT15250" s="23">
        <v>15245</v>
      </c>
      <c r="BU15250" s="4">
        <f t="shared" si="954"/>
        <v>0</v>
      </c>
      <c r="BV15250" s="4">
        <f t="shared" si="955"/>
        <v>0</v>
      </c>
      <c r="BW15250" s="23"/>
      <c r="BX15250" s="4">
        <f t="shared" si="952"/>
        <v>1</v>
      </c>
      <c r="BY15250" s="4">
        <f t="shared" si="953"/>
        <v>1</v>
      </c>
    </row>
    <row r="15251" spans="1:77">
      <c r="A15251" s="23">
        <v>15246</v>
      </c>
      <c r="BT15251" s="23">
        <v>15246</v>
      </c>
      <c r="BU15251" s="4">
        <f t="shared" si="954"/>
        <v>0</v>
      </c>
      <c r="BV15251" s="4">
        <f t="shared" si="955"/>
        <v>0</v>
      </c>
      <c r="BW15251" s="23"/>
      <c r="BX15251" s="4">
        <f t="shared" si="952"/>
        <v>1</v>
      </c>
      <c r="BY15251" s="4">
        <f t="shared" si="953"/>
        <v>1</v>
      </c>
    </row>
    <row r="15252" spans="1:77">
      <c r="A15252" s="23">
        <v>15247</v>
      </c>
      <c r="BT15252" s="23">
        <v>15247</v>
      </c>
      <c r="BU15252" s="4">
        <f t="shared" si="954"/>
        <v>0</v>
      </c>
      <c r="BV15252" s="4">
        <f t="shared" si="955"/>
        <v>0</v>
      </c>
      <c r="BW15252" s="23"/>
      <c r="BX15252" s="4">
        <f t="shared" si="952"/>
        <v>1</v>
      </c>
      <c r="BY15252" s="4">
        <f t="shared" si="953"/>
        <v>1</v>
      </c>
    </row>
    <row r="15253" spans="1:77">
      <c r="A15253" s="23">
        <v>15248</v>
      </c>
      <c r="BT15253" s="23">
        <v>15248</v>
      </c>
      <c r="BU15253" s="4">
        <f t="shared" si="954"/>
        <v>0</v>
      </c>
      <c r="BV15253" s="4">
        <f t="shared" si="955"/>
        <v>0</v>
      </c>
      <c r="BW15253" s="23"/>
      <c r="BX15253" s="4">
        <f t="shared" si="952"/>
        <v>1</v>
      </c>
      <c r="BY15253" s="4">
        <f t="shared" si="953"/>
        <v>1</v>
      </c>
    </row>
    <row r="15254" spans="1:77">
      <c r="A15254" s="23">
        <v>15249</v>
      </c>
      <c r="BT15254" s="23">
        <v>15249</v>
      </c>
      <c r="BU15254" s="4">
        <f t="shared" si="954"/>
        <v>0</v>
      </c>
      <c r="BV15254" s="4">
        <f t="shared" si="955"/>
        <v>0</v>
      </c>
      <c r="BW15254" s="23"/>
      <c r="BX15254" s="4">
        <f t="shared" ref="BX15254:BX15317" si="956">IF(BU15254=MAX($BU15254:$BV15254),1,0)</f>
        <v>1</v>
      </c>
      <c r="BY15254" s="4">
        <f t="shared" ref="BY15254:BY15317" si="957">IF(BV15254=MAX($BU15254:$BV15254),1,0)</f>
        <v>1</v>
      </c>
    </row>
    <row r="15255" spans="1:77">
      <c r="A15255" s="23">
        <v>15250</v>
      </c>
      <c r="BT15255" s="23">
        <v>15250</v>
      </c>
      <c r="BU15255" s="4">
        <f t="shared" si="954"/>
        <v>0</v>
      </c>
      <c r="BV15255" s="4">
        <f t="shared" si="955"/>
        <v>0</v>
      </c>
      <c r="BW15255" s="23"/>
      <c r="BX15255" s="4">
        <f t="shared" si="956"/>
        <v>1</v>
      </c>
      <c r="BY15255" s="4">
        <f t="shared" si="957"/>
        <v>1</v>
      </c>
    </row>
    <row r="15256" spans="1:77">
      <c r="A15256" s="23">
        <v>15251</v>
      </c>
      <c r="BT15256" s="23">
        <v>15251</v>
      </c>
      <c r="BU15256" s="4">
        <f t="shared" si="954"/>
        <v>0</v>
      </c>
      <c r="BV15256" s="4">
        <f t="shared" si="955"/>
        <v>0</v>
      </c>
      <c r="BW15256" s="23"/>
      <c r="BX15256" s="4">
        <f t="shared" si="956"/>
        <v>1</v>
      </c>
      <c r="BY15256" s="4">
        <f t="shared" si="957"/>
        <v>1</v>
      </c>
    </row>
    <row r="15257" spans="1:77">
      <c r="A15257" s="23">
        <v>15252</v>
      </c>
      <c r="BT15257" s="23">
        <v>15252</v>
      </c>
      <c r="BU15257" s="4">
        <f t="shared" si="954"/>
        <v>0</v>
      </c>
      <c r="BV15257" s="4">
        <f t="shared" si="955"/>
        <v>0</v>
      </c>
      <c r="BW15257" s="23"/>
      <c r="BX15257" s="4">
        <f t="shared" si="956"/>
        <v>1</v>
      </c>
      <c r="BY15257" s="4">
        <f t="shared" si="957"/>
        <v>1</v>
      </c>
    </row>
    <row r="15258" spans="1:77">
      <c r="A15258" s="23">
        <v>15253</v>
      </c>
      <c r="BT15258" s="23">
        <v>15253</v>
      </c>
      <c r="BU15258" s="4">
        <f t="shared" si="954"/>
        <v>0</v>
      </c>
      <c r="BV15258" s="4">
        <f t="shared" si="955"/>
        <v>0</v>
      </c>
      <c r="BW15258" s="23"/>
      <c r="BX15258" s="4">
        <f t="shared" si="956"/>
        <v>1</v>
      </c>
      <c r="BY15258" s="4">
        <f t="shared" si="957"/>
        <v>1</v>
      </c>
    </row>
    <row r="15259" spans="1:77">
      <c r="A15259" s="23">
        <v>15254</v>
      </c>
      <c r="BT15259" s="23">
        <v>15254</v>
      </c>
      <c r="BU15259" s="4">
        <f t="shared" si="954"/>
        <v>0</v>
      </c>
      <c r="BV15259" s="4">
        <f t="shared" si="955"/>
        <v>0</v>
      </c>
      <c r="BW15259" s="23"/>
      <c r="BX15259" s="4">
        <f t="shared" si="956"/>
        <v>1</v>
      </c>
      <c r="BY15259" s="4">
        <f t="shared" si="957"/>
        <v>1</v>
      </c>
    </row>
    <row r="15260" spans="1:77">
      <c r="A15260" s="23">
        <v>15255</v>
      </c>
      <c r="BT15260" s="23">
        <v>15255</v>
      </c>
      <c r="BU15260" s="4">
        <f t="shared" si="954"/>
        <v>0</v>
      </c>
      <c r="BV15260" s="4">
        <f t="shared" si="955"/>
        <v>0</v>
      </c>
      <c r="BW15260" s="23"/>
      <c r="BX15260" s="4">
        <f t="shared" si="956"/>
        <v>1</v>
      </c>
      <c r="BY15260" s="4">
        <f t="shared" si="957"/>
        <v>1</v>
      </c>
    </row>
    <row r="15261" spans="1:77">
      <c r="A15261" s="23">
        <v>15256</v>
      </c>
      <c r="BT15261" s="23">
        <v>15256</v>
      </c>
      <c r="BU15261" s="4">
        <f t="shared" si="954"/>
        <v>0</v>
      </c>
      <c r="BV15261" s="4">
        <f t="shared" si="955"/>
        <v>0</v>
      </c>
      <c r="BW15261" s="23"/>
      <c r="BX15261" s="4">
        <f t="shared" si="956"/>
        <v>1</v>
      </c>
      <c r="BY15261" s="4">
        <f t="shared" si="957"/>
        <v>1</v>
      </c>
    </row>
    <row r="15262" spans="1:77">
      <c r="A15262" s="23">
        <v>15257</v>
      </c>
      <c r="BT15262" s="23">
        <v>15257</v>
      </c>
      <c r="BU15262" s="4">
        <f t="shared" si="954"/>
        <v>0</v>
      </c>
      <c r="BV15262" s="4">
        <f t="shared" si="955"/>
        <v>0</v>
      </c>
      <c r="BW15262" s="23"/>
      <c r="BX15262" s="4">
        <f t="shared" si="956"/>
        <v>1</v>
      </c>
      <c r="BY15262" s="4">
        <f t="shared" si="957"/>
        <v>1</v>
      </c>
    </row>
    <row r="15263" spans="1:77">
      <c r="A15263" s="23">
        <v>15258</v>
      </c>
      <c r="BT15263" s="23">
        <v>15258</v>
      </c>
      <c r="BU15263" s="4">
        <f t="shared" si="954"/>
        <v>0</v>
      </c>
      <c r="BV15263" s="4">
        <f t="shared" si="955"/>
        <v>0</v>
      </c>
      <c r="BW15263" s="23"/>
      <c r="BX15263" s="4">
        <f t="shared" si="956"/>
        <v>1</v>
      </c>
      <c r="BY15263" s="4">
        <f t="shared" si="957"/>
        <v>1</v>
      </c>
    </row>
    <row r="15264" spans="1:77">
      <c r="A15264" s="23">
        <v>15259</v>
      </c>
      <c r="BT15264" s="23">
        <v>15259</v>
      </c>
      <c r="BU15264" s="4">
        <f t="shared" si="954"/>
        <v>0</v>
      </c>
      <c r="BV15264" s="4">
        <f t="shared" si="955"/>
        <v>0</v>
      </c>
      <c r="BW15264" s="23"/>
      <c r="BX15264" s="4">
        <f t="shared" si="956"/>
        <v>1</v>
      </c>
      <c r="BY15264" s="4">
        <f t="shared" si="957"/>
        <v>1</v>
      </c>
    </row>
    <row r="15265" spans="1:77">
      <c r="A15265" s="23">
        <v>15260</v>
      </c>
      <c r="BT15265" s="23">
        <v>15260</v>
      </c>
      <c r="BU15265" s="4">
        <f t="shared" si="954"/>
        <v>0</v>
      </c>
      <c r="BV15265" s="4">
        <f t="shared" si="955"/>
        <v>0</v>
      </c>
      <c r="BW15265" s="23"/>
      <c r="BX15265" s="4">
        <f t="shared" si="956"/>
        <v>1</v>
      </c>
      <c r="BY15265" s="4">
        <f t="shared" si="957"/>
        <v>1</v>
      </c>
    </row>
    <row r="15266" spans="1:77">
      <c r="A15266" s="23">
        <v>15261</v>
      </c>
      <c r="BT15266" s="23">
        <v>15261</v>
      </c>
      <c r="BU15266" s="4">
        <f t="shared" si="954"/>
        <v>0</v>
      </c>
      <c r="BV15266" s="4">
        <f t="shared" si="955"/>
        <v>0</v>
      </c>
      <c r="BW15266" s="23"/>
      <c r="BX15266" s="4">
        <f t="shared" si="956"/>
        <v>1</v>
      </c>
      <c r="BY15266" s="4">
        <f t="shared" si="957"/>
        <v>1</v>
      </c>
    </row>
    <row r="15267" spans="1:77">
      <c r="A15267" s="23">
        <v>15262</v>
      </c>
      <c r="BT15267" s="23">
        <v>15262</v>
      </c>
      <c r="BU15267" s="4">
        <f t="shared" si="954"/>
        <v>0</v>
      </c>
      <c r="BV15267" s="4">
        <f t="shared" si="955"/>
        <v>0</v>
      </c>
      <c r="BW15267" s="23"/>
      <c r="BX15267" s="4">
        <f t="shared" si="956"/>
        <v>1</v>
      </c>
      <c r="BY15267" s="4">
        <f t="shared" si="957"/>
        <v>1</v>
      </c>
    </row>
    <row r="15268" spans="1:77">
      <c r="A15268" s="23">
        <v>15263</v>
      </c>
      <c r="BT15268" s="23">
        <v>15263</v>
      </c>
      <c r="BU15268" s="4">
        <f t="shared" si="954"/>
        <v>0</v>
      </c>
      <c r="BV15268" s="4">
        <f t="shared" si="955"/>
        <v>0</v>
      </c>
      <c r="BW15268" s="23"/>
      <c r="BX15268" s="4">
        <f t="shared" si="956"/>
        <v>1</v>
      </c>
      <c r="BY15268" s="4">
        <f t="shared" si="957"/>
        <v>1</v>
      </c>
    </row>
    <row r="15269" spans="1:77">
      <c r="A15269" s="23">
        <v>15264</v>
      </c>
      <c r="BT15269" s="23">
        <v>15264</v>
      </c>
      <c r="BU15269" s="4">
        <f t="shared" si="954"/>
        <v>0</v>
      </c>
      <c r="BV15269" s="4">
        <f t="shared" si="955"/>
        <v>0</v>
      </c>
      <c r="BW15269" s="23"/>
      <c r="BX15269" s="4">
        <f t="shared" si="956"/>
        <v>1</v>
      </c>
      <c r="BY15269" s="4">
        <f t="shared" si="957"/>
        <v>1</v>
      </c>
    </row>
    <row r="15270" spans="1:77">
      <c r="A15270" s="23">
        <v>15265</v>
      </c>
      <c r="BT15270" s="23">
        <v>15265</v>
      </c>
      <c r="BU15270" s="4">
        <f t="shared" si="954"/>
        <v>0</v>
      </c>
      <c r="BV15270" s="4">
        <f t="shared" si="955"/>
        <v>0</v>
      </c>
      <c r="BW15270" s="23"/>
      <c r="BX15270" s="4">
        <f t="shared" si="956"/>
        <v>1</v>
      </c>
      <c r="BY15270" s="4">
        <f t="shared" si="957"/>
        <v>1</v>
      </c>
    </row>
    <row r="15271" spans="1:77">
      <c r="A15271" s="23">
        <v>15266</v>
      </c>
      <c r="BT15271" s="23">
        <v>15266</v>
      </c>
      <c r="BU15271" s="4">
        <f t="shared" si="954"/>
        <v>0</v>
      </c>
      <c r="BV15271" s="4">
        <f t="shared" si="955"/>
        <v>0</v>
      </c>
      <c r="BW15271" s="23"/>
      <c r="BX15271" s="4">
        <f t="shared" si="956"/>
        <v>1</v>
      </c>
      <c r="BY15271" s="4">
        <f t="shared" si="957"/>
        <v>1</v>
      </c>
    </row>
    <row r="15272" spans="1:77">
      <c r="A15272" s="23">
        <v>15267</v>
      </c>
      <c r="BT15272" s="23">
        <v>15267</v>
      </c>
      <c r="BU15272" s="4">
        <f t="shared" si="954"/>
        <v>0</v>
      </c>
      <c r="BV15272" s="4">
        <f t="shared" si="955"/>
        <v>0</v>
      </c>
      <c r="BW15272" s="23"/>
      <c r="BX15272" s="4">
        <f t="shared" si="956"/>
        <v>1</v>
      </c>
      <c r="BY15272" s="4">
        <f t="shared" si="957"/>
        <v>1</v>
      </c>
    </row>
    <row r="15273" spans="1:77">
      <c r="A15273" s="23">
        <v>15268</v>
      </c>
      <c r="BT15273" s="23">
        <v>15268</v>
      </c>
      <c r="BU15273" s="4">
        <f t="shared" si="954"/>
        <v>0</v>
      </c>
      <c r="BV15273" s="4">
        <f t="shared" si="955"/>
        <v>0</v>
      </c>
      <c r="BW15273" s="23"/>
      <c r="BX15273" s="4">
        <f t="shared" si="956"/>
        <v>1</v>
      </c>
      <c r="BY15273" s="4">
        <f t="shared" si="957"/>
        <v>1</v>
      </c>
    </row>
    <row r="15274" spans="1:77">
      <c r="A15274" s="23">
        <v>15269</v>
      </c>
      <c r="BT15274" s="23">
        <v>15269</v>
      </c>
      <c r="BU15274" s="4">
        <f t="shared" si="954"/>
        <v>0</v>
      </c>
      <c r="BV15274" s="4">
        <f t="shared" si="955"/>
        <v>0</v>
      </c>
      <c r="BW15274" s="23"/>
      <c r="BX15274" s="4">
        <f t="shared" si="956"/>
        <v>1</v>
      </c>
      <c r="BY15274" s="4">
        <f t="shared" si="957"/>
        <v>1</v>
      </c>
    </row>
    <row r="15275" spans="1:77">
      <c r="A15275" s="23">
        <v>15270</v>
      </c>
      <c r="BT15275" s="23">
        <v>15270</v>
      </c>
      <c r="BU15275" s="4">
        <f t="shared" si="954"/>
        <v>0</v>
      </c>
      <c r="BV15275" s="4">
        <f t="shared" si="955"/>
        <v>0</v>
      </c>
      <c r="BW15275" s="23"/>
      <c r="BX15275" s="4">
        <f t="shared" si="956"/>
        <v>1</v>
      </c>
      <c r="BY15275" s="4">
        <f t="shared" si="957"/>
        <v>1</v>
      </c>
    </row>
    <row r="15276" spans="1:77">
      <c r="A15276" s="23">
        <v>15271</v>
      </c>
      <c r="BT15276" s="23">
        <v>15271</v>
      </c>
      <c r="BU15276" s="4">
        <f t="shared" si="954"/>
        <v>0</v>
      </c>
      <c r="BV15276" s="4">
        <f t="shared" si="955"/>
        <v>0</v>
      </c>
      <c r="BW15276" s="23"/>
      <c r="BX15276" s="4">
        <f t="shared" si="956"/>
        <v>1</v>
      </c>
      <c r="BY15276" s="4">
        <f t="shared" si="957"/>
        <v>1</v>
      </c>
    </row>
    <row r="15277" spans="1:77">
      <c r="A15277" s="23">
        <v>15272</v>
      </c>
      <c r="BT15277" s="23">
        <v>15272</v>
      </c>
      <c r="BU15277" s="4">
        <f t="shared" si="954"/>
        <v>0</v>
      </c>
      <c r="BV15277" s="4">
        <f t="shared" si="955"/>
        <v>0</v>
      </c>
      <c r="BW15277" s="23"/>
      <c r="BX15277" s="4">
        <f t="shared" si="956"/>
        <v>1</v>
      </c>
      <c r="BY15277" s="4">
        <f t="shared" si="957"/>
        <v>1</v>
      </c>
    </row>
    <row r="15278" spans="1:77">
      <c r="A15278" s="23">
        <v>15273</v>
      </c>
      <c r="BT15278" s="23">
        <v>15273</v>
      </c>
      <c r="BU15278" s="4">
        <f t="shared" si="954"/>
        <v>0</v>
      </c>
      <c r="BV15278" s="4">
        <f t="shared" si="955"/>
        <v>0</v>
      </c>
      <c r="BW15278" s="23"/>
      <c r="BX15278" s="4">
        <f t="shared" si="956"/>
        <v>1</v>
      </c>
      <c r="BY15278" s="4">
        <f t="shared" si="957"/>
        <v>1</v>
      </c>
    </row>
    <row r="15279" spans="1:77">
      <c r="A15279" s="23">
        <v>15274</v>
      </c>
      <c r="BT15279" s="23">
        <v>15274</v>
      </c>
      <c r="BU15279" s="4">
        <f t="shared" si="954"/>
        <v>0</v>
      </c>
      <c r="BV15279" s="4">
        <f t="shared" si="955"/>
        <v>0</v>
      </c>
      <c r="BW15279" s="23"/>
      <c r="BX15279" s="4">
        <f t="shared" si="956"/>
        <v>1</v>
      </c>
      <c r="BY15279" s="4">
        <f t="shared" si="957"/>
        <v>1</v>
      </c>
    </row>
    <row r="15280" spans="1:77">
      <c r="A15280" s="23">
        <v>15275</v>
      </c>
      <c r="BT15280" s="23">
        <v>15275</v>
      </c>
      <c r="BU15280" s="4">
        <f t="shared" si="954"/>
        <v>0</v>
      </c>
      <c r="BV15280" s="4">
        <f t="shared" si="955"/>
        <v>0</v>
      </c>
      <c r="BW15280" s="23"/>
      <c r="BX15280" s="4">
        <f t="shared" si="956"/>
        <v>1</v>
      </c>
      <c r="BY15280" s="4">
        <f t="shared" si="957"/>
        <v>1</v>
      </c>
    </row>
    <row r="15281" spans="1:77">
      <c r="A15281" s="23">
        <v>15276</v>
      </c>
      <c r="BT15281" s="23">
        <v>15276</v>
      </c>
      <c r="BU15281" s="4">
        <f t="shared" si="954"/>
        <v>0</v>
      </c>
      <c r="BV15281" s="4">
        <f t="shared" si="955"/>
        <v>0</v>
      </c>
      <c r="BW15281" s="23"/>
      <c r="BX15281" s="4">
        <f t="shared" si="956"/>
        <v>1</v>
      </c>
      <c r="BY15281" s="4">
        <f t="shared" si="957"/>
        <v>1</v>
      </c>
    </row>
    <row r="15282" spans="1:77">
      <c r="A15282" s="23">
        <v>15277</v>
      </c>
      <c r="BT15282" s="23">
        <v>15277</v>
      </c>
      <c r="BU15282" s="4">
        <f t="shared" si="954"/>
        <v>0</v>
      </c>
      <c r="BV15282" s="4">
        <f t="shared" si="955"/>
        <v>0</v>
      </c>
      <c r="BW15282" s="23"/>
      <c r="BX15282" s="4">
        <f t="shared" si="956"/>
        <v>1</v>
      </c>
      <c r="BY15282" s="4">
        <f t="shared" si="957"/>
        <v>1</v>
      </c>
    </row>
    <row r="15283" spans="1:77">
      <c r="A15283" s="23">
        <v>15278</v>
      </c>
      <c r="BT15283" s="23">
        <v>15278</v>
      </c>
      <c r="BU15283" s="4">
        <f t="shared" si="954"/>
        <v>0</v>
      </c>
      <c r="BV15283" s="4">
        <f t="shared" si="955"/>
        <v>0</v>
      </c>
      <c r="BW15283" s="23"/>
      <c r="BX15283" s="4">
        <f t="shared" si="956"/>
        <v>1</v>
      </c>
      <c r="BY15283" s="4">
        <f t="shared" si="957"/>
        <v>1</v>
      </c>
    </row>
    <row r="15284" spans="1:77">
      <c r="A15284" s="23">
        <v>15279</v>
      </c>
      <c r="BT15284" s="23">
        <v>15279</v>
      </c>
      <c r="BU15284" s="4">
        <f t="shared" si="954"/>
        <v>0</v>
      </c>
      <c r="BV15284" s="4">
        <f t="shared" si="955"/>
        <v>0</v>
      </c>
      <c r="BW15284" s="23"/>
      <c r="BX15284" s="4">
        <f t="shared" si="956"/>
        <v>1</v>
      </c>
      <c r="BY15284" s="4">
        <f t="shared" si="957"/>
        <v>1</v>
      </c>
    </row>
    <row r="15285" spans="1:77">
      <c r="A15285" s="23">
        <v>15280</v>
      </c>
      <c r="BT15285" s="23">
        <v>15280</v>
      </c>
      <c r="BU15285" s="4">
        <f t="shared" si="954"/>
        <v>0</v>
      </c>
      <c r="BV15285" s="4">
        <f t="shared" si="955"/>
        <v>0</v>
      </c>
      <c r="BW15285" s="23"/>
      <c r="BX15285" s="4">
        <f t="shared" si="956"/>
        <v>1</v>
      </c>
      <c r="BY15285" s="4">
        <f t="shared" si="957"/>
        <v>1</v>
      </c>
    </row>
    <row r="15286" spans="1:77">
      <c r="A15286" s="23">
        <v>15281</v>
      </c>
      <c r="BT15286" s="23">
        <v>15281</v>
      </c>
      <c r="BU15286" s="4">
        <f t="shared" si="954"/>
        <v>0</v>
      </c>
      <c r="BV15286" s="4">
        <f t="shared" si="955"/>
        <v>0</v>
      </c>
      <c r="BW15286" s="23"/>
      <c r="BX15286" s="4">
        <f t="shared" si="956"/>
        <v>1</v>
      </c>
      <c r="BY15286" s="4">
        <f t="shared" si="957"/>
        <v>1</v>
      </c>
    </row>
    <row r="15287" spans="1:77">
      <c r="A15287" s="23">
        <v>15282</v>
      </c>
      <c r="BT15287" s="23">
        <v>15282</v>
      </c>
      <c r="BU15287" s="4">
        <f t="shared" si="954"/>
        <v>0</v>
      </c>
      <c r="BV15287" s="4">
        <f t="shared" si="955"/>
        <v>0</v>
      </c>
      <c r="BW15287" s="23"/>
      <c r="BX15287" s="4">
        <f t="shared" si="956"/>
        <v>1</v>
      </c>
      <c r="BY15287" s="4">
        <f t="shared" si="957"/>
        <v>1</v>
      </c>
    </row>
    <row r="15288" spans="1:77">
      <c r="A15288" s="23">
        <v>15283</v>
      </c>
      <c r="BT15288" s="23">
        <v>15283</v>
      </c>
      <c r="BU15288" s="4">
        <f t="shared" si="954"/>
        <v>0</v>
      </c>
      <c r="BV15288" s="4">
        <f t="shared" si="955"/>
        <v>0</v>
      </c>
      <c r="BW15288" s="23"/>
      <c r="BX15288" s="4">
        <f t="shared" si="956"/>
        <v>1</v>
      </c>
      <c r="BY15288" s="4">
        <f t="shared" si="957"/>
        <v>1</v>
      </c>
    </row>
    <row r="15289" spans="1:77">
      <c r="A15289" s="23">
        <v>15284</v>
      </c>
      <c r="BT15289" s="23">
        <v>15284</v>
      </c>
      <c r="BU15289" s="4">
        <f t="shared" si="954"/>
        <v>0</v>
      </c>
      <c r="BV15289" s="4">
        <f t="shared" si="955"/>
        <v>0</v>
      </c>
      <c r="BW15289" s="23"/>
      <c r="BX15289" s="4">
        <f t="shared" si="956"/>
        <v>1</v>
      </c>
      <c r="BY15289" s="4">
        <f t="shared" si="957"/>
        <v>1</v>
      </c>
    </row>
    <row r="15290" spans="1:77">
      <c r="A15290" s="23">
        <v>15285</v>
      </c>
      <c r="BT15290" s="23">
        <v>15285</v>
      </c>
      <c r="BU15290" s="4">
        <f t="shared" si="954"/>
        <v>0</v>
      </c>
      <c r="BV15290" s="4">
        <f t="shared" si="955"/>
        <v>0</v>
      </c>
      <c r="BW15290" s="23"/>
      <c r="BX15290" s="4">
        <f t="shared" si="956"/>
        <v>1</v>
      </c>
      <c r="BY15290" s="4">
        <f t="shared" si="957"/>
        <v>1</v>
      </c>
    </row>
    <row r="15291" spans="1:77">
      <c r="A15291" s="23">
        <v>15286</v>
      </c>
      <c r="BT15291" s="23">
        <v>15286</v>
      </c>
      <c r="BU15291" s="4">
        <f t="shared" si="954"/>
        <v>0</v>
      </c>
      <c r="BV15291" s="4">
        <f t="shared" si="955"/>
        <v>0</v>
      </c>
      <c r="BW15291" s="23"/>
      <c r="BX15291" s="4">
        <f t="shared" si="956"/>
        <v>1</v>
      </c>
      <c r="BY15291" s="4">
        <f t="shared" si="957"/>
        <v>1</v>
      </c>
    </row>
    <row r="15292" spans="1:77">
      <c r="A15292" s="23">
        <v>15287</v>
      </c>
      <c r="BT15292" s="23">
        <v>15287</v>
      </c>
      <c r="BU15292" s="4">
        <f t="shared" si="954"/>
        <v>0</v>
      </c>
      <c r="BV15292" s="4">
        <f t="shared" si="955"/>
        <v>0</v>
      </c>
      <c r="BW15292" s="23"/>
      <c r="BX15292" s="4">
        <f t="shared" si="956"/>
        <v>1</v>
      </c>
      <c r="BY15292" s="4">
        <f t="shared" si="957"/>
        <v>1</v>
      </c>
    </row>
    <row r="15293" spans="1:77">
      <c r="A15293" s="23">
        <v>15288</v>
      </c>
      <c r="BT15293" s="23">
        <v>15288</v>
      </c>
      <c r="BU15293" s="4">
        <f t="shared" si="954"/>
        <v>0</v>
      </c>
      <c r="BV15293" s="4">
        <f t="shared" si="955"/>
        <v>0</v>
      </c>
      <c r="BW15293" s="23"/>
      <c r="BX15293" s="4">
        <f t="shared" si="956"/>
        <v>1</v>
      </c>
      <c r="BY15293" s="4">
        <f t="shared" si="957"/>
        <v>1</v>
      </c>
    </row>
    <row r="15294" spans="1:77">
      <c r="A15294" s="23">
        <v>15289</v>
      </c>
      <c r="BT15294" s="23">
        <v>15289</v>
      </c>
      <c r="BU15294" s="4">
        <f t="shared" si="954"/>
        <v>0</v>
      </c>
      <c r="BV15294" s="4">
        <f t="shared" si="955"/>
        <v>0</v>
      </c>
      <c r="BW15294" s="23"/>
      <c r="BX15294" s="4">
        <f t="shared" si="956"/>
        <v>1</v>
      </c>
      <c r="BY15294" s="4">
        <f t="shared" si="957"/>
        <v>1</v>
      </c>
    </row>
    <row r="15295" spans="1:77">
      <c r="A15295" s="23">
        <v>15290</v>
      </c>
      <c r="BT15295" s="23">
        <v>15290</v>
      </c>
      <c r="BU15295" s="4">
        <f t="shared" si="954"/>
        <v>0</v>
      </c>
      <c r="BV15295" s="4">
        <f t="shared" si="955"/>
        <v>0</v>
      </c>
      <c r="BW15295" s="23"/>
      <c r="BX15295" s="4">
        <f t="shared" si="956"/>
        <v>1</v>
      </c>
      <c r="BY15295" s="4">
        <f t="shared" si="957"/>
        <v>1</v>
      </c>
    </row>
    <row r="15296" spans="1:77">
      <c r="A15296" s="23">
        <v>15291</v>
      </c>
      <c r="BT15296" s="23">
        <v>15291</v>
      </c>
      <c r="BU15296" s="4">
        <f t="shared" si="954"/>
        <v>0</v>
      </c>
      <c r="BV15296" s="4">
        <f t="shared" si="955"/>
        <v>0</v>
      </c>
      <c r="BW15296" s="23"/>
      <c r="BX15296" s="4">
        <f t="shared" si="956"/>
        <v>1</v>
      </c>
      <c r="BY15296" s="4">
        <f t="shared" si="957"/>
        <v>1</v>
      </c>
    </row>
    <row r="15297" spans="1:77">
      <c r="A15297" s="23">
        <v>15292</v>
      </c>
      <c r="BT15297" s="23">
        <v>15292</v>
      </c>
      <c r="BU15297" s="4">
        <f t="shared" si="954"/>
        <v>0</v>
      </c>
      <c r="BV15297" s="4">
        <f t="shared" si="955"/>
        <v>0</v>
      </c>
      <c r="BW15297" s="23"/>
      <c r="BX15297" s="4">
        <f t="shared" si="956"/>
        <v>1</v>
      </c>
      <c r="BY15297" s="4">
        <f t="shared" si="957"/>
        <v>1</v>
      </c>
    </row>
    <row r="15298" spans="1:77">
      <c r="A15298" s="23">
        <v>15293</v>
      </c>
      <c r="BT15298" s="23">
        <v>15293</v>
      </c>
      <c r="BU15298" s="4">
        <f t="shared" si="954"/>
        <v>0</v>
      </c>
      <c r="BV15298" s="4">
        <f t="shared" si="955"/>
        <v>0</v>
      </c>
      <c r="BW15298" s="23"/>
      <c r="BX15298" s="4">
        <f t="shared" si="956"/>
        <v>1</v>
      </c>
      <c r="BY15298" s="4">
        <f t="shared" si="957"/>
        <v>1</v>
      </c>
    </row>
    <row r="15299" spans="1:77">
      <c r="A15299" s="23">
        <v>15294</v>
      </c>
      <c r="BT15299" s="23">
        <v>15294</v>
      </c>
      <c r="BU15299" s="4">
        <f t="shared" si="954"/>
        <v>0</v>
      </c>
      <c r="BV15299" s="4">
        <f t="shared" si="955"/>
        <v>0</v>
      </c>
      <c r="BW15299" s="23"/>
      <c r="BX15299" s="4">
        <f t="shared" si="956"/>
        <v>1</v>
      </c>
      <c r="BY15299" s="4">
        <f t="shared" si="957"/>
        <v>1</v>
      </c>
    </row>
    <row r="15300" spans="1:77">
      <c r="A15300" s="23">
        <v>15295</v>
      </c>
      <c r="BT15300" s="23">
        <v>15295</v>
      </c>
      <c r="BU15300" s="4">
        <f t="shared" si="954"/>
        <v>0</v>
      </c>
      <c r="BV15300" s="4">
        <f t="shared" si="955"/>
        <v>0</v>
      </c>
      <c r="BW15300" s="23"/>
      <c r="BX15300" s="4">
        <f t="shared" si="956"/>
        <v>1</v>
      </c>
      <c r="BY15300" s="4">
        <f t="shared" si="957"/>
        <v>1</v>
      </c>
    </row>
    <row r="15301" spans="1:77">
      <c r="A15301" s="23">
        <v>15296</v>
      </c>
      <c r="BT15301" s="23">
        <v>15296</v>
      </c>
      <c r="BU15301" s="4">
        <f t="shared" si="954"/>
        <v>0</v>
      </c>
      <c r="BV15301" s="4">
        <f t="shared" si="955"/>
        <v>0</v>
      </c>
      <c r="BW15301" s="23"/>
      <c r="BX15301" s="4">
        <f t="shared" si="956"/>
        <v>1</v>
      </c>
      <c r="BY15301" s="4">
        <f t="shared" si="957"/>
        <v>1</v>
      </c>
    </row>
    <row r="15302" spans="1:77">
      <c r="A15302" s="23">
        <v>15297</v>
      </c>
      <c r="BT15302" s="23">
        <v>15297</v>
      </c>
      <c r="BU15302" s="4">
        <f t="shared" si="954"/>
        <v>0</v>
      </c>
      <c r="BV15302" s="4">
        <f t="shared" si="955"/>
        <v>0</v>
      </c>
      <c r="BW15302" s="23"/>
      <c r="BX15302" s="4">
        <f t="shared" si="956"/>
        <v>1</v>
      </c>
      <c r="BY15302" s="4">
        <f t="shared" si="957"/>
        <v>1</v>
      </c>
    </row>
    <row r="15303" spans="1:77">
      <c r="A15303" s="23">
        <v>15298</v>
      </c>
      <c r="BT15303" s="23">
        <v>15298</v>
      </c>
      <c r="BU15303" s="4">
        <f t="shared" ref="BU15303:BU15366" si="958">BP15303*$BV$1-BQ15303</f>
        <v>0</v>
      </c>
      <c r="BV15303" s="4">
        <f t="shared" ref="BV15303:BV15366" si="959">BR15303*$BV$1-BS15303</f>
        <v>0</v>
      </c>
      <c r="BW15303" s="23"/>
      <c r="BX15303" s="4">
        <f t="shared" si="956"/>
        <v>1</v>
      </c>
      <c r="BY15303" s="4">
        <f t="shared" si="957"/>
        <v>1</v>
      </c>
    </row>
    <row r="15304" spans="1:77">
      <c r="A15304" s="23">
        <v>15299</v>
      </c>
      <c r="BT15304" s="23">
        <v>15299</v>
      </c>
      <c r="BU15304" s="4">
        <f t="shared" si="958"/>
        <v>0</v>
      </c>
      <c r="BV15304" s="4">
        <f t="shared" si="959"/>
        <v>0</v>
      </c>
      <c r="BW15304" s="23"/>
      <c r="BX15304" s="4">
        <f t="shared" si="956"/>
        <v>1</v>
      </c>
      <c r="BY15304" s="4">
        <f t="shared" si="957"/>
        <v>1</v>
      </c>
    </row>
    <row r="15305" spans="1:77">
      <c r="A15305" s="23">
        <v>15300</v>
      </c>
      <c r="BT15305" s="23">
        <v>15300</v>
      </c>
      <c r="BU15305" s="4">
        <f t="shared" si="958"/>
        <v>0</v>
      </c>
      <c r="BV15305" s="4">
        <f t="shared" si="959"/>
        <v>0</v>
      </c>
      <c r="BW15305" s="23"/>
      <c r="BX15305" s="4">
        <f t="shared" si="956"/>
        <v>1</v>
      </c>
      <c r="BY15305" s="4">
        <f t="shared" si="957"/>
        <v>1</v>
      </c>
    </row>
    <row r="15306" spans="1:77">
      <c r="A15306" s="23">
        <v>15301</v>
      </c>
      <c r="BT15306" s="23">
        <v>15301</v>
      </c>
      <c r="BU15306" s="4">
        <f t="shared" si="958"/>
        <v>0</v>
      </c>
      <c r="BV15306" s="4">
        <f t="shared" si="959"/>
        <v>0</v>
      </c>
      <c r="BW15306" s="23"/>
      <c r="BX15306" s="4">
        <f t="shared" si="956"/>
        <v>1</v>
      </c>
      <c r="BY15306" s="4">
        <f t="shared" si="957"/>
        <v>1</v>
      </c>
    </row>
    <row r="15307" spans="1:77">
      <c r="A15307" s="23">
        <v>15302</v>
      </c>
      <c r="BT15307" s="23">
        <v>15302</v>
      </c>
      <c r="BU15307" s="4">
        <f t="shared" si="958"/>
        <v>0</v>
      </c>
      <c r="BV15307" s="4">
        <f t="shared" si="959"/>
        <v>0</v>
      </c>
      <c r="BW15307" s="23"/>
      <c r="BX15307" s="4">
        <f t="shared" si="956"/>
        <v>1</v>
      </c>
      <c r="BY15307" s="4">
        <f t="shared" si="957"/>
        <v>1</v>
      </c>
    </row>
    <row r="15308" spans="1:77">
      <c r="A15308" s="23">
        <v>15303</v>
      </c>
      <c r="BT15308" s="23">
        <v>15303</v>
      </c>
      <c r="BU15308" s="4">
        <f t="shared" si="958"/>
        <v>0</v>
      </c>
      <c r="BV15308" s="4">
        <f t="shared" si="959"/>
        <v>0</v>
      </c>
      <c r="BW15308" s="23"/>
      <c r="BX15308" s="4">
        <f t="shared" si="956"/>
        <v>1</v>
      </c>
      <c r="BY15308" s="4">
        <f t="shared" si="957"/>
        <v>1</v>
      </c>
    </row>
    <row r="15309" spans="1:77">
      <c r="A15309" s="23">
        <v>15304</v>
      </c>
      <c r="BT15309" s="23">
        <v>15304</v>
      </c>
      <c r="BU15309" s="4">
        <f t="shared" si="958"/>
        <v>0</v>
      </c>
      <c r="BV15309" s="4">
        <f t="shared" si="959"/>
        <v>0</v>
      </c>
      <c r="BW15309" s="23"/>
      <c r="BX15309" s="4">
        <f t="shared" si="956"/>
        <v>1</v>
      </c>
      <c r="BY15309" s="4">
        <f t="shared" si="957"/>
        <v>1</v>
      </c>
    </row>
    <row r="15310" spans="1:77">
      <c r="A15310" s="23">
        <v>15305</v>
      </c>
      <c r="BT15310" s="23">
        <v>15305</v>
      </c>
      <c r="BU15310" s="4">
        <f t="shared" si="958"/>
        <v>0</v>
      </c>
      <c r="BV15310" s="4">
        <f t="shared" si="959"/>
        <v>0</v>
      </c>
      <c r="BW15310" s="23"/>
      <c r="BX15310" s="4">
        <f t="shared" si="956"/>
        <v>1</v>
      </c>
      <c r="BY15310" s="4">
        <f t="shared" si="957"/>
        <v>1</v>
      </c>
    </row>
    <row r="15311" spans="1:77">
      <c r="A15311" s="23">
        <v>15306</v>
      </c>
      <c r="BT15311" s="23">
        <v>15306</v>
      </c>
      <c r="BU15311" s="4">
        <f t="shared" si="958"/>
        <v>0</v>
      </c>
      <c r="BV15311" s="4">
        <f t="shared" si="959"/>
        <v>0</v>
      </c>
      <c r="BW15311" s="23"/>
      <c r="BX15311" s="4">
        <f t="shared" si="956"/>
        <v>1</v>
      </c>
      <c r="BY15311" s="4">
        <f t="shared" si="957"/>
        <v>1</v>
      </c>
    </row>
    <row r="15312" spans="1:77">
      <c r="A15312" s="23">
        <v>15307</v>
      </c>
      <c r="BT15312" s="23">
        <v>15307</v>
      </c>
      <c r="BU15312" s="4">
        <f t="shared" si="958"/>
        <v>0</v>
      </c>
      <c r="BV15312" s="4">
        <f t="shared" si="959"/>
        <v>0</v>
      </c>
      <c r="BW15312" s="23"/>
      <c r="BX15312" s="4">
        <f t="shared" si="956"/>
        <v>1</v>
      </c>
      <c r="BY15312" s="4">
        <f t="shared" si="957"/>
        <v>1</v>
      </c>
    </row>
    <row r="15313" spans="1:77">
      <c r="A15313" s="23">
        <v>15308</v>
      </c>
      <c r="BT15313" s="23">
        <v>15308</v>
      </c>
      <c r="BU15313" s="4">
        <f t="shared" si="958"/>
        <v>0</v>
      </c>
      <c r="BV15313" s="4">
        <f t="shared" si="959"/>
        <v>0</v>
      </c>
      <c r="BW15313" s="23"/>
      <c r="BX15313" s="4">
        <f t="shared" si="956"/>
        <v>1</v>
      </c>
      <c r="BY15313" s="4">
        <f t="shared" si="957"/>
        <v>1</v>
      </c>
    </row>
    <row r="15314" spans="1:77">
      <c r="A15314" s="23">
        <v>15309</v>
      </c>
      <c r="BT15314" s="23">
        <v>15309</v>
      </c>
      <c r="BU15314" s="4">
        <f t="shared" si="958"/>
        <v>0</v>
      </c>
      <c r="BV15314" s="4">
        <f t="shared" si="959"/>
        <v>0</v>
      </c>
      <c r="BW15314" s="23"/>
      <c r="BX15314" s="4">
        <f t="shared" si="956"/>
        <v>1</v>
      </c>
      <c r="BY15314" s="4">
        <f t="shared" si="957"/>
        <v>1</v>
      </c>
    </row>
    <row r="15315" spans="1:77">
      <c r="A15315" s="23">
        <v>15310</v>
      </c>
      <c r="BT15315" s="23">
        <v>15310</v>
      </c>
      <c r="BU15315" s="4">
        <f t="shared" si="958"/>
        <v>0</v>
      </c>
      <c r="BV15315" s="4">
        <f t="shared" si="959"/>
        <v>0</v>
      </c>
      <c r="BW15315" s="23"/>
      <c r="BX15315" s="4">
        <f t="shared" si="956"/>
        <v>1</v>
      </c>
      <c r="BY15315" s="4">
        <f t="shared" si="957"/>
        <v>1</v>
      </c>
    </row>
    <row r="15316" spans="1:77">
      <c r="A15316" s="23">
        <v>15311</v>
      </c>
      <c r="BT15316" s="23">
        <v>15311</v>
      </c>
      <c r="BU15316" s="4">
        <f t="shared" si="958"/>
        <v>0</v>
      </c>
      <c r="BV15316" s="4">
        <f t="shared" si="959"/>
        <v>0</v>
      </c>
      <c r="BW15316" s="23"/>
      <c r="BX15316" s="4">
        <f t="shared" si="956"/>
        <v>1</v>
      </c>
      <c r="BY15316" s="4">
        <f t="shared" si="957"/>
        <v>1</v>
      </c>
    </row>
    <row r="15317" spans="1:77">
      <c r="A15317" s="23">
        <v>15312</v>
      </c>
      <c r="BT15317" s="23">
        <v>15312</v>
      </c>
      <c r="BU15317" s="4">
        <f t="shared" si="958"/>
        <v>0</v>
      </c>
      <c r="BV15317" s="4">
        <f t="shared" si="959"/>
        <v>0</v>
      </c>
      <c r="BW15317" s="23"/>
      <c r="BX15317" s="4">
        <f t="shared" si="956"/>
        <v>1</v>
      </c>
      <c r="BY15317" s="4">
        <f t="shared" si="957"/>
        <v>1</v>
      </c>
    </row>
    <row r="15318" spans="1:77">
      <c r="A15318" s="23">
        <v>15313</v>
      </c>
      <c r="BT15318" s="23">
        <v>15313</v>
      </c>
      <c r="BU15318" s="4">
        <f t="shared" si="958"/>
        <v>0</v>
      </c>
      <c r="BV15318" s="4">
        <f t="shared" si="959"/>
        <v>0</v>
      </c>
      <c r="BW15318" s="23"/>
      <c r="BX15318" s="4">
        <f t="shared" ref="BX15318:BX15381" si="960">IF(BU15318=MAX($BU15318:$BV15318),1,0)</f>
        <v>1</v>
      </c>
      <c r="BY15318" s="4">
        <f t="shared" ref="BY15318:BY15381" si="961">IF(BV15318=MAX($BU15318:$BV15318),1,0)</f>
        <v>1</v>
      </c>
    </row>
    <row r="15319" spans="1:77">
      <c r="A15319" s="23">
        <v>15314</v>
      </c>
      <c r="BT15319" s="23">
        <v>15314</v>
      </c>
      <c r="BU15319" s="4">
        <f t="shared" si="958"/>
        <v>0</v>
      </c>
      <c r="BV15319" s="4">
        <f t="shared" si="959"/>
        <v>0</v>
      </c>
      <c r="BW15319" s="23"/>
      <c r="BX15319" s="4">
        <f t="shared" si="960"/>
        <v>1</v>
      </c>
      <c r="BY15319" s="4">
        <f t="shared" si="961"/>
        <v>1</v>
      </c>
    </row>
    <row r="15320" spans="1:77">
      <c r="A15320" s="23">
        <v>15315</v>
      </c>
      <c r="BT15320" s="23">
        <v>15315</v>
      </c>
      <c r="BU15320" s="4">
        <f t="shared" si="958"/>
        <v>0</v>
      </c>
      <c r="BV15320" s="4">
        <f t="shared" si="959"/>
        <v>0</v>
      </c>
      <c r="BW15320" s="23"/>
      <c r="BX15320" s="4">
        <f t="shared" si="960"/>
        <v>1</v>
      </c>
      <c r="BY15320" s="4">
        <f t="shared" si="961"/>
        <v>1</v>
      </c>
    </row>
    <row r="15321" spans="1:77">
      <c r="A15321" s="23">
        <v>15316</v>
      </c>
      <c r="BT15321" s="23">
        <v>15316</v>
      </c>
      <c r="BU15321" s="4">
        <f t="shared" si="958"/>
        <v>0</v>
      </c>
      <c r="BV15321" s="4">
        <f t="shared" si="959"/>
        <v>0</v>
      </c>
      <c r="BW15321" s="23"/>
      <c r="BX15321" s="4">
        <f t="shared" si="960"/>
        <v>1</v>
      </c>
      <c r="BY15321" s="4">
        <f t="shared" si="961"/>
        <v>1</v>
      </c>
    </row>
    <row r="15322" spans="1:77">
      <c r="A15322" s="23">
        <v>15317</v>
      </c>
      <c r="BT15322" s="23">
        <v>15317</v>
      </c>
      <c r="BU15322" s="4">
        <f t="shared" si="958"/>
        <v>0</v>
      </c>
      <c r="BV15322" s="4">
        <f t="shared" si="959"/>
        <v>0</v>
      </c>
      <c r="BW15322" s="23"/>
      <c r="BX15322" s="4">
        <f t="shared" si="960"/>
        <v>1</v>
      </c>
      <c r="BY15322" s="4">
        <f t="shared" si="961"/>
        <v>1</v>
      </c>
    </row>
    <row r="15323" spans="1:77">
      <c r="A15323" s="23">
        <v>15318</v>
      </c>
      <c r="BT15323" s="23">
        <v>15318</v>
      </c>
      <c r="BU15323" s="4">
        <f t="shared" si="958"/>
        <v>0</v>
      </c>
      <c r="BV15323" s="4">
        <f t="shared" si="959"/>
        <v>0</v>
      </c>
      <c r="BW15323" s="23"/>
      <c r="BX15323" s="4">
        <f t="shared" si="960"/>
        <v>1</v>
      </c>
      <c r="BY15323" s="4">
        <f t="shared" si="961"/>
        <v>1</v>
      </c>
    </row>
    <row r="15324" spans="1:77">
      <c r="A15324" s="23">
        <v>15319</v>
      </c>
      <c r="BT15324" s="23">
        <v>15319</v>
      </c>
      <c r="BU15324" s="4">
        <f t="shared" si="958"/>
        <v>0</v>
      </c>
      <c r="BV15324" s="4">
        <f t="shared" si="959"/>
        <v>0</v>
      </c>
      <c r="BW15324" s="23"/>
      <c r="BX15324" s="4">
        <f t="shared" si="960"/>
        <v>1</v>
      </c>
      <c r="BY15324" s="4">
        <f t="shared" si="961"/>
        <v>1</v>
      </c>
    </row>
    <row r="15325" spans="1:77">
      <c r="A15325" s="23">
        <v>15320</v>
      </c>
      <c r="BT15325" s="23">
        <v>15320</v>
      </c>
      <c r="BU15325" s="4">
        <f t="shared" si="958"/>
        <v>0</v>
      </c>
      <c r="BV15325" s="4">
        <f t="shared" si="959"/>
        <v>0</v>
      </c>
      <c r="BW15325" s="23"/>
      <c r="BX15325" s="4">
        <f t="shared" si="960"/>
        <v>1</v>
      </c>
      <c r="BY15325" s="4">
        <f t="shared" si="961"/>
        <v>1</v>
      </c>
    </row>
    <row r="15326" spans="1:77">
      <c r="A15326" s="23">
        <v>15321</v>
      </c>
      <c r="BT15326" s="23">
        <v>15321</v>
      </c>
      <c r="BU15326" s="4">
        <f t="shared" si="958"/>
        <v>0</v>
      </c>
      <c r="BV15326" s="4">
        <f t="shared" si="959"/>
        <v>0</v>
      </c>
      <c r="BW15326" s="23"/>
      <c r="BX15326" s="4">
        <f t="shared" si="960"/>
        <v>1</v>
      </c>
      <c r="BY15326" s="4">
        <f t="shared" si="961"/>
        <v>1</v>
      </c>
    </row>
    <row r="15327" spans="1:77">
      <c r="A15327" s="23">
        <v>15322</v>
      </c>
      <c r="BT15327" s="23">
        <v>15322</v>
      </c>
      <c r="BU15327" s="4">
        <f t="shared" si="958"/>
        <v>0</v>
      </c>
      <c r="BV15327" s="4">
        <f t="shared" si="959"/>
        <v>0</v>
      </c>
      <c r="BW15327" s="23"/>
      <c r="BX15327" s="4">
        <f t="shared" si="960"/>
        <v>1</v>
      </c>
      <c r="BY15327" s="4">
        <f t="shared" si="961"/>
        <v>1</v>
      </c>
    </row>
    <row r="15328" spans="1:77">
      <c r="A15328" s="23">
        <v>15323</v>
      </c>
      <c r="BT15328" s="23">
        <v>15323</v>
      </c>
      <c r="BU15328" s="4">
        <f t="shared" si="958"/>
        <v>0</v>
      </c>
      <c r="BV15328" s="4">
        <f t="shared" si="959"/>
        <v>0</v>
      </c>
      <c r="BW15328" s="23"/>
      <c r="BX15328" s="4">
        <f t="shared" si="960"/>
        <v>1</v>
      </c>
      <c r="BY15328" s="4">
        <f t="shared" si="961"/>
        <v>1</v>
      </c>
    </row>
    <row r="15329" spans="1:77">
      <c r="A15329" s="23">
        <v>15324</v>
      </c>
      <c r="BT15329" s="23">
        <v>15324</v>
      </c>
      <c r="BU15329" s="4">
        <f t="shared" si="958"/>
        <v>0</v>
      </c>
      <c r="BV15329" s="4">
        <f t="shared" si="959"/>
        <v>0</v>
      </c>
      <c r="BW15329" s="23"/>
      <c r="BX15329" s="4">
        <f t="shared" si="960"/>
        <v>1</v>
      </c>
      <c r="BY15329" s="4">
        <f t="shared" si="961"/>
        <v>1</v>
      </c>
    </row>
    <row r="15330" spans="1:77">
      <c r="A15330" s="23">
        <v>15325</v>
      </c>
      <c r="BT15330" s="23">
        <v>15325</v>
      </c>
      <c r="BU15330" s="4">
        <f t="shared" si="958"/>
        <v>0</v>
      </c>
      <c r="BV15330" s="4">
        <f t="shared" si="959"/>
        <v>0</v>
      </c>
      <c r="BW15330" s="23"/>
      <c r="BX15330" s="4">
        <f t="shared" si="960"/>
        <v>1</v>
      </c>
      <c r="BY15330" s="4">
        <f t="shared" si="961"/>
        <v>1</v>
      </c>
    </row>
    <row r="15331" spans="1:77">
      <c r="A15331" s="23">
        <v>15326</v>
      </c>
      <c r="BT15331" s="23">
        <v>15326</v>
      </c>
      <c r="BU15331" s="4">
        <f t="shared" si="958"/>
        <v>0</v>
      </c>
      <c r="BV15331" s="4">
        <f t="shared" si="959"/>
        <v>0</v>
      </c>
      <c r="BW15331" s="23"/>
      <c r="BX15331" s="4">
        <f t="shared" si="960"/>
        <v>1</v>
      </c>
      <c r="BY15331" s="4">
        <f t="shared" si="961"/>
        <v>1</v>
      </c>
    </row>
    <row r="15332" spans="1:77">
      <c r="A15332" s="23">
        <v>15327</v>
      </c>
      <c r="BT15332" s="23">
        <v>15327</v>
      </c>
      <c r="BU15332" s="4">
        <f t="shared" si="958"/>
        <v>0</v>
      </c>
      <c r="BV15332" s="4">
        <f t="shared" si="959"/>
        <v>0</v>
      </c>
      <c r="BW15332" s="23"/>
      <c r="BX15332" s="4">
        <f t="shared" si="960"/>
        <v>1</v>
      </c>
      <c r="BY15332" s="4">
        <f t="shared" si="961"/>
        <v>1</v>
      </c>
    </row>
    <row r="15333" spans="1:77">
      <c r="A15333" s="23">
        <v>15328</v>
      </c>
      <c r="BT15333" s="23">
        <v>15328</v>
      </c>
      <c r="BU15333" s="4">
        <f t="shared" si="958"/>
        <v>0</v>
      </c>
      <c r="BV15333" s="4">
        <f t="shared" si="959"/>
        <v>0</v>
      </c>
      <c r="BW15333" s="23"/>
      <c r="BX15333" s="4">
        <f t="shared" si="960"/>
        <v>1</v>
      </c>
      <c r="BY15333" s="4">
        <f t="shared" si="961"/>
        <v>1</v>
      </c>
    </row>
    <row r="15334" spans="1:77">
      <c r="A15334" s="23">
        <v>15329</v>
      </c>
      <c r="BT15334" s="23">
        <v>15329</v>
      </c>
      <c r="BU15334" s="4">
        <f t="shared" si="958"/>
        <v>0</v>
      </c>
      <c r="BV15334" s="4">
        <f t="shared" si="959"/>
        <v>0</v>
      </c>
      <c r="BW15334" s="23"/>
      <c r="BX15334" s="4">
        <f t="shared" si="960"/>
        <v>1</v>
      </c>
      <c r="BY15334" s="4">
        <f t="shared" si="961"/>
        <v>1</v>
      </c>
    </row>
    <row r="15335" spans="1:77">
      <c r="A15335" s="23">
        <v>15330</v>
      </c>
      <c r="BT15335" s="23">
        <v>15330</v>
      </c>
      <c r="BU15335" s="4">
        <f t="shared" si="958"/>
        <v>0</v>
      </c>
      <c r="BV15335" s="4">
        <f t="shared" si="959"/>
        <v>0</v>
      </c>
      <c r="BW15335" s="23"/>
      <c r="BX15335" s="4">
        <f t="shared" si="960"/>
        <v>1</v>
      </c>
      <c r="BY15335" s="4">
        <f t="shared" si="961"/>
        <v>1</v>
      </c>
    </row>
    <row r="15336" spans="1:77">
      <c r="A15336" s="23">
        <v>15331</v>
      </c>
      <c r="BT15336" s="23">
        <v>15331</v>
      </c>
      <c r="BU15336" s="4">
        <f t="shared" si="958"/>
        <v>0</v>
      </c>
      <c r="BV15336" s="4">
        <f t="shared" si="959"/>
        <v>0</v>
      </c>
      <c r="BW15336" s="23"/>
      <c r="BX15336" s="4">
        <f t="shared" si="960"/>
        <v>1</v>
      </c>
      <c r="BY15336" s="4">
        <f t="shared" si="961"/>
        <v>1</v>
      </c>
    </row>
    <row r="15337" spans="1:77">
      <c r="A15337" s="23">
        <v>15332</v>
      </c>
      <c r="BT15337" s="23">
        <v>15332</v>
      </c>
      <c r="BU15337" s="4">
        <f t="shared" si="958"/>
        <v>0</v>
      </c>
      <c r="BV15337" s="4">
        <f t="shared" si="959"/>
        <v>0</v>
      </c>
      <c r="BW15337" s="23"/>
      <c r="BX15337" s="4">
        <f t="shared" si="960"/>
        <v>1</v>
      </c>
      <c r="BY15337" s="4">
        <f t="shared" si="961"/>
        <v>1</v>
      </c>
    </row>
    <row r="15338" spans="1:77">
      <c r="A15338" s="23">
        <v>15333</v>
      </c>
      <c r="BT15338" s="23">
        <v>15333</v>
      </c>
      <c r="BU15338" s="4">
        <f t="shared" si="958"/>
        <v>0</v>
      </c>
      <c r="BV15338" s="4">
        <f t="shared" si="959"/>
        <v>0</v>
      </c>
      <c r="BW15338" s="23"/>
      <c r="BX15338" s="4">
        <f t="shared" si="960"/>
        <v>1</v>
      </c>
      <c r="BY15338" s="4">
        <f t="shared" si="961"/>
        <v>1</v>
      </c>
    </row>
    <row r="15339" spans="1:77">
      <c r="A15339" s="23">
        <v>15334</v>
      </c>
      <c r="BT15339" s="23">
        <v>15334</v>
      </c>
      <c r="BU15339" s="4">
        <f t="shared" si="958"/>
        <v>0</v>
      </c>
      <c r="BV15339" s="4">
        <f t="shared" si="959"/>
        <v>0</v>
      </c>
      <c r="BW15339" s="23"/>
      <c r="BX15339" s="4">
        <f t="shared" si="960"/>
        <v>1</v>
      </c>
      <c r="BY15339" s="4">
        <f t="shared" si="961"/>
        <v>1</v>
      </c>
    </row>
    <row r="15340" spans="1:77">
      <c r="A15340" s="23">
        <v>15335</v>
      </c>
      <c r="BT15340" s="23">
        <v>15335</v>
      </c>
      <c r="BU15340" s="4">
        <f t="shared" si="958"/>
        <v>0</v>
      </c>
      <c r="BV15340" s="4">
        <f t="shared" si="959"/>
        <v>0</v>
      </c>
      <c r="BW15340" s="23"/>
      <c r="BX15340" s="4">
        <f t="shared" si="960"/>
        <v>1</v>
      </c>
      <c r="BY15340" s="4">
        <f t="shared" si="961"/>
        <v>1</v>
      </c>
    </row>
    <row r="15341" spans="1:77">
      <c r="A15341" s="23">
        <v>15336</v>
      </c>
      <c r="BT15341" s="23">
        <v>15336</v>
      </c>
      <c r="BU15341" s="4">
        <f t="shared" si="958"/>
        <v>0</v>
      </c>
      <c r="BV15341" s="4">
        <f t="shared" si="959"/>
        <v>0</v>
      </c>
      <c r="BW15341" s="23"/>
      <c r="BX15341" s="4">
        <f t="shared" si="960"/>
        <v>1</v>
      </c>
      <c r="BY15341" s="4">
        <f t="shared" si="961"/>
        <v>1</v>
      </c>
    </row>
    <row r="15342" spans="1:77">
      <c r="A15342" s="23">
        <v>15337</v>
      </c>
      <c r="BT15342" s="23">
        <v>15337</v>
      </c>
      <c r="BU15342" s="4">
        <f t="shared" si="958"/>
        <v>0</v>
      </c>
      <c r="BV15342" s="4">
        <f t="shared" si="959"/>
        <v>0</v>
      </c>
      <c r="BW15342" s="23"/>
      <c r="BX15342" s="4">
        <f t="shared" si="960"/>
        <v>1</v>
      </c>
      <c r="BY15342" s="4">
        <f t="shared" si="961"/>
        <v>1</v>
      </c>
    </row>
    <row r="15343" spans="1:77">
      <c r="A15343" s="23">
        <v>15338</v>
      </c>
      <c r="BT15343" s="23">
        <v>15338</v>
      </c>
      <c r="BU15343" s="4">
        <f t="shared" si="958"/>
        <v>0</v>
      </c>
      <c r="BV15343" s="4">
        <f t="shared" si="959"/>
        <v>0</v>
      </c>
      <c r="BW15343" s="23"/>
      <c r="BX15343" s="4">
        <f t="shared" si="960"/>
        <v>1</v>
      </c>
      <c r="BY15343" s="4">
        <f t="shared" si="961"/>
        <v>1</v>
      </c>
    </row>
    <row r="15344" spans="1:77">
      <c r="A15344" s="23">
        <v>15339</v>
      </c>
      <c r="BT15344" s="23">
        <v>15339</v>
      </c>
      <c r="BU15344" s="4">
        <f t="shared" si="958"/>
        <v>0</v>
      </c>
      <c r="BV15344" s="4">
        <f t="shared" si="959"/>
        <v>0</v>
      </c>
      <c r="BW15344" s="23"/>
      <c r="BX15344" s="4">
        <f t="shared" si="960"/>
        <v>1</v>
      </c>
      <c r="BY15344" s="4">
        <f t="shared" si="961"/>
        <v>1</v>
      </c>
    </row>
    <row r="15345" spans="1:77">
      <c r="A15345" s="23">
        <v>15340</v>
      </c>
      <c r="BT15345" s="23">
        <v>15340</v>
      </c>
      <c r="BU15345" s="4">
        <f t="shared" si="958"/>
        <v>0</v>
      </c>
      <c r="BV15345" s="4">
        <f t="shared" si="959"/>
        <v>0</v>
      </c>
      <c r="BW15345" s="23"/>
      <c r="BX15345" s="4">
        <f t="shared" si="960"/>
        <v>1</v>
      </c>
      <c r="BY15345" s="4">
        <f t="shared" si="961"/>
        <v>1</v>
      </c>
    </row>
    <row r="15346" spans="1:77">
      <c r="A15346" s="23">
        <v>15341</v>
      </c>
      <c r="BT15346" s="23">
        <v>15341</v>
      </c>
      <c r="BU15346" s="4">
        <f t="shared" si="958"/>
        <v>0</v>
      </c>
      <c r="BV15346" s="4">
        <f t="shared" si="959"/>
        <v>0</v>
      </c>
      <c r="BW15346" s="23"/>
      <c r="BX15346" s="4">
        <f t="shared" si="960"/>
        <v>1</v>
      </c>
      <c r="BY15346" s="4">
        <f t="shared" si="961"/>
        <v>1</v>
      </c>
    </row>
    <row r="15347" spans="1:77">
      <c r="A15347" s="23">
        <v>15342</v>
      </c>
      <c r="BT15347" s="23">
        <v>15342</v>
      </c>
      <c r="BU15347" s="4">
        <f t="shared" si="958"/>
        <v>0</v>
      </c>
      <c r="BV15347" s="4">
        <f t="shared" si="959"/>
        <v>0</v>
      </c>
      <c r="BW15347" s="23"/>
      <c r="BX15347" s="4">
        <f t="shared" si="960"/>
        <v>1</v>
      </c>
      <c r="BY15347" s="4">
        <f t="shared" si="961"/>
        <v>1</v>
      </c>
    </row>
    <row r="15348" spans="1:77">
      <c r="A15348" s="23">
        <v>15343</v>
      </c>
      <c r="BT15348" s="23">
        <v>15343</v>
      </c>
      <c r="BU15348" s="4">
        <f t="shared" si="958"/>
        <v>0</v>
      </c>
      <c r="BV15348" s="4">
        <f t="shared" si="959"/>
        <v>0</v>
      </c>
      <c r="BW15348" s="23"/>
      <c r="BX15348" s="4">
        <f t="shared" si="960"/>
        <v>1</v>
      </c>
      <c r="BY15348" s="4">
        <f t="shared" si="961"/>
        <v>1</v>
      </c>
    </row>
    <row r="15349" spans="1:77">
      <c r="A15349" s="23">
        <v>15344</v>
      </c>
      <c r="BT15349" s="23">
        <v>15344</v>
      </c>
      <c r="BU15349" s="4">
        <f t="shared" si="958"/>
        <v>0</v>
      </c>
      <c r="BV15349" s="4">
        <f t="shared" si="959"/>
        <v>0</v>
      </c>
      <c r="BW15349" s="23"/>
      <c r="BX15349" s="4">
        <f t="shared" si="960"/>
        <v>1</v>
      </c>
      <c r="BY15349" s="4">
        <f t="shared" si="961"/>
        <v>1</v>
      </c>
    </row>
    <row r="15350" spans="1:77">
      <c r="A15350" s="23">
        <v>15345</v>
      </c>
      <c r="BT15350" s="23">
        <v>15345</v>
      </c>
      <c r="BU15350" s="4">
        <f t="shared" si="958"/>
        <v>0</v>
      </c>
      <c r="BV15350" s="4">
        <f t="shared" si="959"/>
        <v>0</v>
      </c>
      <c r="BW15350" s="23"/>
      <c r="BX15350" s="4">
        <f t="shared" si="960"/>
        <v>1</v>
      </c>
      <c r="BY15350" s="4">
        <f t="shared" si="961"/>
        <v>1</v>
      </c>
    </row>
    <row r="15351" spans="1:77">
      <c r="A15351" s="23">
        <v>15346</v>
      </c>
      <c r="BT15351" s="23">
        <v>15346</v>
      </c>
      <c r="BU15351" s="4">
        <f t="shared" si="958"/>
        <v>0</v>
      </c>
      <c r="BV15351" s="4">
        <f t="shared" si="959"/>
        <v>0</v>
      </c>
      <c r="BW15351" s="23"/>
      <c r="BX15351" s="4">
        <f t="shared" si="960"/>
        <v>1</v>
      </c>
      <c r="BY15351" s="4">
        <f t="shared" si="961"/>
        <v>1</v>
      </c>
    </row>
    <row r="15352" spans="1:77">
      <c r="A15352" s="23">
        <v>15347</v>
      </c>
      <c r="BT15352" s="23">
        <v>15347</v>
      </c>
      <c r="BU15352" s="4">
        <f t="shared" si="958"/>
        <v>0</v>
      </c>
      <c r="BV15352" s="4">
        <f t="shared" si="959"/>
        <v>0</v>
      </c>
      <c r="BW15352" s="23"/>
      <c r="BX15352" s="4">
        <f t="shared" si="960"/>
        <v>1</v>
      </c>
      <c r="BY15352" s="4">
        <f t="shared" si="961"/>
        <v>1</v>
      </c>
    </row>
    <row r="15353" spans="1:77">
      <c r="A15353" s="23">
        <v>15348</v>
      </c>
      <c r="BT15353" s="23">
        <v>15348</v>
      </c>
      <c r="BU15353" s="4">
        <f t="shared" si="958"/>
        <v>0</v>
      </c>
      <c r="BV15353" s="4">
        <f t="shared" si="959"/>
        <v>0</v>
      </c>
      <c r="BW15353" s="23"/>
      <c r="BX15353" s="4">
        <f t="shared" si="960"/>
        <v>1</v>
      </c>
      <c r="BY15353" s="4">
        <f t="shared" si="961"/>
        <v>1</v>
      </c>
    </row>
    <row r="15354" spans="1:77">
      <c r="A15354" s="23">
        <v>15349</v>
      </c>
      <c r="BT15354" s="23">
        <v>15349</v>
      </c>
      <c r="BU15354" s="4">
        <f t="shared" si="958"/>
        <v>0</v>
      </c>
      <c r="BV15354" s="4">
        <f t="shared" si="959"/>
        <v>0</v>
      </c>
      <c r="BW15354" s="23"/>
      <c r="BX15354" s="4">
        <f t="shared" si="960"/>
        <v>1</v>
      </c>
      <c r="BY15354" s="4">
        <f t="shared" si="961"/>
        <v>1</v>
      </c>
    </row>
    <row r="15355" spans="1:77">
      <c r="A15355" s="23">
        <v>15350</v>
      </c>
      <c r="BT15355" s="23">
        <v>15350</v>
      </c>
      <c r="BU15355" s="4">
        <f t="shared" si="958"/>
        <v>0</v>
      </c>
      <c r="BV15355" s="4">
        <f t="shared" si="959"/>
        <v>0</v>
      </c>
      <c r="BW15355" s="23"/>
      <c r="BX15355" s="4">
        <f t="shared" si="960"/>
        <v>1</v>
      </c>
      <c r="BY15355" s="4">
        <f t="shared" si="961"/>
        <v>1</v>
      </c>
    </row>
    <row r="15356" spans="1:77">
      <c r="A15356" s="23">
        <v>15351</v>
      </c>
      <c r="BT15356" s="23">
        <v>15351</v>
      </c>
      <c r="BU15356" s="4">
        <f t="shared" si="958"/>
        <v>0</v>
      </c>
      <c r="BV15356" s="4">
        <f t="shared" si="959"/>
        <v>0</v>
      </c>
      <c r="BW15356" s="23"/>
      <c r="BX15356" s="4">
        <f t="shared" si="960"/>
        <v>1</v>
      </c>
      <c r="BY15356" s="4">
        <f t="shared" si="961"/>
        <v>1</v>
      </c>
    </row>
    <row r="15357" spans="1:77">
      <c r="A15357" s="23">
        <v>15352</v>
      </c>
      <c r="BT15357" s="23">
        <v>15352</v>
      </c>
      <c r="BU15357" s="4">
        <f t="shared" si="958"/>
        <v>0</v>
      </c>
      <c r="BV15357" s="4">
        <f t="shared" si="959"/>
        <v>0</v>
      </c>
      <c r="BW15357" s="23"/>
      <c r="BX15357" s="4">
        <f t="shared" si="960"/>
        <v>1</v>
      </c>
      <c r="BY15357" s="4">
        <f t="shared" si="961"/>
        <v>1</v>
      </c>
    </row>
    <row r="15358" spans="1:77">
      <c r="A15358" s="23">
        <v>15353</v>
      </c>
      <c r="BT15358" s="23">
        <v>15353</v>
      </c>
      <c r="BU15358" s="4">
        <f t="shared" si="958"/>
        <v>0</v>
      </c>
      <c r="BV15358" s="4">
        <f t="shared" si="959"/>
        <v>0</v>
      </c>
      <c r="BW15358" s="23"/>
      <c r="BX15358" s="4">
        <f t="shared" si="960"/>
        <v>1</v>
      </c>
      <c r="BY15358" s="4">
        <f t="shared" si="961"/>
        <v>1</v>
      </c>
    </row>
    <row r="15359" spans="1:77">
      <c r="A15359" s="23">
        <v>15354</v>
      </c>
      <c r="BT15359" s="23">
        <v>15354</v>
      </c>
      <c r="BU15359" s="4">
        <f t="shared" si="958"/>
        <v>0</v>
      </c>
      <c r="BV15359" s="4">
        <f t="shared" si="959"/>
        <v>0</v>
      </c>
      <c r="BW15359" s="23"/>
      <c r="BX15359" s="4">
        <f t="shared" si="960"/>
        <v>1</v>
      </c>
      <c r="BY15359" s="4">
        <f t="shared" si="961"/>
        <v>1</v>
      </c>
    </row>
    <row r="15360" spans="1:77">
      <c r="A15360" s="23">
        <v>15355</v>
      </c>
      <c r="BT15360" s="23">
        <v>15355</v>
      </c>
      <c r="BU15360" s="4">
        <f t="shared" si="958"/>
        <v>0</v>
      </c>
      <c r="BV15360" s="4">
        <f t="shared" si="959"/>
        <v>0</v>
      </c>
      <c r="BW15360" s="23"/>
      <c r="BX15360" s="4">
        <f t="shared" si="960"/>
        <v>1</v>
      </c>
      <c r="BY15360" s="4">
        <f t="shared" si="961"/>
        <v>1</v>
      </c>
    </row>
    <row r="15361" spans="1:77">
      <c r="A15361" s="23">
        <v>15356</v>
      </c>
      <c r="BT15361" s="23">
        <v>15356</v>
      </c>
      <c r="BU15361" s="4">
        <f t="shared" si="958"/>
        <v>0</v>
      </c>
      <c r="BV15361" s="4">
        <f t="shared" si="959"/>
        <v>0</v>
      </c>
      <c r="BW15361" s="23"/>
      <c r="BX15361" s="4">
        <f t="shared" si="960"/>
        <v>1</v>
      </c>
      <c r="BY15361" s="4">
        <f t="shared" si="961"/>
        <v>1</v>
      </c>
    </row>
    <row r="15362" spans="1:77">
      <c r="A15362" s="23">
        <v>15357</v>
      </c>
      <c r="BT15362" s="23">
        <v>15357</v>
      </c>
      <c r="BU15362" s="4">
        <f t="shared" si="958"/>
        <v>0</v>
      </c>
      <c r="BV15362" s="4">
        <f t="shared" si="959"/>
        <v>0</v>
      </c>
      <c r="BW15362" s="23"/>
      <c r="BX15362" s="4">
        <f t="shared" si="960"/>
        <v>1</v>
      </c>
      <c r="BY15362" s="4">
        <f t="shared" si="961"/>
        <v>1</v>
      </c>
    </row>
    <row r="15363" spans="1:77">
      <c r="A15363" s="23">
        <v>15358</v>
      </c>
      <c r="BT15363" s="23">
        <v>15358</v>
      </c>
      <c r="BU15363" s="4">
        <f t="shared" si="958"/>
        <v>0</v>
      </c>
      <c r="BV15363" s="4">
        <f t="shared" si="959"/>
        <v>0</v>
      </c>
      <c r="BW15363" s="23"/>
      <c r="BX15363" s="4">
        <f t="shared" si="960"/>
        <v>1</v>
      </c>
      <c r="BY15363" s="4">
        <f t="shared" si="961"/>
        <v>1</v>
      </c>
    </row>
    <row r="15364" spans="1:77">
      <c r="A15364" s="23">
        <v>15359</v>
      </c>
      <c r="BT15364" s="23">
        <v>15359</v>
      </c>
      <c r="BU15364" s="4">
        <f t="shared" si="958"/>
        <v>0</v>
      </c>
      <c r="BV15364" s="4">
        <f t="shared" si="959"/>
        <v>0</v>
      </c>
      <c r="BW15364" s="23"/>
      <c r="BX15364" s="4">
        <f t="shared" si="960"/>
        <v>1</v>
      </c>
      <c r="BY15364" s="4">
        <f t="shared" si="961"/>
        <v>1</v>
      </c>
    </row>
    <row r="15365" spans="1:77">
      <c r="A15365" s="23">
        <v>15360</v>
      </c>
      <c r="BT15365" s="23">
        <v>15360</v>
      </c>
      <c r="BU15365" s="4">
        <f t="shared" si="958"/>
        <v>0</v>
      </c>
      <c r="BV15365" s="4">
        <f t="shared" si="959"/>
        <v>0</v>
      </c>
      <c r="BW15365" s="23"/>
      <c r="BX15365" s="4">
        <f t="shared" si="960"/>
        <v>1</v>
      </c>
      <c r="BY15365" s="4">
        <f t="shared" si="961"/>
        <v>1</v>
      </c>
    </row>
    <row r="15366" spans="1:77">
      <c r="A15366" s="23">
        <v>15361</v>
      </c>
      <c r="BT15366" s="23">
        <v>15361</v>
      </c>
      <c r="BU15366" s="4">
        <f t="shared" si="958"/>
        <v>0</v>
      </c>
      <c r="BV15366" s="4">
        <f t="shared" si="959"/>
        <v>0</v>
      </c>
      <c r="BW15366" s="23"/>
      <c r="BX15366" s="4">
        <f t="shared" si="960"/>
        <v>1</v>
      </c>
      <c r="BY15366" s="4">
        <f t="shared" si="961"/>
        <v>1</v>
      </c>
    </row>
    <row r="15367" spans="1:77">
      <c r="A15367" s="23">
        <v>15362</v>
      </c>
      <c r="BT15367" s="23">
        <v>15362</v>
      </c>
      <c r="BU15367" s="4">
        <f t="shared" ref="BU15367:BU15430" si="962">BP15367*$BV$1-BQ15367</f>
        <v>0</v>
      </c>
      <c r="BV15367" s="4">
        <f t="shared" ref="BV15367:BV15430" si="963">BR15367*$BV$1-BS15367</f>
        <v>0</v>
      </c>
      <c r="BW15367" s="23"/>
      <c r="BX15367" s="4">
        <f t="shared" si="960"/>
        <v>1</v>
      </c>
      <c r="BY15367" s="4">
        <f t="shared" si="961"/>
        <v>1</v>
      </c>
    </row>
    <row r="15368" spans="1:77">
      <c r="A15368" s="23">
        <v>15363</v>
      </c>
      <c r="BT15368" s="23">
        <v>15363</v>
      </c>
      <c r="BU15368" s="4">
        <f t="shared" si="962"/>
        <v>0</v>
      </c>
      <c r="BV15368" s="4">
        <f t="shared" si="963"/>
        <v>0</v>
      </c>
      <c r="BW15368" s="23"/>
      <c r="BX15368" s="4">
        <f t="shared" si="960"/>
        <v>1</v>
      </c>
      <c r="BY15368" s="4">
        <f t="shared" si="961"/>
        <v>1</v>
      </c>
    </row>
    <row r="15369" spans="1:77">
      <c r="A15369" s="23">
        <v>15364</v>
      </c>
      <c r="BT15369" s="23">
        <v>15364</v>
      </c>
      <c r="BU15369" s="4">
        <f t="shared" si="962"/>
        <v>0</v>
      </c>
      <c r="BV15369" s="4">
        <f t="shared" si="963"/>
        <v>0</v>
      </c>
      <c r="BW15369" s="23"/>
      <c r="BX15369" s="4">
        <f t="shared" si="960"/>
        <v>1</v>
      </c>
      <c r="BY15369" s="4">
        <f t="shared" si="961"/>
        <v>1</v>
      </c>
    </row>
    <row r="15370" spans="1:77">
      <c r="A15370" s="23">
        <v>15365</v>
      </c>
      <c r="BT15370" s="23">
        <v>15365</v>
      </c>
      <c r="BU15370" s="4">
        <f t="shared" si="962"/>
        <v>0</v>
      </c>
      <c r="BV15370" s="4">
        <f t="shared" si="963"/>
        <v>0</v>
      </c>
      <c r="BW15370" s="23"/>
      <c r="BX15370" s="4">
        <f t="shared" si="960"/>
        <v>1</v>
      </c>
      <c r="BY15370" s="4">
        <f t="shared" si="961"/>
        <v>1</v>
      </c>
    </row>
    <row r="15371" spans="1:77">
      <c r="A15371" s="23">
        <v>15366</v>
      </c>
      <c r="BT15371" s="23">
        <v>15366</v>
      </c>
      <c r="BU15371" s="4">
        <f t="shared" si="962"/>
        <v>0</v>
      </c>
      <c r="BV15371" s="4">
        <f t="shared" si="963"/>
        <v>0</v>
      </c>
      <c r="BW15371" s="23"/>
      <c r="BX15371" s="4">
        <f t="shared" si="960"/>
        <v>1</v>
      </c>
      <c r="BY15371" s="4">
        <f t="shared" si="961"/>
        <v>1</v>
      </c>
    </row>
    <row r="15372" spans="1:77">
      <c r="A15372" s="23">
        <v>15367</v>
      </c>
      <c r="BT15372" s="23">
        <v>15367</v>
      </c>
      <c r="BU15372" s="4">
        <f t="shared" si="962"/>
        <v>0</v>
      </c>
      <c r="BV15372" s="4">
        <f t="shared" si="963"/>
        <v>0</v>
      </c>
      <c r="BW15372" s="23"/>
      <c r="BX15372" s="4">
        <f t="shared" si="960"/>
        <v>1</v>
      </c>
      <c r="BY15372" s="4">
        <f t="shared" si="961"/>
        <v>1</v>
      </c>
    </row>
    <row r="15373" spans="1:77">
      <c r="A15373" s="23">
        <v>15368</v>
      </c>
      <c r="BT15373" s="23">
        <v>15368</v>
      </c>
      <c r="BU15373" s="4">
        <f t="shared" si="962"/>
        <v>0</v>
      </c>
      <c r="BV15373" s="4">
        <f t="shared" si="963"/>
        <v>0</v>
      </c>
      <c r="BW15373" s="23"/>
      <c r="BX15373" s="4">
        <f t="shared" si="960"/>
        <v>1</v>
      </c>
      <c r="BY15373" s="4">
        <f t="shared" si="961"/>
        <v>1</v>
      </c>
    </row>
    <row r="15374" spans="1:77">
      <c r="A15374" s="23">
        <v>15369</v>
      </c>
      <c r="BT15374" s="23">
        <v>15369</v>
      </c>
      <c r="BU15374" s="4">
        <f t="shared" si="962"/>
        <v>0</v>
      </c>
      <c r="BV15374" s="4">
        <f t="shared" si="963"/>
        <v>0</v>
      </c>
      <c r="BW15374" s="23"/>
      <c r="BX15374" s="4">
        <f t="shared" si="960"/>
        <v>1</v>
      </c>
      <c r="BY15374" s="4">
        <f t="shared" si="961"/>
        <v>1</v>
      </c>
    </row>
    <row r="15375" spans="1:77">
      <c r="A15375" s="23">
        <v>15370</v>
      </c>
      <c r="BT15375" s="23">
        <v>15370</v>
      </c>
      <c r="BU15375" s="4">
        <f t="shared" si="962"/>
        <v>0</v>
      </c>
      <c r="BV15375" s="4">
        <f t="shared" si="963"/>
        <v>0</v>
      </c>
      <c r="BW15375" s="23"/>
      <c r="BX15375" s="4">
        <f t="shared" si="960"/>
        <v>1</v>
      </c>
      <c r="BY15375" s="4">
        <f t="shared" si="961"/>
        <v>1</v>
      </c>
    </row>
    <row r="15376" spans="1:77">
      <c r="A15376" s="23">
        <v>15371</v>
      </c>
      <c r="BT15376" s="23">
        <v>15371</v>
      </c>
      <c r="BU15376" s="4">
        <f t="shared" si="962"/>
        <v>0</v>
      </c>
      <c r="BV15376" s="4">
        <f t="shared" si="963"/>
        <v>0</v>
      </c>
      <c r="BW15376" s="23"/>
      <c r="BX15376" s="4">
        <f t="shared" si="960"/>
        <v>1</v>
      </c>
      <c r="BY15376" s="4">
        <f t="shared" si="961"/>
        <v>1</v>
      </c>
    </row>
    <row r="15377" spans="1:77">
      <c r="A15377" s="23">
        <v>15372</v>
      </c>
      <c r="BT15377" s="23">
        <v>15372</v>
      </c>
      <c r="BU15377" s="4">
        <f t="shared" si="962"/>
        <v>0</v>
      </c>
      <c r="BV15377" s="4">
        <f t="shared" si="963"/>
        <v>0</v>
      </c>
      <c r="BW15377" s="23"/>
      <c r="BX15377" s="4">
        <f t="shared" si="960"/>
        <v>1</v>
      </c>
      <c r="BY15377" s="4">
        <f t="shared" si="961"/>
        <v>1</v>
      </c>
    </row>
    <row r="15378" spans="1:77">
      <c r="A15378" s="23">
        <v>15373</v>
      </c>
      <c r="BT15378" s="23">
        <v>15373</v>
      </c>
      <c r="BU15378" s="4">
        <f t="shared" si="962"/>
        <v>0</v>
      </c>
      <c r="BV15378" s="4">
        <f t="shared" si="963"/>
        <v>0</v>
      </c>
      <c r="BW15378" s="23"/>
      <c r="BX15378" s="4">
        <f t="shared" si="960"/>
        <v>1</v>
      </c>
      <c r="BY15378" s="4">
        <f t="shared" si="961"/>
        <v>1</v>
      </c>
    </row>
    <row r="15379" spans="1:77">
      <c r="A15379" s="23">
        <v>15374</v>
      </c>
      <c r="BT15379" s="23">
        <v>15374</v>
      </c>
      <c r="BU15379" s="4">
        <f t="shared" si="962"/>
        <v>0</v>
      </c>
      <c r="BV15379" s="4">
        <f t="shared" si="963"/>
        <v>0</v>
      </c>
      <c r="BW15379" s="23"/>
      <c r="BX15379" s="4">
        <f t="shared" si="960"/>
        <v>1</v>
      </c>
      <c r="BY15379" s="4">
        <f t="shared" si="961"/>
        <v>1</v>
      </c>
    </row>
    <row r="15380" spans="1:77">
      <c r="A15380" s="23">
        <v>15375</v>
      </c>
      <c r="BT15380" s="23">
        <v>15375</v>
      </c>
      <c r="BU15380" s="4">
        <f t="shared" si="962"/>
        <v>0</v>
      </c>
      <c r="BV15380" s="4">
        <f t="shared" si="963"/>
        <v>0</v>
      </c>
      <c r="BW15380" s="23"/>
      <c r="BX15380" s="4">
        <f t="shared" si="960"/>
        <v>1</v>
      </c>
      <c r="BY15380" s="4">
        <f t="shared" si="961"/>
        <v>1</v>
      </c>
    </row>
    <row r="15381" spans="1:77">
      <c r="A15381" s="23">
        <v>15376</v>
      </c>
      <c r="BT15381" s="23">
        <v>15376</v>
      </c>
      <c r="BU15381" s="4">
        <f t="shared" si="962"/>
        <v>0</v>
      </c>
      <c r="BV15381" s="4">
        <f t="shared" si="963"/>
        <v>0</v>
      </c>
      <c r="BW15381" s="23"/>
      <c r="BX15381" s="4">
        <f t="shared" si="960"/>
        <v>1</v>
      </c>
      <c r="BY15381" s="4">
        <f t="shared" si="961"/>
        <v>1</v>
      </c>
    </row>
    <row r="15382" spans="1:77">
      <c r="A15382" s="23">
        <v>15377</v>
      </c>
      <c r="BT15382" s="23">
        <v>15377</v>
      </c>
      <c r="BU15382" s="4">
        <f t="shared" si="962"/>
        <v>0</v>
      </c>
      <c r="BV15382" s="4">
        <f t="shared" si="963"/>
        <v>0</v>
      </c>
      <c r="BW15382" s="23"/>
      <c r="BX15382" s="4">
        <f t="shared" ref="BX15382:BX15445" si="964">IF(BU15382=MAX($BU15382:$BV15382),1,0)</f>
        <v>1</v>
      </c>
      <c r="BY15382" s="4">
        <f t="shared" ref="BY15382:BY15445" si="965">IF(BV15382=MAX($BU15382:$BV15382),1,0)</f>
        <v>1</v>
      </c>
    </row>
    <row r="15383" spans="1:77">
      <c r="A15383" s="23">
        <v>15378</v>
      </c>
      <c r="BT15383" s="23">
        <v>15378</v>
      </c>
      <c r="BU15383" s="4">
        <f t="shared" si="962"/>
        <v>0</v>
      </c>
      <c r="BV15383" s="4">
        <f t="shared" si="963"/>
        <v>0</v>
      </c>
      <c r="BW15383" s="23"/>
      <c r="BX15383" s="4">
        <f t="shared" si="964"/>
        <v>1</v>
      </c>
      <c r="BY15383" s="4">
        <f t="shared" si="965"/>
        <v>1</v>
      </c>
    </row>
    <row r="15384" spans="1:77">
      <c r="A15384" s="23">
        <v>15379</v>
      </c>
      <c r="BT15384" s="23">
        <v>15379</v>
      </c>
      <c r="BU15384" s="4">
        <f t="shared" si="962"/>
        <v>0</v>
      </c>
      <c r="BV15384" s="4">
        <f t="shared" si="963"/>
        <v>0</v>
      </c>
      <c r="BW15384" s="23"/>
      <c r="BX15384" s="4">
        <f t="shared" si="964"/>
        <v>1</v>
      </c>
      <c r="BY15384" s="4">
        <f t="shared" si="965"/>
        <v>1</v>
      </c>
    </row>
    <row r="15385" spans="1:77">
      <c r="A15385" s="23">
        <v>15380</v>
      </c>
      <c r="BT15385" s="23">
        <v>15380</v>
      </c>
      <c r="BU15385" s="4">
        <f t="shared" si="962"/>
        <v>0</v>
      </c>
      <c r="BV15385" s="4">
        <f t="shared" si="963"/>
        <v>0</v>
      </c>
      <c r="BW15385" s="23"/>
      <c r="BX15385" s="4">
        <f t="shared" si="964"/>
        <v>1</v>
      </c>
      <c r="BY15385" s="4">
        <f t="shared" si="965"/>
        <v>1</v>
      </c>
    </row>
    <row r="15386" spans="1:77">
      <c r="A15386" s="23">
        <v>15381</v>
      </c>
      <c r="BT15386" s="23">
        <v>15381</v>
      </c>
      <c r="BU15386" s="4">
        <f t="shared" si="962"/>
        <v>0</v>
      </c>
      <c r="BV15386" s="4">
        <f t="shared" si="963"/>
        <v>0</v>
      </c>
      <c r="BW15386" s="23"/>
      <c r="BX15386" s="4">
        <f t="shared" si="964"/>
        <v>1</v>
      </c>
      <c r="BY15386" s="4">
        <f t="shared" si="965"/>
        <v>1</v>
      </c>
    </row>
    <row r="15387" spans="1:77">
      <c r="A15387" s="23">
        <v>15382</v>
      </c>
      <c r="BT15387" s="23">
        <v>15382</v>
      </c>
      <c r="BU15387" s="4">
        <f t="shared" si="962"/>
        <v>0</v>
      </c>
      <c r="BV15387" s="4">
        <f t="shared" si="963"/>
        <v>0</v>
      </c>
      <c r="BW15387" s="23"/>
      <c r="BX15387" s="4">
        <f t="shared" si="964"/>
        <v>1</v>
      </c>
      <c r="BY15387" s="4">
        <f t="shared" si="965"/>
        <v>1</v>
      </c>
    </row>
    <row r="15388" spans="1:77">
      <c r="A15388" s="23">
        <v>15383</v>
      </c>
      <c r="BT15388" s="23">
        <v>15383</v>
      </c>
      <c r="BU15388" s="4">
        <f t="shared" si="962"/>
        <v>0</v>
      </c>
      <c r="BV15388" s="4">
        <f t="shared" si="963"/>
        <v>0</v>
      </c>
      <c r="BW15388" s="23"/>
      <c r="BX15388" s="4">
        <f t="shared" si="964"/>
        <v>1</v>
      </c>
      <c r="BY15388" s="4">
        <f t="shared" si="965"/>
        <v>1</v>
      </c>
    </row>
    <row r="15389" spans="1:77">
      <c r="A15389" s="23">
        <v>15384</v>
      </c>
      <c r="BT15389" s="23">
        <v>15384</v>
      </c>
      <c r="BU15389" s="4">
        <f t="shared" si="962"/>
        <v>0</v>
      </c>
      <c r="BV15389" s="4">
        <f t="shared" si="963"/>
        <v>0</v>
      </c>
      <c r="BW15389" s="23"/>
      <c r="BX15389" s="4">
        <f t="shared" si="964"/>
        <v>1</v>
      </c>
      <c r="BY15389" s="4">
        <f t="shared" si="965"/>
        <v>1</v>
      </c>
    </row>
    <row r="15390" spans="1:77">
      <c r="A15390" s="23">
        <v>15385</v>
      </c>
      <c r="BT15390" s="23">
        <v>15385</v>
      </c>
      <c r="BU15390" s="4">
        <f t="shared" si="962"/>
        <v>0</v>
      </c>
      <c r="BV15390" s="4">
        <f t="shared" si="963"/>
        <v>0</v>
      </c>
      <c r="BW15390" s="23"/>
      <c r="BX15390" s="4">
        <f t="shared" si="964"/>
        <v>1</v>
      </c>
      <c r="BY15390" s="4">
        <f t="shared" si="965"/>
        <v>1</v>
      </c>
    </row>
    <row r="15391" spans="1:77">
      <c r="A15391" s="23">
        <v>15386</v>
      </c>
      <c r="BT15391" s="23">
        <v>15386</v>
      </c>
      <c r="BU15391" s="4">
        <f t="shared" si="962"/>
        <v>0</v>
      </c>
      <c r="BV15391" s="4">
        <f t="shared" si="963"/>
        <v>0</v>
      </c>
      <c r="BW15391" s="23"/>
      <c r="BX15391" s="4">
        <f t="shared" si="964"/>
        <v>1</v>
      </c>
      <c r="BY15391" s="4">
        <f t="shared" si="965"/>
        <v>1</v>
      </c>
    </row>
    <row r="15392" spans="1:77">
      <c r="A15392" s="23">
        <v>15387</v>
      </c>
      <c r="BT15392" s="23">
        <v>15387</v>
      </c>
      <c r="BU15392" s="4">
        <f t="shared" si="962"/>
        <v>0</v>
      </c>
      <c r="BV15392" s="4">
        <f t="shared" si="963"/>
        <v>0</v>
      </c>
      <c r="BW15392" s="23"/>
      <c r="BX15392" s="4">
        <f t="shared" si="964"/>
        <v>1</v>
      </c>
      <c r="BY15392" s="4">
        <f t="shared" si="965"/>
        <v>1</v>
      </c>
    </row>
    <row r="15393" spans="1:77">
      <c r="A15393" s="23">
        <v>15388</v>
      </c>
      <c r="BT15393" s="23">
        <v>15388</v>
      </c>
      <c r="BU15393" s="4">
        <f t="shared" si="962"/>
        <v>0</v>
      </c>
      <c r="BV15393" s="4">
        <f t="shared" si="963"/>
        <v>0</v>
      </c>
      <c r="BW15393" s="23"/>
      <c r="BX15393" s="4">
        <f t="shared" si="964"/>
        <v>1</v>
      </c>
      <c r="BY15393" s="4">
        <f t="shared" si="965"/>
        <v>1</v>
      </c>
    </row>
    <row r="15394" spans="1:77">
      <c r="A15394" s="23">
        <v>15389</v>
      </c>
      <c r="BT15394" s="23">
        <v>15389</v>
      </c>
      <c r="BU15394" s="4">
        <f t="shared" si="962"/>
        <v>0</v>
      </c>
      <c r="BV15394" s="4">
        <f t="shared" si="963"/>
        <v>0</v>
      </c>
      <c r="BW15394" s="23"/>
      <c r="BX15394" s="4">
        <f t="shared" si="964"/>
        <v>1</v>
      </c>
      <c r="BY15394" s="4">
        <f t="shared" si="965"/>
        <v>1</v>
      </c>
    </row>
    <row r="15395" spans="1:77">
      <c r="A15395" s="23">
        <v>15390</v>
      </c>
      <c r="BT15395" s="23">
        <v>15390</v>
      </c>
      <c r="BU15395" s="4">
        <f t="shared" si="962"/>
        <v>0</v>
      </c>
      <c r="BV15395" s="4">
        <f t="shared" si="963"/>
        <v>0</v>
      </c>
      <c r="BW15395" s="23"/>
      <c r="BX15395" s="4">
        <f t="shared" si="964"/>
        <v>1</v>
      </c>
      <c r="BY15395" s="4">
        <f t="shared" si="965"/>
        <v>1</v>
      </c>
    </row>
    <row r="15396" spans="1:77">
      <c r="A15396" s="23">
        <v>15391</v>
      </c>
      <c r="BT15396" s="23">
        <v>15391</v>
      </c>
      <c r="BU15396" s="4">
        <f t="shared" si="962"/>
        <v>0</v>
      </c>
      <c r="BV15396" s="4">
        <f t="shared" si="963"/>
        <v>0</v>
      </c>
      <c r="BW15396" s="23"/>
      <c r="BX15396" s="4">
        <f t="shared" si="964"/>
        <v>1</v>
      </c>
      <c r="BY15396" s="4">
        <f t="shared" si="965"/>
        <v>1</v>
      </c>
    </row>
    <row r="15397" spans="1:77">
      <c r="A15397" s="23">
        <v>15392</v>
      </c>
      <c r="BT15397" s="23">
        <v>15392</v>
      </c>
      <c r="BU15397" s="4">
        <f t="shared" si="962"/>
        <v>0</v>
      </c>
      <c r="BV15397" s="4">
        <f t="shared" si="963"/>
        <v>0</v>
      </c>
      <c r="BW15397" s="23"/>
      <c r="BX15397" s="4">
        <f t="shared" si="964"/>
        <v>1</v>
      </c>
      <c r="BY15397" s="4">
        <f t="shared" si="965"/>
        <v>1</v>
      </c>
    </row>
    <row r="15398" spans="1:77">
      <c r="A15398" s="23">
        <v>15393</v>
      </c>
      <c r="BT15398" s="23">
        <v>15393</v>
      </c>
      <c r="BU15398" s="4">
        <f t="shared" si="962"/>
        <v>0</v>
      </c>
      <c r="BV15398" s="4">
        <f t="shared" si="963"/>
        <v>0</v>
      </c>
      <c r="BW15398" s="23"/>
      <c r="BX15398" s="4">
        <f t="shared" si="964"/>
        <v>1</v>
      </c>
      <c r="BY15398" s="4">
        <f t="shared" si="965"/>
        <v>1</v>
      </c>
    </row>
    <row r="15399" spans="1:77">
      <c r="A15399" s="23">
        <v>15394</v>
      </c>
      <c r="BT15399" s="23">
        <v>15394</v>
      </c>
      <c r="BU15399" s="4">
        <f t="shared" si="962"/>
        <v>0</v>
      </c>
      <c r="BV15399" s="4">
        <f t="shared" si="963"/>
        <v>0</v>
      </c>
      <c r="BW15399" s="23"/>
      <c r="BX15399" s="4">
        <f t="shared" si="964"/>
        <v>1</v>
      </c>
      <c r="BY15399" s="4">
        <f t="shared" si="965"/>
        <v>1</v>
      </c>
    </row>
    <row r="15400" spans="1:77">
      <c r="A15400" s="23">
        <v>15395</v>
      </c>
      <c r="BT15400" s="23">
        <v>15395</v>
      </c>
      <c r="BU15400" s="4">
        <f t="shared" si="962"/>
        <v>0</v>
      </c>
      <c r="BV15400" s="4">
        <f t="shared" si="963"/>
        <v>0</v>
      </c>
      <c r="BW15400" s="23"/>
      <c r="BX15400" s="4">
        <f t="shared" si="964"/>
        <v>1</v>
      </c>
      <c r="BY15400" s="4">
        <f t="shared" si="965"/>
        <v>1</v>
      </c>
    </row>
    <row r="15401" spans="1:77">
      <c r="A15401" s="23">
        <v>15396</v>
      </c>
      <c r="BT15401" s="23">
        <v>15396</v>
      </c>
      <c r="BU15401" s="4">
        <f t="shared" si="962"/>
        <v>0</v>
      </c>
      <c r="BV15401" s="4">
        <f t="shared" si="963"/>
        <v>0</v>
      </c>
      <c r="BW15401" s="23"/>
      <c r="BX15401" s="4">
        <f t="shared" si="964"/>
        <v>1</v>
      </c>
      <c r="BY15401" s="4">
        <f t="shared" si="965"/>
        <v>1</v>
      </c>
    </row>
    <row r="15402" spans="1:77">
      <c r="A15402" s="23">
        <v>15397</v>
      </c>
      <c r="BT15402" s="23">
        <v>15397</v>
      </c>
      <c r="BU15402" s="4">
        <f t="shared" si="962"/>
        <v>0</v>
      </c>
      <c r="BV15402" s="4">
        <f t="shared" si="963"/>
        <v>0</v>
      </c>
      <c r="BW15402" s="23"/>
      <c r="BX15402" s="4">
        <f t="shared" si="964"/>
        <v>1</v>
      </c>
      <c r="BY15402" s="4">
        <f t="shared" si="965"/>
        <v>1</v>
      </c>
    </row>
    <row r="15403" spans="1:77">
      <c r="A15403" s="23">
        <v>15398</v>
      </c>
      <c r="BT15403" s="23">
        <v>15398</v>
      </c>
      <c r="BU15403" s="4">
        <f t="shared" si="962"/>
        <v>0</v>
      </c>
      <c r="BV15403" s="4">
        <f t="shared" si="963"/>
        <v>0</v>
      </c>
      <c r="BW15403" s="23"/>
      <c r="BX15403" s="4">
        <f t="shared" si="964"/>
        <v>1</v>
      </c>
      <c r="BY15403" s="4">
        <f t="shared" si="965"/>
        <v>1</v>
      </c>
    </row>
    <row r="15404" spans="1:77">
      <c r="A15404" s="23">
        <v>15399</v>
      </c>
      <c r="BT15404" s="23">
        <v>15399</v>
      </c>
      <c r="BU15404" s="4">
        <f t="shared" si="962"/>
        <v>0</v>
      </c>
      <c r="BV15404" s="4">
        <f t="shared" si="963"/>
        <v>0</v>
      </c>
      <c r="BW15404" s="23"/>
      <c r="BX15404" s="4">
        <f t="shared" si="964"/>
        <v>1</v>
      </c>
      <c r="BY15404" s="4">
        <f t="shared" si="965"/>
        <v>1</v>
      </c>
    </row>
    <row r="15405" spans="1:77">
      <c r="A15405" s="23">
        <v>15400</v>
      </c>
      <c r="BT15405" s="23">
        <v>15400</v>
      </c>
      <c r="BU15405" s="4">
        <f t="shared" si="962"/>
        <v>0</v>
      </c>
      <c r="BV15405" s="4">
        <f t="shared" si="963"/>
        <v>0</v>
      </c>
      <c r="BW15405" s="23"/>
      <c r="BX15405" s="4">
        <f t="shared" si="964"/>
        <v>1</v>
      </c>
      <c r="BY15405" s="4">
        <f t="shared" si="965"/>
        <v>1</v>
      </c>
    </row>
    <row r="15406" spans="1:77">
      <c r="A15406" s="23">
        <v>15401</v>
      </c>
      <c r="BT15406" s="23">
        <v>15401</v>
      </c>
      <c r="BU15406" s="4">
        <f t="shared" si="962"/>
        <v>0</v>
      </c>
      <c r="BV15406" s="4">
        <f t="shared" si="963"/>
        <v>0</v>
      </c>
      <c r="BW15406" s="23"/>
      <c r="BX15406" s="4">
        <f t="shared" si="964"/>
        <v>1</v>
      </c>
      <c r="BY15406" s="4">
        <f t="shared" si="965"/>
        <v>1</v>
      </c>
    </row>
    <row r="15407" spans="1:77">
      <c r="A15407" s="23">
        <v>15402</v>
      </c>
      <c r="BT15407" s="23">
        <v>15402</v>
      </c>
      <c r="BU15407" s="4">
        <f t="shared" si="962"/>
        <v>0</v>
      </c>
      <c r="BV15407" s="4">
        <f t="shared" si="963"/>
        <v>0</v>
      </c>
      <c r="BW15407" s="23"/>
      <c r="BX15407" s="4">
        <f t="shared" si="964"/>
        <v>1</v>
      </c>
      <c r="BY15407" s="4">
        <f t="shared" si="965"/>
        <v>1</v>
      </c>
    </row>
    <row r="15408" spans="1:77">
      <c r="A15408" s="23">
        <v>15403</v>
      </c>
      <c r="BT15408" s="23">
        <v>15403</v>
      </c>
      <c r="BU15408" s="4">
        <f t="shared" si="962"/>
        <v>0</v>
      </c>
      <c r="BV15408" s="4">
        <f t="shared" si="963"/>
        <v>0</v>
      </c>
      <c r="BW15408" s="23"/>
      <c r="BX15408" s="4">
        <f t="shared" si="964"/>
        <v>1</v>
      </c>
      <c r="BY15408" s="4">
        <f t="shared" si="965"/>
        <v>1</v>
      </c>
    </row>
    <row r="15409" spans="1:77">
      <c r="A15409" s="23">
        <v>15404</v>
      </c>
      <c r="BT15409" s="23">
        <v>15404</v>
      </c>
      <c r="BU15409" s="4">
        <f t="shared" si="962"/>
        <v>0</v>
      </c>
      <c r="BV15409" s="4">
        <f t="shared" si="963"/>
        <v>0</v>
      </c>
      <c r="BW15409" s="23"/>
      <c r="BX15409" s="4">
        <f t="shared" si="964"/>
        <v>1</v>
      </c>
      <c r="BY15409" s="4">
        <f t="shared" si="965"/>
        <v>1</v>
      </c>
    </row>
    <row r="15410" spans="1:77">
      <c r="A15410" s="23">
        <v>15405</v>
      </c>
      <c r="BT15410" s="23">
        <v>15405</v>
      </c>
      <c r="BU15410" s="4">
        <f t="shared" si="962"/>
        <v>0</v>
      </c>
      <c r="BV15410" s="4">
        <f t="shared" si="963"/>
        <v>0</v>
      </c>
      <c r="BW15410" s="23"/>
      <c r="BX15410" s="4">
        <f t="shared" si="964"/>
        <v>1</v>
      </c>
      <c r="BY15410" s="4">
        <f t="shared" si="965"/>
        <v>1</v>
      </c>
    </row>
    <row r="15411" spans="1:77">
      <c r="A15411" s="23">
        <v>15406</v>
      </c>
      <c r="BT15411" s="23">
        <v>15406</v>
      </c>
      <c r="BU15411" s="4">
        <f t="shared" si="962"/>
        <v>0</v>
      </c>
      <c r="BV15411" s="4">
        <f t="shared" si="963"/>
        <v>0</v>
      </c>
      <c r="BW15411" s="23"/>
      <c r="BX15411" s="4">
        <f t="shared" si="964"/>
        <v>1</v>
      </c>
      <c r="BY15411" s="4">
        <f t="shared" si="965"/>
        <v>1</v>
      </c>
    </row>
    <row r="15412" spans="1:77">
      <c r="A15412" s="23">
        <v>15407</v>
      </c>
      <c r="BT15412" s="23">
        <v>15407</v>
      </c>
      <c r="BU15412" s="4">
        <f t="shared" si="962"/>
        <v>0</v>
      </c>
      <c r="BV15412" s="4">
        <f t="shared" si="963"/>
        <v>0</v>
      </c>
      <c r="BW15412" s="23"/>
      <c r="BX15412" s="4">
        <f t="shared" si="964"/>
        <v>1</v>
      </c>
      <c r="BY15412" s="4">
        <f t="shared" si="965"/>
        <v>1</v>
      </c>
    </row>
    <row r="15413" spans="1:77">
      <c r="A15413" s="23">
        <v>15408</v>
      </c>
      <c r="BT15413" s="23">
        <v>15408</v>
      </c>
      <c r="BU15413" s="4">
        <f t="shared" si="962"/>
        <v>0</v>
      </c>
      <c r="BV15413" s="4">
        <f t="shared" si="963"/>
        <v>0</v>
      </c>
      <c r="BW15413" s="23"/>
      <c r="BX15413" s="4">
        <f t="shared" si="964"/>
        <v>1</v>
      </c>
      <c r="BY15413" s="4">
        <f t="shared" si="965"/>
        <v>1</v>
      </c>
    </row>
    <row r="15414" spans="1:77">
      <c r="A15414" s="23">
        <v>15409</v>
      </c>
      <c r="BT15414" s="23">
        <v>15409</v>
      </c>
      <c r="BU15414" s="4">
        <f t="shared" si="962"/>
        <v>0</v>
      </c>
      <c r="BV15414" s="4">
        <f t="shared" si="963"/>
        <v>0</v>
      </c>
      <c r="BW15414" s="23"/>
      <c r="BX15414" s="4">
        <f t="shared" si="964"/>
        <v>1</v>
      </c>
      <c r="BY15414" s="4">
        <f t="shared" si="965"/>
        <v>1</v>
      </c>
    </row>
    <row r="15415" spans="1:77">
      <c r="A15415" s="23">
        <v>15410</v>
      </c>
      <c r="BT15415" s="23">
        <v>15410</v>
      </c>
      <c r="BU15415" s="4">
        <f t="shared" si="962"/>
        <v>0</v>
      </c>
      <c r="BV15415" s="4">
        <f t="shared" si="963"/>
        <v>0</v>
      </c>
      <c r="BW15415" s="23"/>
      <c r="BX15415" s="4">
        <f t="shared" si="964"/>
        <v>1</v>
      </c>
      <c r="BY15415" s="4">
        <f t="shared" si="965"/>
        <v>1</v>
      </c>
    </row>
    <row r="15416" spans="1:77">
      <c r="A15416" s="23">
        <v>15411</v>
      </c>
      <c r="BT15416" s="23">
        <v>15411</v>
      </c>
      <c r="BU15416" s="4">
        <f t="shared" si="962"/>
        <v>0</v>
      </c>
      <c r="BV15416" s="4">
        <f t="shared" si="963"/>
        <v>0</v>
      </c>
      <c r="BW15416" s="23"/>
      <c r="BX15416" s="4">
        <f t="shared" si="964"/>
        <v>1</v>
      </c>
      <c r="BY15416" s="4">
        <f t="shared" si="965"/>
        <v>1</v>
      </c>
    </row>
    <row r="15417" spans="1:77">
      <c r="A15417" s="23">
        <v>15412</v>
      </c>
      <c r="BT15417" s="23">
        <v>15412</v>
      </c>
      <c r="BU15417" s="4">
        <f t="shared" si="962"/>
        <v>0</v>
      </c>
      <c r="BV15417" s="4">
        <f t="shared" si="963"/>
        <v>0</v>
      </c>
      <c r="BW15417" s="23"/>
      <c r="BX15417" s="4">
        <f t="shared" si="964"/>
        <v>1</v>
      </c>
      <c r="BY15417" s="4">
        <f t="shared" si="965"/>
        <v>1</v>
      </c>
    </row>
    <row r="15418" spans="1:77">
      <c r="A15418" s="23">
        <v>15413</v>
      </c>
      <c r="BT15418" s="23">
        <v>15413</v>
      </c>
      <c r="BU15418" s="4">
        <f t="shared" si="962"/>
        <v>0</v>
      </c>
      <c r="BV15418" s="4">
        <f t="shared" si="963"/>
        <v>0</v>
      </c>
      <c r="BW15418" s="23"/>
      <c r="BX15418" s="4">
        <f t="shared" si="964"/>
        <v>1</v>
      </c>
      <c r="BY15418" s="4">
        <f t="shared" si="965"/>
        <v>1</v>
      </c>
    </row>
    <row r="15419" spans="1:77">
      <c r="A15419" s="23">
        <v>15414</v>
      </c>
      <c r="BT15419" s="23">
        <v>15414</v>
      </c>
      <c r="BU15419" s="4">
        <f t="shared" si="962"/>
        <v>0</v>
      </c>
      <c r="BV15419" s="4">
        <f t="shared" si="963"/>
        <v>0</v>
      </c>
      <c r="BW15419" s="23"/>
      <c r="BX15419" s="4">
        <f t="shared" si="964"/>
        <v>1</v>
      </c>
      <c r="BY15419" s="4">
        <f t="shared" si="965"/>
        <v>1</v>
      </c>
    </row>
    <row r="15420" spans="1:77">
      <c r="A15420" s="23">
        <v>15415</v>
      </c>
      <c r="BT15420" s="23">
        <v>15415</v>
      </c>
      <c r="BU15420" s="4">
        <f t="shared" si="962"/>
        <v>0</v>
      </c>
      <c r="BV15420" s="4">
        <f t="shared" si="963"/>
        <v>0</v>
      </c>
      <c r="BW15420" s="23"/>
      <c r="BX15420" s="4">
        <f t="shared" si="964"/>
        <v>1</v>
      </c>
      <c r="BY15420" s="4">
        <f t="shared" si="965"/>
        <v>1</v>
      </c>
    </row>
    <row r="15421" spans="1:77">
      <c r="A15421" s="23">
        <v>15416</v>
      </c>
      <c r="BT15421" s="23">
        <v>15416</v>
      </c>
      <c r="BU15421" s="4">
        <f t="shared" si="962"/>
        <v>0</v>
      </c>
      <c r="BV15421" s="4">
        <f t="shared" si="963"/>
        <v>0</v>
      </c>
      <c r="BW15421" s="23"/>
      <c r="BX15421" s="4">
        <f t="shared" si="964"/>
        <v>1</v>
      </c>
      <c r="BY15421" s="4">
        <f t="shared" si="965"/>
        <v>1</v>
      </c>
    </row>
    <row r="15422" spans="1:77">
      <c r="A15422" s="23">
        <v>15417</v>
      </c>
      <c r="BT15422" s="23">
        <v>15417</v>
      </c>
      <c r="BU15422" s="4">
        <f t="shared" si="962"/>
        <v>0</v>
      </c>
      <c r="BV15422" s="4">
        <f t="shared" si="963"/>
        <v>0</v>
      </c>
      <c r="BW15422" s="23"/>
      <c r="BX15422" s="4">
        <f t="shared" si="964"/>
        <v>1</v>
      </c>
      <c r="BY15422" s="4">
        <f t="shared" si="965"/>
        <v>1</v>
      </c>
    </row>
    <row r="15423" spans="1:77">
      <c r="A15423" s="23">
        <v>15418</v>
      </c>
      <c r="BT15423" s="23">
        <v>15418</v>
      </c>
      <c r="BU15423" s="4">
        <f t="shared" si="962"/>
        <v>0</v>
      </c>
      <c r="BV15423" s="4">
        <f t="shared" si="963"/>
        <v>0</v>
      </c>
      <c r="BW15423" s="23"/>
      <c r="BX15423" s="4">
        <f t="shared" si="964"/>
        <v>1</v>
      </c>
      <c r="BY15423" s="4">
        <f t="shared" si="965"/>
        <v>1</v>
      </c>
    </row>
    <row r="15424" spans="1:77">
      <c r="A15424" s="23">
        <v>15419</v>
      </c>
      <c r="BT15424" s="23">
        <v>15419</v>
      </c>
      <c r="BU15424" s="4">
        <f t="shared" si="962"/>
        <v>0</v>
      </c>
      <c r="BV15424" s="4">
        <f t="shared" si="963"/>
        <v>0</v>
      </c>
      <c r="BW15424" s="23"/>
      <c r="BX15424" s="4">
        <f t="shared" si="964"/>
        <v>1</v>
      </c>
      <c r="BY15424" s="4">
        <f t="shared" si="965"/>
        <v>1</v>
      </c>
    </row>
    <row r="15425" spans="1:77">
      <c r="A15425" s="23">
        <v>15420</v>
      </c>
      <c r="BT15425" s="23">
        <v>15420</v>
      </c>
      <c r="BU15425" s="4">
        <f t="shared" si="962"/>
        <v>0</v>
      </c>
      <c r="BV15425" s="4">
        <f t="shared" si="963"/>
        <v>0</v>
      </c>
      <c r="BW15425" s="23"/>
      <c r="BX15425" s="4">
        <f t="shared" si="964"/>
        <v>1</v>
      </c>
      <c r="BY15425" s="4">
        <f t="shared" si="965"/>
        <v>1</v>
      </c>
    </row>
    <row r="15426" spans="1:77">
      <c r="A15426" s="23">
        <v>15421</v>
      </c>
      <c r="BT15426" s="23">
        <v>15421</v>
      </c>
      <c r="BU15426" s="4">
        <f t="shared" si="962"/>
        <v>0</v>
      </c>
      <c r="BV15426" s="4">
        <f t="shared" si="963"/>
        <v>0</v>
      </c>
      <c r="BW15426" s="23"/>
      <c r="BX15426" s="4">
        <f t="shared" si="964"/>
        <v>1</v>
      </c>
      <c r="BY15426" s="4">
        <f t="shared" si="965"/>
        <v>1</v>
      </c>
    </row>
    <row r="15427" spans="1:77">
      <c r="A15427" s="23">
        <v>15422</v>
      </c>
      <c r="BT15427" s="23">
        <v>15422</v>
      </c>
      <c r="BU15427" s="4">
        <f t="shared" si="962"/>
        <v>0</v>
      </c>
      <c r="BV15427" s="4">
        <f t="shared" si="963"/>
        <v>0</v>
      </c>
      <c r="BW15427" s="23"/>
      <c r="BX15427" s="4">
        <f t="shared" si="964"/>
        <v>1</v>
      </c>
      <c r="BY15427" s="4">
        <f t="shared" si="965"/>
        <v>1</v>
      </c>
    </row>
    <row r="15428" spans="1:77">
      <c r="A15428" s="23">
        <v>15423</v>
      </c>
      <c r="BT15428" s="23">
        <v>15423</v>
      </c>
      <c r="BU15428" s="4">
        <f t="shared" si="962"/>
        <v>0</v>
      </c>
      <c r="BV15428" s="4">
        <f t="shared" si="963"/>
        <v>0</v>
      </c>
      <c r="BW15428" s="23"/>
      <c r="BX15428" s="4">
        <f t="shared" si="964"/>
        <v>1</v>
      </c>
      <c r="BY15428" s="4">
        <f t="shared" si="965"/>
        <v>1</v>
      </c>
    </row>
    <row r="15429" spans="1:77">
      <c r="A15429" s="23">
        <v>15424</v>
      </c>
      <c r="BT15429" s="23">
        <v>15424</v>
      </c>
      <c r="BU15429" s="4">
        <f t="shared" si="962"/>
        <v>0</v>
      </c>
      <c r="BV15429" s="4">
        <f t="shared" si="963"/>
        <v>0</v>
      </c>
      <c r="BW15429" s="23"/>
      <c r="BX15429" s="4">
        <f t="shared" si="964"/>
        <v>1</v>
      </c>
      <c r="BY15429" s="4">
        <f t="shared" si="965"/>
        <v>1</v>
      </c>
    </row>
    <row r="15430" spans="1:77">
      <c r="A15430" s="23">
        <v>15425</v>
      </c>
      <c r="BT15430" s="23">
        <v>15425</v>
      </c>
      <c r="BU15430" s="4">
        <f t="shared" si="962"/>
        <v>0</v>
      </c>
      <c r="BV15430" s="4">
        <f t="shared" si="963"/>
        <v>0</v>
      </c>
      <c r="BW15430" s="23"/>
      <c r="BX15430" s="4">
        <f t="shared" si="964"/>
        <v>1</v>
      </c>
      <c r="BY15430" s="4">
        <f t="shared" si="965"/>
        <v>1</v>
      </c>
    </row>
    <row r="15431" spans="1:77">
      <c r="A15431" s="23">
        <v>15426</v>
      </c>
      <c r="BT15431" s="23">
        <v>15426</v>
      </c>
      <c r="BU15431" s="4">
        <f t="shared" ref="BU15431:BU15494" si="966">BP15431*$BV$1-BQ15431</f>
        <v>0</v>
      </c>
      <c r="BV15431" s="4">
        <f t="shared" ref="BV15431:BV15494" si="967">BR15431*$BV$1-BS15431</f>
        <v>0</v>
      </c>
      <c r="BW15431" s="23"/>
      <c r="BX15431" s="4">
        <f t="shared" si="964"/>
        <v>1</v>
      </c>
      <c r="BY15431" s="4">
        <f t="shared" si="965"/>
        <v>1</v>
      </c>
    </row>
    <row r="15432" spans="1:77">
      <c r="A15432" s="23">
        <v>15427</v>
      </c>
      <c r="BT15432" s="23">
        <v>15427</v>
      </c>
      <c r="BU15432" s="4">
        <f t="shared" si="966"/>
        <v>0</v>
      </c>
      <c r="BV15432" s="4">
        <f t="shared" si="967"/>
        <v>0</v>
      </c>
      <c r="BW15432" s="23"/>
      <c r="BX15432" s="4">
        <f t="shared" si="964"/>
        <v>1</v>
      </c>
      <c r="BY15432" s="4">
        <f t="shared" si="965"/>
        <v>1</v>
      </c>
    </row>
    <row r="15433" spans="1:77">
      <c r="A15433" s="23">
        <v>15428</v>
      </c>
      <c r="BT15433" s="23">
        <v>15428</v>
      </c>
      <c r="BU15433" s="4">
        <f t="shared" si="966"/>
        <v>0</v>
      </c>
      <c r="BV15433" s="4">
        <f t="shared" si="967"/>
        <v>0</v>
      </c>
      <c r="BW15433" s="23"/>
      <c r="BX15433" s="4">
        <f t="shared" si="964"/>
        <v>1</v>
      </c>
      <c r="BY15433" s="4">
        <f t="shared" si="965"/>
        <v>1</v>
      </c>
    </row>
    <row r="15434" spans="1:77">
      <c r="A15434" s="23">
        <v>15429</v>
      </c>
      <c r="BT15434" s="23">
        <v>15429</v>
      </c>
      <c r="BU15434" s="4">
        <f t="shared" si="966"/>
        <v>0</v>
      </c>
      <c r="BV15434" s="4">
        <f t="shared" si="967"/>
        <v>0</v>
      </c>
      <c r="BW15434" s="23"/>
      <c r="BX15434" s="4">
        <f t="shared" si="964"/>
        <v>1</v>
      </c>
      <c r="BY15434" s="4">
        <f t="shared" si="965"/>
        <v>1</v>
      </c>
    </row>
    <row r="15435" spans="1:77">
      <c r="A15435" s="23">
        <v>15430</v>
      </c>
      <c r="BT15435" s="23">
        <v>15430</v>
      </c>
      <c r="BU15435" s="4">
        <f t="shared" si="966"/>
        <v>0</v>
      </c>
      <c r="BV15435" s="4">
        <f t="shared" si="967"/>
        <v>0</v>
      </c>
      <c r="BW15435" s="23"/>
      <c r="BX15435" s="4">
        <f t="shared" si="964"/>
        <v>1</v>
      </c>
      <c r="BY15435" s="4">
        <f t="shared" si="965"/>
        <v>1</v>
      </c>
    </row>
    <row r="15436" spans="1:77">
      <c r="A15436" s="23">
        <v>15431</v>
      </c>
      <c r="BT15436" s="23">
        <v>15431</v>
      </c>
      <c r="BU15436" s="4">
        <f t="shared" si="966"/>
        <v>0</v>
      </c>
      <c r="BV15436" s="4">
        <f t="shared" si="967"/>
        <v>0</v>
      </c>
      <c r="BW15436" s="23"/>
      <c r="BX15436" s="4">
        <f t="shared" si="964"/>
        <v>1</v>
      </c>
      <c r="BY15436" s="4">
        <f t="shared" si="965"/>
        <v>1</v>
      </c>
    </row>
    <row r="15437" spans="1:77">
      <c r="A15437" s="23">
        <v>15432</v>
      </c>
      <c r="BT15437" s="23">
        <v>15432</v>
      </c>
      <c r="BU15437" s="4">
        <f t="shared" si="966"/>
        <v>0</v>
      </c>
      <c r="BV15437" s="4">
        <f t="shared" si="967"/>
        <v>0</v>
      </c>
      <c r="BW15437" s="23"/>
      <c r="BX15437" s="4">
        <f t="shared" si="964"/>
        <v>1</v>
      </c>
      <c r="BY15437" s="4">
        <f t="shared" si="965"/>
        <v>1</v>
      </c>
    </row>
    <row r="15438" spans="1:77">
      <c r="A15438" s="23">
        <v>15433</v>
      </c>
      <c r="BT15438" s="23">
        <v>15433</v>
      </c>
      <c r="BU15438" s="4">
        <f t="shared" si="966"/>
        <v>0</v>
      </c>
      <c r="BV15438" s="4">
        <f t="shared" si="967"/>
        <v>0</v>
      </c>
      <c r="BW15438" s="23"/>
      <c r="BX15438" s="4">
        <f t="shared" si="964"/>
        <v>1</v>
      </c>
      <c r="BY15438" s="4">
        <f t="shared" si="965"/>
        <v>1</v>
      </c>
    </row>
    <row r="15439" spans="1:77">
      <c r="A15439" s="23">
        <v>15434</v>
      </c>
      <c r="BT15439" s="23">
        <v>15434</v>
      </c>
      <c r="BU15439" s="4">
        <f t="shared" si="966"/>
        <v>0</v>
      </c>
      <c r="BV15439" s="4">
        <f t="shared" si="967"/>
        <v>0</v>
      </c>
      <c r="BW15439" s="23"/>
      <c r="BX15439" s="4">
        <f t="shared" si="964"/>
        <v>1</v>
      </c>
      <c r="BY15439" s="4">
        <f t="shared" si="965"/>
        <v>1</v>
      </c>
    </row>
    <row r="15440" spans="1:77">
      <c r="A15440" s="23">
        <v>15435</v>
      </c>
      <c r="BT15440" s="23">
        <v>15435</v>
      </c>
      <c r="BU15440" s="4">
        <f t="shared" si="966"/>
        <v>0</v>
      </c>
      <c r="BV15440" s="4">
        <f t="shared" si="967"/>
        <v>0</v>
      </c>
      <c r="BW15440" s="23"/>
      <c r="BX15440" s="4">
        <f t="shared" si="964"/>
        <v>1</v>
      </c>
      <c r="BY15440" s="4">
        <f t="shared" si="965"/>
        <v>1</v>
      </c>
    </row>
    <row r="15441" spans="1:77">
      <c r="A15441" s="23">
        <v>15436</v>
      </c>
      <c r="BT15441" s="23">
        <v>15436</v>
      </c>
      <c r="BU15441" s="4">
        <f t="shared" si="966"/>
        <v>0</v>
      </c>
      <c r="BV15441" s="4">
        <f t="shared" si="967"/>
        <v>0</v>
      </c>
      <c r="BW15441" s="23"/>
      <c r="BX15441" s="4">
        <f t="shared" si="964"/>
        <v>1</v>
      </c>
      <c r="BY15441" s="4">
        <f t="shared" si="965"/>
        <v>1</v>
      </c>
    </row>
    <row r="15442" spans="1:77">
      <c r="A15442" s="23">
        <v>15437</v>
      </c>
      <c r="BT15442" s="23">
        <v>15437</v>
      </c>
      <c r="BU15442" s="4">
        <f t="shared" si="966"/>
        <v>0</v>
      </c>
      <c r="BV15442" s="4">
        <f t="shared" si="967"/>
        <v>0</v>
      </c>
      <c r="BW15442" s="23"/>
      <c r="BX15442" s="4">
        <f t="shared" si="964"/>
        <v>1</v>
      </c>
      <c r="BY15442" s="4">
        <f t="shared" si="965"/>
        <v>1</v>
      </c>
    </row>
    <row r="15443" spans="1:77">
      <c r="A15443" s="23">
        <v>15438</v>
      </c>
      <c r="BT15443" s="23">
        <v>15438</v>
      </c>
      <c r="BU15443" s="4">
        <f t="shared" si="966"/>
        <v>0</v>
      </c>
      <c r="BV15443" s="4">
        <f t="shared" si="967"/>
        <v>0</v>
      </c>
      <c r="BW15443" s="23"/>
      <c r="BX15443" s="4">
        <f t="shared" si="964"/>
        <v>1</v>
      </c>
      <c r="BY15443" s="4">
        <f t="shared" si="965"/>
        <v>1</v>
      </c>
    </row>
    <row r="15444" spans="1:77">
      <c r="A15444" s="23">
        <v>15439</v>
      </c>
      <c r="BT15444" s="23">
        <v>15439</v>
      </c>
      <c r="BU15444" s="4">
        <f t="shared" si="966"/>
        <v>0</v>
      </c>
      <c r="BV15444" s="4">
        <f t="shared" si="967"/>
        <v>0</v>
      </c>
      <c r="BW15444" s="23"/>
      <c r="BX15444" s="4">
        <f t="shared" si="964"/>
        <v>1</v>
      </c>
      <c r="BY15444" s="4">
        <f t="shared" si="965"/>
        <v>1</v>
      </c>
    </row>
    <row r="15445" spans="1:77">
      <c r="A15445" s="23">
        <v>15440</v>
      </c>
      <c r="BT15445" s="23">
        <v>15440</v>
      </c>
      <c r="BU15445" s="4">
        <f t="shared" si="966"/>
        <v>0</v>
      </c>
      <c r="BV15445" s="4">
        <f t="shared" si="967"/>
        <v>0</v>
      </c>
      <c r="BW15445" s="23"/>
      <c r="BX15445" s="4">
        <f t="shared" si="964"/>
        <v>1</v>
      </c>
      <c r="BY15445" s="4">
        <f t="shared" si="965"/>
        <v>1</v>
      </c>
    </row>
    <row r="15446" spans="1:77">
      <c r="A15446" s="23">
        <v>15441</v>
      </c>
      <c r="BT15446" s="23">
        <v>15441</v>
      </c>
      <c r="BU15446" s="4">
        <f t="shared" si="966"/>
        <v>0</v>
      </c>
      <c r="BV15446" s="4">
        <f t="shared" si="967"/>
        <v>0</v>
      </c>
      <c r="BW15446" s="23"/>
      <c r="BX15446" s="4">
        <f t="shared" ref="BX15446:BX15509" si="968">IF(BU15446=MAX($BU15446:$BV15446),1,0)</f>
        <v>1</v>
      </c>
      <c r="BY15446" s="4">
        <f t="shared" ref="BY15446:BY15509" si="969">IF(BV15446=MAX($BU15446:$BV15446),1,0)</f>
        <v>1</v>
      </c>
    </row>
    <row r="15447" spans="1:77">
      <c r="A15447" s="23">
        <v>15442</v>
      </c>
      <c r="BT15447" s="23">
        <v>15442</v>
      </c>
      <c r="BU15447" s="4">
        <f t="shared" si="966"/>
        <v>0</v>
      </c>
      <c r="BV15447" s="4">
        <f t="shared" si="967"/>
        <v>0</v>
      </c>
      <c r="BW15447" s="23"/>
      <c r="BX15447" s="4">
        <f t="shared" si="968"/>
        <v>1</v>
      </c>
      <c r="BY15447" s="4">
        <f t="shared" si="969"/>
        <v>1</v>
      </c>
    </row>
    <row r="15448" spans="1:77">
      <c r="A15448" s="23">
        <v>15443</v>
      </c>
      <c r="BT15448" s="23">
        <v>15443</v>
      </c>
      <c r="BU15448" s="4">
        <f t="shared" si="966"/>
        <v>0</v>
      </c>
      <c r="BV15448" s="4">
        <f t="shared" si="967"/>
        <v>0</v>
      </c>
      <c r="BW15448" s="23"/>
      <c r="BX15448" s="4">
        <f t="shared" si="968"/>
        <v>1</v>
      </c>
      <c r="BY15448" s="4">
        <f t="shared" si="969"/>
        <v>1</v>
      </c>
    </row>
    <row r="15449" spans="1:77">
      <c r="A15449" s="23">
        <v>15444</v>
      </c>
      <c r="BT15449" s="23">
        <v>15444</v>
      </c>
      <c r="BU15449" s="4">
        <f t="shared" si="966"/>
        <v>0</v>
      </c>
      <c r="BV15449" s="4">
        <f t="shared" si="967"/>
        <v>0</v>
      </c>
      <c r="BW15449" s="23"/>
      <c r="BX15449" s="4">
        <f t="shared" si="968"/>
        <v>1</v>
      </c>
      <c r="BY15449" s="4">
        <f t="shared" si="969"/>
        <v>1</v>
      </c>
    </row>
    <row r="15450" spans="1:77">
      <c r="A15450" s="23">
        <v>15445</v>
      </c>
      <c r="BT15450" s="23">
        <v>15445</v>
      </c>
      <c r="BU15450" s="4">
        <f t="shared" si="966"/>
        <v>0</v>
      </c>
      <c r="BV15450" s="4">
        <f t="shared" si="967"/>
        <v>0</v>
      </c>
      <c r="BW15450" s="23"/>
      <c r="BX15450" s="4">
        <f t="shared" si="968"/>
        <v>1</v>
      </c>
      <c r="BY15450" s="4">
        <f t="shared" si="969"/>
        <v>1</v>
      </c>
    </row>
    <row r="15451" spans="1:77">
      <c r="A15451" s="23">
        <v>15446</v>
      </c>
      <c r="BT15451" s="23">
        <v>15446</v>
      </c>
      <c r="BU15451" s="4">
        <f t="shared" si="966"/>
        <v>0</v>
      </c>
      <c r="BV15451" s="4">
        <f t="shared" si="967"/>
        <v>0</v>
      </c>
      <c r="BW15451" s="23"/>
      <c r="BX15451" s="4">
        <f t="shared" si="968"/>
        <v>1</v>
      </c>
      <c r="BY15451" s="4">
        <f t="shared" si="969"/>
        <v>1</v>
      </c>
    </row>
    <row r="15452" spans="1:77">
      <c r="A15452" s="23">
        <v>15447</v>
      </c>
      <c r="BT15452" s="23">
        <v>15447</v>
      </c>
      <c r="BU15452" s="4">
        <f t="shared" si="966"/>
        <v>0</v>
      </c>
      <c r="BV15452" s="4">
        <f t="shared" si="967"/>
        <v>0</v>
      </c>
      <c r="BW15452" s="23"/>
      <c r="BX15452" s="4">
        <f t="shared" si="968"/>
        <v>1</v>
      </c>
      <c r="BY15452" s="4">
        <f t="shared" si="969"/>
        <v>1</v>
      </c>
    </row>
    <row r="15453" spans="1:77">
      <c r="A15453" s="23">
        <v>15448</v>
      </c>
      <c r="BT15453" s="23">
        <v>15448</v>
      </c>
      <c r="BU15453" s="4">
        <f t="shared" si="966"/>
        <v>0</v>
      </c>
      <c r="BV15453" s="4">
        <f t="shared" si="967"/>
        <v>0</v>
      </c>
      <c r="BW15453" s="23"/>
      <c r="BX15453" s="4">
        <f t="shared" si="968"/>
        <v>1</v>
      </c>
      <c r="BY15453" s="4">
        <f t="shared" si="969"/>
        <v>1</v>
      </c>
    </row>
    <row r="15454" spans="1:77">
      <c r="A15454" s="23">
        <v>15449</v>
      </c>
      <c r="BT15454" s="23">
        <v>15449</v>
      </c>
      <c r="BU15454" s="4">
        <f t="shared" si="966"/>
        <v>0</v>
      </c>
      <c r="BV15454" s="4">
        <f t="shared" si="967"/>
        <v>0</v>
      </c>
      <c r="BW15454" s="23"/>
      <c r="BX15454" s="4">
        <f t="shared" si="968"/>
        <v>1</v>
      </c>
      <c r="BY15454" s="4">
        <f t="shared" si="969"/>
        <v>1</v>
      </c>
    </row>
    <row r="15455" spans="1:77">
      <c r="A15455" s="23">
        <v>15450</v>
      </c>
      <c r="BT15455" s="23">
        <v>15450</v>
      </c>
      <c r="BU15455" s="4">
        <f t="shared" si="966"/>
        <v>0</v>
      </c>
      <c r="BV15455" s="4">
        <f t="shared" si="967"/>
        <v>0</v>
      </c>
      <c r="BW15455" s="23"/>
      <c r="BX15455" s="4">
        <f t="shared" si="968"/>
        <v>1</v>
      </c>
      <c r="BY15455" s="4">
        <f t="shared" si="969"/>
        <v>1</v>
      </c>
    </row>
    <row r="15456" spans="1:77">
      <c r="A15456" s="23">
        <v>15451</v>
      </c>
      <c r="BT15456" s="23">
        <v>15451</v>
      </c>
      <c r="BU15456" s="4">
        <f t="shared" si="966"/>
        <v>0</v>
      </c>
      <c r="BV15456" s="4">
        <f t="shared" si="967"/>
        <v>0</v>
      </c>
      <c r="BW15456" s="23"/>
      <c r="BX15456" s="4">
        <f t="shared" si="968"/>
        <v>1</v>
      </c>
      <c r="BY15456" s="4">
        <f t="shared" si="969"/>
        <v>1</v>
      </c>
    </row>
    <row r="15457" spans="1:77">
      <c r="A15457" s="23">
        <v>15452</v>
      </c>
      <c r="BT15457" s="23">
        <v>15452</v>
      </c>
      <c r="BU15457" s="4">
        <f t="shared" si="966"/>
        <v>0</v>
      </c>
      <c r="BV15457" s="4">
        <f t="shared" si="967"/>
        <v>0</v>
      </c>
      <c r="BW15457" s="23"/>
      <c r="BX15457" s="4">
        <f t="shared" si="968"/>
        <v>1</v>
      </c>
      <c r="BY15457" s="4">
        <f t="shared" si="969"/>
        <v>1</v>
      </c>
    </row>
    <row r="15458" spans="1:77">
      <c r="A15458" s="23">
        <v>15453</v>
      </c>
      <c r="BT15458" s="23">
        <v>15453</v>
      </c>
      <c r="BU15458" s="4">
        <f t="shared" si="966"/>
        <v>0</v>
      </c>
      <c r="BV15458" s="4">
        <f t="shared" si="967"/>
        <v>0</v>
      </c>
      <c r="BW15458" s="23"/>
      <c r="BX15458" s="4">
        <f t="shared" si="968"/>
        <v>1</v>
      </c>
      <c r="BY15458" s="4">
        <f t="shared" si="969"/>
        <v>1</v>
      </c>
    </row>
    <row r="15459" spans="1:77">
      <c r="A15459" s="23">
        <v>15454</v>
      </c>
      <c r="BT15459" s="23">
        <v>15454</v>
      </c>
      <c r="BU15459" s="4">
        <f t="shared" si="966"/>
        <v>0</v>
      </c>
      <c r="BV15459" s="4">
        <f t="shared" si="967"/>
        <v>0</v>
      </c>
      <c r="BW15459" s="23"/>
      <c r="BX15459" s="4">
        <f t="shared" si="968"/>
        <v>1</v>
      </c>
      <c r="BY15459" s="4">
        <f t="shared" si="969"/>
        <v>1</v>
      </c>
    </row>
    <row r="15460" spans="1:77">
      <c r="A15460" s="23">
        <v>15455</v>
      </c>
      <c r="BT15460" s="23">
        <v>15455</v>
      </c>
      <c r="BU15460" s="4">
        <f t="shared" si="966"/>
        <v>0</v>
      </c>
      <c r="BV15460" s="4">
        <f t="shared" si="967"/>
        <v>0</v>
      </c>
      <c r="BW15460" s="23"/>
      <c r="BX15460" s="4">
        <f t="shared" si="968"/>
        <v>1</v>
      </c>
      <c r="BY15460" s="4">
        <f t="shared" si="969"/>
        <v>1</v>
      </c>
    </row>
    <row r="15461" spans="1:77">
      <c r="A15461" s="23">
        <v>15456</v>
      </c>
      <c r="BT15461" s="23">
        <v>15456</v>
      </c>
      <c r="BU15461" s="4">
        <f t="shared" si="966"/>
        <v>0</v>
      </c>
      <c r="BV15461" s="4">
        <f t="shared" si="967"/>
        <v>0</v>
      </c>
      <c r="BW15461" s="23"/>
      <c r="BX15461" s="4">
        <f t="shared" si="968"/>
        <v>1</v>
      </c>
      <c r="BY15461" s="4">
        <f t="shared" si="969"/>
        <v>1</v>
      </c>
    </row>
    <row r="15462" spans="1:77">
      <c r="A15462" s="23">
        <v>15457</v>
      </c>
      <c r="BT15462" s="23">
        <v>15457</v>
      </c>
      <c r="BU15462" s="4">
        <f t="shared" si="966"/>
        <v>0</v>
      </c>
      <c r="BV15462" s="4">
        <f t="shared" si="967"/>
        <v>0</v>
      </c>
      <c r="BW15462" s="23"/>
      <c r="BX15462" s="4">
        <f t="shared" si="968"/>
        <v>1</v>
      </c>
      <c r="BY15462" s="4">
        <f t="shared" si="969"/>
        <v>1</v>
      </c>
    </row>
    <row r="15463" spans="1:77">
      <c r="A15463" s="23">
        <v>15458</v>
      </c>
      <c r="BT15463" s="23">
        <v>15458</v>
      </c>
      <c r="BU15463" s="4">
        <f t="shared" si="966"/>
        <v>0</v>
      </c>
      <c r="BV15463" s="4">
        <f t="shared" si="967"/>
        <v>0</v>
      </c>
      <c r="BW15463" s="23"/>
      <c r="BX15463" s="4">
        <f t="shared" si="968"/>
        <v>1</v>
      </c>
      <c r="BY15463" s="4">
        <f t="shared" si="969"/>
        <v>1</v>
      </c>
    </row>
    <row r="15464" spans="1:77">
      <c r="A15464" s="23">
        <v>15459</v>
      </c>
      <c r="BT15464" s="23">
        <v>15459</v>
      </c>
      <c r="BU15464" s="4">
        <f t="shared" si="966"/>
        <v>0</v>
      </c>
      <c r="BV15464" s="4">
        <f t="shared" si="967"/>
        <v>0</v>
      </c>
      <c r="BW15464" s="23"/>
      <c r="BX15464" s="4">
        <f t="shared" si="968"/>
        <v>1</v>
      </c>
      <c r="BY15464" s="4">
        <f t="shared" si="969"/>
        <v>1</v>
      </c>
    </row>
    <row r="15465" spans="1:77">
      <c r="A15465" s="23">
        <v>15460</v>
      </c>
      <c r="BT15465" s="23">
        <v>15460</v>
      </c>
      <c r="BU15465" s="4">
        <f t="shared" si="966"/>
        <v>0</v>
      </c>
      <c r="BV15465" s="4">
        <f t="shared" si="967"/>
        <v>0</v>
      </c>
      <c r="BW15465" s="23"/>
      <c r="BX15465" s="4">
        <f t="shared" si="968"/>
        <v>1</v>
      </c>
      <c r="BY15465" s="4">
        <f t="shared" si="969"/>
        <v>1</v>
      </c>
    </row>
    <row r="15466" spans="1:77">
      <c r="A15466" s="23">
        <v>15461</v>
      </c>
      <c r="BT15466" s="23">
        <v>15461</v>
      </c>
      <c r="BU15466" s="4">
        <f t="shared" si="966"/>
        <v>0</v>
      </c>
      <c r="BV15466" s="4">
        <f t="shared" si="967"/>
        <v>0</v>
      </c>
      <c r="BW15466" s="23"/>
      <c r="BX15466" s="4">
        <f t="shared" si="968"/>
        <v>1</v>
      </c>
      <c r="BY15466" s="4">
        <f t="shared" si="969"/>
        <v>1</v>
      </c>
    </row>
    <row r="15467" spans="1:77">
      <c r="A15467" s="23">
        <v>15462</v>
      </c>
      <c r="BT15467" s="23">
        <v>15462</v>
      </c>
      <c r="BU15467" s="4">
        <f t="shared" si="966"/>
        <v>0</v>
      </c>
      <c r="BV15467" s="4">
        <f t="shared" si="967"/>
        <v>0</v>
      </c>
      <c r="BW15467" s="23"/>
      <c r="BX15467" s="4">
        <f t="shared" si="968"/>
        <v>1</v>
      </c>
      <c r="BY15467" s="4">
        <f t="shared" si="969"/>
        <v>1</v>
      </c>
    </row>
    <row r="15468" spans="1:77">
      <c r="A15468" s="23">
        <v>15463</v>
      </c>
      <c r="BT15468" s="23">
        <v>15463</v>
      </c>
      <c r="BU15468" s="4">
        <f t="shared" si="966"/>
        <v>0</v>
      </c>
      <c r="BV15468" s="4">
        <f t="shared" si="967"/>
        <v>0</v>
      </c>
      <c r="BW15468" s="23"/>
      <c r="BX15468" s="4">
        <f t="shared" si="968"/>
        <v>1</v>
      </c>
      <c r="BY15468" s="4">
        <f t="shared" si="969"/>
        <v>1</v>
      </c>
    </row>
    <row r="15469" spans="1:77">
      <c r="A15469" s="23">
        <v>15464</v>
      </c>
      <c r="BT15469" s="23">
        <v>15464</v>
      </c>
      <c r="BU15469" s="4">
        <f t="shared" si="966"/>
        <v>0</v>
      </c>
      <c r="BV15469" s="4">
        <f t="shared" si="967"/>
        <v>0</v>
      </c>
      <c r="BW15469" s="23"/>
      <c r="BX15469" s="4">
        <f t="shared" si="968"/>
        <v>1</v>
      </c>
      <c r="BY15469" s="4">
        <f t="shared" si="969"/>
        <v>1</v>
      </c>
    </row>
    <row r="15470" spans="1:77">
      <c r="A15470" s="23">
        <v>15465</v>
      </c>
      <c r="BT15470" s="23">
        <v>15465</v>
      </c>
      <c r="BU15470" s="4">
        <f t="shared" si="966"/>
        <v>0</v>
      </c>
      <c r="BV15470" s="4">
        <f t="shared" si="967"/>
        <v>0</v>
      </c>
      <c r="BW15470" s="23"/>
      <c r="BX15470" s="4">
        <f t="shared" si="968"/>
        <v>1</v>
      </c>
      <c r="BY15470" s="4">
        <f t="shared" si="969"/>
        <v>1</v>
      </c>
    </row>
    <row r="15471" spans="1:77">
      <c r="A15471" s="23">
        <v>15466</v>
      </c>
      <c r="BT15471" s="23">
        <v>15466</v>
      </c>
      <c r="BU15471" s="4">
        <f t="shared" si="966"/>
        <v>0</v>
      </c>
      <c r="BV15471" s="4">
        <f t="shared" si="967"/>
        <v>0</v>
      </c>
      <c r="BW15471" s="23"/>
      <c r="BX15471" s="4">
        <f t="shared" si="968"/>
        <v>1</v>
      </c>
      <c r="BY15471" s="4">
        <f t="shared" si="969"/>
        <v>1</v>
      </c>
    </row>
    <row r="15472" spans="1:77">
      <c r="A15472" s="23">
        <v>15467</v>
      </c>
      <c r="BT15472" s="23">
        <v>15467</v>
      </c>
      <c r="BU15472" s="4">
        <f t="shared" si="966"/>
        <v>0</v>
      </c>
      <c r="BV15472" s="4">
        <f t="shared" si="967"/>
        <v>0</v>
      </c>
      <c r="BW15472" s="23"/>
      <c r="BX15472" s="4">
        <f t="shared" si="968"/>
        <v>1</v>
      </c>
      <c r="BY15472" s="4">
        <f t="shared" si="969"/>
        <v>1</v>
      </c>
    </row>
    <row r="15473" spans="1:77">
      <c r="A15473" s="23">
        <v>15468</v>
      </c>
      <c r="BT15473" s="23">
        <v>15468</v>
      </c>
      <c r="BU15473" s="4">
        <f t="shared" si="966"/>
        <v>0</v>
      </c>
      <c r="BV15473" s="4">
        <f t="shared" si="967"/>
        <v>0</v>
      </c>
      <c r="BW15473" s="23"/>
      <c r="BX15473" s="4">
        <f t="shared" si="968"/>
        <v>1</v>
      </c>
      <c r="BY15473" s="4">
        <f t="shared" si="969"/>
        <v>1</v>
      </c>
    </row>
    <row r="15474" spans="1:77">
      <c r="A15474" s="23">
        <v>15469</v>
      </c>
      <c r="BT15474" s="23">
        <v>15469</v>
      </c>
      <c r="BU15474" s="4">
        <f t="shared" si="966"/>
        <v>0</v>
      </c>
      <c r="BV15474" s="4">
        <f t="shared" si="967"/>
        <v>0</v>
      </c>
      <c r="BW15474" s="23"/>
      <c r="BX15474" s="4">
        <f t="shared" si="968"/>
        <v>1</v>
      </c>
      <c r="BY15474" s="4">
        <f t="shared" si="969"/>
        <v>1</v>
      </c>
    </row>
    <row r="15475" spans="1:77">
      <c r="A15475" s="23">
        <v>15470</v>
      </c>
      <c r="BT15475" s="23">
        <v>15470</v>
      </c>
      <c r="BU15475" s="4">
        <f t="shared" si="966"/>
        <v>0</v>
      </c>
      <c r="BV15475" s="4">
        <f t="shared" si="967"/>
        <v>0</v>
      </c>
      <c r="BW15475" s="23"/>
      <c r="BX15475" s="4">
        <f t="shared" si="968"/>
        <v>1</v>
      </c>
      <c r="BY15475" s="4">
        <f t="shared" si="969"/>
        <v>1</v>
      </c>
    </row>
    <row r="15476" spans="1:77">
      <c r="A15476" s="23">
        <v>15471</v>
      </c>
      <c r="BT15476" s="23">
        <v>15471</v>
      </c>
      <c r="BU15476" s="4">
        <f t="shared" si="966"/>
        <v>0</v>
      </c>
      <c r="BV15476" s="4">
        <f t="shared" si="967"/>
        <v>0</v>
      </c>
      <c r="BW15476" s="23"/>
      <c r="BX15476" s="4">
        <f t="shared" si="968"/>
        <v>1</v>
      </c>
      <c r="BY15476" s="4">
        <f t="shared" si="969"/>
        <v>1</v>
      </c>
    </row>
    <row r="15477" spans="1:77">
      <c r="A15477" s="23">
        <v>15472</v>
      </c>
      <c r="BT15477" s="23">
        <v>15472</v>
      </c>
      <c r="BU15477" s="4">
        <f t="shared" si="966"/>
        <v>0</v>
      </c>
      <c r="BV15477" s="4">
        <f t="shared" si="967"/>
        <v>0</v>
      </c>
      <c r="BW15477" s="23"/>
      <c r="BX15477" s="4">
        <f t="shared" si="968"/>
        <v>1</v>
      </c>
      <c r="BY15477" s="4">
        <f t="shared" si="969"/>
        <v>1</v>
      </c>
    </row>
    <row r="15478" spans="1:77">
      <c r="A15478" s="23">
        <v>15473</v>
      </c>
      <c r="BT15478" s="23">
        <v>15473</v>
      </c>
      <c r="BU15478" s="4">
        <f t="shared" si="966"/>
        <v>0</v>
      </c>
      <c r="BV15478" s="4">
        <f t="shared" si="967"/>
        <v>0</v>
      </c>
      <c r="BW15478" s="23"/>
      <c r="BX15478" s="4">
        <f t="shared" si="968"/>
        <v>1</v>
      </c>
      <c r="BY15478" s="4">
        <f t="shared" si="969"/>
        <v>1</v>
      </c>
    </row>
    <row r="15479" spans="1:77">
      <c r="A15479" s="23">
        <v>15474</v>
      </c>
      <c r="BT15479" s="23">
        <v>15474</v>
      </c>
      <c r="BU15479" s="4">
        <f t="shared" si="966"/>
        <v>0</v>
      </c>
      <c r="BV15479" s="4">
        <f t="shared" si="967"/>
        <v>0</v>
      </c>
      <c r="BW15479" s="23"/>
      <c r="BX15479" s="4">
        <f t="shared" si="968"/>
        <v>1</v>
      </c>
      <c r="BY15479" s="4">
        <f t="shared" si="969"/>
        <v>1</v>
      </c>
    </row>
    <row r="15480" spans="1:77">
      <c r="A15480" s="23">
        <v>15475</v>
      </c>
      <c r="BT15480" s="23">
        <v>15475</v>
      </c>
      <c r="BU15480" s="4">
        <f t="shared" si="966"/>
        <v>0</v>
      </c>
      <c r="BV15480" s="4">
        <f t="shared" si="967"/>
        <v>0</v>
      </c>
      <c r="BW15480" s="23"/>
      <c r="BX15480" s="4">
        <f t="shared" si="968"/>
        <v>1</v>
      </c>
      <c r="BY15480" s="4">
        <f t="shared" si="969"/>
        <v>1</v>
      </c>
    </row>
    <row r="15481" spans="1:77">
      <c r="A15481" s="23">
        <v>15476</v>
      </c>
      <c r="BT15481" s="23">
        <v>15476</v>
      </c>
      <c r="BU15481" s="4">
        <f t="shared" si="966"/>
        <v>0</v>
      </c>
      <c r="BV15481" s="4">
        <f t="shared" si="967"/>
        <v>0</v>
      </c>
      <c r="BW15481" s="23"/>
      <c r="BX15481" s="4">
        <f t="shared" si="968"/>
        <v>1</v>
      </c>
      <c r="BY15481" s="4">
        <f t="shared" si="969"/>
        <v>1</v>
      </c>
    </row>
    <row r="15482" spans="1:77">
      <c r="A15482" s="23">
        <v>15477</v>
      </c>
      <c r="BT15482" s="23">
        <v>15477</v>
      </c>
      <c r="BU15482" s="4">
        <f t="shared" si="966"/>
        <v>0</v>
      </c>
      <c r="BV15482" s="4">
        <f t="shared" si="967"/>
        <v>0</v>
      </c>
      <c r="BW15482" s="23"/>
      <c r="BX15482" s="4">
        <f t="shared" si="968"/>
        <v>1</v>
      </c>
      <c r="BY15482" s="4">
        <f t="shared" si="969"/>
        <v>1</v>
      </c>
    </row>
    <row r="15483" spans="1:77">
      <c r="A15483" s="23">
        <v>15478</v>
      </c>
      <c r="BT15483" s="23">
        <v>15478</v>
      </c>
      <c r="BU15483" s="4">
        <f t="shared" si="966"/>
        <v>0</v>
      </c>
      <c r="BV15483" s="4">
        <f t="shared" si="967"/>
        <v>0</v>
      </c>
      <c r="BW15483" s="23"/>
      <c r="BX15483" s="4">
        <f t="shared" si="968"/>
        <v>1</v>
      </c>
      <c r="BY15483" s="4">
        <f t="shared" si="969"/>
        <v>1</v>
      </c>
    </row>
    <row r="15484" spans="1:77">
      <c r="A15484" s="23">
        <v>15479</v>
      </c>
      <c r="BT15484" s="23">
        <v>15479</v>
      </c>
      <c r="BU15484" s="4">
        <f t="shared" si="966"/>
        <v>0</v>
      </c>
      <c r="BV15484" s="4">
        <f t="shared" si="967"/>
        <v>0</v>
      </c>
      <c r="BW15484" s="23"/>
      <c r="BX15484" s="4">
        <f t="shared" si="968"/>
        <v>1</v>
      </c>
      <c r="BY15484" s="4">
        <f t="shared" si="969"/>
        <v>1</v>
      </c>
    </row>
    <row r="15485" spans="1:77">
      <c r="A15485" s="23">
        <v>15480</v>
      </c>
      <c r="BT15485" s="23">
        <v>15480</v>
      </c>
      <c r="BU15485" s="4">
        <f t="shared" si="966"/>
        <v>0</v>
      </c>
      <c r="BV15485" s="4">
        <f t="shared" si="967"/>
        <v>0</v>
      </c>
      <c r="BW15485" s="23"/>
      <c r="BX15485" s="4">
        <f t="shared" si="968"/>
        <v>1</v>
      </c>
      <c r="BY15485" s="4">
        <f t="shared" si="969"/>
        <v>1</v>
      </c>
    </row>
    <row r="15486" spans="1:77">
      <c r="A15486" s="23">
        <v>15481</v>
      </c>
      <c r="BT15486" s="23">
        <v>15481</v>
      </c>
      <c r="BU15486" s="4">
        <f t="shared" si="966"/>
        <v>0</v>
      </c>
      <c r="BV15486" s="4">
        <f t="shared" si="967"/>
        <v>0</v>
      </c>
      <c r="BW15486" s="23"/>
      <c r="BX15486" s="4">
        <f t="shared" si="968"/>
        <v>1</v>
      </c>
      <c r="BY15486" s="4">
        <f t="shared" si="969"/>
        <v>1</v>
      </c>
    </row>
    <row r="15487" spans="1:77">
      <c r="A15487" s="23">
        <v>15482</v>
      </c>
      <c r="BT15487" s="23">
        <v>15482</v>
      </c>
      <c r="BU15487" s="4">
        <f t="shared" si="966"/>
        <v>0</v>
      </c>
      <c r="BV15487" s="4">
        <f t="shared" si="967"/>
        <v>0</v>
      </c>
      <c r="BW15487" s="23"/>
      <c r="BX15487" s="4">
        <f t="shared" si="968"/>
        <v>1</v>
      </c>
      <c r="BY15487" s="4">
        <f t="shared" si="969"/>
        <v>1</v>
      </c>
    </row>
    <row r="15488" spans="1:77">
      <c r="A15488" s="23">
        <v>15483</v>
      </c>
      <c r="BT15488" s="23">
        <v>15483</v>
      </c>
      <c r="BU15488" s="4">
        <f t="shared" si="966"/>
        <v>0</v>
      </c>
      <c r="BV15488" s="4">
        <f t="shared" si="967"/>
        <v>0</v>
      </c>
      <c r="BW15488" s="23"/>
      <c r="BX15488" s="4">
        <f t="shared" si="968"/>
        <v>1</v>
      </c>
      <c r="BY15488" s="4">
        <f t="shared" si="969"/>
        <v>1</v>
      </c>
    </row>
    <row r="15489" spans="1:77">
      <c r="A15489" s="23">
        <v>15484</v>
      </c>
      <c r="BT15489" s="23">
        <v>15484</v>
      </c>
      <c r="BU15489" s="4">
        <f t="shared" si="966"/>
        <v>0</v>
      </c>
      <c r="BV15489" s="4">
        <f t="shared" si="967"/>
        <v>0</v>
      </c>
      <c r="BW15489" s="23"/>
      <c r="BX15489" s="4">
        <f t="shared" si="968"/>
        <v>1</v>
      </c>
      <c r="BY15489" s="4">
        <f t="shared" si="969"/>
        <v>1</v>
      </c>
    </row>
    <row r="15490" spans="1:77">
      <c r="A15490" s="23">
        <v>15485</v>
      </c>
      <c r="BT15490" s="23">
        <v>15485</v>
      </c>
      <c r="BU15490" s="4">
        <f t="shared" si="966"/>
        <v>0</v>
      </c>
      <c r="BV15490" s="4">
        <f t="shared" si="967"/>
        <v>0</v>
      </c>
      <c r="BW15490" s="23"/>
      <c r="BX15490" s="4">
        <f t="shared" si="968"/>
        <v>1</v>
      </c>
      <c r="BY15490" s="4">
        <f t="shared" si="969"/>
        <v>1</v>
      </c>
    </row>
    <row r="15491" spans="1:77">
      <c r="A15491" s="23">
        <v>15486</v>
      </c>
      <c r="BT15491" s="23">
        <v>15486</v>
      </c>
      <c r="BU15491" s="4">
        <f t="shared" si="966"/>
        <v>0</v>
      </c>
      <c r="BV15491" s="4">
        <f t="shared" si="967"/>
        <v>0</v>
      </c>
      <c r="BW15491" s="23"/>
      <c r="BX15491" s="4">
        <f t="shared" si="968"/>
        <v>1</v>
      </c>
      <c r="BY15491" s="4">
        <f t="shared" si="969"/>
        <v>1</v>
      </c>
    </row>
    <row r="15492" spans="1:77">
      <c r="A15492" s="23">
        <v>15487</v>
      </c>
      <c r="BT15492" s="23">
        <v>15487</v>
      </c>
      <c r="BU15492" s="4">
        <f t="shared" si="966"/>
        <v>0</v>
      </c>
      <c r="BV15492" s="4">
        <f t="shared" si="967"/>
        <v>0</v>
      </c>
      <c r="BW15492" s="23"/>
      <c r="BX15492" s="4">
        <f t="shared" si="968"/>
        <v>1</v>
      </c>
      <c r="BY15492" s="4">
        <f t="shared" si="969"/>
        <v>1</v>
      </c>
    </row>
    <row r="15493" spans="1:77">
      <c r="A15493" s="23">
        <v>15488</v>
      </c>
      <c r="BT15493" s="23">
        <v>15488</v>
      </c>
      <c r="BU15493" s="4">
        <f t="shared" si="966"/>
        <v>0</v>
      </c>
      <c r="BV15493" s="4">
        <f t="shared" si="967"/>
        <v>0</v>
      </c>
      <c r="BW15493" s="23"/>
      <c r="BX15493" s="4">
        <f t="shared" si="968"/>
        <v>1</v>
      </c>
      <c r="BY15493" s="4">
        <f t="shared" si="969"/>
        <v>1</v>
      </c>
    </row>
    <row r="15494" spans="1:77">
      <c r="A15494" s="23">
        <v>15489</v>
      </c>
      <c r="BT15494" s="23">
        <v>15489</v>
      </c>
      <c r="BU15494" s="4">
        <f t="shared" si="966"/>
        <v>0</v>
      </c>
      <c r="BV15494" s="4">
        <f t="shared" si="967"/>
        <v>0</v>
      </c>
      <c r="BW15494" s="23"/>
      <c r="BX15494" s="4">
        <f t="shared" si="968"/>
        <v>1</v>
      </c>
      <c r="BY15494" s="4">
        <f t="shared" si="969"/>
        <v>1</v>
      </c>
    </row>
    <row r="15495" spans="1:77">
      <c r="A15495" s="23">
        <v>15490</v>
      </c>
      <c r="BT15495" s="23">
        <v>15490</v>
      </c>
      <c r="BU15495" s="4">
        <f t="shared" ref="BU15495:BU15558" si="970">BP15495*$BV$1-BQ15495</f>
        <v>0</v>
      </c>
      <c r="BV15495" s="4">
        <f t="shared" ref="BV15495:BV15558" si="971">BR15495*$BV$1-BS15495</f>
        <v>0</v>
      </c>
      <c r="BW15495" s="23"/>
      <c r="BX15495" s="4">
        <f t="shared" si="968"/>
        <v>1</v>
      </c>
      <c r="BY15495" s="4">
        <f t="shared" si="969"/>
        <v>1</v>
      </c>
    </row>
    <row r="15496" spans="1:77">
      <c r="A15496" s="23">
        <v>15491</v>
      </c>
      <c r="BT15496" s="23">
        <v>15491</v>
      </c>
      <c r="BU15496" s="4">
        <f t="shared" si="970"/>
        <v>0</v>
      </c>
      <c r="BV15496" s="4">
        <f t="shared" si="971"/>
        <v>0</v>
      </c>
      <c r="BW15496" s="23"/>
      <c r="BX15496" s="4">
        <f t="shared" si="968"/>
        <v>1</v>
      </c>
      <c r="BY15496" s="4">
        <f t="shared" si="969"/>
        <v>1</v>
      </c>
    </row>
    <row r="15497" spans="1:77">
      <c r="A15497" s="23">
        <v>15492</v>
      </c>
      <c r="BT15497" s="23">
        <v>15492</v>
      </c>
      <c r="BU15497" s="4">
        <f t="shared" si="970"/>
        <v>0</v>
      </c>
      <c r="BV15497" s="4">
        <f t="shared" si="971"/>
        <v>0</v>
      </c>
      <c r="BW15497" s="23"/>
      <c r="BX15497" s="4">
        <f t="shared" si="968"/>
        <v>1</v>
      </c>
      <c r="BY15497" s="4">
        <f t="shared" si="969"/>
        <v>1</v>
      </c>
    </row>
    <row r="15498" spans="1:77">
      <c r="A15498" s="23">
        <v>15493</v>
      </c>
      <c r="BT15498" s="23">
        <v>15493</v>
      </c>
      <c r="BU15498" s="4">
        <f t="shared" si="970"/>
        <v>0</v>
      </c>
      <c r="BV15498" s="4">
        <f t="shared" si="971"/>
        <v>0</v>
      </c>
      <c r="BW15498" s="23"/>
      <c r="BX15498" s="4">
        <f t="shared" si="968"/>
        <v>1</v>
      </c>
      <c r="BY15498" s="4">
        <f t="shared" si="969"/>
        <v>1</v>
      </c>
    </row>
    <row r="15499" spans="1:77">
      <c r="A15499" s="23">
        <v>15494</v>
      </c>
      <c r="BT15499" s="23">
        <v>15494</v>
      </c>
      <c r="BU15499" s="4">
        <f t="shared" si="970"/>
        <v>0</v>
      </c>
      <c r="BV15499" s="4">
        <f t="shared" si="971"/>
        <v>0</v>
      </c>
      <c r="BW15499" s="23"/>
      <c r="BX15499" s="4">
        <f t="shared" si="968"/>
        <v>1</v>
      </c>
      <c r="BY15499" s="4">
        <f t="shared" si="969"/>
        <v>1</v>
      </c>
    </row>
    <row r="15500" spans="1:77">
      <c r="A15500" s="23">
        <v>15495</v>
      </c>
      <c r="BT15500" s="23">
        <v>15495</v>
      </c>
      <c r="BU15500" s="4">
        <f t="shared" si="970"/>
        <v>0</v>
      </c>
      <c r="BV15500" s="4">
        <f t="shared" si="971"/>
        <v>0</v>
      </c>
      <c r="BW15500" s="23"/>
      <c r="BX15500" s="4">
        <f t="shared" si="968"/>
        <v>1</v>
      </c>
      <c r="BY15500" s="4">
        <f t="shared" si="969"/>
        <v>1</v>
      </c>
    </row>
    <row r="15501" spans="1:77">
      <c r="A15501" s="23">
        <v>15496</v>
      </c>
      <c r="BT15501" s="23">
        <v>15496</v>
      </c>
      <c r="BU15501" s="4">
        <f t="shared" si="970"/>
        <v>0</v>
      </c>
      <c r="BV15501" s="4">
        <f t="shared" si="971"/>
        <v>0</v>
      </c>
      <c r="BW15501" s="23"/>
      <c r="BX15501" s="4">
        <f t="shared" si="968"/>
        <v>1</v>
      </c>
      <c r="BY15501" s="4">
        <f t="shared" si="969"/>
        <v>1</v>
      </c>
    </row>
    <row r="15502" spans="1:77">
      <c r="A15502" s="23">
        <v>15497</v>
      </c>
      <c r="BT15502" s="23">
        <v>15497</v>
      </c>
      <c r="BU15502" s="4">
        <f t="shared" si="970"/>
        <v>0</v>
      </c>
      <c r="BV15502" s="4">
        <f t="shared" si="971"/>
        <v>0</v>
      </c>
      <c r="BW15502" s="23"/>
      <c r="BX15502" s="4">
        <f t="shared" si="968"/>
        <v>1</v>
      </c>
      <c r="BY15502" s="4">
        <f t="shared" si="969"/>
        <v>1</v>
      </c>
    </row>
    <row r="15503" spans="1:77">
      <c r="A15503" s="23">
        <v>15498</v>
      </c>
      <c r="BT15503" s="23">
        <v>15498</v>
      </c>
      <c r="BU15503" s="4">
        <f t="shared" si="970"/>
        <v>0</v>
      </c>
      <c r="BV15503" s="4">
        <f t="shared" si="971"/>
        <v>0</v>
      </c>
      <c r="BW15503" s="23"/>
      <c r="BX15503" s="4">
        <f t="shared" si="968"/>
        <v>1</v>
      </c>
      <c r="BY15503" s="4">
        <f t="shared" si="969"/>
        <v>1</v>
      </c>
    </row>
    <row r="15504" spans="1:77">
      <c r="A15504" s="23">
        <v>15499</v>
      </c>
      <c r="BT15504" s="23">
        <v>15499</v>
      </c>
      <c r="BU15504" s="4">
        <f t="shared" si="970"/>
        <v>0</v>
      </c>
      <c r="BV15504" s="4">
        <f t="shared" si="971"/>
        <v>0</v>
      </c>
      <c r="BW15504" s="23"/>
      <c r="BX15504" s="4">
        <f t="shared" si="968"/>
        <v>1</v>
      </c>
      <c r="BY15504" s="4">
        <f t="shared" si="969"/>
        <v>1</v>
      </c>
    </row>
    <row r="15505" spans="1:77">
      <c r="A15505" s="23">
        <v>15500</v>
      </c>
      <c r="BT15505" s="23">
        <v>15500</v>
      </c>
      <c r="BU15505" s="4">
        <f t="shared" si="970"/>
        <v>0</v>
      </c>
      <c r="BV15505" s="4">
        <f t="shared" si="971"/>
        <v>0</v>
      </c>
      <c r="BW15505" s="23"/>
      <c r="BX15505" s="4">
        <f t="shared" si="968"/>
        <v>1</v>
      </c>
      <c r="BY15505" s="4">
        <f t="shared" si="969"/>
        <v>1</v>
      </c>
    </row>
    <row r="15506" spans="1:77">
      <c r="A15506" s="23">
        <v>15501</v>
      </c>
      <c r="BT15506" s="23">
        <v>15501</v>
      </c>
      <c r="BU15506" s="4">
        <f t="shared" si="970"/>
        <v>0</v>
      </c>
      <c r="BV15506" s="4">
        <f t="shared" si="971"/>
        <v>0</v>
      </c>
      <c r="BW15506" s="23"/>
      <c r="BX15506" s="4">
        <f t="shared" si="968"/>
        <v>1</v>
      </c>
      <c r="BY15506" s="4">
        <f t="shared" si="969"/>
        <v>1</v>
      </c>
    </row>
    <row r="15507" spans="1:77">
      <c r="A15507" s="23">
        <v>15502</v>
      </c>
      <c r="BT15507" s="23">
        <v>15502</v>
      </c>
      <c r="BU15507" s="4">
        <f t="shared" si="970"/>
        <v>0</v>
      </c>
      <c r="BV15507" s="4">
        <f t="shared" si="971"/>
        <v>0</v>
      </c>
      <c r="BW15507" s="23"/>
      <c r="BX15507" s="4">
        <f t="shared" si="968"/>
        <v>1</v>
      </c>
      <c r="BY15507" s="4">
        <f t="shared" si="969"/>
        <v>1</v>
      </c>
    </row>
    <row r="15508" spans="1:77">
      <c r="A15508" s="23">
        <v>15503</v>
      </c>
      <c r="BT15508" s="23">
        <v>15503</v>
      </c>
      <c r="BU15508" s="4">
        <f t="shared" si="970"/>
        <v>0</v>
      </c>
      <c r="BV15508" s="4">
        <f t="shared" si="971"/>
        <v>0</v>
      </c>
      <c r="BW15508" s="23"/>
      <c r="BX15508" s="4">
        <f t="shared" si="968"/>
        <v>1</v>
      </c>
      <c r="BY15508" s="4">
        <f t="shared" si="969"/>
        <v>1</v>
      </c>
    </row>
    <row r="15509" spans="1:77">
      <c r="A15509" s="23">
        <v>15504</v>
      </c>
      <c r="BT15509" s="23">
        <v>15504</v>
      </c>
      <c r="BU15509" s="4">
        <f t="shared" si="970"/>
        <v>0</v>
      </c>
      <c r="BV15509" s="4">
        <f t="shared" si="971"/>
        <v>0</v>
      </c>
      <c r="BW15509" s="23"/>
      <c r="BX15509" s="4">
        <f t="shared" si="968"/>
        <v>1</v>
      </c>
      <c r="BY15509" s="4">
        <f t="shared" si="969"/>
        <v>1</v>
      </c>
    </row>
    <row r="15510" spans="1:77">
      <c r="A15510" s="23">
        <v>15505</v>
      </c>
      <c r="BT15510" s="23">
        <v>15505</v>
      </c>
      <c r="BU15510" s="4">
        <f t="shared" si="970"/>
        <v>0</v>
      </c>
      <c r="BV15510" s="4">
        <f t="shared" si="971"/>
        <v>0</v>
      </c>
      <c r="BW15510" s="23"/>
      <c r="BX15510" s="4">
        <f t="shared" ref="BX15510:BX15573" si="972">IF(BU15510=MAX($BU15510:$BV15510),1,0)</f>
        <v>1</v>
      </c>
      <c r="BY15510" s="4">
        <f t="shared" ref="BY15510:BY15573" si="973">IF(BV15510=MAX($BU15510:$BV15510),1,0)</f>
        <v>1</v>
      </c>
    </row>
    <row r="15511" spans="1:77">
      <c r="A15511" s="23">
        <v>15506</v>
      </c>
      <c r="BT15511" s="23">
        <v>15506</v>
      </c>
      <c r="BU15511" s="4">
        <f t="shared" si="970"/>
        <v>0</v>
      </c>
      <c r="BV15511" s="4">
        <f t="shared" si="971"/>
        <v>0</v>
      </c>
      <c r="BW15511" s="23"/>
      <c r="BX15511" s="4">
        <f t="shared" si="972"/>
        <v>1</v>
      </c>
      <c r="BY15511" s="4">
        <f t="shared" si="973"/>
        <v>1</v>
      </c>
    </row>
    <row r="15512" spans="1:77">
      <c r="A15512" s="23">
        <v>15507</v>
      </c>
      <c r="BT15512" s="23">
        <v>15507</v>
      </c>
      <c r="BU15512" s="4">
        <f t="shared" si="970"/>
        <v>0</v>
      </c>
      <c r="BV15512" s="4">
        <f t="shared" si="971"/>
        <v>0</v>
      </c>
      <c r="BW15512" s="23"/>
      <c r="BX15512" s="4">
        <f t="shared" si="972"/>
        <v>1</v>
      </c>
      <c r="BY15512" s="4">
        <f t="shared" si="973"/>
        <v>1</v>
      </c>
    </row>
    <row r="15513" spans="1:77">
      <c r="A15513" s="23">
        <v>15508</v>
      </c>
      <c r="BT15513" s="23">
        <v>15508</v>
      </c>
      <c r="BU15513" s="4">
        <f t="shared" si="970"/>
        <v>0</v>
      </c>
      <c r="BV15513" s="4">
        <f t="shared" si="971"/>
        <v>0</v>
      </c>
      <c r="BW15513" s="23"/>
      <c r="BX15513" s="4">
        <f t="shared" si="972"/>
        <v>1</v>
      </c>
      <c r="BY15513" s="4">
        <f t="shared" si="973"/>
        <v>1</v>
      </c>
    </row>
    <row r="15514" spans="1:77">
      <c r="A15514" s="23">
        <v>15509</v>
      </c>
      <c r="BT15514" s="23">
        <v>15509</v>
      </c>
      <c r="BU15514" s="4">
        <f t="shared" si="970"/>
        <v>0</v>
      </c>
      <c r="BV15514" s="4">
        <f t="shared" si="971"/>
        <v>0</v>
      </c>
      <c r="BW15514" s="23"/>
      <c r="BX15514" s="4">
        <f t="shared" si="972"/>
        <v>1</v>
      </c>
      <c r="BY15514" s="4">
        <f t="shared" si="973"/>
        <v>1</v>
      </c>
    </row>
    <row r="15515" spans="1:77">
      <c r="A15515" s="23">
        <v>15510</v>
      </c>
      <c r="BT15515" s="23">
        <v>15510</v>
      </c>
      <c r="BU15515" s="4">
        <f t="shared" si="970"/>
        <v>0</v>
      </c>
      <c r="BV15515" s="4">
        <f t="shared" si="971"/>
        <v>0</v>
      </c>
      <c r="BW15515" s="23"/>
      <c r="BX15515" s="4">
        <f t="shared" si="972"/>
        <v>1</v>
      </c>
      <c r="BY15515" s="4">
        <f t="shared" si="973"/>
        <v>1</v>
      </c>
    </row>
    <row r="15516" spans="1:77">
      <c r="A15516" s="23">
        <v>15511</v>
      </c>
      <c r="BT15516" s="23">
        <v>15511</v>
      </c>
      <c r="BU15516" s="4">
        <f t="shared" si="970"/>
        <v>0</v>
      </c>
      <c r="BV15516" s="4">
        <f t="shared" si="971"/>
        <v>0</v>
      </c>
      <c r="BW15516" s="23"/>
      <c r="BX15516" s="4">
        <f t="shared" si="972"/>
        <v>1</v>
      </c>
      <c r="BY15516" s="4">
        <f t="shared" si="973"/>
        <v>1</v>
      </c>
    </row>
    <row r="15517" spans="1:77">
      <c r="A15517" s="23">
        <v>15512</v>
      </c>
      <c r="BT15517" s="23">
        <v>15512</v>
      </c>
      <c r="BU15517" s="4">
        <f t="shared" si="970"/>
        <v>0</v>
      </c>
      <c r="BV15517" s="4">
        <f t="shared" si="971"/>
        <v>0</v>
      </c>
      <c r="BW15517" s="23"/>
      <c r="BX15517" s="4">
        <f t="shared" si="972"/>
        <v>1</v>
      </c>
      <c r="BY15517" s="4">
        <f t="shared" si="973"/>
        <v>1</v>
      </c>
    </row>
    <row r="15518" spans="1:77">
      <c r="A15518" s="23">
        <v>15513</v>
      </c>
      <c r="BT15518" s="23">
        <v>15513</v>
      </c>
      <c r="BU15518" s="4">
        <f t="shared" si="970"/>
        <v>0</v>
      </c>
      <c r="BV15518" s="4">
        <f t="shared" si="971"/>
        <v>0</v>
      </c>
      <c r="BW15518" s="23"/>
      <c r="BX15518" s="4">
        <f t="shared" si="972"/>
        <v>1</v>
      </c>
      <c r="BY15518" s="4">
        <f t="shared" si="973"/>
        <v>1</v>
      </c>
    </row>
    <row r="15519" spans="1:77">
      <c r="A15519" s="23">
        <v>15514</v>
      </c>
      <c r="BT15519" s="23">
        <v>15514</v>
      </c>
      <c r="BU15519" s="4">
        <f t="shared" si="970"/>
        <v>0</v>
      </c>
      <c r="BV15519" s="4">
        <f t="shared" si="971"/>
        <v>0</v>
      </c>
      <c r="BW15519" s="23"/>
      <c r="BX15519" s="4">
        <f t="shared" si="972"/>
        <v>1</v>
      </c>
      <c r="BY15519" s="4">
        <f t="shared" si="973"/>
        <v>1</v>
      </c>
    </row>
    <row r="15520" spans="1:77">
      <c r="A15520" s="23">
        <v>15515</v>
      </c>
      <c r="BT15520" s="23">
        <v>15515</v>
      </c>
      <c r="BU15520" s="4">
        <f t="shared" si="970"/>
        <v>0</v>
      </c>
      <c r="BV15520" s="4">
        <f t="shared" si="971"/>
        <v>0</v>
      </c>
      <c r="BW15520" s="23"/>
      <c r="BX15520" s="4">
        <f t="shared" si="972"/>
        <v>1</v>
      </c>
      <c r="BY15520" s="4">
        <f t="shared" si="973"/>
        <v>1</v>
      </c>
    </row>
    <row r="15521" spans="1:77">
      <c r="A15521" s="23">
        <v>15516</v>
      </c>
      <c r="BT15521" s="23">
        <v>15516</v>
      </c>
      <c r="BU15521" s="4">
        <f t="shared" si="970"/>
        <v>0</v>
      </c>
      <c r="BV15521" s="4">
        <f t="shared" si="971"/>
        <v>0</v>
      </c>
      <c r="BW15521" s="23"/>
      <c r="BX15521" s="4">
        <f t="shared" si="972"/>
        <v>1</v>
      </c>
      <c r="BY15521" s="4">
        <f t="shared" si="973"/>
        <v>1</v>
      </c>
    </row>
    <row r="15522" spans="1:77">
      <c r="A15522" s="23">
        <v>15517</v>
      </c>
      <c r="BT15522" s="23">
        <v>15517</v>
      </c>
      <c r="BU15522" s="4">
        <f t="shared" si="970"/>
        <v>0</v>
      </c>
      <c r="BV15522" s="4">
        <f t="shared" si="971"/>
        <v>0</v>
      </c>
      <c r="BW15522" s="23"/>
      <c r="BX15522" s="4">
        <f t="shared" si="972"/>
        <v>1</v>
      </c>
      <c r="BY15522" s="4">
        <f t="shared" si="973"/>
        <v>1</v>
      </c>
    </row>
    <row r="15523" spans="1:77">
      <c r="A15523" s="23">
        <v>15518</v>
      </c>
      <c r="BT15523" s="23">
        <v>15518</v>
      </c>
      <c r="BU15523" s="4">
        <f t="shared" si="970"/>
        <v>0</v>
      </c>
      <c r="BV15523" s="4">
        <f t="shared" si="971"/>
        <v>0</v>
      </c>
      <c r="BW15523" s="23"/>
      <c r="BX15523" s="4">
        <f t="shared" si="972"/>
        <v>1</v>
      </c>
      <c r="BY15523" s="4">
        <f t="shared" si="973"/>
        <v>1</v>
      </c>
    </row>
    <row r="15524" spans="1:77">
      <c r="A15524" s="23">
        <v>15519</v>
      </c>
      <c r="BT15524" s="23">
        <v>15519</v>
      </c>
      <c r="BU15524" s="4">
        <f t="shared" si="970"/>
        <v>0</v>
      </c>
      <c r="BV15524" s="4">
        <f t="shared" si="971"/>
        <v>0</v>
      </c>
      <c r="BW15524" s="23"/>
      <c r="BX15524" s="4">
        <f t="shared" si="972"/>
        <v>1</v>
      </c>
      <c r="BY15524" s="4">
        <f t="shared" si="973"/>
        <v>1</v>
      </c>
    </row>
    <row r="15525" spans="1:77">
      <c r="A15525" s="23">
        <v>15520</v>
      </c>
      <c r="BT15525" s="23">
        <v>15520</v>
      </c>
      <c r="BU15525" s="4">
        <f t="shared" si="970"/>
        <v>0</v>
      </c>
      <c r="BV15525" s="4">
        <f t="shared" si="971"/>
        <v>0</v>
      </c>
      <c r="BW15525" s="23"/>
      <c r="BX15525" s="4">
        <f t="shared" si="972"/>
        <v>1</v>
      </c>
      <c r="BY15525" s="4">
        <f t="shared" si="973"/>
        <v>1</v>
      </c>
    </row>
    <row r="15526" spans="1:77">
      <c r="A15526" s="23">
        <v>15521</v>
      </c>
      <c r="BT15526" s="23">
        <v>15521</v>
      </c>
      <c r="BU15526" s="4">
        <f t="shared" si="970"/>
        <v>0</v>
      </c>
      <c r="BV15526" s="4">
        <f t="shared" si="971"/>
        <v>0</v>
      </c>
      <c r="BW15526" s="23"/>
      <c r="BX15526" s="4">
        <f t="shared" si="972"/>
        <v>1</v>
      </c>
      <c r="BY15526" s="4">
        <f t="shared" si="973"/>
        <v>1</v>
      </c>
    </row>
    <row r="15527" spans="1:77">
      <c r="A15527" s="23">
        <v>15522</v>
      </c>
      <c r="BT15527" s="23">
        <v>15522</v>
      </c>
      <c r="BU15527" s="4">
        <f t="shared" si="970"/>
        <v>0</v>
      </c>
      <c r="BV15527" s="4">
        <f t="shared" si="971"/>
        <v>0</v>
      </c>
      <c r="BW15527" s="23"/>
      <c r="BX15527" s="4">
        <f t="shared" si="972"/>
        <v>1</v>
      </c>
      <c r="BY15527" s="4">
        <f t="shared" si="973"/>
        <v>1</v>
      </c>
    </row>
    <row r="15528" spans="1:77">
      <c r="A15528" s="23">
        <v>15523</v>
      </c>
      <c r="BT15528" s="23">
        <v>15523</v>
      </c>
      <c r="BU15528" s="4">
        <f t="shared" si="970"/>
        <v>0</v>
      </c>
      <c r="BV15528" s="4">
        <f t="shared" si="971"/>
        <v>0</v>
      </c>
      <c r="BW15528" s="23"/>
      <c r="BX15528" s="4">
        <f t="shared" si="972"/>
        <v>1</v>
      </c>
      <c r="BY15528" s="4">
        <f t="shared" si="973"/>
        <v>1</v>
      </c>
    </row>
    <row r="15529" spans="1:77">
      <c r="A15529" s="23">
        <v>15524</v>
      </c>
      <c r="BT15529" s="23">
        <v>15524</v>
      </c>
      <c r="BU15529" s="4">
        <f t="shared" si="970"/>
        <v>0</v>
      </c>
      <c r="BV15529" s="4">
        <f t="shared" si="971"/>
        <v>0</v>
      </c>
      <c r="BW15529" s="23"/>
      <c r="BX15529" s="4">
        <f t="shared" si="972"/>
        <v>1</v>
      </c>
      <c r="BY15529" s="4">
        <f t="shared" si="973"/>
        <v>1</v>
      </c>
    </row>
    <row r="15530" spans="1:77">
      <c r="A15530" s="23">
        <v>15525</v>
      </c>
      <c r="BT15530" s="23">
        <v>15525</v>
      </c>
      <c r="BU15530" s="4">
        <f t="shared" si="970"/>
        <v>0</v>
      </c>
      <c r="BV15530" s="4">
        <f t="shared" si="971"/>
        <v>0</v>
      </c>
      <c r="BW15530" s="23"/>
      <c r="BX15530" s="4">
        <f t="shared" si="972"/>
        <v>1</v>
      </c>
      <c r="BY15530" s="4">
        <f t="shared" si="973"/>
        <v>1</v>
      </c>
    </row>
    <row r="15531" spans="1:77">
      <c r="A15531" s="23">
        <v>15526</v>
      </c>
      <c r="BT15531" s="23">
        <v>15526</v>
      </c>
      <c r="BU15531" s="4">
        <f t="shared" si="970"/>
        <v>0</v>
      </c>
      <c r="BV15531" s="4">
        <f t="shared" si="971"/>
        <v>0</v>
      </c>
      <c r="BW15531" s="23"/>
      <c r="BX15531" s="4">
        <f t="shared" si="972"/>
        <v>1</v>
      </c>
      <c r="BY15531" s="4">
        <f t="shared" si="973"/>
        <v>1</v>
      </c>
    </row>
    <row r="15532" spans="1:77">
      <c r="A15532" s="23">
        <v>15527</v>
      </c>
      <c r="BT15532" s="23">
        <v>15527</v>
      </c>
      <c r="BU15532" s="4">
        <f t="shared" si="970"/>
        <v>0</v>
      </c>
      <c r="BV15532" s="4">
        <f t="shared" si="971"/>
        <v>0</v>
      </c>
      <c r="BW15532" s="23"/>
      <c r="BX15532" s="4">
        <f t="shared" si="972"/>
        <v>1</v>
      </c>
      <c r="BY15532" s="4">
        <f t="shared" si="973"/>
        <v>1</v>
      </c>
    </row>
    <row r="15533" spans="1:77">
      <c r="A15533" s="23">
        <v>15528</v>
      </c>
      <c r="BT15533" s="23">
        <v>15528</v>
      </c>
      <c r="BU15533" s="4">
        <f t="shared" si="970"/>
        <v>0</v>
      </c>
      <c r="BV15533" s="4">
        <f t="shared" si="971"/>
        <v>0</v>
      </c>
      <c r="BW15533" s="23"/>
      <c r="BX15533" s="4">
        <f t="shared" si="972"/>
        <v>1</v>
      </c>
      <c r="BY15533" s="4">
        <f t="shared" si="973"/>
        <v>1</v>
      </c>
    </row>
    <row r="15534" spans="1:77">
      <c r="A15534" s="23">
        <v>15529</v>
      </c>
      <c r="BT15534" s="23">
        <v>15529</v>
      </c>
      <c r="BU15534" s="4">
        <f t="shared" si="970"/>
        <v>0</v>
      </c>
      <c r="BV15534" s="4">
        <f t="shared" si="971"/>
        <v>0</v>
      </c>
      <c r="BW15534" s="23"/>
      <c r="BX15534" s="4">
        <f t="shared" si="972"/>
        <v>1</v>
      </c>
      <c r="BY15534" s="4">
        <f t="shared" si="973"/>
        <v>1</v>
      </c>
    </row>
    <row r="15535" spans="1:77">
      <c r="A15535" s="23">
        <v>15530</v>
      </c>
      <c r="BT15535" s="23">
        <v>15530</v>
      </c>
      <c r="BU15535" s="4">
        <f t="shared" si="970"/>
        <v>0</v>
      </c>
      <c r="BV15535" s="4">
        <f t="shared" si="971"/>
        <v>0</v>
      </c>
      <c r="BW15535" s="23"/>
      <c r="BX15535" s="4">
        <f t="shared" si="972"/>
        <v>1</v>
      </c>
      <c r="BY15535" s="4">
        <f t="shared" si="973"/>
        <v>1</v>
      </c>
    </row>
    <row r="15536" spans="1:77">
      <c r="A15536" s="23">
        <v>15531</v>
      </c>
      <c r="BT15536" s="23">
        <v>15531</v>
      </c>
      <c r="BU15536" s="4">
        <f t="shared" si="970"/>
        <v>0</v>
      </c>
      <c r="BV15536" s="4">
        <f t="shared" si="971"/>
        <v>0</v>
      </c>
      <c r="BW15536" s="23"/>
      <c r="BX15536" s="4">
        <f t="shared" si="972"/>
        <v>1</v>
      </c>
      <c r="BY15536" s="4">
        <f t="shared" si="973"/>
        <v>1</v>
      </c>
    </row>
    <row r="15537" spans="1:77">
      <c r="A15537" s="23">
        <v>15532</v>
      </c>
      <c r="BT15537" s="23">
        <v>15532</v>
      </c>
      <c r="BU15537" s="4">
        <f t="shared" si="970"/>
        <v>0</v>
      </c>
      <c r="BV15537" s="4">
        <f t="shared" si="971"/>
        <v>0</v>
      </c>
      <c r="BW15537" s="23"/>
      <c r="BX15537" s="4">
        <f t="shared" si="972"/>
        <v>1</v>
      </c>
      <c r="BY15537" s="4">
        <f t="shared" si="973"/>
        <v>1</v>
      </c>
    </row>
    <row r="15538" spans="1:77">
      <c r="A15538" s="23">
        <v>15533</v>
      </c>
      <c r="BT15538" s="23">
        <v>15533</v>
      </c>
      <c r="BU15538" s="4">
        <f t="shared" si="970"/>
        <v>0</v>
      </c>
      <c r="BV15538" s="4">
        <f t="shared" si="971"/>
        <v>0</v>
      </c>
      <c r="BW15538" s="23"/>
      <c r="BX15538" s="4">
        <f t="shared" si="972"/>
        <v>1</v>
      </c>
      <c r="BY15538" s="4">
        <f t="shared" si="973"/>
        <v>1</v>
      </c>
    </row>
    <row r="15539" spans="1:77">
      <c r="A15539" s="23">
        <v>15534</v>
      </c>
      <c r="BT15539" s="23">
        <v>15534</v>
      </c>
      <c r="BU15539" s="4">
        <f t="shared" si="970"/>
        <v>0</v>
      </c>
      <c r="BV15539" s="4">
        <f t="shared" si="971"/>
        <v>0</v>
      </c>
      <c r="BW15539" s="23"/>
      <c r="BX15539" s="4">
        <f t="shared" si="972"/>
        <v>1</v>
      </c>
      <c r="BY15539" s="4">
        <f t="shared" si="973"/>
        <v>1</v>
      </c>
    </row>
    <row r="15540" spans="1:77">
      <c r="A15540" s="23">
        <v>15535</v>
      </c>
      <c r="BT15540" s="23">
        <v>15535</v>
      </c>
      <c r="BU15540" s="4">
        <f t="shared" si="970"/>
        <v>0</v>
      </c>
      <c r="BV15540" s="4">
        <f t="shared" si="971"/>
        <v>0</v>
      </c>
      <c r="BW15540" s="23"/>
      <c r="BX15540" s="4">
        <f t="shared" si="972"/>
        <v>1</v>
      </c>
      <c r="BY15540" s="4">
        <f t="shared" si="973"/>
        <v>1</v>
      </c>
    </row>
    <row r="15541" spans="1:77">
      <c r="A15541" s="23">
        <v>15536</v>
      </c>
      <c r="BT15541" s="23">
        <v>15536</v>
      </c>
      <c r="BU15541" s="4">
        <f t="shared" si="970"/>
        <v>0</v>
      </c>
      <c r="BV15541" s="4">
        <f t="shared" si="971"/>
        <v>0</v>
      </c>
      <c r="BW15541" s="23"/>
      <c r="BX15541" s="4">
        <f t="shared" si="972"/>
        <v>1</v>
      </c>
      <c r="BY15541" s="4">
        <f t="shared" si="973"/>
        <v>1</v>
      </c>
    </row>
    <row r="15542" spans="1:77">
      <c r="A15542" s="23">
        <v>15537</v>
      </c>
      <c r="BT15542" s="23">
        <v>15537</v>
      </c>
      <c r="BU15542" s="4">
        <f t="shared" si="970"/>
        <v>0</v>
      </c>
      <c r="BV15542" s="4">
        <f t="shared" si="971"/>
        <v>0</v>
      </c>
      <c r="BW15542" s="23"/>
      <c r="BX15542" s="4">
        <f t="shared" si="972"/>
        <v>1</v>
      </c>
      <c r="BY15542" s="4">
        <f t="shared" si="973"/>
        <v>1</v>
      </c>
    </row>
    <row r="15543" spans="1:77">
      <c r="A15543" s="23">
        <v>15538</v>
      </c>
      <c r="BT15543" s="23">
        <v>15538</v>
      </c>
      <c r="BU15543" s="4">
        <f t="shared" si="970"/>
        <v>0</v>
      </c>
      <c r="BV15543" s="4">
        <f t="shared" si="971"/>
        <v>0</v>
      </c>
      <c r="BW15543" s="23"/>
      <c r="BX15543" s="4">
        <f t="shared" si="972"/>
        <v>1</v>
      </c>
      <c r="BY15543" s="4">
        <f t="shared" si="973"/>
        <v>1</v>
      </c>
    </row>
    <row r="15544" spans="1:77">
      <c r="A15544" s="23">
        <v>15539</v>
      </c>
      <c r="BT15544" s="23">
        <v>15539</v>
      </c>
      <c r="BU15544" s="4">
        <f t="shared" si="970"/>
        <v>0</v>
      </c>
      <c r="BV15544" s="4">
        <f t="shared" si="971"/>
        <v>0</v>
      </c>
      <c r="BW15544" s="23"/>
      <c r="BX15544" s="4">
        <f t="shared" si="972"/>
        <v>1</v>
      </c>
      <c r="BY15544" s="4">
        <f t="shared" si="973"/>
        <v>1</v>
      </c>
    </row>
    <row r="15545" spans="1:77">
      <c r="A15545" s="23">
        <v>15540</v>
      </c>
      <c r="BT15545" s="23">
        <v>15540</v>
      </c>
      <c r="BU15545" s="4">
        <f t="shared" si="970"/>
        <v>0</v>
      </c>
      <c r="BV15545" s="4">
        <f t="shared" si="971"/>
        <v>0</v>
      </c>
      <c r="BW15545" s="23"/>
      <c r="BX15545" s="4">
        <f t="shared" si="972"/>
        <v>1</v>
      </c>
      <c r="BY15545" s="4">
        <f t="shared" si="973"/>
        <v>1</v>
      </c>
    </row>
    <row r="15546" spans="1:77">
      <c r="A15546" s="23">
        <v>15541</v>
      </c>
      <c r="BT15546" s="23">
        <v>15541</v>
      </c>
      <c r="BU15546" s="4">
        <f t="shared" si="970"/>
        <v>0</v>
      </c>
      <c r="BV15546" s="4">
        <f t="shared" si="971"/>
        <v>0</v>
      </c>
      <c r="BW15546" s="23"/>
      <c r="BX15546" s="4">
        <f t="shared" si="972"/>
        <v>1</v>
      </c>
      <c r="BY15546" s="4">
        <f t="shared" si="973"/>
        <v>1</v>
      </c>
    </row>
    <row r="15547" spans="1:77">
      <c r="A15547" s="23">
        <v>15542</v>
      </c>
      <c r="BT15547" s="23">
        <v>15542</v>
      </c>
      <c r="BU15547" s="4">
        <f t="shared" si="970"/>
        <v>0</v>
      </c>
      <c r="BV15547" s="4">
        <f t="shared" si="971"/>
        <v>0</v>
      </c>
      <c r="BW15547" s="23"/>
      <c r="BX15547" s="4">
        <f t="shared" si="972"/>
        <v>1</v>
      </c>
      <c r="BY15547" s="4">
        <f t="shared" si="973"/>
        <v>1</v>
      </c>
    </row>
    <row r="15548" spans="1:77">
      <c r="A15548" s="23">
        <v>15543</v>
      </c>
      <c r="BT15548" s="23">
        <v>15543</v>
      </c>
      <c r="BU15548" s="4">
        <f t="shared" si="970"/>
        <v>0</v>
      </c>
      <c r="BV15548" s="4">
        <f t="shared" si="971"/>
        <v>0</v>
      </c>
      <c r="BW15548" s="23"/>
      <c r="BX15548" s="4">
        <f t="shared" si="972"/>
        <v>1</v>
      </c>
      <c r="BY15548" s="4">
        <f t="shared" si="973"/>
        <v>1</v>
      </c>
    </row>
    <row r="15549" spans="1:77">
      <c r="A15549" s="23">
        <v>15544</v>
      </c>
      <c r="BT15549" s="23">
        <v>15544</v>
      </c>
      <c r="BU15549" s="4">
        <f t="shared" si="970"/>
        <v>0</v>
      </c>
      <c r="BV15549" s="4">
        <f t="shared" si="971"/>
        <v>0</v>
      </c>
      <c r="BW15549" s="23"/>
      <c r="BX15549" s="4">
        <f t="shared" si="972"/>
        <v>1</v>
      </c>
      <c r="BY15549" s="4">
        <f t="shared" si="973"/>
        <v>1</v>
      </c>
    </row>
    <row r="15550" spans="1:77">
      <c r="A15550" s="23">
        <v>15545</v>
      </c>
      <c r="BT15550" s="23">
        <v>15545</v>
      </c>
      <c r="BU15550" s="4">
        <f t="shared" si="970"/>
        <v>0</v>
      </c>
      <c r="BV15550" s="4">
        <f t="shared" si="971"/>
        <v>0</v>
      </c>
      <c r="BW15550" s="23"/>
      <c r="BX15550" s="4">
        <f t="shared" si="972"/>
        <v>1</v>
      </c>
      <c r="BY15550" s="4">
        <f t="shared" si="973"/>
        <v>1</v>
      </c>
    </row>
    <row r="15551" spans="1:77">
      <c r="A15551" s="23">
        <v>15546</v>
      </c>
      <c r="BT15551" s="23">
        <v>15546</v>
      </c>
      <c r="BU15551" s="4">
        <f t="shared" si="970"/>
        <v>0</v>
      </c>
      <c r="BV15551" s="4">
        <f t="shared" si="971"/>
        <v>0</v>
      </c>
      <c r="BW15551" s="23"/>
      <c r="BX15551" s="4">
        <f t="shared" si="972"/>
        <v>1</v>
      </c>
      <c r="BY15551" s="4">
        <f t="shared" si="973"/>
        <v>1</v>
      </c>
    </row>
    <row r="15552" spans="1:77">
      <c r="A15552" s="23">
        <v>15547</v>
      </c>
      <c r="BT15552" s="23">
        <v>15547</v>
      </c>
      <c r="BU15552" s="4">
        <f t="shared" si="970"/>
        <v>0</v>
      </c>
      <c r="BV15552" s="4">
        <f t="shared" si="971"/>
        <v>0</v>
      </c>
      <c r="BW15552" s="23"/>
      <c r="BX15552" s="4">
        <f t="shared" si="972"/>
        <v>1</v>
      </c>
      <c r="BY15552" s="4">
        <f t="shared" si="973"/>
        <v>1</v>
      </c>
    </row>
    <row r="15553" spans="1:77">
      <c r="A15553" s="23">
        <v>15548</v>
      </c>
      <c r="BT15553" s="23">
        <v>15548</v>
      </c>
      <c r="BU15553" s="4">
        <f t="shared" si="970"/>
        <v>0</v>
      </c>
      <c r="BV15553" s="4">
        <f t="shared" si="971"/>
        <v>0</v>
      </c>
      <c r="BW15553" s="23"/>
      <c r="BX15553" s="4">
        <f t="shared" si="972"/>
        <v>1</v>
      </c>
      <c r="BY15553" s="4">
        <f t="shared" si="973"/>
        <v>1</v>
      </c>
    </row>
    <row r="15554" spans="1:77">
      <c r="A15554" s="23">
        <v>15549</v>
      </c>
      <c r="BT15554" s="23">
        <v>15549</v>
      </c>
      <c r="BU15554" s="4">
        <f t="shared" si="970"/>
        <v>0</v>
      </c>
      <c r="BV15554" s="4">
        <f t="shared" si="971"/>
        <v>0</v>
      </c>
      <c r="BW15554" s="23"/>
      <c r="BX15554" s="4">
        <f t="shared" si="972"/>
        <v>1</v>
      </c>
      <c r="BY15554" s="4">
        <f t="shared" si="973"/>
        <v>1</v>
      </c>
    </row>
    <row r="15555" spans="1:77">
      <c r="A15555" s="23">
        <v>15550</v>
      </c>
      <c r="BT15555" s="23">
        <v>15550</v>
      </c>
      <c r="BU15555" s="4">
        <f t="shared" si="970"/>
        <v>0</v>
      </c>
      <c r="BV15555" s="4">
        <f t="shared" si="971"/>
        <v>0</v>
      </c>
      <c r="BW15555" s="23"/>
      <c r="BX15555" s="4">
        <f t="shared" si="972"/>
        <v>1</v>
      </c>
      <c r="BY15555" s="4">
        <f t="shared" si="973"/>
        <v>1</v>
      </c>
    </row>
    <row r="15556" spans="1:77">
      <c r="A15556" s="23">
        <v>15551</v>
      </c>
      <c r="BT15556" s="23">
        <v>15551</v>
      </c>
      <c r="BU15556" s="4">
        <f t="shared" si="970"/>
        <v>0</v>
      </c>
      <c r="BV15556" s="4">
        <f t="shared" si="971"/>
        <v>0</v>
      </c>
      <c r="BW15556" s="23"/>
      <c r="BX15556" s="4">
        <f t="shared" si="972"/>
        <v>1</v>
      </c>
      <c r="BY15556" s="4">
        <f t="shared" si="973"/>
        <v>1</v>
      </c>
    </row>
    <row r="15557" spans="1:77">
      <c r="A15557" s="23">
        <v>15552</v>
      </c>
      <c r="BT15557" s="23">
        <v>15552</v>
      </c>
      <c r="BU15557" s="4">
        <f t="shared" si="970"/>
        <v>0</v>
      </c>
      <c r="BV15557" s="4">
        <f t="shared" si="971"/>
        <v>0</v>
      </c>
      <c r="BW15557" s="23"/>
      <c r="BX15557" s="4">
        <f t="shared" si="972"/>
        <v>1</v>
      </c>
      <c r="BY15557" s="4">
        <f t="shared" si="973"/>
        <v>1</v>
      </c>
    </row>
    <row r="15558" spans="1:77">
      <c r="A15558" s="23">
        <v>15553</v>
      </c>
      <c r="BT15558" s="23">
        <v>15553</v>
      </c>
      <c r="BU15558" s="4">
        <f t="shared" si="970"/>
        <v>0</v>
      </c>
      <c r="BV15558" s="4">
        <f t="shared" si="971"/>
        <v>0</v>
      </c>
      <c r="BW15558" s="23"/>
      <c r="BX15558" s="4">
        <f t="shared" si="972"/>
        <v>1</v>
      </c>
      <c r="BY15558" s="4">
        <f t="shared" si="973"/>
        <v>1</v>
      </c>
    </row>
    <row r="15559" spans="1:77">
      <c r="A15559" s="23">
        <v>15554</v>
      </c>
      <c r="BT15559" s="23">
        <v>15554</v>
      </c>
      <c r="BU15559" s="4">
        <f t="shared" ref="BU15559:BU15622" si="974">BP15559*$BV$1-BQ15559</f>
        <v>0</v>
      </c>
      <c r="BV15559" s="4">
        <f t="shared" ref="BV15559:BV15622" si="975">BR15559*$BV$1-BS15559</f>
        <v>0</v>
      </c>
      <c r="BW15559" s="23"/>
      <c r="BX15559" s="4">
        <f t="shared" si="972"/>
        <v>1</v>
      </c>
      <c r="BY15559" s="4">
        <f t="shared" si="973"/>
        <v>1</v>
      </c>
    </row>
    <row r="15560" spans="1:77">
      <c r="A15560" s="23">
        <v>15555</v>
      </c>
      <c r="BT15560" s="23">
        <v>15555</v>
      </c>
      <c r="BU15560" s="4">
        <f t="shared" si="974"/>
        <v>0</v>
      </c>
      <c r="BV15560" s="4">
        <f t="shared" si="975"/>
        <v>0</v>
      </c>
      <c r="BW15560" s="23"/>
      <c r="BX15560" s="4">
        <f t="shared" si="972"/>
        <v>1</v>
      </c>
      <c r="BY15560" s="4">
        <f t="shared" si="973"/>
        <v>1</v>
      </c>
    </row>
    <row r="15561" spans="1:77">
      <c r="A15561" s="23">
        <v>15556</v>
      </c>
      <c r="BT15561" s="23">
        <v>15556</v>
      </c>
      <c r="BU15561" s="4">
        <f t="shared" si="974"/>
        <v>0</v>
      </c>
      <c r="BV15561" s="4">
        <f t="shared" si="975"/>
        <v>0</v>
      </c>
      <c r="BW15561" s="23"/>
      <c r="BX15561" s="4">
        <f t="shared" si="972"/>
        <v>1</v>
      </c>
      <c r="BY15561" s="4">
        <f t="shared" si="973"/>
        <v>1</v>
      </c>
    </row>
    <row r="15562" spans="1:77">
      <c r="A15562" s="23">
        <v>15557</v>
      </c>
      <c r="BT15562" s="23">
        <v>15557</v>
      </c>
      <c r="BU15562" s="4">
        <f t="shared" si="974"/>
        <v>0</v>
      </c>
      <c r="BV15562" s="4">
        <f t="shared" si="975"/>
        <v>0</v>
      </c>
      <c r="BW15562" s="23"/>
      <c r="BX15562" s="4">
        <f t="shared" si="972"/>
        <v>1</v>
      </c>
      <c r="BY15562" s="4">
        <f t="shared" si="973"/>
        <v>1</v>
      </c>
    </row>
    <row r="15563" spans="1:77">
      <c r="A15563" s="23">
        <v>15558</v>
      </c>
      <c r="BT15563" s="23">
        <v>15558</v>
      </c>
      <c r="BU15563" s="4">
        <f t="shared" si="974"/>
        <v>0</v>
      </c>
      <c r="BV15563" s="4">
        <f t="shared" si="975"/>
        <v>0</v>
      </c>
      <c r="BW15563" s="23"/>
      <c r="BX15563" s="4">
        <f t="shared" si="972"/>
        <v>1</v>
      </c>
      <c r="BY15563" s="4">
        <f t="shared" si="973"/>
        <v>1</v>
      </c>
    </row>
    <row r="15564" spans="1:77">
      <c r="A15564" s="23">
        <v>15559</v>
      </c>
      <c r="BT15564" s="23">
        <v>15559</v>
      </c>
      <c r="BU15564" s="4">
        <f t="shared" si="974"/>
        <v>0</v>
      </c>
      <c r="BV15564" s="4">
        <f t="shared" si="975"/>
        <v>0</v>
      </c>
      <c r="BW15564" s="23"/>
      <c r="BX15564" s="4">
        <f t="shared" si="972"/>
        <v>1</v>
      </c>
      <c r="BY15564" s="4">
        <f t="shared" si="973"/>
        <v>1</v>
      </c>
    </row>
    <row r="15565" spans="1:77">
      <c r="A15565" s="23">
        <v>15560</v>
      </c>
      <c r="BT15565" s="23">
        <v>15560</v>
      </c>
      <c r="BU15565" s="4">
        <f t="shared" si="974"/>
        <v>0</v>
      </c>
      <c r="BV15565" s="4">
        <f t="shared" si="975"/>
        <v>0</v>
      </c>
      <c r="BW15565" s="23"/>
      <c r="BX15565" s="4">
        <f t="shared" si="972"/>
        <v>1</v>
      </c>
      <c r="BY15565" s="4">
        <f t="shared" si="973"/>
        <v>1</v>
      </c>
    </row>
    <row r="15566" spans="1:77">
      <c r="A15566" s="23">
        <v>15561</v>
      </c>
      <c r="BT15566" s="23">
        <v>15561</v>
      </c>
      <c r="BU15566" s="4">
        <f t="shared" si="974"/>
        <v>0</v>
      </c>
      <c r="BV15566" s="4">
        <f t="shared" si="975"/>
        <v>0</v>
      </c>
      <c r="BW15566" s="23"/>
      <c r="BX15566" s="4">
        <f t="shared" si="972"/>
        <v>1</v>
      </c>
      <c r="BY15566" s="4">
        <f t="shared" si="973"/>
        <v>1</v>
      </c>
    </row>
    <row r="15567" spans="1:77">
      <c r="A15567" s="23">
        <v>15562</v>
      </c>
      <c r="BT15567" s="23">
        <v>15562</v>
      </c>
      <c r="BU15567" s="4">
        <f t="shared" si="974"/>
        <v>0</v>
      </c>
      <c r="BV15567" s="4">
        <f t="shared" si="975"/>
        <v>0</v>
      </c>
      <c r="BW15567" s="23"/>
      <c r="BX15567" s="4">
        <f t="shared" si="972"/>
        <v>1</v>
      </c>
      <c r="BY15567" s="4">
        <f t="shared" si="973"/>
        <v>1</v>
      </c>
    </row>
    <row r="15568" spans="1:77">
      <c r="A15568" s="23">
        <v>15563</v>
      </c>
      <c r="BT15568" s="23">
        <v>15563</v>
      </c>
      <c r="BU15568" s="4">
        <f t="shared" si="974"/>
        <v>0</v>
      </c>
      <c r="BV15568" s="4">
        <f t="shared" si="975"/>
        <v>0</v>
      </c>
      <c r="BW15568" s="23"/>
      <c r="BX15568" s="4">
        <f t="shared" si="972"/>
        <v>1</v>
      </c>
      <c r="BY15568" s="4">
        <f t="shared" si="973"/>
        <v>1</v>
      </c>
    </row>
    <row r="15569" spans="1:77">
      <c r="A15569" s="23">
        <v>15564</v>
      </c>
      <c r="BT15569" s="23">
        <v>15564</v>
      </c>
      <c r="BU15569" s="4">
        <f t="shared" si="974"/>
        <v>0</v>
      </c>
      <c r="BV15569" s="4">
        <f t="shared" si="975"/>
        <v>0</v>
      </c>
      <c r="BW15569" s="23"/>
      <c r="BX15569" s="4">
        <f t="shared" si="972"/>
        <v>1</v>
      </c>
      <c r="BY15569" s="4">
        <f t="shared" si="973"/>
        <v>1</v>
      </c>
    </row>
    <row r="15570" spans="1:77">
      <c r="A15570" s="23">
        <v>15565</v>
      </c>
      <c r="BT15570" s="23">
        <v>15565</v>
      </c>
      <c r="BU15570" s="4">
        <f t="shared" si="974"/>
        <v>0</v>
      </c>
      <c r="BV15570" s="4">
        <f t="shared" si="975"/>
        <v>0</v>
      </c>
      <c r="BW15570" s="23"/>
      <c r="BX15570" s="4">
        <f t="shared" si="972"/>
        <v>1</v>
      </c>
      <c r="BY15570" s="4">
        <f t="shared" si="973"/>
        <v>1</v>
      </c>
    </row>
    <row r="15571" spans="1:77">
      <c r="A15571" s="23">
        <v>15566</v>
      </c>
      <c r="BT15571" s="23">
        <v>15566</v>
      </c>
      <c r="BU15571" s="4">
        <f t="shared" si="974"/>
        <v>0</v>
      </c>
      <c r="BV15571" s="4">
        <f t="shared" si="975"/>
        <v>0</v>
      </c>
      <c r="BW15571" s="23"/>
      <c r="BX15571" s="4">
        <f t="shared" si="972"/>
        <v>1</v>
      </c>
      <c r="BY15571" s="4">
        <f t="shared" si="973"/>
        <v>1</v>
      </c>
    </row>
    <row r="15572" spans="1:77">
      <c r="A15572" s="23">
        <v>15567</v>
      </c>
      <c r="BT15572" s="23">
        <v>15567</v>
      </c>
      <c r="BU15572" s="4">
        <f t="shared" si="974"/>
        <v>0</v>
      </c>
      <c r="BV15572" s="4">
        <f t="shared" si="975"/>
        <v>0</v>
      </c>
      <c r="BW15572" s="23"/>
      <c r="BX15572" s="4">
        <f t="shared" si="972"/>
        <v>1</v>
      </c>
      <c r="BY15572" s="4">
        <f t="shared" si="973"/>
        <v>1</v>
      </c>
    </row>
    <row r="15573" spans="1:77">
      <c r="A15573" s="23">
        <v>15568</v>
      </c>
      <c r="BT15573" s="23">
        <v>15568</v>
      </c>
      <c r="BU15573" s="4">
        <f t="shared" si="974"/>
        <v>0</v>
      </c>
      <c r="BV15573" s="4">
        <f t="shared" si="975"/>
        <v>0</v>
      </c>
      <c r="BW15573" s="23"/>
      <c r="BX15573" s="4">
        <f t="shared" si="972"/>
        <v>1</v>
      </c>
      <c r="BY15573" s="4">
        <f t="shared" si="973"/>
        <v>1</v>
      </c>
    </row>
    <row r="15574" spans="1:77">
      <c r="A15574" s="23">
        <v>15569</v>
      </c>
      <c r="BT15574" s="23">
        <v>15569</v>
      </c>
      <c r="BU15574" s="4">
        <f t="shared" si="974"/>
        <v>0</v>
      </c>
      <c r="BV15574" s="4">
        <f t="shared" si="975"/>
        <v>0</v>
      </c>
      <c r="BW15574" s="23"/>
      <c r="BX15574" s="4">
        <f t="shared" ref="BX15574:BX15637" si="976">IF(BU15574=MAX($BU15574:$BV15574),1,0)</f>
        <v>1</v>
      </c>
      <c r="BY15574" s="4">
        <f t="shared" ref="BY15574:BY15637" si="977">IF(BV15574=MAX($BU15574:$BV15574),1,0)</f>
        <v>1</v>
      </c>
    </row>
    <row r="15575" spans="1:77">
      <c r="A15575" s="23">
        <v>15570</v>
      </c>
      <c r="BT15575" s="23">
        <v>15570</v>
      </c>
      <c r="BU15575" s="4">
        <f t="shared" si="974"/>
        <v>0</v>
      </c>
      <c r="BV15575" s="4">
        <f t="shared" si="975"/>
        <v>0</v>
      </c>
      <c r="BW15575" s="23"/>
      <c r="BX15575" s="4">
        <f t="shared" si="976"/>
        <v>1</v>
      </c>
      <c r="BY15575" s="4">
        <f t="shared" si="977"/>
        <v>1</v>
      </c>
    </row>
    <row r="15576" spans="1:77">
      <c r="A15576" s="23">
        <v>15571</v>
      </c>
      <c r="BT15576" s="23">
        <v>15571</v>
      </c>
      <c r="BU15576" s="4">
        <f t="shared" si="974"/>
        <v>0</v>
      </c>
      <c r="BV15576" s="4">
        <f t="shared" si="975"/>
        <v>0</v>
      </c>
      <c r="BW15576" s="23"/>
      <c r="BX15576" s="4">
        <f t="shared" si="976"/>
        <v>1</v>
      </c>
      <c r="BY15576" s="4">
        <f t="shared" si="977"/>
        <v>1</v>
      </c>
    </row>
    <row r="15577" spans="1:77">
      <c r="A15577" s="23">
        <v>15572</v>
      </c>
      <c r="BT15577" s="23">
        <v>15572</v>
      </c>
      <c r="BU15577" s="4">
        <f t="shared" si="974"/>
        <v>0</v>
      </c>
      <c r="BV15577" s="4">
        <f t="shared" si="975"/>
        <v>0</v>
      </c>
      <c r="BW15577" s="23"/>
      <c r="BX15577" s="4">
        <f t="shared" si="976"/>
        <v>1</v>
      </c>
      <c r="BY15577" s="4">
        <f t="shared" si="977"/>
        <v>1</v>
      </c>
    </row>
    <row r="15578" spans="1:77">
      <c r="A15578" s="23">
        <v>15573</v>
      </c>
      <c r="BT15578" s="23">
        <v>15573</v>
      </c>
      <c r="BU15578" s="4">
        <f t="shared" si="974"/>
        <v>0</v>
      </c>
      <c r="BV15578" s="4">
        <f t="shared" si="975"/>
        <v>0</v>
      </c>
      <c r="BW15578" s="23"/>
      <c r="BX15578" s="4">
        <f t="shared" si="976"/>
        <v>1</v>
      </c>
      <c r="BY15578" s="4">
        <f t="shared" si="977"/>
        <v>1</v>
      </c>
    </row>
    <row r="15579" spans="1:77">
      <c r="A15579" s="23">
        <v>15574</v>
      </c>
      <c r="BT15579" s="23">
        <v>15574</v>
      </c>
      <c r="BU15579" s="4">
        <f t="shared" si="974"/>
        <v>0</v>
      </c>
      <c r="BV15579" s="4">
        <f t="shared" si="975"/>
        <v>0</v>
      </c>
      <c r="BW15579" s="23"/>
      <c r="BX15579" s="4">
        <f t="shared" si="976"/>
        <v>1</v>
      </c>
      <c r="BY15579" s="4">
        <f t="shared" si="977"/>
        <v>1</v>
      </c>
    </row>
    <row r="15580" spans="1:77">
      <c r="A15580" s="23">
        <v>15575</v>
      </c>
      <c r="BT15580" s="23">
        <v>15575</v>
      </c>
      <c r="BU15580" s="4">
        <f t="shared" si="974"/>
        <v>0</v>
      </c>
      <c r="BV15580" s="4">
        <f t="shared" si="975"/>
        <v>0</v>
      </c>
      <c r="BW15580" s="23"/>
      <c r="BX15580" s="4">
        <f t="shared" si="976"/>
        <v>1</v>
      </c>
      <c r="BY15580" s="4">
        <f t="shared" si="977"/>
        <v>1</v>
      </c>
    </row>
    <row r="15581" spans="1:77">
      <c r="A15581" s="23">
        <v>15576</v>
      </c>
      <c r="BT15581" s="23">
        <v>15576</v>
      </c>
      <c r="BU15581" s="4">
        <f t="shared" si="974"/>
        <v>0</v>
      </c>
      <c r="BV15581" s="4">
        <f t="shared" si="975"/>
        <v>0</v>
      </c>
      <c r="BW15581" s="23"/>
      <c r="BX15581" s="4">
        <f t="shared" si="976"/>
        <v>1</v>
      </c>
      <c r="BY15581" s="4">
        <f t="shared" si="977"/>
        <v>1</v>
      </c>
    </row>
    <row r="15582" spans="1:77">
      <c r="A15582" s="23">
        <v>15577</v>
      </c>
      <c r="BT15582" s="23">
        <v>15577</v>
      </c>
      <c r="BU15582" s="4">
        <f t="shared" si="974"/>
        <v>0</v>
      </c>
      <c r="BV15582" s="4">
        <f t="shared" si="975"/>
        <v>0</v>
      </c>
      <c r="BW15582" s="23"/>
      <c r="BX15582" s="4">
        <f t="shared" si="976"/>
        <v>1</v>
      </c>
      <c r="BY15582" s="4">
        <f t="shared" si="977"/>
        <v>1</v>
      </c>
    </row>
    <row r="15583" spans="1:77">
      <c r="A15583" s="23">
        <v>15578</v>
      </c>
      <c r="BT15583" s="23">
        <v>15578</v>
      </c>
      <c r="BU15583" s="4">
        <f t="shared" si="974"/>
        <v>0</v>
      </c>
      <c r="BV15583" s="4">
        <f t="shared" si="975"/>
        <v>0</v>
      </c>
      <c r="BW15583" s="23"/>
      <c r="BX15583" s="4">
        <f t="shared" si="976"/>
        <v>1</v>
      </c>
      <c r="BY15583" s="4">
        <f t="shared" si="977"/>
        <v>1</v>
      </c>
    </row>
    <row r="15584" spans="1:77">
      <c r="A15584" s="23">
        <v>15579</v>
      </c>
      <c r="BT15584" s="23">
        <v>15579</v>
      </c>
      <c r="BU15584" s="4">
        <f t="shared" si="974"/>
        <v>0</v>
      </c>
      <c r="BV15584" s="4">
        <f t="shared" si="975"/>
        <v>0</v>
      </c>
      <c r="BW15584" s="23"/>
      <c r="BX15584" s="4">
        <f t="shared" si="976"/>
        <v>1</v>
      </c>
      <c r="BY15584" s="4">
        <f t="shared" si="977"/>
        <v>1</v>
      </c>
    </row>
    <row r="15585" spans="1:77">
      <c r="A15585" s="23">
        <v>15580</v>
      </c>
      <c r="BT15585" s="23">
        <v>15580</v>
      </c>
      <c r="BU15585" s="4">
        <f t="shared" si="974"/>
        <v>0</v>
      </c>
      <c r="BV15585" s="4">
        <f t="shared" si="975"/>
        <v>0</v>
      </c>
      <c r="BW15585" s="23"/>
      <c r="BX15585" s="4">
        <f t="shared" si="976"/>
        <v>1</v>
      </c>
      <c r="BY15585" s="4">
        <f t="shared" si="977"/>
        <v>1</v>
      </c>
    </row>
    <row r="15586" spans="1:77">
      <c r="A15586" s="23">
        <v>15581</v>
      </c>
      <c r="BT15586" s="23">
        <v>15581</v>
      </c>
      <c r="BU15586" s="4">
        <f t="shared" si="974"/>
        <v>0</v>
      </c>
      <c r="BV15586" s="4">
        <f t="shared" si="975"/>
        <v>0</v>
      </c>
      <c r="BW15586" s="23"/>
      <c r="BX15586" s="4">
        <f t="shared" si="976"/>
        <v>1</v>
      </c>
      <c r="BY15586" s="4">
        <f t="shared" si="977"/>
        <v>1</v>
      </c>
    </row>
    <row r="15587" spans="1:77">
      <c r="A15587" s="23">
        <v>15582</v>
      </c>
      <c r="BT15587" s="23">
        <v>15582</v>
      </c>
      <c r="BU15587" s="4">
        <f t="shared" si="974"/>
        <v>0</v>
      </c>
      <c r="BV15587" s="4">
        <f t="shared" si="975"/>
        <v>0</v>
      </c>
      <c r="BW15587" s="23"/>
      <c r="BX15587" s="4">
        <f t="shared" si="976"/>
        <v>1</v>
      </c>
      <c r="BY15587" s="4">
        <f t="shared" si="977"/>
        <v>1</v>
      </c>
    </row>
    <row r="15588" spans="1:77">
      <c r="A15588" s="23">
        <v>15583</v>
      </c>
      <c r="BT15588" s="23">
        <v>15583</v>
      </c>
      <c r="BU15588" s="4">
        <f t="shared" si="974"/>
        <v>0</v>
      </c>
      <c r="BV15588" s="4">
        <f t="shared" si="975"/>
        <v>0</v>
      </c>
      <c r="BW15588" s="23"/>
      <c r="BX15588" s="4">
        <f t="shared" si="976"/>
        <v>1</v>
      </c>
      <c r="BY15588" s="4">
        <f t="shared" si="977"/>
        <v>1</v>
      </c>
    </row>
    <row r="15589" spans="1:77">
      <c r="A15589" s="23">
        <v>15584</v>
      </c>
      <c r="BT15589" s="23">
        <v>15584</v>
      </c>
      <c r="BU15589" s="4">
        <f t="shared" si="974"/>
        <v>0</v>
      </c>
      <c r="BV15589" s="4">
        <f t="shared" si="975"/>
        <v>0</v>
      </c>
      <c r="BW15589" s="23"/>
      <c r="BX15589" s="4">
        <f t="shared" si="976"/>
        <v>1</v>
      </c>
      <c r="BY15589" s="4">
        <f t="shared" si="977"/>
        <v>1</v>
      </c>
    </row>
    <row r="15590" spans="1:77">
      <c r="A15590" s="23">
        <v>15585</v>
      </c>
      <c r="BT15590" s="23">
        <v>15585</v>
      </c>
      <c r="BU15590" s="4">
        <f t="shared" si="974"/>
        <v>0</v>
      </c>
      <c r="BV15590" s="4">
        <f t="shared" si="975"/>
        <v>0</v>
      </c>
      <c r="BW15590" s="23"/>
      <c r="BX15590" s="4">
        <f t="shared" si="976"/>
        <v>1</v>
      </c>
      <c r="BY15590" s="4">
        <f t="shared" si="977"/>
        <v>1</v>
      </c>
    </row>
    <row r="15591" spans="1:77">
      <c r="A15591" s="23">
        <v>15586</v>
      </c>
      <c r="BT15591" s="23">
        <v>15586</v>
      </c>
      <c r="BU15591" s="4">
        <f t="shared" si="974"/>
        <v>0</v>
      </c>
      <c r="BV15591" s="4">
        <f t="shared" si="975"/>
        <v>0</v>
      </c>
      <c r="BW15591" s="23"/>
      <c r="BX15591" s="4">
        <f t="shared" si="976"/>
        <v>1</v>
      </c>
      <c r="BY15591" s="4">
        <f t="shared" si="977"/>
        <v>1</v>
      </c>
    </row>
    <row r="15592" spans="1:77">
      <c r="A15592" s="23">
        <v>15587</v>
      </c>
      <c r="BT15592" s="23">
        <v>15587</v>
      </c>
      <c r="BU15592" s="4">
        <f t="shared" si="974"/>
        <v>0</v>
      </c>
      <c r="BV15592" s="4">
        <f t="shared" si="975"/>
        <v>0</v>
      </c>
      <c r="BW15592" s="23"/>
      <c r="BX15592" s="4">
        <f t="shared" si="976"/>
        <v>1</v>
      </c>
      <c r="BY15592" s="4">
        <f t="shared" si="977"/>
        <v>1</v>
      </c>
    </row>
    <row r="15593" spans="1:77">
      <c r="A15593" s="23">
        <v>15588</v>
      </c>
      <c r="BT15593" s="23">
        <v>15588</v>
      </c>
      <c r="BU15593" s="4">
        <f t="shared" si="974"/>
        <v>0</v>
      </c>
      <c r="BV15593" s="4">
        <f t="shared" si="975"/>
        <v>0</v>
      </c>
      <c r="BW15593" s="23"/>
      <c r="BX15593" s="4">
        <f t="shared" si="976"/>
        <v>1</v>
      </c>
      <c r="BY15593" s="4">
        <f t="shared" si="977"/>
        <v>1</v>
      </c>
    </row>
    <row r="15594" spans="1:77">
      <c r="A15594" s="23">
        <v>15589</v>
      </c>
      <c r="BT15594" s="23">
        <v>15589</v>
      </c>
      <c r="BU15594" s="4">
        <f t="shared" si="974"/>
        <v>0</v>
      </c>
      <c r="BV15594" s="4">
        <f t="shared" si="975"/>
        <v>0</v>
      </c>
      <c r="BW15594" s="23"/>
      <c r="BX15594" s="4">
        <f t="shared" si="976"/>
        <v>1</v>
      </c>
      <c r="BY15594" s="4">
        <f t="shared" si="977"/>
        <v>1</v>
      </c>
    </row>
    <row r="15595" spans="1:77">
      <c r="A15595" s="23">
        <v>15590</v>
      </c>
      <c r="BT15595" s="23">
        <v>15590</v>
      </c>
      <c r="BU15595" s="4">
        <f t="shared" si="974"/>
        <v>0</v>
      </c>
      <c r="BV15595" s="4">
        <f t="shared" si="975"/>
        <v>0</v>
      </c>
      <c r="BW15595" s="23"/>
      <c r="BX15595" s="4">
        <f t="shared" si="976"/>
        <v>1</v>
      </c>
      <c r="BY15595" s="4">
        <f t="shared" si="977"/>
        <v>1</v>
      </c>
    </row>
    <row r="15596" spans="1:77">
      <c r="A15596" s="23">
        <v>15591</v>
      </c>
      <c r="BT15596" s="23">
        <v>15591</v>
      </c>
      <c r="BU15596" s="4">
        <f t="shared" si="974"/>
        <v>0</v>
      </c>
      <c r="BV15596" s="4">
        <f t="shared" si="975"/>
        <v>0</v>
      </c>
      <c r="BW15596" s="23"/>
      <c r="BX15596" s="4">
        <f t="shared" si="976"/>
        <v>1</v>
      </c>
      <c r="BY15596" s="4">
        <f t="shared" si="977"/>
        <v>1</v>
      </c>
    </row>
    <row r="15597" spans="1:77">
      <c r="A15597" s="23">
        <v>15592</v>
      </c>
      <c r="BT15597" s="23">
        <v>15592</v>
      </c>
      <c r="BU15597" s="4">
        <f t="shared" si="974"/>
        <v>0</v>
      </c>
      <c r="BV15597" s="4">
        <f t="shared" si="975"/>
        <v>0</v>
      </c>
      <c r="BW15597" s="23"/>
      <c r="BX15597" s="4">
        <f t="shared" si="976"/>
        <v>1</v>
      </c>
      <c r="BY15597" s="4">
        <f t="shared" si="977"/>
        <v>1</v>
      </c>
    </row>
    <row r="15598" spans="1:77">
      <c r="A15598" s="23">
        <v>15593</v>
      </c>
      <c r="BT15598" s="23">
        <v>15593</v>
      </c>
      <c r="BU15598" s="4">
        <f t="shared" si="974"/>
        <v>0</v>
      </c>
      <c r="BV15598" s="4">
        <f t="shared" si="975"/>
        <v>0</v>
      </c>
      <c r="BW15598" s="23"/>
      <c r="BX15598" s="4">
        <f t="shared" si="976"/>
        <v>1</v>
      </c>
      <c r="BY15598" s="4">
        <f t="shared" si="977"/>
        <v>1</v>
      </c>
    </row>
    <row r="15599" spans="1:77">
      <c r="A15599" s="23">
        <v>15594</v>
      </c>
      <c r="BT15599" s="23">
        <v>15594</v>
      </c>
      <c r="BU15599" s="4">
        <f t="shared" si="974"/>
        <v>0</v>
      </c>
      <c r="BV15599" s="4">
        <f t="shared" si="975"/>
        <v>0</v>
      </c>
      <c r="BW15599" s="23"/>
      <c r="BX15599" s="4">
        <f t="shared" si="976"/>
        <v>1</v>
      </c>
      <c r="BY15599" s="4">
        <f t="shared" si="977"/>
        <v>1</v>
      </c>
    </row>
    <row r="15600" spans="1:77">
      <c r="A15600" s="23">
        <v>15595</v>
      </c>
      <c r="BT15600" s="23">
        <v>15595</v>
      </c>
      <c r="BU15600" s="4">
        <f t="shared" si="974"/>
        <v>0</v>
      </c>
      <c r="BV15600" s="4">
        <f t="shared" si="975"/>
        <v>0</v>
      </c>
      <c r="BW15600" s="23"/>
      <c r="BX15600" s="4">
        <f t="shared" si="976"/>
        <v>1</v>
      </c>
      <c r="BY15600" s="4">
        <f t="shared" si="977"/>
        <v>1</v>
      </c>
    </row>
    <row r="15601" spans="1:77">
      <c r="A15601" s="23">
        <v>15596</v>
      </c>
      <c r="BT15601" s="23">
        <v>15596</v>
      </c>
      <c r="BU15601" s="4">
        <f t="shared" si="974"/>
        <v>0</v>
      </c>
      <c r="BV15601" s="4">
        <f t="shared" si="975"/>
        <v>0</v>
      </c>
      <c r="BW15601" s="23"/>
      <c r="BX15601" s="4">
        <f t="shared" si="976"/>
        <v>1</v>
      </c>
      <c r="BY15601" s="4">
        <f t="shared" si="977"/>
        <v>1</v>
      </c>
    </row>
    <row r="15602" spans="1:77">
      <c r="A15602" s="23">
        <v>15597</v>
      </c>
      <c r="BT15602" s="23">
        <v>15597</v>
      </c>
      <c r="BU15602" s="4">
        <f t="shared" si="974"/>
        <v>0</v>
      </c>
      <c r="BV15602" s="4">
        <f t="shared" si="975"/>
        <v>0</v>
      </c>
      <c r="BW15602" s="23"/>
      <c r="BX15602" s="4">
        <f t="shared" si="976"/>
        <v>1</v>
      </c>
      <c r="BY15602" s="4">
        <f t="shared" si="977"/>
        <v>1</v>
      </c>
    </row>
    <row r="15603" spans="1:77">
      <c r="A15603" s="23">
        <v>15598</v>
      </c>
      <c r="BT15603" s="23">
        <v>15598</v>
      </c>
      <c r="BU15603" s="4">
        <f t="shared" si="974"/>
        <v>0</v>
      </c>
      <c r="BV15603" s="4">
        <f t="shared" si="975"/>
        <v>0</v>
      </c>
      <c r="BW15603" s="23"/>
      <c r="BX15603" s="4">
        <f t="shared" si="976"/>
        <v>1</v>
      </c>
      <c r="BY15603" s="4">
        <f t="shared" si="977"/>
        <v>1</v>
      </c>
    </row>
    <row r="15604" spans="1:77">
      <c r="A15604" s="23">
        <v>15599</v>
      </c>
      <c r="BT15604" s="23">
        <v>15599</v>
      </c>
      <c r="BU15604" s="4">
        <f t="shared" si="974"/>
        <v>0</v>
      </c>
      <c r="BV15604" s="4">
        <f t="shared" si="975"/>
        <v>0</v>
      </c>
      <c r="BW15604" s="23"/>
      <c r="BX15604" s="4">
        <f t="shared" si="976"/>
        <v>1</v>
      </c>
      <c r="BY15604" s="4">
        <f t="shared" si="977"/>
        <v>1</v>
      </c>
    </row>
    <row r="15605" spans="1:77">
      <c r="A15605" s="23">
        <v>15600</v>
      </c>
      <c r="BT15605" s="23">
        <v>15600</v>
      </c>
      <c r="BU15605" s="4">
        <f t="shared" si="974"/>
        <v>0</v>
      </c>
      <c r="BV15605" s="4">
        <f t="shared" si="975"/>
        <v>0</v>
      </c>
      <c r="BW15605" s="23"/>
      <c r="BX15605" s="4">
        <f t="shared" si="976"/>
        <v>1</v>
      </c>
      <c r="BY15605" s="4">
        <f t="shared" si="977"/>
        <v>1</v>
      </c>
    </row>
    <row r="15606" spans="1:77">
      <c r="A15606" s="23">
        <v>15601</v>
      </c>
      <c r="BT15606" s="23">
        <v>15601</v>
      </c>
      <c r="BU15606" s="4">
        <f t="shared" si="974"/>
        <v>0</v>
      </c>
      <c r="BV15606" s="4">
        <f t="shared" si="975"/>
        <v>0</v>
      </c>
      <c r="BW15606" s="23"/>
      <c r="BX15606" s="4">
        <f t="shared" si="976"/>
        <v>1</v>
      </c>
      <c r="BY15606" s="4">
        <f t="shared" si="977"/>
        <v>1</v>
      </c>
    </row>
    <row r="15607" spans="1:77">
      <c r="A15607" s="23">
        <v>15602</v>
      </c>
      <c r="BT15607" s="23">
        <v>15602</v>
      </c>
      <c r="BU15607" s="4">
        <f t="shared" si="974"/>
        <v>0</v>
      </c>
      <c r="BV15607" s="4">
        <f t="shared" si="975"/>
        <v>0</v>
      </c>
      <c r="BW15607" s="23"/>
      <c r="BX15607" s="4">
        <f t="shared" si="976"/>
        <v>1</v>
      </c>
      <c r="BY15607" s="4">
        <f t="shared" si="977"/>
        <v>1</v>
      </c>
    </row>
    <row r="15608" spans="1:77">
      <c r="A15608" s="23">
        <v>15603</v>
      </c>
      <c r="BT15608" s="23">
        <v>15603</v>
      </c>
      <c r="BU15608" s="4">
        <f t="shared" si="974"/>
        <v>0</v>
      </c>
      <c r="BV15608" s="4">
        <f t="shared" si="975"/>
        <v>0</v>
      </c>
      <c r="BW15608" s="23"/>
      <c r="BX15608" s="4">
        <f t="shared" si="976"/>
        <v>1</v>
      </c>
      <c r="BY15608" s="4">
        <f t="shared" si="977"/>
        <v>1</v>
      </c>
    </row>
    <row r="15609" spans="1:77">
      <c r="A15609" s="23">
        <v>15604</v>
      </c>
      <c r="BT15609" s="23">
        <v>15604</v>
      </c>
      <c r="BU15609" s="4">
        <f t="shared" si="974"/>
        <v>0</v>
      </c>
      <c r="BV15609" s="4">
        <f t="shared" si="975"/>
        <v>0</v>
      </c>
      <c r="BW15609" s="23"/>
      <c r="BX15609" s="4">
        <f t="shared" si="976"/>
        <v>1</v>
      </c>
      <c r="BY15609" s="4">
        <f t="shared" si="977"/>
        <v>1</v>
      </c>
    </row>
    <row r="15610" spans="1:77">
      <c r="A15610" s="23">
        <v>15605</v>
      </c>
      <c r="BT15610" s="23">
        <v>15605</v>
      </c>
      <c r="BU15610" s="4">
        <f t="shared" si="974"/>
        <v>0</v>
      </c>
      <c r="BV15610" s="4">
        <f t="shared" si="975"/>
        <v>0</v>
      </c>
      <c r="BW15610" s="23"/>
      <c r="BX15610" s="4">
        <f t="shared" si="976"/>
        <v>1</v>
      </c>
      <c r="BY15610" s="4">
        <f t="shared" si="977"/>
        <v>1</v>
      </c>
    </row>
    <row r="15611" spans="1:77">
      <c r="A15611" s="23">
        <v>15606</v>
      </c>
      <c r="BT15611" s="23">
        <v>15606</v>
      </c>
      <c r="BU15611" s="4">
        <f t="shared" si="974"/>
        <v>0</v>
      </c>
      <c r="BV15611" s="4">
        <f t="shared" si="975"/>
        <v>0</v>
      </c>
      <c r="BW15611" s="23"/>
      <c r="BX15611" s="4">
        <f t="shared" si="976"/>
        <v>1</v>
      </c>
      <c r="BY15611" s="4">
        <f t="shared" si="977"/>
        <v>1</v>
      </c>
    </row>
    <row r="15612" spans="1:77">
      <c r="A15612" s="23">
        <v>15607</v>
      </c>
      <c r="BT15612" s="23">
        <v>15607</v>
      </c>
      <c r="BU15612" s="4">
        <f t="shared" si="974"/>
        <v>0</v>
      </c>
      <c r="BV15612" s="4">
        <f t="shared" si="975"/>
        <v>0</v>
      </c>
      <c r="BW15612" s="23"/>
      <c r="BX15612" s="4">
        <f t="shared" si="976"/>
        <v>1</v>
      </c>
      <c r="BY15612" s="4">
        <f t="shared" si="977"/>
        <v>1</v>
      </c>
    </row>
    <row r="15613" spans="1:77">
      <c r="A15613" s="23">
        <v>15608</v>
      </c>
      <c r="BT15613" s="23">
        <v>15608</v>
      </c>
      <c r="BU15613" s="4">
        <f t="shared" si="974"/>
        <v>0</v>
      </c>
      <c r="BV15613" s="4">
        <f t="shared" si="975"/>
        <v>0</v>
      </c>
      <c r="BW15613" s="23"/>
      <c r="BX15613" s="4">
        <f t="shared" si="976"/>
        <v>1</v>
      </c>
      <c r="BY15613" s="4">
        <f t="shared" si="977"/>
        <v>1</v>
      </c>
    </row>
    <row r="15614" spans="1:77">
      <c r="A15614" s="23">
        <v>15609</v>
      </c>
      <c r="BT15614" s="23">
        <v>15609</v>
      </c>
      <c r="BU15614" s="4">
        <f t="shared" si="974"/>
        <v>0</v>
      </c>
      <c r="BV15614" s="4">
        <f t="shared" si="975"/>
        <v>0</v>
      </c>
      <c r="BW15614" s="23"/>
      <c r="BX15614" s="4">
        <f t="shared" si="976"/>
        <v>1</v>
      </c>
      <c r="BY15614" s="4">
        <f t="shared" si="977"/>
        <v>1</v>
      </c>
    </row>
    <row r="15615" spans="1:77">
      <c r="A15615" s="23">
        <v>15610</v>
      </c>
      <c r="BT15615" s="23">
        <v>15610</v>
      </c>
      <c r="BU15615" s="4">
        <f t="shared" si="974"/>
        <v>0</v>
      </c>
      <c r="BV15615" s="4">
        <f t="shared" si="975"/>
        <v>0</v>
      </c>
      <c r="BW15615" s="23"/>
      <c r="BX15615" s="4">
        <f t="shared" si="976"/>
        <v>1</v>
      </c>
      <c r="BY15615" s="4">
        <f t="shared" si="977"/>
        <v>1</v>
      </c>
    </row>
    <row r="15616" spans="1:77">
      <c r="A15616" s="23">
        <v>15611</v>
      </c>
      <c r="BT15616" s="23">
        <v>15611</v>
      </c>
      <c r="BU15616" s="4">
        <f t="shared" si="974"/>
        <v>0</v>
      </c>
      <c r="BV15616" s="4">
        <f t="shared" si="975"/>
        <v>0</v>
      </c>
      <c r="BW15616" s="23"/>
      <c r="BX15616" s="4">
        <f t="shared" si="976"/>
        <v>1</v>
      </c>
      <c r="BY15616" s="4">
        <f t="shared" si="977"/>
        <v>1</v>
      </c>
    </row>
    <row r="15617" spans="1:77">
      <c r="A15617" s="23">
        <v>15612</v>
      </c>
      <c r="BT15617" s="23">
        <v>15612</v>
      </c>
      <c r="BU15617" s="4">
        <f t="shared" si="974"/>
        <v>0</v>
      </c>
      <c r="BV15617" s="4">
        <f t="shared" si="975"/>
        <v>0</v>
      </c>
      <c r="BW15617" s="23"/>
      <c r="BX15617" s="4">
        <f t="shared" si="976"/>
        <v>1</v>
      </c>
      <c r="BY15617" s="4">
        <f t="shared" si="977"/>
        <v>1</v>
      </c>
    </row>
    <row r="15618" spans="1:77">
      <c r="A15618" s="23">
        <v>15613</v>
      </c>
      <c r="BT15618" s="23">
        <v>15613</v>
      </c>
      <c r="BU15618" s="4">
        <f t="shared" si="974"/>
        <v>0</v>
      </c>
      <c r="BV15618" s="4">
        <f t="shared" si="975"/>
        <v>0</v>
      </c>
      <c r="BW15618" s="23"/>
      <c r="BX15618" s="4">
        <f t="shared" si="976"/>
        <v>1</v>
      </c>
      <c r="BY15618" s="4">
        <f t="shared" si="977"/>
        <v>1</v>
      </c>
    </row>
    <row r="15619" spans="1:77">
      <c r="A15619" s="23">
        <v>15614</v>
      </c>
      <c r="BT15619" s="23">
        <v>15614</v>
      </c>
      <c r="BU15619" s="4">
        <f t="shared" si="974"/>
        <v>0</v>
      </c>
      <c r="BV15619" s="4">
        <f t="shared" si="975"/>
        <v>0</v>
      </c>
      <c r="BW15619" s="23"/>
      <c r="BX15619" s="4">
        <f t="shared" si="976"/>
        <v>1</v>
      </c>
      <c r="BY15619" s="4">
        <f t="shared" si="977"/>
        <v>1</v>
      </c>
    </row>
    <row r="15620" spans="1:77">
      <c r="A15620" s="23">
        <v>15615</v>
      </c>
      <c r="BT15620" s="23">
        <v>15615</v>
      </c>
      <c r="BU15620" s="4">
        <f t="shared" si="974"/>
        <v>0</v>
      </c>
      <c r="BV15620" s="4">
        <f t="shared" si="975"/>
        <v>0</v>
      </c>
      <c r="BW15620" s="23"/>
      <c r="BX15620" s="4">
        <f t="shared" si="976"/>
        <v>1</v>
      </c>
      <c r="BY15620" s="4">
        <f t="shared" si="977"/>
        <v>1</v>
      </c>
    </row>
    <row r="15621" spans="1:77">
      <c r="A15621" s="23">
        <v>15616</v>
      </c>
      <c r="BT15621" s="23">
        <v>15616</v>
      </c>
      <c r="BU15621" s="4">
        <f t="shared" si="974"/>
        <v>0</v>
      </c>
      <c r="BV15621" s="4">
        <f t="shared" si="975"/>
        <v>0</v>
      </c>
      <c r="BW15621" s="23"/>
      <c r="BX15621" s="4">
        <f t="shared" si="976"/>
        <v>1</v>
      </c>
      <c r="BY15621" s="4">
        <f t="shared" si="977"/>
        <v>1</v>
      </c>
    </row>
    <row r="15622" spans="1:77">
      <c r="A15622" s="23">
        <v>15617</v>
      </c>
      <c r="BT15622" s="23">
        <v>15617</v>
      </c>
      <c r="BU15622" s="4">
        <f t="shared" si="974"/>
        <v>0</v>
      </c>
      <c r="BV15622" s="4">
        <f t="shared" si="975"/>
        <v>0</v>
      </c>
      <c r="BW15622" s="23"/>
      <c r="BX15622" s="4">
        <f t="shared" si="976"/>
        <v>1</v>
      </c>
      <c r="BY15622" s="4">
        <f t="shared" si="977"/>
        <v>1</v>
      </c>
    </row>
    <row r="15623" spans="1:77">
      <c r="A15623" s="23">
        <v>15618</v>
      </c>
      <c r="BT15623" s="23">
        <v>15618</v>
      </c>
      <c r="BU15623" s="4">
        <f t="shared" ref="BU15623:BU15686" si="978">BP15623*$BV$1-BQ15623</f>
        <v>0</v>
      </c>
      <c r="BV15623" s="4">
        <f t="shared" ref="BV15623:BV15686" si="979">BR15623*$BV$1-BS15623</f>
        <v>0</v>
      </c>
      <c r="BW15623" s="23"/>
      <c r="BX15623" s="4">
        <f t="shared" si="976"/>
        <v>1</v>
      </c>
      <c r="BY15623" s="4">
        <f t="shared" si="977"/>
        <v>1</v>
      </c>
    </row>
    <row r="15624" spans="1:77">
      <c r="A15624" s="23">
        <v>15619</v>
      </c>
      <c r="BT15624" s="23">
        <v>15619</v>
      </c>
      <c r="BU15624" s="4">
        <f t="shared" si="978"/>
        <v>0</v>
      </c>
      <c r="BV15624" s="4">
        <f t="shared" si="979"/>
        <v>0</v>
      </c>
      <c r="BW15624" s="23"/>
      <c r="BX15624" s="4">
        <f t="shared" si="976"/>
        <v>1</v>
      </c>
      <c r="BY15624" s="4">
        <f t="shared" si="977"/>
        <v>1</v>
      </c>
    </row>
    <row r="15625" spans="1:77">
      <c r="A15625" s="23">
        <v>15620</v>
      </c>
      <c r="BT15625" s="23">
        <v>15620</v>
      </c>
      <c r="BU15625" s="4">
        <f t="shared" si="978"/>
        <v>0</v>
      </c>
      <c r="BV15625" s="4">
        <f t="shared" si="979"/>
        <v>0</v>
      </c>
      <c r="BW15625" s="23"/>
      <c r="BX15625" s="4">
        <f t="shared" si="976"/>
        <v>1</v>
      </c>
      <c r="BY15625" s="4">
        <f t="shared" si="977"/>
        <v>1</v>
      </c>
    </row>
    <row r="15626" spans="1:77">
      <c r="A15626" s="23">
        <v>15621</v>
      </c>
      <c r="BT15626" s="23">
        <v>15621</v>
      </c>
      <c r="BU15626" s="4">
        <f t="shared" si="978"/>
        <v>0</v>
      </c>
      <c r="BV15626" s="4">
        <f t="shared" si="979"/>
        <v>0</v>
      </c>
      <c r="BW15626" s="23"/>
      <c r="BX15626" s="4">
        <f t="shared" si="976"/>
        <v>1</v>
      </c>
      <c r="BY15626" s="4">
        <f t="shared" si="977"/>
        <v>1</v>
      </c>
    </row>
    <row r="15627" spans="1:77">
      <c r="A15627" s="23">
        <v>15622</v>
      </c>
      <c r="BT15627" s="23">
        <v>15622</v>
      </c>
      <c r="BU15627" s="4">
        <f t="shared" si="978"/>
        <v>0</v>
      </c>
      <c r="BV15627" s="4">
        <f t="shared" si="979"/>
        <v>0</v>
      </c>
      <c r="BW15627" s="23"/>
      <c r="BX15627" s="4">
        <f t="shared" si="976"/>
        <v>1</v>
      </c>
      <c r="BY15627" s="4">
        <f t="shared" si="977"/>
        <v>1</v>
      </c>
    </row>
    <row r="15628" spans="1:77">
      <c r="A15628" s="23">
        <v>15623</v>
      </c>
      <c r="BT15628" s="23">
        <v>15623</v>
      </c>
      <c r="BU15628" s="4">
        <f t="shared" si="978"/>
        <v>0</v>
      </c>
      <c r="BV15628" s="4">
        <f t="shared" si="979"/>
        <v>0</v>
      </c>
      <c r="BW15628" s="23"/>
      <c r="BX15628" s="4">
        <f t="shared" si="976"/>
        <v>1</v>
      </c>
      <c r="BY15628" s="4">
        <f t="shared" si="977"/>
        <v>1</v>
      </c>
    </row>
    <row r="15629" spans="1:77">
      <c r="A15629" s="23">
        <v>15624</v>
      </c>
      <c r="BT15629" s="23">
        <v>15624</v>
      </c>
      <c r="BU15629" s="4">
        <f t="shared" si="978"/>
        <v>0</v>
      </c>
      <c r="BV15629" s="4">
        <f t="shared" si="979"/>
        <v>0</v>
      </c>
      <c r="BW15629" s="23"/>
      <c r="BX15629" s="4">
        <f t="shared" si="976"/>
        <v>1</v>
      </c>
      <c r="BY15629" s="4">
        <f t="shared" si="977"/>
        <v>1</v>
      </c>
    </row>
    <row r="15630" spans="1:77">
      <c r="A15630" s="23">
        <v>15625</v>
      </c>
      <c r="BT15630" s="23">
        <v>15625</v>
      </c>
      <c r="BU15630" s="4">
        <f t="shared" si="978"/>
        <v>0</v>
      </c>
      <c r="BV15630" s="4">
        <f t="shared" si="979"/>
        <v>0</v>
      </c>
      <c r="BW15630" s="23"/>
      <c r="BX15630" s="4">
        <f t="shared" si="976"/>
        <v>1</v>
      </c>
      <c r="BY15630" s="4">
        <f t="shared" si="977"/>
        <v>1</v>
      </c>
    </row>
    <row r="15631" spans="1:77">
      <c r="A15631" s="23">
        <v>15626</v>
      </c>
      <c r="BT15631" s="23">
        <v>15626</v>
      </c>
      <c r="BU15631" s="4">
        <f t="shared" si="978"/>
        <v>0</v>
      </c>
      <c r="BV15631" s="4">
        <f t="shared" si="979"/>
        <v>0</v>
      </c>
      <c r="BW15631" s="23"/>
      <c r="BX15631" s="4">
        <f t="shared" si="976"/>
        <v>1</v>
      </c>
      <c r="BY15631" s="4">
        <f t="shared" si="977"/>
        <v>1</v>
      </c>
    </row>
    <row r="15632" spans="1:77">
      <c r="A15632" s="23">
        <v>15627</v>
      </c>
      <c r="BT15632" s="23">
        <v>15627</v>
      </c>
      <c r="BU15632" s="4">
        <f t="shared" si="978"/>
        <v>0</v>
      </c>
      <c r="BV15632" s="4">
        <f t="shared" si="979"/>
        <v>0</v>
      </c>
      <c r="BW15632" s="23"/>
      <c r="BX15632" s="4">
        <f t="shared" si="976"/>
        <v>1</v>
      </c>
      <c r="BY15632" s="4">
        <f t="shared" si="977"/>
        <v>1</v>
      </c>
    </row>
    <row r="15633" spans="1:77">
      <c r="A15633" s="23">
        <v>15628</v>
      </c>
      <c r="BT15633" s="23">
        <v>15628</v>
      </c>
      <c r="BU15633" s="4">
        <f t="shared" si="978"/>
        <v>0</v>
      </c>
      <c r="BV15633" s="4">
        <f t="shared" si="979"/>
        <v>0</v>
      </c>
      <c r="BW15633" s="23"/>
      <c r="BX15633" s="4">
        <f t="shared" si="976"/>
        <v>1</v>
      </c>
      <c r="BY15633" s="4">
        <f t="shared" si="977"/>
        <v>1</v>
      </c>
    </row>
    <row r="15634" spans="1:77">
      <c r="A15634" s="23">
        <v>15629</v>
      </c>
      <c r="BT15634" s="23">
        <v>15629</v>
      </c>
      <c r="BU15634" s="4">
        <f t="shared" si="978"/>
        <v>0</v>
      </c>
      <c r="BV15634" s="4">
        <f t="shared" si="979"/>
        <v>0</v>
      </c>
      <c r="BW15634" s="23"/>
      <c r="BX15634" s="4">
        <f t="shared" si="976"/>
        <v>1</v>
      </c>
      <c r="BY15634" s="4">
        <f t="shared" si="977"/>
        <v>1</v>
      </c>
    </row>
    <row r="15635" spans="1:77">
      <c r="A15635" s="23">
        <v>15630</v>
      </c>
      <c r="BT15635" s="23">
        <v>15630</v>
      </c>
      <c r="BU15635" s="4">
        <f t="shared" si="978"/>
        <v>0</v>
      </c>
      <c r="BV15635" s="4">
        <f t="shared" si="979"/>
        <v>0</v>
      </c>
      <c r="BW15635" s="23"/>
      <c r="BX15635" s="4">
        <f t="shared" si="976"/>
        <v>1</v>
      </c>
      <c r="BY15635" s="4">
        <f t="shared" si="977"/>
        <v>1</v>
      </c>
    </row>
    <row r="15636" spans="1:77">
      <c r="A15636" s="23">
        <v>15631</v>
      </c>
      <c r="BT15636" s="23">
        <v>15631</v>
      </c>
      <c r="BU15636" s="4">
        <f t="shared" si="978"/>
        <v>0</v>
      </c>
      <c r="BV15636" s="4">
        <f t="shared" si="979"/>
        <v>0</v>
      </c>
      <c r="BW15636" s="23"/>
      <c r="BX15636" s="4">
        <f t="shared" si="976"/>
        <v>1</v>
      </c>
      <c r="BY15636" s="4">
        <f t="shared" si="977"/>
        <v>1</v>
      </c>
    </row>
    <row r="15637" spans="1:77">
      <c r="A15637" s="23">
        <v>15632</v>
      </c>
      <c r="BT15637" s="23">
        <v>15632</v>
      </c>
      <c r="BU15637" s="4">
        <f t="shared" si="978"/>
        <v>0</v>
      </c>
      <c r="BV15637" s="4">
        <f t="shared" si="979"/>
        <v>0</v>
      </c>
      <c r="BW15637" s="23"/>
      <c r="BX15637" s="4">
        <f t="shared" si="976"/>
        <v>1</v>
      </c>
      <c r="BY15637" s="4">
        <f t="shared" si="977"/>
        <v>1</v>
      </c>
    </row>
    <row r="15638" spans="1:77">
      <c r="A15638" s="23">
        <v>15633</v>
      </c>
      <c r="BT15638" s="23">
        <v>15633</v>
      </c>
      <c r="BU15638" s="4">
        <f t="shared" si="978"/>
        <v>0</v>
      </c>
      <c r="BV15638" s="4">
        <f t="shared" si="979"/>
        <v>0</v>
      </c>
      <c r="BW15638" s="23"/>
      <c r="BX15638" s="4">
        <f t="shared" ref="BX15638:BX15701" si="980">IF(BU15638=MAX($BU15638:$BV15638),1,0)</f>
        <v>1</v>
      </c>
      <c r="BY15638" s="4">
        <f t="shared" ref="BY15638:BY15701" si="981">IF(BV15638=MAX($BU15638:$BV15638),1,0)</f>
        <v>1</v>
      </c>
    </row>
    <row r="15639" spans="1:77">
      <c r="A15639" s="23">
        <v>15634</v>
      </c>
      <c r="BT15639" s="23">
        <v>15634</v>
      </c>
      <c r="BU15639" s="4">
        <f t="shared" si="978"/>
        <v>0</v>
      </c>
      <c r="BV15639" s="4">
        <f t="shared" si="979"/>
        <v>0</v>
      </c>
      <c r="BW15639" s="23"/>
      <c r="BX15639" s="4">
        <f t="shared" si="980"/>
        <v>1</v>
      </c>
      <c r="BY15639" s="4">
        <f t="shared" si="981"/>
        <v>1</v>
      </c>
    </row>
    <row r="15640" spans="1:77">
      <c r="A15640" s="23">
        <v>15635</v>
      </c>
      <c r="BT15640" s="23">
        <v>15635</v>
      </c>
      <c r="BU15640" s="4">
        <f t="shared" si="978"/>
        <v>0</v>
      </c>
      <c r="BV15640" s="4">
        <f t="shared" si="979"/>
        <v>0</v>
      </c>
      <c r="BW15640" s="23"/>
      <c r="BX15640" s="4">
        <f t="shared" si="980"/>
        <v>1</v>
      </c>
      <c r="BY15640" s="4">
        <f t="shared" si="981"/>
        <v>1</v>
      </c>
    </row>
    <row r="15641" spans="1:77">
      <c r="A15641" s="23">
        <v>15636</v>
      </c>
      <c r="BT15641" s="23">
        <v>15636</v>
      </c>
      <c r="BU15641" s="4">
        <f t="shared" si="978"/>
        <v>0</v>
      </c>
      <c r="BV15641" s="4">
        <f t="shared" si="979"/>
        <v>0</v>
      </c>
      <c r="BW15641" s="23"/>
      <c r="BX15641" s="4">
        <f t="shared" si="980"/>
        <v>1</v>
      </c>
      <c r="BY15641" s="4">
        <f t="shared" si="981"/>
        <v>1</v>
      </c>
    </row>
    <row r="15642" spans="1:77">
      <c r="A15642" s="23">
        <v>15637</v>
      </c>
      <c r="BT15642" s="23">
        <v>15637</v>
      </c>
      <c r="BU15642" s="4">
        <f t="shared" si="978"/>
        <v>0</v>
      </c>
      <c r="BV15642" s="4">
        <f t="shared" si="979"/>
        <v>0</v>
      </c>
      <c r="BW15642" s="23"/>
      <c r="BX15642" s="4">
        <f t="shared" si="980"/>
        <v>1</v>
      </c>
      <c r="BY15642" s="4">
        <f t="shared" si="981"/>
        <v>1</v>
      </c>
    </row>
    <row r="15643" spans="1:77">
      <c r="A15643" s="23">
        <v>15638</v>
      </c>
      <c r="BT15643" s="23">
        <v>15638</v>
      </c>
      <c r="BU15643" s="4">
        <f t="shared" si="978"/>
        <v>0</v>
      </c>
      <c r="BV15643" s="4">
        <f t="shared" si="979"/>
        <v>0</v>
      </c>
      <c r="BW15643" s="23"/>
      <c r="BX15643" s="4">
        <f t="shared" si="980"/>
        <v>1</v>
      </c>
      <c r="BY15643" s="4">
        <f t="shared" si="981"/>
        <v>1</v>
      </c>
    </row>
    <row r="15644" spans="1:77">
      <c r="A15644" s="23">
        <v>15639</v>
      </c>
      <c r="BT15644" s="23">
        <v>15639</v>
      </c>
      <c r="BU15644" s="4">
        <f t="shared" si="978"/>
        <v>0</v>
      </c>
      <c r="BV15644" s="4">
        <f t="shared" si="979"/>
        <v>0</v>
      </c>
      <c r="BW15644" s="23"/>
      <c r="BX15644" s="4">
        <f t="shared" si="980"/>
        <v>1</v>
      </c>
      <c r="BY15644" s="4">
        <f t="shared" si="981"/>
        <v>1</v>
      </c>
    </row>
    <row r="15645" spans="1:77">
      <c r="A15645" s="23">
        <v>15640</v>
      </c>
      <c r="BT15645" s="23">
        <v>15640</v>
      </c>
      <c r="BU15645" s="4">
        <f t="shared" si="978"/>
        <v>0</v>
      </c>
      <c r="BV15645" s="4">
        <f t="shared" si="979"/>
        <v>0</v>
      </c>
      <c r="BW15645" s="23"/>
      <c r="BX15645" s="4">
        <f t="shared" si="980"/>
        <v>1</v>
      </c>
      <c r="BY15645" s="4">
        <f t="shared" si="981"/>
        <v>1</v>
      </c>
    </row>
    <row r="15646" spans="1:77">
      <c r="A15646" s="23">
        <v>15641</v>
      </c>
      <c r="BT15646" s="23">
        <v>15641</v>
      </c>
      <c r="BU15646" s="4">
        <f t="shared" si="978"/>
        <v>0</v>
      </c>
      <c r="BV15646" s="4">
        <f t="shared" si="979"/>
        <v>0</v>
      </c>
      <c r="BW15646" s="23"/>
      <c r="BX15646" s="4">
        <f t="shared" si="980"/>
        <v>1</v>
      </c>
      <c r="BY15646" s="4">
        <f t="shared" si="981"/>
        <v>1</v>
      </c>
    </row>
    <row r="15647" spans="1:77">
      <c r="A15647" s="23">
        <v>15642</v>
      </c>
      <c r="BT15647" s="23">
        <v>15642</v>
      </c>
      <c r="BU15647" s="4">
        <f t="shared" si="978"/>
        <v>0</v>
      </c>
      <c r="BV15647" s="4">
        <f t="shared" si="979"/>
        <v>0</v>
      </c>
      <c r="BW15647" s="23"/>
      <c r="BX15647" s="4">
        <f t="shared" si="980"/>
        <v>1</v>
      </c>
      <c r="BY15647" s="4">
        <f t="shared" si="981"/>
        <v>1</v>
      </c>
    </row>
    <row r="15648" spans="1:77">
      <c r="A15648" s="23">
        <v>15643</v>
      </c>
      <c r="BT15648" s="23">
        <v>15643</v>
      </c>
      <c r="BU15648" s="4">
        <f t="shared" si="978"/>
        <v>0</v>
      </c>
      <c r="BV15648" s="4">
        <f t="shared" si="979"/>
        <v>0</v>
      </c>
      <c r="BW15648" s="23"/>
      <c r="BX15648" s="4">
        <f t="shared" si="980"/>
        <v>1</v>
      </c>
      <c r="BY15648" s="4">
        <f t="shared" si="981"/>
        <v>1</v>
      </c>
    </row>
    <row r="15649" spans="1:77">
      <c r="A15649" s="23">
        <v>15644</v>
      </c>
      <c r="BT15649" s="23">
        <v>15644</v>
      </c>
      <c r="BU15649" s="4">
        <f t="shared" si="978"/>
        <v>0</v>
      </c>
      <c r="BV15649" s="4">
        <f t="shared" si="979"/>
        <v>0</v>
      </c>
      <c r="BW15649" s="23"/>
      <c r="BX15649" s="4">
        <f t="shared" si="980"/>
        <v>1</v>
      </c>
      <c r="BY15649" s="4">
        <f t="shared" si="981"/>
        <v>1</v>
      </c>
    </row>
    <row r="15650" spans="1:77">
      <c r="A15650" s="23">
        <v>15645</v>
      </c>
      <c r="BT15650" s="23">
        <v>15645</v>
      </c>
      <c r="BU15650" s="4">
        <f t="shared" si="978"/>
        <v>0</v>
      </c>
      <c r="BV15650" s="4">
        <f t="shared" si="979"/>
        <v>0</v>
      </c>
      <c r="BW15650" s="23"/>
      <c r="BX15650" s="4">
        <f t="shared" si="980"/>
        <v>1</v>
      </c>
      <c r="BY15650" s="4">
        <f t="shared" si="981"/>
        <v>1</v>
      </c>
    </row>
    <row r="15651" spans="1:77">
      <c r="A15651" s="23">
        <v>15646</v>
      </c>
      <c r="BT15651" s="23">
        <v>15646</v>
      </c>
      <c r="BU15651" s="4">
        <f t="shared" si="978"/>
        <v>0</v>
      </c>
      <c r="BV15651" s="4">
        <f t="shared" si="979"/>
        <v>0</v>
      </c>
      <c r="BW15651" s="23"/>
      <c r="BX15651" s="4">
        <f t="shared" si="980"/>
        <v>1</v>
      </c>
      <c r="BY15651" s="4">
        <f t="shared" si="981"/>
        <v>1</v>
      </c>
    </row>
    <row r="15652" spans="1:77">
      <c r="A15652" s="23">
        <v>15647</v>
      </c>
      <c r="BT15652" s="23">
        <v>15647</v>
      </c>
      <c r="BU15652" s="4">
        <f t="shared" si="978"/>
        <v>0</v>
      </c>
      <c r="BV15652" s="4">
        <f t="shared" si="979"/>
        <v>0</v>
      </c>
      <c r="BW15652" s="23"/>
      <c r="BX15652" s="4">
        <f t="shared" si="980"/>
        <v>1</v>
      </c>
      <c r="BY15652" s="4">
        <f t="shared" si="981"/>
        <v>1</v>
      </c>
    </row>
    <row r="15653" spans="1:77">
      <c r="A15653" s="23">
        <v>15648</v>
      </c>
      <c r="BT15653" s="23">
        <v>15648</v>
      </c>
      <c r="BU15653" s="4">
        <f t="shared" si="978"/>
        <v>0</v>
      </c>
      <c r="BV15653" s="4">
        <f t="shared" si="979"/>
        <v>0</v>
      </c>
      <c r="BW15653" s="23"/>
      <c r="BX15653" s="4">
        <f t="shared" si="980"/>
        <v>1</v>
      </c>
      <c r="BY15653" s="4">
        <f t="shared" si="981"/>
        <v>1</v>
      </c>
    </row>
    <row r="15654" spans="1:77">
      <c r="A15654" s="23">
        <v>15649</v>
      </c>
      <c r="BT15654" s="23">
        <v>15649</v>
      </c>
      <c r="BU15654" s="4">
        <f t="shared" si="978"/>
        <v>0</v>
      </c>
      <c r="BV15654" s="4">
        <f t="shared" si="979"/>
        <v>0</v>
      </c>
      <c r="BW15654" s="23"/>
      <c r="BX15654" s="4">
        <f t="shared" si="980"/>
        <v>1</v>
      </c>
      <c r="BY15654" s="4">
        <f t="shared" si="981"/>
        <v>1</v>
      </c>
    </row>
    <row r="15655" spans="1:77">
      <c r="A15655" s="23">
        <v>15650</v>
      </c>
      <c r="BT15655" s="23">
        <v>15650</v>
      </c>
      <c r="BU15655" s="4">
        <f t="shared" si="978"/>
        <v>0</v>
      </c>
      <c r="BV15655" s="4">
        <f t="shared" si="979"/>
        <v>0</v>
      </c>
      <c r="BW15655" s="23"/>
      <c r="BX15655" s="4">
        <f t="shared" si="980"/>
        <v>1</v>
      </c>
      <c r="BY15655" s="4">
        <f t="shared" si="981"/>
        <v>1</v>
      </c>
    </row>
    <row r="15656" spans="1:77">
      <c r="A15656" s="23">
        <v>15651</v>
      </c>
      <c r="BT15656" s="23">
        <v>15651</v>
      </c>
      <c r="BU15656" s="4">
        <f t="shared" si="978"/>
        <v>0</v>
      </c>
      <c r="BV15656" s="4">
        <f t="shared" si="979"/>
        <v>0</v>
      </c>
      <c r="BW15656" s="23"/>
      <c r="BX15656" s="4">
        <f t="shared" si="980"/>
        <v>1</v>
      </c>
      <c r="BY15656" s="4">
        <f t="shared" si="981"/>
        <v>1</v>
      </c>
    </row>
    <row r="15657" spans="1:77">
      <c r="A15657" s="23">
        <v>15652</v>
      </c>
      <c r="BT15657" s="23">
        <v>15652</v>
      </c>
      <c r="BU15657" s="4">
        <f t="shared" si="978"/>
        <v>0</v>
      </c>
      <c r="BV15657" s="4">
        <f t="shared" si="979"/>
        <v>0</v>
      </c>
      <c r="BW15657" s="23"/>
      <c r="BX15657" s="4">
        <f t="shared" si="980"/>
        <v>1</v>
      </c>
      <c r="BY15657" s="4">
        <f t="shared" si="981"/>
        <v>1</v>
      </c>
    </row>
    <row r="15658" spans="1:77">
      <c r="A15658" s="23">
        <v>15653</v>
      </c>
      <c r="BT15658" s="23">
        <v>15653</v>
      </c>
      <c r="BU15658" s="4">
        <f t="shared" si="978"/>
        <v>0</v>
      </c>
      <c r="BV15658" s="4">
        <f t="shared" si="979"/>
        <v>0</v>
      </c>
      <c r="BW15658" s="23"/>
      <c r="BX15658" s="4">
        <f t="shared" si="980"/>
        <v>1</v>
      </c>
      <c r="BY15658" s="4">
        <f t="shared" si="981"/>
        <v>1</v>
      </c>
    </row>
    <row r="15659" spans="1:77">
      <c r="A15659" s="23">
        <v>15654</v>
      </c>
      <c r="BT15659" s="23">
        <v>15654</v>
      </c>
      <c r="BU15659" s="4">
        <f t="shared" si="978"/>
        <v>0</v>
      </c>
      <c r="BV15659" s="4">
        <f t="shared" si="979"/>
        <v>0</v>
      </c>
      <c r="BW15659" s="23"/>
      <c r="BX15659" s="4">
        <f t="shared" si="980"/>
        <v>1</v>
      </c>
      <c r="BY15659" s="4">
        <f t="shared" si="981"/>
        <v>1</v>
      </c>
    </row>
    <row r="15660" spans="1:77">
      <c r="A15660" s="23">
        <v>15655</v>
      </c>
      <c r="BT15660" s="23">
        <v>15655</v>
      </c>
      <c r="BU15660" s="4">
        <f t="shared" si="978"/>
        <v>0</v>
      </c>
      <c r="BV15660" s="4">
        <f t="shared" si="979"/>
        <v>0</v>
      </c>
      <c r="BW15660" s="23"/>
      <c r="BX15660" s="4">
        <f t="shared" si="980"/>
        <v>1</v>
      </c>
      <c r="BY15660" s="4">
        <f t="shared" si="981"/>
        <v>1</v>
      </c>
    </row>
    <row r="15661" spans="1:77">
      <c r="A15661" s="23">
        <v>15656</v>
      </c>
      <c r="BT15661" s="23">
        <v>15656</v>
      </c>
      <c r="BU15661" s="4">
        <f t="shared" si="978"/>
        <v>0</v>
      </c>
      <c r="BV15661" s="4">
        <f t="shared" si="979"/>
        <v>0</v>
      </c>
      <c r="BW15661" s="23"/>
      <c r="BX15661" s="4">
        <f t="shared" si="980"/>
        <v>1</v>
      </c>
      <c r="BY15661" s="4">
        <f t="shared" si="981"/>
        <v>1</v>
      </c>
    </row>
    <row r="15662" spans="1:77">
      <c r="A15662" s="23">
        <v>15657</v>
      </c>
      <c r="BT15662" s="23">
        <v>15657</v>
      </c>
      <c r="BU15662" s="4">
        <f t="shared" si="978"/>
        <v>0</v>
      </c>
      <c r="BV15662" s="4">
        <f t="shared" si="979"/>
        <v>0</v>
      </c>
      <c r="BW15662" s="23"/>
      <c r="BX15662" s="4">
        <f t="shared" si="980"/>
        <v>1</v>
      </c>
      <c r="BY15662" s="4">
        <f t="shared" si="981"/>
        <v>1</v>
      </c>
    </row>
    <row r="15663" spans="1:77">
      <c r="A15663" s="23">
        <v>15658</v>
      </c>
      <c r="BT15663" s="23">
        <v>15658</v>
      </c>
      <c r="BU15663" s="4">
        <f t="shared" si="978"/>
        <v>0</v>
      </c>
      <c r="BV15663" s="4">
        <f t="shared" si="979"/>
        <v>0</v>
      </c>
      <c r="BW15663" s="23"/>
      <c r="BX15663" s="4">
        <f t="shared" si="980"/>
        <v>1</v>
      </c>
      <c r="BY15663" s="4">
        <f t="shared" si="981"/>
        <v>1</v>
      </c>
    </row>
    <row r="15664" spans="1:77">
      <c r="A15664" s="23">
        <v>15659</v>
      </c>
      <c r="BT15664" s="23">
        <v>15659</v>
      </c>
      <c r="BU15664" s="4">
        <f t="shared" si="978"/>
        <v>0</v>
      </c>
      <c r="BV15664" s="4">
        <f t="shared" si="979"/>
        <v>0</v>
      </c>
      <c r="BW15664" s="23"/>
      <c r="BX15664" s="4">
        <f t="shared" si="980"/>
        <v>1</v>
      </c>
      <c r="BY15664" s="4">
        <f t="shared" si="981"/>
        <v>1</v>
      </c>
    </row>
    <row r="15665" spans="1:77">
      <c r="A15665" s="23">
        <v>15660</v>
      </c>
      <c r="BT15665" s="23">
        <v>15660</v>
      </c>
      <c r="BU15665" s="4">
        <f t="shared" si="978"/>
        <v>0</v>
      </c>
      <c r="BV15665" s="4">
        <f t="shared" si="979"/>
        <v>0</v>
      </c>
      <c r="BW15665" s="23"/>
      <c r="BX15665" s="4">
        <f t="shared" si="980"/>
        <v>1</v>
      </c>
      <c r="BY15665" s="4">
        <f t="shared" si="981"/>
        <v>1</v>
      </c>
    </row>
    <row r="15666" spans="1:77">
      <c r="A15666" s="23">
        <v>15661</v>
      </c>
      <c r="BT15666" s="23">
        <v>15661</v>
      </c>
      <c r="BU15666" s="4">
        <f t="shared" si="978"/>
        <v>0</v>
      </c>
      <c r="BV15666" s="4">
        <f t="shared" si="979"/>
        <v>0</v>
      </c>
      <c r="BW15666" s="23"/>
      <c r="BX15666" s="4">
        <f t="shared" si="980"/>
        <v>1</v>
      </c>
      <c r="BY15666" s="4">
        <f t="shared" si="981"/>
        <v>1</v>
      </c>
    </row>
    <row r="15667" spans="1:77">
      <c r="A15667" s="23">
        <v>15662</v>
      </c>
      <c r="BT15667" s="23">
        <v>15662</v>
      </c>
      <c r="BU15667" s="4">
        <f t="shared" si="978"/>
        <v>0</v>
      </c>
      <c r="BV15667" s="4">
        <f t="shared" si="979"/>
        <v>0</v>
      </c>
      <c r="BW15667" s="23"/>
      <c r="BX15667" s="4">
        <f t="shared" si="980"/>
        <v>1</v>
      </c>
      <c r="BY15667" s="4">
        <f t="shared" si="981"/>
        <v>1</v>
      </c>
    </row>
    <row r="15668" spans="1:77">
      <c r="A15668" s="23">
        <v>15663</v>
      </c>
      <c r="BT15668" s="23">
        <v>15663</v>
      </c>
      <c r="BU15668" s="4">
        <f t="shared" si="978"/>
        <v>0</v>
      </c>
      <c r="BV15668" s="4">
        <f t="shared" si="979"/>
        <v>0</v>
      </c>
      <c r="BW15668" s="23"/>
      <c r="BX15668" s="4">
        <f t="shared" si="980"/>
        <v>1</v>
      </c>
      <c r="BY15668" s="4">
        <f t="shared" si="981"/>
        <v>1</v>
      </c>
    </row>
    <row r="15669" spans="1:77">
      <c r="A15669" s="23">
        <v>15664</v>
      </c>
      <c r="BT15669" s="23">
        <v>15664</v>
      </c>
      <c r="BU15669" s="4">
        <f t="shared" si="978"/>
        <v>0</v>
      </c>
      <c r="BV15669" s="4">
        <f t="shared" si="979"/>
        <v>0</v>
      </c>
      <c r="BW15669" s="23"/>
      <c r="BX15669" s="4">
        <f t="shared" si="980"/>
        <v>1</v>
      </c>
      <c r="BY15669" s="4">
        <f t="shared" si="981"/>
        <v>1</v>
      </c>
    </row>
    <row r="15670" spans="1:77">
      <c r="A15670" s="23">
        <v>15665</v>
      </c>
      <c r="BT15670" s="23">
        <v>15665</v>
      </c>
      <c r="BU15670" s="4">
        <f t="shared" si="978"/>
        <v>0</v>
      </c>
      <c r="BV15670" s="4">
        <f t="shared" si="979"/>
        <v>0</v>
      </c>
      <c r="BW15670" s="23"/>
      <c r="BX15670" s="4">
        <f t="shared" si="980"/>
        <v>1</v>
      </c>
      <c r="BY15670" s="4">
        <f t="shared" si="981"/>
        <v>1</v>
      </c>
    </row>
    <row r="15671" spans="1:77">
      <c r="A15671" s="23">
        <v>15666</v>
      </c>
      <c r="BT15671" s="23">
        <v>15666</v>
      </c>
      <c r="BU15671" s="4">
        <f t="shared" si="978"/>
        <v>0</v>
      </c>
      <c r="BV15671" s="4">
        <f t="shared" si="979"/>
        <v>0</v>
      </c>
      <c r="BW15671" s="23"/>
      <c r="BX15671" s="4">
        <f t="shared" si="980"/>
        <v>1</v>
      </c>
      <c r="BY15671" s="4">
        <f t="shared" si="981"/>
        <v>1</v>
      </c>
    </row>
    <row r="15672" spans="1:77">
      <c r="A15672" s="23">
        <v>15667</v>
      </c>
      <c r="BT15672" s="23">
        <v>15667</v>
      </c>
      <c r="BU15672" s="4">
        <f t="shared" si="978"/>
        <v>0</v>
      </c>
      <c r="BV15672" s="4">
        <f t="shared" si="979"/>
        <v>0</v>
      </c>
      <c r="BW15672" s="23"/>
      <c r="BX15672" s="4">
        <f t="shared" si="980"/>
        <v>1</v>
      </c>
      <c r="BY15672" s="4">
        <f t="shared" si="981"/>
        <v>1</v>
      </c>
    </row>
    <row r="15673" spans="1:77">
      <c r="A15673" s="23">
        <v>15668</v>
      </c>
      <c r="BT15673" s="23">
        <v>15668</v>
      </c>
      <c r="BU15673" s="4">
        <f t="shared" si="978"/>
        <v>0</v>
      </c>
      <c r="BV15673" s="4">
        <f t="shared" si="979"/>
        <v>0</v>
      </c>
      <c r="BW15673" s="23"/>
      <c r="BX15673" s="4">
        <f t="shared" si="980"/>
        <v>1</v>
      </c>
      <c r="BY15673" s="4">
        <f t="shared" si="981"/>
        <v>1</v>
      </c>
    </row>
    <row r="15674" spans="1:77">
      <c r="A15674" s="23">
        <v>15669</v>
      </c>
      <c r="BT15674" s="23">
        <v>15669</v>
      </c>
      <c r="BU15674" s="4">
        <f t="shared" si="978"/>
        <v>0</v>
      </c>
      <c r="BV15674" s="4">
        <f t="shared" si="979"/>
        <v>0</v>
      </c>
      <c r="BW15674" s="23"/>
      <c r="BX15674" s="4">
        <f t="shared" si="980"/>
        <v>1</v>
      </c>
      <c r="BY15674" s="4">
        <f t="shared" si="981"/>
        <v>1</v>
      </c>
    </row>
    <row r="15675" spans="1:77">
      <c r="A15675" s="23">
        <v>15670</v>
      </c>
      <c r="BT15675" s="23">
        <v>15670</v>
      </c>
      <c r="BU15675" s="4">
        <f t="shared" si="978"/>
        <v>0</v>
      </c>
      <c r="BV15675" s="4">
        <f t="shared" si="979"/>
        <v>0</v>
      </c>
      <c r="BW15675" s="23"/>
      <c r="BX15675" s="4">
        <f t="shared" si="980"/>
        <v>1</v>
      </c>
      <c r="BY15675" s="4">
        <f t="shared" si="981"/>
        <v>1</v>
      </c>
    </row>
    <row r="15676" spans="1:77">
      <c r="A15676" s="23">
        <v>15671</v>
      </c>
      <c r="BT15676" s="23">
        <v>15671</v>
      </c>
      <c r="BU15676" s="4">
        <f t="shared" si="978"/>
        <v>0</v>
      </c>
      <c r="BV15676" s="4">
        <f t="shared" si="979"/>
        <v>0</v>
      </c>
      <c r="BW15676" s="23"/>
      <c r="BX15676" s="4">
        <f t="shared" si="980"/>
        <v>1</v>
      </c>
      <c r="BY15676" s="4">
        <f t="shared" si="981"/>
        <v>1</v>
      </c>
    </row>
    <row r="15677" spans="1:77">
      <c r="A15677" s="23">
        <v>15672</v>
      </c>
      <c r="BT15677" s="23">
        <v>15672</v>
      </c>
      <c r="BU15677" s="4">
        <f t="shared" si="978"/>
        <v>0</v>
      </c>
      <c r="BV15677" s="4">
        <f t="shared" si="979"/>
        <v>0</v>
      </c>
      <c r="BW15677" s="23"/>
      <c r="BX15677" s="4">
        <f t="shared" si="980"/>
        <v>1</v>
      </c>
      <c r="BY15677" s="4">
        <f t="shared" si="981"/>
        <v>1</v>
      </c>
    </row>
    <row r="15678" spans="1:77">
      <c r="A15678" s="23">
        <v>15673</v>
      </c>
      <c r="BT15678" s="23">
        <v>15673</v>
      </c>
      <c r="BU15678" s="4">
        <f t="shared" si="978"/>
        <v>0</v>
      </c>
      <c r="BV15678" s="4">
        <f t="shared" si="979"/>
        <v>0</v>
      </c>
      <c r="BW15678" s="23"/>
      <c r="BX15678" s="4">
        <f t="shared" si="980"/>
        <v>1</v>
      </c>
      <c r="BY15678" s="4">
        <f t="shared" si="981"/>
        <v>1</v>
      </c>
    </row>
    <row r="15679" spans="1:77">
      <c r="A15679" s="23">
        <v>15674</v>
      </c>
      <c r="BT15679" s="23">
        <v>15674</v>
      </c>
      <c r="BU15679" s="4">
        <f t="shared" si="978"/>
        <v>0</v>
      </c>
      <c r="BV15679" s="4">
        <f t="shared" si="979"/>
        <v>0</v>
      </c>
      <c r="BW15679" s="23"/>
      <c r="BX15679" s="4">
        <f t="shared" si="980"/>
        <v>1</v>
      </c>
      <c r="BY15679" s="4">
        <f t="shared" si="981"/>
        <v>1</v>
      </c>
    </row>
    <row r="15680" spans="1:77">
      <c r="A15680" s="23">
        <v>15675</v>
      </c>
      <c r="BT15680" s="23">
        <v>15675</v>
      </c>
      <c r="BU15680" s="4">
        <f t="shared" si="978"/>
        <v>0</v>
      </c>
      <c r="BV15680" s="4">
        <f t="shared" si="979"/>
        <v>0</v>
      </c>
      <c r="BW15680" s="23"/>
      <c r="BX15680" s="4">
        <f t="shared" si="980"/>
        <v>1</v>
      </c>
      <c r="BY15680" s="4">
        <f t="shared" si="981"/>
        <v>1</v>
      </c>
    </row>
    <row r="15681" spans="1:77">
      <c r="A15681" s="23">
        <v>15676</v>
      </c>
      <c r="BT15681" s="23">
        <v>15676</v>
      </c>
      <c r="BU15681" s="4">
        <f t="shared" si="978"/>
        <v>0</v>
      </c>
      <c r="BV15681" s="4">
        <f t="shared" si="979"/>
        <v>0</v>
      </c>
      <c r="BW15681" s="23"/>
      <c r="BX15681" s="4">
        <f t="shared" si="980"/>
        <v>1</v>
      </c>
      <c r="BY15681" s="4">
        <f t="shared" si="981"/>
        <v>1</v>
      </c>
    </row>
    <row r="15682" spans="1:77">
      <c r="A15682" s="23">
        <v>15677</v>
      </c>
      <c r="BT15682" s="23">
        <v>15677</v>
      </c>
      <c r="BU15682" s="4">
        <f t="shared" si="978"/>
        <v>0</v>
      </c>
      <c r="BV15682" s="4">
        <f t="shared" si="979"/>
        <v>0</v>
      </c>
      <c r="BW15682" s="23"/>
      <c r="BX15682" s="4">
        <f t="shared" si="980"/>
        <v>1</v>
      </c>
      <c r="BY15682" s="4">
        <f t="shared" si="981"/>
        <v>1</v>
      </c>
    </row>
    <row r="15683" spans="1:77">
      <c r="A15683" s="23">
        <v>15678</v>
      </c>
      <c r="BT15683" s="23">
        <v>15678</v>
      </c>
      <c r="BU15683" s="4">
        <f t="shared" si="978"/>
        <v>0</v>
      </c>
      <c r="BV15683" s="4">
        <f t="shared" si="979"/>
        <v>0</v>
      </c>
      <c r="BW15683" s="23"/>
      <c r="BX15683" s="4">
        <f t="shared" si="980"/>
        <v>1</v>
      </c>
      <c r="BY15683" s="4">
        <f t="shared" si="981"/>
        <v>1</v>
      </c>
    </row>
    <row r="15684" spans="1:77">
      <c r="A15684" s="23">
        <v>15679</v>
      </c>
      <c r="BT15684" s="23">
        <v>15679</v>
      </c>
      <c r="BU15684" s="4">
        <f t="shared" si="978"/>
        <v>0</v>
      </c>
      <c r="BV15684" s="4">
        <f t="shared" si="979"/>
        <v>0</v>
      </c>
      <c r="BW15684" s="23"/>
      <c r="BX15684" s="4">
        <f t="shared" si="980"/>
        <v>1</v>
      </c>
      <c r="BY15684" s="4">
        <f t="shared" si="981"/>
        <v>1</v>
      </c>
    </row>
    <row r="15685" spans="1:77">
      <c r="A15685" s="23">
        <v>15680</v>
      </c>
      <c r="BT15685" s="23">
        <v>15680</v>
      </c>
      <c r="BU15685" s="4">
        <f t="shared" si="978"/>
        <v>0</v>
      </c>
      <c r="BV15685" s="4">
        <f t="shared" si="979"/>
        <v>0</v>
      </c>
      <c r="BW15685" s="23"/>
      <c r="BX15685" s="4">
        <f t="shared" si="980"/>
        <v>1</v>
      </c>
      <c r="BY15685" s="4">
        <f t="shared" si="981"/>
        <v>1</v>
      </c>
    </row>
    <row r="15686" spans="1:77">
      <c r="A15686" s="23">
        <v>15681</v>
      </c>
      <c r="BT15686" s="23">
        <v>15681</v>
      </c>
      <c r="BU15686" s="4">
        <f t="shared" si="978"/>
        <v>0</v>
      </c>
      <c r="BV15686" s="4">
        <f t="shared" si="979"/>
        <v>0</v>
      </c>
      <c r="BW15686" s="23"/>
      <c r="BX15686" s="4">
        <f t="shared" si="980"/>
        <v>1</v>
      </c>
      <c r="BY15686" s="4">
        <f t="shared" si="981"/>
        <v>1</v>
      </c>
    </row>
    <row r="15687" spans="1:77">
      <c r="A15687" s="23">
        <v>15682</v>
      </c>
      <c r="BT15687" s="23">
        <v>15682</v>
      </c>
      <c r="BU15687" s="4">
        <f t="shared" ref="BU15687:BU15750" si="982">BP15687*$BV$1-BQ15687</f>
        <v>0</v>
      </c>
      <c r="BV15687" s="4">
        <f t="shared" ref="BV15687:BV15750" si="983">BR15687*$BV$1-BS15687</f>
        <v>0</v>
      </c>
      <c r="BW15687" s="23"/>
      <c r="BX15687" s="4">
        <f t="shared" si="980"/>
        <v>1</v>
      </c>
      <c r="BY15687" s="4">
        <f t="shared" si="981"/>
        <v>1</v>
      </c>
    </row>
    <row r="15688" spans="1:77">
      <c r="A15688" s="23">
        <v>15683</v>
      </c>
      <c r="BT15688" s="23">
        <v>15683</v>
      </c>
      <c r="BU15688" s="4">
        <f t="shared" si="982"/>
        <v>0</v>
      </c>
      <c r="BV15688" s="4">
        <f t="shared" si="983"/>
        <v>0</v>
      </c>
      <c r="BW15688" s="23"/>
      <c r="BX15688" s="4">
        <f t="shared" si="980"/>
        <v>1</v>
      </c>
      <c r="BY15688" s="4">
        <f t="shared" si="981"/>
        <v>1</v>
      </c>
    </row>
    <row r="15689" spans="1:77">
      <c r="A15689" s="23">
        <v>15684</v>
      </c>
      <c r="BT15689" s="23">
        <v>15684</v>
      </c>
      <c r="BU15689" s="4">
        <f t="shared" si="982"/>
        <v>0</v>
      </c>
      <c r="BV15689" s="4">
        <f t="shared" si="983"/>
        <v>0</v>
      </c>
      <c r="BW15689" s="23"/>
      <c r="BX15689" s="4">
        <f t="shared" si="980"/>
        <v>1</v>
      </c>
      <c r="BY15689" s="4">
        <f t="shared" si="981"/>
        <v>1</v>
      </c>
    </row>
    <row r="15690" spans="1:77">
      <c r="A15690" s="23">
        <v>15685</v>
      </c>
      <c r="BT15690" s="23">
        <v>15685</v>
      </c>
      <c r="BU15690" s="4">
        <f t="shared" si="982"/>
        <v>0</v>
      </c>
      <c r="BV15690" s="4">
        <f t="shared" si="983"/>
        <v>0</v>
      </c>
      <c r="BW15690" s="23"/>
      <c r="BX15690" s="4">
        <f t="shared" si="980"/>
        <v>1</v>
      </c>
      <c r="BY15690" s="4">
        <f t="shared" si="981"/>
        <v>1</v>
      </c>
    </row>
    <row r="15691" spans="1:77">
      <c r="A15691" s="23">
        <v>15686</v>
      </c>
      <c r="BT15691" s="23">
        <v>15686</v>
      </c>
      <c r="BU15691" s="4">
        <f t="shared" si="982"/>
        <v>0</v>
      </c>
      <c r="BV15691" s="4">
        <f t="shared" si="983"/>
        <v>0</v>
      </c>
      <c r="BW15691" s="23"/>
      <c r="BX15691" s="4">
        <f t="shared" si="980"/>
        <v>1</v>
      </c>
      <c r="BY15691" s="4">
        <f t="shared" si="981"/>
        <v>1</v>
      </c>
    </row>
    <row r="15692" spans="1:77">
      <c r="A15692" s="23">
        <v>15687</v>
      </c>
      <c r="BT15692" s="23">
        <v>15687</v>
      </c>
      <c r="BU15692" s="4">
        <f t="shared" si="982"/>
        <v>0</v>
      </c>
      <c r="BV15692" s="4">
        <f t="shared" si="983"/>
        <v>0</v>
      </c>
      <c r="BW15692" s="23"/>
      <c r="BX15692" s="4">
        <f t="shared" si="980"/>
        <v>1</v>
      </c>
      <c r="BY15692" s="4">
        <f t="shared" si="981"/>
        <v>1</v>
      </c>
    </row>
    <row r="15693" spans="1:77">
      <c r="A15693" s="23">
        <v>15688</v>
      </c>
      <c r="BT15693" s="23">
        <v>15688</v>
      </c>
      <c r="BU15693" s="4">
        <f t="shared" si="982"/>
        <v>0</v>
      </c>
      <c r="BV15693" s="4">
        <f t="shared" si="983"/>
        <v>0</v>
      </c>
      <c r="BW15693" s="23"/>
      <c r="BX15693" s="4">
        <f t="shared" si="980"/>
        <v>1</v>
      </c>
      <c r="BY15693" s="4">
        <f t="shared" si="981"/>
        <v>1</v>
      </c>
    </row>
    <row r="15694" spans="1:77">
      <c r="A15694" s="23">
        <v>15689</v>
      </c>
      <c r="BT15694" s="23">
        <v>15689</v>
      </c>
      <c r="BU15694" s="4">
        <f t="shared" si="982"/>
        <v>0</v>
      </c>
      <c r="BV15694" s="4">
        <f t="shared" si="983"/>
        <v>0</v>
      </c>
      <c r="BW15694" s="23"/>
      <c r="BX15694" s="4">
        <f t="shared" si="980"/>
        <v>1</v>
      </c>
      <c r="BY15694" s="4">
        <f t="shared" si="981"/>
        <v>1</v>
      </c>
    </row>
    <row r="15695" spans="1:77">
      <c r="A15695" s="23">
        <v>15690</v>
      </c>
      <c r="BT15695" s="23">
        <v>15690</v>
      </c>
      <c r="BU15695" s="4">
        <f t="shared" si="982"/>
        <v>0</v>
      </c>
      <c r="BV15695" s="4">
        <f t="shared" si="983"/>
        <v>0</v>
      </c>
      <c r="BW15695" s="23"/>
      <c r="BX15695" s="4">
        <f t="shared" si="980"/>
        <v>1</v>
      </c>
      <c r="BY15695" s="4">
        <f t="shared" si="981"/>
        <v>1</v>
      </c>
    </row>
    <row r="15696" spans="1:77">
      <c r="A15696" s="23">
        <v>15691</v>
      </c>
      <c r="BT15696" s="23">
        <v>15691</v>
      </c>
      <c r="BU15696" s="4">
        <f t="shared" si="982"/>
        <v>0</v>
      </c>
      <c r="BV15696" s="4">
        <f t="shared" si="983"/>
        <v>0</v>
      </c>
      <c r="BW15696" s="23"/>
      <c r="BX15696" s="4">
        <f t="shared" si="980"/>
        <v>1</v>
      </c>
      <c r="BY15696" s="4">
        <f t="shared" si="981"/>
        <v>1</v>
      </c>
    </row>
    <row r="15697" spans="1:77">
      <c r="A15697" s="23">
        <v>15692</v>
      </c>
      <c r="BT15697" s="23">
        <v>15692</v>
      </c>
      <c r="BU15697" s="4">
        <f t="shared" si="982"/>
        <v>0</v>
      </c>
      <c r="BV15697" s="4">
        <f t="shared" si="983"/>
        <v>0</v>
      </c>
      <c r="BW15697" s="23"/>
      <c r="BX15697" s="4">
        <f t="shared" si="980"/>
        <v>1</v>
      </c>
      <c r="BY15697" s="4">
        <f t="shared" si="981"/>
        <v>1</v>
      </c>
    </row>
    <row r="15698" spans="1:77">
      <c r="A15698" s="23">
        <v>15693</v>
      </c>
      <c r="BT15698" s="23">
        <v>15693</v>
      </c>
      <c r="BU15698" s="4">
        <f t="shared" si="982"/>
        <v>0</v>
      </c>
      <c r="BV15698" s="4">
        <f t="shared" si="983"/>
        <v>0</v>
      </c>
      <c r="BW15698" s="23"/>
      <c r="BX15698" s="4">
        <f t="shared" si="980"/>
        <v>1</v>
      </c>
      <c r="BY15698" s="4">
        <f t="shared" si="981"/>
        <v>1</v>
      </c>
    </row>
    <row r="15699" spans="1:77">
      <c r="A15699" s="23">
        <v>15694</v>
      </c>
      <c r="BT15699" s="23">
        <v>15694</v>
      </c>
      <c r="BU15699" s="4">
        <f t="shared" si="982"/>
        <v>0</v>
      </c>
      <c r="BV15699" s="4">
        <f t="shared" si="983"/>
        <v>0</v>
      </c>
      <c r="BW15699" s="23"/>
      <c r="BX15699" s="4">
        <f t="shared" si="980"/>
        <v>1</v>
      </c>
      <c r="BY15699" s="4">
        <f t="shared" si="981"/>
        <v>1</v>
      </c>
    </row>
    <row r="15700" spans="1:77">
      <c r="A15700" s="23">
        <v>15695</v>
      </c>
      <c r="BT15700" s="23">
        <v>15695</v>
      </c>
      <c r="BU15700" s="4">
        <f t="shared" si="982"/>
        <v>0</v>
      </c>
      <c r="BV15700" s="4">
        <f t="shared" si="983"/>
        <v>0</v>
      </c>
      <c r="BW15700" s="23"/>
      <c r="BX15700" s="4">
        <f t="shared" si="980"/>
        <v>1</v>
      </c>
      <c r="BY15700" s="4">
        <f t="shared" si="981"/>
        <v>1</v>
      </c>
    </row>
    <row r="15701" spans="1:77">
      <c r="A15701" s="23">
        <v>15696</v>
      </c>
      <c r="BT15701" s="23">
        <v>15696</v>
      </c>
      <c r="BU15701" s="4">
        <f t="shared" si="982"/>
        <v>0</v>
      </c>
      <c r="BV15701" s="4">
        <f t="shared" si="983"/>
        <v>0</v>
      </c>
      <c r="BW15701" s="23"/>
      <c r="BX15701" s="4">
        <f t="shared" si="980"/>
        <v>1</v>
      </c>
      <c r="BY15701" s="4">
        <f t="shared" si="981"/>
        <v>1</v>
      </c>
    </row>
    <row r="15702" spans="1:77">
      <c r="A15702" s="23">
        <v>15697</v>
      </c>
      <c r="BT15702" s="23">
        <v>15697</v>
      </c>
      <c r="BU15702" s="4">
        <f t="shared" si="982"/>
        <v>0</v>
      </c>
      <c r="BV15702" s="4">
        <f t="shared" si="983"/>
        <v>0</v>
      </c>
      <c r="BW15702" s="23"/>
      <c r="BX15702" s="4">
        <f t="shared" ref="BX15702:BX15765" si="984">IF(BU15702=MAX($BU15702:$BV15702),1,0)</f>
        <v>1</v>
      </c>
      <c r="BY15702" s="4">
        <f t="shared" ref="BY15702:BY15765" si="985">IF(BV15702=MAX($BU15702:$BV15702),1,0)</f>
        <v>1</v>
      </c>
    </row>
    <row r="15703" spans="1:77">
      <c r="A15703" s="23">
        <v>15698</v>
      </c>
      <c r="BT15703" s="23">
        <v>15698</v>
      </c>
      <c r="BU15703" s="4">
        <f t="shared" si="982"/>
        <v>0</v>
      </c>
      <c r="BV15703" s="4">
        <f t="shared" si="983"/>
        <v>0</v>
      </c>
      <c r="BW15703" s="23"/>
      <c r="BX15703" s="4">
        <f t="shared" si="984"/>
        <v>1</v>
      </c>
      <c r="BY15703" s="4">
        <f t="shared" si="985"/>
        <v>1</v>
      </c>
    </row>
    <row r="15704" spans="1:77">
      <c r="A15704" s="23">
        <v>15699</v>
      </c>
      <c r="BT15704" s="23">
        <v>15699</v>
      </c>
      <c r="BU15704" s="4">
        <f t="shared" si="982"/>
        <v>0</v>
      </c>
      <c r="BV15704" s="4">
        <f t="shared" si="983"/>
        <v>0</v>
      </c>
      <c r="BW15704" s="23"/>
      <c r="BX15704" s="4">
        <f t="shared" si="984"/>
        <v>1</v>
      </c>
      <c r="BY15704" s="4">
        <f t="shared" si="985"/>
        <v>1</v>
      </c>
    </row>
    <row r="15705" spans="1:77">
      <c r="A15705" s="23">
        <v>15700</v>
      </c>
      <c r="BT15705" s="23">
        <v>15700</v>
      </c>
      <c r="BU15705" s="4">
        <f t="shared" si="982"/>
        <v>0</v>
      </c>
      <c r="BV15705" s="4">
        <f t="shared" si="983"/>
        <v>0</v>
      </c>
      <c r="BW15705" s="23"/>
      <c r="BX15705" s="4">
        <f t="shared" si="984"/>
        <v>1</v>
      </c>
      <c r="BY15705" s="4">
        <f t="shared" si="985"/>
        <v>1</v>
      </c>
    </row>
    <row r="15706" spans="1:77">
      <c r="A15706" s="23">
        <v>15701</v>
      </c>
      <c r="BT15706" s="23">
        <v>15701</v>
      </c>
      <c r="BU15706" s="4">
        <f t="shared" si="982"/>
        <v>0</v>
      </c>
      <c r="BV15706" s="4">
        <f t="shared" si="983"/>
        <v>0</v>
      </c>
      <c r="BW15706" s="23"/>
      <c r="BX15706" s="4">
        <f t="shared" si="984"/>
        <v>1</v>
      </c>
      <c r="BY15706" s="4">
        <f t="shared" si="985"/>
        <v>1</v>
      </c>
    </row>
    <row r="15707" spans="1:77">
      <c r="A15707" s="23">
        <v>15702</v>
      </c>
      <c r="BT15707" s="23">
        <v>15702</v>
      </c>
      <c r="BU15707" s="4">
        <f t="shared" si="982"/>
        <v>0</v>
      </c>
      <c r="BV15707" s="4">
        <f t="shared" si="983"/>
        <v>0</v>
      </c>
      <c r="BW15707" s="23"/>
      <c r="BX15707" s="4">
        <f t="shared" si="984"/>
        <v>1</v>
      </c>
      <c r="BY15707" s="4">
        <f t="shared" si="985"/>
        <v>1</v>
      </c>
    </row>
    <row r="15708" spans="1:77">
      <c r="A15708" s="23">
        <v>15703</v>
      </c>
      <c r="BT15708" s="23">
        <v>15703</v>
      </c>
      <c r="BU15708" s="4">
        <f t="shared" si="982"/>
        <v>0</v>
      </c>
      <c r="BV15708" s="4">
        <f t="shared" si="983"/>
        <v>0</v>
      </c>
      <c r="BW15708" s="23"/>
      <c r="BX15708" s="4">
        <f t="shared" si="984"/>
        <v>1</v>
      </c>
      <c r="BY15708" s="4">
        <f t="shared" si="985"/>
        <v>1</v>
      </c>
    </row>
    <row r="15709" spans="1:77">
      <c r="A15709" s="23">
        <v>15704</v>
      </c>
      <c r="BT15709" s="23">
        <v>15704</v>
      </c>
      <c r="BU15709" s="4">
        <f t="shared" si="982"/>
        <v>0</v>
      </c>
      <c r="BV15709" s="4">
        <f t="shared" si="983"/>
        <v>0</v>
      </c>
      <c r="BW15709" s="23"/>
      <c r="BX15709" s="4">
        <f t="shared" si="984"/>
        <v>1</v>
      </c>
      <c r="BY15709" s="4">
        <f t="shared" si="985"/>
        <v>1</v>
      </c>
    </row>
    <row r="15710" spans="1:77">
      <c r="A15710" s="23">
        <v>15705</v>
      </c>
      <c r="BT15710" s="23">
        <v>15705</v>
      </c>
      <c r="BU15710" s="4">
        <f t="shared" si="982"/>
        <v>0</v>
      </c>
      <c r="BV15710" s="4">
        <f t="shared" si="983"/>
        <v>0</v>
      </c>
      <c r="BW15710" s="23"/>
      <c r="BX15710" s="4">
        <f t="shared" si="984"/>
        <v>1</v>
      </c>
      <c r="BY15710" s="4">
        <f t="shared" si="985"/>
        <v>1</v>
      </c>
    </row>
    <row r="15711" spans="1:77">
      <c r="A15711" s="23">
        <v>15706</v>
      </c>
      <c r="BT15711" s="23">
        <v>15706</v>
      </c>
      <c r="BU15711" s="4">
        <f t="shared" si="982"/>
        <v>0</v>
      </c>
      <c r="BV15711" s="4">
        <f t="shared" si="983"/>
        <v>0</v>
      </c>
      <c r="BW15711" s="23"/>
      <c r="BX15711" s="4">
        <f t="shared" si="984"/>
        <v>1</v>
      </c>
      <c r="BY15711" s="4">
        <f t="shared" si="985"/>
        <v>1</v>
      </c>
    </row>
    <row r="15712" spans="1:77">
      <c r="A15712" s="23">
        <v>15707</v>
      </c>
      <c r="BT15712" s="23">
        <v>15707</v>
      </c>
      <c r="BU15712" s="4">
        <f t="shared" si="982"/>
        <v>0</v>
      </c>
      <c r="BV15712" s="4">
        <f t="shared" si="983"/>
        <v>0</v>
      </c>
      <c r="BW15712" s="23"/>
      <c r="BX15712" s="4">
        <f t="shared" si="984"/>
        <v>1</v>
      </c>
      <c r="BY15712" s="4">
        <f t="shared" si="985"/>
        <v>1</v>
      </c>
    </row>
    <row r="15713" spans="1:77">
      <c r="A15713" s="23">
        <v>15708</v>
      </c>
      <c r="BT15713" s="23">
        <v>15708</v>
      </c>
      <c r="BU15713" s="4">
        <f t="shared" si="982"/>
        <v>0</v>
      </c>
      <c r="BV15713" s="4">
        <f t="shared" si="983"/>
        <v>0</v>
      </c>
      <c r="BW15713" s="23"/>
      <c r="BX15713" s="4">
        <f t="shared" si="984"/>
        <v>1</v>
      </c>
      <c r="BY15713" s="4">
        <f t="shared" si="985"/>
        <v>1</v>
      </c>
    </row>
    <row r="15714" spans="1:77">
      <c r="A15714" s="23">
        <v>15709</v>
      </c>
      <c r="BT15714" s="23">
        <v>15709</v>
      </c>
      <c r="BU15714" s="4">
        <f t="shared" si="982"/>
        <v>0</v>
      </c>
      <c r="BV15714" s="4">
        <f t="shared" si="983"/>
        <v>0</v>
      </c>
      <c r="BW15714" s="23"/>
      <c r="BX15714" s="4">
        <f t="shared" si="984"/>
        <v>1</v>
      </c>
      <c r="BY15714" s="4">
        <f t="shared" si="985"/>
        <v>1</v>
      </c>
    </row>
    <row r="15715" spans="1:77">
      <c r="A15715" s="23">
        <v>15710</v>
      </c>
      <c r="BT15715" s="23">
        <v>15710</v>
      </c>
      <c r="BU15715" s="4">
        <f t="shared" si="982"/>
        <v>0</v>
      </c>
      <c r="BV15715" s="4">
        <f t="shared" si="983"/>
        <v>0</v>
      </c>
      <c r="BW15715" s="23"/>
      <c r="BX15715" s="4">
        <f t="shared" si="984"/>
        <v>1</v>
      </c>
      <c r="BY15715" s="4">
        <f t="shared" si="985"/>
        <v>1</v>
      </c>
    </row>
    <row r="15716" spans="1:77">
      <c r="A15716" s="23">
        <v>15711</v>
      </c>
      <c r="BT15716" s="23">
        <v>15711</v>
      </c>
      <c r="BU15716" s="4">
        <f t="shared" si="982"/>
        <v>0</v>
      </c>
      <c r="BV15716" s="4">
        <f t="shared" si="983"/>
        <v>0</v>
      </c>
      <c r="BW15716" s="23"/>
      <c r="BX15716" s="4">
        <f t="shared" si="984"/>
        <v>1</v>
      </c>
      <c r="BY15716" s="4">
        <f t="shared" si="985"/>
        <v>1</v>
      </c>
    </row>
    <row r="15717" spans="1:77">
      <c r="A15717" s="23">
        <v>15712</v>
      </c>
      <c r="BT15717" s="23">
        <v>15712</v>
      </c>
      <c r="BU15717" s="4">
        <f t="shared" si="982"/>
        <v>0</v>
      </c>
      <c r="BV15717" s="4">
        <f t="shared" si="983"/>
        <v>0</v>
      </c>
      <c r="BW15717" s="23"/>
      <c r="BX15717" s="4">
        <f t="shared" si="984"/>
        <v>1</v>
      </c>
      <c r="BY15717" s="4">
        <f t="shared" si="985"/>
        <v>1</v>
      </c>
    </row>
    <row r="15718" spans="1:77">
      <c r="A15718" s="23">
        <v>15713</v>
      </c>
      <c r="BT15718" s="23">
        <v>15713</v>
      </c>
      <c r="BU15718" s="4">
        <f t="shared" si="982"/>
        <v>0</v>
      </c>
      <c r="BV15718" s="4">
        <f t="shared" si="983"/>
        <v>0</v>
      </c>
      <c r="BW15718" s="23"/>
      <c r="BX15718" s="4">
        <f t="shared" si="984"/>
        <v>1</v>
      </c>
      <c r="BY15718" s="4">
        <f t="shared" si="985"/>
        <v>1</v>
      </c>
    </row>
    <row r="15719" spans="1:77">
      <c r="A15719" s="23">
        <v>15714</v>
      </c>
      <c r="BT15719" s="23">
        <v>15714</v>
      </c>
      <c r="BU15719" s="4">
        <f t="shared" si="982"/>
        <v>0</v>
      </c>
      <c r="BV15719" s="4">
        <f t="shared" si="983"/>
        <v>0</v>
      </c>
      <c r="BW15719" s="23"/>
      <c r="BX15719" s="4">
        <f t="shared" si="984"/>
        <v>1</v>
      </c>
      <c r="BY15719" s="4">
        <f t="shared" si="985"/>
        <v>1</v>
      </c>
    </row>
    <row r="15720" spans="1:77">
      <c r="A15720" s="23">
        <v>15715</v>
      </c>
      <c r="BT15720" s="23">
        <v>15715</v>
      </c>
      <c r="BU15720" s="4">
        <f t="shared" si="982"/>
        <v>0</v>
      </c>
      <c r="BV15720" s="4">
        <f t="shared" si="983"/>
        <v>0</v>
      </c>
      <c r="BW15720" s="23"/>
      <c r="BX15720" s="4">
        <f t="shared" si="984"/>
        <v>1</v>
      </c>
      <c r="BY15720" s="4">
        <f t="shared" si="985"/>
        <v>1</v>
      </c>
    </row>
    <row r="15721" spans="1:77">
      <c r="A15721" s="23">
        <v>15716</v>
      </c>
      <c r="BT15721" s="23">
        <v>15716</v>
      </c>
      <c r="BU15721" s="4">
        <f t="shared" si="982"/>
        <v>0</v>
      </c>
      <c r="BV15721" s="4">
        <f t="shared" si="983"/>
        <v>0</v>
      </c>
      <c r="BW15721" s="23"/>
      <c r="BX15721" s="4">
        <f t="shared" si="984"/>
        <v>1</v>
      </c>
      <c r="BY15721" s="4">
        <f t="shared" si="985"/>
        <v>1</v>
      </c>
    </row>
    <row r="15722" spans="1:77">
      <c r="A15722" s="23">
        <v>15717</v>
      </c>
      <c r="BT15722" s="23">
        <v>15717</v>
      </c>
      <c r="BU15722" s="4">
        <f t="shared" si="982"/>
        <v>0</v>
      </c>
      <c r="BV15722" s="4">
        <f t="shared" si="983"/>
        <v>0</v>
      </c>
      <c r="BW15722" s="23"/>
      <c r="BX15722" s="4">
        <f t="shared" si="984"/>
        <v>1</v>
      </c>
      <c r="BY15722" s="4">
        <f t="shared" si="985"/>
        <v>1</v>
      </c>
    </row>
    <row r="15723" spans="1:77">
      <c r="A15723" s="23">
        <v>15718</v>
      </c>
      <c r="BT15723" s="23">
        <v>15718</v>
      </c>
      <c r="BU15723" s="4">
        <f t="shared" si="982"/>
        <v>0</v>
      </c>
      <c r="BV15723" s="4">
        <f t="shared" si="983"/>
        <v>0</v>
      </c>
      <c r="BW15723" s="23"/>
      <c r="BX15723" s="4">
        <f t="shared" si="984"/>
        <v>1</v>
      </c>
      <c r="BY15723" s="4">
        <f t="shared" si="985"/>
        <v>1</v>
      </c>
    </row>
    <row r="15724" spans="1:77">
      <c r="A15724" s="23">
        <v>15719</v>
      </c>
      <c r="BT15724" s="23">
        <v>15719</v>
      </c>
      <c r="BU15724" s="4">
        <f t="shared" si="982"/>
        <v>0</v>
      </c>
      <c r="BV15724" s="4">
        <f t="shared" si="983"/>
        <v>0</v>
      </c>
      <c r="BW15724" s="23"/>
      <c r="BX15724" s="4">
        <f t="shared" si="984"/>
        <v>1</v>
      </c>
      <c r="BY15724" s="4">
        <f t="shared" si="985"/>
        <v>1</v>
      </c>
    </row>
    <row r="15725" spans="1:77">
      <c r="A15725" s="23">
        <v>15720</v>
      </c>
      <c r="BT15725" s="23">
        <v>15720</v>
      </c>
      <c r="BU15725" s="4">
        <f t="shared" si="982"/>
        <v>0</v>
      </c>
      <c r="BV15725" s="4">
        <f t="shared" si="983"/>
        <v>0</v>
      </c>
      <c r="BW15725" s="23"/>
      <c r="BX15725" s="4">
        <f t="shared" si="984"/>
        <v>1</v>
      </c>
      <c r="BY15725" s="4">
        <f t="shared" si="985"/>
        <v>1</v>
      </c>
    </row>
    <row r="15726" spans="1:77">
      <c r="A15726" s="23">
        <v>15721</v>
      </c>
      <c r="BT15726" s="23">
        <v>15721</v>
      </c>
      <c r="BU15726" s="4">
        <f t="shared" si="982"/>
        <v>0</v>
      </c>
      <c r="BV15726" s="4">
        <f t="shared" si="983"/>
        <v>0</v>
      </c>
      <c r="BW15726" s="23"/>
      <c r="BX15726" s="4">
        <f t="shared" si="984"/>
        <v>1</v>
      </c>
      <c r="BY15726" s="4">
        <f t="shared" si="985"/>
        <v>1</v>
      </c>
    </row>
    <row r="15727" spans="1:77">
      <c r="A15727" s="23">
        <v>15722</v>
      </c>
      <c r="BT15727" s="23">
        <v>15722</v>
      </c>
      <c r="BU15727" s="4">
        <f t="shared" si="982"/>
        <v>0</v>
      </c>
      <c r="BV15727" s="4">
        <f t="shared" si="983"/>
        <v>0</v>
      </c>
      <c r="BW15727" s="23"/>
      <c r="BX15727" s="4">
        <f t="shared" si="984"/>
        <v>1</v>
      </c>
      <c r="BY15727" s="4">
        <f t="shared" si="985"/>
        <v>1</v>
      </c>
    </row>
    <row r="15728" spans="1:77">
      <c r="A15728" s="23">
        <v>15723</v>
      </c>
      <c r="BT15728" s="23">
        <v>15723</v>
      </c>
      <c r="BU15728" s="4">
        <f t="shared" si="982"/>
        <v>0</v>
      </c>
      <c r="BV15728" s="4">
        <f t="shared" si="983"/>
        <v>0</v>
      </c>
      <c r="BW15728" s="23"/>
      <c r="BX15728" s="4">
        <f t="shared" si="984"/>
        <v>1</v>
      </c>
      <c r="BY15728" s="4">
        <f t="shared" si="985"/>
        <v>1</v>
      </c>
    </row>
    <row r="15729" spans="1:77">
      <c r="A15729" s="23">
        <v>15724</v>
      </c>
      <c r="BT15729" s="23">
        <v>15724</v>
      </c>
      <c r="BU15729" s="4">
        <f t="shared" si="982"/>
        <v>0</v>
      </c>
      <c r="BV15729" s="4">
        <f t="shared" si="983"/>
        <v>0</v>
      </c>
      <c r="BW15729" s="23"/>
      <c r="BX15729" s="4">
        <f t="shared" si="984"/>
        <v>1</v>
      </c>
      <c r="BY15729" s="4">
        <f t="shared" si="985"/>
        <v>1</v>
      </c>
    </row>
    <row r="15730" spans="1:77">
      <c r="A15730" s="23">
        <v>15725</v>
      </c>
      <c r="BT15730" s="23">
        <v>15725</v>
      </c>
      <c r="BU15730" s="4">
        <f t="shared" si="982"/>
        <v>0</v>
      </c>
      <c r="BV15730" s="4">
        <f t="shared" si="983"/>
        <v>0</v>
      </c>
      <c r="BW15730" s="23"/>
      <c r="BX15730" s="4">
        <f t="shared" si="984"/>
        <v>1</v>
      </c>
      <c r="BY15730" s="4">
        <f t="shared" si="985"/>
        <v>1</v>
      </c>
    </row>
    <row r="15731" spans="1:77">
      <c r="A15731" s="23">
        <v>15726</v>
      </c>
      <c r="BT15731" s="23">
        <v>15726</v>
      </c>
      <c r="BU15731" s="4">
        <f t="shared" si="982"/>
        <v>0</v>
      </c>
      <c r="BV15731" s="4">
        <f t="shared" si="983"/>
        <v>0</v>
      </c>
      <c r="BW15731" s="23"/>
      <c r="BX15731" s="4">
        <f t="shared" si="984"/>
        <v>1</v>
      </c>
      <c r="BY15731" s="4">
        <f t="shared" si="985"/>
        <v>1</v>
      </c>
    </row>
    <row r="15732" spans="1:77">
      <c r="A15732" s="23">
        <v>15727</v>
      </c>
      <c r="BT15732" s="23">
        <v>15727</v>
      </c>
      <c r="BU15732" s="4">
        <f t="shared" si="982"/>
        <v>0</v>
      </c>
      <c r="BV15732" s="4">
        <f t="shared" si="983"/>
        <v>0</v>
      </c>
      <c r="BW15732" s="23"/>
      <c r="BX15732" s="4">
        <f t="shared" si="984"/>
        <v>1</v>
      </c>
      <c r="BY15732" s="4">
        <f t="shared" si="985"/>
        <v>1</v>
      </c>
    </row>
    <row r="15733" spans="1:77">
      <c r="A15733" s="23">
        <v>15728</v>
      </c>
      <c r="BT15733" s="23">
        <v>15728</v>
      </c>
      <c r="BU15733" s="4">
        <f t="shared" si="982"/>
        <v>0</v>
      </c>
      <c r="BV15733" s="4">
        <f t="shared" si="983"/>
        <v>0</v>
      </c>
      <c r="BW15733" s="23"/>
      <c r="BX15733" s="4">
        <f t="shared" si="984"/>
        <v>1</v>
      </c>
      <c r="BY15733" s="4">
        <f t="shared" si="985"/>
        <v>1</v>
      </c>
    </row>
    <row r="15734" spans="1:77">
      <c r="A15734" s="23">
        <v>15729</v>
      </c>
      <c r="BT15734" s="23">
        <v>15729</v>
      </c>
      <c r="BU15734" s="4">
        <f t="shared" si="982"/>
        <v>0</v>
      </c>
      <c r="BV15734" s="4">
        <f t="shared" si="983"/>
        <v>0</v>
      </c>
      <c r="BW15734" s="23"/>
      <c r="BX15734" s="4">
        <f t="shared" si="984"/>
        <v>1</v>
      </c>
      <c r="BY15734" s="4">
        <f t="shared" si="985"/>
        <v>1</v>
      </c>
    </row>
    <row r="15735" spans="1:77">
      <c r="A15735" s="23">
        <v>15730</v>
      </c>
      <c r="BT15735" s="23">
        <v>15730</v>
      </c>
      <c r="BU15735" s="4">
        <f t="shared" si="982"/>
        <v>0</v>
      </c>
      <c r="BV15735" s="4">
        <f t="shared" si="983"/>
        <v>0</v>
      </c>
      <c r="BW15735" s="23"/>
      <c r="BX15735" s="4">
        <f t="shared" si="984"/>
        <v>1</v>
      </c>
      <c r="BY15735" s="4">
        <f t="shared" si="985"/>
        <v>1</v>
      </c>
    </row>
    <row r="15736" spans="1:77">
      <c r="A15736" s="23">
        <v>15731</v>
      </c>
      <c r="BT15736" s="23">
        <v>15731</v>
      </c>
      <c r="BU15736" s="4">
        <f t="shared" si="982"/>
        <v>0</v>
      </c>
      <c r="BV15736" s="4">
        <f t="shared" si="983"/>
        <v>0</v>
      </c>
      <c r="BW15736" s="23"/>
      <c r="BX15736" s="4">
        <f t="shared" si="984"/>
        <v>1</v>
      </c>
      <c r="BY15736" s="4">
        <f t="shared" si="985"/>
        <v>1</v>
      </c>
    </row>
    <row r="15737" spans="1:77">
      <c r="A15737" s="23">
        <v>15732</v>
      </c>
      <c r="BT15737" s="23">
        <v>15732</v>
      </c>
      <c r="BU15737" s="4">
        <f t="shared" si="982"/>
        <v>0</v>
      </c>
      <c r="BV15737" s="4">
        <f t="shared" si="983"/>
        <v>0</v>
      </c>
      <c r="BW15737" s="23"/>
      <c r="BX15737" s="4">
        <f t="shared" si="984"/>
        <v>1</v>
      </c>
      <c r="BY15737" s="4">
        <f t="shared" si="985"/>
        <v>1</v>
      </c>
    </row>
    <row r="15738" spans="1:77">
      <c r="A15738" s="23">
        <v>15733</v>
      </c>
      <c r="BT15738" s="23">
        <v>15733</v>
      </c>
      <c r="BU15738" s="4">
        <f t="shared" si="982"/>
        <v>0</v>
      </c>
      <c r="BV15738" s="4">
        <f t="shared" si="983"/>
        <v>0</v>
      </c>
      <c r="BW15738" s="23"/>
      <c r="BX15738" s="4">
        <f t="shared" si="984"/>
        <v>1</v>
      </c>
      <c r="BY15738" s="4">
        <f t="shared" si="985"/>
        <v>1</v>
      </c>
    </row>
    <row r="15739" spans="1:77">
      <c r="A15739" s="23">
        <v>15734</v>
      </c>
      <c r="BT15739" s="23">
        <v>15734</v>
      </c>
      <c r="BU15739" s="4">
        <f t="shared" si="982"/>
        <v>0</v>
      </c>
      <c r="BV15739" s="4">
        <f t="shared" si="983"/>
        <v>0</v>
      </c>
      <c r="BW15739" s="23"/>
      <c r="BX15739" s="4">
        <f t="shared" si="984"/>
        <v>1</v>
      </c>
      <c r="BY15739" s="4">
        <f t="shared" si="985"/>
        <v>1</v>
      </c>
    </row>
    <row r="15740" spans="1:77">
      <c r="A15740" s="23">
        <v>15735</v>
      </c>
      <c r="BT15740" s="23">
        <v>15735</v>
      </c>
      <c r="BU15740" s="4">
        <f t="shared" si="982"/>
        <v>0</v>
      </c>
      <c r="BV15740" s="4">
        <f t="shared" si="983"/>
        <v>0</v>
      </c>
      <c r="BW15740" s="23"/>
      <c r="BX15740" s="4">
        <f t="shared" si="984"/>
        <v>1</v>
      </c>
      <c r="BY15740" s="4">
        <f t="shared" si="985"/>
        <v>1</v>
      </c>
    </row>
    <row r="15741" spans="1:77">
      <c r="A15741" s="23">
        <v>15736</v>
      </c>
      <c r="BT15741" s="23">
        <v>15736</v>
      </c>
      <c r="BU15741" s="4">
        <f t="shared" si="982"/>
        <v>0</v>
      </c>
      <c r="BV15741" s="4">
        <f t="shared" si="983"/>
        <v>0</v>
      </c>
      <c r="BW15741" s="23"/>
      <c r="BX15741" s="4">
        <f t="shared" si="984"/>
        <v>1</v>
      </c>
      <c r="BY15741" s="4">
        <f t="shared" si="985"/>
        <v>1</v>
      </c>
    </row>
    <row r="15742" spans="1:77">
      <c r="A15742" s="23">
        <v>15737</v>
      </c>
      <c r="BT15742" s="23">
        <v>15737</v>
      </c>
      <c r="BU15742" s="4">
        <f t="shared" si="982"/>
        <v>0</v>
      </c>
      <c r="BV15742" s="4">
        <f t="shared" si="983"/>
        <v>0</v>
      </c>
      <c r="BW15742" s="23"/>
      <c r="BX15742" s="4">
        <f t="shared" si="984"/>
        <v>1</v>
      </c>
      <c r="BY15742" s="4">
        <f t="shared" si="985"/>
        <v>1</v>
      </c>
    </row>
    <row r="15743" spans="1:77">
      <c r="A15743" s="23">
        <v>15738</v>
      </c>
      <c r="BT15743" s="23">
        <v>15738</v>
      </c>
      <c r="BU15743" s="4">
        <f t="shared" si="982"/>
        <v>0</v>
      </c>
      <c r="BV15743" s="4">
        <f t="shared" si="983"/>
        <v>0</v>
      </c>
      <c r="BW15743" s="23"/>
      <c r="BX15743" s="4">
        <f t="shared" si="984"/>
        <v>1</v>
      </c>
      <c r="BY15743" s="4">
        <f t="shared" si="985"/>
        <v>1</v>
      </c>
    </row>
    <row r="15744" spans="1:77">
      <c r="A15744" s="23">
        <v>15739</v>
      </c>
      <c r="BT15744" s="23">
        <v>15739</v>
      </c>
      <c r="BU15744" s="4">
        <f t="shared" si="982"/>
        <v>0</v>
      </c>
      <c r="BV15744" s="4">
        <f t="shared" si="983"/>
        <v>0</v>
      </c>
      <c r="BW15744" s="23"/>
      <c r="BX15744" s="4">
        <f t="shared" si="984"/>
        <v>1</v>
      </c>
      <c r="BY15744" s="4">
        <f t="shared" si="985"/>
        <v>1</v>
      </c>
    </row>
    <row r="15745" spans="1:77">
      <c r="A15745" s="23">
        <v>15740</v>
      </c>
      <c r="BT15745" s="23">
        <v>15740</v>
      </c>
      <c r="BU15745" s="4">
        <f t="shared" si="982"/>
        <v>0</v>
      </c>
      <c r="BV15745" s="4">
        <f t="shared" si="983"/>
        <v>0</v>
      </c>
      <c r="BW15745" s="23"/>
      <c r="BX15745" s="4">
        <f t="shared" si="984"/>
        <v>1</v>
      </c>
      <c r="BY15745" s="4">
        <f t="shared" si="985"/>
        <v>1</v>
      </c>
    </row>
    <row r="15746" spans="1:77">
      <c r="A15746" s="23">
        <v>15741</v>
      </c>
      <c r="BT15746" s="23">
        <v>15741</v>
      </c>
      <c r="BU15746" s="4">
        <f t="shared" si="982"/>
        <v>0</v>
      </c>
      <c r="BV15746" s="4">
        <f t="shared" si="983"/>
        <v>0</v>
      </c>
      <c r="BW15746" s="23"/>
      <c r="BX15746" s="4">
        <f t="shared" si="984"/>
        <v>1</v>
      </c>
      <c r="BY15746" s="4">
        <f t="shared" si="985"/>
        <v>1</v>
      </c>
    </row>
    <row r="15747" spans="1:77">
      <c r="A15747" s="23">
        <v>15742</v>
      </c>
      <c r="BT15747" s="23">
        <v>15742</v>
      </c>
      <c r="BU15747" s="4">
        <f t="shared" si="982"/>
        <v>0</v>
      </c>
      <c r="BV15747" s="4">
        <f t="shared" si="983"/>
        <v>0</v>
      </c>
      <c r="BW15747" s="23"/>
      <c r="BX15747" s="4">
        <f t="shared" si="984"/>
        <v>1</v>
      </c>
      <c r="BY15747" s="4">
        <f t="shared" si="985"/>
        <v>1</v>
      </c>
    </row>
    <row r="15748" spans="1:77">
      <c r="A15748" s="23">
        <v>15743</v>
      </c>
      <c r="BT15748" s="23">
        <v>15743</v>
      </c>
      <c r="BU15748" s="4">
        <f t="shared" si="982"/>
        <v>0</v>
      </c>
      <c r="BV15748" s="4">
        <f t="shared" si="983"/>
        <v>0</v>
      </c>
      <c r="BW15748" s="23"/>
      <c r="BX15748" s="4">
        <f t="shared" si="984"/>
        <v>1</v>
      </c>
      <c r="BY15748" s="4">
        <f t="shared" si="985"/>
        <v>1</v>
      </c>
    </row>
    <row r="15749" spans="1:77">
      <c r="A15749" s="23">
        <v>15744</v>
      </c>
      <c r="BT15749" s="23">
        <v>15744</v>
      </c>
      <c r="BU15749" s="4">
        <f t="shared" si="982"/>
        <v>0</v>
      </c>
      <c r="BV15749" s="4">
        <f t="shared" si="983"/>
        <v>0</v>
      </c>
      <c r="BW15749" s="23"/>
      <c r="BX15749" s="4">
        <f t="shared" si="984"/>
        <v>1</v>
      </c>
      <c r="BY15749" s="4">
        <f t="shared" si="985"/>
        <v>1</v>
      </c>
    </row>
    <row r="15750" spans="1:77">
      <c r="A15750" s="23">
        <v>15745</v>
      </c>
      <c r="BT15750" s="23">
        <v>15745</v>
      </c>
      <c r="BU15750" s="4">
        <f t="shared" si="982"/>
        <v>0</v>
      </c>
      <c r="BV15750" s="4">
        <f t="shared" si="983"/>
        <v>0</v>
      </c>
      <c r="BW15750" s="23"/>
      <c r="BX15750" s="4">
        <f t="shared" si="984"/>
        <v>1</v>
      </c>
      <c r="BY15750" s="4">
        <f t="shared" si="985"/>
        <v>1</v>
      </c>
    </row>
    <row r="15751" spans="1:77">
      <c r="A15751" s="23">
        <v>15746</v>
      </c>
      <c r="BT15751" s="23">
        <v>15746</v>
      </c>
      <c r="BU15751" s="4">
        <f t="shared" ref="BU15751:BU15814" si="986">BP15751*$BV$1-BQ15751</f>
        <v>0</v>
      </c>
      <c r="BV15751" s="4">
        <f t="shared" ref="BV15751:BV15814" si="987">BR15751*$BV$1-BS15751</f>
        <v>0</v>
      </c>
      <c r="BW15751" s="23"/>
      <c r="BX15751" s="4">
        <f t="shared" si="984"/>
        <v>1</v>
      </c>
      <c r="BY15751" s="4">
        <f t="shared" si="985"/>
        <v>1</v>
      </c>
    </row>
    <row r="15752" spans="1:77">
      <c r="A15752" s="23">
        <v>15747</v>
      </c>
      <c r="BT15752" s="23">
        <v>15747</v>
      </c>
      <c r="BU15752" s="4">
        <f t="shared" si="986"/>
        <v>0</v>
      </c>
      <c r="BV15752" s="4">
        <f t="shared" si="987"/>
        <v>0</v>
      </c>
      <c r="BW15752" s="23"/>
      <c r="BX15752" s="4">
        <f t="shared" si="984"/>
        <v>1</v>
      </c>
      <c r="BY15752" s="4">
        <f t="shared" si="985"/>
        <v>1</v>
      </c>
    </row>
    <row r="15753" spans="1:77">
      <c r="A15753" s="23">
        <v>15748</v>
      </c>
      <c r="BT15753" s="23">
        <v>15748</v>
      </c>
      <c r="BU15753" s="4">
        <f t="shared" si="986"/>
        <v>0</v>
      </c>
      <c r="BV15753" s="4">
        <f t="shared" si="987"/>
        <v>0</v>
      </c>
      <c r="BW15753" s="23"/>
      <c r="BX15753" s="4">
        <f t="shared" si="984"/>
        <v>1</v>
      </c>
      <c r="BY15753" s="4">
        <f t="shared" si="985"/>
        <v>1</v>
      </c>
    </row>
    <row r="15754" spans="1:77">
      <c r="A15754" s="23">
        <v>15749</v>
      </c>
      <c r="BT15754" s="23">
        <v>15749</v>
      </c>
      <c r="BU15754" s="4">
        <f t="shared" si="986"/>
        <v>0</v>
      </c>
      <c r="BV15754" s="4">
        <f t="shared" si="987"/>
        <v>0</v>
      </c>
      <c r="BW15754" s="23"/>
      <c r="BX15754" s="4">
        <f t="shared" si="984"/>
        <v>1</v>
      </c>
      <c r="BY15754" s="4">
        <f t="shared" si="985"/>
        <v>1</v>
      </c>
    </row>
    <row r="15755" spans="1:77">
      <c r="A15755" s="23">
        <v>15750</v>
      </c>
      <c r="BT15755" s="23">
        <v>15750</v>
      </c>
      <c r="BU15755" s="4">
        <f t="shared" si="986"/>
        <v>0</v>
      </c>
      <c r="BV15755" s="4">
        <f t="shared" si="987"/>
        <v>0</v>
      </c>
      <c r="BW15755" s="23"/>
      <c r="BX15755" s="4">
        <f t="shared" si="984"/>
        <v>1</v>
      </c>
      <c r="BY15755" s="4">
        <f t="shared" si="985"/>
        <v>1</v>
      </c>
    </row>
    <row r="15756" spans="1:77">
      <c r="A15756" s="23">
        <v>15751</v>
      </c>
      <c r="BT15756" s="23">
        <v>15751</v>
      </c>
      <c r="BU15756" s="4">
        <f t="shared" si="986"/>
        <v>0</v>
      </c>
      <c r="BV15756" s="4">
        <f t="shared" si="987"/>
        <v>0</v>
      </c>
      <c r="BW15756" s="23"/>
      <c r="BX15756" s="4">
        <f t="shared" si="984"/>
        <v>1</v>
      </c>
      <c r="BY15756" s="4">
        <f t="shared" si="985"/>
        <v>1</v>
      </c>
    </row>
    <row r="15757" spans="1:77">
      <c r="A15757" s="23">
        <v>15752</v>
      </c>
      <c r="BT15757" s="23">
        <v>15752</v>
      </c>
      <c r="BU15757" s="4">
        <f t="shared" si="986"/>
        <v>0</v>
      </c>
      <c r="BV15757" s="4">
        <f t="shared" si="987"/>
        <v>0</v>
      </c>
      <c r="BW15757" s="23"/>
      <c r="BX15757" s="4">
        <f t="shared" si="984"/>
        <v>1</v>
      </c>
      <c r="BY15757" s="4">
        <f t="shared" si="985"/>
        <v>1</v>
      </c>
    </row>
    <row r="15758" spans="1:77">
      <c r="A15758" s="23">
        <v>15753</v>
      </c>
      <c r="BT15758" s="23">
        <v>15753</v>
      </c>
      <c r="BU15758" s="4">
        <f t="shared" si="986"/>
        <v>0</v>
      </c>
      <c r="BV15758" s="4">
        <f t="shared" si="987"/>
        <v>0</v>
      </c>
      <c r="BW15758" s="23"/>
      <c r="BX15758" s="4">
        <f t="shared" si="984"/>
        <v>1</v>
      </c>
      <c r="BY15758" s="4">
        <f t="shared" si="985"/>
        <v>1</v>
      </c>
    </row>
    <row r="15759" spans="1:77">
      <c r="A15759" s="23">
        <v>15754</v>
      </c>
      <c r="BT15759" s="23">
        <v>15754</v>
      </c>
      <c r="BU15759" s="4">
        <f t="shared" si="986"/>
        <v>0</v>
      </c>
      <c r="BV15759" s="4">
        <f t="shared" si="987"/>
        <v>0</v>
      </c>
      <c r="BW15759" s="23"/>
      <c r="BX15759" s="4">
        <f t="shared" si="984"/>
        <v>1</v>
      </c>
      <c r="BY15759" s="4">
        <f t="shared" si="985"/>
        <v>1</v>
      </c>
    </row>
    <row r="15760" spans="1:77">
      <c r="A15760" s="23">
        <v>15755</v>
      </c>
      <c r="BT15760" s="23">
        <v>15755</v>
      </c>
      <c r="BU15760" s="4">
        <f t="shared" si="986"/>
        <v>0</v>
      </c>
      <c r="BV15760" s="4">
        <f t="shared" si="987"/>
        <v>0</v>
      </c>
      <c r="BW15760" s="23"/>
      <c r="BX15760" s="4">
        <f t="shared" si="984"/>
        <v>1</v>
      </c>
      <c r="BY15760" s="4">
        <f t="shared" si="985"/>
        <v>1</v>
      </c>
    </row>
    <row r="15761" spans="1:77">
      <c r="A15761" s="23">
        <v>15756</v>
      </c>
      <c r="BT15761" s="23">
        <v>15756</v>
      </c>
      <c r="BU15761" s="4">
        <f t="shared" si="986"/>
        <v>0</v>
      </c>
      <c r="BV15761" s="4">
        <f t="shared" si="987"/>
        <v>0</v>
      </c>
      <c r="BW15761" s="23"/>
      <c r="BX15761" s="4">
        <f t="shared" si="984"/>
        <v>1</v>
      </c>
      <c r="BY15761" s="4">
        <f t="shared" si="985"/>
        <v>1</v>
      </c>
    </row>
    <row r="15762" spans="1:77">
      <c r="A15762" s="23">
        <v>15757</v>
      </c>
      <c r="BT15762" s="23">
        <v>15757</v>
      </c>
      <c r="BU15762" s="4">
        <f t="shared" si="986"/>
        <v>0</v>
      </c>
      <c r="BV15762" s="4">
        <f t="shared" si="987"/>
        <v>0</v>
      </c>
      <c r="BW15762" s="23"/>
      <c r="BX15762" s="4">
        <f t="shared" si="984"/>
        <v>1</v>
      </c>
      <c r="BY15762" s="4">
        <f t="shared" si="985"/>
        <v>1</v>
      </c>
    </row>
    <row r="15763" spans="1:77">
      <c r="A15763" s="23">
        <v>15758</v>
      </c>
      <c r="BT15763" s="23">
        <v>15758</v>
      </c>
      <c r="BU15763" s="4">
        <f t="shared" si="986"/>
        <v>0</v>
      </c>
      <c r="BV15763" s="4">
        <f t="shared" si="987"/>
        <v>0</v>
      </c>
      <c r="BW15763" s="23"/>
      <c r="BX15763" s="4">
        <f t="shared" si="984"/>
        <v>1</v>
      </c>
      <c r="BY15763" s="4">
        <f t="shared" si="985"/>
        <v>1</v>
      </c>
    </row>
    <row r="15764" spans="1:77">
      <c r="A15764" s="23">
        <v>15759</v>
      </c>
      <c r="BT15764" s="23">
        <v>15759</v>
      </c>
      <c r="BU15764" s="4">
        <f t="shared" si="986"/>
        <v>0</v>
      </c>
      <c r="BV15764" s="4">
        <f t="shared" si="987"/>
        <v>0</v>
      </c>
      <c r="BW15764" s="23"/>
      <c r="BX15764" s="4">
        <f t="shared" si="984"/>
        <v>1</v>
      </c>
      <c r="BY15764" s="4">
        <f t="shared" si="985"/>
        <v>1</v>
      </c>
    </row>
    <row r="15765" spans="1:77">
      <c r="A15765" s="23">
        <v>15760</v>
      </c>
      <c r="BT15765" s="23">
        <v>15760</v>
      </c>
      <c r="BU15765" s="4">
        <f t="shared" si="986"/>
        <v>0</v>
      </c>
      <c r="BV15765" s="4">
        <f t="shared" si="987"/>
        <v>0</v>
      </c>
      <c r="BW15765" s="23"/>
      <c r="BX15765" s="4">
        <f t="shared" si="984"/>
        <v>1</v>
      </c>
      <c r="BY15765" s="4">
        <f t="shared" si="985"/>
        <v>1</v>
      </c>
    </row>
    <row r="15766" spans="1:77">
      <c r="A15766" s="23">
        <v>15761</v>
      </c>
      <c r="BT15766" s="23">
        <v>15761</v>
      </c>
      <c r="BU15766" s="4">
        <f t="shared" si="986"/>
        <v>0</v>
      </c>
      <c r="BV15766" s="4">
        <f t="shared" si="987"/>
        <v>0</v>
      </c>
      <c r="BW15766" s="23"/>
      <c r="BX15766" s="4">
        <f t="shared" ref="BX15766:BX15829" si="988">IF(BU15766=MAX($BU15766:$BV15766),1,0)</f>
        <v>1</v>
      </c>
      <c r="BY15766" s="4">
        <f t="shared" ref="BY15766:BY15829" si="989">IF(BV15766=MAX($BU15766:$BV15766),1,0)</f>
        <v>1</v>
      </c>
    </row>
    <row r="15767" spans="1:77">
      <c r="A15767" s="23">
        <v>15762</v>
      </c>
      <c r="BT15767" s="23">
        <v>15762</v>
      </c>
      <c r="BU15767" s="4">
        <f t="shared" si="986"/>
        <v>0</v>
      </c>
      <c r="BV15767" s="4">
        <f t="shared" si="987"/>
        <v>0</v>
      </c>
      <c r="BW15767" s="23"/>
      <c r="BX15767" s="4">
        <f t="shared" si="988"/>
        <v>1</v>
      </c>
      <c r="BY15767" s="4">
        <f t="shared" si="989"/>
        <v>1</v>
      </c>
    </row>
    <row r="15768" spans="1:77">
      <c r="A15768" s="23">
        <v>15763</v>
      </c>
      <c r="BT15768" s="23">
        <v>15763</v>
      </c>
      <c r="BU15768" s="4">
        <f t="shared" si="986"/>
        <v>0</v>
      </c>
      <c r="BV15768" s="4">
        <f t="shared" si="987"/>
        <v>0</v>
      </c>
      <c r="BW15768" s="23"/>
      <c r="BX15768" s="4">
        <f t="shared" si="988"/>
        <v>1</v>
      </c>
      <c r="BY15768" s="4">
        <f t="shared" si="989"/>
        <v>1</v>
      </c>
    </row>
    <row r="15769" spans="1:77">
      <c r="A15769" s="23">
        <v>15764</v>
      </c>
      <c r="BT15769" s="23">
        <v>15764</v>
      </c>
      <c r="BU15769" s="4">
        <f t="shared" si="986"/>
        <v>0</v>
      </c>
      <c r="BV15769" s="4">
        <f t="shared" si="987"/>
        <v>0</v>
      </c>
      <c r="BW15769" s="23"/>
      <c r="BX15769" s="4">
        <f t="shared" si="988"/>
        <v>1</v>
      </c>
      <c r="BY15769" s="4">
        <f t="shared" si="989"/>
        <v>1</v>
      </c>
    </row>
    <row r="15770" spans="1:77">
      <c r="A15770" s="23">
        <v>15765</v>
      </c>
      <c r="BT15770" s="23">
        <v>15765</v>
      </c>
      <c r="BU15770" s="4">
        <f t="shared" si="986"/>
        <v>0</v>
      </c>
      <c r="BV15770" s="4">
        <f t="shared" si="987"/>
        <v>0</v>
      </c>
      <c r="BW15770" s="23"/>
      <c r="BX15770" s="4">
        <f t="shared" si="988"/>
        <v>1</v>
      </c>
      <c r="BY15770" s="4">
        <f t="shared" si="989"/>
        <v>1</v>
      </c>
    </row>
    <row r="15771" spans="1:77">
      <c r="A15771" s="23">
        <v>15766</v>
      </c>
      <c r="BT15771" s="23">
        <v>15766</v>
      </c>
      <c r="BU15771" s="4">
        <f t="shared" si="986"/>
        <v>0</v>
      </c>
      <c r="BV15771" s="4">
        <f t="shared" si="987"/>
        <v>0</v>
      </c>
      <c r="BW15771" s="23"/>
      <c r="BX15771" s="4">
        <f t="shared" si="988"/>
        <v>1</v>
      </c>
      <c r="BY15771" s="4">
        <f t="shared" si="989"/>
        <v>1</v>
      </c>
    </row>
    <row r="15772" spans="1:77">
      <c r="A15772" s="23">
        <v>15767</v>
      </c>
      <c r="BT15772" s="23">
        <v>15767</v>
      </c>
      <c r="BU15772" s="4">
        <f t="shared" si="986"/>
        <v>0</v>
      </c>
      <c r="BV15772" s="4">
        <f t="shared" si="987"/>
        <v>0</v>
      </c>
      <c r="BW15772" s="23"/>
      <c r="BX15772" s="4">
        <f t="shared" si="988"/>
        <v>1</v>
      </c>
      <c r="BY15772" s="4">
        <f t="shared" si="989"/>
        <v>1</v>
      </c>
    </row>
    <row r="15773" spans="1:77">
      <c r="A15773" s="23">
        <v>15768</v>
      </c>
      <c r="BT15773" s="23">
        <v>15768</v>
      </c>
      <c r="BU15773" s="4">
        <f t="shared" si="986"/>
        <v>0</v>
      </c>
      <c r="BV15773" s="4">
        <f t="shared" si="987"/>
        <v>0</v>
      </c>
      <c r="BW15773" s="23"/>
      <c r="BX15773" s="4">
        <f t="shared" si="988"/>
        <v>1</v>
      </c>
      <c r="BY15773" s="4">
        <f t="shared" si="989"/>
        <v>1</v>
      </c>
    </row>
    <row r="15774" spans="1:77">
      <c r="A15774" s="23">
        <v>15769</v>
      </c>
      <c r="BT15774" s="23">
        <v>15769</v>
      </c>
      <c r="BU15774" s="4">
        <f t="shared" si="986"/>
        <v>0</v>
      </c>
      <c r="BV15774" s="4">
        <f t="shared" si="987"/>
        <v>0</v>
      </c>
      <c r="BW15774" s="23"/>
      <c r="BX15774" s="4">
        <f t="shared" si="988"/>
        <v>1</v>
      </c>
      <c r="BY15774" s="4">
        <f t="shared" si="989"/>
        <v>1</v>
      </c>
    </row>
    <row r="15775" spans="1:77">
      <c r="A15775" s="23">
        <v>15770</v>
      </c>
      <c r="BT15775" s="23">
        <v>15770</v>
      </c>
      <c r="BU15775" s="4">
        <f t="shared" si="986"/>
        <v>0</v>
      </c>
      <c r="BV15775" s="4">
        <f t="shared" si="987"/>
        <v>0</v>
      </c>
      <c r="BW15775" s="23"/>
      <c r="BX15775" s="4">
        <f t="shared" si="988"/>
        <v>1</v>
      </c>
      <c r="BY15775" s="4">
        <f t="shared" si="989"/>
        <v>1</v>
      </c>
    </row>
    <row r="15776" spans="1:77">
      <c r="A15776" s="23">
        <v>15771</v>
      </c>
      <c r="BT15776" s="23">
        <v>15771</v>
      </c>
      <c r="BU15776" s="4">
        <f t="shared" si="986"/>
        <v>0</v>
      </c>
      <c r="BV15776" s="4">
        <f t="shared" si="987"/>
        <v>0</v>
      </c>
      <c r="BW15776" s="23"/>
      <c r="BX15776" s="4">
        <f t="shared" si="988"/>
        <v>1</v>
      </c>
      <c r="BY15776" s="4">
        <f t="shared" si="989"/>
        <v>1</v>
      </c>
    </row>
    <row r="15777" spans="1:77">
      <c r="A15777" s="23">
        <v>15772</v>
      </c>
      <c r="BT15777" s="23">
        <v>15772</v>
      </c>
      <c r="BU15777" s="4">
        <f t="shared" si="986"/>
        <v>0</v>
      </c>
      <c r="BV15777" s="4">
        <f t="shared" si="987"/>
        <v>0</v>
      </c>
      <c r="BW15777" s="23"/>
      <c r="BX15777" s="4">
        <f t="shared" si="988"/>
        <v>1</v>
      </c>
      <c r="BY15777" s="4">
        <f t="shared" si="989"/>
        <v>1</v>
      </c>
    </row>
    <row r="15778" spans="1:77">
      <c r="A15778" s="23">
        <v>15773</v>
      </c>
      <c r="BT15778" s="23">
        <v>15773</v>
      </c>
      <c r="BU15778" s="4">
        <f t="shared" si="986"/>
        <v>0</v>
      </c>
      <c r="BV15778" s="4">
        <f t="shared" si="987"/>
        <v>0</v>
      </c>
      <c r="BW15778" s="23"/>
      <c r="BX15778" s="4">
        <f t="shared" si="988"/>
        <v>1</v>
      </c>
      <c r="BY15778" s="4">
        <f t="shared" si="989"/>
        <v>1</v>
      </c>
    </row>
    <row r="15779" spans="1:77">
      <c r="A15779" s="23">
        <v>15774</v>
      </c>
      <c r="BT15779" s="23">
        <v>15774</v>
      </c>
      <c r="BU15779" s="4">
        <f t="shared" si="986"/>
        <v>0</v>
      </c>
      <c r="BV15779" s="4">
        <f t="shared" si="987"/>
        <v>0</v>
      </c>
      <c r="BW15779" s="23"/>
      <c r="BX15779" s="4">
        <f t="shared" si="988"/>
        <v>1</v>
      </c>
      <c r="BY15779" s="4">
        <f t="shared" si="989"/>
        <v>1</v>
      </c>
    </row>
    <row r="15780" spans="1:77">
      <c r="A15780" s="23">
        <v>15775</v>
      </c>
      <c r="BT15780" s="23">
        <v>15775</v>
      </c>
      <c r="BU15780" s="4">
        <f t="shared" si="986"/>
        <v>0</v>
      </c>
      <c r="BV15780" s="4">
        <f t="shared" si="987"/>
        <v>0</v>
      </c>
      <c r="BW15780" s="23"/>
      <c r="BX15780" s="4">
        <f t="shared" si="988"/>
        <v>1</v>
      </c>
      <c r="BY15780" s="4">
        <f t="shared" si="989"/>
        <v>1</v>
      </c>
    </row>
    <row r="15781" spans="1:77">
      <c r="A15781" s="23">
        <v>15776</v>
      </c>
      <c r="BT15781" s="23">
        <v>15776</v>
      </c>
      <c r="BU15781" s="4">
        <f t="shared" si="986"/>
        <v>0</v>
      </c>
      <c r="BV15781" s="4">
        <f t="shared" si="987"/>
        <v>0</v>
      </c>
      <c r="BW15781" s="23"/>
      <c r="BX15781" s="4">
        <f t="shared" si="988"/>
        <v>1</v>
      </c>
      <c r="BY15781" s="4">
        <f t="shared" si="989"/>
        <v>1</v>
      </c>
    </row>
    <row r="15782" spans="1:77">
      <c r="A15782" s="23">
        <v>15777</v>
      </c>
      <c r="BT15782" s="23">
        <v>15777</v>
      </c>
      <c r="BU15782" s="4">
        <f t="shared" si="986"/>
        <v>0</v>
      </c>
      <c r="BV15782" s="4">
        <f t="shared" si="987"/>
        <v>0</v>
      </c>
      <c r="BW15782" s="23"/>
      <c r="BX15782" s="4">
        <f t="shared" si="988"/>
        <v>1</v>
      </c>
      <c r="BY15782" s="4">
        <f t="shared" si="989"/>
        <v>1</v>
      </c>
    </row>
    <row r="15783" spans="1:77">
      <c r="A15783" s="23">
        <v>15778</v>
      </c>
      <c r="BT15783" s="23">
        <v>15778</v>
      </c>
      <c r="BU15783" s="4">
        <f t="shared" si="986"/>
        <v>0</v>
      </c>
      <c r="BV15783" s="4">
        <f t="shared" si="987"/>
        <v>0</v>
      </c>
      <c r="BW15783" s="23"/>
      <c r="BX15783" s="4">
        <f t="shared" si="988"/>
        <v>1</v>
      </c>
      <c r="BY15783" s="4">
        <f t="shared" si="989"/>
        <v>1</v>
      </c>
    </row>
    <row r="15784" spans="1:77">
      <c r="A15784" s="23">
        <v>15779</v>
      </c>
      <c r="BT15784" s="23">
        <v>15779</v>
      </c>
      <c r="BU15784" s="4">
        <f t="shared" si="986"/>
        <v>0</v>
      </c>
      <c r="BV15784" s="4">
        <f t="shared" si="987"/>
        <v>0</v>
      </c>
      <c r="BW15784" s="23"/>
      <c r="BX15784" s="4">
        <f t="shared" si="988"/>
        <v>1</v>
      </c>
      <c r="BY15784" s="4">
        <f t="shared" si="989"/>
        <v>1</v>
      </c>
    </row>
    <row r="15785" spans="1:77">
      <c r="A15785" s="23">
        <v>15780</v>
      </c>
      <c r="BT15785" s="23">
        <v>15780</v>
      </c>
      <c r="BU15785" s="4">
        <f t="shared" si="986"/>
        <v>0</v>
      </c>
      <c r="BV15785" s="4">
        <f t="shared" si="987"/>
        <v>0</v>
      </c>
      <c r="BW15785" s="23"/>
      <c r="BX15785" s="4">
        <f t="shared" si="988"/>
        <v>1</v>
      </c>
      <c r="BY15785" s="4">
        <f t="shared" si="989"/>
        <v>1</v>
      </c>
    </row>
    <row r="15786" spans="1:77">
      <c r="A15786" s="23">
        <v>15781</v>
      </c>
      <c r="BT15786" s="23">
        <v>15781</v>
      </c>
      <c r="BU15786" s="4">
        <f t="shared" si="986"/>
        <v>0</v>
      </c>
      <c r="BV15786" s="4">
        <f t="shared" si="987"/>
        <v>0</v>
      </c>
      <c r="BW15786" s="23"/>
      <c r="BX15786" s="4">
        <f t="shared" si="988"/>
        <v>1</v>
      </c>
      <c r="BY15786" s="4">
        <f t="shared" si="989"/>
        <v>1</v>
      </c>
    </row>
    <row r="15787" spans="1:77">
      <c r="A15787" s="23">
        <v>15782</v>
      </c>
      <c r="BT15787" s="23">
        <v>15782</v>
      </c>
      <c r="BU15787" s="4">
        <f t="shared" si="986"/>
        <v>0</v>
      </c>
      <c r="BV15787" s="4">
        <f t="shared" si="987"/>
        <v>0</v>
      </c>
      <c r="BW15787" s="23"/>
      <c r="BX15787" s="4">
        <f t="shared" si="988"/>
        <v>1</v>
      </c>
      <c r="BY15787" s="4">
        <f t="shared" si="989"/>
        <v>1</v>
      </c>
    </row>
    <row r="15788" spans="1:77">
      <c r="A15788" s="23">
        <v>15783</v>
      </c>
      <c r="BT15788" s="23">
        <v>15783</v>
      </c>
      <c r="BU15788" s="4">
        <f t="shared" si="986"/>
        <v>0</v>
      </c>
      <c r="BV15788" s="4">
        <f t="shared" si="987"/>
        <v>0</v>
      </c>
      <c r="BW15788" s="23"/>
      <c r="BX15788" s="4">
        <f t="shared" si="988"/>
        <v>1</v>
      </c>
      <c r="BY15788" s="4">
        <f t="shared" si="989"/>
        <v>1</v>
      </c>
    </row>
    <row r="15789" spans="1:77">
      <c r="A15789" s="23">
        <v>15784</v>
      </c>
      <c r="BT15789" s="23">
        <v>15784</v>
      </c>
      <c r="BU15789" s="4">
        <f t="shared" si="986"/>
        <v>0</v>
      </c>
      <c r="BV15789" s="4">
        <f t="shared" si="987"/>
        <v>0</v>
      </c>
      <c r="BW15789" s="23"/>
      <c r="BX15789" s="4">
        <f t="shared" si="988"/>
        <v>1</v>
      </c>
      <c r="BY15789" s="4">
        <f t="shared" si="989"/>
        <v>1</v>
      </c>
    </row>
    <row r="15790" spans="1:77">
      <c r="A15790" s="23">
        <v>15785</v>
      </c>
      <c r="BT15790" s="23">
        <v>15785</v>
      </c>
      <c r="BU15790" s="4">
        <f t="shared" si="986"/>
        <v>0</v>
      </c>
      <c r="BV15790" s="4">
        <f t="shared" si="987"/>
        <v>0</v>
      </c>
      <c r="BW15790" s="23"/>
      <c r="BX15790" s="4">
        <f t="shared" si="988"/>
        <v>1</v>
      </c>
      <c r="BY15790" s="4">
        <f t="shared" si="989"/>
        <v>1</v>
      </c>
    </row>
    <row r="15791" spans="1:77">
      <c r="A15791" s="23">
        <v>15786</v>
      </c>
      <c r="BT15791" s="23">
        <v>15786</v>
      </c>
      <c r="BU15791" s="4">
        <f t="shared" si="986"/>
        <v>0</v>
      </c>
      <c r="BV15791" s="4">
        <f t="shared" si="987"/>
        <v>0</v>
      </c>
      <c r="BW15791" s="23"/>
      <c r="BX15791" s="4">
        <f t="shared" si="988"/>
        <v>1</v>
      </c>
      <c r="BY15791" s="4">
        <f t="shared" si="989"/>
        <v>1</v>
      </c>
    </row>
    <row r="15792" spans="1:77">
      <c r="A15792" s="23">
        <v>15787</v>
      </c>
      <c r="BT15792" s="23">
        <v>15787</v>
      </c>
      <c r="BU15792" s="4">
        <f t="shared" si="986"/>
        <v>0</v>
      </c>
      <c r="BV15792" s="4">
        <f t="shared" si="987"/>
        <v>0</v>
      </c>
      <c r="BW15792" s="23"/>
      <c r="BX15792" s="4">
        <f t="shared" si="988"/>
        <v>1</v>
      </c>
      <c r="BY15792" s="4">
        <f t="shared" si="989"/>
        <v>1</v>
      </c>
    </row>
    <row r="15793" spans="1:77">
      <c r="A15793" s="23">
        <v>15788</v>
      </c>
      <c r="BT15793" s="23">
        <v>15788</v>
      </c>
      <c r="BU15793" s="4">
        <f t="shared" si="986"/>
        <v>0</v>
      </c>
      <c r="BV15793" s="4">
        <f t="shared" si="987"/>
        <v>0</v>
      </c>
      <c r="BW15793" s="23"/>
      <c r="BX15793" s="4">
        <f t="shared" si="988"/>
        <v>1</v>
      </c>
      <c r="BY15793" s="4">
        <f t="shared" si="989"/>
        <v>1</v>
      </c>
    </row>
    <row r="15794" spans="1:77">
      <c r="A15794" s="23">
        <v>15789</v>
      </c>
      <c r="BT15794" s="23">
        <v>15789</v>
      </c>
      <c r="BU15794" s="4">
        <f t="shared" si="986"/>
        <v>0</v>
      </c>
      <c r="BV15794" s="4">
        <f t="shared" si="987"/>
        <v>0</v>
      </c>
      <c r="BW15794" s="23"/>
      <c r="BX15794" s="4">
        <f t="shared" si="988"/>
        <v>1</v>
      </c>
      <c r="BY15794" s="4">
        <f t="shared" si="989"/>
        <v>1</v>
      </c>
    </row>
    <row r="15795" spans="1:77">
      <c r="A15795" s="23">
        <v>15790</v>
      </c>
      <c r="BT15795" s="23">
        <v>15790</v>
      </c>
      <c r="BU15795" s="4">
        <f t="shared" si="986"/>
        <v>0</v>
      </c>
      <c r="BV15795" s="4">
        <f t="shared" si="987"/>
        <v>0</v>
      </c>
      <c r="BW15795" s="23"/>
      <c r="BX15795" s="4">
        <f t="shared" si="988"/>
        <v>1</v>
      </c>
      <c r="BY15795" s="4">
        <f t="shared" si="989"/>
        <v>1</v>
      </c>
    </row>
    <row r="15796" spans="1:77">
      <c r="A15796" s="23">
        <v>15791</v>
      </c>
      <c r="BT15796" s="23">
        <v>15791</v>
      </c>
      <c r="BU15796" s="4">
        <f t="shared" si="986"/>
        <v>0</v>
      </c>
      <c r="BV15796" s="4">
        <f t="shared" si="987"/>
        <v>0</v>
      </c>
      <c r="BW15796" s="23"/>
      <c r="BX15796" s="4">
        <f t="shared" si="988"/>
        <v>1</v>
      </c>
      <c r="BY15796" s="4">
        <f t="shared" si="989"/>
        <v>1</v>
      </c>
    </row>
    <row r="15797" spans="1:77">
      <c r="A15797" s="23">
        <v>15792</v>
      </c>
      <c r="BT15797" s="23">
        <v>15792</v>
      </c>
      <c r="BU15797" s="4">
        <f t="shared" si="986"/>
        <v>0</v>
      </c>
      <c r="BV15797" s="4">
        <f t="shared" si="987"/>
        <v>0</v>
      </c>
      <c r="BW15797" s="23"/>
      <c r="BX15797" s="4">
        <f t="shared" si="988"/>
        <v>1</v>
      </c>
      <c r="BY15797" s="4">
        <f t="shared" si="989"/>
        <v>1</v>
      </c>
    </row>
    <row r="15798" spans="1:77">
      <c r="A15798" s="23">
        <v>15793</v>
      </c>
      <c r="BT15798" s="23">
        <v>15793</v>
      </c>
      <c r="BU15798" s="4">
        <f t="shared" si="986"/>
        <v>0</v>
      </c>
      <c r="BV15798" s="4">
        <f t="shared" si="987"/>
        <v>0</v>
      </c>
      <c r="BW15798" s="23"/>
      <c r="BX15798" s="4">
        <f t="shared" si="988"/>
        <v>1</v>
      </c>
      <c r="BY15798" s="4">
        <f t="shared" si="989"/>
        <v>1</v>
      </c>
    </row>
    <row r="15799" spans="1:77">
      <c r="A15799" s="23">
        <v>15794</v>
      </c>
      <c r="BT15799" s="23">
        <v>15794</v>
      </c>
      <c r="BU15799" s="4">
        <f t="shared" si="986"/>
        <v>0</v>
      </c>
      <c r="BV15799" s="4">
        <f t="shared" si="987"/>
        <v>0</v>
      </c>
      <c r="BW15799" s="23"/>
      <c r="BX15799" s="4">
        <f t="shared" si="988"/>
        <v>1</v>
      </c>
      <c r="BY15799" s="4">
        <f t="shared" si="989"/>
        <v>1</v>
      </c>
    </row>
    <row r="15800" spans="1:77">
      <c r="A15800" s="23">
        <v>15795</v>
      </c>
      <c r="BT15800" s="23">
        <v>15795</v>
      </c>
      <c r="BU15800" s="4">
        <f t="shared" si="986"/>
        <v>0</v>
      </c>
      <c r="BV15800" s="4">
        <f t="shared" si="987"/>
        <v>0</v>
      </c>
      <c r="BW15800" s="23"/>
      <c r="BX15800" s="4">
        <f t="shared" si="988"/>
        <v>1</v>
      </c>
      <c r="BY15800" s="4">
        <f t="shared" si="989"/>
        <v>1</v>
      </c>
    </row>
    <row r="15801" spans="1:77">
      <c r="A15801" s="23">
        <v>15796</v>
      </c>
      <c r="BT15801" s="23">
        <v>15796</v>
      </c>
      <c r="BU15801" s="4">
        <f t="shared" si="986"/>
        <v>0</v>
      </c>
      <c r="BV15801" s="4">
        <f t="shared" si="987"/>
        <v>0</v>
      </c>
      <c r="BW15801" s="23"/>
      <c r="BX15801" s="4">
        <f t="shared" si="988"/>
        <v>1</v>
      </c>
      <c r="BY15801" s="4">
        <f t="shared" si="989"/>
        <v>1</v>
      </c>
    </row>
    <row r="15802" spans="1:77">
      <c r="A15802" s="23">
        <v>15797</v>
      </c>
      <c r="BT15802" s="23">
        <v>15797</v>
      </c>
      <c r="BU15802" s="4">
        <f t="shared" si="986"/>
        <v>0</v>
      </c>
      <c r="BV15802" s="4">
        <f t="shared" si="987"/>
        <v>0</v>
      </c>
      <c r="BW15802" s="23"/>
      <c r="BX15802" s="4">
        <f t="shared" si="988"/>
        <v>1</v>
      </c>
      <c r="BY15802" s="4">
        <f t="shared" si="989"/>
        <v>1</v>
      </c>
    </row>
    <row r="15803" spans="1:77">
      <c r="A15803" s="23">
        <v>15798</v>
      </c>
      <c r="BT15803" s="23">
        <v>15798</v>
      </c>
      <c r="BU15803" s="4">
        <f t="shared" si="986"/>
        <v>0</v>
      </c>
      <c r="BV15803" s="4">
        <f t="shared" si="987"/>
        <v>0</v>
      </c>
      <c r="BW15803" s="23"/>
      <c r="BX15803" s="4">
        <f t="shared" si="988"/>
        <v>1</v>
      </c>
      <c r="BY15803" s="4">
        <f t="shared" si="989"/>
        <v>1</v>
      </c>
    </row>
    <row r="15804" spans="1:77">
      <c r="A15804" s="23">
        <v>15799</v>
      </c>
      <c r="BT15804" s="23">
        <v>15799</v>
      </c>
      <c r="BU15804" s="4">
        <f t="shared" si="986"/>
        <v>0</v>
      </c>
      <c r="BV15804" s="4">
        <f t="shared" si="987"/>
        <v>0</v>
      </c>
      <c r="BW15804" s="23"/>
      <c r="BX15804" s="4">
        <f t="shared" si="988"/>
        <v>1</v>
      </c>
      <c r="BY15804" s="4">
        <f t="shared" si="989"/>
        <v>1</v>
      </c>
    </row>
    <row r="15805" spans="1:77">
      <c r="A15805" s="23">
        <v>15800</v>
      </c>
      <c r="BT15805" s="23">
        <v>15800</v>
      </c>
      <c r="BU15805" s="4">
        <f t="shared" si="986"/>
        <v>0</v>
      </c>
      <c r="BV15805" s="4">
        <f t="shared" si="987"/>
        <v>0</v>
      </c>
      <c r="BW15805" s="23"/>
      <c r="BX15805" s="4">
        <f t="shared" si="988"/>
        <v>1</v>
      </c>
      <c r="BY15805" s="4">
        <f t="shared" si="989"/>
        <v>1</v>
      </c>
    </row>
    <row r="15806" spans="1:77">
      <c r="A15806" s="23">
        <v>15801</v>
      </c>
      <c r="BT15806" s="23">
        <v>15801</v>
      </c>
      <c r="BU15806" s="4">
        <f t="shared" si="986"/>
        <v>0</v>
      </c>
      <c r="BV15806" s="4">
        <f t="shared" si="987"/>
        <v>0</v>
      </c>
      <c r="BW15806" s="23"/>
      <c r="BX15806" s="4">
        <f t="shared" si="988"/>
        <v>1</v>
      </c>
      <c r="BY15806" s="4">
        <f t="shared" si="989"/>
        <v>1</v>
      </c>
    </row>
    <row r="15807" spans="1:77">
      <c r="A15807" s="23">
        <v>15802</v>
      </c>
      <c r="BT15807" s="23">
        <v>15802</v>
      </c>
      <c r="BU15807" s="4">
        <f t="shared" si="986"/>
        <v>0</v>
      </c>
      <c r="BV15807" s="4">
        <f t="shared" si="987"/>
        <v>0</v>
      </c>
      <c r="BW15807" s="23"/>
      <c r="BX15807" s="4">
        <f t="shared" si="988"/>
        <v>1</v>
      </c>
      <c r="BY15807" s="4">
        <f t="shared" si="989"/>
        <v>1</v>
      </c>
    </row>
    <row r="15808" spans="1:77">
      <c r="A15808" s="23">
        <v>15803</v>
      </c>
      <c r="BT15808" s="23">
        <v>15803</v>
      </c>
      <c r="BU15808" s="4">
        <f t="shared" si="986"/>
        <v>0</v>
      </c>
      <c r="BV15808" s="4">
        <f t="shared" si="987"/>
        <v>0</v>
      </c>
      <c r="BW15808" s="23"/>
      <c r="BX15808" s="4">
        <f t="shared" si="988"/>
        <v>1</v>
      </c>
      <c r="BY15808" s="4">
        <f t="shared" si="989"/>
        <v>1</v>
      </c>
    </row>
    <row r="15809" spans="1:77">
      <c r="A15809" s="23">
        <v>15804</v>
      </c>
      <c r="BT15809" s="23">
        <v>15804</v>
      </c>
      <c r="BU15809" s="4">
        <f t="shared" si="986"/>
        <v>0</v>
      </c>
      <c r="BV15809" s="4">
        <f t="shared" si="987"/>
        <v>0</v>
      </c>
      <c r="BW15809" s="23"/>
      <c r="BX15809" s="4">
        <f t="shared" si="988"/>
        <v>1</v>
      </c>
      <c r="BY15809" s="4">
        <f t="shared" si="989"/>
        <v>1</v>
      </c>
    </row>
    <row r="15810" spans="1:77">
      <c r="A15810" s="23">
        <v>15805</v>
      </c>
      <c r="BT15810" s="23">
        <v>15805</v>
      </c>
      <c r="BU15810" s="4">
        <f t="shared" si="986"/>
        <v>0</v>
      </c>
      <c r="BV15810" s="4">
        <f t="shared" si="987"/>
        <v>0</v>
      </c>
      <c r="BW15810" s="23"/>
      <c r="BX15810" s="4">
        <f t="shared" si="988"/>
        <v>1</v>
      </c>
      <c r="BY15810" s="4">
        <f t="shared" si="989"/>
        <v>1</v>
      </c>
    </row>
    <row r="15811" spans="1:77">
      <c r="A15811" s="23">
        <v>15806</v>
      </c>
      <c r="BT15811" s="23">
        <v>15806</v>
      </c>
      <c r="BU15811" s="4">
        <f t="shared" si="986"/>
        <v>0</v>
      </c>
      <c r="BV15811" s="4">
        <f t="shared" si="987"/>
        <v>0</v>
      </c>
      <c r="BW15811" s="23"/>
      <c r="BX15811" s="4">
        <f t="shared" si="988"/>
        <v>1</v>
      </c>
      <c r="BY15811" s="4">
        <f t="shared" si="989"/>
        <v>1</v>
      </c>
    </row>
    <row r="15812" spans="1:77">
      <c r="A15812" s="23">
        <v>15807</v>
      </c>
      <c r="BT15812" s="23">
        <v>15807</v>
      </c>
      <c r="BU15812" s="4">
        <f t="shared" si="986"/>
        <v>0</v>
      </c>
      <c r="BV15812" s="4">
        <f t="shared" si="987"/>
        <v>0</v>
      </c>
      <c r="BW15812" s="23"/>
      <c r="BX15812" s="4">
        <f t="shared" si="988"/>
        <v>1</v>
      </c>
      <c r="BY15812" s="4">
        <f t="shared" si="989"/>
        <v>1</v>
      </c>
    </row>
    <row r="15813" spans="1:77">
      <c r="A15813" s="23">
        <v>15808</v>
      </c>
      <c r="BT15813" s="23">
        <v>15808</v>
      </c>
      <c r="BU15813" s="4">
        <f t="shared" si="986"/>
        <v>0</v>
      </c>
      <c r="BV15813" s="4">
        <f t="shared" si="987"/>
        <v>0</v>
      </c>
      <c r="BW15813" s="23"/>
      <c r="BX15813" s="4">
        <f t="shared" si="988"/>
        <v>1</v>
      </c>
      <c r="BY15813" s="4">
        <f t="shared" si="989"/>
        <v>1</v>
      </c>
    </row>
    <row r="15814" spans="1:77">
      <c r="A15814" s="23">
        <v>15809</v>
      </c>
      <c r="BT15814" s="23">
        <v>15809</v>
      </c>
      <c r="BU15814" s="4">
        <f t="shared" si="986"/>
        <v>0</v>
      </c>
      <c r="BV15814" s="4">
        <f t="shared" si="987"/>
        <v>0</v>
      </c>
      <c r="BW15814" s="23"/>
      <c r="BX15814" s="4">
        <f t="shared" si="988"/>
        <v>1</v>
      </c>
      <c r="BY15814" s="4">
        <f t="shared" si="989"/>
        <v>1</v>
      </c>
    </row>
    <row r="15815" spans="1:77">
      <c r="A15815" s="23">
        <v>15810</v>
      </c>
      <c r="BT15815" s="23">
        <v>15810</v>
      </c>
      <c r="BU15815" s="4">
        <f t="shared" ref="BU15815:BU15878" si="990">BP15815*$BV$1-BQ15815</f>
        <v>0</v>
      </c>
      <c r="BV15815" s="4">
        <f t="shared" ref="BV15815:BV15878" si="991">BR15815*$BV$1-BS15815</f>
        <v>0</v>
      </c>
      <c r="BW15815" s="23"/>
      <c r="BX15815" s="4">
        <f t="shared" si="988"/>
        <v>1</v>
      </c>
      <c r="BY15815" s="4">
        <f t="shared" si="989"/>
        <v>1</v>
      </c>
    </row>
    <row r="15816" spans="1:77">
      <c r="A15816" s="23">
        <v>15811</v>
      </c>
      <c r="BT15816" s="23">
        <v>15811</v>
      </c>
      <c r="BU15816" s="4">
        <f t="shared" si="990"/>
        <v>0</v>
      </c>
      <c r="BV15816" s="4">
        <f t="shared" si="991"/>
        <v>0</v>
      </c>
      <c r="BW15816" s="23"/>
      <c r="BX15816" s="4">
        <f t="shared" si="988"/>
        <v>1</v>
      </c>
      <c r="BY15816" s="4">
        <f t="shared" si="989"/>
        <v>1</v>
      </c>
    </row>
    <row r="15817" spans="1:77">
      <c r="A15817" s="23">
        <v>15812</v>
      </c>
      <c r="BT15817" s="23">
        <v>15812</v>
      </c>
      <c r="BU15817" s="4">
        <f t="shared" si="990"/>
        <v>0</v>
      </c>
      <c r="BV15817" s="4">
        <f t="shared" si="991"/>
        <v>0</v>
      </c>
      <c r="BW15817" s="23"/>
      <c r="BX15817" s="4">
        <f t="shared" si="988"/>
        <v>1</v>
      </c>
      <c r="BY15817" s="4">
        <f t="shared" si="989"/>
        <v>1</v>
      </c>
    </row>
    <row r="15818" spans="1:77">
      <c r="A15818" s="23">
        <v>15813</v>
      </c>
      <c r="BT15818" s="23">
        <v>15813</v>
      </c>
      <c r="BU15818" s="4">
        <f t="shared" si="990"/>
        <v>0</v>
      </c>
      <c r="BV15818" s="4">
        <f t="shared" si="991"/>
        <v>0</v>
      </c>
      <c r="BW15818" s="23"/>
      <c r="BX15818" s="4">
        <f t="shared" si="988"/>
        <v>1</v>
      </c>
      <c r="BY15818" s="4">
        <f t="shared" si="989"/>
        <v>1</v>
      </c>
    </row>
    <row r="15819" spans="1:77">
      <c r="A15819" s="23">
        <v>15814</v>
      </c>
      <c r="BT15819" s="23">
        <v>15814</v>
      </c>
      <c r="BU15819" s="4">
        <f t="shared" si="990"/>
        <v>0</v>
      </c>
      <c r="BV15819" s="4">
        <f t="shared" si="991"/>
        <v>0</v>
      </c>
      <c r="BW15819" s="23"/>
      <c r="BX15819" s="4">
        <f t="shared" si="988"/>
        <v>1</v>
      </c>
      <c r="BY15819" s="4">
        <f t="shared" si="989"/>
        <v>1</v>
      </c>
    </row>
    <row r="15820" spans="1:77">
      <c r="A15820" s="23">
        <v>15815</v>
      </c>
      <c r="BT15820" s="23">
        <v>15815</v>
      </c>
      <c r="BU15820" s="4">
        <f t="shared" si="990"/>
        <v>0</v>
      </c>
      <c r="BV15820" s="4">
        <f t="shared" si="991"/>
        <v>0</v>
      </c>
      <c r="BW15820" s="23"/>
      <c r="BX15820" s="4">
        <f t="shared" si="988"/>
        <v>1</v>
      </c>
      <c r="BY15820" s="4">
        <f t="shared" si="989"/>
        <v>1</v>
      </c>
    </row>
    <row r="15821" spans="1:77">
      <c r="A15821" s="23">
        <v>15816</v>
      </c>
      <c r="BT15821" s="23">
        <v>15816</v>
      </c>
      <c r="BU15821" s="4">
        <f t="shared" si="990"/>
        <v>0</v>
      </c>
      <c r="BV15821" s="4">
        <f t="shared" si="991"/>
        <v>0</v>
      </c>
      <c r="BW15821" s="23"/>
      <c r="BX15821" s="4">
        <f t="shared" si="988"/>
        <v>1</v>
      </c>
      <c r="BY15821" s="4">
        <f t="shared" si="989"/>
        <v>1</v>
      </c>
    </row>
    <row r="15822" spans="1:77">
      <c r="A15822" s="23">
        <v>15817</v>
      </c>
      <c r="BT15822" s="23">
        <v>15817</v>
      </c>
      <c r="BU15822" s="4">
        <f t="shared" si="990"/>
        <v>0</v>
      </c>
      <c r="BV15822" s="4">
        <f t="shared" si="991"/>
        <v>0</v>
      </c>
      <c r="BW15822" s="23"/>
      <c r="BX15822" s="4">
        <f t="shared" si="988"/>
        <v>1</v>
      </c>
      <c r="BY15822" s="4">
        <f t="shared" si="989"/>
        <v>1</v>
      </c>
    </row>
    <row r="15823" spans="1:77">
      <c r="A15823" s="23">
        <v>15818</v>
      </c>
      <c r="BT15823" s="23">
        <v>15818</v>
      </c>
      <c r="BU15823" s="4">
        <f t="shared" si="990"/>
        <v>0</v>
      </c>
      <c r="BV15823" s="4">
        <f t="shared" si="991"/>
        <v>0</v>
      </c>
      <c r="BW15823" s="23"/>
      <c r="BX15823" s="4">
        <f t="shared" si="988"/>
        <v>1</v>
      </c>
      <c r="BY15823" s="4">
        <f t="shared" si="989"/>
        <v>1</v>
      </c>
    </row>
    <row r="15824" spans="1:77">
      <c r="A15824" s="23">
        <v>15819</v>
      </c>
      <c r="BT15824" s="23">
        <v>15819</v>
      </c>
      <c r="BU15824" s="4">
        <f t="shared" si="990"/>
        <v>0</v>
      </c>
      <c r="BV15824" s="4">
        <f t="shared" si="991"/>
        <v>0</v>
      </c>
      <c r="BW15824" s="23"/>
      <c r="BX15824" s="4">
        <f t="shared" si="988"/>
        <v>1</v>
      </c>
      <c r="BY15824" s="4">
        <f t="shared" si="989"/>
        <v>1</v>
      </c>
    </row>
    <row r="15825" spans="1:77">
      <c r="A15825" s="23">
        <v>15820</v>
      </c>
      <c r="BT15825" s="23">
        <v>15820</v>
      </c>
      <c r="BU15825" s="4">
        <f t="shared" si="990"/>
        <v>0</v>
      </c>
      <c r="BV15825" s="4">
        <f t="shared" si="991"/>
        <v>0</v>
      </c>
      <c r="BW15825" s="23"/>
      <c r="BX15825" s="4">
        <f t="shared" si="988"/>
        <v>1</v>
      </c>
      <c r="BY15825" s="4">
        <f t="shared" si="989"/>
        <v>1</v>
      </c>
    </row>
    <row r="15826" spans="1:77">
      <c r="A15826" s="23">
        <v>15821</v>
      </c>
      <c r="BT15826" s="23">
        <v>15821</v>
      </c>
      <c r="BU15826" s="4">
        <f t="shared" si="990"/>
        <v>0</v>
      </c>
      <c r="BV15826" s="4">
        <f t="shared" si="991"/>
        <v>0</v>
      </c>
      <c r="BW15826" s="23"/>
      <c r="BX15826" s="4">
        <f t="shared" si="988"/>
        <v>1</v>
      </c>
      <c r="BY15826" s="4">
        <f t="shared" si="989"/>
        <v>1</v>
      </c>
    </row>
    <row r="15827" spans="1:77">
      <c r="A15827" s="23">
        <v>15822</v>
      </c>
      <c r="BT15827" s="23">
        <v>15822</v>
      </c>
      <c r="BU15827" s="4">
        <f t="shared" si="990"/>
        <v>0</v>
      </c>
      <c r="BV15827" s="4">
        <f t="shared" si="991"/>
        <v>0</v>
      </c>
      <c r="BW15827" s="23"/>
      <c r="BX15827" s="4">
        <f t="shared" si="988"/>
        <v>1</v>
      </c>
      <c r="BY15827" s="4">
        <f t="shared" si="989"/>
        <v>1</v>
      </c>
    </row>
    <row r="15828" spans="1:77">
      <c r="A15828" s="23">
        <v>15823</v>
      </c>
      <c r="BT15828" s="23">
        <v>15823</v>
      </c>
      <c r="BU15828" s="4">
        <f t="shared" si="990"/>
        <v>0</v>
      </c>
      <c r="BV15828" s="4">
        <f t="shared" si="991"/>
        <v>0</v>
      </c>
      <c r="BW15828" s="23"/>
      <c r="BX15828" s="4">
        <f t="shared" si="988"/>
        <v>1</v>
      </c>
      <c r="BY15828" s="4">
        <f t="shared" si="989"/>
        <v>1</v>
      </c>
    </row>
    <row r="15829" spans="1:77">
      <c r="A15829" s="23">
        <v>15824</v>
      </c>
      <c r="BT15829" s="23">
        <v>15824</v>
      </c>
      <c r="BU15829" s="4">
        <f t="shared" si="990"/>
        <v>0</v>
      </c>
      <c r="BV15829" s="4">
        <f t="shared" si="991"/>
        <v>0</v>
      </c>
      <c r="BW15829" s="23"/>
      <c r="BX15829" s="4">
        <f t="shared" si="988"/>
        <v>1</v>
      </c>
      <c r="BY15829" s="4">
        <f t="shared" si="989"/>
        <v>1</v>
      </c>
    </row>
    <row r="15830" spans="1:77">
      <c r="A15830" s="23">
        <v>15825</v>
      </c>
      <c r="BT15830" s="23">
        <v>15825</v>
      </c>
      <c r="BU15830" s="4">
        <f t="shared" si="990"/>
        <v>0</v>
      </c>
      <c r="BV15830" s="4">
        <f t="shared" si="991"/>
        <v>0</v>
      </c>
      <c r="BW15830" s="23"/>
      <c r="BX15830" s="4">
        <f t="shared" ref="BX15830:BX15893" si="992">IF(BU15830=MAX($BU15830:$BV15830),1,0)</f>
        <v>1</v>
      </c>
      <c r="BY15830" s="4">
        <f t="shared" ref="BY15830:BY15893" si="993">IF(BV15830=MAX($BU15830:$BV15830),1,0)</f>
        <v>1</v>
      </c>
    </row>
    <row r="15831" spans="1:77">
      <c r="A15831" s="23">
        <v>15826</v>
      </c>
      <c r="BT15831" s="23">
        <v>15826</v>
      </c>
      <c r="BU15831" s="4">
        <f t="shared" si="990"/>
        <v>0</v>
      </c>
      <c r="BV15831" s="4">
        <f t="shared" si="991"/>
        <v>0</v>
      </c>
      <c r="BW15831" s="23"/>
      <c r="BX15831" s="4">
        <f t="shared" si="992"/>
        <v>1</v>
      </c>
      <c r="BY15831" s="4">
        <f t="shared" si="993"/>
        <v>1</v>
      </c>
    </row>
    <row r="15832" spans="1:77">
      <c r="A15832" s="23">
        <v>15827</v>
      </c>
      <c r="BT15832" s="23">
        <v>15827</v>
      </c>
      <c r="BU15832" s="4">
        <f t="shared" si="990"/>
        <v>0</v>
      </c>
      <c r="BV15832" s="4">
        <f t="shared" si="991"/>
        <v>0</v>
      </c>
      <c r="BW15832" s="23"/>
      <c r="BX15832" s="4">
        <f t="shared" si="992"/>
        <v>1</v>
      </c>
      <c r="BY15832" s="4">
        <f t="shared" si="993"/>
        <v>1</v>
      </c>
    </row>
    <row r="15833" spans="1:77">
      <c r="A15833" s="23">
        <v>15828</v>
      </c>
      <c r="BT15833" s="23">
        <v>15828</v>
      </c>
      <c r="BU15833" s="4">
        <f t="shared" si="990"/>
        <v>0</v>
      </c>
      <c r="BV15833" s="4">
        <f t="shared" si="991"/>
        <v>0</v>
      </c>
      <c r="BW15833" s="23"/>
      <c r="BX15833" s="4">
        <f t="shared" si="992"/>
        <v>1</v>
      </c>
      <c r="BY15833" s="4">
        <f t="shared" si="993"/>
        <v>1</v>
      </c>
    </row>
    <row r="15834" spans="1:77">
      <c r="A15834" s="23">
        <v>15829</v>
      </c>
      <c r="BT15834" s="23">
        <v>15829</v>
      </c>
      <c r="BU15834" s="4">
        <f t="shared" si="990"/>
        <v>0</v>
      </c>
      <c r="BV15834" s="4">
        <f t="shared" si="991"/>
        <v>0</v>
      </c>
      <c r="BW15834" s="23"/>
      <c r="BX15834" s="4">
        <f t="shared" si="992"/>
        <v>1</v>
      </c>
      <c r="BY15834" s="4">
        <f t="shared" si="993"/>
        <v>1</v>
      </c>
    </row>
    <row r="15835" spans="1:77">
      <c r="A15835" s="23">
        <v>15830</v>
      </c>
      <c r="BT15835" s="23">
        <v>15830</v>
      </c>
      <c r="BU15835" s="4">
        <f t="shared" si="990"/>
        <v>0</v>
      </c>
      <c r="BV15835" s="4">
        <f t="shared" si="991"/>
        <v>0</v>
      </c>
      <c r="BW15835" s="23"/>
      <c r="BX15835" s="4">
        <f t="shared" si="992"/>
        <v>1</v>
      </c>
      <c r="BY15835" s="4">
        <f t="shared" si="993"/>
        <v>1</v>
      </c>
    </row>
    <row r="15836" spans="1:77">
      <c r="A15836" s="23">
        <v>15831</v>
      </c>
      <c r="BT15836" s="23">
        <v>15831</v>
      </c>
      <c r="BU15836" s="4">
        <f t="shared" si="990"/>
        <v>0</v>
      </c>
      <c r="BV15836" s="4">
        <f t="shared" si="991"/>
        <v>0</v>
      </c>
      <c r="BW15836" s="23"/>
      <c r="BX15836" s="4">
        <f t="shared" si="992"/>
        <v>1</v>
      </c>
      <c r="BY15836" s="4">
        <f t="shared" si="993"/>
        <v>1</v>
      </c>
    </row>
    <row r="15837" spans="1:77">
      <c r="A15837" s="23">
        <v>15832</v>
      </c>
      <c r="BT15837" s="23">
        <v>15832</v>
      </c>
      <c r="BU15837" s="4">
        <f t="shared" si="990"/>
        <v>0</v>
      </c>
      <c r="BV15837" s="4">
        <f t="shared" si="991"/>
        <v>0</v>
      </c>
      <c r="BW15837" s="23"/>
      <c r="BX15837" s="4">
        <f t="shared" si="992"/>
        <v>1</v>
      </c>
      <c r="BY15837" s="4">
        <f t="shared" si="993"/>
        <v>1</v>
      </c>
    </row>
    <row r="15838" spans="1:77">
      <c r="A15838" s="23">
        <v>15833</v>
      </c>
      <c r="BT15838" s="23">
        <v>15833</v>
      </c>
      <c r="BU15838" s="4">
        <f t="shared" si="990"/>
        <v>0</v>
      </c>
      <c r="BV15838" s="4">
        <f t="shared" si="991"/>
        <v>0</v>
      </c>
      <c r="BW15838" s="23"/>
      <c r="BX15838" s="4">
        <f t="shared" si="992"/>
        <v>1</v>
      </c>
      <c r="BY15838" s="4">
        <f t="shared" si="993"/>
        <v>1</v>
      </c>
    </row>
    <row r="15839" spans="1:77">
      <c r="A15839" s="23">
        <v>15834</v>
      </c>
      <c r="BT15839" s="23">
        <v>15834</v>
      </c>
      <c r="BU15839" s="4">
        <f t="shared" si="990"/>
        <v>0</v>
      </c>
      <c r="BV15839" s="4">
        <f t="shared" si="991"/>
        <v>0</v>
      </c>
      <c r="BW15839" s="23"/>
      <c r="BX15839" s="4">
        <f t="shared" si="992"/>
        <v>1</v>
      </c>
      <c r="BY15839" s="4">
        <f t="shared" si="993"/>
        <v>1</v>
      </c>
    </row>
    <row r="15840" spans="1:77">
      <c r="A15840" s="23">
        <v>15835</v>
      </c>
      <c r="BT15840" s="23">
        <v>15835</v>
      </c>
      <c r="BU15840" s="4">
        <f t="shared" si="990"/>
        <v>0</v>
      </c>
      <c r="BV15840" s="4">
        <f t="shared" si="991"/>
        <v>0</v>
      </c>
      <c r="BW15840" s="23"/>
      <c r="BX15840" s="4">
        <f t="shared" si="992"/>
        <v>1</v>
      </c>
      <c r="BY15840" s="4">
        <f t="shared" si="993"/>
        <v>1</v>
      </c>
    </row>
    <row r="15841" spans="1:77">
      <c r="A15841" s="23">
        <v>15836</v>
      </c>
      <c r="BT15841" s="23">
        <v>15836</v>
      </c>
      <c r="BU15841" s="4">
        <f t="shared" si="990"/>
        <v>0</v>
      </c>
      <c r="BV15841" s="4">
        <f t="shared" si="991"/>
        <v>0</v>
      </c>
      <c r="BW15841" s="23"/>
      <c r="BX15841" s="4">
        <f t="shared" si="992"/>
        <v>1</v>
      </c>
      <c r="BY15841" s="4">
        <f t="shared" si="993"/>
        <v>1</v>
      </c>
    </row>
    <row r="15842" spans="1:77">
      <c r="A15842" s="23">
        <v>15837</v>
      </c>
      <c r="BT15842" s="23">
        <v>15837</v>
      </c>
      <c r="BU15842" s="4">
        <f t="shared" si="990"/>
        <v>0</v>
      </c>
      <c r="BV15842" s="4">
        <f t="shared" si="991"/>
        <v>0</v>
      </c>
      <c r="BW15842" s="23"/>
      <c r="BX15842" s="4">
        <f t="shared" si="992"/>
        <v>1</v>
      </c>
      <c r="BY15842" s="4">
        <f t="shared" si="993"/>
        <v>1</v>
      </c>
    </row>
    <row r="15843" spans="1:77">
      <c r="A15843" s="23">
        <v>15838</v>
      </c>
      <c r="BT15843" s="23">
        <v>15838</v>
      </c>
      <c r="BU15843" s="4">
        <f t="shared" si="990"/>
        <v>0</v>
      </c>
      <c r="BV15843" s="4">
        <f t="shared" si="991"/>
        <v>0</v>
      </c>
      <c r="BW15843" s="23"/>
      <c r="BX15843" s="4">
        <f t="shared" si="992"/>
        <v>1</v>
      </c>
      <c r="BY15843" s="4">
        <f t="shared" si="993"/>
        <v>1</v>
      </c>
    </row>
    <row r="15844" spans="1:77">
      <c r="A15844" s="23">
        <v>15839</v>
      </c>
      <c r="BT15844" s="23">
        <v>15839</v>
      </c>
      <c r="BU15844" s="4">
        <f t="shared" si="990"/>
        <v>0</v>
      </c>
      <c r="BV15844" s="4">
        <f t="shared" si="991"/>
        <v>0</v>
      </c>
      <c r="BW15844" s="23"/>
      <c r="BX15844" s="4">
        <f t="shared" si="992"/>
        <v>1</v>
      </c>
      <c r="BY15844" s="4">
        <f t="shared" si="993"/>
        <v>1</v>
      </c>
    </row>
    <row r="15845" spans="1:77">
      <c r="A15845" s="23">
        <v>15840</v>
      </c>
      <c r="BT15845" s="23">
        <v>15840</v>
      </c>
      <c r="BU15845" s="4">
        <f t="shared" si="990"/>
        <v>0</v>
      </c>
      <c r="BV15845" s="4">
        <f t="shared" si="991"/>
        <v>0</v>
      </c>
      <c r="BW15845" s="23"/>
      <c r="BX15845" s="4">
        <f t="shared" si="992"/>
        <v>1</v>
      </c>
      <c r="BY15845" s="4">
        <f t="shared" si="993"/>
        <v>1</v>
      </c>
    </row>
    <row r="15846" spans="1:77">
      <c r="A15846" s="23">
        <v>15841</v>
      </c>
      <c r="BT15846" s="23">
        <v>15841</v>
      </c>
      <c r="BU15846" s="4">
        <f t="shared" si="990"/>
        <v>0</v>
      </c>
      <c r="BV15846" s="4">
        <f t="shared" si="991"/>
        <v>0</v>
      </c>
      <c r="BW15846" s="23"/>
      <c r="BX15846" s="4">
        <f t="shared" si="992"/>
        <v>1</v>
      </c>
      <c r="BY15846" s="4">
        <f t="shared" si="993"/>
        <v>1</v>
      </c>
    </row>
    <row r="15847" spans="1:77">
      <c r="A15847" s="23">
        <v>15842</v>
      </c>
      <c r="BT15847" s="23">
        <v>15842</v>
      </c>
      <c r="BU15847" s="4">
        <f t="shared" si="990"/>
        <v>0</v>
      </c>
      <c r="BV15847" s="4">
        <f t="shared" si="991"/>
        <v>0</v>
      </c>
      <c r="BW15847" s="23"/>
      <c r="BX15847" s="4">
        <f t="shared" si="992"/>
        <v>1</v>
      </c>
      <c r="BY15847" s="4">
        <f t="shared" si="993"/>
        <v>1</v>
      </c>
    </row>
    <row r="15848" spans="1:77">
      <c r="A15848" s="23">
        <v>15843</v>
      </c>
      <c r="BT15848" s="23">
        <v>15843</v>
      </c>
      <c r="BU15848" s="4">
        <f t="shared" si="990"/>
        <v>0</v>
      </c>
      <c r="BV15848" s="4">
        <f t="shared" si="991"/>
        <v>0</v>
      </c>
      <c r="BW15848" s="23"/>
      <c r="BX15848" s="4">
        <f t="shared" si="992"/>
        <v>1</v>
      </c>
      <c r="BY15848" s="4">
        <f t="shared" si="993"/>
        <v>1</v>
      </c>
    </row>
    <row r="15849" spans="1:77">
      <c r="A15849" s="23">
        <v>15844</v>
      </c>
      <c r="BT15849" s="23">
        <v>15844</v>
      </c>
      <c r="BU15849" s="4">
        <f t="shared" si="990"/>
        <v>0</v>
      </c>
      <c r="BV15849" s="4">
        <f t="shared" si="991"/>
        <v>0</v>
      </c>
      <c r="BW15849" s="23"/>
      <c r="BX15849" s="4">
        <f t="shared" si="992"/>
        <v>1</v>
      </c>
      <c r="BY15849" s="4">
        <f t="shared" si="993"/>
        <v>1</v>
      </c>
    </row>
    <row r="15850" spans="1:77">
      <c r="A15850" s="23">
        <v>15845</v>
      </c>
      <c r="BT15850" s="23">
        <v>15845</v>
      </c>
      <c r="BU15850" s="4">
        <f t="shared" si="990"/>
        <v>0</v>
      </c>
      <c r="BV15850" s="4">
        <f t="shared" si="991"/>
        <v>0</v>
      </c>
      <c r="BW15850" s="23"/>
      <c r="BX15850" s="4">
        <f t="shared" si="992"/>
        <v>1</v>
      </c>
      <c r="BY15850" s="4">
        <f t="shared" si="993"/>
        <v>1</v>
      </c>
    </row>
    <row r="15851" spans="1:77">
      <c r="A15851" s="23">
        <v>15846</v>
      </c>
      <c r="BT15851" s="23">
        <v>15846</v>
      </c>
      <c r="BU15851" s="4">
        <f t="shared" si="990"/>
        <v>0</v>
      </c>
      <c r="BV15851" s="4">
        <f t="shared" si="991"/>
        <v>0</v>
      </c>
      <c r="BW15851" s="23"/>
      <c r="BX15851" s="4">
        <f t="shared" si="992"/>
        <v>1</v>
      </c>
      <c r="BY15851" s="4">
        <f t="shared" si="993"/>
        <v>1</v>
      </c>
    </row>
    <row r="15852" spans="1:77">
      <c r="A15852" s="23">
        <v>15847</v>
      </c>
      <c r="BT15852" s="23">
        <v>15847</v>
      </c>
      <c r="BU15852" s="4">
        <f t="shared" si="990"/>
        <v>0</v>
      </c>
      <c r="BV15852" s="4">
        <f t="shared" si="991"/>
        <v>0</v>
      </c>
      <c r="BW15852" s="23"/>
      <c r="BX15852" s="4">
        <f t="shared" si="992"/>
        <v>1</v>
      </c>
      <c r="BY15852" s="4">
        <f t="shared" si="993"/>
        <v>1</v>
      </c>
    </row>
    <row r="15853" spans="1:77">
      <c r="A15853" s="23">
        <v>15848</v>
      </c>
      <c r="BT15853" s="23">
        <v>15848</v>
      </c>
      <c r="BU15853" s="4">
        <f t="shared" si="990"/>
        <v>0</v>
      </c>
      <c r="BV15853" s="4">
        <f t="shared" si="991"/>
        <v>0</v>
      </c>
      <c r="BW15853" s="23"/>
      <c r="BX15853" s="4">
        <f t="shared" si="992"/>
        <v>1</v>
      </c>
      <c r="BY15853" s="4">
        <f t="shared" si="993"/>
        <v>1</v>
      </c>
    </row>
    <row r="15854" spans="1:77">
      <c r="A15854" s="23">
        <v>15849</v>
      </c>
      <c r="BT15854" s="23">
        <v>15849</v>
      </c>
      <c r="BU15854" s="4">
        <f t="shared" si="990"/>
        <v>0</v>
      </c>
      <c r="BV15854" s="4">
        <f t="shared" si="991"/>
        <v>0</v>
      </c>
      <c r="BW15854" s="23"/>
      <c r="BX15854" s="4">
        <f t="shared" si="992"/>
        <v>1</v>
      </c>
      <c r="BY15854" s="4">
        <f t="shared" si="993"/>
        <v>1</v>
      </c>
    </row>
    <row r="15855" spans="1:77">
      <c r="A15855" s="23">
        <v>15850</v>
      </c>
      <c r="BT15855" s="23">
        <v>15850</v>
      </c>
      <c r="BU15855" s="4">
        <f t="shared" si="990"/>
        <v>0</v>
      </c>
      <c r="BV15855" s="4">
        <f t="shared" si="991"/>
        <v>0</v>
      </c>
      <c r="BW15855" s="23"/>
      <c r="BX15855" s="4">
        <f t="shared" si="992"/>
        <v>1</v>
      </c>
      <c r="BY15855" s="4">
        <f t="shared" si="993"/>
        <v>1</v>
      </c>
    </row>
    <row r="15856" spans="1:77">
      <c r="A15856" s="23">
        <v>15851</v>
      </c>
      <c r="BT15856" s="23">
        <v>15851</v>
      </c>
      <c r="BU15856" s="4">
        <f t="shared" si="990"/>
        <v>0</v>
      </c>
      <c r="BV15856" s="4">
        <f t="shared" si="991"/>
        <v>0</v>
      </c>
      <c r="BW15856" s="23"/>
      <c r="BX15856" s="4">
        <f t="shared" si="992"/>
        <v>1</v>
      </c>
      <c r="BY15856" s="4">
        <f t="shared" si="993"/>
        <v>1</v>
      </c>
    </row>
    <row r="15857" spans="1:77">
      <c r="A15857" s="23">
        <v>15852</v>
      </c>
      <c r="BT15857" s="23">
        <v>15852</v>
      </c>
      <c r="BU15857" s="4">
        <f t="shared" si="990"/>
        <v>0</v>
      </c>
      <c r="BV15857" s="4">
        <f t="shared" si="991"/>
        <v>0</v>
      </c>
      <c r="BW15857" s="23"/>
      <c r="BX15857" s="4">
        <f t="shared" si="992"/>
        <v>1</v>
      </c>
      <c r="BY15857" s="4">
        <f t="shared" si="993"/>
        <v>1</v>
      </c>
    </row>
    <row r="15858" spans="1:77">
      <c r="A15858" s="23">
        <v>15853</v>
      </c>
      <c r="BT15858" s="23">
        <v>15853</v>
      </c>
      <c r="BU15858" s="4">
        <f t="shared" si="990"/>
        <v>0</v>
      </c>
      <c r="BV15858" s="4">
        <f t="shared" si="991"/>
        <v>0</v>
      </c>
      <c r="BW15858" s="23"/>
      <c r="BX15858" s="4">
        <f t="shared" si="992"/>
        <v>1</v>
      </c>
      <c r="BY15858" s="4">
        <f t="shared" si="993"/>
        <v>1</v>
      </c>
    </row>
    <row r="15859" spans="1:77">
      <c r="A15859" s="23">
        <v>15854</v>
      </c>
      <c r="BT15859" s="23">
        <v>15854</v>
      </c>
      <c r="BU15859" s="4">
        <f t="shared" si="990"/>
        <v>0</v>
      </c>
      <c r="BV15859" s="4">
        <f t="shared" si="991"/>
        <v>0</v>
      </c>
      <c r="BW15859" s="23"/>
      <c r="BX15859" s="4">
        <f t="shared" si="992"/>
        <v>1</v>
      </c>
      <c r="BY15859" s="4">
        <f t="shared" si="993"/>
        <v>1</v>
      </c>
    </row>
    <row r="15860" spans="1:77">
      <c r="A15860" s="23">
        <v>15855</v>
      </c>
      <c r="BT15860" s="23">
        <v>15855</v>
      </c>
      <c r="BU15860" s="4">
        <f t="shared" si="990"/>
        <v>0</v>
      </c>
      <c r="BV15860" s="4">
        <f t="shared" si="991"/>
        <v>0</v>
      </c>
      <c r="BW15860" s="23"/>
      <c r="BX15860" s="4">
        <f t="shared" si="992"/>
        <v>1</v>
      </c>
      <c r="BY15860" s="4">
        <f t="shared" si="993"/>
        <v>1</v>
      </c>
    </row>
    <row r="15861" spans="1:77">
      <c r="A15861" s="23">
        <v>15856</v>
      </c>
      <c r="BT15861" s="23">
        <v>15856</v>
      </c>
      <c r="BU15861" s="4">
        <f t="shared" si="990"/>
        <v>0</v>
      </c>
      <c r="BV15861" s="4">
        <f t="shared" si="991"/>
        <v>0</v>
      </c>
      <c r="BW15861" s="23"/>
      <c r="BX15861" s="4">
        <f t="shared" si="992"/>
        <v>1</v>
      </c>
      <c r="BY15861" s="4">
        <f t="shared" si="993"/>
        <v>1</v>
      </c>
    </row>
    <row r="15862" spans="1:77">
      <c r="A15862" s="23">
        <v>15857</v>
      </c>
      <c r="BT15862" s="23">
        <v>15857</v>
      </c>
      <c r="BU15862" s="4">
        <f t="shared" si="990"/>
        <v>0</v>
      </c>
      <c r="BV15862" s="4">
        <f t="shared" si="991"/>
        <v>0</v>
      </c>
      <c r="BW15862" s="23"/>
      <c r="BX15862" s="4">
        <f t="shared" si="992"/>
        <v>1</v>
      </c>
      <c r="BY15862" s="4">
        <f t="shared" si="993"/>
        <v>1</v>
      </c>
    </row>
    <row r="15863" spans="1:77">
      <c r="A15863" s="23">
        <v>15858</v>
      </c>
      <c r="BT15863" s="23">
        <v>15858</v>
      </c>
      <c r="BU15863" s="4">
        <f t="shared" si="990"/>
        <v>0</v>
      </c>
      <c r="BV15863" s="4">
        <f t="shared" si="991"/>
        <v>0</v>
      </c>
      <c r="BW15863" s="23"/>
      <c r="BX15863" s="4">
        <f t="shared" si="992"/>
        <v>1</v>
      </c>
      <c r="BY15863" s="4">
        <f t="shared" si="993"/>
        <v>1</v>
      </c>
    </row>
    <row r="15864" spans="1:77">
      <c r="A15864" s="23">
        <v>15859</v>
      </c>
      <c r="BT15864" s="23">
        <v>15859</v>
      </c>
      <c r="BU15864" s="4">
        <f t="shared" si="990"/>
        <v>0</v>
      </c>
      <c r="BV15864" s="4">
        <f t="shared" si="991"/>
        <v>0</v>
      </c>
      <c r="BW15864" s="23"/>
      <c r="BX15864" s="4">
        <f t="shared" si="992"/>
        <v>1</v>
      </c>
      <c r="BY15864" s="4">
        <f t="shared" si="993"/>
        <v>1</v>
      </c>
    </row>
    <row r="15865" spans="1:77">
      <c r="A15865" s="23">
        <v>15860</v>
      </c>
      <c r="BT15865" s="23">
        <v>15860</v>
      </c>
      <c r="BU15865" s="4">
        <f t="shared" si="990"/>
        <v>0</v>
      </c>
      <c r="BV15865" s="4">
        <f t="shared" si="991"/>
        <v>0</v>
      </c>
      <c r="BW15865" s="23"/>
      <c r="BX15865" s="4">
        <f t="shared" si="992"/>
        <v>1</v>
      </c>
      <c r="BY15865" s="4">
        <f t="shared" si="993"/>
        <v>1</v>
      </c>
    </row>
    <row r="15866" spans="1:77">
      <c r="A15866" s="23">
        <v>15861</v>
      </c>
      <c r="BT15866" s="23">
        <v>15861</v>
      </c>
      <c r="BU15866" s="4">
        <f t="shared" si="990"/>
        <v>0</v>
      </c>
      <c r="BV15866" s="4">
        <f t="shared" si="991"/>
        <v>0</v>
      </c>
      <c r="BW15866" s="23"/>
      <c r="BX15866" s="4">
        <f t="shared" si="992"/>
        <v>1</v>
      </c>
      <c r="BY15866" s="4">
        <f t="shared" si="993"/>
        <v>1</v>
      </c>
    </row>
    <row r="15867" spans="1:77">
      <c r="A15867" s="23">
        <v>15862</v>
      </c>
      <c r="BT15867" s="23">
        <v>15862</v>
      </c>
      <c r="BU15867" s="4">
        <f t="shared" si="990"/>
        <v>0</v>
      </c>
      <c r="BV15867" s="4">
        <f t="shared" si="991"/>
        <v>0</v>
      </c>
      <c r="BW15867" s="23"/>
      <c r="BX15867" s="4">
        <f t="shared" si="992"/>
        <v>1</v>
      </c>
      <c r="BY15867" s="4">
        <f t="shared" si="993"/>
        <v>1</v>
      </c>
    </row>
    <row r="15868" spans="1:77">
      <c r="A15868" s="23">
        <v>15863</v>
      </c>
      <c r="BT15868" s="23">
        <v>15863</v>
      </c>
      <c r="BU15868" s="4">
        <f t="shared" si="990"/>
        <v>0</v>
      </c>
      <c r="BV15868" s="4">
        <f t="shared" si="991"/>
        <v>0</v>
      </c>
      <c r="BW15868" s="23"/>
      <c r="BX15868" s="4">
        <f t="shared" si="992"/>
        <v>1</v>
      </c>
      <c r="BY15868" s="4">
        <f t="shared" si="993"/>
        <v>1</v>
      </c>
    </row>
    <row r="15869" spans="1:77">
      <c r="A15869" s="23">
        <v>15864</v>
      </c>
      <c r="BT15869" s="23">
        <v>15864</v>
      </c>
      <c r="BU15869" s="4">
        <f t="shared" si="990"/>
        <v>0</v>
      </c>
      <c r="BV15869" s="4">
        <f t="shared" si="991"/>
        <v>0</v>
      </c>
      <c r="BW15869" s="23"/>
      <c r="BX15869" s="4">
        <f t="shared" si="992"/>
        <v>1</v>
      </c>
      <c r="BY15869" s="4">
        <f t="shared" si="993"/>
        <v>1</v>
      </c>
    </row>
    <row r="15870" spans="1:77">
      <c r="A15870" s="23">
        <v>15865</v>
      </c>
      <c r="BT15870" s="23">
        <v>15865</v>
      </c>
      <c r="BU15870" s="4">
        <f t="shared" si="990"/>
        <v>0</v>
      </c>
      <c r="BV15870" s="4">
        <f t="shared" si="991"/>
        <v>0</v>
      </c>
      <c r="BW15870" s="23"/>
      <c r="BX15870" s="4">
        <f t="shared" si="992"/>
        <v>1</v>
      </c>
      <c r="BY15870" s="4">
        <f t="shared" si="993"/>
        <v>1</v>
      </c>
    </row>
    <row r="15871" spans="1:77">
      <c r="A15871" s="23">
        <v>15866</v>
      </c>
      <c r="BT15871" s="23">
        <v>15866</v>
      </c>
      <c r="BU15871" s="4">
        <f t="shared" si="990"/>
        <v>0</v>
      </c>
      <c r="BV15871" s="4">
        <f t="shared" si="991"/>
        <v>0</v>
      </c>
      <c r="BW15871" s="23"/>
      <c r="BX15871" s="4">
        <f t="shared" si="992"/>
        <v>1</v>
      </c>
      <c r="BY15871" s="4">
        <f t="shared" si="993"/>
        <v>1</v>
      </c>
    </row>
    <row r="15872" spans="1:77">
      <c r="A15872" s="23">
        <v>15867</v>
      </c>
      <c r="BT15872" s="23">
        <v>15867</v>
      </c>
      <c r="BU15872" s="4">
        <f t="shared" si="990"/>
        <v>0</v>
      </c>
      <c r="BV15872" s="4">
        <f t="shared" si="991"/>
        <v>0</v>
      </c>
      <c r="BW15872" s="23"/>
      <c r="BX15872" s="4">
        <f t="shared" si="992"/>
        <v>1</v>
      </c>
      <c r="BY15872" s="4">
        <f t="shared" si="993"/>
        <v>1</v>
      </c>
    </row>
    <row r="15873" spans="1:77">
      <c r="A15873" s="23">
        <v>15868</v>
      </c>
      <c r="BT15873" s="23">
        <v>15868</v>
      </c>
      <c r="BU15873" s="4">
        <f t="shared" si="990"/>
        <v>0</v>
      </c>
      <c r="BV15873" s="4">
        <f t="shared" si="991"/>
        <v>0</v>
      </c>
      <c r="BW15873" s="23"/>
      <c r="BX15873" s="4">
        <f t="shared" si="992"/>
        <v>1</v>
      </c>
      <c r="BY15873" s="4">
        <f t="shared" si="993"/>
        <v>1</v>
      </c>
    </row>
    <row r="15874" spans="1:77">
      <c r="A15874" s="23">
        <v>15869</v>
      </c>
      <c r="BT15874" s="23">
        <v>15869</v>
      </c>
      <c r="BU15874" s="4">
        <f t="shared" si="990"/>
        <v>0</v>
      </c>
      <c r="BV15874" s="4">
        <f t="shared" si="991"/>
        <v>0</v>
      </c>
      <c r="BW15874" s="23"/>
      <c r="BX15874" s="4">
        <f t="shared" si="992"/>
        <v>1</v>
      </c>
      <c r="BY15874" s="4">
        <f t="shared" si="993"/>
        <v>1</v>
      </c>
    </row>
    <row r="15875" spans="1:77">
      <c r="A15875" s="23">
        <v>15870</v>
      </c>
      <c r="BT15875" s="23">
        <v>15870</v>
      </c>
      <c r="BU15875" s="4">
        <f t="shared" si="990"/>
        <v>0</v>
      </c>
      <c r="BV15875" s="4">
        <f t="shared" si="991"/>
        <v>0</v>
      </c>
      <c r="BW15875" s="23"/>
      <c r="BX15875" s="4">
        <f t="shared" si="992"/>
        <v>1</v>
      </c>
      <c r="BY15875" s="4">
        <f t="shared" si="993"/>
        <v>1</v>
      </c>
    </row>
    <row r="15876" spans="1:77">
      <c r="A15876" s="23">
        <v>15871</v>
      </c>
      <c r="BT15876" s="23">
        <v>15871</v>
      </c>
      <c r="BU15876" s="4">
        <f t="shared" si="990"/>
        <v>0</v>
      </c>
      <c r="BV15876" s="4">
        <f t="shared" si="991"/>
        <v>0</v>
      </c>
      <c r="BW15876" s="23"/>
      <c r="BX15876" s="4">
        <f t="shared" si="992"/>
        <v>1</v>
      </c>
      <c r="BY15876" s="4">
        <f t="shared" si="993"/>
        <v>1</v>
      </c>
    </row>
    <row r="15877" spans="1:77">
      <c r="A15877" s="23">
        <v>15872</v>
      </c>
      <c r="BT15877" s="23">
        <v>15872</v>
      </c>
      <c r="BU15877" s="4">
        <f t="shared" si="990"/>
        <v>0</v>
      </c>
      <c r="BV15877" s="4">
        <f t="shared" si="991"/>
        <v>0</v>
      </c>
      <c r="BW15877" s="23"/>
      <c r="BX15877" s="4">
        <f t="shared" si="992"/>
        <v>1</v>
      </c>
      <c r="BY15877" s="4">
        <f t="shared" si="993"/>
        <v>1</v>
      </c>
    </row>
    <row r="15878" spans="1:77">
      <c r="A15878" s="23">
        <v>15873</v>
      </c>
      <c r="BT15878" s="23">
        <v>15873</v>
      </c>
      <c r="BU15878" s="4">
        <f t="shared" si="990"/>
        <v>0</v>
      </c>
      <c r="BV15878" s="4">
        <f t="shared" si="991"/>
        <v>0</v>
      </c>
      <c r="BW15878" s="23"/>
      <c r="BX15878" s="4">
        <f t="shared" si="992"/>
        <v>1</v>
      </c>
      <c r="BY15878" s="4">
        <f t="shared" si="993"/>
        <v>1</v>
      </c>
    </row>
    <row r="15879" spans="1:77">
      <c r="A15879" s="23">
        <v>15874</v>
      </c>
      <c r="BT15879" s="23">
        <v>15874</v>
      </c>
      <c r="BU15879" s="4">
        <f t="shared" ref="BU15879:BU15942" si="994">BP15879*$BV$1-BQ15879</f>
        <v>0</v>
      </c>
      <c r="BV15879" s="4">
        <f t="shared" ref="BV15879:BV15942" si="995">BR15879*$BV$1-BS15879</f>
        <v>0</v>
      </c>
      <c r="BW15879" s="23"/>
      <c r="BX15879" s="4">
        <f t="shared" si="992"/>
        <v>1</v>
      </c>
      <c r="BY15879" s="4">
        <f t="shared" si="993"/>
        <v>1</v>
      </c>
    </row>
    <row r="15880" spans="1:77">
      <c r="A15880" s="23">
        <v>15875</v>
      </c>
      <c r="BT15880" s="23">
        <v>15875</v>
      </c>
      <c r="BU15880" s="4">
        <f t="shared" si="994"/>
        <v>0</v>
      </c>
      <c r="BV15880" s="4">
        <f t="shared" si="995"/>
        <v>0</v>
      </c>
      <c r="BW15880" s="23"/>
      <c r="BX15880" s="4">
        <f t="shared" si="992"/>
        <v>1</v>
      </c>
      <c r="BY15880" s="4">
        <f t="shared" si="993"/>
        <v>1</v>
      </c>
    </row>
    <row r="15881" spans="1:77">
      <c r="A15881" s="23">
        <v>15876</v>
      </c>
      <c r="BT15881" s="23">
        <v>15876</v>
      </c>
      <c r="BU15881" s="4">
        <f t="shared" si="994"/>
        <v>0</v>
      </c>
      <c r="BV15881" s="4">
        <f t="shared" si="995"/>
        <v>0</v>
      </c>
      <c r="BW15881" s="23"/>
      <c r="BX15881" s="4">
        <f t="shared" si="992"/>
        <v>1</v>
      </c>
      <c r="BY15881" s="4">
        <f t="shared" si="993"/>
        <v>1</v>
      </c>
    </row>
    <row r="15882" spans="1:77">
      <c r="A15882" s="23">
        <v>15877</v>
      </c>
      <c r="BT15882" s="23">
        <v>15877</v>
      </c>
      <c r="BU15882" s="4">
        <f t="shared" si="994"/>
        <v>0</v>
      </c>
      <c r="BV15882" s="4">
        <f t="shared" si="995"/>
        <v>0</v>
      </c>
      <c r="BW15882" s="23"/>
      <c r="BX15882" s="4">
        <f t="shared" si="992"/>
        <v>1</v>
      </c>
      <c r="BY15882" s="4">
        <f t="shared" si="993"/>
        <v>1</v>
      </c>
    </row>
    <row r="15883" spans="1:77">
      <c r="A15883" s="23">
        <v>15878</v>
      </c>
      <c r="BT15883" s="23">
        <v>15878</v>
      </c>
      <c r="BU15883" s="4">
        <f t="shared" si="994"/>
        <v>0</v>
      </c>
      <c r="BV15883" s="4">
        <f t="shared" si="995"/>
        <v>0</v>
      </c>
      <c r="BW15883" s="23"/>
      <c r="BX15883" s="4">
        <f t="shared" si="992"/>
        <v>1</v>
      </c>
      <c r="BY15883" s="4">
        <f t="shared" si="993"/>
        <v>1</v>
      </c>
    </row>
    <row r="15884" spans="1:77">
      <c r="A15884" s="23">
        <v>15879</v>
      </c>
      <c r="BT15884" s="23">
        <v>15879</v>
      </c>
      <c r="BU15884" s="4">
        <f t="shared" si="994"/>
        <v>0</v>
      </c>
      <c r="BV15884" s="4">
        <f t="shared" si="995"/>
        <v>0</v>
      </c>
      <c r="BW15884" s="23"/>
      <c r="BX15884" s="4">
        <f t="shared" si="992"/>
        <v>1</v>
      </c>
      <c r="BY15884" s="4">
        <f t="shared" si="993"/>
        <v>1</v>
      </c>
    </row>
    <row r="15885" spans="1:77">
      <c r="A15885" s="23">
        <v>15880</v>
      </c>
      <c r="BT15885" s="23">
        <v>15880</v>
      </c>
      <c r="BU15885" s="4">
        <f t="shared" si="994"/>
        <v>0</v>
      </c>
      <c r="BV15885" s="4">
        <f t="shared" si="995"/>
        <v>0</v>
      </c>
      <c r="BW15885" s="23"/>
      <c r="BX15885" s="4">
        <f t="shared" si="992"/>
        <v>1</v>
      </c>
      <c r="BY15885" s="4">
        <f t="shared" si="993"/>
        <v>1</v>
      </c>
    </row>
    <row r="15886" spans="1:77">
      <c r="A15886" s="23">
        <v>15881</v>
      </c>
      <c r="BT15886" s="23">
        <v>15881</v>
      </c>
      <c r="BU15886" s="4">
        <f t="shared" si="994"/>
        <v>0</v>
      </c>
      <c r="BV15886" s="4">
        <f t="shared" si="995"/>
        <v>0</v>
      </c>
      <c r="BW15886" s="23"/>
      <c r="BX15886" s="4">
        <f t="shared" si="992"/>
        <v>1</v>
      </c>
      <c r="BY15886" s="4">
        <f t="shared" si="993"/>
        <v>1</v>
      </c>
    </row>
    <row r="15887" spans="1:77">
      <c r="A15887" s="23">
        <v>15882</v>
      </c>
      <c r="BT15887" s="23">
        <v>15882</v>
      </c>
      <c r="BU15887" s="4">
        <f t="shared" si="994"/>
        <v>0</v>
      </c>
      <c r="BV15887" s="4">
        <f t="shared" si="995"/>
        <v>0</v>
      </c>
      <c r="BW15887" s="23"/>
      <c r="BX15887" s="4">
        <f t="shared" si="992"/>
        <v>1</v>
      </c>
      <c r="BY15887" s="4">
        <f t="shared" si="993"/>
        <v>1</v>
      </c>
    </row>
    <row r="15888" spans="1:77">
      <c r="A15888" s="23">
        <v>15883</v>
      </c>
      <c r="BT15888" s="23">
        <v>15883</v>
      </c>
      <c r="BU15888" s="4">
        <f t="shared" si="994"/>
        <v>0</v>
      </c>
      <c r="BV15888" s="4">
        <f t="shared" si="995"/>
        <v>0</v>
      </c>
      <c r="BW15888" s="23"/>
      <c r="BX15888" s="4">
        <f t="shared" si="992"/>
        <v>1</v>
      </c>
      <c r="BY15888" s="4">
        <f t="shared" si="993"/>
        <v>1</v>
      </c>
    </row>
    <row r="15889" spans="1:77">
      <c r="A15889" s="23">
        <v>15884</v>
      </c>
      <c r="BT15889" s="23">
        <v>15884</v>
      </c>
      <c r="BU15889" s="4">
        <f t="shared" si="994"/>
        <v>0</v>
      </c>
      <c r="BV15889" s="4">
        <f t="shared" si="995"/>
        <v>0</v>
      </c>
      <c r="BW15889" s="23"/>
      <c r="BX15889" s="4">
        <f t="shared" si="992"/>
        <v>1</v>
      </c>
      <c r="BY15889" s="4">
        <f t="shared" si="993"/>
        <v>1</v>
      </c>
    </row>
    <row r="15890" spans="1:77">
      <c r="A15890" s="23">
        <v>15885</v>
      </c>
      <c r="BT15890" s="23">
        <v>15885</v>
      </c>
      <c r="BU15890" s="4">
        <f t="shared" si="994"/>
        <v>0</v>
      </c>
      <c r="BV15890" s="4">
        <f t="shared" si="995"/>
        <v>0</v>
      </c>
      <c r="BW15890" s="23"/>
      <c r="BX15890" s="4">
        <f t="shared" si="992"/>
        <v>1</v>
      </c>
      <c r="BY15890" s="4">
        <f t="shared" si="993"/>
        <v>1</v>
      </c>
    </row>
    <row r="15891" spans="1:77">
      <c r="A15891" s="23">
        <v>15886</v>
      </c>
      <c r="BT15891" s="23">
        <v>15886</v>
      </c>
      <c r="BU15891" s="4">
        <f t="shared" si="994"/>
        <v>0</v>
      </c>
      <c r="BV15891" s="4">
        <f t="shared" si="995"/>
        <v>0</v>
      </c>
      <c r="BW15891" s="23"/>
      <c r="BX15891" s="4">
        <f t="shared" si="992"/>
        <v>1</v>
      </c>
      <c r="BY15891" s="4">
        <f t="shared" si="993"/>
        <v>1</v>
      </c>
    </row>
    <row r="15892" spans="1:77">
      <c r="A15892" s="23">
        <v>15887</v>
      </c>
      <c r="BT15892" s="23">
        <v>15887</v>
      </c>
      <c r="BU15892" s="4">
        <f t="shared" si="994"/>
        <v>0</v>
      </c>
      <c r="BV15892" s="4">
        <f t="shared" si="995"/>
        <v>0</v>
      </c>
      <c r="BW15892" s="23"/>
      <c r="BX15892" s="4">
        <f t="shared" si="992"/>
        <v>1</v>
      </c>
      <c r="BY15892" s="4">
        <f t="shared" si="993"/>
        <v>1</v>
      </c>
    </row>
    <row r="15893" spans="1:77">
      <c r="A15893" s="23">
        <v>15888</v>
      </c>
      <c r="BT15893" s="23">
        <v>15888</v>
      </c>
      <c r="BU15893" s="4">
        <f t="shared" si="994"/>
        <v>0</v>
      </c>
      <c r="BV15893" s="4">
        <f t="shared" si="995"/>
        <v>0</v>
      </c>
      <c r="BW15893" s="23"/>
      <c r="BX15893" s="4">
        <f t="shared" si="992"/>
        <v>1</v>
      </c>
      <c r="BY15893" s="4">
        <f t="shared" si="993"/>
        <v>1</v>
      </c>
    </row>
    <row r="15894" spans="1:77">
      <c r="A15894" s="23">
        <v>15889</v>
      </c>
      <c r="BT15894" s="23">
        <v>15889</v>
      </c>
      <c r="BU15894" s="4">
        <f t="shared" si="994"/>
        <v>0</v>
      </c>
      <c r="BV15894" s="4">
        <f t="shared" si="995"/>
        <v>0</v>
      </c>
      <c r="BW15894" s="23"/>
      <c r="BX15894" s="4">
        <f t="shared" ref="BX15894:BX15957" si="996">IF(BU15894=MAX($BU15894:$BV15894),1,0)</f>
        <v>1</v>
      </c>
      <c r="BY15894" s="4">
        <f t="shared" ref="BY15894:BY15957" si="997">IF(BV15894=MAX($BU15894:$BV15894),1,0)</f>
        <v>1</v>
      </c>
    </row>
    <row r="15895" spans="1:77">
      <c r="A15895" s="23">
        <v>15890</v>
      </c>
      <c r="BT15895" s="23">
        <v>15890</v>
      </c>
      <c r="BU15895" s="4">
        <f t="shared" si="994"/>
        <v>0</v>
      </c>
      <c r="BV15895" s="4">
        <f t="shared" si="995"/>
        <v>0</v>
      </c>
      <c r="BW15895" s="23"/>
      <c r="BX15895" s="4">
        <f t="shared" si="996"/>
        <v>1</v>
      </c>
      <c r="BY15895" s="4">
        <f t="shared" si="997"/>
        <v>1</v>
      </c>
    </row>
    <row r="15896" spans="1:77">
      <c r="A15896" s="23">
        <v>15891</v>
      </c>
      <c r="BT15896" s="23">
        <v>15891</v>
      </c>
      <c r="BU15896" s="4">
        <f t="shared" si="994"/>
        <v>0</v>
      </c>
      <c r="BV15896" s="4">
        <f t="shared" si="995"/>
        <v>0</v>
      </c>
      <c r="BW15896" s="23"/>
      <c r="BX15896" s="4">
        <f t="shared" si="996"/>
        <v>1</v>
      </c>
      <c r="BY15896" s="4">
        <f t="shared" si="997"/>
        <v>1</v>
      </c>
    </row>
    <row r="15897" spans="1:77">
      <c r="A15897" s="23">
        <v>15892</v>
      </c>
      <c r="BT15897" s="23">
        <v>15892</v>
      </c>
      <c r="BU15897" s="4">
        <f t="shared" si="994"/>
        <v>0</v>
      </c>
      <c r="BV15897" s="4">
        <f t="shared" si="995"/>
        <v>0</v>
      </c>
      <c r="BW15897" s="23"/>
      <c r="BX15897" s="4">
        <f t="shared" si="996"/>
        <v>1</v>
      </c>
      <c r="BY15897" s="4">
        <f t="shared" si="997"/>
        <v>1</v>
      </c>
    </row>
    <row r="15898" spans="1:77">
      <c r="A15898" s="23">
        <v>15893</v>
      </c>
      <c r="BT15898" s="23">
        <v>15893</v>
      </c>
      <c r="BU15898" s="4">
        <f t="shared" si="994"/>
        <v>0</v>
      </c>
      <c r="BV15898" s="4">
        <f t="shared" si="995"/>
        <v>0</v>
      </c>
      <c r="BW15898" s="23"/>
      <c r="BX15898" s="4">
        <f t="shared" si="996"/>
        <v>1</v>
      </c>
      <c r="BY15898" s="4">
        <f t="shared" si="997"/>
        <v>1</v>
      </c>
    </row>
    <row r="15899" spans="1:77">
      <c r="A15899" s="23">
        <v>15894</v>
      </c>
      <c r="BT15899" s="23">
        <v>15894</v>
      </c>
      <c r="BU15899" s="4">
        <f t="shared" si="994"/>
        <v>0</v>
      </c>
      <c r="BV15899" s="4">
        <f t="shared" si="995"/>
        <v>0</v>
      </c>
      <c r="BW15899" s="23"/>
      <c r="BX15899" s="4">
        <f t="shared" si="996"/>
        <v>1</v>
      </c>
      <c r="BY15899" s="4">
        <f t="shared" si="997"/>
        <v>1</v>
      </c>
    </row>
    <row r="15900" spans="1:77">
      <c r="A15900" s="23">
        <v>15895</v>
      </c>
      <c r="BT15900" s="23">
        <v>15895</v>
      </c>
      <c r="BU15900" s="4">
        <f t="shared" si="994"/>
        <v>0</v>
      </c>
      <c r="BV15900" s="4">
        <f t="shared" si="995"/>
        <v>0</v>
      </c>
      <c r="BW15900" s="23"/>
      <c r="BX15900" s="4">
        <f t="shared" si="996"/>
        <v>1</v>
      </c>
      <c r="BY15900" s="4">
        <f t="shared" si="997"/>
        <v>1</v>
      </c>
    </row>
    <row r="15901" spans="1:77">
      <c r="A15901" s="23">
        <v>15896</v>
      </c>
      <c r="BT15901" s="23">
        <v>15896</v>
      </c>
      <c r="BU15901" s="4">
        <f t="shared" si="994"/>
        <v>0</v>
      </c>
      <c r="BV15901" s="4">
        <f t="shared" si="995"/>
        <v>0</v>
      </c>
      <c r="BW15901" s="23"/>
      <c r="BX15901" s="4">
        <f t="shared" si="996"/>
        <v>1</v>
      </c>
      <c r="BY15901" s="4">
        <f t="shared" si="997"/>
        <v>1</v>
      </c>
    </row>
    <row r="15902" spans="1:77">
      <c r="A15902" s="23">
        <v>15897</v>
      </c>
      <c r="BT15902" s="23">
        <v>15897</v>
      </c>
      <c r="BU15902" s="4">
        <f t="shared" si="994"/>
        <v>0</v>
      </c>
      <c r="BV15902" s="4">
        <f t="shared" si="995"/>
        <v>0</v>
      </c>
      <c r="BW15902" s="23"/>
      <c r="BX15902" s="4">
        <f t="shared" si="996"/>
        <v>1</v>
      </c>
      <c r="BY15902" s="4">
        <f t="shared" si="997"/>
        <v>1</v>
      </c>
    </row>
    <row r="15903" spans="1:77">
      <c r="A15903" s="23">
        <v>15898</v>
      </c>
      <c r="BT15903" s="23">
        <v>15898</v>
      </c>
      <c r="BU15903" s="4">
        <f t="shared" si="994"/>
        <v>0</v>
      </c>
      <c r="BV15903" s="4">
        <f t="shared" si="995"/>
        <v>0</v>
      </c>
      <c r="BW15903" s="23"/>
      <c r="BX15903" s="4">
        <f t="shared" si="996"/>
        <v>1</v>
      </c>
      <c r="BY15903" s="4">
        <f t="shared" si="997"/>
        <v>1</v>
      </c>
    </row>
    <row r="15904" spans="1:77">
      <c r="A15904" s="23">
        <v>15899</v>
      </c>
      <c r="BT15904" s="23">
        <v>15899</v>
      </c>
      <c r="BU15904" s="4">
        <f t="shared" si="994"/>
        <v>0</v>
      </c>
      <c r="BV15904" s="4">
        <f t="shared" si="995"/>
        <v>0</v>
      </c>
      <c r="BW15904" s="23"/>
      <c r="BX15904" s="4">
        <f t="shared" si="996"/>
        <v>1</v>
      </c>
      <c r="BY15904" s="4">
        <f t="shared" si="997"/>
        <v>1</v>
      </c>
    </row>
    <row r="15905" spans="1:77">
      <c r="A15905" s="23">
        <v>15900</v>
      </c>
      <c r="BT15905" s="23">
        <v>15900</v>
      </c>
      <c r="BU15905" s="4">
        <f t="shared" si="994"/>
        <v>0</v>
      </c>
      <c r="BV15905" s="4">
        <f t="shared" si="995"/>
        <v>0</v>
      </c>
      <c r="BW15905" s="23"/>
      <c r="BX15905" s="4">
        <f t="shared" si="996"/>
        <v>1</v>
      </c>
      <c r="BY15905" s="4">
        <f t="shared" si="997"/>
        <v>1</v>
      </c>
    </row>
    <row r="15906" spans="1:77">
      <c r="A15906" s="23">
        <v>15901</v>
      </c>
      <c r="BT15906" s="23">
        <v>15901</v>
      </c>
      <c r="BU15906" s="4">
        <f t="shared" si="994"/>
        <v>0</v>
      </c>
      <c r="BV15906" s="4">
        <f t="shared" si="995"/>
        <v>0</v>
      </c>
      <c r="BW15906" s="23"/>
      <c r="BX15906" s="4">
        <f t="shared" si="996"/>
        <v>1</v>
      </c>
      <c r="BY15906" s="4">
        <f t="shared" si="997"/>
        <v>1</v>
      </c>
    </row>
    <row r="15907" spans="1:77">
      <c r="A15907" s="23">
        <v>15902</v>
      </c>
      <c r="BT15907" s="23">
        <v>15902</v>
      </c>
      <c r="BU15907" s="4">
        <f t="shared" si="994"/>
        <v>0</v>
      </c>
      <c r="BV15907" s="4">
        <f t="shared" si="995"/>
        <v>0</v>
      </c>
      <c r="BW15907" s="23"/>
      <c r="BX15907" s="4">
        <f t="shared" si="996"/>
        <v>1</v>
      </c>
      <c r="BY15907" s="4">
        <f t="shared" si="997"/>
        <v>1</v>
      </c>
    </row>
    <row r="15908" spans="1:77">
      <c r="A15908" s="23">
        <v>15903</v>
      </c>
      <c r="BT15908" s="23">
        <v>15903</v>
      </c>
      <c r="BU15908" s="4">
        <f t="shared" si="994"/>
        <v>0</v>
      </c>
      <c r="BV15908" s="4">
        <f t="shared" si="995"/>
        <v>0</v>
      </c>
      <c r="BW15908" s="23"/>
      <c r="BX15908" s="4">
        <f t="shared" si="996"/>
        <v>1</v>
      </c>
      <c r="BY15908" s="4">
        <f t="shared" si="997"/>
        <v>1</v>
      </c>
    </row>
    <row r="15909" spans="1:77">
      <c r="A15909" s="23">
        <v>15904</v>
      </c>
      <c r="BT15909" s="23">
        <v>15904</v>
      </c>
      <c r="BU15909" s="4">
        <f t="shared" si="994"/>
        <v>0</v>
      </c>
      <c r="BV15909" s="4">
        <f t="shared" si="995"/>
        <v>0</v>
      </c>
      <c r="BW15909" s="23"/>
      <c r="BX15909" s="4">
        <f t="shared" si="996"/>
        <v>1</v>
      </c>
      <c r="BY15909" s="4">
        <f t="shared" si="997"/>
        <v>1</v>
      </c>
    </row>
    <row r="15910" spans="1:77">
      <c r="A15910" s="23">
        <v>15905</v>
      </c>
      <c r="BT15910" s="23">
        <v>15905</v>
      </c>
      <c r="BU15910" s="4">
        <f t="shared" si="994"/>
        <v>0</v>
      </c>
      <c r="BV15910" s="4">
        <f t="shared" si="995"/>
        <v>0</v>
      </c>
      <c r="BW15910" s="23"/>
      <c r="BX15910" s="4">
        <f t="shared" si="996"/>
        <v>1</v>
      </c>
      <c r="BY15910" s="4">
        <f t="shared" si="997"/>
        <v>1</v>
      </c>
    </row>
    <row r="15911" spans="1:77">
      <c r="A15911" s="23">
        <v>15906</v>
      </c>
      <c r="BT15911" s="23">
        <v>15906</v>
      </c>
      <c r="BU15911" s="4">
        <f t="shared" si="994"/>
        <v>0</v>
      </c>
      <c r="BV15911" s="4">
        <f t="shared" si="995"/>
        <v>0</v>
      </c>
      <c r="BW15911" s="23"/>
      <c r="BX15911" s="4">
        <f t="shared" si="996"/>
        <v>1</v>
      </c>
      <c r="BY15911" s="4">
        <f t="shared" si="997"/>
        <v>1</v>
      </c>
    </row>
    <row r="15912" spans="1:77">
      <c r="A15912" s="23">
        <v>15907</v>
      </c>
      <c r="BT15912" s="23">
        <v>15907</v>
      </c>
      <c r="BU15912" s="4">
        <f t="shared" si="994"/>
        <v>0</v>
      </c>
      <c r="BV15912" s="4">
        <f t="shared" si="995"/>
        <v>0</v>
      </c>
      <c r="BW15912" s="23"/>
      <c r="BX15912" s="4">
        <f t="shared" si="996"/>
        <v>1</v>
      </c>
      <c r="BY15912" s="4">
        <f t="shared" si="997"/>
        <v>1</v>
      </c>
    </row>
    <row r="15913" spans="1:77">
      <c r="A15913" s="23">
        <v>15908</v>
      </c>
      <c r="BT15913" s="23">
        <v>15908</v>
      </c>
      <c r="BU15913" s="4">
        <f t="shared" si="994"/>
        <v>0</v>
      </c>
      <c r="BV15913" s="4">
        <f t="shared" si="995"/>
        <v>0</v>
      </c>
      <c r="BW15913" s="23"/>
      <c r="BX15913" s="4">
        <f t="shared" si="996"/>
        <v>1</v>
      </c>
      <c r="BY15913" s="4">
        <f t="shared" si="997"/>
        <v>1</v>
      </c>
    </row>
    <row r="15914" spans="1:77">
      <c r="A15914" s="23">
        <v>15909</v>
      </c>
      <c r="BT15914" s="23">
        <v>15909</v>
      </c>
      <c r="BU15914" s="4">
        <f t="shared" si="994"/>
        <v>0</v>
      </c>
      <c r="BV15914" s="4">
        <f t="shared" si="995"/>
        <v>0</v>
      </c>
      <c r="BW15914" s="23"/>
      <c r="BX15914" s="4">
        <f t="shared" si="996"/>
        <v>1</v>
      </c>
      <c r="BY15914" s="4">
        <f t="shared" si="997"/>
        <v>1</v>
      </c>
    </row>
    <row r="15915" spans="1:77">
      <c r="A15915" s="23">
        <v>15910</v>
      </c>
      <c r="BT15915" s="23">
        <v>15910</v>
      </c>
      <c r="BU15915" s="4">
        <f t="shared" si="994"/>
        <v>0</v>
      </c>
      <c r="BV15915" s="4">
        <f t="shared" si="995"/>
        <v>0</v>
      </c>
      <c r="BW15915" s="23"/>
      <c r="BX15915" s="4">
        <f t="shared" si="996"/>
        <v>1</v>
      </c>
      <c r="BY15915" s="4">
        <f t="shared" si="997"/>
        <v>1</v>
      </c>
    </row>
    <row r="15916" spans="1:77">
      <c r="A15916" s="23">
        <v>15911</v>
      </c>
      <c r="BT15916" s="23">
        <v>15911</v>
      </c>
      <c r="BU15916" s="4">
        <f t="shared" si="994"/>
        <v>0</v>
      </c>
      <c r="BV15916" s="4">
        <f t="shared" si="995"/>
        <v>0</v>
      </c>
      <c r="BW15916" s="23"/>
      <c r="BX15916" s="4">
        <f t="shared" si="996"/>
        <v>1</v>
      </c>
      <c r="BY15916" s="4">
        <f t="shared" si="997"/>
        <v>1</v>
      </c>
    </row>
    <row r="15917" spans="1:77">
      <c r="A15917" s="23">
        <v>15912</v>
      </c>
      <c r="BT15917" s="23">
        <v>15912</v>
      </c>
      <c r="BU15917" s="4">
        <f t="shared" si="994"/>
        <v>0</v>
      </c>
      <c r="BV15917" s="4">
        <f t="shared" si="995"/>
        <v>0</v>
      </c>
      <c r="BW15917" s="23"/>
      <c r="BX15917" s="4">
        <f t="shared" si="996"/>
        <v>1</v>
      </c>
      <c r="BY15917" s="4">
        <f t="shared" si="997"/>
        <v>1</v>
      </c>
    </row>
    <row r="15918" spans="1:77">
      <c r="A15918" s="23">
        <v>15913</v>
      </c>
      <c r="BT15918" s="23">
        <v>15913</v>
      </c>
      <c r="BU15918" s="4">
        <f t="shared" si="994"/>
        <v>0</v>
      </c>
      <c r="BV15918" s="4">
        <f t="shared" si="995"/>
        <v>0</v>
      </c>
      <c r="BW15918" s="23"/>
      <c r="BX15918" s="4">
        <f t="shared" si="996"/>
        <v>1</v>
      </c>
      <c r="BY15918" s="4">
        <f t="shared" si="997"/>
        <v>1</v>
      </c>
    </row>
    <row r="15919" spans="1:77">
      <c r="A15919" s="23">
        <v>15914</v>
      </c>
      <c r="BT15919" s="23">
        <v>15914</v>
      </c>
      <c r="BU15919" s="4">
        <f t="shared" si="994"/>
        <v>0</v>
      </c>
      <c r="BV15919" s="4">
        <f t="shared" si="995"/>
        <v>0</v>
      </c>
      <c r="BW15919" s="23"/>
      <c r="BX15919" s="4">
        <f t="shared" si="996"/>
        <v>1</v>
      </c>
      <c r="BY15919" s="4">
        <f t="shared" si="997"/>
        <v>1</v>
      </c>
    </row>
    <row r="15920" spans="1:77">
      <c r="A15920" s="23">
        <v>15915</v>
      </c>
      <c r="BT15920" s="23">
        <v>15915</v>
      </c>
      <c r="BU15920" s="4">
        <f t="shared" si="994"/>
        <v>0</v>
      </c>
      <c r="BV15920" s="4">
        <f t="shared" si="995"/>
        <v>0</v>
      </c>
      <c r="BW15920" s="23"/>
      <c r="BX15920" s="4">
        <f t="shared" si="996"/>
        <v>1</v>
      </c>
      <c r="BY15920" s="4">
        <f t="shared" si="997"/>
        <v>1</v>
      </c>
    </row>
    <row r="15921" spans="1:77">
      <c r="A15921" s="23">
        <v>15916</v>
      </c>
      <c r="BT15921" s="23">
        <v>15916</v>
      </c>
      <c r="BU15921" s="4">
        <f t="shared" si="994"/>
        <v>0</v>
      </c>
      <c r="BV15921" s="4">
        <f t="shared" si="995"/>
        <v>0</v>
      </c>
      <c r="BW15921" s="23"/>
      <c r="BX15921" s="4">
        <f t="shared" si="996"/>
        <v>1</v>
      </c>
      <c r="BY15921" s="4">
        <f t="shared" si="997"/>
        <v>1</v>
      </c>
    </row>
    <row r="15922" spans="1:77">
      <c r="A15922" s="23">
        <v>15917</v>
      </c>
      <c r="BT15922" s="23">
        <v>15917</v>
      </c>
      <c r="BU15922" s="4">
        <f t="shared" si="994"/>
        <v>0</v>
      </c>
      <c r="BV15922" s="4">
        <f t="shared" si="995"/>
        <v>0</v>
      </c>
      <c r="BW15922" s="23"/>
      <c r="BX15922" s="4">
        <f t="shared" si="996"/>
        <v>1</v>
      </c>
      <c r="BY15922" s="4">
        <f t="shared" si="997"/>
        <v>1</v>
      </c>
    </row>
    <row r="15923" spans="1:77">
      <c r="A15923" s="23">
        <v>15918</v>
      </c>
      <c r="BT15923" s="23">
        <v>15918</v>
      </c>
      <c r="BU15923" s="4">
        <f t="shared" si="994"/>
        <v>0</v>
      </c>
      <c r="BV15923" s="4">
        <f t="shared" si="995"/>
        <v>0</v>
      </c>
      <c r="BW15923" s="23"/>
      <c r="BX15923" s="4">
        <f t="shared" si="996"/>
        <v>1</v>
      </c>
      <c r="BY15923" s="4">
        <f t="shared" si="997"/>
        <v>1</v>
      </c>
    </row>
    <row r="15924" spans="1:77">
      <c r="A15924" s="23">
        <v>15919</v>
      </c>
      <c r="BT15924" s="23">
        <v>15919</v>
      </c>
      <c r="BU15924" s="4">
        <f t="shared" si="994"/>
        <v>0</v>
      </c>
      <c r="BV15924" s="4">
        <f t="shared" si="995"/>
        <v>0</v>
      </c>
      <c r="BW15924" s="23"/>
      <c r="BX15924" s="4">
        <f t="shared" si="996"/>
        <v>1</v>
      </c>
      <c r="BY15924" s="4">
        <f t="shared" si="997"/>
        <v>1</v>
      </c>
    </row>
    <row r="15925" spans="1:77">
      <c r="A15925" s="23">
        <v>15920</v>
      </c>
      <c r="BT15925" s="23">
        <v>15920</v>
      </c>
      <c r="BU15925" s="4">
        <f t="shared" si="994"/>
        <v>0</v>
      </c>
      <c r="BV15925" s="4">
        <f t="shared" si="995"/>
        <v>0</v>
      </c>
      <c r="BW15925" s="23"/>
      <c r="BX15925" s="4">
        <f t="shared" si="996"/>
        <v>1</v>
      </c>
      <c r="BY15925" s="4">
        <f t="shared" si="997"/>
        <v>1</v>
      </c>
    </row>
    <row r="15926" spans="1:77">
      <c r="A15926" s="23">
        <v>15921</v>
      </c>
      <c r="BT15926" s="23">
        <v>15921</v>
      </c>
      <c r="BU15926" s="4">
        <f t="shared" si="994"/>
        <v>0</v>
      </c>
      <c r="BV15926" s="4">
        <f t="shared" si="995"/>
        <v>0</v>
      </c>
      <c r="BW15926" s="23"/>
      <c r="BX15926" s="4">
        <f t="shared" si="996"/>
        <v>1</v>
      </c>
      <c r="BY15926" s="4">
        <f t="shared" si="997"/>
        <v>1</v>
      </c>
    </row>
    <row r="15927" spans="1:77">
      <c r="A15927" s="23">
        <v>15922</v>
      </c>
      <c r="BT15927" s="23">
        <v>15922</v>
      </c>
      <c r="BU15927" s="4">
        <f t="shared" si="994"/>
        <v>0</v>
      </c>
      <c r="BV15927" s="4">
        <f t="shared" si="995"/>
        <v>0</v>
      </c>
      <c r="BW15927" s="23"/>
      <c r="BX15927" s="4">
        <f t="shared" si="996"/>
        <v>1</v>
      </c>
      <c r="BY15927" s="4">
        <f t="shared" si="997"/>
        <v>1</v>
      </c>
    </row>
    <row r="15928" spans="1:77">
      <c r="A15928" s="23">
        <v>15923</v>
      </c>
      <c r="BT15928" s="23">
        <v>15923</v>
      </c>
      <c r="BU15928" s="4">
        <f t="shared" si="994"/>
        <v>0</v>
      </c>
      <c r="BV15928" s="4">
        <f t="shared" si="995"/>
        <v>0</v>
      </c>
      <c r="BW15928" s="23"/>
      <c r="BX15928" s="4">
        <f t="shared" si="996"/>
        <v>1</v>
      </c>
      <c r="BY15928" s="4">
        <f t="shared" si="997"/>
        <v>1</v>
      </c>
    </row>
    <row r="15929" spans="1:77">
      <c r="A15929" s="23">
        <v>15924</v>
      </c>
      <c r="BT15929" s="23">
        <v>15924</v>
      </c>
      <c r="BU15929" s="4">
        <f t="shared" si="994"/>
        <v>0</v>
      </c>
      <c r="BV15929" s="4">
        <f t="shared" si="995"/>
        <v>0</v>
      </c>
      <c r="BW15929" s="23"/>
      <c r="BX15929" s="4">
        <f t="shared" si="996"/>
        <v>1</v>
      </c>
      <c r="BY15929" s="4">
        <f t="shared" si="997"/>
        <v>1</v>
      </c>
    </row>
    <row r="15930" spans="1:77">
      <c r="A15930" s="23">
        <v>15925</v>
      </c>
      <c r="BT15930" s="23">
        <v>15925</v>
      </c>
      <c r="BU15930" s="4">
        <f t="shared" si="994"/>
        <v>0</v>
      </c>
      <c r="BV15930" s="4">
        <f t="shared" si="995"/>
        <v>0</v>
      </c>
      <c r="BW15930" s="23"/>
      <c r="BX15930" s="4">
        <f t="shared" si="996"/>
        <v>1</v>
      </c>
      <c r="BY15930" s="4">
        <f t="shared" si="997"/>
        <v>1</v>
      </c>
    </row>
    <row r="15931" spans="1:77">
      <c r="A15931" s="23">
        <v>15926</v>
      </c>
      <c r="BT15931" s="23">
        <v>15926</v>
      </c>
      <c r="BU15931" s="4">
        <f t="shared" si="994"/>
        <v>0</v>
      </c>
      <c r="BV15931" s="4">
        <f t="shared" si="995"/>
        <v>0</v>
      </c>
      <c r="BW15931" s="23"/>
      <c r="BX15931" s="4">
        <f t="shared" si="996"/>
        <v>1</v>
      </c>
      <c r="BY15931" s="4">
        <f t="shared" si="997"/>
        <v>1</v>
      </c>
    </row>
    <row r="15932" spans="1:77">
      <c r="A15932" s="23">
        <v>15927</v>
      </c>
      <c r="BT15932" s="23">
        <v>15927</v>
      </c>
      <c r="BU15932" s="4">
        <f t="shared" si="994"/>
        <v>0</v>
      </c>
      <c r="BV15932" s="4">
        <f t="shared" si="995"/>
        <v>0</v>
      </c>
      <c r="BW15932" s="23"/>
      <c r="BX15932" s="4">
        <f t="shared" si="996"/>
        <v>1</v>
      </c>
      <c r="BY15932" s="4">
        <f t="shared" si="997"/>
        <v>1</v>
      </c>
    </row>
    <row r="15933" spans="1:77">
      <c r="A15933" s="23">
        <v>15928</v>
      </c>
      <c r="BT15933" s="23">
        <v>15928</v>
      </c>
      <c r="BU15933" s="4">
        <f t="shared" si="994"/>
        <v>0</v>
      </c>
      <c r="BV15933" s="4">
        <f t="shared" si="995"/>
        <v>0</v>
      </c>
      <c r="BW15933" s="23"/>
      <c r="BX15933" s="4">
        <f t="shared" si="996"/>
        <v>1</v>
      </c>
      <c r="BY15933" s="4">
        <f t="shared" si="997"/>
        <v>1</v>
      </c>
    </row>
    <row r="15934" spans="1:77">
      <c r="A15934" s="23">
        <v>15929</v>
      </c>
      <c r="BT15934" s="23">
        <v>15929</v>
      </c>
      <c r="BU15934" s="4">
        <f t="shared" si="994"/>
        <v>0</v>
      </c>
      <c r="BV15934" s="4">
        <f t="shared" si="995"/>
        <v>0</v>
      </c>
      <c r="BW15934" s="23"/>
      <c r="BX15934" s="4">
        <f t="shared" si="996"/>
        <v>1</v>
      </c>
      <c r="BY15934" s="4">
        <f t="shared" si="997"/>
        <v>1</v>
      </c>
    </row>
    <row r="15935" spans="1:77">
      <c r="A15935" s="23">
        <v>15930</v>
      </c>
      <c r="BT15935" s="23">
        <v>15930</v>
      </c>
      <c r="BU15935" s="4">
        <f t="shared" si="994"/>
        <v>0</v>
      </c>
      <c r="BV15935" s="4">
        <f t="shared" si="995"/>
        <v>0</v>
      </c>
      <c r="BW15935" s="23"/>
      <c r="BX15935" s="4">
        <f t="shared" si="996"/>
        <v>1</v>
      </c>
      <c r="BY15935" s="4">
        <f t="shared" si="997"/>
        <v>1</v>
      </c>
    </row>
    <row r="15936" spans="1:77">
      <c r="A15936" s="23">
        <v>15931</v>
      </c>
      <c r="BT15936" s="23">
        <v>15931</v>
      </c>
      <c r="BU15936" s="4">
        <f t="shared" si="994"/>
        <v>0</v>
      </c>
      <c r="BV15936" s="4">
        <f t="shared" si="995"/>
        <v>0</v>
      </c>
      <c r="BW15936" s="23"/>
      <c r="BX15936" s="4">
        <f t="shared" si="996"/>
        <v>1</v>
      </c>
      <c r="BY15936" s="4">
        <f t="shared" si="997"/>
        <v>1</v>
      </c>
    </row>
    <row r="15937" spans="1:77">
      <c r="A15937" s="23">
        <v>15932</v>
      </c>
      <c r="BT15937" s="23">
        <v>15932</v>
      </c>
      <c r="BU15937" s="4">
        <f t="shared" si="994"/>
        <v>0</v>
      </c>
      <c r="BV15937" s="4">
        <f t="shared" si="995"/>
        <v>0</v>
      </c>
      <c r="BW15937" s="23"/>
      <c r="BX15937" s="4">
        <f t="shared" si="996"/>
        <v>1</v>
      </c>
      <c r="BY15937" s="4">
        <f t="shared" si="997"/>
        <v>1</v>
      </c>
    </row>
    <row r="15938" spans="1:77">
      <c r="A15938" s="23">
        <v>15933</v>
      </c>
      <c r="BT15938" s="23">
        <v>15933</v>
      </c>
      <c r="BU15938" s="4">
        <f t="shared" si="994"/>
        <v>0</v>
      </c>
      <c r="BV15938" s="4">
        <f t="shared" si="995"/>
        <v>0</v>
      </c>
      <c r="BW15938" s="23"/>
      <c r="BX15938" s="4">
        <f t="shared" si="996"/>
        <v>1</v>
      </c>
      <c r="BY15938" s="4">
        <f t="shared" si="997"/>
        <v>1</v>
      </c>
    </row>
    <row r="15939" spans="1:77">
      <c r="A15939" s="23">
        <v>15934</v>
      </c>
      <c r="BT15939" s="23">
        <v>15934</v>
      </c>
      <c r="BU15939" s="4">
        <f t="shared" si="994"/>
        <v>0</v>
      </c>
      <c r="BV15939" s="4">
        <f t="shared" si="995"/>
        <v>0</v>
      </c>
      <c r="BW15939" s="23"/>
      <c r="BX15939" s="4">
        <f t="shared" si="996"/>
        <v>1</v>
      </c>
      <c r="BY15939" s="4">
        <f t="shared" si="997"/>
        <v>1</v>
      </c>
    </row>
    <row r="15940" spans="1:77">
      <c r="A15940" s="23">
        <v>15935</v>
      </c>
      <c r="BT15940" s="23">
        <v>15935</v>
      </c>
      <c r="BU15940" s="4">
        <f t="shared" si="994"/>
        <v>0</v>
      </c>
      <c r="BV15940" s="4">
        <f t="shared" si="995"/>
        <v>0</v>
      </c>
      <c r="BW15940" s="23"/>
      <c r="BX15940" s="4">
        <f t="shared" si="996"/>
        <v>1</v>
      </c>
      <c r="BY15940" s="4">
        <f t="shared" si="997"/>
        <v>1</v>
      </c>
    </row>
    <row r="15941" spans="1:77">
      <c r="A15941" s="23">
        <v>15936</v>
      </c>
      <c r="BT15941" s="23">
        <v>15936</v>
      </c>
      <c r="BU15941" s="4">
        <f t="shared" si="994"/>
        <v>0</v>
      </c>
      <c r="BV15941" s="4">
        <f t="shared" si="995"/>
        <v>0</v>
      </c>
      <c r="BW15941" s="23"/>
      <c r="BX15941" s="4">
        <f t="shared" si="996"/>
        <v>1</v>
      </c>
      <c r="BY15941" s="4">
        <f t="shared" si="997"/>
        <v>1</v>
      </c>
    </row>
    <row r="15942" spans="1:77">
      <c r="A15942" s="23">
        <v>15937</v>
      </c>
      <c r="BT15942" s="23">
        <v>15937</v>
      </c>
      <c r="BU15942" s="4">
        <f t="shared" si="994"/>
        <v>0</v>
      </c>
      <c r="BV15942" s="4">
        <f t="shared" si="995"/>
        <v>0</v>
      </c>
      <c r="BW15942" s="23"/>
      <c r="BX15942" s="4">
        <f t="shared" si="996"/>
        <v>1</v>
      </c>
      <c r="BY15942" s="4">
        <f t="shared" si="997"/>
        <v>1</v>
      </c>
    </row>
    <row r="15943" spans="1:77">
      <c r="A15943" s="23">
        <v>15938</v>
      </c>
      <c r="BT15943" s="23">
        <v>15938</v>
      </c>
      <c r="BU15943" s="4">
        <f t="shared" ref="BU15943:BU16006" si="998">BP15943*$BV$1-BQ15943</f>
        <v>0</v>
      </c>
      <c r="BV15943" s="4">
        <f t="shared" ref="BV15943:BV16006" si="999">BR15943*$BV$1-BS15943</f>
        <v>0</v>
      </c>
      <c r="BW15943" s="23"/>
      <c r="BX15943" s="4">
        <f t="shared" si="996"/>
        <v>1</v>
      </c>
      <c r="BY15943" s="4">
        <f t="shared" si="997"/>
        <v>1</v>
      </c>
    </row>
    <row r="15944" spans="1:77">
      <c r="A15944" s="23">
        <v>15939</v>
      </c>
      <c r="BT15944" s="23">
        <v>15939</v>
      </c>
      <c r="BU15944" s="4">
        <f t="shared" si="998"/>
        <v>0</v>
      </c>
      <c r="BV15944" s="4">
        <f t="shared" si="999"/>
        <v>0</v>
      </c>
      <c r="BW15944" s="23"/>
      <c r="BX15944" s="4">
        <f t="shared" si="996"/>
        <v>1</v>
      </c>
      <c r="BY15944" s="4">
        <f t="shared" si="997"/>
        <v>1</v>
      </c>
    </row>
    <row r="15945" spans="1:77">
      <c r="A15945" s="23">
        <v>15940</v>
      </c>
      <c r="BT15945" s="23">
        <v>15940</v>
      </c>
      <c r="BU15945" s="4">
        <f t="shared" si="998"/>
        <v>0</v>
      </c>
      <c r="BV15945" s="4">
        <f t="shared" si="999"/>
        <v>0</v>
      </c>
      <c r="BW15945" s="23"/>
      <c r="BX15945" s="4">
        <f t="shared" si="996"/>
        <v>1</v>
      </c>
      <c r="BY15945" s="4">
        <f t="shared" si="997"/>
        <v>1</v>
      </c>
    </row>
    <row r="15946" spans="1:77">
      <c r="A15946" s="23">
        <v>15941</v>
      </c>
      <c r="BT15946" s="23">
        <v>15941</v>
      </c>
      <c r="BU15946" s="4">
        <f t="shared" si="998"/>
        <v>0</v>
      </c>
      <c r="BV15946" s="4">
        <f t="shared" si="999"/>
        <v>0</v>
      </c>
      <c r="BW15946" s="23"/>
      <c r="BX15946" s="4">
        <f t="shared" si="996"/>
        <v>1</v>
      </c>
      <c r="BY15946" s="4">
        <f t="shared" si="997"/>
        <v>1</v>
      </c>
    </row>
    <row r="15947" spans="1:77">
      <c r="A15947" s="23">
        <v>15942</v>
      </c>
      <c r="BT15947" s="23">
        <v>15942</v>
      </c>
      <c r="BU15947" s="4">
        <f t="shared" si="998"/>
        <v>0</v>
      </c>
      <c r="BV15947" s="4">
        <f t="shared" si="999"/>
        <v>0</v>
      </c>
      <c r="BW15947" s="23"/>
      <c r="BX15947" s="4">
        <f t="shared" si="996"/>
        <v>1</v>
      </c>
      <c r="BY15947" s="4">
        <f t="shared" si="997"/>
        <v>1</v>
      </c>
    </row>
    <row r="15948" spans="1:77">
      <c r="A15948" s="23">
        <v>15943</v>
      </c>
      <c r="BT15948" s="23">
        <v>15943</v>
      </c>
      <c r="BU15948" s="4">
        <f t="shared" si="998"/>
        <v>0</v>
      </c>
      <c r="BV15948" s="4">
        <f t="shared" si="999"/>
        <v>0</v>
      </c>
      <c r="BW15948" s="23"/>
      <c r="BX15948" s="4">
        <f t="shared" si="996"/>
        <v>1</v>
      </c>
      <c r="BY15948" s="4">
        <f t="shared" si="997"/>
        <v>1</v>
      </c>
    </row>
    <row r="15949" spans="1:77">
      <c r="A15949" s="23">
        <v>15944</v>
      </c>
      <c r="BT15949" s="23">
        <v>15944</v>
      </c>
      <c r="BU15949" s="4">
        <f t="shared" si="998"/>
        <v>0</v>
      </c>
      <c r="BV15949" s="4">
        <f t="shared" si="999"/>
        <v>0</v>
      </c>
      <c r="BW15949" s="23"/>
      <c r="BX15949" s="4">
        <f t="shared" si="996"/>
        <v>1</v>
      </c>
      <c r="BY15949" s="4">
        <f t="shared" si="997"/>
        <v>1</v>
      </c>
    </row>
    <row r="15950" spans="1:77">
      <c r="A15950" s="23">
        <v>15945</v>
      </c>
      <c r="BT15950" s="23">
        <v>15945</v>
      </c>
      <c r="BU15950" s="4">
        <f t="shared" si="998"/>
        <v>0</v>
      </c>
      <c r="BV15950" s="4">
        <f t="shared" si="999"/>
        <v>0</v>
      </c>
      <c r="BW15950" s="23"/>
      <c r="BX15950" s="4">
        <f t="shared" si="996"/>
        <v>1</v>
      </c>
      <c r="BY15950" s="4">
        <f t="shared" si="997"/>
        <v>1</v>
      </c>
    </row>
    <row r="15951" spans="1:77">
      <c r="A15951" s="23">
        <v>15946</v>
      </c>
      <c r="BT15951" s="23">
        <v>15946</v>
      </c>
      <c r="BU15951" s="4">
        <f t="shared" si="998"/>
        <v>0</v>
      </c>
      <c r="BV15951" s="4">
        <f t="shared" si="999"/>
        <v>0</v>
      </c>
      <c r="BW15951" s="23"/>
      <c r="BX15951" s="4">
        <f t="shared" si="996"/>
        <v>1</v>
      </c>
      <c r="BY15951" s="4">
        <f t="shared" si="997"/>
        <v>1</v>
      </c>
    </row>
    <row r="15952" spans="1:77">
      <c r="A15952" s="23">
        <v>15947</v>
      </c>
      <c r="BT15952" s="23">
        <v>15947</v>
      </c>
      <c r="BU15952" s="4">
        <f t="shared" si="998"/>
        <v>0</v>
      </c>
      <c r="BV15952" s="4">
        <f t="shared" si="999"/>
        <v>0</v>
      </c>
      <c r="BW15952" s="23"/>
      <c r="BX15952" s="4">
        <f t="shared" si="996"/>
        <v>1</v>
      </c>
      <c r="BY15952" s="4">
        <f t="shared" si="997"/>
        <v>1</v>
      </c>
    </row>
    <row r="15953" spans="1:77">
      <c r="A15953" s="23">
        <v>15948</v>
      </c>
      <c r="BT15953" s="23">
        <v>15948</v>
      </c>
      <c r="BU15953" s="4">
        <f t="shared" si="998"/>
        <v>0</v>
      </c>
      <c r="BV15953" s="4">
        <f t="shared" si="999"/>
        <v>0</v>
      </c>
      <c r="BW15953" s="23"/>
      <c r="BX15953" s="4">
        <f t="shared" si="996"/>
        <v>1</v>
      </c>
      <c r="BY15953" s="4">
        <f t="shared" si="997"/>
        <v>1</v>
      </c>
    </row>
    <row r="15954" spans="1:77">
      <c r="A15954" s="23">
        <v>15949</v>
      </c>
      <c r="BT15954" s="23">
        <v>15949</v>
      </c>
      <c r="BU15954" s="4">
        <f t="shared" si="998"/>
        <v>0</v>
      </c>
      <c r="BV15954" s="4">
        <f t="shared" si="999"/>
        <v>0</v>
      </c>
      <c r="BW15954" s="23"/>
      <c r="BX15954" s="4">
        <f t="shared" si="996"/>
        <v>1</v>
      </c>
      <c r="BY15954" s="4">
        <f t="shared" si="997"/>
        <v>1</v>
      </c>
    </row>
    <row r="15955" spans="1:77">
      <c r="A15955" s="23">
        <v>15950</v>
      </c>
      <c r="BT15955" s="23">
        <v>15950</v>
      </c>
      <c r="BU15955" s="4">
        <f t="shared" si="998"/>
        <v>0</v>
      </c>
      <c r="BV15955" s="4">
        <f t="shared" si="999"/>
        <v>0</v>
      </c>
      <c r="BW15955" s="23"/>
      <c r="BX15955" s="4">
        <f t="shared" si="996"/>
        <v>1</v>
      </c>
      <c r="BY15955" s="4">
        <f t="shared" si="997"/>
        <v>1</v>
      </c>
    </row>
    <row r="15956" spans="1:77">
      <c r="A15956" s="23">
        <v>15951</v>
      </c>
      <c r="BT15956" s="23">
        <v>15951</v>
      </c>
      <c r="BU15956" s="4">
        <f t="shared" si="998"/>
        <v>0</v>
      </c>
      <c r="BV15956" s="4">
        <f t="shared" si="999"/>
        <v>0</v>
      </c>
      <c r="BW15956" s="23"/>
      <c r="BX15956" s="4">
        <f t="shared" si="996"/>
        <v>1</v>
      </c>
      <c r="BY15956" s="4">
        <f t="shared" si="997"/>
        <v>1</v>
      </c>
    </row>
    <row r="15957" spans="1:77">
      <c r="A15957" s="23">
        <v>15952</v>
      </c>
      <c r="BT15957" s="23">
        <v>15952</v>
      </c>
      <c r="BU15957" s="4">
        <f t="shared" si="998"/>
        <v>0</v>
      </c>
      <c r="BV15957" s="4">
        <f t="shared" si="999"/>
        <v>0</v>
      </c>
      <c r="BW15957" s="23"/>
      <c r="BX15957" s="4">
        <f t="shared" si="996"/>
        <v>1</v>
      </c>
      <c r="BY15957" s="4">
        <f t="shared" si="997"/>
        <v>1</v>
      </c>
    </row>
    <row r="15958" spans="1:77">
      <c r="A15958" s="23">
        <v>15953</v>
      </c>
      <c r="BT15958" s="23">
        <v>15953</v>
      </c>
      <c r="BU15958" s="4">
        <f t="shared" si="998"/>
        <v>0</v>
      </c>
      <c r="BV15958" s="4">
        <f t="shared" si="999"/>
        <v>0</v>
      </c>
      <c r="BW15958" s="23"/>
      <c r="BX15958" s="4">
        <f t="shared" ref="BX15958:BX16021" si="1000">IF(BU15958=MAX($BU15958:$BV15958),1,0)</f>
        <v>1</v>
      </c>
      <c r="BY15958" s="4">
        <f t="shared" ref="BY15958:BY16021" si="1001">IF(BV15958=MAX($BU15958:$BV15958),1,0)</f>
        <v>1</v>
      </c>
    </row>
    <row r="15959" spans="1:77">
      <c r="A15959" s="23">
        <v>15954</v>
      </c>
      <c r="BT15959" s="23">
        <v>15954</v>
      </c>
      <c r="BU15959" s="4">
        <f t="shared" si="998"/>
        <v>0</v>
      </c>
      <c r="BV15959" s="4">
        <f t="shared" si="999"/>
        <v>0</v>
      </c>
      <c r="BW15959" s="23"/>
      <c r="BX15959" s="4">
        <f t="shared" si="1000"/>
        <v>1</v>
      </c>
      <c r="BY15959" s="4">
        <f t="shared" si="1001"/>
        <v>1</v>
      </c>
    </row>
    <row r="15960" spans="1:77">
      <c r="A15960" s="23">
        <v>15955</v>
      </c>
      <c r="BT15960" s="23">
        <v>15955</v>
      </c>
      <c r="BU15960" s="4">
        <f t="shared" si="998"/>
        <v>0</v>
      </c>
      <c r="BV15960" s="4">
        <f t="shared" si="999"/>
        <v>0</v>
      </c>
      <c r="BW15960" s="23"/>
      <c r="BX15960" s="4">
        <f t="shared" si="1000"/>
        <v>1</v>
      </c>
      <c r="BY15960" s="4">
        <f t="shared" si="1001"/>
        <v>1</v>
      </c>
    </row>
    <row r="15961" spans="1:77">
      <c r="A15961" s="23">
        <v>15956</v>
      </c>
      <c r="BT15961" s="23">
        <v>15956</v>
      </c>
      <c r="BU15961" s="4">
        <f t="shared" si="998"/>
        <v>0</v>
      </c>
      <c r="BV15961" s="4">
        <f t="shared" si="999"/>
        <v>0</v>
      </c>
      <c r="BW15961" s="23"/>
      <c r="BX15961" s="4">
        <f t="shared" si="1000"/>
        <v>1</v>
      </c>
      <c r="BY15961" s="4">
        <f t="shared" si="1001"/>
        <v>1</v>
      </c>
    </row>
    <row r="15962" spans="1:77">
      <c r="A15962" s="23">
        <v>15957</v>
      </c>
      <c r="BT15962" s="23">
        <v>15957</v>
      </c>
      <c r="BU15962" s="4">
        <f t="shared" si="998"/>
        <v>0</v>
      </c>
      <c r="BV15962" s="4">
        <f t="shared" si="999"/>
        <v>0</v>
      </c>
      <c r="BW15962" s="23"/>
      <c r="BX15962" s="4">
        <f t="shared" si="1000"/>
        <v>1</v>
      </c>
      <c r="BY15962" s="4">
        <f t="shared" si="1001"/>
        <v>1</v>
      </c>
    </row>
    <row r="15963" spans="1:77">
      <c r="A15963" s="23">
        <v>15958</v>
      </c>
      <c r="BT15963" s="23">
        <v>15958</v>
      </c>
      <c r="BU15963" s="4">
        <f t="shared" si="998"/>
        <v>0</v>
      </c>
      <c r="BV15963" s="4">
        <f t="shared" si="999"/>
        <v>0</v>
      </c>
      <c r="BW15963" s="23"/>
      <c r="BX15963" s="4">
        <f t="shared" si="1000"/>
        <v>1</v>
      </c>
      <c r="BY15963" s="4">
        <f t="shared" si="1001"/>
        <v>1</v>
      </c>
    </row>
    <row r="15964" spans="1:77">
      <c r="A15964" s="23">
        <v>15959</v>
      </c>
      <c r="BT15964" s="23">
        <v>15959</v>
      </c>
      <c r="BU15964" s="4">
        <f t="shared" si="998"/>
        <v>0</v>
      </c>
      <c r="BV15964" s="4">
        <f t="shared" si="999"/>
        <v>0</v>
      </c>
      <c r="BW15964" s="23"/>
      <c r="BX15964" s="4">
        <f t="shared" si="1000"/>
        <v>1</v>
      </c>
      <c r="BY15964" s="4">
        <f t="shared" si="1001"/>
        <v>1</v>
      </c>
    </row>
    <row r="15965" spans="1:77">
      <c r="A15965" s="23">
        <v>15960</v>
      </c>
      <c r="BT15965" s="23">
        <v>15960</v>
      </c>
      <c r="BU15965" s="4">
        <f t="shared" si="998"/>
        <v>0</v>
      </c>
      <c r="BV15965" s="4">
        <f t="shared" si="999"/>
        <v>0</v>
      </c>
      <c r="BW15965" s="23"/>
      <c r="BX15965" s="4">
        <f t="shared" si="1000"/>
        <v>1</v>
      </c>
      <c r="BY15965" s="4">
        <f t="shared" si="1001"/>
        <v>1</v>
      </c>
    </row>
    <row r="15966" spans="1:77">
      <c r="A15966" s="23">
        <v>15961</v>
      </c>
      <c r="BT15966" s="23">
        <v>15961</v>
      </c>
      <c r="BU15966" s="4">
        <f t="shared" si="998"/>
        <v>0</v>
      </c>
      <c r="BV15966" s="4">
        <f t="shared" si="999"/>
        <v>0</v>
      </c>
      <c r="BW15966" s="23"/>
      <c r="BX15966" s="4">
        <f t="shared" si="1000"/>
        <v>1</v>
      </c>
      <c r="BY15966" s="4">
        <f t="shared" si="1001"/>
        <v>1</v>
      </c>
    </row>
    <row r="15967" spans="1:77">
      <c r="A15967" s="23">
        <v>15962</v>
      </c>
      <c r="BT15967" s="23">
        <v>15962</v>
      </c>
      <c r="BU15967" s="4">
        <f t="shared" si="998"/>
        <v>0</v>
      </c>
      <c r="BV15967" s="4">
        <f t="shared" si="999"/>
        <v>0</v>
      </c>
      <c r="BW15967" s="23"/>
      <c r="BX15967" s="4">
        <f t="shared" si="1000"/>
        <v>1</v>
      </c>
      <c r="BY15967" s="4">
        <f t="shared" si="1001"/>
        <v>1</v>
      </c>
    </row>
    <row r="15968" spans="1:77">
      <c r="A15968" s="23">
        <v>15963</v>
      </c>
      <c r="BT15968" s="23">
        <v>15963</v>
      </c>
      <c r="BU15968" s="4">
        <f t="shared" si="998"/>
        <v>0</v>
      </c>
      <c r="BV15968" s="4">
        <f t="shared" si="999"/>
        <v>0</v>
      </c>
      <c r="BW15968" s="23"/>
      <c r="BX15968" s="4">
        <f t="shared" si="1000"/>
        <v>1</v>
      </c>
      <c r="BY15968" s="4">
        <f t="shared" si="1001"/>
        <v>1</v>
      </c>
    </row>
    <row r="15969" spans="1:77">
      <c r="A15969" s="23">
        <v>15964</v>
      </c>
      <c r="BT15969" s="23">
        <v>15964</v>
      </c>
      <c r="BU15969" s="4">
        <f t="shared" si="998"/>
        <v>0</v>
      </c>
      <c r="BV15969" s="4">
        <f t="shared" si="999"/>
        <v>0</v>
      </c>
      <c r="BW15969" s="23"/>
      <c r="BX15969" s="4">
        <f t="shared" si="1000"/>
        <v>1</v>
      </c>
      <c r="BY15969" s="4">
        <f t="shared" si="1001"/>
        <v>1</v>
      </c>
    </row>
    <row r="15970" spans="1:77">
      <c r="A15970" s="23">
        <v>15965</v>
      </c>
      <c r="BT15970" s="23">
        <v>15965</v>
      </c>
      <c r="BU15970" s="4">
        <f t="shared" si="998"/>
        <v>0</v>
      </c>
      <c r="BV15970" s="4">
        <f t="shared" si="999"/>
        <v>0</v>
      </c>
      <c r="BW15970" s="23"/>
      <c r="BX15970" s="4">
        <f t="shared" si="1000"/>
        <v>1</v>
      </c>
      <c r="BY15970" s="4">
        <f t="shared" si="1001"/>
        <v>1</v>
      </c>
    </row>
    <row r="15971" spans="1:77">
      <c r="A15971" s="23">
        <v>15966</v>
      </c>
      <c r="BT15971" s="23">
        <v>15966</v>
      </c>
      <c r="BU15971" s="4">
        <f t="shared" si="998"/>
        <v>0</v>
      </c>
      <c r="BV15971" s="4">
        <f t="shared" si="999"/>
        <v>0</v>
      </c>
      <c r="BW15971" s="23"/>
      <c r="BX15971" s="4">
        <f t="shared" si="1000"/>
        <v>1</v>
      </c>
      <c r="BY15971" s="4">
        <f t="shared" si="1001"/>
        <v>1</v>
      </c>
    </row>
    <row r="15972" spans="1:77">
      <c r="A15972" s="23">
        <v>15967</v>
      </c>
      <c r="BT15972" s="23">
        <v>15967</v>
      </c>
      <c r="BU15972" s="4">
        <f t="shared" si="998"/>
        <v>0</v>
      </c>
      <c r="BV15972" s="4">
        <f t="shared" si="999"/>
        <v>0</v>
      </c>
      <c r="BW15972" s="23"/>
      <c r="BX15972" s="4">
        <f t="shared" si="1000"/>
        <v>1</v>
      </c>
      <c r="BY15972" s="4">
        <f t="shared" si="1001"/>
        <v>1</v>
      </c>
    </row>
    <row r="15973" spans="1:77">
      <c r="A15973" s="23">
        <v>15968</v>
      </c>
      <c r="BT15973" s="23">
        <v>15968</v>
      </c>
      <c r="BU15973" s="4">
        <f t="shared" si="998"/>
        <v>0</v>
      </c>
      <c r="BV15973" s="4">
        <f t="shared" si="999"/>
        <v>0</v>
      </c>
      <c r="BW15973" s="23"/>
      <c r="BX15973" s="4">
        <f t="shared" si="1000"/>
        <v>1</v>
      </c>
      <c r="BY15973" s="4">
        <f t="shared" si="1001"/>
        <v>1</v>
      </c>
    </row>
    <row r="15974" spans="1:77">
      <c r="A15974" s="23">
        <v>15969</v>
      </c>
      <c r="BT15974" s="23">
        <v>15969</v>
      </c>
      <c r="BU15974" s="4">
        <f t="shared" si="998"/>
        <v>0</v>
      </c>
      <c r="BV15974" s="4">
        <f t="shared" si="999"/>
        <v>0</v>
      </c>
      <c r="BW15974" s="23"/>
      <c r="BX15974" s="4">
        <f t="shared" si="1000"/>
        <v>1</v>
      </c>
      <c r="BY15974" s="4">
        <f t="shared" si="1001"/>
        <v>1</v>
      </c>
    </row>
    <row r="15975" spans="1:77">
      <c r="A15975" s="23">
        <v>15970</v>
      </c>
      <c r="BT15975" s="23">
        <v>15970</v>
      </c>
      <c r="BU15975" s="4">
        <f t="shared" si="998"/>
        <v>0</v>
      </c>
      <c r="BV15975" s="4">
        <f t="shared" si="999"/>
        <v>0</v>
      </c>
      <c r="BW15975" s="23"/>
      <c r="BX15975" s="4">
        <f t="shared" si="1000"/>
        <v>1</v>
      </c>
      <c r="BY15975" s="4">
        <f t="shared" si="1001"/>
        <v>1</v>
      </c>
    </row>
    <row r="15976" spans="1:77">
      <c r="A15976" s="23">
        <v>15971</v>
      </c>
      <c r="BT15976" s="23">
        <v>15971</v>
      </c>
      <c r="BU15976" s="4">
        <f t="shared" si="998"/>
        <v>0</v>
      </c>
      <c r="BV15976" s="4">
        <f t="shared" si="999"/>
        <v>0</v>
      </c>
      <c r="BW15976" s="23"/>
      <c r="BX15976" s="4">
        <f t="shared" si="1000"/>
        <v>1</v>
      </c>
      <c r="BY15976" s="4">
        <f t="shared" si="1001"/>
        <v>1</v>
      </c>
    </row>
    <row r="15977" spans="1:77">
      <c r="A15977" s="23">
        <v>15972</v>
      </c>
      <c r="BT15977" s="23">
        <v>15972</v>
      </c>
      <c r="BU15977" s="4">
        <f t="shared" si="998"/>
        <v>0</v>
      </c>
      <c r="BV15977" s="4">
        <f t="shared" si="999"/>
        <v>0</v>
      </c>
      <c r="BW15977" s="23"/>
      <c r="BX15977" s="4">
        <f t="shared" si="1000"/>
        <v>1</v>
      </c>
      <c r="BY15977" s="4">
        <f t="shared" si="1001"/>
        <v>1</v>
      </c>
    </row>
    <row r="15978" spans="1:77">
      <c r="A15978" s="23">
        <v>15973</v>
      </c>
      <c r="BT15978" s="23">
        <v>15973</v>
      </c>
      <c r="BU15978" s="4">
        <f t="shared" si="998"/>
        <v>0</v>
      </c>
      <c r="BV15978" s="4">
        <f t="shared" si="999"/>
        <v>0</v>
      </c>
      <c r="BW15978" s="23"/>
      <c r="BX15978" s="4">
        <f t="shared" si="1000"/>
        <v>1</v>
      </c>
      <c r="BY15978" s="4">
        <f t="shared" si="1001"/>
        <v>1</v>
      </c>
    </row>
    <row r="15979" spans="1:77">
      <c r="A15979" s="23">
        <v>15974</v>
      </c>
      <c r="BT15979" s="23">
        <v>15974</v>
      </c>
      <c r="BU15979" s="4">
        <f t="shared" si="998"/>
        <v>0</v>
      </c>
      <c r="BV15979" s="4">
        <f t="shared" si="999"/>
        <v>0</v>
      </c>
      <c r="BW15979" s="23"/>
      <c r="BX15979" s="4">
        <f t="shared" si="1000"/>
        <v>1</v>
      </c>
      <c r="BY15979" s="4">
        <f t="shared" si="1001"/>
        <v>1</v>
      </c>
    </row>
    <row r="15980" spans="1:77">
      <c r="A15980" s="23">
        <v>15975</v>
      </c>
      <c r="BT15980" s="23">
        <v>15975</v>
      </c>
      <c r="BU15980" s="4">
        <f t="shared" si="998"/>
        <v>0</v>
      </c>
      <c r="BV15980" s="4">
        <f t="shared" si="999"/>
        <v>0</v>
      </c>
      <c r="BW15980" s="23"/>
      <c r="BX15980" s="4">
        <f t="shared" si="1000"/>
        <v>1</v>
      </c>
      <c r="BY15980" s="4">
        <f t="shared" si="1001"/>
        <v>1</v>
      </c>
    </row>
    <row r="15981" spans="1:77">
      <c r="A15981" s="23">
        <v>15976</v>
      </c>
      <c r="BT15981" s="23">
        <v>15976</v>
      </c>
      <c r="BU15981" s="4">
        <f t="shared" si="998"/>
        <v>0</v>
      </c>
      <c r="BV15981" s="4">
        <f t="shared" si="999"/>
        <v>0</v>
      </c>
      <c r="BW15981" s="23"/>
      <c r="BX15981" s="4">
        <f t="shared" si="1000"/>
        <v>1</v>
      </c>
      <c r="BY15981" s="4">
        <f t="shared" si="1001"/>
        <v>1</v>
      </c>
    </row>
    <row r="15982" spans="1:77">
      <c r="A15982" s="23">
        <v>15977</v>
      </c>
      <c r="BT15982" s="23">
        <v>15977</v>
      </c>
      <c r="BU15982" s="4">
        <f t="shared" si="998"/>
        <v>0</v>
      </c>
      <c r="BV15982" s="4">
        <f t="shared" si="999"/>
        <v>0</v>
      </c>
      <c r="BW15982" s="23"/>
      <c r="BX15982" s="4">
        <f t="shared" si="1000"/>
        <v>1</v>
      </c>
      <c r="BY15982" s="4">
        <f t="shared" si="1001"/>
        <v>1</v>
      </c>
    </row>
    <row r="15983" spans="1:77">
      <c r="A15983" s="23">
        <v>15978</v>
      </c>
      <c r="BT15983" s="23">
        <v>15978</v>
      </c>
      <c r="BU15983" s="4">
        <f t="shared" si="998"/>
        <v>0</v>
      </c>
      <c r="BV15983" s="4">
        <f t="shared" si="999"/>
        <v>0</v>
      </c>
      <c r="BW15983" s="23"/>
      <c r="BX15983" s="4">
        <f t="shared" si="1000"/>
        <v>1</v>
      </c>
      <c r="BY15983" s="4">
        <f t="shared" si="1001"/>
        <v>1</v>
      </c>
    </row>
    <row r="15984" spans="1:77">
      <c r="A15984" s="23">
        <v>15979</v>
      </c>
      <c r="BT15984" s="23">
        <v>15979</v>
      </c>
      <c r="BU15984" s="4">
        <f t="shared" si="998"/>
        <v>0</v>
      </c>
      <c r="BV15984" s="4">
        <f t="shared" si="999"/>
        <v>0</v>
      </c>
      <c r="BW15984" s="23"/>
      <c r="BX15984" s="4">
        <f t="shared" si="1000"/>
        <v>1</v>
      </c>
      <c r="BY15984" s="4">
        <f t="shared" si="1001"/>
        <v>1</v>
      </c>
    </row>
    <row r="15985" spans="1:77">
      <c r="A15985" s="23">
        <v>15980</v>
      </c>
      <c r="BT15985" s="23">
        <v>15980</v>
      </c>
      <c r="BU15985" s="4">
        <f t="shared" si="998"/>
        <v>0</v>
      </c>
      <c r="BV15985" s="4">
        <f t="shared" si="999"/>
        <v>0</v>
      </c>
      <c r="BW15985" s="23"/>
      <c r="BX15985" s="4">
        <f t="shared" si="1000"/>
        <v>1</v>
      </c>
      <c r="BY15985" s="4">
        <f t="shared" si="1001"/>
        <v>1</v>
      </c>
    </row>
    <row r="15986" spans="1:77">
      <c r="A15986" s="23">
        <v>15981</v>
      </c>
      <c r="BT15986" s="23">
        <v>15981</v>
      </c>
      <c r="BU15986" s="4">
        <f t="shared" si="998"/>
        <v>0</v>
      </c>
      <c r="BV15986" s="4">
        <f t="shared" si="999"/>
        <v>0</v>
      </c>
      <c r="BW15986" s="23"/>
      <c r="BX15986" s="4">
        <f t="shared" si="1000"/>
        <v>1</v>
      </c>
      <c r="BY15986" s="4">
        <f t="shared" si="1001"/>
        <v>1</v>
      </c>
    </row>
    <row r="15987" spans="1:77">
      <c r="A15987" s="23">
        <v>15982</v>
      </c>
      <c r="BT15987" s="23">
        <v>15982</v>
      </c>
      <c r="BU15987" s="4">
        <f t="shared" si="998"/>
        <v>0</v>
      </c>
      <c r="BV15987" s="4">
        <f t="shared" si="999"/>
        <v>0</v>
      </c>
      <c r="BW15987" s="23"/>
      <c r="BX15987" s="4">
        <f t="shared" si="1000"/>
        <v>1</v>
      </c>
      <c r="BY15987" s="4">
        <f t="shared" si="1001"/>
        <v>1</v>
      </c>
    </row>
    <row r="15988" spans="1:77">
      <c r="A15988" s="23">
        <v>15983</v>
      </c>
      <c r="BT15988" s="23">
        <v>15983</v>
      </c>
      <c r="BU15988" s="4">
        <f t="shared" si="998"/>
        <v>0</v>
      </c>
      <c r="BV15988" s="4">
        <f t="shared" si="999"/>
        <v>0</v>
      </c>
      <c r="BW15988" s="23"/>
      <c r="BX15988" s="4">
        <f t="shared" si="1000"/>
        <v>1</v>
      </c>
      <c r="BY15988" s="4">
        <f t="shared" si="1001"/>
        <v>1</v>
      </c>
    </row>
    <row r="15989" spans="1:77">
      <c r="A15989" s="23">
        <v>15984</v>
      </c>
      <c r="BT15989" s="23">
        <v>15984</v>
      </c>
      <c r="BU15989" s="4">
        <f t="shared" si="998"/>
        <v>0</v>
      </c>
      <c r="BV15989" s="4">
        <f t="shared" si="999"/>
        <v>0</v>
      </c>
      <c r="BW15989" s="23"/>
      <c r="BX15989" s="4">
        <f t="shared" si="1000"/>
        <v>1</v>
      </c>
      <c r="BY15989" s="4">
        <f t="shared" si="1001"/>
        <v>1</v>
      </c>
    </row>
    <row r="15990" spans="1:77">
      <c r="A15990" s="23">
        <v>15985</v>
      </c>
      <c r="BT15990" s="23">
        <v>15985</v>
      </c>
      <c r="BU15990" s="4">
        <f t="shared" si="998"/>
        <v>0</v>
      </c>
      <c r="BV15990" s="4">
        <f t="shared" si="999"/>
        <v>0</v>
      </c>
      <c r="BW15990" s="23"/>
      <c r="BX15990" s="4">
        <f t="shared" si="1000"/>
        <v>1</v>
      </c>
      <c r="BY15990" s="4">
        <f t="shared" si="1001"/>
        <v>1</v>
      </c>
    </row>
    <row r="15991" spans="1:77">
      <c r="A15991" s="23">
        <v>15986</v>
      </c>
      <c r="BT15991" s="23">
        <v>15986</v>
      </c>
      <c r="BU15991" s="4">
        <f t="shared" si="998"/>
        <v>0</v>
      </c>
      <c r="BV15991" s="4">
        <f t="shared" si="999"/>
        <v>0</v>
      </c>
      <c r="BW15991" s="23"/>
      <c r="BX15991" s="4">
        <f t="shared" si="1000"/>
        <v>1</v>
      </c>
      <c r="BY15991" s="4">
        <f t="shared" si="1001"/>
        <v>1</v>
      </c>
    </row>
    <row r="15992" spans="1:77">
      <c r="A15992" s="23">
        <v>15987</v>
      </c>
      <c r="BT15992" s="23">
        <v>15987</v>
      </c>
      <c r="BU15992" s="4">
        <f t="shared" si="998"/>
        <v>0</v>
      </c>
      <c r="BV15992" s="4">
        <f t="shared" si="999"/>
        <v>0</v>
      </c>
      <c r="BW15992" s="23"/>
      <c r="BX15992" s="4">
        <f t="shared" si="1000"/>
        <v>1</v>
      </c>
      <c r="BY15992" s="4">
        <f t="shared" si="1001"/>
        <v>1</v>
      </c>
    </row>
    <row r="15993" spans="1:77">
      <c r="A15993" s="23">
        <v>15988</v>
      </c>
      <c r="BT15993" s="23">
        <v>15988</v>
      </c>
      <c r="BU15993" s="4">
        <f t="shared" si="998"/>
        <v>0</v>
      </c>
      <c r="BV15993" s="4">
        <f t="shared" si="999"/>
        <v>0</v>
      </c>
      <c r="BW15993" s="23"/>
      <c r="BX15993" s="4">
        <f t="shared" si="1000"/>
        <v>1</v>
      </c>
      <c r="BY15993" s="4">
        <f t="shared" si="1001"/>
        <v>1</v>
      </c>
    </row>
    <row r="15994" spans="1:77">
      <c r="A15994" s="23">
        <v>15989</v>
      </c>
      <c r="BT15994" s="23">
        <v>15989</v>
      </c>
      <c r="BU15994" s="4">
        <f t="shared" si="998"/>
        <v>0</v>
      </c>
      <c r="BV15994" s="4">
        <f t="shared" si="999"/>
        <v>0</v>
      </c>
      <c r="BW15994" s="23"/>
      <c r="BX15994" s="4">
        <f t="shared" si="1000"/>
        <v>1</v>
      </c>
      <c r="BY15994" s="4">
        <f t="shared" si="1001"/>
        <v>1</v>
      </c>
    </row>
    <row r="15995" spans="1:77">
      <c r="A15995" s="23">
        <v>15990</v>
      </c>
      <c r="BT15995" s="23">
        <v>15990</v>
      </c>
      <c r="BU15995" s="4">
        <f t="shared" si="998"/>
        <v>0</v>
      </c>
      <c r="BV15995" s="4">
        <f t="shared" si="999"/>
        <v>0</v>
      </c>
      <c r="BW15995" s="23"/>
      <c r="BX15995" s="4">
        <f t="shared" si="1000"/>
        <v>1</v>
      </c>
      <c r="BY15995" s="4">
        <f t="shared" si="1001"/>
        <v>1</v>
      </c>
    </row>
    <row r="15996" spans="1:77">
      <c r="A15996" s="23">
        <v>15991</v>
      </c>
      <c r="BT15996" s="23">
        <v>15991</v>
      </c>
      <c r="BU15996" s="4">
        <f t="shared" si="998"/>
        <v>0</v>
      </c>
      <c r="BV15996" s="4">
        <f t="shared" si="999"/>
        <v>0</v>
      </c>
      <c r="BW15996" s="23"/>
      <c r="BX15996" s="4">
        <f t="shared" si="1000"/>
        <v>1</v>
      </c>
      <c r="BY15996" s="4">
        <f t="shared" si="1001"/>
        <v>1</v>
      </c>
    </row>
    <row r="15997" spans="1:77">
      <c r="A15997" s="23">
        <v>15992</v>
      </c>
      <c r="BT15997" s="23">
        <v>15992</v>
      </c>
      <c r="BU15997" s="4">
        <f t="shared" si="998"/>
        <v>0</v>
      </c>
      <c r="BV15997" s="4">
        <f t="shared" si="999"/>
        <v>0</v>
      </c>
      <c r="BW15997" s="23"/>
      <c r="BX15997" s="4">
        <f t="shared" si="1000"/>
        <v>1</v>
      </c>
      <c r="BY15997" s="4">
        <f t="shared" si="1001"/>
        <v>1</v>
      </c>
    </row>
    <row r="15998" spans="1:77">
      <c r="A15998" s="23">
        <v>15993</v>
      </c>
      <c r="BT15998" s="23">
        <v>15993</v>
      </c>
      <c r="BU15998" s="4">
        <f t="shared" si="998"/>
        <v>0</v>
      </c>
      <c r="BV15998" s="4">
        <f t="shared" si="999"/>
        <v>0</v>
      </c>
      <c r="BW15998" s="23"/>
      <c r="BX15998" s="4">
        <f t="shared" si="1000"/>
        <v>1</v>
      </c>
      <c r="BY15998" s="4">
        <f t="shared" si="1001"/>
        <v>1</v>
      </c>
    </row>
    <row r="15999" spans="1:77">
      <c r="A15999" s="23">
        <v>15994</v>
      </c>
      <c r="BT15999" s="23">
        <v>15994</v>
      </c>
      <c r="BU15999" s="4">
        <f t="shared" si="998"/>
        <v>0</v>
      </c>
      <c r="BV15999" s="4">
        <f t="shared" si="999"/>
        <v>0</v>
      </c>
      <c r="BW15999" s="23"/>
      <c r="BX15999" s="4">
        <f t="shared" si="1000"/>
        <v>1</v>
      </c>
      <c r="BY15999" s="4">
        <f t="shared" si="1001"/>
        <v>1</v>
      </c>
    </row>
    <row r="16000" spans="1:77">
      <c r="A16000" s="23">
        <v>15995</v>
      </c>
      <c r="BT16000" s="23">
        <v>15995</v>
      </c>
      <c r="BU16000" s="4">
        <f t="shared" si="998"/>
        <v>0</v>
      </c>
      <c r="BV16000" s="4">
        <f t="shared" si="999"/>
        <v>0</v>
      </c>
      <c r="BW16000" s="23"/>
      <c r="BX16000" s="4">
        <f t="shared" si="1000"/>
        <v>1</v>
      </c>
      <c r="BY16000" s="4">
        <f t="shared" si="1001"/>
        <v>1</v>
      </c>
    </row>
    <row r="16001" spans="1:77">
      <c r="A16001" s="23">
        <v>15996</v>
      </c>
      <c r="BT16001" s="23">
        <v>15996</v>
      </c>
      <c r="BU16001" s="4">
        <f t="shared" si="998"/>
        <v>0</v>
      </c>
      <c r="BV16001" s="4">
        <f t="shared" si="999"/>
        <v>0</v>
      </c>
      <c r="BW16001" s="23"/>
      <c r="BX16001" s="4">
        <f t="shared" si="1000"/>
        <v>1</v>
      </c>
      <c r="BY16001" s="4">
        <f t="shared" si="1001"/>
        <v>1</v>
      </c>
    </row>
    <row r="16002" spans="1:77">
      <c r="A16002" s="23">
        <v>15997</v>
      </c>
      <c r="BT16002" s="23">
        <v>15997</v>
      </c>
      <c r="BU16002" s="4">
        <f t="shared" si="998"/>
        <v>0</v>
      </c>
      <c r="BV16002" s="4">
        <f t="shared" si="999"/>
        <v>0</v>
      </c>
      <c r="BW16002" s="23"/>
      <c r="BX16002" s="4">
        <f t="shared" si="1000"/>
        <v>1</v>
      </c>
      <c r="BY16002" s="4">
        <f t="shared" si="1001"/>
        <v>1</v>
      </c>
    </row>
    <row r="16003" spans="1:77">
      <c r="A16003" s="23">
        <v>15998</v>
      </c>
      <c r="BT16003" s="23">
        <v>15998</v>
      </c>
      <c r="BU16003" s="4">
        <f t="shared" si="998"/>
        <v>0</v>
      </c>
      <c r="BV16003" s="4">
        <f t="shared" si="999"/>
        <v>0</v>
      </c>
      <c r="BW16003" s="23"/>
      <c r="BX16003" s="4">
        <f t="shared" si="1000"/>
        <v>1</v>
      </c>
      <c r="BY16003" s="4">
        <f t="shared" si="1001"/>
        <v>1</v>
      </c>
    </row>
    <row r="16004" spans="1:77">
      <c r="A16004" s="23">
        <v>15999</v>
      </c>
      <c r="BT16004" s="23">
        <v>15999</v>
      </c>
      <c r="BU16004" s="4">
        <f t="shared" si="998"/>
        <v>0</v>
      </c>
      <c r="BV16004" s="4">
        <f t="shared" si="999"/>
        <v>0</v>
      </c>
      <c r="BW16004" s="23"/>
      <c r="BX16004" s="4">
        <f t="shared" si="1000"/>
        <v>1</v>
      </c>
      <c r="BY16004" s="4">
        <f t="shared" si="1001"/>
        <v>1</v>
      </c>
    </row>
    <row r="16005" spans="1:77">
      <c r="A16005" s="23">
        <v>16000</v>
      </c>
      <c r="BT16005" s="23">
        <v>16000</v>
      </c>
      <c r="BU16005" s="4">
        <f t="shared" si="998"/>
        <v>0</v>
      </c>
      <c r="BV16005" s="4">
        <f t="shared" si="999"/>
        <v>0</v>
      </c>
      <c r="BW16005" s="23"/>
      <c r="BX16005" s="4">
        <f t="shared" si="1000"/>
        <v>1</v>
      </c>
      <c r="BY16005" s="4">
        <f t="shared" si="1001"/>
        <v>1</v>
      </c>
    </row>
    <row r="16006" spans="1:77">
      <c r="A16006" s="10">
        <v>16001</v>
      </c>
      <c r="BT16006" s="10">
        <v>16001</v>
      </c>
      <c r="BU16006" s="4">
        <f t="shared" si="998"/>
        <v>0</v>
      </c>
      <c r="BV16006" s="4">
        <f t="shared" si="999"/>
        <v>0</v>
      </c>
      <c r="BW16006" s="10"/>
      <c r="BX16006" s="4">
        <f t="shared" si="1000"/>
        <v>1</v>
      </c>
      <c r="BY16006" s="4">
        <f t="shared" si="1001"/>
        <v>1</v>
      </c>
    </row>
    <row r="16007" spans="1:77">
      <c r="A16007" s="10">
        <v>16002</v>
      </c>
      <c r="BT16007" s="10">
        <v>16002</v>
      </c>
      <c r="BU16007" s="4">
        <f t="shared" ref="BU16007:BU16070" si="1002">BP16007*$BV$1-BQ16007</f>
        <v>0</v>
      </c>
      <c r="BV16007" s="4">
        <f t="shared" ref="BV16007:BV16070" si="1003">BR16007*$BV$1-BS16007</f>
        <v>0</v>
      </c>
      <c r="BW16007" s="10"/>
      <c r="BX16007" s="4">
        <f t="shared" si="1000"/>
        <v>1</v>
      </c>
      <c r="BY16007" s="4">
        <f t="shared" si="1001"/>
        <v>1</v>
      </c>
    </row>
    <row r="16008" spans="1:77">
      <c r="A16008" s="10">
        <v>16003</v>
      </c>
      <c r="BT16008" s="10">
        <v>16003</v>
      </c>
      <c r="BU16008" s="4">
        <f t="shared" si="1002"/>
        <v>0</v>
      </c>
      <c r="BV16008" s="4">
        <f t="shared" si="1003"/>
        <v>0</v>
      </c>
      <c r="BW16008" s="10"/>
      <c r="BX16008" s="4">
        <f t="shared" si="1000"/>
        <v>1</v>
      </c>
      <c r="BY16008" s="4">
        <f t="shared" si="1001"/>
        <v>1</v>
      </c>
    </row>
    <row r="16009" spans="1:77">
      <c r="A16009" s="10">
        <v>16004</v>
      </c>
      <c r="BT16009" s="10">
        <v>16004</v>
      </c>
      <c r="BU16009" s="4">
        <f t="shared" si="1002"/>
        <v>0</v>
      </c>
      <c r="BV16009" s="4">
        <f t="shared" si="1003"/>
        <v>0</v>
      </c>
      <c r="BW16009" s="10"/>
      <c r="BX16009" s="4">
        <f t="shared" si="1000"/>
        <v>1</v>
      </c>
      <c r="BY16009" s="4">
        <f t="shared" si="1001"/>
        <v>1</v>
      </c>
    </row>
    <row r="16010" spans="1:77">
      <c r="A16010" s="10">
        <v>16005</v>
      </c>
      <c r="BT16010" s="10">
        <v>16005</v>
      </c>
      <c r="BU16010" s="4">
        <f t="shared" si="1002"/>
        <v>0</v>
      </c>
      <c r="BV16010" s="4">
        <f t="shared" si="1003"/>
        <v>0</v>
      </c>
      <c r="BW16010" s="10"/>
      <c r="BX16010" s="4">
        <f t="shared" si="1000"/>
        <v>1</v>
      </c>
      <c r="BY16010" s="4">
        <f t="shared" si="1001"/>
        <v>1</v>
      </c>
    </row>
    <row r="16011" spans="1:77">
      <c r="A16011" s="10">
        <v>16006</v>
      </c>
      <c r="BT16011" s="10">
        <v>16006</v>
      </c>
      <c r="BU16011" s="4">
        <f t="shared" si="1002"/>
        <v>0</v>
      </c>
      <c r="BV16011" s="4">
        <f t="shared" si="1003"/>
        <v>0</v>
      </c>
      <c r="BW16011" s="10"/>
      <c r="BX16011" s="4">
        <f t="shared" si="1000"/>
        <v>1</v>
      </c>
      <c r="BY16011" s="4">
        <f t="shared" si="1001"/>
        <v>1</v>
      </c>
    </row>
    <row r="16012" spans="1:77">
      <c r="A16012" s="10">
        <v>16007</v>
      </c>
      <c r="BT16012" s="10">
        <v>16007</v>
      </c>
      <c r="BU16012" s="4">
        <f t="shared" si="1002"/>
        <v>0</v>
      </c>
      <c r="BV16012" s="4">
        <f t="shared" si="1003"/>
        <v>0</v>
      </c>
      <c r="BW16012" s="10"/>
      <c r="BX16012" s="4">
        <f t="shared" si="1000"/>
        <v>1</v>
      </c>
      <c r="BY16012" s="4">
        <f t="shared" si="1001"/>
        <v>1</v>
      </c>
    </row>
    <row r="16013" spans="1:77">
      <c r="A16013" s="10">
        <v>16008</v>
      </c>
      <c r="BT16013" s="10">
        <v>16008</v>
      </c>
      <c r="BU16013" s="4">
        <f t="shared" si="1002"/>
        <v>0</v>
      </c>
      <c r="BV16013" s="4">
        <f t="shared" si="1003"/>
        <v>0</v>
      </c>
      <c r="BW16013" s="10"/>
      <c r="BX16013" s="4">
        <f t="shared" si="1000"/>
        <v>1</v>
      </c>
      <c r="BY16013" s="4">
        <f t="shared" si="1001"/>
        <v>1</v>
      </c>
    </row>
    <row r="16014" spans="1:77">
      <c r="A16014" s="10">
        <v>16009</v>
      </c>
      <c r="BT16014" s="10">
        <v>16009</v>
      </c>
      <c r="BU16014" s="4">
        <f t="shared" si="1002"/>
        <v>0</v>
      </c>
      <c r="BV16014" s="4">
        <f t="shared" si="1003"/>
        <v>0</v>
      </c>
      <c r="BW16014" s="10"/>
      <c r="BX16014" s="4">
        <f t="shared" si="1000"/>
        <v>1</v>
      </c>
      <c r="BY16014" s="4">
        <f t="shared" si="1001"/>
        <v>1</v>
      </c>
    </row>
    <row r="16015" spans="1:77">
      <c r="A16015" s="10">
        <v>16010</v>
      </c>
      <c r="BT16015" s="10">
        <v>16010</v>
      </c>
      <c r="BU16015" s="4">
        <f t="shared" si="1002"/>
        <v>0</v>
      </c>
      <c r="BV16015" s="4">
        <f t="shared" si="1003"/>
        <v>0</v>
      </c>
      <c r="BW16015" s="10"/>
      <c r="BX16015" s="4">
        <f t="shared" si="1000"/>
        <v>1</v>
      </c>
      <c r="BY16015" s="4">
        <f t="shared" si="1001"/>
        <v>1</v>
      </c>
    </row>
    <row r="16016" spans="1:77">
      <c r="A16016" s="10">
        <v>16011</v>
      </c>
      <c r="BT16016" s="10">
        <v>16011</v>
      </c>
      <c r="BU16016" s="4">
        <f t="shared" si="1002"/>
        <v>0</v>
      </c>
      <c r="BV16016" s="4">
        <f t="shared" si="1003"/>
        <v>0</v>
      </c>
      <c r="BW16016" s="10"/>
      <c r="BX16016" s="4">
        <f t="shared" si="1000"/>
        <v>1</v>
      </c>
      <c r="BY16016" s="4">
        <f t="shared" si="1001"/>
        <v>1</v>
      </c>
    </row>
    <row r="16017" spans="1:77">
      <c r="A16017" s="10">
        <v>16012</v>
      </c>
      <c r="BT16017" s="10">
        <v>16012</v>
      </c>
      <c r="BU16017" s="4">
        <f t="shared" si="1002"/>
        <v>0</v>
      </c>
      <c r="BV16017" s="4">
        <f t="shared" si="1003"/>
        <v>0</v>
      </c>
      <c r="BW16017" s="10"/>
      <c r="BX16017" s="4">
        <f t="shared" si="1000"/>
        <v>1</v>
      </c>
      <c r="BY16017" s="4">
        <f t="shared" si="1001"/>
        <v>1</v>
      </c>
    </row>
    <row r="16018" spans="1:77">
      <c r="A16018" s="10">
        <v>16013</v>
      </c>
      <c r="BT16018" s="10">
        <v>16013</v>
      </c>
      <c r="BU16018" s="4">
        <f t="shared" si="1002"/>
        <v>0</v>
      </c>
      <c r="BV16018" s="4">
        <f t="shared" si="1003"/>
        <v>0</v>
      </c>
      <c r="BW16018" s="10"/>
      <c r="BX16018" s="4">
        <f t="shared" si="1000"/>
        <v>1</v>
      </c>
      <c r="BY16018" s="4">
        <f t="shared" si="1001"/>
        <v>1</v>
      </c>
    </row>
    <row r="16019" spans="1:77">
      <c r="A16019" s="10">
        <v>16014</v>
      </c>
      <c r="BT16019" s="10">
        <v>16014</v>
      </c>
      <c r="BU16019" s="4">
        <f t="shared" si="1002"/>
        <v>0</v>
      </c>
      <c r="BV16019" s="4">
        <f t="shared" si="1003"/>
        <v>0</v>
      </c>
      <c r="BW16019" s="10"/>
      <c r="BX16019" s="4">
        <f t="shared" si="1000"/>
        <v>1</v>
      </c>
      <c r="BY16019" s="4">
        <f t="shared" si="1001"/>
        <v>1</v>
      </c>
    </row>
    <row r="16020" spans="1:77">
      <c r="A16020" s="10">
        <v>16015</v>
      </c>
      <c r="BT16020" s="10">
        <v>16015</v>
      </c>
      <c r="BU16020" s="4">
        <f t="shared" si="1002"/>
        <v>0</v>
      </c>
      <c r="BV16020" s="4">
        <f t="shared" si="1003"/>
        <v>0</v>
      </c>
      <c r="BW16020" s="10"/>
      <c r="BX16020" s="4">
        <f t="shared" si="1000"/>
        <v>1</v>
      </c>
      <c r="BY16020" s="4">
        <f t="shared" si="1001"/>
        <v>1</v>
      </c>
    </row>
    <row r="16021" spans="1:77">
      <c r="A16021" s="10">
        <v>16016</v>
      </c>
      <c r="BT16021" s="10">
        <v>16016</v>
      </c>
      <c r="BU16021" s="4">
        <f t="shared" si="1002"/>
        <v>0</v>
      </c>
      <c r="BV16021" s="4">
        <f t="shared" si="1003"/>
        <v>0</v>
      </c>
      <c r="BW16021" s="10"/>
      <c r="BX16021" s="4">
        <f t="shared" si="1000"/>
        <v>1</v>
      </c>
      <c r="BY16021" s="4">
        <f t="shared" si="1001"/>
        <v>1</v>
      </c>
    </row>
    <row r="16022" spans="1:77">
      <c r="A16022" s="10">
        <v>16017</v>
      </c>
      <c r="BT16022" s="10">
        <v>16017</v>
      </c>
      <c r="BU16022" s="4">
        <f t="shared" si="1002"/>
        <v>0</v>
      </c>
      <c r="BV16022" s="4">
        <f t="shared" si="1003"/>
        <v>0</v>
      </c>
      <c r="BW16022" s="10"/>
      <c r="BX16022" s="4">
        <f t="shared" ref="BX16022:BX16085" si="1004">IF(BU16022=MAX($BU16022:$BV16022),1,0)</f>
        <v>1</v>
      </c>
      <c r="BY16022" s="4">
        <f t="shared" ref="BY16022:BY16085" si="1005">IF(BV16022=MAX($BU16022:$BV16022),1,0)</f>
        <v>1</v>
      </c>
    </row>
    <row r="16023" spans="1:77">
      <c r="A16023" s="10">
        <v>16018</v>
      </c>
      <c r="BT16023" s="10">
        <v>16018</v>
      </c>
      <c r="BU16023" s="4">
        <f t="shared" si="1002"/>
        <v>0</v>
      </c>
      <c r="BV16023" s="4">
        <f t="shared" si="1003"/>
        <v>0</v>
      </c>
      <c r="BW16023" s="10"/>
      <c r="BX16023" s="4">
        <f t="shared" si="1004"/>
        <v>1</v>
      </c>
      <c r="BY16023" s="4">
        <f t="shared" si="1005"/>
        <v>1</v>
      </c>
    </row>
    <row r="16024" spans="1:77">
      <c r="A16024" s="10">
        <v>16019</v>
      </c>
      <c r="BT16024" s="10">
        <v>16019</v>
      </c>
      <c r="BU16024" s="4">
        <f t="shared" si="1002"/>
        <v>0</v>
      </c>
      <c r="BV16024" s="4">
        <f t="shared" si="1003"/>
        <v>0</v>
      </c>
      <c r="BW16024" s="10"/>
      <c r="BX16024" s="4">
        <f t="shared" si="1004"/>
        <v>1</v>
      </c>
      <c r="BY16024" s="4">
        <f t="shared" si="1005"/>
        <v>1</v>
      </c>
    </row>
    <row r="16025" spans="1:77">
      <c r="A16025" s="10">
        <v>16020</v>
      </c>
      <c r="BT16025" s="10">
        <v>16020</v>
      </c>
      <c r="BU16025" s="4">
        <f t="shared" si="1002"/>
        <v>0</v>
      </c>
      <c r="BV16025" s="4">
        <f t="shared" si="1003"/>
        <v>0</v>
      </c>
      <c r="BW16025" s="10"/>
      <c r="BX16025" s="4">
        <f t="shared" si="1004"/>
        <v>1</v>
      </c>
      <c r="BY16025" s="4">
        <f t="shared" si="1005"/>
        <v>1</v>
      </c>
    </row>
    <row r="16026" spans="1:77">
      <c r="A16026" s="10">
        <v>16021</v>
      </c>
      <c r="BT16026" s="10">
        <v>16021</v>
      </c>
      <c r="BU16026" s="4">
        <f t="shared" si="1002"/>
        <v>0</v>
      </c>
      <c r="BV16026" s="4">
        <f t="shared" si="1003"/>
        <v>0</v>
      </c>
      <c r="BW16026" s="10"/>
      <c r="BX16026" s="4">
        <f t="shared" si="1004"/>
        <v>1</v>
      </c>
      <c r="BY16026" s="4">
        <f t="shared" si="1005"/>
        <v>1</v>
      </c>
    </row>
    <row r="16027" spans="1:77">
      <c r="A16027" s="10">
        <v>16022</v>
      </c>
      <c r="BT16027" s="10">
        <v>16022</v>
      </c>
      <c r="BU16027" s="4">
        <f t="shared" si="1002"/>
        <v>0</v>
      </c>
      <c r="BV16027" s="4">
        <f t="shared" si="1003"/>
        <v>0</v>
      </c>
      <c r="BW16027" s="10"/>
      <c r="BX16027" s="4">
        <f t="shared" si="1004"/>
        <v>1</v>
      </c>
      <c r="BY16027" s="4">
        <f t="shared" si="1005"/>
        <v>1</v>
      </c>
    </row>
    <row r="16028" spans="1:77">
      <c r="A16028" s="10">
        <v>16023</v>
      </c>
      <c r="BT16028" s="10">
        <v>16023</v>
      </c>
      <c r="BU16028" s="4">
        <f t="shared" si="1002"/>
        <v>0</v>
      </c>
      <c r="BV16028" s="4">
        <f t="shared" si="1003"/>
        <v>0</v>
      </c>
      <c r="BW16028" s="10"/>
      <c r="BX16028" s="4">
        <f t="shared" si="1004"/>
        <v>1</v>
      </c>
      <c r="BY16028" s="4">
        <f t="shared" si="1005"/>
        <v>1</v>
      </c>
    </row>
    <row r="16029" spans="1:77">
      <c r="A16029" s="10">
        <v>16024</v>
      </c>
      <c r="BT16029" s="10">
        <v>16024</v>
      </c>
      <c r="BU16029" s="4">
        <f t="shared" si="1002"/>
        <v>0</v>
      </c>
      <c r="BV16029" s="4">
        <f t="shared" si="1003"/>
        <v>0</v>
      </c>
      <c r="BW16029" s="10"/>
      <c r="BX16029" s="4">
        <f t="shared" si="1004"/>
        <v>1</v>
      </c>
      <c r="BY16029" s="4">
        <f t="shared" si="1005"/>
        <v>1</v>
      </c>
    </row>
    <row r="16030" spans="1:77">
      <c r="A16030" s="10">
        <v>16025</v>
      </c>
      <c r="BT16030" s="10">
        <v>16025</v>
      </c>
      <c r="BU16030" s="4">
        <f t="shared" si="1002"/>
        <v>0</v>
      </c>
      <c r="BV16030" s="4">
        <f t="shared" si="1003"/>
        <v>0</v>
      </c>
      <c r="BW16030" s="10"/>
      <c r="BX16030" s="4">
        <f t="shared" si="1004"/>
        <v>1</v>
      </c>
      <c r="BY16030" s="4">
        <f t="shared" si="1005"/>
        <v>1</v>
      </c>
    </row>
    <row r="16031" spans="1:77">
      <c r="A16031" s="10">
        <v>16026</v>
      </c>
      <c r="BT16031" s="10">
        <v>16026</v>
      </c>
      <c r="BU16031" s="4">
        <f t="shared" si="1002"/>
        <v>0</v>
      </c>
      <c r="BV16031" s="4">
        <f t="shared" si="1003"/>
        <v>0</v>
      </c>
      <c r="BW16031" s="10"/>
      <c r="BX16031" s="4">
        <f t="shared" si="1004"/>
        <v>1</v>
      </c>
      <c r="BY16031" s="4">
        <f t="shared" si="1005"/>
        <v>1</v>
      </c>
    </row>
    <row r="16032" spans="1:77">
      <c r="A16032" s="10">
        <v>16027</v>
      </c>
      <c r="BT16032" s="10">
        <v>16027</v>
      </c>
      <c r="BU16032" s="4">
        <f t="shared" si="1002"/>
        <v>0</v>
      </c>
      <c r="BV16032" s="4">
        <f t="shared" si="1003"/>
        <v>0</v>
      </c>
      <c r="BW16032" s="10"/>
      <c r="BX16032" s="4">
        <f t="shared" si="1004"/>
        <v>1</v>
      </c>
      <c r="BY16032" s="4">
        <f t="shared" si="1005"/>
        <v>1</v>
      </c>
    </row>
    <row r="16033" spans="1:77">
      <c r="A16033" s="10">
        <v>16028</v>
      </c>
      <c r="BT16033" s="10">
        <v>16028</v>
      </c>
      <c r="BU16033" s="4">
        <f t="shared" si="1002"/>
        <v>0</v>
      </c>
      <c r="BV16033" s="4">
        <f t="shared" si="1003"/>
        <v>0</v>
      </c>
      <c r="BW16033" s="10"/>
      <c r="BX16033" s="4">
        <f t="shared" si="1004"/>
        <v>1</v>
      </c>
      <c r="BY16033" s="4">
        <f t="shared" si="1005"/>
        <v>1</v>
      </c>
    </row>
    <row r="16034" spans="1:77">
      <c r="A16034" s="10">
        <v>16029</v>
      </c>
      <c r="BT16034" s="10">
        <v>16029</v>
      </c>
      <c r="BU16034" s="4">
        <f t="shared" si="1002"/>
        <v>0</v>
      </c>
      <c r="BV16034" s="4">
        <f t="shared" si="1003"/>
        <v>0</v>
      </c>
      <c r="BW16034" s="10"/>
      <c r="BX16034" s="4">
        <f t="shared" si="1004"/>
        <v>1</v>
      </c>
      <c r="BY16034" s="4">
        <f t="shared" si="1005"/>
        <v>1</v>
      </c>
    </row>
    <row r="16035" spans="1:77">
      <c r="A16035" s="10">
        <v>16030</v>
      </c>
      <c r="BT16035" s="10">
        <v>16030</v>
      </c>
      <c r="BU16035" s="4">
        <f t="shared" si="1002"/>
        <v>0</v>
      </c>
      <c r="BV16035" s="4">
        <f t="shared" si="1003"/>
        <v>0</v>
      </c>
      <c r="BW16035" s="10"/>
      <c r="BX16035" s="4">
        <f t="shared" si="1004"/>
        <v>1</v>
      </c>
      <c r="BY16035" s="4">
        <f t="shared" si="1005"/>
        <v>1</v>
      </c>
    </row>
    <row r="16036" spans="1:77">
      <c r="A16036" s="10">
        <v>16031</v>
      </c>
      <c r="BT16036" s="10">
        <v>16031</v>
      </c>
      <c r="BU16036" s="4">
        <f t="shared" si="1002"/>
        <v>0</v>
      </c>
      <c r="BV16036" s="4">
        <f t="shared" si="1003"/>
        <v>0</v>
      </c>
      <c r="BW16036" s="10"/>
      <c r="BX16036" s="4">
        <f t="shared" si="1004"/>
        <v>1</v>
      </c>
      <c r="BY16036" s="4">
        <f t="shared" si="1005"/>
        <v>1</v>
      </c>
    </row>
    <row r="16037" spans="1:77">
      <c r="A16037" s="10">
        <v>16032</v>
      </c>
      <c r="BT16037" s="10">
        <v>16032</v>
      </c>
      <c r="BU16037" s="4">
        <f t="shared" si="1002"/>
        <v>0</v>
      </c>
      <c r="BV16037" s="4">
        <f t="shared" si="1003"/>
        <v>0</v>
      </c>
      <c r="BW16037" s="10"/>
      <c r="BX16037" s="4">
        <f t="shared" si="1004"/>
        <v>1</v>
      </c>
      <c r="BY16037" s="4">
        <f t="shared" si="1005"/>
        <v>1</v>
      </c>
    </row>
    <row r="16038" spans="1:77">
      <c r="A16038" s="10">
        <v>16033</v>
      </c>
      <c r="BT16038" s="10">
        <v>16033</v>
      </c>
      <c r="BU16038" s="4">
        <f t="shared" si="1002"/>
        <v>0</v>
      </c>
      <c r="BV16038" s="4">
        <f t="shared" si="1003"/>
        <v>0</v>
      </c>
      <c r="BW16038" s="10"/>
      <c r="BX16038" s="4">
        <f t="shared" si="1004"/>
        <v>1</v>
      </c>
      <c r="BY16038" s="4">
        <f t="shared" si="1005"/>
        <v>1</v>
      </c>
    </row>
    <row r="16039" spans="1:77">
      <c r="A16039" s="10">
        <v>16034</v>
      </c>
      <c r="BT16039" s="10">
        <v>16034</v>
      </c>
      <c r="BU16039" s="4">
        <f t="shared" si="1002"/>
        <v>0</v>
      </c>
      <c r="BV16039" s="4">
        <f t="shared" si="1003"/>
        <v>0</v>
      </c>
      <c r="BW16039" s="10"/>
      <c r="BX16039" s="4">
        <f t="shared" si="1004"/>
        <v>1</v>
      </c>
      <c r="BY16039" s="4">
        <f t="shared" si="1005"/>
        <v>1</v>
      </c>
    </row>
    <row r="16040" spans="1:77">
      <c r="A16040" s="10">
        <v>16035</v>
      </c>
      <c r="BT16040" s="10">
        <v>16035</v>
      </c>
      <c r="BU16040" s="4">
        <f t="shared" si="1002"/>
        <v>0</v>
      </c>
      <c r="BV16040" s="4">
        <f t="shared" si="1003"/>
        <v>0</v>
      </c>
      <c r="BW16040" s="10"/>
      <c r="BX16040" s="4">
        <f t="shared" si="1004"/>
        <v>1</v>
      </c>
      <c r="BY16040" s="4">
        <f t="shared" si="1005"/>
        <v>1</v>
      </c>
    </row>
    <row r="16041" spans="1:77">
      <c r="A16041" s="10">
        <v>16036</v>
      </c>
      <c r="BT16041" s="10">
        <v>16036</v>
      </c>
      <c r="BU16041" s="4">
        <f t="shared" si="1002"/>
        <v>0</v>
      </c>
      <c r="BV16041" s="4">
        <f t="shared" si="1003"/>
        <v>0</v>
      </c>
      <c r="BW16041" s="10"/>
      <c r="BX16041" s="4">
        <f t="shared" si="1004"/>
        <v>1</v>
      </c>
      <c r="BY16041" s="4">
        <f t="shared" si="1005"/>
        <v>1</v>
      </c>
    </row>
    <row r="16042" spans="1:77">
      <c r="A16042" s="10">
        <v>16037</v>
      </c>
      <c r="BT16042" s="10">
        <v>16037</v>
      </c>
      <c r="BU16042" s="4">
        <f t="shared" si="1002"/>
        <v>0</v>
      </c>
      <c r="BV16042" s="4">
        <f t="shared" si="1003"/>
        <v>0</v>
      </c>
      <c r="BW16042" s="10"/>
      <c r="BX16042" s="4">
        <f t="shared" si="1004"/>
        <v>1</v>
      </c>
      <c r="BY16042" s="4">
        <f t="shared" si="1005"/>
        <v>1</v>
      </c>
    </row>
    <row r="16043" spans="1:77">
      <c r="A16043" s="10">
        <v>16038</v>
      </c>
      <c r="BT16043" s="10">
        <v>16038</v>
      </c>
      <c r="BU16043" s="4">
        <f t="shared" si="1002"/>
        <v>0</v>
      </c>
      <c r="BV16043" s="4">
        <f t="shared" si="1003"/>
        <v>0</v>
      </c>
      <c r="BW16043" s="10"/>
      <c r="BX16043" s="4">
        <f t="shared" si="1004"/>
        <v>1</v>
      </c>
      <c r="BY16043" s="4">
        <f t="shared" si="1005"/>
        <v>1</v>
      </c>
    </row>
    <row r="16044" spans="1:77">
      <c r="A16044" s="10">
        <v>16039</v>
      </c>
      <c r="BT16044" s="10">
        <v>16039</v>
      </c>
      <c r="BU16044" s="4">
        <f t="shared" si="1002"/>
        <v>0</v>
      </c>
      <c r="BV16044" s="4">
        <f t="shared" si="1003"/>
        <v>0</v>
      </c>
      <c r="BW16044" s="10"/>
      <c r="BX16044" s="4">
        <f t="shared" si="1004"/>
        <v>1</v>
      </c>
      <c r="BY16044" s="4">
        <f t="shared" si="1005"/>
        <v>1</v>
      </c>
    </row>
    <row r="16045" spans="1:77">
      <c r="A16045" s="10">
        <v>16040</v>
      </c>
      <c r="BT16045" s="10">
        <v>16040</v>
      </c>
      <c r="BU16045" s="4">
        <f t="shared" si="1002"/>
        <v>0</v>
      </c>
      <c r="BV16045" s="4">
        <f t="shared" si="1003"/>
        <v>0</v>
      </c>
      <c r="BW16045" s="10"/>
      <c r="BX16045" s="4">
        <f t="shared" si="1004"/>
        <v>1</v>
      </c>
      <c r="BY16045" s="4">
        <f t="shared" si="1005"/>
        <v>1</v>
      </c>
    </row>
    <row r="16046" spans="1:77">
      <c r="A16046" s="10">
        <v>16041</v>
      </c>
      <c r="BT16046" s="10">
        <v>16041</v>
      </c>
      <c r="BU16046" s="4">
        <f t="shared" si="1002"/>
        <v>0</v>
      </c>
      <c r="BV16046" s="4">
        <f t="shared" si="1003"/>
        <v>0</v>
      </c>
      <c r="BW16046" s="10"/>
      <c r="BX16046" s="4">
        <f t="shared" si="1004"/>
        <v>1</v>
      </c>
      <c r="BY16046" s="4">
        <f t="shared" si="1005"/>
        <v>1</v>
      </c>
    </row>
    <row r="16047" spans="1:77">
      <c r="A16047" s="10">
        <v>16042</v>
      </c>
      <c r="BT16047" s="10">
        <v>16042</v>
      </c>
      <c r="BU16047" s="4">
        <f t="shared" si="1002"/>
        <v>0</v>
      </c>
      <c r="BV16047" s="4">
        <f t="shared" si="1003"/>
        <v>0</v>
      </c>
      <c r="BW16047" s="10"/>
      <c r="BX16047" s="4">
        <f t="shared" si="1004"/>
        <v>1</v>
      </c>
      <c r="BY16047" s="4">
        <f t="shared" si="1005"/>
        <v>1</v>
      </c>
    </row>
    <row r="16048" spans="1:77">
      <c r="A16048" s="10">
        <v>16043</v>
      </c>
      <c r="BT16048" s="10">
        <v>16043</v>
      </c>
      <c r="BU16048" s="4">
        <f t="shared" si="1002"/>
        <v>0</v>
      </c>
      <c r="BV16048" s="4">
        <f t="shared" si="1003"/>
        <v>0</v>
      </c>
      <c r="BW16048" s="10"/>
      <c r="BX16048" s="4">
        <f t="shared" si="1004"/>
        <v>1</v>
      </c>
      <c r="BY16048" s="4">
        <f t="shared" si="1005"/>
        <v>1</v>
      </c>
    </row>
    <row r="16049" spans="1:77">
      <c r="A16049" s="10">
        <v>16044</v>
      </c>
      <c r="BT16049" s="10">
        <v>16044</v>
      </c>
      <c r="BU16049" s="4">
        <f t="shared" si="1002"/>
        <v>0</v>
      </c>
      <c r="BV16049" s="4">
        <f t="shared" si="1003"/>
        <v>0</v>
      </c>
      <c r="BW16049" s="10"/>
      <c r="BX16049" s="4">
        <f t="shared" si="1004"/>
        <v>1</v>
      </c>
      <c r="BY16049" s="4">
        <f t="shared" si="1005"/>
        <v>1</v>
      </c>
    </row>
    <row r="16050" spans="1:77">
      <c r="A16050" s="10">
        <v>16045</v>
      </c>
      <c r="BT16050" s="10">
        <v>16045</v>
      </c>
      <c r="BU16050" s="4">
        <f t="shared" si="1002"/>
        <v>0</v>
      </c>
      <c r="BV16050" s="4">
        <f t="shared" si="1003"/>
        <v>0</v>
      </c>
      <c r="BW16050" s="10"/>
      <c r="BX16050" s="4">
        <f t="shared" si="1004"/>
        <v>1</v>
      </c>
      <c r="BY16050" s="4">
        <f t="shared" si="1005"/>
        <v>1</v>
      </c>
    </row>
    <row r="16051" spans="1:77">
      <c r="A16051" s="10">
        <v>16046</v>
      </c>
      <c r="BT16051" s="10">
        <v>16046</v>
      </c>
      <c r="BU16051" s="4">
        <f t="shared" si="1002"/>
        <v>0</v>
      </c>
      <c r="BV16051" s="4">
        <f t="shared" si="1003"/>
        <v>0</v>
      </c>
      <c r="BW16051" s="10"/>
      <c r="BX16051" s="4">
        <f t="shared" si="1004"/>
        <v>1</v>
      </c>
      <c r="BY16051" s="4">
        <f t="shared" si="1005"/>
        <v>1</v>
      </c>
    </row>
    <row r="16052" spans="1:77">
      <c r="A16052" s="10">
        <v>16047</v>
      </c>
      <c r="BT16052" s="10">
        <v>16047</v>
      </c>
      <c r="BU16052" s="4">
        <f t="shared" si="1002"/>
        <v>0</v>
      </c>
      <c r="BV16052" s="4">
        <f t="shared" si="1003"/>
        <v>0</v>
      </c>
      <c r="BW16052" s="10"/>
      <c r="BX16052" s="4">
        <f t="shared" si="1004"/>
        <v>1</v>
      </c>
      <c r="BY16052" s="4">
        <f t="shared" si="1005"/>
        <v>1</v>
      </c>
    </row>
    <row r="16053" spans="1:77">
      <c r="A16053" s="10">
        <v>16048</v>
      </c>
      <c r="BT16053" s="10">
        <v>16048</v>
      </c>
      <c r="BU16053" s="4">
        <f t="shared" si="1002"/>
        <v>0</v>
      </c>
      <c r="BV16053" s="4">
        <f t="shared" si="1003"/>
        <v>0</v>
      </c>
      <c r="BW16053" s="10"/>
      <c r="BX16053" s="4">
        <f t="shared" si="1004"/>
        <v>1</v>
      </c>
      <c r="BY16053" s="4">
        <f t="shared" si="1005"/>
        <v>1</v>
      </c>
    </row>
    <row r="16054" spans="1:77">
      <c r="A16054" s="10">
        <v>16049</v>
      </c>
      <c r="BT16054" s="10">
        <v>16049</v>
      </c>
      <c r="BU16054" s="4">
        <f t="shared" si="1002"/>
        <v>0</v>
      </c>
      <c r="BV16054" s="4">
        <f t="shared" si="1003"/>
        <v>0</v>
      </c>
      <c r="BW16054" s="10"/>
      <c r="BX16054" s="4">
        <f t="shared" si="1004"/>
        <v>1</v>
      </c>
      <c r="BY16054" s="4">
        <f t="shared" si="1005"/>
        <v>1</v>
      </c>
    </row>
    <row r="16055" spans="1:77">
      <c r="A16055" s="10">
        <v>16050</v>
      </c>
      <c r="BT16055" s="10">
        <v>16050</v>
      </c>
      <c r="BU16055" s="4">
        <f t="shared" si="1002"/>
        <v>0</v>
      </c>
      <c r="BV16055" s="4">
        <f t="shared" si="1003"/>
        <v>0</v>
      </c>
      <c r="BW16055" s="10"/>
      <c r="BX16055" s="4">
        <f t="shared" si="1004"/>
        <v>1</v>
      </c>
      <c r="BY16055" s="4">
        <f t="shared" si="1005"/>
        <v>1</v>
      </c>
    </row>
    <row r="16056" spans="1:77">
      <c r="A16056" s="10">
        <v>16051</v>
      </c>
      <c r="BT16056" s="10">
        <v>16051</v>
      </c>
      <c r="BU16056" s="4">
        <f t="shared" si="1002"/>
        <v>0</v>
      </c>
      <c r="BV16056" s="4">
        <f t="shared" si="1003"/>
        <v>0</v>
      </c>
      <c r="BW16056" s="10"/>
      <c r="BX16056" s="4">
        <f t="shared" si="1004"/>
        <v>1</v>
      </c>
      <c r="BY16056" s="4">
        <f t="shared" si="1005"/>
        <v>1</v>
      </c>
    </row>
    <row r="16057" spans="1:77">
      <c r="A16057" s="10">
        <v>16052</v>
      </c>
      <c r="BT16057" s="10">
        <v>16052</v>
      </c>
      <c r="BU16057" s="4">
        <f t="shared" si="1002"/>
        <v>0</v>
      </c>
      <c r="BV16057" s="4">
        <f t="shared" si="1003"/>
        <v>0</v>
      </c>
      <c r="BW16057" s="10"/>
      <c r="BX16057" s="4">
        <f t="shared" si="1004"/>
        <v>1</v>
      </c>
      <c r="BY16057" s="4">
        <f t="shared" si="1005"/>
        <v>1</v>
      </c>
    </row>
    <row r="16058" spans="1:77">
      <c r="A16058" s="10">
        <v>16053</v>
      </c>
      <c r="BT16058" s="10">
        <v>16053</v>
      </c>
      <c r="BU16058" s="4">
        <f t="shared" si="1002"/>
        <v>0</v>
      </c>
      <c r="BV16058" s="4">
        <f t="shared" si="1003"/>
        <v>0</v>
      </c>
      <c r="BW16058" s="10"/>
      <c r="BX16058" s="4">
        <f t="shared" si="1004"/>
        <v>1</v>
      </c>
      <c r="BY16058" s="4">
        <f t="shared" si="1005"/>
        <v>1</v>
      </c>
    </row>
    <row r="16059" spans="1:77">
      <c r="A16059" s="10">
        <v>16054</v>
      </c>
      <c r="BT16059" s="10">
        <v>16054</v>
      </c>
      <c r="BU16059" s="4">
        <f t="shared" si="1002"/>
        <v>0</v>
      </c>
      <c r="BV16059" s="4">
        <f t="shared" si="1003"/>
        <v>0</v>
      </c>
      <c r="BW16059" s="10"/>
      <c r="BX16059" s="4">
        <f t="shared" si="1004"/>
        <v>1</v>
      </c>
      <c r="BY16059" s="4">
        <f t="shared" si="1005"/>
        <v>1</v>
      </c>
    </row>
    <row r="16060" spans="1:77">
      <c r="A16060" s="10">
        <v>16055</v>
      </c>
      <c r="BT16060" s="10">
        <v>16055</v>
      </c>
      <c r="BU16060" s="4">
        <f t="shared" si="1002"/>
        <v>0</v>
      </c>
      <c r="BV16060" s="4">
        <f t="shared" si="1003"/>
        <v>0</v>
      </c>
      <c r="BW16060" s="10"/>
      <c r="BX16060" s="4">
        <f t="shared" si="1004"/>
        <v>1</v>
      </c>
      <c r="BY16060" s="4">
        <f t="shared" si="1005"/>
        <v>1</v>
      </c>
    </row>
    <row r="16061" spans="1:77">
      <c r="A16061" s="10">
        <v>16056</v>
      </c>
      <c r="BT16061" s="10">
        <v>16056</v>
      </c>
      <c r="BU16061" s="4">
        <f t="shared" si="1002"/>
        <v>0</v>
      </c>
      <c r="BV16061" s="4">
        <f t="shared" si="1003"/>
        <v>0</v>
      </c>
      <c r="BW16061" s="10"/>
      <c r="BX16061" s="4">
        <f t="shared" si="1004"/>
        <v>1</v>
      </c>
      <c r="BY16061" s="4">
        <f t="shared" si="1005"/>
        <v>1</v>
      </c>
    </row>
    <row r="16062" spans="1:77">
      <c r="A16062" s="10">
        <v>16057</v>
      </c>
      <c r="BT16062" s="10">
        <v>16057</v>
      </c>
      <c r="BU16062" s="4">
        <f t="shared" si="1002"/>
        <v>0</v>
      </c>
      <c r="BV16062" s="4">
        <f t="shared" si="1003"/>
        <v>0</v>
      </c>
      <c r="BW16062" s="10"/>
      <c r="BX16062" s="4">
        <f t="shared" si="1004"/>
        <v>1</v>
      </c>
      <c r="BY16062" s="4">
        <f t="shared" si="1005"/>
        <v>1</v>
      </c>
    </row>
    <row r="16063" spans="1:77">
      <c r="A16063" s="10">
        <v>16058</v>
      </c>
      <c r="BT16063" s="10">
        <v>16058</v>
      </c>
      <c r="BU16063" s="4">
        <f t="shared" si="1002"/>
        <v>0</v>
      </c>
      <c r="BV16063" s="4">
        <f t="shared" si="1003"/>
        <v>0</v>
      </c>
      <c r="BW16063" s="10"/>
      <c r="BX16063" s="4">
        <f t="shared" si="1004"/>
        <v>1</v>
      </c>
      <c r="BY16063" s="4">
        <f t="shared" si="1005"/>
        <v>1</v>
      </c>
    </row>
    <row r="16064" spans="1:77">
      <c r="A16064" s="10">
        <v>16059</v>
      </c>
      <c r="BT16064" s="10">
        <v>16059</v>
      </c>
      <c r="BU16064" s="4">
        <f t="shared" si="1002"/>
        <v>0</v>
      </c>
      <c r="BV16064" s="4">
        <f t="shared" si="1003"/>
        <v>0</v>
      </c>
      <c r="BW16064" s="10"/>
      <c r="BX16064" s="4">
        <f t="shared" si="1004"/>
        <v>1</v>
      </c>
      <c r="BY16064" s="4">
        <f t="shared" si="1005"/>
        <v>1</v>
      </c>
    </row>
    <row r="16065" spans="1:77">
      <c r="A16065" s="10">
        <v>16060</v>
      </c>
      <c r="BT16065" s="10">
        <v>16060</v>
      </c>
      <c r="BU16065" s="4">
        <f t="shared" si="1002"/>
        <v>0</v>
      </c>
      <c r="BV16065" s="4">
        <f t="shared" si="1003"/>
        <v>0</v>
      </c>
      <c r="BW16065" s="10"/>
      <c r="BX16065" s="4">
        <f t="shared" si="1004"/>
        <v>1</v>
      </c>
      <c r="BY16065" s="4">
        <f t="shared" si="1005"/>
        <v>1</v>
      </c>
    </row>
    <row r="16066" spans="1:77">
      <c r="A16066" s="10">
        <v>16061</v>
      </c>
      <c r="BT16066" s="10">
        <v>16061</v>
      </c>
      <c r="BU16066" s="4">
        <f t="shared" si="1002"/>
        <v>0</v>
      </c>
      <c r="BV16066" s="4">
        <f t="shared" si="1003"/>
        <v>0</v>
      </c>
      <c r="BW16066" s="10"/>
      <c r="BX16066" s="4">
        <f t="shared" si="1004"/>
        <v>1</v>
      </c>
      <c r="BY16066" s="4">
        <f t="shared" si="1005"/>
        <v>1</v>
      </c>
    </row>
    <row r="16067" spans="1:77">
      <c r="A16067" s="10">
        <v>16062</v>
      </c>
      <c r="BT16067" s="10">
        <v>16062</v>
      </c>
      <c r="BU16067" s="4">
        <f t="shared" si="1002"/>
        <v>0</v>
      </c>
      <c r="BV16067" s="4">
        <f t="shared" si="1003"/>
        <v>0</v>
      </c>
      <c r="BW16067" s="10"/>
      <c r="BX16067" s="4">
        <f t="shared" si="1004"/>
        <v>1</v>
      </c>
      <c r="BY16067" s="4">
        <f t="shared" si="1005"/>
        <v>1</v>
      </c>
    </row>
    <row r="16068" spans="1:77">
      <c r="A16068" s="10">
        <v>16063</v>
      </c>
      <c r="BT16068" s="10">
        <v>16063</v>
      </c>
      <c r="BU16068" s="4">
        <f t="shared" si="1002"/>
        <v>0</v>
      </c>
      <c r="BV16068" s="4">
        <f t="shared" si="1003"/>
        <v>0</v>
      </c>
      <c r="BW16068" s="10"/>
      <c r="BX16068" s="4">
        <f t="shared" si="1004"/>
        <v>1</v>
      </c>
      <c r="BY16068" s="4">
        <f t="shared" si="1005"/>
        <v>1</v>
      </c>
    </row>
    <row r="16069" spans="1:77">
      <c r="A16069" s="10">
        <v>16064</v>
      </c>
      <c r="BT16069" s="10">
        <v>16064</v>
      </c>
      <c r="BU16069" s="4">
        <f t="shared" si="1002"/>
        <v>0</v>
      </c>
      <c r="BV16069" s="4">
        <f t="shared" si="1003"/>
        <v>0</v>
      </c>
      <c r="BW16069" s="10"/>
      <c r="BX16069" s="4">
        <f t="shared" si="1004"/>
        <v>1</v>
      </c>
      <c r="BY16069" s="4">
        <f t="shared" si="1005"/>
        <v>1</v>
      </c>
    </row>
    <row r="16070" spans="1:77">
      <c r="A16070" s="10">
        <v>16065</v>
      </c>
      <c r="BT16070" s="10">
        <v>16065</v>
      </c>
      <c r="BU16070" s="4">
        <f t="shared" si="1002"/>
        <v>0</v>
      </c>
      <c r="BV16070" s="4">
        <f t="shared" si="1003"/>
        <v>0</v>
      </c>
      <c r="BW16070" s="10"/>
      <c r="BX16070" s="4">
        <f t="shared" si="1004"/>
        <v>1</v>
      </c>
      <c r="BY16070" s="4">
        <f t="shared" si="1005"/>
        <v>1</v>
      </c>
    </row>
    <row r="16071" spans="1:77">
      <c r="A16071" s="10">
        <v>16066</v>
      </c>
      <c r="BT16071" s="10">
        <v>16066</v>
      </c>
      <c r="BU16071" s="4">
        <f t="shared" ref="BU16071:BU16134" si="1006">BP16071*$BV$1-BQ16071</f>
        <v>0</v>
      </c>
      <c r="BV16071" s="4">
        <f t="shared" ref="BV16071:BV16134" si="1007">BR16071*$BV$1-BS16071</f>
        <v>0</v>
      </c>
      <c r="BW16071" s="10"/>
      <c r="BX16071" s="4">
        <f t="shared" si="1004"/>
        <v>1</v>
      </c>
      <c r="BY16071" s="4">
        <f t="shared" si="1005"/>
        <v>1</v>
      </c>
    </row>
    <row r="16072" spans="1:77">
      <c r="A16072" s="10">
        <v>16067</v>
      </c>
      <c r="BT16072" s="10">
        <v>16067</v>
      </c>
      <c r="BU16072" s="4">
        <f t="shared" si="1006"/>
        <v>0</v>
      </c>
      <c r="BV16072" s="4">
        <f t="shared" si="1007"/>
        <v>0</v>
      </c>
      <c r="BW16072" s="10"/>
      <c r="BX16072" s="4">
        <f t="shared" si="1004"/>
        <v>1</v>
      </c>
      <c r="BY16072" s="4">
        <f t="shared" si="1005"/>
        <v>1</v>
      </c>
    </row>
    <row r="16073" spans="1:77">
      <c r="A16073" s="10">
        <v>16068</v>
      </c>
      <c r="BT16073" s="10">
        <v>16068</v>
      </c>
      <c r="BU16073" s="4">
        <f t="shared" si="1006"/>
        <v>0</v>
      </c>
      <c r="BV16073" s="4">
        <f t="shared" si="1007"/>
        <v>0</v>
      </c>
      <c r="BW16073" s="10"/>
      <c r="BX16073" s="4">
        <f t="shared" si="1004"/>
        <v>1</v>
      </c>
      <c r="BY16073" s="4">
        <f t="shared" si="1005"/>
        <v>1</v>
      </c>
    </row>
    <row r="16074" spans="1:77">
      <c r="A16074" s="10">
        <v>16069</v>
      </c>
      <c r="BT16074" s="10">
        <v>16069</v>
      </c>
      <c r="BU16074" s="4">
        <f t="shared" si="1006"/>
        <v>0</v>
      </c>
      <c r="BV16074" s="4">
        <f t="shared" si="1007"/>
        <v>0</v>
      </c>
      <c r="BW16074" s="10"/>
      <c r="BX16074" s="4">
        <f t="shared" si="1004"/>
        <v>1</v>
      </c>
      <c r="BY16074" s="4">
        <f t="shared" si="1005"/>
        <v>1</v>
      </c>
    </row>
    <row r="16075" spans="1:77">
      <c r="A16075" s="10">
        <v>16070</v>
      </c>
      <c r="BT16075" s="10">
        <v>16070</v>
      </c>
      <c r="BU16075" s="4">
        <f t="shared" si="1006"/>
        <v>0</v>
      </c>
      <c r="BV16075" s="4">
        <f t="shared" si="1007"/>
        <v>0</v>
      </c>
      <c r="BW16075" s="10"/>
      <c r="BX16075" s="4">
        <f t="shared" si="1004"/>
        <v>1</v>
      </c>
      <c r="BY16075" s="4">
        <f t="shared" si="1005"/>
        <v>1</v>
      </c>
    </row>
    <row r="16076" spans="1:77">
      <c r="A16076" s="10">
        <v>16071</v>
      </c>
      <c r="BT16076" s="10">
        <v>16071</v>
      </c>
      <c r="BU16076" s="4">
        <f t="shared" si="1006"/>
        <v>0</v>
      </c>
      <c r="BV16076" s="4">
        <f t="shared" si="1007"/>
        <v>0</v>
      </c>
      <c r="BW16076" s="10"/>
      <c r="BX16076" s="4">
        <f t="shared" si="1004"/>
        <v>1</v>
      </c>
      <c r="BY16076" s="4">
        <f t="shared" si="1005"/>
        <v>1</v>
      </c>
    </row>
    <row r="16077" spans="1:77">
      <c r="A16077" s="10">
        <v>16072</v>
      </c>
      <c r="BT16077" s="10">
        <v>16072</v>
      </c>
      <c r="BU16077" s="4">
        <f t="shared" si="1006"/>
        <v>0</v>
      </c>
      <c r="BV16077" s="4">
        <f t="shared" si="1007"/>
        <v>0</v>
      </c>
      <c r="BW16077" s="10"/>
      <c r="BX16077" s="4">
        <f t="shared" si="1004"/>
        <v>1</v>
      </c>
      <c r="BY16077" s="4">
        <f t="shared" si="1005"/>
        <v>1</v>
      </c>
    </row>
    <row r="16078" spans="1:77">
      <c r="A16078" s="10">
        <v>16073</v>
      </c>
      <c r="BT16078" s="10">
        <v>16073</v>
      </c>
      <c r="BU16078" s="4">
        <f t="shared" si="1006"/>
        <v>0</v>
      </c>
      <c r="BV16078" s="4">
        <f t="shared" si="1007"/>
        <v>0</v>
      </c>
      <c r="BW16078" s="10"/>
      <c r="BX16078" s="4">
        <f t="shared" si="1004"/>
        <v>1</v>
      </c>
      <c r="BY16078" s="4">
        <f t="shared" si="1005"/>
        <v>1</v>
      </c>
    </row>
    <row r="16079" spans="1:77">
      <c r="A16079" s="10">
        <v>16074</v>
      </c>
      <c r="BT16079" s="10">
        <v>16074</v>
      </c>
      <c r="BU16079" s="4">
        <f t="shared" si="1006"/>
        <v>0</v>
      </c>
      <c r="BV16079" s="4">
        <f t="shared" si="1007"/>
        <v>0</v>
      </c>
      <c r="BW16079" s="10"/>
      <c r="BX16079" s="4">
        <f t="shared" si="1004"/>
        <v>1</v>
      </c>
      <c r="BY16079" s="4">
        <f t="shared" si="1005"/>
        <v>1</v>
      </c>
    </row>
    <row r="16080" spans="1:77">
      <c r="A16080" s="10">
        <v>16075</v>
      </c>
      <c r="BT16080" s="10">
        <v>16075</v>
      </c>
      <c r="BU16080" s="4">
        <f t="shared" si="1006"/>
        <v>0</v>
      </c>
      <c r="BV16080" s="4">
        <f t="shared" si="1007"/>
        <v>0</v>
      </c>
      <c r="BW16080" s="10"/>
      <c r="BX16080" s="4">
        <f t="shared" si="1004"/>
        <v>1</v>
      </c>
      <c r="BY16080" s="4">
        <f t="shared" si="1005"/>
        <v>1</v>
      </c>
    </row>
    <row r="16081" spans="1:77">
      <c r="A16081" s="10">
        <v>16076</v>
      </c>
      <c r="BT16081" s="10">
        <v>16076</v>
      </c>
      <c r="BU16081" s="4">
        <f t="shared" si="1006"/>
        <v>0</v>
      </c>
      <c r="BV16081" s="4">
        <f t="shared" si="1007"/>
        <v>0</v>
      </c>
      <c r="BW16081" s="10"/>
      <c r="BX16081" s="4">
        <f t="shared" si="1004"/>
        <v>1</v>
      </c>
      <c r="BY16081" s="4">
        <f t="shared" si="1005"/>
        <v>1</v>
      </c>
    </row>
    <row r="16082" spans="1:77">
      <c r="A16082" s="10">
        <v>16077</v>
      </c>
      <c r="BT16082" s="10">
        <v>16077</v>
      </c>
      <c r="BU16082" s="4">
        <f t="shared" si="1006"/>
        <v>0</v>
      </c>
      <c r="BV16082" s="4">
        <f t="shared" si="1007"/>
        <v>0</v>
      </c>
      <c r="BW16082" s="10"/>
      <c r="BX16082" s="4">
        <f t="shared" si="1004"/>
        <v>1</v>
      </c>
      <c r="BY16082" s="4">
        <f t="shared" si="1005"/>
        <v>1</v>
      </c>
    </row>
    <row r="16083" spans="1:77">
      <c r="A16083" s="10">
        <v>16078</v>
      </c>
      <c r="BT16083" s="10">
        <v>16078</v>
      </c>
      <c r="BU16083" s="4">
        <f t="shared" si="1006"/>
        <v>0</v>
      </c>
      <c r="BV16083" s="4">
        <f t="shared" si="1007"/>
        <v>0</v>
      </c>
      <c r="BW16083" s="10"/>
      <c r="BX16083" s="4">
        <f t="shared" si="1004"/>
        <v>1</v>
      </c>
      <c r="BY16083" s="4">
        <f t="shared" si="1005"/>
        <v>1</v>
      </c>
    </row>
    <row r="16084" spans="1:77">
      <c r="A16084" s="10">
        <v>16079</v>
      </c>
      <c r="BT16084" s="10">
        <v>16079</v>
      </c>
      <c r="BU16084" s="4">
        <f t="shared" si="1006"/>
        <v>0</v>
      </c>
      <c r="BV16084" s="4">
        <f t="shared" si="1007"/>
        <v>0</v>
      </c>
      <c r="BW16084" s="10"/>
      <c r="BX16084" s="4">
        <f t="shared" si="1004"/>
        <v>1</v>
      </c>
      <c r="BY16084" s="4">
        <f t="shared" si="1005"/>
        <v>1</v>
      </c>
    </row>
    <row r="16085" spans="1:77">
      <c r="A16085" s="10">
        <v>16080</v>
      </c>
      <c r="BT16085" s="10">
        <v>16080</v>
      </c>
      <c r="BU16085" s="4">
        <f t="shared" si="1006"/>
        <v>0</v>
      </c>
      <c r="BV16085" s="4">
        <f t="shared" si="1007"/>
        <v>0</v>
      </c>
      <c r="BW16085" s="10"/>
      <c r="BX16085" s="4">
        <f t="shared" si="1004"/>
        <v>1</v>
      </c>
      <c r="BY16085" s="4">
        <f t="shared" si="1005"/>
        <v>1</v>
      </c>
    </row>
    <row r="16086" spans="1:77">
      <c r="A16086" s="10">
        <v>16081</v>
      </c>
      <c r="BT16086" s="10">
        <v>16081</v>
      </c>
      <c r="BU16086" s="4">
        <f t="shared" si="1006"/>
        <v>0</v>
      </c>
      <c r="BV16086" s="4">
        <f t="shared" si="1007"/>
        <v>0</v>
      </c>
      <c r="BW16086" s="10"/>
      <c r="BX16086" s="4">
        <f t="shared" ref="BX16086:BX16149" si="1008">IF(BU16086=MAX($BU16086:$BV16086),1,0)</f>
        <v>1</v>
      </c>
      <c r="BY16086" s="4">
        <f t="shared" ref="BY16086:BY16149" si="1009">IF(BV16086=MAX($BU16086:$BV16086),1,0)</f>
        <v>1</v>
      </c>
    </row>
    <row r="16087" spans="1:77">
      <c r="A16087" s="10">
        <v>16082</v>
      </c>
      <c r="BT16087" s="10">
        <v>16082</v>
      </c>
      <c r="BU16087" s="4">
        <f t="shared" si="1006"/>
        <v>0</v>
      </c>
      <c r="BV16087" s="4">
        <f t="shared" si="1007"/>
        <v>0</v>
      </c>
      <c r="BW16087" s="10"/>
      <c r="BX16087" s="4">
        <f t="shared" si="1008"/>
        <v>1</v>
      </c>
      <c r="BY16087" s="4">
        <f t="shared" si="1009"/>
        <v>1</v>
      </c>
    </row>
    <row r="16088" spans="1:77">
      <c r="A16088" s="10">
        <v>16083</v>
      </c>
      <c r="BT16088" s="10">
        <v>16083</v>
      </c>
      <c r="BU16088" s="4">
        <f t="shared" si="1006"/>
        <v>0</v>
      </c>
      <c r="BV16088" s="4">
        <f t="shared" si="1007"/>
        <v>0</v>
      </c>
      <c r="BW16088" s="10"/>
      <c r="BX16088" s="4">
        <f t="shared" si="1008"/>
        <v>1</v>
      </c>
      <c r="BY16088" s="4">
        <f t="shared" si="1009"/>
        <v>1</v>
      </c>
    </row>
    <row r="16089" spans="1:77">
      <c r="A16089" s="10">
        <v>16084</v>
      </c>
      <c r="BT16089" s="10">
        <v>16084</v>
      </c>
      <c r="BU16089" s="4">
        <f t="shared" si="1006"/>
        <v>0</v>
      </c>
      <c r="BV16089" s="4">
        <f t="shared" si="1007"/>
        <v>0</v>
      </c>
      <c r="BW16089" s="10"/>
      <c r="BX16089" s="4">
        <f t="shared" si="1008"/>
        <v>1</v>
      </c>
      <c r="BY16089" s="4">
        <f t="shared" si="1009"/>
        <v>1</v>
      </c>
    </row>
    <row r="16090" spans="1:77">
      <c r="A16090" s="10">
        <v>16085</v>
      </c>
      <c r="BT16090" s="10">
        <v>16085</v>
      </c>
      <c r="BU16090" s="4">
        <f t="shared" si="1006"/>
        <v>0</v>
      </c>
      <c r="BV16090" s="4">
        <f t="shared" si="1007"/>
        <v>0</v>
      </c>
      <c r="BW16090" s="10"/>
      <c r="BX16090" s="4">
        <f t="shared" si="1008"/>
        <v>1</v>
      </c>
      <c r="BY16090" s="4">
        <f t="shared" si="1009"/>
        <v>1</v>
      </c>
    </row>
    <row r="16091" spans="1:77">
      <c r="A16091" s="10">
        <v>16086</v>
      </c>
      <c r="BT16091" s="10">
        <v>16086</v>
      </c>
      <c r="BU16091" s="4">
        <f t="shared" si="1006"/>
        <v>0</v>
      </c>
      <c r="BV16091" s="4">
        <f t="shared" si="1007"/>
        <v>0</v>
      </c>
      <c r="BW16091" s="10"/>
      <c r="BX16091" s="4">
        <f t="shared" si="1008"/>
        <v>1</v>
      </c>
      <c r="BY16091" s="4">
        <f t="shared" si="1009"/>
        <v>1</v>
      </c>
    </row>
    <row r="16092" spans="1:77">
      <c r="A16092" s="10">
        <v>16087</v>
      </c>
      <c r="BT16092" s="10">
        <v>16087</v>
      </c>
      <c r="BU16092" s="4">
        <f t="shared" si="1006"/>
        <v>0</v>
      </c>
      <c r="BV16092" s="4">
        <f t="shared" si="1007"/>
        <v>0</v>
      </c>
      <c r="BW16092" s="10"/>
      <c r="BX16092" s="4">
        <f t="shared" si="1008"/>
        <v>1</v>
      </c>
      <c r="BY16092" s="4">
        <f t="shared" si="1009"/>
        <v>1</v>
      </c>
    </row>
    <row r="16093" spans="1:77">
      <c r="A16093" s="10">
        <v>16088</v>
      </c>
      <c r="BT16093" s="10">
        <v>16088</v>
      </c>
      <c r="BU16093" s="4">
        <f t="shared" si="1006"/>
        <v>0</v>
      </c>
      <c r="BV16093" s="4">
        <f t="shared" si="1007"/>
        <v>0</v>
      </c>
      <c r="BW16093" s="10"/>
      <c r="BX16093" s="4">
        <f t="shared" si="1008"/>
        <v>1</v>
      </c>
      <c r="BY16093" s="4">
        <f t="shared" si="1009"/>
        <v>1</v>
      </c>
    </row>
    <row r="16094" spans="1:77">
      <c r="A16094" s="10">
        <v>16089</v>
      </c>
      <c r="BT16094" s="10">
        <v>16089</v>
      </c>
      <c r="BU16094" s="4">
        <f t="shared" si="1006"/>
        <v>0</v>
      </c>
      <c r="BV16094" s="4">
        <f t="shared" si="1007"/>
        <v>0</v>
      </c>
      <c r="BW16094" s="10"/>
      <c r="BX16094" s="4">
        <f t="shared" si="1008"/>
        <v>1</v>
      </c>
      <c r="BY16094" s="4">
        <f t="shared" si="1009"/>
        <v>1</v>
      </c>
    </row>
    <row r="16095" spans="1:77">
      <c r="A16095" s="10">
        <v>16090</v>
      </c>
      <c r="BT16095" s="10">
        <v>16090</v>
      </c>
      <c r="BU16095" s="4">
        <f t="shared" si="1006"/>
        <v>0</v>
      </c>
      <c r="BV16095" s="4">
        <f t="shared" si="1007"/>
        <v>0</v>
      </c>
      <c r="BW16095" s="10"/>
      <c r="BX16095" s="4">
        <f t="shared" si="1008"/>
        <v>1</v>
      </c>
      <c r="BY16095" s="4">
        <f t="shared" si="1009"/>
        <v>1</v>
      </c>
    </row>
    <row r="16096" spans="1:77">
      <c r="A16096" s="10">
        <v>16091</v>
      </c>
      <c r="BT16096" s="10">
        <v>16091</v>
      </c>
      <c r="BU16096" s="4">
        <f t="shared" si="1006"/>
        <v>0</v>
      </c>
      <c r="BV16096" s="4">
        <f t="shared" si="1007"/>
        <v>0</v>
      </c>
      <c r="BW16096" s="10"/>
      <c r="BX16096" s="4">
        <f t="shared" si="1008"/>
        <v>1</v>
      </c>
      <c r="BY16096" s="4">
        <f t="shared" si="1009"/>
        <v>1</v>
      </c>
    </row>
    <row r="16097" spans="1:77">
      <c r="A16097" s="10">
        <v>16092</v>
      </c>
      <c r="BT16097" s="10">
        <v>16092</v>
      </c>
      <c r="BU16097" s="4">
        <f t="shared" si="1006"/>
        <v>0</v>
      </c>
      <c r="BV16097" s="4">
        <f t="shared" si="1007"/>
        <v>0</v>
      </c>
      <c r="BW16097" s="10"/>
      <c r="BX16097" s="4">
        <f t="shared" si="1008"/>
        <v>1</v>
      </c>
      <c r="BY16097" s="4">
        <f t="shared" si="1009"/>
        <v>1</v>
      </c>
    </row>
    <row r="16098" spans="1:77">
      <c r="A16098" s="10">
        <v>16093</v>
      </c>
      <c r="BT16098" s="10">
        <v>16093</v>
      </c>
      <c r="BU16098" s="4">
        <f t="shared" si="1006"/>
        <v>0</v>
      </c>
      <c r="BV16098" s="4">
        <f t="shared" si="1007"/>
        <v>0</v>
      </c>
      <c r="BW16098" s="10"/>
      <c r="BX16098" s="4">
        <f t="shared" si="1008"/>
        <v>1</v>
      </c>
      <c r="BY16098" s="4">
        <f t="shared" si="1009"/>
        <v>1</v>
      </c>
    </row>
    <row r="16099" spans="1:77">
      <c r="A16099" s="10">
        <v>16094</v>
      </c>
      <c r="BT16099" s="10">
        <v>16094</v>
      </c>
      <c r="BU16099" s="4">
        <f t="shared" si="1006"/>
        <v>0</v>
      </c>
      <c r="BV16099" s="4">
        <f t="shared" si="1007"/>
        <v>0</v>
      </c>
      <c r="BW16099" s="10"/>
      <c r="BX16099" s="4">
        <f t="shared" si="1008"/>
        <v>1</v>
      </c>
      <c r="BY16099" s="4">
        <f t="shared" si="1009"/>
        <v>1</v>
      </c>
    </row>
    <row r="16100" spans="1:77">
      <c r="A16100" s="10">
        <v>16095</v>
      </c>
      <c r="BT16100" s="10">
        <v>16095</v>
      </c>
      <c r="BU16100" s="4">
        <f t="shared" si="1006"/>
        <v>0</v>
      </c>
      <c r="BV16100" s="4">
        <f t="shared" si="1007"/>
        <v>0</v>
      </c>
      <c r="BW16100" s="10"/>
      <c r="BX16100" s="4">
        <f t="shared" si="1008"/>
        <v>1</v>
      </c>
      <c r="BY16100" s="4">
        <f t="shared" si="1009"/>
        <v>1</v>
      </c>
    </row>
    <row r="16101" spans="1:77">
      <c r="A16101" s="10">
        <v>16096</v>
      </c>
      <c r="BT16101" s="10">
        <v>16096</v>
      </c>
      <c r="BU16101" s="4">
        <f t="shared" si="1006"/>
        <v>0</v>
      </c>
      <c r="BV16101" s="4">
        <f t="shared" si="1007"/>
        <v>0</v>
      </c>
      <c r="BW16101" s="10"/>
      <c r="BX16101" s="4">
        <f t="shared" si="1008"/>
        <v>1</v>
      </c>
      <c r="BY16101" s="4">
        <f t="shared" si="1009"/>
        <v>1</v>
      </c>
    </row>
    <row r="16102" spans="1:77">
      <c r="A16102" s="10">
        <v>16097</v>
      </c>
      <c r="BT16102" s="10">
        <v>16097</v>
      </c>
      <c r="BU16102" s="4">
        <f t="shared" si="1006"/>
        <v>0</v>
      </c>
      <c r="BV16102" s="4">
        <f t="shared" si="1007"/>
        <v>0</v>
      </c>
      <c r="BW16102" s="10"/>
      <c r="BX16102" s="4">
        <f t="shared" si="1008"/>
        <v>1</v>
      </c>
      <c r="BY16102" s="4">
        <f t="shared" si="1009"/>
        <v>1</v>
      </c>
    </row>
    <row r="16103" spans="1:77">
      <c r="A16103" s="10">
        <v>16098</v>
      </c>
      <c r="BT16103" s="10">
        <v>16098</v>
      </c>
      <c r="BU16103" s="4">
        <f t="shared" si="1006"/>
        <v>0</v>
      </c>
      <c r="BV16103" s="4">
        <f t="shared" si="1007"/>
        <v>0</v>
      </c>
      <c r="BW16103" s="10"/>
      <c r="BX16103" s="4">
        <f t="shared" si="1008"/>
        <v>1</v>
      </c>
      <c r="BY16103" s="4">
        <f t="shared" si="1009"/>
        <v>1</v>
      </c>
    </row>
    <row r="16104" spans="1:77">
      <c r="A16104" s="10">
        <v>16099</v>
      </c>
      <c r="BT16104" s="10">
        <v>16099</v>
      </c>
      <c r="BU16104" s="4">
        <f t="shared" si="1006"/>
        <v>0</v>
      </c>
      <c r="BV16104" s="4">
        <f t="shared" si="1007"/>
        <v>0</v>
      </c>
      <c r="BW16104" s="10"/>
      <c r="BX16104" s="4">
        <f t="shared" si="1008"/>
        <v>1</v>
      </c>
      <c r="BY16104" s="4">
        <f t="shared" si="1009"/>
        <v>1</v>
      </c>
    </row>
    <row r="16105" spans="1:77">
      <c r="A16105" s="10">
        <v>16100</v>
      </c>
      <c r="BT16105" s="10">
        <v>16100</v>
      </c>
      <c r="BU16105" s="4">
        <f t="shared" si="1006"/>
        <v>0</v>
      </c>
      <c r="BV16105" s="4">
        <f t="shared" si="1007"/>
        <v>0</v>
      </c>
      <c r="BW16105" s="10"/>
      <c r="BX16105" s="4">
        <f t="shared" si="1008"/>
        <v>1</v>
      </c>
      <c r="BY16105" s="4">
        <f t="shared" si="1009"/>
        <v>1</v>
      </c>
    </row>
    <row r="16106" spans="1:77">
      <c r="A16106" s="10">
        <v>16101</v>
      </c>
      <c r="BT16106" s="10">
        <v>16101</v>
      </c>
      <c r="BU16106" s="4">
        <f t="shared" si="1006"/>
        <v>0</v>
      </c>
      <c r="BV16106" s="4">
        <f t="shared" si="1007"/>
        <v>0</v>
      </c>
      <c r="BW16106" s="10"/>
      <c r="BX16106" s="4">
        <f t="shared" si="1008"/>
        <v>1</v>
      </c>
      <c r="BY16106" s="4">
        <f t="shared" si="1009"/>
        <v>1</v>
      </c>
    </row>
    <row r="16107" spans="1:77">
      <c r="A16107" s="10">
        <v>16102</v>
      </c>
      <c r="BT16107" s="10">
        <v>16102</v>
      </c>
      <c r="BU16107" s="4">
        <f t="shared" si="1006"/>
        <v>0</v>
      </c>
      <c r="BV16107" s="4">
        <f t="shared" si="1007"/>
        <v>0</v>
      </c>
      <c r="BW16107" s="10"/>
      <c r="BX16107" s="4">
        <f t="shared" si="1008"/>
        <v>1</v>
      </c>
      <c r="BY16107" s="4">
        <f t="shared" si="1009"/>
        <v>1</v>
      </c>
    </row>
    <row r="16108" spans="1:77">
      <c r="A16108" s="10">
        <v>16103</v>
      </c>
      <c r="BT16108" s="10">
        <v>16103</v>
      </c>
      <c r="BU16108" s="4">
        <f t="shared" si="1006"/>
        <v>0</v>
      </c>
      <c r="BV16108" s="4">
        <f t="shared" si="1007"/>
        <v>0</v>
      </c>
      <c r="BW16108" s="10"/>
      <c r="BX16108" s="4">
        <f t="shared" si="1008"/>
        <v>1</v>
      </c>
      <c r="BY16108" s="4">
        <f t="shared" si="1009"/>
        <v>1</v>
      </c>
    </row>
    <row r="16109" spans="1:77">
      <c r="A16109" s="10">
        <v>16104</v>
      </c>
      <c r="BT16109" s="10">
        <v>16104</v>
      </c>
      <c r="BU16109" s="4">
        <f t="shared" si="1006"/>
        <v>0</v>
      </c>
      <c r="BV16109" s="4">
        <f t="shared" si="1007"/>
        <v>0</v>
      </c>
      <c r="BW16109" s="10"/>
      <c r="BX16109" s="4">
        <f t="shared" si="1008"/>
        <v>1</v>
      </c>
      <c r="BY16109" s="4">
        <f t="shared" si="1009"/>
        <v>1</v>
      </c>
    </row>
    <row r="16110" spans="1:77">
      <c r="A16110" s="10">
        <v>16105</v>
      </c>
      <c r="BT16110" s="10">
        <v>16105</v>
      </c>
      <c r="BU16110" s="4">
        <f t="shared" si="1006"/>
        <v>0</v>
      </c>
      <c r="BV16110" s="4">
        <f t="shared" si="1007"/>
        <v>0</v>
      </c>
      <c r="BW16110" s="10"/>
      <c r="BX16110" s="4">
        <f t="shared" si="1008"/>
        <v>1</v>
      </c>
      <c r="BY16110" s="4">
        <f t="shared" si="1009"/>
        <v>1</v>
      </c>
    </row>
    <row r="16111" spans="1:77">
      <c r="A16111" s="10">
        <v>16106</v>
      </c>
      <c r="BT16111" s="10">
        <v>16106</v>
      </c>
      <c r="BU16111" s="4">
        <f t="shared" si="1006"/>
        <v>0</v>
      </c>
      <c r="BV16111" s="4">
        <f t="shared" si="1007"/>
        <v>0</v>
      </c>
      <c r="BW16111" s="10"/>
      <c r="BX16111" s="4">
        <f t="shared" si="1008"/>
        <v>1</v>
      </c>
      <c r="BY16111" s="4">
        <f t="shared" si="1009"/>
        <v>1</v>
      </c>
    </row>
    <row r="16112" spans="1:77">
      <c r="A16112" s="10">
        <v>16107</v>
      </c>
      <c r="BT16112" s="10">
        <v>16107</v>
      </c>
      <c r="BU16112" s="4">
        <f t="shared" si="1006"/>
        <v>0</v>
      </c>
      <c r="BV16112" s="4">
        <f t="shared" si="1007"/>
        <v>0</v>
      </c>
      <c r="BW16112" s="10"/>
      <c r="BX16112" s="4">
        <f t="shared" si="1008"/>
        <v>1</v>
      </c>
      <c r="BY16112" s="4">
        <f t="shared" si="1009"/>
        <v>1</v>
      </c>
    </row>
    <row r="16113" spans="1:77">
      <c r="A16113" s="10">
        <v>16108</v>
      </c>
      <c r="BT16113" s="10">
        <v>16108</v>
      </c>
      <c r="BU16113" s="4">
        <f t="shared" si="1006"/>
        <v>0</v>
      </c>
      <c r="BV16113" s="4">
        <f t="shared" si="1007"/>
        <v>0</v>
      </c>
      <c r="BW16113" s="10"/>
      <c r="BX16113" s="4">
        <f t="shared" si="1008"/>
        <v>1</v>
      </c>
      <c r="BY16113" s="4">
        <f t="shared" si="1009"/>
        <v>1</v>
      </c>
    </row>
    <row r="16114" spans="1:77">
      <c r="A16114" s="10">
        <v>16109</v>
      </c>
      <c r="BT16114" s="10">
        <v>16109</v>
      </c>
      <c r="BU16114" s="4">
        <f t="shared" si="1006"/>
        <v>0</v>
      </c>
      <c r="BV16114" s="4">
        <f t="shared" si="1007"/>
        <v>0</v>
      </c>
      <c r="BW16114" s="10"/>
      <c r="BX16114" s="4">
        <f t="shared" si="1008"/>
        <v>1</v>
      </c>
      <c r="BY16114" s="4">
        <f t="shared" si="1009"/>
        <v>1</v>
      </c>
    </row>
    <row r="16115" spans="1:77">
      <c r="A16115" s="10">
        <v>16110</v>
      </c>
      <c r="BT16115" s="10">
        <v>16110</v>
      </c>
      <c r="BU16115" s="4">
        <f t="shared" si="1006"/>
        <v>0</v>
      </c>
      <c r="BV16115" s="4">
        <f t="shared" si="1007"/>
        <v>0</v>
      </c>
      <c r="BW16115" s="10"/>
      <c r="BX16115" s="4">
        <f t="shared" si="1008"/>
        <v>1</v>
      </c>
      <c r="BY16115" s="4">
        <f t="shared" si="1009"/>
        <v>1</v>
      </c>
    </row>
    <row r="16116" spans="1:77">
      <c r="A16116" s="10">
        <v>16111</v>
      </c>
      <c r="BT16116" s="10">
        <v>16111</v>
      </c>
      <c r="BU16116" s="4">
        <f t="shared" si="1006"/>
        <v>0</v>
      </c>
      <c r="BV16116" s="4">
        <f t="shared" si="1007"/>
        <v>0</v>
      </c>
      <c r="BW16116" s="10"/>
      <c r="BX16116" s="4">
        <f t="shared" si="1008"/>
        <v>1</v>
      </c>
      <c r="BY16116" s="4">
        <f t="shared" si="1009"/>
        <v>1</v>
      </c>
    </row>
    <row r="16117" spans="1:77">
      <c r="A16117" s="10">
        <v>16112</v>
      </c>
      <c r="BT16117" s="10">
        <v>16112</v>
      </c>
      <c r="BU16117" s="4">
        <f t="shared" si="1006"/>
        <v>0</v>
      </c>
      <c r="BV16117" s="4">
        <f t="shared" si="1007"/>
        <v>0</v>
      </c>
      <c r="BW16117" s="10"/>
      <c r="BX16117" s="4">
        <f t="shared" si="1008"/>
        <v>1</v>
      </c>
      <c r="BY16117" s="4">
        <f t="shared" si="1009"/>
        <v>1</v>
      </c>
    </row>
    <row r="16118" spans="1:77">
      <c r="A16118" s="10">
        <v>16113</v>
      </c>
      <c r="BT16118" s="10">
        <v>16113</v>
      </c>
      <c r="BU16118" s="4">
        <f t="shared" si="1006"/>
        <v>0</v>
      </c>
      <c r="BV16118" s="4">
        <f t="shared" si="1007"/>
        <v>0</v>
      </c>
      <c r="BW16118" s="10"/>
      <c r="BX16118" s="4">
        <f t="shared" si="1008"/>
        <v>1</v>
      </c>
      <c r="BY16118" s="4">
        <f t="shared" si="1009"/>
        <v>1</v>
      </c>
    </row>
    <row r="16119" spans="1:77">
      <c r="A16119" s="10">
        <v>16114</v>
      </c>
      <c r="BT16119" s="10">
        <v>16114</v>
      </c>
      <c r="BU16119" s="4">
        <f t="shared" si="1006"/>
        <v>0</v>
      </c>
      <c r="BV16119" s="4">
        <f t="shared" si="1007"/>
        <v>0</v>
      </c>
      <c r="BW16119" s="10"/>
      <c r="BX16119" s="4">
        <f t="shared" si="1008"/>
        <v>1</v>
      </c>
      <c r="BY16119" s="4">
        <f t="shared" si="1009"/>
        <v>1</v>
      </c>
    </row>
    <row r="16120" spans="1:77">
      <c r="A16120" s="10">
        <v>16115</v>
      </c>
      <c r="BT16120" s="10">
        <v>16115</v>
      </c>
      <c r="BU16120" s="4">
        <f t="shared" si="1006"/>
        <v>0</v>
      </c>
      <c r="BV16120" s="4">
        <f t="shared" si="1007"/>
        <v>0</v>
      </c>
      <c r="BW16120" s="10"/>
      <c r="BX16120" s="4">
        <f t="shared" si="1008"/>
        <v>1</v>
      </c>
      <c r="BY16120" s="4">
        <f t="shared" si="1009"/>
        <v>1</v>
      </c>
    </row>
    <row r="16121" spans="1:77">
      <c r="A16121" s="10">
        <v>16116</v>
      </c>
      <c r="BT16121" s="10">
        <v>16116</v>
      </c>
      <c r="BU16121" s="4">
        <f t="shared" si="1006"/>
        <v>0</v>
      </c>
      <c r="BV16121" s="4">
        <f t="shared" si="1007"/>
        <v>0</v>
      </c>
      <c r="BW16121" s="10"/>
      <c r="BX16121" s="4">
        <f t="shared" si="1008"/>
        <v>1</v>
      </c>
      <c r="BY16121" s="4">
        <f t="shared" si="1009"/>
        <v>1</v>
      </c>
    </row>
    <row r="16122" spans="1:77">
      <c r="A16122" s="10">
        <v>16117</v>
      </c>
      <c r="BT16122" s="10">
        <v>16117</v>
      </c>
      <c r="BU16122" s="4">
        <f t="shared" si="1006"/>
        <v>0</v>
      </c>
      <c r="BV16122" s="4">
        <f t="shared" si="1007"/>
        <v>0</v>
      </c>
      <c r="BW16122" s="10"/>
      <c r="BX16122" s="4">
        <f t="shared" si="1008"/>
        <v>1</v>
      </c>
      <c r="BY16122" s="4">
        <f t="shared" si="1009"/>
        <v>1</v>
      </c>
    </row>
    <row r="16123" spans="1:77">
      <c r="A16123" s="10">
        <v>16118</v>
      </c>
      <c r="BT16123" s="10">
        <v>16118</v>
      </c>
      <c r="BU16123" s="4">
        <f t="shared" si="1006"/>
        <v>0</v>
      </c>
      <c r="BV16123" s="4">
        <f t="shared" si="1007"/>
        <v>0</v>
      </c>
      <c r="BW16123" s="10"/>
      <c r="BX16123" s="4">
        <f t="shared" si="1008"/>
        <v>1</v>
      </c>
      <c r="BY16123" s="4">
        <f t="shared" si="1009"/>
        <v>1</v>
      </c>
    </row>
    <row r="16124" spans="1:77">
      <c r="A16124" s="10">
        <v>16119</v>
      </c>
      <c r="BT16124" s="10">
        <v>16119</v>
      </c>
      <c r="BU16124" s="4">
        <f t="shared" si="1006"/>
        <v>0</v>
      </c>
      <c r="BV16124" s="4">
        <f t="shared" si="1007"/>
        <v>0</v>
      </c>
      <c r="BW16124" s="10"/>
      <c r="BX16124" s="4">
        <f t="shared" si="1008"/>
        <v>1</v>
      </c>
      <c r="BY16124" s="4">
        <f t="shared" si="1009"/>
        <v>1</v>
      </c>
    </row>
    <row r="16125" spans="1:77">
      <c r="A16125" s="10">
        <v>16120</v>
      </c>
      <c r="BT16125" s="10">
        <v>16120</v>
      </c>
      <c r="BU16125" s="4">
        <f t="shared" si="1006"/>
        <v>0</v>
      </c>
      <c r="BV16125" s="4">
        <f t="shared" si="1007"/>
        <v>0</v>
      </c>
      <c r="BW16125" s="10"/>
      <c r="BX16125" s="4">
        <f t="shared" si="1008"/>
        <v>1</v>
      </c>
      <c r="BY16125" s="4">
        <f t="shared" si="1009"/>
        <v>1</v>
      </c>
    </row>
    <row r="16126" spans="1:77">
      <c r="A16126" s="10">
        <v>16121</v>
      </c>
      <c r="BT16126" s="10">
        <v>16121</v>
      </c>
      <c r="BU16126" s="4">
        <f t="shared" si="1006"/>
        <v>0</v>
      </c>
      <c r="BV16126" s="4">
        <f t="shared" si="1007"/>
        <v>0</v>
      </c>
      <c r="BW16126" s="10"/>
      <c r="BX16126" s="4">
        <f t="shared" si="1008"/>
        <v>1</v>
      </c>
      <c r="BY16126" s="4">
        <f t="shared" si="1009"/>
        <v>1</v>
      </c>
    </row>
    <row r="16127" spans="1:77">
      <c r="A16127" s="10">
        <v>16122</v>
      </c>
      <c r="BT16127" s="10">
        <v>16122</v>
      </c>
      <c r="BU16127" s="4">
        <f t="shared" si="1006"/>
        <v>0</v>
      </c>
      <c r="BV16127" s="4">
        <f t="shared" si="1007"/>
        <v>0</v>
      </c>
      <c r="BW16127" s="10"/>
      <c r="BX16127" s="4">
        <f t="shared" si="1008"/>
        <v>1</v>
      </c>
      <c r="BY16127" s="4">
        <f t="shared" si="1009"/>
        <v>1</v>
      </c>
    </row>
    <row r="16128" spans="1:77">
      <c r="A16128" s="10">
        <v>16123</v>
      </c>
      <c r="BT16128" s="10">
        <v>16123</v>
      </c>
      <c r="BU16128" s="4">
        <f t="shared" si="1006"/>
        <v>0</v>
      </c>
      <c r="BV16128" s="4">
        <f t="shared" si="1007"/>
        <v>0</v>
      </c>
      <c r="BW16128" s="10"/>
      <c r="BX16128" s="4">
        <f t="shared" si="1008"/>
        <v>1</v>
      </c>
      <c r="BY16128" s="4">
        <f t="shared" si="1009"/>
        <v>1</v>
      </c>
    </row>
    <row r="16129" spans="1:77">
      <c r="A16129" s="10">
        <v>16124</v>
      </c>
      <c r="BT16129" s="10">
        <v>16124</v>
      </c>
      <c r="BU16129" s="4">
        <f t="shared" si="1006"/>
        <v>0</v>
      </c>
      <c r="BV16129" s="4">
        <f t="shared" si="1007"/>
        <v>0</v>
      </c>
      <c r="BW16129" s="10"/>
      <c r="BX16129" s="4">
        <f t="shared" si="1008"/>
        <v>1</v>
      </c>
      <c r="BY16129" s="4">
        <f t="shared" si="1009"/>
        <v>1</v>
      </c>
    </row>
    <row r="16130" spans="1:77">
      <c r="A16130" s="10">
        <v>16125</v>
      </c>
      <c r="BT16130" s="10">
        <v>16125</v>
      </c>
      <c r="BU16130" s="4">
        <f t="shared" si="1006"/>
        <v>0</v>
      </c>
      <c r="BV16130" s="4">
        <f t="shared" si="1007"/>
        <v>0</v>
      </c>
      <c r="BW16130" s="10"/>
      <c r="BX16130" s="4">
        <f t="shared" si="1008"/>
        <v>1</v>
      </c>
      <c r="BY16130" s="4">
        <f t="shared" si="1009"/>
        <v>1</v>
      </c>
    </row>
    <row r="16131" spans="1:77">
      <c r="A16131" s="10">
        <v>16126</v>
      </c>
      <c r="BT16131" s="10">
        <v>16126</v>
      </c>
      <c r="BU16131" s="4">
        <f t="shared" si="1006"/>
        <v>0</v>
      </c>
      <c r="BV16131" s="4">
        <f t="shared" si="1007"/>
        <v>0</v>
      </c>
      <c r="BW16131" s="10"/>
      <c r="BX16131" s="4">
        <f t="shared" si="1008"/>
        <v>1</v>
      </c>
      <c r="BY16131" s="4">
        <f t="shared" si="1009"/>
        <v>1</v>
      </c>
    </row>
    <row r="16132" spans="1:77">
      <c r="A16132" s="10">
        <v>16127</v>
      </c>
      <c r="BT16132" s="10">
        <v>16127</v>
      </c>
      <c r="BU16132" s="4">
        <f t="shared" si="1006"/>
        <v>0</v>
      </c>
      <c r="BV16132" s="4">
        <f t="shared" si="1007"/>
        <v>0</v>
      </c>
      <c r="BW16132" s="10"/>
      <c r="BX16132" s="4">
        <f t="shared" si="1008"/>
        <v>1</v>
      </c>
      <c r="BY16132" s="4">
        <f t="shared" si="1009"/>
        <v>1</v>
      </c>
    </row>
    <row r="16133" spans="1:77">
      <c r="A16133" s="10">
        <v>16128</v>
      </c>
      <c r="BT16133" s="10">
        <v>16128</v>
      </c>
      <c r="BU16133" s="4">
        <f t="shared" si="1006"/>
        <v>0</v>
      </c>
      <c r="BV16133" s="4">
        <f t="shared" si="1007"/>
        <v>0</v>
      </c>
      <c r="BW16133" s="10"/>
      <c r="BX16133" s="4">
        <f t="shared" si="1008"/>
        <v>1</v>
      </c>
      <c r="BY16133" s="4">
        <f t="shared" si="1009"/>
        <v>1</v>
      </c>
    </row>
    <row r="16134" spans="1:77">
      <c r="A16134" s="10">
        <v>16129</v>
      </c>
      <c r="BT16134" s="10">
        <v>16129</v>
      </c>
      <c r="BU16134" s="4">
        <f t="shared" si="1006"/>
        <v>0</v>
      </c>
      <c r="BV16134" s="4">
        <f t="shared" si="1007"/>
        <v>0</v>
      </c>
      <c r="BW16134" s="10"/>
      <c r="BX16134" s="4">
        <f t="shared" si="1008"/>
        <v>1</v>
      </c>
      <c r="BY16134" s="4">
        <f t="shared" si="1009"/>
        <v>1</v>
      </c>
    </row>
    <row r="16135" spans="1:77">
      <c r="A16135" s="10">
        <v>16130</v>
      </c>
      <c r="BT16135" s="10">
        <v>16130</v>
      </c>
      <c r="BU16135" s="4">
        <f t="shared" ref="BU16135:BU16198" si="1010">BP16135*$BV$1-BQ16135</f>
        <v>0</v>
      </c>
      <c r="BV16135" s="4">
        <f t="shared" ref="BV16135:BV16198" si="1011">BR16135*$BV$1-BS16135</f>
        <v>0</v>
      </c>
      <c r="BW16135" s="10"/>
      <c r="BX16135" s="4">
        <f t="shared" si="1008"/>
        <v>1</v>
      </c>
      <c r="BY16135" s="4">
        <f t="shared" si="1009"/>
        <v>1</v>
      </c>
    </row>
    <row r="16136" spans="1:77">
      <c r="A16136" s="10">
        <v>16131</v>
      </c>
      <c r="BT16136" s="10">
        <v>16131</v>
      </c>
      <c r="BU16136" s="4">
        <f t="shared" si="1010"/>
        <v>0</v>
      </c>
      <c r="BV16136" s="4">
        <f t="shared" si="1011"/>
        <v>0</v>
      </c>
      <c r="BW16136" s="10"/>
      <c r="BX16136" s="4">
        <f t="shared" si="1008"/>
        <v>1</v>
      </c>
      <c r="BY16136" s="4">
        <f t="shared" si="1009"/>
        <v>1</v>
      </c>
    </row>
    <row r="16137" spans="1:77">
      <c r="A16137" s="10">
        <v>16132</v>
      </c>
      <c r="BT16137" s="10">
        <v>16132</v>
      </c>
      <c r="BU16137" s="4">
        <f t="shared" si="1010"/>
        <v>0</v>
      </c>
      <c r="BV16137" s="4">
        <f t="shared" si="1011"/>
        <v>0</v>
      </c>
      <c r="BW16137" s="10"/>
      <c r="BX16137" s="4">
        <f t="shared" si="1008"/>
        <v>1</v>
      </c>
      <c r="BY16137" s="4">
        <f t="shared" si="1009"/>
        <v>1</v>
      </c>
    </row>
    <row r="16138" spans="1:77">
      <c r="A16138" s="10">
        <v>16133</v>
      </c>
      <c r="BT16138" s="10">
        <v>16133</v>
      </c>
      <c r="BU16138" s="4">
        <f t="shared" si="1010"/>
        <v>0</v>
      </c>
      <c r="BV16138" s="4">
        <f t="shared" si="1011"/>
        <v>0</v>
      </c>
      <c r="BW16138" s="10"/>
      <c r="BX16138" s="4">
        <f t="shared" si="1008"/>
        <v>1</v>
      </c>
      <c r="BY16138" s="4">
        <f t="shared" si="1009"/>
        <v>1</v>
      </c>
    </row>
    <row r="16139" spans="1:77">
      <c r="A16139" s="10">
        <v>16134</v>
      </c>
      <c r="BT16139" s="10">
        <v>16134</v>
      </c>
      <c r="BU16139" s="4">
        <f t="shared" si="1010"/>
        <v>0</v>
      </c>
      <c r="BV16139" s="4">
        <f t="shared" si="1011"/>
        <v>0</v>
      </c>
      <c r="BW16139" s="10"/>
      <c r="BX16139" s="4">
        <f t="shared" si="1008"/>
        <v>1</v>
      </c>
      <c r="BY16139" s="4">
        <f t="shared" si="1009"/>
        <v>1</v>
      </c>
    </row>
    <row r="16140" spans="1:77">
      <c r="A16140" s="10">
        <v>16135</v>
      </c>
      <c r="BT16140" s="10">
        <v>16135</v>
      </c>
      <c r="BU16140" s="4">
        <f t="shared" si="1010"/>
        <v>0</v>
      </c>
      <c r="BV16140" s="4">
        <f t="shared" si="1011"/>
        <v>0</v>
      </c>
      <c r="BW16140" s="10"/>
      <c r="BX16140" s="4">
        <f t="shared" si="1008"/>
        <v>1</v>
      </c>
      <c r="BY16140" s="4">
        <f t="shared" si="1009"/>
        <v>1</v>
      </c>
    </row>
    <row r="16141" spans="1:77">
      <c r="A16141" s="10">
        <v>16136</v>
      </c>
      <c r="BT16141" s="10">
        <v>16136</v>
      </c>
      <c r="BU16141" s="4">
        <f t="shared" si="1010"/>
        <v>0</v>
      </c>
      <c r="BV16141" s="4">
        <f t="shared" si="1011"/>
        <v>0</v>
      </c>
      <c r="BW16141" s="10"/>
      <c r="BX16141" s="4">
        <f t="shared" si="1008"/>
        <v>1</v>
      </c>
      <c r="BY16141" s="4">
        <f t="shared" si="1009"/>
        <v>1</v>
      </c>
    </row>
    <row r="16142" spans="1:77">
      <c r="A16142" s="10">
        <v>16137</v>
      </c>
      <c r="BT16142" s="10">
        <v>16137</v>
      </c>
      <c r="BU16142" s="4">
        <f t="shared" si="1010"/>
        <v>0</v>
      </c>
      <c r="BV16142" s="4">
        <f t="shared" si="1011"/>
        <v>0</v>
      </c>
      <c r="BW16142" s="10"/>
      <c r="BX16142" s="4">
        <f t="shared" si="1008"/>
        <v>1</v>
      </c>
      <c r="BY16142" s="4">
        <f t="shared" si="1009"/>
        <v>1</v>
      </c>
    </row>
    <row r="16143" spans="1:77">
      <c r="A16143" s="10">
        <v>16138</v>
      </c>
      <c r="BT16143" s="10">
        <v>16138</v>
      </c>
      <c r="BU16143" s="4">
        <f t="shared" si="1010"/>
        <v>0</v>
      </c>
      <c r="BV16143" s="4">
        <f t="shared" si="1011"/>
        <v>0</v>
      </c>
      <c r="BW16143" s="10"/>
      <c r="BX16143" s="4">
        <f t="shared" si="1008"/>
        <v>1</v>
      </c>
      <c r="BY16143" s="4">
        <f t="shared" si="1009"/>
        <v>1</v>
      </c>
    </row>
    <row r="16144" spans="1:77">
      <c r="A16144" s="10">
        <v>16139</v>
      </c>
      <c r="BT16144" s="10">
        <v>16139</v>
      </c>
      <c r="BU16144" s="4">
        <f t="shared" si="1010"/>
        <v>0</v>
      </c>
      <c r="BV16144" s="4">
        <f t="shared" si="1011"/>
        <v>0</v>
      </c>
      <c r="BW16144" s="10"/>
      <c r="BX16144" s="4">
        <f t="shared" si="1008"/>
        <v>1</v>
      </c>
      <c r="BY16144" s="4">
        <f t="shared" si="1009"/>
        <v>1</v>
      </c>
    </row>
    <row r="16145" spans="1:77">
      <c r="A16145" s="10">
        <v>16140</v>
      </c>
      <c r="BT16145" s="10">
        <v>16140</v>
      </c>
      <c r="BU16145" s="4">
        <f t="shared" si="1010"/>
        <v>0</v>
      </c>
      <c r="BV16145" s="4">
        <f t="shared" si="1011"/>
        <v>0</v>
      </c>
      <c r="BW16145" s="10"/>
      <c r="BX16145" s="4">
        <f t="shared" si="1008"/>
        <v>1</v>
      </c>
      <c r="BY16145" s="4">
        <f t="shared" si="1009"/>
        <v>1</v>
      </c>
    </row>
    <row r="16146" spans="1:77">
      <c r="A16146" s="10">
        <v>16141</v>
      </c>
      <c r="BT16146" s="10">
        <v>16141</v>
      </c>
      <c r="BU16146" s="4">
        <f t="shared" si="1010"/>
        <v>0</v>
      </c>
      <c r="BV16146" s="4">
        <f t="shared" si="1011"/>
        <v>0</v>
      </c>
      <c r="BW16146" s="10"/>
      <c r="BX16146" s="4">
        <f t="shared" si="1008"/>
        <v>1</v>
      </c>
      <c r="BY16146" s="4">
        <f t="shared" si="1009"/>
        <v>1</v>
      </c>
    </row>
    <row r="16147" spans="1:77">
      <c r="A16147" s="10">
        <v>16142</v>
      </c>
      <c r="BT16147" s="10">
        <v>16142</v>
      </c>
      <c r="BU16147" s="4">
        <f t="shared" si="1010"/>
        <v>0</v>
      </c>
      <c r="BV16147" s="4">
        <f t="shared" si="1011"/>
        <v>0</v>
      </c>
      <c r="BW16147" s="10"/>
      <c r="BX16147" s="4">
        <f t="shared" si="1008"/>
        <v>1</v>
      </c>
      <c r="BY16147" s="4">
        <f t="shared" si="1009"/>
        <v>1</v>
      </c>
    </row>
    <row r="16148" spans="1:77">
      <c r="A16148" s="10">
        <v>16143</v>
      </c>
      <c r="BT16148" s="10">
        <v>16143</v>
      </c>
      <c r="BU16148" s="4">
        <f t="shared" si="1010"/>
        <v>0</v>
      </c>
      <c r="BV16148" s="4">
        <f t="shared" si="1011"/>
        <v>0</v>
      </c>
      <c r="BW16148" s="10"/>
      <c r="BX16148" s="4">
        <f t="shared" si="1008"/>
        <v>1</v>
      </c>
      <c r="BY16148" s="4">
        <f t="shared" si="1009"/>
        <v>1</v>
      </c>
    </row>
    <row r="16149" spans="1:77">
      <c r="A16149" s="10">
        <v>16144</v>
      </c>
      <c r="BT16149" s="10">
        <v>16144</v>
      </c>
      <c r="BU16149" s="4">
        <f t="shared" si="1010"/>
        <v>0</v>
      </c>
      <c r="BV16149" s="4">
        <f t="shared" si="1011"/>
        <v>0</v>
      </c>
      <c r="BW16149" s="10"/>
      <c r="BX16149" s="4">
        <f t="shared" si="1008"/>
        <v>1</v>
      </c>
      <c r="BY16149" s="4">
        <f t="shared" si="1009"/>
        <v>1</v>
      </c>
    </row>
    <row r="16150" spans="1:77">
      <c r="A16150" s="10">
        <v>16145</v>
      </c>
      <c r="BT16150" s="10">
        <v>16145</v>
      </c>
      <c r="BU16150" s="4">
        <f t="shared" si="1010"/>
        <v>0</v>
      </c>
      <c r="BV16150" s="4">
        <f t="shared" si="1011"/>
        <v>0</v>
      </c>
      <c r="BW16150" s="10"/>
      <c r="BX16150" s="4">
        <f t="shared" ref="BX16150:BX16213" si="1012">IF(BU16150=MAX($BU16150:$BV16150),1,0)</f>
        <v>1</v>
      </c>
      <c r="BY16150" s="4">
        <f t="shared" ref="BY16150:BY16213" si="1013">IF(BV16150=MAX($BU16150:$BV16150),1,0)</f>
        <v>1</v>
      </c>
    </row>
    <row r="16151" spans="1:77">
      <c r="A16151" s="10">
        <v>16146</v>
      </c>
      <c r="BT16151" s="10">
        <v>16146</v>
      </c>
      <c r="BU16151" s="4">
        <f t="shared" si="1010"/>
        <v>0</v>
      </c>
      <c r="BV16151" s="4">
        <f t="shared" si="1011"/>
        <v>0</v>
      </c>
      <c r="BW16151" s="10"/>
      <c r="BX16151" s="4">
        <f t="shared" si="1012"/>
        <v>1</v>
      </c>
      <c r="BY16151" s="4">
        <f t="shared" si="1013"/>
        <v>1</v>
      </c>
    </row>
    <row r="16152" spans="1:77">
      <c r="A16152" s="10">
        <v>16147</v>
      </c>
      <c r="BT16152" s="10">
        <v>16147</v>
      </c>
      <c r="BU16152" s="4">
        <f t="shared" si="1010"/>
        <v>0</v>
      </c>
      <c r="BV16152" s="4">
        <f t="shared" si="1011"/>
        <v>0</v>
      </c>
      <c r="BW16152" s="10"/>
      <c r="BX16152" s="4">
        <f t="shared" si="1012"/>
        <v>1</v>
      </c>
      <c r="BY16152" s="4">
        <f t="shared" si="1013"/>
        <v>1</v>
      </c>
    </row>
    <row r="16153" spans="1:77">
      <c r="A16153" s="10">
        <v>16148</v>
      </c>
      <c r="BT16153" s="10">
        <v>16148</v>
      </c>
      <c r="BU16153" s="4">
        <f t="shared" si="1010"/>
        <v>0</v>
      </c>
      <c r="BV16153" s="4">
        <f t="shared" si="1011"/>
        <v>0</v>
      </c>
      <c r="BW16153" s="10"/>
      <c r="BX16153" s="4">
        <f t="shared" si="1012"/>
        <v>1</v>
      </c>
      <c r="BY16153" s="4">
        <f t="shared" si="1013"/>
        <v>1</v>
      </c>
    </row>
    <row r="16154" spans="1:77">
      <c r="A16154" s="10">
        <v>16149</v>
      </c>
      <c r="BT16154" s="10">
        <v>16149</v>
      </c>
      <c r="BU16154" s="4">
        <f t="shared" si="1010"/>
        <v>0</v>
      </c>
      <c r="BV16154" s="4">
        <f t="shared" si="1011"/>
        <v>0</v>
      </c>
      <c r="BW16154" s="10"/>
      <c r="BX16154" s="4">
        <f t="shared" si="1012"/>
        <v>1</v>
      </c>
      <c r="BY16154" s="4">
        <f t="shared" si="1013"/>
        <v>1</v>
      </c>
    </row>
    <row r="16155" spans="1:77">
      <c r="A16155" s="10">
        <v>16150</v>
      </c>
      <c r="BT16155" s="10">
        <v>16150</v>
      </c>
      <c r="BU16155" s="4">
        <f t="shared" si="1010"/>
        <v>0</v>
      </c>
      <c r="BV16155" s="4">
        <f t="shared" si="1011"/>
        <v>0</v>
      </c>
      <c r="BW16155" s="10"/>
      <c r="BX16155" s="4">
        <f t="shared" si="1012"/>
        <v>1</v>
      </c>
      <c r="BY16155" s="4">
        <f t="shared" si="1013"/>
        <v>1</v>
      </c>
    </row>
    <row r="16156" spans="1:77">
      <c r="A16156" s="10">
        <v>16151</v>
      </c>
      <c r="BT16156" s="10">
        <v>16151</v>
      </c>
      <c r="BU16156" s="4">
        <f t="shared" si="1010"/>
        <v>0</v>
      </c>
      <c r="BV16156" s="4">
        <f t="shared" si="1011"/>
        <v>0</v>
      </c>
      <c r="BW16156" s="10"/>
      <c r="BX16156" s="4">
        <f t="shared" si="1012"/>
        <v>1</v>
      </c>
      <c r="BY16156" s="4">
        <f t="shared" si="1013"/>
        <v>1</v>
      </c>
    </row>
    <row r="16157" spans="1:77">
      <c r="A16157" s="10">
        <v>16152</v>
      </c>
      <c r="BT16157" s="10">
        <v>16152</v>
      </c>
      <c r="BU16157" s="4">
        <f t="shared" si="1010"/>
        <v>0</v>
      </c>
      <c r="BV16157" s="4">
        <f t="shared" si="1011"/>
        <v>0</v>
      </c>
      <c r="BW16157" s="10"/>
      <c r="BX16157" s="4">
        <f t="shared" si="1012"/>
        <v>1</v>
      </c>
      <c r="BY16157" s="4">
        <f t="shared" si="1013"/>
        <v>1</v>
      </c>
    </row>
    <row r="16158" spans="1:77">
      <c r="A16158" s="10">
        <v>16153</v>
      </c>
      <c r="BT16158" s="10">
        <v>16153</v>
      </c>
      <c r="BU16158" s="4">
        <f t="shared" si="1010"/>
        <v>0</v>
      </c>
      <c r="BV16158" s="4">
        <f t="shared" si="1011"/>
        <v>0</v>
      </c>
      <c r="BW16158" s="10"/>
      <c r="BX16158" s="4">
        <f t="shared" si="1012"/>
        <v>1</v>
      </c>
      <c r="BY16158" s="4">
        <f t="shared" si="1013"/>
        <v>1</v>
      </c>
    </row>
    <row r="16159" spans="1:77">
      <c r="A16159" s="10">
        <v>16154</v>
      </c>
      <c r="BT16159" s="10">
        <v>16154</v>
      </c>
      <c r="BU16159" s="4">
        <f t="shared" si="1010"/>
        <v>0</v>
      </c>
      <c r="BV16159" s="4">
        <f t="shared" si="1011"/>
        <v>0</v>
      </c>
      <c r="BW16159" s="10"/>
      <c r="BX16159" s="4">
        <f t="shared" si="1012"/>
        <v>1</v>
      </c>
      <c r="BY16159" s="4">
        <f t="shared" si="1013"/>
        <v>1</v>
      </c>
    </row>
    <row r="16160" spans="1:77">
      <c r="A16160" s="10">
        <v>16155</v>
      </c>
      <c r="BT16160" s="10">
        <v>16155</v>
      </c>
      <c r="BU16160" s="4">
        <f t="shared" si="1010"/>
        <v>0</v>
      </c>
      <c r="BV16160" s="4">
        <f t="shared" si="1011"/>
        <v>0</v>
      </c>
      <c r="BW16160" s="10"/>
      <c r="BX16160" s="4">
        <f t="shared" si="1012"/>
        <v>1</v>
      </c>
      <c r="BY16160" s="4">
        <f t="shared" si="1013"/>
        <v>1</v>
      </c>
    </row>
    <row r="16161" spans="1:77">
      <c r="A16161" s="10">
        <v>16156</v>
      </c>
      <c r="BT16161" s="10">
        <v>16156</v>
      </c>
      <c r="BU16161" s="4">
        <f t="shared" si="1010"/>
        <v>0</v>
      </c>
      <c r="BV16161" s="4">
        <f t="shared" si="1011"/>
        <v>0</v>
      </c>
      <c r="BW16161" s="10"/>
      <c r="BX16161" s="4">
        <f t="shared" si="1012"/>
        <v>1</v>
      </c>
      <c r="BY16161" s="4">
        <f t="shared" si="1013"/>
        <v>1</v>
      </c>
    </row>
    <row r="16162" spans="1:77">
      <c r="A16162" s="10">
        <v>16157</v>
      </c>
      <c r="BT16162" s="10">
        <v>16157</v>
      </c>
      <c r="BU16162" s="4">
        <f t="shared" si="1010"/>
        <v>0</v>
      </c>
      <c r="BV16162" s="4">
        <f t="shared" si="1011"/>
        <v>0</v>
      </c>
      <c r="BW16162" s="10"/>
      <c r="BX16162" s="4">
        <f t="shared" si="1012"/>
        <v>1</v>
      </c>
      <c r="BY16162" s="4">
        <f t="shared" si="1013"/>
        <v>1</v>
      </c>
    </row>
    <row r="16163" spans="1:77">
      <c r="A16163" s="10">
        <v>16158</v>
      </c>
      <c r="BT16163" s="10">
        <v>16158</v>
      </c>
      <c r="BU16163" s="4">
        <f t="shared" si="1010"/>
        <v>0</v>
      </c>
      <c r="BV16163" s="4">
        <f t="shared" si="1011"/>
        <v>0</v>
      </c>
      <c r="BW16163" s="10"/>
      <c r="BX16163" s="4">
        <f t="shared" si="1012"/>
        <v>1</v>
      </c>
      <c r="BY16163" s="4">
        <f t="shared" si="1013"/>
        <v>1</v>
      </c>
    </row>
    <row r="16164" spans="1:77">
      <c r="A16164" s="10">
        <v>16159</v>
      </c>
      <c r="BT16164" s="10">
        <v>16159</v>
      </c>
      <c r="BU16164" s="4">
        <f t="shared" si="1010"/>
        <v>0</v>
      </c>
      <c r="BV16164" s="4">
        <f t="shared" si="1011"/>
        <v>0</v>
      </c>
      <c r="BW16164" s="10"/>
      <c r="BX16164" s="4">
        <f t="shared" si="1012"/>
        <v>1</v>
      </c>
      <c r="BY16164" s="4">
        <f t="shared" si="1013"/>
        <v>1</v>
      </c>
    </row>
    <row r="16165" spans="1:77">
      <c r="A16165" s="10">
        <v>16160</v>
      </c>
      <c r="BT16165" s="10">
        <v>16160</v>
      </c>
      <c r="BU16165" s="4">
        <f t="shared" si="1010"/>
        <v>0</v>
      </c>
      <c r="BV16165" s="4">
        <f t="shared" si="1011"/>
        <v>0</v>
      </c>
      <c r="BW16165" s="10"/>
      <c r="BX16165" s="4">
        <f t="shared" si="1012"/>
        <v>1</v>
      </c>
      <c r="BY16165" s="4">
        <f t="shared" si="1013"/>
        <v>1</v>
      </c>
    </row>
    <row r="16166" spans="1:77">
      <c r="A16166" s="10">
        <v>16161</v>
      </c>
      <c r="BT16166" s="10">
        <v>16161</v>
      </c>
      <c r="BU16166" s="4">
        <f t="shared" si="1010"/>
        <v>0</v>
      </c>
      <c r="BV16166" s="4">
        <f t="shared" si="1011"/>
        <v>0</v>
      </c>
      <c r="BW16166" s="10"/>
      <c r="BX16166" s="4">
        <f t="shared" si="1012"/>
        <v>1</v>
      </c>
      <c r="BY16166" s="4">
        <f t="shared" si="1013"/>
        <v>1</v>
      </c>
    </row>
    <row r="16167" spans="1:77">
      <c r="A16167" s="10">
        <v>16162</v>
      </c>
      <c r="BT16167" s="10">
        <v>16162</v>
      </c>
      <c r="BU16167" s="4">
        <f t="shared" si="1010"/>
        <v>0</v>
      </c>
      <c r="BV16167" s="4">
        <f t="shared" si="1011"/>
        <v>0</v>
      </c>
      <c r="BW16167" s="10"/>
      <c r="BX16167" s="4">
        <f t="shared" si="1012"/>
        <v>1</v>
      </c>
      <c r="BY16167" s="4">
        <f t="shared" si="1013"/>
        <v>1</v>
      </c>
    </row>
    <row r="16168" spans="1:77">
      <c r="A16168" s="10">
        <v>16163</v>
      </c>
      <c r="BT16168" s="10">
        <v>16163</v>
      </c>
      <c r="BU16168" s="4">
        <f t="shared" si="1010"/>
        <v>0</v>
      </c>
      <c r="BV16168" s="4">
        <f t="shared" si="1011"/>
        <v>0</v>
      </c>
      <c r="BW16168" s="10"/>
      <c r="BX16168" s="4">
        <f t="shared" si="1012"/>
        <v>1</v>
      </c>
      <c r="BY16168" s="4">
        <f t="shared" si="1013"/>
        <v>1</v>
      </c>
    </row>
    <row r="16169" spans="1:77">
      <c r="A16169" s="10">
        <v>16164</v>
      </c>
      <c r="BT16169" s="10">
        <v>16164</v>
      </c>
      <c r="BU16169" s="4">
        <f t="shared" si="1010"/>
        <v>0</v>
      </c>
      <c r="BV16169" s="4">
        <f t="shared" si="1011"/>
        <v>0</v>
      </c>
      <c r="BW16169" s="10"/>
      <c r="BX16169" s="4">
        <f t="shared" si="1012"/>
        <v>1</v>
      </c>
      <c r="BY16169" s="4">
        <f t="shared" si="1013"/>
        <v>1</v>
      </c>
    </row>
    <row r="16170" spans="1:77">
      <c r="A16170" s="10">
        <v>16165</v>
      </c>
      <c r="BT16170" s="10">
        <v>16165</v>
      </c>
      <c r="BU16170" s="4">
        <f t="shared" si="1010"/>
        <v>0</v>
      </c>
      <c r="BV16170" s="4">
        <f t="shared" si="1011"/>
        <v>0</v>
      </c>
      <c r="BW16170" s="10"/>
      <c r="BX16170" s="4">
        <f t="shared" si="1012"/>
        <v>1</v>
      </c>
      <c r="BY16170" s="4">
        <f t="shared" si="1013"/>
        <v>1</v>
      </c>
    </row>
    <row r="16171" spans="1:77">
      <c r="A16171" s="10">
        <v>16166</v>
      </c>
      <c r="BT16171" s="10">
        <v>16166</v>
      </c>
      <c r="BU16171" s="4">
        <f t="shared" si="1010"/>
        <v>0</v>
      </c>
      <c r="BV16171" s="4">
        <f t="shared" si="1011"/>
        <v>0</v>
      </c>
      <c r="BW16171" s="10"/>
      <c r="BX16171" s="4">
        <f t="shared" si="1012"/>
        <v>1</v>
      </c>
      <c r="BY16171" s="4">
        <f t="shared" si="1013"/>
        <v>1</v>
      </c>
    </row>
    <row r="16172" spans="1:77">
      <c r="A16172" s="10">
        <v>16167</v>
      </c>
      <c r="BT16172" s="10">
        <v>16167</v>
      </c>
      <c r="BU16172" s="4">
        <f t="shared" si="1010"/>
        <v>0</v>
      </c>
      <c r="BV16172" s="4">
        <f t="shared" si="1011"/>
        <v>0</v>
      </c>
      <c r="BW16172" s="10"/>
      <c r="BX16172" s="4">
        <f t="shared" si="1012"/>
        <v>1</v>
      </c>
      <c r="BY16172" s="4">
        <f t="shared" si="1013"/>
        <v>1</v>
      </c>
    </row>
    <row r="16173" spans="1:77">
      <c r="A16173" s="10">
        <v>16168</v>
      </c>
      <c r="BT16173" s="10">
        <v>16168</v>
      </c>
      <c r="BU16173" s="4">
        <f t="shared" si="1010"/>
        <v>0</v>
      </c>
      <c r="BV16173" s="4">
        <f t="shared" si="1011"/>
        <v>0</v>
      </c>
      <c r="BW16173" s="10"/>
      <c r="BX16173" s="4">
        <f t="shared" si="1012"/>
        <v>1</v>
      </c>
      <c r="BY16173" s="4">
        <f t="shared" si="1013"/>
        <v>1</v>
      </c>
    </row>
    <row r="16174" spans="1:77">
      <c r="A16174" s="10">
        <v>16169</v>
      </c>
      <c r="BT16174" s="10">
        <v>16169</v>
      </c>
      <c r="BU16174" s="4">
        <f t="shared" si="1010"/>
        <v>0</v>
      </c>
      <c r="BV16174" s="4">
        <f t="shared" si="1011"/>
        <v>0</v>
      </c>
      <c r="BW16174" s="10"/>
      <c r="BX16174" s="4">
        <f t="shared" si="1012"/>
        <v>1</v>
      </c>
      <c r="BY16174" s="4">
        <f t="shared" si="1013"/>
        <v>1</v>
      </c>
    </row>
    <row r="16175" spans="1:77">
      <c r="A16175" s="10">
        <v>16170</v>
      </c>
      <c r="BT16175" s="10">
        <v>16170</v>
      </c>
      <c r="BU16175" s="4">
        <f t="shared" si="1010"/>
        <v>0</v>
      </c>
      <c r="BV16175" s="4">
        <f t="shared" si="1011"/>
        <v>0</v>
      </c>
      <c r="BW16175" s="10"/>
      <c r="BX16175" s="4">
        <f t="shared" si="1012"/>
        <v>1</v>
      </c>
      <c r="BY16175" s="4">
        <f t="shared" si="1013"/>
        <v>1</v>
      </c>
    </row>
    <row r="16176" spans="1:77">
      <c r="A16176" s="10">
        <v>16171</v>
      </c>
      <c r="BT16176" s="10">
        <v>16171</v>
      </c>
      <c r="BU16176" s="4">
        <f t="shared" si="1010"/>
        <v>0</v>
      </c>
      <c r="BV16176" s="4">
        <f t="shared" si="1011"/>
        <v>0</v>
      </c>
      <c r="BW16176" s="10"/>
      <c r="BX16176" s="4">
        <f t="shared" si="1012"/>
        <v>1</v>
      </c>
      <c r="BY16176" s="4">
        <f t="shared" si="1013"/>
        <v>1</v>
      </c>
    </row>
    <row r="16177" spans="1:77">
      <c r="A16177" s="10">
        <v>16172</v>
      </c>
      <c r="BT16177" s="10">
        <v>16172</v>
      </c>
      <c r="BU16177" s="4">
        <f t="shared" si="1010"/>
        <v>0</v>
      </c>
      <c r="BV16177" s="4">
        <f t="shared" si="1011"/>
        <v>0</v>
      </c>
      <c r="BW16177" s="10"/>
      <c r="BX16177" s="4">
        <f t="shared" si="1012"/>
        <v>1</v>
      </c>
      <c r="BY16177" s="4">
        <f t="shared" si="1013"/>
        <v>1</v>
      </c>
    </row>
    <row r="16178" spans="1:77">
      <c r="A16178" s="10">
        <v>16173</v>
      </c>
      <c r="BT16178" s="10">
        <v>16173</v>
      </c>
      <c r="BU16178" s="4">
        <f t="shared" si="1010"/>
        <v>0</v>
      </c>
      <c r="BV16178" s="4">
        <f t="shared" si="1011"/>
        <v>0</v>
      </c>
      <c r="BW16178" s="10"/>
      <c r="BX16178" s="4">
        <f t="shared" si="1012"/>
        <v>1</v>
      </c>
      <c r="BY16178" s="4">
        <f t="shared" si="1013"/>
        <v>1</v>
      </c>
    </row>
    <row r="16179" spans="1:77">
      <c r="A16179" s="10">
        <v>16174</v>
      </c>
      <c r="BT16179" s="10">
        <v>16174</v>
      </c>
      <c r="BU16179" s="4">
        <f t="shared" si="1010"/>
        <v>0</v>
      </c>
      <c r="BV16179" s="4">
        <f t="shared" si="1011"/>
        <v>0</v>
      </c>
      <c r="BW16179" s="10"/>
      <c r="BX16179" s="4">
        <f t="shared" si="1012"/>
        <v>1</v>
      </c>
      <c r="BY16179" s="4">
        <f t="shared" si="1013"/>
        <v>1</v>
      </c>
    </row>
    <row r="16180" spans="1:77">
      <c r="A16180" s="10">
        <v>16175</v>
      </c>
      <c r="BT16180" s="10">
        <v>16175</v>
      </c>
      <c r="BU16180" s="4">
        <f t="shared" si="1010"/>
        <v>0</v>
      </c>
      <c r="BV16180" s="4">
        <f t="shared" si="1011"/>
        <v>0</v>
      </c>
      <c r="BW16180" s="10"/>
      <c r="BX16180" s="4">
        <f t="shared" si="1012"/>
        <v>1</v>
      </c>
      <c r="BY16180" s="4">
        <f t="shared" si="1013"/>
        <v>1</v>
      </c>
    </row>
    <row r="16181" spans="1:77">
      <c r="A16181" s="10">
        <v>16176</v>
      </c>
      <c r="BT16181" s="10">
        <v>16176</v>
      </c>
      <c r="BU16181" s="4">
        <f t="shared" si="1010"/>
        <v>0</v>
      </c>
      <c r="BV16181" s="4">
        <f t="shared" si="1011"/>
        <v>0</v>
      </c>
      <c r="BW16181" s="10"/>
      <c r="BX16181" s="4">
        <f t="shared" si="1012"/>
        <v>1</v>
      </c>
      <c r="BY16181" s="4">
        <f t="shared" si="1013"/>
        <v>1</v>
      </c>
    </row>
    <row r="16182" spans="1:77">
      <c r="A16182" s="10">
        <v>16177</v>
      </c>
      <c r="BT16182" s="10">
        <v>16177</v>
      </c>
      <c r="BU16182" s="4">
        <f t="shared" si="1010"/>
        <v>0</v>
      </c>
      <c r="BV16182" s="4">
        <f t="shared" si="1011"/>
        <v>0</v>
      </c>
      <c r="BW16182" s="10"/>
      <c r="BX16182" s="4">
        <f t="shared" si="1012"/>
        <v>1</v>
      </c>
      <c r="BY16182" s="4">
        <f t="shared" si="1013"/>
        <v>1</v>
      </c>
    </row>
    <row r="16183" spans="1:77">
      <c r="A16183" s="10">
        <v>16178</v>
      </c>
      <c r="BT16183" s="10">
        <v>16178</v>
      </c>
      <c r="BU16183" s="4">
        <f t="shared" si="1010"/>
        <v>0</v>
      </c>
      <c r="BV16183" s="4">
        <f t="shared" si="1011"/>
        <v>0</v>
      </c>
      <c r="BW16183" s="10"/>
      <c r="BX16183" s="4">
        <f t="shared" si="1012"/>
        <v>1</v>
      </c>
      <c r="BY16183" s="4">
        <f t="shared" si="1013"/>
        <v>1</v>
      </c>
    </row>
    <row r="16184" spans="1:77">
      <c r="A16184" s="10">
        <v>16179</v>
      </c>
      <c r="BT16184" s="10">
        <v>16179</v>
      </c>
      <c r="BU16184" s="4">
        <f t="shared" si="1010"/>
        <v>0</v>
      </c>
      <c r="BV16184" s="4">
        <f t="shared" si="1011"/>
        <v>0</v>
      </c>
      <c r="BW16184" s="10"/>
      <c r="BX16184" s="4">
        <f t="shared" si="1012"/>
        <v>1</v>
      </c>
      <c r="BY16184" s="4">
        <f t="shared" si="1013"/>
        <v>1</v>
      </c>
    </row>
    <row r="16185" spans="1:77">
      <c r="A16185" s="10">
        <v>16180</v>
      </c>
      <c r="BT16185" s="10">
        <v>16180</v>
      </c>
      <c r="BU16185" s="4">
        <f t="shared" si="1010"/>
        <v>0</v>
      </c>
      <c r="BV16185" s="4">
        <f t="shared" si="1011"/>
        <v>0</v>
      </c>
      <c r="BW16185" s="10"/>
      <c r="BX16185" s="4">
        <f t="shared" si="1012"/>
        <v>1</v>
      </c>
      <c r="BY16185" s="4">
        <f t="shared" si="1013"/>
        <v>1</v>
      </c>
    </row>
    <row r="16186" spans="1:77">
      <c r="A16186" s="10">
        <v>16181</v>
      </c>
      <c r="BT16186" s="10">
        <v>16181</v>
      </c>
      <c r="BU16186" s="4">
        <f t="shared" si="1010"/>
        <v>0</v>
      </c>
      <c r="BV16186" s="4">
        <f t="shared" si="1011"/>
        <v>0</v>
      </c>
      <c r="BW16186" s="10"/>
      <c r="BX16186" s="4">
        <f t="shared" si="1012"/>
        <v>1</v>
      </c>
      <c r="BY16186" s="4">
        <f t="shared" si="1013"/>
        <v>1</v>
      </c>
    </row>
    <row r="16187" spans="1:77">
      <c r="A16187" s="10">
        <v>16182</v>
      </c>
      <c r="BT16187" s="10">
        <v>16182</v>
      </c>
      <c r="BU16187" s="4">
        <f t="shared" si="1010"/>
        <v>0</v>
      </c>
      <c r="BV16187" s="4">
        <f t="shared" si="1011"/>
        <v>0</v>
      </c>
      <c r="BW16187" s="10"/>
      <c r="BX16187" s="4">
        <f t="shared" si="1012"/>
        <v>1</v>
      </c>
      <c r="BY16187" s="4">
        <f t="shared" si="1013"/>
        <v>1</v>
      </c>
    </row>
    <row r="16188" spans="1:77">
      <c r="A16188" s="10">
        <v>16183</v>
      </c>
      <c r="BT16188" s="10">
        <v>16183</v>
      </c>
      <c r="BU16188" s="4">
        <f t="shared" si="1010"/>
        <v>0</v>
      </c>
      <c r="BV16188" s="4">
        <f t="shared" si="1011"/>
        <v>0</v>
      </c>
      <c r="BW16188" s="10"/>
      <c r="BX16188" s="4">
        <f t="shared" si="1012"/>
        <v>1</v>
      </c>
      <c r="BY16188" s="4">
        <f t="shared" si="1013"/>
        <v>1</v>
      </c>
    </row>
    <row r="16189" spans="1:77">
      <c r="A16189" s="10">
        <v>16184</v>
      </c>
      <c r="BT16189" s="10">
        <v>16184</v>
      </c>
      <c r="BU16189" s="4">
        <f t="shared" si="1010"/>
        <v>0</v>
      </c>
      <c r="BV16189" s="4">
        <f t="shared" si="1011"/>
        <v>0</v>
      </c>
      <c r="BW16189" s="10"/>
      <c r="BX16189" s="4">
        <f t="shared" si="1012"/>
        <v>1</v>
      </c>
      <c r="BY16189" s="4">
        <f t="shared" si="1013"/>
        <v>1</v>
      </c>
    </row>
    <row r="16190" spans="1:77">
      <c r="A16190" s="10">
        <v>16185</v>
      </c>
      <c r="BT16190" s="10">
        <v>16185</v>
      </c>
      <c r="BU16190" s="4">
        <f t="shared" si="1010"/>
        <v>0</v>
      </c>
      <c r="BV16190" s="4">
        <f t="shared" si="1011"/>
        <v>0</v>
      </c>
      <c r="BW16190" s="10"/>
      <c r="BX16190" s="4">
        <f t="shared" si="1012"/>
        <v>1</v>
      </c>
      <c r="BY16190" s="4">
        <f t="shared" si="1013"/>
        <v>1</v>
      </c>
    </row>
    <row r="16191" spans="1:77">
      <c r="A16191" s="10">
        <v>16186</v>
      </c>
      <c r="BT16191" s="10">
        <v>16186</v>
      </c>
      <c r="BU16191" s="4">
        <f t="shared" si="1010"/>
        <v>0</v>
      </c>
      <c r="BV16191" s="4">
        <f t="shared" si="1011"/>
        <v>0</v>
      </c>
      <c r="BW16191" s="10"/>
      <c r="BX16191" s="4">
        <f t="shared" si="1012"/>
        <v>1</v>
      </c>
      <c r="BY16191" s="4">
        <f t="shared" si="1013"/>
        <v>1</v>
      </c>
    </row>
    <row r="16192" spans="1:77">
      <c r="A16192" s="10">
        <v>16187</v>
      </c>
      <c r="BT16192" s="10">
        <v>16187</v>
      </c>
      <c r="BU16192" s="4">
        <f t="shared" si="1010"/>
        <v>0</v>
      </c>
      <c r="BV16192" s="4">
        <f t="shared" si="1011"/>
        <v>0</v>
      </c>
      <c r="BW16192" s="10"/>
      <c r="BX16192" s="4">
        <f t="shared" si="1012"/>
        <v>1</v>
      </c>
      <c r="BY16192" s="4">
        <f t="shared" si="1013"/>
        <v>1</v>
      </c>
    </row>
    <row r="16193" spans="1:77">
      <c r="A16193" s="10">
        <v>16188</v>
      </c>
      <c r="BT16193" s="10">
        <v>16188</v>
      </c>
      <c r="BU16193" s="4">
        <f t="shared" si="1010"/>
        <v>0</v>
      </c>
      <c r="BV16193" s="4">
        <f t="shared" si="1011"/>
        <v>0</v>
      </c>
      <c r="BW16193" s="10"/>
      <c r="BX16193" s="4">
        <f t="shared" si="1012"/>
        <v>1</v>
      </c>
      <c r="BY16193" s="4">
        <f t="shared" si="1013"/>
        <v>1</v>
      </c>
    </row>
    <row r="16194" spans="1:77">
      <c r="A16194" s="10">
        <v>16189</v>
      </c>
      <c r="BT16194" s="10">
        <v>16189</v>
      </c>
      <c r="BU16194" s="4">
        <f t="shared" si="1010"/>
        <v>0</v>
      </c>
      <c r="BV16194" s="4">
        <f t="shared" si="1011"/>
        <v>0</v>
      </c>
      <c r="BW16194" s="10"/>
      <c r="BX16194" s="4">
        <f t="shared" si="1012"/>
        <v>1</v>
      </c>
      <c r="BY16194" s="4">
        <f t="shared" si="1013"/>
        <v>1</v>
      </c>
    </row>
    <row r="16195" spans="1:77">
      <c r="A16195" s="10">
        <v>16190</v>
      </c>
      <c r="BT16195" s="10">
        <v>16190</v>
      </c>
      <c r="BU16195" s="4">
        <f t="shared" si="1010"/>
        <v>0</v>
      </c>
      <c r="BV16195" s="4">
        <f t="shared" si="1011"/>
        <v>0</v>
      </c>
      <c r="BW16195" s="10"/>
      <c r="BX16195" s="4">
        <f t="shared" si="1012"/>
        <v>1</v>
      </c>
      <c r="BY16195" s="4">
        <f t="shared" si="1013"/>
        <v>1</v>
      </c>
    </row>
    <row r="16196" spans="1:77">
      <c r="A16196" s="10">
        <v>16191</v>
      </c>
      <c r="BT16196" s="10">
        <v>16191</v>
      </c>
      <c r="BU16196" s="4">
        <f t="shared" si="1010"/>
        <v>0</v>
      </c>
      <c r="BV16196" s="4">
        <f t="shared" si="1011"/>
        <v>0</v>
      </c>
      <c r="BW16196" s="10"/>
      <c r="BX16196" s="4">
        <f t="shared" si="1012"/>
        <v>1</v>
      </c>
      <c r="BY16196" s="4">
        <f t="shared" si="1013"/>
        <v>1</v>
      </c>
    </row>
    <row r="16197" spans="1:77">
      <c r="A16197" s="10">
        <v>16192</v>
      </c>
      <c r="BT16197" s="10">
        <v>16192</v>
      </c>
      <c r="BU16197" s="4">
        <f t="shared" si="1010"/>
        <v>0</v>
      </c>
      <c r="BV16197" s="4">
        <f t="shared" si="1011"/>
        <v>0</v>
      </c>
      <c r="BW16197" s="10"/>
      <c r="BX16197" s="4">
        <f t="shared" si="1012"/>
        <v>1</v>
      </c>
      <c r="BY16197" s="4">
        <f t="shared" si="1013"/>
        <v>1</v>
      </c>
    </row>
    <row r="16198" spans="1:77">
      <c r="A16198" s="10">
        <v>16193</v>
      </c>
      <c r="BT16198" s="10">
        <v>16193</v>
      </c>
      <c r="BU16198" s="4">
        <f t="shared" si="1010"/>
        <v>0</v>
      </c>
      <c r="BV16198" s="4">
        <f t="shared" si="1011"/>
        <v>0</v>
      </c>
      <c r="BW16198" s="10"/>
      <c r="BX16198" s="4">
        <f t="shared" si="1012"/>
        <v>1</v>
      </c>
      <c r="BY16198" s="4">
        <f t="shared" si="1013"/>
        <v>1</v>
      </c>
    </row>
    <row r="16199" spans="1:77">
      <c r="A16199" s="10">
        <v>16194</v>
      </c>
      <c r="BT16199" s="10">
        <v>16194</v>
      </c>
      <c r="BU16199" s="4">
        <f t="shared" ref="BU16199:BU16262" si="1014">BP16199*$BV$1-BQ16199</f>
        <v>0</v>
      </c>
      <c r="BV16199" s="4">
        <f t="shared" ref="BV16199:BV16262" si="1015">BR16199*$BV$1-BS16199</f>
        <v>0</v>
      </c>
      <c r="BW16199" s="10"/>
      <c r="BX16199" s="4">
        <f t="shared" si="1012"/>
        <v>1</v>
      </c>
      <c r="BY16199" s="4">
        <f t="shared" si="1013"/>
        <v>1</v>
      </c>
    </row>
    <row r="16200" spans="1:77">
      <c r="A16200" s="10">
        <v>16195</v>
      </c>
      <c r="BT16200" s="10">
        <v>16195</v>
      </c>
      <c r="BU16200" s="4">
        <f t="shared" si="1014"/>
        <v>0</v>
      </c>
      <c r="BV16200" s="4">
        <f t="shared" si="1015"/>
        <v>0</v>
      </c>
      <c r="BW16200" s="10"/>
      <c r="BX16200" s="4">
        <f t="shared" si="1012"/>
        <v>1</v>
      </c>
      <c r="BY16200" s="4">
        <f t="shared" si="1013"/>
        <v>1</v>
      </c>
    </row>
    <row r="16201" spans="1:77">
      <c r="A16201" s="10">
        <v>16196</v>
      </c>
      <c r="BT16201" s="10">
        <v>16196</v>
      </c>
      <c r="BU16201" s="4">
        <f t="shared" si="1014"/>
        <v>0</v>
      </c>
      <c r="BV16201" s="4">
        <f t="shared" si="1015"/>
        <v>0</v>
      </c>
      <c r="BW16201" s="10"/>
      <c r="BX16201" s="4">
        <f t="shared" si="1012"/>
        <v>1</v>
      </c>
      <c r="BY16201" s="4">
        <f t="shared" si="1013"/>
        <v>1</v>
      </c>
    </row>
    <row r="16202" spans="1:77">
      <c r="A16202" s="10">
        <v>16197</v>
      </c>
      <c r="BT16202" s="10">
        <v>16197</v>
      </c>
      <c r="BU16202" s="4">
        <f t="shared" si="1014"/>
        <v>0</v>
      </c>
      <c r="BV16202" s="4">
        <f t="shared" si="1015"/>
        <v>0</v>
      </c>
      <c r="BW16202" s="10"/>
      <c r="BX16202" s="4">
        <f t="shared" si="1012"/>
        <v>1</v>
      </c>
      <c r="BY16202" s="4">
        <f t="shared" si="1013"/>
        <v>1</v>
      </c>
    </row>
    <row r="16203" spans="1:77">
      <c r="A16203" s="10">
        <v>16198</v>
      </c>
      <c r="BT16203" s="10">
        <v>16198</v>
      </c>
      <c r="BU16203" s="4">
        <f t="shared" si="1014"/>
        <v>0</v>
      </c>
      <c r="BV16203" s="4">
        <f t="shared" si="1015"/>
        <v>0</v>
      </c>
      <c r="BW16203" s="10"/>
      <c r="BX16203" s="4">
        <f t="shared" si="1012"/>
        <v>1</v>
      </c>
      <c r="BY16203" s="4">
        <f t="shared" si="1013"/>
        <v>1</v>
      </c>
    </row>
    <row r="16204" spans="1:77">
      <c r="A16204" s="10">
        <v>16199</v>
      </c>
      <c r="BT16204" s="10">
        <v>16199</v>
      </c>
      <c r="BU16204" s="4">
        <f t="shared" si="1014"/>
        <v>0</v>
      </c>
      <c r="BV16204" s="4">
        <f t="shared" si="1015"/>
        <v>0</v>
      </c>
      <c r="BW16204" s="10"/>
      <c r="BX16204" s="4">
        <f t="shared" si="1012"/>
        <v>1</v>
      </c>
      <c r="BY16204" s="4">
        <f t="shared" si="1013"/>
        <v>1</v>
      </c>
    </row>
    <row r="16205" spans="1:77">
      <c r="A16205" s="10">
        <v>16200</v>
      </c>
      <c r="BT16205" s="10">
        <v>16200</v>
      </c>
      <c r="BU16205" s="4">
        <f t="shared" si="1014"/>
        <v>0</v>
      </c>
      <c r="BV16205" s="4">
        <f t="shared" si="1015"/>
        <v>0</v>
      </c>
      <c r="BW16205" s="10"/>
      <c r="BX16205" s="4">
        <f t="shared" si="1012"/>
        <v>1</v>
      </c>
      <c r="BY16205" s="4">
        <f t="shared" si="1013"/>
        <v>1</v>
      </c>
    </row>
    <row r="16206" spans="1:77">
      <c r="A16206" s="10">
        <v>16201</v>
      </c>
      <c r="BT16206" s="10">
        <v>16201</v>
      </c>
      <c r="BU16206" s="4">
        <f t="shared" si="1014"/>
        <v>0</v>
      </c>
      <c r="BV16206" s="4">
        <f t="shared" si="1015"/>
        <v>0</v>
      </c>
      <c r="BW16206" s="10"/>
      <c r="BX16206" s="4">
        <f t="shared" si="1012"/>
        <v>1</v>
      </c>
      <c r="BY16206" s="4">
        <f t="shared" si="1013"/>
        <v>1</v>
      </c>
    </row>
    <row r="16207" spans="1:77">
      <c r="A16207" s="10">
        <v>16202</v>
      </c>
      <c r="BT16207" s="10">
        <v>16202</v>
      </c>
      <c r="BU16207" s="4">
        <f t="shared" si="1014"/>
        <v>0</v>
      </c>
      <c r="BV16207" s="4">
        <f t="shared" si="1015"/>
        <v>0</v>
      </c>
      <c r="BW16207" s="10"/>
      <c r="BX16207" s="4">
        <f t="shared" si="1012"/>
        <v>1</v>
      </c>
      <c r="BY16207" s="4">
        <f t="shared" si="1013"/>
        <v>1</v>
      </c>
    </row>
    <row r="16208" spans="1:77">
      <c r="A16208" s="10">
        <v>16203</v>
      </c>
      <c r="BT16208" s="10">
        <v>16203</v>
      </c>
      <c r="BU16208" s="4">
        <f t="shared" si="1014"/>
        <v>0</v>
      </c>
      <c r="BV16208" s="4">
        <f t="shared" si="1015"/>
        <v>0</v>
      </c>
      <c r="BW16208" s="10"/>
      <c r="BX16208" s="4">
        <f t="shared" si="1012"/>
        <v>1</v>
      </c>
      <c r="BY16208" s="4">
        <f t="shared" si="1013"/>
        <v>1</v>
      </c>
    </row>
    <row r="16209" spans="1:77">
      <c r="A16209" s="10">
        <v>16204</v>
      </c>
      <c r="BT16209" s="10">
        <v>16204</v>
      </c>
      <c r="BU16209" s="4">
        <f t="shared" si="1014"/>
        <v>0</v>
      </c>
      <c r="BV16209" s="4">
        <f t="shared" si="1015"/>
        <v>0</v>
      </c>
      <c r="BW16209" s="10"/>
      <c r="BX16209" s="4">
        <f t="shared" si="1012"/>
        <v>1</v>
      </c>
      <c r="BY16209" s="4">
        <f t="shared" si="1013"/>
        <v>1</v>
      </c>
    </row>
    <row r="16210" spans="1:77">
      <c r="A16210" s="10">
        <v>16205</v>
      </c>
      <c r="BT16210" s="10">
        <v>16205</v>
      </c>
      <c r="BU16210" s="4">
        <f t="shared" si="1014"/>
        <v>0</v>
      </c>
      <c r="BV16210" s="4">
        <f t="shared" si="1015"/>
        <v>0</v>
      </c>
      <c r="BW16210" s="10"/>
      <c r="BX16210" s="4">
        <f t="shared" si="1012"/>
        <v>1</v>
      </c>
      <c r="BY16210" s="4">
        <f t="shared" si="1013"/>
        <v>1</v>
      </c>
    </row>
    <row r="16211" spans="1:77">
      <c r="A16211" s="10">
        <v>16206</v>
      </c>
      <c r="BT16211" s="10">
        <v>16206</v>
      </c>
      <c r="BU16211" s="4">
        <f t="shared" si="1014"/>
        <v>0</v>
      </c>
      <c r="BV16211" s="4">
        <f t="shared" si="1015"/>
        <v>0</v>
      </c>
      <c r="BW16211" s="10"/>
      <c r="BX16211" s="4">
        <f t="shared" si="1012"/>
        <v>1</v>
      </c>
      <c r="BY16211" s="4">
        <f t="shared" si="1013"/>
        <v>1</v>
      </c>
    </row>
    <row r="16212" spans="1:77">
      <c r="A16212" s="10">
        <v>16207</v>
      </c>
      <c r="BT16212" s="10">
        <v>16207</v>
      </c>
      <c r="BU16212" s="4">
        <f t="shared" si="1014"/>
        <v>0</v>
      </c>
      <c r="BV16212" s="4">
        <f t="shared" si="1015"/>
        <v>0</v>
      </c>
      <c r="BW16212" s="10"/>
      <c r="BX16212" s="4">
        <f t="shared" si="1012"/>
        <v>1</v>
      </c>
      <c r="BY16212" s="4">
        <f t="shared" si="1013"/>
        <v>1</v>
      </c>
    </row>
    <row r="16213" spans="1:77">
      <c r="A16213" s="10">
        <v>16208</v>
      </c>
      <c r="BT16213" s="10">
        <v>16208</v>
      </c>
      <c r="BU16213" s="4">
        <f t="shared" si="1014"/>
        <v>0</v>
      </c>
      <c r="BV16213" s="4">
        <f t="shared" si="1015"/>
        <v>0</v>
      </c>
      <c r="BW16213" s="10"/>
      <c r="BX16213" s="4">
        <f t="shared" si="1012"/>
        <v>1</v>
      </c>
      <c r="BY16213" s="4">
        <f t="shared" si="1013"/>
        <v>1</v>
      </c>
    </row>
    <row r="16214" spans="1:77">
      <c r="A16214" s="10">
        <v>16209</v>
      </c>
      <c r="BT16214" s="10">
        <v>16209</v>
      </c>
      <c r="BU16214" s="4">
        <f t="shared" si="1014"/>
        <v>0</v>
      </c>
      <c r="BV16214" s="4">
        <f t="shared" si="1015"/>
        <v>0</v>
      </c>
      <c r="BW16214" s="10"/>
      <c r="BX16214" s="4">
        <f t="shared" ref="BX16214:BX16277" si="1016">IF(BU16214=MAX($BU16214:$BV16214),1,0)</f>
        <v>1</v>
      </c>
      <c r="BY16214" s="4">
        <f t="shared" ref="BY16214:BY16277" si="1017">IF(BV16214=MAX($BU16214:$BV16214),1,0)</f>
        <v>1</v>
      </c>
    </row>
    <row r="16215" spans="1:77">
      <c r="A16215" s="10">
        <v>16210</v>
      </c>
      <c r="BT16215" s="10">
        <v>16210</v>
      </c>
      <c r="BU16215" s="4">
        <f t="shared" si="1014"/>
        <v>0</v>
      </c>
      <c r="BV16215" s="4">
        <f t="shared" si="1015"/>
        <v>0</v>
      </c>
      <c r="BW16215" s="10"/>
      <c r="BX16215" s="4">
        <f t="shared" si="1016"/>
        <v>1</v>
      </c>
      <c r="BY16215" s="4">
        <f t="shared" si="1017"/>
        <v>1</v>
      </c>
    </row>
    <row r="16216" spans="1:77">
      <c r="A16216" s="10">
        <v>16211</v>
      </c>
      <c r="BT16216" s="10">
        <v>16211</v>
      </c>
      <c r="BU16216" s="4">
        <f t="shared" si="1014"/>
        <v>0</v>
      </c>
      <c r="BV16216" s="4">
        <f t="shared" si="1015"/>
        <v>0</v>
      </c>
      <c r="BW16216" s="10"/>
      <c r="BX16216" s="4">
        <f t="shared" si="1016"/>
        <v>1</v>
      </c>
      <c r="BY16216" s="4">
        <f t="shared" si="1017"/>
        <v>1</v>
      </c>
    </row>
    <row r="16217" spans="1:77">
      <c r="A16217" s="10">
        <v>16212</v>
      </c>
      <c r="BT16217" s="10">
        <v>16212</v>
      </c>
      <c r="BU16217" s="4">
        <f t="shared" si="1014"/>
        <v>0</v>
      </c>
      <c r="BV16217" s="4">
        <f t="shared" si="1015"/>
        <v>0</v>
      </c>
      <c r="BW16217" s="10"/>
      <c r="BX16217" s="4">
        <f t="shared" si="1016"/>
        <v>1</v>
      </c>
      <c r="BY16217" s="4">
        <f t="shared" si="1017"/>
        <v>1</v>
      </c>
    </row>
    <row r="16218" spans="1:77">
      <c r="A16218" s="10">
        <v>16213</v>
      </c>
      <c r="BT16218" s="10">
        <v>16213</v>
      </c>
      <c r="BU16218" s="4">
        <f t="shared" si="1014"/>
        <v>0</v>
      </c>
      <c r="BV16218" s="4">
        <f t="shared" si="1015"/>
        <v>0</v>
      </c>
      <c r="BW16218" s="10"/>
      <c r="BX16218" s="4">
        <f t="shared" si="1016"/>
        <v>1</v>
      </c>
      <c r="BY16218" s="4">
        <f t="shared" si="1017"/>
        <v>1</v>
      </c>
    </row>
    <row r="16219" spans="1:77">
      <c r="A16219" s="10">
        <v>16214</v>
      </c>
      <c r="BT16219" s="10">
        <v>16214</v>
      </c>
      <c r="BU16219" s="4">
        <f t="shared" si="1014"/>
        <v>0</v>
      </c>
      <c r="BV16219" s="4">
        <f t="shared" si="1015"/>
        <v>0</v>
      </c>
      <c r="BW16219" s="10"/>
      <c r="BX16219" s="4">
        <f t="shared" si="1016"/>
        <v>1</v>
      </c>
      <c r="BY16219" s="4">
        <f t="shared" si="1017"/>
        <v>1</v>
      </c>
    </row>
    <row r="16220" spans="1:77">
      <c r="A16220" s="10">
        <v>16215</v>
      </c>
      <c r="BT16220" s="10">
        <v>16215</v>
      </c>
      <c r="BU16220" s="4">
        <f t="shared" si="1014"/>
        <v>0</v>
      </c>
      <c r="BV16220" s="4">
        <f t="shared" si="1015"/>
        <v>0</v>
      </c>
      <c r="BW16220" s="10"/>
      <c r="BX16220" s="4">
        <f t="shared" si="1016"/>
        <v>1</v>
      </c>
      <c r="BY16220" s="4">
        <f t="shared" si="1017"/>
        <v>1</v>
      </c>
    </row>
    <row r="16221" spans="1:77">
      <c r="A16221" s="10">
        <v>16216</v>
      </c>
      <c r="BT16221" s="10">
        <v>16216</v>
      </c>
      <c r="BU16221" s="4">
        <f t="shared" si="1014"/>
        <v>0</v>
      </c>
      <c r="BV16221" s="4">
        <f t="shared" si="1015"/>
        <v>0</v>
      </c>
      <c r="BW16221" s="10"/>
      <c r="BX16221" s="4">
        <f t="shared" si="1016"/>
        <v>1</v>
      </c>
      <c r="BY16221" s="4">
        <f t="shared" si="1017"/>
        <v>1</v>
      </c>
    </row>
    <row r="16222" spans="1:77">
      <c r="A16222" s="10">
        <v>16217</v>
      </c>
      <c r="BT16222" s="10">
        <v>16217</v>
      </c>
      <c r="BU16222" s="4">
        <f t="shared" si="1014"/>
        <v>0</v>
      </c>
      <c r="BV16222" s="4">
        <f t="shared" si="1015"/>
        <v>0</v>
      </c>
      <c r="BW16222" s="10"/>
      <c r="BX16222" s="4">
        <f t="shared" si="1016"/>
        <v>1</v>
      </c>
      <c r="BY16222" s="4">
        <f t="shared" si="1017"/>
        <v>1</v>
      </c>
    </row>
    <row r="16223" spans="1:77">
      <c r="A16223" s="10">
        <v>16218</v>
      </c>
      <c r="BT16223" s="10">
        <v>16218</v>
      </c>
      <c r="BU16223" s="4">
        <f t="shared" si="1014"/>
        <v>0</v>
      </c>
      <c r="BV16223" s="4">
        <f t="shared" si="1015"/>
        <v>0</v>
      </c>
      <c r="BW16223" s="10"/>
      <c r="BX16223" s="4">
        <f t="shared" si="1016"/>
        <v>1</v>
      </c>
      <c r="BY16223" s="4">
        <f t="shared" si="1017"/>
        <v>1</v>
      </c>
    </row>
    <row r="16224" spans="1:77">
      <c r="A16224" s="10">
        <v>16219</v>
      </c>
      <c r="BT16224" s="10">
        <v>16219</v>
      </c>
      <c r="BU16224" s="4">
        <f t="shared" si="1014"/>
        <v>0</v>
      </c>
      <c r="BV16224" s="4">
        <f t="shared" si="1015"/>
        <v>0</v>
      </c>
      <c r="BW16224" s="10"/>
      <c r="BX16224" s="4">
        <f t="shared" si="1016"/>
        <v>1</v>
      </c>
      <c r="BY16224" s="4">
        <f t="shared" si="1017"/>
        <v>1</v>
      </c>
    </row>
    <row r="16225" spans="1:77">
      <c r="A16225" s="10">
        <v>16220</v>
      </c>
      <c r="BT16225" s="10">
        <v>16220</v>
      </c>
      <c r="BU16225" s="4">
        <f t="shared" si="1014"/>
        <v>0</v>
      </c>
      <c r="BV16225" s="4">
        <f t="shared" si="1015"/>
        <v>0</v>
      </c>
      <c r="BW16225" s="10"/>
      <c r="BX16225" s="4">
        <f t="shared" si="1016"/>
        <v>1</v>
      </c>
      <c r="BY16225" s="4">
        <f t="shared" si="1017"/>
        <v>1</v>
      </c>
    </row>
    <row r="16226" spans="1:77">
      <c r="A16226" s="10">
        <v>16221</v>
      </c>
      <c r="BT16226" s="10">
        <v>16221</v>
      </c>
      <c r="BU16226" s="4">
        <f t="shared" si="1014"/>
        <v>0</v>
      </c>
      <c r="BV16226" s="4">
        <f t="shared" si="1015"/>
        <v>0</v>
      </c>
      <c r="BW16226" s="10"/>
      <c r="BX16226" s="4">
        <f t="shared" si="1016"/>
        <v>1</v>
      </c>
      <c r="BY16226" s="4">
        <f t="shared" si="1017"/>
        <v>1</v>
      </c>
    </row>
    <row r="16227" spans="1:77">
      <c r="A16227" s="10">
        <v>16222</v>
      </c>
      <c r="BT16227" s="10">
        <v>16222</v>
      </c>
      <c r="BU16227" s="4">
        <f t="shared" si="1014"/>
        <v>0</v>
      </c>
      <c r="BV16227" s="4">
        <f t="shared" si="1015"/>
        <v>0</v>
      </c>
      <c r="BW16227" s="10"/>
      <c r="BX16227" s="4">
        <f t="shared" si="1016"/>
        <v>1</v>
      </c>
      <c r="BY16227" s="4">
        <f t="shared" si="1017"/>
        <v>1</v>
      </c>
    </row>
    <row r="16228" spans="1:77">
      <c r="A16228" s="10">
        <v>16223</v>
      </c>
      <c r="BT16228" s="10">
        <v>16223</v>
      </c>
      <c r="BU16228" s="4">
        <f t="shared" si="1014"/>
        <v>0</v>
      </c>
      <c r="BV16228" s="4">
        <f t="shared" si="1015"/>
        <v>0</v>
      </c>
      <c r="BW16228" s="10"/>
      <c r="BX16228" s="4">
        <f t="shared" si="1016"/>
        <v>1</v>
      </c>
      <c r="BY16228" s="4">
        <f t="shared" si="1017"/>
        <v>1</v>
      </c>
    </row>
    <row r="16229" spans="1:77">
      <c r="A16229" s="10">
        <v>16224</v>
      </c>
      <c r="BT16229" s="10">
        <v>16224</v>
      </c>
      <c r="BU16229" s="4">
        <f t="shared" si="1014"/>
        <v>0</v>
      </c>
      <c r="BV16229" s="4">
        <f t="shared" si="1015"/>
        <v>0</v>
      </c>
      <c r="BW16229" s="10"/>
      <c r="BX16229" s="4">
        <f t="shared" si="1016"/>
        <v>1</v>
      </c>
      <c r="BY16229" s="4">
        <f t="shared" si="1017"/>
        <v>1</v>
      </c>
    </row>
    <row r="16230" spans="1:77">
      <c r="A16230" s="10">
        <v>16225</v>
      </c>
      <c r="BT16230" s="10">
        <v>16225</v>
      </c>
      <c r="BU16230" s="4">
        <f t="shared" si="1014"/>
        <v>0</v>
      </c>
      <c r="BV16230" s="4">
        <f t="shared" si="1015"/>
        <v>0</v>
      </c>
      <c r="BW16230" s="10"/>
      <c r="BX16230" s="4">
        <f t="shared" si="1016"/>
        <v>1</v>
      </c>
      <c r="BY16230" s="4">
        <f t="shared" si="1017"/>
        <v>1</v>
      </c>
    </row>
    <row r="16231" spans="1:77">
      <c r="A16231" s="10">
        <v>16226</v>
      </c>
      <c r="BT16231" s="10">
        <v>16226</v>
      </c>
      <c r="BU16231" s="4">
        <f t="shared" si="1014"/>
        <v>0</v>
      </c>
      <c r="BV16231" s="4">
        <f t="shared" si="1015"/>
        <v>0</v>
      </c>
      <c r="BW16231" s="10"/>
      <c r="BX16231" s="4">
        <f t="shared" si="1016"/>
        <v>1</v>
      </c>
      <c r="BY16231" s="4">
        <f t="shared" si="1017"/>
        <v>1</v>
      </c>
    </row>
    <row r="16232" spans="1:77">
      <c r="A16232" s="10">
        <v>16227</v>
      </c>
      <c r="BT16232" s="10">
        <v>16227</v>
      </c>
      <c r="BU16232" s="4">
        <f t="shared" si="1014"/>
        <v>0</v>
      </c>
      <c r="BV16232" s="4">
        <f t="shared" si="1015"/>
        <v>0</v>
      </c>
      <c r="BW16232" s="10"/>
      <c r="BX16232" s="4">
        <f t="shared" si="1016"/>
        <v>1</v>
      </c>
      <c r="BY16232" s="4">
        <f t="shared" si="1017"/>
        <v>1</v>
      </c>
    </row>
    <row r="16233" spans="1:77">
      <c r="A16233" s="10">
        <v>16228</v>
      </c>
      <c r="BT16233" s="10">
        <v>16228</v>
      </c>
      <c r="BU16233" s="4">
        <f t="shared" si="1014"/>
        <v>0</v>
      </c>
      <c r="BV16233" s="4">
        <f t="shared" si="1015"/>
        <v>0</v>
      </c>
      <c r="BW16233" s="10"/>
      <c r="BX16233" s="4">
        <f t="shared" si="1016"/>
        <v>1</v>
      </c>
      <c r="BY16233" s="4">
        <f t="shared" si="1017"/>
        <v>1</v>
      </c>
    </row>
    <row r="16234" spans="1:77">
      <c r="A16234" s="10">
        <v>16229</v>
      </c>
      <c r="BT16234" s="10">
        <v>16229</v>
      </c>
      <c r="BU16234" s="4">
        <f t="shared" si="1014"/>
        <v>0</v>
      </c>
      <c r="BV16234" s="4">
        <f t="shared" si="1015"/>
        <v>0</v>
      </c>
      <c r="BW16234" s="10"/>
      <c r="BX16234" s="4">
        <f t="shared" si="1016"/>
        <v>1</v>
      </c>
      <c r="BY16234" s="4">
        <f t="shared" si="1017"/>
        <v>1</v>
      </c>
    </row>
    <row r="16235" spans="1:77">
      <c r="A16235" s="10">
        <v>16230</v>
      </c>
      <c r="BT16235" s="10">
        <v>16230</v>
      </c>
      <c r="BU16235" s="4">
        <f t="shared" si="1014"/>
        <v>0</v>
      </c>
      <c r="BV16235" s="4">
        <f t="shared" si="1015"/>
        <v>0</v>
      </c>
      <c r="BW16235" s="10"/>
      <c r="BX16235" s="4">
        <f t="shared" si="1016"/>
        <v>1</v>
      </c>
      <c r="BY16235" s="4">
        <f t="shared" si="1017"/>
        <v>1</v>
      </c>
    </row>
    <row r="16236" spans="1:77">
      <c r="A16236" s="10">
        <v>16231</v>
      </c>
      <c r="BT16236" s="10">
        <v>16231</v>
      </c>
      <c r="BU16236" s="4">
        <f t="shared" si="1014"/>
        <v>0</v>
      </c>
      <c r="BV16236" s="4">
        <f t="shared" si="1015"/>
        <v>0</v>
      </c>
      <c r="BW16236" s="10"/>
      <c r="BX16236" s="4">
        <f t="shared" si="1016"/>
        <v>1</v>
      </c>
      <c r="BY16236" s="4">
        <f t="shared" si="1017"/>
        <v>1</v>
      </c>
    </row>
    <row r="16237" spans="1:77">
      <c r="A16237" s="10">
        <v>16232</v>
      </c>
      <c r="BT16237" s="10">
        <v>16232</v>
      </c>
      <c r="BU16237" s="4">
        <f t="shared" si="1014"/>
        <v>0</v>
      </c>
      <c r="BV16237" s="4">
        <f t="shared" si="1015"/>
        <v>0</v>
      </c>
      <c r="BW16237" s="10"/>
      <c r="BX16237" s="4">
        <f t="shared" si="1016"/>
        <v>1</v>
      </c>
      <c r="BY16237" s="4">
        <f t="shared" si="1017"/>
        <v>1</v>
      </c>
    </row>
    <row r="16238" spans="1:77">
      <c r="A16238" s="10">
        <v>16233</v>
      </c>
      <c r="BT16238" s="10">
        <v>16233</v>
      </c>
      <c r="BU16238" s="4">
        <f t="shared" si="1014"/>
        <v>0</v>
      </c>
      <c r="BV16238" s="4">
        <f t="shared" si="1015"/>
        <v>0</v>
      </c>
      <c r="BW16238" s="10"/>
      <c r="BX16238" s="4">
        <f t="shared" si="1016"/>
        <v>1</v>
      </c>
      <c r="BY16238" s="4">
        <f t="shared" si="1017"/>
        <v>1</v>
      </c>
    </row>
    <row r="16239" spans="1:77">
      <c r="A16239" s="10">
        <v>16234</v>
      </c>
      <c r="BT16239" s="10">
        <v>16234</v>
      </c>
      <c r="BU16239" s="4">
        <f t="shared" si="1014"/>
        <v>0</v>
      </c>
      <c r="BV16239" s="4">
        <f t="shared" si="1015"/>
        <v>0</v>
      </c>
      <c r="BW16239" s="10"/>
      <c r="BX16239" s="4">
        <f t="shared" si="1016"/>
        <v>1</v>
      </c>
      <c r="BY16239" s="4">
        <f t="shared" si="1017"/>
        <v>1</v>
      </c>
    </row>
    <row r="16240" spans="1:77">
      <c r="A16240" s="10">
        <v>16235</v>
      </c>
      <c r="BT16240" s="10">
        <v>16235</v>
      </c>
      <c r="BU16240" s="4">
        <f t="shared" si="1014"/>
        <v>0</v>
      </c>
      <c r="BV16240" s="4">
        <f t="shared" si="1015"/>
        <v>0</v>
      </c>
      <c r="BW16240" s="10"/>
      <c r="BX16240" s="4">
        <f t="shared" si="1016"/>
        <v>1</v>
      </c>
      <c r="BY16240" s="4">
        <f t="shared" si="1017"/>
        <v>1</v>
      </c>
    </row>
    <row r="16241" spans="1:77">
      <c r="A16241" s="10">
        <v>16236</v>
      </c>
      <c r="BT16241" s="10">
        <v>16236</v>
      </c>
      <c r="BU16241" s="4">
        <f t="shared" si="1014"/>
        <v>0</v>
      </c>
      <c r="BV16241" s="4">
        <f t="shared" si="1015"/>
        <v>0</v>
      </c>
      <c r="BW16241" s="10"/>
      <c r="BX16241" s="4">
        <f t="shared" si="1016"/>
        <v>1</v>
      </c>
      <c r="BY16241" s="4">
        <f t="shared" si="1017"/>
        <v>1</v>
      </c>
    </row>
    <row r="16242" spans="1:77">
      <c r="A16242" s="10">
        <v>16237</v>
      </c>
      <c r="BT16242" s="10">
        <v>16237</v>
      </c>
      <c r="BU16242" s="4">
        <f t="shared" si="1014"/>
        <v>0</v>
      </c>
      <c r="BV16242" s="4">
        <f t="shared" si="1015"/>
        <v>0</v>
      </c>
      <c r="BW16242" s="10"/>
      <c r="BX16242" s="4">
        <f t="shared" si="1016"/>
        <v>1</v>
      </c>
      <c r="BY16242" s="4">
        <f t="shared" si="1017"/>
        <v>1</v>
      </c>
    </row>
    <row r="16243" spans="1:77">
      <c r="A16243" s="10">
        <v>16238</v>
      </c>
      <c r="BT16243" s="10">
        <v>16238</v>
      </c>
      <c r="BU16243" s="4">
        <f t="shared" si="1014"/>
        <v>0</v>
      </c>
      <c r="BV16243" s="4">
        <f t="shared" si="1015"/>
        <v>0</v>
      </c>
      <c r="BW16243" s="10"/>
      <c r="BX16243" s="4">
        <f t="shared" si="1016"/>
        <v>1</v>
      </c>
      <c r="BY16243" s="4">
        <f t="shared" si="1017"/>
        <v>1</v>
      </c>
    </row>
    <row r="16244" spans="1:77">
      <c r="A16244" s="10">
        <v>16239</v>
      </c>
      <c r="BT16244" s="10">
        <v>16239</v>
      </c>
      <c r="BU16244" s="4">
        <f t="shared" si="1014"/>
        <v>0</v>
      </c>
      <c r="BV16244" s="4">
        <f t="shared" si="1015"/>
        <v>0</v>
      </c>
      <c r="BW16244" s="10"/>
      <c r="BX16244" s="4">
        <f t="shared" si="1016"/>
        <v>1</v>
      </c>
      <c r="BY16244" s="4">
        <f t="shared" si="1017"/>
        <v>1</v>
      </c>
    </row>
    <row r="16245" spans="1:77">
      <c r="A16245" s="10">
        <v>16240</v>
      </c>
      <c r="BT16245" s="10">
        <v>16240</v>
      </c>
      <c r="BU16245" s="4">
        <f t="shared" si="1014"/>
        <v>0</v>
      </c>
      <c r="BV16245" s="4">
        <f t="shared" si="1015"/>
        <v>0</v>
      </c>
      <c r="BW16245" s="10"/>
      <c r="BX16245" s="4">
        <f t="shared" si="1016"/>
        <v>1</v>
      </c>
      <c r="BY16245" s="4">
        <f t="shared" si="1017"/>
        <v>1</v>
      </c>
    </row>
    <row r="16246" spans="1:77">
      <c r="A16246" s="10">
        <v>16241</v>
      </c>
      <c r="BT16246" s="10">
        <v>16241</v>
      </c>
      <c r="BU16246" s="4">
        <f t="shared" si="1014"/>
        <v>0</v>
      </c>
      <c r="BV16246" s="4">
        <f t="shared" si="1015"/>
        <v>0</v>
      </c>
      <c r="BW16246" s="10"/>
      <c r="BX16246" s="4">
        <f t="shared" si="1016"/>
        <v>1</v>
      </c>
      <c r="BY16246" s="4">
        <f t="shared" si="1017"/>
        <v>1</v>
      </c>
    </row>
    <row r="16247" spans="1:77">
      <c r="A16247" s="10">
        <v>16242</v>
      </c>
      <c r="BT16247" s="10">
        <v>16242</v>
      </c>
      <c r="BU16247" s="4">
        <f t="shared" si="1014"/>
        <v>0</v>
      </c>
      <c r="BV16247" s="4">
        <f t="shared" si="1015"/>
        <v>0</v>
      </c>
      <c r="BW16247" s="10"/>
      <c r="BX16247" s="4">
        <f t="shared" si="1016"/>
        <v>1</v>
      </c>
      <c r="BY16247" s="4">
        <f t="shared" si="1017"/>
        <v>1</v>
      </c>
    </row>
    <row r="16248" spans="1:77">
      <c r="A16248" s="10">
        <v>16243</v>
      </c>
      <c r="BT16248" s="10">
        <v>16243</v>
      </c>
      <c r="BU16248" s="4">
        <f t="shared" si="1014"/>
        <v>0</v>
      </c>
      <c r="BV16248" s="4">
        <f t="shared" si="1015"/>
        <v>0</v>
      </c>
      <c r="BW16248" s="10"/>
      <c r="BX16248" s="4">
        <f t="shared" si="1016"/>
        <v>1</v>
      </c>
      <c r="BY16248" s="4">
        <f t="shared" si="1017"/>
        <v>1</v>
      </c>
    </row>
    <row r="16249" spans="1:77">
      <c r="A16249" s="10">
        <v>16244</v>
      </c>
      <c r="BT16249" s="10">
        <v>16244</v>
      </c>
      <c r="BU16249" s="4">
        <f t="shared" si="1014"/>
        <v>0</v>
      </c>
      <c r="BV16249" s="4">
        <f t="shared" si="1015"/>
        <v>0</v>
      </c>
      <c r="BW16249" s="10"/>
      <c r="BX16249" s="4">
        <f t="shared" si="1016"/>
        <v>1</v>
      </c>
      <c r="BY16249" s="4">
        <f t="shared" si="1017"/>
        <v>1</v>
      </c>
    </row>
    <row r="16250" spans="1:77">
      <c r="A16250" s="10">
        <v>16245</v>
      </c>
      <c r="BT16250" s="10">
        <v>16245</v>
      </c>
      <c r="BU16250" s="4">
        <f t="shared" si="1014"/>
        <v>0</v>
      </c>
      <c r="BV16250" s="4">
        <f t="shared" si="1015"/>
        <v>0</v>
      </c>
      <c r="BW16250" s="10"/>
      <c r="BX16250" s="4">
        <f t="shared" si="1016"/>
        <v>1</v>
      </c>
      <c r="BY16250" s="4">
        <f t="shared" si="1017"/>
        <v>1</v>
      </c>
    </row>
    <row r="16251" spans="1:77">
      <c r="A16251" s="10">
        <v>16246</v>
      </c>
      <c r="BT16251" s="10">
        <v>16246</v>
      </c>
      <c r="BU16251" s="4">
        <f t="shared" si="1014"/>
        <v>0</v>
      </c>
      <c r="BV16251" s="4">
        <f t="shared" si="1015"/>
        <v>0</v>
      </c>
      <c r="BW16251" s="10"/>
      <c r="BX16251" s="4">
        <f t="shared" si="1016"/>
        <v>1</v>
      </c>
      <c r="BY16251" s="4">
        <f t="shared" si="1017"/>
        <v>1</v>
      </c>
    </row>
    <row r="16252" spans="1:77">
      <c r="A16252" s="10">
        <v>16247</v>
      </c>
      <c r="BT16252" s="10">
        <v>16247</v>
      </c>
      <c r="BU16252" s="4">
        <f t="shared" si="1014"/>
        <v>0</v>
      </c>
      <c r="BV16252" s="4">
        <f t="shared" si="1015"/>
        <v>0</v>
      </c>
      <c r="BW16252" s="10"/>
      <c r="BX16252" s="4">
        <f t="shared" si="1016"/>
        <v>1</v>
      </c>
      <c r="BY16252" s="4">
        <f t="shared" si="1017"/>
        <v>1</v>
      </c>
    </row>
    <row r="16253" spans="1:77">
      <c r="A16253" s="10">
        <v>16248</v>
      </c>
      <c r="BT16253" s="10">
        <v>16248</v>
      </c>
      <c r="BU16253" s="4">
        <f t="shared" si="1014"/>
        <v>0</v>
      </c>
      <c r="BV16253" s="4">
        <f t="shared" si="1015"/>
        <v>0</v>
      </c>
      <c r="BW16253" s="10"/>
      <c r="BX16253" s="4">
        <f t="shared" si="1016"/>
        <v>1</v>
      </c>
      <c r="BY16253" s="4">
        <f t="shared" si="1017"/>
        <v>1</v>
      </c>
    </row>
    <row r="16254" spans="1:77">
      <c r="A16254" s="10">
        <v>16249</v>
      </c>
      <c r="BT16254" s="10">
        <v>16249</v>
      </c>
      <c r="BU16254" s="4">
        <f t="shared" si="1014"/>
        <v>0</v>
      </c>
      <c r="BV16254" s="4">
        <f t="shared" si="1015"/>
        <v>0</v>
      </c>
      <c r="BW16254" s="10"/>
      <c r="BX16254" s="4">
        <f t="shared" si="1016"/>
        <v>1</v>
      </c>
      <c r="BY16254" s="4">
        <f t="shared" si="1017"/>
        <v>1</v>
      </c>
    </row>
    <row r="16255" spans="1:77">
      <c r="A16255" s="10">
        <v>16250</v>
      </c>
      <c r="BT16255" s="10">
        <v>16250</v>
      </c>
      <c r="BU16255" s="4">
        <f t="shared" si="1014"/>
        <v>0</v>
      </c>
      <c r="BV16255" s="4">
        <f t="shared" si="1015"/>
        <v>0</v>
      </c>
      <c r="BW16255" s="10"/>
      <c r="BX16255" s="4">
        <f t="shared" si="1016"/>
        <v>1</v>
      </c>
      <c r="BY16255" s="4">
        <f t="shared" si="1017"/>
        <v>1</v>
      </c>
    </row>
    <row r="16256" spans="1:77">
      <c r="A16256" s="10">
        <v>16251</v>
      </c>
      <c r="BT16256" s="10">
        <v>16251</v>
      </c>
      <c r="BU16256" s="4">
        <f t="shared" si="1014"/>
        <v>0</v>
      </c>
      <c r="BV16256" s="4">
        <f t="shared" si="1015"/>
        <v>0</v>
      </c>
      <c r="BW16256" s="10"/>
      <c r="BX16256" s="4">
        <f t="shared" si="1016"/>
        <v>1</v>
      </c>
      <c r="BY16256" s="4">
        <f t="shared" si="1017"/>
        <v>1</v>
      </c>
    </row>
    <row r="16257" spans="1:77">
      <c r="A16257" s="10">
        <v>16252</v>
      </c>
      <c r="BT16257" s="10">
        <v>16252</v>
      </c>
      <c r="BU16257" s="4">
        <f t="shared" si="1014"/>
        <v>0</v>
      </c>
      <c r="BV16257" s="4">
        <f t="shared" si="1015"/>
        <v>0</v>
      </c>
      <c r="BW16257" s="10"/>
      <c r="BX16257" s="4">
        <f t="shared" si="1016"/>
        <v>1</v>
      </c>
      <c r="BY16257" s="4">
        <f t="shared" si="1017"/>
        <v>1</v>
      </c>
    </row>
    <row r="16258" spans="1:77">
      <c r="A16258" s="10">
        <v>16253</v>
      </c>
      <c r="BT16258" s="10">
        <v>16253</v>
      </c>
      <c r="BU16258" s="4">
        <f t="shared" si="1014"/>
        <v>0</v>
      </c>
      <c r="BV16258" s="4">
        <f t="shared" si="1015"/>
        <v>0</v>
      </c>
      <c r="BW16258" s="10"/>
      <c r="BX16258" s="4">
        <f t="shared" si="1016"/>
        <v>1</v>
      </c>
      <c r="BY16258" s="4">
        <f t="shared" si="1017"/>
        <v>1</v>
      </c>
    </row>
    <row r="16259" spans="1:77">
      <c r="A16259" s="10">
        <v>16254</v>
      </c>
      <c r="BT16259" s="10">
        <v>16254</v>
      </c>
      <c r="BU16259" s="4">
        <f t="shared" si="1014"/>
        <v>0</v>
      </c>
      <c r="BV16259" s="4">
        <f t="shared" si="1015"/>
        <v>0</v>
      </c>
      <c r="BW16259" s="10"/>
      <c r="BX16259" s="4">
        <f t="shared" si="1016"/>
        <v>1</v>
      </c>
      <c r="BY16259" s="4">
        <f t="shared" si="1017"/>
        <v>1</v>
      </c>
    </row>
    <row r="16260" spans="1:77">
      <c r="A16260" s="10">
        <v>16255</v>
      </c>
      <c r="BT16260" s="10">
        <v>16255</v>
      </c>
      <c r="BU16260" s="4">
        <f t="shared" si="1014"/>
        <v>0</v>
      </c>
      <c r="BV16260" s="4">
        <f t="shared" si="1015"/>
        <v>0</v>
      </c>
      <c r="BW16260" s="10"/>
      <c r="BX16260" s="4">
        <f t="shared" si="1016"/>
        <v>1</v>
      </c>
      <c r="BY16260" s="4">
        <f t="shared" si="1017"/>
        <v>1</v>
      </c>
    </row>
    <row r="16261" spans="1:77">
      <c r="A16261" s="10">
        <v>16256</v>
      </c>
      <c r="BT16261" s="10">
        <v>16256</v>
      </c>
      <c r="BU16261" s="4">
        <f t="shared" si="1014"/>
        <v>0</v>
      </c>
      <c r="BV16261" s="4">
        <f t="shared" si="1015"/>
        <v>0</v>
      </c>
      <c r="BW16261" s="10"/>
      <c r="BX16261" s="4">
        <f t="shared" si="1016"/>
        <v>1</v>
      </c>
      <c r="BY16261" s="4">
        <f t="shared" si="1017"/>
        <v>1</v>
      </c>
    </row>
    <row r="16262" spans="1:77">
      <c r="A16262" s="10">
        <v>16257</v>
      </c>
      <c r="BT16262" s="10">
        <v>16257</v>
      </c>
      <c r="BU16262" s="4">
        <f t="shared" si="1014"/>
        <v>0</v>
      </c>
      <c r="BV16262" s="4">
        <f t="shared" si="1015"/>
        <v>0</v>
      </c>
      <c r="BW16262" s="10"/>
      <c r="BX16262" s="4">
        <f t="shared" si="1016"/>
        <v>1</v>
      </c>
      <c r="BY16262" s="4">
        <f t="shared" si="1017"/>
        <v>1</v>
      </c>
    </row>
    <row r="16263" spans="1:77">
      <c r="A16263" s="10">
        <v>16258</v>
      </c>
      <c r="BT16263" s="10">
        <v>16258</v>
      </c>
      <c r="BU16263" s="4">
        <f t="shared" ref="BU16263:BU16326" si="1018">BP16263*$BV$1-BQ16263</f>
        <v>0</v>
      </c>
      <c r="BV16263" s="4">
        <f t="shared" ref="BV16263:BV16326" si="1019">BR16263*$BV$1-BS16263</f>
        <v>0</v>
      </c>
      <c r="BW16263" s="10"/>
      <c r="BX16263" s="4">
        <f t="shared" si="1016"/>
        <v>1</v>
      </c>
      <c r="BY16263" s="4">
        <f t="shared" si="1017"/>
        <v>1</v>
      </c>
    </row>
    <row r="16264" spans="1:77">
      <c r="A16264" s="10">
        <v>16259</v>
      </c>
      <c r="BT16264" s="10">
        <v>16259</v>
      </c>
      <c r="BU16264" s="4">
        <f t="shared" si="1018"/>
        <v>0</v>
      </c>
      <c r="BV16264" s="4">
        <f t="shared" si="1019"/>
        <v>0</v>
      </c>
      <c r="BW16264" s="10"/>
      <c r="BX16264" s="4">
        <f t="shared" si="1016"/>
        <v>1</v>
      </c>
      <c r="BY16264" s="4">
        <f t="shared" si="1017"/>
        <v>1</v>
      </c>
    </row>
    <row r="16265" spans="1:77">
      <c r="A16265" s="10">
        <v>16260</v>
      </c>
      <c r="BT16265" s="10">
        <v>16260</v>
      </c>
      <c r="BU16265" s="4">
        <f t="shared" si="1018"/>
        <v>0</v>
      </c>
      <c r="BV16265" s="4">
        <f t="shared" si="1019"/>
        <v>0</v>
      </c>
      <c r="BW16265" s="10"/>
      <c r="BX16265" s="4">
        <f t="shared" si="1016"/>
        <v>1</v>
      </c>
      <c r="BY16265" s="4">
        <f t="shared" si="1017"/>
        <v>1</v>
      </c>
    </row>
    <row r="16266" spans="1:77">
      <c r="A16266" s="10">
        <v>16261</v>
      </c>
      <c r="BT16266" s="10">
        <v>16261</v>
      </c>
      <c r="BU16266" s="4">
        <f t="shared" si="1018"/>
        <v>0</v>
      </c>
      <c r="BV16266" s="4">
        <f t="shared" si="1019"/>
        <v>0</v>
      </c>
      <c r="BW16266" s="10"/>
      <c r="BX16266" s="4">
        <f t="shared" si="1016"/>
        <v>1</v>
      </c>
      <c r="BY16266" s="4">
        <f t="shared" si="1017"/>
        <v>1</v>
      </c>
    </row>
    <row r="16267" spans="1:77">
      <c r="A16267" s="10">
        <v>16262</v>
      </c>
      <c r="BT16267" s="10">
        <v>16262</v>
      </c>
      <c r="BU16267" s="4">
        <f t="shared" si="1018"/>
        <v>0</v>
      </c>
      <c r="BV16267" s="4">
        <f t="shared" si="1019"/>
        <v>0</v>
      </c>
      <c r="BW16267" s="10"/>
      <c r="BX16267" s="4">
        <f t="shared" si="1016"/>
        <v>1</v>
      </c>
      <c r="BY16267" s="4">
        <f t="shared" si="1017"/>
        <v>1</v>
      </c>
    </row>
    <row r="16268" spans="1:77">
      <c r="A16268" s="10">
        <v>16263</v>
      </c>
      <c r="BT16268" s="10">
        <v>16263</v>
      </c>
      <c r="BU16268" s="4">
        <f t="shared" si="1018"/>
        <v>0</v>
      </c>
      <c r="BV16268" s="4">
        <f t="shared" si="1019"/>
        <v>0</v>
      </c>
      <c r="BW16268" s="10"/>
      <c r="BX16268" s="4">
        <f t="shared" si="1016"/>
        <v>1</v>
      </c>
      <c r="BY16268" s="4">
        <f t="shared" si="1017"/>
        <v>1</v>
      </c>
    </row>
    <row r="16269" spans="1:77">
      <c r="A16269" s="10">
        <v>16264</v>
      </c>
      <c r="BT16269" s="10">
        <v>16264</v>
      </c>
      <c r="BU16269" s="4">
        <f t="shared" si="1018"/>
        <v>0</v>
      </c>
      <c r="BV16269" s="4">
        <f t="shared" si="1019"/>
        <v>0</v>
      </c>
      <c r="BW16269" s="10"/>
      <c r="BX16269" s="4">
        <f t="shared" si="1016"/>
        <v>1</v>
      </c>
      <c r="BY16269" s="4">
        <f t="shared" si="1017"/>
        <v>1</v>
      </c>
    </row>
    <row r="16270" spans="1:77">
      <c r="A16270" s="10">
        <v>16265</v>
      </c>
      <c r="BT16270" s="10">
        <v>16265</v>
      </c>
      <c r="BU16270" s="4">
        <f t="shared" si="1018"/>
        <v>0</v>
      </c>
      <c r="BV16270" s="4">
        <f t="shared" si="1019"/>
        <v>0</v>
      </c>
      <c r="BW16270" s="10"/>
      <c r="BX16270" s="4">
        <f t="shared" si="1016"/>
        <v>1</v>
      </c>
      <c r="BY16270" s="4">
        <f t="shared" si="1017"/>
        <v>1</v>
      </c>
    </row>
    <row r="16271" spans="1:77">
      <c r="A16271" s="10">
        <v>16266</v>
      </c>
      <c r="BT16271" s="10">
        <v>16266</v>
      </c>
      <c r="BU16271" s="4">
        <f t="shared" si="1018"/>
        <v>0</v>
      </c>
      <c r="BV16271" s="4">
        <f t="shared" si="1019"/>
        <v>0</v>
      </c>
      <c r="BW16271" s="10"/>
      <c r="BX16271" s="4">
        <f t="shared" si="1016"/>
        <v>1</v>
      </c>
      <c r="BY16271" s="4">
        <f t="shared" si="1017"/>
        <v>1</v>
      </c>
    </row>
    <row r="16272" spans="1:77">
      <c r="A16272" s="10">
        <v>16267</v>
      </c>
      <c r="BT16272" s="10">
        <v>16267</v>
      </c>
      <c r="BU16272" s="4">
        <f t="shared" si="1018"/>
        <v>0</v>
      </c>
      <c r="BV16272" s="4">
        <f t="shared" si="1019"/>
        <v>0</v>
      </c>
      <c r="BW16272" s="10"/>
      <c r="BX16272" s="4">
        <f t="shared" si="1016"/>
        <v>1</v>
      </c>
      <c r="BY16272" s="4">
        <f t="shared" si="1017"/>
        <v>1</v>
      </c>
    </row>
    <row r="16273" spans="1:77">
      <c r="A16273" s="10">
        <v>16268</v>
      </c>
      <c r="BT16273" s="10">
        <v>16268</v>
      </c>
      <c r="BU16273" s="4">
        <f t="shared" si="1018"/>
        <v>0</v>
      </c>
      <c r="BV16273" s="4">
        <f t="shared" si="1019"/>
        <v>0</v>
      </c>
      <c r="BW16273" s="10"/>
      <c r="BX16273" s="4">
        <f t="shared" si="1016"/>
        <v>1</v>
      </c>
      <c r="BY16273" s="4">
        <f t="shared" si="1017"/>
        <v>1</v>
      </c>
    </row>
    <row r="16274" spans="1:77">
      <c r="A16274" s="10">
        <v>16269</v>
      </c>
      <c r="BT16274" s="10">
        <v>16269</v>
      </c>
      <c r="BU16274" s="4">
        <f t="shared" si="1018"/>
        <v>0</v>
      </c>
      <c r="BV16274" s="4">
        <f t="shared" si="1019"/>
        <v>0</v>
      </c>
      <c r="BW16274" s="10"/>
      <c r="BX16274" s="4">
        <f t="shared" si="1016"/>
        <v>1</v>
      </c>
      <c r="BY16274" s="4">
        <f t="shared" si="1017"/>
        <v>1</v>
      </c>
    </row>
    <row r="16275" spans="1:77">
      <c r="A16275" s="10">
        <v>16270</v>
      </c>
      <c r="BT16275" s="10">
        <v>16270</v>
      </c>
      <c r="BU16275" s="4">
        <f t="shared" si="1018"/>
        <v>0</v>
      </c>
      <c r="BV16275" s="4">
        <f t="shared" si="1019"/>
        <v>0</v>
      </c>
      <c r="BW16275" s="10"/>
      <c r="BX16275" s="4">
        <f t="shared" si="1016"/>
        <v>1</v>
      </c>
      <c r="BY16275" s="4">
        <f t="shared" si="1017"/>
        <v>1</v>
      </c>
    </row>
    <row r="16276" spans="1:77">
      <c r="A16276" s="10">
        <v>16271</v>
      </c>
      <c r="BT16276" s="10">
        <v>16271</v>
      </c>
      <c r="BU16276" s="4">
        <f t="shared" si="1018"/>
        <v>0</v>
      </c>
      <c r="BV16276" s="4">
        <f t="shared" si="1019"/>
        <v>0</v>
      </c>
      <c r="BW16276" s="10"/>
      <c r="BX16276" s="4">
        <f t="shared" si="1016"/>
        <v>1</v>
      </c>
      <c r="BY16276" s="4">
        <f t="shared" si="1017"/>
        <v>1</v>
      </c>
    </row>
    <row r="16277" spans="1:77">
      <c r="A16277" s="10">
        <v>16272</v>
      </c>
      <c r="BT16277" s="10">
        <v>16272</v>
      </c>
      <c r="BU16277" s="4">
        <f t="shared" si="1018"/>
        <v>0</v>
      </c>
      <c r="BV16277" s="4">
        <f t="shared" si="1019"/>
        <v>0</v>
      </c>
      <c r="BW16277" s="10"/>
      <c r="BX16277" s="4">
        <f t="shared" si="1016"/>
        <v>1</v>
      </c>
      <c r="BY16277" s="4">
        <f t="shared" si="1017"/>
        <v>1</v>
      </c>
    </row>
    <row r="16278" spans="1:77">
      <c r="A16278" s="10">
        <v>16273</v>
      </c>
      <c r="BT16278" s="10">
        <v>16273</v>
      </c>
      <c r="BU16278" s="4">
        <f t="shared" si="1018"/>
        <v>0</v>
      </c>
      <c r="BV16278" s="4">
        <f t="shared" si="1019"/>
        <v>0</v>
      </c>
      <c r="BW16278" s="10"/>
      <c r="BX16278" s="4">
        <f t="shared" ref="BX16278:BX16341" si="1020">IF(BU16278=MAX($BU16278:$BV16278),1,0)</f>
        <v>1</v>
      </c>
      <c r="BY16278" s="4">
        <f t="shared" ref="BY16278:BY16341" si="1021">IF(BV16278=MAX($BU16278:$BV16278),1,0)</f>
        <v>1</v>
      </c>
    </row>
    <row r="16279" spans="1:77">
      <c r="A16279" s="10">
        <v>16274</v>
      </c>
      <c r="BT16279" s="10">
        <v>16274</v>
      </c>
      <c r="BU16279" s="4">
        <f t="shared" si="1018"/>
        <v>0</v>
      </c>
      <c r="BV16279" s="4">
        <f t="shared" si="1019"/>
        <v>0</v>
      </c>
      <c r="BW16279" s="10"/>
      <c r="BX16279" s="4">
        <f t="shared" si="1020"/>
        <v>1</v>
      </c>
      <c r="BY16279" s="4">
        <f t="shared" si="1021"/>
        <v>1</v>
      </c>
    </row>
    <row r="16280" spans="1:77">
      <c r="A16280" s="10">
        <v>16275</v>
      </c>
      <c r="BT16280" s="10">
        <v>16275</v>
      </c>
      <c r="BU16280" s="4">
        <f t="shared" si="1018"/>
        <v>0</v>
      </c>
      <c r="BV16280" s="4">
        <f t="shared" si="1019"/>
        <v>0</v>
      </c>
      <c r="BW16280" s="10"/>
      <c r="BX16280" s="4">
        <f t="shared" si="1020"/>
        <v>1</v>
      </c>
      <c r="BY16280" s="4">
        <f t="shared" si="1021"/>
        <v>1</v>
      </c>
    </row>
    <row r="16281" spans="1:77">
      <c r="A16281" s="10">
        <v>16276</v>
      </c>
      <c r="BT16281" s="10">
        <v>16276</v>
      </c>
      <c r="BU16281" s="4">
        <f t="shared" si="1018"/>
        <v>0</v>
      </c>
      <c r="BV16281" s="4">
        <f t="shared" si="1019"/>
        <v>0</v>
      </c>
      <c r="BW16281" s="10"/>
      <c r="BX16281" s="4">
        <f t="shared" si="1020"/>
        <v>1</v>
      </c>
      <c r="BY16281" s="4">
        <f t="shared" si="1021"/>
        <v>1</v>
      </c>
    </row>
    <row r="16282" spans="1:77">
      <c r="A16282" s="10">
        <v>16277</v>
      </c>
      <c r="BT16282" s="10">
        <v>16277</v>
      </c>
      <c r="BU16282" s="4">
        <f t="shared" si="1018"/>
        <v>0</v>
      </c>
      <c r="BV16282" s="4">
        <f t="shared" si="1019"/>
        <v>0</v>
      </c>
      <c r="BW16282" s="10"/>
      <c r="BX16282" s="4">
        <f t="shared" si="1020"/>
        <v>1</v>
      </c>
      <c r="BY16282" s="4">
        <f t="shared" si="1021"/>
        <v>1</v>
      </c>
    </row>
    <row r="16283" spans="1:77">
      <c r="A16283" s="10">
        <v>16278</v>
      </c>
      <c r="BT16283" s="10">
        <v>16278</v>
      </c>
      <c r="BU16283" s="4">
        <f t="shared" si="1018"/>
        <v>0</v>
      </c>
      <c r="BV16283" s="4">
        <f t="shared" si="1019"/>
        <v>0</v>
      </c>
      <c r="BW16283" s="10"/>
      <c r="BX16283" s="4">
        <f t="shared" si="1020"/>
        <v>1</v>
      </c>
      <c r="BY16283" s="4">
        <f t="shared" si="1021"/>
        <v>1</v>
      </c>
    </row>
    <row r="16284" spans="1:77">
      <c r="A16284" s="10">
        <v>16279</v>
      </c>
      <c r="BT16284" s="10">
        <v>16279</v>
      </c>
      <c r="BU16284" s="4">
        <f t="shared" si="1018"/>
        <v>0</v>
      </c>
      <c r="BV16284" s="4">
        <f t="shared" si="1019"/>
        <v>0</v>
      </c>
      <c r="BW16284" s="10"/>
      <c r="BX16284" s="4">
        <f t="shared" si="1020"/>
        <v>1</v>
      </c>
      <c r="BY16284" s="4">
        <f t="shared" si="1021"/>
        <v>1</v>
      </c>
    </row>
    <row r="16285" spans="1:77">
      <c r="A16285" s="10">
        <v>16280</v>
      </c>
      <c r="BT16285" s="10">
        <v>16280</v>
      </c>
      <c r="BU16285" s="4">
        <f t="shared" si="1018"/>
        <v>0</v>
      </c>
      <c r="BV16285" s="4">
        <f t="shared" si="1019"/>
        <v>0</v>
      </c>
      <c r="BW16285" s="10"/>
      <c r="BX16285" s="4">
        <f t="shared" si="1020"/>
        <v>1</v>
      </c>
      <c r="BY16285" s="4">
        <f t="shared" si="1021"/>
        <v>1</v>
      </c>
    </row>
    <row r="16286" spans="1:77">
      <c r="A16286" s="10">
        <v>16281</v>
      </c>
      <c r="BT16286" s="10">
        <v>16281</v>
      </c>
      <c r="BU16286" s="4">
        <f t="shared" si="1018"/>
        <v>0</v>
      </c>
      <c r="BV16286" s="4">
        <f t="shared" si="1019"/>
        <v>0</v>
      </c>
      <c r="BW16286" s="10"/>
      <c r="BX16286" s="4">
        <f t="shared" si="1020"/>
        <v>1</v>
      </c>
      <c r="BY16286" s="4">
        <f t="shared" si="1021"/>
        <v>1</v>
      </c>
    </row>
    <row r="16287" spans="1:77">
      <c r="A16287" s="10">
        <v>16282</v>
      </c>
      <c r="BT16287" s="10">
        <v>16282</v>
      </c>
      <c r="BU16287" s="4">
        <f t="shared" si="1018"/>
        <v>0</v>
      </c>
      <c r="BV16287" s="4">
        <f t="shared" si="1019"/>
        <v>0</v>
      </c>
      <c r="BW16287" s="10"/>
      <c r="BX16287" s="4">
        <f t="shared" si="1020"/>
        <v>1</v>
      </c>
      <c r="BY16287" s="4">
        <f t="shared" si="1021"/>
        <v>1</v>
      </c>
    </row>
    <row r="16288" spans="1:77">
      <c r="A16288" s="10">
        <v>16283</v>
      </c>
      <c r="BT16288" s="10">
        <v>16283</v>
      </c>
      <c r="BU16288" s="4">
        <f t="shared" si="1018"/>
        <v>0</v>
      </c>
      <c r="BV16288" s="4">
        <f t="shared" si="1019"/>
        <v>0</v>
      </c>
      <c r="BW16288" s="10"/>
      <c r="BX16288" s="4">
        <f t="shared" si="1020"/>
        <v>1</v>
      </c>
      <c r="BY16288" s="4">
        <f t="shared" si="1021"/>
        <v>1</v>
      </c>
    </row>
    <row r="16289" spans="1:77">
      <c r="A16289" s="10">
        <v>16284</v>
      </c>
      <c r="BT16289" s="10">
        <v>16284</v>
      </c>
      <c r="BU16289" s="4">
        <f t="shared" si="1018"/>
        <v>0</v>
      </c>
      <c r="BV16289" s="4">
        <f t="shared" si="1019"/>
        <v>0</v>
      </c>
      <c r="BW16289" s="10"/>
      <c r="BX16289" s="4">
        <f t="shared" si="1020"/>
        <v>1</v>
      </c>
      <c r="BY16289" s="4">
        <f t="shared" si="1021"/>
        <v>1</v>
      </c>
    </row>
    <row r="16290" spans="1:77">
      <c r="A16290" s="10">
        <v>16285</v>
      </c>
      <c r="BT16290" s="10">
        <v>16285</v>
      </c>
      <c r="BU16290" s="4">
        <f t="shared" si="1018"/>
        <v>0</v>
      </c>
      <c r="BV16290" s="4">
        <f t="shared" si="1019"/>
        <v>0</v>
      </c>
      <c r="BW16290" s="10"/>
      <c r="BX16290" s="4">
        <f t="shared" si="1020"/>
        <v>1</v>
      </c>
      <c r="BY16290" s="4">
        <f t="shared" si="1021"/>
        <v>1</v>
      </c>
    </row>
    <row r="16291" spans="1:77">
      <c r="A16291" s="10">
        <v>16286</v>
      </c>
      <c r="BT16291" s="10">
        <v>16286</v>
      </c>
      <c r="BU16291" s="4">
        <f t="shared" si="1018"/>
        <v>0</v>
      </c>
      <c r="BV16291" s="4">
        <f t="shared" si="1019"/>
        <v>0</v>
      </c>
      <c r="BW16291" s="10"/>
      <c r="BX16291" s="4">
        <f t="shared" si="1020"/>
        <v>1</v>
      </c>
      <c r="BY16291" s="4">
        <f t="shared" si="1021"/>
        <v>1</v>
      </c>
    </row>
    <row r="16292" spans="1:77">
      <c r="A16292" s="10">
        <v>16287</v>
      </c>
      <c r="BT16292" s="10">
        <v>16287</v>
      </c>
      <c r="BU16292" s="4">
        <f t="shared" si="1018"/>
        <v>0</v>
      </c>
      <c r="BV16292" s="4">
        <f t="shared" si="1019"/>
        <v>0</v>
      </c>
      <c r="BW16292" s="10"/>
      <c r="BX16292" s="4">
        <f t="shared" si="1020"/>
        <v>1</v>
      </c>
      <c r="BY16292" s="4">
        <f t="shared" si="1021"/>
        <v>1</v>
      </c>
    </row>
    <row r="16293" spans="1:77">
      <c r="A16293" s="10">
        <v>16288</v>
      </c>
      <c r="BT16293" s="10">
        <v>16288</v>
      </c>
      <c r="BU16293" s="4">
        <f t="shared" si="1018"/>
        <v>0</v>
      </c>
      <c r="BV16293" s="4">
        <f t="shared" si="1019"/>
        <v>0</v>
      </c>
      <c r="BW16293" s="10"/>
      <c r="BX16293" s="4">
        <f t="shared" si="1020"/>
        <v>1</v>
      </c>
      <c r="BY16293" s="4">
        <f t="shared" si="1021"/>
        <v>1</v>
      </c>
    </row>
    <row r="16294" spans="1:77">
      <c r="A16294" s="10">
        <v>16289</v>
      </c>
      <c r="BT16294" s="10">
        <v>16289</v>
      </c>
      <c r="BU16294" s="4">
        <f t="shared" si="1018"/>
        <v>0</v>
      </c>
      <c r="BV16294" s="4">
        <f t="shared" si="1019"/>
        <v>0</v>
      </c>
      <c r="BW16294" s="10"/>
      <c r="BX16294" s="4">
        <f t="shared" si="1020"/>
        <v>1</v>
      </c>
      <c r="BY16294" s="4">
        <f t="shared" si="1021"/>
        <v>1</v>
      </c>
    </row>
    <row r="16295" spans="1:77">
      <c r="A16295" s="10">
        <v>16290</v>
      </c>
      <c r="BT16295" s="10">
        <v>16290</v>
      </c>
      <c r="BU16295" s="4">
        <f t="shared" si="1018"/>
        <v>0</v>
      </c>
      <c r="BV16295" s="4">
        <f t="shared" si="1019"/>
        <v>0</v>
      </c>
      <c r="BW16295" s="10"/>
      <c r="BX16295" s="4">
        <f t="shared" si="1020"/>
        <v>1</v>
      </c>
      <c r="BY16295" s="4">
        <f t="shared" si="1021"/>
        <v>1</v>
      </c>
    </row>
    <row r="16296" spans="1:77">
      <c r="A16296" s="10">
        <v>16291</v>
      </c>
      <c r="BT16296" s="10">
        <v>16291</v>
      </c>
      <c r="BU16296" s="4">
        <f t="shared" si="1018"/>
        <v>0</v>
      </c>
      <c r="BV16296" s="4">
        <f t="shared" si="1019"/>
        <v>0</v>
      </c>
      <c r="BW16296" s="10"/>
      <c r="BX16296" s="4">
        <f t="shared" si="1020"/>
        <v>1</v>
      </c>
      <c r="BY16296" s="4">
        <f t="shared" si="1021"/>
        <v>1</v>
      </c>
    </row>
    <row r="16297" spans="1:77">
      <c r="A16297" s="10">
        <v>16292</v>
      </c>
      <c r="BT16297" s="10">
        <v>16292</v>
      </c>
      <c r="BU16297" s="4">
        <f t="shared" si="1018"/>
        <v>0</v>
      </c>
      <c r="BV16297" s="4">
        <f t="shared" si="1019"/>
        <v>0</v>
      </c>
      <c r="BW16297" s="10"/>
      <c r="BX16297" s="4">
        <f t="shared" si="1020"/>
        <v>1</v>
      </c>
      <c r="BY16297" s="4">
        <f t="shared" si="1021"/>
        <v>1</v>
      </c>
    </row>
    <row r="16298" spans="1:77">
      <c r="A16298" s="10">
        <v>16293</v>
      </c>
      <c r="BT16298" s="10">
        <v>16293</v>
      </c>
      <c r="BU16298" s="4">
        <f t="shared" si="1018"/>
        <v>0</v>
      </c>
      <c r="BV16298" s="4">
        <f t="shared" si="1019"/>
        <v>0</v>
      </c>
      <c r="BW16298" s="10"/>
      <c r="BX16298" s="4">
        <f t="shared" si="1020"/>
        <v>1</v>
      </c>
      <c r="BY16298" s="4">
        <f t="shared" si="1021"/>
        <v>1</v>
      </c>
    </row>
    <row r="16299" spans="1:77">
      <c r="A16299" s="10">
        <v>16294</v>
      </c>
      <c r="BT16299" s="10">
        <v>16294</v>
      </c>
      <c r="BU16299" s="4">
        <f t="shared" si="1018"/>
        <v>0</v>
      </c>
      <c r="BV16299" s="4">
        <f t="shared" si="1019"/>
        <v>0</v>
      </c>
      <c r="BW16299" s="10"/>
      <c r="BX16299" s="4">
        <f t="shared" si="1020"/>
        <v>1</v>
      </c>
      <c r="BY16299" s="4">
        <f t="shared" si="1021"/>
        <v>1</v>
      </c>
    </row>
    <row r="16300" spans="1:77">
      <c r="A16300" s="10">
        <v>16295</v>
      </c>
      <c r="BT16300" s="10">
        <v>16295</v>
      </c>
      <c r="BU16300" s="4">
        <f t="shared" si="1018"/>
        <v>0</v>
      </c>
      <c r="BV16300" s="4">
        <f t="shared" si="1019"/>
        <v>0</v>
      </c>
      <c r="BW16300" s="10"/>
      <c r="BX16300" s="4">
        <f t="shared" si="1020"/>
        <v>1</v>
      </c>
      <c r="BY16300" s="4">
        <f t="shared" si="1021"/>
        <v>1</v>
      </c>
    </row>
    <row r="16301" spans="1:77">
      <c r="A16301" s="10">
        <v>16296</v>
      </c>
      <c r="BT16301" s="10">
        <v>16296</v>
      </c>
      <c r="BU16301" s="4">
        <f t="shared" si="1018"/>
        <v>0</v>
      </c>
      <c r="BV16301" s="4">
        <f t="shared" si="1019"/>
        <v>0</v>
      </c>
      <c r="BW16301" s="10"/>
      <c r="BX16301" s="4">
        <f t="shared" si="1020"/>
        <v>1</v>
      </c>
      <c r="BY16301" s="4">
        <f t="shared" si="1021"/>
        <v>1</v>
      </c>
    </row>
    <row r="16302" spans="1:77">
      <c r="A16302" s="10">
        <v>16297</v>
      </c>
      <c r="BT16302" s="10">
        <v>16297</v>
      </c>
      <c r="BU16302" s="4">
        <f t="shared" si="1018"/>
        <v>0</v>
      </c>
      <c r="BV16302" s="4">
        <f t="shared" si="1019"/>
        <v>0</v>
      </c>
      <c r="BW16302" s="10"/>
      <c r="BX16302" s="4">
        <f t="shared" si="1020"/>
        <v>1</v>
      </c>
      <c r="BY16302" s="4">
        <f t="shared" si="1021"/>
        <v>1</v>
      </c>
    </row>
    <row r="16303" spans="1:77">
      <c r="A16303" s="10">
        <v>16298</v>
      </c>
      <c r="BT16303" s="10">
        <v>16298</v>
      </c>
      <c r="BU16303" s="4">
        <f t="shared" si="1018"/>
        <v>0</v>
      </c>
      <c r="BV16303" s="4">
        <f t="shared" si="1019"/>
        <v>0</v>
      </c>
      <c r="BW16303" s="10"/>
      <c r="BX16303" s="4">
        <f t="shared" si="1020"/>
        <v>1</v>
      </c>
      <c r="BY16303" s="4">
        <f t="shared" si="1021"/>
        <v>1</v>
      </c>
    </row>
    <row r="16304" spans="1:77">
      <c r="A16304" s="10">
        <v>16299</v>
      </c>
      <c r="BT16304" s="10">
        <v>16299</v>
      </c>
      <c r="BU16304" s="4">
        <f t="shared" si="1018"/>
        <v>0</v>
      </c>
      <c r="BV16304" s="4">
        <f t="shared" si="1019"/>
        <v>0</v>
      </c>
      <c r="BW16304" s="10"/>
      <c r="BX16304" s="4">
        <f t="shared" si="1020"/>
        <v>1</v>
      </c>
      <c r="BY16304" s="4">
        <f t="shared" si="1021"/>
        <v>1</v>
      </c>
    </row>
    <row r="16305" spans="1:77">
      <c r="A16305" s="10">
        <v>16300</v>
      </c>
      <c r="BT16305" s="10">
        <v>16300</v>
      </c>
      <c r="BU16305" s="4">
        <f t="shared" si="1018"/>
        <v>0</v>
      </c>
      <c r="BV16305" s="4">
        <f t="shared" si="1019"/>
        <v>0</v>
      </c>
      <c r="BW16305" s="10"/>
      <c r="BX16305" s="4">
        <f t="shared" si="1020"/>
        <v>1</v>
      </c>
      <c r="BY16305" s="4">
        <f t="shared" si="1021"/>
        <v>1</v>
      </c>
    </row>
    <row r="16306" spans="1:77">
      <c r="A16306" s="10">
        <v>16301</v>
      </c>
      <c r="BT16306" s="10">
        <v>16301</v>
      </c>
      <c r="BU16306" s="4">
        <f t="shared" si="1018"/>
        <v>0</v>
      </c>
      <c r="BV16306" s="4">
        <f t="shared" si="1019"/>
        <v>0</v>
      </c>
      <c r="BW16306" s="10"/>
      <c r="BX16306" s="4">
        <f t="shared" si="1020"/>
        <v>1</v>
      </c>
      <c r="BY16306" s="4">
        <f t="shared" si="1021"/>
        <v>1</v>
      </c>
    </row>
    <row r="16307" spans="1:77">
      <c r="A16307" s="10">
        <v>16302</v>
      </c>
      <c r="BT16307" s="10">
        <v>16302</v>
      </c>
      <c r="BU16307" s="4">
        <f t="shared" si="1018"/>
        <v>0</v>
      </c>
      <c r="BV16307" s="4">
        <f t="shared" si="1019"/>
        <v>0</v>
      </c>
      <c r="BW16307" s="10"/>
      <c r="BX16307" s="4">
        <f t="shared" si="1020"/>
        <v>1</v>
      </c>
      <c r="BY16307" s="4">
        <f t="shared" si="1021"/>
        <v>1</v>
      </c>
    </row>
    <row r="16308" spans="1:77">
      <c r="A16308" s="10">
        <v>16303</v>
      </c>
      <c r="BT16308" s="10">
        <v>16303</v>
      </c>
      <c r="BU16308" s="4">
        <f t="shared" si="1018"/>
        <v>0</v>
      </c>
      <c r="BV16308" s="4">
        <f t="shared" si="1019"/>
        <v>0</v>
      </c>
      <c r="BW16308" s="10"/>
      <c r="BX16308" s="4">
        <f t="shared" si="1020"/>
        <v>1</v>
      </c>
      <c r="BY16308" s="4">
        <f t="shared" si="1021"/>
        <v>1</v>
      </c>
    </row>
    <row r="16309" spans="1:77">
      <c r="A16309" s="10">
        <v>16304</v>
      </c>
      <c r="BT16309" s="10">
        <v>16304</v>
      </c>
      <c r="BU16309" s="4">
        <f t="shared" si="1018"/>
        <v>0</v>
      </c>
      <c r="BV16309" s="4">
        <f t="shared" si="1019"/>
        <v>0</v>
      </c>
      <c r="BW16309" s="10"/>
      <c r="BX16309" s="4">
        <f t="shared" si="1020"/>
        <v>1</v>
      </c>
      <c r="BY16309" s="4">
        <f t="shared" si="1021"/>
        <v>1</v>
      </c>
    </row>
    <row r="16310" spans="1:77">
      <c r="A16310" s="10">
        <v>16305</v>
      </c>
      <c r="BT16310" s="10">
        <v>16305</v>
      </c>
      <c r="BU16310" s="4">
        <f t="shared" si="1018"/>
        <v>0</v>
      </c>
      <c r="BV16310" s="4">
        <f t="shared" si="1019"/>
        <v>0</v>
      </c>
      <c r="BW16310" s="10"/>
      <c r="BX16310" s="4">
        <f t="shared" si="1020"/>
        <v>1</v>
      </c>
      <c r="BY16310" s="4">
        <f t="shared" si="1021"/>
        <v>1</v>
      </c>
    </row>
    <row r="16311" spans="1:77">
      <c r="A16311" s="10">
        <v>16306</v>
      </c>
      <c r="BT16311" s="10">
        <v>16306</v>
      </c>
      <c r="BU16311" s="4">
        <f t="shared" si="1018"/>
        <v>0</v>
      </c>
      <c r="BV16311" s="4">
        <f t="shared" si="1019"/>
        <v>0</v>
      </c>
      <c r="BW16311" s="10"/>
      <c r="BX16311" s="4">
        <f t="shared" si="1020"/>
        <v>1</v>
      </c>
      <c r="BY16311" s="4">
        <f t="shared" si="1021"/>
        <v>1</v>
      </c>
    </row>
    <row r="16312" spans="1:77">
      <c r="A16312" s="10">
        <v>16307</v>
      </c>
      <c r="BT16312" s="10">
        <v>16307</v>
      </c>
      <c r="BU16312" s="4">
        <f t="shared" si="1018"/>
        <v>0</v>
      </c>
      <c r="BV16312" s="4">
        <f t="shared" si="1019"/>
        <v>0</v>
      </c>
      <c r="BW16312" s="10"/>
      <c r="BX16312" s="4">
        <f t="shared" si="1020"/>
        <v>1</v>
      </c>
      <c r="BY16312" s="4">
        <f t="shared" si="1021"/>
        <v>1</v>
      </c>
    </row>
    <row r="16313" spans="1:77">
      <c r="A16313" s="10">
        <v>16308</v>
      </c>
      <c r="BT16313" s="10">
        <v>16308</v>
      </c>
      <c r="BU16313" s="4">
        <f t="shared" si="1018"/>
        <v>0</v>
      </c>
      <c r="BV16313" s="4">
        <f t="shared" si="1019"/>
        <v>0</v>
      </c>
      <c r="BW16313" s="10"/>
      <c r="BX16313" s="4">
        <f t="shared" si="1020"/>
        <v>1</v>
      </c>
      <c r="BY16313" s="4">
        <f t="shared" si="1021"/>
        <v>1</v>
      </c>
    </row>
    <row r="16314" spans="1:77">
      <c r="A16314" s="10">
        <v>16309</v>
      </c>
      <c r="BT16314" s="10">
        <v>16309</v>
      </c>
      <c r="BU16314" s="4">
        <f t="shared" si="1018"/>
        <v>0</v>
      </c>
      <c r="BV16314" s="4">
        <f t="shared" si="1019"/>
        <v>0</v>
      </c>
      <c r="BW16314" s="10"/>
      <c r="BX16314" s="4">
        <f t="shared" si="1020"/>
        <v>1</v>
      </c>
      <c r="BY16314" s="4">
        <f t="shared" si="1021"/>
        <v>1</v>
      </c>
    </row>
    <row r="16315" spans="1:77">
      <c r="A16315" s="10">
        <v>16310</v>
      </c>
      <c r="BT16315" s="10">
        <v>16310</v>
      </c>
      <c r="BU16315" s="4">
        <f t="shared" si="1018"/>
        <v>0</v>
      </c>
      <c r="BV16315" s="4">
        <f t="shared" si="1019"/>
        <v>0</v>
      </c>
      <c r="BW16315" s="10"/>
      <c r="BX16315" s="4">
        <f t="shared" si="1020"/>
        <v>1</v>
      </c>
      <c r="BY16315" s="4">
        <f t="shared" si="1021"/>
        <v>1</v>
      </c>
    </row>
    <row r="16316" spans="1:77">
      <c r="A16316" s="10">
        <v>16311</v>
      </c>
      <c r="BT16316" s="10">
        <v>16311</v>
      </c>
      <c r="BU16316" s="4">
        <f t="shared" si="1018"/>
        <v>0</v>
      </c>
      <c r="BV16316" s="4">
        <f t="shared" si="1019"/>
        <v>0</v>
      </c>
      <c r="BW16316" s="10"/>
      <c r="BX16316" s="4">
        <f t="shared" si="1020"/>
        <v>1</v>
      </c>
      <c r="BY16316" s="4">
        <f t="shared" si="1021"/>
        <v>1</v>
      </c>
    </row>
    <row r="16317" spans="1:77">
      <c r="A16317" s="10">
        <v>16312</v>
      </c>
      <c r="BT16317" s="10">
        <v>16312</v>
      </c>
      <c r="BU16317" s="4">
        <f t="shared" si="1018"/>
        <v>0</v>
      </c>
      <c r="BV16317" s="4">
        <f t="shared" si="1019"/>
        <v>0</v>
      </c>
      <c r="BW16317" s="10"/>
      <c r="BX16317" s="4">
        <f t="shared" si="1020"/>
        <v>1</v>
      </c>
      <c r="BY16317" s="4">
        <f t="shared" si="1021"/>
        <v>1</v>
      </c>
    </row>
    <row r="16318" spans="1:77">
      <c r="A16318" s="10">
        <v>16313</v>
      </c>
      <c r="BT16318" s="10">
        <v>16313</v>
      </c>
      <c r="BU16318" s="4">
        <f t="shared" si="1018"/>
        <v>0</v>
      </c>
      <c r="BV16318" s="4">
        <f t="shared" si="1019"/>
        <v>0</v>
      </c>
      <c r="BW16318" s="10"/>
      <c r="BX16318" s="4">
        <f t="shared" si="1020"/>
        <v>1</v>
      </c>
      <c r="BY16318" s="4">
        <f t="shared" si="1021"/>
        <v>1</v>
      </c>
    </row>
    <row r="16319" spans="1:77">
      <c r="A16319" s="10">
        <v>16314</v>
      </c>
      <c r="BT16319" s="10">
        <v>16314</v>
      </c>
      <c r="BU16319" s="4">
        <f t="shared" si="1018"/>
        <v>0</v>
      </c>
      <c r="BV16319" s="4">
        <f t="shared" si="1019"/>
        <v>0</v>
      </c>
      <c r="BW16319" s="10"/>
      <c r="BX16319" s="4">
        <f t="shared" si="1020"/>
        <v>1</v>
      </c>
      <c r="BY16319" s="4">
        <f t="shared" si="1021"/>
        <v>1</v>
      </c>
    </row>
    <row r="16320" spans="1:77">
      <c r="A16320" s="10">
        <v>16315</v>
      </c>
      <c r="BT16320" s="10">
        <v>16315</v>
      </c>
      <c r="BU16320" s="4">
        <f t="shared" si="1018"/>
        <v>0</v>
      </c>
      <c r="BV16320" s="4">
        <f t="shared" si="1019"/>
        <v>0</v>
      </c>
      <c r="BW16320" s="10"/>
      <c r="BX16320" s="4">
        <f t="shared" si="1020"/>
        <v>1</v>
      </c>
      <c r="BY16320" s="4">
        <f t="shared" si="1021"/>
        <v>1</v>
      </c>
    </row>
    <row r="16321" spans="1:77">
      <c r="A16321" s="10">
        <v>16316</v>
      </c>
      <c r="BT16321" s="10">
        <v>16316</v>
      </c>
      <c r="BU16321" s="4">
        <f t="shared" si="1018"/>
        <v>0</v>
      </c>
      <c r="BV16321" s="4">
        <f t="shared" si="1019"/>
        <v>0</v>
      </c>
      <c r="BW16321" s="10"/>
      <c r="BX16321" s="4">
        <f t="shared" si="1020"/>
        <v>1</v>
      </c>
      <c r="BY16321" s="4">
        <f t="shared" si="1021"/>
        <v>1</v>
      </c>
    </row>
    <row r="16322" spans="1:77">
      <c r="A16322" s="10">
        <v>16317</v>
      </c>
      <c r="BT16322" s="10">
        <v>16317</v>
      </c>
      <c r="BU16322" s="4">
        <f t="shared" si="1018"/>
        <v>0</v>
      </c>
      <c r="BV16322" s="4">
        <f t="shared" si="1019"/>
        <v>0</v>
      </c>
      <c r="BW16322" s="10"/>
      <c r="BX16322" s="4">
        <f t="shared" si="1020"/>
        <v>1</v>
      </c>
      <c r="BY16322" s="4">
        <f t="shared" si="1021"/>
        <v>1</v>
      </c>
    </row>
    <row r="16323" spans="1:77">
      <c r="A16323" s="10">
        <v>16318</v>
      </c>
      <c r="BT16323" s="10">
        <v>16318</v>
      </c>
      <c r="BU16323" s="4">
        <f t="shared" si="1018"/>
        <v>0</v>
      </c>
      <c r="BV16323" s="4">
        <f t="shared" si="1019"/>
        <v>0</v>
      </c>
      <c r="BW16323" s="10"/>
      <c r="BX16323" s="4">
        <f t="shared" si="1020"/>
        <v>1</v>
      </c>
      <c r="BY16323" s="4">
        <f t="shared" si="1021"/>
        <v>1</v>
      </c>
    </row>
    <row r="16324" spans="1:77">
      <c r="A16324" s="10">
        <v>16319</v>
      </c>
      <c r="BT16324" s="10">
        <v>16319</v>
      </c>
      <c r="BU16324" s="4">
        <f t="shared" si="1018"/>
        <v>0</v>
      </c>
      <c r="BV16324" s="4">
        <f t="shared" si="1019"/>
        <v>0</v>
      </c>
      <c r="BW16324" s="10"/>
      <c r="BX16324" s="4">
        <f t="shared" si="1020"/>
        <v>1</v>
      </c>
      <c r="BY16324" s="4">
        <f t="shared" si="1021"/>
        <v>1</v>
      </c>
    </row>
    <row r="16325" spans="1:77">
      <c r="A16325" s="10">
        <v>16320</v>
      </c>
      <c r="BT16325" s="10">
        <v>16320</v>
      </c>
      <c r="BU16325" s="4">
        <f t="shared" si="1018"/>
        <v>0</v>
      </c>
      <c r="BV16325" s="4">
        <f t="shared" si="1019"/>
        <v>0</v>
      </c>
      <c r="BW16325" s="10"/>
      <c r="BX16325" s="4">
        <f t="shared" si="1020"/>
        <v>1</v>
      </c>
      <c r="BY16325" s="4">
        <f t="shared" si="1021"/>
        <v>1</v>
      </c>
    </row>
    <row r="16326" spans="1:77">
      <c r="A16326" s="10">
        <v>16321</v>
      </c>
      <c r="BT16326" s="10">
        <v>16321</v>
      </c>
      <c r="BU16326" s="4">
        <f t="shared" si="1018"/>
        <v>0</v>
      </c>
      <c r="BV16326" s="4">
        <f t="shared" si="1019"/>
        <v>0</v>
      </c>
      <c r="BW16326" s="10"/>
      <c r="BX16326" s="4">
        <f t="shared" si="1020"/>
        <v>1</v>
      </c>
      <c r="BY16326" s="4">
        <f t="shared" si="1021"/>
        <v>1</v>
      </c>
    </row>
    <row r="16327" spans="1:77">
      <c r="A16327" s="10">
        <v>16322</v>
      </c>
      <c r="BT16327" s="10">
        <v>16322</v>
      </c>
      <c r="BU16327" s="4">
        <f t="shared" ref="BU16327:BU16390" si="1022">BP16327*$BV$1-BQ16327</f>
        <v>0</v>
      </c>
      <c r="BV16327" s="4">
        <f t="shared" ref="BV16327:BV16390" si="1023">BR16327*$BV$1-BS16327</f>
        <v>0</v>
      </c>
      <c r="BW16327" s="10"/>
      <c r="BX16327" s="4">
        <f t="shared" si="1020"/>
        <v>1</v>
      </c>
      <c r="BY16327" s="4">
        <f t="shared" si="1021"/>
        <v>1</v>
      </c>
    </row>
    <row r="16328" spans="1:77">
      <c r="A16328" s="10">
        <v>16323</v>
      </c>
      <c r="BT16328" s="10">
        <v>16323</v>
      </c>
      <c r="BU16328" s="4">
        <f t="shared" si="1022"/>
        <v>0</v>
      </c>
      <c r="BV16328" s="4">
        <f t="shared" si="1023"/>
        <v>0</v>
      </c>
      <c r="BW16328" s="10"/>
      <c r="BX16328" s="4">
        <f t="shared" si="1020"/>
        <v>1</v>
      </c>
      <c r="BY16328" s="4">
        <f t="shared" si="1021"/>
        <v>1</v>
      </c>
    </row>
    <row r="16329" spans="1:77">
      <c r="A16329" s="10">
        <v>16324</v>
      </c>
      <c r="BT16329" s="10">
        <v>16324</v>
      </c>
      <c r="BU16329" s="4">
        <f t="shared" si="1022"/>
        <v>0</v>
      </c>
      <c r="BV16329" s="4">
        <f t="shared" si="1023"/>
        <v>0</v>
      </c>
      <c r="BW16329" s="10"/>
      <c r="BX16329" s="4">
        <f t="shared" si="1020"/>
        <v>1</v>
      </c>
      <c r="BY16329" s="4">
        <f t="shared" si="1021"/>
        <v>1</v>
      </c>
    </row>
    <row r="16330" spans="1:77">
      <c r="A16330" s="10">
        <v>16325</v>
      </c>
      <c r="BT16330" s="10">
        <v>16325</v>
      </c>
      <c r="BU16330" s="4">
        <f t="shared" si="1022"/>
        <v>0</v>
      </c>
      <c r="BV16330" s="4">
        <f t="shared" si="1023"/>
        <v>0</v>
      </c>
      <c r="BW16330" s="10"/>
      <c r="BX16330" s="4">
        <f t="shared" si="1020"/>
        <v>1</v>
      </c>
      <c r="BY16330" s="4">
        <f t="shared" si="1021"/>
        <v>1</v>
      </c>
    </row>
    <row r="16331" spans="1:77">
      <c r="A16331" s="10">
        <v>16326</v>
      </c>
      <c r="BT16331" s="10">
        <v>16326</v>
      </c>
      <c r="BU16331" s="4">
        <f t="shared" si="1022"/>
        <v>0</v>
      </c>
      <c r="BV16331" s="4">
        <f t="shared" si="1023"/>
        <v>0</v>
      </c>
      <c r="BW16331" s="10"/>
      <c r="BX16331" s="4">
        <f t="shared" si="1020"/>
        <v>1</v>
      </c>
      <c r="BY16331" s="4">
        <f t="shared" si="1021"/>
        <v>1</v>
      </c>
    </row>
    <row r="16332" spans="1:77">
      <c r="A16332" s="10">
        <v>16327</v>
      </c>
      <c r="BT16332" s="10">
        <v>16327</v>
      </c>
      <c r="BU16332" s="4">
        <f t="shared" si="1022"/>
        <v>0</v>
      </c>
      <c r="BV16332" s="4">
        <f t="shared" si="1023"/>
        <v>0</v>
      </c>
      <c r="BW16332" s="10"/>
      <c r="BX16332" s="4">
        <f t="shared" si="1020"/>
        <v>1</v>
      </c>
      <c r="BY16332" s="4">
        <f t="shared" si="1021"/>
        <v>1</v>
      </c>
    </row>
    <row r="16333" spans="1:77">
      <c r="A16333" s="10">
        <v>16328</v>
      </c>
      <c r="BT16333" s="10">
        <v>16328</v>
      </c>
      <c r="BU16333" s="4">
        <f t="shared" si="1022"/>
        <v>0</v>
      </c>
      <c r="BV16333" s="4">
        <f t="shared" si="1023"/>
        <v>0</v>
      </c>
      <c r="BW16333" s="10"/>
      <c r="BX16333" s="4">
        <f t="shared" si="1020"/>
        <v>1</v>
      </c>
      <c r="BY16333" s="4">
        <f t="shared" si="1021"/>
        <v>1</v>
      </c>
    </row>
    <row r="16334" spans="1:77">
      <c r="A16334" s="10">
        <v>16329</v>
      </c>
      <c r="BT16334" s="10">
        <v>16329</v>
      </c>
      <c r="BU16334" s="4">
        <f t="shared" si="1022"/>
        <v>0</v>
      </c>
      <c r="BV16334" s="4">
        <f t="shared" si="1023"/>
        <v>0</v>
      </c>
      <c r="BW16334" s="10"/>
      <c r="BX16334" s="4">
        <f t="shared" si="1020"/>
        <v>1</v>
      </c>
      <c r="BY16334" s="4">
        <f t="shared" si="1021"/>
        <v>1</v>
      </c>
    </row>
    <row r="16335" spans="1:77">
      <c r="A16335" s="10">
        <v>16330</v>
      </c>
      <c r="BT16335" s="10">
        <v>16330</v>
      </c>
      <c r="BU16335" s="4">
        <f t="shared" si="1022"/>
        <v>0</v>
      </c>
      <c r="BV16335" s="4">
        <f t="shared" si="1023"/>
        <v>0</v>
      </c>
      <c r="BW16335" s="10"/>
      <c r="BX16335" s="4">
        <f t="shared" si="1020"/>
        <v>1</v>
      </c>
      <c r="BY16335" s="4">
        <f t="shared" si="1021"/>
        <v>1</v>
      </c>
    </row>
    <row r="16336" spans="1:77">
      <c r="A16336" s="10">
        <v>16331</v>
      </c>
      <c r="BT16336" s="10">
        <v>16331</v>
      </c>
      <c r="BU16336" s="4">
        <f t="shared" si="1022"/>
        <v>0</v>
      </c>
      <c r="BV16336" s="4">
        <f t="shared" si="1023"/>
        <v>0</v>
      </c>
      <c r="BW16336" s="10"/>
      <c r="BX16336" s="4">
        <f t="shared" si="1020"/>
        <v>1</v>
      </c>
      <c r="BY16336" s="4">
        <f t="shared" si="1021"/>
        <v>1</v>
      </c>
    </row>
    <row r="16337" spans="1:77">
      <c r="A16337" s="10">
        <v>16332</v>
      </c>
      <c r="BT16337" s="10">
        <v>16332</v>
      </c>
      <c r="BU16337" s="4">
        <f t="shared" si="1022"/>
        <v>0</v>
      </c>
      <c r="BV16337" s="4">
        <f t="shared" si="1023"/>
        <v>0</v>
      </c>
      <c r="BW16337" s="10"/>
      <c r="BX16337" s="4">
        <f t="shared" si="1020"/>
        <v>1</v>
      </c>
      <c r="BY16337" s="4">
        <f t="shared" si="1021"/>
        <v>1</v>
      </c>
    </row>
    <row r="16338" spans="1:77">
      <c r="A16338" s="10">
        <v>16333</v>
      </c>
      <c r="BT16338" s="10">
        <v>16333</v>
      </c>
      <c r="BU16338" s="4">
        <f t="shared" si="1022"/>
        <v>0</v>
      </c>
      <c r="BV16338" s="4">
        <f t="shared" si="1023"/>
        <v>0</v>
      </c>
      <c r="BW16338" s="10"/>
      <c r="BX16338" s="4">
        <f t="shared" si="1020"/>
        <v>1</v>
      </c>
      <c r="BY16338" s="4">
        <f t="shared" si="1021"/>
        <v>1</v>
      </c>
    </row>
    <row r="16339" spans="1:77">
      <c r="A16339" s="10">
        <v>16334</v>
      </c>
      <c r="BT16339" s="10">
        <v>16334</v>
      </c>
      <c r="BU16339" s="4">
        <f t="shared" si="1022"/>
        <v>0</v>
      </c>
      <c r="BV16339" s="4">
        <f t="shared" si="1023"/>
        <v>0</v>
      </c>
      <c r="BW16339" s="10"/>
      <c r="BX16339" s="4">
        <f t="shared" si="1020"/>
        <v>1</v>
      </c>
      <c r="BY16339" s="4">
        <f t="shared" si="1021"/>
        <v>1</v>
      </c>
    </row>
    <row r="16340" spans="1:77">
      <c r="A16340" s="10">
        <v>16335</v>
      </c>
      <c r="BT16340" s="10">
        <v>16335</v>
      </c>
      <c r="BU16340" s="4">
        <f t="shared" si="1022"/>
        <v>0</v>
      </c>
      <c r="BV16340" s="4">
        <f t="shared" si="1023"/>
        <v>0</v>
      </c>
      <c r="BW16340" s="10"/>
      <c r="BX16340" s="4">
        <f t="shared" si="1020"/>
        <v>1</v>
      </c>
      <c r="BY16340" s="4">
        <f t="shared" si="1021"/>
        <v>1</v>
      </c>
    </row>
    <row r="16341" spans="1:77">
      <c r="A16341" s="10">
        <v>16336</v>
      </c>
      <c r="BT16341" s="10">
        <v>16336</v>
      </c>
      <c r="BU16341" s="4">
        <f t="shared" si="1022"/>
        <v>0</v>
      </c>
      <c r="BV16341" s="4">
        <f t="shared" si="1023"/>
        <v>0</v>
      </c>
      <c r="BW16341" s="10"/>
      <c r="BX16341" s="4">
        <f t="shared" si="1020"/>
        <v>1</v>
      </c>
      <c r="BY16341" s="4">
        <f t="shared" si="1021"/>
        <v>1</v>
      </c>
    </row>
    <row r="16342" spans="1:77">
      <c r="A16342" s="10">
        <v>16337</v>
      </c>
      <c r="BT16342" s="10">
        <v>16337</v>
      </c>
      <c r="BU16342" s="4">
        <f t="shared" si="1022"/>
        <v>0</v>
      </c>
      <c r="BV16342" s="4">
        <f t="shared" si="1023"/>
        <v>0</v>
      </c>
      <c r="BW16342" s="10"/>
      <c r="BX16342" s="4">
        <f t="shared" ref="BX16342:BX16405" si="1024">IF(BU16342=MAX($BU16342:$BV16342),1,0)</f>
        <v>1</v>
      </c>
      <c r="BY16342" s="4">
        <f t="shared" ref="BY16342:BY16405" si="1025">IF(BV16342=MAX($BU16342:$BV16342),1,0)</f>
        <v>1</v>
      </c>
    </row>
    <row r="16343" spans="1:77">
      <c r="A16343" s="10">
        <v>16338</v>
      </c>
      <c r="BT16343" s="10">
        <v>16338</v>
      </c>
      <c r="BU16343" s="4">
        <f t="shared" si="1022"/>
        <v>0</v>
      </c>
      <c r="BV16343" s="4">
        <f t="shared" si="1023"/>
        <v>0</v>
      </c>
      <c r="BW16343" s="10"/>
      <c r="BX16343" s="4">
        <f t="shared" si="1024"/>
        <v>1</v>
      </c>
      <c r="BY16343" s="4">
        <f t="shared" si="1025"/>
        <v>1</v>
      </c>
    </row>
    <row r="16344" spans="1:77">
      <c r="A16344" s="10">
        <v>16339</v>
      </c>
      <c r="BT16344" s="10">
        <v>16339</v>
      </c>
      <c r="BU16344" s="4">
        <f t="shared" si="1022"/>
        <v>0</v>
      </c>
      <c r="BV16344" s="4">
        <f t="shared" si="1023"/>
        <v>0</v>
      </c>
      <c r="BW16344" s="10"/>
      <c r="BX16344" s="4">
        <f t="shared" si="1024"/>
        <v>1</v>
      </c>
      <c r="BY16344" s="4">
        <f t="shared" si="1025"/>
        <v>1</v>
      </c>
    </row>
    <row r="16345" spans="1:77">
      <c r="A16345" s="10">
        <v>16340</v>
      </c>
      <c r="BT16345" s="10">
        <v>16340</v>
      </c>
      <c r="BU16345" s="4">
        <f t="shared" si="1022"/>
        <v>0</v>
      </c>
      <c r="BV16345" s="4">
        <f t="shared" si="1023"/>
        <v>0</v>
      </c>
      <c r="BW16345" s="10"/>
      <c r="BX16345" s="4">
        <f t="shared" si="1024"/>
        <v>1</v>
      </c>
      <c r="BY16345" s="4">
        <f t="shared" si="1025"/>
        <v>1</v>
      </c>
    </row>
    <row r="16346" spans="1:77">
      <c r="A16346" s="10">
        <v>16341</v>
      </c>
      <c r="BT16346" s="10">
        <v>16341</v>
      </c>
      <c r="BU16346" s="4">
        <f t="shared" si="1022"/>
        <v>0</v>
      </c>
      <c r="BV16346" s="4">
        <f t="shared" si="1023"/>
        <v>0</v>
      </c>
      <c r="BW16346" s="10"/>
      <c r="BX16346" s="4">
        <f t="shared" si="1024"/>
        <v>1</v>
      </c>
      <c r="BY16346" s="4">
        <f t="shared" si="1025"/>
        <v>1</v>
      </c>
    </row>
    <row r="16347" spans="1:77">
      <c r="A16347" s="10">
        <v>16342</v>
      </c>
      <c r="BT16347" s="10">
        <v>16342</v>
      </c>
      <c r="BU16347" s="4">
        <f t="shared" si="1022"/>
        <v>0</v>
      </c>
      <c r="BV16347" s="4">
        <f t="shared" si="1023"/>
        <v>0</v>
      </c>
      <c r="BW16347" s="10"/>
      <c r="BX16347" s="4">
        <f t="shared" si="1024"/>
        <v>1</v>
      </c>
      <c r="BY16347" s="4">
        <f t="shared" si="1025"/>
        <v>1</v>
      </c>
    </row>
    <row r="16348" spans="1:77">
      <c r="A16348" s="10">
        <v>16343</v>
      </c>
      <c r="BT16348" s="10">
        <v>16343</v>
      </c>
      <c r="BU16348" s="4">
        <f t="shared" si="1022"/>
        <v>0</v>
      </c>
      <c r="BV16348" s="4">
        <f t="shared" si="1023"/>
        <v>0</v>
      </c>
      <c r="BW16348" s="10"/>
      <c r="BX16348" s="4">
        <f t="shared" si="1024"/>
        <v>1</v>
      </c>
      <c r="BY16348" s="4">
        <f t="shared" si="1025"/>
        <v>1</v>
      </c>
    </row>
    <row r="16349" spans="1:77">
      <c r="A16349" s="10">
        <v>16344</v>
      </c>
      <c r="BT16349" s="10">
        <v>16344</v>
      </c>
      <c r="BU16349" s="4">
        <f t="shared" si="1022"/>
        <v>0</v>
      </c>
      <c r="BV16349" s="4">
        <f t="shared" si="1023"/>
        <v>0</v>
      </c>
      <c r="BW16349" s="10"/>
      <c r="BX16349" s="4">
        <f t="shared" si="1024"/>
        <v>1</v>
      </c>
      <c r="BY16349" s="4">
        <f t="shared" si="1025"/>
        <v>1</v>
      </c>
    </row>
    <row r="16350" spans="1:77">
      <c r="A16350" s="10">
        <v>16345</v>
      </c>
      <c r="BT16350" s="10">
        <v>16345</v>
      </c>
      <c r="BU16350" s="4">
        <f t="shared" si="1022"/>
        <v>0</v>
      </c>
      <c r="BV16350" s="4">
        <f t="shared" si="1023"/>
        <v>0</v>
      </c>
      <c r="BW16350" s="10"/>
      <c r="BX16350" s="4">
        <f t="shared" si="1024"/>
        <v>1</v>
      </c>
      <c r="BY16350" s="4">
        <f t="shared" si="1025"/>
        <v>1</v>
      </c>
    </row>
    <row r="16351" spans="1:77">
      <c r="A16351" s="10">
        <v>16346</v>
      </c>
      <c r="BT16351" s="10">
        <v>16346</v>
      </c>
      <c r="BU16351" s="4">
        <f t="shared" si="1022"/>
        <v>0</v>
      </c>
      <c r="BV16351" s="4">
        <f t="shared" si="1023"/>
        <v>0</v>
      </c>
      <c r="BW16351" s="10"/>
      <c r="BX16351" s="4">
        <f t="shared" si="1024"/>
        <v>1</v>
      </c>
      <c r="BY16351" s="4">
        <f t="shared" si="1025"/>
        <v>1</v>
      </c>
    </row>
    <row r="16352" spans="1:77">
      <c r="A16352" s="10">
        <v>16347</v>
      </c>
      <c r="BT16352" s="10">
        <v>16347</v>
      </c>
      <c r="BU16352" s="4">
        <f t="shared" si="1022"/>
        <v>0</v>
      </c>
      <c r="BV16352" s="4">
        <f t="shared" si="1023"/>
        <v>0</v>
      </c>
      <c r="BW16352" s="10"/>
      <c r="BX16352" s="4">
        <f t="shared" si="1024"/>
        <v>1</v>
      </c>
      <c r="BY16352" s="4">
        <f t="shared" si="1025"/>
        <v>1</v>
      </c>
    </row>
    <row r="16353" spans="1:77">
      <c r="A16353" s="10">
        <v>16348</v>
      </c>
      <c r="BT16353" s="10">
        <v>16348</v>
      </c>
      <c r="BU16353" s="4">
        <f t="shared" si="1022"/>
        <v>0</v>
      </c>
      <c r="BV16353" s="4">
        <f t="shared" si="1023"/>
        <v>0</v>
      </c>
      <c r="BW16353" s="10"/>
      <c r="BX16353" s="4">
        <f t="shared" si="1024"/>
        <v>1</v>
      </c>
      <c r="BY16353" s="4">
        <f t="shared" si="1025"/>
        <v>1</v>
      </c>
    </row>
    <row r="16354" spans="1:77">
      <c r="A16354" s="10">
        <v>16349</v>
      </c>
      <c r="BT16354" s="10">
        <v>16349</v>
      </c>
      <c r="BU16354" s="4">
        <f t="shared" si="1022"/>
        <v>0</v>
      </c>
      <c r="BV16354" s="4">
        <f t="shared" si="1023"/>
        <v>0</v>
      </c>
      <c r="BW16354" s="10"/>
      <c r="BX16354" s="4">
        <f t="shared" si="1024"/>
        <v>1</v>
      </c>
      <c r="BY16354" s="4">
        <f t="shared" si="1025"/>
        <v>1</v>
      </c>
    </row>
    <row r="16355" spans="1:77">
      <c r="A16355" s="10">
        <v>16350</v>
      </c>
      <c r="BT16355" s="10">
        <v>16350</v>
      </c>
      <c r="BU16355" s="4">
        <f t="shared" si="1022"/>
        <v>0</v>
      </c>
      <c r="BV16355" s="4">
        <f t="shared" si="1023"/>
        <v>0</v>
      </c>
      <c r="BW16355" s="10"/>
      <c r="BX16355" s="4">
        <f t="shared" si="1024"/>
        <v>1</v>
      </c>
      <c r="BY16355" s="4">
        <f t="shared" si="1025"/>
        <v>1</v>
      </c>
    </row>
    <row r="16356" spans="1:77">
      <c r="A16356" s="10">
        <v>16351</v>
      </c>
      <c r="BT16356" s="10">
        <v>16351</v>
      </c>
      <c r="BU16356" s="4">
        <f t="shared" si="1022"/>
        <v>0</v>
      </c>
      <c r="BV16356" s="4">
        <f t="shared" si="1023"/>
        <v>0</v>
      </c>
      <c r="BW16356" s="10"/>
      <c r="BX16356" s="4">
        <f t="shared" si="1024"/>
        <v>1</v>
      </c>
      <c r="BY16356" s="4">
        <f t="shared" si="1025"/>
        <v>1</v>
      </c>
    </row>
    <row r="16357" spans="1:77">
      <c r="A16357" s="10">
        <v>16352</v>
      </c>
      <c r="BT16357" s="10">
        <v>16352</v>
      </c>
      <c r="BU16357" s="4">
        <f t="shared" si="1022"/>
        <v>0</v>
      </c>
      <c r="BV16357" s="4">
        <f t="shared" si="1023"/>
        <v>0</v>
      </c>
      <c r="BW16357" s="10"/>
      <c r="BX16357" s="4">
        <f t="shared" si="1024"/>
        <v>1</v>
      </c>
      <c r="BY16357" s="4">
        <f t="shared" si="1025"/>
        <v>1</v>
      </c>
    </row>
    <row r="16358" spans="1:77">
      <c r="A16358" s="10">
        <v>16353</v>
      </c>
      <c r="BT16358" s="10">
        <v>16353</v>
      </c>
      <c r="BU16358" s="4">
        <f t="shared" si="1022"/>
        <v>0</v>
      </c>
      <c r="BV16358" s="4">
        <f t="shared" si="1023"/>
        <v>0</v>
      </c>
      <c r="BW16358" s="10"/>
      <c r="BX16358" s="4">
        <f t="shared" si="1024"/>
        <v>1</v>
      </c>
      <c r="BY16358" s="4">
        <f t="shared" si="1025"/>
        <v>1</v>
      </c>
    </row>
    <row r="16359" spans="1:77">
      <c r="A16359" s="10">
        <v>16354</v>
      </c>
      <c r="BT16359" s="10">
        <v>16354</v>
      </c>
      <c r="BU16359" s="4">
        <f t="shared" si="1022"/>
        <v>0</v>
      </c>
      <c r="BV16359" s="4">
        <f t="shared" si="1023"/>
        <v>0</v>
      </c>
      <c r="BW16359" s="10"/>
      <c r="BX16359" s="4">
        <f t="shared" si="1024"/>
        <v>1</v>
      </c>
      <c r="BY16359" s="4">
        <f t="shared" si="1025"/>
        <v>1</v>
      </c>
    </row>
    <row r="16360" spans="1:77">
      <c r="A16360" s="10">
        <v>16355</v>
      </c>
      <c r="BT16360" s="10">
        <v>16355</v>
      </c>
      <c r="BU16360" s="4">
        <f t="shared" si="1022"/>
        <v>0</v>
      </c>
      <c r="BV16360" s="4">
        <f t="shared" si="1023"/>
        <v>0</v>
      </c>
      <c r="BW16360" s="10"/>
      <c r="BX16360" s="4">
        <f t="shared" si="1024"/>
        <v>1</v>
      </c>
      <c r="BY16360" s="4">
        <f t="shared" si="1025"/>
        <v>1</v>
      </c>
    </row>
    <row r="16361" spans="1:77">
      <c r="A16361" s="10">
        <v>16356</v>
      </c>
      <c r="BT16361" s="10">
        <v>16356</v>
      </c>
      <c r="BU16361" s="4">
        <f t="shared" si="1022"/>
        <v>0</v>
      </c>
      <c r="BV16361" s="4">
        <f t="shared" si="1023"/>
        <v>0</v>
      </c>
      <c r="BW16361" s="10"/>
      <c r="BX16361" s="4">
        <f t="shared" si="1024"/>
        <v>1</v>
      </c>
      <c r="BY16361" s="4">
        <f t="shared" si="1025"/>
        <v>1</v>
      </c>
    </row>
    <row r="16362" spans="1:77">
      <c r="A16362" s="10">
        <v>16357</v>
      </c>
      <c r="BT16362" s="10">
        <v>16357</v>
      </c>
      <c r="BU16362" s="4">
        <f t="shared" si="1022"/>
        <v>0</v>
      </c>
      <c r="BV16362" s="4">
        <f t="shared" si="1023"/>
        <v>0</v>
      </c>
      <c r="BW16362" s="10"/>
      <c r="BX16362" s="4">
        <f t="shared" si="1024"/>
        <v>1</v>
      </c>
      <c r="BY16362" s="4">
        <f t="shared" si="1025"/>
        <v>1</v>
      </c>
    </row>
    <row r="16363" spans="1:77">
      <c r="A16363" s="10">
        <v>16358</v>
      </c>
      <c r="BT16363" s="10">
        <v>16358</v>
      </c>
      <c r="BU16363" s="4">
        <f t="shared" si="1022"/>
        <v>0</v>
      </c>
      <c r="BV16363" s="4">
        <f t="shared" si="1023"/>
        <v>0</v>
      </c>
      <c r="BW16363" s="10"/>
      <c r="BX16363" s="4">
        <f t="shared" si="1024"/>
        <v>1</v>
      </c>
      <c r="BY16363" s="4">
        <f t="shared" si="1025"/>
        <v>1</v>
      </c>
    </row>
    <row r="16364" spans="1:77">
      <c r="A16364" s="10">
        <v>16359</v>
      </c>
      <c r="BT16364" s="10">
        <v>16359</v>
      </c>
      <c r="BU16364" s="4">
        <f t="shared" si="1022"/>
        <v>0</v>
      </c>
      <c r="BV16364" s="4">
        <f t="shared" si="1023"/>
        <v>0</v>
      </c>
      <c r="BW16364" s="10"/>
      <c r="BX16364" s="4">
        <f t="shared" si="1024"/>
        <v>1</v>
      </c>
      <c r="BY16364" s="4">
        <f t="shared" si="1025"/>
        <v>1</v>
      </c>
    </row>
    <row r="16365" spans="1:77">
      <c r="A16365" s="10">
        <v>16360</v>
      </c>
      <c r="BT16365" s="10">
        <v>16360</v>
      </c>
      <c r="BU16365" s="4">
        <f t="shared" si="1022"/>
        <v>0</v>
      </c>
      <c r="BV16365" s="4">
        <f t="shared" si="1023"/>
        <v>0</v>
      </c>
      <c r="BW16365" s="10"/>
      <c r="BX16365" s="4">
        <f t="shared" si="1024"/>
        <v>1</v>
      </c>
      <c r="BY16365" s="4">
        <f t="shared" si="1025"/>
        <v>1</v>
      </c>
    </row>
    <row r="16366" spans="1:77">
      <c r="A16366" s="10">
        <v>16361</v>
      </c>
      <c r="BT16366" s="10">
        <v>16361</v>
      </c>
      <c r="BU16366" s="4">
        <f t="shared" si="1022"/>
        <v>0</v>
      </c>
      <c r="BV16366" s="4">
        <f t="shared" si="1023"/>
        <v>0</v>
      </c>
      <c r="BW16366" s="10"/>
      <c r="BX16366" s="4">
        <f t="shared" si="1024"/>
        <v>1</v>
      </c>
      <c r="BY16366" s="4">
        <f t="shared" si="1025"/>
        <v>1</v>
      </c>
    </row>
    <row r="16367" spans="1:77">
      <c r="A16367" s="10">
        <v>16362</v>
      </c>
      <c r="BT16367" s="10">
        <v>16362</v>
      </c>
      <c r="BU16367" s="4">
        <f t="shared" si="1022"/>
        <v>0</v>
      </c>
      <c r="BV16367" s="4">
        <f t="shared" si="1023"/>
        <v>0</v>
      </c>
      <c r="BW16367" s="10"/>
      <c r="BX16367" s="4">
        <f t="shared" si="1024"/>
        <v>1</v>
      </c>
      <c r="BY16367" s="4">
        <f t="shared" si="1025"/>
        <v>1</v>
      </c>
    </row>
    <row r="16368" spans="1:77">
      <c r="A16368" s="10">
        <v>16363</v>
      </c>
      <c r="BT16368" s="10">
        <v>16363</v>
      </c>
      <c r="BU16368" s="4">
        <f t="shared" si="1022"/>
        <v>0</v>
      </c>
      <c r="BV16368" s="4">
        <f t="shared" si="1023"/>
        <v>0</v>
      </c>
      <c r="BW16368" s="10"/>
      <c r="BX16368" s="4">
        <f t="shared" si="1024"/>
        <v>1</v>
      </c>
      <c r="BY16368" s="4">
        <f t="shared" si="1025"/>
        <v>1</v>
      </c>
    </row>
    <row r="16369" spans="1:77">
      <c r="A16369" s="10">
        <v>16364</v>
      </c>
      <c r="BT16369" s="10">
        <v>16364</v>
      </c>
      <c r="BU16369" s="4">
        <f t="shared" si="1022"/>
        <v>0</v>
      </c>
      <c r="BV16369" s="4">
        <f t="shared" si="1023"/>
        <v>0</v>
      </c>
      <c r="BW16369" s="10"/>
      <c r="BX16369" s="4">
        <f t="shared" si="1024"/>
        <v>1</v>
      </c>
      <c r="BY16369" s="4">
        <f t="shared" si="1025"/>
        <v>1</v>
      </c>
    </row>
    <row r="16370" spans="1:77">
      <c r="A16370" s="10">
        <v>16365</v>
      </c>
      <c r="BT16370" s="10">
        <v>16365</v>
      </c>
      <c r="BU16370" s="4">
        <f t="shared" si="1022"/>
        <v>0</v>
      </c>
      <c r="BV16370" s="4">
        <f t="shared" si="1023"/>
        <v>0</v>
      </c>
      <c r="BW16370" s="10"/>
      <c r="BX16370" s="4">
        <f t="shared" si="1024"/>
        <v>1</v>
      </c>
      <c r="BY16370" s="4">
        <f t="shared" si="1025"/>
        <v>1</v>
      </c>
    </row>
    <row r="16371" spans="1:77">
      <c r="A16371" s="10">
        <v>16366</v>
      </c>
      <c r="BT16371" s="10">
        <v>16366</v>
      </c>
      <c r="BU16371" s="4">
        <f t="shared" si="1022"/>
        <v>0</v>
      </c>
      <c r="BV16371" s="4">
        <f t="shared" si="1023"/>
        <v>0</v>
      </c>
      <c r="BW16371" s="10"/>
      <c r="BX16371" s="4">
        <f t="shared" si="1024"/>
        <v>1</v>
      </c>
      <c r="BY16371" s="4">
        <f t="shared" si="1025"/>
        <v>1</v>
      </c>
    </row>
    <row r="16372" spans="1:77">
      <c r="A16372" s="10">
        <v>16367</v>
      </c>
      <c r="BT16372" s="10">
        <v>16367</v>
      </c>
      <c r="BU16372" s="4">
        <f t="shared" si="1022"/>
        <v>0</v>
      </c>
      <c r="BV16372" s="4">
        <f t="shared" si="1023"/>
        <v>0</v>
      </c>
      <c r="BW16372" s="10"/>
      <c r="BX16372" s="4">
        <f t="shared" si="1024"/>
        <v>1</v>
      </c>
      <c r="BY16372" s="4">
        <f t="shared" si="1025"/>
        <v>1</v>
      </c>
    </row>
    <row r="16373" spans="1:77">
      <c r="A16373" s="10">
        <v>16368</v>
      </c>
      <c r="BT16373" s="10">
        <v>16368</v>
      </c>
      <c r="BU16373" s="4">
        <f t="shared" si="1022"/>
        <v>0</v>
      </c>
      <c r="BV16373" s="4">
        <f t="shared" si="1023"/>
        <v>0</v>
      </c>
      <c r="BW16373" s="10"/>
      <c r="BX16373" s="4">
        <f t="shared" si="1024"/>
        <v>1</v>
      </c>
      <c r="BY16373" s="4">
        <f t="shared" si="1025"/>
        <v>1</v>
      </c>
    </row>
    <row r="16374" spans="1:77">
      <c r="A16374" s="10">
        <v>16369</v>
      </c>
      <c r="BT16374" s="10">
        <v>16369</v>
      </c>
      <c r="BU16374" s="4">
        <f t="shared" si="1022"/>
        <v>0</v>
      </c>
      <c r="BV16374" s="4">
        <f t="shared" si="1023"/>
        <v>0</v>
      </c>
      <c r="BW16374" s="10"/>
      <c r="BX16374" s="4">
        <f t="shared" si="1024"/>
        <v>1</v>
      </c>
      <c r="BY16374" s="4">
        <f t="shared" si="1025"/>
        <v>1</v>
      </c>
    </row>
    <row r="16375" spans="1:77">
      <c r="A16375" s="10">
        <v>16370</v>
      </c>
      <c r="BT16375" s="10">
        <v>16370</v>
      </c>
      <c r="BU16375" s="4">
        <f t="shared" si="1022"/>
        <v>0</v>
      </c>
      <c r="BV16375" s="4">
        <f t="shared" si="1023"/>
        <v>0</v>
      </c>
      <c r="BW16375" s="10"/>
      <c r="BX16375" s="4">
        <f t="shared" si="1024"/>
        <v>1</v>
      </c>
      <c r="BY16375" s="4">
        <f t="shared" si="1025"/>
        <v>1</v>
      </c>
    </row>
    <row r="16376" spans="1:77">
      <c r="A16376" s="10">
        <v>16371</v>
      </c>
      <c r="BT16376" s="10">
        <v>16371</v>
      </c>
      <c r="BU16376" s="4">
        <f t="shared" si="1022"/>
        <v>0</v>
      </c>
      <c r="BV16376" s="4">
        <f t="shared" si="1023"/>
        <v>0</v>
      </c>
      <c r="BW16376" s="10"/>
      <c r="BX16376" s="4">
        <f t="shared" si="1024"/>
        <v>1</v>
      </c>
      <c r="BY16376" s="4">
        <f t="shared" si="1025"/>
        <v>1</v>
      </c>
    </row>
    <row r="16377" spans="1:77">
      <c r="A16377" s="10">
        <v>16372</v>
      </c>
      <c r="BT16377" s="10">
        <v>16372</v>
      </c>
      <c r="BU16377" s="4">
        <f t="shared" si="1022"/>
        <v>0</v>
      </c>
      <c r="BV16377" s="4">
        <f t="shared" si="1023"/>
        <v>0</v>
      </c>
      <c r="BW16377" s="10"/>
      <c r="BX16377" s="4">
        <f t="shared" si="1024"/>
        <v>1</v>
      </c>
      <c r="BY16377" s="4">
        <f t="shared" si="1025"/>
        <v>1</v>
      </c>
    </row>
    <row r="16378" spans="1:77">
      <c r="A16378" s="10">
        <v>16373</v>
      </c>
      <c r="BT16378" s="10">
        <v>16373</v>
      </c>
      <c r="BU16378" s="4">
        <f t="shared" si="1022"/>
        <v>0</v>
      </c>
      <c r="BV16378" s="4">
        <f t="shared" si="1023"/>
        <v>0</v>
      </c>
      <c r="BW16378" s="10"/>
      <c r="BX16378" s="4">
        <f t="shared" si="1024"/>
        <v>1</v>
      </c>
      <c r="BY16378" s="4">
        <f t="shared" si="1025"/>
        <v>1</v>
      </c>
    </row>
    <row r="16379" spans="1:77">
      <c r="A16379" s="10">
        <v>16374</v>
      </c>
      <c r="BT16379" s="10">
        <v>16374</v>
      </c>
      <c r="BU16379" s="4">
        <f t="shared" si="1022"/>
        <v>0</v>
      </c>
      <c r="BV16379" s="4">
        <f t="shared" si="1023"/>
        <v>0</v>
      </c>
      <c r="BW16379" s="10"/>
      <c r="BX16379" s="4">
        <f t="shared" si="1024"/>
        <v>1</v>
      </c>
      <c r="BY16379" s="4">
        <f t="shared" si="1025"/>
        <v>1</v>
      </c>
    </row>
    <row r="16380" spans="1:77">
      <c r="A16380" s="10">
        <v>16375</v>
      </c>
      <c r="BT16380" s="10">
        <v>16375</v>
      </c>
      <c r="BU16380" s="4">
        <f t="shared" si="1022"/>
        <v>0</v>
      </c>
      <c r="BV16380" s="4">
        <f t="shared" si="1023"/>
        <v>0</v>
      </c>
      <c r="BW16380" s="10"/>
      <c r="BX16380" s="4">
        <f t="shared" si="1024"/>
        <v>1</v>
      </c>
      <c r="BY16380" s="4">
        <f t="shared" si="1025"/>
        <v>1</v>
      </c>
    </row>
    <row r="16381" spans="1:77">
      <c r="A16381" s="10">
        <v>16376</v>
      </c>
      <c r="BT16381" s="10">
        <v>16376</v>
      </c>
      <c r="BU16381" s="4">
        <f t="shared" si="1022"/>
        <v>0</v>
      </c>
      <c r="BV16381" s="4">
        <f t="shared" si="1023"/>
        <v>0</v>
      </c>
      <c r="BW16381" s="10"/>
      <c r="BX16381" s="4">
        <f t="shared" si="1024"/>
        <v>1</v>
      </c>
      <c r="BY16381" s="4">
        <f t="shared" si="1025"/>
        <v>1</v>
      </c>
    </row>
    <row r="16382" spans="1:77">
      <c r="A16382" s="10">
        <v>16377</v>
      </c>
      <c r="BT16382" s="10">
        <v>16377</v>
      </c>
      <c r="BU16382" s="4">
        <f t="shared" si="1022"/>
        <v>0</v>
      </c>
      <c r="BV16382" s="4">
        <f t="shared" si="1023"/>
        <v>0</v>
      </c>
      <c r="BW16382" s="10"/>
      <c r="BX16382" s="4">
        <f t="shared" si="1024"/>
        <v>1</v>
      </c>
      <c r="BY16382" s="4">
        <f t="shared" si="1025"/>
        <v>1</v>
      </c>
    </row>
    <row r="16383" spans="1:77">
      <c r="A16383" s="10">
        <v>16378</v>
      </c>
      <c r="BT16383" s="10">
        <v>16378</v>
      </c>
      <c r="BU16383" s="4">
        <f t="shared" si="1022"/>
        <v>0</v>
      </c>
      <c r="BV16383" s="4">
        <f t="shared" si="1023"/>
        <v>0</v>
      </c>
      <c r="BW16383" s="10"/>
      <c r="BX16383" s="4">
        <f t="shared" si="1024"/>
        <v>1</v>
      </c>
      <c r="BY16383" s="4">
        <f t="shared" si="1025"/>
        <v>1</v>
      </c>
    </row>
    <row r="16384" spans="1:77">
      <c r="A16384" s="10">
        <v>16379</v>
      </c>
      <c r="BT16384" s="10">
        <v>16379</v>
      </c>
      <c r="BU16384" s="4">
        <f t="shared" si="1022"/>
        <v>0</v>
      </c>
      <c r="BV16384" s="4">
        <f t="shared" si="1023"/>
        <v>0</v>
      </c>
      <c r="BW16384" s="10"/>
      <c r="BX16384" s="4">
        <f t="shared" si="1024"/>
        <v>1</v>
      </c>
      <c r="BY16384" s="4">
        <f t="shared" si="1025"/>
        <v>1</v>
      </c>
    </row>
    <row r="16385" spans="1:77">
      <c r="A16385" s="10">
        <v>16380</v>
      </c>
      <c r="BT16385" s="10">
        <v>16380</v>
      </c>
      <c r="BU16385" s="4">
        <f t="shared" si="1022"/>
        <v>0</v>
      </c>
      <c r="BV16385" s="4">
        <f t="shared" si="1023"/>
        <v>0</v>
      </c>
      <c r="BW16385" s="10"/>
      <c r="BX16385" s="4">
        <f t="shared" si="1024"/>
        <v>1</v>
      </c>
      <c r="BY16385" s="4">
        <f t="shared" si="1025"/>
        <v>1</v>
      </c>
    </row>
    <row r="16386" spans="1:77">
      <c r="A16386" s="10">
        <v>16381</v>
      </c>
      <c r="BT16386" s="10">
        <v>16381</v>
      </c>
      <c r="BU16386" s="4">
        <f t="shared" si="1022"/>
        <v>0</v>
      </c>
      <c r="BV16386" s="4">
        <f t="shared" si="1023"/>
        <v>0</v>
      </c>
      <c r="BW16386" s="10"/>
      <c r="BX16386" s="4">
        <f t="shared" si="1024"/>
        <v>1</v>
      </c>
      <c r="BY16386" s="4">
        <f t="shared" si="1025"/>
        <v>1</v>
      </c>
    </row>
    <row r="16387" spans="1:77">
      <c r="A16387" s="10">
        <v>16382</v>
      </c>
      <c r="BT16387" s="10">
        <v>16382</v>
      </c>
      <c r="BU16387" s="4">
        <f t="shared" si="1022"/>
        <v>0</v>
      </c>
      <c r="BV16387" s="4">
        <f t="shared" si="1023"/>
        <v>0</v>
      </c>
      <c r="BW16387" s="10"/>
      <c r="BX16387" s="4">
        <f t="shared" si="1024"/>
        <v>1</v>
      </c>
      <c r="BY16387" s="4">
        <f t="shared" si="1025"/>
        <v>1</v>
      </c>
    </row>
    <row r="16388" spans="1:77">
      <c r="A16388" s="10">
        <v>16383</v>
      </c>
      <c r="BT16388" s="10">
        <v>16383</v>
      </c>
      <c r="BU16388" s="4">
        <f t="shared" si="1022"/>
        <v>0</v>
      </c>
      <c r="BV16388" s="4">
        <f t="shared" si="1023"/>
        <v>0</v>
      </c>
      <c r="BW16388" s="10"/>
      <c r="BX16388" s="4">
        <f t="shared" si="1024"/>
        <v>1</v>
      </c>
      <c r="BY16388" s="4">
        <f t="shared" si="1025"/>
        <v>1</v>
      </c>
    </row>
    <row r="16389" spans="1:77">
      <c r="A16389" s="10">
        <v>16384</v>
      </c>
      <c r="BT16389" s="10">
        <v>16384</v>
      </c>
      <c r="BU16389" s="4">
        <f t="shared" si="1022"/>
        <v>0</v>
      </c>
      <c r="BV16389" s="4">
        <f t="shared" si="1023"/>
        <v>0</v>
      </c>
      <c r="BW16389" s="10"/>
      <c r="BX16389" s="4">
        <f t="shared" si="1024"/>
        <v>1</v>
      </c>
      <c r="BY16389" s="4">
        <f t="shared" si="1025"/>
        <v>1</v>
      </c>
    </row>
    <row r="16390" spans="1:77">
      <c r="A16390" s="10">
        <v>16385</v>
      </c>
      <c r="BT16390" s="10">
        <v>16385</v>
      </c>
      <c r="BU16390" s="4">
        <f t="shared" si="1022"/>
        <v>0</v>
      </c>
      <c r="BV16390" s="4">
        <f t="shared" si="1023"/>
        <v>0</v>
      </c>
      <c r="BW16390" s="10"/>
      <c r="BX16390" s="4">
        <f t="shared" si="1024"/>
        <v>1</v>
      </c>
      <c r="BY16390" s="4">
        <f t="shared" si="1025"/>
        <v>1</v>
      </c>
    </row>
    <row r="16391" spans="1:77">
      <c r="A16391" s="10">
        <v>16386</v>
      </c>
      <c r="BT16391" s="10">
        <v>16386</v>
      </c>
      <c r="BU16391" s="4">
        <f t="shared" ref="BU16391:BU16454" si="1026">BP16391*$BV$1-BQ16391</f>
        <v>0</v>
      </c>
      <c r="BV16391" s="4">
        <f t="shared" ref="BV16391:BV16454" si="1027">BR16391*$BV$1-BS16391</f>
        <v>0</v>
      </c>
      <c r="BW16391" s="10"/>
      <c r="BX16391" s="4">
        <f t="shared" si="1024"/>
        <v>1</v>
      </c>
      <c r="BY16391" s="4">
        <f t="shared" si="1025"/>
        <v>1</v>
      </c>
    </row>
    <row r="16392" spans="1:77">
      <c r="A16392" s="10">
        <v>16387</v>
      </c>
      <c r="BT16392" s="10">
        <v>16387</v>
      </c>
      <c r="BU16392" s="4">
        <f t="shared" si="1026"/>
        <v>0</v>
      </c>
      <c r="BV16392" s="4">
        <f t="shared" si="1027"/>
        <v>0</v>
      </c>
      <c r="BW16392" s="10"/>
      <c r="BX16392" s="4">
        <f t="shared" si="1024"/>
        <v>1</v>
      </c>
      <c r="BY16392" s="4">
        <f t="shared" si="1025"/>
        <v>1</v>
      </c>
    </row>
    <row r="16393" spans="1:77">
      <c r="A16393" s="10">
        <v>16388</v>
      </c>
      <c r="BT16393" s="10">
        <v>16388</v>
      </c>
      <c r="BU16393" s="4">
        <f t="shared" si="1026"/>
        <v>0</v>
      </c>
      <c r="BV16393" s="4">
        <f t="shared" si="1027"/>
        <v>0</v>
      </c>
      <c r="BW16393" s="10"/>
      <c r="BX16393" s="4">
        <f t="shared" si="1024"/>
        <v>1</v>
      </c>
      <c r="BY16393" s="4">
        <f t="shared" si="1025"/>
        <v>1</v>
      </c>
    </row>
    <row r="16394" spans="1:77">
      <c r="A16394" s="10">
        <v>16389</v>
      </c>
      <c r="BT16394" s="10">
        <v>16389</v>
      </c>
      <c r="BU16394" s="4">
        <f t="shared" si="1026"/>
        <v>0</v>
      </c>
      <c r="BV16394" s="4">
        <f t="shared" si="1027"/>
        <v>0</v>
      </c>
      <c r="BW16394" s="10"/>
      <c r="BX16394" s="4">
        <f t="shared" si="1024"/>
        <v>1</v>
      </c>
      <c r="BY16394" s="4">
        <f t="shared" si="1025"/>
        <v>1</v>
      </c>
    </row>
    <row r="16395" spans="1:77">
      <c r="A16395" s="10">
        <v>16390</v>
      </c>
      <c r="BT16395" s="10">
        <v>16390</v>
      </c>
      <c r="BU16395" s="4">
        <f t="shared" si="1026"/>
        <v>0</v>
      </c>
      <c r="BV16395" s="4">
        <f t="shared" si="1027"/>
        <v>0</v>
      </c>
      <c r="BW16395" s="10"/>
      <c r="BX16395" s="4">
        <f t="shared" si="1024"/>
        <v>1</v>
      </c>
      <c r="BY16395" s="4">
        <f t="shared" si="1025"/>
        <v>1</v>
      </c>
    </row>
    <row r="16396" spans="1:77">
      <c r="A16396" s="10">
        <v>16391</v>
      </c>
      <c r="BT16396" s="10">
        <v>16391</v>
      </c>
      <c r="BU16396" s="4">
        <f t="shared" si="1026"/>
        <v>0</v>
      </c>
      <c r="BV16396" s="4">
        <f t="shared" si="1027"/>
        <v>0</v>
      </c>
      <c r="BW16396" s="10"/>
      <c r="BX16396" s="4">
        <f t="shared" si="1024"/>
        <v>1</v>
      </c>
      <c r="BY16396" s="4">
        <f t="shared" si="1025"/>
        <v>1</v>
      </c>
    </row>
    <row r="16397" spans="1:77">
      <c r="A16397" s="10">
        <v>16392</v>
      </c>
      <c r="BT16397" s="10">
        <v>16392</v>
      </c>
      <c r="BU16397" s="4">
        <f t="shared" si="1026"/>
        <v>0</v>
      </c>
      <c r="BV16397" s="4">
        <f t="shared" si="1027"/>
        <v>0</v>
      </c>
      <c r="BW16397" s="10"/>
      <c r="BX16397" s="4">
        <f t="shared" si="1024"/>
        <v>1</v>
      </c>
      <c r="BY16397" s="4">
        <f t="shared" si="1025"/>
        <v>1</v>
      </c>
    </row>
    <row r="16398" spans="1:77">
      <c r="A16398" s="10">
        <v>16393</v>
      </c>
      <c r="BT16398" s="10">
        <v>16393</v>
      </c>
      <c r="BU16398" s="4">
        <f t="shared" si="1026"/>
        <v>0</v>
      </c>
      <c r="BV16398" s="4">
        <f t="shared" si="1027"/>
        <v>0</v>
      </c>
      <c r="BW16398" s="10"/>
      <c r="BX16398" s="4">
        <f t="shared" si="1024"/>
        <v>1</v>
      </c>
      <c r="BY16398" s="4">
        <f t="shared" si="1025"/>
        <v>1</v>
      </c>
    </row>
    <row r="16399" spans="1:77">
      <c r="A16399" s="10">
        <v>16394</v>
      </c>
      <c r="BT16399" s="10">
        <v>16394</v>
      </c>
      <c r="BU16399" s="4">
        <f t="shared" si="1026"/>
        <v>0</v>
      </c>
      <c r="BV16399" s="4">
        <f t="shared" si="1027"/>
        <v>0</v>
      </c>
      <c r="BW16399" s="10"/>
      <c r="BX16399" s="4">
        <f t="shared" si="1024"/>
        <v>1</v>
      </c>
      <c r="BY16399" s="4">
        <f t="shared" si="1025"/>
        <v>1</v>
      </c>
    </row>
    <row r="16400" spans="1:77">
      <c r="A16400" s="10">
        <v>16395</v>
      </c>
      <c r="BT16400" s="10">
        <v>16395</v>
      </c>
      <c r="BU16400" s="4">
        <f t="shared" si="1026"/>
        <v>0</v>
      </c>
      <c r="BV16400" s="4">
        <f t="shared" si="1027"/>
        <v>0</v>
      </c>
      <c r="BW16400" s="10"/>
      <c r="BX16400" s="4">
        <f t="shared" si="1024"/>
        <v>1</v>
      </c>
      <c r="BY16400" s="4">
        <f t="shared" si="1025"/>
        <v>1</v>
      </c>
    </row>
    <row r="16401" spans="1:77">
      <c r="A16401" s="10">
        <v>16396</v>
      </c>
      <c r="BT16401" s="10">
        <v>16396</v>
      </c>
      <c r="BU16401" s="4">
        <f t="shared" si="1026"/>
        <v>0</v>
      </c>
      <c r="BV16401" s="4">
        <f t="shared" si="1027"/>
        <v>0</v>
      </c>
      <c r="BW16401" s="10"/>
      <c r="BX16401" s="4">
        <f t="shared" si="1024"/>
        <v>1</v>
      </c>
      <c r="BY16401" s="4">
        <f t="shared" si="1025"/>
        <v>1</v>
      </c>
    </row>
    <row r="16402" spans="1:77">
      <c r="A16402" s="10">
        <v>16397</v>
      </c>
      <c r="BT16402" s="10">
        <v>16397</v>
      </c>
      <c r="BU16402" s="4">
        <f t="shared" si="1026"/>
        <v>0</v>
      </c>
      <c r="BV16402" s="4">
        <f t="shared" si="1027"/>
        <v>0</v>
      </c>
      <c r="BW16402" s="10"/>
      <c r="BX16402" s="4">
        <f t="shared" si="1024"/>
        <v>1</v>
      </c>
      <c r="BY16402" s="4">
        <f t="shared" si="1025"/>
        <v>1</v>
      </c>
    </row>
    <row r="16403" spans="1:77">
      <c r="A16403" s="10">
        <v>16398</v>
      </c>
      <c r="BT16403" s="10">
        <v>16398</v>
      </c>
      <c r="BU16403" s="4">
        <f t="shared" si="1026"/>
        <v>0</v>
      </c>
      <c r="BV16403" s="4">
        <f t="shared" si="1027"/>
        <v>0</v>
      </c>
      <c r="BW16403" s="10"/>
      <c r="BX16403" s="4">
        <f t="shared" si="1024"/>
        <v>1</v>
      </c>
      <c r="BY16403" s="4">
        <f t="shared" si="1025"/>
        <v>1</v>
      </c>
    </row>
    <row r="16404" spans="1:77">
      <c r="A16404" s="10">
        <v>16399</v>
      </c>
      <c r="BT16404" s="10">
        <v>16399</v>
      </c>
      <c r="BU16404" s="4">
        <f t="shared" si="1026"/>
        <v>0</v>
      </c>
      <c r="BV16404" s="4">
        <f t="shared" si="1027"/>
        <v>0</v>
      </c>
      <c r="BW16404" s="10"/>
      <c r="BX16404" s="4">
        <f t="shared" si="1024"/>
        <v>1</v>
      </c>
      <c r="BY16404" s="4">
        <f t="shared" si="1025"/>
        <v>1</v>
      </c>
    </row>
    <row r="16405" spans="1:77">
      <c r="A16405" s="10">
        <v>16400</v>
      </c>
      <c r="BT16405" s="10">
        <v>16400</v>
      </c>
      <c r="BU16405" s="4">
        <f t="shared" si="1026"/>
        <v>0</v>
      </c>
      <c r="BV16405" s="4">
        <f t="shared" si="1027"/>
        <v>0</v>
      </c>
      <c r="BW16405" s="10"/>
      <c r="BX16405" s="4">
        <f t="shared" si="1024"/>
        <v>1</v>
      </c>
      <c r="BY16405" s="4">
        <f t="shared" si="1025"/>
        <v>1</v>
      </c>
    </row>
    <row r="16406" spans="1:77">
      <c r="A16406" s="10">
        <v>16401</v>
      </c>
      <c r="BT16406" s="10">
        <v>16401</v>
      </c>
      <c r="BU16406" s="4">
        <f t="shared" si="1026"/>
        <v>0</v>
      </c>
      <c r="BV16406" s="4">
        <f t="shared" si="1027"/>
        <v>0</v>
      </c>
      <c r="BW16406" s="10"/>
      <c r="BX16406" s="4">
        <f t="shared" ref="BX16406:BX16469" si="1028">IF(BU16406=MAX($BU16406:$BV16406),1,0)</f>
        <v>1</v>
      </c>
      <c r="BY16406" s="4">
        <f t="shared" ref="BY16406:BY16469" si="1029">IF(BV16406=MAX($BU16406:$BV16406),1,0)</f>
        <v>1</v>
      </c>
    </row>
    <row r="16407" spans="1:77">
      <c r="A16407" s="10">
        <v>16402</v>
      </c>
      <c r="BT16407" s="10">
        <v>16402</v>
      </c>
      <c r="BU16407" s="4">
        <f t="shared" si="1026"/>
        <v>0</v>
      </c>
      <c r="BV16407" s="4">
        <f t="shared" si="1027"/>
        <v>0</v>
      </c>
      <c r="BW16407" s="10"/>
      <c r="BX16407" s="4">
        <f t="shared" si="1028"/>
        <v>1</v>
      </c>
      <c r="BY16407" s="4">
        <f t="shared" si="1029"/>
        <v>1</v>
      </c>
    </row>
    <row r="16408" spans="1:77">
      <c r="A16408" s="10">
        <v>16403</v>
      </c>
      <c r="BT16408" s="10">
        <v>16403</v>
      </c>
      <c r="BU16408" s="4">
        <f t="shared" si="1026"/>
        <v>0</v>
      </c>
      <c r="BV16408" s="4">
        <f t="shared" si="1027"/>
        <v>0</v>
      </c>
      <c r="BW16408" s="10"/>
      <c r="BX16408" s="4">
        <f t="shared" si="1028"/>
        <v>1</v>
      </c>
      <c r="BY16408" s="4">
        <f t="shared" si="1029"/>
        <v>1</v>
      </c>
    </row>
    <row r="16409" spans="1:77">
      <c r="A16409" s="10">
        <v>16404</v>
      </c>
      <c r="BT16409" s="10">
        <v>16404</v>
      </c>
      <c r="BU16409" s="4">
        <f t="shared" si="1026"/>
        <v>0</v>
      </c>
      <c r="BV16409" s="4">
        <f t="shared" si="1027"/>
        <v>0</v>
      </c>
      <c r="BW16409" s="10"/>
      <c r="BX16409" s="4">
        <f t="shared" si="1028"/>
        <v>1</v>
      </c>
      <c r="BY16409" s="4">
        <f t="shared" si="1029"/>
        <v>1</v>
      </c>
    </row>
    <row r="16410" spans="1:77">
      <c r="A16410" s="10">
        <v>16405</v>
      </c>
      <c r="BT16410" s="10">
        <v>16405</v>
      </c>
      <c r="BU16410" s="4">
        <f t="shared" si="1026"/>
        <v>0</v>
      </c>
      <c r="BV16410" s="4">
        <f t="shared" si="1027"/>
        <v>0</v>
      </c>
      <c r="BW16410" s="10"/>
      <c r="BX16410" s="4">
        <f t="shared" si="1028"/>
        <v>1</v>
      </c>
      <c r="BY16410" s="4">
        <f t="shared" si="1029"/>
        <v>1</v>
      </c>
    </row>
    <row r="16411" spans="1:77">
      <c r="A16411" s="10">
        <v>16406</v>
      </c>
      <c r="BT16411" s="10">
        <v>16406</v>
      </c>
      <c r="BU16411" s="4">
        <f t="shared" si="1026"/>
        <v>0</v>
      </c>
      <c r="BV16411" s="4">
        <f t="shared" si="1027"/>
        <v>0</v>
      </c>
      <c r="BW16411" s="10"/>
      <c r="BX16411" s="4">
        <f t="shared" si="1028"/>
        <v>1</v>
      </c>
      <c r="BY16411" s="4">
        <f t="shared" si="1029"/>
        <v>1</v>
      </c>
    </row>
    <row r="16412" spans="1:77">
      <c r="A16412" s="10">
        <v>16407</v>
      </c>
      <c r="BT16412" s="10">
        <v>16407</v>
      </c>
      <c r="BU16412" s="4">
        <f t="shared" si="1026"/>
        <v>0</v>
      </c>
      <c r="BV16412" s="4">
        <f t="shared" si="1027"/>
        <v>0</v>
      </c>
      <c r="BW16412" s="10"/>
      <c r="BX16412" s="4">
        <f t="shared" si="1028"/>
        <v>1</v>
      </c>
      <c r="BY16412" s="4">
        <f t="shared" si="1029"/>
        <v>1</v>
      </c>
    </row>
    <row r="16413" spans="1:77">
      <c r="A16413" s="10">
        <v>16408</v>
      </c>
      <c r="BT16413" s="10">
        <v>16408</v>
      </c>
      <c r="BU16413" s="4">
        <f t="shared" si="1026"/>
        <v>0</v>
      </c>
      <c r="BV16413" s="4">
        <f t="shared" si="1027"/>
        <v>0</v>
      </c>
      <c r="BW16413" s="10"/>
      <c r="BX16413" s="4">
        <f t="shared" si="1028"/>
        <v>1</v>
      </c>
      <c r="BY16413" s="4">
        <f t="shared" si="1029"/>
        <v>1</v>
      </c>
    </row>
    <row r="16414" spans="1:77">
      <c r="A16414" s="10">
        <v>16409</v>
      </c>
      <c r="BT16414" s="10">
        <v>16409</v>
      </c>
      <c r="BU16414" s="4">
        <f t="shared" si="1026"/>
        <v>0</v>
      </c>
      <c r="BV16414" s="4">
        <f t="shared" si="1027"/>
        <v>0</v>
      </c>
      <c r="BW16414" s="10"/>
      <c r="BX16414" s="4">
        <f t="shared" si="1028"/>
        <v>1</v>
      </c>
      <c r="BY16414" s="4">
        <f t="shared" si="1029"/>
        <v>1</v>
      </c>
    </row>
    <row r="16415" spans="1:77">
      <c r="A16415" s="10">
        <v>16410</v>
      </c>
      <c r="BT16415" s="10">
        <v>16410</v>
      </c>
      <c r="BU16415" s="4">
        <f t="shared" si="1026"/>
        <v>0</v>
      </c>
      <c r="BV16415" s="4">
        <f t="shared" si="1027"/>
        <v>0</v>
      </c>
      <c r="BW16415" s="10"/>
      <c r="BX16415" s="4">
        <f t="shared" si="1028"/>
        <v>1</v>
      </c>
      <c r="BY16415" s="4">
        <f t="shared" si="1029"/>
        <v>1</v>
      </c>
    </row>
    <row r="16416" spans="1:77">
      <c r="A16416" s="10">
        <v>16411</v>
      </c>
      <c r="BT16416" s="10">
        <v>16411</v>
      </c>
      <c r="BU16416" s="4">
        <f t="shared" si="1026"/>
        <v>0</v>
      </c>
      <c r="BV16416" s="4">
        <f t="shared" si="1027"/>
        <v>0</v>
      </c>
      <c r="BW16416" s="10"/>
      <c r="BX16416" s="4">
        <f t="shared" si="1028"/>
        <v>1</v>
      </c>
      <c r="BY16416" s="4">
        <f t="shared" si="1029"/>
        <v>1</v>
      </c>
    </row>
    <row r="16417" spans="1:77">
      <c r="A16417" s="10">
        <v>16412</v>
      </c>
      <c r="BT16417" s="10">
        <v>16412</v>
      </c>
      <c r="BU16417" s="4">
        <f t="shared" si="1026"/>
        <v>0</v>
      </c>
      <c r="BV16417" s="4">
        <f t="shared" si="1027"/>
        <v>0</v>
      </c>
      <c r="BW16417" s="10"/>
      <c r="BX16417" s="4">
        <f t="shared" si="1028"/>
        <v>1</v>
      </c>
      <c r="BY16417" s="4">
        <f t="shared" si="1029"/>
        <v>1</v>
      </c>
    </row>
    <row r="16418" spans="1:77">
      <c r="A16418" s="10">
        <v>16413</v>
      </c>
      <c r="BT16418" s="10">
        <v>16413</v>
      </c>
      <c r="BU16418" s="4">
        <f t="shared" si="1026"/>
        <v>0</v>
      </c>
      <c r="BV16418" s="4">
        <f t="shared" si="1027"/>
        <v>0</v>
      </c>
      <c r="BW16418" s="10"/>
      <c r="BX16418" s="4">
        <f t="shared" si="1028"/>
        <v>1</v>
      </c>
      <c r="BY16418" s="4">
        <f t="shared" si="1029"/>
        <v>1</v>
      </c>
    </row>
    <row r="16419" spans="1:77">
      <c r="A16419" s="10">
        <v>16414</v>
      </c>
      <c r="BT16419" s="10">
        <v>16414</v>
      </c>
      <c r="BU16419" s="4">
        <f t="shared" si="1026"/>
        <v>0</v>
      </c>
      <c r="BV16419" s="4">
        <f t="shared" si="1027"/>
        <v>0</v>
      </c>
      <c r="BW16419" s="10"/>
      <c r="BX16419" s="4">
        <f t="shared" si="1028"/>
        <v>1</v>
      </c>
      <c r="BY16419" s="4">
        <f t="shared" si="1029"/>
        <v>1</v>
      </c>
    </row>
    <row r="16420" spans="1:77">
      <c r="A16420" s="10">
        <v>16415</v>
      </c>
      <c r="BT16420" s="10">
        <v>16415</v>
      </c>
      <c r="BU16420" s="4">
        <f t="shared" si="1026"/>
        <v>0</v>
      </c>
      <c r="BV16420" s="4">
        <f t="shared" si="1027"/>
        <v>0</v>
      </c>
      <c r="BW16420" s="10"/>
      <c r="BX16420" s="4">
        <f t="shared" si="1028"/>
        <v>1</v>
      </c>
      <c r="BY16420" s="4">
        <f t="shared" si="1029"/>
        <v>1</v>
      </c>
    </row>
    <row r="16421" spans="1:77">
      <c r="A16421" s="10">
        <v>16416</v>
      </c>
      <c r="BT16421" s="10">
        <v>16416</v>
      </c>
      <c r="BU16421" s="4">
        <f t="shared" si="1026"/>
        <v>0</v>
      </c>
      <c r="BV16421" s="4">
        <f t="shared" si="1027"/>
        <v>0</v>
      </c>
      <c r="BW16421" s="10"/>
      <c r="BX16421" s="4">
        <f t="shared" si="1028"/>
        <v>1</v>
      </c>
      <c r="BY16421" s="4">
        <f t="shared" si="1029"/>
        <v>1</v>
      </c>
    </row>
    <row r="16422" spans="1:77">
      <c r="A16422" s="10">
        <v>16417</v>
      </c>
      <c r="BT16422" s="10">
        <v>16417</v>
      </c>
      <c r="BU16422" s="4">
        <f t="shared" si="1026"/>
        <v>0</v>
      </c>
      <c r="BV16422" s="4">
        <f t="shared" si="1027"/>
        <v>0</v>
      </c>
      <c r="BW16422" s="10"/>
      <c r="BX16422" s="4">
        <f t="shared" si="1028"/>
        <v>1</v>
      </c>
      <c r="BY16422" s="4">
        <f t="shared" si="1029"/>
        <v>1</v>
      </c>
    </row>
    <row r="16423" spans="1:77">
      <c r="A16423" s="10">
        <v>16418</v>
      </c>
      <c r="BT16423" s="10">
        <v>16418</v>
      </c>
      <c r="BU16423" s="4">
        <f t="shared" si="1026"/>
        <v>0</v>
      </c>
      <c r="BV16423" s="4">
        <f t="shared" si="1027"/>
        <v>0</v>
      </c>
      <c r="BW16423" s="10"/>
      <c r="BX16423" s="4">
        <f t="shared" si="1028"/>
        <v>1</v>
      </c>
      <c r="BY16423" s="4">
        <f t="shared" si="1029"/>
        <v>1</v>
      </c>
    </row>
    <row r="16424" spans="1:77">
      <c r="A16424" s="10">
        <v>16419</v>
      </c>
      <c r="BT16424" s="10">
        <v>16419</v>
      </c>
      <c r="BU16424" s="4">
        <f t="shared" si="1026"/>
        <v>0</v>
      </c>
      <c r="BV16424" s="4">
        <f t="shared" si="1027"/>
        <v>0</v>
      </c>
      <c r="BW16424" s="10"/>
      <c r="BX16424" s="4">
        <f t="shared" si="1028"/>
        <v>1</v>
      </c>
      <c r="BY16424" s="4">
        <f t="shared" si="1029"/>
        <v>1</v>
      </c>
    </row>
    <row r="16425" spans="1:77">
      <c r="A16425" s="10">
        <v>16420</v>
      </c>
      <c r="BT16425" s="10">
        <v>16420</v>
      </c>
      <c r="BU16425" s="4">
        <f t="shared" si="1026"/>
        <v>0</v>
      </c>
      <c r="BV16425" s="4">
        <f t="shared" si="1027"/>
        <v>0</v>
      </c>
      <c r="BW16425" s="10"/>
      <c r="BX16425" s="4">
        <f t="shared" si="1028"/>
        <v>1</v>
      </c>
      <c r="BY16425" s="4">
        <f t="shared" si="1029"/>
        <v>1</v>
      </c>
    </row>
    <row r="16426" spans="1:77">
      <c r="A16426" s="10">
        <v>16421</v>
      </c>
      <c r="BT16426" s="10">
        <v>16421</v>
      </c>
      <c r="BU16426" s="4">
        <f t="shared" si="1026"/>
        <v>0</v>
      </c>
      <c r="BV16426" s="4">
        <f t="shared" si="1027"/>
        <v>0</v>
      </c>
      <c r="BW16426" s="10"/>
      <c r="BX16426" s="4">
        <f t="shared" si="1028"/>
        <v>1</v>
      </c>
      <c r="BY16426" s="4">
        <f t="shared" si="1029"/>
        <v>1</v>
      </c>
    </row>
    <row r="16427" spans="1:77">
      <c r="A16427" s="10">
        <v>16422</v>
      </c>
      <c r="BT16427" s="10">
        <v>16422</v>
      </c>
      <c r="BU16427" s="4">
        <f t="shared" si="1026"/>
        <v>0</v>
      </c>
      <c r="BV16427" s="4">
        <f t="shared" si="1027"/>
        <v>0</v>
      </c>
      <c r="BW16427" s="10"/>
      <c r="BX16427" s="4">
        <f t="shared" si="1028"/>
        <v>1</v>
      </c>
      <c r="BY16427" s="4">
        <f t="shared" si="1029"/>
        <v>1</v>
      </c>
    </row>
    <row r="16428" spans="1:77">
      <c r="A16428" s="10">
        <v>16423</v>
      </c>
      <c r="BT16428" s="10">
        <v>16423</v>
      </c>
      <c r="BU16428" s="4">
        <f t="shared" si="1026"/>
        <v>0</v>
      </c>
      <c r="BV16428" s="4">
        <f t="shared" si="1027"/>
        <v>0</v>
      </c>
      <c r="BW16428" s="10"/>
      <c r="BX16428" s="4">
        <f t="shared" si="1028"/>
        <v>1</v>
      </c>
      <c r="BY16428" s="4">
        <f t="shared" si="1029"/>
        <v>1</v>
      </c>
    </row>
    <row r="16429" spans="1:77">
      <c r="A16429" s="10">
        <v>16424</v>
      </c>
      <c r="BT16429" s="10">
        <v>16424</v>
      </c>
      <c r="BU16429" s="4">
        <f t="shared" si="1026"/>
        <v>0</v>
      </c>
      <c r="BV16429" s="4">
        <f t="shared" si="1027"/>
        <v>0</v>
      </c>
      <c r="BW16429" s="10"/>
      <c r="BX16429" s="4">
        <f t="shared" si="1028"/>
        <v>1</v>
      </c>
      <c r="BY16429" s="4">
        <f t="shared" si="1029"/>
        <v>1</v>
      </c>
    </row>
    <row r="16430" spans="1:77">
      <c r="A16430" s="10">
        <v>16425</v>
      </c>
      <c r="BT16430" s="10">
        <v>16425</v>
      </c>
      <c r="BU16430" s="4">
        <f t="shared" si="1026"/>
        <v>0</v>
      </c>
      <c r="BV16430" s="4">
        <f t="shared" si="1027"/>
        <v>0</v>
      </c>
      <c r="BW16430" s="10"/>
      <c r="BX16430" s="4">
        <f t="shared" si="1028"/>
        <v>1</v>
      </c>
      <c r="BY16430" s="4">
        <f t="shared" si="1029"/>
        <v>1</v>
      </c>
    </row>
    <row r="16431" spans="1:77">
      <c r="A16431" s="10">
        <v>16426</v>
      </c>
      <c r="BT16431" s="10">
        <v>16426</v>
      </c>
      <c r="BU16431" s="4">
        <f t="shared" si="1026"/>
        <v>0</v>
      </c>
      <c r="BV16431" s="4">
        <f t="shared" si="1027"/>
        <v>0</v>
      </c>
      <c r="BW16431" s="10"/>
      <c r="BX16431" s="4">
        <f t="shared" si="1028"/>
        <v>1</v>
      </c>
      <c r="BY16431" s="4">
        <f t="shared" si="1029"/>
        <v>1</v>
      </c>
    </row>
    <row r="16432" spans="1:77">
      <c r="A16432" s="10">
        <v>16427</v>
      </c>
      <c r="BT16432" s="10">
        <v>16427</v>
      </c>
      <c r="BU16432" s="4">
        <f t="shared" si="1026"/>
        <v>0</v>
      </c>
      <c r="BV16432" s="4">
        <f t="shared" si="1027"/>
        <v>0</v>
      </c>
      <c r="BW16432" s="10"/>
      <c r="BX16432" s="4">
        <f t="shared" si="1028"/>
        <v>1</v>
      </c>
      <c r="BY16432" s="4">
        <f t="shared" si="1029"/>
        <v>1</v>
      </c>
    </row>
    <row r="16433" spans="1:77">
      <c r="A16433" s="10">
        <v>16428</v>
      </c>
      <c r="BT16433" s="10">
        <v>16428</v>
      </c>
      <c r="BU16433" s="4">
        <f t="shared" si="1026"/>
        <v>0</v>
      </c>
      <c r="BV16433" s="4">
        <f t="shared" si="1027"/>
        <v>0</v>
      </c>
      <c r="BW16433" s="10"/>
      <c r="BX16433" s="4">
        <f t="shared" si="1028"/>
        <v>1</v>
      </c>
      <c r="BY16433" s="4">
        <f t="shared" si="1029"/>
        <v>1</v>
      </c>
    </row>
    <row r="16434" spans="1:77">
      <c r="A16434" s="10">
        <v>16429</v>
      </c>
      <c r="BT16434" s="10">
        <v>16429</v>
      </c>
      <c r="BU16434" s="4">
        <f t="shared" si="1026"/>
        <v>0</v>
      </c>
      <c r="BV16434" s="4">
        <f t="shared" si="1027"/>
        <v>0</v>
      </c>
      <c r="BW16434" s="10"/>
      <c r="BX16434" s="4">
        <f t="shared" si="1028"/>
        <v>1</v>
      </c>
      <c r="BY16434" s="4">
        <f t="shared" si="1029"/>
        <v>1</v>
      </c>
    </row>
    <row r="16435" spans="1:77">
      <c r="A16435" s="10">
        <v>16430</v>
      </c>
      <c r="BT16435" s="10">
        <v>16430</v>
      </c>
      <c r="BU16435" s="4">
        <f t="shared" si="1026"/>
        <v>0</v>
      </c>
      <c r="BV16435" s="4">
        <f t="shared" si="1027"/>
        <v>0</v>
      </c>
      <c r="BW16435" s="10"/>
      <c r="BX16435" s="4">
        <f t="shared" si="1028"/>
        <v>1</v>
      </c>
      <c r="BY16435" s="4">
        <f t="shared" si="1029"/>
        <v>1</v>
      </c>
    </row>
    <row r="16436" spans="1:77">
      <c r="A16436" s="10">
        <v>16431</v>
      </c>
      <c r="BT16436" s="10">
        <v>16431</v>
      </c>
      <c r="BU16436" s="4">
        <f t="shared" si="1026"/>
        <v>0</v>
      </c>
      <c r="BV16436" s="4">
        <f t="shared" si="1027"/>
        <v>0</v>
      </c>
      <c r="BW16436" s="10"/>
      <c r="BX16436" s="4">
        <f t="shared" si="1028"/>
        <v>1</v>
      </c>
      <c r="BY16436" s="4">
        <f t="shared" si="1029"/>
        <v>1</v>
      </c>
    </row>
    <row r="16437" spans="1:77">
      <c r="A16437" s="10">
        <v>16432</v>
      </c>
      <c r="BT16437" s="10">
        <v>16432</v>
      </c>
      <c r="BU16437" s="4">
        <f t="shared" si="1026"/>
        <v>0</v>
      </c>
      <c r="BV16437" s="4">
        <f t="shared" si="1027"/>
        <v>0</v>
      </c>
      <c r="BW16437" s="10"/>
      <c r="BX16437" s="4">
        <f t="shared" si="1028"/>
        <v>1</v>
      </c>
      <c r="BY16437" s="4">
        <f t="shared" si="1029"/>
        <v>1</v>
      </c>
    </row>
    <row r="16438" spans="1:77">
      <c r="A16438" s="10">
        <v>16433</v>
      </c>
      <c r="BT16438" s="10">
        <v>16433</v>
      </c>
      <c r="BU16438" s="4">
        <f t="shared" si="1026"/>
        <v>0</v>
      </c>
      <c r="BV16438" s="4">
        <f t="shared" si="1027"/>
        <v>0</v>
      </c>
      <c r="BW16438" s="10"/>
      <c r="BX16438" s="4">
        <f t="shared" si="1028"/>
        <v>1</v>
      </c>
      <c r="BY16438" s="4">
        <f t="shared" si="1029"/>
        <v>1</v>
      </c>
    </row>
    <row r="16439" spans="1:77">
      <c r="A16439" s="10">
        <v>16434</v>
      </c>
      <c r="BT16439" s="10">
        <v>16434</v>
      </c>
      <c r="BU16439" s="4">
        <f t="shared" si="1026"/>
        <v>0</v>
      </c>
      <c r="BV16439" s="4">
        <f t="shared" si="1027"/>
        <v>0</v>
      </c>
      <c r="BW16439" s="10"/>
      <c r="BX16439" s="4">
        <f t="shared" si="1028"/>
        <v>1</v>
      </c>
      <c r="BY16439" s="4">
        <f t="shared" si="1029"/>
        <v>1</v>
      </c>
    </row>
    <row r="16440" spans="1:77">
      <c r="A16440" s="10">
        <v>16435</v>
      </c>
      <c r="BT16440" s="10">
        <v>16435</v>
      </c>
      <c r="BU16440" s="4">
        <f t="shared" si="1026"/>
        <v>0</v>
      </c>
      <c r="BV16440" s="4">
        <f t="shared" si="1027"/>
        <v>0</v>
      </c>
      <c r="BW16440" s="10"/>
      <c r="BX16440" s="4">
        <f t="shared" si="1028"/>
        <v>1</v>
      </c>
      <c r="BY16440" s="4">
        <f t="shared" si="1029"/>
        <v>1</v>
      </c>
    </row>
    <row r="16441" spans="1:77">
      <c r="A16441" s="10">
        <v>16436</v>
      </c>
      <c r="BT16441" s="10">
        <v>16436</v>
      </c>
      <c r="BU16441" s="4">
        <f t="shared" si="1026"/>
        <v>0</v>
      </c>
      <c r="BV16441" s="4">
        <f t="shared" si="1027"/>
        <v>0</v>
      </c>
      <c r="BW16441" s="10"/>
      <c r="BX16441" s="4">
        <f t="shared" si="1028"/>
        <v>1</v>
      </c>
      <c r="BY16441" s="4">
        <f t="shared" si="1029"/>
        <v>1</v>
      </c>
    </row>
    <row r="16442" spans="1:77">
      <c r="A16442" s="10">
        <v>16437</v>
      </c>
      <c r="BT16442" s="10">
        <v>16437</v>
      </c>
      <c r="BU16442" s="4">
        <f t="shared" si="1026"/>
        <v>0</v>
      </c>
      <c r="BV16442" s="4">
        <f t="shared" si="1027"/>
        <v>0</v>
      </c>
      <c r="BW16442" s="10"/>
      <c r="BX16442" s="4">
        <f t="shared" si="1028"/>
        <v>1</v>
      </c>
      <c r="BY16442" s="4">
        <f t="shared" si="1029"/>
        <v>1</v>
      </c>
    </row>
    <row r="16443" spans="1:77">
      <c r="A16443" s="10">
        <v>16438</v>
      </c>
      <c r="BT16443" s="10">
        <v>16438</v>
      </c>
      <c r="BU16443" s="4">
        <f t="shared" si="1026"/>
        <v>0</v>
      </c>
      <c r="BV16443" s="4">
        <f t="shared" si="1027"/>
        <v>0</v>
      </c>
      <c r="BW16443" s="10"/>
      <c r="BX16443" s="4">
        <f t="shared" si="1028"/>
        <v>1</v>
      </c>
      <c r="BY16443" s="4">
        <f t="shared" si="1029"/>
        <v>1</v>
      </c>
    </row>
    <row r="16444" spans="1:77">
      <c r="A16444" s="10">
        <v>16439</v>
      </c>
      <c r="BT16444" s="10">
        <v>16439</v>
      </c>
      <c r="BU16444" s="4">
        <f t="shared" si="1026"/>
        <v>0</v>
      </c>
      <c r="BV16444" s="4">
        <f t="shared" si="1027"/>
        <v>0</v>
      </c>
      <c r="BW16444" s="10"/>
      <c r="BX16444" s="4">
        <f t="shared" si="1028"/>
        <v>1</v>
      </c>
      <c r="BY16444" s="4">
        <f t="shared" si="1029"/>
        <v>1</v>
      </c>
    </row>
    <row r="16445" spans="1:77">
      <c r="A16445" s="10">
        <v>16440</v>
      </c>
      <c r="BT16445" s="10">
        <v>16440</v>
      </c>
      <c r="BU16445" s="4">
        <f t="shared" si="1026"/>
        <v>0</v>
      </c>
      <c r="BV16445" s="4">
        <f t="shared" si="1027"/>
        <v>0</v>
      </c>
      <c r="BW16445" s="10"/>
      <c r="BX16445" s="4">
        <f t="shared" si="1028"/>
        <v>1</v>
      </c>
      <c r="BY16445" s="4">
        <f t="shared" si="1029"/>
        <v>1</v>
      </c>
    </row>
    <row r="16446" spans="1:77">
      <c r="A16446" s="10">
        <v>16441</v>
      </c>
      <c r="BT16446" s="10">
        <v>16441</v>
      </c>
      <c r="BU16446" s="4">
        <f t="shared" si="1026"/>
        <v>0</v>
      </c>
      <c r="BV16446" s="4">
        <f t="shared" si="1027"/>
        <v>0</v>
      </c>
      <c r="BW16446" s="10"/>
      <c r="BX16446" s="4">
        <f t="shared" si="1028"/>
        <v>1</v>
      </c>
      <c r="BY16446" s="4">
        <f t="shared" si="1029"/>
        <v>1</v>
      </c>
    </row>
    <row r="16447" spans="1:77">
      <c r="A16447" s="10">
        <v>16442</v>
      </c>
      <c r="BT16447" s="10">
        <v>16442</v>
      </c>
      <c r="BU16447" s="4">
        <f t="shared" si="1026"/>
        <v>0</v>
      </c>
      <c r="BV16447" s="4">
        <f t="shared" si="1027"/>
        <v>0</v>
      </c>
      <c r="BW16447" s="10"/>
      <c r="BX16447" s="4">
        <f t="shared" si="1028"/>
        <v>1</v>
      </c>
      <c r="BY16447" s="4">
        <f t="shared" si="1029"/>
        <v>1</v>
      </c>
    </row>
    <row r="16448" spans="1:77">
      <c r="A16448" s="10">
        <v>16443</v>
      </c>
      <c r="BT16448" s="10">
        <v>16443</v>
      </c>
      <c r="BU16448" s="4">
        <f t="shared" si="1026"/>
        <v>0</v>
      </c>
      <c r="BV16448" s="4">
        <f t="shared" si="1027"/>
        <v>0</v>
      </c>
      <c r="BW16448" s="10"/>
      <c r="BX16448" s="4">
        <f t="shared" si="1028"/>
        <v>1</v>
      </c>
      <c r="BY16448" s="4">
        <f t="shared" si="1029"/>
        <v>1</v>
      </c>
    </row>
    <row r="16449" spans="1:77">
      <c r="A16449" s="10">
        <v>16444</v>
      </c>
      <c r="BT16449" s="10">
        <v>16444</v>
      </c>
      <c r="BU16449" s="4">
        <f t="shared" si="1026"/>
        <v>0</v>
      </c>
      <c r="BV16449" s="4">
        <f t="shared" si="1027"/>
        <v>0</v>
      </c>
      <c r="BW16449" s="10"/>
      <c r="BX16449" s="4">
        <f t="shared" si="1028"/>
        <v>1</v>
      </c>
      <c r="BY16449" s="4">
        <f t="shared" si="1029"/>
        <v>1</v>
      </c>
    </row>
    <row r="16450" spans="1:77">
      <c r="A16450" s="10">
        <v>16445</v>
      </c>
      <c r="BT16450" s="10">
        <v>16445</v>
      </c>
      <c r="BU16450" s="4">
        <f t="shared" si="1026"/>
        <v>0</v>
      </c>
      <c r="BV16450" s="4">
        <f t="shared" si="1027"/>
        <v>0</v>
      </c>
      <c r="BW16450" s="10"/>
      <c r="BX16450" s="4">
        <f t="shared" si="1028"/>
        <v>1</v>
      </c>
      <c r="BY16450" s="4">
        <f t="shared" si="1029"/>
        <v>1</v>
      </c>
    </row>
    <row r="16451" spans="1:77">
      <c r="A16451" s="10">
        <v>16446</v>
      </c>
      <c r="BT16451" s="10">
        <v>16446</v>
      </c>
      <c r="BU16451" s="4">
        <f t="shared" si="1026"/>
        <v>0</v>
      </c>
      <c r="BV16451" s="4">
        <f t="shared" si="1027"/>
        <v>0</v>
      </c>
      <c r="BW16451" s="10"/>
      <c r="BX16451" s="4">
        <f t="shared" si="1028"/>
        <v>1</v>
      </c>
      <c r="BY16451" s="4">
        <f t="shared" si="1029"/>
        <v>1</v>
      </c>
    </row>
    <row r="16452" spans="1:77">
      <c r="A16452" s="10">
        <v>16447</v>
      </c>
      <c r="BT16452" s="10">
        <v>16447</v>
      </c>
      <c r="BU16452" s="4">
        <f t="shared" si="1026"/>
        <v>0</v>
      </c>
      <c r="BV16452" s="4">
        <f t="shared" si="1027"/>
        <v>0</v>
      </c>
      <c r="BW16452" s="10"/>
      <c r="BX16452" s="4">
        <f t="shared" si="1028"/>
        <v>1</v>
      </c>
      <c r="BY16452" s="4">
        <f t="shared" si="1029"/>
        <v>1</v>
      </c>
    </row>
    <row r="16453" spans="1:77">
      <c r="A16453" s="10">
        <v>16448</v>
      </c>
      <c r="BT16453" s="10">
        <v>16448</v>
      </c>
      <c r="BU16453" s="4">
        <f t="shared" si="1026"/>
        <v>0</v>
      </c>
      <c r="BV16453" s="4">
        <f t="shared" si="1027"/>
        <v>0</v>
      </c>
      <c r="BW16453" s="10"/>
      <c r="BX16453" s="4">
        <f t="shared" si="1028"/>
        <v>1</v>
      </c>
      <c r="BY16453" s="4">
        <f t="shared" si="1029"/>
        <v>1</v>
      </c>
    </row>
    <row r="16454" spans="1:77">
      <c r="A16454" s="10">
        <v>16449</v>
      </c>
      <c r="BT16454" s="10">
        <v>16449</v>
      </c>
      <c r="BU16454" s="4">
        <f t="shared" si="1026"/>
        <v>0</v>
      </c>
      <c r="BV16454" s="4">
        <f t="shared" si="1027"/>
        <v>0</v>
      </c>
      <c r="BW16454" s="10"/>
      <c r="BX16454" s="4">
        <f t="shared" si="1028"/>
        <v>1</v>
      </c>
      <c r="BY16454" s="4">
        <f t="shared" si="1029"/>
        <v>1</v>
      </c>
    </row>
    <row r="16455" spans="1:77">
      <c r="A16455" s="10">
        <v>16450</v>
      </c>
      <c r="BT16455" s="10">
        <v>16450</v>
      </c>
      <c r="BU16455" s="4">
        <f t="shared" ref="BU16455:BU16518" si="1030">BP16455*$BV$1-BQ16455</f>
        <v>0</v>
      </c>
      <c r="BV16455" s="4">
        <f t="shared" ref="BV16455:BV16518" si="1031">BR16455*$BV$1-BS16455</f>
        <v>0</v>
      </c>
      <c r="BW16455" s="10"/>
      <c r="BX16455" s="4">
        <f t="shared" si="1028"/>
        <v>1</v>
      </c>
      <c r="BY16455" s="4">
        <f t="shared" si="1029"/>
        <v>1</v>
      </c>
    </row>
    <row r="16456" spans="1:77">
      <c r="A16456" s="10">
        <v>16451</v>
      </c>
      <c r="BT16456" s="10">
        <v>16451</v>
      </c>
      <c r="BU16456" s="4">
        <f t="shared" si="1030"/>
        <v>0</v>
      </c>
      <c r="BV16456" s="4">
        <f t="shared" si="1031"/>
        <v>0</v>
      </c>
      <c r="BW16456" s="10"/>
      <c r="BX16456" s="4">
        <f t="shared" si="1028"/>
        <v>1</v>
      </c>
      <c r="BY16456" s="4">
        <f t="shared" si="1029"/>
        <v>1</v>
      </c>
    </row>
    <row r="16457" spans="1:77">
      <c r="A16457" s="10">
        <v>16452</v>
      </c>
      <c r="BT16457" s="10">
        <v>16452</v>
      </c>
      <c r="BU16457" s="4">
        <f t="shared" si="1030"/>
        <v>0</v>
      </c>
      <c r="BV16457" s="4">
        <f t="shared" si="1031"/>
        <v>0</v>
      </c>
      <c r="BW16457" s="10"/>
      <c r="BX16457" s="4">
        <f t="shared" si="1028"/>
        <v>1</v>
      </c>
      <c r="BY16457" s="4">
        <f t="shared" si="1029"/>
        <v>1</v>
      </c>
    </row>
    <row r="16458" spans="1:77">
      <c r="A16458" s="10">
        <v>16453</v>
      </c>
      <c r="BT16458" s="10">
        <v>16453</v>
      </c>
      <c r="BU16458" s="4">
        <f t="shared" si="1030"/>
        <v>0</v>
      </c>
      <c r="BV16458" s="4">
        <f t="shared" si="1031"/>
        <v>0</v>
      </c>
      <c r="BW16458" s="10"/>
      <c r="BX16458" s="4">
        <f t="shared" si="1028"/>
        <v>1</v>
      </c>
      <c r="BY16458" s="4">
        <f t="shared" si="1029"/>
        <v>1</v>
      </c>
    </row>
    <row r="16459" spans="1:77">
      <c r="A16459" s="10">
        <v>16454</v>
      </c>
      <c r="BT16459" s="10">
        <v>16454</v>
      </c>
      <c r="BU16459" s="4">
        <f t="shared" si="1030"/>
        <v>0</v>
      </c>
      <c r="BV16459" s="4">
        <f t="shared" si="1031"/>
        <v>0</v>
      </c>
      <c r="BW16459" s="10"/>
      <c r="BX16459" s="4">
        <f t="shared" si="1028"/>
        <v>1</v>
      </c>
      <c r="BY16459" s="4">
        <f t="shared" si="1029"/>
        <v>1</v>
      </c>
    </row>
    <row r="16460" spans="1:77">
      <c r="A16460" s="10">
        <v>16455</v>
      </c>
      <c r="BT16460" s="10">
        <v>16455</v>
      </c>
      <c r="BU16460" s="4">
        <f t="shared" si="1030"/>
        <v>0</v>
      </c>
      <c r="BV16460" s="4">
        <f t="shared" si="1031"/>
        <v>0</v>
      </c>
      <c r="BW16460" s="10"/>
      <c r="BX16460" s="4">
        <f t="shared" si="1028"/>
        <v>1</v>
      </c>
      <c r="BY16460" s="4">
        <f t="shared" si="1029"/>
        <v>1</v>
      </c>
    </row>
    <row r="16461" spans="1:77">
      <c r="A16461" s="10">
        <v>16456</v>
      </c>
      <c r="BT16461" s="10">
        <v>16456</v>
      </c>
      <c r="BU16461" s="4">
        <f t="shared" si="1030"/>
        <v>0</v>
      </c>
      <c r="BV16461" s="4">
        <f t="shared" si="1031"/>
        <v>0</v>
      </c>
      <c r="BW16461" s="10"/>
      <c r="BX16461" s="4">
        <f t="shared" si="1028"/>
        <v>1</v>
      </c>
      <c r="BY16461" s="4">
        <f t="shared" si="1029"/>
        <v>1</v>
      </c>
    </row>
    <row r="16462" spans="1:77">
      <c r="A16462" s="10">
        <v>16457</v>
      </c>
      <c r="BT16462" s="10">
        <v>16457</v>
      </c>
      <c r="BU16462" s="4">
        <f t="shared" si="1030"/>
        <v>0</v>
      </c>
      <c r="BV16462" s="4">
        <f t="shared" si="1031"/>
        <v>0</v>
      </c>
      <c r="BW16462" s="10"/>
      <c r="BX16462" s="4">
        <f t="shared" si="1028"/>
        <v>1</v>
      </c>
      <c r="BY16462" s="4">
        <f t="shared" si="1029"/>
        <v>1</v>
      </c>
    </row>
    <row r="16463" spans="1:77">
      <c r="A16463" s="10">
        <v>16458</v>
      </c>
      <c r="BT16463" s="10">
        <v>16458</v>
      </c>
      <c r="BU16463" s="4">
        <f t="shared" si="1030"/>
        <v>0</v>
      </c>
      <c r="BV16463" s="4">
        <f t="shared" si="1031"/>
        <v>0</v>
      </c>
      <c r="BW16463" s="10"/>
      <c r="BX16463" s="4">
        <f t="shared" si="1028"/>
        <v>1</v>
      </c>
      <c r="BY16463" s="4">
        <f t="shared" si="1029"/>
        <v>1</v>
      </c>
    </row>
    <row r="16464" spans="1:77">
      <c r="A16464" s="10">
        <v>16459</v>
      </c>
      <c r="BT16464" s="10">
        <v>16459</v>
      </c>
      <c r="BU16464" s="4">
        <f t="shared" si="1030"/>
        <v>0</v>
      </c>
      <c r="BV16464" s="4">
        <f t="shared" si="1031"/>
        <v>0</v>
      </c>
      <c r="BW16464" s="10"/>
      <c r="BX16464" s="4">
        <f t="shared" si="1028"/>
        <v>1</v>
      </c>
      <c r="BY16464" s="4">
        <f t="shared" si="1029"/>
        <v>1</v>
      </c>
    </row>
    <row r="16465" spans="1:77">
      <c r="A16465" s="10">
        <v>16460</v>
      </c>
      <c r="BT16465" s="10">
        <v>16460</v>
      </c>
      <c r="BU16465" s="4">
        <f t="shared" si="1030"/>
        <v>0</v>
      </c>
      <c r="BV16465" s="4">
        <f t="shared" si="1031"/>
        <v>0</v>
      </c>
      <c r="BW16465" s="10"/>
      <c r="BX16465" s="4">
        <f t="shared" si="1028"/>
        <v>1</v>
      </c>
      <c r="BY16465" s="4">
        <f t="shared" si="1029"/>
        <v>1</v>
      </c>
    </row>
    <row r="16466" spans="1:77">
      <c r="A16466" s="10">
        <v>16461</v>
      </c>
      <c r="BT16466" s="10">
        <v>16461</v>
      </c>
      <c r="BU16466" s="4">
        <f t="shared" si="1030"/>
        <v>0</v>
      </c>
      <c r="BV16466" s="4">
        <f t="shared" si="1031"/>
        <v>0</v>
      </c>
      <c r="BW16466" s="10"/>
      <c r="BX16466" s="4">
        <f t="shared" si="1028"/>
        <v>1</v>
      </c>
      <c r="BY16466" s="4">
        <f t="shared" si="1029"/>
        <v>1</v>
      </c>
    </row>
    <row r="16467" spans="1:77">
      <c r="A16467" s="10">
        <v>16462</v>
      </c>
      <c r="BT16467" s="10">
        <v>16462</v>
      </c>
      <c r="BU16467" s="4">
        <f t="shared" si="1030"/>
        <v>0</v>
      </c>
      <c r="BV16467" s="4">
        <f t="shared" si="1031"/>
        <v>0</v>
      </c>
      <c r="BW16467" s="10"/>
      <c r="BX16467" s="4">
        <f t="shared" si="1028"/>
        <v>1</v>
      </c>
      <c r="BY16467" s="4">
        <f t="shared" si="1029"/>
        <v>1</v>
      </c>
    </row>
    <row r="16468" spans="1:77">
      <c r="A16468" s="10">
        <v>16463</v>
      </c>
      <c r="BT16468" s="10">
        <v>16463</v>
      </c>
      <c r="BU16468" s="4">
        <f t="shared" si="1030"/>
        <v>0</v>
      </c>
      <c r="BV16468" s="4">
        <f t="shared" si="1031"/>
        <v>0</v>
      </c>
      <c r="BW16468" s="10"/>
      <c r="BX16468" s="4">
        <f t="shared" si="1028"/>
        <v>1</v>
      </c>
      <c r="BY16468" s="4">
        <f t="shared" si="1029"/>
        <v>1</v>
      </c>
    </row>
    <row r="16469" spans="1:77">
      <c r="A16469" s="10">
        <v>16464</v>
      </c>
      <c r="BT16469" s="10">
        <v>16464</v>
      </c>
      <c r="BU16469" s="4">
        <f t="shared" si="1030"/>
        <v>0</v>
      </c>
      <c r="BV16469" s="4">
        <f t="shared" si="1031"/>
        <v>0</v>
      </c>
      <c r="BW16469" s="10"/>
      <c r="BX16469" s="4">
        <f t="shared" si="1028"/>
        <v>1</v>
      </c>
      <c r="BY16469" s="4">
        <f t="shared" si="1029"/>
        <v>1</v>
      </c>
    </row>
    <row r="16470" spans="1:77">
      <c r="A16470" s="10">
        <v>16465</v>
      </c>
      <c r="BT16470" s="10">
        <v>16465</v>
      </c>
      <c r="BU16470" s="4">
        <f t="shared" si="1030"/>
        <v>0</v>
      </c>
      <c r="BV16470" s="4">
        <f t="shared" si="1031"/>
        <v>0</v>
      </c>
      <c r="BW16470" s="10"/>
      <c r="BX16470" s="4">
        <f t="shared" ref="BX16470:BX16533" si="1032">IF(BU16470=MAX($BU16470:$BV16470),1,0)</f>
        <v>1</v>
      </c>
      <c r="BY16470" s="4">
        <f t="shared" ref="BY16470:BY16533" si="1033">IF(BV16470=MAX($BU16470:$BV16470),1,0)</f>
        <v>1</v>
      </c>
    </row>
    <row r="16471" spans="1:77">
      <c r="A16471" s="10">
        <v>16466</v>
      </c>
      <c r="BT16471" s="10">
        <v>16466</v>
      </c>
      <c r="BU16471" s="4">
        <f t="shared" si="1030"/>
        <v>0</v>
      </c>
      <c r="BV16471" s="4">
        <f t="shared" si="1031"/>
        <v>0</v>
      </c>
      <c r="BW16471" s="10"/>
      <c r="BX16471" s="4">
        <f t="shared" si="1032"/>
        <v>1</v>
      </c>
      <c r="BY16471" s="4">
        <f t="shared" si="1033"/>
        <v>1</v>
      </c>
    </row>
    <row r="16472" spans="1:77">
      <c r="A16472" s="10">
        <v>16467</v>
      </c>
      <c r="BT16472" s="10">
        <v>16467</v>
      </c>
      <c r="BU16472" s="4">
        <f t="shared" si="1030"/>
        <v>0</v>
      </c>
      <c r="BV16472" s="4">
        <f t="shared" si="1031"/>
        <v>0</v>
      </c>
      <c r="BW16472" s="10"/>
      <c r="BX16472" s="4">
        <f t="shared" si="1032"/>
        <v>1</v>
      </c>
      <c r="BY16472" s="4">
        <f t="shared" si="1033"/>
        <v>1</v>
      </c>
    </row>
    <row r="16473" spans="1:77">
      <c r="A16473" s="10">
        <v>16468</v>
      </c>
      <c r="BT16473" s="10">
        <v>16468</v>
      </c>
      <c r="BU16473" s="4">
        <f t="shared" si="1030"/>
        <v>0</v>
      </c>
      <c r="BV16473" s="4">
        <f t="shared" si="1031"/>
        <v>0</v>
      </c>
      <c r="BW16473" s="10"/>
      <c r="BX16473" s="4">
        <f t="shared" si="1032"/>
        <v>1</v>
      </c>
      <c r="BY16473" s="4">
        <f t="shared" si="1033"/>
        <v>1</v>
      </c>
    </row>
    <row r="16474" spans="1:77">
      <c r="A16474" s="10">
        <v>16469</v>
      </c>
      <c r="BT16474" s="10">
        <v>16469</v>
      </c>
      <c r="BU16474" s="4">
        <f t="shared" si="1030"/>
        <v>0</v>
      </c>
      <c r="BV16474" s="4">
        <f t="shared" si="1031"/>
        <v>0</v>
      </c>
      <c r="BW16474" s="10"/>
      <c r="BX16474" s="4">
        <f t="shared" si="1032"/>
        <v>1</v>
      </c>
      <c r="BY16474" s="4">
        <f t="shared" si="1033"/>
        <v>1</v>
      </c>
    </row>
    <row r="16475" spans="1:77">
      <c r="A16475" s="10">
        <v>16470</v>
      </c>
      <c r="BT16475" s="10">
        <v>16470</v>
      </c>
      <c r="BU16475" s="4">
        <f t="shared" si="1030"/>
        <v>0</v>
      </c>
      <c r="BV16475" s="4">
        <f t="shared" si="1031"/>
        <v>0</v>
      </c>
      <c r="BW16475" s="10"/>
      <c r="BX16475" s="4">
        <f t="shared" si="1032"/>
        <v>1</v>
      </c>
      <c r="BY16475" s="4">
        <f t="shared" si="1033"/>
        <v>1</v>
      </c>
    </row>
    <row r="16476" spans="1:77">
      <c r="A16476" s="10">
        <v>16471</v>
      </c>
      <c r="BT16476" s="10">
        <v>16471</v>
      </c>
      <c r="BU16476" s="4">
        <f t="shared" si="1030"/>
        <v>0</v>
      </c>
      <c r="BV16476" s="4">
        <f t="shared" si="1031"/>
        <v>0</v>
      </c>
      <c r="BW16476" s="10"/>
      <c r="BX16476" s="4">
        <f t="shared" si="1032"/>
        <v>1</v>
      </c>
      <c r="BY16476" s="4">
        <f t="shared" si="1033"/>
        <v>1</v>
      </c>
    </row>
    <row r="16477" spans="1:77">
      <c r="A16477" s="10">
        <v>16472</v>
      </c>
      <c r="BT16477" s="10">
        <v>16472</v>
      </c>
      <c r="BU16477" s="4">
        <f t="shared" si="1030"/>
        <v>0</v>
      </c>
      <c r="BV16477" s="4">
        <f t="shared" si="1031"/>
        <v>0</v>
      </c>
      <c r="BW16477" s="10"/>
      <c r="BX16477" s="4">
        <f t="shared" si="1032"/>
        <v>1</v>
      </c>
      <c r="BY16477" s="4">
        <f t="shared" si="1033"/>
        <v>1</v>
      </c>
    </row>
    <row r="16478" spans="1:77">
      <c r="A16478" s="10">
        <v>16473</v>
      </c>
      <c r="BT16478" s="10">
        <v>16473</v>
      </c>
      <c r="BU16478" s="4">
        <f t="shared" si="1030"/>
        <v>0</v>
      </c>
      <c r="BV16478" s="4">
        <f t="shared" si="1031"/>
        <v>0</v>
      </c>
      <c r="BW16478" s="10"/>
      <c r="BX16478" s="4">
        <f t="shared" si="1032"/>
        <v>1</v>
      </c>
      <c r="BY16478" s="4">
        <f t="shared" si="1033"/>
        <v>1</v>
      </c>
    </row>
    <row r="16479" spans="1:77">
      <c r="A16479" s="10">
        <v>16474</v>
      </c>
      <c r="BT16479" s="10">
        <v>16474</v>
      </c>
      <c r="BU16479" s="4">
        <f t="shared" si="1030"/>
        <v>0</v>
      </c>
      <c r="BV16479" s="4">
        <f t="shared" si="1031"/>
        <v>0</v>
      </c>
      <c r="BW16479" s="10"/>
      <c r="BX16479" s="4">
        <f t="shared" si="1032"/>
        <v>1</v>
      </c>
      <c r="BY16479" s="4">
        <f t="shared" si="1033"/>
        <v>1</v>
      </c>
    </row>
    <row r="16480" spans="1:77">
      <c r="A16480" s="10">
        <v>16475</v>
      </c>
      <c r="BT16480" s="10">
        <v>16475</v>
      </c>
      <c r="BU16480" s="4">
        <f t="shared" si="1030"/>
        <v>0</v>
      </c>
      <c r="BV16480" s="4">
        <f t="shared" si="1031"/>
        <v>0</v>
      </c>
      <c r="BW16480" s="10"/>
      <c r="BX16480" s="4">
        <f t="shared" si="1032"/>
        <v>1</v>
      </c>
      <c r="BY16480" s="4">
        <f t="shared" si="1033"/>
        <v>1</v>
      </c>
    </row>
    <row r="16481" spans="1:77">
      <c r="A16481" s="10">
        <v>16476</v>
      </c>
      <c r="BT16481" s="10">
        <v>16476</v>
      </c>
      <c r="BU16481" s="4">
        <f t="shared" si="1030"/>
        <v>0</v>
      </c>
      <c r="BV16481" s="4">
        <f t="shared" si="1031"/>
        <v>0</v>
      </c>
      <c r="BW16481" s="10"/>
      <c r="BX16481" s="4">
        <f t="shared" si="1032"/>
        <v>1</v>
      </c>
      <c r="BY16481" s="4">
        <f t="shared" si="1033"/>
        <v>1</v>
      </c>
    </row>
    <row r="16482" spans="1:77">
      <c r="A16482" s="10">
        <v>16477</v>
      </c>
      <c r="BT16482" s="10">
        <v>16477</v>
      </c>
      <c r="BU16482" s="4">
        <f t="shared" si="1030"/>
        <v>0</v>
      </c>
      <c r="BV16482" s="4">
        <f t="shared" si="1031"/>
        <v>0</v>
      </c>
      <c r="BW16482" s="10"/>
      <c r="BX16482" s="4">
        <f t="shared" si="1032"/>
        <v>1</v>
      </c>
      <c r="BY16482" s="4">
        <f t="shared" si="1033"/>
        <v>1</v>
      </c>
    </row>
    <row r="16483" spans="1:77">
      <c r="A16483" s="10">
        <v>16478</v>
      </c>
      <c r="BT16483" s="10">
        <v>16478</v>
      </c>
      <c r="BU16483" s="4">
        <f t="shared" si="1030"/>
        <v>0</v>
      </c>
      <c r="BV16483" s="4">
        <f t="shared" si="1031"/>
        <v>0</v>
      </c>
      <c r="BW16483" s="10"/>
      <c r="BX16483" s="4">
        <f t="shared" si="1032"/>
        <v>1</v>
      </c>
      <c r="BY16483" s="4">
        <f t="shared" si="1033"/>
        <v>1</v>
      </c>
    </row>
    <row r="16484" spans="1:77">
      <c r="A16484" s="10">
        <v>16479</v>
      </c>
      <c r="BT16484" s="10">
        <v>16479</v>
      </c>
      <c r="BU16484" s="4">
        <f t="shared" si="1030"/>
        <v>0</v>
      </c>
      <c r="BV16484" s="4">
        <f t="shared" si="1031"/>
        <v>0</v>
      </c>
      <c r="BW16484" s="10"/>
      <c r="BX16484" s="4">
        <f t="shared" si="1032"/>
        <v>1</v>
      </c>
      <c r="BY16484" s="4">
        <f t="shared" si="1033"/>
        <v>1</v>
      </c>
    </row>
    <row r="16485" spans="1:77">
      <c r="A16485" s="10">
        <v>16480</v>
      </c>
      <c r="BT16485" s="10">
        <v>16480</v>
      </c>
      <c r="BU16485" s="4">
        <f t="shared" si="1030"/>
        <v>0</v>
      </c>
      <c r="BV16485" s="4">
        <f t="shared" si="1031"/>
        <v>0</v>
      </c>
      <c r="BW16485" s="10"/>
      <c r="BX16485" s="4">
        <f t="shared" si="1032"/>
        <v>1</v>
      </c>
      <c r="BY16485" s="4">
        <f t="shared" si="1033"/>
        <v>1</v>
      </c>
    </row>
    <row r="16486" spans="1:77">
      <c r="A16486" s="10">
        <v>16481</v>
      </c>
      <c r="BT16486" s="10">
        <v>16481</v>
      </c>
      <c r="BU16486" s="4">
        <f t="shared" si="1030"/>
        <v>0</v>
      </c>
      <c r="BV16486" s="4">
        <f t="shared" si="1031"/>
        <v>0</v>
      </c>
      <c r="BW16486" s="10"/>
      <c r="BX16486" s="4">
        <f t="shared" si="1032"/>
        <v>1</v>
      </c>
      <c r="BY16486" s="4">
        <f t="shared" si="1033"/>
        <v>1</v>
      </c>
    </row>
    <row r="16487" spans="1:77">
      <c r="A16487" s="10">
        <v>16482</v>
      </c>
      <c r="BT16487" s="10">
        <v>16482</v>
      </c>
      <c r="BU16487" s="4">
        <f t="shared" si="1030"/>
        <v>0</v>
      </c>
      <c r="BV16487" s="4">
        <f t="shared" si="1031"/>
        <v>0</v>
      </c>
      <c r="BW16487" s="10"/>
      <c r="BX16487" s="4">
        <f t="shared" si="1032"/>
        <v>1</v>
      </c>
      <c r="BY16487" s="4">
        <f t="shared" si="1033"/>
        <v>1</v>
      </c>
    </row>
    <row r="16488" spans="1:77">
      <c r="A16488" s="10">
        <v>16483</v>
      </c>
      <c r="BT16488" s="10">
        <v>16483</v>
      </c>
      <c r="BU16488" s="4">
        <f t="shared" si="1030"/>
        <v>0</v>
      </c>
      <c r="BV16488" s="4">
        <f t="shared" si="1031"/>
        <v>0</v>
      </c>
      <c r="BW16488" s="10"/>
      <c r="BX16488" s="4">
        <f t="shared" si="1032"/>
        <v>1</v>
      </c>
      <c r="BY16488" s="4">
        <f t="shared" si="1033"/>
        <v>1</v>
      </c>
    </row>
    <row r="16489" spans="1:77">
      <c r="A16489" s="10">
        <v>16484</v>
      </c>
      <c r="BT16489" s="10">
        <v>16484</v>
      </c>
      <c r="BU16489" s="4">
        <f t="shared" si="1030"/>
        <v>0</v>
      </c>
      <c r="BV16489" s="4">
        <f t="shared" si="1031"/>
        <v>0</v>
      </c>
      <c r="BW16489" s="10"/>
      <c r="BX16489" s="4">
        <f t="shared" si="1032"/>
        <v>1</v>
      </c>
      <c r="BY16489" s="4">
        <f t="shared" si="1033"/>
        <v>1</v>
      </c>
    </row>
    <row r="16490" spans="1:77">
      <c r="A16490" s="10">
        <v>16485</v>
      </c>
      <c r="BT16490" s="10">
        <v>16485</v>
      </c>
      <c r="BU16490" s="4">
        <f t="shared" si="1030"/>
        <v>0</v>
      </c>
      <c r="BV16490" s="4">
        <f t="shared" si="1031"/>
        <v>0</v>
      </c>
      <c r="BW16490" s="10"/>
      <c r="BX16490" s="4">
        <f t="shared" si="1032"/>
        <v>1</v>
      </c>
      <c r="BY16490" s="4">
        <f t="shared" si="1033"/>
        <v>1</v>
      </c>
    </row>
    <row r="16491" spans="1:77">
      <c r="A16491" s="10">
        <v>16486</v>
      </c>
      <c r="BT16491" s="10">
        <v>16486</v>
      </c>
      <c r="BU16491" s="4">
        <f t="shared" si="1030"/>
        <v>0</v>
      </c>
      <c r="BV16491" s="4">
        <f t="shared" si="1031"/>
        <v>0</v>
      </c>
      <c r="BW16491" s="10"/>
      <c r="BX16491" s="4">
        <f t="shared" si="1032"/>
        <v>1</v>
      </c>
      <c r="BY16491" s="4">
        <f t="shared" si="1033"/>
        <v>1</v>
      </c>
    </row>
    <row r="16492" spans="1:77">
      <c r="A16492" s="10">
        <v>16487</v>
      </c>
      <c r="BT16492" s="10">
        <v>16487</v>
      </c>
      <c r="BU16492" s="4">
        <f t="shared" si="1030"/>
        <v>0</v>
      </c>
      <c r="BV16492" s="4">
        <f t="shared" si="1031"/>
        <v>0</v>
      </c>
      <c r="BW16492" s="10"/>
      <c r="BX16492" s="4">
        <f t="shared" si="1032"/>
        <v>1</v>
      </c>
      <c r="BY16492" s="4">
        <f t="shared" si="1033"/>
        <v>1</v>
      </c>
    </row>
    <row r="16493" spans="1:77">
      <c r="A16493" s="10">
        <v>16488</v>
      </c>
      <c r="BT16493" s="10">
        <v>16488</v>
      </c>
      <c r="BU16493" s="4">
        <f t="shared" si="1030"/>
        <v>0</v>
      </c>
      <c r="BV16493" s="4">
        <f t="shared" si="1031"/>
        <v>0</v>
      </c>
      <c r="BW16493" s="10"/>
      <c r="BX16493" s="4">
        <f t="shared" si="1032"/>
        <v>1</v>
      </c>
      <c r="BY16493" s="4">
        <f t="shared" si="1033"/>
        <v>1</v>
      </c>
    </row>
    <row r="16494" spans="1:77">
      <c r="A16494" s="10">
        <v>16489</v>
      </c>
      <c r="BT16494" s="10">
        <v>16489</v>
      </c>
      <c r="BU16494" s="4">
        <f t="shared" si="1030"/>
        <v>0</v>
      </c>
      <c r="BV16494" s="4">
        <f t="shared" si="1031"/>
        <v>0</v>
      </c>
      <c r="BW16494" s="10"/>
      <c r="BX16494" s="4">
        <f t="shared" si="1032"/>
        <v>1</v>
      </c>
      <c r="BY16494" s="4">
        <f t="shared" si="1033"/>
        <v>1</v>
      </c>
    </row>
    <row r="16495" spans="1:77">
      <c r="A16495" s="10">
        <v>16490</v>
      </c>
      <c r="BT16495" s="10">
        <v>16490</v>
      </c>
      <c r="BU16495" s="4">
        <f t="shared" si="1030"/>
        <v>0</v>
      </c>
      <c r="BV16495" s="4">
        <f t="shared" si="1031"/>
        <v>0</v>
      </c>
      <c r="BW16495" s="10"/>
      <c r="BX16495" s="4">
        <f t="shared" si="1032"/>
        <v>1</v>
      </c>
      <c r="BY16495" s="4">
        <f t="shared" si="1033"/>
        <v>1</v>
      </c>
    </row>
    <row r="16496" spans="1:77">
      <c r="A16496" s="10">
        <v>16491</v>
      </c>
      <c r="BT16496" s="10">
        <v>16491</v>
      </c>
      <c r="BU16496" s="4">
        <f t="shared" si="1030"/>
        <v>0</v>
      </c>
      <c r="BV16496" s="4">
        <f t="shared" si="1031"/>
        <v>0</v>
      </c>
      <c r="BW16496" s="10"/>
      <c r="BX16496" s="4">
        <f t="shared" si="1032"/>
        <v>1</v>
      </c>
      <c r="BY16496" s="4">
        <f t="shared" si="1033"/>
        <v>1</v>
      </c>
    </row>
    <row r="16497" spans="1:77">
      <c r="A16497" s="10">
        <v>16492</v>
      </c>
      <c r="BT16497" s="10">
        <v>16492</v>
      </c>
      <c r="BU16497" s="4">
        <f t="shared" si="1030"/>
        <v>0</v>
      </c>
      <c r="BV16497" s="4">
        <f t="shared" si="1031"/>
        <v>0</v>
      </c>
      <c r="BW16497" s="10"/>
      <c r="BX16497" s="4">
        <f t="shared" si="1032"/>
        <v>1</v>
      </c>
      <c r="BY16497" s="4">
        <f t="shared" si="1033"/>
        <v>1</v>
      </c>
    </row>
    <row r="16498" spans="1:77">
      <c r="A16498" s="10">
        <v>16493</v>
      </c>
      <c r="BT16498" s="10">
        <v>16493</v>
      </c>
      <c r="BU16498" s="4">
        <f t="shared" si="1030"/>
        <v>0</v>
      </c>
      <c r="BV16498" s="4">
        <f t="shared" si="1031"/>
        <v>0</v>
      </c>
      <c r="BW16498" s="10"/>
      <c r="BX16498" s="4">
        <f t="shared" si="1032"/>
        <v>1</v>
      </c>
      <c r="BY16498" s="4">
        <f t="shared" si="1033"/>
        <v>1</v>
      </c>
    </row>
    <row r="16499" spans="1:77">
      <c r="A16499" s="10">
        <v>16494</v>
      </c>
      <c r="BT16499" s="10">
        <v>16494</v>
      </c>
      <c r="BU16499" s="4">
        <f t="shared" si="1030"/>
        <v>0</v>
      </c>
      <c r="BV16499" s="4">
        <f t="shared" si="1031"/>
        <v>0</v>
      </c>
      <c r="BW16499" s="10"/>
      <c r="BX16499" s="4">
        <f t="shared" si="1032"/>
        <v>1</v>
      </c>
      <c r="BY16499" s="4">
        <f t="shared" si="1033"/>
        <v>1</v>
      </c>
    </row>
    <row r="16500" spans="1:77">
      <c r="A16500" s="10">
        <v>16495</v>
      </c>
      <c r="BT16500" s="10">
        <v>16495</v>
      </c>
      <c r="BU16500" s="4">
        <f t="shared" si="1030"/>
        <v>0</v>
      </c>
      <c r="BV16500" s="4">
        <f t="shared" si="1031"/>
        <v>0</v>
      </c>
      <c r="BW16500" s="10"/>
      <c r="BX16500" s="4">
        <f t="shared" si="1032"/>
        <v>1</v>
      </c>
      <c r="BY16500" s="4">
        <f t="shared" si="1033"/>
        <v>1</v>
      </c>
    </row>
    <row r="16501" spans="1:77">
      <c r="A16501" s="10">
        <v>16496</v>
      </c>
      <c r="BT16501" s="10">
        <v>16496</v>
      </c>
      <c r="BU16501" s="4">
        <f t="shared" si="1030"/>
        <v>0</v>
      </c>
      <c r="BV16501" s="4">
        <f t="shared" si="1031"/>
        <v>0</v>
      </c>
      <c r="BW16501" s="10"/>
      <c r="BX16501" s="4">
        <f t="shared" si="1032"/>
        <v>1</v>
      </c>
      <c r="BY16501" s="4">
        <f t="shared" si="1033"/>
        <v>1</v>
      </c>
    </row>
    <row r="16502" spans="1:77">
      <c r="A16502" s="10">
        <v>16497</v>
      </c>
      <c r="BT16502" s="10">
        <v>16497</v>
      </c>
      <c r="BU16502" s="4">
        <f t="shared" si="1030"/>
        <v>0</v>
      </c>
      <c r="BV16502" s="4">
        <f t="shared" si="1031"/>
        <v>0</v>
      </c>
      <c r="BW16502" s="10"/>
      <c r="BX16502" s="4">
        <f t="shared" si="1032"/>
        <v>1</v>
      </c>
      <c r="BY16502" s="4">
        <f t="shared" si="1033"/>
        <v>1</v>
      </c>
    </row>
    <row r="16503" spans="1:77">
      <c r="A16503" s="10">
        <v>16498</v>
      </c>
      <c r="BT16503" s="10">
        <v>16498</v>
      </c>
      <c r="BU16503" s="4">
        <f t="shared" si="1030"/>
        <v>0</v>
      </c>
      <c r="BV16503" s="4">
        <f t="shared" si="1031"/>
        <v>0</v>
      </c>
      <c r="BW16503" s="10"/>
      <c r="BX16503" s="4">
        <f t="shared" si="1032"/>
        <v>1</v>
      </c>
      <c r="BY16503" s="4">
        <f t="shared" si="1033"/>
        <v>1</v>
      </c>
    </row>
    <row r="16504" spans="1:77">
      <c r="A16504" s="10">
        <v>16499</v>
      </c>
      <c r="BT16504" s="10">
        <v>16499</v>
      </c>
      <c r="BU16504" s="4">
        <f t="shared" si="1030"/>
        <v>0</v>
      </c>
      <c r="BV16504" s="4">
        <f t="shared" si="1031"/>
        <v>0</v>
      </c>
      <c r="BW16504" s="10"/>
      <c r="BX16504" s="4">
        <f t="shared" si="1032"/>
        <v>1</v>
      </c>
      <c r="BY16504" s="4">
        <f t="shared" si="1033"/>
        <v>1</v>
      </c>
    </row>
    <row r="16505" spans="1:77">
      <c r="A16505" s="10">
        <v>16500</v>
      </c>
      <c r="BT16505" s="10">
        <v>16500</v>
      </c>
      <c r="BU16505" s="4">
        <f t="shared" si="1030"/>
        <v>0</v>
      </c>
      <c r="BV16505" s="4">
        <f t="shared" si="1031"/>
        <v>0</v>
      </c>
      <c r="BW16505" s="10"/>
      <c r="BX16505" s="4">
        <f t="shared" si="1032"/>
        <v>1</v>
      </c>
      <c r="BY16505" s="4">
        <f t="shared" si="1033"/>
        <v>1</v>
      </c>
    </row>
    <row r="16506" spans="1:77">
      <c r="A16506" s="10">
        <v>16501</v>
      </c>
      <c r="BT16506" s="10">
        <v>16501</v>
      </c>
      <c r="BU16506" s="4">
        <f t="shared" si="1030"/>
        <v>0</v>
      </c>
      <c r="BV16506" s="4">
        <f t="shared" si="1031"/>
        <v>0</v>
      </c>
      <c r="BW16506" s="10"/>
      <c r="BX16506" s="4">
        <f t="shared" si="1032"/>
        <v>1</v>
      </c>
      <c r="BY16506" s="4">
        <f t="shared" si="1033"/>
        <v>1</v>
      </c>
    </row>
    <row r="16507" spans="1:77">
      <c r="A16507" s="10">
        <v>16502</v>
      </c>
      <c r="BT16507" s="10">
        <v>16502</v>
      </c>
      <c r="BU16507" s="4">
        <f t="shared" si="1030"/>
        <v>0</v>
      </c>
      <c r="BV16507" s="4">
        <f t="shared" si="1031"/>
        <v>0</v>
      </c>
      <c r="BW16507" s="10"/>
      <c r="BX16507" s="4">
        <f t="shared" si="1032"/>
        <v>1</v>
      </c>
      <c r="BY16507" s="4">
        <f t="shared" si="1033"/>
        <v>1</v>
      </c>
    </row>
    <row r="16508" spans="1:77">
      <c r="A16508" s="10">
        <v>16503</v>
      </c>
      <c r="BT16508" s="10">
        <v>16503</v>
      </c>
      <c r="BU16508" s="4">
        <f t="shared" si="1030"/>
        <v>0</v>
      </c>
      <c r="BV16508" s="4">
        <f t="shared" si="1031"/>
        <v>0</v>
      </c>
      <c r="BW16508" s="10"/>
      <c r="BX16508" s="4">
        <f t="shared" si="1032"/>
        <v>1</v>
      </c>
      <c r="BY16508" s="4">
        <f t="shared" si="1033"/>
        <v>1</v>
      </c>
    </row>
    <row r="16509" spans="1:77">
      <c r="A16509" s="10">
        <v>16504</v>
      </c>
      <c r="BT16509" s="10">
        <v>16504</v>
      </c>
      <c r="BU16509" s="4">
        <f t="shared" si="1030"/>
        <v>0</v>
      </c>
      <c r="BV16509" s="4">
        <f t="shared" si="1031"/>
        <v>0</v>
      </c>
      <c r="BW16509" s="10"/>
      <c r="BX16509" s="4">
        <f t="shared" si="1032"/>
        <v>1</v>
      </c>
      <c r="BY16509" s="4">
        <f t="shared" si="1033"/>
        <v>1</v>
      </c>
    </row>
    <row r="16510" spans="1:77">
      <c r="A16510" s="10">
        <v>16505</v>
      </c>
      <c r="BT16510" s="10">
        <v>16505</v>
      </c>
      <c r="BU16510" s="4">
        <f t="shared" si="1030"/>
        <v>0</v>
      </c>
      <c r="BV16510" s="4">
        <f t="shared" si="1031"/>
        <v>0</v>
      </c>
      <c r="BW16510" s="10"/>
      <c r="BX16510" s="4">
        <f t="shared" si="1032"/>
        <v>1</v>
      </c>
      <c r="BY16510" s="4">
        <f t="shared" si="1033"/>
        <v>1</v>
      </c>
    </row>
    <row r="16511" spans="1:77">
      <c r="A16511" s="10">
        <v>16506</v>
      </c>
      <c r="BT16511" s="10">
        <v>16506</v>
      </c>
      <c r="BU16511" s="4">
        <f t="shared" si="1030"/>
        <v>0</v>
      </c>
      <c r="BV16511" s="4">
        <f t="shared" si="1031"/>
        <v>0</v>
      </c>
      <c r="BW16511" s="10"/>
      <c r="BX16511" s="4">
        <f t="shared" si="1032"/>
        <v>1</v>
      </c>
      <c r="BY16511" s="4">
        <f t="shared" si="1033"/>
        <v>1</v>
      </c>
    </row>
    <row r="16512" spans="1:77">
      <c r="A16512" s="10">
        <v>16507</v>
      </c>
      <c r="BT16512" s="10">
        <v>16507</v>
      </c>
      <c r="BU16512" s="4">
        <f t="shared" si="1030"/>
        <v>0</v>
      </c>
      <c r="BV16512" s="4">
        <f t="shared" si="1031"/>
        <v>0</v>
      </c>
      <c r="BW16512" s="10"/>
      <c r="BX16512" s="4">
        <f t="shared" si="1032"/>
        <v>1</v>
      </c>
      <c r="BY16512" s="4">
        <f t="shared" si="1033"/>
        <v>1</v>
      </c>
    </row>
    <row r="16513" spans="1:77">
      <c r="A16513" s="10">
        <v>16508</v>
      </c>
      <c r="BT16513" s="10">
        <v>16508</v>
      </c>
      <c r="BU16513" s="4">
        <f t="shared" si="1030"/>
        <v>0</v>
      </c>
      <c r="BV16513" s="4">
        <f t="shared" si="1031"/>
        <v>0</v>
      </c>
      <c r="BW16513" s="10"/>
      <c r="BX16513" s="4">
        <f t="shared" si="1032"/>
        <v>1</v>
      </c>
      <c r="BY16513" s="4">
        <f t="shared" si="1033"/>
        <v>1</v>
      </c>
    </row>
    <row r="16514" spans="1:77">
      <c r="A16514" s="10">
        <v>16509</v>
      </c>
      <c r="BT16514" s="10">
        <v>16509</v>
      </c>
      <c r="BU16514" s="4">
        <f t="shared" si="1030"/>
        <v>0</v>
      </c>
      <c r="BV16514" s="4">
        <f t="shared" si="1031"/>
        <v>0</v>
      </c>
      <c r="BW16514" s="10"/>
      <c r="BX16514" s="4">
        <f t="shared" si="1032"/>
        <v>1</v>
      </c>
      <c r="BY16514" s="4">
        <f t="shared" si="1033"/>
        <v>1</v>
      </c>
    </row>
    <row r="16515" spans="1:77">
      <c r="A16515" s="10">
        <v>16510</v>
      </c>
      <c r="BT16515" s="10">
        <v>16510</v>
      </c>
      <c r="BU16515" s="4">
        <f t="shared" si="1030"/>
        <v>0</v>
      </c>
      <c r="BV16515" s="4">
        <f t="shared" si="1031"/>
        <v>0</v>
      </c>
      <c r="BW16515" s="10"/>
      <c r="BX16515" s="4">
        <f t="shared" si="1032"/>
        <v>1</v>
      </c>
      <c r="BY16515" s="4">
        <f t="shared" si="1033"/>
        <v>1</v>
      </c>
    </row>
    <row r="16516" spans="1:77">
      <c r="A16516" s="10">
        <v>16511</v>
      </c>
      <c r="BT16516" s="10">
        <v>16511</v>
      </c>
      <c r="BU16516" s="4">
        <f t="shared" si="1030"/>
        <v>0</v>
      </c>
      <c r="BV16516" s="4">
        <f t="shared" si="1031"/>
        <v>0</v>
      </c>
      <c r="BW16516" s="10"/>
      <c r="BX16516" s="4">
        <f t="shared" si="1032"/>
        <v>1</v>
      </c>
      <c r="BY16516" s="4">
        <f t="shared" si="1033"/>
        <v>1</v>
      </c>
    </row>
    <row r="16517" spans="1:77">
      <c r="A16517" s="10">
        <v>16512</v>
      </c>
      <c r="BT16517" s="10">
        <v>16512</v>
      </c>
      <c r="BU16517" s="4">
        <f t="shared" si="1030"/>
        <v>0</v>
      </c>
      <c r="BV16517" s="4">
        <f t="shared" si="1031"/>
        <v>0</v>
      </c>
      <c r="BW16517" s="10"/>
      <c r="BX16517" s="4">
        <f t="shared" si="1032"/>
        <v>1</v>
      </c>
      <c r="BY16517" s="4">
        <f t="shared" si="1033"/>
        <v>1</v>
      </c>
    </row>
    <row r="16518" spans="1:77">
      <c r="A16518" s="10">
        <v>16513</v>
      </c>
      <c r="BT16518" s="10">
        <v>16513</v>
      </c>
      <c r="BU16518" s="4">
        <f t="shared" si="1030"/>
        <v>0</v>
      </c>
      <c r="BV16518" s="4">
        <f t="shared" si="1031"/>
        <v>0</v>
      </c>
      <c r="BW16518" s="10"/>
      <c r="BX16518" s="4">
        <f t="shared" si="1032"/>
        <v>1</v>
      </c>
      <c r="BY16518" s="4">
        <f t="shared" si="1033"/>
        <v>1</v>
      </c>
    </row>
    <row r="16519" spans="1:77">
      <c r="A16519" s="10">
        <v>16514</v>
      </c>
      <c r="BT16519" s="10">
        <v>16514</v>
      </c>
      <c r="BU16519" s="4">
        <f t="shared" ref="BU16519:BU16582" si="1034">BP16519*$BV$1-BQ16519</f>
        <v>0</v>
      </c>
      <c r="BV16519" s="4">
        <f t="shared" ref="BV16519:BV16582" si="1035">BR16519*$BV$1-BS16519</f>
        <v>0</v>
      </c>
      <c r="BW16519" s="10"/>
      <c r="BX16519" s="4">
        <f t="shared" si="1032"/>
        <v>1</v>
      </c>
      <c r="BY16519" s="4">
        <f t="shared" si="1033"/>
        <v>1</v>
      </c>
    </row>
    <row r="16520" spans="1:77">
      <c r="A16520" s="10">
        <v>16515</v>
      </c>
      <c r="BT16520" s="10">
        <v>16515</v>
      </c>
      <c r="BU16520" s="4">
        <f t="shared" si="1034"/>
        <v>0</v>
      </c>
      <c r="BV16520" s="4">
        <f t="shared" si="1035"/>
        <v>0</v>
      </c>
      <c r="BW16520" s="10"/>
      <c r="BX16520" s="4">
        <f t="shared" si="1032"/>
        <v>1</v>
      </c>
      <c r="BY16520" s="4">
        <f t="shared" si="1033"/>
        <v>1</v>
      </c>
    </row>
    <row r="16521" spans="1:77">
      <c r="A16521" s="10">
        <v>16516</v>
      </c>
      <c r="BT16521" s="10">
        <v>16516</v>
      </c>
      <c r="BU16521" s="4">
        <f t="shared" si="1034"/>
        <v>0</v>
      </c>
      <c r="BV16521" s="4">
        <f t="shared" si="1035"/>
        <v>0</v>
      </c>
      <c r="BW16521" s="10"/>
      <c r="BX16521" s="4">
        <f t="shared" si="1032"/>
        <v>1</v>
      </c>
      <c r="BY16521" s="4">
        <f t="shared" si="1033"/>
        <v>1</v>
      </c>
    </row>
    <row r="16522" spans="1:77">
      <c r="A16522" s="10">
        <v>16517</v>
      </c>
      <c r="BT16522" s="10">
        <v>16517</v>
      </c>
      <c r="BU16522" s="4">
        <f t="shared" si="1034"/>
        <v>0</v>
      </c>
      <c r="BV16522" s="4">
        <f t="shared" si="1035"/>
        <v>0</v>
      </c>
      <c r="BW16522" s="10"/>
      <c r="BX16522" s="4">
        <f t="shared" si="1032"/>
        <v>1</v>
      </c>
      <c r="BY16522" s="4">
        <f t="shared" si="1033"/>
        <v>1</v>
      </c>
    </row>
    <row r="16523" spans="1:77">
      <c r="A16523" s="10">
        <v>16518</v>
      </c>
      <c r="BT16523" s="10">
        <v>16518</v>
      </c>
      <c r="BU16523" s="4">
        <f t="shared" si="1034"/>
        <v>0</v>
      </c>
      <c r="BV16523" s="4">
        <f t="shared" si="1035"/>
        <v>0</v>
      </c>
      <c r="BW16523" s="10"/>
      <c r="BX16523" s="4">
        <f t="shared" si="1032"/>
        <v>1</v>
      </c>
      <c r="BY16523" s="4">
        <f t="shared" si="1033"/>
        <v>1</v>
      </c>
    </row>
    <row r="16524" spans="1:77">
      <c r="A16524" s="10">
        <v>16519</v>
      </c>
      <c r="BT16524" s="10">
        <v>16519</v>
      </c>
      <c r="BU16524" s="4">
        <f t="shared" si="1034"/>
        <v>0</v>
      </c>
      <c r="BV16524" s="4">
        <f t="shared" si="1035"/>
        <v>0</v>
      </c>
      <c r="BW16524" s="10"/>
      <c r="BX16524" s="4">
        <f t="shared" si="1032"/>
        <v>1</v>
      </c>
      <c r="BY16524" s="4">
        <f t="shared" si="1033"/>
        <v>1</v>
      </c>
    </row>
    <row r="16525" spans="1:77">
      <c r="A16525" s="10">
        <v>16520</v>
      </c>
      <c r="BT16525" s="10">
        <v>16520</v>
      </c>
      <c r="BU16525" s="4">
        <f t="shared" si="1034"/>
        <v>0</v>
      </c>
      <c r="BV16525" s="4">
        <f t="shared" si="1035"/>
        <v>0</v>
      </c>
      <c r="BW16525" s="10"/>
      <c r="BX16525" s="4">
        <f t="shared" si="1032"/>
        <v>1</v>
      </c>
      <c r="BY16525" s="4">
        <f t="shared" si="1033"/>
        <v>1</v>
      </c>
    </row>
    <row r="16526" spans="1:77">
      <c r="A16526" s="10">
        <v>16521</v>
      </c>
      <c r="BT16526" s="10">
        <v>16521</v>
      </c>
      <c r="BU16526" s="4">
        <f t="shared" si="1034"/>
        <v>0</v>
      </c>
      <c r="BV16526" s="4">
        <f t="shared" si="1035"/>
        <v>0</v>
      </c>
      <c r="BW16526" s="10"/>
      <c r="BX16526" s="4">
        <f t="shared" si="1032"/>
        <v>1</v>
      </c>
      <c r="BY16526" s="4">
        <f t="shared" si="1033"/>
        <v>1</v>
      </c>
    </row>
    <row r="16527" spans="1:77">
      <c r="A16527" s="10">
        <v>16522</v>
      </c>
      <c r="BT16527" s="10">
        <v>16522</v>
      </c>
      <c r="BU16527" s="4">
        <f t="shared" si="1034"/>
        <v>0</v>
      </c>
      <c r="BV16527" s="4">
        <f t="shared" si="1035"/>
        <v>0</v>
      </c>
      <c r="BW16527" s="10"/>
      <c r="BX16527" s="4">
        <f t="shared" si="1032"/>
        <v>1</v>
      </c>
      <c r="BY16527" s="4">
        <f t="shared" si="1033"/>
        <v>1</v>
      </c>
    </row>
    <row r="16528" spans="1:77">
      <c r="A16528" s="10">
        <v>16523</v>
      </c>
      <c r="BT16528" s="10">
        <v>16523</v>
      </c>
      <c r="BU16528" s="4">
        <f t="shared" si="1034"/>
        <v>0</v>
      </c>
      <c r="BV16528" s="4">
        <f t="shared" si="1035"/>
        <v>0</v>
      </c>
      <c r="BW16528" s="10"/>
      <c r="BX16528" s="4">
        <f t="shared" si="1032"/>
        <v>1</v>
      </c>
      <c r="BY16528" s="4">
        <f t="shared" si="1033"/>
        <v>1</v>
      </c>
    </row>
    <row r="16529" spans="1:77">
      <c r="A16529" s="10">
        <v>16524</v>
      </c>
      <c r="BT16529" s="10">
        <v>16524</v>
      </c>
      <c r="BU16529" s="4">
        <f t="shared" si="1034"/>
        <v>0</v>
      </c>
      <c r="BV16529" s="4">
        <f t="shared" si="1035"/>
        <v>0</v>
      </c>
      <c r="BW16529" s="10"/>
      <c r="BX16529" s="4">
        <f t="shared" si="1032"/>
        <v>1</v>
      </c>
      <c r="BY16529" s="4">
        <f t="shared" si="1033"/>
        <v>1</v>
      </c>
    </row>
    <row r="16530" spans="1:77">
      <c r="A16530" s="10">
        <v>16525</v>
      </c>
      <c r="BT16530" s="10">
        <v>16525</v>
      </c>
      <c r="BU16530" s="4">
        <f t="shared" si="1034"/>
        <v>0</v>
      </c>
      <c r="BV16530" s="4">
        <f t="shared" si="1035"/>
        <v>0</v>
      </c>
      <c r="BW16530" s="10"/>
      <c r="BX16530" s="4">
        <f t="shared" si="1032"/>
        <v>1</v>
      </c>
      <c r="BY16530" s="4">
        <f t="shared" si="1033"/>
        <v>1</v>
      </c>
    </row>
    <row r="16531" spans="1:77">
      <c r="A16531" s="10">
        <v>16526</v>
      </c>
      <c r="BT16531" s="10">
        <v>16526</v>
      </c>
      <c r="BU16531" s="4">
        <f t="shared" si="1034"/>
        <v>0</v>
      </c>
      <c r="BV16531" s="4">
        <f t="shared" si="1035"/>
        <v>0</v>
      </c>
      <c r="BW16531" s="10"/>
      <c r="BX16531" s="4">
        <f t="shared" si="1032"/>
        <v>1</v>
      </c>
      <c r="BY16531" s="4">
        <f t="shared" si="1033"/>
        <v>1</v>
      </c>
    </row>
    <row r="16532" spans="1:77">
      <c r="A16532" s="10">
        <v>16527</v>
      </c>
      <c r="BT16532" s="10">
        <v>16527</v>
      </c>
      <c r="BU16532" s="4">
        <f t="shared" si="1034"/>
        <v>0</v>
      </c>
      <c r="BV16532" s="4">
        <f t="shared" si="1035"/>
        <v>0</v>
      </c>
      <c r="BW16532" s="10"/>
      <c r="BX16532" s="4">
        <f t="shared" si="1032"/>
        <v>1</v>
      </c>
      <c r="BY16532" s="4">
        <f t="shared" si="1033"/>
        <v>1</v>
      </c>
    </row>
    <row r="16533" spans="1:77">
      <c r="A16533" s="10">
        <v>16528</v>
      </c>
      <c r="BT16533" s="10">
        <v>16528</v>
      </c>
      <c r="BU16533" s="4">
        <f t="shared" si="1034"/>
        <v>0</v>
      </c>
      <c r="BV16533" s="4">
        <f t="shared" si="1035"/>
        <v>0</v>
      </c>
      <c r="BW16533" s="10"/>
      <c r="BX16533" s="4">
        <f t="shared" si="1032"/>
        <v>1</v>
      </c>
      <c r="BY16533" s="4">
        <f t="shared" si="1033"/>
        <v>1</v>
      </c>
    </row>
    <row r="16534" spans="1:77">
      <c r="A16534" s="10">
        <v>16529</v>
      </c>
      <c r="BT16534" s="10">
        <v>16529</v>
      </c>
      <c r="BU16534" s="4">
        <f t="shared" si="1034"/>
        <v>0</v>
      </c>
      <c r="BV16534" s="4">
        <f t="shared" si="1035"/>
        <v>0</v>
      </c>
      <c r="BW16534" s="10"/>
      <c r="BX16534" s="4">
        <f t="shared" ref="BX16534:BX16597" si="1036">IF(BU16534=MAX($BU16534:$BV16534),1,0)</f>
        <v>1</v>
      </c>
      <c r="BY16534" s="4">
        <f t="shared" ref="BY16534:BY16597" si="1037">IF(BV16534=MAX($BU16534:$BV16534),1,0)</f>
        <v>1</v>
      </c>
    </row>
    <row r="16535" spans="1:77">
      <c r="A16535" s="10">
        <v>16530</v>
      </c>
      <c r="BT16535" s="10">
        <v>16530</v>
      </c>
      <c r="BU16535" s="4">
        <f t="shared" si="1034"/>
        <v>0</v>
      </c>
      <c r="BV16535" s="4">
        <f t="shared" si="1035"/>
        <v>0</v>
      </c>
      <c r="BW16535" s="10"/>
      <c r="BX16535" s="4">
        <f t="shared" si="1036"/>
        <v>1</v>
      </c>
      <c r="BY16535" s="4">
        <f t="shared" si="1037"/>
        <v>1</v>
      </c>
    </row>
    <row r="16536" spans="1:77">
      <c r="A16536" s="10">
        <v>16531</v>
      </c>
      <c r="BT16536" s="10">
        <v>16531</v>
      </c>
      <c r="BU16536" s="4">
        <f t="shared" si="1034"/>
        <v>0</v>
      </c>
      <c r="BV16536" s="4">
        <f t="shared" si="1035"/>
        <v>0</v>
      </c>
      <c r="BW16536" s="10"/>
      <c r="BX16536" s="4">
        <f t="shared" si="1036"/>
        <v>1</v>
      </c>
      <c r="BY16536" s="4">
        <f t="shared" si="1037"/>
        <v>1</v>
      </c>
    </row>
    <row r="16537" spans="1:77">
      <c r="A16537" s="10">
        <v>16532</v>
      </c>
      <c r="BT16537" s="10">
        <v>16532</v>
      </c>
      <c r="BU16537" s="4">
        <f t="shared" si="1034"/>
        <v>0</v>
      </c>
      <c r="BV16537" s="4">
        <f t="shared" si="1035"/>
        <v>0</v>
      </c>
      <c r="BW16537" s="10"/>
      <c r="BX16537" s="4">
        <f t="shared" si="1036"/>
        <v>1</v>
      </c>
      <c r="BY16537" s="4">
        <f t="shared" si="1037"/>
        <v>1</v>
      </c>
    </row>
    <row r="16538" spans="1:77">
      <c r="A16538" s="10">
        <v>16533</v>
      </c>
      <c r="BT16538" s="10">
        <v>16533</v>
      </c>
      <c r="BU16538" s="4">
        <f t="shared" si="1034"/>
        <v>0</v>
      </c>
      <c r="BV16538" s="4">
        <f t="shared" si="1035"/>
        <v>0</v>
      </c>
      <c r="BW16538" s="10"/>
      <c r="BX16538" s="4">
        <f t="shared" si="1036"/>
        <v>1</v>
      </c>
      <c r="BY16538" s="4">
        <f t="shared" si="1037"/>
        <v>1</v>
      </c>
    </row>
    <row r="16539" spans="1:77">
      <c r="A16539" s="10">
        <v>16534</v>
      </c>
      <c r="BT16539" s="10">
        <v>16534</v>
      </c>
      <c r="BU16539" s="4">
        <f t="shared" si="1034"/>
        <v>0</v>
      </c>
      <c r="BV16539" s="4">
        <f t="shared" si="1035"/>
        <v>0</v>
      </c>
      <c r="BW16539" s="10"/>
      <c r="BX16539" s="4">
        <f t="shared" si="1036"/>
        <v>1</v>
      </c>
      <c r="BY16539" s="4">
        <f t="shared" si="1037"/>
        <v>1</v>
      </c>
    </row>
    <row r="16540" spans="1:77">
      <c r="A16540" s="10">
        <v>16535</v>
      </c>
      <c r="BT16540" s="10">
        <v>16535</v>
      </c>
      <c r="BU16540" s="4">
        <f t="shared" si="1034"/>
        <v>0</v>
      </c>
      <c r="BV16540" s="4">
        <f t="shared" si="1035"/>
        <v>0</v>
      </c>
      <c r="BW16540" s="10"/>
      <c r="BX16540" s="4">
        <f t="shared" si="1036"/>
        <v>1</v>
      </c>
      <c r="BY16540" s="4">
        <f t="shared" si="1037"/>
        <v>1</v>
      </c>
    </row>
    <row r="16541" spans="1:77">
      <c r="A16541" s="10">
        <v>16536</v>
      </c>
      <c r="BT16541" s="10">
        <v>16536</v>
      </c>
      <c r="BU16541" s="4">
        <f t="shared" si="1034"/>
        <v>0</v>
      </c>
      <c r="BV16541" s="4">
        <f t="shared" si="1035"/>
        <v>0</v>
      </c>
      <c r="BW16541" s="10"/>
      <c r="BX16541" s="4">
        <f t="shared" si="1036"/>
        <v>1</v>
      </c>
      <c r="BY16541" s="4">
        <f t="shared" si="1037"/>
        <v>1</v>
      </c>
    </row>
    <row r="16542" spans="1:77">
      <c r="A16542" s="10">
        <v>16537</v>
      </c>
      <c r="BT16542" s="10">
        <v>16537</v>
      </c>
      <c r="BU16542" s="4">
        <f t="shared" si="1034"/>
        <v>0</v>
      </c>
      <c r="BV16542" s="4">
        <f t="shared" si="1035"/>
        <v>0</v>
      </c>
      <c r="BW16542" s="10"/>
      <c r="BX16542" s="4">
        <f t="shared" si="1036"/>
        <v>1</v>
      </c>
      <c r="BY16542" s="4">
        <f t="shared" si="1037"/>
        <v>1</v>
      </c>
    </row>
    <row r="16543" spans="1:77">
      <c r="A16543" s="10">
        <v>16538</v>
      </c>
      <c r="BT16543" s="10">
        <v>16538</v>
      </c>
      <c r="BU16543" s="4">
        <f t="shared" si="1034"/>
        <v>0</v>
      </c>
      <c r="BV16543" s="4">
        <f t="shared" si="1035"/>
        <v>0</v>
      </c>
      <c r="BW16543" s="10"/>
      <c r="BX16543" s="4">
        <f t="shared" si="1036"/>
        <v>1</v>
      </c>
      <c r="BY16543" s="4">
        <f t="shared" si="1037"/>
        <v>1</v>
      </c>
    </row>
    <row r="16544" spans="1:77">
      <c r="A16544" s="10">
        <v>16539</v>
      </c>
      <c r="BT16544" s="10">
        <v>16539</v>
      </c>
      <c r="BU16544" s="4">
        <f t="shared" si="1034"/>
        <v>0</v>
      </c>
      <c r="BV16544" s="4">
        <f t="shared" si="1035"/>
        <v>0</v>
      </c>
      <c r="BW16544" s="10"/>
      <c r="BX16544" s="4">
        <f t="shared" si="1036"/>
        <v>1</v>
      </c>
      <c r="BY16544" s="4">
        <f t="shared" si="1037"/>
        <v>1</v>
      </c>
    </row>
    <row r="16545" spans="1:77">
      <c r="A16545" s="10">
        <v>16540</v>
      </c>
      <c r="BT16545" s="10">
        <v>16540</v>
      </c>
      <c r="BU16545" s="4">
        <f t="shared" si="1034"/>
        <v>0</v>
      </c>
      <c r="BV16545" s="4">
        <f t="shared" si="1035"/>
        <v>0</v>
      </c>
      <c r="BW16545" s="10"/>
      <c r="BX16545" s="4">
        <f t="shared" si="1036"/>
        <v>1</v>
      </c>
      <c r="BY16545" s="4">
        <f t="shared" si="1037"/>
        <v>1</v>
      </c>
    </row>
    <row r="16546" spans="1:77">
      <c r="A16546" s="10">
        <v>16541</v>
      </c>
      <c r="BT16546" s="10">
        <v>16541</v>
      </c>
      <c r="BU16546" s="4">
        <f t="shared" si="1034"/>
        <v>0</v>
      </c>
      <c r="BV16546" s="4">
        <f t="shared" si="1035"/>
        <v>0</v>
      </c>
      <c r="BW16546" s="10"/>
      <c r="BX16546" s="4">
        <f t="shared" si="1036"/>
        <v>1</v>
      </c>
      <c r="BY16546" s="4">
        <f t="shared" si="1037"/>
        <v>1</v>
      </c>
    </row>
    <row r="16547" spans="1:77">
      <c r="A16547" s="10">
        <v>16542</v>
      </c>
      <c r="BT16547" s="10">
        <v>16542</v>
      </c>
      <c r="BU16547" s="4">
        <f t="shared" si="1034"/>
        <v>0</v>
      </c>
      <c r="BV16547" s="4">
        <f t="shared" si="1035"/>
        <v>0</v>
      </c>
      <c r="BW16547" s="10"/>
      <c r="BX16547" s="4">
        <f t="shared" si="1036"/>
        <v>1</v>
      </c>
      <c r="BY16547" s="4">
        <f t="shared" si="1037"/>
        <v>1</v>
      </c>
    </row>
    <row r="16548" spans="1:77">
      <c r="A16548" s="10">
        <v>16543</v>
      </c>
      <c r="BT16548" s="10">
        <v>16543</v>
      </c>
      <c r="BU16548" s="4">
        <f t="shared" si="1034"/>
        <v>0</v>
      </c>
      <c r="BV16548" s="4">
        <f t="shared" si="1035"/>
        <v>0</v>
      </c>
      <c r="BW16548" s="10"/>
      <c r="BX16548" s="4">
        <f t="shared" si="1036"/>
        <v>1</v>
      </c>
      <c r="BY16548" s="4">
        <f t="shared" si="1037"/>
        <v>1</v>
      </c>
    </row>
    <row r="16549" spans="1:77">
      <c r="A16549" s="10">
        <v>16544</v>
      </c>
      <c r="BT16549" s="10">
        <v>16544</v>
      </c>
      <c r="BU16549" s="4">
        <f t="shared" si="1034"/>
        <v>0</v>
      </c>
      <c r="BV16549" s="4">
        <f t="shared" si="1035"/>
        <v>0</v>
      </c>
      <c r="BW16549" s="10"/>
      <c r="BX16549" s="4">
        <f t="shared" si="1036"/>
        <v>1</v>
      </c>
      <c r="BY16549" s="4">
        <f t="shared" si="1037"/>
        <v>1</v>
      </c>
    </row>
    <row r="16550" spans="1:77">
      <c r="A16550" s="10">
        <v>16545</v>
      </c>
      <c r="BT16550" s="10">
        <v>16545</v>
      </c>
      <c r="BU16550" s="4">
        <f t="shared" si="1034"/>
        <v>0</v>
      </c>
      <c r="BV16550" s="4">
        <f t="shared" si="1035"/>
        <v>0</v>
      </c>
      <c r="BW16550" s="10"/>
      <c r="BX16550" s="4">
        <f t="shared" si="1036"/>
        <v>1</v>
      </c>
      <c r="BY16550" s="4">
        <f t="shared" si="1037"/>
        <v>1</v>
      </c>
    </row>
    <row r="16551" spans="1:77">
      <c r="A16551" s="10">
        <v>16546</v>
      </c>
      <c r="BT16551" s="10">
        <v>16546</v>
      </c>
      <c r="BU16551" s="4">
        <f t="shared" si="1034"/>
        <v>0</v>
      </c>
      <c r="BV16551" s="4">
        <f t="shared" si="1035"/>
        <v>0</v>
      </c>
      <c r="BW16551" s="10"/>
      <c r="BX16551" s="4">
        <f t="shared" si="1036"/>
        <v>1</v>
      </c>
      <c r="BY16551" s="4">
        <f t="shared" si="1037"/>
        <v>1</v>
      </c>
    </row>
    <row r="16552" spans="1:77">
      <c r="A16552" s="10">
        <v>16547</v>
      </c>
      <c r="BT16552" s="10">
        <v>16547</v>
      </c>
      <c r="BU16552" s="4">
        <f t="shared" si="1034"/>
        <v>0</v>
      </c>
      <c r="BV16552" s="4">
        <f t="shared" si="1035"/>
        <v>0</v>
      </c>
      <c r="BW16552" s="10"/>
      <c r="BX16552" s="4">
        <f t="shared" si="1036"/>
        <v>1</v>
      </c>
      <c r="BY16552" s="4">
        <f t="shared" si="1037"/>
        <v>1</v>
      </c>
    </row>
    <row r="16553" spans="1:77">
      <c r="A16553" s="10">
        <v>16548</v>
      </c>
      <c r="BT16553" s="10">
        <v>16548</v>
      </c>
      <c r="BU16553" s="4">
        <f t="shared" si="1034"/>
        <v>0</v>
      </c>
      <c r="BV16553" s="4">
        <f t="shared" si="1035"/>
        <v>0</v>
      </c>
      <c r="BW16553" s="10"/>
      <c r="BX16553" s="4">
        <f t="shared" si="1036"/>
        <v>1</v>
      </c>
      <c r="BY16553" s="4">
        <f t="shared" si="1037"/>
        <v>1</v>
      </c>
    </row>
    <row r="16554" spans="1:77">
      <c r="A16554" s="10">
        <v>16549</v>
      </c>
      <c r="BT16554" s="10">
        <v>16549</v>
      </c>
      <c r="BU16554" s="4">
        <f t="shared" si="1034"/>
        <v>0</v>
      </c>
      <c r="BV16554" s="4">
        <f t="shared" si="1035"/>
        <v>0</v>
      </c>
      <c r="BW16554" s="10"/>
      <c r="BX16554" s="4">
        <f t="shared" si="1036"/>
        <v>1</v>
      </c>
      <c r="BY16554" s="4">
        <f t="shared" si="1037"/>
        <v>1</v>
      </c>
    </row>
    <row r="16555" spans="1:77">
      <c r="A16555" s="10">
        <v>16550</v>
      </c>
      <c r="BT16555" s="10">
        <v>16550</v>
      </c>
      <c r="BU16555" s="4">
        <f t="shared" si="1034"/>
        <v>0</v>
      </c>
      <c r="BV16555" s="4">
        <f t="shared" si="1035"/>
        <v>0</v>
      </c>
      <c r="BW16555" s="10"/>
      <c r="BX16555" s="4">
        <f t="shared" si="1036"/>
        <v>1</v>
      </c>
      <c r="BY16555" s="4">
        <f t="shared" si="1037"/>
        <v>1</v>
      </c>
    </row>
    <row r="16556" spans="1:77">
      <c r="A16556" s="10">
        <v>16551</v>
      </c>
      <c r="BT16556" s="10">
        <v>16551</v>
      </c>
      <c r="BU16556" s="4">
        <f t="shared" si="1034"/>
        <v>0</v>
      </c>
      <c r="BV16556" s="4">
        <f t="shared" si="1035"/>
        <v>0</v>
      </c>
      <c r="BW16556" s="10"/>
      <c r="BX16556" s="4">
        <f t="shared" si="1036"/>
        <v>1</v>
      </c>
      <c r="BY16556" s="4">
        <f t="shared" si="1037"/>
        <v>1</v>
      </c>
    </row>
    <row r="16557" spans="1:77">
      <c r="A16557" s="10">
        <v>16552</v>
      </c>
      <c r="BT16557" s="10">
        <v>16552</v>
      </c>
      <c r="BU16557" s="4">
        <f t="shared" si="1034"/>
        <v>0</v>
      </c>
      <c r="BV16557" s="4">
        <f t="shared" si="1035"/>
        <v>0</v>
      </c>
      <c r="BW16557" s="10"/>
      <c r="BX16557" s="4">
        <f t="shared" si="1036"/>
        <v>1</v>
      </c>
      <c r="BY16557" s="4">
        <f t="shared" si="1037"/>
        <v>1</v>
      </c>
    </row>
    <row r="16558" spans="1:77">
      <c r="A16558" s="10">
        <v>16553</v>
      </c>
      <c r="BT16558" s="10">
        <v>16553</v>
      </c>
      <c r="BU16558" s="4">
        <f t="shared" si="1034"/>
        <v>0</v>
      </c>
      <c r="BV16558" s="4">
        <f t="shared" si="1035"/>
        <v>0</v>
      </c>
      <c r="BW16558" s="10"/>
      <c r="BX16558" s="4">
        <f t="shared" si="1036"/>
        <v>1</v>
      </c>
      <c r="BY16558" s="4">
        <f t="shared" si="1037"/>
        <v>1</v>
      </c>
    </row>
    <row r="16559" spans="1:77">
      <c r="A16559" s="10">
        <v>16554</v>
      </c>
      <c r="BT16559" s="10">
        <v>16554</v>
      </c>
      <c r="BU16559" s="4">
        <f t="shared" si="1034"/>
        <v>0</v>
      </c>
      <c r="BV16559" s="4">
        <f t="shared" si="1035"/>
        <v>0</v>
      </c>
      <c r="BW16559" s="10"/>
      <c r="BX16559" s="4">
        <f t="shared" si="1036"/>
        <v>1</v>
      </c>
      <c r="BY16559" s="4">
        <f t="shared" si="1037"/>
        <v>1</v>
      </c>
    </row>
    <row r="16560" spans="1:77">
      <c r="A16560" s="10">
        <v>16555</v>
      </c>
      <c r="BT16560" s="10">
        <v>16555</v>
      </c>
      <c r="BU16560" s="4">
        <f t="shared" si="1034"/>
        <v>0</v>
      </c>
      <c r="BV16560" s="4">
        <f t="shared" si="1035"/>
        <v>0</v>
      </c>
      <c r="BW16560" s="10"/>
      <c r="BX16560" s="4">
        <f t="shared" si="1036"/>
        <v>1</v>
      </c>
      <c r="BY16560" s="4">
        <f t="shared" si="1037"/>
        <v>1</v>
      </c>
    </row>
    <row r="16561" spans="1:77">
      <c r="A16561" s="10">
        <v>16556</v>
      </c>
      <c r="BT16561" s="10">
        <v>16556</v>
      </c>
      <c r="BU16561" s="4">
        <f t="shared" si="1034"/>
        <v>0</v>
      </c>
      <c r="BV16561" s="4">
        <f t="shared" si="1035"/>
        <v>0</v>
      </c>
      <c r="BW16561" s="10"/>
      <c r="BX16561" s="4">
        <f t="shared" si="1036"/>
        <v>1</v>
      </c>
      <c r="BY16561" s="4">
        <f t="shared" si="1037"/>
        <v>1</v>
      </c>
    </row>
    <row r="16562" spans="1:77">
      <c r="A16562" s="10">
        <v>16557</v>
      </c>
      <c r="BT16562" s="10">
        <v>16557</v>
      </c>
      <c r="BU16562" s="4">
        <f t="shared" si="1034"/>
        <v>0</v>
      </c>
      <c r="BV16562" s="4">
        <f t="shared" si="1035"/>
        <v>0</v>
      </c>
      <c r="BW16562" s="10"/>
      <c r="BX16562" s="4">
        <f t="shared" si="1036"/>
        <v>1</v>
      </c>
      <c r="BY16562" s="4">
        <f t="shared" si="1037"/>
        <v>1</v>
      </c>
    </row>
    <row r="16563" spans="1:77">
      <c r="A16563" s="10">
        <v>16558</v>
      </c>
      <c r="BT16563" s="10">
        <v>16558</v>
      </c>
      <c r="BU16563" s="4">
        <f t="shared" si="1034"/>
        <v>0</v>
      </c>
      <c r="BV16563" s="4">
        <f t="shared" si="1035"/>
        <v>0</v>
      </c>
      <c r="BW16563" s="10"/>
      <c r="BX16563" s="4">
        <f t="shared" si="1036"/>
        <v>1</v>
      </c>
      <c r="BY16563" s="4">
        <f t="shared" si="1037"/>
        <v>1</v>
      </c>
    </row>
    <row r="16564" spans="1:77">
      <c r="A16564" s="10">
        <v>16559</v>
      </c>
      <c r="BT16564" s="10">
        <v>16559</v>
      </c>
      <c r="BU16564" s="4">
        <f t="shared" si="1034"/>
        <v>0</v>
      </c>
      <c r="BV16564" s="4">
        <f t="shared" si="1035"/>
        <v>0</v>
      </c>
      <c r="BW16564" s="10"/>
      <c r="BX16564" s="4">
        <f t="shared" si="1036"/>
        <v>1</v>
      </c>
      <c r="BY16564" s="4">
        <f t="shared" si="1037"/>
        <v>1</v>
      </c>
    </row>
    <row r="16565" spans="1:77">
      <c r="A16565" s="10">
        <v>16560</v>
      </c>
      <c r="BT16565" s="10">
        <v>16560</v>
      </c>
      <c r="BU16565" s="4">
        <f t="shared" si="1034"/>
        <v>0</v>
      </c>
      <c r="BV16565" s="4">
        <f t="shared" si="1035"/>
        <v>0</v>
      </c>
      <c r="BW16565" s="10"/>
      <c r="BX16565" s="4">
        <f t="shared" si="1036"/>
        <v>1</v>
      </c>
      <c r="BY16565" s="4">
        <f t="shared" si="1037"/>
        <v>1</v>
      </c>
    </row>
    <row r="16566" spans="1:77">
      <c r="A16566" s="10">
        <v>16561</v>
      </c>
      <c r="BT16566" s="10">
        <v>16561</v>
      </c>
      <c r="BU16566" s="4">
        <f t="shared" si="1034"/>
        <v>0</v>
      </c>
      <c r="BV16566" s="4">
        <f t="shared" si="1035"/>
        <v>0</v>
      </c>
      <c r="BW16566" s="10"/>
      <c r="BX16566" s="4">
        <f t="shared" si="1036"/>
        <v>1</v>
      </c>
      <c r="BY16566" s="4">
        <f t="shared" si="1037"/>
        <v>1</v>
      </c>
    </row>
    <row r="16567" spans="1:77">
      <c r="A16567" s="10">
        <v>16562</v>
      </c>
      <c r="BT16567" s="10">
        <v>16562</v>
      </c>
      <c r="BU16567" s="4">
        <f t="shared" si="1034"/>
        <v>0</v>
      </c>
      <c r="BV16567" s="4">
        <f t="shared" si="1035"/>
        <v>0</v>
      </c>
      <c r="BW16567" s="10"/>
      <c r="BX16567" s="4">
        <f t="shared" si="1036"/>
        <v>1</v>
      </c>
      <c r="BY16567" s="4">
        <f t="shared" si="1037"/>
        <v>1</v>
      </c>
    </row>
    <row r="16568" spans="1:77">
      <c r="A16568" s="10">
        <v>16563</v>
      </c>
      <c r="BT16568" s="10">
        <v>16563</v>
      </c>
      <c r="BU16568" s="4">
        <f t="shared" si="1034"/>
        <v>0</v>
      </c>
      <c r="BV16568" s="4">
        <f t="shared" si="1035"/>
        <v>0</v>
      </c>
      <c r="BW16568" s="10"/>
      <c r="BX16568" s="4">
        <f t="shared" si="1036"/>
        <v>1</v>
      </c>
      <c r="BY16568" s="4">
        <f t="shared" si="1037"/>
        <v>1</v>
      </c>
    </row>
    <row r="16569" spans="1:77">
      <c r="A16569" s="10">
        <v>16564</v>
      </c>
      <c r="BT16569" s="10">
        <v>16564</v>
      </c>
      <c r="BU16569" s="4">
        <f t="shared" si="1034"/>
        <v>0</v>
      </c>
      <c r="BV16569" s="4">
        <f t="shared" si="1035"/>
        <v>0</v>
      </c>
      <c r="BW16569" s="10"/>
      <c r="BX16569" s="4">
        <f t="shared" si="1036"/>
        <v>1</v>
      </c>
      <c r="BY16569" s="4">
        <f t="shared" si="1037"/>
        <v>1</v>
      </c>
    </row>
    <row r="16570" spans="1:77">
      <c r="A16570" s="10">
        <v>16565</v>
      </c>
      <c r="BT16570" s="10">
        <v>16565</v>
      </c>
      <c r="BU16570" s="4">
        <f t="shared" si="1034"/>
        <v>0</v>
      </c>
      <c r="BV16570" s="4">
        <f t="shared" si="1035"/>
        <v>0</v>
      </c>
      <c r="BW16570" s="10"/>
      <c r="BX16570" s="4">
        <f t="shared" si="1036"/>
        <v>1</v>
      </c>
      <c r="BY16570" s="4">
        <f t="shared" si="1037"/>
        <v>1</v>
      </c>
    </row>
    <row r="16571" spans="1:77">
      <c r="A16571" s="10">
        <v>16566</v>
      </c>
      <c r="BT16571" s="10">
        <v>16566</v>
      </c>
      <c r="BU16571" s="4">
        <f t="shared" si="1034"/>
        <v>0</v>
      </c>
      <c r="BV16571" s="4">
        <f t="shared" si="1035"/>
        <v>0</v>
      </c>
      <c r="BW16571" s="10"/>
      <c r="BX16571" s="4">
        <f t="shared" si="1036"/>
        <v>1</v>
      </c>
      <c r="BY16571" s="4">
        <f t="shared" si="1037"/>
        <v>1</v>
      </c>
    </row>
    <row r="16572" spans="1:77">
      <c r="A16572" s="10">
        <v>16567</v>
      </c>
      <c r="BT16572" s="10">
        <v>16567</v>
      </c>
      <c r="BU16572" s="4">
        <f t="shared" si="1034"/>
        <v>0</v>
      </c>
      <c r="BV16572" s="4">
        <f t="shared" si="1035"/>
        <v>0</v>
      </c>
      <c r="BW16572" s="10"/>
      <c r="BX16572" s="4">
        <f t="shared" si="1036"/>
        <v>1</v>
      </c>
      <c r="BY16572" s="4">
        <f t="shared" si="1037"/>
        <v>1</v>
      </c>
    </row>
    <row r="16573" spans="1:77">
      <c r="A16573" s="10">
        <v>16568</v>
      </c>
      <c r="BT16573" s="10">
        <v>16568</v>
      </c>
      <c r="BU16573" s="4">
        <f t="shared" si="1034"/>
        <v>0</v>
      </c>
      <c r="BV16573" s="4">
        <f t="shared" si="1035"/>
        <v>0</v>
      </c>
      <c r="BW16573" s="10"/>
      <c r="BX16573" s="4">
        <f t="shared" si="1036"/>
        <v>1</v>
      </c>
      <c r="BY16573" s="4">
        <f t="shared" si="1037"/>
        <v>1</v>
      </c>
    </row>
    <row r="16574" spans="1:77">
      <c r="A16574" s="10">
        <v>16569</v>
      </c>
      <c r="BT16574" s="10">
        <v>16569</v>
      </c>
      <c r="BU16574" s="4">
        <f t="shared" si="1034"/>
        <v>0</v>
      </c>
      <c r="BV16574" s="4">
        <f t="shared" si="1035"/>
        <v>0</v>
      </c>
      <c r="BW16574" s="10"/>
      <c r="BX16574" s="4">
        <f t="shared" si="1036"/>
        <v>1</v>
      </c>
      <c r="BY16574" s="4">
        <f t="shared" si="1037"/>
        <v>1</v>
      </c>
    </row>
    <row r="16575" spans="1:77">
      <c r="A16575" s="10">
        <v>16570</v>
      </c>
      <c r="BT16575" s="10">
        <v>16570</v>
      </c>
      <c r="BU16575" s="4">
        <f t="shared" si="1034"/>
        <v>0</v>
      </c>
      <c r="BV16575" s="4">
        <f t="shared" si="1035"/>
        <v>0</v>
      </c>
      <c r="BW16575" s="10"/>
      <c r="BX16575" s="4">
        <f t="shared" si="1036"/>
        <v>1</v>
      </c>
      <c r="BY16575" s="4">
        <f t="shared" si="1037"/>
        <v>1</v>
      </c>
    </row>
    <row r="16576" spans="1:77">
      <c r="A16576" s="10">
        <v>16571</v>
      </c>
      <c r="BT16576" s="10">
        <v>16571</v>
      </c>
      <c r="BU16576" s="4">
        <f t="shared" si="1034"/>
        <v>0</v>
      </c>
      <c r="BV16576" s="4">
        <f t="shared" si="1035"/>
        <v>0</v>
      </c>
      <c r="BW16576" s="10"/>
      <c r="BX16576" s="4">
        <f t="shared" si="1036"/>
        <v>1</v>
      </c>
      <c r="BY16576" s="4">
        <f t="shared" si="1037"/>
        <v>1</v>
      </c>
    </row>
    <row r="16577" spans="1:77">
      <c r="A16577" s="10">
        <v>16572</v>
      </c>
      <c r="BT16577" s="10">
        <v>16572</v>
      </c>
      <c r="BU16577" s="4">
        <f t="shared" si="1034"/>
        <v>0</v>
      </c>
      <c r="BV16577" s="4">
        <f t="shared" si="1035"/>
        <v>0</v>
      </c>
      <c r="BW16577" s="10"/>
      <c r="BX16577" s="4">
        <f t="shared" si="1036"/>
        <v>1</v>
      </c>
      <c r="BY16577" s="4">
        <f t="shared" si="1037"/>
        <v>1</v>
      </c>
    </row>
    <row r="16578" spans="1:77">
      <c r="A16578" s="10">
        <v>16573</v>
      </c>
      <c r="BT16578" s="10">
        <v>16573</v>
      </c>
      <c r="BU16578" s="4">
        <f t="shared" si="1034"/>
        <v>0</v>
      </c>
      <c r="BV16578" s="4">
        <f t="shared" si="1035"/>
        <v>0</v>
      </c>
      <c r="BW16578" s="10"/>
      <c r="BX16578" s="4">
        <f t="shared" si="1036"/>
        <v>1</v>
      </c>
      <c r="BY16578" s="4">
        <f t="shared" si="1037"/>
        <v>1</v>
      </c>
    </row>
    <row r="16579" spans="1:77">
      <c r="A16579" s="10">
        <v>16574</v>
      </c>
      <c r="BT16579" s="10">
        <v>16574</v>
      </c>
      <c r="BU16579" s="4">
        <f t="shared" si="1034"/>
        <v>0</v>
      </c>
      <c r="BV16579" s="4">
        <f t="shared" si="1035"/>
        <v>0</v>
      </c>
      <c r="BW16579" s="10"/>
      <c r="BX16579" s="4">
        <f t="shared" si="1036"/>
        <v>1</v>
      </c>
      <c r="BY16579" s="4">
        <f t="shared" si="1037"/>
        <v>1</v>
      </c>
    </row>
    <row r="16580" spans="1:77">
      <c r="A16580" s="10">
        <v>16575</v>
      </c>
      <c r="BT16580" s="10">
        <v>16575</v>
      </c>
      <c r="BU16580" s="4">
        <f t="shared" si="1034"/>
        <v>0</v>
      </c>
      <c r="BV16580" s="4">
        <f t="shared" si="1035"/>
        <v>0</v>
      </c>
      <c r="BW16580" s="10"/>
      <c r="BX16580" s="4">
        <f t="shared" si="1036"/>
        <v>1</v>
      </c>
      <c r="BY16580" s="4">
        <f t="shared" si="1037"/>
        <v>1</v>
      </c>
    </row>
    <row r="16581" spans="1:77">
      <c r="A16581" s="10">
        <v>16576</v>
      </c>
      <c r="BT16581" s="10">
        <v>16576</v>
      </c>
      <c r="BU16581" s="4">
        <f t="shared" si="1034"/>
        <v>0</v>
      </c>
      <c r="BV16581" s="4">
        <f t="shared" si="1035"/>
        <v>0</v>
      </c>
      <c r="BW16581" s="10"/>
      <c r="BX16581" s="4">
        <f t="shared" si="1036"/>
        <v>1</v>
      </c>
      <c r="BY16581" s="4">
        <f t="shared" si="1037"/>
        <v>1</v>
      </c>
    </row>
    <row r="16582" spans="1:77">
      <c r="A16582" s="10">
        <v>16577</v>
      </c>
      <c r="BT16582" s="10">
        <v>16577</v>
      </c>
      <c r="BU16582" s="4">
        <f t="shared" si="1034"/>
        <v>0</v>
      </c>
      <c r="BV16582" s="4">
        <f t="shared" si="1035"/>
        <v>0</v>
      </c>
      <c r="BW16582" s="10"/>
      <c r="BX16582" s="4">
        <f t="shared" si="1036"/>
        <v>1</v>
      </c>
      <c r="BY16582" s="4">
        <f t="shared" si="1037"/>
        <v>1</v>
      </c>
    </row>
    <row r="16583" spans="1:77">
      <c r="A16583" s="10">
        <v>16578</v>
      </c>
      <c r="BT16583" s="10">
        <v>16578</v>
      </c>
      <c r="BU16583" s="4">
        <f t="shared" ref="BU16583:BU16646" si="1038">BP16583*$BV$1-BQ16583</f>
        <v>0</v>
      </c>
      <c r="BV16583" s="4">
        <f t="shared" ref="BV16583:BV16646" si="1039">BR16583*$BV$1-BS16583</f>
        <v>0</v>
      </c>
      <c r="BW16583" s="10"/>
      <c r="BX16583" s="4">
        <f t="shared" si="1036"/>
        <v>1</v>
      </c>
      <c r="BY16583" s="4">
        <f t="shared" si="1037"/>
        <v>1</v>
      </c>
    </row>
    <row r="16584" spans="1:77">
      <c r="A16584" s="10">
        <v>16579</v>
      </c>
      <c r="BT16584" s="10">
        <v>16579</v>
      </c>
      <c r="BU16584" s="4">
        <f t="shared" si="1038"/>
        <v>0</v>
      </c>
      <c r="BV16584" s="4">
        <f t="shared" si="1039"/>
        <v>0</v>
      </c>
      <c r="BW16584" s="10"/>
      <c r="BX16584" s="4">
        <f t="shared" si="1036"/>
        <v>1</v>
      </c>
      <c r="BY16584" s="4">
        <f t="shared" si="1037"/>
        <v>1</v>
      </c>
    </row>
    <row r="16585" spans="1:77">
      <c r="A16585" s="10">
        <v>16580</v>
      </c>
      <c r="BT16585" s="10">
        <v>16580</v>
      </c>
      <c r="BU16585" s="4">
        <f t="shared" si="1038"/>
        <v>0</v>
      </c>
      <c r="BV16585" s="4">
        <f t="shared" si="1039"/>
        <v>0</v>
      </c>
      <c r="BW16585" s="10"/>
      <c r="BX16585" s="4">
        <f t="shared" si="1036"/>
        <v>1</v>
      </c>
      <c r="BY16585" s="4">
        <f t="shared" si="1037"/>
        <v>1</v>
      </c>
    </row>
    <row r="16586" spans="1:77">
      <c r="A16586" s="10">
        <v>16581</v>
      </c>
      <c r="BT16586" s="10">
        <v>16581</v>
      </c>
      <c r="BU16586" s="4">
        <f t="shared" si="1038"/>
        <v>0</v>
      </c>
      <c r="BV16586" s="4">
        <f t="shared" si="1039"/>
        <v>0</v>
      </c>
      <c r="BW16586" s="10"/>
      <c r="BX16586" s="4">
        <f t="shared" si="1036"/>
        <v>1</v>
      </c>
      <c r="BY16586" s="4">
        <f t="shared" si="1037"/>
        <v>1</v>
      </c>
    </row>
    <row r="16587" spans="1:77">
      <c r="A16587" s="10">
        <v>16582</v>
      </c>
      <c r="BT16587" s="10">
        <v>16582</v>
      </c>
      <c r="BU16587" s="4">
        <f t="shared" si="1038"/>
        <v>0</v>
      </c>
      <c r="BV16587" s="4">
        <f t="shared" si="1039"/>
        <v>0</v>
      </c>
      <c r="BW16587" s="10"/>
      <c r="BX16587" s="4">
        <f t="shared" si="1036"/>
        <v>1</v>
      </c>
      <c r="BY16587" s="4">
        <f t="shared" si="1037"/>
        <v>1</v>
      </c>
    </row>
    <row r="16588" spans="1:77">
      <c r="A16588" s="10">
        <v>16583</v>
      </c>
      <c r="BT16588" s="10">
        <v>16583</v>
      </c>
      <c r="BU16588" s="4">
        <f t="shared" si="1038"/>
        <v>0</v>
      </c>
      <c r="BV16588" s="4">
        <f t="shared" si="1039"/>
        <v>0</v>
      </c>
      <c r="BW16588" s="10"/>
      <c r="BX16588" s="4">
        <f t="shared" si="1036"/>
        <v>1</v>
      </c>
      <c r="BY16588" s="4">
        <f t="shared" si="1037"/>
        <v>1</v>
      </c>
    </row>
    <row r="16589" spans="1:77">
      <c r="A16589" s="10">
        <v>16584</v>
      </c>
      <c r="BT16589" s="10">
        <v>16584</v>
      </c>
      <c r="BU16589" s="4">
        <f t="shared" si="1038"/>
        <v>0</v>
      </c>
      <c r="BV16589" s="4">
        <f t="shared" si="1039"/>
        <v>0</v>
      </c>
      <c r="BW16589" s="10"/>
      <c r="BX16589" s="4">
        <f t="shared" si="1036"/>
        <v>1</v>
      </c>
      <c r="BY16589" s="4">
        <f t="shared" si="1037"/>
        <v>1</v>
      </c>
    </row>
    <row r="16590" spans="1:77">
      <c r="A16590" s="10">
        <v>16585</v>
      </c>
      <c r="BT16590" s="10">
        <v>16585</v>
      </c>
      <c r="BU16590" s="4">
        <f t="shared" si="1038"/>
        <v>0</v>
      </c>
      <c r="BV16590" s="4">
        <f t="shared" si="1039"/>
        <v>0</v>
      </c>
      <c r="BW16590" s="10"/>
      <c r="BX16590" s="4">
        <f t="shared" si="1036"/>
        <v>1</v>
      </c>
      <c r="BY16590" s="4">
        <f t="shared" si="1037"/>
        <v>1</v>
      </c>
    </row>
    <row r="16591" spans="1:77">
      <c r="A16591" s="10">
        <v>16586</v>
      </c>
      <c r="BT16591" s="10">
        <v>16586</v>
      </c>
      <c r="BU16591" s="4">
        <f t="shared" si="1038"/>
        <v>0</v>
      </c>
      <c r="BV16591" s="4">
        <f t="shared" si="1039"/>
        <v>0</v>
      </c>
      <c r="BW16591" s="10"/>
      <c r="BX16591" s="4">
        <f t="shared" si="1036"/>
        <v>1</v>
      </c>
      <c r="BY16591" s="4">
        <f t="shared" si="1037"/>
        <v>1</v>
      </c>
    </row>
    <row r="16592" spans="1:77">
      <c r="A16592" s="10">
        <v>16587</v>
      </c>
      <c r="BT16592" s="10">
        <v>16587</v>
      </c>
      <c r="BU16592" s="4">
        <f t="shared" si="1038"/>
        <v>0</v>
      </c>
      <c r="BV16592" s="4">
        <f t="shared" si="1039"/>
        <v>0</v>
      </c>
      <c r="BW16592" s="10"/>
      <c r="BX16592" s="4">
        <f t="shared" si="1036"/>
        <v>1</v>
      </c>
      <c r="BY16592" s="4">
        <f t="shared" si="1037"/>
        <v>1</v>
      </c>
    </row>
    <row r="16593" spans="1:77">
      <c r="A16593" s="10">
        <v>16588</v>
      </c>
      <c r="BT16593" s="10">
        <v>16588</v>
      </c>
      <c r="BU16593" s="4">
        <f t="shared" si="1038"/>
        <v>0</v>
      </c>
      <c r="BV16593" s="4">
        <f t="shared" si="1039"/>
        <v>0</v>
      </c>
      <c r="BW16593" s="10"/>
      <c r="BX16593" s="4">
        <f t="shared" si="1036"/>
        <v>1</v>
      </c>
      <c r="BY16593" s="4">
        <f t="shared" si="1037"/>
        <v>1</v>
      </c>
    </row>
    <row r="16594" spans="1:77">
      <c r="A16594" s="10">
        <v>16589</v>
      </c>
      <c r="BT16594" s="10">
        <v>16589</v>
      </c>
      <c r="BU16594" s="4">
        <f t="shared" si="1038"/>
        <v>0</v>
      </c>
      <c r="BV16594" s="4">
        <f t="shared" si="1039"/>
        <v>0</v>
      </c>
      <c r="BW16594" s="10"/>
      <c r="BX16594" s="4">
        <f t="shared" si="1036"/>
        <v>1</v>
      </c>
      <c r="BY16594" s="4">
        <f t="shared" si="1037"/>
        <v>1</v>
      </c>
    </row>
    <row r="16595" spans="1:77">
      <c r="A16595" s="10">
        <v>16590</v>
      </c>
      <c r="BT16595" s="10">
        <v>16590</v>
      </c>
      <c r="BU16595" s="4">
        <f t="shared" si="1038"/>
        <v>0</v>
      </c>
      <c r="BV16595" s="4">
        <f t="shared" si="1039"/>
        <v>0</v>
      </c>
      <c r="BW16595" s="10"/>
      <c r="BX16595" s="4">
        <f t="shared" si="1036"/>
        <v>1</v>
      </c>
      <c r="BY16595" s="4">
        <f t="shared" si="1037"/>
        <v>1</v>
      </c>
    </row>
    <row r="16596" spans="1:77">
      <c r="A16596" s="10">
        <v>16591</v>
      </c>
      <c r="BT16596" s="10">
        <v>16591</v>
      </c>
      <c r="BU16596" s="4">
        <f t="shared" si="1038"/>
        <v>0</v>
      </c>
      <c r="BV16596" s="4">
        <f t="shared" si="1039"/>
        <v>0</v>
      </c>
      <c r="BW16596" s="10"/>
      <c r="BX16596" s="4">
        <f t="shared" si="1036"/>
        <v>1</v>
      </c>
      <c r="BY16596" s="4">
        <f t="shared" si="1037"/>
        <v>1</v>
      </c>
    </row>
    <row r="16597" spans="1:77">
      <c r="A16597" s="10">
        <v>16592</v>
      </c>
      <c r="BT16597" s="10">
        <v>16592</v>
      </c>
      <c r="BU16597" s="4">
        <f t="shared" si="1038"/>
        <v>0</v>
      </c>
      <c r="BV16597" s="4">
        <f t="shared" si="1039"/>
        <v>0</v>
      </c>
      <c r="BW16597" s="10"/>
      <c r="BX16597" s="4">
        <f t="shared" si="1036"/>
        <v>1</v>
      </c>
      <c r="BY16597" s="4">
        <f t="shared" si="1037"/>
        <v>1</v>
      </c>
    </row>
    <row r="16598" spans="1:77">
      <c r="A16598" s="10">
        <v>16593</v>
      </c>
      <c r="BT16598" s="10">
        <v>16593</v>
      </c>
      <c r="BU16598" s="4">
        <f t="shared" si="1038"/>
        <v>0</v>
      </c>
      <c r="BV16598" s="4">
        <f t="shared" si="1039"/>
        <v>0</v>
      </c>
      <c r="BW16598" s="10"/>
      <c r="BX16598" s="4">
        <f t="shared" ref="BX16598:BX16661" si="1040">IF(BU16598=MAX($BU16598:$BV16598),1,0)</f>
        <v>1</v>
      </c>
      <c r="BY16598" s="4">
        <f t="shared" ref="BY16598:BY16661" si="1041">IF(BV16598=MAX($BU16598:$BV16598),1,0)</f>
        <v>1</v>
      </c>
    </row>
    <row r="16599" spans="1:77">
      <c r="A16599" s="10">
        <v>16594</v>
      </c>
      <c r="BT16599" s="10">
        <v>16594</v>
      </c>
      <c r="BU16599" s="4">
        <f t="shared" si="1038"/>
        <v>0</v>
      </c>
      <c r="BV16599" s="4">
        <f t="shared" si="1039"/>
        <v>0</v>
      </c>
      <c r="BW16599" s="10"/>
      <c r="BX16599" s="4">
        <f t="shared" si="1040"/>
        <v>1</v>
      </c>
      <c r="BY16599" s="4">
        <f t="shared" si="1041"/>
        <v>1</v>
      </c>
    </row>
    <row r="16600" spans="1:77">
      <c r="A16600" s="10">
        <v>16595</v>
      </c>
      <c r="BT16600" s="10">
        <v>16595</v>
      </c>
      <c r="BU16600" s="4">
        <f t="shared" si="1038"/>
        <v>0</v>
      </c>
      <c r="BV16600" s="4">
        <f t="shared" si="1039"/>
        <v>0</v>
      </c>
      <c r="BW16600" s="10"/>
      <c r="BX16600" s="4">
        <f t="shared" si="1040"/>
        <v>1</v>
      </c>
      <c r="BY16600" s="4">
        <f t="shared" si="1041"/>
        <v>1</v>
      </c>
    </row>
    <row r="16601" spans="1:77">
      <c r="A16601" s="10">
        <v>16596</v>
      </c>
      <c r="BT16601" s="10">
        <v>16596</v>
      </c>
      <c r="BU16601" s="4">
        <f t="shared" si="1038"/>
        <v>0</v>
      </c>
      <c r="BV16601" s="4">
        <f t="shared" si="1039"/>
        <v>0</v>
      </c>
      <c r="BW16601" s="10"/>
      <c r="BX16601" s="4">
        <f t="shared" si="1040"/>
        <v>1</v>
      </c>
      <c r="BY16601" s="4">
        <f t="shared" si="1041"/>
        <v>1</v>
      </c>
    </row>
    <row r="16602" spans="1:77">
      <c r="A16602" s="10">
        <v>16597</v>
      </c>
      <c r="BT16602" s="10">
        <v>16597</v>
      </c>
      <c r="BU16602" s="4">
        <f t="shared" si="1038"/>
        <v>0</v>
      </c>
      <c r="BV16602" s="4">
        <f t="shared" si="1039"/>
        <v>0</v>
      </c>
      <c r="BW16602" s="10"/>
      <c r="BX16602" s="4">
        <f t="shared" si="1040"/>
        <v>1</v>
      </c>
      <c r="BY16602" s="4">
        <f t="shared" si="1041"/>
        <v>1</v>
      </c>
    </row>
    <row r="16603" spans="1:77">
      <c r="A16603" s="10">
        <v>16598</v>
      </c>
      <c r="BT16603" s="10">
        <v>16598</v>
      </c>
      <c r="BU16603" s="4">
        <f t="shared" si="1038"/>
        <v>0</v>
      </c>
      <c r="BV16603" s="4">
        <f t="shared" si="1039"/>
        <v>0</v>
      </c>
      <c r="BW16603" s="10"/>
      <c r="BX16603" s="4">
        <f t="shared" si="1040"/>
        <v>1</v>
      </c>
      <c r="BY16603" s="4">
        <f t="shared" si="1041"/>
        <v>1</v>
      </c>
    </row>
    <row r="16604" spans="1:77">
      <c r="A16604" s="10">
        <v>16599</v>
      </c>
      <c r="BT16604" s="10">
        <v>16599</v>
      </c>
      <c r="BU16604" s="4">
        <f t="shared" si="1038"/>
        <v>0</v>
      </c>
      <c r="BV16604" s="4">
        <f t="shared" si="1039"/>
        <v>0</v>
      </c>
      <c r="BW16604" s="10"/>
      <c r="BX16604" s="4">
        <f t="shared" si="1040"/>
        <v>1</v>
      </c>
      <c r="BY16604" s="4">
        <f t="shared" si="1041"/>
        <v>1</v>
      </c>
    </row>
    <row r="16605" spans="1:77">
      <c r="A16605" s="10">
        <v>16600</v>
      </c>
      <c r="BT16605" s="10">
        <v>16600</v>
      </c>
      <c r="BU16605" s="4">
        <f t="shared" si="1038"/>
        <v>0</v>
      </c>
      <c r="BV16605" s="4">
        <f t="shared" si="1039"/>
        <v>0</v>
      </c>
      <c r="BW16605" s="10"/>
      <c r="BX16605" s="4">
        <f t="shared" si="1040"/>
        <v>1</v>
      </c>
      <c r="BY16605" s="4">
        <f t="shared" si="1041"/>
        <v>1</v>
      </c>
    </row>
    <row r="16606" spans="1:77">
      <c r="A16606" s="10">
        <v>16601</v>
      </c>
      <c r="BT16606" s="10">
        <v>16601</v>
      </c>
      <c r="BU16606" s="4">
        <f t="shared" si="1038"/>
        <v>0</v>
      </c>
      <c r="BV16606" s="4">
        <f t="shared" si="1039"/>
        <v>0</v>
      </c>
      <c r="BW16606" s="10"/>
      <c r="BX16606" s="4">
        <f t="shared" si="1040"/>
        <v>1</v>
      </c>
      <c r="BY16606" s="4">
        <f t="shared" si="1041"/>
        <v>1</v>
      </c>
    </row>
    <row r="16607" spans="1:77">
      <c r="A16607" s="10">
        <v>16602</v>
      </c>
      <c r="BT16607" s="10">
        <v>16602</v>
      </c>
      <c r="BU16607" s="4">
        <f t="shared" si="1038"/>
        <v>0</v>
      </c>
      <c r="BV16607" s="4">
        <f t="shared" si="1039"/>
        <v>0</v>
      </c>
      <c r="BW16607" s="10"/>
      <c r="BX16607" s="4">
        <f t="shared" si="1040"/>
        <v>1</v>
      </c>
      <c r="BY16607" s="4">
        <f t="shared" si="1041"/>
        <v>1</v>
      </c>
    </row>
    <row r="16608" spans="1:77">
      <c r="A16608" s="10">
        <v>16603</v>
      </c>
      <c r="BT16608" s="10">
        <v>16603</v>
      </c>
      <c r="BU16608" s="4">
        <f t="shared" si="1038"/>
        <v>0</v>
      </c>
      <c r="BV16608" s="4">
        <f t="shared" si="1039"/>
        <v>0</v>
      </c>
      <c r="BW16608" s="10"/>
      <c r="BX16608" s="4">
        <f t="shared" si="1040"/>
        <v>1</v>
      </c>
      <c r="BY16608" s="4">
        <f t="shared" si="1041"/>
        <v>1</v>
      </c>
    </row>
    <row r="16609" spans="1:77">
      <c r="A16609" s="10">
        <v>16604</v>
      </c>
      <c r="BT16609" s="10">
        <v>16604</v>
      </c>
      <c r="BU16609" s="4">
        <f t="shared" si="1038"/>
        <v>0</v>
      </c>
      <c r="BV16609" s="4">
        <f t="shared" si="1039"/>
        <v>0</v>
      </c>
      <c r="BW16609" s="10"/>
      <c r="BX16609" s="4">
        <f t="shared" si="1040"/>
        <v>1</v>
      </c>
      <c r="BY16609" s="4">
        <f t="shared" si="1041"/>
        <v>1</v>
      </c>
    </row>
    <row r="16610" spans="1:77">
      <c r="A16610" s="10">
        <v>16605</v>
      </c>
      <c r="BT16610" s="10">
        <v>16605</v>
      </c>
      <c r="BU16610" s="4">
        <f t="shared" si="1038"/>
        <v>0</v>
      </c>
      <c r="BV16610" s="4">
        <f t="shared" si="1039"/>
        <v>0</v>
      </c>
      <c r="BW16610" s="10"/>
      <c r="BX16610" s="4">
        <f t="shared" si="1040"/>
        <v>1</v>
      </c>
      <c r="BY16610" s="4">
        <f t="shared" si="1041"/>
        <v>1</v>
      </c>
    </row>
    <row r="16611" spans="1:77">
      <c r="A16611" s="10">
        <v>16606</v>
      </c>
      <c r="BT16611" s="10">
        <v>16606</v>
      </c>
      <c r="BU16611" s="4">
        <f t="shared" si="1038"/>
        <v>0</v>
      </c>
      <c r="BV16611" s="4">
        <f t="shared" si="1039"/>
        <v>0</v>
      </c>
      <c r="BW16611" s="10"/>
      <c r="BX16611" s="4">
        <f t="shared" si="1040"/>
        <v>1</v>
      </c>
      <c r="BY16611" s="4">
        <f t="shared" si="1041"/>
        <v>1</v>
      </c>
    </row>
    <row r="16612" spans="1:77">
      <c r="A16612" s="10">
        <v>16607</v>
      </c>
      <c r="BT16612" s="10">
        <v>16607</v>
      </c>
      <c r="BU16612" s="4">
        <f t="shared" si="1038"/>
        <v>0</v>
      </c>
      <c r="BV16612" s="4">
        <f t="shared" si="1039"/>
        <v>0</v>
      </c>
      <c r="BW16612" s="10"/>
      <c r="BX16612" s="4">
        <f t="shared" si="1040"/>
        <v>1</v>
      </c>
      <c r="BY16612" s="4">
        <f t="shared" si="1041"/>
        <v>1</v>
      </c>
    </row>
    <row r="16613" spans="1:77">
      <c r="A16613" s="10">
        <v>16608</v>
      </c>
      <c r="BT16613" s="10">
        <v>16608</v>
      </c>
      <c r="BU16613" s="4">
        <f t="shared" si="1038"/>
        <v>0</v>
      </c>
      <c r="BV16613" s="4">
        <f t="shared" si="1039"/>
        <v>0</v>
      </c>
      <c r="BW16613" s="10"/>
      <c r="BX16613" s="4">
        <f t="shared" si="1040"/>
        <v>1</v>
      </c>
      <c r="BY16613" s="4">
        <f t="shared" si="1041"/>
        <v>1</v>
      </c>
    </row>
    <row r="16614" spans="1:77">
      <c r="A16614" s="10">
        <v>16609</v>
      </c>
      <c r="BT16614" s="10">
        <v>16609</v>
      </c>
      <c r="BU16614" s="4">
        <f t="shared" si="1038"/>
        <v>0</v>
      </c>
      <c r="BV16614" s="4">
        <f t="shared" si="1039"/>
        <v>0</v>
      </c>
      <c r="BW16614" s="10"/>
      <c r="BX16614" s="4">
        <f t="shared" si="1040"/>
        <v>1</v>
      </c>
      <c r="BY16614" s="4">
        <f t="shared" si="1041"/>
        <v>1</v>
      </c>
    </row>
    <row r="16615" spans="1:77">
      <c r="A16615" s="10">
        <v>16610</v>
      </c>
      <c r="BT16615" s="10">
        <v>16610</v>
      </c>
      <c r="BU16615" s="4">
        <f t="shared" si="1038"/>
        <v>0</v>
      </c>
      <c r="BV16615" s="4">
        <f t="shared" si="1039"/>
        <v>0</v>
      </c>
      <c r="BW16615" s="10"/>
      <c r="BX16615" s="4">
        <f t="shared" si="1040"/>
        <v>1</v>
      </c>
      <c r="BY16615" s="4">
        <f t="shared" si="1041"/>
        <v>1</v>
      </c>
    </row>
    <row r="16616" spans="1:77">
      <c r="A16616" s="10">
        <v>16611</v>
      </c>
      <c r="BT16616" s="10">
        <v>16611</v>
      </c>
      <c r="BU16616" s="4">
        <f t="shared" si="1038"/>
        <v>0</v>
      </c>
      <c r="BV16616" s="4">
        <f t="shared" si="1039"/>
        <v>0</v>
      </c>
      <c r="BW16616" s="10"/>
      <c r="BX16616" s="4">
        <f t="shared" si="1040"/>
        <v>1</v>
      </c>
      <c r="BY16616" s="4">
        <f t="shared" si="1041"/>
        <v>1</v>
      </c>
    </row>
    <row r="16617" spans="1:77">
      <c r="A16617" s="10">
        <v>16612</v>
      </c>
      <c r="BT16617" s="10">
        <v>16612</v>
      </c>
      <c r="BU16617" s="4">
        <f t="shared" si="1038"/>
        <v>0</v>
      </c>
      <c r="BV16617" s="4">
        <f t="shared" si="1039"/>
        <v>0</v>
      </c>
      <c r="BW16617" s="10"/>
      <c r="BX16617" s="4">
        <f t="shared" si="1040"/>
        <v>1</v>
      </c>
      <c r="BY16617" s="4">
        <f t="shared" si="1041"/>
        <v>1</v>
      </c>
    </row>
    <row r="16618" spans="1:77">
      <c r="A16618" s="10">
        <v>16613</v>
      </c>
      <c r="BT16618" s="10">
        <v>16613</v>
      </c>
      <c r="BU16618" s="4">
        <f t="shared" si="1038"/>
        <v>0</v>
      </c>
      <c r="BV16618" s="4">
        <f t="shared" si="1039"/>
        <v>0</v>
      </c>
      <c r="BW16618" s="10"/>
      <c r="BX16618" s="4">
        <f t="shared" si="1040"/>
        <v>1</v>
      </c>
      <c r="BY16618" s="4">
        <f t="shared" si="1041"/>
        <v>1</v>
      </c>
    </row>
    <row r="16619" spans="1:77">
      <c r="A16619" s="10">
        <v>16614</v>
      </c>
      <c r="BT16619" s="10">
        <v>16614</v>
      </c>
      <c r="BU16619" s="4">
        <f t="shared" si="1038"/>
        <v>0</v>
      </c>
      <c r="BV16619" s="4">
        <f t="shared" si="1039"/>
        <v>0</v>
      </c>
      <c r="BW16619" s="10"/>
      <c r="BX16619" s="4">
        <f t="shared" si="1040"/>
        <v>1</v>
      </c>
      <c r="BY16619" s="4">
        <f t="shared" si="1041"/>
        <v>1</v>
      </c>
    </row>
    <row r="16620" spans="1:77">
      <c r="A16620" s="10">
        <v>16615</v>
      </c>
      <c r="BT16620" s="10">
        <v>16615</v>
      </c>
      <c r="BU16620" s="4">
        <f t="shared" si="1038"/>
        <v>0</v>
      </c>
      <c r="BV16620" s="4">
        <f t="shared" si="1039"/>
        <v>0</v>
      </c>
      <c r="BW16620" s="10"/>
      <c r="BX16620" s="4">
        <f t="shared" si="1040"/>
        <v>1</v>
      </c>
      <c r="BY16620" s="4">
        <f t="shared" si="1041"/>
        <v>1</v>
      </c>
    </row>
    <row r="16621" spans="1:77">
      <c r="A16621" s="10">
        <v>16616</v>
      </c>
      <c r="BT16621" s="10">
        <v>16616</v>
      </c>
      <c r="BU16621" s="4">
        <f t="shared" si="1038"/>
        <v>0</v>
      </c>
      <c r="BV16621" s="4">
        <f t="shared" si="1039"/>
        <v>0</v>
      </c>
      <c r="BW16621" s="10"/>
      <c r="BX16621" s="4">
        <f t="shared" si="1040"/>
        <v>1</v>
      </c>
      <c r="BY16621" s="4">
        <f t="shared" si="1041"/>
        <v>1</v>
      </c>
    </row>
    <row r="16622" spans="1:77">
      <c r="A16622" s="10">
        <v>16617</v>
      </c>
      <c r="BT16622" s="10">
        <v>16617</v>
      </c>
      <c r="BU16622" s="4">
        <f t="shared" si="1038"/>
        <v>0</v>
      </c>
      <c r="BV16622" s="4">
        <f t="shared" si="1039"/>
        <v>0</v>
      </c>
      <c r="BW16622" s="10"/>
      <c r="BX16622" s="4">
        <f t="shared" si="1040"/>
        <v>1</v>
      </c>
      <c r="BY16622" s="4">
        <f t="shared" si="1041"/>
        <v>1</v>
      </c>
    </row>
    <row r="16623" spans="1:77">
      <c r="A16623" s="10">
        <v>16618</v>
      </c>
      <c r="BT16623" s="10">
        <v>16618</v>
      </c>
      <c r="BU16623" s="4">
        <f t="shared" si="1038"/>
        <v>0</v>
      </c>
      <c r="BV16623" s="4">
        <f t="shared" si="1039"/>
        <v>0</v>
      </c>
      <c r="BW16623" s="10"/>
      <c r="BX16623" s="4">
        <f t="shared" si="1040"/>
        <v>1</v>
      </c>
      <c r="BY16623" s="4">
        <f t="shared" si="1041"/>
        <v>1</v>
      </c>
    </row>
    <row r="16624" spans="1:77">
      <c r="A16624" s="10">
        <v>16619</v>
      </c>
      <c r="BT16624" s="10">
        <v>16619</v>
      </c>
      <c r="BU16624" s="4">
        <f t="shared" si="1038"/>
        <v>0</v>
      </c>
      <c r="BV16624" s="4">
        <f t="shared" si="1039"/>
        <v>0</v>
      </c>
      <c r="BW16624" s="10"/>
      <c r="BX16624" s="4">
        <f t="shared" si="1040"/>
        <v>1</v>
      </c>
      <c r="BY16624" s="4">
        <f t="shared" si="1041"/>
        <v>1</v>
      </c>
    </row>
    <row r="16625" spans="1:77">
      <c r="A16625" s="10">
        <v>16620</v>
      </c>
      <c r="BT16625" s="10">
        <v>16620</v>
      </c>
      <c r="BU16625" s="4">
        <f t="shared" si="1038"/>
        <v>0</v>
      </c>
      <c r="BV16625" s="4">
        <f t="shared" si="1039"/>
        <v>0</v>
      </c>
      <c r="BW16625" s="10"/>
      <c r="BX16625" s="4">
        <f t="shared" si="1040"/>
        <v>1</v>
      </c>
      <c r="BY16625" s="4">
        <f t="shared" si="1041"/>
        <v>1</v>
      </c>
    </row>
    <row r="16626" spans="1:77">
      <c r="A16626" s="10">
        <v>16621</v>
      </c>
      <c r="BT16626" s="10">
        <v>16621</v>
      </c>
      <c r="BU16626" s="4">
        <f t="shared" si="1038"/>
        <v>0</v>
      </c>
      <c r="BV16626" s="4">
        <f t="shared" si="1039"/>
        <v>0</v>
      </c>
      <c r="BW16626" s="10"/>
      <c r="BX16626" s="4">
        <f t="shared" si="1040"/>
        <v>1</v>
      </c>
      <c r="BY16626" s="4">
        <f t="shared" si="1041"/>
        <v>1</v>
      </c>
    </row>
    <row r="16627" spans="1:77">
      <c r="A16627" s="10">
        <v>16622</v>
      </c>
      <c r="BT16627" s="10">
        <v>16622</v>
      </c>
      <c r="BU16627" s="4">
        <f t="shared" si="1038"/>
        <v>0</v>
      </c>
      <c r="BV16627" s="4">
        <f t="shared" si="1039"/>
        <v>0</v>
      </c>
      <c r="BW16627" s="10"/>
      <c r="BX16627" s="4">
        <f t="shared" si="1040"/>
        <v>1</v>
      </c>
      <c r="BY16627" s="4">
        <f t="shared" si="1041"/>
        <v>1</v>
      </c>
    </row>
    <row r="16628" spans="1:77">
      <c r="A16628" s="10">
        <v>16623</v>
      </c>
      <c r="BT16628" s="10">
        <v>16623</v>
      </c>
      <c r="BU16628" s="4">
        <f t="shared" si="1038"/>
        <v>0</v>
      </c>
      <c r="BV16628" s="4">
        <f t="shared" si="1039"/>
        <v>0</v>
      </c>
      <c r="BW16628" s="10"/>
      <c r="BX16628" s="4">
        <f t="shared" si="1040"/>
        <v>1</v>
      </c>
      <c r="BY16628" s="4">
        <f t="shared" si="1041"/>
        <v>1</v>
      </c>
    </row>
    <row r="16629" spans="1:77">
      <c r="A16629" s="10">
        <v>16624</v>
      </c>
      <c r="BT16629" s="10">
        <v>16624</v>
      </c>
      <c r="BU16629" s="4">
        <f t="shared" si="1038"/>
        <v>0</v>
      </c>
      <c r="BV16629" s="4">
        <f t="shared" si="1039"/>
        <v>0</v>
      </c>
      <c r="BW16629" s="10"/>
      <c r="BX16629" s="4">
        <f t="shared" si="1040"/>
        <v>1</v>
      </c>
      <c r="BY16629" s="4">
        <f t="shared" si="1041"/>
        <v>1</v>
      </c>
    </row>
    <row r="16630" spans="1:77">
      <c r="A16630" s="10">
        <v>16625</v>
      </c>
      <c r="BT16630" s="10">
        <v>16625</v>
      </c>
      <c r="BU16630" s="4">
        <f t="shared" si="1038"/>
        <v>0</v>
      </c>
      <c r="BV16630" s="4">
        <f t="shared" si="1039"/>
        <v>0</v>
      </c>
      <c r="BW16630" s="10"/>
      <c r="BX16630" s="4">
        <f t="shared" si="1040"/>
        <v>1</v>
      </c>
      <c r="BY16630" s="4">
        <f t="shared" si="1041"/>
        <v>1</v>
      </c>
    </row>
    <row r="16631" spans="1:77">
      <c r="A16631" s="10">
        <v>16626</v>
      </c>
      <c r="BT16631" s="10">
        <v>16626</v>
      </c>
      <c r="BU16631" s="4">
        <f t="shared" si="1038"/>
        <v>0</v>
      </c>
      <c r="BV16631" s="4">
        <f t="shared" si="1039"/>
        <v>0</v>
      </c>
      <c r="BW16631" s="10"/>
      <c r="BX16631" s="4">
        <f t="shared" si="1040"/>
        <v>1</v>
      </c>
      <c r="BY16631" s="4">
        <f t="shared" si="1041"/>
        <v>1</v>
      </c>
    </row>
    <row r="16632" spans="1:77">
      <c r="A16632" s="10">
        <v>16627</v>
      </c>
      <c r="BT16632" s="10">
        <v>16627</v>
      </c>
      <c r="BU16632" s="4">
        <f t="shared" si="1038"/>
        <v>0</v>
      </c>
      <c r="BV16632" s="4">
        <f t="shared" si="1039"/>
        <v>0</v>
      </c>
      <c r="BW16632" s="10"/>
      <c r="BX16632" s="4">
        <f t="shared" si="1040"/>
        <v>1</v>
      </c>
      <c r="BY16632" s="4">
        <f t="shared" si="1041"/>
        <v>1</v>
      </c>
    </row>
    <row r="16633" spans="1:77">
      <c r="A16633" s="10">
        <v>16628</v>
      </c>
      <c r="BT16633" s="10">
        <v>16628</v>
      </c>
      <c r="BU16633" s="4">
        <f t="shared" si="1038"/>
        <v>0</v>
      </c>
      <c r="BV16633" s="4">
        <f t="shared" si="1039"/>
        <v>0</v>
      </c>
      <c r="BW16633" s="10"/>
      <c r="BX16633" s="4">
        <f t="shared" si="1040"/>
        <v>1</v>
      </c>
      <c r="BY16633" s="4">
        <f t="shared" si="1041"/>
        <v>1</v>
      </c>
    </row>
    <row r="16634" spans="1:77">
      <c r="A16634" s="10">
        <v>16629</v>
      </c>
      <c r="BT16634" s="10">
        <v>16629</v>
      </c>
      <c r="BU16634" s="4">
        <f t="shared" si="1038"/>
        <v>0</v>
      </c>
      <c r="BV16634" s="4">
        <f t="shared" si="1039"/>
        <v>0</v>
      </c>
      <c r="BW16634" s="10"/>
      <c r="BX16634" s="4">
        <f t="shared" si="1040"/>
        <v>1</v>
      </c>
      <c r="BY16634" s="4">
        <f t="shared" si="1041"/>
        <v>1</v>
      </c>
    </row>
    <row r="16635" spans="1:77">
      <c r="A16635" s="10">
        <v>16630</v>
      </c>
      <c r="BT16635" s="10">
        <v>16630</v>
      </c>
      <c r="BU16635" s="4">
        <f t="shared" si="1038"/>
        <v>0</v>
      </c>
      <c r="BV16635" s="4">
        <f t="shared" si="1039"/>
        <v>0</v>
      </c>
      <c r="BW16635" s="10"/>
      <c r="BX16635" s="4">
        <f t="shared" si="1040"/>
        <v>1</v>
      </c>
      <c r="BY16635" s="4">
        <f t="shared" si="1041"/>
        <v>1</v>
      </c>
    </row>
    <row r="16636" spans="1:77">
      <c r="A16636" s="10">
        <v>16631</v>
      </c>
      <c r="BT16636" s="10">
        <v>16631</v>
      </c>
      <c r="BU16636" s="4">
        <f t="shared" si="1038"/>
        <v>0</v>
      </c>
      <c r="BV16636" s="4">
        <f t="shared" si="1039"/>
        <v>0</v>
      </c>
      <c r="BW16636" s="10"/>
      <c r="BX16636" s="4">
        <f t="shared" si="1040"/>
        <v>1</v>
      </c>
      <c r="BY16636" s="4">
        <f t="shared" si="1041"/>
        <v>1</v>
      </c>
    </row>
    <row r="16637" spans="1:77">
      <c r="A16637" s="10">
        <v>16632</v>
      </c>
      <c r="BT16637" s="10">
        <v>16632</v>
      </c>
      <c r="BU16637" s="4">
        <f t="shared" si="1038"/>
        <v>0</v>
      </c>
      <c r="BV16637" s="4">
        <f t="shared" si="1039"/>
        <v>0</v>
      </c>
      <c r="BW16637" s="10"/>
      <c r="BX16637" s="4">
        <f t="shared" si="1040"/>
        <v>1</v>
      </c>
      <c r="BY16637" s="4">
        <f t="shared" si="1041"/>
        <v>1</v>
      </c>
    </row>
    <row r="16638" spans="1:77">
      <c r="A16638" s="10">
        <v>16633</v>
      </c>
      <c r="BT16638" s="10">
        <v>16633</v>
      </c>
      <c r="BU16638" s="4">
        <f t="shared" si="1038"/>
        <v>0</v>
      </c>
      <c r="BV16638" s="4">
        <f t="shared" si="1039"/>
        <v>0</v>
      </c>
      <c r="BW16638" s="10"/>
      <c r="BX16638" s="4">
        <f t="shared" si="1040"/>
        <v>1</v>
      </c>
      <c r="BY16638" s="4">
        <f t="shared" si="1041"/>
        <v>1</v>
      </c>
    </row>
    <row r="16639" spans="1:77">
      <c r="A16639" s="10">
        <v>16634</v>
      </c>
      <c r="BT16639" s="10">
        <v>16634</v>
      </c>
      <c r="BU16639" s="4">
        <f t="shared" si="1038"/>
        <v>0</v>
      </c>
      <c r="BV16639" s="4">
        <f t="shared" si="1039"/>
        <v>0</v>
      </c>
      <c r="BW16639" s="10"/>
      <c r="BX16639" s="4">
        <f t="shared" si="1040"/>
        <v>1</v>
      </c>
      <c r="BY16639" s="4">
        <f t="shared" si="1041"/>
        <v>1</v>
      </c>
    </row>
    <row r="16640" spans="1:77">
      <c r="A16640" s="10">
        <v>16635</v>
      </c>
      <c r="BT16640" s="10">
        <v>16635</v>
      </c>
      <c r="BU16640" s="4">
        <f t="shared" si="1038"/>
        <v>0</v>
      </c>
      <c r="BV16640" s="4">
        <f t="shared" si="1039"/>
        <v>0</v>
      </c>
      <c r="BW16640" s="10"/>
      <c r="BX16640" s="4">
        <f t="shared" si="1040"/>
        <v>1</v>
      </c>
      <c r="BY16640" s="4">
        <f t="shared" si="1041"/>
        <v>1</v>
      </c>
    </row>
    <row r="16641" spans="1:77">
      <c r="A16641" s="10">
        <v>16636</v>
      </c>
      <c r="BT16641" s="10">
        <v>16636</v>
      </c>
      <c r="BU16641" s="4">
        <f t="shared" si="1038"/>
        <v>0</v>
      </c>
      <c r="BV16641" s="4">
        <f t="shared" si="1039"/>
        <v>0</v>
      </c>
      <c r="BW16641" s="10"/>
      <c r="BX16641" s="4">
        <f t="shared" si="1040"/>
        <v>1</v>
      </c>
      <c r="BY16641" s="4">
        <f t="shared" si="1041"/>
        <v>1</v>
      </c>
    </row>
    <row r="16642" spans="1:77">
      <c r="A16642" s="10">
        <v>16637</v>
      </c>
      <c r="BT16642" s="10">
        <v>16637</v>
      </c>
      <c r="BU16642" s="4">
        <f t="shared" si="1038"/>
        <v>0</v>
      </c>
      <c r="BV16642" s="4">
        <f t="shared" si="1039"/>
        <v>0</v>
      </c>
      <c r="BW16642" s="10"/>
      <c r="BX16642" s="4">
        <f t="shared" si="1040"/>
        <v>1</v>
      </c>
      <c r="BY16642" s="4">
        <f t="shared" si="1041"/>
        <v>1</v>
      </c>
    </row>
    <row r="16643" spans="1:77">
      <c r="A16643" s="10">
        <v>16638</v>
      </c>
      <c r="BT16643" s="10">
        <v>16638</v>
      </c>
      <c r="BU16643" s="4">
        <f t="shared" si="1038"/>
        <v>0</v>
      </c>
      <c r="BV16643" s="4">
        <f t="shared" si="1039"/>
        <v>0</v>
      </c>
      <c r="BW16643" s="10"/>
      <c r="BX16643" s="4">
        <f t="shared" si="1040"/>
        <v>1</v>
      </c>
      <c r="BY16643" s="4">
        <f t="shared" si="1041"/>
        <v>1</v>
      </c>
    </row>
    <row r="16644" spans="1:77">
      <c r="A16644" s="10">
        <v>16639</v>
      </c>
      <c r="BT16644" s="10">
        <v>16639</v>
      </c>
      <c r="BU16644" s="4">
        <f t="shared" si="1038"/>
        <v>0</v>
      </c>
      <c r="BV16644" s="4">
        <f t="shared" si="1039"/>
        <v>0</v>
      </c>
      <c r="BW16644" s="10"/>
      <c r="BX16644" s="4">
        <f t="shared" si="1040"/>
        <v>1</v>
      </c>
      <c r="BY16644" s="4">
        <f t="shared" si="1041"/>
        <v>1</v>
      </c>
    </row>
    <row r="16645" spans="1:77">
      <c r="A16645" s="10">
        <v>16640</v>
      </c>
      <c r="BT16645" s="10">
        <v>16640</v>
      </c>
      <c r="BU16645" s="4">
        <f t="shared" si="1038"/>
        <v>0</v>
      </c>
      <c r="BV16645" s="4">
        <f t="shared" si="1039"/>
        <v>0</v>
      </c>
      <c r="BW16645" s="10"/>
      <c r="BX16645" s="4">
        <f t="shared" si="1040"/>
        <v>1</v>
      </c>
      <c r="BY16645" s="4">
        <f t="shared" si="1041"/>
        <v>1</v>
      </c>
    </row>
    <row r="16646" spans="1:77">
      <c r="A16646" s="10">
        <v>16641</v>
      </c>
      <c r="BT16646" s="10">
        <v>16641</v>
      </c>
      <c r="BU16646" s="4">
        <f t="shared" si="1038"/>
        <v>0</v>
      </c>
      <c r="BV16646" s="4">
        <f t="shared" si="1039"/>
        <v>0</v>
      </c>
      <c r="BW16646" s="10"/>
      <c r="BX16646" s="4">
        <f t="shared" si="1040"/>
        <v>1</v>
      </c>
      <c r="BY16646" s="4">
        <f t="shared" si="1041"/>
        <v>1</v>
      </c>
    </row>
    <row r="16647" spans="1:77">
      <c r="A16647" s="10">
        <v>16642</v>
      </c>
      <c r="BT16647" s="10">
        <v>16642</v>
      </c>
      <c r="BU16647" s="4">
        <f t="shared" ref="BU16647:BU16710" si="1042">BP16647*$BV$1-BQ16647</f>
        <v>0</v>
      </c>
      <c r="BV16647" s="4">
        <f t="shared" ref="BV16647:BV16710" si="1043">BR16647*$BV$1-BS16647</f>
        <v>0</v>
      </c>
      <c r="BW16647" s="10"/>
      <c r="BX16647" s="4">
        <f t="shared" si="1040"/>
        <v>1</v>
      </c>
      <c r="BY16647" s="4">
        <f t="shared" si="1041"/>
        <v>1</v>
      </c>
    </row>
    <row r="16648" spans="1:77">
      <c r="A16648" s="10">
        <v>16643</v>
      </c>
      <c r="BT16648" s="10">
        <v>16643</v>
      </c>
      <c r="BU16648" s="4">
        <f t="shared" si="1042"/>
        <v>0</v>
      </c>
      <c r="BV16648" s="4">
        <f t="shared" si="1043"/>
        <v>0</v>
      </c>
      <c r="BW16648" s="10"/>
      <c r="BX16648" s="4">
        <f t="shared" si="1040"/>
        <v>1</v>
      </c>
      <c r="BY16648" s="4">
        <f t="shared" si="1041"/>
        <v>1</v>
      </c>
    </row>
    <row r="16649" spans="1:77">
      <c r="A16649" s="10">
        <v>16644</v>
      </c>
      <c r="BT16649" s="10">
        <v>16644</v>
      </c>
      <c r="BU16649" s="4">
        <f t="shared" si="1042"/>
        <v>0</v>
      </c>
      <c r="BV16649" s="4">
        <f t="shared" si="1043"/>
        <v>0</v>
      </c>
      <c r="BW16649" s="10"/>
      <c r="BX16649" s="4">
        <f t="shared" si="1040"/>
        <v>1</v>
      </c>
      <c r="BY16649" s="4">
        <f t="shared" si="1041"/>
        <v>1</v>
      </c>
    </row>
    <row r="16650" spans="1:77">
      <c r="A16650" s="10">
        <v>16645</v>
      </c>
      <c r="BT16650" s="10">
        <v>16645</v>
      </c>
      <c r="BU16650" s="4">
        <f t="shared" si="1042"/>
        <v>0</v>
      </c>
      <c r="BV16650" s="4">
        <f t="shared" si="1043"/>
        <v>0</v>
      </c>
      <c r="BW16650" s="10"/>
      <c r="BX16650" s="4">
        <f t="shared" si="1040"/>
        <v>1</v>
      </c>
      <c r="BY16650" s="4">
        <f t="shared" si="1041"/>
        <v>1</v>
      </c>
    </row>
    <row r="16651" spans="1:77">
      <c r="A16651" s="10">
        <v>16646</v>
      </c>
      <c r="BT16651" s="10">
        <v>16646</v>
      </c>
      <c r="BU16651" s="4">
        <f t="shared" si="1042"/>
        <v>0</v>
      </c>
      <c r="BV16651" s="4">
        <f t="shared" si="1043"/>
        <v>0</v>
      </c>
      <c r="BW16651" s="10"/>
      <c r="BX16651" s="4">
        <f t="shared" si="1040"/>
        <v>1</v>
      </c>
      <c r="BY16651" s="4">
        <f t="shared" si="1041"/>
        <v>1</v>
      </c>
    </row>
    <row r="16652" spans="1:77">
      <c r="A16652" s="10">
        <v>16647</v>
      </c>
      <c r="BT16652" s="10">
        <v>16647</v>
      </c>
      <c r="BU16652" s="4">
        <f t="shared" si="1042"/>
        <v>0</v>
      </c>
      <c r="BV16652" s="4">
        <f t="shared" si="1043"/>
        <v>0</v>
      </c>
      <c r="BW16652" s="10"/>
      <c r="BX16652" s="4">
        <f t="shared" si="1040"/>
        <v>1</v>
      </c>
      <c r="BY16652" s="4">
        <f t="shared" si="1041"/>
        <v>1</v>
      </c>
    </row>
    <row r="16653" spans="1:77">
      <c r="A16653" s="10">
        <v>16648</v>
      </c>
      <c r="BT16653" s="10">
        <v>16648</v>
      </c>
      <c r="BU16653" s="4">
        <f t="shared" si="1042"/>
        <v>0</v>
      </c>
      <c r="BV16653" s="4">
        <f t="shared" si="1043"/>
        <v>0</v>
      </c>
      <c r="BW16653" s="10"/>
      <c r="BX16653" s="4">
        <f t="shared" si="1040"/>
        <v>1</v>
      </c>
      <c r="BY16653" s="4">
        <f t="shared" si="1041"/>
        <v>1</v>
      </c>
    </row>
    <row r="16654" spans="1:77">
      <c r="A16654" s="10">
        <v>16649</v>
      </c>
      <c r="BT16654" s="10">
        <v>16649</v>
      </c>
      <c r="BU16654" s="4">
        <f t="shared" si="1042"/>
        <v>0</v>
      </c>
      <c r="BV16654" s="4">
        <f t="shared" si="1043"/>
        <v>0</v>
      </c>
      <c r="BW16654" s="10"/>
      <c r="BX16654" s="4">
        <f t="shared" si="1040"/>
        <v>1</v>
      </c>
      <c r="BY16654" s="4">
        <f t="shared" si="1041"/>
        <v>1</v>
      </c>
    </row>
    <row r="16655" spans="1:77">
      <c r="A16655" s="10">
        <v>16650</v>
      </c>
      <c r="BT16655" s="10">
        <v>16650</v>
      </c>
      <c r="BU16655" s="4">
        <f t="shared" si="1042"/>
        <v>0</v>
      </c>
      <c r="BV16655" s="4">
        <f t="shared" si="1043"/>
        <v>0</v>
      </c>
      <c r="BW16655" s="10"/>
      <c r="BX16655" s="4">
        <f t="shared" si="1040"/>
        <v>1</v>
      </c>
      <c r="BY16655" s="4">
        <f t="shared" si="1041"/>
        <v>1</v>
      </c>
    </row>
    <row r="16656" spans="1:77">
      <c r="A16656" s="10">
        <v>16651</v>
      </c>
      <c r="BT16656" s="10">
        <v>16651</v>
      </c>
      <c r="BU16656" s="4">
        <f t="shared" si="1042"/>
        <v>0</v>
      </c>
      <c r="BV16656" s="4">
        <f t="shared" si="1043"/>
        <v>0</v>
      </c>
      <c r="BW16656" s="10"/>
      <c r="BX16656" s="4">
        <f t="shared" si="1040"/>
        <v>1</v>
      </c>
      <c r="BY16656" s="4">
        <f t="shared" si="1041"/>
        <v>1</v>
      </c>
    </row>
    <row r="16657" spans="1:77">
      <c r="A16657" s="10">
        <v>16652</v>
      </c>
      <c r="BT16657" s="10">
        <v>16652</v>
      </c>
      <c r="BU16657" s="4">
        <f t="shared" si="1042"/>
        <v>0</v>
      </c>
      <c r="BV16657" s="4">
        <f t="shared" si="1043"/>
        <v>0</v>
      </c>
      <c r="BW16657" s="10"/>
      <c r="BX16657" s="4">
        <f t="shared" si="1040"/>
        <v>1</v>
      </c>
      <c r="BY16657" s="4">
        <f t="shared" si="1041"/>
        <v>1</v>
      </c>
    </row>
    <row r="16658" spans="1:77">
      <c r="A16658" s="10">
        <v>16653</v>
      </c>
      <c r="BT16658" s="10">
        <v>16653</v>
      </c>
      <c r="BU16658" s="4">
        <f t="shared" si="1042"/>
        <v>0</v>
      </c>
      <c r="BV16658" s="4">
        <f t="shared" si="1043"/>
        <v>0</v>
      </c>
      <c r="BW16658" s="10"/>
      <c r="BX16658" s="4">
        <f t="shared" si="1040"/>
        <v>1</v>
      </c>
      <c r="BY16658" s="4">
        <f t="shared" si="1041"/>
        <v>1</v>
      </c>
    </row>
    <row r="16659" spans="1:77">
      <c r="A16659" s="10">
        <v>16654</v>
      </c>
      <c r="BT16659" s="10">
        <v>16654</v>
      </c>
      <c r="BU16659" s="4">
        <f t="shared" si="1042"/>
        <v>0</v>
      </c>
      <c r="BV16659" s="4">
        <f t="shared" si="1043"/>
        <v>0</v>
      </c>
      <c r="BW16659" s="10"/>
      <c r="BX16659" s="4">
        <f t="shared" si="1040"/>
        <v>1</v>
      </c>
      <c r="BY16659" s="4">
        <f t="shared" si="1041"/>
        <v>1</v>
      </c>
    </row>
    <row r="16660" spans="1:77">
      <c r="A16660" s="10">
        <v>16655</v>
      </c>
      <c r="BT16660" s="10">
        <v>16655</v>
      </c>
      <c r="BU16660" s="4">
        <f t="shared" si="1042"/>
        <v>0</v>
      </c>
      <c r="BV16660" s="4">
        <f t="shared" si="1043"/>
        <v>0</v>
      </c>
      <c r="BW16660" s="10"/>
      <c r="BX16660" s="4">
        <f t="shared" si="1040"/>
        <v>1</v>
      </c>
      <c r="BY16660" s="4">
        <f t="shared" si="1041"/>
        <v>1</v>
      </c>
    </row>
    <row r="16661" spans="1:77">
      <c r="A16661" s="10">
        <v>16656</v>
      </c>
      <c r="BT16661" s="10">
        <v>16656</v>
      </c>
      <c r="BU16661" s="4">
        <f t="shared" si="1042"/>
        <v>0</v>
      </c>
      <c r="BV16661" s="4">
        <f t="shared" si="1043"/>
        <v>0</v>
      </c>
      <c r="BW16661" s="10"/>
      <c r="BX16661" s="4">
        <f t="shared" si="1040"/>
        <v>1</v>
      </c>
      <c r="BY16661" s="4">
        <f t="shared" si="1041"/>
        <v>1</v>
      </c>
    </row>
    <row r="16662" spans="1:77">
      <c r="A16662" s="10">
        <v>16657</v>
      </c>
      <c r="BT16662" s="10">
        <v>16657</v>
      </c>
      <c r="BU16662" s="4">
        <f t="shared" si="1042"/>
        <v>0</v>
      </c>
      <c r="BV16662" s="4">
        <f t="shared" si="1043"/>
        <v>0</v>
      </c>
      <c r="BW16662" s="10"/>
      <c r="BX16662" s="4">
        <f t="shared" ref="BX16662:BX16725" si="1044">IF(BU16662=MAX($BU16662:$BV16662),1,0)</f>
        <v>1</v>
      </c>
      <c r="BY16662" s="4">
        <f t="shared" ref="BY16662:BY16725" si="1045">IF(BV16662=MAX($BU16662:$BV16662),1,0)</f>
        <v>1</v>
      </c>
    </row>
    <row r="16663" spans="1:77">
      <c r="A16663" s="10">
        <v>16658</v>
      </c>
      <c r="BT16663" s="10">
        <v>16658</v>
      </c>
      <c r="BU16663" s="4">
        <f t="shared" si="1042"/>
        <v>0</v>
      </c>
      <c r="BV16663" s="4">
        <f t="shared" si="1043"/>
        <v>0</v>
      </c>
      <c r="BW16663" s="10"/>
      <c r="BX16663" s="4">
        <f t="shared" si="1044"/>
        <v>1</v>
      </c>
      <c r="BY16663" s="4">
        <f t="shared" si="1045"/>
        <v>1</v>
      </c>
    </row>
    <row r="16664" spans="1:77">
      <c r="A16664" s="10">
        <v>16659</v>
      </c>
      <c r="BT16664" s="10">
        <v>16659</v>
      </c>
      <c r="BU16664" s="4">
        <f t="shared" si="1042"/>
        <v>0</v>
      </c>
      <c r="BV16664" s="4">
        <f t="shared" si="1043"/>
        <v>0</v>
      </c>
      <c r="BW16664" s="10"/>
      <c r="BX16664" s="4">
        <f t="shared" si="1044"/>
        <v>1</v>
      </c>
      <c r="BY16664" s="4">
        <f t="shared" si="1045"/>
        <v>1</v>
      </c>
    </row>
    <row r="16665" spans="1:77">
      <c r="A16665" s="10">
        <v>16660</v>
      </c>
      <c r="BT16665" s="10">
        <v>16660</v>
      </c>
      <c r="BU16665" s="4">
        <f t="shared" si="1042"/>
        <v>0</v>
      </c>
      <c r="BV16665" s="4">
        <f t="shared" si="1043"/>
        <v>0</v>
      </c>
      <c r="BW16665" s="10"/>
      <c r="BX16665" s="4">
        <f t="shared" si="1044"/>
        <v>1</v>
      </c>
      <c r="BY16665" s="4">
        <f t="shared" si="1045"/>
        <v>1</v>
      </c>
    </row>
    <row r="16666" spans="1:77">
      <c r="A16666" s="10">
        <v>16661</v>
      </c>
      <c r="BT16666" s="10">
        <v>16661</v>
      </c>
      <c r="BU16666" s="4">
        <f t="shared" si="1042"/>
        <v>0</v>
      </c>
      <c r="BV16666" s="4">
        <f t="shared" si="1043"/>
        <v>0</v>
      </c>
      <c r="BW16666" s="10"/>
      <c r="BX16666" s="4">
        <f t="shared" si="1044"/>
        <v>1</v>
      </c>
      <c r="BY16666" s="4">
        <f t="shared" si="1045"/>
        <v>1</v>
      </c>
    </row>
    <row r="16667" spans="1:77">
      <c r="A16667" s="10">
        <v>16662</v>
      </c>
      <c r="BT16667" s="10">
        <v>16662</v>
      </c>
      <c r="BU16667" s="4">
        <f t="shared" si="1042"/>
        <v>0</v>
      </c>
      <c r="BV16667" s="4">
        <f t="shared" si="1043"/>
        <v>0</v>
      </c>
      <c r="BW16667" s="10"/>
      <c r="BX16667" s="4">
        <f t="shared" si="1044"/>
        <v>1</v>
      </c>
      <c r="BY16667" s="4">
        <f t="shared" si="1045"/>
        <v>1</v>
      </c>
    </row>
    <row r="16668" spans="1:77">
      <c r="A16668" s="10">
        <v>16663</v>
      </c>
      <c r="BT16668" s="10">
        <v>16663</v>
      </c>
      <c r="BU16668" s="4">
        <f t="shared" si="1042"/>
        <v>0</v>
      </c>
      <c r="BV16668" s="4">
        <f t="shared" si="1043"/>
        <v>0</v>
      </c>
      <c r="BW16668" s="10"/>
      <c r="BX16668" s="4">
        <f t="shared" si="1044"/>
        <v>1</v>
      </c>
      <c r="BY16668" s="4">
        <f t="shared" si="1045"/>
        <v>1</v>
      </c>
    </row>
    <row r="16669" spans="1:77">
      <c r="A16669" s="10">
        <v>16664</v>
      </c>
      <c r="BT16669" s="10">
        <v>16664</v>
      </c>
      <c r="BU16669" s="4">
        <f t="shared" si="1042"/>
        <v>0</v>
      </c>
      <c r="BV16669" s="4">
        <f t="shared" si="1043"/>
        <v>0</v>
      </c>
      <c r="BW16669" s="10"/>
      <c r="BX16669" s="4">
        <f t="shared" si="1044"/>
        <v>1</v>
      </c>
      <c r="BY16669" s="4">
        <f t="shared" si="1045"/>
        <v>1</v>
      </c>
    </row>
    <row r="16670" spans="1:77">
      <c r="A16670" s="10">
        <v>16665</v>
      </c>
      <c r="BT16670" s="10">
        <v>16665</v>
      </c>
      <c r="BU16670" s="4">
        <f t="shared" si="1042"/>
        <v>0</v>
      </c>
      <c r="BV16670" s="4">
        <f t="shared" si="1043"/>
        <v>0</v>
      </c>
      <c r="BW16670" s="10"/>
      <c r="BX16670" s="4">
        <f t="shared" si="1044"/>
        <v>1</v>
      </c>
      <c r="BY16670" s="4">
        <f t="shared" si="1045"/>
        <v>1</v>
      </c>
    </row>
    <row r="16671" spans="1:77">
      <c r="A16671" s="10">
        <v>16666</v>
      </c>
      <c r="BT16671" s="10">
        <v>16666</v>
      </c>
      <c r="BU16671" s="4">
        <f t="shared" si="1042"/>
        <v>0</v>
      </c>
      <c r="BV16671" s="4">
        <f t="shared" si="1043"/>
        <v>0</v>
      </c>
      <c r="BW16671" s="10"/>
      <c r="BX16671" s="4">
        <f t="shared" si="1044"/>
        <v>1</v>
      </c>
      <c r="BY16671" s="4">
        <f t="shared" si="1045"/>
        <v>1</v>
      </c>
    </row>
    <row r="16672" spans="1:77">
      <c r="A16672" s="10">
        <v>16667</v>
      </c>
      <c r="BT16672" s="10">
        <v>16667</v>
      </c>
      <c r="BU16672" s="4">
        <f t="shared" si="1042"/>
        <v>0</v>
      </c>
      <c r="BV16672" s="4">
        <f t="shared" si="1043"/>
        <v>0</v>
      </c>
      <c r="BW16672" s="10"/>
      <c r="BX16672" s="4">
        <f t="shared" si="1044"/>
        <v>1</v>
      </c>
      <c r="BY16672" s="4">
        <f t="shared" si="1045"/>
        <v>1</v>
      </c>
    </row>
    <row r="16673" spans="1:77">
      <c r="A16673" s="10">
        <v>16668</v>
      </c>
      <c r="BT16673" s="10">
        <v>16668</v>
      </c>
      <c r="BU16673" s="4">
        <f t="shared" si="1042"/>
        <v>0</v>
      </c>
      <c r="BV16673" s="4">
        <f t="shared" si="1043"/>
        <v>0</v>
      </c>
      <c r="BW16673" s="10"/>
      <c r="BX16673" s="4">
        <f t="shared" si="1044"/>
        <v>1</v>
      </c>
      <c r="BY16673" s="4">
        <f t="shared" si="1045"/>
        <v>1</v>
      </c>
    </row>
    <row r="16674" spans="1:77">
      <c r="A16674" s="10">
        <v>16669</v>
      </c>
      <c r="BT16674" s="10">
        <v>16669</v>
      </c>
      <c r="BU16674" s="4">
        <f t="shared" si="1042"/>
        <v>0</v>
      </c>
      <c r="BV16674" s="4">
        <f t="shared" si="1043"/>
        <v>0</v>
      </c>
      <c r="BW16674" s="10"/>
      <c r="BX16674" s="4">
        <f t="shared" si="1044"/>
        <v>1</v>
      </c>
      <c r="BY16674" s="4">
        <f t="shared" si="1045"/>
        <v>1</v>
      </c>
    </row>
    <row r="16675" spans="1:77">
      <c r="A16675" s="10">
        <v>16670</v>
      </c>
      <c r="BT16675" s="10">
        <v>16670</v>
      </c>
      <c r="BU16675" s="4">
        <f t="shared" si="1042"/>
        <v>0</v>
      </c>
      <c r="BV16675" s="4">
        <f t="shared" si="1043"/>
        <v>0</v>
      </c>
      <c r="BW16675" s="10"/>
      <c r="BX16675" s="4">
        <f t="shared" si="1044"/>
        <v>1</v>
      </c>
      <c r="BY16675" s="4">
        <f t="shared" si="1045"/>
        <v>1</v>
      </c>
    </row>
    <row r="16676" spans="1:77">
      <c r="A16676" s="10">
        <v>16671</v>
      </c>
      <c r="BT16676" s="10">
        <v>16671</v>
      </c>
      <c r="BU16676" s="4">
        <f t="shared" si="1042"/>
        <v>0</v>
      </c>
      <c r="BV16676" s="4">
        <f t="shared" si="1043"/>
        <v>0</v>
      </c>
      <c r="BW16676" s="10"/>
      <c r="BX16676" s="4">
        <f t="shared" si="1044"/>
        <v>1</v>
      </c>
      <c r="BY16676" s="4">
        <f t="shared" si="1045"/>
        <v>1</v>
      </c>
    </row>
    <row r="16677" spans="1:77">
      <c r="A16677" s="10">
        <v>16672</v>
      </c>
      <c r="BT16677" s="10">
        <v>16672</v>
      </c>
      <c r="BU16677" s="4">
        <f t="shared" si="1042"/>
        <v>0</v>
      </c>
      <c r="BV16677" s="4">
        <f t="shared" si="1043"/>
        <v>0</v>
      </c>
      <c r="BW16677" s="10"/>
      <c r="BX16677" s="4">
        <f t="shared" si="1044"/>
        <v>1</v>
      </c>
      <c r="BY16677" s="4">
        <f t="shared" si="1045"/>
        <v>1</v>
      </c>
    </row>
    <row r="16678" spans="1:77">
      <c r="A16678" s="10">
        <v>16673</v>
      </c>
      <c r="BT16678" s="10">
        <v>16673</v>
      </c>
      <c r="BU16678" s="4">
        <f t="shared" si="1042"/>
        <v>0</v>
      </c>
      <c r="BV16678" s="4">
        <f t="shared" si="1043"/>
        <v>0</v>
      </c>
      <c r="BW16678" s="10"/>
      <c r="BX16678" s="4">
        <f t="shared" si="1044"/>
        <v>1</v>
      </c>
      <c r="BY16678" s="4">
        <f t="shared" si="1045"/>
        <v>1</v>
      </c>
    </row>
    <row r="16679" spans="1:77">
      <c r="A16679" s="10">
        <v>16674</v>
      </c>
      <c r="BT16679" s="10">
        <v>16674</v>
      </c>
      <c r="BU16679" s="4">
        <f t="shared" si="1042"/>
        <v>0</v>
      </c>
      <c r="BV16679" s="4">
        <f t="shared" si="1043"/>
        <v>0</v>
      </c>
      <c r="BW16679" s="10"/>
      <c r="BX16679" s="4">
        <f t="shared" si="1044"/>
        <v>1</v>
      </c>
      <c r="BY16679" s="4">
        <f t="shared" si="1045"/>
        <v>1</v>
      </c>
    </row>
    <row r="16680" spans="1:77">
      <c r="A16680" s="10">
        <v>16675</v>
      </c>
      <c r="BT16680" s="10">
        <v>16675</v>
      </c>
      <c r="BU16680" s="4">
        <f t="shared" si="1042"/>
        <v>0</v>
      </c>
      <c r="BV16680" s="4">
        <f t="shared" si="1043"/>
        <v>0</v>
      </c>
      <c r="BW16680" s="10"/>
      <c r="BX16680" s="4">
        <f t="shared" si="1044"/>
        <v>1</v>
      </c>
      <c r="BY16680" s="4">
        <f t="shared" si="1045"/>
        <v>1</v>
      </c>
    </row>
    <row r="16681" spans="1:77">
      <c r="A16681" s="10">
        <v>16676</v>
      </c>
      <c r="BT16681" s="10">
        <v>16676</v>
      </c>
      <c r="BU16681" s="4">
        <f t="shared" si="1042"/>
        <v>0</v>
      </c>
      <c r="BV16681" s="4">
        <f t="shared" si="1043"/>
        <v>0</v>
      </c>
      <c r="BW16681" s="10"/>
      <c r="BX16681" s="4">
        <f t="shared" si="1044"/>
        <v>1</v>
      </c>
      <c r="BY16681" s="4">
        <f t="shared" si="1045"/>
        <v>1</v>
      </c>
    </row>
    <row r="16682" spans="1:77">
      <c r="A16682" s="10">
        <v>16677</v>
      </c>
      <c r="BT16682" s="10">
        <v>16677</v>
      </c>
      <c r="BU16682" s="4">
        <f t="shared" si="1042"/>
        <v>0</v>
      </c>
      <c r="BV16682" s="4">
        <f t="shared" si="1043"/>
        <v>0</v>
      </c>
      <c r="BW16682" s="10"/>
      <c r="BX16682" s="4">
        <f t="shared" si="1044"/>
        <v>1</v>
      </c>
      <c r="BY16682" s="4">
        <f t="shared" si="1045"/>
        <v>1</v>
      </c>
    </row>
    <row r="16683" spans="1:77">
      <c r="A16683" s="10">
        <v>16678</v>
      </c>
      <c r="BT16683" s="10">
        <v>16678</v>
      </c>
      <c r="BU16683" s="4">
        <f t="shared" si="1042"/>
        <v>0</v>
      </c>
      <c r="BV16683" s="4">
        <f t="shared" si="1043"/>
        <v>0</v>
      </c>
      <c r="BW16683" s="10"/>
      <c r="BX16683" s="4">
        <f t="shared" si="1044"/>
        <v>1</v>
      </c>
      <c r="BY16683" s="4">
        <f t="shared" si="1045"/>
        <v>1</v>
      </c>
    </row>
    <row r="16684" spans="1:77">
      <c r="A16684" s="10">
        <v>16679</v>
      </c>
      <c r="BT16684" s="10">
        <v>16679</v>
      </c>
      <c r="BU16684" s="4">
        <f t="shared" si="1042"/>
        <v>0</v>
      </c>
      <c r="BV16684" s="4">
        <f t="shared" si="1043"/>
        <v>0</v>
      </c>
      <c r="BW16684" s="10"/>
      <c r="BX16684" s="4">
        <f t="shared" si="1044"/>
        <v>1</v>
      </c>
      <c r="BY16684" s="4">
        <f t="shared" si="1045"/>
        <v>1</v>
      </c>
    </row>
    <row r="16685" spans="1:77">
      <c r="A16685" s="10">
        <v>16680</v>
      </c>
      <c r="BT16685" s="10">
        <v>16680</v>
      </c>
      <c r="BU16685" s="4">
        <f t="shared" si="1042"/>
        <v>0</v>
      </c>
      <c r="BV16685" s="4">
        <f t="shared" si="1043"/>
        <v>0</v>
      </c>
      <c r="BW16685" s="10"/>
      <c r="BX16685" s="4">
        <f t="shared" si="1044"/>
        <v>1</v>
      </c>
      <c r="BY16685" s="4">
        <f t="shared" si="1045"/>
        <v>1</v>
      </c>
    </row>
    <row r="16686" spans="1:77">
      <c r="A16686" s="10">
        <v>16681</v>
      </c>
      <c r="BT16686" s="10">
        <v>16681</v>
      </c>
      <c r="BU16686" s="4">
        <f t="shared" si="1042"/>
        <v>0</v>
      </c>
      <c r="BV16686" s="4">
        <f t="shared" si="1043"/>
        <v>0</v>
      </c>
      <c r="BW16686" s="10"/>
      <c r="BX16686" s="4">
        <f t="shared" si="1044"/>
        <v>1</v>
      </c>
      <c r="BY16686" s="4">
        <f t="shared" si="1045"/>
        <v>1</v>
      </c>
    </row>
    <row r="16687" spans="1:77">
      <c r="A16687" s="10">
        <v>16682</v>
      </c>
      <c r="BT16687" s="10">
        <v>16682</v>
      </c>
      <c r="BU16687" s="4">
        <f t="shared" si="1042"/>
        <v>0</v>
      </c>
      <c r="BV16687" s="4">
        <f t="shared" si="1043"/>
        <v>0</v>
      </c>
      <c r="BW16687" s="10"/>
      <c r="BX16687" s="4">
        <f t="shared" si="1044"/>
        <v>1</v>
      </c>
      <c r="BY16687" s="4">
        <f t="shared" si="1045"/>
        <v>1</v>
      </c>
    </row>
    <row r="16688" spans="1:77">
      <c r="A16688" s="10">
        <v>16683</v>
      </c>
      <c r="BT16688" s="10">
        <v>16683</v>
      </c>
      <c r="BU16688" s="4">
        <f t="shared" si="1042"/>
        <v>0</v>
      </c>
      <c r="BV16688" s="4">
        <f t="shared" si="1043"/>
        <v>0</v>
      </c>
      <c r="BW16688" s="10"/>
      <c r="BX16688" s="4">
        <f t="shared" si="1044"/>
        <v>1</v>
      </c>
      <c r="BY16688" s="4">
        <f t="shared" si="1045"/>
        <v>1</v>
      </c>
    </row>
    <row r="16689" spans="1:77">
      <c r="A16689" s="10">
        <v>16684</v>
      </c>
      <c r="BT16689" s="10">
        <v>16684</v>
      </c>
      <c r="BU16689" s="4">
        <f t="shared" si="1042"/>
        <v>0</v>
      </c>
      <c r="BV16689" s="4">
        <f t="shared" si="1043"/>
        <v>0</v>
      </c>
      <c r="BW16689" s="10"/>
      <c r="BX16689" s="4">
        <f t="shared" si="1044"/>
        <v>1</v>
      </c>
      <c r="BY16689" s="4">
        <f t="shared" si="1045"/>
        <v>1</v>
      </c>
    </row>
    <row r="16690" spans="1:77">
      <c r="A16690" s="10">
        <v>16685</v>
      </c>
      <c r="BT16690" s="10">
        <v>16685</v>
      </c>
      <c r="BU16690" s="4">
        <f t="shared" si="1042"/>
        <v>0</v>
      </c>
      <c r="BV16690" s="4">
        <f t="shared" si="1043"/>
        <v>0</v>
      </c>
      <c r="BW16690" s="10"/>
      <c r="BX16690" s="4">
        <f t="shared" si="1044"/>
        <v>1</v>
      </c>
      <c r="BY16690" s="4">
        <f t="shared" si="1045"/>
        <v>1</v>
      </c>
    </row>
    <row r="16691" spans="1:77">
      <c r="A16691" s="10">
        <v>16686</v>
      </c>
      <c r="BT16691" s="10">
        <v>16686</v>
      </c>
      <c r="BU16691" s="4">
        <f t="shared" si="1042"/>
        <v>0</v>
      </c>
      <c r="BV16691" s="4">
        <f t="shared" si="1043"/>
        <v>0</v>
      </c>
      <c r="BW16691" s="10"/>
      <c r="BX16691" s="4">
        <f t="shared" si="1044"/>
        <v>1</v>
      </c>
      <c r="BY16691" s="4">
        <f t="shared" si="1045"/>
        <v>1</v>
      </c>
    </row>
    <row r="16692" spans="1:77">
      <c r="A16692" s="10">
        <v>16687</v>
      </c>
      <c r="BT16692" s="10">
        <v>16687</v>
      </c>
      <c r="BU16692" s="4">
        <f t="shared" si="1042"/>
        <v>0</v>
      </c>
      <c r="BV16692" s="4">
        <f t="shared" si="1043"/>
        <v>0</v>
      </c>
      <c r="BW16692" s="10"/>
      <c r="BX16692" s="4">
        <f t="shared" si="1044"/>
        <v>1</v>
      </c>
      <c r="BY16692" s="4">
        <f t="shared" si="1045"/>
        <v>1</v>
      </c>
    </row>
    <row r="16693" spans="1:77">
      <c r="A16693" s="10">
        <v>16688</v>
      </c>
      <c r="BT16693" s="10">
        <v>16688</v>
      </c>
      <c r="BU16693" s="4">
        <f t="shared" si="1042"/>
        <v>0</v>
      </c>
      <c r="BV16693" s="4">
        <f t="shared" si="1043"/>
        <v>0</v>
      </c>
      <c r="BW16693" s="10"/>
      <c r="BX16693" s="4">
        <f t="shared" si="1044"/>
        <v>1</v>
      </c>
      <c r="BY16693" s="4">
        <f t="shared" si="1045"/>
        <v>1</v>
      </c>
    </row>
    <row r="16694" spans="1:77">
      <c r="A16694" s="10">
        <v>16689</v>
      </c>
      <c r="BT16694" s="10">
        <v>16689</v>
      </c>
      <c r="BU16694" s="4">
        <f t="shared" si="1042"/>
        <v>0</v>
      </c>
      <c r="BV16694" s="4">
        <f t="shared" si="1043"/>
        <v>0</v>
      </c>
      <c r="BW16694" s="10"/>
      <c r="BX16694" s="4">
        <f t="shared" si="1044"/>
        <v>1</v>
      </c>
      <c r="BY16694" s="4">
        <f t="shared" si="1045"/>
        <v>1</v>
      </c>
    </row>
    <row r="16695" spans="1:77">
      <c r="A16695" s="10">
        <v>16690</v>
      </c>
      <c r="BT16695" s="10">
        <v>16690</v>
      </c>
      <c r="BU16695" s="4">
        <f t="shared" si="1042"/>
        <v>0</v>
      </c>
      <c r="BV16695" s="4">
        <f t="shared" si="1043"/>
        <v>0</v>
      </c>
      <c r="BW16695" s="10"/>
      <c r="BX16695" s="4">
        <f t="shared" si="1044"/>
        <v>1</v>
      </c>
      <c r="BY16695" s="4">
        <f t="shared" si="1045"/>
        <v>1</v>
      </c>
    </row>
    <row r="16696" spans="1:77">
      <c r="A16696" s="10">
        <v>16691</v>
      </c>
      <c r="BT16696" s="10">
        <v>16691</v>
      </c>
      <c r="BU16696" s="4">
        <f t="shared" si="1042"/>
        <v>0</v>
      </c>
      <c r="BV16696" s="4">
        <f t="shared" si="1043"/>
        <v>0</v>
      </c>
      <c r="BW16696" s="10"/>
      <c r="BX16696" s="4">
        <f t="shared" si="1044"/>
        <v>1</v>
      </c>
      <c r="BY16696" s="4">
        <f t="shared" si="1045"/>
        <v>1</v>
      </c>
    </row>
    <row r="16697" spans="1:77">
      <c r="A16697" s="10">
        <v>16692</v>
      </c>
      <c r="BT16697" s="10">
        <v>16692</v>
      </c>
      <c r="BU16697" s="4">
        <f t="shared" si="1042"/>
        <v>0</v>
      </c>
      <c r="BV16697" s="4">
        <f t="shared" si="1043"/>
        <v>0</v>
      </c>
      <c r="BW16697" s="10"/>
      <c r="BX16697" s="4">
        <f t="shared" si="1044"/>
        <v>1</v>
      </c>
      <c r="BY16697" s="4">
        <f t="shared" si="1045"/>
        <v>1</v>
      </c>
    </row>
    <row r="16698" spans="1:77">
      <c r="A16698" s="10">
        <v>16693</v>
      </c>
      <c r="BT16698" s="10">
        <v>16693</v>
      </c>
      <c r="BU16698" s="4">
        <f t="shared" si="1042"/>
        <v>0</v>
      </c>
      <c r="BV16698" s="4">
        <f t="shared" si="1043"/>
        <v>0</v>
      </c>
      <c r="BW16698" s="10"/>
      <c r="BX16698" s="4">
        <f t="shared" si="1044"/>
        <v>1</v>
      </c>
      <c r="BY16698" s="4">
        <f t="shared" si="1045"/>
        <v>1</v>
      </c>
    </row>
    <row r="16699" spans="1:77">
      <c r="A16699" s="10">
        <v>16694</v>
      </c>
      <c r="BT16699" s="10">
        <v>16694</v>
      </c>
      <c r="BU16699" s="4">
        <f t="shared" si="1042"/>
        <v>0</v>
      </c>
      <c r="BV16699" s="4">
        <f t="shared" si="1043"/>
        <v>0</v>
      </c>
      <c r="BW16699" s="10"/>
      <c r="BX16699" s="4">
        <f t="shared" si="1044"/>
        <v>1</v>
      </c>
      <c r="BY16699" s="4">
        <f t="shared" si="1045"/>
        <v>1</v>
      </c>
    </row>
    <row r="16700" spans="1:77">
      <c r="A16700" s="10">
        <v>16695</v>
      </c>
      <c r="BT16700" s="10">
        <v>16695</v>
      </c>
      <c r="BU16700" s="4">
        <f t="shared" si="1042"/>
        <v>0</v>
      </c>
      <c r="BV16700" s="4">
        <f t="shared" si="1043"/>
        <v>0</v>
      </c>
      <c r="BW16700" s="10"/>
      <c r="BX16700" s="4">
        <f t="shared" si="1044"/>
        <v>1</v>
      </c>
      <c r="BY16700" s="4">
        <f t="shared" si="1045"/>
        <v>1</v>
      </c>
    </row>
    <row r="16701" spans="1:77">
      <c r="A16701" s="10">
        <v>16696</v>
      </c>
      <c r="BT16701" s="10">
        <v>16696</v>
      </c>
      <c r="BU16701" s="4">
        <f t="shared" si="1042"/>
        <v>0</v>
      </c>
      <c r="BV16701" s="4">
        <f t="shared" si="1043"/>
        <v>0</v>
      </c>
      <c r="BW16701" s="10"/>
      <c r="BX16701" s="4">
        <f t="shared" si="1044"/>
        <v>1</v>
      </c>
      <c r="BY16701" s="4">
        <f t="shared" si="1045"/>
        <v>1</v>
      </c>
    </row>
    <row r="16702" spans="1:77">
      <c r="A16702" s="10">
        <v>16697</v>
      </c>
      <c r="BT16702" s="10">
        <v>16697</v>
      </c>
      <c r="BU16702" s="4">
        <f t="shared" si="1042"/>
        <v>0</v>
      </c>
      <c r="BV16702" s="4">
        <f t="shared" si="1043"/>
        <v>0</v>
      </c>
      <c r="BW16702" s="10"/>
      <c r="BX16702" s="4">
        <f t="shared" si="1044"/>
        <v>1</v>
      </c>
      <c r="BY16702" s="4">
        <f t="shared" si="1045"/>
        <v>1</v>
      </c>
    </row>
    <row r="16703" spans="1:77">
      <c r="A16703" s="10">
        <v>16698</v>
      </c>
      <c r="BT16703" s="10">
        <v>16698</v>
      </c>
      <c r="BU16703" s="4">
        <f t="shared" si="1042"/>
        <v>0</v>
      </c>
      <c r="BV16703" s="4">
        <f t="shared" si="1043"/>
        <v>0</v>
      </c>
      <c r="BW16703" s="10"/>
      <c r="BX16703" s="4">
        <f t="shared" si="1044"/>
        <v>1</v>
      </c>
      <c r="BY16703" s="4">
        <f t="shared" si="1045"/>
        <v>1</v>
      </c>
    </row>
    <row r="16704" spans="1:77">
      <c r="A16704" s="10">
        <v>16699</v>
      </c>
      <c r="BT16704" s="10">
        <v>16699</v>
      </c>
      <c r="BU16704" s="4">
        <f t="shared" si="1042"/>
        <v>0</v>
      </c>
      <c r="BV16704" s="4">
        <f t="shared" si="1043"/>
        <v>0</v>
      </c>
      <c r="BW16704" s="10"/>
      <c r="BX16704" s="4">
        <f t="shared" si="1044"/>
        <v>1</v>
      </c>
      <c r="BY16704" s="4">
        <f t="shared" si="1045"/>
        <v>1</v>
      </c>
    </row>
    <row r="16705" spans="1:77">
      <c r="A16705" s="10">
        <v>16700</v>
      </c>
      <c r="BT16705" s="10">
        <v>16700</v>
      </c>
      <c r="BU16705" s="4">
        <f t="shared" si="1042"/>
        <v>0</v>
      </c>
      <c r="BV16705" s="4">
        <f t="shared" si="1043"/>
        <v>0</v>
      </c>
      <c r="BW16705" s="10"/>
      <c r="BX16705" s="4">
        <f t="shared" si="1044"/>
        <v>1</v>
      </c>
      <c r="BY16705" s="4">
        <f t="shared" si="1045"/>
        <v>1</v>
      </c>
    </row>
    <row r="16706" spans="1:77">
      <c r="A16706" s="10">
        <v>16701</v>
      </c>
      <c r="BT16706" s="10">
        <v>16701</v>
      </c>
      <c r="BU16706" s="4">
        <f t="shared" si="1042"/>
        <v>0</v>
      </c>
      <c r="BV16706" s="4">
        <f t="shared" si="1043"/>
        <v>0</v>
      </c>
      <c r="BW16706" s="10"/>
      <c r="BX16706" s="4">
        <f t="shared" si="1044"/>
        <v>1</v>
      </c>
      <c r="BY16706" s="4">
        <f t="shared" si="1045"/>
        <v>1</v>
      </c>
    </row>
    <row r="16707" spans="1:77">
      <c r="A16707" s="10">
        <v>16702</v>
      </c>
      <c r="BT16707" s="10">
        <v>16702</v>
      </c>
      <c r="BU16707" s="4">
        <f t="shared" si="1042"/>
        <v>0</v>
      </c>
      <c r="BV16707" s="4">
        <f t="shared" si="1043"/>
        <v>0</v>
      </c>
      <c r="BW16707" s="10"/>
      <c r="BX16707" s="4">
        <f t="shared" si="1044"/>
        <v>1</v>
      </c>
      <c r="BY16707" s="4">
        <f t="shared" si="1045"/>
        <v>1</v>
      </c>
    </row>
    <row r="16708" spans="1:77">
      <c r="A16708" s="10">
        <v>16703</v>
      </c>
      <c r="BT16708" s="10">
        <v>16703</v>
      </c>
      <c r="BU16708" s="4">
        <f t="shared" si="1042"/>
        <v>0</v>
      </c>
      <c r="BV16708" s="4">
        <f t="shared" si="1043"/>
        <v>0</v>
      </c>
      <c r="BW16708" s="10"/>
      <c r="BX16708" s="4">
        <f t="shared" si="1044"/>
        <v>1</v>
      </c>
      <c r="BY16708" s="4">
        <f t="shared" si="1045"/>
        <v>1</v>
      </c>
    </row>
    <row r="16709" spans="1:77">
      <c r="A16709" s="10">
        <v>16704</v>
      </c>
      <c r="BT16709" s="10">
        <v>16704</v>
      </c>
      <c r="BU16709" s="4">
        <f t="shared" si="1042"/>
        <v>0</v>
      </c>
      <c r="BV16709" s="4">
        <f t="shared" si="1043"/>
        <v>0</v>
      </c>
      <c r="BW16709" s="10"/>
      <c r="BX16709" s="4">
        <f t="shared" si="1044"/>
        <v>1</v>
      </c>
      <c r="BY16709" s="4">
        <f t="shared" si="1045"/>
        <v>1</v>
      </c>
    </row>
    <row r="16710" spans="1:77">
      <c r="A16710" s="10">
        <v>16705</v>
      </c>
      <c r="BT16710" s="10">
        <v>16705</v>
      </c>
      <c r="BU16710" s="4">
        <f t="shared" si="1042"/>
        <v>0</v>
      </c>
      <c r="BV16710" s="4">
        <f t="shared" si="1043"/>
        <v>0</v>
      </c>
      <c r="BW16710" s="10"/>
      <c r="BX16710" s="4">
        <f t="shared" si="1044"/>
        <v>1</v>
      </c>
      <c r="BY16710" s="4">
        <f t="shared" si="1045"/>
        <v>1</v>
      </c>
    </row>
    <row r="16711" spans="1:77">
      <c r="A16711" s="10">
        <v>16706</v>
      </c>
      <c r="BT16711" s="10">
        <v>16706</v>
      </c>
      <c r="BU16711" s="4">
        <f t="shared" ref="BU16711:BU16774" si="1046">BP16711*$BV$1-BQ16711</f>
        <v>0</v>
      </c>
      <c r="BV16711" s="4">
        <f t="shared" ref="BV16711:BV16774" si="1047">BR16711*$BV$1-BS16711</f>
        <v>0</v>
      </c>
      <c r="BW16711" s="10"/>
      <c r="BX16711" s="4">
        <f t="shared" si="1044"/>
        <v>1</v>
      </c>
      <c r="BY16711" s="4">
        <f t="shared" si="1045"/>
        <v>1</v>
      </c>
    </row>
    <row r="16712" spans="1:77">
      <c r="A16712" s="10">
        <v>16707</v>
      </c>
      <c r="BT16712" s="10">
        <v>16707</v>
      </c>
      <c r="BU16712" s="4">
        <f t="shared" si="1046"/>
        <v>0</v>
      </c>
      <c r="BV16712" s="4">
        <f t="shared" si="1047"/>
        <v>0</v>
      </c>
      <c r="BW16712" s="10"/>
      <c r="BX16712" s="4">
        <f t="shared" si="1044"/>
        <v>1</v>
      </c>
      <c r="BY16712" s="4">
        <f t="shared" si="1045"/>
        <v>1</v>
      </c>
    </row>
    <row r="16713" spans="1:77">
      <c r="A16713" s="10">
        <v>16708</v>
      </c>
      <c r="BT16713" s="10">
        <v>16708</v>
      </c>
      <c r="BU16713" s="4">
        <f t="shared" si="1046"/>
        <v>0</v>
      </c>
      <c r="BV16713" s="4">
        <f t="shared" si="1047"/>
        <v>0</v>
      </c>
      <c r="BW16713" s="10"/>
      <c r="BX16713" s="4">
        <f t="shared" si="1044"/>
        <v>1</v>
      </c>
      <c r="BY16713" s="4">
        <f t="shared" si="1045"/>
        <v>1</v>
      </c>
    </row>
    <row r="16714" spans="1:77">
      <c r="A16714" s="10">
        <v>16709</v>
      </c>
      <c r="BT16714" s="10">
        <v>16709</v>
      </c>
      <c r="BU16714" s="4">
        <f t="shared" si="1046"/>
        <v>0</v>
      </c>
      <c r="BV16714" s="4">
        <f t="shared" si="1047"/>
        <v>0</v>
      </c>
      <c r="BW16714" s="10"/>
      <c r="BX16714" s="4">
        <f t="shared" si="1044"/>
        <v>1</v>
      </c>
      <c r="BY16714" s="4">
        <f t="shared" si="1045"/>
        <v>1</v>
      </c>
    </row>
    <row r="16715" spans="1:77">
      <c r="A16715" s="10">
        <v>16710</v>
      </c>
      <c r="BT16715" s="10">
        <v>16710</v>
      </c>
      <c r="BU16715" s="4">
        <f t="shared" si="1046"/>
        <v>0</v>
      </c>
      <c r="BV16715" s="4">
        <f t="shared" si="1047"/>
        <v>0</v>
      </c>
      <c r="BW16715" s="10"/>
      <c r="BX16715" s="4">
        <f t="shared" si="1044"/>
        <v>1</v>
      </c>
      <c r="BY16715" s="4">
        <f t="shared" si="1045"/>
        <v>1</v>
      </c>
    </row>
    <row r="16716" spans="1:77">
      <c r="A16716" s="10">
        <v>16711</v>
      </c>
      <c r="BT16716" s="10">
        <v>16711</v>
      </c>
      <c r="BU16716" s="4">
        <f t="shared" si="1046"/>
        <v>0</v>
      </c>
      <c r="BV16716" s="4">
        <f t="shared" si="1047"/>
        <v>0</v>
      </c>
      <c r="BW16716" s="10"/>
      <c r="BX16716" s="4">
        <f t="shared" si="1044"/>
        <v>1</v>
      </c>
      <c r="BY16716" s="4">
        <f t="shared" si="1045"/>
        <v>1</v>
      </c>
    </row>
    <row r="16717" spans="1:77">
      <c r="A16717" s="10">
        <v>16712</v>
      </c>
      <c r="BT16717" s="10">
        <v>16712</v>
      </c>
      <c r="BU16717" s="4">
        <f t="shared" si="1046"/>
        <v>0</v>
      </c>
      <c r="BV16717" s="4">
        <f t="shared" si="1047"/>
        <v>0</v>
      </c>
      <c r="BW16717" s="10"/>
      <c r="BX16717" s="4">
        <f t="shared" si="1044"/>
        <v>1</v>
      </c>
      <c r="BY16717" s="4">
        <f t="shared" si="1045"/>
        <v>1</v>
      </c>
    </row>
    <row r="16718" spans="1:77">
      <c r="A16718" s="10">
        <v>16713</v>
      </c>
      <c r="BT16718" s="10">
        <v>16713</v>
      </c>
      <c r="BU16718" s="4">
        <f t="shared" si="1046"/>
        <v>0</v>
      </c>
      <c r="BV16718" s="4">
        <f t="shared" si="1047"/>
        <v>0</v>
      </c>
      <c r="BW16718" s="10"/>
      <c r="BX16718" s="4">
        <f t="shared" si="1044"/>
        <v>1</v>
      </c>
      <c r="BY16718" s="4">
        <f t="shared" si="1045"/>
        <v>1</v>
      </c>
    </row>
    <row r="16719" spans="1:77">
      <c r="A16719" s="10">
        <v>16714</v>
      </c>
      <c r="BT16719" s="10">
        <v>16714</v>
      </c>
      <c r="BU16719" s="4">
        <f t="shared" si="1046"/>
        <v>0</v>
      </c>
      <c r="BV16719" s="4">
        <f t="shared" si="1047"/>
        <v>0</v>
      </c>
      <c r="BW16719" s="10"/>
      <c r="BX16719" s="4">
        <f t="shared" si="1044"/>
        <v>1</v>
      </c>
      <c r="BY16719" s="4">
        <f t="shared" si="1045"/>
        <v>1</v>
      </c>
    </row>
    <row r="16720" spans="1:77">
      <c r="A16720" s="10">
        <v>16715</v>
      </c>
      <c r="BT16720" s="10">
        <v>16715</v>
      </c>
      <c r="BU16720" s="4">
        <f t="shared" si="1046"/>
        <v>0</v>
      </c>
      <c r="BV16720" s="4">
        <f t="shared" si="1047"/>
        <v>0</v>
      </c>
      <c r="BW16720" s="10"/>
      <c r="BX16720" s="4">
        <f t="shared" si="1044"/>
        <v>1</v>
      </c>
      <c r="BY16720" s="4">
        <f t="shared" si="1045"/>
        <v>1</v>
      </c>
    </row>
    <row r="16721" spans="1:77">
      <c r="A16721" s="10">
        <v>16716</v>
      </c>
      <c r="BT16721" s="10">
        <v>16716</v>
      </c>
      <c r="BU16721" s="4">
        <f t="shared" si="1046"/>
        <v>0</v>
      </c>
      <c r="BV16721" s="4">
        <f t="shared" si="1047"/>
        <v>0</v>
      </c>
      <c r="BW16721" s="10"/>
      <c r="BX16721" s="4">
        <f t="shared" si="1044"/>
        <v>1</v>
      </c>
      <c r="BY16721" s="4">
        <f t="shared" si="1045"/>
        <v>1</v>
      </c>
    </row>
    <row r="16722" spans="1:77">
      <c r="A16722" s="10">
        <v>16717</v>
      </c>
      <c r="BT16722" s="10">
        <v>16717</v>
      </c>
      <c r="BU16722" s="4">
        <f t="shared" si="1046"/>
        <v>0</v>
      </c>
      <c r="BV16722" s="4">
        <f t="shared" si="1047"/>
        <v>0</v>
      </c>
      <c r="BW16722" s="10"/>
      <c r="BX16722" s="4">
        <f t="shared" si="1044"/>
        <v>1</v>
      </c>
      <c r="BY16722" s="4">
        <f t="shared" si="1045"/>
        <v>1</v>
      </c>
    </row>
    <row r="16723" spans="1:77">
      <c r="A16723" s="10">
        <v>16718</v>
      </c>
      <c r="BT16723" s="10">
        <v>16718</v>
      </c>
      <c r="BU16723" s="4">
        <f t="shared" si="1046"/>
        <v>0</v>
      </c>
      <c r="BV16723" s="4">
        <f t="shared" si="1047"/>
        <v>0</v>
      </c>
      <c r="BW16723" s="10"/>
      <c r="BX16723" s="4">
        <f t="shared" si="1044"/>
        <v>1</v>
      </c>
      <c r="BY16723" s="4">
        <f t="shared" si="1045"/>
        <v>1</v>
      </c>
    </row>
    <row r="16724" spans="1:77">
      <c r="A16724" s="10">
        <v>16719</v>
      </c>
      <c r="BT16724" s="10">
        <v>16719</v>
      </c>
      <c r="BU16724" s="4">
        <f t="shared" si="1046"/>
        <v>0</v>
      </c>
      <c r="BV16724" s="4">
        <f t="shared" si="1047"/>
        <v>0</v>
      </c>
      <c r="BW16724" s="10"/>
      <c r="BX16724" s="4">
        <f t="shared" si="1044"/>
        <v>1</v>
      </c>
      <c r="BY16724" s="4">
        <f t="shared" si="1045"/>
        <v>1</v>
      </c>
    </row>
    <row r="16725" spans="1:77">
      <c r="A16725" s="10">
        <v>16720</v>
      </c>
      <c r="BT16725" s="10">
        <v>16720</v>
      </c>
      <c r="BU16725" s="4">
        <f t="shared" si="1046"/>
        <v>0</v>
      </c>
      <c r="BV16725" s="4">
        <f t="shared" si="1047"/>
        <v>0</v>
      </c>
      <c r="BW16725" s="10"/>
      <c r="BX16725" s="4">
        <f t="shared" si="1044"/>
        <v>1</v>
      </c>
      <c r="BY16725" s="4">
        <f t="shared" si="1045"/>
        <v>1</v>
      </c>
    </row>
    <row r="16726" spans="1:77">
      <c r="A16726" s="10">
        <v>16721</v>
      </c>
      <c r="BT16726" s="10">
        <v>16721</v>
      </c>
      <c r="BU16726" s="4">
        <f t="shared" si="1046"/>
        <v>0</v>
      </c>
      <c r="BV16726" s="4">
        <f t="shared" si="1047"/>
        <v>0</v>
      </c>
      <c r="BW16726" s="10"/>
      <c r="BX16726" s="4">
        <f t="shared" ref="BX16726:BX16789" si="1048">IF(BU16726=MAX($BU16726:$BV16726),1,0)</f>
        <v>1</v>
      </c>
      <c r="BY16726" s="4">
        <f t="shared" ref="BY16726:BY16789" si="1049">IF(BV16726=MAX($BU16726:$BV16726),1,0)</f>
        <v>1</v>
      </c>
    </row>
    <row r="16727" spans="1:77">
      <c r="A16727" s="10">
        <v>16722</v>
      </c>
      <c r="BT16727" s="10">
        <v>16722</v>
      </c>
      <c r="BU16727" s="4">
        <f t="shared" si="1046"/>
        <v>0</v>
      </c>
      <c r="BV16727" s="4">
        <f t="shared" si="1047"/>
        <v>0</v>
      </c>
      <c r="BW16727" s="10"/>
      <c r="BX16727" s="4">
        <f t="shared" si="1048"/>
        <v>1</v>
      </c>
      <c r="BY16727" s="4">
        <f t="shared" si="1049"/>
        <v>1</v>
      </c>
    </row>
    <row r="16728" spans="1:77">
      <c r="A16728" s="10">
        <v>16723</v>
      </c>
      <c r="BT16728" s="10">
        <v>16723</v>
      </c>
      <c r="BU16728" s="4">
        <f t="shared" si="1046"/>
        <v>0</v>
      </c>
      <c r="BV16728" s="4">
        <f t="shared" si="1047"/>
        <v>0</v>
      </c>
      <c r="BW16728" s="10"/>
      <c r="BX16728" s="4">
        <f t="shared" si="1048"/>
        <v>1</v>
      </c>
      <c r="BY16728" s="4">
        <f t="shared" si="1049"/>
        <v>1</v>
      </c>
    </row>
    <row r="16729" spans="1:77">
      <c r="A16729" s="10">
        <v>16724</v>
      </c>
      <c r="BT16729" s="10">
        <v>16724</v>
      </c>
      <c r="BU16729" s="4">
        <f t="shared" si="1046"/>
        <v>0</v>
      </c>
      <c r="BV16729" s="4">
        <f t="shared" si="1047"/>
        <v>0</v>
      </c>
      <c r="BW16729" s="10"/>
      <c r="BX16729" s="4">
        <f t="shared" si="1048"/>
        <v>1</v>
      </c>
      <c r="BY16729" s="4">
        <f t="shared" si="1049"/>
        <v>1</v>
      </c>
    </row>
    <row r="16730" spans="1:77">
      <c r="A16730" s="10">
        <v>16725</v>
      </c>
      <c r="BT16730" s="10">
        <v>16725</v>
      </c>
      <c r="BU16730" s="4">
        <f t="shared" si="1046"/>
        <v>0</v>
      </c>
      <c r="BV16730" s="4">
        <f t="shared" si="1047"/>
        <v>0</v>
      </c>
      <c r="BW16730" s="10"/>
      <c r="BX16730" s="4">
        <f t="shared" si="1048"/>
        <v>1</v>
      </c>
      <c r="BY16730" s="4">
        <f t="shared" si="1049"/>
        <v>1</v>
      </c>
    </row>
    <row r="16731" spans="1:77">
      <c r="A16731" s="10">
        <v>16726</v>
      </c>
      <c r="BT16731" s="10">
        <v>16726</v>
      </c>
      <c r="BU16731" s="4">
        <f t="shared" si="1046"/>
        <v>0</v>
      </c>
      <c r="BV16731" s="4">
        <f t="shared" si="1047"/>
        <v>0</v>
      </c>
      <c r="BW16731" s="10"/>
      <c r="BX16731" s="4">
        <f t="shared" si="1048"/>
        <v>1</v>
      </c>
      <c r="BY16731" s="4">
        <f t="shared" si="1049"/>
        <v>1</v>
      </c>
    </row>
    <row r="16732" spans="1:77">
      <c r="A16732" s="10">
        <v>16727</v>
      </c>
      <c r="BT16732" s="10">
        <v>16727</v>
      </c>
      <c r="BU16732" s="4">
        <f t="shared" si="1046"/>
        <v>0</v>
      </c>
      <c r="BV16732" s="4">
        <f t="shared" si="1047"/>
        <v>0</v>
      </c>
      <c r="BW16732" s="10"/>
      <c r="BX16732" s="4">
        <f t="shared" si="1048"/>
        <v>1</v>
      </c>
      <c r="BY16732" s="4">
        <f t="shared" si="1049"/>
        <v>1</v>
      </c>
    </row>
    <row r="16733" spans="1:77">
      <c r="A16733" s="10">
        <v>16728</v>
      </c>
      <c r="BT16733" s="10">
        <v>16728</v>
      </c>
      <c r="BU16733" s="4">
        <f t="shared" si="1046"/>
        <v>0</v>
      </c>
      <c r="BV16733" s="4">
        <f t="shared" si="1047"/>
        <v>0</v>
      </c>
      <c r="BW16733" s="10"/>
      <c r="BX16733" s="4">
        <f t="shared" si="1048"/>
        <v>1</v>
      </c>
      <c r="BY16733" s="4">
        <f t="shared" si="1049"/>
        <v>1</v>
      </c>
    </row>
    <row r="16734" spans="1:77">
      <c r="A16734" s="10">
        <v>16729</v>
      </c>
      <c r="BT16734" s="10">
        <v>16729</v>
      </c>
      <c r="BU16734" s="4">
        <f t="shared" si="1046"/>
        <v>0</v>
      </c>
      <c r="BV16734" s="4">
        <f t="shared" si="1047"/>
        <v>0</v>
      </c>
      <c r="BW16734" s="10"/>
      <c r="BX16734" s="4">
        <f t="shared" si="1048"/>
        <v>1</v>
      </c>
      <c r="BY16734" s="4">
        <f t="shared" si="1049"/>
        <v>1</v>
      </c>
    </row>
    <row r="16735" spans="1:77">
      <c r="A16735" s="10">
        <v>16730</v>
      </c>
      <c r="BT16735" s="10">
        <v>16730</v>
      </c>
      <c r="BU16735" s="4">
        <f t="shared" si="1046"/>
        <v>0</v>
      </c>
      <c r="BV16735" s="4">
        <f t="shared" si="1047"/>
        <v>0</v>
      </c>
      <c r="BW16735" s="10"/>
      <c r="BX16735" s="4">
        <f t="shared" si="1048"/>
        <v>1</v>
      </c>
      <c r="BY16735" s="4">
        <f t="shared" si="1049"/>
        <v>1</v>
      </c>
    </row>
    <row r="16736" spans="1:77">
      <c r="A16736" s="10">
        <v>16731</v>
      </c>
      <c r="BT16736" s="10">
        <v>16731</v>
      </c>
      <c r="BU16736" s="4">
        <f t="shared" si="1046"/>
        <v>0</v>
      </c>
      <c r="BV16736" s="4">
        <f t="shared" si="1047"/>
        <v>0</v>
      </c>
      <c r="BW16736" s="10"/>
      <c r="BX16736" s="4">
        <f t="shared" si="1048"/>
        <v>1</v>
      </c>
      <c r="BY16736" s="4">
        <f t="shared" si="1049"/>
        <v>1</v>
      </c>
    </row>
    <row r="16737" spans="1:77">
      <c r="A16737" s="10">
        <v>16732</v>
      </c>
      <c r="BT16737" s="10">
        <v>16732</v>
      </c>
      <c r="BU16737" s="4">
        <f t="shared" si="1046"/>
        <v>0</v>
      </c>
      <c r="BV16737" s="4">
        <f t="shared" si="1047"/>
        <v>0</v>
      </c>
      <c r="BW16737" s="10"/>
      <c r="BX16737" s="4">
        <f t="shared" si="1048"/>
        <v>1</v>
      </c>
      <c r="BY16737" s="4">
        <f t="shared" si="1049"/>
        <v>1</v>
      </c>
    </row>
    <row r="16738" spans="1:77">
      <c r="A16738" s="10">
        <v>16733</v>
      </c>
      <c r="BT16738" s="10">
        <v>16733</v>
      </c>
      <c r="BU16738" s="4">
        <f t="shared" si="1046"/>
        <v>0</v>
      </c>
      <c r="BV16738" s="4">
        <f t="shared" si="1047"/>
        <v>0</v>
      </c>
      <c r="BW16738" s="10"/>
      <c r="BX16738" s="4">
        <f t="shared" si="1048"/>
        <v>1</v>
      </c>
      <c r="BY16738" s="4">
        <f t="shared" si="1049"/>
        <v>1</v>
      </c>
    </row>
    <row r="16739" spans="1:77">
      <c r="A16739" s="10">
        <v>16734</v>
      </c>
      <c r="BT16739" s="10">
        <v>16734</v>
      </c>
      <c r="BU16739" s="4">
        <f t="shared" si="1046"/>
        <v>0</v>
      </c>
      <c r="BV16739" s="4">
        <f t="shared" si="1047"/>
        <v>0</v>
      </c>
      <c r="BW16739" s="10"/>
      <c r="BX16739" s="4">
        <f t="shared" si="1048"/>
        <v>1</v>
      </c>
      <c r="BY16739" s="4">
        <f t="shared" si="1049"/>
        <v>1</v>
      </c>
    </row>
    <row r="16740" spans="1:77">
      <c r="A16740" s="10">
        <v>16735</v>
      </c>
      <c r="BT16740" s="10">
        <v>16735</v>
      </c>
      <c r="BU16740" s="4">
        <f t="shared" si="1046"/>
        <v>0</v>
      </c>
      <c r="BV16740" s="4">
        <f t="shared" si="1047"/>
        <v>0</v>
      </c>
      <c r="BW16740" s="10"/>
      <c r="BX16740" s="4">
        <f t="shared" si="1048"/>
        <v>1</v>
      </c>
      <c r="BY16740" s="4">
        <f t="shared" si="1049"/>
        <v>1</v>
      </c>
    </row>
    <row r="16741" spans="1:77">
      <c r="A16741" s="10">
        <v>16736</v>
      </c>
      <c r="BT16741" s="10">
        <v>16736</v>
      </c>
      <c r="BU16741" s="4">
        <f t="shared" si="1046"/>
        <v>0</v>
      </c>
      <c r="BV16741" s="4">
        <f t="shared" si="1047"/>
        <v>0</v>
      </c>
      <c r="BW16741" s="10"/>
      <c r="BX16741" s="4">
        <f t="shared" si="1048"/>
        <v>1</v>
      </c>
      <c r="BY16741" s="4">
        <f t="shared" si="1049"/>
        <v>1</v>
      </c>
    </row>
    <row r="16742" spans="1:77">
      <c r="A16742" s="10">
        <v>16737</v>
      </c>
      <c r="BT16742" s="10">
        <v>16737</v>
      </c>
      <c r="BU16742" s="4">
        <f t="shared" si="1046"/>
        <v>0</v>
      </c>
      <c r="BV16742" s="4">
        <f t="shared" si="1047"/>
        <v>0</v>
      </c>
      <c r="BW16742" s="10"/>
      <c r="BX16742" s="4">
        <f t="shared" si="1048"/>
        <v>1</v>
      </c>
      <c r="BY16742" s="4">
        <f t="shared" si="1049"/>
        <v>1</v>
      </c>
    </row>
    <row r="16743" spans="1:77">
      <c r="A16743" s="10">
        <v>16738</v>
      </c>
      <c r="BT16743" s="10">
        <v>16738</v>
      </c>
      <c r="BU16743" s="4">
        <f t="shared" si="1046"/>
        <v>0</v>
      </c>
      <c r="BV16743" s="4">
        <f t="shared" si="1047"/>
        <v>0</v>
      </c>
      <c r="BW16743" s="10"/>
      <c r="BX16743" s="4">
        <f t="shared" si="1048"/>
        <v>1</v>
      </c>
      <c r="BY16743" s="4">
        <f t="shared" si="1049"/>
        <v>1</v>
      </c>
    </row>
    <row r="16744" spans="1:77">
      <c r="A16744" s="10">
        <v>16739</v>
      </c>
      <c r="BT16744" s="10">
        <v>16739</v>
      </c>
      <c r="BU16744" s="4">
        <f t="shared" si="1046"/>
        <v>0</v>
      </c>
      <c r="BV16744" s="4">
        <f t="shared" si="1047"/>
        <v>0</v>
      </c>
      <c r="BW16744" s="10"/>
      <c r="BX16744" s="4">
        <f t="shared" si="1048"/>
        <v>1</v>
      </c>
      <c r="BY16744" s="4">
        <f t="shared" si="1049"/>
        <v>1</v>
      </c>
    </row>
    <row r="16745" spans="1:77">
      <c r="A16745" s="10">
        <v>16740</v>
      </c>
      <c r="BT16745" s="10">
        <v>16740</v>
      </c>
      <c r="BU16745" s="4">
        <f t="shared" si="1046"/>
        <v>0</v>
      </c>
      <c r="BV16745" s="4">
        <f t="shared" si="1047"/>
        <v>0</v>
      </c>
      <c r="BW16745" s="10"/>
      <c r="BX16745" s="4">
        <f t="shared" si="1048"/>
        <v>1</v>
      </c>
      <c r="BY16745" s="4">
        <f t="shared" si="1049"/>
        <v>1</v>
      </c>
    </row>
    <row r="16746" spans="1:77">
      <c r="A16746" s="10">
        <v>16741</v>
      </c>
      <c r="BT16746" s="10">
        <v>16741</v>
      </c>
      <c r="BU16746" s="4">
        <f t="shared" si="1046"/>
        <v>0</v>
      </c>
      <c r="BV16746" s="4">
        <f t="shared" si="1047"/>
        <v>0</v>
      </c>
      <c r="BW16746" s="10"/>
      <c r="BX16746" s="4">
        <f t="shared" si="1048"/>
        <v>1</v>
      </c>
      <c r="BY16746" s="4">
        <f t="shared" si="1049"/>
        <v>1</v>
      </c>
    </row>
    <row r="16747" spans="1:77">
      <c r="A16747" s="10">
        <v>16742</v>
      </c>
      <c r="BT16747" s="10">
        <v>16742</v>
      </c>
      <c r="BU16747" s="4">
        <f t="shared" si="1046"/>
        <v>0</v>
      </c>
      <c r="BV16747" s="4">
        <f t="shared" si="1047"/>
        <v>0</v>
      </c>
      <c r="BW16747" s="10"/>
      <c r="BX16747" s="4">
        <f t="shared" si="1048"/>
        <v>1</v>
      </c>
      <c r="BY16747" s="4">
        <f t="shared" si="1049"/>
        <v>1</v>
      </c>
    </row>
    <row r="16748" spans="1:77">
      <c r="A16748" s="10">
        <v>16743</v>
      </c>
      <c r="BT16748" s="10">
        <v>16743</v>
      </c>
      <c r="BU16748" s="4">
        <f t="shared" si="1046"/>
        <v>0</v>
      </c>
      <c r="BV16748" s="4">
        <f t="shared" si="1047"/>
        <v>0</v>
      </c>
      <c r="BW16748" s="10"/>
      <c r="BX16748" s="4">
        <f t="shared" si="1048"/>
        <v>1</v>
      </c>
      <c r="BY16748" s="4">
        <f t="shared" si="1049"/>
        <v>1</v>
      </c>
    </row>
    <row r="16749" spans="1:77">
      <c r="A16749" s="10">
        <v>16744</v>
      </c>
      <c r="BT16749" s="10">
        <v>16744</v>
      </c>
      <c r="BU16749" s="4">
        <f t="shared" si="1046"/>
        <v>0</v>
      </c>
      <c r="BV16749" s="4">
        <f t="shared" si="1047"/>
        <v>0</v>
      </c>
      <c r="BW16749" s="10"/>
      <c r="BX16749" s="4">
        <f t="shared" si="1048"/>
        <v>1</v>
      </c>
      <c r="BY16749" s="4">
        <f t="shared" si="1049"/>
        <v>1</v>
      </c>
    </row>
    <row r="16750" spans="1:77">
      <c r="A16750" s="10">
        <v>16745</v>
      </c>
      <c r="BT16750" s="10">
        <v>16745</v>
      </c>
      <c r="BU16750" s="4">
        <f t="shared" si="1046"/>
        <v>0</v>
      </c>
      <c r="BV16750" s="4">
        <f t="shared" si="1047"/>
        <v>0</v>
      </c>
      <c r="BW16750" s="10"/>
      <c r="BX16750" s="4">
        <f t="shared" si="1048"/>
        <v>1</v>
      </c>
      <c r="BY16750" s="4">
        <f t="shared" si="1049"/>
        <v>1</v>
      </c>
    </row>
    <row r="16751" spans="1:77">
      <c r="A16751" s="10">
        <v>16746</v>
      </c>
      <c r="BT16751" s="10">
        <v>16746</v>
      </c>
      <c r="BU16751" s="4">
        <f t="shared" si="1046"/>
        <v>0</v>
      </c>
      <c r="BV16751" s="4">
        <f t="shared" si="1047"/>
        <v>0</v>
      </c>
      <c r="BW16751" s="10"/>
      <c r="BX16751" s="4">
        <f t="shared" si="1048"/>
        <v>1</v>
      </c>
      <c r="BY16751" s="4">
        <f t="shared" si="1049"/>
        <v>1</v>
      </c>
    </row>
    <row r="16752" spans="1:77">
      <c r="A16752" s="10">
        <v>16747</v>
      </c>
      <c r="BT16752" s="10">
        <v>16747</v>
      </c>
      <c r="BU16752" s="4">
        <f t="shared" si="1046"/>
        <v>0</v>
      </c>
      <c r="BV16752" s="4">
        <f t="shared" si="1047"/>
        <v>0</v>
      </c>
      <c r="BW16752" s="10"/>
      <c r="BX16752" s="4">
        <f t="shared" si="1048"/>
        <v>1</v>
      </c>
      <c r="BY16752" s="4">
        <f t="shared" si="1049"/>
        <v>1</v>
      </c>
    </row>
    <row r="16753" spans="1:77">
      <c r="A16753" s="10">
        <v>16748</v>
      </c>
      <c r="BT16753" s="10">
        <v>16748</v>
      </c>
      <c r="BU16753" s="4">
        <f t="shared" si="1046"/>
        <v>0</v>
      </c>
      <c r="BV16753" s="4">
        <f t="shared" si="1047"/>
        <v>0</v>
      </c>
      <c r="BW16753" s="10"/>
      <c r="BX16753" s="4">
        <f t="shared" si="1048"/>
        <v>1</v>
      </c>
      <c r="BY16753" s="4">
        <f t="shared" si="1049"/>
        <v>1</v>
      </c>
    </row>
    <row r="16754" spans="1:77">
      <c r="A16754" s="10">
        <v>16749</v>
      </c>
      <c r="BT16754" s="10">
        <v>16749</v>
      </c>
      <c r="BU16754" s="4">
        <f t="shared" si="1046"/>
        <v>0</v>
      </c>
      <c r="BV16754" s="4">
        <f t="shared" si="1047"/>
        <v>0</v>
      </c>
      <c r="BW16754" s="10"/>
      <c r="BX16754" s="4">
        <f t="shared" si="1048"/>
        <v>1</v>
      </c>
      <c r="BY16754" s="4">
        <f t="shared" si="1049"/>
        <v>1</v>
      </c>
    </row>
    <row r="16755" spans="1:77">
      <c r="A16755" s="10">
        <v>16750</v>
      </c>
      <c r="BT16755" s="10">
        <v>16750</v>
      </c>
      <c r="BU16755" s="4">
        <f t="shared" si="1046"/>
        <v>0</v>
      </c>
      <c r="BV16755" s="4">
        <f t="shared" si="1047"/>
        <v>0</v>
      </c>
      <c r="BW16755" s="10"/>
      <c r="BX16755" s="4">
        <f t="shared" si="1048"/>
        <v>1</v>
      </c>
      <c r="BY16755" s="4">
        <f t="shared" si="1049"/>
        <v>1</v>
      </c>
    </row>
    <row r="16756" spans="1:77">
      <c r="A16756" s="10">
        <v>16751</v>
      </c>
      <c r="BT16756" s="10">
        <v>16751</v>
      </c>
      <c r="BU16756" s="4">
        <f t="shared" si="1046"/>
        <v>0</v>
      </c>
      <c r="BV16756" s="4">
        <f t="shared" si="1047"/>
        <v>0</v>
      </c>
      <c r="BW16756" s="10"/>
      <c r="BX16756" s="4">
        <f t="shared" si="1048"/>
        <v>1</v>
      </c>
      <c r="BY16756" s="4">
        <f t="shared" si="1049"/>
        <v>1</v>
      </c>
    </row>
    <row r="16757" spans="1:77">
      <c r="A16757" s="10">
        <v>16752</v>
      </c>
      <c r="BT16757" s="10">
        <v>16752</v>
      </c>
      <c r="BU16757" s="4">
        <f t="shared" si="1046"/>
        <v>0</v>
      </c>
      <c r="BV16757" s="4">
        <f t="shared" si="1047"/>
        <v>0</v>
      </c>
      <c r="BW16757" s="10"/>
      <c r="BX16757" s="4">
        <f t="shared" si="1048"/>
        <v>1</v>
      </c>
      <c r="BY16757" s="4">
        <f t="shared" si="1049"/>
        <v>1</v>
      </c>
    </row>
    <row r="16758" spans="1:77">
      <c r="A16758" s="10">
        <v>16753</v>
      </c>
      <c r="BT16758" s="10">
        <v>16753</v>
      </c>
      <c r="BU16758" s="4">
        <f t="shared" si="1046"/>
        <v>0</v>
      </c>
      <c r="BV16758" s="4">
        <f t="shared" si="1047"/>
        <v>0</v>
      </c>
      <c r="BW16758" s="10"/>
      <c r="BX16758" s="4">
        <f t="shared" si="1048"/>
        <v>1</v>
      </c>
      <c r="BY16758" s="4">
        <f t="shared" si="1049"/>
        <v>1</v>
      </c>
    </row>
    <row r="16759" spans="1:77">
      <c r="A16759" s="10">
        <v>16754</v>
      </c>
      <c r="BT16759" s="10">
        <v>16754</v>
      </c>
      <c r="BU16759" s="4">
        <f t="shared" si="1046"/>
        <v>0</v>
      </c>
      <c r="BV16759" s="4">
        <f t="shared" si="1047"/>
        <v>0</v>
      </c>
      <c r="BW16759" s="10"/>
      <c r="BX16759" s="4">
        <f t="shared" si="1048"/>
        <v>1</v>
      </c>
      <c r="BY16759" s="4">
        <f t="shared" si="1049"/>
        <v>1</v>
      </c>
    </row>
    <row r="16760" spans="1:77">
      <c r="A16760" s="10">
        <v>16755</v>
      </c>
      <c r="BT16760" s="10">
        <v>16755</v>
      </c>
      <c r="BU16760" s="4">
        <f t="shared" si="1046"/>
        <v>0</v>
      </c>
      <c r="BV16760" s="4">
        <f t="shared" si="1047"/>
        <v>0</v>
      </c>
      <c r="BW16760" s="10"/>
      <c r="BX16760" s="4">
        <f t="shared" si="1048"/>
        <v>1</v>
      </c>
      <c r="BY16760" s="4">
        <f t="shared" si="1049"/>
        <v>1</v>
      </c>
    </row>
    <row r="16761" spans="1:77">
      <c r="A16761" s="10">
        <v>16756</v>
      </c>
      <c r="BT16761" s="10">
        <v>16756</v>
      </c>
      <c r="BU16761" s="4">
        <f t="shared" si="1046"/>
        <v>0</v>
      </c>
      <c r="BV16761" s="4">
        <f t="shared" si="1047"/>
        <v>0</v>
      </c>
      <c r="BW16761" s="10"/>
      <c r="BX16761" s="4">
        <f t="shared" si="1048"/>
        <v>1</v>
      </c>
      <c r="BY16761" s="4">
        <f t="shared" si="1049"/>
        <v>1</v>
      </c>
    </row>
    <row r="16762" spans="1:77">
      <c r="A16762" s="10">
        <v>16757</v>
      </c>
      <c r="BT16762" s="10">
        <v>16757</v>
      </c>
      <c r="BU16762" s="4">
        <f t="shared" si="1046"/>
        <v>0</v>
      </c>
      <c r="BV16762" s="4">
        <f t="shared" si="1047"/>
        <v>0</v>
      </c>
      <c r="BW16762" s="10"/>
      <c r="BX16762" s="4">
        <f t="shared" si="1048"/>
        <v>1</v>
      </c>
      <c r="BY16762" s="4">
        <f t="shared" si="1049"/>
        <v>1</v>
      </c>
    </row>
    <row r="16763" spans="1:77">
      <c r="A16763" s="10">
        <v>16758</v>
      </c>
      <c r="BT16763" s="10">
        <v>16758</v>
      </c>
      <c r="BU16763" s="4">
        <f t="shared" si="1046"/>
        <v>0</v>
      </c>
      <c r="BV16763" s="4">
        <f t="shared" si="1047"/>
        <v>0</v>
      </c>
      <c r="BW16763" s="10"/>
      <c r="BX16763" s="4">
        <f t="shared" si="1048"/>
        <v>1</v>
      </c>
      <c r="BY16763" s="4">
        <f t="shared" si="1049"/>
        <v>1</v>
      </c>
    </row>
    <row r="16764" spans="1:77">
      <c r="A16764" s="10">
        <v>16759</v>
      </c>
      <c r="BT16764" s="10">
        <v>16759</v>
      </c>
      <c r="BU16764" s="4">
        <f t="shared" si="1046"/>
        <v>0</v>
      </c>
      <c r="BV16764" s="4">
        <f t="shared" si="1047"/>
        <v>0</v>
      </c>
      <c r="BW16764" s="10"/>
      <c r="BX16764" s="4">
        <f t="shared" si="1048"/>
        <v>1</v>
      </c>
      <c r="BY16764" s="4">
        <f t="shared" si="1049"/>
        <v>1</v>
      </c>
    </row>
    <row r="16765" spans="1:77">
      <c r="A16765" s="10">
        <v>16760</v>
      </c>
      <c r="BT16765" s="10">
        <v>16760</v>
      </c>
      <c r="BU16765" s="4">
        <f t="shared" si="1046"/>
        <v>0</v>
      </c>
      <c r="BV16765" s="4">
        <f t="shared" si="1047"/>
        <v>0</v>
      </c>
      <c r="BW16765" s="10"/>
      <c r="BX16765" s="4">
        <f t="shared" si="1048"/>
        <v>1</v>
      </c>
      <c r="BY16765" s="4">
        <f t="shared" si="1049"/>
        <v>1</v>
      </c>
    </row>
    <row r="16766" spans="1:77">
      <c r="A16766" s="10">
        <v>16761</v>
      </c>
      <c r="BT16766" s="10">
        <v>16761</v>
      </c>
      <c r="BU16766" s="4">
        <f t="shared" si="1046"/>
        <v>0</v>
      </c>
      <c r="BV16766" s="4">
        <f t="shared" si="1047"/>
        <v>0</v>
      </c>
      <c r="BW16766" s="10"/>
      <c r="BX16766" s="4">
        <f t="shared" si="1048"/>
        <v>1</v>
      </c>
      <c r="BY16766" s="4">
        <f t="shared" si="1049"/>
        <v>1</v>
      </c>
    </row>
    <row r="16767" spans="1:77">
      <c r="A16767" s="10">
        <v>16762</v>
      </c>
      <c r="BT16767" s="10">
        <v>16762</v>
      </c>
      <c r="BU16767" s="4">
        <f t="shared" si="1046"/>
        <v>0</v>
      </c>
      <c r="BV16767" s="4">
        <f t="shared" si="1047"/>
        <v>0</v>
      </c>
      <c r="BW16767" s="10"/>
      <c r="BX16767" s="4">
        <f t="shared" si="1048"/>
        <v>1</v>
      </c>
      <c r="BY16767" s="4">
        <f t="shared" si="1049"/>
        <v>1</v>
      </c>
    </row>
    <row r="16768" spans="1:77">
      <c r="A16768" s="10">
        <v>16763</v>
      </c>
      <c r="BT16768" s="10">
        <v>16763</v>
      </c>
      <c r="BU16768" s="4">
        <f t="shared" si="1046"/>
        <v>0</v>
      </c>
      <c r="BV16768" s="4">
        <f t="shared" si="1047"/>
        <v>0</v>
      </c>
      <c r="BW16768" s="10"/>
      <c r="BX16768" s="4">
        <f t="shared" si="1048"/>
        <v>1</v>
      </c>
      <c r="BY16768" s="4">
        <f t="shared" si="1049"/>
        <v>1</v>
      </c>
    </row>
    <row r="16769" spans="1:77">
      <c r="A16769" s="10">
        <v>16764</v>
      </c>
      <c r="BT16769" s="10">
        <v>16764</v>
      </c>
      <c r="BU16769" s="4">
        <f t="shared" si="1046"/>
        <v>0</v>
      </c>
      <c r="BV16769" s="4">
        <f t="shared" si="1047"/>
        <v>0</v>
      </c>
      <c r="BW16769" s="10"/>
      <c r="BX16769" s="4">
        <f t="shared" si="1048"/>
        <v>1</v>
      </c>
      <c r="BY16769" s="4">
        <f t="shared" si="1049"/>
        <v>1</v>
      </c>
    </row>
    <row r="16770" spans="1:77">
      <c r="A16770" s="10">
        <v>16765</v>
      </c>
      <c r="BT16770" s="10">
        <v>16765</v>
      </c>
      <c r="BU16770" s="4">
        <f t="shared" si="1046"/>
        <v>0</v>
      </c>
      <c r="BV16770" s="4">
        <f t="shared" si="1047"/>
        <v>0</v>
      </c>
      <c r="BW16770" s="10"/>
      <c r="BX16770" s="4">
        <f t="shared" si="1048"/>
        <v>1</v>
      </c>
      <c r="BY16770" s="4">
        <f t="shared" si="1049"/>
        <v>1</v>
      </c>
    </row>
    <row r="16771" spans="1:77">
      <c r="A16771" s="10">
        <v>16766</v>
      </c>
      <c r="BT16771" s="10">
        <v>16766</v>
      </c>
      <c r="BU16771" s="4">
        <f t="shared" si="1046"/>
        <v>0</v>
      </c>
      <c r="BV16771" s="4">
        <f t="shared" si="1047"/>
        <v>0</v>
      </c>
      <c r="BW16771" s="10"/>
      <c r="BX16771" s="4">
        <f t="shared" si="1048"/>
        <v>1</v>
      </c>
      <c r="BY16771" s="4">
        <f t="shared" si="1049"/>
        <v>1</v>
      </c>
    </row>
    <row r="16772" spans="1:77">
      <c r="A16772" s="10">
        <v>16767</v>
      </c>
      <c r="BT16772" s="10">
        <v>16767</v>
      </c>
      <c r="BU16772" s="4">
        <f t="shared" si="1046"/>
        <v>0</v>
      </c>
      <c r="BV16772" s="4">
        <f t="shared" si="1047"/>
        <v>0</v>
      </c>
      <c r="BW16772" s="10"/>
      <c r="BX16772" s="4">
        <f t="shared" si="1048"/>
        <v>1</v>
      </c>
      <c r="BY16772" s="4">
        <f t="shared" si="1049"/>
        <v>1</v>
      </c>
    </row>
    <row r="16773" spans="1:77">
      <c r="A16773" s="10">
        <v>16768</v>
      </c>
      <c r="BT16773" s="10">
        <v>16768</v>
      </c>
      <c r="BU16773" s="4">
        <f t="shared" si="1046"/>
        <v>0</v>
      </c>
      <c r="BV16773" s="4">
        <f t="shared" si="1047"/>
        <v>0</v>
      </c>
      <c r="BW16773" s="10"/>
      <c r="BX16773" s="4">
        <f t="shared" si="1048"/>
        <v>1</v>
      </c>
      <c r="BY16773" s="4">
        <f t="shared" si="1049"/>
        <v>1</v>
      </c>
    </row>
    <row r="16774" spans="1:77">
      <c r="A16774" s="10">
        <v>16769</v>
      </c>
      <c r="BT16774" s="10">
        <v>16769</v>
      </c>
      <c r="BU16774" s="4">
        <f t="shared" si="1046"/>
        <v>0</v>
      </c>
      <c r="BV16774" s="4">
        <f t="shared" si="1047"/>
        <v>0</v>
      </c>
      <c r="BW16774" s="10"/>
      <c r="BX16774" s="4">
        <f t="shared" si="1048"/>
        <v>1</v>
      </c>
      <c r="BY16774" s="4">
        <f t="shared" si="1049"/>
        <v>1</v>
      </c>
    </row>
    <row r="16775" spans="1:77">
      <c r="A16775" s="10">
        <v>16770</v>
      </c>
      <c r="BT16775" s="10">
        <v>16770</v>
      </c>
      <c r="BU16775" s="4">
        <f t="shared" ref="BU16775:BU16838" si="1050">BP16775*$BV$1-BQ16775</f>
        <v>0</v>
      </c>
      <c r="BV16775" s="4">
        <f t="shared" ref="BV16775:BV16838" si="1051">BR16775*$BV$1-BS16775</f>
        <v>0</v>
      </c>
      <c r="BW16775" s="10"/>
      <c r="BX16775" s="4">
        <f t="shared" si="1048"/>
        <v>1</v>
      </c>
      <c r="BY16775" s="4">
        <f t="shared" si="1049"/>
        <v>1</v>
      </c>
    </row>
    <row r="16776" spans="1:77">
      <c r="A16776" s="10">
        <v>16771</v>
      </c>
      <c r="BT16776" s="10">
        <v>16771</v>
      </c>
      <c r="BU16776" s="4">
        <f t="shared" si="1050"/>
        <v>0</v>
      </c>
      <c r="BV16776" s="4">
        <f t="shared" si="1051"/>
        <v>0</v>
      </c>
      <c r="BW16776" s="10"/>
      <c r="BX16776" s="4">
        <f t="shared" si="1048"/>
        <v>1</v>
      </c>
      <c r="BY16776" s="4">
        <f t="shared" si="1049"/>
        <v>1</v>
      </c>
    </row>
    <row r="16777" spans="1:77">
      <c r="A16777" s="10">
        <v>16772</v>
      </c>
      <c r="BT16777" s="10">
        <v>16772</v>
      </c>
      <c r="BU16777" s="4">
        <f t="shared" si="1050"/>
        <v>0</v>
      </c>
      <c r="BV16777" s="4">
        <f t="shared" si="1051"/>
        <v>0</v>
      </c>
      <c r="BW16777" s="10"/>
      <c r="BX16777" s="4">
        <f t="shared" si="1048"/>
        <v>1</v>
      </c>
      <c r="BY16777" s="4">
        <f t="shared" si="1049"/>
        <v>1</v>
      </c>
    </row>
    <row r="16778" spans="1:77">
      <c r="A16778" s="10">
        <v>16773</v>
      </c>
      <c r="BT16778" s="10">
        <v>16773</v>
      </c>
      <c r="BU16778" s="4">
        <f t="shared" si="1050"/>
        <v>0</v>
      </c>
      <c r="BV16778" s="4">
        <f t="shared" si="1051"/>
        <v>0</v>
      </c>
      <c r="BW16778" s="10"/>
      <c r="BX16778" s="4">
        <f t="shared" si="1048"/>
        <v>1</v>
      </c>
      <c r="BY16778" s="4">
        <f t="shared" si="1049"/>
        <v>1</v>
      </c>
    </row>
    <row r="16779" spans="1:77">
      <c r="A16779" s="10">
        <v>16774</v>
      </c>
      <c r="BT16779" s="10">
        <v>16774</v>
      </c>
      <c r="BU16779" s="4">
        <f t="shared" si="1050"/>
        <v>0</v>
      </c>
      <c r="BV16779" s="4">
        <f t="shared" si="1051"/>
        <v>0</v>
      </c>
      <c r="BW16779" s="10"/>
      <c r="BX16779" s="4">
        <f t="shared" si="1048"/>
        <v>1</v>
      </c>
      <c r="BY16779" s="4">
        <f t="shared" si="1049"/>
        <v>1</v>
      </c>
    </row>
    <row r="16780" spans="1:77">
      <c r="A16780" s="10">
        <v>16775</v>
      </c>
      <c r="BT16780" s="10">
        <v>16775</v>
      </c>
      <c r="BU16780" s="4">
        <f t="shared" si="1050"/>
        <v>0</v>
      </c>
      <c r="BV16780" s="4">
        <f t="shared" si="1051"/>
        <v>0</v>
      </c>
      <c r="BW16780" s="10"/>
      <c r="BX16780" s="4">
        <f t="shared" si="1048"/>
        <v>1</v>
      </c>
      <c r="BY16780" s="4">
        <f t="shared" si="1049"/>
        <v>1</v>
      </c>
    </row>
    <row r="16781" spans="1:77">
      <c r="A16781" s="10">
        <v>16776</v>
      </c>
      <c r="BT16781" s="10">
        <v>16776</v>
      </c>
      <c r="BU16781" s="4">
        <f t="shared" si="1050"/>
        <v>0</v>
      </c>
      <c r="BV16781" s="4">
        <f t="shared" si="1051"/>
        <v>0</v>
      </c>
      <c r="BW16781" s="10"/>
      <c r="BX16781" s="4">
        <f t="shared" si="1048"/>
        <v>1</v>
      </c>
      <c r="BY16781" s="4">
        <f t="shared" si="1049"/>
        <v>1</v>
      </c>
    </row>
    <row r="16782" spans="1:77">
      <c r="A16782" s="10">
        <v>16777</v>
      </c>
      <c r="BT16782" s="10">
        <v>16777</v>
      </c>
      <c r="BU16782" s="4">
        <f t="shared" si="1050"/>
        <v>0</v>
      </c>
      <c r="BV16782" s="4">
        <f t="shared" si="1051"/>
        <v>0</v>
      </c>
      <c r="BW16782" s="10"/>
      <c r="BX16782" s="4">
        <f t="shared" si="1048"/>
        <v>1</v>
      </c>
      <c r="BY16782" s="4">
        <f t="shared" si="1049"/>
        <v>1</v>
      </c>
    </row>
    <row r="16783" spans="1:77">
      <c r="A16783" s="10">
        <v>16778</v>
      </c>
      <c r="BT16783" s="10">
        <v>16778</v>
      </c>
      <c r="BU16783" s="4">
        <f t="shared" si="1050"/>
        <v>0</v>
      </c>
      <c r="BV16783" s="4">
        <f t="shared" si="1051"/>
        <v>0</v>
      </c>
      <c r="BW16783" s="10"/>
      <c r="BX16783" s="4">
        <f t="shared" si="1048"/>
        <v>1</v>
      </c>
      <c r="BY16783" s="4">
        <f t="shared" si="1049"/>
        <v>1</v>
      </c>
    </row>
    <row r="16784" spans="1:77">
      <c r="A16784" s="10">
        <v>16779</v>
      </c>
      <c r="BT16784" s="10">
        <v>16779</v>
      </c>
      <c r="BU16784" s="4">
        <f t="shared" si="1050"/>
        <v>0</v>
      </c>
      <c r="BV16784" s="4">
        <f t="shared" si="1051"/>
        <v>0</v>
      </c>
      <c r="BW16784" s="10"/>
      <c r="BX16784" s="4">
        <f t="shared" si="1048"/>
        <v>1</v>
      </c>
      <c r="BY16784" s="4">
        <f t="shared" si="1049"/>
        <v>1</v>
      </c>
    </row>
    <row r="16785" spans="1:77">
      <c r="A16785" s="10">
        <v>16780</v>
      </c>
      <c r="BT16785" s="10">
        <v>16780</v>
      </c>
      <c r="BU16785" s="4">
        <f t="shared" si="1050"/>
        <v>0</v>
      </c>
      <c r="BV16785" s="4">
        <f t="shared" si="1051"/>
        <v>0</v>
      </c>
      <c r="BW16785" s="10"/>
      <c r="BX16785" s="4">
        <f t="shared" si="1048"/>
        <v>1</v>
      </c>
      <c r="BY16785" s="4">
        <f t="shared" si="1049"/>
        <v>1</v>
      </c>
    </row>
    <row r="16786" spans="1:77">
      <c r="A16786" s="10">
        <v>16781</v>
      </c>
      <c r="BT16786" s="10">
        <v>16781</v>
      </c>
      <c r="BU16786" s="4">
        <f t="shared" si="1050"/>
        <v>0</v>
      </c>
      <c r="BV16786" s="4">
        <f t="shared" si="1051"/>
        <v>0</v>
      </c>
      <c r="BW16786" s="10"/>
      <c r="BX16786" s="4">
        <f t="shared" si="1048"/>
        <v>1</v>
      </c>
      <c r="BY16786" s="4">
        <f t="shared" si="1049"/>
        <v>1</v>
      </c>
    </row>
    <row r="16787" spans="1:77">
      <c r="A16787" s="10">
        <v>16782</v>
      </c>
      <c r="BT16787" s="10">
        <v>16782</v>
      </c>
      <c r="BU16787" s="4">
        <f t="shared" si="1050"/>
        <v>0</v>
      </c>
      <c r="BV16787" s="4">
        <f t="shared" si="1051"/>
        <v>0</v>
      </c>
      <c r="BW16787" s="10"/>
      <c r="BX16787" s="4">
        <f t="shared" si="1048"/>
        <v>1</v>
      </c>
      <c r="BY16787" s="4">
        <f t="shared" si="1049"/>
        <v>1</v>
      </c>
    </row>
    <row r="16788" spans="1:77">
      <c r="A16788" s="10">
        <v>16783</v>
      </c>
      <c r="BT16788" s="10">
        <v>16783</v>
      </c>
      <c r="BU16788" s="4">
        <f t="shared" si="1050"/>
        <v>0</v>
      </c>
      <c r="BV16788" s="4">
        <f t="shared" si="1051"/>
        <v>0</v>
      </c>
      <c r="BW16788" s="10"/>
      <c r="BX16788" s="4">
        <f t="shared" si="1048"/>
        <v>1</v>
      </c>
      <c r="BY16788" s="4">
        <f t="shared" si="1049"/>
        <v>1</v>
      </c>
    </row>
    <row r="16789" spans="1:77">
      <c r="A16789" s="10">
        <v>16784</v>
      </c>
      <c r="BT16789" s="10">
        <v>16784</v>
      </c>
      <c r="BU16789" s="4">
        <f t="shared" si="1050"/>
        <v>0</v>
      </c>
      <c r="BV16789" s="4">
        <f t="shared" si="1051"/>
        <v>0</v>
      </c>
      <c r="BW16789" s="10"/>
      <c r="BX16789" s="4">
        <f t="shared" si="1048"/>
        <v>1</v>
      </c>
      <c r="BY16789" s="4">
        <f t="shared" si="1049"/>
        <v>1</v>
      </c>
    </row>
    <row r="16790" spans="1:77">
      <c r="A16790" s="10">
        <v>16785</v>
      </c>
      <c r="BT16790" s="10">
        <v>16785</v>
      </c>
      <c r="BU16790" s="4">
        <f t="shared" si="1050"/>
        <v>0</v>
      </c>
      <c r="BV16790" s="4">
        <f t="shared" si="1051"/>
        <v>0</v>
      </c>
      <c r="BW16790" s="10"/>
      <c r="BX16790" s="4">
        <f t="shared" ref="BX16790:BX16853" si="1052">IF(BU16790=MAX($BU16790:$BV16790),1,0)</f>
        <v>1</v>
      </c>
      <c r="BY16790" s="4">
        <f t="shared" ref="BY16790:BY16853" si="1053">IF(BV16790=MAX($BU16790:$BV16790),1,0)</f>
        <v>1</v>
      </c>
    </row>
    <row r="16791" spans="1:77">
      <c r="A16791" s="10">
        <v>16786</v>
      </c>
      <c r="BT16791" s="10">
        <v>16786</v>
      </c>
      <c r="BU16791" s="4">
        <f t="shared" si="1050"/>
        <v>0</v>
      </c>
      <c r="BV16791" s="4">
        <f t="shared" si="1051"/>
        <v>0</v>
      </c>
      <c r="BW16791" s="10"/>
      <c r="BX16791" s="4">
        <f t="shared" si="1052"/>
        <v>1</v>
      </c>
      <c r="BY16791" s="4">
        <f t="shared" si="1053"/>
        <v>1</v>
      </c>
    </row>
    <row r="16792" spans="1:77">
      <c r="A16792" s="10">
        <v>16787</v>
      </c>
      <c r="BT16792" s="10">
        <v>16787</v>
      </c>
      <c r="BU16792" s="4">
        <f t="shared" si="1050"/>
        <v>0</v>
      </c>
      <c r="BV16792" s="4">
        <f t="shared" si="1051"/>
        <v>0</v>
      </c>
      <c r="BW16792" s="10"/>
      <c r="BX16792" s="4">
        <f t="shared" si="1052"/>
        <v>1</v>
      </c>
      <c r="BY16792" s="4">
        <f t="shared" si="1053"/>
        <v>1</v>
      </c>
    </row>
    <row r="16793" spans="1:77">
      <c r="A16793" s="10">
        <v>16788</v>
      </c>
      <c r="BT16793" s="10">
        <v>16788</v>
      </c>
      <c r="BU16793" s="4">
        <f t="shared" si="1050"/>
        <v>0</v>
      </c>
      <c r="BV16793" s="4">
        <f t="shared" si="1051"/>
        <v>0</v>
      </c>
      <c r="BW16793" s="10"/>
      <c r="BX16793" s="4">
        <f t="shared" si="1052"/>
        <v>1</v>
      </c>
      <c r="BY16793" s="4">
        <f t="shared" si="1053"/>
        <v>1</v>
      </c>
    </row>
    <row r="16794" spans="1:77">
      <c r="A16794" s="10">
        <v>16789</v>
      </c>
      <c r="BT16794" s="10">
        <v>16789</v>
      </c>
      <c r="BU16794" s="4">
        <f t="shared" si="1050"/>
        <v>0</v>
      </c>
      <c r="BV16794" s="4">
        <f t="shared" si="1051"/>
        <v>0</v>
      </c>
      <c r="BW16794" s="10"/>
      <c r="BX16794" s="4">
        <f t="shared" si="1052"/>
        <v>1</v>
      </c>
      <c r="BY16794" s="4">
        <f t="shared" si="1053"/>
        <v>1</v>
      </c>
    </row>
    <row r="16795" spans="1:77">
      <c r="A16795" s="10">
        <v>16790</v>
      </c>
      <c r="BT16795" s="10">
        <v>16790</v>
      </c>
      <c r="BU16795" s="4">
        <f t="shared" si="1050"/>
        <v>0</v>
      </c>
      <c r="BV16795" s="4">
        <f t="shared" si="1051"/>
        <v>0</v>
      </c>
      <c r="BW16795" s="10"/>
      <c r="BX16795" s="4">
        <f t="shared" si="1052"/>
        <v>1</v>
      </c>
      <c r="BY16795" s="4">
        <f t="shared" si="1053"/>
        <v>1</v>
      </c>
    </row>
    <row r="16796" spans="1:77">
      <c r="A16796" s="10">
        <v>16791</v>
      </c>
      <c r="BT16796" s="10">
        <v>16791</v>
      </c>
      <c r="BU16796" s="4">
        <f t="shared" si="1050"/>
        <v>0</v>
      </c>
      <c r="BV16796" s="4">
        <f t="shared" si="1051"/>
        <v>0</v>
      </c>
      <c r="BW16796" s="10"/>
      <c r="BX16796" s="4">
        <f t="shared" si="1052"/>
        <v>1</v>
      </c>
      <c r="BY16796" s="4">
        <f t="shared" si="1053"/>
        <v>1</v>
      </c>
    </row>
    <row r="16797" spans="1:77">
      <c r="A16797" s="10">
        <v>16792</v>
      </c>
      <c r="BT16797" s="10">
        <v>16792</v>
      </c>
      <c r="BU16797" s="4">
        <f t="shared" si="1050"/>
        <v>0</v>
      </c>
      <c r="BV16797" s="4">
        <f t="shared" si="1051"/>
        <v>0</v>
      </c>
      <c r="BW16797" s="10"/>
      <c r="BX16797" s="4">
        <f t="shared" si="1052"/>
        <v>1</v>
      </c>
      <c r="BY16797" s="4">
        <f t="shared" si="1053"/>
        <v>1</v>
      </c>
    </row>
    <row r="16798" spans="1:77">
      <c r="A16798" s="10">
        <v>16793</v>
      </c>
      <c r="BT16798" s="10">
        <v>16793</v>
      </c>
      <c r="BU16798" s="4">
        <f t="shared" si="1050"/>
        <v>0</v>
      </c>
      <c r="BV16798" s="4">
        <f t="shared" si="1051"/>
        <v>0</v>
      </c>
      <c r="BW16798" s="10"/>
      <c r="BX16798" s="4">
        <f t="shared" si="1052"/>
        <v>1</v>
      </c>
      <c r="BY16798" s="4">
        <f t="shared" si="1053"/>
        <v>1</v>
      </c>
    </row>
    <row r="16799" spans="1:77">
      <c r="A16799" s="10">
        <v>16794</v>
      </c>
      <c r="BT16799" s="10">
        <v>16794</v>
      </c>
      <c r="BU16799" s="4">
        <f t="shared" si="1050"/>
        <v>0</v>
      </c>
      <c r="BV16799" s="4">
        <f t="shared" si="1051"/>
        <v>0</v>
      </c>
      <c r="BW16799" s="10"/>
      <c r="BX16799" s="4">
        <f t="shared" si="1052"/>
        <v>1</v>
      </c>
      <c r="BY16799" s="4">
        <f t="shared" si="1053"/>
        <v>1</v>
      </c>
    </row>
    <row r="16800" spans="1:77">
      <c r="A16800" s="10">
        <v>16795</v>
      </c>
      <c r="BT16800" s="10">
        <v>16795</v>
      </c>
      <c r="BU16800" s="4">
        <f t="shared" si="1050"/>
        <v>0</v>
      </c>
      <c r="BV16800" s="4">
        <f t="shared" si="1051"/>
        <v>0</v>
      </c>
      <c r="BW16800" s="10"/>
      <c r="BX16800" s="4">
        <f t="shared" si="1052"/>
        <v>1</v>
      </c>
      <c r="BY16800" s="4">
        <f t="shared" si="1053"/>
        <v>1</v>
      </c>
    </row>
    <row r="16801" spans="1:77">
      <c r="A16801" s="10">
        <v>16796</v>
      </c>
      <c r="BT16801" s="10">
        <v>16796</v>
      </c>
      <c r="BU16801" s="4">
        <f t="shared" si="1050"/>
        <v>0</v>
      </c>
      <c r="BV16801" s="4">
        <f t="shared" si="1051"/>
        <v>0</v>
      </c>
      <c r="BW16801" s="10"/>
      <c r="BX16801" s="4">
        <f t="shared" si="1052"/>
        <v>1</v>
      </c>
      <c r="BY16801" s="4">
        <f t="shared" si="1053"/>
        <v>1</v>
      </c>
    </row>
    <row r="16802" spans="1:77">
      <c r="A16802" s="10">
        <v>16797</v>
      </c>
      <c r="BT16802" s="10">
        <v>16797</v>
      </c>
      <c r="BU16802" s="4">
        <f t="shared" si="1050"/>
        <v>0</v>
      </c>
      <c r="BV16802" s="4">
        <f t="shared" si="1051"/>
        <v>0</v>
      </c>
      <c r="BW16802" s="10"/>
      <c r="BX16802" s="4">
        <f t="shared" si="1052"/>
        <v>1</v>
      </c>
      <c r="BY16802" s="4">
        <f t="shared" si="1053"/>
        <v>1</v>
      </c>
    </row>
    <row r="16803" spans="1:77">
      <c r="A16803" s="10">
        <v>16798</v>
      </c>
      <c r="BT16803" s="10">
        <v>16798</v>
      </c>
      <c r="BU16803" s="4">
        <f t="shared" si="1050"/>
        <v>0</v>
      </c>
      <c r="BV16803" s="4">
        <f t="shared" si="1051"/>
        <v>0</v>
      </c>
      <c r="BW16803" s="10"/>
      <c r="BX16803" s="4">
        <f t="shared" si="1052"/>
        <v>1</v>
      </c>
      <c r="BY16803" s="4">
        <f t="shared" si="1053"/>
        <v>1</v>
      </c>
    </row>
    <row r="16804" spans="1:77">
      <c r="A16804" s="10">
        <v>16799</v>
      </c>
      <c r="BT16804" s="10">
        <v>16799</v>
      </c>
      <c r="BU16804" s="4">
        <f t="shared" si="1050"/>
        <v>0</v>
      </c>
      <c r="BV16804" s="4">
        <f t="shared" si="1051"/>
        <v>0</v>
      </c>
      <c r="BW16804" s="10"/>
      <c r="BX16804" s="4">
        <f t="shared" si="1052"/>
        <v>1</v>
      </c>
      <c r="BY16804" s="4">
        <f t="shared" si="1053"/>
        <v>1</v>
      </c>
    </row>
    <row r="16805" spans="1:77">
      <c r="A16805" s="10">
        <v>16800</v>
      </c>
      <c r="BT16805" s="10">
        <v>16800</v>
      </c>
      <c r="BU16805" s="4">
        <f t="shared" si="1050"/>
        <v>0</v>
      </c>
      <c r="BV16805" s="4">
        <f t="shared" si="1051"/>
        <v>0</v>
      </c>
      <c r="BW16805" s="10"/>
      <c r="BX16805" s="4">
        <f t="shared" si="1052"/>
        <v>1</v>
      </c>
      <c r="BY16805" s="4">
        <f t="shared" si="1053"/>
        <v>1</v>
      </c>
    </row>
    <row r="16806" spans="1:77">
      <c r="A16806" s="10">
        <v>16801</v>
      </c>
      <c r="BT16806" s="10">
        <v>16801</v>
      </c>
      <c r="BU16806" s="4">
        <f t="shared" si="1050"/>
        <v>0</v>
      </c>
      <c r="BV16806" s="4">
        <f t="shared" si="1051"/>
        <v>0</v>
      </c>
      <c r="BW16806" s="10"/>
      <c r="BX16806" s="4">
        <f t="shared" si="1052"/>
        <v>1</v>
      </c>
      <c r="BY16806" s="4">
        <f t="shared" si="1053"/>
        <v>1</v>
      </c>
    </row>
    <row r="16807" spans="1:77">
      <c r="A16807" s="10">
        <v>16802</v>
      </c>
      <c r="BT16807" s="10">
        <v>16802</v>
      </c>
      <c r="BU16807" s="4">
        <f t="shared" si="1050"/>
        <v>0</v>
      </c>
      <c r="BV16807" s="4">
        <f t="shared" si="1051"/>
        <v>0</v>
      </c>
      <c r="BW16807" s="10"/>
      <c r="BX16807" s="4">
        <f t="shared" si="1052"/>
        <v>1</v>
      </c>
      <c r="BY16807" s="4">
        <f t="shared" si="1053"/>
        <v>1</v>
      </c>
    </row>
    <row r="16808" spans="1:77">
      <c r="A16808" s="10">
        <v>16803</v>
      </c>
      <c r="BT16808" s="10">
        <v>16803</v>
      </c>
      <c r="BU16808" s="4">
        <f t="shared" si="1050"/>
        <v>0</v>
      </c>
      <c r="BV16808" s="4">
        <f t="shared" si="1051"/>
        <v>0</v>
      </c>
      <c r="BW16808" s="10"/>
      <c r="BX16808" s="4">
        <f t="shared" si="1052"/>
        <v>1</v>
      </c>
      <c r="BY16808" s="4">
        <f t="shared" si="1053"/>
        <v>1</v>
      </c>
    </row>
    <row r="16809" spans="1:77">
      <c r="A16809" s="10">
        <v>16804</v>
      </c>
      <c r="BT16809" s="10">
        <v>16804</v>
      </c>
      <c r="BU16809" s="4">
        <f t="shared" si="1050"/>
        <v>0</v>
      </c>
      <c r="BV16809" s="4">
        <f t="shared" si="1051"/>
        <v>0</v>
      </c>
      <c r="BW16809" s="10"/>
      <c r="BX16809" s="4">
        <f t="shared" si="1052"/>
        <v>1</v>
      </c>
      <c r="BY16809" s="4">
        <f t="shared" si="1053"/>
        <v>1</v>
      </c>
    </row>
    <row r="16810" spans="1:77">
      <c r="A16810" s="10">
        <v>16805</v>
      </c>
      <c r="BT16810" s="10">
        <v>16805</v>
      </c>
      <c r="BU16810" s="4">
        <f t="shared" si="1050"/>
        <v>0</v>
      </c>
      <c r="BV16810" s="4">
        <f t="shared" si="1051"/>
        <v>0</v>
      </c>
      <c r="BW16810" s="10"/>
      <c r="BX16810" s="4">
        <f t="shared" si="1052"/>
        <v>1</v>
      </c>
      <c r="BY16810" s="4">
        <f t="shared" si="1053"/>
        <v>1</v>
      </c>
    </row>
    <row r="16811" spans="1:77">
      <c r="A16811" s="10">
        <v>16806</v>
      </c>
      <c r="BT16811" s="10">
        <v>16806</v>
      </c>
      <c r="BU16811" s="4">
        <f t="shared" si="1050"/>
        <v>0</v>
      </c>
      <c r="BV16811" s="4">
        <f t="shared" si="1051"/>
        <v>0</v>
      </c>
      <c r="BW16811" s="10"/>
      <c r="BX16811" s="4">
        <f t="shared" si="1052"/>
        <v>1</v>
      </c>
      <c r="BY16811" s="4">
        <f t="shared" si="1053"/>
        <v>1</v>
      </c>
    </row>
    <row r="16812" spans="1:77">
      <c r="A16812" s="10">
        <v>16807</v>
      </c>
      <c r="BT16812" s="10">
        <v>16807</v>
      </c>
      <c r="BU16812" s="4">
        <f t="shared" si="1050"/>
        <v>0</v>
      </c>
      <c r="BV16812" s="4">
        <f t="shared" si="1051"/>
        <v>0</v>
      </c>
      <c r="BW16812" s="10"/>
      <c r="BX16812" s="4">
        <f t="shared" si="1052"/>
        <v>1</v>
      </c>
      <c r="BY16812" s="4">
        <f t="shared" si="1053"/>
        <v>1</v>
      </c>
    </row>
    <row r="16813" spans="1:77">
      <c r="A16813" s="10">
        <v>16808</v>
      </c>
      <c r="BT16813" s="10">
        <v>16808</v>
      </c>
      <c r="BU16813" s="4">
        <f t="shared" si="1050"/>
        <v>0</v>
      </c>
      <c r="BV16813" s="4">
        <f t="shared" si="1051"/>
        <v>0</v>
      </c>
      <c r="BW16813" s="10"/>
      <c r="BX16813" s="4">
        <f t="shared" si="1052"/>
        <v>1</v>
      </c>
      <c r="BY16813" s="4">
        <f t="shared" si="1053"/>
        <v>1</v>
      </c>
    </row>
    <row r="16814" spans="1:77">
      <c r="A16814" s="10">
        <v>16809</v>
      </c>
      <c r="BT16814" s="10">
        <v>16809</v>
      </c>
      <c r="BU16814" s="4">
        <f t="shared" si="1050"/>
        <v>0</v>
      </c>
      <c r="BV16814" s="4">
        <f t="shared" si="1051"/>
        <v>0</v>
      </c>
      <c r="BW16814" s="10"/>
      <c r="BX16814" s="4">
        <f t="shared" si="1052"/>
        <v>1</v>
      </c>
      <c r="BY16814" s="4">
        <f t="shared" si="1053"/>
        <v>1</v>
      </c>
    </row>
    <row r="16815" spans="1:77">
      <c r="A16815" s="10">
        <v>16810</v>
      </c>
      <c r="BT16815" s="10">
        <v>16810</v>
      </c>
      <c r="BU16815" s="4">
        <f t="shared" si="1050"/>
        <v>0</v>
      </c>
      <c r="BV16815" s="4">
        <f t="shared" si="1051"/>
        <v>0</v>
      </c>
      <c r="BW16815" s="10"/>
      <c r="BX16815" s="4">
        <f t="shared" si="1052"/>
        <v>1</v>
      </c>
      <c r="BY16815" s="4">
        <f t="shared" si="1053"/>
        <v>1</v>
      </c>
    </row>
    <row r="16816" spans="1:77">
      <c r="A16816" s="10">
        <v>16811</v>
      </c>
      <c r="BT16816" s="10">
        <v>16811</v>
      </c>
      <c r="BU16816" s="4">
        <f t="shared" si="1050"/>
        <v>0</v>
      </c>
      <c r="BV16816" s="4">
        <f t="shared" si="1051"/>
        <v>0</v>
      </c>
      <c r="BW16816" s="10"/>
      <c r="BX16816" s="4">
        <f t="shared" si="1052"/>
        <v>1</v>
      </c>
      <c r="BY16816" s="4">
        <f t="shared" si="1053"/>
        <v>1</v>
      </c>
    </row>
    <row r="16817" spans="1:77">
      <c r="A16817" s="10">
        <v>16812</v>
      </c>
      <c r="BT16817" s="10">
        <v>16812</v>
      </c>
      <c r="BU16817" s="4">
        <f t="shared" si="1050"/>
        <v>0</v>
      </c>
      <c r="BV16817" s="4">
        <f t="shared" si="1051"/>
        <v>0</v>
      </c>
      <c r="BW16817" s="10"/>
      <c r="BX16817" s="4">
        <f t="shared" si="1052"/>
        <v>1</v>
      </c>
      <c r="BY16817" s="4">
        <f t="shared" si="1053"/>
        <v>1</v>
      </c>
    </row>
    <row r="16818" spans="1:77">
      <c r="A16818" s="10">
        <v>16813</v>
      </c>
      <c r="BT16818" s="10">
        <v>16813</v>
      </c>
      <c r="BU16818" s="4">
        <f t="shared" si="1050"/>
        <v>0</v>
      </c>
      <c r="BV16818" s="4">
        <f t="shared" si="1051"/>
        <v>0</v>
      </c>
      <c r="BW16818" s="10"/>
      <c r="BX16818" s="4">
        <f t="shared" si="1052"/>
        <v>1</v>
      </c>
      <c r="BY16818" s="4">
        <f t="shared" si="1053"/>
        <v>1</v>
      </c>
    </row>
    <row r="16819" spans="1:77">
      <c r="A16819" s="10">
        <v>16814</v>
      </c>
      <c r="BT16819" s="10">
        <v>16814</v>
      </c>
      <c r="BU16819" s="4">
        <f t="shared" si="1050"/>
        <v>0</v>
      </c>
      <c r="BV16819" s="4">
        <f t="shared" si="1051"/>
        <v>0</v>
      </c>
      <c r="BW16819" s="10"/>
      <c r="BX16819" s="4">
        <f t="shared" si="1052"/>
        <v>1</v>
      </c>
      <c r="BY16819" s="4">
        <f t="shared" si="1053"/>
        <v>1</v>
      </c>
    </row>
    <row r="16820" spans="1:77">
      <c r="A16820" s="10">
        <v>16815</v>
      </c>
      <c r="BT16820" s="10">
        <v>16815</v>
      </c>
      <c r="BU16820" s="4">
        <f t="shared" si="1050"/>
        <v>0</v>
      </c>
      <c r="BV16820" s="4">
        <f t="shared" si="1051"/>
        <v>0</v>
      </c>
      <c r="BW16820" s="10"/>
      <c r="BX16820" s="4">
        <f t="shared" si="1052"/>
        <v>1</v>
      </c>
      <c r="BY16820" s="4">
        <f t="shared" si="1053"/>
        <v>1</v>
      </c>
    </row>
    <row r="16821" spans="1:77">
      <c r="A16821" s="10">
        <v>16816</v>
      </c>
      <c r="BT16821" s="10">
        <v>16816</v>
      </c>
      <c r="BU16821" s="4">
        <f t="shared" si="1050"/>
        <v>0</v>
      </c>
      <c r="BV16821" s="4">
        <f t="shared" si="1051"/>
        <v>0</v>
      </c>
      <c r="BW16821" s="10"/>
      <c r="BX16821" s="4">
        <f t="shared" si="1052"/>
        <v>1</v>
      </c>
      <c r="BY16821" s="4">
        <f t="shared" si="1053"/>
        <v>1</v>
      </c>
    </row>
    <row r="16822" spans="1:77">
      <c r="A16822" s="10">
        <v>16817</v>
      </c>
      <c r="BT16822" s="10">
        <v>16817</v>
      </c>
      <c r="BU16822" s="4">
        <f t="shared" si="1050"/>
        <v>0</v>
      </c>
      <c r="BV16822" s="4">
        <f t="shared" si="1051"/>
        <v>0</v>
      </c>
      <c r="BW16822" s="10"/>
      <c r="BX16822" s="4">
        <f t="shared" si="1052"/>
        <v>1</v>
      </c>
      <c r="BY16822" s="4">
        <f t="shared" si="1053"/>
        <v>1</v>
      </c>
    </row>
    <row r="16823" spans="1:77">
      <c r="A16823" s="10">
        <v>16818</v>
      </c>
      <c r="BT16823" s="10">
        <v>16818</v>
      </c>
      <c r="BU16823" s="4">
        <f t="shared" si="1050"/>
        <v>0</v>
      </c>
      <c r="BV16823" s="4">
        <f t="shared" si="1051"/>
        <v>0</v>
      </c>
      <c r="BW16823" s="10"/>
      <c r="BX16823" s="4">
        <f t="shared" si="1052"/>
        <v>1</v>
      </c>
      <c r="BY16823" s="4">
        <f t="shared" si="1053"/>
        <v>1</v>
      </c>
    </row>
    <row r="16824" spans="1:77">
      <c r="A16824" s="10">
        <v>16819</v>
      </c>
      <c r="BT16824" s="10">
        <v>16819</v>
      </c>
      <c r="BU16824" s="4">
        <f t="shared" si="1050"/>
        <v>0</v>
      </c>
      <c r="BV16824" s="4">
        <f t="shared" si="1051"/>
        <v>0</v>
      </c>
      <c r="BW16824" s="10"/>
      <c r="BX16824" s="4">
        <f t="shared" si="1052"/>
        <v>1</v>
      </c>
      <c r="BY16824" s="4">
        <f t="shared" si="1053"/>
        <v>1</v>
      </c>
    </row>
    <row r="16825" spans="1:77">
      <c r="A16825" s="10">
        <v>16820</v>
      </c>
      <c r="BT16825" s="10">
        <v>16820</v>
      </c>
      <c r="BU16825" s="4">
        <f t="shared" si="1050"/>
        <v>0</v>
      </c>
      <c r="BV16825" s="4">
        <f t="shared" si="1051"/>
        <v>0</v>
      </c>
      <c r="BW16825" s="10"/>
      <c r="BX16825" s="4">
        <f t="shared" si="1052"/>
        <v>1</v>
      </c>
      <c r="BY16825" s="4">
        <f t="shared" si="1053"/>
        <v>1</v>
      </c>
    </row>
    <row r="16826" spans="1:77">
      <c r="A16826" s="10">
        <v>16821</v>
      </c>
      <c r="BT16826" s="10">
        <v>16821</v>
      </c>
      <c r="BU16826" s="4">
        <f t="shared" si="1050"/>
        <v>0</v>
      </c>
      <c r="BV16826" s="4">
        <f t="shared" si="1051"/>
        <v>0</v>
      </c>
      <c r="BW16826" s="10"/>
      <c r="BX16826" s="4">
        <f t="shared" si="1052"/>
        <v>1</v>
      </c>
      <c r="BY16826" s="4">
        <f t="shared" si="1053"/>
        <v>1</v>
      </c>
    </row>
    <row r="16827" spans="1:77">
      <c r="A16827" s="10">
        <v>16822</v>
      </c>
      <c r="BT16827" s="10">
        <v>16822</v>
      </c>
      <c r="BU16827" s="4">
        <f t="shared" si="1050"/>
        <v>0</v>
      </c>
      <c r="BV16827" s="4">
        <f t="shared" si="1051"/>
        <v>0</v>
      </c>
      <c r="BW16827" s="10"/>
      <c r="BX16827" s="4">
        <f t="shared" si="1052"/>
        <v>1</v>
      </c>
      <c r="BY16827" s="4">
        <f t="shared" si="1053"/>
        <v>1</v>
      </c>
    </row>
    <row r="16828" spans="1:77">
      <c r="A16828" s="10">
        <v>16823</v>
      </c>
      <c r="BT16828" s="10">
        <v>16823</v>
      </c>
      <c r="BU16828" s="4">
        <f t="shared" si="1050"/>
        <v>0</v>
      </c>
      <c r="BV16828" s="4">
        <f t="shared" si="1051"/>
        <v>0</v>
      </c>
      <c r="BW16828" s="10"/>
      <c r="BX16828" s="4">
        <f t="shared" si="1052"/>
        <v>1</v>
      </c>
      <c r="BY16828" s="4">
        <f t="shared" si="1053"/>
        <v>1</v>
      </c>
    </row>
    <row r="16829" spans="1:77">
      <c r="A16829" s="10">
        <v>16824</v>
      </c>
      <c r="BT16829" s="10">
        <v>16824</v>
      </c>
      <c r="BU16829" s="4">
        <f t="shared" si="1050"/>
        <v>0</v>
      </c>
      <c r="BV16829" s="4">
        <f t="shared" si="1051"/>
        <v>0</v>
      </c>
      <c r="BW16829" s="10"/>
      <c r="BX16829" s="4">
        <f t="shared" si="1052"/>
        <v>1</v>
      </c>
      <c r="BY16829" s="4">
        <f t="shared" si="1053"/>
        <v>1</v>
      </c>
    </row>
    <row r="16830" spans="1:77">
      <c r="A16830" s="10">
        <v>16825</v>
      </c>
      <c r="BT16830" s="10">
        <v>16825</v>
      </c>
      <c r="BU16830" s="4">
        <f t="shared" si="1050"/>
        <v>0</v>
      </c>
      <c r="BV16830" s="4">
        <f t="shared" si="1051"/>
        <v>0</v>
      </c>
      <c r="BW16830" s="10"/>
      <c r="BX16830" s="4">
        <f t="shared" si="1052"/>
        <v>1</v>
      </c>
      <c r="BY16830" s="4">
        <f t="shared" si="1053"/>
        <v>1</v>
      </c>
    </row>
    <row r="16831" spans="1:77">
      <c r="A16831" s="10">
        <v>16826</v>
      </c>
      <c r="BT16831" s="10">
        <v>16826</v>
      </c>
      <c r="BU16831" s="4">
        <f t="shared" si="1050"/>
        <v>0</v>
      </c>
      <c r="BV16831" s="4">
        <f t="shared" si="1051"/>
        <v>0</v>
      </c>
      <c r="BW16831" s="10"/>
      <c r="BX16831" s="4">
        <f t="shared" si="1052"/>
        <v>1</v>
      </c>
      <c r="BY16831" s="4">
        <f t="shared" si="1053"/>
        <v>1</v>
      </c>
    </row>
    <row r="16832" spans="1:77">
      <c r="A16832" s="10">
        <v>16827</v>
      </c>
      <c r="BT16832" s="10">
        <v>16827</v>
      </c>
      <c r="BU16832" s="4">
        <f t="shared" si="1050"/>
        <v>0</v>
      </c>
      <c r="BV16832" s="4">
        <f t="shared" si="1051"/>
        <v>0</v>
      </c>
      <c r="BW16832" s="10"/>
      <c r="BX16832" s="4">
        <f t="shared" si="1052"/>
        <v>1</v>
      </c>
      <c r="BY16832" s="4">
        <f t="shared" si="1053"/>
        <v>1</v>
      </c>
    </row>
    <row r="16833" spans="1:77">
      <c r="A16833" s="10">
        <v>16828</v>
      </c>
      <c r="BT16833" s="10">
        <v>16828</v>
      </c>
      <c r="BU16833" s="4">
        <f t="shared" si="1050"/>
        <v>0</v>
      </c>
      <c r="BV16833" s="4">
        <f t="shared" si="1051"/>
        <v>0</v>
      </c>
      <c r="BW16833" s="10"/>
      <c r="BX16833" s="4">
        <f t="shared" si="1052"/>
        <v>1</v>
      </c>
      <c r="BY16833" s="4">
        <f t="shared" si="1053"/>
        <v>1</v>
      </c>
    </row>
    <row r="16834" spans="1:77">
      <c r="A16834" s="10">
        <v>16829</v>
      </c>
      <c r="BT16834" s="10">
        <v>16829</v>
      </c>
      <c r="BU16834" s="4">
        <f t="shared" si="1050"/>
        <v>0</v>
      </c>
      <c r="BV16834" s="4">
        <f t="shared" si="1051"/>
        <v>0</v>
      </c>
      <c r="BW16834" s="10"/>
      <c r="BX16834" s="4">
        <f t="shared" si="1052"/>
        <v>1</v>
      </c>
      <c r="BY16834" s="4">
        <f t="shared" si="1053"/>
        <v>1</v>
      </c>
    </row>
    <row r="16835" spans="1:77">
      <c r="A16835" s="10">
        <v>16830</v>
      </c>
      <c r="BT16835" s="10">
        <v>16830</v>
      </c>
      <c r="BU16835" s="4">
        <f t="shared" si="1050"/>
        <v>0</v>
      </c>
      <c r="BV16835" s="4">
        <f t="shared" si="1051"/>
        <v>0</v>
      </c>
      <c r="BW16835" s="10"/>
      <c r="BX16835" s="4">
        <f t="shared" si="1052"/>
        <v>1</v>
      </c>
      <c r="BY16835" s="4">
        <f t="shared" si="1053"/>
        <v>1</v>
      </c>
    </row>
    <row r="16836" spans="1:77">
      <c r="A16836" s="10">
        <v>16831</v>
      </c>
      <c r="BT16836" s="10">
        <v>16831</v>
      </c>
      <c r="BU16836" s="4">
        <f t="shared" si="1050"/>
        <v>0</v>
      </c>
      <c r="BV16836" s="4">
        <f t="shared" si="1051"/>
        <v>0</v>
      </c>
      <c r="BW16836" s="10"/>
      <c r="BX16836" s="4">
        <f t="shared" si="1052"/>
        <v>1</v>
      </c>
      <c r="BY16836" s="4">
        <f t="shared" si="1053"/>
        <v>1</v>
      </c>
    </row>
    <row r="16837" spans="1:77">
      <c r="A16837" s="10">
        <v>16832</v>
      </c>
      <c r="BT16837" s="10">
        <v>16832</v>
      </c>
      <c r="BU16837" s="4">
        <f t="shared" si="1050"/>
        <v>0</v>
      </c>
      <c r="BV16837" s="4">
        <f t="shared" si="1051"/>
        <v>0</v>
      </c>
      <c r="BW16837" s="10"/>
      <c r="BX16837" s="4">
        <f t="shared" si="1052"/>
        <v>1</v>
      </c>
      <c r="BY16837" s="4">
        <f t="shared" si="1053"/>
        <v>1</v>
      </c>
    </row>
    <row r="16838" spans="1:77">
      <c r="A16838" s="10">
        <v>16833</v>
      </c>
      <c r="BT16838" s="10">
        <v>16833</v>
      </c>
      <c r="BU16838" s="4">
        <f t="shared" si="1050"/>
        <v>0</v>
      </c>
      <c r="BV16838" s="4">
        <f t="shared" si="1051"/>
        <v>0</v>
      </c>
      <c r="BW16838" s="10"/>
      <c r="BX16838" s="4">
        <f t="shared" si="1052"/>
        <v>1</v>
      </c>
      <c r="BY16838" s="4">
        <f t="shared" si="1053"/>
        <v>1</v>
      </c>
    </row>
    <row r="16839" spans="1:77">
      <c r="A16839" s="10">
        <v>16834</v>
      </c>
      <c r="BT16839" s="10">
        <v>16834</v>
      </c>
      <c r="BU16839" s="4">
        <f t="shared" ref="BU16839:BU16902" si="1054">BP16839*$BV$1-BQ16839</f>
        <v>0</v>
      </c>
      <c r="BV16839" s="4">
        <f t="shared" ref="BV16839:BV16902" si="1055">BR16839*$BV$1-BS16839</f>
        <v>0</v>
      </c>
      <c r="BW16839" s="10"/>
      <c r="BX16839" s="4">
        <f t="shared" si="1052"/>
        <v>1</v>
      </c>
      <c r="BY16839" s="4">
        <f t="shared" si="1053"/>
        <v>1</v>
      </c>
    </row>
    <row r="16840" spans="1:77">
      <c r="A16840" s="10">
        <v>16835</v>
      </c>
      <c r="BT16840" s="10">
        <v>16835</v>
      </c>
      <c r="BU16840" s="4">
        <f t="shared" si="1054"/>
        <v>0</v>
      </c>
      <c r="BV16840" s="4">
        <f t="shared" si="1055"/>
        <v>0</v>
      </c>
      <c r="BW16840" s="10"/>
      <c r="BX16840" s="4">
        <f t="shared" si="1052"/>
        <v>1</v>
      </c>
      <c r="BY16840" s="4">
        <f t="shared" si="1053"/>
        <v>1</v>
      </c>
    </row>
    <row r="16841" spans="1:77">
      <c r="A16841" s="10">
        <v>16836</v>
      </c>
      <c r="BT16841" s="10">
        <v>16836</v>
      </c>
      <c r="BU16841" s="4">
        <f t="shared" si="1054"/>
        <v>0</v>
      </c>
      <c r="BV16841" s="4">
        <f t="shared" si="1055"/>
        <v>0</v>
      </c>
      <c r="BW16841" s="10"/>
      <c r="BX16841" s="4">
        <f t="shared" si="1052"/>
        <v>1</v>
      </c>
      <c r="BY16841" s="4">
        <f t="shared" si="1053"/>
        <v>1</v>
      </c>
    </row>
    <row r="16842" spans="1:77">
      <c r="A16842" s="10">
        <v>16837</v>
      </c>
      <c r="BT16842" s="10">
        <v>16837</v>
      </c>
      <c r="BU16842" s="4">
        <f t="shared" si="1054"/>
        <v>0</v>
      </c>
      <c r="BV16842" s="4">
        <f t="shared" si="1055"/>
        <v>0</v>
      </c>
      <c r="BW16842" s="10"/>
      <c r="BX16842" s="4">
        <f t="shared" si="1052"/>
        <v>1</v>
      </c>
      <c r="BY16842" s="4">
        <f t="shared" si="1053"/>
        <v>1</v>
      </c>
    </row>
    <row r="16843" spans="1:77">
      <c r="A16843" s="10">
        <v>16838</v>
      </c>
      <c r="BT16843" s="10">
        <v>16838</v>
      </c>
      <c r="BU16843" s="4">
        <f t="shared" si="1054"/>
        <v>0</v>
      </c>
      <c r="BV16843" s="4">
        <f t="shared" si="1055"/>
        <v>0</v>
      </c>
      <c r="BW16843" s="10"/>
      <c r="BX16843" s="4">
        <f t="shared" si="1052"/>
        <v>1</v>
      </c>
      <c r="BY16843" s="4">
        <f t="shared" si="1053"/>
        <v>1</v>
      </c>
    </row>
    <row r="16844" spans="1:77">
      <c r="A16844" s="10">
        <v>16839</v>
      </c>
      <c r="BT16844" s="10">
        <v>16839</v>
      </c>
      <c r="BU16844" s="4">
        <f t="shared" si="1054"/>
        <v>0</v>
      </c>
      <c r="BV16844" s="4">
        <f t="shared" si="1055"/>
        <v>0</v>
      </c>
      <c r="BW16844" s="10"/>
      <c r="BX16844" s="4">
        <f t="shared" si="1052"/>
        <v>1</v>
      </c>
      <c r="BY16844" s="4">
        <f t="shared" si="1053"/>
        <v>1</v>
      </c>
    </row>
    <row r="16845" spans="1:77">
      <c r="A16845" s="10">
        <v>16840</v>
      </c>
      <c r="BT16845" s="10">
        <v>16840</v>
      </c>
      <c r="BU16845" s="4">
        <f t="shared" si="1054"/>
        <v>0</v>
      </c>
      <c r="BV16845" s="4">
        <f t="shared" si="1055"/>
        <v>0</v>
      </c>
      <c r="BW16845" s="10"/>
      <c r="BX16845" s="4">
        <f t="shared" si="1052"/>
        <v>1</v>
      </c>
      <c r="BY16845" s="4">
        <f t="shared" si="1053"/>
        <v>1</v>
      </c>
    </row>
    <row r="16846" spans="1:77">
      <c r="A16846" s="10">
        <v>16841</v>
      </c>
      <c r="BT16846" s="10">
        <v>16841</v>
      </c>
      <c r="BU16846" s="4">
        <f t="shared" si="1054"/>
        <v>0</v>
      </c>
      <c r="BV16846" s="4">
        <f t="shared" si="1055"/>
        <v>0</v>
      </c>
      <c r="BW16846" s="10"/>
      <c r="BX16846" s="4">
        <f t="shared" si="1052"/>
        <v>1</v>
      </c>
      <c r="BY16846" s="4">
        <f t="shared" si="1053"/>
        <v>1</v>
      </c>
    </row>
    <row r="16847" spans="1:77">
      <c r="A16847" s="10">
        <v>16842</v>
      </c>
      <c r="BT16847" s="10">
        <v>16842</v>
      </c>
      <c r="BU16847" s="4">
        <f t="shared" si="1054"/>
        <v>0</v>
      </c>
      <c r="BV16847" s="4">
        <f t="shared" si="1055"/>
        <v>0</v>
      </c>
      <c r="BW16847" s="10"/>
      <c r="BX16847" s="4">
        <f t="shared" si="1052"/>
        <v>1</v>
      </c>
      <c r="BY16847" s="4">
        <f t="shared" si="1053"/>
        <v>1</v>
      </c>
    </row>
    <row r="16848" spans="1:77">
      <c r="A16848" s="10">
        <v>16843</v>
      </c>
      <c r="BT16848" s="10">
        <v>16843</v>
      </c>
      <c r="BU16848" s="4">
        <f t="shared" si="1054"/>
        <v>0</v>
      </c>
      <c r="BV16848" s="4">
        <f t="shared" si="1055"/>
        <v>0</v>
      </c>
      <c r="BW16848" s="10"/>
      <c r="BX16848" s="4">
        <f t="shared" si="1052"/>
        <v>1</v>
      </c>
      <c r="BY16848" s="4">
        <f t="shared" si="1053"/>
        <v>1</v>
      </c>
    </row>
    <row r="16849" spans="1:77">
      <c r="A16849" s="10">
        <v>16844</v>
      </c>
      <c r="BT16849" s="10">
        <v>16844</v>
      </c>
      <c r="BU16849" s="4">
        <f t="shared" si="1054"/>
        <v>0</v>
      </c>
      <c r="BV16849" s="4">
        <f t="shared" si="1055"/>
        <v>0</v>
      </c>
      <c r="BW16849" s="10"/>
      <c r="BX16849" s="4">
        <f t="shared" si="1052"/>
        <v>1</v>
      </c>
      <c r="BY16849" s="4">
        <f t="shared" si="1053"/>
        <v>1</v>
      </c>
    </row>
    <row r="16850" spans="1:77">
      <c r="A16850" s="10">
        <v>16845</v>
      </c>
      <c r="BT16850" s="10">
        <v>16845</v>
      </c>
      <c r="BU16850" s="4">
        <f t="shared" si="1054"/>
        <v>0</v>
      </c>
      <c r="BV16850" s="4">
        <f t="shared" si="1055"/>
        <v>0</v>
      </c>
      <c r="BW16850" s="10"/>
      <c r="BX16850" s="4">
        <f t="shared" si="1052"/>
        <v>1</v>
      </c>
      <c r="BY16850" s="4">
        <f t="shared" si="1053"/>
        <v>1</v>
      </c>
    </row>
    <row r="16851" spans="1:77">
      <c r="A16851" s="10">
        <v>16846</v>
      </c>
      <c r="BT16851" s="10">
        <v>16846</v>
      </c>
      <c r="BU16851" s="4">
        <f t="shared" si="1054"/>
        <v>0</v>
      </c>
      <c r="BV16851" s="4">
        <f t="shared" si="1055"/>
        <v>0</v>
      </c>
      <c r="BW16851" s="10"/>
      <c r="BX16851" s="4">
        <f t="shared" si="1052"/>
        <v>1</v>
      </c>
      <c r="BY16851" s="4">
        <f t="shared" si="1053"/>
        <v>1</v>
      </c>
    </row>
    <row r="16852" spans="1:77">
      <c r="A16852" s="10">
        <v>16847</v>
      </c>
      <c r="BT16852" s="10">
        <v>16847</v>
      </c>
      <c r="BU16852" s="4">
        <f t="shared" si="1054"/>
        <v>0</v>
      </c>
      <c r="BV16852" s="4">
        <f t="shared" si="1055"/>
        <v>0</v>
      </c>
      <c r="BW16852" s="10"/>
      <c r="BX16852" s="4">
        <f t="shared" si="1052"/>
        <v>1</v>
      </c>
      <c r="BY16852" s="4">
        <f t="shared" si="1053"/>
        <v>1</v>
      </c>
    </row>
    <row r="16853" spans="1:77">
      <c r="A16853" s="10">
        <v>16848</v>
      </c>
      <c r="BT16853" s="10">
        <v>16848</v>
      </c>
      <c r="BU16853" s="4">
        <f t="shared" si="1054"/>
        <v>0</v>
      </c>
      <c r="BV16853" s="4">
        <f t="shared" si="1055"/>
        <v>0</v>
      </c>
      <c r="BW16853" s="10"/>
      <c r="BX16853" s="4">
        <f t="shared" si="1052"/>
        <v>1</v>
      </c>
      <c r="BY16853" s="4">
        <f t="shared" si="1053"/>
        <v>1</v>
      </c>
    </row>
    <row r="16854" spans="1:77">
      <c r="A16854" s="10">
        <v>16849</v>
      </c>
      <c r="BT16854" s="10">
        <v>16849</v>
      </c>
      <c r="BU16854" s="4">
        <f t="shared" si="1054"/>
        <v>0</v>
      </c>
      <c r="BV16854" s="4">
        <f t="shared" si="1055"/>
        <v>0</v>
      </c>
      <c r="BW16854" s="10"/>
      <c r="BX16854" s="4">
        <f t="shared" ref="BX16854:BX16917" si="1056">IF(BU16854=MAX($BU16854:$BV16854),1,0)</f>
        <v>1</v>
      </c>
      <c r="BY16854" s="4">
        <f t="shared" ref="BY16854:BY16917" si="1057">IF(BV16854=MAX($BU16854:$BV16854),1,0)</f>
        <v>1</v>
      </c>
    </row>
    <row r="16855" spans="1:77">
      <c r="A16855" s="10">
        <v>16850</v>
      </c>
      <c r="BT16855" s="10">
        <v>16850</v>
      </c>
      <c r="BU16855" s="4">
        <f t="shared" si="1054"/>
        <v>0</v>
      </c>
      <c r="BV16855" s="4">
        <f t="shared" si="1055"/>
        <v>0</v>
      </c>
      <c r="BW16855" s="10"/>
      <c r="BX16855" s="4">
        <f t="shared" si="1056"/>
        <v>1</v>
      </c>
      <c r="BY16855" s="4">
        <f t="shared" si="1057"/>
        <v>1</v>
      </c>
    </row>
    <row r="16856" spans="1:77">
      <c r="A16856" s="10">
        <v>16851</v>
      </c>
      <c r="BT16856" s="10">
        <v>16851</v>
      </c>
      <c r="BU16856" s="4">
        <f t="shared" si="1054"/>
        <v>0</v>
      </c>
      <c r="BV16856" s="4">
        <f t="shared" si="1055"/>
        <v>0</v>
      </c>
      <c r="BW16856" s="10"/>
      <c r="BX16856" s="4">
        <f t="shared" si="1056"/>
        <v>1</v>
      </c>
      <c r="BY16856" s="4">
        <f t="shared" si="1057"/>
        <v>1</v>
      </c>
    </row>
    <row r="16857" spans="1:77">
      <c r="A16857" s="10">
        <v>16852</v>
      </c>
      <c r="BT16857" s="10">
        <v>16852</v>
      </c>
      <c r="BU16857" s="4">
        <f t="shared" si="1054"/>
        <v>0</v>
      </c>
      <c r="BV16857" s="4">
        <f t="shared" si="1055"/>
        <v>0</v>
      </c>
      <c r="BW16857" s="10"/>
      <c r="BX16857" s="4">
        <f t="shared" si="1056"/>
        <v>1</v>
      </c>
      <c r="BY16857" s="4">
        <f t="shared" si="1057"/>
        <v>1</v>
      </c>
    </row>
    <row r="16858" spans="1:77">
      <c r="A16858" s="10">
        <v>16853</v>
      </c>
      <c r="BT16858" s="10">
        <v>16853</v>
      </c>
      <c r="BU16858" s="4">
        <f t="shared" si="1054"/>
        <v>0</v>
      </c>
      <c r="BV16858" s="4">
        <f t="shared" si="1055"/>
        <v>0</v>
      </c>
      <c r="BW16858" s="10"/>
      <c r="BX16858" s="4">
        <f t="shared" si="1056"/>
        <v>1</v>
      </c>
      <c r="BY16858" s="4">
        <f t="shared" si="1057"/>
        <v>1</v>
      </c>
    </row>
    <row r="16859" spans="1:77">
      <c r="A16859" s="10">
        <v>16854</v>
      </c>
      <c r="BT16859" s="10">
        <v>16854</v>
      </c>
      <c r="BU16859" s="4">
        <f t="shared" si="1054"/>
        <v>0</v>
      </c>
      <c r="BV16859" s="4">
        <f t="shared" si="1055"/>
        <v>0</v>
      </c>
      <c r="BW16859" s="10"/>
      <c r="BX16859" s="4">
        <f t="shared" si="1056"/>
        <v>1</v>
      </c>
      <c r="BY16859" s="4">
        <f t="shared" si="1057"/>
        <v>1</v>
      </c>
    </row>
    <row r="16860" spans="1:77">
      <c r="A16860" s="10">
        <v>16855</v>
      </c>
      <c r="BT16860" s="10">
        <v>16855</v>
      </c>
      <c r="BU16860" s="4">
        <f t="shared" si="1054"/>
        <v>0</v>
      </c>
      <c r="BV16860" s="4">
        <f t="shared" si="1055"/>
        <v>0</v>
      </c>
      <c r="BW16860" s="10"/>
      <c r="BX16860" s="4">
        <f t="shared" si="1056"/>
        <v>1</v>
      </c>
      <c r="BY16860" s="4">
        <f t="shared" si="1057"/>
        <v>1</v>
      </c>
    </row>
    <row r="16861" spans="1:77">
      <c r="A16861" s="10">
        <v>16856</v>
      </c>
      <c r="BT16861" s="10">
        <v>16856</v>
      </c>
      <c r="BU16861" s="4">
        <f t="shared" si="1054"/>
        <v>0</v>
      </c>
      <c r="BV16861" s="4">
        <f t="shared" si="1055"/>
        <v>0</v>
      </c>
      <c r="BW16861" s="10"/>
      <c r="BX16861" s="4">
        <f t="shared" si="1056"/>
        <v>1</v>
      </c>
      <c r="BY16861" s="4">
        <f t="shared" si="1057"/>
        <v>1</v>
      </c>
    </row>
    <row r="16862" spans="1:77">
      <c r="A16862" s="10">
        <v>16857</v>
      </c>
      <c r="BT16862" s="10">
        <v>16857</v>
      </c>
      <c r="BU16862" s="4">
        <f t="shared" si="1054"/>
        <v>0</v>
      </c>
      <c r="BV16862" s="4">
        <f t="shared" si="1055"/>
        <v>0</v>
      </c>
      <c r="BW16862" s="10"/>
      <c r="BX16862" s="4">
        <f t="shared" si="1056"/>
        <v>1</v>
      </c>
      <c r="BY16862" s="4">
        <f t="shared" si="1057"/>
        <v>1</v>
      </c>
    </row>
    <row r="16863" spans="1:77">
      <c r="A16863" s="10">
        <v>16858</v>
      </c>
      <c r="BT16863" s="10">
        <v>16858</v>
      </c>
      <c r="BU16863" s="4">
        <f t="shared" si="1054"/>
        <v>0</v>
      </c>
      <c r="BV16863" s="4">
        <f t="shared" si="1055"/>
        <v>0</v>
      </c>
      <c r="BW16863" s="10"/>
      <c r="BX16863" s="4">
        <f t="shared" si="1056"/>
        <v>1</v>
      </c>
      <c r="BY16863" s="4">
        <f t="shared" si="1057"/>
        <v>1</v>
      </c>
    </row>
    <row r="16864" spans="1:77">
      <c r="A16864" s="10">
        <v>16859</v>
      </c>
      <c r="BT16864" s="10">
        <v>16859</v>
      </c>
      <c r="BU16864" s="4">
        <f t="shared" si="1054"/>
        <v>0</v>
      </c>
      <c r="BV16864" s="4">
        <f t="shared" si="1055"/>
        <v>0</v>
      </c>
      <c r="BW16864" s="10"/>
      <c r="BX16864" s="4">
        <f t="shared" si="1056"/>
        <v>1</v>
      </c>
      <c r="BY16864" s="4">
        <f t="shared" si="1057"/>
        <v>1</v>
      </c>
    </row>
    <row r="16865" spans="1:77">
      <c r="A16865" s="10">
        <v>16860</v>
      </c>
      <c r="BT16865" s="10">
        <v>16860</v>
      </c>
      <c r="BU16865" s="4">
        <f t="shared" si="1054"/>
        <v>0</v>
      </c>
      <c r="BV16865" s="4">
        <f t="shared" si="1055"/>
        <v>0</v>
      </c>
      <c r="BW16865" s="10"/>
      <c r="BX16865" s="4">
        <f t="shared" si="1056"/>
        <v>1</v>
      </c>
      <c r="BY16865" s="4">
        <f t="shared" si="1057"/>
        <v>1</v>
      </c>
    </row>
    <row r="16866" spans="1:77">
      <c r="A16866" s="10">
        <v>16861</v>
      </c>
      <c r="BT16866" s="10">
        <v>16861</v>
      </c>
      <c r="BU16866" s="4">
        <f t="shared" si="1054"/>
        <v>0</v>
      </c>
      <c r="BV16866" s="4">
        <f t="shared" si="1055"/>
        <v>0</v>
      </c>
      <c r="BW16866" s="10"/>
      <c r="BX16866" s="4">
        <f t="shared" si="1056"/>
        <v>1</v>
      </c>
      <c r="BY16866" s="4">
        <f t="shared" si="1057"/>
        <v>1</v>
      </c>
    </row>
    <row r="16867" spans="1:77">
      <c r="A16867" s="10">
        <v>16862</v>
      </c>
      <c r="BT16867" s="10">
        <v>16862</v>
      </c>
      <c r="BU16867" s="4">
        <f t="shared" si="1054"/>
        <v>0</v>
      </c>
      <c r="BV16867" s="4">
        <f t="shared" si="1055"/>
        <v>0</v>
      </c>
      <c r="BW16867" s="10"/>
      <c r="BX16867" s="4">
        <f t="shared" si="1056"/>
        <v>1</v>
      </c>
      <c r="BY16867" s="4">
        <f t="shared" si="1057"/>
        <v>1</v>
      </c>
    </row>
    <row r="16868" spans="1:77">
      <c r="A16868" s="10">
        <v>16863</v>
      </c>
      <c r="BT16868" s="10">
        <v>16863</v>
      </c>
      <c r="BU16868" s="4">
        <f t="shared" si="1054"/>
        <v>0</v>
      </c>
      <c r="BV16868" s="4">
        <f t="shared" si="1055"/>
        <v>0</v>
      </c>
      <c r="BW16868" s="10"/>
      <c r="BX16868" s="4">
        <f t="shared" si="1056"/>
        <v>1</v>
      </c>
      <c r="BY16868" s="4">
        <f t="shared" si="1057"/>
        <v>1</v>
      </c>
    </row>
    <row r="16869" spans="1:77">
      <c r="A16869" s="10">
        <v>16864</v>
      </c>
      <c r="BT16869" s="10">
        <v>16864</v>
      </c>
      <c r="BU16869" s="4">
        <f t="shared" si="1054"/>
        <v>0</v>
      </c>
      <c r="BV16869" s="4">
        <f t="shared" si="1055"/>
        <v>0</v>
      </c>
      <c r="BW16869" s="10"/>
      <c r="BX16869" s="4">
        <f t="shared" si="1056"/>
        <v>1</v>
      </c>
      <c r="BY16869" s="4">
        <f t="shared" si="1057"/>
        <v>1</v>
      </c>
    </row>
    <row r="16870" spans="1:77">
      <c r="A16870" s="10">
        <v>16865</v>
      </c>
      <c r="BT16870" s="10">
        <v>16865</v>
      </c>
      <c r="BU16870" s="4">
        <f t="shared" si="1054"/>
        <v>0</v>
      </c>
      <c r="BV16870" s="4">
        <f t="shared" si="1055"/>
        <v>0</v>
      </c>
      <c r="BW16870" s="10"/>
      <c r="BX16870" s="4">
        <f t="shared" si="1056"/>
        <v>1</v>
      </c>
      <c r="BY16870" s="4">
        <f t="shared" si="1057"/>
        <v>1</v>
      </c>
    </row>
    <row r="16871" spans="1:77">
      <c r="A16871" s="10">
        <v>16866</v>
      </c>
      <c r="BT16871" s="10">
        <v>16866</v>
      </c>
      <c r="BU16871" s="4">
        <f t="shared" si="1054"/>
        <v>0</v>
      </c>
      <c r="BV16871" s="4">
        <f t="shared" si="1055"/>
        <v>0</v>
      </c>
      <c r="BW16871" s="10"/>
      <c r="BX16871" s="4">
        <f t="shared" si="1056"/>
        <v>1</v>
      </c>
      <c r="BY16871" s="4">
        <f t="shared" si="1057"/>
        <v>1</v>
      </c>
    </row>
    <row r="16872" spans="1:77">
      <c r="A16872" s="10">
        <v>16867</v>
      </c>
      <c r="BT16872" s="10">
        <v>16867</v>
      </c>
      <c r="BU16872" s="4">
        <f t="shared" si="1054"/>
        <v>0</v>
      </c>
      <c r="BV16872" s="4">
        <f t="shared" si="1055"/>
        <v>0</v>
      </c>
      <c r="BW16872" s="10"/>
      <c r="BX16872" s="4">
        <f t="shared" si="1056"/>
        <v>1</v>
      </c>
      <c r="BY16872" s="4">
        <f t="shared" si="1057"/>
        <v>1</v>
      </c>
    </row>
    <row r="16873" spans="1:77">
      <c r="A16873" s="10">
        <v>16868</v>
      </c>
      <c r="BT16873" s="10">
        <v>16868</v>
      </c>
      <c r="BU16873" s="4">
        <f t="shared" si="1054"/>
        <v>0</v>
      </c>
      <c r="BV16873" s="4">
        <f t="shared" si="1055"/>
        <v>0</v>
      </c>
      <c r="BW16873" s="10"/>
      <c r="BX16873" s="4">
        <f t="shared" si="1056"/>
        <v>1</v>
      </c>
      <c r="BY16873" s="4">
        <f t="shared" si="1057"/>
        <v>1</v>
      </c>
    </row>
    <row r="16874" spans="1:77">
      <c r="A16874" s="10">
        <v>16869</v>
      </c>
      <c r="BT16874" s="10">
        <v>16869</v>
      </c>
      <c r="BU16874" s="4">
        <f t="shared" si="1054"/>
        <v>0</v>
      </c>
      <c r="BV16874" s="4">
        <f t="shared" si="1055"/>
        <v>0</v>
      </c>
      <c r="BW16874" s="10"/>
      <c r="BX16874" s="4">
        <f t="shared" si="1056"/>
        <v>1</v>
      </c>
      <c r="BY16874" s="4">
        <f t="shared" si="1057"/>
        <v>1</v>
      </c>
    </row>
    <row r="16875" spans="1:77">
      <c r="A16875" s="10">
        <v>16870</v>
      </c>
      <c r="BT16875" s="10">
        <v>16870</v>
      </c>
      <c r="BU16875" s="4">
        <f t="shared" si="1054"/>
        <v>0</v>
      </c>
      <c r="BV16875" s="4">
        <f t="shared" si="1055"/>
        <v>0</v>
      </c>
      <c r="BW16875" s="10"/>
      <c r="BX16875" s="4">
        <f t="shared" si="1056"/>
        <v>1</v>
      </c>
      <c r="BY16875" s="4">
        <f t="shared" si="1057"/>
        <v>1</v>
      </c>
    </row>
    <row r="16876" spans="1:77">
      <c r="A16876" s="10">
        <v>16871</v>
      </c>
      <c r="BT16876" s="10">
        <v>16871</v>
      </c>
      <c r="BU16876" s="4">
        <f t="shared" si="1054"/>
        <v>0</v>
      </c>
      <c r="BV16876" s="4">
        <f t="shared" si="1055"/>
        <v>0</v>
      </c>
      <c r="BW16876" s="10"/>
      <c r="BX16876" s="4">
        <f t="shared" si="1056"/>
        <v>1</v>
      </c>
      <c r="BY16876" s="4">
        <f t="shared" si="1057"/>
        <v>1</v>
      </c>
    </row>
    <row r="16877" spans="1:77">
      <c r="A16877" s="10">
        <v>16872</v>
      </c>
      <c r="BT16877" s="10">
        <v>16872</v>
      </c>
      <c r="BU16877" s="4">
        <f t="shared" si="1054"/>
        <v>0</v>
      </c>
      <c r="BV16877" s="4">
        <f t="shared" si="1055"/>
        <v>0</v>
      </c>
      <c r="BW16877" s="10"/>
      <c r="BX16877" s="4">
        <f t="shared" si="1056"/>
        <v>1</v>
      </c>
      <c r="BY16877" s="4">
        <f t="shared" si="1057"/>
        <v>1</v>
      </c>
    </row>
    <row r="16878" spans="1:77">
      <c r="A16878" s="10">
        <v>16873</v>
      </c>
      <c r="BT16878" s="10">
        <v>16873</v>
      </c>
      <c r="BU16878" s="4">
        <f t="shared" si="1054"/>
        <v>0</v>
      </c>
      <c r="BV16878" s="4">
        <f t="shared" si="1055"/>
        <v>0</v>
      </c>
      <c r="BW16878" s="10"/>
      <c r="BX16878" s="4">
        <f t="shared" si="1056"/>
        <v>1</v>
      </c>
      <c r="BY16878" s="4">
        <f t="shared" si="1057"/>
        <v>1</v>
      </c>
    </row>
    <row r="16879" spans="1:77">
      <c r="A16879" s="10">
        <v>16874</v>
      </c>
      <c r="BT16879" s="10">
        <v>16874</v>
      </c>
      <c r="BU16879" s="4">
        <f t="shared" si="1054"/>
        <v>0</v>
      </c>
      <c r="BV16879" s="4">
        <f t="shared" si="1055"/>
        <v>0</v>
      </c>
      <c r="BW16879" s="10"/>
      <c r="BX16879" s="4">
        <f t="shared" si="1056"/>
        <v>1</v>
      </c>
      <c r="BY16879" s="4">
        <f t="shared" si="1057"/>
        <v>1</v>
      </c>
    </row>
    <row r="16880" spans="1:77">
      <c r="A16880" s="10">
        <v>16875</v>
      </c>
      <c r="BT16880" s="10">
        <v>16875</v>
      </c>
      <c r="BU16880" s="4">
        <f t="shared" si="1054"/>
        <v>0</v>
      </c>
      <c r="BV16880" s="4">
        <f t="shared" si="1055"/>
        <v>0</v>
      </c>
      <c r="BW16880" s="10"/>
      <c r="BX16880" s="4">
        <f t="shared" si="1056"/>
        <v>1</v>
      </c>
      <c r="BY16880" s="4">
        <f t="shared" si="1057"/>
        <v>1</v>
      </c>
    </row>
    <row r="16881" spans="1:77">
      <c r="A16881" s="10">
        <v>16876</v>
      </c>
      <c r="BT16881" s="10">
        <v>16876</v>
      </c>
      <c r="BU16881" s="4">
        <f t="shared" si="1054"/>
        <v>0</v>
      </c>
      <c r="BV16881" s="4">
        <f t="shared" si="1055"/>
        <v>0</v>
      </c>
      <c r="BW16881" s="10"/>
      <c r="BX16881" s="4">
        <f t="shared" si="1056"/>
        <v>1</v>
      </c>
      <c r="BY16881" s="4">
        <f t="shared" si="1057"/>
        <v>1</v>
      </c>
    </row>
    <row r="16882" spans="1:77">
      <c r="A16882" s="10">
        <v>16877</v>
      </c>
      <c r="BT16882" s="10">
        <v>16877</v>
      </c>
      <c r="BU16882" s="4">
        <f t="shared" si="1054"/>
        <v>0</v>
      </c>
      <c r="BV16882" s="4">
        <f t="shared" si="1055"/>
        <v>0</v>
      </c>
      <c r="BW16882" s="10"/>
      <c r="BX16882" s="4">
        <f t="shared" si="1056"/>
        <v>1</v>
      </c>
      <c r="BY16882" s="4">
        <f t="shared" si="1057"/>
        <v>1</v>
      </c>
    </row>
    <row r="16883" spans="1:77">
      <c r="A16883" s="10">
        <v>16878</v>
      </c>
      <c r="BT16883" s="10">
        <v>16878</v>
      </c>
      <c r="BU16883" s="4">
        <f t="shared" si="1054"/>
        <v>0</v>
      </c>
      <c r="BV16883" s="4">
        <f t="shared" si="1055"/>
        <v>0</v>
      </c>
      <c r="BW16883" s="10"/>
      <c r="BX16883" s="4">
        <f t="shared" si="1056"/>
        <v>1</v>
      </c>
      <c r="BY16883" s="4">
        <f t="shared" si="1057"/>
        <v>1</v>
      </c>
    </row>
    <row r="16884" spans="1:77">
      <c r="A16884" s="10">
        <v>16879</v>
      </c>
      <c r="BT16884" s="10">
        <v>16879</v>
      </c>
      <c r="BU16884" s="4">
        <f t="shared" si="1054"/>
        <v>0</v>
      </c>
      <c r="BV16884" s="4">
        <f t="shared" si="1055"/>
        <v>0</v>
      </c>
      <c r="BW16884" s="10"/>
      <c r="BX16884" s="4">
        <f t="shared" si="1056"/>
        <v>1</v>
      </c>
      <c r="BY16884" s="4">
        <f t="shared" si="1057"/>
        <v>1</v>
      </c>
    </row>
    <row r="16885" spans="1:77">
      <c r="A16885" s="10">
        <v>16880</v>
      </c>
      <c r="BT16885" s="10">
        <v>16880</v>
      </c>
      <c r="BU16885" s="4">
        <f t="shared" si="1054"/>
        <v>0</v>
      </c>
      <c r="BV16885" s="4">
        <f t="shared" si="1055"/>
        <v>0</v>
      </c>
      <c r="BW16885" s="10"/>
      <c r="BX16885" s="4">
        <f t="shared" si="1056"/>
        <v>1</v>
      </c>
      <c r="BY16885" s="4">
        <f t="shared" si="1057"/>
        <v>1</v>
      </c>
    </row>
    <row r="16886" spans="1:77">
      <c r="A16886" s="10">
        <v>16881</v>
      </c>
      <c r="BT16886" s="10">
        <v>16881</v>
      </c>
      <c r="BU16886" s="4">
        <f t="shared" si="1054"/>
        <v>0</v>
      </c>
      <c r="BV16886" s="4">
        <f t="shared" si="1055"/>
        <v>0</v>
      </c>
      <c r="BW16886" s="10"/>
      <c r="BX16886" s="4">
        <f t="shared" si="1056"/>
        <v>1</v>
      </c>
      <c r="BY16886" s="4">
        <f t="shared" si="1057"/>
        <v>1</v>
      </c>
    </row>
    <row r="16887" spans="1:77">
      <c r="A16887" s="10">
        <v>16882</v>
      </c>
      <c r="BT16887" s="10">
        <v>16882</v>
      </c>
      <c r="BU16887" s="4">
        <f t="shared" si="1054"/>
        <v>0</v>
      </c>
      <c r="BV16887" s="4">
        <f t="shared" si="1055"/>
        <v>0</v>
      </c>
      <c r="BW16887" s="10"/>
      <c r="BX16887" s="4">
        <f t="shared" si="1056"/>
        <v>1</v>
      </c>
      <c r="BY16887" s="4">
        <f t="shared" si="1057"/>
        <v>1</v>
      </c>
    </row>
    <row r="16888" spans="1:77">
      <c r="A16888" s="10">
        <v>16883</v>
      </c>
      <c r="BT16888" s="10">
        <v>16883</v>
      </c>
      <c r="BU16888" s="4">
        <f t="shared" si="1054"/>
        <v>0</v>
      </c>
      <c r="BV16888" s="4">
        <f t="shared" si="1055"/>
        <v>0</v>
      </c>
      <c r="BW16888" s="10"/>
      <c r="BX16888" s="4">
        <f t="shared" si="1056"/>
        <v>1</v>
      </c>
      <c r="BY16888" s="4">
        <f t="shared" si="1057"/>
        <v>1</v>
      </c>
    </row>
    <row r="16889" spans="1:77">
      <c r="A16889" s="10">
        <v>16884</v>
      </c>
      <c r="BT16889" s="10">
        <v>16884</v>
      </c>
      <c r="BU16889" s="4">
        <f t="shared" si="1054"/>
        <v>0</v>
      </c>
      <c r="BV16889" s="4">
        <f t="shared" si="1055"/>
        <v>0</v>
      </c>
      <c r="BW16889" s="10"/>
      <c r="BX16889" s="4">
        <f t="shared" si="1056"/>
        <v>1</v>
      </c>
      <c r="BY16889" s="4">
        <f t="shared" si="1057"/>
        <v>1</v>
      </c>
    </row>
    <row r="16890" spans="1:77">
      <c r="A16890" s="10">
        <v>16885</v>
      </c>
      <c r="BT16890" s="10">
        <v>16885</v>
      </c>
      <c r="BU16890" s="4">
        <f t="shared" si="1054"/>
        <v>0</v>
      </c>
      <c r="BV16890" s="4">
        <f t="shared" si="1055"/>
        <v>0</v>
      </c>
      <c r="BW16890" s="10"/>
      <c r="BX16890" s="4">
        <f t="shared" si="1056"/>
        <v>1</v>
      </c>
      <c r="BY16890" s="4">
        <f t="shared" si="1057"/>
        <v>1</v>
      </c>
    </row>
    <row r="16891" spans="1:77">
      <c r="A16891" s="10">
        <v>16886</v>
      </c>
      <c r="BT16891" s="10">
        <v>16886</v>
      </c>
      <c r="BU16891" s="4">
        <f t="shared" si="1054"/>
        <v>0</v>
      </c>
      <c r="BV16891" s="4">
        <f t="shared" si="1055"/>
        <v>0</v>
      </c>
      <c r="BW16891" s="10"/>
      <c r="BX16891" s="4">
        <f t="shared" si="1056"/>
        <v>1</v>
      </c>
      <c r="BY16891" s="4">
        <f t="shared" si="1057"/>
        <v>1</v>
      </c>
    </row>
    <row r="16892" spans="1:77">
      <c r="A16892" s="10">
        <v>16887</v>
      </c>
      <c r="BT16892" s="10">
        <v>16887</v>
      </c>
      <c r="BU16892" s="4">
        <f t="shared" si="1054"/>
        <v>0</v>
      </c>
      <c r="BV16892" s="4">
        <f t="shared" si="1055"/>
        <v>0</v>
      </c>
      <c r="BW16892" s="10"/>
      <c r="BX16892" s="4">
        <f t="shared" si="1056"/>
        <v>1</v>
      </c>
      <c r="BY16892" s="4">
        <f t="shared" si="1057"/>
        <v>1</v>
      </c>
    </row>
    <row r="16893" spans="1:77">
      <c r="A16893" s="10">
        <v>16888</v>
      </c>
      <c r="BT16893" s="10">
        <v>16888</v>
      </c>
      <c r="BU16893" s="4">
        <f t="shared" si="1054"/>
        <v>0</v>
      </c>
      <c r="BV16893" s="4">
        <f t="shared" si="1055"/>
        <v>0</v>
      </c>
      <c r="BW16893" s="10"/>
      <c r="BX16893" s="4">
        <f t="shared" si="1056"/>
        <v>1</v>
      </c>
      <c r="BY16893" s="4">
        <f t="shared" si="1057"/>
        <v>1</v>
      </c>
    </row>
    <row r="16894" spans="1:77">
      <c r="A16894" s="10">
        <v>16889</v>
      </c>
      <c r="BT16894" s="10">
        <v>16889</v>
      </c>
      <c r="BU16894" s="4">
        <f t="shared" si="1054"/>
        <v>0</v>
      </c>
      <c r="BV16894" s="4">
        <f t="shared" si="1055"/>
        <v>0</v>
      </c>
      <c r="BW16894" s="10"/>
      <c r="BX16894" s="4">
        <f t="shared" si="1056"/>
        <v>1</v>
      </c>
      <c r="BY16894" s="4">
        <f t="shared" si="1057"/>
        <v>1</v>
      </c>
    </row>
    <row r="16895" spans="1:77">
      <c r="A16895" s="10">
        <v>16890</v>
      </c>
      <c r="BT16895" s="10">
        <v>16890</v>
      </c>
      <c r="BU16895" s="4">
        <f t="shared" si="1054"/>
        <v>0</v>
      </c>
      <c r="BV16895" s="4">
        <f t="shared" si="1055"/>
        <v>0</v>
      </c>
      <c r="BW16895" s="10"/>
      <c r="BX16895" s="4">
        <f t="shared" si="1056"/>
        <v>1</v>
      </c>
      <c r="BY16895" s="4">
        <f t="shared" si="1057"/>
        <v>1</v>
      </c>
    </row>
    <row r="16896" spans="1:77">
      <c r="A16896" s="10">
        <v>16891</v>
      </c>
      <c r="BT16896" s="10">
        <v>16891</v>
      </c>
      <c r="BU16896" s="4">
        <f t="shared" si="1054"/>
        <v>0</v>
      </c>
      <c r="BV16896" s="4">
        <f t="shared" si="1055"/>
        <v>0</v>
      </c>
      <c r="BW16896" s="10"/>
      <c r="BX16896" s="4">
        <f t="shared" si="1056"/>
        <v>1</v>
      </c>
      <c r="BY16896" s="4">
        <f t="shared" si="1057"/>
        <v>1</v>
      </c>
    </row>
    <row r="16897" spans="1:77">
      <c r="A16897" s="10">
        <v>16892</v>
      </c>
      <c r="BT16897" s="10">
        <v>16892</v>
      </c>
      <c r="BU16897" s="4">
        <f t="shared" si="1054"/>
        <v>0</v>
      </c>
      <c r="BV16897" s="4">
        <f t="shared" si="1055"/>
        <v>0</v>
      </c>
      <c r="BW16897" s="10"/>
      <c r="BX16897" s="4">
        <f t="shared" si="1056"/>
        <v>1</v>
      </c>
      <c r="BY16897" s="4">
        <f t="shared" si="1057"/>
        <v>1</v>
      </c>
    </row>
    <row r="16898" spans="1:77">
      <c r="A16898" s="10">
        <v>16893</v>
      </c>
      <c r="BT16898" s="10">
        <v>16893</v>
      </c>
      <c r="BU16898" s="4">
        <f t="shared" si="1054"/>
        <v>0</v>
      </c>
      <c r="BV16898" s="4">
        <f t="shared" si="1055"/>
        <v>0</v>
      </c>
      <c r="BW16898" s="10"/>
      <c r="BX16898" s="4">
        <f t="shared" si="1056"/>
        <v>1</v>
      </c>
      <c r="BY16898" s="4">
        <f t="shared" si="1057"/>
        <v>1</v>
      </c>
    </row>
    <row r="16899" spans="1:77">
      <c r="A16899" s="10">
        <v>16894</v>
      </c>
      <c r="BT16899" s="10">
        <v>16894</v>
      </c>
      <c r="BU16899" s="4">
        <f t="shared" si="1054"/>
        <v>0</v>
      </c>
      <c r="BV16899" s="4">
        <f t="shared" si="1055"/>
        <v>0</v>
      </c>
      <c r="BW16899" s="10"/>
      <c r="BX16899" s="4">
        <f t="shared" si="1056"/>
        <v>1</v>
      </c>
      <c r="BY16899" s="4">
        <f t="shared" si="1057"/>
        <v>1</v>
      </c>
    </row>
    <row r="16900" spans="1:77">
      <c r="A16900" s="10">
        <v>16895</v>
      </c>
      <c r="BT16900" s="10">
        <v>16895</v>
      </c>
      <c r="BU16900" s="4">
        <f t="shared" si="1054"/>
        <v>0</v>
      </c>
      <c r="BV16900" s="4">
        <f t="shared" si="1055"/>
        <v>0</v>
      </c>
      <c r="BW16900" s="10"/>
      <c r="BX16900" s="4">
        <f t="shared" si="1056"/>
        <v>1</v>
      </c>
      <c r="BY16900" s="4">
        <f t="shared" si="1057"/>
        <v>1</v>
      </c>
    </row>
    <row r="16901" spans="1:77">
      <c r="A16901" s="10">
        <v>16896</v>
      </c>
      <c r="BT16901" s="10">
        <v>16896</v>
      </c>
      <c r="BU16901" s="4">
        <f t="shared" si="1054"/>
        <v>0</v>
      </c>
      <c r="BV16901" s="4">
        <f t="shared" si="1055"/>
        <v>0</v>
      </c>
      <c r="BW16901" s="10"/>
      <c r="BX16901" s="4">
        <f t="shared" si="1056"/>
        <v>1</v>
      </c>
      <c r="BY16901" s="4">
        <f t="shared" si="1057"/>
        <v>1</v>
      </c>
    </row>
    <row r="16902" spans="1:77">
      <c r="A16902" s="10">
        <v>16897</v>
      </c>
      <c r="BT16902" s="10">
        <v>16897</v>
      </c>
      <c r="BU16902" s="4">
        <f t="shared" si="1054"/>
        <v>0</v>
      </c>
      <c r="BV16902" s="4">
        <f t="shared" si="1055"/>
        <v>0</v>
      </c>
      <c r="BW16902" s="10"/>
      <c r="BX16902" s="4">
        <f t="shared" si="1056"/>
        <v>1</v>
      </c>
      <c r="BY16902" s="4">
        <f t="shared" si="1057"/>
        <v>1</v>
      </c>
    </row>
    <row r="16903" spans="1:77">
      <c r="A16903" s="10">
        <v>16898</v>
      </c>
      <c r="BT16903" s="10">
        <v>16898</v>
      </c>
      <c r="BU16903" s="4">
        <f t="shared" ref="BU16903:BU16966" si="1058">BP16903*$BV$1-BQ16903</f>
        <v>0</v>
      </c>
      <c r="BV16903" s="4">
        <f t="shared" ref="BV16903:BV16966" si="1059">BR16903*$BV$1-BS16903</f>
        <v>0</v>
      </c>
      <c r="BW16903" s="10"/>
      <c r="BX16903" s="4">
        <f t="shared" si="1056"/>
        <v>1</v>
      </c>
      <c r="BY16903" s="4">
        <f t="shared" si="1057"/>
        <v>1</v>
      </c>
    </row>
    <row r="16904" spans="1:77">
      <c r="A16904" s="10">
        <v>16899</v>
      </c>
      <c r="BT16904" s="10">
        <v>16899</v>
      </c>
      <c r="BU16904" s="4">
        <f t="shared" si="1058"/>
        <v>0</v>
      </c>
      <c r="BV16904" s="4">
        <f t="shared" si="1059"/>
        <v>0</v>
      </c>
      <c r="BW16904" s="10"/>
      <c r="BX16904" s="4">
        <f t="shared" si="1056"/>
        <v>1</v>
      </c>
      <c r="BY16904" s="4">
        <f t="shared" si="1057"/>
        <v>1</v>
      </c>
    </row>
    <row r="16905" spans="1:77">
      <c r="A16905" s="10">
        <v>16900</v>
      </c>
      <c r="BT16905" s="10">
        <v>16900</v>
      </c>
      <c r="BU16905" s="4">
        <f t="shared" si="1058"/>
        <v>0</v>
      </c>
      <c r="BV16905" s="4">
        <f t="shared" si="1059"/>
        <v>0</v>
      </c>
      <c r="BW16905" s="10"/>
      <c r="BX16905" s="4">
        <f t="shared" si="1056"/>
        <v>1</v>
      </c>
      <c r="BY16905" s="4">
        <f t="shared" si="1057"/>
        <v>1</v>
      </c>
    </row>
    <row r="16906" spans="1:77">
      <c r="A16906" s="10">
        <v>16901</v>
      </c>
      <c r="BT16906" s="10">
        <v>16901</v>
      </c>
      <c r="BU16906" s="4">
        <f t="shared" si="1058"/>
        <v>0</v>
      </c>
      <c r="BV16906" s="4">
        <f t="shared" si="1059"/>
        <v>0</v>
      </c>
      <c r="BW16906" s="10"/>
      <c r="BX16906" s="4">
        <f t="shared" si="1056"/>
        <v>1</v>
      </c>
      <c r="BY16906" s="4">
        <f t="shared" si="1057"/>
        <v>1</v>
      </c>
    </row>
    <row r="16907" spans="1:77">
      <c r="A16907" s="10">
        <v>16902</v>
      </c>
      <c r="BT16907" s="10">
        <v>16902</v>
      </c>
      <c r="BU16907" s="4">
        <f t="shared" si="1058"/>
        <v>0</v>
      </c>
      <c r="BV16907" s="4">
        <f t="shared" si="1059"/>
        <v>0</v>
      </c>
      <c r="BW16907" s="10"/>
      <c r="BX16907" s="4">
        <f t="shared" si="1056"/>
        <v>1</v>
      </c>
      <c r="BY16907" s="4">
        <f t="shared" si="1057"/>
        <v>1</v>
      </c>
    </row>
    <row r="16908" spans="1:77">
      <c r="A16908" s="10">
        <v>16903</v>
      </c>
      <c r="BT16908" s="10">
        <v>16903</v>
      </c>
      <c r="BU16908" s="4">
        <f t="shared" si="1058"/>
        <v>0</v>
      </c>
      <c r="BV16908" s="4">
        <f t="shared" si="1059"/>
        <v>0</v>
      </c>
      <c r="BW16908" s="10"/>
      <c r="BX16908" s="4">
        <f t="shared" si="1056"/>
        <v>1</v>
      </c>
      <c r="BY16908" s="4">
        <f t="shared" si="1057"/>
        <v>1</v>
      </c>
    </row>
    <row r="16909" spans="1:77">
      <c r="A16909" s="10">
        <v>16904</v>
      </c>
      <c r="BT16909" s="10">
        <v>16904</v>
      </c>
      <c r="BU16909" s="4">
        <f t="shared" si="1058"/>
        <v>0</v>
      </c>
      <c r="BV16909" s="4">
        <f t="shared" si="1059"/>
        <v>0</v>
      </c>
      <c r="BW16909" s="10"/>
      <c r="BX16909" s="4">
        <f t="shared" si="1056"/>
        <v>1</v>
      </c>
      <c r="BY16909" s="4">
        <f t="shared" si="1057"/>
        <v>1</v>
      </c>
    </row>
    <row r="16910" spans="1:77">
      <c r="A16910" s="10">
        <v>16905</v>
      </c>
      <c r="BT16910" s="10">
        <v>16905</v>
      </c>
      <c r="BU16910" s="4">
        <f t="shared" si="1058"/>
        <v>0</v>
      </c>
      <c r="BV16910" s="4">
        <f t="shared" si="1059"/>
        <v>0</v>
      </c>
      <c r="BW16910" s="10"/>
      <c r="BX16910" s="4">
        <f t="shared" si="1056"/>
        <v>1</v>
      </c>
      <c r="BY16910" s="4">
        <f t="shared" si="1057"/>
        <v>1</v>
      </c>
    </row>
    <row r="16911" spans="1:77">
      <c r="A16911" s="10">
        <v>16906</v>
      </c>
      <c r="BT16911" s="10">
        <v>16906</v>
      </c>
      <c r="BU16911" s="4">
        <f t="shared" si="1058"/>
        <v>0</v>
      </c>
      <c r="BV16911" s="4">
        <f t="shared" si="1059"/>
        <v>0</v>
      </c>
      <c r="BW16911" s="10"/>
      <c r="BX16911" s="4">
        <f t="shared" si="1056"/>
        <v>1</v>
      </c>
      <c r="BY16911" s="4">
        <f t="shared" si="1057"/>
        <v>1</v>
      </c>
    </row>
    <row r="16912" spans="1:77">
      <c r="A16912" s="10">
        <v>16907</v>
      </c>
      <c r="BT16912" s="10">
        <v>16907</v>
      </c>
      <c r="BU16912" s="4">
        <f t="shared" si="1058"/>
        <v>0</v>
      </c>
      <c r="BV16912" s="4">
        <f t="shared" si="1059"/>
        <v>0</v>
      </c>
      <c r="BW16912" s="10"/>
      <c r="BX16912" s="4">
        <f t="shared" si="1056"/>
        <v>1</v>
      </c>
      <c r="BY16912" s="4">
        <f t="shared" si="1057"/>
        <v>1</v>
      </c>
    </row>
    <row r="16913" spans="1:77">
      <c r="A16913" s="10">
        <v>16908</v>
      </c>
      <c r="BT16913" s="10">
        <v>16908</v>
      </c>
      <c r="BU16913" s="4">
        <f t="shared" si="1058"/>
        <v>0</v>
      </c>
      <c r="BV16913" s="4">
        <f t="shared" si="1059"/>
        <v>0</v>
      </c>
      <c r="BW16913" s="10"/>
      <c r="BX16913" s="4">
        <f t="shared" si="1056"/>
        <v>1</v>
      </c>
      <c r="BY16913" s="4">
        <f t="shared" si="1057"/>
        <v>1</v>
      </c>
    </row>
    <row r="16914" spans="1:77">
      <c r="A16914" s="10">
        <v>16909</v>
      </c>
      <c r="BT16914" s="10">
        <v>16909</v>
      </c>
      <c r="BU16914" s="4">
        <f t="shared" si="1058"/>
        <v>0</v>
      </c>
      <c r="BV16914" s="4">
        <f t="shared" si="1059"/>
        <v>0</v>
      </c>
      <c r="BW16914" s="10"/>
      <c r="BX16914" s="4">
        <f t="shared" si="1056"/>
        <v>1</v>
      </c>
      <c r="BY16914" s="4">
        <f t="shared" si="1057"/>
        <v>1</v>
      </c>
    </row>
    <row r="16915" spans="1:77">
      <c r="A16915" s="10">
        <v>16910</v>
      </c>
      <c r="BT16915" s="10">
        <v>16910</v>
      </c>
      <c r="BU16915" s="4">
        <f t="shared" si="1058"/>
        <v>0</v>
      </c>
      <c r="BV16915" s="4">
        <f t="shared" si="1059"/>
        <v>0</v>
      </c>
      <c r="BW16915" s="10"/>
      <c r="BX16915" s="4">
        <f t="shared" si="1056"/>
        <v>1</v>
      </c>
      <c r="BY16915" s="4">
        <f t="shared" si="1057"/>
        <v>1</v>
      </c>
    </row>
    <row r="16916" spans="1:77">
      <c r="A16916" s="10">
        <v>16911</v>
      </c>
      <c r="BT16916" s="10">
        <v>16911</v>
      </c>
      <c r="BU16916" s="4">
        <f t="shared" si="1058"/>
        <v>0</v>
      </c>
      <c r="BV16916" s="4">
        <f t="shared" si="1059"/>
        <v>0</v>
      </c>
      <c r="BW16916" s="10"/>
      <c r="BX16916" s="4">
        <f t="shared" si="1056"/>
        <v>1</v>
      </c>
      <c r="BY16916" s="4">
        <f t="shared" si="1057"/>
        <v>1</v>
      </c>
    </row>
    <row r="16917" spans="1:77">
      <c r="A16917" s="10">
        <v>16912</v>
      </c>
      <c r="BT16917" s="10">
        <v>16912</v>
      </c>
      <c r="BU16917" s="4">
        <f t="shared" si="1058"/>
        <v>0</v>
      </c>
      <c r="BV16917" s="4">
        <f t="shared" si="1059"/>
        <v>0</v>
      </c>
      <c r="BW16917" s="10"/>
      <c r="BX16917" s="4">
        <f t="shared" si="1056"/>
        <v>1</v>
      </c>
      <c r="BY16917" s="4">
        <f t="shared" si="1057"/>
        <v>1</v>
      </c>
    </row>
    <row r="16918" spans="1:77">
      <c r="A16918" s="10">
        <v>16913</v>
      </c>
      <c r="BT16918" s="10">
        <v>16913</v>
      </c>
      <c r="BU16918" s="4">
        <f t="shared" si="1058"/>
        <v>0</v>
      </c>
      <c r="BV16918" s="4">
        <f t="shared" si="1059"/>
        <v>0</v>
      </c>
      <c r="BW16918" s="10"/>
      <c r="BX16918" s="4">
        <f t="shared" ref="BX16918:BX16981" si="1060">IF(BU16918=MAX($BU16918:$BV16918),1,0)</f>
        <v>1</v>
      </c>
      <c r="BY16918" s="4">
        <f t="shared" ref="BY16918:BY16981" si="1061">IF(BV16918=MAX($BU16918:$BV16918),1,0)</f>
        <v>1</v>
      </c>
    </row>
    <row r="16919" spans="1:77">
      <c r="A16919" s="10">
        <v>16914</v>
      </c>
      <c r="BT16919" s="10">
        <v>16914</v>
      </c>
      <c r="BU16919" s="4">
        <f t="shared" si="1058"/>
        <v>0</v>
      </c>
      <c r="BV16919" s="4">
        <f t="shared" si="1059"/>
        <v>0</v>
      </c>
      <c r="BW16919" s="10"/>
      <c r="BX16919" s="4">
        <f t="shared" si="1060"/>
        <v>1</v>
      </c>
      <c r="BY16919" s="4">
        <f t="shared" si="1061"/>
        <v>1</v>
      </c>
    </row>
    <row r="16920" spans="1:77">
      <c r="A16920" s="10">
        <v>16915</v>
      </c>
      <c r="BT16920" s="10">
        <v>16915</v>
      </c>
      <c r="BU16920" s="4">
        <f t="shared" si="1058"/>
        <v>0</v>
      </c>
      <c r="BV16920" s="4">
        <f t="shared" si="1059"/>
        <v>0</v>
      </c>
      <c r="BW16920" s="10"/>
      <c r="BX16920" s="4">
        <f t="shared" si="1060"/>
        <v>1</v>
      </c>
      <c r="BY16920" s="4">
        <f t="shared" si="1061"/>
        <v>1</v>
      </c>
    </row>
    <row r="16921" spans="1:77">
      <c r="A16921" s="10">
        <v>16916</v>
      </c>
      <c r="BT16921" s="10">
        <v>16916</v>
      </c>
      <c r="BU16921" s="4">
        <f t="shared" si="1058"/>
        <v>0</v>
      </c>
      <c r="BV16921" s="4">
        <f t="shared" si="1059"/>
        <v>0</v>
      </c>
      <c r="BW16921" s="10"/>
      <c r="BX16921" s="4">
        <f t="shared" si="1060"/>
        <v>1</v>
      </c>
      <c r="BY16921" s="4">
        <f t="shared" si="1061"/>
        <v>1</v>
      </c>
    </row>
    <row r="16922" spans="1:77">
      <c r="A16922" s="10">
        <v>16917</v>
      </c>
      <c r="BT16922" s="10">
        <v>16917</v>
      </c>
      <c r="BU16922" s="4">
        <f t="shared" si="1058"/>
        <v>0</v>
      </c>
      <c r="BV16922" s="4">
        <f t="shared" si="1059"/>
        <v>0</v>
      </c>
      <c r="BW16922" s="10"/>
      <c r="BX16922" s="4">
        <f t="shared" si="1060"/>
        <v>1</v>
      </c>
      <c r="BY16922" s="4">
        <f t="shared" si="1061"/>
        <v>1</v>
      </c>
    </row>
    <row r="16923" spans="1:77">
      <c r="A16923" s="10">
        <v>16918</v>
      </c>
      <c r="BT16923" s="10">
        <v>16918</v>
      </c>
      <c r="BU16923" s="4">
        <f t="shared" si="1058"/>
        <v>0</v>
      </c>
      <c r="BV16923" s="4">
        <f t="shared" si="1059"/>
        <v>0</v>
      </c>
      <c r="BW16923" s="10"/>
      <c r="BX16923" s="4">
        <f t="shared" si="1060"/>
        <v>1</v>
      </c>
      <c r="BY16923" s="4">
        <f t="shared" si="1061"/>
        <v>1</v>
      </c>
    </row>
    <row r="16924" spans="1:77">
      <c r="A16924" s="10">
        <v>16919</v>
      </c>
      <c r="BT16924" s="10">
        <v>16919</v>
      </c>
      <c r="BU16924" s="4">
        <f t="shared" si="1058"/>
        <v>0</v>
      </c>
      <c r="BV16924" s="4">
        <f t="shared" si="1059"/>
        <v>0</v>
      </c>
      <c r="BW16924" s="10"/>
      <c r="BX16924" s="4">
        <f t="shared" si="1060"/>
        <v>1</v>
      </c>
      <c r="BY16924" s="4">
        <f t="shared" si="1061"/>
        <v>1</v>
      </c>
    </row>
    <row r="16925" spans="1:77">
      <c r="A16925" s="10">
        <v>16920</v>
      </c>
      <c r="BT16925" s="10">
        <v>16920</v>
      </c>
      <c r="BU16925" s="4">
        <f t="shared" si="1058"/>
        <v>0</v>
      </c>
      <c r="BV16925" s="4">
        <f t="shared" si="1059"/>
        <v>0</v>
      </c>
      <c r="BW16925" s="10"/>
      <c r="BX16925" s="4">
        <f t="shared" si="1060"/>
        <v>1</v>
      </c>
      <c r="BY16925" s="4">
        <f t="shared" si="1061"/>
        <v>1</v>
      </c>
    </row>
    <row r="16926" spans="1:77">
      <c r="A16926" s="10">
        <v>16921</v>
      </c>
      <c r="BT16926" s="10">
        <v>16921</v>
      </c>
      <c r="BU16926" s="4">
        <f t="shared" si="1058"/>
        <v>0</v>
      </c>
      <c r="BV16926" s="4">
        <f t="shared" si="1059"/>
        <v>0</v>
      </c>
      <c r="BW16926" s="10"/>
      <c r="BX16926" s="4">
        <f t="shared" si="1060"/>
        <v>1</v>
      </c>
      <c r="BY16926" s="4">
        <f t="shared" si="1061"/>
        <v>1</v>
      </c>
    </row>
    <row r="16927" spans="1:77">
      <c r="A16927" s="10">
        <v>16922</v>
      </c>
      <c r="BT16927" s="10">
        <v>16922</v>
      </c>
      <c r="BU16927" s="4">
        <f t="shared" si="1058"/>
        <v>0</v>
      </c>
      <c r="BV16927" s="4">
        <f t="shared" si="1059"/>
        <v>0</v>
      </c>
      <c r="BW16927" s="10"/>
      <c r="BX16927" s="4">
        <f t="shared" si="1060"/>
        <v>1</v>
      </c>
      <c r="BY16927" s="4">
        <f t="shared" si="1061"/>
        <v>1</v>
      </c>
    </row>
    <row r="16928" spans="1:77">
      <c r="A16928" s="10">
        <v>16923</v>
      </c>
      <c r="BT16928" s="10">
        <v>16923</v>
      </c>
      <c r="BU16928" s="4">
        <f t="shared" si="1058"/>
        <v>0</v>
      </c>
      <c r="BV16928" s="4">
        <f t="shared" si="1059"/>
        <v>0</v>
      </c>
      <c r="BW16928" s="10"/>
      <c r="BX16928" s="4">
        <f t="shared" si="1060"/>
        <v>1</v>
      </c>
      <c r="BY16928" s="4">
        <f t="shared" si="1061"/>
        <v>1</v>
      </c>
    </row>
    <row r="16929" spans="1:77">
      <c r="A16929" s="10">
        <v>16924</v>
      </c>
      <c r="BT16929" s="10">
        <v>16924</v>
      </c>
      <c r="BU16929" s="4">
        <f t="shared" si="1058"/>
        <v>0</v>
      </c>
      <c r="BV16929" s="4">
        <f t="shared" si="1059"/>
        <v>0</v>
      </c>
      <c r="BW16929" s="10"/>
      <c r="BX16929" s="4">
        <f t="shared" si="1060"/>
        <v>1</v>
      </c>
      <c r="BY16929" s="4">
        <f t="shared" si="1061"/>
        <v>1</v>
      </c>
    </row>
    <row r="16930" spans="1:77">
      <c r="A16930" s="10">
        <v>16925</v>
      </c>
      <c r="BT16930" s="10">
        <v>16925</v>
      </c>
      <c r="BU16930" s="4">
        <f t="shared" si="1058"/>
        <v>0</v>
      </c>
      <c r="BV16930" s="4">
        <f t="shared" si="1059"/>
        <v>0</v>
      </c>
      <c r="BW16930" s="10"/>
      <c r="BX16930" s="4">
        <f t="shared" si="1060"/>
        <v>1</v>
      </c>
      <c r="BY16930" s="4">
        <f t="shared" si="1061"/>
        <v>1</v>
      </c>
    </row>
    <row r="16931" spans="1:77">
      <c r="A16931" s="10">
        <v>16926</v>
      </c>
      <c r="BT16931" s="10">
        <v>16926</v>
      </c>
      <c r="BU16931" s="4">
        <f t="shared" si="1058"/>
        <v>0</v>
      </c>
      <c r="BV16931" s="4">
        <f t="shared" si="1059"/>
        <v>0</v>
      </c>
      <c r="BW16931" s="10"/>
      <c r="BX16931" s="4">
        <f t="shared" si="1060"/>
        <v>1</v>
      </c>
      <c r="BY16931" s="4">
        <f t="shared" si="1061"/>
        <v>1</v>
      </c>
    </row>
    <row r="16932" spans="1:77">
      <c r="A16932" s="10">
        <v>16927</v>
      </c>
      <c r="BT16932" s="10">
        <v>16927</v>
      </c>
      <c r="BU16932" s="4">
        <f t="shared" si="1058"/>
        <v>0</v>
      </c>
      <c r="BV16932" s="4">
        <f t="shared" si="1059"/>
        <v>0</v>
      </c>
      <c r="BW16932" s="10"/>
      <c r="BX16932" s="4">
        <f t="shared" si="1060"/>
        <v>1</v>
      </c>
      <c r="BY16932" s="4">
        <f t="shared" si="1061"/>
        <v>1</v>
      </c>
    </row>
    <row r="16933" spans="1:77">
      <c r="A16933" s="10">
        <v>16928</v>
      </c>
      <c r="BT16933" s="10">
        <v>16928</v>
      </c>
      <c r="BU16933" s="4">
        <f t="shared" si="1058"/>
        <v>0</v>
      </c>
      <c r="BV16933" s="4">
        <f t="shared" si="1059"/>
        <v>0</v>
      </c>
      <c r="BW16933" s="10"/>
      <c r="BX16933" s="4">
        <f t="shared" si="1060"/>
        <v>1</v>
      </c>
      <c r="BY16933" s="4">
        <f t="shared" si="1061"/>
        <v>1</v>
      </c>
    </row>
    <row r="16934" spans="1:77">
      <c r="A16934" s="10">
        <v>16929</v>
      </c>
      <c r="BT16934" s="10">
        <v>16929</v>
      </c>
      <c r="BU16934" s="4">
        <f t="shared" si="1058"/>
        <v>0</v>
      </c>
      <c r="BV16934" s="4">
        <f t="shared" si="1059"/>
        <v>0</v>
      </c>
      <c r="BW16934" s="10"/>
      <c r="BX16934" s="4">
        <f t="shared" si="1060"/>
        <v>1</v>
      </c>
      <c r="BY16934" s="4">
        <f t="shared" si="1061"/>
        <v>1</v>
      </c>
    </row>
    <row r="16935" spans="1:77">
      <c r="A16935" s="10">
        <v>16930</v>
      </c>
      <c r="BT16935" s="10">
        <v>16930</v>
      </c>
      <c r="BU16935" s="4">
        <f t="shared" si="1058"/>
        <v>0</v>
      </c>
      <c r="BV16935" s="4">
        <f t="shared" si="1059"/>
        <v>0</v>
      </c>
      <c r="BW16935" s="10"/>
      <c r="BX16935" s="4">
        <f t="shared" si="1060"/>
        <v>1</v>
      </c>
      <c r="BY16935" s="4">
        <f t="shared" si="1061"/>
        <v>1</v>
      </c>
    </row>
    <row r="16936" spans="1:77">
      <c r="A16936" s="10">
        <v>16931</v>
      </c>
      <c r="BT16936" s="10">
        <v>16931</v>
      </c>
      <c r="BU16936" s="4">
        <f t="shared" si="1058"/>
        <v>0</v>
      </c>
      <c r="BV16936" s="4">
        <f t="shared" si="1059"/>
        <v>0</v>
      </c>
      <c r="BW16936" s="10"/>
      <c r="BX16936" s="4">
        <f t="shared" si="1060"/>
        <v>1</v>
      </c>
      <c r="BY16936" s="4">
        <f t="shared" si="1061"/>
        <v>1</v>
      </c>
    </row>
    <row r="16937" spans="1:77">
      <c r="A16937" s="10">
        <v>16932</v>
      </c>
      <c r="BT16937" s="10">
        <v>16932</v>
      </c>
      <c r="BU16937" s="4">
        <f t="shared" si="1058"/>
        <v>0</v>
      </c>
      <c r="BV16937" s="4">
        <f t="shared" si="1059"/>
        <v>0</v>
      </c>
      <c r="BW16937" s="10"/>
      <c r="BX16937" s="4">
        <f t="shared" si="1060"/>
        <v>1</v>
      </c>
      <c r="BY16937" s="4">
        <f t="shared" si="1061"/>
        <v>1</v>
      </c>
    </row>
    <row r="16938" spans="1:77">
      <c r="A16938" s="10">
        <v>16933</v>
      </c>
      <c r="BT16938" s="10">
        <v>16933</v>
      </c>
      <c r="BU16938" s="4">
        <f t="shared" si="1058"/>
        <v>0</v>
      </c>
      <c r="BV16938" s="4">
        <f t="shared" si="1059"/>
        <v>0</v>
      </c>
      <c r="BW16938" s="10"/>
      <c r="BX16938" s="4">
        <f t="shared" si="1060"/>
        <v>1</v>
      </c>
      <c r="BY16938" s="4">
        <f t="shared" si="1061"/>
        <v>1</v>
      </c>
    </row>
    <row r="16939" spans="1:77">
      <c r="A16939" s="10">
        <v>16934</v>
      </c>
      <c r="BT16939" s="10">
        <v>16934</v>
      </c>
      <c r="BU16939" s="4">
        <f t="shared" si="1058"/>
        <v>0</v>
      </c>
      <c r="BV16939" s="4">
        <f t="shared" si="1059"/>
        <v>0</v>
      </c>
      <c r="BW16939" s="10"/>
      <c r="BX16939" s="4">
        <f t="shared" si="1060"/>
        <v>1</v>
      </c>
      <c r="BY16939" s="4">
        <f t="shared" si="1061"/>
        <v>1</v>
      </c>
    </row>
    <row r="16940" spans="1:77">
      <c r="A16940" s="10">
        <v>16935</v>
      </c>
      <c r="BT16940" s="10">
        <v>16935</v>
      </c>
      <c r="BU16940" s="4">
        <f t="shared" si="1058"/>
        <v>0</v>
      </c>
      <c r="BV16940" s="4">
        <f t="shared" si="1059"/>
        <v>0</v>
      </c>
      <c r="BW16940" s="10"/>
      <c r="BX16940" s="4">
        <f t="shared" si="1060"/>
        <v>1</v>
      </c>
      <c r="BY16940" s="4">
        <f t="shared" si="1061"/>
        <v>1</v>
      </c>
    </row>
    <row r="16941" spans="1:77">
      <c r="A16941" s="10">
        <v>16936</v>
      </c>
      <c r="BT16941" s="10">
        <v>16936</v>
      </c>
      <c r="BU16941" s="4">
        <f t="shared" si="1058"/>
        <v>0</v>
      </c>
      <c r="BV16941" s="4">
        <f t="shared" si="1059"/>
        <v>0</v>
      </c>
      <c r="BW16941" s="10"/>
      <c r="BX16941" s="4">
        <f t="shared" si="1060"/>
        <v>1</v>
      </c>
      <c r="BY16941" s="4">
        <f t="shared" si="1061"/>
        <v>1</v>
      </c>
    </row>
    <row r="16942" spans="1:77">
      <c r="A16942" s="10">
        <v>16937</v>
      </c>
      <c r="BT16942" s="10">
        <v>16937</v>
      </c>
      <c r="BU16942" s="4">
        <f t="shared" si="1058"/>
        <v>0</v>
      </c>
      <c r="BV16942" s="4">
        <f t="shared" si="1059"/>
        <v>0</v>
      </c>
      <c r="BW16942" s="10"/>
      <c r="BX16942" s="4">
        <f t="shared" si="1060"/>
        <v>1</v>
      </c>
      <c r="BY16942" s="4">
        <f t="shared" si="1061"/>
        <v>1</v>
      </c>
    </row>
    <row r="16943" spans="1:77">
      <c r="A16943" s="10">
        <v>16938</v>
      </c>
      <c r="BT16943" s="10">
        <v>16938</v>
      </c>
      <c r="BU16943" s="4">
        <f t="shared" si="1058"/>
        <v>0</v>
      </c>
      <c r="BV16943" s="4">
        <f t="shared" si="1059"/>
        <v>0</v>
      </c>
      <c r="BW16943" s="10"/>
      <c r="BX16943" s="4">
        <f t="shared" si="1060"/>
        <v>1</v>
      </c>
      <c r="BY16943" s="4">
        <f t="shared" si="1061"/>
        <v>1</v>
      </c>
    </row>
    <row r="16944" spans="1:77">
      <c r="A16944" s="10">
        <v>16939</v>
      </c>
      <c r="BT16944" s="10">
        <v>16939</v>
      </c>
      <c r="BU16944" s="4">
        <f t="shared" si="1058"/>
        <v>0</v>
      </c>
      <c r="BV16944" s="4">
        <f t="shared" si="1059"/>
        <v>0</v>
      </c>
      <c r="BW16944" s="10"/>
      <c r="BX16944" s="4">
        <f t="shared" si="1060"/>
        <v>1</v>
      </c>
      <c r="BY16944" s="4">
        <f t="shared" si="1061"/>
        <v>1</v>
      </c>
    </row>
    <row r="16945" spans="1:77">
      <c r="A16945" s="10">
        <v>16940</v>
      </c>
      <c r="BT16945" s="10">
        <v>16940</v>
      </c>
      <c r="BU16945" s="4">
        <f t="shared" si="1058"/>
        <v>0</v>
      </c>
      <c r="BV16945" s="4">
        <f t="shared" si="1059"/>
        <v>0</v>
      </c>
      <c r="BW16945" s="10"/>
      <c r="BX16945" s="4">
        <f t="shared" si="1060"/>
        <v>1</v>
      </c>
      <c r="BY16945" s="4">
        <f t="shared" si="1061"/>
        <v>1</v>
      </c>
    </row>
    <row r="16946" spans="1:77">
      <c r="A16946" s="10">
        <v>16941</v>
      </c>
      <c r="BT16946" s="10">
        <v>16941</v>
      </c>
      <c r="BU16946" s="4">
        <f t="shared" si="1058"/>
        <v>0</v>
      </c>
      <c r="BV16946" s="4">
        <f t="shared" si="1059"/>
        <v>0</v>
      </c>
      <c r="BW16946" s="10"/>
      <c r="BX16946" s="4">
        <f t="shared" si="1060"/>
        <v>1</v>
      </c>
      <c r="BY16946" s="4">
        <f t="shared" si="1061"/>
        <v>1</v>
      </c>
    </row>
    <row r="16947" spans="1:77">
      <c r="A16947" s="10">
        <v>16942</v>
      </c>
      <c r="BT16947" s="10">
        <v>16942</v>
      </c>
      <c r="BU16947" s="4">
        <f t="shared" si="1058"/>
        <v>0</v>
      </c>
      <c r="BV16947" s="4">
        <f t="shared" si="1059"/>
        <v>0</v>
      </c>
      <c r="BW16947" s="10"/>
      <c r="BX16947" s="4">
        <f t="shared" si="1060"/>
        <v>1</v>
      </c>
      <c r="BY16947" s="4">
        <f t="shared" si="1061"/>
        <v>1</v>
      </c>
    </row>
    <row r="16948" spans="1:77">
      <c r="A16948" s="10">
        <v>16943</v>
      </c>
      <c r="BT16948" s="10">
        <v>16943</v>
      </c>
      <c r="BU16948" s="4">
        <f t="shared" si="1058"/>
        <v>0</v>
      </c>
      <c r="BV16948" s="4">
        <f t="shared" si="1059"/>
        <v>0</v>
      </c>
      <c r="BW16948" s="10"/>
      <c r="BX16948" s="4">
        <f t="shared" si="1060"/>
        <v>1</v>
      </c>
      <c r="BY16948" s="4">
        <f t="shared" si="1061"/>
        <v>1</v>
      </c>
    </row>
    <row r="16949" spans="1:77">
      <c r="A16949" s="10">
        <v>16944</v>
      </c>
      <c r="BT16949" s="10">
        <v>16944</v>
      </c>
      <c r="BU16949" s="4">
        <f t="shared" si="1058"/>
        <v>0</v>
      </c>
      <c r="BV16949" s="4">
        <f t="shared" si="1059"/>
        <v>0</v>
      </c>
      <c r="BW16949" s="10"/>
      <c r="BX16949" s="4">
        <f t="shared" si="1060"/>
        <v>1</v>
      </c>
      <c r="BY16949" s="4">
        <f t="shared" si="1061"/>
        <v>1</v>
      </c>
    </row>
    <row r="16950" spans="1:77">
      <c r="A16950" s="10">
        <v>16945</v>
      </c>
      <c r="BT16950" s="10">
        <v>16945</v>
      </c>
      <c r="BU16950" s="4">
        <f t="shared" si="1058"/>
        <v>0</v>
      </c>
      <c r="BV16950" s="4">
        <f t="shared" si="1059"/>
        <v>0</v>
      </c>
      <c r="BW16950" s="10"/>
      <c r="BX16950" s="4">
        <f t="shared" si="1060"/>
        <v>1</v>
      </c>
      <c r="BY16950" s="4">
        <f t="shared" si="1061"/>
        <v>1</v>
      </c>
    </row>
    <row r="16951" spans="1:77">
      <c r="A16951" s="10">
        <v>16946</v>
      </c>
      <c r="BT16951" s="10">
        <v>16946</v>
      </c>
      <c r="BU16951" s="4">
        <f t="shared" si="1058"/>
        <v>0</v>
      </c>
      <c r="BV16951" s="4">
        <f t="shared" si="1059"/>
        <v>0</v>
      </c>
      <c r="BW16951" s="10"/>
      <c r="BX16951" s="4">
        <f t="shared" si="1060"/>
        <v>1</v>
      </c>
      <c r="BY16951" s="4">
        <f t="shared" si="1061"/>
        <v>1</v>
      </c>
    </row>
    <row r="16952" spans="1:77">
      <c r="A16952" s="10">
        <v>16947</v>
      </c>
      <c r="BT16952" s="10">
        <v>16947</v>
      </c>
      <c r="BU16952" s="4">
        <f t="shared" si="1058"/>
        <v>0</v>
      </c>
      <c r="BV16952" s="4">
        <f t="shared" si="1059"/>
        <v>0</v>
      </c>
      <c r="BW16952" s="10"/>
      <c r="BX16952" s="4">
        <f t="shared" si="1060"/>
        <v>1</v>
      </c>
      <c r="BY16952" s="4">
        <f t="shared" si="1061"/>
        <v>1</v>
      </c>
    </row>
    <row r="16953" spans="1:77">
      <c r="A16953" s="10">
        <v>16948</v>
      </c>
      <c r="BT16953" s="10">
        <v>16948</v>
      </c>
      <c r="BU16953" s="4">
        <f t="shared" si="1058"/>
        <v>0</v>
      </c>
      <c r="BV16953" s="4">
        <f t="shared" si="1059"/>
        <v>0</v>
      </c>
      <c r="BW16953" s="10"/>
      <c r="BX16953" s="4">
        <f t="shared" si="1060"/>
        <v>1</v>
      </c>
      <c r="BY16953" s="4">
        <f t="shared" si="1061"/>
        <v>1</v>
      </c>
    </row>
    <row r="16954" spans="1:77">
      <c r="A16954" s="10">
        <v>16949</v>
      </c>
      <c r="BT16954" s="10">
        <v>16949</v>
      </c>
      <c r="BU16954" s="4">
        <f t="shared" si="1058"/>
        <v>0</v>
      </c>
      <c r="BV16954" s="4">
        <f t="shared" si="1059"/>
        <v>0</v>
      </c>
      <c r="BW16954" s="10"/>
      <c r="BX16954" s="4">
        <f t="shared" si="1060"/>
        <v>1</v>
      </c>
      <c r="BY16954" s="4">
        <f t="shared" si="1061"/>
        <v>1</v>
      </c>
    </row>
    <row r="16955" spans="1:77">
      <c r="A16955" s="10">
        <v>16950</v>
      </c>
      <c r="BT16955" s="10">
        <v>16950</v>
      </c>
      <c r="BU16955" s="4">
        <f t="shared" si="1058"/>
        <v>0</v>
      </c>
      <c r="BV16955" s="4">
        <f t="shared" si="1059"/>
        <v>0</v>
      </c>
      <c r="BW16955" s="10"/>
      <c r="BX16955" s="4">
        <f t="shared" si="1060"/>
        <v>1</v>
      </c>
      <c r="BY16955" s="4">
        <f t="shared" si="1061"/>
        <v>1</v>
      </c>
    </row>
    <row r="16956" spans="1:77">
      <c r="A16956" s="10">
        <v>16951</v>
      </c>
      <c r="BT16956" s="10">
        <v>16951</v>
      </c>
      <c r="BU16956" s="4">
        <f t="shared" si="1058"/>
        <v>0</v>
      </c>
      <c r="BV16956" s="4">
        <f t="shared" si="1059"/>
        <v>0</v>
      </c>
      <c r="BW16956" s="10"/>
      <c r="BX16956" s="4">
        <f t="shared" si="1060"/>
        <v>1</v>
      </c>
      <c r="BY16956" s="4">
        <f t="shared" si="1061"/>
        <v>1</v>
      </c>
    </row>
    <row r="16957" spans="1:77">
      <c r="A16957" s="10">
        <v>16952</v>
      </c>
      <c r="BT16957" s="10">
        <v>16952</v>
      </c>
      <c r="BU16957" s="4">
        <f t="shared" si="1058"/>
        <v>0</v>
      </c>
      <c r="BV16957" s="4">
        <f t="shared" si="1059"/>
        <v>0</v>
      </c>
      <c r="BW16957" s="10"/>
      <c r="BX16957" s="4">
        <f t="shared" si="1060"/>
        <v>1</v>
      </c>
      <c r="BY16957" s="4">
        <f t="shared" si="1061"/>
        <v>1</v>
      </c>
    </row>
    <row r="16958" spans="1:77">
      <c r="A16958" s="10">
        <v>16953</v>
      </c>
      <c r="BT16958" s="10">
        <v>16953</v>
      </c>
      <c r="BU16958" s="4">
        <f t="shared" si="1058"/>
        <v>0</v>
      </c>
      <c r="BV16958" s="4">
        <f t="shared" si="1059"/>
        <v>0</v>
      </c>
      <c r="BW16958" s="10"/>
      <c r="BX16958" s="4">
        <f t="shared" si="1060"/>
        <v>1</v>
      </c>
      <c r="BY16958" s="4">
        <f t="shared" si="1061"/>
        <v>1</v>
      </c>
    </row>
    <row r="16959" spans="1:77">
      <c r="A16959" s="10">
        <v>16954</v>
      </c>
      <c r="BT16959" s="10">
        <v>16954</v>
      </c>
      <c r="BU16959" s="4">
        <f t="shared" si="1058"/>
        <v>0</v>
      </c>
      <c r="BV16959" s="4">
        <f t="shared" si="1059"/>
        <v>0</v>
      </c>
      <c r="BW16959" s="10"/>
      <c r="BX16959" s="4">
        <f t="shared" si="1060"/>
        <v>1</v>
      </c>
      <c r="BY16959" s="4">
        <f t="shared" si="1061"/>
        <v>1</v>
      </c>
    </row>
    <row r="16960" spans="1:77">
      <c r="A16960" s="10">
        <v>16955</v>
      </c>
      <c r="BT16960" s="10">
        <v>16955</v>
      </c>
      <c r="BU16960" s="4">
        <f t="shared" si="1058"/>
        <v>0</v>
      </c>
      <c r="BV16960" s="4">
        <f t="shared" si="1059"/>
        <v>0</v>
      </c>
      <c r="BW16960" s="10"/>
      <c r="BX16960" s="4">
        <f t="shared" si="1060"/>
        <v>1</v>
      </c>
      <c r="BY16960" s="4">
        <f t="shared" si="1061"/>
        <v>1</v>
      </c>
    </row>
    <row r="16961" spans="1:77">
      <c r="A16961" s="10">
        <v>16956</v>
      </c>
      <c r="BT16961" s="10">
        <v>16956</v>
      </c>
      <c r="BU16961" s="4">
        <f t="shared" si="1058"/>
        <v>0</v>
      </c>
      <c r="BV16961" s="4">
        <f t="shared" si="1059"/>
        <v>0</v>
      </c>
      <c r="BW16961" s="10"/>
      <c r="BX16961" s="4">
        <f t="shared" si="1060"/>
        <v>1</v>
      </c>
      <c r="BY16961" s="4">
        <f t="shared" si="1061"/>
        <v>1</v>
      </c>
    </row>
    <row r="16962" spans="1:77">
      <c r="A16962" s="10">
        <v>16957</v>
      </c>
      <c r="BT16962" s="10">
        <v>16957</v>
      </c>
      <c r="BU16962" s="4">
        <f t="shared" si="1058"/>
        <v>0</v>
      </c>
      <c r="BV16962" s="4">
        <f t="shared" si="1059"/>
        <v>0</v>
      </c>
      <c r="BW16962" s="10"/>
      <c r="BX16962" s="4">
        <f t="shared" si="1060"/>
        <v>1</v>
      </c>
      <c r="BY16962" s="4">
        <f t="shared" si="1061"/>
        <v>1</v>
      </c>
    </row>
    <row r="16963" spans="1:77">
      <c r="A16963" s="10">
        <v>16958</v>
      </c>
      <c r="BT16963" s="10">
        <v>16958</v>
      </c>
      <c r="BU16963" s="4">
        <f t="shared" si="1058"/>
        <v>0</v>
      </c>
      <c r="BV16963" s="4">
        <f t="shared" si="1059"/>
        <v>0</v>
      </c>
      <c r="BW16963" s="10"/>
      <c r="BX16963" s="4">
        <f t="shared" si="1060"/>
        <v>1</v>
      </c>
      <c r="BY16963" s="4">
        <f t="shared" si="1061"/>
        <v>1</v>
      </c>
    </row>
    <row r="16964" spans="1:77">
      <c r="A16964" s="10">
        <v>16959</v>
      </c>
      <c r="BT16964" s="10">
        <v>16959</v>
      </c>
      <c r="BU16964" s="4">
        <f t="shared" si="1058"/>
        <v>0</v>
      </c>
      <c r="BV16964" s="4">
        <f t="shared" si="1059"/>
        <v>0</v>
      </c>
      <c r="BW16964" s="10"/>
      <c r="BX16964" s="4">
        <f t="shared" si="1060"/>
        <v>1</v>
      </c>
      <c r="BY16964" s="4">
        <f t="shared" si="1061"/>
        <v>1</v>
      </c>
    </row>
    <row r="16965" spans="1:77">
      <c r="A16965" s="10">
        <v>16960</v>
      </c>
      <c r="BT16965" s="10">
        <v>16960</v>
      </c>
      <c r="BU16965" s="4">
        <f t="shared" si="1058"/>
        <v>0</v>
      </c>
      <c r="BV16965" s="4">
        <f t="shared" si="1059"/>
        <v>0</v>
      </c>
      <c r="BW16965" s="10"/>
      <c r="BX16965" s="4">
        <f t="shared" si="1060"/>
        <v>1</v>
      </c>
      <c r="BY16965" s="4">
        <f t="shared" si="1061"/>
        <v>1</v>
      </c>
    </row>
    <row r="16966" spans="1:77">
      <c r="A16966" s="10">
        <v>16961</v>
      </c>
      <c r="BT16966" s="10">
        <v>16961</v>
      </c>
      <c r="BU16966" s="4">
        <f t="shared" si="1058"/>
        <v>0</v>
      </c>
      <c r="BV16966" s="4">
        <f t="shared" si="1059"/>
        <v>0</v>
      </c>
      <c r="BW16966" s="10"/>
      <c r="BX16966" s="4">
        <f t="shared" si="1060"/>
        <v>1</v>
      </c>
      <c r="BY16966" s="4">
        <f t="shared" si="1061"/>
        <v>1</v>
      </c>
    </row>
    <row r="16967" spans="1:77">
      <c r="A16967" s="10">
        <v>16962</v>
      </c>
      <c r="BT16967" s="10">
        <v>16962</v>
      </c>
      <c r="BU16967" s="4">
        <f t="shared" ref="BU16967:BU17030" si="1062">BP16967*$BV$1-BQ16967</f>
        <v>0</v>
      </c>
      <c r="BV16967" s="4">
        <f t="shared" ref="BV16967:BV17030" si="1063">BR16967*$BV$1-BS16967</f>
        <v>0</v>
      </c>
      <c r="BW16967" s="10"/>
      <c r="BX16967" s="4">
        <f t="shared" si="1060"/>
        <v>1</v>
      </c>
      <c r="BY16967" s="4">
        <f t="shared" si="1061"/>
        <v>1</v>
      </c>
    </row>
    <row r="16968" spans="1:77">
      <c r="A16968" s="10">
        <v>16963</v>
      </c>
      <c r="BT16968" s="10">
        <v>16963</v>
      </c>
      <c r="BU16968" s="4">
        <f t="shared" si="1062"/>
        <v>0</v>
      </c>
      <c r="BV16968" s="4">
        <f t="shared" si="1063"/>
        <v>0</v>
      </c>
      <c r="BW16968" s="10"/>
      <c r="BX16968" s="4">
        <f t="shared" si="1060"/>
        <v>1</v>
      </c>
      <c r="BY16968" s="4">
        <f t="shared" si="1061"/>
        <v>1</v>
      </c>
    </row>
    <row r="16969" spans="1:77">
      <c r="A16969" s="10">
        <v>16964</v>
      </c>
      <c r="BT16969" s="10">
        <v>16964</v>
      </c>
      <c r="BU16969" s="4">
        <f t="shared" si="1062"/>
        <v>0</v>
      </c>
      <c r="BV16969" s="4">
        <f t="shared" si="1063"/>
        <v>0</v>
      </c>
      <c r="BW16969" s="10"/>
      <c r="BX16969" s="4">
        <f t="shared" si="1060"/>
        <v>1</v>
      </c>
      <c r="BY16969" s="4">
        <f t="shared" si="1061"/>
        <v>1</v>
      </c>
    </row>
    <row r="16970" spans="1:77">
      <c r="A16970" s="10">
        <v>16965</v>
      </c>
      <c r="BT16970" s="10">
        <v>16965</v>
      </c>
      <c r="BU16970" s="4">
        <f t="shared" si="1062"/>
        <v>0</v>
      </c>
      <c r="BV16970" s="4">
        <f t="shared" si="1063"/>
        <v>0</v>
      </c>
      <c r="BW16970" s="10"/>
      <c r="BX16970" s="4">
        <f t="shared" si="1060"/>
        <v>1</v>
      </c>
      <c r="BY16970" s="4">
        <f t="shared" si="1061"/>
        <v>1</v>
      </c>
    </row>
    <row r="16971" spans="1:77">
      <c r="A16971" s="10">
        <v>16966</v>
      </c>
      <c r="BT16971" s="10">
        <v>16966</v>
      </c>
      <c r="BU16971" s="4">
        <f t="shared" si="1062"/>
        <v>0</v>
      </c>
      <c r="BV16971" s="4">
        <f t="shared" si="1063"/>
        <v>0</v>
      </c>
      <c r="BW16971" s="10"/>
      <c r="BX16971" s="4">
        <f t="shared" si="1060"/>
        <v>1</v>
      </c>
      <c r="BY16971" s="4">
        <f t="shared" si="1061"/>
        <v>1</v>
      </c>
    </row>
    <row r="16972" spans="1:77">
      <c r="A16972" s="10">
        <v>16967</v>
      </c>
      <c r="BT16972" s="10">
        <v>16967</v>
      </c>
      <c r="BU16972" s="4">
        <f t="shared" si="1062"/>
        <v>0</v>
      </c>
      <c r="BV16972" s="4">
        <f t="shared" si="1063"/>
        <v>0</v>
      </c>
      <c r="BW16972" s="10"/>
      <c r="BX16972" s="4">
        <f t="shared" si="1060"/>
        <v>1</v>
      </c>
      <c r="BY16972" s="4">
        <f t="shared" si="1061"/>
        <v>1</v>
      </c>
    </row>
    <row r="16973" spans="1:77">
      <c r="A16973" s="10">
        <v>16968</v>
      </c>
      <c r="BT16973" s="10">
        <v>16968</v>
      </c>
      <c r="BU16973" s="4">
        <f t="shared" si="1062"/>
        <v>0</v>
      </c>
      <c r="BV16973" s="4">
        <f t="shared" si="1063"/>
        <v>0</v>
      </c>
      <c r="BW16973" s="10"/>
      <c r="BX16973" s="4">
        <f t="shared" si="1060"/>
        <v>1</v>
      </c>
      <c r="BY16973" s="4">
        <f t="shared" si="1061"/>
        <v>1</v>
      </c>
    </row>
    <row r="16974" spans="1:77">
      <c r="A16974" s="10">
        <v>16969</v>
      </c>
      <c r="BT16974" s="10">
        <v>16969</v>
      </c>
      <c r="BU16974" s="4">
        <f t="shared" si="1062"/>
        <v>0</v>
      </c>
      <c r="BV16974" s="4">
        <f t="shared" si="1063"/>
        <v>0</v>
      </c>
      <c r="BW16974" s="10"/>
      <c r="BX16974" s="4">
        <f t="shared" si="1060"/>
        <v>1</v>
      </c>
      <c r="BY16974" s="4">
        <f t="shared" si="1061"/>
        <v>1</v>
      </c>
    </row>
    <row r="16975" spans="1:77">
      <c r="A16975" s="10">
        <v>16970</v>
      </c>
      <c r="BT16975" s="10">
        <v>16970</v>
      </c>
      <c r="BU16975" s="4">
        <f t="shared" si="1062"/>
        <v>0</v>
      </c>
      <c r="BV16975" s="4">
        <f t="shared" si="1063"/>
        <v>0</v>
      </c>
      <c r="BW16975" s="10"/>
      <c r="BX16975" s="4">
        <f t="shared" si="1060"/>
        <v>1</v>
      </c>
      <c r="BY16975" s="4">
        <f t="shared" si="1061"/>
        <v>1</v>
      </c>
    </row>
    <row r="16976" spans="1:77">
      <c r="A16976" s="10">
        <v>16971</v>
      </c>
      <c r="BT16976" s="10">
        <v>16971</v>
      </c>
      <c r="BU16976" s="4">
        <f t="shared" si="1062"/>
        <v>0</v>
      </c>
      <c r="BV16976" s="4">
        <f t="shared" si="1063"/>
        <v>0</v>
      </c>
      <c r="BW16976" s="10"/>
      <c r="BX16976" s="4">
        <f t="shared" si="1060"/>
        <v>1</v>
      </c>
      <c r="BY16976" s="4">
        <f t="shared" si="1061"/>
        <v>1</v>
      </c>
    </row>
    <row r="16977" spans="1:77">
      <c r="A16977" s="10">
        <v>16972</v>
      </c>
      <c r="BT16977" s="10">
        <v>16972</v>
      </c>
      <c r="BU16977" s="4">
        <f t="shared" si="1062"/>
        <v>0</v>
      </c>
      <c r="BV16977" s="4">
        <f t="shared" si="1063"/>
        <v>0</v>
      </c>
      <c r="BW16977" s="10"/>
      <c r="BX16977" s="4">
        <f t="shared" si="1060"/>
        <v>1</v>
      </c>
      <c r="BY16977" s="4">
        <f t="shared" si="1061"/>
        <v>1</v>
      </c>
    </row>
    <row r="16978" spans="1:77">
      <c r="A16978" s="10">
        <v>16973</v>
      </c>
      <c r="BT16978" s="10">
        <v>16973</v>
      </c>
      <c r="BU16978" s="4">
        <f t="shared" si="1062"/>
        <v>0</v>
      </c>
      <c r="BV16978" s="4">
        <f t="shared" si="1063"/>
        <v>0</v>
      </c>
      <c r="BW16978" s="10"/>
      <c r="BX16978" s="4">
        <f t="shared" si="1060"/>
        <v>1</v>
      </c>
      <c r="BY16978" s="4">
        <f t="shared" si="1061"/>
        <v>1</v>
      </c>
    </row>
    <row r="16979" spans="1:77">
      <c r="A16979" s="10">
        <v>16974</v>
      </c>
      <c r="BT16979" s="10">
        <v>16974</v>
      </c>
      <c r="BU16979" s="4">
        <f t="shared" si="1062"/>
        <v>0</v>
      </c>
      <c r="BV16979" s="4">
        <f t="shared" si="1063"/>
        <v>0</v>
      </c>
      <c r="BW16979" s="10"/>
      <c r="BX16979" s="4">
        <f t="shared" si="1060"/>
        <v>1</v>
      </c>
      <c r="BY16979" s="4">
        <f t="shared" si="1061"/>
        <v>1</v>
      </c>
    </row>
    <row r="16980" spans="1:77">
      <c r="A16980" s="10">
        <v>16975</v>
      </c>
      <c r="BT16980" s="10">
        <v>16975</v>
      </c>
      <c r="BU16980" s="4">
        <f t="shared" si="1062"/>
        <v>0</v>
      </c>
      <c r="BV16980" s="4">
        <f t="shared" si="1063"/>
        <v>0</v>
      </c>
      <c r="BW16980" s="10"/>
      <c r="BX16980" s="4">
        <f t="shared" si="1060"/>
        <v>1</v>
      </c>
      <c r="BY16980" s="4">
        <f t="shared" si="1061"/>
        <v>1</v>
      </c>
    </row>
    <row r="16981" spans="1:77">
      <c r="A16981" s="10">
        <v>16976</v>
      </c>
      <c r="BT16981" s="10">
        <v>16976</v>
      </c>
      <c r="BU16981" s="4">
        <f t="shared" si="1062"/>
        <v>0</v>
      </c>
      <c r="BV16981" s="4">
        <f t="shared" si="1063"/>
        <v>0</v>
      </c>
      <c r="BW16981" s="10"/>
      <c r="BX16981" s="4">
        <f t="shared" si="1060"/>
        <v>1</v>
      </c>
      <c r="BY16981" s="4">
        <f t="shared" si="1061"/>
        <v>1</v>
      </c>
    </row>
    <row r="16982" spans="1:77">
      <c r="A16982" s="10">
        <v>16977</v>
      </c>
      <c r="BT16982" s="10">
        <v>16977</v>
      </c>
      <c r="BU16982" s="4">
        <f t="shared" si="1062"/>
        <v>0</v>
      </c>
      <c r="BV16982" s="4">
        <f t="shared" si="1063"/>
        <v>0</v>
      </c>
      <c r="BW16982" s="10"/>
      <c r="BX16982" s="4">
        <f t="shared" ref="BX16982:BX17045" si="1064">IF(BU16982=MAX($BU16982:$BV16982),1,0)</f>
        <v>1</v>
      </c>
      <c r="BY16982" s="4">
        <f t="shared" ref="BY16982:BY17045" si="1065">IF(BV16982=MAX($BU16982:$BV16982),1,0)</f>
        <v>1</v>
      </c>
    </row>
    <row r="16983" spans="1:77">
      <c r="A16983" s="10">
        <v>16978</v>
      </c>
      <c r="BT16983" s="10">
        <v>16978</v>
      </c>
      <c r="BU16983" s="4">
        <f t="shared" si="1062"/>
        <v>0</v>
      </c>
      <c r="BV16983" s="4">
        <f t="shared" si="1063"/>
        <v>0</v>
      </c>
      <c r="BW16983" s="10"/>
      <c r="BX16983" s="4">
        <f t="shared" si="1064"/>
        <v>1</v>
      </c>
      <c r="BY16983" s="4">
        <f t="shared" si="1065"/>
        <v>1</v>
      </c>
    </row>
    <row r="16984" spans="1:77">
      <c r="A16984" s="10">
        <v>16979</v>
      </c>
      <c r="BT16984" s="10">
        <v>16979</v>
      </c>
      <c r="BU16984" s="4">
        <f t="shared" si="1062"/>
        <v>0</v>
      </c>
      <c r="BV16984" s="4">
        <f t="shared" si="1063"/>
        <v>0</v>
      </c>
      <c r="BW16984" s="10"/>
      <c r="BX16984" s="4">
        <f t="shared" si="1064"/>
        <v>1</v>
      </c>
      <c r="BY16984" s="4">
        <f t="shared" si="1065"/>
        <v>1</v>
      </c>
    </row>
    <row r="16985" spans="1:77">
      <c r="A16985" s="10">
        <v>16980</v>
      </c>
      <c r="BT16985" s="10">
        <v>16980</v>
      </c>
      <c r="BU16985" s="4">
        <f t="shared" si="1062"/>
        <v>0</v>
      </c>
      <c r="BV16985" s="4">
        <f t="shared" si="1063"/>
        <v>0</v>
      </c>
      <c r="BW16985" s="10"/>
      <c r="BX16985" s="4">
        <f t="shared" si="1064"/>
        <v>1</v>
      </c>
      <c r="BY16985" s="4">
        <f t="shared" si="1065"/>
        <v>1</v>
      </c>
    </row>
    <row r="16986" spans="1:77">
      <c r="A16986" s="10">
        <v>16981</v>
      </c>
      <c r="BT16986" s="10">
        <v>16981</v>
      </c>
      <c r="BU16986" s="4">
        <f t="shared" si="1062"/>
        <v>0</v>
      </c>
      <c r="BV16986" s="4">
        <f t="shared" si="1063"/>
        <v>0</v>
      </c>
      <c r="BW16986" s="10"/>
      <c r="BX16986" s="4">
        <f t="shared" si="1064"/>
        <v>1</v>
      </c>
      <c r="BY16986" s="4">
        <f t="shared" si="1065"/>
        <v>1</v>
      </c>
    </row>
    <row r="16987" spans="1:77">
      <c r="A16987" s="10">
        <v>16982</v>
      </c>
      <c r="BT16987" s="10">
        <v>16982</v>
      </c>
      <c r="BU16987" s="4">
        <f t="shared" si="1062"/>
        <v>0</v>
      </c>
      <c r="BV16987" s="4">
        <f t="shared" si="1063"/>
        <v>0</v>
      </c>
      <c r="BW16987" s="10"/>
      <c r="BX16987" s="4">
        <f t="shared" si="1064"/>
        <v>1</v>
      </c>
      <c r="BY16987" s="4">
        <f t="shared" si="1065"/>
        <v>1</v>
      </c>
    </row>
    <row r="16988" spans="1:77">
      <c r="A16988" s="10">
        <v>16983</v>
      </c>
      <c r="BT16988" s="10">
        <v>16983</v>
      </c>
      <c r="BU16988" s="4">
        <f t="shared" si="1062"/>
        <v>0</v>
      </c>
      <c r="BV16988" s="4">
        <f t="shared" si="1063"/>
        <v>0</v>
      </c>
      <c r="BW16988" s="10"/>
      <c r="BX16988" s="4">
        <f t="shared" si="1064"/>
        <v>1</v>
      </c>
      <c r="BY16988" s="4">
        <f t="shared" si="1065"/>
        <v>1</v>
      </c>
    </row>
    <row r="16989" spans="1:77">
      <c r="A16989" s="10">
        <v>16984</v>
      </c>
      <c r="BT16989" s="10">
        <v>16984</v>
      </c>
      <c r="BU16989" s="4">
        <f t="shared" si="1062"/>
        <v>0</v>
      </c>
      <c r="BV16989" s="4">
        <f t="shared" si="1063"/>
        <v>0</v>
      </c>
      <c r="BW16989" s="10"/>
      <c r="BX16989" s="4">
        <f t="shared" si="1064"/>
        <v>1</v>
      </c>
      <c r="BY16989" s="4">
        <f t="shared" si="1065"/>
        <v>1</v>
      </c>
    </row>
    <row r="16990" spans="1:77">
      <c r="A16990" s="10">
        <v>16985</v>
      </c>
      <c r="BT16990" s="10">
        <v>16985</v>
      </c>
      <c r="BU16990" s="4">
        <f t="shared" si="1062"/>
        <v>0</v>
      </c>
      <c r="BV16990" s="4">
        <f t="shared" si="1063"/>
        <v>0</v>
      </c>
      <c r="BW16990" s="10"/>
      <c r="BX16990" s="4">
        <f t="shared" si="1064"/>
        <v>1</v>
      </c>
      <c r="BY16990" s="4">
        <f t="shared" si="1065"/>
        <v>1</v>
      </c>
    </row>
    <row r="16991" spans="1:77">
      <c r="A16991" s="10">
        <v>16986</v>
      </c>
      <c r="BT16991" s="10">
        <v>16986</v>
      </c>
      <c r="BU16991" s="4">
        <f t="shared" si="1062"/>
        <v>0</v>
      </c>
      <c r="BV16991" s="4">
        <f t="shared" si="1063"/>
        <v>0</v>
      </c>
      <c r="BW16991" s="10"/>
      <c r="BX16991" s="4">
        <f t="shared" si="1064"/>
        <v>1</v>
      </c>
      <c r="BY16991" s="4">
        <f t="shared" si="1065"/>
        <v>1</v>
      </c>
    </row>
    <row r="16992" spans="1:77">
      <c r="A16992" s="10">
        <v>16987</v>
      </c>
      <c r="BT16992" s="10">
        <v>16987</v>
      </c>
      <c r="BU16992" s="4">
        <f t="shared" si="1062"/>
        <v>0</v>
      </c>
      <c r="BV16992" s="4">
        <f t="shared" si="1063"/>
        <v>0</v>
      </c>
      <c r="BW16992" s="10"/>
      <c r="BX16992" s="4">
        <f t="shared" si="1064"/>
        <v>1</v>
      </c>
      <c r="BY16992" s="4">
        <f t="shared" si="1065"/>
        <v>1</v>
      </c>
    </row>
    <row r="16993" spans="1:77">
      <c r="A16993" s="10">
        <v>16988</v>
      </c>
      <c r="BT16993" s="10">
        <v>16988</v>
      </c>
      <c r="BU16993" s="4">
        <f t="shared" si="1062"/>
        <v>0</v>
      </c>
      <c r="BV16993" s="4">
        <f t="shared" si="1063"/>
        <v>0</v>
      </c>
      <c r="BW16993" s="10"/>
      <c r="BX16993" s="4">
        <f t="shared" si="1064"/>
        <v>1</v>
      </c>
      <c r="BY16993" s="4">
        <f t="shared" si="1065"/>
        <v>1</v>
      </c>
    </row>
    <row r="16994" spans="1:77">
      <c r="A16994" s="10">
        <v>16989</v>
      </c>
      <c r="BT16994" s="10">
        <v>16989</v>
      </c>
      <c r="BU16994" s="4">
        <f t="shared" si="1062"/>
        <v>0</v>
      </c>
      <c r="BV16994" s="4">
        <f t="shared" si="1063"/>
        <v>0</v>
      </c>
      <c r="BW16994" s="10"/>
      <c r="BX16994" s="4">
        <f t="shared" si="1064"/>
        <v>1</v>
      </c>
      <c r="BY16994" s="4">
        <f t="shared" si="1065"/>
        <v>1</v>
      </c>
    </row>
    <row r="16995" spans="1:77">
      <c r="A16995" s="10">
        <v>16990</v>
      </c>
      <c r="BT16995" s="10">
        <v>16990</v>
      </c>
      <c r="BU16995" s="4">
        <f t="shared" si="1062"/>
        <v>0</v>
      </c>
      <c r="BV16995" s="4">
        <f t="shared" si="1063"/>
        <v>0</v>
      </c>
      <c r="BW16995" s="10"/>
      <c r="BX16995" s="4">
        <f t="shared" si="1064"/>
        <v>1</v>
      </c>
      <c r="BY16995" s="4">
        <f t="shared" si="1065"/>
        <v>1</v>
      </c>
    </row>
    <row r="16996" spans="1:77">
      <c r="A16996" s="10">
        <v>16991</v>
      </c>
      <c r="BT16996" s="10">
        <v>16991</v>
      </c>
      <c r="BU16996" s="4">
        <f t="shared" si="1062"/>
        <v>0</v>
      </c>
      <c r="BV16996" s="4">
        <f t="shared" si="1063"/>
        <v>0</v>
      </c>
      <c r="BW16996" s="10"/>
      <c r="BX16996" s="4">
        <f t="shared" si="1064"/>
        <v>1</v>
      </c>
      <c r="BY16996" s="4">
        <f t="shared" si="1065"/>
        <v>1</v>
      </c>
    </row>
    <row r="16997" spans="1:77">
      <c r="A16997" s="10">
        <v>16992</v>
      </c>
      <c r="BT16997" s="10">
        <v>16992</v>
      </c>
      <c r="BU16997" s="4">
        <f t="shared" si="1062"/>
        <v>0</v>
      </c>
      <c r="BV16997" s="4">
        <f t="shared" si="1063"/>
        <v>0</v>
      </c>
      <c r="BW16997" s="10"/>
      <c r="BX16997" s="4">
        <f t="shared" si="1064"/>
        <v>1</v>
      </c>
      <c r="BY16997" s="4">
        <f t="shared" si="1065"/>
        <v>1</v>
      </c>
    </row>
    <row r="16998" spans="1:77">
      <c r="A16998" s="10">
        <v>16993</v>
      </c>
      <c r="BT16998" s="10">
        <v>16993</v>
      </c>
      <c r="BU16998" s="4">
        <f t="shared" si="1062"/>
        <v>0</v>
      </c>
      <c r="BV16998" s="4">
        <f t="shared" si="1063"/>
        <v>0</v>
      </c>
      <c r="BW16998" s="10"/>
      <c r="BX16998" s="4">
        <f t="shared" si="1064"/>
        <v>1</v>
      </c>
      <c r="BY16998" s="4">
        <f t="shared" si="1065"/>
        <v>1</v>
      </c>
    </row>
    <row r="16999" spans="1:77">
      <c r="A16999" s="10">
        <v>16994</v>
      </c>
      <c r="BT16999" s="10">
        <v>16994</v>
      </c>
      <c r="BU16999" s="4">
        <f t="shared" si="1062"/>
        <v>0</v>
      </c>
      <c r="BV16999" s="4">
        <f t="shared" si="1063"/>
        <v>0</v>
      </c>
      <c r="BW16999" s="10"/>
      <c r="BX16999" s="4">
        <f t="shared" si="1064"/>
        <v>1</v>
      </c>
      <c r="BY16999" s="4">
        <f t="shared" si="1065"/>
        <v>1</v>
      </c>
    </row>
    <row r="17000" spans="1:77">
      <c r="A17000" s="10">
        <v>16995</v>
      </c>
      <c r="BT17000" s="10">
        <v>16995</v>
      </c>
      <c r="BU17000" s="4">
        <f t="shared" si="1062"/>
        <v>0</v>
      </c>
      <c r="BV17000" s="4">
        <f t="shared" si="1063"/>
        <v>0</v>
      </c>
      <c r="BW17000" s="10"/>
      <c r="BX17000" s="4">
        <f t="shared" si="1064"/>
        <v>1</v>
      </c>
      <c r="BY17000" s="4">
        <f t="shared" si="1065"/>
        <v>1</v>
      </c>
    </row>
    <row r="17001" spans="1:77">
      <c r="A17001" s="10">
        <v>16996</v>
      </c>
      <c r="BT17001" s="10">
        <v>16996</v>
      </c>
      <c r="BU17001" s="4">
        <f t="shared" si="1062"/>
        <v>0</v>
      </c>
      <c r="BV17001" s="4">
        <f t="shared" si="1063"/>
        <v>0</v>
      </c>
      <c r="BW17001" s="10"/>
      <c r="BX17001" s="4">
        <f t="shared" si="1064"/>
        <v>1</v>
      </c>
      <c r="BY17001" s="4">
        <f t="shared" si="1065"/>
        <v>1</v>
      </c>
    </row>
    <row r="17002" spans="1:77">
      <c r="A17002" s="10">
        <v>16997</v>
      </c>
      <c r="BT17002" s="10">
        <v>16997</v>
      </c>
      <c r="BU17002" s="4">
        <f t="shared" si="1062"/>
        <v>0</v>
      </c>
      <c r="BV17002" s="4">
        <f t="shared" si="1063"/>
        <v>0</v>
      </c>
      <c r="BW17002" s="10"/>
      <c r="BX17002" s="4">
        <f t="shared" si="1064"/>
        <v>1</v>
      </c>
      <c r="BY17002" s="4">
        <f t="shared" si="1065"/>
        <v>1</v>
      </c>
    </row>
    <row r="17003" spans="1:77">
      <c r="A17003" s="10">
        <v>16998</v>
      </c>
      <c r="BT17003" s="10">
        <v>16998</v>
      </c>
      <c r="BU17003" s="4">
        <f t="shared" si="1062"/>
        <v>0</v>
      </c>
      <c r="BV17003" s="4">
        <f t="shared" si="1063"/>
        <v>0</v>
      </c>
      <c r="BW17003" s="10"/>
      <c r="BX17003" s="4">
        <f t="shared" si="1064"/>
        <v>1</v>
      </c>
      <c r="BY17003" s="4">
        <f t="shared" si="1065"/>
        <v>1</v>
      </c>
    </row>
    <row r="17004" spans="1:77">
      <c r="A17004" s="10">
        <v>16999</v>
      </c>
      <c r="BT17004" s="10">
        <v>16999</v>
      </c>
      <c r="BU17004" s="4">
        <f t="shared" si="1062"/>
        <v>0</v>
      </c>
      <c r="BV17004" s="4">
        <f t="shared" si="1063"/>
        <v>0</v>
      </c>
      <c r="BW17004" s="10"/>
      <c r="BX17004" s="4">
        <f t="shared" si="1064"/>
        <v>1</v>
      </c>
      <c r="BY17004" s="4">
        <f t="shared" si="1065"/>
        <v>1</v>
      </c>
    </row>
    <row r="17005" spans="1:77">
      <c r="A17005" s="10">
        <v>17000</v>
      </c>
      <c r="BT17005" s="10">
        <v>17000</v>
      </c>
      <c r="BU17005" s="4">
        <f t="shared" si="1062"/>
        <v>0</v>
      </c>
      <c r="BV17005" s="4">
        <f t="shared" si="1063"/>
        <v>0</v>
      </c>
      <c r="BW17005" s="10"/>
      <c r="BX17005" s="4">
        <f t="shared" si="1064"/>
        <v>1</v>
      </c>
      <c r="BY17005" s="4">
        <f t="shared" si="1065"/>
        <v>1</v>
      </c>
    </row>
    <row r="17006" spans="1:77">
      <c r="A17006" s="23">
        <v>17001</v>
      </c>
      <c r="BT17006" s="23">
        <v>17001</v>
      </c>
      <c r="BU17006" s="4">
        <f t="shared" si="1062"/>
        <v>0</v>
      </c>
      <c r="BV17006" s="4">
        <f t="shared" si="1063"/>
        <v>0</v>
      </c>
      <c r="BW17006" s="23"/>
      <c r="BX17006" s="4">
        <f t="shared" si="1064"/>
        <v>1</v>
      </c>
      <c r="BY17006" s="4">
        <f t="shared" si="1065"/>
        <v>1</v>
      </c>
    </row>
    <row r="17007" spans="1:77">
      <c r="A17007" s="23">
        <v>17002</v>
      </c>
      <c r="BT17007" s="23">
        <v>17002</v>
      </c>
      <c r="BU17007" s="4">
        <f t="shared" si="1062"/>
        <v>0</v>
      </c>
      <c r="BV17007" s="4">
        <f t="shared" si="1063"/>
        <v>0</v>
      </c>
      <c r="BW17007" s="23"/>
      <c r="BX17007" s="4">
        <f t="shared" si="1064"/>
        <v>1</v>
      </c>
      <c r="BY17007" s="4">
        <f t="shared" si="1065"/>
        <v>1</v>
      </c>
    </row>
    <row r="17008" spans="1:77">
      <c r="A17008" s="23">
        <v>17003</v>
      </c>
      <c r="BT17008" s="23">
        <v>17003</v>
      </c>
      <c r="BU17008" s="4">
        <f t="shared" si="1062"/>
        <v>0</v>
      </c>
      <c r="BV17008" s="4">
        <f t="shared" si="1063"/>
        <v>0</v>
      </c>
      <c r="BW17008" s="23"/>
      <c r="BX17008" s="4">
        <f t="shared" si="1064"/>
        <v>1</v>
      </c>
      <c r="BY17008" s="4">
        <f t="shared" si="1065"/>
        <v>1</v>
      </c>
    </row>
    <row r="17009" spans="1:77">
      <c r="A17009" s="23">
        <v>17004</v>
      </c>
      <c r="BT17009" s="23">
        <v>17004</v>
      </c>
      <c r="BU17009" s="4">
        <f t="shared" si="1062"/>
        <v>0</v>
      </c>
      <c r="BV17009" s="4">
        <f t="shared" si="1063"/>
        <v>0</v>
      </c>
      <c r="BW17009" s="23"/>
      <c r="BX17009" s="4">
        <f t="shared" si="1064"/>
        <v>1</v>
      </c>
      <c r="BY17009" s="4">
        <f t="shared" si="1065"/>
        <v>1</v>
      </c>
    </row>
    <row r="17010" spans="1:77">
      <c r="A17010" s="23">
        <v>17005</v>
      </c>
      <c r="BT17010" s="23">
        <v>17005</v>
      </c>
      <c r="BU17010" s="4">
        <f t="shared" si="1062"/>
        <v>0</v>
      </c>
      <c r="BV17010" s="4">
        <f t="shared" si="1063"/>
        <v>0</v>
      </c>
      <c r="BW17010" s="23"/>
      <c r="BX17010" s="4">
        <f t="shared" si="1064"/>
        <v>1</v>
      </c>
      <c r="BY17010" s="4">
        <f t="shared" si="1065"/>
        <v>1</v>
      </c>
    </row>
    <row r="17011" spans="1:77">
      <c r="A17011" s="23">
        <v>17006</v>
      </c>
      <c r="BT17011" s="23">
        <v>17006</v>
      </c>
      <c r="BU17011" s="4">
        <f t="shared" si="1062"/>
        <v>0</v>
      </c>
      <c r="BV17011" s="4">
        <f t="shared" si="1063"/>
        <v>0</v>
      </c>
      <c r="BW17011" s="23"/>
      <c r="BX17011" s="4">
        <f t="shared" si="1064"/>
        <v>1</v>
      </c>
      <c r="BY17011" s="4">
        <f t="shared" si="1065"/>
        <v>1</v>
      </c>
    </row>
    <row r="17012" spans="1:77">
      <c r="A17012" s="23">
        <v>17007</v>
      </c>
      <c r="BT17012" s="23">
        <v>17007</v>
      </c>
      <c r="BU17012" s="4">
        <f t="shared" si="1062"/>
        <v>0</v>
      </c>
      <c r="BV17012" s="4">
        <f t="shared" si="1063"/>
        <v>0</v>
      </c>
      <c r="BW17012" s="23"/>
      <c r="BX17012" s="4">
        <f t="shared" si="1064"/>
        <v>1</v>
      </c>
      <c r="BY17012" s="4">
        <f t="shared" si="1065"/>
        <v>1</v>
      </c>
    </row>
    <row r="17013" spans="1:77">
      <c r="A17013" s="23">
        <v>17008</v>
      </c>
      <c r="BT17013" s="23">
        <v>17008</v>
      </c>
      <c r="BU17013" s="4">
        <f t="shared" si="1062"/>
        <v>0</v>
      </c>
      <c r="BV17013" s="4">
        <f t="shared" si="1063"/>
        <v>0</v>
      </c>
      <c r="BW17013" s="23"/>
      <c r="BX17013" s="4">
        <f t="shared" si="1064"/>
        <v>1</v>
      </c>
      <c r="BY17013" s="4">
        <f t="shared" si="1065"/>
        <v>1</v>
      </c>
    </row>
    <row r="17014" spans="1:77">
      <c r="A17014" s="23">
        <v>17009</v>
      </c>
      <c r="BT17014" s="23">
        <v>17009</v>
      </c>
      <c r="BU17014" s="4">
        <f t="shared" si="1062"/>
        <v>0</v>
      </c>
      <c r="BV17014" s="4">
        <f t="shared" si="1063"/>
        <v>0</v>
      </c>
      <c r="BW17014" s="23"/>
      <c r="BX17014" s="4">
        <f t="shared" si="1064"/>
        <v>1</v>
      </c>
      <c r="BY17014" s="4">
        <f t="shared" si="1065"/>
        <v>1</v>
      </c>
    </row>
    <row r="17015" spans="1:77">
      <c r="A17015" s="23">
        <v>17010</v>
      </c>
      <c r="BT17015" s="23">
        <v>17010</v>
      </c>
      <c r="BU17015" s="4">
        <f t="shared" si="1062"/>
        <v>0</v>
      </c>
      <c r="BV17015" s="4">
        <f t="shared" si="1063"/>
        <v>0</v>
      </c>
      <c r="BW17015" s="23"/>
      <c r="BX17015" s="4">
        <f t="shared" si="1064"/>
        <v>1</v>
      </c>
      <c r="BY17015" s="4">
        <f t="shared" si="1065"/>
        <v>1</v>
      </c>
    </row>
    <row r="17016" spans="1:77">
      <c r="A17016" s="23">
        <v>17011</v>
      </c>
      <c r="BT17016" s="23">
        <v>17011</v>
      </c>
      <c r="BU17016" s="4">
        <f t="shared" si="1062"/>
        <v>0</v>
      </c>
      <c r="BV17016" s="4">
        <f t="shared" si="1063"/>
        <v>0</v>
      </c>
      <c r="BW17016" s="23"/>
      <c r="BX17016" s="4">
        <f t="shared" si="1064"/>
        <v>1</v>
      </c>
      <c r="BY17016" s="4">
        <f t="shared" si="1065"/>
        <v>1</v>
      </c>
    </row>
    <row r="17017" spans="1:77">
      <c r="A17017" s="23">
        <v>17012</v>
      </c>
      <c r="BT17017" s="23">
        <v>17012</v>
      </c>
      <c r="BU17017" s="4">
        <f t="shared" si="1062"/>
        <v>0</v>
      </c>
      <c r="BV17017" s="4">
        <f t="shared" si="1063"/>
        <v>0</v>
      </c>
      <c r="BW17017" s="23"/>
      <c r="BX17017" s="4">
        <f t="shared" si="1064"/>
        <v>1</v>
      </c>
      <c r="BY17017" s="4">
        <f t="shared" si="1065"/>
        <v>1</v>
      </c>
    </row>
    <row r="17018" spans="1:77">
      <c r="A17018" s="23">
        <v>17013</v>
      </c>
      <c r="BT17018" s="23">
        <v>17013</v>
      </c>
      <c r="BU17018" s="4">
        <f t="shared" si="1062"/>
        <v>0</v>
      </c>
      <c r="BV17018" s="4">
        <f t="shared" si="1063"/>
        <v>0</v>
      </c>
      <c r="BW17018" s="23"/>
      <c r="BX17018" s="4">
        <f t="shared" si="1064"/>
        <v>1</v>
      </c>
      <c r="BY17018" s="4">
        <f t="shared" si="1065"/>
        <v>1</v>
      </c>
    </row>
    <row r="17019" spans="1:77">
      <c r="A17019" s="23">
        <v>17014</v>
      </c>
      <c r="BT17019" s="23">
        <v>17014</v>
      </c>
      <c r="BU17019" s="4">
        <f t="shared" si="1062"/>
        <v>0</v>
      </c>
      <c r="BV17019" s="4">
        <f t="shared" si="1063"/>
        <v>0</v>
      </c>
      <c r="BW17019" s="23"/>
      <c r="BX17019" s="4">
        <f t="shared" si="1064"/>
        <v>1</v>
      </c>
      <c r="BY17019" s="4">
        <f t="shared" si="1065"/>
        <v>1</v>
      </c>
    </row>
    <row r="17020" spans="1:77">
      <c r="A17020" s="23">
        <v>17015</v>
      </c>
      <c r="BT17020" s="23">
        <v>17015</v>
      </c>
      <c r="BU17020" s="4">
        <f t="shared" si="1062"/>
        <v>0</v>
      </c>
      <c r="BV17020" s="4">
        <f t="shared" si="1063"/>
        <v>0</v>
      </c>
      <c r="BW17020" s="23"/>
      <c r="BX17020" s="4">
        <f t="shared" si="1064"/>
        <v>1</v>
      </c>
      <c r="BY17020" s="4">
        <f t="shared" si="1065"/>
        <v>1</v>
      </c>
    </row>
    <row r="17021" spans="1:77">
      <c r="A17021" s="23">
        <v>17016</v>
      </c>
      <c r="BT17021" s="23">
        <v>17016</v>
      </c>
      <c r="BU17021" s="4">
        <f t="shared" si="1062"/>
        <v>0</v>
      </c>
      <c r="BV17021" s="4">
        <f t="shared" si="1063"/>
        <v>0</v>
      </c>
      <c r="BW17021" s="23"/>
      <c r="BX17021" s="4">
        <f t="shared" si="1064"/>
        <v>1</v>
      </c>
      <c r="BY17021" s="4">
        <f t="shared" si="1065"/>
        <v>1</v>
      </c>
    </row>
    <row r="17022" spans="1:77">
      <c r="A17022" s="23">
        <v>17017</v>
      </c>
      <c r="BT17022" s="23">
        <v>17017</v>
      </c>
      <c r="BU17022" s="4">
        <f t="shared" si="1062"/>
        <v>0</v>
      </c>
      <c r="BV17022" s="4">
        <f t="shared" si="1063"/>
        <v>0</v>
      </c>
      <c r="BW17022" s="23"/>
      <c r="BX17022" s="4">
        <f t="shared" si="1064"/>
        <v>1</v>
      </c>
      <c r="BY17022" s="4">
        <f t="shared" si="1065"/>
        <v>1</v>
      </c>
    </row>
    <row r="17023" spans="1:77">
      <c r="A17023" s="23">
        <v>17018</v>
      </c>
      <c r="BT17023" s="23">
        <v>17018</v>
      </c>
      <c r="BU17023" s="4">
        <f t="shared" si="1062"/>
        <v>0</v>
      </c>
      <c r="BV17023" s="4">
        <f t="shared" si="1063"/>
        <v>0</v>
      </c>
      <c r="BW17023" s="23"/>
      <c r="BX17023" s="4">
        <f t="shared" si="1064"/>
        <v>1</v>
      </c>
      <c r="BY17023" s="4">
        <f t="shared" si="1065"/>
        <v>1</v>
      </c>
    </row>
    <row r="17024" spans="1:77">
      <c r="A17024" s="23">
        <v>17019</v>
      </c>
      <c r="BT17024" s="23">
        <v>17019</v>
      </c>
      <c r="BU17024" s="4">
        <f t="shared" si="1062"/>
        <v>0</v>
      </c>
      <c r="BV17024" s="4">
        <f t="shared" si="1063"/>
        <v>0</v>
      </c>
      <c r="BW17024" s="23"/>
      <c r="BX17024" s="4">
        <f t="shared" si="1064"/>
        <v>1</v>
      </c>
      <c r="BY17024" s="4">
        <f t="shared" si="1065"/>
        <v>1</v>
      </c>
    </row>
    <row r="17025" spans="1:77">
      <c r="A17025" s="23">
        <v>17020</v>
      </c>
      <c r="BT17025" s="23">
        <v>17020</v>
      </c>
      <c r="BU17025" s="4">
        <f t="shared" si="1062"/>
        <v>0</v>
      </c>
      <c r="BV17025" s="4">
        <f t="shared" si="1063"/>
        <v>0</v>
      </c>
      <c r="BW17025" s="23"/>
      <c r="BX17025" s="4">
        <f t="shared" si="1064"/>
        <v>1</v>
      </c>
      <c r="BY17025" s="4">
        <f t="shared" si="1065"/>
        <v>1</v>
      </c>
    </row>
    <row r="17026" spans="1:77">
      <c r="A17026" s="23">
        <v>17021</v>
      </c>
      <c r="BT17026" s="23">
        <v>17021</v>
      </c>
      <c r="BU17026" s="4">
        <f t="shared" si="1062"/>
        <v>0</v>
      </c>
      <c r="BV17026" s="4">
        <f t="shared" si="1063"/>
        <v>0</v>
      </c>
      <c r="BW17026" s="23"/>
      <c r="BX17026" s="4">
        <f t="shared" si="1064"/>
        <v>1</v>
      </c>
      <c r="BY17026" s="4">
        <f t="shared" si="1065"/>
        <v>1</v>
      </c>
    </row>
    <row r="17027" spans="1:77">
      <c r="A17027" s="23">
        <v>17022</v>
      </c>
      <c r="BT17027" s="23">
        <v>17022</v>
      </c>
      <c r="BU17027" s="4">
        <f t="shared" si="1062"/>
        <v>0</v>
      </c>
      <c r="BV17027" s="4">
        <f t="shared" si="1063"/>
        <v>0</v>
      </c>
      <c r="BW17027" s="23"/>
      <c r="BX17027" s="4">
        <f t="shared" si="1064"/>
        <v>1</v>
      </c>
      <c r="BY17027" s="4">
        <f t="shared" si="1065"/>
        <v>1</v>
      </c>
    </row>
    <row r="17028" spans="1:77">
      <c r="A17028" s="23">
        <v>17023</v>
      </c>
      <c r="BT17028" s="23">
        <v>17023</v>
      </c>
      <c r="BU17028" s="4">
        <f t="shared" si="1062"/>
        <v>0</v>
      </c>
      <c r="BV17028" s="4">
        <f t="shared" si="1063"/>
        <v>0</v>
      </c>
      <c r="BW17028" s="23"/>
      <c r="BX17028" s="4">
        <f t="shared" si="1064"/>
        <v>1</v>
      </c>
      <c r="BY17028" s="4">
        <f t="shared" si="1065"/>
        <v>1</v>
      </c>
    </row>
    <row r="17029" spans="1:77">
      <c r="A17029" s="23">
        <v>17024</v>
      </c>
      <c r="BT17029" s="23">
        <v>17024</v>
      </c>
      <c r="BU17029" s="4">
        <f t="shared" si="1062"/>
        <v>0</v>
      </c>
      <c r="BV17029" s="4">
        <f t="shared" si="1063"/>
        <v>0</v>
      </c>
      <c r="BW17029" s="23"/>
      <c r="BX17029" s="4">
        <f t="shared" si="1064"/>
        <v>1</v>
      </c>
      <c r="BY17029" s="4">
        <f t="shared" si="1065"/>
        <v>1</v>
      </c>
    </row>
    <row r="17030" spans="1:77">
      <c r="A17030" s="23">
        <v>17025</v>
      </c>
      <c r="BT17030" s="23">
        <v>17025</v>
      </c>
      <c r="BU17030" s="4">
        <f t="shared" si="1062"/>
        <v>0</v>
      </c>
      <c r="BV17030" s="4">
        <f t="shared" si="1063"/>
        <v>0</v>
      </c>
      <c r="BW17030" s="23"/>
      <c r="BX17030" s="4">
        <f t="shared" si="1064"/>
        <v>1</v>
      </c>
      <c r="BY17030" s="4">
        <f t="shared" si="1065"/>
        <v>1</v>
      </c>
    </row>
    <row r="17031" spans="1:77">
      <c r="A17031" s="23">
        <v>17026</v>
      </c>
      <c r="BT17031" s="23">
        <v>17026</v>
      </c>
      <c r="BU17031" s="4">
        <f t="shared" ref="BU17031:BU17094" si="1066">BP17031*$BV$1-BQ17031</f>
        <v>0</v>
      </c>
      <c r="BV17031" s="4">
        <f t="shared" ref="BV17031:BV17094" si="1067">BR17031*$BV$1-BS17031</f>
        <v>0</v>
      </c>
      <c r="BW17031" s="23"/>
      <c r="BX17031" s="4">
        <f t="shared" si="1064"/>
        <v>1</v>
      </c>
      <c r="BY17031" s="4">
        <f t="shared" si="1065"/>
        <v>1</v>
      </c>
    </row>
    <row r="17032" spans="1:77">
      <c r="A17032" s="23">
        <v>17027</v>
      </c>
      <c r="BT17032" s="23">
        <v>17027</v>
      </c>
      <c r="BU17032" s="4">
        <f t="shared" si="1066"/>
        <v>0</v>
      </c>
      <c r="BV17032" s="4">
        <f t="shared" si="1067"/>
        <v>0</v>
      </c>
      <c r="BW17032" s="23"/>
      <c r="BX17032" s="4">
        <f t="shared" si="1064"/>
        <v>1</v>
      </c>
      <c r="BY17032" s="4">
        <f t="shared" si="1065"/>
        <v>1</v>
      </c>
    </row>
    <row r="17033" spans="1:77">
      <c r="A17033" s="23">
        <v>17028</v>
      </c>
      <c r="BT17033" s="23">
        <v>17028</v>
      </c>
      <c r="BU17033" s="4">
        <f t="shared" si="1066"/>
        <v>0</v>
      </c>
      <c r="BV17033" s="4">
        <f t="shared" si="1067"/>
        <v>0</v>
      </c>
      <c r="BW17033" s="23"/>
      <c r="BX17033" s="4">
        <f t="shared" si="1064"/>
        <v>1</v>
      </c>
      <c r="BY17033" s="4">
        <f t="shared" si="1065"/>
        <v>1</v>
      </c>
    </row>
    <row r="17034" spans="1:77">
      <c r="A17034" s="23">
        <v>17029</v>
      </c>
      <c r="BT17034" s="23">
        <v>17029</v>
      </c>
      <c r="BU17034" s="4">
        <f t="shared" si="1066"/>
        <v>0</v>
      </c>
      <c r="BV17034" s="4">
        <f t="shared" si="1067"/>
        <v>0</v>
      </c>
      <c r="BW17034" s="23"/>
      <c r="BX17034" s="4">
        <f t="shared" si="1064"/>
        <v>1</v>
      </c>
      <c r="BY17034" s="4">
        <f t="shared" si="1065"/>
        <v>1</v>
      </c>
    </row>
    <row r="17035" spans="1:77">
      <c r="A17035" s="23">
        <v>17030</v>
      </c>
      <c r="BT17035" s="23">
        <v>17030</v>
      </c>
      <c r="BU17035" s="4">
        <f t="shared" si="1066"/>
        <v>0</v>
      </c>
      <c r="BV17035" s="4">
        <f t="shared" si="1067"/>
        <v>0</v>
      </c>
      <c r="BW17035" s="23"/>
      <c r="BX17035" s="4">
        <f t="shared" si="1064"/>
        <v>1</v>
      </c>
      <c r="BY17035" s="4">
        <f t="shared" si="1065"/>
        <v>1</v>
      </c>
    </row>
    <row r="17036" spans="1:77">
      <c r="A17036" s="23">
        <v>17031</v>
      </c>
      <c r="BT17036" s="23">
        <v>17031</v>
      </c>
      <c r="BU17036" s="4">
        <f t="shared" si="1066"/>
        <v>0</v>
      </c>
      <c r="BV17036" s="4">
        <f t="shared" si="1067"/>
        <v>0</v>
      </c>
      <c r="BW17036" s="23"/>
      <c r="BX17036" s="4">
        <f t="shared" si="1064"/>
        <v>1</v>
      </c>
      <c r="BY17036" s="4">
        <f t="shared" si="1065"/>
        <v>1</v>
      </c>
    </row>
    <row r="17037" spans="1:77">
      <c r="A17037" s="23">
        <v>17032</v>
      </c>
      <c r="BT17037" s="23">
        <v>17032</v>
      </c>
      <c r="BU17037" s="4">
        <f t="shared" si="1066"/>
        <v>0</v>
      </c>
      <c r="BV17037" s="4">
        <f t="shared" si="1067"/>
        <v>0</v>
      </c>
      <c r="BW17037" s="23"/>
      <c r="BX17037" s="4">
        <f t="shared" si="1064"/>
        <v>1</v>
      </c>
      <c r="BY17037" s="4">
        <f t="shared" si="1065"/>
        <v>1</v>
      </c>
    </row>
    <row r="17038" spans="1:77">
      <c r="A17038" s="23">
        <v>17033</v>
      </c>
      <c r="BT17038" s="23">
        <v>17033</v>
      </c>
      <c r="BU17038" s="4">
        <f t="shared" si="1066"/>
        <v>0</v>
      </c>
      <c r="BV17038" s="4">
        <f t="shared" si="1067"/>
        <v>0</v>
      </c>
      <c r="BW17038" s="23"/>
      <c r="BX17038" s="4">
        <f t="shared" si="1064"/>
        <v>1</v>
      </c>
      <c r="BY17038" s="4">
        <f t="shared" si="1065"/>
        <v>1</v>
      </c>
    </row>
    <row r="17039" spans="1:77">
      <c r="A17039" s="23">
        <v>17034</v>
      </c>
      <c r="BT17039" s="23">
        <v>17034</v>
      </c>
      <c r="BU17039" s="4">
        <f t="shared" si="1066"/>
        <v>0</v>
      </c>
      <c r="BV17039" s="4">
        <f t="shared" si="1067"/>
        <v>0</v>
      </c>
      <c r="BW17039" s="23"/>
      <c r="BX17039" s="4">
        <f t="shared" si="1064"/>
        <v>1</v>
      </c>
      <c r="BY17039" s="4">
        <f t="shared" si="1065"/>
        <v>1</v>
      </c>
    </row>
    <row r="17040" spans="1:77">
      <c r="A17040" s="23">
        <v>17035</v>
      </c>
      <c r="BT17040" s="23">
        <v>17035</v>
      </c>
      <c r="BU17040" s="4">
        <f t="shared" si="1066"/>
        <v>0</v>
      </c>
      <c r="BV17040" s="4">
        <f t="shared" si="1067"/>
        <v>0</v>
      </c>
      <c r="BW17040" s="23"/>
      <c r="BX17040" s="4">
        <f t="shared" si="1064"/>
        <v>1</v>
      </c>
      <c r="BY17040" s="4">
        <f t="shared" si="1065"/>
        <v>1</v>
      </c>
    </row>
    <row r="17041" spans="1:77">
      <c r="A17041" s="23">
        <v>17036</v>
      </c>
      <c r="BT17041" s="23">
        <v>17036</v>
      </c>
      <c r="BU17041" s="4">
        <f t="shared" si="1066"/>
        <v>0</v>
      </c>
      <c r="BV17041" s="4">
        <f t="shared" si="1067"/>
        <v>0</v>
      </c>
      <c r="BW17041" s="23"/>
      <c r="BX17041" s="4">
        <f t="shared" si="1064"/>
        <v>1</v>
      </c>
      <c r="BY17041" s="4">
        <f t="shared" si="1065"/>
        <v>1</v>
      </c>
    </row>
    <row r="17042" spans="1:77">
      <c r="A17042" s="23">
        <v>17037</v>
      </c>
      <c r="BT17042" s="23">
        <v>17037</v>
      </c>
      <c r="BU17042" s="4">
        <f t="shared" si="1066"/>
        <v>0</v>
      </c>
      <c r="BV17042" s="4">
        <f t="shared" si="1067"/>
        <v>0</v>
      </c>
      <c r="BW17042" s="23"/>
      <c r="BX17042" s="4">
        <f t="shared" si="1064"/>
        <v>1</v>
      </c>
      <c r="BY17042" s="4">
        <f t="shared" si="1065"/>
        <v>1</v>
      </c>
    </row>
    <row r="17043" spans="1:77">
      <c r="A17043" s="23">
        <v>17038</v>
      </c>
      <c r="BT17043" s="23">
        <v>17038</v>
      </c>
      <c r="BU17043" s="4">
        <f t="shared" si="1066"/>
        <v>0</v>
      </c>
      <c r="BV17043" s="4">
        <f t="shared" si="1067"/>
        <v>0</v>
      </c>
      <c r="BW17043" s="23"/>
      <c r="BX17043" s="4">
        <f t="shared" si="1064"/>
        <v>1</v>
      </c>
      <c r="BY17043" s="4">
        <f t="shared" si="1065"/>
        <v>1</v>
      </c>
    </row>
    <row r="17044" spans="1:77">
      <c r="A17044" s="23">
        <v>17039</v>
      </c>
      <c r="BT17044" s="23">
        <v>17039</v>
      </c>
      <c r="BU17044" s="4">
        <f t="shared" si="1066"/>
        <v>0</v>
      </c>
      <c r="BV17044" s="4">
        <f t="shared" si="1067"/>
        <v>0</v>
      </c>
      <c r="BW17044" s="23"/>
      <c r="BX17044" s="4">
        <f t="shared" si="1064"/>
        <v>1</v>
      </c>
      <c r="BY17044" s="4">
        <f t="shared" si="1065"/>
        <v>1</v>
      </c>
    </row>
    <row r="17045" spans="1:77">
      <c r="A17045" s="23">
        <v>17040</v>
      </c>
      <c r="BT17045" s="23">
        <v>17040</v>
      </c>
      <c r="BU17045" s="4">
        <f t="shared" si="1066"/>
        <v>0</v>
      </c>
      <c r="BV17045" s="4">
        <f t="shared" si="1067"/>
        <v>0</v>
      </c>
      <c r="BW17045" s="23"/>
      <c r="BX17045" s="4">
        <f t="shared" si="1064"/>
        <v>1</v>
      </c>
      <c r="BY17045" s="4">
        <f t="shared" si="1065"/>
        <v>1</v>
      </c>
    </row>
    <row r="17046" spans="1:77">
      <c r="A17046" s="23">
        <v>17041</v>
      </c>
      <c r="BT17046" s="23">
        <v>17041</v>
      </c>
      <c r="BU17046" s="4">
        <f t="shared" si="1066"/>
        <v>0</v>
      </c>
      <c r="BV17046" s="4">
        <f t="shared" si="1067"/>
        <v>0</v>
      </c>
      <c r="BW17046" s="23"/>
      <c r="BX17046" s="4">
        <f t="shared" ref="BX17046:BX17109" si="1068">IF(BU17046=MAX($BU17046:$BV17046),1,0)</f>
        <v>1</v>
      </c>
      <c r="BY17046" s="4">
        <f t="shared" ref="BY17046:BY17109" si="1069">IF(BV17046=MAX($BU17046:$BV17046),1,0)</f>
        <v>1</v>
      </c>
    </row>
    <row r="17047" spans="1:77">
      <c r="A17047" s="23">
        <v>17042</v>
      </c>
      <c r="BT17047" s="23">
        <v>17042</v>
      </c>
      <c r="BU17047" s="4">
        <f t="shared" si="1066"/>
        <v>0</v>
      </c>
      <c r="BV17047" s="4">
        <f t="shared" si="1067"/>
        <v>0</v>
      </c>
      <c r="BW17047" s="23"/>
      <c r="BX17047" s="4">
        <f t="shared" si="1068"/>
        <v>1</v>
      </c>
      <c r="BY17047" s="4">
        <f t="shared" si="1069"/>
        <v>1</v>
      </c>
    </row>
    <row r="17048" spans="1:77">
      <c r="A17048" s="23">
        <v>17043</v>
      </c>
      <c r="BT17048" s="23">
        <v>17043</v>
      </c>
      <c r="BU17048" s="4">
        <f t="shared" si="1066"/>
        <v>0</v>
      </c>
      <c r="BV17048" s="4">
        <f t="shared" si="1067"/>
        <v>0</v>
      </c>
      <c r="BW17048" s="23"/>
      <c r="BX17048" s="4">
        <f t="shared" si="1068"/>
        <v>1</v>
      </c>
      <c r="BY17048" s="4">
        <f t="shared" si="1069"/>
        <v>1</v>
      </c>
    </row>
    <row r="17049" spans="1:77">
      <c r="A17049" s="23">
        <v>17044</v>
      </c>
      <c r="BT17049" s="23">
        <v>17044</v>
      </c>
      <c r="BU17049" s="4">
        <f t="shared" si="1066"/>
        <v>0</v>
      </c>
      <c r="BV17049" s="4">
        <f t="shared" si="1067"/>
        <v>0</v>
      </c>
      <c r="BW17049" s="23"/>
      <c r="BX17049" s="4">
        <f t="shared" si="1068"/>
        <v>1</v>
      </c>
      <c r="BY17049" s="4">
        <f t="shared" si="1069"/>
        <v>1</v>
      </c>
    </row>
    <row r="17050" spans="1:77">
      <c r="A17050" s="23">
        <v>17045</v>
      </c>
      <c r="BT17050" s="23">
        <v>17045</v>
      </c>
      <c r="BU17050" s="4">
        <f t="shared" si="1066"/>
        <v>0</v>
      </c>
      <c r="BV17050" s="4">
        <f t="shared" si="1067"/>
        <v>0</v>
      </c>
      <c r="BW17050" s="23"/>
      <c r="BX17050" s="4">
        <f t="shared" si="1068"/>
        <v>1</v>
      </c>
      <c r="BY17050" s="4">
        <f t="shared" si="1069"/>
        <v>1</v>
      </c>
    </row>
    <row r="17051" spans="1:77">
      <c r="A17051" s="23">
        <v>17046</v>
      </c>
      <c r="BT17051" s="23">
        <v>17046</v>
      </c>
      <c r="BU17051" s="4">
        <f t="shared" si="1066"/>
        <v>0</v>
      </c>
      <c r="BV17051" s="4">
        <f t="shared" si="1067"/>
        <v>0</v>
      </c>
      <c r="BW17051" s="23"/>
      <c r="BX17051" s="4">
        <f t="shared" si="1068"/>
        <v>1</v>
      </c>
      <c r="BY17051" s="4">
        <f t="shared" si="1069"/>
        <v>1</v>
      </c>
    </row>
    <row r="17052" spans="1:77">
      <c r="A17052" s="23">
        <v>17047</v>
      </c>
      <c r="BT17052" s="23">
        <v>17047</v>
      </c>
      <c r="BU17052" s="4">
        <f t="shared" si="1066"/>
        <v>0</v>
      </c>
      <c r="BV17052" s="4">
        <f t="shared" si="1067"/>
        <v>0</v>
      </c>
      <c r="BW17052" s="23"/>
      <c r="BX17052" s="4">
        <f t="shared" si="1068"/>
        <v>1</v>
      </c>
      <c r="BY17052" s="4">
        <f t="shared" si="1069"/>
        <v>1</v>
      </c>
    </row>
    <row r="17053" spans="1:77">
      <c r="A17053" s="23">
        <v>17048</v>
      </c>
      <c r="BT17053" s="23">
        <v>17048</v>
      </c>
      <c r="BU17053" s="4">
        <f t="shared" si="1066"/>
        <v>0</v>
      </c>
      <c r="BV17053" s="4">
        <f t="shared" si="1067"/>
        <v>0</v>
      </c>
      <c r="BW17053" s="23"/>
      <c r="BX17053" s="4">
        <f t="shared" si="1068"/>
        <v>1</v>
      </c>
      <c r="BY17053" s="4">
        <f t="shared" si="1069"/>
        <v>1</v>
      </c>
    </row>
    <row r="17054" spans="1:77">
      <c r="A17054" s="23">
        <v>17049</v>
      </c>
      <c r="BT17054" s="23">
        <v>17049</v>
      </c>
      <c r="BU17054" s="4">
        <f t="shared" si="1066"/>
        <v>0</v>
      </c>
      <c r="BV17054" s="4">
        <f t="shared" si="1067"/>
        <v>0</v>
      </c>
      <c r="BW17054" s="23"/>
      <c r="BX17054" s="4">
        <f t="shared" si="1068"/>
        <v>1</v>
      </c>
      <c r="BY17054" s="4">
        <f t="shared" si="1069"/>
        <v>1</v>
      </c>
    </row>
    <row r="17055" spans="1:77">
      <c r="A17055" s="23">
        <v>17050</v>
      </c>
      <c r="BT17055" s="23">
        <v>17050</v>
      </c>
      <c r="BU17055" s="4">
        <f t="shared" si="1066"/>
        <v>0</v>
      </c>
      <c r="BV17055" s="4">
        <f t="shared" si="1067"/>
        <v>0</v>
      </c>
      <c r="BW17055" s="23"/>
      <c r="BX17055" s="4">
        <f t="shared" si="1068"/>
        <v>1</v>
      </c>
      <c r="BY17055" s="4">
        <f t="shared" si="1069"/>
        <v>1</v>
      </c>
    </row>
    <row r="17056" spans="1:77">
      <c r="A17056" s="23">
        <v>17051</v>
      </c>
      <c r="BT17056" s="23">
        <v>17051</v>
      </c>
      <c r="BU17056" s="4">
        <f t="shared" si="1066"/>
        <v>0</v>
      </c>
      <c r="BV17056" s="4">
        <f t="shared" si="1067"/>
        <v>0</v>
      </c>
      <c r="BW17056" s="23"/>
      <c r="BX17056" s="4">
        <f t="shared" si="1068"/>
        <v>1</v>
      </c>
      <c r="BY17056" s="4">
        <f t="shared" si="1069"/>
        <v>1</v>
      </c>
    </row>
    <row r="17057" spans="1:77">
      <c r="A17057" s="23">
        <v>17052</v>
      </c>
      <c r="BT17057" s="23">
        <v>17052</v>
      </c>
      <c r="BU17057" s="4">
        <f t="shared" si="1066"/>
        <v>0</v>
      </c>
      <c r="BV17057" s="4">
        <f t="shared" si="1067"/>
        <v>0</v>
      </c>
      <c r="BW17057" s="23"/>
      <c r="BX17057" s="4">
        <f t="shared" si="1068"/>
        <v>1</v>
      </c>
      <c r="BY17057" s="4">
        <f t="shared" si="1069"/>
        <v>1</v>
      </c>
    </row>
    <row r="17058" spans="1:77">
      <c r="A17058" s="23">
        <v>17053</v>
      </c>
      <c r="BT17058" s="23">
        <v>17053</v>
      </c>
      <c r="BU17058" s="4">
        <f t="shared" si="1066"/>
        <v>0</v>
      </c>
      <c r="BV17058" s="4">
        <f t="shared" si="1067"/>
        <v>0</v>
      </c>
      <c r="BW17058" s="23"/>
      <c r="BX17058" s="4">
        <f t="shared" si="1068"/>
        <v>1</v>
      </c>
      <c r="BY17058" s="4">
        <f t="shared" si="1069"/>
        <v>1</v>
      </c>
    </row>
    <row r="17059" spans="1:77">
      <c r="A17059" s="23">
        <v>17054</v>
      </c>
      <c r="BT17059" s="23">
        <v>17054</v>
      </c>
      <c r="BU17059" s="4">
        <f t="shared" si="1066"/>
        <v>0</v>
      </c>
      <c r="BV17059" s="4">
        <f t="shared" si="1067"/>
        <v>0</v>
      </c>
      <c r="BW17059" s="23"/>
      <c r="BX17059" s="4">
        <f t="shared" si="1068"/>
        <v>1</v>
      </c>
      <c r="BY17059" s="4">
        <f t="shared" si="1069"/>
        <v>1</v>
      </c>
    </row>
    <row r="17060" spans="1:77">
      <c r="A17060" s="23">
        <v>17055</v>
      </c>
      <c r="BT17060" s="23">
        <v>17055</v>
      </c>
      <c r="BU17060" s="4">
        <f t="shared" si="1066"/>
        <v>0</v>
      </c>
      <c r="BV17060" s="4">
        <f t="shared" si="1067"/>
        <v>0</v>
      </c>
      <c r="BW17060" s="23"/>
      <c r="BX17060" s="4">
        <f t="shared" si="1068"/>
        <v>1</v>
      </c>
      <c r="BY17060" s="4">
        <f t="shared" si="1069"/>
        <v>1</v>
      </c>
    </row>
    <row r="17061" spans="1:77">
      <c r="A17061" s="23">
        <v>17056</v>
      </c>
      <c r="BT17061" s="23">
        <v>17056</v>
      </c>
      <c r="BU17061" s="4">
        <f t="shared" si="1066"/>
        <v>0</v>
      </c>
      <c r="BV17061" s="4">
        <f t="shared" si="1067"/>
        <v>0</v>
      </c>
      <c r="BW17061" s="23"/>
      <c r="BX17061" s="4">
        <f t="shared" si="1068"/>
        <v>1</v>
      </c>
      <c r="BY17061" s="4">
        <f t="shared" si="1069"/>
        <v>1</v>
      </c>
    </row>
    <row r="17062" spans="1:77">
      <c r="A17062" s="23">
        <v>17057</v>
      </c>
      <c r="BT17062" s="23">
        <v>17057</v>
      </c>
      <c r="BU17062" s="4">
        <f t="shared" si="1066"/>
        <v>0</v>
      </c>
      <c r="BV17062" s="4">
        <f t="shared" si="1067"/>
        <v>0</v>
      </c>
      <c r="BW17062" s="23"/>
      <c r="BX17062" s="4">
        <f t="shared" si="1068"/>
        <v>1</v>
      </c>
      <c r="BY17062" s="4">
        <f t="shared" si="1069"/>
        <v>1</v>
      </c>
    </row>
    <row r="17063" spans="1:77">
      <c r="A17063" s="23">
        <v>17058</v>
      </c>
      <c r="BT17063" s="23">
        <v>17058</v>
      </c>
      <c r="BU17063" s="4">
        <f t="shared" si="1066"/>
        <v>0</v>
      </c>
      <c r="BV17063" s="4">
        <f t="shared" si="1067"/>
        <v>0</v>
      </c>
      <c r="BW17063" s="23"/>
      <c r="BX17063" s="4">
        <f t="shared" si="1068"/>
        <v>1</v>
      </c>
      <c r="BY17063" s="4">
        <f t="shared" si="1069"/>
        <v>1</v>
      </c>
    </row>
    <row r="17064" spans="1:77">
      <c r="A17064" s="23">
        <v>17059</v>
      </c>
      <c r="BT17064" s="23">
        <v>17059</v>
      </c>
      <c r="BU17064" s="4">
        <f t="shared" si="1066"/>
        <v>0</v>
      </c>
      <c r="BV17064" s="4">
        <f t="shared" si="1067"/>
        <v>0</v>
      </c>
      <c r="BW17064" s="23"/>
      <c r="BX17064" s="4">
        <f t="shared" si="1068"/>
        <v>1</v>
      </c>
      <c r="BY17064" s="4">
        <f t="shared" si="1069"/>
        <v>1</v>
      </c>
    </row>
    <row r="17065" spans="1:77">
      <c r="A17065" s="23">
        <v>17060</v>
      </c>
      <c r="BT17065" s="23">
        <v>17060</v>
      </c>
      <c r="BU17065" s="4">
        <f t="shared" si="1066"/>
        <v>0</v>
      </c>
      <c r="BV17065" s="4">
        <f t="shared" si="1067"/>
        <v>0</v>
      </c>
      <c r="BW17065" s="23"/>
      <c r="BX17065" s="4">
        <f t="shared" si="1068"/>
        <v>1</v>
      </c>
      <c r="BY17065" s="4">
        <f t="shared" si="1069"/>
        <v>1</v>
      </c>
    </row>
    <row r="17066" spans="1:77">
      <c r="A17066" s="23">
        <v>17061</v>
      </c>
      <c r="BT17066" s="23">
        <v>17061</v>
      </c>
      <c r="BU17066" s="4">
        <f t="shared" si="1066"/>
        <v>0</v>
      </c>
      <c r="BV17066" s="4">
        <f t="shared" si="1067"/>
        <v>0</v>
      </c>
      <c r="BW17066" s="23"/>
      <c r="BX17066" s="4">
        <f t="shared" si="1068"/>
        <v>1</v>
      </c>
      <c r="BY17066" s="4">
        <f t="shared" si="1069"/>
        <v>1</v>
      </c>
    </row>
    <row r="17067" spans="1:77">
      <c r="A17067" s="23">
        <v>17062</v>
      </c>
      <c r="BT17067" s="23">
        <v>17062</v>
      </c>
      <c r="BU17067" s="4">
        <f t="shared" si="1066"/>
        <v>0</v>
      </c>
      <c r="BV17067" s="4">
        <f t="shared" si="1067"/>
        <v>0</v>
      </c>
      <c r="BW17067" s="23"/>
      <c r="BX17067" s="4">
        <f t="shared" si="1068"/>
        <v>1</v>
      </c>
      <c r="BY17067" s="4">
        <f t="shared" si="1069"/>
        <v>1</v>
      </c>
    </row>
    <row r="17068" spans="1:77">
      <c r="A17068" s="23">
        <v>17063</v>
      </c>
      <c r="BT17068" s="23">
        <v>17063</v>
      </c>
      <c r="BU17068" s="4">
        <f t="shared" si="1066"/>
        <v>0</v>
      </c>
      <c r="BV17068" s="4">
        <f t="shared" si="1067"/>
        <v>0</v>
      </c>
      <c r="BW17068" s="23"/>
      <c r="BX17068" s="4">
        <f t="shared" si="1068"/>
        <v>1</v>
      </c>
      <c r="BY17068" s="4">
        <f t="shared" si="1069"/>
        <v>1</v>
      </c>
    </row>
    <row r="17069" spans="1:77">
      <c r="A17069" s="23">
        <v>17064</v>
      </c>
      <c r="BT17069" s="23">
        <v>17064</v>
      </c>
      <c r="BU17069" s="4">
        <f t="shared" si="1066"/>
        <v>0</v>
      </c>
      <c r="BV17069" s="4">
        <f t="shared" si="1067"/>
        <v>0</v>
      </c>
      <c r="BW17069" s="23"/>
      <c r="BX17069" s="4">
        <f t="shared" si="1068"/>
        <v>1</v>
      </c>
      <c r="BY17069" s="4">
        <f t="shared" si="1069"/>
        <v>1</v>
      </c>
    </row>
    <row r="17070" spans="1:77">
      <c r="A17070" s="23">
        <v>17065</v>
      </c>
      <c r="BT17070" s="23">
        <v>17065</v>
      </c>
      <c r="BU17070" s="4">
        <f t="shared" si="1066"/>
        <v>0</v>
      </c>
      <c r="BV17070" s="4">
        <f t="shared" si="1067"/>
        <v>0</v>
      </c>
      <c r="BW17070" s="23"/>
      <c r="BX17070" s="4">
        <f t="shared" si="1068"/>
        <v>1</v>
      </c>
      <c r="BY17070" s="4">
        <f t="shared" si="1069"/>
        <v>1</v>
      </c>
    </row>
    <row r="17071" spans="1:77">
      <c r="A17071" s="23">
        <v>17066</v>
      </c>
      <c r="BT17071" s="23">
        <v>17066</v>
      </c>
      <c r="BU17071" s="4">
        <f t="shared" si="1066"/>
        <v>0</v>
      </c>
      <c r="BV17071" s="4">
        <f t="shared" si="1067"/>
        <v>0</v>
      </c>
      <c r="BW17071" s="23"/>
      <c r="BX17071" s="4">
        <f t="shared" si="1068"/>
        <v>1</v>
      </c>
      <c r="BY17071" s="4">
        <f t="shared" si="1069"/>
        <v>1</v>
      </c>
    </row>
    <row r="17072" spans="1:77">
      <c r="A17072" s="23">
        <v>17067</v>
      </c>
      <c r="BT17072" s="23">
        <v>17067</v>
      </c>
      <c r="BU17072" s="4">
        <f t="shared" si="1066"/>
        <v>0</v>
      </c>
      <c r="BV17072" s="4">
        <f t="shared" si="1067"/>
        <v>0</v>
      </c>
      <c r="BW17072" s="23"/>
      <c r="BX17072" s="4">
        <f t="shared" si="1068"/>
        <v>1</v>
      </c>
      <c r="BY17072" s="4">
        <f t="shared" si="1069"/>
        <v>1</v>
      </c>
    </row>
    <row r="17073" spans="1:77">
      <c r="A17073" s="23">
        <v>17068</v>
      </c>
      <c r="BT17073" s="23">
        <v>17068</v>
      </c>
      <c r="BU17073" s="4">
        <f t="shared" si="1066"/>
        <v>0</v>
      </c>
      <c r="BV17073" s="4">
        <f t="shared" si="1067"/>
        <v>0</v>
      </c>
      <c r="BW17073" s="23"/>
      <c r="BX17073" s="4">
        <f t="shared" si="1068"/>
        <v>1</v>
      </c>
      <c r="BY17073" s="4">
        <f t="shared" si="1069"/>
        <v>1</v>
      </c>
    </row>
    <row r="17074" spans="1:77">
      <c r="A17074" s="23">
        <v>17069</v>
      </c>
      <c r="BT17074" s="23">
        <v>17069</v>
      </c>
      <c r="BU17074" s="4">
        <f t="shared" si="1066"/>
        <v>0</v>
      </c>
      <c r="BV17074" s="4">
        <f t="shared" si="1067"/>
        <v>0</v>
      </c>
      <c r="BW17074" s="23"/>
      <c r="BX17074" s="4">
        <f t="shared" si="1068"/>
        <v>1</v>
      </c>
      <c r="BY17074" s="4">
        <f t="shared" si="1069"/>
        <v>1</v>
      </c>
    </row>
    <row r="17075" spans="1:77">
      <c r="A17075" s="23">
        <v>17070</v>
      </c>
      <c r="BT17075" s="23">
        <v>17070</v>
      </c>
      <c r="BU17075" s="4">
        <f t="shared" si="1066"/>
        <v>0</v>
      </c>
      <c r="BV17075" s="4">
        <f t="shared" si="1067"/>
        <v>0</v>
      </c>
      <c r="BW17075" s="23"/>
      <c r="BX17075" s="4">
        <f t="shared" si="1068"/>
        <v>1</v>
      </c>
      <c r="BY17075" s="4">
        <f t="shared" si="1069"/>
        <v>1</v>
      </c>
    </row>
    <row r="17076" spans="1:77">
      <c r="A17076" s="23">
        <v>17071</v>
      </c>
      <c r="BT17076" s="23">
        <v>17071</v>
      </c>
      <c r="BU17076" s="4">
        <f t="shared" si="1066"/>
        <v>0</v>
      </c>
      <c r="BV17076" s="4">
        <f t="shared" si="1067"/>
        <v>0</v>
      </c>
      <c r="BW17076" s="23"/>
      <c r="BX17076" s="4">
        <f t="shared" si="1068"/>
        <v>1</v>
      </c>
      <c r="BY17076" s="4">
        <f t="shared" si="1069"/>
        <v>1</v>
      </c>
    </row>
    <row r="17077" spans="1:77">
      <c r="A17077" s="23">
        <v>17072</v>
      </c>
      <c r="BT17077" s="23">
        <v>17072</v>
      </c>
      <c r="BU17077" s="4">
        <f t="shared" si="1066"/>
        <v>0</v>
      </c>
      <c r="BV17077" s="4">
        <f t="shared" si="1067"/>
        <v>0</v>
      </c>
      <c r="BW17077" s="23"/>
      <c r="BX17077" s="4">
        <f t="shared" si="1068"/>
        <v>1</v>
      </c>
      <c r="BY17077" s="4">
        <f t="shared" si="1069"/>
        <v>1</v>
      </c>
    </row>
    <row r="17078" spans="1:77">
      <c r="A17078" s="23">
        <v>17073</v>
      </c>
      <c r="BT17078" s="23">
        <v>17073</v>
      </c>
      <c r="BU17078" s="4">
        <f t="shared" si="1066"/>
        <v>0</v>
      </c>
      <c r="BV17078" s="4">
        <f t="shared" si="1067"/>
        <v>0</v>
      </c>
      <c r="BW17078" s="23"/>
      <c r="BX17078" s="4">
        <f t="shared" si="1068"/>
        <v>1</v>
      </c>
      <c r="BY17078" s="4">
        <f t="shared" si="1069"/>
        <v>1</v>
      </c>
    </row>
    <row r="17079" spans="1:77">
      <c r="A17079" s="23">
        <v>17074</v>
      </c>
      <c r="BT17079" s="23">
        <v>17074</v>
      </c>
      <c r="BU17079" s="4">
        <f t="shared" si="1066"/>
        <v>0</v>
      </c>
      <c r="BV17079" s="4">
        <f t="shared" si="1067"/>
        <v>0</v>
      </c>
      <c r="BW17079" s="23"/>
      <c r="BX17079" s="4">
        <f t="shared" si="1068"/>
        <v>1</v>
      </c>
      <c r="BY17079" s="4">
        <f t="shared" si="1069"/>
        <v>1</v>
      </c>
    </row>
    <row r="17080" spans="1:77">
      <c r="A17080" s="23">
        <v>17075</v>
      </c>
      <c r="BT17080" s="23">
        <v>17075</v>
      </c>
      <c r="BU17080" s="4">
        <f t="shared" si="1066"/>
        <v>0</v>
      </c>
      <c r="BV17080" s="4">
        <f t="shared" si="1067"/>
        <v>0</v>
      </c>
      <c r="BW17080" s="23"/>
      <c r="BX17080" s="4">
        <f t="shared" si="1068"/>
        <v>1</v>
      </c>
      <c r="BY17080" s="4">
        <f t="shared" si="1069"/>
        <v>1</v>
      </c>
    </row>
    <row r="17081" spans="1:77">
      <c r="A17081" s="23">
        <v>17076</v>
      </c>
      <c r="BT17081" s="23">
        <v>17076</v>
      </c>
      <c r="BU17081" s="4">
        <f t="shared" si="1066"/>
        <v>0</v>
      </c>
      <c r="BV17081" s="4">
        <f t="shared" si="1067"/>
        <v>0</v>
      </c>
      <c r="BW17081" s="23"/>
      <c r="BX17081" s="4">
        <f t="shared" si="1068"/>
        <v>1</v>
      </c>
      <c r="BY17081" s="4">
        <f t="shared" si="1069"/>
        <v>1</v>
      </c>
    </row>
    <row r="17082" spans="1:77">
      <c r="A17082" s="23">
        <v>17077</v>
      </c>
      <c r="BT17082" s="23">
        <v>17077</v>
      </c>
      <c r="BU17082" s="4">
        <f t="shared" si="1066"/>
        <v>0</v>
      </c>
      <c r="BV17082" s="4">
        <f t="shared" si="1067"/>
        <v>0</v>
      </c>
      <c r="BW17082" s="23"/>
      <c r="BX17082" s="4">
        <f t="shared" si="1068"/>
        <v>1</v>
      </c>
      <c r="BY17082" s="4">
        <f t="shared" si="1069"/>
        <v>1</v>
      </c>
    </row>
    <row r="17083" spans="1:77">
      <c r="A17083" s="23">
        <v>17078</v>
      </c>
      <c r="BT17083" s="23">
        <v>17078</v>
      </c>
      <c r="BU17083" s="4">
        <f t="shared" si="1066"/>
        <v>0</v>
      </c>
      <c r="BV17083" s="4">
        <f t="shared" si="1067"/>
        <v>0</v>
      </c>
      <c r="BW17083" s="23"/>
      <c r="BX17083" s="4">
        <f t="shared" si="1068"/>
        <v>1</v>
      </c>
      <c r="BY17083" s="4">
        <f t="shared" si="1069"/>
        <v>1</v>
      </c>
    </row>
    <row r="17084" spans="1:77">
      <c r="A17084" s="23">
        <v>17079</v>
      </c>
      <c r="BT17084" s="23">
        <v>17079</v>
      </c>
      <c r="BU17084" s="4">
        <f t="shared" si="1066"/>
        <v>0</v>
      </c>
      <c r="BV17084" s="4">
        <f t="shared" si="1067"/>
        <v>0</v>
      </c>
      <c r="BW17084" s="23"/>
      <c r="BX17084" s="4">
        <f t="shared" si="1068"/>
        <v>1</v>
      </c>
      <c r="BY17084" s="4">
        <f t="shared" si="1069"/>
        <v>1</v>
      </c>
    </row>
    <row r="17085" spans="1:77">
      <c r="A17085" s="23">
        <v>17080</v>
      </c>
      <c r="BT17085" s="23">
        <v>17080</v>
      </c>
      <c r="BU17085" s="4">
        <f t="shared" si="1066"/>
        <v>0</v>
      </c>
      <c r="BV17085" s="4">
        <f t="shared" si="1067"/>
        <v>0</v>
      </c>
      <c r="BW17085" s="23"/>
      <c r="BX17085" s="4">
        <f t="shared" si="1068"/>
        <v>1</v>
      </c>
      <c r="BY17085" s="4">
        <f t="shared" si="1069"/>
        <v>1</v>
      </c>
    </row>
    <row r="17086" spans="1:77">
      <c r="A17086" s="23">
        <v>17081</v>
      </c>
      <c r="BT17086" s="23">
        <v>17081</v>
      </c>
      <c r="BU17086" s="4">
        <f t="shared" si="1066"/>
        <v>0</v>
      </c>
      <c r="BV17086" s="4">
        <f t="shared" si="1067"/>
        <v>0</v>
      </c>
      <c r="BW17086" s="23"/>
      <c r="BX17086" s="4">
        <f t="shared" si="1068"/>
        <v>1</v>
      </c>
      <c r="BY17086" s="4">
        <f t="shared" si="1069"/>
        <v>1</v>
      </c>
    </row>
    <row r="17087" spans="1:77">
      <c r="A17087" s="23">
        <v>17082</v>
      </c>
      <c r="BT17087" s="23">
        <v>17082</v>
      </c>
      <c r="BU17087" s="4">
        <f t="shared" si="1066"/>
        <v>0</v>
      </c>
      <c r="BV17087" s="4">
        <f t="shared" si="1067"/>
        <v>0</v>
      </c>
      <c r="BW17087" s="23"/>
      <c r="BX17087" s="4">
        <f t="shared" si="1068"/>
        <v>1</v>
      </c>
      <c r="BY17087" s="4">
        <f t="shared" si="1069"/>
        <v>1</v>
      </c>
    </row>
    <row r="17088" spans="1:77">
      <c r="A17088" s="23">
        <v>17083</v>
      </c>
      <c r="BT17088" s="23">
        <v>17083</v>
      </c>
      <c r="BU17088" s="4">
        <f t="shared" si="1066"/>
        <v>0</v>
      </c>
      <c r="BV17088" s="4">
        <f t="shared" si="1067"/>
        <v>0</v>
      </c>
      <c r="BW17088" s="23"/>
      <c r="BX17088" s="4">
        <f t="shared" si="1068"/>
        <v>1</v>
      </c>
      <c r="BY17088" s="4">
        <f t="shared" si="1069"/>
        <v>1</v>
      </c>
    </row>
    <row r="17089" spans="1:77">
      <c r="A17089" s="23">
        <v>17084</v>
      </c>
      <c r="BT17089" s="23">
        <v>17084</v>
      </c>
      <c r="BU17089" s="4">
        <f t="shared" si="1066"/>
        <v>0</v>
      </c>
      <c r="BV17089" s="4">
        <f t="shared" si="1067"/>
        <v>0</v>
      </c>
      <c r="BW17089" s="23"/>
      <c r="BX17089" s="4">
        <f t="shared" si="1068"/>
        <v>1</v>
      </c>
      <c r="BY17089" s="4">
        <f t="shared" si="1069"/>
        <v>1</v>
      </c>
    </row>
    <row r="17090" spans="1:77">
      <c r="A17090" s="23">
        <v>17085</v>
      </c>
      <c r="BT17090" s="23">
        <v>17085</v>
      </c>
      <c r="BU17090" s="4">
        <f t="shared" si="1066"/>
        <v>0</v>
      </c>
      <c r="BV17090" s="4">
        <f t="shared" si="1067"/>
        <v>0</v>
      </c>
      <c r="BW17090" s="23"/>
      <c r="BX17090" s="4">
        <f t="shared" si="1068"/>
        <v>1</v>
      </c>
      <c r="BY17090" s="4">
        <f t="shared" si="1069"/>
        <v>1</v>
      </c>
    </row>
    <row r="17091" spans="1:77">
      <c r="A17091" s="23">
        <v>17086</v>
      </c>
      <c r="BT17091" s="23">
        <v>17086</v>
      </c>
      <c r="BU17091" s="4">
        <f t="shared" si="1066"/>
        <v>0</v>
      </c>
      <c r="BV17091" s="4">
        <f t="shared" si="1067"/>
        <v>0</v>
      </c>
      <c r="BW17091" s="23"/>
      <c r="BX17091" s="4">
        <f t="shared" si="1068"/>
        <v>1</v>
      </c>
      <c r="BY17091" s="4">
        <f t="shared" si="1069"/>
        <v>1</v>
      </c>
    </row>
    <row r="17092" spans="1:77">
      <c r="A17092" s="23">
        <v>17087</v>
      </c>
      <c r="BT17092" s="23">
        <v>17087</v>
      </c>
      <c r="BU17092" s="4">
        <f t="shared" si="1066"/>
        <v>0</v>
      </c>
      <c r="BV17092" s="4">
        <f t="shared" si="1067"/>
        <v>0</v>
      </c>
      <c r="BW17092" s="23"/>
      <c r="BX17092" s="4">
        <f t="shared" si="1068"/>
        <v>1</v>
      </c>
      <c r="BY17092" s="4">
        <f t="shared" si="1069"/>
        <v>1</v>
      </c>
    </row>
    <row r="17093" spans="1:77">
      <c r="A17093" s="23">
        <v>17088</v>
      </c>
      <c r="BT17093" s="23">
        <v>17088</v>
      </c>
      <c r="BU17093" s="4">
        <f t="shared" si="1066"/>
        <v>0</v>
      </c>
      <c r="BV17093" s="4">
        <f t="shared" si="1067"/>
        <v>0</v>
      </c>
      <c r="BW17093" s="23"/>
      <c r="BX17093" s="4">
        <f t="shared" si="1068"/>
        <v>1</v>
      </c>
      <c r="BY17093" s="4">
        <f t="shared" si="1069"/>
        <v>1</v>
      </c>
    </row>
    <row r="17094" spans="1:77">
      <c r="A17094" s="23">
        <v>17089</v>
      </c>
      <c r="BT17094" s="23">
        <v>17089</v>
      </c>
      <c r="BU17094" s="4">
        <f t="shared" si="1066"/>
        <v>0</v>
      </c>
      <c r="BV17094" s="4">
        <f t="shared" si="1067"/>
        <v>0</v>
      </c>
      <c r="BW17094" s="23"/>
      <c r="BX17094" s="4">
        <f t="shared" si="1068"/>
        <v>1</v>
      </c>
      <c r="BY17094" s="4">
        <f t="shared" si="1069"/>
        <v>1</v>
      </c>
    </row>
    <row r="17095" spans="1:77">
      <c r="A17095" s="23">
        <v>17090</v>
      </c>
      <c r="BT17095" s="23">
        <v>17090</v>
      </c>
      <c r="BU17095" s="4">
        <f t="shared" ref="BU17095:BU17158" si="1070">BP17095*$BV$1-BQ17095</f>
        <v>0</v>
      </c>
      <c r="BV17095" s="4">
        <f t="shared" ref="BV17095:BV17158" si="1071">BR17095*$BV$1-BS17095</f>
        <v>0</v>
      </c>
      <c r="BW17095" s="23"/>
      <c r="BX17095" s="4">
        <f t="shared" si="1068"/>
        <v>1</v>
      </c>
      <c r="BY17095" s="4">
        <f t="shared" si="1069"/>
        <v>1</v>
      </c>
    </row>
    <row r="17096" spans="1:77">
      <c r="A17096" s="23">
        <v>17091</v>
      </c>
      <c r="BT17096" s="23">
        <v>17091</v>
      </c>
      <c r="BU17096" s="4">
        <f t="shared" si="1070"/>
        <v>0</v>
      </c>
      <c r="BV17096" s="4">
        <f t="shared" si="1071"/>
        <v>0</v>
      </c>
      <c r="BW17096" s="23"/>
      <c r="BX17096" s="4">
        <f t="shared" si="1068"/>
        <v>1</v>
      </c>
      <c r="BY17096" s="4">
        <f t="shared" si="1069"/>
        <v>1</v>
      </c>
    </row>
    <row r="17097" spans="1:77">
      <c r="A17097" s="23">
        <v>17092</v>
      </c>
      <c r="BT17097" s="23">
        <v>17092</v>
      </c>
      <c r="BU17097" s="4">
        <f t="shared" si="1070"/>
        <v>0</v>
      </c>
      <c r="BV17097" s="4">
        <f t="shared" si="1071"/>
        <v>0</v>
      </c>
      <c r="BW17097" s="23"/>
      <c r="BX17097" s="4">
        <f t="shared" si="1068"/>
        <v>1</v>
      </c>
      <c r="BY17097" s="4">
        <f t="shared" si="1069"/>
        <v>1</v>
      </c>
    </row>
    <row r="17098" spans="1:77">
      <c r="A17098" s="23">
        <v>17093</v>
      </c>
      <c r="BT17098" s="23">
        <v>17093</v>
      </c>
      <c r="BU17098" s="4">
        <f t="shared" si="1070"/>
        <v>0</v>
      </c>
      <c r="BV17098" s="4">
        <f t="shared" si="1071"/>
        <v>0</v>
      </c>
      <c r="BW17098" s="23"/>
      <c r="BX17098" s="4">
        <f t="shared" si="1068"/>
        <v>1</v>
      </c>
      <c r="BY17098" s="4">
        <f t="shared" si="1069"/>
        <v>1</v>
      </c>
    </row>
    <row r="17099" spans="1:77">
      <c r="A17099" s="23">
        <v>17094</v>
      </c>
      <c r="BT17099" s="23">
        <v>17094</v>
      </c>
      <c r="BU17099" s="4">
        <f t="shared" si="1070"/>
        <v>0</v>
      </c>
      <c r="BV17099" s="4">
        <f t="shared" si="1071"/>
        <v>0</v>
      </c>
      <c r="BW17099" s="23"/>
      <c r="BX17099" s="4">
        <f t="shared" si="1068"/>
        <v>1</v>
      </c>
      <c r="BY17099" s="4">
        <f t="shared" si="1069"/>
        <v>1</v>
      </c>
    </row>
    <row r="17100" spans="1:77">
      <c r="A17100" s="23">
        <v>17095</v>
      </c>
      <c r="BT17100" s="23">
        <v>17095</v>
      </c>
      <c r="BU17100" s="4">
        <f t="shared" si="1070"/>
        <v>0</v>
      </c>
      <c r="BV17100" s="4">
        <f t="shared" si="1071"/>
        <v>0</v>
      </c>
      <c r="BW17100" s="23"/>
      <c r="BX17100" s="4">
        <f t="shared" si="1068"/>
        <v>1</v>
      </c>
      <c r="BY17100" s="4">
        <f t="shared" si="1069"/>
        <v>1</v>
      </c>
    </row>
    <row r="17101" spans="1:77">
      <c r="A17101" s="23">
        <v>17096</v>
      </c>
      <c r="BT17101" s="23">
        <v>17096</v>
      </c>
      <c r="BU17101" s="4">
        <f t="shared" si="1070"/>
        <v>0</v>
      </c>
      <c r="BV17101" s="4">
        <f t="shared" si="1071"/>
        <v>0</v>
      </c>
      <c r="BW17101" s="23"/>
      <c r="BX17101" s="4">
        <f t="shared" si="1068"/>
        <v>1</v>
      </c>
      <c r="BY17101" s="4">
        <f t="shared" si="1069"/>
        <v>1</v>
      </c>
    </row>
    <row r="17102" spans="1:77">
      <c r="A17102" s="23">
        <v>17097</v>
      </c>
      <c r="BT17102" s="23">
        <v>17097</v>
      </c>
      <c r="BU17102" s="4">
        <f t="shared" si="1070"/>
        <v>0</v>
      </c>
      <c r="BV17102" s="4">
        <f t="shared" si="1071"/>
        <v>0</v>
      </c>
      <c r="BW17102" s="23"/>
      <c r="BX17102" s="4">
        <f t="shared" si="1068"/>
        <v>1</v>
      </c>
      <c r="BY17102" s="4">
        <f t="shared" si="1069"/>
        <v>1</v>
      </c>
    </row>
    <row r="17103" spans="1:77">
      <c r="A17103" s="23">
        <v>17098</v>
      </c>
      <c r="BT17103" s="23">
        <v>17098</v>
      </c>
      <c r="BU17103" s="4">
        <f t="shared" si="1070"/>
        <v>0</v>
      </c>
      <c r="BV17103" s="4">
        <f t="shared" si="1071"/>
        <v>0</v>
      </c>
      <c r="BW17103" s="23"/>
      <c r="BX17103" s="4">
        <f t="shared" si="1068"/>
        <v>1</v>
      </c>
      <c r="BY17103" s="4">
        <f t="shared" si="1069"/>
        <v>1</v>
      </c>
    </row>
    <row r="17104" spans="1:77">
      <c r="A17104" s="23">
        <v>17099</v>
      </c>
      <c r="BT17104" s="23">
        <v>17099</v>
      </c>
      <c r="BU17104" s="4">
        <f t="shared" si="1070"/>
        <v>0</v>
      </c>
      <c r="BV17104" s="4">
        <f t="shared" si="1071"/>
        <v>0</v>
      </c>
      <c r="BW17104" s="23"/>
      <c r="BX17104" s="4">
        <f t="shared" si="1068"/>
        <v>1</v>
      </c>
      <c r="BY17104" s="4">
        <f t="shared" si="1069"/>
        <v>1</v>
      </c>
    </row>
    <row r="17105" spans="1:77">
      <c r="A17105" s="23">
        <v>17100</v>
      </c>
      <c r="BT17105" s="23">
        <v>17100</v>
      </c>
      <c r="BU17105" s="4">
        <f t="shared" si="1070"/>
        <v>0</v>
      </c>
      <c r="BV17105" s="4">
        <f t="shared" si="1071"/>
        <v>0</v>
      </c>
      <c r="BW17105" s="23"/>
      <c r="BX17105" s="4">
        <f t="shared" si="1068"/>
        <v>1</v>
      </c>
      <c r="BY17105" s="4">
        <f t="shared" si="1069"/>
        <v>1</v>
      </c>
    </row>
    <row r="17106" spans="1:77">
      <c r="A17106" s="23">
        <v>17101</v>
      </c>
      <c r="BT17106" s="23">
        <v>17101</v>
      </c>
      <c r="BU17106" s="4">
        <f t="shared" si="1070"/>
        <v>0</v>
      </c>
      <c r="BV17106" s="4">
        <f t="shared" si="1071"/>
        <v>0</v>
      </c>
      <c r="BW17106" s="23"/>
      <c r="BX17106" s="4">
        <f t="shared" si="1068"/>
        <v>1</v>
      </c>
      <c r="BY17106" s="4">
        <f t="shared" si="1069"/>
        <v>1</v>
      </c>
    </row>
    <row r="17107" spans="1:77">
      <c r="A17107" s="23">
        <v>17102</v>
      </c>
      <c r="BT17107" s="23">
        <v>17102</v>
      </c>
      <c r="BU17107" s="4">
        <f t="shared" si="1070"/>
        <v>0</v>
      </c>
      <c r="BV17107" s="4">
        <f t="shared" si="1071"/>
        <v>0</v>
      </c>
      <c r="BW17107" s="23"/>
      <c r="BX17107" s="4">
        <f t="shared" si="1068"/>
        <v>1</v>
      </c>
      <c r="BY17107" s="4">
        <f t="shared" si="1069"/>
        <v>1</v>
      </c>
    </row>
    <row r="17108" spans="1:77">
      <c r="A17108" s="23">
        <v>17103</v>
      </c>
      <c r="BT17108" s="23">
        <v>17103</v>
      </c>
      <c r="BU17108" s="4">
        <f t="shared" si="1070"/>
        <v>0</v>
      </c>
      <c r="BV17108" s="4">
        <f t="shared" si="1071"/>
        <v>0</v>
      </c>
      <c r="BW17108" s="23"/>
      <c r="BX17108" s="4">
        <f t="shared" si="1068"/>
        <v>1</v>
      </c>
      <c r="BY17108" s="4">
        <f t="shared" si="1069"/>
        <v>1</v>
      </c>
    </row>
    <row r="17109" spans="1:77">
      <c r="A17109" s="23">
        <v>17104</v>
      </c>
      <c r="BT17109" s="23">
        <v>17104</v>
      </c>
      <c r="BU17109" s="4">
        <f t="shared" si="1070"/>
        <v>0</v>
      </c>
      <c r="BV17109" s="4">
        <f t="shared" si="1071"/>
        <v>0</v>
      </c>
      <c r="BW17109" s="23"/>
      <c r="BX17109" s="4">
        <f t="shared" si="1068"/>
        <v>1</v>
      </c>
      <c r="BY17109" s="4">
        <f t="shared" si="1069"/>
        <v>1</v>
      </c>
    </row>
    <row r="17110" spans="1:77">
      <c r="A17110" s="23">
        <v>17105</v>
      </c>
      <c r="BT17110" s="23">
        <v>17105</v>
      </c>
      <c r="BU17110" s="4">
        <f t="shared" si="1070"/>
        <v>0</v>
      </c>
      <c r="BV17110" s="4">
        <f t="shared" si="1071"/>
        <v>0</v>
      </c>
      <c r="BW17110" s="23"/>
      <c r="BX17110" s="4">
        <f t="shared" ref="BX17110:BX17173" si="1072">IF(BU17110=MAX($BU17110:$BV17110),1,0)</f>
        <v>1</v>
      </c>
      <c r="BY17110" s="4">
        <f t="shared" ref="BY17110:BY17173" si="1073">IF(BV17110=MAX($BU17110:$BV17110),1,0)</f>
        <v>1</v>
      </c>
    </row>
    <row r="17111" spans="1:77">
      <c r="A17111" s="23">
        <v>17106</v>
      </c>
      <c r="BT17111" s="23">
        <v>17106</v>
      </c>
      <c r="BU17111" s="4">
        <f t="shared" si="1070"/>
        <v>0</v>
      </c>
      <c r="BV17111" s="4">
        <f t="shared" si="1071"/>
        <v>0</v>
      </c>
      <c r="BW17111" s="23"/>
      <c r="BX17111" s="4">
        <f t="shared" si="1072"/>
        <v>1</v>
      </c>
      <c r="BY17111" s="4">
        <f t="shared" si="1073"/>
        <v>1</v>
      </c>
    </row>
    <row r="17112" spans="1:77">
      <c r="A17112" s="23">
        <v>17107</v>
      </c>
      <c r="BT17112" s="23">
        <v>17107</v>
      </c>
      <c r="BU17112" s="4">
        <f t="shared" si="1070"/>
        <v>0</v>
      </c>
      <c r="BV17112" s="4">
        <f t="shared" si="1071"/>
        <v>0</v>
      </c>
      <c r="BW17112" s="23"/>
      <c r="BX17112" s="4">
        <f t="shared" si="1072"/>
        <v>1</v>
      </c>
      <c r="BY17112" s="4">
        <f t="shared" si="1073"/>
        <v>1</v>
      </c>
    </row>
    <row r="17113" spans="1:77">
      <c r="A17113" s="23">
        <v>17108</v>
      </c>
      <c r="BT17113" s="23">
        <v>17108</v>
      </c>
      <c r="BU17113" s="4">
        <f t="shared" si="1070"/>
        <v>0</v>
      </c>
      <c r="BV17113" s="4">
        <f t="shared" si="1071"/>
        <v>0</v>
      </c>
      <c r="BW17113" s="23"/>
      <c r="BX17113" s="4">
        <f t="shared" si="1072"/>
        <v>1</v>
      </c>
      <c r="BY17113" s="4">
        <f t="shared" si="1073"/>
        <v>1</v>
      </c>
    </row>
    <row r="17114" spans="1:77">
      <c r="A17114" s="23">
        <v>17109</v>
      </c>
      <c r="BT17114" s="23">
        <v>17109</v>
      </c>
      <c r="BU17114" s="4">
        <f t="shared" si="1070"/>
        <v>0</v>
      </c>
      <c r="BV17114" s="4">
        <f t="shared" si="1071"/>
        <v>0</v>
      </c>
      <c r="BW17114" s="23"/>
      <c r="BX17114" s="4">
        <f t="shared" si="1072"/>
        <v>1</v>
      </c>
      <c r="BY17114" s="4">
        <f t="shared" si="1073"/>
        <v>1</v>
      </c>
    </row>
    <row r="17115" spans="1:77">
      <c r="A17115" s="23">
        <v>17110</v>
      </c>
      <c r="BT17115" s="23">
        <v>17110</v>
      </c>
      <c r="BU17115" s="4">
        <f t="shared" si="1070"/>
        <v>0</v>
      </c>
      <c r="BV17115" s="4">
        <f t="shared" si="1071"/>
        <v>0</v>
      </c>
      <c r="BW17115" s="23"/>
      <c r="BX17115" s="4">
        <f t="shared" si="1072"/>
        <v>1</v>
      </c>
      <c r="BY17115" s="4">
        <f t="shared" si="1073"/>
        <v>1</v>
      </c>
    </row>
    <row r="17116" spans="1:77">
      <c r="A17116" s="23">
        <v>17111</v>
      </c>
      <c r="BT17116" s="23">
        <v>17111</v>
      </c>
      <c r="BU17116" s="4">
        <f t="shared" si="1070"/>
        <v>0</v>
      </c>
      <c r="BV17116" s="4">
        <f t="shared" si="1071"/>
        <v>0</v>
      </c>
      <c r="BW17116" s="23"/>
      <c r="BX17116" s="4">
        <f t="shared" si="1072"/>
        <v>1</v>
      </c>
      <c r="BY17116" s="4">
        <f t="shared" si="1073"/>
        <v>1</v>
      </c>
    </row>
    <row r="17117" spans="1:77">
      <c r="A17117" s="23">
        <v>17112</v>
      </c>
      <c r="BT17117" s="23">
        <v>17112</v>
      </c>
      <c r="BU17117" s="4">
        <f t="shared" si="1070"/>
        <v>0</v>
      </c>
      <c r="BV17117" s="4">
        <f t="shared" si="1071"/>
        <v>0</v>
      </c>
      <c r="BW17117" s="23"/>
      <c r="BX17117" s="4">
        <f t="shared" si="1072"/>
        <v>1</v>
      </c>
      <c r="BY17117" s="4">
        <f t="shared" si="1073"/>
        <v>1</v>
      </c>
    </row>
    <row r="17118" spans="1:77">
      <c r="A17118" s="23">
        <v>17113</v>
      </c>
      <c r="BT17118" s="23">
        <v>17113</v>
      </c>
      <c r="BU17118" s="4">
        <f t="shared" si="1070"/>
        <v>0</v>
      </c>
      <c r="BV17118" s="4">
        <f t="shared" si="1071"/>
        <v>0</v>
      </c>
      <c r="BW17118" s="23"/>
      <c r="BX17118" s="4">
        <f t="shared" si="1072"/>
        <v>1</v>
      </c>
      <c r="BY17118" s="4">
        <f t="shared" si="1073"/>
        <v>1</v>
      </c>
    </row>
    <row r="17119" spans="1:77">
      <c r="A17119" s="23">
        <v>17114</v>
      </c>
      <c r="BT17119" s="23">
        <v>17114</v>
      </c>
      <c r="BU17119" s="4">
        <f t="shared" si="1070"/>
        <v>0</v>
      </c>
      <c r="BV17119" s="4">
        <f t="shared" si="1071"/>
        <v>0</v>
      </c>
      <c r="BW17119" s="23"/>
      <c r="BX17119" s="4">
        <f t="shared" si="1072"/>
        <v>1</v>
      </c>
      <c r="BY17119" s="4">
        <f t="shared" si="1073"/>
        <v>1</v>
      </c>
    </row>
    <row r="17120" spans="1:77">
      <c r="A17120" s="23">
        <v>17115</v>
      </c>
      <c r="BT17120" s="23">
        <v>17115</v>
      </c>
      <c r="BU17120" s="4">
        <f t="shared" si="1070"/>
        <v>0</v>
      </c>
      <c r="BV17120" s="4">
        <f t="shared" si="1071"/>
        <v>0</v>
      </c>
      <c r="BW17120" s="23"/>
      <c r="BX17120" s="4">
        <f t="shared" si="1072"/>
        <v>1</v>
      </c>
      <c r="BY17120" s="4">
        <f t="shared" si="1073"/>
        <v>1</v>
      </c>
    </row>
    <row r="17121" spans="1:77">
      <c r="A17121" s="23">
        <v>17116</v>
      </c>
      <c r="BT17121" s="23">
        <v>17116</v>
      </c>
      <c r="BU17121" s="4">
        <f t="shared" si="1070"/>
        <v>0</v>
      </c>
      <c r="BV17121" s="4">
        <f t="shared" si="1071"/>
        <v>0</v>
      </c>
      <c r="BW17121" s="23"/>
      <c r="BX17121" s="4">
        <f t="shared" si="1072"/>
        <v>1</v>
      </c>
      <c r="BY17121" s="4">
        <f t="shared" si="1073"/>
        <v>1</v>
      </c>
    </row>
    <row r="17122" spans="1:77">
      <c r="A17122" s="23">
        <v>17117</v>
      </c>
      <c r="BT17122" s="23">
        <v>17117</v>
      </c>
      <c r="BU17122" s="4">
        <f t="shared" si="1070"/>
        <v>0</v>
      </c>
      <c r="BV17122" s="4">
        <f t="shared" si="1071"/>
        <v>0</v>
      </c>
      <c r="BW17122" s="23"/>
      <c r="BX17122" s="4">
        <f t="shared" si="1072"/>
        <v>1</v>
      </c>
      <c r="BY17122" s="4">
        <f t="shared" si="1073"/>
        <v>1</v>
      </c>
    </row>
    <row r="17123" spans="1:77">
      <c r="A17123" s="23">
        <v>17118</v>
      </c>
      <c r="BT17123" s="23">
        <v>17118</v>
      </c>
      <c r="BU17123" s="4">
        <f t="shared" si="1070"/>
        <v>0</v>
      </c>
      <c r="BV17123" s="4">
        <f t="shared" si="1071"/>
        <v>0</v>
      </c>
      <c r="BW17123" s="23"/>
      <c r="BX17123" s="4">
        <f t="shared" si="1072"/>
        <v>1</v>
      </c>
      <c r="BY17123" s="4">
        <f t="shared" si="1073"/>
        <v>1</v>
      </c>
    </row>
    <row r="17124" spans="1:77">
      <c r="A17124" s="23">
        <v>17119</v>
      </c>
      <c r="BT17124" s="23">
        <v>17119</v>
      </c>
      <c r="BU17124" s="4">
        <f t="shared" si="1070"/>
        <v>0</v>
      </c>
      <c r="BV17124" s="4">
        <f t="shared" si="1071"/>
        <v>0</v>
      </c>
      <c r="BW17124" s="23"/>
      <c r="BX17124" s="4">
        <f t="shared" si="1072"/>
        <v>1</v>
      </c>
      <c r="BY17124" s="4">
        <f t="shared" si="1073"/>
        <v>1</v>
      </c>
    </row>
    <row r="17125" spans="1:77">
      <c r="A17125" s="23">
        <v>17120</v>
      </c>
      <c r="BT17125" s="23">
        <v>17120</v>
      </c>
      <c r="BU17125" s="4">
        <f t="shared" si="1070"/>
        <v>0</v>
      </c>
      <c r="BV17125" s="4">
        <f t="shared" si="1071"/>
        <v>0</v>
      </c>
      <c r="BW17125" s="23"/>
      <c r="BX17125" s="4">
        <f t="shared" si="1072"/>
        <v>1</v>
      </c>
      <c r="BY17125" s="4">
        <f t="shared" si="1073"/>
        <v>1</v>
      </c>
    </row>
    <row r="17126" spans="1:77">
      <c r="A17126" s="23">
        <v>17121</v>
      </c>
      <c r="BT17126" s="23">
        <v>17121</v>
      </c>
      <c r="BU17126" s="4">
        <f t="shared" si="1070"/>
        <v>0</v>
      </c>
      <c r="BV17126" s="4">
        <f t="shared" si="1071"/>
        <v>0</v>
      </c>
      <c r="BW17126" s="23"/>
      <c r="BX17126" s="4">
        <f t="shared" si="1072"/>
        <v>1</v>
      </c>
      <c r="BY17126" s="4">
        <f t="shared" si="1073"/>
        <v>1</v>
      </c>
    </row>
    <row r="17127" spans="1:77">
      <c r="A17127" s="23">
        <v>17122</v>
      </c>
      <c r="BT17127" s="23">
        <v>17122</v>
      </c>
      <c r="BU17127" s="4">
        <f t="shared" si="1070"/>
        <v>0</v>
      </c>
      <c r="BV17127" s="4">
        <f t="shared" si="1071"/>
        <v>0</v>
      </c>
      <c r="BW17127" s="23"/>
      <c r="BX17127" s="4">
        <f t="shared" si="1072"/>
        <v>1</v>
      </c>
      <c r="BY17127" s="4">
        <f t="shared" si="1073"/>
        <v>1</v>
      </c>
    </row>
    <row r="17128" spans="1:77">
      <c r="A17128" s="23">
        <v>17123</v>
      </c>
      <c r="BT17128" s="23">
        <v>17123</v>
      </c>
      <c r="BU17128" s="4">
        <f t="shared" si="1070"/>
        <v>0</v>
      </c>
      <c r="BV17128" s="4">
        <f t="shared" si="1071"/>
        <v>0</v>
      </c>
      <c r="BW17128" s="23"/>
      <c r="BX17128" s="4">
        <f t="shared" si="1072"/>
        <v>1</v>
      </c>
      <c r="BY17128" s="4">
        <f t="shared" si="1073"/>
        <v>1</v>
      </c>
    </row>
    <row r="17129" spans="1:77">
      <c r="A17129" s="23">
        <v>17124</v>
      </c>
      <c r="BT17129" s="23">
        <v>17124</v>
      </c>
      <c r="BU17129" s="4">
        <f t="shared" si="1070"/>
        <v>0</v>
      </c>
      <c r="BV17129" s="4">
        <f t="shared" si="1071"/>
        <v>0</v>
      </c>
      <c r="BW17129" s="23"/>
      <c r="BX17129" s="4">
        <f t="shared" si="1072"/>
        <v>1</v>
      </c>
      <c r="BY17129" s="4">
        <f t="shared" si="1073"/>
        <v>1</v>
      </c>
    </row>
    <row r="17130" spans="1:77">
      <c r="A17130" s="23">
        <v>17125</v>
      </c>
      <c r="BT17130" s="23">
        <v>17125</v>
      </c>
      <c r="BU17130" s="4">
        <f t="shared" si="1070"/>
        <v>0</v>
      </c>
      <c r="BV17130" s="4">
        <f t="shared" si="1071"/>
        <v>0</v>
      </c>
      <c r="BW17130" s="23"/>
      <c r="BX17130" s="4">
        <f t="shared" si="1072"/>
        <v>1</v>
      </c>
      <c r="BY17130" s="4">
        <f t="shared" si="1073"/>
        <v>1</v>
      </c>
    </row>
    <row r="17131" spans="1:77">
      <c r="A17131" s="23">
        <v>17126</v>
      </c>
      <c r="BT17131" s="23">
        <v>17126</v>
      </c>
      <c r="BU17131" s="4">
        <f t="shared" si="1070"/>
        <v>0</v>
      </c>
      <c r="BV17131" s="4">
        <f t="shared" si="1071"/>
        <v>0</v>
      </c>
      <c r="BW17131" s="23"/>
      <c r="BX17131" s="4">
        <f t="shared" si="1072"/>
        <v>1</v>
      </c>
      <c r="BY17131" s="4">
        <f t="shared" si="1073"/>
        <v>1</v>
      </c>
    </row>
    <row r="17132" spans="1:77">
      <c r="A17132" s="23">
        <v>17127</v>
      </c>
      <c r="BT17132" s="23">
        <v>17127</v>
      </c>
      <c r="BU17132" s="4">
        <f t="shared" si="1070"/>
        <v>0</v>
      </c>
      <c r="BV17132" s="4">
        <f t="shared" si="1071"/>
        <v>0</v>
      </c>
      <c r="BW17132" s="23"/>
      <c r="BX17132" s="4">
        <f t="shared" si="1072"/>
        <v>1</v>
      </c>
      <c r="BY17132" s="4">
        <f t="shared" si="1073"/>
        <v>1</v>
      </c>
    </row>
    <row r="17133" spans="1:77">
      <c r="A17133" s="23">
        <v>17128</v>
      </c>
      <c r="BT17133" s="23">
        <v>17128</v>
      </c>
      <c r="BU17133" s="4">
        <f t="shared" si="1070"/>
        <v>0</v>
      </c>
      <c r="BV17133" s="4">
        <f t="shared" si="1071"/>
        <v>0</v>
      </c>
      <c r="BW17133" s="23"/>
      <c r="BX17133" s="4">
        <f t="shared" si="1072"/>
        <v>1</v>
      </c>
      <c r="BY17133" s="4">
        <f t="shared" si="1073"/>
        <v>1</v>
      </c>
    </row>
    <row r="17134" spans="1:77">
      <c r="A17134" s="23">
        <v>17129</v>
      </c>
      <c r="BT17134" s="23">
        <v>17129</v>
      </c>
      <c r="BU17134" s="4">
        <f t="shared" si="1070"/>
        <v>0</v>
      </c>
      <c r="BV17134" s="4">
        <f t="shared" si="1071"/>
        <v>0</v>
      </c>
      <c r="BW17134" s="23"/>
      <c r="BX17134" s="4">
        <f t="shared" si="1072"/>
        <v>1</v>
      </c>
      <c r="BY17134" s="4">
        <f t="shared" si="1073"/>
        <v>1</v>
      </c>
    </row>
    <row r="17135" spans="1:77">
      <c r="A17135" s="23">
        <v>17130</v>
      </c>
      <c r="BT17135" s="23">
        <v>17130</v>
      </c>
      <c r="BU17135" s="4">
        <f t="shared" si="1070"/>
        <v>0</v>
      </c>
      <c r="BV17135" s="4">
        <f t="shared" si="1071"/>
        <v>0</v>
      </c>
      <c r="BW17135" s="23"/>
      <c r="BX17135" s="4">
        <f t="shared" si="1072"/>
        <v>1</v>
      </c>
      <c r="BY17135" s="4">
        <f t="shared" si="1073"/>
        <v>1</v>
      </c>
    </row>
    <row r="17136" spans="1:77">
      <c r="A17136" s="23">
        <v>17131</v>
      </c>
      <c r="BT17136" s="23">
        <v>17131</v>
      </c>
      <c r="BU17136" s="4">
        <f t="shared" si="1070"/>
        <v>0</v>
      </c>
      <c r="BV17136" s="4">
        <f t="shared" si="1071"/>
        <v>0</v>
      </c>
      <c r="BW17136" s="23"/>
      <c r="BX17136" s="4">
        <f t="shared" si="1072"/>
        <v>1</v>
      </c>
      <c r="BY17136" s="4">
        <f t="shared" si="1073"/>
        <v>1</v>
      </c>
    </row>
    <row r="17137" spans="1:77">
      <c r="A17137" s="23">
        <v>17132</v>
      </c>
      <c r="BT17137" s="23">
        <v>17132</v>
      </c>
      <c r="BU17137" s="4">
        <f t="shared" si="1070"/>
        <v>0</v>
      </c>
      <c r="BV17137" s="4">
        <f t="shared" si="1071"/>
        <v>0</v>
      </c>
      <c r="BW17137" s="23"/>
      <c r="BX17137" s="4">
        <f t="shared" si="1072"/>
        <v>1</v>
      </c>
      <c r="BY17137" s="4">
        <f t="shared" si="1073"/>
        <v>1</v>
      </c>
    </row>
    <row r="17138" spans="1:77">
      <c r="A17138" s="23">
        <v>17133</v>
      </c>
      <c r="BT17138" s="23">
        <v>17133</v>
      </c>
      <c r="BU17138" s="4">
        <f t="shared" si="1070"/>
        <v>0</v>
      </c>
      <c r="BV17138" s="4">
        <f t="shared" si="1071"/>
        <v>0</v>
      </c>
      <c r="BW17138" s="23"/>
      <c r="BX17138" s="4">
        <f t="shared" si="1072"/>
        <v>1</v>
      </c>
      <c r="BY17138" s="4">
        <f t="shared" si="1073"/>
        <v>1</v>
      </c>
    </row>
    <row r="17139" spans="1:77">
      <c r="A17139" s="23">
        <v>17134</v>
      </c>
      <c r="BT17139" s="23">
        <v>17134</v>
      </c>
      <c r="BU17139" s="4">
        <f t="shared" si="1070"/>
        <v>0</v>
      </c>
      <c r="BV17139" s="4">
        <f t="shared" si="1071"/>
        <v>0</v>
      </c>
      <c r="BW17139" s="23"/>
      <c r="BX17139" s="4">
        <f t="shared" si="1072"/>
        <v>1</v>
      </c>
      <c r="BY17139" s="4">
        <f t="shared" si="1073"/>
        <v>1</v>
      </c>
    </row>
    <row r="17140" spans="1:77">
      <c r="A17140" s="23">
        <v>17135</v>
      </c>
      <c r="BT17140" s="23">
        <v>17135</v>
      </c>
      <c r="BU17140" s="4">
        <f t="shared" si="1070"/>
        <v>0</v>
      </c>
      <c r="BV17140" s="4">
        <f t="shared" si="1071"/>
        <v>0</v>
      </c>
      <c r="BW17140" s="23"/>
      <c r="BX17140" s="4">
        <f t="shared" si="1072"/>
        <v>1</v>
      </c>
      <c r="BY17140" s="4">
        <f t="shared" si="1073"/>
        <v>1</v>
      </c>
    </row>
    <row r="17141" spans="1:77">
      <c r="A17141" s="23">
        <v>17136</v>
      </c>
      <c r="BT17141" s="23">
        <v>17136</v>
      </c>
      <c r="BU17141" s="4">
        <f t="shared" si="1070"/>
        <v>0</v>
      </c>
      <c r="BV17141" s="4">
        <f t="shared" si="1071"/>
        <v>0</v>
      </c>
      <c r="BW17141" s="23"/>
      <c r="BX17141" s="4">
        <f t="shared" si="1072"/>
        <v>1</v>
      </c>
      <c r="BY17141" s="4">
        <f t="shared" si="1073"/>
        <v>1</v>
      </c>
    </row>
    <row r="17142" spans="1:77">
      <c r="A17142" s="23">
        <v>17137</v>
      </c>
      <c r="BT17142" s="23">
        <v>17137</v>
      </c>
      <c r="BU17142" s="4">
        <f t="shared" si="1070"/>
        <v>0</v>
      </c>
      <c r="BV17142" s="4">
        <f t="shared" si="1071"/>
        <v>0</v>
      </c>
      <c r="BW17142" s="23"/>
      <c r="BX17142" s="4">
        <f t="shared" si="1072"/>
        <v>1</v>
      </c>
      <c r="BY17142" s="4">
        <f t="shared" si="1073"/>
        <v>1</v>
      </c>
    </row>
    <row r="17143" spans="1:77">
      <c r="A17143" s="23">
        <v>17138</v>
      </c>
      <c r="BT17143" s="23">
        <v>17138</v>
      </c>
      <c r="BU17143" s="4">
        <f t="shared" si="1070"/>
        <v>0</v>
      </c>
      <c r="BV17143" s="4">
        <f t="shared" si="1071"/>
        <v>0</v>
      </c>
      <c r="BW17143" s="23"/>
      <c r="BX17143" s="4">
        <f t="shared" si="1072"/>
        <v>1</v>
      </c>
      <c r="BY17143" s="4">
        <f t="shared" si="1073"/>
        <v>1</v>
      </c>
    </row>
    <row r="17144" spans="1:77">
      <c r="A17144" s="23">
        <v>17139</v>
      </c>
      <c r="BT17144" s="23">
        <v>17139</v>
      </c>
      <c r="BU17144" s="4">
        <f t="shared" si="1070"/>
        <v>0</v>
      </c>
      <c r="BV17144" s="4">
        <f t="shared" si="1071"/>
        <v>0</v>
      </c>
      <c r="BW17144" s="23"/>
      <c r="BX17144" s="4">
        <f t="shared" si="1072"/>
        <v>1</v>
      </c>
      <c r="BY17144" s="4">
        <f t="shared" si="1073"/>
        <v>1</v>
      </c>
    </row>
    <row r="17145" spans="1:77">
      <c r="A17145" s="23">
        <v>17140</v>
      </c>
      <c r="BT17145" s="23">
        <v>17140</v>
      </c>
      <c r="BU17145" s="4">
        <f t="shared" si="1070"/>
        <v>0</v>
      </c>
      <c r="BV17145" s="4">
        <f t="shared" si="1071"/>
        <v>0</v>
      </c>
      <c r="BW17145" s="23"/>
      <c r="BX17145" s="4">
        <f t="shared" si="1072"/>
        <v>1</v>
      </c>
      <c r="BY17145" s="4">
        <f t="shared" si="1073"/>
        <v>1</v>
      </c>
    </row>
    <row r="17146" spans="1:77">
      <c r="A17146" s="23">
        <v>17141</v>
      </c>
      <c r="BT17146" s="23">
        <v>17141</v>
      </c>
      <c r="BU17146" s="4">
        <f t="shared" si="1070"/>
        <v>0</v>
      </c>
      <c r="BV17146" s="4">
        <f t="shared" si="1071"/>
        <v>0</v>
      </c>
      <c r="BW17146" s="23"/>
      <c r="BX17146" s="4">
        <f t="shared" si="1072"/>
        <v>1</v>
      </c>
      <c r="BY17146" s="4">
        <f t="shared" si="1073"/>
        <v>1</v>
      </c>
    </row>
    <row r="17147" spans="1:77">
      <c r="A17147" s="23">
        <v>17142</v>
      </c>
      <c r="BT17147" s="23">
        <v>17142</v>
      </c>
      <c r="BU17147" s="4">
        <f t="shared" si="1070"/>
        <v>0</v>
      </c>
      <c r="BV17147" s="4">
        <f t="shared" si="1071"/>
        <v>0</v>
      </c>
      <c r="BW17147" s="23"/>
      <c r="BX17147" s="4">
        <f t="shared" si="1072"/>
        <v>1</v>
      </c>
      <c r="BY17147" s="4">
        <f t="shared" si="1073"/>
        <v>1</v>
      </c>
    </row>
    <row r="17148" spans="1:77">
      <c r="A17148" s="23">
        <v>17143</v>
      </c>
      <c r="BT17148" s="23">
        <v>17143</v>
      </c>
      <c r="BU17148" s="4">
        <f t="shared" si="1070"/>
        <v>0</v>
      </c>
      <c r="BV17148" s="4">
        <f t="shared" si="1071"/>
        <v>0</v>
      </c>
      <c r="BW17148" s="23"/>
      <c r="BX17148" s="4">
        <f t="shared" si="1072"/>
        <v>1</v>
      </c>
      <c r="BY17148" s="4">
        <f t="shared" si="1073"/>
        <v>1</v>
      </c>
    </row>
    <row r="17149" spans="1:77">
      <c r="A17149" s="23">
        <v>17144</v>
      </c>
      <c r="BT17149" s="23">
        <v>17144</v>
      </c>
      <c r="BU17149" s="4">
        <f t="shared" si="1070"/>
        <v>0</v>
      </c>
      <c r="BV17149" s="4">
        <f t="shared" si="1071"/>
        <v>0</v>
      </c>
      <c r="BW17149" s="23"/>
      <c r="BX17149" s="4">
        <f t="shared" si="1072"/>
        <v>1</v>
      </c>
      <c r="BY17149" s="4">
        <f t="shared" si="1073"/>
        <v>1</v>
      </c>
    </row>
    <row r="17150" spans="1:77">
      <c r="A17150" s="23">
        <v>17145</v>
      </c>
      <c r="BT17150" s="23">
        <v>17145</v>
      </c>
      <c r="BU17150" s="4">
        <f t="shared" si="1070"/>
        <v>0</v>
      </c>
      <c r="BV17150" s="4">
        <f t="shared" si="1071"/>
        <v>0</v>
      </c>
      <c r="BW17150" s="23"/>
      <c r="BX17150" s="4">
        <f t="shared" si="1072"/>
        <v>1</v>
      </c>
      <c r="BY17150" s="4">
        <f t="shared" si="1073"/>
        <v>1</v>
      </c>
    </row>
    <row r="17151" spans="1:77">
      <c r="A17151" s="23">
        <v>17146</v>
      </c>
      <c r="BT17151" s="23">
        <v>17146</v>
      </c>
      <c r="BU17151" s="4">
        <f t="shared" si="1070"/>
        <v>0</v>
      </c>
      <c r="BV17151" s="4">
        <f t="shared" si="1071"/>
        <v>0</v>
      </c>
      <c r="BW17151" s="23"/>
      <c r="BX17151" s="4">
        <f t="shared" si="1072"/>
        <v>1</v>
      </c>
      <c r="BY17151" s="4">
        <f t="shared" si="1073"/>
        <v>1</v>
      </c>
    </row>
    <row r="17152" spans="1:77">
      <c r="A17152" s="23">
        <v>17147</v>
      </c>
      <c r="BT17152" s="23">
        <v>17147</v>
      </c>
      <c r="BU17152" s="4">
        <f t="shared" si="1070"/>
        <v>0</v>
      </c>
      <c r="BV17152" s="4">
        <f t="shared" si="1071"/>
        <v>0</v>
      </c>
      <c r="BW17152" s="23"/>
      <c r="BX17152" s="4">
        <f t="shared" si="1072"/>
        <v>1</v>
      </c>
      <c r="BY17152" s="4">
        <f t="shared" si="1073"/>
        <v>1</v>
      </c>
    </row>
    <row r="17153" spans="1:77">
      <c r="A17153" s="23">
        <v>17148</v>
      </c>
      <c r="BT17153" s="23">
        <v>17148</v>
      </c>
      <c r="BU17153" s="4">
        <f t="shared" si="1070"/>
        <v>0</v>
      </c>
      <c r="BV17153" s="4">
        <f t="shared" si="1071"/>
        <v>0</v>
      </c>
      <c r="BW17153" s="23"/>
      <c r="BX17153" s="4">
        <f t="shared" si="1072"/>
        <v>1</v>
      </c>
      <c r="BY17153" s="4">
        <f t="shared" si="1073"/>
        <v>1</v>
      </c>
    </row>
    <row r="17154" spans="1:77">
      <c r="A17154" s="23">
        <v>17149</v>
      </c>
      <c r="BT17154" s="23">
        <v>17149</v>
      </c>
      <c r="BU17154" s="4">
        <f t="shared" si="1070"/>
        <v>0</v>
      </c>
      <c r="BV17154" s="4">
        <f t="shared" si="1071"/>
        <v>0</v>
      </c>
      <c r="BW17154" s="23"/>
      <c r="BX17154" s="4">
        <f t="shared" si="1072"/>
        <v>1</v>
      </c>
      <c r="BY17154" s="4">
        <f t="shared" si="1073"/>
        <v>1</v>
      </c>
    </row>
    <row r="17155" spans="1:77">
      <c r="A17155" s="23">
        <v>17150</v>
      </c>
      <c r="BT17155" s="23">
        <v>17150</v>
      </c>
      <c r="BU17155" s="4">
        <f t="shared" si="1070"/>
        <v>0</v>
      </c>
      <c r="BV17155" s="4">
        <f t="shared" si="1071"/>
        <v>0</v>
      </c>
      <c r="BW17155" s="23"/>
      <c r="BX17155" s="4">
        <f t="shared" si="1072"/>
        <v>1</v>
      </c>
      <c r="BY17155" s="4">
        <f t="shared" si="1073"/>
        <v>1</v>
      </c>
    </row>
    <row r="17156" spans="1:77">
      <c r="A17156" s="23">
        <v>17151</v>
      </c>
      <c r="BT17156" s="23">
        <v>17151</v>
      </c>
      <c r="BU17156" s="4">
        <f t="shared" si="1070"/>
        <v>0</v>
      </c>
      <c r="BV17156" s="4">
        <f t="shared" si="1071"/>
        <v>0</v>
      </c>
      <c r="BW17156" s="23"/>
      <c r="BX17156" s="4">
        <f t="shared" si="1072"/>
        <v>1</v>
      </c>
      <c r="BY17156" s="4">
        <f t="shared" si="1073"/>
        <v>1</v>
      </c>
    </row>
    <row r="17157" spans="1:77">
      <c r="A17157" s="23">
        <v>17152</v>
      </c>
      <c r="BT17157" s="23">
        <v>17152</v>
      </c>
      <c r="BU17157" s="4">
        <f t="shared" si="1070"/>
        <v>0</v>
      </c>
      <c r="BV17157" s="4">
        <f t="shared" si="1071"/>
        <v>0</v>
      </c>
      <c r="BW17157" s="23"/>
      <c r="BX17157" s="4">
        <f t="shared" si="1072"/>
        <v>1</v>
      </c>
      <c r="BY17157" s="4">
        <f t="shared" si="1073"/>
        <v>1</v>
      </c>
    </row>
    <row r="17158" spans="1:77">
      <c r="A17158" s="23">
        <v>17153</v>
      </c>
      <c r="BT17158" s="23">
        <v>17153</v>
      </c>
      <c r="BU17158" s="4">
        <f t="shared" si="1070"/>
        <v>0</v>
      </c>
      <c r="BV17158" s="4">
        <f t="shared" si="1071"/>
        <v>0</v>
      </c>
      <c r="BW17158" s="23"/>
      <c r="BX17158" s="4">
        <f t="shared" si="1072"/>
        <v>1</v>
      </c>
      <c r="BY17158" s="4">
        <f t="shared" si="1073"/>
        <v>1</v>
      </c>
    </row>
    <row r="17159" spans="1:77">
      <c r="A17159" s="23">
        <v>17154</v>
      </c>
      <c r="BT17159" s="23">
        <v>17154</v>
      </c>
      <c r="BU17159" s="4">
        <f t="shared" ref="BU17159:BU17222" si="1074">BP17159*$BV$1-BQ17159</f>
        <v>0</v>
      </c>
      <c r="BV17159" s="4">
        <f t="shared" ref="BV17159:BV17222" si="1075">BR17159*$BV$1-BS17159</f>
        <v>0</v>
      </c>
      <c r="BW17159" s="23"/>
      <c r="BX17159" s="4">
        <f t="shared" si="1072"/>
        <v>1</v>
      </c>
      <c r="BY17159" s="4">
        <f t="shared" si="1073"/>
        <v>1</v>
      </c>
    </row>
    <row r="17160" spans="1:77">
      <c r="A17160" s="23">
        <v>17155</v>
      </c>
      <c r="BT17160" s="23">
        <v>17155</v>
      </c>
      <c r="BU17160" s="4">
        <f t="shared" si="1074"/>
        <v>0</v>
      </c>
      <c r="BV17160" s="4">
        <f t="shared" si="1075"/>
        <v>0</v>
      </c>
      <c r="BW17160" s="23"/>
      <c r="BX17160" s="4">
        <f t="shared" si="1072"/>
        <v>1</v>
      </c>
      <c r="BY17160" s="4">
        <f t="shared" si="1073"/>
        <v>1</v>
      </c>
    </row>
    <row r="17161" spans="1:77">
      <c r="A17161" s="23">
        <v>17156</v>
      </c>
      <c r="BT17161" s="23">
        <v>17156</v>
      </c>
      <c r="BU17161" s="4">
        <f t="shared" si="1074"/>
        <v>0</v>
      </c>
      <c r="BV17161" s="4">
        <f t="shared" si="1075"/>
        <v>0</v>
      </c>
      <c r="BW17161" s="23"/>
      <c r="BX17161" s="4">
        <f t="shared" si="1072"/>
        <v>1</v>
      </c>
      <c r="BY17161" s="4">
        <f t="shared" si="1073"/>
        <v>1</v>
      </c>
    </row>
    <row r="17162" spans="1:77">
      <c r="A17162" s="23">
        <v>17157</v>
      </c>
      <c r="BT17162" s="23">
        <v>17157</v>
      </c>
      <c r="BU17162" s="4">
        <f t="shared" si="1074"/>
        <v>0</v>
      </c>
      <c r="BV17162" s="4">
        <f t="shared" si="1075"/>
        <v>0</v>
      </c>
      <c r="BW17162" s="23"/>
      <c r="BX17162" s="4">
        <f t="shared" si="1072"/>
        <v>1</v>
      </c>
      <c r="BY17162" s="4">
        <f t="shared" si="1073"/>
        <v>1</v>
      </c>
    </row>
    <row r="17163" spans="1:77">
      <c r="A17163" s="23">
        <v>17158</v>
      </c>
      <c r="BT17163" s="23">
        <v>17158</v>
      </c>
      <c r="BU17163" s="4">
        <f t="shared" si="1074"/>
        <v>0</v>
      </c>
      <c r="BV17163" s="4">
        <f t="shared" si="1075"/>
        <v>0</v>
      </c>
      <c r="BW17163" s="23"/>
      <c r="BX17163" s="4">
        <f t="shared" si="1072"/>
        <v>1</v>
      </c>
      <c r="BY17163" s="4">
        <f t="shared" si="1073"/>
        <v>1</v>
      </c>
    </row>
    <row r="17164" spans="1:77">
      <c r="A17164" s="23">
        <v>17159</v>
      </c>
      <c r="BT17164" s="23">
        <v>17159</v>
      </c>
      <c r="BU17164" s="4">
        <f t="shared" si="1074"/>
        <v>0</v>
      </c>
      <c r="BV17164" s="4">
        <f t="shared" si="1075"/>
        <v>0</v>
      </c>
      <c r="BW17164" s="23"/>
      <c r="BX17164" s="4">
        <f t="shared" si="1072"/>
        <v>1</v>
      </c>
      <c r="BY17164" s="4">
        <f t="shared" si="1073"/>
        <v>1</v>
      </c>
    </row>
    <row r="17165" spans="1:77">
      <c r="A17165" s="23">
        <v>17160</v>
      </c>
      <c r="BT17165" s="23">
        <v>17160</v>
      </c>
      <c r="BU17165" s="4">
        <f t="shared" si="1074"/>
        <v>0</v>
      </c>
      <c r="BV17165" s="4">
        <f t="shared" si="1075"/>
        <v>0</v>
      </c>
      <c r="BW17165" s="23"/>
      <c r="BX17165" s="4">
        <f t="shared" si="1072"/>
        <v>1</v>
      </c>
      <c r="BY17165" s="4">
        <f t="shared" si="1073"/>
        <v>1</v>
      </c>
    </row>
    <row r="17166" spans="1:77">
      <c r="A17166" s="23">
        <v>17161</v>
      </c>
      <c r="BT17166" s="23">
        <v>17161</v>
      </c>
      <c r="BU17166" s="4">
        <f t="shared" si="1074"/>
        <v>0</v>
      </c>
      <c r="BV17166" s="4">
        <f t="shared" si="1075"/>
        <v>0</v>
      </c>
      <c r="BW17166" s="23"/>
      <c r="BX17166" s="4">
        <f t="shared" si="1072"/>
        <v>1</v>
      </c>
      <c r="BY17166" s="4">
        <f t="shared" si="1073"/>
        <v>1</v>
      </c>
    </row>
    <row r="17167" spans="1:77">
      <c r="A17167" s="23">
        <v>17162</v>
      </c>
      <c r="BT17167" s="23">
        <v>17162</v>
      </c>
      <c r="BU17167" s="4">
        <f t="shared" si="1074"/>
        <v>0</v>
      </c>
      <c r="BV17167" s="4">
        <f t="shared" si="1075"/>
        <v>0</v>
      </c>
      <c r="BW17167" s="23"/>
      <c r="BX17167" s="4">
        <f t="shared" si="1072"/>
        <v>1</v>
      </c>
      <c r="BY17167" s="4">
        <f t="shared" si="1073"/>
        <v>1</v>
      </c>
    </row>
    <row r="17168" spans="1:77">
      <c r="A17168" s="23">
        <v>17163</v>
      </c>
      <c r="BT17168" s="23">
        <v>17163</v>
      </c>
      <c r="BU17168" s="4">
        <f t="shared" si="1074"/>
        <v>0</v>
      </c>
      <c r="BV17168" s="4">
        <f t="shared" si="1075"/>
        <v>0</v>
      </c>
      <c r="BW17168" s="23"/>
      <c r="BX17168" s="4">
        <f t="shared" si="1072"/>
        <v>1</v>
      </c>
      <c r="BY17168" s="4">
        <f t="shared" si="1073"/>
        <v>1</v>
      </c>
    </row>
    <row r="17169" spans="1:77">
      <c r="A17169" s="23">
        <v>17164</v>
      </c>
      <c r="BT17169" s="23">
        <v>17164</v>
      </c>
      <c r="BU17169" s="4">
        <f t="shared" si="1074"/>
        <v>0</v>
      </c>
      <c r="BV17169" s="4">
        <f t="shared" si="1075"/>
        <v>0</v>
      </c>
      <c r="BW17169" s="23"/>
      <c r="BX17169" s="4">
        <f t="shared" si="1072"/>
        <v>1</v>
      </c>
      <c r="BY17169" s="4">
        <f t="shared" si="1073"/>
        <v>1</v>
      </c>
    </row>
    <row r="17170" spans="1:77">
      <c r="A17170" s="23">
        <v>17165</v>
      </c>
      <c r="BT17170" s="23">
        <v>17165</v>
      </c>
      <c r="BU17170" s="4">
        <f t="shared" si="1074"/>
        <v>0</v>
      </c>
      <c r="BV17170" s="4">
        <f t="shared" si="1075"/>
        <v>0</v>
      </c>
      <c r="BW17170" s="23"/>
      <c r="BX17170" s="4">
        <f t="shared" si="1072"/>
        <v>1</v>
      </c>
      <c r="BY17170" s="4">
        <f t="shared" si="1073"/>
        <v>1</v>
      </c>
    </row>
    <row r="17171" spans="1:77">
      <c r="A17171" s="23">
        <v>17166</v>
      </c>
      <c r="BT17171" s="23">
        <v>17166</v>
      </c>
      <c r="BU17171" s="4">
        <f t="shared" si="1074"/>
        <v>0</v>
      </c>
      <c r="BV17171" s="4">
        <f t="shared" si="1075"/>
        <v>0</v>
      </c>
      <c r="BW17171" s="23"/>
      <c r="BX17171" s="4">
        <f t="shared" si="1072"/>
        <v>1</v>
      </c>
      <c r="BY17171" s="4">
        <f t="shared" si="1073"/>
        <v>1</v>
      </c>
    </row>
    <row r="17172" spans="1:77">
      <c r="A17172" s="23">
        <v>17167</v>
      </c>
      <c r="BT17172" s="23">
        <v>17167</v>
      </c>
      <c r="BU17172" s="4">
        <f t="shared" si="1074"/>
        <v>0</v>
      </c>
      <c r="BV17172" s="4">
        <f t="shared" si="1075"/>
        <v>0</v>
      </c>
      <c r="BW17172" s="23"/>
      <c r="BX17172" s="4">
        <f t="shared" si="1072"/>
        <v>1</v>
      </c>
      <c r="BY17172" s="4">
        <f t="shared" si="1073"/>
        <v>1</v>
      </c>
    </row>
    <row r="17173" spans="1:77">
      <c r="A17173" s="23">
        <v>17168</v>
      </c>
      <c r="BT17173" s="23">
        <v>17168</v>
      </c>
      <c r="BU17173" s="4">
        <f t="shared" si="1074"/>
        <v>0</v>
      </c>
      <c r="BV17173" s="4">
        <f t="shared" si="1075"/>
        <v>0</v>
      </c>
      <c r="BW17173" s="23"/>
      <c r="BX17173" s="4">
        <f t="shared" si="1072"/>
        <v>1</v>
      </c>
      <c r="BY17173" s="4">
        <f t="shared" si="1073"/>
        <v>1</v>
      </c>
    </row>
    <row r="17174" spans="1:77">
      <c r="A17174" s="23">
        <v>17169</v>
      </c>
      <c r="BT17174" s="23">
        <v>17169</v>
      </c>
      <c r="BU17174" s="4">
        <f t="shared" si="1074"/>
        <v>0</v>
      </c>
      <c r="BV17174" s="4">
        <f t="shared" si="1075"/>
        <v>0</v>
      </c>
      <c r="BW17174" s="23"/>
      <c r="BX17174" s="4">
        <f t="shared" ref="BX17174:BX17237" si="1076">IF(BU17174=MAX($BU17174:$BV17174),1,0)</f>
        <v>1</v>
      </c>
      <c r="BY17174" s="4">
        <f t="shared" ref="BY17174:BY17237" si="1077">IF(BV17174=MAX($BU17174:$BV17174),1,0)</f>
        <v>1</v>
      </c>
    </row>
    <row r="17175" spans="1:77">
      <c r="A17175" s="23">
        <v>17170</v>
      </c>
      <c r="BT17175" s="23">
        <v>17170</v>
      </c>
      <c r="BU17175" s="4">
        <f t="shared" si="1074"/>
        <v>0</v>
      </c>
      <c r="BV17175" s="4">
        <f t="shared" si="1075"/>
        <v>0</v>
      </c>
      <c r="BW17175" s="23"/>
      <c r="BX17175" s="4">
        <f t="shared" si="1076"/>
        <v>1</v>
      </c>
      <c r="BY17175" s="4">
        <f t="shared" si="1077"/>
        <v>1</v>
      </c>
    </row>
    <row r="17176" spans="1:77">
      <c r="A17176" s="23">
        <v>17171</v>
      </c>
      <c r="BT17176" s="23">
        <v>17171</v>
      </c>
      <c r="BU17176" s="4">
        <f t="shared" si="1074"/>
        <v>0</v>
      </c>
      <c r="BV17176" s="4">
        <f t="shared" si="1075"/>
        <v>0</v>
      </c>
      <c r="BW17176" s="23"/>
      <c r="BX17176" s="4">
        <f t="shared" si="1076"/>
        <v>1</v>
      </c>
      <c r="BY17176" s="4">
        <f t="shared" si="1077"/>
        <v>1</v>
      </c>
    </row>
    <row r="17177" spans="1:77">
      <c r="A17177" s="23">
        <v>17172</v>
      </c>
      <c r="BT17177" s="23">
        <v>17172</v>
      </c>
      <c r="BU17177" s="4">
        <f t="shared" si="1074"/>
        <v>0</v>
      </c>
      <c r="BV17177" s="4">
        <f t="shared" si="1075"/>
        <v>0</v>
      </c>
      <c r="BW17177" s="23"/>
      <c r="BX17177" s="4">
        <f t="shared" si="1076"/>
        <v>1</v>
      </c>
      <c r="BY17177" s="4">
        <f t="shared" si="1077"/>
        <v>1</v>
      </c>
    </row>
    <row r="17178" spans="1:77">
      <c r="A17178" s="23">
        <v>17173</v>
      </c>
      <c r="BT17178" s="23">
        <v>17173</v>
      </c>
      <c r="BU17178" s="4">
        <f t="shared" si="1074"/>
        <v>0</v>
      </c>
      <c r="BV17178" s="4">
        <f t="shared" si="1075"/>
        <v>0</v>
      </c>
      <c r="BW17178" s="23"/>
      <c r="BX17178" s="4">
        <f t="shared" si="1076"/>
        <v>1</v>
      </c>
      <c r="BY17178" s="4">
        <f t="shared" si="1077"/>
        <v>1</v>
      </c>
    </row>
    <row r="17179" spans="1:77">
      <c r="A17179" s="23">
        <v>17174</v>
      </c>
      <c r="BT17179" s="23">
        <v>17174</v>
      </c>
      <c r="BU17179" s="4">
        <f t="shared" si="1074"/>
        <v>0</v>
      </c>
      <c r="BV17179" s="4">
        <f t="shared" si="1075"/>
        <v>0</v>
      </c>
      <c r="BW17179" s="23"/>
      <c r="BX17179" s="4">
        <f t="shared" si="1076"/>
        <v>1</v>
      </c>
      <c r="BY17179" s="4">
        <f t="shared" si="1077"/>
        <v>1</v>
      </c>
    </row>
    <row r="17180" spans="1:77">
      <c r="A17180" s="23">
        <v>17175</v>
      </c>
      <c r="BT17180" s="23">
        <v>17175</v>
      </c>
      <c r="BU17180" s="4">
        <f t="shared" si="1074"/>
        <v>0</v>
      </c>
      <c r="BV17180" s="4">
        <f t="shared" si="1075"/>
        <v>0</v>
      </c>
      <c r="BW17180" s="23"/>
      <c r="BX17180" s="4">
        <f t="shared" si="1076"/>
        <v>1</v>
      </c>
      <c r="BY17180" s="4">
        <f t="shared" si="1077"/>
        <v>1</v>
      </c>
    </row>
    <row r="17181" spans="1:77">
      <c r="A17181" s="23">
        <v>17176</v>
      </c>
      <c r="BT17181" s="23">
        <v>17176</v>
      </c>
      <c r="BU17181" s="4">
        <f t="shared" si="1074"/>
        <v>0</v>
      </c>
      <c r="BV17181" s="4">
        <f t="shared" si="1075"/>
        <v>0</v>
      </c>
      <c r="BW17181" s="23"/>
      <c r="BX17181" s="4">
        <f t="shared" si="1076"/>
        <v>1</v>
      </c>
      <c r="BY17181" s="4">
        <f t="shared" si="1077"/>
        <v>1</v>
      </c>
    </row>
    <row r="17182" spans="1:77">
      <c r="A17182" s="23">
        <v>17177</v>
      </c>
      <c r="BT17182" s="23">
        <v>17177</v>
      </c>
      <c r="BU17182" s="4">
        <f t="shared" si="1074"/>
        <v>0</v>
      </c>
      <c r="BV17182" s="4">
        <f t="shared" si="1075"/>
        <v>0</v>
      </c>
      <c r="BW17182" s="23"/>
      <c r="BX17182" s="4">
        <f t="shared" si="1076"/>
        <v>1</v>
      </c>
      <c r="BY17182" s="4">
        <f t="shared" si="1077"/>
        <v>1</v>
      </c>
    </row>
    <row r="17183" spans="1:77">
      <c r="A17183" s="23">
        <v>17178</v>
      </c>
      <c r="BT17183" s="23">
        <v>17178</v>
      </c>
      <c r="BU17183" s="4">
        <f t="shared" si="1074"/>
        <v>0</v>
      </c>
      <c r="BV17183" s="4">
        <f t="shared" si="1075"/>
        <v>0</v>
      </c>
      <c r="BW17183" s="23"/>
      <c r="BX17183" s="4">
        <f t="shared" si="1076"/>
        <v>1</v>
      </c>
      <c r="BY17183" s="4">
        <f t="shared" si="1077"/>
        <v>1</v>
      </c>
    </row>
    <row r="17184" spans="1:77">
      <c r="A17184" s="23">
        <v>17179</v>
      </c>
      <c r="BT17184" s="23">
        <v>17179</v>
      </c>
      <c r="BU17184" s="4">
        <f t="shared" si="1074"/>
        <v>0</v>
      </c>
      <c r="BV17184" s="4">
        <f t="shared" si="1075"/>
        <v>0</v>
      </c>
      <c r="BW17184" s="23"/>
      <c r="BX17184" s="4">
        <f t="shared" si="1076"/>
        <v>1</v>
      </c>
      <c r="BY17184" s="4">
        <f t="shared" si="1077"/>
        <v>1</v>
      </c>
    </row>
    <row r="17185" spans="1:77">
      <c r="A17185" s="23">
        <v>17180</v>
      </c>
      <c r="BT17185" s="23">
        <v>17180</v>
      </c>
      <c r="BU17185" s="4">
        <f t="shared" si="1074"/>
        <v>0</v>
      </c>
      <c r="BV17185" s="4">
        <f t="shared" si="1075"/>
        <v>0</v>
      </c>
      <c r="BW17185" s="23"/>
      <c r="BX17185" s="4">
        <f t="shared" si="1076"/>
        <v>1</v>
      </c>
      <c r="BY17185" s="4">
        <f t="shared" si="1077"/>
        <v>1</v>
      </c>
    </row>
    <row r="17186" spans="1:77">
      <c r="A17186" s="23">
        <v>17181</v>
      </c>
      <c r="BT17186" s="23">
        <v>17181</v>
      </c>
      <c r="BU17186" s="4">
        <f t="shared" si="1074"/>
        <v>0</v>
      </c>
      <c r="BV17186" s="4">
        <f t="shared" si="1075"/>
        <v>0</v>
      </c>
      <c r="BW17186" s="23"/>
      <c r="BX17186" s="4">
        <f t="shared" si="1076"/>
        <v>1</v>
      </c>
      <c r="BY17186" s="4">
        <f t="shared" si="1077"/>
        <v>1</v>
      </c>
    </row>
    <row r="17187" spans="1:77">
      <c r="A17187" s="23">
        <v>17182</v>
      </c>
      <c r="BT17187" s="23">
        <v>17182</v>
      </c>
      <c r="BU17187" s="4">
        <f t="shared" si="1074"/>
        <v>0</v>
      </c>
      <c r="BV17187" s="4">
        <f t="shared" si="1075"/>
        <v>0</v>
      </c>
      <c r="BW17187" s="23"/>
      <c r="BX17187" s="4">
        <f t="shared" si="1076"/>
        <v>1</v>
      </c>
      <c r="BY17187" s="4">
        <f t="shared" si="1077"/>
        <v>1</v>
      </c>
    </row>
    <row r="17188" spans="1:77">
      <c r="A17188" s="23">
        <v>17183</v>
      </c>
      <c r="BT17188" s="23">
        <v>17183</v>
      </c>
      <c r="BU17188" s="4">
        <f t="shared" si="1074"/>
        <v>0</v>
      </c>
      <c r="BV17188" s="4">
        <f t="shared" si="1075"/>
        <v>0</v>
      </c>
      <c r="BW17188" s="23"/>
      <c r="BX17188" s="4">
        <f t="shared" si="1076"/>
        <v>1</v>
      </c>
      <c r="BY17188" s="4">
        <f t="shared" si="1077"/>
        <v>1</v>
      </c>
    </row>
    <row r="17189" spans="1:77">
      <c r="A17189" s="23">
        <v>17184</v>
      </c>
      <c r="BT17189" s="23">
        <v>17184</v>
      </c>
      <c r="BU17189" s="4">
        <f t="shared" si="1074"/>
        <v>0</v>
      </c>
      <c r="BV17189" s="4">
        <f t="shared" si="1075"/>
        <v>0</v>
      </c>
      <c r="BW17189" s="23"/>
      <c r="BX17189" s="4">
        <f t="shared" si="1076"/>
        <v>1</v>
      </c>
      <c r="BY17189" s="4">
        <f t="shared" si="1077"/>
        <v>1</v>
      </c>
    </row>
    <row r="17190" spans="1:77">
      <c r="A17190" s="23">
        <v>17185</v>
      </c>
      <c r="BT17190" s="23">
        <v>17185</v>
      </c>
      <c r="BU17190" s="4">
        <f t="shared" si="1074"/>
        <v>0</v>
      </c>
      <c r="BV17190" s="4">
        <f t="shared" si="1075"/>
        <v>0</v>
      </c>
      <c r="BW17190" s="23"/>
      <c r="BX17190" s="4">
        <f t="shared" si="1076"/>
        <v>1</v>
      </c>
      <c r="BY17190" s="4">
        <f t="shared" si="1077"/>
        <v>1</v>
      </c>
    </row>
    <row r="17191" spans="1:77">
      <c r="A17191" s="23">
        <v>17186</v>
      </c>
      <c r="BT17191" s="23">
        <v>17186</v>
      </c>
      <c r="BU17191" s="4">
        <f t="shared" si="1074"/>
        <v>0</v>
      </c>
      <c r="BV17191" s="4">
        <f t="shared" si="1075"/>
        <v>0</v>
      </c>
      <c r="BW17191" s="23"/>
      <c r="BX17191" s="4">
        <f t="shared" si="1076"/>
        <v>1</v>
      </c>
      <c r="BY17191" s="4">
        <f t="shared" si="1077"/>
        <v>1</v>
      </c>
    </row>
    <row r="17192" spans="1:77">
      <c r="A17192" s="23">
        <v>17187</v>
      </c>
      <c r="BT17192" s="23">
        <v>17187</v>
      </c>
      <c r="BU17192" s="4">
        <f t="shared" si="1074"/>
        <v>0</v>
      </c>
      <c r="BV17192" s="4">
        <f t="shared" si="1075"/>
        <v>0</v>
      </c>
      <c r="BW17192" s="23"/>
      <c r="BX17192" s="4">
        <f t="shared" si="1076"/>
        <v>1</v>
      </c>
      <c r="BY17192" s="4">
        <f t="shared" si="1077"/>
        <v>1</v>
      </c>
    </row>
    <row r="17193" spans="1:77">
      <c r="A17193" s="23">
        <v>17188</v>
      </c>
      <c r="BT17193" s="23">
        <v>17188</v>
      </c>
      <c r="BU17193" s="4">
        <f t="shared" si="1074"/>
        <v>0</v>
      </c>
      <c r="BV17193" s="4">
        <f t="shared" si="1075"/>
        <v>0</v>
      </c>
      <c r="BW17193" s="23"/>
      <c r="BX17193" s="4">
        <f t="shared" si="1076"/>
        <v>1</v>
      </c>
      <c r="BY17193" s="4">
        <f t="shared" si="1077"/>
        <v>1</v>
      </c>
    </row>
    <row r="17194" spans="1:77">
      <c r="A17194" s="23">
        <v>17189</v>
      </c>
      <c r="BT17194" s="23">
        <v>17189</v>
      </c>
      <c r="BU17194" s="4">
        <f t="shared" si="1074"/>
        <v>0</v>
      </c>
      <c r="BV17194" s="4">
        <f t="shared" si="1075"/>
        <v>0</v>
      </c>
      <c r="BW17194" s="23"/>
      <c r="BX17194" s="4">
        <f t="shared" si="1076"/>
        <v>1</v>
      </c>
      <c r="BY17194" s="4">
        <f t="shared" si="1077"/>
        <v>1</v>
      </c>
    </row>
    <row r="17195" spans="1:77">
      <c r="A17195" s="23">
        <v>17190</v>
      </c>
      <c r="BT17195" s="23">
        <v>17190</v>
      </c>
      <c r="BU17195" s="4">
        <f t="shared" si="1074"/>
        <v>0</v>
      </c>
      <c r="BV17195" s="4">
        <f t="shared" si="1075"/>
        <v>0</v>
      </c>
      <c r="BW17195" s="23"/>
      <c r="BX17195" s="4">
        <f t="shared" si="1076"/>
        <v>1</v>
      </c>
      <c r="BY17195" s="4">
        <f t="shared" si="1077"/>
        <v>1</v>
      </c>
    </row>
    <row r="17196" spans="1:77">
      <c r="A17196" s="23">
        <v>17191</v>
      </c>
      <c r="BT17196" s="23">
        <v>17191</v>
      </c>
      <c r="BU17196" s="4">
        <f t="shared" si="1074"/>
        <v>0</v>
      </c>
      <c r="BV17196" s="4">
        <f t="shared" si="1075"/>
        <v>0</v>
      </c>
      <c r="BW17196" s="23"/>
      <c r="BX17196" s="4">
        <f t="shared" si="1076"/>
        <v>1</v>
      </c>
      <c r="BY17196" s="4">
        <f t="shared" si="1077"/>
        <v>1</v>
      </c>
    </row>
    <row r="17197" spans="1:77">
      <c r="A17197" s="23">
        <v>17192</v>
      </c>
      <c r="BT17197" s="23">
        <v>17192</v>
      </c>
      <c r="BU17197" s="4">
        <f t="shared" si="1074"/>
        <v>0</v>
      </c>
      <c r="BV17197" s="4">
        <f t="shared" si="1075"/>
        <v>0</v>
      </c>
      <c r="BW17197" s="23"/>
      <c r="BX17197" s="4">
        <f t="shared" si="1076"/>
        <v>1</v>
      </c>
      <c r="BY17197" s="4">
        <f t="shared" si="1077"/>
        <v>1</v>
      </c>
    </row>
    <row r="17198" spans="1:77">
      <c r="A17198" s="23">
        <v>17193</v>
      </c>
      <c r="BT17198" s="23">
        <v>17193</v>
      </c>
      <c r="BU17198" s="4">
        <f t="shared" si="1074"/>
        <v>0</v>
      </c>
      <c r="BV17198" s="4">
        <f t="shared" si="1075"/>
        <v>0</v>
      </c>
      <c r="BW17198" s="23"/>
      <c r="BX17198" s="4">
        <f t="shared" si="1076"/>
        <v>1</v>
      </c>
      <c r="BY17198" s="4">
        <f t="shared" si="1077"/>
        <v>1</v>
      </c>
    </row>
    <row r="17199" spans="1:77">
      <c r="A17199" s="23">
        <v>17194</v>
      </c>
      <c r="BT17199" s="23">
        <v>17194</v>
      </c>
      <c r="BU17199" s="4">
        <f t="shared" si="1074"/>
        <v>0</v>
      </c>
      <c r="BV17199" s="4">
        <f t="shared" si="1075"/>
        <v>0</v>
      </c>
      <c r="BW17199" s="23"/>
      <c r="BX17199" s="4">
        <f t="shared" si="1076"/>
        <v>1</v>
      </c>
      <c r="BY17199" s="4">
        <f t="shared" si="1077"/>
        <v>1</v>
      </c>
    </row>
    <row r="17200" spans="1:77">
      <c r="A17200" s="23">
        <v>17195</v>
      </c>
      <c r="BT17200" s="23">
        <v>17195</v>
      </c>
      <c r="BU17200" s="4">
        <f t="shared" si="1074"/>
        <v>0</v>
      </c>
      <c r="BV17200" s="4">
        <f t="shared" si="1075"/>
        <v>0</v>
      </c>
      <c r="BW17200" s="23"/>
      <c r="BX17200" s="4">
        <f t="shared" si="1076"/>
        <v>1</v>
      </c>
      <c r="BY17200" s="4">
        <f t="shared" si="1077"/>
        <v>1</v>
      </c>
    </row>
    <row r="17201" spans="1:77">
      <c r="A17201" s="23">
        <v>17196</v>
      </c>
      <c r="BT17201" s="23">
        <v>17196</v>
      </c>
      <c r="BU17201" s="4">
        <f t="shared" si="1074"/>
        <v>0</v>
      </c>
      <c r="BV17201" s="4">
        <f t="shared" si="1075"/>
        <v>0</v>
      </c>
      <c r="BW17201" s="23"/>
      <c r="BX17201" s="4">
        <f t="shared" si="1076"/>
        <v>1</v>
      </c>
      <c r="BY17201" s="4">
        <f t="shared" si="1077"/>
        <v>1</v>
      </c>
    </row>
    <row r="17202" spans="1:77">
      <c r="A17202" s="23">
        <v>17197</v>
      </c>
      <c r="BT17202" s="23">
        <v>17197</v>
      </c>
      <c r="BU17202" s="4">
        <f t="shared" si="1074"/>
        <v>0</v>
      </c>
      <c r="BV17202" s="4">
        <f t="shared" si="1075"/>
        <v>0</v>
      </c>
      <c r="BW17202" s="23"/>
      <c r="BX17202" s="4">
        <f t="shared" si="1076"/>
        <v>1</v>
      </c>
      <c r="BY17202" s="4">
        <f t="shared" si="1077"/>
        <v>1</v>
      </c>
    </row>
    <row r="17203" spans="1:77">
      <c r="A17203" s="23">
        <v>17198</v>
      </c>
      <c r="BT17203" s="23">
        <v>17198</v>
      </c>
      <c r="BU17203" s="4">
        <f t="shared" si="1074"/>
        <v>0</v>
      </c>
      <c r="BV17203" s="4">
        <f t="shared" si="1075"/>
        <v>0</v>
      </c>
      <c r="BW17203" s="23"/>
      <c r="BX17203" s="4">
        <f t="shared" si="1076"/>
        <v>1</v>
      </c>
      <c r="BY17203" s="4">
        <f t="shared" si="1077"/>
        <v>1</v>
      </c>
    </row>
    <row r="17204" spans="1:77">
      <c r="A17204" s="23">
        <v>17199</v>
      </c>
      <c r="BT17204" s="23">
        <v>17199</v>
      </c>
      <c r="BU17204" s="4">
        <f t="shared" si="1074"/>
        <v>0</v>
      </c>
      <c r="BV17204" s="4">
        <f t="shared" si="1075"/>
        <v>0</v>
      </c>
      <c r="BW17204" s="23"/>
      <c r="BX17204" s="4">
        <f t="shared" si="1076"/>
        <v>1</v>
      </c>
      <c r="BY17204" s="4">
        <f t="shared" si="1077"/>
        <v>1</v>
      </c>
    </row>
    <row r="17205" spans="1:77">
      <c r="A17205" s="23">
        <v>17200</v>
      </c>
      <c r="BT17205" s="23">
        <v>17200</v>
      </c>
      <c r="BU17205" s="4">
        <f t="shared" si="1074"/>
        <v>0</v>
      </c>
      <c r="BV17205" s="4">
        <f t="shared" si="1075"/>
        <v>0</v>
      </c>
      <c r="BW17205" s="23"/>
      <c r="BX17205" s="4">
        <f t="shared" si="1076"/>
        <v>1</v>
      </c>
      <c r="BY17205" s="4">
        <f t="shared" si="1077"/>
        <v>1</v>
      </c>
    </row>
    <row r="17206" spans="1:77">
      <c r="A17206" s="23">
        <v>17201</v>
      </c>
      <c r="BT17206" s="23">
        <v>17201</v>
      </c>
      <c r="BU17206" s="4">
        <f t="shared" si="1074"/>
        <v>0</v>
      </c>
      <c r="BV17206" s="4">
        <f t="shared" si="1075"/>
        <v>0</v>
      </c>
      <c r="BW17206" s="23"/>
      <c r="BX17206" s="4">
        <f t="shared" si="1076"/>
        <v>1</v>
      </c>
      <c r="BY17206" s="4">
        <f t="shared" si="1077"/>
        <v>1</v>
      </c>
    </row>
    <row r="17207" spans="1:77">
      <c r="A17207" s="23">
        <v>17202</v>
      </c>
      <c r="BT17207" s="23">
        <v>17202</v>
      </c>
      <c r="BU17207" s="4">
        <f t="shared" si="1074"/>
        <v>0</v>
      </c>
      <c r="BV17207" s="4">
        <f t="shared" si="1075"/>
        <v>0</v>
      </c>
      <c r="BW17207" s="23"/>
      <c r="BX17207" s="4">
        <f t="shared" si="1076"/>
        <v>1</v>
      </c>
      <c r="BY17207" s="4">
        <f t="shared" si="1077"/>
        <v>1</v>
      </c>
    </row>
    <row r="17208" spans="1:77">
      <c r="A17208" s="23">
        <v>17203</v>
      </c>
      <c r="BT17208" s="23">
        <v>17203</v>
      </c>
      <c r="BU17208" s="4">
        <f t="shared" si="1074"/>
        <v>0</v>
      </c>
      <c r="BV17208" s="4">
        <f t="shared" si="1075"/>
        <v>0</v>
      </c>
      <c r="BW17208" s="23"/>
      <c r="BX17208" s="4">
        <f t="shared" si="1076"/>
        <v>1</v>
      </c>
      <c r="BY17208" s="4">
        <f t="shared" si="1077"/>
        <v>1</v>
      </c>
    </row>
    <row r="17209" spans="1:77">
      <c r="A17209" s="23">
        <v>17204</v>
      </c>
      <c r="BT17209" s="23">
        <v>17204</v>
      </c>
      <c r="BU17209" s="4">
        <f t="shared" si="1074"/>
        <v>0</v>
      </c>
      <c r="BV17209" s="4">
        <f t="shared" si="1075"/>
        <v>0</v>
      </c>
      <c r="BW17209" s="23"/>
      <c r="BX17209" s="4">
        <f t="shared" si="1076"/>
        <v>1</v>
      </c>
      <c r="BY17209" s="4">
        <f t="shared" si="1077"/>
        <v>1</v>
      </c>
    </row>
    <row r="17210" spans="1:77">
      <c r="A17210" s="23">
        <v>17205</v>
      </c>
      <c r="BT17210" s="23">
        <v>17205</v>
      </c>
      <c r="BU17210" s="4">
        <f t="shared" si="1074"/>
        <v>0</v>
      </c>
      <c r="BV17210" s="4">
        <f t="shared" si="1075"/>
        <v>0</v>
      </c>
      <c r="BW17210" s="23"/>
      <c r="BX17210" s="4">
        <f t="shared" si="1076"/>
        <v>1</v>
      </c>
      <c r="BY17210" s="4">
        <f t="shared" si="1077"/>
        <v>1</v>
      </c>
    </row>
    <row r="17211" spans="1:77">
      <c r="A17211" s="23">
        <v>17206</v>
      </c>
      <c r="BT17211" s="23">
        <v>17206</v>
      </c>
      <c r="BU17211" s="4">
        <f t="shared" si="1074"/>
        <v>0</v>
      </c>
      <c r="BV17211" s="4">
        <f t="shared" si="1075"/>
        <v>0</v>
      </c>
      <c r="BW17211" s="23"/>
      <c r="BX17211" s="4">
        <f t="shared" si="1076"/>
        <v>1</v>
      </c>
      <c r="BY17211" s="4">
        <f t="shared" si="1077"/>
        <v>1</v>
      </c>
    </row>
    <row r="17212" spans="1:77">
      <c r="A17212" s="23">
        <v>17207</v>
      </c>
      <c r="BT17212" s="23">
        <v>17207</v>
      </c>
      <c r="BU17212" s="4">
        <f t="shared" si="1074"/>
        <v>0</v>
      </c>
      <c r="BV17212" s="4">
        <f t="shared" si="1075"/>
        <v>0</v>
      </c>
      <c r="BW17212" s="23"/>
      <c r="BX17212" s="4">
        <f t="shared" si="1076"/>
        <v>1</v>
      </c>
      <c r="BY17212" s="4">
        <f t="shared" si="1077"/>
        <v>1</v>
      </c>
    </row>
    <row r="17213" spans="1:77">
      <c r="A17213" s="23">
        <v>17208</v>
      </c>
      <c r="BT17213" s="23">
        <v>17208</v>
      </c>
      <c r="BU17213" s="4">
        <f t="shared" si="1074"/>
        <v>0</v>
      </c>
      <c r="BV17213" s="4">
        <f t="shared" si="1075"/>
        <v>0</v>
      </c>
      <c r="BW17213" s="23"/>
      <c r="BX17213" s="4">
        <f t="shared" si="1076"/>
        <v>1</v>
      </c>
      <c r="BY17213" s="4">
        <f t="shared" si="1077"/>
        <v>1</v>
      </c>
    </row>
    <row r="17214" spans="1:77">
      <c r="A17214" s="23">
        <v>17209</v>
      </c>
      <c r="BT17214" s="23">
        <v>17209</v>
      </c>
      <c r="BU17214" s="4">
        <f t="shared" si="1074"/>
        <v>0</v>
      </c>
      <c r="BV17214" s="4">
        <f t="shared" si="1075"/>
        <v>0</v>
      </c>
      <c r="BW17214" s="23"/>
      <c r="BX17214" s="4">
        <f t="shared" si="1076"/>
        <v>1</v>
      </c>
      <c r="BY17214" s="4">
        <f t="shared" si="1077"/>
        <v>1</v>
      </c>
    </row>
    <row r="17215" spans="1:77">
      <c r="A17215" s="23">
        <v>17210</v>
      </c>
      <c r="BT17215" s="23">
        <v>17210</v>
      </c>
      <c r="BU17215" s="4">
        <f t="shared" si="1074"/>
        <v>0</v>
      </c>
      <c r="BV17215" s="4">
        <f t="shared" si="1075"/>
        <v>0</v>
      </c>
      <c r="BW17215" s="23"/>
      <c r="BX17215" s="4">
        <f t="shared" si="1076"/>
        <v>1</v>
      </c>
      <c r="BY17215" s="4">
        <f t="shared" si="1077"/>
        <v>1</v>
      </c>
    </row>
    <row r="17216" spans="1:77">
      <c r="A17216" s="23">
        <v>17211</v>
      </c>
      <c r="BT17216" s="23">
        <v>17211</v>
      </c>
      <c r="BU17216" s="4">
        <f t="shared" si="1074"/>
        <v>0</v>
      </c>
      <c r="BV17216" s="4">
        <f t="shared" si="1075"/>
        <v>0</v>
      </c>
      <c r="BW17216" s="23"/>
      <c r="BX17216" s="4">
        <f t="shared" si="1076"/>
        <v>1</v>
      </c>
      <c r="BY17216" s="4">
        <f t="shared" si="1077"/>
        <v>1</v>
      </c>
    </row>
    <row r="17217" spans="1:77">
      <c r="A17217" s="23">
        <v>17212</v>
      </c>
      <c r="BT17217" s="23">
        <v>17212</v>
      </c>
      <c r="BU17217" s="4">
        <f t="shared" si="1074"/>
        <v>0</v>
      </c>
      <c r="BV17217" s="4">
        <f t="shared" si="1075"/>
        <v>0</v>
      </c>
      <c r="BW17217" s="23"/>
      <c r="BX17217" s="4">
        <f t="shared" si="1076"/>
        <v>1</v>
      </c>
      <c r="BY17217" s="4">
        <f t="shared" si="1077"/>
        <v>1</v>
      </c>
    </row>
    <row r="17218" spans="1:77">
      <c r="A17218" s="23">
        <v>17213</v>
      </c>
      <c r="BT17218" s="23">
        <v>17213</v>
      </c>
      <c r="BU17218" s="4">
        <f t="shared" si="1074"/>
        <v>0</v>
      </c>
      <c r="BV17218" s="4">
        <f t="shared" si="1075"/>
        <v>0</v>
      </c>
      <c r="BW17218" s="23"/>
      <c r="BX17218" s="4">
        <f t="shared" si="1076"/>
        <v>1</v>
      </c>
      <c r="BY17218" s="4">
        <f t="shared" si="1077"/>
        <v>1</v>
      </c>
    </row>
    <row r="17219" spans="1:77">
      <c r="A17219" s="23">
        <v>17214</v>
      </c>
      <c r="BT17219" s="23">
        <v>17214</v>
      </c>
      <c r="BU17219" s="4">
        <f t="shared" si="1074"/>
        <v>0</v>
      </c>
      <c r="BV17219" s="4">
        <f t="shared" si="1075"/>
        <v>0</v>
      </c>
      <c r="BW17219" s="23"/>
      <c r="BX17219" s="4">
        <f t="shared" si="1076"/>
        <v>1</v>
      </c>
      <c r="BY17219" s="4">
        <f t="shared" si="1077"/>
        <v>1</v>
      </c>
    </row>
    <row r="17220" spans="1:77">
      <c r="A17220" s="23">
        <v>17215</v>
      </c>
      <c r="BT17220" s="23">
        <v>17215</v>
      </c>
      <c r="BU17220" s="4">
        <f t="shared" si="1074"/>
        <v>0</v>
      </c>
      <c r="BV17220" s="4">
        <f t="shared" si="1075"/>
        <v>0</v>
      </c>
      <c r="BW17220" s="23"/>
      <c r="BX17220" s="4">
        <f t="shared" si="1076"/>
        <v>1</v>
      </c>
      <c r="BY17220" s="4">
        <f t="shared" si="1077"/>
        <v>1</v>
      </c>
    </row>
    <row r="17221" spans="1:77">
      <c r="A17221" s="23">
        <v>17216</v>
      </c>
      <c r="BT17221" s="23">
        <v>17216</v>
      </c>
      <c r="BU17221" s="4">
        <f t="shared" si="1074"/>
        <v>0</v>
      </c>
      <c r="BV17221" s="4">
        <f t="shared" si="1075"/>
        <v>0</v>
      </c>
      <c r="BW17221" s="23"/>
      <c r="BX17221" s="4">
        <f t="shared" si="1076"/>
        <v>1</v>
      </c>
      <c r="BY17221" s="4">
        <f t="shared" si="1077"/>
        <v>1</v>
      </c>
    </row>
    <row r="17222" spans="1:77">
      <c r="A17222" s="23">
        <v>17217</v>
      </c>
      <c r="BT17222" s="23">
        <v>17217</v>
      </c>
      <c r="BU17222" s="4">
        <f t="shared" si="1074"/>
        <v>0</v>
      </c>
      <c r="BV17222" s="4">
        <f t="shared" si="1075"/>
        <v>0</v>
      </c>
      <c r="BW17222" s="23"/>
      <c r="BX17222" s="4">
        <f t="shared" si="1076"/>
        <v>1</v>
      </c>
      <c r="BY17222" s="4">
        <f t="shared" si="1077"/>
        <v>1</v>
      </c>
    </row>
    <row r="17223" spans="1:77">
      <c r="A17223" s="23">
        <v>17218</v>
      </c>
      <c r="BT17223" s="23">
        <v>17218</v>
      </c>
      <c r="BU17223" s="4">
        <f t="shared" ref="BU17223:BU17286" si="1078">BP17223*$BV$1-BQ17223</f>
        <v>0</v>
      </c>
      <c r="BV17223" s="4">
        <f t="shared" ref="BV17223:BV17286" si="1079">BR17223*$BV$1-BS17223</f>
        <v>0</v>
      </c>
      <c r="BW17223" s="23"/>
      <c r="BX17223" s="4">
        <f t="shared" si="1076"/>
        <v>1</v>
      </c>
      <c r="BY17223" s="4">
        <f t="shared" si="1077"/>
        <v>1</v>
      </c>
    </row>
    <row r="17224" spans="1:77">
      <c r="A17224" s="23">
        <v>17219</v>
      </c>
      <c r="BT17224" s="23">
        <v>17219</v>
      </c>
      <c r="BU17224" s="4">
        <f t="shared" si="1078"/>
        <v>0</v>
      </c>
      <c r="BV17224" s="4">
        <f t="shared" si="1079"/>
        <v>0</v>
      </c>
      <c r="BW17224" s="23"/>
      <c r="BX17224" s="4">
        <f t="shared" si="1076"/>
        <v>1</v>
      </c>
      <c r="BY17224" s="4">
        <f t="shared" si="1077"/>
        <v>1</v>
      </c>
    </row>
    <row r="17225" spans="1:77">
      <c r="A17225" s="23">
        <v>17220</v>
      </c>
      <c r="BT17225" s="23">
        <v>17220</v>
      </c>
      <c r="BU17225" s="4">
        <f t="shared" si="1078"/>
        <v>0</v>
      </c>
      <c r="BV17225" s="4">
        <f t="shared" si="1079"/>
        <v>0</v>
      </c>
      <c r="BW17225" s="23"/>
      <c r="BX17225" s="4">
        <f t="shared" si="1076"/>
        <v>1</v>
      </c>
      <c r="BY17225" s="4">
        <f t="shared" si="1077"/>
        <v>1</v>
      </c>
    </row>
    <row r="17226" spans="1:77">
      <c r="A17226" s="23">
        <v>17221</v>
      </c>
      <c r="BT17226" s="23">
        <v>17221</v>
      </c>
      <c r="BU17226" s="4">
        <f t="shared" si="1078"/>
        <v>0</v>
      </c>
      <c r="BV17226" s="4">
        <f t="shared" si="1079"/>
        <v>0</v>
      </c>
      <c r="BW17226" s="23"/>
      <c r="BX17226" s="4">
        <f t="shared" si="1076"/>
        <v>1</v>
      </c>
      <c r="BY17226" s="4">
        <f t="shared" si="1077"/>
        <v>1</v>
      </c>
    </row>
    <row r="17227" spans="1:77">
      <c r="A17227" s="23">
        <v>17222</v>
      </c>
      <c r="BT17227" s="23">
        <v>17222</v>
      </c>
      <c r="BU17227" s="4">
        <f t="shared" si="1078"/>
        <v>0</v>
      </c>
      <c r="BV17227" s="4">
        <f t="shared" si="1079"/>
        <v>0</v>
      </c>
      <c r="BW17227" s="23"/>
      <c r="BX17227" s="4">
        <f t="shared" si="1076"/>
        <v>1</v>
      </c>
      <c r="BY17227" s="4">
        <f t="shared" si="1077"/>
        <v>1</v>
      </c>
    </row>
    <row r="17228" spans="1:77">
      <c r="A17228" s="23">
        <v>17223</v>
      </c>
      <c r="BT17228" s="23">
        <v>17223</v>
      </c>
      <c r="BU17228" s="4">
        <f t="shared" si="1078"/>
        <v>0</v>
      </c>
      <c r="BV17228" s="4">
        <f t="shared" si="1079"/>
        <v>0</v>
      </c>
      <c r="BW17228" s="23"/>
      <c r="BX17228" s="4">
        <f t="shared" si="1076"/>
        <v>1</v>
      </c>
      <c r="BY17228" s="4">
        <f t="shared" si="1077"/>
        <v>1</v>
      </c>
    </row>
    <row r="17229" spans="1:77">
      <c r="A17229" s="23">
        <v>17224</v>
      </c>
      <c r="BT17229" s="23">
        <v>17224</v>
      </c>
      <c r="BU17229" s="4">
        <f t="shared" si="1078"/>
        <v>0</v>
      </c>
      <c r="BV17229" s="4">
        <f t="shared" si="1079"/>
        <v>0</v>
      </c>
      <c r="BW17229" s="23"/>
      <c r="BX17229" s="4">
        <f t="shared" si="1076"/>
        <v>1</v>
      </c>
      <c r="BY17229" s="4">
        <f t="shared" si="1077"/>
        <v>1</v>
      </c>
    </row>
    <row r="17230" spans="1:77">
      <c r="A17230" s="23">
        <v>17225</v>
      </c>
      <c r="BT17230" s="23">
        <v>17225</v>
      </c>
      <c r="BU17230" s="4">
        <f t="shared" si="1078"/>
        <v>0</v>
      </c>
      <c r="BV17230" s="4">
        <f t="shared" si="1079"/>
        <v>0</v>
      </c>
      <c r="BW17230" s="23"/>
      <c r="BX17230" s="4">
        <f t="shared" si="1076"/>
        <v>1</v>
      </c>
      <c r="BY17230" s="4">
        <f t="shared" si="1077"/>
        <v>1</v>
      </c>
    </row>
    <row r="17231" spans="1:77">
      <c r="A17231" s="23">
        <v>17226</v>
      </c>
      <c r="BT17231" s="23">
        <v>17226</v>
      </c>
      <c r="BU17231" s="4">
        <f t="shared" si="1078"/>
        <v>0</v>
      </c>
      <c r="BV17231" s="4">
        <f t="shared" si="1079"/>
        <v>0</v>
      </c>
      <c r="BW17231" s="23"/>
      <c r="BX17231" s="4">
        <f t="shared" si="1076"/>
        <v>1</v>
      </c>
      <c r="BY17231" s="4">
        <f t="shared" si="1077"/>
        <v>1</v>
      </c>
    </row>
    <row r="17232" spans="1:77">
      <c r="A17232" s="23">
        <v>17227</v>
      </c>
      <c r="BT17232" s="23">
        <v>17227</v>
      </c>
      <c r="BU17232" s="4">
        <f t="shared" si="1078"/>
        <v>0</v>
      </c>
      <c r="BV17232" s="4">
        <f t="shared" si="1079"/>
        <v>0</v>
      </c>
      <c r="BW17232" s="23"/>
      <c r="BX17232" s="4">
        <f t="shared" si="1076"/>
        <v>1</v>
      </c>
      <c r="BY17232" s="4">
        <f t="shared" si="1077"/>
        <v>1</v>
      </c>
    </row>
    <row r="17233" spans="1:77">
      <c r="A17233" s="23">
        <v>17228</v>
      </c>
      <c r="BT17233" s="23">
        <v>17228</v>
      </c>
      <c r="BU17233" s="4">
        <f t="shared" si="1078"/>
        <v>0</v>
      </c>
      <c r="BV17233" s="4">
        <f t="shared" si="1079"/>
        <v>0</v>
      </c>
      <c r="BW17233" s="23"/>
      <c r="BX17233" s="4">
        <f t="shared" si="1076"/>
        <v>1</v>
      </c>
      <c r="BY17233" s="4">
        <f t="shared" si="1077"/>
        <v>1</v>
      </c>
    </row>
    <row r="17234" spans="1:77">
      <c r="A17234" s="23">
        <v>17229</v>
      </c>
      <c r="BT17234" s="23">
        <v>17229</v>
      </c>
      <c r="BU17234" s="4">
        <f t="shared" si="1078"/>
        <v>0</v>
      </c>
      <c r="BV17234" s="4">
        <f t="shared" si="1079"/>
        <v>0</v>
      </c>
      <c r="BW17234" s="23"/>
      <c r="BX17234" s="4">
        <f t="shared" si="1076"/>
        <v>1</v>
      </c>
      <c r="BY17234" s="4">
        <f t="shared" si="1077"/>
        <v>1</v>
      </c>
    </row>
    <row r="17235" spans="1:77">
      <c r="A17235" s="23">
        <v>17230</v>
      </c>
      <c r="BT17235" s="23">
        <v>17230</v>
      </c>
      <c r="BU17235" s="4">
        <f t="shared" si="1078"/>
        <v>0</v>
      </c>
      <c r="BV17235" s="4">
        <f t="shared" si="1079"/>
        <v>0</v>
      </c>
      <c r="BW17235" s="23"/>
      <c r="BX17235" s="4">
        <f t="shared" si="1076"/>
        <v>1</v>
      </c>
      <c r="BY17235" s="4">
        <f t="shared" si="1077"/>
        <v>1</v>
      </c>
    </row>
    <row r="17236" spans="1:77">
      <c r="A17236" s="23">
        <v>17231</v>
      </c>
      <c r="BT17236" s="23">
        <v>17231</v>
      </c>
      <c r="BU17236" s="4">
        <f t="shared" si="1078"/>
        <v>0</v>
      </c>
      <c r="BV17236" s="4">
        <f t="shared" si="1079"/>
        <v>0</v>
      </c>
      <c r="BW17236" s="23"/>
      <c r="BX17236" s="4">
        <f t="shared" si="1076"/>
        <v>1</v>
      </c>
      <c r="BY17236" s="4">
        <f t="shared" si="1077"/>
        <v>1</v>
      </c>
    </row>
    <row r="17237" spans="1:77">
      <c r="A17237" s="23">
        <v>17232</v>
      </c>
      <c r="BT17237" s="23">
        <v>17232</v>
      </c>
      <c r="BU17237" s="4">
        <f t="shared" si="1078"/>
        <v>0</v>
      </c>
      <c r="BV17237" s="4">
        <f t="shared" si="1079"/>
        <v>0</v>
      </c>
      <c r="BW17237" s="23"/>
      <c r="BX17237" s="4">
        <f t="shared" si="1076"/>
        <v>1</v>
      </c>
      <c r="BY17237" s="4">
        <f t="shared" si="1077"/>
        <v>1</v>
      </c>
    </row>
    <row r="17238" spans="1:77">
      <c r="A17238" s="23">
        <v>17233</v>
      </c>
      <c r="BT17238" s="23">
        <v>17233</v>
      </c>
      <c r="BU17238" s="4">
        <f t="shared" si="1078"/>
        <v>0</v>
      </c>
      <c r="BV17238" s="4">
        <f t="shared" si="1079"/>
        <v>0</v>
      </c>
      <c r="BW17238" s="23"/>
      <c r="BX17238" s="4">
        <f t="shared" ref="BX17238:BX17301" si="1080">IF(BU17238=MAX($BU17238:$BV17238),1,0)</f>
        <v>1</v>
      </c>
      <c r="BY17238" s="4">
        <f t="shared" ref="BY17238:BY17301" si="1081">IF(BV17238=MAX($BU17238:$BV17238),1,0)</f>
        <v>1</v>
      </c>
    </row>
    <row r="17239" spans="1:77">
      <c r="A17239" s="23">
        <v>17234</v>
      </c>
      <c r="BT17239" s="23">
        <v>17234</v>
      </c>
      <c r="BU17239" s="4">
        <f t="shared" si="1078"/>
        <v>0</v>
      </c>
      <c r="BV17239" s="4">
        <f t="shared" si="1079"/>
        <v>0</v>
      </c>
      <c r="BW17239" s="23"/>
      <c r="BX17239" s="4">
        <f t="shared" si="1080"/>
        <v>1</v>
      </c>
      <c r="BY17239" s="4">
        <f t="shared" si="1081"/>
        <v>1</v>
      </c>
    </row>
    <row r="17240" spans="1:77">
      <c r="A17240" s="23">
        <v>17235</v>
      </c>
      <c r="BT17240" s="23">
        <v>17235</v>
      </c>
      <c r="BU17240" s="4">
        <f t="shared" si="1078"/>
        <v>0</v>
      </c>
      <c r="BV17240" s="4">
        <f t="shared" si="1079"/>
        <v>0</v>
      </c>
      <c r="BW17240" s="23"/>
      <c r="BX17240" s="4">
        <f t="shared" si="1080"/>
        <v>1</v>
      </c>
      <c r="BY17240" s="4">
        <f t="shared" si="1081"/>
        <v>1</v>
      </c>
    </row>
    <row r="17241" spans="1:77">
      <c r="A17241" s="23">
        <v>17236</v>
      </c>
      <c r="BT17241" s="23">
        <v>17236</v>
      </c>
      <c r="BU17241" s="4">
        <f t="shared" si="1078"/>
        <v>0</v>
      </c>
      <c r="BV17241" s="4">
        <f t="shared" si="1079"/>
        <v>0</v>
      </c>
      <c r="BW17241" s="23"/>
      <c r="BX17241" s="4">
        <f t="shared" si="1080"/>
        <v>1</v>
      </c>
      <c r="BY17241" s="4">
        <f t="shared" si="1081"/>
        <v>1</v>
      </c>
    </row>
    <row r="17242" spans="1:77">
      <c r="A17242" s="23">
        <v>17237</v>
      </c>
      <c r="BT17242" s="23">
        <v>17237</v>
      </c>
      <c r="BU17242" s="4">
        <f t="shared" si="1078"/>
        <v>0</v>
      </c>
      <c r="BV17242" s="4">
        <f t="shared" si="1079"/>
        <v>0</v>
      </c>
      <c r="BW17242" s="23"/>
      <c r="BX17242" s="4">
        <f t="shared" si="1080"/>
        <v>1</v>
      </c>
      <c r="BY17242" s="4">
        <f t="shared" si="1081"/>
        <v>1</v>
      </c>
    </row>
    <row r="17243" spans="1:77">
      <c r="A17243" s="23">
        <v>17238</v>
      </c>
      <c r="BT17243" s="23">
        <v>17238</v>
      </c>
      <c r="BU17243" s="4">
        <f t="shared" si="1078"/>
        <v>0</v>
      </c>
      <c r="BV17243" s="4">
        <f t="shared" si="1079"/>
        <v>0</v>
      </c>
      <c r="BW17243" s="23"/>
      <c r="BX17243" s="4">
        <f t="shared" si="1080"/>
        <v>1</v>
      </c>
      <c r="BY17243" s="4">
        <f t="shared" si="1081"/>
        <v>1</v>
      </c>
    </row>
    <row r="17244" spans="1:77">
      <c r="A17244" s="23">
        <v>17239</v>
      </c>
      <c r="BT17244" s="23">
        <v>17239</v>
      </c>
      <c r="BU17244" s="4">
        <f t="shared" si="1078"/>
        <v>0</v>
      </c>
      <c r="BV17244" s="4">
        <f t="shared" si="1079"/>
        <v>0</v>
      </c>
      <c r="BW17244" s="23"/>
      <c r="BX17244" s="4">
        <f t="shared" si="1080"/>
        <v>1</v>
      </c>
      <c r="BY17244" s="4">
        <f t="shared" si="1081"/>
        <v>1</v>
      </c>
    </row>
    <row r="17245" spans="1:77">
      <c r="A17245" s="23">
        <v>17240</v>
      </c>
      <c r="BT17245" s="23">
        <v>17240</v>
      </c>
      <c r="BU17245" s="4">
        <f t="shared" si="1078"/>
        <v>0</v>
      </c>
      <c r="BV17245" s="4">
        <f t="shared" si="1079"/>
        <v>0</v>
      </c>
      <c r="BW17245" s="23"/>
      <c r="BX17245" s="4">
        <f t="shared" si="1080"/>
        <v>1</v>
      </c>
      <c r="BY17245" s="4">
        <f t="shared" si="1081"/>
        <v>1</v>
      </c>
    </row>
    <row r="17246" spans="1:77">
      <c r="A17246" s="23">
        <v>17241</v>
      </c>
      <c r="BT17246" s="23">
        <v>17241</v>
      </c>
      <c r="BU17246" s="4">
        <f t="shared" si="1078"/>
        <v>0</v>
      </c>
      <c r="BV17246" s="4">
        <f t="shared" si="1079"/>
        <v>0</v>
      </c>
      <c r="BW17246" s="23"/>
      <c r="BX17246" s="4">
        <f t="shared" si="1080"/>
        <v>1</v>
      </c>
      <c r="BY17246" s="4">
        <f t="shared" si="1081"/>
        <v>1</v>
      </c>
    </row>
    <row r="17247" spans="1:77">
      <c r="A17247" s="23">
        <v>17242</v>
      </c>
      <c r="BT17247" s="23">
        <v>17242</v>
      </c>
      <c r="BU17247" s="4">
        <f t="shared" si="1078"/>
        <v>0</v>
      </c>
      <c r="BV17247" s="4">
        <f t="shared" si="1079"/>
        <v>0</v>
      </c>
      <c r="BW17247" s="23"/>
      <c r="BX17247" s="4">
        <f t="shared" si="1080"/>
        <v>1</v>
      </c>
      <c r="BY17247" s="4">
        <f t="shared" si="1081"/>
        <v>1</v>
      </c>
    </row>
    <row r="17248" spans="1:77">
      <c r="A17248" s="23">
        <v>17243</v>
      </c>
      <c r="BT17248" s="23">
        <v>17243</v>
      </c>
      <c r="BU17248" s="4">
        <f t="shared" si="1078"/>
        <v>0</v>
      </c>
      <c r="BV17248" s="4">
        <f t="shared" si="1079"/>
        <v>0</v>
      </c>
      <c r="BW17248" s="23"/>
      <c r="BX17248" s="4">
        <f t="shared" si="1080"/>
        <v>1</v>
      </c>
      <c r="BY17248" s="4">
        <f t="shared" si="1081"/>
        <v>1</v>
      </c>
    </row>
    <row r="17249" spans="1:77">
      <c r="A17249" s="23">
        <v>17244</v>
      </c>
      <c r="BT17249" s="23">
        <v>17244</v>
      </c>
      <c r="BU17249" s="4">
        <f t="shared" si="1078"/>
        <v>0</v>
      </c>
      <c r="BV17249" s="4">
        <f t="shared" si="1079"/>
        <v>0</v>
      </c>
      <c r="BW17249" s="23"/>
      <c r="BX17249" s="4">
        <f t="shared" si="1080"/>
        <v>1</v>
      </c>
      <c r="BY17249" s="4">
        <f t="shared" si="1081"/>
        <v>1</v>
      </c>
    </row>
    <row r="17250" spans="1:77">
      <c r="A17250" s="23">
        <v>17245</v>
      </c>
      <c r="BT17250" s="23">
        <v>17245</v>
      </c>
      <c r="BU17250" s="4">
        <f t="shared" si="1078"/>
        <v>0</v>
      </c>
      <c r="BV17250" s="4">
        <f t="shared" si="1079"/>
        <v>0</v>
      </c>
      <c r="BW17250" s="23"/>
      <c r="BX17250" s="4">
        <f t="shared" si="1080"/>
        <v>1</v>
      </c>
      <c r="BY17250" s="4">
        <f t="shared" si="1081"/>
        <v>1</v>
      </c>
    </row>
    <row r="17251" spans="1:77">
      <c r="A17251" s="23">
        <v>17246</v>
      </c>
      <c r="BT17251" s="23">
        <v>17246</v>
      </c>
      <c r="BU17251" s="4">
        <f t="shared" si="1078"/>
        <v>0</v>
      </c>
      <c r="BV17251" s="4">
        <f t="shared" si="1079"/>
        <v>0</v>
      </c>
      <c r="BW17251" s="23"/>
      <c r="BX17251" s="4">
        <f t="shared" si="1080"/>
        <v>1</v>
      </c>
      <c r="BY17251" s="4">
        <f t="shared" si="1081"/>
        <v>1</v>
      </c>
    </row>
    <row r="17252" spans="1:77">
      <c r="A17252" s="23">
        <v>17247</v>
      </c>
      <c r="BT17252" s="23">
        <v>17247</v>
      </c>
      <c r="BU17252" s="4">
        <f t="shared" si="1078"/>
        <v>0</v>
      </c>
      <c r="BV17252" s="4">
        <f t="shared" si="1079"/>
        <v>0</v>
      </c>
      <c r="BW17252" s="23"/>
      <c r="BX17252" s="4">
        <f t="shared" si="1080"/>
        <v>1</v>
      </c>
      <c r="BY17252" s="4">
        <f t="shared" si="1081"/>
        <v>1</v>
      </c>
    </row>
    <row r="17253" spans="1:77">
      <c r="A17253" s="23">
        <v>17248</v>
      </c>
      <c r="BT17253" s="23">
        <v>17248</v>
      </c>
      <c r="BU17253" s="4">
        <f t="shared" si="1078"/>
        <v>0</v>
      </c>
      <c r="BV17253" s="4">
        <f t="shared" si="1079"/>
        <v>0</v>
      </c>
      <c r="BW17253" s="23"/>
      <c r="BX17253" s="4">
        <f t="shared" si="1080"/>
        <v>1</v>
      </c>
      <c r="BY17253" s="4">
        <f t="shared" si="1081"/>
        <v>1</v>
      </c>
    </row>
    <row r="17254" spans="1:77">
      <c r="A17254" s="23">
        <v>17249</v>
      </c>
      <c r="BT17254" s="23">
        <v>17249</v>
      </c>
      <c r="BU17254" s="4">
        <f t="shared" si="1078"/>
        <v>0</v>
      </c>
      <c r="BV17254" s="4">
        <f t="shared" si="1079"/>
        <v>0</v>
      </c>
      <c r="BW17254" s="23"/>
      <c r="BX17254" s="4">
        <f t="shared" si="1080"/>
        <v>1</v>
      </c>
      <c r="BY17254" s="4">
        <f t="shared" si="1081"/>
        <v>1</v>
      </c>
    </row>
    <row r="17255" spans="1:77">
      <c r="A17255" s="23">
        <v>17250</v>
      </c>
      <c r="BT17255" s="23">
        <v>17250</v>
      </c>
      <c r="BU17255" s="4">
        <f t="shared" si="1078"/>
        <v>0</v>
      </c>
      <c r="BV17255" s="4">
        <f t="shared" si="1079"/>
        <v>0</v>
      </c>
      <c r="BW17255" s="23"/>
      <c r="BX17255" s="4">
        <f t="shared" si="1080"/>
        <v>1</v>
      </c>
      <c r="BY17255" s="4">
        <f t="shared" si="1081"/>
        <v>1</v>
      </c>
    </row>
    <row r="17256" spans="1:77">
      <c r="A17256" s="23">
        <v>17251</v>
      </c>
      <c r="BT17256" s="23">
        <v>17251</v>
      </c>
      <c r="BU17256" s="4">
        <f t="shared" si="1078"/>
        <v>0</v>
      </c>
      <c r="BV17256" s="4">
        <f t="shared" si="1079"/>
        <v>0</v>
      </c>
      <c r="BW17256" s="23"/>
      <c r="BX17256" s="4">
        <f t="shared" si="1080"/>
        <v>1</v>
      </c>
      <c r="BY17256" s="4">
        <f t="shared" si="1081"/>
        <v>1</v>
      </c>
    </row>
    <row r="17257" spans="1:77">
      <c r="A17257" s="23">
        <v>17252</v>
      </c>
      <c r="BT17257" s="23">
        <v>17252</v>
      </c>
      <c r="BU17257" s="4">
        <f t="shared" si="1078"/>
        <v>0</v>
      </c>
      <c r="BV17257" s="4">
        <f t="shared" si="1079"/>
        <v>0</v>
      </c>
      <c r="BW17257" s="23"/>
      <c r="BX17257" s="4">
        <f t="shared" si="1080"/>
        <v>1</v>
      </c>
      <c r="BY17257" s="4">
        <f t="shared" si="1081"/>
        <v>1</v>
      </c>
    </row>
    <row r="17258" spans="1:77">
      <c r="A17258" s="23">
        <v>17253</v>
      </c>
      <c r="BT17258" s="23">
        <v>17253</v>
      </c>
      <c r="BU17258" s="4">
        <f t="shared" si="1078"/>
        <v>0</v>
      </c>
      <c r="BV17258" s="4">
        <f t="shared" si="1079"/>
        <v>0</v>
      </c>
      <c r="BW17258" s="23"/>
      <c r="BX17258" s="4">
        <f t="shared" si="1080"/>
        <v>1</v>
      </c>
      <c r="BY17258" s="4">
        <f t="shared" si="1081"/>
        <v>1</v>
      </c>
    </row>
    <row r="17259" spans="1:77">
      <c r="A17259" s="23">
        <v>17254</v>
      </c>
      <c r="BT17259" s="23">
        <v>17254</v>
      </c>
      <c r="BU17259" s="4">
        <f t="shared" si="1078"/>
        <v>0</v>
      </c>
      <c r="BV17259" s="4">
        <f t="shared" si="1079"/>
        <v>0</v>
      </c>
      <c r="BW17259" s="23"/>
      <c r="BX17259" s="4">
        <f t="shared" si="1080"/>
        <v>1</v>
      </c>
      <c r="BY17259" s="4">
        <f t="shared" si="1081"/>
        <v>1</v>
      </c>
    </row>
    <row r="17260" spans="1:77">
      <c r="A17260" s="23">
        <v>17255</v>
      </c>
      <c r="BT17260" s="23">
        <v>17255</v>
      </c>
      <c r="BU17260" s="4">
        <f t="shared" si="1078"/>
        <v>0</v>
      </c>
      <c r="BV17260" s="4">
        <f t="shared" si="1079"/>
        <v>0</v>
      </c>
      <c r="BW17260" s="23"/>
      <c r="BX17260" s="4">
        <f t="shared" si="1080"/>
        <v>1</v>
      </c>
      <c r="BY17260" s="4">
        <f t="shared" si="1081"/>
        <v>1</v>
      </c>
    </row>
    <row r="17261" spans="1:77">
      <c r="A17261" s="23">
        <v>17256</v>
      </c>
      <c r="BT17261" s="23">
        <v>17256</v>
      </c>
      <c r="BU17261" s="4">
        <f t="shared" si="1078"/>
        <v>0</v>
      </c>
      <c r="BV17261" s="4">
        <f t="shared" si="1079"/>
        <v>0</v>
      </c>
      <c r="BW17261" s="23"/>
      <c r="BX17261" s="4">
        <f t="shared" si="1080"/>
        <v>1</v>
      </c>
      <c r="BY17261" s="4">
        <f t="shared" si="1081"/>
        <v>1</v>
      </c>
    </row>
    <row r="17262" spans="1:77">
      <c r="A17262" s="23">
        <v>17257</v>
      </c>
      <c r="BT17262" s="23">
        <v>17257</v>
      </c>
      <c r="BU17262" s="4">
        <f t="shared" si="1078"/>
        <v>0</v>
      </c>
      <c r="BV17262" s="4">
        <f t="shared" si="1079"/>
        <v>0</v>
      </c>
      <c r="BW17262" s="23"/>
      <c r="BX17262" s="4">
        <f t="shared" si="1080"/>
        <v>1</v>
      </c>
      <c r="BY17262" s="4">
        <f t="shared" si="1081"/>
        <v>1</v>
      </c>
    </row>
    <row r="17263" spans="1:77">
      <c r="A17263" s="23">
        <v>17258</v>
      </c>
      <c r="BT17263" s="23">
        <v>17258</v>
      </c>
      <c r="BU17263" s="4">
        <f t="shared" si="1078"/>
        <v>0</v>
      </c>
      <c r="BV17263" s="4">
        <f t="shared" si="1079"/>
        <v>0</v>
      </c>
      <c r="BW17263" s="23"/>
      <c r="BX17263" s="4">
        <f t="shared" si="1080"/>
        <v>1</v>
      </c>
      <c r="BY17263" s="4">
        <f t="shared" si="1081"/>
        <v>1</v>
      </c>
    </row>
    <row r="17264" spans="1:77">
      <c r="A17264" s="23">
        <v>17259</v>
      </c>
      <c r="BT17264" s="23">
        <v>17259</v>
      </c>
      <c r="BU17264" s="4">
        <f t="shared" si="1078"/>
        <v>0</v>
      </c>
      <c r="BV17264" s="4">
        <f t="shared" si="1079"/>
        <v>0</v>
      </c>
      <c r="BW17264" s="23"/>
      <c r="BX17264" s="4">
        <f t="shared" si="1080"/>
        <v>1</v>
      </c>
      <c r="BY17264" s="4">
        <f t="shared" si="1081"/>
        <v>1</v>
      </c>
    </row>
    <row r="17265" spans="1:77">
      <c r="A17265" s="23">
        <v>17260</v>
      </c>
      <c r="BT17265" s="23">
        <v>17260</v>
      </c>
      <c r="BU17265" s="4">
        <f t="shared" si="1078"/>
        <v>0</v>
      </c>
      <c r="BV17265" s="4">
        <f t="shared" si="1079"/>
        <v>0</v>
      </c>
      <c r="BW17265" s="23"/>
      <c r="BX17265" s="4">
        <f t="shared" si="1080"/>
        <v>1</v>
      </c>
      <c r="BY17265" s="4">
        <f t="shared" si="1081"/>
        <v>1</v>
      </c>
    </row>
    <row r="17266" spans="1:77">
      <c r="A17266" s="23">
        <v>17261</v>
      </c>
      <c r="BT17266" s="23">
        <v>17261</v>
      </c>
      <c r="BU17266" s="4">
        <f t="shared" si="1078"/>
        <v>0</v>
      </c>
      <c r="BV17266" s="4">
        <f t="shared" si="1079"/>
        <v>0</v>
      </c>
      <c r="BW17266" s="23"/>
      <c r="BX17266" s="4">
        <f t="shared" si="1080"/>
        <v>1</v>
      </c>
      <c r="BY17266" s="4">
        <f t="shared" si="1081"/>
        <v>1</v>
      </c>
    </row>
    <row r="17267" spans="1:77">
      <c r="A17267" s="23">
        <v>17262</v>
      </c>
      <c r="BT17267" s="23">
        <v>17262</v>
      </c>
      <c r="BU17267" s="4">
        <f t="shared" si="1078"/>
        <v>0</v>
      </c>
      <c r="BV17267" s="4">
        <f t="shared" si="1079"/>
        <v>0</v>
      </c>
      <c r="BW17267" s="23"/>
      <c r="BX17267" s="4">
        <f t="shared" si="1080"/>
        <v>1</v>
      </c>
      <c r="BY17267" s="4">
        <f t="shared" si="1081"/>
        <v>1</v>
      </c>
    </row>
    <row r="17268" spans="1:77">
      <c r="A17268" s="23">
        <v>17263</v>
      </c>
      <c r="BT17268" s="23">
        <v>17263</v>
      </c>
      <c r="BU17268" s="4">
        <f t="shared" si="1078"/>
        <v>0</v>
      </c>
      <c r="BV17268" s="4">
        <f t="shared" si="1079"/>
        <v>0</v>
      </c>
      <c r="BW17268" s="23"/>
      <c r="BX17268" s="4">
        <f t="shared" si="1080"/>
        <v>1</v>
      </c>
      <c r="BY17268" s="4">
        <f t="shared" si="1081"/>
        <v>1</v>
      </c>
    </row>
    <row r="17269" spans="1:77">
      <c r="A17269" s="23">
        <v>17264</v>
      </c>
      <c r="BT17269" s="23">
        <v>17264</v>
      </c>
      <c r="BU17269" s="4">
        <f t="shared" si="1078"/>
        <v>0</v>
      </c>
      <c r="BV17269" s="4">
        <f t="shared" si="1079"/>
        <v>0</v>
      </c>
      <c r="BW17269" s="23"/>
      <c r="BX17269" s="4">
        <f t="shared" si="1080"/>
        <v>1</v>
      </c>
      <c r="BY17269" s="4">
        <f t="shared" si="1081"/>
        <v>1</v>
      </c>
    </row>
    <row r="17270" spans="1:77">
      <c r="A17270" s="23">
        <v>17265</v>
      </c>
      <c r="BT17270" s="23">
        <v>17265</v>
      </c>
      <c r="BU17270" s="4">
        <f t="shared" si="1078"/>
        <v>0</v>
      </c>
      <c r="BV17270" s="4">
        <f t="shared" si="1079"/>
        <v>0</v>
      </c>
      <c r="BW17270" s="23"/>
      <c r="BX17270" s="4">
        <f t="shared" si="1080"/>
        <v>1</v>
      </c>
      <c r="BY17270" s="4">
        <f t="shared" si="1081"/>
        <v>1</v>
      </c>
    </row>
    <row r="17271" spans="1:77">
      <c r="A17271" s="23">
        <v>17266</v>
      </c>
      <c r="BT17271" s="23">
        <v>17266</v>
      </c>
      <c r="BU17271" s="4">
        <f t="shared" si="1078"/>
        <v>0</v>
      </c>
      <c r="BV17271" s="4">
        <f t="shared" si="1079"/>
        <v>0</v>
      </c>
      <c r="BW17271" s="23"/>
      <c r="BX17271" s="4">
        <f t="shared" si="1080"/>
        <v>1</v>
      </c>
      <c r="BY17271" s="4">
        <f t="shared" si="1081"/>
        <v>1</v>
      </c>
    </row>
    <row r="17272" spans="1:77">
      <c r="A17272" s="23">
        <v>17267</v>
      </c>
      <c r="BT17272" s="23">
        <v>17267</v>
      </c>
      <c r="BU17272" s="4">
        <f t="shared" si="1078"/>
        <v>0</v>
      </c>
      <c r="BV17272" s="4">
        <f t="shared" si="1079"/>
        <v>0</v>
      </c>
      <c r="BW17272" s="23"/>
      <c r="BX17272" s="4">
        <f t="shared" si="1080"/>
        <v>1</v>
      </c>
      <c r="BY17272" s="4">
        <f t="shared" si="1081"/>
        <v>1</v>
      </c>
    </row>
    <row r="17273" spans="1:77">
      <c r="A17273" s="23">
        <v>17268</v>
      </c>
      <c r="BT17273" s="23">
        <v>17268</v>
      </c>
      <c r="BU17273" s="4">
        <f t="shared" si="1078"/>
        <v>0</v>
      </c>
      <c r="BV17273" s="4">
        <f t="shared" si="1079"/>
        <v>0</v>
      </c>
      <c r="BW17273" s="23"/>
      <c r="BX17273" s="4">
        <f t="shared" si="1080"/>
        <v>1</v>
      </c>
      <c r="BY17273" s="4">
        <f t="shared" si="1081"/>
        <v>1</v>
      </c>
    </row>
    <row r="17274" spans="1:77">
      <c r="A17274" s="23">
        <v>17269</v>
      </c>
      <c r="BT17274" s="23">
        <v>17269</v>
      </c>
      <c r="BU17274" s="4">
        <f t="shared" si="1078"/>
        <v>0</v>
      </c>
      <c r="BV17274" s="4">
        <f t="shared" si="1079"/>
        <v>0</v>
      </c>
      <c r="BW17274" s="23"/>
      <c r="BX17274" s="4">
        <f t="shared" si="1080"/>
        <v>1</v>
      </c>
      <c r="BY17274" s="4">
        <f t="shared" si="1081"/>
        <v>1</v>
      </c>
    </row>
    <row r="17275" spans="1:77">
      <c r="A17275" s="23">
        <v>17270</v>
      </c>
      <c r="BT17275" s="23">
        <v>17270</v>
      </c>
      <c r="BU17275" s="4">
        <f t="shared" si="1078"/>
        <v>0</v>
      </c>
      <c r="BV17275" s="4">
        <f t="shared" si="1079"/>
        <v>0</v>
      </c>
      <c r="BW17275" s="23"/>
      <c r="BX17275" s="4">
        <f t="shared" si="1080"/>
        <v>1</v>
      </c>
      <c r="BY17275" s="4">
        <f t="shared" si="1081"/>
        <v>1</v>
      </c>
    </row>
    <row r="17276" spans="1:77">
      <c r="A17276" s="23">
        <v>17271</v>
      </c>
      <c r="BT17276" s="23">
        <v>17271</v>
      </c>
      <c r="BU17276" s="4">
        <f t="shared" si="1078"/>
        <v>0</v>
      </c>
      <c r="BV17276" s="4">
        <f t="shared" si="1079"/>
        <v>0</v>
      </c>
      <c r="BW17276" s="23"/>
      <c r="BX17276" s="4">
        <f t="shared" si="1080"/>
        <v>1</v>
      </c>
      <c r="BY17276" s="4">
        <f t="shared" si="1081"/>
        <v>1</v>
      </c>
    </row>
    <row r="17277" spans="1:77">
      <c r="A17277" s="23">
        <v>17272</v>
      </c>
      <c r="BT17277" s="23">
        <v>17272</v>
      </c>
      <c r="BU17277" s="4">
        <f t="shared" si="1078"/>
        <v>0</v>
      </c>
      <c r="BV17277" s="4">
        <f t="shared" si="1079"/>
        <v>0</v>
      </c>
      <c r="BW17277" s="23"/>
      <c r="BX17277" s="4">
        <f t="shared" si="1080"/>
        <v>1</v>
      </c>
      <c r="BY17277" s="4">
        <f t="shared" si="1081"/>
        <v>1</v>
      </c>
    </row>
    <row r="17278" spans="1:77">
      <c r="A17278" s="23">
        <v>17273</v>
      </c>
      <c r="BT17278" s="23">
        <v>17273</v>
      </c>
      <c r="BU17278" s="4">
        <f t="shared" si="1078"/>
        <v>0</v>
      </c>
      <c r="BV17278" s="4">
        <f t="shared" si="1079"/>
        <v>0</v>
      </c>
      <c r="BW17278" s="23"/>
      <c r="BX17278" s="4">
        <f t="shared" si="1080"/>
        <v>1</v>
      </c>
      <c r="BY17278" s="4">
        <f t="shared" si="1081"/>
        <v>1</v>
      </c>
    </row>
    <row r="17279" spans="1:77">
      <c r="A17279" s="23">
        <v>17274</v>
      </c>
      <c r="BT17279" s="23">
        <v>17274</v>
      </c>
      <c r="BU17279" s="4">
        <f t="shared" si="1078"/>
        <v>0</v>
      </c>
      <c r="BV17279" s="4">
        <f t="shared" si="1079"/>
        <v>0</v>
      </c>
      <c r="BW17279" s="23"/>
      <c r="BX17279" s="4">
        <f t="shared" si="1080"/>
        <v>1</v>
      </c>
      <c r="BY17279" s="4">
        <f t="shared" si="1081"/>
        <v>1</v>
      </c>
    </row>
    <row r="17280" spans="1:77">
      <c r="A17280" s="23">
        <v>17275</v>
      </c>
      <c r="BT17280" s="23">
        <v>17275</v>
      </c>
      <c r="BU17280" s="4">
        <f t="shared" si="1078"/>
        <v>0</v>
      </c>
      <c r="BV17280" s="4">
        <f t="shared" si="1079"/>
        <v>0</v>
      </c>
      <c r="BW17280" s="23"/>
      <c r="BX17280" s="4">
        <f t="shared" si="1080"/>
        <v>1</v>
      </c>
      <c r="BY17280" s="4">
        <f t="shared" si="1081"/>
        <v>1</v>
      </c>
    </row>
    <row r="17281" spans="1:77">
      <c r="A17281" s="23">
        <v>17276</v>
      </c>
      <c r="BT17281" s="23">
        <v>17276</v>
      </c>
      <c r="BU17281" s="4">
        <f t="shared" si="1078"/>
        <v>0</v>
      </c>
      <c r="BV17281" s="4">
        <f t="shared" si="1079"/>
        <v>0</v>
      </c>
      <c r="BW17281" s="23"/>
      <c r="BX17281" s="4">
        <f t="shared" si="1080"/>
        <v>1</v>
      </c>
      <c r="BY17281" s="4">
        <f t="shared" si="1081"/>
        <v>1</v>
      </c>
    </row>
    <row r="17282" spans="1:77">
      <c r="A17282" s="23">
        <v>17277</v>
      </c>
      <c r="BT17282" s="23">
        <v>17277</v>
      </c>
      <c r="BU17282" s="4">
        <f t="shared" si="1078"/>
        <v>0</v>
      </c>
      <c r="BV17282" s="4">
        <f t="shared" si="1079"/>
        <v>0</v>
      </c>
      <c r="BW17282" s="23"/>
      <c r="BX17282" s="4">
        <f t="shared" si="1080"/>
        <v>1</v>
      </c>
      <c r="BY17282" s="4">
        <f t="shared" si="1081"/>
        <v>1</v>
      </c>
    </row>
    <row r="17283" spans="1:77">
      <c r="A17283" s="23">
        <v>17278</v>
      </c>
      <c r="BT17283" s="23">
        <v>17278</v>
      </c>
      <c r="BU17283" s="4">
        <f t="shared" si="1078"/>
        <v>0</v>
      </c>
      <c r="BV17283" s="4">
        <f t="shared" si="1079"/>
        <v>0</v>
      </c>
      <c r="BW17283" s="23"/>
      <c r="BX17283" s="4">
        <f t="shared" si="1080"/>
        <v>1</v>
      </c>
      <c r="BY17283" s="4">
        <f t="shared" si="1081"/>
        <v>1</v>
      </c>
    </row>
    <row r="17284" spans="1:77">
      <c r="A17284" s="23">
        <v>17279</v>
      </c>
      <c r="BT17284" s="23">
        <v>17279</v>
      </c>
      <c r="BU17284" s="4">
        <f t="shared" si="1078"/>
        <v>0</v>
      </c>
      <c r="BV17284" s="4">
        <f t="shared" si="1079"/>
        <v>0</v>
      </c>
      <c r="BW17284" s="23"/>
      <c r="BX17284" s="4">
        <f t="shared" si="1080"/>
        <v>1</v>
      </c>
      <c r="BY17284" s="4">
        <f t="shared" si="1081"/>
        <v>1</v>
      </c>
    </row>
    <row r="17285" spans="1:77">
      <c r="A17285" s="23">
        <v>17280</v>
      </c>
      <c r="BT17285" s="23">
        <v>17280</v>
      </c>
      <c r="BU17285" s="4">
        <f t="shared" si="1078"/>
        <v>0</v>
      </c>
      <c r="BV17285" s="4">
        <f t="shared" si="1079"/>
        <v>0</v>
      </c>
      <c r="BW17285" s="23"/>
      <c r="BX17285" s="4">
        <f t="shared" si="1080"/>
        <v>1</v>
      </c>
      <c r="BY17285" s="4">
        <f t="shared" si="1081"/>
        <v>1</v>
      </c>
    </row>
    <row r="17286" spans="1:77">
      <c r="A17286" s="23">
        <v>17281</v>
      </c>
      <c r="BT17286" s="23">
        <v>17281</v>
      </c>
      <c r="BU17286" s="4">
        <f t="shared" si="1078"/>
        <v>0</v>
      </c>
      <c r="BV17286" s="4">
        <f t="shared" si="1079"/>
        <v>0</v>
      </c>
      <c r="BW17286" s="23"/>
      <c r="BX17286" s="4">
        <f t="shared" si="1080"/>
        <v>1</v>
      </c>
      <c r="BY17286" s="4">
        <f t="shared" si="1081"/>
        <v>1</v>
      </c>
    </row>
    <row r="17287" spans="1:77">
      <c r="A17287" s="23">
        <v>17282</v>
      </c>
      <c r="BT17287" s="23">
        <v>17282</v>
      </c>
      <c r="BU17287" s="4">
        <f t="shared" ref="BU17287:BU17350" si="1082">BP17287*$BV$1-BQ17287</f>
        <v>0</v>
      </c>
      <c r="BV17287" s="4">
        <f t="shared" ref="BV17287:BV17350" si="1083">BR17287*$BV$1-BS17287</f>
        <v>0</v>
      </c>
      <c r="BW17287" s="23"/>
      <c r="BX17287" s="4">
        <f t="shared" si="1080"/>
        <v>1</v>
      </c>
      <c r="BY17287" s="4">
        <f t="shared" si="1081"/>
        <v>1</v>
      </c>
    </row>
    <row r="17288" spans="1:77">
      <c r="A17288" s="23">
        <v>17283</v>
      </c>
      <c r="BT17288" s="23">
        <v>17283</v>
      </c>
      <c r="BU17288" s="4">
        <f t="shared" si="1082"/>
        <v>0</v>
      </c>
      <c r="BV17288" s="4">
        <f t="shared" si="1083"/>
        <v>0</v>
      </c>
      <c r="BW17288" s="23"/>
      <c r="BX17288" s="4">
        <f t="shared" si="1080"/>
        <v>1</v>
      </c>
      <c r="BY17288" s="4">
        <f t="shared" si="1081"/>
        <v>1</v>
      </c>
    </row>
    <row r="17289" spans="1:77">
      <c r="A17289" s="23">
        <v>17284</v>
      </c>
      <c r="BT17289" s="23">
        <v>17284</v>
      </c>
      <c r="BU17289" s="4">
        <f t="shared" si="1082"/>
        <v>0</v>
      </c>
      <c r="BV17289" s="4">
        <f t="shared" si="1083"/>
        <v>0</v>
      </c>
      <c r="BW17289" s="23"/>
      <c r="BX17289" s="4">
        <f t="shared" si="1080"/>
        <v>1</v>
      </c>
      <c r="BY17289" s="4">
        <f t="shared" si="1081"/>
        <v>1</v>
      </c>
    </row>
    <row r="17290" spans="1:77">
      <c r="A17290" s="23">
        <v>17285</v>
      </c>
      <c r="BT17290" s="23">
        <v>17285</v>
      </c>
      <c r="BU17290" s="4">
        <f t="shared" si="1082"/>
        <v>0</v>
      </c>
      <c r="BV17290" s="4">
        <f t="shared" si="1083"/>
        <v>0</v>
      </c>
      <c r="BW17290" s="23"/>
      <c r="BX17290" s="4">
        <f t="shared" si="1080"/>
        <v>1</v>
      </c>
      <c r="BY17290" s="4">
        <f t="shared" si="1081"/>
        <v>1</v>
      </c>
    </row>
    <row r="17291" spans="1:77">
      <c r="A17291" s="23">
        <v>17286</v>
      </c>
      <c r="BT17291" s="23">
        <v>17286</v>
      </c>
      <c r="BU17291" s="4">
        <f t="shared" si="1082"/>
        <v>0</v>
      </c>
      <c r="BV17291" s="4">
        <f t="shared" si="1083"/>
        <v>0</v>
      </c>
      <c r="BW17291" s="23"/>
      <c r="BX17291" s="4">
        <f t="shared" si="1080"/>
        <v>1</v>
      </c>
      <c r="BY17291" s="4">
        <f t="shared" si="1081"/>
        <v>1</v>
      </c>
    </row>
    <row r="17292" spans="1:77">
      <c r="A17292" s="23">
        <v>17287</v>
      </c>
      <c r="BT17292" s="23">
        <v>17287</v>
      </c>
      <c r="BU17292" s="4">
        <f t="shared" si="1082"/>
        <v>0</v>
      </c>
      <c r="BV17292" s="4">
        <f t="shared" si="1083"/>
        <v>0</v>
      </c>
      <c r="BW17292" s="23"/>
      <c r="BX17292" s="4">
        <f t="shared" si="1080"/>
        <v>1</v>
      </c>
      <c r="BY17292" s="4">
        <f t="shared" si="1081"/>
        <v>1</v>
      </c>
    </row>
    <row r="17293" spans="1:77">
      <c r="A17293" s="23">
        <v>17288</v>
      </c>
      <c r="BT17293" s="23">
        <v>17288</v>
      </c>
      <c r="BU17293" s="4">
        <f t="shared" si="1082"/>
        <v>0</v>
      </c>
      <c r="BV17293" s="4">
        <f t="shared" si="1083"/>
        <v>0</v>
      </c>
      <c r="BW17293" s="23"/>
      <c r="BX17293" s="4">
        <f t="shared" si="1080"/>
        <v>1</v>
      </c>
      <c r="BY17293" s="4">
        <f t="shared" si="1081"/>
        <v>1</v>
      </c>
    </row>
    <row r="17294" spans="1:77">
      <c r="A17294" s="23">
        <v>17289</v>
      </c>
      <c r="BT17294" s="23">
        <v>17289</v>
      </c>
      <c r="BU17294" s="4">
        <f t="shared" si="1082"/>
        <v>0</v>
      </c>
      <c r="BV17294" s="4">
        <f t="shared" si="1083"/>
        <v>0</v>
      </c>
      <c r="BW17294" s="23"/>
      <c r="BX17294" s="4">
        <f t="shared" si="1080"/>
        <v>1</v>
      </c>
      <c r="BY17294" s="4">
        <f t="shared" si="1081"/>
        <v>1</v>
      </c>
    </row>
    <row r="17295" spans="1:77">
      <c r="A17295" s="23">
        <v>17290</v>
      </c>
      <c r="BT17295" s="23">
        <v>17290</v>
      </c>
      <c r="BU17295" s="4">
        <f t="shared" si="1082"/>
        <v>0</v>
      </c>
      <c r="BV17295" s="4">
        <f t="shared" si="1083"/>
        <v>0</v>
      </c>
      <c r="BW17295" s="23"/>
      <c r="BX17295" s="4">
        <f t="shared" si="1080"/>
        <v>1</v>
      </c>
      <c r="BY17295" s="4">
        <f t="shared" si="1081"/>
        <v>1</v>
      </c>
    </row>
    <row r="17296" spans="1:77">
      <c r="A17296" s="23">
        <v>17291</v>
      </c>
      <c r="BT17296" s="23">
        <v>17291</v>
      </c>
      <c r="BU17296" s="4">
        <f t="shared" si="1082"/>
        <v>0</v>
      </c>
      <c r="BV17296" s="4">
        <f t="shared" si="1083"/>
        <v>0</v>
      </c>
      <c r="BW17296" s="23"/>
      <c r="BX17296" s="4">
        <f t="shared" si="1080"/>
        <v>1</v>
      </c>
      <c r="BY17296" s="4">
        <f t="shared" si="1081"/>
        <v>1</v>
      </c>
    </row>
    <row r="17297" spans="1:77">
      <c r="A17297" s="23">
        <v>17292</v>
      </c>
      <c r="BT17297" s="23">
        <v>17292</v>
      </c>
      <c r="BU17297" s="4">
        <f t="shared" si="1082"/>
        <v>0</v>
      </c>
      <c r="BV17297" s="4">
        <f t="shared" si="1083"/>
        <v>0</v>
      </c>
      <c r="BW17297" s="23"/>
      <c r="BX17297" s="4">
        <f t="shared" si="1080"/>
        <v>1</v>
      </c>
      <c r="BY17297" s="4">
        <f t="shared" si="1081"/>
        <v>1</v>
      </c>
    </row>
    <row r="17298" spans="1:77">
      <c r="A17298" s="23">
        <v>17293</v>
      </c>
      <c r="BT17298" s="23">
        <v>17293</v>
      </c>
      <c r="BU17298" s="4">
        <f t="shared" si="1082"/>
        <v>0</v>
      </c>
      <c r="BV17298" s="4">
        <f t="shared" si="1083"/>
        <v>0</v>
      </c>
      <c r="BW17298" s="23"/>
      <c r="BX17298" s="4">
        <f t="shared" si="1080"/>
        <v>1</v>
      </c>
      <c r="BY17298" s="4">
        <f t="shared" si="1081"/>
        <v>1</v>
      </c>
    </row>
    <row r="17299" spans="1:77">
      <c r="A17299" s="23">
        <v>17294</v>
      </c>
      <c r="BT17299" s="23">
        <v>17294</v>
      </c>
      <c r="BU17299" s="4">
        <f t="shared" si="1082"/>
        <v>0</v>
      </c>
      <c r="BV17299" s="4">
        <f t="shared" si="1083"/>
        <v>0</v>
      </c>
      <c r="BW17299" s="23"/>
      <c r="BX17299" s="4">
        <f t="shared" si="1080"/>
        <v>1</v>
      </c>
      <c r="BY17299" s="4">
        <f t="shared" si="1081"/>
        <v>1</v>
      </c>
    </row>
    <row r="17300" spans="1:77">
      <c r="A17300" s="23">
        <v>17295</v>
      </c>
      <c r="BT17300" s="23">
        <v>17295</v>
      </c>
      <c r="BU17300" s="4">
        <f t="shared" si="1082"/>
        <v>0</v>
      </c>
      <c r="BV17300" s="4">
        <f t="shared" si="1083"/>
        <v>0</v>
      </c>
      <c r="BW17300" s="23"/>
      <c r="BX17300" s="4">
        <f t="shared" si="1080"/>
        <v>1</v>
      </c>
      <c r="BY17300" s="4">
        <f t="shared" si="1081"/>
        <v>1</v>
      </c>
    </row>
    <row r="17301" spans="1:77">
      <c r="A17301" s="23">
        <v>17296</v>
      </c>
      <c r="BT17301" s="23">
        <v>17296</v>
      </c>
      <c r="BU17301" s="4">
        <f t="shared" si="1082"/>
        <v>0</v>
      </c>
      <c r="BV17301" s="4">
        <f t="shared" si="1083"/>
        <v>0</v>
      </c>
      <c r="BW17301" s="23"/>
      <c r="BX17301" s="4">
        <f t="shared" si="1080"/>
        <v>1</v>
      </c>
      <c r="BY17301" s="4">
        <f t="shared" si="1081"/>
        <v>1</v>
      </c>
    </row>
    <row r="17302" spans="1:77">
      <c r="A17302" s="23">
        <v>17297</v>
      </c>
      <c r="BT17302" s="23">
        <v>17297</v>
      </c>
      <c r="BU17302" s="4">
        <f t="shared" si="1082"/>
        <v>0</v>
      </c>
      <c r="BV17302" s="4">
        <f t="shared" si="1083"/>
        <v>0</v>
      </c>
      <c r="BW17302" s="23"/>
      <c r="BX17302" s="4">
        <f t="shared" ref="BX17302:BX17365" si="1084">IF(BU17302=MAX($BU17302:$BV17302),1,0)</f>
        <v>1</v>
      </c>
      <c r="BY17302" s="4">
        <f t="shared" ref="BY17302:BY17365" si="1085">IF(BV17302=MAX($BU17302:$BV17302),1,0)</f>
        <v>1</v>
      </c>
    </row>
    <row r="17303" spans="1:77">
      <c r="A17303" s="23">
        <v>17298</v>
      </c>
      <c r="BT17303" s="23">
        <v>17298</v>
      </c>
      <c r="BU17303" s="4">
        <f t="shared" si="1082"/>
        <v>0</v>
      </c>
      <c r="BV17303" s="4">
        <f t="shared" si="1083"/>
        <v>0</v>
      </c>
      <c r="BW17303" s="23"/>
      <c r="BX17303" s="4">
        <f t="shared" si="1084"/>
        <v>1</v>
      </c>
      <c r="BY17303" s="4">
        <f t="shared" si="1085"/>
        <v>1</v>
      </c>
    </row>
    <row r="17304" spans="1:77">
      <c r="A17304" s="23">
        <v>17299</v>
      </c>
      <c r="BT17304" s="23">
        <v>17299</v>
      </c>
      <c r="BU17304" s="4">
        <f t="shared" si="1082"/>
        <v>0</v>
      </c>
      <c r="BV17304" s="4">
        <f t="shared" si="1083"/>
        <v>0</v>
      </c>
      <c r="BW17304" s="23"/>
      <c r="BX17304" s="4">
        <f t="shared" si="1084"/>
        <v>1</v>
      </c>
      <c r="BY17304" s="4">
        <f t="shared" si="1085"/>
        <v>1</v>
      </c>
    </row>
    <row r="17305" spans="1:77">
      <c r="A17305" s="23">
        <v>17300</v>
      </c>
      <c r="BT17305" s="23">
        <v>17300</v>
      </c>
      <c r="BU17305" s="4">
        <f t="shared" si="1082"/>
        <v>0</v>
      </c>
      <c r="BV17305" s="4">
        <f t="shared" si="1083"/>
        <v>0</v>
      </c>
      <c r="BW17305" s="23"/>
      <c r="BX17305" s="4">
        <f t="shared" si="1084"/>
        <v>1</v>
      </c>
      <c r="BY17305" s="4">
        <f t="shared" si="1085"/>
        <v>1</v>
      </c>
    </row>
    <row r="17306" spans="1:77">
      <c r="A17306" s="23">
        <v>17301</v>
      </c>
      <c r="BT17306" s="23">
        <v>17301</v>
      </c>
      <c r="BU17306" s="4">
        <f t="shared" si="1082"/>
        <v>0</v>
      </c>
      <c r="BV17306" s="4">
        <f t="shared" si="1083"/>
        <v>0</v>
      </c>
      <c r="BW17306" s="23"/>
      <c r="BX17306" s="4">
        <f t="shared" si="1084"/>
        <v>1</v>
      </c>
      <c r="BY17306" s="4">
        <f t="shared" si="1085"/>
        <v>1</v>
      </c>
    </row>
    <row r="17307" spans="1:77">
      <c r="A17307" s="23">
        <v>17302</v>
      </c>
      <c r="BT17307" s="23">
        <v>17302</v>
      </c>
      <c r="BU17307" s="4">
        <f t="shared" si="1082"/>
        <v>0</v>
      </c>
      <c r="BV17307" s="4">
        <f t="shared" si="1083"/>
        <v>0</v>
      </c>
      <c r="BW17307" s="23"/>
      <c r="BX17307" s="4">
        <f t="shared" si="1084"/>
        <v>1</v>
      </c>
      <c r="BY17307" s="4">
        <f t="shared" si="1085"/>
        <v>1</v>
      </c>
    </row>
    <row r="17308" spans="1:77">
      <c r="A17308" s="23">
        <v>17303</v>
      </c>
      <c r="BT17308" s="23">
        <v>17303</v>
      </c>
      <c r="BU17308" s="4">
        <f t="shared" si="1082"/>
        <v>0</v>
      </c>
      <c r="BV17308" s="4">
        <f t="shared" si="1083"/>
        <v>0</v>
      </c>
      <c r="BW17308" s="23"/>
      <c r="BX17308" s="4">
        <f t="shared" si="1084"/>
        <v>1</v>
      </c>
      <c r="BY17308" s="4">
        <f t="shared" si="1085"/>
        <v>1</v>
      </c>
    </row>
    <row r="17309" spans="1:77">
      <c r="A17309" s="23">
        <v>17304</v>
      </c>
      <c r="BT17309" s="23">
        <v>17304</v>
      </c>
      <c r="BU17309" s="4">
        <f t="shared" si="1082"/>
        <v>0</v>
      </c>
      <c r="BV17309" s="4">
        <f t="shared" si="1083"/>
        <v>0</v>
      </c>
      <c r="BW17309" s="23"/>
      <c r="BX17309" s="4">
        <f t="shared" si="1084"/>
        <v>1</v>
      </c>
      <c r="BY17309" s="4">
        <f t="shared" si="1085"/>
        <v>1</v>
      </c>
    </row>
    <row r="17310" spans="1:77">
      <c r="A17310" s="23">
        <v>17305</v>
      </c>
      <c r="BT17310" s="23">
        <v>17305</v>
      </c>
      <c r="BU17310" s="4">
        <f t="shared" si="1082"/>
        <v>0</v>
      </c>
      <c r="BV17310" s="4">
        <f t="shared" si="1083"/>
        <v>0</v>
      </c>
      <c r="BW17310" s="23"/>
      <c r="BX17310" s="4">
        <f t="shared" si="1084"/>
        <v>1</v>
      </c>
      <c r="BY17310" s="4">
        <f t="shared" si="1085"/>
        <v>1</v>
      </c>
    </row>
    <row r="17311" spans="1:77">
      <c r="A17311" s="23">
        <v>17306</v>
      </c>
      <c r="BT17311" s="23">
        <v>17306</v>
      </c>
      <c r="BU17311" s="4">
        <f t="shared" si="1082"/>
        <v>0</v>
      </c>
      <c r="BV17311" s="4">
        <f t="shared" si="1083"/>
        <v>0</v>
      </c>
      <c r="BW17311" s="23"/>
      <c r="BX17311" s="4">
        <f t="shared" si="1084"/>
        <v>1</v>
      </c>
      <c r="BY17311" s="4">
        <f t="shared" si="1085"/>
        <v>1</v>
      </c>
    </row>
    <row r="17312" spans="1:77">
      <c r="A17312" s="23">
        <v>17307</v>
      </c>
      <c r="BT17312" s="23">
        <v>17307</v>
      </c>
      <c r="BU17312" s="4">
        <f t="shared" si="1082"/>
        <v>0</v>
      </c>
      <c r="BV17312" s="4">
        <f t="shared" si="1083"/>
        <v>0</v>
      </c>
      <c r="BW17312" s="23"/>
      <c r="BX17312" s="4">
        <f t="shared" si="1084"/>
        <v>1</v>
      </c>
      <c r="BY17312" s="4">
        <f t="shared" si="1085"/>
        <v>1</v>
      </c>
    </row>
    <row r="17313" spans="1:77">
      <c r="A17313" s="23">
        <v>17308</v>
      </c>
      <c r="BT17313" s="23">
        <v>17308</v>
      </c>
      <c r="BU17313" s="4">
        <f t="shared" si="1082"/>
        <v>0</v>
      </c>
      <c r="BV17313" s="4">
        <f t="shared" si="1083"/>
        <v>0</v>
      </c>
      <c r="BW17313" s="23"/>
      <c r="BX17313" s="4">
        <f t="shared" si="1084"/>
        <v>1</v>
      </c>
      <c r="BY17313" s="4">
        <f t="shared" si="1085"/>
        <v>1</v>
      </c>
    </row>
    <row r="17314" spans="1:77">
      <c r="A17314" s="23">
        <v>17309</v>
      </c>
      <c r="BT17314" s="23">
        <v>17309</v>
      </c>
      <c r="BU17314" s="4">
        <f t="shared" si="1082"/>
        <v>0</v>
      </c>
      <c r="BV17314" s="4">
        <f t="shared" si="1083"/>
        <v>0</v>
      </c>
      <c r="BW17314" s="23"/>
      <c r="BX17314" s="4">
        <f t="shared" si="1084"/>
        <v>1</v>
      </c>
      <c r="BY17314" s="4">
        <f t="shared" si="1085"/>
        <v>1</v>
      </c>
    </row>
    <row r="17315" spans="1:77">
      <c r="A17315" s="23">
        <v>17310</v>
      </c>
      <c r="BT17315" s="23">
        <v>17310</v>
      </c>
      <c r="BU17315" s="4">
        <f t="shared" si="1082"/>
        <v>0</v>
      </c>
      <c r="BV17315" s="4">
        <f t="shared" si="1083"/>
        <v>0</v>
      </c>
      <c r="BW17315" s="23"/>
      <c r="BX17315" s="4">
        <f t="shared" si="1084"/>
        <v>1</v>
      </c>
      <c r="BY17315" s="4">
        <f t="shared" si="1085"/>
        <v>1</v>
      </c>
    </row>
    <row r="17316" spans="1:77">
      <c r="A17316" s="23">
        <v>17311</v>
      </c>
      <c r="BT17316" s="23">
        <v>17311</v>
      </c>
      <c r="BU17316" s="4">
        <f t="shared" si="1082"/>
        <v>0</v>
      </c>
      <c r="BV17316" s="4">
        <f t="shared" si="1083"/>
        <v>0</v>
      </c>
      <c r="BW17316" s="23"/>
      <c r="BX17316" s="4">
        <f t="shared" si="1084"/>
        <v>1</v>
      </c>
      <c r="BY17316" s="4">
        <f t="shared" si="1085"/>
        <v>1</v>
      </c>
    </row>
    <row r="17317" spans="1:77">
      <c r="A17317" s="23">
        <v>17312</v>
      </c>
      <c r="BT17317" s="23">
        <v>17312</v>
      </c>
      <c r="BU17317" s="4">
        <f t="shared" si="1082"/>
        <v>0</v>
      </c>
      <c r="BV17317" s="4">
        <f t="shared" si="1083"/>
        <v>0</v>
      </c>
      <c r="BW17317" s="23"/>
      <c r="BX17317" s="4">
        <f t="shared" si="1084"/>
        <v>1</v>
      </c>
      <c r="BY17317" s="4">
        <f t="shared" si="1085"/>
        <v>1</v>
      </c>
    </row>
    <row r="17318" spans="1:77">
      <c r="A17318" s="23">
        <v>17313</v>
      </c>
      <c r="BT17318" s="23">
        <v>17313</v>
      </c>
      <c r="BU17318" s="4">
        <f t="shared" si="1082"/>
        <v>0</v>
      </c>
      <c r="BV17318" s="4">
        <f t="shared" si="1083"/>
        <v>0</v>
      </c>
      <c r="BW17318" s="23"/>
      <c r="BX17318" s="4">
        <f t="shared" si="1084"/>
        <v>1</v>
      </c>
      <c r="BY17318" s="4">
        <f t="shared" si="1085"/>
        <v>1</v>
      </c>
    </row>
    <row r="17319" spans="1:77">
      <c r="A17319" s="23">
        <v>17314</v>
      </c>
      <c r="BT17319" s="23">
        <v>17314</v>
      </c>
      <c r="BU17319" s="4">
        <f t="shared" si="1082"/>
        <v>0</v>
      </c>
      <c r="BV17319" s="4">
        <f t="shared" si="1083"/>
        <v>0</v>
      </c>
      <c r="BW17319" s="23"/>
      <c r="BX17319" s="4">
        <f t="shared" si="1084"/>
        <v>1</v>
      </c>
      <c r="BY17319" s="4">
        <f t="shared" si="1085"/>
        <v>1</v>
      </c>
    </row>
    <row r="17320" spans="1:77">
      <c r="A17320" s="23">
        <v>17315</v>
      </c>
      <c r="BT17320" s="23">
        <v>17315</v>
      </c>
      <c r="BU17320" s="4">
        <f t="shared" si="1082"/>
        <v>0</v>
      </c>
      <c r="BV17320" s="4">
        <f t="shared" si="1083"/>
        <v>0</v>
      </c>
      <c r="BW17320" s="23"/>
      <c r="BX17320" s="4">
        <f t="shared" si="1084"/>
        <v>1</v>
      </c>
      <c r="BY17320" s="4">
        <f t="shared" si="1085"/>
        <v>1</v>
      </c>
    </row>
    <row r="17321" spans="1:77">
      <c r="A17321" s="23">
        <v>17316</v>
      </c>
      <c r="BT17321" s="23">
        <v>17316</v>
      </c>
      <c r="BU17321" s="4">
        <f t="shared" si="1082"/>
        <v>0</v>
      </c>
      <c r="BV17321" s="4">
        <f t="shared" si="1083"/>
        <v>0</v>
      </c>
      <c r="BW17321" s="23"/>
      <c r="BX17321" s="4">
        <f t="shared" si="1084"/>
        <v>1</v>
      </c>
      <c r="BY17321" s="4">
        <f t="shared" si="1085"/>
        <v>1</v>
      </c>
    </row>
    <row r="17322" spans="1:77">
      <c r="A17322" s="23">
        <v>17317</v>
      </c>
      <c r="BT17322" s="23">
        <v>17317</v>
      </c>
      <c r="BU17322" s="4">
        <f t="shared" si="1082"/>
        <v>0</v>
      </c>
      <c r="BV17322" s="4">
        <f t="shared" si="1083"/>
        <v>0</v>
      </c>
      <c r="BW17322" s="23"/>
      <c r="BX17322" s="4">
        <f t="shared" si="1084"/>
        <v>1</v>
      </c>
      <c r="BY17322" s="4">
        <f t="shared" si="1085"/>
        <v>1</v>
      </c>
    </row>
    <row r="17323" spans="1:77">
      <c r="A17323" s="23">
        <v>17318</v>
      </c>
      <c r="BT17323" s="23">
        <v>17318</v>
      </c>
      <c r="BU17323" s="4">
        <f t="shared" si="1082"/>
        <v>0</v>
      </c>
      <c r="BV17323" s="4">
        <f t="shared" si="1083"/>
        <v>0</v>
      </c>
      <c r="BW17323" s="23"/>
      <c r="BX17323" s="4">
        <f t="shared" si="1084"/>
        <v>1</v>
      </c>
      <c r="BY17323" s="4">
        <f t="shared" si="1085"/>
        <v>1</v>
      </c>
    </row>
    <row r="17324" spans="1:77">
      <c r="A17324" s="23">
        <v>17319</v>
      </c>
      <c r="BT17324" s="23">
        <v>17319</v>
      </c>
      <c r="BU17324" s="4">
        <f t="shared" si="1082"/>
        <v>0</v>
      </c>
      <c r="BV17324" s="4">
        <f t="shared" si="1083"/>
        <v>0</v>
      </c>
      <c r="BW17324" s="23"/>
      <c r="BX17324" s="4">
        <f t="shared" si="1084"/>
        <v>1</v>
      </c>
      <c r="BY17324" s="4">
        <f t="shared" si="1085"/>
        <v>1</v>
      </c>
    </row>
    <row r="17325" spans="1:77">
      <c r="A17325" s="23">
        <v>17320</v>
      </c>
      <c r="BT17325" s="23">
        <v>17320</v>
      </c>
      <c r="BU17325" s="4">
        <f t="shared" si="1082"/>
        <v>0</v>
      </c>
      <c r="BV17325" s="4">
        <f t="shared" si="1083"/>
        <v>0</v>
      </c>
      <c r="BW17325" s="23"/>
      <c r="BX17325" s="4">
        <f t="shared" si="1084"/>
        <v>1</v>
      </c>
      <c r="BY17325" s="4">
        <f t="shared" si="1085"/>
        <v>1</v>
      </c>
    </row>
    <row r="17326" spans="1:77">
      <c r="A17326" s="23">
        <v>17321</v>
      </c>
      <c r="BT17326" s="23">
        <v>17321</v>
      </c>
      <c r="BU17326" s="4">
        <f t="shared" si="1082"/>
        <v>0</v>
      </c>
      <c r="BV17326" s="4">
        <f t="shared" si="1083"/>
        <v>0</v>
      </c>
      <c r="BW17326" s="23"/>
      <c r="BX17326" s="4">
        <f t="shared" si="1084"/>
        <v>1</v>
      </c>
      <c r="BY17326" s="4">
        <f t="shared" si="1085"/>
        <v>1</v>
      </c>
    </row>
    <row r="17327" spans="1:77">
      <c r="A17327" s="23">
        <v>17322</v>
      </c>
      <c r="BT17327" s="23">
        <v>17322</v>
      </c>
      <c r="BU17327" s="4">
        <f t="shared" si="1082"/>
        <v>0</v>
      </c>
      <c r="BV17327" s="4">
        <f t="shared" si="1083"/>
        <v>0</v>
      </c>
      <c r="BW17327" s="23"/>
      <c r="BX17327" s="4">
        <f t="shared" si="1084"/>
        <v>1</v>
      </c>
      <c r="BY17327" s="4">
        <f t="shared" si="1085"/>
        <v>1</v>
      </c>
    </row>
    <row r="17328" spans="1:77">
      <c r="A17328" s="23">
        <v>17323</v>
      </c>
      <c r="BT17328" s="23">
        <v>17323</v>
      </c>
      <c r="BU17328" s="4">
        <f t="shared" si="1082"/>
        <v>0</v>
      </c>
      <c r="BV17328" s="4">
        <f t="shared" si="1083"/>
        <v>0</v>
      </c>
      <c r="BW17328" s="23"/>
      <c r="BX17328" s="4">
        <f t="shared" si="1084"/>
        <v>1</v>
      </c>
      <c r="BY17328" s="4">
        <f t="shared" si="1085"/>
        <v>1</v>
      </c>
    </row>
    <row r="17329" spans="1:77">
      <c r="A17329" s="23">
        <v>17324</v>
      </c>
      <c r="BT17329" s="23">
        <v>17324</v>
      </c>
      <c r="BU17329" s="4">
        <f t="shared" si="1082"/>
        <v>0</v>
      </c>
      <c r="BV17329" s="4">
        <f t="shared" si="1083"/>
        <v>0</v>
      </c>
      <c r="BW17329" s="23"/>
      <c r="BX17329" s="4">
        <f t="shared" si="1084"/>
        <v>1</v>
      </c>
      <c r="BY17329" s="4">
        <f t="shared" si="1085"/>
        <v>1</v>
      </c>
    </row>
    <row r="17330" spans="1:77">
      <c r="A17330" s="23">
        <v>17325</v>
      </c>
      <c r="BT17330" s="23">
        <v>17325</v>
      </c>
      <c r="BU17330" s="4">
        <f t="shared" si="1082"/>
        <v>0</v>
      </c>
      <c r="BV17330" s="4">
        <f t="shared" si="1083"/>
        <v>0</v>
      </c>
      <c r="BW17330" s="23"/>
      <c r="BX17330" s="4">
        <f t="shared" si="1084"/>
        <v>1</v>
      </c>
      <c r="BY17330" s="4">
        <f t="shared" si="1085"/>
        <v>1</v>
      </c>
    </row>
    <row r="17331" spans="1:77">
      <c r="A17331" s="23">
        <v>17326</v>
      </c>
      <c r="BT17331" s="23">
        <v>17326</v>
      </c>
      <c r="BU17331" s="4">
        <f t="shared" si="1082"/>
        <v>0</v>
      </c>
      <c r="BV17331" s="4">
        <f t="shared" si="1083"/>
        <v>0</v>
      </c>
      <c r="BW17331" s="23"/>
      <c r="BX17331" s="4">
        <f t="shared" si="1084"/>
        <v>1</v>
      </c>
      <c r="BY17331" s="4">
        <f t="shared" si="1085"/>
        <v>1</v>
      </c>
    </row>
    <row r="17332" spans="1:77">
      <c r="A17332" s="23">
        <v>17327</v>
      </c>
      <c r="BT17332" s="23">
        <v>17327</v>
      </c>
      <c r="BU17332" s="4">
        <f t="shared" si="1082"/>
        <v>0</v>
      </c>
      <c r="BV17332" s="4">
        <f t="shared" si="1083"/>
        <v>0</v>
      </c>
      <c r="BW17332" s="23"/>
      <c r="BX17332" s="4">
        <f t="shared" si="1084"/>
        <v>1</v>
      </c>
      <c r="BY17332" s="4">
        <f t="shared" si="1085"/>
        <v>1</v>
      </c>
    </row>
    <row r="17333" spans="1:77">
      <c r="A17333" s="23">
        <v>17328</v>
      </c>
      <c r="BT17333" s="23">
        <v>17328</v>
      </c>
      <c r="BU17333" s="4">
        <f t="shared" si="1082"/>
        <v>0</v>
      </c>
      <c r="BV17333" s="4">
        <f t="shared" si="1083"/>
        <v>0</v>
      </c>
      <c r="BW17333" s="23"/>
      <c r="BX17333" s="4">
        <f t="shared" si="1084"/>
        <v>1</v>
      </c>
      <c r="BY17333" s="4">
        <f t="shared" si="1085"/>
        <v>1</v>
      </c>
    </row>
    <row r="17334" spans="1:77">
      <c r="A17334" s="23">
        <v>17329</v>
      </c>
      <c r="BT17334" s="23">
        <v>17329</v>
      </c>
      <c r="BU17334" s="4">
        <f t="shared" si="1082"/>
        <v>0</v>
      </c>
      <c r="BV17334" s="4">
        <f t="shared" si="1083"/>
        <v>0</v>
      </c>
      <c r="BW17334" s="23"/>
      <c r="BX17334" s="4">
        <f t="shared" si="1084"/>
        <v>1</v>
      </c>
      <c r="BY17334" s="4">
        <f t="shared" si="1085"/>
        <v>1</v>
      </c>
    </row>
    <row r="17335" spans="1:77">
      <c r="A17335" s="23">
        <v>17330</v>
      </c>
      <c r="BT17335" s="23">
        <v>17330</v>
      </c>
      <c r="BU17335" s="4">
        <f t="shared" si="1082"/>
        <v>0</v>
      </c>
      <c r="BV17335" s="4">
        <f t="shared" si="1083"/>
        <v>0</v>
      </c>
      <c r="BW17335" s="23"/>
      <c r="BX17335" s="4">
        <f t="shared" si="1084"/>
        <v>1</v>
      </c>
      <c r="BY17335" s="4">
        <f t="shared" si="1085"/>
        <v>1</v>
      </c>
    </row>
    <row r="17336" spans="1:77">
      <c r="A17336" s="23">
        <v>17331</v>
      </c>
      <c r="BT17336" s="23">
        <v>17331</v>
      </c>
      <c r="BU17336" s="4">
        <f t="shared" si="1082"/>
        <v>0</v>
      </c>
      <c r="BV17336" s="4">
        <f t="shared" si="1083"/>
        <v>0</v>
      </c>
      <c r="BW17336" s="23"/>
      <c r="BX17336" s="4">
        <f t="shared" si="1084"/>
        <v>1</v>
      </c>
      <c r="BY17336" s="4">
        <f t="shared" si="1085"/>
        <v>1</v>
      </c>
    </row>
    <row r="17337" spans="1:77">
      <c r="A17337" s="23">
        <v>17332</v>
      </c>
      <c r="BT17337" s="23">
        <v>17332</v>
      </c>
      <c r="BU17337" s="4">
        <f t="shared" si="1082"/>
        <v>0</v>
      </c>
      <c r="BV17337" s="4">
        <f t="shared" si="1083"/>
        <v>0</v>
      </c>
      <c r="BW17337" s="23"/>
      <c r="BX17337" s="4">
        <f t="shared" si="1084"/>
        <v>1</v>
      </c>
      <c r="BY17337" s="4">
        <f t="shared" si="1085"/>
        <v>1</v>
      </c>
    </row>
    <row r="17338" spans="1:77">
      <c r="A17338" s="23">
        <v>17333</v>
      </c>
      <c r="BT17338" s="23">
        <v>17333</v>
      </c>
      <c r="BU17338" s="4">
        <f t="shared" si="1082"/>
        <v>0</v>
      </c>
      <c r="BV17338" s="4">
        <f t="shared" si="1083"/>
        <v>0</v>
      </c>
      <c r="BW17338" s="23"/>
      <c r="BX17338" s="4">
        <f t="shared" si="1084"/>
        <v>1</v>
      </c>
      <c r="BY17338" s="4">
        <f t="shared" si="1085"/>
        <v>1</v>
      </c>
    </row>
    <row r="17339" spans="1:77">
      <c r="A17339" s="23">
        <v>17334</v>
      </c>
      <c r="BT17339" s="23">
        <v>17334</v>
      </c>
      <c r="BU17339" s="4">
        <f t="shared" si="1082"/>
        <v>0</v>
      </c>
      <c r="BV17339" s="4">
        <f t="shared" si="1083"/>
        <v>0</v>
      </c>
      <c r="BW17339" s="23"/>
      <c r="BX17339" s="4">
        <f t="shared" si="1084"/>
        <v>1</v>
      </c>
      <c r="BY17339" s="4">
        <f t="shared" si="1085"/>
        <v>1</v>
      </c>
    </row>
    <row r="17340" spans="1:77">
      <c r="A17340" s="23">
        <v>17335</v>
      </c>
      <c r="BT17340" s="23">
        <v>17335</v>
      </c>
      <c r="BU17340" s="4">
        <f t="shared" si="1082"/>
        <v>0</v>
      </c>
      <c r="BV17340" s="4">
        <f t="shared" si="1083"/>
        <v>0</v>
      </c>
      <c r="BW17340" s="23"/>
      <c r="BX17340" s="4">
        <f t="shared" si="1084"/>
        <v>1</v>
      </c>
      <c r="BY17340" s="4">
        <f t="shared" si="1085"/>
        <v>1</v>
      </c>
    </row>
    <row r="17341" spans="1:77">
      <c r="A17341" s="23">
        <v>17336</v>
      </c>
      <c r="BT17341" s="23">
        <v>17336</v>
      </c>
      <c r="BU17341" s="4">
        <f t="shared" si="1082"/>
        <v>0</v>
      </c>
      <c r="BV17341" s="4">
        <f t="shared" si="1083"/>
        <v>0</v>
      </c>
      <c r="BW17341" s="23"/>
      <c r="BX17341" s="4">
        <f t="shared" si="1084"/>
        <v>1</v>
      </c>
      <c r="BY17341" s="4">
        <f t="shared" si="1085"/>
        <v>1</v>
      </c>
    </row>
    <row r="17342" spans="1:77">
      <c r="A17342" s="23">
        <v>17337</v>
      </c>
      <c r="BT17342" s="23">
        <v>17337</v>
      </c>
      <c r="BU17342" s="4">
        <f t="shared" si="1082"/>
        <v>0</v>
      </c>
      <c r="BV17342" s="4">
        <f t="shared" si="1083"/>
        <v>0</v>
      </c>
      <c r="BW17342" s="23"/>
      <c r="BX17342" s="4">
        <f t="shared" si="1084"/>
        <v>1</v>
      </c>
      <c r="BY17342" s="4">
        <f t="shared" si="1085"/>
        <v>1</v>
      </c>
    </row>
    <row r="17343" spans="1:77">
      <c r="A17343" s="23">
        <v>17338</v>
      </c>
      <c r="BT17343" s="23">
        <v>17338</v>
      </c>
      <c r="BU17343" s="4">
        <f t="shared" si="1082"/>
        <v>0</v>
      </c>
      <c r="BV17343" s="4">
        <f t="shared" si="1083"/>
        <v>0</v>
      </c>
      <c r="BW17343" s="23"/>
      <c r="BX17343" s="4">
        <f t="shared" si="1084"/>
        <v>1</v>
      </c>
      <c r="BY17343" s="4">
        <f t="shared" si="1085"/>
        <v>1</v>
      </c>
    </row>
    <row r="17344" spans="1:77">
      <c r="A17344" s="23">
        <v>17339</v>
      </c>
      <c r="BT17344" s="23">
        <v>17339</v>
      </c>
      <c r="BU17344" s="4">
        <f t="shared" si="1082"/>
        <v>0</v>
      </c>
      <c r="BV17344" s="4">
        <f t="shared" si="1083"/>
        <v>0</v>
      </c>
      <c r="BW17344" s="23"/>
      <c r="BX17344" s="4">
        <f t="shared" si="1084"/>
        <v>1</v>
      </c>
      <c r="BY17344" s="4">
        <f t="shared" si="1085"/>
        <v>1</v>
      </c>
    </row>
    <row r="17345" spans="1:77">
      <c r="A17345" s="23">
        <v>17340</v>
      </c>
      <c r="BT17345" s="23">
        <v>17340</v>
      </c>
      <c r="BU17345" s="4">
        <f t="shared" si="1082"/>
        <v>0</v>
      </c>
      <c r="BV17345" s="4">
        <f t="shared" si="1083"/>
        <v>0</v>
      </c>
      <c r="BW17345" s="23"/>
      <c r="BX17345" s="4">
        <f t="shared" si="1084"/>
        <v>1</v>
      </c>
      <c r="BY17345" s="4">
        <f t="shared" si="1085"/>
        <v>1</v>
      </c>
    </row>
    <row r="17346" spans="1:77">
      <c r="A17346" s="23">
        <v>17341</v>
      </c>
      <c r="BT17346" s="23">
        <v>17341</v>
      </c>
      <c r="BU17346" s="4">
        <f t="shared" si="1082"/>
        <v>0</v>
      </c>
      <c r="BV17346" s="4">
        <f t="shared" si="1083"/>
        <v>0</v>
      </c>
      <c r="BW17346" s="23"/>
      <c r="BX17346" s="4">
        <f t="shared" si="1084"/>
        <v>1</v>
      </c>
      <c r="BY17346" s="4">
        <f t="shared" si="1085"/>
        <v>1</v>
      </c>
    </row>
    <row r="17347" spans="1:77">
      <c r="A17347" s="23">
        <v>17342</v>
      </c>
      <c r="BT17347" s="23">
        <v>17342</v>
      </c>
      <c r="BU17347" s="4">
        <f t="shared" si="1082"/>
        <v>0</v>
      </c>
      <c r="BV17347" s="4">
        <f t="shared" si="1083"/>
        <v>0</v>
      </c>
      <c r="BW17347" s="23"/>
      <c r="BX17347" s="4">
        <f t="shared" si="1084"/>
        <v>1</v>
      </c>
      <c r="BY17347" s="4">
        <f t="shared" si="1085"/>
        <v>1</v>
      </c>
    </row>
    <row r="17348" spans="1:77">
      <c r="A17348" s="23">
        <v>17343</v>
      </c>
      <c r="BT17348" s="23">
        <v>17343</v>
      </c>
      <c r="BU17348" s="4">
        <f t="shared" si="1082"/>
        <v>0</v>
      </c>
      <c r="BV17348" s="4">
        <f t="shared" si="1083"/>
        <v>0</v>
      </c>
      <c r="BW17348" s="23"/>
      <c r="BX17348" s="4">
        <f t="shared" si="1084"/>
        <v>1</v>
      </c>
      <c r="BY17348" s="4">
        <f t="shared" si="1085"/>
        <v>1</v>
      </c>
    </row>
    <row r="17349" spans="1:77">
      <c r="A17349" s="23">
        <v>17344</v>
      </c>
      <c r="BT17349" s="23">
        <v>17344</v>
      </c>
      <c r="BU17349" s="4">
        <f t="shared" si="1082"/>
        <v>0</v>
      </c>
      <c r="BV17349" s="4">
        <f t="shared" si="1083"/>
        <v>0</v>
      </c>
      <c r="BW17349" s="23"/>
      <c r="BX17349" s="4">
        <f t="shared" si="1084"/>
        <v>1</v>
      </c>
      <c r="BY17349" s="4">
        <f t="shared" si="1085"/>
        <v>1</v>
      </c>
    </row>
    <row r="17350" spans="1:77">
      <c r="A17350" s="23">
        <v>17345</v>
      </c>
      <c r="BT17350" s="23">
        <v>17345</v>
      </c>
      <c r="BU17350" s="4">
        <f t="shared" si="1082"/>
        <v>0</v>
      </c>
      <c r="BV17350" s="4">
        <f t="shared" si="1083"/>
        <v>0</v>
      </c>
      <c r="BW17350" s="23"/>
      <c r="BX17350" s="4">
        <f t="shared" si="1084"/>
        <v>1</v>
      </c>
      <c r="BY17350" s="4">
        <f t="shared" si="1085"/>
        <v>1</v>
      </c>
    </row>
    <row r="17351" spans="1:77">
      <c r="A17351" s="23">
        <v>17346</v>
      </c>
      <c r="BT17351" s="23">
        <v>17346</v>
      </c>
      <c r="BU17351" s="4">
        <f t="shared" ref="BU17351:BU17414" si="1086">BP17351*$BV$1-BQ17351</f>
        <v>0</v>
      </c>
      <c r="BV17351" s="4">
        <f t="shared" ref="BV17351:BV17414" si="1087">BR17351*$BV$1-BS17351</f>
        <v>0</v>
      </c>
      <c r="BW17351" s="23"/>
      <c r="BX17351" s="4">
        <f t="shared" si="1084"/>
        <v>1</v>
      </c>
      <c r="BY17351" s="4">
        <f t="shared" si="1085"/>
        <v>1</v>
      </c>
    </row>
    <row r="17352" spans="1:77">
      <c r="A17352" s="23">
        <v>17347</v>
      </c>
      <c r="BT17352" s="23">
        <v>17347</v>
      </c>
      <c r="BU17352" s="4">
        <f t="shared" si="1086"/>
        <v>0</v>
      </c>
      <c r="BV17352" s="4">
        <f t="shared" si="1087"/>
        <v>0</v>
      </c>
      <c r="BW17352" s="23"/>
      <c r="BX17352" s="4">
        <f t="shared" si="1084"/>
        <v>1</v>
      </c>
      <c r="BY17352" s="4">
        <f t="shared" si="1085"/>
        <v>1</v>
      </c>
    </row>
    <row r="17353" spans="1:77">
      <c r="A17353" s="23">
        <v>17348</v>
      </c>
      <c r="BT17353" s="23">
        <v>17348</v>
      </c>
      <c r="BU17353" s="4">
        <f t="shared" si="1086"/>
        <v>0</v>
      </c>
      <c r="BV17353" s="4">
        <f t="shared" si="1087"/>
        <v>0</v>
      </c>
      <c r="BW17353" s="23"/>
      <c r="BX17353" s="4">
        <f t="shared" si="1084"/>
        <v>1</v>
      </c>
      <c r="BY17353" s="4">
        <f t="shared" si="1085"/>
        <v>1</v>
      </c>
    </row>
    <row r="17354" spans="1:77">
      <c r="A17354" s="23">
        <v>17349</v>
      </c>
      <c r="BT17354" s="23">
        <v>17349</v>
      </c>
      <c r="BU17354" s="4">
        <f t="shared" si="1086"/>
        <v>0</v>
      </c>
      <c r="BV17354" s="4">
        <f t="shared" si="1087"/>
        <v>0</v>
      </c>
      <c r="BW17354" s="23"/>
      <c r="BX17354" s="4">
        <f t="shared" si="1084"/>
        <v>1</v>
      </c>
      <c r="BY17354" s="4">
        <f t="shared" si="1085"/>
        <v>1</v>
      </c>
    </row>
    <row r="17355" spans="1:77">
      <c r="A17355" s="23">
        <v>17350</v>
      </c>
      <c r="BT17355" s="23">
        <v>17350</v>
      </c>
      <c r="BU17355" s="4">
        <f t="shared" si="1086"/>
        <v>0</v>
      </c>
      <c r="BV17355" s="4">
        <f t="shared" si="1087"/>
        <v>0</v>
      </c>
      <c r="BW17355" s="23"/>
      <c r="BX17355" s="4">
        <f t="shared" si="1084"/>
        <v>1</v>
      </c>
      <c r="BY17355" s="4">
        <f t="shared" si="1085"/>
        <v>1</v>
      </c>
    </row>
    <row r="17356" spans="1:77">
      <c r="A17356" s="23">
        <v>17351</v>
      </c>
      <c r="BT17356" s="23">
        <v>17351</v>
      </c>
      <c r="BU17356" s="4">
        <f t="shared" si="1086"/>
        <v>0</v>
      </c>
      <c r="BV17356" s="4">
        <f t="shared" si="1087"/>
        <v>0</v>
      </c>
      <c r="BW17356" s="23"/>
      <c r="BX17356" s="4">
        <f t="shared" si="1084"/>
        <v>1</v>
      </c>
      <c r="BY17356" s="4">
        <f t="shared" si="1085"/>
        <v>1</v>
      </c>
    </row>
    <row r="17357" spans="1:77">
      <c r="A17357" s="23">
        <v>17352</v>
      </c>
      <c r="BT17357" s="23">
        <v>17352</v>
      </c>
      <c r="BU17357" s="4">
        <f t="shared" si="1086"/>
        <v>0</v>
      </c>
      <c r="BV17357" s="4">
        <f t="shared" si="1087"/>
        <v>0</v>
      </c>
      <c r="BW17357" s="23"/>
      <c r="BX17357" s="4">
        <f t="shared" si="1084"/>
        <v>1</v>
      </c>
      <c r="BY17357" s="4">
        <f t="shared" si="1085"/>
        <v>1</v>
      </c>
    </row>
    <row r="17358" spans="1:77">
      <c r="A17358" s="23">
        <v>17353</v>
      </c>
      <c r="BT17358" s="23">
        <v>17353</v>
      </c>
      <c r="BU17358" s="4">
        <f t="shared" si="1086"/>
        <v>0</v>
      </c>
      <c r="BV17358" s="4">
        <f t="shared" si="1087"/>
        <v>0</v>
      </c>
      <c r="BW17358" s="23"/>
      <c r="BX17358" s="4">
        <f t="shared" si="1084"/>
        <v>1</v>
      </c>
      <c r="BY17358" s="4">
        <f t="shared" si="1085"/>
        <v>1</v>
      </c>
    </row>
    <row r="17359" spans="1:77">
      <c r="A17359" s="23">
        <v>17354</v>
      </c>
      <c r="BT17359" s="23">
        <v>17354</v>
      </c>
      <c r="BU17359" s="4">
        <f t="shared" si="1086"/>
        <v>0</v>
      </c>
      <c r="BV17359" s="4">
        <f t="shared" si="1087"/>
        <v>0</v>
      </c>
      <c r="BW17359" s="23"/>
      <c r="BX17359" s="4">
        <f t="shared" si="1084"/>
        <v>1</v>
      </c>
      <c r="BY17359" s="4">
        <f t="shared" si="1085"/>
        <v>1</v>
      </c>
    </row>
    <row r="17360" spans="1:77">
      <c r="A17360" s="23">
        <v>17355</v>
      </c>
      <c r="BT17360" s="23">
        <v>17355</v>
      </c>
      <c r="BU17360" s="4">
        <f t="shared" si="1086"/>
        <v>0</v>
      </c>
      <c r="BV17360" s="4">
        <f t="shared" si="1087"/>
        <v>0</v>
      </c>
      <c r="BW17360" s="23"/>
      <c r="BX17360" s="4">
        <f t="shared" si="1084"/>
        <v>1</v>
      </c>
      <c r="BY17360" s="4">
        <f t="shared" si="1085"/>
        <v>1</v>
      </c>
    </row>
    <row r="17361" spans="1:77">
      <c r="A17361" s="23">
        <v>17356</v>
      </c>
      <c r="BT17361" s="23">
        <v>17356</v>
      </c>
      <c r="BU17361" s="4">
        <f t="shared" si="1086"/>
        <v>0</v>
      </c>
      <c r="BV17361" s="4">
        <f t="shared" si="1087"/>
        <v>0</v>
      </c>
      <c r="BW17361" s="23"/>
      <c r="BX17361" s="4">
        <f t="shared" si="1084"/>
        <v>1</v>
      </c>
      <c r="BY17361" s="4">
        <f t="shared" si="1085"/>
        <v>1</v>
      </c>
    </row>
    <row r="17362" spans="1:77">
      <c r="A17362" s="23">
        <v>17357</v>
      </c>
      <c r="BT17362" s="23">
        <v>17357</v>
      </c>
      <c r="BU17362" s="4">
        <f t="shared" si="1086"/>
        <v>0</v>
      </c>
      <c r="BV17362" s="4">
        <f t="shared" si="1087"/>
        <v>0</v>
      </c>
      <c r="BW17362" s="23"/>
      <c r="BX17362" s="4">
        <f t="shared" si="1084"/>
        <v>1</v>
      </c>
      <c r="BY17362" s="4">
        <f t="shared" si="1085"/>
        <v>1</v>
      </c>
    </row>
    <row r="17363" spans="1:77">
      <c r="A17363" s="23">
        <v>17358</v>
      </c>
      <c r="BT17363" s="23">
        <v>17358</v>
      </c>
      <c r="BU17363" s="4">
        <f t="shared" si="1086"/>
        <v>0</v>
      </c>
      <c r="BV17363" s="4">
        <f t="shared" si="1087"/>
        <v>0</v>
      </c>
      <c r="BW17363" s="23"/>
      <c r="BX17363" s="4">
        <f t="shared" si="1084"/>
        <v>1</v>
      </c>
      <c r="BY17363" s="4">
        <f t="shared" si="1085"/>
        <v>1</v>
      </c>
    </row>
    <row r="17364" spans="1:77">
      <c r="A17364" s="23">
        <v>17359</v>
      </c>
      <c r="BT17364" s="23">
        <v>17359</v>
      </c>
      <c r="BU17364" s="4">
        <f t="shared" si="1086"/>
        <v>0</v>
      </c>
      <c r="BV17364" s="4">
        <f t="shared" si="1087"/>
        <v>0</v>
      </c>
      <c r="BW17364" s="23"/>
      <c r="BX17364" s="4">
        <f t="shared" si="1084"/>
        <v>1</v>
      </c>
      <c r="BY17364" s="4">
        <f t="shared" si="1085"/>
        <v>1</v>
      </c>
    </row>
    <row r="17365" spans="1:77">
      <c r="A17365" s="23">
        <v>17360</v>
      </c>
      <c r="BT17365" s="23">
        <v>17360</v>
      </c>
      <c r="BU17365" s="4">
        <f t="shared" si="1086"/>
        <v>0</v>
      </c>
      <c r="BV17365" s="4">
        <f t="shared" si="1087"/>
        <v>0</v>
      </c>
      <c r="BW17365" s="23"/>
      <c r="BX17365" s="4">
        <f t="shared" si="1084"/>
        <v>1</v>
      </c>
      <c r="BY17365" s="4">
        <f t="shared" si="1085"/>
        <v>1</v>
      </c>
    </row>
    <row r="17366" spans="1:77">
      <c r="A17366" s="23">
        <v>17361</v>
      </c>
      <c r="BT17366" s="23">
        <v>17361</v>
      </c>
      <c r="BU17366" s="4">
        <f t="shared" si="1086"/>
        <v>0</v>
      </c>
      <c r="BV17366" s="4">
        <f t="shared" si="1087"/>
        <v>0</v>
      </c>
      <c r="BW17366" s="23"/>
      <c r="BX17366" s="4">
        <f t="shared" ref="BX17366:BX17429" si="1088">IF(BU17366=MAX($BU17366:$BV17366),1,0)</f>
        <v>1</v>
      </c>
      <c r="BY17366" s="4">
        <f t="shared" ref="BY17366:BY17429" si="1089">IF(BV17366=MAX($BU17366:$BV17366),1,0)</f>
        <v>1</v>
      </c>
    </row>
    <row r="17367" spans="1:77">
      <c r="A17367" s="23">
        <v>17362</v>
      </c>
      <c r="BT17367" s="23">
        <v>17362</v>
      </c>
      <c r="BU17367" s="4">
        <f t="shared" si="1086"/>
        <v>0</v>
      </c>
      <c r="BV17367" s="4">
        <f t="shared" si="1087"/>
        <v>0</v>
      </c>
      <c r="BW17367" s="23"/>
      <c r="BX17367" s="4">
        <f t="shared" si="1088"/>
        <v>1</v>
      </c>
      <c r="BY17367" s="4">
        <f t="shared" si="1089"/>
        <v>1</v>
      </c>
    </row>
    <row r="17368" spans="1:77">
      <c r="A17368" s="23">
        <v>17363</v>
      </c>
      <c r="BT17368" s="23">
        <v>17363</v>
      </c>
      <c r="BU17368" s="4">
        <f t="shared" si="1086"/>
        <v>0</v>
      </c>
      <c r="BV17368" s="4">
        <f t="shared" si="1087"/>
        <v>0</v>
      </c>
      <c r="BW17368" s="23"/>
      <c r="BX17368" s="4">
        <f t="shared" si="1088"/>
        <v>1</v>
      </c>
      <c r="BY17368" s="4">
        <f t="shared" si="1089"/>
        <v>1</v>
      </c>
    </row>
    <row r="17369" spans="1:77">
      <c r="A17369" s="23">
        <v>17364</v>
      </c>
      <c r="BT17369" s="23">
        <v>17364</v>
      </c>
      <c r="BU17369" s="4">
        <f t="shared" si="1086"/>
        <v>0</v>
      </c>
      <c r="BV17369" s="4">
        <f t="shared" si="1087"/>
        <v>0</v>
      </c>
      <c r="BW17369" s="23"/>
      <c r="BX17369" s="4">
        <f t="shared" si="1088"/>
        <v>1</v>
      </c>
      <c r="BY17369" s="4">
        <f t="shared" si="1089"/>
        <v>1</v>
      </c>
    </row>
    <row r="17370" spans="1:77">
      <c r="A17370" s="23">
        <v>17365</v>
      </c>
      <c r="BT17370" s="23">
        <v>17365</v>
      </c>
      <c r="BU17370" s="4">
        <f t="shared" si="1086"/>
        <v>0</v>
      </c>
      <c r="BV17370" s="4">
        <f t="shared" si="1087"/>
        <v>0</v>
      </c>
      <c r="BW17370" s="23"/>
      <c r="BX17370" s="4">
        <f t="shared" si="1088"/>
        <v>1</v>
      </c>
      <c r="BY17370" s="4">
        <f t="shared" si="1089"/>
        <v>1</v>
      </c>
    </row>
    <row r="17371" spans="1:77">
      <c r="A17371" s="23">
        <v>17366</v>
      </c>
      <c r="BT17371" s="23">
        <v>17366</v>
      </c>
      <c r="BU17371" s="4">
        <f t="shared" si="1086"/>
        <v>0</v>
      </c>
      <c r="BV17371" s="4">
        <f t="shared" si="1087"/>
        <v>0</v>
      </c>
      <c r="BW17371" s="23"/>
      <c r="BX17371" s="4">
        <f t="shared" si="1088"/>
        <v>1</v>
      </c>
      <c r="BY17371" s="4">
        <f t="shared" si="1089"/>
        <v>1</v>
      </c>
    </row>
    <row r="17372" spans="1:77">
      <c r="A17372" s="23">
        <v>17367</v>
      </c>
      <c r="BT17372" s="23">
        <v>17367</v>
      </c>
      <c r="BU17372" s="4">
        <f t="shared" si="1086"/>
        <v>0</v>
      </c>
      <c r="BV17372" s="4">
        <f t="shared" si="1087"/>
        <v>0</v>
      </c>
      <c r="BW17372" s="23"/>
      <c r="BX17372" s="4">
        <f t="shared" si="1088"/>
        <v>1</v>
      </c>
      <c r="BY17372" s="4">
        <f t="shared" si="1089"/>
        <v>1</v>
      </c>
    </row>
    <row r="17373" spans="1:77">
      <c r="A17373" s="23">
        <v>17368</v>
      </c>
      <c r="BT17373" s="23">
        <v>17368</v>
      </c>
      <c r="BU17373" s="4">
        <f t="shared" si="1086"/>
        <v>0</v>
      </c>
      <c r="BV17373" s="4">
        <f t="shared" si="1087"/>
        <v>0</v>
      </c>
      <c r="BW17373" s="23"/>
      <c r="BX17373" s="4">
        <f t="shared" si="1088"/>
        <v>1</v>
      </c>
      <c r="BY17373" s="4">
        <f t="shared" si="1089"/>
        <v>1</v>
      </c>
    </row>
    <row r="17374" spans="1:77">
      <c r="A17374" s="23">
        <v>17369</v>
      </c>
      <c r="BT17374" s="23">
        <v>17369</v>
      </c>
      <c r="BU17374" s="4">
        <f t="shared" si="1086"/>
        <v>0</v>
      </c>
      <c r="BV17374" s="4">
        <f t="shared" si="1087"/>
        <v>0</v>
      </c>
      <c r="BW17374" s="23"/>
      <c r="BX17374" s="4">
        <f t="shared" si="1088"/>
        <v>1</v>
      </c>
      <c r="BY17374" s="4">
        <f t="shared" si="1089"/>
        <v>1</v>
      </c>
    </row>
    <row r="17375" spans="1:77">
      <c r="A17375" s="23">
        <v>17370</v>
      </c>
      <c r="BT17375" s="23">
        <v>17370</v>
      </c>
      <c r="BU17375" s="4">
        <f t="shared" si="1086"/>
        <v>0</v>
      </c>
      <c r="BV17375" s="4">
        <f t="shared" si="1087"/>
        <v>0</v>
      </c>
      <c r="BW17375" s="23"/>
      <c r="BX17375" s="4">
        <f t="shared" si="1088"/>
        <v>1</v>
      </c>
      <c r="BY17375" s="4">
        <f t="shared" si="1089"/>
        <v>1</v>
      </c>
    </row>
    <row r="17376" spans="1:77">
      <c r="A17376" s="23">
        <v>17371</v>
      </c>
      <c r="BT17376" s="23">
        <v>17371</v>
      </c>
      <c r="BU17376" s="4">
        <f t="shared" si="1086"/>
        <v>0</v>
      </c>
      <c r="BV17376" s="4">
        <f t="shared" si="1087"/>
        <v>0</v>
      </c>
      <c r="BW17376" s="23"/>
      <c r="BX17376" s="4">
        <f t="shared" si="1088"/>
        <v>1</v>
      </c>
      <c r="BY17376" s="4">
        <f t="shared" si="1089"/>
        <v>1</v>
      </c>
    </row>
    <row r="17377" spans="1:77">
      <c r="A17377" s="23">
        <v>17372</v>
      </c>
      <c r="BT17377" s="23">
        <v>17372</v>
      </c>
      <c r="BU17377" s="4">
        <f t="shared" si="1086"/>
        <v>0</v>
      </c>
      <c r="BV17377" s="4">
        <f t="shared" si="1087"/>
        <v>0</v>
      </c>
      <c r="BW17377" s="23"/>
      <c r="BX17377" s="4">
        <f t="shared" si="1088"/>
        <v>1</v>
      </c>
      <c r="BY17377" s="4">
        <f t="shared" si="1089"/>
        <v>1</v>
      </c>
    </row>
    <row r="17378" spans="1:77">
      <c r="A17378" s="23">
        <v>17373</v>
      </c>
      <c r="BT17378" s="23">
        <v>17373</v>
      </c>
      <c r="BU17378" s="4">
        <f t="shared" si="1086"/>
        <v>0</v>
      </c>
      <c r="BV17378" s="4">
        <f t="shared" si="1087"/>
        <v>0</v>
      </c>
      <c r="BW17378" s="23"/>
      <c r="BX17378" s="4">
        <f t="shared" si="1088"/>
        <v>1</v>
      </c>
      <c r="BY17378" s="4">
        <f t="shared" si="1089"/>
        <v>1</v>
      </c>
    </row>
    <row r="17379" spans="1:77">
      <c r="A17379" s="23">
        <v>17374</v>
      </c>
      <c r="BT17379" s="23">
        <v>17374</v>
      </c>
      <c r="BU17379" s="4">
        <f t="shared" si="1086"/>
        <v>0</v>
      </c>
      <c r="BV17379" s="4">
        <f t="shared" si="1087"/>
        <v>0</v>
      </c>
      <c r="BW17379" s="23"/>
      <c r="BX17379" s="4">
        <f t="shared" si="1088"/>
        <v>1</v>
      </c>
      <c r="BY17379" s="4">
        <f t="shared" si="1089"/>
        <v>1</v>
      </c>
    </row>
    <row r="17380" spans="1:77">
      <c r="A17380" s="23">
        <v>17375</v>
      </c>
      <c r="BT17380" s="23">
        <v>17375</v>
      </c>
      <c r="BU17380" s="4">
        <f t="shared" si="1086"/>
        <v>0</v>
      </c>
      <c r="BV17380" s="4">
        <f t="shared" si="1087"/>
        <v>0</v>
      </c>
      <c r="BW17380" s="23"/>
      <c r="BX17380" s="4">
        <f t="shared" si="1088"/>
        <v>1</v>
      </c>
      <c r="BY17380" s="4">
        <f t="shared" si="1089"/>
        <v>1</v>
      </c>
    </row>
    <row r="17381" spans="1:77">
      <c r="A17381" s="23">
        <v>17376</v>
      </c>
      <c r="BT17381" s="23">
        <v>17376</v>
      </c>
      <c r="BU17381" s="4">
        <f t="shared" si="1086"/>
        <v>0</v>
      </c>
      <c r="BV17381" s="4">
        <f t="shared" si="1087"/>
        <v>0</v>
      </c>
      <c r="BW17381" s="23"/>
      <c r="BX17381" s="4">
        <f t="shared" si="1088"/>
        <v>1</v>
      </c>
      <c r="BY17381" s="4">
        <f t="shared" si="1089"/>
        <v>1</v>
      </c>
    </row>
    <row r="17382" spans="1:77">
      <c r="A17382" s="23">
        <v>17377</v>
      </c>
      <c r="BT17382" s="23">
        <v>17377</v>
      </c>
      <c r="BU17382" s="4">
        <f t="shared" si="1086"/>
        <v>0</v>
      </c>
      <c r="BV17382" s="4">
        <f t="shared" si="1087"/>
        <v>0</v>
      </c>
      <c r="BW17382" s="23"/>
      <c r="BX17382" s="4">
        <f t="shared" si="1088"/>
        <v>1</v>
      </c>
      <c r="BY17382" s="4">
        <f t="shared" si="1089"/>
        <v>1</v>
      </c>
    </row>
    <row r="17383" spans="1:77">
      <c r="A17383" s="23">
        <v>17378</v>
      </c>
      <c r="BT17383" s="23">
        <v>17378</v>
      </c>
      <c r="BU17383" s="4">
        <f t="shared" si="1086"/>
        <v>0</v>
      </c>
      <c r="BV17383" s="4">
        <f t="shared" si="1087"/>
        <v>0</v>
      </c>
      <c r="BW17383" s="23"/>
      <c r="BX17383" s="4">
        <f t="shared" si="1088"/>
        <v>1</v>
      </c>
      <c r="BY17383" s="4">
        <f t="shared" si="1089"/>
        <v>1</v>
      </c>
    </row>
    <row r="17384" spans="1:77">
      <c r="A17384" s="23">
        <v>17379</v>
      </c>
      <c r="BT17384" s="23">
        <v>17379</v>
      </c>
      <c r="BU17384" s="4">
        <f t="shared" si="1086"/>
        <v>0</v>
      </c>
      <c r="BV17384" s="4">
        <f t="shared" si="1087"/>
        <v>0</v>
      </c>
      <c r="BW17384" s="23"/>
      <c r="BX17384" s="4">
        <f t="shared" si="1088"/>
        <v>1</v>
      </c>
      <c r="BY17384" s="4">
        <f t="shared" si="1089"/>
        <v>1</v>
      </c>
    </row>
    <row r="17385" spans="1:77">
      <c r="A17385" s="23">
        <v>17380</v>
      </c>
      <c r="BT17385" s="23">
        <v>17380</v>
      </c>
      <c r="BU17385" s="4">
        <f t="shared" si="1086"/>
        <v>0</v>
      </c>
      <c r="BV17385" s="4">
        <f t="shared" si="1087"/>
        <v>0</v>
      </c>
      <c r="BW17385" s="23"/>
      <c r="BX17385" s="4">
        <f t="shared" si="1088"/>
        <v>1</v>
      </c>
      <c r="BY17385" s="4">
        <f t="shared" si="1089"/>
        <v>1</v>
      </c>
    </row>
    <row r="17386" spans="1:77">
      <c r="A17386" s="23">
        <v>17381</v>
      </c>
      <c r="BT17386" s="23">
        <v>17381</v>
      </c>
      <c r="BU17386" s="4">
        <f t="shared" si="1086"/>
        <v>0</v>
      </c>
      <c r="BV17386" s="4">
        <f t="shared" si="1087"/>
        <v>0</v>
      </c>
      <c r="BW17386" s="23"/>
      <c r="BX17386" s="4">
        <f t="shared" si="1088"/>
        <v>1</v>
      </c>
      <c r="BY17386" s="4">
        <f t="shared" si="1089"/>
        <v>1</v>
      </c>
    </row>
    <row r="17387" spans="1:77">
      <c r="A17387" s="23">
        <v>17382</v>
      </c>
      <c r="BT17387" s="23">
        <v>17382</v>
      </c>
      <c r="BU17387" s="4">
        <f t="shared" si="1086"/>
        <v>0</v>
      </c>
      <c r="BV17387" s="4">
        <f t="shared" si="1087"/>
        <v>0</v>
      </c>
      <c r="BW17387" s="23"/>
      <c r="BX17387" s="4">
        <f t="shared" si="1088"/>
        <v>1</v>
      </c>
      <c r="BY17387" s="4">
        <f t="shared" si="1089"/>
        <v>1</v>
      </c>
    </row>
    <row r="17388" spans="1:77">
      <c r="A17388" s="23">
        <v>17383</v>
      </c>
      <c r="BT17388" s="23">
        <v>17383</v>
      </c>
      <c r="BU17388" s="4">
        <f t="shared" si="1086"/>
        <v>0</v>
      </c>
      <c r="BV17388" s="4">
        <f t="shared" si="1087"/>
        <v>0</v>
      </c>
      <c r="BW17388" s="23"/>
      <c r="BX17388" s="4">
        <f t="shared" si="1088"/>
        <v>1</v>
      </c>
      <c r="BY17388" s="4">
        <f t="shared" si="1089"/>
        <v>1</v>
      </c>
    </row>
    <row r="17389" spans="1:77">
      <c r="A17389" s="23">
        <v>17384</v>
      </c>
      <c r="BT17389" s="23">
        <v>17384</v>
      </c>
      <c r="BU17389" s="4">
        <f t="shared" si="1086"/>
        <v>0</v>
      </c>
      <c r="BV17389" s="4">
        <f t="shared" si="1087"/>
        <v>0</v>
      </c>
      <c r="BW17389" s="23"/>
      <c r="BX17389" s="4">
        <f t="shared" si="1088"/>
        <v>1</v>
      </c>
      <c r="BY17389" s="4">
        <f t="shared" si="1089"/>
        <v>1</v>
      </c>
    </row>
    <row r="17390" spans="1:77">
      <c r="A17390" s="23">
        <v>17385</v>
      </c>
      <c r="BT17390" s="23">
        <v>17385</v>
      </c>
      <c r="BU17390" s="4">
        <f t="shared" si="1086"/>
        <v>0</v>
      </c>
      <c r="BV17390" s="4">
        <f t="shared" si="1087"/>
        <v>0</v>
      </c>
      <c r="BW17390" s="23"/>
      <c r="BX17390" s="4">
        <f t="shared" si="1088"/>
        <v>1</v>
      </c>
      <c r="BY17390" s="4">
        <f t="shared" si="1089"/>
        <v>1</v>
      </c>
    </row>
    <row r="17391" spans="1:77">
      <c r="A17391" s="23">
        <v>17386</v>
      </c>
      <c r="BT17391" s="23">
        <v>17386</v>
      </c>
      <c r="BU17391" s="4">
        <f t="shared" si="1086"/>
        <v>0</v>
      </c>
      <c r="BV17391" s="4">
        <f t="shared" si="1087"/>
        <v>0</v>
      </c>
      <c r="BW17391" s="23"/>
      <c r="BX17391" s="4">
        <f t="shared" si="1088"/>
        <v>1</v>
      </c>
      <c r="BY17391" s="4">
        <f t="shared" si="1089"/>
        <v>1</v>
      </c>
    </row>
    <row r="17392" spans="1:77">
      <c r="A17392" s="23">
        <v>17387</v>
      </c>
      <c r="BT17392" s="23">
        <v>17387</v>
      </c>
      <c r="BU17392" s="4">
        <f t="shared" si="1086"/>
        <v>0</v>
      </c>
      <c r="BV17392" s="4">
        <f t="shared" si="1087"/>
        <v>0</v>
      </c>
      <c r="BW17392" s="23"/>
      <c r="BX17392" s="4">
        <f t="shared" si="1088"/>
        <v>1</v>
      </c>
      <c r="BY17392" s="4">
        <f t="shared" si="1089"/>
        <v>1</v>
      </c>
    </row>
    <row r="17393" spans="1:77">
      <c r="A17393" s="23">
        <v>17388</v>
      </c>
      <c r="BT17393" s="23">
        <v>17388</v>
      </c>
      <c r="BU17393" s="4">
        <f t="shared" si="1086"/>
        <v>0</v>
      </c>
      <c r="BV17393" s="4">
        <f t="shared" si="1087"/>
        <v>0</v>
      </c>
      <c r="BW17393" s="23"/>
      <c r="BX17393" s="4">
        <f t="shared" si="1088"/>
        <v>1</v>
      </c>
      <c r="BY17393" s="4">
        <f t="shared" si="1089"/>
        <v>1</v>
      </c>
    </row>
    <row r="17394" spans="1:77">
      <c r="A17394" s="23">
        <v>17389</v>
      </c>
      <c r="BT17394" s="23">
        <v>17389</v>
      </c>
      <c r="BU17394" s="4">
        <f t="shared" si="1086"/>
        <v>0</v>
      </c>
      <c r="BV17394" s="4">
        <f t="shared" si="1087"/>
        <v>0</v>
      </c>
      <c r="BW17394" s="23"/>
      <c r="BX17394" s="4">
        <f t="shared" si="1088"/>
        <v>1</v>
      </c>
      <c r="BY17394" s="4">
        <f t="shared" si="1089"/>
        <v>1</v>
      </c>
    </row>
    <row r="17395" spans="1:77">
      <c r="A17395" s="23">
        <v>17390</v>
      </c>
      <c r="BT17395" s="23">
        <v>17390</v>
      </c>
      <c r="BU17395" s="4">
        <f t="shared" si="1086"/>
        <v>0</v>
      </c>
      <c r="BV17395" s="4">
        <f t="shared" si="1087"/>
        <v>0</v>
      </c>
      <c r="BW17395" s="23"/>
      <c r="BX17395" s="4">
        <f t="shared" si="1088"/>
        <v>1</v>
      </c>
      <c r="BY17395" s="4">
        <f t="shared" si="1089"/>
        <v>1</v>
      </c>
    </row>
    <row r="17396" spans="1:77">
      <c r="A17396" s="23">
        <v>17391</v>
      </c>
      <c r="BT17396" s="23">
        <v>17391</v>
      </c>
      <c r="BU17396" s="4">
        <f t="shared" si="1086"/>
        <v>0</v>
      </c>
      <c r="BV17396" s="4">
        <f t="shared" si="1087"/>
        <v>0</v>
      </c>
      <c r="BW17396" s="23"/>
      <c r="BX17396" s="4">
        <f t="shared" si="1088"/>
        <v>1</v>
      </c>
      <c r="BY17396" s="4">
        <f t="shared" si="1089"/>
        <v>1</v>
      </c>
    </row>
    <row r="17397" spans="1:77">
      <c r="A17397" s="23">
        <v>17392</v>
      </c>
      <c r="BT17397" s="23">
        <v>17392</v>
      </c>
      <c r="BU17397" s="4">
        <f t="shared" si="1086"/>
        <v>0</v>
      </c>
      <c r="BV17397" s="4">
        <f t="shared" si="1087"/>
        <v>0</v>
      </c>
      <c r="BW17397" s="23"/>
      <c r="BX17397" s="4">
        <f t="shared" si="1088"/>
        <v>1</v>
      </c>
      <c r="BY17397" s="4">
        <f t="shared" si="1089"/>
        <v>1</v>
      </c>
    </row>
    <row r="17398" spans="1:77">
      <c r="A17398" s="23">
        <v>17393</v>
      </c>
      <c r="BT17398" s="23">
        <v>17393</v>
      </c>
      <c r="BU17398" s="4">
        <f t="shared" si="1086"/>
        <v>0</v>
      </c>
      <c r="BV17398" s="4">
        <f t="shared" si="1087"/>
        <v>0</v>
      </c>
      <c r="BW17398" s="23"/>
      <c r="BX17398" s="4">
        <f t="shared" si="1088"/>
        <v>1</v>
      </c>
      <c r="BY17398" s="4">
        <f t="shared" si="1089"/>
        <v>1</v>
      </c>
    </row>
    <row r="17399" spans="1:77">
      <c r="A17399" s="23">
        <v>17394</v>
      </c>
      <c r="BT17399" s="23">
        <v>17394</v>
      </c>
      <c r="BU17399" s="4">
        <f t="shared" si="1086"/>
        <v>0</v>
      </c>
      <c r="BV17399" s="4">
        <f t="shared" si="1087"/>
        <v>0</v>
      </c>
      <c r="BW17399" s="23"/>
      <c r="BX17399" s="4">
        <f t="shared" si="1088"/>
        <v>1</v>
      </c>
      <c r="BY17399" s="4">
        <f t="shared" si="1089"/>
        <v>1</v>
      </c>
    </row>
    <row r="17400" spans="1:77">
      <c r="A17400" s="23">
        <v>17395</v>
      </c>
      <c r="BT17400" s="23">
        <v>17395</v>
      </c>
      <c r="BU17400" s="4">
        <f t="shared" si="1086"/>
        <v>0</v>
      </c>
      <c r="BV17400" s="4">
        <f t="shared" si="1087"/>
        <v>0</v>
      </c>
      <c r="BW17400" s="23"/>
      <c r="BX17400" s="4">
        <f t="shared" si="1088"/>
        <v>1</v>
      </c>
      <c r="BY17400" s="4">
        <f t="shared" si="1089"/>
        <v>1</v>
      </c>
    </row>
    <row r="17401" spans="1:77">
      <c r="A17401" s="23">
        <v>17396</v>
      </c>
      <c r="BT17401" s="23">
        <v>17396</v>
      </c>
      <c r="BU17401" s="4">
        <f t="shared" si="1086"/>
        <v>0</v>
      </c>
      <c r="BV17401" s="4">
        <f t="shared" si="1087"/>
        <v>0</v>
      </c>
      <c r="BW17401" s="23"/>
      <c r="BX17401" s="4">
        <f t="shared" si="1088"/>
        <v>1</v>
      </c>
      <c r="BY17401" s="4">
        <f t="shared" si="1089"/>
        <v>1</v>
      </c>
    </row>
    <row r="17402" spans="1:77">
      <c r="A17402" s="23">
        <v>17397</v>
      </c>
      <c r="BT17402" s="23">
        <v>17397</v>
      </c>
      <c r="BU17402" s="4">
        <f t="shared" si="1086"/>
        <v>0</v>
      </c>
      <c r="BV17402" s="4">
        <f t="shared" si="1087"/>
        <v>0</v>
      </c>
      <c r="BW17402" s="23"/>
      <c r="BX17402" s="4">
        <f t="shared" si="1088"/>
        <v>1</v>
      </c>
      <c r="BY17402" s="4">
        <f t="shared" si="1089"/>
        <v>1</v>
      </c>
    </row>
    <row r="17403" spans="1:77">
      <c r="A17403" s="23">
        <v>17398</v>
      </c>
      <c r="BT17403" s="23">
        <v>17398</v>
      </c>
      <c r="BU17403" s="4">
        <f t="shared" si="1086"/>
        <v>0</v>
      </c>
      <c r="BV17403" s="4">
        <f t="shared" si="1087"/>
        <v>0</v>
      </c>
      <c r="BW17403" s="23"/>
      <c r="BX17403" s="4">
        <f t="shared" si="1088"/>
        <v>1</v>
      </c>
      <c r="BY17403" s="4">
        <f t="shared" si="1089"/>
        <v>1</v>
      </c>
    </row>
    <row r="17404" spans="1:77">
      <c r="A17404" s="23">
        <v>17399</v>
      </c>
      <c r="BT17404" s="23">
        <v>17399</v>
      </c>
      <c r="BU17404" s="4">
        <f t="shared" si="1086"/>
        <v>0</v>
      </c>
      <c r="BV17404" s="4">
        <f t="shared" si="1087"/>
        <v>0</v>
      </c>
      <c r="BW17404" s="23"/>
      <c r="BX17404" s="4">
        <f t="shared" si="1088"/>
        <v>1</v>
      </c>
      <c r="BY17404" s="4">
        <f t="shared" si="1089"/>
        <v>1</v>
      </c>
    </row>
    <row r="17405" spans="1:77">
      <c r="A17405" s="23">
        <v>17400</v>
      </c>
      <c r="BT17405" s="23">
        <v>17400</v>
      </c>
      <c r="BU17405" s="4">
        <f t="shared" si="1086"/>
        <v>0</v>
      </c>
      <c r="BV17405" s="4">
        <f t="shared" si="1087"/>
        <v>0</v>
      </c>
      <c r="BW17405" s="23"/>
      <c r="BX17405" s="4">
        <f t="shared" si="1088"/>
        <v>1</v>
      </c>
      <c r="BY17405" s="4">
        <f t="shared" si="1089"/>
        <v>1</v>
      </c>
    </row>
    <row r="17406" spans="1:77">
      <c r="A17406" s="23">
        <v>17401</v>
      </c>
      <c r="BT17406" s="23">
        <v>17401</v>
      </c>
      <c r="BU17406" s="4">
        <f t="shared" si="1086"/>
        <v>0</v>
      </c>
      <c r="BV17406" s="4">
        <f t="shared" si="1087"/>
        <v>0</v>
      </c>
      <c r="BW17406" s="23"/>
      <c r="BX17406" s="4">
        <f t="shared" si="1088"/>
        <v>1</v>
      </c>
      <c r="BY17406" s="4">
        <f t="shared" si="1089"/>
        <v>1</v>
      </c>
    </row>
    <row r="17407" spans="1:77">
      <c r="A17407" s="23">
        <v>17402</v>
      </c>
      <c r="BT17407" s="23">
        <v>17402</v>
      </c>
      <c r="BU17407" s="4">
        <f t="shared" si="1086"/>
        <v>0</v>
      </c>
      <c r="BV17407" s="4">
        <f t="shared" si="1087"/>
        <v>0</v>
      </c>
      <c r="BW17407" s="23"/>
      <c r="BX17407" s="4">
        <f t="shared" si="1088"/>
        <v>1</v>
      </c>
      <c r="BY17407" s="4">
        <f t="shared" si="1089"/>
        <v>1</v>
      </c>
    </row>
    <row r="17408" spans="1:77">
      <c r="A17408" s="23">
        <v>17403</v>
      </c>
      <c r="BT17408" s="23">
        <v>17403</v>
      </c>
      <c r="BU17408" s="4">
        <f t="shared" si="1086"/>
        <v>0</v>
      </c>
      <c r="BV17408" s="4">
        <f t="shared" si="1087"/>
        <v>0</v>
      </c>
      <c r="BW17408" s="23"/>
      <c r="BX17408" s="4">
        <f t="shared" si="1088"/>
        <v>1</v>
      </c>
      <c r="BY17408" s="4">
        <f t="shared" si="1089"/>
        <v>1</v>
      </c>
    </row>
    <row r="17409" spans="1:77">
      <c r="A17409" s="23">
        <v>17404</v>
      </c>
      <c r="BT17409" s="23">
        <v>17404</v>
      </c>
      <c r="BU17409" s="4">
        <f t="shared" si="1086"/>
        <v>0</v>
      </c>
      <c r="BV17409" s="4">
        <f t="shared" si="1087"/>
        <v>0</v>
      </c>
      <c r="BW17409" s="23"/>
      <c r="BX17409" s="4">
        <f t="shared" si="1088"/>
        <v>1</v>
      </c>
      <c r="BY17409" s="4">
        <f t="shared" si="1089"/>
        <v>1</v>
      </c>
    </row>
    <row r="17410" spans="1:77">
      <c r="A17410" s="23">
        <v>17405</v>
      </c>
      <c r="BT17410" s="23">
        <v>17405</v>
      </c>
      <c r="BU17410" s="4">
        <f t="shared" si="1086"/>
        <v>0</v>
      </c>
      <c r="BV17410" s="4">
        <f t="shared" si="1087"/>
        <v>0</v>
      </c>
      <c r="BW17410" s="23"/>
      <c r="BX17410" s="4">
        <f t="shared" si="1088"/>
        <v>1</v>
      </c>
      <c r="BY17410" s="4">
        <f t="shared" si="1089"/>
        <v>1</v>
      </c>
    </row>
    <row r="17411" spans="1:77">
      <c r="A17411" s="23">
        <v>17406</v>
      </c>
      <c r="BT17411" s="23">
        <v>17406</v>
      </c>
      <c r="BU17411" s="4">
        <f t="shared" si="1086"/>
        <v>0</v>
      </c>
      <c r="BV17411" s="4">
        <f t="shared" si="1087"/>
        <v>0</v>
      </c>
      <c r="BW17411" s="23"/>
      <c r="BX17411" s="4">
        <f t="shared" si="1088"/>
        <v>1</v>
      </c>
      <c r="BY17411" s="4">
        <f t="shared" si="1089"/>
        <v>1</v>
      </c>
    </row>
    <row r="17412" spans="1:77">
      <c r="A17412" s="23">
        <v>17407</v>
      </c>
      <c r="BT17412" s="23">
        <v>17407</v>
      </c>
      <c r="BU17412" s="4">
        <f t="shared" si="1086"/>
        <v>0</v>
      </c>
      <c r="BV17412" s="4">
        <f t="shared" si="1087"/>
        <v>0</v>
      </c>
      <c r="BW17412" s="23"/>
      <c r="BX17412" s="4">
        <f t="shared" si="1088"/>
        <v>1</v>
      </c>
      <c r="BY17412" s="4">
        <f t="shared" si="1089"/>
        <v>1</v>
      </c>
    </row>
    <row r="17413" spans="1:77">
      <c r="A17413" s="23">
        <v>17408</v>
      </c>
      <c r="BT17413" s="23">
        <v>17408</v>
      </c>
      <c r="BU17413" s="4">
        <f t="shared" si="1086"/>
        <v>0</v>
      </c>
      <c r="BV17413" s="4">
        <f t="shared" si="1087"/>
        <v>0</v>
      </c>
      <c r="BW17413" s="23"/>
      <c r="BX17413" s="4">
        <f t="shared" si="1088"/>
        <v>1</v>
      </c>
      <c r="BY17413" s="4">
        <f t="shared" si="1089"/>
        <v>1</v>
      </c>
    </row>
    <row r="17414" spans="1:77">
      <c r="A17414" s="23">
        <v>17409</v>
      </c>
      <c r="BT17414" s="23">
        <v>17409</v>
      </c>
      <c r="BU17414" s="4">
        <f t="shared" si="1086"/>
        <v>0</v>
      </c>
      <c r="BV17414" s="4">
        <f t="shared" si="1087"/>
        <v>0</v>
      </c>
      <c r="BW17414" s="23"/>
      <c r="BX17414" s="4">
        <f t="shared" si="1088"/>
        <v>1</v>
      </c>
      <c r="BY17414" s="4">
        <f t="shared" si="1089"/>
        <v>1</v>
      </c>
    </row>
    <row r="17415" spans="1:77">
      <c r="A17415" s="23">
        <v>17410</v>
      </c>
      <c r="BT17415" s="23">
        <v>17410</v>
      </c>
      <c r="BU17415" s="4">
        <f t="shared" ref="BU17415:BU17478" si="1090">BP17415*$BV$1-BQ17415</f>
        <v>0</v>
      </c>
      <c r="BV17415" s="4">
        <f t="shared" ref="BV17415:BV17478" si="1091">BR17415*$BV$1-BS17415</f>
        <v>0</v>
      </c>
      <c r="BW17415" s="23"/>
      <c r="BX17415" s="4">
        <f t="shared" si="1088"/>
        <v>1</v>
      </c>
      <c r="BY17415" s="4">
        <f t="shared" si="1089"/>
        <v>1</v>
      </c>
    </row>
    <row r="17416" spans="1:77">
      <c r="A17416" s="23">
        <v>17411</v>
      </c>
      <c r="BT17416" s="23">
        <v>17411</v>
      </c>
      <c r="BU17416" s="4">
        <f t="shared" si="1090"/>
        <v>0</v>
      </c>
      <c r="BV17416" s="4">
        <f t="shared" si="1091"/>
        <v>0</v>
      </c>
      <c r="BW17416" s="23"/>
      <c r="BX17416" s="4">
        <f t="shared" si="1088"/>
        <v>1</v>
      </c>
      <c r="BY17416" s="4">
        <f t="shared" si="1089"/>
        <v>1</v>
      </c>
    </row>
    <row r="17417" spans="1:77">
      <c r="A17417" s="23">
        <v>17412</v>
      </c>
      <c r="BT17417" s="23">
        <v>17412</v>
      </c>
      <c r="BU17417" s="4">
        <f t="shared" si="1090"/>
        <v>0</v>
      </c>
      <c r="BV17417" s="4">
        <f t="shared" si="1091"/>
        <v>0</v>
      </c>
      <c r="BW17417" s="23"/>
      <c r="BX17417" s="4">
        <f t="shared" si="1088"/>
        <v>1</v>
      </c>
      <c r="BY17417" s="4">
        <f t="shared" si="1089"/>
        <v>1</v>
      </c>
    </row>
    <row r="17418" spans="1:77">
      <c r="A17418" s="23">
        <v>17413</v>
      </c>
      <c r="BT17418" s="23">
        <v>17413</v>
      </c>
      <c r="BU17418" s="4">
        <f t="shared" si="1090"/>
        <v>0</v>
      </c>
      <c r="BV17418" s="4">
        <f t="shared" si="1091"/>
        <v>0</v>
      </c>
      <c r="BW17418" s="23"/>
      <c r="BX17418" s="4">
        <f t="shared" si="1088"/>
        <v>1</v>
      </c>
      <c r="BY17418" s="4">
        <f t="shared" si="1089"/>
        <v>1</v>
      </c>
    </row>
    <row r="17419" spans="1:77">
      <c r="A17419" s="23">
        <v>17414</v>
      </c>
      <c r="BT17419" s="23">
        <v>17414</v>
      </c>
      <c r="BU17419" s="4">
        <f t="shared" si="1090"/>
        <v>0</v>
      </c>
      <c r="BV17419" s="4">
        <f t="shared" si="1091"/>
        <v>0</v>
      </c>
      <c r="BW17419" s="23"/>
      <c r="BX17419" s="4">
        <f t="shared" si="1088"/>
        <v>1</v>
      </c>
      <c r="BY17419" s="4">
        <f t="shared" si="1089"/>
        <v>1</v>
      </c>
    </row>
    <row r="17420" spans="1:77">
      <c r="A17420" s="23">
        <v>17415</v>
      </c>
      <c r="BT17420" s="23">
        <v>17415</v>
      </c>
      <c r="BU17420" s="4">
        <f t="shared" si="1090"/>
        <v>0</v>
      </c>
      <c r="BV17420" s="4">
        <f t="shared" si="1091"/>
        <v>0</v>
      </c>
      <c r="BW17420" s="23"/>
      <c r="BX17420" s="4">
        <f t="shared" si="1088"/>
        <v>1</v>
      </c>
      <c r="BY17420" s="4">
        <f t="shared" si="1089"/>
        <v>1</v>
      </c>
    </row>
    <row r="17421" spans="1:77">
      <c r="A17421" s="23">
        <v>17416</v>
      </c>
      <c r="BT17421" s="23">
        <v>17416</v>
      </c>
      <c r="BU17421" s="4">
        <f t="shared" si="1090"/>
        <v>0</v>
      </c>
      <c r="BV17421" s="4">
        <f t="shared" si="1091"/>
        <v>0</v>
      </c>
      <c r="BW17421" s="23"/>
      <c r="BX17421" s="4">
        <f t="shared" si="1088"/>
        <v>1</v>
      </c>
      <c r="BY17421" s="4">
        <f t="shared" si="1089"/>
        <v>1</v>
      </c>
    </row>
    <row r="17422" spans="1:77">
      <c r="A17422" s="23">
        <v>17417</v>
      </c>
      <c r="BT17422" s="23">
        <v>17417</v>
      </c>
      <c r="BU17422" s="4">
        <f t="shared" si="1090"/>
        <v>0</v>
      </c>
      <c r="BV17422" s="4">
        <f t="shared" si="1091"/>
        <v>0</v>
      </c>
      <c r="BW17422" s="23"/>
      <c r="BX17422" s="4">
        <f t="shared" si="1088"/>
        <v>1</v>
      </c>
      <c r="BY17422" s="4">
        <f t="shared" si="1089"/>
        <v>1</v>
      </c>
    </row>
    <row r="17423" spans="1:77">
      <c r="A17423" s="23">
        <v>17418</v>
      </c>
      <c r="BT17423" s="23">
        <v>17418</v>
      </c>
      <c r="BU17423" s="4">
        <f t="shared" si="1090"/>
        <v>0</v>
      </c>
      <c r="BV17423" s="4">
        <f t="shared" si="1091"/>
        <v>0</v>
      </c>
      <c r="BW17423" s="23"/>
      <c r="BX17423" s="4">
        <f t="shared" si="1088"/>
        <v>1</v>
      </c>
      <c r="BY17423" s="4">
        <f t="shared" si="1089"/>
        <v>1</v>
      </c>
    </row>
    <row r="17424" spans="1:77">
      <c r="A17424" s="23">
        <v>17419</v>
      </c>
      <c r="BT17424" s="23">
        <v>17419</v>
      </c>
      <c r="BU17424" s="4">
        <f t="shared" si="1090"/>
        <v>0</v>
      </c>
      <c r="BV17424" s="4">
        <f t="shared" si="1091"/>
        <v>0</v>
      </c>
      <c r="BW17424" s="23"/>
      <c r="BX17424" s="4">
        <f t="shared" si="1088"/>
        <v>1</v>
      </c>
      <c r="BY17424" s="4">
        <f t="shared" si="1089"/>
        <v>1</v>
      </c>
    </row>
    <row r="17425" spans="1:77">
      <c r="A17425" s="23">
        <v>17420</v>
      </c>
      <c r="BT17425" s="23">
        <v>17420</v>
      </c>
      <c r="BU17425" s="4">
        <f t="shared" si="1090"/>
        <v>0</v>
      </c>
      <c r="BV17425" s="4">
        <f t="shared" si="1091"/>
        <v>0</v>
      </c>
      <c r="BW17425" s="23"/>
      <c r="BX17425" s="4">
        <f t="shared" si="1088"/>
        <v>1</v>
      </c>
      <c r="BY17425" s="4">
        <f t="shared" si="1089"/>
        <v>1</v>
      </c>
    </row>
    <row r="17426" spans="1:77">
      <c r="A17426" s="23">
        <v>17421</v>
      </c>
      <c r="BT17426" s="23">
        <v>17421</v>
      </c>
      <c r="BU17426" s="4">
        <f t="shared" si="1090"/>
        <v>0</v>
      </c>
      <c r="BV17426" s="4">
        <f t="shared" si="1091"/>
        <v>0</v>
      </c>
      <c r="BW17426" s="23"/>
      <c r="BX17426" s="4">
        <f t="shared" si="1088"/>
        <v>1</v>
      </c>
      <c r="BY17426" s="4">
        <f t="shared" si="1089"/>
        <v>1</v>
      </c>
    </row>
    <row r="17427" spans="1:77">
      <c r="A17427" s="23">
        <v>17422</v>
      </c>
      <c r="BT17427" s="23">
        <v>17422</v>
      </c>
      <c r="BU17427" s="4">
        <f t="shared" si="1090"/>
        <v>0</v>
      </c>
      <c r="BV17427" s="4">
        <f t="shared" si="1091"/>
        <v>0</v>
      </c>
      <c r="BW17427" s="23"/>
      <c r="BX17427" s="4">
        <f t="shared" si="1088"/>
        <v>1</v>
      </c>
      <c r="BY17427" s="4">
        <f t="shared" si="1089"/>
        <v>1</v>
      </c>
    </row>
    <row r="17428" spans="1:77">
      <c r="A17428" s="23">
        <v>17423</v>
      </c>
      <c r="BT17428" s="23">
        <v>17423</v>
      </c>
      <c r="BU17428" s="4">
        <f t="shared" si="1090"/>
        <v>0</v>
      </c>
      <c r="BV17428" s="4">
        <f t="shared" si="1091"/>
        <v>0</v>
      </c>
      <c r="BW17428" s="23"/>
      <c r="BX17428" s="4">
        <f t="shared" si="1088"/>
        <v>1</v>
      </c>
      <c r="BY17428" s="4">
        <f t="shared" si="1089"/>
        <v>1</v>
      </c>
    </row>
    <row r="17429" spans="1:77">
      <c r="A17429" s="23">
        <v>17424</v>
      </c>
      <c r="BT17429" s="23">
        <v>17424</v>
      </c>
      <c r="BU17429" s="4">
        <f t="shared" si="1090"/>
        <v>0</v>
      </c>
      <c r="BV17429" s="4">
        <f t="shared" si="1091"/>
        <v>0</v>
      </c>
      <c r="BW17429" s="23"/>
      <c r="BX17429" s="4">
        <f t="shared" si="1088"/>
        <v>1</v>
      </c>
      <c r="BY17429" s="4">
        <f t="shared" si="1089"/>
        <v>1</v>
      </c>
    </row>
    <row r="17430" spans="1:77">
      <c r="A17430" s="23">
        <v>17425</v>
      </c>
      <c r="BT17430" s="23">
        <v>17425</v>
      </c>
      <c r="BU17430" s="4">
        <f t="shared" si="1090"/>
        <v>0</v>
      </c>
      <c r="BV17430" s="4">
        <f t="shared" si="1091"/>
        <v>0</v>
      </c>
      <c r="BW17430" s="23"/>
      <c r="BX17430" s="4">
        <f t="shared" ref="BX17430:BX17493" si="1092">IF(BU17430=MAX($BU17430:$BV17430),1,0)</f>
        <v>1</v>
      </c>
      <c r="BY17430" s="4">
        <f t="shared" ref="BY17430:BY17493" si="1093">IF(BV17430=MAX($BU17430:$BV17430),1,0)</f>
        <v>1</v>
      </c>
    </row>
    <row r="17431" spans="1:77">
      <c r="A17431" s="23">
        <v>17426</v>
      </c>
      <c r="BT17431" s="23">
        <v>17426</v>
      </c>
      <c r="BU17431" s="4">
        <f t="shared" si="1090"/>
        <v>0</v>
      </c>
      <c r="BV17431" s="4">
        <f t="shared" si="1091"/>
        <v>0</v>
      </c>
      <c r="BW17431" s="23"/>
      <c r="BX17431" s="4">
        <f t="shared" si="1092"/>
        <v>1</v>
      </c>
      <c r="BY17431" s="4">
        <f t="shared" si="1093"/>
        <v>1</v>
      </c>
    </row>
    <row r="17432" spans="1:77">
      <c r="A17432" s="23">
        <v>17427</v>
      </c>
      <c r="BT17432" s="23">
        <v>17427</v>
      </c>
      <c r="BU17432" s="4">
        <f t="shared" si="1090"/>
        <v>0</v>
      </c>
      <c r="BV17432" s="4">
        <f t="shared" si="1091"/>
        <v>0</v>
      </c>
      <c r="BW17432" s="23"/>
      <c r="BX17432" s="4">
        <f t="shared" si="1092"/>
        <v>1</v>
      </c>
      <c r="BY17432" s="4">
        <f t="shared" si="1093"/>
        <v>1</v>
      </c>
    </row>
    <row r="17433" spans="1:77">
      <c r="A17433" s="23">
        <v>17428</v>
      </c>
      <c r="BT17433" s="23">
        <v>17428</v>
      </c>
      <c r="BU17433" s="4">
        <f t="shared" si="1090"/>
        <v>0</v>
      </c>
      <c r="BV17433" s="4">
        <f t="shared" si="1091"/>
        <v>0</v>
      </c>
      <c r="BW17433" s="23"/>
      <c r="BX17433" s="4">
        <f t="shared" si="1092"/>
        <v>1</v>
      </c>
      <c r="BY17433" s="4">
        <f t="shared" si="1093"/>
        <v>1</v>
      </c>
    </row>
    <row r="17434" spans="1:77">
      <c r="A17434" s="23">
        <v>17429</v>
      </c>
      <c r="BT17434" s="23">
        <v>17429</v>
      </c>
      <c r="BU17434" s="4">
        <f t="shared" si="1090"/>
        <v>0</v>
      </c>
      <c r="BV17434" s="4">
        <f t="shared" si="1091"/>
        <v>0</v>
      </c>
      <c r="BW17434" s="23"/>
      <c r="BX17434" s="4">
        <f t="shared" si="1092"/>
        <v>1</v>
      </c>
      <c r="BY17434" s="4">
        <f t="shared" si="1093"/>
        <v>1</v>
      </c>
    </row>
    <row r="17435" spans="1:77">
      <c r="A17435" s="23">
        <v>17430</v>
      </c>
      <c r="BT17435" s="23">
        <v>17430</v>
      </c>
      <c r="BU17435" s="4">
        <f t="shared" si="1090"/>
        <v>0</v>
      </c>
      <c r="BV17435" s="4">
        <f t="shared" si="1091"/>
        <v>0</v>
      </c>
      <c r="BW17435" s="23"/>
      <c r="BX17435" s="4">
        <f t="shared" si="1092"/>
        <v>1</v>
      </c>
      <c r="BY17435" s="4">
        <f t="shared" si="1093"/>
        <v>1</v>
      </c>
    </row>
    <row r="17436" spans="1:77">
      <c r="A17436" s="23">
        <v>17431</v>
      </c>
      <c r="BT17436" s="23">
        <v>17431</v>
      </c>
      <c r="BU17436" s="4">
        <f t="shared" si="1090"/>
        <v>0</v>
      </c>
      <c r="BV17436" s="4">
        <f t="shared" si="1091"/>
        <v>0</v>
      </c>
      <c r="BW17436" s="23"/>
      <c r="BX17436" s="4">
        <f t="shared" si="1092"/>
        <v>1</v>
      </c>
      <c r="BY17436" s="4">
        <f t="shared" si="1093"/>
        <v>1</v>
      </c>
    </row>
    <row r="17437" spans="1:77">
      <c r="A17437" s="23">
        <v>17432</v>
      </c>
      <c r="BT17437" s="23">
        <v>17432</v>
      </c>
      <c r="BU17437" s="4">
        <f t="shared" si="1090"/>
        <v>0</v>
      </c>
      <c r="BV17437" s="4">
        <f t="shared" si="1091"/>
        <v>0</v>
      </c>
      <c r="BW17437" s="23"/>
      <c r="BX17437" s="4">
        <f t="shared" si="1092"/>
        <v>1</v>
      </c>
      <c r="BY17437" s="4">
        <f t="shared" si="1093"/>
        <v>1</v>
      </c>
    </row>
    <row r="17438" spans="1:77">
      <c r="A17438" s="23">
        <v>17433</v>
      </c>
      <c r="BT17438" s="23">
        <v>17433</v>
      </c>
      <c r="BU17438" s="4">
        <f t="shared" si="1090"/>
        <v>0</v>
      </c>
      <c r="BV17438" s="4">
        <f t="shared" si="1091"/>
        <v>0</v>
      </c>
      <c r="BW17438" s="23"/>
      <c r="BX17438" s="4">
        <f t="shared" si="1092"/>
        <v>1</v>
      </c>
      <c r="BY17438" s="4">
        <f t="shared" si="1093"/>
        <v>1</v>
      </c>
    </row>
    <row r="17439" spans="1:77">
      <c r="A17439" s="23">
        <v>17434</v>
      </c>
      <c r="BT17439" s="23">
        <v>17434</v>
      </c>
      <c r="BU17439" s="4">
        <f t="shared" si="1090"/>
        <v>0</v>
      </c>
      <c r="BV17439" s="4">
        <f t="shared" si="1091"/>
        <v>0</v>
      </c>
      <c r="BW17439" s="23"/>
      <c r="BX17439" s="4">
        <f t="shared" si="1092"/>
        <v>1</v>
      </c>
      <c r="BY17439" s="4">
        <f t="shared" si="1093"/>
        <v>1</v>
      </c>
    </row>
    <row r="17440" spans="1:77">
      <c r="A17440" s="23">
        <v>17435</v>
      </c>
      <c r="BT17440" s="23">
        <v>17435</v>
      </c>
      <c r="BU17440" s="4">
        <f t="shared" si="1090"/>
        <v>0</v>
      </c>
      <c r="BV17440" s="4">
        <f t="shared" si="1091"/>
        <v>0</v>
      </c>
      <c r="BW17440" s="23"/>
      <c r="BX17440" s="4">
        <f t="shared" si="1092"/>
        <v>1</v>
      </c>
      <c r="BY17440" s="4">
        <f t="shared" si="1093"/>
        <v>1</v>
      </c>
    </row>
    <row r="17441" spans="1:77">
      <c r="A17441" s="23">
        <v>17436</v>
      </c>
      <c r="BT17441" s="23">
        <v>17436</v>
      </c>
      <c r="BU17441" s="4">
        <f t="shared" si="1090"/>
        <v>0</v>
      </c>
      <c r="BV17441" s="4">
        <f t="shared" si="1091"/>
        <v>0</v>
      </c>
      <c r="BW17441" s="23"/>
      <c r="BX17441" s="4">
        <f t="shared" si="1092"/>
        <v>1</v>
      </c>
      <c r="BY17441" s="4">
        <f t="shared" si="1093"/>
        <v>1</v>
      </c>
    </row>
    <row r="17442" spans="1:77">
      <c r="A17442" s="23">
        <v>17437</v>
      </c>
      <c r="BT17442" s="23">
        <v>17437</v>
      </c>
      <c r="BU17442" s="4">
        <f t="shared" si="1090"/>
        <v>0</v>
      </c>
      <c r="BV17442" s="4">
        <f t="shared" si="1091"/>
        <v>0</v>
      </c>
      <c r="BW17442" s="23"/>
      <c r="BX17442" s="4">
        <f t="shared" si="1092"/>
        <v>1</v>
      </c>
      <c r="BY17442" s="4">
        <f t="shared" si="1093"/>
        <v>1</v>
      </c>
    </row>
    <row r="17443" spans="1:77">
      <c r="A17443" s="23">
        <v>17438</v>
      </c>
      <c r="BT17443" s="23">
        <v>17438</v>
      </c>
      <c r="BU17443" s="4">
        <f t="shared" si="1090"/>
        <v>0</v>
      </c>
      <c r="BV17443" s="4">
        <f t="shared" si="1091"/>
        <v>0</v>
      </c>
      <c r="BW17443" s="23"/>
      <c r="BX17443" s="4">
        <f t="shared" si="1092"/>
        <v>1</v>
      </c>
      <c r="BY17443" s="4">
        <f t="shared" si="1093"/>
        <v>1</v>
      </c>
    </row>
    <row r="17444" spans="1:77">
      <c r="A17444" s="23">
        <v>17439</v>
      </c>
      <c r="BT17444" s="23">
        <v>17439</v>
      </c>
      <c r="BU17444" s="4">
        <f t="shared" si="1090"/>
        <v>0</v>
      </c>
      <c r="BV17444" s="4">
        <f t="shared" si="1091"/>
        <v>0</v>
      </c>
      <c r="BW17444" s="23"/>
      <c r="BX17444" s="4">
        <f t="shared" si="1092"/>
        <v>1</v>
      </c>
      <c r="BY17444" s="4">
        <f t="shared" si="1093"/>
        <v>1</v>
      </c>
    </row>
    <row r="17445" spans="1:77">
      <c r="A17445" s="23">
        <v>17440</v>
      </c>
      <c r="BT17445" s="23">
        <v>17440</v>
      </c>
      <c r="BU17445" s="4">
        <f t="shared" si="1090"/>
        <v>0</v>
      </c>
      <c r="BV17445" s="4">
        <f t="shared" si="1091"/>
        <v>0</v>
      </c>
      <c r="BW17445" s="23"/>
      <c r="BX17445" s="4">
        <f t="shared" si="1092"/>
        <v>1</v>
      </c>
      <c r="BY17445" s="4">
        <f t="shared" si="1093"/>
        <v>1</v>
      </c>
    </row>
    <row r="17446" spans="1:77">
      <c r="A17446" s="23">
        <v>17441</v>
      </c>
      <c r="BT17446" s="23">
        <v>17441</v>
      </c>
      <c r="BU17446" s="4">
        <f t="shared" si="1090"/>
        <v>0</v>
      </c>
      <c r="BV17446" s="4">
        <f t="shared" si="1091"/>
        <v>0</v>
      </c>
      <c r="BW17446" s="23"/>
      <c r="BX17446" s="4">
        <f t="shared" si="1092"/>
        <v>1</v>
      </c>
      <c r="BY17446" s="4">
        <f t="shared" si="1093"/>
        <v>1</v>
      </c>
    </row>
    <row r="17447" spans="1:77">
      <c r="A17447" s="23">
        <v>17442</v>
      </c>
      <c r="BT17447" s="23">
        <v>17442</v>
      </c>
      <c r="BU17447" s="4">
        <f t="shared" si="1090"/>
        <v>0</v>
      </c>
      <c r="BV17447" s="4">
        <f t="shared" si="1091"/>
        <v>0</v>
      </c>
      <c r="BW17447" s="23"/>
      <c r="BX17447" s="4">
        <f t="shared" si="1092"/>
        <v>1</v>
      </c>
      <c r="BY17447" s="4">
        <f t="shared" si="1093"/>
        <v>1</v>
      </c>
    </row>
    <row r="17448" spans="1:77">
      <c r="A17448" s="23">
        <v>17443</v>
      </c>
      <c r="BT17448" s="23">
        <v>17443</v>
      </c>
      <c r="BU17448" s="4">
        <f t="shared" si="1090"/>
        <v>0</v>
      </c>
      <c r="BV17448" s="4">
        <f t="shared" si="1091"/>
        <v>0</v>
      </c>
      <c r="BW17448" s="23"/>
      <c r="BX17448" s="4">
        <f t="shared" si="1092"/>
        <v>1</v>
      </c>
      <c r="BY17448" s="4">
        <f t="shared" si="1093"/>
        <v>1</v>
      </c>
    </row>
    <row r="17449" spans="1:77">
      <c r="A17449" s="23">
        <v>17444</v>
      </c>
      <c r="BT17449" s="23">
        <v>17444</v>
      </c>
      <c r="BU17449" s="4">
        <f t="shared" si="1090"/>
        <v>0</v>
      </c>
      <c r="BV17449" s="4">
        <f t="shared" si="1091"/>
        <v>0</v>
      </c>
      <c r="BW17449" s="23"/>
      <c r="BX17449" s="4">
        <f t="shared" si="1092"/>
        <v>1</v>
      </c>
      <c r="BY17449" s="4">
        <f t="shared" si="1093"/>
        <v>1</v>
      </c>
    </row>
    <row r="17450" spans="1:77">
      <c r="A17450" s="23">
        <v>17445</v>
      </c>
      <c r="BT17450" s="23">
        <v>17445</v>
      </c>
      <c r="BU17450" s="4">
        <f t="shared" si="1090"/>
        <v>0</v>
      </c>
      <c r="BV17450" s="4">
        <f t="shared" si="1091"/>
        <v>0</v>
      </c>
      <c r="BW17450" s="23"/>
      <c r="BX17450" s="4">
        <f t="shared" si="1092"/>
        <v>1</v>
      </c>
      <c r="BY17450" s="4">
        <f t="shared" si="1093"/>
        <v>1</v>
      </c>
    </row>
    <row r="17451" spans="1:77">
      <c r="A17451" s="23">
        <v>17446</v>
      </c>
      <c r="BT17451" s="23">
        <v>17446</v>
      </c>
      <c r="BU17451" s="4">
        <f t="shared" si="1090"/>
        <v>0</v>
      </c>
      <c r="BV17451" s="4">
        <f t="shared" si="1091"/>
        <v>0</v>
      </c>
      <c r="BW17451" s="23"/>
      <c r="BX17451" s="4">
        <f t="shared" si="1092"/>
        <v>1</v>
      </c>
      <c r="BY17451" s="4">
        <f t="shared" si="1093"/>
        <v>1</v>
      </c>
    </row>
    <row r="17452" spans="1:77">
      <c r="A17452" s="23">
        <v>17447</v>
      </c>
      <c r="BT17452" s="23">
        <v>17447</v>
      </c>
      <c r="BU17452" s="4">
        <f t="shared" si="1090"/>
        <v>0</v>
      </c>
      <c r="BV17452" s="4">
        <f t="shared" si="1091"/>
        <v>0</v>
      </c>
      <c r="BW17452" s="23"/>
      <c r="BX17452" s="4">
        <f t="shared" si="1092"/>
        <v>1</v>
      </c>
      <c r="BY17452" s="4">
        <f t="shared" si="1093"/>
        <v>1</v>
      </c>
    </row>
    <row r="17453" spans="1:77">
      <c r="A17453" s="23">
        <v>17448</v>
      </c>
      <c r="BT17453" s="23">
        <v>17448</v>
      </c>
      <c r="BU17453" s="4">
        <f t="shared" si="1090"/>
        <v>0</v>
      </c>
      <c r="BV17453" s="4">
        <f t="shared" si="1091"/>
        <v>0</v>
      </c>
      <c r="BW17453" s="23"/>
      <c r="BX17453" s="4">
        <f t="shared" si="1092"/>
        <v>1</v>
      </c>
      <c r="BY17453" s="4">
        <f t="shared" si="1093"/>
        <v>1</v>
      </c>
    </row>
    <row r="17454" spans="1:77">
      <c r="A17454" s="23">
        <v>17449</v>
      </c>
      <c r="BT17454" s="23">
        <v>17449</v>
      </c>
      <c r="BU17454" s="4">
        <f t="shared" si="1090"/>
        <v>0</v>
      </c>
      <c r="BV17454" s="4">
        <f t="shared" si="1091"/>
        <v>0</v>
      </c>
      <c r="BW17454" s="23"/>
      <c r="BX17454" s="4">
        <f t="shared" si="1092"/>
        <v>1</v>
      </c>
      <c r="BY17454" s="4">
        <f t="shared" si="1093"/>
        <v>1</v>
      </c>
    </row>
    <row r="17455" spans="1:77">
      <c r="A17455" s="23">
        <v>17450</v>
      </c>
      <c r="BT17455" s="23">
        <v>17450</v>
      </c>
      <c r="BU17455" s="4">
        <f t="shared" si="1090"/>
        <v>0</v>
      </c>
      <c r="BV17455" s="4">
        <f t="shared" si="1091"/>
        <v>0</v>
      </c>
      <c r="BW17455" s="23"/>
      <c r="BX17455" s="4">
        <f t="shared" si="1092"/>
        <v>1</v>
      </c>
      <c r="BY17455" s="4">
        <f t="shared" si="1093"/>
        <v>1</v>
      </c>
    </row>
    <row r="17456" spans="1:77">
      <c r="A17456" s="23">
        <v>17451</v>
      </c>
      <c r="BT17456" s="23">
        <v>17451</v>
      </c>
      <c r="BU17456" s="4">
        <f t="shared" si="1090"/>
        <v>0</v>
      </c>
      <c r="BV17456" s="4">
        <f t="shared" si="1091"/>
        <v>0</v>
      </c>
      <c r="BW17456" s="23"/>
      <c r="BX17456" s="4">
        <f t="shared" si="1092"/>
        <v>1</v>
      </c>
      <c r="BY17456" s="4">
        <f t="shared" si="1093"/>
        <v>1</v>
      </c>
    </row>
    <row r="17457" spans="1:77">
      <c r="A17457" s="23">
        <v>17452</v>
      </c>
      <c r="BT17457" s="23">
        <v>17452</v>
      </c>
      <c r="BU17457" s="4">
        <f t="shared" si="1090"/>
        <v>0</v>
      </c>
      <c r="BV17457" s="4">
        <f t="shared" si="1091"/>
        <v>0</v>
      </c>
      <c r="BW17457" s="23"/>
      <c r="BX17457" s="4">
        <f t="shared" si="1092"/>
        <v>1</v>
      </c>
      <c r="BY17457" s="4">
        <f t="shared" si="1093"/>
        <v>1</v>
      </c>
    </row>
    <row r="17458" spans="1:77">
      <c r="A17458" s="23">
        <v>17453</v>
      </c>
      <c r="BT17458" s="23">
        <v>17453</v>
      </c>
      <c r="BU17458" s="4">
        <f t="shared" si="1090"/>
        <v>0</v>
      </c>
      <c r="BV17458" s="4">
        <f t="shared" si="1091"/>
        <v>0</v>
      </c>
      <c r="BW17458" s="23"/>
      <c r="BX17458" s="4">
        <f t="shared" si="1092"/>
        <v>1</v>
      </c>
      <c r="BY17458" s="4">
        <f t="shared" si="1093"/>
        <v>1</v>
      </c>
    </row>
    <row r="17459" spans="1:77">
      <c r="A17459" s="23">
        <v>17454</v>
      </c>
      <c r="BT17459" s="23">
        <v>17454</v>
      </c>
      <c r="BU17459" s="4">
        <f t="shared" si="1090"/>
        <v>0</v>
      </c>
      <c r="BV17459" s="4">
        <f t="shared" si="1091"/>
        <v>0</v>
      </c>
      <c r="BW17459" s="23"/>
      <c r="BX17459" s="4">
        <f t="shared" si="1092"/>
        <v>1</v>
      </c>
      <c r="BY17459" s="4">
        <f t="shared" si="1093"/>
        <v>1</v>
      </c>
    </row>
    <row r="17460" spans="1:77">
      <c r="A17460" s="23">
        <v>17455</v>
      </c>
      <c r="BT17460" s="23">
        <v>17455</v>
      </c>
      <c r="BU17460" s="4">
        <f t="shared" si="1090"/>
        <v>0</v>
      </c>
      <c r="BV17460" s="4">
        <f t="shared" si="1091"/>
        <v>0</v>
      </c>
      <c r="BW17460" s="23"/>
      <c r="BX17460" s="4">
        <f t="shared" si="1092"/>
        <v>1</v>
      </c>
      <c r="BY17460" s="4">
        <f t="shared" si="1093"/>
        <v>1</v>
      </c>
    </row>
    <row r="17461" spans="1:77">
      <c r="A17461" s="23">
        <v>17456</v>
      </c>
      <c r="BT17461" s="23">
        <v>17456</v>
      </c>
      <c r="BU17461" s="4">
        <f t="shared" si="1090"/>
        <v>0</v>
      </c>
      <c r="BV17461" s="4">
        <f t="shared" si="1091"/>
        <v>0</v>
      </c>
      <c r="BW17461" s="23"/>
      <c r="BX17461" s="4">
        <f t="shared" si="1092"/>
        <v>1</v>
      </c>
      <c r="BY17461" s="4">
        <f t="shared" si="1093"/>
        <v>1</v>
      </c>
    </row>
    <row r="17462" spans="1:77">
      <c r="A17462" s="23">
        <v>17457</v>
      </c>
      <c r="BT17462" s="23">
        <v>17457</v>
      </c>
      <c r="BU17462" s="4">
        <f t="shared" si="1090"/>
        <v>0</v>
      </c>
      <c r="BV17462" s="4">
        <f t="shared" si="1091"/>
        <v>0</v>
      </c>
      <c r="BW17462" s="23"/>
      <c r="BX17462" s="4">
        <f t="shared" si="1092"/>
        <v>1</v>
      </c>
      <c r="BY17462" s="4">
        <f t="shared" si="1093"/>
        <v>1</v>
      </c>
    </row>
    <row r="17463" spans="1:77">
      <c r="A17463" s="23">
        <v>17458</v>
      </c>
      <c r="BT17463" s="23">
        <v>17458</v>
      </c>
      <c r="BU17463" s="4">
        <f t="shared" si="1090"/>
        <v>0</v>
      </c>
      <c r="BV17463" s="4">
        <f t="shared" si="1091"/>
        <v>0</v>
      </c>
      <c r="BW17463" s="23"/>
      <c r="BX17463" s="4">
        <f t="shared" si="1092"/>
        <v>1</v>
      </c>
      <c r="BY17463" s="4">
        <f t="shared" si="1093"/>
        <v>1</v>
      </c>
    </row>
    <row r="17464" spans="1:77">
      <c r="A17464" s="23">
        <v>17459</v>
      </c>
      <c r="BT17464" s="23">
        <v>17459</v>
      </c>
      <c r="BU17464" s="4">
        <f t="shared" si="1090"/>
        <v>0</v>
      </c>
      <c r="BV17464" s="4">
        <f t="shared" si="1091"/>
        <v>0</v>
      </c>
      <c r="BW17464" s="23"/>
      <c r="BX17464" s="4">
        <f t="shared" si="1092"/>
        <v>1</v>
      </c>
      <c r="BY17464" s="4">
        <f t="shared" si="1093"/>
        <v>1</v>
      </c>
    </row>
    <row r="17465" spans="1:77">
      <c r="A17465" s="23">
        <v>17460</v>
      </c>
      <c r="BT17465" s="23">
        <v>17460</v>
      </c>
      <c r="BU17465" s="4">
        <f t="shared" si="1090"/>
        <v>0</v>
      </c>
      <c r="BV17465" s="4">
        <f t="shared" si="1091"/>
        <v>0</v>
      </c>
      <c r="BW17465" s="23"/>
      <c r="BX17465" s="4">
        <f t="shared" si="1092"/>
        <v>1</v>
      </c>
      <c r="BY17465" s="4">
        <f t="shared" si="1093"/>
        <v>1</v>
      </c>
    </row>
    <row r="17466" spans="1:77">
      <c r="A17466" s="23">
        <v>17461</v>
      </c>
      <c r="BT17466" s="23">
        <v>17461</v>
      </c>
      <c r="BU17466" s="4">
        <f t="shared" si="1090"/>
        <v>0</v>
      </c>
      <c r="BV17466" s="4">
        <f t="shared" si="1091"/>
        <v>0</v>
      </c>
      <c r="BW17466" s="23"/>
      <c r="BX17466" s="4">
        <f t="shared" si="1092"/>
        <v>1</v>
      </c>
      <c r="BY17466" s="4">
        <f t="shared" si="1093"/>
        <v>1</v>
      </c>
    </row>
    <row r="17467" spans="1:77">
      <c r="A17467" s="23">
        <v>17462</v>
      </c>
      <c r="BT17467" s="23">
        <v>17462</v>
      </c>
      <c r="BU17467" s="4">
        <f t="shared" si="1090"/>
        <v>0</v>
      </c>
      <c r="BV17467" s="4">
        <f t="shared" si="1091"/>
        <v>0</v>
      </c>
      <c r="BW17467" s="23"/>
      <c r="BX17467" s="4">
        <f t="shared" si="1092"/>
        <v>1</v>
      </c>
      <c r="BY17467" s="4">
        <f t="shared" si="1093"/>
        <v>1</v>
      </c>
    </row>
    <row r="17468" spans="1:77">
      <c r="A17468" s="23">
        <v>17463</v>
      </c>
      <c r="BT17468" s="23">
        <v>17463</v>
      </c>
      <c r="BU17468" s="4">
        <f t="shared" si="1090"/>
        <v>0</v>
      </c>
      <c r="BV17468" s="4">
        <f t="shared" si="1091"/>
        <v>0</v>
      </c>
      <c r="BW17468" s="23"/>
      <c r="BX17468" s="4">
        <f t="shared" si="1092"/>
        <v>1</v>
      </c>
      <c r="BY17468" s="4">
        <f t="shared" si="1093"/>
        <v>1</v>
      </c>
    </row>
    <row r="17469" spans="1:77">
      <c r="A17469" s="23">
        <v>17464</v>
      </c>
      <c r="BT17469" s="23">
        <v>17464</v>
      </c>
      <c r="BU17469" s="4">
        <f t="shared" si="1090"/>
        <v>0</v>
      </c>
      <c r="BV17469" s="4">
        <f t="shared" si="1091"/>
        <v>0</v>
      </c>
      <c r="BW17469" s="23"/>
      <c r="BX17469" s="4">
        <f t="shared" si="1092"/>
        <v>1</v>
      </c>
      <c r="BY17469" s="4">
        <f t="shared" si="1093"/>
        <v>1</v>
      </c>
    </row>
    <row r="17470" spans="1:77">
      <c r="A17470" s="23">
        <v>17465</v>
      </c>
      <c r="BT17470" s="23">
        <v>17465</v>
      </c>
      <c r="BU17470" s="4">
        <f t="shared" si="1090"/>
        <v>0</v>
      </c>
      <c r="BV17470" s="4">
        <f t="shared" si="1091"/>
        <v>0</v>
      </c>
      <c r="BW17470" s="23"/>
      <c r="BX17470" s="4">
        <f t="shared" si="1092"/>
        <v>1</v>
      </c>
      <c r="BY17470" s="4">
        <f t="shared" si="1093"/>
        <v>1</v>
      </c>
    </row>
    <row r="17471" spans="1:77">
      <c r="A17471" s="23">
        <v>17466</v>
      </c>
      <c r="BT17471" s="23">
        <v>17466</v>
      </c>
      <c r="BU17471" s="4">
        <f t="shared" si="1090"/>
        <v>0</v>
      </c>
      <c r="BV17471" s="4">
        <f t="shared" si="1091"/>
        <v>0</v>
      </c>
      <c r="BW17471" s="23"/>
      <c r="BX17471" s="4">
        <f t="shared" si="1092"/>
        <v>1</v>
      </c>
      <c r="BY17471" s="4">
        <f t="shared" si="1093"/>
        <v>1</v>
      </c>
    </row>
    <row r="17472" spans="1:77">
      <c r="A17472" s="23">
        <v>17467</v>
      </c>
      <c r="BT17472" s="23">
        <v>17467</v>
      </c>
      <c r="BU17472" s="4">
        <f t="shared" si="1090"/>
        <v>0</v>
      </c>
      <c r="BV17472" s="4">
        <f t="shared" si="1091"/>
        <v>0</v>
      </c>
      <c r="BW17472" s="23"/>
      <c r="BX17472" s="4">
        <f t="shared" si="1092"/>
        <v>1</v>
      </c>
      <c r="BY17472" s="4">
        <f t="shared" si="1093"/>
        <v>1</v>
      </c>
    </row>
    <row r="17473" spans="1:77">
      <c r="A17473" s="23">
        <v>17468</v>
      </c>
      <c r="BT17473" s="23">
        <v>17468</v>
      </c>
      <c r="BU17473" s="4">
        <f t="shared" si="1090"/>
        <v>0</v>
      </c>
      <c r="BV17473" s="4">
        <f t="shared" si="1091"/>
        <v>0</v>
      </c>
      <c r="BW17473" s="23"/>
      <c r="BX17473" s="4">
        <f t="shared" si="1092"/>
        <v>1</v>
      </c>
      <c r="BY17473" s="4">
        <f t="shared" si="1093"/>
        <v>1</v>
      </c>
    </row>
    <row r="17474" spans="1:77">
      <c r="A17474" s="23">
        <v>17469</v>
      </c>
      <c r="BT17474" s="23">
        <v>17469</v>
      </c>
      <c r="BU17474" s="4">
        <f t="shared" si="1090"/>
        <v>0</v>
      </c>
      <c r="BV17474" s="4">
        <f t="shared" si="1091"/>
        <v>0</v>
      </c>
      <c r="BW17474" s="23"/>
      <c r="BX17474" s="4">
        <f t="shared" si="1092"/>
        <v>1</v>
      </c>
      <c r="BY17474" s="4">
        <f t="shared" si="1093"/>
        <v>1</v>
      </c>
    </row>
    <row r="17475" spans="1:77">
      <c r="A17475" s="23">
        <v>17470</v>
      </c>
      <c r="BT17475" s="23">
        <v>17470</v>
      </c>
      <c r="BU17475" s="4">
        <f t="shared" si="1090"/>
        <v>0</v>
      </c>
      <c r="BV17475" s="4">
        <f t="shared" si="1091"/>
        <v>0</v>
      </c>
      <c r="BW17475" s="23"/>
      <c r="BX17475" s="4">
        <f t="shared" si="1092"/>
        <v>1</v>
      </c>
      <c r="BY17475" s="4">
        <f t="shared" si="1093"/>
        <v>1</v>
      </c>
    </row>
    <row r="17476" spans="1:77">
      <c r="A17476" s="23">
        <v>17471</v>
      </c>
      <c r="BT17476" s="23">
        <v>17471</v>
      </c>
      <c r="BU17476" s="4">
        <f t="shared" si="1090"/>
        <v>0</v>
      </c>
      <c r="BV17476" s="4">
        <f t="shared" si="1091"/>
        <v>0</v>
      </c>
      <c r="BW17476" s="23"/>
      <c r="BX17476" s="4">
        <f t="shared" si="1092"/>
        <v>1</v>
      </c>
      <c r="BY17476" s="4">
        <f t="shared" si="1093"/>
        <v>1</v>
      </c>
    </row>
    <row r="17477" spans="1:77">
      <c r="A17477" s="23">
        <v>17472</v>
      </c>
      <c r="BT17477" s="23">
        <v>17472</v>
      </c>
      <c r="BU17477" s="4">
        <f t="shared" si="1090"/>
        <v>0</v>
      </c>
      <c r="BV17477" s="4">
        <f t="shared" si="1091"/>
        <v>0</v>
      </c>
      <c r="BW17477" s="23"/>
      <c r="BX17477" s="4">
        <f t="shared" si="1092"/>
        <v>1</v>
      </c>
      <c r="BY17477" s="4">
        <f t="shared" si="1093"/>
        <v>1</v>
      </c>
    </row>
    <row r="17478" spans="1:77">
      <c r="A17478" s="23">
        <v>17473</v>
      </c>
      <c r="BT17478" s="23">
        <v>17473</v>
      </c>
      <c r="BU17478" s="4">
        <f t="shared" si="1090"/>
        <v>0</v>
      </c>
      <c r="BV17478" s="4">
        <f t="shared" si="1091"/>
        <v>0</v>
      </c>
      <c r="BW17478" s="23"/>
      <c r="BX17478" s="4">
        <f t="shared" si="1092"/>
        <v>1</v>
      </c>
      <c r="BY17478" s="4">
        <f t="shared" si="1093"/>
        <v>1</v>
      </c>
    </row>
    <row r="17479" spans="1:77">
      <c r="A17479" s="23">
        <v>17474</v>
      </c>
      <c r="BT17479" s="23">
        <v>17474</v>
      </c>
      <c r="BU17479" s="4">
        <f t="shared" ref="BU17479:BU17542" si="1094">BP17479*$BV$1-BQ17479</f>
        <v>0</v>
      </c>
      <c r="BV17479" s="4">
        <f t="shared" ref="BV17479:BV17542" si="1095">BR17479*$BV$1-BS17479</f>
        <v>0</v>
      </c>
      <c r="BW17479" s="23"/>
      <c r="BX17479" s="4">
        <f t="shared" si="1092"/>
        <v>1</v>
      </c>
      <c r="BY17479" s="4">
        <f t="shared" si="1093"/>
        <v>1</v>
      </c>
    </row>
    <row r="17480" spans="1:77">
      <c r="A17480" s="23">
        <v>17475</v>
      </c>
      <c r="BT17480" s="23">
        <v>17475</v>
      </c>
      <c r="BU17480" s="4">
        <f t="shared" si="1094"/>
        <v>0</v>
      </c>
      <c r="BV17480" s="4">
        <f t="shared" si="1095"/>
        <v>0</v>
      </c>
      <c r="BW17480" s="23"/>
      <c r="BX17480" s="4">
        <f t="shared" si="1092"/>
        <v>1</v>
      </c>
      <c r="BY17480" s="4">
        <f t="shared" si="1093"/>
        <v>1</v>
      </c>
    </row>
    <row r="17481" spans="1:77">
      <c r="A17481" s="23">
        <v>17476</v>
      </c>
      <c r="BT17481" s="23">
        <v>17476</v>
      </c>
      <c r="BU17481" s="4">
        <f t="shared" si="1094"/>
        <v>0</v>
      </c>
      <c r="BV17481" s="4">
        <f t="shared" si="1095"/>
        <v>0</v>
      </c>
      <c r="BW17481" s="23"/>
      <c r="BX17481" s="4">
        <f t="shared" si="1092"/>
        <v>1</v>
      </c>
      <c r="BY17481" s="4">
        <f t="shared" si="1093"/>
        <v>1</v>
      </c>
    </row>
    <row r="17482" spans="1:77">
      <c r="A17482" s="23">
        <v>17477</v>
      </c>
      <c r="BT17482" s="23">
        <v>17477</v>
      </c>
      <c r="BU17482" s="4">
        <f t="shared" si="1094"/>
        <v>0</v>
      </c>
      <c r="BV17482" s="4">
        <f t="shared" si="1095"/>
        <v>0</v>
      </c>
      <c r="BW17482" s="23"/>
      <c r="BX17482" s="4">
        <f t="shared" si="1092"/>
        <v>1</v>
      </c>
      <c r="BY17482" s="4">
        <f t="shared" si="1093"/>
        <v>1</v>
      </c>
    </row>
    <row r="17483" spans="1:77">
      <c r="A17483" s="23">
        <v>17478</v>
      </c>
      <c r="BT17483" s="23">
        <v>17478</v>
      </c>
      <c r="BU17483" s="4">
        <f t="shared" si="1094"/>
        <v>0</v>
      </c>
      <c r="BV17483" s="4">
        <f t="shared" si="1095"/>
        <v>0</v>
      </c>
      <c r="BW17483" s="23"/>
      <c r="BX17483" s="4">
        <f t="shared" si="1092"/>
        <v>1</v>
      </c>
      <c r="BY17483" s="4">
        <f t="shared" si="1093"/>
        <v>1</v>
      </c>
    </row>
    <row r="17484" spans="1:77">
      <c r="A17484" s="23">
        <v>17479</v>
      </c>
      <c r="BT17484" s="23">
        <v>17479</v>
      </c>
      <c r="BU17484" s="4">
        <f t="shared" si="1094"/>
        <v>0</v>
      </c>
      <c r="BV17484" s="4">
        <f t="shared" si="1095"/>
        <v>0</v>
      </c>
      <c r="BW17484" s="23"/>
      <c r="BX17484" s="4">
        <f t="shared" si="1092"/>
        <v>1</v>
      </c>
      <c r="BY17484" s="4">
        <f t="shared" si="1093"/>
        <v>1</v>
      </c>
    </row>
    <row r="17485" spans="1:77">
      <c r="A17485" s="23">
        <v>17480</v>
      </c>
      <c r="BT17485" s="23">
        <v>17480</v>
      </c>
      <c r="BU17485" s="4">
        <f t="shared" si="1094"/>
        <v>0</v>
      </c>
      <c r="BV17485" s="4">
        <f t="shared" si="1095"/>
        <v>0</v>
      </c>
      <c r="BW17485" s="23"/>
      <c r="BX17485" s="4">
        <f t="shared" si="1092"/>
        <v>1</v>
      </c>
      <c r="BY17485" s="4">
        <f t="shared" si="1093"/>
        <v>1</v>
      </c>
    </row>
    <row r="17486" spans="1:77">
      <c r="A17486" s="23">
        <v>17481</v>
      </c>
      <c r="BT17486" s="23">
        <v>17481</v>
      </c>
      <c r="BU17486" s="4">
        <f t="shared" si="1094"/>
        <v>0</v>
      </c>
      <c r="BV17486" s="4">
        <f t="shared" si="1095"/>
        <v>0</v>
      </c>
      <c r="BW17486" s="23"/>
      <c r="BX17486" s="4">
        <f t="shared" si="1092"/>
        <v>1</v>
      </c>
      <c r="BY17486" s="4">
        <f t="shared" si="1093"/>
        <v>1</v>
      </c>
    </row>
    <row r="17487" spans="1:77">
      <c r="A17487" s="23">
        <v>17482</v>
      </c>
      <c r="BT17487" s="23">
        <v>17482</v>
      </c>
      <c r="BU17487" s="4">
        <f t="shared" si="1094"/>
        <v>0</v>
      </c>
      <c r="BV17487" s="4">
        <f t="shared" si="1095"/>
        <v>0</v>
      </c>
      <c r="BW17487" s="23"/>
      <c r="BX17487" s="4">
        <f t="shared" si="1092"/>
        <v>1</v>
      </c>
      <c r="BY17487" s="4">
        <f t="shared" si="1093"/>
        <v>1</v>
      </c>
    </row>
    <row r="17488" spans="1:77">
      <c r="A17488" s="23">
        <v>17483</v>
      </c>
      <c r="BT17488" s="23">
        <v>17483</v>
      </c>
      <c r="BU17488" s="4">
        <f t="shared" si="1094"/>
        <v>0</v>
      </c>
      <c r="BV17488" s="4">
        <f t="shared" si="1095"/>
        <v>0</v>
      </c>
      <c r="BW17488" s="23"/>
      <c r="BX17488" s="4">
        <f t="shared" si="1092"/>
        <v>1</v>
      </c>
      <c r="BY17488" s="4">
        <f t="shared" si="1093"/>
        <v>1</v>
      </c>
    </row>
    <row r="17489" spans="1:77">
      <c r="A17489" s="23">
        <v>17484</v>
      </c>
      <c r="BT17489" s="23">
        <v>17484</v>
      </c>
      <c r="BU17489" s="4">
        <f t="shared" si="1094"/>
        <v>0</v>
      </c>
      <c r="BV17489" s="4">
        <f t="shared" si="1095"/>
        <v>0</v>
      </c>
      <c r="BW17489" s="23"/>
      <c r="BX17489" s="4">
        <f t="shared" si="1092"/>
        <v>1</v>
      </c>
      <c r="BY17489" s="4">
        <f t="shared" si="1093"/>
        <v>1</v>
      </c>
    </row>
    <row r="17490" spans="1:77">
      <c r="A17490" s="23">
        <v>17485</v>
      </c>
      <c r="BT17490" s="23">
        <v>17485</v>
      </c>
      <c r="BU17490" s="4">
        <f t="shared" si="1094"/>
        <v>0</v>
      </c>
      <c r="BV17490" s="4">
        <f t="shared" si="1095"/>
        <v>0</v>
      </c>
      <c r="BW17490" s="23"/>
      <c r="BX17490" s="4">
        <f t="shared" si="1092"/>
        <v>1</v>
      </c>
      <c r="BY17490" s="4">
        <f t="shared" si="1093"/>
        <v>1</v>
      </c>
    </row>
    <row r="17491" spans="1:77">
      <c r="A17491" s="23">
        <v>17486</v>
      </c>
      <c r="BT17491" s="23">
        <v>17486</v>
      </c>
      <c r="BU17491" s="4">
        <f t="shared" si="1094"/>
        <v>0</v>
      </c>
      <c r="BV17491" s="4">
        <f t="shared" si="1095"/>
        <v>0</v>
      </c>
      <c r="BW17491" s="23"/>
      <c r="BX17491" s="4">
        <f t="shared" si="1092"/>
        <v>1</v>
      </c>
      <c r="BY17491" s="4">
        <f t="shared" si="1093"/>
        <v>1</v>
      </c>
    </row>
    <row r="17492" spans="1:77">
      <c r="A17492" s="23">
        <v>17487</v>
      </c>
      <c r="BT17492" s="23">
        <v>17487</v>
      </c>
      <c r="BU17492" s="4">
        <f t="shared" si="1094"/>
        <v>0</v>
      </c>
      <c r="BV17492" s="4">
        <f t="shared" si="1095"/>
        <v>0</v>
      </c>
      <c r="BW17492" s="23"/>
      <c r="BX17492" s="4">
        <f t="shared" si="1092"/>
        <v>1</v>
      </c>
      <c r="BY17492" s="4">
        <f t="shared" si="1093"/>
        <v>1</v>
      </c>
    </row>
    <row r="17493" spans="1:77">
      <c r="A17493" s="23">
        <v>17488</v>
      </c>
      <c r="BT17493" s="23">
        <v>17488</v>
      </c>
      <c r="BU17493" s="4">
        <f t="shared" si="1094"/>
        <v>0</v>
      </c>
      <c r="BV17493" s="4">
        <f t="shared" si="1095"/>
        <v>0</v>
      </c>
      <c r="BW17493" s="23"/>
      <c r="BX17493" s="4">
        <f t="shared" si="1092"/>
        <v>1</v>
      </c>
      <c r="BY17493" s="4">
        <f t="shared" si="1093"/>
        <v>1</v>
      </c>
    </row>
    <row r="17494" spans="1:77">
      <c r="A17494" s="23">
        <v>17489</v>
      </c>
      <c r="BT17494" s="23">
        <v>17489</v>
      </c>
      <c r="BU17494" s="4">
        <f t="shared" si="1094"/>
        <v>0</v>
      </c>
      <c r="BV17494" s="4">
        <f t="shared" si="1095"/>
        <v>0</v>
      </c>
      <c r="BW17494" s="23"/>
      <c r="BX17494" s="4">
        <f t="shared" ref="BX17494:BX17557" si="1096">IF(BU17494=MAX($BU17494:$BV17494),1,0)</f>
        <v>1</v>
      </c>
      <c r="BY17494" s="4">
        <f t="shared" ref="BY17494:BY17557" si="1097">IF(BV17494=MAX($BU17494:$BV17494),1,0)</f>
        <v>1</v>
      </c>
    </row>
    <row r="17495" spans="1:77">
      <c r="A17495" s="23">
        <v>17490</v>
      </c>
      <c r="BT17495" s="23">
        <v>17490</v>
      </c>
      <c r="BU17495" s="4">
        <f t="shared" si="1094"/>
        <v>0</v>
      </c>
      <c r="BV17495" s="4">
        <f t="shared" si="1095"/>
        <v>0</v>
      </c>
      <c r="BW17495" s="23"/>
      <c r="BX17495" s="4">
        <f t="shared" si="1096"/>
        <v>1</v>
      </c>
      <c r="BY17495" s="4">
        <f t="shared" si="1097"/>
        <v>1</v>
      </c>
    </row>
    <row r="17496" spans="1:77">
      <c r="A17496" s="23">
        <v>17491</v>
      </c>
      <c r="BT17496" s="23">
        <v>17491</v>
      </c>
      <c r="BU17496" s="4">
        <f t="shared" si="1094"/>
        <v>0</v>
      </c>
      <c r="BV17496" s="4">
        <f t="shared" si="1095"/>
        <v>0</v>
      </c>
      <c r="BW17496" s="23"/>
      <c r="BX17496" s="4">
        <f t="shared" si="1096"/>
        <v>1</v>
      </c>
      <c r="BY17496" s="4">
        <f t="shared" si="1097"/>
        <v>1</v>
      </c>
    </row>
    <row r="17497" spans="1:77">
      <c r="A17497" s="23">
        <v>17492</v>
      </c>
      <c r="BT17497" s="23">
        <v>17492</v>
      </c>
      <c r="BU17497" s="4">
        <f t="shared" si="1094"/>
        <v>0</v>
      </c>
      <c r="BV17497" s="4">
        <f t="shared" si="1095"/>
        <v>0</v>
      </c>
      <c r="BW17497" s="23"/>
      <c r="BX17497" s="4">
        <f t="shared" si="1096"/>
        <v>1</v>
      </c>
      <c r="BY17497" s="4">
        <f t="shared" si="1097"/>
        <v>1</v>
      </c>
    </row>
    <row r="17498" spans="1:77">
      <c r="A17498" s="23">
        <v>17493</v>
      </c>
      <c r="BT17498" s="23">
        <v>17493</v>
      </c>
      <c r="BU17498" s="4">
        <f t="shared" si="1094"/>
        <v>0</v>
      </c>
      <c r="BV17498" s="4">
        <f t="shared" si="1095"/>
        <v>0</v>
      </c>
      <c r="BW17498" s="23"/>
      <c r="BX17498" s="4">
        <f t="shared" si="1096"/>
        <v>1</v>
      </c>
      <c r="BY17498" s="4">
        <f t="shared" si="1097"/>
        <v>1</v>
      </c>
    </row>
    <row r="17499" spans="1:77">
      <c r="A17499" s="23">
        <v>17494</v>
      </c>
      <c r="BT17499" s="23">
        <v>17494</v>
      </c>
      <c r="BU17499" s="4">
        <f t="shared" si="1094"/>
        <v>0</v>
      </c>
      <c r="BV17499" s="4">
        <f t="shared" si="1095"/>
        <v>0</v>
      </c>
      <c r="BW17499" s="23"/>
      <c r="BX17499" s="4">
        <f t="shared" si="1096"/>
        <v>1</v>
      </c>
      <c r="BY17499" s="4">
        <f t="shared" si="1097"/>
        <v>1</v>
      </c>
    </row>
    <row r="17500" spans="1:77">
      <c r="A17500" s="23">
        <v>17495</v>
      </c>
      <c r="BT17500" s="23">
        <v>17495</v>
      </c>
      <c r="BU17500" s="4">
        <f t="shared" si="1094"/>
        <v>0</v>
      </c>
      <c r="BV17500" s="4">
        <f t="shared" si="1095"/>
        <v>0</v>
      </c>
      <c r="BW17500" s="23"/>
      <c r="BX17500" s="4">
        <f t="shared" si="1096"/>
        <v>1</v>
      </c>
      <c r="BY17500" s="4">
        <f t="shared" si="1097"/>
        <v>1</v>
      </c>
    </row>
    <row r="17501" spans="1:77">
      <c r="A17501" s="23">
        <v>17496</v>
      </c>
      <c r="BT17501" s="23">
        <v>17496</v>
      </c>
      <c r="BU17501" s="4">
        <f t="shared" si="1094"/>
        <v>0</v>
      </c>
      <c r="BV17501" s="4">
        <f t="shared" si="1095"/>
        <v>0</v>
      </c>
      <c r="BW17501" s="23"/>
      <c r="BX17501" s="4">
        <f t="shared" si="1096"/>
        <v>1</v>
      </c>
      <c r="BY17501" s="4">
        <f t="shared" si="1097"/>
        <v>1</v>
      </c>
    </row>
    <row r="17502" spans="1:77">
      <c r="A17502" s="23">
        <v>17497</v>
      </c>
      <c r="BT17502" s="23">
        <v>17497</v>
      </c>
      <c r="BU17502" s="4">
        <f t="shared" si="1094"/>
        <v>0</v>
      </c>
      <c r="BV17502" s="4">
        <f t="shared" si="1095"/>
        <v>0</v>
      </c>
      <c r="BW17502" s="23"/>
      <c r="BX17502" s="4">
        <f t="shared" si="1096"/>
        <v>1</v>
      </c>
      <c r="BY17502" s="4">
        <f t="shared" si="1097"/>
        <v>1</v>
      </c>
    </row>
    <row r="17503" spans="1:77">
      <c r="A17503" s="23">
        <v>17498</v>
      </c>
      <c r="BT17503" s="23">
        <v>17498</v>
      </c>
      <c r="BU17503" s="4">
        <f t="shared" si="1094"/>
        <v>0</v>
      </c>
      <c r="BV17503" s="4">
        <f t="shared" si="1095"/>
        <v>0</v>
      </c>
      <c r="BW17503" s="23"/>
      <c r="BX17503" s="4">
        <f t="shared" si="1096"/>
        <v>1</v>
      </c>
      <c r="BY17503" s="4">
        <f t="shared" si="1097"/>
        <v>1</v>
      </c>
    </row>
    <row r="17504" spans="1:77">
      <c r="A17504" s="23">
        <v>17499</v>
      </c>
      <c r="BT17504" s="23">
        <v>17499</v>
      </c>
      <c r="BU17504" s="4">
        <f t="shared" si="1094"/>
        <v>0</v>
      </c>
      <c r="BV17504" s="4">
        <f t="shared" si="1095"/>
        <v>0</v>
      </c>
      <c r="BW17504" s="23"/>
      <c r="BX17504" s="4">
        <f t="shared" si="1096"/>
        <v>1</v>
      </c>
      <c r="BY17504" s="4">
        <f t="shared" si="1097"/>
        <v>1</v>
      </c>
    </row>
    <row r="17505" spans="1:77">
      <c r="A17505" s="23">
        <v>17500</v>
      </c>
      <c r="BT17505" s="23">
        <v>17500</v>
      </c>
      <c r="BU17505" s="4">
        <f t="shared" si="1094"/>
        <v>0</v>
      </c>
      <c r="BV17505" s="4">
        <f t="shared" si="1095"/>
        <v>0</v>
      </c>
      <c r="BW17505" s="23"/>
      <c r="BX17505" s="4">
        <f t="shared" si="1096"/>
        <v>1</v>
      </c>
      <c r="BY17505" s="4">
        <f t="shared" si="1097"/>
        <v>1</v>
      </c>
    </row>
    <row r="17506" spans="1:77">
      <c r="A17506" s="23">
        <v>17501</v>
      </c>
      <c r="BT17506" s="23">
        <v>17501</v>
      </c>
      <c r="BU17506" s="4">
        <f t="shared" si="1094"/>
        <v>0</v>
      </c>
      <c r="BV17506" s="4">
        <f t="shared" si="1095"/>
        <v>0</v>
      </c>
      <c r="BW17506" s="23"/>
      <c r="BX17506" s="4">
        <f t="shared" si="1096"/>
        <v>1</v>
      </c>
      <c r="BY17506" s="4">
        <f t="shared" si="1097"/>
        <v>1</v>
      </c>
    </row>
    <row r="17507" spans="1:77">
      <c r="A17507" s="23">
        <v>17502</v>
      </c>
      <c r="BT17507" s="23">
        <v>17502</v>
      </c>
      <c r="BU17507" s="4">
        <f t="shared" si="1094"/>
        <v>0</v>
      </c>
      <c r="BV17507" s="4">
        <f t="shared" si="1095"/>
        <v>0</v>
      </c>
      <c r="BW17507" s="23"/>
      <c r="BX17507" s="4">
        <f t="shared" si="1096"/>
        <v>1</v>
      </c>
      <c r="BY17507" s="4">
        <f t="shared" si="1097"/>
        <v>1</v>
      </c>
    </row>
    <row r="17508" spans="1:77">
      <c r="A17508" s="23">
        <v>17503</v>
      </c>
      <c r="BT17508" s="23">
        <v>17503</v>
      </c>
      <c r="BU17508" s="4">
        <f t="shared" si="1094"/>
        <v>0</v>
      </c>
      <c r="BV17508" s="4">
        <f t="shared" si="1095"/>
        <v>0</v>
      </c>
      <c r="BW17508" s="23"/>
      <c r="BX17508" s="4">
        <f t="shared" si="1096"/>
        <v>1</v>
      </c>
      <c r="BY17508" s="4">
        <f t="shared" si="1097"/>
        <v>1</v>
      </c>
    </row>
    <row r="17509" spans="1:77">
      <c r="A17509" s="23">
        <v>17504</v>
      </c>
      <c r="BT17509" s="23">
        <v>17504</v>
      </c>
      <c r="BU17509" s="4">
        <f t="shared" si="1094"/>
        <v>0</v>
      </c>
      <c r="BV17509" s="4">
        <f t="shared" si="1095"/>
        <v>0</v>
      </c>
      <c r="BW17509" s="23"/>
      <c r="BX17509" s="4">
        <f t="shared" si="1096"/>
        <v>1</v>
      </c>
      <c r="BY17509" s="4">
        <f t="shared" si="1097"/>
        <v>1</v>
      </c>
    </row>
    <row r="17510" spans="1:77">
      <c r="A17510" s="23">
        <v>17505</v>
      </c>
      <c r="BT17510" s="23">
        <v>17505</v>
      </c>
      <c r="BU17510" s="4">
        <f t="shared" si="1094"/>
        <v>0</v>
      </c>
      <c r="BV17510" s="4">
        <f t="shared" si="1095"/>
        <v>0</v>
      </c>
      <c r="BW17510" s="23"/>
      <c r="BX17510" s="4">
        <f t="shared" si="1096"/>
        <v>1</v>
      </c>
      <c r="BY17510" s="4">
        <f t="shared" si="1097"/>
        <v>1</v>
      </c>
    </row>
    <row r="17511" spans="1:77">
      <c r="A17511" s="23">
        <v>17506</v>
      </c>
      <c r="BT17511" s="23">
        <v>17506</v>
      </c>
      <c r="BU17511" s="4">
        <f t="shared" si="1094"/>
        <v>0</v>
      </c>
      <c r="BV17511" s="4">
        <f t="shared" si="1095"/>
        <v>0</v>
      </c>
      <c r="BW17511" s="23"/>
      <c r="BX17511" s="4">
        <f t="shared" si="1096"/>
        <v>1</v>
      </c>
      <c r="BY17511" s="4">
        <f t="shared" si="1097"/>
        <v>1</v>
      </c>
    </row>
    <row r="17512" spans="1:77">
      <c r="A17512" s="23">
        <v>17507</v>
      </c>
      <c r="BT17512" s="23">
        <v>17507</v>
      </c>
      <c r="BU17512" s="4">
        <f t="shared" si="1094"/>
        <v>0</v>
      </c>
      <c r="BV17512" s="4">
        <f t="shared" si="1095"/>
        <v>0</v>
      </c>
      <c r="BW17512" s="23"/>
      <c r="BX17512" s="4">
        <f t="shared" si="1096"/>
        <v>1</v>
      </c>
      <c r="BY17512" s="4">
        <f t="shared" si="1097"/>
        <v>1</v>
      </c>
    </row>
    <row r="17513" spans="1:77">
      <c r="A17513" s="23">
        <v>17508</v>
      </c>
      <c r="BT17513" s="23">
        <v>17508</v>
      </c>
      <c r="BU17513" s="4">
        <f t="shared" si="1094"/>
        <v>0</v>
      </c>
      <c r="BV17513" s="4">
        <f t="shared" si="1095"/>
        <v>0</v>
      </c>
      <c r="BW17513" s="23"/>
      <c r="BX17513" s="4">
        <f t="shared" si="1096"/>
        <v>1</v>
      </c>
      <c r="BY17513" s="4">
        <f t="shared" si="1097"/>
        <v>1</v>
      </c>
    </row>
    <row r="17514" spans="1:77">
      <c r="A17514" s="23">
        <v>17509</v>
      </c>
      <c r="BT17514" s="23">
        <v>17509</v>
      </c>
      <c r="BU17514" s="4">
        <f t="shared" si="1094"/>
        <v>0</v>
      </c>
      <c r="BV17514" s="4">
        <f t="shared" si="1095"/>
        <v>0</v>
      </c>
      <c r="BW17514" s="23"/>
      <c r="BX17514" s="4">
        <f t="shared" si="1096"/>
        <v>1</v>
      </c>
      <c r="BY17514" s="4">
        <f t="shared" si="1097"/>
        <v>1</v>
      </c>
    </row>
    <row r="17515" spans="1:77">
      <c r="A17515" s="23">
        <v>17510</v>
      </c>
      <c r="BT17515" s="23">
        <v>17510</v>
      </c>
      <c r="BU17515" s="4">
        <f t="shared" si="1094"/>
        <v>0</v>
      </c>
      <c r="BV17515" s="4">
        <f t="shared" si="1095"/>
        <v>0</v>
      </c>
      <c r="BW17515" s="23"/>
      <c r="BX17515" s="4">
        <f t="shared" si="1096"/>
        <v>1</v>
      </c>
      <c r="BY17515" s="4">
        <f t="shared" si="1097"/>
        <v>1</v>
      </c>
    </row>
    <row r="17516" spans="1:77">
      <c r="A17516" s="23">
        <v>17511</v>
      </c>
      <c r="BT17516" s="23">
        <v>17511</v>
      </c>
      <c r="BU17516" s="4">
        <f t="shared" si="1094"/>
        <v>0</v>
      </c>
      <c r="BV17516" s="4">
        <f t="shared" si="1095"/>
        <v>0</v>
      </c>
      <c r="BW17516" s="23"/>
      <c r="BX17516" s="4">
        <f t="shared" si="1096"/>
        <v>1</v>
      </c>
      <c r="BY17516" s="4">
        <f t="shared" si="1097"/>
        <v>1</v>
      </c>
    </row>
    <row r="17517" spans="1:77">
      <c r="A17517" s="23">
        <v>17512</v>
      </c>
      <c r="BT17517" s="23">
        <v>17512</v>
      </c>
      <c r="BU17517" s="4">
        <f t="shared" si="1094"/>
        <v>0</v>
      </c>
      <c r="BV17517" s="4">
        <f t="shared" si="1095"/>
        <v>0</v>
      </c>
      <c r="BW17517" s="23"/>
      <c r="BX17517" s="4">
        <f t="shared" si="1096"/>
        <v>1</v>
      </c>
      <c r="BY17517" s="4">
        <f t="shared" si="1097"/>
        <v>1</v>
      </c>
    </row>
    <row r="17518" spans="1:77">
      <c r="A17518" s="23">
        <v>17513</v>
      </c>
      <c r="BT17518" s="23">
        <v>17513</v>
      </c>
      <c r="BU17518" s="4">
        <f t="shared" si="1094"/>
        <v>0</v>
      </c>
      <c r="BV17518" s="4">
        <f t="shared" si="1095"/>
        <v>0</v>
      </c>
      <c r="BW17518" s="23"/>
      <c r="BX17518" s="4">
        <f t="shared" si="1096"/>
        <v>1</v>
      </c>
      <c r="BY17518" s="4">
        <f t="shared" si="1097"/>
        <v>1</v>
      </c>
    </row>
    <row r="17519" spans="1:77">
      <c r="A17519" s="23">
        <v>17514</v>
      </c>
      <c r="BT17519" s="23">
        <v>17514</v>
      </c>
      <c r="BU17519" s="4">
        <f t="shared" si="1094"/>
        <v>0</v>
      </c>
      <c r="BV17519" s="4">
        <f t="shared" si="1095"/>
        <v>0</v>
      </c>
      <c r="BW17519" s="23"/>
      <c r="BX17519" s="4">
        <f t="shared" si="1096"/>
        <v>1</v>
      </c>
      <c r="BY17519" s="4">
        <f t="shared" si="1097"/>
        <v>1</v>
      </c>
    </row>
    <row r="17520" spans="1:77">
      <c r="A17520" s="23">
        <v>17515</v>
      </c>
      <c r="BT17520" s="23">
        <v>17515</v>
      </c>
      <c r="BU17520" s="4">
        <f t="shared" si="1094"/>
        <v>0</v>
      </c>
      <c r="BV17520" s="4">
        <f t="shared" si="1095"/>
        <v>0</v>
      </c>
      <c r="BW17520" s="23"/>
      <c r="BX17520" s="4">
        <f t="shared" si="1096"/>
        <v>1</v>
      </c>
      <c r="BY17520" s="4">
        <f t="shared" si="1097"/>
        <v>1</v>
      </c>
    </row>
    <row r="17521" spans="1:77">
      <c r="A17521" s="23">
        <v>17516</v>
      </c>
      <c r="BT17521" s="23">
        <v>17516</v>
      </c>
      <c r="BU17521" s="4">
        <f t="shared" si="1094"/>
        <v>0</v>
      </c>
      <c r="BV17521" s="4">
        <f t="shared" si="1095"/>
        <v>0</v>
      </c>
      <c r="BW17521" s="23"/>
      <c r="BX17521" s="4">
        <f t="shared" si="1096"/>
        <v>1</v>
      </c>
      <c r="BY17521" s="4">
        <f t="shared" si="1097"/>
        <v>1</v>
      </c>
    </row>
    <row r="17522" spans="1:77">
      <c r="A17522" s="23">
        <v>17517</v>
      </c>
      <c r="BT17522" s="23">
        <v>17517</v>
      </c>
      <c r="BU17522" s="4">
        <f t="shared" si="1094"/>
        <v>0</v>
      </c>
      <c r="BV17522" s="4">
        <f t="shared" si="1095"/>
        <v>0</v>
      </c>
      <c r="BW17522" s="23"/>
      <c r="BX17522" s="4">
        <f t="shared" si="1096"/>
        <v>1</v>
      </c>
      <c r="BY17522" s="4">
        <f t="shared" si="1097"/>
        <v>1</v>
      </c>
    </row>
    <row r="17523" spans="1:77">
      <c r="A17523" s="23">
        <v>17518</v>
      </c>
      <c r="BT17523" s="23">
        <v>17518</v>
      </c>
      <c r="BU17523" s="4">
        <f t="shared" si="1094"/>
        <v>0</v>
      </c>
      <c r="BV17523" s="4">
        <f t="shared" si="1095"/>
        <v>0</v>
      </c>
      <c r="BW17523" s="23"/>
      <c r="BX17523" s="4">
        <f t="shared" si="1096"/>
        <v>1</v>
      </c>
      <c r="BY17523" s="4">
        <f t="shared" si="1097"/>
        <v>1</v>
      </c>
    </row>
    <row r="17524" spans="1:77">
      <c r="A17524" s="23">
        <v>17519</v>
      </c>
      <c r="BT17524" s="23">
        <v>17519</v>
      </c>
      <c r="BU17524" s="4">
        <f t="shared" si="1094"/>
        <v>0</v>
      </c>
      <c r="BV17524" s="4">
        <f t="shared" si="1095"/>
        <v>0</v>
      </c>
      <c r="BW17524" s="23"/>
      <c r="BX17524" s="4">
        <f t="shared" si="1096"/>
        <v>1</v>
      </c>
      <c r="BY17524" s="4">
        <f t="shared" si="1097"/>
        <v>1</v>
      </c>
    </row>
    <row r="17525" spans="1:77">
      <c r="A17525" s="23">
        <v>17520</v>
      </c>
      <c r="BT17525" s="23">
        <v>17520</v>
      </c>
      <c r="BU17525" s="4">
        <f t="shared" si="1094"/>
        <v>0</v>
      </c>
      <c r="BV17525" s="4">
        <f t="shared" si="1095"/>
        <v>0</v>
      </c>
      <c r="BW17525" s="23"/>
      <c r="BX17525" s="4">
        <f t="shared" si="1096"/>
        <v>1</v>
      </c>
      <c r="BY17525" s="4">
        <f t="shared" si="1097"/>
        <v>1</v>
      </c>
    </row>
    <row r="17526" spans="1:77">
      <c r="A17526" s="23">
        <v>17521</v>
      </c>
      <c r="BT17526" s="23">
        <v>17521</v>
      </c>
      <c r="BU17526" s="4">
        <f t="shared" si="1094"/>
        <v>0</v>
      </c>
      <c r="BV17526" s="4">
        <f t="shared" si="1095"/>
        <v>0</v>
      </c>
      <c r="BW17526" s="23"/>
      <c r="BX17526" s="4">
        <f t="shared" si="1096"/>
        <v>1</v>
      </c>
      <c r="BY17526" s="4">
        <f t="shared" si="1097"/>
        <v>1</v>
      </c>
    </row>
    <row r="17527" spans="1:77">
      <c r="A17527" s="23">
        <v>17522</v>
      </c>
      <c r="BT17527" s="23">
        <v>17522</v>
      </c>
      <c r="BU17527" s="4">
        <f t="shared" si="1094"/>
        <v>0</v>
      </c>
      <c r="BV17527" s="4">
        <f t="shared" si="1095"/>
        <v>0</v>
      </c>
      <c r="BW17527" s="23"/>
      <c r="BX17527" s="4">
        <f t="shared" si="1096"/>
        <v>1</v>
      </c>
      <c r="BY17527" s="4">
        <f t="shared" si="1097"/>
        <v>1</v>
      </c>
    </row>
    <row r="17528" spans="1:77">
      <c r="A17528" s="23">
        <v>17523</v>
      </c>
      <c r="BT17528" s="23">
        <v>17523</v>
      </c>
      <c r="BU17528" s="4">
        <f t="shared" si="1094"/>
        <v>0</v>
      </c>
      <c r="BV17528" s="4">
        <f t="shared" si="1095"/>
        <v>0</v>
      </c>
      <c r="BW17528" s="23"/>
      <c r="BX17528" s="4">
        <f t="shared" si="1096"/>
        <v>1</v>
      </c>
      <c r="BY17528" s="4">
        <f t="shared" si="1097"/>
        <v>1</v>
      </c>
    </row>
    <row r="17529" spans="1:77">
      <c r="A17529" s="23">
        <v>17524</v>
      </c>
      <c r="BT17529" s="23">
        <v>17524</v>
      </c>
      <c r="BU17529" s="4">
        <f t="shared" si="1094"/>
        <v>0</v>
      </c>
      <c r="BV17529" s="4">
        <f t="shared" si="1095"/>
        <v>0</v>
      </c>
      <c r="BW17529" s="23"/>
      <c r="BX17529" s="4">
        <f t="shared" si="1096"/>
        <v>1</v>
      </c>
      <c r="BY17529" s="4">
        <f t="shared" si="1097"/>
        <v>1</v>
      </c>
    </row>
    <row r="17530" spans="1:77">
      <c r="A17530" s="23">
        <v>17525</v>
      </c>
      <c r="BT17530" s="23">
        <v>17525</v>
      </c>
      <c r="BU17530" s="4">
        <f t="shared" si="1094"/>
        <v>0</v>
      </c>
      <c r="BV17530" s="4">
        <f t="shared" si="1095"/>
        <v>0</v>
      </c>
      <c r="BW17530" s="23"/>
      <c r="BX17530" s="4">
        <f t="shared" si="1096"/>
        <v>1</v>
      </c>
      <c r="BY17530" s="4">
        <f t="shared" si="1097"/>
        <v>1</v>
      </c>
    </row>
    <row r="17531" spans="1:77">
      <c r="A17531" s="23">
        <v>17526</v>
      </c>
      <c r="BT17531" s="23">
        <v>17526</v>
      </c>
      <c r="BU17531" s="4">
        <f t="shared" si="1094"/>
        <v>0</v>
      </c>
      <c r="BV17531" s="4">
        <f t="shared" si="1095"/>
        <v>0</v>
      </c>
      <c r="BW17531" s="23"/>
      <c r="BX17531" s="4">
        <f t="shared" si="1096"/>
        <v>1</v>
      </c>
      <c r="BY17531" s="4">
        <f t="shared" si="1097"/>
        <v>1</v>
      </c>
    </row>
    <row r="17532" spans="1:77">
      <c r="A17532" s="23">
        <v>17527</v>
      </c>
      <c r="BT17532" s="23">
        <v>17527</v>
      </c>
      <c r="BU17532" s="4">
        <f t="shared" si="1094"/>
        <v>0</v>
      </c>
      <c r="BV17532" s="4">
        <f t="shared" si="1095"/>
        <v>0</v>
      </c>
      <c r="BW17532" s="23"/>
      <c r="BX17532" s="4">
        <f t="shared" si="1096"/>
        <v>1</v>
      </c>
      <c r="BY17532" s="4">
        <f t="shared" si="1097"/>
        <v>1</v>
      </c>
    </row>
    <row r="17533" spans="1:77">
      <c r="A17533" s="23">
        <v>17528</v>
      </c>
      <c r="BT17533" s="23">
        <v>17528</v>
      </c>
      <c r="BU17533" s="4">
        <f t="shared" si="1094"/>
        <v>0</v>
      </c>
      <c r="BV17533" s="4">
        <f t="shared" si="1095"/>
        <v>0</v>
      </c>
      <c r="BW17533" s="23"/>
      <c r="BX17533" s="4">
        <f t="shared" si="1096"/>
        <v>1</v>
      </c>
      <c r="BY17533" s="4">
        <f t="shared" si="1097"/>
        <v>1</v>
      </c>
    </row>
    <row r="17534" spans="1:77">
      <c r="A17534" s="23">
        <v>17529</v>
      </c>
      <c r="BT17534" s="23">
        <v>17529</v>
      </c>
      <c r="BU17534" s="4">
        <f t="shared" si="1094"/>
        <v>0</v>
      </c>
      <c r="BV17534" s="4">
        <f t="shared" si="1095"/>
        <v>0</v>
      </c>
      <c r="BW17534" s="23"/>
      <c r="BX17534" s="4">
        <f t="shared" si="1096"/>
        <v>1</v>
      </c>
      <c r="BY17534" s="4">
        <f t="shared" si="1097"/>
        <v>1</v>
      </c>
    </row>
    <row r="17535" spans="1:77">
      <c r="A17535" s="23">
        <v>17530</v>
      </c>
      <c r="BT17535" s="23">
        <v>17530</v>
      </c>
      <c r="BU17535" s="4">
        <f t="shared" si="1094"/>
        <v>0</v>
      </c>
      <c r="BV17535" s="4">
        <f t="shared" si="1095"/>
        <v>0</v>
      </c>
      <c r="BW17535" s="23"/>
      <c r="BX17535" s="4">
        <f t="shared" si="1096"/>
        <v>1</v>
      </c>
      <c r="BY17535" s="4">
        <f t="shared" si="1097"/>
        <v>1</v>
      </c>
    </row>
    <row r="17536" spans="1:77">
      <c r="A17536" s="23">
        <v>17531</v>
      </c>
      <c r="BT17536" s="23">
        <v>17531</v>
      </c>
      <c r="BU17536" s="4">
        <f t="shared" si="1094"/>
        <v>0</v>
      </c>
      <c r="BV17536" s="4">
        <f t="shared" si="1095"/>
        <v>0</v>
      </c>
      <c r="BW17536" s="23"/>
      <c r="BX17536" s="4">
        <f t="shared" si="1096"/>
        <v>1</v>
      </c>
      <c r="BY17536" s="4">
        <f t="shared" si="1097"/>
        <v>1</v>
      </c>
    </row>
    <row r="17537" spans="1:77">
      <c r="A17537" s="23">
        <v>17532</v>
      </c>
      <c r="BT17537" s="23">
        <v>17532</v>
      </c>
      <c r="BU17537" s="4">
        <f t="shared" si="1094"/>
        <v>0</v>
      </c>
      <c r="BV17537" s="4">
        <f t="shared" si="1095"/>
        <v>0</v>
      </c>
      <c r="BW17537" s="23"/>
      <c r="BX17537" s="4">
        <f t="shared" si="1096"/>
        <v>1</v>
      </c>
      <c r="BY17537" s="4">
        <f t="shared" si="1097"/>
        <v>1</v>
      </c>
    </row>
    <row r="17538" spans="1:77">
      <c r="A17538" s="23">
        <v>17533</v>
      </c>
      <c r="BT17538" s="23">
        <v>17533</v>
      </c>
      <c r="BU17538" s="4">
        <f t="shared" si="1094"/>
        <v>0</v>
      </c>
      <c r="BV17538" s="4">
        <f t="shared" si="1095"/>
        <v>0</v>
      </c>
      <c r="BW17538" s="23"/>
      <c r="BX17538" s="4">
        <f t="shared" si="1096"/>
        <v>1</v>
      </c>
      <c r="BY17538" s="4">
        <f t="shared" si="1097"/>
        <v>1</v>
      </c>
    </row>
    <row r="17539" spans="1:77">
      <c r="A17539" s="23">
        <v>17534</v>
      </c>
      <c r="BT17539" s="23">
        <v>17534</v>
      </c>
      <c r="BU17539" s="4">
        <f t="shared" si="1094"/>
        <v>0</v>
      </c>
      <c r="BV17539" s="4">
        <f t="shared" si="1095"/>
        <v>0</v>
      </c>
      <c r="BW17539" s="23"/>
      <c r="BX17539" s="4">
        <f t="shared" si="1096"/>
        <v>1</v>
      </c>
      <c r="BY17539" s="4">
        <f t="shared" si="1097"/>
        <v>1</v>
      </c>
    </row>
    <row r="17540" spans="1:77">
      <c r="A17540" s="23">
        <v>17535</v>
      </c>
      <c r="BT17540" s="23">
        <v>17535</v>
      </c>
      <c r="BU17540" s="4">
        <f t="shared" si="1094"/>
        <v>0</v>
      </c>
      <c r="BV17540" s="4">
        <f t="shared" si="1095"/>
        <v>0</v>
      </c>
      <c r="BW17540" s="23"/>
      <c r="BX17540" s="4">
        <f t="shared" si="1096"/>
        <v>1</v>
      </c>
      <c r="BY17540" s="4">
        <f t="shared" si="1097"/>
        <v>1</v>
      </c>
    </row>
    <row r="17541" spans="1:77">
      <c r="A17541" s="23">
        <v>17536</v>
      </c>
      <c r="BT17541" s="23">
        <v>17536</v>
      </c>
      <c r="BU17541" s="4">
        <f t="shared" si="1094"/>
        <v>0</v>
      </c>
      <c r="BV17541" s="4">
        <f t="shared" si="1095"/>
        <v>0</v>
      </c>
      <c r="BW17541" s="23"/>
      <c r="BX17541" s="4">
        <f t="shared" si="1096"/>
        <v>1</v>
      </c>
      <c r="BY17541" s="4">
        <f t="shared" si="1097"/>
        <v>1</v>
      </c>
    </row>
    <row r="17542" spans="1:77">
      <c r="A17542" s="23">
        <v>17537</v>
      </c>
      <c r="BT17542" s="23">
        <v>17537</v>
      </c>
      <c r="BU17542" s="4">
        <f t="shared" si="1094"/>
        <v>0</v>
      </c>
      <c r="BV17542" s="4">
        <f t="shared" si="1095"/>
        <v>0</v>
      </c>
      <c r="BW17542" s="23"/>
      <c r="BX17542" s="4">
        <f t="shared" si="1096"/>
        <v>1</v>
      </c>
      <c r="BY17542" s="4">
        <f t="shared" si="1097"/>
        <v>1</v>
      </c>
    </row>
    <row r="17543" spans="1:77">
      <c r="A17543" s="23">
        <v>17538</v>
      </c>
      <c r="BT17543" s="23">
        <v>17538</v>
      </c>
      <c r="BU17543" s="4">
        <f t="shared" ref="BU17543:BU17606" si="1098">BP17543*$BV$1-BQ17543</f>
        <v>0</v>
      </c>
      <c r="BV17543" s="4">
        <f t="shared" ref="BV17543:BV17606" si="1099">BR17543*$BV$1-BS17543</f>
        <v>0</v>
      </c>
      <c r="BW17543" s="23"/>
      <c r="BX17543" s="4">
        <f t="shared" si="1096"/>
        <v>1</v>
      </c>
      <c r="BY17543" s="4">
        <f t="shared" si="1097"/>
        <v>1</v>
      </c>
    </row>
    <row r="17544" spans="1:77">
      <c r="A17544" s="23">
        <v>17539</v>
      </c>
      <c r="BT17544" s="23">
        <v>17539</v>
      </c>
      <c r="BU17544" s="4">
        <f t="shared" si="1098"/>
        <v>0</v>
      </c>
      <c r="BV17544" s="4">
        <f t="shared" si="1099"/>
        <v>0</v>
      </c>
      <c r="BW17544" s="23"/>
      <c r="BX17544" s="4">
        <f t="shared" si="1096"/>
        <v>1</v>
      </c>
      <c r="BY17544" s="4">
        <f t="shared" si="1097"/>
        <v>1</v>
      </c>
    </row>
    <row r="17545" spans="1:77">
      <c r="A17545" s="23">
        <v>17540</v>
      </c>
      <c r="BT17545" s="23">
        <v>17540</v>
      </c>
      <c r="BU17545" s="4">
        <f t="shared" si="1098"/>
        <v>0</v>
      </c>
      <c r="BV17545" s="4">
        <f t="shared" si="1099"/>
        <v>0</v>
      </c>
      <c r="BW17545" s="23"/>
      <c r="BX17545" s="4">
        <f t="shared" si="1096"/>
        <v>1</v>
      </c>
      <c r="BY17545" s="4">
        <f t="shared" si="1097"/>
        <v>1</v>
      </c>
    </row>
    <row r="17546" spans="1:77">
      <c r="A17546" s="23">
        <v>17541</v>
      </c>
      <c r="BT17546" s="23">
        <v>17541</v>
      </c>
      <c r="BU17546" s="4">
        <f t="shared" si="1098"/>
        <v>0</v>
      </c>
      <c r="BV17546" s="4">
        <f t="shared" si="1099"/>
        <v>0</v>
      </c>
      <c r="BW17546" s="23"/>
      <c r="BX17546" s="4">
        <f t="shared" si="1096"/>
        <v>1</v>
      </c>
      <c r="BY17546" s="4">
        <f t="shared" si="1097"/>
        <v>1</v>
      </c>
    </row>
    <row r="17547" spans="1:77">
      <c r="A17547" s="23">
        <v>17542</v>
      </c>
      <c r="BT17547" s="23">
        <v>17542</v>
      </c>
      <c r="BU17547" s="4">
        <f t="shared" si="1098"/>
        <v>0</v>
      </c>
      <c r="BV17547" s="4">
        <f t="shared" si="1099"/>
        <v>0</v>
      </c>
      <c r="BW17547" s="23"/>
      <c r="BX17547" s="4">
        <f t="shared" si="1096"/>
        <v>1</v>
      </c>
      <c r="BY17547" s="4">
        <f t="shared" si="1097"/>
        <v>1</v>
      </c>
    </row>
    <row r="17548" spans="1:77">
      <c r="A17548" s="23">
        <v>17543</v>
      </c>
      <c r="BT17548" s="23">
        <v>17543</v>
      </c>
      <c r="BU17548" s="4">
        <f t="shared" si="1098"/>
        <v>0</v>
      </c>
      <c r="BV17548" s="4">
        <f t="shared" si="1099"/>
        <v>0</v>
      </c>
      <c r="BW17548" s="23"/>
      <c r="BX17548" s="4">
        <f t="shared" si="1096"/>
        <v>1</v>
      </c>
      <c r="BY17548" s="4">
        <f t="shared" si="1097"/>
        <v>1</v>
      </c>
    </row>
    <row r="17549" spans="1:77">
      <c r="A17549" s="23">
        <v>17544</v>
      </c>
      <c r="BT17549" s="23">
        <v>17544</v>
      </c>
      <c r="BU17549" s="4">
        <f t="shared" si="1098"/>
        <v>0</v>
      </c>
      <c r="BV17549" s="4">
        <f t="shared" si="1099"/>
        <v>0</v>
      </c>
      <c r="BW17549" s="23"/>
      <c r="BX17549" s="4">
        <f t="shared" si="1096"/>
        <v>1</v>
      </c>
      <c r="BY17549" s="4">
        <f t="shared" si="1097"/>
        <v>1</v>
      </c>
    </row>
    <row r="17550" spans="1:77">
      <c r="A17550" s="23">
        <v>17545</v>
      </c>
      <c r="BT17550" s="23">
        <v>17545</v>
      </c>
      <c r="BU17550" s="4">
        <f t="shared" si="1098"/>
        <v>0</v>
      </c>
      <c r="BV17550" s="4">
        <f t="shared" si="1099"/>
        <v>0</v>
      </c>
      <c r="BW17550" s="23"/>
      <c r="BX17550" s="4">
        <f t="shared" si="1096"/>
        <v>1</v>
      </c>
      <c r="BY17550" s="4">
        <f t="shared" si="1097"/>
        <v>1</v>
      </c>
    </row>
    <row r="17551" spans="1:77">
      <c r="A17551" s="23">
        <v>17546</v>
      </c>
      <c r="BT17551" s="23">
        <v>17546</v>
      </c>
      <c r="BU17551" s="4">
        <f t="shared" si="1098"/>
        <v>0</v>
      </c>
      <c r="BV17551" s="4">
        <f t="shared" si="1099"/>
        <v>0</v>
      </c>
      <c r="BW17551" s="23"/>
      <c r="BX17551" s="4">
        <f t="shared" si="1096"/>
        <v>1</v>
      </c>
      <c r="BY17551" s="4">
        <f t="shared" si="1097"/>
        <v>1</v>
      </c>
    </row>
    <row r="17552" spans="1:77">
      <c r="A17552" s="23">
        <v>17547</v>
      </c>
      <c r="BT17552" s="23">
        <v>17547</v>
      </c>
      <c r="BU17552" s="4">
        <f t="shared" si="1098"/>
        <v>0</v>
      </c>
      <c r="BV17552" s="4">
        <f t="shared" si="1099"/>
        <v>0</v>
      </c>
      <c r="BW17552" s="23"/>
      <c r="BX17552" s="4">
        <f t="shared" si="1096"/>
        <v>1</v>
      </c>
      <c r="BY17552" s="4">
        <f t="shared" si="1097"/>
        <v>1</v>
      </c>
    </row>
    <row r="17553" spans="1:77">
      <c r="A17553" s="23">
        <v>17548</v>
      </c>
      <c r="BT17553" s="23">
        <v>17548</v>
      </c>
      <c r="BU17553" s="4">
        <f t="shared" si="1098"/>
        <v>0</v>
      </c>
      <c r="BV17553" s="4">
        <f t="shared" si="1099"/>
        <v>0</v>
      </c>
      <c r="BW17553" s="23"/>
      <c r="BX17553" s="4">
        <f t="shared" si="1096"/>
        <v>1</v>
      </c>
      <c r="BY17553" s="4">
        <f t="shared" si="1097"/>
        <v>1</v>
      </c>
    </row>
    <row r="17554" spans="1:77">
      <c r="A17554" s="23">
        <v>17549</v>
      </c>
      <c r="BT17554" s="23">
        <v>17549</v>
      </c>
      <c r="BU17554" s="4">
        <f t="shared" si="1098"/>
        <v>0</v>
      </c>
      <c r="BV17554" s="4">
        <f t="shared" si="1099"/>
        <v>0</v>
      </c>
      <c r="BW17554" s="23"/>
      <c r="BX17554" s="4">
        <f t="shared" si="1096"/>
        <v>1</v>
      </c>
      <c r="BY17554" s="4">
        <f t="shared" si="1097"/>
        <v>1</v>
      </c>
    </row>
    <row r="17555" spans="1:77">
      <c r="A17555" s="23">
        <v>17550</v>
      </c>
      <c r="BT17555" s="23">
        <v>17550</v>
      </c>
      <c r="BU17555" s="4">
        <f t="shared" si="1098"/>
        <v>0</v>
      </c>
      <c r="BV17555" s="4">
        <f t="shared" si="1099"/>
        <v>0</v>
      </c>
      <c r="BW17555" s="23"/>
      <c r="BX17555" s="4">
        <f t="shared" si="1096"/>
        <v>1</v>
      </c>
      <c r="BY17555" s="4">
        <f t="shared" si="1097"/>
        <v>1</v>
      </c>
    </row>
    <row r="17556" spans="1:77">
      <c r="A17556" s="23">
        <v>17551</v>
      </c>
      <c r="BT17556" s="23">
        <v>17551</v>
      </c>
      <c r="BU17556" s="4">
        <f t="shared" si="1098"/>
        <v>0</v>
      </c>
      <c r="BV17556" s="4">
        <f t="shared" si="1099"/>
        <v>0</v>
      </c>
      <c r="BW17556" s="23"/>
      <c r="BX17556" s="4">
        <f t="shared" si="1096"/>
        <v>1</v>
      </c>
      <c r="BY17556" s="4">
        <f t="shared" si="1097"/>
        <v>1</v>
      </c>
    </row>
    <row r="17557" spans="1:77">
      <c r="A17557" s="23">
        <v>17552</v>
      </c>
      <c r="BT17557" s="23">
        <v>17552</v>
      </c>
      <c r="BU17557" s="4">
        <f t="shared" si="1098"/>
        <v>0</v>
      </c>
      <c r="BV17557" s="4">
        <f t="shared" si="1099"/>
        <v>0</v>
      </c>
      <c r="BW17557" s="23"/>
      <c r="BX17557" s="4">
        <f t="shared" si="1096"/>
        <v>1</v>
      </c>
      <c r="BY17557" s="4">
        <f t="shared" si="1097"/>
        <v>1</v>
      </c>
    </row>
    <row r="17558" spans="1:77">
      <c r="A17558" s="23">
        <v>17553</v>
      </c>
      <c r="BT17558" s="23">
        <v>17553</v>
      </c>
      <c r="BU17558" s="4">
        <f t="shared" si="1098"/>
        <v>0</v>
      </c>
      <c r="BV17558" s="4">
        <f t="shared" si="1099"/>
        <v>0</v>
      </c>
      <c r="BW17558" s="23"/>
      <c r="BX17558" s="4">
        <f t="shared" ref="BX17558:BX17621" si="1100">IF(BU17558=MAX($BU17558:$BV17558),1,0)</f>
        <v>1</v>
      </c>
      <c r="BY17558" s="4">
        <f t="shared" ref="BY17558:BY17621" si="1101">IF(BV17558=MAX($BU17558:$BV17558),1,0)</f>
        <v>1</v>
      </c>
    </row>
    <row r="17559" spans="1:77">
      <c r="A17559" s="23">
        <v>17554</v>
      </c>
      <c r="BT17559" s="23">
        <v>17554</v>
      </c>
      <c r="BU17559" s="4">
        <f t="shared" si="1098"/>
        <v>0</v>
      </c>
      <c r="BV17559" s="4">
        <f t="shared" si="1099"/>
        <v>0</v>
      </c>
      <c r="BW17559" s="23"/>
      <c r="BX17559" s="4">
        <f t="shared" si="1100"/>
        <v>1</v>
      </c>
      <c r="BY17559" s="4">
        <f t="shared" si="1101"/>
        <v>1</v>
      </c>
    </row>
    <row r="17560" spans="1:77">
      <c r="A17560" s="23">
        <v>17555</v>
      </c>
      <c r="BT17560" s="23">
        <v>17555</v>
      </c>
      <c r="BU17560" s="4">
        <f t="shared" si="1098"/>
        <v>0</v>
      </c>
      <c r="BV17560" s="4">
        <f t="shared" si="1099"/>
        <v>0</v>
      </c>
      <c r="BW17560" s="23"/>
      <c r="BX17560" s="4">
        <f t="shared" si="1100"/>
        <v>1</v>
      </c>
      <c r="BY17560" s="4">
        <f t="shared" si="1101"/>
        <v>1</v>
      </c>
    </row>
    <row r="17561" spans="1:77">
      <c r="A17561" s="23">
        <v>17556</v>
      </c>
      <c r="BT17561" s="23">
        <v>17556</v>
      </c>
      <c r="BU17561" s="4">
        <f t="shared" si="1098"/>
        <v>0</v>
      </c>
      <c r="BV17561" s="4">
        <f t="shared" si="1099"/>
        <v>0</v>
      </c>
      <c r="BW17561" s="23"/>
      <c r="BX17561" s="4">
        <f t="shared" si="1100"/>
        <v>1</v>
      </c>
      <c r="BY17561" s="4">
        <f t="shared" si="1101"/>
        <v>1</v>
      </c>
    </row>
    <row r="17562" spans="1:77">
      <c r="A17562" s="23">
        <v>17557</v>
      </c>
      <c r="BT17562" s="23">
        <v>17557</v>
      </c>
      <c r="BU17562" s="4">
        <f t="shared" si="1098"/>
        <v>0</v>
      </c>
      <c r="BV17562" s="4">
        <f t="shared" si="1099"/>
        <v>0</v>
      </c>
      <c r="BW17562" s="23"/>
      <c r="BX17562" s="4">
        <f t="shared" si="1100"/>
        <v>1</v>
      </c>
      <c r="BY17562" s="4">
        <f t="shared" si="1101"/>
        <v>1</v>
      </c>
    </row>
    <row r="17563" spans="1:77">
      <c r="A17563" s="23">
        <v>17558</v>
      </c>
      <c r="BT17563" s="23">
        <v>17558</v>
      </c>
      <c r="BU17563" s="4">
        <f t="shared" si="1098"/>
        <v>0</v>
      </c>
      <c r="BV17563" s="4">
        <f t="shared" si="1099"/>
        <v>0</v>
      </c>
      <c r="BW17563" s="23"/>
      <c r="BX17563" s="4">
        <f t="shared" si="1100"/>
        <v>1</v>
      </c>
      <c r="BY17563" s="4">
        <f t="shared" si="1101"/>
        <v>1</v>
      </c>
    </row>
    <row r="17564" spans="1:77">
      <c r="A17564" s="23">
        <v>17559</v>
      </c>
      <c r="BT17564" s="23">
        <v>17559</v>
      </c>
      <c r="BU17564" s="4">
        <f t="shared" si="1098"/>
        <v>0</v>
      </c>
      <c r="BV17564" s="4">
        <f t="shared" si="1099"/>
        <v>0</v>
      </c>
      <c r="BW17564" s="23"/>
      <c r="BX17564" s="4">
        <f t="shared" si="1100"/>
        <v>1</v>
      </c>
      <c r="BY17564" s="4">
        <f t="shared" si="1101"/>
        <v>1</v>
      </c>
    </row>
    <row r="17565" spans="1:77">
      <c r="A17565" s="23">
        <v>17560</v>
      </c>
      <c r="BT17565" s="23">
        <v>17560</v>
      </c>
      <c r="BU17565" s="4">
        <f t="shared" si="1098"/>
        <v>0</v>
      </c>
      <c r="BV17565" s="4">
        <f t="shared" si="1099"/>
        <v>0</v>
      </c>
      <c r="BW17565" s="23"/>
      <c r="BX17565" s="4">
        <f t="shared" si="1100"/>
        <v>1</v>
      </c>
      <c r="BY17565" s="4">
        <f t="shared" si="1101"/>
        <v>1</v>
      </c>
    </row>
    <row r="17566" spans="1:77">
      <c r="A17566" s="23">
        <v>17561</v>
      </c>
      <c r="BT17566" s="23">
        <v>17561</v>
      </c>
      <c r="BU17566" s="4">
        <f t="shared" si="1098"/>
        <v>0</v>
      </c>
      <c r="BV17566" s="4">
        <f t="shared" si="1099"/>
        <v>0</v>
      </c>
      <c r="BW17566" s="23"/>
      <c r="BX17566" s="4">
        <f t="shared" si="1100"/>
        <v>1</v>
      </c>
      <c r="BY17566" s="4">
        <f t="shared" si="1101"/>
        <v>1</v>
      </c>
    </row>
    <row r="17567" spans="1:77">
      <c r="A17567" s="23">
        <v>17562</v>
      </c>
      <c r="BT17567" s="23">
        <v>17562</v>
      </c>
      <c r="BU17567" s="4">
        <f t="shared" si="1098"/>
        <v>0</v>
      </c>
      <c r="BV17567" s="4">
        <f t="shared" si="1099"/>
        <v>0</v>
      </c>
      <c r="BW17567" s="23"/>
      <c r="BX17567" s="4">
        <f t="shared" si="1100"/>
        <v>1</v>
      </c>
      <c r="BY17567" s="4">
        <f t="shared" si="1101"/>
        <v>1</v>
      </c>
    </row>
    <row r="17568" spans="1:77">
      <c r="A17568" s="23">
        <v>17563</v>
      </c>
      <c r="BT17568" s="23">
        <v>17563</v>
      </c>
      <c r="BU17568" s="4">
        <f t="shared" si="1098"/>
        <v>0</v>
      </c>
      <c r="BV17568" s="4">
        <f t="shared" si="1099"/>
        <v>0</v>
      </c>
      <c r="BW17568" s="23"/>
      <c r="BX17568" s="4">
        <f t="shared" si="1100"/>
        <v>1</v>
      </c>
      <c r="BY17568" s="4">
        <f t="shared" si="1101"/>
        <v>1</v>
      </c>
    </row>
    <row r="17569" spans="1:77">
      <c r="A17569" s="23">
        <v>17564</v>
      </c>
      <c r="BT17569" s="23">
        <v>17564</v>
      </c>
      <c r="BU17569" s="4">
        <f t="shared" si="1098"/>
        <v>0</v>
      </c>
      <c r="BV17569" s="4">
        <f t="shared" si="1099"/>
        <v>0</v>
      </c>
      <c r="BW17569" s="23"/>
      <c r="BX17569" s="4">
        <f t="shared" si="1100"/>
        <v>1</v>
      </c>
      <c r="BY17569" s="4">
        <f t="shared" si="1101"/>
        <v>1</v>
      </c>
    </row>
    <row r="17570" spans="1:77">
      <c r="A17570" s="23">
        <v>17565</v>
      </c>
      <c r="BT17570" s="23">
        <v>17565</v>
      </c>
      <c r="BU17570" s="4">
        <f t="shared" si="1098"/>
        <v>0</v>
      </c>
      <c r="BV17570" s="4">
        <f t="shared" si="1099"/>
        <v>0</v>
      </c>
      <c r="BW17570" s="23"/>
      <c r="BX17570" s="4">
        <f t="shared" si="1100"/>
        <v>1</v>
      </c>
      <c r="BY17570" s="4">
        <f t="shared" si="1101"/>
        <v>1</v>
      </c>
    </row>
    <row r="17571" spans="1:77">
      <c r="A17571" s="23">
        <v>17566</v>
      </c>
      <c r="BT17571" s="23">
        <v>17566</v>
      </c>
      <c r="BU17571" s="4">
        <f t="shared" si="1098"/>
        <v>0</v>
      </c>
      <c r="BV17571" s="4">
        <f t="shared" si="1099"/>
        <v>0</v>
      </c>
      <c r="BW17571" s="23"/>
      <c r="BX17571" s="4">
        <f t="shared" si="1100"/>
        <v>1</v>
      </c>
      <c r="BY17571" s="4">
        <f t="shared" si="1101"/>
        <v>1</v>
      </c>
    </row>
    <row r="17572" spans="1:77">
      <c r="A17572" s="23">
        <v>17567</v>
      </c>
      <c r="BT17572" s="23">
        <v>17567</v>
      </c>
      <c r="BU17572" s="4">
        <f t="shared" si="1098"/>
        <v>0</v>
      </c>
      <c r="BV17572" s="4">
        <f t="shared" si="1099"/>
        <v>0</v>
      </c>
      <c r="BW17572" s="23"/>
      <c r="BX17572" s="4">
        <f t="shared" si="1100"/>
        <v>1</v>
      </c>
      <c r="BY17572" s="4">
        <f t="shared" si="1101"/>
        <v>1</v>
      </c>
    </row>
    <row r="17573" spans="1:77">
      <c r="A17573" s="23">
        <v>17568</v>
      </c>
      <c r="BT17573" s="23">
        <v>17568</v>
      </c>
      <c r="BU17573" s="4">
        <f t="shared" si="1098"/>
        <v>0</v>
      </c>
      <c r="BV17573" s="4">
        <f t="shared" si="1099"/>
        <v>0</v>
      </c>
      <c r="BW17573" s="23"/>
      <c r="BX17573" s="4">
        <f t="shared" si="1100"/>
        <v>1</v>
      </c>
      <c r="BY17573" s="4">
        <f t="shared" si="1101"/>
        <v>1</v>
      </c>
    </row>
    <row r="17574" spans="1:77">
      <c r="A17574" s="23">
        <v>17569</v>
      </c>
      <c r="BT17574" s="23">
        <v>17569</v>
      </c>
      <c r="BU17574" s="4">
        <f t="shared" si="1098"/>
        <v>0</v>
      </c>
      <c r="BV17574" s="4">
        <f t="shared" si="1099"/>
        <v>0</v>
      </c>
      <c r="BW17574" s="23"/>
      <c r="BX17574" s="4">
        <f t="shared" si="1100"/>
        <v>1</v>
      </c>
      <c r="BY17574" s="4">
        <f t="shared" si="1101"/>
        <v>1</v>
      </c>
    </row>
    <row r="17575" spans="1:77">
      <c r="A17575" s="23">
        <v>17570</v>
      </c>
      <c r="BT17575" s="23">
        <v>17570</v>
      </c>
      <c r="BU17575" s="4">
        <f t="shared" si="1098"/>
        <v>0</v>
      </c>
      <c r="BV17575" s="4">
        <f t="shared" si="1099"/>
        <v>0</v>
      </c>
      <c r="BW17575" s="23"/>
      <c r="BX17575" s="4">
        <f t="shared" si="1100"/>
        <v>1</v>
      </c>
      <c r="BY17575" s="4">
        <f t="shared" si="1101"/>
        <v>1</v>
      </c>
    </row>
    <row r="17576" spans="1:77">
      <c r="A17576" s="23">
        <v>17571</v>
      </c>
      <c r="BT17576" s="23">
        <v>17571</v>
      </c>
      <c r="BU17576" s="4">
        <f t="shared" si="1098"/>
        <v>0</v>
      </c>
      <c r="BV17576" s="4">
        <f t="shared" si="1099"/>
        <v>0</v>
      </c>
      <c r="BW17576" s="23"/>
      <c r="BX17576" s="4">
        <f t="shared" si="1100"/>
        <v>1</v>
      </c>
      <c r="BY17576" s="4">
        <f t="shared" si="1101"/>
        <v>1</v>
      </c>
    </row>
    <row r="17577" spans="1:77">
      <c r="A17577" s="23">
        <v>17572</v>
      </c>
      <c r="BT17577" s="23">
        <v>17572</v>
      </c>
      <c r="BU17577" s="4">
        <f t="shared" si="1098"/>
        <v>0</v>
      </c>
      <c r="BV17577" s="4">
        <f t="shared" si="1099"/>
        <v>0</v>
      </c>
      <c r="BW17577" s="23"/>
      <c r="BX17577" s="4">
        <f t="shared" si="1100"/>
        <v>1</v>
      </c>
      <c r="BY17577" s="4">
        <f t="shared" si="1101"/>
        <v>1</v>
      </c>
    </row>
    <row r="17578" spans="1:77">
      <c r="A17578" s="23">
        <v>17573</v>
      </c>
      <c r="BT17578" s="23">
        <v>17573</v>
      </c>
      <c r="BU17578" s="4">
        <f t="shared" si="1098"/>
        <v>0</v>
      </c>
      <c r="BV17578" s="4">
        <f t="shared" si="1099"/>
        <v>0</v>
      </c>
      <c r="BW17578" s="23"/>
      <c r="BX17578" s="4">
        <f t="shared" si="1100"/>
        <v>1</v>
      </c>
      <c r="BY17578" s="4">
        <f t="shared" si="1101"/>
        <v>1</v>
      </c>
    </row>
    <row r="17579" spans="1:77">
      <c r="A17579" s="23">
        <v>17574</v>
      </c>
      <c r="BT17579" s="23">
        <v>17574</v>
      </c>
      <c r="BU17579" s="4">
        <f t="shared" si="1098"/>
        <v>0</v>
      </c>
      <c r="BV17579" s="4">
        <f t="shared" si="1099"/>
        <v>0</v>
      </c>
      <c r="BW17579" s="23"/>
      <c r="BX17579" s="4">
        <f t="shared" si="1100"/>
        <v>1</v>
      </c>
      <c r="BY17579" s="4">
        <f t="shared" si="1101"/>
        <v>1</v>
      </c>
    </row>
    <row r="17580" spans="1:77">
      <c r="A17580" s="23">
        <v>17575</v>
      </c>
      <c r="BT17580" s="23">
        <v>17575</v>
      </c>
      <c r="BU17580" s="4">
        <f t="shared" si="1098"/>
        <v>0</v>
      </c>
      <c r="BV17580" s="4">
        <f t="shared" si="1099"/>
        <v>0</v>
      </c>
      <c r="BW17580" s="23"/>
      <c r="BX17580" s="4">
        <f t="shared" si="1100"/>
        <v>1</v>
      </c>
      <c r="BY17580" s="4">
        <f t="shared" si="1101"/>
        <v>1</v>
      </c>
    </row>
    <row r="17581" spans="1:77">
      <c r="A17581" s="23">
        <v>17576</v>
      </c>
      <c r="BT17581" s="23">
        <v>17576</v>
      </c>
      <c r="BU17581" s="4">
        <f t="shared" si="1098"/>
        <v>0</v>
      </c>
      <c r="BV17581" s="4">
        <f t="shared" si="1099"/>
        <v>0</v>
      </c>
      <c r="BW17581" s="23"/>
      <c r="BX17581" s="4">
        <f t="shared" si="1100"/>
        <v>1</v>
      </c>
      <c r="BY17581" s="4">
        <f t="shared" si="1101"/>
        <v>1</v>
      </c>
    </row>
    <row r="17582" spans="1:77">
      <c r="A17582" s="23">
        <v>17577</v>
      </c>
      <c r="BT17582" s="23">
        <v>17577</v>
      </c>
      <c r="BU17582" s="4">
        <f t="shared" si="1098"/>
        <v>0</v>
      </c>
      <c r="BV17582" s="4">
        <f t="shared" si="1099"/>
        <v>0</v>
      </c>
      <c r="BW17582" s="23"/>
      <c r="BX17582" s="4">
        <f t="shared" si="1100"/>
        <v>1</v>
      </c>
      <c r="BY17582" s="4">
        <f t="shared" si="1101"/>
        <v>1</v>
      </c>
    </row>
    <row r="17583" spans="1:77">
      <c r="A17583" s="23">
        <v>17578</v>
      </c>
      <c r="BT17583" s="23">
        <v>17578</v>
      </c>
      <c r="BU17583" s="4">
        <f t="shared" si="1098"/>
        <v>0</v>
      </c>
      <c r="BV17583" s="4">
        <f t="shared" si="1099"/>
        <v>0</v>
      </c>
      <c r="BW17583" s="23"/>
      <c r="BX17583" s="4">
        <f t="shared" si="1100"/>
        <v>1</v>
      </c>
      <c r="BY17583" s="4">
        <f t="shared" si="1101"/>
        <v>1</v>
      </c>
    </row>
    <row r="17584" spans="1:77">
      <c r="A17584" s="23">
        <v>17579</v>
      </c>
      <c r="BT17584" s="23">
        <v>17579</v>
      </c>
      <c r="BU17584" s="4">
        <f t="shared" si="1098"/>
        <v>0</v>
      </c>
      <c r="BV17584" s="4">
        <f t="shared" si="1099"/>
        <v>0</v>
      </c>
      <c r="BW17584" s="23"/>
      <c r="BX17584" s="4">
        <f t="shared" si="1100"/>
        <v>1</v>
      </c>
      <c r="BY17584" s="4">
        <f t="shared" si="1101"/>
        <v>1</v>
      </c>
    </row>
    <row r="17585" spans="1:77">
      <c r="A17585" s="23">
        <v>17580</v>
      </c>
      <c r="BT17585" s="23">
        <v>17580</v>
      </c>
      <c r="BU17585" s="4">
        <f t="shared" si="1098"/>
        <v>0</v>
      </c>
      <c r="BV17585" s="4">
        <f t="shared" si="1099"/>
        <v>0</v>
      </c>
      <c r="BW17585" s="23"/>
      <c r="BX17585" s="4">
        <f t="shared" si="1100"/>
        <v>1</v>
      </c>
      <c r="BY17585" s="4">
        <f t="shared" si="1101"/>
        <v>1</v>
      </c>
    </row>
    <row r="17586" spans="1:77">
      <c r="A17586" s="23">
        <v>17581</v>
      </c>
      <c r="BT17586" s="23">
        <v>17581</v>
      </c>
      <c r="BU17586" s="4">
        <f t="shared" si="1098"/>
        <v>0</v>
      </c>
      <c r="BV17586" s="4">
        <f t="shared" si="1099"/>
        <v>0</v>
      </c>
      <c r="BW17586" s="23"/>
      <c r="BX17586" s="4">
        <f t="shared" si="1100"/>
        <v>1</v>
      </c>
      <c r="BY17586" s="4">
        <f t="shared" si="1101"/>
        <v>1</v>
      </c>
    </row>
    <row r="17587" spans="1:77">
      <c r="A17587" s="23">
        <v>17582</v>
      </c>
      <c r="BT17587" s="23">
        <v>17582</v>
      </c>
      <c r="BU17587" s="4">
        <f t="shared" si="1098"/>
        <v>0</v>
      </c>
      <c r="BV17587" s="4">
        <f t="shared" si="1099"/>
        <v>0</v>
      </c>
      <c r="BW17587" s="23"/>
      <c r="BX17587" s="4">
        <f t="shared" si="1100"/>
        <v>1</v>
      </c>
      <c r="BY17587" s="4">
        <f t="shared" si="1101"/>
        <v>1</v>
      </c>
    </row>
    <row r="17588" spans="1:77">
      <c r="A17588" s="23">
        <v>17583</v>
      </c>
      <c r="BT17588" s="23">
        <v>17583</v>
      </c>
      <c r="BU17588" s="4">
        <f t="shared" si="1098"/>
        <v>0</v>
      </c>
      <c r="BV17588" s="4">
        <f t="shared" si="1099"/>
        <v>0</v>
      </c>
      <c r="BW17588" s="23"/>
      <c r="BX17588" s="4">
        <f t="shared" si="1100"/>
        <v>1</v>
      </c>
      <c r="BY17588" s="4">
        <f t="shared" si="1101"/>
        <v>1</v>
      </c>
    </row>
    <row r="17589" spans="1:77">
      <c r="A17589" s="23">
        <v>17584</v>
      </c>
      <c r="BT17589" s="23">
        <v>17584</v>
      </c>
      <c r="BU17589" s="4">
        <f t="shared" si="1098"/>
        <v>0</v>
      </c>
      <c r="BV17589" s="4">
        <f t="shared" si="1099"/>
        <v>0</v>
      </c>
      <c r="BW17589" s="23"/>
      <c r="BX17589" s="4">
        <f t="shared" si="1100"/>
        <v>1</v>
      </c>
      <c r="BY17589" s="4">
        <f t="shared" si="1101"/>
        <v>1</v>
      </c>
    </row>
    <row r="17590" spans="1:77">
      <c r="A17590" s="23">
        <v>17585</v>
      </c>
      <c r="BT17590" s="23">
        <v>17585</v>
      </c>
      <c r="BU17590" s="4">
        <f t="shared" si="1098"/>
        <v>0</v>
      </c>
      <c r="BV17590" s="4">
        <f t="shared" si="1099"/>
        <v>0</v>
      </c>
      <c r="BW17590" s="23"/>
      <c r="BX17590" s="4">
        <f t="shared" si="1100"/>
        <v>1</v>
      </c>
      <c r="BY17590" s="4">
        <f t="shared" si="1101"/>
        <v>1</v>
      </c>
    </row>
    <row r="17591" spans="1:77">
      <c r="A17591" s="23">
        <v>17586</v>
      </c>
      <c r="BT17591" s="23">
        <v>17586</v>
      </c>
      <c r="BU17591" s="4">
        <f t="shared" si="1098"/>
        <v>0</v>
      </c>
      <c r="BV17591" s="4">
        <f t="shared" si="1099"/>
        <v>0</v>
      </c>
      <c r="BW17591" s="23"/>
      <c r="BX17591" s="4">
        <f t="shared" si="1100"/>
        <v>1</v>
      </c>
      <c r="BY17591" s="4">
        <f t="shared" si="1101"/>
        <v>1</v>
      </c>
    </row>
    <row r="17592" spans="1:77">
      <c r="A17592" s="23">
        <v>17587</v>
      </c>
      <c r="BT17592" s="23">
        <v>17587</v>
      </c>
      <c r="BU17592" s="4">
        <f t="shared" si="1098"/>
        <v>0</v>
      </c>
      <c r="BV17592" s="4">
        <f t="shared" si="1099"/>
        <v>0</v>
      </c>
      <c r="BW17592" s="23"/>
      <c r="BX17592" s="4">
        <f t="shared" si="1100"/>
        <v>1</v>
      </c>
      <c r="BY17592" s="4">
        <f t="shared" si="1101"/>
        <v>1</v>
      </c>
    </row>
    <row r="17593" spans="1:77">
      <c r="A17593" s="23">
        <v>17588</v>
      </c>
      <c r="BT17593" s="23">
        <v>17588</v>
      </c>
      <c r="BU17593" s="4">
        <f t="shared" si="1098"/>
        <v>0</v>
      </c>
      <c r="BV17593" s="4">
        <f t="shared" si="1099"/>
        <v>0</v>
      </c>
      <c r="BW17593" s="23"/>
      <c r="BX17593" s="4">
        <f t="shared" si="1100"/>
        <v>1</v>
      </c>
      <c r="BY17593" s="4">
        <f t="shared" si="1101"/>
        <v>1</v>
      </c>
    </row>
    <row r="17594" spans="1:77">
      <c r="A17594" s="23">
        <v>17589</v>
      </c>
      <c r="BT17594" s="23">
        <v>17589</v>
      </c>
      <c r="BU17594" s="4">
        <f t="shared" si="1098"/>
        <v>0</v>
      </c>
      <c r="BV17594" s="4">
        <f t="shared" si="1099"/>
        <v>0</v>
      </c>
      <c r="BW17594" s="23"/>
      <c r="BX17594" s="4">
        <f t="shared" si="1100"/>
        <v>1</v>
      </c>
      <c r="BY17594" s="4">
        <f t="shared" si="1101"/>
        <v>1</v>
      </c>
    </row>
    <row r="17595" spans="1:77">
      <c r="A17595" s="23">
        <v>17590</v>
      </c>
      <c r="BT17595" s="23">
        <v>17590</v>
      </c>
      <c r="BU17595" s="4">
        <f t="shared" si="1098"/>
        <v>0</v>
      </c>
      <c r="BV17595" s="4">
        <f t="shared" si="1099"/>
        <v>0</v>
      </c>
      <c r="BW17595" s="23"/>
      <c r="BX17595" s="4">
        <f t="shared" si="1100"/>
        <v>1</v>
      </c>
      <c r="BY17595" s="4">
        <f t="shared" si="1101"/>
        <v>1</v>
      </c>
    </row>
    <row r="17596" spans="1:77">
      <c r="A17596" s="23">
        <v>17591</v>
      </c>
      <c r="BT17596" s="23">
        <v>17591</v>
      </c>
      <c r="BU17596" s="4">
        <f t="shared" si="1098"/>
        <v>0</v>
      </c>
      <c r="BV17596" s="4">
        <f t="shared" si="1099"/>
        <v>0</v>
      </c>
      <c r="BW17596" s="23"/>
      <c r="BX17596" s="4">
        <f t="shared" si="1100"/>
        <v>1</v>
      </c>
      <c r="BY17596" s="4">
        <f t="shared" si="1101"/>
        <v>1</v>
      </c>
    </row>
    <row r="17597" spans="1:77">
      <c r="A17597" s="23">
        <v>17592</v>
      </c>
      <c r="BT17597" s="23">
        <v>17592</v>
      </c>
      <c r="BU17597" s="4">
        <f t="shared" si="1098"/>
        <v>0</v>
      </c>
      <c r="BV17597" s="4">
        <f t="shared" si="1099"/>
        <v>0</v>
      </c>
      <c r="BW17597" s="23"/>
      <c r="BX17597" s="4">
        <f t="shared" si="1100"/>
        <v>1</v>
      </c>
      <c r="BY17597" s="4">
        <f t="shared" si="1101"/>
        <v>1</v>
      </c>
    </row>
    <row r="17598" spans="1:77">
      <c r="A17598" s="23">
        <v>17593</v>
      </c>
      <c r="BT17598" s="23">
        <v>17593</v>
      </c>
      <c r="BU17598" s="4">
        <f t="shared" si="1098"/>
        <v>0</v>
      </c>
      <c r="BV17598" s="4">
        <f t="shared" si="1099"/>
        <v>0</v>
      </c>
      <c r="BW17598" s="23"/>
      <c r="BX17598" s="4">
        <f t="shared" si="1100"/>
        <v>1</v>
      </c>
      <c r="BY17598" s="4">
        <f t="shared" si="1101"/>
        <v>1</v>
      </c>
    </row>
    <row r="17599" spans="1:77">
      <c r="A17599" s="23">
        <v>17594</v>
      </c>
      <c r="BT17599" s="23">
        <v>17594</v>
      </c>
      <c r="BU17599" s="4">
        <f t="shared" si="1098"/>
        <v>0</v>
      </c>
      <c r="BV17599" s="4">
        <f t="shared" si="1099"/>
        <v>0</v>
      </c>
      <c r="BW17599" s="23"/>
      <c r="BX17599" s="4">
        <f t="shared" si="1100"/>
        <v>1</v>
      </c>
      <c r="BY17599" s="4">
        <f t="shared" si="1101"/>
        <v>1</v>
      </c>
    </row>
    <row r="17600" spans="1:77">
      <c r="A17600" s="23">
        <v>17595</v>
      </c>
      <c r="BT17600" s="23">
        <v>17595</v>
      </c>
      <c r="BU17600" s="4">
        <f t="shared" si="1098"/>
        <v>0</v>
      </c>
      <c r="BV17600" s="4">
        <f t="shared" si="1099"/>
        <v>0</v>
      </c>
      <c r="BW17600" s="23"/>
      <c r="BX17600" s="4">
        <f t="shared" si="1100"/>
        <v>1</v>
      </c>
      <c r="BY17600" s="4">
        <f t="shared" si="1101"/>
        <v>1</v>
      </c>
    </row>
    <row r="17601" spans="1:77">
      <c r="A17601" s="23">
        <v>17596</v>
      </c>
      <c r="BT17601" s="23">
        <v>17596</v>
      </c>
      <c r="BU17601" s="4">
        <f t="shared" si="1098"/>
        <v>0</v>
      </c>
      <c r="BV17601" s="4">
        <f t="shared" si="1099"/>
        <v>0</v>
      </c>
      <c r="BW17601" s="23"/>
      <c r="BX17601" s="4">
        <f t="shared" si="1100"/>
        <v>1</v>
      </c>
      <c r="BY17601" s="4">
        <f t="shared" si="1101"/>
        <v>1</v>
      </c>
    </row>
    <row r="17602" spans="1:77">
      <c r="A17602" s="23">
        <v>17597</v>
      </c>
      <c r="BT17602" s="23">
        <v>17597</v>
      </c>
      <c r="BU17602" s="4">
        <f t="shared" si="1098"/>
        <v>0</v>
      </c>
      <c r="BV17602" s="4">
        <f t="shared" si="1099"/>
        <v>0</v>
      </c>
      <c r="BW17602" s="23"/>
      <c r="BX17602" s="4">
        <f t="shared" si="1100"/>
        <v>1</v>
      </c>
      <c r="BY17602" s="4">
        <f t="shared" si="1101"/>
        <v>1</v>
      </c>
    </row>
    <row r="17603" spans="1:77">
      <c r="A17603" s="23">
        <v>17598</v>
      </c>
      <c r="BT17603" s="23">
        <v>17598</v>
      </c>
      <c r="BU17603" s="4">
        <f t="shared" si="1098"/>
        <v>0</v>
      </c>
      <c r="BV17603" s="4">
        <f t="shared" si="1099"/>
        <v>0</v>
      </c>
      <c r="BW17603" s="23"/>
      <c r="BX17603" s="4">
        <f t="shared" si="1100"/>
        <v>1</v>
      </c>
      <c r="BY17603" s="4">
        <f t="shared" si="1101"/>
        <v>1</v>
      </c>
    </row>
    <row r="17604" spans="1:77">
      <c r="A17604" s="23">
        <v>17599</v>
      </c>
      <c r="BT17604" s="23">
        <v>17599</v>
      </c>
      <c r="BU17604" s="4">
        <f t="shared" si="1098"/>
        <v>0</v>
      </c>
      <c r="BV17604" s="4">
        <f t="shared" si="1099"/>
        <v>0</v>
      </c>
      <c r="BW17604" s="23"/>
      <c r="BX17604" s="4">
        <f t="shared" si="1100"/>
        <v>1</v>
      </c>
      <c r="BY17604" s="4">
        <f t="shared" si="1101"/>
        <v>1</v>
      </c>
    </row>
    <row r="17605" spans="1:77">
      <c r="A17605" s="23">
        <v>17600</v>
      </c>
      <c r="BT17605" s="23">
        <v>17600</v>
      </c>
      <c r="BU17605" s="4">
        <f t="shared" si="1098"/>
        <v>0</v>
      </c>
      <c r="BV17605" s="4">
        <f t="shared" si="1099"/>
        <v>0</v>
      </c>
      <c r="BW17605" s="23"/>
      <c r="BX17605" s="4">
        <f t="shared" si="1100"/>
        <v>1</v>
      </c>
      <c r="BY17605" s="4">
        <f t="shared" si="1101"/>
        <v>1</v>
      </c>
    </row>
    <row r="17606" spans="1:77">
      <c r="A17606" s="23">
        <v>17601</v>
      </c>
      <c r="BT17606" s="23">
        <v>17601</v>
      </c>
      <c r="BU17606" s="4">
        <f t="shared" si="1098"/>
        <v>0</v>
      </c>
      <c r="BV17606" s="4">
        <f t="shared" si="1099"/>
        <v>0</v>
      </c>
      <c r="BW17606" s="23"/>
      <c r="BX17606" s="4">
        <f t="shared" si="1100"/>
        <v>1</v>
      </c>
      <c r="BY17606" s="4">
        <f t="shared" si="1101"/>
        <v>1</v>
      </c>
    </row>
    <row r="17607" spans="1:77">
      <c r="A17607" s="23">
        <v>17602</v>
      </c>
      <c r="BT17607" s="23">
        <v>17602</v>
      </c>
      <c r="BU17607" s="4">
        <f t="shared" ref="BU17607:BU17670" si="1102">BP17607*$BV$1-BQ17607</f>
        <v>0</v>
      </c>
      <c r="BV17607" s="4">
        <f t="shared" ref="BV17607:BV17670" si="1103">BR17607*$BV$1-BS17607</f>
        <v>0</v>
      </c>
      <c r="BW17607" s="23"/>
      <c r="BX17607" s="4">
        <f t="shared" si="1100"/>
        <v>1</v>
      </c>
      <c r="BY17607" s="4">
        <f t="shared" si="1101"/>
        <v>1</v>
      </c>
    </row>
    <row r="17608" spans="1:77">
      <c r="A17608" s="23">
        <v>17603</v>
      </c>
      <c r="BT17608" s="23">
        <v>17603</v>
      </c>
      <c r="BU17608" s="4">
        <f t="shared" si="1102"/>
        <v>0</v>
      </c>
      <c r="BV17608" s="4">
        <f t="shared" si="1103"/>
        <v>0</v>
      </c>
      <c r="BW17608" s="23"/>
      <c r="BX17608" s="4">
        <f t="shared" si="1100"/>
        <v>1</v>
      </c>
      <c r="BY17608" s="4">
        <f t="shared" si="1101"/>
        <v>1</v>
      </c>
    </row>
    <row r="17609" spans="1:77">
      <c r="A17609" s="23">
        <v>17604</v>
      </c>
      <c r="BT17609" s="23">
        <v>17604</v>
      </c>
      <c r="BU17609" s="4">
        <f t="shared" si="1102"/>
        <v>0</v>
      </c>
      <c r="BV17609" s="4">
        <f t="shared" si="1103"/>
        <v>0</v>
      </c>
      <c r="BW17609" s="23"/>
      <c r="BX17609" s="4">
        <f t="shared" si="1100"/>
        <v>1</v>
      </c>
      <c r="BY17609" s="4">
        <f t="shared" si="1101"/>
        <v>1</v>
      </c>
    </row>
    <row r="17610" spans="1:77">
      <c r="A17610" s="23">
        <v>17605</v>
      </c>
      <c r="BT17610" s="23">
        <v>17605</v>
      </c>
      <c r="BU17610" s="4">
        <f t="shared" si="1102"/>
        <v>0</v>
      </c>
      <c r="BV17610" s="4">
        <f t="shared" si="1103"/>
        <v>0</v>
      </c>
      <c r="BW17610" s="23"/>
      <c r="BX17610" s="4">
        <f t="shared" si="1100"/>
        <v>1</v>
      </c>
      <c r="BY17610" s="4">
        <f t="shared" si="1101"/>
        <v>1</v>
      </c>
    </row>
    <row r="17611" spans="1:77">
      <c r="A17611" s="23">
        <v>17606</v>
      </c>
      <c r="BT17611" s="23">
        <v>17606</v>
      </c>
      <c r="BU17611" s="4">
        <f t="shared" si="1102"/>
        <v>0</v>
      </c>
      <c r="BV17611" s="4">
        <f t="shared" si="1103"/>
        <v>0</v>
      </c>
      <c r="BW17611" s="23"/>
      <c r="BX17611" s="4">
        <f t="shared" si="1100"/>
        <v>1</v>
      </c>
      <c r="BY17611" s="4">
        <f t="shared" si="1101"/>
        <v>1</v>
      </c>
    </row>
    <row r="17612" spans="1:77">
      <c r="A17612" s="23">
        <v>17607</v>
      </c>
      <c r="BT17612" s="23">
        <v>17607</v>
      </c>
      <c r="BU17612" s="4">
        <f t="shared" si="1102"/>
        <v>0</v>
      </c>
      <c r="BV17612" s="4">
        <f t="shared" si="1103"/>
        <v>0</v>
      </c>
      <c r="BW17612" s="23"/>
      <c r="BX17612" s="4">
        <f t="shared" si="1100"/>
        <v>1</v>
      </c>
      <c r="BY17612" s="4">
        <f t="shared" si="1101"/>
        <v>1</v>
      </c>
    </row>
    <row r="17613" spans="1:77">
      <c r="A17613" s="23">
        <v>17608</v>
      </c>
      <c r="BT17613" s="23">
        <v>17608</v>
      </c>
      <c r="BU17613" s="4">
        <f t="shared" si="1102"/>
        <v>0</v>
      </c>
      <c r="BV17613" s="4">
        <f t="shared" si="1103"/>
        <v>0</v>
      </c>
      <c r="BW17613" s="23"/>
      <c r="BX17613" s="4">
        <f t="shared" si="1100"/>
        <v>1</v>
      </c>
      <c r="BY17613" s="4">
        <f t="shared" si="1101"/>
        <v>1</v>
      </c>
    </row>
    <row r="17614" spans="1:77">
      <c r="A17614" s="23">
        <v>17609</v>
      </c>
      <c r="BT17614" s="23">
        <v>17609</v>
      </c>
      <c r="BU17614" s="4">
        <f t="shared" si="1102"/>
        <v>0</v>
      </c>
      <c r="BV17614" s="4">
        <f t="shared" si="1103"/>
        <v>0</v>
      </c>
      <c r="BW17614" s="23"/>
      <c r="BX17614" s="4">
        <f t="shared" si="1100"/>
        <v>1</v>
      </c>
      <c r="BY17614" s="4">
        <f t="shared" si="1101"/>
        <v>1</v>
      </c>
    </row>
    <row r="17615" spans="1:77">
      <c r="A17615" s="23">
        <v>17610</v>
      </c>
      <c r="BT17615" s="23">
        <v>17610</v>
      </c>
      <c r="BU17615" s="4">
        <f t="shared" si="1102"/>
        <v>0</v>
      </c>
      <c r="BV17615" s="4">
        <f t="shared" si="1103"/>
        <v>0</v>
      </c>
      <c r="BW17615" s="23"/>
      <c r="BX17615" s="4">
        <f t="shared" si="1100"/>
        <v>1</v>
      </c>
      <c r="BY17615" s="4">
        <f t="shared" si="1101"/>
        <v>1</v>
      </c>
    </row>
    <row r="17616" spans="1:77">
      <c r="A17616" s="23">
        <v>17611</v>
      </c>
      <c r="BT17616" s="23">
        <v>17611</v>
      </c>
      <c r="BU17616" s="4">
        <f t="shared" si="1102"/>
        <v>0</v>
      </c>
      <c r="BV17616" s="4">
        <f t="shared" si="1103"/>
        <v>0</v>
      </c>
      <c r="BW17616" s="23"/>
      <c r="BX17616" s="4">
        <f t="shared" si="1100"/>
        <v>1</v>
      </c>
      <c r="BY17616" s="4">
        <f t="shared" si="1101"/>
        <v>1</v>
      </c>
    </row>
    <row r="17617" spans="1:77">
      <c r="A17617" s="23">
        <v>17612</v>
      </c>
      <c r="BT17617" s="23">
        <v>17612</v>
      </c>
      <c r="BU17617" s="4">
        <f t="shared" si="1102"/>
        <v>0</v>
      </c>
      <c r="BV17617" s="4">
        <f t="shared" si="1103"/>
        <v>0</v>
      </c>
      <c r="BW17617" s="23"/>
      <c r="BX17617" s="4">
        <f t="shared" si="1100"/>
        <v>1</v>
      </c>
      <c r="BY17617" s="4">
        <f t="shared" si="1101"/>
        <v>1</v>
      </c>
    </row>
    <row r="17618" spans="1:77">
      <c r="A17618" s="23">
        <v>17613</v>
      </c>
      <c r="BT17618" s="23">
        <v>17613</v>
      </c>
      <c r="BU17618" s="4">
        <f t="shared" si="1102"/>
        <v>0</v>
      </c>
      <c r="BV17618" s="4">
        <f t="shared" si="1103"/>
        <v>0</v>
      </c>
      <c r="BW17618" s="23"/>
      <c r="BX17618" s="4">
        <f t="shared" si="1100"/>
        <v>1</v>
      </c>
      <c r="BY17618" s="4">
        <f t="shared" si="1101"/>
        <v>1</v>
      </c>
    </row>
    <row r="17619" spans="1:77">
      <c r="A17619" s="23">
        <v>17614</v>
      </c>
      <c r="BT17619" s="23">
        <v>17614</v>
      </c>
      <c r="BU17619" s="4">
        <f t="shared" si="1102"/>
        <v>0</v>
      </c>
      <c r="BV17619" s="4">
        <f t="shared" si="1103"/>
        <v>0</v>
      </c>
      <c r="BW17619" s="23"/>
      <c r="BX17619" s="4">
        <f t="shared" si="1100"/>
        <v>1</v>
      </c>
      <c r="BY17619" s="4">
        <f t="shared" si="1101"/>
        <v>1</v>
      </c>
    </row>
    <row r="17620" spans="1:77">
      <c r="A17620" s="23">
        <v>17615</v>
      </c>
      <c r="BT17620" s="23">
        <v>17615</v>
      </c>
      <c r="BU17620" s="4">
        <f t="shared" si="1102"/>
        <v>0</v>
      </c>
      <c r="BV17620" s="4">
        <f t="shared" si="1103"/>
        <v>0</v>
      </c>
      <c r="BW17620" s="23"/>
      <c r="BX17620" s="4">
        <f t="shared" si="1100"/>
        <v>1</v>
      </c>
      <c r="BY17620" s="4">
        <f t="shared" si="1101"/>
        <v>1</v>
      </c>
    </row>
    <row r="17621" spans="1:77">
      <c r="A17621" s="23">
        <v>17616</v>
      </c>
      <c r="BT17621" s="23">
        <v>17616</v>
      </c>
      <c r="BU17621" s="4">
        <f t="shared" si="1102"/>
        <v>0</v>
      </c>
      <c r="BV17621" s="4">
        <f t="shared" si="1103"/>
        <v>0</v>
      </c>
      <c r="BW17621" s="23"/>
      <c r="BX17621" s="4">
        <f t="shared" si="1100"/>
        <v>1</v>
      </c>
      <c r="BY17621" s="4">
        <f t="shared" si="1101"/>
        <v>1</v>
      </c>
    </row>
    <row r="17622" spans="1:77">
      <c r="A17622" s="23">
        <v>17617</v>
      </c>
      <c r="BT17622" s="23">
        <v>17617</v>
      </c>
      <c r="BU17622" s="4">
        <f t="shared" si="1102"/>
        <v>0</v>
      </c>
      <c r="BV17622" s="4">
        <f t="shared" si="1103"/>
        <v>0</v>
      </c>
      <c r="BW17622" s="23"/>
      <c r="BX17622" s="4">
        <f t="shared" ref="BX17622:BX17685" si="1104">IF(BU17622=MAX($BU17622:$BV17622),1,0)</f>
        <v>1</v>
      </c>
      <c r="BY17622" s="4">
        <f t="shared" ref="BY17622:BY17685" si="1105">IF(BV17622=MAX($BU17622:$BV17622),1,0)</f>
        <v>1</v>
      </c>
    </row>
    <row r="17623" spans="1:77">
      <c r="A17623" s="23">
        <v>17618</v>
      </c>
      <c r="BT17623" s="23">
        <v>17618</v>
      </c>
      <c r="BU17623" s="4">
        <f t="shared" si="1102"/>
        <v>0</v>
      </c>
      <c r="BV17623" s="4">
        <f t="shared" si="1103"/>
        <v>0</v>
      </c>
      <c r="BW17623" s="23"/>
      <c r="BX17623" s="4">
        <f t="shared" si="1104"/>
        <v>1</v>
      </c>
      <c r="BY17623" s="4">
        <f t="shared" si="1105"/>
        <v>1</v>
      </c>
    </row>
    <row r="17624" spans="1:77">
      <c r="A17624" s="23">
        <v>17619</v>
      </c>
      <c r="BT17624" s="23">
        <v>17619</v>
      </c>
      <c r="BU17624" s="4">
        <f t="shared" si="1102"/>
        <v>0</v>
      </c>
      <c r="BV17624" s="4">
        <f t="shared" si="1103"/>
        <v>0</v>
      </c>
      <c r="BW17624" s="23"/>
      <c r="BX17624" s="4">
        <f t="shared" si="1104"/>
        <v>1</v>
      </c>
      <c r="BY17624" s="4">
        <f t="shared" si="1105"/>
        <v>1</v>
      </c>
    </row>
    <row r="17625" spans="1:77">
      <c r="A17625" s="23">
        <v>17620</v>
      </c>
      <c r="BT17625" s="23">
        <v>17620</v>
      </c>
      <c r="BU17625" s="4">
        <f t="shared" si="1102"/>
        <v>0</v>
      </c>
      <c r="BV17625" s="4">
        <f t="shared" si="1103"/>
        <v>0</v>
      </c>
      <c r="BW17625" s="23"/>
      <c r="BX17625" s="4">
        <f t="shared" si="1104"/>
        <v>1</v>
      </c>
      <c r="BY17625" s="4">
        <f t="shared" si="1105"/>
        <v>1</v>
      </c>
    </row>
    <row r="17626" spans="1:77">
      <c r="A17626" s="23">
        <v>17621</v>
      </c>
      <c r="BT17626" s="23">
        <v>17621</v>
      </c>
      <c r="BU17626" s="4">
        <f t="shared" si="1102"/>
        <v>0</v>
      </c>
      <c r="BV17626" s="4">
        <f t="shared" si="1103"/>
        <v>0</v>
      </c>
      <c r="BW17626" s="23"/>
      <c r="BX17626" s="4">
        <f t="shared" si="1104"/>
        <v>1</v>
      </c>
      <c r="BY17626" s="4">
        <f t="shared" si="1105"/>
        <v>1</v>
      </c>
    </row>
    <row r="17627" spans="1:77">
      <c r="A17627" s="23">
        <v>17622</v>
      </c>
      <c r="BT17627" s="23">
        <v>17622</v>
      </c>
      <c r="BU17627" s="4">
        <f t="shared" si="1102"/>
        <v>0</v>
      </c>
      <c r="BV17627" s="4">
        <f t="shared" si="1103"/>
        <v>0</v>
      </c>
      <c r="BW17627" s="23"/>
      <c r="BX17627" s="4">
        <f t="shared" si="1104"/>
        <v>1</v>
      </c>
      <c r="BY17627" s="4">
        <f t="shared" si="1105"/>
        <v>1</v>
      </c>
    </row>
    <row r="17628" spans="1:77">
      <c r="A17628" s="23">
        <v>17623</v>
      </c>
      <c r="BT17628" s="23">
        <v>17623</v>
      </c>
      <c r="BU17628" s="4">
        <f t="shared" si="1102"/>
        <v>0</v>
      </c>
      <c r="BV17628" s="4">
        <f t="shared" si="1103"/>
        <v>0</v>
      </c>
      <c r="BW17628" s="23"/>
      <c r="BX17628" s="4">
        <f t="shared" si="1104"/>
        <v>1</v>
      </c>
      <c r="BY17628" s="4">
        <f t="shared" si="1105"/>
        <v>1</v>
      </c>
    </row>
    <row r="17629" spans="1:77">
      <c r="A17629" s="23">
        <v>17624</v>
      </c>
      <c r="BT17629" s="23">
        <v>17624</v>
      </c>
      <c r="BU17629" s="4">
        <f t="shared" si="1102"/>
        <v>0</v>
      </c>
      <c r="BV17629" s="4">
        <f t="shared" si="1103"/>
        <v>0</v>
      </c>
      <c r="BW17629" s="23"/>
      <c r="BX17629" s="4">
        <f t="shared" si="1104"/>
        <v>1</v>
      </c>
      <c r="BY17629" s="4">
        <f t="shared" si="1105"/>
        <v>1</v>
      </c>
    </row>
    <row r="17630" spans="1:77">
      <c r="A17630" s="23">
        <v>17625</v>
      </c>
      <c r="BT17630" s="23">
        <v>17625</v>
      </c>
      <c r="BU17630" s="4">
        <f t="shared" si="1102"/>
        <v>0</v>
      </c>
      <c r="BV17630" s="4">
        <f t="shared" si="1103"/>
        <v>0</v>
      </c>
      <c r="BW17630" s="23"/>
      <c r="BX17630" s="4">
        <f t="shared" si="1104"/>
        <v>1</v>
      </c>
      <c r="BY17630" s="4">
        <f t="shared" si="1105"/>
        <v>1</v>
      </c>
    </row>
    <row r="17631" spans="1:77">
      <c r="A17631" s="23">
        <v>17626</v>
      </c>
      <c r="BT17631" s="23">
        <v>17626</v>
      </c>
      <c r="BU17631" s="4">
        <f t="shared" si="1102"/>
        <v>0</v>
      </c>
      <c r="BV17631" s="4">
        <f t="shared" si="1103"/>
        <v>0</v>
      </c>
      <c r="BW17631" s="23"/>
      <c r="BX17631" s="4">
        <f t="shared" si="1104"/>
        <v>1</v>
      </c>
      <c r="BY17631" s="4">
        <f t="shared" si="1105"/>
        <v>1</v>
      </c>
    </row>
    <row r="17632" spans="1:77">
      <c r="A17632" s="23">
        <v>17627</v>
      </c>
      <c r="BT17632" s="23">
        <v>17627</v>
      </c>
      <c r="BU17632" s="4">
        <f t="shared" si="1102"/>
        <v>0</v>
      </c>
      <c r="BV17632" s="4">
        <f t="shared" si="1103"/>
        <v>0</v>
      </c>
      <c r="BW17632" s="23"/>
      <c r="BX17632" s="4">
        <f t="shared" si="1104"/>
        <v>1</v>
      </c>
      <c r="BY17632" s="4">
        <f t="shared" si="1105"/>
        <v>1</v>
      </c>
    </row>
    <row r="17633" spans="1:77">
      <c r="A17633" s="23">
        <v>17628</v>
      </c>
      <c r="BT17633" s="23">
        <v>17628</v>
      </c>
      <c r="BU17633" s="4">
        <f t="shared" si="1102"/>
        <v>0</v>
      </c>
      <c r="BV17633" s="4">
        <f t="shared" si="1103"/>
        <v>0</v>
      </c>
      <c r="BW17633" s="23"/>
      <c r="BX17633" s="4">
        <f t="shared" si="1104"/>
        <v>1</v>
      </c>
      <c r="BY17633" s="4">
        <f t="shared" si="1105"/>
        <v>1</v>
      </c>
    </row>
    <row r="17634" spans="1:77">
      <c r="A17634" s="23">
        <v>17629</v>
      </c>
      <c r="BT17634" s="23">
        <v>17629</v>
      </c>
      <c r="BU17634" s="4">
        <f t="shared" si="1102"/>
        <v>0</v>
      </c>
      <c r="BV17634" s="4">
        <f t="shared" si="1103"/>
        <v>0</v>
      </c>
      <c r="BW17634" s="23"/>
      <c r="BX17634" s="4">
        <f t="shared" si="1104"/>
        <v>1</v>
      </c>
      <c r="BY17634" s="4">
        <f t="shared" si="1105"/>
        <v>1</v>
      </c>
    </row>
    <row r="17635" spans="1:77">
      <c r="A17635" s="23">
        <v>17630</v>
      </c>
      <c r="BT17635" s="23">
        <v>17630</v>
      </c>
      <c r="BU17635" s="4">
        <f t="shared" si="1102"/>
        <v>0</v>
      </c>
      <c r="BV17635" s="4">
        <f t="shared" si="1103"/>
        <v>0</v>
      </c>
      <c r="BW17635" s="23"/>
      <c r="BX17635" s="4">
        <f t="shared" si="1104"/>
        <v>1</v>
      </c>
      <c r="BY17635" s="4">
        <f t="shared" si="1105"/>
        <v>1</v>
      </c>
    </row>
    <row r="17636" spans="1:77">
      <c r="A17636" s="23">
        <v>17631</v>
      </c>
      <c r="BT17636" s="23">
        <v>17631</v>
      </c>
      <c r="BU17636" s="4">
        <f t="shared" si="1102"/>
        <v>0</v>
      </c>
      <c r="BV17636" s="4">
        <f t="shared" si="1103"/>
        <v>0</v>
      </c>
      <c r="BW17636" s="23"/>
      <c r="BX17636" s="4">
        <f t="shared" si="1104"/>
        <v>1</v>
      </c>
      <c r="BY17636" s="4">
        <f t="shared" si="1105"/>
        <v>1</v>
      </c>
    </row>
    <row r="17637" spans="1:77">
      <c r="A17637" s="23">
        <v>17632</v>
      </c>
      <c r="BT17637" s="23">
        <v>17632</v>
      </c>
      <c r="BU17637" s="4">
        <f t="shared" si="1102"/>
        <v>0</v>
      </c>
      <c r="BV17637" s="4">
        <f t="shared" si="1103"/>
        <v>0</v>
      </c>
      <c r="BW17637" s="23"/>
      <c r="BX17637" s="4">
        <f t="shared" si="1104"/>
        <v>1</v>
      </c>
      <c r="BY17637" s="4">
        <f t="shared" si="1105"/>
        <v>1</v>
      </c>
    </row>
    <row r="17638" spans="1:77">
      <c r="A17638" s="23">
        <v>17633</v>
      </c>
      <c r="BT17638" s="23">
        <v>17633</v>
      </c>
      <c r="BU17638" s="4">
        <f t="shared" si="1102"/>
        <v>0</v>
      </c>
      <c r="BV17638" s="4">
        <f t="shared" si="1103"/>
        <v>0</v>
      </c>
      <c r="BW17638" s="23"/>
      <c r="BX17638" s="4">
        <f t="shared" si="1104"/>
        <v>1</v>
      </c>
      <c r="BY17638" s="4">
        <f t="shared" si="1105"/>
        <v>1</v>
      </c>
    </row>
    <row r="17639" spans="1:77">
      <c r="A17639" s="23">
        <v>17634</v>
      </c>
      <c r="BT17639" s="23">
        <v>17634</v>
      </c>
      <c r="BU17639" s="4">
        <f t="shared" si="1102"/>
        <v>0</v>
      </c>
      <c r="BV17639" s="4">
        <f t="shared" si="1103"/>
        <v>0</v>
      </c>
      <c r="BW17639" s="23"/>
      <c r="BX17639" s="4">
        <f t="shared" si="1104"/>
        <v>1</v>
      </c>
      <c r="BY17639" s="4">
        <f t="shared" si="1105"/>
        <v>1</v>
      </c>
    </row>
    <row r="17640" spans="1:77">
      <c r="A17640" s="23">
        <v>17635</v>
      </c>
      <c r="BT17640" s="23">
        <v>17635</v>
      </c>
      <c r="BU17640" s="4">
        <f t="shared" si="1102"/>
        <v>0</v>
      </c>
      <c r="BV17640" s="4">
        <f t="shared" si="1103"/>
        <v>0</v>
      </c>
      <c r="BW17640" s="23"/>
      <c r="BX17640" s="4">
        <f t="shared" si="1104"/>
        <v>1</v>
      </c>
      <c r="BY17640" s="4">
        <f t="shared" si="1105"/>
        <v>1</v>
      </c>
    </row>
    <row r="17641" spans="1:77">
      <c r="A17641" s="23">
        <v>17636</v>
      </c>
      <c r="BT17641" s="23">
        <v>17636</v>
      </c>
      <c r="BU17641" s="4">
        <f t="shared" si="1102"/>
        <v>0</v>
      </c>
      <c r="BV17641" s="4">
        <f t="shared" si="1103"/>
        <v>0</v>
      </c>
      <c r="BW17641" s="23"/>
      <c r="BX17641" s="4">
        <f t="shared" si="1104"/>
        <v>1</v>
      </c>
      <c r="BY17641" s="4">
        <f t="shared" si="1105"/>
        <v>1</v>
      </c>
    </row>
    <row r="17642" spans="1:77">
      <c r="A17642" s="23">
        <v>17637</v>
      </c>
      <c r="BT17642" s="23">
        <v>17637</v>
      </c>
      <c r="BU17642" s="4">
        <f t="shared" si="1102"/>
        <v>0</v>
      </c>
      <c r="BV17642" s="4">
        <f t="shared" si="1103"/>
        <v>0</v>
      </c>
      <c r="BW17642" s="23"/>
      <c r="BX17642" s="4">
        <f t="shared" si="1104"/>
        <v>1</v>
      </c>
      <c r="BY17642" s="4">
        <f t="shared" si="1105"/>
        <v>1</v>
      </c>
    </row>
    <row r="17643" spans="1:77">
      <c r="A17643" s="23">
        <v>17638</v>
      </c>
      <c r="BT17643" s="23">
        <v>17638</v>
      </c>
      <c r="BU17643" s="4">
        <f t="shared" si="1102"/>
        <v>0</v>
      </c>
      <c r="BV17643" s="4">
        <f t="shared" si="1103"/>
        <v>0</v>
      </c>
      <c r="BW17643" s="23"/>
      <c r="BX17643" s="4">
        <f t="shared" si="1104"/>
        <v>1</v>
      </c>
      <c r="BY17643" s="4">
        <f t="shared" si="1105"/>
        <v>1</v>
      </c>
    </row>
    <row r="17644" spans="1:77">
      <c r="A17644" s="23">
        <v>17639</v>
      </c>
      <c r="BT17644" s="23">
        <v>17639</v>
      </c>
      <c r="BU17644" s="4">
        <f t="shared" si="1102"/>
        <v>0</v>
      </c>
      <c r="BV17644" s="4">
        <f t="shared" si="1103"/>
        <v>0</v>
      </c>
      <c r="BW17644" s="23"/>
      <c r="BX17644" s="4">
        <f t="shared" si="1104"/>
        <v>1</v>
      </c>
      <c r="BY17644" s="4">
        <f t="shared" si="1105"/>
        <v>1</v>
      </c>
    </row>
    <row r="17645" spans="1:77">
      <c r="A17645" s="23">
        <v>17640</v>
      </c>
      <c r="BT17645" s="23">
        <v>17640</v>
      </c>
      <c r="BU17645" s="4">
        <f t="shared" si="1102"/>
        <v>0</v>
      </c>
      <c r="BV17645" s="4">
        <f t="shared" si="1103"/>
        <v>0</v>
      </c>
      <c r="BW17645" s="23"/>
      <c r="BX17645" s="4">
        <f t="shared" si="1104"/>
        <v>1</v>
      </c>
      <c r="BY17645" s="4">
        <f t="shared" si="1105"/>
        <v>1</v>
      </c>
    </row>
    <row r="17646" spans="1:77">
      <c r="A17646" s="23">
        <v>17641</v>
      </c>
      <c r="BT17646" s="23">
        <v>17641</v>
      </c>
      <c r="BU17646" s="4">
        <f t="shared" si="1102"/>
        <v>0</v>
      </c>
      <c r="BV17646" s="4">
        <f t="shared" si="1103"/>
        <v>0</v>
      </c>
      <c r="BW17646" s="23"/>
      <c r="BX17646" s="4">
        <f t="shared" si="1104"/>
        <v>1</v>
      </c>
      <c r="BY17646" s="4">
        <f t="shared" si="1105"/>
        <v>1</v>
      </c>
    </row>
    <row r="17647" spans="1:77">
      <c r="A17647" s="23">
        <v>17642</v>
      </c>
      <c r="BT17647" s="23">
        <v>17642</v>
      </c>
      <c r="BU17647" s="4">
        <f t="shared" si="1102"/>
        <v>0</v>
      </c>
      <c r="BV17647" s="4">
        <f t="shared" si="1103"/>
        <v>0</v>
      </c>
      <c r="BW17647" s="23"/>
      <c r="BX17647" s="4">
        <f t="shared" si="1104"/>
        <v>1</v>
      </c>
      <c r="BY17647" s="4">
        <f t="shared" si="1105"/>
        <v>1</v>
      </c>
    </row>
    <row r="17648" spans="1:77">
      <c r="A17648" s="23">
        <v>17643</v>
      </c>
      <c r="BT17648" s="23">
        <v>17643</v>
      </c>
      <c r="BU17648" s="4">
        <f t="shared" si="1102"/>
        <v>0</v>
      </c>
      <c r="BV17648" s="4">
        <f t="shared" si="1103"/>
        <v>0</v>
      </c>
      <c r="BW17648" s="23"/>
      <c r="BX17648" s="4">
        <f t="shared" si="1104"/>
        <v>1</v>
      </c>
      <c r="BY17648" s="4">
        <f t="shared" si="1105"/>
        <v>1</v>
      </c>
    </row>
    <row r="17649" spans="1:77">
      <c r="A17649" s="23">
        <v>17644</v>
      </c>
      <c r="BT17649" s="23">
        <v>17644</v>
      </c>
      <c r="BU17649" s="4">
        <f t="shared" si="1102"/>
        <v>0</v>
      </c>
      <c r="BV17649" s="4">
        <f t="shared" si="1103"/>
        <v>0</v>
      </c>
      <c r="BW17649" s="23"/>
      <c r="BX17649" s="4">
        <f t="shared" si="1104"/>
        <v>1</v>
      </c>
      <c r="BY17649" s="4">
        <f t="shared" si="1105"/>
        <v>1</v>
      </c>
    </row>
    <row r="17650" spans="1:77">
      <c r="A17650" s="23">
        <v>17645</v>
      </c>
      <c r="BT17650" s="23">
        <v>17645</v>
      </c>
      <c r="BU17650" s="4">
        <f t="shared" si="1102"/>
        <v>0</v>
      </c>
      <c r="BV17650" s="4">
        <f t="shared" si="1103"/>
        <v>0</v>
      </c>
      <c r="BW17650" s="23"/>
      <c r="BX17650" s="4">
        <f t="shared" si="1104"/>
        <v>1</v>
      </c>
      <c r="BY17650" s="4">
        <f t="shared" si="1105"/>
        <v>1</v>
      </c>
    </row>
    <row r="17651" spans="1:77">
      <c r="A17651" s="23">
        <v>17646</v>
      </c>
      <c r="BT17651" s="23">
        <v>17646</v>
      </c>
      <c r="BU17651" s="4">
        <f t="shared" si="1102"/>
        <v>0</v>
      </c>
      <c r="BV17651" s="4">
        <f t="shared" si="1103"/>
        <v>0</v>
      </c>
      <c r="BW17651" s="23"/>
      <c r="BX17651" s="4">
        <f t="shared" si="1104"/>
        <v>1</v>
      </c>
      <c r="BY17651" s="4">
        <f t="shared" si="1105"/>
        <v>1</v>
      </c>
    </row>
    <row r="17652" spans="1:77">
      <c r="A17652" s="23">
        <v>17647</v>
      </c>
      <c r="BT17652" s="23">
        <v>17647</v>
      </c>
      <c r="BU17652" s="4">
        <f t="shared" si="1102"/>
        <v>0</v>
      </c>
      <c r="BV17652" s="4">
        <f t="shared" si="1103"/>
        <v>0</v>
      </c>
      <c r="BW17652" s="23"/>
      <c r="BX17652" s="4">
        <f t="shared" si="1104"/>
        <v>1</v>
      </c>
      <c r="BY17652" s="4">
        <f t="shared" si="1105"/>
        <v>1</v>
      </c>
    </row>
    <row r="17653" spans="1:77">
      <c r="A17653" s="23">
        <v>17648</v>
      </c>
      <c r="BT17653" s="23">
        <v>17648</v>
      </c>
      <c r="BU17653" s="4">
        <f t="shared" si="1102"/>
        <v>0</v>
      </c>
      <c r="BV17653" s="4">
        <f t="shared" si="1103"/>
        <v>0</v>
      </c>
      <c r="BW17653" s="23"/>
      <c r="BX17653" s="4">
        <f t="shared" si="1104"/>
        <v>1</v>
      </c>
      <c r="BY17653" s="4">
        <f t="shared" si="1105"/>
        <v>1</v>
      </c>
    </row>
    <row r="17654" spans="1:77">
      <c r="A17654" s="23">
        <v>17649</v>
      </c>
      <c r="BT17654" s="23">
        <v>17649</v>
      </c>
      <c r="BU17654" s="4">
        <f t="shared" si="1102"/>
        <v>0</v>
      </c>
      <c r="BV17654" s="4">
        <f t="shared" si="1103"/>
        <v>0</v>
      </c>
      <c r="BW17654" s="23"/>
      <c r="BX17654" s="4">
        <f t="shared" si="1104"/>
        <v>1</v>
      </c>
      <c r="BY17654" s="4">
        <f t="shared" si="1105"/>
        <v>1</v>
      </c>
    </row>
    <row r="17655" spans="1:77">
      <c r="A17655" s="23">
        <v>17650</v>
      </c>
      <c r="BT17655" s="23">
        <v>17650</v>
      </c>
      <c r="BU17655" s="4">
        <f t="shared" si="1102"/>
        <v>0</v>
      </c>
      <c r="BV17655" s="4">
        <f t="shared" si="1103"/>
        <v>0</v>
      </c>
      <c r="BW17655" s="23"/>
      <c r="BX17655" s="4">
        <f t="shared" si="1104"/>
        <v>1</v>
      </c>
      <c r="BY17655" s="4">
        <f t="shared" si="1105"/>
        <v>1</v>
      </c>
    </row>
    <row r="17656" spans="1:77">
      <c r="A17656" s="23">
        <v>17651</v>
      </c>
      <c r="BT17656" s="23">
        <v>17651</v>
      </c>
      <c r="BU17656" s="4">
        <f t="shared" si="1102"/>
        <v>0</v>
      </c>
      <c r="BV17656" s="4">
        <f t="shared" si="1103"/>
        <v>0</v>
      </c>
      <c r="BW17656" s="23"/>
      <c r="BX17656" s="4">
        <f t="shared" si="1104"/>
        <v>1</v>
      </c>
      <c r="BY17656" s="4">
        <f t="shared" si="1105"/>
        <v>1</v>
      </c>
    </row>
    <row r="17657" spans="1:77">
      <c r="A17657" s="23">
        <v>17652</v>
      </c>
      <c r="BT17657" s="23">
        <v>17652</v>
      </c>
      <c r="BU17657" s="4">
        <f t="shared" si="1102"/>
        <v>0</v>
      </c>
      <c r="BV17657" s="4">
        <f t="shared" si="1103"/>
        <v>0</v>
      </c>
      <c r="BW17657" s="23"/>
      <c r="BX17657" s="4">
        <f t="shared" si="1104"/>
        <v>1</v>
      </c>
      <c r="BY17657" s="4">
        <f t="shared" si="1105"/>
        <v>1</v>
      </c>
    </row>
    <row r="17658" spans="1:77">
      <c r="A17658" s="23">
        <v>17653</v>
      </c>
      <c r="BT17658" s="23">
        <v>17653</v>
      </c>
      <c r="BU17658" s="4">
        <f t="shared" si="1102"/>
        <v>0</v>
      </c>
      <c r="BV17658" s="4">
        <f t="shared" si="1103"/>
        <v>0</v>
      </c>
      <c r="BW17658" s="23"/>
      <c r="BX17658" s="4">
        <f t="shared" si="1104"/>
        <v>1</v>
      </c>
      <c r="BY17658" s="4">
        <f t="shared" si="1105"/>
        <v>1</v>
      </c>
    </row>
    <row r="17659" spans="1:77">
      <c r="A17659" s="23">
        <v>17654</v>
      </c>
      <c r="BT17659" s="23">
        <v>17654</v>
      </c>
      <c r="BU17659" s="4">
        <f t="shared" si="1102"/>
        <v>0</v>
      </c>
      <c r="BV17659" s="4">
        <f t="shared" si="1103"/>
        <v>0</v>
      </c>
      <c r="BW17659" s="23"/>
      <c r="BX17659" s="4">
        <f t="shared" si="1104"/>
        <v>1</v>
      </c>
      <c r="BY17659" s="4">
        <f t="shared" si="1105"/>
        <v>1</v>
      </c>
    </row>
    <row r="17660" spans="1:77">
      <c r="A17660" s="23">
        <v>17655</v>
      </c>
      <c r="BT17660" s="23">
        <v>17655</v>
      </c>
      <c r="BU17660" s="4">
        <f t="shared" si="1102"/>
        <v>0</v>
      </c>
      <c r="BV17660" s="4">
        <f t="shared" si="1103"/>
        <v>0</v>
      </c>
      <c r="BW17660" s="23"/>
      <c r="BX17660" s="4">
        <f t="shared" si="1104"/>
        <v>1</v>
      </c>
      <c r="BY17660" s="4">
        <f t="shared" si="1105"/>
        <v>1</v>
      </c>
    </row>
    <row r="17661" spans="1:77">
      <c r="A17661" s="23">
        <v>17656</v>
      </c>
      <c r="BT17661" s="23">
        <v>17656</v>
      </c>
      <c r="BU17661" s="4">
        <f t="shared" si="1102"/>
        <v>0</v>
      </c>
      <c r="BV17661" s="4">
        <f t="shared" si="1103"/>
        <v>0</v>
      </c>
      <c r="BW17661" s="23"/>
      <c r="BX17661" s="4">
        <f t="shared" si="1104"/>
        <v>1</v>
      </c>
      <c r="BY17661" s="4">
        <f t="shared" si="1105"/>
        <v>1</v>
      </c>
    </row>
    <row r="17662" spans="1:77">
      <c r="A17662" s="23">
        <v>17657</v>
      </c>
      <c r="BT17662" s="23">
        <v>17657</v>
      </c>
      <c r="BU17662" s="4">
        <f t="shared" si="1102"/>
        <v>0</v>
      </c>
      <c r="BV17662" s="4">
        <f t="shared" si="1103"/>
        <v>0</v>
      </c>
      <c r="BW17662" s="23"/>
      <c r="BX17662" s="4">
        <f t="shared" si="1104"/>
        <v>1</v>
      </c>
      <c r="BY17662" s="4">
        <f t="shared" si="1105"/>
        <v>1</v>
      </c>
    </row>
    <row r="17663" spans="1:77">
      <c r="A17663" s="23">
        <v>17658</v>
      </c>
      <c r="BT17663" s="23">
        <v>17658</v>
      </c>
      <c r="BU17663" s="4">
        <f t="shared" si="1102"/>
        <v>0</v>
      </c>
      <c r="BV17663" s="4">
        <f t="shared" si="1103"/>
        <v>0</v>
      </c>
      <c r="BW17663" s="23"/>
      <c r="BX17663" s="4">
        <f t="shared" si="1104"/>
        <v>1</v>
      </c>
      <c r="BY17663" s="4">
        <f t="shared" si="1105"/>
        <v>1</v>
      </c>
    </row>
    <row r="17664" spans="1:77">
      <c r="A17664" s="23">
        <v>17659</v>
      </c>
      <c r="BT17664" s="23">
        <v>17659</v>
      </c>
      <c r="BU17664" s="4">
        <f t="shared" si="1102"/>
        <v>0</v>
      </c>
      <c r="BV17664" s="4">
        <f t="shared" si="1103"/>
        <v>0</v>
      </c>
      <c r="BW17664" s="23"/>
      <c r="BX17664" s="4">
        <f t="shared" si="1104"/>
        <v>1</v>
      </c>
      <c r="BY17664" s="4">
        <f t="shared" si="1105"/>
        <v>1</v>
      </c>
    </row>
    <row r="17665" spans="1:77">
      <c r="A17665" s="23">
        <v>17660</v>
      </c>
      <c r="BT17665" s="23">
        <v>17660</v>
      </c>
      <c r="BU17665" s="4">
        <f t="shared" si="1102"/>
        <v>0</v>
      </c>
      <c r="BV17665" s="4">
        <f t="shared" si="1103"/>
        <v>0</v>
      </c>
      <c r="BW17665" s="23"/>
      <c r="BX17665" s="4">
        <f t="shared" si="1104"/>
        <v>1</v>
      </c>
      <c r="BY17665" s="4">
        <f t="shared" si="1105"/>
        <v>1</v>
      </c>
    </row>
    <row r="17666" spans="1:77">
      <c r="A17666" s="23">
        <v>17661</v>
      </c>
      <c r="BT17666" s="23">
        <v>17661</v>
      </c>
      <c r="BU17666" s="4">
        <f t="shared" si="1102"/>
        <v>0</v>
      </c>
      <c r="BV17666" s="4">
        <f t="shared" si="1103"/>
        <v>0</v>
      </c>
      <c r="BW17666" s="23"/>
      <c r="BX17666" s="4">
        <f t="shared" si="1104"/>
        <v>1</v>
      </c>
      <c r="BY17666" s="4">
        <f t="shared" si="1105"/>
        <v>1</v>
      </c>
    </row>
    <row r="17667" spans="1:77">
      <c r="A17667" s="23">
        <v>17662</v>
      </c>
      <c r="BT17667" s="23">
        <v>17662</v>
      </c>
      <c r="BU17667" s="4">
        <f t="shared" si="1102"/>
        <v>0</v>
      </c>
      <c r="BV17667" s="4">
        <f t="shared" si="1103"/>
        <v>0</v>
      </c>
      <c r="BW17667" s="23"/>
      <c r="BX17667" s="4">
        <f t="shared" si="1104"/>
        <v>1</v>
      </c>
      <c r="BY17667" s="4">
        <f t="shared" si="1105"/>
        <v>1</v>
      </c>
    </row>
    <row r="17668" spans="1:77">
      <c r="A17668" s="23">
        <v>17663</v>
      </c>
      <c r="BT17668" s="23">
        <v>17663</v>
      </c>
      <c r="BU17668" s="4">
        <f t="shared" si="1102"/>
        <v>0</v>
      </c>
      <c r="BV17668" s="4">
        <f t="shared" si="1103"/>
        <v>0</v>
      </c>
      <c r="BW17668" s="23"/>
      <c r="BX17668" s="4">
        <f t="shared" si="1104"/>
        <v>1</v>
      </c>
      <c r="BY17668" s="4">
        <f t="shared" si="1105"/>
        <v>1</v>
      </c>
    </row>
    <row r="17669" spans="1:77">
      <c r="A17669" s="23">
        <v>17664</v>
      </c>
      <c r="BT17669" s="23">
        <v>17664</v>
      </c>
      <c r="BU17669" s="4">
        <f t="shared" si="1102"/>
        <v>0</v>
      </c>
      <c r="BV17669" s="4">
        <f t="shared" si="1103"/>
        <v>0</v>
      </c>
      <c r="BW17669" s="23"/>
      <c r="BX17669" s="4">
        <f t="shared" si="1104"/>
        <v>1</v>
      </c>
      <c r="BY17669" s="4">
        <f t="shared" si="1105"/>
        <v>1</v>
      </c>
    </row>
    <row r="17670" spans="1:77">
      <c r="A17670" s="23">
        <v>17665</v>
      </c>
      <c r="BT17670" s="23">
        <v>17665</v>
      </c>
      <c r="BU17670" s="4">
        <f t="shared" si="1102"/>
        <v>0</v>
      </c>
      <c r="BV17670" s="4">
        <f t="shared" si="1103"/>
        <v>0</v>
      </c>
      <c r="BW17670" s="23"/>
      <c r="BX17670" s="4">
        <f t="shared" si="1104"/>
        <v>1</v>
      </c>
      <c r="BY17670" s="4">
        <f t="shared" si="1105"/>
        <v>1</v>
      </c>
    </row>
    <row r="17671" spans="1:77">
      <c r="A17671" s="23">
        <v>17666</v>
      </c>
      <c r="BT17671" s="23">
        <v>17666</v>
      </c>
      <c r="BU17671" s="4">
        <f t="shared" ref="BU17671:BU17734" si="1106">BP17671*$BV$1-BQ17671</f>
        <v>0</v>
      </c>
      <c r="BV17671" s="4">
        <f t="shared" ref="BV17671:BV17734" si="1107">BR17671*$BV$1-BS17671</f>
        <v>0</v>
      </c>
      <c r="BW17671" s="23"/>
      <c r="BX17671" s="4">
        <f t="shared" si="1104"/>
        <v>1</v>
      </c>
      <c r="BY17671" s="4">
        <f t="shared" si="1105"/>
        <v>1</v>
      </c>
    </row>
    <row r="17672" spans="1:77">
      <c r="A17672" s="23">
        <v>17667</v>
      </c>
      <c r="BT17672" s="23">
        <v>17667</v>
      </c>
      <c r="BU17672" s="4">
        <f t="shared" si="1106"/>
        <v>0</v>
      </c>
      <c r="BV17672" s="4">
        <f t="shared" si="1107"/>
        <v>0</v>
      </c>
      <c r="BW17672" s="23"/>
      <c r="BX17672" s="4">
        <f t="shared" si="1104"/>
        <v>1</v>
      </c>
      <c r="BY17672" s="4">
        <f t="shared" si="1105"/>
        <v>1</v>
      </c>
    </row>
    <row r="17673" spans="1:77">
      <c r="A17673" s="23">
        <v>17668</v>
      </c>
      <c r="BT17673" s="23">
        <v>17668</v>
      </c>
      <c r="BU17673" s="4">
        <f t="shared" si="1106"/>
        <v>0</v>
      </c>
      <c r="BV17673" s="4">
        <f t="shared" si="1107"/>
        <v>0</v>
      </c>
      <c r="BW17673" s="23"/>
      <c r="BX17673" s="4">
        <f t="shared" si="1104"/>
        <v>1</v>
      </c>
      <c r="BY17673" s="4">
        <f t="shared" si="1105"/>
        <v>1</v>
      </c>
    </row>
    <row r="17674" spans="1:77">
      <c r="A17674" s="23">
        <v>17669</v>
      </c>
      <c r="BT17674" s="23">
        <v>17669</v>
      </c>
      <c r="BU17674" s="4">
        <f t="shared" si="1106"/>
        <v>0</v>
      </c>
      <c r="BV17674" s="4">
        <f t="shared" si="1107"/>
        <v>0</v>
      </c>
      <c r="BW17674" s="23"/>
      <c r="BX17674" s="4">
        <f t="shared" si="1104"/>
        <v>1</v>
      </c>
      <c r="BY17674" s="4">
        <f t="shared" si="1105"/>
        <v>1</v>
      </c>
    </row>
    <row r="17675" spans="1:77">
      <c r="A17675" s="23">
        <v>17670</v>
      </c>
      <c r="BT17675" s="23">
        <v>17670</v>
      </c>
      <c r="BU17675" s="4">
        <f t="shared" si="1106"/>
        <v>0</v>
      </c>
      <c r="BV17675" s="4">
        <f t="shared" si="1107"/>
        <v>0</v>
      </c>
      <c r="BW17675" s="23"/>
      <c r="BX17675" s="4">
        <f t="shared" si="1104"/>
        <v>1</v>
      </c>
      <c r="BY17675" s="4">
        <f t="shared" si="1105"/>
        <v>1</v>
      </c>
    </row>
    <row r="17676" spans="1:77">
      <c r="A17676" s="23">
        <v>17671</v>
      </c>
      <c r="BT17676" s="23">
        <v>17671</v>
      </c>
      <c r="BU17676" s="4">
        <f t="shared" si="1106"/>
        <v>0</v>
      </c>
      <c r="BV17676" s="4">
        <f t="shared" si="1107"/>
        <v>0</v>
      </c>
      <c r="BW17676" s="23"/>
      <c r="BX17676" s="4">
        <f t="shared" si="1104"/>
        <v>1</v>
      </c>
      <c r="BY17676" s="4">
        <f t="shared" si="1105"/>
        <v>1</v>
      </c>
    </row>
    <row r="17677" spans="1:77">
      <c r="A17677" s="23">
        <v>17672</v>
      </c>
      <c r="BT17677" s="23">
        <v>17672</v>
      </c>
      <c r="BU17677" s="4">
        <f t="shared" si="1106"/>
        <v>0</v>
      </c>
      <c r="BV17677" s="4">
        <f t="shared" si="1107"/>
        <v>0</v>
      </c>
      <c r="BW17677" s="23"/>
      <c r="BX17677" s="4">
        <f t="shared" si="1104"/>
        <v>1</v>
      </c>
      <c r="BY17677" s="4">
        <f t="shared" si="1105"/>
        <v>1</v>
      </c>
    </row>
    <row r="17678" spans="1:77">
      <c r="A17678" s="23">
        <v>17673</v>
      </c>
      <c r="BT17678" s="23">
        <v>17673</v>
      </c>
      <c r="BU17678" s="4">
        <f t="shared" si="1106"/>
        <v>0</v>
      </c>
      <c r="BV17678" s="4">
        <f t="shared" si="1107"/>
        <v>0</v>
      </c>
      <c r="BW17678" s="23"/>
      <c r="BX17678" s="4">
        <f t="shared" si="1104"/>
        <v>1</v>
      </c>
      <c r="BY17678" s="4">
        <f t="shared" si="1105"/>
        <v>1</v>
      </c>
    </row>
    <row r="17679" spans="1:77">
      <c r="A17679" s="23">
        <v>17674</v>
      </c>
      <c r="BT17679" s="23">
        <v>17674</v>
      </c>
      <c r="BU17679" s="4">
        <f t="shared" si="1106"/>
        <v>0</v>
      </c>
      <c r="BV17679" s="4">
        <f t="shared" si="1107"/>
        <v>0</v>
      </c>
      <c r="BW17679" s="23"/>
      <c r="BX17679" s="4">
        <f t="shared" si="1104"/>
        <v>1</v>
      </c>
      <c r="BY17679" s="4">
        <f t="shared" si="1105"/>
        <v>1</v>
      </c>
    </row>
    <row r="17680" spans="1:77">
      <c r="A17680" s="23">
        <v>17675</v>
      </c>
      <c r="BT17680" s="23">
        <v>17675</v>
      </c>
      <c r="BU17680" s="4">
        <f t="shared" si="1106"/>
        <v>0</v>
      </c>
      <c r="BV17680" s="4">
        <f t="shared" si="1107"/>
        <v>0</v>
      </c>
      <c r="BW17680" s="23"/>
      <c r="BX17680" s="4">
        <f t="shared" si="1104"/>
        <v>1</v>
      </c>
      <c r="BY17680" s="4">
        <f t="shared" si="1105"/>
        <v>1</v>
      </c>
    </row>
    <row r="17681" spans="1:77">
      <c r="A17681" s="23">
        <v>17676</v>
      </c>
      <c r="BT17681" s="23">
        <v>17676</v>
      </c>
      <c r="BU17681" s="4">
        <f t="shared" si="1106"/>
        <v>0</v>
      </c>
      <c r="BV17681" s="4">
        <f t="shared" si="1107"/>
        <v>0</v>
      </c>
      <c r="BW17681" s="23"/>
      <c r="BX17681" s="4">
        <f t="shared" si="1104"/>
        <v>1</v>
      </c>
      <c r="BY17681" s="4">
        <f t="shared" si="1105"/>
        <v>1</v>
      </c>
    </row>
    <row r="17682" spans="1:77">
      <c r="A17682" s="23">
        <v>17677</v>
      </c>
      <c r="BT17682" s="23">
        <v>17677</v>
      </c>
      <c r="BU17682" s="4">
        <f t="shared" si="1106"/>
        <v>0</v>
      </c>
      <c r="BV17682" s="4">
        <f t="shared" si="1107"/>
        <v>0</v>
      </c>
      <c r="BW17682" s="23"/>
      <c r="BX17682" s="4">
        <f t="shared" si="1104"/>
        <v>1</v>
      </c>
      <c r="BY17682" s="4">
        <f t="shared" si="1105"/>
        <v>1</v>
      </c>
    </row>
    <row r="17683" spans="1:77">
      <c r="A17683" s="23">
        <v>17678</v>
      </c>
      <c r="BT17683" s="23">
        <v>17678</v>
      </c>
      <c r="BU17683" s="4">
        <f t="shared" si="1106"/>
        <v>0</v>
      </c>
      <c r="BV17683" s="4">
        <f t="shared" si="1107"/>
        <v>0</v>
      </c>
      <c r="BW17683" s="23"/>
      <c r="BX17683" s="4">
        <f t="shared" si="1104"/>
        <v>1</v>
      </c>
      <c r="BY17683" s="4">
        <f t="shared" si="1105"/>
        <v>1</v>
      </c>
    </row>
    <row r="17684" spans="1:77">
      <c r="A17684" s="23">
        <v>17679</v>
      </c>
      <c r="BT17684" s="23">
        <v>17679</v>
      </c>
      <c r="BU17684" s="4">
        <f t="shared" si="1106"/>
        <v>0</v>
      </c>
      <c r="BV17684" s="4">
        <f t="shared" si="1107"/>
        <v>0</v>
      </c>
      <c r="BW17684" s="23"/>
      <c r="BX17684" s="4">
        <f t="shared" si="1104"/>
        <v>1</v>
      </c>
      <c r="BY17684" s="4">
        <f t="shared" si="1105"/>
        <v>1</v>
      </c>
    </row>
    <row r="17685" spans="1:77">
      <c r="A17685" s="23">
        <v>17680</v>
      </c>
      <c r="BT17685" s="23">
        <v>17680</v>
      </c>
      <c r="BU17685" s="4">
        <f t="shared" si="1106"/>
        <v>0</v>
      </c>
      <c r="BV17685" s="4">
        <f t="shared" si="1107"/>
        <v>0</v>
      </c>
      <c r="BW17685" s="23"/>
      <c r="BX17685" s="4">
        <f t="shared" si="1104"/>
        <v>1</v>
      </c>
      <c r="BY17685" s="4">
        <f t="shared" si="1105"/>
        <v>1</v>
      </c>
    </row>
    <row r="17686" spans="1:77">
      <c r="A17686" s="23">
        <v>17681</v>
      </c>
      <c r="BT17686" s="23">
        <v>17681</v>
      </c>
      <c r="BU17686" s="4">
        <f t="shared" si="1106"/>
        <v>0</v>
      </c>
      <c r="BV17686" s="4">
        <f t="shared" si="1107"/>
        <v>0</v>
      </c>
      <c r="BW17686" s="23"/>
      <c r="BX17686" s="4">
        <f t="shared" ref="BX17686:BX17749" si="1108">IF(BU17686=MAX($BU17686:$BV17686),1,0)</f>
        <v>1</v>
      </c>
      <c r="BY17686" s="4">
        <f t="shared" ref="BY17686:BY17749" si="1109">IF(BV17686=MAX($BU17686:$BV17686),1,0)</f>
        <v>1</v>
      </c>
    </row>
    <row r="17687" spans="1:77">
      <c r="A17687" s="23">
        <v>17682</v>
      </c>
      <c r="BT17687" s="23">
        <v>17682</v>
      </c>
      <c r="BU17687" s="4">
        <f t="shared" si="1106"/>
        <v>0</v>
      </c>
      <c r="BV17687" s="4">
        <f t="shared" si="1107"/>
        <v>0</v>
      </c>
      <c r="BW17687" s="23"/>
      <c r="BX17687" s="4">
        <f t="shared" si="1108"/>
        <v>1</v>
      </c>
      <c r="BY17687" s="4">
        <f t="shared" si="1109"/>
        <v>1</v>
      </c>
    </row>
    <row r="17688" spans="1:77">
      <c r="A17688" s="23">
        <v>17683</v>
      </c>
      <c r="BT17688" s="23">
        <v>17683</v>
      </c>
      <c r="BU17688" s="4">
        <f t="shared" si="1106"/>
        <v>0</v>
      </c>
      <c r="BV17688" s="4">
        <f t="shared" si="1107"/>
        <v>0</v>
      </c>
      <c r="BW17688" s="23"/>
      <c r="BX17688" s="4">
        <f t="shared" si="1108"/>
        <v>1</v>
      </c>
      <c r="BY17688" s="4">
        <f t="shared" si="1109"/>
        <v>1</v>
      </c>
    </row>
    <row r="17689" spans="1:77">
      <c r="A17689" s="23">
        <v>17684</v>
      </c>
      <c r="BT17689" s="23">
        <v>17684</v>
      </c>
      <c r="BU17689" s="4">
        <f t="shared" si="1106"/>
        <v>0</v>
      </c>
      <c r="BV17689" s="4">
        <f t="shared" si="1107"/>
        <v>0</v>
      </c>
      <c r="BW17689" s="23"/>
      <c r="BX17689" s="4">
        <f t="shared" si="1108"/>
        <v>1</v>
      </c>
      <c r="BY17689" s="4">
        <f t="shared" si="1109"/>
        <v>1</v>
      </c>
    </row>
    <row r="17690" spans="1:77">
      <c r="A17690" s="23">
        <v>17685</v>
      </c>
      <c r="BT17690" s="23">
        <v>17685</v>
      </c>
      <c r="BU17690" s="4">
        <f t="shared" si="1106"/>
        <v>0</v>
      </c>
      <c r="BV17690" s="4">
        <f t="shared" si="1107"/>
        <v>0</v>
      </c>
      <c r="BW17690" s="23"/>
      <c r="BX17690" s="4">
        <f t="shared" si="1108"/>
        <v>1</v>
      </c>
      <c r="BY17690" s="4">
        <f t="shared" si="1109"/>
        <v>1</v>
      </c>
    </row>
    <row r="17691" spans="1:77">
      <c r="A17691" s="23">
        <v>17686</v>
      </c>
      <c r="BT17691" s="23">
        <v>17686</v>
      </c>
      <c r="BU17691" s="4">
        <f t="shared" si="1106"/>
        <v>0</v>
      </c>
      <c r="BV17691" s="4">
        <f t="shared" si="1107"/>
        <v>0</v>
      </c>
      <c r="BW17691" s="23"/>
      <c r="BX17691" s="4">
        <f t="shared" si="1108"/>
        <v>1</v>
      </c>
      <c r="BY17691" s="4">
        <f t="shared" si="1109"/>
        <v>1</v>
      </c>
    </row>
    <row r="17692" spans="1:77">
      <c r="A17692" s="23">
        <v>17687</v>
      </c>
      <c r="BT17692" s="23">
        <v>17687</v>
      </c>
      <c r="BU17692" s="4">
        <f t="shared" si="1106"/>
        <v>0</v>
      </c>
      <c r="BV17692" s="4">
        <f t="shared" si="1107"/>
        <v>0</v>
      </c>
      <c r="BW17692" s="23"/>
      <c r="BX17692" s="4">
        <f t="shared" si="1108"/>
        <v>1</v>
      </c>
      <c r="BY17692" s="4">
        <f t="shared" si="1109"/>
        <v>1</v>
      </c>
    </row>
    <row r="17693" spans="1:77">
      <c r="A17693" s="23">
        <v>17688</v>
      </c>
      <c r="BT17693" s="23">
        <v>17688</v>
      </c>
      <c r="BU17693" s="4">
        <f t="shared" si="1106"/>
        <v>0</v>
      </c>
      <c r="BV17693" s="4">
        <f t="shared" si="1107"/>
        <v>0</v>
      </c>
      <c r="BW17693" s="23"/>
      <c r="BX17693" s="4">
        <f t="shared" si="1108"/>
        <v>1</v>
      </c>
      <c r="BY17693" s="4">
        <f t="shared" si="1109"/>
        <v>1</v>
      </c>
    </row>
    <row r="17694" spans="1:77">
      <c r="A17694" s="23">
        <v>17689</v>
      </c>
      <c r="BT17694" s="23">
        <v>17689</v>
      </c>
      <c r="BU17694" s="4">
        <f t="shared" si="1106"/>
        <v>0</v>
      </c>
      <c r="BV17694" s="4">
        <f t="shared" si="1107"/>
        <v>0</v>
      </c>
      <c r="BW17694" s="23"/>
      <c r="BX17694" s="4">
        <f t="shared" si="1108"/>
        <v>1</v>
      </c>
      <c r="BY17694" s="4">
        <f t="shared" si="1109"/>
        <v>1</v>
      </c>
    </row>
    <row r="17695" spans="1:77">
      <c r="A17695" s="23">
        <v>17690</v>
      </c>
      <c r="BT17695" s="23">
        <v>17690</v>
      </c>
      <c r="BU17695" s="4">
        <f t="shared" si="1106"/>
        <v>0</v>
      </c>
      <c r="BV17695" s="4">
        <f t="shared" si="1107"/>
        <v>0</v>
      </c>
      <c r="BW17695" s="23"/>
      <c r="BX17695" s="4">
        <f t="shared" si="1108"/>
        <v>1</v>
      </c>
      <c r="BY17695" s="4">
        <f t="shared" si="1109"/>
        <v>1</v>
      </c>
    </row>
    <row r="17696" spans="1:77">
      <c r="A17696" s="23">
        <v>17691</v>
      </c>
      <c r="BT17696" s="23">
        <v>17691</v>
      </c>
      <c r="BU17696" s="4">
        <f t="shared" si="1106"/>
        <v>0</v>
      </c>
      <c r="BV17696" s="4">
        <f t="shared" si="1107"/>
        <v>0</v>
      </c>
      <c r="BW17696" s="23"/>
      <c r="BX17696" s="4">
        <f t="shared" si="1108"/>
        <v>1</v>
      </c>
      <c r="BY17696" s="4">
        <f t="shared" si="1109"/>
        <v>1</v>
      </c>
    </row>
    <row r="17697" spans="1:77">
      <c r="A17697" s="23">
        <v>17692</v>
      </c>
      <c r="BT17697" s="23">
        <v>17692</v>
      </c>
      <c r="BU17697" s="4">
        <f t="shared" si="1106"/>
        <v>0</v>
      </c>
      <c r="BV17697" s="4">
        <f t="shared" si="1107"/>
        <v>0</v>
      </c>
      <c r="BW17697" s="23"/>
      <c r="BX17697" s="4">
        <f t="shared" si="1108"/>
        <v>1</v>
      </c>
      <c r="BY17697" s="4">
        <f t="shared" si="1109"/>
        <v>1</v>
      </c>
    </row>
    <row r="17698" spans="1:77">
      <c r="A17698" s="23">
        <v>17693</v>
      </c>
      <c r="BT17698" s="23">
        <v>17693</v>
      </c>
      <c r="BU17698" s="4">
        <f t="shared" si="1106"/>
        <v>0</v>
      </c>
      <c r="BV17698" s="4">
        <f t="shared" si="1107"/>
        <v>0</v>
      </c>
      <c r="BW17698" s="23"/>
      <c r="BX17698" s="4">
        <f t="shared" si="1108"/>
        <v>1</v>
      </c>
      <c r="BY17698" s="4">
        <f t="shared" si="1109"/>
        <v>1</v>
      </c>
    </row>
    <row r="17699" spans="1:77">
      <c r="A17699" s="23">
        <v>17694</v>
      </c>
      <c r="BT17699" s="23">
        <v>17694</v>
      </c>
      <c r="BU17699" s="4">
        <f t="shared" si="1106"/>
        <v>0</v>
      </c>
      <c r="BV17699" s="4">
        <f t="shared" si="1107"/>
        <v>0</v>
      </c>
      <c r="BW17699" s="23"/>
      <c r="BX17699" s="4">
        <f t="shared" si="1108"/>
        <v>1</v>
      </c>
      <c r="BY17699" s="4">
        <f t="shared" si="1109"/>
        <v>1</v>
      </c>
    </row>
    <row r="17700" spans="1:77">
      <c r="A17700" s="23">
        <v>17695</v>
      </c>
      <c r="BT17700" s="23">
        <v>17695</v>
      </c>
      <c r="BU17700" s="4">
        <f t="shared" si="1106"/>
        <v>0</v>
      </c>
      <c r="BV17700" s="4">
        <f t="shared" si="1107"/>
        <v>0</v>
      </c>
      <c r="BW17700" s="23"/>
      <c r="BX17700" s="4">
        <f t="shared" si="1108"/>
        <v>1</v>
      </c>
      <c r="BY17700" s="4">
        <f t="shared" si="1109"/>
        <v>1</v>
      </c>
    </row>
    <row r="17701" spans="1:77">
      <c r="A17701" s="23">
        <v>17696</v>
      </c>
      <c r="BT17701" s="23">
        <v>17696</v>
      </c>
      <c r="BU17701" s="4">
        <f t="shared" si="1106"/>
        <v>0</v>
      </c>
      <c r="BV17701" s="4">
        <f t="shared" si="1107"/>
        <v>0</v>
      </c>
      <c r="BW17701" s="23"/>
      <c r="BX17701" s="4">
        <f t="shared" si="1108"/>
        <v>1</v>
      </c>
      <c r="BY17701" s="4">
        <f t="shared" si="1109"/>
        <v>1</v>
      </c>
    </row>
    <row r="17702" spans="1:77">
      <c r="A17702" s="23">
        <v>17697</v>
      </c>
      <c r="BT17702" s="23">
        <v>17697</v>
      </c>
      <c r="BU17702" s="4">
        <f t="shared" si="1106"/>
        <v>0</v>
      </c>
      <c r="BV17702" s="4">
        <f t="shared" si="1107"/>
        <v>0</v>
      </c>
      <c r="BW17702" s="23"/>
      <c r="BX17702" s="4">
        <f t="shared" si="1108"/>
        <v>1</v>
      </c>
      <c r="BY17702" s="4">
        <f t="shared" si="1109"/>
        <v>1</v>
      </c>
    </row>
    <row r="17703" spans="1:77">
      <c r="A17703" s="23">
        <v>17698</v>
      </c>
      <c r="BT17703" s="23">
        <v>17698</v>
      </c>
      <c r="BU17703" s="4">
        <f t="shared" si="1106"/>
        <v>0</v>
      </c>
      <c r="BV17703" s="4">
        <f t="shared" si="1107"/>
        <v>0</v>
      </c>
      <c r="BW17703" s="23"/>
      <c r="BX17703" s="4">
        <f t="shared" si="1108"/>
        <v>1</v>
      </c>
      <c r="BY17703" s="4">
        <f t="shared" si="1109"/>
        <v>1</v>
      </c>
    </row>
    <row r="17704" spans="1:77">
      <c r="A17704" s="23">
        <v>17699</v>
      </c>
      <c r="BT17704" s="23">
        <v>17699</v>
      </c>
      <c r="BU17704" s="4">
        <f t="shared" si="1106"/>
        <v>0</v>
      </c>
      <c r="BV17704" s="4">
        <f t="shared" si="1107"/>
        <v>0</v>
      </c>
      <c r="BW17704" s="23"/>
      <c r="BX17704" s="4">
        <f t="shared" si="1108"/>
        <v>1</v>
      </c>
      <c r="BY17704" s="4">
        <f t="shared" si="1109"/>
        <v>1</v>
      </c>
    </row>
    <row r="17705" spans="1:77">
      <c r="A17705" s="23">
        <v>17700</v>
      </c>
      <c r="BT17705" s="23">
        <v>17700</v>
      </c>
      <c r="BU17705" s="4">
        <f t="shared" si="1106"/>
        <v>0</v>
      </c>
      <c r="BV17705" s="4">
        <f t="shared" si="1107"/>
        <v>0</v>
      </c>
      <c r="BW17705" s="23"/>
      <c r="BX17705" s="4">
        <f t="shared" si="1108"/>
        <v>1</v>
      </c>
      <c r="BY17705" s="4">
        <f t="shared" si="1109"/>
        <v>1</v>
      </c>
    </row>
    <row r="17706" spans="1:77">
      <c r="A17706" s="23">
        <v>17701</v>
      </c>
      <c r="BT17706" s="23">
        <v>17701</v>
      </c>
      <c r="BU17706" s="4">
        <f t="shared" si="1106"/>
        <v>0</v>
      </c>
      <c r="BV17706" s="4">
        <f t="shared" si="1107"/>
        <v>0</v>
      </c>
      <c r="BW17706" s="23"/>
      <c r="BX17706" s="4">
        <f t="shared" si="1108"/>
        <v>1</v>
      </c>
      <c r="BY17706" s="4">
        <f t="shared" si="1109"/>
        <v>1</v>
      </c>
    </row>
    <row r="17707" spans="1:77">
      <c r="A17707" s="23">
        <v>17702</v>
      </c>
      <c r="BT17707" s="23">
        <v>17702</v>
      </c>
      <c r="BU17707" s="4">
        <f t="shared" si="1106"/>
        <v>0</v>
      </c>
      <c r="BV17707" s="4">
        <f t="shared" si="1107"/>
        <v>0</v>
      </c>
      <c r="BW17707" s="23"/>
      <c r="BX17707" s="4">
        <f t="shared" si="1108"/>
        <v>1</v>
      </c>
      <c r="BY17707" s="4">
        <f t="shared" si="1109"/>
        <v>1</v>
      </c>
    </row>
    <row r="17708" spans="1:77">
      <c r="A17708" s="23">
        <v>17703</v>
      </c>
      <c r="BT17708" s="23">
        <v>17703</v>
      </c>
      <c r="BU17708" s="4">
        <f t="shared" si="1106"/>
        <v>0</v>
      </c>
      <c r="BV17708" s="4">
        <f t="shared" si="1107"/>
        <v>0</v>
      </c>
      <c r="BW17708" s="23"/>
      <c r="BX17708" s="4">
        <f t="shared" si="1108"/>
        <v>1</v>
      </c>
      <c r="BY17708" s="4">
        <f t="shared" si="1109"/>
        <v>1</v>
      </c>
    </row>
    <row r="17709" spans="1:77">
      <c r="A17709" s="23">
        <v>17704</v>
      </c>
      <c r="BT17709" s="23">
        <v>17704</v>
      </c>
      <c r="BU17709" s="4">
        <f t="shared" si="1106"/>
        <v>0</v>
      </c>
      <c r="BV17709" s="4">
        <f t="shared" si="1107"/>
        <v>0</v>
      </c>
      <c r="BW17709" s="23"/>
      <c r="BX17709" s="4">
        <f t="shared" si="1108"/>
        <v>1</v>
      </c>
      <c r="BY17709" s="4">
        <f t="shared" si="1109"/>
        <v>1</v>
      </c>
    </row>
    <row r="17710" spans="1:77">
      <c r="A17710" s="23">
        <v>17705</v>
      </c>
      <c r="BT17710" s="23">
        <v>17705</v>
      </c>
      <c r="BU17710" s="4">
        <f t="shared" si="1106"/>
        <v>0</v>
      </c>
      <c r="BV17710" s="4">
        <f t="shared" si="1107"/>
        <v>0</v>
      </c>
      <c r="BW17710" s="23"/>
      <c r="BX17710" s="4">
        <f t="shared" si="1108"/>
        <v>1</v>
      </c>
      <c r="BY17710" s="4">
        <f t="shared" si="1109"/>
        <v>1</v>
      </c>
    </row>
    <row r="17711" spans="1:77">
      <c r="A17711" s="23">
        <v>17706</v>
      </c>
      <c r="BT17711" s="23">
        <v>17706</v>
      </c>
      <c r="BU17711" s="4">
        <f t="shared" si="1106"/>
        <v>0</v>
      </c>
      <c r="BV17711" s="4">
        <f t="shared" si="1107"/>
        <v>0</v>
      </c>
      <c r="BW17711" s="23"/>
      <c r="BX17711" s="4">
        <f t="shared" si="1108"/>
        <v>1</v>
      </c>
      <c r="BY17711" s="4">
        <f t="shared" si="1109"/>
        <v>1</v>
      </c>
    </row>
    <row r="17712" spans="1:77">
      <c r="A17712" s="23">
        <v>17707</v>
      </c>
      <c r="BT17712" s="23">
        <v>17707</v>
      </c>
      <c r="BU17712" s="4">
        <f t="shared" si="1106"/>
        <v>0</v>
      </c>
      <c r="BV17712" s="4">
        <f t="shared" si="1107"/>
        <v>0</v>
      </c>
      <c r="BW17712" s="23"/>
      <c r="BX17712" s="4">
        <f t="shared" si="1108"/>
        <v>1</v>
      </c>
      <c r="BY17712" s="4">
        <f t="shared" si="1109"/>
        <v>1</v>
      </c>
    </row>
    <row r="17713" spans="1:77">
      <c r="A17713" s="23">
        <v>17708</v>
      </c>
      <c r="BT17713" s="23">
        <v>17708</v>
      </c>
      <c r="BU17713" s="4">
        <f t="shared" si="1106"/>
        <v>0</v>
      </c>
      <c r="BV17713" s="4">
        <f t="shared" si="1107"/>
        <v>0</v>
      </c>
      <c r="BW17713" s="23"/>
      <c r="BX17713" s="4">
        <f t="shared" si="1108"/>
        <v>1</v>
      </c>
      <c r="BY17713" s="4">
        <f t="shared" si="1109"/>
        <v>1</v>
      </c>
    </row>
    <row r="17714" spans="1:77">
      <c r="A17714" s="23">
        <v>17709</v>
      </c>
      <c r="BT17714" s="23">
        <v>17709</v>
      </c>
      <c r="BU17714" s="4">
        <f t="shared" si="1106"/>
        <v>0</v>
      </c>
      <c r="BV17714" s="4">
        <f t="shared" si="1107"/>
        <v>0</v>
      </c>
      <c r="BW17714" s="23"/>
      <c r="BX17714" s="4">
        <f t="shared" si="1108"/>
        <v>1</v>
      </c>
      <c r="BY17714" s="4">
        <f t="shared" si="1109"/>
        <v>1</v>
      </c>
    </row>
    <row r="17715" spans="1:77">
      <c r="A17715" s="23">
        <v>17710</v>
      </c>
      <c r="BT17715" s="23">
        <v>17710</v>
      </c>
      <c r="BU17715" s="4">
        <f t="shared" si="1106"/>
        <v>0</v>
      </c>
      <c r="BV17715" s="4">
        <f t="shared" si="1107"/>
        <v>0</v>
      </c>
      <c r="BW17715" s="23"/>
      <c r="BX17715" s="4">
        <f t="shared" si="1108"/>
        <v>1</v>
      </c>
      <c r="BY17715" s="4">
        <f t="shared" si="1109"/>
        <v>1</v>
      </c>
    </row>
    <row r="17716" spans="1:77">
      <c r="A17716" s="23">
        <v>17711</v>
      </c>
      <c r="BT17716" s="23">
        <v>17711</v>
      </c>
      <c r="BU17716" s="4">
        <f t="shared" si="1106"/>
        <v>0</v>
      </c>
      <c r="BV17716" s="4">
        <f t="shared" si="1107"/>
        <v>0</v>
      </c>
      <c r="BW17716" s="23"/>
      <c r="BX17716" s="4">
        <f t="shared" si="1108"/>
        <v>1</v>
      </c>
      <c r="BY17716" s="4">
        <f t="shared" si="1109"/>
        <v>1</v>
      </c>
    </row>
    <row r="17717" spans="1:77">
      <c r="A17717" s="23">
        <v>17712</v>
      </c>
      <c r="BT17717" s="23">
        <v>17712</v>
      </c>
      <c r="BU17717" s="4">
        <f t="shared" si="1106"/>
        <v>0</v>
      </c>
      <c r="BV17717" s="4">
        <f t="shared" si="1107"/>
        <v>0</v>
      </c>
      <c r="BW17717" s="23"/>
      <c r="BX17717" s="4">
        <f t="shared" si="1108"/>
        <v>1</v>
      </c>
      <c r="BY17717" s="4">
        <f t="shared" si="1109"/>
        <v>1</v>
      </c>
    </row>
    <row r="17718" spans="1:77">
      <c r="A17718" s="23">
        <v>17713</v>
      </c>
      <c r="BT17718" s="23">
        <v>17713</v>
      </c>
      <c r="BU17718" s="4">
        <f t="shared" si="1106"/>
        <v>0</v>
      </c>
      <c r="BV17718" s="4">
        <f t="shared" si="1107"/>
        <v>0</v>
      </c>
      <c r="BW17718" s="23"/>
      <c r="BX17718" s="4">
        <f t="shared" si="1108"/>
        <v>1</v>
      </c>
      <c r="BY17718" s="4">
        <f t="shared" si="1109"/>
        <v>1</v>
      </c>
    </row>
    <row r="17719" spans="1:77">
      <c r="A17719" s="23">
        <v>17714</v>
      </c>
      <c r="BT17719" s="23">
        <v>17714</v>
      </c>
      <c r="BU17719" s="4">
        <f t="shared" si="1106"/>
        <v>0</v>
      </c>
      <c r="BV17719" s="4">
        <f t="shared" si="1107"/>
        <v>0</v>
      </c>
      <c r="BW17719" s="23"/>
      <c r="BX17719" s="4">
        <f t="shared" si="1108"/>
        <v>1</v>
      </c>
      <c r="BY17719" s="4">
        <f t="shared" si="1109"/>
        <v>1</v>
      </c>
    </row>
    <row r="17720" spans="1:77">
      <c r="A17720" s="23">
        <v>17715</v>
      </c>
      <c r="BT17720" s="23">
        <v>17715</v>
      </c>
      <c r="BU17720" s="4">
        <f t="shared" si="1106"/>
        <v>0</v>
      </c>
      <c r="BV17720" s="4">
        <f t="shared" si="1107"/>
        <v>0</v>
      </c>
      <c r="BW17720" s="23"/>
      <c r="BX17720" s="4">
        <f t="shared" si="1108"/>
        <v>1</v>
      </c>
      <c r="BY17720" s="4">
        <f t="shared" si="1109"/>
        <v>1</v>
      </c>
    </row>
    <row r="17721" spans="1:77">
      <c r="A17721" s="23">
        <v>17716</v>
      </c>
      <c r="BT17721" s="23">
        <v>17716</v>
      </c>
      <c r="BU17721" s="4">
        <f t="shared" si="1106"/>
        <v>0</v>
      </c>
      <c r="BV17721" s="4">
        <f t="shared" si="1107"/>
        <v>0</v>
      </c>
      <c r="BW17721" s="23"/>
      <c r="BX17721" s="4">
        <f t="shared" si="1108"/>
        <v>1</v>
      </c>
      <c r="BY17721" s="4">
        <f t="shared" si="1109"/>
        <v>1</v>
      </c>
    </row>
    <row r="17722" spans="1:77">
      <c r="A17722" s="23">
        <v>17717</v>
      </c>
      <c r="BT17722" s="23">
        <v>17717</v>
      </c>
      <c r="BU17722" s="4">
        <f t="shared" si="1106"/>
        <v>0</v>
      </c>
      <c r="BV17722" s="4">
        <f t="shared" si="1107"/>
        <v>0</v>
      </c>
      <c r="BW17722" s="23"/>
      <c r="BX17722" s="4">
        <f t="shared" si="1108"/>
        <v>1</v>
      </c>
      <c r="BY17722" s="4">
        <f t="shared" si="1109"/>
        <v>1</v>
      </c>
    </row>
    <row r="17723" spans="1:77">
      <c r="A17723" s="23">
        <v>17718</v>
      </c>
      <c r="BT17723" s="23">
        <v>17718</v>
      </c>
      <c r="BU17723" s="4">
        <f t="shared" si="1106"/>
        <v>0</v>
      </c>
      <c r="BV17723" s="4">
        <f t="shared" si="1107"/>
        <v>0</v>
      </c>
      <c r="BW17723" s="23"/>
      <c r="BX17723" s="4">
        <f t="shared" si="1108"/>
        <v>1</v>
      </c>
      <c r="BY17723" s="4">
        <f t="shared" si="1109"/>
        <v>1</v>
      </c>
    </row>
    <row r="17724" spans="1:77">
      <c r="A17724" s="23">
        <v>17719</v>
      </c>
      <c r="BT17724" s="23">
        <v>17719</v>
      </c>
      <c r="BU17724" s="4">
        <f t="shared" si="1106"/>
        <v>0</v>
      </c>
      <c r="BV17724" s="4">
        <f t="shared" si="1107"/>
        <v>0</v>
      </c>
      <c r="BW17724" s="23"/>
      <c r="BX17724" s="4">
        <f t="shared" si="1108"/>
        <v>1</v>
      </c>
      <c r="BY17724" s="4">
        <f t="shared" si="1109"/>
        <v>1</v>
      </c>
    </row>
    <row r="17725" spans="1:77">
      <c r="A17725" s="23">
        <v>17720</v>
      </c>
      <c r="BT17725" s="23">
        <v>17720</v>
      </c>
      <c r="BU17725" s="4">
        <f t="shared" si="1106"/>
        <v>0</v>
      </c>
      <c r="BV17725" s="4">
        <f t="shared" si="1107"/>
        <v>0</v>
      </c>
      <c r="BW17725" s="23"/>
      <c r="BX17725" s="4">
        <f t="shared" si="1108"/>
        <v>1</v>
      </c>
      <c r="BY17725" s="4">
        <f t="shared" si="1109"/>
        <v>1</v>
      </c>
    </row>
    <row r="17726" spans="1:77">
      <c r="A17726" s="23">
        <v>17721</v>
      </c>
      <c r="BT17726" s="23">
        <v>17721</v>
      </c>
      <c r="BU17726" s="4">
        <f t="shared" si="1106"/>
        <v>0</v>
      </c>
      <c r="BV17726" s="4">
        <f t="shared" si="1107"/>
        <v>0</v>
      </c>
      <c r="BW17726" s="23"/>
      <c r="BX17726" s="4">
        <f t="shared" si="1108"/>
        <v>1</v>
      </c>
      <c r="BY17726" s="4">
        <f t="shared" si="1109"/>
        <v>1</v>
      </c>
    </row>
    <row r="17727" spans="1:77">
      <c r="A17727" s="23">
        <v>17722</v>
      </c>
      <c r="BT17727" s="23">
        <v>17722</v>
      </c>
      <c r="BU17727" s="4">
        <f t="shared" si="1106"/>
        <v>0</v>
      </c>
      <c r="BV17727" s="4">
        <f t="shared" si="1107"/>
        <v>0</v>
      </c>
      <c r="BW17727" s="23"/>
      <c r="BX17727" s="4">
        <f t="shared" si="1108"/>
        <v>1</v>
      </c>
      <c r="BY17727" s="4">
        <f t="shared" si="1109"/>
        <v>1</v>
      </c>
    </row>
    <row r="17728" spans="1:77">
      <c r="A17728" s="23">
        <v>17723</v>
      </c>
      <c r="BT17728" s="23">
        <v>17723</v>
      </c>
      <c r="BU17728" s="4">
        <f t="shared" si="1106"/>
        <v>0</v>
      </c>
      <c r="BV17728" s="4">
        <f t="shared" si="1107"/>
        <v>0</v>
      </c>
      <c r="BW17728" s="23"/>
      <c r="BX17728" s="4">
        <f t="shared" si="1108"/>
        <v>1</v>
      </c>
      <c r="BY17728" s="4">
        <f t="shared" si="1109"/>
        <v>1</v>
      </c>
    </row>
    <row r="17729" spans="1:77">
      <c r="A17729" s="23">
        <v>17724</v>
      </c>
      <c r="BT17729" s="23">
        <v>17724</v>
      </c>
      <c r="BU17729" s="4">
        <f t="shared" si="1106"/>
        <v>0</v>
      </c>
      <c r="BV17729" s="4">
        <f t="shared" si="1107"/>
        <v>0</v>
      </c>
      <c r="BW17729" s="23"/>
      <c r="BX17729" s="4">
        <f t="shared" si="1108"/>
        <v>1</v>
      </c>
      <c r="BY17729" s="4">
        <f t="shared" si="1109"/>
        <v>1</v>
      </c>
    </row>
    <row r="17730" spans="1:77">
      <c r="A17730" s="23">
        <v>17725</v>
      </c>
      <c r="BT17730" s="23">
        <v>17725</v>
      </c>
      <c r="BU17730" s="4">
        <f t="shared" si="1106"/>
        <v>0</v>
      </c>
      <c r="BV17730" s="4">
        <f t="shared" si="1107"/>
        <v>0</v>
      </c>
      <c r="BW17730" s="23"/>
      <c r="BX17730" s="4">
        <f t="shared" si="1108"/>
        <v>1</v>
      </c>
      <c r="BY17730" s="4">
        <f t="shared" si="1109"/>
        <v>1</v>
      </c>
    </row>
    <row r="17731" spans="1:77">
      <c r="A17731" s="23">
        <v>17726</v>
      </c>
      <c r="BT17731" s="23">
        <v>17726</v>
      </c>
      <c r="BU17731" s="4">
        <f t="shared" si="1106"/>
        <v>0</v>
      </c>
      <c r="BV17731" s="4">
        <f t="shared" si="1107"/>
        <v>0</v>
      </c>
      <c r="BW17731" s="23"/>
      <c r="BX17731" s="4">
        <f t="shared" si="1108"/>
        <v>1</v>
      </c>
      <c r="BY17731" s="4">
        <f t="shared" si="1109"/>
        <v>1</v>
      </c>
    </row>
    <row r="17732" spans="1:77">
      <c r="A17732" s="23">
        <v>17727</v>
      </c>
      <c r="BT17732" s="23">
        <v>17727</v>
      </c>
      <c r="BU17732" s="4">
        <f t="shared" si="1106"/>
        <v>0</v>
      </c>
      <c r="BV17732" s="4">
        <f t="shared" si="1107"/>
        <v>0</v>
      </c>
      <c r="BW17732" s="23"/>
      <c r="BX17732" s="4">
        <f t="shared" si="1108"/>
        <v>1</v>
      </c>
      <c r="BY17732" s="4">
        <f t="shared" si="1109"/>
        <v>1</v>
      </c>
    </row>
    <row r="17733" spans="1:77">
      <c r="A17733" s="23">
        <v>17728</v>
      </c>
      <c r="BT17733" s="23">
        <v>17728</v>
      </c>
      <c r="BU17733" s="4">
        <f t="shared" si="1106"/>
        <v>0</v>
      </c>
      <c r="BV17733" s="4">
        <f t="shared" si="1107"/>
        <v>0</v>
      </c>
      <c r="BW17733" s="23"/>
      <c r="BX17733" s="4">
        <f t="shared" si="1108"/>
        <v>1</v>
      </c>
      <c r="BY17733" s="4">
        <f t="shared" si="1109"/>
        <v>1</v>
      </c>
    </row>
    <row r="17734" spans="1:77">
      <c r="A17734" s="23">
        <v>17729</v>
      </c>
      <c r="BT17734" s="23">
        <v>17729</v>
      </c>
      <c r="BU17734" s="4">
        <f t="shared" si="1106"/>
        <v>0</v>
      </c>
      <c r="BV17734" s="4">
        <f t="shared" si="1107"/>
        <v>0</v>
      </c>
      <c r="BW17734" s="23"/>
      <c r="BX17734" s="4">
        <f t="shared" si="1108"/>
        <v>1</v>
      </c>
      <c r="BY17734" s="4">
        <f t="shared" si="1109"/>
        <v>1</v>
      </c>
    </row>
    <row r="17735" spans="1:77">
      <c r="A17735" s="23">
        <v>17730</v>
      </c>
      <c r="BT17735" s="23">
        <v>17730</v>
      </c>
      <c r="BU17735" s="4">
        <f t="shared" ref="BU17735:BU17798" si="1110">BP17735*$BV$1-BQ17735</f>
        <v>0</v>
      </c>
      <c r="BV17735" s="4">
        <f t="shared" ref="BV17735:BV17798" si="1111">BR17735*$BV$1-BS17735</f>
        <v>0</v>
      </c>
      <c r="BW17735" s="23"/>
      <c r="BX17735" s="4">
        <f t="shared" si="1108"/>
        <v>1</v>
      </c>
      <c r="BY17735" s="4">
        <f t="shared" si="1109"/>
        <v>1</v>
      </c>
    </row>
    <row r="17736" spans="1:77">
      <c r="A17736" s="23">
        <v>17731</v>
      </c>
      <c r="BT17736" s="23">
        <v>17731</v>
      </c>
      <c r="BU17736" s="4">
        <f t="shared" si="1110"/>
        <v>0</v>
      </c>
      <c r="BV17736" s="4">
        <f t="shared" si="1111"/>
        <v>0</v>
      </c>
      <c r="BW17736" s="23"/>
      <c r="BX17736" s="4">
        <f t="shared" si="1108"/>
        <v>1</v>
      </c>
      <c r="BY17736" s="4">
        <f t="shared" si="1109"/>
        <v>1</v>
      </c>
    </row>
    <row r="17737" spans="1:77">
      <c r="A17737" s="23">
        <v>17732</v>
      </c>
      <c r="BT17737" s="23">
        <v>17732</v>
      </c>
      <c r="BU17737" s="4">
        <f t="shared" si="1110"/>
        <v>0</v>
      </c>
      <c r="BV17737" s="4">
        <f t="shared" si="1111"/>
        <v>0</v>
      </c>
      <c r="BW17737" s="23"/>
      <c r="BX17737" s="4">
        <f t="shared" si="1108"/>
        <v>1</v>
      </c>
      <c r="BY17737" s="4">
        <f t="shared" si="1109"/>
        <v>1</v>
      </c>
    </row>
    <row r="17738" spans="1:77">
      <c r="A17738" s="23">
        <v>17733</v>
      </c>
      <c r="BT17738" s="23">
        <v>17733</v>
      </c>
      <c r="BU17738" s="4">
        <f t="shared" si="1110"/>
        <v>0</v>
      </c>
      <c r="BV17738" s="4">
        <f t="shared" si="1111"/>
        <v>0</v>
      </c>
      <c r="BW17738" s="23"/>
      <c r="BX17738" s="4">
        <f t="shared" si="1108"/>
        <v>1</v>
      </c>
      <c r="BY17738" s="4">
        <f t="shared" si="1109"/>
        <v>1</v>
      </c>
    </row>
    <row r="17739" spans="1:77">
      <c r="A17739" s="23">
        <v>17734</v>
      </c>
      <c r="BT17739" s="23">
        <v>17734</v>
      </c>
      <c r="BU17739" s="4">
        <f t="shared" si="1110"/>
        <v>0</v>
      </c>
      <c r="BV17739" s="4">
        <f t="shared" si="1111"/>
        <v>0</v>
      </c>
      <c r="BW17739" s="23"/>
      <c r="BX17739" s="4">
        <f t="shared" si="1108"/>
        <v>1</v>
      </c>
      <c r="BY17739" s="4">
        <f t="shared" si="1109"/>
        <v>1</v>
      </c>
    </row>
    <row r="17740" spans="1:77">
      <c r="A17740" s="23">
        <v>17735</v>
      </c>
      <c r="BT17740" s="23">
        <v>17735</v>
      </c>
      <c r="BU17740" s="4">
        <f t="shared" si="1110"/>
        <v>0</v>
      </c>
      <c r="BV17740" s="4">
        <f t="shared" si="1111"/>
        <v>0</v>
      </c>
      <c r="BW17740" s="23"/>
      <c r="BX17740" s="4">
        <f t="shared" si="1108"/>
        <v>1</v>
      </c>
      <c r="BY17740" s="4">
        <f t="shared" si="1109"/>
        <v>1</v>
      </c>
    </row>
    <row r="17741" spans="1:77">
      <c r="A17741" s="23">
        <v>17736</v>
      </c>
      <c r="BT17741" s="23">
        <v>17736</v>
      </c>
      <c r="BU17741" s="4">
        <f t="shared" si="1110"/>
        <v>0</v>
      </c>
      <c r="BV17741" s="4">
        <f t="shared" si="1111"/>
        <v>0</v>
      </c>
      <c r="BW17741" s="23"/>
      <c r="BX17741" s="4">
        <f t="shared" si="1108"/>
        <v>1</v>
      </c>
      <c r="BY17741" s="4">
        <f t="shared" si="1109"/>
        <v>1</v>
      </c>
    </row>
    <row r="17742" spans="1:77">
      <c r="A17742" s="23">
        <v>17737</v>
      </c>
      <c r="BT17742" s="23">
        <v>17737</v>
      </c>
      <c r="BU17742" s="4">
        <f t="shared" si="1110"/>
        <v>0</v>
      </c>
      <c r="BV17742" s="4">
        <f t="shared" si="1111"/>
        <v>0</v>
      </c>
      <c r="BW17742" s="23"/>
      <c r="BX17742" s="4">
        <f t="shared" si="1108"/>
        <v>1</v>
      </c>
      <c r="BY17742" s="4">
        <f t="shared" si="1109"/>
        <v>1</v>
      </c>
    </row>
    <row r="17743" spans="1:77">
      <c r="A17743" s="23">
        <v>17738</v>
      </c>
      <c r="BT17743" s="23">
        <v>17738</v>
      </c>
      <c r="BU17743" s="4">
        <f t="shared" si="1110"/>
        <v>0</v>
      </c>
      <c r="BV17743" s="4">
        <f t="shared" si="1111"/>
        <v>0</v>
      </c>
      <c r="BW17743" s="23"/>
      <c r="BX17743" s="4">
        <f t="shared" si="1108"/>
        <v>1</v>
      </c>
      <c r="BY17743" s="4">
        <f t="shared" si="1109"/>
        <v>1</v>
      </c>
    </row>
    <row r="17744" spans="1:77">
      <c r="A17744" s="23">
        <v>17739</v>
      </c>
      <c r="BT17744" s="23">
        <v>17739</v>
      </c>
      <c r="BU17744" s="4">
        <f t="shared" si="1110"/>
        <v>0</v>
      </c>
      <c r="BV17744" s="4">
        <f t="shared" si="1111"/>
        <v>0</v>
      </c>
      <c r="BW17744" s="23"/>
      <c r="BX17744" s="4">
        <f t="shared" si="1108"/>
        <v>1</v>
      </c>
      <c r="BY17744" s="4">
        <f t="shared" si="1109"/>
        <v>1</v>
      </c>
    </row>
    <row r="17745" spans="1:77">
      <c r="A17745" s="23">
        <v>17740</v>
      </c>
      <c r="BT17745" s="23">
        <v>17740</v>
      </c>
      <c r="BU17745" s="4">
        <f t="shared" si="1110"/>
        <v>0</v>
      </c>
      <c r="BV17745" s="4">
        <f t="shared" si="1111"/>
        <v>0</v>
      </c>
      <c r="BW17745" s="23"/>
      <c r="BX17745" s="4">
        <f t="shared" si="1108"/>
        <v>1</v>
      </c>
      <c r="BY17745" s="4">
        <f t="shared" si="1109"/>
        <v>1</v>
      </c>
    </row>
    <row r="17746" spans="1:77">
      <c r="A17746" s="23">
        <v>17741</v>
      </c>
      <c r="BT17746" s="23">
        <v>17741</v>
      </c>
      <c r="BU17746" s="4">
        <f t="shared" si="1110"/>
        <v>0</v>
      </c>
      <c r="BV17746" s="4">
        <f t="shared" si="1111"/>
        <v>0</v>
      </c>
      <c r="BW17746" s="23"/>
      <c r="BX17746" s="4">
        <f t="shared" si="1108"/>
        <v>1</v>
      </c>
      <c r="BY17746" s="4">
        <f t="shared" si="1109"/>
        <v>1</v>
      </c>
    </row>
    <row r="17747" spans="1:77">
      <c r="A17747" s="23">
        <v>17742</v>
      </c>
      <c r="BT17747" s="23">
        <v>17742</v>
      </c>
      <c r="BU17747" s="4">
        <f t="shared" si="1110"/>
        <v>0</v>
      </c>
      <c r="BV17747" s="4">
        <f t="shared" si="1111"/>
        <v>0</v>
      </c>
      <c r="BW17747" s="23"/>
      <c r="BX17747" s="4">
        <f t="shared" si="1108"/>
        <v>1</v>
      </c>
      <c r="BY17747" s="4">
        <f t="shared" si="1109"/>
        <v>1</v>
      </c>
    </row>
    <row r="17748" spans="1:77">
      <c r="A17748" s="23">
        <v>17743</v>
      </c>
      <c r="BT17748" s="23">
        <v>17743</v>
      </c>
      <c r="BU17748" s="4">
        <f t="shared" si="1110"/>
        <v>0</v>
      </c>
      <c r="BV17748" s="4">
        <f t="shared" si="1111"/>
        <v>0</v>
      </c>
      <c r="BW17748" s="23"/>
      <c r="BX17748" s="4">
        <f t="shared" si="1108"/>
        <v>1</v>
      </c>
      <c r="BY17748" s="4">
        <f t="shared" si="1109"/>
        <v>1</v>
      </c>
    </row>
    <row r="17749" spans="1:77">
      <c r="A17749" s="23">
        <v>17744</v>
      </c>
      <c r="BT17749" s="23">
        <v>17744</v>
      </c>
      <c r="BU17749" s="4">
        <f t="shared" si="1110"/>
        <v>0</v>
      </c>
      <c r="BV17749" s="4">
        <f t="shared" si="1111"/>
        <v>0</v>
      </c>
      <c r="BW17749" s="23"/>
      <c r="BX17749" s="4">
        <f t="shared" si="1108"/>
        <v>1</v>
      </c>
      <c r="BY17749" s="4">
        <f t="shared" si="1109"/>
        <v>1</v>
      </c>
    </row>
    <row r="17750" spans="1:77">
      <c r="A17750" s="23">
        <v>17745</v>
      </c>
      <c r="BT17750" s="23">
        <v>17745</v>
      </c>
      <c r="BU17750" s="4">
        <f t="shared" si="1110"/>
        <v>0</v>
      </c>
      <c r="BV17750" s="4">
        <f t="shared" si="1111"/>
        <v>0</v>
      </c>
      <c r="BW17750" s="23"/>
      <c r="BX17750" s="4">
        <f t="shared" ref="BX17750:BX17813" si="1112">IF(BU17750=MAX($BU17750:$BV17750),1,0)</f>
        <v>1</v>
      </c>
      <c r="BY17750" s="4">
        <f t="shared" ref="BY17750:BY17813" si="1113">IF(BV17750=MAX($BU17750:$BV17750),1,0)</f>
        <v>1</v>
      </c>
    </row>
    <row r="17751" spans="1:77">
      <c r="A17751" s="23">
        <v>17746</v>
      </c>
      <c r="BT17751" s="23">
        <v>17746</v>
      </c>
      <c r="BU17751" s="4">
        <f t="shared" si="1110"/>
        <v>0</v>
      </c>
      <c r="BV17751" s="4">
        <f t="shared" si="1111"/>
        <v>0</v>
      </c>
      <c r="BW17751" s="23"/>
      <c r="BX17751" s="4">
        <f t="shared" si="1112"/>
        <v>1</v>
      </c>
      <c r="BY17751" s="4">
        <f t="shared" si="1113"/>
        <v>1</v>
      </c>
    </row>
    <row r="17752" spans="1:77">
      <c r="A17752" s="23">
        <v>17747</v>
      </c>
      <c r="BT17752" s="23">
        <v>17747</v>
      </c>
      <c r="BU17752" s="4">
        <f t="shared" si="1110"/>
        <v>0</v>
      </c>
      <c r="BV17752" s="4">
        <f t="shared" si="1111"/>
        <v>0</v>
      </c>
      <c r="BW17752" s="23"/>
      <c r="BX17752" s="4">
        <f t="shared" si="1112"/>
        <v>1</v>
      </c>
      <c r="BY17752" s="4">
        <f t="shared" si="1113"/>
        <v>1</v>
      </c>
    </row>
    <row r="17753" spans="1:77">
      <c r="A17753" s="23">
        <v>17748</v>
      </c>
      <c r="BT17753" s="23">
        <v>17748</v>
      </c>
      <c r="BU17753" s="4">
        <f t="shared" si="1110"/>
        <v>0</v>
      </c>
      <c r="BV17753" s="4">
        <f t="shared" si="1111"/>
        <v>0</v>
      </c>
      <c r="BW17753" s="23"/>
      <c r="BX17753" s="4">
        <f t="shared" si="1112"/>
        <v>1</v>
      </c>
      <c r="BY17753" s="4">
        <f t="shared" si="1113"/>
        <v>1</v>
      </c>
    </row>
    <row r="17754" spans="1:77">
      <c r="A17754" s="23">
        <v>17749</v>
      </c>
      <c r="BT17754" s="23">
        <v>17749</v>
      </c>
      <c r="BU17754" s="4">
        <f t="shared" si="1110"/>
        <v>0</v>
      </c>
      <c r="BV17754" s="4">
        <f t="shared" si="1111"/>
        <v>0</v>
      </c>
      <c r="BW17754" s="23"/>
      <c r="BX17754" s="4">
        <f t="shared" si="1112"/>
        <v>1</v>
      </c>
      <c r="BY17754" s="4">
        <f t="shared" si="1113"/>
        <v>1</v>
      </c>
    </row>
    <row r="17755" spans="1:77">
      <c r="A17755" s="23">
        <v>17750</v>
      </c>
      <c r="BT17755" s="23">
        <v>17750</v>
      </c>
      <c r="BU17755" s="4">
        <f t="shared" si="1110"/>
        <v>0</v>
      </c>
      <c r="BV17755" s="4">
        <f t="shared" si="1111"/>
        <v>0</v>
      </c>
      <c r="BW17755" s="23"/>
      <c r="BX17755" s="4">
        <f t="shared" si="1112"/>
        <v>1</v>
      </c>
      <c r="BY17755" s="4">
        <f t="shared" si="1113"/>
        <v>1</v>
      </c>
    </row>
    <row r="17756" spans="1:77">
      <c r="A17756" s="23">
        <v>17751</v>
      </c>
      <c r="BT17756" s="23">
        <v>17751</v>
      </c>
      <c r="BU17756" s="4">
        <f t="shared" si="1110"/>
        <v>0</v>
      </c>
      <c r="BV17756" s="4">
        <f t="shared" si="1111"/>
        <v>0</v>
      </c>
      <c r="BW17756" s="23"/>
      <c r="BX17756" s="4">
        <f t="shared" si="1112"/>
        <v>1</v>
      </c>
      <c r="BY17756" s="4">
        <f t="shared" si="1113"/>
        <v>1</v>
      </c>
    </row>
    <row r="17757" spans="1:77">
      <c r="A17757" s="23">
        <v>17752</v>
      </c>
      <c r="BT17757" s="23">
        <v>17752</v>
      </c>
      <c r="BU17757" s="4">
        <f t="shared" si="1110"/>
        <v>0</v>
      </c>
      <c r="BV17757" s="4">
        <f t="shared" si="1111"/>
        <v>0</v>
      </c>
      <c r="BW17757" s="23"/>
      <c r="BX17757" s="4">
        <f t="shared" si="1112"/>
        <v>1</v>
      </c>
      <c r="BY17757" s="4">
        <f t="shared" si="1113"/>
        <v>1</v>
      </c>
    </row>
    <row r="17758" spans="1:77">
      <c r="A17758" s="23">
        <v>17753</v>
      </c>
      <c r="BT17758" s="23">
        <v>17753</v>
      </c>
      <c r="BU17758" s="4">
        <f t="shared" si="1110"/>
        <v>0</v>
      </c>
      <c r="BV17758" s="4">
        <f t="shared" si="1111"/>
        <v>0</v>
      </c>
      <c r="BW17758" s="23"/>
      <c r="BX17758" s="4">
        <f t="shared" si="1112"/>
        <v>1</v>
      </c>
      <c r="BY17758" s="4">
        <f t="shared" si="1113"/>
        <v>1</v>
      </c>
    </row>
    <row r="17759" spans="1:77">
      <c r="A17759" s="23">
        <v>17754</v>
      </c>
      <c r="BT17759" s="23">
        <v>17754</v>
      </c>
      <c r="BU17759" s="4">
        <f t="shared" si="1110"/>
        <v>0</v>
      </c>
      <c r="BV17759" s="4">
        <f t="shared" si="1111"/>
        <v>0</v>
      </c>
      <c r="BW17759" s="23"/>
      <c r="BX17759" s="4">
        <f t="shared" si="1112"/>
        <v>1</v>
      </c>
      <c r="BY17759" s="4">
        <f t="shared" si="1113"/>
        <v>1</v>
      </c>
    </row>
    <row r="17760" spans="1:77">
      <c r="A17760" s="23">
        <v>17755</v>
      </c>
      <c r="BT17760" s="23">
        <v>17755</v>
      </c>
      <c r="BU17760" s="4">
        <f t="shared" si="1110"/>
        <v>0</v>
      </c>
      <c r="BV17760" s="4">
        <f t="shared" si="1111"/>
        <v>0</v>
      </c>
      <c r="BW17760" s="23"/>
      <c r="BX17760" s="4">
        <f t="shared" si="1112"/>
        <v>1</v>
      </c>
      <c r="BY17760" s="4">
        <f t="shared" si="1113"/>
        <v>1</v>
      </c>
    </row>
    <row r="17761" spans="1:77">
      <c r="A17761" s="23">
        <v>17756</v>
      </c>
      <c r="BT17761" s="23">
        <v>17756</v>
      </c>
      <c r="BU17761" s="4">
        <f t="shared" si="1110"/>
        <v>0</v>
      </c>
      <c r="BV17761" s="4">
        <f t="shared" si="1111"/>
        <v>0</v>
      </c>
      <c r="BW17761" s="23"/>
      <c r="BX17761" s="4">
        <f t="shared" si="1112"/>
        <v>1</v>
      </c>
      <c r="BY17761" s="4">
        <f t="shared" si="1113"/>
        <v>1</v>
      </c>
    </row>
    <row r="17762" spans="1:77">
      <c r="A17762" s="23">
        <v>17757</v>
      </c>
      <c r="BT17762" s="23">
        <v>17757</v>
      </c>
      <c r="BU17762" s="4">
        <f t="shared" si="1110"/>
        <v>0</v>
      </c>
      <c r="BV17762" s="4">
        <f t="shared" si="1111"/>
        <v>0</v>
      </c>
      <c r="BW17762" s="23"/>
      <c r="BX17762" s="4">
        <f t="shared" si="1112"/>
        <v>1</v>
      </c>
      <c r="BY17762" s="4">
        <f t="shared" si="1113"/>
        <v>1</v>
      </c>
    </row>
    <row r="17763" spans="1:77">
      <c r="A17763" s="23">
        <v>17758</v>
      </c>
      <c r="BT17763" s="23">
        <v>17758</v>
      </c>
      <c r="BU17763" s="4">
        <f t="shared" si="1110"/>
        <v>0</v>
      </c>
      <c r="BV17763" s="4">
        <f t="shared" si="1111"/>
        <v>0</v>
      </c>
      <c r="BW17763" s="23"/>
      <c r="BX17763" s="4">
        <f t="shared" si="1112"/>
        <v>1</v>
      </c>
      <c r="BY17763" s="4">
        <f t="shared" si="1113"/>
        <v>1</v>
      </c>
    </row>
    <row r="17764" spans="1:77">
      <c r="A17764" s="23">
        <v>17759</v>
      </c>
      <c r="BT17764" s="23">
        <v>17759</v>
      </c>
      <c r="BU17764" s="4">
        <f t="shared" si="1110"/>
        <v>0</v>
      </c>
      <c r="BV17764" s="4">
        <f t="shared" si="1111"/>
        <v>0</v>
      </c>
      <c r="BW17764" s="23"/>
      <c r="BX17764" s="4">
        <f t="shared" si="1112"/>
        <v>1</v>
      </c>
      <c r="BY17764" s="4">
        <f t="shared" si="1113"/>
        <v>1</v>
      </c>
    </row>
    <row r="17765" spans="1:77">
      <c r="A17765" s="23">
        <v>17760</v>
      </c>
      <c r="BT17765" s="23">
        <v>17760</v>
      </c>
      <c r="BU17765" s="4">
        <f t="shared" si="1110"/>
        <v>0</v>
      </c>
      <c r="BV17765" s="4">
        <f t="shared" si="1111"/>
        <v>0</v>
      </c>
      <c r="BW17765" s="23"/>
      <c r="BX17765" s="4">
        <f t="shared" si="1112"/>
        <v>1</v>
      </c>
      <c r="BY17765" s="4">
        <f t="shared" si="1113"/>
        <v>1</v>
      </c>
    </row>
    <row r="17766" spans="1:77">
      <c r="A17766" s="23">
        <v>17761</v>
      </c>
      <c r="BT17766" s="23">
        <v>17761</v>
      </c>
      <c r="BU17766" s="4">
        <f t="shared" si="1110"/>
        <v>0</v>
      </c>
      <c r="BV17766" s="4">
        <f t="shared" si="1111"/>
        <v>0</v>
      </c>
      <c r="BW17766" s="23"/>
      <c r="BX17766" s="4">
        <f t="shared" si="1112"/>
        <v>1</v>
      </c>
      <c r="BY17766" s="4">
        <f t="shared" si="1113"/>
        <v>1</v>
      </c>
    </row>
    <row r="17767" spans="1:77">
      <c r="A17767" s="23">
        <v>17762</v>
      </c>
      <c r="BT17767" s="23">
        <v>17762</v>
      </c>
      <c r="BU17767" s="4">
        <f t="shared" si="1110"/>
        <v>0</v>
      </c>
      <c r="BV17767" s="4">
        <f t="shared" si="1111"/>
        <v>0</v>
      </c>
      <c r="BW17767" s="23"/>
      <c r="BX17767" s="4">
        <f t="shared" si="1112"/>
        <v>1</v>
      </c>
      <c r="BY17767" s="4">
        <f t="shared" si="1113"/>
        <v>1</v>
      </c>
    </row>
    <row r="17768" spans="1:77">
      <c r="A17768" s="23">
        <v>17763</v>
      </c>
      <c r="BT17768" s="23">
        <v>17763</v>
      </c>
      <c r="BU17768" s="4">
        <f t="shared" si="1110"/>
        <v>0</v>
      </c>
      <c r="BV17768" s="4">
        <f t="shared" si="1111"/>
        <v>0</v>
      </c>
      <c r="BW17768" s="23"/>
      <c r="BX17768" s="4">
        <f t="shared" si="1112"/>
        <v>1</v>
      </c>
      <c r="BY17768" s="4">
        <f t="shared" si="1113"/>
        <v>1</v>
      </c>
    </row>
    <row r="17769" spans="1:77">
      <c r="A17769" s="23">
        <v>17764</v>
      </c>
      <c r="BT17769" s="23">
        <v>17764</v>
      </c>
      <c r="BU17769" s="4">
        <f t="shared" si="1110"/>
        <v>0</v>
      </c>
      <c r="BV17769" s="4">
        <f t="shared" si="1111"/>
        <v>0</v>
      </c>
      <c r="BW17769" s="23"/>
      <c r="BX17769" s="4">
        <f t="shared" si="1112"/>
        <v>1</v>
      </c>
      <c r="BY17769" s="4">
        <f t="shared" si="1113"/>
        <v>1</v>
      </c>
    </row>
    <row r="17770" spans="1:77">
      <c r="A17770" s="23">
        <v>17765</v>
      </c>
      <c r="BT17770" s="23">
        <v>17765</v>
      </c>
      <c r="BU17770" s="4">
        <f t="shared" si="1110"/>
        <v>0</v>
      </c>
      <c r="BV17770" s="4">
        <f t="shared" si="1111"/>
        <v>0</v>
      </c>
      <c r="BW17770" s="23"/>
      <c r="BX17770" s="4">
        <f t="shared" si="1112"/>
        <v>1</v>
      </c>
      <c r="BY17770" s="4">
        <f t="shared" si="1113"/>
        <v>1</v>
      </c>
    </row>
    <row r="17771" spans="1:77">
      <c r="A17771" s="23">
        <v>17766</v>
      </c>
      <c r="BT17771" s="23">
        <v>17766</v>
      </c>
      <c r="BU17771" s="4">
        <f t="shared" si="1110"/>
        <v>0</v>
      </c>
      <c r="BV17771" s="4">
        <f t="shared" si="1111"/>
        <v>0</v>
      </c>
      <c r="BW17771" s="23"/>
      <c r="BX17771" s="4">
        <f t="shared" si="1112"/>
        <v>1</v>
      </c>
      <c r="BY17771" s="4">
        <f t="shared" si="1113"/>
        <v>1</v>
      </c>
    </row>
    <row r="17772" spans="1:77">
      <c r="A17772" s="23">
        <v>17767</v>
      </c>
      <c r="BT17772" s="23">
        <v>17767</v>
      </c>
      <c r="BU17772" s="4">
        <f t="shared" si="1110"/>
        <v>0</v>
      </c>
      <c r="BV17772" s="4">
        <f t="shared" si="1111"/>
        <v>0</v>
      </c>
      <c r="BW17772" s="23"/>
      <c r="BX17772" s="4">
        <f t="shared" si="1112"/>
        <v>1</v>
      </c>
      <c r="BY17772" s="4">
        <f t="shared" si="1113"/>
        <v>1</v>
      </c>
    </row>
    <row r="17773" spans="1:77">
      <c r="A17773" s="23">
        <v>17768</v>
      </c>
      <c r="BT17773" s="23">
        <v>17768</v>
      </c>
      <c r="BU17773" s="4">
        <f t="shared" si="1110"/>
        <v>0</v>
      </c>
      <c r="BV17773" s="4">
        <f t="shared" si="1111"/>
        <v>0</v>
      </c>
      <c r="BW17773" s="23"/>
      <c r="BX17773" s="4">
        <f t="shared" si="1112"/>
        <v>1</v>
      </c>
      <c r="BY17773" s="4">
        <f t="shared" si="1113"/>
        <v>1</v>
      </c>
    </row>
    <row r="17774" spans="1:77">
      <c r="A17774" s="23">
        <v>17769</v>
      </c>
      <c r="BT17774" s="23">
        <v>17769</v>
      </c>
      <c r="BU17774" s="4">
        <f t="shared" si="1110"/>
        <v>0</v>
      </c>
      <c r="BV17774" s="4">
        <f t="shared" si="1111"/>
        <v>0</v>
      </c>
      <c r="BW17774" s="23"/>
      <c r="BX17774" s="4">
        <f t="shared" si="1112"/>
        <v>1</v>
      </c>
      <c r="BY17774" s="4">
        <f t="shared" si="1113"/>
        <v>1</v>
      </c>
    </row>
    <row r="17775" spans="1:77">
      <c r="A17775" s="23">
        <v>17770</v>
      </c>
      <c r="BT17775" s="23">
        <v>17770</v>
      </c>
      <c r="BU17775" s="4">
        <f t="shared" si="1110"/>
        <v>0</v>
      </c>
      <c r="BV17775" s="4">
        <f t="shared" si="1111"/>
        <v>0</v>
      </c>
      <c r="BW17775" s="23"/>
      <c r="BX17775" s="4">
        <f t="shared" si="1112"/>
        <v>1</v>
      </c>
      <c r="BY17775" s="4">
        <f t="shared" si="1113"/>
        <v>1</v>
      </c>
    </row>
    <row r="17776" spans="1:77">
      <c r="A17776" s="23">
        <v>17771</v>
      </c>
      <c r="BT17776" s="23">
        <v>17771</v>
      </c>
      <c r="BU17776" s="4">
        <f t="shared" si="1110"/>
        <v>0</v>
      </c>
      <c r="BV17776" s="4">
        <f t="shared" si="1111"/>
        <v>0</v>
      </c>
      <c r="BW17776" s="23"/>
      <c r="BX17776" s="4">
        <f t="shared" si="1112"/>
        <v>1</v>
      </c>
      <c r="BY17776" s="4">
        <f t="shared" si="1113"/>
        <v>1</v>
      </c>
    </row>
    <row r="17777" spans="1:77">
      <c r="A17777" s="23">
        <v>17772</v>
      </c>
      <c r="BT17777" s="23">
        <v>17772</v>
      </c>
      <c r="BU17777" s="4">
        <f t="shared" si="1110"/>
        <v>0</v>
      </c>
      <c r="BV17777" s="4">
        <f t="shared" si="1111"/>
        <v>0</v>
      </c>
      <c r="BW17777" s="23"/>
      <c r="BX17777" s="4">
        <f t="shared" si="1112"/>
        <v>1</v>
      </c>
      <c r="BY17777" s="4">
        <f t="shared" si="1113"/>
        <v>1</v>
      </c>
    </row>
    <row r="17778" spans="1:77">
      <c r="A17778" s="23">
        <v>17773</v>
      </c>
      <c r="BT17778" s="23">
        <v>17773</v>
      </c>
      <c r="BU17778" s="4">
        <f t="shared" si="1110"/>
        <v>0</v>
      </c>
      <c r="BV17778" s="4">
        <f t="shared" si="1111"/>
        <v>0</v>
      </c>
      <c r="BW17778" s="23"/>
      <c r="BX17778" s="4">
        <f t="shared" si="1112"/>
        <v>1</v>
      </c>
      <c r="BY17778" s="4">
        <f t="shared" si="1113"/>
        <v>1</v>
      </c>
    </row>
    <row r="17779" spans="1:77">
      <c r="A17779" s="23">
        <v>17774</v>
      </c>
      <c r="BT17779" s="23">
        <v>17774</v>
      </c>
      <c r="BU17779" s="4">
        <f t="shared" si="1110"/>
        <v>0</v>
      </c>
      <c r="BV17779" s="4">
        <f t="shared" si="1111"/>
        <v>0</v>
      </c>
      <c r="BW17779" s="23"/>
      <c r="BX17779" s="4">
        <f t="shared" si="1112"/>
        <v>1</v>
      </c>
      <c r="BY17779" s="4">
        <f t="shared" si="1113"/>
        <v>1</v>
      </c>
    </row>
    <row r="17780" spans="1:77">
      <c r="A17780" s="23">
        <v>17775</v>
      </c>
      <c r="BT17780" s="23">
        <v>17775</v>
      </c>
      <c r="BU17780" s="4">
        <f t="shared" si="1110"/>
        <v>0</v>
      </c>
      <c r="BV17780" s="4">
        <f t="shared" si="1111"/>
        <v>0</v>
      </c>
      <c r="BW17780" s="23"/>
      <c r="BX17780" s="4">
        <f t="shared" si="1112"/>
        <v>1</v>
      </c>
      <c r="BY17780" s="4">
        <f t="shared" si="1113"/>
        <v>1</v>
      </c>
    </row>
    <row r="17781" spans="1:77">
      <c r="A17781" s="23">
        <v>17776</v>
      </c>
      <c r="BT17781" s="23">
        <v>17776</v>
      </c>
      <c r="BU17781" s="4">
        <f t="shared" si="1110"/>
        <v>0</v>
      </c>
      <c r="BV17781" s="4">
        <f t="shared" si="1111"/>
        <v>0</v>
      </c>
      <c r="BW17781" s="23"/>
      <c r="BX17781" s="4">
        <f t="shared" si="1112"/>
        <v>1</v>
      </c>
      <c r="BY17781" s="4">
        <f t="shared" si="1113"/>
        <v>1</v>
      </c>
    </row>
    <row r="17782" spans="1:77">
      <c r="A17782" s="23">
        <v>17777</v>
      </c>
      <c r="BT17782" s="23">
        <v>17777</v>
      </c>
      <c r="BU17782" s="4">
        <f t="shared" si="1110"/>
        <v>0</v>
      </c>
      <c r="BV17782" s="4">
        <f t="shared" si="1111"/>
        <v>0</v>
      </c>
      <c r="BW17782" s="23"/>
      <c r="BX17782" s="4">
        <f t="shared" si="1112"/>
        <v>1</v>
      </c>
      <c r="BY17782" s="4">
        <f t="shared" si="1113"/>
        <v>1</v>
      </c>
    </row>
    <row r="17783" spans="1:77">
      <c r="A17783" s="23">
        <v>17778</v>
      </c>
      <c r="BT17783" s="23">
        <v>17778</v>
      </c>
      <c r="BU17783" s="4">
        <f t="shared" si="1110"/>
        <v>0</v>
      </c>
      <c r="BV17783" s="4">
        <f t="shared" si="1111"/>
        <v>0</v>
      </c>
      <c r="BW17783" s="23"/>
      <c r="BX17783" s="4">
        <f t="shared" si="1112"/>
        <v>1</v>
      </c>
      <c r="BY17783" s="4">
        <f t="shared" si="1113"/>
        <v>1</v>
      </c>
    </row>
    <row r="17784" spans="1:77">
      <c r="A17784" s="23">
        <v>17779</v>
      </c>
      <c r="BT17784" s="23">
        <v>17779</v>
      </c>
      <c r="BU17784" s="4">
        <f t="shared" si="1110"/>
        <v>0</v>
      </c>
      <c r="BV17784" s="4">
        <f t="shared" si="1111"/>
        <v>0</v>
      </c>
      <c r="BW17784" s="23"/>
      <c r="BX17784" s="4">
        <f t="shared" si="1112"/>
        <v>1</v>
      </c>
      <c r="BY17784" s="4">
        <f t="shared" si="1113"/>
        <v>1</v>
      </c>
    </row>
    <row r="17785" spans="1:77">
      <c r="A17785" s="23">
        <v>17780</v>
      </c>
      <c r="BT17785" s="23">
        <v>17780</v>
      </c>
      <c r="BU17785" s="4">
        <f t="shared" si="1110"/>
        <v>0</v>
      </c>
      <c r="BV17785" s="4">
        <f t="shared" si="1111"/>
        <v>0</v>
      </c>
      <c r="BW17785" s="23"/>
      <c r="BX17785" s="4">
        <f t="shared" si="1112"/>
        <v>1</v>
      </c>
      <c r="BY17785" s="4">
        <f t="shared" si="1113"/>
        <v>1</v>
      </c>
    </row>
    <row r="17786" spans="1:77">
      <c r="A17786" s="23">
        <v>17781</v>
      </c>
      <c r="BT17786" s="23">
        <v>17781</v>
      </c>
      <c r="BU17786" s="4">
        <f t="shared" si="1110"/>
        <v>0</v>
      </c>
      <c r="BV17786" s="4">
        <f t="shared" si="1111"/>
        <v>0</v>
      </c>
      <c r="BW17786" s="23"/>
      <c r="BX17786" s="4">
        <f t="shared" si="1112"/>
        <v>1</v>
      </c>
      <c r="BY17786" s="4">
        <f t="shared" si="1113"/>
        <v>1</v>
      </c>
    </row>
    <row r="17787" spans="1:77">
      <c r="A17787" s="23">
        <v>17782</v>
      </c>
      <c r="BT17787" s="23">
        <v>17782</v>
      </c>
      <c r="BU17787" s="4">
        <f t="shared" si="1110"/>
        <v>0</v>
      </c>
      <c r="BV17787" s="4">
        <f t="shared" si="1111"/>
        <v>0</v>
      </c>
      <c r="BW17787" s="23"/>
      <c r="BX17787" s="4">
        <f t="shared" si="1112"/>
        <v>1</v>
      </c>
      <c r="BY17787" s="4">
        <f t="shared" si="1113"/>
        <v>1</v>
      </c>
    </row>
    <row r="17788" spans="1:77">
      <c r="A17788" s="23">
        <v>17783</v>
      </c>
      <c r="BT17788" s="23">
        <v>17783</v>
      </c>
      <c r="BU17788" s="4">
        <f t="shared" si="1110"/>
        <v>0</v>
      </c>
      <c r="BV17788" s="4">
        <f t="shared" si="1111"/>
        <v>0</v>
      </c>
      <c r="BW17788" s="23"/>
      <c r="BX17788" s="4">
        <f t="shared" si="1112"/>
        <v>1</v>
      </c>
      <c r="BY17788" s="4">
        <f t="shared" si="1113"/>
        <v>1</v>
      </c>
    </row>
    <row r="17789" spans="1:77">
      <c r="A17789" s="23">
        <v>17784</v>
      </c>
      <c r="BT17789" s="23">
        <v>17784</v>
      </c>
      <c r="BU17789" s="4">
        <f t="shared" si="1110"/>
        <v>0</v>
      </c>
      <c r="BV17789" s="4">
        <f t="shared" si="1111"/>
        <v>0</v>
      </c>
      <c r="BW17789" s="23"/>
      <c r="BX17789" s="4">
        <f t="shared" si="1112"/>
        <v>1</v>
      </c>
      <c r="BY17789" s="4">
        <f t="shared" si="1113"/>
        <v>1</v>
      </c>
    </row>
    <row r="17790" spans="1:77">
      <c r="A17790" s="23">
        <v>17785</v>
      </c>
      <c r="BT17790" s="23">
        <v>17785</v>
      </c>
      <c r="BU17790" s="4">
        <f t="shared" si="1110"/>
        <v>0</v>
      </c>
      <c r="BV17790" s="4">
        <f t="shared" si="1111"/>
        <v>0</v>
      </c>
      <c r="BW17790" s="23"/>
      <c r="BX17790" s="4">
        <f t="shared" si="1112"/>
        <v>1</v>
      </c>
      <c r="BY17790" s="4">
        <f t="shared" si="1113"/>
        <v>1</v>
      </c>
    </row>
    <row r="17791" spans="1:77">
      <c r="A17791" s="23">
        <v>17786</v>
      </c>
      <c r="BT17791" s="23">
        <v>17786</v>
      </c>
      <c r="BU17791" s="4">
        <f t="shared" si="1110"/>
        <v>0</v>
      </c>
      <c r="BV17791" s="4">
        <f t="shared" si="1111"/>
        <v>0</v>
      </c>
      <c r="BW17791" s="23"/>
      <c r="BX17791" s="4">
        <f t="shared" si="1112"/>
        <v>1</v>
      </c>
      <c r="BY17791" s="4">
        <f t="shared" si="1113"/>
        <v>1</v>
      </c>
    </row>
    <row r="17792" spans="1:77">
      <c r="A17792" s="23">
        <v>17787</v>
      </c>
      <c r="BT17792" s="23">
        <v>17787</v>
      </c>
      <c r="BU17792" s="4">
        <f t="shared" si="1110"/>
        <v>0</v>
      </c>
      <c r="BV17792" s="4">
        <f t="shared" si="1111"/>
        <v>0</v>
      </c>
      <c r="BW17792" s="23"/>
      <c r="BX17792" s="4">
        <f t="shared" si="1112"/>
        <v>1</v>
      </c>
      <c r="BY17792" s="4">
        <f t="shared" si="1113"/>
        <v>1</v>
      </c>
    </row>
    <row r="17793" spans="1:77">
      <c r="A17793" s="23">
        <v>17788</v>
      </c>
      <c r="BT17793" s="23">
        <v>17788</v>
      </c>
      <c r="BU17793" s="4">
        <f t="shared" si="1110"/>
        <v>0</v>
      </c>
      <c r="BV17793" s="4">
        <f t="shared" si="1111"/>
        <v>0</v>
      </c>
      <c r="BW17793" s="23"/>
      <c r="BX17793" s="4">
        <f t="shared" si="1112"/>
        <v>1</v>
      </c>
      <c r="BY17793" s="4">
        <f t="shared" si="1113"/>
        <v>1</v>
      </c>
    </row>
    <row r="17794" spans="1:77">
      <c r="A17794" s="23">
        <v>17789</v>
      </c>
      <c r="BT17794" s="23">
        <v>17789</v>
      </c>
      <c r="BU17794" s="4">
        <f t="shared" si="1110"/>
        <v>0</v>
      </c>
      <c r="BV17794" s="4">
        <f t="shared" si="1111"/>
        <v>0</v>
      </c>
      <c r="BW17794" s="23"/>
      <c r="BX17794" s="4">
        <f t="shared" si="1112"/>
        <v>1</v>
      </c>
      <c r="BY17794" s="4">
        <f t="shared" si="1113"/>
        <v>1</v>
      </c>
    </row>
    <row r="17795" spans="1:77">
      <c r="A17795" s="23">
        <v>17790</v>
      </c>
      <c r="BT17795" s="23">
        <v>17790</v>
      </c>
      <c r="BU17795" s="4">
        <f t="shared" si="1110"/>
        <v>0</v>
      </c>
      <c r="BV17795" s="4">
        <f t="shared" si="1111"/>
        <v>0</v>
      </c>
      <c r="BW17795" s="23"/>
      <c r="BX17795" s="4">
        <f t="shared" si="1112"/>
        <v>1</v>
      </c>
      <c r="BY17795" s="4">
        <f t="shared" si="1113"/>
        <v>1</v>
      </c>
    </row>
    <row r="17796" spans="1:77">
      <c r="A17796" s="23">
        <v>17791</v>
      </c>
      <c r="BT17796" s="23">
        <v>17791</v>
      </c>
      <c r="BU17796" s="4">
        <f t="shared" si="1110"/>
        <v>0</v>
      </c>
      <c r="BV17796" s="4">
        <f t="shared" si="1111"/>
        <v>0</v>
      </c>
      <c r="BW17796" s="23"/>
      <c r="BX17796" s="4">
        <f t="shared" si="1112"/>
        <v>1</v>
      </c>
      <c r="BY17796" s="4">
        <f t="shared" si="1113"/>
        <v>1</v>
      </c>
    </row>
    <row r="17797" spans="1:77">
      <c r="A17797" s="23">
        <v>17792</v>
      </c>
      <c r="BT17797" s="23">
        <v>17792</v>
      </c>
      <c r="BU17797" s="4">
        <f t="shared" si="1110"/>
        <v>0</v>
      </c>
      <c r="BV17797" s="4">
        <f t="shared" si="1111"/>
        <v>0</v>
      </c>
      <c r="BW17797" s="23"/>
      <c r="BX17797" s="4">
        <f t="shared" si="1112"/>
        <v>1</v>
      </c>
      <c r="BY17797" s="4">
        <f t="shared" si="1113"/>
        <v>1</v>
      </c>
    </row>
    <row r="17798" spans="1:77">
      <c r="A17798" s="23">
        <v>17793</v>
      </c>
      <c r="BT17798" s="23">
        <v>17793</v>
      </c>
      <c r="BU17798" s="4">
        <f t="shared" si="1110"/>
        <v>0</v>
      </c>
      <c r="BV17798" s="4">
        <f t="shared" si="1111"/>
        <v>0</v>
      </c>
      <c r="BW17798" s="23"/>
      <c r="BX17798" s="4">
        <f t="shared" si="1112"/>
        <v>1</v>
      </c>
      <c r="BY17798" s="4">
        <f t="shared" si="1113"/>
        <v>1</v>
      </c>
    </row>
    <row r="17799" spans="1:77">
      <c r="A17799" s="23">
        <v>17794</v>
      </c>
      <c r="BT17799" s="23">
        <v>17794</v>
      </c>
      <c r="BU17799" s="4">
        <f t="shared" ref="BU17799:BU17862" si="1114">BP17799*$BV$1-BQ17799</f>
        <v>0</v>
      </c>
      <c r="BV17799" s="4">
        <f t="shared" ref="BV17799:BV17862" si="1115">BR17799*$BV$1-BS17799</f>
        <v>0</v>
      </c>
      <c r="BW17799" s="23"/>
      <c r="BX17799" s="4">
        <f t="shared" si="1112"/>
        <v>1</v>
      </c>
      <c r="BY17799" s="4">
        <f t="shared" si="1113"/>
        <v>1</v>
      </c>
    </row>
    <row r="17800" spans="1:77">
      <c r="A17800" s="23">
        <v>17795</v>
      </c>
      <c r="BT17800" s="23">
        <v>17795</v>
      </c>
      <c r="BU17800" s="4">
        <f t="shared" si="1114"/>
        <v>0</v>
      </c>
      <c r="BV17800" s="4">
        <f t="shared" si="1115"/>
        <v>0</v>
      </c>
      <c r="BW17800" s="23"/>
      <c r="BX17800" s="4">
        <f t="shared" si="1112"/>
        <v>1</v>
      </c>
      <c r="BY17800" s="4">
        <f t="shared" si="1113"/>
        <v>1</v>
      </c>
    </row>
    <row r="17801" spans="1:77">
      <c r="A17801" s="23">
        <v>17796</v>
      </c>
      <c r="BT17801" s="23">
        <v>17796</v>
      </c>
      <c r="BU17801" s="4">
        <f t="shared" si="1114"/>
        <v>0</v>
      </c>
      <c r="BV17801" s="4">
        <f t="shared" si="1115"/>
        <v>0</v>
      </c>
      <c r="BW17801" s="23"/>
      <c r="BX17801" s="4">
        <f t="shared" si="1112"/>
        <v>1</v>
      </c>
      <c r="BY17801" s="4">
        <f t="shared" si="1113"/>
        <v>1</v>
      </c>
    </row>
    <row r="17802" spans="1:77">
      <c r="A17802" s="23">
        <v>17797</v>
      </c>
      <c r="BT17802" s="23">
        <v>17797</v>
      </c>
      <c r="BU17802" s="4">
        <f t="shared" si="1114"/>
        <v>0</v>
      </c>
      <c r="BV17802" s="4">
        <f t="shared" si="1115"/>
        <v>0</v>
      </c>
      <c r="BW17802" s="23"/>
      <c r="BX17802" s="4">
        <f t="shared" si="1112"/>
        <v>1</v>
      </c>
      <c r="BY17802" s="4">
        <f t="shared" si="1113"/>
        <v>1</v>
      </c>
    </row>
    <row r="17803" spans="1:77">
      <c r="A17803" s="23">
        <v>17798</v>
      </c>
      <c r="BT17803" s="23">
        <v>17798</v>
      </c>
      <c r="BU17803" s="4">
        <f t="shared" si="1114"/>
        <v>0</v>
      </c>
      <c r="BV17803" s="4">
        <f t="shared" si="1115"/>
        <v>0</v>
      </c>
      <c r="BW17803" s="23"/>
      <c r="BX17803" s="4">
        <f t="shared" si="1112"/>
        <v>1</v>
      </c>
      <c r="BY17803" s="4">
        <f t="shared" si="1113"/>
        <v>1</v>
      </c>
    </row>
    <row r="17804" spans="1:77">
      <c r="A17804" s="23">
        <v>17799</v>
      </c>
      <c r="BT17804" s="23">
        <v>17799</v>
      </c>
      <c r="BU17804" s="4">
        <f t="shared" si="1114"/>
        <v>0</v>
      </c>
      <c r="BV17804" s="4">
        <f t="shared" si="1115"/>
        <v>0</v>
      </c>
      <c r="BW17804" s="23"/>
      <c r="BX17804" s="4">
        <f t="shared" si="1112"/>
        <v>1</v>
      </c>
      <c r="BY17804" s="4">
        <f t="shared" si="1113"/>
        <v>1</v>
      </c>
    </row>
    <row r="17805" spans="1:77">
      <c r="A17805" s="23">
        <v>17800</v>
      </c>
      <c r="BT17805" s="23">
        <v>17800</v>
      </c>
      <c r="BU17805" s="4">
        <f t="shared" si="1114"/>
        <v>0</v>
      </c>
      <c r="BV17805" s="4">
        <f t="shared" si="1115"/>
        <v>0</v>
      </c>
      <c r="BW17805" s="23"/>
      <c r="BX17805" s="4">
        <f t="shared" si="1112"/>
        <v>1</v>
      </c>
      <c r="BY17805" s="4">
        <f t="shared" si="1113"/>
        <v>1</v>
      </c>
    </row>
    <row r="17806" spans="1:77">
      <c r="A17806" s="23">
        <v>17801</v>
      </c>
      <c r="BT17806" s="23">
        <v>17801</v>
      </c>
      <c r="BU17806" s="4">
        <f t="shared" si="1114"/>
        <v>0</v>
      </c>
      <c r="BV17806" s="4">
        <f t="shared" si="1115"/>
        <v>0</v>
      </c>
      <c r="BW17806" s="23"/>
      <c r="BX17806" s="4">
        <f t="shared" si="1112"/>
        <v>1</v>
      </c>
      <c r="BY17806" s="4">
        <f t="shared" si="1113"/>
        <v>1</v>
      </c>
    </row>
    <row r="17807" spans="1:77">
      <c r="A17807" s="23">
        <v>17802</v>
      </c>
      <c r="BT17807" s="23">
        <v>17802</v>
      </c>
      <c r="BU17807" s="4">
        <f t="shared" si="1114"/>
        <v>0</v>
      </c>
      <c r="BV17807" s="4">
        <f t="shared" si="1115"/>
        <v>0</v>
      </c>
      <c r="BW17807" s="23"/>
      <c r="BX17807" s="4">
        <f t="shared" si="1112"/>
        <v>1</v>
      </c>
      <c r="BY17807" s="4">
        <f t="shared" si="1113"/>
        <v>1</v>
      </c>
    </row>
    <row r="17808" spans="1:77">
      <c r="A17808" s="23">
        <v>17803</v>
      </c>
      <c r="BT17808" s="23">
        <v>17803</v>
      </c>
      <c r="BU17808" s="4">
        <f t="shared" si="1114"/>
        <v>0</v>
      </c>
      <c r="BV17808" s="4">
        <f t="shared" si="1115"/>
        <v>0</v>
      </c>
      <c r="BW17808" s="23"/>
      <c r="BX17808" s="4">
        <f t="shared" si="1112"/>
        <v>1</v>
      </c>
      <c r="BY17808" s="4">
        <f t="shared" si="1113"/>
        <v>1</v>
      </c>
    </row>
    <row r="17809" spans="1:77">
      <c r="A17809" s="23">
        <v>17804</v>
      </c>
      <c r="BT17809" s="23">
        <v>17804</v>
      </c>
      <c r="BU17809" s="4">
        <f t="shared" si="1114"/>
        <v>0</v>
      </c>
      <c r="BV17809" s="4">
        <f t="shared" si="1115"/>
        <v>0</v>
      </c>
      <c r="BW17809" s="23"/>
      <c r="BX17809" s="4">
        <f t="shared" si="1112"/>
        <v>1</v>
      </c>
      <c r="BY17809" s="4">
        <f t="shared" si="1113"/>
        <v>1</v>
      </c>
    </row>
    <row r="17810" spans="1:77">
      <c r="A17810" s="23">
        <v>17805</v>
      </c>
      <c r="BT17810" s="23">
        <v>17805</v>
      </c>
      <c r="BU17810" s="4">
        <f t="shared" si="1114"/>
        <v>0</v>
      </c>
      <c r="BV17810" s="4">
        <f t="shared" si="1115"/>
        <v>0</v>
      </c>
      <c r="BW17810" s="23"/>
      <c r="BX17810" s="4">
        <f t="shared" si="1112"/>
        <v>1</v>
      </c>
      <c r="BY17810" s="4">
        <f t="shared" si="1113"/>
        <v>1</v>
      </c>
    </row>
    <row r="17811" spans="1:77">
      <c r="A17811" s="23">
        <v>17806</v>
      </c>
      <c r="BT17811" s="23">
        <v>17806</v>
      </c>
      <c r="BU17811" s="4">
        <f t="shared" si="1114"/>
        <v>0</v>
      </c>
      <c r="BV17811" s="4">
        <f t="shared" si="1115"/>
        <v>0</v>
      </c>
      <c r="BW17811" s="23"/>
      <c r="BX17811" s="4">
        <f t="shared" si="1112"/>
        <v>1</v>
      </c>
      <c r="BY17811" s="4">
        <f t="shared" si="1113"/>
        <v>1</v>
      </c>
    </row>
    <row r="17812" spans="1:77">
      <c r="A17812" s="23">
        <v>17807</v>
      </c>
      <c r="BT17812" s="23">
        <v>17807</v>
      </c>
      <c r="BU17812" s="4">
        <f t="shared" si="1114"/>
        <v>0</v>
      </c>
      <c r="BV17812" s="4">
        <f t="shared" si="1115"/>
        <v>0</v>
      </c>
      <c r="BW17812" s="23"/>
      <c r="BX17812" s="4">
        <f t="shared" si="1112"/>
        <v>1</v>
      </c>
      <c r="BY17812" s="4">
        <f t="shared" si="1113"/>
        <v>1</v>
      </c>
    </row>
    <row r="17813" spans="1:77">
      <c r="A17813" s="23">
        <v>17808</v>
      </c>
      <c r="BT17813" s="23">
        <v>17808</v>
      </c>
      <c r="BU17813" s="4">
        <f t="shared" si="1114"/>
        <v>0</v>
      </c>
      <c r="BV17813" s="4">
        <f t="shared" si="1115"/>
        <v>0</v>
      </c>
      <c r="BW17813" s="23"/>
      <c r="BX17813" s="4">
        <f t="shared" si="1112"/>
        <v>1</v>
      </c>
      <c r="BY17813" s="4">
        <f t="shared" si="1113"/>
        <v>1</v>
      </c>
    </row>
    <row r="17814" spans="1:77">
      <c r="A17814" s="23">
        <v>17809</v>
      </c>
      <c r="BT17814" s="23">
        <v>17809</v>
      </c>
      <c r="BU17814" s="4">
        <f t="shared" si="1114"/>
        <v>0</v>
      </c>
      <c r="BV17814" s="4">
        <f t="shared" si="1115"/>
        <v>0</v>
      </c>
      <c r="BW17814" s="23"/>
      <c r="BX17814" s="4">
        <f t="shared" ref="BX17814:BX17877" si="1116">IF(BU17814=MAX($BU17814:$BV17814),1,0)</f>
        <v>1</v>
      </c>
      <c r="BY17814" s="4">
        <f t="shared" ref="BY17814:BY17877" si="1117">IF(BV17814=MAX($BU17814:$BV17814),1,0)</f>
        <v>1</v>
      </c>
    </row>
    <row r="17815" spans="1:77">
      <c r="A17815" s="23">
        <v>17810</v>
      </c>
      <c r="BT17815" s="23">
        <v>17810</v>
      </c>
      <c r="BU17815" s="4">
        <f t="shared" si="1114"/>
        <v>0</v>
      </c>
      <c r="BV17815" s="4">
        <f t="shared" si="1115"/>
        <v>0</v>
      </c>
      <c r="BW17815" s="23"/>
      <c r="BX17815" s="4">
        <f t="shared" si="1116"/>
        <v>1</v>
      </c>
      <c r="BY17815" s="4">
        <f t="shared" si="1117"/>
        <v>1</v>
      </c>
    </row>
    <row r="17816" spans="1:77">
      <c r="A17816" s="23">
        <v>17811</v>
      </c>
      <c r="BT17816" s="23">
        <v>17811</v>
      </c>
      <c r="BU17816" s="4">
        <f t="shared" si="1114"/>
        <v>0</v>
      </c>
      <c r="BV17816" s="4">
        <f t="shared" si="1115"/>
        <v>0</v>
      </c>
      <c r="BW17816" s="23"/>
      <c r="BX17816" s="4">
        <f t="shared" si="1116"/>
        <v>1</v>
      </c>
      <c r="BY17816" s="4">
        <f t="shared" si="1117"/>
        <v>1</v>
      </c>
    </row>
    <row r="17817" spans="1:77">
      <c r="A17817" s="23">
        <v>17812</v>
      </c>
      <c r="BT17817" s="23">
        <v>17812</v>
      </c>
      <c r="BU17817" s="4">
        <f t="shared" si="1114"/>
        <v>0</v>
      </c>
      <c r="BV17817" s="4">
        <f t="shared" si="1115"/>
        <v>0</v>
      </c>
      <c r="BW17817" s="23"/>
      <c r="BX17817" s="4">
        <f t="shared" si="1116"/>
        <v>1</v>
      </c>
      <c r="BY17817" s="4">
        <f t="shared" si="1117"/>
        <v>1</v>
      </c>
    </row>
    <row r="17818" spans="1:77">
      <c r="A17818" s="23">
        <v>17813</v>
      </c>
      <c r="BT17818" s="23">
        <v>17813</v>
      </c>
      <c r="BU17818" s="4">
        <f t="shared" si="1114"/>
        <v>0</v>
      </c>
      <c r="BV17818" s="4">
        <f t="shared" si="1115"/>
        <v>0</v>
      </c>
      <c r="BW17818" s="23"/>
      <c r="BX17818" s="4">
        <f t="shared" si="1116"/>
        <v>1</v>
      </c>
      <c r="BY17818" s="4">
        <f t="shared" si="1117"/>
        <v>1</v>
      </c>
    </row>
    <row r="17819" spans="1:77">
      <c r="A17819" s="23">
        <v>17814</v>
      </c>
      <c r="BT17819" s="23">
        <v>17814</v>
      </c>
      <c r="BU17819" s="4">
        <f t="shared" si="1114"/>
        <v>0</v>
      </c>
      <c r="BV17819" s="4">
        <f t="shared" si="1115"/>
        <v>0</v>
      </c>
      <c r="BW17819" s="23"/>
      <c r="BX17819" s="4">
        <f t="shared" si="1116"/>
        <v>1</v>
      </c>
      <c r="BY17819" s="4">
        <f t="shared" si="1117"/>
        <v>1</v>
      </c>
    </row>
    <row r="17820" spans="1:77">
      <c r="A17820" s="23">
        <v>17815</v>
      </c>
      <c r="BT17820" s="23">
        <v>17815</v>
      </c>
      <c r="BU17820" s="4">
        <f t="shared" si="1114"/>
        <v>0</v>
      </c>
      <c r="BV17820" s="4">
        <f t="shared" si="1115"/>
        <v>0</v>
      </c>
      <c r="BW17820" s="23"/>
      <c r="BX17820" s="4">
        <f t="shared" si="1116"/>
        <v>1</v>
      </c>
      <c r="BY17820" s="4">
        <f t="shared" si="1117"/>
        <v>1</v>
      </c>
    </row>
    <row r="17821" spans="1:77">
      <c r="A17821" s="23">
        <v>17816</v>
      </c>
      <c r="BT17821" s="23">
        <v>17816</v>
      </c>
      <c r="BU17821" s="4">
        <f t="shared" si="1114"/>
        <v>0</v>
      </c>
      <c r="BV17821" s="4">
        <f t="shared" si="1115"/>
        <v>0</v>
      </c>
      <c r="BW17821" s="23"/>
      <c r="BX17821" s="4">
        <f t="shared" si="1116"/>
        <v>1</v>
      </c>
      <c r="BY17821" s="4">
        <f t="shared" si="1117"/>
        <v>1</v>
      </c>
    </row>
    <row r="17822" spans="1:77">
      <c r="A17822" s="23">
        <v>17817</v>
      </c>
      <c r="BT17822" s="23">
        <v>17817</v>
      </c>
      <c r="BU17822" s="4">
        <f t="shared" si="1114"/>
        <v>0</v>
      </c>
      <c r="BV17822" s="4">
        <f t="shared" si="1115"/>
        <v>0</v>
      </c>
      <c r="BW17822" s="23"/>
      <c r="BX17822" s="4">
        <f t="shared" si="1116"/>
        <v>1</v>
      </c>
      <c r="BY17822" s="4">
        <f t="shared" si="1117"/>
        <v>1</v>
      </c>
    </row>
    <row r="17823" spans="1:77">
      <c r="A17823" s="23">
        <v>17818</v>
      </c>
      <c r="BT17823" s="23">
        <v>17818</v>
      </c>
      <c r="BU17823" s="4">
        <f t="shared" si="1114"/>
        <v>0</v>
      </c>
      <c r="BV17823" s="4">
        <f t="shared" si="1115"/>
        <v>0</v>
      </c>
      <c r="BW17823" s="23"/>
      <c r="BX17823" s="4">
        <f t="shared" si="1116"/>
        <v>1</v>
      </c>
      <c r="BY17823" s="4">
        <f t="shared" si="1117"/>
        <v>1</v>
      </c>
    </row>
    <row r="17824" spans="1:77">
      <c r="A17824" s="23">
        <v>17819</v>
      </c>
      <c r="BT17824" s="23">
        <v>17819</v>
      </c>
      <c r="BU17824" s="4">
        <f t="shared" si="1114"/>
        <v>0</v>
      </c>
      <c r="BV17824" s="4">
        <f t="shared" si="1115"/>
        <v>0</v>
      </c>
      <c r="BW17824" s="23"/>
      <c r="BX17824" s="4">
        <f t="shared" si="1116"/>
        <v>1</v>
      </c>
      <c r="BY17824" s="4">
        <f t="shared" si="1117"/>
        <v>1</v>
      </c>
    </row>
    <row r="17825" spans="1:77">
      <c r="A17825" s="23">
        <v>17820</v>
      </c>
      <c r="BT17825" s="23">
        <v>17820</v>
      </c>
      <c r="BU17825" s="4">
        <f t="shared" si="1114"/>
        <v>0</v>
      </c>
      <c r="BV17825" s="4">
        <f t="shared" si="1115"/>
        <v>0</v>
      </c>
      <c r="BW17825" s="23"/>
      <c r="BX17825" s="4">
        <f t="shared" si="1116"/>
        <v>1</v>
      </c>
      <c r="BY17825" s="4">
        <f t="shared" si="1117"/>
        <v>1</v>
      </c>
    </row>
    <row r="17826" spans="1:77">
      <c r="A17826" s="23">
        <v>17821</v>
      </c>
      <c r="BT17826" s="23">
        <v>17821</v>
      </c>
      <c r="BU17826" s="4">
        <f t="shared" si="1114"/>
        <v>0</v>
      </c>
      <c r="BV17826" s="4">
        <f t="shared" si="1115"/>
        <v>0</v>
      </c>
      <c r="BW17826" s="23"/>
      <c r="BX17826" s="4">
        <f t="shared" si="1116"/>
        <v>1</v>
      </c>
      <c r="BY17826" s="4">
        <f t="shared" si="1117"/>
        <v>1</v>
      </c>
    </row>
    <row r="17827" spans="1:77">
      <c r="A17827" s="23">
        <v>17822</v>
      </c>
      <c r="BT17827" s="23">
        <v>17822</v>
      </c>
      <c r="BU17827" s="4">
        <f t="shared" si="1114"/>
        <v>0</v>
      </c>
      <c r="BV17827" s="4">
        <f t="shared" si="1115"/>
        <v>0</v>
      </c>
      <c r="BW17827" s="23"/>
      <c r="BX17827" s="4">
        <f t="shared" si="1116"/>
        <v>1</v>
      </c>
      <c r="BY17827" s="4">
        <f t="shared" si="1117"/>
        <v>1</v>
      </c>
    </row>
    <row r="17828" spans="1:77">
      <c r="A17828" s="23">
        <v>17823</v>
      </c>
      <c r="BT17828" s="23">
        <v>17823</v>
      </c>
      <c r="BU17828" s="4">
        <f t="shared" si="1114"/>
        <v>0</v>
      </c>
      <c r="BV17828" s="4">
        <f t="shared" si="1115"/>
        <v>0</v>
      </c>
      <c r="BW17828" s="23"/>
      <c r="BX17828" s="4">
        <f t="shared" si="1116"/>
        <v>1</v>
      </c>
      <c r="BY17828" s="4">
        <f t="shared" si="1117"/>
        <v>1</v>
      </c>
    </row>
    <row r="17829" spans="1:77">
      <c r="A17829" s="23">
        <v>17824</v>
      </c>
      <c r="BT17829" s="23">
        <v>17824</v>
      </c>
      <c r="BU17829" s="4">
        <f t="shared" si="1114"/>
        <v>0</v>
      </c>
      <c r="BV17829" s="4">
        <f t="shared" si="1115"/>
        <v>0</v>
      </c>
      <c r="BW17829" s="23"/>
      <c r="BX17829" s="4">
        <f t="shared" si="1116"/>
        <v>1</v>
      </c>
      <c r="BY17829" s="4">
        <f t="shared" si="1117"/>
        <v>1</v>
      </c>
    </row>
    <row r="17830" spans="1:77">
      <c r="A17830" s="23">
        <v>17825</v>
      </c>
      <c r="BT17830" s="23">
        <v>17825</v>
      </c>
      <c r="BU17830" s="4">
        <f t="shared" si="1114"/>
        <v>0</v>
      </c>
      <c r="BV17830" s="4">
        <f t="shared" si="1115"/>
        <v>0</v>
      </c>
      <c r="BW17830" s="23"/>
      <c r="BX17830" s="4">
        <f t="shared" si="1116"/>
        <v>1</v>
      </c>
      <c r="BY17830" s="4">
        <f t="shared" si="1117"/>
        <v>1</v>
      </c>
    </row>
    <row r="17831" spans="1:77">
      <c r="A17831" s="23">
        <v>17826</v>
      </c>
      <c r="BT17831" s="23">
        <v>17826</v>
      </c>
      <c r="BU17831" s="4">
        <f t="shared" si="1114"/>
        <v>0</v>
      </c>
      <c r="BV17831" s="4">
        <f t="shared" si="1115"/>
        <v>0</v>
      </c>
      <c r="BW17831" s="23"/>
      <c r="BX17831" s="4">
        <f t="shared" si="1116"/>
        <v>1</v>
      </c>
      <c r="BY17831" s="4">
        <f t="shared" si="1117"/>
        <v>1</v>
      </c>
    </row>
    <row r="17832" spans="1:77">
      <c r="A17832" s="23">
        <v>17827</v>
      </c>
      <c r="BT17832" s="23">
        <v>17827</v>
      </c>
      <c r="BU17832" s="4">
        <f t="shared" si="1114"/>
        <v>0</v>
      </c>
      <c r="BV17832" s="4">
        <f t="shared" si="1115"/>
        <v>0</v>
      </c>
      <c r="BW17832" s="23"/>
      <c r="BX17832" s="4">
        <f t="shared" si="1116"/>
        <v>1</v>
      </c>
      <c r="BY17832" s="4">
        <f t="shared" si="1117"/>
        <v>1</v>
      </c>
    </row>
    <row r="17833" spans="1:77">
      <c r="A17833" s="23">
        <v>17828</v>
      </c>
      <c r="BT17833" s="23">
        <v>17828</v>
      </c>
      <c r="BU17833" s="4">
        <f t="shared" si="1114"/>
        <v>0</v>
      </c>
      <c r="BV17833" s="4">
        <f t="shared" si="1115"/>
        <v>0</v>
      </c>
      <c r="BW17833" s="23"/>
      <c r="BX17833" s="4">
        <f t="shared" si="1116"/>
        <v>1</v>
      </c>
      <c r="BY17833" s="4">
        <f t="shared" si="1117"/>
        <v>1</v>
      </c>
    </row>
    <row r="17834" spans="1:77">
      <c r="A17834" s="23">
        <v>17829</v>
      </c>
      <c r="BT17834" s="23">
        <v>17829</v>
      </c>
      <c r="BU17834" s="4">
        <f t="shared" si="1114"/>
        <v>0</v>
      </c>
      <c r="BV17834" s="4">
        <f t="shared" si="1115"/>
        <v>0</v>
      </c>
      <c r="BW17834" s="23"/>
      <c r="BX17834" s="4">
        <f t="shared" si="1116"/>
        <v>1</v>
      </c>
      <c r="BY17834" s="4">
        <f t="shared" si="1117"/>
        <v>1</v>
      </c>
    </row>
    <row r="17835" spans="1:77">
      <c r="A17835" s="23">
        <v>17830</v>
      </c>
      <c r="BT17835" s="23">
        <v>17830</v>
      </c>
      <c r="BU17835" s="4">
        <f t="shared" si="1114"/>
        <v>0</v>
      </c>
      <c r="BV17835" s="4">
        <f t="shared" si="1115"/>
        <v>0</v>
      </c>
      <c r="BW17835" s="23"/>
      <c r="BX17835" s="4">
        <f t="shared" si="1116"/>
        <v>1</v>
      </c>
      <c r="BY17835" s="4">
        <f t="shared" si="1117"/>
        <v>1</v>
      </c>
    </row>
    <row r="17836" spans="1:77">
      <c r="A17836" s="23">
        <v>17831</v>
      </c>
      <c r="BT17836" s="23">
        <v>17831</v>
      </c>
      <c r="BU17836" s="4">
        <f t="shared" si="1114"/>
        <v>0</v>
      </c>
      <c r="BV17836" s="4">
        <f t="shared" si="1115"/>
        <v>0</v>
      </c>
      <c r="BW17836" s="23"/>
      <c r="BX17836" s="4">
        <f t="shared" si="1116"/>
        <v>1</v>
      </c>
      <c r="BY17836" s="4">
        <f t="shared" si="1117"/>
        <v>1</v>
      </c>
    </row>
    <row r="17837" spans="1:77">
      <c r="A17837" s="23">
        <v>17832</v>
      </c>
      <c r="BT17837" s="23">
        <v>17832</v>
      </c>
      <c r="BU17837" s="4">
        <f t="shared" si="1114"/>
        <v>0</v>
      </c>
      <c r="BV17837" s="4">
        <f t="shared" si="1115"/>
        <v>0</v>
      </c>
      <c r="BW17837" s="23"/>
      <c r="BX17837" s="4">
        <f t="shared" si="1116"/>
        <v>1</v>
      </c>
      <c r="BY17837" s="4">
        <f t="shared" si="1117"/>
        <v>1</v>
      </c>
    </row>
    <row r="17838" spans="1:77">
      <c r="A17838" s="23">
        <v>17833</v>
      </c>
      <c r="BT17838" s="23">
        <v>17833</v>
      </c>
      <c r="BU17838" s="4">
        <f t="shared" si="1114"/>
        <v>0</v>
      </c>
      <c r="BV17838" s="4">
        <f t="shared" si="1115"/>
        <v>0</v>
      </c>
      <c r="BW17838" s="23"/>
      <c r="BX17838" s="4">
        <f t="shared" si="1116"/>
        <v>1</v>
      </c>
      <c r="BY17838" s="4">
        <f t="shared" si="1117"/>
        <v>1</v>
      </c>
    </row>
    <row r="17839" spans="1:77">
      <c r="A17839" s="23">
        <v>17834</v>
      </c>
      <c r="BT17839" s="23">
        <v>17834</v>
      </c>
      <c r="BU17839" s="4">
        <f t="shared" si="1114"/>
        <v>0</v>
      </c>
      <c r="BV17839" s="4">
        <f t="shared" si="1115"/>
        <v>0</v>
      </c>
      <c r="BW17839" s="23"/>
      <c r="BX17839" s="4">
        <f t="shared" si="1116"/>
        <v>1</v>
      </c>
      <c r="BY17839" s="4">
        <f t="shared" si="1117"/>
        <v>1</v>
      </c>
    </row>
    <row r="17840" spans="1:77">
      <c r="A17840" s="23">
        <v>17835</v>
      </c>
      <c r="BT17840" s="23">
        <v>17835</v>
      </c>
      <c r="BU17840" s="4">
        <f t="shared" si="1114"/>
        <v>0</v>
      </c>
      <c r="BV17840" s="4">
        <f t="shared" si="1115"/>
        <v>0</v>
      </c>
      <c r="BW17840" s="23"/>
      <c r="BX17840" s="4">
        <f t="shared" si="1116"/>
        <v>1</v>
      </c>
      <c r="BY17840" s="4">
        <f t="shared" si="1117"/>
        <v>1</v>
      </c>
    </row>
    <row r="17841" spans="1:77">
      <c r="A17841" s="23">
        <v>17836</v>
      </c>
      <c r="BT17841" s="23">
        <v>17836</v>
      </c>
      <c r="BU17841" s="4">
        <f t="shared" si="1114"/>
        <v>0</v>
      </c>
      <c r="BV17841" s="4">
        <f t="shared" si="1115"/>
        <v>0</v>
      </c>
      <c r="BW17841" s="23"/>
      <c r="BX17841" s="4">
        <f t="shared" si="1116"/>
        <v>1</v>
      </c>
      <c r="BY17841" s="4">
        <f t="shared" si="1117"/>
        <v>1</v>
      </c>
    </row>
    <row r="17842" spans="1:77">
      <c r="A17842" s="23">
        <v>17837</v>
      </c>
      <c r="BT17842" s="23">
        <v>17837</v>
      </c>
      <c r="BU17842" s="4">
        <f t="shared" si="1114"/>
        <v>0</v>
      </c>
      <c r="BV17842" s="4">
        <f t="shared" si="1115"/>
        <v>0</v>
      </c>
      <c r="BW17842" s="23"/>
      <c r="BX17842" s="4">
        <f t="shared" si="1116"/>
        <v>1</v>
      </c>
      <c r="BY17842" s="4">
        <f t="shared" si="1117"/>
        <v>1</v>
      </c>
    </row>
    <row r="17843" spans="1:77">
      <c r="A17843" s="23">
        <v>17838</v>
      </c>
      <c r="BT17843" s="23">
        <v>17838</v>
      </c>
      <c r="BU17843" s="4">
        <f t="shared" si="1114"/>
        <v>0</v>
      </c>
      <c r="BV17843" s="4">
        <f t="shared" si="1115"/>
        <v>0</v>
      </c>
      <c r="BW17843" s="23"/>
      <c r="BX17843" s="4">
        <f t="shared" si="1116"/>
        <v>1</v>
      </c>
      <c r="BY17843" s="4">
        <f t="shared" si="1117"/>
        <v>1</v>
      </c>
    </row>
    <row r="17844" spans="1:77">
      <c r="A17844" s="23">
        <v>17839</v>
      </c>
      <c r="BT17844" s="23">
        <v>17839</v>
      </c>
      <c r="BU17844" s="4">
        <f t="shared" si="1114"/>
        <v>0</v>
      </c>
      <c r="BV17844" s="4">
        <f t="shared" si="1115"/>
        <v>0</v>
      </c>
      <c r="BW17844" s="23"/>
      <c r="BX17844" s="4">
        <f t="shared" si="1116"/>
        <v>1</v>
      </c>
      <c r="BY17844" s="4">
        <f t="shared" si="1117"/>
        <v>1</v>
      </c>
    </row>
    <row r="17845" spans="1:77">
      <c r="A17845" s="23">
        <v>17840</v>
      </c>
      <c r="BT17845" s="23">
        <v>17840</v>
      </c>
      <c r="BU17845" s="4">
        <f t="shared" si="1114"/>
        <v>0</v>
      </c>
      <c r="BV17845" s="4">
        <f t="shared" si="1115"/>
        <v>0</v>
      </c>
      <c r="BW17845" s="23"/>
      <c r="BX17845" s="4">
        <f t="shared" si="1116"/>
        <v>1</v>
      </c>
      <c r="BY17845" s="4">
        <f t="shared" si="1117"/>
        <v>1</v>
      </c>
    </row>
    <row r="17846" spans="1:77">
      <c r="A17846" s="23">
        <v>17841</v>
      </c>
      <c r="BT17846" s="23">
        <v>17841</v>
      </c>
      <c r="BU17846" s="4">
        <f t="shared" si="1114"/>
        <v>0</v>
      </c>
      <c r="BV17846" s="4">
        <f t="shared" si="1115"/>
        <v>0</v>
      </c>
      <c r="BW17846" s="23"/>
      <c r="BX17846" s="4">
        <f t="shared" si="1116"/>
        <v>1</v>
      </c>
      <c r="BY17846" s="4">
        <f t="shared" si="1117"/>
        <v>1</v>
      </c>
    </row>
    <row r="17847" spans="1:77">
      <c r="A17847" s="23">
        <v>17842</v>
      </c>
      <c r="BT17847" s="23">
        <v>17842</v>
      </c>
      <c r="BU17847" s="4">
        <f t="shared" si="1114"/>
        <v>0</v>
      </c>
      <c r="BV17847" s="4">
        <f t="shared" si="1115"/>
        <v>0</v>
      </c>
      <c r="BW17847" s="23"/>
      <c r="BX17847" s="4">
        <f t="shared" si="1116"/>
        <v>1</v>
      </c>
      <c r="BY17847" s="4">
        <f t="shared" si="1117"/>
        <v>1</v>
      </c>
    </row>
    <row r="17848" spans="1:77">
      <c r="A17848" s="23">
        <v>17843</v>
      </c>
      <c r="BT17848" s="23">
        <v>17843</v>
      </c>
      <c r="BU17848" s="4">
        <f t="shared" si="1114"/>
        <v>0</v>
      </c>
      <c r="BV17848" s="4">
        <f t="shared" si="1115"/>
        <v>0</v>
      </c>
      <c r="BW17848" s="23"/>
      <c r="BX17848" s="4">
        <f t="shared" si="1116"/>
        <v>1</v>
      </c>
      <c r="BY17848" s="4">
        <f t="shared" si="1117"/>
        <v>1</v>
      </c>
    </row>
    <row r="17849" spans="1:77">
      <c r="A17849" s="23">
        <v>17844</v>
      </c>
      <c r="BT17849" s="23">
        <v>17844</v>
      </c>
      <c r="BU17849" s="4">
        <f t="shared" si="1114"/>
        <v>0</v>
      </c>
      <c r="BV17849" s="4">
        <f t="shared" si="1115"/>
        <v>0</v>
      </c>
      <c r="BW17849" s="23"/>
      <c r="BX17849" s="4">
        <f t="shared" si="1116"/>
        <v>1</v>
      </c>
      <c r="BY17849" s="4">
        <f t="shared" si="1117"/>
        <v>1</v>
      </c>
    </row>
    <row r="17850" spans="1:77">
      <c r="A17850" s="23">
        <v>17845</v>
      </c>
      <c r="BT17850" s="23">
        <v>17845</v>
      </c>
      <c r="BU17850" s="4">
        <f t="shared" si="1114"/>
        <v>0</v>
      </c>
      <c r="BV17850" s="4">
        <f t="shared" si="1115"/>
        <v>0</v>
      </c>
      <c r="BW17850" s="23"/>
      <c r="BX17850" s="4">
        <f t="shared" si="1116"/>
        <v>1</v>
      </c>
      <c r="BY17850" s="4">
        <f t="shared" si="1117"/>
        <v>1</v>
      </c>
    </row>
    <row r="17851" spans="1:77">
      <c r="A17851" s="23">
        <v>17846</v>
      </c>
      <c r="BT17851" s="23">
        <v>17846</v>
      </c>
      <c r="BU17851" s="4">
        <f t="shared" si="1114"/>
        <v>0</v>
      </c>
      <c r="BV17851" s="4">
        <f t="shared" si="1115"/>
        <v>0</v>
      </c>
      <c r="BW17851" s="23"/>
      <c r="BX17851" s="4">
        <f t="shared" si="1116"/>
        <v>1</v>
      </c>
      <c r="BY17851" s="4">
        <f t="shared" si="1117"/>
        <v>1</v>
      </c>
    </row>
    <row r="17852" spans="1:77">
      <c r="A17852" s="23">
        <v>17847</v>
      </c>
      <c r="BT17852" s="23">
        <v>17847</v>
      </c>
      <c r="BU17852" s="4">
        <f t="shared" si="1114"/>
        <v>0</v>
      </c>
      <c r="BV17852" s="4">
        <f t="shared" si="1115"/>
        <v>0</v>
      </c>
      <c r="BW17852" s="23"/>
      <c r="BX17852" s="4">
        <f t="shared" si="1116"/>
        <v>1</v>
      </c>
      <c r="BY17852" s="4">
        <f t="shared" si="1117"/>
        <v>1</v>
      </c>
    </row>
    <row r="17853" spans="1:77">
      <c r="A17853" s="23">
        <v>17848</v>
      </c>
      <c r="BT17853" s="23">
        <v>17848</v>
      </c>
      <c r="BU17853" s="4">
        <f t="shared" si="1114"/>
        <v>0</v>
      </c>
      <c r="BV17853" s="4">
        <f t="shared" si="1115"/>
        <v>0</v>
      </c>
      <c r="BW17853" s="23"/>
      <c r="BX17853" s="4">
        <f t="shared" si="1116"/>
        <v>1</v>
      </c>
      <c r="BY17853" s="4">
        <f t="shared" si="1117"/>
        <v>1</v>
      </c>
    </row>
    <row r="17854" spans="1:77">
      <c r="A17854" s="23">
        <v>17849</v>
      </c>
      <c r="BT17854" s="23">
        <v>17849</v>
      </c>
      <c r="BU17854" s="4">
        <f t="shared" si="1114"/>
        <v>0</v>
      </c>
      <c r="BV17854" s="4">
        <f t="shared" si="1115"/>
        <v>0</v>
      </c>
      <c r="BW17854" s="23"/>
      <c r="BX17854" s="4">
        <f t="shared" si="1116"/>
        <v>1</v>
      </c>
      <c r="BY17854" s="4">
        <f t="shared" si="1117"/>
        <v>1</v>
      </c>
    </row>
    <row r="17855" spans="1:77">
      <c r="A17855" s="23">
        <v>17850</v>
      </c>
      <c r="BT17855" s="23">
        <v>17850</v>
      </c>
      <c r="BU17855" s="4">
        <f t="shared" si="1114"/>
        <v>0</v>
      </c>
      <c r="BV17855" s="4">
        <f t="shared" si="1115"/>
        <v>0</v>
      </c>
      <c r="BW17855" s="23"/>
      <c r="BX17855" s="4">
        <f t="shared" si="1116"/>
        <v>1</v>
      </c>
      <c r="BY17855" s="4">
        <f t="shared" si="1117"/>
        <v>1</v>
      </c>
    </row>
    <row r="17856" spans="1:77">
      <c r="A17856" s="23">
        <v>17851</v>
      </c>
      <c r="BT17856" s="23">
        <v>17851</v>
      </c>
      <c r="BU17856" s="4">
        <f t="shared" si="1114"/>
        <v>0</v>
      </c>
      <c r="BV17856" s="4">
        <f t="shared" si="1115"/>
        <v>0</v>
      </c>
      <c r="BW17856" s="23"/>
      <c r="BX17856" s="4">
        <f t="shared" si="1116"/>
        <v>1</v>
      </c>
      <c r="BY17856" s="4">
        <f t="shared" si="1117"/>
        <v>1</v>
      </c>
    </row>
    <row r="17857" spans="1:77">
      <c r="A17857" s="23">
        <v>17852</v>
      </c>
      <c r="BT17857" s="23">
        <v>17852</v>
      </c>
      <c r="BU17857" s="4">
        <f t="shared" si="1114"/>
        <v>0</v>
      </c>
      <c r="BV17857" s="4">
        <f t="shared" si="1115"/>
        <v>0</v>
      </c>
      <c r="BW17857" s="23"/>
      <c r="BX17857" s="4">
        <f t="shared" si="1116"/>
        <v>1</v>
      </c>
      <c r="BY17857" s="4">
        <f t="shared" si="1117"/>
        <v>1</v>
      </c>
    </row>
    <row r="17858" spans="1:77">
      <c r="A17858" s="23">
        <v>17853</v>
      </c>
      <c r="BT17858" s="23">
        <v>17853</v>
      </c>
      <c r="BU17858" s="4">
        <f t="shared" si="1114"/>
        <v>0</v>
      </c>
      <c r="BV17858" s="4">
        <f t="shared" si="1115"/>
        <v>0</v>
      </c>
      <c r="BW17858" s="23"/>
      <c r="BX17858" s="4">
        <f t="shared" si="1116"/>
        <v>1</v>
      </c>
      <c r="BY17858" s="4">
        <f t="shared" si="1117"/>
        <v>1</v>
      </c>
    </row>
    <row r="17859" spans="1:77">
      <c r="A17859" s="23">
        <v>17854</v>
      </c>
      <c r="BT17859" s="23">
        <v>17854</v>
      </c>
      <c r="BU17859" s="4">
        <f t="shared" si="1114"/>
        <v>0</v>
      </c>
      <c r="BV17859" s="4">
        <f t="shared" si="1115"/>
        <v>0</v>
      </c>
      <c r="BW17859" s="23"/>
      <c r="BX17859" s="4">
        <f t="shared" si="1116"/>
        <v>1</v>
      </c>
      <c r="BY17859" s="4">
        <f t="shared" si="1117"/>
        <v>1</v>
      </c>
    </row>
    <row r="17860" spans="1:77">
      <c r="A17860" s="23">
        <v>17855</v>
      </c>
      <c r="BT17860" s="23">
        <v>17855</v>
      </c>
      <c r="BU17860" s="4">
        <f t="shared" si="1114"/>
        <v>0</v>
      </c>
      <c r="BV17860" s="4">
        <f t="shared" si="1115"/>
        <v>0</v>
      </c>
      <c r="BW17860" s="23"/>
      <c r="BX17860" s="4">
        <f t="shared" si="1116"/>
        <v>1</v>
      </c>
      <c r="BY17860" s="4">
        <f t="shared" si="1117"/>
        <v>1</v>
      </c>
    </row>
    <row r="17861" spans="1:77">
      <c r="A17861" s="23">
        <v>17856</v>
      </c>
      <c r="BT17861" s="23">
        <v>17856</v>
      </c>
      <c r="BU17861" s="4">
        <f t="shared" si="1114"/>
        <v>0</v>
      </c>
      <c r="BV17861" s="4">
        <f t="shared" si="1115"/>
        <v>0</v>
      </c>
      <c r="BW17861" s="23"/>
      <c r="BX17861" s="4">
        <f t="shared" si="1116"/>
        <v>1</v>
      </c>
      <c r="BY17861" s="4">
        <f t="shared" si="1117"/>
        <v>1</v>
      </c>
    </row>
    <row r="17862" spans="1:77">
      <c r="A17862" s="23">
        <v>17857</v>
      </c>
      <c r="BT17862" s="23">
        <v>17857</v>
      </c>
      <c r="BU17862" s="4">
        <f t="shared" si="1114"/>
        <v>0</v>
      </c>
      <c r="BV17862" s="4">
        <f t="shared" si="1115"/>
        <v>0</v>
      </c>
      <c r="BW17862" s="23"/>
      <c r="BX17862" s="4">
        <f t="shared" si="1116"/>
        <v>1</v>
      </c>
      <c r="BY17862" s="4">
        <f t="shared" si="1117"/>
        <v>1</v>
      </c>
    </row>
    <row r="17863" spans="1:77">
      <c r="A17863" s="23">
        <v>17858</v>
      </c>
      <c r="BT17863" s="23">
        <v>17858</v>
      </c>
      <c r="BU17863" s="4">
        <f t="shared" ref="BU17863:BU17926" si="1118">BP17863*$BV$1-BQ17863</f>
        <v>0</v>
      </c>
      <c r="BV17863" s="4">
        <f t="shared" ref="BV17863:BV17926" si="1119">BR17863*$BV$1-BS17863</f>
        <v>0</v>
      </c>
      <c r="BW17863" s="23"/>
      <c r="BX17863" s="4">
        <f t="shared" si="1116"/>
        <v>1</v>
      </c>
      <c r="BY17863" s="4">
        <f t="shared" si="1117"/>
        <v>1</v>
      </c>
    </row>
    <row r="17864" spans="1:77">
      <c r="A17864" s="23">
        <v>17859</v>
      </c>
      <c r="BT17864" s="23">
        <v>17859</v>
      </c>
      <c r="BU17864" s="4">
        <f t="shared" si="1118"/>
        <v>0</v>
      </c>
      <c r="BV17864" s="4">
        <f t="shared" si="1119"/>
        <v>0</v>
      </c>
      <c r="BW17864" s="23"/>
      <c r="BX17864" s="4">
        <f t="shared" si="1116"/>
        <v>1</v>
      </c>
      <c r="BY17864" s="4">
        <f t="shared" si="1117"/>
        <v>1</v>
      </c>
    </row>
    <row r="17865" spans="1:77">
      <c r="A17865" s="23">
        <v>17860</v>
      </c>
      <c r="BT17865" s="23">
        <v>17860</v>
      </c>
      <c r="BU17865" s="4">
        <f t="shared" si="1118"/>
        <v>0</v>
      </c>
      <c r="BV17865" s="4">
        <f t="shared" si="1119"/>
        <v>0</v>
      </c>
      <c r="BW17865" s="23"/>
      <c r="BX17865" s="4">
        <f t="shared" si="1116"/>
        <v>1</v>
      </c>
      <c r="BY17865" s="4">
        <f t="shared" si="1117"/>
        <v>1</v>
      </c>
    </row>
    <row r="17866" spans="1:77">
      <c r="A17866" s="23">
        <v>17861</v>
      </c>
      <c r="BT17866" s="23">
        <v>17861</v>
      </c>
      <c r="BU17866" s="4">
        <f t="shared" si="1118"/>
        <v>0</v>
      </c>
      <c r="BV17866" s="4">
        <f t="shared" si="1119"/>
        <v>0</v>
      </c>
      <c r="BW17866" s="23"/>
      <c r="BX17866" s="4">
        <f t="shared" si="1116"/>
        <v>1</v>
      </c>
      <c r="BY17866" s="4">
        <f t="shared" si="1117"/>
        <v>1</v>
      </c>
    </row>
    <row r="17867" spans="1:77">
      <c r="A17867" s="23">
        <v>17862</v>
      </c>
      <c r="BT17867" s="23">
        <v>17862</v>
      </c>
      <c r="BU17867" s="4">
        <f t="shared" si="1118"/>
        <v>0</v>
      </c>
      <c r="BV17867" s="4">
        <f t="shared" si="1119"/>
        <v>0</v>
      </c>
      <c r="BW17867" s="23"/>
      <c r="BX17867" s="4">
        <f t="shared" si="1116"/>
        <v>1</v>
      </c>
      <c r="BY17867" s="4">
        <f t="shared" si="1117"/>
        <v>1</v>
      </c>
    </row>
    <row r="17868" spans="1:77">
      <c r="A17868" s="23">
        <v>17863</v>
      </c>
      <c r="BT17868" s="23">
        <v>17863</v>
      </c>
      <c r="BU17868" s="4">
        <f t="shared" si="1118"/>
        <v>0</v>
      </c>
      <c r="BV17868" s="4">
        <f t="shared" si="1119"/>
        <v>0</v>
      </c>
      <c r="BW17868" s="23"/>
      <c r="BX17868" s="4">
        <f t="shared" si="1116"/>
        <v>1</v>
      </c>
      <c r="BY17868" s="4">
        <f t="shared" si="1117"/>
        <v>1</v>
      </c>
    </row>
    <row r="17869" spans="1:77">
      <c r="A17869" s="23">
        <v>17864</v>
      </c>
      <c r="BT17869" s="23">
        <v>17864</v>
      </c>
      <c r="BU17869" s="4">
        <f t="shared" si="1118"/>
        <v>0</v>
      </c>
      <c r="BV17869" s="4">
        <f t="shared" si="1119"/>
        <v>0</v>
      </c>
      <c r="BW17869" s="23"/>
      <c r="BX17869" s="4">
        <f t="shared" si="1116"/>
        <v>1</v>
      </c>
      <c r="BY17869" s="4">
        <f t="shared" si="1117"/>
        <v>1</v>
      </c>
    </row>
    <row r="17870" spans="1:77">
      <c r="A17870" s="23">
        <v>17865</v>
      </c>
      <c r="BT17870" s="23">
        <v>17865</v>
      </c>
      <c r="BU17870" s="4">
        <f t="shared" si="1118"/>
        <v>0</v>
      </c>
      <c r="BV17870" s="4">
        <f t="shared" si="1119"/>
        <v>0</v>
      </c>
      <c r="BW17870" s="23"/>
      <c r="BX17870" s="4">
        <f t="shared" si="1116"/>
        <v>1</v>
      </c>
      <c r="BY17870" s="4">
        <f t="shared" si="1117"/>
        <v>1</v>
      </c>
    </row>
    <row r="17871" spans="1:77">
      <c r="A17871" s="23">
        <v>17866</v>
      </c>
      <c r="BT17871" s="23">
        <v>17866</v>
      </c>
      <c r="BU17871" s="4">
        <f t="shared" si="1118"/>
        <v>0</v>
      </c>
      <c r="BV17871" s="4">
        <f t="shared" si="1119"/>
        <v>0</v>
      </c>
      <c r="BW17871" s="23"/>
      <c r="BX17871" s="4">
        <f t="shared" si="1116"/>
        <v>1</v>
      </c>
      <c r="BY17871" s="4">
        <f t="shared" si="1117"/>
        <v>1</v>
      </c>
    </row>
    <row r="17872" spans="1:77">
      <c r="A17872" s="23">
        <v>17867</v>
      </c>
      <c r="BT17872" s="23">
        <v>17867</v>
      </c>
      <c r="BU17872" s="4">
        <f t="shared" si="1118"/>
        <v>0</v>
      </c>
      <c r="BV17872" s="4">
        <f t="shared" si="1119"/>
        <v>0</v>
      </c>
      <c r="BW17872" s="23"/>
      <c r="BX17872" s="4">
        <f t="shared" si="1116"/>
        <v>1</v>
      </c>
      <c r="BY17872" s="4">
        <f t="shared" si="1117"/>
        <v>1</v>
      </c>
    </row>
    <row r="17873" spans="1:77">
      <c r="A17873" s="23">
        <v>17868</v>
      </c>
      <c r="BT17873" s="23">
        <v>17868</v>
      </c>
      <c r="BU17873" s="4">
        <f t="shared" si="1118"/>
        <v>0</v>
      </c>
      <c r="BV17873" s="4">
        <f t="shared" si="1119"/>
        <v>0</v>
      </c>
      <c r="BW17873" s="23"/>
      <c r="BX17873" s="4">
        <f t="shared" si="1116"/>
        <v>1</v>
      </c>
      <c r="BY17873" s="4">
        <f t="shared" si="1117"/>
        <v>1</v>
      </c>
    </row>
    <row r="17874" spans="1:77">
      <c r="A17874" s="23">
        <v>17869</v>
      </c>
      <c r="BT17874" s="23">
        <v>17869</v>
      </c>
      <c r="BU17874" s="4">
        <f t="shared" si="1118"/>
        <v>0</v>
      </c>
      <c r="BV17874" s="4">
        <f t="shared" si="1119"/>
        <v>0</v>
      </c>
      <c r="BW17874" s="23"/>
      <c r="BX17874" s="4">
        <f t="shared" si="1116"/>
        <v>1</v>
      </c>
      <c r="BY17874" s="4">
        <f t="shared" si="1117"/>
        <v>1</v>
      </c>
    </row>
    <row r="17875" spans="1:77">
      <c r="A17875" s="23">
        <v>17870</v>
      </c>
      <c r="BT17875" s="23">
        <v>17870</v>
      </c>
      <c r="BU17875" s="4">
        <f t="shared" si="1118"/>
        <v>0</v>
      </c>
      <c r="BV17875" s="4">
        <f t="shared" si="1119"/>
        <v>0</v>
      </c>
      <c r="BW17875" s="23"/>
      <c r="BX17875" s="4">
        <f t="shared" si="1116"/>
        <v>1</v>
      </c>
      <c r="BY17875" s="4">
        <f t="shared" si="1117"/>
        <v>1</v>
      </c>
    </row>
    <row r="17876" spans="1:77">
      <c r="A17876" s="23">
        <v>17871</v>
      </c>
      <c r="BT17876" s="23">
        <v>17871</v>
      </c>
      <c r="BU17876" s="4">
        <f t="shared" si="1118"/>
        <v>0</v>
      </c>
      <c r="BV17876" s="4">
        <f t="shared" si="1119"/>
        <v>0</v>
      </c>
      <c r="BW17876" s="23"/>
      <c r="BX17876" s="4">
        <f t="shared" si="1116"/>
        <v>1</v>
      </c>
      <c r="BY17876" s="4">
        <f t="shared" si="1117"/>
        <v>1</v>
      </c>
    </row>
    <row r="17877" spans="1:77">
      <c r="A17877" s="23">
        <v>17872</v>
      </c>
      <c r="BT17877" s="23">
        <v>17872</v>
      </c>
      <c r="BU17877" s="4">
        <f t="shared" si="1118"/>
        <v>0</v>
      </c>
      <c r="BV17877" s="4">
        <f t="shared" si="1119"/>
        <v>0</v>
      </c>
      <c r="BW17877" s="23"/>
      <c r="BX17877" s="4">
        <f t="shared" si="1116"/>
        <v>1</v>
      </c>
      <c r="BY17877" s="4">
        <f t="shared" si="1117"/>
        <v>1</v>
      </c>
    </row>
    <row r="17878" spans="1:77">
      <c r="A17878" s="23">
        <v>17873</v>
      </c>
      <c r="BT17878" s="23">
        <v>17873</v>
      </c>
      <c r="BU17878" s="4">
        <f t="shared" si="1118"/>
        <v>0</v>
      </c>
      <c r="BV17878" s="4">
        <f t="shared" si="1119"/>
        <v>0</v>
      </c>
      <c r="BW17878" s="23"/>
      <c r="BX17878" s="4">
        <f t="shared" ref="BX17878:BX17941" si="1120">IF(BU17878=MAX($BU17878:$BV17878),1,0)</f>
        <v>1</v>
      </c>
      <c r="BY17878" s="4">
        <f t="shared" ref="BY17878:BY17941" si="1121">IF(BV17878=MAX($BU17878:$BV17878),1,0)</f>
        <v>1</v>
      </c>
    </row>
    <row r="17879" spans="1:77">
      <c r="A17879" s="23">
        <v>17874</v>
      </c>
      <c r="BT17879" s="23">
        <v>17874</v>
      </c>
      <c r="BU17879" s="4">
        <f t="shared" si="1118"/>
        <v>0</v>
      </c>
      <c r="BV17879" s="4">
        <f t="shared" si="1119"/>
        <v>0</v>
      </c>
      <c r="BW17879" s="23"/>
      <c r="BX17879" s="4">
        <f t="shared" si="1120"/>
        <v>1</v>
      </c>
      <c r="BY17879" s="4">
        <f t="shared" si="1121"/>
        <v>1</v>
      </c>
    </row>
    <row r="17880" spans="1:77">
      <c r="A17880" s="23">
        <v>17875</v>
      </c>
      <c r="BT17880" s="23">
        <v>17875</v>
      </c>
      <c r="BU17880" s="4">
        <f t="shared" si="1118"/>
        <v>0</v>
      </c>
      <c r="BV17880" s="4">
        <f t="shared" si="1119"/>
        <v>0</v>
      </c>
      <c r="BW17880" s="23"/>
      <c r="BX17880" s="4">
        <f t="shared" si="1120"/>
        <v>1</v>
      </c>
      <c r="BY17880" s="4">
        <f t="shared" si="1121"/>
        <v>1</v>
      </c>
    </row>
    <row r="17881" spans="1:77">
      <c r="A17881" s="23">
        <v>17876</v>
      </c>
      <c r="BT17881" s="23">
        <v>17876</v>
      </c>
      <c r="BU17881" s="4">
        <f t="shared" si="1118"/>
        <v>0</v>
      </c>
      <c r="BV17881" s="4">
        <f t="shared" si="1119"/>
        <v>0</v>
      </c>
      <c r="BW17881" s="23"/>
      <c r="BX17881" s="4">
        <f t="shared" si="1120"/>
        <v>1</v>
      </c>
      <c r="BY17881" s="4">
        <f t="shared" si="1121"/>
        <v>1</v>
      </c>
    </row>
    <row r="17882" spans="1:77">
      <c r="A17882" s="23">
        <v>17877</v>
      </c>
      <c r="BT17882" s="23">
        <v>17877</v>
      </c>
      <c r="BU17882" s="4">
        <f t="shared" si="1118"/>
        <v>0</v>
      </c>
      <c r="BV17882" s="4">
        <f t="shared" si="1119"/>
        <v>0</v>
      </c>
      <c r="BW17882" s="23"/>
      <c r="BX17882" s="4">
        <f t="shared" si="1120"/>
        <v>1</v>
      </c>
      <c r="BY17882" s="4">
        <f t="shared" si="1121"/>
        <v>1</v>
      </c>
    </row>
    <row r="17883" spans="1:77">
      <c r="A17883" s="23">
        <v>17878</v>
      </c>
      <c r="BT17883" s="23">
        <v>17878</v>
      </c>
      <c r="BU17883" s="4">
        <f t="shared" si="1118"/>
        <v>0</v>
      </c>
      <c r="BV17883" s="4">
        <f t="shared" si="1119"/>
        <v>0</v>
      </c>
      <c r="BW17883" s="23"/>
      <c r="BX17883" s="4">
        <f t="shared" si="1120"/>
        <v>1</v>
      </c>
      <c r="BY17883" s="4">
        <f t="shared" si="1121"/>
        <v>1</v>
      </c>
    </row>
    <row r="17884" spans="1:77">
      <c r="A17884" s="23">
        <v>17879</v>
      </c>
      <c r="BT17884" s="23">
        <v>17879</v>
      </c>
      <c r="BU17884" s="4">
        <f t="shared" si="1118"/>
        <v>0</v>
      </c>
      <c r="BV17884" s="4">
        <f t="shared" si="1119"/>
        <v>0</v>
      </c>
      <c r="BW17884" s="23"/>
      <c r="BX17884" s="4">
        <f t="shared" si="1120"/>
        <v>1</v>
      </c>
      <c r="BY17884" s="4">
        <f t="shared" si="1121"/>
        <v>1</v>
      </c>
    </row>
    <row r="17885" spans="1:77">
      <c r="A17885" s="23">
        <v>17880</v>
      </c>
      <c r="BT17885" s="23">
        <v>17880</v>
      </c>
      <c r="BU17885" s="4">
        <f t="shared" si="1118"/>
        <v>0</v>
      </c>
      <c r="BV17885" s="4">
        <f t="shared" si="1119"/>
        <v>0</v>
      </c>
      <c r="BW17885" s="23"/>
      <c r="BX17885" s="4">
        <f t="shared" si="1120"/>
        <v>1</v>
      </c>
      <c r="BY17885" s="4">
        <f t="shared" si="1121"/>
        <v>1</v>
      </c>
    </row>
    <row r="17886" spans="1:77">
      <c r="A17886" s="23">
        <v>17881</v>
      </c>
      <c r="BT17886" s="23">
        <v>17881</v>
      </c>
      <c r="BU17886" s="4">
        <f t="shared" si="1118"/>
        <v>0</v>
      </c>
      <c r="BV17886" s="4">
        <f t="shared" si="1119"/>
        <v>0</v>
      </c>
      <c r="BW17886" s="23"/>
      <c r="BX17886" s="4">
        <f t="shared" si="1120"/>
        <v>1</v>
      </c>
      <c r="BY17886" s="4">
        <f t="shared" si="1121"/>
        <v>1</v>
      </c>
    </row>
    <row r="17887" spans="1:77">
      <c r="A17887" s="23">
        <v>17882</v>
      </c>
      <c r="BT17887" s="23">
        <v>17882</v>
      </c>
      <c r="BU17887" s="4">
        <f t="shared" si="1118"/>
        <v>0</v>
      </c>
      <c r="BV17887" s="4">
        <f t="shared" si="1119"/>
        <v>0</v>
      </c>
      <c r="BW17887" s="23"/>
      <c r="BX17887" s="4">
        <f t="shared" si="1120"/>
        <v>1</v>
      </c>
      <c r="BY17887" s="4">
        <f t="shared" si="1121"/>
        <v>1</v>
      </c>
    </row>
    <row r="17888" spans="1:77">
      <c r="A17888" s="23">
        <v>17883</v>
      </c>
      <c r="BT17888" s="23">
        <v>17883</v>
      </c>
      <c r="BU17888" s="4">
        <f t="shared" si="1118"/>
        <v>0</v>
      </c>
      <c r="BV17888" s="4">
        <f t="shared" si="1119"/>
        <v>0</v>
      </c>
      <c r="BW17888" s="23"/>
      <c r="BX17888" s="4">
        <f t="shared" si="1120"/>
        <v>1</v>
      </c>
      <c r="BY17888" s="4">
        <f t="shared" si="1121"/>
        <v>1</v>
      </c>
    </row>
    <row r="17889" spans="1:77">
      <c r="A17889" s="23">
        <v>17884</v>
      </c>
      <c r="BT17889" s="23">
        <v>17884</v>
      </c>
      <c r="BU17889" s="4">
        <f t="shared" si="1118"/>
        <v>0</v>
      </c>
      <c r="BV17889" s="4">
        <f t="shared" si="1119"/>
        <v>0</v>
      </c>
      <c r="BW17889" s="23"/>
      <c r="BX17889" s="4">
        <f t="shared" si="1120"/>
        <v>1</v>
      </c>
      <c r="BY17889" s="4">
        <f t="shared" si="1121"/>
        <v>1</v>
      </c>
    </row>
    <row r="17890" spans="1:77">
      <c r="A17890" s="23">
        <v>17885</v>
      </c>
      <c r="BT17890" s="23">
        <v>17885</v>
      </c>
      <c r="BU17890" s="4">
        <f t="shared" si="1118"/>
        <v>0</v>
      </c>
      <c r="BV17890" s="4">
        <f t="shared" si="1119"/>
        <v>0</v>
      </c>
      <c r="BW17890" s="23"/>
      <c r="BX17890" s="4">
        <f t="shared" si="1120"/>
        <v>1</v>
      </c>
      <c r="BY17890" s="4">
        <f t="shared" si="1121"/>
        <v>1</v>
      </c>
    </row>
    <row r="17891" spans="1:77">
      <c r="A17891" s="23">
        <v>17886</v>
      </c>
      <c r="BT17891" s="23">
        <v>17886</v>
      </c>
      <c r="BU17891" s="4">
        <f t="shared" si="1118"/>
        <v>0</v>
      </c>
      <c r="BV17891" s="4">
        <f t="shared" si="1119"/>
        <v>0</v>
      </c>
      <c r="BW17891" s="23"/>
      <c r="BX17891" s="4">
        <f t="shared" si="1120"/>
        <v>1</v>
      </c>
      <c r="BY17891" s="4">
        <f t="shared" si="1121"/>
        <v>1</v>
      </c>
    </row>
    <row r="17892" spans="1:77">
      <c r="A17892" s="23">
        <v>17887</v>
      </c>
      <c r="BT17892" s="23">
        <v>17887</v>
      </c>
      <c r="BU17892" s="4">
        <f t="shared" si="1118"/>
        <v>0</v>
      </c>
      <c r="BV17892" s="4">
        <f t="shared" si="1119"/>
        <v>0</v>
      </c>
      <c r="BW17892" s="23"/>
      <c r="BX17892" s="4">
        <f t="shared" si="1120"/>
        <v>1</v>
      </c>
      <c r="BY17892" s="4">
        <f t="shared" si="1121"/>
        <v>1</v>
      </c>
    </row>
    <row r="17893" spans="1:77">
      <c r="A17893" s="23">
        <v>17888</v>
      </c>
      <c r="BT17893" s="23">
        <v>17888</v>
      </c>
      <c r="BU17893" s="4">
        <f t="shared" si="1118"/>
        <v>0</v>
      </c>
      <c r="BV17893" s="4">
        <f t="shared" si="1119"/>
        <v>0</v>
      </c>
      <c r="BW17893" s="23"/>
      <c r="BX17893" s="4">
        <f t="shared" si="1120"/>
        <v>1</v>
      </c>
      <c r="BY17893" s="4">
        <f t="shared" si="1121"/>
        <v>1</v>
      </c>
    </row>
    <row r="17894" spans="1:77">
      <c r="A17894" s="23">
        <v>17889</v>
      </c>
      <c r="BT17894" s="23">
        <v>17889</v>
      </c>
      <c r="BU17894" s="4">
        <f t="shared" si="1118"/>
        <v>0</v>
      </c>
      <c r="BV17894" s="4">
        <f t="shared" si="1119"/>
        <v>0</v>
      </c>
      <c r="BW17894" s="23"/>
      <c r="BX17894" s="4">
        <f t="shared" si="1120"/>
        <v>1</v>
      </c>
      <c r="BY17894" s="4">
        <f t="shared" si="1121"/>
        <v>1</v>
      </c>
    </row>
    <row r="17895" spans="1:77">
      <c r="A17895" s="23">
        <v>17890</v>
      </c>
      <c r="BT17895" s="23">
        <v>17890</v>
      </c>
      <c r="BU17895" s="4">
        <f t="shared" si="1118"/>
        <v>0</v>
      </c>
      <c r="BV17895" s="4">
        <f t="shared" si="1119"/>
        <v>0</v>
      </c>
      <c r="BW17895" s="23"/>
      <c r="BX17895" s="4">
        <f t="shared" si="1120"/>
        <v>1</v>
      </c>
      <c r="BY17895" s="4">
        <f t="shared" si="1121"/>
        <v>1</v>
      </c>
    </row>
    <row r="17896" spans="1:77">
      <c r="A17896" s="23">
        <v>17891</v>
      </c>
      <c r="BT17896" s="23">
        <v>17891</v>
      </c>
      <c r="BU17896" s="4">
        <f t="shared" si="1118"/>
        <v>0</v>
      </c>
      <c r="BV17896" s="4">
        <f t="shared" si="1119"/>
        <v>0</v>
      </c>
      <c r="BW17896" s="23"/>
      <c r="BX17896" s="4">
        <f t="shared" si="1120"/>
        <v>1</v>
      </c>
      <c r="BY17896" s="4">
        <f t="shared" si="1121"/>
        <v>1</v>
      </c>
    </row>
    <row r="17897" spans="1:77">
      <c r="A17897" s="23">
        <v>17892</v>
      </c>
      <c r="BT17897" s="23">
        <v>17892</v>
      </c>
      <c r="BU17897" s="4">
        <f t="shared" si="1118"/>
        <v>0</v>
      </c>
      <c r="BV17897" s="4">
        <f t="shared" si="1119"/>
        <v>0</v>
      </c>
      <c r="BW17897" s="23"/>
      <c r="BX17897" s="4">
        <f t="shared" si="1120"/>
        <v>1</v>
      </c>
      <c r="BY17897" s="4">
        <f t="shared" si="1121"/>
        <v>1</v>
      </c>
    </row>
    <row r="17898" spans="1:77">
      <c r="A17898" s="23">
        <v>17893</v>
      </c>
      <c r="BT17898" s="23">
        <v>17893</v>
      </c>
      <c r="BU17898" s="4">
        <f t="shared" si="1118"/>
        <v>0</v>
      </c>
      <c r="BV17898" s="4">
        <f t="shared" si="1119"/>
        <v>0</v>
      </c>
      <c r="BW17898" s="23"/>
      <c r="BX17898" s="4">
        <f t="shared" si="1120"/>
        <v>1</v>
      </c>
      <c r="BY17898" s="4">
        <f t="shared" si="1121"/>
        <v>1</v>
      </c>
    </row>
    <row r="17899" spans="1:77">
      <c r="A17899" s="23">
        <v>17894</v>
      </c>
      <c r="BT17899" s="23">
        <v>17894</v>
      </c>
      <c r="BU17899" s="4">
        <f t="shared" si="1118"/>
        <v>0</v>
      </c>
      <c r="BV17899" s="4">
        <f t="shared" si="1119"/>
        <v>0</v>
      </c>
      <c r="BW17899" s="23"/>
      <c r="BX17899" s="4">
        <f t="shared" si="1120"/>
        <v>1</v>
      </c>
      <c r="BY17899" s="4">
        <f t="shared" si="1121"/>
        <v>1</v>
      </c>
    </row>
    <row r="17900" spans="1:77">
      <c r="A17900" s="23">
        <v>17895</v>
      </c>
      <c r="BT17900" s="23">
        <v>17895</v>
      </c>
      <c r="BU17900" s="4">
        <f t="shared" si="1118"/>
        <v>0</v>
      </c>
      <c r="BV17900" s="4">
        <f t="shared" si="1119"/>
        <v>0</v>
      </c>
      <c r="BW17900" s="23"/>
      <c r="BX17900" s="4">
        <f t="shared" si="1120"/>
        <v>1</v>
      </c>
      <c r="BY17900" s="4">
        <f t="shared" si="1121"/>
        <v>1</v>
      </c>
    </row>
    <row r="17901" spans="1:77">
      <c r="A17901" s="23">
        <v>17896</v>
      </c>
      <c r="BT17901" s="23">
        <v>17896</v>
      </c>
      <c r="BU17901" s="4">
        <f t="shared" si="1118"/>
        <v>0</v>
      </c>
      <c r="BV17901" s="4">
        <f t="shared" si="1119"/>
        <v>0</v>
      </c>
      <c r="BW17901" s="23"/>
      <c r="BX17901" s="4">
        <f t="shared" si="1120"/>
        <v>1</v>
      </c>
      <c r="BY17901" s="4">
        <f t="shared" si="1121"/>
        <v>1</v>
      </c>
    </row>
    <row r="17902" spans="1:77">
      <c r="A17902" s="23">
        <v>17897</v>
      </c>
      <c r="BT17902" s="23">
        <v>17897</v>
      </c>
      <c r="BU17902" s="4">
        <f t="shared" si="1118"/>
        <v>0</v>
      </c>
      <c r="BV17902" s="4">
        <f t="shared" si="1119"/>
        <v>0</v>
      </c>
      <c r="BW17902" s="23"/>
      <c r="BX17902" s="4">
        <f t="shared" si="1120"/>
        <v>1</v>
      </c>
      <c r="BY17902" s="4">
        <f t="shared" si="1121"/>
        <v>1</v>
      </c>
    </row>
    <row r="17903" spans="1:77">
      <c r="A17903" s="23">
        <v>17898</v>
      </c>
      <c r="BT17903" s="23">
        <v>17898</v>
      </c>
      <c r="BU17903" s="4">
        <f t="shared" si="1118"/>
        <v>0</v>
      </c>
      <c r="BV17903" s="4">
        <f t="shared" si="1119"/>
        <v>0</v>
      </c>
      <c r="BW17903" s="23"/>
      <c r="BX17903" s="4">
        <f t="shared" si="1120"/>
        <v>1</v>
      </c>
      <c r="BY17903" s="4">
        <f t="shared" si="1121"/>
        <v>1</v>
      </c>
    </row>
    <row r="17904" spans="1:77">
      <c r="A17904" s="23">
        <v>17899</v>
      </c>
      <c r="BT17904" s="23">
        <v>17899</v>
      </c>
      <c r="BU17904" s="4">
        <f t="shared" si="1118"/>
        <v>0</v>
      </c>
      <c r="BV17904" s="4">
        <f t="shared" si="1119"/>
        <v>0</v>
      </c>
      <c r="BW17904" s="23"/>
      <c r="BX17904" s="4">
        <f t="shared" si="1120"/>
        <v>1</v>
      </c>
      <c r="BY17904" s="4">
        <f t="shared" si="1121"/>
        <v>1</v>
      </c>
    </row>
    <row r="17905" spans="1:77">
      <c r="A17905" s="23">
        <v>17900</v>
      </c>
      <c r="BT17905" s="23">
        <v>17900</v>
      </c>
      <c r="BU17905" s="4">
        <f t="shared" si="1118"/>
        <v>0</v>
      </c>
      <c r="BV17905" s="4">
        <f t="shared" si="1119"/>
        <v>0</v>
      </c>
      <c r="BW17905" s="23"/>
      <c r="BX17905" s="4">
        <f t="shared" si="1120"/>
        <v>1</v>
      </c>
      <c r="BY17905" s="4">
        <f t="shared" si="1121"/>
        <v>1</v>
      </c>
    </row>
    <row r="17906" spans="1:77">
      <c r="A17906" s="23">
        <v>17901</v>
      </c>
      <c r="BT17906" s="23">
        <v>17901</v>
      </c>
      <c r="BU17906" s="4">
        <f t="shared" si="1118"/>
        <v>0</v>
      </c>
      <c r="BV17906" s="4">
        <f t="shared" si="1119"/>
        <v>0</v>
      </c>
      <c r="BW17906" s="23"/>
      <c r="BX17906" s="4">
        <f t="shared" si="1120"/>
        <v>1</v>
      </c>
      <c r="BY17906" s="4">
        <f t="shared" si="1121"/>
        <v>1</v>
      </c>
    </row>
    <row r="17907" spans="1:77">
      <c r="A17907" s="23">
        <v>17902</v>
      </c>
      <c r="BT17907" s="23">
        <v>17902</v>
      </c>
      <c r="BU17907" s="4">
        <f t="shared" si="1118"/>
        <v>0</v>
      </c>
      <c r="BV17907" s="4">
        <f t="shared" si="1119"/>
        <v>0</v>
      </c>
      <c r="BW17907" s="23"/>
      <c r="BX17907" s="4">
        <f t="shared" si="1120"/>
        <v>1</v>
      </c>
      <c r="BY17907" s="4">
        <f t="shared" si="1121"/>
        <v>1</v>
      </c>
    </row>
    <row r="17908" spans="1:77">
      <c r="A17908" s="23">
        <v>17903</v>
      </c>
      <c r="BT17908" s="23">
        <v>17903</v>
      </c>
      <c r="BU17908" s="4">
        <f t="shared" si="1118"/>
        <v>0</v>
      </c>
      <c r="BV17908" s="4">
        <f t="shared" si="1119"/>
        <v>0</v>
      </c>
      <c r="BW17908" s="23"/>
      <c r="BX17908" s="4">
        <f t="shared" si="1120"/>
        <v>1</v>
      </c>
      <c r="BY17908" s="4">
        <f t="shared" si="1121"/>
        <v>1</v>
      </c>
    </row>
    <row r="17909" spans="1:77">
      <c r="A17909" s="23">
        <v>17904</v>
      </c>
      <c r="BT17909" s="23">
        <v>17904</v>
      </c>
      <c r="BU17909" s="4">
        <f t="shared" si="1118"/>
        <v>0</v>
      </c>
      <c r="BV17909" s="4">
        <f t="shared" si="1119"/>
        <v>0</v>
      </c>
      <c r="BW17909" s="23"/>
      <c r="BX17909" s="4">
        <f t="shared" si="1120"/>
        <v>1</v>
      </c>
      <c r="BY17909" s="4">
        <f t="shared" si="1121"/>
        <v>1</v>
      </c>
    </row>
    <row r="17910" spans="1:77">
      <c r="A17910" s="23">
        <v>17905</v>
      </c>
      <c r="BT17910" s="23">
        <v>17905</v>
      </c>
      <c r="BU17910" s="4">
        <f t="shared" si="1118"/>
        <v>0</v>
      </c>
      <c r="BV17910" s="4">
        <f t="shared" si="1119"/>
        <v>0</v>
      </c>
      <c r="BW17910" s="23"/>
      <c r="BX17910" s="4">
        <f t="shared" si="1120"/>
        <v>1</v>
      </c>
      <c r="BY17910" s="4">
        <f t="shared" si="1121"/>
        <v>1</v>
      </c>
    </row>
    <row r="17911" spans="1:77">
      <c r="A17911" s="23">
        <v>17906</v>
      </c>
      <c r="BT17911" s="23">
        <v>17906</v>
      </c>
      <c r="BU17911" s="4">
        <f t="shared" si="1118"/>
        <v>0</v>
      </c>
      <c r="BV17911" s="4">
        <f t="shared" si="1119"/>
        <v>0</v>
      </c>
      <c r="BW17911" s="23"/>
      <c r="BX17911" s="4">
        <f t="shared" si="1120"/>
        <v>1</v>
      </c>
      <c r="BY17911" s="4">
        <f t="shared" si="1121"/>
        <v>1</v>
      </c>
    </row>
    <row r="17912" spans="1:77">
      <c r="A17912" s="23">
        <v>17907</v>
      </c>
      <c r="BT17912" s="23">
        <v>17907</v>
      </c>
      <c r="BU17912" s="4">
        <f t="shared" si="1118"/>
        <v>0</v>
      </c>
      <c r="BV17912" s="4">
        <f t="shared" si="1119"/>
        <v>0</v>
      </c>
      <c r="BW17912" s="23"/>
      <c r="BX17912" s="4">
        <f t="shared" si="1120"/>
        <v>1</v>
      </c>
      <c r="BY17912" s="4">
        <f t="shared" si="1121"/>
        <v>1</v>
      </c>
    </row>
    <row r="17913" spans="1:77">
      <c r="A17913" s="23">
        <v>17908</v>
      </c>
      <c r="BT17913" s="23">
        <v>17908</v>
      </c>
      <c r="BU17913" s="4">
        <f t="shared" si="1118"/>
        <v>0</v>
      </c>
      <c r="BV17913" s="4">
        <f t="shared" si="1119"/>
        <v>0</v>
      </c>
      <c r="BW17913" s="23"/>
      <c r="BX17913" s="4">
        <f t="shared" si="1120"/>
        <v>1</v>
      </c>
      <c r="BY17913" s="4">
        <f t="shared" si="1121"/>
        <v>1</v>
      </c>
    </row>
    <row r="17914" spans="1:77">
      <c r="A17914" s="23">
        <v>17909</v>
      </c>
      <c r="BT17914" s="23">
        <v>17909</v>
      </c>
      <c r="BU17914" s="4">
        <f t="shared" si="1118"/>
        <v>0</v>
      </c>
      <c r="BV17914" s="4">
        <f t="shared" si="1119"/>
        <v>0</v>
      </c>
      <c r="BW17914" s="23"/>
      <c r="BX17914" s="4">
        <f t="shared" si="1120"/>
        <v>1</v>
      </c>
      <c r="BY17914" s="4">
        <f t="shared" si="1121"/>
        <v>1</v>
      </c>
    </row>
    <row r="17915" spans="1:77">
      <c r="A17915" s="23">
        <v>17910</v>
      </c>
      <c r="BT17915" s="23">
        <v>17910</v>
      </c>
      <c r="BU17915" s="4">
        <f t="shared" si="1118"/>
        <v>0</v>
      </c>
      <c r="BV17915" s="4">
        <f t="shared" si="1119"/>
        <v>0</v>
      </c>
      <c r="BW17915" s="23"/>
      <c r="BX17915" s="4">
        <f t="shared" si="1120"/>
        <v>1</v>
      </c>
      <c r="BY17915" s="4">
        <f t="shared" si="1121"/>
        <v>1</v>
      </c>
    </row>
    <row r="17916" spans="1:77">
      <c r="A17916" s="23">
        <v>17911</v>
      </c>
      <c r="BT17916" s="23">
        <v>17911</v>
      </c>
      <c r="BU17916" s="4">
        <f t="shared" si="1118"/>
        <v>0</v>
      </c>
      <c r="BV17916" s="4">
        <f t="shared" si="1119"/>
        <v>0</v>
      </c>
      <c r="BW17916" s="23"/>
      <c r="BX17916" s="4">
        <f t="shared" si="1120"/>
        <v>1</v>
      </c>
      <c r="BY17916" s="4">
        <f t="shared" si="1121"/>
        <v>1</v>
      </c>
    </row>
    <row r="17917" spans="1:77">
      <c r="A17917" s="23">
        <v>17912</v>
      </c>
      <c r="BT17917" s="23">
        <v>17912</v>
      </c>
      <c r="BU17917" s="4">
        <f t="shared" si="1118"/>
        <v>0</v>
      </c>
      <c r="BV17917" s="4">
        <f t="shared" si="1119"/>
        <v>0</v>
      </c>
      <c r="BW17917" s="23"/>
      <c r="BX17917" s="4">
        <f t="shared" si="1120"/>
        <v>1</v>
      </c>
      <c r="BY17917" s="4">
        <f t="shared" si="1121"/>
        <v>1</v>
      </c>
    </row>
    <row r="17918" spans="1:77">
      <c r="A17918" s="23">
        <v>17913</v>
      </c>
      <c r="BT17918" s="23">
        <v>17913</v>
      </c>
      <c r="BU17918" s="4">
        <f t="shared" si="1118"/>
        <v>0</v>
      </c>
      <c r="BV17918" s="4">
        <f t="shared" si="1119"/>
        <v>0</v>
      </c>
      <c r="BW17918" s="23"/>
      <c r="BX17918" s="4">
        <f t="shared" si="1120"/>
        <v>1</v>
      </c>
      <c r="BY17918" s="4">
        <f t="shared" si="1121"/>
        <v>1</v>
      </c>
    </row>
    <row r="17919" spans="1:77">
      <c r="A17919" s="23">
        <v>17914</v>
      </c>
      <c r="BT17919" s="23">
        <v>17914</v>
      </c>
      <c r="BU17919" s="4">
        <f t="shared" si="1118"/>
        <v>0</v>
      </c>
      <c r="BV17919" s="4">
        <f t="shared" si="1119"/>
        <v>0</v>
      </c>
      <c r="BW17919" s="23"/>
      <c r="BX17919" s="4">
        <f t="shared" si="1120"/>
        <v>1</v>
      </c>
      <c r="BY17919" s="4">
        <f t="shared" si="1121"/>
        <v>1</v>
      </c>
    </row>
    <row r="17920" spans="1:77">
      <c r="A17920" s="23">
        <v>17915</v>
      </c>
      <c r="BT17920" s="23">
        <v>17915</v>
      </c>
      <c r="BU17920" s="4">
        <f t="shared" si="1118"/>
        <v>0</v>
      </c>
      <c r="BV17920" s="4">
        <f t="shared" si="1119"/>
        <v>0</v>
      </c>
      <c r="BW17920" s="23"/>
      <c r="BX17920" s="4">
        <f t="shared" si="1120"/>
        <v>1</v>
      </c>
      <c r="BY17920" s="4">
        <f t="shared" si="1121"/>
        <v>1</v>
      </c>
    </row>
    <row r="17921" spans="1:77">
      <c r="A17921" s="23">
        <v>17916</v>
      </c>
      <c r="BT17921" s="23">
        <v>17916</v>
      </c>
      <c r="BU17921" s="4">
        <f t="shared" si="1118"/>
        <v>0</v>
      </c>
      <c r="BV17921" s="4">
        <f t="shared" si="1119"/>
        <v>0</v>
      </c>
      <c r="BW17921" s="23"/>
      <c r="BX17921" s="4">
        <f t="shared" si="1120"/>
        <v>1</v>
      </c>
      <c r="BY17921" s="4">
        <f t="shared" si="1121"/>
        <v>1</v>
      </c>
    </row>
    <row r="17922" spans="1:77">
      <c r="A17922" s="23">
        <v>17917</v>
      </c>
      <c r="BT17922" s="23">
        <v>17917</v>
      </c>
      <c r="BU17922" s="4">
        <f t="shared" si="1118"/>
        <v>0</v>
      </c>
      <c r="BV17922" s="4">
        <f t="shared" si="1119"/>
        <v>0</v>
      </c>
      <c r="BW17922" s="23"/>
      <c r="BX17922" s="4">
        <f t="shared" si="1120"/>
        <v>1</v>
      </c>
      <c r="BY17922" s="4">
        <f t="shared" si="1121"/>
        <v>1</v>
      </c>
    </row>
    <row r="17923" spans="1:77">
      <c r="A17923" s="23">
        <v>17918</v>
      </c>
      <c r="BT17923" s="23">
        <v>17918</v>
      </c>
      <c r="BU17923" s="4">
        <f t="shared" si="1118"/>
        <v>0</v>
      </c>
      <c r="BV17923" s="4">
        <f t="shared" si="1119"/>
        <v>0</v>
      </c>
      <c r="BW17923" s="23"/>
      <c r="BX17923" s="4">
        <f t="shared" si="1120"/>
        <v>1</v>
      </c>
      <c r="BY17923" s="4">
        <f t="shared" si="1121"/>
        <v>1</v>
      </c>
    </row>
    <row r="17924" spans="1:77">
      <c r="A17924" s="23">
        <v>17919</v>
      </c>
      <c r="BT17924" s="23">
        <v>17919</v>
      </c>
      <c r="BU17924" s="4">
        <f t="shared" si="1118"/>
        <v>0</v>
      </c>
      <c r="BV17924" s="4">
        <f t="shared" si="1119"/>
        <v>0</v>
      </c>
      <c r="BW17924" s="23"/>
      <c r="BX17924" s="4">
        <f t="shared" si="1120"/>
        <v>1</v>
      </c>
      <c r="BY17924" s="4">
        <f t="shared" si="1121"/>
        <v>1</v>
      </c>
    </row>
    <row r="17925" spans="1:77">
      <c r="A17925" s="23">
        <v>17920</v>
      </c>
      <c r="BT17925" s="23">
        <v>17920</v>
      </c>
      <c r="BU17925" s="4">
        <f t="shared" si="1118"/>
        <v>0</v>
      </c>
      <c r="BV17925" s="4">
        <f t="shared" si="1119"/>
        <v>0</v>
      </c>
      <c r="BW17925" s="23"/>
      <c r="BX17925" s="4">
        <f t="shared" si="1120"/>
        <v>1</v>
      </c>
      <c r="BY17925" s="4">
        <f t="shared" si="1121"/>
        <v>1</v>
      </c>
    </row>
    <row r="17926" spans="1:77">
      <c r="A17926" s="23">
        <v>17921</v>
      </c>
      <c r="BT17926" s="23">
        <v>17921</v>
      </c>
      <c r="BU17926" s="4">
        <f t="shared" si="1118"/>
        <v>0</v>
      </c>
      <c r="BV17926" s="4">
        <f t="shared" si="1119"/>
        <v>0</v>
      </c>
      <c r="BW17926" s="23"/>
      <c r="BX17926" s="4">
        <f t="shared" si="1120"/>
        <v>1</v>
      </c>
      <c r="BY17926" s="4">
        <f t="shared" si="1121"/>
        <v>1</v>
      </c>
    </row>
    <row r="17927" spans="1:77">
      <c r="A17927" s="23">
        <v>17922</v>
      </c>
      <c r="BT17927" s="23">
        <v>17922</v>
      </c>
      <c r="BU17927" s="4">
        <f t="shared" ref="BU17927:BU17990" si="1122">BP17927*$BV$1-BQ17927</f>
        <v>0</v>
      </c>
      <c r="BV17927" s="4">
        <f t="shared" ref="BV17927:BV17990" si="1123">BR17927*$BV$1-BS17927</f>
        <v>0</v>
      </c>
      <c r="BW17927" s="23"/>
      <c r="BX17927" s="4">
        <f t="shared" si="1120"/>
        <v>1</v>
      </c>
      <c r="BY17927" s="4">
        <f t="shared" si="1121"/>
        <v>1</v>
      </c>
    </row>
    <row r="17928" spans="1:77">
      <c r="A17928" s="23">
        <v>17923</v>
      </c>
      <c r="BT17928" s="23">
        <v>17923</v>
      </c>
      <c r="BU17928" s="4">
        <f t="shared" si="1122"/>
        <v>0</v>
      </c>
      <c r="BV17928" s="4">
        <f t="shared" si="1123"/>
        <v>0</v>
      </c>
      <c r="BW17928" s="23"/>
      <c r="BX17928" s="4">
        <f t="shared" si="1120"/>
        <v>1</v>
      </c>
      <c r="BY17928" s="4">
        <f t="shared" si="1121"/>
        <v>1</v>
      </c>
    </row>
    <row r="17929" spans="1:77">
      <c r="A17929" s="23">
        <v>17924</v>
      </c>
      <c r="BT17929" s="23">
        <v>17924</v>
      </c>
      <c r="BU17929" s="4">
        <f t="shared" si="1122"/>
        <v>0</v>
      </c>
      <c r="BV17929" s="4">
        <f t="shared" si="1123"/>
        <v>0</v>
      </c>
      <c r="BW17929" s="23"/>
      <c r="BX17929" s="4">
        <f t="shared" si="1120"/>
        <v>1</v>
      </c>
      <c r="BY17929" s="4">
        <f t="shared" si="1121"/>
        <v>1</v>
      </c>
    </row>
    <row r="17930" spans="1:77">
      <c r="A17930" s="23">
        <v>17925</v>
      </c>
      <c r="BT17930" s="23">
        <v>17925</v>
      </c>
      <c r="BU17930" s="4">
        <f t="shared" si="1122"/>
        <v>0</v>
      </c>
      <c r="BV17930" s="4">
        <f t="shared" si="1123"/>
        <v>0</v>
      </c>
      <c r="BW17930" s="23"/>
      <c r="BX17930" s="4">
        <f t="shared" si="1120"/>
        <v>1</v>
      </c>
      <c r="BY17930" s="4">
        <f t="shared" si="1121"/>
        <v>1</v>
      </c>
    </row>
    <row r="17931" spans="1:77">
      <c r="A17931" s="23">
        <v>17926</v>
      </c>
      <c r="BT17931" s="23">
        <v>17926</v>
      </c>
      <c r="BU17931" s="4">
        <f t="shared" si="1122"/>
        <v>0</v>
      </c>
      <c r="BV17931" s="4">
        <f t="shared" si="1123"/>
        <v>0</v>
      </c>
      <c r="BW17931" s="23"/>
      <c r="BX17931" s="4">
        <f t="shared" si="1120"/>
        <v>1</v>
      </c>
      <c r="BY17931" s="4">
        <f t="shared" si="1121"/>
        <v>1</v>
      </c>
    </row>
    <row r="17932" spans="1:77">
      <c r="A17932" s="23">
        <v>17927</v>
      </c>
      <c r="BT17932" s="23">
        <v>17927</v>
      </c>
      <c r="BU17932" s="4">
        <f t="shared" si="1122"/>
        <v>0</v>
      </c>
      <c r="BV17932" s="4">
        <f t="shared" si="1123"/>
        <v>0</v>
      </c>
      <c r="BW17932" s="23"/>
      <c r="BX17932" s="4">
        <f t="shared" si="1120"/>
        <v>1</v>
      </c>
      <c r="BY17932" s="4">
        <f t="shared" si="1121"/>
        <v>1</v>
      </c>
    </row>
    <row r="17933" spans="1:77">
      <c r="A17933" s="23">
        <v>17928</v>
      </c>
      <c r="BT17933" s="23">
        <v>17928</v>
      </c>
      <c r="BU17933" s="4">
        <f t="shared" si="1122"/>
        <v>0</v>
      </c>
      <c r="BV17933" s="4">
        <f t="shared" si="1123"/>
        <v>0</v>
      </c>
      <c r="BW17933" s="23"/>
      <c r="BX17933" s="4">
        <f t="shared" si="1120"/>
        <v>1</v>
      </c>
      <c r="BY17933" s="4">
        <f t="shared" si="1121"/>
        <v>1</v>
      </c>
    </row>
    <row r="17934" spans="1:77">
      <c r="A17934" s="23">
        <v>17929</v>
      </c>
      <c r="BT17934" s="23">
        <v>17929</v>
      </c>
      <c r="BU17934" s="4">
        <f t="shared" si="1122"/>
        <v>0</v>
      </c>
      <c r="BV17934" s="4">
        <f t="shared" si="1123"/>
        <v>0</v>
      </c>
      <c r="BW17934" s="23"/>
      <c r="BX17934" s="4">
        <f t="shared" si="1120"/>
        <v>1</v>
      </c>
      <c r="BY17934" s="4">
        <f t="shared" si="1121"/>
        <v>1</v>
      </c>
    </row>
    <row r="17935" spans="1:77">
      <c r="A17935" s="23">
        <v>17930</v>
      </c>
      <c r="BT17935" s="23">
        <v>17930</v>
      </c>
      <c r="BU17935" s="4">
        <f t="shared" si="1122"/>
        <v>0</v>
      </c>
      <c r="BV17935" s="4">
        <f t="shared" si="1123"/>
        <v>0</v>
      </c>
      <c r="BW17935" s="23"/>
      <c r="BX17935" s="4">
        <f t="shared" si="1120"/>
        <v>1</v>
      </c>
      <c r="BY17935" s="4">
        <f t="shared" si="1121"/>
        <v>1</v>
      </c>
    </row>
    <row r="17936" spans="1:77">
      <c r="A17936" s="23">
        <v>17931</v>
      </c>
      <c r="BT17936" s="23">
        <v>17931</v>
      </c>
      <c r="BU17936" s="4">
        <f t="shared" si="1122"/>
        <v>0</v>
      </c>
      <c r="BV17936" s="4">
        <f t="shared" si="1123"/>
        <v>0</v>
      </c>
      <c r="BW17936" s="23"/>
      <c r="BX17936" s="4">
        <f t="shared" si="1120"/>
        <v>1</v>
      </c>
      <c r="BY17936" s="4">
        <f t="shared" si="1121"/>
        <v>1</v>
      </c>
    </row>
    <row r="17937" spans="1:77">
      <c r="A17937" s="23">
        <v>17932</v>
      </c>
      <c r="BT17937" s="23">
        <v>17932</v>
      </c>
      <c r="BU17937" s="4">
        <f t="shared" si="1122"/>
        <v>0</v>
      </c>
      <c r="BV17937" s="4">
        <f t="shared" si="1123"/>
        <v>0</v>
      </c>
      <c r="BW17937" s="23"/>
      <c r="BX17937" s="4">
        <f t="shared" si="1120"/>
        <v>1</v>
      </c>
      <c r="BY17937" s="4">
        <f t="shared" si="1121"/>
        <v>1</v>
      </c>
    </row>
    <row r="17938" spans="1:77">
      <c r="A17938" s="23">
        <v>17933</v>
      </c>
      <c r="BT17938" s="23">
        <v>17933</v>
      </c>
      <c r="BU17938" s="4">
        <f t="shared" si="1122"/>
        <v>0</v>
      </c>
      <c r="BV17938" s="4">
        <f t="shared" si="1123"/>
        <v>0</v>
      </c>
      <c r="BW17938" s="23"/>
      <c r="BX17938" s="4">
        <f t="shared" si="1120"/>
        <v>1</v>
      </c>
      <c r="BY17938" s="4">
        <f t="shared" si="1121"/>
        <v>1</v>
      </c>
    </row>
    <row r="17939" spans="1:77">
      <c r="A17939" s="23">
        <v>17934</v>
      </c>
      <c r="BT17939" s="23">
        <v>17934</v>
      </c>
      <c r="BU17939" s="4">
        <f t="shared" si="1122"/>
        <v>0</v>
      </c>
      <c r="BV17939" s="4">
        <f t="shared" si="1123"/>
        <v>0</v>
      </c>
      <c r="BW17939" s="23"/>
      <c r="BX17939" s="4">
        <f t="shared" si="1120"/>
        <v>1</v>
      </c>
      <c r="BY17939" s="4">
        <f t="shared" si="1121"/>
        <v>1</v>
      </c>
    </row>
    <row r="17940" spans="1:77">
      <c r="A17940" s="23">
        <v>17935</v>
      </c>
      <c r="BT17940" s="23">
        <v>17935</v>
      </c>
      <c r="BU17940" s="4">
        <f t="shared" si="1122"/>
        <v>0</v>
      </c>
      <c r="BV17940" s="4">
        <f t="shared" si="1123"/>
        <v>0</v>
      </c>
      <c r="BW17940" s="23"/>
      <c r="BX17940" s="4">
        <f t="shared" si="1120"/>
        <v>1</v>
      </c>
      <c r="BY17940" s="4">
        <f t="shared" si="1121"/>
        <v>1</v>
      </c>
    </row>
    <row r="17941" spans="1:77">
      <c r="A17941" s="23">
        <v>17936</v>
      </c>
      <c r="BT17941" s="23">
        <v>17936</v>
      </c>
      <c r="BU17941" s="4">
        <f t="shared" si="1122"/>
        <v>0</v>
      </c>
      <c r="BV17941" s="4">
        <f t="shared" si="1123"/>
        <v>0</v>
      </c>
      <c r="BW17941" s="23"/>
      <c r="BX17941" s="4">
        <f t="shared" si="1120"/>
        <v>1</v>
      </c>
      <c r="BY17941" s="4">
        <f t="shared" si="1121"/>
        <v>1</v>
      </c>
    </row>
    <row r="17942" spans="1:77">
      <c r="A17942" s="23">
        <v>17937</v>
      </c>
      <c r="BT17942" s="23">
        <v>17937</v>
      </c>
      <c r="BU17942" s="4">
        <f t="shared" si="1122"/>
        <v>0</v>
      </c>
      <c r="BV17942" s="4">
        <f t="shared" si="1123"/>
        <v>0</v>
      </c>
      <c r="BW17942" s="23"/>
      <c r="BX17942" s="4">
        <f t="shared" ref="BX17942:BX18005" si="1124">IF(BU17942=MAX($BU17942:$BV17942),1,0)</f>
        <v>1</v>
      </c>
      <c r="BY17942" s="4">
        <f t="shared" ref="BY17942:BY18005" si="1125">IF(BV17942=MAX($BU17942:$BV17942),1,0)</f>
        <v>1</v>
      </c>
    </row>
    <row r="17943" spans="1:77">
      <c r="A17943" s="23">
        <v>17938</v>
      </c>
      <c r="BT17943" s="23">
        <v>17938</v>
      </c>
      <c r="BU17943" s="4">
        <f t="shared" si="1122"/>
        <v>0</v>
      </c>
      <c r="BV17943" s="4">
        <f t="shared" si="1123"/>
        <v>0</v>
      </c>
      <c r="BW17943" s="23"/>
      <c r="BX17943" s="4">
        <f t="shared" si="1124"/>
        <v>1</v>
      </c>
      <c r="BY17943" s="4">
        <f t="shared" si="1125"/>
        <v>1</v>
      </c>
    </row>
    <row r="17944" spans="1:77">
      <c r="A17944" s="23">
        <v>17939</v>
      </c>
      <c r="BT17944" s="23">
        <v>17939</v>
      </c>
      <c r="BU17944" s="4">
        <f t="shared" si="1122"/>
        <v>0</v>
      </c>
      <c r="BV17944" s="4">
        <f t="shared" si="1123"/>
        <v>0</v>
      </c>
      <c r="BW17944" s="23"/>
      <c r="BX17944" s="4">
        <f t="shared" si="1124"/>
        <v>1</v>
      </c>
      <c r="BY17944" s="4">
        <f t="shared" si="1125"/>
        <v>1</v>
      </c>
    </row>
    <row r="17945" spans="1:77">
      <c r="A17945" s="23">
        <v>17940</v>
      </c>
      <c r="BT17945" s="23">
        <v>17940</v>
      </c>
      <c r="BU17945" s="4">
        <f t="shared" si="1122"/>
        <v>0</v>
      </c>
      <c r="BV17945" s="4">
        <f t="shared" si="1123"/>
        <v>0</v>
      </c>
      <c r="BW17945" s="23"/>
      <c r="BX17945" s="4">
        <f t="shared" si="1124"/>
        <v>1</v>
      </c>
      <c r="BY17945" s="4">
        <f t="shared" si="1125"/>
        <v>1</v>
      </c>
    </row>
    <row r="17946" spans="1:77">
      <c r="A17946" s="23">
        <v>17941</v>
      </c>
      <c r="BT17946" s="23">
        <v>17941</v>
      </c>
      <c r="BU17946" s="4">
        <f t="shared" si="1122"/>
        <v>0</v>
      </c>
      <c r="BV17946" s="4">
        <f t="shared" si="1123"/>
        <v>0</v>
      </c>
      <c r="BW17946" s="23"/>
      <c r="BX17946" s="4">
        <f t="shared" si="1124"/>
        <v>1</v>
      </c>
      <c r="BY17946" s="4">
        <f t="shared" si="1125"/>
        <v>1</v>
      </c>
    </row>
    <row r="17947" spans="1:77">
      <c r="A17947" s="23">
        <v>17942</v>
      </c>
      <c r="BT17947" s="23">
        <v>17942</v>
      </c>
      <c r="BU17947" s="4">
        <f t="shared" si="1122"/>
        <v>0</v>
      </c>
      <c r="BV17947" s="4">
        <f t="shared" si="1123"/>
        <v>0</v>
      </c>
      <c r="BW17947" s="23"/>
      <c r="BX17947" s="4">
        <f t="shared" si="1124"/>
        <v>1</v>
      </c>
      <c r="BY17947" s="4">
        <f t="shared" si="1125"/>
        <v>1</v>
      </c>
    </row>
    <row r="17948" spans="1:77">
      <c r="A17948" s="23">
        <v>17943</v>
      </c>
      <c r="BT17948" s="23">
        <v>17943</v>
      </c>
      <c r="BU17948" s="4">
        <f t="shared" si="1122"/>
        <v>0</v>
      </c>
      <c r="BV17948" s="4">
        <f t="shared" si="1123"/>
        <v>0</v>
      </c>
      <c r="BW17948" s="23"/>
      <c r="BX17948" s="4">
        <f t="shared" si="1124"/>
        <v>1</v>
      </c>
      <c r="BY17948" s="4">
        <f t="shared" si="1125"/>
        <v>1</v>
      </c>
    </row>
    <row r="17949" spans="1:77">
      <c r="A17949" s="23">
        <v>17944</v>
      </c>
      <c r="BT17949" s="23">
        <v>17944</v>
      </c>
      <c r="BU17949" s="4">
        <f t="shared" si="1122"/>
        <v>0</v>
      </c>
      <c r="BV17949" s="4">
        <f t="shared" si="1123"/>
        <v>0</v>
      </c>
      <c r="BW17949" s="23"/>
      <c r="BX17949" s="4">
        <f t="shared" si="1124"/>
        <v>1</v>
      </c>
      <c r="BY17949" s="4">
        <f t="shared" si="1125"/>
        <v>1</v>
      </c>
    </row>
    <row r="17950" spans="1:77">
      <c r="A17950" s="23">
        <v>17945</v>
      </c>
      <c r="BT17950" s="23">
        <v>17945</v>
      </c>
      <c r="BU17950" s="4">
        <f t="shared" si="1122"/>
        <v>0</v>
      </c>
      <c r="BV17950" s="4">
        <f t="shared" si="1123"/>
        <v>0</v>
      </c>
      <c r="BW17950" s="23"/>
      <c r="BX17950" s="4">
        <f t="shared" si="1124"/>
        <v>1</v>
      </c>
      <c r="BY17950" s="4">
        <f t="shared" si="1125"/>
        <v>1</v>
      </c>
    </row>
    <row r="17951" spans="1:77">
      <c r="A17951" s="23">
        <v>17946</v>
      </c>
      <c r="BT17951" s="23">
        <v>17946</v>
      </c>
      <c r="BU17951" s="4">
        <f t="shared" si="1122"/>
        <v>0</v>
      </c>
      <c r="BV17951" s="4">
        <f t="shared" si="1123"/>
        <v>0</v>
      </c>
      <c r="BW17951" s="23"/>
      <c r="BX17951" s="4">
        <f t="shared" si="1124"/>
        <v>1</v>
      </c>
      <c r="BY17951" s="4">
        <f t="shared" si="1125"/>
        <v>1</v>
      </c>
    </row>
    <row r="17952" spans="1:77">
      <c r="A17952" s="23">
        <v>17947</v>
      </c>
      <c r="BT17952" s="23">
        <v>17947</v>
      </c>
      <c r="BU17952" s="4">
        <f t="shared" si="1122"/>
        <v>0</v>
      </c>
      <c r="BV17952" s="4">
        <f t="shared" si="1123"/>
        <v>0</v>
      </c>
      <c r="BW17952" s="23"/>
      <c r="BX17952" s="4">
        <f t="shared" si="1124"/>
        <v>1</v>
      </c>
      <c r="BY17952" s="4">
        <f t="shared" si="1125"/>
        <v>1</v>
      </c>
    </row>
    <row r="17953" spans="1:77">
      <c r="A17953" s="23">
        <v>17948</v>
      </c>
      <c r="BT17953" s="23">
        <v>17948</v>
      </c>
      <c r="BU17953" s="4">
        <f t="shared" si="1122"/>
        <v>0</v>
      </c>
      <c r="BV17953" s="4">
        <f t="shared" si="1123"/>
        <v>0</v>
      </c>
      <c r="BW17953" s="23"/>
      <c r="BX17953" s="4">
        <f t="shared" si="1124"/>
        <v>1</v>
      </c>
      <c r="BY17953" s="4">
        <f t="shared" si="1125"/>
        <v>1</v>
      </c>
    </row>
    <row r="17954" spans="1:77">
      <c r="A17954" s="23">
        <v>17949</v>
      </c>
      <c r="BT17954" s="23">
        <v>17949</v>
      </c>
      <c r="BU17954" s="4">
        <f t="shared" si="1122"/>
        <v>0</v>
      </c>
      <c r="BV17954" s="4">
        <f t="shared" si="1123"/>
        <v>0</v>
      </c>
      <c r="BW17954" s="23"/>
      <c r="BX17954" s="4">
        <f t="shared" si="1124"/>
        <v>1</v>
      </c>
      <c r="BY17954" s="4">
        <f t="shared" si="1125"/>
        <v>1</v>
      </c>
    </row>
    <row r="17955" spans="1:77">
      <c r="A17955" s="23">
        <v>17950</v>
      </c>
      <c r="BT17955" s="23">
        <v>17950</v>
      </c>
      <c r="BU17955" s="4">
        <f t="shared" si="1122"/>
        <v>0</v>
      </c>
      <c r="BV17955" s="4">
        <f t="shared" si="1123"/>
        <v>0</v>
      </c>
      <c r="BW17955" s="23"/>
      <c r="BX17955" s="4">
        <f t="shared" si="1124"/>
        <v>1</v>
      </c>
      <c r="BY17955" s="4">
        <f t="shared" si="1125"/>
        <v>1</v>
      </c>
    </row>
    <row r="17956" spans="1:77">
      <c r="A17956" s="23">
        <v>17951</v>
      </c>
      <c r="BT17956" s="23">
        <v>17951</v>
      </c>
      <c r="BU17956" s="4">
        <f t="shared" si="1122"/>
        <v>0</v>
      </c>
      <c r="BV17956" s="4">
        <f t="shared" si="1123"/>
        <v>0</v>
      </c>
      <c r="BW17956" s="23"/>
      <c r="BX17956" s="4">
        <f t="shared" si="1124"/>
        <v>1</v>
      </c>
      <c r="BY17956" s="4">
        <f t="shared" si="1125"/>
        <v>1</v>
      </c>
    </row>
    <row r="17957" spans="1:77">
      <c r="A17957" s="23">
        <v>17952</v>
      </c>
      <c r="BT17957" s="23">
        <v>17952</v>
      </c>
      <c r="BU17957" s="4">
        <f t="shared" si="1122"/>
        <v>0</v>
      </c>
      <c r="BV17957" s="4">
        <f t="shared" si="1123"/>
        <v>0</v>
      </c>
      <c r="BW17957" s="23"/>
      <c r="BX17957" s="4">
        <f t="shared" si="1124"/>
        <v>1</v>
      </c>
      <c r="BY17957" s="4">
        <f t="shared" si="1125"/>
        <v>1</v>
      </c>
    </row>
    <row r="17958" spans="1:77">
      <c r="A17958" s="23">
        <v>17953</v>
      </c>
      <c r="BT17958" s="23">
        <v>17953</v>
      </c>
      <c r="BU17958" s="4">
        <f t="shared" si="1122"/>
        <v>0</v>
      </c>
      <c r="BV17958" s="4">
        <f t="shared" si="1123"/>
        <v>0</v>
      </c>
      <c r="BW17958" s="23"/>
      <c r="BX17958" s="4">
        <f t="shared" si="1124"/>
        <v>1</v>
      </c>
      <c r="BY17958" s="4">
        <f t="shared" si="1125"/>
        <v>1</v>
      </c>
    </row>
    <row r="17959" spans="1:77">
      <c r="A17959" s="23">
        <v>17954</v>
      </c>
      <c r="BT17959" s="23">
        <v>17954</v>
      </c>
      <c r="BU17959" s="4">
        <f t="shared" si="1122"/>
        <v>0</v>
      </c>
      <c r="BV17959" s="4">
        <f t="shared" si="1123"/>
        <v>0</v>
      </c>
      <c r="BW17959" s="23"/>
      <c r="BX17959" s="4">
        <f t="shared" si="1124"/>
        <v>1</v>
      </c>
      <c r="BY17959" s="4">
        <f t="shared" si="1125"/>
        <v>1</v>
      </c>
    </row>
    <row r="17960" spans="1:77">
      <c r="A17960" s="23">
        <v>17955</v>
      </c>
      <c r="BT17960" s="23">
        <v>17955</v>
      </c>
      <c r="BU17960" s="4">
        <f t="shared" si="1122"/>
        <v>0</v>
      </c>
      <c r="BV17960" s="4">
        <f t="shared" si="1123"/>
        <v>0</v>
      </c>
      <c r="BW17960" s="23"/>
      <c r="BX17960" s="4">
        <f t="shared" si="1124"/>
        <v>1</v>
      </c>
      <c r="BY17960" s="4">
        <f t="shared" si="1125"/>
        <v>1</v>
      </c>
    </row>
    <row r="17961" spans="1:77">
      <c r="A17961" s="23">
        <v>17956</v>
      </c>
      <c r="BT17961" s="23">
        <v>17956</v>
      </c>
      <c r="BU17961" s="4">
        <f t="shared" si="1122"/>
        <v>0</v>
      </c>
      <c r="BV17961" s="4">
        <f t="shared" si="1123"/>
        <v>0</v>
      </c>
      <c r="BW17961" s="23"/>
      <c r="BX17961" s="4">
        <f t="shared" si="1124"/>
        <v>1</v>
      </c>
      <c r="BY17961" s="4">
        <f t="shared" si="1125"/>
        <v>1</v>
      </c>
    </row>
    <row r="17962" spans="1:77">
      <c r="A17962" s="23">
        <v>17957</v>
      </c>
      <c r="BT17962" s="23">
        <v>17957</v>
      </c>
      <c r="BU17962" s="4">
        <f t="shared" si="1122"/>
        <v>0</v>
      </c>
      <c r="BV17962" s="4">
        <f t="shared" si="1123"/>
        <v>0</v>
      </c>
      <c r="BW17962" s="23"/>
      <c r="BX17962" s="4">
        <f t="shared" si="1124"/>
        <v>1</v>
      </c>
      <c r="BY17962" s="4">
        <f t="shared" si="1125"/>
        <v>1</v>
      </c>
    </row>
    <row r="17963" spans="1:77">
      <c r="A17963" s="23">
        <v>17958</v>
      </c>
      <c r="BT17963" s="23">
        <v>17958</v>
      </c>
      <c r="BU17963" s="4">
        <f t="shared" si="1122"/>
        <v>0</v>
      </c>
      <c r="BV17963" s="4">
        <f t="shared" si="1123"/>
        <v>0</v>
      </c>
      <c r="BW17963" s="23"/>
      <c r="BX17963" s="4">
        <f t="shared" si="1124"/>
        <v>1</v>
      </c>
      <c r="BY17963" s="4">
        <f t="shared" si="1125"/>
        <v>1</v>
      </c>
    </row>
    <row r="17964" spans="1:77">
      <c r="A17964" s="23">
        <v>17959</v>
      </c>
      <c r="BT17964" s="23">
        <v>17959</v>
      </c>
      <c r="BU17964" s="4">
        <f t="shared" si="1122"/>
        <v>0</v>
      </c>
      <c r="BV17964" s="4">
        <f t="shared" si="1123"/>
        <v>0</v>
      </c>
      <c r="BW17964" s="23"/>
      <c r="BX17964" s="4">
        <f t="shared" si="1124"/>
        <v>1</v>
      </c>
      <c r="BY17964" s="4">
        <f t="shared" si="1125"/>
        <v>1</v>
      </c>
    </row>
    <row r="17965" spans="1:77">
      <c r="A17965" s="23">
        <v>17960</v>
      </c>
      <c r="BT17965" s="23">
        <v>17960</v>
      </c>
      <c r="BU17965" s="4">
        <f t="shared" si="1122"/>
        <v>0</v>
      </c>
      <c r="BV17965" s="4">
        <f t="shared" si="1123"/>
        <v>0</v>
      </c>
      <c r="BW17965" s="23"/>
      <c r="BX17965" s="4">
        <f t="shared" si="1124"/>
        <v>1</v>
      </c>
      <c r="BY17965" s="4">
        <f t="shared" si="1125"/>
        <v>1</v>
      </c>
    </row>
    <row r="17966" spans="1:77">
      <c r="A17966" s="23">
        <v>17961</v>
      </c>
      <c r="BT17966" s="23">
        <v>17961</v>
      </c>
      <c r="BU17966" s="4">
        <f t="shared" si="1122"/>
        <v>0</v>
      </c>
      <c r="BV17966" s="4">
        <f t="shared" si="1123"/>
        <v>0</v>
      </c>
      <c r="BW17966" s="23"/>
      <c r="BX17966" s="4">
        <f t="shared" si="1124"/>
        <v>1</v>
      </c>
      <c r="BY17966" s="4">
        <f t="shared" si="1125"/>
        <v>1</v>
      </c>
    </row>
    <row r="17967" spans="1:77">
      <c r="A17967" s="23">
        <v>17962</v>
      </c>
      <c r="BT17967" s="23">
        <v>17962</v>
      </c>
      <c r="BU17967" s="4">
        <f t="shared" si="1122"/>
        <v>0</v>
      </c>
      <c r="BV17967" s="4">
        <f t="shared" si="1123"/>
        <v>0</v>
      </c>
      <c r="BW17967" s="23"/>
      <c r="BX17967" s="4">
        <f t="shared" si="1124"/>
        <v>1</v>
      </c>
      <c r="BY17967" s="4">
        <f t="shared" si="1125"/>
        <v>1</v>
      </c>
    </row>
    <row r="17968" spans="1:77">
      <c r="A17968" s="23">
        <v>17963</v>
      </c>
      <c r="BT17968" s="23">
        <v>17963</v>
      </c>
      <c r="BU17968" s="4">
        <f t="shared" si="1122"/>
        <v>0</v>
      </c>
      <c r="BV17968" s="4">
        <f t="shared" si="1123"/>
        <v>0</v>
      </c>
      <c r="BW17968" s="23"/>
      <c r="BX17968" s="4">
        <f t="shared" si="1124"/>
        <v>1</v>
      </c>
      <c r="BY17968" s="4">
        <f t="shared" si="1125"/>
        <v>1</v>
      </c>
    </row>
    <row r="17969" spans="1:77">
      <c r="A17969" s="23">
        <v>17964</v>
      </c>
      <c r="BT17969" s="23">
        <v>17964</v>
      </c>
      <c r="BU17969" s="4">
        <f t="shared" si="1122"/>
        <v>0</v>
      </c>
      <c r="BV17969" s="4">
        <f t="shared" si="1123"/>
        <v>0</v>
      </c>
      <c r="BW17969" s="23"/>
      <c r="BX17969" s="4">
        <f t="shared" si="1124"/>
        <v>1</v>
      </c>
      <c r="BY17969" s="4">
        <f t="shared" si="1125"/>
        <v>1</v>
      </c>
    </row>
    <row r="17970" spans="1:77">
      <c r="A17970" s="23">
        <v>17965</v>
      </c>
      <c r="BT17970" s="23">
        <v>17965</v>
      </c>
      <c r="BU17970" s="4">
        <f t="shared" si="1122"/>
        <v>0</v>
      </c>
      <c r="BV17970" s="4">
        <f t="shared" si="1123"/>
        <v>0</v>
      </c>
      <c r="BW17970" s="23"/>
      <c r="BX17970" s="4">
        <f t="shared" si="1124"/>
        <v>1</v>
      </c>
      <c r="BY17970" s="4">
        <f t="shared" si="1125"/>
        <v>1</v>
      </c>
    </row>
    <row r="17971" spans="1:77">
      <c r="A17971" s="23">
        <v>17966</v>
      </c>
      <c r="BT17971" s="23">
        <v>17966</v>
      </c>
      <c r="BU17971" s="4">
        <f t="shared" si="1122"/>
        <v>0</v>
      </c>
      <c r="BV17971" s="4">
        <f t="shared" si="1123"/>
        <v>0</v>
      </c>
      <c r="BW17971" s="23"/>
      <c r="BX17971" s="4">
        <f t="shared" si="1124"/>
        <v>1</v>
      </c>
      <c r="BY17971" s="4">
        <f t="shared" si="1125"/>
        <v>1</v>
      </c>
    </row>
    <row r="17972" spans="1:77">
      <c r="A17972" s="23">
        <v>17967</v>
      </c>
      <c r="BT17972" s="23">
        <v>17967</v>
      </c>
      <c r="BU17972" s="4">
        <f t="shared" si="1122"/>
        <v>0</v>
      </c>
      <c r="BV17972" s="4">
        <f t="shared" si="1123"/>
        <v>0</v>
      </c>
      <c r="BW17972" s="23"/>
      <c r="BX17972" s="4">
        <f t="shared" si="1124"/>
        <v>1</v>
      </c>
      <c r="BY17972" s="4">
        <f t="shared" si="1125"/>
        <v>1</v>
      </c>
    </row>
    <row r="17973" spans="1:77">
      <c r="A17973" s="23">
        <v>17968</v>
      </c>
      <c r="BT17973" s="23">
        <v>17968</v>
      </c>
      <c r="BU17973" s="4">
        <f t="shared" si="1122"/>
        <v>0</v>
      </c>
      <c r="BV17973" s="4">
        <f t="shared" si="1123"/>
        <v>0</v>
      </c>
      <c r="BW17973" s="23"/>
      <c r="BX17973" s="4">
        <f t="shared" si="1124"/>
        <v>1</v>
      </c>
      <c r="BY17973" s="4">
        <f t="shared" si="1125"/>
        <v>1</v>
      </c>
    </row>
    <row r="17974" spans="1:77">
      <c r="A17974" s="23">
        <v>17969</v>
      </c>
      <c r="BT17974" s="23">
        <v>17969</v>
      </c>
      <c r="BU17974" s="4">
        <f t="shared" si="1122"/>
        <v>0</v>
      </c>
      <c r="BV17974" s="4">
        <f t="shared" si="1123"/>
        <v>0</v>
      </c>
      <c r="BW17974" s="23"/>
      <c r="BX17974" s="4">
        <f t="shared" si="1124"/>
        <v>1</v>
      </c>
      <c r="BY17974" s="4">
        <f t="shared" si="1125"/>
        <v>1</v>
      </c>
    </row>
    <row r="17975" spans="1:77">
      <c r="A17975" s="23">
        <v>17970</v>
      </c>
      <c r="BT17975" s="23">
        <v>17970</v>
      </c>
      <c r="BU17975" s="4">
        <f t="shared" si="1122"/>
        <v>0</v>
      </c>
      <c r="BV17975" s="4">
        <f t="shared" si="1123"/>
        <v>0</v>
      </c>
      <c r="BW17975" s="23"/>
      <c r="BX17975" s="4">
        <f t="shared" si="1124"/>
        <v>1</v>
      </c>
      <c r="BY17975" s="4">
        <f t="shared" si="1125"/>
        <v>1</v>
      </c>
    </row>
    <row r="17976" spans="1:77">
      <c r="A17976" s="23">
        <v>17971</v>
      </c>
      <c r="BT17976" s="23">
        <v>17971</v>
      </c>
      <c r="BU17976" s="4">
        <f t="shared" si="1122"/>
        <v>0</v>
      </c>
      <c r="BV17976" s="4">
        <f t="shared" si="1123"/>
        <v>0</v>
      </c>
      <c r="BW17976" s="23"/>
      <c r="BX17976" s="4">
        <f t="shared" si="1124"/>
        <v>1</v>
      </c>
      <c r="BY17976" s="4">
        <f t="shared" si="1125"/>
        <v>1</v>
      </c>
    </row>
    <row r="17977" spans="1:77">
      <c r="A17977" s="23">
        <v>17972</v>
      </c>
      <c r="BT17977" s="23">
        <v>17972</v>
      </c>
      <c r="BU17977" s="4">
        <f t="shared" si="1122"/>
        <v>0</v>
      </c>
      <c r="BV17977" s="4">
        <f t="shared" si="1123"/>
        <v>0</v>
      </c>
      <c r="BW17977" s="23"/>
      <c r="BX17977" s="4">
        <f t="shared" si="1124"/>
        <v>1</v>
      </c>
      <c r="BY17977" s="4">
        <f t="shared" si="1125"/>
        <v>1</v>
      </c>
    </row>
    <row r="17978" spans="1:77">
      <c r="A17978" s="23">
        <v>17973</v>
      </c>
      <c r="BT17978" s="23">
        <v>17973</v>
      </c>
      <c r="BU17978" s="4">
        <f t="shared" si="1122"/>
        <v>0</v>
      </c>
      <c r="BV17978" s="4">
        <f t="shared" si="1123"/>
        <v>0</v>
      </c>
      <c r="BW17978" s="23"/>
      <c r="BX17978" s="4">
        <f t="shared" si="1124"/>
        <v>1</v>
      </c>
      <c r="BY17978" s="4">
        <f t="shared" si="1125"/>
        <v>1</v>
      </c>
    </row>
    <row r="17979" spans="1:77">
      <c r="A17979" s="23">
        <v>17974</v>
      </c>
      <c r="BT17979" s="23">
        <v>17974</v>
      </c>
      <c r="BU17979" s="4">
        <f t="shared" si="1122"/>
        <v>0</v>
      </c>
      <c r="BV17979" s="4">
        <f t="shared" si="1123"/>
        <v>0</v>
      </c>
      <c r="BW17979" s="23"/>
      <c r="BX17979" s="4">
        <f t="shared" si="1124"/>
        <v>1</v>
      </c>
      <c r="BY17979" s="4">
        <f t="shared" si="1125"/>
        <v>1</v>
      </c>
    </row>
    <row r="17980" spans="1:77">
      <c r="A17980" s="23">
        <v>17975</v>
      </c>
      <c r="BT17980" s="23">
        <v>17975</v>
      </c>
      <c r="BU17980" s="4">
        <f t="shared" si="1122"/>
        <v>0</v>
      </c>
      <c r="BV17980" s="4">
        <f t="shared" si="1123"/>
        <v>0</v>
      </c>
      <c r="BW17980" s="23"/>
      <c r="BX17980" s="4">
        <f t="shared" si="1124"/>
        <v>1</v>
      </c>
      <c r="BY17980" s="4">
        <f t="shared" si="1125"/>
        <v>1</v>
      </c>
    </row>
    <row r="17981" spans="1:77">
      <c r="A17981" s="23">
        <v>17976</v>
      </c>
      <c r="BT17981" s="23">
        <v>17976</v>
      </c>
      <c r="BU17981" s="4">
        <f t="shared" si="1122"/>
        <v>0</v>
      </c>
      <c r="BV17981" s="4">
        <f t="shared" si="1123"/>
        <v>0</v>
      </c>
      <c r="BW17981" s="23"/>
      <c r="BX17981" s="4">
        <f t="shared" si="1124"/>
        <v>1</v>
      </c>
      <c r="BY17981" s="4">
        <f t="shared" si="1125"/>
        <v>1</v>
      </c>
    </row>
    <row r="17982" spans="1:77">
      <c r="A17982" s="23">
        <v>17977</v>
      </c>
      <c r="BT17982" s="23">
        <v>17977</v>
      </c>
      <c r="BU17982" s="4">
        <f t="shared" si="1122"/>
        <v>0</v>
      </c>
      <c r="BV17982" s="4">
        <f t="shared" si="1123"/>
        <v>0</v>
      </c>
      <c r="BW17982" s="23"/>
      <c r="BX17982" s="4">
        <f t="shared" si="1124"/>
        <v>1</v>
      </c>
      <c r="BY17982" s="4">
        <f t="shared" si="1125"/>
        <v>1</v>
      </c>
    </row>
    <row r="17983" spans="1:77">
      <c r="A17983" s="23">
        <v>17978</v>
      </c>
      <c r="BT17983" s="23">
        <v>17978</v>
      </c>
      <c r="BU17983" s="4">
        <f t="shared" si="1122"/>
        <v>0</v>
      </c>
      <c r="BV17983" s="4">
        <f t="shared" si="1123"/>
        <v>0</v>
      </c>
      <c r="BW17983" s="23"/>
      <c r="BX17983" s="4">
        <f t="shared" si="1124"/>
        <v>1</v>
      </c>
      <c r="BY17983" s="4">
        <f t="shared" si="1125"/>
        <v>1</v>
      </c>
    </row>
    <row r="17984" spans="1:77">
      <c r="A17984" s="23">
        <v>17979</v>
      </c>
      <c r="BT17984" s="23">
        <v>17979</v>
      </c>
      <c r="BU17984" s="4">
        <f t="shared" si="1122"/>
        <v>0</v>
      </c>
      <c r="BV17984" s="4">
        <f t="shared" si="1123"/>
        <v>0</v>
      </c>
      <c r="BW17984" s="23"/>
      <c r="BX17984" s="4">
        <f t="shared" si="1124"/>
        <v>1</v>
      </c>
      <c r="BY17984" s="4">
        <f t="shared" si="1125"/>
        <v>1</v>
      </c>
    </row>
    <row r="17985" spans="1:77">
      <c r="A17985" s="23">
        <v>17980</v>
      </c>
      <c r="BT17985" s="23">
        <v>17980</v>
      </c>
      <c r="BU17985" s="4">
        <f t="shared" si="1122"/>
        <v>0</v>
      </c>
      <c r="BV17985" s="4">
        <f t="shared" si="1123"/>
        <v>0</v>
      </c>
      <c r="BW17985" s="23"/>
      <c r="BX17985" s="4">
        <f t="shared" si="1124"/>
        <v>1</v>
      </c>
      <c r="BY17985" s="4">
        <f t="shared" si="1125"/>
        <v>1</v>
      </c>
    </row>
    <row r="17986" spans="1:77">
      <c r="A17986" s="23">
        <v>17981</v>
      </c>
      <c r="BT17986" s="23">
        <v>17981</v>
      </c>
      <c r="BU17986" s="4">
        <f t="shared" si="1122"/>
        <v>0</v>
      </c>
      <c r="BV17986" s="4">
        <f t="shared" si="1123"/>
        <v>0</v>
      </c>
      <c r="BW17986" s="23"/>
      <c r="BX17986" s="4">
        <f t="shared" si="1124"/>
        <v>1</v>
      </c>
      <c r="BY17986" s="4">
        <f t="shared" si="1125"/>
        <v>1</v>
      </c>
    </row>
    <row r="17987" spans="1:77">
      <c r="A17987" s="23">
        <v>17982</v>
      </c>
      <c r="BT17987" s="23">
        <v>17982</v>
      </c>
      <c r="BU17987" s="4">
        <f t="shared" si="1122"/>
        <v>0</v>
      </c>
      <c r="BV17987" s="4">
        <f t="shared" si="1123"/>
        <v>0</v>
      </c>
      <c r="BW17987" s="23"/>
      <c r="BX17987" s="4">
        <f t="shared" si="1124"/>
        <v>1</v>
      </c>
      <c r="BY17987" s="4">
        <f t="shared" si="1125"/>
        <v>1</v>
      </c>
    </row>
    <row r="17988" spans="1:77">
      <c r="A17988" s="23">
        <v>17983</v>
      </c>
      <c r="BT17988" s="23">
        <v>17983</v>
      </c>
      <c r="BU17988" s="4">
        <f t="shared" si="1122"/>
        <v>0</v>
      </c>
      <c r="BV17988" s="4">
        <f t="shared" si="1123"/>
        <v>0</v>
      </c>
      <c r="BW17988" s="23"/>
      <c r="BX17988" s="4">
        <f t="shared" si="1124"/>
        <v>1</v>
      </c>
      <c r="BY17988" s="4">
        <f t="shared" si="1125"/>
        <v>1</v>
      </c>
    </row>
    <row r="17989" spans="1:77">
      <c r="A17989" s="23">
        <v>17984</v>
      </c>
      <c r="BT17989" s="23">
        <v>17984</v>
      </c>
      <c r="BU17989" s="4">
        <f t="shared" si="1122"/>
        <v>0</v>
      </c>
      <c r="BV17989" s="4">
        <f t="shared" si="1123"/>
        <v>0</v>
      </c>
      <c r="BW17989" s="23"/>
      <c r="BX17989" s="4">
        <f t="shared" si="1124"/>
        <v>1</v>
      </c>
      <c r="BY17989" s="4">
        <f t="shared" si="1125"/>
        <v>1</v>
      </c>
    </row>
    <row r="17990" spans="1:77">
      <c r="A17990" s="23">
        <v>17985</v>
      </c>
      <c r="BT17990" s="23">
        <v>17985</v>
      </c>
      <c r="BU17990" s="4">
        <f t="shared" si="1122"/>
        <v>0</v>
      </c>
      <c r="BV17990" s="4">
        <f t="shared" si="1123"/>
        <v>0</v>
      </c>
      <c r="BW17990" s="23"/>
      <c r="BX17990" s="4">
        <f t="shared" si="1124"/>
        <v>1</v>
      </c>
      <c r="BY17990" s="4">
        <f t="shared" si="1125"/>
        <v>1</v>
      </c>
    </row>
    <row r="17991" spans="1:77">
      <c r="A17991" s="23">
        <v>17986</v>
      </c>
      <c r="BT17991" s="23">
        <v>17986</v>
      </c>
      <c r="BU17991" s="4">
        <f t="shared" ref="BU17991:BU18054" si="1126">BP17991*$BV$1-BQ17991</f>
        <v>0</v>
      </c>
      <c r="BV17991" s="4">
        <f t="shared" ref="BV17991:BV18054" si="1127">BR17991*$BV$1-BS17991</f>
        <v>0</v>
      </c>
      <c r="BW17991" s="23"/>
      <c r="BX17991" s="4">
        <f t="shared" si="1124"/>
        <v>1</v>
      </c>
      <c r="BY17991" s="4">
        <f t="shared" si="1125"/>
        <v>1</v>
      </c>
    </row>
    <row r="17992" spans="1:77">
      <c r="A17992" s="23">
        <v>17987</v>
      </c>
      <c r="BT17992" s="23">
        <v>17987</v>
      </c>
      <c r="BU17992" s="4">
        <f t="shared" si="1126"/>
        <v>0</v>
      </c>
      <c r="BV17992" s="4">
        <f t="shared" si="1127"/>
        <v>0</v>
      </c>
      <c r="BW17992" s="23"/>
      <c r="BX17992" s="4">
        <f t="shared" si="1124"/>
        <v>1</v>
      </c>
      <c r="BY17992" s="4">
        <f t="shared" si="1125"/>
        <v>1</v>
      </c>
    </row>
    <row r="17993" spans="1:77">
      <c r="A17993" s="23">
        <v>17988</v>
      </c>
      <c r="BT17993" s="23">
        <v>17988</v>
      </c>
      <c r="BU17993" s="4">
        <f t="shared" si="1126"/>
        <v>0</v>
      </c>
      <c r="BV17993" s="4">
        <f t="shared" si="1127"/>
        <v>0</v>
      </c>
      <c r="BW17993" s="23"/>
      <c r="BX17993" s="4">
        <f t="shared" si="1124"/>
        <v>1</v>
      </c>
      <c r="BY17993" s="4">
        <f t="shared" si="1125"/>
        <v>1</v>
      </c>
    </row>
    <row r="17994" spans="1:77">
      <c r="A17994" s="23">
        <v>17989</v>
      </c>
      <c r="BT17994" s="23">
        <v>17989</v>
      </c>
      <c r="BU17994" s="4">
        <f t="shared" si="1126"/>
        <v>0</v>
      </c>
      <c r="BV17994" s="4">
        <f t="shared" si="1127"/>
        <v>0</v>
      </c>
      <c r="BW17994" s="23"/>
      <c r="BX17994" s="4">
        <f t="shared" si="1124"/>
        <v>1</v>
      </c>
      <c r="BY17994" s="4">
        <f t="shared" si="1125"/>
        <v>1</v>
      </c>
    </row>
    <row r="17995" spans="1:77">
      <c r="A17995" s="23">
        <v>17990</v>
      </c>
      <c r="BT17995" s="23">
        <v>17990</v>
      </c>
      <c r="BU17995" s="4">
        <f t="shared" si="1126"/>
        <v>0</v>
      </c>
      <c r="BV17995" s="4">
        <f t="shared" si="1127"/>
        <v>0</v>
      </c>
      <c r="BW17995" s="23"/>
      <c r="BX17995" s="4">
        <f t="shared" si="1124"/>
        <v>1</v>
      </c>
      <c r="BY17995" s="4">
        <f t="shared" si="1125"/>
        <v>1</v>
      </c>
    </row>
    <row r="17996" spans="1:77">
      <c r="A17996" s="23">
        <v>17991</v>
      </c>
      <c r="BT17996" s="23">
        <v>17991</v>
      </c>
      <c r="BU17996" s="4">
        <f t="shared" si="1126"/>
        <v>0</v>
      </c>
      <c r="BV17996" s="4">
        <f t="shared" si="1127"/>
        <v>0</v>
      </c>
      <c r="BW17996" s="23"/>
      <c r="BX17996" s="4">
        <f t="shared" si="1124"/>
        <v>1</v>
      </c>
      <c r="BY17996" s="4">
        <f t="shared" si="1125"/>
        <v>1</v>
      </c>
    </row>
    <row r="17997" spans="1:77">
      <c r="A17997" s="23">
        <v>17992</v>
      </c>
      <c r="BT17997" s="23">
        <v>17992</v>
      </c>
      <c r="BU17997" s="4">
        <f t="shared" si="1126"/>
        <v>0</v>
      </c>
      <c r="BV17997" s="4">
        <f t="shared" si="1127"/>
        <v>0</v>
      </c>
      <c r="BW17997" s="23"/>
      <c r="BX17997" s="4">
        <f t="shared" si="1124"/>
        <v>1</v>
      </c>
      <c r="BY17997" s="4">
        <f t="shared" si="1125"/>
        <v>1</v>
      </c>
    </row>
    <row r="17998" spans="1:77">
      <c r="A17998" s="23">
        <v>17993</v>
      </c>
      <c r="BT17998" s="23">
        <v>17993</v>
      </c>
      <c r="BU17998" s="4">
        <f t="shared" si="1126"/>
        <v>0</v>
      </c>
      <c r="BV17998" s="4">
        <f t="shared" si="1127"/>
        <v>0</v>
      </c>
      <c r="BW17998" s="23"/>
      <c r="BX17998" s="4">
        <f t="shared" si="1124"/>
        <v>1</v>
      </c>
      <c r="BY17998" s="4">
        <f t="shared" si="1125"/>
        <v>1</v>
      </c>
    </row>
    <row r="17999" spans="1:77">
      <c r="A17999" s="23">
        <v>17994</v>
      </c>
      <c r="BT17999" s="23">
        <v>17994</v>
      </c>
      <c r="BU17999" s="4">
        <f t="shared" si="1126"/>
        <v>0</v>
      </c>
      <c r="BV17999" s="4">
        <f t="shared" si="1127"/>
        <v>0</v>
      </c>
      <c r="BW17999" s="23"/>
      <c r="BX17999" s="4">
        <f t="shared" si="1124"/>
        <v>1</v>
      </c>
      <c r="BY17999" s="4">
        <f t="shared" si="1125"/>
        <v>1</v>
      </c>
    </row>
    <row r="18000" spans="1:77">
      <c r="A18000" s="23">
        <v>17995</v>
      </c>
      <c r="BT18000" s="23">
        <v>17995</v>
      </c>
      <c r="BU18000" s="4">
        <f t="shared" si="1126"/>
        <v>0</v>
      </c>
      <c r="BV18000" s="4">
        <f t="shared" si="1127"/>
        <v>0</v>
      </c>
      <c r="BW18000" s="23"/>
      <c r="BX18000" s="4">
        <f t="shared" si="1124"/>
        <v>1</v>
      </c>
      <c r="BY18000" s="4">
        <f t="shared" si="1125"/>
        <v>1</v>
      </c>
    </row>
    <row r="18001" spans="1:77">
      <c r="A18001" s="23">
        <v>17996</v>
      </c>
      <c r="BT18001" s="23">
        <v>17996</v>
      </c>
      <c r="BU18001" s="4">
        <f t="shared" si="1126"/>
        <v>0</v>
      </c>
      <c r="BV18001" s="4">
        <f t="shared" si="1127"/>
        <v>0</v>
      </c>
      <c r="BW18001" s="23"/>
      <c r="BX18001" s="4">
        <f t="shared" si="1124"/>
        <v>1</v>
      </c>
      <c r="BY18001" s="4">
        <f t="shared" si="1125"/>
        <v>1</v>
      </c>
    </row>
    <row r="18002" spans="1:77">
      <c r="A18002" s="23">
        <v>17997</v>
      </c>
      <c r="BT18002" s="23">
        <v>17997</v>
      </c>
      <c r="BU18002" s="4">
        <f t="shared" si="1126"/>
        <v>0</v>
      </c>
      <c r="BV18002" s="4">
        <f t="shared" si="1127"/>
        <v>0</v>
      </c>
      <c r="BW18002" s="23"/>
      <c r="BX18002" s="4">
        <f t="shared" si="1124"/>
        <v>1</v>
      </c>
      <c r="BY18002" s="4">
        <f t="shared" si="1125"/>
        <v>1</v>
      </c>
    </row>
    <row r="18003" spans="1:77">
      <c r="A18003" s="23">
        <v>17998</v>
      </c>
      <c r="BT18003" s="23">
        <v>17998</v>
      </c>
      <c r="BU18003" s="4">
        <f t="shared" si="1126"/>
        <v>0</v>
      </c>
      <c r="BV18003" s="4">
        <f t="shared" si="1127"/>
        <v>0</v>
      </c>
      <c r="BW18003" s="23"/>
      <c r="BX18003" s="4">
        <f t="shared" si="1124"/>
        <v>1</v>
      </c>
      <c r="BY18003" s="4">
        <f t="shared" si="1125"/>
        <v>1</v>
      </c>
    </row>
    <row r="18004" spans="1:77">
      <c r="A18004" s="23">
        <v>17999</v>
      </c>
      <c r="BT18004" s="23">
        <v>17999</v>
      </c>
      <c r="BU18004" s="4">
        <f t="shared" si="1126"/>
        <v>0</v>
      </c>
      <c r="BV18004" s="4">
        <f t="shared" si="1127"/>
        <v>0</v>
      </c>
      <c r="BW18004" s="23"/>
      <c r="BX18004" s="4">
        <f t="shared" si="1124"/>
        <v>1</v>
      </c>
      <c r="BY18004" s="4">
        <f t="shared" si="1125"/>
        <v>1</v>
      </c>
    </row>
    <row r="18005" spans="1:77">
      <c r="A18005" s="23">
        <v>18000</v>
      </c>
      <c r="BT18005" s="23">
        <v>18000</v>
      </c>
      <c r="BU18005" s="4">
        <f t="shared" si="1126"/>
        <v>0</v>
      </c>
      <c r="BV18005" s="4">
        <f t="shared" si="1127"/>
        <v>0</v>
      </c>
      <c r="BW18005" s="23"/>
      <c r="BX18005" s="4">
        <f t="shared" si="1124"/>
        <v>1</v>
      </c>
      <c r="BY18005" s="4">
        <f t="shared" si="1125"/>
        <v>1</v>
      </c>
    </row>
    <row r="18006" spans="1:77">
      <c r="A18006" s="10">
        <v>18001</v>
      </c>
      <c r="BT18006" s="10">
        <v>18001</v>
      </c>
      <c r="BU18006" s="4">
        <f t="shared" si="1126"/>
        <v>0</v>
      </c>
      <c r="BV18006" s="4">
        <f t="shared" si="1127"/>
        <v>0</v>
      </c>
      <c r="BW18006" s="10"/>
      <c r="BX18006" s="4">
        <f t="shared" ref="BX18006:BX18069" si="1128">IF(BU18006=MAX($BU18006:$BV18006),1,0)</f>
        <v>1</v>
      </c>
      <c r="BY18006" s="4">
        <f t="shared" ref="BY18006:BY18069" si="1129">IF(BV18006=MAX($BU18006:$BV18006),1,0)</f>
        <v>1</v>
      </c>
    </row>
    <row r="18007" spans="1:77">
      <c r="A18007" s="10">
        <v>18002</v>
      </c>
      <c r="BT18007" s="10">
        <v>18002</v>
      </c>
      <c r="BU18007" s="4">
        <f t="shared" si="1126"/>
        <v>0</v>
      </c>
      <c r="BV18007" s="4">
        <f t="shared" si="1127"/>
        <v>0</v>
      </c>
      <c r="BW18007" s="10"/>
      <c r="BX18007" s="4">
        <f t="shared" si="1128"/>
        <v>1</v>
      </c>
      <c r="BY18007" s="4">
        <f t="shared" si="1129"/>
        <v>1</v>
      </c>
    </row>
    <row r="18008" spans="1:77">
      <c r="A18008" s="10">
        <v>18003</v>
      </c>
      <c r="BT18008" s="10">
        <v>18003</v>
      </c>
      <c r="BU18008" s="4">
        <f t="shared" si="1126"/>
        <v>0</v>
      </c>
      <c r="BV18008" s="4">
        <f t="shared" si="1127"/>
        <v>0</v>
      </c>
      <c r="BW18008" s="10"/>
      <c r="BX18008" s="4">
        <f t="shared" si="1128"/>
        <v>1</v>
      </c>
      <c r="BY18008" s="4">
        <f t="shared" si="1129"/>
        <v>1</v>
      </c>
    </row>
    <row r="18009" spans="1:77">
      <c r="A18009" s="10">
        <v>18004</v>
      </c>
      <c r="BT18009" s="10">
        <v>18004</v>
      </c>
      <c r="BU18009" s="4">
        <f t="shared" si="1126"/>
        <v>0</v>
      </c>
      <c r="BV18009" s="4">
        <f t="shared" si="1127"/>
        <v>0</v>
      </c>
      <c r="BW18009" s="10"/>
      <c r="BX18009" s="4">
        <f t="shared" si="1128"/>
        <v>1</v>
      </c>
      <c r="BY18009" s="4">
        <f t="shared" si="1129"/>
        <v>1</v>
      </c>
    </row>
    <row r="18010" spans="1:77">
      <c r="A18010" s="10">
        <v>18005</v>
      </c>
      <c r="BT18010" s="10">
        <v>18005</v>
      </c>
      <c r="BU18010" s="4">
        <f t="shared" si="1126"/>
        <v>0</v>
      </c>
      <c r="BV18010" s="4">
        <f t="shared" si="1127"/>
        <v>0</v>
      </c>
      <c r="BW18010" s="10"/>
      <c r="BX18010" s="4">
        <f t="shared" si="1128"/>
        <v>1</v>
      </c>
      <c r="BY18010" s="4">
        <f t="shared" si="1129"/>
        <v>1</v>
      </c>
    </row>
    <row r="18011" spans="1:77">
      <c r="A18011" s="10">
        <v>18006</v>
      </c>
      <c r="BT18011" s="10">
        <v>18006</v>
      </c>
      <c r="BU18011" s="4">
        <f t="shared" si="1126"/>
        <v>0</v>
      </c>
      <c r="BV18011" s="4">
        <f t="shared" si="1127"/>
        <v>0</v>
      </c>
      <c r="BW18011" s="10"/>
      <c r="BX18011" s="4">
        <f t="shared" si="1128"/>
        <v>1</v>
      </c>
      <c r="BY18011" s="4">
        <f t="shared" si="1129"/>
        <v>1</v>
      </c>
    </row>
    <row r="18012" spans="1:77">
      <c r="A18012" s="10">
        <v>18007</v>
      </c>
      <c r="BT18012" s="10">
        <v>18007</v>
      </c>
      <c r="BU18012" s="4">
        <f t="shared" si="1126"/>
        <v>0</v>
      </c>
      <c r="BV18012" s="4">
        <f t="shared" si="1127"/>
        <v>0</v>
      </c>
      <c r="BW18012" s="10"/>
      <c r="BX18012" s="4">
        <f t="shared" si="1128"/>
        <v>1</v>
      </c>
      <c r="BY18012" s="4">
        <f t="shared" si="1129"/>
        <v>1</v>
      </c>
    </row>
    <row r="18013" spans="1:77">
      <c r="A18013" s="10">
        <v>18008</v>
      </c>
      <c r="BT18013" s="10">
        <v>18008</v>
      </c>
      <c r="BU18013" s="4">
        <f t="shared" si="1126"/>
        <v>0</v>
      </c>
      <c r="BV18013" s="4">
        <f t="shared" si="1127"/>
        <v>0</v>
      </c>
      <c r="BW18013" s="10"/>
      <c r="BX18013" s="4">
        <f t="shared" si="1128"/>
        <v>1</v>
      </c>
      <c r="BY18013" s="4">
        <f t="shared" si="1129"/>
        <v>1</v>
      </c>
    </row>
    <row r="18014" spans="1:77">
      <c r="A18014" s="10">
        <v>18009</v>
      </c>
      <c r="BT18014" s="10">
        <v>18009</v>
      </c>
      <c r="BU18014" s="4">
        <f t="shared" si="1126"/>
        <v>0</v>
      </c>
      <c r="BV18014" s="4">
        <f t="shared" si="1127"/>
        <v>0</v>
      </c>
      <c r="BW18014" s="10"/>
      <c r="BX18014" s="4">
        <f t="shared" si="1128"/>
        <v>1</v>
      </c>
      <c r="BY18014" s="4">
        <f t="shared" si="1129"/>
        <v>1</v>
      </c>
    </row>
    <row r="18015" spans="1:77">
      <c r="A18015" s="10">
        <v>18010</v>
      </c>
      <c r="BT18015" s="10">
        <v>18010</v>
      </c>
      <c r="BU18015" s="4">
        <f t="shared" si="1126"/>
        <v>0</v>
      </c>
      <c r="BV18015" s="4">
        <f t="shared" si="1127"/>
        <v>0</v>
      </c>
      <c r="BW18015" s="10"/>
      <c r="BX18015" s="4">
        <f t="shared" si="1128"/>
        <v>1</v>
      </c>
      <c r="BY18015" s="4">
        <f t="shared" si="1129"/>
        <v>1</v>
      </c>
    </row>
    <row r="18016" spans="1:77">
      <c r="A18016" s="10">
        <v>18011</v>
      </c>
      <c r="BT18016" s="10">
        <v>18011</v>
      </c>
      <c r="BU18016" s="4">
        <f t="shared" si="1126"/>
        <v>0</v>
      </c>
      <c r="BV18016" s="4">
        <f t="shared" si="1127"/>
        <v>0</v>
      </c>
      <c r="BW18016" s="10"/>
      <c r="BX18016" s="4">
        <f t="shared" si="1128"/>
        <v>1</v>
      </c>
      <c r="BY18016" s="4">
        <f t="shared" si="1129"/>
        <v>1</v>
      </c>
    </row>
    <row r="18017" spans="1:77">
      <c r="A18017" s="10">
        <v>18012</v>
      </c>
      <c r="BT18017" s="10">
        <v>18012</v>
      </c>
      <c r="BU18017" s="4">
        <f t="shared" si="1126"/>
        <v>0</v>
      </c>
      <c r="BV18017" s="4">
        <f t="shared" si="1127"/>
        <v>0</v>
      </c>
      <c r="BW18017" s="10"/>
      <c r="BX18017" s="4">
        <f t="shared" si="1128"/>
        <v>1</v>
      </c>
      <c r="BY18017" s="4">
        <f t="shared" si="1129"/>
        <v>1</v>
      </c>
    </row>
    <row r="18018" spans="1:77">
      <c r="A18018" s="10">
        <v>18013</v>
      </c>
      <c r="BT18018" s="10">
        <v>18013</v>
      </c>
      <c r="BU18018" s="4">
        <f t="shared" si="1126"/>
        <v>0</v>
      </c>
      <c r="BV18018" s="4">
        <f t="shared" si="1127"/>
        <v>0</v>
      </c>
      <c r="BW18018" s="10"/>
      <c r="BX18018" s="4">
        <f t="shared" si="1128"/>
        <v>1</v>
      </c>
      <c r="BY18018" s="4">
        <f t="shared" si="1129"/>
        <v>1</v>
      </c>
    </row>
    <row r="18019" spans="1:77">
      <c r="A18019" s="10">
        <v>18014</v>
      </c>
      <c r="BT18019" s="10">
        <v>18014</v>
      </c>
      <c r="BU18019" s="4">
        <f t="shared" si="1126"/>
        <v>0</v>
      </c>
      <c r="BV18019" s="4">
        <f t="shared" si="1127"/>
        <v>0</v>
      </c>
      <c r="BW18019" s="10"/>
      <c r="BX18019" s="4">
        <f t="shared" si="1128"/>
        <v>1</v>
      </c>
      <c r="BY18019" s="4">
        <f t="shared" si="1129"/>
        <v>1</v>
      </c>
    </row>
    <row r="18020" spans="1:77">
      <c r="A18020" s="10">
        <v>18015</v>
      </c>
      <c r="BT18020" s="10">
        <v>18015</v>
      </c>
      <c r="BU18020" s="4">
        <f t="shared" si="1126"/>
        <v>0</v>
      </c>
      <c r="BV18020" s="4">
        <f t="shared" si="1127"/>
        <v>0</v>
      </c>
      <c r="BW18020" s="10"/>
      <c r="BX18020" s="4">
        <f t="shared" si="1128"/>
        <v>1</v>
      </c>
      <c r="BY18020" s="4">
        <f t="shared" si="1129"/>
        <v>1</v>
      </c>
    </row>
    <row r="18021" spans="1:77">
      <c r="A18021" s="10">
        <v>18016</v>
      </c>
      <c r="BT18021" s="10">
        <v>18016</v>
      </c>
      <c r="BU18021" s="4">
        <f t="shared" si="1126"/>
        <v>0</v>
      </c>
      <c r="BV18021" s="4">
        <f t="shared" si="1127"/>
        <v>0</v>
      </c>
      <c r="BW18021" s="10"/>
      <c r="BX18021" s="4">
        <f t="shared" si="1128"/>
        <v>1</v>
      </c>
      <c r="BY18021" s="4">
        <f t="shared" si="1129"/>
        <v>1</v>
      </c>
    </row>
    <row r="18022" spans="1:77">
      <c r="A18022" s="10">
        <v>18017</v>
      </c>
      <c r="BT18022" s="10">
        <v>18017</v>
      </c>
      <c r="BU18022" s="4">
        <f t="shared" si="1126"/>
        <v>0</v>
      </c>
      <c r="BV18022" s="4">
        <f t="shared" si="1127"/>
        <v>0</v>
      </c>
      <c r="BW18022" s="10"/>
      <c r="BX18022" s="4">
        <f t="shared" si="1128"/>
        <v>1</v>
      </c>
      <c r="BY18022" s="4">
        <f t="shared" si="1129"/>
        <v>1</v>
      </c>
    </row>
    <row r="18023" spans="1:77">
      <c r="A18023" s="10">
        <v>18018</v>
      </c>
      <c r="BT18023" s="10">
        <v>18018</v>
      </c>
      <c r="BU18023" s="4">
        <f t="shared" si="1126"/>
        <v>0</v>
      </c>
      <c r="BV18023" s="4">
        <f t="shared" si="1127"/>
        <v>0</v>
      </c>
      <c r="BW18023" s="10"/>
      <c r="BX18023" s="4">
        <f t="shared" si="1128"/>
        <v>1</v>
      </c>
      <c r="BY18023" s="4">
        <f t="shared" si="1129"/>
        <v>1</v>
      </c>
    </row>
    <row r="18024" spans="1:77">
      <c r="A18024" s="10">
        <v>18019</v>
      </c>
      <c r="BT18024" s="10">
        <v>18019</v>
      </c>
      <c r="BU18024" s="4">
        <f t="shared" si="1126"/>
        <v>0</v>
      </c>
      <c r="BV18024" s="4">
        <f t="shared" si="1127"/>
        <v>0</v>
      </c>
      <c r="BW18024" s="10"/>
      <c r="BX18024" s="4">
        <f t="shared" si="1128"/>
        <v>1</v>
      </c>
      <c r="BY18024" s="4">
        <f t="shared" si="1129"/>
        <v>1</v>
      </c>
    </row>
    <row r="18025" spans="1:77">
      <c r="A18025" s="10">
        <v>18020</v>
      </c>
      <c r="BT18025" s="10">
        <v>18020</v>
      </c>
      <c r="BU18025" s="4">
        <f t="shared" si="1126"/>
        <v>0</v>
      </c>
      <c r="BV18025" s="4">
        <f t="shared" si="1127"/>
        <v>0</v>
      </c>
      <c r="BW18025" s="10"/>
      <c r="BX18025" s="4">
        <f t="shared" si="1128"/>
        <v>1</v>
      </c>
      <c r="BY18025" s="4">
        <f t="shared" si="1129"/>
        <v>1</v>
      </c>
    </row>
    <row r="18026" spans="1:77">
      <c r="A18026" s="10">
        <v>18021</v>
      </c>
      <c r="BT18026" s="10">
        <v>18021</v>
      </c>
      <c r="BU18026" s="4">
        <f t="shared" si="1126"/>
        <v>0</v>
      </c>
      <c r="BV18026" s="4">
        <f t="shared" si="1127"/>
        <v>0</v>
      </c>
      <c r="BW18026" s="10"/>
      <c r="BX18026" s="4">
        <f t="shared" si="1128"/>
        <v>1</v>
      </c>
      <c r="BY18026" s="4">
        <f t="shared" si="1129"/>
        <v>1</v>
      </c>
    </row>
    <row r="18027" spans="1:77">
      <c r="A18027" s="10">
        <v>18022</v>
      </c>
      <c r="BT18027" s="10">
        <v>18022</v>
      </c>
      <c r="BU18027" s="4">
        <f t="shared" si="1126"/>
        <v>0</v>
      </c>
      <c r="BV18027" s="4">
        <f t="shared" si="1127"/>
        <v>0</v>
      </c>
      <c r="BW18027" s="10"/>
      <c r="BX18027" s="4">
        <f t="shared" si="1128"/>
        <v>1</v>
      </c>
      <c r="BY18027" s="4">
        <f t="shared" si="1129"/>
        <v>1</v>
      </c>
    </row>
    <row r="18028" spans="1:77">
      <c r="A18028" s="10">
        <v>18023</v>
      </c>
      <c r="BT18028" s="10">
        <v>18023</v>
      </c>
      <c r="BU18028" s="4">
        <f t="shared" si="1126"/>
        <v>0</v>
      </c>
      <c r="BV18028" s="4">
        <f t="shared" si="1127"/>
        <v>0</v>
      </c>
      <c r="BW18028" s="10"/>
      <c r="BX18028" s="4">
        <f t="shared" si="1128"/>
        <v>1</v>
      </c>
      <c r="BY18028" s="4">
        <f t="shared" si="1129"/>
        <v>1</v>
      </c>
    </row>
    <row r="18029" spans="1:77">
      <c r="A18029" s="10">
        <v>18024</v>
      </c>
      <c r="BT18029" s="10">
        <v>18024</v>
      </c>
      <c r="BU18029" s="4">
        <f t="shared" si="1126"/>
        <v>0</v>
      </c>
      <c r="BV18029" s="4">
        <f t="shared" si="1127"/>
        <v>0</v>
      </c>
      <c r="BW18029" s="10"/>
      <c r="BX18029" s="4">
        <f t="shared" si="1128"/>
        <v>1</v>
      </c>
      <c r="BY18029" s="4">
        <f t="shared" si="1129"/>
        <v>1</v>
      </c>
    </row>
    <row r="18030" spans="1:77">
      <c r="A18030" s="10">
        <v>18025</v>
      </c>
      <c r="BT18030" s="10">
        <v>18025</v>
      </c>
      <c r="BU18030" s="4">
        <f t="shared" si="1126"/>
        <v>0</v>
      </c>
      <c r="BV18030" s="4">
        <f t="shared" si="1127"/>
        <v>0</v>
      </c>
      <c r="BW18030" s="10"/>
      <c r="BX18030" s="4">
        <f t="shared" si="1128"/>
        <v>1</v>
      </c>
      <c r="BY18030" s="4">
        <f t="shared" si="1129"/>
        <v>1</v>
      </c>
    </row>
    <row r="18031" spans="1:77">
      <c r="A18031" s="10">
        <v>18026</v>
      </c>
      <c r="BT18031" s="10">
        <v>18026</v>
      </c>
      <c r="BU18031" s="4">
        <f t="shared" si="1126"/>
        <v>0</v>
      </c>
      <c r="BV18031" s="4">
        <f t="shared" si="1127"/>
        <v>0</v>
      </c>
      <c r="BW18031" s="10"/>
      <c r="BX18031" s="4">
        <f t="shared" si="1128"/>
        <v>1</v>
      </c>
      <c r="BY18031" s="4">
        <f t="shared" si="1129"/>
        <v>1</v>
      </c>
    </row>
    <row r="18032" spans="1:77">
      <c r="A18032" s="10">
        <v>18027</v>
      </c>
      <c r="BT18032" s="10">
        <v>18027</v>
      </c>
      <c r="BU18032" s="4">
        <f t="shared" si="1126"/>
        <v>0</v>
      </c>
      <c r="BV18032" s="4">
        <f t="shared" si="1127"/>
        <v>0</v>
      </c>
      <c r="BW18032" s="10"/>
      <c r="BX18032" s="4">
        <f t="shared" si="1128"/>
        <v>1</v>
      </c>
      <c r="BY18032" s="4">
        <f t="shared" si="1129"/>
        <v>1</v>
      </c>
    </row>
    <row r="18033" spans="1:77">
      <c r="A18033" s="10">
        <v>18028</v>
      </c>
      <c r="BT18033" s="10">
        <v>18028</v>
      </c>
      <c r="BU18033" s="4">
        <f t="shared" si="1126"/>
        <v>0</v>
      </c>
      <c r="BV18033" s="4">
        <f t="shared" si="1127"/>
        <v>0</v>
      </c>
      <c r="BW18033" s="10"/>
      <c r="BX18033" s="4">
        <f t="shared" si="1128"/>
        <v>1</v>
      </c>
      <c r="BY18033" s="4">
        <f t="shared" si="1129"/>
        <v>1</v>
      </c>
    </row>
    <row r="18034" spans="1:77">
      <c r="A18034" s="10">
        <v>18029</v>
      </c>
      <c r="BT18034" s="10">
        <v>18029</v>
      </c>
      <c r="BU18034" s="4">
        <f t="shared" si="1126"/>
        <v>0</v>
      </c>
      <c r="BV18034" s="4">
        <f t="shared" si="1127"/>
        <v>0</v>
      </c>
      <c r="BW18034" s="10"/>
      <c r="BX18034" s="4">
        <f t="shared" si="1128"/>
        <v>1</v>
      </c>
      <c r="BY18034" s="4">
        <f t="shared" si="1129"/>
        <v>1</v>
      </c>
    </row>
    <row r="18035" spans="1:77">
      <c r="A18035" s="10">
        <v>18030</v>
      </c>
      <c r="BT18035" s="10">
        <v>18030</v>
      </c>
      <c r="BU18035" s="4">
        <f t="shared" si="1126"/>
        <v>0</v>
      </c>
      <c r="BV18035" s="4">
        <f t="shared" si="1127"/>
        <v>0</v>
      </c>
      <c r="BW18035" s="10"/>
      <c r="BX18035" s="4">
        <f t="shared" si="1128"/>
        <v>1</v>
      </c>
      <c r="BY18035" s="4">
        <f t="shared" si="1129"/>
        <v>1</v>
      </c>
    </row>
    <row r="18036" spans="1:77">
      <c r="A18036" s="10">
        <v>18031</v>
      </c>
      <c r="BT18036" s="10">
        <v>18031</v>
      </c>
      <c r="BU18036" s="4">
        <f t="shared" si="1126"/>
        <v>0</v>
      </c>
      <c r="BV18036" s="4">
        <f t="shared" si="1127"/>
        <v>0</v>
      </c>
      <c r="BW18036" s="10"/>
      <c r="BX18036" s="4">
        <f t="shared" si="1128"/>
        <v>1</v>
      </c>
      <c r="BY18036" s="4">
        <f t="shared" si="1129"/>
        <v>1</v>
      </c>
    </row>
    <row r="18037" spans="1:77">
      <c r="A18037" s="10">
        <v>18032</v>
      </c>
      <c r="BT18037" s="10">
        <v>18032</v>
      </c>
      <c r="BU18037" s="4">
        <f t="shared" si="1126"/>
        <v>0</v>
      </c>
      <c r="BV18037" s="4">
        <f t="shared" si="1127"/>
        <v>0</v>
      </c>
      <c r="BW18037" s="10"/>
      <c r="BX18037" s="4">
        <f t="shared" si="1128"/>
        <v>1</v>
      </c>
      <c r="BY18037" s="4">
        <f t="shared" si="1129"/>
        <v>1</v>
      </c>
    </row>
    <row r="18038" spans="1:77">
      <c r="A18038" s="10">
        <v>18033</v>
      </c>
      <c r="BT18038" s="10">
        <v>18033</v>
      </c>
      <c r="BU18038" s="4">
        <f t="shared" si="1126"/>
        <v>0</v>
      </c>
      <c r="BV18038" s="4">
        <f t="shared" si="1127"/>
        <v>0</v>
      </c>
      <c r="BW18038" s="10"/>
      <c r="BX18038" s="4">
        <f t="shared" si="1128"/>
        <v>1</v>
      </c>
      <c r="BY18038" s="4">
        <f t="shared" si="1129"/>
        <v>1</v>
      </c>
    </row>
    <row r="18039" spans="1:77">
      <c r="A18039" s="10">
        <v>18034</v>
      </c>
      <c r="BT18039" s="10">
        <v>18034</v>
      </c>
      <c r="BU18039" s="4">
        <f t="shared" si="1126"/>
        <v>0</v>
      </c>
      <c r="BV18039" s="4">
        <f t="shared" si="1127"/>
        <v>0</v>
      </c>
      <c r="BW18039" s="10"/>
      <c r="BX18039" s="4">
        <f t="shared" si="1128"/>
        <v>1</v>
      </c>
      <c r="BY18039" s="4">
        <f t="shared" si="1129"/>
        <v>1</v>
      </c>
    </row>
    <row r="18040" spans="1:77">
      <c r="A18040" s="10">
        <v>18035</v>
      </c>
      <c r="BT18040" s="10">
        <v>18035</v>
      </c>
      <c r="BU18040" s="4">
        <f t="shared" si="1126"/>
        <v>0</v>
      </c>
      <c r="BV18040" s="4">
        <f t="shared" si="1127"/>
        <v>0</v>
      </c>
      <c r="BW18040" s="10"/>
      <c r="BX18040" s="4">
        <f t="shared" si="1128"/>
        <v>1</v>
      </c>
      <c r="BY18040" s="4">
        <f t="shared" si="1129"/>
        <v>1</v>
      </c>
    </row>
    <row r="18041" spans="1:77">
      <c r="A18041" s="10">
        <v>18036</v>
      </c>
      <c r="BT18041" s="10">
        <v>18036</v>
      </c>
      <c r="BU18041" s="4">
        <f t="shared" si="1126"/>
        <v>0</v>
      </c>
      <c r="BV18041" s="4">
        <f t="shared" si="1127"/>
        <v>0</v>
      </c>
      <c r="BW18041" s="10"/>
      <c r="BX18041" s="4">
        <f t="shared" si="1128"/>
        <v>1</v>
      </c>
      <c r="BY18041" s="4">
        <f t="shared" si="1129"/>
        <v>1</v>
      </c>
    </row>
    <row r="18042" spans="1:77">
      <c r="A18042" s="10">
        <v>18037</v>
      </c>
      <c r="BT18042" s="10">
        <v>18037</v>
      </c>
      <c r="BU18042" s="4">
        <f t="shared" si="1126"/>
        <v>0</v>
      </c>
      <c r="BV18042" s="4">
        <f t="shared" si="1127"/>
        <v>0</v>
      </c>
      <c r="BW18042" s="10"/>
      <c r="BX18042" s="4">
        <f t="shared" si="1128"/>
        <v>1</v>
      </c>
      <c r="BY18042" s="4">
        <f t="shared" si="1129"/>
        <v>1</v>
      </c>
    </row>
    <row r="18043" spans="1:77">
      <c r="A18043" s="10">
        <v>18038</v>
      </c>
      <c r="BT18043" s="10">
        <v>18038</v>
      </c>
      <c r="BU18043" s="4">
        <f t="shared" si="1126"/>
        <v>0</v>
      </c>
      <c r="BV18043" s="4">
        <f t="shared" si="1127"/>
        <v>0</v>
      </c>
      <c r="BW18043" s="10"/>
      <c r="BX18043" s="4">
        <f t="shared" si="1128"/>
        <v>1</v>
      </c>
      <c r="BY18043" s="4">
        <f t="shared" si="1129"/>
        <v>1</v>
      </c>
    </row>
    <row r="18044" spans="1:77">
      <c r="A18044" s="10">
        <v>18039</v>
      </c>
      <c r="BT18044" s="10">
        <v>18039</v>
      </c>
      <c r="BU18044" s="4">
        <f t="shared" si="1126"/>
        <v>0</v>
      </c>
      <c r="BV18044" s="4">
        <f t="shared" si="1127"/>
        <v>0</v>
      </c>
      <c r="BW18044" s="10"/>
      <c r="BX18044" s="4">
        <f t="shared" si="1128"/>
        <v>1</v>
      </c>
      <c r="BY18044" s="4">
        <f t="shared" si="1129"/>
        <v>1</v>
      </c>
    </row>
    <row r="18045" spans="1:77">
      <c r="A18045" s="10">
        <v>18040</v>
      </c>
      <c r="BT18045" s="10">
        <v>18040</v>
      </c>
      <c r="BU18045" s="4">
        <f t="shared" si="1126"/>
        <v>0</v>
      </c>
      <c r="BV18045" s="4">
        <f t="shared" si="1127"/>
        <v>0</v>
      </c>
      <c r="BW18045" s="10"/>
      <c r="BX18045" s="4">
        <f t="shared" si="1128"/>
        <v>1</v>
      </c>
      <c r="BY18045" s="4">
        <f t="shared" si="1129"/>
        <v>1</v>
      </c>
    </row>
    <row r="18046" spans="1:77">
      <c r="A18046" s="10">
        <v>18041</v>
      </c>
      <c r="BT18046" s="10">
        <v>18041</v>
      </c>
      <c r="BU18046" s="4">
        <f t="shared" si="1126"/>
        <v>0</v>
      </c>
      <c r="BV18046" s="4">
        <f t="shared" si="1127"/>
        <v>0</v>
      </c>
      <c r="BW18046" s="10"/>
      <c r="BX18046" s="4">
        <f t="shared" si="1128"/>
        <v>1</v>
      </c>
      <c r="BY18046" s="4">
        <f t="shared" si="1129"/>
        <v>1</v>
      </c>
    </row>
    <row r="18047" spans="1:77">
      <c r="A18047" s="10">
        <v>18042</v>
      </c>
      <c r="BT18047" s="10">
        <v>18042</v>
      </c>
      <c r="BU18047" s="4">
        <f t="shared" si="1126"/>
        <v>0</v>
      </c>
      <c r="BV18047" s="4">
        <f t="shared" si="1127"/>
        <v>0</v>
      </c>
      <c r="BW18047" s="10"/>
      <c r="BX18047" s="4">
        <f t="shared" si="1128"/>
        <v>1</v>
      </c>
      <c r="BY18047" s="4">
        <f t="shared" si="1129"/>
        <v>1</v>
      </c>
    </row>
    <row r="18048" spans="1:77">
      <c r="A18048" s="10">
        <v>18043</v>
      </c>
      <c r="BT18048" s="10">
        <v>18043</v>
      </c>
      <c r="BU18048" s="4">
        <f t="shared" si="1126"/>
        <v>0</v>
      </c>
      <c r="BV18048" s="4">
        <f t="shared" si="1127"/>
        <v>0</v>
      </c>
      <c r="BW18048" s="10"/>
      <c r="BX18048" s="4">
        <f t="shared" si="1128"/>
        <v>1</v>
      </c>
      <c r="BY18048" s="4">
        <f t="shared" si="1129"/>
        <v>1</v>
      </c>
    </row>
    <row r="18049" spans="1:77">
      <c r="A18049" s="10">
        <v>18044</v>
      </c>
      <c r="BT18049" s="10">
        <v>18044</v>
      </c>
      <c r="BU18049" s="4">
        <f t="shared" si="1126"/>
        <v>0</v>
      </c>
      <c r="BV18049" s="4">
        <f t="shared" si="1127"/>
        <v>0</v>
      </c>
      <c r="BW18049" s="10"/>
      <c r="BX18049" s="4">
        <f t="shared" si="1128"/>
        <v>1</v>
      </c>
      <c r="BY18049" s="4">
        <f t="shared" si="1129"/>
        <v>1</v>
      </c>
    </row>
    <row r="18050" spans="1:77">
      <c r="A18050" s="10">
        <v>18045</v>
      </c>
      <c r="BT18050" s="10">
        <v>18045</v>
      </c>
      <c r="BU18050" s="4">
        <f t="shared" si="1126"/>
        <v>0</v>
      </c>
      <c r="BV18050" s="4">
        <f t="shared" si="1127"/>
        <v>0</v>
      </c>
      <c r="BW18050" s="10"/>
      <c r="BX18050" s="4">
        <f t="shared" si="1128"/>
        <v>1</v>
      </c>
      <c r="BY18050" s="4">
        <f t="shared" si="1129"/>
        <v>1</v>
      </c>
    </row>
    <row r="18051" spans="1:77">
      <c r="A18051" s="10">
        <v>18046</v>
      </c>
      <c r="BT18051" s="10">
        <v>18046</v>
      </c>
      <c r="BU18051" s="4">
        <f t="shared" si="1126"/>
        <v>0</v>
      </c>
      <c r="BV18051" s="4">
        <f t="shared" si="1127"/>
        <v>0</v>
      </c>
      <c r="BW18051" s="10"/>
      <c r="BX18051" s="4">
        <f t="shared" si="1128"/>
        <v>1</v>
      </c>
      <c r="BY18051" s="4">
        <f t="shared" si="1129"/>
        <v>1</v>
      </c>
    </row>
    <row r="18052" spans="1:77">
      <c r="A18052" s="10">
        <v>18047</v>
      </c>
      <c r="BT18052" s="10">
        <v>18047</v>
      </c>
      <c r="BU18052" s="4">
        <f t="shared" si="1126"/>
        <v>0</v>
      </c>
      <c r="BV18052" s="4">
        <f t="shared" si="1127"/>
        <v>0</v>
      </c>
      <c r="BW18052" s="10"/>
      <c r="BX18052" s="4">
        <f t="shared" si="1128"/>
        <v>1</v>
      </c>
      <c r="BY18052" s="4">
        <f t="shared" si="1129"/>
        <v>1</v>
      </c>
    </row>
    <row r="18053" spans="1:77">
      <c r="A18053" s="10">
        <v>18048</v>
      </c>
      <c r="BT18053" s="10">
        <v>18048</v>
      </c>
      <c r="BU18053" s="4">
        <f t="shared" si="1126"/>
        <v>0</v>
      </c>
      <c r="BV18053" s="4">
        <f t="shared" si="1127"/>
        <v>0</v>
      </c>
      <c r="BW18053" s="10"/>
      <c r="BX18053" s="4">
        <f t="shared" si="1128"/>
        <v>1</v>
      </c>
      <c r="BY18053" s="4">
        <f t="shared" si="1129"/>
        <v>1</v>
      </c>
    </row>
    <row r="18054" spans="1:77">
      <c r="A18054" s="10">
        <v>18049</v>
      </c>
      <c r="BT18054" s="10">
        <v>18049</v>
      </c>
      <c r="BU18054" s="4">
        <f t="shared" si="1126"/>
        <v>0</v>
      </c>
      <c r="BV18054" s="4">
        <f t="shared" si="1127"/>
        <v>0</v>
      </c>
      <c r="BW18054" s="10"/>
      <c r="BX18054" s="4">
        <f t="shared" si="1128"/>
        <v>1</v>
      </c>
      <c r="BY18054" s="4">
        <f t="shared" si="1129"/>
        <v>1</v>
      </c>
    </row>
    <row r="18055" spans="1:77">
      <c r="A18055" s="10">
        <v>18050</v>
      </c>
      <c r="BT18055" s="10">
        <v>18050</v>
      </c>
      <c r="BU18055" s="4">
        <f t="shared" ref="BU18055:BU18118" si="1130">BP18055*$BV$1-BQ18055</f>
        <v>0</v>
      </c>
      <c r="BV18055" s="4">
        <f t="shared" ref="BV18055:BV18118" si="1131">BR18055*$BV$1-BS18055</f>
        <v>0</v>
      </c>
      <c r="BW18055" s="10"/>
      <c r="BX18055" s="4">
        <f t="shared" si="1128"/>
        <v>1</v>
      </c>
      <c r="BY18055" s="4">
        <f t="shared" si="1129"/>
        <v>1</v>
      </c>
    </row>
    <row r="18056" spans="1:77">
      <c r="A18056" s="10">
        <v>18051</v>
      </c>
      <c r="BT18056" s="10">
        <v>18051</v>
      </c>
      <c r="BU18056" s="4">
        <f t="shared" si="1130"/>
        <v>0</v>
      </c>
      <c r="BV18056" s="4">
        <f t="shared" si="1131"/>
        <v>0</v>
      </c>
      <c r="BW18056" s="10"/>
      <c r="BX18056" s="4">
        <f t="shared" si="1128"/>
        <v>1</v>
      </c>
      <c r="BY18056" s="4">
        <f t="shared" si="1129"/>
        <v>1</v>
      </c>
    </row>
    <row r="18057" spans="1:77">
      <c r="A18057" s="10">
        <v>18052</v>
      </c>
      <c r="BT18057" s="10">
        <v>18052</v>
      </c>
      <c r="BU18057" s="4">
        <f t="shared" si="1130"/>
        <v>0</v>
      </c>
      <c r="BV18057" s="4">
        <f t="shared" si="1131"/>
        <v>0</v>
      </c>
      <c r="BW18057" s="10"/>
      <c r="BX18057" s="4">
        <f t="shared" si="1128"/>
        <v>1</v>
      </c>
      <c r="BY18057" s="4">
        <f t="shared" si="1129"/>
        <v>1</v>
      </c>
    </row>
    <row r="18058" spans="1:77">
      <c r="A18058" s="10">
        <v>18053</v>
      </c>
      <c r="BT18058" s="10">
        <v>18053</v>
      </c>
      <c r="BU18058" s="4">
        <f t="shared" si="1130"/>
        <v>0</v>
      </c>
      <c r="BV18058" s="4">
        <f t="shared" si="1131"/>
        <v>0</v>
      </c>
      <c r="BW18058" s="10"/>
      <c r="BX18058" s="4">
        <f t="shared" si="1128"/>
        <v>1</v>
      </c>
      <c r="BY18058" s="4">
        <f t="shared" si="1129"/>
        <v>1</v>
      </c>
    </row>
    <row r="18059" spans="1:77">
      <c r="A18059" s="10">
        <v>18054</v>
      </c>
      <c r="BT18059" s="10">
        <v>18054</v>
      </c>
      <c r="BU18059" s="4">
        <f t="shared" si="1130"/>
        <v>0</v>
      </c>
      <c r="BV18059" s="4">
        <f t="shared" si="1131"/>
        <v>0</v>
      </c>
      <c r="BW18059" s="10"/>
      <c r="BX18059" s="4">
        <f t="shared" si="1128"/>
        <v>1</v>
      </c>
      <c r="BY18059" s="4">
        <f t="shared" si="1129"/>
        <v>1</v>
      </c>
    </row>
    <row r="18060" spans="1:77">
      <c r="A18060" s="10">
        <v>18055</v>
      </c>
      <c r="BT18060" s="10">
        <v>18055</v>
      </c>
      <c r="BU18060" s="4">
        <f t="shared" si="1130"/>
        <v>0</v>
      </c>
      <c r="BV18060" s="4">
        <f t="shared" si="1131"/>
        <v>0</v>
      </c>
      <c r="BW18060" s="10"/>
      <c r="BX18060" s="4">
        <f t="shared" si="1128"/>
        <v>1</v>
      </c>
      <c r="BY18060" s="4">
        <f t="shared" si="1129"/>
        <v>1</v>
      </c>
    </row>
    <row r="18061" spans="1:77">
      <c r="A18061" s="10">
        <v>18056</v>
      </c>
      <c r="BT18061" s="10">
        <v>18056</v>
      </c>
      <c r="BU18061" s="4">
        <f t="shared" si="1130"/>
        <v>0</v>
      </c>
      <c r="BV18061" s="4">
        <f t="shared" si="1131"/>
        <v>0</v>
      </c>
      <c r="BW18061" s="10"/>
      <c r="BX18061" s="4">
        <f t="shared" si="1128"/>
        <v>1</v>
      </c>
      <c r="BY18061" s="4">
        <f t="shared" si="1129"/>
        <v>1</v>
      </c>
    </row>
    <row r="18062" spans="1:77">
      <c r="A18062" s="10">
        <v>18057</v>
      </c>
      <c r="BT18062" s="10">
        <v>18057</v>
      </c>
      <c r="BU18062" s="4">
        <f t="shared" si="1130"/>
        <v>0</v>
      </c>
      <c r="BV18062" s="4">
        <f t="shared" si="1131"/>
        <v>0</v>
      </c>
      <c r="BW18062" s="10"/>
      <c r="BX18062" s="4">
        <f t="shared" si="1128"/>
        <v>1</v>
      </c>
      <c r="BY18062" s="4">
        <f t="shared" si="1129"/>
        <v>1</v>
      </c>
    </row>
    <row r="18063" spans="1:77">
      <c r="A18063" s="10">
        <v>18058</v>
      </c>
      <c r="BT18063" s="10">
        <v>18058</v>
      </c>
      <c r="BU18063" s="4">
        <f t="shared" si="1130"/>
        <v>0</v>
      </c>
      <c r="BV18063" s="4">
        <f t="shared" si="1131"/>
        <v>0</v>
      </c>
      <c r="BW18063" s="10"/>
      <c r="BX18063" s="4">
        <f t="shared" si="1128"/>
        <v>1</v>
      </c>
      <c r="BY18063" s="4">
        <f t="shared" si="1129"/>
        <v>1</v>
      </c>
    </row>
    <row r="18064" spans="1:77">
      <c r="A18064" s="10">
        <v>18059</v>
      </c>
      <c r="BT18064" s="10">
        <v>18059</v>
      </c>
      <c r="BU18064" s="4">
        <f t="shared" si="1130"/>
        <v>0</v>
      </c>
      <c r="BV18064" s="4">
        <f t="shared" si="1131"/>
        <v>0</v>
      </c>
      <c r="BW18064" s="10"/>
      <c r="BX18064" s="4">
        <f t="shared" si="1128"/>
        <v>1</v>
      </c>
      <c r="BY18064" s="4">
        <f t="shared" si="1129"/>
        <v>1</v>
      </c>
    </row>
    <row r="18065" spans="1:77">
      <c r="A18065" s="10">
        <v>18060</v>
      </c>
      <c r="BT18065" s="10">
        <v>18060</v>
      </c>
      <c r="BU18065" s="4">
        <f t="shared" si="1130"/>
        <v>0</v>
      </c>
      <c r="BV18065" s="4">
        <f t="shared" si="1131"/>
        <v>0</v>
      </c>
      <c r="BW18065" s="10"/>
      <c r="BX18065" s="4">
        <f t="shared" si="1128"/>
        <v>1</v>
      </c>
      <c r="BY18065" s="4">
        <f t="shared" si="1129"/>
        <v>1</v>
      </c>
    </row>
    <row r="18066" spans="1:77">
      <c r="A18066" s="10">
        <v>18061</v>
      </c>
      <c r="BT18066" s="10">
        <v>18061</v>
      </c>
      <c r="BU18066" s="4">
        <f t="shared" si="1130"/>
        <v>0</v>
      </c>
      <c r="BV18066" s="4">
        <f t="shared" si="1131"/>
        <v>0</v>
      </c>
      <c r="BW18066" s="10"/>
      <c r="BX18066" s="4">
        <f t="shared" si="1128"/>
        <v>1</v>
      </c>
      <c r="BY18066" s="4">
        <f t="shared" si="1129"/>
        <v>1</v>
      </c>
    </row>
    <row r="18067" spans="1:77">
      <c r="A18067" s="10">
        <v>18062</v>
      </c>
      <c r="BT18067" s="10">
        <v>18062</v>
      </c>
      <c r="BU18067" s="4">
        <f t="shared" si="1130"/>
        <v>0</v>
      </c>
      <c r="BV18067" s="4">
        <f t="shared" si="1131"/>
        <v>0</v>
      </c>
      <c r="BW18067" s="10"/>
      <c r="BX18067" s="4">
        <f t="shared" si="1128"/>
        <v>1</v>
      </c>
      <c r="BY18067" s="4">
        <f t="shared" si="1129"/>
        <v>1</v>
      </c>
    </row>
    <row r="18068" spans="1:77">
      <c r="A18068" s="10">
        <v>18063</v>
      </c>
      <c r="BT18068" s="10">
        <v>18063</v>
      </c>
      <c r="BU18068" s="4">
        <f t="shared" si="1130"/>
        <v>0</v>
      </c>
      <c r="BV18068" s="4">
        <f t="shared" si="1131"/>
        <v>0</v>
      </c>
      <c r="BW18068" s="10"/>
      <c r="BX18068" s="4">
        <f t="shared" si="1128"/>
        <v>1</v>
      </c>
      <c r="BY18068" s="4">
        <f t="shared" si="1129"/>
        <v>1</v>
      </c>
    </row>
    <row r="18069" spans="1:77">
      <c r="A18069" s="10">
        <v>18064</v>
      </c>
      <c r="BT18069" s="10">
        <v>18064</v>
      </c>
      <c r="BU18069" s="4">
        <f t="shared" si="1130"/>
        <v>0</v>
      </c>
      <c r="BV18069" s="4">
        <f t="shared" si="1131"/>
        <v>0</v>
      </c>
      <c r="BW18069" s="10"/>
      <c r="BX18069" s="4">
        <f t="shared" si="1128"/>
        <v>1</v>
      </c>
      <c r="BY18069" s="4">
        <f t="shared" si="1129"/>
        <v>1</v>
      </c>
    </row>
    <row r="18070" spans="1:77">
      <c r="A18070" s="10">
        <v>18065</v>
      </c>
      <c r="BT18070" s="10">
        <v>18065</v>
      </c>
      <c r="BU18070" s="4">
        <f t="shared" si="1130"/>
        <v>0</v>
      </c>
      <c r="BV18070" s="4">
        <f t="shared" si="1131"/>
        <v>0</v>
      </c>
      <c r="BW18070" s="10"/>
      <c r="BX18070" s="4">
        <f t="shared" ref="BX18070:BX18133" si="1132">IF(BU18070=MAX($BU18070:$BV18070),1,0)</f>
        <v>1</v>
      </c>
      <c r="BY18070" s="4">
        <f t="shared" ref="BY18070:BY18133" si="1133">IF(BV18070=MAX($BU18070:$BV18070),1,0)</f>
        <v>1</v>
      </c>
    </row>
    <row r="18071" spans="1:77">
      <c r="A18071" s="10">
        <v>18066</v>
      </c>
      <c r="BT18071" s="10">
        <v>18066</v>
      </c>
      <c r="BU18071" s="4">
        <f t="shared" si="1130"/>
        <v>0</v>
      </c>
      <c r="BV18071" s="4">
        <f t="shared" si="1131"/>
        <v>0</v>
      </c>
      <c r="BW18071" s="10"/>
      <c r="BX18071" s="4">
        <f t="shared" si="1132"/>
        <v>1</v>
      </c>
      <c r="BY18071" s="4">
        <f t="shared" si="1133"/>
        <v>1</v>
      </c>
    </row>
    <row r="18072" spans="1:77">
      <c r="A18072" s="10">
        <v>18067</v>
      </c>
      <c r="BT18072" s="10">
        <v>18067</v>
      </c>
      <c r="BU18072" s="4">
        <f t="shared" si="1130"/>
        <v>0</v>
      </c>
      <c r="BV18072" s="4">
        <f t="shared" si="1131"/>
        <v>0</v>
      </c>
      <c r="BW18072" s="10"/>
      <c r="BX18072" s="4">
        <f t="shared" si="1132"/>
        <v>1</v>
      </c>
      <c r="BY18072" s="4">
        <f t="shared" si="1133"/>
        <v>1</v>
      </c>
    </row>
    <row r="18073" spans="1:77">
      <c r="A18073" s="10">
        <v>18068</v>
      </c>
      <c r="BT18073" s="10">
        <v>18068</v>
      </c>
      <c r="BU18073" s="4">
        <f t="shared" si="1130"/>
        <v>0</v>
      </c>
      <c r="BV18073" s="4">
        <f t="shared" si="1131"/>
        <v>0</v>
      </c>
      <c r="BW18073" s="10"/>
      <c r="BX18073" s="4">
        <f t="shared" si="1132"/>
        <v>1</v>
      </c>
      <c r="BY18073" s="4">
        <f t="shared" si="1133"/>
        <v>1</v>
      </c>
    </row>
    <row r="18074" spans="1:77">
      <c r="A18074" s="10">
        <v>18069</v>
      </c>
      <c r="BT18074" s="10">
        <v>18069</v>
      </c>
      <c r="BU18074" s="4">
        <f t="shared" si="1130"/>
        <v>0</v>
      </c>
      <c r="BV18074" s="4">
        <f t="shared" si="1131"/>
        <v>0</v>
      </c>
      <c r="BW18074" s="10"/>
      <c r="BX18074" s="4">
        <f t="shared" si="1132"/>
        <v>1</v>
      </c>
      <c r="BY18074" s="4">
        <f t="shared" si="1133"/>
        <v>1</v>
      </c>
    </row>
    <row r="18075" spans="1:77">
      <c r="A18075" s="10">
        <v>18070</v>
      </c>
      <c r="BT18075" s="10">
        <v>18070</v>
      </c>
      <c r="BU18075" s="4">
        <f t="shared" si="1130"/>
        <v>0</v>
      </c>
      <c r="BV18075" s="4">
        <f t="shared" si="1131"/>
        <v>0</v>
      </c>
      <c r="BW18075" s="10"/>
      <c r="BX18075" s="4">
        <f t="shared" si="1132"/>
        <v>1</v>
      </c>
      <c r="BY18075" s="4">
        <f t="shared" si="1133"/>
        <v>1</v>
      </c>
    </row>
    <row r="18076" spans="1:77">
      <c r="A18076" s="10">
        <v>18071</v>
      </c>
      <c r="BT18076" s="10">
        <v>18071</v>
      </c>
      <c r="BU18076" s="4">
        <f t="shared" si="1130"/>
        <v>0</v>
      </c>
      <c r="BV18076" s="4">
        <f t="shared" si="1131"/>
        <v>0</v>
      </c>
      <c r="BW18076" s="10"/>
      <c r="BX18076" s="4">
        <f t="shared" si="1132"/>
        <v>1</v>
      </c>
      <c r="BY18076" s="4">
        <f t="shared" si="1133"/>
        <v>1</v>
      </c>
    </row>
    <row r="18077" spans="1:77">
      <c r="A18077" s="10">
        <v>18072</v>
      </c>
      <c r="BT18077" s="10">
        <v>18072</v>
      </c>
      <c r="BU18077" s="4">
        <f t="shared" si="1130"/>
        <v>0</v>
      </c>
      <c r="BV18077" s="4">
        <f t="shared" si="1131"/>
        <v>0</v>
      </c>
      <c r="BW18077" s="10"/>
      <c r="BX18077" s="4">
        <f t="shared" si="1132"/>
        <v>1</v>
      </c>
      <c r="BY18077" s="4">
        <f t="shared" si="1133"/>
        <v>1</v>
      </c>
    </row>
    <row r="18078" spans="1:77">
      <c r="A18078" s="10">
        <v>18073</v>
      </c>
      <c r="BT18078" s="10">
        <v>18073</v>
      </c>
      <c r="BU18078" s="4">
        <f t="shared" si="1130"/>
        <v>0</v>
      </c>
      <c r="BV18078" s="4">
        <f t="shared" si="1131"/>
        <v>0</v>
      </c>
      <c r="BW18078" s="10"/>
      <c r="BX18078" s="4">
        <f t="shared" si="1132"/>
        <v>1</v>
      </c>
      <c r="BY18078" s="4">
        <f t="shared" si="1133"/>
        <v>1</v>
      </c>
    </row>
    <row r="18079" spans="1:77">
      <c r="A18079" s="10">
        <v>18074</v>
      </c>
      <c r="BT18079" s="10">
        <v>18074</v>
      </c>
      <c r="BU18079" s="4">
        <f t="shared" si="1130"/>
        <v>0</v>
      </c>
      <c r="BV18079" s="4">
        <f t="shared" si="1131"/>
        <v>0</v>
      </c>
      <c r="BW18079" s="10"/>
      <c r="BX18079" s="4">
        <f t="shared" si="1132"/>
        <v>1</v>
      </c>
      <c r="BY18079" s="4">
        <f t="shared" si="1133"/>
        <v>1</v>
      </c>
    </row>
    <row r="18080" spans="1:77">
      <c r="A18080" s="10">
        <v>18075</v>
      </c>
      <c r="BT18080" s="10">
        <v>18075</v>
      </c>
      <c r="BU18080" s="4">
        <f t="shared" si="1130"/>
        <v>0</v>
      </c>
      <c r="BV18080" s="4">
        <f t="shared" si="1131"/>
        <v>0</v>
      </c>
      <c r="BW18080" s="10"/>
      <c r="BX18080" s="4">
        <f t="shared" si="1132"/>
        <v>1</v>
      </c>
      <c r="BY18080" s="4">
        <f t="shared" si="1133"/>
        <v>1</v>
      </c>
    </row>
    <row r="18081" spans="1:77">
      <c r="A18081" s="10">
        <v>18076</v>
      </c>
      <c r="BT18081" s="10">
        <v>18076</v>
      </c>
      <c r="BU18081" s="4">
        <f t="shared" si="1130"/>
        <v>0</v>
      </c>
      <c r="BV18081" s="4">
        <f t="shared" si="1131"/>
        <v>0</v>
      </c>
      <c r="BW18081" s="10"/>
      <c r="BX18081" s="4">
        <f t="shared" si="1132"/>
        <v>1</v>
      </c>
      <c r="BY18081" s="4">
        <f t="shared" si="1133"/>
        <v>1</v>
      </c>
    </row>
    <row r="18082" spans="1:77">
      <c r="A18082" s="10">
        <v>18077</v>
      </c>
      <c r="BT18082" s="10">
        <v>18077</v>
      </c>
      <c r="BU18082" s="4">
        <f t="shared" si="1130"/>
        <v>0</v>
      </c>
      <c r="BV18082" s="4">
        <f t="shared" si="1131"/>
        <v>0</v>
      </c>
      <c r="BW18082" s="10"/>
      <c r="BX18082" s="4">
        <f t="shared" si="1132"/>
        <v>1</v>
      </c>
      <c r="BY18082" s="4">
        <f t="shared" si="1133"/>
        <v>1</v>
      </c>
    </row>
    <row r="18083" spans="1:77">
      <c r="A18083" s="10">
        <v>18078</v>
      </c>
      <c r="BT18083" s="10">
        <v>18078</v>
      </c>
      <c r="BU18083" s="4">
        <f t="shared" si="1130"/>
        <v>0</v>
      </c>
      <c r="BV18083" s="4">
        <f t="shared" si="1131"/>
        <v>0</v>
      </c>
      <c r="BW18083" s="10"/>
      <c r="BX18083" s="4">
        <f t="shared" si="1132"/>
        <v>1</v>
      </c>
      <c r="BY18083" s="4">
        <f t="shared" si="1133"/>
        <v>1</v>
      </c>
    </row>
    <row r="18084" spans="1:77">
      <c r="A18084" s="10">
        <v>18079</v>
      </c>
      <c r="BT18084" s="10">
        <v>18079</v>
      </c>
      <c r="BU18084" s="4">
        <f t="shared" si="1130"/>
        <v>0</v>
      </c>
      <c r="BV18084" s="4">
        <f t="shared" si="1131"/>
        <v>0</v>
      </c>
      <c r="BW18084" s="10"/>
      <c r="BX18084" s="4">
        <f t="shared" si="1132"/>
        <v>1</v>
      </c>
      <c r="BY18084" s="4">
        <f t="shared" si="1133"/>
        <v>1</v>
      </c>
    </row>
    <row r="18085" spans="1:77">
      <c r="A18085" s="10">
        <v>18080</v>
      </c>
      <c r="BT18085" s="10">
        <v>18080</v>
      </c>
      <c r="BU18085" s="4">
        <f t="shared" si="1130"/>
        <v>0</v>
      </c>
      <c r="BV18085" s="4">
        <f t="shared" si="1131"/>
        <v>0</v>
      </c>
      <c r="BW18085" s="10"/>
      <c r="BX18085" s="4">
        <f t="shared" si="1132"/>
        <v>1</v>
      </c>
      <c r="BY18085" s="4">
        <f t="shared" si="1133"/>
        <v>1</v>
      </c>
    </row>
    <row r="18086" spans="1:77">
      <c r="A18086" s="10">
        <v>18081</v>
      </c>
      <c r="BT18086" s="10">
        <v>18081</v>
      </c>
      <c r="BU18086" s="4">
        <f t="shared" si="1130"/>
        <v>0</v>
      </c>
      <c r="BV18086" s="4">
        <f t="shared" si="1131"/>
        <v>0</v>
      </c>
      <c r="BW18086" s="10"/>
      <c r="BX18086" s="4">
        <f t="shared" si="1132"/>
        <v>1</v>
      </c>
      <c r="BY18086" s="4">
        <f t="shared" si="1133"/>
        <v>1</v>
      </c>
    </row>
    <row r="18087" spans="1:77">
      <c r="A18087" s="10">
        <v>18082</v>
      </c>
      <c r="BT18087" s="10">
        <v>18082</v>
      </c>
      <c r="BU18087" s="4">
        <f t="shared" si="1130"/>
        <v>0</v>
      </c>
      <c r="BV18087" s="4">
        <f t="shared" si="1131"/>
        <v>0</v>
      </c>
      <c r="BW18087" s="10"/>
      <c r="BX18087" s="4">
        <f t="shared" si="1132"/>
        <v>1</v>
      </c>
      <c r="BY18087" s="4">
        <f t="shared" si="1133"/>
        <v>1</v>
      </c>
    </row>
    <row r="18088" spans="1:77">
      <c r="A18088" s="10">
        <v>18083</v>
      </c>
      <c r="BT18088" s="10">
        <v>18083</v>
      </c>
      <c r="BU18088" s="4">
        <f t="shared" si="1130"/>
        <v>0</v>
      </c>
      <c r="BV18088" s="4">
        <f t="shared" si="1131"/>
        <v>0</v>
      </c>
      <c r="BW18088" s="10"/>
      <c r="BX18088" s="4">
        <f t="shared" si="1132"/>
        <v>1</v>
      </c>
      <c r="BY18088" s="4">
        <f t="shared" si="1133"/>
        <v>1</v>
      </c>
    </row>
    <row r="18089" spans="1:77">
      <c r="A18089" s="10">
        <v>18084</v>
      </c>
      <c r="BT18089" s="10">
        <v>18084</v>
      </c>
      <c r="BU18089" s="4">
        <f t="shared" si="1130"/>
        <v>0</v>
      </c>
      <c r="BV18089" s="4">
        <f t="shared" si="1131"/>
        <v>0</v>
      </c>
      <c r="BW18089" s="10"/>
      <c r="BX18089" s="4">
        <f t="shared" si="1132"/>
        <v>1</v>
      </c>
      <c r="BY18089" s="4">
        <f t="shared" si="1133"/>
        <v>1</v>
      </c>
    </row>
    <row r="18090" spans="1:77">
      <c r="A18090" s="10">
        <v>18085</v>
      </c>
      <c r="BT18090" s="10">
        <v>18085</v>
      </c>
      <c r="BU18090" s="4">
        <f t="shared" si="1130"/>
        <v>0</v>
      </c>
      <c r="BV18090" s="4">
        <f t="shared" si="1131"/>
        <v>0</v>
      </c>
      <c r="BW18090" s="10"/>
      <c r="BX18090" s="4">
        <f t="shared" si="1132"/>
        <v>1</v>
      </c>
      <c r="BY18090" s="4">
        <f t="shared" si="1133"/>
        <v>1</v>
      </c>
    </row>
    <row r="18091" spans="1:77">
      <c r="A18091" s="10">
        <v>18086</v>
      </c>
      <c r="BT18091" s="10">
        <v>18086</v>
      </c>
      <c r="BU18091" s="4">
        <f t="shared" si="1130"/>
        <v>0</v>
      </c>
      <c r="BV18091" s="4">
        <f t="shared" si="1131"/>
        <v>0</v>
      </c>
      <c r="BW18091" s="10"/>
      <c r="BX18091" s="4">
        <f t="shared" si="1132"/>
        <v>1</v>
      </c>
      <c r="BY18091" s="4">
        <f t="shared" si="1133"/>
        <v>1</v>
      </c>
    </row>
    <row r="18092" spans="1:77">
      <c r="A18092" s="10">
        <v>18087</v>
      </c>
      <c r="BT18092" s="10">
        <v>18087</v>
      </c>
      <c r="BU18092" s="4">
        <f t="shared" si="1130"/>
        <v>0</v>
      </c>
      <c r="BV18092" s="4">
        <f t="shared" si="1131"/>
        <v>0</v>
      </c>
      <c r="BW18092" s="10"/>
      <c r="BX18092" s="4">
        <f t="shared" si="1132"/>
        <v>1</v>
      </c>
      <c r="BY18092" s="4">
        <f t="shared" si="1133"/>
        <v>1</v>
      </c>
    </row>
    <row r="18093" spans="1:77">
      <c r="A18093" s="10">
        <v>18088</v>
      </c>
      <c r="BT18093" s="10">
        <v>18088</v>
      </c>
      <c r="BU18093" s="4">
        <f t="shared" si="1130"/>
        <v>0</v>
      </c>
      <c r="BV18093" s="4">
        <f t="shared" si="1131"/>
        <v>0</v>
      </c>
      <c r="BW18093" s="10"/>
      <c r="BX18093" s="4">
        <f t="shared" si="1132"/>
        <v>1</v>
      </c>
      <c r="BY18093" s="4">
        <f t="shared" si="1133"/>
        <v>1</v>
      </c>
    </row>
    <row r="18094" spans="1:77">
      <c r="A18094" s="10">
        <v>18089</v>
      </c>
      <c r="BT18094" s="10">
        <v>18089</v>
      </c>
      <c r="BU18094" s="4">
        <f t="shared" si="1130"/>
        <v>0</v>
      </c>
      <c r="BV18094" s="4">
        <f t="shared" si="1131"/>
        <v>0</v>
      </c>
      <c r="BW18094" s="10"/>
      <c r="BX18094" s="4">
        <f t="shared" si="1132"/>
        <v>1</v>
      </c>
      <c r="BY18094" s="4">
        <f t="shared" si="1133"/>
        <v>1</v>
      </c>
    </row>
    <row r="18095" spans="1:77">
      <c r="A18095" s="10">
        <v>18090</v>
      </c>
      <c r="BT18095" s="10">
        <v>18090</v>
      </c>
      <c r="BU18095" s="4">
        <f t="shared" si="1130"/>
        <v>0</v>
      </c>
      <c r="BV18095" s="4">
        <f t="shared" si="1131"/>
        <v>0</v>
      </c>
      <c r="BW18095" s="10"/>
      <c r="BX18095" s="4">
        <f t="shared" si="1132"/>
        <v>1</v>
      </c>
      <c r="BY18095" s="4">
        <f t="shared" si="1133"/>
        <v>1</v>
      </c>
    </row>
    <row r="18096" spans="1:77">
      <c r="A18096" s="10">
        <v>18091</v>
      </c>
      <c r="BT18096" s="10">
        <v>18091</v>
      </c>
      <c r="BU18096" s="4">
        <f t="shared" si="1130"/>
        <v>0</v>
      </c>
      <c r="BV18096" s="4">
        <f t="shared" si="1131"/>
        <v>0</v>
      </c>
      <c r="BW18096" s="10"/>
      <c r="BX18096" s="4">
        <f t="shared" si="1132"/>
        <v>1</v>
      </c>
      <c r="BY18096" s="4">
        <f t="shared" si="1133"/>
        <v>1</v>
      </c>
    </row>
    <row r="18097" spans="1:77">
      <c r="A18097" s="10">
        <v>18092</v>
      </c>
      <c r="BT18097" s="10">
        <v>18092</v>
      </c>
      <c r="BU18097" s="4">
        <f t="shared" si="1130"/>
        <v>0</v>
      </c>
      <c r="BV18097" s="4">
        <f t="shared" si="1131"/>
        <v>0</v>
      </c>
      <c r="BW18097" s="10"/>
      <c r="BX18097" s="4">
        <f t="shared" si="1132"/>
        <v>1</v>
      </c>
      <c r="BY18097" s="4">
        <f t="shared" si="1133"/>
        <v>1</v>
      </c>
    </row>
    <row r="18098" spans="1:77">
      <c r="A18098" s="10">
        <v>18093</v>
      </c>
      <c r="BT18098" s="10">
        <v>18093</v>
      </c>
      <c r="BU18098" s="4">
        <f t="shared" si="1130"/>
        <v>0</v>
      </c>
      <c r="BV18098" s="4">
        <f t="shared" si="1131"/>
        <v>0</v>
      </c>
      <c r="BW18098" s="10"/>
      <c r="BX18098" s="4">
        <f t="shared" si="1132"/>
        <v>1</v>
      </c>
      <c r="BY18098" s="4">
        <f t="shared" si="1133"/>
        <v>1</v>
      </c>
    </row>
    <row r="18099" spans="1:77">
      <c r="A18099" s="10">
        <v>18094</v>
      </c>
      <c r="BT18099" s="10">
        <v>18094</v>
      </c>
      <c r="BU18099" s="4">
        <f t="shared" si="1130"/>
        <v>0</v>
      </c>
      <c r="BV18099" s="4">
        <f t="shared" si="1131"/>
        <v>0</v>
      </c>
      <c r="BW18099" s="10"/>
      <c r="BX18099" s="4">
        <f t="shared" si="1132"/>
        <v>1</v>
      </c>
      <c r="BY18099" s="4">
        <f t="shared" si="1133"/>
        <v>1</v>
      </c>
    </row>
    <row r="18100" spans="1:77">
      <c r="A18100" s="10">
        <v>18095</v>
      </c>
      <c r="BT18100" s="10">
        <v>18095</v>
      </c>
      <c r="BU18100" s="4">
        <f t="shared" si="1130"/>
        <v>0</v>
      </c>
      <c r="BV18100" s="4">
        <f t="shared" si="1131"/>
        <v>0</v>
      </c>
      <c r="BW18100" s="10"/>
      <c r="BX18100" s="4">
        <f t="shared" si="1132"/>
        <v>1</v>
      </c>
      <c r="BY18100" s="4">
        <f t="shared" si="1133"/>
        <v>1</v>
      </c>
    </row>
    <row r="18101" spans="1:77">
      <c r="A18101" s="10">
        <v>18096</v>
      </c>
      <c r="BT18101" s="10">
        <v>18096</v>
      </c>
      <c r="BU18101" s="4">
        <f t="shared" si="1130"/>
        <v>0</v>
      </c>
      <c r="BV18101" s="4">
        <f t="shared" si="1131"/>
        <v>0</v>
      </c>
      <c r="BW18101" s="10"/>
      <c r="BX18101" s="4">
        <f t="shared" si="1132"/>
        <v>1</v>
      </c>
      <c r="BY18101" s="4">
        <f t="shared" si="1133"/>
        <v>1</v>
      </c>
    </row>
    <row r="18102" spans="1:77">
      <c r="A18102" s="10">
        <v>18097</v>
      </c>
      <c r="BT18102" s="10">
        <v>18097</v>
      </c>
      <c r="BU18102" s="4">
        <f t="shared" si="1130"/>
        <v>0</v>
      </c>
      <c r="BV18102" s="4">
        <f t="shared" si="1131"/>
        <v>0</v>
      </c>
      <c r="BW18102" s="10"/>
      <c r="BX18102" s="4">
        <f t="shared" si="1132"/>
        <v>1</v>
      </c>
      <c r="BY18102" s="4">
        <f t="shared" si="1133"/>
        <v>1</v>
      </c>
    </row>
    <row r="18103" spans="1:77">
      <c r="A18103" s="10">
        <v>18098</v>
      </c>
      <c r="BT18103" s="10">
        <v>18098</v>
      </c>
      <c r="BU18103" s="4">
        <f t="shared" si="1130"/>
        <v>0</v>
      </c>
      <c r="BV18103" s="4">
        <f t="shared" si="1131"/>
        <v>0</v>
      </c>
      <c r="BW18103" s="10"/>
      <c r="BX18103" s="4">
        <f t="shared" si="1132"/>
        <v>1</v>
      </c>
      <c r="BY18103" s="4">
        <f t="shared" si="1133"/>
        <v>1</v>
      </c>
    </row>
    <row r="18104" spans="1:77">
      <c r="A18104" s="10">
        <v>18099</v>
      </c>
      <c r="BT18104" s="10">
        <v>18099</v>
      </c>
      <c r="BU18104" s="4">
        <f t="shared" si="1130"/>
        <v>0</v>
      </c>
      <c r="BV18104" s="4">
        <f t="shared" si="1131"/>
        <v>0</v>
      </c>
      <c r="BW18104" s="10"/>
      <c r="BX18104" s="4">
        <f t="shared" si="1132"/>
        <v>1</v>
      </c>
      <c r="BY18104" s="4">
        <f t="shared" si="1133"/>
        <v>1</v>
      </c>
    </row>
    <row r="18105" spans="1:77">
      <c r="A18105" s="10">
        <v>18100</v>
      </c>
      <c r="BT18105" s="10">
        <v>18100</v>
      </c>
      <c r="BU18105" s="4">
        <f t="shared" si="1130"/>
        <v>0</v>
      </c>
      <c r="BV18105" s="4">
        <f t="shared" si="1131"/>
        <v>0</v>
      </c>
      <c r="BW18105" s="10"/>
      <c r="BX18105" s="4">
        <f t="shared" si="1132"/>
        <v>1</v>
      </c>
      <c r="BY18105" s="4">
        <f t="shared" si="1133"/>
        <v>1</v>
      </c>
    </row>
    <row r="18106" spans="1:77">
      <c r="A18106" s="10">
        <v>18101</v>
      </c>
      <c r="BT18106" s="10">
        <v>18101</v>
      </c>
      <c r="BU18106" s="4">
        <f t="shared" si="1130"/>
        <v>0</v>
      </c>
      <c r="BV18106" s="4">
        <f t="shared" si="1131"/>
        <v>0</v>
      </c>
      <c r="BW18106" s="10"/>
      <c r="BX18106" s="4">
        <f t="shared" si="1132"/>
        <v>1</v>
      </c>
      <c r="BY18106" s="4">
        <f t="shared" si="1133"/>
        <v>1</v>
      </c>
    </row>
    <row r="18107" spans="1:77">
      <c r="A18107" s="10">
        <v>18102</v>
      </c>
      <c r="BT18107" s="10">
        <v>18102</v>
      </c>
      <c r="BU18107" s="4">
        <f t="shared" si="1130"/>
        <v>0</v>
      </c>
      <c r="BV18107" s="4">
        <f t="shared" si="1131"/>
        <v>0</v>
      </c>
      <c r="BW18107" s="10"/>
      <c r="BX18107" s="4">
        <f t="shared" si="1132"/>
        <v>1</v>
      </c>
      <c r="BY18107" s="4">
        <f t="shared" si="1133"/>
        <v>1</v>
      </c>
    </row>
    <row r="18108" spans="1:77">
      <c r="A18108" s="10">
        <v>18103</v>
      </c>
      <c r="BT18108" s="10">
        <v>18103</v>
      </c>
      <c r="BU18108" s="4">
        <f t="shared" si="1130"/>
        <v>0</v>
      </c>
      <c r="BV18108" s="4">
        <f t="shared" si="1131"/>
        <v>0</v>
      </c>
      <c r="BW18108" s="10"/>
      <c r="BX18108" s="4">
        <f t="shared" si="1132"/>
        <v>1</v>
      </c>
      <c r="BY18108" s="4">
        <f t="shared" si="1133"/>
        <v>1</v>
      </c>
    </row>
    <row r="18109" spans="1:77">
      <c r="A18109" s="10">
        <v>18104</v>
      </c>
      <c r="BT18109" s="10">
        <v>18104</v>
      </c>
      <c r="BU18109" s="4">
        <f t="shared" si="1130"/>
        <v>0</v>
      </c>
      <c r="BV18109" s="4">
        <f t="shared" si="1131"/>
        <v>0</v>
      </c>
      <c r="BW18109" s="10"/>
      <c r="BX18109" s="4">
        <f t="shared" si="1132"/>
        <v>1</v>
      </c>
      <c r="BY18109" s="4">
        <f t="shared" si="1133"/>
        <v>1</v>
      </c>
    </row>
    <row r="18110" spans="1:77">
      <c r="A18110" s="10">
        <v>18105</v>
      </c>
      <c r="BT18110" s="10">
        <v>18105</v>
      </c>
      <c r="BU18110" s="4">
        <f t="shared" si="1130"/>
        <v>0</v>
      </c>
      <c r="BV18110" s="4">
        <f t="shared" si="1131"/>
        <v>0</v>
      </c>
      <c r="BW18110" s="10"/>
      <c r="BX18110" s="4">
        <f t="shared" si="1132"/>
        <v>1</v>
      </c>
      <c r="BY18110" s="4">
        <f t="shared" si="1133"/>
        <v>1</v>
      </c>
    </row>
    <row r="18111" spans="1:77">
      <c r="A18111" s="10">
        <v>18106</v>
      </c>
      <c r="BT18111" s="10">
        <v>18106</v>
      </c>
      <c r="BU18111" s="4">
        <f t="shared" si="1130"/>
        <v>0</v>
      </c>
      <c r="BV18111" s="4">
        <f t="shared" si="1131"/>
        <v>0</v>
      </c>
      <c r="BW18111" s="10"/>
      <c r="BX18111" s="4">
        <f t="shared" si="1132"/>
        <v>1</v>
      </c>
      <c r="BY18111" s="4">
        <f t="shared" si="1133"/>
        <v>1</v>
      </c>
    </row>
    <row r="18112" spans="1:77">
      <c r="A18112" s="10">
        <v>18107</v>
      </c>
      <c r="BT18112" s="10">
        <v>18107</v>
      </c>
      <c r="BU18112" s="4">
        <f t="shared" si="1130"/>
        <v>0</v>
      </c>
      <c r="BV18112" s="4">
        <f t="shared" si="1131"/>
        <v>0</v>
      </c>
      <c r="BW18112" s="10"/>
      <c r="BX18112" s="4">
        <f t="shared" si="1132"/>
        <v>1</v>
      </c>
      <c r="BY18112" s="4">
        <f t="shared" si="1133"/>
        <v>1</v>
      </c>
    </row>
    <row r="18113" spans="1:77">
      <c r="A18113" s="10">
        <v>18108</v>
      </c>
      <c r="BT18113" s="10">
        <v>18108</v>
      </c>
      <c r="BU18113" s="4">
        <f t="shared" si="1130"/>
        <v>0</v>
      </c>
      <c r="BV18113" s="4">
        <f t="shared" si="1131"/>
        <v>0</v>
      </c>
      <c r="BW18113" s="10"/>
      <c r="BX18113" s="4">
        <f t="shared" si="1132"/>
        <v>1</v>
      </c>
      <c r="BY18113" s="4">
        <f t="shared" si="1133"/>
        <v>1</v>
      </c>
    </row>
    <row r="18114" spans="1:77">
      <c r="A18114" s="10">
        <v>18109</v>
      </c>
      <c r="BT18114" s="10">
        <v>18109</v>
      </c>
      <c r="BU18114" s="4">
        <f t="shared" si="1130"/>
        <v>0</v>
      </c>
      <c r="BV18114" s="4">
        <f t="shared" si="1131"/>
        <v>0</v>
      </c>
      <c r="BW18114" s="10"/>
      <c r="BX18114" s="4">
        <f t="shared" si="1132"/>
        <v>1</v>
      </c>
      <c r="BY18114" s="4">
        <f t="shared" si="1133"/>
        <v>1</v>
      </c>
    </row>
    <row r="18115" spans="1:77">
      <c r="A18115" s="10">
        <v>18110</v>
      </c>
      <c r="BT18115" s="10">
        <v>18110</v>
      </c>
      <c r="BU18115" s="4">
        <f t="shared" si="1130"/>
        <v>0</v>
      </c>
      <c r="BV18115" s="4">
        <f t="shared" si="1131"/>
        <v>0</v>
      </c>
      <c r="BW18115" s="10"/>
      <c r="BX18115" s="4">
        <f t="shared" si="1132"/>
        <v>1</v>
      </c>
      <c r="BY18115" s="4">
        <f t="shared" si="1133"/>
        <v>1</v>
      </c>
    </row>
    <row r="18116" spans="1:77">
      <c r="A18116" s="10">
        <v>18111</v>
      </c>
      <c r="BT18116" s="10">
        <v>18111</v>
      </c>
      <c r="BU18116" s="4">
        <f t="shared" si="1130"/>
        <v>0</v>
      </c>
      <c r="BV18116" s="4">
        <f t="shared" si="1131"/>
        <v>0</v>
      </c>
      <c r="BW18116" s="10"/>
      <c r="BX18116" s="4">
        <f t="shared" si="1132"/>
        <v>1</v>
      </c>
      <c r="BY18116" s="4">
        <f t="shared" si="1133"/>
        <v>1</v>
      </c>
    </row>
    <row r="18117" spans="1:77">
      <c r="A18117" s="10">
        <v>18112</v>
      </c>
      <c r="BT18117" s="10">
        <v>18112</v>
      </c>
      <c r="BU18117" s="4">
        <f t="shared" si="1130"/>
        <v>0</v>
      </c>
      <c r="BV18117" s="4">
        <f t="shared" si="1131"/>
        <v>0</v>
      </c>
      <c r="BW18117" s="10"/>
      <c r="BX18117" s="4">
        <f t="shared" si="1132"/>
        <v>1</v>
      </c>
      <c r="BY18117" s="4">
        <f t="shared" si="1133"/>
        <v>1</v>
      </c>
    </row>
    <row r="18118" spans="1:77">
      <c r="A18118" s="10">
        <v>18113</v>
      </c>
      <c r="BT18118" s="10">
        <v>18113</v>
      </c>
      <c r="BU18118" s="4">
        <f t="shared" si="1130"/>
        <v>0</v>
      </c>
      <c r="BV18118" s="4">
        <f t="shared" si="1131"/>
        <v>0</v>
      </c>
      <c r="BW18118" s="10"/>
      <c r="BX18118" s="4">
        <f t="shared" si="1132"/>
        <v>1</v>
      </c>
      <c r="BY18118" s="4">
        <f t="shared" si="1133"/>
        <v>1</v>
      </c>
    </row>
    <row r="18119" spans="1:77">
      <c r="A18119" s="10">
        <v>18114</v>
      </c>
      <c r="BT18119" s="10">
        <v>18114</v>
      </c>
      <c r="BU18119" s="4">
        <f t="shared" ref="BU18119:BU18182" si="1134">BP18119*$BV$1-BQ18119</f>
        <v>0</v>
      </c>
      <c r="BV18119" s="4">
        <f t="shared" ref="BV18119:BV18182" si="1135">BR18119*$BV$1-BS18119</f>
        <v>0</v>
      </c>
      <c r="BW18119" s="10"/>
      <c r="BX18119" s="4">
        <f t="shared" si="1132"/>
        <v>1</v>
      </c>
      <c r="BY18119" s="4">
        <f t="shared" si="1133"/>
        <v>1</v>
      </c>
    </row>
    <row r="18120" spans="1:77">
      <c r="A18120" s="10">
        <v>18115</v>
      </c>
      <c r="BT18120" s="10">
        <v>18115</v>
      </c>
      <c r="BU18120" s="4">
        <f t="shared" si="1134"/>
        <v>0</v>
      </c>
      <c r="BV18120" s="4">
        <f t="shared" si="1135"/>
        <v>0</v>
      </c>
      <c r="BW18120" s="10"/>
      <c r="BX18120" s="4">
        <f t="shared" si="1132"/>
        <v>1</v>
      </c>
      <c r="BY18120" s="4">
        <f t="shared" si="1133"/>
        <v>1</v>
      </c>
    </row>
    <row r="18121" spans="1:77">
      <c r="A18121" s="10">
        <v>18116</v>
      </c>
      <c r="BT18121" s="10">
        <v>18116</v>
      </c>
      <c r="BU18121" s="4">
        <f t="shared" si="1134"/>
        <v>0</v>
      </c>
      <c r="BV18121" s="4">
        <f t="shared" si="1135"/>
        <v>0</v>
      </c>
      <c r="BW18121" s="10"/>
      <c r="BX18121" s="4">
        <f t="shared" si="1132"/>
        <v>1</v>
      </c>
      <c r="BY18121" s="4">
        <f t="shared" si="1133"/>
        <v>1</v>
      </c>
    </row>
    <row r="18122" spans="1:77">
      <c r="A18122" s="10">
        <v>18117</v>
      </c>
      <c r="BT18122" s="10">
        <v>18117</v>
      </c>
      <c r="BU18122" s="4">
        <f t="shared" si="1134"/>
        <v>0</v>
      </c>
      <c r="BV18122" s="4">
        <f t="shared" si="1135"/>
        <v>0</v>
      </c>
      <c r="BW18122" s="10"/>
      <c r="BX18122" s="4">
        <f t="shared" si="1132"/>
        <v>1</v>
      </c>
      <c r="BY18122" s="4">
        <f t="shared" si="1133"/>
        <v>1</v>
      </c>
    </row>
    <row r="18123" spans="1:77">
      <c r="A18123" s="10">
        <v>18118</v>
      </c>
      <c r="BT18123" s="10">
        <v>18118</v>
      </c>
      <c r="BU18123" s="4">
        <f t="shared" si="1134"/>
        <v>0</v>
      </c>
      <c r="BV18123" s="4">
        <f t="shared" si="1135"/>
        <v>0</v>
      </c>
      <c r="BW18123" s="10"/>
      <c r="BX18123" s="4">
        <f t="shared" si="1132"/>
        <v>1</v>
      </c>
      <c r="BY18123" s="4">
        <f t="shared" si="1133"/>
        <v>1</v>
      </c>
    </row>
    <row r="18124" spans="1:77">
      <c r="A18124" s="10">
        <v>18119</v>
      </c>
      <c r="BT18124" s="10">
        <v>18119</v>
      </c>
      <c r="BU18124" s="4">
        <f t="shared" si="1134"/>
        <v>0</v>
      </c>
      <c r="BV18124" s="4">
        <f t="shared" si="1135"/>
        <v>0</v>
      </c>
      <c r="BW18124" s="10"/>
      <c r="BX18124" s="4">
        <f t="shared" si="1132"/>
        <v>1</v>
      </c>
      <c r="BY18124" s="4">
        <f t="shared" si="1133"/>
        <v>1</v>
      </c>
    </row>
    <row r="18125" spans="1:77">
      <c r="A18125" s="10">
        <v>18120</v>
      </c>
      <c r="BT18125" s="10">
        <v>18120</v>
      </c>
      <c r="BU18125" s="4">
        <f t="shared" si="1134"/>
        <v>0</v>
      </c>
      <c r="BV18125" s="4">
        <f t="shared" si="1135"/>
        <v>0</v>
      </c>
      <c r="BW18125" s="10"/>
      <c r="BX18125" s="4">
        <f t="shared" si="1132"/>
        <v>1</v>
      </c>
      <c r="BY18125" s="4">
        <f t="shared" si="1133"/>
        <v>1</v>
      </c>
    </row>
    <row r="18126" spans="1:77">
      <c r="A18126" s="10">
        <v>18121</v>
      </c>
      <c r="BT18126" s="10">
        <v>18121</v>
      </c>
      <c r="BU18126" s="4">
        <f t="shared" si="1134"/>
        <v>0</v>
      </c>
      <c r="BV18126" s="4">
        <f t="shared" si="1135"/>
        <v>0</v>
      </c>
      <c r="BW18126" s="10"/>
      <c r="BX18126" s="4">
        <f t="shared" si="1132"/>
        <v>1</v>
      </c>
      <c r="BY18126" s="4">
        <f t="shared" si="1133"/>
        <v>1</v>
      </c>
    </row>
    <row r="18127" spans="1:77">
      <c r="A18127" s="10">
        <v>18122</v>
      </c>
      <c r="BT18127" s="10">
        <v>18122</v>
      </c>
      <c r="BU18127" s="4">
        <f t="shared" si="1134"/>
        <v>0</v>
      </c>
      <c r="BV18127" s="4">
        <f t="shared" si="1135"/>
        <v>0</v>
      </c>
      <c r="BW18127" s="10"/>
      <c r="BX18127" s="4">
        <f t="shared" si="1132"/>
        <v>1</v>
      </c>
      <c r="BY18127" s="4">
        <f t="shared" si="1133"/>
        <v>1</v>
      </c>
    </row>
    <row r="18128" spans="1:77">
      <c r="A18128" s="10">
        <v>18123</v>
      </c>
      <c r="BT18128" s="10">
        <v>18123</v>
      </c>
      <c r="BU18128" s="4">
        <f t="shared" si="1134"/>
        <v>0</v>
      </c>
      <c r="BV18128" s="4">
        <f t="shared" si="1135"/>
        <v>0</v>
      </c>
      <c r="BW18128" s="10"/>
      <c r="BX18128" s="4">
        <f t="shared" si="1132"/>
        <v>1</v>
      </c>
      <c r="BY18128" s="4">
        <f t="shared" si="1133"/>
        <v>1</v>
      </c>
    </row>
    <row r="18129" spans="1:77">
      <c r="A18129" s="10">
        <v>18124</v>
      </c>
      <c r="BT18129" s="10">
        <v>18124</v>
      </c>
      <c r="BU18129" s="4">
        <f t="shared" si="1134"/>
        <v>0</v>
      </c>
      <c r="BV18129" s="4">
        <f t="shared" si="1135"/>
        <v>0</v>
      </c>
      <c r="BW18129" s="10"/>
      <c r="BX18129" s="4">
        <f t="shared" si="1132"/>
        <v>1</v>
      </c>
      <c r="BY18129" s="4">
        <f t="shared" si="1133"/>
        <v>1</v>
      </c>
    </row>
    <row r="18130" spans="1:77">
      <c r="A18130" s="10">
        <v>18125</v>
      </c>
      <c r="BT18130" s="10">
        <v>18125</v>
      </c>
      <c r="BU18130" s="4">
        <f t="shared" si="1134"/>
        <v>0</v>
      </c>
      <c r="BV18130" s="4">
        <f t="shared" si="1135"/>
        <v>0</v>
      </c>
      <c r="BW18130" s="10"/>
      <c r="BX18130" s="4">
        <f t="shared" si="1132"/>
        <v>1</v>
      </c>
      <c r="BY18130" s="4">
        <f t="shared" si="1133"/>
        <v>1</v>
      </c>
    </row>
    <row r="18131" spans="1:77">
      <c r="A18131" s="10">
        <v>18126</v>
      </c>
      <c r="BT18131" s="10">
        <v>18126</v>
      </c>
      <c r="BU18131" s="4">
        <f t="shared" si="1134"/>
        <v>0</v>
      </c>
      <c r="BV18131" s="4">
        <f t="shared" si="1135"/>
        <v>0</v>
      </c>
      <c r="BW18131" s="10"/>
      <c r="BX18131" s="4">
        <f t="shared" si="1132"/>
        <v>1</v>
      </c>
      <c r="BY18131" s="4">
        <f t="shared" si="1133"/>
        <v>1</v>
      </c>
    </row>
    <row r="18132" spans="1:77">
      <c r="A18132" s="10">
        <v>18127</v>
      </c>
      <c r="BT18132" s="10">
        <v>18127</v>
      </c>
      <c r="BU18132" s="4">
        <f t="shared" si="1134"/>
        <v>0</v>
      </c>
      <c r="BV18132" s="4">
        <f t="shared" si="1135"/>
        <v>0</v>
      </c>
      <c r="BW18132" s="10"/>
      <c r="BX18132" s="4">
        <f t="shared" si="1132"/>
        <v>1</v>
      </c>
      <c r="BY18132" s="4">
        <f t="shared" si="1133"/>
        <v>1</v>
      </c>
    </row>
    <row r="18133" spans="1:77">
      <c r="A18133" s="10">
        <v>18128</v>
      </c>
      <c r="BT18133" s="10">
        <v>18128</v>
      </c>
      <c r="BU18133" s="4">
        <f t="shared" si="1134"/>
        <v>0</v>
      </c>
      <c r="BV18133" s="4">
        <f t="shared" si="1135"/>
        <v>0</v>
      </c>
      <c r="BW18133" s="10"/>
      <c r="BX18133" s="4">
        <f t="shared" si="1132"/>
        <v>1</v>
      </c>
      <c r="BY18133" s="4">
        <f t="shared" si="1133"/>
        <v>1</v>
      </c>
    </row>
    <row r="18134" spans="1:77">
      <c r="A18134" s="10">
        <v>18129</v>
      </c>
      <c r="BT18134" s="10">
        <v>18129</v>
      </c>
      <c r="BU18134" s="4">
        <f t="shared" si="1134"/>
        <v>0</v>
      </c>
      <c r="BV18134" s="4">
        <f t="shared" si="1135"/>
        <v>0</v>
      </c>
      <c r="BW18134" s="10"/>
      <c r="BX18134" s="4">
        <f t="shared" ref="BX18134:BX18197" si="1136">IF(BU18134=MAX($BU18134:$BV18134),1,0)</f>
        <v>1</v>
      </c>
      <c r="BY18134" s="4">
        <f t="shared" ref="BY18134:BY18197" si="1137">IF(BV18134=MAX($BU18134:$BV18134),1,0)</f>
        <v>1</v>
      </c>
    </row>
    <row r="18135" spans="1:77">
      <c r="A18135" s="10">
        <v>18130</v>
      </c>
      <c r="BT18135" s="10">
        <v>18130</v>
      </c>
      <c r="BU18135" s="4">
        <f t="shared" si="1134"/>
        <v>0</v>
      </c>
      <c r="BV18135" s="4">
        <f t="shared" si="1135"/>
        <v>0</v>
      </c>
      <c r="BW18135" s="10"/>
      <c r="BX18135" s="4">
        <f t="shared" si="1136"/>
        <v>1</v>
      </c>
      <c r="BY18135" s="4">
        <f t="shared" si="1137"/>
        <v>1</v>
      </c>
    </row>
    <row r="18136" spans="1:77">
      <c r="A18136" s="10">
        <v>18131</v>
      </c>
      <c r="BT18136" s="10">
        <v>18131</v>
      </c>
      <c r="BU18136" s="4">
        <f t="shared" si="1134"/>
        <v>0</v>
      </c>
      <c r="BV18136" s="4">
        <f t="shared" si="1135"/>
        <v>0</v>
      </c>
      <c r="BW18136" s="10"/>
      <c r="BX18136" s="4">
        <f t="shared" si="1136"/>
        <v>1</v>
      </c>
      <c r="BY18136" s="4">
        <f t="shared" si="1137"/>
        <v>1</v>
      </c>
    </row>
    <row r="18137" spans="1:77">
      <c r="A18137" s="10">
        <v>18132</v>
      </c>
      <c r="BT18137" s="10">
        <v>18132</v>
      </c>
      <c r="BU18137" s="4">
        <f t="shared" si="1134"/>
        <v>0</v>
      </c>
      <c r="BV18137" s="4">
        <f t="shared" si="1135"/>
        <v>0</v>
      </c>
      <c r="BW18137" s="10"/>
      <c r="BX18137" s="4">
        <f t="shared" si="1136"/>
        <v>1</v>
      </c>
      <c r="BY18137" s="4">
        <f t="shared" si="1137"/>
        <v>1</v>
      </c>
    </row>
    <row r="18138" spans="1:77">
      <c r="A18138" s="10">
        <v>18133</v>
      </c>
      <c r="BT18138" s="10">
        <v>18133</v>
      </c>
      <c r="BU18138" s="4">
        <f t="shared" si="1134"/>
        <v>0</v>
      </c>
      <c r="BV18138" s="4">
        <f t="shared" si="1135"/>
        <v>0</v>
      </c>
      <c r="BW18138" s="10"/>
      <c r="BX18138" s="4">
        <f t="shared" si="1136"/>
        <v>1</v>
      </c>
      <c r="BY18138" s="4">
        <f t="shared" si="1137"/>
        <v>1</v>
      </c>
    </row>
    <row r="18139" spans="1:77">
      <c r="A18139" s="10">
        <v>18134</v>
      </c>
      <c r="BT18139" s="10">
        <v>18134</v>
      </c>
      <c r="BU18139" s="4">
        <f t="shared" si="1134"/>
        <v>0</v>
      </c>
      <c r="BV18139" s="4">
        <f t="shared" si="1135"/>
        <v>0</v>
      </c>
      <c r="BW18139" s="10"/>
      <c r="BX18139" s="4">
        <f t="shared" si="1136"/>
        <v>1</v>
      </c>
      <c r="BY18139" s="4">
        <f t="shared" si="1137"/>
        <v>1</v>
      </c>
    </row>
    <row r="18140" spans="1:77">
      <c r="A18140" s="10">
        <v>18135</v>
      </c>
      <c r="BT18140" s="10">
        <v>18135</v>
      </c>
      <c r="BU18140" s="4">
        <f t="shared" si="1134"/>
        <v>0</v>
      </c>
      <c r="BV18140" s="4">
        <f t="shared" si="1135"/>
        <v>0</v>
      </c>
      <c r="BW18140" s="10"/>
      <c r="BX18140" s="4">
        <f t="shared" si="1136"/>
        <v>1</v>
      </c>
      <c r="BY18140" s="4">
        <f t="shared" si="1137"/>
        <v>1</v>
      </c>
    </row>
    <row r="18141" spans="1:77">
      <c r="A18141" s="10">
        <v>18136</v>
      </c>
      <c r="BT18141" s="10">
        <v>18136</v>
      </c>
      <c r="BU18141" s="4">
        <f t="shared" si="1134"/>
        <v>0</v>
      </c>
      <c r="BV18141" s="4">
        <f t="shared" si="1135"/>
        <v>0</v>
      </c>
      <c r="BW18141" s="10"/>
      <c r="BX18141" s="4">
        <f t="shared" si="1136"/>
        <v>1</v>
      </c>
      <c r="BY18141" s="4">
        <f t="shared" si="1137"/>
        <v>1</v>
      </c>
    </row>
    <row r="18142" spans="1:77">
      <c r="A18142" s="10">
        <v>18137</v>
      </c>
      <c r="BT18142" s="10">
        <v>18137</v>
      </c>
      <c r="BU18142" s="4">
        <f t="shared" si="1134"/>
        <v>0</v>
      </c>
      <c r="BV18142" s="4">
        <f t="shared" si="1135"/>
        <v>0</v>
      </c>
      <c r="BW18142" s="10"/>
      <c r="BX18142" s="4">
        <f t="shared" si="1136"/>
        <v>1</v>
      </c>
      <c r="BY18142" s="4">
        <f t="shared" si="1137"/>
        <v>1</v>
      </c>
    </row>
    <row r="18143" spans="1:77">
      <c r="A18143" s="10">
        <v>18138</v>
      </c>
      <c r="BT18143" s="10">
        <v>18138</v>
      </c>
      <c r="BU18143" s="4">
        <f t="shared" si="1134"/>
        <v>0</v>
      </c>
      <c r="BV18143" s="4">
        <f t="shared" si="1135"/>
        <v>0</v>
      </c>
      <c r="BW18143" s="10"/>
      <c r="BX18143" s="4">
        <f t="shared" si="1136"/>
        <v>1</v>
      </c>
      <c r="BY18143" s="4">
        <f t="shared" si="1137"/>
        <v>1</v>
      </c>
    </row>
    <row r="18144" spans="1:77">
      <c r="A18144" s="10">
        <v>18139</v>
      </c>
      <c r="BT18144" s="10">
        <v>18139</v>
      </c>
      <c r="BU18144" s="4">
        <f t="shared" si="1134"/>
        <v>0</v>
      </c>
      <c r="BV18144" s="4">
        <f t="shared" si="1135"/>
        <v>0</v>
      </c>
      <c r="BW18144" s="10"/>
      <c r="BX18144" s="4">
        <f t="shared" si="1136"/>
        <v>1</v>
      </c>
      <c r="BY18144" s="4">
        <f t="shared" si="1137"/>
        <v>1</v>
      </c>
    </row>
    <row r="18145" spans="1:77">
      <c r="A18145" s="10">
        <v>18140</v>
      </c>
      <c r="BT18145" s="10">
        <v>18140</v>
      </c>
      <c r="BU18145" s="4">
        <f t="shared" si="1134"/>
        <v>0</v>
      </c>
      <c r="BV18145" s="4">
        <f t="shared" si="1135"/>
        <v>0</v>
      </c>
      <c r="BW18145" s="10"/>
      <c r="BX18145" s="4">
        <f t="shared" si="1136"/>
        <v>1</v>
      </c>
      <c r="BY18145" s="4">
        <f t="shared" si="1137"/>
        <v>1</v>
      </c>
    </row>
    <row r="18146" spans="1:77">
      <c r="A18146" s="10">
        <v>18141</v>
      </c>
      <c r="BT18146" s="10">
        <v>18141</v>
      </c>
      <c r="BU18146" s="4">
        <f t="shared" si="1134"/>
        <v>0</v>
      </c>
      <c r="BV18146" s="4">
        <f t="shared" si="1135"/>
        <v>0</v>
      </c>
      <c r="BW18146" s="10"/>
      <c r="BX18146" s="4">
        <f t="shared" si="1136"/>
        <v>1</v>
      </c>
      <c r="BY18146" s="4">
        <f t="shared" si="1137"/>
        <v>1</v>
      </c>
    </row>
    <row r="18147" spans="1:77">
      <c r="A18147" s="10">
        <v>18142</v>
      </c>
      <c r="BT18147" s="10">
        <v>18142</v>
      </c>
      <c r="BU18147" s="4">
        <f t="shared" si="1134"/>
        <v>0</v>
      </c>
      <c r="BV18147" s="4">
        <f t="shared" si="1135"/>
        <v>0</v>
      </c>
      <c r="BW18147" s="10"/>
      <c r="BX18147" s="4">
        <f t="shared" si="1136"/>
        <v>1</v>
      </c>
      <c r="BY18147" s="4">
        <f t="shared" si="1137"/>
        <v>1</v>
      </c>
    </row>
    <row r="18148" spans="1:77">
      <c r="A18148" s="10">
        <v>18143</v>
      </c>
      <c r="BT18148" s="10">
        <v>18143</v>
      </c>
      <c r="BU18148" s="4">
        <f t="shared" si="1134"/>
        <v>0</v>
      </c>
      <c r="BV18148" s="4">
        <f t="shared" si="1135"/>
        <v>0</v>
      </c>
      <c r="BW18148" s="10"/>
      <c r="BX18148" s="4">
        <f t="shared" si="1136"/>
        <v>1</v>
      </c>
      <c r="BY18148" s="4">
        <f t="shared" si="1137"/>
        <v>1</v>
      </c>
    </row>
    <row r="18149" spans="1:77">
      <c r="A18149" s="10">
        <v>18144</v>
      </c>
      <c r="BT18149" s="10">
        <v>18144</v>
      </c>
      <c r="BU18149" s="4">
        <f t="shared" si="1134"/>
        <v>0</v>
      </c>
      <c r="BV18149" s="4">
        <f t="shared" si="1135"/>
        <v>0</v>
      </c>
      <c r="BW18149" s="10"/>
      <c r="BX18149" s="4">
        <f t="shared" si="1136"/>
        <v>1</v>
      </c>
      <c r="BY18149" s="4">
        <f t="shared" si="1137"/>
        <v>1</v>
      </c>
    </row>
    <row r="18150" spans="1:77">
      <c r="A18150" s="10">
        <v>18145</v>
      </c>
      <c r="BT18150" s="10">
        <v>18145</v>
      </c>
      <c r="BU18150" s="4">
        <f t="shared" si="1134"/>
        <v>0</v>
      </c>
      <c r="BV18150" s="4">
        <f t="shared" si="1135"/>
        <v>0</v>
      </c>
      <c r="BW18150" s="10"/>
      <c r="BX18150" s="4">
        <f t="shared" si="1136"/>
        <v>1</v>
      </c>
      <c r="BY18150" s="4">
        <f t="shared" si="1137"/>
        <v>1</v>
      </c>
    </row>
    <row r="18151" spans="1:77">
      <c r="A18151" s="10">
        <v>18146</v>
      </c>
      <c r="BT18151" s="10">
        <v>18146</v>
      </c>
      <c r="BU18151" s="4">
        <f t="shared" si="1134"/>
        <v>0</v>
      </c>
      <c r="BV18151" s="4">
        <f t="shared" si="1135"/>
        <v>0</v>
      </c>
      <c r="BW18151" s="10"/>
      <c r="BX18151" s="4">
        <f t="shared" si="1136"/>
        <v>1</v>
      </c>
      <c r="BY18151" s="4">
        <f t="shared" si="1137"/>
        <v>1</v>
      </c>
    </row>
    <row r="18152" spans="1:77">
      <c r="A18152" s="10">
        <v>18147</v>
      </c>
      <c r="BT18152" s="10">
        <v>18147</v>
      </c>
      <c r="BU18152" s="4">
        <f t="shared" si="1134"/>
        <v>0</v>
      </c>
      <c r="BV18152" s="4">
        <f t="shared" si="1135"/>
        <v>0</v>
      </c>
      <c r="BW18152" s="10"/>
      <c r="BX18152" s="4">
        <f t="shared" si="1136"/>
        <v>1</v>
      </c>
      <c r="BY18152" s="4">
        <f t="shared" si="1137"/>
        <v>1</v>
      </c>
    </row>
    <row r="18153" spans="1:77">
      <c r="A18153" s="10">
        <v>18148</v>
      </c>
      <c r="BT18153" s="10">
        <v>18148</v>
      </c>
      <c r="BU18153" s="4">
        <f t="shared" si="1134"/>
        <v>0</v>
      </c>
      <c r="BV18153" s="4">
        <f t="shared" si="1135"/>
        <v>0</v>
      </c>
      <c r="BW18153" s="10"/>
      <c r="BX18153" s="4">
        <f t="shared" si="1136"/>
        <v>1</v>
      </c>
      <c r="BY18153" s="4">
        <f t="shared" si="1137"/>
        <v>1</v>
      </c>
    </row>
    <row r="18154" spans="1:77">
      <c r="A18154" s="10">
        <v>18149</v>
      </c>
      <c r="BT18154" s="10">
        <v>18149</v>
      </c>
      <c r="BU18154" s="4">
        <f t="shared" si="1134"/>
        <v>0</v>
      </c>
      <c r="BV18154" s="4">
        <f t="shared" si="1135"/>
        <v>0</v>
      </c>
      <c r="BW18154" s="10"/>
      <c r="BX18154" s="4">
        <f t="shared" si="1136"/>
        <v>1</v>
      </c>
      <c r="BY18154" s="4">
        <f t="shared" si="1137"/>
        <v>1</v>
      </c>
    </row>
    <row r="18155" spans="1:77">
      <c r="A18155" s="10">
        <v>18150</v>
      </c>
      <c r="BT18155" s="10">
        <v>18150</v>
      </c>
      <c r="BU18155" s="4">
        <f t="shared" si="1134"/>
        <v>0</v>
      </c>
      <c r="BV18155" s="4">
        <f t="shared" si="1135"/>
        <v>0</v>
      </c>
      <c r="BW18155" s="10"/>
      <c r="BX18155" s="4">
        <f t="shared" si="1136"/>
        <v>1</v>
      </c>
      <c r="BY18155" s="4">
        <f t="shared" si="1137"/>
        <v>1</v>
      </c>
    </row>
    <row r="18156" spans="1:77">
      <c r="A18156" s="10">
        <v>18151</v>
      </c>
      <c r="BT18156" s="10">
        <v>18151</v>
      </c>
      <c r="BU18156" s="4">
        <f t="shared" si="1134"/>
        <v>0</v>
      </c>
      <c r="BV18156" s="4">
        <f t="shared" si="1135"/>
        <v>0</v>
      </c>
      <c r="BW18156" s="10"/>
      <c r="BX18156" s="4">
        <f t="shared" si="1136"/>
        <v>1</v>
      </c>
      <c r="BY18156" s="4">
        <f t="shared" si="1137"/>
        <v>1</v>
      </c>
    </row>
    <row r="18157" spans="1:77">
      <c r="A18157" s="10">
        <v>18152</v>
      </c>
      <c r="BT18157" s="10">
        <v>18152</v>
      </c>
      <c r="BU18157" s="4">
        <f t="shared" si="1134"/>
        <v>0</v>
      </c>
      <c r="BV18157" s="4">
        <f t="shared" si="1135"/>
        <v>0</v>
      </c>
      <c r="BW18157" s="10"/>
      <c r="BX18157" s="4">
        <f t="shared" si="1136"/>
        <v>1</v>
      </c>
      <c r="BY18157" s="4">
        <f t="shared" si="1137"/>
        <v>1</v>
      </c>
    </row>
    <row r="18158" spans="1:77">
      <c r="A18158" s="10">
        <v>18153</v>
      </c>
      <c r="BT18158" s="10">
        <v>18153</v>
      </c>
      <c r="BU18158" s="4">
        <f t="shared" si="1134"/>
        <v>0</v>
      </c>
      <c r="BV18158" s="4">
        <f t="shared" si="1135"/>
        <v>0</v>
      </c>
      <c r="BW18158" s="10"/>
      <c r="BX18158" s="4">
        <f t="shared" si="1136"/>
        <v>1</v>
      </c>
      <c r="BY18158" s="4">
        <f t="shared" si="1137"/>
        <v>1</v>
      </c>
    </row>
    <row r="18159" spans="1:77">
      <c r="A18159" s="10">
        <v>18154</v>
      </c>
      <c r="BT18159" s="10">
        <v>18154</v>
      </c>
      <c r="BU18159" s="4">
        <f t="shared" si="1134"/>
        <v>0</v>
      </c>
      <c r="BV18159" s="4">
        <f t="shared" si="1135"/>
        <v>0</v>
      </c>
      <c r="BW18159" s="10"/>
      <c r="BX18159" s="4">
        <f t="shared" si="1136"/>
        <v>1</v>
      </c>
      <c r="BY18159" s="4">
        <f t="shared" si="1137"/>
        <v>1</v>
      </c>
    </row>
    <row r="18160" spans="1:77">
      <c r="A18160" s="10">
        <v>18155</v>
      </c>
      <c r="BT18160" s="10">
        <v>18155</v>
      </c>
      <c r="BU18160" s="4">
        <f t="shared" si="1134"/>
        <v>0</v>
      </c>
      <c r="BV18160" s="4">
        <f t="shared" si="1135"/>
        <v>0</v>
      </c>
      <c r="BW18160" s="10"/>
      <c r="BX18160" s="4">
        <f t="shared" si="1136"/>
        <v>1</v>
      </c>
      <c r="BY18160" s="4">
        <f t="shared" si="1137"/>
        <v>1</v>
      </c>
    </row>
    <row r="18161" spans="1:77">
      <c r="A18161" s="10">
        <v>18156</v>
      </c>
      <c r="BT18161" s="10">
        <v>18156</v>
      </c>
      <c r="BU18161" s="4">
        <f t="shared" si="1134"/>
        <v>0</v>
      </c>
      <c r="BV18161" s="4">
        <f t="shared" si="1135"/>
        <v>0</v>
      </c>
      <c r="BW18161" s="10"/>
      <c r="BX18161" s="4">
        <f t="shared" si="1136"/>
        <v>1</v>
      </c>
      <c r="BY18161" s="4">
        <f t="shared" si="1137"/>
        <v>1</v>
      </c>
    </row>
    <row r="18162" spans="1:77">
      <c r="A18162" s="10">
        <v>18157</v>
      </c>
      <c r="BT18162" s="10">
        <v>18157</v>
      </c>
      <c r="BU18162" s="4">
        <f t="shared" si="1134"/>
        <v>0</v>
      </c>
      <c r="BV18162" s="4">
        <f t="shared" si="1135"/>
        <v>0</v>
      </c>
      <c r="BW18162" s="10"/>
      <c r="BX18162" s="4">
        <f t="shared" si="1136"/>
        <v>1</v>
      </c>
      <c r="BY18162" s="4">
        <f t="shared" si="1137"/>
        <v>1</v>
      </c>
    </row>
    <row r="18163" spans="1:77">
      <c r="A18163" s="10">
        <v>18158</v>
      </c>
      <c r="BT18163" s="10">
        <v>18158</v>
      </c>
      <c r="BU18163" s="4">
        <f t="shared" si="1134"/>
        <v>0</v>
      </c>
      <c r="BV18163" s="4">
        <f t="shared" si="1135"/>
        <v>0</v>
      </c>
      <c r="BW18163" s="10"/>
      <c r="BX18163" s="4">
        <f t="shared" si="1136"/>
        <v>1</v>
      </c>
      <c r="BY18163" s="4">
        <f t="shared" si="1137"/>
        <v>1</v>
      </c>
    </row>
    <row r="18164" spans="1:77">
      <c r="A18164" s="10">
        <v>18159</v>
      </c>
      <c r="BT18164" s="10">
        <v>18159</v>
      </c>
      <c r="BU18164" s="4">
        <f t="shared" si="1134"/>
        <v>0</v>
      </c>
      <c r="BV18164" s="4">
        <f t="shared" si="1135"/>
        <v>0</v>
      </c>
      <c r="BW18164" s="10"/>
      <c r="BX18164" s="4">
        <f t="shared" si="1136"/>
        <v>1</v>
      </c>
      <c r="BY18164" s="4">
        <f t="shared" si="1137"/>
        <v>1</v>
      </c>
    </row>
    <row r="18165" spans="1:77">
      <c r="A18165" s="10">
        <v>18160</v>
      </c>
      <c r="BT18165" s="10">
        <v>18160</v>
      </c>
      <c r="BU18165" s="4">
        <f t="shared" si="1134"/>
        <v>0</v>
      </c>
      <c r="BV18165" s="4">
        <f t="shared" si="1135"/>
        <v>0</v>
      </c>
      <c r="BW18165" s="10"/>
      <c r="BX18165" s="4">
        <f t="shared" si="1136"/>
        <v>1</v>
      </c>
      <c r="BY18165" s="4">
        <f t="shared" si="1137"/>
        <v>1</v>
      </c>
    </row>
    <row r="18166" spans="1:77">
      <c r="A18166" s="10">
        <v>18161</v>
      </c>
      <c r="BT18166" s="10">
        <v>18161</v>
      </c>
      <c r="BU18166" s="4">
        <f t="shared" si="1134"/>
        <v>0</v>
      </c>
      <c r="BV18166" s="4">
        <f t="shared" si="1135"/>
        <v>0</v>
      </c>
      <c r="BW18166" s="10"/>
      <c r="BX18166" s="4">
        <f t="shared" si="1136"/>
        <v>1</v>
      </c>
      <c r="BY18166" s="4">
        <f t="shared" si="1137"/>
        <v>1</v>
      </c>
    </row>
    <row r="18167" spans="1:77">
      <c r="A18167" s="10">
        <v>18162</v>
      </c>
      <c r="BT18167" s="10">
        <v>18162</v>
      </c>
      <c r="BU18167" s="4">
        <f t="shared" si="1134"/>
        <v>0</v>
      </c>
      <c r="BV18167" s="4">
        <f t="shared" si="1135"/>
        <v>0</v>
      </c>
      <c r="BW18167" s="10"/>
      <c r="BX18167" s="4">
        <f t="shared" si="1136"/>
        <v>1</v>
      </c>
      <c r="BY18167" s="4">
        <f t="shared" si="1137"/>
        <v>1</v>
      </c>
    </row>
    <row r="18168" spans="1:77">
      <c r="A18168" s="10">
        <v>18163</v>
      </c>
      <c r="BT18168" s="10">
        <v>18163</v>
      </c>
      <c r="BU18168" s="4">
        <f t="shared" si="1134"/>
        <v>0</v>
      </c>
      <c r="BV18168" s="4">
        <f t="shared" si="1135"/>
        <v>0</v>
      </c>
      <c r="BW18168" s="10"/>
      <c r="BX18168" s="4">
        <f t="shared" si="1136"/>
        <v>1</v>
      </c>
      <c r="BY18168" s="4">
        <f t="shared" si="1137"/>
        <v>1</v>
      </c>
    </row>
    <row r="18169" spans="1:77">
      <c r="A18169" s="10">
        <v>18164</v>
      </c>
      <c r="BT18169" s="10">
        <v>18164</v>
      </c>
      <c r="BU18169" s="4">
        <f t="shared" si="1134"/>
        <v>0</v>
      </c>
      <c r="BV18169" s="4">
        <f t="shared" si="1135"/>
        <v>0</v>
      </c>
      <c r="BW18169" s="10"/>
      <c r="BX18169" s="4">
        <f t="shared" si="1136"/>
        <v>1</v>
      </c>
      <c r="BY18169" s="4">
        <f t="shared" si="1137"/>
        <v>1</v>
      </c>
    </row>
    <row r="18170" spans="1:77">
      <c r="A18170" s="10">
        <v>18165</v>
      </c>
      <c r="BT18170" s="10">
        <v>18165</v>
      </c>
      <c r="BU18170" s="4">
        <f t="shared" si="1134"/>
        <v>0</v>
      </c>
      <c r="BV18170" s="4">
        <f t="shared" si="1135"/>
        <v>0</v>
      </c>
      <c r="BW18170" s="10"/>
      <c r="BX18170" s="4">
        <f t="shared" si="1136"/>
        <v>1</v>
      </c>
      <c r="BY18170" s="4">
        <f t="shared" si="1137"/>
        <v>1</v>
      </c>
    </row>
    <row r="18171" spans="1:77">
      <c r="A18171" s="10">
        <v>18166</v>
      </c>
      <c r="BT18171" s="10">
        <v>18166</v>
      </c>
      <c r="BU18171" s="4">
        <f t="shared" si="1134"/>
        <v>0</v>
      </c>
      <c r="BV18171" s="4">
        <f t="shared" si="1135"/>
        <v>0</v>
      </c>
      <c r="BW18171" s="10"/>
      <c r="BX18171" s="4">
        <f t="shared" si="1136"/>
        <v>1</v>
      </c>
      <c r="BY18171" s="4">
        <f t="shared" si="1137"/>
        <v>1</v>
      </c>
    </row>
    <row r="18172" spans="1:77">
      <c r="A18172" s="10">
        <v>18167</v>
      </c>
      <c r="BT18172" s="10">
        <v>18167</v>
      </c>
      <c r="BU18172" s="4">
        <f t="shared" si="1134"/>
        <v>0</v>
      </c>
      <c r="BV18172" s="4">
        <f t="shared" si="1135"/>
        <v>0</v>
      </c>
      <c r="BW18172" s="10"/>
      <c r="BX18172" s="4">
        <f t="shared" si="1136"/>
        <v>1</v>
      </c>
      <c r="BY18172" s="4">
        <f t="shared" si="1137"/>
        <v>1</v>
      </c>
    </row>
    <row r="18173" spans="1:77">
      <c r="A18173" s="10">
        <v>18168</v>
      </c>
      <c r="BT18173" s="10">
        <v>18168</v>
      </c>
      <c r="BU18173" s="4">
        <f t="shared" si="1134"/>
        <v>0</v>
      </c>
      <c r="BV18173" s="4">
        <f t="shared" si="1135"/>
        <v>0</v>
      </c>
      <c r="BW18173" s="10"/>
      <c r="BX18173" s="4">
        <f t="shared" si="1136"/>
        <v>1</v>
      </c>
      <c r="BY18173" s="4">
        <f t="shared" si="1137"/>
        <v>1</v>
      </c>
    </row>
    <row r="18174" spans="1:77">
      <c r="A18174" s="10">
        <v>18169</v>
      </c>
      <c r="BT18174" s="10">
        <v>18169</v>
      </c>
      <c r="BU18174" s="4">
        <f t="shared" si="1134"/>
        <v>0</v>
      </c>
      <c r="BV18174" s="4">
        <f t="shared" si="1135"/>
        <v>0</v>
      </c>
      <c r="BW18174" s="10"/>
      <c r="BX18174" s="4">
        <f t="shared" si="1136"/>
        <v>1</v>
      </c>
      <c r="BY18174" s="4">
        <f t="shared" si="1137"/>
        <v>1</v>
      </c>
    </row>
    <row r="18175" spans="1:77">
      <c r="A18175" s="10">
        <v>18170</v>
      </c>
      <c r="BT18175" s="10">
        <v>18170</v>
      </c>
      <c r="BU18175" s="4">
        <f t="shared" si="1134"/>
        <v>0</v>
      </c>
      <c r="BV18175" s="4">
        <f t="shared" si="1135"/>
        <v>0</v>
      </c>
      <c r="BW18175" s="10"/>
      <c r="BX18175" s="4">
        <f t="shared" si="1136"/>
        <v>1</v>
      </c>
      <c r="BY18175" s="4">
        <f t="shared" si="1137"/>
        <v>1</v>
      </c>
    </row>
    <row r="18176" spans="1:77">
      <c r="A18176" s="10">
        <v>18171</v>
      </c>
      <c r="BT18176" s="10">
        <v>18171</v>
      </c>
      <c r="BU18176" s="4">
        <f t="shared" si="1134"/>
        <v>0</v>
      </c>
      <c r="BV18176" s="4">
        <f t="shared" si="1135"/>
        <v>0</v>
      </c>
      <c r="BW18176" s="10"/>
      <c r="BX18176" s="4">
        <f t="shared" si="1136"/>
        <v>1</v>
      </c>
      <c r="BY18176" s="4">
        <f t="shared" si="1137"/>
        <v>1</v>
      </c>
    </row>
    <row r="18177" spans="1:77">
      <c r="A18177" s="10">
        <v>18172</v>
      </c>
      <c r="BT18177" s="10">
        <v>18172</v>
      </c>
      <c r="BU18177" s="4">
        <f t="shared" si="1134"/>
        <v>0</v>
      </c>
      <c r="BV18177" s="4">
        <f t="shared" si="1135"/>
        <v>0</v>
      </c>
      <c r="BW18177" s="10"/>
      <c r="BX18177" s="4">
        <f t="shared" si="1136"/>
        <v>1</v>
      </c>
      <c r="BY18177" s="4">
        <f t="shared" si="1137"/>
        <v>1</v>
      </c>
    </row>
    <row r="18178" spans="1:77">
      <c r="A18178" s="10">
        <v>18173</v>
      </c>
      <c r="BT18178" s="10">
        <v>18173</v>
      </c>
      <c r="BU18178" s="4">
        <f t="shared" si="1134"/>
        <v>0</v>
      </c>
      <c r="BV18178" s="4">
        <f t="shared" si="1135"/>
        <v>0</v>
      </c>
      <c r="BW18178" s="10"/>
      <c r="BX18178" s="4">
        <f t="shared" si="1136"/>
        <v>1</v>
      </c>
      <c r="BY18178" s="4">
        <f t="shared" si="1137"/>
        <v>1</v>
      </c>
    </row>
    <row r="18179" spans="1:77">
      <c r="A18179" s="10">
        <v>18174</v>
      </c>
      <c r="BT18179" s="10">
        <v>18174</v>
      </c>
      <c r="BU18179" s="4">
        <f t="shared" si="1134"/>
        <v>0</v>
      </c>
      <c r="BV18179" s="4">
        <f t="shared" si="1135"/>
        <v>0</v>
      </c>
      <c r="BW18179" s="10"/>
      <c r="BX18179" s="4">
        <f t="shared" si="1136"/>
        <v>1</v>
      </c>
      <c r="BY18179" s="4">
        <f t="shared" si="1137"/>
        <v>1</v>
      </c>
    </row>
    <row r="18180" spans="1:77">
      <c r="A18180" s="10">
        <v>18175</v>
      </c>
      <c r="BT18180" s="10">
        <v>18175</v>
      </c>
      <c r="BU18180" s="4">
        <f t="shared" si="1134"/>
        <v>0</v>
      </c>
      <c r="BV18180" s="4">
        <f t="shared" si="1135"/>
        <v>0</v>
      </c>
      <c r="BW18180" s="10"/>
      <c r="BX18180" s="4">
        <f t="shared" si="1136"/>
        <v>1</v>
      </c>
      <c r="BY18180" s="4">
        <f t="shared" si="1137"/>
        <v>1</v>
      </c>
    </row>
    <row r="18181" spans="1:77">
      <c r="A18181" s="10">
        <v>18176</v>
      </c>
      <c r="BT18181" s="10">
        <v>18176</v>
      </c>
      <c r="BU18181" s="4">
        <f t="shared" si="1134"/>
        <v>0</v>
      </c>
      <c r="BV18181" s="4">
        <f t="shared" si="1135"/>
        <v>0</v>
      </c>
      <c r="BW18181" s="10"/>
      <c r="BX18181" s="4">
        <f t="shared" si="1136"/>
        <v>1</v>
      </c>
      <c r="BY18181" s="4">
        <f t="shared" si="1137"/>
        <v>1</v>
      </c>
    </row>
    <row r="18182" spans="1:77">
      <c r="A18182" s="10">
        <v>18177</v>
      </c>
      <c r="BT18182" s="10">
        <v>18177</v>
      </c>
      <c r="BU18182" s="4">
        <f t="shared" si="1134"/>
        <v>0</v>
      </c>
      <c r="BV18182" s="4">
        <f t="shared" si="1135"/>
        <v>0</v>
      </c>
      <c r="BW18182" s="10"/>
      <c r="BX18182" s="4">
        <f t="shared" si="1136"/>
        <v>1</v>
      </c>
      <c r="BY18182" s="4">
        <f t="shared" si="1137"/>
        <v>1</v>
      </c>
    </row>
    <row r="18183" spans="1:77">
      <c r="A18183" s="10">
        <v>18178</v>
      </c>
      <c r="BT18183" s="10">
        <v>18178</v>
      </c>
      <c r="BU18183" s="4">
        <f t="shared" ref="BU18183:BU18246" si="1138">BP18183*$BV$1-BQ18183</f>
        <v>0</v>
      </c>
      <c r="BV18183" s="4">
        <f t="shared" ref="BV18183:BV18246" si="1139">BR18183*$BV$1-BS18183</f>
        <v>0</v>
      </c>
      <c r="BW18183" s="10"/>
      <c r="BX18183" s="4">
        <f t="shared" si="1136"/>
        <v>1</v>
      </c>
      <c r="BY18183" s="4">
        <f t="shared" si="1137"/>
        <v>1</v>
      </c>
    </row>
    <row r="18184" spans="1:77">
      <c r="A18184" s="10">
        <v>18179</v>
      </c>
      <c r="BT18184" s="10">
        <v>18179</v>
      </c>
      <c r="BU18184" s="4">
        <f t="shared" si="1138"/>
        <v>0</v>
      </c>
      <c r="BV18184" s="4">
        <f t="shared" si="1139"/>
        <v>0</v>
      </c>
      <c r="BW18184" s="10"/>
      <c r="BX18184" s="4">
        <f t="shared" si="1136"/>
        <v>1</v>
      </c>
      <c r="BY18184" s="4">
        <f t="shared" si="1137"/>
        <v>1</v>
      </c>
    </row>
    <row r="18185" spans="1:77">
      <c r="A18185" s="10">
        <v>18180</v>
      </c>
      <c r="BT18185" s="10">
        <v>18180</v>
      </c>
      <c r="BU18185" s="4">
        <f t="shared" si="1138"/>
        <v>0</v>
      </c>
      <c r="BV18185" s="4">
        <f t="shared" si="1139"/>
        <v>0</v>
      </c>
      <c r="BW18185" s="10"/>
      <c r="BX18185" s="4">
        <f t="shared" si="1136"/>
        <v>1</v>
      </c>
      <c r="BY18185" s="4">
        <f t="shared" si="1137"/>
        <v>1</v>
      </c>
    </row>
    <row r="18186" spans="1:77">
      <c r="A18186" s="10">
        <v>18181</v>
      </c>
      <c r="BT18186" s="10">
        <v>18181</v>
      </c>
      <c r="BU18186" s="4">
        <f t="shared" si="1138"/>
        <v>0</v>
      </c>
      <c r="BV18186" s="4">
        <f t="shared" si="1139"/>
        <v>0</v>
      </c>
      <c r="BW18186" s="10"/>
      <c r="BX18186" s="4">
        <f t="shared" si="1136"/>
        <v>1</v>
      </c>
      <c r="BY18186" s="4">
        <f t="shared" si="1137"/>
        <v>1</v>
      </c>
    </row>
    <row r="18187" spans="1:77">
      <c r="A18187" s="10">
        <v>18182</v>
      </c>
      <c r="BT18187" s="10">
        <v>18182</v>
      </c>
      <c r="BU18187" s="4">
        <f t="shared" si="1138"/>
        <v>0</v>
      </c>
      <c r="BV18187" s="4">
        <f t="shared" si="1139"/>
        <v>0</v>
      </c>
      <c r="BW18187" s="10"/>
      <c r="BX18187" s="4">
        <f t="shared" si="1136"/>
        <v>1</v>
      </c>
      <c r="BY18187" s="4">
        <f t="shared" si="1137"/>
        <v>1</v>
      </c>
    </row>
    <row r="18188" spans="1:77">
      <c r="A18188" s="10">
        <v>18183</v>
      </c>
      <c r="BT18188" s="10">
        <v>18183</v>
      </c>
      <c r="BU18188" s="4">
        <f t="shared" si="1138"/>
        <v>0</v>
      </c>
      <c r="BV18188" s="4">
        <f t="shared" si="1139"/>
        <v>0</v>
      </c>
      <c r="BW18188" s="10"/>
      <c r="BX18188" s="4">
        <f t="shared" si="1136"/>
        <v>1</v>
      </c>
      <c r="BY18188" s="4">
        <f t="shared" si="1137"/>
        <v>1</v>
      </c>
    </row>
    <row r="18189" spans="1:77">
      <c r="A18189" s="10">
        <v>18184</v>
      </c>
      <c r="BT18189" s="10">
        <v>18184</v>
      </c>
      <c r="BU18189" s="4">
        <f t="shared" si="1138"/>
        <v>0</v>
      </c>
      <c r="BV18189" s="4">
        <f t="shared" si="1139"/>
        <v>0</v>
      </c>
      <c r="BW18189" s="10"/>
      <c r="BX18189" s="4">
        <f t="shared" si="1136"/>
        <v>1</v>
      </c>
      <c r="BY18189" s="4">
        <f t="shared" si="1137"/>
        <v>1</v>
      </c>
    </row>
    <row r="18190" spans="1:77">
      <c r="A18190" s="10">
        <v>18185</v>
      </c>
      <c r="BT18190" s="10">
        <v>18185</v>
      </c>
      <c r="BU18190" s="4">
        <f t="shared" si="1138"/>
        <v>0</v>
      </c>
      <c r="BV18190" s="4">
        <f t="shared" si="1139"/>
        <v>0</v>
      </c>
      <c r="BW18190" s="10"/>
      <c r="BX18190" s="4">
        <f t="shared" si="1136"/>
        <v>1</v>
      </c>
      <c r="BY18190" s="4">
        <f t="shared" si="1137"/>
        <v>1</v>
      </c>
    </row>
    <row r="18191" spans="1:77">
      <c r="A18191" s="10">
        <v>18186</v>
      </c>
      <c r="BT18191" s="10">
        <v>18186</v>
      </c>
      <c r="BU18191" s="4">
        <f t="shared" si="1138"/>
        <v>0</v>
      </c>
      <c r="BV18191" s="4">
        <f t="shared" si="1139"/>
        <v>0</v>
      </c>
      <c r="BW18191" s="10"/>
      <c r="BX18191" s="4">
        <f t="shared" si="1136"/>
        <v>1</v>
      </c>
      <c r="BY18191" s="4">
        <f t="shared" si="1137"/>
        <v>1</v>
      </c>
    </row>
    <row r="18192" spans="1:77">
      <c r="A18192" s="10">
        <v>18187</v>
      </c>
      <c r="BT18192" s="10">
        <v>18187</v>
      </c>
      <c r="BU18192" s="4">
        <f t="shared" si="1138"/>
        <v>0</v>
      </c>
      <c r="BV18192" s="4">
        <f t="shared" si="1139"/>
        <v>0</v>
      </c>
      <c r="BW18192" s="10"/>
      <c r="BX18192" s="4">
        <f t="shared" si="1136"/>
        <v>1</v>
      </c>
      <c r="BY18192" s="4">
        <f t="shared" si="1137"/>
        <v>1</v>
      </c>
    </row>
    <row r="18193" spans="1:77">
      <c r="A18193" s="10">
        <v>18188</v>
      </c>
      <c r="BT18193" s="10">
        <v>18188</v>
      </c>
      <c r="BU18193" s="4">
        <f t="shared" si="1138"/>
        <v>0</v>
      </c>
      <c r="BV18193" s="4">
        <f t="shared" si="1139"/>
        <v>0</v>
      </c>
      <c r="BW18193" s="10"/>
      <c r="BX18193" s="4">
        <f t="shared" si="1136"/>
        <v>1</v>
      </c>
      <c r="BY18193" s="4">
        <f t="shared" si="1137"/>
        <v>1</v>
      </c>
    </row>
    <row r="18194" spans="1:77">
      <c r="A18194" s="10">
        <v>18189</v>
      </c>
      <c r="BT18194" s="10">
        <v>18189</v>
      </c>
      <c r="BU18194" s="4">
        <f t="shared" si="1138"/>
        <v>0</v>
      </c>
      <c r="BV18194" s="4">
        <f t="shared" si="1139"/>
        <v>0</v>
      </c>
      <c r="BW18194" s="10"/>
      <c r="BX18194" s="4">
        <f t="shared" si="1136"/>
        <v>1</v>
      </c>
      <c r="BY18194" s="4">
        <f t="shared" si="1137"/>
        <v>1</v>
      </c>
    </row>
    <row r="18195" spans="1:77">
      <c r="A18195" s="10">
        <v>18190</v>
      </c>
      <c r="BT18195" s="10">
        <v>18190</v>
      </c>
      <c r="BU18195" s="4">
        <f t="shared" si="1138"/>
        <v>0</v>
      </c>
      <c r="BV18195" s="4">
        <f t="shared" si="1139"/>
        <v>0</v>
      </c>
      <c r="BW18195" s="10"/>
      <c r="BX18195" s="4">
        <f t="shared" si="1136"/>
        <v>1</v>
      </c>
      <c r="BY18195" s="4">
        <f t="shared" si="1137"/>
        <v>1</v>
      </c>
    </row>
    <row r="18196" spans="1:77">
      <c r="A18196" s="10">
        <v>18191</v>
      </c>
      <c r="BT18196" s="10">
        <v>18191</v>
      </c>
      <c r="BU18196" s="4">
        <f t="shared" si="1138"/>
        <v>0</v>
      </c>
      <c r="BV18196" s="4">
        <f t="shared" si="1139"/>
        <v>0</v>
      </c>
      <c r="BW18196" s="10"/>
      <c r="BX18196" s="4">
        <f t="shared" si="1136"/>
        <v>1</v>
      </c>
      <c r="BY18196" s="4">
        <f t="shared" si="1137"/>
        <v>1</v>
      </c>
    </row>
    <row r="18197" spans="1:77">
      <c r="A18197" s="10">
        <v>18192</v>
      </c>
      <c r="BT18197" s="10">
        <v>18192</v>
      </c>
      <c r="BU18197" s="4">
        <f t="shared" si="1138"/>
        <v>0</v>
      </c>
      <c r="BV18197" s="4">
        <f t="shared" si="1139"/>
        <v>0</v>
      </c>
      <c r="BW18197" s="10"/>
      <c r="BX18197" s="4">
        <f t="shared" si="1136"/>
        <v>1</v>
      </c>
      <c r="BY18197" s="4">
        <f t="shared" si="1137"/>
        <v>1</v>
      </c>
    </row>
    <row r="18198" spans="1:77">
      <c r="A18198" s="10">
        <v>18193</v>
      </c>
      <c r="BT18198" s="10">
        <v>18193</v>
      </c>
      <c r="BU18198" s="4">
        <f t="shared" si="1138"/>
        <v>0</v>
      </c>
      <c r="BV18198" s="4">
        <f t="shared" si="1139"/>
        <v>0</v>
      </c>
      <c r="BW18198" s="10"/>
      <c r="BX18198" s="4">
        <f t="shared" ref="BX18198:BX18261" si="1140">IF(BU18198=MAX($BU18198:$BV18198),1,0)</f>
        <v>1</v>
      </c>
      <c r="BY18198" s="4">
        <f t="shared" ref="BY18198:BY18261" si="1141">IF(BV18198=MAX($BU18198:$BV18198),1,0)</f>
        <v>1</v>
      </c>
    </row>
    <row r="18199" spans="1:77">
      <c r="A18199" s="10">
        <v>18194</v>
      </c>
      <c r="BT18199" s="10">
        <v>18194</v>
      </c>
      <c r="BU18199" s="4">
        <f t="shared" si="1138"/>
        <v>0</v>
      </c>
      <c r="BV18199" s="4">
        <f t="shared" si="1139"/>
        <v>0</v>
      </c>
      <c r="BW18199" s="10"/>
      <c r="BX18199" s="4">
        <f t="shared" si="1140"/>
        <v>1</v>
      </c>
      <c r="BY18199" s="4">
        <f t="shared" si="1141"/>
        <v>1</v>
      </c>
    </row>
    <row r="18200" spans="1:77">
      <c r="A18200" s="10">
        <v>18195</v>
      </c>
      <c r="BT18200" s="10">
        <v>18195</v>
      </c>
      <c r="BU18200" s="4">
        <f t="shared" si="1138"/>
        <v>0</v>
      </c>
      <c r="BV18200" s="4">
        <f t="shared" si="1139"/>
        <v>0</v>
      </c>
      <c r="BW18200" s="10"/>
      <c r="BX18200" s="4">
        <f t="shared" si="1140"/>
        <v>1</v>
      </c>
      <c r="BY18200" s="4">
        <f t="shared" si="1141"/>
        <v>1</v>
      </c>
    </row>
    <row r="18201" spans="1:77">
      <c r="A18201" s="10">
        <v>18196</v>
      </c>
      <c r="BT18201" s="10">
        <v>18196</v>
      </c>
      <c r="BU18201" s="4">
        <f t="shared" si="1138"/>
        <v>0</v>
      </c>
      <c r="BV18201" s="4">
        <f t="shared" si="1139"/>
        <v>0</v>
      </c>
      <c r="BW18201" s="10"/>
      <c r="BX18201" s="4">
        <f t="shared" si="1140"/>
        <v>1</v>
      </c>
      <c r="BY18201" s="4">
        <f t="shared" si="1141"/>
        <v>1</v>
      </c>
    </row>
    <row r="18202" spans="1:77">
      <c r="A18202" s="10">
        <v>18197</v>
      </c>
      <c r="BT18202" s="10">
        <v>18197</v>
      </c>
      <c r="BU18202" s="4">
        <f t="shared" si="1138"/>
        <v>0</v>
      </c>
      <c r="BV18202" s="4">
        <f t="shared" si="1139"/>
        <v>0</v>
      </c>
      <c r="BW18202" s="10"/>
      <c r="BX18202" s="4">
        <f t="shared" si="1140"/>
        <v>1</v>
      </c>
      <c r="BY18202" s="4">
        <f t="shared" si="1141"/>
        <v>1</v>
      </c>
    </row>
    <row r="18203" spans="1:77">
      <c r="A18203" s="10">
        <v>18198</v>
      </c>
      <c r="BT18203" s="10">
        <v>18198</v>
      </c>
      <c r="BU18203" s="4">
        <f t="shared" si="1138"/>
        <v>0</v>
      </c>
      <c r="BV18203" s="4">
        <f t="shared" si="1139"/>
        <v>0</v>
      </c>
      <c r="BW18203" s="10"/>
      <c r="BX18203" s="4">
        <f t="shared" si="1140"/>
        <v>1</v>
      </c>
      <c r="BY18203" s="4">
        <f t="shared" si="1141"/>
        <v>1</v>
      </c>
    </row>
    <row r="18204" spans="1:77">
      <c r="A18204" s="10">
        <v>18199</v>
      </c>
      <c r="BT18204" s="10">
        <v>18199</v>
      </c>
      <c r="BU18204" s="4">
        <f t="shared" si="1138"/>
        <v>0</v>
      </c>
      <c r="BV18204" s="4">
        <f t="shared" si="1139"/>
        <v>0</v>
      </c>
      <c r="BW18204" s="10"/>
      <c r="BX18204" s="4">
        <f t="shared" si="1140"/>
        <v>1</v>
      </c>
      <c r="BY18204" s="4">
        <f t="shared" si="1141"/>
        <v>1</v>
      </c>
    </row>
    <row r="18205" spans="1:77">
      <c r="A18205" s="10">
        <v>18200</v>
      </c>
      <c r="BT18205" s="10">
        <v>18200</v>
      </c>
      <c r="BU18205" s="4">
        <f t="shared" si="1138"/>
        <v>0</v>
      </c>
      <c r="BV18205" s="4">
        <f t="shared" si="1139"/>
        <v>0</v>
      </c>
      <c r="BW18205" s="10"/>
      <c r="BX18205" s="4">
        <f t="shared" si="1140"/>
        <v>1</v>
      </c>
      <c r="BY18205" s="4">
        <f t="shared" si="1141"/>
        <v>1</v>
      </c>
    </row>
    <row r="18206" spans="1:77">
      <c r="A18206" s="10">
        <v>18201</v>
      </c>
      <c r="BT18206" s="10">
        <v>18201</v>
      </c>
      <c r="BU18206" s="4">
        <f t="shared" si="1138"/>
        <v>0</v>
      </c>
      <c r="BV18206" s="4">
        <f t="shared" si="1139"/>
        <v>0</v>
      </c>
      <c r="BW18206" s="10"/>
      <c r="BX18206" s="4">
        <f t="shared" si="1140"/>
        <v>1</v>
      </c>
      <c r="BY18206" s="4">
        <f t="shared" si="1141"/>
        <v>1</v>
      </c>
    </row>
    <row r="18207" spans="1:77">
      <c r="A18207" s="10">
        <v>18202</v>
      </c>
      <c r="BT18207" s="10">
        <v>18202</v>
      </c>
      <c r="BU18207" s="4">
        <f t="shared" si="1138"/>
        <v>0</v>
      </c>
      <c r="BV18207" s="4">
        <f t="shared" si="1139"/>
        <v>0</v>
      </c>
      <c r="BW18207" s="10"/>
      <c r="BX18207" s="4">
        <f t="shared" si="1140"/>
        <v>1</v>
      </c>
      <c r="BY18207" s="4">
        <f t="shared" si="1141"/>
        <v>1</v>
      </c>
    </row>
    <row r="18208" spans="1:77">
      <c r="A18208" s="10">
        <v>18203</v>
      </c>
      <c r="BT18208" s="10">
        <v>18203</v>
      </c>
      <c r="BU18208" s="4">
        <f t="shared" si="1138"/>
        <v>0</v>
      </c>
      <c r="BV18208" s="4">
        <f t="shared" si="1139"/>
        <v>0</v>
      </c>
      <c r="BW18208" s="10"/>
      <c r="BX18208" s="4">
        <f t="shared" si="1140"/>
        <v>1</v>
      </c>
      <c r="BY18208" s="4">
        <f t="shared" si="1141"/>
        <v>1</v>
      </c>
    </row>
    <row r="18209" spans="1:77">
      <c r="A18209" s="10">
        <v>18204</v>
      </c>
      <c r="BT18209" s="10">
        <v>18204</v>
      </c>
      <c r="BU18209" s="4">
        <f t="shared" si="1138"/>
        <v>0</v>
      </c>
      <c r="BV18209" s="4">
        <f t="shared" si="1139"/>
        <v>0</v>
      </c>
      <c r="BW18209" s="10"/>
      <c r="BX18209" s="4">
        <f t="shared" si="1140"/>
        <v>1</v>
      </c>
      <c r="BY18209" s="4">
        <f t="shared" si="1141"/>
        <v>1</v>
      </c>
    </row>
    <row r="18210" spans="1:77">
      <c r="A18210" s="10">
        <v>18205</v>
      </c>
      <c r="BT18210" s="10">
        <v>18205</v>
      </c>
      <c r="BU18210" s="4">
        <f t="shared" si="1138"/>
        <v>0</v>
      </c>
      <c r="BV18210" s="4">
        <f t="shared" si="1139"/>
        <v>0</v>
      </c>
      <c r="BW18210" s="10"/>
      <c r="BX18210" s="4">
        <f t="shared" si="1140"/>
        <v>1</v>
      </c>
      <c r="BY18210" s="4">
        <f t="shared" si="1141"/>
        <v>1</v>
      </c>
    </row>
    <row r="18211" spans="1:77">
      <c r="A18211" s="10">
        <v>18206</v>
      </c>
      <c r="BT18211" s="10">
        <v>18206</v>
      </c>
      <c r="BU18211" s="4">
        <f t="shared" si="1138"/>
        <v>0</v>
      </c>
      <c r="BV18211" s="4">
        <f t="shared" si="1139"/>
        <v>0</v>
      </c>
      <c r="BW18211" s="10"/>
      <c r="BX18211" s="4">
        <f t="shared" si="1140"/>
        <v>1</v>
      </c>
      <c r="BY18211" s="4">
        <f t="shared" si="1141"/>
        <v>1</v>
      </c>
    </row>
    <row r="18212" spans="1:77">
      <c r="A18212" s="10">
        <v>18207</v>
      </c>
      <c r="BT18212" s="10">
        <v>18207</v>
      </c>
      <c r="BU18212" s="4">
        <f t="shared" si="1138"/>
        <v>0</v>
      </c>
      <c r="BV18212" s="4">
        <f t="shared" si="1139"/>
        <v>0</v>
      </c>
      <c r="BW18212" s="10"/>
      <c r="BX18212" s="4">
        <f t="shared" si="1140"/>
        <v>1</v>
      </c>
      <c r="BY18212" s="4">
        <f t="shared" si="1141"/>
        <v>1</v>
      </c>
    </row>
    <row r="18213" spans="1:77">
      <c r="A18213" s="10">
        <v>18208</v>
      </c>
      <c r="BT18213" s="10">
        <v>18208</v>
      </c>
      <c r="BU18213" s="4">
        <f t="shared" si="1138"/>
        <v>0</v>
      </c>
      <c r="BV18213" s="4">
        <f t="shared" si="1139"/>
        <v>0</v>
      </c>
      <c r="BW18213" s="10"/>
      <c r="BX18213" s="4">
        <f t="shared" si="1140"/>
        <v>1</v>
      </c>
      <c r="BY18213" s="4">
        <f t="shared" si="1141"/>
        <v>1</v>
      </c>
    </row>
    <row r="18214" spans="1:77">
      <c r="A18214" s="10">
        <v>18209</v>
      </c>
      <c r="BT18214" s="10">
        <v>18209</v>
      </c>
      <c r="BU18214" s="4">
        <f t="shared" si="1138"/>
        <v>0</v>
      </c>
      <c r="BV18214" s="4">
        <f t="shared" si="1139"/>
        <v>0</v>
      </c>
      <c r="BW18214" s="10"/>
      <c r="BX18214" s="4">
        <f t="shared" si="1140"/>
        <v>1</v>
      </c>
      <c r="BY18214" s="4">
        <f t="shared" si="1141"/>
        <v>1</v>
      </c>
    </row>
    <row r="18215" spans="1:77">
      <c r="A18215" s="10">
        <v>18210</v>
      </c>
      <c r="BT18215" s="10">
        <v>18210</v>
      </c>
      <c r="BU18215" s="4">
        <f t="shared" si="1138"/>
        <v>0</v>
      </c>
      <c r="BV18215" s="4">
        <f t="shared" si="1139"/>
        <v>0</v>
      </c>
      <c r="BW18215" s="10"/>
      <c r="BX18215" s="4">
        <f t="shared" si="1140"/>
        <v>1</v>
      </c>
      <c r="BY18215" s="4">
        <f t="shared" si="1141"/>
        <v>1</v>
      </c>
    </row>
    <row r="18216" spans="1:77">
      <c r="A18216" s="10">
        <v>18211</v>
      </c>
      <c r="BT18216" s="10">
        <v>18211</v>
      </c>
      <c r="BU18216" s="4">
        <f t="shared" si="1138"/>
        <v>0</v>
      </c>
      <c r="BV18216" s="4">
        <f t="shared" si="1139"/>
        <v>0</v>
      </c>
      <c r="BW18216" s="10"/>
      <c r="BX18216" s="4">
        <f t="shared" si="1140"/>
        <v>1</v>
      </c>
      <c r="BY18216" s="4">
        <f t="shared" si="1141"/>
        <v>1</v>
      </c>
    </row>
    <row r="18217" spans="1:77">
      <c r="A18217" s="10">
        <v>18212</v>
      </c>
      <c r="BT18217" s="10">
        <v>18212</v>
      </c>
      <c r="BU18217" s="4">
        <f t="shared" si="1138"/>
        <v>0</v>
      </c>
      <c r="BV18217" s="4">
        <f t="shared" si="1139"/>
        <v>0</v>
      </c>
      <c r="BW18217" s="10"/>
      <c r="BX18217" s="4">
        <f t="shared" si="1140"/>
        <v>1</v>
      </c>
      <c r="BY18217" s="4">
        <f t="shared" si="1141"/>
        <v>1</v>
      </c>
    </row>
    <row r="18218" spans="1:77">
      <c r="A18218" s="10">
        <v>18213</v>
      </c>
      <c r="BT18218" s="10">
        <v>18213</v>
      </c>
      <c r="BU18218" s="4">
        <f t="shared" si="1138"/>
        <v>0</v>
      </c>
      <c r="BV18218" s="4">
        <f t="shared" si="1139"/>
        <v>0</v>
      </c>
      <c r="BW18218" s="10"/>
      <c r="BX18218" s="4">
        <f t="shared" si="1140"/>
        <v>1</v>
      </c>
      <c r="BY18218" s="4">
        <f t="shared" si="1141"/>
        <v>1</v>
      </c>
    </row>
    <row r="18219" spans="1:77">
      <c r="A18219" s="10">
        <v>18214</v>
      </c>
      <c r="BT18219" s="10">
        <v>18214</v>
      </c>
      <c r="BU18219" s="4">
        <f t="shared" si="1138"/>
        <v>0</v>
      </c>
      <c r="BV18219" s="4">
        <f t="shared" si="1139"/>
        <v>0</v>
      </c>
      <c r="BW18219" s="10"/>
      <c r="BX18219" s="4">
        <f t="shared" si="1140"/>
        <v>1</v>
      </c>
      <c r="BY18219" s="4">
        <f t="shared" si="1141"/>
        <v>1</v>
      </c>
    </row>
    <row r="18220" spans="1:77">
      <c r="A18220" s="10">
        <v>18215</v>
      </c>
      <c r="BT18220" s="10">
        <v>18215</v>
      </c>
      <c r="BU18220" s="4">
        <f t="shared" si="1138"/>
        <v>0</v>
      </c>
      <c r="BV18220" s="4">
        <f t="shared" si="1139"/>
        <v>0</v>
      </c>
      <c r="BW18220" s="10"/>
      <c r="BX18220" s="4">
        <f t="shared" si="1140"/>
        <v>1</v>
      </c>
      <c r="BY18220" s="4">
        <f t="shared" si="1141"/>
        <v>1</v>
      </c>
    </row>
    <row r="18221" spans="1:77">
      <c r="A18221" s="10">
        <v>18216</v>
      </c>
      <c r="BT18221" s="10">
        <v>18216</v>
      </c>
      <c r="BU18221" s="4">
        <f t="shared" si="1138"/>
        <v>0</v>
      </c>
      <c r="BV18221" s="4">
        <f t="shared" si="1139"/>
        <v>0</v>
      </c>
      <c r="BW18221" s="10"/>
      <c r="BX18221" s="4">
        <f t="shared" si="1140"/>
        <v>1</v>
      </c>
      <c r="BY18221" s="4">
        <f t="shared" si="1141"/>
        <v>1</v>
      </c>
    </row>
    <row r="18222" spans="1:77">
      <c r="A18222" s="10">
        <v>18217</v>
      </c>
      <c r="BT18222" s="10">
        <v>18217</v>
      </c>
      <c r="BU18222" s="4">
        <f t="shared" si="1138"/>
        <v>0</v>
      </c>
      <c r="BV18222" s="4">
        <f t="shared" si="1139"/>
        <v>0</v>
      </c>
      <c r="BW18222" s="10"/>
      <c r="BX18222" s="4">
        <f t="shared" si="1140"/>
        <v>1</v>
      </c>
      <c r="BY18222" s="4">
        <f t="shared" si="1141"/>
        <v>1</v>
      </c>
    </row>
    <row r="18223" spans="1:77">
      <c r="A18223" s="10">
        <v>18218</v>
      </c>
      <c r="BT18223" s="10">
        <v>18218</v>
      </c>
      <c r="BU18223" s="4">
        <f t="shared" si="1138"/>
        <v>0</v>
      </c>
      <c r="BV18223" s="4">
        <f t="shared" si="1139"/>
        <v>0</v>
      </c>
      <c r="BW18223" s="10"/>
      <c r="BX18223" s="4">
        <f t="shared" si="1140"/>
        <v>1</v>
      </c>
      <c r="BY18223" s="4">
        <f t="shared" si="1141"/>
        <v>1</v>
      </c>
    </row>
    <row r="18224" spans="1:77">
      <c r="A18224" s="10">
        <v>18219</v>
      </c>
      <c r="BT18224" s="10">
        <v>18219</v>
      </c>
      <c r="BU18224" s="4">
        <f t="shared" si="1138"/>
        <v>0</v>
      </c>
      <c r="BV18224" s="4">
        <f t="shared" si="1139"/>
        <v>0</v>
      </c>
      <c r="BW18224" s="10"/>
      <c r="BX18224" s="4">
        <f t="shared" si="1140"/>
        <v>1</v>
      </c>
      <c r="BY18224" s="4">
        <f t="shared" si="1141"/>
        <v>1</v>
      </c>
    </row>
    <row r="18225" spans="1:77">
      <c r="A18225" s="10">
        <v>18220</v>
      </c>
      <c r="BT18225" s="10">
        <v>18220</v>
      </c>
      <c r="BU18225" s="4">
        <f t="shared" si="1138"/>
        <v>0</v>
      </c>
      <c r="BV18225" s="4">
        <f t="shared" si="1139"/>
        <v>0</v>
      </c>
      <c r="BW18225" s="10"/>
      <c r="BX18225" s="4">
        <f t="shared" si="1140"/>
        <v>1</v>
      </c>
      <c r="BY18225" s="4">
        <f t="shared" si="1141"/>
        <v>1</v>
      </c>
    </row>
    <row r="18226" spans="1:77">
      <c r="A18226" s="10">
        <v>18221</v>
      </c>
      <c r="BT18226" s="10">
        <v>18221</v>
      </c>
      <c r="BU18226" s="4">
        <f t="shared" si="1138"/>
        <v>0</v>
      </c>
      <c r="BV18226" s="4">
        <f t="shared" si="1139"/>
        <v>0</v>
      </c>
      <c r="BW18226" s="10"/>
      <c r="BX18226" s="4">
        <f t="shared" si="1140"/>
        <v>1</v>
      </c>
      <c r="BY18226" s="4">
        <f t="shared" si="1141"/>
        <v>1</v>
      </c>
    </row>
    <row r="18227" spans="1:77">
      <c r="A18227" s="10">
        <v>18222</v>
      </c>
      <c r="BT18227" s="10">
        <v>18222</v>
      </c>
      <c r="BU18227" s="4">
        <f t="shared" si="1138"/>
        <v>0</v>
      </c>
      <c r="BV18227" s="4">
        <f t="shared" si="1139"/>
        <v>0</v>
      </c>
      <c r="BW18227" s="10"/>
      <c r="BX18227" s="4">
        <f t="shared" si="1140"/>
        <v>1</v>
      </c>
      <c r="BY18227" s="4">
        <f t="shared" si="1141"/>
        <v>1</v>
      </c>
    </row>
    <row r="18228" spans="1:77">
      <c r="A18228" s="10">
        <v>18223</v>
      </c>
      <c r="BT18228" s="10">
        <v>18223</v>
      </c>
      <c r="BU18228" s="4">
        <f t="shared" si="1138"/>
        <v>0</v>
      </c>
      <c r="BV18228" s="4">
        <f t="shared" si="1139"/>
        <v>0</v>
      </c>
      <c r="BW18228" s="10"/>
      <c r="BX18228" s="4">
        <f t="shared" si="1140"/>
        <v>1</v>
      </c>
      <c r="BY18228" s="4">
        <f t="shared" si="1141"/>
        <v>1</v>
      </c>
    </row>
    <row r="18229" spans="1:77">
      <c r="A18229" s="10">
        <v>18224</v>
      </c>
      <c r="BT18229" s="10">
        <v>18224</v>
      </c>
      <c r="BU18229" s="4">
        <f t="shared" si="1138"/>
        <v>0</v>
      </c>
      <c r="BV18229" s="4">
        <f t="shared" si="1139"/>
        <v>0</v>
      </c>
      <c r="BW18229" s="10"/>
      <c r="BX18229" s="4">
        <f t="shared" si="1140"/>
        <v>1</v>
      </c>
      <c r="BY18229" s="4">
        <f t="shared" si="1141"/>
        <v>1</v>
      </c>
    </row>
    <row r="18230" spans="1:77">
      <c r="A18230" s="10">
        <v>18225</v>
      </c>
      <c r="BT18230" s="10">
        <v>18225</v>
      </c>
      <c r="BU18230" s="4">
        <f t="shared" si="1138"/>
        <v>0</v>
      </c>
      <c r="BV18230" s="4">
        <f t="shared" si="1139"/>
        <v>0</v>
      </c>
      <c r="BW18230" s="10"/>
      <c r="BX18230" s="4">
        <f t="shared" si="1140"/>
        <v>1</v>
      </c>
      <c r="BY18230" s="4">
        <f t="shared" si="1141"/>
        <v>1</v>
      </c>
    </row>
    <row r="18231" spans="1:77">
      <c r="A18231" s="10">
        <v>18226</v>
      </c>
      <c r="BT18231" s="10">
        <v>18226</v>
      </c>
      <c r="BU18231" s="4">
        <f t="shared" si="1138"/>
        <v>0</v>
      </c>
      <c r="BV18231" s="4">
        <f t="shared" si="1139"/>
        <v>0</v>
      </c>
      <c r="BW18231" s="10"/>
      <c r="BX18231" s="4">
        <f t="shared" si="1140"/>
        <v>1</v>
      </c>
      <c r="BY18231" s="4">
        <f t="shared" si="1141"/>
        <v>1</v>
      </c>
    </row>
    <row r="18232" spans="1:77">
      <c r="A18232" s="10">
        <v>18227</v>
      </c>
      <c r="BT18232" s="10">
        <v>18227</v>
      </c>
      <c r="BU18232" s="4">
        <f t="shared" si="1138"/>
        <v>0</v>
      </c>
      <c r="BV18232" s="4">
        <f t="shared" si="1139"/>
        <v>0</v>
      </c>
      <c r="BW18232" s="10"/>
      <c r="BX18232" s="4">
        <f t="shared" si="1140"/>
        <v>1</v>
      </c>
      <c r="BY18232" s="4">
        <f t="shared" si="1141"/>
        <v>1</v>
      </c>
    </row>
    <row r="18233" spans="1:77">
      <c r="A18233" s="10">
        <v>18228</v>
      </c>
      <c r="BT18233" s="10">
        <v>18228</v>
      </c>
      <c r="BU18233" s="4">
        <f t="shared" si="1138"/>
        <v>0</v>
      </c>
      <c r="BV18233" s="4">
        <f t="shared" si="1139"/>
        <v>0</v>
      </c>
      <c r="BW18233" s="10"/>
      <c r="BX18233" s="4">
        <f t="shared" si="1140"/>
        <v>1</v>
      </c>
      <c r="BY18233" s="4">
        <f t="shared" si="1141"/>
        <v>1</v>
      </c>
    </row>
    <row r="18234" spans="1:77">
      <c r="A18234" s="10">
        <v>18229</v>
      </c>
      <c r="BT18234" s="10">
        <v>18229</v>
      </c>
      <c r="BU18234" s="4">
        <f t="shared" si="1138"/>
        <v>0</v>
      </c>
      <c r="BV18234" s="4">
        <f t="shared" si="1139"/>
        <v>0</v>
      </c>
      <c r="BW18234" s="10"/>
      <c r="BX18234" s="4">
        <f t="shared" si="1140"/>
        <v>1</v>
      </c>
      <c r="BY18234" s="4">
        <f t="shared" si="1141"/>
        <v>1</v>
      </c>
    </row>
    <row r="18235" spans="1:77">
      <c r="A18235" s="10">
        <v>18230</v>
      </c>
      <c r="BT18235" s="10">
        <v>18230</v>
      </c>
      <c r="BU18235" s="4">
        <f t="shared" si="1138"/>
        <v>0</v>
      </c>
      <c r="BV18235" s="4">
        <f t="shared" si="1139"/>
        <v>0</v>
      </c>
      <c r="BW18235" s="10"/>
      <c r="BX18235" s="4">
        <f t="shared" si="1140"/>
        <v>1</v>
      </c>
      <c r="BY18235" s="4">
        <f t="shared" si="1141"/>
        <v>1</v>
      </c>
    </row>
    <row r="18236" spans="1:77">
      <c r="A18236" s="10">
        <v>18231</v>
      </c>
      <c r="BT18236" s="10">
        <v>18231</v>
      </c>
      <c r="BU18236" s="4">
        <f t="shared" si="1138"/>
        <v>0</v>
      </c>
      <c r="BV18236" s="4">
        <f t="shared" si="1139"/>
        <v>0</v>
      </c>
      <c r="BW18236" s="10"/>
      <c r="BX18236" s="4">
        <f t="shared" si="1140"/>
        <v>1</v>
      </c>
      <c r="BY18236" s="4">
        <f t="shared" si="1141"/>
        <v>1</v>
      </c>
    </row>
    <row r="18237" spans="1:77">
      <c r="A18237" s="10">
        <v>18232</v>
      </c>
      <c r="BT18237" s="10">
        <v>18232</v>
      </c>
      <c r="BU18237" s="4">
        <f t="shared" si="1138"/>
        <v>0</v>
      </c>
      <c r="BV18237" s="4">
        <f t="shared" si="1139"/>
        <v>0</v>
      </c>
      <c r="BW18237" s="10"/>
      <c r="BX18237" s="4">
        <f t="shared" si="1140"/>
        <v>1</v>
      </c>
      <c r="BY18237" s="4">
        <f t="shared" si="1141"/>
        <v>1</v>
      </c>
    </row>
    <row r="18238" spans="1:77">
      <c r="A18238" s="10">
        <v>18233</v>
      </c>
      <c r="BT18238" s="10">
        <v>18233</v>
      </c>
      <c r="BU18238" s="4">
        <f t="shared" si="1138"/>
        <v>0</v>
      </c>
      <c r="BV18238" s="4">
        <f t="shared" si="1139"/>
        <v>0</v>
      </c>
      <c r="BW18238" s="10"/>
      <c r="BX18238" s="4">
        <f t="shared" si="1140"/>
        <v>1</v>
      </c>
      <c r="BY18238" s="4">
        <f t="shared" si="1141"/>
        <v>1</v>
      </c>
    </row>
    <row r="18239" spans="1:77">
      <c r="A18239" s="10">
        <v>18234</v>
      </c>
      <c r="BT18239" s="10">
        <v>18234</v>
      </c>
      <c r="BU18239" s="4">
        <f t="shared" si="1138"/>
        <v>0</v>
      </c>
      <c r="BV18239" s="4">
        <f t="shared" si="1139"/>
        <v>0</v>
      </c>
      <c r="BW18239" s="10"/>
      <c r="BX18239" s="4">
        <f t="shared" si="1140"/>
        <v>1</v>
      </c>
      <c r="BY18239" s="4">
        <f t="shared" si="1141"/>
        <v>1</v>
      </c>
    </row>
    <row r="18240" spans="1:77">
      <c r="A18240" s="10">
        <v>18235</v>
      </c>
      <c r="BT18240" s="10">
        <v>18235</v>
      </c>
      <c r="BU18240" s="4">
        <f t="shared" si="1138"/>
        <v>0</v>
      </c>
      <c r="BV18240" s="4">
        <f t="shared" si="1139"/>
        <v>0</v>
      </c>
      <c r="BW18240" s="10"/>
      <c r="BX18240" s="4">
        <f t="shared" si="1140"/>
        <v>1</v>
      </c>
      <c r="BY18240" s="4">
        <f t="shared" si="1141"/>
        <v>1</v>
      </c>
    </row>
    <row r="18241" spans="1:77">
      <c r="A18241" s="10">
        <v>18236</v>
      </c>
      <c r="BT18241" s="10">
        <v>18236</v>
      </c>
      <c r="BU18241" s="4">
        <f t="shared" si="1138"/>
        <v>0</v>
      </c>
      <c r="BV18241" s="4">
        <f t="shared" si="1139"/>
        <v>0</v>
      </c>
      <c r="BW18241" s="10"/>
      <c r="BX18241" s="4">
        <f t="shared" si="1140"/>
        <v>1</v>
      </c>
      <c r="BY18241" s="4">
        <f t="shared" si="1141"/>
        <v>1</v>
      </c>
    </row>
    <row r="18242" spans="1:77">
      <c r="A18242" s="10">
        <v>18237</v>
      </c>
      <c r="BT18242" s="10">
        <v>18237</v>
      </c>
      <c r="BU18242" s="4">
        <f t="shared" si="1138"/>
        <v>0</v>
      </c>
      <c r="BV18242" s="4">
        <f t="shared" si="1139"/>
        <v>0</v>
      </c>
      <c r="BW18242" s="10"/>
      <c r="BX18242" s="4">
        <f t="shared" si="1140"/>
        <v>1</v>
      </c>
      <c r="BY18242" s="4">
        <f t="shared" si="1141"/>
        <v>1</v>
      </c>
    </row>
    <row r="18243" spans="1:77">
      <c r="A18243" s="10">
        <v>18238</v>
      </c>
      <c r="BT18243" s="10">
        <v>18238</v>
      </c>
      <c r="BU18243" s="4">
        <f t="shared" si="1138"/>
        <v>0</v>
      </c>
      <c r="BV18243" s="4">
        <f t="shared" si="1139"/>
        <v>0</v>
      </c>
      <c r="BW18243" s="10"/>
      <c r="BX18243" s="4">
        <f t="shared" si="1140"/>
        <v>1</v>
      </c>
      <c r="BY18243" s="4">
        <f t="shared" si="1141"/>
        <v>1</v>
      </c>
    </row>
    <row r="18244" spans="1:77">
      <c r="A18244" s="10">
        <v>18239</v>
      </c>
      <c r="BT18244" s="10">
        <v>18239</v>
      </c>
      <c r="BU18244" s="4">
        <f t="shared" si="1138"/>
        <v>0</v>
      </c>
      <c r="BV18244" s="4">
        <f t="shared" si="1139"/>
        <v>0</v>
      </c>
      <c r="BW18244" s="10"/>
      <c r="BX18244" s="4">
        <f t="shared" si="1140"/>
        <v>1</v>
      </c>
      <c r="BY18244" s="4">
        <f t="shared" si="1141"/>
        <v>1</v>
      </c>
    </row>
    <row r="18245" spans="1:77">
      <c r="A18245" s="10">
        <v>18240</v>
      </c>
      <c r="BT18245" s="10">
        <v>18240</v>
      </c>
      <c r="BU18245" s="4">
        <f t="shared" si="1138"/>
        <v>0</v>
      </c>
      <c r="BV18245" s="4">
        <f t="shared" si="1139"/>
        <v>0</v>
      </c>
      <c r="BW18245" s="10"/>
      <c r="BX18245" s="4">
        <f t="shared" si="1140"/>
        <v>1</v>
      </c>
      <c r="BY18245" s="4">
        <f t="shared" si="1141"/>
        <v>1</v>
      </c>
    </row>
    <row r="18246" spans="1:77">
      <c r="A18246" s="10">
        <v>18241</v>
      </c>
      <c r="BT18246" s="10">
        <v>18241</v>
      </c>
      <c r="BU18246" s="4">
        <f t="shared" si="1138"/>
        <v>0</v>
      </c>
      <c r="BV18246" s="4">
        <f t="shared" si="1139"/>
        <v>0</v>
      </c>
      <c r="BW18246" s="10"/>
      <c r="BX18246" s="4">
        <f t="shared" si="1140"/>
        <v>1</v>
      </c>
      <c r="BY18246" s="4">
        <f t="shared" si="1141"/>
        <v>1</v>
      </c>
    </row>
    <row r="18247" spans="1:77">
      <c r="A18247" s="10">
        <v>18242</v>
      </c>
      <c r="BT18247" s="10">
        <v>18242</v>
      </c>
      <c r="BU18247" s="4">
        <f t="shared" ref="BU18247:BU18310" si="1142">BP18247*$BV$1-BQ18247</f>
        <v>0</v>
      </c>
      <c r="BV18247" s="4">
        <f t="shared" ref="BV18247:BV18310" si="1143">BR18247*$BV$1-BS18247</f>
        <v>0</v>
      </c>
      <c r="BW18247" s="10"/>
      <c r="BX18247" s="4">
        <f t="shared" si="1140"/>
        <v>1</v>
      </c>
      <c r="BY18247" s="4">
        <f t="shared" si="1141"/>
        <v>1</v>
      </c>
    </row>
    <row r="18248" spans="1:77">
      <c r="A18248" s="10">
        <v>18243</v>
      </c>
      <c r="BT18248" s="10">
        <v>18243</v>
      </c>
      <c r="BU18248" s="4">
        <f t="shared" si="1142"/>
        <v>0</v>
      </c>
      <c r="BV18248" s="4">
        <f t="shared" si="1143"/>
        <v>0</v>
      </c>
      <c r="BW18248" s="10"/>
      <c r="BX18248" s="4">
        <f t="shared" si="1140"/>
        <v>1</v>
      </c>
      <c r="BY18248" s="4">
        <f t="shared" si="1141"/>
        <v>1</v>
      </c>
    </row>
    <row r="18249" spans="1:77">
      <c r="A18249" s="10">
        <v>18244</v>
      </c>
      <c r="BT18249" s="10">
        <v>18244</v>
      </c>
      <c r="BU18249" s="4">
        <f t="shared" si="1142"/>
        <v>0</v>
      </c>
      <c r="BV18249" s="4">
        <f t="shared" si="1143"/>
        <v>0</v>
      </c>
      <c r="BW18249" s="10"/>
      <c r="BX18249" s="4">
        <f t="shared" si="1140"/>
        <v>1</v>
      </c>
      <c r="BY18249" s="4">
        <f t="shared" si="1141"/>
        <v>1</v>
      </c>
    </row>
    <row r="18250" spans="1:77">
      <c r="A18250" s="10">
        <v>18245</v>
      </c>
      <c r="BT18250" s="10">
        <v>18245</v>
      </c>
      <c r="BU18250" s="4">
        <f t="shared" si="1142"/>
        <v>0</v>
      </c>
      <c r="BV18250" s="4">
        <f t="shared" si="1143"/>
        <v>0</v>
      </c>
      <c r="BW18250" s="10"/>
      <c r="BX18250" s="4">
        <f t="shared" si="1140"/>
        <v>1</v>
      </c>
      <c r="BY18250" s="4">
        <f t="shared" si="1141"/>
        <v>1</v>
      </c>
    </row>
    <row r="18251" spans="1:77">
      <c r="A18251" s="10">
        <v>18246</v>
      </c>
      <c r="BT18251" s="10">
        <v>18246</v>
      </c>
      <c r="BU18251" s="4">
        <f t="shared" si="1142"/>
        <v>0</v>
      </c>
      <c r="BV18251" s="4">
        <f t="shared" si="1143"/>
        <v>0</v>
      </c>
      <c r="BW18251" s="10"/>
      <c r="BX18251" s="4">
        <f t="shared" si="1140"/>
        <v>1</v>
      </c>
      <c r="BY18251" s="4">
        <f t="shared" si="1141"/>
        <v>1</v>
      </c>
    </row>
    <row r="18252" spans="1:77">
      <c r="A18252" s="10">
        <v>18247</v>
      </c>
      <c r="BT18252" s="10">
        <v>18247</v>
      </c>
      <c r="BU18252" s="4">
        <f t="shared" si="1142"/>
        <v>0</v>
      </c>
      <c r="BV18252" s="4">
        <f t="shared" si="1143"/>
        <v>0</v>
      </c>
      <c r="BW18252" s="10"/>
      <c r="BX18252" s="4">
        <f t="shared" si="1140"/>
        <v>1</v>
      </c>
      <c r="BY18252" s="4">
        <f t="shared" si="1141"/>
        <v>1</v>
      </c>
    </row>
    <row r="18253" spans="1:77">
      <c r="A18253" s="10">
        <v>18248</v>
      </c>
      <c r="BT18253" s="10">
        <v>18248</v>
      </c>
      <c r="BU18253" s="4">
        <f t="shared" si="1142"/>
        <v>0</v>
      </c>
      <c r="BV18253" s="4">
        <f t="shared" si="1143"/>
        <v>0</v>
      </c>
      <c r="BW18253" s="10"/>
      <c r="BX18253" s="4">
        <f t="shared" si="1140"/>
        <v>1</v>
      </c>
      <c r="BY18253" s="4">
        <f t="shared" si="1141"/>
        <v>1</v>
      </c>
    </row>
    <row r="18254" spans="1:77">
      <c r="A18254" s="10">
        <v>18249</v>
      </c>
      <c r="BT18254" s="10">
        <v>18249</v>
      </c>
      <c r="BU18254" s="4">
        <f t="shared" si="1142"/>
        <v>0</v>
      </c>
      <c r="BV18254" s="4">
        <f t="shared" si="1143"/>
        <v>0</v>
      </c>
      <c r="BW18254" s="10"/>
      <c r="BX18254" s="4">
        <f t="shared" si="1140"/>
        <v>1</v>
      </c>
      <c r="BY18254" s="4">
        <f t="shared" si="1141"/>
        <v>1</v>
      </c>
    </row>
    <row r="18255" spans="1:77">
      <c r="A18255" s="10">
        <v>18250</v>
      </c>
      <c r="BT18255" s="10">
        <v>18250</v>
      </c>
      <c r="BU18255" s="4">
        <f t="shared" si="1142"/>
        <v>0</v>
      </c>
      <c r="BV18255" s="4">
        <f t="shared" si="1143"/>
        <v>0</v>
      </c>
      <c r="BW18255" s="10"/>
      <c r="BX18255" s="4">
        <f t="shared" si="1140"/>
        <v>1</v>
      </c>
      <c r="BY18255" s="4">
        <f t="shared" si="1141"/>
        <v>1</v>
      </c>
    </row>
    <row r="18256" spans="1:77">
      <c r="A18256" s="10">
        <v>18251</v>
      </c>
      <c r="BT18256" s="10">
        <v>18251</v>
      </c>
      <c r="BU18256" s="4">
        <f t="shared" si="1142"/>
        <v>0</v>
      </c>
      <c r="BV18256" s="4">
        <f t="shared" si="1143"/>
        <v>0</v>
      </c>
      <c r="BW18256" s="10"/>
      <c r="BX18256" s="4">
        <f t="shared" si="1140"/>
        <v>1</v>
      </c>
      <c r="BY18256" s="4">
        <f t="shared" si="1141"/>
        <v>1</v>
      </c>
    </row>
    <row r="18257" spans="1:77">
      <c r="A18257" s="10">
        <v>18252</v>
      </c>
      <c r="BT18257" s="10">
        <v>18252</v>
      </c>
      <c r="BU18257" s="4">
        <f t="shared" si="1142"/>
        <v>0</v>
      </c>
      <c r="BV18257" s="4">
        <f t="shared" si="1143"/>
        <v>0</v>
      </c>
      <c r="BW18257" s="10"/>
      <c r="BX18257" s="4">
        <f t="shared" si="1140"/>
        <v>1</v>
      </c>
      <c r="BY18257" s="4">
        <f t="shared" si="1141"/>
        <v>1</v>
      </c>
    </row>
    <row r="18258" spans="1:77">
      <c r="A18258" s="10">
        <v>18253</v>
      </c>
      <c r="BT18258" s="10">
        <v>18253</v>
      </c>
      <c r="BU18258" s="4">
        <f t="shared" si="1142"/>
        <v>0</v>
      </c>
      <c r="BV18258" s="4">
        <f t="shared" si="1143"/>
        <v>0</v>
      </c>
      <c r="BW18258" s="10"/>
      <c r="BX18258" s="4">
        <f t="shared" si="1140"/>
        <v>1</v>
      </c>
      <c r="BY18258" s="4">
        <f t="shared" si="1141"/>
        <v>1</v>
      </c>
    </row>
    <row r="18259" spans="1:77">
      <c r="A18259" s="10">
        <v>18254</v>
      </c>
      <c r="BT18259" s="10">
        <v>18254</v>
      </c>
      <c r="BU18259" s="4">
        <f t="shared" si="1142"/>
        <v>0</v>
      </c>
      <c r="BV18259" s="4">
        <f t="shared" si="1143"/>
        <v>0</v>
      </c>
      <c r="BW18259" s="10"/>
      <c r="BX18259" s="4">
        <f t="shared" si="1140"/>
        <v>1</v>
      </c>
      <c r="BY18259" s="4">
        <f t="shared" si="1141"/>
        <v>1</v>
      </c>
    </row>
    <row r="18260" spans="1:77">
      <c r="A18260" s="10">
        <v>18255</v>
      </c>
      <c r="BT18260" s="10">
        <v>18255</v>
      </c>
      <c r="BU18260" s="4">
        <f t="shared" si="1142"/>
        <v>0</v>
      </c>
      <c r="BV18260" s="4">
        <f t="shared" si="1143"/>
        <v>0</v>
      </c>
      <c r="BW18260" s="10"/>
      <c r="BX18260" s="4">
        <f t="shared" si="1140"/>
        <v>1</v>
      </c>
      <c r="BY18260" s="4">
        <f t="shared" si="1141"/>
        <v>1</v>
      </c>
    </row>
    <row r="18261" spans="1:77">
      <c r="A18261" s="10">
        <v>18256</v>
      </c>
      <c r="BT18261" s="10">
        <v>18256</v>
      </c>
      <c r="BU18261" s="4">
        <f t="shared" si="1142"/>
        <v>0</v>
      </c>
      <c r="BV18261" s="4">
        <f t="shared" si="1143"/>
        <v>0</v>
      </c>
      <c r="BW18261" s="10"/>
      <c r="BX18261" s="4">
        <f t="shared" si="1140"/>
        <v>1</v>
      </c>
      <c r="BY18261" s="4">
        <f t="shared" si="1141"/>
        <v>1</v>
      </c>
    </row>
    <row r="18262" spans="1:77">
      <c r="A18262" s="10">
        <v>18257</v>
      </c>
      <c r="BT18262" s="10">
        <v>18257</v>
      </c>
      <c r="BU18262" s="4">
        <f t="shared" si="1142"/>
        <v>0</v>
      </c>
      <c r="BV18262" s="4">
        <f t="shared" si="1143"/>
        <v>0</v>
      </c>
      <c r="BW18262" s="10"/>
      <c r="BX18262" s="4">
        <f t="shared" ref="BX18262:BX18325" si="1144">IF(BU18262=MAX($BU18262:$BV18262),1,0)</f>
        <v>1</v>
      </c>
      <c r="BY18262" s="4">
        <f t="shared" ref="BY18262:BY18325" si="1145">IF(BV18262=MAX($BU18262:$BV18262),1,0)</f>
        <v>1</v>
      </c>
    </row>
    <row r="18263" spans="1:77">
      <c r="A18263" s="10">
        <v>18258</v>
      </c>
      <c r="BT18263" s="10">
        <v>18258</v>
      </c>
      <c r="BU18263" s="4">
        <f t="shared" si="1142"/>
        <v>0</v>
      </c>
      <c r="BV18263" s="4">
        <f t="shared" si="1143"/>
        <v>0</v>
      </c>
      <c r="BW18263" s="10"/>
      <c r="BX18263" s="4">
        <f t="shared" si="1144"/>
        <v>1</v>
      </c>
      <c r="BY18263" s="4">
        <f t="shared" si="1145"/>
        <v>1</v>
      </c>
    </row>
    <row r="18264" spans="1:77">
      <c r="A18264" s="10">
        <v>18259</v>
      </c>
      <c r="BT18264" s="10">
        <v>18259</v>
      </c>
      <c r="BU18264" s="4">
        <f t="shared" si="1142"/>
        <v>0</v>
      </c>
      <c r="BV18264" s="4">
        <f t="shared" si="1143"/>
        <v>0</v>
      </c>
      <c r="BW18264" s="10"/>
      <c r="BX18264" s="4">
        <f t="shared" si="1144"/>
        <v>1</v>
      </c>
      <c r="BY18264" s="4">
        <f t="shared" si="1145"/>
        <v>1</v>
      </c>
    </row>
    <row r="18265" spans="1:77">
      <c r="A18265" s="10">
        <v>18260</v>
      </c>
      <c r="BT18265" s="10">
        <v>18260</v>
      </c>
      <c r="BU18265" s="4">
        <f t="shared" si="1142"/>
        <v>0</v>
      </c>
      <c r="BV18265" s="4">
        <f t="shared" si="1143"/>
        <v>0</v>
      </c>
      <c r="BW18265" s="10"/>
      <c r="BX18265" s="4">
        <f t="shared" si="1144"/>
        <v>1</v>
      </c>
      <c r="BY18265" s="4">
        <f t="shared" si="1145"/>
        <v>1</v>
      </c>
    </row>
    <row r="18266" spans="1:77">
      <c r="A18266" s="10">
        <v>18261</v>
      </c>
      <c r="BT18266" s="10">
        <v>18261</v>
      </c>
      <c r="BU18266" s="4">
        <f t="shared" si="1142"/>
        <v>0</v>
      </c>
      <c r="BV18266" s="4">
        <f t="shared" si="1143"/>
        <v>0</v>
      </c>
      <c r="BW18266" s="10"/>
      <c r="BX18266" s="4">
        <f t="shared" si="1144"/>
        <v>1</v>
      </c>
      <c r="BY18266" s="4">
        <f t="shared" si="1145"/>
        <v>1</v>
      </c>
    </row>
    <row r="18267" spans="1:77">
      <c r="A18267" s="10">
        <v>18262</v>
      </c>
      <c r="BT18267" s="10">
        <v>18262</v>
      </c>
      <c r="BU18267" s="4">
        <f t="shared" si="1142"/>
        <v>0</v>
      </c>
      <c r="BV18267" s="4">
        <f t="shared" si="1143"/>
        <v>0</v>
      </c>
      <c r="BW18267" s="10"/>
      <c r="BX18267" s="4">
        <f t="shared" si="1144"/>
        <v>1</v>
      </c>
      <c r="BY18267" s="4">
        <f t="shared" si="1145"/>
        <v>1</v>
      </c>
    </row>
    <row r="18268" spans="1:77">
      <c r="A18268" s="10">
        <v>18263</v>
      </c>
      <c r="BT18268" s="10">
        <v>18263</v>
      </c>
      <c r="BU18268" s="4">
        <f t="shared" si="1142"/>
        <v>0</v>
      </c>
      <c r="BV18268" s="4">
        <f t="shared" si="1143"/>
        <v>0</v>
      </c>
      <c r="BW18268" s="10"/>
      <c r="BX18268" s="4">
        <f t="shared" si="1144"/>
        <v>1</v>
      </c>
      <c r="BY18268" s="4">
        <f t="shared" si="1145"/>
        <v>1</v>
      </c>
    </row>
    <row r="18269" spans="1:77">
      <c r="A18269" s="10">
        <v>18264</v>
      </c>
      <c r="BT18269" s="10">
        <v>18264</v>
      </c>
      <c r="BU18269" s="4">
        <f t="shared" si="1142"/>
        <v>0</v>
      </c>
      <c r="BV18269" s="4">
        <f t="shared" si="1143"/>
        <v>0</v>
      </c>
      <c r="BW18269" s="10"/>
      <c r="BX18269" s="4">
        <f t="shared" si="1144"/>
        <v>1</v>
      </c>
      <c r="BY18269" s="4">
        <f t="shared" si="1145"/>
        <v>1</v>
      </c>
    </row>
    <row r="18270" spans="1:77">
      <c r="A18270" s="10">
        <v>18265</v>
      </c>
      <c r="BT18270" s="10">
        <v>18265</v>
      </c>
      <c r="BU18270" s="4">
        <f t="shared" si="1142"/>
        <v>0</v>
      </c>
      <c r="BV18270" s="4">
        <f t="shared" si="1143"/>
        <v>0</v>
      </c>
      <c r="BW18270" s="10"/>
      <c r="BX18270" s="4">
        <f t="shared" si="1144"/>
        <v>1</v>
      </c>
      <c r="BY18270" s="4">
        <f t="shared" si="1145"/>
        <v>1</v>
      </c>
    </row>
    <row r="18271" spans="1:77">
      <c r="A18271" s="10">
        <v>18266</v>
      </c>
      <c r="BT18271" s="10">
        <v>18266</v>
      </c>
      <c r="BU18271" s="4">
        <f t="shared" si="1142"/>
        <v>0</v>
      </c>
      <c r="BV18271" s="4">
        <f t="shared" si="1143"/>
        <v>0</v>
      </c>
      <c r="BW18271" s="10"/>
      <c r="BX18271" s="4">
        <f t="shared" si="1144"/>
        <v>1</v>
      </c>
      <c r="BY18271" s="4">
        <f t="shared" si="1145"/>
        <v>1</v>
      </c>
    </row>
    <row r="18272" spans="1:77">
      <c r="A18272" s="10">
        <v>18267</v>
      </c>
      <c r="BT18272" s="10">
        <v>18267</v>
      </c>
      <c r="BU18272" s="4">
        <f t="shared" si="1142"/>
        <v>0</v>
      </c>
      <c r="BV18272" s="4">
        <f t="shared" si="1143"/>
        <v>0</v>
      </c>
      <c r="BW18272" s="10"/>
      <c r="BX18272" s="4">
        <f t="shared" si="1144"/>
        <v>1</v>
      </c>
      <c r="BY18272" s="4">
        <f t="shared" si="1145"/>
        <v>1</v>
      </c>
    </row>
    <row r="18273" spans="1:77">
      <c r="A18273" s="10">
        <v>18268</v>
      </c>
      <c r="BT18273" s="10">
        <v>18268</v>
      </c>
      <c r="BU18273" s="4">
        <f t="shared" si="1142"/>
        <v>0</v>
      </c>
      <c r="BV18273" s="4">
        <f t="shared" si="1143"/>
        <v>0</v>
      </c>
      <c r="BW18273" s="10"/>
      <c r="BX18273" s="4">
        <f t="shared" si="1144"/>
        <v>1</v>
      </c>
      <c r="BY18273" s="4">
        <f t="shared" si="1145"/>
        <v>1</v>
      </c>
    </row>
    <row r="18274" spans="1:77">
      <c r="A18274" s="10">
        <v>18269</v>
      </c>
      <c r="BT18274" s="10">
        <v>18269</v>
      </c>
      <c r="BU18274" s="4">
        <f t="shared" si="1142"/>
        <v>0</v>
      </c>
      <c r="BV18274" s="4">
        <f t="shared" si="1143"/>
        <v>0</v>
      </c>
      <c r="BW18274" s="10"/>
      <c r="BX18274" s="4">
        <f t="shared" si="1144"/>
        <v>1</v>
      </c>
      <c r="BY18274" s="4">
        <f t="shared" si="1145"/>
        <v>1</v>
      </c>
    </row>
    <row r="18275" spans="1:77">
      <c r="A18275" s="10">
        <v>18270</v>
      </c>
      <c r="BT18275" s="10">
        <v>18270</v>
      </c>
      <c r="BU18275" s="4">
        <f t="shared" si="1142"/>
        <v>0</v>
      </c>
      <c r="BV18275" s="4">
        <f t="shared" si="1143"/>
        <v>0</v>
      </c>
      <c r="BW18275" s="10"/>
      <c r="BX18275" s="4">
        <f t="shared" si="1144"/>
        <v>1</v>
      </c>
      <c r="BY18275" s="4">
        <f t="shared" si="1145"/>
        <v>1</v>
      </c>
    </row>
    <row r="18276" spans="1:77">
      <c r="A18276" s="10">
        <v>18271</v>
      </c>
      <c r="BT18276" s="10">
        <v>18271</v>
      </c>
      <c r="BU18276" s="4">
        <f t="shared" si="1142"/>
        <v>0</v>
      </c>
      <c r="BV18276" s="4">
        <f t="shared" si="1143"/>
        <v>0</v>
      </c>
      <c r="BW18276" s="10"/>
      <c r="BX18276" s="4">
        <f t="shared" si="1144"/>
        <v>1</v>
      </c>
      <c r="BY18276" s="4">
        <f t="shared" si="1145"/>
        <v>1</v>
      </c>
    </row>
    <row r="18277" spans="1:77">
      <c r="A18277" s="10">
        <v>18272</v>
      </c>
      <c r="BT18277" s="10">
        <v>18272</v>
      </c>
      <c r="BU18277" s="4">
        <f t="shared" si="1142"/>
        <v>0</v>
      </c>
      <c r="BV18277" s="4">
        <f t="shared" si="1143"/>
        <v>0</v>
      </c>
      <c r="BW18277" s="10"/>
      <c r="BX18277" s="4">
        <f t="shared" si="1144"/>
        <v>1</v>
      </c>
      <c r="BY18277" s="4">
        <f t="shared" si="1145"/>
        <v>1</v>
      </c>
    </row>
    <row r="18278" spans="1:77">
      <c r="A18278" s="10">
        <v>18273</v>
      </c>
      <c r="BT18278" s="10">
        <v>18273</v>
      </c>
      <c r="BU18278" s="4">
        <f t="shared" si="1142"/>
        <v>0</v>
      </c>
      <c r="BV18278" s="4">
        <f t="shared" si="1143"/>
        <v>0</v>
      </c>
      <c r="BW18278" s="10"/>
      <c r="BX18278" s="4">
        <f t="shared" si="1144"/>
        <v>1</v>
      </c>
      <c r="BY18278" s="4">
        <f t="shared" si="1145"/>
        <v>1</v>
      </c>
    </row>
    <row r="18279" spans="1:77">
      <c r="A18279" s="10">
        <v>18274</v>
      </c>
      <c r="BT18279" s="10">
        <v>18274</v>
      </c>
      <c r="BU18279" s="4">
        <f t="shared" si="1142"/>
        <v>0</v>
      </c>
      <c r="BV18279" s="4">
        <f t="shared" si="1143"/>
        <v>0</v>
      </c>
      <c r="BW18279" s="10"/>
      <c r="BX18279" s="4">
        <f t="shared" si="1144"/>
        <v>1</v>
      </c>
      <c r="BY18279" s="4">
        <f t="shared" si="1145"/>
        <v>1</v>
      </c>
    </row>
    <row r="18280" spans="1:77">
      <c r="A18280" s="10">
        <v>18275</v>
      </c>
      <c r="BT18280" s="10">
        <v>18275</v>
      </c>
      <c r="BU18280" s="4">
        <f t="shared" si="1142"/>
        <v>0</v>
      </c>
      <c r="BV18280" s="4">
        <f t="shared" si="1143"/>
        <v>0</v>
      </c>
      <c r="BW18280" s="10"/>
      <c r="BX18280" s="4">
        <f t="shared" si="1144"/>
        <v>1</v>
      </c>
      <c r="BY18280" s="4">
        <f t="shared" si="1145"/>
        <v>1</v>
      </c>
    </row>
    <row r="18281" spans="1:77">
      <c r="A18281" s="10">
        <v>18276</v>
      </c>
      <c r="BT18281" s="10">
        <v>18276</v>
      </c>
      <c r="BU18281" s="4">
        <f t="shared" si="1142"/>
        <v>0</v>
      </c>
      <c r="BV18281" s="4">
        <f t="shared" si="1143"/>
        <v>0</v>
      </c>
      <c r="BW18281" s="10"/>
      <c r="BX18281" s="4">
        <f t="shared" si="1144"/>
        <v>1</v>
      </c>
      <c r="BY18281" s="4">
        <f t="shared" si="1145"/>
        <v>1</v>
      </c>
    </row>
    <row r="18282" spans="1:77">
      <c r="A18282" s="10">
        <v>18277</v>
      </c>
      <c r="BT18282" s="10">
        <v>18277</v>
      </c>
      <c r="BU18282" s="4">
        <f t="shared" si="1142"/>
        <v>0</v>
      </c>
      <c r="BV18282" s="4">
        <f t="shared" si="1143"/>
        <v>0</v>
      </c>
      <c r="BW18282" s="10"/>
      <c r="BX18282" s="4">
        <f t="shared" si="1144"/>
        <v>1</v>
      </c>
      <c r="BY18282" s="4">
        <f t="shared" si="1145"/>
        <v>1</v>
      </c>
    </row>
    <row r="18283" spans="1:77">
      <c r="A18283" s="10">
        <v>18278</v>
      </c>
      <c r="BT18283" s="10">
        <v>18278</v>
      </c>
      <c r="BU18283" s="4">
        <f t="shared" si="1142"/>
        <v>0</v>
      </c>
      <c r="BV18283" s="4">
        <f t="shared" si="1143"/>
        <v>0</v>
      </c>
      <c r="BW18283" s="10"/>
      <c r="BX18283" s="4">
        <f t="shared" si="1144"/>
        <v>1</v>
      </c>
      <c r="BY18283" s="4">
        <f t="shared" si="1145"/>
        <v>1</v>
      </c>
    </row>
    <row r="18284" spans="1:77">
      <c r="A18284" s="10">
        <v>18279</v>
      </c>
      <c r="BT18284" s="10">
        <v>18279</v>
      </c>
      <c r="BU18284" s="4">
        <f t="shared" si="1142"/>
        <v>0</v>
      </c>
      <c r="BV18284" s="4">
        <f t="shared" si="1143"/>
        <v>0</v>
      </c>
      <c r="BW18284" s="10"/>
      <c r="BX18284" s="4">
        <f t="shared" si="1144"/>
        <v>1</v>
      </c>
      <c r="BY18284" s="4">
        <f t="shared" si="1145"/>
        <v>1</v>
      </c>
    </row>
    <row r="18285" spans="1:77">
      <c r="A18285" s="10">
        <v>18280</v>
      </c>
      <c r="BT18285" s="10">
        <v>18280</v>
      </c>
      <c r="BU18285" s="4">
        <f t="shared" si="1142"/>
        <v>0</v>
      </c>
      <c r="BV18285" s="4">
        <f t="shared" si="1143"/>
        <v>0</v>
      </c>
      <c r="BW18285" s="10"/>
      <c r="BX18285" s="4">
        <f t="shared" si="1144"/>
        <v>1</v>
      </c>
      <c r="BY18285" s="4">
        <f t="shared" si="1145"/>
        <v>1</v>
      </c>
    </row>
    <row r="18286" spans="1:77">
      <c r="A18286" s="10">
        <v>18281</v>
      </c>
      <c r="BT18286" s="10">
        <v>18281</v>
      </c>
      <c r="BU18286" s="4">
        <f t="shared" si="1142"/>
        <v>0</v>
      </c>
      <c r="BV18286" s="4">
        <f t="shared" si="1143"/>
        <v>0</v>
      </c>
      <c r="BW18286" s="10"/>
      <c r="BX18286" s="4">
        <f t="shared" si="1144"/>
        <v>1</v>
      </c>
      <c r="BY18286" s="4">
        <f t="shared" si="1145"/>
        <v>1</v>
      </c>
    </row>
    <row r="18287" spans="1:77">
      <c r="A18287" s="10">
        <v>18282</v>
      </c>
      <c r="BT18287" s="10">
        <v>18282</v>
      </c>
      <c r="BU18287" s="4">
        <f t="shared" si="1142"/>
        <v>0</v>
      </c>
      <c r="BV18287" s="4">
        <f t="shared" si="1143"/>
        <v>0</v>
      </c>
      <c r="BW18287" s="10"/>
      <c r="BX18287" s="4">
        <f t="shared" si="1144"/>
        <v>1</v>
      </c>
      <c r="BY18287" s="4">
        <f t="shared" si="1145"/>
        <v>1</v>
      </c>
    </row>
    <row r="18288" spans="1:77">
      <c r="A18288" s="10">
        <v>18283</v>
      </c>
      <c r="BT18288" s="10">
        <v>18283</v>
      </c>
      <c r="BU18288" s="4">
        <f t="shared" si="1142"/>
        <v>0</v>
      </c>
      <c r="BV18288" s="4">
        <f t="shared" si="1143"/>
        <v>0</v>
      </c>
      <c r="BW18288" s="10"/>
      <c r="BX18288" s="4">
        <f t="shared" si="1144"/>
        <v>1</v>
      </c>
      <c r="BY18288" s="4">
        <f t="shared" si="1145"/>
        <v>1</v>
      </c>
    </row>
    <row r="18289" spans="1:77">
      <c r="A18289" s="10">
        <v>18284</v>
      </c>
      <c r="BT18289" s="10">
        <v>18284</v>
      </c>
      <c r="BU18289" s="4">
        <f t="shared" si="1142"/>
        <v>0</v>
      </c>
      <c r="BV18289" s="4">
        <f t="shared" si="1143"/>
        <v>0</v>
      </c>
      <c r="BW18289" s="10"/>
      <c r="BX18289" s="4">
        <f t="shared" si="1144"/>
        <v>1</v>
      </c>
      <c r="BY18289" s="4">
        <f t="shared" si="1145"/>
        <v>1</v>
      </c>
    </row>
    <row r="18290" spans="1:77">
      <c r="A18290" s="10">
        <v>18285</v>
      </c>
      <c r="BT18290" s="10">
        <v>18285</v>
      </c>
      <c r="BU18290" s="4">
        <f t="shared" si="1142"/>
        <v>0</v>
      </c>
      <c r="BV18290" s="4">
        <f t="shared" si="1143"/>
        <v>0</v>
      </c>
      <c r="BW18290" s="10"/>
      <c r="BX18290" s="4">
        <f t="shared" si="1144"/>
        <v>1</v>
      </c>
      <c r="BY18290" s="4">
        <f t="shared" si="1145"/>
        <v>1</v>
      </c>
    </row>
    <row r="18291" spans="1:77">
      <c r="A18291" s="10">
        <v>18286</v>
      </c>
      <c r="BT18291" s="10">
        <v>18286</v>
      </c>
      <c r="BU18291" s="4">
        <f t="shared" si="1142"/>
        <v>0</v>
      </c>
      <c r="BV18291" s="4">
        <f t="shared" si="1143"/>
        <v>0</v>
      </c>
      <c r="BW18291" s="10"/>
      <c r="BX18291" s="4">
        <f t="shared" si="1144"/>
        <v>1</v>
      </c>
      <c r="BY18291" s="4">
        <f t="shared" si="1145"/>
        <v>1</v>
      </c>
    </row>
    <row r="18292" spans="1:77">
      <c r="A18292" s="10">
        <v>18287</v>
      </c>
      <c r="BT18292" s="10">
        <v>18287</v>
      </c>
      <c r="BU18292" s="4">
        <f t="shared" si="1142"/>
        <v>0</v>
      </c>
      <c r="BV18292" s="4">
        <f t="shared" si="1143"/>
        <v>0</v>
      </c>
      <c r="BW18292" s="10"/>
      <c r="BX18292" s="4">
        <f t="shared" si="1144"/>
        <v>1</v>
      </c>
      <c r="BY18292" s="4">
        <f t="shared" si="1145"/>
        <v>1</v>
      </c>
    </row>
    <row r="18293" spans="1:77">
      <c r="A18293" s="10">
        <v>18288</v>
      </c>
      <c r="BT18293" s="10">
        <v>18288</v>
      </c>
      <c r="BU18293" s="4">
        <f t="shared" si="1142"/>
        <v>0</v>
      </c>
      <c r="BV18293" s="4">
        <f t="shared" si="1143"/>
        <v>0</v>
      </c>
      <c r="BW18293" s="10"/>
      <c r="BX18293" s="4">
        <f t="shared" si="1144"/>
        <v>1</v>
      </c>
      <c r="BY18293" s="4">
        <f t="shared" si="1145"/>
        <v>1</v>
      </c>
    </row>
    <row r="18294" spans="1:77">
      <c r="A18294" s="10">
        <v>18289</v>
      </c>
      <c r="BT18294" s="10">
        <v>18289</v>
      </c>
      <c r="BU18294" s="4">
        <f t="shared" si="1142"/>
        <v>0</v>
      </c>
      <c r="BV18294" s="4">
        <f t="shared" si="1143"/>
        <v>0</v>
      </c>
      <c r="BW18294" s="10"/>
      <c r="BX18294" s="4">
        <f t="shared" si="1144"/>
        <v>1</v>
      </c>
      <c r="BY18294" s="4">
        <f t="shared" si="1145"/>
        <v>1</v>
      </c>
    </row>
    <row r="18295" spans="1:77">
      <c r="A18295" s="10">
        <v>18290</v>
      </c>
      <c r="BT18295" s="10">
        <v>18290</v>
      </c>
      <c r="BU18295" s="4">
        <f t="shared" si="1142"/>
        <v>0</v>
      </c>
      <c r="BV18295" s="4">
        <f t="shared" si="1143"/>
        <v>0</v>
      </c>
      <c r="BW18295" s="10"/>
      <c r="BX18295" s="4">
        <f t="shared" si="1144"/>
        <v>1</v>
      </c>
      <c r="BY18295" s="4">
        <f t="shared" si="1145"/>
        <v>1</v>
      </c>
    </row>
    <row r="18296" spans="1:77">
      <c r="A18296" s="10">
        <v>18291</v>
      </c>
      <c r="BT18296" s="10">
        <v>18291</v>
      </c>
      <c r="BU18296" s="4">
        <f t="shared" si="1142"/>
        <v>0</v>
      </c>
      <c r="BV18296" s="4">
        <f t="shared" si="1143"/>
        <v>0</v>
      </c>
      <c r="BW18296" s="10"/>
      <c r="BX18296" s="4">
        <f t="shared" si="1144"/>
        <v>1</v>
      </c>
      <c r="BY18296" s="4">
        <f t="shared" si="1145"/>
        <v>1</v>
      </c>
    </row>
    <row r="18297" spans="1:77">
      <c r="A18297" s="10">
        <v>18292</v>
      </c>
      <c r="BT18297" s="10">
        <v>18292</v>
      </c>
      <c r="BU18297" s="4">
        <f t="shared" si="1142"/>
        <v>0</v>
      </c>
      <c r="BV18297" s="4">
        <f t="shared" si="1143"/>
        <v>0</v>
      </c>
      <c r="BW18297" s="10"/>
      <c r="BX18297" s="4">
        <f t="shared" si="1144"/>
        <v>1</v>
      </c>
      <c r="BY18297" s="4">
        <f t="shared" si="1145"/>
        <v>1</v>
      </c>
    </row>
    <row r="18298" spans="1:77">
      <c r="A18298" s="10">
        <v>18293</v>
      </c>
      <c r="BT18298" s="10">
        <v>18293</v>
      </c>
      <c r="BU18298" s="4">
        <f t="shared" si="1142"/>
        <v>0</v>
      </c>
      <c r="BV18298" s="4">
        <f t="shared" si="1143"/>
        <v>0</v>
      </c>
      <c r="BW18298" s="10"/>
      <c r="BX18298" s="4">
        <f t="shared" si="1144"/>
        <v>1</v>
      </c>
      <c r="BY18298" s="4">
        <f t="shared" si="1145"/>
        <v>1</v>
      </c>
    </row>
    <row r="18299" spans="1:77">
      <c r="A18299" s="10">
        <v>18294</v>
      </c>
      <c r="BT18299" s="10">
        <v>18294</v>
      </c>
      <c r="BU18299" s="4">
        <f t="shared" si="1142"/>
        <v>0</v>
      </c>
      <c r="BV18299" s="4">
        <f t="shared" si="1143"/>
        <v>0</v>
      </c>
      <c r="BW18299" s="10"/>
      <c r="BX18299" s="4">
        <f t="shared" si="1144"/>
        <v>1</v>
      </c>
      <c r="BY18299" s="4">
        <f t="shared" si="1145"/>
        <v>1</v>
      </c>
    </row>
    <row r="18300" spans="1:77">
      <c r="A18300" s="10">
        <v>18295</v>
      </c>
      <c r="BT18300" s="10">
        <v>18295</v>
      </c>
      <c r="BU18300" s="4">
        <f t="shared" si="1142"/>
        <v>0</v>
      </c>
      <c r="BV18300" s="4">
        <f t="shared" si="1143"/>
        <v>0</v>
      </c>
      <c r="BW18300" s="10"/>
      <c r="BX18300" s="4">
        <f t="shared" si="1144"/>
        <v>1</v>
      </c>
      <c r="BY18300" s="4">
        <f t="shared" si="1145"/>
        <v>1</v>
      </c>
    </row>
    <row r="18301" spans="1:77">
      <c r="A18301" s="10">
        <v>18296</v>
      </c>
      <c r="BT18301" s="10">
        <v>18296</v>
      </c>
      <c r="BU18301" s="4">
        <f t="shared" si="1142"/>
        <v>0</v>
      </c>
      <c r="BV18301" s="4">
        <f t="shared" si="1143"/>
        <v>0</v>
      </c>
      <c r="BW18301" s="10"/>
      <c r="BX18301" s="4">
        <f t="shared" si="1144"/>
        <v>1</v>
      </c>
      <c r="BY18301" s="4">
        <f t="shared" si="1145"/>
        <v>1</v>
      </c>
    </row>
    <row r="18302" spans="1:77">
      <c r="A18302" s="10">
        <v>18297</v>
      </c>
      <c r="BT18302" s="10">
        <v>18297</v>
      </c>
      <c r="BU18302" s="4">
        <f t="shared" si="1142"/>
        <v>0</v>
      </c>
      <c r="BV18302" s="4">
        <f t="shared" si="1143"/>
        <v>0</v>
      </c>
      <c r="BW18302" s="10"/>
      <c r="BX18302" s="4">
        <f t="shared" si="1144"/>
        <v>1</v>
      </c>
      <c r="BY18302" s="4">
        <f t="shared" si="1145"/>
        <v>1</v>
      </c>
    </row>
    <row r="18303" spans="1:77">
      <c r="A18303" s="10">
        <v>18298</v>
      </c>
      <c r="BT18303" s="10">
        <v>18298</v>
      </c>
      <c r="BU18303" s="4">
        <f t="shared" si="1142"/>
        <v>0</v>
      </c>
      <c r="BV18303" s="4">
        <f t="shared" si="1143"/>
        <v>0</v>
      </c>
      <c r="BW18303" s="10"/>
      <c r="BX18303" s="4">
        <f t="shared" si="1144"/>
        <v>1</v>
      </c>
      <c r="BY18303" s="4">
        <f t="shared" si="1145"/>
        <v>1</v>
      </c>
    </row>
    <row r="18304" spans="1:77">
      <c r="A18304" s="10">
        <v>18299</v>
      </c>
      <c r="BT18304" s="10">
        <v>18299</v>
      </c>
      <c r="BU18304" s="4">
        <f t="shared" si="1142"/>
        <v>0</v>
      </c>
      <c r="BV18304" s="4">
        <f t="shared" si="1143"/>
        <v>0</v>
      </c>
      <c r="BW18304" s="10"/>
      <c r="BX18304" s="4">
        <f t="shared" si="1144"/>
        <v>1</v>
      </c>
      <c r="BY18304" s="4">
        <f t="shared" si="1145"/>
        <v>1</v>
      </c>
    </row>
    <row r="18305" spans="1:77">
      <c r="A18305" s="10">
        <v>18300</v>
      </c>
      <c r="BT18305" s="10">
        <v>18300</v>
      </c>
      <c r="BU18305" s="4">
        <f t="shared" si="1142"/>
        <v>0</v>
      </c>
      <c r="BV18305" s="4">
        <f t="shared" si="1143"/>
        <v>0</v>
      </c>
      <c r="BW18305" s="10"/>
      <c r="BX18305" s="4">
        <f t="shared" si="1144"/>
        <v>1</v>
      </c>
      <c r="BY18305" s="4">
        <f t="shared" si="1145"/>
        <v>1</v>
      </c>
    </row>
    <row r="18306" spans="1:77">
      <c r="A18306" s="10">
        <v>18301</v>
      </c>
      <c r="BT18306" s="10">
        <v>18301</v>
      </c>
      <c r="BU18306" s="4">
        <f t="shared" si="1142"/>
        <v>0</v>
      </c>
      <c r="BV18306" s="4">
        <f t="shared" si="1143"/>
        <v>0</v>
      </c>
      <c r="BW18306" s="10"/>
      <c r="BX18306" s="4">
        <f t="shared" si="1144"/>
        <v>1</v>
      </c>
      <c r="BY18306" s="4">
        <f t="shared" si="1145"/>
        <v>1</v>
      </c>
    </row>
    <row r="18307" spans="1:77">
      <c r="A18307" s="10">
        <v>18302</v>
      </c>
      <c r="BT18307" s="10">
        <v>18302</v>
      </c>
      <c r="BU18307" s="4">
        <f t="shared" si="1142"/>
        <v>0</v>
      </c>
      <c r="BV18307" s="4">
        <f t="shared" si="1143"/>
        <v>0</v>
      </c>
      <c r="BW18307" s="10"/>
      <c r="BX18307" s="4">
        <f t="shared" si="1144"/>
        <v>1</v>
      </c>
      <c r="BY18307" s="4">
        <f t="shared" si="1145"/>
        <v>1</v>
      </c>
    </row>
    <row r="18308" spans="1:77">
      <c r="A18308" s="10">
        <v>18303</v>
      </c>
      <c r="BT18308" s="10">
        <v>18303</v>
      </c>
      <c r="BU18308" s="4">
        <f t="shared" si="1142"/>
        <v>0</v>
      </c>
      <c r="BV18308" s="4">
        <f t="shared" si="1143"/>
        <v>0</v>
      </c>
      <c r="BW18308" s="10"/>
      <c r="BX18308" s="4">
        <f t="shared" si="1144"/>
        <v>1</v>
      </c>
      <c r="BY18308" s="4">
        <f t="shared" si="1145"/>
        <v>1</v>
      </c>
    </row>
    <row r="18309" spans="1:77">
      <c r="A18309" s="10">
        <v>18304</v>
      </c>
      <c r="BT18309" s="10">
        <v>18304</v>
      </c>
      <c r="BU18309" s="4">
        <f t="shared" si="1142"/>
        <v>0</v>
      </c>
      <c r="BV18309" s="4">
        <f t="shared" si="1143"/>
        <v>0</v>
      </c>
      <c r="BW18309" s="10"/>
      <c r="BX18309" s="4">
        <f t="shared" si="1144"/>
        <v>1</v>
      </c>
      <c r="BY18309" s="4">
        <f t="shared" si="1145"/>
        <v>1</v>
      </c>
    </row>
    <row r="18310" spans="1:77">
      <c r="A18310" s="10">
        <v>18305</v>
      </c>
      <c r="BT18310" s="10">
        <v>18305</v>
      </c>
      <c r="BU18310" s="4">
        <f t="shared" si="1142"/>
        <v>0</v>
      </c>
      <c r="BV18310" s="4">
        <f t="shared" si="1143"/>
        <v>0</v>
      </c>
      <c r="BW18310" s="10"/>
      <c r="BX18310" s="4">
        <f t="shared" si="1144"/>
        <v>1</v>
      </c>
      <c r="BY18310" s="4">
        <f t="shared" si="1145"/>
        <v>1</v>
      </c>
    </row>
    <row r="18311" spans="1:77">
      <c r="A18311" s="10">
        <v>18306</v>
      </c>
      <c r="BT18311" s="10">
        <v>18306</v>
      </c>
      <c r="BU18311" s="4">
        <f t="shared" ref="BU18311:BU18374" si="1146">BP18311*$BV$1-BQ18311</f>
        <v>0</v>
      </c>
      <c r="BV18311" s="4">
        <f t="shared" ref="BV18311:BV18374" si="1147">BR18311*$BV$1-BS18311</f>
        <v>0</v>
      </c>
      <c r="BW18311" s="10"/>
      <c r="BX18311" s="4">
        <f t="shared" si="1144"/>
        <v>1</v>
      </c>
      <c r="BY18311" s="4">
        <f t="shared" si="1145"/>
        <v>1</v>
      </c>
    </row>
    <row r="18312" spans="1:77">
      <c r="A18312" s="10">
        <v>18307</v>
      </c>
      <c r="BT18312" s="10">
        <v>18307</v>
      </c>
      <c r="BU18312" s="4">
        <f t="shared" si="1146"/>
        <v>0</v>
      </c>
      <c r="BV18312" s="4">
        <f t="shared" si="1147"/>
        <v>0</v>
      </c>
      <c r="BW18312" s="10"/>
      <c r="BX18312" s="4">
        <f t="shared" si="1144"/>
        <v>1</v>
      </c>
      <c r="BY18312" s="4">
        <f t="shared" si="1145"/>
        <v>1</v>
      </c>
    </row>
    <row r="18313" spans="1:77">
      <c r="A18313" s="10">
        <v>18308</v>
      </c>
      <c r="BT18313" s="10">
        <v>18308</v>
      </c>
      <c r="BU18313" s="4">
        <f t="shared" si="1146"/>
        <v>0</v>
      </c>
      <c r="BV18313" s="4">
        <f t="shared" si="1147"/>
        <v>0</v>
      </c>
      <c r="BW18313" s="10"/>
      <c r="BX18313" s="4">
        <f t="shared" si="1144"/>
        <v>1</v>
      </c>
      <c r="BY18313" s="4">
        <f t="shared" si="1145"/>
        <v>1</v>
      </c>
    </row>
    <row r="18314" spans="1:77">
      <c r="A18314" s="10">
        <v>18309</v>
      </c>
      <c r="BT18314" s="10">
        <v>18309</v>
      </c>
      <c r="BU18314" s="4">
        <f t="shared" si="1146"/>
        <v>0</v>
      </c>
      <c r="BV18314" s="4">
        <f t="shared" si="1147"/>
        <v>0</v>
      </c>
      <c r="BW18314" s="10"/>
      <c r="BX18314" s="4">
        <f t="shared" si="1144"/>
        <v>1</v>
      </c>
      <c r="BY18314" s="4">
        <f t="shared" si="1145"/>
        <v>1</v>
      </c>
    </row>
    <row r="18315" spans="1:77">
      <c r="A18315" s="10">
        <v>18310</v>
      </c>
      <c r="BT18315" s="10">
        <v>18310</v>
      </c>
      <c r="BU18315" s="4">
        <f t="shared" si="1146"/>
        <v>0</v>
      </c>
      <c r="BV18315" s="4">
        <f t="shared" si="1147"/>
        <v>0</v>
      </c>
      <c r="BW18315" s="10"/>
      <c r="BX18315" s="4">
        <f t="shared" si="1144"/>
        <v>1</v>
      </c>
      <c r="BY18315" s="4">
        <f t="shared" si="1145"/>
        <v>1</v>
      </c>
    </row>
    <row r="18316" spans="1:77">
      <c r="A18316" s="10">
        <v>18311</v>
      </c>
      <c r="BT18316" s="10">
        <v>18311</v>
      </c>
      <c r="BU18316" s="4">
        <f t="shared" si="1146"/>
        <v>0</v>
      </c>
      <c r="BV18316" s="4">
        <f t="shared" si="1147"/>
        <v>0</v>
      </c>
      <c r="BW18316" s="10"/>
      <c r="BX18316" s="4">
        <f t="shared" si="1144"/>
        <v>1</v>
      </c>
      <c r="BY18316" s="4">
        <f t="shared" si="1145"/>
        <v>1</v>
      </c>
    </row>
    <row r="18317" spans="1:77">
      <c r="A18317" s="10">
        <v>18312</v>
      </c>
      <c r="BT18317" s="10">
        <v>18312</v>
      </c>
      <c r="BU18317" s="4">
        <f t="shared" si="1146"/>
        <v>0</v>
      </c>
      <c r="BV18317" s="4">
        <f t="shared" si="1147"/>
        <v>0</v>
      </c>
      <c r="BW18317" s="10"/>
      <c r="BX18317" s="4">
        <f t="shared" si="1144"/>
        <v>1</v>
      </c>
      <c r="BY18317" s="4">
        <f t="shared" si="1145"/>
        <v>1</v>
      </c>
    </row>
    <row r="18318" spans="1:77">
      <c r="A18318" s="10">
        <v>18313</v>
      </c>
      <c r="BT18318" s="10">
        <v>18313</v>
      </c>
      <c r="BU18318" s="4">
        <f t="shared" si="1146"/>
        <v>0</v>
      </c>
      <c r="BV18318" s="4">
        <f t="shared" si="1147"/>
        <v>0</v>
      </c>
      <c r="BW18318" s="10"/>
      <c r="BX18318" s="4">
        <f t="shared" si="1144"/>
        <v>1</v>
      </c>
      <c r="BY18318" s="4">
        <f t="shared" si="1145"/>
        <v>1</v>
      </c>
    </row>
    <row r="18319" spans="1:77">
      <c r="A18319" s="10">
        <v>18314</v>
      </c>
      <c r="BT18319" s="10">
        <v>18314</v>
      </c>
      <c r="BU18319" s="4">
        <f t="shared" si="1146"/>
        <v>0</v>
      </c>
      <c r="BV18319" s="4">
        <f t="shared" si="1147"/>
        <v>0</v>
      </c>
      <c r="BW18319" s="10"/>
      <c r="BX18319" s="4">
        <f t="shared" si="1144"/>
        <v>1</v>
      </c>
      <c r="BY18319" s="4">
        <f t="shared" si="1145"/>
        <v>1</v>
      </c>
    </row>
    <row r="18320" spans="1:77">
      <c r="A18320" s="10">
        <v>18315</v>
      </c>
      <c r="BT18320" s="10">
        <v>18315</v>
      </c>
      <c r="BU18320" s="4">
        <f t="shared" si="1146"/>
        <v>0</v>
      </c>
      <c r="BV18320" s="4">
        <f t="shared" si="1147"/>
        <v>0</v>
      </c>
      <c r="BW18320" s="10"/>
      <c r="BX18320" s="4">
        <f t="shared" si="1144"/>
        <v>1</v>
      </c>
      <c r="BY18320" s="4">
        <f t="shared" si="1145"/>
        <v>1</v>
      </c>
    </row>
    <row r="18321" spans="1:77">
      <c r="A18321" s="10">
        <v>18316</v>
      </c>
      <c r="BT18321" s="10">
        <v>18316</v>
      </c>
      <c r="BU18321" s="4">
        <f t="shared" si="1146"/>
        <v>0</v>
      </c>
      <c r="BV18321" s="4">
        <f t="shared" si="1147"/>
        <v>0</v>
      </c>
      <c r="BW18321" s="10"/>
      <c r="BX18321" s="4">
        <f t="shared" si="1144"/>
        <v>1</v>
      </c>
      <c r="BY18321" s="4">
        <f t="shared" si="1145"/>
        <v>1</v>
      </c>
    </row>
    <row r="18322" spans="1:77">
      <c r="A18322" s="10">
        <v>18317</v>
      </c>
      <c r="BT18322" s="10">
        <v>18317</v>
      </c>
      <c r="BU18322" s="4">
        <f t="shared" si="1146"/>
        <v>0</v>
      </c>
      <c r="BV18322" s="4">
        <f t="shared" si="1147"/>
        <v>0</v>
      </c>
      <c r="BW18322" s="10"/>
      <c r="BX18322" s="4">
        <f t="shared" si="1144"/>
        <v>1</v>
      </c>
      <c r="BY18322" s="4">
        <f t="shared" si="1145"/>
        <v>1</v>
      </c>
    </row>
    <row r="18323" spans="1:77">
      <c r="A18323" s="10">
        <v>18318</v>
      </c>
      <c r="BT18323" s="10">
        <v>18318</v>
      </c>
      <c r="BU18323" s="4">
        <f t="shared" si="1146"/>
        <v>0</v>
      </c>
      <c r="BV18323" s="4">
        <f t="shared" si="1147"/>
        <v>0</v>
      </c>
      <c r="BW18323" s="10"/>
      <c r="BX18323" s="4">
        <f t="shared" si="1144"/>
        <v>1</v>
      </c>
      <c r="BY18323" s="4">
        <f t="shared" si="1145"/>
        <v>1</v>
      </c>
    </row>
    <row r="18324" spans="1:77">
      <c r="A18324" s="10">
        <v>18319</v>
      </c>
      <c r="BT18324" s="10">
        <v>18319</v>
      </c>
      <c r="BU18324" s="4">
        <f t="shared" si="1146"/>
        <v>0</v>
      </c>
      <c r="BV18324" s="4">
        <f t="shared" si="1147"/>
        <v>0</v>
      </c>
      <c r="BW18324" s="10"/>
      <c r="BX18324" s="4">
        <f t="shared" si="1144"/>
        <v>1</v>
      </c>
      <c r="BY18324" s="4">
        <f t="shared" si="1145"/>
        <v>1</v>
      </c>
    </row>
    <row r="18325" spans="1:77">
      <c r="A18325" s="10">
        <v>18320</v>
      </c>
      <c r="BT18325" s="10">
        <v>18320</v>
      </c>
      <c r="BU18325" s="4">
        <f t="shared" si="1146"/>
        <v>0</v>
      </c>
      <c r="BV18325" s="4">
        <f t="shared" si="1147"/>
        <v>0</v>
      </c>
      <c r="BW18325" s="10"/>
      <c r="BX18325" s="4">
        <f t="shared" si="1144"/>
        <v>1</v>
      </c>
      <c r="BY18325" s="4">
        <f t="shared" si="1145"/>
        <v>1</v>
      </c>
    </row>
    <row r="18326" spans="1:77">
      <c r="A18326" s="10">
        <v>18321</v>
      </c>
      <c r="BT18326" s="10">
        <v>18321</v>
      </c>
      <c r="BU18326" s="4">
        <f t="shared" si="1146"/>
        <v>0</v>
      </c>
      <c r="BV18326" s="4">
        <f t="shared" si="1147"/>
        <v>0</v>
      </c>
      <c r="BW18326" s="10"/>
      <c r="BX18326" s="4">
        <f t="shared" ref="BX18326:BX18389" si="1148">IF(BU18326=MAX($BU18326:$BV18326),1,0)</f>
        <v>1</v>
      </c>
      <c r="BY18326" s="4">
        <f t="shared" ref="BY18326:BY18389" si="1149">IF(BV18326=MAX($BU18326:$BV18326),1,0)</f>
        <v>1</v>
      </c>
    </row>
    <row r="18327" spans="1:77">
      <c r="A18327" s="10">
        <v>18322</v>
      </c>
      <c r="BT18327" s="10">
        <v>18322</v>
      </c>
      <c r="BU18327" s="4">
        <f t="shared" si="1146"/>
        <v>0</v>
      </c>
      <c r="BV18327" s="4">
        <f t="shared" si="1147"/>
        <v>0</v>
      </c>
      <c r="BW18327" s="10"/>
      <c r="BX18327" s="4">
        <f t="shared" si="1148"/>
        <v>1</v>
      </c>
      <c r="BY18327" s="4">
        <f t="shared" si="1149"/>
        <v>1</v>
      </c>
    </row>
    <row r="18328" spans="1:77">
      <c r="A18328" s="10">
        <v>18323</v>
      </c>
      <c r="BT18328" s="10">
        <v>18323</v>
      </c>
      <c r="BU18328" s="4">
        <f t="shared" si="1146"/>
        <v>0</v>
      </c>
      <c r="BV18328" s="4">
        <f t="shared" si="1147"/>
        <v>0</v>
      </c>
      <c r="BW18328" s="10"/>
      <c r="BX18328" s="4">
        <f t="shared" si="1148"/>
        <v>1</v>
      </c>
      <c r="BY18328" s="4">
        <f t="shared" si="1149"/>
        <v>1</v>
      </c>
    </row>
    <row r="18329" spans="1:77">
      <c r="A18329" s="10">
        <v>18324</v>
      </c>
      <c r="BT18329" s="10">
        <v>18324</v>
      </c>
      <c r="BU18329" s="4">
        <f t="shared" si="1146"/>
        <v>0</v>
      </c>
      <c r="BV18329" s="4">
        <f t="shared" si="1147"/>
        <v>0</v>
      </c>
      <c r="BW18329" s="10"/>
      <c r="BX18329" s="4">
        <f t="shared" si="1148"/>
        <v>1</v>
      </c>
      <c r="BY18329" s="4">
        <f t="shared" si="1149"/>
        <v>1</v>
      </c>
    </row>
    <row r="18330" spans="1:77">
      <c r="A18330" s="10">
        <v>18325</v>
      </c>
      <c r="BT18330" s="10">
        <v>18325</v>
      </c>
      <c r="BU18330" s="4">
        <f t="shared" si="1146"/>
        <v>0</v>
      </c>
      <c r="BV18330" s="4">
        <f t="shared" si="1147"/>
        <v>0</v>
      </c>
      <c r="BW18330" s="10"/>
      <c r="BX18330" s="4">
        <f t="shared" si="1148"/>
        <v>1</v>
      </c>
      <c r="BY18330" s="4">
        <f t="shared" si="1149"/>
        <v>1</v>
      </c>
    </row>
    <row r="18331" spans="1:77">
      <c r="A18331" s="10">
        <v>18326</v>
      </c>
      <c r="BT18331" s="10">
        <v>18326</v>
      </c>
      <c r="BU18331" s="4">
        <f t="shared" si="1146"/>
        <v>0</v>
      </c>
      <c r="BV18331" s="4">
        <f t="shared" si="1147"/>
        <v>0</v>
      </c>
      <c r="BW18331" s="10"/>
      <c r="BX18331" s="4">
        <f t="shared" si="1148"/>
        <v>1</v>
      </c>
      <c r="BY18331" s="4">
        <f t="shared" si="1149"/>
        <v>1</v>
      </c>
    </row>
    <row r="18332" spans="1:77">
      <c r="A18332" s="10">
        <v>18327</v>
      </c>
      <c r="BT18332" s="10">
        <v>18327</v>
      </c>
      <c r="BU18332" s="4">
        <f t="shared" si="1146"/>
        <v>0</v>
      </c>
      <c r="BV18332" s="4">
        <f t="shared" si="1147"/>
        <v>0</v>
      </c>
      <c r="BW18332" s="10"/>
      <c r="BX18332" s="4">
        <f t="shared" si="1148"/>
        <v>1</v>
      </c>
      <c r="BY18332" s="4">
        <f t="shared" si="1149"/>
        <v>1</v>
      </c>
    </row>
    <row r="18333" spans="1:77">
      <c r="A18333" s="10">
        <v>18328</v>
      </c>
      <c r="BT18333" s="10">
        <v>18328</v>
      </c>
      <c r="BU18333" s="4">
        <f t="shared" si="1146"/>
        <v>0</v>
      </c>
      <c r="BV18333" s="4">
        <f t="shared" si="1147"/>
        <v>0</v>
      </c>
      <c r="BW18333" s="10"/>
      <c r="BX18333" s="4">
        <f t="shared" si="1148"/>
        <v>1</v>
      </c>
      <c r="BY18333" s="4">
        <f t="shared" si="1149"/>
        <v>1</v>
      </c>
    </row>
    <row r="18334" spans="1:77">
      <c r="A18334" s="10">
        <v>18329</v>
      </c>
      <c r="BT18334" s="10">
        <v>18329</v>
      </c>
      <c r="BU18334" s="4">
        <f t="shared" si="1146"/>
        <v>0</v>
      </c>
      <c r="BV18334" s="4">
        <f t="shared" si="1147"/>
        <v>0</v>
      </c>
      <c r="BW18334" s="10"/>
      <c r="BX18334" s="4">
        <f t="shared" si="1148"/>
        <v>1</v>
      </c>
      <c r="BY18334" s="4">
        <f t="shared" si="1149"/>
        <v>1</v>
      </c>
    </row>
    <row r="18335" spans="1:77">
      <c r="A18335" s="10">
        <v>18330</v>
      </c>
      <c r="BT18335" s="10">
        <v>18330</v>
      </c>
      <c r="BU18335" s="4">
        <f t="shared" si="1146"/>
        <v>0</v>
      </c>
      <c r="BV18335" s="4">
        <f t="shared" si="1147"/>
        <v>0</v>
      </c>
      <c r="BW18335" s="10"/>
      <c r="BX18335" s="4">
        <f t="shared" si="1148"/>
        <v>1</v>
      </c>
      <c r="BY18335" s="4">
        <f t="shared" si="1149"/>
        <v>1</v>
      </c>
    </row>
    <row r="18336" spans="1:77">
      <c r="A18336" s="10">
        <v>18331</v>
      </c>
      <c r="BT18336" s="10">
        <v>18331</v>
      </c>
      <c r="BU18336" s="4">
        <f t="shared" si="1146"/>
        <v>0</v>
      </c>
      <c r="BV18336" s="4">
        <f t="shared" si="1147"/>
        <v>0</v>
      </c>
      <c r="BW18336" s="10"/>
      <c r="BX18336" s="4">
        <f t="shared" si="1148"/>
        <v>1</v>
      </c>
      <c r="BY18336" s="4">
        <f t="shared" si="1149"/>
        <v>1</v>
      </c>
    </row>
    <row r="18337" spans="1:77">
      <c r="A18337" s="10">
        <v>18332</v>
      </c>
      <c r="BT18337" s="10">
        <v>18332</v>
      </c>
      <c r="BU18337" s="4">
        <f t="shared" si="1146"/>
        <v>0</v>
      </c>
      <c r="BV18337" s="4">
        <f t="shared" si="1147"/>
        <v>0</v>
      </c>
      <c r="BW18337" s="10"/>
      <c r="BX18337" s="4">
        <f t="shared" si="1148"/>
        <v>1</v>
      </c>
      <c r="BY18337" s="4">
        <f t="shared" si="1149"/>
        <v>1</v>
      </c>
    </row>
    <row r="18338" spans="1:77">
      <c r="A18338" s="10">
        <v>18333</v>
      </c>
      <c r="BT18338" s="10">
        <v>18333</v>
      </c>
      <c r="BU18338" s="4">
        <f t="shared" si="1146"/>
        <v>0</v>
      </c>
      <c r="BV18338" s="4">
        <f t="shared" si="1147"/>
        <v>0</v>
      </c>
      <c r="BW18338" s="10"/>
      <c r="BX18338" s="4">
        <f t="shared" si="1148"/>
        <v>1</v>
      </c>
      <c r="BY18338" s="4">
        <f t="shared" si="1149"/>
        <v>1</v>
      </c>
    </row>
    <row r="18339" spans="1:77">
      <c r="A18339" s="10">
        <v>18334</v>
      </c>
      <c r="BT18339" s="10">
        <v>18334</v>
      </c>
      <c r="BU18339" s="4">
        <f t="shared" si="1146"/>
        <v>0</v>
      </c>
      <c r="BV18339" s="4">
        <f t="shared" si="1147"/>
        <v>0</v>
      </c>
      <c r="BW18339" s="10"/>
      <c r="BX18339" s="4">
        <f t="shared" si="1148"/>
        <v>1</v>
      </c>
      <c r="BY18339" s="4">
        <f t="shared" si="1149"/>
        <v>1</v>
      </c>
    </row>
    <row r="18340" spans="1:77">
      <c r="A18340" s="10">
        <v>18335</v>
      </c>
      <c r="BT18340" s="10">
        <v>18335</v>
      </c>
      <c r="BU18340" s="4">
        <f t="shared" si="1146"/>
        <v>0</v>
      </c>
      <c r="BV18340" s="4">
        <f t="shared" si="1147"/>
        <v>0</v>
      </c>
      <c r="BW18340" s="10"/>
      <c r="BX18340" s="4">
        <f t="shared" si="1148"/>
        <v>1</v>
      </c>
      <c r="BY18340" s="4">
        <f t="shared" si="1149"/>
        <v>1</v>
      </c>
    </row>
    <row r="18341" spans="1:77">
      <c r="A18341" s="10">
        <v>18336</v>
      </c>
      <c r="BT18341" s="10">
        <v>18336</v>
      </c>
      <c r="BU18341" s="4">
        <f t="shared" si="1146"/>
        <v>0</v>
      </c>
      <c r="BV18341" s="4">
        <f t="shared" si="1147"/>
        <v>0</v>
      </c>
      <c r="BW18341" s="10"/>
      <c r="BX18341" s="4">
        <f t="shared" si="1148"/>
        <v>1</v>
      </c>
      <c r="BY18341" s="4">
        <f t="shared" si="1149"/>
        <v>1</v>
      </c>
    </row>
    <row r="18342" spans="1:77">
      <c r="A18342" s="10">
        <v>18337</v>
      </c>
      <c r="BT18342" s="10">
        <v>18337</v>
      </c>
      <c r="BU18342" s="4">
        <f t="shared" si="1146"/>
        <v>0</v>
      </c>
      <c r="BV18342" s="4">
        <f t="shared" si="1147"/>
        <v>0</v>
      </c>
      <c r="BW18342" s="10"/>
      <c r="BX18342" s="4">
        <f t="shared" si="1148"/>
        <v>1</v>
      </c>
      <c r="BY18342" s="4">
        <f t="shared" si="1149"/>
        <v>1</v>
      </c>
    </row>
    <row r="18343" spans="1:77">
      <c r="A18343" s="10">
        <v>18338</v>
      </c>
      <c r="BT18343" s="10">
        <v>18338</v>
      </c>
      <c r="BU18343" s="4">
        <f t="shared" si="1146"/>
        <v>0</v>
      </c>
      <c r="BV18343" s="4">
        <f t="shared" si="1147"/>
        <v>0</v>
      </c>
      <c r="BW18343" s="10"/>
      <c r="BX18343" s="4">
        <f t="shared" si="1148"/>
        <v>1</v>
      </c>
      <c r="BY18343" s="4">
        <f t="shared" si="1149"/>
        <v>1</v>
      </c>
    </row>
    <row r="18344" spans="1:77">
      <c r="A18344" s="10">
        <v>18339</v>
      </c>
      <c r="BT18344" s="10">
        <v>18339</v>
      </c>
      <c r="BU18344" s="4">
        <f t="shared" si="1146"/>
        <v>0</v>
      </c>
      <c r="BV18344" s="4">
        <f t="shared" si="1147"/>
        <v>0</v>
      </c>
      <c r="BW18344" s="10"/>
      <c r="BX18344" s="4">
        <f t="shared" si="1148"/>
        <v>1</v>
      </c>
      <c r="BY18344" s="4">
        <f t="shared" si="1149"/>
        <v>1</v>
      </c>
    </row>
    <row r="18345" spans="1:77">
      <c r="A18345" s="10">
        <v>18340</v>
      </c>
      <c r="BT18345" s="10">
        <v>18340</v>
      </c>
      <c r="BU18345" s="4">
        <f t="shared" si="1146"/>
        <v>0</v>
      </c>
      <c r="BV18345" s="4">
        <f t="shared" si="1147"/>
        <v>0</v>
      </c>
      <c r="BW18345" s="10"/>
      <c r="BX18345" s="4">
        <f t="shared" si="1148"/>
        <v>1</v>
      </c>
      <c r="BY18345" s="4">
        <f t="shared" si="1149"/>
        <v>1</v>
      </c>
    </row>
    <row r="18346" spans="1:77">
      <c r="A18346" s="10">
        <v>18341</v>
      </c>
      <c r="BT18346" s="10">
        <v>18341</v>
      </c>
      <c r="BU18346" s="4">
        <f t="shared" si="1146"/>
        <v>0</v>
      </c>
      <c r="BV18346" s="4">
        <f t="shared" si="1147"/>
        <v>0</v>
      </c>
      <c r="BW18346" s="10"/>
      <c r="BX18346" s="4">
        <f t="shared" si="1148"/>
        <v>1</v>
      </c>
      <c r="BY18346" s="4">
        <f t="shared" si="1149"/>
        <v>1</v>
      </c>
    </row>
    <row r="18347" spans="1:77">
      <c r="A18347" s="10">
        <v>18342</v>
      </c>
      <c r="BT18347" s="10">
        <v>18342</v>
      </c>
      <c r="BU18347" s="4">
        <f t="shared" si="1146"/>
        <v>0</v>
      </c>
      <c r="BV18347" s="4">
        <f t="shared" si="1147"/>
        <v>0</v>
      </c>
      <c r="BW18347" s="10"/>
      <c r="BX18347" s="4">
        <f t="shared" si="1148"/>
        <v>1</v>
      </c>
      <c r="BY18347" s="4">
        <f t="shared" si="1149"/>
        <v>1</v>
      </c>
    </row>
    <row r="18348" spans="1:77">
      <c r="A18348" s="10">
        <v>18343</v>
      </c>
      <c r="BT18348" s="10">
        <v>18343</v>
      </c>
      <c r="BU18348" s="4">
        <f t="shared" si="1146"/>
        <v>0</v>
      </c>
      <c r="BV18348" s="4">
        <f t="shared" si="1147"/>
        <v>0</v>
      </c>
      <c r="BW18348" s="10"/>
      <c r="BX18348" s="4">
        <f t="shared" si="1148"/>
        <v>1</v>
      </c>
      <c r="BY18348" s="4">
        <f t="shared" si="1149"/>
        <v>1</v>
      </c>
    </row>
    <row r="18349" spans="1:77">
      <c r="A18349" s="10">
        <v>18344</v>
      </c>
      <c r="BT18349" s="10">
        <v>18344</v>
      </c>
      <c r="BU18349" s="4">
        <f t="shared" si="1146"/>
        <v>0</v>
      </c>
      <c r="BV18349" s="4">
        <f t="shared" si="1147"/>
        <v>0</v>
      </c>
      <c r="BW18349" s="10"/>
      <c r="BX18349" s="4">
        <f t="shared" si="1148"/>
        <v>1</v>
      </c>
      <c r="BY18349" s="4">
        <f t="shared" si="1149"/>
        <v>1</v>
      </c>
    </row>
    <row r="18350" spans="1:77">
      <c r="A18350" s="10">
        <v>18345</v>
      </c>
      <c r="BT18350" s="10">
        <v>18345</v>
      </c>
      <c r="BU18350" s="4">
        <f t="shared" si="1146"/>
        <v>0</v>
      </c>
      <c r="BV18350" s="4">
        <f t="shared" si="1147"/>
        <v>0</v>
      </c>
      <c r="BW18350" s="10"/>
      <c r="BX18350" s="4">
        <f t="shared" si="1148"/>
        <v>1</v>
      </c>
      <c r="BY18350" s="4">
        <f t="shared" si="1149"/>
        <v>1</v>
      </c>
    </row>
    <row r="18351" spans="1:77">
      <c r="A18351" s="10">
        <v>18346</v>
      </c>
      <c r="BT18351" s="10">
        <v>18346</v>
      </c>
      <c r="BU18351" s="4">
        <f t="shared" si="1146"/>
        <v>0</v>
      </c>
      <c r="BV18351" s="4">
        <f t="shared" si="1147"/>
        <v>0</v>
      </c>
      <c r="BW18351" s="10"/>
      <c r="BX18351" s="4">
        <f t="shared" si="1148"/>
        <v>1</v>
      </c>
      <c r="BY18351" s="4">
        <f t="shared" si="1149"/>
        <v>1</v>
      </c>
    </row>
    <row r="18352" spans="1:77">
      <c r="A18352" s="10">
        <v>18347</v>
      </c>
      <c r="BT18352" s="10">
        <v>18347</v>
      </c>
      <c r="BU18352" s="4">
        <f t="shared" si="1146"/>
        <v>0</v>
      </c>
      <c r="BV18352" s="4">
        <f t="shared" si="1147"/>
        <v>0</v>
      </c>
      <c r="BW18352" s="10"/>
      <c r="BX18352" s="4">
        <f t="shared" si="1148"/>
        <v>1</v>
      </c>
      <c r="BY18352" s="4">
        <f t="shared" si="1149"/>
        <v>1</v>
      </c>
    </row>
    <row r="18353" spans="1:77">
      <c r="A18353" s="10">
        <v>18348</v>
      </c>
      <c r="BT18353" s="10">
        <v>18348</v>
      </c>
      <c r="BU18353" s="4">
        <f t="shared" si="1146"/>
        <v>0</v>
      </c>
      <c r="BV18353" s="4">
        <f t="shared" si="1147"/>
        <v>0</v>
      </c>
      <c r="BW18353" s="10"/>
      <c r="BX18353" s="4">
        <f t="shared" si="1148"/>
        <v>1</v>
      </c>
      <c r="BY18353" s="4">
        <f t="shared" si="1149"/>
        <v>1</v>
      </c>
    </row>
    <row r="18354" spans="1:77">
      <c r="A18354" s="10">
        <v>18349</v>
      </c>
      <c r="BT18354" s="10">
        <v>18349</v>
      </c>
      <c r="BU18354" s="4">
        <f t="shared" si="1146"/>
        <v>0</v>
      </c>
      <c r="BV18354" s="4">
        <f t="shared" si="1147"/>
        <v>0</v>
      </c>
      <c r="BW18354" s="10"/>
      <c r="BX18354" s="4">
        <f t="shared" si="1148"/>
        <v>1</v>
      </c>
      <c r="BY18354" s="4">
        <f t="shared" si="1149"/>
        <v>1</v>
      </c>
    </row>
    <row r="18355" spans="1:77">
      <c r="A18355" s="10">
        <v>18350</v>
      </c>
      <c r="BT18355" s="10">
        <v>18350</v>
      </c>
      <c r="BU18355" s="4">
        <f t="shared" si="1146"/>
        <v>0</v>
      </c>
      <c r="BV18355" s="4">
        <f t="shared" si="1147"/>
        <v>0</v>
      </c>
      <c r="BW18355" s="10"/>
      <c r="BX18355" s="4">
        <f t="shared" si="1148"/>
        <v>1</v>
      </c>
      <c r="BY18355" s="4">
        <f t="shared" si="1149"/>
        <v>1</v>
      </c>
    </row>
    <row r="18356" spans="1:77">
      <c r="A18356" s="10">
        <v>18351</v>
      </c>
      <c r="BT18356" s="10">
        <v>18351</v>
      </c>
      <c r="BU18356" s="4">
        <f t="shared" si="1146"/>
        <v>0</v>
      </c>
      <c r="BV18356" s="4">
        <f t="shared" si="1147"/>
        <v>0</v>
      </c>
      <c r="BW18356" s="10"/>
      <c r="BX18356" s="4">
        <f t="shared" si="1148"/>
        <v>1</v>
      </c>
      <c r="BY18356" s="4">
        <f t="shared" si="1149"/>
        <v>1</v>
      </c>
    </row>
    <row r="18357" spans="1:77">
      <c r="A18357" s="10">
        <v>18352</v>
      </c>
      <c r="BT18357" s="10">
        <v>18352</v>
      </c>
      <c r="BU18357" s="4">
        <f t="shared" si="1146"/>
        <v>0</v>
      </c>
      <c r="BV18357" s="4">
        <f t="shared" si="1147"/>
        <v>0</v>
      </c>
      <c r="BW18357" s="10"/>
      <c r="BX18357" s="4">
        <f t="shared" si="1148"/>
        <v>1</v>
      </c>
      <c r="BY18357" s="4">
        <f t="shared" si="1149"/>
        <v>1</v>
      </c>
    </row>
    <row r="18358" spans="1:77">
      <c r="A18358" s="10">
        <v>18353</v>
      </c>
      <c r="BT18358" s="10">
        <v>18353</v>
      </c>
      <c r="BU18358" s="4">
        <f t="shared" si="1146"/>
        <v>0</v>
      </c>
      <c r="BV18358" s="4">
        <f t="shared" si="1147"/>
        <v>0</v>
      </c>
      <c r="BW18358" s="10"/>
      <c r="BX18358" s="4">
        <f t="shared" si="1148"/>
        <v>1</v>
      </c>
      <c r="BY18358" s="4">
        <f t="shared" si="1149"/>
        <v>1</v>
      </c>
    </row>
    <row r="18359" spans="1:77">
      <c r="A18359" s="10">
        <v>18354</v>
      </c>
      <c r="BT18359" s="10">
        <v>18354</v>
      </c>
      <c r="BU18359" s="4">
        <f t="shared" si="1146"/>
        <v>0</v>
      </c>
      <c r="BV18359" s="4">
        <f t="shared" si="1147"/>
        <v>0</v>
      </c>
      <c r="BW18359" s="10"/>
      <c r="BX18359" s="4">
        <f t="shared" si="1148"/>
        <v>1</v>
      </c>
      <c r="BY18359" s="4">
        <f t="shared" si="1149"/>
        <v>1</v>
      </c>
    </row>
    <row r="18360" spans="1:77">
      <c r="A18360" s="10">
        <v>18355</v>
      </c>
      <c r="BT18360" s="10">
        <v>18355</v>
      </c>
      <c r="BU18360" s="4">
        <f t="shared" si="1146"/>
        <v>0</v>
      </c>
      <c r="BV18360" s="4">
        <f t="shared" si="1147"/>
        <v>0</v>
      </c>
      <c r="BW18360" s="10"/>
      <c r="BX18360" s="4">
        <f t="shared" si="1148"/>
        <v>1</v>
      </c>
      <c r="BY18360" s="4">
        <f t="shared" si="1149"/>
        <v>1</v>
      </c>
    </row>
    <row r="18361" spans="1:77">
      <c r="A18361" s="10">
        <v>18356</v>
      </c>
      <c r="BT18361" s="10">
        <v>18356</v>
      </c>
      <c r="BU18361" s="4">
        <f t="shared" si="1146"/>
        <v>0</v>
      </c>
      <c r="BV18361" s="4">
        <f t="shared" si="1147"/>
        <v>0</v>
      </c>
      <c r="BW18361" s="10"/>
      <c r="BX18361" s="4">
        <f t="shared" si="1148"/>
        <v>1</v>
      </c>
      <c r="BY18361" s="4">
        <f t="shared" si="1149"/>
        <v>1</v>
      </c>
    </row>
    <row r="18362" spans="1:77">
      <c r="A18362" s="10">
        <v>18357</v>
      </c>
      <c r="BT18362" s="10">
        <v>18357</v>
      </c>
      <c r="BU18362" s="4">
        <f t="shared" si="1146"/>
        <v>0</v>
      </c>
      <c r="BV18362" s="4">
        <f t="shared" si="1147"/>
        <v>0</v>
      </c>
      <c r="BW18362" s="10"/>
      <c r="BX18362" s="4">
        <f t="shared" si="1148"/>
        <v>1</v>
      </c>
      <c r="BY18362" s="4">
        <f t="shared" si="1149"/>
        <v>1</v>
      </c>
    </row>
    <row r="18363" spans="1:77">
      <c r="A18363" s="10">
        <v>18358</v>
      </c>
      <c r="BT18363" s="10">
        <v>18358</v>
      </c>
      <c r="BU18363" s="4">
        <f t="shared" si="1146"/>
        <v>0</v>
      </c>
      <c r="BV18363" s="4">
        <f t="shared" si="1147"/>
        <v>0</v>
      </c>
      <c r="BW18363" s="10"/>
      <c r="BX18363" s="4">
        <f t="shared" si="1148"/>
        <v>1</v>
      </c>
      <c r="BY18363" s="4">
        <f t="shared" si="1149"/>
        <v>1</v>
      </c>
    </row>
    <row r="18364" spans="1:77">
      <c r="A18364" s="10">
        <v>18359</v>
      </c>
      <c r="BT18364" s="10">
        <v>18359</v>
      </c>
      <c r="BU18364" s="4">
        <f t="shared" si="1146"/>
        <v>0</v>
      </c>
      <c r="BV18364" s="4">
        <f t="shared" si="1147"/>
        <v>0</v>
      </c>
      <c r="BW18364" s="10"/>
      <c r="BX18364" s="4">
        <f t="shared" si="1148"/>
        <v>1</v>
      </c>
      <c r="BY18364" s="4">
        <f t="shared" si="1149"/>
        <v>1</v>
      </c>
    </row>
    <row r="18365" spans="1:77">
      <c r="A18365" s="10">
        <v>18360</v>
      </c>
      <c r="BT18365" s="10">
        <v>18360</v>
      </c>
      <c r="BU18365" s="4">
        <f t="shared" si="1146"/>
        <v>0</v>
      </c>
      <c r="BV18365" s="4">
        <f t="shared" si="1147"/>
        <v>0</v>
      </c>
      <c r="BW18365" s="10"/>
      <c r="BX18365" s="4">
        <f t="shared" si="1148"/>
        <v>1</v>
      </c>
      <c r="BY18365" s="4">
        <f t="shared" si="1149"/>
        <v>1</v>
      </c>
    </row>
    <row r="18366" spans="1:77">
      <c r="A18366" s="10">
        <v>18361</v>
      </c>
      <c r="BT18366" s="10">
        <v>18361</v>
      </c>
      <c r="BU18366" s="4">
        <f t="shared" si="1146"/>
        <v>0</v>
      </c>
      <c r="BV18366" s="4">
        <f t="shared" si="1147"/>
        <v>0</v>
      </c>
      <c r="BW18366" s="10"/>
      <c r="BX18366" s="4">
        <f t="shared" si="1148"/>
        <v>1</v>
      </c>
      <c r="BY18366" s="4">
        <f t="shared" si="1149"/>
        <v>1</v>
      </c>
    </row>
    <row r="18367" spans="1:77">
      <c r="A18367" s="10">
        <v>18362</v>
      </c>
      <c r="BT18367" s="10">
        <v>18362</v>
      </c>
      <c r="BU18367" s="4">
        <f t="shared" si="1146"/>
        <v>0</v>
      </c>
      <c r="BV18367" s="4">
        <f t="shared" si="1147"/>
        <v>0</v>
      </c>
      <c r="BW18367" s="10"/>
      <c r="BX18367" s="4">
        <f t="shared" si="1148"/>
        <v>1</v>
      </c>
      <c r="BY18367" s="4">
        <f t="shared" si="1149"/>
        <v>1</v>
      </c>
    </row>
    <row r="18368" spans="1:77">
      <c r="A18368" s="10">
        <v>18363</v>
      </c>
      <c r="BT18368" s="10">
        <v>18363</v>
      </c>
      <c r="BU18368" s="4">
        <f t="shared" si="1146"/>
        <v>0</v>
      </c>
      <c r="BV18368" s="4">
        <f t="shared" si="1147"/>
        <v>0</v>
      </c>
      <c r="BW18368" s="10"/>
      <c r="BX18368" s="4">
        <f t="shared" si="1148"/>
        <v>1</v>
      </c>
      <c r="BY18368" s="4">
        <f t="shared" si="1149"/>
        <v>1</v>
      </c>
    </row>
    <row r="18369" spans="1:77">
      <c r="A18369" s="10">
        <v>18364</v>
      </c>
      <c r="BT18369" s="10">
        <v>18364</v>
      </c>
      <c r="BU18369" s="4">
        <f t="shared" si="1146"/>
        <v>0</v>
      </c>
      <c r="BV18369" s="4">
        <f t="shared" si="1147"/>
        <v>0</v>
      </c>
      <c r="BW18369" s="10"/>
      <c r="BX18369" s="4">
        <f t="shared" si="1148"/>
        <v>1</v>
      </c>
      <c r="BY18369" s="4">
        <f t="shared" si="1149"/>
        <v>1</v>
      </c>
    </row>
    <row r="18370" spans="1:77">
      <c r="A18370" s="10">
        <v>18365</v>
      </c>
      <c r="BT18370" s="10">
        <v>18365</v>
      </c>
      <c r="BU18370" s="4">
        <f t="shared" si="1146"/>
        <v>0</v>
      </c>
      <c r="BV18370" s="4">
        <f t="shared" si="1147"/>
        <v>0</v>
      </c>
      <c r="BW18370" s="10"/>
      <c r="BX18370" s="4">
        <f t="shared" si="1148"/>
        <v>1</v>
      </c>
      <c r="BY18370" s="4">
        <f t="shared" si="1149"/>
        <v>1</v>
      </c>
    </row>
    <row r="18371" spans="1:77">
      <c r="A18371" s="10">
        <v>18366</v>
      </c>
      <c r="BT18371" s="10">
        <v>18366</v>
      </c>
      <c r="BU18371" s="4">
        <f t="shared" si="1146"/>
        <v>0</v>
      </c>
      <c r="BV18371" s="4">
        <f t="shared" si="1147"/>
        <v>0</v>
      </c>
      <c r="BW18371" s="10"/>
      <c r="BX18371" s="4">
        <f t="shared" si="1148"/>
        <v>1</v>
      </c>
      <c r="BY18371" s="4">
        <f t="shared" si="1149"/>
        <v>1</v>
      </c>
    </row>
    <row r="18372" spans="1:77">
      <c r="A18372" s="10">
        <v>18367</v>
      </c>
      <c r="BT18372" s="10">
        <v>18367</v>
      </c>
      <c r="BU18372" s="4">
        <f t="shared" si="1146"/>
        <v>0</v>
      </c>
      <c r="BV18372" s="4">
        <f t="shared" si="1147"/>
        <v>0</v>
      </c>
      <c r="BW18372" s="10"/>
      <c r="BX18372" s="4">
        <f t="shared" si="1148"/>
        <v>1</v>
      </c>
      <c r="BY18372" s="4">
        <f t="shared" si="1149"/>
        <v>1</v>
      </c>
    </row>
    <row r="18373" spans="1:77">
      <c r="A18373" s="10">
        <v>18368</v>
      </c>
      <c r="BT18373" s="10">
        <v>18368</v>
      </c>
      <c r="BU18373" s="4">
        <f t="shared" si="1146"/>
        <v>0</v>
      </c>
      <c r="BV18373" s="4">
        <f t="shared" si="1147"/>
        <v>0</v>
      </c>
      <c r="BW18373" s="10"/>
      <c r="BX18373" s="4">
        <f t="shared" si="1148"/>
        <v>1</v>
      </c>
      <c r="BY18373" s="4">
        <f t="shared" si="1149"/>
        <v>1</v>
      </c>
    </row>
    <row r="18374" spans="1:77">
      <c r="A18374" s="10">
        <v>18369</v>
      </c>
      <c r="BT18374" s="10">
        <v>18369</v>
      </c>
      <c r="BU18374" s="4">
        <f t="shared" si="1146"/>
        <v>0</v>
      </c>
      <c r="BV18374" s="4">
        <f t="shared" si="1147"/>
        <v>0</v>
      </c>
      <c r="BW18374" s="10"/>
      <c r="BX18374" s="4">
        <f t="shared" si="1148"/>
        <v>1</v>
      </c>
      <c r="BY18374" s="4">
        <f t="shared" si="1149"/>
        <v>1</v>
      </c>
    </row>
    <row r="18375" spans="1:77">
      <c r="A18375" s="10">
        <v>18370</v>
      </c>
      <c r="BT18375" s="10">
        <v>18370</v>
      </c>
      <c r="BU18375" s="4">
        <f t="shared" ref="BU18375:BU18438" si="1150">BP18375*$BV$1-BQ18375</f>
        <v>0</v>
      </c>
      <c r="BV18375" s="4">
        <f t="shared" ref="BV18375:BV18438" si="1151">BR18375*$BV$1-BS18375</f>
        <v>0</v>
      </c>
      <c r="BW18375" s="10"/>
      <c r="BX18375" s="4">
        <f t="shared" si="1148"/>
        <v>1</v>
      </c>
      <c r="BY18375" s="4">
        <f t="shared" si="1149"/>
        <v>1</v>
      </c>
    </row>
    <row r="18376" spans="1:77">
      <c r="A18376" s="10">
        <v>18371</v>
      </c>
      <c r="BT18376" s="10">
        <v>18371</v>
      </c>
      <c r="BU18376" s="4">
        <f t="shared" si="1150"/>
        <v>0</v>
      </c>
      <c r="BV18376" s="4">
        <f t="shared" si="1151"/>
        <v>0</v>
      </c>
      <c r="BW18376" s="10"/>
      <c r="BX18376" s="4">
        <f t="shared" si="1148"/>
        <v>1</v>
      </c>
      <c r="BY18376" s="4">
        <f t="shared" si="1149"/>
        <v>1</v>
      </c>
    </row>
    <row r="18377" spans="1:77">
      <c r="A18377" s="10">
        <v>18372</v>
      </c>
      <c r="BT18377" s="10">
        <v>18372</v>
      </c>
      <c r="BU18377" s="4">
        <f t="shared" si="1150"/>
        <v>0</v>
      </c>
      <c r="BV18377" s="4">
        <f t="shared" si="1151"/>
        <v>0</v>
      </c>
      <c r="BW18377" s="10"/>
      <c r="BX18377" s="4">
        <f t="shared" si="1148"/>
        <v>1</v>
      </c>
      <c r="BY18377" s="4">
        <f t="shared" si="1149"/>
        <v>1</v>
      </c>
    </row>
    <row r="18378" spans="1:77">
      <c r="A18378" s="10">
        <v>18373</v>
      </c>
      <c r="BT18378" s="10">
        <v>18373</v>
      </c>
      <c r="BU18378" s="4">
        <f t="shared" si="1150"/>
        <v>0</v>
      </c>
      <c r="BV18378" s="4">
        <f t="shared" si="1151"/>
        <v>0</v>
      </c>
      <c r="BW18378" s="10"/>
      <c r="BX18378" s="4">
        <f t="shared" si="1148"/>
        <v>1</v>
      </c>
      <c r="BY18378" s="4">
        <f t="shared" si="1149"/>
        <v>1</v>
      </c>
    </row>
    <row r="18379" spans="1:77">
      <c r="A18379" s="10">
        <v>18374</v>
      </c>
      <c r="BT18379" s="10">
        <v>18374</v>
      </c>
      <c r="BU18379" s="4">
        <f t="shared" si="1150"/>
        <v>0</v>
      </c>
      <c r="BV18379" s="4">
        <f t="shared" si="1151"/>
        <v>0</v>
      </c>
      <c r="BW18379" s="10"/>
      <c r="BX18379" s="4">
        <f t="shared" si="1148"/>
        <v>1</v>
      </c>
      <c r="BY18379" s="4">
        <f t="shared" si="1149"/>
        <v>1</v>
      </c>
    </row>
    <row r="18380" spans="1:77">
      <c r="A18380" s="10">
        <v>18375</v>
      </c>
      <c r="BT18380" s="10">
        <v>18375</v>
      </c>
      <c r="BU18380" s="4">
        <f t="shared" si="1150"/>
        <v>0</v>
      </c>
      <c r="BV18380" s="4">
        <f t="shared" si="1151"/>
        <v>0</v>
      </c>
      <c r="BW18380" s="10"/>
      <c r="BX18380" s="4">
        <f t="shared" si="1148"/>
        <v>1</v>
      </c>
      <c r="BY18380" s="4">
        <f t="shared" si="1149"/>
        <v>1</v>
      </c>
    </row>
    <row r="18381" spans="1:77">
      <c r="A18381" s="10">
        <v>18376</v>
      </c>
      <c r="BT18381" s="10">
        <v>18376</v>
      </c>
      <c r="BU18381" s="4">
        <f t="shared" si="1150"/>
        <v>0</v>
      </c>
      <c r="BV18381" s="4">
        <f t="shared" si="1151"/>
        <v>0</v>
      </c>
      <c r="BW18381" s="10"/>
      <c r="BX18381" s="4">
        <f t="shared" si="1148"/>
        <v>1</v>
      </c>
      <c r="BY18381" s="4">
        <f t="shared" si="1149"/>
        <v>1</v>
      </c>
    </row>
    <row r="18382" spans="1:77">
      <c r="A18382" s="10">
        <v>18377</v>
      </c>
      <c r="BT18382" s="10">
        <v>18377</v>
      </c>
      <c r="BU18382" s="4">
        <f t="shared" si="1150"/>
        <v>0</v>
      </c>
      <c r="BV18382" s="4">
        <f t="shared" si="1151"/>
        <v>0</v>
      </c>
      <c r="BW18382" s="10"/>
      <c r="BX18382" s="4">
        <f t="shared" si="1148"/>
        <v>1</v>
      </c>
      <c r="BY18382" s="4">
        <f t="shared" si="1149"/>
        <v>1</v>
      </c>
    </row>
    <row r="18383" spans="1:77">
      <c r="A18383" s="10">
        <v>18378</v>
      </c>
      <c r="BT18383" s="10">
        <v>18378</v>
      </c>
      <c r="BU18383" s="4">
        <f t="shared" si="1150"/>
        <v>0</v>
      </c>
      <c r="BV18383" s="4">
        <f t="shared" si="1151"/>
        <v>0</v>
      </c>
      <c r="BW18383" s="10"/>
      <c r="BX18383" s="4">
        <f t="shared" si="1148"/>
        <v>1</v>
      </c>
      <c r="BY18383" s="4">
        <f t="shared" si="1149"/>
        <v>1</v>
      </c>
    </row>
    <row r="18384" spans="1:77">
      <c r="A18384" s="10">
        <v>18379</v>
      </c>
      <c r="BT18384" s="10">
        <v>18379</v>
      </c>
      <c r="BU18384" s="4">
        <f t="shared" si="1150"/>
        <v>0</v>
      </c>
      <c r="BV18384" s="4">
        <f t="shared" si="1151"/>
        <v>0</v>
      </c>
      <c r="BW18384" s="10"/>
      <c r="BX18384" s="4">
        <f t="shared" si="1148"/>
        <v>1</v>
      </c>
      <c r="BY18384" s="4">
        <f t="shared" si="1149"/>
        <v>1</v>
      </c>
    </row>
    <row r="18385" spans="1:77">
      <c r="A18385" s="10">
        <v>18380</v>
      </c>
      <c r="BT18385" s="10">
        <v>18380</v>
      </c>
      <c r="BU18385" s="4">
        <f t="shared" si="1150"/>
        <v>0</v>
      </c>
      <c r="BV18385" s="4">
        <f t="shared" si="1151"/>
        <v>0</v>
      </c>
      <c r="BW18385" s="10"/>
      <c r="BX18385" s="4">
        <f t="shared" si="1148"/>
        <v>1</v>
      </c>
      <c r="BY18385" s="4">
        <f t="shared" si="1149"/>
        <v>1</v>
      </c>
    </row>
    <row r="18386" spans="1:77">
      <c r="A18386" s="10">
        <v>18381</v>
      </c>
      <c r="BT18386" s="10">
        <v>18381</v>
      </c>
      <c r="BU18386" s="4">
        <f t="shared" si="1150"/>
        <v>0</v>
      </c>
      <c r="BV18386" s="4">
        <f t="shared" si="1151"/>
        <v>0</v>
      </c>
      <c r="BW18386" s="10"/>
      <c r="BX18386" s="4">
        <f t="shared" si="1148"/>
        <v>1</v>
      </c>
      <c r="BY18386" s="4">
        <f t="shared" si="1149"/>
        <v>1</v>
      </c>
    </row>
    <row r="18387" spans="1:77">
      <c r="A18387" s="10">
        <v>18382</v>
      </c>
      <c r="BT18387" s="10">
        <v>18382</v>
      </c>
      <c r="BU18387" s="4">
        <f t="shared" si="1150"/>
        <v>0</v>
      </c>
      <c r="BV18387" s="4">
        <f t="shared" si="1151"/>
        <v>0</v>
      </c>
      <c r="BW18387" s="10"/>
      <c r="BX18387" s="4">
        <f t="shared" si="1148"/>
        <v>1</v>
      </c>
      <c r="BY18387" s="4">
        <f t="shared" si="1149"/>
        <v>1</v>
      </c>
    </row>
    <row r="18388" spans="1:77">
      <c r="A18388" s="10">
        <v>18383</v>
      </c>
      <c r="BT18388" s="10">
        <v>18383</v>
      </c>
      <c r="BU18388" s="4">
        <f t="shared" si="1150"/>
        <v>0</v>
      </c>
      <c r="BV18388" s="4">
        <f t="shared" si="1151"/>
        <v>0</v>
      </c>
      <c r="BW18388" s="10"/>
      <c r="BX18388" s="4">
        <f t="shared" si="1148"/>
        <v>1</v>
      </c>
      <c r="BY18388" s="4">
        <f t="shared" si="1149"/>
        <v>1</v>
      </c>
    </row>
    <row r="18389" spans="1:77">
      <c r="A18389" s="10">
        <v>18384</v>
      </c>
      <c r="BT18389" s="10">
        <v>18384</v>
      </c>
      <c r="BU18389" s="4">
        <f t="shared" si="1150"/>
        <v>0</v>
      </c>
      <c r="BV18389" s="4">
        <f t="shared" si="1151"/>
        <v>0</v>
      </c>
      <c r="BW18389" s="10"/>
      <c r="BX18389" s="4">
        <f t="shared" si="1148"/>
        <v>1</v>
      </c>
      <c r="BY18389" s="4">
        <f t="shared" si="1149"/>
        <v>1</v>
      </c>
    </row>
    <row r="18390" spans="1:77">
      <c r="A18390" s="10">
        <v>18385</v>
      </c>
      <c r="BT18390" s="10">
        <v>18385</v>
      </c>
      <c r="BU18390" s="4">
        <f t="shared" si="1150"/>
        <v>0</v>
      </c>
      <c r="BV18390" s="4">
        <f t="shared" si="1151"/>
        <v>0</v>
      </c>
      <c r="BW18390" s="10"/>
      <c r="BX18390" s="4">
        <f t="shared" ref="BX18390:BX18453" si="1152">IF(BU18390=MAX($BU18390:$BV18390),1,0)</f>
        <v>1</v>
      </c>
      <c r="BY18390" s="4">
        <f t="shared" ref="BY18390:BY18453" si="1153">IF(BV18390=MAX($BU18390:$BV18390),1,0)</f>
        <v>1</v>
      </c>
    </row>
    <row r="18391" spans="1:77">
      <c r="A18391" s="10">
        <v>18386</v>
      </c>
      <c r="BT18391" s="10">
        <v>18386</v>
      </c>
      <c r="BU18391" s="4">
        <f t="shared" si="1150"/>
        <v>0</v>
      </c>
      <c r="BV18391" s="4">
        <f t="shared" si="1151"/>
        <v>0</v>
      </c>
      <c r="BW18391" s="10"/>
      <c r="BX18391" s="4">
        <f t="shared" si="1152"/>
        <v>1</v>
      </c>
      <c r="BY18391" s="4">
        <f t="shared" si="1153"/>
        <v>1</v>
      </c>
    </row>
    <row r="18392" spans="1:77">
      <c r="A18392" s="10">
        <v>18387</v>
      </c>
      <c r="BT18392" s="10">
        <v>18387</v>
      </c>
      <c r="BU18392" s="4">
        <f t="shared" si="1150"/>
        <v>0</v>
      </c>
      <c r="BV18392" s="4">
        <f t="shared" si="1151"/>
        <v>0</v>
      </c>
      <c r="BW18392" s="10"/>
      <c r="BX18392" s="4">
        <f t="shared" si="1152"/>
        <v>1</v>
      </c>
      <c r="BY18392" s="4">
        <f t="shared" si="1153"/>
        <v>1</v>
      </c>
    </row>
    <row r="18393" spans="1:77">
      <c r="A18393" s="10">
        <v>18388</v>
      </c>
      <c r="BT18393" s="10">
        <v>18388</v>
      </c>
      <c r="BU18393" s="4">
        <f t="shared" si="1150"/>
        <v>0</v>
      </c>
      <c r="BV18393" s="4">
        <f t="shared" si="1151"/>
        <v>0</v>
      </c>
      <c r="BW18393" s="10"/>
      <c r="BX18393" s="4">
        <f t="shared" si="1152"/>
        <v>1</v>
      </c>
      <c r="BY18393" s="4">
        <f t="shared" si="1153"/>
        <v>1</v>
      </c>
    </row>
    <row r="18394" spans="1:77">
      <c r="A18394" s="10">
        <v>18389</v>
      </c>
      <c r="BT18394" s="10">
        <v>18389</v>
      </c>
      <c r="BU18394" s="4">
        <f t="shared" si="1150"/>
        <v>0</v>
      </c>
      <c r="BV18394" s="4">
        <f t="shared" si="1151"/>
        <v>0</v>
      </c>
      <c r="BW18394" s="10"/>
      <c r="BX18394" s="4">
        <f t="shared" si="1152"/>
        <v>1</v>
      </c>
      <c r="BY18394" s="4">
        <f t="shared" si="1153"/>
        <v>1</v>
      </c>
    </row>
    <row r="18395" spans="1:77">
      <c r="A18395" s="10">
        <v>18390</v>
      </c>
      <c r="BT18395" s="10">
        <v>18390</v>
      </c>
      <c r="BU18395" s="4">
        <f t="shared" si="1150"/>
        <v>0</v>
      </c>
      <c r="BV18395" s="4">
        <f t="shared" si="1151"/>
        <v>0</v>
      </c>
      <c r="BW18395" s="10"/>
      <c r="BX18395" s="4">
        <f t="shared" si="1152"/>
        <v>1</v>
      </c>
      <c r="BY18395" s="4">
        <f t="shared" si="1153"/>
        <v>1</v>
      </c>
    </row>
    <row r="18396" spans="1:77">
      <c r="A18396" s="10">
        <v>18391</v>
      </c>
      <c r="BT18396" s="10">
        <v>18391</v>
      </c>
      <c r="BU18396" s="4">
        <f t="shared" si="1150"/>
        <v>0</v>
      </c>
      <c r="BV18396" s="4">
        <f t="shared" si="1151"/>
        <v>0</v>
      </c>
      <c r="BW18396" s="10"/>
      <c r="BX18396" s="4">
        <f t="shared" si="1152"/>
        <v>1</v>
      </c>
      <c r="BY18396" s="4">
        <f t="shared" si="1153"/>
        <v>1</v>
      </c>
    </row>
    <row r="18397" spans="1:77">
      <c r="A18397" s="10">
        <v>18392</v>
      </c>
      <c r="BT18397" s="10">
        <v>18392</v>
      </c>
      <c r="BU18397" s="4">
        <f t="shared" si="1150"/>
        <v>0</v>
      </c>
      <c r="BV18397" s="4">
        <f t="shared" si="1151"/>
        <v>0</v>
      </c>
      <c r="BW18397" s="10"/>
      <c r="BX18397" s="4">
        <f t="shared" si="1152"/>
        <v>1</v>
      </c>
      <c r="BY18397" s="4">
        <f t="shared" si="1153"/>
        <v>1</v>
      </c>
    </row>
    <row r="18398" spans="1:77">
      <c r="A18398" s="10">
        <v>18393</v>
      </c>
      <c r="BT18398" s="10">
        <v>18393</v>
      </c>
      <c r="BU18398" s="4">
        <f t="shared" si="1150"/>
        <v>0</v>
      </c>
      <c r="BV18398" s="4">
        <f t="shared" si="1151"/>
        <v>0</v>
      </c>
      <c r="BW18398" s="10"/>
      <c r="BX18398" s="4">
        <f t="shared" si="1152"/>
        <v>1</v>
      </c>
      <c r="BY18398" s="4">
        <f t="shared" si="1153"/>
        <v>1</v>
      </c>
    </row>
    <row r="18399" spans="1:77">
      <c r="A18399" s="10">
        <v>18394</v>
      </c>
      <c r="BT18399" s="10">
        <v>18394</v>
      </c>
      <c r="BU18399" s="4">
        <f t="shared" si="1150"/>
        <v>0</v>
      </c>
      <c r="BV18399" s="4">
        <f t="shared" si="1151"/>
        <v>0</v>
      </c>
      <c r="BW18399" s="10"/>
      <c r="BX18399" s="4">
        <f t="shared" si="1152"/>
        <v>1</v>
      </c>
      <c r="BY18399" s="4">
        <f t="shared" si="1153"/>
        <v>1</v>
      </c>
    </row>
    <row r="18400" spans="1:77">
      <c r="A18400" s="10">
        <v>18395</v>
      </c>
      <c r="BT18400" s="10">
        <v>18395</v>
      </c>
      <c r="BU18400" s="4">
        <f t="shared" si="1150"/>
        <v>0</v>
      </c>
      <c r="BV18400" s="4">
        <f t="shared" si="1151"/>
        <v>0</v>
      </c>
      <c r="BW18400" s="10"/>
      <c r="BX18400" s="4">
        <f t="shared" si="1152"/>
        <v>1</v>
      </c>
      <c r="BY18400" s="4">
        <f t="shared" si="1153"/>
        <v>1</v>
      </c>
    </row>
    <row r="18401" spans="1:77">
      <c r="A18401" s="10">
        <v>18396</v>
      </c>
      <c r="BT18401" s="10">
        <v>18396</v>
      </c>
      <c r="BU18401" s="4">
        <f t="shared" si="1150"/>
        <v>0</v>
      </c>
      <c r="BV18401" s="4">
        <f t="shared" si="1151"/>
        <v>0</v>
      </c>
      <c r="BW18401" s="10"/>
      <c r="BX18401" s="4">
        <f t="shared" si="1152"/>
        <v>1</v>
      </c>
      <c r="BY18401" s="4">
        <f t="shared" si="1153"/>
        <v>1</v>
      </c>
    </row>
    <row r="18402" spans="1:77">
      <c r="A18402" s="10">
        <v>18397</v>
      </c>
      <c r="BT18402" s="10">
        <v>18397</v>
      </c>
      <c r="BU18402" s="4">
        <f t="shared" si="1150"/>
        <v>0</v>
      </c>
      <c r="BV18402" s="4">
        <f t="shared" si="1151"/>
        <v>0</v>
      </c>
      <c r="BW18402" s="10"/>
      <c r="BX18402" s="4">
        <f t="shared" si="1152"/>
        <v>1</v>
      </c>
      <c r="BY18402" s="4">
        <f t="shared" si="1153"/>
        <v>1</v>
      </c>
    </row>
    <row r="18403" spans="1:77">
      <c r="A18403" s="10">
        <v>18398</v>
      </c>
      <c r="BT18403" s="10">
        <v>18398</v>
      </c>
      <c r="BU18403" s="4">
        <f t="shared" si="1150"/>
        <v>0</v>
      </c>
      <c r="BV18403" s="4">
        <f t="shared" si="1151"/>
        <v>0</v>
      </c>
      <c r="BW18403" s="10"/>
      <c r="BX18403" s="4">
        <f t="shared" si="1152"/>
        <v>1</v>
      </c>
      <c r="BY18403" s="4">
        <f t="shared" si="1153"/>
        <v>1</v>
      </c>
    </row>
    <row r="18404" spans="1:77">
      <c r="A18404" s="10">
        <v>18399</v>
      </c>
      <c r="BT18404" s="10">
        <v>18399</v>
      </c>
      <c r="BU18404" s="4">
        <f t="shared" si="1150"/>
        <v>0</v>
      </c>
      <c r="BV18404" s="4">
        <f t="shared" si="1151"/>
        <v>0</v>
      </c>
      <c r="BW18404" s="10"/>
      <c r="BX18404" s="4">
        <f t="shared" si="1152"/>
        <v>1</v>
      </c>
      <c r="BY18404" s="4">
        <f t="shared" si="1153"/>
        <v>1</v>
      </c>
    </row>
    <row r="18405" spans="1:77">
      <c r="A18405" s="10">
        <v>18400</v>
      </c>
      <c r="BT18405" s="10">
        <v>18400</v>
      </c>
      <c r="BU18405" s="4">
        <f t="shared" si="1150"/>
        <v>0</v>
      </c>
      <c r="BV18405" s="4">
        <f t="shared" si="1151"/>
        <v>0</v>
      </c>
      <c r="BW18405" s="10"/>
      <c r="BX18405" s="4">
        <f t="shared" si="1152"/>
        <v>1</v>
      </c>
      <c r="BY18405" s="4">
        <f t="shared" si="1153"/>
        <v>1</v>
      </c>
    </row>
    <row r="18406" spans="1:77">
      <c r="A18406" s="10">
        <v>18401</v>
      </c>
      <c r="BT18406" s="10">
        <v>18401</v>
      </c>
      <c r="BU18406" s="4">
        <f t="shared" si="1150"/>
        <v>0</v>
      </c>
      <c r="BV18406" s="4">
        <f t="shared" si="1151"/>
        <v>0</v>
      </c>
      <c r="BW18406" s="10"/>
      <c r="BX18406" s="4">
        <f t="shared" si="1152"/>
        <v>1</v>
      </c>
      <c r="BY18406" s="4">
        <f t="shared" si="1153"/>
        <v>1</v>
      </c>
    </row>
    <row r="18407" spans="1:77">
      <c r="A18407" s="10">
        <v>18402</v>
      </c>
      <c r="BT18407" s="10">
        <v>18402</v>
      </c>
      <c r="BU18407" s="4">
        <f t="shared" si="1150"/>
        <v>0</v>
      </c>
      <c r="BV18407" s="4">
        <f t="shared" si="1151"/>
        <v>0</v>
      </c>
      <c r="BW18407" s="10"/>
      <c r="BX18407" s="4">
        <f t="shared" si="1152"/>
        <v>1</v>
      </c>
      <c r="BY18407" s="4">
        <f t="shared" si="1153"/>
        <v>1</v>
      </c>
    </row>
    <row r="18408" spans="1:77">
      <c r="A18408" s="10">
        <v>18403</v>
      </c>
      <c r="BT18408" s="10">
        <v>18403</v>
      </c>
      <c r="BU18408" s="4">
        <f t="shared" si="1150"/>
        <v>0</v>
      </c>
      <c r="BV18408" s="4">
        <f t="shared" si="1151"/>
        <v>0</v>
      </c>
      <c r="BW18408" s="10"/>
      <c r="BX18408" s="4">
        <f t="shared" si="1152"/>
        <v>1</v>
      </c>
      <c r="BY18408" s="4">
        <f t="shared" si="1153"/>
        <v>1</v>
      </c>
    </row>
    <row r="18409" spans="1:77">
      <c r="A18409" s="10">
        <v>18404</v>
      </c>
      <c r="BT18409" s="10">
        <v>18404</v>
      </c>
      <c r="BU18409" s="4">
        <f t="shared" si="1150"/>
        <v>0</v>
      </c>
      <c r="BV18409" s="4">
        <f t="shared" si="1151"/>
        <v>0</v>
      </c>
      <c r="BW18409" s="10"/>
      <c r="BX18409" s="4">
        <f t="shared" si="1152"/>
        <v>1</v>
      </c>
      <c r="BY18409" s="4">
        <f t="shared" si="1153"/>
        <v>1</v>
      </c>
    </row>
    <row r="18410" spans="1:77">
      <c r="A18410" s="10">
        <v>18405</v>
      </c>
      <c r="BT18410" s="10">
        <v>18405</v>
      </c>
      <c r="BU18410" s="4">
        <f t="shared" si="1150"/>
        <v>0</v>
      </c>
      <c r="BV18410" s="4">
        <f t="shared" si="1151"/>
        <v>0</v>
      </c>
      <c r="BW18410" s="10"/>
      <c r="BX18410" s="4">
        <f t="shared" si="1152"/>
        <v>1</v>
      </c>
      <c r="BY18410" s="4">
        <f t="shared" si="1153"/>
        <v>1</v>
      </c>
    </row>
    <row r="18411" spans="1:77">
      <c r="A18411" s="10">
        <v>18406</v>
      </c>
      <c r="BT18411" s="10">
        <v>18406</v>
      </c>
      <c r="BU18411" s="4">
        <f t="shared" si="1150"/>
        <v>0</v>
      </c>
      <c r="BV18411" s="4">
        <f t="shared" si="1151"/>
        <v>0</v>
      </c>
      <c r="BW18411" s="10"/>
      <c r="BX18411" s="4">
        <f t="shared" si="1152"/>
        <v>1</v>
      </c>
      <c r="BY18411" s="4">
        <f t="shared" si="1153"/>
        <v>1</v>
      </c>
    </row>
    <row r="18412" spans="1:77">
      <c r="A18412" s="10">
        <v>18407</v>
      </c>
      <c r="BT18412" s="10">
        <v>18407</v>
      </c>
      <c r="BU18412" s="4">
        <f t="shared" si="1150"/>
        <v>0</v>
      </c>
      <c r="BV18412" s="4">
        <f t="shared" si="1151"/>
        <v>0</v>
      </c>
      <c r="BW18412" s="10"/>
      <c r="BX18412" s="4">
        <f t="shared" si="1152"/>
        <v>1</v>
      </c>
      <c r="BY18412" s="4">
        <f t="shared" si="1153"/>
        <v>1</v>
      </c>
    </row>
    <row r="18413" spans="1:77">
      <c r="A18413" s="10">
        <v>18408</v>
      </c>
      <c r="BT18413" s="10">
        <v>18408</v>
      </c>
      <c r="BU18413" s="4">
        <f t="shared" si="1150"/>
        <v>0</v>
      </c>
      <c r="BV18413" s="4">
        <f t="shared" si="1151"/>
        <v>0</v>
      </c>
      <c r="BW18413" s="10"/>
      <c r="BX18413" s="4">
        <f t="shared" si="1152"/>
        <v>1</v>
      </c>
      <c r="BY18413" s="4">
        <f t="shared" si="1153"/>
        <v>1</v>
      </c>
    </row>
    <row r="18414" spans="1:77">
      <c r="A18414" s="10">
        <v>18409</v>
      </c>
      <c r="BT18414" s="10">
        <v>18409</v>
      </c>
      <c r="BU18414" s="4">
        <f t="shared" si="1150"/>
        <v>0</v>
      </c>
      <c r="BV18414" s="4">
        <f t="shared" si="1151"/>
        <v>0</v>
      </c>
      <c r="BW18414" s="10"/>
      <c r="BX18414" s="4">
        <f t="shared" si="1152"/>
        <v>1</v>
      </c>
      <c r="BY18414" s="4">
        <f t="shared" si="1153"/>
        <v>1</v>
      </c>
    </row>
    <row r="18415" spans="1:77">
      <c r="A18415" s="10">
        <v>18410</v>
      </c>
      <c r="BT18415" s="10">
        <v>18410</v>
      </c>
      <c r="BU18415" s="4">
        <f t="shared" si="1150"/>
        <v>0</v>
      </c>
      <c r="BV18415" s="4">
        <f t="shared" si="1151"/>
        <v>0</v>
      </c>
      <c r="BW18415" s="10"/>
      <c r="BX18415" s="4">
        <f t="shared" si="1152"/>
        <v>1</v>
      </c>
      <c r="BY18415" s="4">
        <f t="shared" si="1153"/>
        <v>1</v>
      </c>
    </row>
    <row r="18416" spans="1:77">
      <c r="A18416" s="10">
        <v>18411</v>
      </c>
      <c r="BT18416" s="10">
        <v>18411</v>
      </c>
      <c r="BU18416" s="4">
        <f t="shared" si="1150"/>
        <v>0</v>
      </c>
      <c r="BV18416" s="4">
        <f t="shared" si="1151"/>
        <v>0</v>
      </c>
      <c r="BW18416" s="10"/>
      <c r="BX18416" s="4">
        <f t="shared" si="1152"/>
        <v>1</v>
      </c>
      <c r="BY18416" s="4">
        <f t="shared" si="1153"/>
        <v>1</v>
      </c>
    </row>
    <row r="18417" spans="1:77">
      <c r="A18417" s="10">
        <v>18412</v>
      </c>
      <c r="BT18417" s="10">
        <v>18412</v>
      </c>
      <c r="BU18417" s="4">
        <f t="shared" si="1150"/>
        <v>0</v>
      </c>
      <c r="BV18417" s="4">
        <f t="shared" si="1151"/>
        <v>0</v>
      </c>
      <c r="BW18417" s="10"/>
      <c r="BX18417" s="4">
        <f t="shared" si="1152"/>
        <v>1</v>
      </c>
      <c r="BY18417" s="4">
        <f t="shared" si="1153"/>
        <v>1</v>
      </c>
    </row>
    <row r="18418" spans="1:77">
      <c r="A18418" s="10">
        <v>18413</v>
      </c>
      <c r="BT18418" s="10">
        <v>18413</v>
      </c>
      <c r="BU18418" s="4">
        <f t="shared" si="1150"/>
        <v>0</v>
      </c>
      <c r="BV18418" s="4">
        <f t="shared" si="1151"/>
        <v>0</v>
      </c>
      <c r="BW18418" s="10"/>
      <c r="BX18418" s="4">
        <f t="shared" si="1152"/>
        <v>1</v>
      </c>
      <c r="BY18418" s="4">
        <f t="shared" si="1153"/>
        <v>1</v>
      </c>
    </row>
    <row r="18419" spans="1:77">
      <c r="A18419" s="10">
        <v>18414</v>
      </c>
      <c r="BT18419" s="10">
        <v>18414</v>
      </c>
      <c r="BU18419" s="4">
        <f t="shared" si="1150"/>
        <v>0</v>
      </c>
      <c r="BV18419" s="4">
        <f t="shared" si="1151"/>
        <v>0</v>
      </c>
      <c r="BW18419" s="10"/>
      <c r="BX18419" s="4">
        <f t="shared" si="1152"/>
        <v>1</v>
      </c>
      <c r="BY18419" s="4">
        <f t="shared" si="1153"/>
        <v>1</v>
      </c>
    </row>
    <row r="18420" spans="1:77">
      <c r="A18420" s="10">
        <v>18415</v>
      </c>
      <c r="BT18420" s="10">
        <v>18415</v>
      </c>
      <c r="BU18420" s="4">
        <f t="shared" si="1150"/>
        <v>0</v>
      </c>
      <c r="BV18420" s="4">
        <f t="shared" si="1151"/>
        <v>0</v>
      </c>
      <c r="BW18420" s="10"/>
      <c r="BX18420" s="4">
        <f t="shared" si="1152"/>
        <v>1</v>
      </c>
      <c r="BY18420" s="4">
        <f t="shared" si="1153"/>
        <v>1</v>
      </c>
    </row>
    <row r="18421" spans="1:77">
      <c r="A18421" s="10">
        <v>18416</v>
      </c>
      <c r="BT18421" s="10">
        <v>18416</v>
      </c>
      <c r="BU18421" s="4">
        <f t="shared" si="1150"/>
        <v>0</v>
      </c>
      <c r="BV18421" s="4">
        <f t="shared" si="1151"/>
        <v>0</v>
      </c>
      <c r="BW18421" s="10"/>
      <c r="BX18421" s="4">
        <f t="shared" si="1152"/>
        <v>1</v>
      </c>
      <c r="BY18421" s="4">
        <f t="shared" si="1153"/>
        <v>1</v>
      </c>
    </row>
    <row r="18422" spans="1:77">
      <c r="A18422" s="10">
        <v>18417</v>
      </c>
      <c r="BT18422" s="10">
        <v>18417</v>
      </c>
      <c r="BU18422" s="4">
        <f t="shared" si="1150"/>
        <v>0</v>
      </c>
      <c r="BV18422" s="4">
        <f t="shared" si="1151"/>
        <v>0</v>
      </c>
      <c r="BW18422" s="10"/>
      <c r="BX18422" s="4">
        <f t="shared" si="1152"/>
        <v>1</v>
      </c>
      <c r="BY18422" s="4">
        <f t="shared" si="1153"/>
        <v>1</v>
      </c>
    </row>
    <row r="18423" spans="1:77">
      <c r="A18423" s="10">
        <v>18418</v>
      </c>
      <c r="BT18423" s="10">
        <v>18418</v>
      </c>
      <c r="BU18423" s="4">
        <f t="shared" si="1150"/>
        <v>0</v>
      </c>
      <c r="BV18423" s="4">
        <f t="shared" si="1151"/>
        <v>0</v>
      </c>
      <c r="BW18423" s="10"/>
      <c r="BX18423" s="4">
        <f t="shared" si="1152"/>
        <v>1</v>
      </c>
      <c r="BY18423" s="4">
        <f t="shared" si="1153"/>
        <v>1</v>
      </c>
    </row>
    <row r="18424" spans="1:77">
      <c r="A18424" s="10">
        <v>18419</v>
      </c>
      <c r="BT18424" s="10">
        <v>18419</v>
      </c>
      <c r="BU18424" s="4">
        <f t="shared" si="1150"/>
        <v>0</v>
      </c>
      <c r="BV18424" s="4">
        <f t="shared" si="1151"/>
        <v>0</v>
      </c>
      <c r="BW18424" s="10"/>
      <c r="BX18424" s="4">
        <f t="shared" si="1152"/>
        <v>1</v>
      </c>
      <c r="BY18424" s="4">
        <f t="shared" si="1153"/>
        <v>1</v>
      </c>
    </row>
    <row r="18425" spans="1:77">
      <c r="A18425" s="10">
        <v>18420</v>
      </c>
      <c r="BT18425" s="10">
        <v>18420</v>
      </c>
      <c r="BU18425" s="4">
        <f t="shared" si="1150"/>
        <v>0</v>
      </c>
      <c r="BV18425" s="4">
        <f t="shared" si="1151"/>
        <v>0</v>
      </c>
      <c r="BW18425" s="10"/>
      <c r="BX18425" s="4">
        <f t="shared" si="1152"/>
        <v>1</v>
      </c>
      <c r="BY18425" s="4">
        <f t="shared" si="1153"/>
        <v>1</v>
      </c>
    </row>
    <row r="18426" spans="1:77">
      <c r="A18426" s="10">
        <v>18421</v>
      </c>
      <c r="BT18426" s="10">
        <v>18421</v>
      </c>
      <c r="BU18426" s="4">
        <f t="shared" si="1150"/>
        <v>0</v>
      </c>
      <c r="BV18426" s="4">
        <f t="shared" si="1151"/>
        <v>0</v>
      </c>
      <c r="BW18426" s="10"/>
      <c r="BX18426" s="4">
        <f t="shared" si="1152"/>
        <v>1</v>
      </c>
      <c r="BY18426" s="4">
        <f t="shared" si="1153"/>
        <v>1</v>
      </c>
    </row>
    <row r="18427" spans="1:77">
      <c r="A18427" s="10">
        <v>18422</v>
      </c>
      <c r="BT18427" s="10">
        <v>18422</v>
      </c>
      <c r="BU18427" s="4">
        <f t="shared" si="1150"/>
        <v>0</v>
      </c>
      <c r="BV18427" s="4">
        <f t="shared" si="1151"/>
        <v>0</v>
      </c>
      <c r="BW18427" s="10"/>
      <c r="BX18427" s="4">
        <f t="shared" si="1152"/>
        <v>1</v>
      </c>
      <c r="BY18427" s="4">
        <f t="shared" si="1153"/>
        <v>1</v>
      </c>
    </row>
    <row r="18428" spans="1:77">
      <c r="A18428" s="10">
        <v>18423</v>
      </c>
      <c r="BT18428" s="10">
        <v>18423</v>
      </c>
      <c r="BU18428" s="4">
        <f t="shared" si="1150"/>
        <v>0</v>
      </c>
      <c r="BV18428" s="4">
        <f t="shared" si="1151"/>
        <v>0</v>
      </c>
      <c r="BW18428" s="10"/>
      <c r="BX18428" s="4">
        <f t="shared" si="1152"/>
        <v>1</v>
      </c>
      <c r="BY18428" s="4">
        <f t="shared" si="1153"/>
        <v>1</v>
      </c>
    </row>
    <row r="18429" spans="1:77">
      <c r="A18429" s="10">
        <v>18424</v>
      </c>
      <c r="BT18429" s="10">
        <v>18424</v>
      </c>
      <c r="BU18429" s="4">
        <f t="shared" si="1150"/>
        <v>0</v>
      </c>
      <c r="BV18429" s="4">
        <f t="shared" si="1151"/>
        <v>0</v>
      </c>
      <c r="BW18429" s="10"/>
      <c r="BX18429" s="4">
        <f t="shared" si="1152"/>
        <v>1</v>
      </c>
      <c r="BY18429" s="4">
        <f t="shared" si="1153"/>
        <v>1</v>
      </c>
    </row>
    <row r="18430" spans="1:77">
      <c r="A18430" s="10">
        <v>18425</v>
      </c>
      <c r="BT18430" s="10">
        <v>18425</v>
      </c>
      <c r="BU18430" s="4">
        <f t="shared" si="1150"/>
        <v>0</v>
      </c>
      <c r="BV18430" s="4">
        <f t="shared" si="1151"/>
        <v>0</v>
      </c>
      <c r="BW18430" s="10"/>
      <c r="BX18430" s="4">
        <f t="shared" si="1152"/>
        <v>1</v>
      </c>
      <c r="BY18430" s="4">
        <f t="shared" si="1153"/>
        <v>1</v>
      </c>
    </row>
    <row r="18431" spans="1:77">
      <c r="A18431" s="10">
        <v>18426</v>
      </c>
      <c r="BT18431" s="10">
        <v>18426</v>
      </c>
      <c r="BU18431" s="4">
        <f t="shared" si="1150"/>
        <v>0</v>
      </c>
      <c r="BV18431" s="4">
        <f t="shared" si="1151"/>
        <v>0</v>
      </c>
      <c r="BW18431" s="10"/>
      <c r="BX18431" s="4">
        <f t="shared" si="1152"/>
        <v>1</v>
      </c>
      <c r="BY18431" s="4">
        <f t="shared" si="1153"/>
        <v>1</v>
      </c>
    </row>
    <row r="18432" spans="1:77">
      <c r="A18432" s="10">
        <v>18427</v>
      </c>
      <c r="BT18432" s="10">
        <v>18427</v>
      </c>
      <c r="BU18432" s="4">
        <f t="shared" si="1150"/>
        <v>0</v>
      </c>
      <c r="BV18432" s="4">
        <f t="shared" si="1151"/>
        <v>0</v>
      </c>
      <c r="BW18432" s="10"/>
      <c r="BX18432" s="4">
        <f t="shared" si="1152"/>
        <v>1</v>
      </c>
      <c r="BY18432" s="4">
        <f t="shared" si="1153"/>
        <v>1</v>
      </c>
    </row>
    <row r="18433" spans="1:77">
      <c r="A18433" s="10">
        <v>18428</v>
      </c>
      <c r="BT18433" s="10">
        <v>18428</v>
      </c>
      <c r="BU18433" s="4">
        <f t="shared" si="1150"/>
        <v>0</v>
      </c>
      <c r="BV18433" s="4">
        <f t="shared" si="1151"/>
        <v>0</v>
      </c>
      <c r="BW18433" s="10"/>
      <c r="BX18433" s="4">
        <f t="shared" si="1152"/>
        <v>1</v>
      </c>
      <c r="BY18433" s="4">
        <f t="shared" si="1153"/>
        <v>1</v>
      </c>
    </row>
    <row r="18434" spans="1:77">
      <c r="A18434" s="10">
        <v>18429</v>
      </c>
      <c r="BT18434" s="10">
        <v>18429</v>
      </c>
      <c r="BU18434" s="4">
        <f t="shared" si="1150"/>
        <v>0</v>
      </c>
      <c r="BV18434" s="4">
        <f t="shared" si="1151"/>
        <v>0</v>
      </c>
      <c r="BW18434" s="10"/>
      <c r="BX18434" s="4">
        <f t="shared" si="1152"/>
        <v>1</v>
      </c>
      <c r="BY18434" s="4">
        <f t="shared" si="1153"/>
        <v>1</v>
      </c>
    </row>
    <row r="18435" spans="1:77">
      <c r="A18435" s="10">
        <v>18430</v>
      </c>
      <c r="BT18435" s="10">
        <v>18430</v>
      </c>
      <c r="BU18435" s="4">
        <f t="shared" si="1150"/>
        <v>0</v>
      </c>
      <c r="BV18435" s="4">
        <f t="shared" si="1151"/>
        <v>0</v>
      </c>
      <c r="BW18435" s="10"/>
      <c r="BX18435" s="4">
        <f t="shared" si="1152"/>
        <v>1</v>
      </c>
      <c r="BY18435" s="4">
        <f t="shared" si="1153"/>
        <v>1</v>
      </c>
    </row>
    <row r="18436" spans="1:77">
      <c r="A18436" s="10">
        <v>18431</v>
      </c>
      <c r="BT18436" s="10">
        <v>18431</v>
      </c>
      <c r="BU18436" s="4">
        <f t="shared" si="1150"/>
        <v>0</v>
      </c>
      <c r="BV18436" s="4">
        <f t="shared" si="1151"/>
        <v>0</v>
      </c>
      <c r="BW18436" s="10"/>
      <c r="BX18436" s="4">
        <f t="shared" si="1152"/>
        <v>1</v>
      </c>
      <c r="BY18436" s="4">
        <f t="shared" si="1153"/>
        <v>1</v>
      </c>
    </row>
    <row r="18437" spans="1:77">
      <c r="A18437" s="10">
        <v>18432</v>
      </c>
      <c r="BT18437" s="10">
        <v>18432</v>
      </c>
      <c r="BU18437" s="4">
        <f t="shared" si="1150"/>
        <v>0</v>
      </c>
      <c r="BV18437" s="4">
        <f t="shared" si="1151"/>
        <v>0</v>
      </c>
      <c r="BW18437" s="10"/>
      <c r="BX18437" s="4">
        <f t="shared" si="1152"/>
        <v>1</v>
      </c>
      <c r="BY18437" s="4">
        <f t="shared" si="1153"/>
        <v>1</v>
      </c>
    </row>
    <row r="18438" spans="1:77">
      <c r="A18438" s="10">
        <v>18433</v>
      </c>
      <c r="BT18438" s="10">
        <v>18433</v>
      </c>
      <c r="BU18438" s="4">
        <f t="shared" si="1150"/>
        <v>0</v>
      </c>
      <c r="BV18438" s="4">
        <f t="shared" si="1151"/>
        <v>0</v>
      </c>
      <c r="BW18438" s="10"/>
      <c r="BX18438" s="4">
        <f t="shared" si="1152"/>
        <v>1</v>
      </c>
      <c r="BY18438" s="4">
        <f t="shared" si="1153"/>
        <v>1</v>
      </c>
    </row>
    <row r="18439" spans="1:77">
      <c r="A18439" s="10">
        <v>18434</v>
      </c>
      <c r="BT18439" s="10">
        <v>18434</v>
      </c>
      <c r="BU18439" s="4">
        <f t="shared" ref="BU18439:BU18502" si="1154">BP18439*$BV$1-BQ18439</f>
        <v>0</v>
      </c>
      <c r="BV18439" s="4">
        <f t="shared" ref="BV18439:BV18502" si="1155">BR18439*$BV$1-BS18439</f>
        <v>0</v>
      </c>
      <c r="BW18439" s="10"/>
      <c r="BX18439" s="4">
        <f t="shared" si="1152"/>
        <v>1</v>
      </c>
      <c r="BY18439" s="4">
        <f t="shared" si="1153"/>
        <v>1</v>
      </c>
    </row>
    <row r="18440" spans="1:77">
      <c r="A18440" s="10">
        <v>18435</v>
      </c>
      <c r="BT18440" s="10">
        <v>18435</v>
      </c>
      <c r="BU18440" s="4">
        <f t="shared" si="1154"/>
        <v>0</v>
      </c>
      <c r="BV18440" s="4">
        <f t="shared" si="1155"/>
        <v>0</v>
      </c>
      <c r="BW18440" s="10"/>
      <c r="BX18440" s="4">
        <f t="shared" si="1152"/>
        <v>1</v>
      </c>
      <c r="BY18440" s="4">
        <f t="shared" si="1153"/>
        <v>1</v>
      </c>
    </row>
    <row r="18441" spans="1:77">
      <c r="A18441" s="10">
        <v>18436</v>
      </c>
      <c r="BT18441" s="10">
        <v>18436</v>
      </c>
      <c r="BU18441" s="4">
        <f t="shared" si="1154"/>
        <v>0</v>
      </c>
      <c r="BV18441" s="4">
        <f t="shared" si="1155"/>
        <v>0</v>
      </c>
      <c r="BW18441" s="10"/>
      <c r="BX18441" s="4">
        <f t="shared" si="1152"/>
        <v>1</v>
      </c>
      <c r="BY18441" s="4">
        <f t="shared" si="1153"/>
        <v>1</v>
      </c>
    </row>
    <row r="18442" spans="1:77">
      <c r="A18442" s="10">
        <v>18437</v>
      </c>
      <c r="BT18442" s="10">
        <v>18437</v>
      </c>
      <c r="BU18442" s="4">
        <f t="shared" si="1154"/>
        <v>0</v>
      </c>
      <c r="BV18442" s="4">
        <f t="shared" si="1155"/>
        <v>0</v>
      </c>
      <c r="BW18442" s="10"/>
      <c r="BX18442" s="4">
        <f t="shared" si="1152"/>
        <v>1</v>
      </c>
      <c r="BY18442" s="4">
        <f t="shared" si="1153"/>
        <v>1</v>
      </c>
    </row>
    <row r="18443" spans="1:77">
      <c r="A18443" s="10">
        <v>18438</v>
      </c>
      <c r="BT18443" s="10">
        <v>18438</v>
      </c>
      <c r="BU18443" s="4">
        <f t="shared" si="1154"/>
        <v>0</v>
      </c>
      <c r="BV18443" s="4">
        <f t="shared" si="1155"/>
        <v>0</v>
      </c>
      <c r="BW18443" s="10"/>
      <c r="BX18443" s="4">
        <f t="shared" si="1152"/>
        <v>1</v>
      </c>
      <c r="BY18443" s="4">
        <f t="shared" si="1153"/>
        <v>1</v>
      </c>
    </row>
    <row r="18444" spans="1:77">
      <c r="A18444" s="10">
        <v>18439</v>
      </c>
      <c r="BT18444" s="10">
        <v>18439</v>
      </c>
      <c r="BU18444" s="4">
        <f t="shared" si="1154"/>
        <v>0</v>
      </c>
      <c r="BV18444" s="4">
        <f t="shared" si="1155"/>
        <v>0</v>
      </c>
      <c r="BW18444" s="10"/>
      <c r="BX18444" s="4">
        <f t="shared" si="1152"/>
        <v>1</v>
      </c>
      <c r="BY18444" s="4">
        <f t="shared" si="1153"/>
        <v>1</v>
      </c>
    </row>
    <row r="18445" spans="1:77">
      <c r="A18445" s="10">
        <v>18440</v>
      </c>
      <c r="BT18445" s="10">
        <v>18440</v>
      </c>
      <c r="BU18445" s="4">
        <f t="shared" si="1154"/>
        <v>0</v>
      </c>
      <c r="BV18445" s="4">
        <f t="shared" si="1155"/>
        <v>0</v>
      </c>
      <c r="BW18445" s="10"/>
      <c r="BX18445" s="4">
        <f t="shared" si="1152"/>
        <v>1</v>
      </c>
      <c r="BY18445" s="4">
        <f t="shared" si="1153"/>
        <v>1</v>
      </c>
    </row>
    <row r="18446" spans="1:77">
      <c r="A18446" s="10">
        <v>18441</v>
      </c>
      <c r="BT18446" s="10">
        <v>18441</v>
      </c>
      <c r="BU18446" s="4">
        <f t="shared" si="1154"/>
        <v>0</v>
      </c>
      <c r="BV18446" s="4">
        <f t="shared" si="1155"/>
        <v>0</v>
      </c>
      <c r="BW18446" s="10"/>
      <c r="BX18446" s="4">
        <f t="shared" si="1152"/>
        <v>1</v>
      </c>
      <c r="BY18446" s="4">
        <f t="shared" si="1153"/>
        <v>1</v>
      </c>
    </row>
    <row r="18447" spans="1:77">
      <c r="A18447" s="10">
        <v>18442</v>
      </c>
      <c r="BT18447" s="10">
        <v>18442</v>
      </c>
      <c r="BU18447" s="4">
        <f t="shared" si="1154"/>
        <v>0</v>
      </c>
      <c r="BV18447" s="4">
        <f t="shared" si="1155"/>
        <v>0</v>
      </c>
      <c r="BW18447" s="10"/>
      <c r="BX18447" s="4">
        <f t="shared" si="1152"/>
        <v>1</v>
      </c>
      <c r="BY18447" s="4">
        <f t="shared" si="1153"/>
        <v>1</v>
      </c>
    </row>
    <row r="18448" spans="1:77">
      <c r="A18448" s="10">
        <v>18443</v>
      </c>
      <c r="BT18448" s="10">
        <v>18443</v>
      </c>
      <c r="BU18448" s="4">
        <f t="shared" si="1154"/>
        <v>0</v>
      </c>
      <c r="BV18448" s="4">
        <f t="shared" si="1155"/>
        <v>0</v>
      </c>
      <c r="BW18448" s="10"/>
      <c r="BX18448" s="4">
        <f t="shared" si="1152"/>
        <v>1</v>
      </c>
      <c r="BY18448" s="4">
        <f t="shared" si="1153"/>
        <v>1</v>
      </c>
    </row>
    <row r="18449" spans="1:77">
      <c r="A18449" s="10">
        <v>18444</v>
      </c>
      <c r="BT18449" s="10">
        <v>18444</v>
      </c>
      <c r="BU18449" s="4">
        <f t="shared" si="1154"/>
        <v>0</v>
      </c>
      <c r="BV18449" s="4">
        <f t="shared" si="1155"/>
        <v>0</v>
      </c>
      <c r="BW18449" s="10"/>
      <c r="BX18449" s="4">
        <f t="shared" si="1152"/>
        <v>1</v>
      </c>
      <c r="BY18449" s="4">
        <f t="shared" si="1153"/>
        <v>1</v>
      </c>
    </row>
    <row r="18450" spans="1:77">
      <c r="A18450" s="10">
        <v>18445</v>
      </c>
      <c r="BT18450" s="10">
        <v>18445</v>
      </c>
      <c r="BU18450" s="4">
        <f t="shared" si="1154"/>
        <v>0</v>
      </c>
      <c r="BV18450" s="4">
        <f t="shared" si="1155"/>
        <v>0</v>
      </c>
      <c r="BW18450" s="10"/>
      <c r="BX18450" s="4">
        <f t="shared" si="1152"/>
        <v>1</v>
      </c>
      <c r="BY18450" s="4">
        <f t="shared" si="1153"/>
        <v>1</v>
      </c>
    </row>
    <row r="18451" spans="1:77">
      <c r="A18451" s="10">
        <v>18446</v>
      </c>
      <c r="BT18451" s="10">
        <v>18446</v>
      </c>
      <c r="BU18451" s="4">
        <f t="shared" si="1154"/>
        <v>0</v>
      </c>
      <c r="BV18451" s="4">
        <f t="shared" si="1155"/>
        <v>0</v>
      </c>
      <c r="BW18451" s="10"/>
      <c r="BX18451" s="4">
        <f t="shared" si="1152"/>
        <v>1</v>
      </c>
      <c r="BY18451" s="4">
        <f t="shared" si="1153"/>
        <v>1</v>
      </c>
    </row>
    <row r="18452" spans="1:77">
      <c r="A18452" s="10">
        <v>18447</v>
      </c>
      <c r="BT18452" s="10">
        <v>18447</v>
      </c>
      <c r="BU18452" s="4">
        <f t="shared" si="1154"/>
        <v>0</v>
      </c>
      <c r="BV18452" s="4">
        <f t="shared" si="1155"/>
        <v>0</v>
      </c>
      <c r="BW18452" s="10"/>
      <c r="BX18452" s="4">
        <f t="shared" si="1152"/>
        <v>1</v>
      </c>
      <c r="BY18452" s="4">
        <f t="shared" si="1153"/>
        <v>1</v>
      </c>
    </row>
    <row r="18453" spans="1:77">
      <c r="A18453" s="10">
        <v>18448</v>
      </c>
      <c r="BT18453" s="10">
        <v>18448</v>
      </c>
      <c r="BU18453" s="4">
        <f t="shared" si="1154"/>
        <v>0</v>
      </c>
      <c r="BV18453" s="4">
        <f t="shared" si="1155"/>
        <v>0</v>
      </c>
      <c r="BW18453" s="10"/>
      <c r="BX18453" s="4">
        <f t="shared" si="1152"/>
        <v>1</v>
      </c>
      <c r="BY18453" s="4">
        <f t="shared" si="1153"/>
        <v>1</v>
      </c>
    </row>
    <row r="18454" spans="1:77">
      <c r="A18454" s="10">
        <v>18449</v>
      </c>
      <c r="BT18454" s="10">
        <v>18449</v>
      </c>
      <c r="BU18454" s="4">
        <f t="shared" si="1154"/>
        <v>0</v>
      </c>
      <c r="BV18454" s="4">
        <f t="shared" si="1155"/>
        <v>0</v>
      </c>
      <c r="BW18454" s="10"/>
      <c r="BX18454" s="4">
        <f t="shared" ref="BX18454:BX18517" si="1156">IF(BU18454=MAX($BU18454:$BV18454),1,0)</f>
        <v>1</v>
      </c>
      <c r="BY18454" s="4">
        <f t="shared" ref="BY18454:BY18517" si="1157">IF(BV18454=MAX($BU18454:$BV18454),1,0)</f>
        <v>1</v>
      </c>
    </row>
    <row r="18455" spans="1:77">
      <c r="A18455" s="10">
        <v>18450</v>
      </c>
      <c r="BT18455" s="10">
        <v>18450</v>
      </c>
      <c r="BU18455" s="4">
        <f t="shared" si="1154"/>
        <v>0</v>
      </c>
      <c r="BV18455" s="4">
        <f t="shared" si="1155"/>
        <v>0</v>
      </c>
      <c r="BW18455" s="10"/>
      <c r="BX18455" s="4">
        <f t="shared" si="1156"/>
        <v>1</v>
      </c>
      <c r="BY18455" s="4">
        <f t="shared" si="1157"/>
        <v>1</v>
      </c>
    </row>
    <row r="18456" spans="1:77">
      <c r="A18456" s="10">
        <v>18451</v>
      </c>
      <c r="BT18456" s="10">
        <v>18451</v>
      </c>
      <c r="BU18456" s="4">
        <f t="shared" si="1154"/>
        <v>0</v>
      </c>
      <c r="BV18456" s="4">
        <f t="shared" si="1155"/>
        <v>0</v>
      </c>
      <c r="BW18456" s="10"/>
      <c r="BX18456" s="4">
        <f t="shared" si="1156"/>
        <v>1</v>
      </c>
      <c r="BY18456" s="4">
        <f t="shared" si="1157"/>
        <v>1</v>
      </c>
    </row>
    <row r="18457" spans="1:77">
      <c r="A18457" s="10">
        <v>18452</v>
      </c>
      <c r="BT18457" s="10">
        <v>18452</v>
      </c>
      <c r="BU18457" s="4">
        <f t="shared" si="1154"/>
        <v>0</v>
      </c>
      <c r="BV18457" s="4">
        <f t="shared" si="1155"/>
        <v>0</v>
      </c>
      <c r="BW18457" s="10"/>
      <c r="BX18457" s="4">
        <f t="shared" si="1156"/>
        <v>1</v>
      </c>
      <c r="BY18457" s="4">
        <f t="shared" si="1157"/>
        <v>1</v>
      </c>
    </row>
    <row r="18458" spans="1:77">
      <c r="A18458" s="10">
        <v>18453</v>
      </c>
      <c r="BT18458" s="10">
        <v>18453</v>
      </c>
      <c r="BU18458" s="4">
        <f t="shared" si="1154"/>
        <v>0</v>
      </c>
      <c r="BV18458" s="4">
        <f t="shared" si="1155"/>
        <v>0</v>
      </c>
      <c r="BW18458" s="10"/>
      <c r="BX18458" s="4">
        <f t="shared" si="1156"/>
        <v>1</v>
      </c>
      <c r="BY18458" s="4">
        <f t="shared" si="1157"/>
        <v>1</v>
      </c>
    </row>
    <row r="18459" spans="1:77">
      <c r="A18459" s="10">
        <v>18454</v>
      </c>
      <c r="BT18459" s="10">
        <v>18454</v>
      </c>
      <c r="BU18459" s="4">
        <f t="shared" si="1154"/>
        <v>0</v>
      </c>
      <c r="BV18459" s="4">
        <f t="shared" si="1155"/>
        <v>0</v>
      </c>
      <c r="BW18459" s="10"/>
      <c r="BX18459" s="4">
        <f t="shared" si="1156"/>
        <v>1</v>
      </c>
      <c r="BY18459" s="4">
        <f t="shared" si="1157"/>
        <v>1</v>
      </c>
    </row>
    <row r="18460" spans="1:77">
      <c r="A18460" s="10">
        <v>18455</v>
      </c>
      <c r="BT18460" s="10">
        <v>18455</v>
      </c>
      <c r="BU18460" s="4">
        <f t="shared" si="1154"/>
        <v>0</v>
      </c>
      <c r="BV18460" s="4">
        <f t="shared" si="1155"/>
        <v>0</v>
      </c>
      <c r="BW18460" s="10"/>
      <c r="BX18460" s="4">
        <f t="shared" si="1156"/>
        <v>1</v>
      </c>
      <c r="BY18460" s="4">
        <f t="shared" si="1157"/>
        <v>1</v>
      </c>
    </row>
    <row r="18461" spans="1:77">
      <c r="A18461" s="10">
        <v>18456</v>
      </c>
      <c r="BT18461" s="10">
        <v>18456</v>
      </c>
      <c r="BU18461" s="4">
        <f t="shared" si="1154"/>
        <v>0</v>
      </c>
      <c r="BV18461" s="4">
        <f t="shared" si="1155"/>
        <v>0</v>
      </c>
      <c r="BW18461" s="10"/>
      <c r="BX18461" s="4">
        <f t="shared" si="1156"/>
        <v>1</v>
      </c>
      <c r="BY18461" s="4">
        <f t="shared" si="1157"/>
        <v>1</v>
      </c>
    </row>
    <row r="18462" spans="1:77">
      <c r="A18462" s="10">
        <v>18457</v>
      </c>
      <c r="BT18462" s="10">
        <v>18457</v>
      </c>
      <c r="BU18462" s="4">
        <f t="shared" si="1154"/>
        <v>0</v>
      </c>
      <c r="BV18462" s="4">
        <f t="shared" si="1155"/>
        <v>0</v>
      </c>
      <c r="BW18462" s="10"/>
      <c r="BX18462" s="4">
        <f t="shared" si="1156"/>
        <v>1</v>
      </c>
      <c r="BY18462" s="4">
        <f t="shared" si="1157"/>
        <v>1</v>
      </c>
    </row>
    <row r="18463" spans="1:77">
      <c r="A18463" s="10">
        <v>18458</v>
      </c>
      <c r="BT18463" s="10">
        <v>18458</v>
      </c>
      <c r="BU18463" s="4">
        <f t="shared" si="1154"/>
        <v>0</v>
      </c>
      <c r="BV18463" s="4">
        <f t="shared" si="1155"/>
        <v>0</v>
      </c>
      <c r="BW18463" s="10"/>
      <c r="BX18463" s="4">
        <f t="shared" si="1156"/>
        <v>1</v>
      </c>
      <c r="BY18463" s="4">
        <f t="shared" si="1157"/>
        <v>1</v>
      </c>
    </row>
    <row r="18464" spans="1:77">
      <c r="A18464" s="10">
        <v>18459</v>
      </c>
      <c r="BT18464" s="10">
        <v>18459</v>
      </c>
      <c r="BU18464" s="4">
        <f t="shared" si="1154"/>
        <v>0</v>
      </c>
      <c r="BV18464" s="4">
        <f t="shared" si="1155"/>
        <v>0</v>
      </c>
      <c r="BW18464" s="10"/>
      <c r="BX18464" s="4">
        <f t="shared" si="1156"/>
        <v>1</v>
      </c>
      <c r="BY18464" s="4">
        <f t="shared" si="1157"/>
        <v>1</v>
      </c>
    </row>
    <row r="18465" spans="1:77">
      <c r="A18465" s="10">
        <v>18460</v>
      </c>
      <c r="BT18465" s="10">
        <v>18460</v>
      </c>
      <c r="BU18465" s="4">
        <f t="shared" si="1154"/>
        <v>0</v>
      </c>
      <c r="BV18465" s="4">
        <f t="shared" si="1155"/>
        <v>0</v>
      </c>
      <c r="BW18465" s="10"/>
      <c r="BX18465" s="4">
        <f t="shared" si="1156"/>
        <v>1</v>
      </c>
      <c r="BY18465" s="4">
        <f t="shared" si="1157"/>
        <v>1</v>
      </c>
    </row>
    <row r="18466" spans="1:77">
      <c r="A18466" s="10">
        <v>18461</v>
      </c>
      <c r="BT18466" s="10">
        <v>18461</v>
      </c>
      <c r="BU18466" s="4">
        <f t="shared" si="1154"/>
        <v>0</v>
      </c>
      <c r="BV18466" s="4">
        <f t="shared" si="1155"/>
        <v>0</v>
      </c>
      <c r="BW18466" s="10"/>
      <c r="BX18466" s="4">
        <f t="shared" si="1156"/>
        <v>1</v>
      </c>
      <c r="BY18466" s="4">
        <f t="shared" si="1157"/>
        <v>1</v>
      </c>
    </row>
    <row r="18467" spans="1:77">
      <c r="A18467" s="10">
        <v>18462</v>
      </c>
      <c r="BT18467" s="10">
        <v>18462</v>
      </c>
      <c r="BU18467" s="4">
        <f t="shared" si="1154"/>
        <v>0</v>
      </c>
      <c r="BV18467" s="4">
        <f t="shared" si="1155"/>
        <v>0</v>
      </c>
      <c r="BW18467" s="10"/>
      <c r="BX18467" s="4">
        <f t="shared" si="1156"/>
        <v>1</v>
      </c>
      <c r="BY18467" s="4">
        <f t="shared" si="1157"/>
        <v>1</v>
      </c>
    </row>
    <row r="18468" spans="1:77">
      <c r="A18468" s="10">
        <v>18463</v>
      </c>
      <c r="BT18468" s="10">
        <v>18463</v>
      </c>
      <c r="BU18468" s="4">
        <f t="shared" si="1154"/>
        <v>0</v>
      </c>
      <c r="BV18468" s="4">
        <f t="shared" si="1155"/>
        <v>0</v>
      </c>
      <c r="BW18468" s="10"/>
      <c r="BX18468" s="4">
        <f t="shared" si="1156"/>
        <v>1</v>
      </c>
      <c r="BY18468" s="4">
        <f t="shared" si="1157"/>
        <v>1</v>
      </c>
    </row>
    <row r="18469" spans="1:77">
      <c r="A18469" s="10">
        <v>18464</v>
      </c>
      <c r="BT18469" s="10">
        <v>18464</v>
      </c>
      <c r="BU18469" s="4">
        <f t="shared" si="1154"/>
        <v>0</v>
      </c>
      <c r="BV18469" s="4">
        <f t="shared" si="1155"/>
        <v>0</v>
      </c>
      <c r="BW18469" s="10"/>
      <c r="BX18469" s="4">
        <f t="shared" si="1156"/>
        <v>1</v>
      </c>
      <c r="BY18469" s="4">
        <f t="shared" si="1157"/>
        <v>1</v>
      </c>
    </row>
    <row r="18470" spans="1:77">
      <c r="A18470" s="10">
        <v>18465</v>
      </c>
      <c r="BT18470" s="10">
        <v>18465</v>
      </c>
      <c r="BU18470" s="4">
        <f t="shared" si="1154"/>
        <v>0</v>
      </c>
      <c r="BV18470" s="4">
        <f t="shared" si="1155"/>
        <v>0</v>
      </c>
      <c r="BW18470" s="10"/>
      <c r="BX18470" s="4">
        <f t="shared" si="1156"/>
        <v>1</v>
      </c>
      <c r="BY18470" s="4">
        <f t="shared" si="1157"/>
        <v>1</v>
      </c>
    </row>
    <row r="18471" spans="1:77">
      <c r="A18471" s="10">
        <v>18466</v>
      </c>
      <c r="BT18471" s="10">
        <v>18466</v>
      </c>
      <c r="BU18471" s="4">
        <f t="shared" si="1154"/>
        <v>0</v>
      </c>
      <c r="BV18471" s="4">
        <f t="shared" si="1155"/>
        <v>0</v>
      </c>
      <c r="BW18471" s="10"/>
      <c r="BX18471" s="4">
        <f t="shared" si="1156"/>
        <v>1</v>
      </c>
      <c r="BY18471" s="4">
        <f t="shared" si="1157"/>
        <v>1</v>
      </c>
    </row>
    <row r="18472" spans="1:77">
      <c r="A18472" s="10">
        <v>18467</v>
      </c>
      <c r="BT18472" s="10">
        <v>18467</v>
      </c>
      <c r="BU18472" s="4">
        <f t="shared" si="1154"/>
        <v>0</v>
      </c>
      <c r="BV18472" s="4">
        <f t="shared" si="1155"/>
        <v>0</v>
      </c>
      <c r="BW18472" s="10"/>
      <c r="BX18472" s="4">
        <f t="shared" si="1156"/>
        <v>1</v>
      </c>
      <c r="BY18472" s="4">
        <f t="shared" si="1157"/>
        <v>1</v>
      </c>
    </row>
    <row r="18473" spans="1:77">
      <c r="A18473" s="10">
        <v>18468</v>
      </c>
      <c r="BT18473" s="10">
        <v>18468</v>
      </c>
      <c r="BU18473" s="4">
        <f t="shared" si="1154"/>
        <v>0</v>
      </c>
      <c r="BV18473" s="4">
        <f t="shared" si="1155"/>
        <v>0</v>
      </c>
      <c r="BW18473" s="10"/>
      <c r="BX18473" s="4">
        <f t="shared" si="1156"/>
        <v>1</v>
      </c>
      <c r="BY18473" s="4">
        <f t="shared" si="1157"/>
        <v>1</v>
      </c>
    </row>
    <row r="18474" spans="1:77">
      <c r="A18474" s="10">
        <v>18469</v>
      </c>
      <c r="BT18474" s="10">
        <v>18469</v>
      </c>
      <c r="BU18474" s="4">
        <f t="shared" si="1154"/>
        <v>0</v>
      </c>
      <c r="BV18474" s="4">
        <f t="shared" si="1155"/>
        <v>0</v>
      </c>
      <c r="BW18474" s="10"/>
      <c r="BX18474" s="4">
        <f t="shared" si="1156"/>
        <v>1</v>
      </c>
      <c r="BY18474" s="4">
        <f t="shared" si="1157"/>
        <v>1</v>
      </c>
    </row>
    <row r="18475" spans="1:77">
      <c r="A18475" s="10">
        <v>18470</v>
      </c>
      <c r="BT18475" s="10">
        <v>18470</v>
      </c>
      <c r="BU18475" s="4">
        <f t="shared" si="1154"/>
        <v>0</v>
      </c>
      <c r="BV18475" s="4">
        <f t="shared" si="1155"/>
        <v>0</v>
      </c>
      <c r="BW18475" s="10"/>
      <c r="BX18475" s="4">
        <f t="shared" si="1156"/>
        <v>1</v>
      </c>
      <c r="BY18475" s="4">
        <f t="shared" si="1157"/>
        <v>1</v>
      </c>
    </row>
    <row r="18476" spans="1:77">
      <c r="A18476" s="10">
        <v>18471</v>
      </c>
      <c r="BT18476" s="10">
        <v>18471</v>
      </c>
      <c r="BU18476" s="4">
        <f t="shared" si="1154"/>
        <v>0</v>
      </c>
      <c r="BV18476" s="4">
        <f t="shared" si="1155"/>
        <v>0</v>
      </c>
      <c r="BW18476" s="10"/>
      <c r="BX18476" s="4">
        <f t="shared" si="1156"/>
        <v>1</v>
      </c>
      <c r="BY18476" s="4">
        <f t="shared" si="1157"/>
        <v>1</v>
      </c>
    </row>
    <row r="18477" spans="1:77">
      <c r="A18477" s="10">
        <v>18472</v>
      </c>
      <c r="BT18477" s="10">
        <v>18472</v>
      </c>
      <c r="BU18477" s="4">
        <f t="shared" si="1154"/>
        <v>0</v>
      </c>
      <c r="BV18477" s="4">
        <f t="shared" si="1155"/>
        <v>0</v>
      </c>
      <c r="BW18477" s="10"/>
      <c r="BX18477" s="4">
        <f t="shared" si="1156"/>
        <v>1</v>
      </c>
      <c r="BY18477" s="4">
        <f t="shared" si="1157"/>
        <v>1</v>
      </c>
    </row>
    <row r="18478" spans="1:77">
      <c r="A18478" s="10">
        <v>18473</v>
      </c>
      <c r="BT18478" s="10">
        <v>18473</v>
      </c>
      <c r="BU18478" s="4">
        <f t="shared" si="1154"/>
        <v>0</v>
      </c>
      <c r="BV18478" s="4">
        <f t="shared" si="1155"/>
        <v>0</v>
      </c>
      <c r="BW18478" s="10"/>
      <c r="BX18478" s="4">
        <f t="shared" si="1156"/>
        <v>1</v>
      </c>
      <c r="BY18478" s="4">
        <f t="shared" si="1157"/>
        <v>1</v>
      </c>
    </row>
    <row r="18479" spans="1:77">
      <c r="A18479" s="10">
        <v>18474</v>
      </c>
      <c r="BT18479" s="10">
        <v>18474</v>
      </c>
      <c r="BU18479" s="4">
        <f t="shared" si="1154"/>
        <v>0</v>
      </c>
      <c r="BV18479" s="4">
        <f t="shared" si="1155"/>
        <v>0</v>
      </c>
      <c r="BW18479" s="10"/>
      <c r="BX18479" s="4">
        <f t="shared" si="1156"/>
        <v>1</v>
      </c>
      <c r="BY18479" s="4">
        <f t="shared" si="1157"/>
        <v>1</v>
      </c>
    </row>
    <row r="18480" spans="1:77">
      <c r="A18480" s="10">
        <v>18475</v>
      </c>
      <c r="BT18480" s="10">
        <v>18475</v>
      </c>
      <c r="BU18480" s="4">
        <f t="shared" si="1154"/>
        <v>0</v>
      </c>
      <c r="BV18480" s="4">
        <f t="shared" si="1155"/>
        <v>0</v>
      </c>
      <c r="BW18480" s="10"/>
      <c r="BX18480" s="4">
        <f t="shared" si="1156"/>
        <v>1</v>
      </c>
      <c r="BY18480" s="4">
        <f t="shared" si="1157"/>
        <v>1</v>
      </c>
    </row>
    <row r="18481" spans="1:77">
      <c r="A18481" s="10">
        <v>18476</v>
      </c>
      <c r="BT18481" s="10">
        <v>18476</v>
      </c>
      <c r="BU18481" s="4">
        <f t="shared" si="1154"/>
        <v>0</v>
      </c>
      <c r="BV18481" s="4">
        <f t="shared" si="1155"/>
        <v>0</v>
      </c>
      <c r="BW18481" s="10"/>
      <c r="BX18481" s="4">
        <f t="shared" si="1156"/>
        <v>1</v>
      </c>
      <c r="BY18481" s="4">
        <f t="shared" si="1157"/>
        <v>1</v>
      </c>
    </row>
    <row r="18482" spans="1:77">
      <c r="A18482" s="10">
        <v>18477</v>
      </c>
      <c r="BT18482" s="10">
        <v>18477</v>
      </c>
      <c r="BU18482" s="4">
        <f t="shared" si="1154"/>
        <v>0</v>
      </c>
      <c r="BV18482" s="4">
        <f t="shared" si="1155"/>
        <v>0</v>
      </c>
      <c r="BW18482" s="10"/>
      <c r="BX18482" s="4">
        <f t="shared" si="1156"/>
        <v>1</v>
      </c>
      <c r="BY18482" s="4">
        <f t="shared" si="1157"/>
        <v>1</v>
      </c>
    </row>
    <row r="18483" spans="1:77">
      <c r="A18483" s="10">
        <v>18478</v>
      </c>
      <c r="BT18483" s="10">
        <v>18478</v>
      </c>
      <c r="BU18483" s="4">
        <f t="shared" si="1154"/>
        <v>0</v>
      </c>
      <c r="BV18483" s="4">
        <f t="shared" si="1155"/>
        <v>0</v>
      </c>
      <c r="BW18483" s="10"/>
      <c r="BX18483" s="4">
        <f t="shared" si="1156"/>
        <v>1</v>
      </c>
      <c r="BY18483" s="4">
        <f t="shared" si="1157"/>
        <v>1</v>
      </c>
    </row>
    <row r="18484" spans="1:77">
      <c r="A18484" s="10">
        <v>18479</v>
      </c>
      <c r="BT18484" s="10">
        <v>18479</v>
      </c>
      <c r="BU18484" s="4">
        <f t="shared" si="1154"/>
        <v>0</v>
      </c>
      <c r="BV18484" s="4">
        <f t="shared" si="1155"/>
        <v>0</v>
      </c>
      <c r="BW18484" s="10"/>
      <c r="BX18484" s="4">
        <f t="shared" si="1156"/>
        <v>1</v>
      </c>
      <c r="BY18484" s="4">
        <f t="shared" si="1157"/>
        <v>1</v>
      </c>
    </row>
    <row r="18485" spans="1:77">
      <c r="A18485" s="10">
        <v>18480</v>
      </c>
      <c r="BT18485" s="10">
        <v>18480</v>
      </c>
      <c r="BU18485" s="4">
        <f t="shared" si="1154"/>
        <v>0</v>
      </c>
      <c r="BV18485" s="4">
        <f t="shared" si="1155"/>
        <v>0</v>
      </c>
      <c r="BW18485" s="10"/>
      <c r="BX18485" s="4">
        <f t="shared" si="1156"/>
        <v>1</v>
      </c>
      <c r="BY18485" s="4">
        <f t="shared" si="1157"/>
        <v>1</v>
      </c>
    </row>
    <row r="18486" spans="1:77">
      <c r="A18486" s="10">
        <v>18481</v>
      </c>
      <c r="BT18486" s="10">
        <v>18481</v>
      </c>
      <c r="BU18486" s="4">
        <f t="shared" si="1154"/>
        <v>0</v>
      </c>
      <c r="BV18486" s="4">
        <f t="shared" si="1155"/>
        <v>0</v>
      </c>
      <c r="BW18486" s="10"/>
      <c r="BX18486" s="4">
        <f t="shared" si="1156"/>
        <v>1</v>
      </c>
      <c r="BY18486" s="4">
        <f t="shared" si="1157"/>
        <v>1</v>
      </c>
    </row>
    <row r="18487" spans="1:77">
      <c r="A18487" s="10">
        <v>18482</v>
      </c>
      <c r="BT18487" s="10">
        <v>18482</v>
      </c>
      <c r="BU18487" s="4">
        <f t="shared" si="1154"/>
        <v>0</v>
      </c>
      <c r="BV18487" s="4">
        <f t="shared" si="1155"/>
        <v>0</v>
      </c>
      <c r="BW18487" s="10"/>
      <c r="BX18487" s="4">
        <f t="shared" si="1156"/>
        <v>1</v>
      </c>
      <c r="BY18487" s="4">
        <f t="shared" si="1157"/>
        <v>1</v>
      </c>
    </row>
    <row r="18488" spans="1:77">
      <c r="A18488" s="10">
        <v>18483</v>
      </c>
      <c r="BT18488" s="10">
        <v>18483</v>
      </c>
      <c r="BU18488" s="4">
        <f t="shared" si="1154"/>
        <v>0</v>
      </c>
      <c r="BV18488" s="4">
        <f t="shared" si="1155"/>
        <v>0</v>
      </c>
      <c r="BW18488" s="10"/>
      <c r="BX18488" s="4">
        <f t="shared" si="1156"/>
        <v>1</v>
      </c>
      <c r="BY18488" s="4">
        <f t="shared" si="1157"/>
        <v>1</v>
      </c>
    </row>
    <row r="18489" spans="1:77">
      <c r="A18489" s="10">
        <v>18484</v>
      </c>
      <c r="BT18489" s="10">
        <v>18484</v>
      </c>
      <c r="BU18489" s="4">
        <f t="shared" si="1154"/>
        <v>0</v>
      </c>
      <c r="BV18489" s="4">
        <f t="shared" si="1155"/>
        <v>0</v>
      </c>
      <c r="BW18489" s="10"/>
      <c r="BX18489" s="4">
        <f t="shared" si="1156"/>
        <v>1</v>
      </c>
      <c r="BY18489" s="4">
        <f t="shared" si="1157"/>
        <v>1</v>
      </c>
    </row>
    <row r="18490" spans="1:77">
      <c r="A18490" s="10">
        <v>18485</v>
      </c>
      <c r="BT18490" s="10">
        <v>18485</v>
      </c>
      <c r="BU18490" s="4">
        <f t="shared" si="1154"/>
        <v>0</v>
      </c>
      <c r="BV18490" s="4">
        <f t="shared" si="1155"/>
        <v>0</v>
      </c>
      <c r="BW18490" s="10"/>
      <c r="BX18490" s="4">
        <f t="shared" si="1156"/>
        <v>1</v>
      </c>
      <c r="BY18490" s="4">
        <f t="shared" si="1157"/>
        <v>1</v>
      </c>
    </row>
    <row r="18491" spans="1:77">
      <c r="A18491" s="10">
        <v>18486</v>
      </c>
      <c r="BT18491" s="10">
        <v>18486</v>
      </c>
      <c r="BU18491" s="4">
        <f t="shared" si="1154"/>
        <v>0</v>
      </c>
      <c r="BV18491" s="4">
        <f t="shared" si="1155"/>
        <v>0</v>
      </c>
      <c r="BW18491" s="10"/>
      <c r="BX18491" s="4">
        <f t="shared" si="1156"/>
        <v>1</v>
      </c>
      <c r="BY18491" s="4">
        <f t="shared" si="1157"/>
        <v>1</v>
      </c>
    </row>
    <row r="18492" spans="1:77">
      <c r="A18492" s="10">
        <v>18487</v>
      </c>
      <c r="BT18492" s="10">
        <v>18487</v>
      </c>
      <c r="BU18492" s="4">
        <f t="shared" si="1154"/>
        <v>0</v>
      </c>
      <c r="BV18492" s="4">
        <f t="shared" si="1155"/>
        <v>0</v>
      </c>
      <c r="BW18492" s="10"/>
      <c r="BX18492" s="4">
        <f t="shared" si="1156"/>
        <v>1</v>
      </c>
      <c r="BY18492" s="4">
        <f t="shared" si="1157"/>
        <v>1</v>
      </c>
    </row>
    <row r="18493" spans="1:77">
      <c r="A18493" s="10">
        <v>18488</v>
      </c>
      <c r="BT18493" s="10">
        <v>18488</v>
      </c>
      <c r="BU18493" s="4">
        <f t="shared" si="1154"/>
        <v>0</v>
      </c>
      <c r="BV18493" s="4">
        <f t="shared" si="1155"/>
        <v>0</v>
      </c>
      <c r="BW18493" s="10"/>
      <c r="BX18493" s="4">
        <f t="shared" si="1156"/>
        <v>1</v>
      </c>
      <c r="BY18493" s="4">
        <f t="shared" si="1157"/>
        <v>1</v>
      </c>
    </row>
    <row r="18494" spans="1:77">
      <c r="A18494" s="10">
        <v>18489</v>
      </c>
      <c r="BT18494" s="10">
        <v>18489</v>
      </c>
      <c r="BU18494" s="4">
        <f t="shared" si="1154"/>
        <v>0</v>
      </c>
      <c r="BV18494" s="4">
        <f t="shared" si="1155"/>
        <v>0</v>
      </c>
      <c r="BW18494" s="10"/>
      <c r="BX18494" s="4">
        <f t="shared" si="1156"/>
        <v>1</v>
      </c>
      <c r="BY18494" s="4">
        <f t="shared" si="1157"/>
        <v>1</v>
      </c>
    </row>
    <row r="18495" spans="1:77">
      <c r="A18495" s="10">
        <v>18490</v>
      </c>
      <c r="BT18495" s="10">
        <v>18490</v>
      </c>
      <c r="BU18495" s="4">
        <f t="shared" si="1154"/>
        <v>0</v>
      </c>
      <c r="BV18495" s="4">
        <f t="shared" si="1155"/>
        <v>0</v>
      </c>
      <c r="BW18495" s="10"/>
      <c r="BX18495" s="4">
        <f t="shared" si="1156"/>
        <v>1</v>
      </c>
      <c r="BY18495" s="4">
        <f t="shared" si="1157"/>
        <v>1</v>
      </c>
    </row>
    <row r="18496" spans="1:77">
      <c r="A18496" s="10">
        <v>18491</v>
      </c>
      <c r="BT18496" s="10">
        <v>18491</v>
      </c>
      <c r="BU18496" s="4">
        <f t="shared" si="1154"/>
        <v>0</v>
      </c>
      <c r="BV18496" s="4">
        <f t="shared" si="1155"/>
        <v>0</v>
      </c>
      <c r="BW18496" s="10"/>
      <c r="BX18496" s="4">
        <f t="shared" si="1156"/>
        <v>1</v>
      </c>
      <c r="BY18496" s="4">
        <f t="shared" si="1157"/>
        <v>1</v>
      </c>
    </row>
    <row r="18497" spans="1:77">
      <c r="A18497" s="10">
        <v>18492</v>
      </c>
      <c r="BT18497" s="10">
        <v>18492</v>
      </c>
      <c r="BU18497" s="4">
        <f t="shared" si="1154"/>
        <v>0</v>
      </c>
      <c r="BV18497" s="4">
        <f t="shared" si="1155"/>
        <v>0</v>
      </c>
      <c r="BW18497" s="10"/>
      <c r="BX18497" s="4">
        <f t="shared" si="1156"/>
        <v>1</v>
      </c>
      <c r="BY18497" s="4">
        <f t="shared" si="1157"/>
        <v>1</v>
      </c>
    </row>
    <row r="18498" spans="1:77">
      <c r="A18498" s="10">
        <v>18493</v>
      </c>
      <c r="BT18498" s="10">
        <v>18493</v>
      </c>
      <c r="BU18498" s="4">
        <f t="shared" si="1154"/>
        <v>0</v>
      </c>
      <c r="BV18498" s="4">
        <f t="shared" si="1155"/>
        <v>0</v>
      </c>
      <c r="BW18498" s="10"/>
      <c r="BX18498" s="4">
        <f t="shared" si="1156"/>
        <v>1</v>
      </c>
      <c r="BY18498" s="4">
        <f t="shared" si="1157"/>
        <v>1</v>
      </c>
    </row>
    <row r="18499" spans="1:77">
      <c r="A18499" s="10">
        <v>18494</v>
      </c>
      <c r="BT18499" s="10">
        <v>18494</v>
      </c>
      <c r="BU18499" s="4">
        <f t="shared" si="1154"/>
        <v>0</v>
      </c>
      <c r="BV18499" s="4">
        <f t="shared" si="1155"/>
        <v>0</v>
      </c>
      <c r="BW18499" s="10"/>
      <c r="BX18499" s="4">
        <f t="shared" si="1156"/>
        <v>1</v>
      </c>
      <c r="BY18499" s="4">
        <f t="shared" si="1157"/>
        <v>1</v>
      </c>
    </row>
    <row r="18500" spans="1:77">
      <c r="A18500" s="10">
        <v>18495</v>
      </c>
      <c r="BT18500" s="10">
        <v>18495</v>
      </c>
      <c r="BU18500" s="4">
        <f t="shared" si="1154"/>
        <v>0</v>
      </c>
      <c r="BV18500" s="4">
        <f t="shared" si="1155"/>
        <v>0</v>
      </c>
      <c r="BW18500" s="10"/>
      <c r="BX18500" s="4">
        <f t="shared" si="1156"/>
        <v>1</v>
      </c>
      <c r="BY18500" s="4">
        <f t="shared" si="1157"/>
        <v>1</v>
      </c>
    </row>
    <row r="18501" spans="1:77">
      <c r="A18501" s="10">
        <v>18496</v>
      </c>
      <c r="BT18501" s="10">
        <v>18496</v>
      </c>
      <c r="BU18501" s="4">
        <f t="shared" si="1154"/>
        <v>0</v>
      </c>
      <c r="BV18501" s="4">
        <f t="shared" si="1155"/>
        <v>0</v>
      </c>
      <c r="BW18501" s="10"/>
      <c r="BX18501" s="4">
        <f t="shared" si="1156"/>
        <v>1</v>
      </c>
      <c r="BY18501" s="4">
        <f t="shared" si="1157"/>
        <v>1</v>
      </c>
    </row>
    <row r="18502" spans="1:77">
      <c r="A18502" s="10">
        <v>18497</v>
      </c>
      <c r="BT18502" s="10">
        <v>18497</v>
      </c>
      <c r="BU18502" s="4">
        <f t="shared" si="1154"/>
        <v>0</v>
      </c>
      <c r="BV18502" s="4">
        <f t="shared" si="1155"/>
        <v>0</v>
      </c>
      <c r="BW18502" s="10"/>
      <c r="BX18502" s="4">
        <f t="shared" si="1156"/>
        <v>1</v>
      </c>
      <c r="BY18502" s="4">
        <f t="shared" si="1157"/>
        <v>1</v>
      </c>
    </row>
    <row r="18503" spans="1:77">
      <c r="A18503" s="10">
        <v>18498</v>
      </c>
      <c r="BT18503" s="10">
        <v>18498</v>
      </c>
      <c r="BU18503" s="4">
        <f t="shared" ref="BU18503:BU18566" si="1158">BP18503*$BV$1-BQ18503</f>
        <v>0</v>
      </c>
      <c r="BV18503" s="4">
        <f t="shared" ref="BV18503:BV18566" si="1159">BR18503*$BV$1-BS18503</f>
        <v>0</v>
      </c>
      <c r="BW18503" s="10"/>
      <c r="BX18503" s="4">
        <f t="shared" si="1156"/>
        <v>1</v>
      </c>
      <c r="BY18503" s="4">
        <f t="shared" si="1157"/>
        <v>1</v>
      </c>
    </row>
    <row r="18504" spans="1:77">
      <c r="A18504" s="10">
        <v>18499</v>
      </c>
      <c r="BT18504" s="10">
        <v>18499</v>
      </c>
      <c r="BU18504" s="4">
        <f t="shared" si="1158"/>
        <v>0</v>
      </c>
      <c r="BV18504" s="4">
        <f t="shared" si="1159"/>
        <v>0</v>
      </c>
      <c r="BW18504" s="10"/>
      <c r="BX18504" s="4">
        <f t="shared" si="1156"/>
        <v>1</v>
      </c>
      <c r="BY18504" s="4">
        <f t="shared" si="1157"/>
        <v>1</v>
      </c>
    </row>
    <row r="18505" spans="1:77">
      <c r="A18505" s="10">
        <v>18500</v>
      </c>
      <c r="BT18505" s="10">
        <v>18500</v>
      </c>
      <c r="BU18505" s="4">
        <f t="shared" si="1158"/>
        <v>0</v>
      </c>
      <c r="BV18505" s="4">
        <f t="shared" si="1159"/>
        <v>0</v>
      </c>
      <c r="BW18505" s="10"/>
      <c r="BX18505" s="4">
        <f t="shared" si="1156"/>
        <v>1</v>
      </c>
      <c r="BY18505" s="4">
        <f t="shared" si="1157"/>
        <v>1</v>
      </c>
    </row>
    <row r="18506" spans="1:77">
      <c r="A18506" s="10">
        <v>18501</v>
      </c>
      <c r="BT18506" s="10">
        <v>18501</v>
      </c>
      <c r="BU18506" s="4">
        <f t="shared" si="1158"/>
        <v>0</v>
      </c>
      <c r="BV18506" s="4">
        <f t="shared" si="1159"/>
        <v>0</v>
      </c>
      <c r="BW18506" s="10"/>
      <c r="BX18506" s="4">
        <f t="shared" si="1156"/>
        <v>1</v>
      </c>
      <c r="BY18506" s="4">
        <f t="shared" si="1157"/>
        <v>1</v>
      </c>
    </row>
    <row r="18507" spans="1:77">
      <c r="A18507" s="10">
        <v>18502</v>
      </c>
      <c r="BT18507" s="10">
        <v>18502</v>
      </c>
      <c r="BU18507" s="4">
        <f t="shared" si="1158"/>
        <v>0</v>
      </c>
      <c r="BV18507" s="4">
        <f t="shared" si="1159"/>
        <v>0</v>
      </c>
      <c r="BW18507" s="10"/>
      <c r="BX18507" s="4">
        <f t="shared" si="1156"/>
        <v>1</v>
      </c>
      <c r="BY18507" s="4">
        <f t="shared" si="1157"/>
        <v>1</v>
      </c>
    </row>
    <row r="18508" spans="1:77">
      <c r="A18508" s="10">
        <v>18503</v>
      </c>
      <c r="BT18508" s="10">
        <v>18503</v>
      </c>
      <c r="BU18508" s="4">
        <f t="shared" si="1158"/>
        <v>0</v>
      </c>
      <c r="BV18508" s="4">
        <f t="shared" si="1159"/>
        <v>0</v>
      </c>
      <c r="BW18508" s="10"/>
      <c r="BX18508" s="4">
        <f t="shared" si="1156"/>
        <v>1</v>
      </c>
      <c r="BY18508" s="4">
        <f t="shared" si="1157"/>
        <v>1</v>
      </c>
    </row>
    <row r="18509" spans="1:77">
      <c r="A18509" s="10">
        <v>18504</v>
      </c>
      <c r="BT18509" s="10">
        <v>18504</v>
      </c>
      <c r="BU18509" s="4">
        <f t="shared" si="1158"/>
        <v>0</v>
      </c>
      <c r="BV18509" s="4">
        <f t="shared" si="1159"/>
        <v>0</v>
      </c>
      <c r="BW18509" s="10"/>
      <c r="BX18509" s="4">
        <f t="shared" si="1156"/>
        <v>1</v>
      </c>
      <c r="BY18509" s="4">
        <f t="shared" si="1157"/>
        <v>1</v>
      </c>
    </row>
    <row r="18510" spans="1:77">
      <c r="A18510" s="10">
        <v>18505</v>
      </c>
      <c r="BT18510" s="10">
        <v>18505</v>
      </c>
      <c r="BU18510" s="4">
        <f t="shared" si="1158"/>
        <v>0</v>
      </c>
      <c r="BV18510" s="4">
        <f t="shared" si="1159"/>
        <v>0</v>
      </c>
      <c r="BW18510" s="10"/>
      <c r="BX18510" s="4">
        <f t="shared" si="1156"/>
        <v>1</v>
      </c>
      <c r="BY18510" s="4">
        <f t="shared" si="1157"/>
        <v>1</v>
      </c>
    </row>
    <row r="18511" spans="1:77">
      <c r="A18511" s="10">
        <v>18506</v>
      </c>
      <c r="BT18511" s="10">
        <v>18506</v>
      </c>
      <c r="BU18511" s="4">
        <f t="shared" si="1158"/>
        <v>0</v>
      </c>
      <c r="BV18511" s="4">
        <f t="shared" si="1159"/>
        <v>0</v>
      </c>
      <c r="BW18511" s="10"/>
      <c r="BX18511" s="4">
        <f t="shared" si="1156"/>
        <v>1</v>
      </c>
      <c r="BY18511" s="4">
        <f t="shared" si="1157"/>
        <v>1</v>
      </c>
    </row>
    <row r="18512" spans="1:77">
      <c r="A18512" s="10">
        <v>18507</v>
      </c>
      <c r="BT18512" s="10">
        <v>18507</v>
      </c>
      <c r="BU18512" s="4">
        <f t="shared" si="1158"/>
        <v>0</v>
      </c>
      <c r="BV18512" s="4">
        <f t="shared" si="1159"/>
        <v>0</v>
      </c>
      <c r="BW18512" s="10"/>
      <c r="BX18512" s="4">
        <f t="shared" si="1156"/>
        <v>1</v>
      </c>
      <c r="BY18512" s="4">
        <f t="shared" si="1157"/>
        <v>1</v>
      </c>
    </row>
    <row r="18513" spans="1:77">
      <c r="A18513" s="10">
        <v>18508</v>
      </c>
      <c r="BT18513" s="10">
        <v>18508</v>
      </c>
      <c r="BU18513" s="4">
        <f t="shared" si="1158"/>
        <v>0</v>
      </c>
      <c r="BV18513" s="4">
        <f t="shared" si="1159"/>
        <v>0</v>
      </c>
      <c r="BW18513" s="10"/>
      <c r="BX18513" s="4">
        <f t="shared" si="1156"/>
        <v>1</v>
      </c>
      <c r="BY18513" s="4">
        <f t="shared" si="1157"/>
        <v>1</v>
      </c>
    </row>
    <row r="18514" spans="1:77">
      <c r="A18514" s="10">
        <v>18509</v>
      </c>
      <c r="BT18514" s="10">
        <v>18509</v>
      </c>
      <c r="BU18514" s="4">
        <f t="shared" si="1158"/>
        <v>0</v>
      </c>
      <c r="BV18514" s="4">
        <f t="shared" si="1159"/>
        <v>0</v>
      </c>
      <c r="BW18514" s="10"/>
      <c r="BX18514" s="4">
        <f t="shared" si="1156"/>
        <v>1</v>
      </c>
      <c r="BY18514" s="4">
        <f t="shared" si="1157"/>
        <v>1</v>
      </c>
    </row>
    <row r="18515" spans="1:77">
      <c r="A18515" s="10">
        <v>18510</v>
      </c>
      <c r="BT18515" s="10">
        <v>18510</v>
      </c>
      <c r="BU18515" s="4">
        <f t="shared" si="1158"/>
        <v>0</v>
      </c>
      <c r="BV18515" s="4">
        <f t="shared" si="1159"/>
        <v>0</v>
      </c>
      <c r="BW18515" s="10"/>
      <c r="BX18515" s="4">
        <f t="shared" si="1156"/>
        <v>1</v>
      </c>
      <c r="BY18515" s="4">
        <f t="shared" si="1157"/>
        <v>1</v>
      </c>
    </row>
    <row r="18516" spans="1:77">
      <c r="A18516" s="10">
        <v>18511</v>
      </c>
      <c r="BT18516" s="10">
        <v>18511</v>
      </c>
      <c r="BU18516" s="4">
        <f t="shared" si="1158"/>
        <v>0</v>
      </c>
      <c r="BV18516" s="4">
        <f t="shared" si="1159"/>
        <v>0</v>
      </c>
      <c r="BW18516" s="10"/>
      <c r="BX18516" s="4">
        <f t="shared" si="1156"/>
        <v>1</v>
      </c>
      <c r="BY18516" s="4">
        <f t="shared" si="1157"/>
        <v>1</v>
      </c>
    </row>
    <row r="18517" spans="1:77">
      <c r="A18517" s="10">
        <v>18512</v>
      </c>
      <c r="BT18517" s="10">
        <v>18512</v>
      </c>
      <c r="BU18517" s="4">
        <f t="shared" si="1158"/>
        <v>0</v>
      </c>
      <c r="BV18517" s="4">
        <f t="shared" si="1159"/>
        <v>0</v>
      </c>
      <c r="BW18517" s="10"/>
      <c r="BX18517" s="4">
        <f t="shared" si="1156"/>
        <v>1</v>
      </c>
      <c r="BY18517" s="4">
        <f t="shared" si="1157"/>
        <v>1</v>
      </c>
    </row>
    <row r="18518" spans="1:77">
      <c r="A18518" s="10">
        <v>18513</v>
      </c>
      <c r="BT18518" s="10">
        <v>18513</v>
      </c>
      <c r="BU18518" s="4">
        <f t="shared" si="1158"/>
        <v>0</v>
      </c>
      <c r="BV18518" s="4">
        <f t="shared" si="1159"/>
        <v>0</v>
      </c>
      <c r="BW18518" s="10"/>
      <c r="BX18518" s="4">
        <f t="shared" ref="BX18518:BX18581" si="1160">IF(BU18518=MAX($BU18518:$BV18518),1,0)</f>
        <v>1</v>
      </c>
      <c r="BY18518" s="4">
        <f t="shared" ref="BY18518:BY18581" si="1161">IF(BV18518=MAX($BU18518:$BV18518),1,0)</f>
        <v>1</v>
      </c>
    </row>
    <row r="18519" spans="1:77">
      <c r="A18519" s="10">
        <v>18514</v>
      </c>
      <c r="BT18519" s="10">
        <v>18514</v>
      </c>
      <c r="BU18519" s="4">
        <f t="shared" si="1158"/>
        <v>0</v>
      </c>
      <c r="BV18519" s="4">
        <f t="shared" si="1159"/>
        <v>0</v>
      </c>
      <c r="BW18519" s="10"/>
      <c r="BX18519" s="4">
        <f t="shared" si="1160"/>
        <v>1</v>
      </c>
      <c r="BY18519" s="4">
        <f t="shared" si="1161"/>
        <v>1</v>
      </c>
    </row>
    <row r="18520" spans="1:77">
      <c r="A18520" s="10">
        <v>18515</v>
      </c>
      <c r="BT18520" s="10">
        <v>18515</v>
      </c>
      <c r="BU18520" s="4">
        <f t="shared" si="1158"/>
        <v>0</v>
      </c>
      <c r="BV18520" s="4">
        <f t="shared" si="1159"/>
        <v>0</v>
      </c>
      <c r="BW18520" s="10"/>
      <c r="BX18520" s="4">
        <f t="shared" si="1160"/>
        <v>1</v>
      </c>
      <c r="BY18520" s="4">
        <f t="shared" si="1161"/>
        <v>1</v>
      </c>
    </row>
    <row r="18521" spans="1:77">
      <c r="A18521" s="10">
        <v>18516</v>
      </c>
      <c r="BT18521" s="10">
        <v>18516</v>
      </c>
      <c r="BU18521" s="4">
        <f t="shared" si="1158"/>
        <v>0</v>
      </c>
      <c r="BV18521" s="4">
        <f t="shared" si="1159"/>
        <v>0</v>
      </c>
      <c r="BW18521" s="10"/>
      <c r="BX18521" s="4">
        <f t="shared" si="1160"/>
        <v>1</v>
      </c>
      <c r="BY18521" s="4">
        <f t="shared" si="1161"/>
        <v>1</v>
      </c>
    </row>
    <row r="18522" spans="1:77">
      <c r="A18522" s="10">
        <v>18517</v>
      </c>
      <c r="BT18522" s="10">
        <v>18517</v>
      </c>
      <c r="BU18522" s="4">
        <f t="shared" si="1158"/>
        <v>0</v>
      </c>
      <c r="BV18522" s="4">
        <f t="shared" si="1159"/>
        <v>0</v>
      </c>
      <c r="BW18522" s="10"/>
      <c r="BX18522" s="4">
        <f t="shared" si="1160"/>
        <v>1</v>
      </c>
      <c r="BY18522" s="4">
        <f t="shared" si="1161"/>
        <v>1</v>
      </c>
    </row>
    <row r="18523" spans="1:77">
      <c r="A18523" s="10">
        <v>18518</v>
      </c>
      <c r="BT18523" s="10">
        <v>18518</v>
      </c>
      <c r="BU18523" s="4">
        <f t="shared" si="1158"/>
        <v>0</v>
      </c>
      <c r="BV18523" s="4">
        <f t="shared" si="1159"/>
        <v>0</v>
      </c>
      <c r="BW18523" s="10"/>
      <c r="BX18523" s="4">
        <f t="shared" si="1160"/>
        <v>1</v>
      </c>
      <c r="BY18523" s="4">
        <f t="shared" si="1161"/>
        <v>1</v>
      </c>
    </row>
    <row r="18524" spans="1:77">
      <c r="A18524" s="10">
        <v>18519</v>
      </c>
      <c r="BT18524" s="10">
        <v>18519</v>
      </c>
      <c r="BU18524" s="4">
        <f t="shared" si="1158"/>
        <v>0</v>
      </c>
      <c r="BV18524" s="4">
        <f t="shared" si="1159"/>
        <v>0</v>
      </c>
      <c r="BW18524" s="10"/>
      <c r="BX18524" s="4">
        <f t="shared" si="1160"/>
        <v>1</v>
      </c>
      <c r="BY18524" s="4">
        <f t="shared" si="1161"/>
        <v>1</v>
      </c>
    </row>
    <row r="18525" spans="1:77">
      <c r="A18525" s="10">
        <v>18520</v>
      </c>
      <c r="BT18525" s="10">
        <v>18520</v>
      </c>
      <c r="BU18525" s="4">
        <f t="shared" si="1158"/>
        <v>0</v>
      </c>
      <c r="BV18525" s="4">
        <f t="shared" si="1159"/>
        <v>0</v>
      </c>
      <c r="BW18525" s="10"/>
      <c r="BX18525" s="4">
        <f t="shared" si="1160"/>
        <v>1</v>
      </c>
      <c r="BY18525" s="4">
        <f t="shared" si="1161"/>
        <v>1</v>
      </c>
    </row>
    <row r="18526" spans="1:77">
      <c r="A18526" s="10">
        <v>18521</v>
      </c>
      <c r="BT18526" s="10">
        <v>18521</v>
      </c>
      <c r="BU18526" s="4">
        <f t="shared" si="1158"/>
        <v>0</v>
      </c>
      <c r="BV18526" s="4">
        <f t="shared" si="1159"/>
        <v>0</v>
      </c>
      <c r="BW18526" s="10"/>
      <c r="BX18526" s="4">
        <f t="shared" si="1160"/>
        <v>1</v>
      </c>
      <c r="BY18526" s="4">
        <f t="shared" si="1161"/>
        <v>1</v>
      </c>
    </row>
    <row r="18527" spans="1:77">
      <c r="A18527" s="10">
        <v>18522</v>
      </c>
      <c r="BT18527" s="10">
        <v>18522</v>
      </c>
      <c r="BU18527" s="4">
        <f t="shared" si="1158"/>
        <v>0</v>
      </c>
      <c r="BV18527" s="4">
        <f t="shared" si="1159"/>
        <v>0</v>
      </c>
      <c r="BW18527" s="10"/>
      <c r="BX18527" s="4">
        <f t="shared" si="1160"/>
        <v>1</v>
      </c>
      <c r="BY18527" s="4">
        <f t="shared" si="1161"/>
        <v>1</v>
      </c>
    </row>
    <row r="18528" spans="1:77">
      <c r="A18528" s="10">
        <v>18523</v>
      </c>
      <c r="BT18528" s="10">
        <v>18523</v>
      </c>
      <c r="BU18528" s="4">
        <f t="shared" si="1158"/>
        <v>0</v>
      </c>
      <c r="BV18528" s="4">
        <f t="shared" si="1159"/>
        <v>0</v>
      </c>
      <c r="BW18528" s="10"/>
      <c r="BX18528" s="4">
        <f t="shared" si="1160"/>
        <v>1</v>
      </c>
      <c r="BY18528" s="4">
        <f t="shared" si="1161"/>
        <v>1</v>
      </c>
    </row>
    <row r="18529" spans="1:77">
      <c r="A18529" s="10">
        <v>18524</v>
      </c>
      <c r="BT18529" s="10">
        <v>18524</v>
      </c>
      <c r="BU18529" s="4">
        <f t="shared" si="1158"/>
        <v>0</v>
      </c>
      <c r="BV18529" s="4">
        <f t="shared" si="1159"/>
        <v>0</v>
      </c>
      <c r="BW18529" s="10"/>
      <c r="BX18529" s="4">
        <f t="shared" si="1160"/>
        <v>1</v>
      </c>
      <c r="BY18529" s="4">
        <f t="shared" si="1161"/>
        <v>1</v>
      </c>
    </row>
    <row r="18530" spans="1:77">
      <c r="A18530" s="10">
        <v>18525</v>
      </c>
      <c r="BT18530" s="10">
        <v>18525</v>
      </c>
      <c r="BU18530" s="4">
        <f t="shared" si="1158"/>
        <v>0</v>
      </c>
      <c r="BV18530" s="4">
        <f t="shared" si="1159"/>
        <v>0</v>
      </c>
      <c r="BW18530" s="10"/>
      <c r="BX18530" s="4">
        <f t="shared" si="1160"/>
        <v>1</v>
      </c>
      <c r="BY18530" s="4">
        <f t="shared" si="1161"/>
        <v>1</v>
      </c>
    </row>
    <row r="18531" spans="1:77">
      <c r="A18531" s="10">
        <v>18526</v>
      </c>
      <c r="BT18531" s="10">
        <v>18526</v>
      </c>
      <c r="BU18531" s="4">
        <f t="shared" si="1158"/>
        <v>0</v>
      </c>
      <c r="BV18531" s="4">
        <f t="shared" si="1159"/>
        <v>0</v>
      </c>
      <c r="BW18531" s="10"/>
      <c r="BX18531" s="4">
        <f t="shared" si="1160"/>
        <v>1</v>
      </c>
      <c r="BY18531" s="4">
        <f t="shared" si="1161"/>
        <v>1</v>
      </c>
    </row>
    <row r="18532" spans="1:77">
      <c r="A18532" s="10">
        <v>18527</v>
      </c>
      <c r="BT18532" s="10">
        <v>18527</v>
      </c>
      <c r="BU18532" s="4">
        <f t="shared" si="1158"/>
        <v>0</v>
      </c>
      <c r="BV18532" s="4">
        <f t="shared" si="1159"/>
        <v>0</v>
      </c>
      <c r="BW18532" s="10"/>
      <c r="BX18532" s="4">
        <f t="shared" si="1160"/>
        <v>1</v>
      </c>
      <c r="BY18532" s="4">
        <f t="shared" si="1161"/>
        <v>1</v>
      </c>
    </row>
    <row r="18533" spans="1:77">
      <c r="A18533" s="10">
        <v>18528</v>
      </c>
      <c r="BT18533" s="10">
        <v>18528</v>
      </c>
      <c r="BU18533" s="4">
        <f t="shared" si="1158"/>
        <v>0</v>
      </c>
      <c r="BV18533" s="4">
        <f t="shared" si="1159"/>
        <v>0</v>
      </c>
      <c r="BW18533" s="10"/>
      <c r="BX18533" s="4">
        <f t="shared" si="1160"/>
        <v>1</v>
      </c>
      <c r="BY18533" s="4">
        <f t="shared" si="1161"/>
        <v>1</v>
      </c>
    </row>
    <row r="18534" spans="1:77">
      <c r="A18534" s="10">
        <v>18529</v>
      </c>
      <c r="BT18534" s="10">
        <v>18529</v>
      </c>
      <c r="BU18534" s="4">
        <f t="shared" si="1158"/>
        <v>0</v>
      </c>
      <c r="BV18534" s="4">
        <f t="shared" si="1159"/>
        <v>0</v>
      </c>
      <c r="BW18534" s="10"/>
      <c r="BX18534" s="4">
        <f t="shared" si="1160"/>
        <v>1</v>
      </c>
      <c r="BY18534" s="4">
        <f t="shared" si="1161"/>
        <v>1</v>
      </c>
    </row>
    <row r="18535" spans="1:77">
      <c r="A18535" s="10">
        <v>18530</v>
      </c>
      <c r="BT18535" s="10">
        <v>18530</v>
      </c>
      <c r="BU18535" s="4">
        <f t="shared" si="1158"/>
        <v>0</v>
      </c>
      <c r="BV18535" s="4">
        <f t="shared" si="1159"/>
        <v>0</v>
      </c>
      <c r="BW18535" s="10"/>
      <c r="BX18535" s="4">
        <f t="shared" si="1160"/>
        <v>1</v>
      </c>
      <c r="BY18535" s="4">
        <f t="shared" si="1161"/>
        <v>1</v>
      </c>
    </row>
    <row r="18536" spans="1:77">
      <c r="A18536" s="10">
        <v>18531</v>
      </c>
      <c r="BT18536" s="10">
        <v>18531</v>
      </c>
      <c r="BU18536" s="4">
        <f t="shared" si="1158"/>
        <v>0</v>
      </c>
      <c r="BV18536" s="4">
        <f t="shared" si="1159"/>
        <v>0</v>
      </c>
      <c r="BW18536" s="10"/>
      <c r="BX18536" s="4">
        <f t="shared" si="1160"/>
        <v>1</v>
      </c>
      <c r="BY18536" s="4">
        <f t="shared" si="1161"/>
        <v>1</v>
      </c>
    </row>
    <row r="18537" spans="1:77">
      <c r="A18537" s="10">
        <v>18532</v>
      </c>
      <c r="BT18537" s="10">
        <v>18532</v>
      </c>
      <c r="BU18537" s="4">
        <f t="shared" si="1158"/>
        <v>0</v>
      </c>
      <c r="BV18537" s="4">
        <f t="shared" si="1159"/>
        <v>0</v>
      </c>
      <c r="BW18537" s="10"/>
      <c r="BX18537" s="4">
        <f t="shared" si="1160"/>
        <v>1</v>
      </c>
      <c r="BY18537" s="4">
        <f t="shared" si="1161"/>
        <v>1</v>
      </c>
    </row>
    <row r="18538" spans="1:77">
      <c r="A18538" s="10">
        <v>18533</v>
      </c>
      <c r="BT18538" s="10">
        <v>18533</v>
      </c>
      <c r="BU18538" s="4">
        <f t="shared" si="1158"/>
        <v>0</v>
      </c>
      <c r="BV18538" s="4">
        <f t="shared" si="1159"/>
        <v>0</v>
      </c>
      <c r="BW18538" s="10"/>
      <c r="BX18538" s="4">
        <f t="shared" si="1160"/>
        <v>1</v>
      </c>
      <c r="BY18538" s="4">
        <f t="shared" si="1161"/>
        <v>1</v>
      </c>
    </row>
    <row r="18539" spans="1:77">
      <c r="A18539" s="10">
        <v>18534</v>
      </c>
      <c r="BT18539" s="10">
        <v>18534</v>
      </c>
      <c r="BU18539" s="4">
        <f t="shared" si="1158"/>
        <v>0</v>
      </c>
      <c r="BV18539" s="4">
        <f t="shared" si="1159"/>
        <v>0</v>
      </c>
      <c r="BW18539" s="10"/>
      <c r="BX18539" s="4">
        <f t="shared" si="1160"/>
        <v>1</v>
      </c>
      <c r="BY18539" s="4">
        <f t="shared" si="1161"/>
        <v>1</v>
      </c>
    </row>
    <row r="18540" spans="1:77">
      <c r="A18540" s="10">
        <v>18535</v>
      </c>
      <c r="BT18540" s="10">
        <v>18535</v>
      </c>
      <c r="BU18540" s="4">
        <f t="shared" si="1158"/>
        <v>0</v>
      </c>
      <c r="BV18540" s="4">
        <f t="shared" si="1159"/>
        <v>0</v>
      </c>
      <c r="BW18540" s="10"/>
      <c r="BX18540" s="4">
        <f t="shared" si="1160"/>
        <v>1</v>
      </c>
      <c r="BY18540" s="4">
        <f t="shared" si="1161"/>
        <v>1</v>
      </c>
    </row>
    <row r="18541" spans="1:77">
      <c r="A18541" s="10">
        <v>18536</v>
      </c>
      <c r="BT18541" s="10">
        <v>18536</v>
      </c>
      <c r="BU18541" s="4">
        <f t="shared" si="1158"/>
        <v>0</v>
      </c>
      <c r="BV18541" s="4">
        <f t="shared" si="1159"/>
        <v>0</v>
      </c>
      <c r="BW18541" s="10"/>
      <c r="BX18541" s="4">
        <f t="shared" si="1160"/>
        <v>1</v>
      </c>
      <c r="BY18541" s="4">
        <f t="shared" si="1161"/>
        <v>1</v>
      </c>
    </row>
    <row r="18542" spans="1:77">
      <c r="A18542" s="10">
        <v>18537</v>
      </c>
      <c r="BT18542" s="10">
        <v>18537</v>
      </c>
      <c r="BU18542" s="4">
        <f t="shared" si="1158"/>
        <v>0</v>
      </c>
      <c r="BV18542" s="4">
        <f t="shared" si="1159"/>
        <v>0</v>
      </c>
      <c r="BW18542" s="10"/>
      <c r="BX18542" s="4">
        <f t="shared" si="1160"/>
        <v>1</v>
      </c>
      <c r="BY18542" s="4">
        <f t="shared" si="1161"/>
        <v>1</v>
      </c>
    </row>
    <row r="18543" spans="1:77">
      <c r="A18543" s="10">
        <v>18538</v>
      </c>
      <c r="BT18543" s="10">
        <v>18538</v>
      </c>
      <c r="BU18543" s="4">
        <f t="shared" si="1158"/>
        <v>0</v>
      </c>
      <c r="BV18543" s="4">
        <f t="shared" si="1159"/>
        <v>0</v>
      </c>
      <c r="BW18543" s="10"/>
      <c r="BX18543" s="4">
        <f t="shared" si="1160"/>
        <v>1</v>
      </c>
      <c r="BY18543" s="4">
        <f t="shared" si="1161"/>
        <v>1</v>
      </c>
    </row>
    <row r="18544" spans="1:77">
      <c r="A18544" s="10">
        <v>18539</v>
      </c>
      <c r="BT18544" s="10">
        <v>18539</v>
      </c>
      <c r="BU18544" s="4">
        <f t="shared" si="1158"/>
        <v>0</v>
      </c>
      <c r="BV18544" s="4">
        <f t="shared" si="1159"/>
        <v>0</v>
      </c>
      <c r="BW18544" s="10"/>
      <c r="BX18544" s="4">
        <f t="shared" si="1160"/>
        <v>1</v>
      </c>
      <c r="BY18544" s="4">
        <f t="shared" si="1161"/>
        <v>1</v>
      </c>
    </row>
    <row r="18545" spans="1:77">
      <c r="A18545" s="10">
        <v>18540</v>
      </c>
      <c r="BT18545" s="10">
        <v>18540</v>
      </c>
      <c r="BU18545" s="4">
        <f t="shared" si="1158"/>
        <v>0</v>
      </c>
      <c r="BV18545" s="4">
        <f t="shared" si="1159"/>
        <v>0</v>
      </c>
      <c r="BW18545" s="10"/>
      <c r="BX18545" s="4">
        <f t="shared" si="1160"/>
        <v>1</v>
      </c>
      <c r="BY18545" s="4">
        <f t="shared" si="1161"/>
        <v>1</v>
      </c>
    </row>
    <row r="18546" spans="1:77">
      <c r="A18546" s="10">
        <v>18541</v>
      </c>
      <c r="BT18546" s="10">
        <v>18541</v>
      </c>
      <c r="BU18546" s="4">
        <f t="shared" si="1158"/>
        <v>0</v>
      </c>
      <c r="BV18546" s="4">
        <f t="shared" si="1159"/>
        <v>0</v>
      </c>
      <c r="BW18546" s="10"/>
      <c r="BX18546" s="4">
        <f t="shared" si="1160"/>
        <v>1</v>
      </c>
      <c r="BY18546" s="4">
        <f t="shared" si="1161"/>
        <v>1</v>
      </c>
    </row>
    <row r="18547" spans="1:77">
      <c r="A18547" s="10">
        <v>18542</v>
      </c>
      <c r="BT18547" s="10">
        <v>18542</v>
      </c>
      <c r="BU18547" s="4">
        <f t="shared" si="1158"/>
        <v>0</v>
      </c>
      <c r="BV18547" s="4">
        <f t="shared" si="1159"/>
        <v>0</v>
      </c>
      <c r="BW18547" s="10"/>
      <c r="BX18547" s="4">
        <f t="shared" si="1160"/>
        <v>1</v>
      </c>
      <c r="BY18547" s="4">
        <f t="shared" si="1161"/>
        <v>1</v>
      </c>
    </row>
    <row r="18548" spans="1:77">
      <c r="A18548" s="10">
        <v>18543</v>
      </c>
      <c r="BT18548" s="10">
        <v>18543</v>
      </c>
      <c r="BU18548" s="4">
        <f t="shared" si="1158"/>
        <v>0</v>
      </c>
      <c r="BV18548" s="4">
        <f t="shared" si="1159"/>
        <v>0</v>
      </c>
      <c r="BW18548" s="10"/>
      <c r="BX18548" s="4">
        <f t="shared" si="1160"/>
        <v>1</v>
      </c>
      <c r="BY18548" s="4">
        <f t="shared" si="1161"/>
        <v>1</v>
      </c>
    </row>
    <row r="18549" spans="1:77">
      <c r="A18549" s="10">
        <v>18544</v>
      </c>
      <c r="BT18549" s="10">
        <v>18544</v>
      </c>
      <c r="BU18549" s="4">
        <f t="shared" si="1158"/>
        <v>0</v>
      </c>
      <c r="BV18549" s="4">
        <f t="shared" si="1159"/>
        <v>0</v>
      </c>
      <c r="BW18549" s="10"/>
      <c r="BX18549" s="4">
        <f t="shared" si="1160"/>
        <v>1</v>
      </c>
      <c r="BY18549" s="4">
        <f t="shared" si="1161"/>
        <v>1</v>
      </c>
    </row>
    <row r="18550" spans="1:77">
      <c r="A18550" s="10">
        <v>18545</v>
      </c>
      <c r="BT18550" s="10">
        <v>18545</v>
      </c>
      <c r="BU18550" s="4">
        <f t="shared" si="1158"/>
        <v>0</v>
      </c>
      <c r="BV18550" s="4">
        <f t="shared" si="1159"/>
        <v>0</v>
      </c>
      <c r="BW18550" s="10"/>
      <c r="BX18550" s="4">
        <f t="shared" si="1160"/>
        <v>1</v>
      </c>
      <c r="BY18550" s="4">
        <f t="shared" si="1161"/>
        <v>1</v>
      </c>
    </row>
    <row r="18551" spans="1:77">
      <c r="A18551" s="10">
        <v>18546</v>
      </c>
      <c r="BT18551" s="10">
        <v>18546</v>
      </c>
      <c r="BU18551" s="4">
        <f t="shared" si="1158"/>
        <v>0</v>
      </c>
      <c r="BV18551" s="4">
        <f t="shared" si="1159"/>
        <v>0</v>
      </c>
      <c r="BW18551" s="10"/>
      <c r="BX18551" s="4">
        <f t="shared" si="1160"/>
        <v>1</v>
      </c>
      <c r="BY18551" s="4">
        <f t="shared" si="1161"/>
        <v>1</v>
      </c>
    </row>
    <row r="18552" spans="1:77">
      <c r="A18552" s="10">
        <v>18547</v>
      </c>
      <c r="BT18552" s="10">
        <v>18547</v>
      </c>
      <c r="BU18552" s="4">
        <f t="shared" si="1158"/>
        <v>0</v>
      </c>
      <c r="BV18552" s="4">
        <f t="shared" si="1159"/>
        <v>0</v>
      </c>
      <c r="BW18552" s="10"/>
      <c r="BX18552" s="4">
        <f t="shared" si="1160"/>
        <v>1</v>
      </c>
      <c r="BY18552" s="4">
        <f t="shared" si="1161"/>
        <v>1</v>
      </c>
    </row>
    <row r="18553" spans="1:77">
      <c r="A18553" s="10">
        <v>18548</v>
      </c>
      <c r="BT18553" s="10">
        <v>18548</v>
      </c>
      <c r="BU18553" s="4">
        <f t="shared" si="1158"/>
        <v>0</v>
      </c>
      <c r="BV18553" s="4">
        <f t="shared" si="1159"/>
        <v>0</v>
      </c>
      <c r="BW18553" s="10"/>
      <c r="BX18553" s="4">
        <f t="shared" si="1160"/>
        <v>1</v>
      </c>
      <c r="BY18553" s="4">
        <f t="shared" si="1161"/>
        <v>1</v>
      </c>
    </row>
    <row r="18554" spans="1:77">
      <c r="A18554" s="10">
        <v>18549</v>
      </c>
      <c r="BT18554" s="10">
        <v>18549</v>
      </c>
      <c r="BU18554" s="4">
        <f t="shared" si="1158"/>
        <v>0</v>
      </c>
      <c r="BV18554" s="4">
        <f t="shared" si="1159"/>
        <v>0</v>
      </c>
      <c r="BW18554" s="10"/>
      <c r="BX18554" s="4">
        <f t="shared" si="1160"/>
        <v>1</v>
      </c>
      <c r="BY18554" s="4">
        <f t="shared" si="1161"/>
        <v>1</v>
      </c>
    </row>
    <row r="18555" spans="1:77">
      <c r="A18555" s="10">
        <v>18550</v>
      </c>
      <c r="BT18555" s="10">
        <v>18550</v>
      </c>
      <c r="BU18555" s="4">
        <f t="shared" si="1158"/>
        <v>0</v>
      </c>
      <c r="BV18555" s="4">
        <f t="shared" si="1159"/>
        <v>0</v>
      </c>
      <c r="BW18555" s="10"/>
      <c r="BX18555" s="4">
        <f t="shared" si="1160"/>
        <v>1</v>
      </c>
      <c r="BY18555" s="4">
        <f t="shared" si="1161"/>
        <v>1</v>
      </c>
    </row>
    <row r="18556" spans="1:77">
      <c r="A18556" s="10">
        <v>18551</v>
      </c>
      <c r="BT18556" s="10">
        <v>18551</v>
      </c>
      <c r="BU18556" s="4">
        <f t="shared" si="1158"/>
        <v>0</v>
      </c>
      <c r="BV18556" s="4">
        <f t="shared" si="1159"/>
        <v>0</v>
      </c>
      <c r="BW18556" s="10"/>
      <c r="BX18556" s="4">
        <f t="shared" si="1160"/>
        <v>1</v>
      </c>
      <c r="BY18556" s="4">
        <f t="shared" si="1161"/>
        <v>1</v>
      </c>
    </row>
    <row r="18557" spans="1:77">
      <c r="A18557" s="10">
        <v>18552</v>
      </c>
      <c r="BT18557" s="10">
        <v>18552</v>
      </c>
      <c r="BU18557" s="4">
        <f t="shared" si="1158"/>
        <v>0</v>
      </c>
      <c r="BV18557" s="4">
        <f t="shared" si="1159"/>
        <v>0</v>
      </c>
      <c r="BW18557" s="10"/>
      <c r="BX18557" s="4">
        <f t="shared" si="1160"/>
        <v>1</v>
      </c>
      <c r="BY18557" s="4">
        <f t="shared" si="1161"/>
        <v>1</v>
      </c>
    </row>
    <row r="18558" spans="1:77">
      <c r="A18558" s="10">
        <v>18553</v>
      </c>
      <c r="BT18558" s="10">
        <v>18553</v>
      </c>
      <c r="BU18558" s="4">
        <f t="shared" si="1158"/>
        <v>0</v>
      </c>
      <c r="BV18558" s="4">
        <f t="shared" si="1159"/>
        <v>0</v>
      </c>
      <c r="BW18558" s="10"/>
      <c r="BX18558" s="4">
        <f t="shared" si="1160"/>
        <v>1</v>
      </c>
      <c r="BY18558" s="4">
        <f t="shared" si="1161"/>
        <v>1</v>
      </c>
    </row>
    <row r="18559" spans="1:77">
      <c r="A18559" s="10">
        <v>18554</v>
      </c>
      <c r="BT18559" s="10">
        <v>18554</v>
      </c>
      <c r="BU18559" s="4">
        <f t="shared" si="1158"/>
        <v>0</v>
      </c>
      <c r="BV18559" s="4">
        <f t="shared" si="1159"/>
        <v>0</v>
      </c>
      <c r="BW18559" s="10"/>
      <c r="BX18559" s="4">
        <f t="shared" si="1160"/>
        <v>1</v>
      </c>
      <c r="BY18559" s="4">
        <f t="shared" si="1161"/>
        <v>1</v>
      </c>
    </row>
    <row r="18560" spans="1:77">
      <c r="A18560" s="10">
        <v>18555</v>
      </c>
      <c r="BT18560" s="10">
        <v>18555</v>
      </c>
      <c r="BU18560" s="4">
        <f t="shared" si="1158"/>
        <v>0</v>
      </c>
      <c r="BV18560" s="4">
        <f t="shared" si="1159"/>
        <v>0</v>
      </c>
      <c r="BW18560" s="10"/>
      <c r="BX18560" s="4">
        <f t="shared" si="1160"/>
        <v>1</v>
      </c>
      <c r="BY18560" s="4">
        <f t="shared" si="1161"/>
        <v>1</v>
      </c>
    </row>
    <row r="18561" spans="1:77">
      <c r="A18561" s="10">
        <v>18556</v>
      </c>
      <c r="BT18561" s="10">
        <v>18556</v>
      </c>
      <c r="BU18561" s="4">
        <f t="shared" si="1158"/>
        <v>0</v>
      </c>
      <c r="BV18561" s="4">
        <f t="shared" si="1159"/>
        <v>0</v>
      </c>
      <c r="BW18561" s="10"/>
      <c r="BX18561" s="4">
        <f t="shared" si="1160"/>
        <v>1</v>
      </c>
      <c r="BY18561" s="4">
        <f t="shared" si="1161"/>
        <v>1</v>
      </c>
    </row>
    <row r="18562" spans="1:77">
      <c r="A18562" s="10">
        <v>18557</v>
      </c>
      <c r="BT18562" s="10">
        <v>18557</v>
      </c>
      <c r="BU18562" s="4">
        <f t="shared" si="1158"/>
        <v>0</v>
      </c>
      <c r="BV18562" s="4">
        <f t="shared" si="1159"/>
        <v>0</v>
      </c>
      <c r="BW18562" s="10"/>
      <c r="BX18562" s="4">
        <f t="shared" si="1160"/>
        <v>1</v>
      </c>
      <c r="BY18562" s="4">
        <f t="shared" si="1161"/>
        <v>1</v>
      </c>
    </row>
    <row r="18563" spans="1:77">
      <c r="A18563" s="10">
        <v>18558</v>
      </c>
      <c r="BT18563" s="10">
        <v>18558</v>
      </c>
      <c r="BU18563" s="4">
        <f t="shared" si="1158"/>
        <v>0</v>
      </c>
      <c r="BV18563" s="4">
        <f t="shared" si="1159"/>
        <v>0</v>
      </c>
      <c r="BW18563" s="10"/>
      <c r="BX18563" s="4">
        <f t="shared" si="1160"/>
        <v>1</v>
      </c>
      <c r="BY18563" s="4">
        <f t="shared" si="1161"/>
        <v>1</v>
      </c>
    </row>
    <row r="18564" spans="1:77">
      <c r="A18564" s="10">
        <v>18559</v>
      </c>
      <c r="BT18564" s="10">
        <v>18559</v>
      </c>
      <c r="BU18564" s="4">
        <f t="shared" si="1158"/>
        <v>0</v>
      </c>
      <c r="BV18564" s="4">
        <f t="shared" si="1159"/>
        <v>0</v>
      </c>
      <c r="BW18564" s="10"/>
      <c r="BX18564" s="4">
        <f t="shared" si="1160"/>
        <v>1</v>
      </c>
      <c r="BY18564" s="4">
        <f t="shared" si="1161"/>
        <v>1</v>
      </c>
    </row>
    <row r="18565" spans="1:77">
      <c r="A18565" s="10">
        <v>18560</v>
      </c>
      <c r="BT18565" s="10">
        <v>18560</v>
      </c>
      <c r="BU18565" s="4">
        <f t="shared" si="1158"/>
        <v>0</v>
      </c>
      <c r="BV18565" s="4">
        <f t="shared" si="1159"/>
        <v>0</v>
      </c>
      <c r="BW18565" s="10"/>
      <c r="BX18565" s="4">
        <f t="shared" si="1160"/>
        <v>1</v>
      </c>
      <c r="BY18565" s="4">
        <f t="shared" si="1161"/>
        <v>1</v>
      </c>
    </row>
    <row r="18566" spans="1:77">
      <c r="A18566" s="10">
        <v>18561</v>
      </c>
      <c r="BT18566" s="10">
        <v>18561</v>
      </c>
      <c r="BU18566" s="4">
        <f t="shared" si="1158"/>
        <v>0</v>
      </c>
      <c r="BV18566" s="4">
        <f t="shared" si="1159"/>
        <v>0</v>
      </c>
      <c r="BW18566" s="10"/>
      <c r="BX18566" s="4">
        <f t="shared" si="1160"/>
        <v>1</v>
      </c>
      <c r="BY18566" s="4">
        <f t="shared" si="1161"/>
        <v>1</v>
      </c>
    </row>
    <row r="18567" spans="1:77">
      <c r="A18567" s="10">
        <v>18562</v>
      </c>
      <c r="BT18567" s="10">
        <v>18562</v>
      </c>
      <c r="BU18567" s="4">
        <f t="shared" ref="BU18567:BU18630" si="1162">BP18567*$BV$1-BQ18567</f>
        <v>0</v>
      </c>
      <c r="BV18567" s="4">
        <f t="shared" ref="BV18567:BV18630" si="1163">BR18567*$BV$1-BS18567</f>
        <v>0</v>
      </c>
      <c r="BW18567" s="10"/>
      <c r="BX18567" s="4">
        <f t="shared" si="1160"/>
        <v>1</v>
      </c>
      <c r="BY18567" s="4">
        <f t="shared" si="1161"/>
        <v>1</v>
      </c>
    </row>
    <row r="18568" spans="1:77">
      <c r="A18568" s="10">
        <v>18563</v>
      </c>
      <c r="BT18568" s="10">
        <v>18563</v>
      </c>
      <c r="BU18568" s="4">
        <f t="shared" si="1162"/>
        <v>0</v>
      </c>
      <c r="BV18568" s="4">
        <f t="shared" si="1163"/>
        <v>0</v>
      </c>
      <c r="BW18568" s="10"/>
      <c r="BX18568" s="4">
        <f t="shared" si="1160"/>
        <v>1</v>
      </c>
      <c r="BY18568" s="4">
        <f t="shared" si="1161"/>
        <v>1</v>
      </c>
    </row>
    <row r="18569" spans="1:77">
      <c r="A18569" s="10">
        <v>18564</v>
      </c>
      <c r="BT18569" s="10">
        <v>18564</v>
      </c>
      <c r="BU18569" s="4">
        <f t="shared" si="1162"/>
        <v>0</v>
      </c>
      <c r="BV18569" s="4">
        <f t="shared" si="1163"/>
        <v>0</v>
      </c>
      <c r="BW18569" s="10"/>
      <c r="BX18569" s="4">
        <f t="shared" si="1160"/>
        <v>1</v>
      </c>
      <c r="BY18569" s="4">
        <f t="shared" si="1161"/>
        <v>1</v>
      </c>
    </row>
    <row r="18570" spans="1:77">
      <c r="A18570" s="10">
        <v>18565</v>
      </c>
      <c r="BT18570" s="10">
        <v>18565</v>
      </c>
      <c r="BU18570" s="4">
        <f t="shared" si="1162"/>
        <v>0</v>
      </c>
      <c r="BV18570" s="4">
        <f t="shared" si="1163"/>
        <v>0</v>
      </c>
      <c r="BW18570" s="10"/>
      <c r="BX18570" s="4">
        <f t="shared" si="1160"/>
        <v>1</v>
      </c>
      <c r="BY18570" s="4">
        <f t="shared" si="1161"/>
        <v>1</v>
      </c>
    </row>
    <row r="18571" spans="1:77">
      <c r="A18571" s="10">
        <v>18566</v>
      </c>
      <c r="BT18571" s="10">
        <v>18566</v>
      </c>
      <c r="BU18571" s="4">
        <f t="shared" si="1162"/>
        <v>0</v>
      </c>
      <c r="BV18571" s="4">
        <f t="shared" si="1163"/>
        <v>0</v>
      </c>
      <c r="BW18571" s="10"/>
      <c r="BX18571" s="4">
        <f t="shared" si="1160"/>
        <v>1</v>
      </c>
      <c r="BY18571" s="4">
        <f t="shared" si="1161"/>
        <v>1</v>
      </c>
    </row>
    <row r="18572" spans="1:77">
      <c r="A18572" s="10">
        <v>18567</v>
      </c>
      <c r="BT18572" s="10">
        <v>18567</v>
      </c>
      <c r="BU18572" s="4">
        <f t="shared" si="1162"/>
        <v>0</v>
      </c>
      <c r="BV18572" s="4">
        <f t="shared" si="1163"/>
        <v>0</v>
      </c>
      <c r="BW18572" s="10"/>
      <c r="BX18572" s="4">
        <f t="shared" si="1160"/>
        <v>1</v>
      </c>
      <c r="BY18572" s="4">
        <f t="shared" si="1161"/>
        <v>1</v>
      </c>
    </row>
    <row r="18573" spans="1:77">
      <c r="A18573" s="10">
        <v>18568</v>
      </c>
      <c r="BT18573" s="10">
        <v>18568</v>
      </c>
      <c r="BU18573" s="4">
        <f t="shared" si="1162"/>
        <v>0</v>
      </c>
      <c r="BV18573" s="4">
        <f t="shared" si="1163"/>
        <v>0</v>
      </c>
      <c r="BW18573" s="10"/>
      <c r="BX18573" s="4">
        <f t="shared" si="1160"/>
        <v>1</v>
      </c>
      <c r="BY18573" s="4">
        <f t="shared" si="1161"/>
        <v>1</v>
      </c>
    </row>
    <row r="18574" spans="1:77">
      <c r="A18574" s="10">
        <v>18569</v>
      </c>
      <c r="BT18574" s="10">
        <v>18569</v>
      </c>
      <c r="BU18574" s="4">
        <f t="shared" si="1162"/>
        <v>0</v>
      </c>
      <c r="BV18574" s="4">
        <f t="shared" si="1163"/>
        <v>0</v>
      </c>
      <c r="BW18574" s="10"/>
      <c r="BX18574" s="4">
        <f t="shared" si="1160"/>
        <v>1</v>
      </c>
      <c r="BY18574" s="4">
        <f t="shared" si="1161"/>
        <v>1</v>
      </c>
    </row>
    <row r="18575" spans="1:77">
      <c r="A18575" s="10">
        <v>18570</v>
      </c>
      <c r="BT18575" s="10">
        <v>18570</v>
      </c>
      <c r="BU18575" s="4">
        <f t="shared" si="1162"/>
        <v>0</v>
      </c>
      <c r="BV18575" s="4">
        <f t="shared" si="1163"/>
        <v>0</v>
      </c>
      <c r="BW18575" s="10"/>
      <c r="BX18575" s="4">
        <f t="shared" si="1160"/>
        <v>1</v>
      </c>
      <c r="BY18575" s="4">
        <f t="shared" si="1161"/>
        <v>1</v>
      </c>
    </row>
    <row r="18576" spans="1:77">
      <c r="A18576" s="10">
        <v>18571</v>
      </c>
      <c r="BT18576" s="10">
        <v>18571</v>
      </c>
      <c r="BU18576" s="4">
        <f t="shared" si="1162"/>
        <v>0</v>
      </c>
      <c r="BV18576" s="4">
        <f t="shared" si="1163"/>
        <v>0</v>
      </c>
      <c r="BW18576" s="10"/>
      <c r="BX18576" s="4">
        <f t="shared" si="1160"/>
        <v>1</v>
      </c>
      <c r="BY18576" s="4">
        <f t="shared" si="1161"/>
        <v>1</v>
      </c>
    </row>
    <row r="18577" spans="1:77">
      <c r="A18577" s="10">
        <v>18572</v>
      </c>
      <c r="BT18577" s="10">
        <v>18572</v>
      </c>
      <c r="BU18577" s="4">
        <f t="shared" si="1162"/>
        <v>0</v>
      </c>
      <c r="BV18577" s="4">
        <f t="shared" si="1163"/>
        <v>0</v>
      </c>
      <c r="BW18577" s="10"/>
      <c r="BX18577" s="4">
        <f t="shared" si="1160"/>
        <v>1</v>
      </c>
      <c r="BY18577" s="4">
        <f t="shared" si="1161"/>
        <v>1</v>
      </c>
    </row>
    <row r="18578" spans="1:77">
      <c r="A18578" s="10">
        <v>18573</v>
      </c>
      <c r="BT18578" s="10">
        <v>18573</v>
      </c>
      <c r="BU18578" s="4">
        <f t="shared" si="1162"/>
        <v>0</v>
      </c>
      <c r="BV18578" s="4">
        <f t="shared" si="1163"/>
        <v>0</v>
      </c>
      <c r="BW18578" s="10"/>
      <c r="BX18578" s="4">
        <f t="shared" si="1160"/>
        <v>1</v>
      </c>
      <c r="BY18578" s="4">
        <f t="shared" si="1161"/>
        <v>1</v>
      </c>
    </row>
    <row r="18579" spans="1:77">
      <c r="A18579" s="10">
        <v>18574</v>
      </c>
      <c r="BT18579" s="10">
        <v>18574</v>
      </c>
      <c r="BU18579" s="4">
        <f t="shared" si="1162"/>
        <v>0</v>
      </c>
      <c r="BV18579" s="4">
        <f t="shared" si="1163"/>
        <v>0</v>
      </c>
      <c r="BW18579" s="10"/>
      <c r="BX18579" s="4">
        <f t="shared" si="1160"/>
        <v>1</v>
      </c>
      <c r="BY18579" s="4">
        <f t="shared" si="1161"/>
        <v>1</v>
      </c>
    </row>
    <row r="18580" spans="1:77">
      <c r="A18580" s="10">
        <v>18575</v>
      </c>
      <c r="BT18580" s="10">
        <v>18575</v>
      </c>
      <c r="BU18580" s="4">
        <f t="shared" si="1162"/>
        <v>0</v>
      </c>
      <c r="BV18580" s="4">
        <f t="shared" si="1163"/>
        <v>0</v>
      </c>
      <c r="BW18580" s="10"/>
      <c r="BX18580" s="4">
        <f t="shared" si="1160"/>
        <v>1</v>
      </c>
      <c r="BY18580" s="4">
        <f t="shared" si="1161"/>
        <v>1</v>
      </c>
    </row>
    <row r="18581" spans="1:77">
      <c r="A18581" s="10">
        <v>18576</v>
      </c>
      <c r="BT18581" s="10">
        <v>18576</v>
      </c>
      <c r="BU18581" s="4">
        <f t="shared" si="1162"/>
        <v>0</v>
      </c>
      <c r="BV18581" s="4">
        <f t="shared" si="1163"/>
        <v>0</v>
      </c>
      <c r="BW18581" s="10"/>
      <c r="BX18581" s="4">
        <f t="shared" si="1160"/>
        <v>1</v>
      </c>
      <c r="BY18581" s="4">
        <f t="shared" si="1161"/>
        <v>1</v>
      </c>
    </row>
    <row r="18582" spans="1:77">
      <c r="A18582" s="10">
        <v>18577</v>
      </c>
      <c r="BT18582" s="10">
        <v>18577</v>
      </c>
      <c r="BU18582" s="4">
        <f t="shared" si="1162"/>
        <v>0</v>
      </c>
      <c r="BV18582" s="4">
        <f t="shared" si="1163"/>
        <v>0</v>
      </c>
      <c r="BW18582" s="10"/>
      <c r="BX18582" s="4">
        <f t="shared" ref="BX18582:BX18645" si="1164">IF(BU18582=MAX($BU18582:$BV18582),1,0)</f>
        <v>1</v>
      </c>
      <c r="BY18582" s="4">
        <f t="shared" ref="BY18582:BY18645" si="1165">IF(BV18582=MAX($BU18582:$BV18582),1,0)</f>
        <v>1</v>
      </c>
    </row>
    <row r="18583" spans="1:77">
      <c r="A18583" s="10">
        <v>18578</v>
      </c>
      <c r="BT18583" s="10">
        <v>18578</v>
      </c>
      <c r="BU18583" s="4">
        <f t="shared" si="1162"/>
        <v>0</v>
      </c>
      <c r="BV18583" s="4">
        <f t="shared" si="1163"/>
        <v>0</v>
      </c>
      <c r="BW18583" s="10"/>
      <c r="BX18583" s="4">
        <f t="shared" si="1164"/>
        <v>1</v>
      </c>
      <c r="BY18583" s="4">
        <f t="shared" si="1165"/>
        <v>1</v>
      </c>
    </row>
    <row r="18584" spans="1:77">
      <c r="A18584" s="10">
        <v>18579</v>
      </c>
      <c r="BT18584" s="10">
        <v>18579</v>
      </c>
      <c r="BU18584" s="4">
        <f t="shared" si="1162"/>
        <v>0</v>
      </c>
      <c r="BV18584" s="4">
        <f t="shared" si="1163"/>
        <v>0</v>
      </c>
      <c r="BW18584" s="10"/>
      <c r="BX18584" s="4">
        <f t="shared" si="1164"/>
        <v>1</v>
      </c>
      <c r="BY18584" s="4">
        <f t="shared" si="1165"/>
        <v>1</v>
      </c>
    </row>
    <row r="18585" spans="1:77">
      <c r="A18585" s="10">
        <v>18580</v>
      </c>
      <c r="BT18585" s="10">
        <v>18580</v>
      </c>
      <c r="BU18585" s="4">
        <f t="shared" si="1162"/>
        <v>0</v>
      </c>
      <c r="BV18585" s="4">
        <f t="shared" si="1163"/>
        <v>0</v>
      </c>
      <c r="BW18585" s="10"/>
      <c r="BX18585" s="4">
        <f t="shared" si="1164"/>
        <v>1</v>
      </c>
      <c r="BY18585" s="4">
        <f t="shared" si="1165"/>
        <v>1</v>
      </c>
    </row>
    <row r="18586" spans="1:77">
      <c r="A18586" s="10">
        <v>18581</v>
      </c>
      <c r="BT18586" s="10">
        <v>18581</v>
      </c>
      <c r="BU18586" s="4">
        <f t="shared" si="1162"/>
        <v>0</v>
      </c>
      <c r="BV18586" s="4">
        <f t="shared" si="1163"/>
        <v>0</v>
      </c>
      <c r="BW18586" s="10"/>
      <c r="BX18586" s="4">
        <f t="shared" si="1164"/>
        <v>1</v>
      </c>
      <c r="BY18586" s="4">
        <f t="shared" si="1165"/>
        <v>1</v>
      </c>
    </row>
    <row r="18587" spans="1:77">
      <c r="A18587" s="10">
        <v>18582</v>
      </c>
      <c r="BT18587" s="10">
        <v>18582</v>
      </c>
      <c r="BU18587" s="4">
        <f t="shared" si="1162"/>
        <v>0</v>
      </c>
      <c r="BV18587" s="4">
        <f t="shared" si="1163"/>
        <v>0</v>
      </c>
      <c r="BW18587" s="10"/>
      <c r="BX18587" s="4">
        <f t="shared" si="1164"/>
        <v>1</v>
      </c>
      <c r="BY18587" s="4">
        <f t="shared" si="1165"/>
        <v>1</v>
      </c>
    </row>
    <row r="18588" spans="1:77">
      <c r="A18588" s="10">
        <v>18583</v>
      </c>
      <c r="BT18588" s="10">
        <v>18583</v>
      </c>
      <c r="BU18588" s="4">
        <f t="shared" si="1162"/>
        <v>0</v>
      </c>
      <c r="BV18588" s="4">
        <f t="shared" si="1163"/>
        <v>0</v>
      </c>
      <c r="BW18588" s="10"/>
      <c r="BX18588" s="4">
        <f t="shared" si="1164"/>
        <v>1</v>
      </c>
      <c r="BY18588" s="4">
        <f t="shared" si="1165"/>
        <v>1</v>
      </c>
    </row>
    <row r="18589" spans="1:77">
      <c r="A18589" s="10">
        <v>18584</v>
      </c>
      <c r="BT18589" s="10">
        <v>18584</v>
      </c>
      <c r="BU18589" s="4">
        <f t="shared" si="1162"/>
        <v>0</v>
      </c>
      <c r="BV18589" s="4">
        <f t="shared" si="1163"/>
        <v>0</v>
      </c>
      <c r="BW18589" s="10"/>
      <c r="BX18589" s="4">
        <f t="shared" si="1164"/>
        <v>1</v>
      </c>
      <c r="BY18589" s="4">
        <f t="shared" si="1165"/>
        <v>1</v>
      </c>
    </row>
    <row r="18590" spans="1:77">
      <c r="A18590" s="10">
        <v>18585</v>
      </c>
      <c r="BT18590" s="10">
        <v>18585</v>
      </c>
      <c r="BU18590" s="4">
        <f t="shared" si="1162"/>
        <v>0</v>
      </c>
      <c r="BV18590" s="4">
        <f t="shared" si="1163"/>
        <v>0</v>
      </c>
      <c r="BW18590" s="10"/>
      <c r="BX18590" s="4">
        <f t="shared" si="1164"/>
        <v>1</v>
      </c>
      <c r="BY18590" s="4">
        <f t="shared" si="1165"/>
        <v>1</v>
      </c>
    </row>
    <row r="18591" spans="1:77">
      <c r="A18591" s="10">
        <v>18586</v>
      </c>
      <c r="BT18591" s="10">
        <v>18586</v>
      </c>
      <c r="BU18591" s="4">
        <f t="shared" si="1162"/>
        <v>0</v>
      </c>
      <c r="BV18591" s="4">
        <f t="shared" si="1163"/>
        <v>0</v>
      </c>
      <c r="BW18591" s="10"/>
      <c r="BX18591" s="4">
        <f t="shared" si="1164"/>
        <v>1</v>
      </c>
      <c r="BY18591" s="4">
        <f t="shared" si="1165"/>
        <v>1</v>
      </c>
    </row>
    <row r="18592" spans="1:77">
      <c r="A18592" s="10">
        <v>18587</v>
      </c>
      <c r="BT18592" s="10">
        <v>18587</v>
      </c>
      <c r="BU18592" s="4">
        <f t="shared" si="1162"/>
        <v>0</v>
      </c>
      <c r="BV18592" s="4">
        <f t="shared" si="1163"/>
        <v>0</v>
      </c>
      <c r="BW18592" s="10"/>
      <c r="BX18592" s="4">
        <f t="shared" si="1164"/>
        <v>1</v>
      </c>
      <c r="BY18592" s="4">
        <f t="shared" si="1165"/>
        <v>1</v>
      </c>
    </row>
    <row r="18593" spans="1:77">
      <c r="A18593" s="10">
        <v>18588</v>
      </c>
      <c r="BT18593" s="10">
        <v>18588</v>
      </c>
      <c r="BU18593" s="4">
        <f t="shared" si="1162"/>
        <v>0</v>
      </c>
      <c r="BV18593" s="4">
        <f t="shared" si="1163"/>
        <v>0</v>
      </c>
      <c r="BW18593" s="10"/>
      <c r="BX18593" s="4">
        <f t="shared" si="1164"/>
        <v>1</v>
      </c>
      <c r="BY18593" s="4">
        <f t="shared" si="1165"/>
        <v>1</v>
      </c>
    </row>
    <row r="18594" spans="1:77">
      <c r="A18594" s="10">
        <v>18589</v>
      </c>
      <c r="BT18594" s="10">
        <v>18589</v>
      </c>
      <c r="BU18594" s="4">
        <f t="shared" si="1162"/>
        <v>0</v>
      </c>
      <c r="BV18594" s="4">
        <f t="shared" si="1163"/>
        <v>0</v>
      </c>
      <c r="BW18594" s="10"/>
      <c r="BX18594" s="4">
        <f t="shared" si="1164"/>
        <v>1</v>
      </c>
      <c r="BY18594" s="4">
        <f t="shared" si="1165"/>
        <v>1</v>
      </c>
    </row>
    <row r="18595" spans="1:77">
      <c r="A18595" s="10">
        <v>18590</v>
      </c>
      <c r="BT18595" s="10">
        <v>18590</v>
      </c>
      <c r="BU18595" s="4">
        <f t="shared" si="1162"/>
        <v>0</v>
      </c>
      <c r="BV18595" s="4">
        <f t="shared" si="1163"/>
        <v>0</v>
      </c>
      <c r="BW18595" s="10"/>
      <c r="BX18595" s="4">
        <f t="shared" si="1164"/>
        <v>1</v>
      </c>
      <c r="BY18595" s="4">
        <f t="shared" si="1165"/>
        <v>1</v>
      </c>
    </row>
    <row r="18596" spans="1:77">
      <c r="A18596" s="10">
        <v>18591</v>
      </c>
      <c r="BT18596" s="10">
        <v>18591</v>
      </c>
      <c r="BU18596" s="4">
        <f t="shared" si="1162"/>
        <v>0</v>
      </c>
      <c r="BV18596" s="4">
        <f t="shared" si="1163"/>
        <v>0</v>
      </c>
      <c r="BW18596" s="10"/>
      <c r="BX18596" s="4">
        <f t="shared" si="1164"/>
        <v>1</v>
      </c>
      <c r="BY18596" s="4">
        <f t="shared" si="1165"/>
        <v>1</v>
      </c>
    </row>
    <row r="18597" spans="1:77">
      <c r="A18597" s="10">
        <v>18592</v>
      </c>
      <c r="BT18597" s="10">
        <v>18592</v>
      </c>
      <c r="BU18597" s="4">
        <f t="shared" si="1162"/>
        <v>0</v>
      </c>
      <c r="BV18597" s="4">
        <f t="shared" si="1163"/>
        <v>0</v>
      </c>
      <c r="BW18597" s="10"/>
      <c r="BX18597" s="4">
        <f t="shared" si="1164"/>
        <v>1</v>
      </c>
      <c r="BY18597" s="4">
        <f t="shared" si="1165"/>
        <v>1</v>
      </c>
    </row>
    <row r="18598" spans="1:77">
      <c r="A18598" s="10">
        <v>18593</v>
      </c>
      <c r="BT18598" s="10">
        <v>18593</v>
      </c>
      <c r="BU18598" s="4">
        <f t="shared" si="1162"/>
        <v>0</v>
      </c>
      <c r="BV18598" s="4">
        <f t="shared" si="1163"/>
        <v>0</v>
      </c>
      <c r="BW18598" s="10"/>
      <c r="BX18598" s="4">
        <f t="shared" si="1164"/>
        <v>1</v>
      </c>
      <c r="BY18598" s="4">
        <f t="shared" si="1165"/>
        <v>1</v>
      </c>
    </row>
    <row r="18599" spans="1:77">
      <c r="A18599" s="10">
        <v>18594</v>
      </c>
      <c r="BT18599" s="10">
        <v>18594</v>
      </c>
      <c r="BU18599" s="4">
        <f t="shared" si="1162"/>
        <v>0</v>
      </c>
      <c r="BV18599" s="4">
        <f t="shared" si="1163"/>
        <v>0</v>
      </c>
      <c r="BW18599" s="10"/>
      <c r="BX18599" s="4">
        <f t="shared" si="1164"/>
        <v>1</v>
      </c>
      <c r="BY18599" s="4">
        <f t="shared" si="1165"/>
        <v>1</v>
      </c>
    </row>
    <row r="18600" spans="1:77">
      <c r="A18600" s="10">
        <v>18595</v>
      </c>
      <c r="BT18600" s="10">
        <v>18595</v>
      </c>
      <c r="BU18600" s="4">
        <f t="shared" si="1162"/>
        <v>0</v>
      </c>
      <c r="BV18600" s="4">
        <f t="shared" si="1163"/>
        <v>0</v>
      </c>
      <c r="BW18600" s="10"/>
      <c r="BX18600" s="4">
        <f t="shared" si="1164"/>
        <v>1</v>
      </c>
      <c r="BY18600" s="4">
        <f t="shared" si="1165"/>
        <v>1</v>
      </c>
    </row>
    <row r="18601" spans="1:77">
      <c r="A18601" s="10">
        <v>18596</v>
      </c>
      <c r="BT18601" s="10">
        <v>18596</v>
      </c>
      <c r="BU18601" s="4">
        <f t="shared" si="1162"/>
        <v>0</v>
      </c>
      <c r="BV18601" s="4">
        <f t="shared" si="1163"/>
        <v>0</v>
      </c>
      <c r="BW18601" s="10"/>
      <c r="BX18601" s="4">
        <f t="shared" si="1164"/>
        <v>1</v>
      </c>
      <c r="BY18601" s="4">
        <f t="shared" si="1165"/>
        <v>1</v>
      </c>
    </row>
    <row r="18602" spans="1:77">
      <c r="A18602" s="10">
        <v>18597</v>
      </c>
      <c r="BT18602" s="10">
        <v>18597</v>
      </c>
      <c r="BU18602" s="4">
        <f t="shared" si="1162"/>
        <v>0</v>
      </c>
      <c r="BV18602" s="4">
        <f t="shared" si="1163"/>
        <v>0</v>
      </c>
      <c r="BW18602" s="10"/>
      <c r="BX18602" s="4">
        <f t="shared" si="1164"/>
        <v>1</v>
      </c>
      <c r="BY18602" s="4">
        <f t="shared" si="1165"/>
        <v>1</v>
      </c>
    </row>
    <row r="18603" spans="1:77">
      <c r="A18603" s="10">
        <v>18598</v>
      </c>
      <c r="BT18603" s="10">
        <v>18598</v>
      </c>
      <c r="BU18603" s="4">
        <f t="shared" si="1162"/>
        <v>0</v>
      </c>
      <c r="BV18603" s="4">
        <f t="shared" si="1163"/>
        <v>0</v>
      </c>
      <c r="BW18603" s="10"/>
      <c r="BX18603" s="4">
        <f t="shared" si="1164"/>
        <v>1</v>
      </c>
      <c r="BY18603" s="4">
        <f t="shared" si="1165"/>
        <v>1</v>
      </c>
    </row>
    <row r="18604" spans="1:77">
      <c r="A18604" s="10">
        <v>18599</v>
      </c>
      <c r="BT18604" s="10">
        <v>18599</v>
      </c>
      <c r="BU18604" s="4">
        <f t="shared" si="1162"/>
        <v>0</v>
      </c>
      <c r="BV18604" s="4">
        <f t="shared" si="1163"/>
        <v>0</v>
      </c>
      <c r="BW18604" s="10"/>
      <c r="BX18604" s="4">
        <f t="shared" si="1164"/>
        <v>1</v>
      </c>
      <c r="BY18604" s="4">
        <f t="shared" si="1165"/>
        <v>1</v>
      </c>
    </row>
    <row r="18605" spans="1:77">
      <c r="A18605" s="10">
        <v>18600</v>
      </c>
      <c r="BT18605" s="10">
        <v>18600</v>
      </c>
      <c r="BU18605" s="4">
        <f t="shared" si="1162"/>
        <v>0</v>
      </c>
      <c r="BV18605" s="4">
        <f t="shared" si="1163"/>
        <v>0</v>
      </c>
      <c r="BW18605" s="10"/>
      <c r="BX18605" s="4">
        <f t="shared" si="1164"/>
        <v>1</v>
      </c>
      <c r="BY18605" s="4">
        <f t="shared" si="1165"/>
        <v>1</v>
      </c>
    </row>
    <row r="18606" spans="1:77">
      <c r="A18606" s="10">
        <v>18601</v>
      </c>
      <c r="BT18606" s="10">
        <v>18601</v>
      </c>
      <c r="BU18606" s="4">
        <f t="shared" si="1162"/>
        <v>0</v>
      </c>
      <c r="BV18606" s="4">
        <f t="shared" si="1163"/>
        <v>0</v>
      </c>
      <c r="BW18606" s="10"/>
      <c r="BX18606" s="4">
        <f t="shared" si="1164"/>
        <v>1</v>
      </c>
      <c r="BY18606" s="4">
        <f t="shared" si="1165"/>
        <v>1</v>
      </c>
    </row>
    <row r="18607" spans="1:77">
      <c r="A18607" s="10">
        <v>18602</v>
      </c>
      <c r="BT18607" s="10">
        <v>18602</v>
      </c>
      <c r="BU18607" s="4">
        <f t="shared" si="1162"/>
        <v>0</v>
      </c>
      <c r="BV18607" s="4">
        <f t="shared" si="1163"/>
        <v>0</v>
      </c>
      <c r="BW18607" s="10"/>
      <c r="BX18607" s="4">
        <f t="shared" si="1164"/>
        <v>1</v>
      </c>
      <c r="BY18607" s="4">
        <f t="shared" si="1165"/>
        <v>1</v>
      </c>
    </row>
    <row r="18608" spans="1:77">
      <c r="A18608" s="10">
        <v>18603</v>
      </c>
      <c r="BT18608" s="10">
        <v>18603</v>
      </c>
      <c r="BU18608" s="4">
        <f t="shared" si="1162"/>
        <v>0</v>
      </c>
      <c r="BV18608" s="4">
        <f t="shared" si="1163"/>
        <v>0</v>
      </c>
      <c r="BW18608" s="10"/>
      <c r="BX18608" s="4">
        <f t="shared" si="1164"/>
        <v>1</v>
      </c>
      <c r="BY18608" s="4">
        <f t="shared" si="1165"/>
        <v>1</v>
      </c>
    </row>
    <row r="18609" spans="1:77">
      <c r="A18609" s="10">
        <v>18604</v>
      </c>
      <c r="BT18609" s="10">
        <v>18604</v>
      </c>
      <c r="BU18609" s="4">
        <f t="shared" si="1162"/>
        <v>0</v>
      </c>
      <c r="BV18609" s="4">
        <f t="shared" si="1163"/>
        <v>0</v>
      </c>
      <c r="BW18609" s="10"/>
      <c r="BX18609" s="4">
        <f t="shared" si="1164"/>
        <v>1</v>
      </c>
      <c r="BY18609" s="4">
        <f t="shared" si="1165"/>
        <v>1</v>
      </c>
    </row>
    <row r="18610" spans="1:77">
      <c r="A18610" s="10">
        <v>18605</v>
      </c>
      <c r="BT18610" s="10">
        <v>18605</v>
      </c>
      <c r="BU18610" s="4">
        <f t="shared" si="1162"/>
        <v>0</v>
      </c>
      <c r="BV18610" s="4">
        <f t="shared" si="1163"/>
        <v>0</v>
      </c>
      <c r="BW18610" s="10"/>
      <c r="BX18610" s="4">
        <f t="shared" si="1164"/>
        <v>1</v>
      </c>
      <c r="BY18610" s="4">
        <f t="shared" si="1165"/>
        <v>1</v>
      </c>
    </row>
    <row r="18611" spans="1:77">
      <c r="A18611" s="10">
        <v>18606</v>
      </c>
      <c r="BT18611" s="10">
        <v>18606</v>
      </c>
      <c r="BU18611" s="4">
        <f t="shared" si="1162"/>
        <v>0</v>
      </c>
      <c r="BV18611" s="4">
        <f t="shared" si="1163"/>
        <v>0</v>
      </c>
      <c r="BW18611" s="10"/>
      <c r="BX18611" s="4">
        <f t="shared" si="1164"/>
        <v>1</v>
      </c>
      <c r="BY18611" s="4">
        <f t="shared" si="1165"/>
        <v>1</v>
      </c>
    </row>
    <row r="18612" spans="1:77">
      <c r="A18612" s="10">
        <v>18607</v>
      </c>
      <c r="BT18612" s="10">
        <v>18607</v>
      </c>
      <c r="BU18612" s="4">
        <f t="shared" si="1162"/>
        <v>0</v>
      </c>
      <c r="BV18612" s="4">
        <f t="shared" si="1163"/>
        <v>0</v>
      </c>
      <c r="BW18612" s="10"/>
      <c r="BX18612" s="4">
        <f t="shared" si="1164"/>
        <v>1</v>
      </c>
      <c r="BY18612" s="4">
        <f t="shared" si="1165"/>
        <v>1</v>
      </c>
    </row>
    <row r="18613" spans="1:77">
      <c r="A18613" s="10">
        <v>18608</v>
      </c>
      <c r="BT18613" s="10">
        <v>18608</v>
      </c>
      <c r="BU18613" s="4">
        <f t="shared" si="1162"/>
        <v>0</v>
      </c>
      <c r="BV18613" s="4">
        <f t="shared" si="1163"/>
        <v>0</v>
      </c>
      <c r="BW18613" s="10"/>
      <c r="BX18613" s="4">
        <f t="shared" si="1164"/>
        <v>1</v>
      </c>
      <c r="BY18613" s="4">
        <f t="shared" si="1165"/>
        <v>1</v>
      </c>
    </row>
    <row r="18614" spans="1:77">
      <c r="A18614" s="10">
        <v>18609</v>
      </c>
      <c r="BT18614" s="10">
        <v>18609</v>
      </c>
      <c r="BU18614" s="4">
        <f t="shared" si="1162"/>
        <v>0</v>
      </c>
      <c r="BV18614" s="4">
        <f t="shared" si="1163"/>
        <v>0</v>
      </c>
      <c r="BW18614" s="10"/>
      <c r="BX18614" s="4">
        <f t="shared" si="1164"/>
        <v>1</v>
      </c>
      <c r="BY18614" s="4">
        <f t="shared" si="1165"/>
        <v>1</v>
      </c>
    </row>
    <row r="18615" spans="1:77">
      <c r="A18615" s="10">
        <v>18610</v>
      </c>
      <c r="BT18615" s="10">
        <v>18610</v>
      </c>
      <c r="BU18615" s="4">
        <f t="shared" si="1162"/>
        <v>0</v>
      </c>
      <c r="BV18615" s="4">
        <f t="shared" si="1163"/>
        <v>0</v>
      </c>
      <c r="BW18615" s="10"/>
      <c r="BX18615" s="4">
        <f t="shared" si="1164"/>
        <v>1</v>
      </c>
      <c r="BY18615" s="4">
        <f t="shared" si="1165"/>
        <v>1</v>
      </c>
    </row>
    <row r="18616" spans="1:77">
      <c r="A18616" s="10">
        <v>18611</v>
      </c>
      <c r="BT18616" s="10">
        <v>18611</v>
      </c>
      <c r="BU18616" s="4">
        <f t="shared" si="1162"/>
        <v>0</v>
      </c>
      <c r="BV18616" s="4">
        <f t="shared" si="1163"/>
        <v>0</v>
      </c>
      <c r="BW18616" s="10"/>
      <c r="BX18616" s="4">
        <f t="shared" si="1164"/>
        <v>1</v>
      </c>
      <c r="BY18616" s="4">
        <f t="shared" si="1165"/>
        <v>1</v>
      </c>
    </row>
    <row r="18617" spans="1:77">
      <c r="A18617" s="10">
        <v>18612</v>
      </c>
      <c r="BT18617" s="10">
        <v>18612</v>
      </c>
      <c r="BU18617" s="4">
        <f t="shared" si="1162"/>
        <v>0</v>
      </c>
      <c r="BV18617" s="4">
        <f t="shared" si="1163"/>
        <v>0</v>
      </c>
      <c r="BW18617" s="10"/>
      <c r="BX18617" s="4">
        <f t="shared" si="1164"/>
        <v>1</v>
      </c>
      <c r="BY18617" s="4">
        <f t="shared" si="1165"/>
        <v>1</v>
      </c>
    </row>
    <row r="18618" spans="1:77">
      <c r="A18618" s="10">
        <v>18613</v>
      </c>
      <c r="BT18618" s="10">
        <v>18613</v>
      </c>
      <c r="BU18618" s="4">
        <f t="shared" si="1162"/>
        <v>0</v>
      </c>
      <c r="BV18618" s="4">
        <f t="shared" si="1163"/>
        <v>0</v>
      </c>
      <c r="BW18618" s="10"/>
      <c r="BX18618" s="4">
        <f t="shared" si="1164"/>
        <v>1</v>
      </c>
      <c r="BY18618" s="4">
        <f t="shared" si="1165"/>
        <v>1</v>
      </c>
    </row>
    <row r="18619" spans="1:77">
      <c r="A18619" s="10">
        <v>18614</v>
      </c>
      <c r="BT18619" s="10">
        <v>18614</v>
      </c>
      <c r="BU18619" s="4">
        <f t="shared" si="1162"/>
        <v>0</v>
      </c>
      <c r="BV18619" s="4">
        <f t="shared" si="1163"/>
        <v>0</v>
      </c>
      <c r="BW18619" s="10"/>
      <c r="BX18619" s="4">
        <f t="shared" si="1164"/>
        <v>1</v>
      </c>
      <c r="BY18619" s="4">
        <f t="shared" si="1165"/>
        <v>1</v>
      </c>
    </row>
    <row r="18620" spans="1:77">
      <c r="A18620" s="10">
        <v>18615</v>
      </c>
      <c r="BT18620" s="10">
        <v>18615</v>
      </c>
      <c r="BU18620" s="4">
        <f t="shared" si="1162"/>
        <v>0</v>
      </c>
      <c r="BV18620" s="4">
        <f t="shared" si="1163"/>
        <v>0</v>
      </c>
      <c r="BW18620" s="10"/>
      <c r="BX18620" s="4">
        <f t="shared" si="1164"/>
        <v>1</v>
      </c>
      <c r="BY18620" s="4">
        <f t="shared" si="1165"/>
        <v>1</v>
      </c>
    </row>
    <row r="18621" spans="1:77">
      <c r="A18621" s="10">
        <v>18616</v>
      </c>
      <c r="BT18621" s="10">
        <v>18616</v>
      </c>
      <c r="BU18621" s="4">
        <f t="shared" si="1162"/>
        <v>0</v>
      </c>
      <c r="BV18621" s="4">
        <f t="shared" si="1163"/>
        <v>0</v>
      </c>
      <c r="BW18621" s="10"/>
      <c r="BX18621" s="4">
        <f t="shared" si="1164"/>
        <v>1</v>
      </c>
      <c r="BY18621" s="4">
        <f t="shared" si="1165"/>
        <v>1</v>
      </c>
    </row>
    <row r="18622" spans="1:77">
      <c r="A18622" s="10">
        <v>18617</v>
      </c>
      <c r="BT18622" s="10">
        <v>18617</v>
      </c>
      <c r="BU18622" s="4">
        <f t="shared" si="1162"/>
        <v>0</v>
      </c>
      <c r="BV18622" s="4">
        <f t="shared" si="1163"/>
        <v>0</v>
      </c>
      <c r="BW18622" s="10"/>
      <c r="BX18622" s="4">
        <f t="shared" si="1164"/>
        <v>1</v>
      </c>
      <c r="BY18622" s="4">
        <f t="shared" si="1165"/>
        <v>1</v>
      </c>
    </row>
    <row r="18623" spans="1:77">
      <c r="A18623" s="10">
        <v>18618</v>
      </c>
      <c r="BT18623" s="10">
        <v>18618</v>
      </c>
      <c r="BU18623" s="4">
        <f t="shared" si="1162"/>
        <v>0</v>
      </c>
      <c r="BV18623" s="4">
        <f t="shared" si="1163"/>
        <v>0</v>
      </c>
      <c r="BW18623" s="10"/>
      <c r="BX18623" s="4">
        <f t="shared" si="1164"/>
        <v>1</v>
      </c>
      <c r="BY18623" s="4">
        <f t="shared" si="1165"/>
        <v>1</v>
      </c>
    </row>
    <row r="18624" spans="1:77">
      <c r="A18624" s="10">
        <v>18619</v>
      </c>
      <c r="BT18624" s="10">
        <v>18619</v>
      </c>
      <c r="BU18624" s="4">
        <f t="shared" si="1162"/>
        <v>0</v>
      </c>
      <c r="BV18624" s="4">
        <f t="shared" si="1163"/>
        <v>0</v>
      </c>
      <c r="BW18624" s="10"/>
      <c r="BX18624" s="4">
        <f t="shared" si="1164"/>
        <v>1</v>
      </c>
      <c r="BY18624" s="4">
        <f t="shared" si="1165"/>
        <v>1</v>
      </c>
    </row>
    <row r="18625" spans="1:77">
      <c r="A18625" s="10">
        <v>18620</v>
      </c>
      <c r="BT18625" s="10">
        <v>18620</v>
      </c>
      <c r="BU18625" s="4">
        <f t="shared" si="1162"/>
        <v>0</v>
      </c>
      <c r="BV18625" s="4">
        <f t="shared" si="1163"/>
        <v>0</v>
      </c>
      <c r="BW18625" s="10"/>
      <c r="BX18625" s="4">
        <f t="shared" si="1164"/>
        <v>1</v>
      </c>
      <c r="BY18625" s="4">
        <f t="shared" si="1165"/>
        <v>1</v>
      </c>
    </row>
    <row r="18626" spans="1:77">
      <c r="A18626" s="10">
        <v>18621</v>
      </c>
      <c r="BT18626" s="10">
        <v>18621</v>
      </c>
      <c r="BU18626" s="4">
        <f t="shared" si="1162"/>
        <v>0</v>
      </c>
      <c r="BV18626" s="4">
        <f t="shared" si="1163"/>
        <v>0</v>
      </c>
      <c r="BW18626" s="10"/>
      <c r="BX18626" s="4">
        <f t="shared" si="1164"/>
        <v>1</v>
      </c>
      <c r="BY18626" s="4">
        <f t="shared" si="1165"/>
        <v>1</v>
      </c>
    </row>
    <row r="18627" spans="1:77">
      <c r="A18627" s="10">
        <v>18622</v>
      </c>
      <c r="BT18627" s="10">
        <v>18622</v>
      </c>
      <c r="BU18627" s="4">
        <f t="shared" si="1162"/>
        <v>0</v>
      </c>
      <c r="BV18627" s="4">
        <f t="shared" si="1163"/>
        <v>0</v>
      </c>
      <c r="BW18627" s="10"/>
      <c r="BX18627" s="4">
        <f t="shared" si="1164"/>
        <v>1</v>
      </c>
      <c r="BY18627" s="4">
        <f t="shared" si="1165"/>
        <v>1</v>
      </c>
    </row>
    <row r="18628" spans="1:77">
      <c r="A18628" s="10">
        <v>18623</v>
      </c>
      <c r="BT18628" s="10">
        <v>18623</v>
      </c>
      <c r="BU18628" s="4">
        <f t="shared" si="1162"/>
        <v>0</v>
      </c>
      <c r="BV18628" s="4">
        <f t="shared" si="1163"/>
        <v>0</v>
      </c>
      <c r="BW18628" s="10"/>
      <c r="BX18628" s="4">
        <f t="shared" si="1164"/>
        <v>1</v>
      </c>
      <c r="BY18628" s="4">
        <f t="shared" si="1165"/>
        <v>1</v>
      </c>
    </row>
    <row r="18629" spans="1:77">
      <c r="A18629" s="10">
        <v>18624</v>
      </c>
      <c r="BT18629" s="10">
        <v>18624</v>
      </c>
      <c r="BU18629" s="4">
        <f t="shared" si="1162"/>
        <v>0</v>
      </c>
      <c r="BV18629" s="4">
        <f t="shared" si="1163"/>
        <v>0</v>
      </c>
      <c r="BW18629" s="10"/>
      <c r="BX18629" s="4">
        <f t="shared" si="1164"/>
        <v>1</v>
      </c>
      <c r="BY18629" s="4">
        <f t="shared" si="1165"/>
        <v>1</v>
      </c>
    </row>
    <row r="18630" spans="1:77">
      <c r="A18630" s="10">
        <v>18625</v>
      </c>
      <c r="BT18630" s="10">
        <v>18625</v>
      </c>
      <c r="BU18630" s="4">
        <f t="shared" si="1162"/>
        <v>0</v>
      </c>
      <c r="BV18630" s="4">
        <f t="shared" si="1163"/>
        <v>0</v>
      </c>
      <c r="BW18630" s="10"/>
      <c r="BX18630" s="4">
        <f t="shared" si="1164"/>
        <v>1</v>
      </c>
      <c r="BY18630" s="4">
        <f t="shared" si="1165"/>
        <v>1</v>
      </c>
    </row>
    <row r="18631" spans="1:77">
      <c r="A18631" s="10">
        <v>18626</v>
      </c>
      <c r="BT18631" s="10">
        <v>18626</v>
      </c>
      <c r="BU18631" s="4">
        <f t="shared" ref="BU18631:BU18694" si="1166">BP18631*$BV$1-BQ18631</f>
        <v>0</v>
      </c>
      <c r="BV18631" s="4">
        <f t="shared" ref="BV18631:BV18694" si="1167">BR18631*$BV$1-BS18631</f>
        <v>0</v>
      </c>
      <c r="BW18631" s="10"/>
      <c r="BX18631" s="4">
        <f t="shared" si="1164"/>
        <v>1</v>
      </c>
      <c r="BY18631" s="4">
        <f t="shared" si="1165"/>
        <v>1</v>
      </c>
    </row>
    <row r="18632" spans="1:77">
      <c r="A18632" s="10">
        <v>18627</v>
      </c>
      <c r="BT18632" s="10">
        <v>18627</v>
      </c>
      <c r="BU18632" s="4">
        <f t="shared" si="1166"/>
        <v>0</v>
      </c>
      <c r="BV18632" s="4">
        <f t="shared" si="1167"/>
        <v>0</v>
      </c>
      <c r="BW18632" s="10"/>
      <c r="BX18632" s="4">
        <f t="shared" si="1164"/>
        <v>1</v>
      </c>
      <c r="BY18632" s="4">
        <f t="shared" si="1165"/>
        <v>1</v>
      </c>
    </row>
    <row r="18633" spans="1:77">
      <c r="A18633" s="10">
        <v>18628</v>
      </c>
      <c r="BT18633" s="10">
        <v>18628</v>
      </c>
      <c r="BU18633" s="4">
        <f t="shared" si="1166"/>
        <v>0</v>
      </c>
      <c r="BV18633" s="4">
        <f t="shared" si="1167"/>
        <v>0</v>
      </c>
      <c r="BW18633" s="10"/>
      <c r="BX18633" s="4">
        <f t="shared" si="1164"/>
        <v>1</v>
      </c>
      <c r="BY18633" s="4">
        <f t="shared" si="1165"/>
        <v>1</v>
      </c>
    </row>
    <row r="18634" spans="1:77">
      <c r="A18634" s="10">
        <v>18629</v>
      </c>
      <c r="BT18634" s="10">
        <v>18629</v>
      </c>
      <c r="BU18634" s="4">
        <f t="shared" si="1166"/>
        <v>0</v>
      </c>
      <c r="BV18634" s="4">
        <f t="shared" si="1167"/>
        <v>0</v>
      </c>
      <c r="BW18634" s="10"/>
      <c r="BX18634" s="4">
        <f t="shared" si="1164"/>
        <v>1</v>
      </c>
      <c r="BY18634" s="4">
        <f t="shared" si="1165"/>
        <v>1</v>
      </c>
    </row>
    <row r="18635" spans="1:77">
      <c r="A18635" s="10">
        <v>18630</v>
      </c>
      <c r="BT18635" s="10">
        <v>18630</v>
      </c>
      <c r="BU18635" s="4">
        <f t="shared" si="1166"/>
        <v>0</v>
      </c>
      <c r="BV18635" s="4">
        <f t="shared" si="1167"/>
        <v>0</v>
      </c>
      <c r="BW18635" s="10"/>
      <c r="BX18635" s="4">
        <f t="shared" si="1164"/>
        <v>1</v>
      </c>
      <c r="BY18635" s="4">
        <f t="shared" si="1165"/>
        <v>1</v>
      </c>
    </row>
    <row r="18636" spans="1:77">
      <c r="A18636" s="10">
        <v>18631</v>
      </c>
      <c r="BT18636" s="10">
        <v>18631</v>
      </c>
      <c r="BU18636" s="4">
        <f t="shared" si="1166"/>
        <v>0</v>
      </c>
      <c r="BV18636" s="4">
        <f t="shared" si="1167"/>
        <v>0</v>
      </c>
      <c r="BW18636" s="10"/>
      <c r="BX18636" s="4">
        <f t="shared" si="1164"/>
        <v>1</v>
      </c>
      <c r="BY18636" s="4">
        <f t="shared" si="1165"/>
        <v>1</v>
      </c>
    </row>
    <row r="18637" spans="1:77">
      <c r="A18637" s="10">
        <v>18632</v>
      </c>
      <c r="BT18637" s="10">
        <v>18632</v>
      </c>
      <c r="BU18637" s="4">
        <f t="shared" si="1166"/>
        <v>0</v>
      </c>
      <c r="BV18637" s="4">
        <f t="shared" si="1167"/>
        <v>0</v>
      </c>
      <c r="BW18637" s="10"/>
      <c r="BX18637" s="4">
        <f t="shared" si="1164"/>
        <v>1</v>
      </c>
      <c r="BY18637" s="4">
        <f t="shared" si="1165"/>
        <v>1</v>
      </c>
    </row>
    <row r="18638" spans="1:77">
      <c r="A18638" s="10">
        <v>18633</v>
      </c>
      <c r="BT18638" s="10">
        <v>18633</v>
      </c>
      <c r="BU18638" s="4">
        <f t="shared" si="1166"/>
        <v>0</v>
      </c>
      <c r="BV18638" s="4">
        <f t="shared" si="1167"/>
        <v>0</v>
      </c>
      <c r="BW18638" s="10"/>
      <c r="BX18638" s="4">
        <f t="shared" si="1164"/>
        <v>1</v>
      </c>
      <c r="BY18638" s="4">
        <f t="shared" si="1165"/>
        <v>1</v>
      </c>
    </row>
    <row r="18639" spans="1:77">
      <c r="A18639" s="10">
        <v>18634</v>
      </c>
      <c r="BT18639" s="10">
        <v>18634</v>
      </c>
      <c r="BU18639" s="4">
        <f t="shared" si="1166"/>
        <v>0</v>
      </c>
      <c r="BV18639" s="4">
        <f t="shared" si="1167"/>
        <v>0</v>
      </c>
      <c r="BW18639" s="10"/>
      <c r="BX18639" s="4">
        <f t="shared" si="1164"/>
        <v>1</v>
      </c>
      <c r="BY18639" s="4">
        <f t="shared" si="1165"/>
        <v>1</v>
      </c>
    </row>
    <row r="18640" spans="1:77">
      <c r="A18640" s="10">
        <v>18635</v>
      </c>
      <c r="BT18640" s="10">
        <v>18635</v>
      </c>
      <c r="BU18640" s="4">
        <f t="shared" si="1166"/>
        <v>0</v>
      </c>
      <c r="BV18640" s="4">
        <f t="shared" si="1167"/>
        <v>0</v>
      </c>
      <c r="BW18640" s="10"/>
      <c r="BX18640" s="4">
        <f t="shared" si="1164"/>
        <v>1</v>
      </c>
      <c r="BY18640" s="4">
        <f t="shared" si="1165"/>
        <v>1</v>
      </c>
    </row>
    <row r="18641" spans="1:77">
      <c r="A18641" s="10">
        <v>18636</v>
      </c>
      <c r="BT18641" s="10">
        <v>18636</v>
      </c>
      <c r="BU18641" s="4">
        <f t="shared" si="1166"/>
        <v>0</v>
      </c>
      <c r="BV18641" s="4">
        <f t="shared" si="1167"/>
        <v>0</v>
      </c>
      <c r="BW18641" s="10"/>
      <c r="BX18641" s="4">
        <f t="shared" si="1164"/>
        <v>1</v>
      </c>
      <c r="BY18641" s="4">
        <f t="shared" si="1165"/>
        <v>1</v>
      </c>
    </row>
    <row r="18642" spans="1:77">
      <c r="A18642" s="10">
        <v>18637</v>
      </c>
      <c r="BT18642" s="10">
        <v>18637</v>
      </c>
      <c r="BU18642" s="4">
        <f t="shared" si="1166"/>
        <v>0</v>
      </c>
      <c r="BV18642" s="4">
        <f t="shared" si="1167"/>
        <v>0</v>
      </c>
      <c r="BW18642" s="10"/>
      <c r="BX18642" s="4">
        <f t="shared" si="1164"/>
        <v>1</v>
      </c>
      <c r="BY18642" s="4">
        <f t="shared" si="1165"/>
        <v>1</v>
      </c>
    </row>
    <row r="18643" spans="1:77">
      <c r="A18643" s="10">
        <v>18638</v>
      </c>
      <c r="BT18643" s="10">
        <v>18638</v>
      </c>
      <c r="BU18643" s="4">
        <f t="shared" si="1166"/>
        <v>0</v>
      </c>
      <c r="BV18643" s="4">
        <f t="shared" si="1167"/>
        <v>0</v>
      </c>
      <c r="BW18643" s="10"/>
      <c r="BX18643" s="4">
        <f t="shared" si="1164"/>
        <v>1</v>
      </c>
      <c r="BY18643" s="4">
        <f t="shared" si="1165"/>
        <v>1</v>
      </c>
    </row>
    <row r="18644" spans="1:77">
      <c r="A18644" s="10">
        <v>18639</v>
      </c>
      <c r="BT18644" s="10">
        <v>18639</v>
      </c>
      <c r="BU18644" s="4">
        <f t="shared" si="1166"/>
        <v>0</v>
      </c>
      <c r="BV18644" s="4">
        <f t="shared" si="1167"/>
        <v>0</v>
      </c>
      <c r="BW18644" s="10"/>
      <c r="BX18644" s="4">
        <f t="shared" si="1164"/>
        <v>1</v>
      </c>
      <c r="BY18644" s="4">
        <f t="shared" si="1165"/>
        <v>1</v>
      </c>
    </row>
    <row r="18645" spans="1:77">
      <c r="A18645" s="10">
        <v>18640</v>
      </c>
      <c r="BT18645" s="10">
        <v>18640</v>
      </c>
      <c r="BU18645" s="4">
        <f t="shared" si="1166"/>
        <v>0</v>
      </c>
      <c r="BV18645" s="4">
        <f t="shared" si="1167"/>
        <v>0</v>
      </c>
      <c r="BW18645" s="10"/>
      <c r="BX18645" s="4">
        <f t="shared" si="1164"/>
        <v>1</v>
      </c>
      <c r="BY18645" s="4">
        <f t="shared" si="1165"/>
        <v>1</v>
      </c>
    </row>
    <row r="18646" spans="1:77">
      <c r="A18646" s="10">
        <v>18641</v>
      </c>
      <c r="BT18646" s="10">
        <v>18641</v>
      </c>
      <c r="BU18646" s="4">
        <f t="shared" si="1166"/>
        <v>0</v>
      </c>
      <c r="BV18646" s="4">
        <f t="shared" si="1167"/>
        <v>0</v>
      </c>
      <c r="BW18646" s="10"/>
      <c r="BX18646" s="4">
        <f t="shared" ref="BX18646:BX18709" si="1168">IF(BU18646=MAX($BU18646:$BV18646),1,0)</f>
        <v>1</v>
      </c>
      <c r="BY18646" s="4">
        <f t="shared" ref="BY18646:BY18709" si="1169">IF(BV18646=MAX($BU18646:$BV18646),1,0)</f>
        <v>1</v>
      </c>
    </row>
    <row r="18647" spans="1:77">
      <c r="A18647" s="10">
        <v>18642</v>
      </c>
      <c r="BT18647" s="10">
        <v>18642</v>
      </c>
      <c r="BU18647" s="4">
        <f t="shared" si="1166"/>
        <v>0</v>
      </c>
      <c r="BV18647" s="4">
        <f t="shared" si="1167"/>
        <v>0</v>
      </c>
      <c r="BW18647" s="10"/>
      <c r="BX18647" s="4">
        <f t="shared" si="1168"/>
        <v>1</v>
      </c>
      <c r="BY18647" s="4">
        <f t="shared" si="1169"/>
        <v>1</v>
      </c>
    </row>
    <row r="18648" spans="1:77">
      <c r="A18648" s="10">
        <v>18643</v>
      </c>
      <c r="BT18648" s="10">
        <v>18643</v>
      </c>
      <c r="BU18648" s="4">
        <f t="shared" si="1166"/>
        <v>0</v>
      </c>
      <c r="BV18648" s="4">
        <f t="shared" si="1167"/>
        <v>0</v>
      </c>
      <c r="BW18648" s="10"/>
      <c r="BX18648" s="4">
        <f t="shared" si="1168"/>
        <v>1</v>
      </c>
      <c r="BY18648" s="4">
        <f t="shared" si="1169"/>
        <v>1</v>
      </c>
    </row>
    <row r="18649" spans="1:77">
      <c r="A18649" s="10">
        <v>18644</v>
      </c>
      <c r="BT18649" s="10">
        <v>18644</v>
      </c>
      <c r="BU18649" s="4">
        <f t="shared" si="1166"/>
        <v>0</v>
      </c>
      <c r="BV18649" s="4">
        <f t="shared" si="1167"/>
        <v>0</v>
      </c>
      <c r="BW18649" s="10"/>
      <c r="BX18649" s="4">
        <f t="shared" si="1168"/>
        <v>1</v>
      </c>
      <c r="BY18649" s="4">
        <f t="shared" si="1169"/>
        <v>1</v>
      </c>
    </row>
    <row r="18650" spans="1:77">
      <c r="A18650" s="10">
        <v>18645</v>
      </c>
      <c r="BT18650" s="10">
        <v>18645</v>
      </c>
      <c r="BU18650" s="4">
        <f t="shared" si="1166"/>
        <v>0</v>
      </c>
      <c r="BV18650" s="4">
        <f t="shared" si="1167"/>
        <v>0</v>
      </c>
      <c r="BW18650" s="10"/>
      <c r="BX18650" s="4">
        <f t="shared" si="1168"/>
        <v>1</v>
      </c>
      <c r="BY18650" s="4">
        <f t="shared" si="1169"/>
        <v>1</v>
      </c>
    </row>
    <row r="18651" spans="1:77">
      <c r="A18651" s="10">
        <v>18646</v>
      </c>
      <c r="BT18651" s="10">
        <v>18646</v>
      </c>
      <c r="BU18651" s="4">
        <f t="shared" si="1166"/>
        <v>0</v>
      </c>
      <c r="BV18651" s="4">
        <f t="shared" si="1167"/>
        <v>0</v>
      </c>
      <c r="BW18651" s="10"/>
      <c r="BX18651" s="4">
        <f t="shared" si="1168"/>
        <v>1</v>
      </c>
      <c r="BY18651" s="4">
        <f t="shared" si="1169"/>
        <v>1</v>
      </c>
    </row>
    <row r="18652" spans="1:77">
      <c r="A18652" s="10">
        <v>18647</v>
      </c>
      <c r="BT18652" s="10">
        <v>18647</v>
      </c>
      <c r="BU18652" s="4">
        <f t="shared" si="1166"/>
        <v>0</v>
      </c>
      <c r="BV18652" s="4">
        <f t="shared" si="1167"/>
        <v>0</v>
      </c>
      <c r="BW18652" s="10"/>
      <c r="BX18652" s="4">
        <f t="shared" si="1168"/>
        <v>1</v>
      </c>
      <c r="BY18652" s="4">
        <f t="shared" si="1169"/>
        <v>1</v>
      </c>
    </row>
    <row r="18653" spans="1:77">
      <c r="A18653" s="10">
        <v>18648</v>
      </c>
      <c r="BT18653" s="10">
        <v>18648</v>
      </c>
      <c r="BU18653" s="4">
        <f t="shared" si="1166"/>
        <v>0</v>
      </c>
      <c r="BV18653" s="4">
        <f t="shared" si="1167"/>
        <v>0</v>
      </c>
      <c r="BW18653" s="10"/>
      <c r="BX18653" s="4">
        <f t="shared" si="1168"/>
        <v>1</v>
      </c>
      <c r="BY18653" s="4">
        <f t="shared" si="1169"/>
        <v>1</v>
      </c>
    </row>
    <row r="18654" spans="1:77">
      <c r="A18654" s="10">
        <v>18649</v>
      </c>
      <c r="BT18654" s="10">
        <v>18649</v>
      </c>
      <c r="BU18654" s="4">
        <f t="shared" si="1166"/>
        <v>0</v>
      </c>
      <c r="BV18654" s="4">
        <f t="shared" si="1167"/>
        <v>0</v>
      </c>
      <c r="BW18654" s="10"/>
      <c r="BX18654" s="4">
        <f t="shared" si="1168"/>
        <v>1</v>
      </c>
      <c r="BY18654" s="4">
        <f t="shared" si="1169"/>
        <v>1</v>
      </c>
    </row>
    <row r="18655" spans="1:77">
      <c r="A18655" s="10">
        <v>18650</v>
      </c>
      <c r="BT18655" s="10">
        <v>18650</v>
      </c>
      <c r="BU18655" s="4">
        <f t="shared" si="1166"/>
        <v>0</v>
      </c>
      <c r="BV18655" s="4">
        <f t="shared" si="1167"/>
        <v>0</v>
      </c>
      <c r="BW18655" s="10"/>
      <c r="BX18655" s="4">
        <f t="shared" si="1168"/>
        <v>1</v>
      </c>
      <c r="BY18655" s="4">
        <f t="shared" si="1169"/>
        <v>1</v>
      </c>
    </row>
    <row r="18656" spans="1:77">
      <c r="A18656" s="10">
        <v>18651</v>
      </c>
      <c r="BT18656" s="10">
        <v>18651</v>
      </c>
      <c r="BU18656" s="4">
        <f t="shared" si="1166"/>
        <v>0</v>
      </c>
      <c r="BV18656" s="4">
        <f t="shared" si="1167"/>
        <v>0</v>
      </c>
      <c r="BW18656" s="10"/>
      <c r="BX18656" s="4">
        <f t="shared" si="1168"/>
        <v>1</v>
      </c>
      <c r="BY18656" s="4">
        <f t="shared" si="1169"/>
        <v>1</v>
      </c>
    </row>
    <row r="18657" spans="1:77">
      <c r="A18657" s="10">
        <v>18652</v>
      </c>
      <c r="BT18657" s="10">
        <v>18652</v>
      </c>
      <c r="BU18657" s="4">
        <f t="shared" si="1166"/>
        <v>0</v>
      </c>
      <c r="BV18657" s="4">
        <f t="shared" si="1167"/>
        <v>0</v>
      </c>
      <c r="BW18657" s="10"/>
      <c r="BX18657" s="4">
        <f t="shared" si="1168"/>
        <v>1</v>
      </c>
      <c r="BY18657" s="4">
        <f t="shared" si="1169"/>
        <v>1</v>
      </c>
    </row>
    <row r="18658" spans="1:77">
      <c r="A18658" s="10">
        <v>18653</v>
      </c>
      <c r="BT18658" s="10">
        <v>18653</v>
      </c>
      <c r="BU18658" s="4">
        <f t="shared" si="1166"/>
        <v>0</v>
      </c>
      <c r="BV18658" s="4">
        <f t="shared" si="1167"/>
        <v>0</v>
      </c>
      <c r="BW18658" s="10"/>
      <c r="BX18658" s="4">
        <f t="shared" si="1168"/>
        <v>1</v>
      </c>
      <c r="BY18658" s="4">
        <f t="shared" si="1169"/>
        <v>1</v>
      </c>
    </row>
    <row r="18659" spans="1:77">
      <c r="A18659" s="10">
        <v>18654</v>
      </c>
      <c r="BT18659" s="10">
        <v>18654</v>
      </c>
      <c r="BU18659" s="4">
        <f t="shared" si="1166"/>
        <v>0</v>
      </c>
      <c r="BV18659" s="4">
        <f t="shared" si="1167"/>
        <v>0</v>
      </c>
      <c r="BW18659" s="10"/>
      <c r="BX18659" s="4">
        <f t="shared" si="1168"/>
        <v>1</v>
      </c>
      <c r="BY18659" s="4">
        <f t="shared" si="1169"/>
        <v>1</v>
      </c>
    </row>
    <row r="18660" spans="1:77">
      <c r="A18660" s="10">
        <v>18655</v>
      </c>
      <c r="BT18660" s="10">
        <v>18655</v>
      </c>
      <c r="BU18660" s="4">
        <f t="shared" si="1166"/>
        <v>0</v>
      </c>
      <c r="BV18660" s="4">
        <f t="shared" si="1167"/>
        <v>0</v>
      </c>
      <c r="BW18660" s="10"/>
      <c r="BX18660" s="4">
        <f t="shared" si="1168"/>
        <v>1</v>
      </c>
      <c r="BY18660" s="4">
        <f t="shared" si="1169"/>
        <v>1</v>
      </c>
    </row>
    <row r="18661" spans="1:77">
      <c r="A18661" s="10">
        <v>18656</v>
      </c>
      <c r="BT18661" s="10">
        <v>18656</v>
      </c>
      <c r="BU18661" s="4">
        <f t="shared" si="1166"/>
        <v>0</v>
      </c>
      <c r="BV18661" s="4">
        <f t="shared" si="1167"/>
        <v>0</v>
      </c>
      <c r="BW18661" s="10"/>
      <c r="BX18661" s="4">
        <f t="shared" si="1168"/>
        <v>1</v>
      </c>
      <c r="BY18661" s="4">
        <f t="shared" si="1169"/>
        <v>1</v>
      </c>
    </row>
    <row r="18662" spans="1:77">
      <c r="A18662" s="10">
        <v>18657</v>
      </c>
      <c r="BT18662" s="10">
        <v>18657</v>
      </c>
      <c r="BU18662" s="4">
        <f t="shared" si="1166"/>
        <v>0</v>
      </c>
      <c r="BV18662" s="4">
        <f t="shared" si="1167"/>
        <v>0</v>
      </c>
      <c r="BW18662" s="10"/>
      <c r="BX18662" s="4">
        <f t="shared" si="1168"/>
        <v>1</v>
      </c>
      <c r="BY18662" s="4">
        <f t="shared" si="1169"/>
        <v>1</v>
      </c>
    </row>
    <row r="18663" spans="1:77">
      <c r="A18663" s="10">
        <v>18658</v>
      </c>
      <c r="BT18663" s="10">
        <v>18658</v>
      </c>
      <c r="BU18663" s="4">
        <f t="shared" si="1166"/>
        <v>0</v>
      </c>
      <c r="BV18663" s="4">
        <f t="shared" si="1167"/>
        <v>0</v>
      </c>
      <c r="BW18663" s="10"/>
      <c r="BX18663" s="4">
        <f t="shared" si="1168"/>
        <v>1</v>
      </c>
      <c r="BY18663" s="4">
        <f t="shared" si="1169"/>
        <v>1</v>
      </c>
    </row>
    <row r="18664" spans="1:77">
      <c r="A18664" s="10">
        <v>18659</v>
      </c>
      <c r="BT18664" s="10">
        <v>18659</v>
      </c>
      <c r="BU18664" s="4">
        <f t="shared" si="1166"/>
        <v>0</v>
      </c>
      <c r="BV18664" s="4">
        <f t="shared" si="1167"/>
        <v>0</v>
      </c>
      <c r="BW18664" s="10"/>
      <c r="BX18664" s="4">
        <f t="shared" si="1168"/>
        <v>1</v>
      </c>
      <c r="BY18664" s="4">
        <f t="shared" si="1169"/>
        <v>1</v>
      </c>
    </row>
    <row r="18665" spans="1:77">
      <c r="A18665" s="10">
        <v>18660</v>
      </c>
      <c r="BT18665" s="10">
        <v>18660</v>
      </c>
      <c r="BU18665" s="4">
        <f t="shared" si="1166"/>
        <v>0</v>
      </c>
      <c r="BV18665" s="4">
        <f t="shared" si="1167"/>
        <v>0</v>
      </c>
      <c r="BW18665" s="10"/>
      <c r="BX18665" s="4">
        <f t="shared" si="1168"/>
        <v>1</v>
      </c>
      <c r="BY18665" s="4">
        <f t="shared" si="1169"/>
        <v>1</v>
      </c>
    </row>
    <row r="18666" spans="1:77">
      <c r="A18666" s="10">
        <v>18661</v>
      </c>
      <c r="BT18666" s="10">
        <v>18661</v>
      </c>
      <c r="BU18666" s="4">
        <f t="shared" si="1166"/>
        <v>0</v>
      </c>
      <c r="BV18666" s="4">
        <f t="shared" si="1167"/>
        <v>0</v>
      </c>
      <c r="BW18666" s="10"/>
      <c r="BX18666" s="4">
        <f t="shared" si="1168"/>
        <v>1</v>
      </c>
      <c r="BY18666" s="4">
        <f t="shared" si="1169"/>
        <v>1</v>
      </c>
    </row>
    <row r="18667" spans="1:77">
      <c r="A18667" s="10">
        <v>18662</v>
      </c>
      <c r="BT18667" s="10">
        <v>18662</v>
      </c>
      <c r="BU18667" s="4">
        <f t="shared" si="1166"/>
        <v>0</v>
      </c>
      <c r="BV18667" s="4">
        <f t="shared" si="1167"/>
        <v>0</v>
      </c>
      <c r="BW18667" s="10"/>
      <c r="BX18667" s="4">
        <f t="shared" si="1168"/>
        <v>1</v>
      </c>
      <c r="BY18667" s="4">
        <f t="shared" si="1169"/>
        <v>1</v>
      </c>
    </row>
    <row r="18668" spans="1:77">
      <c r="A18668" s="10">
        <v>18663</v>
      </c>
      <c r="BT18668" s="10">
        <v>18663</v>
      </c>
      <c r="BU18668" s="4">
        <f t="shared" si="1166"/>
        <v>0</v>
      </c>
      <c r="BV18668" s="4">
        <f t="shared" si="1167"/>
        <v>0</v>
      </c>
      <c r="BW18668" s="10"/>
      <c r="BX18668" s="4">
        <f t="shared" si="1168"/>
        <v>1</v>
      </c>
      <c r="BY18668" s="4">
        <f t="shared" si="1169"/>
        <v>1</v>
      </c>
    </row>
    <row r="18669" spans="1:77">
      <c r="A18669" s="10">
        <v>18664</v>
      </c>
      <c r="BT18669" s="10">
        <v>18664</v>
      </c>
      <c r="BU18669" s="4">
        <f t="shared" si="1166"/>
        <v>0</v>
      </c>
      <c r="BV18669" s="4">
        <f t="shared" si="1167"/>
        <v>0</v>
      </c>
      <c r="BW18669" s="10"/>
      <c r="BX18669" s="4">
        <f t="shared" si="1168"/>
        <v>1</v>
      </c>
      <c r="BY18669" s="4">
        <f t="shared" si="1169"/>
        <v>1</v>
      </c>
    </row>
    <row r="18670" spans="1:77">
      <c r="A18670" s="10">
        <v>18665</v>
      </c>
      <c r="BT18670" s="10">
        <v>18665</v>
      </c>
      <c r="BU18670" s="4">
        <f t="shared" si="1166"/>
        <v>0</v>
      </c>
      <c r="BV18670" s="4">
        <f t="shared" si="1167"/>
        <v>0</v>
      </c>
      <c r="BW18670" s="10"/>
      <c r="BX18670" s="4">
        <f t="shared" si="1168"/>
        <v>1</v>
      </c>
      <c r="BY18670" s="4">
        <f t="shared" si="1169"/>
        <v>1</v>
      </c>
    </row>
    <row r="18671" spans="1:77">
      <c r="A18671" s="10">
        <v>18666</v>
      </c>
      <c r="BT18671" s="10">
        <v>18666</v>
      </c>
      <c r="BU18671" s="4">
        <f t="shared" si="1166"/>
        <v>0</v>
      </c>
      <c r="BV18671" s="4">
        <f t="shared" si="1167"/>
        <v>0</v>
      </c>
      <c r="BW18671" s="10"/>
      <c r="BX18671" s="4">
        <f t="shared" si="1168"/>
        <v>1</v>
      </c>
      <c r="BY18671" s="4">
        <f t="shared" si="1169"/>
        <v>1</v>
      </c>
    </row>
    <row r="18672" spans="1:77">
      <c r="A18672" s="10">
        <v>18667</v>
      </c>
      <c r="BT18672" s="10">
        <v>18667</v>
      </c>
      <c r="BU18672" s="4">
        <f t="shared" si="1166"/>
        <v>0</v>
      </c>
      <c r="BV18672" s="4">
        <f t="shared" si="1167"/>
        <v>0</v>
      </c>
      <c r="BW18672" s="10"/>
      <c r="BX18672" s="4">
        <f t="shared" si="1168"/>
        <v>1</v>
      </c>
      <c r="BY18672" s="4">
        <f t="shared" si="1169"/>
        <v>1</v>
      </c>
    </row>
    <row r="18673" spans="1:77">
      <c r="A18673" s="10">
        <v>18668</v>
      </c>
      <c r="BT18673" s="10">
        <v>18668</v>
      </c>
      <c r="BU18673" s="4">
        <f t="shared" si="1166"/>
        <v>0</v>
      </c>
      <c r="BV18673" s="4">
        <f t="shared" si="1167"/>
        <v>0</v>
      </c>
      <c r="BW18673" s="10"/>
      <c r="BX18673" s="4">
        <f t="shared" si="1168"/>
        <v>1</v>
      </c>
      <c r="BY18673" s="4">
        <f t="shared" si="1169"/>
        <v>1</v>
      </c>
    </row>
    <row r="18674" spans="1:77">
      <c r="A18674" s="10">
        <v>18669</v>
      </c>
      <c r="BT18674" s="10">
        <v>18669</v>
      </c>
      <c r="BU18674" s="4">
        <f t="shared" si="1166"/>
        <v>0</v>
      </c>
      <c r="BV18674" s="4">
        <f t="shared" si="1167"/>
        <v>0</v>
      </c>
      <c r="BW18674" s="10"/>
      <c r="BX18674" s="4">
        <f t="shared" si="1168"/>
        <v>1</v>
      </c>
      <c r="BY18674" s="4">
        <f t="shared" si="1169"/>
        <v>1</v>
      </c>
    </row>
    <row r="18675" spans="1:77">
      <c r="A18675" s="10">
        <v>18670</v>
      </c>
      <c r="BT18675" s="10">
        <v>18670</v>
      </c>
      <c r="BU18675" s="4">
        <f t="shared" si="1166"/>
        <v>0</v>
      </c>
      <c r="BV18675" s="4">
        <f t="shared" si="1167"/>
        <v>0</v>
      </c>
      <c r="BW18675" s="10"/>
      <c r="BX18675" s="4">
        <f t="shared" si="1168"/>
        <v>1</v>
      </c>
      <c r="BY18675" s="4">
        <f t="shared" si="1169"/>
        <v>1</v>
      </c>
    </row>
    <row r="18676" spans="1:77">
      <c r="A18676" s="10">
        <v>18671</v>
      </c>
      <c r="BT18676" s="10">
        <v>18671</v>
      </c>
      <c r="BU18676" s="4">
        <f t="shared" si="1166"/>
        <v>0</v>
      </c>
      <c r="BV18676" s="4">
        <f t="shared" si="1167"/>
        <v>0</v>
      </c>
      <c r="BW18676" s="10"/>
      <c r="BX18676" s="4">
        <f t="shared" si="1168"/>
        <v>1</v>
      </c>
      <c r="BY18676" s="4">
        <f t="shared" si="1169"/>
        <v>1</v>
      </c>
    </row>
    <row r="18677" spans="1:77">
      <c r="A18677" s="10">
        <v>18672</v>
      </c>
      <c r="BT18677" s="10">
        <v>18672</v>
      </c>
      <c r="BU18677" s="4">
        <f t="shared" si="1166"/>
        <v>0</v>
      </c>
      <c r="BV18677" s="4">
        <f t="shared" si="1167"/>
        <v>0</v>
      </c>
      <c r="BW18677" s="10"/>
      <c r="BX18677" s="4">
        <f t="shared" si="1168"/>
        <v>1</v>
      </c>
      <c r="BY18677" s="4">
        <f t="shared" si="1169"/>
        <v>1</v>
      </c>
    </row>
    <row r="18678" spans="1:77">
      <c r="A18678" s="10">
        <v>18673</v>
      </c>
      <c r="BT18678" s="10">
        <v>18673</v>
      </c>
      <c r="BU18678" s="4">
        <f t="shared" si="1166"/>
        <v>0</v>
      </c>
      <c r="BV18678" s="4">
        <f t="shared" si="1167"/>
        <v>0</v>
      </c>
      <c r="BW18678" s="10"/>
      <c r="BX18678" s="4">
        <f t="shared" si="1168"/>
        <v>1</v>
      </c>
      <c r="BY18678" s="4">
        <f t="shared" si="1169"/>
        <v>1</v>
      </c>
    </row>
    <row r="18679" spans="1:77">
      <c r="A18679" s="10">
        <v>18674</v>
      </c>
      <c r="BT18679" s="10">
        <v>18674</v>
      </c>
      <c r="BU18679" s="4">
        <f t="shared" si="1166"/>
        <v>0</v>
      </c>
      <c r="BV18679" s="4">
        <f t="shared" si="1167"/>
        <v>0</v>
      </c>
      <c r="BW18679" s="10"/>
      <c r="BX18679" s="4">
        <f t="shared" si="1168"/>
        <v>1</v>
      </c>
      <c r="BY18679" s="4">
        <f t="shared" si="1169"/>
        <v>1</v>
      </c>
    </row>
    <row r="18680" spans="1:77">
      <c r="A18680" s="10">
        <v>18675</v>
      </c>
      <c r="BT18680" s="10">
        <v>18675</v>
      </c>
      <c r="BU18680" s="4">
        <f t="shared" si="1166"/>
        <v>0</v>
      </c>
      <c r="BV18680" s="4">
        <f t="shared" si="1167"/>
        <v>0</v>
      </c>
      <c r="BW18680" s="10"/>
      <c r="BX18680" s="4">
        <f t="shared" si="1168"/>
        <v>1</v>
      </c>
      <c r="BY18680" s="4">
        <f t="shared" si="1169"/>
        <v>1</v>
      </c>
    </row>
    <row r="18681" spans="1:77">
      <c r="A18681" s="10">
        <v>18676</v>
      </c>
      <c r="BT18681" s="10">
        <v>18676</v>
      </c>
      <c r="BU18681" s="4">
        <f t="shared" si="1166"/>
        <v>0</v>
      </c>
      <c r="BV18681" s="4">
        <f t="shared" si="1167"/>
        <v>0</v>
      </c>
      <c r="BW18681" s="10"/>
      <c r="BX18681" s="4">
        <f t="shared" si="1168"/>
        <v>1</v>
      </c>
      <c r="BY18681" s="4">
        <f t="shared" si="1169"/>
        <v>1</v>
      </c>
    </row>
    <row r="18682" spans="1:77">
      <c r="A18682" s="10">
        <v>18677</v>
      </c>
      <c r="BT18682" s="10">
        <v>18677</v>
      </c>
      <c r="BU18682" s="4">
        <f t="shared" si="1166"/>
        <v>0</v>
      </c>
      <c r="BV18682" s="4">
        <f t="shared" si="1167"/>
        <v>0</v>
      </c>
      <c r="BW18682" s="10"/>
      <c r="BX18682" s="4">
        <f t="shared" si="1168"/>
        <v>1</v>
      </c>
      <c r="BY18682" s="4">
        <f t="shared" si="1169"/>
        <v>1</v>
      </c>
    </row>
    <row r="18683" spans="1:77">
      <c r="A18683" s="10">
        <v>18678</v>
      </c>
      <c r="BT18683" s="10">
        <v>18678</v>
      </c>
      <c r="BU18683" s="4">
        <f t="shared" si="1166"/>
        <v>0</v>
      </c>
      <c r="BV18683" s="4">
        <f t="shared" si="1167"/>
        <v>0</v>
      </c>
      <c r="BW18683" s="10"/>
      <c r="BX18683" s="4">
        <f t="shared" si="1168"/>
        <v>1</v>
      </c>
      <c r="BY18683" s="4">
        <f t="shared" si="1169"/>
        <v>1</v>
      </c>
    </row>
    <row r="18684" spans="1:77">
      <c r="A18684" s="10">
        <v>18679</v>
      </c>
      <c r="BT18684" s="10">
        <v>18679</v>
      </c>
      <c r="BU18684" s="4">
        <f t="shared" si="1166"/>
        <v>0</v>
      </c>
      <c r="BV18684" s="4">
        <f t="shared" si="1167"/>
        <v>0</v>
      </c>
      <c r="BW18684" s="10"/>
      <c r="BX18684" s="4">
        <f t="shared" si="1168"/>
        <v>1</v>
      </c>
      <c r="BY18684" s="4">
        <f t="shared" si="1169"/>
        <v>1</v>
      </c>
    </row>
    <row r="18685" spans="1:77">
      <c r="A18685" s="10">
        <v>18680</v>
      </c>
      <c r="BT18685" s="10">
        <v>18680</v>
      </c>
      <c r="BU18685" s="4">
        <f t="shared" si="1166"/>
        <v>0</v>
      </c>
      <c r="BV18685" s="4">
        <f t="shared" si="1167"/>
        <v>0</v>
      </c>
      <c r="BW18685" s="10"/>
      <c r="BX18685" s="4">
        <f t="shared" si="1168"/>
        <v>1</v>
      </c>
      <c r="BY18685" s="4">
        <f t="shared" si="1169"/>
        <v>1</v>
      </c>
    </row>
    <row r="18686" spans="1:77">
      <c r="A18686" s="10">
        <v>18681</v>
      </c>
      <c r="BT18686" s="10">
        <v>18681</v>
      </c>
      <c r="BU18686" s="4">
        <f t="shared" si="1166"/>
        <v>0</v>
      </c>
      <c r="BV18686" s="4">
        <f t="shared" si="1167"/>
        <v>0</v>
      </c>
      <c r="BW18686" s="10"/>
      <c r="BX18686" s="4">
        <f t="shared" si="1168"/>
        <v>1</v>
      </c>
      <c r="BY18686" s="4">
        <f t="shared" si="1169"/>
        <v>1</v>
      </c>
    </row>
    <row r="18687" spans="1:77">
      <c r="A18687" s="10">
        <v>18682</v>
      </c>
      <c r="BT18687" s="10">
        <v>18682</v>
      </c>
      <c r="BU18687" s="4">
        <f t="shared" si="1166"/>
        <v>0</v>
      </c>
      <c r="BV18687" s="4">
        <f t="shared" si="1167"/>
        <v>0</v>
      </c>
      <c r="BW18687" s="10"/>
      <c r="BX18687" s="4">
        <f t="shared" si="1168"/>
        <v>1</v>
      </c>
      <c r="BY18687" s="4">
        <f t="shared" si="1169"/>
        <v>1</v>
      </c>
    </row>
    <row r="18688" spans="1:77">
      <c r="A18688" s="10">
        <v>18683</v>
      </c>
      <c r="BT18688" s="10">
        <v>18683</v>
      </c>
      <c r="BU18688" s="4">
        <f t="shared" si="1166"/>
        <v>0</v>
      </c>
      <c r="BV18688" s="4">
        <f t="shared" si="1167"/>
        <v>0</v>
      </c>
      <c r="BW18688" s="10"/>
      <c r="BX18688" s="4">
        <f t="shared" si="1168"/>
        <v>1</v>
      </c>
      <c r="BY18688" s="4">
        <f t="shared" si="1169"/>
        <v>1</v>
      </c>
    </row>
    <row r="18689" spans="1:77">
      <c r="A18689" s="10">
        <v>18684</v>
      </c>
      <c r="BT18689" s="10">
        <v>18684</v>
      </c>
      <c r="BU18689" s="4">
        <f t="shared" si="1166"/>
        <v>0</v>
      </c>
      <c r="BV18689" s="4">
        <f t="shared" si="1167"/>
        <v>0</v>
      </c>
      <c r="BW18689" s="10"/>
      <c r="BX18689" s="4">
        <f t="shared" si="1168"/>
        <v>1</v>
      </c>
      <c r="BY18689" s="4">
        <f t="shared" si="1169"/>
        <v>1</v>
      </c>
    </row>
    <row r="18690" spans="1:77">
      <c r="A18690" s="10">
        <v>18685</v>
      </c>
      <c r="BT18690" s="10">
        <v>18685</v>
      </c>
      <c r="BU18690" s="4">
        <f t="shared" si="1166"/>
        <v>0</v>
      </c>
      <c r="BV18690" s="4">
        <f t="shared" si="1167"/>
        <v>0</v>
      </c>
      <c r="BW18690" s="10"/>
      <c r="BX18690" s="4">
        <f t="shared" si="1168"/>
        <v>1</v>
      </c>
      <c r="BY18690" s="4">
        <f t="shared" si="1169"/>
        <v>1</v>
      </c>
    </row>
    <row r="18691" spans="1:77">
      <c r="A18691" s="10">
        <v>18686</v>
      </c>
      <c r="BT18691" s="10">
        <v>18686</v>
      </c>
      <c r="BU18691" s="4">
        <f t="shared" si="1166"/>
        <v>0</v>
      </c>
      <c r="BV18691" s="4">
        <f t="shared" si="1167"/>
        <v>0</v>
      </c>
      <c r="BW18691" s="10"/>
      <c r="BX18691" s="4">
        <f t="shared" si="1168"/>
        <v>1</v>
      </c>
      <c r="BY18691" s="4">
        <f t="shared" si="1169"/>
        <v>1</v>
      </c>
    </row>
    <row r="18692" spans="1:77">
      <c r="A18692" s="10">
        <v>18687</v>
      </c>
      <c r="BT18692" s="10">
        <v>18687</v>
      </c>
      <c r="BU18692" s="4">
        <f t="shared" si="1166"/>
        <v>0</v>
      </c>
      <c r="BV18692" s="4">
        <f t="shared" si="1167"/>
        <v>0</v>
      </c>
      <c r="BW18692" s="10"/>
      <c r="BX18692" s="4">
        <f t="shared" si="1168"/>
        <v>1</v>
      </c>
      <c r="BY18692" s="4">
        <f t="shared" si="1169"/>
        <v>1</v>
      </c>
    </row>
    <row r="18693" spans="1:77">
      <c r="A18693" s="10">
        <v>18688</v>
      </c>
      <c r="BT18693" s="10">
        <v>18688</v>
      </c>
      <c r="BU18693" s="4">
        <f t="shared" si="1166"/>
        <v>0</v>
      </c>
      <c r="BV18693" s="4">
        <f t="shared" si="1167"/>
        <v>0</v>
      </c>
      <c r="BW18693" s="10"/>
      <c r="BX18693" s="4">
        <f t="shared" si="1168"/>
        <v>1</v>
      </c>
      <c r="BY18693" s="4">
        <f t="shared" si="1169"/>
        <v>1</v>
      </c>
    </row>
    <row r="18694" spans="1:77">
      <c r="A18694" s="10">
        <v>18689</v>
      </c>
      <c r="BT18694" s="10">
        <v>18689</v>
      </c>
      <c r="BU18694" s="4">
        <f t="shared" si="1166"/>
        <v>0</v>
      </c>
      <c r="BV18694" s="4">
        <f t="shared" si="1167"/>
        <v>0</v>
      </c>
      <c r="BW18694" s="10"/>
      <c r="BX18694" s="4">
        <f t="shared" si="1168"/>
        <v>1</v>
      </c>
      <c r="BY18694" s="4">
        <f t="shared" si="1169"/>
        <v>1</v>
      </c>
    </row>
    <row r="18695" spans="1:77">
      <c r="A18695" s="10">
        <v>18690</v>
      </c>
      <c r="BT18695" s="10">
        <v>18690</v>
      </c>
      <c r="BU18695" s="4">
        <f t="shared" ref="BU18695:BU18758" si="1170">BP18695*$BV$1-BQ18695</f>
        <v>0</v>
      </c>
      <c r="BV18695" s="4">
        <f t="shared" ref="BV18695:BV18758" si="1171">BR18695*$BV$1-BS18695</f>
        <v>0</v>
      </c>
      <c r="BW18695" s="10"/>
      <c r="BX18695" s="4">
        <f t="shared" si="1168"/>
        <v>1</v>
      </c>
      <c r="BY18695" s="4">
        <f t="shared" si="1169"/>
        <v>1</v>
      </c>
    </row>
    <row r="18696" spans="1:77">
      <c r="A18696" s="10">
        <v>18691</v>
      </c>
      <c r="BT18696" s="10">
        <v>18691</v>
      </c>
      <c r="BU18696" s="4">
        <f t="shared" si="1170"/>
        <v>0</v>
      </c>
      <c r="BV18696" s="4">
        <f t="shared" si="1171"/>
        <v>0</v>
      </c>
      <c r="BW18696" s="10"/>
      <c r="BX18696" s="4">
        <f t="shared" si="1168"/>
        <v>1</v>
      </c>
      <c r="BY18696" s="4">
        <f t="shared" si="1169"/>
        <v>1</v>
      </c>
    </row>
    <row r="18697" spans="1:77">
      <c r="A18697" s="10">
        <v>18692</v>
      </c>
      <c r="BT18697" s="10">
        <v>18692</v>
      </c>
      <c r="BU18697" s="4">
        <f t="shared" si="1170"/>
        <v>0</v>
      </c>
      <c r="BV18697" s="4">
        <f t="shared" si="1171"/>
        <v>0</v>
      </c>
      <c r="BW18697" s="10"/>
      <c r="BX18697" s="4">
        <f t="shared" si="1168"/>
        <v>1</v>
      </c>
      <c r="BY18697" s="4">
        <f t="shared" si="1169"/>
        <v>1</v>
      </c>
    </row>
    <row r="18698" spans="1:77">
      <c r="A18698" s="10">
        <v>18693</v>
      </c>
      <c r="BT18698" s="10">
        <v>18693</v>
      </c>
      <c r="BU18698" s="4">
        <f t="shared" si="1170"/>
        <v>0</v>
      </c>
      <c r="BV18698" s="4">
        <f t="shared" si="1171"/>
        <v>0</v>
      </c>
      <c r="BW18698" s="10"/>
      <c r="BX18698" s="4">
        <f t="shared" si="1168"/>
        <v>1</v>
      </c>
      <c r="BY18698" s="4">
        <f t="shared" si="1169"/>
        <v>1</v>
      </c>
    </row>
    <row r="18699" spans="1:77">
      <c r="A18699" s="10">
        <v>18694</v>
      </c>
      <c r="BT18699" s="10">
        <v>18694</v>
      </c>
      <c r="BU18699" s="4">
        <f t="shared" si="1170"/>
        <v>0</v>
      </c>
      <c r="BV18699" s="4">
        <f t="shared" si="1171"/>
        <v>0</v>
      </c>
      <c r="BW18699" s="10"/>
      <c r="BX18699" s="4">
        <f t="shared" si="1168"/>
        <v>1</v>
      </c>
      <c r="BY18699" s="4">
        <f t="shared" si="1169"/>
        <v>1</v>
      </c>
    </row>
    <row r="18700" spans="1:77">
      <c r="A18700" s="10">
        <v>18695</v>
      </c>
      <c r="BT18700" s="10">
        <v>18695</v>
      </c>
      <c r="BU18700" s="4">
        <f t="shared" si="1170"/>
        <v>0</v>
      </c>
      <c r="BV18700" s="4">
        <f t="shared" si="1171"/>
        <v>0</v>
      </c>
      <c r="BW18700" s="10"/>
      <c r="BX18700" s="4">
        <f t="shared" si="1168"/>
        <v>1</v>
      </c>
      <c r="BY18700" s="4">
        <f t="shared" si="1169"/>
        <v>1</v>
      </c>
    </row>
    <row r="18701" spans="1:77">
      <c r="A18701" s="10">
        <v>18696</v>
      </c>
      <c r="BT18701" s="10">
        <v>18696</v>
      </c>
      <c r="BU18701" s="4">
        <f t="shared" si="1170"/>
        <v>0</v>
      </c>
      <c r="BV18701" s="4">
        <f t="shared" si="1171"/>
        <v>0</v>
      </c>
      <c r="BW18701" s="10"/>
      <c r="BX18701" s="4">
        <f t="shared" si="1168"/>
        <v>1</v>
      </c>
      <c r="BY18701" s="4">
        <f t="shared" si="1169"/>
        <v>1</v>
      </c>
    </row>
    <row r="18702" spans="1:77">
      <c r="A18702" s="10">
        <v>18697</v>
      </c>
      <c r="BT18702" s="10">
        <v>18697</v>
      </c>
      <c r="BU18702" s="4">
        <f t="shared" si="1170"/>
        <v>0</v>
      </c>
      <c r="BV18702" s="4">
        <f t="shared" si="1171"/>
        <v>0</v>
      </c>
      <c r="BW18702" s="10"/>
      <c r="BX18702" s="4">
        <f t="shared" si="1168"/>
        <v>1</v>
      </c>
      <c r="BY18702" s="4">
        <f t="shared" si="1169"/>
        <v>1</v>
      </c>
    </row>
    <row r="18703" spans="1:77">
      <c r="A18703" s="10">
        <v>18698</v>
      </c>
      <c r="BT18703" s="10">
        <v>18698</v>
      </c>
      <c r="BU18703" s="4">
        <f t="shared" si="1170"/>
        <v>0</v>
      </c>
      <c r="BV18703" s="4">
        <f t="shared" si="1171"/>
        <v>0</v>
      </c>
      <c r="BW18703" s="10"/>
      <c r="BX18703" s="4">
        <f t="shared" si="1168"/>
        <v>1</v>
      </c>
      <c r="BY18703" s="4">
        <f t="shared" si="1169"/>
        <v>1</v>
      </c>
    </row>
    <row r="18704" spans="1:77">
      <c r="A18704" s="10">
        <v>18699</v>
      </c>
      <c r="BT18704" s="10">
        <v>18699</v>
      </c>
      <c r="BU18704" s="4">
        <f t="shared" si="1170"/>
        <v>0</v>
      </c>
      <c r="BV18704" s="4">
        <f t="shared" si="1171"/>
        <v>0</v>
      </c>
      <c r="BW18704" s="10"/>
      <c r="BX18704" s="4">
        <f t="shared" si="1168"/>
        <v>1</v>
      </c>
      <c r="BY18704" s="4">
        <f t="shared" si="1169"/>
        <v>1</v>
      </c>
    </row>
    <row r="18705" spans="1:77">
      <c r="A18705" s="10">
        <v>18700</v>
      </c>
      <c r="BT18705" s="10">
        <v>18700</v>
      </c>
      <c r="BU18705" s="4">
        <f t="shared" si="1170"/>
        <v>0</v>
      </c>
      <c r="BV18705" s="4">
        <f t="shared" si="1171"/>
        <v>0</v>
      </c>
      <c r="BW18705" s="10"/>
      <c r="BX18705" s="4">
        <f t="shared" si="1168"/>
        <v>1</v>
      </c>
      <c r="BY18705" s="4">
        <f t="shared" si="1169"/>
        <v>1</v>
      </c>
    </row>
    <row r="18706" spans="1:77">
      <c r="A18706" s="10">
        <v>18701</v>
      </c>
      <c r="BT18706" s="10">
        <v>18701</v>
      </c>
      <c r="BU18706" s="4">
        <f t="shared" si="1170"/>
        <v>0</v>
      </c>
      <c r="BV18706" s="4">
        <f t="shared" si="1171"/>
        <v>0</v>
      </c>
      <c r="BW18706" s="10"/>
      <c r="BX18706" s="4">
        <f t="shared" si="1168"/>
        <v>1</v>
      </c>
      <c r="BY18706" s="4">
        <f t="shared" si="1169"/>
        <v>1</v>
      </c>
    </row>
    <row r="18707" spans="1:77">
      <c r="A18707" s="10">
        <v>18702</v>
      </c>
      <c r="BT18707" s="10">
        <v>18702</v>
      </c>
      <c r="BU18707" s="4">
        <f t="shared" si="1170"/>
        <v>0</v>
      </c>
      <c r="BV18707" s="4">
        <f t="shared" si="1171"/>
        <v>0</v>
      </c>
      <c r="BW18707" s="10"/>
      <c r="BX18707" s="4">
        <f t="shared" si="1168"/>
        <v>1</v>
      </c>
      <c r="BY18707" s="4">
        <f t="shared" si="1169"/>
        <v>1</v>
      </c>
    </row>
    <row r="18708" spans="1:77">
      <c r="A18708" s="10">
        <v>18703</v>
      </c>
      <c r="BT18708" s="10">
        <v>18703</v>
      </c>
      <c r="BU18708" s="4">
        <f t="shared" si="1170"/>
        <v>0</v>
      </c>
      <c r="BV18708" s="4">
        <f t="shared" si="1171"/>
        <v>0</v>
      </c>
      <c r="BW18708" s="10"/>
      <c r="BX18708" s="4">
        <f t="shared" si="1168"/>
        <v>1</v>
      </c>
      <c r="BY18708" s="4">
        <f t="shared" si="1169"/>
        <v>1</v>
      </c>
    </row>
    <row r="18709" spans="1:77">
      <c r="A18709" s="10">
        <v>18704</v>
      </c>
      <c r="BT18709" s="10">
        <v>18704</v>
      </c>
      <c r="BU18709" s="4">
        <f t="shared" si="1170"/>
        <v>0</v>
      </c>
      <c r="BV18709" s="4">
        <f t="shared" si="1171"/>
        <v>0</v>
      </c>
      <c r="BW18709" s="10"/>
      <c r="BX18709" s="4">
        <f t="shared" si="1168"/>
        <v>1</v>
      </c>
      <c r="BY18709" s="4">
        <f t="shared" si="1169"/>
        <v>1</v>
      </c>
    </row>
    <row r="18710" spans="1:77">
      <c r="A18710" s="10">
        <v>18705</v>
      </c>
      <c r="BT18710" s="10">
        <v>18705</v>
      </c>
      <c r="BU18710" s="4">
        <f t="shared" si="1170"/>
        <v>0</v>
      </c>
      <c r="BV18710" s="4">
        <f t="shared" si="1171"/>
        <v>0</v>
      </c>
      <c r="BW18710" s="10"/>
      <c r="BX18710" s="4">
        <f t="shared" ref="BX18710:BX18773" si="1172">IF(BU18710=MAX($BU18710:$BV18710),1,0)</f>
        <v>1</v>
      </c>
      <c r="BY18710" s="4">
        <f t="shared" ref="BY18710:BY18773" si="1173">IF(BV18710=MAX($BU18710:$BV18710),1,0)</f>
        <v>1</v>
      </c>
    </row>
    <row r="18711" spans="1:77">
      <c r="A18711" s="10">
        <v>18706</v>
      </c>
      <c r="BT18711" s="10">
        <v>18706</v>
      </c>
      <c r="BU18711" s="4">
        <f t="shared" si="1170"/>
        <v>0</v>
      </c>
      <c r="BV18711" s="4">
        <f t="shared" si="1171"/>
        <v>0</v>
      </c>
      <c r="BW18711" s="10"/>
      <c r="BX18711" s="4">
        <f t="shared" si="1172"/>
        <v>1</v>
      </c>
      <c r="BY18711" s="4">
        <f t="shared" si="1173"/>
        <v>1</v>
      </c>
    </row>
    <row r="18712" spans="1:77">
      <c r="A18712" s="10">
        <v>18707</v>
      </c>
      <c r="BT18712" s="10">
        <v>18707</v>
      </c>
      <c r="BU18712" s="4">
        <f t="shared" si="1170"/>
        <v>0</v>
      </c>
      <c r="BV18712" s="4">
        <f t="shared" si="1171"/>
        <v>0</v>
      </c>
      <c r="BW18712" s="10"/>
      <c r="BX18712" s="4">
        <f t="shared" si="1172"/>
        <v>1</v>
      </c>
      <c r="BY18712" s="4">
        <f t="shared" si="1173"/>
        <v>1</v>
      </c>
    </row>
    <row r="18713" spans="1:77">
      <c r="A18713" s="10">
        <v>18708</v>
      </c>
      <c r="BT18713" s="10">
        <v>18708</v>
      </c>
      <c r="BU18713" s="4">
        <f t="shared" si="1170"/>
        <v>0</v>
      </c>
      <c r="BV18713" s="4">
        <f t="shared" si="1171"/>
        <v>0</v>
      </c>
      <c r="BW18713" s="10"/>
      <c r="BX18713" s="4">
        <f t="shared" si="1172"/>
        <v>1</v>
      </c>
      <c r="BY18713" s="4">
        <f t="shared" si="1173"/>
        <v>1</v>
      </c>
    </row>
    <row r="18714" spans="1:77">
      <c r="A18714" s="10">
        <v>18709</v>
      </c>
      <c r="BT18714" s="10">
        <v>18709</v>
      </c>
      <c r="BU18714" s="4">
        <f t="shared" si="1170"/>
        <v>0</v>
      </c>
      <c r="BV18714" s="4">
        <f t="shared" si="1171"/>
        <v>0</v>
      </c>
      <c r="BW18714" s="10"/>
      <c r="BX18714" s="4">
        <f t="shared" si="1172"/>
        <v>1</v>
      </c>
      <c r="BY18714" s="4">
        <f t="shared" si="1173"/>
        <v>1</v>
      </c>
    </row>
    <row r="18715" spans="1:77">
      <c r="A18715" s="10">
        <v>18710</v>
      </c>
      <c r="BT18715" s="10">
        <v>18710</v>
      </c>
      <c r="BU18715" s="4">
        <f t="shared" si="1170"/>
        <v>0</v>
      </c>
      <c r="BV18715" s="4">
        <f t="shared" si="1171"/>
        <v>0</v>
      </c>
      <c r="BW18715" s="10"/>
      <c r="BX18715" s="4">
        <f t="shared" si="1172"/>
        <v>1</v>
      </c>
      <c r="BY18715" s="4">
        <f t="shared" si="1173"/>
        <v>1</v>
      </c>
    </row>
    <row r="18716" spans="1:77">
      <c r="A18716" s="10">
        <v>18711</v>
      </c>
      <c r="BT18716" s="10">
        <v>18711</v>
      </c>
      <c r="BU18716" s="4">
        <f t="shared" si="1170"/>
        <v>0</v>
      </c>
      <c r="BV18716" s="4">
        <f t="shared" si="1171"/>
        <v>0</v>
      </c>
      <c r="BW18716" s="10"/>
      <c r="BX18716" s="4">
        <f t="shared" si="1172"/>
        <v>1</v>
      </c>
      <c r="BY18716" s="4">
        <f t="shared" si="1173"/>
        <v>1</v>
      </c>
    </row>
    <row r="18717" spans="1:77">
      <c r="A18717" s="10">
        <v>18712</v>
      </c>
      <c r="BT18717" s="10">
        <v>18712</v>
      </c>
      <c r="BU18717" s="4">
        <f t="shared" si="1170"/>
        <v>0</v>
      </c>
      <c r="BV18717" s="4">
        <f t="shared" si="1171"/>
        <v>0</v>
      </c>
      <c r="BW18717" s="10"/>
      <c r="BX18717" s="4">
        <f t="shared" si="1172"/>
        <v>1</v>
      </c>
      <c r="BY18717" s="4">
        <f t="shared" si="1173"/>
        <v>1</v>
      </c>
    </row>
    <row r="18718" spans="1:77">
      <c r="A18718" s="10">
        <v>18713</v>
      </c>
      <c r="BT18718" s="10">
        <v>18713</v>
      </c>
      <c r="BU18718" s="4">
        <f t="shared" si="1170"/>
        <v>0</v>
      </c>
      <c r="BV18718" s="4">
        <f t="shared" si="1171"/>
        <v>0</v>
      </c>
      <c r="BW18718" s="10"/>
      <c r="BX18718" s="4">
        <f t="shared" si="1172"/>
        <v>1</v>
      </c>
      <c r="BY18718" s="4">
        <f t="shared" si="1173"/>
        <v>1</v>
      </c>
    </row>
    <row r="18719" spans="1:77">
      <c r="A18719" s="10">
        <v>18714</v>
      </c>
      <c r="BT18719" s="10">
        <v>18714</v>
      </c>
      <c r="BU18719" s="4">
        <f t="shared" si="1170"/>
        <v>0</v>
      </c>
      <c r="BV18719" s="4">
        <f t="shared" si="1171"/>
        <v>0</v>
      </c>
      <c r="BW18719" s="10"/>
      <c r="BX18719" s="4">
        <f t="shared" si="1172"/>
        <v>1</v>
      </c>
      <c r="BY18719" s="4">
        <f t="shared" si="1173"/>
        <v>1</v>
      </c>
    </row>
    <row r="18720" spans="1:77">
      <c r="A18720" s="10">
        <v>18715</v>
      </c>
      <c r="BT18720" s="10">
        <v>18715</v>
      </c>
      <c r="BU18720" s="4">
        <f t="shared" si="1170"/>
        <v>0</v>
      </c>
      <c r="BV18720" s="4">
        <f t="shared" si="1171"/>
        <v>0</v>
      </c>
      <c r="BW18720" s="10"/>
      <c r="BX18720" s="4">
        <f t="shared" si="1172"/>
        <v>1</v>
      </c>
      <c r="BY18720" s="4">
        <f t="shared" si="1173"/>
        <v>1</v>
      </c>
    </row>
    <row r="18721" spans="1:77">
      <c r="A18721" s="10">
        <v>18716</v>
      </c>
      <c r="BT18721" s="10">
        <v>18716</v>
      </c>
      <c r="BU18721" s="4">
        <f t="shared" si="1170"/>
        <v>0</v>
      </c>
      <c r="BV18721" s="4">
        <f t="shared" si="1171"/>
        <v>0</v>
      </c>
      <c r="BW18721" s="10"/>
      <c r="BX18721" s="4">
        <f t="shared" si="1172"/>
        <v>1</v>
      </c>
      <c r="BY18721" s="4">
        <f t="shared" si="1173"/>
        <v>1</v>
      </c>
    </row>
    <row r="18722" spans="1:77">
      <c r="A18722" s="10">
        <v>18717</v>
      </c>
      <c r="BT18722" s="10">
        <v>18717</v>
      </c>
      <c r="BU18722" s="4">
        <f t="shared" si="1170"/>
        <v>0</v>
      </c>
      <c r="BV18722" s="4">
        <f t="shared" si="1171"/>
        <v>0</v>
      </c>
      <c r="BW18722" s="10"/>
      <c r="BX18722" s="4">
        <f t="shared" si="1172"/>
        <v>1</v>
      </c>
      <c r="BY18722" s="4">
        <f t="shared" si="1173"/>
        <v>1</v>
      </c>
    </row>
    <row r="18723" spans="1:77">
      <c r="A18723" s="10">
        <v>18718</v>
      </c>
      <c r="BT18723" s="10">
        <v>18718</v>
      </c>
      <c r="BU18723" s="4">
        <f t="shared" si="1170"/>
        <v>0</v>
      </c>
      <c r="BV18723" s="4">
        <f t="shared" si="1171"/>
        <v>0</v>
      </c>
      <c r="BW18723" s="10"/>
      <c r="BX18723" s="4">
        <f t="shared" si="1172"/>
        <v>1</v>
      </c>
      <c r="BY18723" s="4">
        <f t="shared" si="1173"/>
        <v>1</v>
      </c>
    </row>
    <row r="18724" spans="1:77">
      <c r="A18724" s="10">
        <v>18719</v>
      </c>
      <c r="BT18724" s="10">
        <v>18719</v>
      </c>
      <c r="BU18724" s="4">
        <f t="shared" si="1170"/>
        <v>0</v>
      </c>
      <c r="BV18724" s="4">
        <f t="shared" si="1171"/>
        <v>0</v>
      </c>
      <c r="BW18724" s="10"/>
      <c r="BX18724" s="4">
        <f t="shared" si="1172"/>
        <v>1</v>
      </c>
      <c r="BY18724" s="4">
        <f t="shared" si="1173"/>
        <v>1</v>
      </c>
    </row>
    <row r="18725" spans="1:77">
      <c r="A18725" s="10">
        <v>18720</v>
      </c>
      <c r="BT18725" s="10">
        <v>18720</v>
      </c>
      <c r="BU18725" s="4">
        <f t="shared" si="1170"/>
        <v>0</v>
      </c>
      <c r="BV18725" s="4">
        <f t="shared" si="1171"/>
        <v>0</v>
      </c>
      <c r="BW18725" s="10"/>
      <c r="BX18725" s="4">
        <f t="shared" si="1172"/>
        <v>1</v>
      </c>
      <c r="BY18725" s="4">
        <f t="shared" si="1173"/>
        <v>1</v>
      </c>
    </row>
    <row r="18726" spans="1:77">
      <c r="A18726" s="10">
        <v>18721</v>
      </c>
      <c r="BT18726" s="10">
        <v>18721</v>
      </c>
      <c r="BU18726" s="4">
        <f t="shared" si="1170"/>
        <v>0</v>
      </c>
      <c r="BV18726" s="4">
        <f t="shared" si="1171"/>
        <v>0</v>
      </c>
      <c r="BW18726" s="10"/>
      <c r="BX18726" s="4">
        <f t="shared" si="1172"/>
        <v>1</v>
      </c>
      <c r="BY18726" s="4">
        <f t="shared" si="1173"/>
        <v>1</v>
      </c>
    </row>
    <row r="18727" spans="1:77">
      <c r="A18727" s="10">
        <v>18722</v>
      </c>
      <c r="BT18727" s="10">
        <v>18722</v>
      </c>
      <c r="BU18727" s="4">
        <f t="shared" si="1170"/>
        <v>0</v>
      </c>
      <c r="BV18727" s="4">
        <f t="shared" si="1171"/>
        <v>0</v>
      </c>
      <c r="BW18727" s="10"/>
      <c r="BX18727" s="4">
        <f t="shared" si="1172"/>
        <v>1</v>
      </c>
      <c r="BY18727" s="4">
        <f t="shared" si="1173"/>
        <v>1</v>
      </c>
    </row>
    <row r="18728" spans="1:77">
      <c r="A18728" s="10">
        <v>18723</v>
      </c>
      <c r="BT18728" s="10">
        <v>18723</v>
      </c>
      <c r="BU18728" s="4">
        <f t="shared" si="1170"/>
        <v>0</v>
      </c>
      <c r="BV18728" s="4">
        <f t="shared" si="1171"/>
        <v>0</v>
      </c>
      <c r="BW18728" s="10"/>
      <c r="BX18728" s="4">
        <f t="shared" si="1172"/>
        <v>1</v>
      </c>
      <c r="BY18728" s="4">
        <f t="shared" si="1173"/>
        <v>1</v>
      </c>
    </row>
    <row r="18729" spans="1:77">
      <c r="A18729" s="10">
        <v>18724</v>
      </c>
      <c r="BT18729" s="10">
        <v>18724</v>
      </c>
      <c r="BU18729" s="4">
        <f t="shared" si="1170"/>
        <v>0</v>
      </c>
      <c r="BV18729" s="4">
        <f t="shared" si="1171"/>
        <v>0</v>
      </c>
      <c r="BW18729" s="10"/>
      <c r="BX18729" s="4">
        <f t="shared" si="1172"/>
        <v>1</v>
      </c>
      <c r="BY18729" s="4">
        <f t="shared" si="1173"/>
        <v>1</v>
      </c>
    </row>
    <row r="18730" spans="1:77">
      <c r="A18730" s="10">
        <v>18725</v>
      </c>
      <c r="BT18730" s="10">
        <v>18725</v>
      </c>
      <c r="BU18730" s="4">
        <f t="shared" si="1170"/>
        <v>0</v>
      </c>
      <c r="BV18730" s="4">
        <f t="shared" si="1171"/>
        <v>0</v>
      </c>
      <c r="BW18730" s="10"/>
      <c r="BX18730" s="4">
        <f t="shared" si="1172"/>
        <v>1</v>
      </c>
      <c r="BY18730" s="4">
        <f t="shared" si="1173"/>
        <v>1</v>
      </c>
    </row>
    <row r="18731" spans="1:77">
      <c r="A18731" s="10">
        <v>18726</v>
      </c>
      <c r="BT18731" s="10">
        <v>18726</v>
      </c>
      <c r="BU18731" s="4">
        <f t="shared" si="1170"/>
        <v>0</v>
      </c>
      <c r="BV18731" s="4">
        <f t="shared" si="1171"/>
        <v>0</v>
      </c>
      <c r="BW18731" s="10"/>
      <c r="BX18731" s="4">
        <f t="shared" si="1172"/>
        <v>1</v>
      </c>
      <c r="BY18731" s="4">
        <f t="shared" si="1173"/>
        <v>1</v>
      </c>
    </row>
    <row r="18732" spans="1:77">
      <c r="A18732" s="10">
        <v>18727</v>
      </c>
      <c r="BT18732" s="10">
        <v>18727</v>
      </c>
      <c r="BU18732" s="4">
        <f t="shared" si="1170"/>
        <v>0</v>
      </c>
      <c r="BV18732" s="4">
        <f t="shared" si="1171"/>
        <v>0</v>
      </c>
      <c r="BW18732" s="10"/>
      <c r="BX18732" s="4">
        <f t="shared" si="1172"/>
        <v>1</v>
      </c>
      <c r="BY18732" s="4">
        <f t="shared" si="1173"/>
        <v>1</v>
      </c>
    </row>
    <row r="18733" spans="1:77">
      <c r="A18733" s="10">
        <v>18728</v>
      </c>
      <c r="BT18733" s="10">
        <v>18728</v>
      </c>
      <c r="BU18733" s="4">
        <f t="shared" si="1170"/>
        <v>0</v>
      </c>
      <c r="BV18733" s="4">
        <f t="shared" si="1171"/>
        <v>0</v>
      </c>
      <c r="BW18733" s="10"/>
      <c r="BX18733" s="4">
        <f t="shared" si="1172"/>
        <v>1</v>
      </c>
      <c r="BY18733" s="4">
        <f t="shared" si="1173"/>
        <v>1</v>
      </c>
    </row>
    <row r="18734" spans="1:77">
      <c r="A18734" s="10">
        <v>18729</v>
      </c>
      <c r="BT18734" s="10">
        <v>18729</v>
      </c>
      <c r="BU18734" s="4">
        <f t="shared" si="1170"/>
        <v>0</v>
      </c>
      <c r="BV18734" s="4">
        <f t="shared" si="1171"/>
        <v>0</v>
      </c>
      <c r="BW18734" s="10"/>
      <c r="BX18734" s="4">
        <f t="shared" si="1172"/>
        <v>1</v>
      </c>
      <c r="BY18734" s="4">
        <f t="shared" si="1173"/>
        <v>1</v>
      </c>
    </row>
    <row r="18735" spans="1:77">
      <c r="A18735" s="10">
        <v>18730</v>
      </c>
      <c r="BT18735" s="10">
        <v>18730</v>
      </c>
      <c r="BU18735" s="4">
        <f t="shared" si="1170"/>
        <v>0</v>
      </c>
      <c r="BV18735" s="4">
        <f t="shared" si="1171"/>
        <v>0</v>
      </c>
      <c r="BW18735" s="10"/>
      <c r="BX18735" s="4">
        <f t="shared" si="1172"/>
        <v>1</v>
      </c>
      <c r="BY18735" s="4">
        <f t="shared" si="1173"/>
        <v>1</v>
      </c>
    </row>
    <row r="18736" spans="1:77">
      <c r="A18736" s="10">
        <v>18731</v>
      </c>
      <c r="BT18736" s="10">
        <v>18731</v>
      </c>
      <c r="BU18736" s="4">
        <f t="shared" si="1170"/>
        <v>0</v>
      </c>
      <c r="BV18736" s="4">
        <f t="shared" si="1171"/>
        <v>0</v>
      </c>
      <c r="BW18736" s="10"/>
      <c r="BX18736" s="4">
        <f t="shared" si="1172"/>
        <v>1</v>
      </c>
      <c r="BY18736" s="4">
        <f t="shared" si="1173"/>
        <v>1</v>
      </c>
    </row>
    <row r="18737" spans="1:77">
      <c r="A18737" s="10">
        <v>18732</v>
      </c>
      <c r="BT18737" s="10">
        <v>18732</v>
      </c>
      <c r="BU18737" s="4">
        <f t="shared" si="1170"/>
        <v>0</v>
      </c>
      <c r="BV18737" s="4">
        <f t="shared" si="1171"/>
        <v>0</v>
      </c>
      <c r="BW18737" s="10"/>
      <c r="BX18737" s="4">
        <f t="shared" si="1172"/>
        <v>1</v>
      </c>
      <c r="BY18737" s="4">
        <f t="shared" si="1173"/>
        <v>1</v>
      </c>
    </row>
    <row r="18738" spans="1:77">
      <c r="A18738" s="10">
        <v>18733</v>
      </c>
      <c r="BT18738" s="10">
        <v>18733</v>
      </c>
      <c r="BU18738" s="4">
        <f t="shared" si="1170"/>
        <v>0</v>
      </c>
      <c r="BV18738" s="4">
        <f t="shared" si="1171"/>
        <v>0</v>
      </c>
      <c r="BW18738" s="10"/>
      <c r="BX18738" s="4">
        <f t="shared" si="1172"/>
        <v>1</v>
      </c>
      <c r="BY18738" s="4">
        <f t="shared" si="1173"/>
        <v>1</v>
      </c>
    </row>
    <row r="18739" spans="1:77">
      <c r="A18739" s="10">
        <v>18734</v>
      </c>
      <c r="BT18739" s="10">
        <v>18734</v>
      </c>
      <c r="BU18739" s="4">
        <f t="shared" si="1170"/>
        <v>0</v>
      </c>
      <c r="BV18739" s="4">
        <f t="shared" si="1171"/>
        <v>0</v>
      </c>
      <c r="BW18739" s="10"/>
      <c r="BX18739" s="4">
        <f t="shared" si="1172"/>
        <v>1</v>
      </c>
      <c r="BY18739" s="4">
        <f t="shared" si="1173"/>
        <v>1</v>
      </c>
    </row>
    <row r="18740" spans="1:77">
      <c r="A18740" s="10">
        <v>18735</v>
      </c>
      <c r="BT18740" s="10">
        <v>18735</v>
      </c>
      <c r="BU18740" s="4">
        <f t="shared" si="1170"/>
        <v>0</v>
      </c>
      <c r="BV18740" s="4">
        <f t="shared" si="1171"/>
        <v>0</v>
      </c>
      <c r="BW18740" s="10"/>
      <c r="BX18740" s="4">
        <f t="shared" si="1172"/>
        <v>1</v>
      </c>
      <c r="BY18740" s="4">
        <f t="shared" si="1173"/>
        <v>1</v>
      </c>
    </row>
    <row r="18741" spans="1:77">
      <c r="A18741" s="10">
        <v>18736</v>
      </c>
      <c r="BT18741" s="10">
        <v>18736</v>
      </c>
      <c r="BU18741" s="4">
        <f t="shared" si="1170"/>
        <v>0</v>
      </c>
      <c r="BV18741" s="4">
        <f t="shared" si="1171"/>
        <v>0</v>
      </c>
      <c r="BW18741" s="10"/>
      <c r="BX18741" s="4">
        <f t="shared" si="1172"/>
        <v>1</v>
      </c>
      <c r="BY18741" s="4">
        <f t="shared" si="1173"/>
        <v>1</v>
      </c>
    </row>
    <row r="18742" spans="1:77">
      <c r="A18742" s="10">
        <v>18737</v>
      </c>
      <c r="BT18742" s="10">
        <v>18737</v>
      </c>
      <c r="BU18742" s="4">
        <f t="shared" si="1170"/>
        <v>0</v>
      </c>
      <c r="BV18742" s="4">
        <f t="shared" si="1171"/>
        <v>0</v>
      </c>
      <c r="BW18742" s="10"/>
      <c r="BX18742" s="4">
        <f t="shared" si="1172"/>
        <v>1</v>
      </c>
      <c r="BY18742" s="4">
        <f t="shared" si="1173"/>
        <v>1</v>
      </c>
    </row>
    <row r="18743" spans="1:77">
      <c r="A18743" s="10">
        <v>18738</v>
      </c>
      <c r="BT18743" s="10">
        <v>18738</v>
      </c>
      <c r="BU18743" s="4">
        <f t="shared" si="1170"/>
        <v>0</v>
      </c>
      <c r="BV18743" s="4">
        <f t="shared" si="1171"/>
        <v>0</v>
      </c>
      <c r="BW18743" s="10"/>
      <c r="BX18743" s="4">
        <f t="shared" si="1172"/>
        <v>1</v>
      </c>
      <c r="BY18743" s="4">
        <f t="shared" si="1173"/>
        <v>1</v>
      </c>
    </row>
    <row r="18744" spans="1:77">
      <c r="A18744" s="10">
        <v>18739</v>
      </c>
      <c r="BT18744" s="10">
        <v>18739</v>
      </c>
      <c r="BU18744" s="4">
        <f t="shared" si="1170"/>
        <v>0</v>
      </c>
      <c r="BV18744" s="4">
        <f t="shared" si="1171"/>
        <v>0</v>
      </c>
      <c r="BW18744" s="10"/>
      <c r="BX18744" s="4">
        <f t="shared" si="1172"/>
        <v>1</v>
      </c>
      <c r="BY18744" s="4">
        <f t="shared" si="1173"/>
        <v>1</v>
      </c>
    </row>
    <row r="18745" spans="1:77">
      <c r="A18745" s="10">
        <v>18740</v>
      </c>
      <c r="BT18745" s="10">
        <v>18740</v>
      </c>
      <c r="BU18745" s="4">
        <f t="shared" si="1170"/>
        <v>0</v>
      </c>
      <c r="BV18745" s="4">
        <f t="shared" si="1171"/>
        <v>0</v>
      </c>
      <c r="BW18745" s="10"/>
      <c r="BX18745" s="4">
        <f t="shared" si="1172"/>
        <v>1</v>
      </c>
      <c r="BY18745" s="4">
        <f t="shared" si="1173"/>
        <v>1</v>
      </c>
    </row>
    <row r="18746" spans="1:77">
      <c r="A18746" s="10">
        <v>18741</v>
      </c>
      <c r="BT18746" s="10">
        <v>18741</v>
      </c>
      <c r="BU18746" s="4">
        <f t="shared" si="1170"/>
        <v>0</v>
      </c>
      <c r="BV18746" s="4">
        <f t="shared" si="1171"/>
        <v>0</v>
      </c>
      <c r="BW18746" s="10"/>
      <c r="BX18746" s="4">
        <f t="shared" si="1172"/>
        <v>1</v>
      </c>
      <c r="BY18746" s="4">
        <f t="shared" si="1173"/>
        <v>1</v>
      </c>
    </row>
    <row r="18747" spans="1:77">
      <c r="A18747" s="10">
        <v>18742</v>
      </c>
      <c r="BT18747" s="10">
        <v>18742</v>
      </c>
      <c r="BU18747" s="4">
        <f t="shared" si="1170"/>
        <v>0</v>
      </c>
      <c r="BV18747" s="4">
        <f t="shared" si="1171"/>
        <v>0</v>
      </c>
      <c r="BW18747" s="10"/>
      <c r="BX18747" s="4">
        <f t="shared" si="1172"/>
        <v>1</v>
      </c>
      <c r="BY18747" s="4">
        <f t="shared" si="1173"/>
        <v>1</v>
      </c>
    </row>
    <row r="18748" spans="1:77">
      <c r="A18748" s="10">
        <v>18743</v>
      </c>
      <c r="BT18748" s="10">
        <v>18743</v>
      </c>
      <c r="BU18748" s="4">
        <f t="shared" si="1170"/>
        <v>0</v>
      </c>
      <c r="BV18748" s="4">
        <f t="shared" si="1171"/>
        <v>0</v>
      </c>
      <c r="BW18748" s="10"/>
      <c r="BX18748" s="4">
        <f t="shared" si="1172"/>
        <v>1</v>
      </c>
      <c r="BY18748" s="4">
        <f t="shared" si="1173"/>
        <v>1</v>
      </c>
    </row>
    <row r="18749" spans="1:77">
      <c r="A18749" s="10">
        <v>18744</v>
      </c>
      <c r="BT18749" s="10">
        <v>18744</v>
      </c>
      <c r="BU18749" s="4">
        <f t="shared" si="1170"/>
        <v>0</v>
      </c>
      <c r="BV18749" s="4">
        <f t="shared" si="1171"/>
        <v>0</v>
      </c>
      <c r="BW18749" s="10"/>
      <c r="BX18749" s="4">
        <f t="shared" si="1172"/>
        <v>1</v>
      </c>
      <c r="BY18749" s="4">
        <f t="shared" si="1173"/>
        <v>1</v>
      </c>
    </row>
    <row r="18750" spans="1:77">
      <c r="A18750" s="10">
        <v>18745</v>
      </c>
      <c r="BT18750" s="10">
        <v>18745</v>
      </c>
      <c r="BU18750" s="4">
        <f t="shared" si="1170"/>
        <v>0</v>
      </c>
      <c r="BV18750" s="4">
        <f t="shared" si="1171"/>
        <v>0</v>
      </c>
      <c r="BW18750" s="10"/>
      <c r="BX18750" s="4">
        <f t="shared" si="1172"/>
        <v>1</v>
      </c>
      <c r="BY18750" s="4">
        <f t="shared" si="1173"/>
        <v>1</v>
      </c>
    </row>
    <row r="18751" spans="1:77">
      <c r="A18751" s="10">
        <v>18746</v>
      </c>
      <c r="BT18751" s="10">
        <v>18746</v>
      </c>
      <c r="BU18751" s="4">
        <f t="shared" si="1170"/>
        <v>0</v>
      </c>
      <c r="BV18751" s="4">
        <f t="shared" si="1171"/>
        <v>0</v>
      </c>
      <c r="BW18751" s="10"/>
      <c r="BX18751" s="4">
        <f t="shared" si="1172"/>
        <v>1</v>
      </c>
      <c r="BY18751" s="4">
        <f t="shared" si="1173"/>
        <v>1</v>
      </c>
    </row>
    <row r="18752" spans="1:77">
      <c r="A18752" s="10">
        <v>18747</v>
      </c>
      <c r="BT18752" s="10">
        <v>18747</v>
      </c>
      <c r="BU18752" s="4">
        <f t="shared" si="1170"/>
        <v>0</v>
      </c>
      <c r="BV18752" s="4">
        <f t="shared" si="1171"/>
        <v>0</v>
      </c>
      <c r="BW18752" s="10"/>
      <c r="BX18752" s="4">
        <f t="shared" si="1172"/>
        <v>1</v>
      </c>
      <c r="BY18752" s="4">
        <f t="shared" si="1173"/>
        <v>1</v>
      </c>
    </row>
    <row r="18753" spans="1:77">
      <c r="A18753" s="10">
        <v>18748</v>
      </c>
      <c r="BT18753" s="10">
        <v>18748</v>
      </c>
      <c r="BU18753" s="4">
        <f t="shared" si="1170"/>
        <v>0</v>
      </c>
      <c r="BV18753" s="4">
        <f t="shared" si="1171"/>
        <v>0</v>
      </c>
      <c r="BW18753" s="10"/>
      <c r="BX18753" s="4">
        <f t="shared" si="1172"/>
        <v>1</v>
      </c>
      <c r="BY18753" s="4">
        <f t="shared" si="1173"/>
        <v>1</v>
      </c>
    </row>
    <row r="18754" spans="1:77">
      <c r="A18754" s="10">
        <v>18749</v>
      </c>
      <c r="BT18754" s="10">
        <v>18749</v>
      </c>
      <c r="BU18754" s="4">
        <f t="shared" si="1170"/>
        <v>0</v>
      </c>
      <c r="BV18754" s="4">
        <f t="shared" si="1171"/>
        <v>0</v>
      </c>
      <c r="BW18754" s="10"/>
      <c r="BX18754" s="4">
        <f t="shared" si="1172"/>
        <v>1</v>
      </c>
      <c r="BY18754" s="4">
        <f t="shared" si="1173"/>
        <v>1</v>
      </c>
    </row>
    <row r="18755" spans="1:77">
      <c r="A18755" s="10">
        <v>18750</v>
      </c>
      <c r="BT18755" s="10">
        <v>18750</v>
      </c>
      <c r="BU18755" s="4">
        <f t="shared" si="1170"/>
        <v>0</v>
      </c>
      <c r="BV18755" s="4">
        <f t="shared" si="1171"/>
        <v>0</v>
      </c>
      <c r="BW18755" s="10"/>
      <c r="BX18755" s="4">
        <f t="shared" si="1172"/>
        <v>1</v>
      </c>
      <c r="BY18755" s="4">
        <f t="shared" si="1173"/>
        <v>1</v>
      </c>
    </row>
    <row r="18756" spans="1:77">
      <c r="A18756" s="10">
        <v>18751</v>
      </c>
      <c r="BT18756" s="10">
        <v>18751</v>
      </c>
      <c r="BU18756" s="4">
        <f t="shared" si="1170"/>
        <v>0</v>
      </c>
      <c r="BV18756" s="4">
        <f t="shared" si="1171"/>
        <v>0</v>
      </c>
      <c r="BW18756" s="10"/>
      <c r="BX18756" s="4">
        <f t="shared" si="1172"/>
        <v>1</v>
      </c>
      <c r="BY18756" s="4">
        <f t="shared" si="1173"/>
        <v>1</v>
      </c>
    </row>
    <row r="18757" spans="1:77">
      <c r="A18757" s="10">
        <v>18752</v>
      </c>
      <c r="BT18757" s="10">
        <v>18752</v>
      </c>
      <c r="BU18757" s="4">
        <f t="shared" si="1170"/>
        <v>0</v>
      </c>
      <c r="BV18757" s="4">
        <f t="shared" si="1171"/>
        <v>0</v>
      </c>
      <c r="BW18757" s="10"/>
      <c r="BX18757" s="4">
        <f t="shared" si="1172"/>
        <v>1</v>
      </c>
      <c r="BY18757" s="4">
        <f t="shared" si="1173"/>
        <v>1</v>
      </c>
    </row>
    <row r="18758" spans="1:77">
      <c r="A18758" s="10">
        <v>18753</v>
      </c>
      <c r="BT18758" s="10">
        <v>18753</v>
      </c>
      <c r="BU18758" s="4">
        <f t="shared" si="1170"/>
        <v>0</v>
      </c>
      <c r="BV18758" s="4">
        <f t="shared" si="1171"/>
        <v>0</v>
      </c>
      <c r="BW18758" s="10"/>
      <c r="BX18758" s="4">
        <f t="shared" si="1172"/>
        <v>1</v>
      </c>
      <c r="BY18758" s="4">
        <f t="shared" si="1173"/>
        <v>1</v>
      </c>
    </row>
    <row r="18759" spans="1:77">
      <c r="A18759" s="10">
        <v>18754</v>
      </c>
      <c r="BT18759" s="10">
        <v>18754</v>
      </c>
      <c r="BU18759" s="4">
        <f t="shared" ref="BU18759:BU18822" si="1174">BP18759*$BV$1-BQ18759</f>
        <v>0</v>
      </c>
      <c r="BV18759" s="4">
        <f t="shared" ref="BV18759:BV18822" si="1175">BR18759*$BV$1-BS18759</f>
        <v>0</v>
      </c>
      <c r="BW18759" s="10"/>
      <c r="BX18759" s="4">
        <f t="shared" si="1172"/>
        <v>1</v>
      </c>
      <c r="BY18759" s="4">
        <f t="shared" si="1173"/>
        <v>1</v>
      </c>
    </row>
    <row r="18760" spans="1:77">
      <c r="A18760" s="10">
        <v>18755</v>
      </c>
      <c r="BT18760" s="10">
        <v>18755</v>
      </c>
      <c r="BU18760" s="4">
        <f t="shared" si="1174"/>
        <v>0</v>
      </c>
      <c r="BV18760" s="4">
        <f t="shared" si="1175"/>
        <v>0</v>
      </c>
      <c r="BW18760" s="10"/>
      <c r="BX18760" s="4">
        <f t="shared" si="1172"/>
        <v>1</v>
      </c>
      <c r="BY18760" s="4">
        <f t="shared" si="1173"/>
        <v>1</v>
      </c>
    </row>
    <row r="18761" spans="1:77">
      <c r="A18761" s="10">
        <v>18756</v>
      </c>
      <c r="BT18761" s="10">
        <v>18756</v>
      </c>
      <c r="BU18761" s="4">
        <f t="shared" si="1174"/>
        <v>0</v>
      </c>
      <c r="BV18761" s="4">
        <f t="shared" si="1175"/>
        <v>0</v>
      </c>
      <c r="BW18761" s="10"/>
      <c r="BX18761" s="4">
        <f t="shared" si="1172"/>
        <v>1</v>
      </c>
      <c r="BY18761" s="4">
        <f t="shared" si="1173"/>
        <v>1</v>
      </c>
    </row>
    <row r="18762" spans="1:77">
      <c r="A18762" s="10">
        <v>18757</v>
      </c>
      <c r="BT18762" s="10">
        <v>18757</v>
      </c>
      <c r="BU18762" s="4">
        <f t="shared" si="1174"/>
        <v>0</v>
      </c>
      <c r="BV18762" s="4">
        <f t="shared" si="1175"/>
        <v>0</v>
      </c>
      <c r="BW18762" s="10"/>
      <c r="BX18762" s="4">
        <f t="shared" si="1172"/>
        <v>1</v>
      </c>
      <c r="BY18762" s="4">
        <f t="shared" si="1173"/>
        <v>1</v>
      </c>
    </row>
    <row r="18763" spans="1:77">
      <c r="A18763" s="10">
        <v>18758</v>
      </c>
      <c r="BT18763" s="10">
        <v>18758</v>
      </c>
      <c r="BU18763" s="4">
        <f t="shared" si="1174"/>
        <v>0</v>
      </c>
      <c r="BV18763" s="4">
        <f t="shared" si="1175"/>
        <v>0</v>
      </c>
      <c r="BW18763" s="10"/>
      <c r="BX18763" s="4">
        <f t="shared" si="1172"/>
        <v>1</v>
      </c>
      <c r="BY18763" s="4">
        <f t="shared" si="1173"/>
        <v>1</v>
      </c>
    </row>
    <row r="18764" spans="1:77">
      <c r="A18764" s="10">
        <v>18759</v>
      </c>
      <c r="BT18764" s="10">
        <v>18759</v>
      </c>
      <c r="BU18764" s="4">
        <f t="shared" si="1174"/>
        <v>0</v>
      </c>
      <c r="BV18764" s="4">
        <f t="shared" si="1175"/>
        <v>0</v>
      </c>
      <c r="BW18764" s="10"/>
      <c r="BX18764" s="4">
        <f t="shared" si="1172"/>
        <v>1</v>
      </c>
      <c r="BY18764" s="4">
        <f t="shared" si="1173"/>
        <v>1</v>
      </c>
    </row>
    <row r="18765" spans="1:77">
      <c r="A18765" s="10">
        <v>18760</v>
      </c>
      <c r="BT18765" s="10">
        <v>18760</v>
      </c>
      <c r="BU18765" s="4">
        <f t="shared" si="1174"/>
        <v>0</v>
      </c>
      <c r="BV18765" s="4">
        <f t="shared" si="1175"/>
        <v>0</v>
      </c>
      <c r="BW18765" s="10"/>
      <c r="BX18765" s="4">
        <f t="shared" si="1172"/>
        <v>1</v>
      </c>
      <c r="BY18765" s="4">
        <f t="shared" si="1173"/>
        <v>1</v>
      </c>
    </row>
    <row r="18766" spans="1:77">
      <c r="A18766" s="10">
        <v>18761</v>
      </c>
      <c r="BT18766" s="10">
        <v>18761</v>
      </c>
      <c r="BU18766" s="4">
        <f t="shared" si="1174"/>
        <v>0</v>
      </c>
      <c r="BV18766" s="4">
        <f t="shared" si="1175"/>
        <v>0</v>
      </c>
      <c r="BW18766" s="10"/>
      <c r="BX18766" s="4">
        <f t="shared" si="1172"/>
        <v>1</v>
      </c>
      <c r="BY18766" s="4">
        <f t="shared" si="1173"/>
        <v>1</v>
      </c>
    </row>
    <row r="18767" spans="1:77">
      <c r="A18767" s="10">
        <v>18762</v>
      </c>
      <c r="BT18767" s="10">
        <v>18762</v>
      </c>
      <c r="BU18767" s="4">
        <f t="shared" si="1174"/>
        <v>0</v>
      </c>
      <c r="BV18767" s="4">
        <f t="shared" si="1175"/>
        <v>0</v>
      </c>
      <c r="BW18767" s="10"/>
      <c r="BX18767" s="4">
        <f t="shared" si="1172"/>
        <v>1</v>
      </c>
      <c r="BY18767" s="4">
        <f t="shared" si="1173"/>
        <v>1</v>
      </c>
    </row>
    <row r="18768" spans="1:77">
      <c r="A18768" s="10">
        <v>18763</v>
      </c>
      <c r="BT18768" s="10">
        <v>18763</v>
      </c>
      <c r="BU18768" s="4">
        <f t="shared" si="1174"/>
        <v>0</v>
      </c>
      <c r="BV18768" s="4">
        <f t="shared" si="1175"/>
        <v>0</v>
      </c>
      <c r="BW18768" s="10"/>
      <c r="BX18768" s="4">
        <f t="shared" si="1172"/>
        <v>1</v>
      </c>
      <c r="BY18768" s="4">
        <f t="shared" si="1173"/>
        <v>1</v>
      </c>
    </row>
    <row r="18769" spans="1:77">
      <c r="A18769" s="10">
        <v>18764</v>
      </c>
      <c r="BT18769" s="10">
        <v>18764</v>
      </c>
      <c r="BU18769" s="4">
        <f t="shared" si="1174"/>
        <v>0</v>
      </c>
      <c r="BV18769" s="4">
        <f t="shared" si="1175"/>
        <v>0</v>
      </c>
      <c r="BW18769" s="10"/>
      <c r="BX18769" s="4">
        <f t="shared" si="1172"/>
        <v>1</v>
      </c>
      <c r="BY18769" s="4">
        <f t="shared" si="1173"/>
        <v>1</v>
      </c>
    </row>
    <row r="18770" spans="1:77">
      <c r="A18770" s="10">
        <v>18765</v>
      </c>
      <c r="BT18770" s="10">
        <v>18765</v>
      </c>
      <c r="BU18770" s="4">
        <f t="shared" si="1174"/>
        <v>0</v>
      </c>
      <c r="BV18770" s="4">
        <f t="shared" si="1175"/>
        <v>0</v>
      </c>
      <c r="BW18770" s="10"/>
      <c r="BX18770" s="4">
        <f t="shared" si="1172"/>
        <v>1</v>
      </c>
      <c r="BY18770" s="4">
        <f t="shared" si="1173"/>
        <v>1</v>
      </c>
    </row>
    <row r="18771" spans="1:77">
      <c r="A18771" s="10">
        <v>18766</v>
      </c>
      <c r="BT18771" s="10">
        <v>18766</v>
      </c>
      <c r="BU18771" s="4">
        <f t="shared" si="1174"/>
        <v>0</v>
      </c>
      <c r="BV18771" s="4">
        <f t="shared" si="1175"/>
        <v>0</v>
      </c>
      <c r="BW18771" s="10"/>
      <c r="BX18771" s="4">
        <f t="shared" si="1172"/>
        <v>1</v>
      </c>
      <c r="BY18771" s="4">
        <f t="shared" si="1173"/>
        <v>1</v>
      </c>
    </row>
    <row r="18772" spans="1:77">
      <c r="A18772" s="10">
        <v>18767</v>
      </c>
      <c r="BT18772" s="10">
        <v>18767</v>
      </c>
      <c r="BU18772" s="4">
        <f t="shared" si="1174"/>
        <v>0</v>
      </c>
      <c r="BV18772" s="4">
        <f t="shared" si="1175"/>
        <v>0</v>
      </c>
      <c r="BW18772" s="10"/>
      <c r="BX18772" s="4">
        <f t="shared" si="1172"/>
        <v>1</v>
      </c>
      <c r="BY18772" s="4">
        <f t="shared" si="1173"/>
        <v>1</v>
      </c>
    </row>
    <row r="18773" spans="1:77">
      <c r="A18773" s="10">
        <v>18768</v>
      </c>
      <c r="BT18773" s="10">
        <v>18768</v>
      </c>
      <c r="BU18773" s="4">
        <f t="shared" si="1174"/>
        <v>0</v>
      </c>
      <c r="BV18773" s="4">
        <f t="shared" si="1175"/>
        <v>0</v>
      </c>
      <c r="BW18773" s="10"/>
      <c r="BX18773" s="4">
        <f t="shared" si="1172"/>
        <v>1</v>
      </c>
      <c r="BY18773" s="4">
        <f t="shared" si="1173"/>
        <v>1</v>
      </c>
    </row>
    <row r="18774" spans="1:77">
      <c r="A18774" s="10">
        <v>18769</v>
      </c>
      <c r="BT18774" s="10">
        <v>18769</v>
      </c>
      <c r="BU18774" s="4">
        <f t="shared" si="1174"/>
        <v>0</v>
      </c>
      <c r="BV18774" s="4">
        <f t="shared" si="1175"/>
        <v>0</v>
      </c>
      <c r="BW18774" s="10"/>
      <c r="BX18774" s="4">
        <f t="shared" ref="BX18774:BX18837" si="1176">IF(BU18774=MAX($BU18774:$BV18774),1,0)</f>
        <v>1</v>
      </c>
      <c r="BY18774" s="4">
        <f t="shared" ref="BY18774:BY18837" si="1177">IF(BV18774=MAX($BU18774:$BV18774),1,0)</f>
        <v>1</v>
      </c>
    </row>
    <row r="18775" spans="1:77">
      <c r="A18775" s="10">
        <v>18770</v>
      </c>
      <c r="BT18775" s="10">
        <v>18770</v>
      </c>
      <c r="BU18775" s="4">
        <f t="shared" si="1174"/>
        <v>0</v>
      </c>
      <c r="BV18775" s="4">
        <f t="shared" si="1175"/>
        <v>0</v>
      </c>
      <c r="BW18775" s="10"/>
      <c r="BX18775" s="4">
        <f t="shared" si="1176"/>
        <v>1</v>
      </c>
      <c r="BY18775" s="4">
        <f t="shared" si="1177"/>
        <v>1</v>
      </c>
    </row>
    <row r="18776" spans="1:77">
      <c r="A18776" s="10">
        <v>18771</v>
      </c>
      <c r="BT18776" s="10">
        <v>18771</v>
      </c>
      <c r="BU18776" s="4">
        <f t="shared" si="1174"/>
        <v>0</v>
      </c>
      <c r="BV18776" s="4">
        <f t="shared" si="1175"/>
        <v>0</v>
      </c>
      <c r="BW18776" s="10"/>
      <c r="BX18776" s="4">
        <f t="shared" si="1176"/>
        <v>1</v>
      </c>
      <c r="BY18776" s="4">
        <f t="shared" si="1177"/>
        <v>1</v>
      </c>
    </row>
    <row r="18777" spans="1:77">
      <c r="A18777" s="10">
        <v>18772</v>
      </c>
      <c r="BT18777" s="10">
        <v>18772</v>
      </c>
      <c r="BU18777" s="4">
        <f t="shared" si="1174"/>
        <v>0</v>
      </c>
      <c r="BV18777" s="4">
        <f t="shared" si="1175"/>
        <v>0</v>
      </c>
      <c r="BW18777" s="10"/>
      <c r="BX18777" s="4">
        <f t="shared" si="1176"/>
        <v>1</v>
      </c>
      <c r="BY18777" s="4">
        <f t="shared" si="1177"/>
        <v>1</v>
      </c>
    </row>
    <row r="18778" spans="1:77">
      <c r="A18778" s="10">
        <v>18773</v>
      </c>
      <c r="BT18778" s="10">
        <v>18773</v>
      </c>
      <c r="BU18778" s="4">
        <f t="shared" si="1174"/>
        <v>0</v>
      </c>
      <c r="BV18778" s="4">
        <f t="shared" si="1175"/>
        <v>0</v>
      </c>
      <c r="BW18778" s="10"/>
      <c r="BX18778" s="4">
        <f t="shared" si="1176"/>
        <v>1</v>
      </c>
      <c r="BY18778" s="4">
        <f t="shared" si="1177"/>
        <v>1</v>
      </c>
    </row>
    <row r="18779" spans="1:77">
      <c r="A18779" s="10">
        <v>18774</v>
      </c>
      <c r="BT18779" s="10">
        <v>18774</v>
      </c>
      <c r="BU18779" s="4">
        <f t="shared" si="1174"/>
        <v>0</v>
      </c>
      <c r="BV18779" s="4">
        <f t="shared" si="1175"/>
        <v>0</v>
      </c>
      <c r="BW18779" s="10"/>
      <c r="BX18779" s="4">
        <f t="shared" si="1176"/>
        <v>1</v>
      </c>
      <c r="BY18779" s="4">
        <f t="shared" si="1177"/>
        <v>1</v>
      </c>
    </row>
    <row r="18780" spans="1:77">
      <c r="A18780" s="10">
        <v>18775</v>
      </c>
      <c r="BT18780" s="10">
        <v>18775</v>
      </c>
      <c r="BU18780" s="4">
        <f t="shared" si="1174"/>
        <v>0</v>
      </c>
      <c r="BV18780" s="4">
        <f t="shared" si="1175"/>
        <v>0</v>
      </c>
      <c r="BW18780" s="10"/>
      <c r="BX18780" s="4">
        <f t="shared" si="1176"/>
        <v>1</v>
      </c>
      <c r="BY18780" s="4">
        <f t="shared" si="1177"/>
        <v>1</v>
      </c>
    </row>
    <row r="18781" spans="1:77">
      <c r="A18781" s="10">
        <v>18776</v>
      </c>
      <c r="BT18781" s="10">
        <v>18776</v>
      </c>
      <c r="BU18781" s="4">
        <f t="shared" si="1174"/>
        <v>0</v>
      </c>
      <c r="BV18781" s="4">
        <f t="shared" si="1175"/>
        <v>0</v>
      </c>
      <c r="BW18781" s="10"/>
      <c r="BX18781" s="4">
        <f t="shared" si="1176"/>
        <v>1</v>
      </c>
      <c r="BY18781" s="4">
        <f t="shared" si="1177"/>
        <v>1</v>
      </c>
    </row>
    <row r="18782" spans="1:77">
      <c r="A18782" s="10">
        <v>18777</v>
      </c>
      <c r="BT18782" s="10">
        <v>18777</v>
      </c>
      <c r="BU18782" s="4">
        <f t="shared" si="1174"/>
        <v>0</v>
      </c>
      <c r="BV18782" s="4">
        <f t="shared" si="1175"/>
        <v>0</v>
      </c>
      <c r="BW18782" s="10"/>
      <c r="BX18782" s="4">
        <f t="shared" si="1176"/>
        <v>1</v>
      </c>
      <c r="BY18782" s="4">
        <f t="shared" si="1177"/>
        <v>1</v>
      </c>
    </row>
    <row r="18783" spans="1:77">
      <c r="A18783" s="10">
        <v>18778</v>
      </c>
      <c r="BT18783" s="10">
        <v>18778</v>
      </c>
      <c r="BU18783" s="4">
        <f t="shared" si="1174"/>
        <v>0</v>
      </c>
      <c r="BV18783" s="4">
        <f t="shared" si="1175"/>
        <v>0</v>
      </c>
      <c r="BW18783" s="10"/>
      <c r="BX18783" s="4">
        <f t="shared" si="1176"/>
        <v>1</v>
      </c>
      <c r="BY18783" s="4">
        <f t="shared" si="1177"/>
        <v>1</v>
      </c>
    </row>
    <row r="18784" spans="1:77">
      <c r="A18784" s="10">
        <v>18779</v>
      </c>
      <c r="BT18784" s="10">
        <v>18779</v>
      </c>
      <c r="BU18784" s="4">
        <f t="shared" si="1174"/>
        <v>0</v>
      </c>
      <c r="BV18784" s="4">
        <f t="shared" si="1175"/>
        <v>0</v>
      </c>
      <c r="BW18784" s="10"/>
      <c r="BX18784" s="4">
        <f t="shared" si="1176"/>
        <v>1</v>
      </c>
      <c r="BY18784" s="4">
        <f t="shared" si="1177"/>
        <v>1</v>
      </c>
    </row>
    <row r="18785" spans="1:77">
      <c r="A18785" s="10">
        <v>18780</v>
      </c>
      <c r="BT18785" s="10">
        <v>18780</v>
      </c>
      <c r="BU18785" s="4">
        <f t="shared" si="1174"/>
        <v>0</v>
      </c>
      <c r="BV18785" s="4">
        <f t="shared" si="1175"/>
        <v>0</v>
      </c>
      <c r="BW18785" s="10"/>
      <c r="BX18785" s="4">
        <f t="shared" si="1176"/>
        <v>1</v>
      </c>
      <c r="BY18785" s="4">
        <f t="shared" si="1177"/>
        <v>1</v>
      </c>
    </row>
    <row r="18786" spans="1:77">
      <c r="A18786" s="10">
        <v>18781</v>
      </c>
      <c r="BT18786" s="10">
        <v>18781</v>
      </c>
      <c r="BU18786" s="4">
        <f t="shared" si="1174"/>
        <v>0</v>
      </c>
      <c r="BV18786" s="4">
        <f t="shared" si="1175"/>
        <v>0</v>
      </c>
      <c r="BW18786" s="10"/>
      <c r="BX18786" s="4">
        <f t="shared" si="1176"/>
        <v>1</v>
      </c>
      <c r="BY18786" s="4">
        <f t="shared" si="1177"/>
        <v>1</v>
      </c>
    </row>
    <row r="18787" spans="1:77">
      <c r="A18787" s="10">
        <v>18782</v>
      </c>
      <c r="BT18787" s="10">
        <v>18782</v>
      </c>
      <c r="BU18787" s="4">
        <f t="shared" si="1174"/>
        <v>0</v>
      </c>
      <c r="BV18787" s="4">
        <f t="shared" si="1175"/>
        <v>0</v>
      </c>
      <c r="BW18787" s="10"/>
      <c r="BX18787" s="4">
        <f t="shared" si="1176"/>
        <v>1</v>
      </c>
      <c r="BY18787" s="4">
        <f t="shared" si="1177"/>
        <v>1</v>
      </c>
    </row>
    <row r="18788" spans="1:77">
      <c r="A18788" s="10">
        <v>18783</v>
      </c>
      <c r="BT18788" s="10">
        <v>18783</v>
      </c>
      <c r="BU18788" s="4">
        <f t="shared" si="1174"/>
        <v>0</v>
      </c>
      <c r="BV18788" s="4">
        <f t="shared" si="1175"/>
        <v>0</v>
      </c>
      <c r="BW18788" s="10"/>
      <c r="BX18788" s="4">
        <f t="shared" si="1176"/>
        <v>1</v>
      </c>
      <c r="BY18788" s="4">
        <f t="shared" si="1177"/>
        <v>1</v>
      </c>
    </row>
    <row r="18789" spans="1:77">
      <c r="A18789" s="10">
        <v>18784</v>
      </c>
      <c r="BT18789" s="10">
        <v>18784</v>
      </c>
      <c r="BU18789" s="4">
        <f t="shared" si="1174"/>
        <v>0</v>
      </c>
      <c r="BV18789" s="4">
        <f t="shared" si="1175"/>
        <v>0</v>
      </c>
      <c r="BW18789" s="10"/>
      <c r="BX18789" s="4">
        <f t="shared" si="1176"/>
        <v>1</v>
      </c>
      <c r="BY18789" s="4">
        <f t="shared" si="1177"/>
        <v>1</v>
      </c>
    </row>
    <row r="18790" spans="1:77">
      <c r="A18790" s="10">
        <v>18785</v>
      </c>
      <c r="BT18790" s="10">
        <v>18785</v>
      </c>
      <c r="BU18790" s="4">
        <f t="shared" si="1174"/>
        <v>0</v>
      </c>
      <c r="BV18790" s="4">
        <f t="shared" si="1175"/>
        <v>0</v>
      </c>
      <c r="BW18790" s="10"/>
      <c r="BX18790" s="4">
        <f t="shared" si="1176"/>
        <v>1</v>
      </c>
      <c r="BY18790" s="4">
        <f t="shared" si="1177"/>
        <v>1</v>
      </c>
    </row>
    <row r="18791" spans="1:77">
      <c r="A18791" s="10">
        <v>18786</v>
      </c>
      <c r="BT18791" s="10">
        <v>18786</v>
      </c>
      <c r="BU18791" s="4">
        <f t="shared" si="1174"/>
        <v>0</v>
      </c>
      <c r="BV18791" s="4">
        <f t="shared" si="1175"/>
        <v>0</v>
      </c>
      <c r="BW18791" s="10"/>
      <c r="BX18791" s="4">
        <f t="shared" si="1176"/>
        <v>1</v>
      </c>
      <c r="BY18791" s="4">
        <f t="shared" si="1177"/>
        <v>1</v>
      </c>
    </row>
    <row r="18792" spans="1:77">
      <c r="A18792" s="10">
        <v>18787</v>
      </c>
      <c r="BT18792" s="10">
        <v>18787</v>
      </c>
      <c r="BU18792" s="4">
        <f t="shared" si="1174"/>
        <v>0</v>
      </c>
      <c r="BV18792" s="4">
        <f t="shared" si="1175"/>
        <v>0</v>
      </c>
      <c r="BW18792" s="10"/>
      <c r="BX18792" s="4">
        <f t="shared" si="1176"/>
        <v>1</v>
      </c>
      <c r="BY18792" s="4">
        <f t="shared" si="1177"/>
        <v>1</v>
      </c>
    </row>
    <row r="18793" spans="1:77">
      <c r="A18793" s="10">
        <v>18788</v>
      </c>
      <c r="BT18793" s="10">
        <v>18788</v>
      </c>
      <c r="BU18793" s="4">
        <f t="shared" si="1174"/>
        <v>0</v>
      </c>
      <c r="BV18793" s="4">
        <f t="shared" si="1175"/>
        <v>0</v>
      </c>
      <c r="BW18793" s="10"/>
      <c r="BX18793" s="4">
        <f t="shared" si="1176"/>
        <v>1</v>
      </c>
      <c r="BY18793" s="4">
        <f t="shared" si="1177"/>
        <v>1</v>
      </c>
    </row>
    <row r="18794" spans="1:77">
      <c r="A18794" s="10">
        <v>18789</v>
      </c>
      <c r="BT18794" s="10">
        <v>18789</v>
      </c>
      <c r="BU18794" s="4">
        <f t="shared" si="1174"/>
        <v>0</v>
      </c>
      <c r="BV18794" s="4">
        <f t="shared" si="1175"/>
        <v>0</v>
      </c>
      <c r="BW18794" s="10"/>
      <c r="BX18794" s="4">
        <f t="shared" si="1176"/>
        <v>1</v>
      </c>
      <c r="BY18794" s="4">
        <f t="shared" si="1177"/>
        <v>1</v>
      </c>
    </row>
    <row r="18795" spans="1:77">
      <c r="A18795" s="10">
        <v>18790</v>
      </c>
      <c r="BT18795" s="10">
        <v>18790</v>
      </c>
      <c r="BU18795" s="4">
        <f t="shared" si="1174"/>
        <v>0</v>
      </c>
      <c r="BV18795" s="4">
        <f t="shared" si="1175"/>
        <v>0</v>
      </c>
      <c r="BW18795" s="10"/>
      <c r="BX18795" s="4">
        <f t="shared" si="1176"/>
        <v>1</v>
      </c>
      <c r="BY18795" s="4">
        <f t="shared" si="1177"/>
        <v>1</v>
      </c>
    </row>
    <row r="18796" spans="1:77">
      <c r="A18796" s="10">
        <v>18791</v>
      </c>
      <c r="BT18796" s="10">
        <v>18791</v>
      </c>
      <c r="BU18796" s="4">
        <f t="shared" si="1174"/>
        <v>0</v>
      </c>
      <c r="BV18796" s="4">
        <f t="shared" si="1175"/>
        <v>0</v>
      </c>
      <c r="BW18796" s="10"/>
      <c r="BX18796" s="4">
        <f t="shared" si="1176"/>
        <v>1</v>
      </c>
      <c r="BY18796" s="4">
        <f t="shared" si="1177"/>
        <v>1</v>
      </c>
    </row>
    <row r="18797" spans="1:77">
      <c r="A18797" s="10">
        <v>18792</v>
      </c>
      <c r="BT18797" s="10">
        <v>18792</v>
      </c>
      <c r="BU18797" s="4">
        <f t="shared" si="1174"/>
        <v>0</v>
      </c>
      <c r="BV18797" s="4">
        <f t="shared" si="1175"/>
        <v>0</v>
      </c>
      <c r="BW18797" s="10"/>
      <c r="BX18797" s="4">
        <f t="shared" si="1176"/>
        <v>1</v>
      </c>
      <c r="BY18797" s="4">
        <f t="shared" si="1177"/>
        <v>1</v>
      </c>
    </row>
    <row r="18798" spans="1:77">
      <c r="A18798" s="10">
        <v>18793</v>
      </c>
      <c r="BT18798" s="10">
        <v>18793</v>
      </c>
      <c r="BU18798" s="4">
        <f t="shared" si="1174"/>
        <v>0</v>
      </c>
      <c r="BV18798" s="4">
        <f t="shared" si="1175"/>
        <v>0</v>
      </c>
      <c r="BW18798" s="10"/>
      <c r="BX18798" s="4">
        <f t="shared" si="1176"/>
        <v>1</v>
      </c>
      <c r="BY18798" s="4">
        <f t="shared" si="1177"/>
        <v>1</v>
      </c>
    </row>
    <row r="18799" spans="1:77">
      <c r="A18799" s="10">
        <v>18794</v>
      </c>
      <c r="BT18799" s="10">
        <v>18794</v>
      </c>
      <c r="BU18799" s="4">
        <f t="shared" si="1174"/>
        <v>0</v>
      </c>
      <c r="BV18799" s="4">
        <f t="shared" si="1175"/>
        <v>0</v>
      </c>
      <c r="BW18799" s="10"/>
      <c r="BX18799" s="4">
        <f t="shared" si="1176"/>
        <v>1</v>
      </c>
      <c r="BY18799" s="4">
        <f t="shared" si="1177"/>
        <v>1</v>
      </c>
    </row>
    <row r="18800" spans="1:77">
      <c r="A18800" s="10">
        <v>18795</v>
      </c>
      <c r="BT18800" s="10">
        <v>18795</v>
      </c>
      <c r="BU18800" s="4">
        <f t="shared" si="1174"/>
        <v>0</v>
      </c>
      <c r="BV18800" s="4">
        <f t="shared" si="1175"/>
        <v>0</v>
      </c>
      <c r="BW18800" s="10"/>
      <c r="BX18800" s="4">
        <f t="shared" si="1176"/>
        <v>1</v>
      </c>
      <c r="BY18800" s="4">
        <f t="shared" si="1177"/>
        <v>1</v>
      </c>
    </row>
    <row r="18801" spans="1:77">
      <c r="A18801" s="10">
        <v>18796</v>
      </c>
      <c r="BT18801" s="10">
        <v>18796</v>
      </c>
      <c r="BU18801" s="4">
        <f t="shared" si="1174"/>
        <v>0</v>
      </c>
      <c r="BV18801" s="4">
        <f t="shared" si="1175"/>
        <v>0</v>
      </c>
      <c r="BW18801" s="10"/>
      <c r="BX18801" s="4">
        <f t="shared" si="1176"/>
        <v>1</v>
      </c>
      <c r="BY18801" s="4">
        <f t="shared" si="1177"/>
        <v>1</v>
      </c>
    </row>
    <row r="18802" spans="1:77">
      <c r="A18802" s="10">
        <v>18797</v>
      </c>
      <c r="BT18802" s="10">
        <v>18797</v>
      </c>
      <c r="BU18802" s="4">
        <f t="shared" si="1174"/>
        <v>0</v>
      </c>
      <c r="BV18802" s="4">
        <f t="shared" si="1175"/>
        <v>0</v>
      </c>
      <c r="BW18802" s="10"/>
      <c r="BX18802" s="4">
        <f t="shared" si="1176"/>
        <v>1</v>
      </c>
      <c r="BY18802" s="4">
        <f t="shared" si="1177"/>
        <v>1</v>
      </c>
    </row>
    <row r="18803" spans="1:77">
      <c r="A18803" s="10">
        <v>18798</v>
      </c>
      <c r="BT18803" s="10">
        <v>18798</v>
      </c>
      <c r="BU18803" s="4">
        <f t="shared" si="1174"/>
        <v>0</v>
      </c>
      <c r="BV18803" s="4">
        <f t="shared" si="1175"/>
        <v>0</v>
      </c>
      <c r="BW18803" s="10"/>
      <c r="BX18803" s="4">
        <f t="shared" si="1176"/>
        <v>1</v>
      </c>
      <c r="BY18803" s="4">
        <f t="shared" si="1177"/>
        <v>1</v>
      </c>
    </row>
    <row r="18804" spans="1:77">
      <c r="A18804" s="10">
        <v>18799</v>
      </c>
      <c r="BT18804" s="10">
        <v>18799</v>
      </c>
      <c r="BU18804" s="4">
        <f t="shared" si="1174"/>
        <v>0</v>
      </c>
      <c r="BV18804" s="4">
        <f t="shared" si="1175"/>
        <v>0</v>
      </c>
      <c r="BW18804" s="10"/>
      <c r="BX18804" s="4">
        <f t="shared" si="1176"/>
        <v>1</v>
      </c>
      <c r="BY18804" s="4">
        <f t="shared" si="1177"/>
        <v>1</v>
      </c>
    </row>
    <row r="18805" spans="1:77">
      <c r="A18805" s="10">
        <v>18800</v>
      </c>
      <c r="BT18805" s="10">
        <v>18800</v>
      </c>
      <c r="BU18805" s="4">
        <f t="shared" si="1174"/>
        <v>0</v>
      </c>
      <c r="BV18805" s="4">
        <f t="shared" si="1175"/>
        <v>0</v>
      </c>
      <c r="BW18805" s="10"/>
      <c r="BX18805" s="4">
        <f t="shared" si="1176"/>
        <v>1</v>
      </c>
      <c r="BY18805" s="4">
        <f t="shared" si="1177"/>
        <v>1</v>
      </c>
    </row>
    <row r="18806" spans="1:77">
      <c r="A18806" s="10">
        <v>18801</v>
      </c>
      <c r="BT18806" s="10">
        <v>18801</v>
      </c>
      <c r="BU18806" s="4">
        <f t="shared" si="1174"/>
        <v>0</v>
      </c>
      <c r="BV18806" s="4">
        <f t="shared" si="1175"/>
        <v>0</v>
      </c>
      <c r="BW18806" s="10"/>
      <c r="BX18806" s="4">
        <f t="shared" si="1176"/>
        <v>1</v>
      </c>
      <c r="BY18806" s="4">
        <f t="shared" si="1177"/>
        <v>1</v>
      </c>
    </row>
    <row r="18807" spans="1:77">
      <c r="A18807" s="10">
        <v>18802</v>
      </c>
      <c r="BT18807" s="10">
        <v>18802</v>
      </c>
      <c r="BU18807" s="4">
        <f t="shared" si="1174"/>
        <v>0</v>
      </c>
      <c r="BV18807" s="4">
        <f t="shared" si="1175"/>
        <v>0</v>
      </c>
      <c r="BW18807" s="10"/>
      <c r="BX18807" s="4">
        <f t="shared" si="1176"/>
        <v>1</v>
      </c>
      <c r="BY18807" s="4">
        <f t="shared" si="1177"/>
        <v>1</v>
      </c>
    </row>
    <row r="18808" spans="1:77">
      <c r="A18808" s="10">
        <v>18803</v>
      </c>
      <c r="BT18808" s="10">
        <v>18803</v>
      </c>
      <c r="BU18808" s="4">
        <f t="shared" si="1174"/>
        <v>0</v>
      </c>
      <c r="BV18808" s="4">
        <f t="shared" si="1175"/>
        <v>0</v>
      </c>
      <c r="BW18808" s="10"/>
      <c r="BX18808" s="4">
        <f t="shared" si="1176"/>
        <v>1</v>
      </c>
      <c r="BY18808" s="4">
        <f t="shared" si="1177"/>
        <v>1</v>
      </c>
    </row>
    <row r="18809" spans="1:77">
      <c r="A18809" s="10">
        <v>18804</v>
      </c>
      <c r="BT18809" s="10">
        <v>18804</v>
      </c>
      <c r="BU18809" s="4">
        <f t="shared" si="1174"/>
        <v>0</v>
      </c>
      <c r="BV18809" s="4">
        <f t="shared" si="1175"/>
        <v>0</v>
      </c>
      <c r="BW18809" s="10"/>
      <c r="BX18809" s="4">
        <f t="shared" si="1176"/>
        <v>1</v>
      </c>
      <c r="BY18809" s="4">
        <f t="shared" si="1177"/>
        <v>1</v>
      </c>
    </row>
    <row r="18810" spans="1:77">
      <c r="A18810" s="10">
        <v>18805</v>
      </c>
      <c r="BT18810" s="10">
        <v>18805</v>
      </c>
      <c r="BU18810" s="4">
        <f t="shared" si="1174"/>
        <v>0</v>
      </c>
      <c r="BV18810" s="4">
        <f t="shared" si="1175"/>
        <v>0</v>
      </c>
      <c r="BW18810" s="10"/>
      <c r="BX18810" s="4">
        <f t="shared" si="1176"/>
        <v>1</v>
      </c>
      <c r="BY18810" s="4">
        <f t="shared" si="1177"/>
        <v>1</v>
      </c>
    </row>
    <row r="18811" spans="1:77">
      <c r="A18811" s="10">
        <v>18806</v>
      </c>
      <c r="BT18811" s="10">
        <v>18806</v>
      </c>
      <c r="BU18811" s="4">
        <f t="shared" si="1174"/>
        <v>0</v>
      </c>
      <c r="BV18811" s="4">
        <f t="shared" si="1175"/>
        <v>0</v>
      </c>
      <c r="BW18811" s="10"/>
      <c r="BX18811" s="4">
        <f t="shared" si="1176"/>
        <v>1</v>
      </c>
      <c r="BY18811" s="4">
        <f t="shared" si="1177"/>
        <v>1</v>
      </c>
    </row>
    <row r="18812" spans="1:77">
      <c r="A18812" s="10">
        <v>18807</v>
      </c>
      <c r="BT18812" s="10">
        <v>18807</v>
      </c>
      <c r="BU18812" s="4">
        <f t="shared" si="1174"/>
        <v>0</v>
      </c>
      <c r="BV18812" s="4">
        <f t="shared" si="1175"/>
        <v>0</v>
      </c>
      <c r="BW18812" s="10"/>
      <c r="BX18812" s="4">
        <f t="shared" si="1176"/>
        <v>1</v>
      </c>
      <c r="BY18812" s="4">
        <f t="shared" si="1177"/>
        <v>1</v>
      </c>
    </row>
    <row r="18813" spans="1:77">
      <c r="A18813" s="10">
        <v>18808</v>
      </c>
      <c r="BT18813" s="10">
        <v>18808</v>
      </c>
      <c r="BU18813" s="4">
        <f t="shared" si="1174"/>
        <v>0</v>
      </c>
      <c r="BV18813" s="4">
        <f t="shared" si="1175"/>
        <v>0</v>
      </c>
      <c r="BW18813" s="10"/>
      <c r="BX18813" s="4">
        <f t="shared" si="1176"/>
        <v>1</v>
      </c>
      <c r="BY18813" s="4">
        <f t="shared" si="1177"/>
        <v>1</v>
      </c>
    </row>
    <row r="18814" spans="1:77">
      <c r="A18814" s="10">
        <v>18809</v>
      </c>
      <c r="BT18814" s="10">
        <v>18809</v>
      </c>
      <c r="BU18814" s="4">
        <f t="shared" si="1174"/>
        <v>0</v>
      </c>
      <c r="BV18814" s="4">
        <f t="shared" si="1175"/>
        <v>0</v>
      </c>
      <c r="BW18814" s="10"/>
      <c r="BX18814" s="4">
        <f t="shared" si="1176"/>
        <v>1</v>
      </c>
      <c r="BY18814" s="4">
        <f t="shared" si="1177"/>
        <v>1</v>
      </c>
    </row>
    <row r="18815" spans="1:77">
      <c r="A18815" s="10">
        <v>18810</v>
      </c>
      <c r="BT18815" s="10">
        <v>18810</v>
      </c>
      <c r="BU18815" s="4">
        <f t="shared" si="1174"/>
        <v>0</v>
      </c>
      <c r="BV18815" s="4">
        <f t="shared" si="1175"/>
        <v>0</v>
      </c>
      <c r="BW18815" s="10"/>
      <c r="BX18815" s="4">
        <f t="shared" si="1176"/>
        <v>1</v>
      </c>
      <c r="BY18815" s="4">
        <f t="shared" si="1177"/>
        <v>1</v>
      </c>
    </row>
    <row r="18816" spans="1:77">
      <c r="A18816" s="10">
        <v>18811</v>
      </c>
      <c r="BT18816" s="10">
        <v>18811</v>
      </c>
      <c r="BU18816" s="4">
        <f t="shared" si="1174"/>
        <v>0</v>
      </c>
      <c r="BV18816" s="4">
        <f t="shared" si="1175"/>
        <v>0</v>
      </c>
      <c r="BW18816" s="10"/>
      <c r="BX18816" s="4">
        <f t="shared" si="1176"/>
        <v>1</v>
      </c>
      <c r="BY18816" s="4">
        <f t="shared" si="1177"/>
        <v>1</v>
      </c>
    </row>
    <row r="18817" spans="1:77">
      <c r="A18817" s="10">
        <v>18812</v>
      </c>
      <c r="BT18817" s="10">
        <v>18812</v>
      </c>
      <c r="BU18817" s="4">
        <f t="shared" si="1174"/>
        <v>0</v>
      </c>
      <c r="BV18817" s="4">
        <f t="shared" si="1175"/>
        <v>0</v>
      </c>
      <c r="BW18817" s="10"/>
      <c r="BX18817" s="4">
        <f t="shared" si="1176"/>
        <v>1</v>
      </c>
      <c r="BY18817" s="4">
        <f t="shared" si="1177"/>
        <v>1</v>
      </c>
    </row>
    <row r="18818" spans="1:77">
      <c r="A18818" s="10">
        <v>18813</v>
      </c>
      <c r="BT18818" s="10">
        <v>18813</v>
      </c>
      <c r="BU18818" s="4">
        <f t="shared" si="1174"/>
        <v>0</v>
      </c>
      <c r="BV18818" s="4">
        <f t="shared" si="1175"/>
        <v>0</v>
      </c>
      <c r="BW18818" s="10"/>
      <c r="BX18818" s="4">
        <f t="shared" si="1176"/>
        <v>1</v>
      </c>
      <c r="BY18818" s="4">
        <f t="shared" si="1177"/>
        <v>1</v>
      </c>
    </row>
    <row r="18819" spans="1:77">
      <c r="A18819" s="10">
        <v>18814</v>
      </c>
      <c r="BT18819" s="10">
        <v>18814</v>
      </c>
      <c r="BU18819" s="4">
        <f t="shared" si="1174"/>
        <v>0</v>
      </c>
      <c r="BV18819" s="4">
        <f t="shared" si="1175"/>
        <v>0</v>
      </c>
      <c r="BW18819" s="10"/>
      <c r="BX18819" s="4">
        <f t="shared" si="1176"/>
        <v>1</v>
      </c>
      <c r="BY18819" s="4">
        <f t="shared" si="1177"/>
        <v>1</v>
      </c>
    </row>
    <row r="18820" spans="1:77">
      <c r="A18820" s="10">
        <v>18815</v>
      </c>
      <c r="BT18820" s="10">
        <v>18815</v>
      </c>
      <c r="BU18820" s="4">
        <f t="shared" si="1174"/>
        <v>0</v>
      </c>
      <c r="BV18820" s="4">
        <f t="shared" si="1175"/>
        <v>0</v>
      </c>
      <c r="BW18820" s="10"/>
      <c r="BX18820" s="4">
        <f t="shared" si="1176"/>
        <v>1</v>
      </c>
      <c r="BY18820" s="4">
        <f t="shared" si="1177"/>
        <v>1</v>
      </c>
    </row>
    <row r="18821" spans="1:77">
      <c r="A18821" s="10">
        <v>18816</v>
      </c>
      <c r="BT18821" s="10">
        <v>18816</v>
      </c>
      <c r="BU18821" s="4">
        <f t="shared" si="1174"/>
        <v>0</v>
      </c>
      <c r="BV18821" s="4">
        <f t="shared" si="1175"/>
        <v>0</v>
      </c>
      <c r="BW18821" s="10"/>
      <c r="BX18821" s="4">
        <f t="shared" si="1176"/>
        <v>1</v>
      </c>
      <c r="BY18821" s="4">
        <f t="shared" si="1177"/>
        <v>1</v>
      </c>
    </row>
    <row r="18822" spans="1:77">
      <c r="A18822" s="10">
        <v>18817</v>
      </c>
      <c r="BT18822" s="10">
        <v>18817</v>
      </c>
      <c r="BU18822" s="4">
        <f t="shared" si="1174"/>
        <v>0</v>
      </c>
      <c r="BV18822" s="4">
        <f t="shared" si="1175"/>
        <v>0</v>
      </c>
      <c r="BW18822" s="10"/>
      <c r="BX18822" s="4">
        <f t="shared" si="1176"/>
        <v>1</v>
      </c>
      <c r="BY18822" s="4">
        <f t="shared" si="1177"/>
        <v>1</v>
      </c>
    </row>
    <row r="18823" spans="1:77">
      <c r="A18823" s="10">
        <v>18818</v>
      </c>
      <c r="BT18823" s="10">
        <v>18818</v>
      </c>
      <c r="BU18823" s="4">
        <f t="shared" ref="BU18823:BU18886" si="1178">BP18823*$BV$1-BQ18823</f>
        <v>0</v>
      </c>
      <c r="BV18823" s="4">
        <f t="shared" ref="BV18823:BV18886" si="1179">BR18823*$BV$1-BS18823</f>
        <v>0</v>
      </c>
      <c r="BW18823" s="10"/>
      <c r="BX18823" s="4">
        <f t="shared" si="1176"/>
        <v>1</v>
      </c>
      <c r="BY18823" s="4">
        <f t="shared" si="1177"/>
        <v>1</v>
      </c>
    </row>
    <row r="18824" spans="1:77">
      <c r="A18824" s="10">
        <v>18819</v>
      </c>
      <c r="BT18824" s="10">
        <v>18819</v>
      </c>
      <c r="BU18824" s="4">
        <f t="shared" si="1178"/>
        <v>0</v>
      </c>
      <c r="BV18824" s="4">
        <f t="shared" si="1179"/>
        <v>0</v>
      </c>
      <c r="BW18824" s="10"/>
      <c r="BX18824" s="4">
        <f t="shared" si="1176"/>
        <v>1</v>
      </c>
      <c r="BY18824" s="4">
        <f t="shared" si="1177"/>
        <v>1</v>
      </c>
    </row>
    <row r="18825" spans="1:77">
      <c r="A18825" s="10">
        <v>18820</v>
      </c>
      <c r="BT18825" s="10">
        <v>18820</v>
      </c>
      <c r="BU18825" s="4">
        <f t="shared" si="1178"/>
        <v>0</v>
      </c>
      <c r="BV18825" s="4">
        <f t="shared" si="1179"/>
        <v>0</v>
      </c>
      <c r="BW18825" s="10"/>
      <c r="BX18825" s="4">
        <f t="shared" si="1176"/>
        <v>1</v>
      </c>
      <c r="BY18825" s="4">
        <f t="shared" si="1177"/>
        <v>1</v>
      </c>
    </row>
    <row r="18826" spans="1:77">
      <c r="A18826" s="10">
        <v>18821</v>
      </c>
      <c r="BT18826" s="10">
        <v>18821</v>
      </c>
      <c r="BU18826" s="4">
        <f t="shared" si="1178"/>
        <v>0</v>
      </c>
      <c r="BV18826" s="4">
        <f t="shared" si="1179"/>
        <v>0</v>
      </c>
      <c r="BW18826" s="10"/>
      <c r="BX18826" s="4">
        <f t="shared" si="1176"/>
        <v>1</v>
      </c>
      <c r="BY18826" s="4">
        <f t="shared" si="1177"/>
        <v>1</v>
      </c>
    </row>
    <row r="18827" spans="1:77">
      <c r="A18827" s="10">
        <v>18822</v>
      </c>
      <c r="BT18827" s="10">
        <v>18822</v>
      </c>
      <c r="BU18827" s="4">
        <f t="shared" si="1178"/>
        <v>0</v>
      </c>
      <c r="BV18827" s="4">
        <f t="shared" si="1179"/>
        <v>0</v>
      </c>
      <c r="BW18827" s="10"/>
      <c r="BX18827" s="4">
        <f t="shared" si="1176"/>
        <v>1</v>
      </c>
      <c r="BY18827" s="4">
        <f t="shared" si="1177"/>
        <v>1</v>
      </c>
    </row>
    <row r="18828" spans="1:77">
      <c r="A18828" s="10">
        <v>18823</v>
      </c>
      <c r="BT18828" s="10">
        <v>18823</v>
      </c>
      <c r="BU18828" s="4">
        <f t="shared" si="1178"/>
        <v>0</v>
      </c>
      <c r="BV18828" s="4">
        <f t="shared" si="1179"/>
        <v>0</v>
      </c>
      <c r="BW18828" s="10"/>
      <c r="BX18828" s="4">
        <f t="shared" si="1176"/>
        <v>1</v>
      </c>
      <c r="BY18828" s="4">
        <f t="shared" si="1177"/>
        <v>1</v>
      </c>
    </row>
    <row r="18829" spans="1:77">
      <c r="A18829" s="10">
        <v>18824</v>
      </c>
      <c r="BT18829" s="10">
        <v>18824</v>
      </c>
      <c r="BU18829" s="4">
        <f t="shared" si="1178"/>
        <v>0</v>
      </c>
      <c r="BV18829" s="4">
        <f t="shared" si="1179"/>
        <v>0</v>
      </c>
      <c r="BW18829" s="10"/>
      <c r="BX18829" s="4">
        <f t="shared" si="1176"/>
        <v>1</v>
      </c>
      <c r="BY18829" s="4">
        <f t="shared" si="1177"/>
        <v>1</v>
      </c>
    </row>
    <row r="18830" spans="1:77">
      <c r="A18830" s="10">
        <v>18825</v>
      </c>
      <c r="BT18830" s="10">
        <v>18825</v>
      </c>
      <c r="BU18830" s="4">
        <f t="shared" si="1178"/>
        <v>0</v>
      </c>
      <c r="BV18830" s="4">
        <f t="shared" si="1179"/>
        <v>0</v>
      </c>
      <c r="BW18830" s="10"/>
      <c r="BX18830" s="4">
        <f t="shared" si="1176"/>
        <v>1</v>
      </c>
      <c r="BY18830" s="4">
        <f t="shared" si="1177"/>
        <v>1</v>
      </c>
    </row>
    <row r="18831" spans="1:77">
      <c r="A18831" s="10">
        <v>18826</v>
      </c>
      <c r="BT18831" s="10">
        <v>18826</v>
      </c>
      <c r="BU18831" s="4">
        <f t="shared" si="1178"/>
        <v>0</v>
      </c>
      <c r="BV18831" s="4">
        <f t="shared" si="1179"/>
        <v>0</v>
      </c>
      <c r="BW18831" s="10"/>
      <c r="BX18831" s="4">
        <f t="shared" si="1176"/>
        <v>1</v>
      </c>
      <c r="BY18831" s="4">
        <f t="shared" si="1177"/>
        <v>1</v>
      </c>
    </row>
    <row r="18832" spans="1:77">
      <c r="A18832" s="10">
        <v>18827</v>
      </c>
      <c r="BT18832" s="10">
        <v>18827</v>
      </c>
      <c r="BU18832" s="4">
        <f t="shared" si="1178"/>
        <v>0</v>
      </c>
      <c r="BV18832" s="4">
        <f t="shared" si="1179"/>
        <v>0</v>
      </c>
      <c r="BW18832" s="10"/>
      <c r="BX18832" s="4">
        <f t="shared" si="1176"/>
        <v>1</v>
      </c>
      <c r="BY18832" s="4">
        <f t="shared" si="1177"/>
        <v>1</v>
      </c>
    </row>
    <row r="18833" spans="1:77">
      <c r="A18833" s="10">
        <v>18828</v>
      </c>
      <c r="BT18833" s="10">
        <v>18828</v>
      </c>
      <c r="BU18833" s="4">
        <f t="shared" si="1178"/>
        <v>0</v>
      </c>
      <c r="BV18833" s="4">
        <f t="shared" si="1179"/>
        <v>0</v>
      </c>
      <c r="BW18833" s="10"/>
      <c r="BX18833" s="4">
        <f t="shared" si="1176"/>
        <v>1</v>
      </c>
      <c r="BY18833" s="4">
        <f t="shared" si="1177"/>
        <v>1</v>
      </c>
    </row>
    <row r="18834" spans="1:77">
      <c r="A18834" s="10">
        <v>18829</v>
      </c>
      <c r="BT18834" s="10">
        <v>18829</v>
      </c>
      <c r="BU18834" s="4">
        <f t="shared" si="1178"/>
        <v>0</v>
      </c>
      <c r="BV18834" s="4">
        <f t="shared" si="1179"/>
        <v>0</v>
      </c>
      <c r="BW18834" s="10"/>
      <c r="BX18834" s="4">
        <f t="shared" si="1176"/>
        <v>1</v>
      </c>
      <c r="BY18834" s="4">
        <f t="shared" si="1177"/>
        <v>1</v>
      </c>
    </row>
    <row r="18835" spans="1:77">
      <c r="A18835" s="10">
        <v>18830</v>
      </c>
      <c r="BT18835" s="10">
        <v>18830</v>
      </c>
      <c r="BU18835" s="4">
        <f t="shared" si="1178"/>
        <v>0</v>
      </c>
      <c r="BV18835" s="4">
        <f t="shared" si="1179"/>
        <v>0</v>
      </c>
      <c r="BW18835" s="10"/>
      <c r="BX18835" s="4">
        <f t="shared" si="1176"/>
        <v>1</v>
      </c>
      <c r="BY18835" s="4">
        <f t="shared" si="1177"/>
        <v>1</v>
      </c>
    </row>
    <row r="18836" spans="1:77">
      <c r="A18836" s="10">
        <v>18831</v>
      </c>
      <c r="BT18836" s="10">
        <v>18831</v>
      </c>
      <c r="BU18836" s="4">
        <f t="shared" si="1178"/>
        <v>0</v>
      </c>
      <c r="BV18836" s="4">
        <f t="shared" si="1179"/>
        <v>0</v>
      </c>
      <c r="BW18836" s="10"/>
      <c r="BX18836" s="4">
        <f t="shared" si="1176"/>
        <v>1</v>
      </c>
      <c r="BY18836" s="4">
        <f t="shared" si="1177"/>
        <v>1</v>
      </c>
    </row>
    <row r="18837" spans="1:77">
      <c r="A18837" s="10">
        <v>18832</v>
      </c>
      <c r="BT18837" s="10">
        <v>18832</v>
      </c>
      <c r="BU18837" s="4">
        <f t="shared" si="1178"/>
        <v>0</v>
      </c>
      <c r="BV18837" s="4">
        <f t="shared" si="1179"/>
        <v>0</v>
      </c>
      <c r="BW18837" s="10"/>
      <c r="BX18837" s="4">
        <f t="shared" si="1176"/>
        <v>1</v>
      </c>
      <c r="BY18837" s="4">
        <f t="shared" si="1177"/>
        <v>1</v>
      </c>
    </row>
    <row r="18838" spans="1:77">
      <c r="A18838" s="10">
        <v>18833</v>
      </c>
      <c r="BT18838" s="10">
        <v>18833</v>
      </c>
      <c r="BU18838" s="4">
        <f t="shared" si="1178"/>
        <v>0</v>
      </c>
      <c r="BV18838" s="4">
        <f t="shared" si="1179"/>
        <v>0</v>
      </c>
      <c r="BW18838" s="10"/>
      <c r="BX18838" s="4">
        <f t="shared" ref="BX18838:BX18901" si="1180">IF(BU18838=MAX($BU18838:$BV18838),1,0)</f>
        <v>1</v>
      </c>
      <c r="BY18838" s="4">
        <f t="shared" ref="BY18838:BY18901" si="1181">IF(BV18838=MAX($BU18838:$BV18838),1,0)</f>
        <v>1</v>
      </c>
    </row>
    <row r="18839" spans="1:77">
      <c r="A18839" s="10">
        <v>18834</v>
      </c>
      <c r="BT18839" s="10">
        <v>18834</v>
      </c>
      <c r="BU18839" s="4">
        <f t="shared" si="1178"/>
        <v>0</v>
      </c>
      <c r="BV18839" s="4">
        <f t="shared" si="1179"/>
        <v>0</v>
      </c>
      <c r="BW18839" s="10"/>
      <c r="BX18839" s="4">
        <f t="shared" si="1180"/>
        <v>1</v>
      </c>
      <c r="BY18839" s="4">
        <f t="shared" si="1181"/>
        <v>1</v>
      </c>
    </row>
    <row r="18840" spans="1:77">
      <c r="A18840" s="10">
        <v>18835</v>
      </c>
      <c r="BT18840" s="10">
        <v>18835</v>
      </c>
      <c r="BU18840" s="4">
        <f t="shared" si="1178"/>
        <v>0</v>
      </c>
      <c r="BV18840" s="4">
        <f t="shared" si="1179"/>
        <v>0</v>
      </c>
      <c r="BW18840" s="10"/>
      <c r="BX18840" s="4">
        <f t="shared" si="1180"/>
        <v>1</v>
      </c>
      <c r="BY18840" s="4">
        <f t="shared" si="1181"/>
        <v>1</v>
      </c>
    </row>
    <row r="18841" spans="1:77">
      <c r="A18841" s="10">
        <v>18836</v>
      </c>
      <c r="BT18841" s="10">
        <v>18836</v>
      </c>
      <c r="BU18841" s="4">
        <f t="shared" si="1178"/>
        <v>0</v>
      </c>
      <c r="BV18841" s="4">
        <f t="shared" si="1179"/>
        <v>0</v>
      </c>
      <c r="BW18841" s="10"/>
      <c r="BX18841" s="4">
        <f t="shared" si="1180"/>
        <v>1</v>
      </c>
      <c r="BY18841" s="4">
        <f t="shared" si="1181"/>
        <v>1</v>
      </c>
    </row>
    <row r="18842" spans="1:77">
      <c r="A18842" s="10">
        <v>18837</v>
      </c>
      <c r="BT18842" s="10">
        <v>18837</v>
      </c>
      <c r="BU18842" s="4">
        <f t="shared" si="1178"/>
        <v>0</v>
      </c>
      <c r="BV18842" s="4">
        <f t="shared" si="1179"/>
        <v>0</v>
      </c>
      <c r="BW18842" s="10"/>
      <c r="BX18842" s="4">
        <f t="shared" si="1180"/>
        <v>1</v>
      </c>
      <c r="BY18842" s="4">
        <f t="shared" si="1181"/>
        <v>1</v>
      </c>
    </row>
    <row r="18843" spans="1:77">
      <c r="A18843" s="10">
        <v>18838</v>
      </c>
      <c r="BT18843" s="10">
        <v>18838</v>
      </c>
      <c r="BU18843" s="4">
        <f t="shared" si="1178"/>
        <v>0</v>
      </c>
      <c r="BV18843" s="4">
        <f t="shared" si="1179"/>
        <v>0</v>
      </c>
      <c r="BW18843" s="10"/>
      <c r="BX18843" s="4">
        <f t="shared" si="1180"/>
        <v>1</v>
      </c>
      <c r="BY18843" s="4">
        <f t="shared" si="1181"/>
        <v>1</v>
      </c>
    </row>
    <row r="18844" spans="1:77">
      <c r="A18844" s="10">
        <v>18839</v>
      </c>
      <c r="BT18844" s="10">
        <v>18839</v>
      </c>
      <c r="BU18844" s="4">
        <f t="shared" si="1178"/>
        <v>0</v>
      </c>
      <c r="BV18844" s="4">
        <f t="shared" si="1179"/>
        <v>0</v>
      </c>
      <c r="BW18844" s="10"/>
      <c r="BX18844" s="4">
        <f t="shared" si="1180"/>
        <v>1</v>
      </c>
      <c r="BY18844" s="4">
        <f t="shared" si="1181"/>
        <v>1</v>
      </c>
    </row>
    <row r="18845" spans="1:77">
      <c r="A18845" s="10">
        <v>18840</v>
      </c>
      <c r="BT18845" s="10">
        <v>18840</v>
      </c>
      <c r="BU18845" s="4">
        <f t="shared" si="1178"/>
        <v>0</v>
      </c>
      <c r="BV18845" s="4">
        <f t="shared" si="1179"/>
        <v>0</v>
      </c>
      <c r="BW18845" s="10"/>
      <c r="BX18845" s="4">
        <f t="shared" si="1180"/>
        <v>1</v>
      </c>
      <c r="BY18845" s="4">
        <f t="shared" si="1181"/>
        <v>1</v>
      </c>
    </row>
    <row r="18846" spans="1:77">
      <c r="A18846" s="10">
        <v>18841</v>
      </c>
      <c r="BT18846" s="10">
        <v>18841</v>
      </c>
      <c r="BU18846" s="4">
        <f t="shared" si="1178"/>
        <v>0</v>
      </c>
      <c r="BV18846" s="4">
        <f t="shared" si="1179"/>
        <v>0</v>
      </c>
      <c r="BW18846" s="10"/>
      <c r="BX18846" s="4">
        <f t="shared" si="1180"/>
        <v>1</v>
      </c>
      <c r="BY18846" s="4">
        <f t="shared" si="1181"/>
        <v>1</v>
      </c>
    </row>
    <row r="18847" spans="1:77">
      <c r="A18847" s="10">
        <v>18842</v>
      </c>
      <c r="BT18847" s="10">
        <v>18842</v>
      </c>
      <c r="BU18847" s="4">
        <f t="shared" si="1178"/>
        <v>0</v>
      </c>
      <c r="BV18847" s="4">
        <f t="shared" si="1179"/>
        <v>0</v>
      </c>
      <c r="BW18847" s="10"/>
      <c r="BX18847" s="4">
        <f t="shared" si="1180"/>
        <v>1</v>
      </c>
      <c r="BY18847" s="4">
        <f t="shared" si="1181"/>
        <v>1</v>
      </c>
    </row>
    <row r="18848" spans="1:77">
      <c r="A18848" s="10">
        <v>18843</v>
      </c>
      <c r="BT18848" s="10">
        <v>18843</v>
      </c>
      <c r="BU18848" s="4">
        <f t="shared" si="1178"/>
        <v>0</v>
      </c>
      <c r="BV18848" s="4">
        <f t="shared" si="1179"/>
        <v>0</v>
      </c>
      <c r="BW18848" s="10"/>
      <c r="BX18848" s="4">
        <f t="shared" si="1180"/>
        <v>1</v>
      </c>
      <c r="BY18848" s="4">
        <f t="shared" si="1181"/>
        <v>1</v>
      </c>
    </row>
    <row r="18849" spans="1:77">
      <c r="A18849" s="10">
        <v>18844</v>
      </c>
      <c r="BT18849" s="10">
        <v>18844</v>
      </c>
      <c r="BU18849" s="4">
        <f t="shared" si="1178"/>
        <v>0</v>
      </c>
      <c r="BV18849" s="4">
        <f t="shared" si="1179"/>
        <v>0</v>
      </c>
      <c r="BW18849" s="10"/>
      <c r="BX18849" s="4">
        <f t="shared" si="1180"/>
        <v>1</v>
      </c>
      <c r="BY18849" s="4">
        <f t="shared" si="1181"/>
        <v>1</v>
      </c>
    </row>
    <row r="18850" spans="1:77">
      <c r="A18850" s="10">
        <v>18845</v>
      </c>
      <c r="BT18850" s="10">
        <v>18845</v>
      </c>
      <c r="BU18850" s="4">
        <f t="shared" si="1178"/>
        <v>0</v>
      </c>
      <c r="BV18850" s="4">
        <f t="shared" si="1179"/>
        <v>0</v>
      </c>
      <c r="BW18850" s="10"/>
      <c r="BX18850" s="4">
        <f t="shared" si="1180"/>
        <v>1</v>
      </c>
      <c r="BY18850" s="4">
        <f t="shared" si="1181"/>
        <v>1</v>
      </c>
    </row>
    <row r="18851" spans="1:77">
      <c r="A18851" s="10">
        <v>18846</v>
      </c>
      <c r="BT18851" s="10">
        <v>18846</v>
      </c>
      <c r="BU18851" s="4">
        <f t="shared" si="1178"/>
        <v>0</v>
      </c>
      <c r="BV18851" s="4">
        <f t="shared" si="1179"/>
        <v>0</v>
      </c>
      <c r="BW18851" s="10"/>
      <c r="BX18851" s="4">
        <f t="shared" si="1180"/>
        <v>1</v>
      </c>
      <c r="BY18851" s="4">
        <f t="shared" si="1181"/>
        <v>1</v>
      </c>
    </row>
    <row r="18852" spans="1:77">
      <c r="A18852" s="10">
        <v>18847</v>
      </c>
      <c r="BT18852" s="10">
        <v>18847</v>
      </c>
      <c r="BU18852" s="4">
        <f t="shared" si="1178"/>
        <v>0</v>
      </c>
      <c r="BV18852" s="4">
        <f t="shared" si="1179"/>
        <v>0</v>
      </c>
      <c r="BW18852" s="10"/>
      <c r="BX18852" s="4">
        <f t="shared" si="1180"/>
        <v>1</v>
      </c>
      <c r="BY18852" s="4">
        <f t="shared" si="1181"/>
        <v>1</v>
      </c>
    </row>
    <row r="18853" spans="1:77">
      <c r="A18853" s="10">
        <v>18848</v>
      </c>
      <c r="BT18853" s="10">
        <v>18848</v>
      </c>
      <c r="BU18853" s="4">
        <f t="shared" si="1178"/>
        <v>0</v>
      </c>
      <c r="BV18853" s="4">
        <f t="shared" si="1179"/>
        <v>0</v>
      </c>
      <c r="BW18853" s="10"/>
      <c r="BX18853" s="4">
        <f t="shared" si="1180"/>
        <v>1</v>
      </c>
      <c r="BY18853" s="4">
        <f t="shared" si="1181"/>
        <v>1</v>
      </c>
    </row>
    <row r="18854" spans="1:77">
      <c r="A18854" s="10">
        <v>18849</v>
      </c>
      <c r="BT18854" s="10">
        <v>18849</v>
      </c>
      <c r="BU18854" s="4">
        <f t="shared" si="1178"/>
        <v>0</v>
      </c>
      <c r="BV18854" s="4">
        <f t="shared" si="1179"/>
        <v>0</v>
      </c>
      <c r="BW18854" s="10"/>
      <c r="BX18854" s="4">
        <f t="shared" si="1180"/>
        <v>1</v>
      </c>
      <c r="BY18854" s="4">
        <f t="shared" si="1181"/>
        <v>1</v>
      </c>
    </row>
    <row r="18855" spans="1:77">
      <c r="A18855" s="10">
        <v>18850</v>
      </c>
      <c r="BT18855" s="10">
        <v>18850</v>
      </c>
      <c r="BU18855" s="4">
        <f t="shared" si="1178"/>
        <v>0</v>
      </c>
      <c r="BV18855" s="4">
        <f t="shared" si="1179"/>
        <v>0</v>
      </c>
      <c r="BW18855" s="10"/>
      <c r="BX18855" s="4">
        <f t="shared" si="1180"/>
        <v>1</v>
      </c>
      <c r="BY18855" s="4">
        <f t="shared" si="1181"/>
        <v>1</v>
      </c>
    </row>
    <row r="18856" spans="1:77">
      <c r="A18856" s="10">
        <v>18851</v>
      </c>
      <c r="BT18856" s="10">
        <v>18851</v>
      </c>
      <c r="BU18856" s="4">
        <f t="shared" si="1178"/>
        <v>0</v>
      </c>
      <c r="BV18856" s="4">
        <f t="shared" si="1179"/>
        <v>0</v>
      </c>
      <c r="BW18856" s="10"/>
      <c r="BX18856" s="4">
        <f t="shared" si="1180"/>
        <v>1</v>
      </c>
      <c r="BY18856" s="4">
        <f t="shared" si="1181"/>
        <v>1</v>
      </c>
    </row>
    <row r="18857" spans="1:77">
      <c r="A18857" s="10">
        <v>18852</v>
      </c>
      <c r="BT18857" s="10">
        <v>18852</v>
      </c>
      <c r="BU18857" s="4">
        <f t="shared" si="1178"/>
        <v>0</v>
      </c>
      <c r="BV18857" s="4">
        <f t="shared" si="1179"/>
        <v>0</v>
      </c>
      <c r="BW18857" s="10"/>
      <c r="BX18857" s="4">
        <f t="shared" si="1180"/>
        <v>1</v>
      </c>
      <c r="BY18857" s="4">
        <f t="shared" si="1181"/>
        <v>1</v>
      </c>
    </row>
    <row r="18858" spans="1:77">
      <c r="A18858" s="10">
        <v>18853</v>
      </c>
      <c r="BT18858" s="10">
        <v>18853</v>
      </c>
      <c r="BU18858" s="4">
        <f t="shared" si="1178"/>
        <v>0</v>
      </c>
      <c r="BV18858" s="4">
        <f t="shared" si="1179"/>
        <v>0</v>
      </c>
      <c r="BW18858" s="10"/>
      <c r="BX18858" s="4">
        <f t="shared" si="1180"/>
        <v>1</v>
      </c>
      <c r="BY18858" s="4">
        <f t="shared" si="1181"/>
        <v>1</v>
      </c>
    </row>
    <row r="18859" spans="1:77">
      <c r="A18859" s="10">
        <v>18854</v>
      </c>
      <c r="BT18859" s="10">
        <v>18854</v>
      </c>
      <c r="BU18859" s="4">
        <f t="shared" si="1178"/>
        <v>0</v>
      </c>
      <c r="BV18859" s="4">
        <f t="shared" si="1179"/>
        <v>0</v>
      </c>
      <c r="BW18859" s="10"/>
      <c r="BX18859" s="4">
        <f t="shared" si="1180"/>
        <v>1</v>
      </c>
      <c r="BY18859" s="4">
        <f t="shared" si="1181"/>
        <v>1</v>
      </c>
    </row>
    <row r="18860" spans="1:77">
      <c r="A18860" s="10">
        <v>18855</v>
      </c>
      <c r="BT18860" s="10">
        <v>18855</v>
      </c>
      <c r="BU18860" s="4">
        <f t="shared" si="1178"/>
        <v>0</v>
      </c>
      <c r="BV18860" s="4">
        <f t="shared" si="1179"/>
        <v>0</v>
      </c>
      <c r="BW18860" s="10"/>
      <c r="BX18860" s="4">
        <f t="shared" si="1180"/>
        <v>1</v>
      </c>
      <c r="BY18860" s="4">
        <f t="shared" si="1181"/>
        <v>1</v>
      </c>
    </row>
    <row r="18861" spans="1:77">
      <c r="A18861" s="10">
        <v>18856</v>
      </c>
      <c r="BT18861" s="10">
        <v>18856</v>
      </c>
      <c r="BU18861" s="4">
        <f t="shared" si="1178"/>
        <v>0</v>
      </c>
      <c r="BV18861" s="4">
        <f t="shared" si="1179"/>
        <v>0</v>
      </c>
      <c r="BW18861" s="10"/>
      <c r="BX18861" s="4">
        <f t="shared" si="1180"/>
        <v>1</v>
      </c>
      <c r="BY18861" s="4">
        <f t="shared" si="1181"/>
        <v>1</v>
      </c>
    </row>
    <row r="18862" spans="1:77">
      <c r="A18862" s="10">
        <v>18857</v>
      </c>
      <c r="BT18862" s="10">
        <v>18857</v>
      </c>
      <c r="BU18862" s="4">
        <f t="shared" si="1178"/>
        <v>0</v>
      </c>
      <c r="BV18862" s="4">
        <f t="shared" si="1179"/>
        <v>0</v>
      </c>
      <c r="BW18862" s="10"/>
      <c r="BX18862" s="4">
        <f t="shared" si="1180"/>
        <v>1</v>
      </c>
      <c r="BY18862" s="4">
        <f t="shared" si="1181"/>
        <v>1</v>
      </c>
    </row>
    <row r="18863" spans="1:77">
      <c r="A18863" s="10">
        <v>18858</v>
      </c>
      <c r="BT18863" s="10">
        <v>18858</v>
      </c>
      <c r="BU18863" s="4">
        <f t="shared" si="1178"/>
        <v>0</v>
      </c>
      <c r="BV18863" s="4">
        <f t="shared" si="1179"/>
        <v>0</v>
      </c>
      <c r="BW18863" s="10"/>
      <c r="BX18863" s="4">
        <f t="shared" si="1180"/>
        <v>1</v>
      </c>
      <c r="BY18863" s="4">
        <f t="shared" si="1181"/>
        <v>1</v>
      </c>
    </row>
    <row r="18864" spans="1:77">
      <c r="A18864" s="10">
        <v>18859</v>
      </c>
      <c r="BT18864" s="10">
        <v>18859</v>
      </c>
      <c r="BU18864" s="4">
        <f t="shared" si="1178"/>
        <v>0</v>
      </c>
      <c r="BV18864" s="4">
        <f t="shared" si="1179"/>
        <v>0</v>
      </c>
      <c r="BW18864" s="10"/>
      <c r="BX18864" s="4">
        <f t="shared" si="1180"/>
        <v>1</v>
      </c>
      <c r="BY18864" s="4">
        <f t="shared" si="1181"/>
        <v>1</v>
      </c>
    </row>
    <row r="18865" spans="1:77">
      <c r="A18865" s="10">
        <v>18860</v>
      </c>
      <c r="BT18865" s="10">
        <v>18860</v>
      </c>
      <c r="BU18865" s="4">
        <f t="shared" si="1178"/>
        <v>0</v>
      </c>
      <c r="BV18865" s="4">
        <f t="shared" si="1179"/>
        <v>0</v>
      </c>
      <c r="BW18865" s="10"/>
      <c r="BX18865" s="4">
        <f t="shared" si="1180"/>
        <v>1</v>
      </c>
      <c r="BY18865" s="4">
        <f t="shared" si="1181"/>
        <v>1</v>
      </c>
    </row>
    <row r="18866" spans="1:77">
      <c r="A18866" s="10">
        <v>18861</v>
      </c>
      <c r="BT18866" s="10">
        <v>18861</v>
      </c>
      <c r="BU18866" s="4">
        <f t="shared" si="1178"/>
        <v>0</v>
      </c>
      <c r="BV18866" s="4">
        <f t="shared" si="1179"/>
        <v>0</v>
      </c>
      <c r="BW18866" s="10"/>
      <c r="BX18866" s="4">
        <f t="shared" si="1180"/>
        <v>1</v>
      </c>
      <c r="BY18866" s="4">
        <f t="shared" si="1181"/>
        <v>1</v>
      </c>
    </row>
    <row r="18867" spans="1:77">
      <c r="A18867" s="10">
        <v>18862</v>
      </c>
      <c r="BT18867" s="10">
        <v>18862</v>
      </c>
      <c r="BU18867" s="4">
        <f t="shared" si="1178"/>
        <v>0</v>
      </c>
      <c r="BV18867" s="4">
        <f t="shared" si="1179"/>
        <v>0</v>
      </c>
      <c r="BW18867" s="10"/>
      <c r="BX18867" s="4">
        <f t="shared" si="1180"/>
        <v>1</v>
      </c>
      <c r="BY18867" s="4">
        <f t="shared" si="1181"/>
        <v>1</v>
      </c>
    </row>
    <row r="18868" spans="1:77">
      <c r="A18868" s="10">
        <v>18863</v>
      </c>
      <c r="BT18868" s="10">
        <v>18863</v>
      </c>
      <c r="BU18868" s="4">
        <f t="shared" si="1178"/>
        <v>0</v>
      </c>
      <c r="BV18868" s="4">
        <f t="shared" si="1179"/>
        <v>0</v>
      </c>
      <c r="BW18868" s="10"/>
      <c r="BX18868" s="4">
        <f t="shared" si="1180"/>
        <v>1</v>
      </c>
      <c r="BY18868" s="4">
        <f t="shared" si="1181"/>
        <v>1</v>
      </c>
    </row>
    <row r="18869" spans="1:77">
      <c r="A18869" s="10">
        <v>18864</v>
      </c>
      <c r="BT18869" s="10">
        <v>18864</v>
      </c>
      <c r="BU18869" s="4">
        <f t="shared" si="1178"/>
        <v>0</v>
      </c>
      <c r="BV18869" s="4">
        <f t="shared" si="1179"/>
        <v>0</v>
      </c>
      <c r="BW18869" s="10"/>
      <c r="BX18869" s="4">
        <f t="shared" si="1180"/>
        <v>1</v>
      </c>
      <c r="BY18869" s="4">
        <f t="shared" si="1181"/>
        <v>1</v>
      </c>
    </row>
    <row r="18870" spans="1:77">
      <c r="A18870" s="10">
        <v>18865</v>
      </c>
      <c r="BT18870" s="10">
        <v>18865</v>
      </c>
      <c r="BU18870" s="4">
        <f t="shared" si="1178"/>
        <v>0</v>
      </c>
      <c r="BV18870" s="4">
        <f t="shared" si="1179"/>
        <v>0</v>
      </c>
      <c r="BW18870" s="10"/>
      <c r="BX18870" s="4">
        <f t="shared" si="1180"/>
        <v>1</v>
      </c>
      <c r="BY18870" s="4">
        <f t="shared" si="1181"/>
        <v>1</v>
      </c>
    </row>
    <row r="18871" spans="1:77">
      <c r="A18871" s="10">
        <v>18866</v>
      </c>
      <c r="BT18871" s="10">
        <v>18866</v>
      </c>
      <c r="BU18871" s="4">
        <f t="shared" si="1178"/>
        <v>0</v>
      </c>
      <c r="BV18871" s="4">
        <f t="shared" si="1179"/>
        <v>0</v>
      </c>
      <c r="BW18871" s="10"/>
      <c r="BX18871" s="4">
        <f t="shared" si="1180"/>
        <v>1</v>
      </c>
      <c r="BY18871" s="4">
        <f t="shared" si="1181"/>
        <v>1</v>
      </c>
    </row>
    <row r="18872" spans="1:77">
      <c r="A18872" s="10">
        <v>18867</v>
      </c>
      <c r="BT18872" s="10">
        <v>18867</v>
      </c>
      <c r="BU18872" s="4">
        <f t="shared" si="1178"/>
        <v>0</v>
      </c>
      <c r="BV18872" s="4">
        <f t="shared" si="1179"/>
        <v>0</v>
      </c>
      <c r="BW18872" s="10"/>
      <c r="BX18872" s="4">
        <f t="shared" si="1180"/>
        <v>1</v>
      </c>
      <c r="BY18872" s="4">
        <f t="shared" si="1181"/>
        <v>1</v>
      </c>
    </row>
    <row r="18873" spans="1:77">
      <c r="A18873" s="10">
        <v>18868</v>
      </c>
      <c r="BT18873" s="10">
        <v>18868</v>
      </c>
      <c r="BU18873" s="4">
        <f t="shared" si="1178"/>
        <v>0</v>
      </c>
      <c r="BV18873" s="4">
        <f t="shared" si="1179"/>
        <v>0</v>
      </c>
      <c r="BW18873" s="10"/>
      <c r="BX18873" s="4">
        <f t="shared" si="1180"/>
        <v>1</v>
      </c>
      <c r="BY18873" s="4">
        <f t="shared" si="1181"/>
        <v>1</v>
      </c>
    </row>
    <row r="18874" spans="1:77">
      <c r="A18874" s="10">
        <v>18869</v>
      </c>
      <c r="BT18874" s="10">
        <v>18869</v>
      </c>
      <c r="BU18874" s="4">
        <f t="shared" si="1178"/>
        <v>0</v>
      </c>
      <c r="BV18874" s="4">
        <f t="shared" si="1179"/>
        <v>0</v>
      </c>
      <c r="BW18874" s="10"/>
      <c r="BX18874" s="4">
        <f t="shared" si="1180"/>
        <v>1</v>
      </c>
      <c r="BY18874" s="4">
        <f t="shared" si="1181"/>
        <v>1</v>
      </c>
    </row>
    <row r="18875" spans="1:77">
      <c r="A18875" s="10">
        <v>18870</v>
      </c>
      <c r="BT18875" s="10">
        <v>18870</v>
      </c>
      <c r="BU18875" s="4">
        <f t="shared" si="1178"/>
        <v>0</v>
      </c>
      <c r="BV18875" s="4">
        <f t="shared" si="1179"/>
        <v>0</v>
      </c>
      <c r="BW18875" s="10"/>
      <c r="BX18875" s="4">
        <f t="shared" si="1180"/>
        <v>1</v>
      </c>
      <c r="BY18875" s="4">
        <f t="shared" si="1181"/>
        <v>1</v>
      </c>
    </row>
    <row r="18876" spans="1:77">
      <c r="A18876" s="10">
        <v>18871</v>
      </c>
      <c r="BT18876" s="10">
        <v>18871</v>
      </c>
      <c r="BU18876" s="4">
        <f t="shared" si="1178"/>
        <v>0</v>
      </c>
      <c r="BV18876" s="4">
        <f t="shared" si="1179"/>
        <v>0</v>
      </c>
      <c r="BW18876" s="10"/>
      <c r="BX18876" s="4">
        <f t="shared" si="1180"/>
        <v>1</v>
      </c>
      <c r="BY18876" s="4">
        <f t="shared" si="1181"/>
        <v>1</v>
      </c>
    </row>
    <row r="18877" spans="1:77">
      <c r="A18877" s="10">
        <v>18872</v>
      </c>
      <c r="BT18877" s="10">
        <v>18872</v>
      </c>
      <c r="BU18877" s="4">
        <f t="shared" si="1178"/>
        <v>0</v>
      </c>
      <c r="BV18877" s="4">
        <f t="shared" si="1179"/>
        <v>0</v>
      </c>
      <c r="BW18877" s="10"/>
      <c r="BX18877" s="4">
        <f t="shared" si="1180"/>
        <v>1</v>
      </c>
      <c r="BY18877" s="4">
        <f t="shared" si="1181"/>
        <v>1</v>
      </c>
    </row>
    <row r="18878" spans="1:77">
      <c r="A18878" s="10">
        <v>18873</v>
      </c>
      <c r="BT18878" s="10">
        <v>18873</v>
      </c>
      <c r="BU18878" s="4">
        <f t="shared" si="1178"/>
        <v>0</v>
      </c>
      <c r="BV18878" s="4">
        <f t="shared" si="1179"/>
        <v>0</v>
      </c>
      <c r="BW18878" s="10"/>
      <c r="BX18878" s="4">
        <f t="shared" si="1180"/>
        <v>1</v>
      </c>
      <c r="BY18878" s="4">
        <f t="shared" si="1181"/>
        <v>1</v>
      </c>
    </row>
    <row r="18879" spans="1:77">
      <c r="A18879" s="10">
        <v>18874</v>
      </c>
      <c r="BT18879" s="10">
        <v>18874</v>
      </c>
      <c r="BU18879" s="4">
        <f t="shared" si="1178"/>
        <v>0</v>
      </c>
      <c r="BV18879" s="4">
        <f t="shared" si="1179"/>
        <v>0</v>
      </c>
      <c r="BW18879" s="10"/>
      <c r="BX18879" s="4">
        <f t="shared" si="1180"/>
        <v>1</v>
      </c>
      <c r="BY18879" s="4">
        <f t="shared" si="1181"/>
        <v>1</v>
      </c>
    </row>
    <row r="18880" spans="1:77">
      <c r="A18880" s="10">
        <v>18875</v>
      </c>
      <c r="BT18880" s="10">
        <v>18875</v>
      </c>
      <c r="BU18880" s="4">
        <f t="shared" si="1178"/>
        <v>0</v>
      </c>
      <c r="BV18880" s="4">
        <f t="shared" si="1179"/>
        <v>0</v>
      </c>
      <c r="BW18880" s="10"/>
      <c r="BX18880" s="4">
        <f t="shared" si="1180"/>
        <v>1</v>
      </c>
      <c r="BY18880" s="4">
        <f t="shared" si="1181"/>
        <v>1</v>
      </c>
    </row>
    <row r="18881" spans="1:77">
      <c r="A18881" s="10">
        <v>18876</v>
      </c>
      <c r="BT18881" s="10">
        <v>18876</v>
      </c>
      <c r="BU18881" s="4">
        <f t="shared" si="1178"/>
        <v>0</v>
      </c>
      <c r="BV18881" s="4">
        <f t="shared" si="1179"/>
        <v>0</v>
      </c>
      <c r="BW18881" s="10"/>
      <c r="BX18881" s="4">
        <f t="shared" si="1180"/>
        <v>1</v>
      </c>
      <c r="BY18881" s="4">
        <f t="shared" si="1181"/>
        <v>1</v>
      </c>
    </row>
    <row r="18882" spans="1:77">
      <c r="A18882" s="10">
        <v>18877</v>
      </c>
      <c r="BT18882" s="10">
        <v>18877</v>
      </c>
      <c r="BU18882" s="4">
        <f t="shared" si="1178"/>
        <v>0</v>
      </c>
      <c r="BV18882" s="4">
        <f t="shared" si="1179"/>
        <v>0</v>
      </c>
      <c r="BW18882" s="10"/>
      <c r="BX18882" s="4">
        <f t="shared" si="1180"/>
        <v>1</v>
      </c>
      <c r="BY18882" s="4">
        <f t="shared" si="1181"/>
        <v>1</v>
      </c>
    </row>
    <row r="18883" spans="1:77">
      <c r="A18883" s="10">
        <v>18878</v>
      </c>
      <c r="BT18883" s="10">
        <v>18878</v>
      </c>
      <c r="BU18883" s="4">
        <f t="shared" si="1178"/>
        <v>0</v>
      </c>
      <c r="BV18883" s="4">
        <f t="shared" si="1179"/>
        <v>0</v>
      </c>
      <c r="BW18883" s="10"/>
      <c r="BX18883" s="4">
        <f t="shared" si="1180"/>
        <v>1</v>
      </c>
      <c r="BY18883" s="4">
        <f t="shared" si="1181"/>
        <v>1</v>
      </c>
    </row>
    <row r="18884" spans="1:77">
      <c r="A18884" s="10">
        <v>18879</v>
      </c>
      <c r="BT18884" s="10">
        <v>18879</v>
      </c>
      <c r="BU18884" s="4">
        <f t="shared" si="1178"/>
        <v>0</v>
      </c>
      <c r="BV18884" s="4">
        <f t="shared" si="1179"/>
        <v>0</v>
      </c>
      <c r="BW18884" s="10"/>
      <c r="BX18884" s="4">
        <f t="shared" si="1180"/>
        <v>1</v>
      </c>
      <c r="BY18884" s="4">
        <f t="shared" si="1181"/>
        <v>1</v>
      </c>
    </row>
    <row r="18885" spans="1:77">
      <c r="A18885" s="10">
        <v>18880</v>
      </c>
      <c r="BT18885" s="10">
        <v>18880</v>
      </c>
      <c r="BU18885" s="4">
        <f t="shared" si="1178"/>
        <v>0</v>
      </c>
      <c r="BV18885" s="4">
        <f t="shared" si="1179"/>
        <v>0</v>
      </c>
      <c r="BW18885" s="10"/>
      <c r="BX18885" s="4">
        <f t="shared" si="1180"/>
        <v>1</v>
      </c>
      <c r="BY18885" s="4">
        <f t="shared" si="1181"/>
        <v>1</v>
      </c>
    </row>
    <row r="18886" spans="1:77">
      <c r="A18886" s="10">
        <v>18881</v>
      </c>
      <c r="BT18886" s="10">
        <v>18881</v>
      </c>
      <c r="BU18886" s="4">
        <f t="shared" si="1178"/>
        <v>0</v>
      </c>
      <c r="BV18886" s="4">
        <f t="shared" si="1179"/>
        <v>0</v>
      </c>
      <c r="BW18886" s="10"/>
      <c r="BX18886" s="4">
        <f t="shared" si="1180"/>
        <v>1</v>
      </c>
      <c r="BY18886" s="4">
        <f t="shared" si="1181"/>
        <v>1</v>
      </c>
    </row>
    <row r="18887" spans="1:77">
      <c r="A18887" s="10">
        <v>18882</v>
      </c>
      <c r="BT18887" s="10">
        <v>18882</v>
      </c>
      <c r="BU18887" s="4">
        <f t="shared" ref="BU18887:BU18950" si="1182">BP18887*$BV$1-BQ18887</f>
        <v>0</v>
      </c>
      <c r="BV18887" s="4">
        <f t="shared" ref="BV18887:BV18950" si="1183">BR18887*$BV$1-BS18887</f>
        <v>0</v>
      </c>
      <c r="BW18887" s="10"/>
      <c r="BX18887" s="4">
        <f t="shared" si="1180"/>
        <v>1</v>
      </c>
      <c r="BY18887" s="4">
        <f t="shared" si="1181"/>
        <v>1</v>
      </c>
    </row>
    <row r="18888" spans="1:77">
      <c r="A18888" s="10">
        <v>18883</v>
      </c>
      <c r="BT18888" s="10">
        <v>18883</v>
      </c>
      <c r="BU18888" s="4">
        <f t="shared" si="1182"/>
        <v>0</v>
      </c>
      <c r="BV18888" s="4">
        <f t="shared" si="1183"/>
        <v>0</v>
      </c>
      <c r="BW18888" s="10"/>
      <c r="BX18888" s="4">
        <f t="shared" si="1180"/>
        <v>1</v>
      </c>
      <c r="BY18888" s="4">
        <f t="shared" si="1181"/>
        <v>1</v>
      </c>
    </row>
    <row r="18889" spans="1:77">
      <c r="A18889" s="10">
        <v>18884</v>
      </c>
      <c r="BT18889" s="10">
        <v>18884</v>
      </c>
      <c r="BU18889" s="4">
        <f t="shared" si="1182"/>
        <v>0</v>
      </c>
      <c r="BV18889" s="4">
        <f t="shared" si="1183"/>
        <v>0</v>
      </c>
      <c r="BW18889" s="10"/>
      <c r="BX18889" s="4">
        <f t="shared" si="1180"/>
        <v>1</v>
      </c>
      <c r="BY18889" s="4">
        <f t="shared" si="1181"/>
        <v>1</v>
      </c>
    </row>
    <row r="18890" spans="1:77">
      <c r="A18890" s="10">
        <v>18885</v>
      </c>
      <c r="BT18890" s="10">
        <v>18885</v>
      </c>
      <c r="BU18890" s="4">
        <f t="shared" si="1182"/>
        <v>0</v>
      </c>
      <c r="BV18890" s="4">
        <f t="shared" si="1183"/>
        <v>0</v>
      </c>
      <c r="BW18890" s="10"/>
      <c r="BX18890" s="4">
        <f t="shared" si="1180"/>
        <v>1</v>
      </c>
      <c r="BY18890" s="4">
        <f t="shared" si="1181"/>
        <v>1</v>
      </c>
    </row>
    <row r="18891" spans="1:77">
      <c r="A18891" s="10">
        <v>18886</v>
      </c>
      <c r="BT18891" s="10">
        <v>18886</v>
      </c>
      <c r="BU18891" s="4">
        <f t="shared" si="1182"/>
        <v>0</v>
      </c>
      <c r="BV18891" s="4">
        <f t="shared" si="1183"/>
        <v>0</v>
      </c>
      <c r="BW18891" s="10"/>
      <c r="BX18891" s="4">
        <f t="shared" si="1180"/>
        <v>1</v>
      </c>
      <c r="BY18891" s="4">
        <f t="shared" si="1181"/>
        <v>1</v>
      </c>
    </row>
    <row r="18892" spans="1:77">
      <c r="A18892" s="10">
        <v>18887</v>
      </c>
      <c r="BT18892" s="10">
        <v>18887</v>
      </c>
      <c r="BU18892" s="4">
        <f t="shared" si="1182"/>
        <v>0</v>
      </c>
      <c r="BV18892" s="4">
        <f t="shared" si="1183"/>
        <v>0</v>
      </c>
      <c r="BW18892" s="10"/>
      <c r="BX18892" s="4">
        <f t="shared" si="1180"/>
        <v>1</v>
      </c>
      <c r="BY18892" s="4">
        <f t="shared" si="1181"/>
        <v>1</v>
      </c>
    </row>
    <row r="18893" spans="1:77">
      <c r="A18893" s="10">
        <v>18888</v>
      </c>
      <c r="BT18893" s="10">
        <v>18888</v>
      </c>
      <c r="BU18893" s="4">
        <f t="shared" si="1182"/>
        <v>0</v>
      </c>
      <c r="BV18893" s="4">
        <f t="shared" si="1183"/>
        <v>0</v>
      </c>
      <c r="BW18893" s="10"/>
      <c r="BX18893" s="4">
        <f t="shared" si="1180"/>
        <v>1</v>
      </c>
      <c r="BY18893" s="4">
        <f t="shared" si="1181"/>
        <v>1</v>
      </c>
    </row>
    <row r="18894" spans="1:77">
      <c r="A18894" s="10">
        <v>18889</v>
      </c>
      <c r="BT18894" s="10">
        <v>18889</v>
      </c>
      <c r="BU18894" s="4">
        <f t="shared" si="1182"/>
        <v>0</v>
      </c>
      <c r="BV18894" s="4">
        <f t="shared" si="1183"/>
        <v>0</v>
      </c>
      <c r="BW18894" s="10"/>
      <c r="BX18894" s="4">
        <f t="shared" si="1180"/>
        <v>1</v>
      </c>
      <c r="BY18894" s="4">
        <f t="shared" si="1181"/>
        <v>1</v>
      </c>
    </row>
    <row r="18895" spans="1:77">
      <c r="A18895" s="10">
        <v>18890</v>
      </c>
      <c r="BT18895" s="10">
        <v>18890</v>
      </c>
      <c r="BU18895" s="4">
        <f t="shared" si="1182"/>
        <v>0</v>
      </c>
      <c r="BV18895" s="4">
        <f t="shared" si="1183"/>
        <v>0</v>
      </c>
      <c r="BW18895" s="10"/>
      <c r="BX18895" s="4">
        <f t="shared" si="1180"/>
        <v>1</v>
      </c>
      <c r="BY18895" s="4">
        <f t="shared" si="1181"/>
        <v>1</v>
      </c>
    </row>
    <row r="18896" spans="1:77">
      <c r="A18896" s="10">
        <v>18891</v>
      </c>
      <c r="BT18896" s="10">
        <v>18891</v>
      </c>
      <c r="BU18896" s="4">
        <f t="shared" si="1182"/>
        <v>0</v>
      </c>
      <c r="BV18896" s="4">
        <f t="shared" si="1183"/>
        <v>0</v>
      </c>
      <c r="BW18896" s="10"/>
      <c r="BX18896" s="4">
        <f t="shared" si="1180"/>
        <v>1</v>
      </c>
      <c r="BY18896" s="4">
        <f t="shared" si="1181"/>
        <v>1</v>
      </c>
    </row>
    <row r="18897" spans="1:77">
      <c r="A18897" s="10">
        <v>18892</v>
      </c>
      <c r="BT18897" s="10">
        <v>18892</v>
      </c>
      <c r="BU18897" s="4">
        <f t="shared" si="1182"/>
        <v>0</v>
      </c>
      <c r="BV18897" s="4">
        <f t="shared" si="1183"/>
        <v>0</v>
      </c>
      <c r="BW18897" s="10"/>
      <c r="BX18897" s="4">
        <f t="shared" si="1180"/>
        <v>1</v>
      </c>
      <c r="BY18897" s="4">
        <f t="shared" si="1181"/>
        <v>1</v>
      </c>
    </row>
    <row r="18898" spans="1:77">
      <c r="A18898" s="10">
        <v>18893</v>
      </c>
      <c r="BT18898" s="10">
        <v>18893</v>
      </c>
      <c r="BU18898" s="4">
        <f t="shared" si="1182"/>
        <v>0</v>
      </c>
      <c r="BV18898" s="4">
        <f t="shared" si="1183"/>
        <v>0</v>
      </c>
      <c r="BW18898" s="10"/>
      <c r="BX18898" s="4">
        <f t="shared" si="1180"/>
        <v>1</v>
      </c>
      <c r="BY18898" s="4">
        <f t="shared" si="1181"/>
        <v>1</v>
      </c>
    </row>
    <row r="18899" spans="1:77">
      <c r="A18899" s="10">
        <v>18894</v>
      </c>
      <c r="BT18899" s="10">
        <v>18894</v>
      </c>
      <c r="BU18899" s="4">
        <f t="shared" si="1182"/>
        <v>0</v>
      </c>
      <c r="BV18899" s="4">
        <f t="shared" si="1183"/>
        <v>0</v>
      </c>
      <c r="BW18899" s="10"/>
      <c r="BX18899" s="4">
        <f t="shared" si="1180"/>
        <v>1</v>
      </c>
      <c r="BY18899" s="4">
        <f t="shared" si="1181"/>
        <v>1</v>
      </c>
    </row>
    <row r="18900" spans="1:77">
      <c r="A18900" s="10">
        <v>18895</v>
      </c>
      <c r="BT18900" s="10">
        <v>18895</v>
      </c>
      <c r="BU18900" s="4">
        <f t="shared" si="1182"/>
        <v>0</v>
      </c>
      <c r="BV18900" s="4">
        <f t="shared" si="1183"/>
        <v>0</v>
      </c>
      <c r="BW18900" s="10"/>
      <c r="BX18900" s="4">
        <f t="shared" si="1180"/>
        <v>1</v>
      </c>
      <c r="BY18900" s="4">
        <f t="shared" si="1181"/>
        <v>1</v>
      </c>
    </row>
    <row r="18901" spans="1:77">
      <c r="A18901" s="10">
        <v>18896</v>
      </c>
      <c r="BT18901" s="10">
        <v>18896</v>
      </c>
      <c r="BU18901" s="4">
        <f t="shared" si="1182"/>
        <v>0</v>
      </c>
      <c r="BV18901" s="4">
        <f t="shared" si="1183"/>
        <v>0</v>
      </c>
      <c r="BW18901" s="10"/>
      <c r="BX18901" s="4">
        <f t="shared" si="1180"/>
        <v>1</v>
      </c>
      <c r="BY18901" s="4">
        <f t="shared" si="1181"/>
        <v>1</v>
      </c>
    </row>
    <row r="18902" spans="1:77">
      <c r="A18902" s="10">
        <v>18897</v>
      </c>
      <c r="BT18902" s="10">
        <v>18897</v>
      </c>
      <c r="BU18902" s="4">
        <f t="shared" si="1182"/>
        <v>0</v>
      </c>
      <c r="BV18902" s="4">
        <f t="shared" si="1183"/>
        <v>0</v>
      </c>
      <c r="BW18902" s="10"/>
      <c r="BX18902" s="4">
        <f t="shared" ref="BX18902:BX18965" si="1184">IF(BU18902=MAX($BU18902:$BV18902),1,0)</f>
        <v>1</v>
      </c>
      <c r="BY18902" s="4">
        <f t="shared" ref="BY18902:BY18965" si="1185">IF(BV18902=MAX($BU18902:$BV18902),1,0)</f>
        <v>1</v>
      </c>
    </row>
    <row r="18903" spans="1:77">
      <c r="A18903" s="10">
        <v>18898</v>
      </c>
      <c r="BT18903" s="10">
        <v>18898</v>
      </c>
      <c r="BU18903" s="4">
        <f t="shared" si="1182"/>
        <v>0</v>
      </c>
      <c r="BV18903" s="4">
        <f t="shared" si="1183"/>
        <v>0</v>
      </c>
      <c r="BW18903" s="10"/>
      <c r="BX18903" s="4">
        <f t="shared" si="1184"/>
        <v>1</v>
      </c>
      <c r="BY18903" s="4">
        <f t="shared" si="1185"/>
        <v>1</v>
      </c>
    </row>
    <row r="18904" spans="1:77">
      <c r="A18904" s="10">
        <v>18899</v>
      </c>
      <c r="BT18904" s="10">
        <v>18899</v>
      </c>
      <c r="BU18904" s="4">
        <f t="shared" si="1182"/>
        <v>0</v>
      </c>
      <c r="BV18904" s="4">
        <f t="shared" si="1183"/>
        <v>0</v>
      </c>
      <c r="BW18904" s="10"/>
      <c r="BX18904" s="4">
        <f t="shared" si="1184"/>
        <v>1</v>
      </c>
      <c r="BY18904" s="4">
        <f t="shared" si="1185"/>
        <v>1</v>
      </c>
    </row>
    <row r="18905" spans="1:77">
      <c r="A18905" s="10">
        <v>18900</v>
      </c>
      <c r="BT18905" s="10">
        <v>18900</v>
      </c>
      <c r="BU18905" s="4">
        <f t="shared" si="1182"/>
        <v>0</v>
      </c>
      <c r="BV18905" s="4">
        <f t="shared" si="1183"/>
        <v>0</v>
      </c>
      <c r="BW18905" s="10"/>
      <c r="BX18905" s="4">
        <f t="shared" si="1184"/>
        <v>1</v>
      </c>
      <c r="BY18905" s="4">
        <f t="shared" si="1185"/>
        <v>1</v>
      </c>
    </row>
    <row r="18906" spans="1:77">
      <c r="A18906" s="10">
        <v>18901</v>
      </c>
      <c r="BT18906" s="10">
        <v>18901</v>
      </c>
      <c r="BU18906" s="4">
        <f t="shared" si="1182"/>
        <v>0</v>
      </c>
      <c r="BV18906" s="4">
        <f t="shared" si="1183"/>
        <v>0</v>
      </c>
      <c r="BW18906" s="10"/>
      <c r="BX18906" s="4">
        <f t="shared" si="1184"/>
        <v>1</v>
      </c>
      <c r="BY18906" s="4">
        <f t="shared" si="1185"/>
        <v>1</v>
      </c>
    </row>
    <row r="18907" spans="1:77">
      <c r="A18907" s="10">
        <v>18902</v>
      </c>
      <c r="BT18907" s="10">
        <v>18902</v>
      </c>
      <c r="BU18907" s="4">
        <f t="shared" si="1182"/>
        <v>0</v>
      </c>
      <c r="BV18907" s="4">
        <f t="shared" si="1183"/>
        <v>0</v>
      </c>
      <c r="BW18907" s="10"/>
      <c r="BX18907" s="4">
        <f t="shared" si="1184"/>
        <v>1</v>
      </c>
      <c r="BY18907" s="4">
        <f t="shared" si="1185"/>
        <v>1</v>
      </c>
    </row>
    <row r="18908" spans="1:77">
      <c r="A18908" s="10">
        <v>18903</v>
      </c>
      <c r="BT18908" s="10">
        <v>18903</v>
      </c>
      <c r="BU18908" s="4">
        <f t="shared" si="1182"/>
        <v>0</v>
      </c>
      <c r="BV18908" s="4">
        <f t="shared" si="1183"/>
        <v>0</v>
      </c>
      <c r="BW18908" s="10"/>
      <c r="BX18908" s="4">
        <f t="shared" si="1184"/>
        <v>1</v>
      </c>
      <c r="BY18908" s="4">
        <f t="shared" si="1185"/>
        <v>1</v>
      </c>
    </row>
    <row r="18909" spans="1:77">
      <c r="A18909" s="10">
        <v>18904</v>
      </c>
      <c r="BT18909" s="10">
        <v>18904</v>
      </c>
      <c r="BU18909" s="4">
        <f t="shared" si="1182"/>
        <v>0</v>
      </c>
      <c r="BV18909" s="4">
        <f t="shared" si="1183"/>
        <v>0</v>
      </c>
      <c r="BW18909" s="10"/>
      <c r="BX18909" s="4">
        <f t="shared" si="1184"/>
        <v>1</v>
      </c>
      <c r="BY18909" s="4">
        <f t="shared" si="1185"/>
        <v>1</v>
      </c>
    </row>
    <row r="18910" spans="1:77">
      <c r="A18910" s="10">
        <v>18905</v>
      </c>
      <c r="BT18910" s="10">
        <v>18905</v>
      </c>
      <c r="BU18910" s="4">
        <f t="shared" si="1182"/>
        <v>0</v>
      </c>
      <c r="BV18910" s="4">
        <f t="shared" si="1183"/>
        <v>0</v>
      </c>
      <c r="BW18910" s="10"/>
      <c r="BX18910" s="4">
        <f t="shared" si="1184"/>
        <v>1</v>
      </c>
      <c r="BY18910" s="4">
        <f t="shared" si="1185"/>
        <v>1</v>
      </c>
    </row>
    <row r="18911" spans="1:77">
      <c r="A18911" s="10">
        <v>18906</v>
      </c>
      <c r="BT18911" s="10">
        <v>18906</v>
      </c>
      <c r="BU18911" s="4">
        <f t="shared" si="1182"/>
        <v>0</v>
      </c>
      <c r="BV18911" s="4">
        <f t="shared" si="1183"/>
        <v>0</v>
      </c>
      <c r="BW18911" s="10"/>
      <c r="BX18911" s="4">
        <f t="shared" si="1184"/>
        <v>1</v>
      </c>
      <c r="BY18911" s="4">
        <f t="shared" si="1185"/>
        <v>1</v>
      </c>
    </row>
    <row r="18912" spans="1:77">
      <c r="A18912" s="10">
        <v>18907</v>
      </c>
      <c r="BT18912" s="10">
        <v>18907</v>
      </c>
      <c r="BU18912" s="4">
        <f t="shared" si="1182"/>
        <v>0</v>
      </c>
      <c r="BV18912" s="4">
        <f t="shared" si="1183"/>
        <v>0</v>
      </c>
      <c r="BW18912" s="10"/>
      <c r="BX18912" s="4">
        <f t="shared" si="1184"/>
        <v>1</v>
      </c>
      <c r="BY18912" s="4">
        <f t="shared" si="1185"/>
        <v>1</v>
      </c>
    </row>
    <row r="18913" spans="1:77">
      <c r="A18913" s="10">
        <v>18908</v>
      </c>
      <c r="BT18913" s="10">
        <v>18908</v>
      </c>
      <c r="BU18913" s="4">
        <f t="shared" si="1182"/>
        <v>0</v>
      </c>
      <c r="BV18913" s="4">
        <f t="shared" si="1183"/>
        <v>0</v>
      </c>
      <c r="BW18913" s="10"/>
      <c r="BX18913" s="4">
        <f t="shared" si="1184"/>
        <v>1</v>
      </c>
      <c r="BY18913" s="4">
        <f t="shared" si="1185"/>
        <v>1</v>
      </c>
    </row>
    <row r="18914" spans="1:77">
      <c r="A18914" s="10">
        <v>18909</v>
      </c>
      <c r="BT18914" s="10">
        <v>18909</v>
      </c>
      <c r="BU18914" s="4">
        <f t="shared" si="1182"/>
        <v>0</v>
      </c>
      <c r="BV18914" s="4">
        <f t="shared" si="1183"/>
        <v>0</v>
      </c>
      <c r="BW18914" s="10"/>
      <c r="BX18914" s="4">
        <f t="shared" si="1184"/>
        <v>1</v>
      </c>
      <c r="BY18914" s="4">
        <f t="shared" si="1185"/>
        <v>1</v>
      </c>
    </row>
    <row r="18915" spans="1:77">
      <c r="A18915" s="10">
        <v>18910</v>
      </c>
      <c r="BT18915" s="10">
        <v>18910</v>
      </c>
      <c r="BU18915" s="4">
        <f t="shared" si="1182"/>
        <v>0</v>
      </c>
      <c r="BV18915" s="4">
        <f t="shared" si="1183"/>
        <v>0</v>
      </c>
      <c r="BW18915" s="10"/>
      <c r="BX18915" s="4">
        <f t="shared" si="1184"/>
        <v>1</v>
      </c>
      <c r="BY18915" s="4">
        <f t="shared" si="1185"/>
        <v>1</v>
      </c>
    </row>
    <row r="18916" spans="1:77">
      <c r="A18916" s="10">
        <v>18911</v>
      </c>
      <c r="BT18916" s="10">
        <v>18911</v>
      </c>
      <c r="BU18916" s="4">
        <f t="shared" si="1182"/>
        <v>0</v>
      </c>
      <c r="BV18916" s="4">
        <f t="shared" si="1183"/>
        <v>0</v>
      </c>
      <c r="BW18916" s="10"/>
      <c r="BX18916" s="4">
        <f t="shared" si="1184"/>
        <v>1</v>
      </c>
      <c r="BY18916" s="4">
        <f t="shared" si="1185"/>
        <v>1</v>
      </c>
    </row>
    <row r="18917" spans="1:77">
      <c r="A18917" s="10">
        <v>18912</v>
      </c>
      <c r="BT18917" s="10">
        <v>18912</v>
      </c>
      <c r="BU18917" s="4">
        <f t="shared" si="1182"/>
        <v>0</v>
      </c>
      <c r="BV18917" s="4">
        <f t="shared" si="1183"/>
        <v>0</v>
      </c>
      <c r="BW18917" s="10"/>
      <c r="BX18917" s="4">
        <f t="shared" si="1184"/>
        <v>1</v>
      </c>
      <c r="BY18917" s="4">
        <f t="shared" si="1185"/>
        <v>1</v>
      </c>
    </row>
    <row r="18918" spans="1:77">
      <c r="A18918" s="10">
        <v>18913</v>
      </c>
      <c r="BT18918" s="10">
        <v>18913</v>
      </c>
      <c r="BU18918" s="4">
        <f t="shared" si="1182"/>
        <v>0</v>
      </c>
      <c r="BV18918" s="4">
        <f t="shared" si="1183"/>
        <v>0</v>
      </c>
      <c r="BW18918" s="10"/>
      <c r="BX18918" s="4">
        <f t="shared" si="1184"/>
        <v>1</v>
      </c>
      <c r="BY18918" s="4">
        <f t="shared" si="1185"/>
        <v>1</v>
      </c>
    </row>
    <row r="18919" spans="1:77">
      <c r="A18919" s="10">
        <v>18914</v>
      </c>
      <c r="BT18919" s="10">
        <v>18914</v>
      </c>
      <c r="BU18919" s="4">
        <f t="shared" si="1182"/>
        <v>0</v>
      </c>
      <c r="BV18919" s="4">
        <f t="shared" si="1183"/>
        <v>0</v>
      </c>
      <c r="BW18919" s="10"/>
      <c r="BX18919" s="4">
        <f t="shared" si="1184"/>
        <v>1</v>
      </c>
      <c r="BY18919" s="4">
        <f t="shared" si="1185"/>
        <v>1</v>
      </c>
    </row>
    <row r="18920" spans="1:77">
      <c r="A18920" s="10">
        <v>18915</v>
      </c>
      <c r="BT18920" s="10">
        <v>18915</v>
      </c>
      <c r="BU18920" s="4">
        <f t="shared" si="1182"/>
        <v>0</v>
      </c>
      <c r="BV18920" s="4">
        <f t="shared" si="1183"/>
        <v>0</v>
      </c>
      <c r="BW18920" s="10"/>
      <c r="BX18920" s="4">
        <f t="shared" si="1184"/>
        <v>1</v>
      </c>
      <c r="BY18920" s="4">
        <f t="shared" si="1185"/>
        <v>1</v>
      </c>
    </row>
    <row r="18921" spans="1:77">
      <c r="A18921" s="10">
        <v>18916</v>
      </c>
      <c r="BT18921" s="10">
        <v>18916</v>
      </c>
      <c r="BU18921" s="4">
        <f t="shared" si="1182"/>
        <v>0</v>
      </c>
      <c r="BV18921" s="4">
        <f t="shared" si="1183"/>
        <v>0</v>
      </c>
      <c r="BW18921" s="10"/>
      <c r="BX18921" s="4">
        <f t="shared" si="1184"/>
        <v>1</v>
      </c>
      <c r="BY18921" s="4">
        <f t="shared" si="1185"/>
        <v>1</v>
      </c>
    </row>
    <row r="18922" spans="1:77">
      <c r="A18922" s="10">
        <v>18917</v>
      </c>
      <c r="BT18922" s="10">
        <v>18917</v>
      </c>
      <c r="BU18922" s="4">
        <f t="shared" si="1182"/>
        <v>0</v>
      </c>
      <c r="BV18922" s="4">
        <f t="shared" si="1183"/>
        <v>0</v>
      </c>
      <c r="BW18922" s="10"/>
      <c r="BX18922" s="4">
        <f t="shared" si="1184"/>
        <v>1</v>
      </c>
      <c r="BY18922" s="4">
        <f t="shared" si="1185"/>
        <v>1</v>
      </c>
    </row>
    <row r="18923" spans="1:77">
      <c r="A18923" s="10">
        <v>18918</v>
      </c>
      <c r="BT18923" s="10">
        <v>18918</v>
      </c>
      <c r="BU18923" s="4">
        <f t="shared" si="1182"/>
        <v>0</v>
      </c>
      <c r="BV18923" s="4">
        <f t="shared" si="1183"/>
        <v>0</v>
      </c>
      <c r="BW18923" s="10"/>
      <c r="BX18923" s="4">
        <f t="shared" si="1184"/>
        <v>1</v>
      </c>
      <c r="BY18923" s="4">
        <f t="shared" si="1185"/>
        <v>1</v>
      </c>
    </row>
    <row r="18924" spans="1:77">
      <c r="A18924" s="10">
        <v>18919</v>
      </c>
      <c r="BT18924" s="10">
        <v>18919</v>
      </c>
      <c r="BU18924" s="4">
        <f t="shared" si="1182"/>
        <v>0</v>
      </c>
      <c r="BV18924" s="4">
        <f t="shared" si="1183"/>
        <v>0</v>
      </c>
      <c r="BW18924" s="10"/>
      <c r="BX18924" s="4">
        <f t="shared" si="1184"/>
        <v>1</v>
      </c>
      <c r="BY18924" s="4">
        <f t="shared" si="1185"/>
        <v>1</v>
      </c>
    </row>
    <row r="18925" spans="1:77">
      <c r="A18925" s="10">
        <v>18920</v>
      </c>
      <c r="BT18925" s="10">
        <v>18920</v>
      </c>
      <c r="BU18925" s="4">
        <f t="shared" si="1182"/>
        <v>0</v>
      </c>
      <c r="BV18925" s="4">
        <f t="shared" si="1183"/>
        <v>0</v>
      </c>
      <c r="BW18925" s="10"/>
      <c r="BX18925" s="4">
        <f t="shared" si="1184"/>
        <v>1</v>
      </c>
      <c r="BY18925" s="4">
        <f t="shared" si="1185"/>
        <v>1</v>
      </c>
    </row>
    <row r="18926" spans="1:77">
      <c r="A18926" s="10">
        <v>18921</v>
      </c>
      <c r="BT18926" s="10">
        <v>18921</v>
      </c>
      <c r="BU18926" s="4">
        <f t="shared" si="1182"/>
        <v>0</v>
      </c>
      <c r="BV18926" s="4">
        <f t="shared" si="1183"/>
        <v>0</v>
      </c>
      <c r="BW18926" s="10"/>
      <c r="BX18926" s="4">
        <f t="shared" si="1184"/>
        <v>1</v>
      </c>
      <c r="BY18926" s="4">
        <f t="shared" si="1185"/>
        <v>1</v>
      </c>
    </row>
    <row r="18927" spans="1:77">
      <c r="A18927" s="10">
        <v>18922</v>
      </c>
      <c r="BT18927" s="10">
        <v>18922</v>
      </c>
      <c r="BU18927" s="4">
        <f t="shared" si="1182"/>
        <v>0</v>
      </c>
      <c r="BV18927" s="4">
        <f t="shared" si="1183"/>
        <v>0</v>
      </c>
      <c r="BW18927" s="10"/>
      <c r="BX18927" s="4">
        <f t="shared" si="1184"/>
        <v>1</v>
      </c>
      <c r="BY18927" s="4">
        <f t="shared" si="1185"/>
        <v>1</v>
      </c>
    </row>
    <row r="18928" spans="1:77">
      <c r="A18928" s="10">
        <v>18923</v>
      </c>
      <c r="BT18928" s="10">
        <v>18923</v>
      </c>
      <c r="BU18928" s="4">
        <f t="shared" si="1182"/>
        <v>0</v>
      </c>
      <c r="BV18928" s="4">
        <f t="shared" si="1183"/>
        <v>0</v>
      </c>
      <c r="BW18928" s="10"/>
      <c r="BX18928" s="4">
        <f t="shared" si="1184"/>
        <v>1</v>
      </c>
      <c r="BY18928" s="4">
        <f t="shared" si="1185"/>
        <v>1</v>
      </c>
    </row>
    <row r="18929" spans="1:77">
      <c r="A18929" s="10">
        <v>18924</v>
      </c>
      <c r="BT18929" s="10">
        <v>18924</v>
      </c>
      <c r="BU18929" s="4">
        <f t="shared" si="1182"/>
        <v>0</v>
      </c>
      <c r="BV18929" s="4">
        <f t="shared" si="1183"/>
        <v>0</v>
      </c>
      <c r="BW18929" s="10"/>
      <c r="BX18929" s="4">
        <f t="shared" si="1184"/>
        <v>1</v>
      </c>
      <c r="BY18929" s="4">
        <f t="shared" si="1185"/>
        <v>1</v>
      </c>
    </row>
    <row r="18930" spans="1:77">
      <c r="A18930" s="10">
        <v>18925</v>
      </c>
      <c r="BT18930" s="10">
        <v>18925</v>
      </c>
      <c r="BU18930" s="4">
        <f t="shared" si="1182"/>
        <v>0</v>
      </c>
      <c r="BV18930" s="4">
        <f t="shared" si="1183"/>
        <v>0</v>
      </c>
      <c r="BW18930" s="10"/>
      <c r="BX18930" s="4">
        <f t="shared" si="1184"/>
        <v>1</v>
      </c>
      <c r="BY18930" s="4">
        <f t="shared" si="1185"/>
        <v>1</v>
      </c>
    </row>
    <row r="18931" spans="1:77">
      <c r="A18931" s="10">
        <v>18926</v>
      </c>
      <c r="BT18931" s="10">
        <v>18926</v>
      </c>
      <c r="BU18931" s="4">
        <f t="shared" si="1182"/>
        <v>0</v>
      </c>
      <c r="BV18931" s="4">
        <f t="shared" si="1183"/>
        <v>0</v>
      </c>
      <c r="BW18931" s="10"/>
      <c r="BX18931" s="4">
        <f t="shared" si="1184"/>
        <v>1</v>
      </c>
      <c r="BY18931" s="4">
        <f t="shared" si="1185"/>
        <v>1</v>
      </c>
    </row>
    <row r="18932" spans="1:77">
      <c r="A18932" s="10">
        <v>18927</v>
      </c>
      <c r="BT18932" s="10">
        <v>18927</v>
      </c>
      <c r="BU18932" s="4">
        <f t="shared" si="1182"/>
        <v>0</v>
      </c>
      <c r="BV18932" s="4">
        <f t="shared" si="1183"/>
        <v>0</v>
      </c>
      <c r="BW18932" s="10"/>
      <c r="BX18932" s="4">
        <f t="shared" si="1184"/>
        <v>1</v>
      </c>
      <c r="BY18932" s="4">
        <f t="shared" si="1185"/>
        <v>1</v>
      </c>
    </row>
    <row r="18933" spans="1:77">
      <c r="A18933" s="10">
        <v>18928</v>
      </c>
      <c r="BT18933" s="10">
        <v>18928</v>
      </c>
      <c r="BU18933" s="4">
        <f t="shared" si="1182"/>
        <v>0</v>
      </c>
      <c r="BV18933" s="4">
        <f t="shared" si="1183"/>
        <v>0</v>
      </c>
      <c r="BW18933" s="10"/>
      <c r="BX18933" s="4">
        <f t="shared" si="1184"/>
        <v>1</v>
      </c>
      <c r="BY18933" s="4">
        <f t="shared" si="1185"/>
        <v>1</v>
      </c>
    </row>
    <row r="18934" spans="1:77">
      <c r="A18934" s="10">
        <v>18929</v>
      </c>
      <c r="BT18934" s="10">
        <v>18929</v>
      </c>
      <c r="BU18934" s="4">
        <f t="shared" si="1182"/>
        <v>0</v>
      </c>
      <c r="BV18934" s="4">
        <f t="shared" si="1183"/>
        <v>0</v>
      </c>
      <c r="BW18934" s="10"/>
      <c r="BX18934" s="4">
        <f t="shared" si="1184"/>
        <v>1</v>
      </c>
      <c r="BY18934" s="4">
        <f t="shared" si="1185"/>
        <v>1</v>
      </c>
    </row>
    <row r="18935" spans="1:77">
      <c r="A18935" s="10">
        <v>18930</v>
      </c>
      <c r="BT18935" s="10">
        <v>18930</v>
      </c>
      <c r="BU18935" s="4">
        <f t="shared" si="1182"/>
        <v>0</v>
      </c>
      <c r="BV18935" s="4">
        <f t="shared" si="1183"/>
        <v>0</v>
      </c>
      <c r="BW18935" s="10"/>
      <c r="BX18935" s="4">
        <f t="shared" si="1184"/>
        <v>1</v>
      </c>
      <c r="BY18935" s="4">
        <f t="shared" si="1185"/>
        <v>1</v>
      </c>
    </row>
    <row r="18936" spans="1:77">
      <c r="A18936" s="10">
        <v>18931</v>
      </c>
      <c r="BT18936" s="10">
        <v>18931</v>
      </c>
      <c r="BU18936" s="4">
        <f t="shared" si="1182"/>
        <v>0</v>
      </c>
      <c r="BV18936" s="4">
        <f t="shared" si="1183"/>
        <v>0</v>
      </c>
      <c r="BW18936" s="10"/>
      <c r="BX18936" s="4">
        <f t="shared" si="1184"/>
        <v>1</v>
      </c>
      <c r="BY18936" s="4">
        <f t="shared" si="1185"/>
        <v>1</v>
      </c>
    </row>
    <row r="18937" spans="1:77">
      <c r="A18937" s="10">
        <v>18932</v>
      </c>
      <c r="BT18937" s="10">
        <v>18932</v>
      </c>
      <c r="BU18937" s="4">
        <f t="shared" si="1182"/>
        <v>0</v>
      </c>
      <c r="BV18937" s="4">
        <f t="shared" si="1183"/>
        <v>0</v>
      </c>
      <c r="BW18937" s="10"/>
      <c r="BX18937" s="4">
        <f t="shared" si="1184"/>
        <v>1</v>
      </c>
      <c r="BY18937" s="4">
        <f t="shared" si="1185"/>
        <v>1</v>
      </c>
    </row>
    <row r="18938" spans="1:77">
      <c r="A18938" s="10">
        <v>18933</v>
      </c>
      <c r="BT18938" s="10">
        <v>18933</v>
      </c>
      <c r="BU18938" s="4">
        <f t="shared" si="1182"/>
        <v>0</v>
      </c>
      <c r="BV18938" s="4">
        <f t="shared" si="1183"/>
        <v>0</v>
      </c>
      <c r="BW18938" s="10"/>
      <c r="BX18938" s="4">
        <f t="shared" si="1184"/>
        <v>1</v>
      </c>
      <c r="BY18938" s="4">
        <f t="shared" si="1185"/>
        <v>1</v>
      </c>
    </row>
    <row r="18939" spans="1:77">
      <c r="A18939" s="10">
        <v>18934</v>
      </c>
      <c r="BT18939" s="10">
        <v>18934</v>
      </c>
      <c r="BU18939" s="4">
        <f t="shared" si="1182"/>
        <v>0</v>
      </c>
      <c r="BV18939" s="4">
        <f t="shared" si="1183"/>
        <v>0</v>
      </c>
      <c r="BW18939" s="10"/>
      <c r="BX18939" s="4">
        <f t="shared" si="1184"/>
        <v>1</v>
      </c>
      <c r="BY18939" s="4">
        <f t="shared" si="1185"/>
        <v>1</v>
      </c>
    </row>
    <row r="18940" spans="1:77">
      <c r="A18940" s="10">
        <v>18935</v>
      </c>
      <c r="BT18940" s="10">
        <v>18935</v>
      </c>
      <c r="BU18940" s="4">
        <f t="shared" si="1182"/>
        <v>0</v>
      </c>
      <c r="BV18940" s="4">
        <f t="shared" si="1183"/>
        <v>0</v>
      </c>
      <c r="BW18940" s="10"/>
      <c r="BX18940" s="4">
        <f t="shared" si="1184"/>
        <v>1</v>
      </c>
      <c r="BY18940" s="4">
        <f t="shared" si="1185"/>
        <v>1</v>
      </c>
    </row>
    <row r="18941" spans="1:77">
      <c r="A18941" s="10">
        <v>18936</v>
      </c>
      <c r="BT18941" s="10">
        <v>18936</v>
      </c>
      <c r="BU18941" s="4">
        <f t="shared" si="1182"/>
        <v>0</v>
      </c>
      <c r="BV18941" s="4">
        <f t="shared" si="1183"/>
        <v>0</v>
      </c>
      <c r="BW18941" s="10"/>
      <c r="BX18941" s="4">
        <f t="shared" si="1184"/>
        <v>1</v>
      </c>
      <c r="BY18941" s="4">
        <f t="shared" si="1185"/>
        <v>1</v>
      </c>
    </row>
    <row r="18942" spans="1:77">
      <c r="A18942" s="10">
        <v>18937</v>
      </c>
      <c r="BT18942" s="10">
        <v>18937</v>
      </c>
      <c r="BU18942" s="4">
        <f t="shared" si="1182"/>
        <v>0</v>
      </c>
      <c r="BV18942" s="4">
        <f t="shared" si="1183"/>
        <v>0</v>
      </c>
      <c r="BW18942" s="10"/>
      <c r="BX18942" s="4">
        <f t="shared" si="1184"/>
        <v>1</v>
      </c>
      <c r="BY18942" s="4">
        <f t="shared" si="1185"/>
        <v>1</v>
      </c>
    </row>
    <row r="18943" spans="1:77">
      <c r="A18943" s="10">
        <v>18938</v>
      </c>
      <c r="BT18943" s="10">
        <v>18938</v>
      </c>
      <c r="BU18943" s="4">
        <f t="shared" si="1182"/>
        <v>0</v>
      </c>
      <c r="BV18943" s="4">
        <f t="shared" si="1183"/>
        <v>0</v>
      </c>
      <c r="BW18943" s="10"/>
      <c r="BX18943" s="4">
        <f t="shared" si="1184"/>
        <v>1</v>
      </c>
      <c r="BY18943" s="4">
        <f t="shared" si="1185"/>
        <v>1</v>
      </c>
    </row>
    <row r="18944" spans="1:77">
      <c r="A18944" s="10">
        <v>18939</v>
      </c>
      <c r="BT18944" s="10">
        <v>18939</v>
      </c>
      <c r="BU18944" s="4">
        <f t="shared" si="1182"/>
        <v>0</v>
      </c>
      <c r="BV18944" s="4">
        <f t="shared" si="1183"/>
        <v>0</v>
      </c>
      <c r="BW18944" s="10"/>
      <c r="BX18944" s="4">
        <f t="shared" si="1184"/>
        <v>1</v>
      </c>
      <c r="BY18944" s="4">
        <f t="shared" si="1185"/>
        <v>1</v>
      </c>
    </row>
    <row r="18945" spans="1:77">
      <c r="A18945" s="10">
        <v>18940</v>
      </c>
      <c r="BT18945" s="10">
        <v>18940</v>
      </c>
      <c r="BU18945" s="4">
        <f t="shared" si="1182"/>
        <v>0</v>
      </c>
      <c r="BV18945" s="4">
        <f t="shared" si="1183"/>
        <v>0</v>
      </c>
      <c r="BW18945" s="10"/>
      <c r="BX18945" s="4">
        <f t="shared" si="1184"/>
        <v>1</v>
      </c>
      <c r="BY18945" s="4">
        <f t="shared" si="1185"/>
        <v>1</v>
      </c>
    </row>
    <row r="18946" spans="1:77">
      <c r="A18946" s="10">
        <v>18941</v>
      </c>
      <c r="BT18946" s="10">
        <v>18941</v>
      </c>
      <c r="BU18946" s="4">
        <f t="shared" si="1182"/>
        <v>0</v>
      </c>
      <c r="BV18946" s="4">
        <f t="shared" si="1183"/>
        <v>0</v>
      </c>
      <c r="BW18946" s="10"/>
      <c r="BX18946" s="4">
        <f t="shared" si="1184"/>
        <v>1</v>
      </c>
      <c r="BY18946" s="4">
        <f t="shared" si="1185"/>
        <v>1</v>
      </c>
    </row>
    <row r="18947" spans="1:77">
      <c r="A18947" s="10">
        <v>18942</v>
      </c>
      <c r="BT18947" s="10">
        <v>18942</v>
      </c>
      <c r="BU18947" s="4">
        <f t="shared" si="1182"/>
        <v>0</v>
      </c>
      <c r="BV18947" s="4">
        <f t="shared" si="1183"/>
        <v>0</v>
      </c>
      <c r="BW18947" s="10"/>
      <c r="BX18947" s="4">
        <f t="shared" si="1184"/>
        <v>1</v>
      </c>
      <c r="BY18947" s="4">
        <f t="shared" si="1185"/>
        <v>1</v>
      </c>
    </row>
    <row r="18948" spans="1:77">
      <c r="A18948" s="10">
        <v>18943</v>
      </c>
      <c r="BT18948" s="10">
        <v>18943</v>
      </c>
      <c r="BU18948" s="4">
        <f t="shared" si="1182"/>
        <v>0</v>
      </c>
      <c r="BV18948" s="4">
        <f t="shared" si="1183"/>
        <v>0</v>
      </c>
      <c r="BW18948" s="10"/>
      <c r="BX18948" s="4">
        <f t="shared" si="1184"/>
        <v>1</v>
      </c>
      <c r="BY18948" s="4">
        <f t="shared" si="1185"/>
        <v>1</v>
      </c>
    </row>
    <row r="18949" spans="1:77">
      <c r="A18949" s="10">
        <v>18944</v>
      </c>
      <c r="BT18949" s="10">
        <v>18944</v>
      </c>
      <c r="BU18949" s="4">
        <f t="shared" si="1182"/>
        <v>0</v>
      </c>
      <c r="BV18949" s="4">
        <f t="shared" si="1183"/>
        <v>0</v>
      </c>
      <c r="BW18949" s="10"/>
      <c r="BX18949" s="4">
        <f t="shared" si="1184"/>
        <v>1</v>
      </c>
      <c r="BY18949" s="4">
        <f t="shared" si="1185"/>
        <v>1</v>
      </c>
    </row>
    <row r="18950" spans="1:77">
      <c r="A18950" s="10">
        <v>18945</v>
      </c>
      <c r="BT18950" s="10">
        <v>18945</v>
      </c>
      <c r="BU18950" s="4">
        <f t="shared" si="1182"/>
        <v>0</v>
      </c>
      <c r="BV18950" s="4">
        <f t="shared" si="1183"/>
        <v>0</v>
      </c>
      <c r="BW18950" s="10"/>
      <c r="BX18950" s="4">
        <f t="shared" si="1184"/>
        <v>1</v>
      </c>
      <c r="BY18950" s="4">
        <f t="shared" si="1185"/>
        <v>1</v>
      </c>
    </row>
    <row r="18951" spans="1:77">
      <c r="A18951" s="10">
        <v>18946</v>
      </c>
      <c r="BT18951" s="10">
        <v>18946</v>
      </c>
      <c r="BU18951" s="4">
        <f t="shared" ref="BU18951:BU19014" si="1186">BP18951*$BV$1-BQ18951</f>
        <v>0</v>
      </c>
      <c r="BV18951" s="4">
        <f t="shared" ref="BV18951:BV19014" si="1187">BR18951*$BV$1-BS18951</f>
        <v>0</v>
      </c>
      <c r="BW18951" s="10"/>
      <c r="BX18951" s="4">
        <f t="shared" si="1184"/>
        <v>1</v>
      </c>
      <c r="BY18951" s="4">
        <f t="shared" si="1185"/>
        <v>1</v>
      </c>
    </row>
    <row r="18952" spans="1:77">
      <c r="A18952" s="10">
        <v>18947</v>
      </c>
      <c r="BT18952" s="10">
        <v>18947</v>
      </c>
      <c r="BU18952" s="4">
        <f t="shared" si="1186"/>
        <v>0</v>
      </c>
      <c r="BV18952" s="4">
        <f t="shared" si="1187"/>
        <v>0</v>
      </c>
      <c r="BW18952" s="10"/>
      <c r="BX18952" s="4">
        <f t="shared" si="1184"/>
        <v>1</v>
      </c>
      <c r="BY18952" s="4">
        <f t="shared" si="1185"/>
        <v>1</v>
      </c>
    </row>
    <row r="18953" spans="1:77">
      <c r="A18953" s="10">
        <v>18948</v>
      </c>
      <c r="BT18953" s="10">
        <v>18948</v>
      </c>
      <c r="BU18953" s="4">
        <f t="shared" si="1186"/>
        <v>0</v>
      </c>
      <c r="BV18953" s="4">
        <f t="shared" si="1187"/>
        <v>0</v>
      </c>
      <c r="BW18953" s="10"/>
      <c r="BX18953" s="4">
        <f t="shared" si="1184"/>
        <v>1</v>
      </c>
      <c r="BY18953" s="4">
        <f t="shared" si="1185"/>
        <v>1</v>
      </c>
    </row>
    <row r="18954" spans="1:77">
      <c r="A18954" s="10">
        <v>18949</v>
      </c>
      <c r="BT18954" s="10">
        <v>18949</v>
      </c>
      <c r="BU18954" s="4">
        <f t="shared" si="1186"/>
        <v>0</v>
      </c>
      <c r="BV18954" s="4">
        <f t="shared" si="1187"/>
        <v>0</v>
      </c>
      <c r="BW18954" s="10"/>
      <c r="BX18954" s="4">
        <f t="shared" si="1184"/>
        <v>1</v>
      </c>
      <c r="BY18954" s="4">
        <f t="shared" si="1185"/>
        <v>1</v>
      </c>
    </row>
    <row r="18955" spans="1:77">
      <c r="A18955" s="10">
        <v>18950</v>
      </c>
      <c r="BT18955" s="10">
        <v>18950</v>
      </c>
      <c r="BU18955" s="4">
        <f t="shared" si="1186"/>
        <v>0</v>
      </c>
      <c r="BV18955" s="4">
        <f t="shared" si="1187"/>
        <v>0</v>
      </c>
      <c r="BW18955" s="10"/>
      <c r="BX18955" s="4">
        <f t="shared" si="1184"/>
        <v>1</v>
      </c>
      <c r="BY18955" s="4">
        <f t="shared" si="1185"/>
        <v>1</v>
      </c>
    </row>
    <row r="18956" spans="1:77">
      <c r="A18956" s="10">
        <v>18951</v>
      </c>
      <c r="BT18956" s="10">
        <v>18951</v>
      </c>
      <c r="BU18956" s="4">
        <f t="shared" si="1186"/>
        <v>0</v>
      </c>
      <c r="BV18956" s="4">
        <f t="shared" si="1187"/>
        <v>0</v>
      </c>
      <c r="BW18956" s="10"/>
      <c r="BX18956" s="4">
        <f t="shared" si="1184"/>
        <v>1</v>
      </c>
      <c r="BY18956" s="4">
        <f t="shared" si="1185"/>
        <v>1</v>
      </c>
    </row>
    <row r="18957" spans="1:77">
      <c r="A18957" s="10">
        <v>18952</v>
      </c>
      <c r="BT18957" s="10">
        <v>18952</v>
      </c>
      <c r="BU18957" s="4">
        <f t="shared" si="1186"/>
        <v>0</v>
      </c>
      <c r="BV18957" s="4">
        <f t="shared" si="1187"/>
        <v>0</v>
      </c>
      <c r="BW18957" s="10"/>
      <c r="BX18957" s="4">
        <f t="shared" si="1184"/>
        <v>1</v>
      </c>
      <c r="BY18957" s="4">
        <f t="shared" si="1185"/>
        <v>1</v>
      </c>
    </row>
    <row r="18958" spans="1:77">
      <c r="A18958" s="10">
        <v>18953</v>
      </c>
      <c r="BT18958" s="10">
        <v>18953</v>
      </c>
      <c r="BU18958" s="4">
        <f t="shared" si="1186"/>
        <v>0</v>
      </c>
      <c r="BV18958" s="4">
        <f t="shared" si="1187"/>
        <v>0</v>
      </c>
      <c r="BW18958" s="10"/>
      <c r="BX18958" s="4">
        <f t="shared" si="1184"/>
        <v>1</v>
      </c>
      <c r="BY18958" s="4">
        <f t="shared" si="1185"/>
        <v>1</v>
      </c>
    </row>
    <row r="18959" spans="1:77">
      <c r="A18959" s="10">
        <v>18954</v>
      </c>
      <c r="BT18959" s="10">
        <v>18954</v>
      </c>
      <c r="BU18959" s="4">
        <f t="shared" si="1186"/>
        <v>0</v>
      </c>
      <c r="BV18959" s="4">
        <f t="shared" si="1187"/>
        <v>0</v>
      </c>
      <c r="BW18959" s="10"/>
      <c r="BX18959" s="4">
        <f t="shared" si="1184"/>
        <v>1</v>
      </c>
      <c r="BY18959" s="4">
        <f t="shared" si="1185"/>
        <v>1</v>
      </c>
    </row>
    <row r="18960" spans="1:77">
      <c r="A18960" s="10">
        <v>18955</v>
      </c>
      <c r="BT18960" s="10">
        <v>18955</v>
      </c>
      <c r="BU18960" s="4">
        <f t="shared" si="1186"/>
        <v>0</v>
      </c>
      <c r="BV18960" s="4">
        <f t="shared" si="1187"/>
        <v>0</v>
      </c>
      <c r="BW18960" s="10"/>
      <c r="BX18960" s="4">
        <f t="shared" si="1184"/>
        <v>1</v>
      </c>
      <c r="BY18960" s="4">
        <f t="shared" si="1185"/>
        <v>1</v>
      </c>
    </row>
    <row r="18961" spans="1:77">
      <c r="A18961" s="10">
        <v>18956</v>
      </c>
      <c r="BT18961" s="10">
        <v>18956</v>
      </c>
      <c r="BU18961" s="4">
        <f t="shared" si="1186"/>
        <v>0</v>
      </c>
      <c r="BV18961" s="4">
        <f t="shared" si="1187"/>
        <v>0</v>
      </c>
      <c r="BW18961" s="10"/>
      <c r="BX18961" s="4">
        <f t="shared" si="1184"/>
        <v>1</v>
      </c>
      <c r="BY18961" s="4">
        <f t="shared" si="1185"/>
        <v>1</v>
      </c>
    </row>
    <row r="18962" spans="1:77">
      <c r="A18962" s="10">
        <v>18957</v>
      </c>
      <c r="BT18962" s="10">
        <v>18957</v>
      </c>
      <c r="BU18962" s="4">
        <f t="shared" si="1186"/>
        <v>0</v>
      </c>
      <c r="BV18962" s="4">
        <f t="shared" si="1187"/>
        <v>0</v>
      </c>
      <c r="BW18962" s="10"/>
      <c r="BX18962" s="4">
        <f t="shared" si="1184"/>
        <v>1</v>
      </c>
      <c r="BY18962" s="4">
        <f t="shared" si="1185"/>
        <v>1</v>
      </c>
    </row>
    <row r="18963" spans="1:77">
      <c r="A18963" s="10">
        <v>18958</v>
      </c>
      <c r="BT18963" s="10">
        <v>18958</v>
      </c>
      <c r="BU18963" s="4">
        <f t="shared" si="1186"/>
        <v>0</v>
      </c>
      <c r="BV18963" s="4">
        <f t="shared" si="1187"/>
        <v>0</v>
      </c>
      <c r="BW18963" s="10"/>
      <c r="BX18963" s="4">
        <f t="shared" si="1184"/>
        <v>1</v>
      </c>
      <c r="BY18963" s="4">
        <f t="shared" si="1185"/>
        <v>1</v>
      </c>
    </row>
    <row r="18964" spans="1:77">
      <c r="A18964" s="10">
        <v>18959</v>
      </c>
      <c r="BT18964" s="10">
        <v>18959</v>
      </c>
      <c r="BU18964" s="4">
        <f t="shared" si="1186"/>
        <v>0</v>
      </c>
      <c r="BV18964" s="4">
        <f t="shared" si="1187"/>
        <v>0</v>
      </c>
      <c r="BW18964" s="10"/>
      <c r="BX18964" s="4">
        <f t="shared" si="1184"/>
        <v>1</v>
      </c>
      <c r="BY18964" s="4">
        <f t="shared" si="1185"/>
        <v>1</v>
      </c>
    </row>
    <row r="18965" spans="1:77">
      <c r="A18965" s="10">
        <v>18960</v>
      </c>
      <c r="BT18965" s="10">
        <v>18960</v>
      </c>
      <c r="BU18965" s="4">
        <f t="shared" si="1186"/>
        <v>0</v>
      </c>
      <c r="BV18965" s="4">
        <f t="shared" si="1187"/>
        <v>0</v>
      </c>
      <c r="BW18965" s="10"/>
      <c r="BX18965" s="4">
        <f t="shared" si="1184"/>
        <v>1</v>
      </c>
      <c r="BY18965" s="4">
        <f t="shared" si="1185"/>
        <v>1</v>
      </c>
    </row>
    <row r="18966" spans="1:77">
      <c r="A18966" s="10">
        <v>18961</v>
      </c>
      <c r="BT18966" s="10">
        <v>18961</v>
      </c>
      <c r="BU18966" s="4">
        <f t="shared" si="1186"/>
        <v>0</v>
      </c>
      <c r="BV18966" s="4">
        <f t="shared" si="1187"/>
        <v>0</v>
      </c>
      <c r="BW18966" s="10"/>
      <c r="BX18966" s="4">
        <f t="shared" ref="BX18966:BX19029" si="1188">IF(BU18966=MAX($BU18966:$BV18966),1,0)</f>
        <v>1</v>
      </c>
      <c r="BY18966" s="4">
        <f t="shared" ref="BY18966:BY19029" si="1189">IF(BV18966=MAX($BU18966:$BV18966),1,0)</f>
        <v>1</v>
      </c>
    </row>
    <row r="18967" spans="1:77">
      <c r="A18967" s="10">
        <v>18962</v>
      </c>
      <c r="BT18967" s="10">
        <v>18962</v>
      </c>
      <c r="BU18967" s="4">
        <f t="shared" si="1186"/>
        <v>0</v>
      </c>
      <c r="BV18967" s="4">
        <f t="shared" si="1187"/>
        <v>0</v>
      </c>
      <c r="BW18967" s="10"/>
      <c r="BX18967" s="4">
        <f t="shared" si="1188"/>
        <v>1</v>
      </c>
      <c r="BY18967" s="4">
        <f t="shared" si="1189"/>
        <v>1</v>
      </c>
    </row>
    <row r="18968" spans="1:77">
      <c r="A18968" s="10">
        <v>18963</v>
      </c>
      <c r="BT18968" s="10">
        <v>18963</v>
      </c>
      <c r="BU18968" s="4">
        <f t="shared" si="1186"/>
        <v>0</v>
      </c>
      <c r="BV18968" s="4">
        <f t="shared" si="1187"/>
        <v>0</v>
      </c>
      <c r="BW18968" s="10"/>
      <c r="BX18968" s="4">
        <f t="shared" si="1188"/>
        <v>1</v>
      </c>
      <c r="BY18968" s="4">
        <f t="shared" si="1189"/>
        <v>1</v>
      </c>
    </row>
    <row r="18969" spans="1:77">
      <c r="A18969" s="10">
        <v>18964</v>
      </c>
      <c r="BT18969" s="10">
        <v>18964</v>
      </c>
      <c r="BU18969" s="4">
        <f t="shared" si="1186"/>
        <v>0</v>
      </c>
      <c r="BV18969" s="4">
        <f t="shared" si="1187"/>
        <v>0</v>
      </c>
      <c r="BW18969" s="10"/>
      <c r="BX18969" s="4">
        <f t="shared" si="1188"/>
        <v>1</v>
      </c>
      <c r="BY18969" s="4">
        <f t="shared" si="1189"/>
        <v>1</v>
      </c>
    </row>
    <row r="18970" spans="1:77">
      <c r="A18970" s="10">
        <v>18965</v>
      </c>
      <c r="BT18970" s="10">
        <v>18965</v>
      </c>
      <c r="BU18970" s="4">
        <f t="shared" si="1186"/>
        <v>0</v>
      </c>
      <c r="BV18970" s="4">
        <f t="shared" si="1187"/>
        <v>0</v>
      </c>
      <c r="BW18970" s="10"/>
      <c r="BX18970" s="4">
        <f t="shared" si="1188"/>
        <v>1</v>
      </c>
      <c r="BY18970" s="4">
        <f t="shared" si="1189"/>
        <v>1</v>
      </c>
    </row>
    <row r="18971" spans="1:77">
      <c r="A18971" s="10">
        <v>18966</v>
      </c>
      <c r="BT18971" s="10">
        <v>18966</v>
      </c>
      <c r="BU18971" s="4">
        <f t="shared" si="1186"/>
        <v>0</v>
      </c>
      <c r="BV18971" s="4">
        <f t="shared" si="1187"/>
        <v>0</v>
      </c>
      <c r="BW18971" s="10"/>
      <c r="BX18971" s="4">
        <f t="shared" si="1188"/>
        <v>1</v>
      </c>
      <c r="BY18971" s="4">
        <f t="shared" si="1189"/>
        <v>1</v>
      </c>
    </row>
    <row r="18972" spans="1:77">
      <c r="A18972" s="10">
        <v>18967</v>
      </c>
      <c r="BT18972" s="10">
        <v>18967</v>
      </c>
      <c r="BU18972" s="4">
        <f t="shared" si="1186"/>
        <v>0</v>
      </c>
      <c r="BV18972" s="4">
        <f t="shared" si="1187"/>
        <v>0</v>
      </c>
      <c r="BW18972" s="10"/>
      <c r="BX18972" s="4">
        <f t="shared" si="1188"/>
        <v>1</v>
      </c>
      <c r="BY18972" s="4">
        <f t="shared" si="1189"/>
        <v>1</v>
      </c>
    </row>
    <row r="18973" spans="1:77">
      <c r="A18973" s="10">
        <v>18968</v>
      </c>
      <c r="BT18973" s="10">
        <v>18968</v>
      </c>
      <c r="BU18973" s="4">
        <f t="shared" si="1186"/>
        <v>0</v>
      </c>
      <c r="BV18973" s="4">
        <f t="shared" si="1187"/>
        <v>0</v>
      </c>
      <c r="BW18973" s="10"/>
      <c r="BX18973" s="4">
        <f t="shared" si="1188"/>
        <v>1</v>
      </c>
      <c r="BY18973" s="4">
        <f t="shared" si="1189"/>
        <v>1</v>
      </c>
    </row>
    <row r="18974" spans="1:77">
      <c r="A18974" s="10">
        <v>18969</v>
      </c>
      <c r="BT18974" s="10">
        <v>18969</v>
      </c>
      <c r="BU18974" s="4">
        <f t="shared" si="1186"/>
        <v>0</v>
      </c>
      <c r="BV18974" s="4">
        <f t="shared" si="1187"/>
        <v>0</v>
      </c>
      <c r="BW18974" s="10"/>
      <c r="BX18974" s="4">
        <f t="shared" si="1188"/>
        <v>1</v>
      </c>
      <c r="BY18974" s="4">
        <f t="shared" si="1189"/>
        <v>1</v>
      </c>
    </row>
    <row r="18975" spans="1:77">
      <c r="A18975" s="10">
        <v>18970</v>
      </c>
      <c r="BT18975" s="10">
        <v>18970</v>
      </c>
      <c r="BU18975" s="4">
        <f t="shared" si="1186"/>
        <v>0</v>
      </c>
      <c r="BV18975" s="4">
        <f t="shared" si="1187"/>
        <v>0</v>
      </c>
      <c r="BW18975" s="10"/>
      <c r="BX18975" s="4">
        <f t="shared" si="1188"/>
        <v>1</v>
      </c>
      <c r="BY18975" s="4">
        <f t="shared" si="1189"/>
        <v>1</v>
      </c>
    </row>
    <row r="18976" spans="1:77">
      <c r="A18976" s="10">
        <v>18971</v>
      </c>
      <c r="BT18976" s="10">
        <v>18971</v>
      </c>
      <c r="BU18976" s="4">
        <f t="shared" si="1186"/>
        <v>0</v>
      </c>
      <c r="BV18976" s="4">
        <f t="shared" si="1187"/>
        <v>0</v>
      </c>
      <c r="BW18976" s="10"/>
      <c r="BX18976" s="4">
        <f t="shared" si="1188"/>
        <v>1</v>
      </c>
      <c r="BY18976" s="4">
        <f t="shared" si="1189"/>
        <v>1</v>
      </c>
    </row>
    <row r="18977" spans="1:77">
      <c r="A18977" s="10">
        <v>18972</v>
      </c>
      <c r="BT18977" s="10">
        <v>18972</v>
      </c>
      <c r="BU18977" s="4">
        <f t="shared" si="1186"/>
        <v>0</v>
      </c>
      <c r="BV18977" s="4">
        <f t="shared" si="1187"/>
        <v>0</v>
      </c>
      <c r="BW18977" s="10"/>
      <c r="BX18977" s="4">
        <f t="shared" si="1188"/>
        <v>1</v>
      </c>
      <c r="BY18977" s="4">
        <f t="shared" si="1189"/>
        <v>1</v>
      </c>
    </row>
    <row r="18978" spans="1:77">
      <c r="A18978" s="10">
        <v>18973</v>
      </c>
      <c r="BT18978" s="10">
        <v>18973</v>
      </c>
      <c r="BU18978" s="4">
        <f t="shared" si="1186"/>
        <v>0</v>
      </c>
      <c r="BV18978" s="4">
        <f t="shared" si="1187"/>
        <v>0</v>
      </c>
      <c r="BW18978" s="10"/>
      <c r="BX18978" s="4">
        <f t="shared" si="1188"/>
        <v>1</v>
      </c>
      <c r="BY18978" s="4">
        <f t="shared" si="1189"/>
        <v>1</v>
      </c>
    </row>
    <row r="18979" spans="1:77">
      <c r="A18979" s="10">
        <v>18974</v>
      </c>
      <c r="BT18979" s="10">
        <v>18974</v>
      </c>
      <c r="BU18979" s="4">
        <f t="shared" si="1186"/>
        <v>0</v>
      </c>
      <c r="BV18979" s="4">
        <f t="shared" si="1187"/>
        <v>0</v>
      </c>
      <c r="BW18979" s="10"/>
      <c r="BX18979" s="4">
        <f t="shared" si="1188"/>
        <v>1</v>
      </c>
      <c r="BY18979" s="4">
        <f t="shared" si="1189"/>
        <v>1</v>
      </c>
    </row>
    <row r="18980" spans="1:77">
      <c r="A18980" s="10">
        <v>18975</v>
      </c>
      <c r="BT18980" s="10">
        <v>18975</v>
      </c>
      <c r="BU18980" s="4">
        <f t="shared" si="1186"/>
        <v>0</v>
      </c>
      <c r="BV18980" s="4">
        <f t="shared" si="1187"/>
        <v>0</v>
      </c>
      <c r="BW18980" s="10"/>
      <c r="BX18980" s="4">
        <f t="shared" si="1188"/>
        <v>1</v>
      </c>
      <c r="BY18980" s="4">
        <f t="shared" si="1189"/>
        <v>1</v>
      </c>
    </row>
    <row r="18981" spans="1:77">
      <c r="A18981" s="10">
        <v>18976</v>
      </c>
      <c r="BT18981" s="10">
        <v>18976</v>
      </c>
      <c r="BU18981" s="4">
        <f t="shared" si="1186"/>
        <v>0</v>
      </c>
      <c r="BV18981" s="4">
        <f t="shared" si="1187"/>
        <v>0</v>
      </c>
      <c r="BW18981" s="10"/>
      <c r="BX18981" s="4">
        <f t="shared" si="1188"/>
        <v>1</v>
      </c>
      <c r="BY18981" s="4">
        <f t="shared" si="1189"/>
        <v>1</v>
      </c>
    </row>
    <row r="18982" spans="1:77">
      <c r="A18982" s="10">
        <v>18977</v>
      </c>
      <c r="BT18982" s="10">
        <v>18977</v>
      </c>
      <c r="BU18982" s="4">
        <f t="shared" si="1186"/>
        <v>0</v>
      </c>
      <c r="BV18982" s="4">
        <f t="shared" si="1187"/>
        <v>0</v>
      </c>
      <c r="BW18982" s="10"/>
      <c r="BX18982" s="4">
        <f t="shared" si="1188"/>
        <v>1</v>
      </c>
      <c r="BY18982" s="4">
        <f t="shared" si="1189"/>
        <v>1</v>
      </c>
    </row>
    <row r="18983" spans="1:77">
      <c r="A18983" s="10">
        <v>18978</v>
      </c>
      <c r="BT18983" s="10">
        <v>18978</v>
      </c>
      <c r="BU18983" s="4">
        <f t="shared" si="1186"/>
        <v>0</v>
      </c>
      <c r="BV18983" s="4">
        <f t="shared" si="1187"/>
        <v>0</v>
      </c>
      <c r="BW18983" s="10"/>
      <c r="BX18983" s="4">
        <f t="shared" si="1188"/>
        <v>1</v>
      </c>
      <c r="BY18983" s="4">
        <f t="shared" si="1189"/>
        <v>1</v>
      </c>
    </row>
    <row r="18984" spans="1:77">
      <c r="A18984" s="10">
        <v>18979</v>
      </c>
      <c r="BT18984" s="10">
        <v>18979</v>
      </c>
      <c r="BU18984" s="4">
        <f t="shared" si="1186"/>
        <v>0</v>
      </c>
      <c r="BV18984" s="4">
        <f t="shared" si="1187"/>
        <v>0</v>
      </c>
      <c r="BW18984" s="10"/>
      <c r="BX18984" s="4">
        <f t="shared" si="1188"/>
        <v>1</v>
      </c>
      <c r="BY18984" s="4">
        <f t="shared" si="1189"/>
        <v>1</v>
      </c>
    </row>
    <row r="18985" spans="1:77">
      <c r="A18985" s="10">
        <v>18980</v>
      </c>
      <c r="BT18985" s="10">
        <v>18980</v>
      </c>
      <c r="BU18985" s="4">
        <f t="shared" si="1186"/>
        <v>0</v>
      </c>
      <c r="BV18985" s="4">
        <f t="shared" si="1187"/>
        <v>0</v>
      </c>
      <c r="BW18985" s="10"/>
      <c r="BX18985" s="4">
        <f t="shared" si="1188"/>
        <v>1</v>
      </c>
      <c r="BY18985" s="4">
        <f t="shared" si="1189"/>
        <v>1</v>
      </c>
    </row>
    <row r="18986" spans="1:77">
      <c r="A18986" s="10">
        <v>18981</v>
      </c>
      <c r="BT18986" s="10">
        <v>18981</v>
      </c>
      <c r="BU18986" s="4">
        <f t="shared" si="1186"/>
        <v>0</v>
      </c>
      <c r="BV18986" s="4">
        <f t="shared" si="1187"/>
        <v>0</v>
      </c>
      <c r="BW18986" s="10"/>
      <c r="BX18986" s="4">
        <f t="shared" si="1188"/>
        <v>1</v>
      </c>
      <c r="BY18986" s="4">
        <f t="shared" si="1189"/>
        <v>1</v>
      </c>
    </row>
    <row r="18987" spans="1:77">
      <c r="A18987" s="10">
        <v>18982</v>
      </c>
      <c r="BT18987" s="10">
        <v>18982</v>
      </c>
      <c r="BU18987" s="4">
        <f t="shared" si="1186"/>
        <v>0</v>
      </c>
      <c r="BV18987" s="4">
        <f t="shared" si="1187"/>
        <v>0</v>
      </c>
      <c r="BW18987" s="10"/>
      <c r="BX18987" s="4">
        <f t="shared" si="1188"/>
        <v>1</v>
      </c>
      <c r="BY18987" s="4">
        <f t="shared" si="1189"/>
        <v>1</v>
      </c>
    </row>
    <row r="18988" spans="1:77">
      <c r="A18988" s="10">
        <v>18983</v>
      </c>
      <c r="BT18988" s="10">
        <v>18983</v>
      </c>
      <c r="BU18988" s="4">
        <f t="shared" si="1186"/>
        <v>0</v>
      </c>
      <c r="BV18988" s="4">
        <f t="shared" si="1187"/>
        <v>0</v>
      </c>
      <c r="BW18988" s="10"/>
      <c r="BX18988" s="4">
        <f t="shared" si="1188"/>
        <v>1</v>
      </c>
      <c r="BY18988" s="4">
        <f t="shared" si="1189"/>
        <v>1</v>
      </c>
    </row>
    <row r="18989" spans="1:77">
      <c r="A18989" s="10">
        <v>18984</v>
      </c>
      <c r="BT18989" s="10">
        <v>18984</v>
      </c>
      <c r="BU18989" s="4">
        <f t="shared" si="1186"/>
        <v>0</v>
      </c>
      <c r="BV18989" s="4">
        <f t="shared" si="1187"/>
        <v>0</v>
      </c>
      <c r="BW18989" s="10"/>
      <c r="BX18989" s="4">
        <f t="shared" si="1188"/>
        <v>1</v>
      </c>
      <c r="BY18989" s="4">
        <f t="shared" si="1189"/>
        <v>1</v>
      </c>
    </row>
    <row r="18990" spans="1:77">
      <c r="A18990" s="10">
        <v>18985</v>
      </c>
      <c r="BT18990" s="10">
        <v>18985</v>
      </c>
      <c r="BU18990" s="4">
        <f t="shared" si="1186"/>
        <v>0</v>
      </c>
      <c r="BV18990" s="4">
        <f t="shared" si="1187"/>
        <v>0</v>
      </c>
      <c r="BW18990" s="10"/>
      <c r="BX18990" s="4">
        <f t="shared" si="1188"/>
        <v>1</v>
      </c>
      <c r="BY18990" s="4">
        <f t="shared" si="1189"/>
        <v>1</v>
      </c>
    </row>
    <row r="18991" spans="1:77">
      <c r="A18991" s="10">
        <v>18986</v>
      </c>
      <c r="BT18991" s="10">
        <v>18986</v>
      </c>
      <c r="BU18991" s="4">
        <f t="shared" si="1186"/>
        <v>0</v>
      </c>
      <c r="BV18991" s="4">
        <f t="shared" si="1187"/>
        <v>0</v>
      </c>
      <c r="BW18991" s="10"/>
      <c r="BX18991" s="4">
        <f t="shared" si="1188"/>
        <v>1</v>
      </c>
      <c r="BY18991" s="4">
        <f t="shared" si="1189"/>
        <v>1</v>
      </c>
    </row>
    <row r="18992" spans="1:77">
      <c r="A18992" s="10">
        <v>18987</v>
      </c>
      <c r="BT18992" s="10">
        <v>18987</v>
      </c>
      <c r="BU18992" s="4">
        <f t="shared" si="1186"/>
        <v>0</v>
      </c>
      <c r="BV18992" s="4">
        <f t="shared" si="1187"/>
        <v>0</v>
      </c>
      <c r="BW18992" s="10"/>
      <c r="BX18992" s="4">
        <f t="shared" si="1188"/>
        <v>1</v>
      </c>
      <c r="BY18992" s="4">
        <f t="shared" si="1189"/>
        <v>1</v>
      </c>
    </row>
    <row r="18993" spans="1:77">
      <c r="A18993" s="10">
        <v>18988</v>
      </c>
      <c r="BT18993" s="10">
        <v>18988</v>
      </c>
      <c r="BU18993" s="4">
        <f t="shared" si="1186"/>
        <v>0</v>
      </c>
      <c r="BV18993" s="4">
        <f t="shared" si="1187"/>
        <v>0</v>
      </c>
      <c r="BW18993" s="10"/>
      <c r="BX18993" s="4">
        <f t="shared" si="1188"/>
        <v>1</v>
      </c>
      <c r="BY18993" s="4">
        <f t="shared" si="1189"/>
        <v>1</v>
      </c>
    </row>
    <row r="18994" spans="1:77">
      <c r="A18994" s="10">
        <v>18989</v>
      </c>
      <c r="BT18994" s="10">
        <v>18989</v>
      </c>
      <c r="BU18994" s="4">
        <f t="shared" si="1186"/>
        <v>0</v>
      </c>
      <c r="BV18994" s="4">
        <f t="shared" si="1187"/>
        <v>0</v>
      </c>
      <c r="BW18994" s="10"/>
      <c r="BX18994" s="4">
        <f t="shared" si="1188"/>
        <v>1</v>
      </c>
      <c r="BY18994" s="4">
        <f t="shared" si="1189"/>
        <v>1</v>
      </c>
    </row>
    <row r="18995" spans="1:77">
      <c r="A18995" s="10">
        <v>18990</v>
      </c>
      <c r="BT18995" s="10">
        <v>18990</v>
      </c>
      <c r="BU18995" s="4">
        <f t="shared" si="1186"/>
        <v>0</v>
      </c>
      <c r="BV18995" s="4">
        <f t="shared" si="1187"/>
        <v>0</v>
      </c>
      <c r="BW18995" s="10"/>
      <c r="BX18995" s="4">
        <f t="shared" si="1188"/>
        <v>1</v>
      </c>
      <c r="BY18995" s="4">
        <f t="shared" si="1189"/>
        <v>1</v>
      </c>
    </row>
    <row r="18996" spans="1:77">
      <c r="A18996" s="10">
        <v>18991</v>
      </c>
      <c r="BT18996" s="10">
        <v>18991</v>
      </c>
      <c r="BU18996" s="4">
        <f t="shared" si="1186"/>
        <v>0</v>
      </c>
      <c r="BV18996" s="4">
        <f t="shared" si="1187"/>
        <v>0</v>
      </c>
      <c r="BW18996" s="10"/>
      <c r="BX18996" s="4">
        <f t="shared" si="1188"/>
        <v>1</v>
      </c>
      <c r="BY18996" s="4">
        <f t="shared" si="1189"/>
        <v>1</v>
      </c>
    </row>
    <row r="18997" spans="1:77">
      <c r="A18997" s="10">
        <v>18992</v>
      </c>
      <c r="BT18997" s="10">
        <v>18992</v>
      </c>
      <c r="BU18997" s="4">
        <f t="shared" si="1186"/>
        <v>0</v>
      </c>
      <c r="BV18997" s="4">
        <f t="shared" si="1187"/>
        <v>0</v>
      </c>
      <c r="BW18997" s="10"/>
      <c r="BX18997" s="4">
        <f t="shared" si="1188"/>
        <v>1</v>
      </c>
      <c r="BY18997" s="4">
        <f t="shared" si="1189"/>
        <v>1</v>
      </c>
    </row>
    <row r="18998" spans="1:77">
      <c r="A18998" s="10">
        <v>18993</v>
      </c>
      <c r="BT18998" s="10">
        <v>18993</v>
      </c>
      <c r="BU18998" s="4">
        <f t="shared" si="1186"/>
        <v>0</v>
      </c>
      <c r="BV18998" s="4">
        <f t="shared" si="1187"/>
        <v>0</v>
      </c>
      <c r="BW18998" s="10"/>
      <c r="BX18998" s="4">
        <f t="shared" si="1188"/>
        <v>1</v>
      </c>
      <c r="BY18998" s="4">
        <f t="shared" si="1189"/>
        <v>1</v>
      </c>
    </row>
    <row r="18999" spans="1:77">
      <c r="A18999" s="10">
        <v>18994</v>
      </c>
      <c r="BT18999" s="10">
        <v>18994</v>
      </c>
      <c r="BU18999" s="4">
        <f t="shared" si="1186"/>
        <v>0</v>
      </c>
      <c r="BV18999" s="4">
        <f t="shared" si="1187"/>
        <v>0</v>
      </c>
      <c r="BW18999" s="10"/>
      <c r="BX18999" s="4">
        <f t="shared" si="1188"/>
        <v>1</v>
      </c>
      <c r="BY18999" s="4">
        <f t="shared" si="1189"/>
        <v>1</v>
      </c>
    </row>
    <row r="19000" spans="1:77">
      <c r="A19000" s="10">
        <v>18995</v>
      </c>
      <c r="BT19000" s="10">
        <v>18995</v>
      </c>
      <c r="BU19000" s="4">
        <f t="shared" si="1186"/>
        <v>0</v>
      </c>
      <c r="BV19000" s="4">
        <f t="shared" si="1187"/>
        <v>0</v>
      </c>
      <c r="BW19000" s="10"/>
      <c r="BX19000" s="4">
        <f t="shared" si="1188"/>
        <v>1</v>
      </c>
      <c r="BY19000" s="4">
        <f t="shared" si="1189"/>
        <v>1</v>
      </c>
    </row>
    <row r="19001" spans="1:77">
      <c r="A19001" s="10">
        <v>18996</v>
      </c>
      <c r="BT19001" s="10">
        <v>18996</v>
      </c>
      <c r="BU19001" s="4">
        <f t="shared" si="1186"/>
        <v>0</v>
      </c>
      <c r="BV19001" s="4">
        <f t="shared" si="1187"/>
        <v>0</v>
      </c>
      <c r="BW19001" s="10"/>
      <c r="BX19001" s="4">
        <f t="shared" si="1188"/>
        <v>1</v>
      </c>
      <c r="BY19001" s="4">
        <f t="shared" si="1189"/>
        <v>1</v>
      </c>
    </row>
    <row r="19002" spans="1:77">
      <c r="A19002" s="10">
        <v>18997</v>
      </c>
      <c r="BT19002" s="10">
        <v>18997</v>
      </c>
      <c r="BU19002" s="4">
        <f t="shared" si="1186"/>
        <v>0</v>
      </c>
      <c r="BV19002" s="4">
        <f t="shared" si="1187"/>
        <v>0</v>
      </c>
      <c r="BW19002" s="10"/>
      <c r="BX19002" s="4">
        <f t="shared" si="1188"/>
        <v>1</v>
      </c>
      <c r="BY19002" s="4">
        <f t="shared" si="1189"/>
        <v>1</v>
      </c>
    </row>
    <row r="19003" spans="1:77">
      <c r="A19003" s="10">
        <v>18998</v>
      </c>
      <c r="BT19003" s="10">
        <v>18998</v>
      </c>
      <c r="BU19003" s="4">
        <f t="shared" si="1186"/>
        <v>0</v>
      </c>
      <c r="BV19003" s="4">
        <f t="shared" si="1187"/>
        <v>0</v>
      </c>
      <c r="BW19003" s="10"/>
      <c r="BX19003" s="4">
        <f t="shared" si="1188"/>
        <v>1</v>
      </c>
      <c r="BY19003" s="4">
        <f t="shared" si="1189"/>
        <v>1</v>
      </c>
    </row>
    <row r="19004" spans="1:77">
      <c r="A19004" s="10">
        <v>18999</v>
      </c>
      <c r="BT19004" s="10">
        <v>18999</v>
      </c>
      <c r="BU19004" s="4">
        <f t="shared" si="1186"/>
        <v>0</v>
      </c>
      <c r="BV19004" s="4">
        <f t="shared" si="1187"/>
        <v>0</v>
      </c>
      <c r="BW19004" s="10"/>
      <c r="BX19004" s="4">
        <f t="shared" si="1188"/>
        <v>1</v>
      </c>
      <c r="BY19004" s="4">
        <f t="shared" si="1189"/>
        <v>1</v>
      </c>
    </row>
    <row r="19005" spans="1:77">
      <c r="A19005" s="10">
        <v>19000</v>
      </c>
      <c r="BT19005" s="10">
        <v>19000</v>
      </c>
      <c r="BU19005" s="4">
        <f t="shared" si="1186"/>
        <v>0</v>
      </c>
      <c r="BV19005" s="4">
        <f t="shared" si="1187"/>
        <v>0</v>
      </c>
      <c r="BW19005" s="10"/>
      <c r="BX19005" s="4">
        <f t="shared" si="1188"/>
        <v>1</v>
      </c>
      <c r="BY19005" s="4">
        <f t="shared" si="1189"/>
        <v>1</v>
      </c>
    </row>
    <row r="19006" spans="1:77">
      <c r="A19006" s="23">
        <v>19001</v>
      </c>
      <c r="BT19006" s="23">
        <v>19001</v>
      </c>
      <c r="BU19006" s="4">
        <f t="shared" si="1186"/>
        <v>0</v>
      </c>
      <c r="BV19006" s="4">
        <f t="shared" si="1187"/>
        <v>0</v>
      </c>
      <c r="BW19006" s="23"/>
      <c r="BX19006" s="4">
        <f t="shared" si="1188"/>
        <v>1</v>
      </c>
      <c r="BY19006" s="4">
        <f t="shared" si="1189"/>
        <v>1</v>
      </c>
    </row>
    <row r="19007" spans="1:77">
      <c r="A19007" s="23">
        <v>19002</v>
      </c>
      <c r="BT19007" s="23">
        <v>19002</v>
      </c>
      <c r="BU19007" s="4">
        <f t="shared" si="1186"/>
        <v>0</v>
      </c>
      <c r="BV19007" s="4">
        <f t="shared" si="1187"/>
        <v>0</v>
      </c>
      <c r="BW19007" s="23"/>
      <c r="BX19007" s="4">
        <f t="shared" si="1188"/>
        <v>1</v>
      </c>
      <c r="BY19007" s="4">
        <f t="shared" si="1189"/>
        <v>1</v>
      </c>
    </row>
    <row r="19008" spans="1:77">
      <c r="A19008" s="23">
        <v>19003</v>
      </c>
      <c r="BT19008" s="23">
        <v>19003</v>
      </c>
      <c r="BU19008" s="4">
        <f t="shared" si="1186"/>
        <v>0</v>
      </c>
      <c r="BV19008" s="4">
        <f t="shared" si="1187"/>
        <v>0</v>
      </c>
      <c r="BW19008" s="23"/>
      <c r="BX19008" s="4">
        <f t="shared" si="1188"/>
        <v>1</v>
      </c>
      <c r="BY19008" s="4">
        <f t="shared" si="1189"/>
        <v>1</v>
      </c>
    </row>
    <row r="19009" spans="1:77">
      <c r="A19009" s="23">
        <v>19004</v>
      </c>
      <c r="BT19009" s="23">
        <v>19004</v>
      </c>
      <c r="BU19009" s="4">
        <f t="shared" si="1186"/>
        <v>0</v>
      </c>
      <c r="BV19009" s="4">
        <f t="shared" si="1187"/>
        <v>0</v>
      </c>
      <c r="BW19009" s="23"/>
      <c r="BX19009" s="4">
        <f t="shared" si="1188"/>
        <v>1</v>
      </c>
      <c r="BY19009" s="4">
        <f t="shared" si="1189"/>
        <v>1</v>
      </c>
    </row>
    <row r="19010" spans="1:77">
      <c r="A19010" s="23">
        <v>19005</v>
      </c>
      <c r="BT19010" s="23">
        <v>19005</v>
      </c>
      <c r="BU19010" s="4">
        <f t="shared" si="1186"/>
        <v>0</v>
      </c>
      <c r="BV19010" s="4">
        <f t="shared" si="1187"/>
        <v>0</v>
      </c>
      <c r="BW19010" s="23"/>
      <c r="BX19010" s="4">
        <f t="shared" si="1188"/>
        <v>1</v>
      </c>
      <c r="BY19010" s="4">
        <f t="shared" si="1189"/>
        <v>1</v>
      </c>
    </row>
    <row r="19011" spans="1:77">
      <c r="A19011" s="23">
        <v>19006</v>
      </c>
      <c r="BT19011" s="23">
        <v>19006</v>
      </c>
      <c r="BU19011" s="4">
        <f t="shared" si="1186"/>
        <v>0</v>
      </c>
      <c r="BV19011" s="4">
        <f t="shared" si="1187"/>
        <v>0</v>
      </c>
      <c r="BW19011" s="23"/>
      <c r="BX19011" s="4">
        <f t="shared" si="1188"/>
        <v>1</v>
      </c>
      <c r="BY19011" s="4">
        <f t="shared" si="1189"/>
        <v>1</v>
      </c>
    </row>
    <row r="19012" spans="1:77">
      <c r="A19012" s="23">
        <v>19007</v>
      </c>
      <c r="BT19012" s="23">
        <v>19007</v>
      </c>
      <c r="BU19012" s="4">
        <f t="shared" si="1186"/>
        <v>0</v>
      </c>
      <c r="BV19012" s="4">
        <f t="shared" si="1187"/>
        <v>0</v>
      </c>
      <c r="BW19012" s="23"/>
      <c r="BX19012" s="4">
        <f t="shared" si="1188"/>
        <v>1</v>
      </c>
      <c r="BY19012" s="4">
        <f t="shared" si="1189"/>
        <v>1</v>
      </c>
    </row>
    <row r="19013" spans="1:77">
      <c r="A19013" s="23">
        <v>19008</v>
      </c>
      <c r="BT19013" s="23">
        <v>19008</v>
      </c>
      <c r="BU19013" s="4">
        <f t="shared" si="1186"/>
        <v>0</v>
      </c>
      <c r="BV19013" s="4">
        <f t="shared" si="1187"/>
        <v>0</v>
      </c>
      <c r="BW19013" s="23"/>
      <c r="BX19013" s="4">
        <f t="shared" si="1188"/>
        <v>1</v>
      </c>
      <c r="BY19013" s="4">
        <f t="shared" si="1189"/>
        <v>1</v>
      </c>
    </row>
    <row r="19014" spans="1:77">
      <c r="A19014" s="23">
        <v>19009</v>
      </c>
      <c r="BT19014" s="23">
        <v>19009</v>
      </c>
      <c r="BU19014" s="4">
        <f t="shared" si="1186"/>
        <v>0</v>
      </c>
      <c r="BV19014" s="4">
        <f t="shared" si="1187"/>
        <v>0</v>
      </c>
      <c r="BW19014" s="23"/>
      <c r="BX19014" s="4">
        <f t="shared" si="1188"/>
        <v>1</v>
      </c>
      <c r="BY19014" s="4">
        <f t="shared" si="1189"/>
        <v>1</v>
      </c>
    </row>
    <row r="19015" spans="1:77">
      <c r="A19015" s="23">
        <v>19010</v>
      </c>
      <c r="BT19015" s="23">
        <v>19010</v>
      </c>
      <c r="BU19015" s="4">
        <f t="shared" ref="BU19015:BU19078" si="1190">BP19015*$BV$1-BQ19015</f>
        <v>0</v>
      </c>
      <c r="BV19015" s="4">
        <f t="shared" ref="BV19015:BV19078" si="1191">BR19015*$BV$1-BS19015</f>
        <v>0</v>
      </c>
      <c r="BW19015" s="23"/>
      <c r="BX19015" s="4">
        <f t="shared" si="1188"/>
        <v>1</v>
      </c>
      <c r="BY19015" s="4">
        <f t="shared" si="1189"/>
        <v>1</v>
      </c>
    </row>
    <row r="19016" spans="1:77">
      <c r="A19016" s="23">
        <v>19011</v>
      </c>
      <c r="BT19016" s="23">
        <v>19011</v>
      </c>
      <c r="BU19016" s="4">
        <f t="shared" si="1190"/>
        <v>0</v>
      </c>
      <c r="BV19016" s="4">
        <f t="shared" si="1191"/>
        <v>0</v>
      </c>
      <c r="BW19016" s="23"/>
      <c r="BX19016" s="4">
        <f t="shared" si="1188"/>
        <v>1</v>
      </c>
      <c r="BY19016" s="4">
        <f t="shared" si="1189"/>
        <v>1</v>
      </c>
    </row>
    <row r="19017" spans="1:77">
      <c r="A19017" s="23">
        <v>19012</v>
      </c>
      <c r="BT19017" s="23">
        <v>19012</v>
      </c>
      <c r="BU19017" s="4">
        <f t="shared" si="1190"/>
        <v>0</v>
      </c>
      <c r="BV19017" s="4">
        <f t="shared" si="1191"/>
        <v>0</v>
      </c>
      <c r="BW19017" s="23"/>
      <c r="BX19017" s="4">
        <f t="shared" si="1188"/>
        <v>1</v>
      </c>
      <c r="BY19017" s="4">
        <f t="shared" si="1189"/>
        <v>1</v>
      </c>
    </row>
    <row r="19018" spans="1:77">
      <c r="A19018" s="23">
        <v>19013</v>
      </c>
      <c r="BT19018" s="23">
        <v>19013</v>
      </c>
      <c r="BU19018" s="4">
        <f t="shared" si="1190"/>
        <v>0</v>
      </c>
      <c r="BV19018" s="4">
        <f t="shared" si="1191"/>
        <v>0</v>
      </c>
      <c r="BW19018" s="23"/>
      <c r="BX19018" s="4">
        <f t="shared" si="1188"/>
        <v>1</v>
      </c>
      <c r="BY19018" s="4">
        <f t="shared" si="1189"/>
        <v>1</v>
      </c>
    </row>
    <row r="19019" spans="1:77">
      <c r="A19019" s="23">
        <v>19014</v>
      </c>
      <c r="BT19019" s="23">
        <v>19014</v>
      </c>
      <c r="BU19019" s="4">
        <f t="shared" si="1190"/>
        <v>0</v>
      </c>
      <c r="BV19019" s="4">
        <f t="shared" si="1191"/>
        <v>0</v>
      </c>
      <c r="BW19019" s="23"/>
      <c r="BX19019" s="4">
        <f t="shared" si="1188"/>
        <v>1</v>
      </c>
      <c r="BY19019" s="4">
        <f t="shared" si="1189"/>
        <v>1</v>
      </c>
    </row>
    <row r="19020" spans="1:77">
      <c r="A19020" s="23">
        <v>19015</v>
      </c>
      <c r="BT19020" s="23">
        <v>19015</v>
      </c>
      <c r="BU19020" s="4">
        <f t="shared" si="1190"/>
        <v>0</v>
      </c>
      <c r="BV19020" s="4">
        <f t="shared" si="1191"/>
        <v>0</v>
      </c>
      <c r="BW19020" s="23"/>
      <c r="BX19020" s="4">
        <f t="shared" si="1188"/>
        <v>1</v>
      </c>
      <c r="BY19020" s="4">
        <f t="shared" si="1189"/>
        <v>1</v>
      </c>
    </row>
    <row r="19021" spans="1:77">
      <c r="A19021" s="23">
        <v>19016</v>
      </c>
      <c r="BT19021" s="23">
        <v>19016</v>
      </c>
      <c r="BU19021" s="4">
        <f t="shared" si="1190"/>
        <v>0</v>
      </c>
      <c r="BV19021" s="4">
        <f t="shared" si="1191"/>
        <v>0</v>
      </c>
      <c r="BW19021" s="23"/>
      <c r="BX19021" s="4">
        <f t="shared" si="1188"/>
        <v>1</v>
      </c>
      <c r="BY19021" s="4">
        <f t="shared" si="1189"/>
        <v>1</v>
      </c>
    </row>
    <row r="19022" spans="1:77">
      <c r="A19022" s="23">
        <v>19017</v>
      </c>
      <c r="BT19022" s="23">
        <v>19017</v>
      </c>
      <c r="BU19022" s="4">
        <f t="shared" si="1190"/>
        <v>0</v>
      </c>
      <c r="BV19022" s="4">
        <f t="shared" si="1191"/>
        <v>0</v>
      </c>
      <c r="BW19022" s="23"/>
      <c r="BX19022" s="4">
        <f t="shared" si="1188"/>
        <v>1</v>
      </c>
      <c r="BY19022" s="4">
        <f t="shared" si="1189"/>
        <v>1</v>
      </c>
    </row>
    <row r="19023" spans="1:77">
      <c r="A19023" s="23">
        <v>19018</v>
      </c>
      <c r="BT19023" s="23">
        <v>19018</v>
      </c>
      <c r="BU19023" s="4">
        <f t="shared" si="1190"/>
        <v>0</v>
      </c>
      <c r="BV19023" s="4">
        <f t="shared" si="1191"/>
        <v>0</v>
      </c>
      <c r="BW19023" s="23"/>
      <c r="BX19023" s="4">
        <f t="shared" si="1188"/>
        <v>1</v>
      </c>
      <c r="BY19023" s="4">
        <f t="shared" si="1189"/>
        <v>1</v>
      </c>
    </row>
    <row r="19024" spans="1:77">
      <c r="A19024" s="23">
        <v>19019</v>
      </c>
      <c r="BT19024" s="23">
        <v>19019</v>
      </c>
      <c r="BU19024" s="4">
        <f t="shared" si="1190"/>
        <v>0</v>
      </c>
      <c r="BV19024" s="4">
        <f t="shared" si="1191"/>
        <v>0</v>
      </c>
      <c r="BW19024" s="23"/>
      <c r="BX19024" s="4">
        <f t="shared" si="1188"/>
        <v>1</v>
      </c>
      <c r="BY19024" s="4">
        <f t="shared" si="1189"/>
        <v>1</v>
      </c>
    </row>
    <row r="19025" spans="1:77">
      <c r="A19025" s="23">
        <v>19020</v>
      </c>
      <c r="BT19025" s="23">
        <v>19020</v>
      </c>
      <c r="BU19025" s="4">
        <f t="shared" si="1190"/>
        <v>0</v>
      </c>
      <c r="BV19025" s="4">
        <f t="shared" si="1191"/>
        <v>0</v>
      </c>
      <c r="BW19025" s="23"/>
      <c r="BX19025" s="4">
        <f t="shared" si="1188"/>
        <v>1</v>
      </c>
      <c r="BY19025" s="4">
        <f t="shared" si="1189"/>
        <v>1</v>
      </c>
    </row>
    <row r="19026" spans="1:77">
      <c r="A19026" s="23">
        <v>19021</v>
      </c>
      <c r="BT19026" s="23">
        <v>19021</v>
      </c>
      <c r="BU19026" s="4">
        <f t="shared" si="1190"/>
        <v>0</v>
      </c>
      <c r="BV19026" s="4">
        <f t="shared" si="1191"/>
        <v>0</v>
      </c>
      <c r="BW19026" s="23"/>
      <c r="BX19026" s="4">
        <f t="shared" si="1188"/>
        <v>1</v>
      </c>
      <c r="BY19026" s="4">
        <f t="shared" si="1189"/>
        <v>1</v>
      </c>
    </row>
    <row r="19027" spans="1:77">
      <c r="A19027" s="23">
        <v>19022</v>
      </c>
      <c r="BT19027" s="23">
        <v>19022</v>
      </c>
      <c r="BU19027" s="4">
        <f t="shared" si="1190"/>
        <v>0</v>
      </c>
      <c r="BV19027" s="4">
        <f t="shared" si="1191"/>
        <v>0</v>
      </c>
      <c r="BW19027" s="23"/>
      <c r="BX19027" s="4">
        <f t="shared" si="1188"/>
        <v>1</v>
      </c>
      <c r="BY19027" s="4">
        <f t="shared" si="1189"/>
        <v>1</v>
      </c>
    </row>
    <row r="19028" spans="1:77">
      <c r="A19028" s="23">
        <v>19023</v>
      </c>
      <c r="BT19028" s="23">
        <v>19023</v>
      </c>
      <c r="BU19028" s="4">
        <f t="shared" si="1190"/>
        <v>0</v>
      </c>
      <c r="BV19028" s="4">
        <f t="shared" si="1191"/>
        <v>0</v>
      </c>
      <c r="BW19028" s="23"/>
      <c r="BX19028" s="4">
        <f t="shared" si="1188"/>
        <v>1</v>
      </c>
      <c r="BY19028" s="4">
        <f t="shared" si="1189"/>
        <v>1</v>
      </c>
    </row>
    <row r="19029" spans="1:77">
      <c r="A19029" s="23">
        <v>19024</v>
      </c>
      <c r="BT19029" s="23">
        <v>19024</v>
      </c>
      <c r="BU19029" s="4">
        <f t="shared" si="1190"/>
        <v>0</v>
      </c>
      <c r="BV19029" s="4">
        <f t="shared" si="1191"/>
        <v>0</v>
      </c>
      <c r="BW19029" s="23"/>
      <c r="BX19029" s="4">
        <f t="shared" si="1188"/>
        <v>1</v>
      </c>
      <c r="BY19029" s="4">
        <f t="shared" si="1189"/>
        <v>1</v>
      </c>
    </row>
    <row r="19030" spans="1:77">
      <c r="A19030" s="23">
        <v>19025</v>
      </c>
      <c r="BT19030" s="23">
        <v>19025</v>
      </c>
      <c r="BU19030" s="4">
        <f t="shared" si="1190"/>
        <v>0</v>
      </c>
      <c r="BV19030" s="4">
        <f t="shared" si="1191"/>
        <v>0</v>
      </c>
      <c r="BW19030" s="23"/>
      <c r="BX19030" s="4">
        <f t="shared" ref="BX19030:BX19093" si="1192">IF(BU19030=MAX($BU19030:$BV19030),1,0)</f>
        <v>1</v>
      </c>
      <c r="BY19030" s="4">
        <f t="shared" ref="BY19030:BY19093" si="1193">IF(BV19030=MAX($BU19030:$BV19030),1,0)</f>
        <v>1</v>
      </c>
    </row>
    <row r="19031" spans="1:77">
      <c r="A19031" s="23">
        <v>19026</v>
      </c>
      <c r="BT19031" s="23">
        <v>19026</v>
      </c>
      <c r="BU19031" s="4">
        <f t="shared" si="1190"/>
        <v>0</v>
      </c>
      <c r="BV19031" s="4">
        <f t="shared" si="1191"/>
        <v>0</v>
      </c>
      <c r="BW19031" s="23"/>
      <c r="BX19031" s="4">
        <f t="shared" si="1192"/>
        <v>1</v>
      </c>
      <c r="BY19031" s="4">
        <f t="shared" si="1193"/>
        <v>1</v>
      </c>
    </row>
    <row r="19032" spans="1:77">
      <c r="A19032" s="23">
        <v>19027</v>
      </c>
      <c r="BT19032" s="23">
        <v>19027</v>
      </c>
      <c r="BU19032" s="4">
        <f t="shared" si="1190"/>
        <v>0</v>
      </c>
      <c r="BV19032" s="4">
        <f t="shared" si="1191"/>
        <v>0</v>
      </c>
      <c r="BW19032" s="23"/>
      <c r="BX19032" s="4">
        <f t="shared" si="1192"/>
        <v>1</v>
      </c>
      <c r="BY19032" s="4">
        <f t="shared" si="1193"/>
        <v>1</v>
      </c>
    </row>
    <row r="19033" spans="1:77">
      <c r="A19033" s="23">
        <v>19028</v>
      </c>
      <c r="BT19033" s="23">
        <v>19028</v>
      </c>
      <c r="BU19033" s="4">
        <f t="shared" si="1190"/>
        <v>0</v>
      </c>
      <c r="BV19033" s="4">
        <f t="shared" si="1191"/>
        <v>0</v>
      </c>
      <c r="BW19033" s="23"/>
      <c r="BX19033" s="4">
        <f t="shared" si="1192"/>
        <v>1</v>
      </c>
      <c r="BY19033" s="4">
        <f t="shared" si="1193"/>
        <v>1</v>
      </c>
    </row>
    <row r="19034" spans="1:77">
      <c r="A19034" s="23">
        <v>19029</v>
      </c>
      <c r="BT19034" s="23">
        <v>19029</v>
      </c>
      <c r="BU19034" s="4">
        <f t="shared" si="1190"/>
        <v>0</v>
      </c>
      <c r="BV19034" s="4">
        <f t="shared" si="1191"/>
        <v>0</v>
      </c>
      <c r="BW19034" s="23"/>
      <c r="BX19034" s="4">
        <f t="shared" si="1192"/>
        <v>1</v>
      </c>
      <c r="BY19034" s="4">
        <f t="shared" si="1193"/>
        <v>1</v>
      </c>
    </row>
    <row r="19035" spans="1:77">
      <c r="A19035" s="23">
        <v>19030</v>
      </c>
      <c r="BT19035" s="23">
        <v>19030</v>
      </c>
      <c r="BU19035" s="4">
        <f t="shared" si="1190"/>
        <v>0</v>
      </c>
      <c r="BV19035" s="4">
        <f t="shared" si="1191"/>
        <v>0</v>
      </c>
      <c r="BW19035" s="23"/>
      <c r="BX19035" s="4">
        <f t="shared" si="1192"/>
        <v>1</v>
      </c>
      <c r="BY19035" s="4">
        <f t="shared" si="1193"/>
        <v>1</v>
      </c>
    </row>
    <row r="19036" spans="1:77">
      <c r="A19036" s="23">
        <v>19031</v>
      </c>
      <c r="BT19036" s="23">
        <v>19031</v>
      </c>
      <c r="BU19036" s="4">
        <f t="shared" si="1190"/>
        <v>0</v>
      </c>
      <c r="BV19036" s="4">
        <f t="shared" si="1191"/>
        <v>0</v>
      </c>
      <c r="BW19036" s="23"/>
      <c r="BX19036" s="4">
        <f t="shared" si="1192"/>
        <v>1</v>
      </c>
      <c r="BY19036" s="4">
        <f t="shared" si="1193"/>
        <v>1</v>
      </c>
    </row>
    <row r="19037" spans="1:77">
      <c r="A19037" s="23">
        <v>19032</v>
      </c>
      <c r="BT19037" s="23">
        <v>19032</v>
      </c>
      <c r="BU19037" s="4">
        <f t="shared" si="1190"/>
        <v>0</v>
      </c>
      <c r="BV19037" s="4">
        <f t="shared" si="1191"/>
        <v>0</v>
      </c>
      <c r="BW19037" s="23"/>
      <c r="BX19037" s="4">
        <f t="shared" si="1192"/>
        <v>1</v>
      </c>
      <c r="BY19037" s="4">
        <f t="shared" si="1193"/>
        <v>1</v>
      </c>
    </row>
    <row r="19038" spans="1:77">
      <c r="A19038" s="23">
        <v>19033</v>
      </c>
      <c r="BT19038" s="23">
        <v>19033</v>
      </c>
      <c r="BU19038" s="4">
        <f t="shared" si="1190"/>
        <v>0</v>
      </c>
      <c r="BV19038" s="4">
        <f t="shared" si="1191"/>
        <v>0</v>
      </c>
      <c r="BW19038" s="23"/>
      <c r="BX19038" s="4">
        <f t="shared" si="1192"/>
        <v>1</v>
      </c>
      <c r="BY19038" s="4">
        <f t="shared" si="1193"/>
        <v>1</v>
      </c>
    </row>
    <row r="19039" spans="1:77">
      <c r="A19039" s="23">
        <v>19034</v>
      </c>
      <c r="BT19039" s="23">
        <v>19034</v>
      </c>
      <c r="BU19039" s="4">
        <f t="shared" si="1190"/>
        <v>0</v>
      </c>
      <c r="BV19039" s="4">
        <f t="shared" si="1191"/>
        <v>0</v>
      </c>
      <c r="BW19039" s="23"/>
      <c r="BX19039" s="4">
        <f t="shared" si="1192"/>
        <v>1</v>
      </c>
      <c r="BY19039" s="4">
        <f t="shared" si="1193"/>
        <v>1</v>
      </c>
    </row>
    <row r="19040" spans="1:77">
      <c r="A19040" s="23">
        <v>19035</v>
      </c>
      <c r="BT19040" s="23">
        <v>19035</v>
      </c>
      <c r="BU19040" s="4">
        <f t="shared" si="1190"/>
        <v>0</v>
      </c>
      <c r="BV19040" s="4">
        <f t="shared" si="1191"/>
        <v>0</v>
      </c>
      <c r="BW19040" s="23"/>
      <c r="BX19040" s="4">
        <f t="shared" si="1192"/>
        <v>1</v>
      </c>
      <c r="BY19040" s="4">
        <f t="shared" si="1193"/>
        <v>1</v>
      </c>
    </row>
    <row r="19041" spans="1:77">
      <c r="A19041" s="23">
        <v>19036</v>
      </c>
      <c r="BT19041" s="23">
        <v>19036</v>
      </c>
      <c r="BU19041" s="4">
        <f t="shared" si="1190"/>
        <v>0</v>
      </c>
      <c r="BV19041" s="4">
        <f t="shared" si="1191"/>
        <v>0</v>
      </c>
      <c r="BW19041" s="23"/>
      <c r="BX19041" s="4">
        <f t="shared" si="1192"/>
        <v>1</v>
      </c>
      <c r="BY19041" s="4">
        <f t="shared" si="1193"/>
        <v>1</v>
      </c>
    </row>
    <row r="19042" spans="1:77">
      <c r="A19042" s="23">
        <v>19037</v>
      </c>
      <c r="BT19042" s="23">
        <v>19037</v>
      </c>
      <c r="BU19042" s="4">
        <f t="shared" si="1190"/>
        <v>0</v>
      </c>
      <c r="BV19042" s="4">
        <f t="shared" si="1191"/>
        <v>0</v>
      </c>
      <c r="BW19042" s="23"/>
      <c r="BX19042" s="4">
        <f t="shared" si="1192"/>
        <v>1</v>
      </c>
      <c r="BY19042" s="4">
        <f t="shared" si="1193"/>
        <v>1</v>
      </c>
    </row>
    <row r="19043" spans="1:77">
      <c r="A19043" s="23">
        <v>19038</v>
      </c>
      <c r="BT19043" s="23">
        <v>19038</v>
      </c>
      <c r="BU19043" s="4">
        <f t="shared" si="1190"/>
        <v>0</v>
      </c>
      <c r="BV19043" s="4">
        <f t="shared" si="1191"/>
        <v>0</v>
      </c>
      <c r="BW19043" s="23"/>
      <c r="BX19043" s="4">
        <f t="shared" si="1192"/>
        <v>1</v>
      </c>
      <c r="BY19043" s="4">
        <f t="shared" si="1193"/>
        <v>1</v>
      </c>
    </row>
    <row r="19044" spans="1:77">
      <c r="A19044" s="23">
        <v>19039</v>
      </c>
      <c r="BT19044" s="23">
        <v>19039</v>
      </c>
      <c r="BU19044" s="4">
        <f t="shared" si="1190"/>
        <v>0</v>
      </c>
      <c r="BV19044" s="4">
        <f t="shared" si="1191"/>
        <v>0</v>
      </c>
      <c r="BW19044" s="23"/>
      <c r="BX19044" s="4">
        <f t="shared" si="1192"/>
        <v>1</v>
      </c>
      <c r="BY19044" s="4">
        <f t="shared" si="1193"/>
        <v>1</v>
      </c>
    </row>
    <row r="19045" spans="1:77">
      <c r="A19045" s="23">
        <v>19040</v>
      </c>
      <c r="BT19045" s="23">
        <v>19040</v>
      </c>
      <c r="BU19045" s="4">
        <f t="shared" si="1190"/>
        <v>0</v>
      </c>
      <c r="BV19045" s="4">
        <f t="shared" si="1191"/>
        <v>0</v>
      </c>
      <c r="BW19045" s="23"/>
      <c r="BX19045" s="4">
        <f t="shared" si="1192"/>
        <v>1</v>
      </c>
      <c r="BY19045" s="4">
        <f t="shared" si="1193"/>
        <v>1</v>
      </c>
    </row>
    <row r="19046" spans="1:77">
      <c r="A19046" s="23">
        <v>19041</v>
      </c>
      <c r="BT19046" s="23">
        <v>19041</v>
      </c>
      <c r="BU19046" s="4">
        <f t="shared" si="1190"/>
        <v>0</v>
      </c>
      <c r="BV19046" s="4">
        <f t="shared" si="1191"/>
        <v>0</v>
      </c>
      <c r="BW19046" s="23"/>
      <c r="BX19046" s="4">
        <f t="shared" si="1192"/>
        <v>1</v>
      </c>
      <c r="BY19046" s="4">
        <f t="shared" si="1193"/>
        <v>1</v>
      </c>
    </row>
    <row r="19047" spans="1:77">
      <c r="A19047" s="23">
        <v>19042</v>
      </c>
      <c r="BT19047" s="23">
        <v>19042</v>
      </c>
      <c r="BU19047" s="4">
        <f t="shared" si="1190"/>
        <v>0</v>
      </c>
      <c r="BV19047" s="4">
        <f t="shared" si="1191"/>
        <v>0</v>
      </c>
      <c r="BW19047" s="23"/>
      <c r="BX19047" s="4">
        <f t="shared" si="1192"/>
        <v>1</v>
      </c>
      <c r="BY19047" s="4">
        <f t="shared" si="1193"/>
        <v>1</v>
      </c>
    </row>
    <row r="19048" spans="1:77">
      <c r="A19048" s="23">
        <v>19043</v>
      </c>
      <c r="BT19048" s="23">
        <v>19043</v>
      </c>
      <c r="BU19048" s="4">
        <f t="shared" si="1190"/>
        <v>0</v>
      </c>
      <c r="BV19048" s="4">
        <f t="shared" si="1191"/>
        <v>0</v>
      </c>
      <c r="BW19048" s="23"/>
      <c r="BX19048" s="4">
        <f t="shared" si="1192"/>
        <v>1</v>
      </c>
      <c r="BY19048" s="4">
        <f t="shared" si="1193"/>
        <v>1</v>
      </c>
    </row>
    <row r="19049" spans="1:77">
      <c r="A19049" s="23">
        <v>19044</v>
      </c>
      <c r="BT19049" s="23">
        <v>19044</v>
      </c>
      <c r="BU19049" s="4">
        <f t="shared" si="1190"/>
        <v>0</v>
      </c>
      <c r="BV19049" s="4">
        <f t="shared" si="1191"/>
        <v>0</v>
      </c>
      <c r="BW19049" s="23"/>
      <c r="BX19049" s="4">
        <f t="shared" si="1192"/>
        <v>1</v>
      </c>
      <c r="BY19049" s="4">
        <f t="shared" si="1193"/>
        <v>1</v>
      </c>
    </row>
    <row r="19050" spans="1:77">
      <c r="A19050" s="23">
        <v>19045</v>
      </c>
      <c r="BT19050" s="23">
        <v>19045</v>
      </c>
      <c r="BU19050" s="4">
        <f t="shared" si="1190"/>
        <v>0</v>
      </c>
      <c r="BV19050" s="4">
        <f t="shared" si="1191"/>
        <v>0</v>
      </c>
      <c r="BW19050" s="23"/>
      <c r="BX19050" s="4">
        <f t="shared" si="1192"/>
        <v>1</v>
      </c>
      <c r="BY19050" s="4">
        <f t="shared" si="1193"/>
        <v>1</v>
      </c>
    </row>
    <row r="19051" spans="1:77">
      <c r="A19051" s="23">
        <v>19046</v>
      </c>
      <c r="BT19051" s="23">
        <v>19046</v>
      </c>
      <c r="BU19051" s="4">
        <f t="shared" si="1190"/>
        <v>0</v>
      </c>
      <c r="BV19051" s="4">
        <f t="shared" si="1191"/>
        <v>0</v>
      </c>
      <c r="BW19051" s="23"/>
      <c r="BX19051" s="4">
        <f t="shared" si="1192"/>
        <v>1</v>
      </c>
      <c r="BY19051" s="4">
        <f t="shared" si="1193"/>
        <v>1</v>
      </c>
    </row>
    <row r="19052" spans="1:77">
      <c r="A19052" s="23">
        <v>19047</v>
      </c>
      <c r="BT19052" s="23">
        <v>19047</v>
      </c>
      <c r="BU19052" s="4">
        <f t="shared" si="1190"/>
        <v>0</v>
      </c>
      <c r="BV19052" s="4">
        <f t="shared" si="1191"/>
        <v>0</v>
      </c>
      <c r="BW19052" s="23"/>
      <c r="BX19052" s="4">
        <f t="shared" si="1192"/>
        <v>1</v>
      </c>
      <c r="BY19052" s="4">
        <f t="shared" si="1193"/>
        <v>1</v>
      </c>
    </row>
    <row r="19053" spans="1:77">
      <c r="A19053" s="23">
        <v>19048</v>
      </c>
      <c r="BT19053" s="23">
        <v>19048</v>
      </c>
      <c r="BU19053" s="4">
        <f t="shared" si="1190"/>
        <v>0</v>
      </c>
      <c r="BV19053" s="4">
        <f t="shared" si="1191"/>
        <v>0</v>
      </c>
      <c r="BW19053" s="23"/>
      <c r="BX19053" s="4">
        <f t="shared" si="1192"/>
        <v>1</v>
      </c>
      <c r="BY19053" s="4">
        <f t="shared" si="1193"/>
        <v>1</v>
      </c>
    </row>
    <row r="19054" spans="1:77">
      <c r="A19054" s="23">
        <v>19049</v>
      </c>
      <c r="BT19054" s="23">
        <v>19049</v>
      </c>
      <c r="BU19054" s="4">
        <f t="shared" si="1190"/>
        <v>0</v>
      </c>
      <c r="BV19054" s="4">
        <f t="shared" si="1191"/>
        <v>0</v>
      </c>
      <c r="BW19054" s="23"/>
      <c r="BX19054" s="4">
        <f t="shared" si="1192"/>
        <v>1</v>
      </c>
      <c r="BY19054" s="4">
        <f t="shared" si="1193"/>
        <v>1</v>
      </c>
    </row>
    <row r="19055" spans="1:77">
      <c r="A19055" s="23">
        <v>19050</v>
      </c>
      <c r="BT19055" s="23">
        <v>19050</v>
      </c>
      <c r="BU19055" s="4">
        <f t="shared" si="1190"/>
        <v>0</v>
      </c>
      <c r="BV19055" s="4">
        <f t="shared" si="1191"/>
        <v>0</v>
      </c>
      <c r="BW19055" s="23"/>
      <c r="BX19055" s="4">
        <f t="shared" si="1192"/>
        <v>1</v>
      </c>
      <c r="BY19055" s="4">
        <f t="shared" si="1193"/>
        <v>1</v>
      </c>
    </row>
    <row r="19056" spans="1:77">
      <c r="A19056" s="23">
        <v>19051</v>
      </c>
      <c r="BT19056" s="23">
        <v>19051</v>
      </c>
      <c r="BU19056" s="4">
        <f t="shared" si="1190"/>
        <v>0</v>
      </c>
      <c r="BV19056" s="4">
        <f t="shared" si="1191"/>
        <v>0</v>
      </c>
      <c r="BW19056" s="23"/>
      <c r="BX19056" s="4">
        <f t="shared" si="1192"/>
        <v>1</v>
      </c>
      <c r="BY19056" s="4">
        <f t="shared" si="1193"/>
        <v>1</v>
      </c>
    </row>
    <row r="19057" spans="1:77">
      <c r="A19057" s="23">
        <v>19052</v>
      </c>
      <c r="BT19057" s="23">
        <v>19052</v>
      </c>
      <c r="BU19057" s="4">
        <f t="shared" si="1190"/>
        <v>0</v>
      </c>
      <c r="BV19057" s="4">
        <f t="shared" si="1191"/>
        <v>0</v>
      </c>
      <c r="BW19057" s="23"/>
      <c r="BX19057" s="4">
        <f t="shared" si="1192"/>
        <v>1</v>
      </c>
      <c r="BY19057" s="4">
        <f t="shared" si="1193"/>
        <v>1</v>
      </c>
    </row>
    <row r="19058" spans="1:77">
      <c r="A19058" s="23">
        <v>19053</v>
      </c>
      <c r="BT19058" s="23">
        <v>19053</v>
      </c>
      <c r="BU19058" s="4">
        <f t="shared" si="1190"/>
        <v>0</v>
      </c>
      <c r="BV19058" s="4">
        <f t="shared" si="1191"/>
        <v>0</v>
      </c>
      <c r="BW19058" s="23"/>
      <c r="BX19058" s="4">
        <f t="shared" si="1192"/>
        <v>1</v>
      </c>
      <c r="BY19058" s="4">
        <f t="shared" si="1193"/>
        <v>1</v>
      </c>
    </row>
    <row r="19059" spans="1:77">
      <c r="A19059" s="23">
        <v>19054</v>
      </c>
      <c r="BT19059" s="23">
        <v>19054</v>
      </c>
      <c r="BU19059" s="4">
        <f t="shared" si="1190"/>
        <v>0</v>
      </c>
      <c r="BV19059" s="4">
        <f t="shared" si="1191"/>
        <v>0</v>
      </c>
      <c r="BW19059" s="23"/>
      <c r="BX19059" s="4">
        <f t="shared" si="1192"/>
        <v>1</v>
      </c>
      <c r="BY19059" s="4">
        <f t="shared" si="1193"/>
        <v>1</v>
      </c>
    </row>
    <row r="19060" spans="1:77">
      <c r="A19060" s="23">
        <v>19055</v>
      </c>
      <c r="BT19060" s="23">
        <v>19055</v>
      </c>
      <c r="BU19060" s="4">
        <f t="shared" si="1190"/>
        <v>0</v>
      </c>
      <c r="BV19060" s="4">
        <f t="shared" si="1191"/>
        <v>0</v>
      </c>
      <c r="BW19060" s="23"/>
      <c r="BX19060" s="4">
        <f t="shared" si="1192"/>
        <v>1</v>
      </c>
      <c r="BY19060" s="4">
        <f t="shared" si="1193"/>
        <v>1</v>
      </c>
    </row>
    <row r="19061" spans="1:77">
      <c r="A19061" s="23">
        <v>19056</v>
      </c>
      <c r="BT19061" s="23">
        <v>19056</v>
      </c>
      <c r="BU19061" s="4">
        <f t="shared" si="1190"/>
        <v>0</v>
      </c>
      <c r="BV19061" s="4">
        <f t="shared" si="1191"/>
        <v>0</v>
      </c>
      <c r="BW19061" s="23"/>
      <c r="BX19061" s="4">
        <f t="shared" si="1192"/>
        <v>1</v>
      </c>
      <c r="BY19061" s="4">
        <f t="shared" si="1193"/>
        <v>1</v>
      </c>
    </row>
    <row r="19062" spans="1:77">
      <c r="A19062" s="23">
        <v>19057</v>
      </c>
      <c r="BT19062" s="23">
        <v>19057</v>
      </c>
      <c r="BU19062" s="4">
        <f t="shared" si="1190"/>
        <v>0</v>
      </c>
      <c r="BV19062" s="4">
        <f t="shared" si="1191"/>
        <v>0</v>
      </c>
      <c r="BW19062" s="23"/>
      <c r="BX19062" s="4">
        <f t="shared" si="1192"/>
        <v>1</v>
      </c>
      <c r="BY19062" s="4">
        <f t="shared" si="1193"/>
        <v>1</v>
      </c>
    </row>
    <row r="19063" spans="1:77">
      <c r="A19063" s="23">
        <v>19058</v>
      </c>
      <c r="BT19063" s="23">
        <v>19058</v>
      </c>
      <c r="BU19063" s="4">
        <f t="shared" si="1190"/>
        <v>0</v>
      </c>
      <c r="BV19063" s="4">
        <f t="shared" si="1191"/>
        <v>0</v>
      </c>
      <c r="BW19063" s="23"/>
      <c r="BX19063" s="4">
        <f t="shared" si="1192"/>
        <v>1</v>
      </c>
      <c r="BY19063" s="4">
        <f t="shared" si="1193"/>
        <v>1</v>
      </c>
    </row>
    <row r="19064" spans="1:77">
      <c r="A19064" s="23">
        <v>19059</v>
      </c>
      <c r="BT19064" s="23">
        <v>19059</v>
      </c>
      <c r="BU19064" s="4">
        <f t="shared" si="1190"/>
        <v>0</v>
      </c>
      <c r="BV19064" s="4">
        <f t="shared" si="1191"/>
        <v>0</v>
      </c>
      <c r="BW19064" s="23"/>
      <c r="BX19064" s="4">
        <f t="shared" si="1192"/>
        <v>1</v>
      </c>
      <c r="BY19064" s="4">
        <f t="shared" si="1193"/>
        <v>1</v>
      </c>
    </row>
    <row r="19065" spans="1:77">
      <c r="A19065" s="23">
        <v>19060</v>
      </c>
      <c r="BT19065" s="23">
        <v>19060</v>
      </c>
      <c r="BU19065" s="4">
        <f t="shared" si="1190"/>
        <v>0</v>
      </c>
      <c r="BV19065" s="4">
        <f t="shared" si="1191"/>
        <v>0</v>
      </c>
      <c r="BW19065" s="23"/>
      <c r="BX19065" s="4">
        <f t="shared" si="1192"/>
        <v>1</v>
      </c>
      <c r="BY19065" s="4">
        <f t="shared" si="1193"/>
        <v>1</v>
      </c>
    </row>
    <row r="19066" spans="1:77">
      <c r="A19066" s="23">
        <v>19061</v>
      </c>
      <c r="BT19066" s="23">
        <v>19061</v>
      </c>
      <c r="BU19066" s="4">
        <f t="shared" si="1190"/>
        <v>0</v>
      </c>
      <c r="BV19066" s="4">
        <f t="shared" si="1191"/>
        <v>0</v>
      </c>
      <c r="BW19066" s="23"/>
      <c r="BX19066" s="4">
        <f t="shared" si="1192"/>
        <v>1</v>
      </c>
      <c r="BY19066" s="4">
        <f t="shared" si="1193"/>
        <v>1</v>
      </c>
    </row>
    <row r="19067" spans="1:77">
      <c r="A19067" s="23">
        <v>19062</v>
      </c>
      <c r="BT19067" s="23">
        <v>19062</v>
      </c>
      <c r="BU19067" s="4">
        <f t="shared" si="1190"/>
        <v>0</v>
      </c>
      <c r="BV19067" s="4">
        <f t="shared" si="1191"/>
        <v>0</v>
      </c>
      <c r="BW19067" s="23"/>
      <c r="BX19067" s="4">
        <f t="shared" si="1192"/>
        <v>1</v>
      </c>
      <c r="BY19067" s="4">
        <f t="shared" si="1193"/>
        <v>1</v>
      </c>
    </row>
    <row r="19068" spans="1:77">
      <c r="A19068" s="23">
        <v>19063</v>
      </c>
      <c r="BT19068" s="23">
        <v>19063</v>
      </c>
      <c r="BU19068" s="4">
        <f t="shared" si="1190"/>
        <v>0</v>
      </c>
      <c r="BV19068" s="4">
        <f t="shared" si="1191"/>
        <v>0</v>
      </c>
      <c r="BW19068" s="23"/>
      <c r="BX19068" s="4">
        <f t="shared" si="1192"/>
        <v>1</v>
      </c>
      <c r="BY19068" s="4">
        <f t="shared" si="1193"/>
        <v>1</v>
      </c>
    </row>
    <row r="19069" spans="1:77">
      <c r="A19069" s="23">
        <v>19064</v>
      </c>
      <c r="BT19069" s="23">
        <v>19064</v>
      </c>
      <c r="BU19069" s="4">
        <f t="shared" si="1190"/>
        <v>0</v>
      </c>
      <c r="BV19069" s="4">
        <f t="shared" si="1191"/>
        <v>0</v>
      </c>
      <c r="BW19069" s="23"/>
      <c r="BX19069" s="4">
        <f t="shared" si="1192"/>
        <v>1</v>
      </c>
      <c r="BY19069" s="4">
        <f t="shared" si="1193"/>
        <v>1</v>
      </c>
    </row>
    <row r="19070" spans="1:77">
      <c r="A19070" s="23">
        <v>19065</v>
      </c>
      <c r="BT19070" s="23">
        <v>19065</v>
      </c>
      <c r="BU19070" s="4">
        <f t="shared" si="1190"/>
        <v>0</v>
      </c>
      <c r="BV19070" s="4">
        <f t="shared" si="1191"/>
        <v>0</v>
      </c>
      <c r="BW19070" s="23"/>
      <c r="BX19070" s="4">
        <f t="shared" si="1192"/>
        <v>1</v>
      </c>
      <c r="BY19070" s="4">
        <f t="shared" si="1193"/>
        <v>1</v>
      </c>
    </row>
    <row r="19071" spans="1:77">
      <c r="A19071" s="23">
        <v>19066</v>
      </c>
      <c r="BT19071" s="23">
        <v>19066</v>
      </c>
      <c r="BU19071" s="4">
        <f t="shared" si="1190"/>
        <v>0</v>
      </c>
      <c r="BV19071" s="4">
        <f t="shared" si="1191"/>
        <v>0</v>
      </c>
      <c r="BW19071" s="23"/>
      <c r="BX19071" s="4">
        <f t="shared" si="1192"/>
        <v>1</v>
      </c>
      <c r="BY19071" s="4">
        <f t="shared" si="1193"/>
        <v>1</v>
      </c>
    </row>
    <row r="19072" spans="1:77">
      <c r="A19072" s="23">
        <v>19067</v>
      </c>
      <c r="BT19072" s="23">
        <v>19067</v>
      </c>
      <c r="BU19072" s="4">
        <f t="shared" si="1190"/>
        <v>0</v>
      </c>
      <c r="BV19072" s="4">
        <f t="shared" si="1191"/>
        <v>0</v>
      </c>
      <c r="BW19072" s="23"/>
      <c r="BX19072" s="4">
        <f t="shared" si="1192"/>
        <v>1</v>
      </c>
      <c r="BY19072" s="4">
        <f t="shared" si="1193"/>
        <v>1</v>
      </c>
    </row>
    <row r="19073" spans="1:77">
      <c r="A19073" s="23">
        <v>19068</v>
      </c>
      <c r="BT19073" s="23">
        <v>19068</v>
      </c>
      <c r="BU19073" s="4">
        <f t="shared" si="1190"/>
        <v>0</v>
      </c>
      <c r="BV19073" s="4">
        <f t="shared" si="1191"/>
        <v>0</v>
      </c>
      <c r="BW19073" s="23"/>
      <c r="BX19073" s="4">
        <f t="shared" si="1192"/>
        <v>1</v>
      </c>
      <c r="BY19073" s="4">
        <f t="shared" si="1193"/>
        <v>1</v>
      </c>
    </row>
    <row r="19074" spans="1:77">
      <c r="A19074" s="23">
        <v>19069</v>
      </c>
      <c r="BT19074" s="23">
        <v>19069</v>
      </c>
      <c r="BU19074" s="4">
        <f t="shared" si="1190"/>
        <v>0</v>
      </c>
      <c r="BV19074" s="4">
        <f t="shared" si="1191"/>
        <v>0</v>
      </c>
      <c r="BW19074" s="23"/>
      <c r="BX19074" s="4">
        <f t="shared" si="1192"/>
        <v>1</v>
      </c>
      <c r="BY19074" s="4">
        <f t="shared" si="1193"/>
        <v>1</v>
      </c>
    </row>
    <row r="19075" spans="1:77">
      <c r="A19075" s="23">
        <v>19070</v>
      </c>
      <c r="BT19075" s="23">
        <v>19070</v>
      </c>
      <c r="BU19075" s="4">
        <f t="shared" si="1190"/>
        <v>0</v>
      </c>
      <c r="BV19075" s="4">
        <f t="shared" si="1191"/>
        <v>0</v>
      </c>
      <c r="BW19075" s="23"/>
      <c r="BX19075" s="4">
        <f t="shared" si="1192"/>
        <v>1</v>
      </c>
      <c r="BY19075" s="4">
        <f t="shared" si="1193"/>
        <v>1</v>
      </c>
    </row>
    <row r="19076" spans="1:77">
      <c r="A19076" s="23">
        <v>19071</v>
      </c>
      <c r="BT19076" s="23">
        <v>19071</v>
      </c>
      <c r="BU19076" s="4">
        <f t="shared" si="1190"/>
        <v>0</v>
      </c>
      <c r="BV19076" s="4">
        <f t="shared" si="1191"/>
        <v>0</v>
      </c>
      <c r="BW19076" s="23"/>
      <c r="BX19076" s="4">
        <f t="shared" si="1192"/>
        <v>1</v>
      </c>
      <c r="BY19076" s="4">
        <f t="shared" si="1193"/>
        <v>1</v>
      </c>
    </row>
    <row r="19077" spans="1:77">
      <c r="A19077" s="23">
        <v>19072</v>
      </c>
      <c r="BT19077" s="23">
        <v>19072</v>
      </c>
      <c r="BU19077" s="4">
        <f t="shared" si="1190"/>
        <v>0</v>
      </c>
      <c r="BV19077" s="4">
        <f t="shared" si="1191"/>
        <v>0</v>
      </c>
      <c r="BW19077" s="23"/>
      <c r="BX19077" s="4">
        <f t="shared" si="1192"/>
        <v>1</v>
      </c>
      <c r="BY19077" s="4">
        <f t="shared" si="1193"/>
        <v>1</v>
      </c>
    </row>
    <row r="19078" spans="1:77">
      <c r="A19078" s="23">
        <v>19073</v>
      </c>
      <c r="BT19078" s="23">
        <v>19073</v>
      </c>
      <c r="BU19078" s="4">
        <f t="shared" si="1190"/>
        <v>0</v>
      </c>
      <c r="BV19078" s="4">
        <f t="shared" si="1191"/>
        <v>0</v>
      </c>
      <c r="BW19078" s="23"/>
      <c r="BX19078" s="4">
        <f t="shared" si="1192"/>
        <v>1</v>
      </c>
      <c r="BY19078" s="4">
        <f t="shared" si="1193"/>
        <v>1</v>
      </c>
    </row>
    <row r="19079" spans="1:77">
      <c r="A19079" s="23">
        <v>19074</v>
      </c>
      <c r="BT19079" s="23">
        <v>19074</v>
      </c>
      <c r="BU19079" s="4">
        <f t="shared" ref="BU19079:BU19142" si="1194">BP19079*$BV$1-BQ19079</f>
        <v>0</v>
      </c>
      <c r="BV19079" s="4">
        <f t="shared" ref="BV19079:BV19142" si="1195">BR19079*$BV$1-BS19079</f>
        <v>0</v>
      </c>
      <c r="BW19079" s="23"/>
      <c r="BX19079" s="4">
        <f t="shared" si="1192"/>
        <v>1</v>
      </c>
      <c r="BY19079" s="4">
        <f t="shared" si="1193"/>
        <v>1</v>
      </c>
    </row>
    <row r="19080" spans="1:77">
      <c r="A19080" s="23">
        <v>19075</v>
      </c>
      <c r="BT19080" s="23">
        <v>19075</v>
      </c>
      <c r="BU19080" s="4">
        <f t="shared" si="1194"/>
        <v>0</v>
      </c>
      <c r="BV19080" s="4">
        <f t="shared" si="1195"/>
        <v>0</v>
      </c>
      <c r="BW19080" s="23"/>
      <c r="BX19080" s="4">
        <f t="shared" si="1192"/>
        <v>1</v>
      </c>
      <c r="BY19080" s="4">
        <f t="shared" si="1193"/>
        <v>1</v>
      </c>
    </row>
    <row r="19081" spans="1:77">
      <c r="A19081" s="23">
        <v>19076</v>
      </c>
      <c r="BT19081" s="23">
        <v>19076</v>
      </c>
      <c r="BU19081" s="4">
        <f t="shared" si="1194"/>
        <v>0</v>
      </c>
      <c r="BV19081" s="4">
        <f t="shared" si="1195"/>
        <v>0</v>
      </c>
      <c r="BW19081" s="23"/>
      <c r="BX19081" s="4">
        <f t="shared" si="1192"/>
        <v>1</v>
      </c>
      <c r="BY19081" s="4">
        <f t="shared" si="1193"/>
        <v>1</v>
      </c>
    </row>
    <row r="19082" spans="1:77">
      <c r="A19082" s="23">
        <v>19077</v>
      </c>
      <c r="BT19082" s="23">
        <v>19077</v>
      </c>
      <c r="BU19082" s="4">
        <f t="shared" si="1194"/>
        <v>0</v>
      </c>
      <c r="BV19082" s="4">
        <f t="shared" si="1195"/>
        <v>0</v>
      </c>
      <c r="BW19082" s="23"/>
      <c r="BX19082" s="4">
        <f t="shared" si="1192"/>
        <v>1</v>
      </c>
      <c r="BY19082" s="4">
        <f t="shared" si="1193"/>
        <v>1</v>
      </c>
    </row>
    <row r="19083" spans="1:77">
      <c r="A19083" s="23">
        <v>19078</v>
      </c>
      <c r="BT19083" s="23">
        <v>19078</v>
      </c>
      <c r="BU19083" s="4">
        <f t="shared" si="1194"/>
        <v>0</v>
      </c>
      <c r="BV19083" s="4">
        <f t="shared" si="1195"/>
        <v>0</v>
      </c>
      <c r="BW19083" s="23"/>
      <c r="BX19083" s="4">
        <f t="shared" si="1192"/>
        <v>1</v>
      </c>
      <c r="BY19083" s="4">
        <f t="shared" si="1193"/>
        <v>1</v>
      </c>
    </row>
    <row r="19084" spans="1:77">
      <c r="A19084" s="23">
        <v>19079</v>
      </c>
      <c r="BT19084" s="23">
        <v>19079</v>
      </c>
      <c r="BU19084" s="4">
        <f t="shared" si="1194"/>
        <v>0</v>
      </c>
      <c r="BV19084" s="4">
        <f t="shared" si="1195"/>
        <v>0</v>
      </c>
      <c r="BW19084" s="23"/>
      <c r="BX19084" s="4">
        <f t="shared" si="1192"/>
        <v>1</v>
      </c>
      <c r="BY19084" s="4">
        <f t="shared" si="1193"/>
        <v>1</v>
      </c>
    </row>
    <row r="19085" spans="1:77">
      <c r="A19085" s="23">
        <v>19080</v>
      </c>
      <c r="BT19085" s="23">
        <v>19080</v>
      </c>
      <c r="BU19085" s="4">
        <f t="shared" si="1194"/>
        <v>0</v>
      </c>
      <c r="BV19085" s="4">
        <f t="shared" si="1195"/>
        <v>0</v>
      </c>
      <c r="BW19085" s="23"/>
      <c r="BX19085" s="4">
        <f t="shared" si="1192"/>
        <v>1</v>
      </c>
      <c r="BY19085" s="4">
        <f t="shared" si="1193"/>
        <v>1</v>
      </c>
    </row>
    <row r="19086" spans="1:77">
      <c r="A19086" s="23">
        <v>19081</v>
      </c>
      <c r="BT19086" s="23">
        <v>19081</v>
      </c>
      <c r="BU19086" s="4">
        <f t="shared" si="1194"/>
        <v>0</v>
      </c>
      <c r="BV19086" s="4">
        <f t="shared" si="1195"/>
        <v>0</v>
      </c>
      <c r="BW19086" s="23"/>
      <c r="BX19086" s="4">
        <f t="shared" si="1192"/>
        <v>1</v>
      </c>
      <c r="BY19086" s="4">
        <f t="shared" si="1193"/>
        <v>1</v>
      </c>
    </row>
    <row r="19087" spans="1:77">
      <c r="A19087" s="23">
        <v>19082</v>
      </c>
      <c r="BT19087" s="23">
        <v>19082</v>
      </c>
      <c r="BU19087" s="4">
        <f t="shared" si="1194"/>
        <v>0</v>
      </c>
      <c r="BV19087" s="4">
        <f t="shared" si="1195"/>
        <v>0</v>
      </c>
      <c r="BW19087" s="23"/>
      <c r="BX19087" s="4">
        <f t="shared" si="1192"/>
        <v>1</v>
      </c>
      <c r="BY19087" s="4">
        <f t="shared" si="1193"/>
        <v>1</v>
      </c>
    </row>
    <row r="19088" spans="1:77">
      <c r="A19088" s="23">
        <v>19083</v>
      </c>
      <c r="BT19088" s="23">
        <v>19083</v>
      </c>
      <c r="BU19088" s="4">
        <f t="shared" si="1194"/>
        <v>0</v>
      </c>
      <c r="BV19088" s="4">
        <f t="shared" si="1195"/>
        <v>0</v>
      </c>
      <c r="BW19088" s="23"/>
      <c r="BX19088" s="4">
        <f t="shared" si="1192"/>
        <v>1</v>
      </c>
      <c r="BY19088" s="4">
        <f t="shared" si="1193"/>
        <v>1</v>
      </c>
    </row>
    <row r="19089" spans="1:77">
      <c r="A19089" s="23">
        <v>19084</v>
      </c>
      <c r="BT19089" s="23">
        <v>19084</v>
      </c>
      <c r="BU19089" s="4">
        <f t="shared" si="1194"/>
        <v>0</v>
      </c>
      <c r="BV19089" s="4">
        <f t="shared" si="1195"/>
        <v>0</v>
      </c>
      <c r="BW19089" s="23"/>
      <c r="BX19089" s="4">
        <f t="shared" si="1192"/>
        <v>1</v>
      </c>
      <c r="BY19089" s="4">
        <f t="shared" si="1193"/>
        <v>1</v>
      </c>
    </row>
    <row r="19090" spans="1:77">
      <c r="A19090" s="23">
        <v>19085</v>
      </c>
      <c r="BT19090" s="23">
        <v>19085</v>
      </c>
      <c r="BU19090" s="4">
        <f t="shared" si="1194"/>
        <v>0</v>
      </c>
      <c r="BV19090" s="4">
        <f t="shared" si="1195"/>
        <v>0</v>
      </c>
      <c r="BW19090" s="23"/>
      <c r="BX19090" s="4">
        <f t="shared" si="1192"/>
        <v>1</v>
      </c>
      <c r="BY19090" s="4">
        <f t="shared" si="1193"/>
        <v>1</v>
      </c>
    </row>
    <row r="19091" spans="1:77">
      <c r="A19091" s="23">
        <v>19086</v>
      </c>
      <c r="BT19091" s="23">
        <v>19086</v>
      </c>
      <c r="BU19091" s="4">
        <f t="shared" si="1194"/>
        <v>0</v>
      </c>
      <c r="BV19091" s="4">
        <f t="shared" si="1195"/>
        <v>0</v>
      </c>
      <c r="BW19091" s="23"/>
      <c r="BX19091" s="4">
        <f t="shared" si="1192"/>
        <v>1</v>
      </c>
      <c r="BY19091" s="4">
        <f t="shared" si="1193"/>
        <v>1</v>
      </c>
    </row>
    <row r="19092" spans="1:77">
      <c r="A19092" s="23">
        <v>19087</v>
      </c>
      <c r="BT19092" s="23">
        <v>19087</v>
      </c>
      <c r="BU19092" s="4">
        <f t="shared" si="1194"/>
        <v>0</v>
      </c>
      <c r="BV19092" s="4">
        <f t="shared" si="1195"/>
        <v>0</v>
      </c>
      <c r="BW19092" s="23"/>
      <c r="BX19092" s="4">
        <f t="shared" si="1192"/>
        <v>1</v>
      </c>
      <c r="BY19092" s="4">
        <f t="shared" si="1193"/>
        <v>1</v>
      </c>
    </row>
    <row r="19093" spans="1:77">
      <c r="A19093" s="23">
        <v>19088</v>
      </c>
      <c r="BT19093" s="23">
        <v>19088</v>
      </c>
      <c r="BU19093" s="4">
        <f t="shared" si="1194"/>
        <v>0</v>
      </c>
      <c r="BV19093" s="4">
        <f t="shared" si="1195"/>
        <v>0</v>
      </c>
      <c r="BW19093" s="23"/>
      <c r="BX19093" s="4">
        <f t="shared" si="1192"/>
        <v>1</v>
      </c>
      <c r="BY19093" s="4">
        <f t="shared" si="1193"/>
        <v>1</v>
      </c>
    </row>
    <row r="19094" spans="1:77">
      <c r="A19094" s="23">
        <v>19089</v>
      </c>
      <c r="BT19094" s="23">
        <v>19089</v>
      </c>
      <c r="BU19094" s="4">
        <f t="shared" si="1194"/>
        <v>0</v>
      </c>
      <c r="BV19094" s="4">
        <f t="shared" si="1195"/>
        <v>0</v>
      </c>
      <c r="BW19094" s="23"/>
      <c r="BX19094" s="4">
        <f t="shared" ref="BX19094:BX19157" si="1196">IF(BU19094=MAX($BU19094:$BV19094),1,0)</f>
        <v>1</v>
      </c>
      <c r="BY19094" s="4">
        <f t="shared" ref="BY19094:BY19157" si="1197">IF(BV19094=MAX($BU19094:$BV19094),1,0)</f>
        <v>1</v>
      </c>
    </row>
    <row r="19095" spans="1:77">
      <c r="A19095" s="23">
        <v>19090</v>
      </c>
      <c r="BT19095" s="23">
        <v>19090</v>
      </c>
      <c r="BU19095" s="4">
        <f t="shared" si="1194"/>
        <v>0</v>
      </c>
      <c r="BV19095" s="4">
        <f t="shared" si="1195"/>
        <v>0</v>
      </c>
      <c r="BW19095" s="23"/>
      <c r="BX19095" s="4">
        <f t="shared" si="1196"/>
        <v>1</v>
      </c>
      <c r="BY19095" s="4">
        <f t="shared" si="1197"/>
        <v>1</v>
      </c>
    </row>
    <row r="19096" spans="1:77">
      <c r="A19096" s="23">
        <v>19091</v>
      </c>
      <c r="BT19096" s="23">
        <v>19091</v>
      </c>
      <c r="BU19096" s="4">
        <f t="shared" si="1194"/>
        <v>0</v>
      </c>
      <c r="BV19096" s="4">
        <f t="shared" si="1195"/>
        <v>0</v>
      </c>
      <c r="BW19096" s="23"/>
      <c r="BX19096" s="4">
        <f t="shared" si="1196"/>
        <v>1</v>
      </c>
      <c r="BY19096" s="4">
        <f t="shared" si="1197"/>
        <v>1</v>
      </c>
    </row>
    <row r="19097" spans="1:77">
      <c r="A19097" s="23">
        <v>19092</v>
      </c>
      <c r="BT19097" s="23">
        <v>19092</v>
      </c>
      <c r="BU19097" s="4">
        <f t="shared" si="1194"/>
        <v>0</v>
      </c>
      <c r="BV19097" s="4">
        <f t="shared" si="1195"/>
        <v>0</v>
      </c>
      <c r="BW19097" s="23"/>
      <c r="BX19097" s="4">
        <f t="shared" si="1196"/>
        <v>1</v>
      </c>
      <c r="BY19097" s="4">
        <f t="shared" si="1197"/>
        <v>1</v>
      </c>
    </row>
    <row r="19098" spans="1:77">
      <c r="A19098" s="23">
        <v>19093</v>
      </c>
      <c r="BT19098" s="23">
        <v>19093</v>
      </c>
      <c r="BU19098" s="4">
        <f t="shared" si="1194"/>
        <v>0</v>
      </c>
      <c r="BV19098" s="4">
        <f t="shared" si="1195"/>
        <v>0</v>
      </c>
      <c r="BW19098" s="23"/>
      <c r="BX19098" s="4">
        <f t="shared" si="1196"/>
        <v>1</v>
      </c>
      <c r="BY19098" s="4">
        <f t="shared" si="1197"/>
        <v>1</v>
      </c>
    </row>
    <row r="19099" spans="1:77">
      <c r="A19099" s="23">
        <v>19094</v>
      </c>
      <c r="BT19099" s="23">
        <v>19094</v>
      </c>
      <c r="BU19099" s="4">
        <f t="shared" si="1194"/>
        <v>0</v>
      </c>
      <c r="BV19099" s="4">
        <f t="shared" si="1195"/>
        <v>0</v>
      </c>
      <c r="BW19099" s="23"/>
      <c r="BX19099" s="4">
        <f t="shared" si="1196"/>
        <v>1</v>
      </c>
      <c r="BY19099" s="4">
        <f t="shared" si="1197"/>
        <v>1</v>
      </c>
    </row>
    <row r="19100" spans="1:77">
      <c r="A19100" s="23">
        <v>19095</v>
      </c>
      <c r="BT19100" s="23">
        <v>19095</v>
      </c>
      <c r="BU19100" s="4">
        <f t="shared" si="1194"/>
        <v>0</v>
      </c>
      <c r="BV19100" s="4">
        <f t="shared" si="1195"/>
        <v>0</v>
      </c>
      <c r="BW19100" s="23"/>
      <c r="BX19100" s="4">
        <f t="shared" si="1196"/>
        <v>1</v>
      </c>
      <c r="BY19100" s="4">
        <f t="shared" si="1197"/>
        <v>1</v>
      </c>
    </row>
    <row r="19101" spans="1:77">
      <c r="A19101" s="23">
        <v>19096</v>
      </c>
      <c r="BT19101" s="23">
        <v>19096</v>
      </c>
      <c r="BU19101" s="4">
        <f t="shared" si="1194"/>
        <v>0</v>
      </c>
      <c r="BV19101" s="4">
        <f t="shared" si="1195"/>
        <v>0</v>
      </c>
      <c r="BW19101" s="23"/>
      <c r="BX19101" s="4">
        <f t="shared" si="1196"/>
        <v>1</v>
      </c>
      <c r="BY19101" s="4">
        <f t="shared" si="1197"/>
        <v>1</v>
      </c>
    </row>
    <row r="19102" spans="1:77">
      <c r="A19102" s="23">
        <v>19097</v>
      </c>
      <c r="BT19102" s="23">
        <v>19097</v>
      </c>
      <c r="BU19102" s="4">
        <f t="shared" si="1194"/>
        <v>0</v>
      </c>
      <c r="BV19102" s="4">
        <f t="shared" si="1195"/>
        <v>0</v>
      </c>
      <c r="BW19102" s="23"/>
      <c r="BX19102" s="4">
        <f t="shared" si="1196"/>
        <v>1</v>
      </c>
      <c r="BY19102" s="4">
        <f t="shared" si="1197"/>
        <v>1</v>
      </c>
    </row>
    <row r="19103" spans="1:77">
      <c r="A19103" s="23">
        <v>19098</v>
      </c>
      <c r="BT19103" s="23">
        <v>19098</v>
      </c>
      <c r="BU19103" s="4">
        <f t="shared" si="1194"/>
        <v>0</v>
      </c>
      <c r="BV19103" s="4">
        <f t="shared" si="1195"/>
        <v>0</v>
      </c>
      <c r="BW19103" s="23"/>
      <c r="BX19103" s="4">
        <f t="shared" si="1196"/>
        <v>1</v>
      </c>
      <c r="BY19103" s="4">
        <f t="shared" si="1197"/>
        <v>1</v>
      </c>
    </row>
    <row r="19104" spans="1:77">
      <c r="A19104" s="23">
        <v>19099</v>
      </c>
      <c r="BT19104" s="23">
        <v>19099</v>
      </c>
      <c r="BU19104" s="4">
        <f t="shared" si="1194"/>
        <v>0</v>
      </c>
      <c r="BV19104" s="4">
        <f t="shared" si="1195"/>
        <v>0</v>
      </c>
      <c r="BW19104" s="23"/>
      <c r="BX19104" s="4">
        <f t="shared" si="1196"/>
        <v>1</v>
      </c>
      <c r="BY19104" s="4">
        <f t="shared" si="1197"/>
        <v>1</v>
      </c>
    </row>
    <row r="19105" spans="1:77">
      <c r="A19105" s="23">
        <v>19100</v>
      </c>
      <c r="BT19105" s="23">
        <v>19100</v>
      </c>
      <c r="BU19105" s="4">
        <f t="shared" si="1194"/>
        <v>0</v>
      </c>
      <c r="BV19105" s="4">
        <f t="shared" si="1195"/>
        <v>0</v>
      </c>
      <c r="BW19105" s="23"/>
      <c r="BX19105" s="4">
        <f t="shared" si="1196"/>
        <v>1</v>
      </c>
      <c r="BY19105" s="4">
        <f t="shared" si="1197"/>
        <v>1</v>
      </c>
    </row>
    <row r="19106" spans="1:77">
      <c r="A19106" s="23">
        <v>19101</v>
      </c>
      <c r="BT19106" s="23">
        <v>19101</v>
      </c>
      <c r="BU19106" s="4">
        <f t="shared" si="1194"/>
        <v>0</v>
      </c>
      <c r="BV19106" s="4">
        <f t="shared" si="1195"/>
        <v>0</v>
      </c>
      <c r="BW19106" s="23"/>
      <c r="BX19106" s="4">
        <f t="shared" si="1196"/>
        <v>1</v>
      </c>
      <c r="BY19106" s="4">
        <f t="shared" si="1197"/>
        <v>1</v>
      </c>
    </row>
    <row r="19107" spans="1:77">
      <c r="A19107" s="23">
        <v>19102</v>
      </c>
      <c r="BT19107" s="23">
        <v>19102</v>
      </c>
      <c r="BU19107" s="4">
        <f t="shared" si="1194"/>
        <v>0</v>
      </c>
      <c r="BV19107" s="4">
        <f t="shared" si="1195"/>
        <v>0</v>
      </c>
      <c r="BW19107" s="23"/>
      <c r="BX19107" s="4">
        <f t="shared" si="1196"/>
        <v>1</v>
      </c>
      <c r="BY19107" s="4">
        <f t="shared" si="1197"/>
        <v>1</v>
      </c>
    </row>
    <row r="19108" spans="1:77">
      <c r="A19108" s="23">
        <v>19103</v>
      </c>
      <c r="BT19108" s="23">
        <v>19103</v>
      </c>
      <c r="BU19108" s="4">
        <f t="shared" si="1194"/>
        <v>0</v>
      </c>
      <c r="BV19108" s="4">
        <f t="shared" si="1195"/>
        <v>0</v>
      </c>
      <c r="BW19108" s="23"/>
      <c r="BX19108" s="4">
        <f t="shared" si="1196"/>
        <v>1</v>
      </c>
      <c r="BY19108" s="4">
        <f t="shared" si="1197"/>
        <v>1</v>
      </c>
    </row>
    <row r="19109" spans="1:77">
      <c r="A19109" s="23">
        <v>19104</v>
      </c>
      <c r="BT19109" s="23">
        <v>19104</v>
      </c>
      <c r="BU19109" s="4">
        <f t="shared" si="1194"/>
        <v>0</v>
      </c>
      <c r="BV19109" s="4">
        <f t="shared" si="1195"/>
        <v>0</v>
      </c>
      <c r="BW19109" s="23"/>
      <c r="BX19109" s="4">
        <f t="shared" si="1196"/>
        <v>1</v>
      </c>
      <c r="BY19109" s="4">
        <f t="shared" si="1197"/>
        <v>1</v>
      </c>
    </row>
    <row r="19110" spans="1:77">
      <c r="A19110" s="23">
        <v>19105</v>
      </c>
      <c r="BT19110" s="23">
        <v>19105</v>
      </c>
      <c r="BU19110" s="4">
        <f t="shared" si="1194"/>
        <v>0</v>
      </c>
      <c r="BV19110" s="4">
        <f t="shared" si="1195"/>
        <v>0</v>
      </c>
      <c r="BW19110" s="23"/>
      <c r="BX19110" s="4">
        <f t="shared" si="1196"/>
        <v>1</v>
      </c>
      <c r="BY19110" s="4">
        <f t="shared" si="1197"/>
        <v>1</v>
      </c>
    </row>
    <row r="19111" spans="1:77">
      <c r="A19111" s="23">
        <v>19106</v>
      </c>
      <c r="BT19111" s="23">
        <v>19106</v>
      </c>
      <c r="BU19111" s="4">
        <f t="shared" si="1194"/>
        <v>0</v>
      </c>
      <c r="BV19111" s="4">
        <f t="shared" si="1195"/>
        <v>0</v>
      </c>
      <c r="BW19111" s="23"/>
      <c r="BX19111" s="4">
        <f t="shared" si="1196"/>
        <v>1</v>
      </c>
      <c r="BY19111" s="4">
        <f t="shared" si="1197"/>
        <v>1</v>
      </c>
    </row>
    <row r="19112" spans="1:77">
      <c r="A19112" s="23">
        <v>19107</v>
      </c>
      <c r="BT19112" s="23">
        <v>19107</v>
      </c>
      <c r="BU19112" s="4">
        <f t="shared" si="1194"/>
        <v>0</v>
      </c>
      <c r="BV19112" s="4">
        <f t="shared" si="1195"/>
        <v>0</v>
      </c>
      <c r="BW19112" s="23"/>
      <c r="BX19112" s="4">
        <f t="shared" si="1196"/>
        <v>1</v>
      </c>
      <c r="BY19112" s="4">
        <f t="shared" si="1197"/>
        <v>1</v>
      </c>
    </row>
    <row r="19113" spans="1:77">
      <c r="A19113" s="23">
        <v>19108</v>
      </c>
      <c r="BT19113" s="23">
        <v>19108</v>
      </c>
      <c r="BU19113" s="4">
        <f t="shared" si="1194"/>
        <v>0</v>
      </c>
      <c r="BV19113" s="4">
        <f t="shared" si="1195"/>
        <v>0</v>
      </c>
      <c r="BW19113" s="23"/>
      <c r="BX19113" s="4">
        <f t="shared" si="1196"/>
        <v>1</v>
      </c>
      <c r="BY19113" s="4">
        <f t="shared" si="1197"/>
        <v>1</v>
      </c>
    </row>
    <row r="19114" spans="1:77">
      <c r="A19114" s="23">
        <v>19109</v>
      </c>
      <c r="BT19114" s="23">
        <v>19109</v>
      </c>
      <c r="BU19114" s="4">
        <f t="shared" si="1194"/>
        <v>0</v>
      </c>
      <c r="BV19114" s="4">
        <f t="shared" si="1195"/>
        <v>0</v>
      </c>
      <c r="BW19114" s="23"/>
      <c r="BX19114" s="4">
        <f t="shared" si="1196"/>
        <v>1</v>
      </c>
      <c r="BY19114" s="4">
        <f t="shared" si="1197"/>
        <v>1</v>
      </c>
    </row>
    <row r="19115" spans="1:77">
      <c r="A19115" s="23">
        <v>19110</v>
      </c>
      <c r="BT19115" s="23">
        <v>19110</v>
      </c>
      <c r="BU19115" s="4">
        <f t="shared" si="1194"/>
        <v>0</v>
      </c>
      <c r="BV19115" s="4">
        <f t="shared" si="1195"/>
        <v>0</v>
      </c>
      <c r="BW19115" s="23"/>
      <c r="BX19115" s="4">
        <f t="shared" si="1196"/>
        <v>1</v>
      </c>
      <c r="BY19115" s="4">
        <f t="shared" si="1197"/>
        <v>1</v>
      </c>
    </row>
    <row r="19116" spans="1:77">
      <c r="A19116" s="23">
        <v>19111</v>
      </c>
      <c r="BT19116" s="23">
        <v>19111</v>
      </c>
      <c r="BU19116" s="4">
        <f t="shared" si="1194"/>
        <v>0</v>
      </c>
      <c r="BV19116" s="4">
        <f t="shared" si="1195"/>
        <v>0</v>
      </c>
      <c r="BW19116" s="23"/>
      <c r="BX19116" s="4">
        <f t="shared" si="1196"/>
        <v>1</v>
      </c>
      <c r="BY19116" s="4">
        <f t="shared" si="1197"/>
        <v>1</v>
      </c>
    </row>
    <row r="19117" spans="1:77">
      <c r="A19117" s="23">
        <v>19112</v>
      </c>
      <c r="BT19117" s="23">
        <v>19112</v>
      </c>
      <c r="BU19117" s="4">
        <f t="shared" si="1194"/>
        <v>0</v>
      </c>
      <c r="BV19117" s="4">
        <f t="shared" si="1195"/>
        <v>0</v>
      </c>
      <c r="BW19117" s="23"/>
      <c r="BX19117" s="4">
        <f t="shared" si="1196"/>
        <v>1</v>
      </c>
      <c r="BY19117" s="4">
        <f t="shared" si="1197"/>
        <v>1</v>
      </c>
    </row>
    <row r="19118" spans="1:77">
      <c r="A19118" s="23">
        <v>19113</v>
      </c>
      <c r="BT19118" s="23">
        <v>19113</v>
      </c>
      <c r="BU19118" s="4">
        <f t="shared" si="1194"/>
        <v>0</v>
      </c>
      <c r="BV19118" s="4">
        <f t="shared" si="1195"/>
        <v>0</v>
      </c>
      <c r="BW19118" s="23"/>
      <c r="BX19118" s="4">
        <f t="shared" si="1196"/>
        <v>1</v>
      </c>
      <c r="BY19118" s="4">
        <f t="shared" si="1197"/>
        <v>1</v>
      </c>
    </row>
    <row r="19119" spans="1:77">
      <c r="A19119" s="23">
        <v>19114</v>
      </c>
      <c r="BT19119" s="23">
        <v>19114</v>
      </c>
      <c r="BU19119" s="4">
        <f t="shared" si="1194"/>
        <v>0</v>
      </c>
      <c r="BV19119" s="4">
        <f t="shared" si="1195"/>
        <v>0</v>
      </c>
      <c r="BW19119" s="23"/>
      <c r="BX19119" s="4">
        <f t="shared" si="1196"/>
        <v>1</v>
      </c>
      <c r="BY19119" s="4">
        <f t="shared" si="1197"/>
        <v>1</v>
      </c>
    </row>
    <row r="19120" spans="1:77">
      <c r="A19120" s="23">
        <v>19115</v>
      </c>
      <c r="BT19120" s="23">
        <v>19115</v>
      </c>
      <c r="BU19120" s="4">
        <f t="shared" si="1194"/>
        <v>0</v>
      </c>
      <c r="BV19120" s="4">
        <f t="shared" si="1195"/>
        <v>0</v>
      </c>
      <c r="BW19120" s="23"/>
      <c r="BX19120" s="4">
        <f t="shared" si="1196"/>
        <v>1</v>
      </c>
      <c r="BY19120" s="4">
        <f t="shared" si="1197"/>
        <v>1</v>
      </c>
    </row>
    <row r="19121" spans="1:77">
      <c r="A19121" s="23">
        <v>19116</v>
      </c>
      <c r="BT19121" s="23">
        <v>19116</v>
      </c>
      <c r="BU19121" s="4">
        <f t="shared" si="1194"/>
        <v>0</v>
      </c>
      <c r="BV19121" s="4">
        <f t="shared" si="1195"/>
        <v>0</v>
      </c>
      <c r="BW19121" s="23"/>
      <c r="BX19121" s="4">
        <f t="shared" si="1196"/>
        <v>1</v>
      </c>
      <c r="BY19121" s="4">
        <f t="shared" si="1197"/>
        <v>1</v>
      </c>
    </row>
    <row r="19122" spans="1:77">
      <c r="A19122" s="23">
        <v>19117</v>
      </c>
      <c r="BT19122" s="23">
        <v>19117</v>
      </c>
      <c r="BU19122" s="4">
        <f t="shared" si="1194"/>
        <v>0</v>
      </c>
      <c r="BV19122" s="4">
        <f t="shared" si="1195"/>
        <v>0</v>
      </c>
      <c r="BW19122" s="23"/>
      <c r="BX19122" s="4">
        <f t="shared" si="1196"/>
        <v>1</v>
      </c>
      <c r="BY19122" s="4">
        <f t="shared" si="1197"/>
        <v>1</v>
      </c>
    </row>
    <row r="19123" spans="1:77">
      <c r="A19123" s="23">
        <v>19118</v>
      </c>
      <c r="BT19123" s="23">
        <v>19118</v>
      </c>
      <c r="BU19123" s="4">
        <f t="shared" si="1194"/>
        <v>0</v>
      </c>
      <c r="BV19123" s="4">
        <f t="shared" si="1195"/>
        <v>0</v>
      </c>
      <c r="BW19123" s="23"/>
      <c r="BX19123" s="4">
        <f t="shared" si="1196"/>
        <v>1</v>
      </c>
      <c r="BY19123" s="4">
        <f t="shared" si="1197"/>
        <v>1</v>
      </c>
    </row>
    <row r="19124" spans="1:77">
      <c r="A19124" s="23">
        <v>19119</v>
      </c>
      <c r="BT19124" s="23">
        <v>19119</v>
      </c>
      <c r="BU19124" s="4">
        <f t="shared" si="1194"/>
        <v>0</v>
      </c>
      <c r="BV19124" s="4">
        <f t="shared" si="1195"/>
        <v>0</v>
      </c>
      <c r="BW19124" s="23"/>
      <c r="BX19124" s="4">
        <f t="shared" si="1196"/>
        <v>1</v>
      </c>
      <c r="BY19124" s="4">
        <f t="shared" si="1197"/>
        <v>1</v>
      </c>
    </row>
    <row r="19125" spans="1:77">
      <c r="A19125" s="23">
        <v>19120</v>
      </c>
      <c r="BT19125" s="23">
        <v>19120</v>
      </c>
      <c r="BU19125" s="4">
        <f t="shared" si="1194"/>
        <v>0</v>
      </c>
      <c r="BV19125" s="4">
        <f t="shared" si="1195"/>
        <v>0</v>
      </c>
      <c r="BW19125" s="23"/>
      <c r="BX19125" s="4">
        <f t="shared" si="1196"/>
        <v>1</v>
      </c>
      <c r="BY19125" s="4">
        <f t="shared" si="1197"/>
        <v>1</v>
      </c>
    </row>
    <row r="19126" spans="1:77">
      <c r="A19126" s="23">
        <v>19121</v>
      </c>
      <c r="BT19126" s="23">
        <v>19121</v>
      </c>
      <c r="BU19126" s="4">
        <f t="shared" si="1194"/>
        <v>0</v>
      </c>
      <c r="BV19126" s="4">
        <f t="shared" si="1195"/>
        <v>0</v>
      </c>
      <c r="BW19126" s="23"/>
      <c r="BX19126" s="4">
        <f t="shared" si="1196"/>
        <v>1</v>
      </c>
      <c r="BY19126" s="4">
        <f t="shared" si="1197"/>
        <v>1</v>
      </c>
    </row>
    <row r="19127" spans="1:77">
      <c r="A19127" s="23">
        <v>19122</v>
      </c>
      <c r="BT19127" s="23">
        <v>19122</v>
      </c>
      <c r="BU19127" s="4">
        <f t="shared" si="1194"/>
        <v>0</v>
      </c>
      <c r="BV19127" s="4">
        <f t="shared" si="1195"/>
        <v>0</v>
      </c>
      <c r="BW19127" s="23"/>
      <c r="BX19127" s="4">
        <f t="shared" si="1196"/>
        <v>1</v>
      </c>
      <c r="BY19127" s="4">
        <f t="shared" si="1197"/>
        <v>1</v>
      </c>
    </row>
    <row r="19128" spans="1:77">
      <c r="A19128" s="23">
        <v>19123</v>
      </c>
      <c r="BT19128" s="23">
        <v>19123</v>
      </c>
      <c r="BU19128" s="4">
        <f t="shared" si="1194"/>
        <v>0</v>
      </c>
      <c r="BV19128" s="4">
        <f t="shared" si="1195"/>
        <v>0</v>
      </c>
      <c r="BW19128" s="23"/>
      <c r="BX19128" s="4">
        <f t="shared" si="1196"/>
        <v>1</v>
      </c>
      <c r="BY19128" s="4">
        <f t="shared" si="1197"/>
        <v>1</v>
      </c>
    </row>
    <row r="19129" spans="1:77">
      <c r="A19129" s="23">
        <v>19124</v>
      </c>
      <c r="BT19129" s="23">
        <v>19124</v>
      </c>
      <c r="BU19129" s="4">
        <f t="shared" si="1194"/>
        <v>0</v>
      </c>
      <c r="BV19129" s="4">
        <f t="shared" si="1195"/>
        <v>0</v>
      </c>
      <c r="BW19129" s="23"/>
      <c r="BX19129" s="4">
        <f t="shared" si="1196"/>
        <v>1</v>
      </c>
      <c r="BY19129" s="4">
        <f t="shared" si="1197"/>
        <v>1</v>
      </c>
    </row>
    <row r="19130" spans="1:77">
      <c r="A19130" s="23">
        <v>19125</v>
      </c>
      <c r="BT19130" s="23">
        <v>19125</v>
      </c>
      <c r="BU19130" s="4">
        <f t="shared" si="1194"/>
        <v>0</v>
      </c>
      <c r="BV19130" s="4">
        <f t="shared" si="1195"/>
        <v>0</v>
      </c>
      <c r="BW19130" s="23"/>
      <c r="BX19130" s="4">
        <f t="shared" si="1196"/>
        <v>1</v>
      </c>
      <c r="BY19130" s="4">
        <f t="shared" si="1197"/>
        <v>1</v>
      </c>
    </row>
    <row r="19131" spans="1:77">
      <c r="A19131" s="23">
        <v>19126</v>
      </c>
      <c r="BT19131" s="23">
        <v>19126</v>
      </c>
      <c r="BU19131" s="4">
        <f t="shared" si="1194"/>
        <v>0</v>
      </c>
      <c r="BV19131" s="4">
        <f t="shared" si="1195"/>
        <v>0</v>
      </c>
      <c r="BW19131" s="23"/>
      <c r="BX19131" s="4">
        <f t="shared" si="1196"/>
        <v>1</v>
      </c>
      <c r="BY19131" s="4">
        <f t="shared" si="1197"/>
        <v>1</v>
      </c>
    </row>
    <row r="19132" spans="1:77">
      <c r="A19132" s="23">
        <v>19127</v>
      </c>
      <c r="BT19132" s="23">
        <v>19127</v>
      </c>
      <c r="BU19132" s="4">
        <f t="shared" si="1194"/>
        <v>0</v>
      </c>
      <c r="BV19132" s="4">
        <f t="shared" si="1195"/>
        <v>0</v>
      </c>
      <c r="BW19132" s="23"/>
      <c r="BX19132" s="4">
        <f t="shared" si="1196"/>
        <v>1</v>
      </c>
      <c r="BY19132" s="4">
        <f t="shared" si="1197"/>
        <v>1</v>
      </c>
    </row>
    <row r="19133" spans="1:77">
      <c r="A19133" s="23">
        <v>19128</v>
      </c>
      <c r="BT19133" s="23">
        <v>19128</v>
      </c>
      <c r="BU19133" s="4">
        <f t="shared" si="1194"/>
        <v>0</v>
      </c>
      <c r="BV19133" s="4">
        <f t="shared" si="1195"/>
        <v>0</v>
      </c>
      <c r="BW19133" s="23"/>
      <c r="BX19133" s="4">
        <f t="shared" si="1196"/>
        <v>1</v>
      </c>
      <c r="BY19133" s="4">
        <f t="shared" si="1197"/>
        <v>1</v>
      </c>
    </row>
    <row r="19134" spans="1:77">
      <c r="A19134" s="23">
        <v>19129</v>
      </c>
      <c r="BT19134" s="23">
        <v>19129</v>
      </c>
      <c r="BU19134" s="4">
        <f t="shared" si="1194"/>
        <v>0</v>
      </c>
      <c r="BV19134" s="4">
        <f t="shared" si="1195"/>
        <v>0</v>
      </c>
      <c r="BW19134" s="23"/>
      <c r="BX19134" s="4">
        <f t="shared" si="1196"/>
        <v>1</v>
      </c>
      <c r="BY19134" s="4">
        <f t="shared" si="1197"/>
        <v>1</v>
      </c>
    </row>
    <row r="19135" spans="1:77">
      <c r="A19135" s="23">
        <v>19130</v>
      </c>
      <c r="BT19135" s="23">
        <v>19130</v>
      </c>
      <c r="BU19135" s="4">
        <f t="shared" si="1194"/>
        <v>0</v>
      </c>
      <c r="BV19135" s="4">
        <f t="shared" si="1195"/>
        <v>0</v>
      </c>
      <c r="BW19135" s="23"/>
      <c r="BX19135" s="4">
        <f t="shared" si="1196"/>
        <v>1</v>
      </c>
      <c r="BY19135" s="4">
        <f t="shared" si="1197"/>
        <v>1</v>
      </c>
    </row>
    <row r="19136" spans="1:77">
      <c r="A19136" s="23">
        <v>19131</v>
      </c>
      <c r="BT19136" s="23">
        <v>19131</v>
      </c>
      <c r="BU19136" s="4">
        <f t="shared" si="1194"/>
        <v>0</v>
      </c>
      <c r="BV19136" s="4">
        <f t="shared" si="1195"/>
        <v>0</v>
      </c>
      <c r="BW19136" s="23"/>
      <c r="BX19136" s="4">
        <f t="shared" si="1196"/>
        <v>1</v>
      </c>
      <c r="BY19136" s="4">
        <f t="shared" si="1197"/>
        <v>1</v>
      </c>
    </row>
    <row r="19137" spans="1:77">
      <c r="A19137" s="23">
        <v>19132</v>
      </c>
      <c r="BT19137" s="23">
        <v>19132</v>
      </c>
      <c r="BU19137" s="4">
        <f t="shared" si="1194"/>
        <v>0</v>
      </c>
      <c r="BV19137" s="4">
        <f t="shared" si="1195"/>
        <v>0</v>
      </c>
      <c r="BW19137" s="23"/>
      <c r="BX19137" s="4">
        <f t="shared" si="1196"/>
        <v>1</v>
      </c>
      <c r="BY19137" s="4">
        <f t="shared" si="1197"/>
        <v>1</v>
      </c>
    </row>
    <row r="19138" spans="1:77">
      <c r="A19138" s="23">
        <v>19133</v>
      </c>
      <c r="BT19138" s="23">
        <v>19133</v>
      </c>
      <c r="BU19138" s="4">
        <f t="shared" si="1194"/>
        <v>0</v>
      </c>
      <c r="BV19138" s="4">
        <f t="shared" si="1195"/>
        <v>0</v>
      </c>
      <c r="BW19138" s="23"/>
      <c r="BX19138" s="4">
        <f t="shared" si="1196"/>
        <v>1</v>
      </c>
      <c r="BY19138" s="4">
        <f t="shared" si="1197"/>
        <v>1</v>
      </c>
    </row>
    <row r="19139" spans="1:77">
      <c r="A19139" s="23">
        <v>19134</v>
      </c>
      <c r="BT19139" s="23">
        <v>19134</v>
      </c>
      <c r="BU19139" s="4">
        <f t="shared" si="1194"/>
        <v>0</v>
      </c>
      <c r="BV19139" s="4">
        <f t="shared" si="1195"/>
        <v>0</v>
      </c>
      <c r="BW19139" s="23"/>
      <c r="BX19139" s="4">
        <f t="shared" si="1196"/>
        <v>1</v>
      </c>
      <c r="BY19139" s="4">
        <f t="shared" si="1197"/>
        <v>1</v>
      </c>
    </row>
    <row r="19140" spans="1:77">
      <c r="A19140" s="23">
        <v>19135</v>
      </c>
      <c r="BT19140" s="23">
        <v>19135</v>
      </c>
      <c r="BU19140" s="4">
        <f t="shared" si="1194"/>
        <v>0</v>
      </c>
      <c r="BV19140" s="4">
        <f t="shared" si="1195"/>
        <v>0</v>
      </c>
      <c r="BW19140" s="23"/>
      <c r="BX19140" s="4">
        <f t="shared" si="1196"/>
        <v>1</v>
      </c>
      <c r="BY19140" s="4">
        <f t="shared" si="1197"/>
        <v>1</v>
      </c>
    </row>
    <row r="19141" spans="1:77">
      <c r="A19141" s="23">
        <v>19136</v>
      </c>
      <c r="BT19141" s="23">
        <v>19136</v>
      </c>
      <c r="BU19141" s="4">
        <f t="shared" si="1194"/>
        <v>0</v>
      </c>
      <c r="BV19141" s="4">
        <f t="shared" si="1195"/>
        <v>0</v>
      </c>
      <c r="BW19141" s="23"/>
      <c r="BX19141" s="4">
        <f t="shared" si="1196"/>
        <v>1</v>
      </c>
      <c r="BY19141" s="4">
        <f t="shared" si="1197"/>
        <v>1</v>
      </c>
    </row>
    <row r="19142" spans="1:77">
      <c r="A19142" s="23">
        <v>19137</v>
      </c>
      <c r="BT19142" s="23">
        <v>19137</v>
      </c>
      <c r="BU19142" s="4">
        <f t="shared" si="1194"/>
        <v>0</v>
      </c>
      <c r="BV19142" s="4">
        <f t="shared" si="1195"/>
        <v>0</v>
      </c>
      <c r="BW19142" s="23"/>
      <c r="BX19142" s="4">
        <f t="shared" si="1196"/>
        <v>1</v>
      </c>
      <c r="BY19142" s="4">
        <f t="shared" si="1197"/>
        <v>1</v>
      </c>
    </row>
    <row r="19143" spans="1:77">
      <c r="A19143" s="23">
        <v>19138</v>
      </c>
      <c r="BT19143" s="23">
        <v>19138</v>
      </c>
      <c r="BU19143" s="4">
        <f t="shared" ref="BU19143:BU19206" si="1198">BP19143*$BV$1-BQ19143</f>
        <v>0</v>
      </c>
      <c r="BV19143" s="4">
        <f t="shared" ref="BV19143:BV19206" si="1199">BR19143*$BV$1-BS19143</f>
        <v>0</v>
      </c>
      <c r="BW19143" s="23"/>
      <c r="BX19143" s="4">
        <f t="shared" si="1196"/>
        <v>1</v>
      </c>
      <c r="BY19143" s="4">
        <f t="shared" si="1197"/>
        <v>1</v>
      </c>
    </row>
    <row r="19144" spans="1:77">
      <c r="A19144" s="23">
        <v>19139</v>
      </c>
      <c r="BT19144" s="23">
        <v>19139</v>
      </c>
      <c r="BU19144" s="4">
        <f t="shared" si="1198"/>
        <v>0</v>
      </c>
      <c r="BV19144" s="4">
        <f t="shared" si="1199"/>
        <v>0</v>
      </c>
      <c r="BW19144" s="23"/>
      <c r="BX19144" s="4">
        <f t="shared" si="1196"/>
        <v>1</v>
      </c>
      <c r="BY19144" s="4">
        <f t="shared" si="1197"/>
        <v>1</v>
      </c>
    </row>
    <row r="19145" spans="1:77">
      <c r="A19145" s="23">
        <v>19140</v>
      </c>
      <c r="BT19145" s="23">
        <v>19140</v>
      </c>
      <c r="BU19145" s="4">
        <f t="shared" si="1198"/>
        <v>0</v>
      </c>
      <c r="BV19145" s="4">
        <f t="shared" si="1199"/>
        <v>0</v>
      </c>
      <c r="BW19145" s="23"/>
      <c r="BX19145" s="4">
        <f t="shared" si="1196"/>
        <v>1</v>
      </c>
      <c r="BY19145" s="4">
        <f t="shared" si="1197"/>
        <v>1</v>
      </c>
    </row>
    <row r="19146" spans="1:77">
      <c r="A19146" s="23">
        <v>19141</v>
      </c>
      <c r="BT19146" s="23">
        <v>19141</v>
      </c>
      <c r="BU19146" s="4">
        <f t="shared" si="1198"/>
        <v>0</v>
      </c>
      <c r="BV19146" s="4">
        <f t="shared" si="1199"/>
        <v>0</v>
      </c>
      <c r="BW19146" s="23"/>
      <c r="BX19146" s="4">
        <f t="shared" si="1196"/>
        <v>1</v>
      </c>
      <c r="BY19146" s="4">
        <f t="shared" si="1197"/>
        <v>1</v>
      </c>
    </row>
    <row r="19147" spans="1:77">
      <c r="A19147" s="23">
        <v>19142</v>
      </c>
      <c r="BT19147" s="23">
        <v>19142</v>
      </c>
      <c r="BU19147" s="4">
        <f t="shared" si="1198"/>
        <v>0</v>
      </c>
      <c r="BV19147" s="4">
        <f t="shared" si="1199"/>
        <v>0</v>
      </c>
      <c r="BW19147" s="23"/>
      <c r="BX19147" s="4">
        <f t="shared" si="1196"/>
        <v>1</v>
      </c>
      <c r="BY19147" s="4">
        <f t="shared" si="1197"/>
        <v>1</v>
      </c>
    </row>
    <row r="19148" spans="1:77">
      <c r="A19148" s="23">
        <v>19143</v>
      </c>
      <c r="BT19148" s="23">
        <v>19143</v>
      </c>
      <c r="BU19148" s="4">
        <f t="shared" si="1198"/>
        <v>0</v>
      </c>
      <c r="BV19148" s="4">
        <f t="shared" si="1199"/>
        <v>0</v>
      </c>
      <c r="BW19148" s="23"/>
      <c r="BX19148" s="4">
        <f t="shared" si="1196"/>
        <v>1</v>
      </c>
      <c r="BY19148" s="4">
        <f t="shared" si="1197"/>
        <v>1</v>
      </c>
    </row>
    <row r="19149" spans="1:77">
      <c r="A19149" s="23">
        <v>19144</v>
      </c>
      <c r="BT19149" s="23">
        <v>19144</v>
      </c>
      <c r="BU19149" s="4">
        <f t="shared" si="1198"/>
        <v>0</v>
      </c>
      <c r="BV19149" s="4">
        <f t="shared" si="1199"/>
        <v>0</v>
      </c>
      <c r="BW19149" s="23"/>
      <c r="BX19149" s="4">
        <f t="shared" si="1196"/>
        <v>1</v>
      </c>
      <c r="BY19149" s="4">
        <f t="shared" si="1197"/>
        <v>1</v>
      </c>
    </row>
    <row r="19150" spans="1:77">
      <c r="A19150" s="23">
        <v>19145</v>
      </c>
      <c r="BT19150" s="23">
        <v>19145</v>
      </c>
      <c r="BU19150" s="4">
        <f t="shared" si="1198"/>
        <v>0</v>
      </c>
      <c r="BV19150" s="4">
        <f t="shared" si="1199"/>
        <v>0</v>
      </c>
      <c r="BW19150" s="23"/>
      <c r="BX19150" s="4">
        <f t="shared" si="1196"/>
        <v>1</v>
      </c>
      <c r="BY19150" s="4">
        <f t="shared" si="1197"/>
        <v>1</v>
      </c>
    </row>
    <row r="19151" spans="1:77">
      <c r="A19151" s="23">
        <v>19146</v>
      </c>
      <c r="BT19151" s="23">
        <v>19146</v>
      </c>
      <c r="BU19151" s="4">
        <f t="shared" si="1198"/>
        <v>0</v>
      </c>
      <c r="BV19151" s="4">
        <f t="shared" si="1199"/>
        <v>0</v>
      </c>
      <c r="BW19151" s="23"/>
      <c r="BX19151" s="4">
        <f t="shared" si="1196"/>
        <v>1</v>
      </c>
      <c r="BY19151" s="4">
        <f t="shared" si="1197"/>
        <v>1</v>
      </c>
    </row>
    <row r="19152" spans="1:77">
      <c r="A19152" s="23">
        <v>19147</v>
      </c>
      <c r="BT19152" s="23">
        <v>19147</v>
      </c>
      <c r="BU19152" s="4">
        <f t="shared" si="1198"/>
        <v>0</v>
      </c>
      <c r="BV19152" s="4">
        <f t="shared" si="1199"/>
        <v>0</v>
      </c>
      <c r="BW19152" s="23"/>
      <c r="BX19152" s="4">
        <f t="shared" si="1196"/>
        <v>1</v>
      </c>
      <c r="BY19152" s="4">
        <f t="shared" si="1197"/>
        <v>1</v>
      </c>
    </row>
    <row r="19153" spans="1:77">
      <c r="A19153" s="23">
        <v>19148</v>
      </c>
      <c r="BT19153" s="23">
        <v>19148</v>
      </c>
      <c r="BU19153" s="4">
        <f t="shared" si="1198"/>
        <v>0</v>
      </c>
      <c r="BV19153" s="4">
        <f t="shared" si="1199"/>
        <v>0</v>
      </c>
      <c r="BW19153" s="23"/>
      <c r="BX19153" s="4">
        <f t="shared" si="1196"/>
        <v>1</v>
      </c>
      <c r="BY19153" s="4">
        <f t="shared" si="1197"/>
        <v>1</v>
      </c>
    </row>
    <row r="19154" spans="1:77">
      <c r="A19154" s="23">
        <v>19149</v>
      </c>
      <c r="BT19154" s="23">
        <v>19149</v>
      </c>
      <c r="BU19154" s="4">
        <f t="shared" si="1198"/>
        <v>0</v>
      </c>
      <c r="BV19154" s="4">
        <f t="shared" si="1199"/>
        <v>0</v>
      </c>
      <c r="BW19154" s="23"/>
      <c r="BX19154" s="4">
        <f t="shared" si="1196"/>
        <v>1</v>
      </c>
      <c r="BY19154" s="4">
        <f t="shared" si="1197"/>
        <v>1</v>
      </c>
    </row>
    <row r="19155" spans="1:77">
      <c r="A19155" s="23">
        <v>19150</v>
      </c>
      <c r="BT19155" s="23">
        <v>19150</v>
      </c>
      <c r="BU19155" s="4">
        <f t="shared" si="1198"/>
        <v>0</v>
      </c>
      <c r="BV19155" s="4">
        <f t="shared" si="1199"/>
        <v>0</v>
      </c>
      <c r="BW19155" s="23"/>
      <c r="BX19155" s="4">
        <f t="shared" si="1196"/>
        <v>1</v>
      </c>
      <c r="BY19155" s="4">
        <f t="shared" si="1197"/>
        <v>1</v>
      </c>
    </row>
    <row r="19156" spans="1:77">
      <c r="A19156" s="23">
        <v>19151</v>
      </c>
      <c r="BT19156" s="23">
        <v>19151</v>
      </c>
      <c r="BU19156" s="4">
        <f t="shared" si="1198"/>
        <v>0</v>
      </c>
      <c r="BV19156" s="4">
        <f t="shared" si="1199"/>
        <v>0</v>
      </c>
      <c r="BW19156" s="23"/>
      <c r="BX19156" s="4">
        <f t="shared" si="1196"/>
        <v>1</v>
      </c>
      <c r="BY19156" s="4">
        <f t="shared" si="1197"/>
        <v>1</v>
      </c>
    </row>
    <row r="19157" spans="1:77">
      <c r="A19157" s="23">
        <v>19152</v>
      </c>
      <c r="BT19157" s="23">
        <v>19152</v>
      </c>
      <c r="BU19157" s="4">
        <f t="shared" si="1198"/>
        <v>0</v>
      </c>
      <c r="BV19157" s="4">
        <f t="shared" si="1199"/>
        <v>0</v>
      </c>
      <c r="BW19157" s="23"/>
      <c r="BX19157" s="4">
        <f t="shared" si="1196"/>
        <v>1</v>
      </c>
      <c r="BY19157" s="4">
        <f t="shared" si="1197"/>
        <v>1</v>
      </c>
    </row>
    <row r="19158" spans="1:77">
      <c r="A19158" s="23">
        <v>19153</v>
      </c>
      <c r="BT19158" s="23">
        <v>19153</v>
      </c>
      <c r="BU19158" s="4">
        <f t="shared" si="1198"/>
        <v>0</v>
      </c>
      <c r="BV19158" s="4">
        <f t="shared" si="1199"/>
        <v>0</v>
      </c>
      <c r="BW19158" s="23"/>
      <c r="BX19158" s="4">
        <f t="shared" ref="BX19158:BX19221" si="1200">IF(BU19158=MAX($BU19158:$BV19158),1,0)</f>
        <v>1</v>
      </c>
      <c r="BY19158" s="4">
        <f t="shared" ref="BY19158:BY19221" si="1201">IF(BV19158=MAX($BU19158:$BV19158),1,0)</f>
        <v>1</v>
      </c>
    </row>
    <row r="19159" spans="1:77">
      <c r="A19159" s="23">
        <v>19154</v>
      </c>
      <c r="BT19159" s="23">
        <v>19154</v>
      </c>
      <c r="BU19159" s="4">
        <f t="shared" si="1198"/>
        <v>0</v>
      </c>
      <c r="BV19159" s="4">
        <f t="shared" si="1199"/>
        <v>0</v>
      </c>
      <c r="BW19159" s="23"/>
      <c r="BX19159" s="4">
        <f t="shared" si="1200"/>
        <v>1</v>
      </c>
      <c r="BY19159" s="4">
        <f t="shared" si="1201"/>
        <v>1</v>
      </c>
    </row>
    <row r="19160" spans="1:77">
      <c r="A19160" s="23">
        <v>19155</v>
      </c>
      <c r="BT19160" s="23">
        <v>19155</v>
      </c>
      <c r="BU19160" s="4">
        <f t="shared" si="1198"/>
        <v>0</v>
      </c>
      <c r="BV19160" s="4">
        <f t="shared" si="1199"/>
        <v>0</v>
      </c>
      <c r="BW19160" s="23"/>
      <c r="BX19160" s="4">
        <f t="shared" si="1200"/>
        <v>1</v>
      </c>
      <c r="BY19160" s="4">
        <f t="shared" si="1201"/>
        <v>1</v>
      </c>
    </row>
    <row r="19161" spans="1:77">
      <c r="A19161" s="23">
        <v>19156</v>
      </c>
      <c r="BT19161" s="23">
        <v>19156</v>
      </c>
      <c r="BU19161" s="4">
        <f t="shared" si="1198"/>
        <v>0</v>
      </c>
      <c r="BV19161" s="4">
        <f t="shared" si="1199"/>
        <v>0</v>
      </c>
      <c r="BW19161" s="23"/>
      <c r="BX19161" s="4">
        <f t="shared" si="1200"/>
        <v>1</v>
      </c>
      <c r="BY19161" s="4">
        <f t="shared" si="1201"/>
        <v>1</v>
      </c>
    </row>
    <row r="19162" spans="1:77">
      <c r="A19162" s="23">
        <v>19157</v>
      </c>
      <c r="BT19162" s="23">
        <v>19157</v>
      </c>
      <c r="BU19162" s="4">
        <f t="shared" si="1198"/>
        <v>0</v>
      </c>
      <c r="BV19162" s="4">
        <f t="shared" si="1199"/>
        <v>0</v>
      </c>
      <c r="BW19162" s="23"/>
      <c r="BX19162" s="4">
        <f t="shared" si="1200"/>
        <v>1</v>
      </c>
      <c r="BY19162" s="4">
        <f t="shared" si="1201"/>
        <v>1</v>
      </c>
    </row>
    <row r="19163" spans="1:77">
      <c r="A19163" s="23">
        <v>19158</v>
      </c>
      <c r="BT19163" s="23">
        <v>19158</v>
      </c>
      <c r="BU19163" s="4">
        <f t="shared" si="1198"/>
        <v>0</v>
      </c>
      <c r="BV19163" s="4">
        <f t="shared" si="1199"/>
        <v>0</v>
      </c>
      <c r="BW19163" s="23"/>
      <c r="BX19163" s="4">
        <f t="shared" si="1200"/>
        <v>1</v>
      </c>
      <c r="BY19163" s="4">
        <f t="shared" si="1201"/>
        <v>1</v>
      </c>
    </row>
    <row r="19164" spans="1:77">
      <c r="A19164" s="23">
        <v>19159</v>
      </c>
      <c r="BT19164" s="23">
        <v>19159</v>
      </c>
      <c r="BU19164" s="4">
        <f t="shared" si="1198"/>
        <v>0</v>
      </c>
      <c r="BV19164" s="4">
        <f t="shared" si="1199"/>
        <v>0</v>
      </c>
      <c r="BW19164" s="23"/>
      <c r="BX19164" s="4">
        <f t="shared" si="1200"/>
        <v>1</v>
      </c>
      <c r="BY19164" s="4">
        <f t="shared" si="1201"/>
        <v>1</v>
      </c>
    </row>
    <row r="19165" spans="1:77">
      <c r="A19165" s="23">
        <v>19160</v>
      </c>
      <c r="BT19165" s="23">
        <v>19160</v>
      </c>
      <c r="BU19165" s="4">
        <f t="shared" si="1198"/>
        <v>0</v>
      </c>
      <c r="BV19165" s="4">
        <f t="shared" si="1199"/>
        <v>0</v>
      </c>
      <c r="BW19165" s="23"/>
      <c r="BX19165" s="4">
        <f t="shared" si="1200"/>
        <v>1</v>
      </c>
      <c r="BY19165" s="4">
        <f t="shared" si="1201"/>
        <v>1</v>
      </c>
    </row>
    <row r="19166" spans="1:77">
      <c r="A19166" s="23">
        <v>19161</v>
      </c>
      <c r="BT19166" s="23">
        <v>19161</v>
      </c>
      <c r="BU19166" s="4">
        <f t="shared" si="1198"/>
        <v>0</v>
      </c>
      <c r="BV19166" s="4">
        <f t="shared" si="1199"/>
        <v>0</v>
      </c>
      <c r="BW19166" s="23"/>
      <c r="BX19166" s="4">
        <f t="shared" si="1200"/>
        <v>1</v>
      </c>
      <c r="BY19166" s="4">
        <f t="shared" si="1201"/>
        <v>1</v>
      </c>
    </row>
    <row r="19167" spans="1:77">
      <c r="A19167" s="23">
        <v>19162</v>
      </c>
      <c r="BT19167" s="23">
        <v>19162</v>
      </c>
      <c r="BU19167" s="4">
        <f t="shared" si="1198"/>
        <v>0</v>
      </c>
      <c r="BV19167" s="4">
        <f t="shared" si="1199"/>
        <v>0</v>
      </c>
      <c r="BW19167" s="23"/>
      <c r="BX19167" s="4">
        <f t="shared" si="1200"/>
        <v>1</v>
      </c>
      <c r="BY19167" s="4">
        <f t="shared" si="1201"/>
        <v>1</v>
      </c>
    </row>
    <row r="19168" spans="1:77">
      <c r="A19168" s="23">
        <v>19163</v>
      </c>
      <c r="BT19168" s="23">
        <v>19163</v>
      </c>
      <c r="BU19168" s="4">
        <f t="shared" si="1198"/>
        <v>0</v>
      </c>
      <c r="BV19168" s="4">
        <f t="shared" si="1199"/>
        <v>0</v>
      </c>
      <c r="BW19168" s="23"/>
      <c r="BX19168" s="4">
        <f t="shared" si="1200"/>
        <v>1</v>
      </c>
      <c r="BY19168" s="4">
        <f t="shared" si="1201"/>
        <v>1</v>
      </c>
    </row>
    <row r="19169" spans="1:77">
      <c r="A19169" s="23">
        <v>19164</v>
      </c>
      <c r="BT19169" s="23">
        <v>19164</v>
      </c>
      <c r="BU19169" s="4">
        <f t="shared" si="1198"/>
        <v>0</v>
      </c>
      <c r="BV19169" s="4">
        <f t="shared" si="1199"/>
        <v>0</v>
      </c>
      <c r="BW19169" s="23"/>
      <c r="BX19169" s="4">
        <f t="shared" si="1200"/>
        <v>1</v>
      </c>
      <c r="BY19169" s="4">
        <f t="shared" si="1201"/>
        <v>1</v>
      </c>
    </row>
    <row r="19170" spans="1:77">
      <c r="A19170" s="23">
        <v>19165</v>
      </c>
      <c r="BT19170" s="23">
        <v>19165</v>
      </c>
      <c r="BU19170" s="4">
        <f t="shared" si="1198"/>
        <v>0</v>
      </c>
      <c r="BV19170" s="4">
        <f t="shared" si="1199"/>
        <v>0</v>
      </c>
      <c r="BW19170" s="23"/>
      <c r="BX19170" s="4">
        <f t="shared" si="1200"/>
        <v>1</v>
      </c>
      <c r="BY19170" s="4">
        <f t="shared" si="1201"/>
        <v>1</v>
      </c>
    </row>
    <row r="19171" spans="1:77">
      <c r="A19171" s="23">
        <v>19166</v>
      </c>
      <c r="BT19171" s="23">
        <v>19166</v>
      </c>
      <c r="BU19171" s="4">
        <f t="shared" si="1198"/>
        <v>0</v>
      </c>
      <c r="BV19171" s="4">
        <f t="shared" si="1199"/>
        <v>0</v>
      </c>
      <c r="BW19171" s="23"/>
      <c r="BX19171" s="4">
        <f t="shared" si="1200"/>
        <v>1</v>
      </c>
      <c r="BY19171" s="4">
        <f t="shared" si="1201"/>
        <v>1</v>
      </c>
    </row>
    <row r="19172" spans="1:77">
      <c r="A19172" s="23">
        <v>19167</v>
      </c>
      <c r="BT19172" s="23">
        <v>19167</v>
      </c>
      <c r="BU19172" s="4">
        <f t="shared" si="1198"/>
        <v>0</v>
      </c>
      <c r="BV19172" s="4">
        <f t="shared" si="1199"/>
        <v>0</v>
      </c>
      <c r="BW19172" s="23"/>
      <c r="BX19172" s="4">
        <f t="shared" si="1200"/>
        <v>1</v>
      </c>
      <c r="BY19172" s="4">
        <f t="shared" si="1201"/>
        <v>1</v>
      </c>
    </row>
    <row r="19173" spans="1:77">
      <c r="A19173" s="23">
        <v>19168</v>
      </c>
      <c r="BT19173" s="23">
        <v>19168</v>
      </c>
      <c r="BU19173" s="4">
        <f t="shared" si="1198"/>
        <v>0</v>
      </c>
      <c r="BV19173" s="4">
        <f t="shared" si="1199"/>
        <v>0</v>
      </c>
      <c r="BW19173" s="23"/>
      <c r="BX19173" s="4">
        <f t="shared" si="1200"/>
        <v>1</v>
      </c>
      <c r="BY19173" s="4">
        <f t="shared" si="1201"/>
        <v>1</v>
      </c>
    </row>
    <row r="19174" spans="1:77">
      <c r="A19174" s="23">
        <v>19169</v>
      </c>
      <c r="BT19174" s="23">
        <v>19169</v>
      </c>
      <c r="BU19174" s="4">
        <f t="shared" si="1198"/>
        <v>0</v>
      </c>
      <c r="BV19174" s="4">
        <f t="shared" si="1199"/>
        <v>0</v>
      </c>
      <c r="BW19174" s="23"/>
      <c r="BX19174" s="4">
        <f t="shared" si="1200"/>
        <v>1</v>
      </c>
      <c r="BY19174" s="4">
        <f t="shared" si="1201"/>
        <v>1</v>
      </c>
    </row>
    <row r="19175" spans="1:77">
      <c r="A19175" s="23">
        <v>19170</v>
      </c>
      <c r="BT19175" s="23">
        <v>19170</v>
      </c>
      <c r="BU19175" s="4">
        <f t="shared" si="1198"/>
        <v>0</v>
      </c>
      <c r="BV19175" s="4">
        <f t="shared" si="1199"/>
        <v>0</v>
      </c>
      <c r="BW19175" s="23"/>
      <c r="BX19175" s="4">
        <f t="shared" si="1200"/>
        <v>1</v>
      </c>
      <c r="BY19175" s="4">
        <f t="shared" si="1201"/>
        <v>1</v>
      </c>
    </row>
    <row r="19176" spans="1:77">
      <c r="A19176" s="23">
        <v>19171</v>
      </c>
      <c r="BT19176" s="23">
        <v>19171</v>
      </c>
      <c r="BU19176" s="4">
        <f t="shared" si="1198"/>
        <v>0</v>
      </c>
      <c r="BV19176" s="4">
        <f t="shared" si="1199"/>
        <v>0</v>
      </c>
      <c r="BW19176" s="23"/>
      <c r="BX19176" s="4">
        <f t="shared" si="1200"/>
        <v>1</v>
      </c>
      <c r="BY19176" s="4">
        <f t="shared" si="1201"/>
        <v>1</v>
      </c>
    </row>
    <row r="19177" spans="1:77">
      <c r="A19177" s="23">
        <v>19172</v>
      </c>
      <c r="BT19177" s="23">
        <v>19172</v>
      </c>
      <c r="BU19177" s="4">
        <f t="shared" si="1198"/>
        <v>0</v>
      </c>
      <c r="BV19177" s="4">
        <f t="shared" si="1199"/>
        <v>0</v>
      </c>
      <c r="BW19177" s="23"/>
      <c r="BX19177" s="4">
        <f t="shared" si="1200"/>
        <v>1</v>
      </c>
      <c r="BY19177" s="4">
        <f t="shared" si="1201"/>
        <v>1</v>
      </c>
    </row>
    <row r="19178" spans="1:77">
      <c r="A19178" s="23">
        <v>19173</v>
      </c>
      <c r="BT19178" s="23">
        <v>19173</v>
      </c>
      <c r="BU19178" s="4">
        <f t="shared" si="1198"/>
        <v>0</v>
      </c>
      <c r="BV19178" s="4">
        <f t="shared" si="1199"/>
        <v>0</v>
      </c>
      <c r="BW19178" s="23"/>
      <c r="BX19178" s="4">
        <f t="shared" si="1200"/>
        <v>1</v>
      </c>
      <c r="BY19178" s="4">
        <f t="shared" si="1201"/>
        <v>1</v>
      </c>
    </row>
    <row r="19179" spans="1:77">
      <c r="A19179" s="23">
        <v>19174</v>
      </c>
      <c r="BT19179" s="23">
        <v>19174</v>
      </c>
      <c r="BU19179" s="4">
        <f t="shared" si="1198"/>
        <v>0</v>
      </c>
      <c r="BV19179" s="4">
        <f t="shared" si="1199"/>
        <v>0</v>
      </c>
      <c r="BW19179" s="23"/>
      <c r="BX19179" s="4">
        <f t="shared" si="1200"/>
        <v>1</v>
      </c>
      <c r="BY19179" s="4">
        <f t="shared" si="1201"/>
        <v>1</v>
      </c>
    </row>
    <row r="19180" spans="1:77">
      <c r="A19180" s="23">
        <v>19175</v>
      </c>
      <c r="BT19180" s="23">
        <v>19175</v>
      </c>
      <c r="BU19180" s="4">
        <f t="shared" si="1198"/>
        <v>0</v>
      </c>
      <c r="BV19180" s="4">
        <f t="shared" si="1199"/>
        <v>0</v>
      </c>
      <c r="BW19180" s="23"/>
      <c r="BX19180" s="4">
        <f t="shared" si="1200"/>
        <v>1</v>
      </c>
      <c r="BY19180" s="4">
        <f t="shared" si="1201"/>
        <v>1</v>
      </c>
    </row>
    <row r="19181" spans="1:77">
      <c r="A19181" s="23">
        <v>19176</v>
      </c>
      <c r="BT19181" s="23">
        <v>19176</v>
      </c>
      <c r="BU19181" s="4">
        <f t="shared" si="1198"/>
        <v>0</v>
      </c>
      <c r="BV19181" s="4">
        <f t="shared" si="1199"/>
        <v>0</v>
      </c>
      <c r="BW19181" s="23"/>
      <c r="BX19181" s="4">
        <f t="shared" si="1200"/>
        <v>1</v>
      </c>
      <c r="BY19181" s="4">
        <f t="shared" si="1201"/>
        <v>1</v>
      </c>
    </row>
    <row r="19182" spans="1:77">
      <c r="A19182" s="23">
        <v>19177</v>
      </c>
      <c r="BT19182" s="23">
        <v>19177</v>
      </c>
      <c r="BU19182" s="4">
        <f t="shared" si="1198"/>
        <v>0</v>
      </c>
      <c r="BV19182" s="4">
        <f t="shared" si="1199"/>
        <v>0</v>
      </c>
      <c r="BW19182" s="23"/>
      <c r="BX19182" s="4">
        <f t="shared" si="1200"/>
        <v>1</v>
      </c>
      <c r="BY19182" s="4">
        <f t="shared" si="1201"/>
        <v>1</v>
      </c>
    </row>
    <row r="19183" spans="1:77">
      <c r="A19183" s="23">
        <v>19178</v>
      </c>
      <c r="BT19183" s="23">
        <v>19178</v>
      </c>
      <c r="BU19183" s="4">
        <f t="shared" si="1198"/>
        <v>0</v>
      </c>
      <c r="BV19183" s="4">
        <f t="shared" si="1199"/>
        <v>0</v>
      </c>
      <c r="BW19183" s="23"/>
      <c r="BX19183" s="4">
        <f t="shared" si="1200"/>
        <v>1</v>
      </c>
      <c r="BY19183" s="4">
        <f t="shared" si="1201"/>
        <v>1</v>
      </c>
    </row>
    <row r="19184" spans="1:77">
      <c r="A19184" s="23">
        <v>19179</v>
      </c>
      <c r="BT19184" s="23">
        <v>19179</v>
      </c>
      <c r="BU19184" s="4">
        <f t="shared" si="1198"/>
        <v>0</v>
      </c>
      <c r="BV19184" s="4">
        <f t="shared" si="1199"/>
        <v>0</v>
      </c>
      <c r="BW19184" s="23"/>
      <c r="BX19184" s="4">
        <f t="shared" si="1200"/>
        <v>1</v>
      </c>
      <c r="BY19184" s="4">
        <f t="shared" si="1201"/>
        <v>1</v>
      </c>
    </row>
    <row r="19185" spans="1:77">
      <c r="A19185" s="23">
        <v>19180</v>
      </c>
      <c r="BT19185" s="23">
        <v>19180</v>
      </c>
      <c r="BU19185" s="4">
        <f t="shared" si="1198"/>
        <v>0</v>
      </c>
      <c r="BV19185" s="4">
        <f t="shared" si="1199"/>
        <v>0</v>
      </c>
      <c r="BW19185" s="23"/>
      <c r="BX19185" s="4">
        <f t="shared" si="1200"/>
        <v>1</v>
      </c>
      <c r="BY19185" s="4">
        <f t="shared" si="1201"/>
        <v>1</v>
      </c>
    </row>
    <row r="19186" spans="1:77">
      <c r="A19186" s="23">
        <v>19181</v>
      </c>
      <c r="BT19186" s="23">
        <v>19181</v>
      </c>
      <c r="BU19186" s="4">
        <f t="shared" si="1198"/>
        <v>0</v>
      </c>
      <c r="BV19186" s="4">
        <f t="shared" si="1199"/>
        <v>0</v>
      </c>
      <c r="BW19186" s="23"/>
      <c r="BX19186" s="4">
        <f t="shared" si="1200"/>
        <v>1</v>
      </c>
      <c r="BY19186" s="4">
        <f t="shared" si="1201"/>
        <v>1</v>
      </c>
    </row>
    <row r="19187" spans="1:77">
      <c r="A19187" s="23">
        <v>19182</v>
      </c>
      <c r="BT19187" s="23">
        <v>19182</v>
      </c>
      <c r="BU19187" s="4">
        <f t="shared" si="1198"/>
        <v>0</v>
      </c>
      <c r="BV19187" s="4">
        <f t="shared" si="1199"/>
        <v>0</v>
      </c>
      <c r="BW19187" s="23"/>
      <c r="BX19187" s="4">
        <f t="shared" si="1200"/>
        <v>1</v>
      </c>
      <c r="BY19187" s="4">
        <f t="shared" si="1201"/>
        <v>1</v>
      </c>
    </row>
    <row r="19188" spans="1:77">
      <c r="A19188" s="23">
        <v>19183</v>
      </c>
      <c r="BT19188" s="23">
        <v>19183</v>
      </c>
      <c r="BU19188" s="4">
        <f t="shared" si="1198"/>
        <v>0</v>
      </c>
      <c r="BV19188" s="4">
        <f t="shared" si="1199"/>
        <v>0</v>
      </c>
      <c r="BW19188" s="23"/>
      <c r="BX19188" s="4">
        <f t="shared" si="1200"/>
        <v>1</v>
      </c>
      <c r="BY19188" s="4">
        <f t="shared" si="1201"/>
        <v>1</v>
      </c>
    </row>
    <row r="19189" spans="1:77">
      <c r="A19189" s="23">
        <v>19184</v>
      </c>
      <c r="BT19189" s="23">
        <v>19184</v>
      </c>
      <c r="BU19189" s="4">
        <f t="shared" si="1198"/>
        <v>0</v>
      </c>
      <c r="BV19189" s="4">
        <f t="shared" si="1199"/>
        <v>0</v>
      </c>
      <c r="BW19189" s="23"/>
      <c r="BX19189" s="4">
        <f t="shared" si="1200"/>
        <v>1</v>
      </c>
      <c r="BY19189" s="4">
        <f t="shared" si="1201"/>
        <v>1</v>
      </c>
    </row>
    <row r="19190" spans="1:77">
      <c r="A19190" s="23">
        <v>19185</v>
      </c>
      <c r="BT19190" s="23">
        <v>19185</v>
      </c>
      <c r="BU19190" s="4">
        <f t="shared" si="1198"/>
        <v>0</v>
      </c>
      <c r="BV19190" s="4">
        <f t="shared" si="1199"/>
        <v>0</v>
      </c>
      <c r="BW19190" s="23"/>
      <c r="BX19190" s="4">
        <f t="shared" si="1200"/>
        <v>1</v>
      </c>
      <c r="BY19190" s="4">
        <f t="shared" si="1201"/>
        <v>1</v>
      </c>
    </row>
    <row r="19191" spans="1:77">
      <c r="A19191" s="23">
        <v>19186</v>
      </c>
      <c r="BT19191" s="23">
        <v>19186</v>
      </c>
      <c r="BU19191" s="4">
        <f t="shared" si="1198"/>
        <v>0</v>
      </c>
      <c r="BV19191" s="4">
        <f t="shared" si="1199"/>
        <v>0</v>
      </c>
      <c r="BW19191" s="23"/>
      <c r="BX19191" s="4">
        <f t="shared" si="1200"/>
        <v>1</v>
      </c>
      <c r="BY19191" s="4">
        <f t="shared" si="1201"/>
        <v>1</v>
      </c>
    </row>
    <row r="19192" spans="1:77">
      <c r="A19192" s="23">
        <v>19187</v>
      </c>
      <c r="BT19192" s="23">
        <v>19187</v>
      </c>
      <c r="BU19192" s="4">
        <f t="shared" si="1198"/>
        <v>0</v>
      </c>
      <c r="BV19192" s="4">
        <f t="shared" si="1199"/>
        <v>0</v>
      </c>
      <c r="BW19192" s="23"/>
      <c r="BX19192" s="4">
        <f t="shared" si="1200"/>
        <v>1</v>
      </c>
      <c r="BY19192" s="4">
        <f t="shared" si="1201"/>
        <v>1</v>
      </c>
    </row>
    <row r="19193" spans="1:77">
      <c r="A19193" s="23">
        <v>19188</v>
      </c>
      <c r="BT19193" s="23">
        <v>19188</v>
      </c>
      <c r="BU19193" s="4">
        <f t="shared" si="1198"/>
        <v>0</v>
      </c>
      <c r="BV19193" s="4">
        <f t="shared" si="1199"/>
        <v>0</v>
      </c>
      <c r="BW19193" s="23"/>
      <c r="BX19193" s="4">
        <f t="shared" si="1200"/>
        <v>1</v>
      </c>
      <c r="BY19193" s="4">
        <f t="shared" si="1201"/>
        <v>1</v>
      </c>
    </row>
    <row r="19194" spans="1:77">
      <c r="A19194" s="23">
        <v>19189</v>
      </c>
      <c r="BT19194" s="23">
        <v>19189</v>
      </c>
      <c r="BU19194" s="4">
        <f t="shared" si="1198"/>
        <v>0</v>
      </c>
      <c r="BV19194" s="4">
        <f t="shared" si="1199"/>
        <v>0</v>
      </c>
      <c r="BW19194" s="23"/>
      <c r="BX19194" s="4">
        <f t="shared" si="1200"/>
        <v>1</v>
      </c>
      <c r="BY19194" s="4">
        <f t="shared" si="1201"/>
        <v>1</v>
      </c>
    </row>
    <row r="19195" spans="1:77">
      <c r="A19195" s="23">
        <v>19190</v>
      </c>
      <c r="BT19195" s="23">
        <v>19190</v>
      </c>
      <c r="BU19195" s="4">
        <f t="shared" si="1198"/>
        <v>0</v>
      </c>
      <c r="BV19195" s="4">
        <f t="shared" si="1199"/>
        <v>0</v>
      </c>
      <c r="BW19195" s="23"/>
      <c r="BX19195" s="4">
        <f t="shared" si="1200"/>
        <v>1</v>
      </c>
      <c r="BY19195" s="4">
        <f t="shared" si="1201"/>
        <v>1</v>
      </c>
    </row>
    <row r="19196" spans="1:77">
      <c r="A19196" s="23">
        <v>19191</v>
      </c>
      <c r="BT19196" s="23">
        <v>19191</v>
      </c>
      <c r="BU19196" s="4">
        <f t="shared" si="1198"/>
        <v>0</v>
      </c>
      <c r="BV19196" s="4">
        <f t="shared" si="1199"/>
        <v>0</v>
      </c>
      <c r="BW19196" s="23"/>
      <c r="BX19196" s="4">
        <f t="shared" si="1200"/>
        <v>1</v>
      </c>
      <c r="BY19196" s="4">
        <f t="shared" si="1201"/>
        <v>1</v>
      </c>
    </row>
    <row r="19197" spans="1:77">
      <c r="A19197" s="23">
        <v>19192</v>
      </c>
      <c r="BT19197" s="23">
        <v>19192</v>
      </c>
      <c r="BU19197" s="4">
        <f t="shared" si="1198"/>
        <v>0</v>
      </c>
      <c r="BV19197" s="4">
        <f t="shared" si="1199"/>
        <v>0</v>
      </c>
      <c r="BW19197" s="23"/>
      <c r="BX19197" s="4">
        <f t="shared" si="1200"/>
        <v>1</v>
      </c>
      <c r="BY19197" s="4">
        <f t="shared" si="1201"/>
        <v>1</v>
      </c>
    </row>
    <row r="19198" spans="1:77">
      <c r="A19198" s="23">
        <v>19193</v>
      </c>
      <c r="BT19198" s="23">
        <v>19193</v>
      </c>
      <c r="BU19198" s="4">
        <f t="shared" si="1198"/>
        <v>0</v>
      </c>
      <c r="BV19198" s="4">
        <f t="shared" si="1199"/>
        <v>0</v>
      </c>
      <c r="BW19198" s="23"/>
      <c r="BX19198" s="4">
        <f t="shared" si="1200"/>
        <v>1</v>
      </c>
      <c r="BY19198" s="4">
        <f t="shared" si="1201"/>
        <v>1</v>
      </c>
    </row>
    <row r="19199" spans="1:77">
      <c r="A19199" s="23">
        <v>19194</v>
      </c>
      <c r="BT19199" s="23">
        <v>19194</v>
      </c>
      <c r="BU19199" s="4">
        <f t="shared" si="1198"/>
        <v>0</v>
      </c>
      <c r="BV19199" s="4">
        <f t="shared" si="1199"/>
        <v>0</v>
      </c>
      <c r="BW19199" s="23"/>
      <c r="BX19199" s="4">
        <f t="shared" si="1200"/>
        <v>1</v>
      </c>
      <c r="BY19199" s="4">
        <f t="shared" si="1201"/>
        <v>1</v>
      </c>
    </row>
    <row r="19200" spans="1:77">
      <c r="A19200" s="23">
        <v>19195</v>
      </c>
      <c r="BT19200" s="23">
        <v>19195</v>
      </c>
      <c r="BU19200" s="4">
        <f t="shared" si="1198"/>
        <v>0</v>
      </c>
      <c r="BV19200" s="4">
        <f t="shared" si="1199"/>
        <v>0</v>
      </c>
      <c r="BW19200" s="23"/>
      <c r="BX19200" s="4">
        <f t="shared" si="1200"/>
        <v>1</v>
      </c>
      <c r="BY19200" s="4">
        <f t="shared" si="1201"/>
        <v>1</v>
      </c>
    </row>
    <row r="19201" spans="1:77">
      <c r="A19201" s="23">
        <v>19196</v>
      </c>
      <c r="BT19201" s="23">
        <v>19196</v>
      </c>
      <c r="BU19201" s="4">
        <f t="shared" si="1198"/>
        <v>0</v>
      </c>
      <c r="BV19201" s="4">
        <f t="shared" si="1199"/>
        <v>0</v>
      </c>
      <c r="BW19201" s="23"/>
      <c r="BX19201" s="4">
        <f t="shared" si="1200"/>
        <v>1</v>
      </c>
      <c r="BY19201" s="4">
        <f t="shared" si="1201"/>
        <v>1</v>
      </c>
    </row>
    <row r="19202" spans="1:77">
      <c r="A19202" s="23">
        <v>19197</v>
      </c>
      <c r="BT19202" s="23">
        <v>19197</v>
      </c>
      <c r="BU19202" s="4">
        <f t="shared" si="1198"/>
        <v>0</v>
      </c>
      <c r="BV19202" s="4">
        <f t="shared" si="1199"/>
        <v>0</v>
      </c>
      <c r="BW19202" s="23"/>
      <c r="BX19202" s="4">
        <f t="shared" si="1200"/>
        <v>1</v>
      </c>
      <c r="BY19202" s="4">
        <f t="shared" si="1201"/>
        <v>1</v>
      </c>
    </row>
    <row r="19203" spans="1:77">
      <c r="A19203" s="23">
        <v>19198</v>
      </c>
      <c r="BT19203" s="23">
        <v>19198</v>
      </c>
      <c r="BU19203" s="4">
        <f t="shared" si="1198"/>
        <v>0</v>
      </c>
      <c r="BV19203" s="4">
        <f t="shared" si="1199"/>
        <v>0</v>
      </c>
      <c r="BW19203" s="23"/>
      <c r="BX19203" s="4">
        <f t="shared" si="1200"/>
        <v>1</v>
      </c>
      <c r="BY19203" s="4">
        <f t="shared" si="1201"/>
        <v>1</v>
      </c>
    </row>
    <row r="19204" spans="1:77">
      <c r="A19204" s="23">
        <v>19199</v>
      </c>
      <c r="BT19204" s="23">
        <v>19199</v>
      </c>
      <c r="BU19204" s="4">
        <f t="shared" si="1198"/>
        <v>0</v>
      </c>
      <c r="BV19204" s="4">
        <f t="shared" si="1199"/>
        <v>0</v>
      </c>
      <c r="BW19204" s="23"/>
      <c r="BX19204" s="4">
        <f t="shared" si="1200"/>
        <v>1</v>
      </c>
      <c r="BY19204" s="4">
        <f t="shared" si="1201"/>
        <v>1</v>
      </c>
    </row>
    <row r="19205" spans="1:77">
      <c r="A19205" s="23">
        <v>19200</v>
      </c>
      <c r="BT19205" s="23">
        <v>19200</v>
      </c>
      <c r="BU19205" s="4">
        <f t="shared" si="1198"/>
        <v>0</v>
      </c>
      <c r="BV19205" s="4">
        <f t="shared" si="1199"/>
        <v>0</v>
      </c>
      <c r="BW19205" s="23"/>
      <c r="BX19205" s="4">
        <f t="shared" si="1200"/>
        <v>1</v>
      </c>
      <c r="BY19205" s="4">
        <f t="shared" si="1201"/>
        <v>1</v>
      </c>
    </row>
    <row r="19206" spans="1:77">
      <c r="A19206" s="23">
        <v>19201</v>
      </c>
      <c r="BT19206" s="23">
        <v>19201</v>
      </c>
      <c r="BU19206" s="4">
        <f t="shared" si="1198"/>
        <v>0</v>
      </c>
      <c r="BV19206" s="4">
        <f t="shared" si="1199"/>
        <v>0</v>
      </c>
      <c r="BW19206" s="23"/>
      <c r="BX19206" s="4">
        <f t="shared" si="1200"/>
        <v>1</v>
      </c>
      <c r="BY19206" s="4">
        <f t="shared" si="1201"/>
        <v>1</v>
      </c>
    </row>
    <row r="19207" spans="1:77">
      <c r="A19207" s="23">
        <v>19202</v>
      </c>
      <c r="BT19207" s="23">
        <v>19202</v>
      </c>
      <c r="BU19207" s="4">
        <f t="shared" ref="BU19207:BU19270" si="1202">BP19207*$BV$1-BQ19207</f>
        <v>0</v>
      </c>
      <c r="BV19207" s="4">
        <f t="shared" ref="BV19207:BV19270" si="1203">BR19207*$BV$1-BS19207</f>
        <v>0</v>
      </c>
      <c r="BW19207" s="23"/>
      <c r="BX19207" s="4">
        <f t="shared" si="1200"/>
        <v>1</v>
      </c>
      <c r="BY19207" s="4">
        <f t="shared" si="1201"/>
        <v>1</v>
      </c>
    </row>
    <row r="19208" spans="1:77">
      <c r="A19208" s="23">
        <v>19203</v>
      </c>
      <c r="BT19208" s="23">
        <v>19203</v>
      </c>
      <c r="BU19208" s="4">
        <f t="shared" si="1202"/>
        <v>0</v>
      </c>
      <c r="BV19208" s="4">
        <f t="shared" si="1203"/>
        <v>0</v>
      </c>
      <c r="BW19208" s="23"/>
      <c r="BX19208" s="4">
        <f t="shared" si="1200"/>
        <v>1</v>
      </c>
      <c r="BY19208" s="4">
        <f t="shared" si="1201"/>
        <v>1</v>
      </c>
    </row>
    <row r="19209" spans="1:77">
      <c r="A19209" s="23">
        <v>19204</v>
      </c>
      <c r="BT19209" s="23">
        <v>19204</v>
      </c>
      <c r="BU19209" s="4">
        <f t="shared" si="1202"/>
        <v>0</v>
      </c>
      <c r="BV19209" s="4">
        <f t="shared" si="1203"/>
        <v>0</v>
      </c>
      <c r="BW19209" s="23"/>
      <c r="BX19209" s="4">
        <f t="shared" si="1200"/>
        <v>1</v>
      </c>
      <c r="BY19209" s="4">
        <f t="shared" si="1201"/>
        <v>1</v>
      </c>
    </row>
    <row r="19210" spans="1:77">
      <c r="A19210" s="23">
        <v>19205</v>
      </c>
      <c r="BT19210" s="23">
        <v>19205</v>
      </c>
      <c r="BU19210" s="4">
        <f t="shared" si="1202"/>
        <v>0</v>
      </c>
      <c r="BV19210" s="4">
        <f t="shared" si="1203"/>
        <v>0</v>
      </c>
      <c r="BW19210" s="23"/>
      <c r="BX19210" s="4">
        <f t="shared" si="1200"/>
        <v>1</v>
      </c>
      <c r="BY19210" s="4">
        <f t="shared" si="1201"/>
        <v>1</v>
      </c>
    </row>
    <row r="19211" spans="1:77">
      <c r="A19211" s="23">
        <v>19206</v>
      </c>
      <c r="BT19211" s="23">
        <v>19206</v>
      </c>
      <c r="BU19211" s="4">
        <f t="shared" si="1202"/>
        <v>0</v>
      </c>
      <c r="BV19211" s="4">
        <f t="shared" si="1203"/>
        <v>0</v>
      </c>
      <c r="BW19211" s="23"/>
      <c r="BX19211" s="4">
        <f t="shared" si="1200"/>
        <v>1</v>
      </c>
      <c r="BY19211" s="4">
        <f t="shared" si="1201"/>
        <v>1</v>
      </c>
    </row>
    <row r="19212" spans="1:77">
      <c r="A19212" s="23">
        <v>19207</v>
      </c>
      <c r="BT19212" s="23">
        <v>19207</v>
      </c>
      <c r="BU19212" s="4">
        <f t="shared" si="1202"/>
        <v>0</v>
      </c>
      <c r="BV19212" s="4">
        <f t="shared" si="1203"/>
        <v>0</v>
      </c>
      <c r="BW19212" s="23"/>
      <c r="BX19212" s="4">
        <f t="shared" si="1200"/>
        <v>1</v>
      </c>
      <c r="BY19212" s="4">
        <f t="shared" si="1201"/>
        <v>1</v>
      </c>
    </row>
    <row r="19213" spans="1:77">
      <c r="A19213" s="23">
        <v>19208</v>
      </c>
      <c r="BT19213" s="23">
        <v>19208</v>
      </c>
      <c r="BU19213" s="4">
        <f t="shared" si="1202"/>
        <v>0</v>
      </c>
      <c r="BV19213" s="4">
        <f t="shared" si="1203"/>
        <v>0</v>
      </c>
      <c r="BW19213" s="23"/>
      <c r="BX19213" s="4">
        <f t="shared" si="1200"/>
        <v>1</v>
      </c>
      <c r="BY19213" s="4">
        <f t="shared" si="1201"/>
        <v>1</v>
      </c>
    </row>
    <row r="19214" spans="1:77">
      <c r="A19214" s="23">
        <v>19209</v>
      </c>
      <c r="BT19214" s="23">
        <v>19209</v>
      </c>
      <c r="BU19214" s="4">
        <f t="shared" si="1202"/>
        <v>0</v>
      </c>
      <c r="BV19214" s="4">
        <f t="shared" si="1203"/>
        <v>0</v>
      </c>
      <c r="BW19214" s="23"/>
      <c r="BX19214" s="4">
        <f t="shared" si="1200"/>
        <v>1</v>
      </c>
      <c r="BY19214" s="4">
        <f t="shared" si="1201"/>
        <v>1</v>
      </c>
    </row>
    <row r="19215" spans="1:77">
      <c r="A19215" s="23">
        <v>19210</v>
      </c>
      <c r="BT19215" s="23">
        <v>19210</v>
      </c>
      <c r="BU19215" s="4">
        <f t="shared" si="1202"/>
        <v>0</v>
      </c>
      <c r="BV19215" s="4">
        <f t="shared" si="1203"/>
        <v>0</v>
      </c>
      <c r="BW19215" s="23"/>
      <c r="BX19215" s="4">
        <f t="shared" si="1200"/>
        <v>1</v>
      </c>
      <c r="BY19215" s="4">
        <f t="shared" si="1201"/>
        <v>1</v>
      </c>
    </row>
    <row r="19216" spans="1:77">
      <c r="A19216" s="23">
        <v>19211</v>
      </c>
      <c r="BT19216" s="23">
        <v>19211</v>
      </c>
      <c r="BU19216" s="4">
        <f t="shared" si="1202"/>
        <v>0</v>
      </c>
      <c r="BV19216" s="4">
        <f t="shared" si="1203"/>
        <v>0</v>
      </c>
      <c r="BW19216" s="23"/>
      <c r="BX19216" s="4">
        <f t="shared" si="1200"/>
        <v>1</v>
      </c>
      <c r="BY19216" s="4">
        <f t="shared" si="1201"/>
        <v>1</v>
      </c>
    </row>
    <row r="19217" spans="1:77">
      <c r="A19217" s="23">
        <v>19212</v>
      </c>
      <c r="BT19217" s="23">
        <v>19212</v>
      </c>
      <c r="BU19217" s="4">
        <f t="shared" si="1202"/>
        <v>0</v>
      </c>
      <c r="BV19217" s="4">
        <f t="shared" si="1203"/>
        <v>0</v>
      </c>
      <c r="BW19217" s="23"/>
      <c r="BX19217" s="4">
        <f t="shared" si="1200"/>
        <v>1</v>
      </c>
      <c r="BY19217" s="4">
        <f t="shared" si="1201"/>
        <v>1</v>
      </c>
    </row>
    <row r="19218" spans="1:77">
      <c r="A19218" s="23">
        <v>19213</v>
      </c>
      <c r="BT19218" s="23">
        <v>19213</v>
      </c>
      <c r="BU19218" s="4">
        <f t="shared" si="1202"/>
        <v>0</v>
      </c>
      <c r="BV19218" s="4">
        <f t="shared" si="1203"/>
        <v>0</v>
      </c>
      <c r="BW19218" s="23"/>
      <c r="BX19218" s="4">
        <f t="shared" si="1200"/>
        <v>1</v>
      </c>
      <c r="BY19218" s="4">
        <f t="shared" si="1201"/>
        <v>1</v>
      </c>
    </row>
    <row r="19219" spans="1:77">
      <c r="A19219" s="23">
        <v>19214</v>
      </c>
      <c r="BT19219" s="23">
        <v>19214</v>
      </c>
      <c r="BU19219" s="4">
        <f t="shared" si="1202"/>
        <v>0</v>
      </c>
      <c r="BV19219" s="4">
        <f t="shared" si="1203"/>
        <v>0</v>
      </c>
      <c r="BW19219" s="23"/>
      <c r="BX19219" s="4">
        <f t="shared" si="1200"/>
        <v>1</v>
      </c>
      <c r="BY19219" s="4">
        <f t="shared" si="1201"/>
        <v>1</v>
      </c>
    </row>
    <row r="19220" spans="1:77">
      <c r="A19220" s="23">
        <v>19215</v>
      </c>
      <c r="BT19220" s="23">
        <v>19215</v>
      </c>
      <c r="BU19220" s="4">
        <f t="shared" si="1202"/>
        <v>0</v>
      </c>
      <c r="BV19220" s="4">
        <f t="shared" si="1203"/>
        <v>0</v>
      </c>
      <c r="BW19220" s="23"/>
      <c r="BX19220" s="4">
        <f t="shared" si="1200"/>
        <v>1</v>
      </c>
      <c r="BY19220" s="4">
        <f t="shared" si="1201"/>
        <v>1</v>
      </c>
    </row>
    <row r="19221" spans="1:77">
      <c r="A19221" s="23">
        <v>19216</v>
      </c>
      <c r="BT19221" s="23">
        <v>19216</v>
      </c>
      <c r="BU19221" s="4">
        <f t="shared" si="1202"/>
        <v>0</v>
      </c>
      <c r="BV19221" s="4">
        <f t="shared" si="1203"/>
        <v>0</v>
      </c>
      <c r="BW19221" s="23"/>
      <c r="BX19221" s="4">
        <f t="shared" si="1200"/>
        <v>1</v>
      </c>
      <c r="BY19221" s="4">
        <f t="shared" si="1201"/>
        <v>1</v>
      </c>
    </row>
    <row r="19222" spans="1:77">
      <c r="A19222" s="23">
        <v>19217</v>
      </c>
      <c r="BT19222" s="23">
        <v>19217</v>
      </c>
      <c r="BU19222" s="4">
        <f t="shared" si="1202"/>
        <v>0</v>
      </c>
      <c r="BV19222" s="4">
        <f t="shared" si="1203"/>
        <v>0</v>
      </c>
      <c r="BW19222" s="23"/>
      <c r="BX19222" s="4">
        <f t="shared" ref="BX19222:BX19285" si="1204">IF(BU19222=MAX($BU19222:$BV19222),1,0)</f>
        <v>1</v>
      </c>
      <c r="BY19222" s="4">
        <f t="shared" ref="BY19222:BY19285" si="1205">IF(BV19222=MAX($BU19222:$BV19222),1,0)</f>
        <v>1</v>
      </c>
    </row>
    <row r="19223" spans="1:77">
      <c r="A19223" s="23">
        <v>19218</v>
      </c>
      <c r="BT19223" s="23">
        <v>19218</v>
      </c>
      <c r="BU19223" s="4">
        <f t="shared" si="1202"/>
        <v>0</v>
      </c>
      <c r="BV19223" s="4">
        <f t="shared" si="1203"/>
        <v>0</v>
      </c>
      <c r="BW19223" s="23"/>
      <c r="BX19223" s="4">
        <f t="shared" si="1204"/>
        <v>1</v>
      </c>
      <c r="BY19223" s="4">
        <f t="shared" si="1205"/>
        <v>1</v>
      </c>
    </row>
    <row r="19224" spans="1:77">
      <c r="A19224" s="23">
        <v>19219</v>
      </c>
      <c r="BT19224" s="23">
        <v>19219</v>
      </c>
      <c r="BU19224" s="4">
        <f t="shared" si="1202"/>
        <v>0</v>
      </c>
      <c r="BV19224" s="4">
        <f t="shared" si="1203"/>
        <v>0</v>
      </c>
      <c r="BW19224" s="23"/>
      <c r="BX19224" s="4">
        <f t="shared" si="1204"/>
        <v>1</v>
      </c>
      <c r="BY19224" s="4">
        <f t="shared" si="1205"/>
        <v>1</v>
      </c>
    </row>
    <row r="19225" spans="1:77">
      <c r="A19225" s="23">
        <v>19220</v>
      </c>
      <c r="BT19225" s="23">
        <v>19220</v>
      </c>
      <c r="BU19225" s="4">
        <f t="shared" si="1202"/>
        <v>0</v>
      </c>
      <c r="BV19225" s="4">
        <f t="shared" si="1203"/>
        <v>0</v>
      </c>
      <c r="BW19225" s="23"/>
      <c r="BX19225" s="4">
        <f t="shared" si="1204"/>
        <v>1</v>
      </c>
      <c r="BY19225" s="4">
        <f t="shared" si="1205"/>
        <v>1</v>
      </c>
    </row>
    <row r="19226" spans="1:77">
      <c r="A19226" s="23">
        <v>19221</v>
      </c>
      <c r="BT19226" s="23">
        <v>19221</v>
      </c>
      <c r="BU19226" s="4">
        <f t="shared" si="1202"/>
        <v>0</v>
      </c>
      <c r="BV19226" s="4">
        <f t="shared" si="1203"/>
        <v>0</v>
      </c>
      <c r="BW19226" s="23"/>
      <c r="BX19226" s="4">
        <f t="shared" si="1204"/>
        <v>1</v>
      </c>
      <c r="BY19226" s="4">
        <f t="shared" si="1205"/>
        <v>1</v>
      </c>
    </row>
    <row r="19227" spans="1:77">
      <c r="A19227" s="23">
        <v>19222</v>
      </c>
      <c r="BT19227" s="23">
        <v>19222</v>
      </c>
      <c r="BU19227" s="4">
        <f t="shared" si="1202"/>
        <v>0</v>
      </c>
      <c r="BV19227" s="4">
        <f t="shared" si="1203"/>
        <v>0</v>
      </c>
      <c r="BW19227" s="23"/>
      <c r="BX19227" s="4">
        <f t="shared" si="1204"/>
        <v>1</v>
      </c>
      <c r="BY19227" s="4">
        <f t="shared" si="1205"/>
        <v>1</v>
      </c>
    </row>
    <row r="19228" spans="1:77">
      <c r="A19228" s="23">
        <v>19223</v>
      </c>
      <c r="BT19228" s="23">
        <v>19223</v>
      </c>
      <c r="BU19228" s="4">
        <f t="shared" si="1202"/>
        <v>0</v>
      </c>
      <c r="BV19228" s="4">
        <f t="shared" si="1203"/>
        <v>0</v>
      </c>
      <c r="BW19228" s="23"/>
      <c r="BX19228" s="4">
        <f t="shared" si="1204"/>
        <v>1</v>
      </c>
      <c r="BY19228" s="4">
        <f t="shared" si="1205"/>
        <v>1</v>
      </c>
    </row>
    <row r="19229" spans="1:77">
      <c r="A19229" s="23">
        <v>19224</v>
      </c>
      <c r="BT19229" s="23">
        <v>19224</v>
      </c>
      <c r="BU19229" s="4">
        <f t="shared" si="1202"/>
        <v>0</v>
      </c>
      <c r="BV19229" s="4">
        <f t="shared" si="1203"/>
        <v>0</v>
      </c>
      <c r="BW19229" s="23"/>
      <c r="BX19229" s="4">
        <f t="shared" si="1204"/>
        <v>1</v>
      </c>
      <c r="BY19229" s="4">
        <f t="shared" si="1205"/>
        <v>1</v>
      </c>
    </row>
    <row r="19230" spans="1:77">
      <c r="A19230" s="23">
        <v>19225</v>
      </c>
      <c r="BT19230" s="23">
        <v>19225</v>
      </c>
      <c r="BU19230" s="4">
        <f t="shared" si="1202"/>
        <v>0</v>
      </c>
      <c r="BV19230" s="4">
        <f t="shared" si="1203"/>
        <v>0</v>
      </c>
      <c r="BW19230" s="23"/>
      <c r="BX19230" s="4">
        <f t="shared" si="1204"/>
        <v>1</v>
      </c>
      <c r="BY19230" s="4">
        <f t="shared" si="1205"/>
        <v>1</v>
      </c>
    </row>
    <row r="19231" spans="1:77">
      <c r="A19231" s="23">
        <v>19226</v>
      </c>
      <c r="BT19231" s="23">
        <v>19226</v>
      </c>
      <c r="BU19231" s="4">
        <f t="shared" si="1202"/>
        <v>0</v>
      </c>
      <c r="BV19231" s="4">
        <f t="shared" si="1203"/>
        <v>0</v>
      </c>
      <c r="BW19231" s="23"/>
      <c r="BX19231" s="4">
        <f t="shared" si="1204"/>
        <v>1</v>
      </c>
      <c r="BY19231" s="4">
        <f t="shared" si="1205"/>
        <v>1</v>
      </c>
    </row>
    <row r="19232" spans="1:77">
      <c r="A19232" s="23">
        <v>19227</v>
      </c>
      <c r="BT19232" s="23">
        <v>19227</v>
      </c>
      <c r="BU19232" s="4">
        <f t="shared" si="1202"/>
        <v>0</v>
      </c>
      <c r="BV19232" s="4">
        <f t="shared" si="1203"/>
        <v>0</v>
      </c>
      <c r="BW19232" s="23"/>
      <c r="BX19232" s="4">
        <f t="shared" si="1204"/>
        <v>1</v>
      </c>
      <c r="BY19232" s="4">
        <f t="shared" si="1205"/>
        <v>1</v>
      </c>
    </row>
    <row r="19233" spans="1:77">
      <c r="A19233" s="23">
        <v>19228</v>
      </c>
      <c r="BT19233" s="23">
        <v>19228</v>
      </c>
      <c r="BU19233" s="4">
        <f t="shared" si="1202"/>
        <v>0</v>
      </c>
      <c r="BV19233" s="4">
        <f t="shared" si="1203"/>
        <v>0</v>
      </c>
      <c r="BW19233" s="23"/>
      <c r="BX19233" s="4">
        <f t="shared" si="1204"/>
        <v>1</v>
      </c>
      <c r="BY19233" s="4">
        <f t="shared" si="1205"/>
        <v>1</v>
      </c>
    </row>
    <row r="19234" spans="1:77">
      <c r="A19234" s="23">
        <v>19229</v>
      </c>
      <c r="BT19234" s="23">
        <v>19229</v>
      </c>
      <c r="BU19234" s="4">
        <f t="shared" si="1202"/>
        <v>0</v>
      </c>
      <c r="BV19234" s="4">
        <f t="shared" si="1203"/>
        <v>0</v>
      </c>
      <c r="BW19234" s="23"/>
      <c r="BX19234" s="4">
        <f t="shared" si="1204"/>
        <v>1</v>
      </c>
      <c r="BY19234" s="4">
        <f t="shared" si="1205"/>
        <v>1</v>
      </c>
    </row>
    <row r="19235" spans="1:77">
      <c r="A19235" s="23">
        <v>19230</v>
      </c>
      <c r="BT19235" s="23">
        <v>19230</v>
      </c>
      <c r="BU19235" s="4">
        <f t="shared" si="1202"/>
        <v>0</v>
      </c>
      <c r="BV19235" s="4">
        <f t="shared" si="1203"/>
        <v>0</v>
      </c>
      <c r="BW19235" s="23"/>
      <c r="BX19235" s="4">
        <f t="shared" si="1204"/>
        <v>1</v>
      </c>
      <c r="BY19235" s="4">
        <f t="shared" si="1205"/>
        <v>1</v>
      </c>
    </row>
    <row r="19236" spans="1:77">
      <c r="A19236" s="23">
        <v>19231</v>
      </c>
      <c r="BT19236" s="23">
        <v>19231</v>
      </c>
      <c r="BU19236" s="4">
        <f t="shared" si="1202"/>
        <v>0</v>
      </c>
      <c r="BV19236" s="4">
        <f t="shared" si="1203"/>
        <v>0</v>
      </c>
      <c r="BW19236" s="23"/>
      <c r="BX19236" s="4">
        <f t="shared" si="1204"/>
        <v>1</v>
      </c>
      <c r="BY19236" s="4">
        <f t="shared" si="1205"/>
        <v>1</v>
      </c>
    </row>
    <row r="19237" spans="1:77">
      <c r="A19237" s="23">
        <v>19232</v>
      </c>
      <c r="BT19237" s="23">
        <v>19232</v>
      </c>
      <c r="BU19237" s="4">
        <f t="shared" si="1202"/>
        <v>0</v>
      </c>
      <c r="BV19237" s="4">
        <f t="shared" si="1203"/>
        <v>0</v>
      </c>
      <c r="BW19237" s="23"/>
      <c r="BX19237" s="4">
        <f t="shared" si="1204"/>
        <v>1</v>
      </c>
      <c r="BY19237" s="4">
        <f t="shared" si="1205"/>
        <v>1</v>
      </c>
    </row>
    <row r="19238" spans="1:77">
      <c r="A19238" s="23">
        <v>19233</v>
      </c>
      <c r="BT19238" s="23">
        <v>19233</v>
      </c>
      <c r="BU19238" s="4">
        <f t="shared" si="1202"/>
        <v>0</v>
      </c>
      <c r="BV19238" s="4">
        <f t="shared" si="1203"/>
        <v>0</v>
      </c>
      <c r="BW19238" s="23"/>
      <c r="BX19238" s="4">
        <f t="shared" si="1204"/>
        <v>1</v>
      </c>
      <c r="BY19238" s="4">
        <f t="shared" si="1205"/>
        <v>1</v>
      </c>
    </row>
    <row r="19239" spans="1:77">
      <c r="A19239" s="23">
        <v>19234</v>
      </c>
      <c r="BT19239" s="23">
        <v>19234</v>
      </c>
      <c r="BU19239" s="4">
        <f t="shared" si="1202"/>
        <v>0</v>
      </c>
      <c r="BV19239" s="4">
        <f t="shared" si="1203"/>
        <v>0</v>
      </c>
      <c r="BW19239" s="23"/>
      <c r="BX19239" s="4">
        <f t="shared" si="1204"/>
        <v>1</v>
      </c>
      <c r="BY19239" s="4">
        <f t="shared" si="1205"/>
        <v>1</v>
      </c>
    </row>
    <row r="19240" spans="1:77">
      <c r="A19240" s="23">
        <v>19235</v>
      </c>
      <c r="BT19240" s="23">
        <v>19235</v>
      </c>
      <c r="BU19240" s="4">
        <f t="shared" si="1202"/>
        <v>0</v>
      </c>
      <c r="BV19240" s="4">
        <f t="shared" si="1203"/>
        <v>0</v>
      </c>
      <c r="BW19240" s="23"/>
      <c r="BX19240" s="4">
        <f t="shared" si="1204"/>
        <v>1</v>
      </c>
      <c r="BY19240" s="4">
        <f t="shared" si="1205"/>
        <v>1</v>
      </c>
    </row>
    <row r="19241" spans="1:77">
      <c r="A19241" s="23">
        <v>19236</v>
      </c>
      <c r="BT19241" s="23">
        <v>19236</v>
      </c>
      <c r="BU19241" s="4">
        <f t="shared" si="1202"/>
        <v>0</v>
      </c>
      <c r="BV19241" s="4">
        <f t="shared" si="1203"/>
        <v>0</v>
      </c>
      <c r="BW19241" s="23"/>
      <c r="BX19241" s="4">
        <f t="shared" si="1204"/>
        <v>1</v>
      </c>
      <c r="BY19241" s="4">
        <f t="shared" si="1205"/>
        <v>1</v>
      </c>
    </row>
    <row r="19242" spans="1:77">
      <c r="A19242" s="23">
        <v>19237</v>
      </c>
      <c r="BT19242" s="23">
        <v>19237</v>
      </c>
      <c r="BU19242" s="4">
        <f t="shared" si="1202"/>
        <v>0</v>
      </c>
      <c r="BV19242" s="4">
        <f t="shared" si="1203"/>
        <v>0</v>
      </c>
      <c r="BW19242" s="23"/>
      <c r="BX19242" s="4">
        <f t="shared" si="1204"/>
        <v>1</v>
      </c>
      <c r="BY19242" s="4">
        <f t="shared" si="1205"/>
        <v>1</v>
      </c>
    </row>
    <row r="19243" spans="1:77">
      <c r="A19243" s="23">
        <v>19238</v>
      </c>
      <c r="BT19243" s="23">
        <v>19238</v>
      </c>
      <c r="BU19243" s="4">
        <f t="shared" si="1202"/>
        <v>0</v>
      </c>
      <c r="BV19243" s="4">
        <f t="shared" si="1203"/>
        <v>0</v>
      </c>
      <c r="BW19243" s="23"/>
      <c r="BX19243" s="4">
        <f t="shared" si="1204"/>
        <v>1</v>
      </c>
      <c r="BY19243" s="4">
        <f t="shared" si="1205"/>
        <v>1</v>
      </c>
    </row>
    <row r="19244" spans="1:77">
      <c r="A19244" s="23">
        <v>19239</v>
      </c>
      <c r="BT19244" s="23">
        <v>19239</v>
      </c>
      <c r="BU19244" s="4">
        <f t="shared" si="1202"/>
        <v>0</v>
      </c>
      <c r="BV19244" s="4">
        <f t="shared" si="1203"/>
        <v>0</v>
      </c>
      <c r="BW19244" s="23"/>
      <c r="BX19244" s="4">
        <f t="shared" si="1204"/>
        <v>1</v>
      </c>
      <c r="BY19244" s="4">
        <f t="shared" si="1205"/>
        <v>1</v>
      </c>
    </row>
    <row r="19245" spans="1:77">
      <c r="A19245" s="23">
        <v>19240</v>
      </c>
      <c r="BT19245" s="23">
        <v>19240</v>
      </c>
      <c r="BU19245" s="4">
        <f t="shared" si="1202"/>
        <v>0</v>
      </c>
      <c r="BV19245" s="4">
        <f t="shared" si="1203"/>
        <v>0</v>
      </c>
      <c r="BW19245" s="23"/>
      <c r="BX19245" s="4">
        <f t="shared" si="1204"/>
        <v>1</v>
      </c>
      <c r="BY19245" s="4">
        <f t="shared" si="1205"/>
        <v>1</v>
      </c>
    </row>
    <row r="19246" spans="1:77">
      <c r="A19246" s="23">
        <v>19241</v>
      </c>
      <c r="BT19246" s="23">
        <v>19241</v>
      </c>
      <c r="BU19246" s="4">
        <f t="shared" si="1202"/>
        <v>0</v>
      </c>
      <c r="BV19246" s="4">
        <f t="shared" si="1203"/>
        <v>0</v>
      </c>
      <c r="BW19246" s="23"/>
      <c r="BX19246" s="4">
        <f t="shared" si="1204"/>
        <v>1</v>
      </c>
      <c r="BY19246" s="4">
        <f t="shared" si="1205"/>
        <v>1</v>
      </c>
    </row>
    <row r="19247" spans="1:77">
      <c r="A19247" s="23">
        <v>19242</v>
      </c>
      <c r="BT19247" s="23">
        <v>19242</v>
      </c>
      <c r="BU19247" s="4">
        <f t="shared" si="1202"/>
        <v>0</v>
      </c>
      <c r="BV19247" s="4">
        <f t="shared" si="1203"/>
        <v>0</v>
      </c>
      <c r="BW19247" s="23"/>
      <c r="BX19247" s="4">
        <f t="shared" si="1204"/>
        <v>1</v>
      </c>
      <c r="BY19247" s="4">
        <f t="shared" si="1205"/>
        <v>1</v>
      </c>
    </row>
    <row r="19248" spans="1:77">
      <c r="A19248" s="23">
        <v>19243</v>
      </c>
      <c r="BT19248" s="23">
        <v>19243</v>
      </c>
      <c r="BU19248" s="4">
        <f t="shared" si="1202"/>
        <v>0</v>
      </c>
      <c r="BV19248" s="4">
        <f t="shared" si="1203"/>
        <v>0</v>
      </c>
      <c r="BW19248" s="23"/>
      <c r="BX19248" s="4">
        <f t="shared" si="1204"/>
        <v>1</v>
      </c>
      <c r="BY19248" s="4">
        <f t="shared" si="1205"/>
        <v>1</v>
      </c>
    </row>
    <row r="19249" spans="1:77">
      <c r="A19249" s="23">
        <v>19244</v>
      </c>
      <c r="BT19249" s="23">
        <v>19244</v>
      </c>
      <c r="BU19249" s="4">
        <f t="shared" si="1202"/>
        <v>0</v>
      </c>
      <c r="BV19249" s="4">
        <f t="shared" si="1203"/>
        <v>0</v>
      </c>
      <c r="BW19249" s="23"/>
      <c r="BX19249" s="4">
        <f t="shared" si="1204"/>
        <v>1</v>
      </c>
      <c r="BY19249" s="4">
        <f t="shared" si="1205"/>
        <v>1</v>
      </c>
    </row>
    <row r="19250" spans="1:77">
      <c r="A19250" s="23">
        <v>19245</v>
      </c>
      <c r="BT19250" s="23">
        <v>19245</v>
      </c>
      <c r="BU19250" s="4">
        <f t="shared" si="1202"/>
        <v>0</v>
      </c>
      <c r="BV19250" s="4">
        <f t="shared" si="1203"/>
        <v>0</v>
      </c>
      <c r="BW19250" s="23"/>
      <c r="BX19250" s="4">
        <f t="shared" si="1204"/>
        <v>1</v>
      </c>
      <c r="BY19250" s="4">
        <f t="shared" si="1205"/>
        <v>1</v>
      </c>
    </row>
    <row r="19251" spans="1:77">
      <c r="A19251" s="23">
        <v>19246</v>
      </c>
      <c r="BT19251" s="23">
        <v>19246</v>
      </c>
      <c r="BU19251" s="4">
        <f t="shared" si="1202"/>
        <v>0</v>
      </c>
      <c r="BV19251" s="4">
        <f t="shared" si="1203"/>
        <v>0</v>
      </c>
      <c r="BW19251" s="23"/>
      <c r="BX19251" s="4">
        <f t="shared" si="1204"/>
        <v>1</v>
      </c>
      <c r="BY19251" s="4">
        <f t="shared" si="1205"/>
        <v>1</v>
      </c>
    </row>
    <row r="19252" spans="1:77">
      <c r="A19252" s="23">
        <v>19247</v>
      </c>
      <c r="BT19252" s="23">
        <v>19247</v>
      </c>
      <c r="BU19252" s="4">
        <f t="shared" si="1202"/>
        <v>0</v>
      </c>
      <c r="BV19252" s="4">
        <f t="shared" si="1203"/>
        <v>0</v>
      </c>
      <c r="BW19252" s="23"/>
      <c r="BX19252" s="4">
        <f t="shared" si="1204"/>
        <v>1</v>
      </c>
      <c r="BY19252" s="4">
        <f t="shared" si="1205"/>
        <v>1</v>
      </c>
    </row>
    <row r="19253" spans="1:77">
      <c r="A19253" s="23">
        <v>19248</v>
      </c>
      <c r="BT19253" s="23">
        <v>19248</v>
      </c>
      <c r="BU19253" s="4">
        <f t="shared" si="1202"/>
        <v>0</v>
      </c>
      <c r="BV19253" s="4">
        <f t="shared" si="1203"/>
        <v>0</v>
      </c>
      <c r="BW19253" s="23"/>
      <c r="BX19253" s="4">
        <f t="shared" si="1204"/>
        <v>1</v>
      </c>
      <c r="BY19253" s="4">
        <f t="shared" si="1205"/>
        <v>1</v>
      </c>
    </row>
    <row r="19254" spans="1:77">
      <c r="A19254" s="23">
        <v>19249</v>
      </c>
      <c r="BT19254" s="23">
        <v>19249</v>
      </c>
      <c r="BU19254" s="4">
        <f t="shared" si="1202"/>
        <v>0</v>
      </c>
      <c r="BV19254" s="4">
        <f t="shared" si="1203"/>
        <v>0</v>
      </c>
      <c r="BW19254" s="23"/>
      <c r="BX19254" s="4">
        <f t="shared" si="1204"/>
        <v>1</v>
      </c>
      <c r="BY19254" s="4">
        <f t="shared" si="1205"/>
        <v>1</v>
      </c>
    </row>
    <row r="19255" spans="1:77">
      <c r="A19255" s="23">
        <v>19250</v>
      </c>
      <c r="BT19255" s="23">
        <v>19250</v>
      </c>
      <c r="BU19255" s="4">
        <f t="shared" si="1202"/>
        <v>0</v>
      </c>
      <c r="BV19255" s="4">
        <f t="shared" si="1203"/>
        <v>0</v>
      </c>
      <c r="BW19255" s="23"/>
      <c r="BX19255" s="4">
        <f t="shared" si="1204"/>
        <v>1</v>
      </c>
      <c r="BY19255" s="4">
        <f t="shared" si="1205"/>
        <v>1</v>
      </c>
    </row>
    <row r="19256" spans="1:77">
      <c r="A19256" s="23">
        <v>19251</v>
      </c>
      <c r="BT19256" s="23">
        <v>19251</v>
      </c>
      <c r="BU19256" s="4">
        <f t="shared" si="1202"/>
        <v>0</v>
      </c>
      <c r="BV19256" s="4">
        <f t="shared" si="1203"/>
        <v>0</v>
      </c>
      <c r="BW19256" s="23"/>
      <c r="BX19256" s="4">
        <f t="shared" si="1204"/>
        <v>1</v>
      </c>
      <c r="BY19256" s="4">
        <f t="shared" si="1205"/>
        <v>1</v>
      </c>
    </row>
    <row r="19257" spans="1:77">
      <c r="A19257" s="23">
        <v>19252</v>
      </c>
      <c r="BT19257" s="23">
        <v>19252</v>
      </c>
      <c r="BU19257" s="4">
        <f t="shared" si="1202"/>
        <v>0</v>
      </c>
      <c r="BV19257" s="4">
        <f t="shared" si="1203"/>
        <v>0</v>
      </c>
      <c r="BW19257" s="23"/>
      <c r="BX19257" s="4">
        <f t="shared" si="1204"/>
        <v>1</v>
      </c>
      <c r="BY19257" s="4">
        <f t="shared" si="1205"/>
        <v>1</v>
      </c>
    </row>
    <row r="19258" spans="1:77">
      <c r="A19258" s="23">
        <v>19253</v>
      </c>
      <c r="BT19258" s="23">
        <v>19253</v>
      </c>
      <c r="BU19258" s="4">
        <f t="shared" si="1202"/>
        <v>0</v>
      </c>
      <c r="BV19258" s="4">
        <f t="shared" si="1203"/>
        <v>0</v>
      </c>
      <c r="BW19258" s="23"/>
      <c r="BX19258" s="4">
        <f t="shared" si="1204"/>
        <v>1</v>
      </c>
      <c r="BY19258" s="4">
        <f t="shared" si="1205"/>
        <v>1</v>
      </c>
    </row>
    <row r="19259" spans="1:77">
      <c r="A19259" s="23">
        <v>19254</v>
      </c>
      <c r="BT19259" s="23">
        <v>19254</v>
      </c>
      <c r="BU19259" s="4">
        <f t="shared" si="1202"/>
        <v>0</v>
      </c>
      <c r="BV19259" s="4">
        <f t="shared" si="1203"/>
        <v>0</v>
      </c>
      <c r="BW19259" s="23"/>
      <c r="BX19259" s="4">
        <f t="shared" si="1204"/>
        <v>1</v>
      </c>
      <c r="BY19259" s="4">
        <f t="shared" si="1205"/>
        <v>1</v>
      </c>
    </row>
    <row r="19260" spans="1:77">
      <c r="A19260" s="23">
        <v>19255</v>
      </c>
      <c r="BT19260" s="23">
        <v>19255</v>
      </c>
      <c r="BU19260" s="4">
        <f t="shared" si="1202"/>
        <v>0</v>
      </c>
      <c r="BV19260" s="4">
        <f t="shared" si="1203"/>
        <v>0</v>
      </c>
      <c r="BW19260" s="23"/>
      <c r="BX19260" s="4">
        <f t="shared" si="1204"/>
        <v>1</v>
      </c>
      <c r="BY19260" s="4">
        <f t="shared" si="1205"/>
        <v>1</v>
      </c>
    </row>
    <row r="19261" spans="1:77">
      <c r="A19261" s="23">
        <v>19256</v>
      </c>
      <c r="BT19261" s="23">
        <v>19256</v>
      </c>
      <c r="BU19261" s="4">
        <f t="shared" si="1202"/>
        <v>0</v>
      </c>
      <c r="BV19261" s="4">
        <f t="shared" si="1203"/>
        <v>0</v>
      </c>
      <c r="BW19261" s="23"/>
      <c r="BX19261" s="4">
        <f t="shared" si="1204"/>
        <v>1</v>
      </c>
      <c r="BY19261" s="4">
        <f t="shared" si="1205"/>
        <v>1</v>
      </c>
    </row>
    <row r="19262" spans="1:77">
      <c r="A19262" s="23">
        <v>19257</v>
      </c>
      <c r="BT19262" s="23">
        <v>19257</v>
      </c>
      <c r="BU19262" s="4">
        <f t="shared" si="1202"/>
        <v>0</v>
      </c>
      <c r="BV19262" s="4">
        <f t="shared" si="1203"/>
        <v>0</v>
      </c>
      <c r="BW19262" s="23"/>
      <c r="BX19262" s="4">
        <f t="shared" si="1204"/>
        <v>1</v>
      </c>
      <c r="BY19262" s="4">
        <f t="shared" si="1205"/>
        <v>1</v>
      </c>
    </row>
    <row r="19263" spans="1:77">
      <c r="A19263" s="23">
        <v>19258</v>
      </c>
      <c r="BT19263" s="23">
        <v>19258</v>
      </c>
      <c r="BU19263" s="4">
        <f t="shared" si="1202"/>
        <v>0</v>
      </c>
      <c r="BV19263" s="4">
        <f t="shared" si="1203"/>
        <v>0</v>
      </c>
      <c r="BW19263" s="23"/>
      <c r="BX19263" s="4">
        <f t="shared" si="1204"/>
        <v>1</v>
      </c>
      <c r="BY19263" s="4">
        <f t="shared" si="1205"/>
        <v>1</v>
      </c>
    </row>
    <row r="19264" spans="1:77">
      <c r="A19264" s="23">
        <v>19259</v>
      </c>
      <c r="BT19264" s="23">
        <v>19259</v>
      </c>
      <c r="BU19264" s="4">
        <f t="shared" si="1202"/>
        <v>0</v>
      </c>
      <c r="BV19264" s="4">
        <f t="shared" si="1203"/>
        <v>0</v>
      </c>
      <c r="BW19264" s="23"/>
      <c r="BX19264" s="4">
        <f t="shared" si="1204"/>
        <v>1</v>
      </c>
      <c r="BY19264" s="4">
        <f t="shared" si="1205"/>
        <v>1</v>
      </c>
    </row>
    <row r="19265" spans="1:77">
      <c r="A19265" s="23">
        <v>19260</v>
      </c>
      <c r="BT19265" s="23">
        <v>19260</v>
      </c>
      <c r="BU19265" s="4">
        <f t="shared" si="1202"/>
        <v>0</v>
      </c>
      <c r="BV19265" s="4">
        <f t="shared" si="1203"/>
        <v>0</v>
      </c>
      <c r="BW19265" s="23"/>
      <c r="BX19265" s="4">
        <f t="shared" si="1204"/>
        <v>1</v>
      </c>
      <c r="BY19265" s="4">
        <f t="shared" si="1205"/>
        <v>1</v>
      </c>
    </row>
    <row r="19266" spans="1:77">
      <c r="A19266" s="23">
        <v>19261</v>
      </c>
      <c r="BT19266" s="23">
        <v>19261</v>
      </c>
      <c r="BU19266" s="4">
        <f t="shared" si="1202"/>
        <v>0</v>
      </c>
      <c r="BV19266" s="4">
        <f t="shared" si="1203"/>
        <v>0</v>
      </c>
      <c r="BW19266" s="23"/>
      <c r="BX19266" s="4">
        <f t="shared" si="1204"/>
        <v>1</v>
      </c>
      <c r="BY19266" s="4">
        <f t="shared" si="1205"/>
        <v>1</v>
      </c>
    </row>
    <row r="19267" spans="1:77">
      <c r="A19267" s="23">
        <v>19262</v>
      </c>
      <c r="BT19267" s="23">
        <v>19262</v>
      </c>
      <c r="BU19267" s="4">
        <f t="shared" si="1202"/>
        <v>0</v>
      </c>
      <c r="BV19267" s="4">
        <f t="shared" si="1203"/>
        <v>0</v>
      </c>
      <c r="BW19267" s="23"/>
      <c r="BX19267" s="4">
        <f t="shared" si="1204"/>
        <v>1</v>
      </c>
      <c r="BY19267" s="4">
        <f t="shared" si="1205"/>
        <v>1</v>
      </c>
    </row>
    <row r="19268" spans="1:77">
      <c r="A19268" s="23">
        <v>19263</v>
      </c>
      <c r="BT19268" s="23">
        <v>19263</v>
      </c>
      <c r="BU19268" s="4">
        <f t="shared" si="1202"/>
        <v>0</v>
      </c>
      <c r="BV19268" s="4">
        <f t="shared" si="1203"/>
        <v>0</v>
      </c>
      <c r="BW19268" s="23"/>
      <c r="BX19268" s="4">
        <f t="shared" si="1204"/>
        <v>1</v>
      </c>
      <c r="BY19268" s="4">
        <f t="shared" si="1205"/>
        <v>1</v>
      </c>
    </row>
    <row r="19269" spans="1:77">
      <c r="A19269" s="23">
        <v>19264</v>
      </c>
      <c r="BT19269" s="23">
        <v>19264</v>
      </c>
      <c r="BU19269" s="4">
        <f t="shared" si="1202"/>
        <v>0</v>
      </c>
      <c r="BV19269" s="4">
        <f t="shared" si="1203"/>
        <v>0</v>
      </c>
      <c r="BW19269" s="23"/>
      <c r="BX19269" s="4">
        <f t="shared" si="1204"/>
        <v>1</v>
      </c>
      <c r="BY19269" s="4">
        <f t="shared" si="1205"/>
        <v>1</v>
      </c>
    </row>
    <row r="19270" spans="1:77">
      <c r="A19270" s="23">
        <v>19265</v>
      </c>
      <c r="BT19270" s="23">
        <v>19265</v>
      </c>
      <c r="BU19270" s="4">
        <f t="shared" si="1202"/>
        <v>0</v>
      </c>
      <c r="BV19270" s="4">
        <f t="shared" si="1203"/>
        <v>0</v>
      </c>
      <c r="BW19270" s="23"/>
      <c r="BX19270" s="4">
        <f t="shared" si="1204"/>
        <v>1</v>
      </c>
      <c r="BY19270" s="4">
        <f t="shared" si="1205"/>
        <v>1</v>
      </c>
    </row>
    <row r="19271" spans="1:77">
      <c r="A19271" s="23">
        <v>19266</v>
      </c>
      <c r="BT19271" s="23">
        <v>19266</v>
      </c>
      <c r="BU19271" s="4">
        <f t="shared" ref="BU19271:BU19334" si="1206">BP19271*$BV$1-BQ19271</f>
        <v>0</v>
      </c>
      <c r="BV19271" s="4">
        <f t="shared" ref="BV19271:BV19334" si="1207">BR19271*$BV$1-BS19271</f>
        <v>0</v>
      </c>
      <c r="BW19271" s="23"/>
      <c r="BX19271" s="4">
        <f t="shared" si="1204"/>
        <v>1</v>
      </c>
      <c r="BY19271" s="4">
        <f t="shared" si="1205"/>
        <v>1</v>
      </c>
    </row>
    <row r="19272" spans="1:77">
      <c r="A19272" s="23">
        <v>19267</v>
      </c>
      <c r="BT19272" s="23">
        <v>19267</v>
      </c>
      <c r="BU19272" s="4">
        <f t="shared" si="1206"/>
        <v>0</v>
      </c>
      <c r="BV19272" s="4">
        <f t="shared" si="1207"/>
        <v>0</v>
      </c>
      <c r="BW19272" s="23"/>
      <c r="BX19272" s="4">
        <f t="shared" si="1204"/>
        <v>1</v>
      </c>
      <c r="BY19272" s="4">
        <f t="shared" si="1205"/>
        <v>1</v>
      </c>
    </row>
    <row r="19273" spans="1:77">
      <c r="A19273" s="23">
        <v>19268</v>
      </c>
      <c r="BT19273" s="23">
        <v>19268</v>
      </c>
      <c r="BU19273" s="4">
        <f t="shared" si="1206"/>
        <v>0</v>
      </c>
      <c r="BV19273" s="4">
        <f t="shared" si="1207"/>
        <v>0</v>
      </c>
      <c r="BW19273" s="23"/>
      <c r="BX19273" s="4">
        <f t="shared" si="1204"/>
        <v>1</v>
      </c>
      <c r="BY19273" s="4">
        <f t="shared" si="1205"/>
        <v>1</v>
      </c>
    </row>
    <row r="19274" spans="1:77">
      <c r="A19274" s="23">
        <v>19269</v>
      </c>
      <c r="BT19274" s="23">
        <v>19269</v>
      </c>
      <c r="BU19274" s="4">
        <f t="shared" si="1206"/>
        <v>0</v>
      </c>
      <c r="BV19274" s="4">
        <f t="shared" si="1207"/>
        <v>0</v>
      </c>
      <c r="BW19274" s="23"/>
      <c r="BX19274" s="4">
        <f t="shared" si="1204"/>
        <v>1</v>
      </c>
      <c r="BY19274" s="4">
        <f t="shared" si="1205"/>
        <v>1</v>
      </c>
    </row>
    <row r="19275" spans="1:77">
      <c r="A19275" s="23">
        <v>19270</v>
      </c>
      <c r="BT19275" s="23">
        <v>19270</v>
      </c>
      <c r="BU19275" s="4">
        <f t="shared" si="1206"/>
        <v>0</v>
      </c>
      <c r="BV19275" s="4">
        <f t="shared" si="1207"/>
        <v>0</v>
      </c>
      <c r="BW19275" s="23"/>
      <c r="BX19275" s="4">
        <f t="shared" si="1204"/>
        <v>1</v>
      </c>
      <c r="BY19275" s="4">
        <f t="shared" si="1205"/>
        <v>1</v>
      </c>
    </row>
    <row r="19276" spans="1:77">
      <c r="A19276" s="23">
        <v>19271</v>
      </c>
      <c r="BT19276" s="23">
        <v>19271</v>
      </c>
      <c r="BU19276" s="4">
        <f t="shared" si="1206"/>
        <v>0</v>
      </c>
      <c r="BV19276" s="4">
        <f t="shared" si="1207"/>
        <v>0</v>
      </c>
      <c r="BW19276" s="23"/>
      <c r="BX19276" s="4">
        <f t="shared" si="1204"/>
        <v>1</v>
      </c>
      <c r="BY19276" s="4">
        <f t="shared" si="1205"/>
        <v>1</v>
      </c>
    </row>
    <row r="19277" spans="1:77">
      <c r="A19277" s="23">
        <v>19272</v>
      </c>
      <c r="BT19277" s="23">
        <v>19272</v>
      </c>
      <c r="BU19277" s="4">
        <f t="shared" si="1206"/>
        <v>0</v>
      </c>
      <c r="BV19277" s="4">
        <f t="shared" si="1207"/>
        <v>0</v>
      </c>
      <c r="BW19277" s="23"/>
      <c r="BX19277" s="4">
        <f t="shared" si="1204"/>
        <v>1</v>
      </c>
      <c r="BY19277" s="4">
        <f t="shared" si="1205"/>
        <v>1</v>
      </c>
    </row>
    <row r="19278" spans="1:77">
      <c r="A19278" s="23">
        <v>19273</v>
      </c>
      <c r="BT19278" s="23">
        <v>19273</v>
      </c>
      <c r="BU19278" s="4">
        <f t="shared" si="1206"/>
        <v>0</v>
      </c>
      <c r="BV19278" s="4">
        <f t="shared" si="1207"/>
        <v>0</v>
      </c>
      <c r="BW19278" s="23"/>
      <c r="BX19278" s="4">
        <f t="shared" si="1204"/>
        <v>1</v>
      </c>
      <c r="BY19278" s="4">
        <f t="shared" si="1205"/>
        <v>1</v>
      </c>
    </row>
    <row r="19279" spans="1:77">
      <c r="A19279" s="23">
        <v>19274</v>
      </c>
      <c r="BT19279" s="23">
        <v>19274</v>
      </c>
      <c r="BU19279" s="4">
        <f t="shared" si="1206"/>
        <v>0</v>
      </c>
      <c r="BV19279" s="4">
        <f t="shared" si="1207"/>
        <v>0</v>
      </c>
      <c r="BW19279" s="23"/>
      <c r="BX19279" s="4">
        <f t="shared" si="1204"/>
        <v>1</v>
      </c>
      <c r="BY19279" s="4">
        <f t="shared" si="1205"/>
        <v>1</v>
      </c>
    </row>
    <row r="19280" spans="1:77">
      <c r="A19280" s="23">
        <v>19275</v>
      </c>
      <c r="BT19280" s="23">
        <v>19275</v>
      </c>
      <c r="BU19280" s="4">
        <f t="shared" si="1206"/>
        <v>0</v>
      </c>
      <c r="BV19280" s="4">
        <f t="shared" si="1207"/>
        <v>0</v>
      </c>
      <c r="BW19280" s="23"/>
      <c r="BX19280" s="4">
        <f t="shared" si="1204"/>
        <v>1</v>
      </c>
      <c r="BY19280" s="4">
        <f t="shared" si="1205"/>
        <v>1</v>
      </c>
    </row>
    <row r="19281" spans="1:77">
      <c r="A19281" s="23">
        <v>19276</v>
      </c>
      <c r="BT19281" s="23">
        <v>19276</v>
      </c>
      <c r="BU19281" s="4">
        <f t="shared" si="1206"/>
        <v>0</v>
      </c>
      <c r="BV19281" s="4">
        <f t="shared" si="1207"/>
        <v>0</v>
      </c>
      <c r="BW19281" s="23"/>
      <c r="BX19281" s="4">
        <f t="shared" si="1204"/>
        <v>1</v>
      </c>
      <c r="BY19281" s="4">
        <f t="shared" si="1205"/>
        <v>1</v>
      </c>
    </row>
    <row r="19282" spans="1:77">
      <c r="A19282" s="23">
        <v>19277</v>
      </c>
      <c r="BT19282" s="23">
        <v>19277</v>
      </c>
      <c r="BU19282" s="4">
        <f t="shared" si="1206"/>
        <v>0</v>
      </c>
      <c r="BV19282" s="4">
        <f t="shared" si="1207"/>
        <v>0</v>
      </c>
      <c r="BW19282" s="23"/>
      <c r="BX19282" s="4">
        <f t="shared" si="1204"/>
        <v>1</v>
      </c>
      <c r="BY19282" s="4">
        <f t="shared" si="1205"/>
        <v>1</v>
      </c>
    </row>
    <row r="19283" spans="1:77">
      <c r="A19283" s="23">
        <v>19278</v>
      </c>
      <c r="BT19283" s="23">
        <v>19278</v>
      </c>
      <c r="BU19283" s="4">
        <f t="shared" si="1206"/>
        <v>0</v>
      </c>
      <c r="BV19283" s="4">
        <f t="shared" si="1207"/>
        <v>0</v>
      </c>
      <c r="BW19283" s="23"/>
      <c r="BX19283" s="4">
        <f t="shared" si="1204"/>
        <v>1</v>
      </c>
      <c r="BY19283" s="4">
        <f t="shared" si="1205"/>
        <v>1</v>
      </c>
    </row>
    <row r="19284" spans="1:77">
      <c r="A19284" s="23">
        <v>19279</v>
      </c>
      <c r="BT19284" s="23">
        <v>19279</v>
      </c>
      <c r="BU19284" s="4">
        <f t="shared" si="1206"/>
        <v>0</v>
      </c>
      <c r="BV19284" s="4">
        <f t="shared" si="1207"/>
        <v>0</v>
      </c>
      <c r="BW19284" s="23"/>
      <c r="BX19284" s="4">
        <f t="shared" si="1204"/>
        <v>1</v>
      </c>
      <c r="BY19284" s="4">
        <f t="shared" si="1205"/>
        <v>1</v>
      </c>
    </row>
    <row r="19285" spans="1:77">
      <c r="A19285" s="23">
        <v>19280</v>
      </c>
      <c r="BT19285" s="23">
        <v>19280</v>
      </c>
      <c r="BU19285" s="4">
        <f t="shared" si="1206"/>
        <v>0</v>
      </c>
      <c r="BV19285" s="4">
        <f t="shared" si="1207"/>
        <v>0</v>
      </c>
      <c r="BW19285" s="23"/>
      <c r="BX19285" s="4">
        <f t="shared" si="1204"/>
        <v>1</v>
      </c>
      <c r="BY19285" s="4">
        <f t="shared" si="1205"/>
        <v>1</v>
      </c>
    </row>
    <row r="19286" spans="1:77">
      <c r="A19286" s="23">
        <v>19281</v>
      </c>
      <c r="BT19286" s="23">
        <v>19281</v>
      </c>
      <c r="BU19286" s="4">
        <f t="shared" si="1206"/>
        <v>0</v>
      </c>
      <c r="BV19286" s="4">
        <f t="shared" si="1207"/>
        <v>0</v>
      </c>
      <c r="BW19286" s="23"/>
      <c r="BX19286" s="4">
        <f t="shared" ref="BX19286:BX19349" si="1208">IF(BU19286=MAX($BU19286:$BV19286),1,0)</f>
        <v>1</v>
      </c>
      <c r="BY19286" s="4">
        <f t="shared" ref="BY19286:BY19349" si="1209">IF(BV19286=MAX($BU19286:$BV19286),1,0)</f>
        <v>1</v>
      </c>
    </row>
    <row r="19287" spans="1:77">
      <c r="A19287" s="23">
        <v>19282</v>
      </c>
      <c r="BT19287" s="23">
        <v>19282</v>
      </c>
      <c r="BU19287" s="4">
        <f t="shared" si="1206"/>
        <v>0</v>
      </c>
      <c r="BV19287" s="4">
        <f t="shared" si="1207"/>
        <v>0</v>
      </c>
      <c r="BW19287" s="23"/>
      <c r="BX19287" s="4">
        <f t="shared" si="1208"/>
        <v>1</v>
      </c>
      <c r="BY19287" s="4">
        <f t="shared" si="1209"/>
        <v>1</v>
      </c>
    </row>
    <row r="19288" spans="1:77">
      <c r="A19288" s="23">
        <v>19283</v>
      </c>
      <c r="BT19288" s="23">
        <v>19283</v>
      </c>
      <c r="BU19288" s="4">
        <f t="shared" si="1206"/>
        <v>0</v>
      </c>
      <c r="BV19288" s="4">
        <f t="shared" si="1207"/>
        <v>0</v>
      </c>
      <c r="BW19288" s="23"/>
      <c r="BX19288" s="4">
        <f t="shared" si="1208"/>
        <v>1</v>
      </c>
      <c r="BY19288" s="4">
        <f t="shared" si="1209"/>
        <v>1</v>
      </c>
    </row>
    <row r="19289" spans="1:77">
      <c r="A19289" s="23">
        <v>19284</v>
      </c>
      <c r="BT19289" s="23">
        <v>19284</v>
      </c>
      <c r="BU19289" s="4">
        <f t="shared" si="1206"/>
        <v>0</v>
      </c>
      <c r="BV19289" s="4">
        <f t="shared" si="1207"/>
        <v>0</v>
      </c>
      <c r="BW19289" s="23"/>
      <c r="BX19289" s="4">
        <f t="shared" si="1208"/>
        <v>1</v>
      </c>
      <c r="BY19289" s="4">
        <f t="shared" si="1209"/>
        <v>1</v>
      </c>
    </row>
    <row r="19290" spans="1:77">
      <c r="A19290" s="23">
        <v>19285</v>
      </c>
      <c r="BT19290" s="23">
        <v>19285</v>
      </c>
      <c r="BU19290" s="4">
        <f t="shared" si="1206"/>
        <v>0</v>
      </c>
      <c r="BV19290" s="4">
        <f t="shared" si="1207"/>
        <v>0</v>
      </c>
      <c r="BW19290" s="23"/>
      <c r="BX19290" s="4">
        <f t="shared" si="1208"/>
        <v>1</v>
      </c>
      <c r="BY19290" s="4">
        <f t="shared" si="1209"/>
        <v>1</v>
      </c>
    </row>
    <row r="19291" spans="1:77">
      <c r="A19291" s="23">
        <v>19286</v>
      </c>
      <c r="BT19291" s="23">
        <v>19286</v>
      </c>
      <c r="BU19291" s="4">
        <f t="shared" si="1206"/>
        <v>0</v>
      </c>
      <c r="BV19291" s="4">
        <f t="shared" si="1207"/>
        <v>0</v>
      </c>
      <c r="BW19291" s="23"/>
      <c r="BX19291" s="4">
        <f t="shared" si="1208"/>
        <v>1</v>
      </c>
      <c r="BY19291" s="4">
        <f t="shared" si="1209"/>
        <v>1</v>
      </c>
    </row>
    <row r="19292" spans="1:77">
      <c r="A19292" s="23">
        <v>19287</v>
      </c>
      <c r="BT19292" s="23">
        <v>19287</v>
      </c>
      <c r="BU19292" s="4">
        <f t="shared" si="1206"/>
        <v>0</v>
      </c>
      <c r="BV19292" s="4">
        <f t="shared" si="1207"/>
        <v>0</v>
      </c>
      <c r="BW19292" s="23"/>
      <c r="BX19292" s="4">
        <f t="shared" si="1208"/>
        <v>1</v>
      </c>
      <c r="BY19292" s="4">
        <f t="shared" si="1209"/>
        <v>1</v>
      </c>
    </row>
    <row r="19293" spans="1:77">
      <c r="A19293" s="23">
        <v>19288</v>
      </c>
      <c r="BT19293" s="23">
        <v>19288</v>
      </c>
      <c r="BU19293" s="4">
        <f t="shared" si="1206"/>
        <v>0</v>
      </c>
      <c r="BV19293" s="4">
        <f t="shared" si="1207"/>
        <v>0</v>
      </c>
      <c r="BW19293" s="23"/>
      <c r="BX19293" s="4">
        <f t="shared" si="1208"/>
        <v>1</v>
      </c>
      <c r="BY19293" s="4">
        <f t="shared" si="1209"/>
        <v>1</v>
      </c>
    </row>
    <row r="19294" spans="1:77">
      <c r="A19294" s="23">
        <v>19289</v>
      </c>
      <c r="BT19294" s="23">
        <v>19289</v>
      </c>
      <c r="BU19294" s="4">
        <f t="shared" si="1206"/>
        <v>0</v>
      </c>
      <c r="BV19294" s="4">
        <f t="shared" si="1207"/>
        <v>0</v>
      </c>
      <c r="BW19294" s="23"/>
      <c r="BX19294" s="4">
        <f t="shared" si="1208"/>
        <v>1</v>
      </c>
      <c r="BY19294" s="4">
        <f t="shared" si="1209"/>
        <v>1</v>
      </c>
    </row>
    <row r="19295" spans="1:77">
      <c r="A19295" s="23">
        <v>19290</v>
      </c>
      <c r="BT19295" s="23">
        <v>19290</v>
      </c>
      <c r="BU19295" s="4">
        <f t="shared" si="1206"/>
        <v>0</v>
      </c>
      <c r="BV19295" s="4">
        <f t="shared" si="1207"/>
        <v>0</v>
      </c>
      <c r="BW19295" s="23"/>
      <c r="BX19295" s="4">
        <f t="shared" si="1208"/>
        <v>1</v>
      </c>
      <c r="BY19295" s="4">
        <f t="shared" si="1209"/>
        <v>1</v>
      </c>
    </row>
    <row r="19296" spans="1:77">
      <c r="A19296" s="23">
        <v>19291</v>
      </c>
      <c r="BT19296" s="23">
        <v>19291</v>
      </c>
      <c r="BU19296" s="4">
        <f t="shared" si="1206"/>
        <v>0</v>
      </c>
      <c r="BV19296" s="4">
        <f t="shared" si="1207"/>
        <v>0</v>
      </c>
      <c r="BW19296" s="23"/>
      <c r="BX19296" s="4">
        <f t="shared" si="1208"/>
        <v>1</v>
      </c>
      <c r="BY19296" s="4">
        <f t="shared" si="1209"/>
        <v>1</v>
      </c>
    </row>
    <row r="19297" spans="1:77">
      <c r="A19297" s="23">
        <v>19292</v>
      </c>
      <c r="BT19297" s="23">
        <v>19292</v>
      </c>
      <c r="BU19297" s="4">
        <f t="shared" si="1206"/>
        <v>0</v>
      </c>
      <c r="BV19297" s="4">
        <f t="shared" si="1207"/>
        <v>0</v>
      </c>
      <c r="BW19297" s="23"/>
      <c r="BX19297" s="4">
        <f t="shared" si="1208"/>
        <v>1</v>
      </c>
      <c r="BY19297" s="4">
        <f t="shared" si="1209"/>
        <v>1</v>
      </c>
    </row>
    <row r="19298" spans="1:77">
      <c r="A19298" s="23">
        <v>19293</v>
      </c>
      <c r="BT19298" s="23">
        <v>19293</v>
      </c>
      <c r="BU19298" s="4">
        <f t="shared" si="1206"/>
        <v>0</v>
      </c>
      <c r="BV19298" s="4">
        <f t="shared" si="1207"/>
        <v>0</v>
      </c>
      <c r="BW19298" s="23"/>
      <c r="BX19298" s="4">
        <f t="shared" si="1208"/>
        <v>1</v>
      </c>
      <c r="BY19298" s="4">
        <f t="shared" si="1209"/>
        <v>1</v>
      </c>
    </row>
    <row r="19299" spans="1:77">
      <c r="A19299" s="23">
        <v>19294</v>
      </c>
      <c r="BT19299" s="23">
        <v>19294</v>
      </c>
      <c r="BU19299" s="4">
        <f t="shared" si="1206"/>
        <v>0</v>
      </c>
      <c r="BV19299" s="4">
        <f t="shared" si="1207"/>
        <v>0</v>
      </c>
      <c r="BW19299" s="23"/>
      <c r="BX19299" s="4">
        <f t="shared" si="1208"/>
        <v>1</v>
      </c>
      <c r="BY19299" s="4">
        <f t="shared" si="1209"/>
        <v>1</v>
      </c>
    </row>
    <row r="19300" spans="1:77">
      <c r="A19300" s="23">
        <v>19295</v>
      </c>
      <c r="BT19300" s="23">
        <v>19295</v>
      </c>
      <c r="BU19300" s="4">
        <f t="shared" si="1206"/>
        <v>0</v>
      </c>
      <c r="BV19300" s="4">
        <f t="shared" si="1207"/>
        <v>0</v>
      </c>
      <c r="BW19300" s="23"/>
      <c r="BX19300" s="4">
        <f t="shared" si="1208"/>
        <v>1</v>
      </c>
      <c r="BY19300" s="4">
        <f t="shared" si="1209"/>
        <v>1</v>
      </c>
    </row>
    <row r="19301" spans="1:77">
      <c r="A19301" s="23">
        <v>19296</v>
      </c>
      <c r="BT19301" s="23">
        <v>19296</v>
      </c>
      <c r="BU19301" s="4">
        <f t="shared" si="1206"/>
        <v>0</v>
      </c>
      <c r="BV19301" s="4">
        <f t="shared" si="1207"/>
        <v>0</v>
      </c>
      <c r="BW19301" s="23"/>
      <c r="BX19301" s="4">
        <f t="shared" si="1208"/>
        <v>1</v>
      </c>
      <c r="BY19301" s="4">
        <f t="shared" si="1209"/>
        <v>1</v>
      </c>
    </row>
    <row r="19302" spans="1:77">
      <c r="A19302" s="23">
        <v>19297</v>
      </c>
      <c r="BT19302" s="23">
        <v>19297</v>
      </c>
      <c r="BU19302" s="4">
        <f t="shared" si="1206"/>
        <v>0</v>
      </c>
      <c r="BV19302" s="4">
        <f t="shared" si="1207"/>
        <v>0</v>
      </c>
      <c r="BW19302" s="23"/>
      <c r="BX19302" s="4">
        <f t="shared" si="1208"/>
        <v>1</v>
      </c>
      <c r="BY19302" s="4">
        <f t="shared" si="1209"/>
        <v>1</v>
      </c>
    </row>
    <row r="19303" spans="1:77">
      <c r="A19303" s="23">
        <v>19298</v>
      </c>
      <c r="BT19303" s="23">
        <v>19298</v>
      </c>
      <c r="BU19303" s="4">
        <f t="shared" si="1206"/>
        <v>0</v>
      </c>
      <c r="BV19303" s="4">
        <f t="shared" si="1207"/>
        <v>0</v>
      </c>
      <c r="BW19303" s="23"/>
      <c r="BX19303" s="4">
        <f t="shared" si="1208"/>
        <v>1</v>
      </c>
      <c r="BY19303" s="4">
        <f t="shared" si="1209"/>
        <v>1</v>
      </c>
    </row>
    <row r="19304" spans="1:77">
      <c r="A19304" s="23">
        <v>19299</v>
      </c>
      <c r="BT19304" s="23">
        <v>19299</v>
      </c>
      <c r="BU19304" s="4">
        <f t="shared" si="1206"/>
        <v>0</v>
      </c>
      <c r="BV19304" s="4">
        <f t="shared" si="1207"/>
        <v>0</v>
      </c>
      <c r="BW19304" s="23"/>
      <c r="BX19304" s="4">
        <f t="shared" si="1208"/>
        <v>1</v>
      </c>
      <c r="BY19304" s="4">
        <f t="shared" si="1209"/>
        <v>1</v>
      </c>
    </row>
    <row r="19305" spans="1:77">
      <c r="A19305" s="23">
        <v>19300</v>
      </c>
      <c r="BT19305" s="23">
        <v>19300</v>
      </c>
      <c r="BU19305" s="4">
        <f t="shared" si="1206"/>
        <v>0</v>
      </c>
      <c r="BV19305" s="4">
        <f t="shared" si="1207"/>
        <v>0</v>
      </c>
      <c r="BW19305" s="23"/>
      <c r="BX19305" s="4">
        <f t="shared" si="1208"/>
        <v>1</v>
      </c>
      <c r="BY19305" s="4">
        <f t="shared" si="1209"/>
        <v>1</v>
      </c>
    </row>
    <row r="19306" spans="1:77">
      <c r="A19306" s="23">
        <v>19301</v>
      </c>
      <c r="BT19306" s="23">
        <v>19301</v>
      </c>
      <c r="BU19306" s="4">
        <f t="shared" si="1206"/>
        <v>0</v>
      </c>
      <c r="BV19306" s="4">
        <f t="shared" si="1207"/>
        <v>0</v>
      </c>
      <c r="BW19306" s="23"/>
      <c r="BX19306" s="4">
        <f t="shared" si="1208"/>
        <v>1</v>
      </c>
      <c r="BY19306" s="4">
        <f t="shared" si="1209"/>
        <v>1</v>
      </c>
    </row>
    <row r="19307" spans="1:77">
      <c r="A19307" s="23">
        <v>19302</v>
      </c>
      <c r="BT19307" s="23">
        <v>19302</v>
      </c>
      <c r="BU19307" s="4">
        <f t="shared" si="1206"/>
        <v>0</v>
      </c>
      <c r="BV19307" s="4">
        <f t="shared" si="1207"/>
        <v>0</v>
      </c>
      <c r="BW19307" s="23"/>
      <c r="BX19307" s="4">
        <f t="shared" si="1208"/>
        <v>1</v>
      </c>
      <c r="BY19307" s="4">
        <f t="shared" si="1209"/>
        <v>1</v>
      </c>
    </row>
    <row r="19308" spans="1:77">
      <c r="A19308" s="23">
        <v>19303</v>
      </c>
      <c r="BT19308" s="23">
        <v>19303</v>
      </c>
      <c r="BU19308" s="4">
        <f t="shared" si="1206"/>
        <v>0</v>
      </c>
      <c r="BV19308" s="4">
        <f t="shared" si="1207"/>
        <v>0</v>
      </c>
      <c r="BW19308" s="23"/>
      <c r="BX19308" s="4">
        <f t="shared" si="1208"/>
        <v>1</v>
      </c>
      <c r="BY19308" s="4">
        <f t="shared" si="1209"/>
        <v>1</v>
      </c>
    </row>
    <row r="19309" spans="1:77">
      <c r="A19309" s="23">
        <v>19304</v>
      </c>
      <c r="BT19309" s="23">
        <v>19304</v>
      </c>
      <c r="BU19309" s="4">
        <f t="shared" si="1206"/>
        <v>0</v>
      </c>
      <c r="BV19309" s="4">
        <f t="shared" si="1207"/>
        <v>0</v>
      </c>
      <c r="BW19309" s="23"/>
      <c r="BX19309" s="4">
        <f t="shared" si="1208"/>
        <v>1</v>
      </c>
      <c r="BY19309" s="4">
        <f t="shared" si="1209"/>
        <v>1</v>
      </c>
    </row>
    <row r="19310" spans="1:77">
      <c r="A19310" s="23">
        <v>19305</v>
      </c>
      <c r="BT19310" s="23">
        <v>19305</v>
      </c>
      <c r="BU19310" s="4">
        <f t="shared" si="1206"/>
        <v>0</v>
      </c>
      <c r="BV19310" s="4">
        <f t="shared" si="1207"/>
        <v>0</v>
      </c>
      <c r="BW19310" s="23"/>
      <c r="BX19310" s="4">
        <f t="shared" si="1208"/>
        <v>1</v>
      </c>
      <c r="BY19310" s="4">
        <f t="shared" si="1209"/>
        <v>1</v>
      </c>
    </row>
    <row r="19311" spans="1:77">
      <c r="A19311" s="23">
        <v>19306</v>
      </c>
      <c r="BT19311" s="23">
        <v>19306</v>
      </c>
      <c r="BU19311" s="4">
        <f t="shared" si="1206"/>
        <v>0</v>
      </c>
      <c r="BV19311" s="4">
        <f t="shared" si="1207"/>
        <v>0</v>
      </c>
      <c r="BW19311" s="23"/>
      <c r="BX19311" s="4">
        <f t="shared" si="1208"/>
        <v>1</v>
      </c>
      <c r="BY19311" s="4">
        <f t="shared" si="1209"/>
        <v>1</v>
      </c>
    </row>
    <row r="19312" spans="1:77">
      <c r="A19312" s="23">
        <v>19307</v>
      </c>
      <c r="BT19312" s="23">
        <v>19307</v>
      </c>
      <c r="BU19312" s="4">
        <f t="shared" si="1206"/>
        <v>0</v>
      </c>
      <c r="BV19312" s="4">
        <f t="shared" si="1207"/>
        <v>0</v>
      </c>
      <c r="BW19312" s="23"/>
      <c r="BX19312" s="4">
        <f t="shared" si="1208"/>
        <v>1</v>
      </c>
      <c r="BY19312" s="4">
        <f t="shared" si="1209"/>
        <v>1</v>
      </c>
    </row>
    <row r="19313" spans="1:77">
      <c r="A19313" s="23">
        <v>19308</v>
      </c>
      <c r="BT19313" s="23">
        <v>19308</v>
      </c>
      <c r="BU19313" s="4">
        <f t="shared" si="1206"/>
        <v>0</v>
      </c>
      <c r="BV19313" s="4">
        <f t="shared" si="1207"/>
        <v>0</v>
      </c>
      <c r="BW19313" s="23"/>
      <c r="BX19313" s="4">
        <f t="shared" si="1208"/>
        <v>1</v>
      </c>
      <c r="BY19313" s="4">
        <f t="shared" si="1209"/>
        <v>1</v>
      </c>
    </row>
    <row r="19314" spans="1:77">
      <c r="A19314" s="23">
        <v>19309</v>
      </c>
      <c r="BT19314" s="23">
        <v>19309</v>
      </c>
      <c r="BU19314" s="4">
        <f t="shared" si="1206"/>
        <v>0</v>
      </c>
      <c r="BV19314" s="4">
        <f t="shared" si="1207"/>
        <v>0</v>
      </c>
      <c r="BW19314" s="23"/>
      <c r="BX19314" s="4">
        <f t="shared" si="1208"/>
        <v>1</v>
      </c>
      <c r="BY19314" s="4">
        <f t="shared" si="1209"/>
        <v>1</v>
      </c>
    </row>
    <row r="19315" spans="1:77">
      <c r="A19315" s="23">
        <v>19310</v>
      </c>
      <c r="BT19315" s="23">
        <v>19310</v>
      </c>
      <c r="BU19315" s="4">
        <f t="shared" si="1206"/>
        <v>0</v>
      </c>
      <c r="BV19315" s="4">
        <f t="shared" si="1207"/>
        <v>0</v>
      </c>
      <c r="BW19315" s="23"/>
      <c r="BX19315" s="4">
        <f t="shared" si="1208"/>
        <v>1</v>
      </c>
      <c r="BY19315" s="4">
        <f t="shared" si="1209"/>
        <v>1</v>
      </c>
    </row>
    <row r="19316" spans="1:77">
      <c r="A19316" s="23">
        <v>19311</v>
      </c>
      <c r="BT19316" s="23">
        <v>19311</v>
      </c>
      <c r="BU19316" s="4">
        <f t="shared" si="1206"/>
        <v>0</v>
      </c>
      <c r="BV19316" s="4">
        <f t="shared" si="1207"/>
        <v>0</v>
      </c>
      <c r="BW19316" s="23"/>
      <c r="BX19316" s="4">
        <f t="shared" si="1208"/>
        <v>1</v>
      </c>
      <c r="BY19316" s="4">
        <f t="shared" si="1209"/>
        <v>1</v>
      </c>
    </row>
    <row r="19317" spans="1:77">
      <c r="A19317" s="23">
        <v>19312</v>
      </c>
      <c r="BT19317" s="23">
        <v>19312</v>
      </c>
      <c r="BU19317" s="4">
        <f t="shared" si="1206"/>
        <v>0</v>
      </c>
      <c r="BV19317" s="4">
        <f t="shared" si="1207"/>
        <v>0</v>
      </c>
      <c r="BW19317" s="23"/>
      <c r="BX19317" s="4">
        <f t="shared" si="1208"/>
        <v>1</v>
      </c>
      <c r="BY19317" s="4">
        <f t="shared" si="1209"/>
        <v>1</v>
      </c>
    </row>
    <row r="19318" spans="1:77">
      <c r="A19318" s="23">
        <v>19313</v>
      </c>
      <c r="BT19318" s="23">
        <v>19313</v>
      </c>
      <c r="BU19318" s="4">
        <f t="shared" si="1206"/>
        <v>0</v>
      </c>
      <c r="BV19318" s="4">
        <f t="shared" si="1207"/>
        <v>0</v>
      </c>
      <c r="BW19318" s="23"/>
      <c r="BX19318" s="4">
        <f t="shared" si="1208"/>
        <v>1</v>
      </c>
      <c r="BY19318" s="4">
        <f t="shared" si="1209"/>
        <v>1</v>
      </c>
    </row>
    <row r="19319" spans="1:77">
      <c r="A19319" s="23">
        <v>19314</v>
      </c>
      <c r="BT19319" s="23">
        <v>19314</v>
      </c>
      <c r="BU19319" s="4">
        <f t="shared" si="1206"/>
        <v>0</v>
      </c>
      <c r="BV19319" s="4">
        <f t="shared" si="1207"/>
        <v>0</v>
      </c>
      <c r="BW19319" s="23"/>
      <c r="BX19319" s="4">
        <f t="shared" si="1208"/>
        <v>1</v>
      </c>
      <c r="BY19319" s="4">
        <f t="shared" si="1209"/>
        <v>1</v>
      </c>
    </row>
    <row r="19320" spans="1:77">
      <c r="A19320" s="23">
        <v>19315</v>
      </c>
      <c r="BT19320" s="23">
        <v>19315</v>
      </c>
      <c r="BU19320" s="4">
        <f t="shared" si="1206"/>
        <v>0</v>
      </c>
      <c r="BV19320" s="4">
        <f t="shared" si="1207"/>
        <v>0</v>
      </c>
      <c r="BW19320" s="23"/>
      <c r="BX19320" s="4">
        <f t="shared" si="1208"/>
        <v>1</v>
      </c>
      <c r="BY19320" s="4">
        <f t="shared" si="1209"/>
        <v>1</v>
      </c>
    </row>
    <row r="19321" spans="1:77">
      <c r="A19321" s="23">
        <v>19316</v>
      </c>
      <c r="BT19321" s="23">
        <v>19316</v>
      </c>
      <c r="BU19321" s="4">
        <f t="shared" si="1206"/>
        <v>0</v>
      </c>
      <c r="BV19321" s="4">
        <f t="shared" si="1207"/>
        <v>0</v>
      </c>
      <c r="BW19321" s="23"/>
      <c r="BX19321" s="4">
        <f t="shared" si="1208"/>
        <v>1</v>
      </c>
      <c r="BY19321" s="4">
        <f t="shared" si="1209"/>
        <v>1</v>
      </c>
    </row>
    <row r="19322" spans="1:77">
      <c r="A19322" s="23">
        <v>19317</v>
      </c>
      <c r="BT19322" s="23">
        <v>19317</v>
      </c>
      <c r="BU19322" s="4">
        <f t="shared" si="1206"/>
        <v>0</v>
      </c>
      <c r="BV19322" s="4">
        <f t="shared" si="1207"/>
        <v>0</v>
      </c>
      <c r="BW19322" s="23"/>
      <c r="BX19322" s="4">
        <f t="shared" si="1208"/>
        <v>1</v>
      </c>
      <c r="BY19322" s="4">
        <f t="shared" si="1209"/>
        <v>1</v>
      </c>
    </row>
    <row r="19323" spans="1:77">
      <c r="A19323" s="23">
        <v>19318</v>
      </c>
      <c r="BT19323" s="23">
        <v>19318</v>
      </c>
      <c r="BU19323" s="4">
        <f t="shared" si="1206"/>
        <v>0</v>
      </c>
      <c r="BV19323" s="4">
        <f t="shared" si="1207"/>
        <v>0</v>
      </c>
      <c r="BW19323" s="23"/>
      <c r="BX19323" s="4">
        <f t="shared" si="1208"/>
        <v>1</v>
      </c>
      <c r="BY19323" s="4">
        <f t="shared" si="1209"/>
        <v>1</v>
      </c>
    </row>
    <row r="19324" spans="1:77">
      <c r="A19324" s="23">
        <v>19319</v>
      </c>
      <c r="BT19324" s="23">
        <v>19319</v>
      </c>
      <c r="BU19324" s="4">
        <f t="shared" si="1206"/>
        <v>0</v>
      </c>
      <c r="BV19324" s="4">
        <f t="shared" si="1207"/>
        <v>0</v>
      </c>
      <c r="BW19324" s="23"/>
      <c r="BX19324" s="4">
        <f t="shared" si="1208"/>
        <v>1</v>
      </c>
      <c r="BY19324" s="4">
        <f t="shared" si="1209"/>
        <v>1</v>
      </c>
    </row>
    <row r="19325" spans="1:77">
      <c r="A19325" s="23">
        <v>19320</v>
      </c>
      <c r="BT19325" s="23">
        <v>19320</v>
      </c>
      <c r="BU19325" s="4">
        <f t="shared" si="1206"/>
        <v>0</v>
      </c>
      <c r="BV19325" s="4">
        <f t="shared" si="1207"/>
        <v>0</v>
      </c>
      <c r="BW19325" s="23"/>
      <c r="BX19325" s="4">
        <f t="shared" si="1208"/>
        <v>1</v>
      </c>
      <c r="BY19325" s="4">
        <f t="shared" si="1209"/>
        <v>1</v>
      </c>
    </row>
    <row r="19326" spans="1:77">
      <c r="A19326" s="23">
        <v>19321</v>
      </c>
      <c r="BT19326" s="23">
        <v>19321</v>
      </c>
      <c r="BU19326" s="4">
        <f t="shared" si="1206"/>
        <v>0</v>
      </c>
      <c r="BV19326" s="4">
        <f t="shared" si="1207"/>
        <v>0</v>
      </c>
      <c r="BW19326" s="23"/>
      <c r="BX19326" s="4">
        <f t="shared" si="1208"/>
        <v>1</v>
      </c>
      <c r="BY19326" s="4">
        <f t="shared" si="1209"/>
        <v>1</v>
      </c>
    </row>
    <row r="19327" spans="1:77">
      <c r="A19327" s="23">
        <v>19322</v>
      </c>
      <c r="BT19327" s="23">
        <v>19322</v>
      </c>
      <c r="BU19327" s="4">
        <f t="shared" si="1206"/>
        <v>0</v>
      </c>
      <c r="BV19327" s="4">
        <f t="shared" si="1207"/>
        <v>0</v>
      </c>
      <c r="BW19327" s="23"/>
      <c r="BX19327" s="4">
        <f t="shared" si="1208"/>
        <v>1</v>
      </c>
      <c r="BY19327" s="4">
        <f t="shared" si="1209"/>
        <v>1</v>
      </c>
    </row>
    <row r="19328" spans="1:77">
      <c r="A19328" s="23">
        <v>19323</v>
      </c>
      <c r="BT19328" s="23">
        <v>19323</v>
      </c>
      <c r="BU19328" s="4">
        <f t="shared" si="1206"/>
        <v>0</v>
      </c>
      <c r="BV19328" s="4">
        <f t="shared" si="1207"/>
        <v>0</v>
      </c>
      <c r="BW19328" s="23"/>
      <c r="BX19328" s="4">
        <f t="shared" si="1208"/>
        <v>1</v>
      </c>
      <c r="BY19328" s="4">
        <f t="shared" si="1209"/>
        <v>1</v>
      </c>
    </row>
    <row r="19329" spans="1:77">
      <c r="A19329" s="23">
        <v>19324</v>
      </c>
      <c r="BT19329" s="23">
        <v>19324</v>
      </c>
      <c r="BU19329" s="4">
        <f t="shared" si="1206"/>
        <v>0</v>
      </c>
      <c r="BV19329" s="4">
        <f t="shared" si="1207"/>
        <v>0</v>
      </c>
      <c r="BW19329" s="23"/>
      <c r="BX19329" s="4">
        <f t="shared" si="1208"/>
        <v>1</v>
      </c>
      <c r="BY19329" s="4">
        <f t="shared" si="1209"/>
        <v>1</v>
      </c>
    </row>
    <row r="19330" spans="1:77">
      <c r="A19330" s="23">
        <v>19325</v>
      </c>
      <c r="BT19330" s="23">
        <v>19325</v>
      </c>
      <c r="BU19330" s="4">
        <f t="shared" si="1206"/>
        <v>0</v>
      </c>
      <c r="BV19330" s="4">
        <f t="shared" si="1207"/>
        <v>0</v>
      </c>
      <c r="BW19330" s="23"/>
      <c r="BX19330" s="4">
        <f t="shared" si="1208"/>
        <v>1</v>
      </c>
      <c r="BY19330" s="4">
        <f t="shared" si="1209"/>
        <v>1</v>
      </c>
    </row>
    <row r="19331" spans="1:77">
      <c r="A19331" s="23">
        <v>19326</v>
      </c>
      <c r="BT19331" s="23">
        <v>19326</v>
      </c>
      <c r="BU19331" s="4">
        <f t="shared" si="1206"/>
        <v>0</v>
      </c>
      <c r="BV19331" s="4">
        <f t="shared" si="1207"/>
        <v>0</v>
      </c>
      <c r="BW19331" s="23"/>
      <c r="BX19331" s="4">
        <f t="shared" si="1208"/>
        <v>1</v>
      </c>
      <c r="BY19331" s="4">
        <f t="shared" si="1209"/>
        <v>1</v>
      </c>
    </row>
    <row r="19332" spans="1:77">
      <c r="A19332" s="23">
        <v>19327</v>
      </c>
      <c r="BT19332" s="23">
        <v>19327</v>
      </c>
      <c r="BU19332" s="4">
        <f t="shared" si="1206"/>
        <v>0</v>
      </c>
      <c r="BV19332" s="4">
        <f t="shared" si="1207"/>
        <v>0</v>
      </c>
      <c r="BW19332" s="23"/>
      <c r="BX19332" s="4">
        <f t="shared" si="1208"/>
        <v>1</v>
      </c>
      <c r="BY19332" s="4">
        <f t="shared" si="1209"/>
        <v>1</v>
      </c>
    </row>
    <row r="19333" spans="1:77">
      <c r="A19333" s="23">
        <v>19328</v>
      </c>
      <c r="BT19333" s="23">
        <v>19328</v>
      </c>
      <c r="BU19333" s="4">
        <f t="shared" si="1206"/>
        <v>0</v>
      </c>
      <c r="BV19333" s="4">
        <f t="shared" si="1207"/>
        <v>0</v>
      </c>
      <c r="BW19333" s="23"/>
      <c r="BX19333" s="4">
        <f t="shared" si="1208"/>
        <v>1</v>
      </c>
      <c r="BY19333" s="4">
        <f t="shared" si="1209"/>
        <v>1</v>
      </c>
    </row>
    <row r="19334" spans="1:77">
      <c r="A19334" s="23">
        <v>19329</v>
      </c>
      <c r="BT19334" s="23">
        <v>19329</v>
      </c>
      <c r="BU19334" s="4">
        <f t="shared" si="1206"/>
        <v>0</v>
      </c>
      <c r="BV19334" s="4">
        <f t="shared" si="1207"/>
        <v>0</v>
      </c>
      <c r="BW19334" s="23"/>
      <c r="BX19334" s="4">
        <f t="shared" si="1208"/>
        <v>1</v>
      </c>
      <c r="BY19334" s="4">
        <f t="shared" si="1209"/>
        <v>1</v>
      </c>
    </row>
    <row r="19335" spans="1:77">
      <c r="A19335" s="23">
        <v>19330</v>
      </c>
      <c r="BT19335" s="23">
        <v>19330</v>
      </c>
      <c r="BU19335" s="4">
        <f t="shared" ref="BU19335:BU19398" si="1210">BP19335*$BV$1-BQ19335</f>
        <v>0</v>
      </c>
      <c r="BV19335" s="4">
        <f t="shared" ref="BV19335:BV19398" si="1211">BR19335*$BV$1-BS19335</f>
        <v>0</v>
      </c>
      <c r="BW19335" s="23"/>
      <c r="BX19335" s="4">
        <f t="shared" si="1208"/>
        <v>1</v>
      </c>
      <c r="BY19335" s="4">
        <f t="shared" si="1209"/>
        <v>1</v>
      </c>
    </row>
    <row r="19336" spans="1:77">
      <c r="A19336" s="23">
        <v>19331</v>
      </c>
      <c r="BT19336" s="23">
        <v>19331</v>
      </c>
      <c r="BU19336" s="4">
        <f t="shared" si="1210"/>
        <v>0</v>
      </c>
      <c r="BV19336" s="4">
        <f t="shared" si="1211"/>
        <v>0</v>
      </c>
      <c r="BW19336" s="23"/>
      <c r="BX19336" s="4">
        <f t="shared" si="1208"/>
        <v>1</v>
      </c>
      <c r="BY19336" s="4">
        <f t="shared" si="1209"/>
        <v>1</v>
      </c>
    </row>
    <row r="19337" spans="1:77">
      <c r="A19337" s="23">
        <v>19332</v>
      </c>
      <c r="BT19337" s="23">
        <v>19332</v>
      </c>
      <c r="BU19337" s="4">
        <f t="shared" si="1210"/>
        <v>0</v>
      </c>
      <c r="BV19337" s="4">
        <f t="shared" si="1211"/>
        <v>0</v>
      </c>
      <c r="BW19337" s="23"/>
      <c r="BX19337" s="4">
        <f t="shared" si="1208"/>
        <v>1</v>
      </c>
      <c r="BY19337" s="4">
        <f t="shared" si="1209"/>
        <v>1</v>
      </c>
    </row>
    <row r="19338" spans="1:77">
      <c r="A19338" s="23">
        <v>19333</v>
      </c>
      <c r="BT19338" s="23">
        <v>19333</v>
      </c>
      <c r="BU19338" s="4">
        <f t="shared" si="1210"/>
        <v>0</v>
      </c>
      <c r="BV19338" s="4">
        <f t="shared" si="1211"/>
        <v>0</v>
      </c>
      <c r="BW19338" s="23"/>
      <c r="BX19338" s="4">
        <f t="shared" si="1208"/>
        <v>1</v>
      </c>
      <c r="BY19338" s="4">
        <f t="shared" si="1209"/>
        <v>1</v>
      </c>
    </row>
    <row r="19339" spans="1:77">
      <c r="A19339" s="23">
        <v>19334</v>
      </c>
      <c r="BT19339" s="23">
        <v>19334</v>
      </c>
      <c r="BU19339" s="4">
        <f t="shared" si="1210"/>
        <v>0</v>
      </c>
      <c r="BV19339" s="4">
        <f t="shared" si="1211"/>
        <v>0</v>
      </c>
      <c r="BW19339" s="23"/>
      <c r="BX19339" s="4">
        <f t="shared" si="1208"/>
        <v>1</v>
      </c>
      <c r="BY19339" s="4">
        <f t="shared" si="1209"/>
        <v>1</v>
      </c>
    </row>
    <row r="19340" spans="1:77">
      <c r="A19340" s="23">
        <v>19335</v>
      </c>
      <c r="BT19340" s="23">
        <v>19335</v>
      </c>
      <c r="BU19340" s="4">
        <f t="shared" si="1210"/>
        <v>0</v>
      </c>
      <c r="BV19340" s="4">
        <f t="shared" si="1211"/>
        <v>0</v>
      </c>
      <c r="BW19340" s="23"/>
      <c r="BX19340" s="4">
        <f t="shared" si="1208"/>
        <v>1</v>
      </c>
      <c r="BY19340" s="4">
        <f t="shared" si="1209"/>
        <v>1</v>
      </c>
    </row>
    <row r="19341" spans="1:77">
      <c r="A19341" s="23">
        <v>19336</v>
      </c>
      <c r="BT19341" s="23">
        <v>19336</v>
      </c>
      <c r="BU19341" s="4">
        <f t="shared" si="1210"/>
        <v>0</v>
      </c>
      <c r="BV19341" s="4">
        <f t="shared" si="1211"/>
        <v>0</v>
      </c>
      <c r="BW19341" s="23"/>
      <c r="BX19341" s="4">
        <f t="shared" si="1208"/>
        <v>1</v>
      </c>
      <c r="BY19341" s="4">
        <f t="shared" si="1209"/>
        <v>1</v>
      </c>
    </row>
    <row r="19342" spans="1:77">
      <c r="A19342" s="23">
        <v>19337</v>
      </c>
      <c r="BT19342" s="23">
        <v>19337</v>
      </c>
      <c r="BU19342" s="4">
        <f t="shared" si="1210"/>
        <v>0</v>
      </c>
      <c r="BV19342" s="4">
        <f t="shared" si="1211"/>
        <v>0</v>
      </c>
      <c r="BW19342" s="23"/>
      <c r="BX19342" s="4">
        <f t="shared" si="1208"/>
        <v>1</v>
      </c>
      <c r="BY19342" s="4">
        <f t="shared" si="1209"/>
        <v>1</v>
      </c>
    </row>
    <row r="19343" spans="1:77">
      <c r="A19343" s="23">
        <v>19338</v>
      </c>
      <c r="BT19343" s="23">
        <v>19338</v>
      </c>
      <c r="BU19343" s="4">
        <f t="shared" si="1210"/>
        <v>0</v>
      </c>
      <c r="BV19343" s="4">
        <f t="shared" si="1211"/>
        <v>0</v>
      </c>
      <c r="BW19343" s="23"/>
      <c r="BX19343" s="4">
        <f t="shared" si="1208"/>
        <v>1</v>
      </c>
      <c r="BY19343" s="4">
        <f t="shared" si="1209"/>
        <v>1</v>
      </c>
    </row>
    <row r="19344" spans="1:77">
      <c r="A19344" s="23">
        <v>19339</v>
      </c>
      <c r="BT19344" s="23">
        <v>19339</v>
      </c>
      <c r="BU19344" s="4">
        <f t="shared" si="1210"/>
        <v>0</v>
      </c>
      <c r="BV19344" s="4">
        <f t="shared" si="1211"/>
        <v>0</v>
      </c>
      <c r="BW19344" s="23"/>
      <c r="BX19344" s="4">
        <f t="shared" si="1208"/>
        <v>1</v>
      </c>
      <c r="BY19344" s="4">
        <f t="shared" si="1209"/>
        <v>1</v>
      </c>
    </row>
    <row r="19345" spans="1:77">
      <c r="A19345" s="23">
        <v>19340</v>
      </c>
      <c r="BT19345" s="23">
        <v>19340</v>
      </c>
      <c r="BU19345" s="4">
        <f t="shared" si="1210"/>
        <v>0</v>
      </c>
      <c r="BV19345" s="4">
        <f t="shared" si="1211"/>
        <v>0</v>
      </c>
      <c r="BW19345" s="23"/>
      <c r="BX19345" s="4">
        <f t="shared" si="1208"/>
        <v>1</v>
      </c>
      <c r="BY19345" s="4">
        <f t="shared" si="1209"/>
        <v>1</v>
      </c>
    </row>
    <row r="19346" spans="1:77">
      <c r="A19346" s="23">
        <v>19341</v>
      </c>
      <c r="BT19346" s="23">
        <v>19341</v>
      </c>
      <c r="BU19346" s="4">
        <f t="shared" si="1210"/>
        <v>0</v>
      </c>
      <c r="BV19346" s="4">
        <f t="shared" si="1211"/>
        <v>0</v>
      </c>
      <c r="BW19346" s="23"/>
      <c r="BX19346" s="4">
        <f t="shared" si="1208"/>
        <v>1</v>
      </c>
      <c r="BY19346" s="4">
        <f t="shared" si="1209"/>
        <v>1</v>
      </c>
    </row>
    <row r="19347" spans="1:77">
      <c r="A19347" s="23">
        <v>19342</v>
      </c>
      <c r="BT19347" s="23">
        <v>19342</v>
      </c>
      <c r="BU19347" s="4">
        <f t="shared" si="1210"/>
        <v>0</v>
      </c>
      <c r="BV19347" s="4">
        <f t="shared" si="1211"/>
        <v>0</v>
      </c>
      <c r="BW19347" s="23"/>
      <c r="BX19347" s="4">
        <f t="shared" si="1208"/>
        <v>1</v>
      </c>
      <c r="BY19347" s="4">
        <f t="shared" si="1209"/>
        <v>1</v>
      </c>
    </row>
    <row r="19348" spans="1:77">
      <c r="A19348" s="23">
        <v>19343</v>
      </c>
      <c r="BT19348" s="23">
        <v>19343</v>
      </c>
      <c r="BU19348" s="4">
        <f t="shared" si="1210"/>
        <v>0</v>
      </c>
      <c r="BV19348" s="4">
        <f t="shared" si="1211"/>
        <v>0</v>
      </c>
      <c r="BW19348" s="23"/>
      <c r="BX19348" s="4">
        <f t="shared" si="1208"/>
        <v>1</v>
      </c>
      <c r="BY19348" s="4">
        <f t="shared" si="1209"/>
        <v>1</v>
      </c>
    </row>
    <row r="19349" spans="1:77">
      <c r="A19349" s="23">
        <v>19344</v>
      </c>
      <c r="BT19349" s="23">
        <v>19344</v>
      </c>
      <c r="BU19349" s="4">
        <f t="shared" si="1210"/>
        <v>0</v>
      </c>
      <c r="BV19349" s="4">
        <f t="shared" si="1211"/>
        <v>0</v>
      </c>
      <c r="BW19349" s="23"/>
      <c r="BX19349" s="4">
        <f t="shared" si="1208"/>
        <v>1</v>
      </c>
      <c r="BY19349" s="4">
        <f t="shared" si="1209"/>
        <v>1</v>
      </c>
    </row>
    <row r="19350" spans="1:77">
      <c r="A19350" s="23">
        <v>19345</v>
      </c>
      <c r="BT19350" s="23">
        <v>19345</v>
      </c>
      <c r="BU19350" s="4">
        <f t="shared" si="1210"/>
        <v>0</v>
      </c>
      <c r="BV19350" s="4">
        <f t="shared" si="1211"/>
        <v>0</v>
      </c>
      <c r="BW19350" s="23"/>
      <c r="BX19350" s="4">
        <f t="shared" ref="BX19350:BX19413" si="1212">IF(BU19350=MAX($BU19350:$BV19350),1,0)</f>
        <v>1</v>
      </c>
      <c r="BY19350" s="4">
        <f t="shared" ref="BY19350:BY19413" si="1213">IF(BV19350=MAX($BU19350:$BV19350),1,0)</f>
        <v>1</v>
      </c>
    </row>
    <row r="19351" spans="1:77">
      <c r="A19351" s="23">
        <v>19346</v>
      </c>
      <c r="BT19351" s="23">
        <v>19346</v>
      </c>
      <c r="BU19351" s="4">
        <f t="shared" si="1210"/>
        <v>0</v>
      </c>
      <c r="BV19351" s="4">
        <f t="shared" si="1211"/>
        <v>0</v>
      </c>
      <c r="BW19351" s="23"/>
      <c r="BX19351" s="4">
        <f t="shared" si="1212"/>
        <v>1</v>
      </c>
      <c r="BY19351" s="4">
        <f t="shared" si="1213"/>
        <v>1</v>
      </c>
    </row>
    <row r="19352" spans="1:77">
      <c r="A19352" s="23">
        <v>19347</v>
      </c>
      <c r="BT19352" s="23">
        <v>19347</v>
      </c>
      <c r="BU19352" s="4">
        <f t="shared" si="1210"/>
        <v>0</v>
      </c>
      <c r="BV19352" s="4">
        <f t="shared" si="1211"/>
        <v>0</v>
      </c>
      <c r="BW19352" s="23"/>
      <c r="BX19352" s="4">
        <f t="shared" si="1212"/>
        <v>1</v>
      </c>
      <c r="BY19352" s="4">
        <f t="shared" si="1213"/>
        <v>1</v>
      </c>
    </row>
    <row r="19353" spans="1:77">
      <c r="A19353" s="23">
        <v>19348</v>
      </c>
      <c r="BT19353" s="23">
        <v>19348</v>
      </c>
      <c r="BU19353" s="4">
        <f t="shared" si="1210"/>
        <v>0</v>
      </c>
      <c r="BV19353" s="4">
        <f t="shared" si="1211"/>
        <v>0</v>
      </c>
      <c r="BW19353" s="23"/>
      <c r="BX19353" s="4">
        <f t="shared" si="1212"/>
        <v>1</v>
      </c>
      <c r="BY19353" s="4">
        <f t="shared" si="1213"/>
        <v>1</v>
      </c>
    </row>
    <row r="19354" spans="1:77">
      <c r="A19354" s="23">
        <v>19349</v>
      </c>
      <c r="BT19354" s="23">
        <v>19349</v>
      </c>
      <c r="BU19354" s="4">
        <f t="shared" si="1210"/>
        <v>0</v>
      </c>
      <c r="BV19354" s="4">
        <f t="shared" si="1211"/>
        <v>0</v>
      </c>
      <c r="BW19354" s="23"/>
      <c r="BX19354" s="4">
        <f t="shared" si="1212"/>
        <v>1</v>
      </c>
      <c r="BY19354" s="4">
        <f t="shared" si="1213"/>
        <v>1</v>
      </c>
    </row>
    <row r="19355" spans="1:77">
      <c r="A19355" s="23">
        <v>19350</v>
      </c>
      <c r="BT19355" s="23">
        <v>19350</v>
      </c>
      <c r="BU19355" s="4">
        <f t="shared" si="1210"/>
        <v>0</v>
      </c>
      <c r="BV19355" s="4">
        <f t="shared" si="1211"/>
        <v>0</v>
      </c>
      <c r="BW19355" s="23"/>
      <c r="BX19355" s="4">
        <f t="shared" si="1212"/>
        <v>1</v>
      </c>
      <c r="BY19355" s="4">
        <f t="shared" si="1213"/>
        <v>1</v>
      </c>
    </row>
    <row r="19356" spans="1:77">
      <c r="A19356" s="23">
        <v>19351</v>
      </c>
      <c r="BT19356" s="23">
        <v>19351</v>
      </c>
      <c r="BU19356" s="4">
        <f t="shared" si="1210"/>
        <v>0</v>
      </c>
      <c r="BV19356" s="4">
        <f t="shared" si="1211"/>
        <v>0</v>
      </c>
      <c r="BW19356" s="23"/>
      <c r="BX19356" s="4">
        <f t="shared" si="1212"/>
        <v>1</v>
      </c>
      <c r="BY19356" s="4">
        <f t="shared" si="1213"/>
        <v>1</v>
      </c>
    </row>
    <row r="19357" spans="1:77">
      <c r="A19357" s="23">
        <v>19352</v>
      </c>
      <c r="BT19357" s="23">
        <v>19352</v>
      </c>
      <c r="BU19357" s="4">
        <f t="shared" si="1210"/>
        <v>0</v>
      </c>
      <c r="BV19357" s="4">
        <f t="shared" si="1211"/>
        <v>0</v>
      </c>
      <c r="BW19357" s="23"/>
      <c r="BX19357" s="4">
        <f t="shared" si="1212"/>
        <v>1</v>
      </c>
      <c r="BY19357" s="4">
        <f t="shared" si="1213"/>
        <v>1</v>
      </c>
    </row>
    <row r="19358" spans="1:77">
      <c r="A19358" s="23">
        <v>19353</v>
      </c>
      <c r="BT19358" s="23">
        <v>19353</v>
      </c>
      <c r="BU19358" s="4">
        <f t="shared" si="1210"/>
        <v>0</v>
      </c>
      <c r="BV19358" s="4">
        <f t="shared" si="1211"/>
        <v>0</v>
      </c>
      <c r="BW19358" s="23"/>
      <c r="BX19358" s="4">
        <f t="shared" si="1212"/>
        <v>1</v>
      </c>
      <c r="BY19358" s="4">
        <f t="shared" si="1213"/>
        <v>1</v>
      </c>
    </row>
    <row r="19359" spans="1:77">
      <c r="A19359" s="23">
        <v>19354</v>
      </c>
      <c r="BT19359" s="23">
        <v>19354</v>
      </c>
      <c r="BU19359" s="4">
        <f t="shared" si="1210"/>
        <v>0</v>
      </c>
      <c r="BV19359" s="4">
        <f t="shared" si="1211"/>
        <v>0</v>
      </c>
      <c r="BW19359" s="23"/>
      <c r="BX19359" s="4">
        <f t="shared" si="1212"/>
        <v>1</v>
      </c>
      <c r="BY19359" s="4">
        <f t="shared" si="1213"/>
        <v>1</v>
      </c>
    </row>
    <row r="19360" spans="1:77">
      <c r="A19360" s="23">
        <v>19355</v>
      </c>
      <c r="BT19360" s="23">
        <v>19355</v>
      </c>
      <c r="BU19360" s="4">
        <f t="shared" si="1210"/>
        <v>0</v>
      </c>
      <c r="BV19360" s="4">
        <f t="shared" si="1211"/>
        <v>0</v>
      </c>
      <c r="BW19360" s="23"/>
      <c r="BX19360" s="4">
        <f t="shared" si="1212"/>
        <v>1</v>
      </c>
      <c r="BY19360" s="4">
        <f t="shared" si="1213"/>
        <v>1</v>
      </c>
    </row>
    <row r="19361" spans="1:77">
      <c r="A19361" s="23">
        <v>19356</v>
      </c>
      <c r="BT19361" s="23">
        <v>19356</v>
      </c>
      <c r="BU19361" s="4">
        <f t="shared" si="1210"/>
        <v>0</v>
      </c>
      <c r="BV19361" s="4">
        <f t="shared" si="1211"/>
        <v>0</v>
      </c>
      <c r="BW19361" s="23"/>
      <c r="BX19361" s="4">
        <f t="shared" si="1212"/>
        <v>1</v>
      </c>
      <c r="BY19361" s="4">
        <f t="shared" si="1213"/>
        <v>1</v>
      </c>
    </row>
    <row r="19362" spans="1:77">
      <c r="A19362" s="23">
        <v>19357</v>
      </c>
      <c r="BT19362" s="23">
        <v>19357</v>
      </c>
      <c r="BU19362" s="4">
        <f t="shared" si="1210"/>
        <v>0</v>
      </c>
      <c r="BV19362" s="4">
        <f t="shared" si="1211"/>
        <v>0</v>
      </c>
      <c r="BW19362" s="23"/>
      <c r="BX19362" s="4">
        <f t="shared" si="1212"/>
        <v>1</v>
      </c>
      <c r="BY19362" s="4">
        <f t="shared" si="1213"/>
        <v>1</v>
      </c>
    </row>
    <row r="19363" spans="1:77">
      <c r="A19363" s="23">
        <v>19358</v>
      </c>
      <c r="BT19363" s="23">
        <v>19358</v>
      </c>
      <c r="BU19363" s="4">
        <f t="shared" si="1210"/>
        <v>0</v>
      </c>
      <c r="BV19363" s="4">
        <f t="shared" si="1211"/>
        <v>0</v>
      </c>
      <c r="BW19363" s="23"/>
      <c r="BX19363" s="4">
        <f t="shared" si="1212"/>
        <v>1</v>
      </c>
      <c r="BY19363" s="4">
        <f t="shared" si="1213"/>
        <v>1</v>
      </c>
    </row>
    <row r="19364" spans="1:77">
      <c r="A19364" s="23">
        <v>19359</v>
      </c>
      <c r="BT19364" s="23">
        <v>19359</v>
      </c>
      <c r="BU19364" s="4">
        <f t="shared" si="1210"/>
        <v>0</v>
      </c>
      <c r="BV19364" s="4">
        <f t="shared" si="1211"/>
        <v>0</v>
      </c>
      <c r="BW19364" s="23"/>
      <c r="BX19364" s="4">
        <f t="shared" si="1212"/>
        <v>1</v>
      </c>
      <c r="BY19364" s="4">
        <f t="shared" si="1213"/>
        <v>1</v>
      </c>
    </row>
    <row r="19365" spans="1:77">
      <c r="A19365" s="23">
        <v>19360</v>
      </c>
      <c r="BT19365" s="23">
        <v>19360</v>
      </c>
      <c r="BU19365" s="4">
        <f t="shared" si="1210"/>
        <v>0</v>
      </c>
      <c r="BV19365" s="4">
        <f t="shared" si="1211"/>
        <v>0</v>
      </c>
      <c r="BW19365" s="23"/>
      <c r="BX19365" s="4">
        <f t="shared" si="1212"/>
        <v>1</v>
      </c>
      <c r="BY19365" s="4">
        <f t="shared" si="1213"/>
        <v>1</v>
      </c>
    </row>
    <row r="19366" spans="1:77">
      <c r="A19366" s="23">
        <v>19361</v>
      </c>
      <c r="BT19366" s="23">
        <v>19361</v>
      </c>
      <c r="BU19366" s="4">
        <f t="shared" si="1210"/>
        <v>0</v>
      </c>
      <c r="BV19366" s="4">
        <f t="shared" si="1211"/>
        <v>0</v>
      </c>
      <c r="BW19366" s="23"/>
      <c r="BX19366" s="4">
        <f t="shared" si="1212"/>
        <v>1</v>
      </c>
      <c r="BY19366" s="4">
        <f t="shared" si="1213"/>
        <v>1</v>
      </c>
    </row>
    <row r="19367" spans="1:77">
      <c r="A19367" s="23">
        <v>19362</v>
      </c>
      <c r="BT19367" s="23">
        <v>19362</v>
      </c>
      <c r="BU19367" s="4">
        <f t="shared" si="1210"/>
        <v>0</v>
      </c>
      <c r="BV19367" s="4">
        <f t="shared" si="1211"/>
        <v>0</v>
      </c>
      <c r="BW19367" s="23"/>
      <c r="BX19367" s="4">
        <f t="shared" si="1212"/>
        <v>1</v>
      </c>
      <c r="BY19367" s="4">
        <f t="shared" si="1213"/>
        <v>1</v>
      </c>
    </row>
    <row r="19368" spans="1:77">
      <c r="A19368" s="23">
        <v>19363</v>
      </c>
      <c r="BT19368" s="23">
        <v>19363</v>
      </c>
      <c r="BU19368" s="4">
        <f t="shared" si="1210"/>
        <v>0</v>
      </c>
      <c r="BV19368" s="4">
        <f t="shared" si="1211"/>
        <v>0</v>
      </c>
      <c r="BW19368" s="23"/>
      <c r="BX19368" s="4">
        <f t="shared" si="1212"/>
        <v>1</v>
      </c>
      <c r="BY19368" s="4">
        <f t="shared" si="1213"/>
        <v>1</v>
      </c>
    </row>
    <row r="19369" spans="1:77">
      <c r="A19369" s="23">
        <v>19364</v>
      </c>
      <c r="BT19369" s="23">
        <v>19364</v>
      </c>
      <c r="BU19369" s="4">
        <f t="shared" si="1210"/>
        <v>0</v>
      </c>
      <c r="BV19369" s="4">
        <f t="shared" si="1211"/>
        <v>0</v>
      </c>
      <c r="BW19369" s="23"/>
      <c r="BX19369" s="4">
        <f t="shared" si="1212"/>
        <v>1</v>
      </c>
      <c r="BY19369" s="4">
        <f t="shared" si="1213"/>
        <v>1</v>
      </c>
    </row>
    <row r="19370" spans="1:77">
      <c r="A19370" s="23">
        <v>19365</v>
      </c>
      <c r="BT19370" s="23">
        <v>19365</v>
      </c>
      <c r="BU19370" s="4">
        <f t="shared" si="1210"/>
        <v>0</v>
      </c>
      <c r="BV19370" s="4">
        <f t="shared" si="1211"/>
        <v>0</v>
      </c>
      <c r="BW19370" s="23"/>
      <c r="BX19370" s="4">
        <f t="shared" si="1212"/>
        <v>1</v>
      </c>
      <c r="BY19370" s="4">
        <f t="shared" si="1213"/>
        <v>1</v>
      </c>
    </row>
    <row r="19371" spans="1:77">
      <c r="A19371" s="23">
        <v>19366</v>
      </c>
      <c r="BT19371" s="23">
        <v>19366</v>
      </c>
      <c r="BU19371" s="4">
        <f t="shared" si="1210"/>
        <v>0</v>
      </c>
      <c r="BV19371" s="4">
        <f t="shared" si="1211"/>
        <v>0</v>
      </c>
      <c r="BW19371" s="23"/>
      <c r="BX19371" s="4">
        <f t="shared" si="1212"/>
        <v>1</v>
      </c>
      <c r="BY19371" s="4">
        <f t="shared" si="1213"/>
        <v>1</v>
      </c>
    </row>
    <row r="19372" spans="1:77">
      <c r="A19372" s="23">
        <v>19367</v>
      </c>
      <c r="BT19372" s="23">
        <v>19367</v>
      </c>
      <c r="BU19372" s="4">
        <f t="shared" si="1210"/>
        <v>0</v>
      </c>
      <c r="BV19372" s="4">
        <f t="shared" si="1211"/>
        <v>0</v>
      </c>
      <c r="BW19372" s="23"/>
      <c r="BX19372" s="4">
        <f t="shared" si="1212"/>
        <v>1</v>
      </c>
      <c r="BY19372" s="4">
        <f t="shared" si="1213"/>
        <v>1</v>
      </c>
    </row>
    <row r="19373" spans="1:77">
      <c r="A19373" s="23">
        <v>19368</v>
      </c>
      <c r="BT19373" s="23">
        <v>19368</v>
      </c>
      <c r="BU19373" s="4">
        <f t="shared" si="1210"/>
        <v>0</v>
      </c>
      <c r="BV19373" s="4">
        <f t="shared" si="1211"/>
        <v>0</v>
      </c>
      <c r="BW19373" s="23"/>
      <c r="BX19373" s="4">
        <f t="shared" si="1212"/>
        <v>1</v>
      </c>
      <c r="BY19373" s="4">
        <f t="shared" si="1213"/>
        <v>1</v>
      </c>
    </row>
    <row r="19374" spans="1:77">
      <c r="A19374" s="23">
        <v>19369</v>
      </c>
      <c r="BT19374" s="23">
        <v>19369</v>
      </c>
      <c r="BU19374" s="4">
        <f t="shared" si="1210"/>
        <v>0</v>
      </c>
      <c r="BV19374" s="4">
        <f t="shared" si="1211"/>
        <v>0</v>
      </c>
      <c r="BW19374" s="23"/>
      <c r="BX19374" s="4">
        <f t="shared" si="1212"/>
        <v>1</v>
      </c>
      <c r="BY19374" s="4">
        <f t="shared" si="1213"/>
        <v>1</v>
      </c>
    </row>
    <row r="19375" spans="1:77">
      <c r="A19375" s="23">
        <v>19370</v>
      </c>
      <c r="BT19375" s="23">
        <v>19370</v>
      </c>
      <c r="BU19375" s="4">
        <f t="shared" si="1210"/>
        <v>0</v>
      </c>
      <c r="BV19375" s="4">
        <f t="shared" si="1211"/>
        <v>0</v>
      </c>
      <c r="BW19375" s="23"/>
      <c r="BX19375" s="4">
        <f t="shared" si="1212"/>
        <v>1</v>
      </c>
      <c r="BY19375" s="4">
        <f t="shared" si="1213"/>
        <v>1</v>
      </c>
    </row>
    <row r="19376" spans="1:77">
      <c r="A19376" s="23">
        <v>19371</v>
      </c>
      <c r="BT19376" s="23">
        <v>19371</v>
      </c>
      <c r="BU19376" s="4">
        <f t="shared" si="1210"/>
        <v>0</v>
      </c>
      <c r="BV19376" s="4">
        <f t="shared" si="1211"/>
        <v>0</v>
      </c>
      <c r="BW19376" s="23"/>
      <c r="BX19376" s="4">
        <f t="shared" si="1212"/>
        <v>1</v>
      </c>
      <c r="BY19376" s="4">
        <f t="shared" si="1213"/>
        <v>1</v>
      </c>
    </row>
    <row r="19377" spans="1:77">
      <c r="A19377" s="23">
        <v>19372</v>
      </c>
      <c r="BT19377" s="23">
        <v>19372</v>
      </c>
      <c r="BU19377" s="4">
        <f t="shared" si="1210"/>
        <v>0</v>
      </c>
      <c r="BV19377" s="4">
        <f t="shared" si="1211"/>
        <v>0</v>
      </c>
      <c r="BW19377" s="23"/>
      <c r="BX19377" s="4">
        <f t="shared" si="1212"/>
        <v>1</v>
      </c>
      <c r="BY19377" s="4">
        <f t="shared" si="1213"/>
        <v>1</v>
      </c>
    </row>
    <row r="19378" spans="1:77">
      <c r="A19378" s="23">
        <v>19373</v>
      </c>
      <c r="BT19378" s="23">
        <v>19373</v>
      </c>
      <c r="BU19378" s="4">
        <f t="shared" si="1210"/>
        <v>0</v>
      </c>
      <c r="BV19378" s="4">
        <f t="shared" si="1211"/>
        <v>0</v>
      </c>
      <c r="BW19378" s="23"/>
      <c r="BX19378" s="4">
        <f t="shared" si="1212"/>
        <v>1</v>
      </c>
      <c r="BY19378" s="4">
        <f t="shared" si="1213"/>
        <v>1</v>
      </c>
    </row>
    <row r="19379" spans="1:77">
      <c r="A19379" s="23">
        <v>19374</v>
      </c>
      <c r="BT19379" s="23">
        <v>19374</v>
      </c>
      <c r="BU19379" s="4">
        <f t="shared" si="1210"/>
        <v>0</v>
      </c>
      <c r="BV19379" s="4">
        <f t="shared" si="1211"/>
        <v>0</v>
      </c>
      <c r="BW19379" s="23"/>
      <c r="BX19379" s="4">
        <f t="shared" si="1212"/>
        <v>1</v>
      </c>
      <c r="BY19379" s="4">
        <f t="shared" si="1213"/>
        <v>1</v>
      </c>
    </row>
    <row r="19380" spans="1:77">
      <c r="A19380" s="23">
        <v>19375</v>
      </c>
      <c r="BT19380" s="23">
        <v>19375</v>
      </c>
      <c r="BU19380" s="4">
        <f t="shared" si="1210"/>
        <v>0</v>
      </c>
      <c r="BV19380" s="4">
        <f t="shared" si="1211"/>
        <v>0</v>
      </c>
      <c r="BW19380" s="23"/>
      <c r="BX19380" s="4">
        <f t="shared" si="1212"/>
        <v>1</v>
      </c>
      <c r="BY19380" s="4">
        <f t="shared" si="1213"/>
        <v>1</v>
      </c>
    </row>
    <row r="19381" spans="1:77">
      <c r="A19381" s="23">
        <v>19376</v>
      </c>
      <c r="BT19381" s="23">
        <v>19376</v>
      </c>
      <c r="BU19381" s="4">
        <f t="shared" si="1210"/>
        <v>0</v>
      </c>
      <c r="BV19381" s="4">
        <f t="shared" si="1211"/>
        <v>0</v>
      </c>
      <c r="BW19381" s="23"/>
      <c r="BX19381" s="4">
        <f t="shared" si="1212"/>
        <v>1</v>
      </c>
      <c r="BY19381" s="4">
        <f t="shared" si="1213"/>
        <v>1</v>
      </c>
    </row>
    <row r="19382" spans="1:77">
      <c r="A19382" s="23">
        <v>19377</v>
      </c>
      <c r="BT19382" s="23">
        <v>19377</v>
      </c>
      <c r="BU19382" s="4">
        <f t="shared" si="1210"/>
        <v>0</v>
      </c>
      <c r="BV19382" s="4">
        <f t="shared" si="1211"/>
        <v>0</v>
      </c>
      <c r="BW19382" s="23"/>
      <c r="BX19382" s="4">
        <f t="shared" si="1212"/>
        <v>1</v>
      </c>
      <c r="BY19382" s="4">
        <f t="shared" si="1213"/>
        <v>1</v>
      </c>
    </row>
    <row r="19383" spans="1:77">
      <c r="A19383" s="23">
        <v>19378</v>
      </c>
      <c r="BT19383" s="23">
        <v>19378</v>
      </c>
      <c r="BU19383" s="4">
        <f t="shared" si="1210"/>
        <v>0</v>
      </c>
      <c r="BV19383" s="4">
        <f t="shared" si="1211"/>
        <v>0</v>
      </c>
      <c r="BW19383" s="23"/>
      <c r="BX19383" s="4">
        <f t="shared" si="1212"/>
        <v>1</v>
      </c>
      <c r="BY19383" s="4">
        <f t="shared" si="1213"/>
        <v>1</v>
      </c>
    </row>
    <row r="19384" spans="1:77">
      <c r="A19384" s="23">
        <v>19379</v>
      </c>
      <c r="BT19384" s="23">
        <v>19379</v>
      </c>
      <c r="BU19384" s="4">
        <f t="shared" si="1210"/>
        <v>0</v>
      </c>
      <c r="BV19384" s="4">
        <f t="shared" si="1211"/>
        <v>0</v>
      </c>
      <c r="BW19384" s="23"/>
      <c r="BX19384" s="4">
        <f t="shared" si="1212"/>
        <v>1</v>
      </c>
      <c r="BY19384" s="4">
        <f t="shared" si="1213"/>
        <v>1</v>
      </c>
    </row>
    <row r="19385" spans="1:77">
      <c r="A19385" s="23">
        <v>19380</v>
      </c>
      <c r="BT19385" s="23">
        <v>19380</v>
      </c>
      <c r="BU19385" s="4">
        <f t="shared" si="1210"/>
        <v>0</v>
      </c>
      <c r="BV19385" s="4">
        <f t="shared" si="1211"/>
        <v>0</v>
      </c>
      <c r="BW19385" s="23"/>
      <c r="BX19385" s="4">
        <f t="shared" si="1212"/>
        <v>1</v>
      </c>
      <c r="BY19385" s="4">
        <f t="shared" si="1213"/>
        <v>1</v>
      </c>
    </row>
    <row r="19386" spans="1:77">
      <c r="A19386" s="23">
        <v>19381</v>
      </c>
      <c r="BT19386" s="23">
        <v>19381</v>
      </c>
      <c r="BU19386" s="4">
        <f t="shared" si="1210"/>
        <v>0</v>
      </c>
      <c r="BV19386" s="4">
        <f t="shared" si="1211"/>
        <v>0</v>
      </c>
      <c r="BW19386" s="23"/>
      <c r="BX19386" s="4">
        <f t="shared" si="1212"/>
        <v>1</v>
      </c>
      <c r="BY19386" s="4">
        <f t="shared" si="1213"/>
        <v>1</v>
      </c>
    </row>
    <row r="19387" spans="1:77">
      <c r="A19387" s="23">
        <v>19382</v>
      </c>
      <c r="BT19387" s="23">
        <v>19382</v>
      </c>
      <c r="BU19387" s="4">
        <f t="shared" si="1210"/>
        <v>0</v>
      </c>
      <c r="BV19387" s="4">
        <f t="shared" si="1211"/>
        <v>0</v>
      </c>
      <c r="BW19387" s="23"/>
      <c r="BX19387" s="4">
        <f t="shared" si="1212"/>
        <v>1</v>
      </c>
      <c r="BY19387" s="4">
        <f t="shared" si="1213"/>
        <v>1</v>
      </c>
    </row>
    <row r="19388" spans="1:77">
      <c r="A19388" s="23">
        <v>19383</v>
      </c>
      <c r="BT19388" s="23">
        <v>19383</v>
      </c>
      <c r="BU19388" s="4">
        <f t="shared" si="1210"/>
        <v>0</v>
      </c>
      <c r="BV19388" s="4">
        <f t="shared" si="1211"/>
        <v>0</v>
      </c>
      <c r="BW19388" s="23"/>
      <c r="BX19388" s="4">
        <f t="shared" si="1212"/>
        <v>1</v>
      </c>
      <c r="BY19388" s="4">
        <f t="shared" si="1213"/>
        <v>1</v>
      </c>
    </row>
    <row r="19389" spans="1:77">
      <c r="A19389" s="23">
        <v>19384</v>
      </c>
      <c r="BT19389" s="23">
        <v>19384</v>
      </c>
      <c r="BU19389" s="4">
        <f t="shared" si="1210"/>
        <v>0</v>
      </c>
      <c r="BV19389" s="4">
        <f t="shared" si="1211"/>
        <v>0</v>
      </c>
      <c r="BW19389" s="23"/>
      <c r="BX19389" s="4">
        <f t="shared" si="1212"/>
        <v>1</v>
      </c>
      <c r="BY19389" s="4">
        <f t="shared" si="1213"/>
        <v>1</v>
      </c>
    </row>
    <row r="19390" spans="1:77">
      <c r="A19390" s="23">
        <v>19385</v>
      </c>
      <c r="BT19390" s="23">
        <v>19385</v>
      </c>
      <c r="BU19390" s="4">
        <f t="shared" si="1210"/>
        <v>0</v>
      </c>
      <c r="BV19390" s="4">
        <f t="shared" si="1211"/>
        <v>0</v>
      </c>
      <c r="BW19390" s="23"/>
      <c r="BX19390" s="4">
        <f t="shared" si="1212"/>
        <v>1</v>
      </c>
      <c r="BY19390" s="4">
        <f t="shared" si="1213"/>
        <v>1</v>
      </c>
    </row>
    <row r="19391" spans="1:77">
      <c r="A19391" s="23">
        <v>19386</v>
      </c>
      <c r="BT19391" s="23">
        <v>19386</v>
      </c>
      <c r="BU19391" s="4">
        <f t="shared" si="1210"/>
        <v>0</v>
      </c>
      <c r="BV19391" s="4">
        <f t="shared" si="1211"/>
        <v>0</v>
      </c>
      <c r="BW19391" s="23"/>
      <c r="BX19391" s="4">
        <f t="shared" si="1212"/>
        <v>1</v>
      </c>
      <c r="BY19391" s="4">
        <f t="shared" si="1213"/>
        <v>1</v>
      </c>
    </row>
    <row r="19392" spans="1:77">
      <c r="A19392" s="23">
        <v>19387</v>
      </c>
      <c r="BT19392" s="23">
        <v>19387</v>
      </c>
      <c r="BU19392" s="4">
        <f t="shared" si="1210"/>
        <v>0</v>
      </c>
      <c r="BV19392" s="4">
        <f t="shared" si="1211"/>
        <v>0</v>
      </c>
      <c r="BW19392" s="23"/>
      <c r="BX19392" s="4">
        <f t="shared" si="1212"/>
        <v>1</v>
      </c>
      <c r="BY19392" s="4">
        <f t="shared" si="1213"/>
        <v>1</v>
      </c>
    </row>
    <row r="19393" spans="1:77">
      <c r="A19393" s="23">
        <v>19388</v>
      </c>
      <c r="BT19393" s="23">
        <v>19388</v>
      </c>
      <c r="BU19393" s="4">
        <f t="shared" si="1210"/>
        <v>0</v>
      </c>
      <c r="BV19393" s="4">
        <f t="shared" si="1211"/>
        <v>0</v>
      </c>
      <c r="BW19393" s="23"/>
      <c r="BX19393" s="4">
        <f t="shared" si="1212"/>
        <v>1</v>
      </c>
      <c r="BY19393" s="4">
        <f t="shared" si="1213"/>
        <v>1</v>
      </c>
    </row>
    <row r="19394" spans="1:77">
      <c r="A19394" s="23">
        <v>19389</v>
      </c>
      <c r="BT19394" s="23">
        <v>19389</v>
      </c>
      <c r="BU19394" s="4">
        <f t="shared" si="1210"/>
        <v>0</v>
      </c>
      <c r="BV19394" s="4">
        <f t="shared" si="1211"/>
        <v>0</v>
      </c>
      <c r="BW19394" s="23"/>
      <c r="BX19394" s="4">
        <f t="shared" si="1212"/>
        <v>1</v>
      </c>
      <c r="BY19394" s="4">
        <f t="shared" si="1213"/>
        <v>1</v>
      </c>
    </row>
    <row r="19395" spans="1:77">
      <c r="A19395" s="23">
        <v>19390</v>
      </c>
      <c r="BT19395" s="23">
        <v>19390</v>
      </c>
      <c r="BU19395" s="4">
        <f t="shared" si="1210"/>
        <v>0</v>
      </c>
      <c r="BV19395" s="4">
        <f t="shared" si="1211"/>
        <v>0</v>
      </c>
      <c r="BW19395" s="23"/>
      <c r="BX19395" s="4">
        <f t="shared" si="1212"/>
        <v>1</v>
      </c>
      <c r="BY19395" s="4">
        <f t="shared" si="1213"/>
        <v>1</v>
      </c>
    </row>
    <row r="19396" spans="1:77">
      <c r="A19396" s="23">
        <v>19391</v>
      </c>
      <c r="BT19396" s="23">
        <v>19391</v>
      </c>
      <c r="BU19396" s="4">
        <f t="shared" si="1210"/>
        <v>0</v>
      </c>
      <c r="BV19396" s="4">
        <f t="shared" si="1211"/>
        <v>0</v>
      </c>
      <c r="BW19396" s="23"/>
      <c r="BX19396" s="4">
        <f t="shared" si="1212"/>
        <v>1</v>
      </c>
      <c r="BY19396" s="4">
        <f t="shared" si="1213"/>
        <v>1</v>
      </c>
    </row>
    <row r="19397" spans="1:77">
      <c r="A19397" s="23">
        <v>19392</v>
      </c>
      <c r="BT19397" s="23">
        <v>19392</v>
      </c>
      <c r="BU19397" s="4">
        <f t="shared" si="1210"/>
        <v>0</v>
      </c>
      <c r="BV19397" s="4">
        <f t="shared" si="1211"/>
        <v>0</v>
      </c>
      <c r="BW19397" s="23"/>
      <c r="BX19397" s="4">
        <f t="shared" si="1212"/>
        <v>1</v>
      </c>
      <c r="BY19397" s="4">
        <f t="shared" si="1213"/>
        <v>1</v>
      </c>
    </row>
    <row r="19398" spans="1:77">
      <c r="A19398" s="23">
        <v>19393</v>
      </c>
      <c r="BT19398" s="23">
        <v>19393</v>
      </c>
      <c r="BU19398" s="4">
        <f t="shared" si="1210"/>
        <v>0</v>
      </c>
      <c r="BV19398" s="4">
        <f t="shared" si="1211"/>
        <v>0</v>
      </c>
      <c r="BW19398" s="23"/>
      <c r="BX19398" s="4">
        <f t="shared" si="1212"/>
        <v>1</v>
      </c>
      <c r="BY19398" s="4">
        <f t="shared" si="1213"/>
        <v>1</v>
      </c>
    </row>
    <row r="19399" spans="1:77">
      <c r="A19399" s="23">
        <v>19394</v>
      </c>
      <c r="BT19399" s="23">
        <v>19394</v>
      </c>
      <c r="BU19399" s="4">
        <f t="shared" ref="BU19399:BU19462" si="1214">BP19399*$BV$1-BQ19399</f>
        <v>0</v>
      </c>
      <c r="BV19399" s="4">
        <f t="shared" ref="BV19399:BV19462" si="1215">BR19399*$BV$1-BS19399</f>
        <v>0</v>
      </c>
      <c r="BW19399" s="23"/>
      <c r="BX19399" s="4">
        <f t="shared" si="1212"/>
        <v>1</v>
      </c>
      <c r="BY19399" s="4">
        <f t="shared" si="1213"/>
        <v>1</v>
      </c>
    </row>
    <row r="19400" spans="1:77">
      <c r="A19400" s="23">
        <v>19395</v>
      </c>
      <c r="BT19400" s="23">
        <v>19395</v>
      </c>
      <c r="BU19400" s="4">
        <f t="shared" si="1214"/>
        <v>0</v>
      </c>
      <c r="BV19400" s="4">
        <f t="shared" si="1215"/>
        <v>0</v>
      </c>
      <c r="BW19400" s="23"/>
      <c r="BX19400" s="4">
        <f t="shared" si="1212"/>
        <v>1</v>
      </c>
      <c r="BY19400" s="4">
        <f t="shared" si="1213"/>
        <v>1</v>
      </c>
    </row>
    <row r="19401" spans="1:77">
      <c r="A19401" s="23">
        <v>19396</v>
      </c>
      <c r="BT19401" s="23">
        <v>19396</v>
      </c>
      <c r="BU19401" s="4">
        <f t="shared" si="1214"/>
        <v>0</v>
      </c>
      <c r="BV19401" s="4">
        <f t="shared" si="1215"/>
        <v>0</v>
      </c>
      <c r="BW19401" s="23"/>
      <c r="BX19401" s="4">
        <f t="shared" si="1212"/>
        <v>1</v>
      </c>
      <c r="BY19401" s="4">
        <f t="shared" si="1213"/>
        <v>1</v>
      </c>
    </row>
    <row r="19402" spans="1:77">
      <c r="A19402" s="23">
        <v>19397</v>
      </c>
      <c r="BT19402" s="23">
        <v>19397</v>
      </c>
      <c r="BU19402" s="4">
        <f t="shared" si="1214"/>
        <v>0</v>
      </c>
      <c r="BV19402" s="4">
        <f t="shared" si="1215"/>
        <v>0</v>
      </c>
      <c r="BW19402" s="23"/>
      <c r="BX19402" s="4">
        <f t="shared" si="1212"/>
        <v>1</v>
      </c>
      <c r="BY19402" s="4">
        <f t="shared" si="1213"/>
        <v>1</v>
      </c>
    </row>
    <row r="19403" spans="1:77">
      <c r="A19403" s="23">
        <v>19398</v>
      </c>
      <c r="BT19403" s="23">
        <v>19398</v>
      </c>
      <c r="BU19403" s="4">
        <f t="shared" si="1214"/>
        <v>0</v>
      </c>
      <c r="BV19403" s="4">
        <f t="shared" si="1215"/>
        <v>0</v>
      </c>
      <c r="BW19403" s="23"/>
      <c r="BX19403" s="4">
        <f t="shared" si="1212"/>
        <v>1</v>
      </c>
      <c r="BY19403" s="4">
        <f t="shared" si="1213"/>
        <v>1</v>
      </c>
    </row>
    <row r="19404" spans="1:77">
      <c r="A19404" s="23">
        <v>19399</v>
      </c>
      <c r="BT19404" s="23">
        <v>19399</v>
      </c>
      <c r="BU19404" s="4">
        <f t="shared" si="1214"/>
        <v>0</v>
      </c>
      <c r="BV19404" s="4">
        <f t="shared" si="1215"/>
        <v>0</v>
      </c>
      <c r="BW19404" s="23"/>
      <c r="BX19404" s="4">
        <f t="shared" si="1212"/>
        <v>1</v>
      </c>
      <c r="BY19404" s="4">
        <f t="shared" si="1213"/>
        <v>1</v>
      </c>
    </row>
    <row r="19405" spans="1:77">
      <c r="A19405" s="23">
        <v>19400</v>
      </c>
      <c r="BT19405" s="23">
        <v>19400</v>
      </c>
      <c r="BU19405" s="4">
        <f t="shared" si="1214"/>
        <v>0</v>
      </c>
      <c r="BV19405" s="4">
        <f t="shared" si="1215"/>
        <v>0</v>
      </c>
      <c r="BW19405" s="23"/>
      <c r="BX19405" s="4">
        <f t="shared" si="1212"/>
        <v>1</v>
      </c>
      <c r="BY19405" s="4">
        <f t="shared" si="1213"/>
        <v>1</v>
      </c>
    </row>
    <row r="19406" spans="1:77">
      <c r="A19406" s="23">
        <v>19401</v>
      </c>
      <c r="BT19406" s="23">
        <v>19401</v>
      </c>
      <c r="BU19406" s="4">
        <f t="shared" si="1214"/>
        <v>0</v>
      </c>
      <c r="BV19406" s="4">
        <f t="shared" si="1215"/>
        <v>0</v>
      </c>
      <c r="BW19406" s="23"/>
      <c r="BX19406" s="4">
        <f t="shared" si="1212"/>
        <v>1</v>
      </c>
      <c r="BY19406" s="4">
        <f t="shared" si="1213"/>
        <v>1</v>
      </c>
    </row>
    <row r="19407" spans="1:77">
      <c r="A19407" s="23">
        <v>19402</v>
      </c>
      <c r="BT19407" s="23">
        <v>19402</v>
      </c>
      <c r="BU19407" s="4">
        <f t="shared" si="1214"/>
        <v>0</v>
      </c>
      <c r="BV19407" s="4">
        <f t="shared" si="1215"/>
        <v>0</v>
      </c>
      <c r="BW19407" s="23"/>
      <c r="BX19407" s="4">
        <f t="shared" si="1212"/>
        <v>1</v>
      </c>
      <c r="BY19407" s="4">
        <f t="shared" si="1213"/>
        <v>1</v>
      </c>
    </row>
    <row r="19408" spans="1:77">
      <c r="A19408" s="23">
        <v>19403</v>
      </c>
      <c r="BT19408" s="23">
        <v>19403</v>
      </c>
      <c r="BU19408" s="4">
        <f t="shared" si="1214"/>
        <v>0</v>
      </c>
      <c r="BV19408" s="4">
        <f t="shared" si="1215"/>
        <v>0</v>
      </c>
      <c r="BW19408" s="23"/>
      <c r="BX19408" s="4">
        <f t="shared" si="1212"/>
        <v>1</v>
      </c>
      <c r="BY19408" s="4">
        <f t="shared" si="1213"/>
        <v>1</v>
      </c>
    </row>
    <row r="19409" spans="1:77">
      <c r="A19409" s="23">
        <v>19404</v>
      </c>
      <c r="BT19409" s="23">
        <v>19404</v>
      </c>
      <c r="BU19409" s="4">
        <f t="shared" si="1214"/>
        <v>0</v>
      </c>
      <c r="BV19409" s="4">
        <f t="shared" si="1215"/>
        <v>0</v>
      </c>
      <c r="BW19409" s="23"/>
      <c r="BX19409" s="4">
        <f t="shared" si="1212"/>
        <v>1</v>
      </c>
      <c r="BY19409" s="4">
        <f t="shared" si="1213"/>
        <v>1</v>
      </c>
    </row>
    <row r="19410" spans="1:77">
      <c r="A19410" s="23">
        <v>19405</v>
      </c>
      <c r="BT19410" s="23">
        <v>19405</v>
      </c>
      <c r="BU19410" s="4">
        <f t="shared" si="1214"/>
        <v>0</v>
      </c>
      <c r="BV19410" s="4">
        <f t="shared" si="1215"/>
        <v>0</v>
      </c>
      <c r="BW19410" s="23"/>
      <c r="BX19410" s="4">
        <f t="shared" si="1212"/>
        <v>1</v>
      </c>
      <c r="BY19410" s="4">
        <f t="shared" si="1213"/>
        <v>1</v>
      </c>
    </row>
    <row r="19411" spans="1:77">
      <c r="A19411" s="23">
        <v>19406</v>
      </c>
      <c r="BT19411" s="23">
        <v>19406</v>
      </c>
      <c r="BU19411" s="4">
        <f t="shared" si="1214"/>
        <v>0</v>
      </c>
      <c r="BV19411" s="4">
        <f t="shared" si="1215"/>
        <v>0</v>
      </c>
      <c r="BW19411" s="23"/>
      <c r="BX19411" s="4">
        <f t="shared" si="1212"/>
        <v>1</v>
      </c>
      <c r="BY19411" s="4">
        <f t="shared" si="1213"/>
        <v>1</v>
      </c>
    </row>
    <row r="19412" spans="1:77">
      <c r="A19412" s="23">
        <v>19407</v>
      </c>
      <c r="BT19412" s="23">
        <v>19407</v>
      </c>
      <c r="BU19412" s="4">
        <f t="shared" si="1214"/>
        <v>0</v>
      </c>
      <c r="BV19412" s="4">
        <f t="shared" si="1215"/>
        <v>0</v>
      </c>
      <c r="BW19412" s="23"/>
      <c r="BX19412" s="4">
        <f t="shared" si="1212"/>
        <v>1</v>
      </c>
      <c r="BY19412" s="4">
        <f t="shared" si="1213"/>
        <v>1</v>
      </c>
    </row>
    <row r="19413" spans="1:77">
      <c r="A19413" s="23">
        <v>19408</v>
      </c>
      <c r="BT19413" s="23">
        <v>19408</v>
      </c>
      <c r="BU19413" s="4">
        <f t="shared" si="1214"/>
        <v>0</v>
      </c>
      <c r="BV19413" s="4">
        <f t="shared" si="1215"/>
        <v>0</v>
      </c>
      <c r="BW19413" s="23"/>
      <c r="BX19413" s="4">
        <f t="shared" si="1212"/>
        <v>1</v>
      </c>
      <c r="BY19413" s="4">
        <f t="shared" si="1213"/>
        <v>1</v>
      </c>
    </row>
    <row r="19414" spans="1:77">
      <c r="A19414" s="23">
        <v>19409</v>
      </c>
      <c r="BT19414" s="23">
        <v>19409</v>
      </c>
      <c r="BU19414" s="4">
        <f t="shared" si="1214"/>
        <v>0</v>
      </c>
      <c r="BV19414" s="4">
        <f t="shared" si="1215"/>
        <v>0</v>
      </c>
      <c r="BW19414" s="23"/>
      <c r="BX19414" s="4">
        <f t="shared" ref="BX19414:BX19477" si="1216">IF(BU19414=MAX($BU19414:$BV19414),1,0)</f>
        <v>1</v>
      </c>
      <c r="BY19414" s="4">
        <f t="shared" ref="BY19414:BY19477" si="1217">IF(BV19414=MAX($BU19414:$BV19414),1,0)</f>
        <v>1</v>
      </c>
    </row>
    <row r="19415" spans="1:77">
      <c r="A19415" s="23">
        <v>19410</v>
      </c>
      <c r="BT19415" s="23">
        <v>19410</v>
      </c>
      <c r="BU19415" s="4">
        <f t="shared" si="1214"/>
        <v>0</v>
      </c>
      <c r="BV19415" s="4">
        <f t="shared" si="1215"/>
        <v>0</v>
      </c>
      <c r="BW19415" s="23"/>
      <c r="BX19415" s="4">
        <f t="shared" si="1216"/>
        <v>1</v>
      </c>
      <c r="BY19415" s="4">
        <f t="shared" si="1217"/>
        <v>1</v>
      </c>
    </row>
    <row r="19416" spans="1:77">
      <c r="A19416" s="23">
        <v>19411</v>
      </c>
      <c r="BT19416" s="23">
        <v>19411</v>
      </c>
      <c r="BU19416" s="4">
        <f t="shared" si="1214"/>
        <v>0</v>
      </c>
      <c r="BV19416" s="4">
        <f t="shared" si="1215"/>
        <v>0</v>
      </c>
      <c r="BW19416" s="23"/>
      <c r="BX19416" s="4">
        <f t="shared" si="1216"/>
        <v>1</v>
      </c>
      <c r="BY19416" s="4">
        <f t="shared" si="1217"/>
        <v>1</v>
      </c>
    </row>
    <row r="19417" spans="1:77">
      <c r="A19417" s="23">
        <v>19412</v>
      </c>
      <c r="BT19417" s="23">
        <v>19412</v>
      </c>
      <c r="BU19417" s="4">
        <f t="shared" si="1214"/>
        <v>0</v>
      </c>
      <c r="BV19417" s="4">
        <f t="shared" si="1215"/>
        <v>0</v>
      </c>
      <c r="BW19417" s="23"/>
      <c r="BX19417" s="4">
        <f t="shared" si="1216"/>
        <v>1</v>
      </c>
      <c r="BY19417" s="4">
        <f t="shared" si="1217"/>
        <v>1</v>
      </c>
    </row>
    <row r="19418" spans="1:77">
      <c r="A19418" s="23">
        <v>19413</v>
      </c>
      <c r="BT19418" s="23">
        <v>19413</v>
      </c>
      <c r="BU19418" s="4">
        <f t="shared" si="1214"/>
        <v>0</v>
      </c>
      <c r="BV19418" s="4">
        <f t="shared" si="1215"/>
        <v>0</v>
      </c>
      <c r="BW19418" s="23"/>
      <c r="BX19418" s="4">
        <f t="shared" si="1216"/>
        <v>1</v>
      </c>
      <c r="BY19418" s="4">
        <f t="shared" si="1217"/>
        <v>1</v>
      </c>
    </row>
    <row r="19419" spans="1:77">
      <c r="A19419" s="23">
        <v>19414</v>
      </c>
      <c r="BT19419" s="23">
        <v>19414</v>
      </c>
      <c r="BU19419" s="4">
        <f t="shared" si="1214"/>
        <v>0</v>
      </c>
      <c r="BV19419" s="4">
        <f t="shared" si="1215"/>
        <v>0</v>
      </c>
      <c r="BW19419" s="23"/>
      <c r="BX19419" s="4">
        <f t="shared" si="1216"/>
        <v>1</v>
      </c>
      <c r="BY19419" s="4">
        <f t="shared" si="1217"/>
        <v>1</v>
      </c>
    </row>
    <row r="19420" spans="1:77">
      <c r="A19420" s="23">
        <v>19415</v>
      </c>
      <c r="BT19420" s="23">
        <v>19415</v>
      </c>
      <c r="BU19420" s="4">
        <f t="shared" si="1214"/>
        <v>0</v>
      </c>
      <c r="BV19420" s="4">
        <f t="shared" si="1215"/>
        <v>0</v>
      </c>
      <c r="BW19420" s="23"/>
      <c r="BX19420" s="4">
        <f t="shared" si="1216"/>
        <v>1</v>
      </c>
      <c r="BY19420" s="4">
        <f t="shared" si="1217"/>
        <v>1</v>
      </c>
    </row>
    <row r="19421" spans="1:77">
      <c r="A19421" s="23">
        <v>19416</v>
      </c>
      <c r="BT19421" s="23">
        <v>19416</v>
      </c>
      <c r="BU19421" s="4">
        <f t="shared" si="1214"/>
        <v>0</v>
      </c>
      <c r="BV19421" s="4">
        <f t="shared" si="1215"/>
        <v>0</v>
      </c>
      <c r="BW19421" s="23"/>
      <c r="BX19421" s="4">
        <f t="shared" si="1216"/>
        <v>1</v>
      </c>
      <c r="BY19421" s="4">
        <f t="shared" si="1217"/>
        <v>1</v>
      </c>
    </row>
    <row r="19422" spans="1:77">
      <c r="A19422" s="23">
        <v>19417</v>
      </c>
      <c r="BT19422" s="23">
        <v>19417</v>
      </c>
      <c r="BU19422" s="4">
        <f t="shared" si="1214"/>
        <v>0</v>
      </c>
      <c r="BV19422" s="4">
        <f t="shared" si="1215"/>
        <v>0</v>
      </c>
      <c r="BW19422" s="23"/>
      <c r="BX19422" s="4">
        <f t="shared" si="1216"/>
        <v>1</v>
      </c>
      <c r="BY19422" s="4">
        <f t="shared" si="1217"/>
        <v>1</v>
      </c>
    </row>
    <row r="19423" spans="1:77">
      <c r="A19423" s="23">
        <v>19418</v>
      </c>
      <c r="BT19423" s="23">
        <v>19418</v>
      </c>
      <c r="BU19423" s="4">
        <f t="shared" si="1214"/>
        <v>0</v>
      </c>
      <c r="BV19423" s="4">
        <f t="shared" si="1215"/>
        <v>0</v>
      </c>
      <c r="BW19423" s="23"/>
      <c r="BX19423" s="4">
        <f t="shared" si="1216"/>
        <v>1</v>
      </c>
      <c r="BY19423" s="4">
        <f t="shared" si="1217"/>
        <v>1</v>
      </c>
    </row>
    <row r="19424" spans="1:77">
      <c r="A19424" s="23">
        <v>19419</v>
      </c>
      <c r="BT19424" s="23">
        <v>19419</v>
      </c>
      <c r="BU19424" s="4">
        <f t="shared" si="1214"/>
        <v>0</v>
      </c>
      <c r="BV19424" s="4">
        <f t="shared" si="1215"/>
        <v>0</v>
      </c>
      <c r="BW19424" s="23"/>
      <c r="BX19424" s="4">
        <f t="shared" si="1216"/>
        <v>1</v>
      </c>
      <c r="BY19424" s="4">
        <f t="shared" si="1217"/>
        <v>1</v>
      </c>
    </row>
    <row r="19425" spans="1:77">
      <c r="A19425" s="23">
        <v>19420</v>
      </c>
      <c r="BT19425" s="23">
        <v>19420</v>
      </c>
      <c r="BU19425" s="4">
        <f t="shared" si="1214"/>
        <v>0</v>
      </c>
      <c r="BV19425" s="4">
        <f t="shared" si="1215"/>
        <v>0</v>
      </c>
      <c r="BW19425" s="23"/>
      <c r="BX19425" s="4">
        <f t="shared" si="1216"/>
        <v>1</v>
      </c>
      <c r="BY19425" s="4">
        <f t="shared" si="1217"/>
        <v>1</v>
      </c>
    </row>
    <row r="19426" spans="1:77">
      <c r="A19426" s="23">
        <v>19421</v>
      </c>
      <c r="BT19426" s="23">
        <v>19421</v>
      </c>
      <c r="BU19426" s="4">
        <f t="shared" si="1214"/>
        <v>0</v>
      </c>
      <c r="BV19426" s="4">
        <f t="shared" si="1215"/>
        <v>0</v>
      </c>
      <c r="BW19426" s="23"/>
      <c r="BX19426" s="4">
        <f t="shared" si="1216"/>
        <v>1</v>
      </c>
      <c r="BY19426" s="4">
        <f t="shared" si="1217"/>
        <v>1</v>
      </c>
    </row>
    <row r="19427" spans="1:77">
      <c r="A19427" s="23">
        <v>19422</v>
      </c>
      <c r="BT19427" s="23">
        <v>19422</v>
      </c>
      <c r="BU19427" s="4">
        <f t="shared" si="1214"/>
        <v>0</v>
      </c>
      <c r="BV19427" s="4">
        <f t="shared" si="1215"/>
        <v>0</v>
      </c>
      <c r="BW19427" s="23"/>
      <c r="BX19427" s="4">
        <f t="shared" si="1216"/>
        <v>1</v>
      </c>
      <c r="BY19427" s="4">
        <f t="shared" si="1217"/>
        <v>1</v>
      </c>
    </row>
    <row r="19428" spans="1:77">
      <c r="A19428" s="23">
        <v>19423</v>
      </c>
      <c r="BT19428" s="23">
        <v>19423</v>
      </c>
      <c r="BU19428" s="4">
        <f t="shared" si="1214"/>
        <v>0</v>
      </c>
      <c r="BV19428" s="4">
        <f t="shared" si="1215"/>
        <v>0</v>
      </c>
      <c r="BW19428" s="23"/>
      <c r="BX19428" s="4">
        <f t="shared" si="1216"/>
        <v>1</v>
      </c>
      <c r="BY19428" s="4">
        <f t="shared" si="1217"/>
        <v>1</v>
      </c>
    </row>
    <row r="19429" spans="1:77">
      <c r="A19429" s="23">
        <v>19424</v>
      </c>
      <c r="BT19429" s="23">
        <v>19424</v>
      </c>
      <c r="BU19429" s="4">
        <f t="shared" si="1214"/>
        <v>0</v>
      </c>
      <c r="BV19429" s="4">
        <f t="shared" si="1215"/>
        <v>0</v>
      </c>
      <c r="BW19429" s="23"/>
      <c r="BX19429" s="4">
        <f t="shared" si="1216"/>
        <v>1</v>
      </c>
      <c r="BY19429" s="4">
        <f t="shared" si="1217"/>
        <v>1</v>
      </c>
    </row>
    <row r="19430" spans="1:77">
      <c r="A19430" s="23">
        <v>19425</v>
      </c>
      <c r="BT19430" s="23">
        <v>19425</v>
      </c>
      <c r="BU19430" s="4">
        <f t="shared" si="1214"/>
        <v>0</v>
      </c>
      <c r="BV19430" s="4">
        <f t="shared" si="1215"/>
        <v>0</v>
      </c>
      <c r="BW19430" s="23"/>
      <c r="BX19430" s="4">
        <f t="shared" si="1216"/>
        <v>1</v>
      </c>
      <c r="BY19430" s="4">
        <f t="shared" si="1217"/>
        <v>1</v>
      </c>
    </row>
    <row r="19431" spans="1:77">
      <c r="A19431" s="23">
        <v>19426</v>
      </c>
      <c r="BT19431" s="23">
        <v>19426</v>
      </c>
      <c r="BU19431" s="4">
        <f t="shared" si="1214"/>
        <v>0</v>
      </c>
      <c r="BV19431" s="4">
        <f t="shared" si="1215"/>
        <v>0</v>
      </c>
      <c r="BW19431" s="23"/>
      <c r="BX19431" s="4">
        <f t="shared" si="1216"/>
        <v>1</v>
      </c>
      <c r="BY19431" s="4">
        <f t="shared" si="1217"/>
        <v>1</v>
      </c>
    </row>
    <row r="19432" spans="1:77">
      <c r="A19432" s="23">
        <v>19427</v>
      </c>
      <c r="BT19432" s="23">
        <v>19427</v>
      </c>
      <c r="BU19432" s="4">
        <f t="shared" si="1214"/>
        <v>0</v>
      </c>
      <c r="BV19432" s="4">
        <f t="shared" si="1215"/>
        <v>0</v>
      </c>
      <c r="BW19432" s="23"/>
      <c r="BX19432" s="4">
        <f t="shared" si="1216"/>
        <v>1</v>
      </c>
      <c r="BY19432" s="4">
        <f t="shared" si="1217"/>
        <v>1</v>
      </c>
    </row>
    <row r="19433" spans="1:77">
      <c r="A19433" s="23">
        <v>19428</v>
      </c>
      <c r="BT19433" s="23">
        <v>19428</v>
      </c>
      <c r="BU19433" s="4">
        <f t="shared" si="1214"/>
        <v>0</v>
      </c>
      <c r="BV19433" s="4">
        <f t="shared" si="1215"/>
        <v>0</v>
      </c>
      <c r="BW19433" s="23"/>
      <c r="BX19433" s="4">
        <f t="shared" si="1216"/>
        <v>1</v>
      </c>
      <c r="BY19433" s="4">
        <f t="shared" si="1217"/>
        <v>1</v>
      </c>
    </row>
    <row r="19434" spans="1:77">
      <c r="A19434" s="23">
        <v>19429</v>
      </c>
      <c r="BT19434" s="23">
        <v>19429</v>
      </c>
      <c r="BU19434" s="4">
        <f t="shared" si="1214"/>
        <v>0</v>
      </c>
      <c r="BV19434" s="4">
        <f t="shared" si="1215"/>
        <v>0</v>
      </c>
      <c r="BW19434" s="23"/>
      <c r="BX19434" s="4">
        <f t="shared" si="1216"/>
        <v>1</v>
      </c>
      <c r="BY19434" s="4">
        <f t="shared" si="1217"/>
        <v>1</v>
      </c>
    </row>
    <row r="19435" spans="1:77">
      <c r="A19435" s="23">
        <v>19430</v>
      </c>
      <c r="BT19435" s="23">
        <v>19430</v>
      </c>
      <c r="BU19435" s="4">
        <f t="shared" si="1214"/>
        <v>0</v>
      </c>
      <c r="BV19435" s="4">
        <f t="shared" si="1215"/>
        <v>0</v>
      </c>
      <c r="BW19435" s="23"/>
      <c r="BX19435" s="4">
        <f t="shared" si="1216"/>
        <v>1</v>
      </c>
      <c r="BY19435" s="4">
        <f t="shared" si="1217"/>
        <v>1</v>
      </c>
    </row>
    <row r="19436" spans="1:77">
      <c r="A19436" s="23">
        <v>19431</v>
      </c>
      <c r="BT19436" s="23">
        <v>19431</v>
      </c>
      <c r="BU19436" s="4">
        <f t="shared" si="1214"/>
        <v>0</v>
      </c>
      <c r="BV19436" s="4">
        <f t="shared" si="1215"/>
        <v>0</v>
      </c>
      <c r="BW19436" s="23"/>
      <c r="BX19436" s="4">
        <f t="shared" si="1216"/>
        <v>1</v>
      </c>
      <c r="BY19436" s="4">
        <f t="shared" si="1217"/>
        <v>1</v>
      </c>
    </row>
    <row r="19437" spans="1:77">
      <c r="A19437" s="23">
        <v>19432</v>
      </c>
      <c r="BT19437" s="23">
        <v>19432</v>
      </c>
      <c r="BU19437" s="4">
        <f t="shared" si="1214"/>
        <v>0</v>
      </c>
      <c r="BV19437" s="4">
        <f t="shared" si="1215"/>
        <v>0</v>
      </c>
      <c r="BW19437" s="23"/>
      <c r="BX19437" s="4">
        <f t="shared" si="1216"/>
        <v>1</v>
      </c>
      <c r="BY19437" s="4">
        <f t="shared" si="1217"/>
        <v>1</v>
      </c>
    </row>
    <row r="19438" spans="1:77">
      <c r="A19438" s="23">
        <v>19433</v>
      </c>
      <c r="BT19438" s="23">
        <v>19433</v>
      </c>
      <c r="BU19438" s="4">
        <f t="shared" si="1214"/>
        <v>0</v>
      </c>
      <c r="BV19438" s="4">
        <f t="shared" si="1215"/>
        <v>0</v>
      </c>
      <c r="BW19438" s="23"/>
      <c r="BX19438" s="4">
        <f t="shared" si="1216"/>
        <v>1</v>
      </c>
      <c r="BY19438" s="4">
        <f t="shared" si="1217"/>
        <v>1</v>
      </c>
    </row>
    <row r="19439" spans="1:77">
      <c r="A19439" s="23">
        <v>19434</v>
      </c>
      <c r="BT19439" s="23">
        <v>19434</v>
      </c>
      <c r="BU19439" s="4">
        <f t="shared" si="1214"/>
        <v>0</v>
      </c>
      <c r="BV19439" s="4">
        <f t="shared" si="1215"/>
        <v>0</v>
      </c>
      <c r="BW19439" s="23"/>
      <c r="BX19439" s="4">
        <f t="shared" si="1216"/>
        <v>1</v>
      </c>
      <c r="BY19439" s="4">
        <f t="shared" si="1217"/>
        <v>1</v>
      </c>
    </row>
    <row r="19440" spans="1:77">
      <c r="A19440" s="23">
        <v>19435</v>
      </c>
      <c r="BT19440" s="23">
        <v>19435</v>
      </c>
      <c r="BU19440" s="4">
        <f t="shared" si="1214"/>
        <v>0</v>
      </c>
      <c r="BV19440" s="4">
        <f t="shared" si="1215"/>
        <v>0</v>
      </c>
      <c r="BW19440" s="23"/>
      <c r="BX19440" s="4">
        <f t="shared" si="1216"/>
        <v>1</v>
      </c>
      <c r="BY19440" s="4">
        <f t="shared" si="1217"/>
        <v>1</v>
      </c>
    </row>
    <row r="19441" spans="1:77">
      <c r="A19441" s="23">
        <v>19436</v>
      </c>
      <c r="BT19441" s="23">
        <v>19436</v>
      </c>
      <c r="BU19441" s="4">
        <f t="shared" si="1214"/>
        <v>0</v>
      </c>
      <c r="BV19441" s="4">
        <f t="shared" si="1215"/>
        <v>0</v>
      </c>
      <c r="BW19441" s="23"/>
      <c r="BX19441" s="4">
        <f t="shared" si="1216"/>
        <v>1</v>
      </c>
      <c r="BY19441" s="4">
        <f t="shared" si="1217"/>
        <v>1</v>
      </c>
    </row>
    <row r="19442" spans="1:77">
      <c r="A19442" s="23">
        <v>19437</v>
      </c>
      <c r="BT19442" s="23">
        <v>19437</v>
      </c>
      <c r="BU19442" s="4">
        <f t="shared" si="1214"/>
        <v>0</v>
      </c>
      <c r="BV19442" s="4">
        <f t="shared" si="1215"/>
        <v>0</v>
      </c>
      <c r="BW19442" s="23"/>
      <c r="BX19442" s="4">
        <f t="shared" si="1216"/>
        <v>1</v>
      </c>
      <c r="BY19442" s="4">
        <f t="shared" si="1217"/>
        <v>1</v>
      </c>
    </row>
    <row r="19443" spans="1:77">
      <c r="A19443" s="23">
        <v>19438</v>
      </c>
      <c r="BT19443" s="23">
        <v>19438</v>
      </c>
      <c r="BU19443" s="4">
        <f t="shared" si="1214"/>
        <v>0</v>
      </c>
      <c r="BV19443" s="4">
        <f t="shared" si="1215"/>
        <v>0</v>
      </c>
      <c r="BW19443" s="23"/>
      <c r="BX19443" s="4">
        <f t="shared" si="1216"/>
        <v>1</v>
      </c>
      <c r="BY19443" s="4">
        <f t="shared" si="1217"/>
        <v>1</v>
      </c>
    </row>
    <row r="19444" spans="1:77">
      <c r="A19444" s="23">
        <v>19439</v>
      </c>
      <c r="BT19444" s="23">
        <v>19439</v>
      </c>
      <c r="BU19444" s="4">
        <f t="shared" si="1214"/>
        <v>0</v>
      </c>
      <c r="BV19444" s="4">
        <f t="shared" si="1215"/>
        <v>0</v>
      </c>
      <c r="BW19444" s="23"/>
      <c r="BX19444" s="4">
        <f t="shared" si="1216"/>
        <v>1</v>
      </c>
      <c r="BY19444" s="4">
        <f t="shared" si="1217"/>
        <v>1</v>
      </c>
    </row>
    <row r="19445" spans="1:77">
      <c r="A19445" s="23">
        <v>19440</v>
      </c>
      <c r="BT19445" s="23">
        <v>19440</v>
      </c>
      <c r="BU19445" s="4">
        <f t="shared" si="1214"/>
        <v>0</v>
      </c>
      <c r="BV19445" s="4">
        <f t="shared" si="1215"/>
        <v>0</v>
      </c>
      <c r="BW19445" s="23"/>
      <c r="BX19445" s="4">
        <f t="shared" si="1216"/>
        <v>1</v>
      </c>
      <c r="BY19445" s="4">
        <f t="shared" si="1217"/>
        <v>1</v>
      </c>
    </row>
    <row r="19446" spans="1:77">
      <c r="A19446" s="23">
        <v>19441</v>
      </c>
      <c r="BT19446" s="23">
        <v>19441</v>
      </c>
      <c r="BU19446" s="4">
        <f t="shared" si="1214"/>
        <v>0</v>
      </c>
      <c r="BV19446" s="4">
        <f t="shared" si="1215"/>
        <v>0</v>
      </c>
      <c r="BW19446" s="23"/>
      <c r="BX19446" s="4">
        <f t="shared" si="1216"/>
        <v>1</v>
      </c>
      <c r="BY19446" s="4">
        <f t="shared" si="1217"/>
        <v>1</v>
      </c>
    </row>
    <row r="19447" spans="1:77">
      <c r="A19447" s="23">
        <v>19442</v>
      </c>
      <c r="BT19447" s="23">
        <v>19442</v>
      </c>
      <c r="BU19447" s="4">
        <f t="shared" si="1214"/>
        <v>0</v>
      </c>
      <c r="BV19447" s="4">
        <f t="shared" si="1215"/>
        <v>0</v>
      </c>
      <c r="BW19447" s="23"/>
      <c r="BX19447" s="4">
        <f t="shared" si="1216"/>
        <v>1</v>
      </c>
      <c r="BY19447" s="4">
        <f t="shared" si="1217"/>
        <v>1</v>
      </c>
    </row>
    <row r="19448" spans="1:77">
      <c r="A19448" s="23">
        <v>19443</v>
      </c>
      <c r="BT19448" s="23">
        <v>19443</v>
      </c>
      <c r="BU19448" s="4">
        <f t="shared" si="1214"/>
        <v>0</v>
      </c>
      <c r="BV19448" s="4">
        <f t="shared" si="1215"/>
        <v>0</v>
      </c>
      <c r="BW19448" s="23"/>
      <c r="BX19448" s="4">
        <f t="shared" si="1216"/>
        <v>1</v>
      </c>
      <c r="BY19448" s="4">
        <f t="shared" si="1217"/>
        <v>1</v>
      </c>
    </row>
    <row r="19449" spans="1:77">
      <c r="A19449" s="23">
        <v>19444</v>
      </c>
      <c r="BT19449" s="23">
        <v>19444</v>
      </c>
      <c r="BU19449" s="4">
        <f t="shared" si="1214"/>
        <v>0</v>
      </c>
      <c r="BV19449" s="4">
        <f t="shared" si="1215"/>
        <v>0</v>
      </c>
      <c r="BW19449" s="23"/>
      <c r="BX19449" s="4">
        <f t="shared" si="1216"/>
        <v>1</v>
      </c>
      <c r="BY19449" s="4">
        <f t="shared" si="1217"/>
        <v>1</v>
      </c>
    </row>
    <row r="19450" spans="1:77">
      <c r="A19450" s="23">
        <v>19445</v>
      </c>
      <c r="BT19450" s="23">
        <v>19445</v>
      </c>
      <c r="BU19450" s="4">
        <f t="shared" si="1214"/>
        <v>0</v>
      </c>
      <c r="BV19450" s="4">
        <f t="shared" si="1215"/>
        <v>0</v>
      </c>
      <c r="BW19450" s="23"/>
      <c r="BX19450" s="4">
        <f t="shared" si="1216"/>
        <v>1</v>
      </c>
      <c r="BY19450" s="4">
        <f t="shared" si="1217"/>
        <v>1</v>
      </c>
    </row>
    <row r="19451" spans="1:77">
      <c r="A19451" s="23">
        <v>19446</v>
      </c>
      <c r="BT19451" s="23">
        <v>19446</v>
      </c>
      <c r="BU19451" s="4">
        <f t="shared" si="1214"/>
        <v>0</v>
      </c>
      <c r="BV19451" s="4">
        <f t="shared" si="1215"/>
        <v>0</v>
      </c>
      <c r="BW19451" s="23"/>
      <c r="BX19451" s="4">
        <f t="shared" si="1216"/>
        <v>1</v>
      </c>
      <c r="BY19451" s="4">
        <f t="shared" si="1217"/>
        <v>1</v>
      </c>
    </row>
    <row r="19452" spans="1:77">
      <c r="A19452" s="23">
        <v>19447</v>
      </c>
      <c r="BT19452" s="23">
        <v>19447</v>
      </c>
      <c r="BU19452" s="4">
        <f t="shared" si="1214"/>
        <v>0</v>
      </c>
      <c r="BV19452" s="4">
        <f t="shared" si="1215"/>
        <v>0</v>
      </c>
      <c r="BW19452" s="23"/>
      <c r="BX19452" s="4">
        <f t="shared" si="1216"/>
        <v>1</v>
      </c>
      <c r="BY19452" s="4">
        <f t="shared" si="1217"/>
        <v>1</v>
      </c>
    </row>
    <row r="19453" spans="1:77">
      <c r="A19453" s="23">
        <v>19448</v>
      </c>
      <c r="BT19453" s="23">
        <v>19448</v>
      </c>
      <c r="BU19453" s="4">
        <f t="shared" si="1214"/>
        <v>0</v>
      </c>
      <c r="BV19453" s="4">
        <f t="shared" si="1215"/>
        <v>0</v>
      </c>
      <c r="BW19453" s="23"/>
      <c r="BX19453" s="4">
        <f t="shared" si="1216"/>
        <v>1</v>
      </c>
      <c r="BY19453" s="4">
        <f t="shared" si="1217"/>
        <v>1</v>
      </c>
    </row>
    <row r="19454" spans="1:77">
      <c r="A19454" s="23">
        <v>19449</v>
      </c>
      <c r="BT19454" s="23">
        <v>19449</v>
      </c>
      <c r="BU19454" s="4">
        <f t="shared" si="1214"/>
        <v>0</v>
      </c>
      <c r="BV19454" s="4">
        <f t="shared" si="1215"/>
        <v>0</v>
      </c>
      <c r="BW19454" s="23"/>
      <c r="BX19454" s="4">
        <f t="shared" si="1216"/>
        <v>1</v>
      </c>
      <c r="BY19454" s="4">
        <f t="shared" si="1217"/>
        <v>1</v>
      </c>
    </row>
    <row r="19455" spans="1:77">
      <c r="A19455" s="23">
        <v>19450</v>
      </c>
      <c r="BT19455" s="23">
        <v>19450</v>
      </c>
      <c r="BU19455" s="4">
        <f t="shared" si="1214"/>
        <v>0</v>
      </c>
      <c r="BV19455" s="4">
        <f t="shared" si="1215"/>
        <v>0</v>
      </c>
      <c r="BW19455" s="23"/>
      <c r="BX19455" s="4">
        <f t="shared" si="1216"/>
        <v>1</v>
      </c>
      <c r="BY19455" s="4">
        <f t="shared" si="1217"/>
        <v>1</v>
      </c>
    </row>
    <row r="19456" spans="1:77">
      <c r="A19456" s="23">
        <v>19451</v>
      </c>
      <c r="BT19456" s="23">
        <v>19451</v>
      </c>
      <c r="BU19456" s="4">
        <f t="shared" si="1214"/>
        <v>0</v>
      </c>
      <c r="BV19456" s="4">
        <f t="shared" si="1215"/>
        <v>0</v>
      </c>
      <c r="BW19456" s="23"/>
      <c r="BX19456" s="4">
        <f t="shared" si="1216"/>
        <v>1</v>
      </c>
      <c r="BY19456" s="4">
        <f t="shared" si="1217"/>
        <v>1</v>
      </c>
    </row>
    <row r="19457" spans="1:77">
      <c r="A19457" s="23">
        <v>19452</v>
      </c>
      <c r="BT19457" s="23">
        <v>19452</v>
      </c>
      <c r="BU19457" s="4">
        <f t="shared" si="1214"/>
        <v>0</v>
      </c>
      <c r="BV19457" s="4">
        <f t="shared" si="1215"/>
        <v>0</v>
      </c>
      <c r="BW19457" s="23"/>
      <c r="BX19457" s="4">
        <f t="shared" si="1216"/>
        <v>1</v>
      </c>
      <c r="BY19457" s="4">
        <f t="shared" si="1217"/>
        <v>1</v>
      </c>
    </row>
    <row r="19458" spans="1:77">
      <c r="A19458" s="23">
        <v>19453</v>
      </c>
      <c r="BT19458" s="23">
        <v>19453</v>
      </c>
      <c r="BU19458" s="4">
        <f t="shared" si="1214"/>
        <v>0</v>
      </c>
      <c r="BV19458" s="4">
        <f t="shared" si="1215"/>
        <v>0</v>
      </c>
      <c r="BW19458" s="23"/>
      <c r="BX19458" s="4">
        <f t="shared" si="1216"/>
        <v>1</v>
      </c>
      <c r="BY19458" s="4">
        <f t="shared" si="1217"/>
        <v>1</v>
      </c>
    </row>
    <row r="19459" spans="1:77">
      <c r="A19459" s="23">
        <v>19454</v>
      </c>
      <c r="BT19459" s="23">
        <v>19454</v>
      </c>
      <c r="BU19459" s="4">
        <f t="shared" si="1214"/>
        <v>0</v>
      </c>
      <c r="BV19459" s="4">
        <f t="shared" si="1215"/>
        <v>0</v>
      </c>
      <c r="BW19459" s="23"/>
      <c r="BX19459" s="4">
        <f t="shared" si="1216"/>
        <v>1</v>
      </c>
      <c r="BY19459" s="4">
        <f t="shared" si="1217"/>
        <v>1</v>
      </c>
    </row>
    <row r="19460" spans="1:77">
      <c r="A19460" s="23">
        <v>19455</v>
      </c>
      <c r="BT19460" s="23">
        <v>19455</v>
      </c>
      <c r="BU19460" s="4">
        <f t="shared" si="1214"/>
        <v>0</v>
      </c>
      <c r="BV19460" s="4">
        <f t="shared" si="1215"/>
        <v>0</v>
      </c>
      <c r="BW19460" s="23"/>
      <c r="BX19460" s="4">
        <f t="shared" si="1216"/>
        <v>1</v>
      </c>
      <c r="BY19460" s="4">
        <f t="shared" si="1217"/>
        <v>1</v>
      </c>
    </row>
    <row r="19461" spans="1:77">
      <c r="A19461" s="23">
        <v>19456</v>
      </c>
      <c r="BT19461" s="23">
        <v>19456</v>
      </c>
      <c r="BU19461" s="4">
        <f t="shared" si="1214"/>
        <v>0</v>
      </c>
      <c r="BV19461" s="4">
        <f t="shared" si="1215"/>
        <v>0</v>
      </c>
      <c r="BW19461" s="23"/>
      <c r="BX19461" s="4">
        <f t="shared" si="1216"/>
        <v>1</v>
      </c>
      <c r="BY19461" s="4">
        <f t="shared" si="1217"/>
        <v>1</v>
      </c>
    </row>
    <row r="19462" spans="1:77">
      <c r="A19462" s="23">
        <v>19457</v>
      </c>
      <c r="BT19462" s="23">
        <v>19457</v>
      </c>
      <c r="BU19462" s="4">
        <f t="shared" si="1214"/>
        <v>0</v>
      </c>
      <c r="BV19462" s="4">
        <f t="shared" si="1215"/>
        <v>0</v>
      </c>
      <c r="BW19462" s="23"/>
      <c r="BX19462" s="4">
        <f t="shared" si="1216"/>
        <v>1</v>
      </c>
      <c r="BY19462" s="4">
        <f t="shared" si="1217"/>
        <v>1</v>
      </c>
    </row>
    <row r="19463" spans="1:77">
      <c r="A19463" s="23">
        <v>19458</v>
      </c>
      <c r="BT19463" s="23">
        <v>19458</v>
      </c>
      <c r="BU19463" s="4">
        <f t="shared" ref="BU19463:BU19526" si="1218">BP19463*$BV$1-BQ19463</f>
        <v>0</v>
      </c>
      <c r="BV19463" s="4">
        <f t="shared" ref="BV19463:BV19526" si="1219">BR19463*$BV$1-BS19463</f>
        <v>0</v>
      </c>
      <c r="BW19463" s="23"/>
      <c r="BX19463" s="4">
        <f t="shared" si="1216"/>
        <v>1</v>
      </c>
      <c r="BY19463" s="4">
        <f t="shared" si="1217"/>
        <v>1</v>
      </c>
    </row>
    <row r="19464" spans="1:77">
      <c r="A19464" s="23">
        <v>19459</v>
      </c>
      <c r="BT19464" s="23">
        <v>19459</v>
      </c>
      <c r="BU19464" s="4">
        <f t="shared" si="1218"/>
        <v>0</v>
      </c>
      <c r="BV19464" s="4">
        <f t="shared" si="1219"/>
        <v>0</v>
      </c>
      <c r="BW19464" s="23"/>
      <c r="BX19464" s="4">
        <f t="shared" si="1216"/>
        <v>1</v>
      </c>
      <c r="BY19464" s="4">
        <f t="shared" si="1217"/>
        <v>1</v>
      </c>
    </row>
    <row r="19465" spans="1:77">
      <c r="A19465" s="23">
        <v>19460</v>
      </c>
      <c r="BT19465" s="23">
        <v>19460</v>
      </c>
      <c r="BU19465" s="4">
        <f t="shared" si="1218"/>
        <v>0</v>
      </c>
      <c r="BV19465" s="4">
        <f t="shared" si="1219"/>
        <v>0</v>
      </c>
      <c r="BW19465" s="23"/>
      <c r="BX19465" s="4">
        <f t="shared" si="1216"/>
        <v>1</v>
      </c>
      <c r="BY19465" s="4">
        <f t="shared" si="1217"/>
        <v>1</v>
      </c>
    </row>
    <row r="19466" spans="1:77">
      <c r="A19466" s="23">
        <v>19461</v>
      </c>
      <c r="BT19466" s="23">
        <v>19461</v>
      </c>
      <c r="BU19466" s="4">
        <f t="shared" si="1218"/>
        <v>0</v>
      </c>
      <c r="BV19466" s="4">
        <f t="shared" si="1219"/>
        <v>0</v>
      </c>
      <c r="BW19466" s="23"/>
      <c r="BX19466" s="4">
        <f t="shared" si="1216"/>
        <v>1</v>
      </c>
      <c r="BY19466" s="4">
        <f t="shared" si="1217"/>
        <v>1</v>
      </c>
    </row>
    <row r="19467" spans="1:77">
      <c r="A19467" s="23">
        <v>19462</v>
      </c>
      <c r="BT19467" s="23">
        <v>19462</v>
      </c>
      <c r="BU19467" s="4">
        <f t="shared" si="1218"/>
        <v>0</v>
      </c>
      <c r="BV19467" s="4">
        <f t="shared" si="1219"/>
        <v>0</v>
      </c>
      <c r="BW19467" s="23"/>
      <c r="BX19467" s="4">
        <f t="shared" si="1216"/>
        <v>1</v>
      </c>
      <c r="BY19467" s="4">
        <f t="shared" si="1217"/>
        <v>1</v>
      </c>
    </row>
    <row r="19468" spans="1:77">
      <c r="A19468" s="23">
        <v>19463</v>
      </c>
      <c r="BT19468" s="23">
        <v>19463</v>
      </c>
      <c r="BU19468" s="4">
        <f t="shared" si="1218"/>
        <v>0</v>
      </c>
      <c r="BV19468" s="4">
        <f t="shared" si="1219"/>
        <v>0</v>
      </c>
      <c r="BW19468" s="23"/>
      <c r="BX19468" s="4">
        <f t="shared" si="1216"/>
        <v>1</v>
      </c>
      <c r="BY19468" s="4">
        <f t="shared" si="1217"/>
        <v>1</v>
      </c>
    </row>
    <row r="19469" spans="1:77">
      <c r="A19469" s="23">
        <v>19464</v>
      </c>
      <c r="BT19469" s="23">
        <v>19464</v>
      </c>
      <c r="BU19469" s="4">
        <f t="shared" si="1218"/>
        <v>0</v>
      </c>
      <c r="BV19469" s="4">
        <f t="shared" si="1219"/>
        <v>0</v>
      </c>
      <c r="BW19469" s="23"/>
      <c r="BX19469" s="4">
        <f t="shared" si="1216"/>
        <v>1</v>
      </c>
      <c r="BY19469" s="4">
        <f t="shared" si="1217"/>
        <v>1</v>
      </c>
    </row>
    <row r="19470" spans="1:77">
      <c r="A19470" s="23">
        <v>19465</v>
      </c>
      <c r="BT19470" s="23">
        <v>19465</v>
      </c>
      <c r="BU19470" s="4">
        <f t="shared" si="1218"/>
        <v>0</v>
      </c>
      <c r="BV19470" s="4">
        <f t="shared" si="1219"/>
        <v>0</v>
      </c>
      <c r="BW19470" s="23"/>
      <c r="BX19470" s="4">
        <f t="shared" si="1216"/>
        <v>1</v>
      </c>
      <c r="BY19470" s="4">
        <f t="shared" si="1217"/>
        <v>1</v>
      </c>
    </row>
    <row r="19471" spans="1:77">
      <c r="A19471" s="23">
        <v>19466</v>
      </c>
      <c r="BT19471" s="23">
        <v>19466</v>
      </c>
      <c r="BU19471" s="4">
        <f t="shared" si="1218"/>
        <v>0</v>
      </c>
      <c r="BV19471" s="4">
        <f t="shared" si="1219"/>
        <v>0</v>
      </c>
      <c r="BW19471" s="23"/>
      <c r="BX19471" s="4">
        <f t="shared" si="1216"/>
        <v>1</v>
      </c>
      <c r="BY19471" s="4">
        <f t="shared" si="1217"/>
        <v>1</v>
      </c>
    </row>
    <row r="19472" spans="1:77">
      <c r="A19472" s="23">
        <v>19467</v>
      </c>
      <c r="BT19472" s="23">
        <v>19467</v>
      </c>
      <c r="BU19472" s="4">
        <f t="shared" si="1218"/>
        <v>0</v>
      </c>
      <c r="BV19472" s="4">
        <f t="shared" si="1219"/>
        <v>0</v>
      </c>
      <c r="BW19472" s="23"/>
      <c r="BX19472" s="4">
        <f t="shared" si="1216"/>
        <v>1</v>
      </c>
      <c r="BY19472" s="4">
        <f t="shared" si="1217"/>
        <v>1</v>
      </c>
    </row>
    <row r="19473" spans="1:77">
      <c r="A19473" s="23">
        <v>19468</v>
      </c>
      <c r="BT19473" s="23">
        <v>19468</v>
      </c>
      <c r="BU19473" s="4">
        <f t="shared" si="1218"/>
        <v>0</v>
      </c>
      <c r="BV19473" s="4">
        <f t="shared" si="1219"/>
        <v>0</v>
      </c>
      <c r="BW19473" s="23"/>
      <c r="BX19473" s="4">
        <f t="shared" si="1216"/>
        <v>1</v>
      </c>
      <c r="BY19473" s="4">
        <f t="shared" si="1217"/>
        <v>1</v>
      </c>
    </row>
    <row r="19474" spans="1:77">
      <c r="A19474" s="23">
        <v>19469</v>
      </c>
      <c r="BT19474" s="23">
        <v>19469</v>
      </c>
      <c r="BU19474" s="4">
        <f t="shared" si="1218"/>
        <v>0</v>
      </c>
      <c r="BV19474" s="4">
        <f t="shared" si="1219"/>
        <v>0</v>
      </c>
      <c r="BW19474" s="23"/>
      <c r="BX19474" s="4">
        <f t="shared" si="1216"/>
        <v>1</v>
      </c>
      <c r="BY19474" s="4">
        <f t="shared" si="1217"/>
        <v>1</v>
      </c>
    </row>
    <row r="19475" spans="1:77">
      <c r="A19475" s="23">
        <v>19470</v>
      </c>
      <c r="BT19475" s="23">
        <v>19470</v>
      </c>
      <c r="BU19475" s="4">
        <f t="shared" si="1218"/>
        <v>0</v>
      </c>
      <c r="BV19475" s="4">
        <f t="shared" si="1219"/>
        <v>0</v>
      </c>
      <c r="BW19475" s="23"/>
      <c r="BX19475" s="4">
        <f t="shared" si="1216"/>
        <v>1</v>
      </c>
      <c r="BY19475" s="4">
        <f t="shared" si="1217"/>
        <v>1</v>
      </c>
    </row>
    <row r="19476" spans="1:77">
      <c r="A19476" s="23">
        <v>19471</v>
      </c>
      <c r="BT19476" s="23">
        <v>19471</v>
      </c>
      <c r="BU19476" s="4">
        <f t="shared" si="1218"/>
        <v>0</v>
      </c>
      <c r="BV19476" s="4">
        <f t="shared" si="1219"/>
        <v>0</v>
      </c>
      <c r="BW19476" s="23"/>
      <c r="BX19476" s="4">
        <f t="shared" si="1216"/>
        <v>1</v>
      </c>
      <c r="BY19476" s="4">
        <f t="shared" si="1217"/>
        <v>1</v>
      </c>
    </row>
    <row r="19477" spans="1:77">
      <c r="A19477" s="23">
        <v>19472</v>
      </c>
      <c r="BT19477" s="23">
        <v>19472</v>
      </c>
      <c r="BU19477" s="4">
        <f t="shared" si="1218"/>
        <v>0</v>
      </c>
      <c r="BV19477" s="4">
        <f t="shared" si="1219"/>
        <v>0</v>
      </c>
      <c r="BW19477" s="23"/>
      <c r="BX19477" s="4">
        <f t="shared" si="1216"/>
        <v>1</v>
      </c>
      <c r="BY19477" s="4">
        <f t="shared" si="1217"/>
        <v>1</v>
      </c>
    </row>
    <row r="19478" spans="1:77">
      <c r="A19478" s="23">
        <v>19473</v>
      </c>
      <c r="BT19478" s="23">
        <v>19473</v>
      </c>
      <c r="BU19478" s="4">
        <f t="shared" si="1218"/>
        <v>0</v>
      </c>
      <c r="BV19478" s="4">
        <f t="shared" si="1219"/>
        <v>0</v>
      </c>
      <c r="BW19478" s="23"/>
      <c r="BX19478" s="4">
        <f t="shared" ref="BX19478:BX19541" si="1220">IF(BU19478=MAX($BU19478:$BV19478),1,0)</f>
        <v>1</v>
      </c>
      <c r="BY19478" s="4">
        <f t="shared" ref="BY19478:BY19541" si="1221">IF(BV19478=MAX($BU19478:$BV19478),1,0)</f>
        <v>1</v>
      </c>
    </row>
    <row r="19479" spans="1:77">
      <c r="A19479" s="23">
        <v>19474</v>
      </c>
      <c r="BT19479" s="23">
        <v>19474</v>
      </c>
      <c r="BU19479" s="4">
        <f t="shared" si="1218"/>
        <v>0</v>
      </c>
      <c r="BV19479" s="4">
        <f t="shared" si="1219"/>
        <v>0</v>
      </c>
      <c r="BW19479" s="23"/>
      <c r="BX19479" s="4">
        <f t="shared" si="1220"/>
        <v>1</v>
      </c>
      <c r="BY19479" s="4">
        <f t="shared" si="1221"/>
        <v>1</v>
      </c>
    </row>
    <row r="19480" spans="1:77">
      <c r="A19480" s="23">
        <v>19475</v>
      </c>
      <c r="BT19480" s="23">
        <v>19475</v>
      </c>
      <c r="BU19480" s="4">
        <f t="shared" si="1218"/>
        <v>0</v>
      </c>
      <c r="BV19480" s="4">
        <f t="shared" si="1219"/>
        <v>0</v>
      </c>
      <c r="BW19480" s="23"/>
      <c r="BX19480" s="4">
        <f t="shared" si="1220"/>
        <v>1</v>
      </c>
      <c r="BY19480" s="4">
        <f t="shared" si="1221"/>
        <v>1</v>
      </c>
    </row>
    <row r="19481" spans="1:77">
      <c r="A19481" s="23">
        <v>19476</v>
      </c>
      <c r="BT19481" s="23">
        <v>19476</v>
      </c>
      <c r="BU19481" s="4">
        <f t="shared" si="1218"/>
        <v>0</v>
      </c>
      <c r="BV19481" s="4">
        <f t="shared" si="1219"/>
        <v>0</v>
      </c>
      <c r="BW19481" s="23"/>
      <c r="BX19481" s="4">
        <f t="shared" si="1220"/>
        <v>1</v>
      </c>
      <c r="BY19481" s="4">
        <f t="shared" si="1221"/>
        <v>1</v>
      </c>
    </row>
    <row r="19482" spans="1:77">
      <c r="A19482" s="23">
        <v>19477</v>
      </c>
      <c r="BT19482" s="23">
        <v>19477</v>
      </c>
      <c r="BU19482" s="4">
        <f t="shared" si="1218"/>
        <v>0</v>
      </c>
      <c r="BV19482" s="4">
        <f t="shared" si="1219"/>
        <v>0</v>
      </c>
      <c r="BW19482" s="23"/>
      <c r="BX19482" s="4">
        <f t="shared" si="1220"/>
        <v>1</v>
      </c>
      <c r="BY19482" s="4">
        <f t="shared" si="1221"/>
        <v>1</v>
      </c>
    </row>
    <row r="19483" spans="1:77">
      <c r="A19483" s="23">
        <v>19478</v>
      </c>
      <c r="BT19483" s="23">
        <v>19478</v>
      </c>
      <c r="BU19483" s="4">
        <f t="shared" si="1218"/>
        <v>0</v>
      </c>
      <c r="BV19483" s="4">
        <f t="shared" si="1219"/>
        <v>0</v>
      </c>
      <c r="BW19483" s="23"/>
      <c r="BX19483" s="4">
        <f t="shared" si="1220"/>
        <v>1</v>
      </c>
      <c r="BY19483" s="4">
        <f t="shared" si="1221"/>
        <v>1</v>
      </c>
    </row>
    <row r="19484" spans="1:77">
      <c r="A19484" s="23">
        <v>19479</v>
      </c>
      <c r="BT19484" s="23">
        <v>19479</v>
      </c>
      <c r="BU19484" s="4">
        <f t="shared" si="1218"/>
        <v>0</v>
      </c>
      <c r="BV19484" s="4">
        <f t="shared" si="1219"/>
        <v>0</v>
      </c>
      <c r="BW19484" s="23"/>
      <c r="BX19484" s="4">
        <f t="shared" si="1220"/>
        <v>1</v>
      </c>
      <c r="BY19484" s="4">
        <f t="shared" si="1221"/>
        <v>1</v>
      </c>
    </row>
    <row r="19485" spans="1:77">
      <c r="A19485" s="23">
        <v>19480</v>
      </c>
      <c r="BT19485" s="23">
        <v>19480</v>
      </c>
      <c r="BU19485" s="4">
        <f t="shared" si="1218"/>
        <v>0</v>
      </c>
      <c r="BV19485" s="4">
        <f t="shared" si="1219"/>
        <v>0</v>
      </c>
      <c r="BW19485" s="23"/>
      <c r="BX19485" s="4">
        <f t="shared" si="1220"/>
        <v>1</v>
      </c>
      <c r="BY19485" s="4">
        <f t="shared" si="1221"/>
        <v>1</v>
      </c>
    </row>
    <row r="19486" spans="1:77">
      <c r="A19486" s="23">
        <v>19481</v>
      </c>
      <c r="BT19486" s="23">
        <v>19481</v>
      </c>
      <c r="BU19486" s="4">
        <f t="shared" si="1218"/>
        <v>0</v>
      </c>
      <c r="BV19486" s="4">
        <f t="shared" si="1219"/>
        <v>0</v>
      </c>
      <c r="BW19486" s="23"/>
      <c r="BX19486" s="4">
        <f t="shared" si="1220"/>
        <v>1</v>
      </c>
      <c r="BY19486" s="4">
        <f t="shared" si="1221"/>
        <v>1</v>
      </c>
    </row>
    <row r="19487" spans="1:77">
      <c r="A19487" s="23">
        <v>19482</v>
      </c>
      <c r="BT19487" s="23">
        <v>19482</v>
      </c>
      <c r="BU19487" s="4">
        <f t="shared" si="1218"/>
        <v>0</v>
      </c>
      <c r="BV19487" s="4">
        <f t="shared" si="1219"/>
        <v>0</v>
      </c>
      <c r="BW19487" s="23"/>
      <c r="BX19487" s="4">
        <f t="shared" si="1220"/>
        <v>1</v>
      </c>
      <c r="BY19487" s="4">
        <f t="shared" si="1221"/>
        <v>1</v>
      </c>
    </row>
    <row r="19488" spans="1:77">
      <c r="A19488" s="23">
        <v>19483</v>
      </c>
      <c r="BT19488" s="23">
        <v>19483</v>
      </c>
      <c r="BU19488" s="4">
        <f t="shared" si="1218"/>
        <v>0</v>
      </c>
      <c r="BV19488" s="4">
        <f t="shared" si="1219"/>
        <v>0</v>
      </c>
      <c r="BW19488" s="23"/>
      <c r="BX19488" s="4">
        <f t="shared" si="1220"/>
        <v>1</v>
      </c>
      <c r="BY19488" s="4">
        <f t="shared" si="1221"/>
        <v>1</v>
      </c>
    </row>
    <row r="19489" spans="1:77">
      <c r="A19489" s="23">
        <v>19484</v>
      </c>
      <c r="BT19489" s="23">
        <v>19484</v>
      </c>
      <c r="BU19489" s="4">
        <f t="shared" si="1218"/>
        <v>0</v>
      </c>
      <c r="BV19489" s="4">
        <f t="shared" si="1219"/>
        <v>0</v>
      </c>
      <c r="BW19489" s="23"/>
      <c r="BX19489" s="4">
        <f t="shared" si="1220"/>
        <v>1</v>
      </c>
      <c r="BY19489" s="4">
        <f t="shared" si="1221"/>
        <v>1</v>
      </c>
    </row>
    <row r="19490" spans="1:77">
      <c r="A19490" s="23">
        <v>19485</v>
      </c>
      <c r="BT19490" s="23">
        <v>19485</v>
      </c>
      <c r="BU19490" s="4">
        <f t="shared" si="1218"/>
        <v>0</v>
      </c>
      <c r="BV19490" s="4">
        <f t="shared" si="1219"/>
        <v>0</v>
      </c>
      <c r="BW19490" s="23"/>
      <c r="BX19490" s="4">
        <f t="shared" si="1220"/>
        <v>1</v>
      </c>
      <c r="BY19490" s="4">
        <f t="shared" si="1221"/>
        <v>1</v>
      </c>
    </row>
    <row r="19491" spans="1:77">
      <c r="A19491" s="23">
        <v>19486</v>
      </c>
      <c r="BT19491" s="23">
        <v>19486</v>
      </c>
      <c r="BU19491" s="4">
        <f t="shared" si="1218"/>
        <v>0</v>
      </c>
      <c r="BV19491" s="4">
        <f t="shared" si="1219"/>
        <v>0</v>
      </c>
      <c r="BW19491" s="23"/>
      <c r="BX19491" s="4">
        <f t="shared" si="1220"/>
        <v>1</v>
      </c>
      <c r="BY19491" s="4">
        <f t="shared" si="1221"/>
        <v>1</v>
      </c>
    </row>
    <row r="19492" spans="1:77">
      <c r="A19492" s="23">
        <v>19487</v>
      </c>
      <c r="BT19492" s="23">
        <v>19487</v>
      </c>
      <c r="BU19492" s="4">
        <f t="shared" si="1218"/>
        <v>0</v>
      </c>
      <c r="BV19492" s="4">
        <f t="shared" si="1219"/>
        <v>0</v>
      </c>
      <c r="BW19492" s="23"/>
      <c r="BX19492" s="4">
        <f t="shared" si="1220"/>
        <v>1</v>
      </c>
      <c r="BY19492" s="4">
        <f t="shared" si="1221"/>
        <v>1</v>
      </c>
    </row>
    <row r="19493" spans="1:77">
      <c r="A19493" s="23">
        <v>19488</v>
      </c>
      <c r="BT19493" s="23">
        <v>19488</v>
      </c>
      <c r="BU19493" s="4">
        <f t="shared" si="1218"/>
        <v>0</v>
      </c>
      <c r="BV19493" s="4">
        <f t="shared" si="1219"/>
        <v>0</v>
      </c>
      <c r="BW19493" s="23"/>
      <c r="BX19493" s="4">
        <f t="shared" si="1220"/>
        <v>1</v>
      </c>
      <c r="BY19493" s="4">
        <f t="shared" si="1221"/>
        <v>1</v>
      </c>
    </row>
    <row r="19494" spans="1:77">
      <c r="A19494" s="23">
        <v>19489</v>
      </c>
      <c r="BT19494" s="23">
        <v>19489</v>
      </c>
      <c r="BU19494" s="4">
        <f t="shared" si="1218"/>
        <v>0</v>
      </c>
      <c r="BV19494" s="4">
        <f t="shared" si="1219"/>
        <v>0</v>
      </c>
      <c r="BW19494" s="23"/>
      <c r="BX19494" s="4">
        <f t="shared" si="1220"/>
        <v>1</v>
      </c>
      <c r="BY19494" s="4">
        <f t="shared" si="1221"/>
        <v>1</v>
      </c>
    </row>
    <row r="19495" spans="1:77">
      <c r="A19495" s="23">
        <v>19490</v>
      </c>
      <c r="BT19495" s="23">
        <v>19490</v>
      </c>
      <c r="BU19495" s="4">
        <f t="shared" si="1218"/>
        <v>0</v>
      </c>
      <c r="BV19495" s="4">
        <f t="shared" si="1219"/>
        <v>0</v>
      </c>
      <c r="BW19495" s="23"/>
      <c r="BX19495" s="4">
        <f t="shared" si="1220"/>
        <v>1</v>
      </c>
      <c r="BY19495" s="4">
        <f t="shared" si="1221"/>
        <v>1</v>
      </c>
    </row>
    <row r="19496" spans="1:77">
      <c r="A19496" s="23">
        <v>19491</v>
      </c>
      <c r="BT19496" s="23">
        <v>19491</v>
      </c>
      <c r="BU19496" s="4">
        <f t="shared" si="1218"/>
        <v>0</v>
      </c>
      <c r="BV19496" s="4">
        <f t="shared" si="1219"/>
        <v>0</v>
      </c>
      <c r="BW19496" s="23"/>
      <c r="BX19496" s="4">
        <f t="shared" si="1220"/>
        <v>1</v>
      </c>
      <c r="BY19496" s="4">
        <f t="shared" si="1221"/>
        <v>1</v>
      </c>
    </row>
    <row r="19497" spans="1:77">
      <c r="A19497" s="23">
        <v>19492</v>
      </c>
      <c r="BT19497" s="23">
        <v>19492</v>
      </c>
      <c r="BU19497" s="4">
        <f t="shared" si="1218"/>
        <v>0</v>
      </c>
      <c r="BV19497" s="4">
        <f t="shared" si="1219"/>
        <v>0</v>
      </c>
      <c r="BW19497" s="23"/>
      <c r="BX19497" s="4">
        <f t="shared" si="1220"/>
        <v>1</v>
      </c>
      <c r="BY19497" s="4">
        <f t="shared" si="1221"/>
        <v>1</v>
      </c>
    </row>
    <row r="19498" spans="1:77">
      <c r="A19498" s="23">
        <v>19493</v>
      </c>
      <c r="BT19498" s="23">
        <v>19493</v>
      </c>
      <c r="BU19498" s="4">
        <f t="shared" si="1218"/>
        <v>0</v>
      </c>
      <c r="BV19498" s="4">
        <f t="shared" si="1219"/>
        <v>0</v>
      </c>
      <c r="BW19498" s="23"/>
      <c r="BX19498" s="4">
        <f t="shared" si="1220"/>
        <v>1</v>
      </c>
      <c r="BY19498" s="4">
        <f t="shared" si="1221"/>
        <v>1</v>
      </c>
    </row>
    <row r="19499" spans="1:77">
      <c r="A19499" s="23">
        <v>19494</v>
      </c>
      <c r="BT19499" s="23">
        <v>19494</v>
      </c>
      <c r="BU19499" s="4">
        <f t="shared" si="1218"/>
        <v>0</v>
      </c>
      <c r="BV19499" s="4">
        <f t="shared" si="1219"/>
        <v>0</v>
      </c>
      <c r="BW19499" s="23"/>
      <c r="BX19499" s="4">
        <f t="shared" si="1220"/>
        <v>1</v>
      </c>
      <c r="BY19499" s="4">
        <f t="shared" si="1221"/>
        <v>1</v>
      </c>
    </row>
    <row r="19500" spans="1:77">
      <c r="A19500" s="23">
        <v>19495</v>
      </c>
      <c r="BT19500" s="23">
        <v>19495</v>
      </c>
      <c r="BU19500" s="4">
        <f t="shared" si="1218"/>
        <v>0</v>
      </c>
      <c r="BV19500" s="4">
        <f t="shared" si="1219"/>
        <v>0</v>
      </c>
      <c r="BW19500" s="23"/>
      <c r="BX19500" s="4">
        <f t="shared" si="1220"/>
        <v>1</v>
      </c>
      <c r="BY19500" s="4">
        <f t="shared" si="1221"/>
        <v>1</v>
      </c>
    </row>
    <row r="19501" spans="1:77">
      <c r="A19501" s="23">
        <v>19496</v>
      </c>
      <c r="BT19501" s="23">
        <v>19496</v>
      </c>
      <c r="BU19501" s="4">
        <f t="shared" si="1218"/>
        <v>0</v>
      </c>
      <c r="BV19501" s="4">
        <f t="shared" si="1219"/>
        <v>0</v>
      </c>
      <c r="BW19501" s="23"/>
      <c r="BX19501" s="4">
        <f t="shared" si="1220"/>
        <v>1</v>
      </c>
      <c r="BY19501" s="4">
        <f t="shared" si="1221"/>
        <v>1</v>
      </c>
    </row>
    <row r="19502" spans="1:77">
      <c r="A19502" s="23">
        <v>19497</v>
      </c>
      <c r="BT19502" s="23">
        <v>19497</v>
      </c>
      <c r="BU19502" s="4">
        <f t="shared" si="1218"/>
        <v>0</v>
      </c>
      <c r="BV19502" s="4">
        <f t="shared" si="1219"/>
        <v>0</v>
      </c>
      <c r="BW19502" s="23"/>
      <c r="BX19502" s="4">
        <f t="shared" si="1220"/>
        <v>1</v>
      </c>
      <c r="BY19502" s="4">
        <f t="shared" si="1221"/>
        <v>1</v>
      </c>
    </row>
    <row r="19503" spans="1:77">
      <c r="A19503" s="23">
        <v>19498</v>
      </c>
      <c r="BT19503" s="23">
        <v>19498</v>
      </c>
      <c r="BU19503" s="4">
        <f t="shared" si="1218"/>
        <v>0</v>
      </c>
      <c r="BV19503" s="4">
        <f t="shared" si="1219"/>
        <v>0</v>
      </c>
      <c r="BW19503" s="23"/>
      <c r="BX19503" s="4">
        <f t="shared" si="1220"/>
        <v>1</v>
      </c>
      <c r="BY19503" s="4">
        <f t="shared" si="1221"/>
        <v>1</v>
      </c>
    </row>
    <row r="19504" spans="1:77">
      <c r="A19504" s="23">
        <v>19499</v>
      </c>
      <c r="BT19504" s="23">
        <v>19499</v>
      </c>
      <c r="BU19504" s="4">
        <f t="shared" si="1218"/>
        <v>0</v>
      </c>
      <c r="BV19504" s="4">
        <f t="shared" si="1219"/>
        <v>0</v>
      </c>
      <c r="BW19504" s="23"/>
      <c r="BX19504" s="4">
        <f t="shared" si="1220"/>
        <v>1</v>
      </c>
      <c r="BY19504" s="4">
        <f t="shared" si="1221"/>
        <v>1</v>
      </c>
    </row>
    <row r="19505" spans="1:77">
      <c r="A19505" s="23">
        <v>19500</v>
      </c>
      <c r="BT19505" s="23">
        <v>19500</v>
      </c>
      <c r="BU19505" s="4">
        <f t="shared" si="1218"/>
        <v>0</v>
      </c>
      <c r="BV19505" s="4">
        <f t="shared" si="1219"/>
        <v>0</v>
      </c>
      <c r="BW19505" s="23"/>
      <c r="BX19505" s="4">
        <f t="shared" si="1220"/>
        <v>1</v>
      </c>
      <c r="BY19505" s="4">
        <f t="shared" si="1221"/>
        <v>1</v>
      </c>
    </row>
    <row r="19506" spans="1:77">
      <c r="A19506" s="23">
        <v>19501</v>
      </c>
      <c r="BT19506" s="23">
        <v>19501</v>
      </c>
      <c r="BU19506" s="4">
        <f t="shared" si="1218"/>
        <v>0</v>
      </c>
      <c r="BV19506" s="4">
        <f t="shared" si="1219"/>
        <v>0</v>
      </c>
      <c r="BW19506" s="23"/>
      <c r="BX19506" s="4">
        <f t="shared" si="1220"/>
        <v>1</v>
      </c>
      <c r="BY19506" s="4">
        <f t="shared" si="1221"/>
        <v>1</v>
      </c>
    </row>
    <row r="19507" spans="1:77">
      <c r="A19507" s="23">
        <v>19502</v>
      </c>
      <c r="BT19507" s="23">
        <v>19502</v>
      </c>
      <c r="BU19507" s="4">
        <f t="shared" si="1218"/>
        <v>0</v>
      </c>
      <c r="BV19507" s="4">
        <f t="shared" si="1219"/>
        <v>0</v>
      </c>
      <c r="BW19507" s="23"/>
      <c r="BX19507" s="4">
        <f t="shared" si="1220"/>
        <v>1</v>
      </c>
      <c r="BY19507" s="4">
        <f t="shared" si="1221"/>
        <v>1</v>
      </c>
    </row>
    <row r="19508" spans="1:77">
      <c r="A19508" s="23">
        <v>19503</v>
      </c>
      <c r="BT19508" s="23">
        <v>19503</v>
      </c>
      <c r="BU19508" s="4">
        <f t="shared" si="1218"/>
        <v>0</v>
      </c>
      <c r="BV19508" s="4">
        <f t="shared" si="1219"/>
        <v>0</v>
      </c>
      <c r="BW19508" s="23"/>
      <c r="BX19508" s="4">
        <f t="shared" si="1220"/>
        <v>1</v>
      </c>
      <c r="BY19508" s="4">
        <f t="shared" si="1221"/>
        <v>1</v>
      </c>
    </row>
    <row r="19509" spans="1:77">
      <c r="A19509" s="23">
        <v>19504</v>
      </c>
      <c r="BT19509" s="23">
        <v>19504</v>
      </c>
      <c r="BU19509" s="4">
        <f t="shared" si="1218"/>
        <v>0</v>
      </c>
      <c r="BV19509" s="4">
        <f t="shared" si="1219"/>
        <v>0</v>
      </c>
      <c r="BW19509" s="23"/>
      <c r="BX19509" s="4">
        <f t="shared" si="1220"/>
        <v>1</v>
      </c>
      <c r="BY19509" s="4">
        <f t="shared" si="1221"/>
        <v>1</v>
      </c>
    </row>
    <row r="19510" spans="1:77">
      <c r="A19510" s="23">
        <v>19505</v>
      </c>
      <c r="BT19510" s="23">
        <v>19505</v>
      </c>
      <c r="BU19510" s="4">
        <f t="shared" si="1218"/>
        <v>0</v>
      </c>
      <c r="BV19510" s="4">
        <f t="shared" si="1219"/>
        <v>0</v>
      </c>
      <c r="BW19510" s="23"/>
      <c r="BX19510" s="4">
        <f t="shared" si="1220"/>
        <v>1</v>
      </c>
      <c r="BY19510" s="4">
        <f t="shared" si="1221"/>
        <v>1</v>
      </c>
    </row>
    <row r="19511" spans="1:77">
      <c r="A19511" s="23">
        <v>19506</v>
      </c>
      <c r="BT19511" s="23">
        <v>19506</v>
      </c>
      <c r="BU19511" s="4">
        <f t="shared" si="1218"/>
        <v>0</v>
      </c>
      <c r="BV19511" s="4">
        <f t="shared" si="1219"/>
        <v>0</v>
      </c>
      <c r="BW19511" s="23"/>
      <c r="BX19511" s="4">
        <f t="shared" si="1220"/>
        <v>1</v>
      </c>
      <c r="BY19511" s="4">
        <f t="shared" si="1221"/>
        <v>1</v>
      </c>
    </row>
    <row r="19512" spans="1:77">
      <c r="A19512" s="23">
        <v>19507</v>
      </c>
      <c r="BT19512" s="23">
        <v>19507</v>
      </c>
      <c r="BU19512" s="4">
        <f t="shared" si="1218"/>
        <v>0</v>
      </c>
      <c r="BV19512" s="4">
        <f t="shared" si="1219"/>
        <v>0</v>
      </c>
      <c r="BW19512" s="23"/>
      <c r="BX19512" s="4">
        <f t="shared" si="1220"/>
        <v>1</v>
      </c>
      <c r="BY19512" s="4">
        <f t="shared" si="1221"/>
        <v>1</v>
      </c>
    </row>
    <row r="19513" spans="1:77">
      <c r="A19513" s="23">
        <v>19508</v>
      </c>
      <c r="BT19513" s="23">
        <v>19508</v>
      </c>
      <c r="BU19513" s="4">
        <f t="shared" si="1218"/>
        <v>0</v>
      </c>
      <c r="BV19513" s="4">
        <f t="shared" si="1219"/>
        <v>0</v>
      </c>
      <c r="BW19513" s="23"/>
      <c r="BX19513" s="4">
        <f t="shared" si="1220"/>
        <v>1</v>
      </c>
      <c r="BY19513" s="4">
        <f t="shared" si="1221"/>
        <v>1</v>
      </c>
    </row>
    <row r="19514" spans="1:77">
      <c r="A19514" s="23">
        <v>19509</v>
      </c>
      <c r="BT19514" s="23">
        <v>19509</v>
      </c>
      <c r="BU19514" s="4">
        <f t="shared" si="1218"/>
        <v>0</v>
      </c>
      <c r="BV19514" s="4">
        <f t="shared" si="1219"/>
        <v>0</v>
      </c>
      <c r="BW19514" s="23"/>
      <c r="BX19514" s="4">
        <f t="shared" si="1220"/>
        <v>1</v>
      </c>
      <c r="BY19514" s="4">
        <f t="shared" si="1221"/>
        <v>1</v>
      </c>
    </row>
    <row r="19515" spans="1:77">
      <c r="A19515" s="23">
        <v>19510</v>
      </c>
      <c r="BT19515" s="23">
        <v>19510</v>
      </c>
      <c r="BU19515" s="4">
        <f t="shared" si="1218"/>
        <v>0</v>
      </c>
      <c r="BV19515" s="4">
        <f t="shared" si="1219"/>
        <v>0</v>
      </c>
      <c r="BW19515" s="23"/>
      <c r="BX19515" s="4">
        <f t="shared" si="1220"/>
        <v>1</v>
      </c>
      <c r="BY19515" s="4">
        <f t="shared" si="1221"/>
        <v>1</v>
      </c>
    </row>
    <row r="19516" spans="1:77">
      <c r="A19516" s="23">
        <v>19511</v>
      </c>
      <c r="BT19516" s="23">
        <v>19511</v>
      </c>
      <c r="BU19516" s="4">
        <f t="shared" si="1218"/>
        <v>0</v>
      </c>
      <c r="BV19516" s="4">
        <f t="shared" si="1219"/>
        <v>0</v>
      </c>
      <c r="BW19516" s="23"/>
      <c r="BX19516" s="4">
        <f t="shared" si="1220"/>
        <v>1</v>
      </c>
      <c r="BY19516" s="4">
        <f t="shared" si="1221"/>
        <v>1</v>
      </c>
    </row>
    <row r="19517" spans="1:77">
      <c r="A19517" s="23">
        <v>19512</v>
      </c>
      <c r="BT19517" s="23">
        <v>19512</v>
      </c>
      <c r="BU19517" s="4">
        <f t="shared" si="1218"/>
        <v>0</v>
      </c>
      <c r="BV19517" s="4">
        <f t="shared" si="1219"/>
        <v>0</v>
      </c>
      <c r="BW19517" s="23"/>
      <c r="BX19517" s="4">
        <f t="shared" si="1220"/>
        <v>1</v>
      </c>
      <c r="BY19517" s="4">
        <f t="shared" si="1221"/>
        <v>1</v>
      </c>
    </row>
    <row r="19518" spans="1:77">
      <c r="A19518" s="23">
        <v>19513</v>
      </c>
      <c r="BT19518" s="23">
        <v>19513</v>
      </c>
      <c r="BU19518" s="4">
        <f t="shared" si="1218"/>
        <v>0</v>
      </c>
      <c r="BV19518" s="4">
        <f t="shared" si="1219"/>
        <v>0</v>
      </c>
      <c r="BW19518" s="23"/>
      <c r="BX19518" s="4">
        <f t="shared" si="1220"/>
        <v>1</v>
      </c>
      <c r="BY19518" s="4">
        <f t="shared" si="1221"/>
        <v>1</v>
      </c>
    </row>
    <row r="19519" spans="1:77">
      <c r="A19519" s="23">
        <v>19514</v>
      </c>
      <c r="BT19519" s="23">
        <v>19514</v>
      </c>
      <c r="BU19519" s="4">
        <f t="shared" si="1218"/>
        <v>0</v>
      </c>
      <c r="BV19519" s="4">
        <f t="shared" si="1219"/>
        <v>0</v>
      </c>
      <c r="BW19519" s="23"/>
      <c r="BX19519" s="4">
        <f t="shared" si="1220"/>
        <v>1</v>
      </c>
      <c r="BY19519" s="4">
        <f t="shared" si="1221"/>
        <v>1</v>
      </c>
    </row>
    <row r="19520" spans="1:77">
      <c r="A19520" s="23">
        <v>19515</v>
      </c>
      <c r="BT19520" s="23">
        <v>19515</v>
      </c>
      <c r="BU19520" s="4">
        <f t="shared" si="1218"/>
        <v>0</v>
      </c>
      <c r="BV19520" s="4">
        <f t="shared" si="1219"/>
        <v>0</v>
      </c>
      <c r="BW19520" s="23"/>
      <c r="BX19520" s="4">
        <f t="shared" si="1220"/>
        <v>1</v>
      </c>
      <c r="BY19520" s="4">
        <f t="shared" si="1221"/>
        <v>1</v>
      </c>
    </row>
    <row r="19521" spans="1:77">
      <c r="A19521" s="23">
        <v>19516</v>
      </c>
      <c r="BT19521" s="23">
        <v>19516</v>
      </c>
      <c r="BU19521" s="4">
        <f t="shared" si="1218"/>
        <v>0</v>
      </c>
      <c r="BV19521" s="4">
        <f t="shared" si="1219"/>
        <v>0</v>
      </c>
      <c r="BW19521" s="23"/>
      <c r="BX19521" s="4">
        <f t="shared" si="1220"/>
        <v>1</v>
      </c>
      <c r="BY19521" s="4">
        <f t="shared" si="1221"/>
        <v>1</v>
      </c>
    </row>
    <row r="19522" spans="1:77">
      <c r="A19522" s="23">
        <v>19517</v>
      </c>
      <c r="BT19522" s="23">
        <v>19517</v>
      </c>
      <c r="BU19522" s="4">
        <f t="shared" si="1218"/>
        <v>0</v>
      </c>
      <c r="BV19522" s="4">
        <f t="shared" si="1219"/>
        <v>0</v>
      </c>
      <c r="BW19522" s="23"/>
      <c r="BX19522" s="4">
        <f t="shared" si="1220"/>
        <v>1</v>
      </c>
      <c r="BY19522" s="4">
        <f t="shared" si="1221"/>
        <v>1</v>
      </c>
    </row>
    <row r="19523" spans="1:77">
      <c r="A19523" s="23">
        <v>19518</v>
      </c>
      <c r="BT19523" s="23">
        <v>19518</v>
      </c>
      <c r="BU19523" s="4">
        <f t="shared" si="1218"/>
        <v>0</v>
      </c>
      <c r="BV19523" s="4">
        <f t="shared" si="1219"/>
        <v>0</v>
      </c>
      <c r="BW19523" s="23"/>
      <c r="BX19523" s="4">
        <f t="shared" si="1220"/>
        <v>1</v>
      </c>
      <c r="BY19523" s="4">
        <f t="shared" si="1221"/>
        <v>1</v>
      </c>
    </row>
    <row r="19524" spans="1:77">
      <c r="A19524" s="23">
        <v>19519</v>
      </c>
      <c r="BT19524" s="23">
        <v>19519</v>
      </c>
      <c r="BU19524" s="4">
        <f t="shared" si="1218"/>
        <v>0</v>
      </c>
      <c r="BV19524" s="4">
        <f t="shared" si="1219"/>
        <v>0</v>
      </c>
      <c r="BW19524" s="23"/>
      <c r="BX19524" s="4">
        <f t="shared" si="1220"/>
        <v>1</v>
      </c>
      <c r="BY19524" s="4">
        <f t="shared" si="1221"/>
        <v>1</v>
      </c>
    </row>
    <row r="19525" spans="1:77">
      <c r="A19525" s="23">
        <v>19520</v>
      </c>
      <c r="BT19525" s="23">
        <v>19520</v>
      </c>
      <c r="BU19525" s="4">
        <f t="shared" si="1218"/>
        <v>0</v>
      </c>
      <c r="BV19525" s="4">
        <f t="shared" si="1219"/>
        <v>0</v>
      </c>
      <c r="BW19525" s="23"/>
      <c r="BX19525" s="4">
        <f t="shared" si="1220"/>
        <v>1</v>
      </c>
      <c r="BY19525" s="4">
        <f t="shared" si="1221"/>
        <v>1</v>
      </c>
    </row>
    <row r="19526" spans="1:77">
      <c r="A19526" s="23">
        <v>19521</v>
      </c>
      <c r="BT19526" s="23">
        <v>19521</v>
      </c>
      <c r="BU19526" s="4">
        <f t="shared" si="1218"/>
        <v>0</v>
      </c>
      <c r="BV19526" s="4">
        <f t="shared" si="1219"/>
        <v>0</v>
      </c>
      <c r="BW19526" s="23"/>
      <c r="BX19526" s="4">
        <f t="shared" si="1220"/>
        <v>1</v>
      </c>
      <c r="BY19526" s="4">
        <f t="shared" si="1221"/>
        <v>1</v>
      </c>
    </row>
    <row r="19527" spans="1:77">
      <c r="A19527" s="23">
        <v>19522</v>
      </c>
      <c r="BT19527" s="23">
        <v>19522</v>
      </c>
      <c r="BU19527" s="4">
        <f t="shared" ref="BU19527:BU19590" si="1222">BP19527*$BV$1-BQ19527</f>
        <v>0</v>
      </c>
      <c r="BV19527" s="4">
        <f t="shared" ref="BV19527:BV19590" si="1223">BR19527*$BV$1-BS19527</f>
        <v>0</v>
      </c>
      <c r="BW19527" s="23"/>
      <c r="BX19527" s="4">
        <f t="shared" si="1220"/>
        <v>1</v>
      </c>
      <c r="BY19527" s="4">
        <f t="shared" si="1221"/>
        <v>1</v>
      </c>
    </row>
    <row r="19528" spans="1:77">
      <c r="A19528" s="23">
        <v>19523</v>
      </c>
      <c r="BT19528" s="23">
        <v>19523</v>
      </c>
      <c r="BU19528" s="4">
        <f t="shared" si="1222"/>
        <v>0</v>
      </c>
      <c r="BV19528" s="4">
        <f t="shared" si="1223"/>
        <v>0</v>
      </c>
      <c r="BW19528" s="23"/>
      <c r="BX19528" s="4">
        <f t="shared" si="1220"/>
        <v>1</v>
      </c>
      <c r="BY19528" s="4">
        <f t="shared" si="1221"/>
        <v>1</v>
      </c>
    </row>
    <row r="19529" spans="1:77">
      <c r="A19529" s="23">
        <v>19524</v>
      </c>
      <c r="BT19529" s="23">
        <v>19524</v>
      </c>
      <c r="BU19529" s="4">
        <f t="shared" si="1222"/>
        <v>0</v>
      </c>
      <c r="BV19529" s="4">
        <f t="shared" si="1223"/>
        <v>0</v>
      </c>
      <c r="BW19529" s="23"/>
      <c r="BX19529" s="4">
        <f t="shared" si="1220"/>
        <v>1</v>
      </c>
      <c r="BY19529" s="4">
        <f t="shared" si="1221"/>
        <v>1</v>
      </c>
    </row>
    <row r="19530" spans="1:77">
      <c r="A19530" s="23">
        <v>19525</v>
      </c>
      <c r="BT19530" s="23">
        <v>19525</v>
      </c>
      <c r="BU19530" s="4">
        <f t="shared" si="1222"/>
        <v>0</v>
      </c>
      <c r="BV19530" s="4">
        <f t="shared" si="1223"/>
        <v>0</v>
      </c>
      <c r="BW19530" s="23"/>
      <c r="BX19530" s="4">
        <f t="shared" si="1220"/>
        <v>1</v>
      </c>
      <c r="BY19530" s="4">
        <f t="shared" si="1221"/>
        <v>1</v>
      </c>
    </row>
    <row r="19531" spans="1:77">
      <c r="A19531" s="23">
        <v>19526</v>
      </c>
      <c r="BT19531" s="23">
        <v>19526</v>
      </c>
      <c r="BU19531" s="4">
        <f t="shared" si="1222"/>
        <v>0</v>
      </c>
      <c r="BV19531" s="4">
        <f t="shared" si="1223"/>
        <v>0</v>
      </c>
      <c r="BW19531" s="23"/>
      <c r="BX19531" s="4">
        <f t="shared" si="1220"/>
        <v>1</v>
      </c>
      <c r="BY19531" s="4">
        <f t="shared" si="1221"/>
        <v>1</v>
      </c>
    </row>
    <row r="19532" spans="1:77">
      <c r="A19532" s="23">
        <v>19527</v>
      </c>
      <c r="BT19532" s="23">
        <v>19527</v>
      </c>
      <c r="BU19532" s="4">
        <f t="shared" si="1222"/>
        <v>0</v>
      </c>
      <c r="BV19532" s="4">
        <f t="shared" si="1223"/>
        <v>0</v>
      </c>
      <c r="BW19532" s="23"/>
      <c r="BX19532" s="4">
        <f t="shared" si="1220"/>
        <v>1</v>
      </c>
      <c r="BY19532" s="4">
        <f t="shared" si="1221"/>
        <v>1</v>
      </c>
    </row>
    <row r="19533" spans="1:77">
      <c r="A19533" s="23">
        <v>19528</v>
      </c>
      <c r="BT19533" s="23">
        <v>19528</v>
      </c>
      <c r="BU19533" s="4">
        <f t="shared" si="1222"/>
        <v>0</v>
      </c>
      <c r="BV19533" s="4">
        <f t="shared" si="1223"/>
        <v>0</v>
      </c>
      <c r="BW19533" s="23"/>
      <c r="BX19533" s="4">
        <f t="shared" si="1220"/>
        <v>1</v>
      </c>
      <c r="BY19533" s="4">
        <f t="shared" si="1221"/>
        <v>1</v>
      </c>
    </row>
    <row r="19534" spans="1:77">
      <c r="A19534" s="23">
        <v>19529</v>
      </c>
      <c r="BT19534" s="23">
        <v>19529</v>
      </c>
      <c r="BU19534" s="4">
        <f t="shared" si="1222"/>
        <v>0</v>
      </c>
      <c r="BV19534" s="4">
        <f t="shared" si="1223"/>
        <v>0</v>
      </c>
      <c r="BW19534" s="23"/>
      <c r="BX19534" s="4">
        <f t="shared" si="1220"/>
        <v>1</v>
      </c>
      <c r="BY19534" s="4">
        <f t="shared" si="1221"/>
        <v>1</v>
      </c>
    </row>
    <row r="19535" spans="1:77">
      <c r="A19535" s="23">
        <v>19530</v>
      </c>
      <c r="BT19535" s="23">
        <v>19530</v>
      </c>
      <c r="BU19535" s="4">
        <f t="shared" si="1222"/>
        <v>0</v>
      </c>
      <c r="BV19535" s="4">
        <f t="shared" si="1223"/>
        <v>0</v>
      </c>
      <c r="BW19535" s="23"/>
      <c r="BX19535" s="4">
        <f t="shared" si="1220"/>
        <v>1</v>
      </c>
      <c r="BY19535" s="4">
        <f t="shared" si="1221"/>
        <v>1</v>
      </c>
    </row>
    <row r="19536" spans="1:77">
      <c r="A19536" s="23">
        <v>19531</v>
      </c>
      <c r="BT19536" s="23">
        <v>19531</v>
      </c>
      <c r="BU19536" s="4">
        <f t="shared" si="1222"/>
        <v>0</v>
      </c>
      <c r="BV19536" s="4">
        <f t="shared" si="1223"/>
        <v>0</v>
      </c>
      <c r="BW19536" s="23"/>
      <c r="BX19536" s="4">
        <f t="shared" si="1220"/>
        <v>1</v>
      </c>
      <c r="BY19536" s="4">
        <f t="shared" si="1221"/>
        <v>1</v>
      </c>
    </row>
    <row r="19537" spans="1:77">
      <c r="A19537" s="23">
        <v>19532</v>
      </c>
      <c r="BT19537" s="23">
        <v>19532</v>
      </c>
      <c r="BU19537" s="4">
        <f t="shared" si="1222"/>
        <v>0</v>
      </c>
      <c r="BV19537" s="4">
        <f t="shared" si="1223"/>
        <v>0</v>
      </c>
      <c r="BW19537" s="23"/>
      <c r="BX19537" s="4">
        <f t="shared" si="1220"/>
        <v>1</v>
      </c>
      <c r="BY19537" s="4">
        <f t="shared" si="1221"/>
        <v>1</v>
      </c>
    </row>
    <row r="19538" spans="1:77">
      <c r="A19538" s="23">
        <v>19533</v>
      </c>
      <c r="BT19538" s="23">
        <v>19533</v>
      </c>
      <c r="BU19538" s="4">
        <f t="shared" si="1222"/>
        <v>0</v>
      </c>
      <c r="BV19538" s="4">
        <f t="shared" si="1223"/>
        <v>0</v>
      </c>
      <c r="BW19538" s="23"/>
      <c r="BX19538" s="4">
        <f t="shared" si="1220"/>
        <v>1</v>
      </c>
      <c r="BY19538" s="4">
        <f t="shared" si="1221"/>
        <v>1</v>
      </c>
    </row>
    <row r="19539" spans="1:77">
      <c r="A19539" s="23">
        <v>19534</v>
      </c>
      <c r="BT19539" s="23">
        <v>19534</v>
      </c>
      <c r="BU19539" s="4">
        <f t="shared" si="1222"/>
        <v>0</v>
      </c>
      <c r="BV19539" s="4">
        <f t="shared" si="1223"/>
        <v>0</v>
      </c>
      <c r="BW19539" s="23"/>
      <c r="BX19539" s="4">
        <f t="shared" si="1220"/>
        <v>1</v>
      </c>
      <c r="BY19539" s="4">
        <f t="shared" si="1221"/>
        <v>1</v>
      </c>
    </row>
    <row r="19540" spans="1:77">
      <c r="A19540" s="23">
        <v>19535</v>
      </c>
      <c r="BT19540" s="23">
        <v>19535</v>
      </c>
      <c r="BU19540" s="4">
        <f t="shared" si="1222"/>
        <v>0</v>
      </c>
      <c r="BV19540" s="4">
        <f t="shared" si="1223"/>
        <v>0</v>
      </c>
      <c r="BW19540" s="23"/>
      <c r="BX19540" s="4">
        <f t="shared" si="1220"/>
        <v>1</v>
      </c>
      <c r="BY19540" s="4">
        <f t="shared" si="1221"/>
        <v>1</v>
      </c>
    </row>
    <row r="19541" spans="1:77">
      <c r="A19541" s="23">
        <v>19536</v>
      </c>
      <c r="BT19541" s="23">
        <v>19536</v>
      </c>
      <c r="BU19541" s="4">
        <f t="shared" si="1222"/>
        <v>0</v>
      </c>
      <c r="BV19541" s="4">
        <f t="shared" si="1223"/>
        <v>0</v>
      </c>
      <c r="BW19541" s="23"/>
      <c r="BX19541" s="4">
        <f t="shared" si="1220"/>
        <v>1</v>
      </c>
      <c r="BY19541" s="4">
        <f t="shared" si="1221"/>
        <v>1</v>
      </c>
    </row>
    <row r="19542" spans="1:77">
      <c r="A19542" s="23">
        <v>19537</v>
      </c>
      <c r="BT19542" s="23">
        <v>19537</v>
      </c>
      <c r="BU19542" s="4">
        <f t="shared" si="1222"/>
        <v>0</v>
      </c>
      <c r="BV19542" s="4">
        <f t="shared" si="1223"/>
        <v>0</v>
      </c>
      <c r="BW19542" s="23"/>
      <c r="BX19542" s="4">
        <f t="shared" ref="BX19542:BX19605" si="1224">IF(BU19542=MAX($BU19542:$BV19542),1,0)</f>
        <v>1</v>
      </c>
      <c r="BY19542" s="4">
        <f t="shared" ref="BY19542:BY19605" si="1225">IF(BV19542=MAX($BU19542:$BV19542),1,0)</f>
        <v>1</v>
      </c>
    </row>
    <row r="19543" spans="1:77">
      <c r="A19543" s="23">
        <v>19538</v>
      </c>
      <c r="BT19543" s="23">
        <v>19538</v>
      </c>
      <c r="BU19543" s="4">
        <f t="shared" si="1222"/>
        <v>0</v>
      </c>
      <c r="BV19543" s="4">
        <f t="shared" si="1223"/>
        <v>0</v>
      </c>
      <c r="BW19543" s="23"/>
      <c r="BX19543" s="4">
        <f t="shared" si="1224"/>
        <v>1</v>
      </c>
      <c r="BY19543" s="4">
        <f t="shared" si="1225"/>
        <v>1</v>
      </c>
    </row>
    <row r="19544" spans="1:77">
      <c r="A19544" s="23">
        <v>19539</v>
      </c>
      <c r="BT19544" s="23">
        <v>19539</v>
      </c>
      <c r="BU19544" s="4">
        <f t="shared" si="1222"/>
        <v>0</v>
      </c>
      <c r="BV19544" s="4">
        <f t="shared" si="1223"/>
        <v>0</v>
      </c>
      <c r="BW19544" s="23"/>
      <c r="BX19544" s="4">
        <f t="shared" si="1224"/>
        <v>1</v>
      </c>
      <c r="BY19544" s="4">
        <f t="shared" si="1225"/>
        <v>1</v>
      </c>
    </row>
    <row r="19545" spans="1:77">
      <c r="A19545" s="23">
        <v>19540</v>
      </c>
      <c r="BT19545" s="23">
        <v>19540</v>
      </c>
      <c r="BU19545" s="4">
        <f t="shared" si="1222"/>
        <v>0</v>
      </c>
      <c r="BV19545" s="4">
        <f t="shared" si="1223"/>
        <v>0</v>
      </c>
      <c r="BW19545" s="23"/>
      <c r="BX19545" s="4">
        <f t="shared" si="1224"/>
        <v>1</v>
      </c>
      <c r="BY19545" s="4">
        <f t="shared" si="1225"/>
        <v>1</v>
      </c>
    </row>
    <row r="19546" spans="1:77">
      <c r="A19546" s="23">
        <v>19541</v>
      </c>
      <c r="BT19546" s="23">
        <v>19541</v>
      </c>
      <c r="BU19546" s="4">
        <f t="shared" si="1222"/>
        <v>0</v>
      </c>
      <c r="BV19546" s="4">
        <f t="shared" si="1223"/>
        <v>0</v>
      </c>
      <c r="BW19546" s="23"/>
      <c r="BX19546" s="4">
        <f t="shared" si="1224"/>
        <v>1</v>
      </c>
      <c r="BY19546" s="4">
        <f t="shared" si="1225"/>
        <v>1</v>
      </c>
    </row>
    <row r="19547" spans="1:77">
      <c r="A19547" s="23">
        <v>19542</v>
      </c>
      <c r="BT19547" s="23">
        <v>19542</v>
      </c>
      <c r="BU19547" s="4">
        <f t="shared" si="1222"/>
        <v>0</v>
      </c>
      <c r="BV19547" s="4">
        <f t="shared" si="1223"/>
        <v>0</v>
      </c>
      <c r="BW19547" s="23"/>
      <c r="BX19547" s="4">
        <f t="shared" si="1224"/>
        <v>1</v>
      </c>
      <c r="BY19547" s="4">
        <f t="shared" si="1225"/>
        <v>1</v>
      </c>
    </row>
    <row r="19548" spans="1:77">
      <c r="A19548" s="23">
        <v>19543</v>
      </c>
      <c r="BT19548" s="23">
        <v>19543</v>
      </c>
      <c r="BU19548" s="4">
        <f t="shared" si="1222"/>
        <v>0</v>
      </c>
      <c r="BV19548" s="4">
        <f t="shared" si="1223"/>
        <v>0</v>
      </c>
      <c r="BW19548" s="23"/>
      <c r="BX19548" s="4">
        <f t="shared" si="1224"/>
        <v>1</v>
      </c>
      <c r="BY19548" s="4">
        <f t="shared" si="1225"/>
        <v>1</v>
      </c>
    </row>
    <row r="19549" spans="1:77">
      <c r="A19549" s="23">
        <v>19544</v>
      </c>
      <c r="BT19549" s="23">
        <v>19544</v>
      </c>
      <c r="BU19549" s="4">
        <f t="shared" si="1222"/>
        <v>0</v>
      </c>
      <c r="BV19549" s="4">
        <f t="shared" si="1223"/>
        <v>0</v>
      </c>
      <c r="BW19549" s="23"/>
      <c r="BX19549" s="4">
        <f t="shared" si="1224"/>
        <v>1</v>
      </c>
      <c r="BY19549" s="4">
        <f t="shared" si="1225"/>
        <v>1</v>
      </c>
    </row>
    <row r="19550" spans="1:77">
      <c r="A19550" s="23">
        <v>19545</v>
      </c>
      <c r="BT19550" s="23">
        <v>19545</v>
      </c>
      <c r="BU19550" s="4">
        <f t="shared" si="1222"/>
        <v>0</v>
      </c>
      <c r="BV19550" s="4">
        <f t="shared" si="1223"/>
        <v>0</v>
      </c>
      <c r="BW19550" s="23"/>
      <c r="BX19550" s="4">
        <f t="shared" si="1224"/>
        <v>1</v>
      </c>
      <c r="BY19550" s="4">
        <f t="shared" si="1225"/>
        <v>1</v>
      </c>
    </row>
    <row r="19551" spans="1:77">
      <c r="A19551" s="23">
        <v>19546</v>
      </c>
      <c r="BT19551" s="23">
        <v>19546</v>
      </c>
      <c r="BU19551" s="4">
        <f t="shared" si="1222"/>
        <v>0</v>
      </c>
      <c r="BV19551" s="4">
        <f t="shared" si="1223"/>
        <v>0</v>
      </c>
      <c r="BW19551" s="23"/>
      <c r="BX19551" s="4">
        <f t="shared" si="1224"/>
        <v>1</v>
      </c>
      <c r="BY19551" s="4">
        <f t="shared" si="1225"/>
        <v>1</v>
      </c>
    </row>
    <row r="19552" spans="1:77">
      <c r="A19552" s="23">
        <v>19547</v>
      </c>
      <c r="BT19552" s="23">
        <v>19547</v>
      </c>
      <c r="BU19552" s="4">
        <f t="shared" si="1222"/>
        <v>0</v>
      </c>
      <c r="BV19552" s="4">
        <f t="shared" si="1223"/>
        <v>0</v>
      </c>
      <c r="BW19552" s="23"/>
      <c r="BX19552" s="4">
        <f t="shared" si="1224"/>
        <v>1</v>
      </c>
      <c r="BY19552" s="4">
        <f t="shared" si="1225"/>
        <v>1</v>
      </c>
    </row>
    <row r="19553" spans="1:77">
      <c r="A19553" s="23">
        <v>19548</v>
      </c>
      <c r="BT19553" s="23">
        <v>19548</v>
      </c>
      <c r="BU19553" s="4">
        <f t="shared" si="1222"/>
        <v>0</v>
      </c>
      <c r="BV19553" s="4">
        <f t="shared" si="1223"/>
        <v>0</v>
      </c>
      <c r="BW19553" s="23"/>
      <c r="BX19553" s="4">
        <f t="shared" si="1224"/>
        <v>1</v>
      </c>
      <c r="BY19553" s="4">
        <f t="shared" si="1225"/>
        <v>1</v>
      </c>
    </row>
    <row r="19554" spans="1:77">
      <c r="A19554" s="23">
        <v>19549</v>
      </c>
      <c r="BT19554" s="23">
        <v>19549</v>
      </c>
      <c r="BU19554" s="4">
        <f t="shared" si="1222"/>
        <v>0</v>
      </c>
      <c r="BV19554" s="4">
        <f t="shared" si="1223"/>
        <v>0</v>
      </c>
      <c r="BW19554" s="23"/>
      <c r="BX19554" s="4">
        <f t="shared" si="1224"/>
        <v>1</v>
      </c>
      <c r="BY19554" s="4">
        <f t="shared" si="1225"/>
        <v>1</v>
      </c>
    </row>
    <row r="19555" spans="1:77">
      <c r="A19555" s="23">
        <v>19550</v>
      </c>
      <c r="BT19555" s="23">
        <v>19550</v>
      </c>
      <c r="BU19555" s="4">
        <f t="shared" si="1222"/>
        <v>0</v>
      </c>
      <c r="BV19555" s="4">
        <f t="shared" si="1223"/>
        <v>0</v>
      </c>
      <c r="BW19555" s="23"/>
      <c r="BX19555" s="4">
        <f t="shared" si="1224"/>
        <v>1</v>
      </c>
      <c r="BY19555" s="4">
        <f t="shared" si="1225"/>
        <v>1</v>
      </c>
    </row>
    <row r="19556" spans="1:77">
      <c r="A19556" s="23">
        <v>19551</v>
      </c>
      <c r="BT19556" s="23">
        <v>19551</v>
      </c>
      <c r="BU19556" s="4">
        <f t="shared" si="1222"/>
        <v>0</v>
      </c>
      <c r="BV19556" s="4">
        <f t="shared" si="1223"/>
        <v>0</v>
      </c>
      <c r="BW19556" s="23"/>
      <c r="BX19556" s="4">
        <f t="shared" si="1224"/>
        <v>1</v>
      </c>
      <c r="BY19556" s="4">
        <f t="shared" si="1225"/>
        <v>1</v>
      </c>
    </row>
    <row r="19557" spans="1:77">
      <c r="A19557" s="23">
        <v>19552</v>
      </c>
      <c r="BT19557" s="23">
        <v>19552</v>
      </c>
      <c r="BU19557" s="4">
        <f t="shared" si="1222"/>
        <v>0</v>
      </c>
      <c r="BV19557" s="4">
        <f t="shared" si="1223"/>
        <v>0</v>
      </c>
      <c r="BW19557" s="23"/>
      <c r="BX19557" s="4">
        <f t="shared" si="1224"/>
        <v>1</v>
      </c>
      <c r="BY19557" s="4">
        <f t="shared" si="1225"/>
        <v>1</v>
      </c>
    </row>
    <row r="19558" spans="1:77">
      <c r="A19558" s="23">
        <v>19553</v>
      </c>
      <c r="BT19558" s="23">
        <v>19553</v>
      </c>
      <c r="BU19558" s="4">
        <f t="shared" si="1222"/>
        <v>0</v>
      </c>
      <c r="BV19558" s="4">
        <f t="shared" si="1223"/>
        <v>0</v>
      </c>
      <c r="BW19558" s="23"/>
      <c r="BX19558" s="4">
        <f t="shared" si="1224"/>
        <v>1</v>
      </c>
      <c r="BY19558" s="4">
        <f t="shared" si="1225"/>
        <v>1</v>
      </c>
    </row>
    <row r="19559" spans="1:77">
      <c r="A19559" s="23">
        <v>19554</v>
      </c>
      <c r="BT19559" s="23">
        <v>19554</v>
      </c>
      <c r="BU19559" s="4">
        <f t="shared" si="1222"/>
        <v>0</v>
      </c>
      <c r="BV19559" s="4">
        <f t="shared" si="1223"/>
        <v>0</v>
      </c>
      <c r="BW19559" s="23"/>
      <c r="BX19559" s="4">
        <f t="shared" si="1224"/>
        <v>1</v>
      </c>
      <c r="BY19559" s="4">
        <f t="shared" si="1225"/>
        <v>1</v>
      </c>
    </row>
    <row r="19560" spans="1:77">
      <c r="A19560" s="23">
        <v>19555</v>
      </c>
      <c r="BT19560" s="23">
        <v>19555</v>
      </c>
      <c r="BU19560" s="4">
        <f t="shared" si="1222"/>
        <v>0</v>
      </c>
      <c r="BV19560" s="4">
        <f t="shared" si="1223"/>
        <v>0</v>
      </c>
      <c r="BW19560" s="23"/>
      <c r="BX19560" s="4">
        <f t="shared" si="1224"/>
        <v>1</v>
      </c>
      <c r="BY19560" s="4">
        <f t="shared" si="1225"/>
        <v>1</v>
      </c>
    </row>
    <row r="19561" spans="1:77">
      <c r="A19561" s="23">
        <v>19556</v>
      </c>
      <c r="BT19561" s="23">
        <v>19556</v>
      </c>
      <c r="BU19561" s="4">
        <f t="shared" si="1222"/>
        <v>0</v>
      </c>
      <c r="BV19561" s="4">
        <f t="shared" si="1223"/>
        <v>0</v>
      </c>
      <c r="BW19561" s="23"/>
      <c r="BX19561" s="4">
        <f t="shared" si="1224"/>
        <v>1</v>
      </c>
      <c r="BY19561" s="4">
        <f t="shared" si="1225"/>
        <v>1</v>
      </c>
    </row>
    <row r="19562" spans="1:77">
      <c r="A19562" s="23">
        <v>19557</v>
      </c>
      <c r="BT19562" s="23">
        <v>19557</v>
      </c>
      <c r="BU19562" s="4">
        <f t="shared" si="1222"/>
        <v>0</v>
      </c>
      <c r="BV19562" s="4">
        <f t="shared" si="1223"/>
        <v>0</v>
      </c>
      <c r="BW19562" s="23"/>
      <c r="BX19562" s="4">
        <f t="shared" si="1224"/>
        <v>1</v>
      </c>
      <c r="BY19562" s="4">
        <f t="shared" si="1225"/>
        <v>1</v>
      </c>
    </row>
    <row r="19563" spans="1:77">
      <c r="A19563" s="23">
        <v>19558</v>
      </c>
      <c r="BT19563" s="23">
        <v>19558</v>
      </c>
      <c r="BU19563" s="4">
        <f t="shared" si="1222"/>
        <v>0</v>
      </c>
      <c r="BV19563" s="4">
        <f t="shared" si="1223"/>
        <v>0</v>
      </c>
      <c r="BW19563" s="23"/>
      <c r="BX19563" s="4">
        <f t="shared" si="1224"/>
        <v>1</v>
      </c>
      <c r="BY19563" s="4">
        <f t="shared" si="1225"/>
        <v>1</v>
      </c>
    </row>
    <row r="19564" spans="1:77">
      <c r="A19564" s="23">
        <v>19559</v>
      </c>
      <c r="BT19564" s="23">
        <v>19559</v>
      </c>
      <c r="BU19564" s="4">
        <f t="shared" si="1222"/>
        <v>0</v>
      </c>
      <c r="BV19564" s="4">
        <f t="shared" si="1223"/>
        <v>0</v>
      </c>
      <c r="BW19564" s="23"/>
      <c r="BX19564" s="4">
        <f t="shared" si="1224"/>
        <v>1</v>
      </c>
      <c r="BY19564" s="4">
        <f t="shared" si="1225"/>
        <v>1</v>
      </c>
    </row>
    <row r="19565" spans="1:77">
      <c r="A19565" s="23">
        <v>19560</v>
      </c>
      <c r="BT19565" s="23">
        <v>19560</v>
      </c>
      <c r="BU19565" s="4">
        <f t="shared" si="1222"/>
        <v>0</v>
      </c>
      <c r="BV19565" s="4">
        <f t="shared" si="1223"/>
        <v>0</v>
      </c>
      <c r="BW19565" s="23"/>
      <c r="BX19565" s="4">
        <f t="shared" si="1224"/>
        <v>1</v>
      </c>
      <c r="BY19565" s="4">
        <f t="shared" si="1225"/>
        <v>1</v>
      </c>
    </row>
    <row r="19566" spans="1:77">
      <c r="A19566" s="23">
        <v>19561</v>
      </c>
      <c r="BT19566" s="23">
        <v>19561</v>
      </c>
      <c r="BU19566" s="4">
        <f t="shared" si="1222"/>
        <v>0</v>
      </c>
      <c r="BV19566" s="4">
        <f t="shared" si="1223"/>
        <v>0</v>
      </c>
      <c r="BW19566" s="23"/>
      <c r="BX19566" s="4">
        <f t="shared" si="1224"/>
        <v>1</v>
      </c>
      <c r="BY19566" s="4">
        <f t="shared" si="1225"/>
        <v>1</v>
      </c>
    </row>
    <row r="19567" spans="1:77">
      <c r="A19567" s="23">
        <v>19562</v>
      </c>
      <c r="BT19567" s="23">
        <v>19562</v>
      </c>
      <c r="BU19567" s="4">
        <f t="shared" si="1222"/>
        <v>0</v>
      </c>
      <c r="BV19567" s="4">
        <f t="shared" si="1223"/>
        <v>0</v>
      </c>
      <c r="BW19567" s="23"/>
      <c r="BX19567" s="4">
        <f t="shared" si="1224"/>
        <v>1</v>
      </c>
      <c r="BY19567" s="4">
        <f t="shared" si="1225"/>
        <v>1</v>
      </c>
    </row>
    <row r="19568" spans="1:77">
      <c r="A19568" s="23">
        <v>19563</v>
      </c>
      <c r="BT19568" s="23">
        <v>19563</v>
      </c>
      <c r="BU19568" s="4">
        <f t="shared" si="1222"/>
        <v>0</v>
      </c>
      <c r="BV19568" s="4">
        <f t="shared" si="1223"/>
        <v>0</v>
      </c>
      <c r="BW19568" s="23"/>
      <c r="BX19568" s="4">
        <f t="shared" si="1224"/>
        <v>1</v>
      </c>
      <c r="BY19568" s="4">
        <f t="shared" si="1225"/>
        <v>1</v>
      </c>
    </row>
    <row r="19569" spans="1:77">
      <c r="A19569" s="23">
        <v>19564</v>
      </c>
      <c r="BT19569" s="23">
        <v>19564</v>
      </c>
      <c r="BU19569" s="4">
        <f t="shared" si="1222"/>
        <v>0</v>
      </c>
      <c r="BV19569" s="4">
        <f t="shared" si="1223"/>
        <v>0</v>
      </c>
      <c r="BW19569" s="23"/>
      <c r="BX19569" s="4">
        <f t="shared" si="1224"/>
        <v>1</v>
      </c>
      <c r="BY19569" s="4">
        <f t="shared" si="1225"/>
        <v>1</v>
      </c>
    </row>
    <row r="19570" spans="1:77">
      <c r="A19570" s="23">
        <v>19565</v>
      </c>
      <c r="BT19570" s="23">
        <v>19565</v>
      </c>
      <c r="BU19570" s="4">
        <f t="shared" si="1222"/>
        <v>0</v>
      </c>
      <c r="BV19570" s="4">
        <f t="shared" si="1223"/>
        <v>0</v>
      </c>
      <c r="BW19570" s="23"/>
      <c r="BX19570" s="4">
        <f t="shared" si="1224"/>
        <v>1</v>
      </c>
      <c r="BY19570" s="4">
        <f t="shared" si="1225"/>
        <v>1</v>
      </c>
    </row>
    <row r="19571" spans="1:77">
      <c r="A19571" s="23">
        <v>19566</v>
      </c>
      <c r="BT19571" s="23">
        <v>19566</v>
      </c>
      <c r="BU19571" s="4">
        <f t="shared" si="1222"/>
        <v>0</v>
      </c>
      <c r="BV19571" s="4">
        <f t="shared" si="1223"/>
        <v>0</v>
      </c>
      <c r="BW19571" s="23"/>
      <c r="BX19571" s="4">
        <f t="shared" si="1224"/>
        <v>1</v>
      </c>
      <c r="BY19571" s="4">
        <f t="shared" si="1225"/>
        <v>1</v>
      </c>
    </row>
    <row r="19572" spans="1:77">
      <c r="A19572" s="23">
        <v>19567</v>
      </c>
      <c r="BT19572" s="23">
        <v>19567</v>
      </c>
      <c r="BU19572" s="4">
        <f t="shared" si="1222"/>
        <v>0</v>
      </c>
      <c r="BV19572" s="4">
        <f t="shared" si="1223"/>
        <v>0</v>
      </c>
      <c r="BW19572" s="23"/>
      <c r="BX19572" s="4">
        <f t="shared" si="1224"/>
        <v>1</v>
      </c>
      <c r="BY19572" s="4">
        <f t="shared" si="1225"/>
        <v>1</v>
      </c>
    </row>
    <row r="19573" spans="1:77">
      <c r="A19573" s="23">
        <v>19568</v>
      </c>
      <c r="BT19573" s="23">
        <v>19568</v>
      </c>
      <c r="BU19573" s="4">
        <f t="shared" si="1222"/>
        <v>0</v>
      </c>
      <c r="BV19573" s="4">
        <f t="shared" si="1223"/>
        <v>0</v>
      </c>
      <c r="BW19573" s="23"/>
      <c r="BX19573" s="4">
        <f t="shared" si="1224"/>
        <v>1</v>
      </c>
      <c r="BY19573" s="4">
        <f t="shared" si="1225"/>
        <v>1</v>
      </c>
    </row>
    <row r="19574" spans="1:77">
      <c r="A19574" s="23">
        <v>19569</v>
      </c>
      <c r="BT19574" s="23">
        <v>19569</v>
      </c>
      <c r="BU19574" s="4">
        <f t="shared" si="1222"/>
        <v>0</v>
      </c>
      <c r="BV19574" s="4">
        <f t="shared" si="1223"/>
        <v>0</v>
      </c>
      <c r="BW19574" s="23"/>
      <c r="BX19574" s="4">
        <f t="shared" si="1224"/>
        <v>1</v>
      </c>
      <c r="BY19574" s="4">
        <f t="shared" si="1225"/>
        <v>1</v>
      </c>
    </row>
    <row r="19575" spans="1:77">
      <c r="A19575" s="23">
        <v>19570</v>
      </c>
      <c r="BT19575" s="23">
        <v>19570</v>
      </c>
      <c r="BU19575" s="4">
        <f t="shared" si="1222"/>
        <v>0</v>
      </c>
      <c r="BV19575" s="4">
        <f t="shared" si="1223"/>
        <v>0</v>
      </c>
      <c r="BW19575" s="23"/>
      <c r="BX19575" s="4">
        <f t="shared" si="1224"/>
        <v>1</v>
      </c>
      <c r="BY19575" s="4">
        <f t="shared" si="1225"/>
        <v>1</v>
      </c>
    </row>
    <row r="19576" spans="1:77">
      <c r="A19576" s="23">
        <v>19571</v>
      </c>
      <c r="BT19576" s="23">
        <v>19571</v>
      </c>
      <c r="BU19576" s="4">
        <f t="shared" si="1222"/>
        <v>0</v>
      </c>
      <c r="BV19576" s="4">
        <f t="shared" si="1223"/>
        <v>0</v>
      </c>
      <c r="BW19576" s="23"/>
      <c r="BX19576" s="4">
        <f t="shared" si="1224"/>
        <v>1</v>
      </c>
      <c r="BY19576" s="4">
        <f t="shared" si="1225"/>
        <v>1</v>
      </c>
    </row>
    <row r="19577" spans="1:77">
      <c r="A19577" s="23">
        <v>19572</v>
      </c>
      <c r="BT19577" s="23">
        <v>19572</v>
      </c>
      <c r="BU19577" s="4">
        <f t="shared" si="1222"/>
        <v>0</v>
      </c>
      <c r="BV19577" s="4">
        <f t="shared" si="1223"/>
        <v>0</v>
      </c>
      <c r="BW19577" s="23"/>
      <c r="BX19577" s="4">
        <f t="shared" si="1224"/>
        <v>1</v>
      </c>
      <c r="BY19577" s="4">
        <f t="shared" si="1225"/>
        <v>1</v>
      </c>
    </row>
    <row r="19578" spans="1:77">
      <c r="A19578" s="23">
        <v>19573</v>
      </c>
      <c r="BT19578" s="23">
        <v>19573</v>
      </c>
      <c r="BU19578" s="4">
        <f t="shared" si="1222"/>
        <v>0</v>
      </c>
      <c r="BV19578" s="4">
        <f t="shared" si="1223"/>
        <v>0</v>
      </c>
      <c r="BW19578" s="23"/>
      <c r="BX19578" s="4">
        <f t="shared" si="1224"/>
        <v>1</v>
      </c>
      <c r="BY19578" s="4">
        <f t="shared" si="1225"/>
        <v>1</v>
      </c>
    </row>
    <row r="19579" spans="1:77">
      <c r="A19579" s="23">
        <v>19574</v>
      </c>
      <c r="BT19579" s="23">
        <v>19574</v>
      </c>
      <c r="BU19579" s="4">
        <f t="shared" si="1222"/>
        <v>0</v>
      </c>
      <c r="BV19579" s="4">
        <f t="shared" si="1223"/>
        <v>0</v>
      </c>
      <c r="BW19579" s="23"/>
      <c r="BX19579" s="4">
        <f t="shared" si="1224"/>
        <v>1</v>
      </c>
      <c r="BY19579" s="4">
        <f t="shared" si="1225"/>
        <v>1</v>
      </c>
    </row>
    <row r="19580" spans="1:77">
      <c r="A19580" s="23">
        <v>19575</v>
      </c>
      <c r="BT19580" s="23">
        <v>19575</v>
      </c>
      <c r="BU19580" s="4">
        <f t="shared" si="1222"/>
        <v>0</v>
      </c>
      <c r="BV19580" s="4">
        <f t="shared" si="1223"/>
        <v>0</v>
      </c>
      <c r="BW19580" s="23"/>
      <c r="BX19580" s="4">
        <f t="shared" si="1224"/>
        <v>1</v>
      </c>
      <c r="BY19580" s="4">
        <f t="shared" si="1225"/>
        <v>1</v>
      </c>
    </row>
    <row r="19581" spans="1:77">
      <c r="A19581" s="23">
        <v>19576</v>
      </c>
      <c r="BT19581" s="23">
        <v>19576</v>
      </c>
      <c r="BU19581" s="4">
        <f t="shared" si="1222"/>
        <v>0</v>
      </c>
      <c r="BV19581" s="4">
        <f t="shared" si="1223"/>
        <v>0</v>
      </c>
      <c r="BW19581" s="23"/>
      <c r="BX19581" s="4">
        <f t="shared" si="1224"/>
        <v>1</v>
      </c>
      <c r="BY19581" s="4">
        <f t="shared" si="1225"/>
        <v>1</v>
      </c>
    </row>
    <row r="19582" spans="1:77">
      <c r="A19582" s="23">
        <v>19577</v>
      </c>
      <c r="BT19582" s="23">
        <v>19577</v>
      </c>
      <c r="BU19582" s="4">
        <f t="shared" si="1222"/>
        <v>0</v>
      </c>
      <c r="BV19582" s="4">
        <f t="shared" si="1223"/>
        <v>0</v>
      </c>
      <c r="BW19582" s="23"/>
      <c r="BX19582" s="4">
        <f t="shared" si="1224"/>
        <v>1</v>
      </c>
      <c r="BY19582" s="4">
        <f t="shared" si="1225"/>
        <v>1</v>
      </c>
    </row>
    <row r="19583" spans="1:77">
      <c r="A19583" s="23">
        <v>19578</v>
      </c>
      <c r="BT19583" s="23">
        <v>19578</v>
      </c>
      <c r="BU19583" s="4">
        <f t="shared" si="1222"/>
        <v>0</v>
      </c>
      <c r="BV19583" s="4">
        <f t="shared" si="1223"/>
        <v>0</v>
      </c>
      <c r="BW19583" s="23"/>
      <c r="BX19583" s="4">
        <f t="shared" si="1224"/>
        <v>1</v>
      </c>
      <c r="BY19583" s="4">
        <f t="shared" si="1225"/>
        <v>1</v>
      </c>
    </row>
    <row r="19584" spans="1:77">
      <c r="A19584" s="23">
        <v>19579</v>
      </c>
      <c r="BT19584" s="23">
        <v>19579</v>
      </c>
      <c r="BU19584" s="4">
        <f t="shared" si="1222"/>
        <v>0</v>
      </c>
      <c r="BV19584" s="4">
        <f t="shared" si="1223"/>
        <v>0</v>
      </c>
      <c r="BW19584" s="23"/>
      <c r="BX19584" s="4">
        <f t="shared" si="1224"/>
        <v>1</v>
      </c>
      <c r="BY19584" s="4">
        <f t="shared" si="1225"/>
        <v>1</v>
      </c>
    </row>
    <row r="19585" spans="1:77">
      <c r="A19585" s="23">
        <v>19580</v>
      </c>
      <c r="BT19585" s="23">
        <v>19580</v>
      </c>
      <c r="BU19585" s="4">
        <f t="shared" si="1222"/>
        <v>0</v>
      </c>
      <c r="BV19585" s="4">
        <f t="shared" si="1223"/>
        <v>0</v>
      </c>
      <c r="BW19585" s="23"/>
      <c r="BX19585" s="4">
        <f t="shared" si="1224"/>
        <v>1</v>
      </c>
      <c r="BY19585" s="4">
        <f t="shared" si="1225"/>
        <v>1</v>
      </c>
    </row>
    <row r="19586" spans="1:77">
      <c r="A19586" s="23">
        <v>19581</v>
      </c>
      <c r="BT19586" s="23">
        <v>19581</v>
      </c>
      <c r="BU19586" s="4">
        <f t="shared" si="1222"/>
        <v>0</v>
      </c>
      <c r="BV19586" s="4">
        <f t="shared" si="1223"/>
        <v>0</v>
      </c>
      <c r="BW19586" s="23"/>
      <c r="BX19586" s="4">
        <f t="shared" si="1224"/>
        <v>1</v>
      </c>
      <c r="BY19586" s="4">
        <f t="shared" si="1225"/>
        <v>1</v>
      </c>
    </row>
    <row r="19587" spans="1:77">
      <c r="A19587" s="23">
        <v>19582</v>
      </c>
      <c r="BT19587" s="23">
        <v>19582</v>
      </c>
      <c r="BU19587" s="4">
        <f t="shared" si="1222"/>
        <v>0</v>
      </c>
      <c r="BV19587" s="4">
        <f t="shared" si="1223"/>
        <v>0</v>
      </c>
      <c r="BW19587" s="23"/>
      <c r="BX19587" s="4">
        <f t="shared" si="1224"/>
        <v>1</v>
      </c>
      <c r="BY19587" s="4">
        <f t="shared" si="1225"/>
        <v>1</v>
      </c>
    </row>
    <row r="19588" spans="1:77">
      <c r="A19588" s="23">
        <v>19583</v>
      </c>
      <c r="BT19588" s="23">
        <v>19583</v>
      </c>
      <c r="BU19588" s="4">
        <f t="shared" si="1222"/>
        <v>0</v>
      </c>
      <c r="BV19588" s="4">
        <f t="shared" si="1223"/>
        <v>0</v>
      </c>
      <c r="BW19588" s="23"/>
      <c r="BX19588" s="4">
        <f t="shared" si="1224"/>
        <v>1</v>
      </c>
      <c r="BY19588" s="4">
        <f t="shared" si="1225"/>
        <v>1</v>
      </c>
    </row>
    <row r="19589" spans="1:77">
      <c r="A19589" s="23">
        <v>19584</v>
      </c>
      <c r="BT19589" s="23">
        <v>19584</v>
      </c>
      <c r="BU19589" s="4">
        <f t="shared" si="1222"/>
        <v>0</v>
      </c>
      <c r="BV19589" s="4">
        <f t="shared" si="1223"/>
        <v>0</v>
      </c>
      <c r="BW19589" s="23"/>
      <c r="BX19589" s="4">
        <f t="shared" si="1224"/>
        <v>1</v>
      </c>
      <c r="BY19589" s="4">
        <f t="shared" si="1225"/>
        <v>1</v>
      </c>
    </row>
    <row r="19590" spans="1:77">
      <c r="A19590" s="23">
        <v>19585</v>
      </c>
      <c r="BT19590" s="23">
        <v>19585</v>
      </c>
      <c r="BU19590" s="4">
        <f t="shared" si="1222"/>
        <v>0</v>
      </c>
      <c r="BV19590" s="4">
        <f t="shared" si="1223"/>
        <v>0</v>
      </c>
      <c r="BW19590" s="23"/>
      <c r="BX19590" s="4">
        <f t="shared" si="1224"/>
        <v>1</v>
      </c>
      <c r="BY19590" s="4">
        <f t="shared" si="1225"/>
        <v>1</v>
      </c>
    </row>
    <row r="19591" spans="1:77">
      <c r="A19591" s="23">
        <v>19586</v>
      </c>
      <c r="BT19591" s="23">
        <v>19586</v>
      </c>
      <c r="BU19591" s="4">
        <f t="shared" ref="BU19591:BU19654" si="1226">BP19591*$BV$1-BQ19591</f>
        <v>0</v>
      </c>
      <c r="BV19591" s="4">
        <f t="shared" ref="BV19591:BV19654" si="1227">BR19591*$BV$1-BS19591</f>
        <v>0</v>
      </c>
      <c r="BW19591" s="23"/>
      <c r="BX19591" s="4">
        <f t="shared" si="1224"/>
        <v>1</v>
      </c>
      <c r="BY19591" s="4">
        <f t="shared" si="1225"/>
        <v>1</v>
      </c>
    </row>
    <row r="19592" spans="1:77">
      <c r="A19592" s="23">
        <v>19587</v>
      </c>
      <c r="BT19592" s="23">
        <v>19587</v>
      </c>
      <c r="BU19592" s="4">
        <f t="shared" si="1226"/>
        <v>0</v>
      </c>
      <c r="BV19592" s="4">
        <f t="shared" si="1227"/>
        <v>0</v>
      </c>
      <c r="BW19592" s="23"/>
      <c r="BX19592" s="4">
        <f t="shared" si="1224"/>
        <v>1</v>
      </c>
      <c r="BY19592" s="4">
        <f t="shared" si="1225"/>
        <v>1</v>
      </c>
    </row>
    <row r="19593" spans="1:77">
      <c r="A19593" s="23">
        <v>19588</v>
      </c>
      <c r="BT19593" s="23">
        <v>19588</v>
      </c>
      <c r="BU19593" s="4">
        <f t="shared" si="1226"/>
        <v>0</v>
      </c>
      <c r="BV19593" s="4">
        <f t="shared" si="1227"/>
        <v>0</v>
      </c>
      <c r="BW19593" s="23"/>
      <c r="BX19593" s="4">
        <f t="shared" si="1224"/>
        <v>1</v>
      </c>
      <c r="BY19593" s="4">
        <f t="shared" si="1225"/>
        <v>1</v>
      </c>
    </row>
    <row r="19594" spans="1:77">
      <c r="A19594" s="23">
        <v>19589</v>
      </c>
      <c r="BT19594" s="23">
        <v>19589</v>
      </c>
      <c r="BU19594" s="4">
        <f t="shared" si="1226"/>
        <v>0</v>
      </c>
      <c r="BV19594" s="4">
        <f t="shared" si="1227"/>
        <v>0</v>
      </c>
      <c r="BW19594" s="23"/>
      <c r="BX19594" s="4">
        <f t="shared" si="1224"/>
        <v>1</v>
      </c>
      <c r="BY19594" s="4">
        <f t="shared" si="1225"/>
        <v>1</v>
      </c>
    </row>
    <row r="19595" spans="1:77">
      <c r="A19595" s="23">
        <v>19590</v>
      </c>
      <c r="BT19595" s="23">
        <v>19590</v>
      </c>
      <c r="BU19595" s="4">
        <f t="shared" si="1226"/>
        <v>0</v>
      </c>
      <c r="BV19595" s="4">
        <f t="shared" si="1227"/>
        <v>0</v>
      </c>
      <c r="BW19595" s="23"/>
      <c r="BX19595" s="4">
        <f t="shared" si="1224"/>
        <v>1</v>
      </c>
      <c r="BY19595" s="4">
        <f t="shared" si="1225"/>
        <v>1</v>
      </c>
    </row>
    <row r="19596" spans="1:77">
      <c r="A19596" s="23">
        <v>19591</v>
      </c>
      <c r="BT19596" s="23">
        <v>19591</v>
      </c>
      <c r="BU19596" s="4">
        <f t="shared" si="1226"/>
        <v>0</v>
      </c>
      <c r="BV19596" s="4">
        <f t="shared" si="1227"/>
        <v>0</v>
      </c>
      <c r="BW19596" s="23"/>
      <c r="BX19596" s="4">
        <f t="shared" si="1224"/>
        <v>1</v>
      </c>
      <c r="BY19596" s="4">
        <f t="shared" si="1225"/>
        <v>1</v>
      </c>
    </row>
    <row r="19597" spans="1:77">
      <c r="A19597" s="23">
        <v>19592</v>
      </c>
      <c r="BT19597" s="23">
        <v>19592</v>
      </c>
      <c r="BU19597" s="4">
        <f t="shared" si="1226"/>
        <v>0</v>
      </c>
      <c r="BV19597" s="4">
        <f t="shared" si="1227"/>
        <v>0</v>
      </c>
      <c r="BW19597" s="23"/>
      <c r="BX19597" s="4">
        <f t="shared" si="1224"/>
        <v>1</v>
      </c>
      <c r="BY19597" s="4">
        <f t="shared" si="1225"/>
        <v>1</v>
      </c>
    </row>
    <row r="19598" spans="1:77">
      <c r="A19598" s="23">
        <v>19593</v>
      </c>
      <c r="BT19598" s="23">
        <v>19593</v>
      </c>
      <c r="BU19598" s="4">
        <f t="shared" si="1226"/>
        <v>0</v>
      </c>
      <c r="BV19598" s="4">
        <f t="shared" si="1227"/>
        <v>0</v>
      </c>
      <c r="BW19598" s="23"/>
      <c r="BX19598" s="4">
        <f t="shared" si="1224"/>
        <v>1</v>
      </c>
      <c r="BY19598" s="4">
        <f t="shared" si="1225"/>
        <v>1</v>
      </c>
    </row>
    <row r="19599" spans="1:77">
      <c r="A19599" s="23">
        <v>19594</v>
      </c>
      <c r="BT19599" s="23">
        <v>19594</v>
      </c>
      <c r="BU19599" s="4">
        <f t="shared" si="1226"/>
        <v>0</v>
      </c>
      <c r="BV19599" s="4">
        <f t="shared" si="1227"/>
        <v>0</v>
      </c>
      <c r="BW19599" s="23"/>
      <c r="BX19599" s="4">
        <f t="shared" si="1224"/>
        <v>1</v>
      </c>
      <c r="BY19599" s="4">
        <f t="shared" si="1225"/>
        <v>1</v>
      </c>
    </row>
    <row r="19600" spans="1:77">
      <c r="A19600" s="23">
        <v>19595</v>
      </c>
      <c r="BT19600" s="23">
        <v>19595</v>
      </c>
      <c r="BU19600" s="4">
        <f t="shared" si="1226"/>
        <v>0</v>
      </c>
      <c r="BV19600" s="4">
        <f t="shared" si="1227"/>
        <v>0</v>
      </c>
      <c r="BW19600" s="23"/>
      <c r="BX19600" s="4">
        <f t="shared" si="1224"/>
        <v>1</v>
      </c>
      <c r="BY19600" s="4">
        <f t="shared" si="1225"/>
        <v>1</v>
      </c>
    </row>
    <row r="19601" spans="1:77">
      <c r="A19601" s="23">
        <v>19596</v>
      </c>
      <c r="BT19601" s="23">
        <v>19596</v>
      </c>
      <c r="BU19601" s="4">
        <f t="shared" si="1226"/>
        <v>0</v>
      </c>
      <c r="BV19601" s="4">
        <f t="shared" si="1227"/>
        <v>0</v>
      </c>
      <c r="BW19601" s="23"/>
      <c r="BX19601" s="4">
        <f t="shared" si="1224"/>
        <v>1</v>
      </c>
      <c r="BY19601" s="4">
        <f t="shared" si="1225"/>
        <v>1</v>
      </c>
    </row>
    <row r="19602" spans="1:77">
      <c r="A19602" s="23">
        <v>19597</v>
      </c>
      <c r="BT19602" s="23">
        <v>19597</v>
      </c>
      <c r="BU19602" s="4">
        <f t="shared" si="1226"/>
        <v>0</v>
      </c>
      <c r="BV19602" s="4">
        <f t="shared" si="1227"/>
        <v>0</v>
      </c>
      <c r="BW19602" s="23"/>
      <c r="BX19602" s="4">
        <f t="shared" si="1224"/>
        <v>1</v>
      </c>
      <c r="BY19602" s="4">
        <f t="shared" si="1225"/>
        <v>1</v>
      </c>
    </row>
    <row r="19603" spans="1:77">
      <c r="A19603" s="23">
        <v>19598</v>
      </c>
      <c r="BT19603" s="23">
        <v>19598</v>
      </c>
      <c r="BU19603" s="4">
        <f t="shared" si="1226"/>
        <v>0</v>
      </c>
      <c r="BV19603" s="4">
        <f t="shared" si="1227"/>
        <v>0</v>
      </c>
      <c r="BW19603" s="23"/>
      <c r="BX19603" s="4">
        <f t="shared" si="1224"/>
        <v>1</v>
      </c>
      <c r="BY19603" s="4">
        <f t="shared" si="1225"/>
        <v>1</v>
      </c>
    </row>
    <row r="19604" spans="1:77">
      <c r="A19604" s="23">
        <v>19599</v>
      </c>
      <c r="BT19604" s="23">
        <v>19599</v>
      </c>
      <c r="BU19604" s="4">
        <f t="shared" si="1226"/>
        <v>0</v>
      </c>
      <c r="BV19604" s="4">
        <f t="shared" si="1227"/>
        <v>0</v>
      </c>
      <c r="BW19604" s="23"/>
      <c r="BX19604" s="4">
        <f t="shared" si="1224"/>
        <v>1</v>
      </c>
      <c r="BY19604" s="4">
        <f t="shared" si="1225"/>
        <v>1</v>
      </c>
    </row>
    <row r="19605" spans="1:77">
      <c r="A19605" s="23">
        <v>19600</v>
      </c>
      <c r="BT19605" s="23">
        <v>19600</v>
      </c>
      <c r="BU19605" s="4">
        <f t="shared" si="1226"/>
        <v>0</v>
      </c>
      <c r="BV19605" s="4">
        <f t="shared" si="1227"/>
        <v>0</v>
      </c>
      <c r="BW19605" s="23"/>
      <c r="BX19605" s="4">
        <f t="shared" si="1224"/>
        <v>1</v>
      </c>
      <c r="BY19605" s="4">
        <f t="shared" si="1225"/>
        <v>1</v>
      </c>
    </row>
    <row r="19606" spans="1:77">
      <c r="A19606" s="23">
        <v>19601</v>
      </c>
      <c r="BT19606" s="23">
        <v>19601</v>
      </c>
      <c r="BU19606" s="4">
        <f t="shared" si="1226"/>
        <v>0</v>
      </c>
      <c r="BV19606" s="4">
        <f t="shared" si="1227"/>
        <v>0</v>
      </c>
      <c r="BW19606" s="23"/>
      <c r="BX19606" s="4">
        <f t="shared" ref="BX19606:BX19669" si="1228">IF(BU19606=MAX($BU19606:$BV19606),1,0)</f>
        <v>1</v>
      </c>
      <c r="BY19606" s="4">
        <f t="shared" ref="BY19606:BY19669" si="1229">IF(BV19606=MAX($BU19606:$BV19606),1,0)</f>
        <v>1</v>
      </c>
    </row>
    <row r="19607" spans="1:77">
      <c r="A19607" s="23">
        <v>19602</v>
      </c>
      <c r="BT19607" s="23">
        <v>19602</v>
      </c>
      <c r="BU19607" s="4">
        <f t="shared" si="1226"/>
        <v>0</v>
      </c>
      <c r="BV19607" s="4">
        <f t="shared" si="1227"/>
        <v>0</v>
      </c>
      <c r="BW19607" s="23"/>
      <c r="BX19607" s="4">
        <f t="shared" si="1228"/>
        <v>1</v>
      </c>
      <c r="BY19607" s="4">
        <f t="shared" si="1229"/>
        <v>1</v>
      </c>
    </row>
    <row r="19608" spans="1:77">
      <c r="A19608" s="23">
        <v>19603</v>
      </c>
      <c r="BT19608" s="23">
        <v>19603</v>
      </c>
      <c r="BU19608" s="4">
        <f t="shared" si="1226"/>
        <v>0</v>
      </c>
      <c r="BV19608" s="4">
        <f t="shared" si="1227"/>
        <v>0</v>
      </c>
      <c r="BW19608" s="23"/>
      <c r="BX19608" s="4">
        <f t="shared" si="1228"/>
        <v>1</v>
      </c>
      <c r="BY19608" s="4">
        <f t="shared" si="1229"/>
        <v>1</v>
      </c>
    </row>
    <row r="19609" spans="1:77">
      <c r="A19609" s="23">
        <v>19604</v>
      </c>
      <c r="BT19609" s="23">
        <v>19604</v>
      </c>
      <c r="BU19609" s="4">
        <f t="shared" si="1226"/>
        <v>0</v>
      </c>
      <c r="BV19609" s="4">
        <f t="shared" si="1227"/>
        <v>0</v>
      </c>
      <c r="BW19609" s="23"/>
      <c r="BX19609" s="4">
        <f t="shared" si="1228"/>
        <v>1</v>
      </c>
      <c r="BY19609" s="4">
        <f t="shared" si="1229"/>
        <v>1</v>
      </c>
    </row>
    <row r="19610" spans="1:77">
      <c r="A19610" s="23">
        <v>19605</v>
      </c>
      <c r="BT19610" s="23">
        <v>19605</v>
      </c>
      <c r="BU19610" s="4">
        <f t="shared" si="1226"/>
        <v>0</v>
      </c>
      <c r="BV19610" s="4">
        <f t="shared" si="1227"/>
        <v>0</v>
      </c>
      <c r="BW19610" s="23"/>
      <c r="BX19610" s="4">
        <f t="shared" si="1228"/>
        <v>1</v>
      </c>
      <c r="BY19610" s="4">
        <f t="shared" si="1229"/>
        <v>1</v>
      </c>
    </row>
    <row r="19611" spans="1:77">
      <c r="A19611" s="23">
        <v>19606</v>
      </c>
      <c r="BT19611" s="23">
        <v>19606</v>
      </c>
      <c r="BU19611" s="4">
        <f t="shared" si="1226"/>
        <v>0</v>
      </c>
      <c r="BV19611" s="4">
        <f t="shared" si="1227"/>
        <v>0</v>
      </c>
      <c r="BW19611" s="23"/>
      <c r="BX19611" s="4">
        <f t="shared" si="1228"/>
        <v>1</v>
      </c>
      <c r="BY19611" s="4">
        <f t="shared" si="1229"/>
        <v>1</v>
      </c>
    </row>
    <row r="19612" spans="1:77">
      <c r="A19612" s="23">
        <v>19607</v>
      </c>
      <c r="BT19612" s="23">
        <v>19607</v>
      </c>
      <c r="BU19612" s="4">
        <f t="shared" si="1226"/>
        <v>0</v>
      </c>
      <c r="BV19612" s="4">
        <f t="shared" si="1227"/>
        <v>0</v>
      </c>
      <c r="BW19612" s="23"/>
      <c r="BX19612" s="4">
        <f t="shared" si="1228"/>
        <v>1</v>
      </c>
      <c r="BY19612" s="4">
        <f t="shared" si="1229"/>
        <v>1</v>
      </c>
    </row>
    <row r="19613" spans="1:77">
      <c r="A19613" s="23">
        <v>19608</v>
      </c>
      <c r="BT19613" s="23">
        <v>19608</v>
      </c>
      <c r="BU19613" s="4">
        <f t="shared" si="1226"/>
        <v>0</v>
      </c>
      <c r="BV19613" s="4">
        <f t="shared" si="1227"/>
        <v>0</v>
      </c>
      <c r="BW19613" s="23"/>
      <c r="BX19613" s="4">
        <f t="shared" si="1228"/>
        <v>1</v>
      </c>
      <c r="BY19613" s="4">
        <f t="shared" si="1229"/>
        <v>1</v>
      </c>
    </row>
    <row r="19614" spans="1:77">
      <c r="A19614" s="23">
        <v>19609</v>
      </c>
      <c r="BT19614" s="23">
        <v>19609</v>
      </c>
      <c r="BU19614" s="4">
        <f t="shared" si="1226"/>
        <v>0</v>
      </c>
      <c r="BV19614" s="4">
        <f t="shared" si="1227"/>
        <v>0</v>
      </c>
      <c r="BW19614" s="23"/>
      <c r="BX19614" s="4">
        <f t="shared" si="1228"/>
        <v>1</v>
      </c>
      <c r="BY19614" s="4">
        <f t="shared" si="1229"/>
        <v>1</v>
      </c>
    </row>
    <row r="19615" spans="1:77">
      <c r="A19615" s="23">
        <v>19610</v>
      </c>
      <c r="BT19615" s="23">
        <v>19610</v>
      </c>
      <c r="BU19615" s="4">
        <f t="shared" si="1226"/>
        <v>0</v>
      </c>
      <c r="BV19615" s="4">
        <f t="shared" si="1227"/>
        <v>0</v>
      </c>
      <c r="BW19615" s="23"/>
      <c r="BX19615" s="4">
        <f t="shared" si="1228"/>
        <v>1</v>
      </c>
      <c r="BY19615" s="4">
        <f t="shared" si="1229"/>
        <v>1</v>
      </c>
    </row>
    <row r="19616" spans="1:77">
      <c r="A19616" s="23">
        <v>19611</v>
      </c>
      <c r="BT19616" s="23">
        <v>19611</v>
      </c>
      <c r="BU19616" s="4">
        <f t="shared" si="1226"/>
        <v>0</v>
      </c>
      <c r="BV19616" s="4">
        <f t="shared" si="1227"/>
        <v>0</v>
      </c>
      <c r="BW19616" s="23"/>
      <c r="BX19616" s="4">
        <f t="shared" si="1228"/>
        <v>1</v>
      </c>
      <c r="BY19616" s="4">
        <f t="shared" si="1229"/>
        <v>1</v>
      </c>
    </row>
    <row r="19617" spans="1:77">
      <c r="A19617" s="23">
        <v>19612</v>
      </c>
      <c r="BT19617" s="23">
        <v>19612</v>
      </c>
      <c r="BU19617" s="4">
        <f t="shared" si="1226"/>
        <v>0</v>
      </c>
      <c r="BV19617" s="4">
        <f t="shared" si="1227"/>
        <v>0</v>
      </c>
      <c r="BW19617" s="23"/>
      <c r="BX19617" s="4">
        <f t="shared" si="1228"/>
        <v>1</v>
      </c>
      <c r="BY19617" s="4">
        <f t="shared" si="1229"/>
        <v>1</v>
      </c>
    </row>
    <row r="19618" spans="1:77">
      <c r="A19618" s="23">
        <v>19613</v>
      </c>
      <c r="BT19618" s="23">
        <v>19613</v>
      </c>
      <c r="BU19618" s="4">
        <f t="shared" si="1226"/>
        <v>0</v>
      </c>
      <c r="BV19618" s="4">
        <f t="shared" si="1227"/>
        <v>0</v>
      </c>
      <c r="BW19618" s="23"/>
      <c r="BX19618" s="4">
        <f t="shared" si="1228"/>
        <v>1</v>
      </c>
      <c r="BY19618" s="4">
        <f t="shared" si="1229"/>
        <v>1</v>
      </c>
    </row>
    <row r="19619" spans="1:77">
      <c r="A19619" s="23">
        <v>19614</v>
      </c>
      <c r="BT19619" s="23">
        <v>19614</v>
      </c>
      <c r="BU19619" s="4">
        <f t="shared" si="1226"/>
        <v>0</v>
      </c>
      <c r="BV19619" s="4">
        <f t="shared" si="1227"/>
        <v>0</v>
      </c>
      <c r="BW19619" s="23"/>
      <c r="BX19619" s="4">
        <f t="shared" si="1228"/>
        <v>1</v>
      </c>
      <c r="BY19619" s="4">
        <f t="shared" si="1229"/>
        <v>1</v>
      </c>
    </row>
    <row r="19620" spans="1:77">
      <c r="A19620" s="23">
        <v>19615</v>
      </c>
      <c r="BT19620" s="23">
        <v>19615</v>
      </c>
      <c r="BU19620" s="4">
        <f t="shared" si="1226"/>
        <v>0</v>
      </c>
      <c r="BV19620" s="4">
        <f t="shared" si="1227"/>
        <v>0</v>
      </c>
      <c r="BW19620" s="23"/>
      <c r="BX19620" s="4">
        <f t="shared" si="1228"/>
        <v>1</v>
      </c>
      <c r="BY19620" s="4">
        <f t="shared" si="1229"/>
        <v>1</v>
      </c>
    </row>
    <row r="19621" spans="1:77">
      <c r="A19621" s="23">
        <v>19616</v>
      </c>
      <c r="BT19621" s="23">
        <v>19616</v>
      </c>
      <c r="BU19621" s="4">
        <f t="shared" si="1226"/>
        <v>0</v>
      </c>
      <c r="BV19621" s="4">
        <f t="shared" si="1227"/>
        <v>0</v>
      </c>
      <c r="BW19621" s="23"/>
      <c r="BX19621" s="4">
        <f t="shared" si="1228"/>
        <v>1</v>
      </c>
      <c r="BY19621" s="4">
        <f t="shared" si="1229"/>
        <v>1</v>
      </c>
    </row>
    <row r="19622" spans="1:77">
      <c r="A19622" s="23">
        <v>19617</v>
      </c>
      <c r="BT19622" s="23">
        <v>19617</v>
      </c>
      <c r="BU19622" s="4">
        <f t="shared" si="1226"/>
        <v>0</v>
      </c>
      <c r="BV19622" s="4">
        <f t="shared" si="1227"/>
        <v>0</v>
      </c>
      <c r="BW19622" s="23"/>
      <c r="BX19622" s="4">
        <f t="shared" si="1228"/>
        <v>1</v>
      </c>
      <c r="BY19622" s="4">
        <f t="shared" si="1229"/>
        <v>1</v>
      </c>
    </row>
    <row r="19623" spans="1:77">
      <c r="A19623" s="23">
        <v>19618</v>
      </c>
      <c r="BT19623" s="23">
        <v>19618</v>
      </c>
      <c r="BU19623" s="4">
        <f t="shared" si="1226"/>
        <v>0</v>
      </c>
      <c r="BV19623" s="4">
        <f t="shared" si="1227"/>
        <v>0</v>
      </c>
      <c r="BW19623" s="23"/>
      <c r="BX19623" s="4">
        <f t="shared" si="1228"/>
        <v>1</v>
      </c>
      <c r="BY19623" s="4">
        <f t="shared" si="1229"/>
        <v>1</v>
      </c>
    </row>
    <row r="19624" spans="1:77">
      <c r="A19624" s="23">
        <v>19619</v>
      </c>
      <c r="BT19624" s="23">
        <v>19619</v>
      </c>
      <c r="BU19624" s="4">
        <f t="shared" si="1226"/>
        <v>0</v>
      </c>
      <c r="BV19624" s="4">
        <f t="shared" si="1227"/>
        <v>0</v>
      </c>
      <c r="BW19624" s="23"/>
      <c r="BX19624" s="4">
        <f t="shared" si="1228"/>
        <v>1</v>
      </c>
      <c r="BY19624" s="4">
        <f t="shared" si="1229"/>
        <v>1</v>
      </c>
    </row>
    <row r="19625" spans="1:77">
      <c r="A19625" s="23">
        <v>19620</v>
      </c>
      <c r="BT19625" s="23">
        <v>19620</v>
      </c>
      <c r="BU19625" s="4">
        <f t="shared" si="1226"/>
        <v>0</v>
      </c>
      <c r="BV19625" s="4">
        <f t="shared" si="1227"/>
        <v>0</v>
      </c>
      <c r="BW19625" s="23"/>
      <c r="BX19625" s="4">
        <f t="shared" si="1228"/>
        <v>1</v>
      </c>
      <c r="BY19625" s="4">
        <f t="shared" si="1229"/>
        <v>1</v>
      </c>
    </row>
    <row r="19626" spans="1:77">
      <c r="A19626" s="23">
        <v>19621</v>
      </c>
      <c r="BT19626" s="23">
        <v>19621</v>
      </c>
      <c r="BU19626" s="4">
        <f t="shared" si="1226"/>
        <v>0</v>
      </c>
      <c r="BV19626" s="4">
        <f t="shared" si="1227"/>
        <v>0</v>
      </c>
      <c r="BW19626" s="23"/>
      <c r="BX19626" s="4">
        <f t="shared" si="1228"/>
        <v>1</v>
      </c>
      <c r="BY19626" s="4">
        <f t="shared" si="1229"/>
        <v>1</v>
      </c>
    </row>
    <row r="19627" spans="1:77">
      <c r="A19627" s="23">
        <v>19622</v>
      </c>
      <c r="BT19627" s="23">
        <v>19622</v>
      </c>
      <c r="BU19627" s="4">
        <f t="shared" si="1226"/>
        <v>0</v>
      </c>
      <c r="BV19627" s="4">
        <f t="shared" si="1227"/>
        <v>0</v>
      </c>
      <c r="BW19627" s="23"/>
      <c r="BX19627" s="4">
        <f t="shared" si="1228"/>
        <v>1</v>
      </c>
      <c r="BY19627" s="4">
        <f t="shared" si="1229"/>
        <v>1</v>
      </c>
    </row>
    <row r="19628" spans="1:77">
      <c r="A19628" s="23">
        <v>19623</v>
      </c>
      <c r="BT19628" s="23">
        <v>19623</v>
      </c>
      <c r="BU19628" s="4">
        <f t="shared" si="1226"/>
        <v>0</v>
      </c>
      <c r="BV19628" s="4">
        <f t="shared" si="1227"/>
        <v>0</v>
      </c>
      <c r="BW19628" s="23"/>
      <c r="BX19628" s="4">
        <f t="shared" si="1228"/>
        <v>1</v>
      </c>
      <c r="BY19628" s="4">
        <f t="shared" si="1229"/>
        <v>1</v>
      </c>
    </row>
    <row r="19629" spans="1:77">
      <c r="A19629" s="23">
        <v>19624</v>
      </c>
      <c r="BT19629" s="23">
        <v>19624</v>
      </c>
      <c r="BU19629" s="4">
        <f t="shared" si="1226"/>
        <v>0</v>
      </c>
      <c r="BV19629" s="4">
        <f t="shared" si="1227"/>
        <v>0</v>
      </c>
      <c r="BW19629" s="23"/>
      <c r="BX19629" s="4">
        <f t="shared" si="1228"/>
        <v>1</v>
      </c>
      <c r="BY19629" s="4">
        <f t="shared" si="1229"/>
        <v>1</v>
      </c>
    </row>
    <row r="19630" spans="1:77">
      <c r="A19630" s="23">
        <v>19625</v>
      </c>
      <c r="BT19630" s="23">
        <v>19625</v>
      </c>
      <c r="BU19630" s="4">
        <f t="shared" si="1226"/>
        <v>0</v>
      </c>
      <c r="BV19630" s="4">
        <f t="shared" si="1227"/>
        <v>0</v>
      </c>
      <c r="BW19630" s="23"/>
      <c r="BX19630" s="4">
        <f t="shared" si="1228"/>
        <v>1</v>
      </c>
      <c r="BY19630" s="4">
        <f t="shared" si="1229"/>
        <v>1</v>
      </c>
    </row>
    <row r="19631" spans="1:77">
      <c r="A19631" s="23">
        <v>19626</v>
      </c>
      <c r="BT19631" s="23">
        <v>19626</v>
      </c>
      <c r="BU19631" s="4">
        <f t="shared" si="1226"/>
        <v>0</v>
      </c>
      <c r="BV19631" s="4">
        <f t="shared" si="1227"/>
        <v>0</v>
      </c>
      <c r="BW19631" s="23"/>
      <c r="BX19631" s="4">
        <f t="shared" si="1228"/>
        <v>1</v>
      </c>
      <c r="BY19631" s="4">
        <f t="shared" si="1229"/>
        <v>1</v>
      </c>
    </row>
    <row r="19632" spans="1:77">
      <c r="A19632" s="23">
        <v>19627</v>
      </c>
      <c r="BT19632" s="23">
        <v>19627</v>
      </c>
      <c r="BU19632" s="4">
        <f t="shared" si="1226"/>
        <v>0</v>
      </c>
      <c r="BV19632" s="4">
        <f t="shared" si="1227"/>
        <v>0</v>
      </c>
      <c r="BW19632" s="23"/>
      <c r="BX19632" s="4">
        <f t="shared" si="1228"/>
        <v>1</v>
      </c>
      <c r="BY19632" s="4">
        <f t="shared" si="1229"/>
        <v>1</v>
      </c>
    </row>
    <row r="19633" spans="1:77">
      <c r="A19633" s="23">
        <v>19628</v>
      </c>
      <c r="BT19633" s="23">
        <v>19628</v>
      </c>
      <c r="BU19633" s="4">
        <f t="shared" si="1226"/>
        <v>0</v>
      </c>
      <c r="BV19633" s="4">
        <f t="shared" si="1227"/>
        <v>0</v>
      </c>
      <c r="BW19633" s="23"/>
      <c r="BX19633" s="4">
        <f t="shared" si="1228"/>
        <v>1</v>
      </c>
      <c r="BY19633" s="4">
        <f t="shared" si="1229"/>
        <v>1</v>
      </c>
    </row>
    <row r="19634" spans="1:77">
      <c r="A19634" s="23">
        <v>19629</v>
      </c>
      <c r="BT19634" s="23">
        <v>19629</v>
      </c>
      <c r="BU19634" s="4">
        <f t="shared" si="1226"/>
        <v>0</v>
      </c>
      <c r="BV19634" s="4">
        <f t="shared" si="1227"/>
        <v>0</v>
      </c>
      <c r="BW19634" s="23"/>
      <c r="BX19634" s="4">
        <f t="shared" si="1228"/>
        <v>1</v>
      </c>
      <c r="BY19634" s="4">
        <f t="shared" si="1229"/>
        <v>1</v>
      </c>
    </row>
    <row r="19635" spans="1:77">
      <c r="A19635" s="23">
        <v>19630</v>
      </c>
      <c r="BT19635" s="23">
        <v>19630</v>
      </c>
      <c r="BU19635" s="4">
        <f t="shared" si="1226"/>
        <v>0</v>
      </c>
      <c r="BV19635" s="4">
        <f t="shared" si="1227"/>
        <v>0</v>
      </c>
      <c r="BW19635" s="23"/>
      <c r="BX19635" s="4">
        <f t="shared" si="1228"/>
        <v>1</v>
      </c>
      <c r="BY19635" s="4">
        <f t="shared" si="1229"/>
        <v>1</v>
      </c>
    </row>
    <row r="19636" spans="1:77">
      <c r="A19636" s="23">
        <v>19631</v>
      </c>
      <c r="BT19636" s="23">
        <v>19631</v>
      </c>
      <c r="BU19636" s="4">
        <f t="shared" si="1226"/>
        <v>0</v>
      </c>
      <c r="BV19636" s="4">
        <f t="shared" si="1227"/>
        <v>0</v>
      </c>
      <c r="BW19636" s="23"/>
      <c r="BX19636" s="4">
        <f t="shared" si="1228"/>
        <v>1</v>
      </c>
      <c r="BY19636" s="4">
        <f t="shared" si="1229"/>
        <v>1</v>
      </c>
    </row>
    <row r="19637" spans="1:77">
      <c r="A19637" s="23">
        <v>19632</v>
      </c>
      <c r="BT19637" s="23">
        <v>19632</v>
      </c>
      <c r="BU19637" s="4">
        <f t="shared" si="1226"/>
        <v>0</v>
      </c>
      <c r="BV19637" s="4">
        <f t="shared" si="1227"/>
        <v>0</v>
      </c>
      <c r="BW19637" s="23"/>
      <c r="BX19637" s="4">
        <f t="shared" si="1228"/>
        <v>1</v>
      </c>
      <c r="BY19637" s="4">
        <f t="shared" si="1229"/>
        <v>1</v>
      </c>
    </row>
    <row r="19638" spans="1:77">
      <c r="A19638" s="23">
        <v>19633</v>
      </c>
      <c r="BT19638" s="23">
        <v>19633</v>
      </c>
      <c r="BU19638" s="4">
        <f t="shared" si="1226"/>
        <v>0</v>
      </c>
      <c r="BV19638" s="4">
        <f t="shared" si="1227"/>
        <v>0</v>
      </c>
      <c r="BW19638" s="23"/>
      <c r="BX19638" s="4">
        <f t="shared" si="1228"/>
        <v>1</v>
      </c>
      <c r="BY19638" s="4">
        <f t="shared" si="1229"/>
        <v>1</v>
      </c>
    </row>
    <row r="19639" spans="1:77">
      <c r="A19639" s="23">
        <v>19634</v>
      </c>
      <c r="BT19639" s="23">
        <v>19634</v>
      </c>
      <c r="BU19639" s="4">
        <f t="shared" si="1226"/>
        <v>0</v>
      </c>
      <c r="BV19639" s="4">
        <f t="shared" si="1227"/>
        <v>0</v>
      </c>
      <c r="BW19639" s="23"/>
      <c r="BX19639" s="4">
        <f t="shared" si="1228"/>
        <v>1</v>
      </c>
      <c r="BY19639" s="4">
        <f t="shared" si="1229"/>
        <v>1</v>
      </c>
    </row>
    <row r="19640" spans="1:77">
      <c r="A19640" s="23">
        <v>19635</v>
      </c>
      <c r="BT19640" s="23">
        <v>19635</v>
      </c>
      <c r="BU19640" s="4">
        <f t="shared" si="1226"/>
        <v>0</v>
      </c>
      <c r="BV19640" s="4">
        <f t="shared" si="1227"/>
        <v>0</v>
      </c>
      <c r="BW19640" s="23"/>
      <c r="BX19640" s="4">
        <f t="shared" si="1228"/>
        <v>1</v>
      </c>
      <c r="BY19640" s="4">
        <f t="shared" si="1229"/>
        <v>1</v>
      </c>
    </row>
    <row r="19641" spans="1:77">
      <c r="A19641" s="23">
        <v>19636</v>
      </c>
      <c r="BT19641" s="23">
        <v>19636</v>
      </c>
      <c r="BU19641" s="4">
        <f t="shared" si="1226"/>
        <v>0</v>
      </c>
      <c r="BV19641" s="4">
        <f t="shared" si="1227"/>
        <v>0</v>
      </c>
      <c r="BW19641" s="23"/>
      <c r="BX19641" s="4">
        <f t="shared" si="1228"/>
        <v>1</v>
      </c>
      <c r="BY19641" s="4">
        <f t="shared" si="1229"/>
        <v>1</v>
      </c>
    </row>
    <row r="19642" spans="1:77">
      <c r="A19642" s="23">
        <v>19637</v>
      </c>
      <c r="BT19642" s="23">
        <v>19637</v>
      </c>
      <c r="BU19642" s="4">
        <f t="shared" si="1226"/>
        <v>0</v>
      </c>
      <c r="BV19642" s="4">
        <f t="shared" si="1227"/>
        <v>0</v>
      </c>
      <c r="BW19642" s="23"/>
      <c r="BX19642" s="4">
        <f t="shared" si="1228"/>
        <v>1</v>
      </c>
      <c r="BY19642" s="4">
        <f t="shared" si="1229"/>
        <v>1</v>
      </c>
    </row>
    <row r="19643" spans="1:77">
      <c r="A19643" s="23">
        <v>19638</v>
      </c>
      <c r="BT19643" s="23">
        <v>19638</v>
      </c>
      <c r="BU19643" s="4">
        <f t="shared" si="1226"/>
        <v>0</v>
      </c>
      <c r="BV19643" s="4">
        <f t="shared" si="1227"/>
        <v>0</v>
      </c>
      <c r="BW19643" s="23"/>
      <c r="BX19643" s="4">
        <f t="shared" si="1228"/>
        <v>1</v>
      </c>
      <c r="BY19643" s="4">
        <f t="shared" si="1229"/>
        <v>1</v>
      </c>
    </row>
    <row r="19644" spans="1:77">
      <c r="A19644" s="23">
        <v>19639</v>
      </c>
      <c r="BT19644" s="23">
        <v>19639</v>
      </c>
      <c r="BU19644" s="4">
        <f t="shared" si="1226"/>
        <v>0</v>
      </c>
      <c r="BV19644" s="4">
        <f t="shared" si="1227"/>
        <v>0</v>
      </c>
      <c r="BW19644" s="23"/>
      <c r="BX19644" s="4">
        <f t="shared" si="1228"/>
        <v>1</v>
      </c>
      <c r="BY19644" s="4">
        <f t="shared" si="1229"/>
        <v>1</v>
      </c>
    </row>
    <row r="19645" spans="1:77">
      <c r="A19645" s="23">
        <v>19640</v>
      </c>
      <c r="BT19645" s="23">
        <v>19640</v>
      </c>
      <c r="BU19645" s="4">
        <f t="shared" si="1226"/>
        <v>0</v>
      </c>
      <c r="BV19645" s="4">
        <f t="shared" si="1227"/>
        <v>0</v>
      </c>
      <c r="BW19645" s="23"/>
      <c r="BX19645" s="4">
        <f t="shared" si="1228"/>
        <v>1</v>
      </c>
      <c r="BY19645" s="4">
        <f t="shared" si="1229"/>
        <v>1</v>
      </c>
    </row>
    <row r="19646" spans="1:77">
      <c r="A19646" s="23">
        <v>19641</v>
      </c>
      <c r="BT19646" s="23">
        <v>19641</v>
      </c>
      <c r="BU19646" s="4">
        <f t="shared" si="1226"/>
        <v>0</v>
      </c>
      <c r="BV19646" s="4">
        <f t="shared" si="1227"/>
        <v>0</v>
      </c>
      <c r="BW19646" s="23"/>
      <c r="BX19646" s="4">
        <f t="shared" si="1228"/>
        <v>1</v>
      </c>
      <c r="BY19646" s="4">
        <f t="shared" si="1229"/>
        <v>1</v>
      </c>
    </row>
    <row r="19647" spans="1:77">
      <c r="A19647" s="23">
        <v>19642</v>
      </c>
      <c r="BT19647" s="23">
        <v>19642</v>
      </c>
      <c r="BU19647" s="4">
        <f t="shared" si="1226"/>
        <v>0</v>
      </c>
      <c r="BV19647" s="4">
        <f t="shared" si="1227"/>
        <v>0</v>
      </c>
      <c r="BW19647" s="23"/>
      <c r="BX19647" s="4">
        <f t="shared" si="1228"/>
        <v>1</v>
      </c>
      <c r="BY19647" s="4">
        <f t="shared" si="1229"/>
        <v>1</v>
      </c>
    </row>
    <row r="19648" spans="1:77">
      <c r="A19648" s="23">
        <v>19643</v>
      </c>
      <c r="BT19648" s="23">
        <v>19643</v>
      </c>
      <c r="BU19648" s="4">
        <f t="shared" si="1226"/>
        <v>0</v>
      </c>
      <c r="BV19648" s="4">
        <f t="shared" si="1227"/>
        <v>0</v>
      </c>
      <c r="BW19648" s="23"/>
      <c r="BX19648" s="4">
        <f t="shared" si="1228"/>
        <v>1</v>
      </c>
      <c r="BY19648" s="4">
        <f t="shared" si="1229"/>
        <v>1</v>
      </c>
    </row>
    <row r="19649" spans="1:77">
      <c r="A19649" s="23">
        <v>19644</v>
      </c>
      <c r="BT19649" s="23">
        <v>19644</v>
      </c>
      <c r="BU19649" s="4">
        <f t="shared" si="1226"/>
        <v>0</v>
      </c>
      <c r="BV19649" s="4">
        <f t="shared" si="1227"/>
        <v>0</v>
      </c>
      <c r="BW19649" s="23"/>
      <c r="BX19649" s="4">
        <f t="shared" si="1228"/>
        <v>1</v>
      </c>
      <c r="BY19649" s="4">
        <f t="shared" si="1229"/>
        <v>1</v>
      </c>
    </row>
    <row r="19650" spans="1:77">
      <c r="A19650" s="23">
        <v>19645</v>
      </c>
      <c r="BT19650" s="23">
        <v>19645</v>
      </c>
      <c r="BU19650" s="4">
        <f t="shared" si="1226"/>
        <v>0</v>
      </c>
      <c r="BV19650" s="4">
        <f t="shared" si="1227"/>
        <v>0</v>
      </c>
      <c r="BW19650" s="23"/>
      <c r="BX19650" s="4">
        <f t="shared" si="1228"/>
        <v>1</v>
      </c>
      <c r="BY19650" s="4">
        <f t="shared" si="1229"/>
        <v>1</v>
      </c>
    </row>
    <row r="19651" spans="1:77">
      <c r="A19651" s="23">
        <v>19646</v>
      </c>
      <c r="BT19651" s="23">
        <v>19646</v>
      </c>
      <c r="BU19651" s="4">
        <f t="shared" si="1226"/>
        <v>0</v>
      </c>
      <c r="BV19651" s="4">
        <f t="shared" si="1227"/>
        <v>0</v>
      </c>
      <c r="BW19651" s="23"/>
      <c r="BX19651" s="4">
        <f t="shared" si="1228"/>
        <v>1</v>
      </c>
      <c r="BY19651" s="4">
        <f t="shared" si="1229"/>
        <v>1</v>
      </c>
    </row>
    <row r="19652" spans="1:77">
      <c r="A19652" s="23">
        <v>19647</v>
      </c>
      <c r="BT19652" s="23">
        <v>19647</v>
      </c>
      <c r="BU19652" s="4">
        <f t="shared" si="1226"/>
        <v>0</v>
      </c>
      <c r="BV19652" s="4">
        <f t="shared" si="1227"/>
        <v>0</v>
      </c>
      <c r="BW19652" s="23"/>
      <c r="BX19652" s="4">
        <f t="shared" si="1228"/>
        <v>1</v>
      </c>
      <c r="BY19652" s="4">
        <f t="shared" si="1229"/>
        <v>1</v>
      </c>
    </row>
    <row r="19653" spans="1:77">
      <c r="A19653" s="23">
        <v>19648</v>
      </c>
      <c r="BT19653" s="23">
        <v>19648</v>
      </c>
      <c r="BU19653" s="4">
        <f t="shared" si="1226"/>
        <v>0</v>
      </c>
      <c r="BV19653" s="4">
        <f t="shared" si="1227"/>
        <v>0</v>
      </c>
      <c r="BW19653" s="23"/>
      <c r="BX19653" s="4">
        <f t="shared" si="1228"/>
        <v>1</v>
      </c>
      <c r="BY19653" s="4">
        <f t="shared" si="1229"/>
        <v>1</v>
      </c>
    </row>
    <row r="19654" spans="1:77">
      <c r="A19654" s="23">
        <v>19649</v>
      </c>
      <c r="BT19654" s="23">
        <v>19649</v>
      </c>
      <c r="BU19654" s="4">
        <f t="shared" si="1226"/>
        <v>0</v>
      </c>
      <c r="BV19654" s="4">
        <f t="shared" si="1227"/>
        <v>0</v>
      </c>
      <c r="BW19654" s="23"/>
      <c r="BX19654" s="4">
        <f t="shared" si="1228"/>
        <v>1</v>
      </c>
      <c r="BY19654" s="4">
        <f t="shared" si="1229"/>
        <v>1</v>
      </c>
    </row>
    <row r="19655" spans="1:77">
      <c r="A19655" s="23">
        <v>19650</v>
      </c>
      <c r="BT19655" s="23">
        <v>19650</v>
      </c>
      <c r="BU19655" s="4">
        <f t="shared" ref="BU19655:BU19718" si="1230">BP19655*$BV$1-BQ19655</f>
        <v>0</v>
      </c>
      <c r="BV19655" s="4">
        <f t="shared" ref="BV19655:BV19718" si="1231">BR19655*$BV$1-BS19655</f>
        <v>0</v>
      </c>
      <c r="BW19655" s="23"/>
      <c r="BX19655" s="4">
        <f t="shared" si="1228"/>
        <v>1</v>
      </c>
      <c r="BY19655" s="4">
        <f t="shared" si="1229"/>
        <v>1</v>
      </c>
    </row>
    <row r="19656" spans="1:77">
      <c r="A19656" s="23">
        <v>19651</v>
      </c>
      <c r="BT19656" s="23">
        <v>19651</v>
      </c>
      <c r="BU19656" s="4">
        <f t="shared" si="1230"/>
        <v>0</v>
      </c>
      <c r="BV19656" s="4">
        <f t="shared" si="1231"/>
        <v>0</v>
      </c>
      <c r="BW19656" s="23"/>
      <c r="BX19656" s="4">
        <f t="shared" si="1228"/>
        <v>1</v>
      </c>
      <c r="BY19656" s="4">
        <f t="shared" si="1229"/>
        <v>1</v>
      </c>
    </row>
    <row r="19657" spans="1:77">
      <c r="A19657" s="23">
        <v>19652</v>
      </c>
      <c r="BT19657" s="23">
        <v>19652</v>
      </c>
      <c r="BU19657" s="4">
        <f t="shared" si="1230"/>
        <v>0</v>
      </c>
      <c r="BV19657" s="4">
        <f t="shared" si="1231"/>
        <v>0</v>
      </c>
      <c r="BW19657" s="23"/>
      <c r="BX19657" s="4">
        <f t="shared" si="1228"/>
        <v>1</v>
      </c>
      <c r="BY19657" s="4">
        <f t="shared" si="1229"/>
        <v>1</v>
      </c>
    </row>
    <row r="19658" spans="1:77">
      <c r="A19658" s="23">
        <v>19653</v>
      </c>
      <c r="BT19658" s="23">
        <v>19653</v>
      </c>
      <c r="BU19658" s="4">
        <f t="shared" si="1230"/>
        <v>0</v>
      </c>
      <c r="BV19658" s="4">
        <f t="shared" si="1231"/>
        <v>0</v>
      </c>
      <c r="BW19658" s="23"/>
      <c r="BX19658" s="4">
        <f t="shared" si="1228"/>
        <v>1</v>
      </c>
      <c r="BY19658" s="4">
        <f t="shared" si="1229"/>
        <v>1</v>
      </c>
    </row>
    <row r="19659" spans="1:77">
      <c r="A19659" s="23">
        <v>19654</v>
      </c>
      <c r="BT19659" s="23">
        <v>19654</v>
      </c>
      <c r="BU19659" s="4">
        <f t="shared" si="1230"/>
        <v>0</v>
      </c>
      <c r="BV19659" s="4">
        <f t="shared" si="1231"/>
        <v>0</v>
      </c>
      <c r="BW19659" s="23"/>
      <c r="BX19659" s="4">
        <f t="shared" si="1228"/>
        <v>1</v>
      </c>
      <c r="BY19659" s="4">
        <f t="shared" si="1229"/>
        <v>1</v>
      </c>
    </row>
    <row r="19660" spans="1:77">
      <c r="A19660" s="23">
        <v>19655</v>
      </c>
      <c r="BT19660" s="23">
        <v>19655</v>
      </c>
      <c r="BU19660" s="4">
        <f t="shared" si="1230"/>
        <v>0</v>
      </c>
      <c r="BV19660" s="4">
        <f t="shared" si="1231"/>
        <v>0</v>
      </c>
      <c r="BW19660" s="23"/>
      <c r="BX19660" s="4">
        <f t="shared" si="1228"/>
        <v>1</v>
      </c>
      <c r="BY19660" s="4">
        <f t="shared" si="1229"/>
        <v>1</v>
      </c>
    </row>
    <row r="19661" spans="1:77">
      <c r="A19661" s="23">
        <v>19656</v>
      </c>
      <c r="BT19661" s="23">
        <v>19656</v>
      </c>
      <c r="BU19661" s="4">
        <f t="shared" si="1230"/>
        <v>0</v>
      </c>
      <c r="BV19661" s="4">
        <f t="shared" si="1231"/>
        <v>0</v>
      </c>
      <c r="BW19661" s="23"/>
      <c r="BX19661" s="4">
        <f t="shared" si="1228"/>
        <v>1</v>
      </c>
      <c r="BY19661" s="4">
        <f t="shared" si="1229"/>
        <v>1</v>
      </c>
    </row>
    <row r="19662" spans="1:77">
      <c r="A19662" s="23">
        <v>19657</v>
      </c>
      <c r="BT19662" s="23">
        <v>19657</v>
      </c>
      <c r="BU19662" s="4">
        <f t="shared" si="1230"/>
        <v>0</v>
      </c>
      <c r="BV19662" s="4">
        <f t="shared" si="1231"/>
        <v>0</v>
      </c>
      <c r="BW19662" s="23"/>
      <c r="BX19662" s="4">
        <f t="shared" si="1228"/>
        <v>1</v>
      </c>
      <c r="BY19662" s="4">
        <f t="shared" si="1229"/>
        <v>1</v>
      </c>
    </row>
    <row r="19663" spans="1:77">
      <c r="A19663" s="23">
        <v>19658</v>
      </c>
      <c r="BT19663" s="23">
        <v>19658</v>
      </c>
      <c r="BU19663" s="4">
        <f t="shared" si="1230"/>
        <v>0</v>
      </c>
      <c r="BV19663" s="4">
        <f t="shared" si="1231"/>
        <v>0</v>
      </c>
      <c r="BW19663" s="23"/>
      <c r="BX19663" s="4">
        <f t="shared" si="1228"/>
        <v>1</v>
      </c>
      <c r="BY19663" s="4">
        <f t="shared" si="1229"/>
        <v>1</v>
      </c>
    </row>
    <row r="19664" spans="1:77">
      <c r="A19664" s="23">
        <v>19659</v>
      </c>
      <c r="BT19664" s="23">
        <v>19659</v>
      </c>
      <c r="BU19664" s="4">
        <f t="shared" si="1230"/>
        <v>0</v>
      </c>
      <c r="BV19664" s="4">
        <f t="shared" si="1231"/>
        <v>0</v>
      </c>
      <c r="BW19664" s="23"/>
      <c r="BX19664" s="4">
        <f t="shared" si="1228"/>
        <v>1</v>
      </c>
      <c r="BY19664" s="4">
        <f t="shared" si="1229"/>
        <v>1</v>
      </c>
    </row>
    <row r="19665" spans="1:77">
      <c r="A19665" s="23">
        <v>19660</v>
      </c>
      <c r="BT19665" s="23">
        <v>19660</v>
      </c>
      <c r="BU19665" s="4">
        <f t="shared" si="1230"/>
        <v>0</v>
      </c>
      <c r="BV19665" s="4">
        <f t="shared" si="1231"/>
        <v>0</v>
      </c>
      <c r="BW19665" s="23"/>
      <c r="BX19665" s="4">
        <f t="shared" si="1228"/>
        <v>1</v>
      </c>
      <c r="BY19665" s="4">
        <f t="shared" si="1229"/>
        <v>1</v>
      </c>
    </row>
    <row r="19666" spans="1:77">
      <c r="A19666" s="23">
        <v>19661</v>
      </c>
      <c r="BT19666" s="23">
        <v>19661</v>
      </c>
      <c r="BU19666" s="4">
        <f t="shared" si="1230"/>
        <v>0</v>
      </c>
      <c r="BV19666" s="4">
        <f t="shared" si="1231"/>
        <v>0</v>
      </c>
      <c r="BW19666" s="23"/>
      <c r="BX19666" s="4">
        <f t="shared" si="1228"/>
        <v>1</v>
      </c>
      <c r="BY19666" s="4">
        <f t="shared" si="1229"/>
        <v>1</v>
      </c>
    </row>
    <row r="19667" spans="1:77">
      <c r="A19667" s="23">
        <v>19662</v>
      </c>
      <c r="BT19667" s="23">
        <v>19662</v>
      </c>
      <c r="BU19667" s="4">
        <f t="shared" si="1230"/>
        <v>0</v>
      </c>
      <c r="BV19667" s="4">
        <f t="shared" si="1231"/>
        <v>0</v>
      </c>
      <c r="BW19667" s="23"/>
      <c r="BX19667" s="4">
        <f t="shared" si="1228"/>
        <v>1</v>
      </c>
      <c r="BY19667" s="4">
        <f t="shared" si="1229"/>
        <v>1</v>
      </c>
    </row>
    <row r="19668" spans="1:77">
      <c r="A19668" s="23">
        <v>19663</v>
      </c>
      <c r="BT19668" s="23">
        <v>19663</v>
      </c>
      <c r="BU19668" s="4">
        <f t="shared" si="1230"/>
        <v>0</v>
      </c>
      <c r="BV19668" s="4">
        <f t="shared" si="1231"/>
        <v>0</v>
      </c>
      <c r="BW19668" s="23"/>
      <c r="BX19668" s="4">
        <f t="shared" si="1228"/>
        <v>1</v>
      </c>
      <c r="BY19668" s="4">
        <f t="shared" si="1229"/>
        <v>1</v>
      </c>
    </row>
    <row r="19669" spans="1:77">
      <c r="A19669" s="23">
        <v>19664</v>
      </c>
      <c r="BT19669" s="23">
        <v>19664</v>
      </c>
      <c r="BU19669" s="4">
        <f t="shared" si="1230"/>
        <v>0</v>
      </c>
      <c r="BV19669" s="4">
        <f t="shared" si="1231"/>
        <v>0</v>
      </c>
      <c r="BW19669" s="23"/>
      <c r="BX19669" s="4">
        <f t="shared" si="1228"/>
        <v>1</v>
      </c>
      <c r="BY19669" s="4">
        <f t="shared" si="1229"/>
        <v>1</v>
      </c>
    </row>
    <row r="19670" spans="1:77">
      <c r="A19670" s="23">
        <v>19665</v>
      </c>
      <c r="BT19670" s="23">
        <v>19665</v>
      </c>
      <c r="BU19670" s="4">
        <f t="shared" si="1230"/>
        <v>0</v>
      </c>
      <c r="BV19670" s="4">
        <f t="shared" si="1231"/>
        <v>0</v>
      </c>
      <c r="BW19670" s="23"/>
      <c r="BX19670" s="4">
        <f t="shared" ref="BX19670:BX19733" si="1232">IF(BU19670=MAX($BU19670:$BV19670),1,0)</f>
        <v>1</v>
      </c>
      <c r="BY19670" s="4">
        <f t="shared" ref="BY19670:BY19733" si="1233">IF(BV19670=MAX($BU19670:$BV19670),1,0)</f>
        <v>1</v>
      </c>
    </row>
    <row r="19671" spans="1:77">
      <c r="A19671" s="23">
        <v>19666</v>
      </c>
      <c r="BT19671" s="23">
        <v>19666</v>
      </c>
      <c r="BU19671" s="4">
        <f t="shared" si="1230"/>
        <v>0</v>
      </c>
      <c r="BV19671" s="4">
        <f t="shared" si="1231"/>
        <v>0</v>
      </c>
      <c r="BW19671" s="23"/>
      <c r="BX19671" s="4">
        <f t="shared" si="1232"/>
        <v>1</v>
      </c>
      <c r="BY19671" s="4">
        <f t="shared" si="1233"/>
        <v>1</v>
      </c>
    </row>
    <row r="19672" spans="1:77">
      <c r="A19672" s="23">
        <v>19667</v>
      </c>
      <c r="BT19672" s="23">
        <v>19667</v>
      </c>
      <c r="BU19672" s="4">
        <f t="shared" si="1230"/>
        <v>0</v>
      </c>
      <c r="BV19672" s="4">
        <f t="shared" si="1231"/>
        <v>0</v>
      </c>
      <c r="BW19672" s="23"/>
      <c r="BX19672" s="4">
        <f t="shared" si="1232"/>
        <v>1</v>
      </c>
      <c r="BY19672" s="4">
        <f t="shared" si="1233"/>
        <v>1</v>
      </c>
    </row>
    <row r="19673" spans="1:77">
      <c r="A19673" s="23">
        <v>19668</v>
      </c>
      <c r="BT19673" s="23">
        <v>19668</v>
      </c>
      <c r="BU19673" s="4">
        <f t="shared" si="1230"/>
        <v>0</v>
      </c>
      <c r="BV19673" s="4">
        <f t="shared" si="1231"/>
        <v>0</v>
      </c>
      <c r="BW19673" s="23"/>
      <c r="BX19673" s="4">
        <f t="shared" si="1232"/>
        <v>1</v>
      </c>
      <c r="BY19673" s="4">
        <f t="shared" si="1233"/>
        <v>1</v>
      </c>
    </row>
    <row r="19674" spans="1:77">
      <c r="A19674" s="23">
        <v>19669</v>
      </c>
      <c r="BT19674" s="23">
        <v>19669</v>
      </c>
      <c r="BU19674" s="4">
        <f t="shared" si="1230"/>
        <v>0</v>
      </c>
      <c r="BV19674" s="4">
        <f t="shared" si="1231"/>
        <v>0</v>
      </c>
      <c r="BW19674" s="23"/>
      <c r="BX19674" s="4">
        <f t="shared" si="1232"/>
        <v>1</v>
      </c>
      <c r="BY19674" s="4">
        <f t="shared" si="1233"/>
        <v>1</v>
      </c>
    </row>
    <row r="19675" spans="1:77">
      <c r="A19675" s="23">
        <v>19670</v>
      </c>
      <c r="BT19675" s="23">
        <v>19670</v>
      </c>
      <c r="BU19675" s="4">
        <f t="shared" si="1230"/>
        <v>0</v>
      </c>
      <c r="BV19675" s="4">
        <f t="shared" si="1231"/>
        <v>0</v>
      </c>
      <c r="BW19675" s="23"/>
      <c r="BX19675" s="4">
        <f t="shared" si="1232"/>
        <v>1</v>
      </c>
      <c r="BY19675" s="4">
        <f t="shared" si="1233"/>
        <v>1</v>
      </c>
    </row>
    <row r="19676" spans="1:77">
      <c r="A19676" s="23">
        <v>19671</v>
      </c>
      <c r="BT19676" s="23">
        <v>19671</v>
      </c>
      <c r="BU19676" s="4">
        <f t="shared" si="1230"/>
        <v>0</v>
      </c>
      <c r="BV19676" s="4">
        <f t="shared" si="1231"/>
        <v>0</v>
      </c>
      <c r="BW19676" s="23"/>
      <c r="BX19676" s="4">
        <f t="shared" si="1232"/>
        <v>1</v>
      </c>
      <c r="BY19676" s="4">
        <f t="shared" si="1233"/>
        <v>1</v>
      </c>
    </row>
    <row r="19677" spans="1:77">
      <c r="A19677" s="23">
        <v>19672</v>
      </c>
      <c r="BT19677" s="23">
        <v>19672</v>
      </c>
      <c r="BU19677" s="4">
        <f t="shared" si="1230"/>
        <v>0</v>
      </c>
      <c r="BV19677" s="4">
        <f t="shared" si="1231"/>
        <v>0</v>
      </c>
      <c r="BW19677" s="23"/>
      <c r="BX19677" s="4">
        <f t="shared" si="1232"/>
        <v>1</v>
      </c>
      <c r="BY19677" s="4">
        <f t="shared" si="1233"/>
        <v>1</v>
      </c>
    </row>
    <row r="19678" spans="1:77">
      <c r="A19678" s="23">
        <v>19673</v>
      </c>
      <c r="BT19678" s="23">
        <v>19673</v>
      </c>
      <c r="BU19678" s="4">
        <f t="shared" si="1230"/>
        <v>0</v>
      </c>
      <c r="BV19678" s="4">
        <f t="shared" si="1231"/>
        <v>0</v>
      </c>
      <c r="BW19678" s="23"/>
      <c r="BX19678" s="4">
        <f t="shared" si="1232"/>
        <v>1</v>
      </c>
      <c r="BY19678" s="4">
        <f t="shared" si="1233"/>
        <v>1</v>
      </c>
    </row>
    <row r="19679" spans="1:77">
      <c r="A19679" s="23">
        <v>19674</v>
      </c>
      <c r="BT19679" s="23">
        <v>19674</v>
      </c>
      <c r="BU19679" s="4">
        <f t="shared" si="1230"/>
        <v>0</v>
      </c>
      <c r="BV19679" s="4">
        <f t="shared" si="1231"/>
        <v>0</v>
      </c>
      <c r="BW19679" s="23"/>
      <c r="BX19679" s="4">
        <f t="shared" si="1232"/>
        <v>1</v>
      </c>
      <c r="BY19679" s="4">
        <f t="shared" si="1233"/>
        <v>1</v>
      </c>
    </row>
    <row r="19680" spans="1:77">
      <c r="A19680" s="23">
        <v>19675</v>
      </c>
      <c r="BT19680" s="23">
        <v>19675</v>
      </c>
      <c r="BU19680" s="4">
        <f t="shared" si="1230"/>
        <v>0</v>
      </c>
      <c r="BV19680" s="4">
        <f t="shared" si="1231"/>
        <v>0</v>
      </c>
      <c r="BW19680" s="23"/>
      <c r="BX19680" s="4">
        <f t="shared" si="1232"/>
        <v>1</v>
      </c>
      <c r="BY19680" s="4">
        <f t="shared" si="1233"/>
        <v>1</v>
      </c>
    </row>
    <row r="19681" spans="1:77">
      <c r="A19681" s="23">
        <v>19676</v>
      </c>
      <c r="BT19681" s="23">
        <v>19676</v>
      </c>
      <c r="BU19681" s="4">
        <f t="shared" si="1230"/>
        <v>0</v>
      </c>
      <c r="BV19681" s="4">
        <f t="shared" si="1231"/>
        <v>0</v>
      </c>
      <c r="BW19681" s="23"/>
      <c r="BX19681" s="4">
        <f t="shared" si="1232"/>
        <v>1</v>
      </c>
      <c r="BY19681" s="4">
        <f t="shared" si="1233"/>
        <v>1</v>
      </c>
    </row>
    <row r="19682" spans="1:77">
      <c r="A19682" s="23">
        <v>19677</v>
      </c>
      <c r="BT19682" s="23">
        <v>19677</v>
      </c>
      <c r="BU19682" s="4">
        <f t="shared" si="1230"/>
        <v>0</v>
      </c>
      <c r="BV19682" s="4">
        <f t="shared" si="1231"/>
        <v>0</v>
      </c>
      <c r="BW19682" s="23"/>
      <c r="BX19682" s="4">
        <f t="shared" si="1232"/>
        <v>1</v>
      </c>
      <c r="BY19682" s="4">
        <f t="shared" si="1233"/>
        <v>1</v>
      </c>
    </row>
    <row r="19683" spans="1:77">
      <c r="A19683" s="23">
        <v>19678</v>
      </c>
      <c r="BT19683" s="23">
        <v>19678</v>
      </c>
      <c r="BU19683" s="4">
        <f t="shared" si="1230"/>
        <v>0</v>
      </c>
      <c r="BV19683" s="4">
        <f t="shared" si="1231"/>
        <v>0</v>
      </c>
      <c r="BW19683" s="23"/>
      <c r="BX19683" s="4">
        <f t="shared" si="1232"/>
        <v>1</v>
      </c>
      <c r="BY19683" s="4">
        <f t="shared" si="1233"/>
        <v>1</v>
      </c>
    </row>
    <row r="19684" spans="1:77">
      <c r="A19684" s="23">
        <v>19679</v>
      </c>
      <c r="BT19684" s="23">
        <v>19679</v>
      </c>
      <c r="BU19684" s="4">
        <f t="shared" si="1230"/>
        <v>0</v>
      </c>
      <c r="BV19684" s="4">
        <f t="shared" si="1231"/>
        <v>0</v>
      </c>
      <c r="BW19684" s="23"/>
      <c r="BX19684" s="4">
        <f t="shared" si="1232"/>
        <v>1</v>
      </c>
      <c r="BY19684" s="4">
        <f t="shared" si="1233"/>
        <v>1</v>
      </c>
    </row>
    <row r="19685" spans="1:77">
      <c r="A19685" s="23">
        <v>19680</v>
      </c>
      <c r="BT19685" s="23">
        <v>19680</v>
      </c>
      <c r="BU19685" s="4">
        <f t="shared" si="1230"/>
        <v>0</v>
      </c>
      <c r="BV19685" s="4">
        <f t="shared" si="1231"/>
        <v>0</v>
      </c>
      <c r="BW19685" s="23"/>
      <c r="BX19685" s="4">
        <f t="shared" si="1232"/>
        <v>1</v>
      </c>
      <c r="BY19685" s="4">
        <f t="shared" si="1233"/>
        <v>1</v>
      </c>
    </row>
    <row r="19686" spans="1:77">
      <c r="A19686" s="23">
        <v>19681</v>
      </c>
      <c r="BT19686" s="23">
        <v>19681</v>
      </c>
      <c r="BU19686" s="4">
        <f t="shared" si="1230"/>
        <v>0</v>
      </c>
      <c r="BV19686" s="4">
        <f t="shared" si="1231"/>
        <v>0</v>
      </c>
      <c r="BW19686" s="23"/>
      <c r="BX19686" s="4">
        <f t="shared" si="1232"/>
        <v>1</v>
      </c>
      <c r="BY19686" s="4">
        <f t="shared" si="1233"/>
        <v>1</v>
      </c>
    </row>
    <row r="19687" spans="1:77">
      <c r="A19687" s="23">
        <v>19682</v>
      </c>
      <c r="BT19687" s="23">
        <v>19682</v>
      </c>
      <c r="BU19687" s="4">
        <f t="shared" si="1230"/>
        <v>0</v>
      </c>
      <c r="BV19687" s="4">
        <f t="shared" si="1231"/>
        <v>0</v>
      </c>
      <c r="BW19687" s="23"/>
      <c r="BX19687" s="4">
        <f t="shared" si="1232"/>
        <v>1</v>
      </c>
      <c r="BY19687" s="4">
        <f t="shared" si="1233"/>
        <v>1</v>
      </c>
    </row>
    <row r="19688" spans="1:77">
      <c r="A19688" s="23">
        <v>19683</v>
      </c>
      <c r="BT19688" s="23">
        <v>19683</v>
      </c>
      <c r="BU19688" s="4">
        <f t="shared" si="1230"/>
        <v>0</v>
      </c>
      <c r="BV19688" s="4">
        <f t="shared" si="1231"/>
        <v>0</v>
      </c>
      <c r="BW19688" s="23"/>
      <c r="BX19688" s="4">
        <f t="shared" si="1232"/>
        <v>1</v>
      </c>
      <c r="BY19688" s="4">
        <f t="shared" si="1233"/>
        <v>1</v>
      </c>
    </row>
    <row r="19689" spans="1:77">
      <c r="A19689" s="23">
        <v>19684</v>
      </c>
      <c r="BT19689" s="23">
        <v>19684</v>
      </c>
      <c r="BU19689" s="4">
        <f t="shared" si="1230"/>
        <v>0</v>
      </c>
      <c r="BV19689" s="4">
        <f t="shared" si="1231"/>
        <v>0</v>
      </c>
      <c r="BW19689" s="23"/>
      <c r="BX19689" s="4">
        <f t="shared" si="1232"/>
        <v>1</v>
      </c>
      <c r="BY19689" s="4">
        <f t="shared" si="1233"/>
        <v>1</v>
      </c>
    </row>
    <row r="19690" spans="1:77">
      <c r="A19690" s="23">
        <v>19685</v>
      </c>
      <c r="BT19690" s="23">
        <v>19685</v>
      </c>
      <c r="BU19690" s="4">
        <f t="shared" si="1230"/>
        <v>0</v>
      </c>
      <c r="BV19690" s="4">
        <f t="shared" si="1231"/>
        <v>0</v>
      </c>
      <c r="BW19690" s="23"/>
      <c r="BX19690" s="4">
        <f t="shared" si="1232"/>
        <v>1</v>
      </c>
      <c r="BY19690" s="4">
        <f t="shared" si="1233"/>
        <v>1</v>
      </c>
    </row>
    <row r="19691" spans="1:77">
      <c r="A19691" s="23">
        <v>19686</v>
      </c>
      <c r="BT19691" s="23">
        <v>19686</v>
      </c>
      <c r="BU19691" s="4">
        <f t="shared" si="1230"/>
        <v>0</v>
      </c>
      <c r="BV19691" s="4">
        <f t="shared" si="1231"/>
        <v>0</v>
      </c>
      <c r="BW19691" s="23"/>
      <c r="BX19691" s="4">
        <f t="shared" si="1232"/>
        <v>1</v>
      </c>
      <c r="BY19691" s="4">
        <f t="shared" si="1233"/>
        <v>1</v>
      </c>
    </row>
    <row r="19692" spans="1:77">
      <c r="A19692" s="23">
        <v>19687</v>
      </c>
      <c r="BT19692" s="23">
        <v>19687</v>
      </c>
      <c r="BU19692" s="4">
        <f t="shared" si="1230"/>
        <v>0</v>
      </c>
      <c r="BV19692" s="4">
        <f t="shared" si="1231"/>
        <v>0</v>
      </c>
      <c r="BW19692" s="23"/>
      <c r="BX19692" s="4">
        <f t="shared" si="1232"/>
        <v>1</v>
      </c>
      <c r="BY19692" s="4">
        <f t="shared" si="1233"/>
        <v>1</v>
      </c>
    </row>
    <row r="19693" spans="1:77">
      <c r="A19693" s="23">
        <v>19688</v>
      </c>
      <c r="BT19693" s="23">
        <v>19688</v>
      </c>
      <c r="BU19693" s="4">
        <f t="shared" si="1230"/>
        <v>0</v>
      </c>
      <c r="BV19693" s="4">
        <f t="shared" si="1231"/>
        <v>0</v>
      </c>
      <c r="BW19693" s="23"/>
      <c r="BX19693" s="4">
        <f t="shared" si="1232"/>
        <v>1</v>
      </c>
      <c r="BY19693" s="4">
        <f t="shared" si="1233"/>
        <v>1</v>
      </c>
    </row>
    <row r="19694" spans="1:77">
      <c r="A19694" s="23">
        <v>19689</v>
      </c>
      <c r="BT19694" s="23">
        <v>19689</v>
      </c>
      <c r="BU19694" s="4">
        <f t="shared" si="1230"/>
        <v>0</v>
      </c>
      <c r="BV19694" s="4">
        <f t="shared" si="1231"/>
        <v>0</v>
      </c>
      <c r="BW19694" s="23"/>
      <c r="BX19694" s="4">
        <f t="shared" si="1232"/>
        <v>1</v>
      </c>
      <c r="BY19694" s="4">
        <f t="shared" si="1233"/>
        <v>1</v>
      </c>
    </row>
    <row r="19695" spans="1:77">
      <c r="A19695" s="23">
        <v>19690</v>
      </c>
      <c r="BT19695" s="23">
        <v>19690</v>
      </c>
      <c r="BU19695" s="4">
        <f t="shared" si="1230"/>
        <v>0</v>
      </c>
      <c r="BV19695" s="4">
        <f t="shared" si="1231"/>
        <v>0</v>
      </c>
      <c r="BW19695" s="23"/>
      <c r="BX19695" s="4">
        <f t="shared" si="1232"/>
        <v>1</v>
      </c>
      <c r="BY19695" s="4">
        <f t="shared" si="1233"/>
        <v>1</v>
      </c>
    </row>
    <row r="19696" spans="1:77">
      <c r="A19696" s="23">
        <v>19691</v>
      </c>
      <c r="BT19696" s="23">
        <v>19691</v>
      </c>
      <c r="BU19696" s="4">
        <f t="shared" si="1230"/>
        <v>0</v>
      </c>
      <c r="BV19696" s="4">
        <f t="shared" si="1231"/>
        <v>0</v>
      </c>
      <c r="BW19696" s="23"/>
      <c r="BX19696" s="4">
        <f t="shared" si="1232"/>
        <v>1</v>
      </c>
      <c r="BY19696" s="4">
        <f t="shared" si="1233"/>
        <v>1</v>
      </c>
    </row>
    <row r="19697" spans="1:77">
      <c r="A19697" s="23">
        <v>19692</v>
      </c>
      <c r="BT19697" s="23">
        <v>19692</v>
      </c>
      <c r="BU19697" s="4">
        <f t="shared" si="1230"/>
        <v>0</v>
      </c>
      <c r="BV19697" s="4">
        <f t="shared" si="1231"/>
        <v>0</v>
      </c>
      <c r="BW19697" s="23"/>
      <c r="BX19697" s="4">
        <f t="shared" si="1232"/>
        <v>1</v>
      </c>
      <c r="BY19697" s="4">
        <f t="shared" si="1233"/>
        <v>1</v>
      </c>
    </row>
    <row r="19698" spans="1:77">
      <c r="A19698" s="23">
        <v>19693</v>
      </c>
      <c r="BT19698" s="23">
        <v>19693</v>
      </c>
      <c r="BU19698" s="4">
        <f t="shared" si="1230"/>
        <v>0</v>
      </c>
      <c r="BV19698" s="4">
        <f t="shared" si="1231"/>
        <v>0</v>
      </c>
      <c r="BW19698" s="23"/>
      <c r="BX19698" s="4">
        <f t="shared" si="1232"/>
        <v>1</v>
      </c>
      <c r="BY19698" s="4">
        <f t="shared" si="1233"/>
        <v>1</v>
      </c>
    </row>
    <row r="19699" spans="1:77">
      <c r="A19699" s="23">
        <v>19694</v>
      </c>
      <c r="BT19699" s="23">
        <v>19694</v>
      </c>
      <c r="BU19699" s="4">
        <f t="shared" si="1230"/>
        <v>0</v>
      </c>
      <c r="BV19699" s="4">
        <f t="shared" si="1231"/>
        <v>0</v>
      </c>
      <c r="BW19699" s="23"/>
      <c r="BX19699" s="4">
        <f t="shared" si="1232"/>
        <v>1</v>
      </c>
      <c r="BY19699" s="4">
        <f t="shared" si="1233"/>
        <v>1</v>
      </c>
    </row>
    <row r="19700" spans="1:77">
      <c r="A19700" s="23">
        <v>19695</v>
      </c>
      <c r="BT19700" s="23">
        <v>19695</v>
      </c>
      <c r="BU19700" s="4">
        <f t="shared" si="1230"/>
        <v>0</v>
      </c>
      <c r="BV19700" s="4">
        <f t="shared" si="1231"/>
        <v>0</v>
      </c>
      <c r="BW19700" s="23"/>
      <c r="BX19700" s="4">
        <f t="shared" si="1232"/>
        <v>1</v>
      </c>
      <c r="BY19700" s="4">
        <f t="shared" si="1233"/>
        <v>1</v>
      </c>
    </row>
    <row r="19701" spans="1:77">
      <c r="A19701" s="23">
        <v>19696</v>
      </c>
      <c r="BT19701" s="23">
        <v>19696</v>
      </c>
      <c r="BU19701" s="4">
        <f t="shared" si="1230"/>
        <v>0</v>
      </c>
      <c r="BV19701" s="4">
        <f t="shared" si="1231"/>
        <v>0</v>
      </c>
      <c r="BW19701" s="23"/>
      <c r="BX19701" s="4">
        <f t="shared" si="1232"/>
        <v>1</v>
      </c>
      <c r="BY19701" s="4">
        <f t="shared" si="1233"/>
        <v>1</v>
      </c>
    </row>
    <row r="19702" spans="1:77">
      <c r="A19702" s="23">
        <v>19697</v>
      </c>
      <c r="BT19702" s="23">
        <v>19697</v>
      </c>
      <c r="BU19702" s="4">
        <f t="shared" si="1230"/>
        <v>0</v>
      </c>
      <c r="BV19702" s="4">
        <f t="shared" si="1231"/>
        <v>0</v>
      </c>
      <c r="BW19702" s="23"/>
      <c r="BX19702" s="4">
        <f t="shared" si="1232"/>
        <v>1</v>
      </c>
      <c r="BY19702" s="4">
        <f t="shared" si="1233"/>
        <v>1</v>
      </c>
    </row>
    <row r="19703" spans="1:77">
      <c r="A19703" s="23">
        <v>19698</v>
      </c>
      <c r="BT19703" s="23">
        <v>19698</v>
      </c>
      <c r="BU19703" s="4">
        <f t="shared" si="1230"/>
        <v>0</v>
      </c>
      <c r="BV19703" s="4">
        <f t="shared" si="1231"/>
        <v>0</v>
      </c>
      <c r="BW19703" s="23"/>
      <c r="BX19703" s="4">
        <f t="shared" si="1232"/>
        <v>1</v>
      </c>
      <c r="BY19703" s="4">
        <f t="shared" si="1233"/>
        <v>1</v>
      </c>
    </row>
    <row r="19704" spans="1:77">
      <c r="A19704" s="23">
        <v>19699</v>
      </c>
      <c r="BT19704" s="23">
        <v>19699</v>
      </c>
      <c r="BU19704" s="4">
        <f t="shared" si="1230"/>
        <v>0</v>
      </c>
      <c r="BV19704" s="4">
        <f t="shared" si="1231"/>
        <v>0</v>
      </c>
      <c r="BW19704" s="23"/>
      <c r="BX19704" s="4">
        <f t="shared" si="1232"/>
        <v>1</v>
      </c>
      <c r="BY19704" s="4">
        <f t="shared" si="1233"/>
        <v>1</v>
      </c>
    </row>
    <row r="19705" spans="1:77">
      <c r="A19705" s="23">
        <v>19700</v>
      </c>
      <c r="BT19705" s="23">
        <v>19700</v>
      </c>
      <c r="BU19705" s="4">
        <f t="shared" si="1230"/>
        <v>0</v>
      </c>
      <c r="BV19705" s="4">
        <f t="shared" si="1231"/>
        <v>0</v>
      </c>
      <c r="BW19705" s="23"/>
      <c r="BX19705" s="4">
        <f t="shared" si="1232"/>
        <v>1</v>
      </c>
      <c r="BY19705" s="4">
        <f t="shared" si="1233"/>
        <v>1</v>
      </c>
    </row>
    <row r="19706" spans="1:77">
      <c r="A19706" s="23">
        <v>19701</v>
      </c>
      <c r="BT19706" s="23">
        <v>19701</v>
      </c>
      <c r="BU19706" s="4">
        <f t="shared" si="1230"/>
        <v>0</v>
      </c>
      <c r="BV19706" s="4">
        <f t="shared" si="1231"/>
        <v>0</v>
      </c>
      <c r="BW19706" s="23"/>
      <c r="BX19706" s="4">
        <f t="shared" si="1232"/>
        <v>1</v>
      </c>
      <c r="BY19706" s="4">
        <f t="shared" si="1233"/>
        <v>1</v>
      </c>
    </row>
    <row r="19707" spans="1:77">
      <c r="A19707" s="23">
        <v>19702</v>
      </c>
      <c r="BT19707" s="23">
        <v>19702</v>
      </c>
      <c r="BU19707" s="4">
        <f t="shared" si="1230"/>
        <v>0</v>
      </c>
      <c r="BV19707" s="4">
        <f t="shared" si="1231"/>
        <v>0</v>
      </c>
      <c r="BW19707" s="23"/>
      <c r="BX19707" s="4">
        <f t="shared" si="1232"/>
        <v>1</v>
      </c>
      <c r="BY19707" s="4">
        <f t="shared" si="1233"/>
        <v>1</v>
      </c>
    </row>
    <row r="19708" spans="1:77">
      <c r="A19708" s="23">
        <v>19703</v>
      </c>
      <c r="BT19708" s="23">
        <v>19703</v>
      </c>
      <c r="BU19708" s="4">
        <f t="shared" si="1230"/>
        <v>0</v>
      </c>
      <c r="BV19708" s="4">
        <f t="shared" si="1231"/>
        <v>0</v>
      </c>
      <c r="BW19708" s="23"/>
      <c r="BX19708" s="4">
        <f t="shared" si="1232"/>
        <v>1</v>
      </c>
      <c r="BY19708" s="4">
        <f t="shared" si="1233"/>
        <v>1</v>
      </c>
    </row>
    <row r="19709" spans="1:77">
      <c r="A19709" s="23">
        <v>19704</v>
      </c>
      <c r="BT19709" s="23">
        <v>19704</v>
      </c>
      <c r="BU19709" s="4">
        <f t="shared" si="1230"/>
        <v>0</v>
      </c>
      <c r="BV19709" s="4">
        <f t="shared" si="1231"/>
        <v>0</v>
      </c>
      <c r="BW19709" s="23"/>
      <c r="BX19709" s="4">
        <f t="shared" si="1232"/>
        <v>1</v>
      </c>
      <c r="BY19709" s="4">
        <f t="shared" si="1233"/>
        <v>1</v>
      </c>
    </row>
    <row r="19710" spans="1:77">
      <c r="A19710" s="23">
        <v>19705</v>
      </c>
      <c r="BT19710" s="23">
        <v>19705</v>
      </c>
      <c r="BU19710" s="4">
        <f t="shared" si="1230"/>
        <v>0</v>
      </c>
      <c r="BV19710" s="4">
        <f t="shared" si="1231"/>
        <v>0</v>
      </c>
      <c r="BW19710" s="23"/>
      <c r="BX19710" s="4">
        <f t="shared" si="1232"/>
        <v>1</v>
      </c>
      <c r="BY19710" s="4">
        <f t="shared" si="1233"/>
        <v>1</v>
      </c>
    </row>
    <row r="19711" spans="1:77">
      <c r="A19711" s="23">
        <v>19706</v>
      </c>
      <c r="BT19711" s="23">
        <v>19706</v>
      </c>
      <c r="BU19711" s="4">
        <f t="shared" si="1230"/>
        <v>0</v>
      </c>
      <c r="BV19711" s="4">
        <f t="shared" si="1231"/>
        <v>0</v>
      </c>
      <c r="BW19711" s="23"/>
      <c r="BX19711" s="4">
        <f t="shared" si="1232"/>
        <v>1</v>
      </c>
      <c r="BY19711" s="4">
        <f t="shared" si="1233"/>
        <v>1</v>
      </c>
    </row>
    <row r="19712" spans="1:77">
      <c r="A19712" s="23">
        <v>19707</v>
      </c>
      <c r="BT19712" s="23">
        <v>19707</v>
      </c>
      <c r="BU19712" s="4">
        <f t="shared" si="1230"/>
        <v>0</v>
      </c>
      <c r="BV19712" s="4">
        <f t="shared" si="1231"/>
        <v>0</v>
      </c>
      <c r="BW19712" s="23"/>
      <c r="BX19712" s="4">
        <f t="shared" si="1232"/>
        <v>1</v>
      </c>
      <c r="BY19712" s="4">
        <f t="shared" si="1233"/>
        <v>1</v>
      </c>
    </row>
    <row r="19713" spans="1:77">
      <c r="A19713" s="23">
        <v>19708</v>
      </c>
      <c r="BT19713" s="23">
        <v>19708</v>
      </c>
      <c r="BU19713" s="4">
        <f t="shared" si="1230"/>
        <v>0</v>
      </c>
      <c r="BV19713" s="4">
        <f t="shared" si="1231"/>
        <v>0</v>
      </c>
      <c r="BW19713" s="23"/>
      <c r="BX19713" s="4">
        <f t="shared" si="1232"/>
        <v>1</v>
      </c>
      <c r="BY19713" s="4">
        <f t="shared" si="1233"/>
        <v>1</v>
      </c>
    </row>
    <row r="19714" spans="1:77">
      <c r="A19714" s="23">
        <v>19709</v>
      </c>
      <c r="BT19714" s="23">
        <v>19709</v>
      </c>
      <c r="BU19714" s="4">
        <f t="shared" si="1230"/>
        <v>0</v>
      </c>
      <c r="BV19714" s="4">
        <f t="shared" si="1231"/>
        <v>0</v>
      </c>
      <c r="BW19714" s="23"/>
      <c r="BX19714" s="4">
        <f t="shared" si="1232"/>
        <v>1</v>
      </c>
      <c r="BY19714" s="4">
        <f t="shared" si="1233"/>
        <v>1</v>
      </c>
    </row>
    <row r="19715" spans="1:77">
      <c r="A19715" s="23">
        <v>19710</v>
      </c>
      <c r="BT19715" s="23">
        <v>19710</v>
      </c>
      <c r="BU19715" s="4">
        <f t="shared" si="1230"/>
        <v>0</v>
      </c>
      <c r="BV19715" s="4">
        <f t="shared" si="1231"/>
        <v>0</v>
      </c>
      <c r="BW19715" s="23"/>
      <c r="BX19715" s="4">
        <f t="shared" si="1232"/>
        <v>1</v>
      </c>
      <c r="BY19715" s="4">
        <f t="shared" si="1233"/>
        <v>1</v>
      </c>
    </row>
    <row r="19716" spans="1:77">
      <c r="A19716" s="23">
        <v>19711</v>
      </c>
      <c r="BT19716" s="23">
        <v>19711</v>
      </c>
      <c r="BU19716" s="4">
        <f t="shared" si="1230"/>
        <v>0</v>
      </c>
      <c r="BV19716" s="4">
        <f t="shared" si="1231"/>
        <v>0</v>
      </c>
      <c r="BW19716" s="23"/>
      <c r="BX19716" s="4">
        <f t="shared" si="1232"/>
        <v>1</v>
      </c>
      <c r="BY19716" s="4">
        <f t="shared" si="1233"/>
        <v>1</v>
      </c>
    </row>
    <row r="19717" spans="1:77">
      <c r="A19717" s="23">
        <v>19712</v>
      </c>
      <c r="BT19717" s="23">
        <v>19712</v>
      </c>
      <c r="BU19717" s="4">
        <f t="shared" si="1230"/>
        <v>0</v>
      </c>
      <c r="BV19717" s="4">
        <f t="shared" si="1231"/>
        <v>0</v>
      </c>
      <c r="BW19717" s="23"/>
      <c r="BX19717" s="4">
        <f t="shared" si="1232"/>
        <v>1</v>
      </c>
      <c r="BY19717" s="4">
        <f t="shared" si="1233"/>
        <v>1</v>
      </c>
    </row>
    <row r="19718" spans="1:77">
      <c r="A19718" s="23">
        <v>19713</v>
      </c>
      <c r="BT19718" s="23">
        <v>19713</v>
      </c>
      <c r="BU19718" s="4">
        <f t="shared" si="1230"/>
        <v>0</v>
      </c>
      <c r="BV19718" s="4">
        <f t="shared" si="1231"/>
        <v>0</v>
      </c>
      <c r="BW19718" s="23"/>
      <c r="BX19718" s="4">
        <f t="shared" si="1232"/>
        <v>1</v>
      </c>
      <c r="BY19718" s="4">
        <f t="shared" si="1233"/>
        <v>1</v>
      </c>
    </row>
    <row r="19719" spans="1:77">
      <c r="A19719" s="23">
        <v>19714</v>
      </c>
      <c r="BT19719" s="23">
        <v>19714</v>
      </c>
      <c r="BU19719" s="4">
        <f t="shared" ref="BU19719:BU19782" si="1234">BP19719*$BV$1-BQ19719</f>
        <v>0</v>
      </c>
      <c r="BV19719" s="4">
        <f t="shared" ref="BV19719:BV19782" si="1235">BR19719*$BV$1-BS19719</f>
        <v>0</v>
      </c>
      <c r="BW19719" s="23"/>
      <c r="BX19719" s="4">
        <f t="shared" si="1232"/>
        <v>1</v>
      </c>
      <c r="BY19719" s="4">
        <f t="shared" si="1233"/>
        <v>1</v>
      </c>
    </row>
    <row r="19720" spans="1:77">
      <c r="A19720" s="23">
        <v>19715</v>
      </c>
      <c r="BT19720" s="23">
        <v>19715</v>
      </c>
      <c r="BU19720" s="4">
        <f t="shared" si="1234"/>
        <v>0</v>
      </c>
      <c r="BV19720" s="4">
        <f t="shared" si="1235"/>
        <v>0</v>
      </c>
      <c r="BW19720" s="23"/>
      <c r="BX19720" s="4">
        <f t="shared" si="1232"/>
        <v>1</v>
      </c>
      <c r="BY19720" s="4">
        <f t="shared" si="1233"/>
        <v>1</v>
      </c>
    </row>
    <row r="19721" spans="1:77">
      <c r="A19721" s="23">
        <v>19716</v>
      </c>
      <c r="BT19721" s="23">
        <v>19716</v>
      </c>
      <c r="BU19721" s="4">
        <f t="shared" si="1234"/>
        <v>0</v>
      </c>
      <c r="BV19721" s="4">
        <f t="shared" si="1235"/>
        <v>0</v>
      </c>
      <c r="BW19721" s="23"/>
      <c r="BX19721" s="4">
        <f t="shared" si="1232"/>
        <v>1</v>
      </c>
      <c r="BY19721" s="4">
        <f t="shared" si="1233"/>
        <v>1</v>
      </c>
    </row>
    <row r="19722" spans="1:77">
      <c r="A19722" s="23">
        <v>19717</v>
      </c>
      <c r="BT19722" s="23">
        <v>19717</v>
      </c>
      <c r="BU19722" s="4">
        <f t="shared" si="1234"/>
        <v>0</v>
      </c>
      <c r="BV19722" s="4">
        <f t="shared" si="1235"/>
        <v>0</v>
      </c>
      <c r="BW19722" s="23"/>
      <c r="BX19722" s="4">
        <f t="shared" si="1232"/>
        <v>1</v>
      </c>
      <c r="BY19722" s="4">
        <f t="shared" si="1233"/>
        <v>1</v>
      </c>
    </row>
    <row r="19723" spans="1:77">
      <c r="A19723" s="23">
        <v>19718</v>
      </c>
      <c r="BT19723" s="23">
        <v>19718</v>
      </c>
      <c r="BU19723" s="4">
        <f t="shared" si="1234"/>
        <v>0</v>
      </c>
      <c r="BV19723" s="4">
        <f t="shared" si="1235"/>
        <v>0</v>
      </c>
      <c r="BW19723" s="23"/>
      <c r="BX19723" s="4">
        <f t="shared" si="1232"/>
        <v>1</v>
      </c>
      <c r="BY19723" s="4">
        <f t="shared" si="1233"/>
        <v>1</v>
      </c>
    </row>
    <row r="19724" spans="1:77">
      <c r="A19724" s="23">
        <v>19719</v>
      </c>
      <c r="BT19724" s="23">
        <v>19719</v>
      </c>
      <c r="BU19724" s="4">
        <f t="shared" si="1234"/>
        <v>0</v>
      </c>
      <c r="BV19724" s="4">
        <f t="shared" si="1235"/>
        <v>0</v>
      </c>
      <c r="BW19724" s="23"/>
      <c r="BX19724" s="4">
        <f t="shared" si="1232"/>
        <v>1</v>
      </c>
      <c r="BY19724" s="4">
        <f t="shared" si="1233"/>
        <v>1</v>
      </c>
    </row>
    <row r="19725" spans="1:77">
      <c r="A19725" s="23">
        <v>19720</v>
      </c>
      <c r="BT19725" s="23">
        <v>19720</v>
      </c>
      <c r="BU19725" s="4">
        <f t="shared" si="1234"/>
        <v>0</v>
      </c>
      <c r="BV19725" s="4">
        <f t="shared" si="1235"/>
        <v>0</v>
      </c>
      <c r="BW19725" s="23"/>
      <c r="BX19725" s="4">
        <f t="shared" si="1232"/>
        <v>1</v>
      </c>
      <c r="BY19725" s="4">
        <f t="shared" si="1233"/>
        <v>1</v>
      </c>
    </row>
    <row r="19726" spans="1:77">
      <c r="A19726" s="23">
        <v>19721</v>
      </c>
      <c r="BT19726" s="23">
        <v>19721</v>
      </c>
      <c r="BU19726" s="4">
        <f t="shared" si="1234"/>
        <v>0</v>
      </c>
      <c r="BV19726" s="4">
        <f t="shared" si="1235"/>
        <v>0</v>
      </c>
      <c r="BW19726" s="23"/>
      <c r="BX19726" s="4">
        <f t="shared" si="1232"/>
        <v>1</v>
      </c>
      <c r="BY19726" s="4">
        <f t="shared" si="1233"/>
        <v>1</v>
      </c>
    </row>
    <row r="19727" spans="1:77">
      <c r="A19727" s="23">
        <v>19722</v>
      </c>
      <c r="BT19727" s="23">
        <v>19722</v>
      </c>
      <c r="BU19727" s="4">
        <f t="shared" si="1234"/>
        <v>0</v>
      </c>
      <c r="BV19727" s="4">
        <f t="shared" si="1235"/>
        <v>0</v>
      </c>
      <c r="BW19727" s="23"/>
      <c r="BX19727" s="4">
        <f t="shared" si="1232"/>
        <v>1</v>
      </c>
      <c r="BY19727" s="4">
        <f t="shared" si="1233"/>
        <v>1</v>
      </c>
    </row>
    <row r="19728" spans="1:77">
      <c r="A19728" s="23">
        <v>19723</v>
      </c>
      <c r="BT19728" s="23">
        <v>19723</v>
      </c>
      <c r="BU19728" s="4">
        <f t="shared" si="1234"/>
        <v>0</v>
      </c>
      <c r="BV19728" s="4">
        <f t="shared" si="1235"/>
        <v>0</v>
      </c>
      <c r="BW19728" s="23"/>
      <c r="BX19728" s="4">
        <f t="shared" si="1232"/>
        <v>1</v>
      </c>
      <c r="BY19728" s="4">
        <f t="shared" si="1233"/>
        <v>1</v>
      </c>
    </row>
    <row r="19729" spans="1:77">
      <c r="A19729" s="23">
        <v>19724</v>
      </c>
      <c r="BT19729" s="23">
        <v>19724</v>
      </c>
      <c r="BU19729" s="4">
        <f t="shared" si="1234"/>
        <v>0</v>
      </c>
      <c r="BV19729" s="4">
        <f t="shared" si="1235"/>
        <v>0</v>
      </c>
      <c r="BW19729" s="23"/>
      <c r="BX19729" s="4">
        <f t="shared" si="1232"/>
        <v>1</v>
      </c>
      <c r="BY19729" s="4">
        <f t="shared" si="1233"/>
        <v>1</v>
      </c>
    </row>
    <row r="19730" spans="1:77">
      <c r="A19730" s="23">
        <v>19725</v>
      </c>
      <c r="BT19730" s="23">
        <v>19725</v>
      </c>
      <c r="BU19730" s="4">
        <f t="shared" si="1234"/>
        <v>0</v>
      </c>
      <c r="BV19730" s="4">
        <f t="shared" si="1235"/>
        <v>0</v>
      </c>
      <c r="BW19730" s="23"/>
      <c r="BX19730" s="4">
        <f t="shared" si="1232"/>
        <v>1</v>
      </c>
      <c r="BY19730" s="4">
        <f t="shared" si="1233"/>
        <v>1</v>
      </c>
    </row>
    <row r="19731" spans="1:77">
      <c r="A19731" s="23">
        <v>19726</v>
      </c>
      <c r="BT19731" s="23">
        <v>19726</v>
      </c>
      <c r="BU19731" s="4">
        <f t="shared" si="1234"/>
        <v>0</v>
      </c>
      <c r="BV19731" s="4">
        <f t="shared" si="1235"/>
        <v>0</v>
      </c>
      <c r="BW19731" s="23"/>
      <c r="BX19731" s="4">
        <f t="shared" si="1232"/>
        <v>1</v>
      </c>
      <c r="BY19731" s="4">
        <f t="shared" si="1233"/>
        <v>1</v>
      </c>
    </row>
    <row r="19732" spans="1:77">
      <c r="A19732" s="23">
        <v>19727</v>
      </c>
      <c r="BT19732" s="23">
        <v>19727</v>
      </c>
      <c r="BU19732" s="4">
        <f t="shared" si="1234"/>
        <v>0</v>
      </c>
      <c r="BV19732" s="4">
        <f t="shared" si="1235"/>
        <v>0</v>
      </c>
      <c r="BW19732" s="23"/>
      <c r="BX19732" s="4">
        <f t="shared" si="1232"/>
        <v>1</v>
      </c>
      <c r="BY19732" s="4">
        <f t="shared" si="1233"/>
        <v>1</v>
      </c>
    </row>
    <row r="19733" spans="1:77">
      <c r="A19733" s="23">
        <v>19728</v>
      </c>
      <c r="BT19733" s="23">
        <v>19728</v>
      </c>
      <c r="BU19733" s="4">
        <f t="shared" si="1234"/>
        <v>0</v>
      </c>
      <c r="BV19733" s="4">
        <f t="shared" si="1235"/>
        <v>0</v>
      </c>
      <c r="BW19733" s="23"/>
      <c r="BX19733" s="4">
        <f t="shared" si="1232"/>
        <v>1</v>
      </c>
      <c r="BY19733" s="4">
        <f t="shared" si="1233"/>
        <v>1</v>
      </c>
    </row>
    <row r="19734" spans="1:77">
      <c r="A19734" s="23">
        <v>19729</v>
      </c>
      <c r="BT19734" s="23">
        <v>19729</v>
      </c>
      <c r="BU19734" s="4">
        <f t="shared" si="1234"/>
        <v>0</v>
      </c>
      <c r="BV19734" s="4">
        <f t="shared" si="1235"/>
        <v>0</v>
      </c>
      <c r="BW19734" s="23"/>
      <c r="BX19734" s="4">
        <f t="shared" ref="BX19734:BX19797" si="1236">IF(BU19734=MAX($BU19734:$BV19734),1,0)</f>
        <v>1</v>
      </c>
      <c r="BY19734" s="4">
        <f t="shared" ref="BY19734:BY19797" si="1237">IF(BV19734=MAX($BU19734:$BV19734),1,0)</f>
        <v>1</v>
      </c>
    </row>
    <row r="19735" spans="1:77">
      <c r="A19735" s="23">
        <v>19730</v>
      </c>
      <c r="BT19735" s="23">
        <v>19730</v>
      </c>
      <c r="BU19735" s="4">
        <f t="shared" si="1234"/>
        <v>0</v>
      </c>
      <c r="BV19735" s="4">
        <f t="shared" si="1235"/>
        <v>0</v>
      </c>
      <c r="BW19735" s="23"/>
      <c r="BX19735" s="4">
        <f t="shared" si="1236"/>
        <v>1</v>
      </c>
      <c r="BY19735" s="4">
        <f t="shared" si="1237"/>
        <v>1</v>
      </c>
    </row>
    <row r="19736" spans="1:77">
      <c r="A19736" s="23">
        <v>19731</v>
      </c>
      <c r="BT19736" s="23">
        <v>19731</v>
      </c>
      <c r="BU19736" s="4">
        <f t="shared" si="1234"/>
        <v>0</v>
      </c>
      <c r="BV19736" s="4">
        <f t="shared" si="1235"/>
        <v>0</v>
      </c>
      <c r="BW19736" s="23"/>
      <c r="BX19736" s="4">
        <f t="shared" si="1236"/>
        <v>1</v>
      </c>
      <c r="BY19736" s="4">
        <f t="shared" si="1237"/>
        <v>1</v>
      </c>
    </row>
    <row r="19737" spans="1:77">
      <c r="A19737" s="23">
        <v>19732</v>
      </c>
      <c r="BT19737" s="23">
        <v>19732</v>
      </c>
      <c r="BU19737" s="4">
        <f t="shared" si="1234"/>
        <v>0</v>
      </c>
      <c r="BV19737" s="4">
        <f t="shared" si="1235"/>
        <v>0</v>
      </c>
      <c r="BW19737" s="23"/>
      <c r="BX19737" s="4">
        <f t="shared" si="1236"/>
        <v>1</v>
      </c>
      <c r="BY19737" s="4">
        <f t="shared" si="1237"/>
        <v>1</v>
      </c>
    </row>
    <row r="19738" spans="1:77">
      <c r="A19738" s="23">
        <v>19733</v>
      </c>
      <c r="BT19738" s="23">
        <v>19733</v>
      </c>
      <c r="BU19738" s="4">
        <f t="shared" si="1234"/>
        <v>0</v>
      </c>
      <c r="BV19738" s="4">
        <f t="shared" si="1235"/>
        <v>0</v>
      </c>
      <c r="BW19738" s="23"/>
      <c r="BX19738" s="4">
        <f t="shared" si="1236"/>
        <v>1</v>
      </c>
      <c r="BY19738" s="4">
        <f t="shared" si="1237"/>
        <v>1</v>
      </c>
    </row>
    <row r="19739" spans="1:77">
      <c r="A19739" s="23">
        <v>19734</v>
      </c>
      <c r="BT19739" s="23">
        <v>19734</v>
      </c>
      <c r="BU19739" s="4">
        <f t="shared" si="1234"/>
        <v>0</v>
      </c>
      <c r="BV19739" s="4">
        <f t="shared" si="1235"/>
        <v>0</v>
      </c>
      <c r="BW19739" s="23"/>
      <c r="BX19739" s="4">
        <f t="shared" si="1236"/>
        <v>1</v>
      </c>
      <c r="BY19739" s="4">
        <f t="shared" si="1237"/>
        <v>1</v>
      </c>
    </row>
    <row r="19740" spans="1:77">
      <c r="A19740" s="23">
        <v>19735</v>
      </c>
      <c r="BT19740" s="23">
        <v>19735</v>
      </c>
      <c r="BU19740" s="4">
        <f t="shared" si="1234"/>
        <v>0</v>
      </c>
      <c r="BV19740" s="4">
        <f t="shared" si="1235"/>
        <v>0</v>
      </c>
      <c r="BW19740" s="23"/>
      <c r="BX19740" s="4">
        <f t="shared" si="1236"/>
        <v>1</v>
      </c>
      <c r="BY19740" s="4">
        <f t="shared" si="1237"/>
        <v>1</v>
      </c>
    </row>
    <row r="19741" spans="1:77">
      <c r="A19741" s="23">
        <v>19736</v>
      </c>
      <c r="BT19741" s="23">
        <v>19736</v>
      </c>
      <c r="BU19741" s="4">
        <f t="shared" si="1234"/>
        <v>0</v>
      </c>
      <c r="BV19741" s="4">
        <f t="shared" si="1235"/>
        <v>0</v>
      </c>
      <c r="BW19741" s="23"/>
      <c r="BX19741" s="4">
        <f t="shared" si="1236"/>
        <v>1</v>
      </c>
      <c r="BY19741" s="4">
        <f t="shared" si="1237"/>
        <v>1</v>
      </c>
    </row>
    <row r="19742" spans="1:77">
      <c r="A19742" s="23">
        <v>19737</v>
      </c>
      <c r="BT19742" s="23">
        <v>19737</v>
      </c>
      <c r="BU19742" s="4">
        <f t="shared" si="1234"/>
        <v>0</v>
      </c>
      <c r="BV19742" s="4">
        <f t="shared" si="1235"/>
        <v>0</v>
      </c>
      <c r="BW19742" s="23"/>
      <c r="BX19742" s="4">
        <f t="shared" si="1236"/>
        <v>1</v>
      </c>
      <c r="BY19742" s="4">
        <f t="shared" si="1237"/>
        <v>1</v>
      </c>
    </row>
    <row r="19743" spans="1:77">
      <c r="A19743" s="23">
        <v>19738</v>
      </c>
      <c r="BT19743" s="23">
        <v>19738</v>
      </c>
      <c r="BU19743" s="4">
        <f t="shared" si="1234"/>
        <v>0</v>
      </c>
      <c r="BV19743" s="4">
        <f t="shared" si="1235"/>
        <v>0</v>
      </c>
      <c r="BW19743" s="23"/>
      <c r="BX19743" s="4">
        <f t="shared" si="1236"/>
        <v>1</v>
      </c>
      <c r="BY19743" s="4">
        <f t="shared" si="1237"/>
        <v>1</v>
      </c>
    </row>
    <row r="19744" spans="1:77">
      <c r="A19744" s="23">
        <v>19739</v>
      </c>
      <c r="BT19744" s="23">
        <v>19739</v>
      </c>
      <c r="BU19744" s="4">
        <f t="shared" si="1234"/>
        <v>0</v>
      </c>
      <c r="BV19744" s="4">
        <f t="shared" si="1235"/>
        <v>0</v>
      </c>
      <c r="BW19744" s="23"/>
      <c r="BX19744" s="4">
        <f t="shared" si="1236"/>
        <v>1</v>
      </c>
      <c r="BY19744" s="4">
        <f t="shared" si="1237"/>
        <v>1</v>
      </c>
    </row>
    <row r="19745" spans="1:77">
      <c r="A19745" s="23">
        <v>19740</v>
      </c>
      <c r="BT19745" s="23">
        <v>19740</v>
      </c>
      <c r="BU19745" s="4">
        <f t="shared" si="1234"/>
        <v>0</v>
      </c>
      <c r="BV19745" s="4">
        <f t="shared" si="1235"/>
        <v>0</v>
      </c>
      <c r="BW19745" s="23"/>
      <c r="BX19745" s="4">
        <f t="shared" si="1236"/>
        <v>1</v>
      </c>
      <c r="BY19745" s="4">
        <f t="shared" si="1237"/>
        <v>1</v>
      </c>
    </row>
    <row r="19746" spans="1:77">
      <c r="A19746" s="23">
        <v>19741</v>
      </c>
      <c r="BT19746" s="23">
        <v>19741</v>
      </c>
      <c r="BU19746" s="4">
        <f t="shared" si="1234"/>
        <v>0</v>
      </c>
      <c r="BV19746" s="4">
        <f t="shared" si="1235"/>
        <v>0</v>
      </c>
      <c r="BW19746" s="23"/>
      <c r="BX19746" s="4">
        <f t="shared" si="1236"/>
        <v>1</v>
      </c>
      <c r="BY19746" s="4">
        <f t="shared" si="1237"/>
        <v>1</v>
      </c>
    </row>
    <row r="19747" spans="1:77">
      <c r="A19747" s="23">
        <v>19742</v>
      </c>
      <c r="BT19747" s="23">
        <v>19742</v>
      </c>
      <c r="BU19747" s="4">
        <f t="shared" si="1234"/>
        <v>0</v>
      </c>
      <c r="BV19747" s="4">
        <f t="shared" si="1235"/>
        <v>0</v>
      </c>
      <c r="BW19747" s="23"/>
      <c r="BX19747" s="4">
        <f t="shared" si="1236"/>
        <v>1</v>
      </c>
      <c r="BY19747" s="4">
        <f t="shared" si="1237"/>
        <v>1</v>
      </c>
    </row>
    <row r="19748" spans="1:77">
      <c r="A19748" s="23">
        <v>19743</v>
      </c>
      <c r="BT19748" s="23">
        <v>19743</v>
      </c>
      <c r="BU19748" s="4">
        <f t="shared" si="1234"/>
        <v>0</v>
      </c>
      <c r="BV19748" s="4">
        <f t="shared" si="1235"/>
        <v>0</v>
      </c>
      <c r="BW19748" s="23"/>
      <c r="BX19748" s="4">
        <f t="shared" si="1236"/>
        <v>1</v>
      </c>
      <c r="BY19748" s="4">
        <f t="shared" si="1237"/>
        <v>1</v>
      </c>
    </row>
    <row r="19749" spans="1:77">
      <c r="A19749" s="23">
        <v>19744</v>
      </c>
      <c r="BT19749" s="23">
        <v>19744</v>
      </c>
      <c r="BU19749" s="4">
        <f t="shared" si="1234"/>
        <v>0</v>
      </c>
      <c r="BV19749" s="4">
        <f t="shared" si="1235"/>
        <v>0</v>
      </c>
      <c r="BW19749" s="23"/>
      <c r="BX19749" s="4">
        <f t="shared" si="1236"/>
        <v>1</v>
      </c>
      <c r="BY19749" s="4">
        <f t="shared" si="1237"/>
        <v>1</v>
      </c>
    </row>
    <row r="19750" spans="1:77">
      <c r="A19750" s="23">
        <v>19745</v>
      </c>
      <c r="BT19750" s="23">
        <v>19745</v>
      </c>
      <c r="BU19750" s="4">
        <f t="shared" si="1234"/>
        <v>0</v>
      </c>
      <c r="BV19750" s="4">
        <f t="shared" si="1235"/>
        <v>0</v>
      </c>
      <c r="BW19750" s="23"/>
      <c r="BX19750" s="4">
        <f t="shared" si="1236"/>
        <v>1</v>
      </c>
      <c r="BY19750" s="4">
        <f t="shared" si="1237"/>
        <v>1</v>
      </c>
    </row>
    <row r="19751" spans="1:77">
      <c r="A19751" s="23">
        <v>19746</v>
      </c>
      <c r="BT19751" s="23">
        <v>19746</v>
      </c>
      <c r="BU19751" s="4">
        <f t="shared" si="1234"/>
        <v>0</v>
      </c>
      <c r="BV19751" s="4">
        <f t="shared" si="1235"/>
        <v>0</v>
      </c>
      <c r="BW19751" s="23"/>
      <c r="BX19751" s="4">
        <f t="shared" si="1236"/>
        <v>1</v>
      </c>
      <c r="BY19751" s="4">
        <f t="shared" si="1237"/>
        <v>1</v>
      </c>
    </row>
    <row r="19752" spans="1:77">
      <c r="A19752" s="23">
        <v>19747</v>
      </c>
      <c r="BT19752" s="23">
        <v>19747</v>
      </c>
      <c r="BU19752" s="4">
        <f t="shared" si="1234"/>
        <v>0</v>
      </c>
      <c r="BV19752" s="4">
        <f t="shared" si="1235"/>
        <v>0</v>
      </c>
      <c r="BW19752" s="23"/>
      <c r="BX19752" s="4">
        <f t="shared" si="1236"/>
        <v>1</v>
      </c>
      <c r="BY19752" s="4">
        <f t="shared" si="1237"/>
        <v>1</v>
      </c>
    </row>
    <row r="19753" spans="1:77">
      <c r="A19753" s="23">
        <v>19748</v>
      </c>
      <c r="BT19753" s="23">
        <v>19748</v>
      </c>
      <c r="BU19753" s="4">
        <f t="shared" si="1234"/>
        <v>0</v>
      </c>
      <c r="BV19753" s="4">
        <f t="shared" si="1235"/>
        <v>0</v>
      </c>
      <c r="BW19753" s="23"/>
      <c r="BX19753" s="4">
        <f t="shared" si="1236"/>
        <v>1</v>
      </c>
      <c r="BY19753" s="4">
        <f t="shared" si="1237"/>
        <v>1</v>
      </c>
    </row>
    <row r="19754" spans="1:77">
      <c r="A19754" s="23">
        <v>19749</v>
      </c>
      <c r="BT19754" s="23">
        <v>19749</v>
      </c>
      <c r="BU19754" s="4">
        <f t="shared" si="1234"/>
        <v>0</v>
      </c>
      <c r="BV19754" s="4">
        <f t="shared" si="1235"/>
        <v>0</v>
      </c>
      <c r="BW19754" s="23"/>
      <c r="BX19754" s="4">
        <f t="shared" si="1236"/>
        <v>1</v>
      </c>
      <c r="BY19754" s="4">
        <f t="shared" si="1237"/>
        <v>1</v>
      </c>
    </row>
    <row r="19755" spans="1:77">
      <c r="A19755" s="23">
        <v>19750</v>
      </c>
      <c r="BT19755" s="23">
        <v>19750</v>
      </c>
      <c r="BU19755" s="4">
        <f t="shared" si="1234"/>
        <v>0</v>
      </c>
      <c r="BV19755" s="4">
        <f t="shared" si="1235"/>
        <v>0</v>
      </c>
      <c r="BW19755" s="23"/>
      <c r="BX19755" s="4">
        <f t="shared" si="1236"/>
        <v>1</v>
      </c>
      <c r="BY19755" s="4">
        <f t="shared" si="1237"/>
        <v>1</v>
      </c>
    </row>
    <row r="19756" spans="1:77">
      <c r="A19756" s="23">
        <v>19751</v>
      </c>
      <c r="BT19756" s="23">
        <v>19751</v>
      </c>
      <c r="BU19756" s="4">
        <f t="shared" si="1234"/>
        <v>0</v>
      </c>
      <c r="BV19756" s="4">
        <f t="shared" si="1235"/>
        <v>0</v>
      </c>
      <c r="BW19756" s="23"/>
      <c r="BX19756" s="4">
        <f t="shared" si="1236"/>
        <v>1</v>
      </c>
      <c r="BY19756" s="4">
        <f t="shared" si="1237"/>
        <v>1</v>
      </c>
    </row>
    <row r="19757" spans="1:77">
      <c r="A19757" s="23">
        <v>19752</v>
      </c>
      <c r="BT19757" s="23">
        <v>19752</v>
      </c>
      <c r="BU19757" s="4">
        <f t="shared" si="1234"/>
        <v>0</v>
      </c>
      <c r="BV19757" s="4">
        <f t="shared" si="1235"/>
        <v>0</v>
      </c>
      <c r="BW19757" s="23"/>
      <c r="BX19757" s="4">
        <f t="shared" si="1236"/>
        <v>1</v>
      </c>
      <c r="BY19757" s="4">
        <f t="shared" si="1237"/>
        <v>1</v>
      </c>
    </row>
    <row r="19758" spans="1:77">
      <c r="A19758" s="23">
        <v>19753</v>
      </c>
      <c r="BT19758" s="23">
        <v>19753</v>
      </c>
      <c r="BU19758" s="4">
        <f t="shared" si="1234"/>
        <v>0</v>
      </c>
      <c r="BV19758" s="4">
        <f t="shared" si="1235"/>
        <v>0</v>
      </c>
      <c r="BW19758" s="23"/>
      <c r="BX19758" s="4">
        <f t="shared" si="1236"/>
        <v>1</v>
      </c>
      <c r="BY19758" s="4">
        <f t="shared" si="1237"/>
        <v>1</v>
      </c>
    </row>
    <row r="19759" spans="1:77">
      <c r="A19759" s="23">
        <v>19754</v>
      </c>
      <c r="BT19759" s="23">
        <v>19754</v>
      </c>
      <c r="BU19759" s="4">
        <f t="shared" si="1234"/>
        <v>0</v>
      </c>
      <c r="BV19759" s="4">
        <f t="shared" si="1235"/>
        <v>0</v>
      </c>
      <c r="BW19759" s="23"/>
      <c r="BX19759" s="4">
        <f t="shared" si="1236"/>
        <v>1</v>
      </c>
      <c r="BY19759" s="4">
        <f t="shared" si="1237"/>
        <v>1</v>
      </c>
    </row>
    <row r="19760" spans="1:77">
      <c r="A19760" s="23">
        <v>19755</v>
      </c>
      <c r="BT19760" s="23">
        <v>19755</v>
      </c>
      <c r="BU19760" s="4">
        <f t="shared" si="1234"/>
        <v>0</v>
      </c>
      <c r="BV19760" s="4">
        <f t="shared" si="1235"/>
        <v>0</v>
      </c>
      <c r="BW19760" s="23"/>
      <c r="BX19760" s="4">
        <f t="shared" si="1236"/>
        <v>1</v>
      </c>
      <c r="BY19760" s="4">
        <f t="shared" si="1237"/>
        <v>1</v>
      </c>
    </row>
    <row r="19761" spans="1:77">
      <c r="A19761" s="23">
        <v>19756</v>
      </c>
      <c r="BT19761" s="23">
        <v>19756</v>
      </c>
      <c r="BU19761" s="4">
        <f t="shared" si="1234"/>
        <v>0</v>
      </c>
      <c r="BV19761" s="4">
        <f t="shared" si="1235"/>
        <v>0</v>
      </c>
      <c r="BW19761" s="23"/>
      <c r="BX19761" s="4">
        <f t="shared" si="1236"/>
        <v>1</v>
      </c>
      <c r="BY19761" s="4">
        <f t="shared" si="1237"/>
        <v>1</v>
      </c>
    </row>
    <row r="19762" spans="1:77">
      <c r="A19762" s="23">
        <v>19757</v>
      </c>
      <c r="BT19762" s="23">
        <v>19757</v>
      </c>
      <c r="BU19762" s="4">
        <f t="shared" si="1234"/>
        <v>0</v>
      </c>
      <c r="BV19762" s="4">
        <f t="shared" si="1235"/>
        <v>0</v>
      </c>
      <c r="BW19762" s="23"/>
      <c r="BX19762" s="4">
        <f t="shared" si="1236"/>
        <v>1</v>
      </c>
      <c r="BY19762" s="4">
        <f t="shared" si="1237"/>
        <v>1</v>
      </c>
    </row>
    <row r="19763" spans="1:77">
      <c r="A19763" s="23">
        <v>19758</v>
      </c>
      <c r="BT19763" s="23">
        <v>19758</v>
      </c>
      <c r="BU19763" s="4">
        <f t="shared" si="1234"/>
        <v>0</v>
      </c>
      <c r="BV19763" s="4">
        <f t="shared" si="1235"/>
        <v>0</v>
      </c>
      <c r="BW19763" s="23"/>
      <c r="BX19763" s="4">
        <f t="shared" si="1236"/>
        <v>1</v>
      </c>
      <c r="BY19763" s="4">
        <f t="shared" si="1237"/>
        <v>1</v>
      </c>
    </row>
    <row r="19764" spans="1:77">
      <c r="A19764" s="23">
        <v>19759</v>
      </c>
      <c r="BT19764" s="23">
        <v>19759</v>
      </c>
      <c r="BU19764" s="4">
        <f t="shared" si="1234"/>
        <v>0</v>
      </c>
      <c r="BV19764" s="4">
        <f t="shared" si="1235"/>
        <v>0</v>
      </c>
      <c r="BW19764" s="23"/>
      <c r="BX19764" s="4">
        <f t="shared" si="1236"/>
        <v>1</v>
      </c>
      <c r="BY19764" s="4">
        <f t="shared" si="1237"/>
        <v>1</v>
      </c>
    </row>
    <row r="19765" spans="1:77">
      <c r="A19765" s="23">
        <v>19760</v>
      </c>
      <c r="BT19765" s="23">
        <v>19760</v>
      </c>
      <c r="BU19765" s="4">
        <f t="shared" si="1234"/>
        <v>0</v>
      </c>
      <c r="BV19765" s="4">
        <f t="shared" si="1235"/>
        <v>0</v>
      </c>
      <c r="BW19765" s="23"/>
      <c r="BX19765" s="4">
        <f t="shared" si="1236"/>
        <v>1</v>
      </c>
      <c r="BY19765" s="4">
        <f t="shared" si="1237"/>
        <v>1</v>
      </c>
    </row>
    <row r="19766" spans="1:77">
      <c r="A19766" s="23">
        <v>19761</v>
      </c>
      <c r="BT19766" s="23">
        <v>19761</v>
      </c>
      <c r="BU19766" s="4">
        <f t="shared" si="1234"/>
        <v>0</v>
      </c>
      <c r="BV19766" s="4">
        <f t="shared" si="1235"/>
        <v>0</v>
      </c>
      <c r="BW19766" s="23"/>
      <c r="BX19766" s="4">
        <f t="shared" si="1236"/>
        <v>1</v>
      </c>
      <c r="BY19766" s="4">
        <f t="shared" si="1237"/>
        <v>1</v>
      </c>
    </row>
    <row r="19767" spans="1:77">
      <c r="A19767" s="23">
        <v>19762</v>
      </c>
      <c r="BT19767" s="23">
        <v>19762</v>
      </c>
      <c r="BU19767" s="4">
        <f t="shared" si="1234"/>
        <v>0</v>
      </c>
      <c r="BV19767" s="4">
        <f t="shared" si="1235"/>
        <v>0</v>
      </c>
      <c r="BW19767" s="23"/>
      <c r="BX19767" s="4">
        <f t="shared" si="1236"/>
        <v>1</v>
      </c>
      <c r="BY19767" s="4">
        <f t="shared" si="1237"/>
        <v>1</v>
      </c>
    </row>
    <row r="19768" spans="1:77">
      <c r="A19768" s="23">
        <v>19763</v>
      </c>
      <c r="BT19768" s="23">
        <v>19763</v>
      </c>
      <c r="BU19768" s="4">
        <f t="shared" si="1234"/>
        <v>0</v>
      </c>
      <c r="BV19768" s="4">
        <f t="shared" si="1235"/>
        <v>0</v>
      </c>
      <c r="BW19768" s="23"/>
      <c r="BX19768" s="4">
        <f t="shared" si="1236"/>
        <v>1</v>
      </c>
      <c r="BY19768" s="4">
        <f t="shared" si="1237"/>
        <v>1</v>
      </c>
    </row>
    <row r="19769" spans="1:77">
      <c r="A19769" s="23">
        <v>19764</v>
      </c>
      <c r="BT19769" s="23">
        <v>19764</v>
      </c>
      <c r="BU19769" s="4">
        <f t="shared" si="1234"/>
        <v>0</v>
      </c>
      <c r="BV19769" s="4">
        <f t="shared" si="1235"/>
        <v>0</v>
      </c>
      <c r="BW19769" s="23"/>
      <c r="BX19769" s="4">
        <f t="shared" si="1236"/>
        <v>1</v>
      </c>
      <c r="BY19769" s="4">
        <f t="shared" si="1237"/>
        <v>1</v>
      </c>
    </row>
    <row r="19770" spans="1:77">
      <c r="A19770" s="23">
        <v>19765</v>
      </c>
      <c r="BT19770" s="23">
        <v>19765</v>
      </c>
      <c r="BU19770" s="4">
        <f t="shared" si="1234"/>
        <v>0</v>
      </c>
      <c r="BV19770" s="4">
        <f t="shared" si="1235"/>
        <v>0</v>
      </c>
      <c r="BW19770" s="23"/>
      <c r="BX19770" s="4">
        <f t="shared" si="1236"/>
        <v>1</v>
      </c>
      <c r="BY19770" s="4">
        <f t="shared" si="1237"/>
        <v>1</v>
      </c>
    </row>
    <row r="19771" spans="1:77">
      <c r="A19771" s="23">
        <v>19766</v>
      </c>
      <c r="BT19771" s="23">
        <v>19766</v>
      </c>
      <c r="BU19771" s="4">
        <f t="shared" si="1234"/>
        <v>0</v>
      </c>
      <c r="BV19771" s="4">
        <f t="shared" si="1235"/>
        <v>0</v>
      </c>
      <c r="BW19771" s="23"/>
      <c r="BX19771" s="4">
        <f t="shared" si="1236"/>
        <v>1</v>
      </c>
      <c r="BY19771" s="4">
        <f t="shared" si="1237"/>
        <v>1</v>
      </c>
    </row>
    <row r="19772" spans="1:77">
      <c r="A19772" s="23">
        <v>19767</v>
      </c>
      <c r="BT19772" s="23">
        <v>19767</v>
      </c>
      <c r="BU19772" s="4">
        <f t="shared" si="1234"/>
        <v>0</v>
      </c>
      <c r="BV19772" s="4">
        <f t="shared" si="1235"/>
        <v>0</v>
      </c>
      <c r="BW19772" s="23"/>
      <c r="BX19772" s="4">
        <f t="shared" si="1236"/>
        <v>1</v>
      </c>
      <c r="BY19772" s="4">
        <f t="shared" si="1237"/>
        <v>1</v>
      </c>
    </row>
    <row r="19773" spans="1:77">
      <c r="A19773" s="23">
        <v>19768</v>
      </c>
      <c r="BT19773" s="23">
        <v>19768</v>
      </c>
      <c r="BU19773" s="4">
        <f t="shared" si="1234"/>
        <v>0</v>
      </c>
      <c r="BV19773" s="4">
        <f t="shared" si="1235"/>
        <v>0</v>
      </c>
      <c r="BW19773" s="23"/>
      <c r="BX19773" s="4">
        <f t="shared" si="1236"/>
        <v>1</v>
      </c>
      <c r="BY19773" s="4">
        <f t="shared" si="1237"/>
        <v>1</v>
      </c>
    </row>
    <row r="19774" spans="1:77">
      <c r="A19774" s="23">
        <v>19769</v>
      </c>
      <c r="BT19774" s="23">
        <v>19769</v>
      </c>
      <c r="BU19774" s="4">
        <f t="shared" si="1234"/>
        <v>0</v>
      </c>
      <c r="BV19774" s="4">
        <f t="shared" si="1235"/>
        <v>0</v>
      </c>
      <c r="BW19774" s="23"/>
      <c r="BX19774" s="4">
        <f t="shared" si="1236"/>
        <v>1</v>
      </c>
      <c r="BY19774" s="4">
        <f t="shared" si="1237"/>
        <v>1</v>
      </c>
    </row>
    <row r="19775" spans="1:77">
      <c r="A19775" s="23">
        <v>19770</v>
      </c>
      <c r="BT19775" s="23">
        <v>19770</v>
      </c>
      <c r="BU19775" s="4">
        <f t="shared" si="1234"/>
        <v>0</v>
      </c>
      <c r="BV19775" s="4">
        <f t="shared" si="1235"/>
        <v>0</v>
      </c>
      <c r="BW19775" s="23"/>
      <c r="BX19775" s="4">
        <f t="shared" si="1236"/>
        <v>1</v>
      </c>
      <c r="BY19775" s="4">
        <f t="shared" si="1237"/>
        <v>1</v>
      </c>
    </row>
    <row r="19776" spans="1:77">
      <c r="A19776" s="23">
        <v>19771</v>
      </c>
      <c r="BT19776" s="23">
        <v>19771</v>
      </c>
      <c r="BU19776" s="4">
        <f t="shared" si="1234"/>
        <v>0</v>
      </c>
      <c r="BV19776" s="4">
        <f t="shared" si="1235"/>
        <v>0</v>
      </c>
      <c r="BW19776" s="23"/>
      <c r="BX19776" s="4">
        <f t="shared" si="1236"/>
        <v>1</v>
      </c>
      <c r="BY19776" s="4">
        <f t="shared" si="1237"/>
        <v>1</v>
      </c>
    </row>
    <row r="19777" spans="1:77">
      <c r="A19777" s="23">
        <v>19772</v>
      </c>
      <c r="BT19777" s="23">
        <v>19772</v>
      </c>
      <c r="BU19777" s="4">
        <f t="shared" si="1234"/>
        <v>0</v>
      </c>
      <c r="BV19777" s="4">
        <f t="shared" si="1235"/>
        <v>0</v>
      </c>
      <c r="BW19777" s="23"/>
      <c r="BX19777" s="4">
        <f t="shared" si="1236"/>
        <v>1</v>
      </c>
      <c r="BY19777" s="4">
        <f t="shared" si="1237"/>
        <v>1</v>
      </c>
    </row>
    <row r="19778" spans="1:77">
      <c r="A19778" s="23">
        <v>19773</v>
      </c>
      <c r="BT19778" s="23">
        <v>19773</v>
      </c>
      <c r="BU19778" s="4">
        <f t="shared" si="1234"/>
        <v>0</v>
      </c>
      <c r="BV19778" s="4">
        <f t="shared" si="1235"/>
        <v>0</v>
      </c>
      <c r="BW19778" s="23"/>
      <c r="BX19778" s="4">
        <f t="shared" si="1236"/>
        <v>1</v>
      </c>
      <c r="BY19778" s="4">
        <f t="shared" si="1237"/>
        <v>1</v>
      </c>
    </row>
    <row r="19779" spans="1:77">
      <c r="A19779" s="23">
        <v>19774</v>
      </c>
      <c r="BT19779" s="23">
        <v>19774</v>
      </c>
      <c r="BU19779" s="4">
        <f t="shared" si="1234"/>
        <v>0</v>
      </c>
      <c r="BV19779" s="4">
        <f t="shared" si="1235"/>
        <v>0</v>
      </c>
      <c r="BW19779" s="23"/>
      <c r="BX19779" s="4">
        <f t="shared" si="1236"/>
        <v>1</v>
      </c>
      <c r="BY19779" s="4">
        <f t="shared" si="1237"/>
        <v>1</v>
      </c>
    </row>
    <row r="19780" spans="1:77">
      <c r="A19780" s="23">
        <v>19775</v>
      </c>
      <c r="BT19780" s="23">
        <v>19775</v>
      </c>
      <c r="BU19780" s="4">
        <f t="shared" si="1234"/>
        <v>0</v>
      </c>
      <c r="BV19780" s="4">
        <f t="shared" si="1235"/>
        <v>0</v>
      </c>
      <c r="BW19780" s="23"/>
      <c r="BX19780" s="4">
        <f t="shared" si="1236"/>
        <v>1</v>
      </c>
      <c r="BY19780" s="4">
        <f t="shared" si="1237"/>
        <v>1</v>
      </c>
    </row>
    <row r="19781" spans="1:77">
      <c r="A19781" s="23">
        <v>19776</v>
      </c>
      <c r="BT19781" s="23">
        <v>19776</v>
      </c>
      <c r="BU19781" s="4">
        <f t="shared" si="1234"/>
        <v>0</v>
      </c>
      <c r="BV19781" s="4">
        <f t="shared" si="1235"/>
        <v>0</v>
      </c>
      <c r="BW19781" s="23"/>
      <c r="BX19781" s="4">
        <f t="shared" si="1236"/>
        <v>1</v>
      </c>
      <c r="BY19781" s="4">
        <f t="shared" si="1237"/>
        <v>1</v>
      </c>
    </row>
    <row r="19782" spans="1:77">
      <c r="A19782" s="23">
        <v>19777</v>
      </c>
      <c r="BT19782" s="23">
        <v>19777</v>
      </c>
      <c r="BU19782" s="4">
        <f t="shared" si="1234"/>
        <v>0</v>
      </c>
      <c r="BV19782" s="4">
        <f t="shared" si="1235"/>
        <v>0</v>
      </c>
      <c r="BW19782" s="23"/>
      <c r="BX19782" s="4">
        <f t="shared" si="1236"/>
        <v>1</v>
      </c>
      <c r="BY19782" s="4">
        <f t="shared" si="1237"/>
        <v>1</v>
      </c>
    </row>
    <row r="19783" spans="1:77">
      <c r="A19783" s="23">
        <v>19778</v>
      </c>
      <c r="BT19783" s="23">
        <v>19778</v>
      </c>
      <c r="BU19783" s="4">
        <f t="shared" ref="BU19783:BU19846" si="1238">BP19783*$BV$1-BQ19783</f>
        <v>0</v>
      </c>
      <c r="BV19783" s="4">
        <f t="shared" ref="BV19783:BV19846" si="1239">BR19783*$BV$1-BS19783</f>
        <v>0</v>
      </c>
      <c r="BW19783" s="23"/>
      <c r="BX19783" s="4">
        <f t="shared" si="1236"/>
        <v>1</v>
      </c>
      <c r="BY19783" s="4">
        <f t="shared" si="1237"/>
        <v>1</v>
      </c>
    </row>
    <row r="19784" spans="1:77">
      <c r="A19784" s="23">
        <v>19779</v>
      </c>
      <c r="BT19784" s="23">
        <v>19779</v>
      </c>
      <c r="BU19784" s="4">
        <f t="shared" si="1238"/>
        <v>0</v>
      </c>
      <c r="BV19784" s="4">
        <f t="shared" si="1239"/>
        <v>0</v>
      </c>
      <c r="BW19784" s="23"/>
      <c r="BX19784" s="4">
        <f t="shared" si="1236"/>
        <v>1</v>
      </c>
      <c r="BY19784" s="4">
        <f t="shared" si="1237"/>
        <v>1</v>
      </c>
    </row>
    <row r="19785" spans="1:77">
      <c r="A19785" s="23">
        <v>19780</v>
      </c>
      <c r="BT19785" s="23">
        <v>19780</v>
      </c>
      <c r="BU19785" s="4">
        <f t="shared" si="1238"/>
        <v>0</v>
      </c>
      <c r="BV19785" s="4">
        <f t="shared" si="1239"/>
        <v>0</v>
      </c>
      <c r="BW19785" s="23"/>
      <c r="BX19785" s="4">
        <f t="shared" si="1236"/>
        <v>1</v>
      </c>
      <c r="BY19785" s="4">
        <f t="shared" si="1237"/>
        <v>1</v>
      </c>
    </row>
    <row r="19786" spans="1:77">
      <c r="A19786" s="23">
        <v>19781</v>
      </c>
      <c r="BT19786" s="23">
        <v>19781</v>
      </c>
      <c r="BU19786" s="4">
        <f t="shared" si="1238"/>
        <v>0</v>
      </c>
      <c r="BV19786" s="4">
        <f t="shared" si="1239"/>
        <v>0</v>
      </c>
      <c r="BW19786" s="23"/>
      <c r="BX19786" s="4">
        <f t="shared" si="1236"/>
        <v>1</v>
      </c>
      <c r="BY19786" s="4">
        <f t="shared" si="1237"/>
        <v>1</v>
      </c>
    </row>
    <row r="19787" spans="1:77">
      <c r="A19787" s="23">
        <v>19782</v>
      </c>
      <c r="BT19787" s="23">
        <v>19782</v>
      </c>
      <c r="BU19787" s="4">
        <f t="shared" si="1238"/>
        <v>0</v>
      </c>
      <c r="BV19787" s="4">
        <f t="shared" si="1239"/>
        <v>0</v>
      </c>
      <c r="BW19787" s="23"/>
      <c r="BX19787" s="4">
        <f t="shared" si="1236"/>
        <v>1</v>
      </c>
      <c r="BY19787" s="4">
        <f t="shared" si="1237"/>
        <v>1</v>
      </c>
    </row>
    <row r="19788" spans="1:77">
      <c r="A19788" s="23">
        <v>19783</v>
      </c>
      <c r="BT19788" s="23">
        <v>19783</v>
      </c>
      <c r="BU19788" s="4">
        <f t="shared" si="1238"/>
        <v>0</v>
      </c>
      <c r="BV19788" s="4">
        <f t="shared" si="1239"/>
        <v>0</v>
      </c>
      <c r="BW19788" s="23"/>
      <c r="BX19788" s="4">
        <f t="shared" si="1236"/>
        <v>1</v>
      </c>
      <c r="BY19788" s="4">
        <f t="shared" si="1237"/>
        <v>1</v>
      </c>
    </row>
    <row r="19789" spans="1:77">
      <c r="A19789" s="23">
        <v>19784</v>
      </c>
      <c r="BT19789" s="23">
        <v>19784</v>
      </c>
      <c r="BU19789" s="4">
        <f t="shared" si="1238"/>
        <v>0</v>
      </c>
      <c r="BV19789" s="4">
        <f t="shared" si="1239"/>
        <v>0</v>
      </c>
      <c r="BW19789" s="23"/>
      <c r="BX19789" s="4">
        <f t="shared" si="1236"/>
        <v>1</v>
      </c>
      <c r="BY19789" s="4">
        <f t="shared" si="1237"/>
        <v>1</v>
      </c>
    </row>
    <row r="19790" spans="1:77">
      <c r="A19790" s="23">
        <v>19785</v>
      </c>
      <c r="BT19790" s="23">
        <v>19785</v>
      </c>
      <c r="BU19790" s="4">
        <f t="shared" si="1238"/>
        <v>0</v>
      </c>
      <c r="BV19790" s="4">
        <f t="shared" si="1239"/>
        <v>0</v>
      </c>
      <c r="BW19790" s="23"/>
      <c r="BX19790" s="4">
        <f t="shared" si="1236"/>
        <v>1</v>
      </c>
      <c r="BY19790" s="4">
        <f t="shared" si="1237"/>
        <v>1</v>
      </c>
    </row>
    <row r="19791" spans="1:77">
      <c r="A19791" s="23">
        <v>19786</v>
      </c>
      <c r="BT19791" s="23">
        <v>19786</v>
      </c>
      <c r="BU19791" s="4">
        <f t="shared" si="1238"/>
        <v>0</v>
      </c>
      <c r="BV19791" s="4">
        <f t="shared" si="1239"/>
        <v>0</v>
      </c>
      <c r="BW19791" s="23"/>
      <c r="BX19791" s="4">
        <f t="shared" si="1236"/>
        <v>1</v>
      </c>
      <c r="BY19791" s="4">
        <f t="shared" si="1237"/>
        <v>1</v>
      </c>
    </row>
    <row r="19792" spans="1:77">
      <c r="A19792" s="23">
        <v>19787</v>
      </c>
      <c r="BT19792" s="23">
        <v>19787</v>
      </c>
      <c r="BU19792" s="4">
        <f t="shared" si="1238"/>
        <v>0</v>
      </c>
      <c r="BV19792" s="4">
        <f t="shared" si="1239"/>
        <v>0</v>
      </c>
      <c r="BW19792" s="23"/>
      <c r="BX19792" s="4">
        <f t="shared" si="1236"/>
        <v>1</v>
      </c>
      <c r="BY19792" s="4">
        <f t="shared" si="1237"/>
        <v>1</v>
      </c>
    </row>
    <row r="19793" spans="1:77">
      <c r="A19793" s="23">
        <v>19788</v>
      </c>
      <c r="BT19793" s="23">
        <v>19788</v>
      </c>
      <c r="BU19793" s="4">
        <f t="shared" si="1238"/>
        <v>0</v>
      </c>
      <c r="BV19793" s="4">
        <f t="shared" si="1239"/>
        <v>0</v>
      </c>
      <c r="BW19793" s="23"/>
      <c r="BX19793" s="4">
        <f t="shared" si="1236"/>
        <v>1</v>
      </c>
      <c r="BY19793" s="4">
        <f t="shared" si="1237"/>
        <v>1</v>
      </c>
    </row>
    <row r="19794" spans="1:77">
      <c r="A19794" s="23">
        <v>19789</v>
      </c>
      <c r="BT19794" s="23">
        <v>19789</v>
      </c>
      <c r="BU19794" s="4">
        <f t="shared" si="1238"/>
        <v>0</v>
      </c>
      <c r="BV19794" s="4">
        <f t="shared" si="1239"/>
        <v>0</v>
      </c>
      <c r="BW19794" s="23"/>
      <c r="BX19794" s="4">
        <f t="shared" si="1236"/>
        <v>1</v>
      </c>
      <c r="BY19794" s="4">
        <f t="shared" si="1237"/>
        <v>1</v>
      </c>
    </row>
    <row r="19795" spans="1:77">
      <c r="A19795" s="23">
        <v>19790</v>
      </c>
      <c r="BT19795" s="23">
        <v>19790</v>
      </c>
      <c r="BU19795" s="4">
        <f t="shared" si="1238"/>
        <v>0</v>
      </c>
      <c r="BV19795" s="4">
        <f t="shared" si="1239"/>
        <v>0</v>
      </c>
      <c r="BW19795" s="23"/>
      <c r="BX19795" s="4">
        <f t="shared" si="1236"/>
        <v>1</v>
      </c>
      <c r="BY19795" s="4">
        <f t="shared" si="1237"/>
        <v>1</v>
      </c>
    </row>
    <row r="19796" spans="1:77">
      <c r="A19796" s="23">
        <v>19791</v>
      </c>
      <c r="BT19796" s="23">
        <v>19791</v>
      </c>
      <c r="BU19796" s="4">
        <f t="shared" si="1238"/>
        <v>0</v>
      </c>
      <c r="BV19796" s="4">
        <f t="shared" si="1239"/>
        <v>0</v>
      </c>
      <c r="BW19796" s="23"/>
      <c r="BX19796" s="4">
        <f t="shared" si="1236"/>
        <v>1</v>
      </c>
      <c r="BY19796" s="4">
        <f t="shared" si="1237"/>
        <v>1</v>
      </c>
    </row>
    <row r="19797" spans="1:77">
      <c r="A19797" s="23">
        <v>19792</v>
      </c>
      <c r="BT19797" s="23">
        <v>19792</v>
      </c>
      <c r="BU19797" s="4">
        <f t="shared" si="1238"/>
        <v>0</v>
      </c>
      <c r="BV19797" s="4">
        <f t="shared" si="1239"/>
        <v>0</v>
      </c>
      <c r="BW19797" s="23"/>
      <c r="BX19797" s="4">
        <f t="shared" si="1236"/>
        <v>1</v>
      </c>
      <c r="BY19797" s="4">
        <f t="shared" si="1237"/>
        <v>1</v>
      </c>
    </row>
    <row r="19798" spans="1:77">
      <c r="A19798" s="23">
        <v>19793</v>
      </c>
      <c r="BT19798" s="23">
        <v>19793</v>
      </c>
      <c r="BU19798" s="4">
        <f t="shared" si="1238"/>
        <v>0</v>
      </c>
      <c r="BV19798" s="4">
        <f t="shared" si="1239"/>
        <v>0</v>
      </c>
      <c r="BW19798" s="23"/>
      <c r="BX19798" s="4">
        <f t="shared" ref="BX19798:BX19861" si="1240">IF(BU19798=MAX($BU19798:$BV19798),1,0)</f>
        <v>1</v>
      </c>
      <c r="BY19798" s="4">
        <f t="shared" ref="BY19798:BY19861" si="1241">IF(BV19798=MAX($BU19798:$BV19798),1,0)</f>
        <v>1</v>
      </c>
    </row>
    <row r="19799" spans="1:77">
      <c r="A19799" s="23">
        <v>19794</v>
      </c>
      <c r="BT19799" s="23">
        <v>19794</v>
      </c>
      <c r="BU19799" s="4">
        <f t="shared" si="1238"/>
        <v>0</v>
      </c>
      <c r="BV19799" s="4">
        <f t="shared" si="1239"/>
        <v>0</v>
      </c>
      <c r="BW19799" s="23"/>
      <c r="BX19799" s="4">
        <f t="shared" si="1240"/>
        <v>1</v>
      </c>
      <c r="BY19799" s="4">
        <f t="shared" si="1241"/>
        <v>1</v>
      </c>
    </row>
    <row r="19800" spans="1:77">
      <c r="A19800" s="23">
        <v>19795</v>
      </c>
      <c r="BT19800" s="23">
        <v>19795</v>
      </c>
      <c r="BU19800" s="4">
        <f t="shared" si="1238"/>
        <v>0</v>
      </c>
      <c r="BV19800" s="4">
        <f t="shared" si="1239"/>
        <v>0</v>
      </c>
      <c r="BW19800" s="23"/>
      <c r="BX19800" s="4">
        <f t="shared" si="1240"/>
        <v>1</v>
      </c>
      <c r="BY19800" s="4">
        <f t="shared" si="1241"/>
        <v>1</v>
      </c>
    </row>
    <row r="19801" spans="1:77">
      <c r="A19801" s="23">
        <v>19796</v>
      </c>
      <c r="BT19801" s="23">
        <v>19796</v>
      </c>
      <c r="BU19801" s="4">
        <f t="shared" si="1238"/>
        <v>0</v>
      </c>
      <c r="BV19801" s="4">
        <f t="shared" si="1239"/>
        <v>0</v>
      </c>
      <c r="BW19801" s="23"/>
      <c r="BX19801" s="4">
        <f t="shared" si="1240"/>
        <v>1</v>
      </c>
      <c r="BY19801" s="4">
        <f t="shared" si="1241"/>
        <v>1</v>
      </c>
    </row>
    <row r="19802" spans="1:77">
      <c r="A19802" s="23">
        <v>19797</v>
      </c>
      <c r="BT19802" s="23">
        <v>19797</v>
      </c>
      <c r="BU19802" s="4">
        <f t="shared" si="1238"/>
        <v>0</v>
      </c>
      <c r="BV19802" s="4">
        <f t="shared" si="1239"/>
        <v>0</v>
      </c>
      <c r="BW19802" s="23"/>
      <c r="BX19802" s="4">
        <f t="shared" si="1240"/>
        <v>1</v>
      </c>
      <c r="BY19802" s="4">
        <f t="shared" si="1241"/>
        <v>1</v>
      </c>
    </row>
    <row r="19803" spans="1:77">
      <c r="A19803" s="23">
        <v>19798</v>
      </c>
      <c r="BT19803" s="23">
        <v>19798</v>
      </c>
      <c r="BU19803" s="4">
        <f t="shared" si="1238"/>
        <v>0</v>
      </c>
      <c r="BV19803" s="4">
        <f t="shared" si="1239"/>
        <v>0</v>
      </c>
      <c r="BW19803" s="23"/>
      <c r="BX19803" s="4">
        <f t="shared" si="1240"/>
        <v>1</v>
      </c>
      <c r="BY19803" s="4">
        <f t="shared" si="1241"/>
        <v>1</v>
      </c>
    </row>
    <row r="19804" spans="1:77">
      <c r="A19804" s="23">
        <v>19799</v>
      </c>
      <c r="BT19804" s="23">
        <v>19799</v>
      </c>
      <c r="BU19804" s="4">
        <f t="shared" si="1238"/>
        <v>0</v>
      </c>
      <c r="BV19804" s="4">
        <f t="shared" si="1239"/>
        <v>0</v>
      </c>
      <c r="BW19804" s="23"/>
      <c r="BX19804" s="4">
        <f t="shared" si="1240"/>
        <v>1</v>
      </c>
      <c r="BY19804" s="4">
        <f t="shared" si="1241"/>
        <v>1</v>
      </c>
    </row>
    <row r="19805" spans="1:77">
      <c r="A19805" s="23">
        <v>19800</v>
      </c>
      <c r="BT19805" s="23">
        <v>19800</v>
      </c>
      <c r="BU19805" s="4">
        <f t="shared" si="1238"/>
        <v>0</v>
      </c>
      <c r="BV19805" s="4">
        <f t="shared" si="1239"/>
        <v>0</v>
      </c>
      <c r="BW19805" s="23"/>
      <c r="BX19805" s="4">
        <f t="shared" si="1240"/>
        <v>1</v>
      </c>
      <c r="BY19805" s="4">
        <f t="shared" si="1241"/>
        <v>1</v>
      </c>
    </row>
    <row r="19806" spans="1:77">
      <c r="A19806" s="23">
        <v>19801</v>
      </c>
      <c r="BT19806" s="23">
        <v>19801</v>
      </c>
      <c r="BU19806" s="4">
        <f t="shared" si="1238"/>
        <v>0</v>
      </c>
      <c r="BV19806" s="4">
        <f t="shared" si="1239"/>
        <v>0</v>
      </c>
      <c r="BW19806" s="23"/>
      <c r="BX19806" s="4">
        <f t="shared" si="1240"/>
        <v>1</v>
      </c>
      <c r="BY19806" s="4">
        <f t="shared" si="1241"/>
        <v>1</v>
      </c>
    </row>
    <row r="19807" spans="1:77">
      <c r="A19807" s="23">
        <v>19802</v>
      </c>
      <c r="BT19807" s="23">
        <v>19802</v>
      </c>
      <c r="BU19807" s="4">
        <f t="shared" si="1238"/>
        <v>0</v>
      </c>
      <c r="BV19807" s="4">
        <f t="shared" si="1239"/>
        <v>0</v>
      </c>
      <c r="BW19807" s="23"/>
      <c r="BX19807" s="4">
        <f t="shared" si="1240"/>
        <v>1</v>
      </c>
      <c r="BY19807" s="4">
        <f t="shared" si="1241"/>
        <v>1</v>
      </c>
    </row>
    <row r="19808" spans="1:77">
      <c r="A19808" s="23">
        <v>19803</v>
      </c>
      <c r="BT19808" s="23">
        <v>19803</v>
      </c>
      <c r="BU19808" s="4">
        <f t="shared" si="1238"/>
        <v>0</v>
      </c>
      <c r="BV19808" s="4">
        <f t="shared" si="1239"/>
        <v>0</v>
      </c>
      <c r="BW19808" s="23"/>
      <c r="BX19808" s="4">
        <f t="shared" si="1240"/>
        <v>1</v>
      </c>
      <c r="BY19808" s="4">
        <f t="shared" si="1241"/>
        <v>1</v>
      </c>
    </row>
    <row r="19809" spans="1:77">
      <c r="A19809" s="23">
        <v>19804</v>
      </c>
      <c r="BT19809" s="23">
        <v>19804</v>
      </c>
      <c r="BU19809" s="4">
        <f t="shared" si="1238"/>
        <v>0</v>
      </c>
      <c r="BV19809" s="4">
        <f t="shared" si="1239"/>
        <v>0</v>
      </c>
      <c r="BW19809" s="23"/>
      <c r="BX19809" s="4">
        <f t="shared" si="1240"/>
        <v>1</v>
      </c>
      <c r="BY19809" s="4">
        <f t="shared" si="1241"/>
        <v>1</v>
      </c>
    </row>
    <row r="19810" spans="1:77">
      <c r="A19810" s="23">
        <v>19805</v>
      </c>
      <c r="BT19810" s="23">
        <v>19805</v>
      </c>
      <c r="BU19810" s="4">
        <f t="shared" si="1238"/>
        <v>0</v>
      </c>
      <c r="BV19810" s="4">
        <f t="shared" si="1239"/>
        <v>0</v>
      </c>
      <c r="BW19810" s="23"/>
      <c r="BX19810" s="4">
        <f t="shared" si="1240"/>
        <v>1</v>
      </c>
      <c r="BY19810" s="4">
        <f t="shared" si="1241"/>
        <v>1</v>
      </c>
    </row>
    <row r="19811" spans="1:77">
      <c r="A19811" s="23">
        <v>19806</v>
      </c>
      <c r="BT19811" s="23">
        <v>19806</v>
      </c>
      <c r="BU19811" s="4">
        <f t="shared" si="1238"/>
        <v>0</v>
      </c>
      <c r="BV19811" s="4">
        <f t="shared" si="1239"/>
        <v>0</v>
      </c>
      <c r="BW19811" s="23"/>
      <c r="BX19811" s="4">
        <f t="shared" si="1240"/>
        <v>1</v>
      </c>
      <c r="BY19811" s="4">
        <f t="shared" si="1241"/>
        <v>1</v>
      </c>
    </row>
    <row r="19812" spans="1:77">
      <c r="A19812" s="23">
        <v>19807</v>
      </c>
      <c r="BT19812" s="23">
        <v>19807</v>
      </c>
      <c r="BU19812" s="4">
        <f t="shared" si="1238"/>
        <v>0</v>
      </c>
      <c r="BV19812" s="4">
        <f t="shared" si="1239"/>
        <v>0</v>
      </c>
      <c r="BW19812" s="23"/>
      <c r="BX19812" s="4">
        <f t="shared" si="1240"/>
        <v>1</v>
      </c>
      <c r="BY19812" s="4">
        <f t="shared" si="1241"/>
        <v>1</v>
      </c>
    </row>
    <row r="19813" spans="1:77">
      <c r="A19813" s="23">
        <v>19808</v>
      </c>
      <c r="BT19813" s="23">
        <v>19808</v>
      </c>
      <c r="BU19813" s="4">
        <f t="shared" si="1238"/>
        <v>0</v>
      </c>
      <c r="BV19813" s="4">
        <f t="shared" si="1239"/>
        <v>0</v>
      </c>
      <c r="BW19813" s="23"/>
      <c r="BX19813" s="4">
        <f t="shared" si="1240"/>
        <v>1</v>
      </c>
      <c r="BY19813" s="4">
        <f t="shared" si="1241"/>
        <v>1</v>
      </c>
    </row>
    <row r="19814" spans="1:77">
      <c r="A19814" s="23">
        <v>19809</v>
      </c>
      <c r="BT19814" s="23">
        <v>19809</v>
      </c>
      <c r="BU19814" s="4">
        <f t="shared" si="1238"/>
        <v>0</v>
      </c>
      <c r="BV19814" s="4">
        <f t="shared" si="1239"/>
        <v>0</v>
      </c>
      <c r="BW19814" s="23"/>
      <c r="BX19814" s="4">
        <f t="shared" si="1240"/>
        <v>1</v>
      </c>
      <c r="BY19814" s="4">
        <f t="shared" si="1241"/>
        <v>1</v>
      </c>
    </row>
    <row r="19815" spans="1:77">
      <c r="A19815" s="23">
        <v>19810</v>
      </c>
      <c r="BT19815" s="23">
        <v>19810</v>
      </c>
      <c r="BU19815" s="4">
        <f t="shared" si="1238"/>
        <v>0</v>
      </c>
      <c r="BV19815" s="4">
        <f t="shared" si="1239"/>
        <v>0</v>
      </c>
      <c r="BW19815" s="23"/>
      <c r="BX19815" s="4">
        <f t="shared" si="1240"/>
        <v>1</v>
      </c>
      <c r="BY19815" s="4">
        <f t="shared" si="1241"/>
        <v>1</v>
      </c>
    </row>
    <row r="19816" spans="1:77">
      <c r="A19816" s="23">
        <v>19811</v>
      </c>
      <c r="BT19816" s="23">
        <v>19811</v>
      </c>
      <c r="BU19816" s="4">
        <f t="shared" si="1238"/>
        <v>0</v>
      </c>
      <c r="BV19816" s="4">
        <f t="shared" si="1239"/>
        <v>0</v>
      </c>
      <c r="BW19816" s="23"/>
      <c r="BX19816" s="4">
        <f t="shared" si="1240"/>
        <v>1</v>
      </c>
      <c r="BY19816" s="4">
        <f t="shared" si="1241"/>
        <v>1</v>
      </c>
    </row>
    <row r="19817" spans="1:77">
      <c r="A19817" s="23">
        <v>19812</v>
      </c>
      <c r="BT19817" s="23">
        <v>19812</v>
      </c>
      <c r="BU19817" s="4">
        <f t="shared" si="1238"/>
        <v>0</v>
      </c>
      <c r="BV19817" s="4">
        <f t="shared" si="1239"/>
        <v>0</v>
      </c>
      <c r="BW19817" s="23"/>
      <c r="BX19817" s="4">
        <f t="shared" si="1240"/>
        <v>1</v>
      </c>
      <c r="BY19817" s="4">
        <f t="shared" si="1241"/>
        <v>1</v>
      </c>
    </row>
    <row r="19818" spans="1:77">
      <c r="A19818" s="23">
        <v>19813</v>
      </c>
      <c r="BT19818" s="23">
        <v>19813</v>
      </c>
      <c r="BU19818" s="4">
        <f t="shared" si="1238"/>
        <v>0</v>
      </c>
      <c r="BV19818" s="4">
        <f t="shared" si="1239"/>
        <v>0</v>
      </c>
      <c r="BW19818" s="23"/>
      <c r="BX19818" s="4">
        <f t="shared" si="1240"/>
        <v>1</v>
      </c>
      <c r="BY19818" s="4">
        <f t="shared" si="1241"/>
        <v>1</v>
      </c>
    </row>
    <row r="19819" spans="1:77">
      <c r="A19819" s="23">
        <v>19814</v>
      </c>
      <c r="BT19819" s="23">
        <v>19814</v>
      </c>
      <c r="BU19819" s="4">
        <f t="shared" si="1238"/>
        <v>0</v>
      </c>
      <c r="BV19819" s="4">
        <f t="shared" si="1239"/>
        <v>0</v>
      </c>
      <c r="BW19819" s="23"/>
      <c r="BX19819" s="4">
        <f t="shared" si="1240"/>
        <v>1</v>
      </c>
      <c r="BY19819" s="4">
        <f t="shared" si="1241"/>
        <v>1</v>
      </c>
    </row>
    <row r="19820" spans="1:77">
      <c r="A19820" s="23">
        <v>19815</v>
      </c>
      <c r="BT19820" s="23">
        <v>19815</v>
      </c>
      <c r="BU19820" s="4">
        <f t="shared" si="1238"/>
        <v>0</v>
      </c>
      <c r="BV19820" s="4">
        <f t="shared" si="1239"/>
        <v>0</v>
      </c>
      <c r="BW19820" s="23"/>
      <c r="BX19820" s="4">
        <f t="shared" si="1240"/>
        <v>1</v>
      </c>
      <c r="BY19820" s="4">
        <f t="shared" si="1241"/>
        <v>1</v>
      </c>
    </row>
    <row r="19821" spans="1:77">
      <c r="A19821" s="23">
        <v>19816</v>
      </c>
      <c r="BT19821" s="23">
        <v>19816</v>
      </c>
      <c r="BU19821" s="4">
        <f t="shared" si="1238"/>
        <v>0</v>
      </c>
      <c r="BV19821" s="4">
        <f t="shared" si="1239"/>
        <v>0</v>
      </c>
      <c r="BW19821" s="23"/>
      <c r="BX19821" s="4">
        <f t="shared" si="1240"/>
        <v>1</v>
      </c>
      <c r="BY19821" s="4">
        <f t="shared" si="1241"/>
        <v>1</v>
      </c>
    </row>
    <row r="19822" spans="1:77">
      <c r="A19822" s="23">
        <v>19817</v>
      </c>
      <c r="BT19822" s="23">
        <v>19817</v>
      </c>
      <c r="BU19822" s="4">
        <f t="shared" si="1238"/>
        <v>0</v>
      </c>
      <c r="BV19822" s="4">
        <f t="shared" si="1239"/>
        <v>0</v>
      </c>
      <c r="BW19822" s="23"/>
      <c r="BX19822" s="4">
        <f t="shared" si="1240"/>
        <v>1</v>
      </c>
      <c r="BY19822" s="4">
        <f t="shared" si="1241"/>
        <v>1</v>
      </c>
    </row>
    <row r="19823" spans="1:77">
      <c r="A19823" s="23">
        <v>19818</v>
      </c>
      <c r="BT19823" s="23">
        <v>19818</v>
      </c>
      <c r="BU19823" s="4">
        <f t="shared" si="1238"/>
        <v>0</v>
      </c>
      <c r="BV19823" s="4">
        <f t="shared" si="1239"/>
        <v>0</v>
      </c>
      <c r="BW19823" s="23"/>
      <c r="BX19823" s="4">
        <f t="shared" si="1240"/>
        <v>1</v>
      </c>
      <c r="BY19823" s="4">
        <f t="shared" si="1241"/>
        <v>1</v>
      </c>
    </row>
    <row r="19824" spans="1:77">
      <c r="A19824" s="23">
        <v>19819</v>
      </c>
      <c r="BT19824" s="23">
        <v>19819</v>
      </c>
      <c r="BU19824" s="4">
        <f t="shared" si="1238"/>
        <v>0</v>
      </c>
      <c r="BV19824" s="4">
        <f t="shared" si="1239"/>
        <v>0</v>
      </c>
      <c r="BW19824" s="23"/>
      <c r="BX19824" s="4">
        <f t="shared" si="1240"/>
        <v>1</v>
      </c>
      <c r="BY19824" s="4">
        <f t="shared" si="1241"/>
        <v>1</v>
      </c>
    </row>
    <row r="19825" spans="1:77">
      <c r="A19825" s="23">
        <v>19820</v>
      </c>
      <c r="BT19825" s="23">
        <v>19820</v>
      </c>
      <c r="BU19825" s="4">
        <f t="shared" si="1238"/>
        <v>0</v>
      </c>
      <c r="BV19825" s="4">
        <f t="shared" si="1239"/>
        <v>0</v>
      </c>
      <c r="BW19825" s="23"/>
      <c r="BX19825" s="4">
        <f t="shared" si="1240"/>
        <v>1</v>
      </c>
      <c r="BY19825" s="4">
        <f t="shared" si="1241"/>
        <v>1</v>
      </c>
    </row>
    <row r="19826" spans="1:77">
      <c r="A19826" s="23">
        <v>19821</v>
      </c>
      <c r="BT19826" s="23">
        <v>19821</v>
      </c>
      <c r="BU19826" s="4">
        <f t="shared" si="1238"/>
        <v>0</v>
      </c>
      <c r="BV19826" s="4">
        <f t="shared" si="1239"/>
        <v>0</v>
      </c>
      <c r="BW19826" s="23"/>
      <c r="BX19826" s="4">
        <f t="shared" si="1240"/>
        <v>1</v>
      </c>
      <c r="BY19826" s="4">
        <f t="shared" si="1241"/>
        <v>1</v>
      </c>
    </row>
    <row r="19827" spans="1:77">
      <c r="A19827" s="23">
        <v>19822</v>
      </c>
      <c r="BT19827" s="23">
        <v>19822</v>
      </c>
      <c r="BU19827" s="4">
        <f t="shared" si="1238"/>
        <v>0</v>
      </c>
      <c r="BV19827" s="4">
        <f t="shared" si="1239"/>
        <v>0</v>
      </c>
      <c r="BW19827" s="23"/>
      <c r="BX19827" s="4">
        <f t="shared" si="1240"/>
        <v>1</v>
      </c>
      <c r="BY19827" s="4">
        <f t="shared" si="1241"/>
        <v>1</v>
      </c>
    </row>
    <row r="19828" spans="1:77">
      <c r="A19828" s="23">
        <v>19823</v>
      </c>
      <c r="BT19828" s="23">
        <v>19823</v>
      </c>
      <c r="BU19828" s="4">
        <f t="shared" si="1238"/>
        <v>0</v>
      </c>
      <c r="BV19828" s="4">
        <f t="shared" si="1239"/>
        <v>0</v>
      </c>
      <c r="BW19828" s="23"/>
      <c r="BX19828" s="4">
        <f t="shared" si="1240"/>
        <v>1</v>
      </c>
      <c r="BY19828" s="4">
        <f t="shared" si="1241"/>
        <v>1</v>
      </c>
    </row>
    <row r="19829" spans="1:77">
      <c r="A19829" s="23">
        <v>19824</v>
      </c>
      <c r="BT19829" s="23">
        <v>19824</v>
      </c>
      <c r="BU19829" s="4">
        <f t="shared" si="1238"/>
        <v>0</v>
      </c>
      <c r="BV19829" s="4">
        <f t="shared" si="1239"/>
        <v>0</v>
      </c>
      <c r="BW19829" s="23"/>
      <c r="BX19829" s="4">
        <f t="shared" si="1240"/>
        <v>1</v>
      </c>
      <c r="BY19829" s="4">
        <f t="shared" si="1241"/>
        <v>1</v>
      </c>
    </row>
    <row r="19830" spans="1:77">
      <c r="A19830" s="23">
        <v>19825</v>
      </c>
      <c r="BT19830" s="23">
        <v>19825</v>
      </c>
      <c r="BU19830" s="4">
        <f t="shared" si="1238"/>
        <v>0</v>
      </c>
      <c r="BV19830" s="4">
        <f t="shared" si="1239"/>
        <v>0</v>
      </c>
      <c r="BW19830" s="23"/>
      <c r="BX19830" s="4">
        <f t="shared" si="1240"/>
        <v>1</v>
      </c>
      <c r="BY19830" s="4">
        <f t="shared" si="1241"/>
        <v>1</v>
      </c>
    </row>
    <row r="19831" spans="1:77">
      <c r="A19831" s="23">
        <v>19826</v>
      </c>
      <c r="BT19831" s="23">
        <v>19826</v>
      </c>
      <c r="BU19831" s="4">
        <f t="shared" si="1238"/>
        <v>0</v>
      </c>
      <c r="BV19831" s="4">
        <f t="shared" si="1239"/>
        <v>0</v>
      </c>
      <c r="BW19831" s="23"/>
      <c r="BX19831" s="4">
        <f t="shared" si="1240"/>
        <v>1</v>
      </c>
      <c r="BY19831" s="4">
        <f t="shared" si="1241"/>
        <v>1</v>
      </c>
    </row>
    <row r="19832" spans="1:77">
      <c r="A19832" s="23">
        <v>19827</v>
      </c>
      <c r="BT19832" s="23">
        <v>19827</v>
      </c>
      <c r="BU19832" s="4">
        <f t="shared" si="1238"/>
        <v>0</v>
      </c>
      <c r="BV19832" s="4">
        <f t="shared" si="1239"/>
        <v>0</v>
      </c>
      <c r="BW19832" s="23"/>
      <c r="BX19832" s="4">
        <f t="shared" si="1240"/>
        <v>1</v>
      </c>
      <c r="BY19832" s="4">
        <f t="shared" si="1241"/>
        <v>1</v>
      </c>
    </row>
    <row r="19833" spans="1:77">
      <c r="A19833" s="23">
        <v>19828</v>
      </c>
      <c r="BT19833" s="23">
        <v>19828</v>
      </c>
      <c r="BU19833" s="4">
        <f t="shared" si="1238"/>
        <v>0</v>
      </c>
      <c r="BV19833" s="4">
        <f t="shared" si="1239"/>
        <v>0</v>
      </c>
      <c r="BW19833" s="23"/>
      <c r="BX19833" s="4">
        <f t="shared" si="1240"/>
        <v>1</v>
      </c>
      <c r="BY19833" s="4">
        <f t="shared" si="1241"/>
        <v>1</v>
      </c>
    </row>
    <row r="19834" spans="1:77">
      <c r="A19834" s="23">
        <v>19829</v>
      </c>
      <c r="BT19834" s="23">
        <v>19829</v>
      </c>
      <c r="BU19834" s="4">
        <f t="shared" si="1238"/>
        <v>0</v>
      </c>
      <c r="BV19834" s="4">
        <f t="shared" si="1239"/>
        <v>0</v>
      </c>
      <c r="BW19834" s="23"/>
      <c r="BX19834" s="4">
        <f t="shared" si="1240"/>
        <v>1</v>
      </c>
      <c r="BY19834" s="4">
        <f t="shared" si="1241"/>
        <v>1</v>
      </c>
    </row>
    <row r="19835" spans="1:77">
      <c r="A19835" s="23">
        <v>19830</v>
      </c>
      <c r="BT19835" s="23">
        <v>19830</v>
      </c>
      <c r="BU19835" s="4">
        <f t="shared" si="1238"/>
        <v>0</v>
      </c>
      <c r="BV19835" s="4">
        <f t="shared" si="1239"/>
        <v>0</v>
      </c>
      <c r="BW19835" s="23"/>
      <c r="BX19835" s="4">
        <f t="shared" si="1240"/>
        <v>1</v>
      </c>
      <c r="BY19835" s="4">
        <f t="shared" si="1241"/>
        <v>1</v>
      </c>
    </row>
    <row r="19836" spans="1:77">
      <c r="A19836" s="23">
        <v>19831</v>
      </c>
      <c r="BT19836" s="23">
        <v>19831</v>
      </c>
      <c r="BU19836" s="4">
        <f t="shared" si="1238"/>
        <v>0</v>
      </c>
      <c r="BV19836" s="4">
        <f t="shared" si="1239"/>
        <v>0</v>
      </c>
      <c r="BW19836" s="23"/>
      <c r="BX19836" s="4">
        <f t="shared" si="1240"/>
        <v>1</v>
      </c>
      <c r="BY19836" s="4">
        <f t="shared" si="1241"/>
        <v>1</v>
      </c>
    </row>
    <row r="19837" spans="1:77">
      <c r="A19837" s="23">
        <v>19832</v>
      </c>
      <c r="BT19837" s="23">
        <v>19832</v>
      </c>
      <c r="BU19837" s="4">
        <f t="shared" si="1238"/>
        <v>0</v>
      </c>
      <c r="BV19837" s="4">
        <f t="shared" si="1239"/>
        <v>0</v>
      </c>
      <c r="BW19837" s="23"/>
      <c r="BX19837" s="4">
        <f t="shared" si="1240"/>
        <v>1</v>
      </c>
      <c r="BY19837" s="4">
        <f t="shared" si="1241"/>
        <v>1</v>
      </c>
    </row>
    <row r="19838" spans="1:77">
      <c r="A19838" s="23">
        <v>19833</v>
      </c>
      <c r="BT19838" s="23">
        <v>19833</v>
      </c>
      <c r="BU19838" s="4">
        <f t="shared" si="1238"/>
        <v>0</v>
      </c>
      <c r="BV19838" s="4">
        <f t="shared" si="1239"/>
        <v>0</v>
      </c>
      <c r="BW19838" s="23"/>
      <c r="BX19838" s="4">
        <f t="shared" si="1240"/>
        <v>1</v>
      </c>
      <c r="BY19838" s="4">
        <f t="shared" si="1241"/>
        <v>1</v>
      </c>
    </row>
    <row r="19839" spans="1:77">
      <c r="A19839" s="23">
        <v>19834</v>
      </c>
      <c r="BT19839" s="23">
        <v>19834</v>
      </c>
      <c r="BU19839" s="4">
        <f t="shared" si="1238"/>
        <v>0</v>
      </c>
      <c r="BV19839" s="4">
        <f t="shared" si="1239"/>
        <v>0</v>
      </c>
      <c r="BW19839" s="23"/>
      <c r="BX19839" s="4">
        <f t="shared" si="1240"/>
        <v>1</v>
      </c>
      <c r="BY19839" s="4">
        <f t="shared" si="1241"/>
        <v>1</v>
      </c>
    </row>
    <row r="19840" spans="1:77">
      <c r="A19840" s="23">
        <v>19835</v>
      </c>
      <c r="BT19840" s="23">
        <v>19835</v>
      </c>
      <c r="BU19840" s="4">
        <f t="shared" si="1238"/>
        <v>0</v>
      </c>
      <c r="BV19840" s="4">
        <f t="shared" si="1239"/>
        <v>0</v>
      </c>
      <c r="BW19840" s="23"/>
      <c r="BX19840" s="4">
        <f t="shared" si="1240"/>
        <v>1</v>
      </c>
      <c r="BY19840" s="4">
        <f t="shared" si="1241"/>
        <v>1</v>
      </c>
    </row>
    <row r="19841" spans="1:77">
      <c r="A19841" s="23">
        <v>19836</v>
      </c>
      <c r="BT19841" s="23">
        <v>19836</v>
      </c>
      <c r="BU19841" s="4">
        <f t="shared" si="1238"/>
        <v>0</v>
      </c>
      <c r="BV19841" s="4">
        <f t="shared" si="1239"/>
        <v>0</v>
      </c>
      <c r="BW19841" s="23"/>
      <c r="BX19841" s="4">
        <f t="shared" si="1240"/>
        <v>1</v>
      </c>
      <c r="BY19841" s="4">
        <f t="shared" si="1241"/>
        <v>1</v>
      </c>
    </row>
    <row r="19842" spans="1:77">
      <c r="A19842" s="23">
        <v>19837</v>
      </c>
      <c r="BT19842" s="23">
        <v>19837</v>
      </c>
      <c r="BU19842" s="4">
        <f t="shared" si="1238"/>
        <v>0</v>
      </c>
      <c r="BV19842" s="4">
        <f t="shared" si="1239"/>
        <v>0</v>
      </c>
      <c r="BW19842" s="23"/>
      <c r="BX19842" s="4">
        <f t="shared" si="1240"/>
        <v>1</v>
      </c>
      <c r="BY19842" s="4">
        <f t="shared" si="1241"/>
        <v>1</v>
      </c>
    </row>
    <row r="19843" spans="1:77">
      <c r="A19843" s="23">
        <v>19838</v>
      </c>
      <c r="BT19843" s="23">
        <v>19838</v>
      </c>
      <c r="BU19843" s="4">
        <f t="shared" si="1238"/>
        <v>0</v>
      </c>
      <c r="BV19843" s="4">
        <f t="shared" si="1239"/>
        <v>0</v>
      </c>
      <c r="BW19843" s="23"/>
      <c r="BX19843" s="4">
        <f t="shared" si="1240"/>
        <v>1</v>
      </c>
      <c r="BY19843" s="4">
        <f t="shared" si="1241"/>
        <v>1</v>
      </c>
    </row>
    <row r="19844" spans="1:77">
      <c r="A19844" s="23">
        <v>19839</v>
      </c>
      <c r="BT19844" s="23">
        <v>19839</v>
      </c>
      <c r="BU19844" s="4">
        <f t="shared" si="1238"/>
        <v>0</v>
      </c>
      <c r="BV19844" s="4">
        <f t="shared" si="1239"/>
        <v>0</v>
      </c>
      <c r="BW19844" s="23"/>
      <c r="BX19844" s="4">
        <f t="shared" si="1240"/>
        <v>1</v>
      </c>
      <c r="BY19844" s="4">
        <f t="shared" si="1241"/>
        <v>1</v>
      </c>
    </row>
    <row r="19845" spans="1:77">
      <c r="A19845" s="23">
        <v>19840</v>
      </c>
      <c r="BT19845" s="23">
        <v>19840</v>
      </c>
      <c r="BU19845" s="4">
        <f t="shared" si="1238"/>
        <v>0</v>
      </c>
      <c r="BV19845" s="4">
        <f t="shared" si="1239"/>
        <v>0</v>
      </c>
      <c r="BW19845" s="23"/>
      <c r="BX19845" s="4">
        <f t="shared" si="1240"/>
        <v>1</v>
      </c>
      <c r="BY19845" s="4">
        <f t="shared" si="1241"/>
        <v>1</v>
      </c>
    </row>
    <row r="19846" spans="1:77">
      <c r="A19846" s="23">
        <v>19841</v>
      </c>
      <c r="BT19846" s="23">
        <v>19841</v>
      </c>
      <c r="BU19846" s="4">
        <f t="shared" si="1238"/>
        <v>0</v>
      </c>
      <c r="BV19846" s="4">
        <f t="shared" si="1239"/>
        <v>0</v>
      </c>
      <c r="BW19846" s="23"/>
      <c r="BX19846" s="4">
        <f t="shared" si="1240"/>
        <v>1</v>
      </c>
      <c r="BY19846" s="4">
        <f t="shared" si="1241"/>
        <v>1</v>
      </c>
    </row>
    <row r="19847" spans="1:77">
      <c r="A19847" s="23">
        <v>19842</v>
      </c>
      <c r="BT19847" s="23">
        <v>19842</v>
      </c>
      <c r="BU19847" s="4">
        <f t="shared" ref="BU19847:BU19910" si="1242">BP19847*$BV$1-BQ19847</f>
        <v>0</v>
      </c>
      <c r="BV19847" s="4">
        <f t="shared" ref="BV19847:BV19910" si="1243">BR19847*$BV$1-BS19847</f>
        <v>0</v>
      </c>
      <c r="BW19847" s="23"/>
      <c r="BX19847" s="4">
        <f t="shared" si="1240"/>
        <v>1</v>
      </c>
      <c r="BY19847" s="4">
        <f t="shared" si="1241"/>
        <v>1</v>
      </c>
    </row>
    <row r="19848" spans="1:77">
      <c r="A19848" s="23">
        <v>19843</v>
      </c>
      <c r="BT19848" s="23">
        <v>19843</v>
      </c>
      <c r="BU19848" s="4">
        <f t="shared" si="1242"/>
        <v>0</v>
      </c>
      <c r="BV19848" s="4">
        <f t="shared" si="1243"/>
        <v>0</v>
      </c>
      <c r="BW19848" s="23"/>
      <c r="BX19848" s="4">
        <f t="shared" si="1240"/>
        <v>1</v>
      </c>
      <c r="BY19848" s="4">
        <f t="shared" si="1241"/>
        <v>1</v>
      </c>
    </row>
    <row r="19849" spans="1:77">
      <c r="A19849" s="23">
        <v>19844</v>
      </c>
      <c r="BT19849" s="23">
        <v>19844</v>
      </c>
      <c r="BU19849" s="4">
        <f t="shared" si="1242"/>
        <v>0</v>
      </c>
      <c r="BV19849" s="4">
        <f t="shared" si="1243"/>
        <v>0</v>
      </c>
      <c r="BW19849" s="23"/>
      <c r="BX19849" s="4">
        <f t="shared" si="1240"/>
        <v>1</v>
      </c>
      <c r="BY19849" s="4">
        <f t="shared" si="1241"/>
        <v>1</v>
      </c>
    </row>
    <row r="19850" spans="1:77">
      <c r="A19850" s="23">
        <v>19845</v>
      </c>
      <c r="BT19850" s="23">
        <v>19845</v>
      </c>
      <c r="BU19850" s="4">
        <f t="shared" si="1242"/>
        <v>0</v>
      </c>
      <c r="BV19850" s="4">
        <f t="shared" si="1243"/>
        <v>0</v>
      </c>
      <c r="BW19850" s="23"/>
      <c r="BX19850" s="4">
        <f t="shared" si="1240"/>
        <v>1</v>
      </c>
      <c r="BY19850" s="4">
        <f t="shared" si="1241"/>
        <v>1</v>
      </c>
    </row>
    <row r="19851" spans="1:77">
      <c r="A19851" s="23">
        <v>19846</v>
      </c>
      <c r="BT19851" s="23">
        <v>19846</v>
      </c>
      <c r="BU19851" s="4">
        <f t="shared" si="1242"/>
        <v>0</v>
      </c>
      <c r="BV19851" s="4">
        <f t="shared" si="1243"/>
        <v>0</v>
      </c>
      <c r="BW19851" s="23"/>
      <c r="BX19851" s="4">
        <f t="shared" si="1240"/>
        <v>1</v>
      </c>
      <c r="BY19851" s="4">
        <f t="shared" si="1241"/>
        <v>1</v>
      </c>
    </row>
    <row r="19852" spans="1:77">
      <c r="A19852" s="23">
        <v>19847</v>
      </c>
      <c r="BT19852" s="23">
        <v>19847</v>
      </c>
      <c r="BU19852" s="4">
        <f t="shared" si="1242"/>
        <v>0</v>
      </c>
      <c r="BV19852" s="4">
        <f t="shared" si="1243"/>
        <v>0</v>
      </c>
      <c r="BW19852" s="23"/>
      <c r="BX19852" s="4">
        <f t="shared" si="1240"/>
        <v>1</v>
      </c>
      <c r="BY19852" s="4">
        <f t="shared" si="1241"/>
        <v>1</v>
      </c>
    </row>
    <row r="19853" spans="1:77">
      <c r="A19853" s="23">
        <v>19848</v>
      </c>
      <c r="BT19853" s="23">
        <v>19848</v>
      </c>
      <c r="BU19853" s="4">
        <f t="shared" si="1242"/>
        <v>0</v>
      </c>
      <c r="BV19853" s="4">
        <f t="shared" si="1243"/>
        <v>0</v>
      </c>
      <c r="BW19853" s="23"/>
      <c r="BX19853" s="4">
        <f t="shared" si="1240"/>
        <v>1</v>
      </c>
      <c r="BY19853" s="4">
        <f t="shared" si="1241"/>
        <v>1</v>
      </c>
    </row>
    <row r="19854" spans="1:77">
      <c r="A19854" s="23">
        <v>19849</v>
      </c>
      <c r="BT19854" s="23">
        <v>19849</v>
      </c>
      <c r="BU19854" s="4">
        <f t="shared" si="1242"/>
        <v>0</v>
      </c>
      <c r="BV19854" s="4">
        <f t="shared" si="1243"/>
        <v>0</v>
      </c>
      <c r="BW19854" s="23"/>
      <c r="BX19854" s="4">
        <f t="shared" si="1240"/>
        <v>1</v>
      </c>
      <c r="BY19854" s="4">
        <f t="shared" si="1241"/>
        <v>1</v>
      </c>
    </row>
    <row r="19855" spans="1:77">
      <c r="A19855" s="23">
        <v>19850</v>
      </c>
      <c r="BT19855" s="23">
        <v>19850</v>
      </c>
      <c r="BU19855" s="4">
        <f t="shared" si="1242"/>
        <v>0</v>
      </c>
      <c r="BV19855" s="4">
        <f t="shared" si="1243"/>
        <v>0</v>
      </c>
      <c r="BW19855" s="23"/>
      <c r="BX19855" s="4">
        <f t="shared" si="1240"/>
        <v>1</v>
      </c>
      <c r="BY19855" s="4">
        <f t="shared" si="1241"/>
        <v>1</v>
      </c>
    </row>
    <row r="19856" spans="1:77">
      <c r="A19856" s="23">
        <v>19851</v>
      </c>
      <c r="BT19856" s="23">
        <v>19851</v>
      </c>
      <c r="BU19856" s="4">
        <f t="shared" si="1242"/>
        <v>0</v>
      </c>
      <c r="BV19856" s="4">
        <f t="shared" si="1243"/>
        <v>0</v>
      </c>
      <c r="BW19856" s="23"/>
      <c r="BX19856" s="4">
        <f t="shared" si="1240"/>
        <v>1</v>
      </c>
      <c r="BY19856" s="4">
        <f t="shared" si="1241"/>
        <v>1</v>
      </c>
    </row>
    <row r="19857" spans="1:77">
      <c r="A19857" s="23">
        <v>19852</v>
      </c>
      <c r="BT19857" s="23">
        <v>19852</v>
      </c>
      <c r="BU19857" s="4">
        <f t="shared" si="1242"/>
        <v>0</v>
      </c>
      <c r="BV19857" s="4">
        <f t="shared" si="1243"/>
        <v>0</v>
      </c>
      <c r="BW19857" s="23"/>
      <c r="BX19857" s="4">
        <f t="shared" si="1240"/>
        <v>1</v>
      </c>
      <c r="BY19857" s="4">
        <f t="shared" si="1241"/>
        <v>1</v>
      </c>
    </row>
    <row r="19858" spans="1:77">
      <c r="A19858" s="23">
        <v>19853</v>
      </c>
      <c r="BT19858" s="23">
        <v>19853</v>
      </c>
      <c r="BU19858" s="4">
        <f t="shared" si="1242"/>
        <v>0</v>
      </c>
      <c r="BV19858" s="4">
        <f t="shared" si="1243"/>
        <v>0</v>
      </c>
      <c r="BW19858" s="23"/>
      <c r="BX19858" s="4">
        <f t="shared" si="1240"/>
        <v>1</v>
      </c>
      <c r="BY19858" s="4">
        <f t="shared" si="1241"/>
        <v>1</v>
      </c>
    </row>
    <row r="19859" spans="1:77">
      <c r="A19859" s="23">
        <v>19854</v>
      </c>
      <c r="BT19859" s="23">
        <v>19854</v>
      </c>
      <c r="BU19859" s="4">
        <f t="shared" si="1242"/>
        <v>0</v>
      </c>
      <c r="BV19859" s="4">
        <f t="shared" si="1243"/>
        <v>0</v>
      </c>
      <c r="BW19859" s="23"/>
      <c r="BX19859" s="4">
        <f t="shared" si="1240"/>
        <v>1</v>
      </c>
      <c r="BY19859" s="4">
        <f t="shared" si="1241"/>
        <v>1</v>
      </c>
    </row>
    <row r="19860" spans="1:77">
      <c r="A19860" s="23">
        <v>19855</v>
      </c>
      <c r="BT19860" s="23">
        <v>19855</v>
      </c>
      <c r="BU19860" s="4">
        <f t="shared" si="1242"/>
        <v>0</v>
      </c>
      <c r="BV19860" s="4">
        <f t="shared" si="1243"/>
        <v>0</v>
      </c>
      <c r="BW19860" s="23"/>
      <c r="BX19860" s="4">
        <f t="shared" si="1240"/>
        <v>1</v>
      </c>
      <c r="BY19860" s="4">
        <f t="shared" si="1241"/>
        <v>1</v>
      </c>
    </row>
    <row r="19861" spans="1:77">
      <c r="A19861" s="23">
        <v>19856</v>
      </c>
      <c r="BT19861" s="23">
        <v>19856</v>
      </c>
      <c r="BU19861" s="4">
        <f t="shared" si="1242"/>
        <v>0</v>
      </c>
      <c r="BV19861" s="4">
        <f t="shared" si="1243"/>
        <v>0</v>
      </c>
      <c r="BW19861" s="23"/>
      <c r="BX19861" s="4">
        <f t="shared" si="1240"/>
        <v>1</v>
      </c>
      <c r="BY19861" s="4">
        <f t="shared" si="1241"/>
        <v>1</v>
      </c>
    </row>
    <row r="19862" spans="1:77">
      <c r="A19862" s="23">
        <v>19857</v>
      </c>
      <c r="BT19862" s="23">
        <v>19857</v>
      </c>
      <c r="BU19862" s="4">
        <f t="shared" si="1242"/>
        <v>0</v>
      </c>
      <c r="BV19862" s="4">
        <f t="shared" si="1243"/>
        <v>0</v>
      </c>
      <c r="BW19862" s="23"/>
      <c r="BX19862" s="4">
        <f t="shared" ref="BX19862:BX19925" si="1244">IF(BU19862=MAX($BU19862:$BV19862),1,0)</f>
        <v>1</v>
      </c>
      <c r="BY19862" s="4">
        <f t="shared" ref="BY19862:BY19925" si="1245">IF(BV19862=MAX($BU19862:$BV19862),1,0)</f>
        <v>1</v>
      </c>
    </row>
    <row r="19863" spans="1:77">
      <c r="A19863" s="23">
        <v>19858</v>
      </c>
      <c r="BT19863" s="23">
        <v>19858</v>
      </c>
      <c r="BU19863" s="4">
        <f t="shared" si="1242"/>
        <v>0</v>
      </c>
      <c r="BV19863" s="4">
        <f t="shared" si="1243"/>
        <v>0</v>
      </c>
      <c r="BW19863" s="23"/>
      <c r="BX19863" s="4">
        <f t="shared" si="1244"/>
        <v>1</v>
      </c>
      <c r="BY19863" s="4">
        <f t="shared" si="1245"/>
        <v>1</v>
      </c>
    </row>
    <row r="19864" spans="1:77">
      <c r="A19864" s="23">
        <v>19859</v>
      </c>
      <c r="BT19864" s="23">
        <v>19859</v>
      </c>
      <c r="BU19864" s="4">
        <f t="shared" si="1242"/>
        <v>0</v>
      </c>
      <c r="BV19864" s="4">
        <f t="shared" si="1243"/>
        <v>0</v>
      </c>
      <c r="BW19864" s="23"/>
      <c r="BX19864" s="4">
        <f t="shared" si="1244"/>
        <v>1</v>
      </c>
      <c r="BY19864" s="4">
        <f t="shared" si="1245"/>
        <v>1</v>
      </c>
    </row>
    <row r="19865" spans="1:77">
      <c r="A19865" s="23">
        <v>19860</v>
      </c>
      <c r="BT19865" s="23">
        <v>19860</v>
      </c>
      <c r="BU19865" s="4">
        <f t="shared" si="1242"/>
        <v>0</v>
      </c>
      <c r="BV19865" s="4">
        <f t="shared" si="1243"/>
        <v>0</v>
      </c>
      <c r="BW19865" s="23"/>
      <c r="BX19865" s="4">
        <f t="shared" si="1244"/>
        <v>1</v>
      </c>
      <c r="BY19865" s="4">
        <f t="shared" si="1245"/>
        <v>1</v>
      </c>
    </row>
    <row r="19866" spans="1:77">
      <c r="A19866" s="23">
        <v>19861</v>
      </c>
      <c r="BT19866" s="23">
        <v>19861</v>
      </c>
      <c r="BU19866" s="4">
        <f t="shared" si="1242"/>
        <v>0</v>
      </c>
      <c r="BV19866" s="4">
        <f t="shared" si="1243"/>
        <v>0</v>
      </c>
      <c r="BW19866" s="23"/>
      <c r="BX19866" s="4">
        <f t="shared" si="1244"/>
        <v>1</v>
      </c>
      <c r="BY19866" s="4">
        <f t="shared" si="1245"/>
        <v>1</v>
      </c>
    </row>
    <row r="19867" spans="1:77">
      <c r="A19867" s="23">
        <v>19862</v>
      </c>
      <c r="BT19867" s="23">
        <v>19862</v>
      </c>
      <c r="BU19867" s="4">
        <f t="shared" si="1242"/>
        <v>0</v>
      </c>
      <c r="BV19867" s="4">
        <f t="shared" si="1243"/>
        <v>0</v>
      </c>
      <c r="BW19867" s="23"/>
      <c r="BX19867" s="4">
        <f t="shared" si="1244"/>
        <v>1</v>
      </c>
      <c r="BY19867" s="4">
        <f t="shared" si="1245"/>
        <v>1</v>
      </c>
    </row>
    <row r="19868" spans="1:77">
      <c r="A19868" s="23">
        <v>19863</v>
      </c>
      <c r="BT19868" s="23">
        <v>19863</v>
      </c>
      <c r="BU19868" s="4">
        <f t="shared" si="1242"/>
        <v>0</v>
      </c>
      <c r="BV19868" s="4">
        <f t="shared" si="1243"/>
        <v>0</v>
      </c>
      <c r="BW19868" s="23"/>
      <c r="BX19868" s="4">
        <f t="shared" si="1244"/>
        <v>1</v>
      </c>
      <c r="BY19868" s="4">
        <f t="shared" si="1245"/>
        <v>1</v>
      </c>
    </row>
    <row r="19869" spans="1:77">
      <c r="A19869" s="23">
        <v>19864</v>
      </c>
      <c r="BT19869" s="23">
        <v>19864</v>
      </c>
      <c r="BU19869" s="4">
        <f t="shared" si="1242"/>
        <v>0</v>
      </c>
      <c r="BV19869" s="4">
        <f t="shared" si="1243"/>
        <v>0</v>
      </c>
      <c r="BW19869" s="23"/>
      <c r="BX19869" s="4">
        <f t="shared" si="1244"/>
        <v>1</v>
      </c>
      <c r="BY19869" s="4">
        <f t="shared" si="1245"/>
        <v>1</v>
      </c>
    </row>
    <row r="19870" spans="1:77">
      <c r="A19870" s="23">
        <v>19865</v>
      </c>
      <c r="BT19870" s="23">
        <v>19865</v>
      </c>
      <c r="BU19870" s="4">
        <f t="shared" si="1242"/>
        <v>0</v>
      </c>
      <c r="BV19870" s="4">
        <f t="shared" si="1243"/>
        <v>0</v>
      </c>
      <c r="BW19870" s="23"/>
      <c r="BX19870" s="4">
        <f t="shared" si="1244"/>
        <v>1</v>
      </c>
      <c r="BY19870" s="4">
        <f t="shared" si="1245"/>
        <v>1</v>
      </c>
    </row>
    <row r="19871" spans="1:77">
      <c r="A19871" s="23">
        <v>19866</v>
      </c>
      <c r="BT19871" s="23">
        <v>19866</v>
      </c>
      <c r="BU19871" s="4">
        <f t="shared" si="1242"/>
        <v>0</v>
      </c>
      <c r="BV19871" s="4">
        <f t="shared" si="1243"/>
        <v>0</v>
      </c>
      <c r="BW19871" s="23"/>
      <c r="BX19871" s="4">
        <f t="shared" si="1244"/>
        <v>1</v>
      </c>
      <c r="BY19871" s="4">
        <f t="shared" si="1245"/>
        <v>1</v>
      </c>
    </row>
    <row r="19872" spans="1:77">
      <c r="A19872" s="23">
        <v>19867</v>
      </c>
      <c r="BT19872" s="23">
        <v>19867</v>
      </c>
      <c r="BU19872" s="4">
        <f t="shared" si="1242"/>
        <v>0</v>
      </c>
      <c r="BV19872" s="4">
        <f t="shared" si="1243"/>
        <v>0</v>
      </c>
      <c r="BW19872" s="23"/>
      <c r="BX19872" s="4">
        <f t="shared" si="1244"/>
        <v>1</v>
      </c>
      <c r="BY19872" s="4">
        <f t="shared" si="1245"/>
        <v>1</v>
      </c>
    </row>
    <row r="19873" spans="1:77">
      <c r="A19873" s="23">
        <v>19868</v>
      </c>
      <c r="BT19873" s="23">
        <v>19868</v>
      </c>
      <c r="BU19873" s="4">
        <f t="shared" si="1242"/>
        <v>0</v>
      </c>
      <c r="BV19873" s="4">
        <f t="shared" si="1243"/>
        <v>0</v>
      </c>
      <c r="BW19873" s="23"/>
      <c r="BX19873" s="4">
        <f t="shared" si="1244"/>
        <v>1</v>
      </c>
      <c r="BY19873" s="4">
        <f t="shared" si="1245"/>
        <v>1</v>
      </c>
    </row>
    <row r="19874" spans="1:77">
      <c r="A19874" s="23">
        <v>19869</v>
      </c>
      <c r="BT19874" s="23">
        <v>19869</v>
      </c>
      <c r="BU19874" s="4">
        <f t="shared" si="1242"/>
        <v>0</v>
      </c>
      <c r="BV19874" s="4">
        <f t="shared" si="1243"/>
        <v>0</v>
      </c>
      <c r="BW19874" s="23"/>
      <c r="BX19874" s="4">
        <f t="shared" si="1244"/>
        <v>1</v>
      </c>
      <c r="BY19874" s="4">
        <f t="shared" si="1245"/>
        <v>1</v>
      </c>
    </row>
    <row r="19875" spans="1:77">
      <c r="A19875" s="23">
        <v>19870</v>
      </c>
      <c r="BT19875" s="23">
        <v>19870</v>
      </c>
      <c r="BU19875" s="4">
        <f t="shared" si="1242"/>
        <v>0</v>
      </c>
      <c r="BV19875" s="4">
        <f t="shared" si="1243"/>
        <v>0</v>
      </c>
      <c r="BW19875" s="23"/>
      <c r="BX19875" s="4">
        <f t="shared" si="1244"/>
        <v>1</v>
      </c>
      <c r="BY19875" s="4">
        <f t="shared" si="1245"/>
        <v>1</v>
      </c>
    </row>
    <row r="19876" spans="1:77">
      <c r="A19876" s="23">
        <v>19871</v>
      </c>
      <c r="BT19876" s="23">
        <v>19871</v>
      </c>
      <c r="BU19876" s="4">
        <f t="shared" si="1242"/>
        <v>0</v>
      </c>
      <c r="BV19876" s="4">
        <f t="shared" si="1243"/>
        <v>0</v>
      </c>
      <c r="BW19876" s="23"/>
      <c r="BX19876" s="4">
        <f t="shared" si="1244"/>
        <v>1</v>
      </c>
      <c r="BY19876" s="4">
        <f t="shared" si="1245"/>
        <v>1</v>
      </c>
    </row>
    <row r="19877" spans="1:77">
      <c r="A19877" s="23">
        <v>19872</v>
      </c>
      <c r="BT19877" s="23">
        <v>19872</v>
      </c>
      <c r="BU19877" s="4">
        <f t="shared" si="1242"/>
        <v>0</v>
      </c>
      <c r="BV19877" s="4">
        <f t="shared" si="1243"/>
        <v>0</v>
      </c>
      <c r="BW19877" s="23"/>
      <c r="BX19877" s="4">
        <f t="shared" si="1244"/>
        <v>1</v>
      </c>
      <c r="BY19877" s="4">
        <f t="shared" si="1245"/>
        <v>1</v>
      </c>
    </row>
    <row r="19878" spans="1:77">
      <c r="A19878" s="23">
        <v>19873</v>
      </c>
      <c r="BT19878" s="23">
        <v>19873</v>
      </c>
      <c r="BU19878" s="4">
        <f t="shared" si="1242"/>
        <v>0</v>
      </c>
      <c r="BV19878" s="4">
        <f t="shared" si="1243"/>
        <v>0</v>
      </c>
      <c r="BW19878" s="23"/>
      <c r="BX19878" s="4">
        <f t="shared" si="1244"/>
        <v>1</v>
      </c>
      <c r="BY19878" s="4">
        <f t="shared" si="1245"/>
        <v>1</v>
      </c>
    </row>
    <row r="19879" spans="1:77">
      <c r="A19879" s="23">
        <v>19874</v>
      </c>
      <c r="BT19879" s="23">
        <v>19874</v>
      </c>
      <c r="BU19879" s="4">
        <f t="shared" si="1242"/>
        <v>0</v>
      </c>
      <c r="BV19879" s="4">
        <f t="shared" si="1243"/>
        <v>0</v>
      </c>
      <c r="BW19879" s="23"/>
      <c r="BX19879" s="4">
        <f t="shared" si="1244"/>
        <v>1</v>
      </c>
      <c r="BY19879" s="4">
        <f t="shared" si="1245"/>
        <v>1</v>
      </c>
    </row>
    <row r="19880" spans="1:77">
      <c r="A19880" s="23">
        <v>19875</v>
      </c>
      <c r="BT19880" s="23">
        <v>19875</v>
      </c>
      <c r="BU19880" s="4">
        <f t="shared" si="1242"/>
        <v>0</v>
      </c>
      <c r="BV19880" s="4">
        <f t="shared" si="1243"/>
        <v>0</v>
      </c>
      <c r="BW19880" s="23"/>
      <c r="BX19880" s="4">
        <f t="shared" si="1244"/>
        <v>1</v>
      </c>
      <c r="BY19880" s="4">
        <f t="shared" si="1245"/>
        <v>1</v>
      </c>
    </row>
    <row r="19881" spans="1:77">
      <c r="A19881" s="23">
        <v>19876</v>
      </c>
      <c r="BT19881" s="23">
        <v>19876</v>
      </c>
      <c r="BU19881" s="4">
        <f t="shared" si="1242"/>
        <v>0</v>
      </c>
      <c r="BV19881" s="4">
        <f t="shared" si="1243"/>
        <v>0</v>
      </c>
      <c r="BW19881" s="23"/>
      <c r="BX19881" s="4">
        <f t="shared" si="1244"/>
        <v>1</v>
      </c>
      <c r="BY19881" s="4">
        <f t="shared" si="1245"/>
        <v>1</v>
      </c>
    </row>
    <row r="19882" spans="1:77">
      <c r="A19882" s="23">
        <v>19877</v>
      </c>
      <c r="BT19882" s="23">
        <v>19877</v>
      </c>
      <c r="BU19882" s="4">
        <f t="shared" si="1242"/>
        <v>0</v>
      </c>
      <c r="BV19882" s="4">
        <f t="shared" si="1243"/>
        <v>0</v>
      </c>
      <c r="BW19882" s="23"/>
      <c r="BX19882" s="4">
        <f t="shared" si="1244"/>
        <v>1</v>
      </c>
      <c r="BY19882" s="4">
        <f t="shared" si="1245"/>
        <v>1</v>
      </c>
    </row>
    <row r="19883" spans="1:77">
      <c r="A19883" s="23">
        <v>19878</v>
      </c>
      <c r="BT19883" s="23">
        <v>19878</v>
      </c>
      <c r="BU19883" s="4">
        <f t="shared" si="1242"/>
        <v>0</v>
      </c>
      <c r="BV19883" s="4">
        <f t="shared" si="1243"/>
        <v>0</v>
      </c>
      <c r="BW19883" s="23"/>
      <c r="BX19883" s="4">
        <f t="shared" si="1244"/>
        <v>1</v>
      </c>
      <c r="BY19883" s="4">
        <f t="shared" si="1245"/>
        <v>1</v>
      </c>
    </row>
    <row r="19884" spans="1:77">
      <c r="A19884" s="23">
        <v>19879</v>
      </c>
      <c r="BT19884" s="23">
        <v>19879</v>
      </c>
      <c r="BU19884" s="4">
        <f t="shared" si="1242"/>
        <v>0</v>
      </c>
      <c r="BV19884" s="4">
        <f t="shared" si="1243"/>
        <v>0</v>
      </c>
      <c r="BW19884" s="23"/>
      <c r="BX19884" s="4">
        <f t="shared" si="1244"/>
        <v>1</v>
      </c>
      <c r="BY19884" s="4">
        <f t="shared" si="1245"/>
        <v>1</v>
      </c>
    </row>
    <row r="19885" spans="1:77">
      <c r="A19885" s="23">
        <v>19880</v>
      </c>
      <c r="BT19885" s="23">
        <v>19880</v>
      </c>
      <c r="BU19885" s="4">
        <f t="shared" si="1242"/>
        <v>0</v>
      </c>
      <c r="BV19885" s="4">
        <f t="shared" si="1243"/>
        <v>0</v>
      </c>
      <c r="BW19885" s="23"/>
      <c r="BX19885" s="4">
        <f t="shared" si="1244"/>
        <v>1</v>
      </c>
      <c r="BY19885" s="4">
        <f t="shared" si="1245"/>
        <v>1</v>
      </c>
    </row>
    <row r="19886" spans="1:77">
      <c r="A19886" s="23">
        <v>19881</v>
      </c>
      <c r="BT19886" s="23">
        <v>19881</v>
      </c>
      <c r="BU19886" s="4">
        <f t="shared" si="1242"/>
        <v>0</v>
      </c>
      <c r="BV19886" s="4">
        <f t="shared" si="1243"/>
        <v>0</v>
      </c>
      <c r="BW19886" s="23"/>
      <c r="BX19886" s="4">
        <f t="shared" si="1244"/>
        <v>1</v>
      </c>
      <c r="BY19886" s="4">
        <f t="shared" si="1245"/>
        <v>1</v>
      </c>
    </row>
    <row r="19887" spans="1:77">
      <c r="A19887" s="23">
        <v>19882</v>
      </c>
      <c r="BT19887" s="23">
        <v>19882</v>
      </c>
      <c r="BU19887" s="4">
        <f t="shared" si="1242"/>
        <v>0</v>
      </c>
      <c r="BV19887" s="4">
        <f t="shared" si="1243"/>
        <v>0</v>
      </c>
      <c r="BW19887" s="23"/>
      <c r="BX19887" s="4">
        <f t="shared" si="1244"/>
        <v>1</v>
      </c>
      <c r="BY19887" s="4">
        <f t="shared" si="1245"/>
        <v>1</v>
      </c>
    </row>
    <row r="19888" spans="1:77">
      <c r="A19888" s="23">
        <v>19883</v>
      </c>
      <c r="BT19888" s="23">
        <v>19883</v>
      </c>
      <c r="BU19888" s="4">
        <f t="shared" si="1242"/>
        <v>0</v>
      </c>
      <c r="BV19888" s="4">
        <f t="shared" si="1243"/>
        <v>0</v>
      </c>
      <c r="BW19888" s="23"/>
      <c r="BX19888" s="4">
        <f t="shared" si="1244"/>
        <v>1</v>
      </c>
      <c r="BY19888" s="4">
        <f t="shared" si="1245"/>
        <v>1</v>
      </c>
    </row>
    <row r="19889" spans="1:77">
      <c r="A19889" s="23">
        <v>19884</v>
      </c>
      <c r="BT19889" s="23">
        <v>19884</v>
      </c>
      <c r="BU19889" s="4">
        <f t="shared" si="1242"/>
        <v>0</v>
      </c>
      <c r="BV19889" s="4">
        <f t="shared" si="1243"/>
        <v>0</v>
      </c>
      <c r="BW19889" s="23"/>
      <c r="BX19889" s="4">
        <f t="shared" si="1244"/>
        <v>1</v>
      </c>
      <c r="BY19889" s="4">
        <f t="shared" si="1245"/>
        <v>1</v>
      </c>
    </row>
    <row r="19890" spans="1:77">
      <c r="A19890" s="23">
        <v>19885</v>
      </c>
      <c r="BT19890" s="23">
        <v>19885</v>
      </c>
      <c r="BU19890" s="4">
        <f t="shared" si="1242"/>
        <v>0</v>
      </c>
      <c r="BV19890" s="4">
        <f t="shared" si="1243"/>
        <v>0</v>
      </c>
      <c r="BW19890" s="23"/>
      <c r="BX19890" s="4">
        <f t="shared" si="1244"/>
        <v>1</v>
      </c>
      <c r="BY19890" s="4">
        <f t="shared" si="1245"/>
        <v>1</v>
      </c>
    </row>
    <row r="19891" spans="1:77">
      <c r="A19891" s="23">
        <v>19886</v>
      </c>
      <c r="BT19891" s="23">
        <v>19886</v>
      </c>
      <c r="BU19891" s="4">
        <f t="shared" si="1242"/>
        <v>0</v>
      </c>
      <c r="BV19891" s="4">
        <f t="shared" si="1243"/>
        <v>0</v>
      </c>
      <c r="BW19891" s="23"/>
      <c r="BX19891" s="4">
        <f t="shared" si="1244"/>
        <v>1</v>
      </c>
      <c r="BY19891" s="4">
        <f t="shared" si="1245"/>
        <v>1</v>
      </c>
    </row>
    <row r="19892" spans="1:77">
      <c r="A19892" s="23">
        <v>19887</v>
      </c>
      <c r="BT19892" s="23">
        <v>19887</v>
      </c>
      <c r="BU19892" s="4">
        <f t="shared" si="1242"/>
        <v>0</v>
      </c>
      <c r="BV19892" s="4">
        <f t="shared" si="1243"/>
        <v>0</v>
      </c>
      <c r="BW19892" s="23"/>
      <c r="BX19892" s="4">
        <f t="shared" si="1244"/>
        <v>1</v>
      </c>
      <c r="BY19892" s="4">
        <f t="shared" si="1245"/>
        <v>1</v>
      </c>
    </row>
    <row r="19893" spans="1:77">
      <c r="A19893" s="23">
        <v>19888</v>
      </c>
      <c r="BT19893" s="23">
        <v>19888</v>
      </c>
      <c r="BU19893" s="4">
        <f t="shared" si="1242"/>
        <v>0</v>
      </c>
      <c r="BV19893" s="4">
        <f t="shared" si="1243"/>
        <v>0</v>
      </c>
      <c r="BW19893" s="23"/>
      <c r="BX19893" s="4">
        <f t="shared" si="1244"/>
        <v>1</v>
      </c>
      <c r="BY19893" s="4">
        <f t="shared" si="1245"/>
        <v>1</v>
      </c>
    </row>
    <row r="19894" spans="1:77">
      <c r="A19894" s="23">
        <v>19889</v>
      </c>
      <c r="BT19894" s="23">
        <v>19889</v>
      </c>
      <c r="BU19894" s="4">
        <f t="shared" si="1242"/>
        <v>0</v>
      </c>
      <c r="BV19894" s="4">
        <f t="shared" si="1243"/>
        <v>0</v>
      </c>
      <c r="BW19894" s="23"/>
      <c r="BX19894" s="4">
        <f t="shared" si="1244"/>
        <v>1</v>
      </c>
      <c r="BY19894" s="4">
        <f t="shared" si="1245"/>
        <v>1</v>
      </c>
    </row>
    <row r="19895" spans="1:77">
      <c r="A19895" s="23">
        <v>19890</v>
      </c>
      <c r="BT19895" s="23">
        <v>19890</v>
      </c>
      <c r="BU19895" s="4">
        <f t="shared" si="1242"/>
        <v>0</v>
      </c>
      <c r="BV19895" s="4">
        <f t="shared" si="1243"/>
        <v>0</v>
      </c>
      <c r="BW19895" s="23"/>
      <c r="BX19895" s="4">
        <f t="shared" si="1244"/>
        <v>1</v>
      </c>
      <c r="BY19895" s="4">
        <f t="shared" si="1245"/>
        <v>1</v>
      </c>
    </row>
    <row r="19896" spans="1:77">
      <c r="A19896" s="23">
        <v>19891</v>
      </c>
      <c r="BT19896" s="23">
        <v>19891</v>
      </c>
      <c r="BU19896" s="4">
        <f t="shared" si="1242"/>
        <v>0</v>
      </c>
      <c r="BV19896" s="4">
        <f t="shared" si="1243"/>
        <v>0</v>
      </c>
      <c r="BW19896" s="23"/>
      <c r="BX19896" s="4">
        <f t="shared" si="1244"/>
        <v>1</v>
      </c>
      <c r="BY19896" s="4">
        <f t="shared" si="1245"/>
        <v>1</v>
      </c>
    </row>
    <row r="19897" spans="1:77">
      <c r="A19897" s="23">
        <v>19892</v>
      </c>
      <c r="BT19897" s="23">
        <v>19892</v>
      </c>
      <c r="BU19897" s="4">
        <f t="shared" si="1242"/>
        <v>0</v>
      </c>
      <c r="BV19897" s="4">
        <f t="shared" si="1243"/>
        <v>0</v>
      </c>
      <c r="BW19897" s="23"/>
      <c r="BX19897" s="4">
        <f t="shared" si="1244"/>
        <v>1</v>
      </c>
      <c r="BY19897" s="4">
        <f t="shared" si="1245"/>
        <v>1</v>
      </c>
    </row>
    <row r="19898" spans="1:77">
      <c r="A19898" s="23">
        <v>19893</v>
      </c>
      <c r="BT19898" s="23">
        <v>19893</v>
      </c>
      <c r="BU19898" s="4">
        <f t="shared" si="1242"/>
        <v>0</v>
      </c>
      <c r="BV19898" s="4">
        <f t="shared" si="1243"/>
        <v>0</v>
      </c>
      <c r="BW19898" s="23"/>
      <c r="BX19898" s="4">
        <f t="shared" si="1244"/>
        <v>1</v>
      </c>
      <c r="BY19898" s="4">
        <f t="shared" si="1245"/>
        <v>1</v>
      </c>
    </row>
    <row r="19899" spans="1:77">
      <c r="A19899" s="23">
        <v>19894</v>
      </c>
      <c r="BT19899" s="23">
        <v>19894</v>
      </c>
      <c r="BU19899" s="4">
        <f t="shared" si="1242"/>
        <v>0</v>
      </c>
      <c r="BV19899" s="4">
        <f t="shared" si="1243"/>
        <v>0</v>
      </c>
      <c r="BW19899" s="23"/>
      <c r="BX19899" s="4">
        <f t="shared" si="1244"/>
        <v>1</v>
      </c>
      <c r="BY19899" s="4">
        <f t="shared" si="1245"/>
        <v>1</v>
      </c>
    </row>
    <row r="19900" spans="1:77">
      <c r="A19900" s="23">
        <v>19895</v>
      </c>
      <c r="BT19900" s="23">
        <v>19895</v>
      </c>
      <c r="BU19900" s="4">
        <f t="shared" si="1242"/>
        <v>0</v>
      </c>
      <c r="BV19900" s="4">
        <f t="shared" si="1243"/>
        <v>0</v>
      </c>
      <c r="BW19900" s="23"/>
      <c r="BX19900" s="4">
        <f t="shared" si="1244"/>
        <v>1</v>
      </c>
      <c r="BY19900" s="4">
        <f t="shared" si="1245"/>
        <v>1</v>
      </c>
    </row>
    <row r="19901" spans="1:77">
      <c r="A19901" s="23">
        <v>19896</v>
      </c>
      <c r="BT19901" s="23">
        <v>19896</v>
      </c>
      <c r="BU19901" s="4">
        <f t="shared" si="1242"/>
        <v>0</v>
      </c>
      <c r="BV19901" s="4">
        <f t="shared" si="1243"/>
        <v>0</v>
      </c>
      <c r="BW19901" s="23"/>
      <c r="BX19901" s="4">
        <f t="shared" si="1244"/>
        <v>1</v>
      </c>
      <c r="BY19901" s="4">
        <f t="shared" si="1245"/>
        <v>1</v>
      </c>
    </row>
    <row r="19902" spans="1:77">
      <c r="A19902" s="23">
        <v>19897</v>
      </c>
      <c r="BT19902" s="23">
        <v>19897</v>
      </c>
      <c r="BU19902" s="4">
        <f t="shared" si="1242"/>
        <v>0</v>
      </c>
      <c r="BV19902" s="4">
        <f t="shared" si="1243"/>
        <v>0</v>
      </c>
      <c r="BW19902" s="23"/>
      <c r="BX19902" s="4">
        <f t="shared" si="1244"/>
        <v>1</v>
      </c>
      <c r="BY19902" s="4">
        <f t="shared" si="1245"/>
        <v>1</v>
      </c>
    </row>
    <row r="19903" spans="1:77">
      <c r="A19903" s="23">
        <v>19898</v>
      </c>
      <c r="BT19903" s="23">
        <v>19898</v>
      </c>
      <c r="BU19903" s="4">
        <f t="shared" si="1242"/>
        <v>0</v>
      </c>
      <c r="BV19903" s="4">
        <f t="shared" si="1243"/>
        <v>0</v>
      </c>
      <c r="BW19903" s="23"/>
      <c r="BX19903" s="4">
        <f t="shared" si="1244"/>
        <v>1</v>
      </c>
      <c r="BY19903" s="4">
        <f t="shared" si="1245"/>
        <v>1</v>
      </c>
    </row>
    <row r="19904" spans="1:77">
      <c r="A19904" s="23">
        <v>19899</v>
      </c>
      <c r="BT19904" s="23">
        <v>19899</v>
      </c>
      <c r="BU19904" s="4">
        <f t="shared" si="1242"/>
        <v>0</v>
      </c>
      <c r="BV19904" s="4">
        <f t="shared" si="1243"/>
        <v>0</v>
      </c>
      <c r="BW19904" s="23"/>
      <c r="BX19904" s="4">
        <f t="shared" si="1244"/>
        <v>1</v>
      </c>
      <c r="BY19904" s="4">
        <f t="shared" si="1245"/>
        <v>1</v>
      </c>
    </row>
    <row r="19905" spans="1:77">
      <c r="A19905" s="23">
        <v>19900</v>
      </c>
      <c r="BT19905" s="23">
        <v>19900</v>
      </c>
      <c r="BU19905" s="4">
        <f t="shared" si="1242"/>
        <v>0</v>
      </c>
      <c r="BV19905" s="4">
        <f t="shared" si="1243"/>
        <v>0</v>
      </c>
      <c r="BW19905" s="23"/>
      <c r="BX19905" s="4">
        <f t="shared" si="1244"/>
        <v>1</v>
      </c>
      <c r="BY19905" s="4">
        <f t="shared" si="1245"/>
        <v>1</v>
      </c>
    </row>
    <row r="19906" spans="1:77">
      <c r="A19906" s="23">
        <v>19901</v>
      </c>
      <c r="BT19906" s="23">
        <v>19901</v>
      </c>
      <c r="BU19906" s="4">
        <f t="shared" si="1242"/>
        <v>0</v>
      </c>
      <c r="BV19906" s="4">
        <f t="shared" si="1243"/>
        <v>0</v>
      </c>
      <c r="BW19906" s="23"/>
      <c r="BX19906" s="4">
        <f t="shared" si="1244"/>
        <v>1</v>
      </c>
      <c r="BY19906" s="4">
        <f t="shared" si="1245"/>
        <v>1</v>
      </c>
    </row>
    <row r="19907" spans="1:77">
      <c r="A19907" s="23">
        <v>19902</v>
      </c>
      <c r="BT19907" s="23">
        <v>19902</v>
      </c>
      <c r="BU19907" s="4">
        <f t="shared" si="1242"/>
        <v>0</v>
      </c>
      <c r="BV19907" s="4">
        <f t="shared" si="1243"/>
        <v>0</v>
      </c>
      <c r="BW19907" s="23"/>
      <c r="BX19907" s="4">
        <f t="shared" si="1244"/>
        <v>1</v>
      </c>
      <c r="BY19907" s="4">
        <f t="shared" si="1245"/>
        <v>1</v>
      </c>
    </row>
    <row r="19908" spans="1:77">
      <c r="A19908" s="23">
        <v>19903</v>
      </c>
      <c r="BT19908" s="23">
        <v>19903</v>
      </c>
      <c r="BU19908" s="4">
        <f t="shared" si="1242"/>
        <v>0</v>
      </c>
      <c r="BV19908" s="4">
        <f t="shared" si="1243"/>
        <v>0</v>
      </c>
      <c r="BW19908" s="23"/>
      <c r="BX19908" s="4">
        <f t="shared" si="1244"/>
        <v>1</v>
      </c>
      <c r="BY19908" s="4">
        <f t="shared" si="1245"/>
        <v>1</v>
      </c>
    </row>
    <row r="19909" spans="1:77">
      <c r="A19909" s="23">
        <v>19904</v>
      </c>
      <c r="BT19909" s="23">
        <v>19904</v>
      </c>
      <c r="BU19909" s="4">
        <f t="shared" si="1242"/>
        <v>0</v>
      </c>
      <c r="BV19909" s="4">
        <f t="shared" si="1243"/>
        <v>0</v>
      </c>
      <c r="BW19909" s="23"/>
      <c r="BX19909" s="4">
        <f t="shared" si="1244"/>
        <v>1</v>
      </c>
      <c r="BY19909" s="4">
        <f t="shared" si="1245"/>
        <v>1</v>
      </c>
    </row>
    <row r="19910" spans="1:77">
      <c r="A19910" s="23">
        <v>19905</v>
      </c>
      <c r="BT19910" s="23">
        <v>19905</v>
      </c>
      <c r="BU19910" s="4">
        <f t="shared" si="1242"/>
        <v>0</v>
      </c>
      <c r="BV19910" s="4">
        <f t="shared" si="1243"/>
        <v>0</v>
      </c>
      <c r="BW19910" s="23"/>
      <c r="BX19910" s="4">
        <f t="shared" si="1244"/>
        <v>1</v>
      </c>
      <c r="BY19910" s="4">
        <f t="shared" si="1245"/>
        <v>1</v>
      </c>
    </row>
    <row r="19911" spans="1:77">
      <c r="A19911" s="23">
        <v>19906</v>
      </c>
      <c r="BT19911" s="23">
        <v>19906</v>
      </c>
      <c r="BU19911" s="4">
        <f t="shared" ref="BU19911:BU19974" si="1246">BP19911*$BV$1-BQ19911</f>
        <v>0</v>
      </c>
      <c r="BV19911" s="4">
        <f t="shared" ref="BV19911:BV19974" si="1247">BR19911*$BV$1-BS19911</f>
        <v>0</v>
      </c>
      <c r="BW19911" s="23"/>
      <c r="BX19911" s="4">
        <f t="shared" si="1244"/>
        <v>1</v>
      </c>
      <c r="BY19911" s="4">
        <f t="shared" si="1245"/>
        <v>1</v>
      </c>
    </row>
    <row r="19912" spans="1:77">
      <c r="A19912" s="23">
        <v>19907</v>
      </c>
      <c r="BT19912" s="23">
        <v>19907</v>
      </c>
      <c r="BU19912" s="4">
        <f t="shared" si="1246"/>
        <v>0</v>
      </c>
      <c r="BV19912" s="4">
        <f t="shared" si="1247"/>
        <v>0</v>
      </c>
      <c r="BW19912" s="23"/>
      <c r="BX19912" s="4">
        <f t="shared" si="1244"/>
        <v>1</v>
      </c>
      <c r="BY19912" s="4">
        <f t="shared" si="1245"/>
        <v>1</v>
      </c>
    </row>
    <row r="19913" spans="1:77">
      <c r="A19913" s="23">
        <v>19908</v>
      </c>
      <c r="BT19913" s="23">
        <v>19908</v>
      </c>
      <c r="BU19913" s="4">
        <f t="shared" si="1246"/>
        <v>0</v>
      </c>
      <c r="BV19913" s="4">
        <f t="shared" si="1247"/>
        <v>0</v>
      </c>
      <c r="BW19913" s="23"/>
      <c r="BX19913" s="4">
        <f t="shared" si="1244"/>
        <v>1</v>
      </c>
      <c r="BY19913" s="4">
        <f t="shared" si="1245"/>
        <v>1</v>
      </c>
    </row>
    <row r="19914" spans="1:77">
      <c r="A19914" s="23">
        <v>19909</v>
      </c>
      <c r="BT19914" s="23">
        <v>19909</v>
      </c>
      <c r="BU19914" s="4">
        <f t="shared" si="1246"/>
        <v>0</v>
      </c>
      <c r="BV19914" s="4">
        <f t="shared" si="1247"/>
        <v>0</v>
      </c>
      <c r="BW19914" s="23"/>
      <c r="BX19914" s="4">
        <f t="shared" si="1244"/>
        <v>1</v>
      </c>
      <c r="BY19914" s="4">
        <f t="shared" si="1245"/>
        <v>1</v>
      </c>
    </row>
    <row r="19915" spans="1:77">
      <c r="A19915" s="23">
        <v>19910</v>
      </c>
      <c r="BT19915" s="23">
        <v>19910</v>
      </c>
      <c r="BU19915" s="4">
        <f t="shared" si="1246"/>
        <v>0</v>
      </c>
      <c r="BV19915" s="4">
        <f t="shared" si="1247"/>
        <v>0</v>
      </c>
      <c r="BW19915" s="23"/>
      <c r="BX19915" s="4">
        <f t="shared" si="1244"/>
        <v>1</v>
      </c>
      <c r="BY19915" s="4">
        <f t="shared" si="1245"/>
        <v>1</v>
      </c>
    </row>
    <row r="19916" spans="1:77">
      <c r="A19916" s="23">
        <v>19911</v>
      </c>
      <c r="BT19916" s="23">
        <v>19911</v>
      </c>
      <c r="BU19916" s="4">
        <f t="shared" si="1246"/>
        <v>0</v>
      </c>
      <c r="BV19916" s="4">
        <f t="shared" si="1247"/>
        <v>0</v>
      </c>
      <c r="BW19916" s="23"/>
      <c r="BX19916" s="4">
        <f t="shared" si="1244"/>
        <v>1</v>
      </c>
      <c r="BY19916" s="4">
        <f t="shared" si="1245"/>
        <v>1</v>
      </c>
    </row>
    <row r="19917" spans="1:77">
      <c r="A19917" s="23">
        <v>19912</v>
      </c>
      <c r="BT19917" s="23">
        <v>19912</v>
      </c>
      <c r="BU19917" s="4">
        <f t="shared" si="1246"/>
        <v>0</v>
      </c>
      <c r="BV19917" s="4">
        <f t="shared" si="1247"/>
        <v>0</v>
      </c>
      <c r="BW19917" s="23"/>
      <c r="BX19917" s="4">
        <f t="shared" si="1244"/>
        <v>1</v>
      </c>
      <c r="BY19917" s="4">
        <f t="shared" si="1245"/>
        <v>1</v>
      </c>
    </row>
    <row r="19918" spans="1:77">
      <c r="A19918" s="23">
        <v>19913</v>
      </c>
      <c r="BT19918" s="23">
        <v>19913</v>
      </c>
      <c r="BU19918" s="4">
        <f t="shared" si="1246"/>
        <v>0</v>
      </c>
      <c r="BV19918" s="4">
        <f t="shared" si="1247"/>
        <v>0</v>
      </c>
      <c r="BW19918" s="23"/>
      <c r="BX19918" s="4">
        <f t="shared" si="1244"/>
        <v>1</v>
      </c>
      <c r="BY19918" s="4">
        <f t="shared" si="1245"/>
        <v>1</v>
      </c>
    </row>
    <row r="19919" spans="1:77">
      <c r="A19919" s="23">
        <v>19914</v>
      </c>
      <c r="BT19919" s="23">
        <v>19914</v>
      </c>
      <c r="BU19919" s="4">
        <f t="shared" si="1246"/>
        <v>0</v>
      </c>
      <c r="BV19919" s="4">
        <f t="shared" si="1247"/>
        <v>0</v>
      </c>
      <c r="BW19919" s="23"/>
      <c r="BX19919" s="4">
        <f t="shared" si="1244"/>
        <v>1</v>
      </c>
      <c r="BY19919" s="4">
        <f t="shared" si="1245"/>
        <v>1</v>
      </c>
    </row>
    <row r="19920" spans="1:77">
      <c r="A19920" s="23">
        <v>19915</v>
      </c>
      <c r="BT19920" s="23">
        <v>19915</v>
      </c>
      <c r="BU19920" s="4">
        <f t="shared" si="1246"/>
        <v>0</v>
      </c>
      <c r="BV19920" s="4">
        <f t="shared" si="1247"/>
        <v>0</v>
      </c>
      <c r="BW19920" s="23"/>
      <c r="BX19920" s="4">
        <f t="shared" si="1244"/>
        <v>1</v>
      </c>
      <c r="BY19920" s="4">
        <f t="shared" si="1245"/>
        <v>1</v>
      </c>
    </row>
    <row r="19921" spans="1:77">
      <c r="A19921" s="23">
        <v>19916</v>
      </c>
      <c r="BT19921" s="23">
        <v>19916</v>
      </c>
      <c r="BU19921" s="4">
        <f t="shared" si="1246"/>
        <v>0</v>
      </c>
      <c r="BV19921" s="4">
        <f t="shared" si="1247"/>
        <v>0</v>
      </c>
      <c r="BW19921" s="23"/>
      <c r="BX19921" s="4">
        <f t="shared" si="1244"/>
        <v>1</v>
      </c>
      <c r="BY19921" s="4">
        <f t="shared" si="1245"/>
        <v>1</v>
      </c>
    </row>
    <row r="19922" spans="1:77">
      <c r="A19922" s="23">
        <v>19917</v>
      </c>
      <c r="BT19922" s="23">
        <v>19917</v>
      </c>
      <c r="BU19922" s="4">
        <f t="shared" si="1246"/>
        <v>0</v>
      </c>
      <c r="BV19922" s="4">
        <f t="shared" si="1247"/>
        <v>0</v>
      </c>
      <c r="BW19922" s="23"/>
      <c r="BX19922" s="4">
        <f t="shared" si="1244"/>
        <v>1</v>
      </c>
      <c r="BY19922" s="4">
        <f t="shared" si="1245"/>
        <v>1</v>
      </c>
    </row>
    <row r="19923" spans="1:77">
      <c r="A19923" s="23">
        <v>19918</v>
      </c>
      <c r="BT19923" s="23">
        <v>19918</v>
      </c>
      <c r="BU19923" s="4">
        <f t="shared" si="1246"/>
        <v>0</v>
      </c>
      <c r="BV19923" s="4">
        <f t="shared" si="1247"/>
        <v>0</v>
      </c>
      <c r="BW19923" s="23"/>
      <c r="BX19923" s="4">
        <f t="shared" si="1244"/>
        <v>1</v>
      </c>
      <c r="BY19923" s="4">
        <f t="shared" si="1245"/>
        <v>1</v>
      </c>
    </row>
    <row r="19924" spans="1:77">
      <c r="A19924" s="23">
        <v>19919</v>
      </c>
      <c r="BT19924" s="23">
        <v>19919</v>
      </c>
      <c r="BU19924" s="4">
        <f t="shared" si="1246"/>
        <v>0</v>
      </c>
      <c r="BV19924" s="4">
        <f t="shared" si="1247"/>
        <v>0</v>
      </c>
      <c r="BW19924" s="23"/>
      <c r="BX19924" s="4">
        <f t="shared" si="1244"/>
        <v>1</v>
      </c>
      <c r="BY19924" s="4">
        <f t="shared" si="1245"/>
        <v>1</v>
      </c>
    </row>
    <row r="19925" spans="1:77">
      <c r="A19925" s="23">
        <v>19920</v>
      </c>
      <c r="BT19925" s="23">
        <v>19920</v>
      </c>
      <c r="BU19925" s="4">
        <f t="shared" si="1246"/>
        <v>0</v>
      </c>
      <c r="BV19925" s="4">
        <f t="shared" si="1247"/>
        <v>0</v>
      </c>
      <c r="BW19925" s="23"/>
      <c r="BX19925" s="4">
        <f t="shared" si="1244"/>
        <v>1</v>
      </c>
      <c r="BY19925" s="4">
        <f t="shared" si="1245"/>
        <v>1</v>
      </c>
    </row>
    <row r="19926" spans="1:77">
      <c r="A19926" s="23">
        <v>19921</v>
      </c>
      <c r="BT19926" s="23">
        <v>19921</v>
      </c>
      <c r="BU19926" s="4">
        <f t="shared" si="1246"/>
        <v>0</v>
      </c>
      <c r="BV19926" s="4">
        <f t="shared" si="1247"/>
        <v>0</v>
      </c>
      <c r="BW19926" s="23"/>
      <c r="BX19926" s="4">
        <f t="shared" ref="BX19926:BX19989" si="1248">IF(BU19926=MAX($BU19926:$BV19926),1,0)</f>
        <v>1</v>
      </c>
      <c r="BY19926" s="4">
        <f t="shared" ref="BY19926:BY19989" si="1249">IF(BV19926=MAX($BU19926:$BV19926),1,0)</f>
        <v>1</v>
      </c>
    </row>
    <row r="19927" spans="1:77">
      <c r="A19927" s="23">
        <v>19922</v>
      </c>
      <c r="BT19927" s="23">
        <v>19922</v>
      </c>
      <c r="BU19927" s="4">
        <f t="shared" si="1246"/>
        <v>0</v>
      </c>
      <c r="BV19927" s="4">
        <f t="shared" si="1247"/>
        <v>0</v>
      </c>
      <c r="BW19927" s="23"/>
      <c r="BX19927" s="4">
        <f t="shared" si="1248"/>
        <v>1</v>
      </c>
      <c r="BY19927" s="4">
        <f t="shared" si="1249"/>
        <v>1</v>
      </c>
    </row>
    <row r="19928" spans="1:77">
      <c r="A19928" s="23">
        <v>19923</v>
      </c>
      <c r="BT19928" s="23">
        <v>19923</v>
      </c>
      <c r="BU19928" s="4">
        <f t="shared" si="1246"/>
        <v>0</v>
      </c>
      <c r="BV19928" s="4">
        <f t="shared" si="1247"/>
        <v>0</v>
      </c>
      <c r="BW19928" s="23"/>
      <c r="BX19928" s="4">
        <f t="shared" si="1248"/>
        <v>1</v>
      </c>
      <c r="BY19928" s="4">
        <f t="shared" si="1249"/>
        <v>1</v>
      </c>
    </row>
    <row r="19929" spans="1:77">
      <c r="A19929" s="23">
        <v>19924</v>
      </c>
      <c r="BT19929" s="23">
        <v>19924</v>
      </c>
      <c r="BU19929" s="4">
        <f t="shared" si="1246"/>
        <v>0</v>
      </c>
      <c r="BV19929" s="4">
        <f t="shared" si="1247"/>
        <v>0</v>
      </c>
      <c r="BW19929" s="23"/>
      <c r="BX19929" s="4">
        <f t="shared" si="1248"/>
        <v>1</v>
      </c>
      <c r="BY19929" s="4">
        <f t="shared" si="1249"/>
        <v>1</v>
      </c>
    </row>
    <row r="19930" spans="1:77">
      <c r="A19930" s="23">
        <v>19925</v>
      </c>
      <c r="BT19930" s="23">
        <v>19925</v>
      </c>
      <c r="BU19930" s="4">
        <f t="shared" si="1246"/>
        <v>0</v>
      </c>
      <c r="BV19930" s="4">
        <f t="shared" si="1247"/>
        <v>0</v>
      </c>
      <c r="BW19930" s="23"/>
      <c r="BX19930" s="4">
        <f t="shared" si="1248"/>
        <v>1</v>
      </c>
      <c r="BY19930" s="4">
        <f t="shared" si="1249"/>
        <v>1</v>
      </c>
    </row>
    <row r="19931" spans="1:77">
      <c r="A19931" s="23">
        <v>19926</v>
      </c>
      <c r="BT19931" s="23">
        <v>19926</v>
      </c>
      <c r="BU19931" s="4">
        <f t="shared" si="1246"/>
        <v>0</v>
      </c>
      <c r="BV19931" s="4">
        <f t="shared" si="1247"/>
        <v>0</v>
      </c>
      <c r="BW19931" s="23"/>
      <c r="BX19931" s="4">
        <f t="shared" si="1248"/>
        <v>1</v>
      </c>
      <c r="BY19931" s="4">
        <f t="shared" si="1249"/>
        <v>1</v>
      </c>
    </row>
    <row r="19932" spans="1:77">
      <c r="A19932" s="23">
        <v>19927</v>
      </c>
      <c r="BT19932" s="23">
        <v>19927</v>
      </c>
      <c r="BU19932" s="4">
        <f t="shared" si="1246"/>
        <v>0</v>
      </c>
      <c r="BV19932" s="4">
        <f t="shared" si="1247"/>
        <v>0</v>
      </c>
      <c r="BW19932" s="23"/>
      <c r="BX19932" s="4">
        <f t="shared" si="1248"/>
        <v>1</v>
      </c>
      <c r="BY19932" s="4">
        <f t="shared" si="1249"/>
        <v>1</v>
      </c>
    </row>
    <row r="19933" spans="1:77">
      <c r="A19933" s="23">
        <v>19928</v>
      </c>
      <c r="BT19933" s="23">
        <v>19928</v>
      </c>
      <c r="BU19933" s="4">
        <f t="shared" si="1246"/>
        <v>0</v>
      </c>
      <c r="BV19933" s="4">
        <f t="shared" si="1247"/>
        <v>0</v>
      </c>
      <c r="BW19933" s="23"/>
      <c r="BX19933" s="4">
        <f t="shared" si="1248"/>
        <v>1</v>
      </c>
      <c r="BY19933" s="4">
        <f t="shared" si="1249"/>
        <v>1</v>
      </c>
    </row>
    <row r="19934" spans="1:77">
      <c r="A19934" s="23">
        <v>19929</v>
      </c>
      <c r="BT19934" s="23">
        <v>19929</v>
      </c>
      <c r="BU19934" s="4">
        <f t="shared" si="1246"/>
        <v>0</v>
      </c>
      <c r="BV19934" s="4">
        <f t="shared" si="1247"/>
        <v>0</v>
      </c>
      <c r="BW19934" s="23"/>
      <c r="BX19934" s="4">
        <f t="shared" si="1248"/>
        <v>1</v>
      </c>
      <c r="BY19934" s="4">
        <f t="shared" si="1249"/>
        <v>1</v>
      </c>
    </row>
    <row r="19935" spans="1:77">
      <c r="A19935" s="23">
        <v>19930</v>
      </c>
      <c r="BT19935" s="23">
        <v>19930</v>
      </c>
      <c r="BU19935" s="4">
        <f t="shared" si="1246"/>
        <v>0</v>
      </c>
      <c r="BV19935" s="4">
        <f t="shared" si="1247"/>
        <v>0</v>
      </c>
      <c r="BW19935" s="23"/>
      <c r="BX19935" s="4">
        <f t="shared" si="1248"/>
        <v>1</v>
      </c>
      <c r="BY19935" s="4">
        <f t="shared" si="1249"/>
        <v>1</v>
      </c>
    </row>
    <row r="19936" spans="1:77">
      <c r="A19936" s="23">
        <v>19931</v>
      </c>
      <c r="BT19936" s="23">
        <v>19931</v>
      </c>
      <c r="BU19936" s="4">
        <f t="shared" si="1246"/>
        <v>0</v>
      </c>
      <c r="BV19936" s="4">
        <f t="shared" si="1247"/>
        <v>0</v>
      </c>
      <c r="BW19936" s="23"/>
      <c r="BX19936" s="4">
        <f t="shared" si="1248"/>
        <v>1</v>
      </c>
      <c r="BY19936" s="4">
        <f t="shared" si="1249"/>
        <v>1</v>
      </c>
    </row>
    <row r="19937" spans="1:77">
      <c r="A19937" s="23">
        <v>19932</v>
      </c>
      <c r="BT19937" s="23">
        <v>19932</v>
      </c>
      <c r="BU19937" s="4">
        <f t="shared" si="1246"/>
        <v>0</v>
      </c>
      <c r="BV19937" s="4">
        <f t="shared" si="1247"/>
        <v>0</v>
      </c>
      <c r="BW19937" s="23"/>
      <c r="BX19937" s="4">
        <f t="shared" si="1248"/>
        <v>1</v>
      </c>
      <c r="BY19937" s="4">
        <f t="shared" si="1249"/>
        <v>1</v>
      </c>
    </row>
    <row r="19938" spans="1:77">
      <c r="A19938" s="23">
        <v>19933</v>
      </c>
      <c r="BT19938" s="23">
        <v>19933</v>
      </c>
      <c r="BU19938" s="4">
        <f t="shared" si="1246"/>
        <v>0</v>
      </c>
      <c r="BV19938" s="4">
        <f t="shared" si="1247"/>
        <v>0</v>
      </c>
      <c r="BW19938" s="23"/>
      <c r="BX19938" s="4">
        <f t="shared" si="1248"/>
        <v>1</v>
      </c>
      <c r="BY19938" s="4">
        <f t="shared" si="1249"/>
        <v>1</v>
      </c>
    </row>
    <row r="19939" spans="1:77">
      <c r="A19939" s="23">
        <v>19934</v>
      </c>
      <c r="BT19939" s="23">
        <v>19934</v>
      </c>
      <c r="BU19939" s="4">
        <f t="shared" si="1246"/>
        <v>0</v>
      </c>
      <c r="BV19939" s="4">
        <f t="shared" si="1247"/>
        <v>0</v>
      </c>
      <c r="BW19939" s="23"/>
      <c r="BX19939" s="4">
        <f t="shared" si="1248"/>
        <v>1</v>
      </c>
      <c r="BY19939" s="4">
        <f t="shared" si="1249"/>
        <v>1</v>
      </c>
    </row>
    <row r="19940" spans="1:77">
      <c r="A19940" s="23">
        <v>19935</v>
      </c>
      <c r="BT19940" s="23">
        <v>19935</v>
      </c>
      <c r="BU19940" s="4">
        <f t="shared" si="1246"/>
        <v>0</v>
      </c>
      <c r="BV19940" s="4">
        <f t="shared" si="1247"/>
        <v>0</v>
      </c>
      <c r="BW19940" s="23"/>
      <c r="BX19940" s="4">
        <f t="shared" si="1248"/>
        <v>1</v>
      </c>
      <c r="BY19940" s="4">
        <f t="shared" si="1249"/>
        <v>1</v>
      </c>
    </row>
    <row r="19941" spans="1:77">
      <c r="A19941" s="23">
        <v>19936</v>
      </c>
      <c r="BT19941" s="23">
        <v>19936</v>
      </c>
      <c r="BU19941" s="4">
        <f t="shared" si="1246"/>
        <v>0</v>
      </c>
      <c r="BV19941" s="4">
        <f t="shared" si="1247"/>
        <v>0</v>
      </c>
      <c r="BW19941" s="23"/>
      <c r="BX19941" s="4">
        <f t="shared" si="1248"/>
        <v>1</v>
      </c>
      <c r="BY19941" s="4">
        <f t="shared" si="1249"/>
        <v>1</v>
      </c>
    </row>
    <row r="19942" spans="1:77">
      <c r="A19942" s="23">
        <v>19937</v>
      </c>
      <c r="BT19942" s="23">
        <v>19937</v>
      </c>
      <c r="BU19942" s="4">
        <f t="shared" si="1246"/>
        <v>0</v>
      </c>
      <c r="BV19942" s="4">
        <f t="shared" si="1247"/>
        <v>0</v>
      </c>
      <c r="BW19942" s="23"/>
      <c r="BX19942" s="4">
        <f t="shared" si="1248"/>
        <v>1</v>
      </c>
      <c r="BY19942" s="4">
        <f t="shared" si="1249"/>
        <v>1</v>
      </c>
    </row>
    <row r="19943" spans="1:77">
      <c r="A19943" s="23">
        <v>19938</v>
      </c>
      <c r="BT19943" s="23">
        <v>19938</v>
      </c>
      <c r="BU19943" s="4">
        <f t="shared" si="1246"/>
        <v>0</v>
      </c>
      <c r="BV19943" s="4">
        <f t="shared" si="1247"/>
        <v>0</v>
      </c>
      <c r="BW19943" s="23"/>
      <c r="BX19943" s="4">
        <f t="shared" si="1248"/>
        <v>1</v>
      </c>
      <c r="BY19943" s="4">
        <f t="shared" si="1249"/>
        <v>1</v>
      </c>
    </row>
    <row r="19944" spans="1:77">
      <c r="A19944" s="23">
        <v>19939</v>
      </c>
      <c r="BT19944" s="23">
        <v>19939</v>
      </c>
      <c r="BU19944" s="4">
        <f t="shared" si="1246"/>
        <v>0</v>
      </c>
      <c r="BV19944" s="4">
        <f t="shared" si="1247"/>
        <v>0</v>
      </c>
      <c r="BW19944" s="23"/>
      <c r="BX19944" s="4">
        <f t="shared" si="1248"/>
        <v>1</v>
      </c>
      <c r="BY19944" s="4">
        <f t="shared" si="1249"/>
        <v>1</v>
      </c>
    </row>
    <row r="19945" spans="1:77">
      <c r="A19945" s="23">
        <v>19940</v>
      </c>
      <c r="BT19945" s="23">
        <v>19940</v>
      </c>
      <c r="BU19945" s="4">
        <f t="shared" si="1246"/>
        <v>0</v>
      </c>
      <c r="BV19945" s="4">
        <f t="shared" si="1247"/>
        <v>0</v>
      </c>
      <c r="BW19945" s="23"/>
      <c r="BX19945" s="4">
        <f t="shared" si="1248"/>
        <v>1</v>
      </c>
      <c r="BY19945" s="4">
        <f t="shared" si="1249"/>
        <v>1</v>
      </c>
    </row>
    <row r="19946" spans="1:77">
      <c r="A19946" s="23">
        <v>19941</v>
      </c>
      <c r="BT19946" s="23">
        <v>19941</v>
      </c>
      <c r="BU19946" s="4">
        <f t="shared" si="1246"/>
        <v>0</v>
      </c>
      <c r="BV19946" s="4">
        <f t="shared" si="1247"/>
        <v>0</v>
      </c>
      <c r="BW19946" s="23"/>
      <c r="BX19946" s="4">
        <f t="shared" si="1248"/>
        <v>1</v>
      </c>
      <c r="BY19946" s="4">
        <f t="shared" si="1249"/>
        <v>1</v>
      </c>
    </row>
    <row r="19947" spans="1:77">
      <c r="A19947" s="23">
        <v>19942</v>
      </c>
      <c r="BT19947" s="23">
        <v>19942</v>
      </c>
      <c r="BU19947" s="4">
        <f t="shared" si="1246"/>
        <v>0</v>
      </c>
      <c r="BV19947" s="4">
        <f t="shared" si="1247"/>
        <v>0</v>
      </c>
      <c r="BW19947" s="23"/>
      <c r="BX19947" s="4">
        <f t="shared" si="1248"/>
        <v>1</v>
      </c>
      <c r="BY19947" s="4">
        <f t="shared" si="1249"/>
        <v>1</v>
      </c>
    </row>
    <row r="19948" spans="1:77">
      <c r="A19948" s="23">
        <v>19943</v>
      </c>
      <c r="BT19948" s="23">
        <v>19943</v>
      </c>
      <c r="BU19948" s="4">
        <f t="shared" si="1246"/>
        <v>0</v>
      </c>
      <c r="BV19948" s="4">
        <f t="shared" si="1247"/>
        <v>0</v>
      </c>
      <c r="BW19948" s="23"/>
      <c r="BX19948" s="4">
        <f t="shared" si="1248"/>
        <v>1</v>
      </c>
      <c r="BY19948" s="4">
        <f t="shared" si="1249"/>
        <v>1</v>
      </c>
    </row>
    <row r="19949" spans="1:77">
      <c r="A19949" s="23">
        <v>19944</v>
      </c>
      <c r="BT19949" s="23">
        <v>19944</v>
      </c>
      <c r="BU19949" s="4">
        <f t="shared" si="1246"/>
        <v>0</v>
      </c>
      <c r="BV19949" s="4">
        <f t="shared" si="1247"/>
        <v>0</v>
      </c>
      <c r="BW19949" s="23"/>
      <c r="BX19949" s="4">
        <f t="shared" si="1248"/>
        <v>1</v>
      </c>
      <c r="BY19949" s="4">
        <f t="shared" si="1249"/>
        <v>1</v>
      </c>
    </row>
    <row r="19950" spans="1:77">
      <c r="A19950" s="23">
        <v>19945</v>
      </c>
      <c r="BT19950" s="23">
        <v>19945</v>
      </c>
      <c r="BU19950" s="4">
        <f t="shared" si="1246"/>
        <v>0</v>
      </c>
      <c r="BV19950" s="4">
        <f t="shared" si="1247"/>
        <v>0</v>
      </c>
      <c r="BW19950" s="23"/>
      <c r="BX19950" s="4">
        <f t="shared" si="1248"/>
        <v>1</v>
      </c>
      <c r="BY19950" s="4">
        <f t="shared" si="1249"/>
        <v>1</v>
      </c>
    </row>
    <row r="19951" spans="1:77">
      <c r="A19951" s="23">
        <v>19946</v>
      </c>
      <c r="BT19951" s="23">
        <v>19946</v>
      </c>
      <c r="BU19951" s="4">
        <f t="shared" si="1246"/>
        <v>0</v>
      </c>
      <c r="BV19951" s="4">
        <f t="shared" si="1247"/>
        <v>0</v>
      </c>
      <c r="BW19951" s="23"/>
      <c r="BX19951" s="4">
        <f t="shared" si="1248"/>
        <v>1</v>
      </c>
      <c r="BY19951" s="4">
        <f t="shared" si="1249"/>
        <v>1</v>
      </c>
    </row>
    <row r="19952" spans="1:77">
      <c r="A19952" s="23">
        <v>19947</v>
      </c>
      <c r="BT19952" s="23">
        <v>19947</v>
      </c>
      <c r="BU19952" s="4">
        <f t="shared" si="1246"/>
        <v>0</v>
      </c>
      <c r="BV19952" s="4">
        <f t="shared" si="1247"/>
        <v>0</v>
      </c>
      <c r="BW19952" s="23"/>
      <c r="BX19952" s="4">
        <f t="shared" si="1248"/>
        <v>1</v>
      </c>
      <c r="BY19952" s="4">
        <f t="shared" si="1249"/>
        <v>1</v>
      </c>
    </row>
    <row r="19953" spans="1:77">
      <c r="A19953" s="23">
        <v>19948</v>
      </c>
      <c r="BT19953" s="23">
        <v>19948</v>
      </c>
      <c r="BU19953" s="4">
        <f t="shared" si="1246"/>
        <v>0</v>
      </c>
      <c r="BV19953" s="4">
        <f t="shared" si="1247"/>
        <v>0</v>
      </c>
      <c r="BW19953" s="23"/>
      <c r="BX19953" s="4">
        <f t="shared" si="1248"/>
        <v>1</v>
      </c>
      <c r="BY19953" s="4">
        <f t="shared" si="1249"/>
        <v>1</v>
      </c>
    </row>
    <row r="19954" spans="1:77">
      <c r="A19954" s="23">
        <v>19949</v>
      </c>
      <c r="BT19954" s="23">
        <v>19949</v>
      </c>
      <c r="BU19954" s="4">
        <f t="shared" si="1246"/>
        <v>0</v>
      </c>
      <c r="BV19954" s="4">
        <f t="shared" si="1247"/>
        <v>0</v>
      </c>
      <c r="BW19954" s="23"/>
      <c r="BX19954" s="4">
        <f t="shared" si="1248"/>
        <v>1</v>
      </c>
      <c r="BY19954" s="4">
        <f t="shared" si="1249"/>
        <v>1</v>
      </c>
    </row>
    <row r="19955" spans="1:77">
      <c r="A19955" s="23">
        <v>19950</v>
      </c>
      <c r="BT19955" s="23">
        <v>19950</v>
      </c>
      <c r="BU19955" s="4">
        <f t="shared" si="1246"/>
        <v>0</v>
      </c>
      <c r="BV19955" s="4">
        <f t="shared" si="1247"/>
        <v>0</v>
      </c>
      <c r="BW19955" s="23"/>
      <c r="BX19955" s="4">
        <f t="shared" si="1248"/>
        <v>1</v>
      </c>
      <c r="BY19955" s="4">
        <f t="shared" si="1249"/>
        <v>1</v>
      </c>
    </row>
    <row r="19956" spans="1:77">
      <c r="A19956" s="23">
        <v>19951</v>
      </c>
      <c r="BT19956" s="23">
        <v>19951</v>
      </c>
      <c r="BU19956" s="4">
        <f t="shared" si="1246"/>
        <v>0</v>
      </c>
      <c r="BV19956" s="4">
        <f t="shared" si="1247"/>
        <v>0</v>
      </c>
      <c r="BW19956" s="23"/>
      <c r="BX19956" s="4">
        <f t="shared" si="1248"/>
        <v>1</v>
      </c>
      <c r="BY19956" s="4">
        <f t="shared" si="1249"/>
        <v>1</v>
      </c>
    </row>
    <row r="19957" spans="1:77">
      <c r="A19957" s="23">
        <v>19952</v>
      </c>
      <c r="BT19957" s="23">
        <v>19952</v>
      </c>
      <c r="BU19957" s="4">
        <f t="shared" si="1246"/>
        <v>0</v>
      </c>
      <c r="BV19957" s="4">
        <f t="shared" si="1247"/>
        <v>0</v>
      </c>
      <c r="BW19957" s="23"/>
      <c r="BX19957" s="4">
        <f t="shared" si="1248"/>
        <v>1</v>
      </c>
      <c r="BY19957" s="4">
        <f t="shared" si="1249"/>
        <v>1</v>
      </c>
    </row>
    <row r="19958" spans="1:77">
      <c r="A19958" s="23">
        <v>19953</v>
      </c>
      <c r="BT19958" s="23">
        <v>19953</v>
      </c>
      <c r="BU19958" s="4">
        <f t="shared" si="1246"/>
        <v>0</v>
      </c>
      <c r="BV19958" s="4">
        <f t="shared" si="1247"/>
        <v>0</v>
      </c>
      <c r="BW19958" s="23"/>
      <c r="BX19958" s="4">
        <f t="shared" si="1248"/>
        <v>1</v>
      </c>
      <c r="BY19958" s="4">
        <f t="shared" si="1249"/>
        <v>1</v>
      </c>
    </row>
    <row r="19959" spans="1:77">
      <c r="A19959" s="23">
        <v>19954</v>
      </c>
      <c r="BT19959" s="23">
        <v>19954</v>
      </c>
      <c r="BU19959" s="4">
        <f t="shared" si="1246"/>
        <v>0</v>
      </c>
      <c r="BV19959" s="4">
        <f t="shared" si="1247"/>
        <v>0</v>
      </c>
      <c r="BW19959" s="23"/>
      <c r="BX19959" s="4">
        <f t="shared" si="1248"/>
        <v>1</v>
      </c>
      <c r="BY19959" s="4">
        <f t="shared" si="1249"/>
        <v>1</v>
      </c>
    </row>
    <row r="19960" spans="1:77">
      <c r="A19960" s="23">
        <v>19955</v>
      </c>
      <c r="BT19960" s="23">
        <v>19955</v>
      </c>
      <c r="BU19960" s="4">
        <f t="shared" si="1246"/>
        <v>0</v>
      </c>
      <c r="BV19960" s="4">
        <f t="shared" si="1247"/>
        <v>0</v>
      </c>
      <c r="BW19960" s="23"/>
      <c r="BX19960" s="4">
        <f t="shared" si="1248"/>
        <v>1</v>
      </c>
      <c r="BY19960" s="4">
        <f t="shared" si="1249"/>
        <v>1</v>
      </c>
    </row>
    <row r="19961" spans="1:77">
      <c r="A19961" s="23">
        <v>19956</v>
      </c>
      <c r="BT19961" s="23">
        <v>19956</v>
      </c>
      <c r="BU19961" s="4">
        <f t="shared" si="1246"/>
        <v>0</v>
      </c>
      <c r="BV19961" s="4">
        <f t="shared" si="1247"/>
        <v>0</v>
      </c>
      <c r="BW19961" s="23"/>
      <c r="BX19961" s="4">
        <f t="shared" si="1248"/>
        <v>1</v>
      </c>
      <c r="BY19961" s="4">
        <f t="shared" si="1249"/>
        <v>1</v>
      </c>
    </row>
    <row r="19962" spans="1:77">
      <c r="A19962" s="23">
        <v>19957</v>
      </c>
      <c r="BT19962" s="23">
        <v>19957</v>
      </c>
      <c r="BU19962" s="4">
        <f t="shared" si="1246"/>
        <v>0</v>
      </c>
      <c r="BV19962" s="4">
        <f t="shared" si="1247"/>
        <v>0</v>
      </c>
      <c r="BW19962" s="23"/>
      <c r="BX19962" s="4">
        <f t="shared" si="1248"/>
        <v>1</v>
      </c>
      <c r="BY19962" s="4">
        <f t="shared" si="1249"/>
        <v>1</v>
      </c>
    </row>
    <row r="19963" spans="1:77">
      <c r="A19963" s="23">
        <v>19958</v>
      </c>
      <c r="BT19963" s="23">
        <v>19958</v>
      </c>
      <c r="BU19963" s="4">
        <f t="shared" si="1246"/>
        <v>0</v>
      </c>
      <c r="BV19963" s="4">
        <f t="shared" si="1247"/>
        <v>0</v>
      </c>
      <c r="BW19963" s="23"/>
      <c r="BX19963" s="4">
        <f t="shared" si="1248"/>
        <v>1</v>
      </c>
      <c r="BY19963" s="4">
        <f t="shared" si="1249"/>
        <v>1</v>
      </c>
    </row>
    <row r="19964" spans="1:77">
      <c r="A19964" s="23">
        <v>19959</v>
      </c>
      <c r="BT19964" s="23">
        <v>19959</v>
      </c>
      <c r="BU19964" s="4">
        <f t="shared" si="1246"/>
        <v>0</v>
      </c>
      <c r="BV19964" s="4">
        <f t="shared" si="1247"/>
        <v>0</v>
      </c>
      <c r="BW19964" s="23"/>
      <c r="BX19964" s="4">
        <f t="shared" si="1248"/>
        <v>1</v>
      </c>
      <c r="BY19964" s="4">
        <f t="shared" si="1249"/>
        <v>1</v>
      </c>
    </row>
    <row r="19965" spans="1:77">
      <c r="A19965" s="23">
        <v>19960</v>
      </c>
      <c r="BT19965" s="23">
        <v>19960</v>
      </c>
      <c r="BU19965" s="4">
        <f t="shared" si="1246"/>
        <v>0</v>
      </c>
      <c r="BV19965" s="4">
        <f t="shared" si="1247"/>
        <v>0</v>
      </c>
      <c r="BW19965" s="23"/>
      <c r="BX19965" s="4">
        <f t="shared" si="1248"/>
        <v>1</v>
      </c>
      <c r="BY19965" s="4">
        <f t="shared" si="1249"/>
        <v>1</v>
      </c>
    </row>
    <row r="19966" spans="1:77">
      <c r="A19966" s="23">
        <v>19961</v>
      </c>
      <c r="BT19966" s="23">
        <v>19961</v>
      </c>
      <c r="BU19966" s="4">
        <f t="shared" si="1246"/>
        <v>0</v>
      </c>
      <c r="BV19966" s="4">
        <f t="shared" si="1247"/>
        <v>0</v>
      </c>
      <c r="BW19966" s="23"/>
      <c r="BX19966" s="4">
        <f t="shared" si="1248"/>
        <v>1</v>
      </c>
      <c r="BY19966" s="4">
        <f t="shared" si="1249"/>
        <v>1</v>
      </c>
    </row>
    <row r="19967" spans="1:77">
      <c r="A19967" s="23">
        <v>19962</v>
      </c>
      <c r="BT19967" s="23">
        <v>19962</v>
      </c>
      <c r="BU19967" s="4">
        <f t="shared" si="1246"/>
        <v>0</v>
      </c>
      <c r="BV19967" s="4">
        <f t="shared" si="1247"/>
        <v>0</v>
      </c>
      <c r="BW19967" s="23"/>
      <c r="BX19967" s="4">
        <f t="shared" si="1248"/>
        <v>1</v>
      </c>
      <c r="BY19967" s="4">
        <f t="shared" si="1249"/>
        <v>1</v>
      </c>
    </row>
    <row r="19968" spans="1:77">
      <c r="A19968" s="23">
        <v>19963</v>
      </c>
      <c r="BT19968" s="23">
        <v>19963</v>
      </c>
      <c r="BU19968" s="4">
        <f t="shared" si="1246"/>
        <v>0</v>
      </c>
      <c r="BV19968" s="4">
        <f t="shared" si="1247"/>
        <v>0</v>
      </c>
      <c r="BW19968" s="23"/>
      <c r="BX19968" s="4">
        <f t="shared" si="1248"/>
        <v>1</v>
      </c>
      <c r="BY19968" s="4">
        <f t="shared" si="1249"/>
        <v>1</v>
      </c>
    </row>
    <row r="19969" spans="1:77">
      <c r="A19969" s="23">
        <v>19964</v>
      </c>
      <c r="BT19969" s="23">
        <v>19964</v>
      </c>
      <c r="BU19969" s="4">
        <f t="shared" si="1246"/>
        <v>0</v>
      </c>
      <c r="BV19969" s="4">
        <f t="shared" si="1247"/>
        <v>0</v>
      </c>
      <c r="BW19969" s="23"/>
      <c r="BX19969" s="4">
        <f t="shared" si="1248"/>
        <v>1</v>
      </c>
      <c r="BY19969" s="4">
        <f t="shared" si="1249"/>
        <v>1</v>
      </c>
    </row>
    <row r="19970" spans="1:77">
      <c r="A19970" s="23">
        <v>19965</v>
      </c>
      <c r="BT19970" s="23">
        <v>19965</v>
      </c>
      <c r="BU19970" s="4">
        <f t="shared" si="1246"/>
        <v>0</v>
      </c>
      <c r="BV19970" s="4">
        <f t="shared" si="1247"/>
        <v>0</v>
      </c>
      <c r="BW19970" s="23"/>
      <c r="BX19970" s="4">
        <f t="shared" si="1248"/>
        <v>1</v>
      </c>
      <c r="BY19970" s="4">
        <f t="shared" si="1249"/>
        <v>1</v>
      </c>
    </row>
    <row r="19971" spans="1:77">
      <c r="A19971" s="23">
        <v>19966</v>
      </c>
      <c r="BT19971" s="23">
        <v>19966</v>
      </c>
      <c r="BU19971" s="4">
        <f t="shared" si="1246"/>
        <v>0</v>
      </c>
      <c r="BV19971" s="4">
        <f t="shared" si="1247"/>
        <v>0</v>
      </c>
      <c r="BW19971" s="23"/>
      <c r="BX19971" s="4">
        <f t="shared" si="1248"/>
        <v>1</v>
      </c>
      <c r="BY19971" s="4">
        <f t="shared" si="1249"/>
        <v>1</v>
      </c>
    </row>
    <row r="19972" spans="1:77">
      <c r="A19972" s="23">
        <v>19967</v>
      </c>
      <c r="BT19972" s="23">
        <v>19967</v>
      </c>
      <c r="BU19972" s="4">
        <f t="shared" si="1246"/>
        <v>0</v>
      </c>
      <c r="BV19972" s="4">
        <f t="shared" si="1247"/>
        <v>0</v>
      </c>
      <c r="BW19972" s="23"/>
      <c r="BX19972" s="4">
        <f t="shared" si="1248"/>
        <v>1</v>
      </c>
      <c r="BY19972" s="4">
        <f t="shared" si="1249"/>
        <v>1</v>
      </c>
    </row>
    <row r="19973" spans="1:77">
      <c r="A19973" s="23">
        <v>19968</v>
      </c>
      <c r="BT19973" s="23">
        <v>19968</v>
      </c>
      <c r="BU19973" s="4">
        <f t="shared" si="1246"/>
        <v>0</v>
      </c>
      <c r="BV19973" s="4">
        <f t="shared" si="1247"/>
        <v>0</v>
      </c>
      <c r="BW19973" s="23"/>
      <c r="BX19973" s="4">
        <f t="shared" si="1248"/>
        <v>1</v>
      </c>
      <c r="BY19973" s="4">
        <f t="shared" si="1249"/>
        <v>1</v>
      </c>
    </row>
    <row r="19974" spans="1:77">
      <c r="A19974" s="23">
        <v>19969</v>
      </c>
      <c r="BT19974" s="23">
        <v>19969</v>
      </c>
      <c r="BU19974" s="4">
        <f t="shared" si="1246"/>
        <v>0</v>
      </c>
      <c r="BV19974" s="4">
        <f t="shared" si="1247"/>
        <v>0</v>
      </c>
      <c r="BW19974" s="23"/>
      <c r="BX19974" s="4">
        <f t="shared" si="1248"/>
        <v>1</v>
      </c>
      <c r="BY19974" s="4">
        <f t="shared" si="1249"/>
        <v>1</v>
      </c>
    </row>
    <row r="19975" spans="1:77">
      <c r="A19975" s="23">
        <v>19970</v>
      </c>
      <c r="BT19975" s="23">
        <v>19970</v>
      </c>
      <c r="BU19975" s="4">
        <f t="shared" ref="BU19975:BU20038" si="1250">BP19975*$BV$1-BQ19975</f>
        <v>0</v>
      </c>
      <c r="BV19975" s="4">
        <f t="shared" ref="BV19975:BV20038" si="1251">BR19975*$BV$1-BS19975</f>
        <v>0</v>
      </c>
      <c r="BW19975" s="23"/>
      <c r="BX19975" s="4">
        <f t="shared" si="1248"/>
        <v>1</v>
      </c>
      <c r="BY19975" s="4">
        <f t="shared" si="1249"/>
        <v>1</v>
      </c>
    </row>
    <row r="19976" spans="1:77">
      <c r="A19976" s="23">
        <v>19971</v>
      </c>
      <c r="BT19976" s="23">
        <v>19971</v>
      </c>
      <c r="BU19976" s="4">
        <f t="shared" si="1250"/>
        <v>0</v>
      </c>
      <c r="BV19976" s="4">
        <f t="shared" si="1251"/>
        <v>0</v>
      </c>
      <c r="BW19976" s="23"/>
      <c r="BX19976" s="4">
        <f t="shared" si="1248"/>
        <v>1</v>
      </c>
      <c r="BY19976" s="4">
        <f t="shared" si="1249"/>
        <v>1</v>
      </c>
    </row>
    <row r="19977" spans="1:77">
      <c r="A19977" s="23">
        <v>19972</v>
      </c>
      <c r="BT19977" s="23">
        <v>19972</v>
      </c>
      <c r="BU19977" s="4">
        <f t="shared" si="1250"/>
        <v>0</v>
      </c>
      <c r="BV19977" s="4">
        <f t="shared" si="1251"/>
        <v>0</v>
      </c>
      <c r="BW19977" s="23"/>
      <c r="BX19977" s="4">
        <f t="shared" si="1248"/>
        <v>1</v>
      </c>
      <c r="BY19977" s="4">
        <f t="shared" si="1249"/>
        <v>1</v>
      </c>
    </row>
    <row r="19978" spans="1:77">
      <c r="A19978" s="23">
        <v>19973</v>
      </c>
      <c r="BT19978" s="23">
        <v>19973</v>
      </c>
      <c r="BU19978" s="4">
        <f t="shared" si="1250"/>
        <v>0</v>
      </c>
      <c r="BV19978" s="4">
        <f t="shared" si="1251"/>
        <v>0</v>
      </c>
      <c r="BW19978" s="23"/>
      <c r="BX19978" s="4">
        <f t="shared" si="1248"/>
        <v>1</v>
      </c>
      <c r="BY19978" s="4">
        <f t="shared" si="1249"/>
        <v>1</v>
      </c>
    </row>
    <row r="19979" spans="1:77">
      <c r="A19979" s="23">
        <v>19974</v>
      </c>
      <c r="BT19979" s="23">
        <v>19974</v>
      </c>
      <c r="BU19979" s="4">
        <f t="shared" si="1250"/>
        <v>0</v>
      </c>
      <c r="BV19979" s="4">
        <f t="shared" si="1251"/>
        <v>0</v>
      </c>
      <c r="BW19979" s="23"/>
      <c r="BX19979" s="4">
        <f t="shared" si="1248"/>
        <v>1</v>
      </c>
      <c r="BY19979" s="4">
        <f t="shared" si="1249"/>
        <v>1</v>
      </c>
    </row>
    <row r="19980" spans="1:77">
      <c r="A19980" s="23">
        <v>19975</v>
      </c>
      <c r="BT19980" s="23">
        <v>19975</v>
      </c>
      <c r="BU19980" s="4">
        <f t="shared" si="1250"/>
        <v>0</v>
      </c>
      <c r="BV19980" s="4">
        <f t="shared" si="1251"/>
        <v>0</v>
      </c>
      <c r="BW19980" s="23"/>
      <c r="BX19980" s="4">
        <f t="shared" si="1248"/>
        <v>1</v>
      </c>
      <c r="BY19980" s="4">
        <f t="shared" si="1249"/>
        <v>1</v>
      </c>
    </row>
    <row r="19981" spans="1:77">
      <c r="A19981" s="23">
        <v>19976</v>
      </c>
      <c r="BT19981" s="23">
        <v>19976</v>
      </c>
      <c r="BU19981" s="4">
        <f t="shared" si="1250"/>
        <v>0</v>
      </c>
      <c r="BV19981" s="4">
        <f t="shared" si="1251"/>
        <v>0</v>
      </c>
      <c r="BW19981" s="23"/>
      <c r="BX19981" s="4">
        <f t="shared" si="1248"/>
        <v>1</v>
      </c>
      <c r="BY19981" s="4">
        <f t="shared" si="1249"/>
        <v>1</v>
      </c>
    </row>
    <row r="19982" spans="1:77">
      <c r="A19982" s="23">
        <v>19977</v>
      </c>
      <c r="BT19982" s="23">
        <v>19977</v>
      </c>
      <c r="BU19982" s="4">
        <f t="shared" si="1250"/>
        <v>0</v>
      </c>
      <c r="BV19982" s="4">
        <f t="shared" si="1251"/>
        <v>0</v>
      </c>
      <c r="BW19982" s="23"/>
      <c r="BX19982" s="4">
        <f t="shared" si="1248"/>
        <v>1</v>
      </c>
      <c r="BY19982" s="4">
        <f t="shared" si="1249"/>
        <v>1</v>
      </c>
    </row>
    <row r="19983" spans="1:77">
      <c r="A19983" s="23">
        <v>19978</v>
      </c>
      <c r="BT19983" s="23">
        <v>19978</v>
      </c>
      <c r="BU19983" s="4">
        <f t="shared" si="1250"/>
        <v>0</v>
      </c>
      <c r="BV19983" s="4">
        <f t="shared" si="1251"/>
        <v>0</v>
      </c>
      <c r="BW19983" s="23"/>
      <c r="BX19983" s="4">
        <f t="shared" si="1248"/>
        <v>1</v>
      </c>
      <c r="BY19983" s="4">
        <f t="shared" si="1249"/>
        <v>1</v>
      </c>
    </row>
    <row r="19984" spans="1:77">
      <c r="A19984" s="23">
        <v>19979</v>
      </c>
      <c r="BT19984" s="23">
        <v>19979</v>
      </c>
      <c r="BU19984" s="4">
        <f t="shared" si="1250"/>
        <v>0</v>
      </c>
      <c r="BV19984" s="4">
        <f t="shared" si="1251"/>
        <v>0</v>
      </c>
      <c r="BW19984" s="23"/>
      <c r="BX19984" s="4">
        <f t="shared" si="1248"/>
        <v>1</v>
      </c>
      <c r="BY19984" s="4">
        <f t="shared" si="1249"/>
        <v>1</v>
      </c>
    </row>
    <row r="19985" spans="1:77">
      <c r="A19985" s="23">
        <v>19980</v>
      </c>
      <c r="BT19985" s="23">
        <v>19980</v>
      </c>
      <c r="BU19985" s="4">
        <f t="shared" si="1250"/>
        <v>0</v>
      </c>
      <c r="BV19985" s="4">
        <f t="shared" si="1251"/>
        <v>0</v>
      </c>
      <c r="BW19985" s="23"/>
      <c r="BX19985" s="4">
        <f t="shared" si="1248"/>
        <v>1</v>
      </c>
      <c r="BY19985" s="4">
        <f t="shared" si="1249"/>
        <v>1</v>
      </c>
    </row>
    <row r="19986" spans="1:77">
      <c r="A19986" s="23">
        <v>19981</v>
      </c>
      <c r="BT19986" s="23">
        <v>19981</v>
      </c>
      <c r="BU19986" s="4">
        <f t="shared" si="1250"/>
        <v>0</v>
      </c>
      <c r="BV19986" s="4">
        <f t="shared" si="1251"/>
        <v>0</v>
      </c>
      <c r="BW19986" s="23"/>
      <c r="BX19986" s="4">
        <f t="shared" si="1248"/>
        <v>1</v>
      </c>
      <c r="BY19986" s="4">
        <f t="shared" si="1249"/>
        <v>1</v>
      </c>
    </row>
    <row r="19987" spans="1:77">
      <c r="A19987" s="23">
        <v>19982</v>
      </c>
      <c r="BT19987" s="23">
        <v>19982</v>
      </c>
      <c r="BU19987" s="4">
        <f t="shared" si="1250"/>
        <v>0</v>
      </c>
      <c r="BV19987" s="4">
        <f t="shared" si="1251"/>
        <v>0</v>
      </c>
      <c r="BW19987" s="23"/>
      <c r="BX19987" s="4">
        <f t="shared" si="1248"/>
        <v>1</v>
      </c>
      <c r="BY19987" s="4">
        <f t="shared" si="1249"/>
        <v>1</v>
      </c>
    </row>
    <row r="19988" spans="1:77">
      <c r="A19988" s="23">
        <v>19983</v>
      </c>
      <c r="BT19988" s="23">
        <v>19983</v>
      </c>
      <c r="BU19988" s="4">
        <f t="shared" si="1250"/>
        <v>0</v>
      </c>
      <c r="BV19988" s="4">
        <f t="shared" si="1251"/>
        <v>0</v>
      </c>
      <c r="BW19988" s="23"/>
      <c r="BX19988" s="4">
        <f t="shared" si="1248"/>
        <v>1</v>
      </c>
      <c r="BY19988" s="4">
        <f t="shared" si="1249"/>
        <v>1</v>
      </c>
    </row>
    <row r="19989" spans="1:77">
      <c r="A19989" s="23">
        <v>19984</v>
      </c>
      <c r="BT19989" s="23">
        <v>19984</v>
      </c>
      <c r="BU19989" s="4">
        <f t="shared" si="1250"/>
        <v>0</v>
      </c>
      <c r="BV19989" s="4">
        <f t="shared" si="1251"/>
        <v>0</v>
      </c>
      <c r="BW19989" s="23"/>
      <c r="BX19989" s="4">
        <f t="shared" si="1248"/>
        <v>1</v>
      </c>
      <c r="BY19989" s="4">
        <f t="shared" si="1249"/>
        <v>1</v>
      </c>
    </row>
    <row r="19990" spans="1:77">
      <c r="A19990" s="23">
        <v>19985</v>
      </c>
      <c r="BT19990" s="23">
        <v>19985</v>
      </c>
      <c r="BU19990" s="4">
        <f t="shared" si="1250"/>
        <v>0</v>
      </c>
      <c r="BV19990" s="4">
        <f t="shared" si="1251"/>
        <v>0</v>
      </c>
      <c r="BW19990" s="23"/>
      <c r="BX19990" s="4">
        <f t="shared" ref="BX19990:BX20053" si="1252">IF(BU19990=MAX($BU19990:$BV19990),1,0)</f>
        <v>1</v>
      </c>
      <c r="BY19990" s="4">
        <f t="shared" ref="BY19990:BY20053" si="1253">IF(BV19990=MAX($BU19990:$BV19990),1,0)</f>
        <v>1</v>
      </c>
    </row>
    <row r="19991" spans="1:77">
      <c r="A19991" s="23">
        <v>19986</v>
      </c>
      <c r="BT19991" s="23">
        <v>19986</v>
      </c>
      <c r="BU19991" s="4">
        <f t="shared" si="1250"/>
        <v>0</v>
      </c>
      <c r="BV19991" s="4">
        <f t="shared" si="1251"/>
        <v>0</v>
      </c>
      <c r="BW19991" s="23"/>
      <c r="BX19991" s="4">
        <f t="shared" si="1252"/>
        <v>1</v>
      </c>
      <c r="BY19991" s="4">
        <f t="shared" si="1253"/>
        <v>1</v>
      </c>
    </row>
    <row r="19992" spans="1:77">
      <c r="A19992" s="23">
        <v>19987</v>
      </c>
      <c r="BT19992" s="23">
        <v>19987</v>
      </c>
      <c r="BU19992" s="4">
        <f t="shared" si="1250"/>
        <v>0</v>
      </c>
      <c r="BV19992" s="4">
        <f t="shared" si="1251"/>
        <v>0</v>
      </c>
      <c r="BW19992" s="23"/>
      <c r="BX19992" s="4">
        <f t="shared" si="1252"/>
        <v>1</v>
      </c>
      <c r="BY19992" s="4">
        <f t="shared" si="1253"/>
        <v>1</v>
      </c>
    </row>
    <row r="19993" spans="1:77">
      <c r="A19993" s="23">
        <v>19988</v>
      </c>
      <c r="BT19993" s="23">
        <v>19988</v>
      </c>
      <c r="BU19993" s="4">
        <f t="shared" si="1250"/>
        <v>0</v>
      </c>
      <c r="BV19993" s="4">
        <f t="shared" si="1251"/>
        <v>0</v>
      </c>
      <c r="BW19993" s="23"/>
      <c r="BX19993" s="4">
        <f t="shared" si="1252"/>
        <v>1</v>
      </c>
      <c r="BY19993" s="4">
        <f t="shared" si="1253"/>
        <v>1</v>
      </c>
    </row>
    <row r="19994" spans="1:77">
      <c r="A19994" s="23">
        <v>19989</v>
      </c>
      <c r="BT19994" s="23">
        <v>19989</v>
      </c>
      <c r="BU19994" s="4">
        <f t="shared" si="1250"/>
        <v>0</v>
      </c>
      <c r="BV19994" s="4">
        <f t="shared" si="1251"/>
        <v>0</v>
      </c>
      <c r="BW19994" s="23"/>
      <c r="BX19994" s="4">
        <f t="shared" si="1252"/>
        <v>1</v>
      </c>
      <c r="BY19994" s="4">
        <f t="shared" si="1253"/>
        <v>1</v>
      </c>
    </row>
    <row r="19995" spans="1:77">
      <c r="A19995" s="23">
        <v>19990</v>
      </c>
      <c r="BT19995" s="23">
        <v>19990</v>
      </c>
      <c r="BU19995" s="4">
        <f t="shared" si="1250"/>
        <v>0</v>
      </c>
      <c r="BV19995" s="4">
        <f t="shared" si="1251"/>
        <v>0</v>
      </c>
      <c r="BW19995" s="23"/>
      <c r="BX19995" s="4">
        <f t="shared" si="1252"/>
        <v>1</v>
      </c>
      <c r="BY19995" s="4">
        <f t="shared" si="1253"/>
        <v>1</v>
      </c>
    </row>
    <row r="19996" spans="1:77">
      <c r="A19996" s="23">
        <v>19991</v>
      </c>
      <c r="BT19996" s="23">
        <v>19991</v>
      </c>
      <c r="BU19996" s="4">
        <f t="shared" si="1250"/>
        <v>0</v>
      </c>
      <c r="BV19996" s="4">
        <f t="shared" si="1251"/>
        <v>0</v>
      </c>
      <c r="BW19996" s="23"/>
      <c r="BX19996" s="4">
        <f t="shared" si="1252"/>
        <v>1</v>
      </c>
      <c r="BY19996" s="4">
        <f t="shared" si="1253"/>
        <v>1</v>
      </c>
    </row>
    <row r="19997" spans="1:77">
      <c r="A19997" s="23">
        <v>19992</v>
      </c>
      <c r="BT19997" s="23">
        <v>19992</v>
      </c>
      <c r="BU19997" s="4">
        <f t="shared" si="1250"/>
        <v>0</v>
      </c>
      <c r="BV19997" s="4">
        <f t="shared" si="1251"/>
        <v>0</v>
      </c>
      <c r="BW19997" s="23"/>
      <c r="BX19997" s="4">
        <f t="shared" si="1252"/>
        <v>1</v>
      </c>
      <c r="BY19997" s="4">
        <f t="shared" si="1253"/>
        <v>1</v>
      </c>
    </row>
    <row r="19998" spans="1:77">
      <c r="A19998" s="23">
        <v>19993</v>
      </c>
      <c r="BT19998" s="23">
        <v>19993</v>
      </c>
      <c r="BU19998" s="4">
        <f t="shared" si="1250"/>
        <v>0</v>
      </c>
      <c r="BV19998" s="4">
        <f t="shared" si="1251"/>
        <v>0</v>
      </c>
      <c r="BW19998" s="23"/>
      <c r="BX19998" s="4">
        <f t="shared" si="1252"/>
        <v>1</v>
      </c>
      <c r="BY19998" s="4">
        <f t="shared" si="1253"/>
        <v>1</v>
      </c>
    </row>
    <row r="19999" spans="1:77">
      <c r="A19999" s="23">
        <v>19994</v>
      </c>
      <c r="BT19999" s="23">
        <v>19994</v>
      </c>
      <c r="BU19999" s="4">
        <f t="shared" si="1250"/>
        <v>0</v>
      </c>
      <c r="BV19999" s="4">
        <f t="shared" si="1251"/>
        <v>0</v>
      </c>
      <c r="BW19999" s="23"/>
      <c r="BX19999" s="4">
        <f t="shared" si="1252"/>
        <v>1</v>
      </c>
      <c r="BY19999" s="4">
        <f t="shared" si="1253"/>
        <v>1</v>
      </c>
    </row>
    <row r="20000" spans="1:77">
      <c r="A20000" s="23">
        <v>19995</v>
      </c>
      <c r="BT20000" s="23">
        <v>19995</v>
      </c>
      <c r="BU20000" s="4">
        <f t="shared" si="1250"/>
        <v>0</v>
      </c>
      <c r="BV20000" s="4">
        <f t="shared" si="1251"/>
        <v>0</v>
      </c>
      <c r="BW20000" s="23"/>
      <c r="BX20000" s="4">
        <f t="shared" si="1252"/>
        <v>1</v>
      </c>
      <c r="BY20000" s="4">
        <f t="shared" si="1253"/>
        <v>1</v>
      </c>
    </row>
    <row r="20001" spans="1:77">
      <c r="A20001" s="23">
        <v>19996</v>
      </c>
      <c r="BT20001" s="23">
        <v>19996</v>
      </c>
      <c r="BU20001" s="4">
        <f t="shared" si="1250"/>
        <v>0</v>
      </c>
      <c r="BV20001" s="4">
        <f t="shared" si="1251"/>
        <v>0</v>
      </c>
      <c r="BW20001" s="23"/>
      <c r="BX20001" s="4">
        <f t="shared" si="1252"/>
        <v>1</v>
      </c>
      <c r="BY20001" s="4">
        <f t="shared" si="1253"/>
        <v>1</v>
      </c>
    </row>
    <row r="20002" spans="1:77">
      <c r="A20002" s="23">
        <v>19997</v>
      </c>
      <c r="BT20002" s="23">
        <v>19997</v>
      </c>
      <c r="BU20002" s="4">
        <f t="shared" si="1250"/>
        <v>0</v>
      </c>
      <c r="BV20002" s="4">
        <f t="shared" si="1251"/>
        <v>0</v>
      </c>
      <c r="BW20002" s="23"/>
      <c r="BX20002" s="4">
        <f t="shared" si="1252"/>
        <v>1</v>
      </c>
      <c r="BY20002" s="4">
        <f t="shared" si="1253"/>
        <v>1</v>
      </c>
    </row>
    <row r="20003" spans="1:77">
      <c r="A20003" s="23">
        <v>19998</v>
      </c>
      <c r="BT20003" s="23">
        <v>19998</v>
      </c>
      <c r="BU20003" s="4">
        <f t="shared" si="1250"/>
        <v>0</v>
      </c>
      <c r="BV20003" s="4">
        <f t="shared" si="1251"/>
        <v>0</v>
      </c>
      <c r="BW20003" s="23"/>
      <c r="BX20003" s="4">
        <f t="shared" si="1252"/>
        <v>1</v>
      </c>
      <c r="BY20003" s="4">
        <f t="shared" si="1253"/>
        <v>1</v>
      </c>
    </row>
    <row r="20004" spans="1:77">
      <c r="A20004" s="23">
        <v>19999</v>
      </c>
      <c r="BT20004" s="23">
        <v>19999</v>
      </c>
      <c r="BU20004" s="4">
        <f t="shared" si="1250"/>
        <v>0</v>
      </c>
      <c r="BV20004" s="4">
        <f t="shared" si="1251"/>
        <v>0</v>
      </c>
      <c r="BW20004" s="23"/>
      <c r="BX20004" s="4">
        <f t="shared" si="1252"/>
        <v>1</v>
      </c>
      <c r="BY20004" s="4">
        <f t="shared" si="1253"/>
        <v>1</v>
      </c>
    </row>
    <row r="20005" spans="1:77">
      <c r="A20005" s="23">
        <v>20000</v>
      </c>
      <c r="BT20005" s="23">
        <v>20000</v>
      </c>
      <c r="BU20005" s="4">
        <f t="shared" si="1250"/>
        <v>0</v>
      </c>
      <c r="BV20005" s="4">
        <f t="shared" si="1251"/>
        <v>0</v>
      </c>
      <c r="BW20005" s="23"/>
      <c r="BX20005" s="4">
        <f t="shared" si="1252"/>
        <v>1</v>
      </c>
      <c r="BY20005" s="4">
        <f t="shared" si="1253"/>
        <v>1</v>
      </c>
    </row>
    <row r="20006" spans="1:77">
      <c r="A20006" s="10">
        <v>20001</v>
      </c>
      <c r="BT20006" s="10">
        <v>20001</v>
      </c>
      <c r="BU20006" s="4">
        <f t="shared" si="1250"/>
        <v>0</v>
      </c>
      <c r="BV20006" s="4">
        <f t="shared" si="1251"/>
        <v>0</v>
      </c>
      <c r="BW20006" s="10"/>
      <c r="BX20006" s="4">
        <f t="shared" si="1252"/>
        <v>1</v>
      </c>
      <c r="BY20006" s="4">
        <f t="shared" si="1253"/>
        <v>1</v>
      </c>
    </row>
    <row r="20007" spans="1:77">
      <c r="A20007" s="10">
        <v>20002</v>
      </c>
      <c r="BT20007" s="10">
        <v>20002</v>
      </c>
      <c r="BU20007" s="4">
        <f t="shared" si="1250"/>
        <v>0</v>
      </c>
      <c r="BV20007" s="4">
        <f t="shared" si="1251"/>
        <v>0</v>
      </c>
      <c r="BW20007" s="10"/>
      <c r="BX20007" s="4">
        <f t="shared" si="1252"/>
        <v>1</v>
      </c>
      <c r="BY20007" s="4">
        <f t="shared" si="1253"/>
        <v>1</v>
      </c>
    </row>
    <row r="20008" spans="1:77">
      <c r="A20008" s="10">
        <v>20003</v>
      </c>
      <c r="BT20008" s="10">
        <v>20003</v>
      </c>
      <c r="BU20008" s="4">
        <f t="shared" si="1250"/>
        <v>0</v>
      </c>
      <c r="BV20008" s="4">
        <f t="shared" si="1251"/>
        <v>0</v>
      </c>
      <c r="BW20008" s="10"/>
      <c r="BX20008" s="4">
        <f t="shared" si="1252"/>
        <v>1</v>
      </c>
      <c r="BY20008" s="4">
        <f t="shared" si="1253"/>
        <v>1</v>
      </c>
    </row>
    <row r="20009" spans="1:77">
      <c r="A20009" s="10">
        <v>20004</v>
      </c>
      <c r="BT20009" s="10">
        <v>20004</v>
      </c>
      <c r="BU20009" s="4">
        <f t="shared" si="1250"/>
        <v>0</v>
      </c>
      <c r="BV20009" s="4">
        <f t="shared" si="1251"/>
        <v>0</v>
      </c>
      <c r="BW20009" s="10"/>
      <c r="BX20009" s="4">
        <f t="shared" si="1252"/>
        <v>1</v>
      </c>
      <c r="BY20009" s="4">
        <f t="shared" si="1253"/>
        <v>1</v>
      </c>
    </row>
    <row r="20010" spans="1:77">
      <c r="A20010" s="10">
        <v>20005</v>
      </c>
      <c r="BT20010" s="10">
        <v>20005</v>
      </c>
      <c r="BU20010" s="4">
        <f t="shared" si="1250"/>
        <v>0</v>
      </c>
      <c r="BV20010" s="4">
        <f t="shared" si="1251"/>
        <v>0</v>
      </c>
      <c r="BW20010" s="10"/>
      <c r="BX20010" s="4">
        <f t="shared" si="1252"/>
        <v>1</v>
      </c>
      <c r="BY20010" s="4">
        <f t="shared" si="1253"/>
        <v>1</v>
      </c>
    </row>
    <row r="20011" spans="1:77">
      <c r="A20011" s="10">
        <v>20006</v>
      </c>
      <c r="BT20011" s="10">
        <v>20006</v>
      </c>
      <c r="BU20011" s="4">
        <f t="shared" si="1250"/>
        <v>0</v>
      </c>
      <c r="BV20011" s="4">
        <f t="shared" si="1251"/>
        <v>0</v>
      </c>
      <c r="BW20011" s="10"/>
      <c r="BX20011" s="4">
        <f t="shared" si="1252"/>
        <v>1</v>
      </c>
      <c r="BY20011" s="4">
        <f t="shared" si="1253"/>
        <v>1</v>
      </c>
    </row>
    <row r="20012" spans="1:77">
      <c r="A20012" s="10">
        <v>20007</v>
      </c>
      <c r="BT20012" s="10">
        <v>20007</v>
      </c>
      <c r="BU20012" s="4">
        <f t="shared" si="1250"/>
        <v>0</v>
      </c>
      <c r="BV20012" s="4">
        <f t="shared" si="1251"/>
        <v>0</v>
      </c>
      <c r="BW20012" s="10"/>
      <c r="BX20012" s="4">
        <f t="shared" si="1252"/>
        <v>1</v>
      </c>
      <c r="BY20012" s="4">
        <f t="shared" si="1253"/>
        <v>1</v>
      </c>
    </row>
    <row r="20013" spans="1:77">
      <c r="A20013" s="10">
        <v>20008</v>
      </c>
      <c r="BT20013" s="10">
        <v>20008</v>
      </c>
      <c r="BU20013" s="4">
        <f t="shared" si="1250"/>
        <v>0</v>
      </c>
      <c r="BV20013" s="4">
        <f t="shared" si="1251"/>
        <v>0</v>
      </c>
      <c r="BW20013" s="10"/>
      <c r="BX20013" s="4">
        <f t="shared" si="1252"/>
        <v>1</v>
      </c>
      <c r="BY20013" s="4">
        <f t="shared" si="1253"/>
        <v>1</v>
      </c>
    </row>
    <row r="20014" spans="1:77">
      <c r="A20014" s="10">
        <v>20009</v>
      </c>
      <c r="BT20014" s="10">
        <v>20009</v>
      </c>
      <c r="BU20014" s="4">
        <f t="shared" si="1250"/>
        <v>0</v>
      </c>
      <c r="BV20014" s="4">
        <f t="shared" si="1251"/>
        <v>0</v>
      </c>
      <c r="BW20014" s="10"/>
      <c r="BX20014" s="4">
        <f t="shared" si="1252"/>
        <v>1</v>
      </c>
      <c r="BY20014" s="4">
        <f t="shared" si="1253"/>
        <v>1</v>
      </c>
    </row>
    <row r="20015" spans="1:77">
      <c r="A20015" s="10">
        <v>20010</v>
      </c>
      <c r="BT20015" s="10">
        <v>20010</v>
      </c>
      <c r="BU20015" s="4">
        <f t="shared" si="1250"/>
        <v>0</v>
      </c>
      <c r="BV20015" s="4">
        <f t="shared" si="1251"/>
        <v>0</v>
      </c>
      <c r="BW20015" s="10"/>
      <c r="BX20015" s="4">
        <f t="shared" si="1252"/>
        <v>1</v>
      </c>
      <c r="BY20015" s="4">
        <f t="shared" si="1253"/>
        <v>1</v>
      </c>
    </row>
    <row r="20016" spans="1:77">
      <c r="A20016" s="10">
        <v>20011</v>
      </c>
      <c r="BT20016" s="10">
        <v>20011</v>
      </c>
      <c r="BU20016" s="4">
        <f t="shared" si="1250"/>
        <v>0</v>
      </c>
      <c r="BV20016" s="4">
        <f t="shared" si="1251"/>
        <v>0</v>
      </c>
      <c r="BW20016" s="10"/>
      <c r="BX20016" s="4">
        <f t="shared" si="1252"/>
        <v>1</v>
      </c>
      <c r="BY20016" s="4">
        <f t="shared" si="1253"/>
        <v>1</v>
      </c>
    </row>
    <row r="20017" spans="1:77">
      <c r="A20017" s="10">
        <v>20012</v>
      </c>
      <c r="BT20017" s="10">
        <v>20012</v>
      </c>
      <c r="BU20017" s="4">
        <f t="shared" si="1250"/>
        <v>0</v>
      </c>
      <c r="BV20017" s="4">
        <f t="shared" si="1251"/>
        <v>0</v>
      </c>
      <c r="BW20017" s="10"/>
      <c r="BX20017" s="4">
        <f t="shared" si="1252"/>
        <v>1</v>
      </c>
      <c r="BY20017" s="4">
        <f t="shared" si="1253"/>
        <v>1</v>
      </c>
    </row>
    <row r="20018" spans="1:77">
      <c r="A20018" s="10">
        <v>20013</v>
      </c>
      <c r="BT20018" s="10">
        <v>20013</v>
      </c>
      <c r="BU20018" s="4">
        <f t="shared" si="1250"/>
        <v>0</v>
      </c>
      <c r="BV20018" s="4">
        <f t="shared" si="1251"/>
        <v>0</v>
      </c>
      <c r="BW20018" s="10"/>
      <c r="BX20018" s="4">
        <f t="shared" si="1252"/>
        <v>1</v>
      </c>
      <c r="BY20018" s="4">
        <f t="shared" si="1253"/>
        <v>1</v>
      </c>
    </row>
    <row r="20019" spans="1:77">
      <c r="A20019" s="10">
        <v>20014</v>
      </c>
      <c r="BT20019" s="10">
        <v>20014</v>
      </c>
      <c r="BU20019" s="4">
        <f t="shared" si="1250"/>
        <v>0</v>
      </c>
      <c r="BV20019" s="4">
        <f t="shared" si="1251"/>
        <v>0</v>
      </c>
      <c r="BW20019" s="10"/>
      <c r="BX20019" s="4">
        <f t="shared" si="1252"/>
        <v>1</v>
      </c>
      <c r="BY20019" s="4">
        <f t="shared" si="1253"/>
        <v>1</v>
      </c>
    </row>
    <row r="20020" spans="1:77">
      <c r="A20020" s="10">
        <v>20015</v>
      </c>
      <c r="BT20020" s="10">
        <v>20015</v>
      </c>
      <c r="BU20020" s="4">
        <f t="shared" si="1250"/>
        <v>0</v>
      </c>
      <c r="BV20020" s="4">
        <f t="shared" si="1251"/>
        <v>0</v>
      </c>
      <c r="BW20020" s="10"/>
      <c r="BX20020" s="4">
        <f t="shared" si="1252"/>
        <v>1</v>
      </c>
      <c r="BY20020" s="4">
        <f t="shared" si="1253"/>
        <v>1</v>
      </c>
    </row>
    <row r="20021" spans="1:77">
      <c r="A20021" s="10">
        <v>20016</v>
      </c>
      <c r="BT20021" s="10">
        <v>20016</v>
      </c>
      <c r="BU20021" s="4">
        <f t="shared" si="1250"/>
        <v>0</v>
      </c>
      <c r="BV20021" s="4">
        <f t="shared" si="1251"/>
        <v>0</v>
      </c>
      <c r="BW20021" s="10"/>
      <c r="BX20021" s="4">
        <f t="shared" si="1252"/>
        <v>1</v>
      </c>
      <c r="BY20021" s="4">
        <f t="shared" si="1253"/>
        <v>1</v>
      </c>
    </row>
    <row r="20022" spans="1:77">
      <c r="A20022" s="10">
        <v>20017</v>
      </c>
      <c r="BT20022" s="10">
        <v>20017</v>
      </c>
      <c r="BU20022" s="4">
        <f t="shared" si="1250"/>
        <v>0</v>
      </c>
      <c r="BV20022" s="4">
        <f t="shared" si="1251"/>
        <v>0</v>
      </c>
      <c r="BW20022" s="10"/>
      <c r="BX20022" s="4">
        <f t="shared" si="1252"/>
        <v>1</v>
      </c>
      <c r="BY20022" s="4">
        <f t="shared" si="1253"/>
        <v>1</v>
      </c>
    </row>
    <row r="20023" spans="1:77">
      <c r="A20023" s="10">
        <v>20018</v>
      </c>
      <c r="BT20023" s="10">
        <v>20018</v>
      </c>
      <c r="BU20023" s="4">
        <f t="shared" si="1250"/>
        <v>0</v>
      </c>
      <c r="BV20023" s="4">
        <f t="shared" si="1251"/>
        <v>0</v>
      </c>
      <c r="BW20023" s="10"/>
      <c r="BX20023" s="4">
        <f t="shared" si="1252"/>
        <v>1</v>
      </c>
      <c r="BY20023" s="4">
        <f t="shared" si="1253"/>
        <v>1</v>
      </c>
    </row>
    <row r="20024" spans="1:77">
      <c r="A20024" s="10">
        <v>20019</v>
      </c>
      <c r="BT20024" s="10">
        <v>20019</v>
      </c>
      <c r="BU20024" s="4">
        <f t="shared" si="1250"/>
        <v>0</v>
      </c>
      <c r="BV20024" s="4">
        <f t="shared" si="1251"/>
        <v>0</v>
      </c>
      <c r="BW20024" s="10"/>
      <c r="BX20024" s="4">
        <f t="shared" si="1252"/>
        <v>1</v>
      </c>
      <c r="BY20024" s="4">
        <f t="shared" si="1253"/>
        <v>1</v>
      </c>
    </row>
    <row r="20025" spans="1:77">
      <c r="A20025" s="10">
        <v>20020</v>
      </c>
      <c r="BT20025" s="10">
        <v>20020</v>
      </c>
      <c r="BU20025" s="4">
        <f t="shared" si="1250"/>
        <v>0</v>
      </c>
      <c r="BV20025" s="4">
        <f t="shared" si="1251"/>
        <v>0</v>
      </c>
      <c r="BW20025" s="10"/>
      <c r="BX20025" s="4">
        <f t="shared" si="1252"/>
        <v>1</v>
      </c>
      <c r="BY20025" s="4">
        <f t="shared" si="1253"/>
        <v>1</v>
      </c>
    </row>
    <row r="20026" spans="1:77">
      <c r="A20026" s="10">
        <v>20021</v>
      </c>
      <c r="BT20026" s="10">
        <v>20021</v>
      </c>
      <c r="BU20026" s="4">
        <f t="shared" si="1250"/>
        <v>0</v>
      </c>
      <c r="BV20026" s="4">
        <f t="shared" si="1251"/>
        <v>0</v>
      </c>
      <c r="BW20026" s="10"/>
      <c r="BX20026" s="4">
        <f t="shared" si="1252"/>
        <v>1</v>
      </c>
      <c r="BY20026" s="4">
        <f t="shared" si="1253"/>
        <v>1</v>
      </c>
    </row>
    <row r="20027" spans="1:77">
      <c r="A20027" s="10">
        <v>20022</v>
      </c>
      <c r="BT20027" s="10">
        <v>20022</v>
      </c>
      <c r="BU20027" s="4">
        <f t="shared" si="1250"/>
        <v>0</v>
      </c>
      <c r="BV20027" s="4">
        <f t="shared" si="1251"/>
        <v>0</v>
      </c>
      <c r="BW20027" s="10"/>
      <c r="BX20027" s="4">
        <f t="shared" si="1252"/>
        <v>1</v>
      </c>
      <c r="BY20027" s="4">
        <f t="shared" si="1253"/>
        <v>1</v>
      </c>
    </row>
    <row r="20028" spans="1:77">
      <c r="A20028" s="10">
        <v>20023</v>
      </c>
      <c r="BT20028" s="10">
        <v>20023</v>
      </c>
      <c r="BU20028" s="4">
        <f t="shared" si="1250"/>
        <v>0</v>
      </c>
      <c r="BV20028" s="4">
        <f t="shared" si="1251"/>
        <v>0</v>
      </c>
      <c r="BW20028" s="10"/>
      <c r="BX20028" s="4">
        <f t="shared" si="1252"/>
        <v>1</v>
      </c>
      <c r="BY20028" s="4">
        <f t="shared" si="1253"/>
        <v>1</v>
      </c>
    </row>
    <row r="20029" spans="1:77">
      <c r="A20029" s="10">
        <v>20024</v>
      </c>
      <c r="BT20029" s="10">
        <v>20024</v>
      </c>
      <c r="BU20029" s="4">
        <f t="shared" si="1250"/>
        <v>0</v>
      </c>
      <c r="BV20029" s="4">
        <f t="shared" si="1251"/>
        <v>0</v>
      </c>
      <c r="BW20029" s="10"/>
      <c r="BX20029" s="4">
        <f t="shared" si="1252"/>
        <v>1</v>
      </c>
      <c r="BY20029" s="4">
        <f t="shared" si="1253"/>
        <v>1</v>
      </c>
    </row>
    <row r="20030" spans="1:77">
      <c r="A20030" s="10">
        <v>20025</v>
      </c>
      <c r="BT20030" s="10">
        <v>20025</v>
      </c>
      <c r="BU20030" s="4">
        <f t="shared" si="1250"/>
        <v>0</v>
      </c>
      <c r="BV20030" s="4">
        <f t="shared" si="1251"/>
        <v>0</v>
      </c>
      <c r="BW20030" s="10"/>
      <c r="BX20030" s="4">
        <f t="shared" si="1252"/>
        <v>1</v>
      </c>
      <c r="BY20030" s="4">
        <f t="shared" si="1253"/>
        <v>1</v>
      </c>
    </row>
    <row r="20031" spans="1:77">
      <c r="A20031" s="10">
        <v>20026</v>
      </c>
      <c r="BT20031" s="10">
        <v>20026</v>
      </c>
      <c r="BU20031" s="4">
        <f t="shared" si="1250"/>
        <v>0</v>
      </c>
      <c r="BV20031" s="4">
        <f t="shared" si="1251"/>
        <v>0</v>
      </c>
      <c r="BW20031" s="10"/>
      <c r="BX20031" s="4">
        <f t="shared" si="1252"/>
        <v>1</v>
      </c>
      <c r="BY20031" s="4">
        <f t="shared" si="1253"/>
        <v>1</v>
      </c>
    </row>
    <row r="20032" spans="1:77">
      <c r="A20032" s="10">
        <v>20027</v>
      </c>
      <c r="BT20032" s="10">
        <v>20027</v>
      </c>
      <c r="BU20032" s="4">
        <f t="shared" si="1250"/>
        <v>0</v>
      </c>
      <c r="BV20032" s="4">
        <f t="shared" si="1251"/>
        <v>0</v>
      </c>
      <c r="BW20032" s="10"/>
      <c r="BX20032" s="4">
        <f t="shared" si="1252"/>
        <v>1</v>
      </c>
      <c r="BY20032" s="4">
        <f t="shared" si="1253"/>
        <v>1</v>
      </c>
    </row>
    <row r="20033" spans="1:77">
      <c r="A20033" s="10">
        <v>20028</v>
      </c>
      <c r="BT20033" s="10">
        <v>20028</v>
      </c>
      <c r="BU20033" s="4">
        <f t="shared" si="1250"/>
        <v>0</v>
      </c>
      <c r="BV20033" s="4">
        <f t="shared" si="1251"/>
        <v>0</v>
      </c>
      <c r="BW20033" s="10"/>
      <c r="BX20033" s="4">
        <f t="shared" si="1252"/>
        <v>1</v>
      </c>
      <c r="BY20033" s="4">
        <f t="shared" si="1253"/>
        <v>1</v>
      </c>
    </row>
    <row r="20034" spans="1:77">
      <c r="A20034" s="10">
        <v>20029</v>
      </c>
      <c r="BT20034" s="10">
        <v>20029</v>
      </c>
      <c r="BU20034" s="4">
        <f t="shared" si="1250"/>
        <v>0</v>
      </c>
      <c r="BV20034" s="4">
        <f t="shared" si="1251"/>
        <v>0</v>
      </c>
      <c r="BW20034" s="10"/>
      <c r="BX20034" s="4">
        <f t="shared" si="1252"/>
        <v>1</v>
      </c>
      <c r="BY20034" s="4">
        <f t="shared" si="1253"/>
        <v>1</v>
      </c>
    </row>
    <row r="20035" spans="1:77">
      <c r="A20035" s="10">
        <v>20030</v>
      </c>
      <c r="BT20035" s="10">
        <v>20030</v>
      </c>
      <c r="BU20035" s="4">
        <f t="shared" si="1250"/>
        <v>0</v>
      </c>
      <c r="BV20035" s="4">
        <f t="shared" si="1251"/>
        <v>0</v>
      </c>
      <c r="BW20035" s="10"/>
      <c r="BX20035" s="4">
        <f t="shared" si="1252"/>
        <v>1</v>
      </c>
      <c r="BY20035" s="4">
        <f t="shared" si="1253"/>
        <v>1</v>
      </c>
    </row>
    <row r="20036" spans="1:77">
      <c r="A20036" s="10">
        <v>20031</v>
      </c>
      <c r="BT20036" s="10">
        <v>20031</v>
      </c>
      <c r="BU20036" s="4">
        <f t="shared" si="1250"/>
        <v>0</v>
      </c>
      <c r="BV20036" s="4">
        <f t="shared" si="1251"/>
        <v>0</v>
      </c>
      <c r="BW20036" s="10"/>
      <c r="BX20036" s="4">
        <f t="shared" si="1252"/>
        <v>1</v>
      </c>
      <c r="BY20036" s="4">
        <f t="shared" si="1253"/>
        <v>1</v>
      </c>
    </row>
    <row r="20037" spans="1:77">
      <c r="A20037" s="10">
        <v>20032</v>
      </c>
      <c r="BT20037" s="10">
        <v>20032</v>
      </c>
      <c r="BU20037" s="4">
        <f t="shared" si="1250"/>
        <v>0</v>
      </c>
      <c r="BV20037" s="4">
        <f t="shared" si="1251"/>
        <v>0</v>
      </c>
      <c r="BW20037" s="10"/>
      <c r="BX20037" s="4">
        <f t="shared" si="1252"/>
        <v>1</v>
      </c>
      <c r="BY20037" s="4">
        <f t="shared" si="1253"/>
        <v>1</v>
      </c>
    </row>
    <row r="20038" spans="1:77">
      <c r="A20038" s="10">
        <v>20033</v>
      </c>
      <c r="BT20038" s="10">
        <v>20033</v>
      </c>
      <c r="BU20038" s="4">
        <f t="shared" si="1250"/>
        <v>0</v>
      </c>
      <c r="BV20038" s="4">
        <f t="shared" si="1251"/>
        <v>0</v>
      </c>
      <c r="BW20038" s="10"/>
      <c r="BX20038" s="4">
        <f t="shared" si="1252"/>
        <v>1</v>
      </c>
      <c r="BY20038" s="4">
        <f t="shared" si="1253"/>
        <v>1</v>
      </c>
    </row>
    <row r="20039" spans="1:77">
      <c r="A20039" s="10">
        <v>20034</v>
      </c>
      <c r="BT20039" s="10">
        <v>20034</v>
      </c>
      <c r="BU20039" s="4">
        <f t="shared" ref="BU20039:BU20102" si="1254">BP20039*$BV$1-BQ20039</f>
        <v>0</v>
      </c>
      <c r="BV20039" s="4">
        <f t="shared" ref="BV20039:BV20102" si="1255">BR20039*$BV$1-BS20039</f>
        <v>0</v>
      </c>
      <c r="BW20039" s="10"/>
      <c r="BX20039" s="4">
        <f t="shared" si="1252"/>
        <v>1</v>
      </c>
      <c r="BY20039" s="4">
        <f t="shared" si="1253"/>
        <v>1</v>
      </c>
    </row>
    <row r="20040" spans="1:77">
      <c r="A20040" s="10">
        <v>20035</v>
      </c>
      <c r="BT20040" s="10">
        <v>20035</v>
      </c>
      <c r="BU20040" s="4">
        <f t="shared" si="1254"/>
        <v>0</v>
      </c>
      <c r="BV20040" s="4">
        <f t="shared" si="1255"/>
        <v>0</v>
      </c>
      <c r="BW20040" s="10"/>
      <c r="BX20040" s="4">
        <f t="shared" si="1252"/>
        <v>1</v>
      </c>
      <c r="BY20040" s="4">
        <f t="shared" si="1253"/>
        <v>1</v>
      </c>
    </row>
    <row r="20041" spans="1:77">
      <c r="A20041" s="10">
        <v>20036</v>
      </c>
      <c r="BT20041" s="10">
        <v>20036</v>
      </c>
      <c r="BU20041" s="4">
        <f t="shared" si="1254"/>
        <v>0</v>
      </c>
      <c r="BV20041" s="4">
        <f t="shared" si="1255"/>
        <v>0</v>
      </c>
      <c r="BW20041" s="10"/>
      <c r="BX20041" s="4">
        <f t="shared" si="1252"/>
        <v>1</v>
      </c>
      <c r="BY20041" s="4">
        <f t="shared" si="1253"/>
        <v>1</v>
      </c>
    </row>
    <row r="20042" spans="1:77">
      <c r="A20042" s="10">
        <v>20037</v>
      </c>
      <c r="BT20042" s="10">
        <v>20037</v>
      </c>
      <c r="BU20042" s="4">
        <f t="shared" si="1254"/>
        <v>0</v>
      </c>
      <c r="BV20042" s="4">
        <f t="shared" si="1255"/>
        <v>0</v>
      </c>
      <c r="BW20042" s="10"/>
      <c r="BX20042" s="4">
        <f t="shared" si="1252"/>
        <v>1</v>
      </c>
      <c r="BY20042" s="4">
        <f t="shared" si="1253"/>
        <v>1</v>
      </c>
    </row>
    <row r="20043" spans="1:77">
      <c r="A20043" s="10">
        <v>20038</v>
      </c>
      <c r="BT20043" s="10">
        <v>20038</v>
      </c>
      <c r="BU20043" s="4">
        <f t="shared" si="1254"/>
        <v>0</v>
      </c>
      <c r="BV20043" s="4">
        <f t="shared" si="1255"/>
        <v>0</v>
      </c>
      <c r="BW20043" s="10"/>
      <c r="BX20043" s="4">
        <f t="shared" si="1252"/>
        <v>1</v>
      </c>
      <c r="BY20043" s="4">
        <f t="shared" si="1253"/>
        <v>1</v>
      </c>
    </row>
    <row r="20044" spans="1:77">
      <c r="A20044" s="10">
        <v>20039</v>
      </c>
      <c r="BT20044" s="10">
        <v>20039</v>
      </c>
      <c r="BU20044" s="4">
        <f t="shared" si="1254"/>
        <v>0</v>
      </c>
      <c r="BV20044" s="4">
        <f t="shared" si="1255"/>
        <v>0</v>
      </c>
      <c r="BW20044" s="10"/>
      <c r="BX20044" s="4">
        <f t="shared" si="1252"/>
        <v>1</v>
      </c>
      <c r="BY20044" s="4">
        <f t="shared" si="1253"/>
        <v>1</v>
      </c>
    </row>
    <row r="20045" spans="1:77">
      <c r="A20045" s="10">
        <v>20040</v>
      </c>
      <c r="BT20045" s="10">
        <v>20040</v>
      </c>
      <c r="BU20045" s="4">
        <f t="shared" si="1254"/>
        <v>0</v>
      </c>
      <c r="BV20045" s="4">
        <f t="shared" si="1255"/>
        <v>0</v>
      </c>
      <c r="BW20045" s="10"/>
      <c r="BX20045" s="4">
        <f t="shared" si="1252"/>
        <v>1</v>
      </c>
      <c r="BY20045" s="4">
        <f t="shared" si="1253"/>
        <v>1</v>
      </c>
    </row>
    <row r="20046" spans="1:77">
      <c r="A20046" s="10">
        <v>20041</v>
      </c>
      <c r="BT20046" s="10">
        <v>20041</v>
      </c>
      <c r="BU20046" s="4">
        <f t="shared" si="1254"/>
        <v>0</v>
      </c>
      <c r="BV20046" s="4">
        <f t="shared" si="1255"/>
        <v>0</v>
      </c>
      <c r="BW20046" s="10"/>
      <c r="BX20046" s="4">
        <f t="shared" si="1252"/>
        <v>1</v>
      </c>
      <c r="BY20046" s="4">
        <f t="shared" si="1253"/>
        <v>1</v>
      </c>
    </row>
    <row r="20047" spans="1:77">
      <c r="A20047" s="10">
        <v>20042</v>
      </c>
      <c r="BT20047" s="10">
        <v>20042</v>
      </c>
      <c r="BU20047" s="4">
        <f t="shared" si="1254"/>
        <v>0</v>
      </c>
      <c r="BV20047" s="4">
        <f t="shared" si="1255"/>
        <v>0</v>
      </c>
      <c r="BW20047" s="10"/>
      <c r="BX20047" s="4">
        <f t="shared" si="1252"/>
        <v>1</v>
      </c>
      <c r="BY20047" s="4">
        <f t="shared" si="1253"/>
        <v>1</v>
      </c>
    </row>
    <row r="20048" spans="1:77">
      <c r="A20048" s="10">
        <v>20043</v>
      </c>
      <c r="BT20048" s="10">
        <v>20043</v>
      </c>
      <c r="BU20048" s="4">
        <f t="shared" si="1254"/>
        <v>0</v>
      </c>
      <c r="BV20048" s="4">
        <f t="shared" si="1255"/>
        <v>0</v>
      </c>
      <c r="BW20048" s="10"/>
      <c r="BX20048" s="4">
        <f t="shared" si="1252"/>
        <v>1</v>
      </c>
      <c r="BY20048" s="4">
        <f t="shared" si="1253"/>
        <v>1</v>
      </c>
    </row>
    <row r="20049" spans="1:77">
      <c r="A20049" s="10">
        <v>20044</v>
      </c>
      <c r="BT20049" s="10">
        <v>20044</v>
      </c>
      <c r="BU20049" s="4">
        <f t="shared" si="1254"/>
        <v>0</v>
      </c>
      <c r="BV20049" s="4">
        <f t="shared" si="1255"/>
        <v>0</v>
      </c>
      <c r="BW20049" s="10"/>
      <c r="BX20049" s="4">
        <f t="shared" si="1252"/>
        <v>1</v>
      </c>
      <c r="BY20049" s="4">
        <f t="shared" si="1253"/>
        <v>1</v>
      </c>
    </row>
    <row r="20050" spans="1:77">
      <c r="A20050" s="10">
        <v>20045</v>
      </c>
      <c r="BT20050" s="10">
        <v>20045</v>
      </c>
      <c r="BU20050" s="4">
        <f t="shared" si="1254"/>
        <v>0</v>
      </c>
      <c r="BV20050" s="4">
        <f t="shared" si="1255"/>
        <v>0</v>
      </c>
      <c r="BW20050" s="10"/>
      <c r="BX20050" s="4">
        <f t="shared" si="1252"/>
        <v>1</v>
      </c>
      <c r="BY20050" s="4">
        <f t="shared" si="1253"/>
        <v>1</v>
      </c>
    </row>
    <row r="20051" spans="1:77">
      <c r="A20051" s="10">
        <v>20046</v>
      </c>
      <c r="BT20051" s="10">
        <v>20046</v>
      </c>
      <c r="BU20051" s="4">
        <f t="shared" si="1254"/>
        <v>0</v>
      </c>
      <c r="BV20051" s="4">
        <f t="shared" si="1255"/>
        <v>0</v>
      </c>
      <c r="BW20051" s="10"/>
      <c r="BX20051" s="4">
        <f t="shared" si="1252"/>
        <v>1</v>
      </c>
      <c r="BY20051" s="4">
        <f t="shared" si="1253"/>
        <v>1</v>
      </c>
    </row>
    <row r="20052" spans="1:77">
      <c r="A20052" s="10">
        <v>20047</v>
      </c>
      <c r="BT20052" s="10">
        <v>20047</v>
      </c>
      <c r="BU20052" s="4">
        <f t="shared" si="1254"/>
        <v>0</v>
      </c>
      <c r="BV20052" s="4">
        <f t="shared" si="1255"/>
        <v>0</v>
      </c>
      <c r="BW20052" s="10"/>
      <c r="BX20052" s="4">
        <f t="shared" si="1252"/>
        <v>1</v>
      </c>
      <c r="BY20052" s="4">
        <f t="shared" si="1253"/>
        <v>1</v>
      </c>
    </row>
    <row r="20053" spans="1:77">
      <c r="A20053" s="10">
        <v>20048</v>
      </c>
      <c r="BT20053" s="10">
        <v>20048</v>
      </c>
      <c r="BU20053" s="4">
        <f t="shared" si="1254"/>
        <v>0</v>
      </c>
      <c r="BV20053" s="4">
        <f t="shared" si="1255"/>
        <v>0</v>
      </c>
      <c r="BW20053" s="10"/>
      <c r="BX20053" s="4">
        <f t="shared" si="1252"/>
        <v>1</v>
      </c>
      <c r="BY20053" s="4">
        <f t="shared" si="1253"/>
        <v>1</v>
      </c>
    </row>
    <row r="20054" spans="1:77">
      <c r="A20054" s="10">
        <v>20049</v>
      </c>
      <c r="BT20054" s="10">
        <v>20049</v>
      </c>
      <c r="BU20054" s="4">
        <f t="shared" si="1254"/>
        <v>0</v>
      </c>
      <c r="BV20054" s="4">
        <f t="shared" si="1255"/>
        <v>0</v>
      </c>
      <c r="BW20054" s="10"/>
      <c r="BX20054" s="4">
        <f t="shared" ref="BX20054:BX20117" si="1256">IF(BU20054=MAX($BU20054:$BV20054),1,0)</f>
        <v>1</v>
      </c>
      <c r="BY20054" s="4">
        <f t="shared" ref="BY20054:BY20117" si="1257">IF(BV20054=MAX($BU20054:$BV20054),1,0)</f>
        <v>1</v>
      </c>
    </row>
    <row r="20055" spans="1:77">
      <c r="A20055" s="10">
        <v>20050</v>
      </c>
      <c r="BT20055" s="10">
        <v>20050</v>
      </c>
      <c r="BU20055" s="4">
        <f t="shared" si="1254"/>
        <v>0</v>
      </c>
      <c r="BV20055" s="4">
        <f t="shared" si="1255"/>
        <v>0</v>
      </c>
      <c r="BW20055" s="10"/>
      <c r="BX20055" s="4">
        <f t="shared" si="1256"/>
        <v>1</v>
      </c>
      <c r="BY20055" s="4">
        <f t="shared" si="1257"/>
        <v>1</v>
      </c>
    </row>
    <row r="20056" spans="1:77">
      <c r="A20056" s="10">
        <v>20051</v>
      </c>
      <c r="BT20056" s="10">
        <v>20051</v>
      </c>
      <c r="BU20056" s="4">
        <f t="shared" si="1254"/>
        <v>0</v>
      </c>
      <c r="BV20056" s="4">
        <f t="shared" si="1255"/>
        <v>0</v>
      </c>
      <c r="BW20056" s="10"/>
      <c r="BX20056" s="4">
        <f t="shared" si="1256"/>
        <v>1</v>
      </c>
      <c r="BY20056" s="4">
        <f t="shared" si="1257"/>
        <v>1</v>
      </c>
    </row>
    <row r="20057" spans="1:77">
      <c r="A20057" s="10">
        <v>20052</v>
      </c>
      <c r="BT20057" s="10">
        <v>20052</v>
      </c>
      <c r="BU20057" s="4">
        <f t="shared" si="1254"/>
        <v>0</v>
      </c>
      <c r="BV20057" s="4">
        <f t="shared" si="1255"/>
        <v>0</v>
      </c>
      <c r="BW20057" s="10"/>
      <c r="BX20057" s="4">
        <f t="shared" si="1256"/>
        <v>1</v>
      </c>
      <c r="BY20057" s="4">
        <f t="shared" si="1257"/>
        <v>1</v>
      </c>
    </row>
    <row r="20058" spans="1:77">
      <c r="A20058" s="10">
        <v>20053</v>
      </c>
      <c r="BT20058" s="10">
        <v>20053</v>
      </c>
      <c r="BU20058" s="4">
        <f t="shared" si="1254"/>
        <v>0</v>
      </c>
      <c r="BV20058" s="4">
        <f t="shared" si="1255"/>
        <v>0</v>
      </c>
      <c r="BW20058" s="10"/>
      <c r="BX20058" s="4">
        <f t="shared" si="1256"/>
        <v>1</v>
      </c>
      <c r="BY20058" s="4">
        <f t="shared" si="1257"/>
        <v>1</v>
      </c>
    </row>
    <row r="20059" spans="1:77">
      <c r="A20059" s="10">
        <v>20054</v>
      </c>
      <c r="BT20059" s="10">
        <v>20054</v>
      </c>
      <c r="BU20059" s="4">
        <f t="shared" si="1254"/>
        <v>0</v>
      </c>
      <c r="BV20059" s="4">
        <f t="shared" si="1255"/>
        <v>0</v>
      </c>
      <c r="BW20059" s="10"/>
      <c r="BX20059" s="4">
        <f t="shared" si="1256"/>
        <v>1</v>
      </c>
      <c r="BY20059" s="4">
        <f t="shared" si="1257"/>
        <v>1</v>
      </c>
    </row>
    <row r="20060" spans="1:77">
      <c r="A20060" s="10">
        <v>20055</v>
      </c>
      <c r="BT20060" s="10">
        <v>20055</v>
      </c>
      <c r="BU20060" s="4">
        <f t="shared" si="1254"/>
        <v>0</v>
      </c>
      <c r="BV20060" s="4">
        <f t="shared" si="1255"/>
        <v>0</v>
      </c>
      <c r="BW20060" s="10"/>
      <c r="BX20060" s="4">
        <f t="shared" si="1256"/>
        <v>1</v>
      </c>
      <c r="BY20060" s="4">
        <f t="shared" si="1257"/>
        <v>1</v>
      </c>
    </row>
    <row r="20061" spans="1:77">
      <c r="A20061" s="10">
        <v>20056</v>
      </c>
      <c r="BT20061" s="10">
        <v>20056</v>
      </c>
      <c r="BU20061" s="4">
        <f t="shared" si="1254"/>
        <v>0</v>
      </c>
      <c r="BV20061" s="4">
        <f t="shared" si="1255"/>
        <v>0</v>
      </c>
      <c r="BW20061" s="10"/>
      <c r="BX20061" s="4">
        <f t="shared" si="1256"/>
        <v>1</v>
      </c>
      <c r="BY20061" s="4">
        <f t="shared" si="1257"/>
        <v>1</v>
      </c>
    </row>
    <row r="20062" spans="1:77">
      <c r="A20062" s="10">
        <v>20057</v>
      </c>
      <c r="BT20062" s="10">
        <v>20057</v>
      </c>
      <c r="BU20062" s="4">
        <f t="shared" si="1254"/>
        <v>0</v>
      </c>
      <c r="BV20062" s="4">
        <f t="shared" si="1255"/>
        <v>0</v>
      </c>
      <c r="BW20062" s="10"/>
      <c r="BX20062" s="4">
        <f t="shared" si="1256"/>
        <v>1</v>
      </c>
      <c r="BY20062" s="4">
        <f t="shared" si="1257"/>
        <v>1</v>
      </c>
    </row>
    <row r="20063" spans="1:77">
      <c r="A20063" s="10">
        <v>20058</v>
      </c>
      <c r="BT20063" s="10">
        <v>20058</v>
      </c>
      <c r="BU20063" s="4">
        <f t="shared" si="1254"/>
        <v>0</v>
      </c>
      <c r="BV20063" s="4">
        <f t="shared" si="1255"/>
        <v>0</v>
      </c>
      <c r="BW20063" s="10"/>
      <c r="BX20063" s="4">
        <f t="shared" si="1256"/>
        <v>1</v>
      </c>
      <c r="BY20063" s="4">
        <f t="shared" si="1257"/>
        <v>1</v>
      </c>
    </row>
    <row r="20064" spans="1:77">
      <c r="A20064" s="10">
        <v>20059</v>
      </c>
      <c r="BT20064" s="10">
        <v>20059</v>
      </c>
      <c r="BU20064" s="4">
        <f t="shared" si="1254"/>
        <v>0</v>
      </c>
      <c r="BV20064" s="4">
        <f t="shared" si="1255"/>
        <v>0</v>
      </c>
      <c r="BW20064" s="10"/>
      <c r="BX20064" s="4">
        <f t="shared" si="1256"/>
        <v>1</v>
      </c>
      <c r="BY20064" s="4">
        <f t="shared" si="1257"/>
        <v>1</v>
      </c>
    </row>
    <row r="20065" spans="1:77">
      <c r="A20065" s="10">
        <v>20060</v>
      </c>
      <c r="BT20065" s="10">
        <v>20060</v>
      </c>
      <c r="BU20065" s="4">
        <f t="shared" si="1254"/>
        <v>0</v>
      </c>
      <c r="BV20065" s="4">
        <f t="shared" si="1255"/>
        <v>0</v>
      </c>
      <c r="BW20065" s="10"/>
      <c r="BX20065" s="4">
        <f t="shared" si="1256"/>
        <v>1</v>
      </c>
      <c r="BY20065" s="4">
        <f t="shared" si="1257"/>
        <v>1</v>
      </c>
    </row>
    <row r="20066" spans="1:77">
      <c r="A20066" s="10">
        <v>20061</v>
      </c>
      <c r="BT20066" s="10">
        <v>20061</v>
      </c>
      <c r="BU20066" s="4">
        <f t="shared" si="1254"/>
        <v>0</v>
      </c>
      <c r="BV20066" s="4">
        <f t="shared" si="1255"/>
        <v>0</v>
      </c>
      <c r="BW20066" s="10"/>
      <c r="BX20066" s="4">
        <f t="shared" si="1256"/>
        <v>1</v>
      </c>
      <c r="BY20066" s="4">
        <f t="shared" si="1257"/>
        <v>1</v>
      </c>
    </row>
    <row r="20067" spans="1:77">
      <c r="A20067" s="10">
        <v>20062</v>
      </c>
      <c r="BT20067" s="10">
        <v>20062</v>
      </c>
      <c r="BU20067" s="4">
        <f t="shared" si="1254"/>
        <v>0</v>
      </c>
      <c r="BV20067" s="4">
        <f t="shared" si="1255"/>
        <v>0</v>
      </c>
      <c r="BW20067" s="10"/>
      <c r="BX20067" s="4">
        <f t="shared" si="1256"/>
        <v>1</v>
      </c>
      <c r="BY20067" s="4">
        <f t="shared" si="1257"/>
        <v>1</v>
      </c>
    </row>
    <row r="20068" spans="1:77">
      <c r="A20068" s="10">
        <v>20063</v>
      </c>
      <c r="BT20068" s="10">
        <v>20063</v>
      </c>
      <c r="BU20068" s="4">
        <f t="shared" si="1254"/>
        <v>0</v>
      </c>
      <c r="BV20068" s="4">
        <f t="shared" si="1255"/>
        <v>0</v>
      </c>
      <c r="BW20068" s="10"/>
      <c r="BX20068" s="4">
        <f t="shared" si="1256"/>
        <v>1</v>
      </c>
      <c r="BY20068" s="4">
        <f t="shared" si="1257"/>
        <v>1</v>
      </c>
    </row>
    <row r="20069" spans="1:77">
      <c r="A20069" s="10">
        <v>20064</v>
      </c>
      <c r="BT20069" s="10">
        <v>20064</v>
      </c>
      <c r="BU20069" s="4">
        <f t="shared" si="1254"/>
        <v>0</v>
      </c>
      <c r="BV20069" s="4">
        <f t="shared" si="1255"/>
        <v>0</v>
      </c>
      <c r="BW20069" s="10"/>
      <c r="BX20069" s="4">
        <f t="shared" si="1256"/>
        <v>1</v>
      </c>
      <c r="BY20069" s="4">
        <f t="shared" si="1257"/>
        <v>1</v>
      </c>
    </row>
    <row r="20070" spans="1:77">
      <c r="A20070" s="10">
        <v>20065</v>
      </c>
      <c r="BT20070" s="10">
        <v>20065</v>
      </c>
      <c r="BU20070" s="4">
        <f t="shared" si="1254"/>
        <v>0</v>
      </c>
      <c r="BV20070" s="4">
        <f t="shared" si="1255"/>
        <v>0</v>
      </c>
      <c r="BW20070" s="10"/>
      <c r="BX20070" s="4">
        <f t="shared" si="1256"/>
        <v>1</v>
      </c>
      <c r="BY20070" s="4">
        <f t="shared" si="1257"/>
        <v>1</v>
      </c>
    </row>
    <row r="20071" spans="1:77">
      <c r="A20071" s="10">
        <v>20066</v>
      </c>
      <c r="BT20071" s="10">
        <v>20066</v>
      </c>
      <c r="BU20071" s="4">
        <f t="shared" si="1254"/>
        <v>0</v>
      </c>
      <c r="BV20071" s="4">
        <f t="shared" si="1255"/>
        <v>0</v>
      </c>
      <c r="BW20071" s="10"/>
      <c r="BX20071" s="4">
        <f t="shared" si="1256"/>
        <v>1</v>
      </c>
      <c r="BY20071" s="4">
        <f t="shared" si="1257"/>
        <v>1</v>
      </c>
    </row>
    <row r="20072" spans="1:77">
      <c r="A20072" s="10">
        <v>20067</v>
      </c>
      <c r="BT20072" s="10">
        <v>20067</v>
      </c>
      <c r="BU20072" s="4">
        <f t="shared" si="1254"/>
        <v>0</v>
      </c>
      <c r="BV20072" s="4">
        <f t="shared" si="1255"/>
        <v>0</v>
      </c>
      <c r="BW20072" s="10"/>
      <c r="BX20072" s="4">
        <f t="shared" si="1256"/>
        <v>1</v>
      </c>
      <c r="BY20072" s="4">
        <f t="shared" si="1257"/>
        <v>1</v>
      </c>
    </row>
    <row r="20073" spans="1:77">
      <c r="A20073" s="10">
        <v>20068</v>
      </c>
      <c r="BT20073" s="10">
        <v>20068</v>
      </c>
      <c r="BU20073" s="4">
        <f t="shared" si="1254"/>
        <v>0</v>
      </c>
      <c r="BV20073" s="4">
        <f t="shared" si="1255"/>
        <v>0</v>
      </c>
      <c r="BW20073" s="10"/>
      <c r="BX20073" s="4">
        <f t="shared" si="1256"/>
        <v>1</v>
      </c>
      <c r="BY20073" s="4">
        <f t="shared" si="1257"/>
        <v>1</v>
      </c>
    </row>
    <row r="20074" spans="1:77">
      <c r="A20074" s="10">
        <v>20069</v>
      </c>
      <c r="BT20074" s="10">
        <v>20069</v>
      </c>
      <c r="BU20074" s="4">
        <f t="shared" si="1254"/>
        <v>0</v>
      </c>
      <c r="BV20074" s="4">
        <f t="shared" si="1255"/>
        <v>0</v>
      </c>
      <c r="BW20074" s="10"/>
      <c r="BX20074" s="4">
        <f t="shared" si="1256"/>
        <v>1</v>
      </c>
      <c r="BY20074" s="4">
        <f t="shared" si="1257"/>
        <v>1</v>
      </c>
    </row>
    <row r="20075" spans="1:77">
      <c r="A20075" s="10">
        <v>20070</v>
      </c>
      <c r="BT20075" s="10">
        <v>20070</v>
      </c>
      <c r="BU20075" s="4">
        <f t="shared" si="1254"/>
        <v>0</v>
      </c>
      <c r="BV20075" s="4">
        <f t="shared" si="1255"/>
        <v>0</v>
      </c>
      <c r="BW20075" s="10"/>
      <c r="BX20075" s="4">
        <f t="shared" si="1256"/>
        <v>1</v>
      </c>
      <c r="BY20075" s="4">
        <f t="shared" si="1257"/>
        <v>1</v>
      </c>
    </row>
    <row r="20076" spans="1:77">
      <c r="A20076" s="10">
        <v>20071</v>
      </c>
      <c r="BT20076" s="10">
        <v>20071</v>
      </c>
      <c r="BU20076" s="4">
        <f t="shared" si="1254"/>
        <v>0</v>
      </c>
      <c r="BV20076" s="4">
        <f t="shared" si="1255"/>
        <v>0</v>
      </c>
      <c r="BW20076" s="10"/>
      <c r="BX20076" s="4">
        <f t="shared" si="1256"/>
        <v>1</v>
      </c>
      <c r="BY20076" s="4">
        <f t="shared" si="1257"/>
        <v>1</v>
      </c>
    </row>
    <row r="20077" spans="1:77">
      <c r="A20077" s="10">
        <v>20072</v>
      </c>
      <c r="BT20077" s="10">
        <v>20072</v>
      </c>
      <c r="BU20077" s="4">
        <f t="shared" si="1254"/>
        <v>0</v>
      </c>
      <c r="BV20077" s="4">
        <f t="shared" si="1255"/>
        <v>0</v>
      </c>
      <c r="BW20077" s="10"/>
      <c r="BX20077" s="4">
        <f t="shared" si="1256"/>
        <v>1</v>
      </c>
      <c r="BY20077" s="4">
        <f t="shared" si="1257"/>
        <v>1</v>
      </c>
    </row>
    <row r="20078" spans="1:77">
      <c r="A20078" s="10">
        <v>20073</v>
      </c>
      <c r="BT20078" s="10">
        <v>20073</v>
      </c>
      <c r="BU20078" s="4">
        <f t="shared" si="1254"/>
        <v>0</v>
      </c>
      <c r="BV20078" s="4">
        <f t="shared" si="1255"/>
        <v>0</v>
      </c>
      <c r="BW20078" s="10"/>
      <c r="BX20078" s="4">
        <f t="shared" si="1256"/>
        <v>1</v>
      </c>
      <c r="BY20078" s="4">
        <f t="shared" si="1257"/>
        <v>1</v>
      </c>
    </row>
    <row r="20079" spans="1:77">
      <c r="A20079" s="10">
        <v>20074</v>
      </c>
      <c r="BT20079" s="10">
        <v>20074</v>
      </c>
      <c r="BU20079" s="4">
        <f t="shared" si="1254"/>
        <v>0</v>
      </c>
      <c r="BV20079" s="4">
        <f t="shared" si="1255"/>
        <v>0</v>
      </c>
      <c r="BW20079" s="10"/>
      <c r="BX20079" s="4">
        <f t="shared" si="1256"/>
        <v>1</v>
      </c>
      <c r="BY20079" s="4">
        <f t="shared" si="1257"/>
        <v>1</v>
      </c>
    </row>
    <row r="20080" spans="1:77">
      <c r="A20080" s="10">
        <v>20075</v>
      </c>
      <c r="BT20080" s="10">
        <v>20075</v>
      </c>
      <c r="BU20080" s="4">
        <f t="shared" si="1254"/>
        <v>0</v>
      </c>
      <c r="BV20080" s="4">
        <f t="shared" si="1255"/>
        <v>0</v>
      </c>
      <c r="BW20080" s="10"/>
      <c r="BX20080" s="4">
        <f t="shared" si="1256"/>
        <v>1</v>
      </c>
      <c r="BY20080" s="4">
        <f t="shared" si="1257"/>
        <v>1</v>
      </c>
    </row>
    <row r="20081" spans="1:77">
      <c r="A20081" s="10">
        <v>20076</v>
      </c>
      <c r="BT20081" s="10">
        <v>20076</v>
      </c>
      <c r="BU20081" s="4">
        <f t="shared" si="1254"/>
        <v>0</v>
      </c>
      <c r="BV20081" s="4">
        <f t="shared" si="1255"/>
        <v>0</v>
      </c>
      <c r="BW20081" s="10"/>
      <c r="BX20081" s="4">
        <f t="shared" si="1256"/>
        <v>1</v>
      </c>
      <c r="BY20081" s="4">
        <f t="shared" si="1257"/>
        <v>1</v>
      </c>
    </row>
    <row r="20082" spans="1:77">
      <c r="A20082" s="10">
        <v>20077</v>
      </c>
      <c r="BT20082" s="10">
        <v>20077</v>
      </c>
      <c r="BU20082" s="4">
        <f t="shared" si="1254"/>
        <v>0</v>
      </c>
      <c r="BV20082" s="4">
        <f t="shared" si="1255"/>
        <v>0</v>
      </c>
      <c r="BW20082" s="10"/>
      <c r="BX20082" s="4">
        <f t="shared" si="1256"/>
        <v>1</v>
      </c>
      <c r="BY20082" s="4">
        <f t="shared" si="1257"/>
        <v>1</v>
      </c>
    </row>
    <row r="20083" spans="1:77">
      <c r="A20083" s="10">
        <v>20078</v>
      </c>
      <c r="BT20083" s="10">
        <v>20078</v>
      </c>
      <c r="BU20083" s="4">
        <f t="shared" si="1254"/>
        <v>0</v>
      </c>
      <c r="BV20083" s="4">
        <f t="shared" si="1255"/>
        <v>0</v>
      </c>
      <c r="BW20083" s="10"/>
      <c r="BX20083" s="4">
        <f t="shared" si="1256"/>
        <v>1</v>
      </c>
      <c r="BY20083" s="4">
        <f t="shared" si="1257"/>
        <v>1</v>
      </c>
    </row>
    <row r="20084" spans="1:77">
      <c r="A20084" s="10">
        <v>20079</v>
      </c>
      <c r="BT20084" s="10">
        <v>20079</v>
      </c>
      <c r="BU20084" s="4">
        <f t="shared" si="1254"/>
        <v>0</v>
      </c>
      <c r="BV20084" s="4">
        <f t="shared" si="1255"/>
        <v>0</v>
      </c>
      <c r="BW20084" s="10"/>
      <c r="BX20084" s="4">
        <f t="shared" si="1256"/>
        <v>1</v>
      </c>
      <c r="BY20084" s="4">
        <f t="shared" si="1257"/>
        <v>1</v>
      </c>
    </row>
    <row r="20085" spans="1:77">
      <c r="A20085" s="10">
        <v>20080</v>
      </c>
      <c r="BT20085" s="10">
        <v>20080</v>
      </c>
      <c r="BU20085" s="4">
        <f t="shared" si="1254"/>
        <v>0</v>
      </c>
      <c r="BV20085" s="4">
        <f t="shared" si="1255"/>
        <v>0</v>
      </c>
      <c r="BW20085" s="10"/>
      <c r="BX20085" s="4">
        <f t="shared" si="1256"/>
        <v>1</v>
      </c>
      <c r="BY20085" s="4">
        <f t="shared" si="1257"/>
        <v>1</v>
      </c>
    </row>
    <row r="20086" spans="1:77">
      <c r="A20086" s="10">
        <v>20081</v>
      </c>
      <c r="BT20086" s="10">
        <v>20081</v>
      </c>
      <c r="BU20086" s="4">
        <f t="shared" si="1254"/>
        <v>0</v>
      </c>
      <c r="BV20086" s="4">
        <f t="shared" si="1255"/>
        <v>0</v>
      </c>
      <c r="BW20086" s="10"/>
      <c r="BX20086" s="4">
        <f t="shared" si="1256"/>
        <v>1</v>
      </c>
      <c r="BY20086" s="4">
        <f t="shared" si="1257"/>
        <v>1</v>
      </c>
    </row>
    <row r="20087" spans="1:77">
      <c r="A20087" s="10">
        <v>20082</v>
      </c>
      <c r="BT20087" s="10">
        <v>20082</v>
      </c>
      <c r="BU20087" s="4">
        <f t="shared" si="1254"/>
        <v>0</v>
      </c>
      <c r="BV20087" s="4">
        <f t="shared" si="1255"/>
        <v>0</v>
      </c>
      <c r="BW20087" s="10"/>
      <c r="BX20087" s="4">
        <f t="shared" si="1256"/>
        <v>1</v>
      </c>
      <c r="BY20087" s="4">
        <f t="shared" si="1257"/>
        <v>1</v>
      </c>
    </row>
    <row r="20088" spans="1:77">
      <c r="A20088" s="10">
        <v>20083</v>
      </c>
      <c r="BT20088" s="10">
        <v>20083</v>
      </c>
      <c r="BU20088" s="4">
        <f t="shared" si="1254"/>
        <v>0</v>
      </c>
      <c r="BV20088" s="4">
        <f t="shared" si="1255"/>
        <v>0</v>
      </c>
      <c r="BW20088" s="10"/>
      <c r="BX20088" s="4">
        <f t="shared" si="1256"/>
        <v>1</v>
      </c>
      <c r="BY20088" s="4">
        <f t="shared" si="1257"/>
        <v>1</v>
      </c>
    </row>
    <row r="20089" spans="1:77">
      <c r="A20089" s="10">
        <v>20084</v>
      </c>
      <c r="BT20089" s="10">
        <v>20084</v>
      </c>
      <c r="BU20089" s="4">
        <f t="shared" si="1254"/>
        <v>0</v>
      </c>
      <c r="BV20089" s="4">
        <f t="shared" si="1255"/>
        <v>0</v>
      </c>
      <c r="BW20089" s="10"/>
      <c r="BX20089" s="4">
        <f t="shared" si="1256"/>
        <v>1</v>
      </c>
      <c r="BY20089" s="4">
        <f t="shared" si="1257"/>
        <v>1</v>
      </c>
    </row>
    <row r="20090" spans="1:77">
      <c r="A20090" s="10">
        <v>20085</v>
      </c>
      <c r="BT20090" s="10">
        <v>20085</v>
      </c>
      <c r="BU20090" s="4">
        <f t="shared" si="1254"/>
        <v>0</v>
      </c>
      <c r="BV20090" s="4">
        <f t="shared" si="1255"/>
        <v>0</v>
      </c>
      <c r="BW20090" s="10"/>
      <c r="BX20090" s="4">
        <f t="shared" si="1256"/>
        <v>1</v>
      </c>
      <c r="BY20090" s="4">
        <f t="shared" si="1257"/>
        <v>1</v>
      </c>
    </row>
    <row r="20091" spans="1:77">
      <c r="A20091" s="10">
        <v>20086</v>
      </c>
      <c r="BT20091" s="10">
        <v>20086</v>
      </c>
      <c r="BU20091" s="4">
        <f t="shared" si="1254"/>
        <v>0</v>
      </c>
      <c r="BV20091" s="4">
        <f t="shared" si="1255"/>
        <v>0</v>
      </c>
      <c r="BW20091" s="10"/>
      <c r="BX20091" s="4">
        <f t="shared" si="1256"/>
        <v>1</v>
      </c>
      <c r="BY20091" s="4">
        <f t="shared" si="1257"/>
        <v>1</v>
      </c>
    </row>
    <row r="20092" spans="1:77">
      <c r="A20092" s="10">
        <v>20087</v>
      </c>
      <c r="BT20092" s="10">
        <v>20087</v>
      </c>
      <c r="BU20092" s="4">
        <f t="shared" si="1254"/>
        <v>0</v>
      </c>
      <c r="BV20092" s="4">
        <f t="shared" si="1255"/>
        <v>0</v>
      </c>
      <c r="BW20092" s="10"/>
      <c r="BX20092" s="4">
        <f t="shared" si="1256"/>
        <v>1</v>
      </c>
      <c r="BY20092" s="4">
        <f t="shared" si="1257"/>
        <v>1</v>
      </c>
    </row>
    <row r="20093" spans="1:77">
      <c r="A20093" s="10">
        <v>20088</v>
      </c>
      <c r="BT20093" s="10">
        <v>20088</v>
      </c>
      <c r="BU20093" s="4">
        <f t="shared" si="1254"/>
        <v>0</v>
      </c>
      <c r="BV20093" s="4">
        <f t="shared" si="1255"/>
        <v>0</v>
      </c>
      <c r="BW20093" s="10"/>
      <c r="BX20093" s="4">
        <f t="shared" si="1256"/>
        <v>1</v>
      </c>
      <c r="BY20093" s="4">
        <f t="shared" si="1257"/>
        <v>1</v>
      </c>
    </row>
    <row r="20094" spans="1:77">
      <c r="A20094" s="10">
        <v>20089</v>
      </c>
      <c r="BT20094" s="10">
        <v>20089</v>
      </c>
      <c r="BU20094" s="4">
        <f t="shared" si="1254"/>
        <v>0</v>
      </c>
      <c r="BV20094" s="4">
        <f t="shared" si="1255"/>
        <v>0</v>
      </c>
      <c r="BW20094" s="10"/>
      <c r="BX20094" s="4">
        <f t="shared" si="1256"/>
        <v>1</v>
      </c>
      <c r="BY20094" s="4">
        <f t="shared" si="1257"/>
        <v>1</v>
      </c>
    </row>
    <row r="20095" spans="1:77">
      <c r="A20095" s="10">
        <v>20090</v>
      </c>
      <c r="BT20095" s="10">
        <v>20090</v>
      </c>
      <c r="BU20095" s="4">
        <f t="shared" si="1254"/>
        <v>0</v>
      </c>
      <c r="BV20095" s="4">
        <f t="shared" si="1255"/>
        <v>0</v>
      </c>
      <c r="BW20095" s="10"/>
      <c r="BX20095" s="4">
        <f t="shared" si="1256"/>
        <v>1</v>
      </c>
      <c r="BY20095" s="4">
        <f t="shared" si="1257"/>
        <v>1</v>
      </c>
    </row>
    <row r="20096" spans="1:77">
      <c r="A20096" s="10">
        <v>20091</v>
      </c>
      <c r="BT20096" s="10">
        <v>20091</v>
      </c>
      <c r="BU20096" s="4">
        <f t="shared" si="1254"/>
        <v>0</v>
      </c>
      <c r="BV20096" s="4">
        <f t="shared" si="1255"/>
        <v>0</v>
      </c>
      <c r="BW20096" s="10"/>
      <c r="BX20096" s="4">
        <f t="shared" si="1256"/>
        <v>1</v>
      </c>
      <c r="BY20096" s="4">
        <f t="shared" si="1257"/>
        <v>1</v>
      </c>
    </row>
    <row r="20097" spans="1:77">
      <c r="A20097" s="10">
        <v>20092</v>
      </c>
      <c r="BT20097" s="10">
        <v>20092</v>
      </c>
      <c r="BU20097" s="4">
        <f t="shared" si="1254"/>
        <v>0</v>
      </c>
      <c r="BV20097" s="4">
        <f t="shared" si="1255"/>
        <v>0</v>
      </c>
      <c r="BW20097" s="10"/>
      <c r="BX20097" s="4">
        <f t="shared" si="1256"/>
        <v>1</v>
      </c>
      <c r="BY20097" s="4">
        <f t="shared" si="1257"/>
        <v>1</v>
      </c>
    </row>
    <row r="20098" spans="1:77">
      <c r="A20098" s="10">
        <v>20093</v>
      </c>
      <c r="BT20098" s="10">
        <v>20093</v>
      </c>
      <c r="BU20098" s="4">
        <f t="shared" si="1254"/>
        <v>0</v>
      </c>
      <c r="BV20098" s="4">
        <f t="shared" si="1255"/>
        <v>0</v>
      </c>
      <c r="BW20098" s="10"/>
      <c r="BX20098" s="4">
        <f t="shared" si="1256"/>
        <v>1</v>
      </c>
      <c r="BY20098" s="4">
        <f t="shared" si="1257"/>
        <v>1</v>
      </c>
    </row>
    <row r="20099" spans="1:77">
      <c r="A20099" s="10">
        <v>20094</v>
      </c>
      <c r="BT20099" s="10">
        <v>20094</v>
      </c>
      <c r="BU20099" s="4">
        <f t="shared" si="1254"/>
        <v>0</v>
      </c>
      <c r="BV20099" s="4">
        <f t="shared" si="1255"/>
        <v>0</v>
      </c>
      <c r="BW20099" s="10"/>
      <c r="BX20099" s="4">
        <f t="shared" si="1256"/>
        <v>1</v>
      </c>
      <c r="BY20099" s="4">
        <f t="shared" si="1257"/>
        <v>1</v>
      </c>
    </row>
    <row r="20100" spans="1:77">
      <c r="A20100" s="10">
        <v>20095</v>
      </c>
      <c r="BT20100" s="10">
        <v>20095</v>
      </c>
      <c r="BU20100" s="4">
        <f t="shared" si="1254"/>
        <v>0</v>
      </c>
      <c r="BV20100" s="4">
        <f t="shared" si="1255"/>
        <v>0</v>
      </c>
      <c r="BW20100" s="10"/>
      <c r="BX20100" s="4">
        <f t="shared" si="1256"/>
        <v>1</v>
      </c>
      <c r="BY20100" s="4">
        <f t="shared" si="1257"/>
        <v>1</v>
      </c>
    </row>
    <row r="20101" spans="1:77">
      <c r="A20101" s="10">
        <v>20096</v>
      </c>
      <c r="BT20101" s="10">
        <v>20096</v>
      </c>
      <c r="BU20101" s="4">
        <f t="shared" si="1254"/>
        <v>0</v>
      </c>
      <c r="BV20101" s="4">
        <f t="shared" si="1255"/>
        <v>0</v>
      </c>
      <c r="BW20101" s="10"/>
      <c r="BX20101" s="4">
        <f t="shared" si="1256"/>
        <v>1</v>
      </c>
      <c r="BY20101" s="4">
        <f t="shared" si="1257"/>
        <v>1</v>
      </c>
    </row>
    <row r="20102" spans="1:77">
      <c r="A20102" s="10">
        <v>20097</v>
      </c>
      <c r="BT20102" s="10">
        <v>20097</v>
      </c>
      <c r="BU20102" s="4">
        <f t="shared" si="1254"/>
        <v>0</v>
      </c>
      <c r="BV20102" s="4">
        <f t="shared" si="1255"/>
        <v>0</v>
      </c>
      <c r="BW20102" s="10"/>
      <c r="BX20102" s="4">
        <f t="shared" si="1256"/>
        <v>1</v>
      </c>
      <c r="BY20102" s="4">
        <f t="shared" si="1257"/>
        <v>1</v>
      </c>
    </row>
    <row r="20103" spans="1:77">
      <c r="A20103" s="10">
        <v>20098</v>
      </c>
      <c r="BT20103" s="10">
        <v>20098</v>
      </c>
      <c r="BU20103" s="4">
        <f t="shared" ref="BU20103:BU20166" si="1258">BP20103*$BV$1-BQ20103</f>
        <v>0</v>
      </c>
      <c r="BV20103" s="4">
        <f t="shared" ref="BV20103:BV20166" si="1259">BR20103*$BV$1-BS20103</f>
        <v>0</v>
      </c>
      <c r="BW20103" s="10"/>
      <c r="BX20103" s="4">
        <f t="shared" si="1256"/>
        <v>1</v>
      </c>
      <c r="BY20103" s="4">
        <f t="shared" si="1257"/>
        <v>1</v>
      </c>
    </row>
    <row r="20104" spans="1:77">
      <c r="A20104" s="10">
        <v>20099</v>
      </c>
      <c r="BT20104" s="10">
        <v>20099</v>
      </c>
      <c r="BU20104" s="4">
        <f t="shared" si="1258"/>
        <v>0</v>
      </c>
      <c r="BV20104" s="4">
        <f t="shared" si="1259"/>
        <v>0</v>
      </c>
      <c r="BW20104" s="10"/>
      <c r="BX20104" s="4">
        <f t="shared" si="1256"/>
        <v>1</v>
      </c>
      <c r="BY20104" s="4">
        <f t="shared" si="1257"/>
        <v>1</v>
      </c>
    </row>
    <row r="20105" spans="1:77">
      <c r="A20105" s="10">
        <v>20100</v>
      </c>
      <c r="BT20105" s="10">
        <v>20100</v>
      </c>
      <c r="BU20105" s="4">
        <f t="shared" si="1258"/>
        <v>0</v>
      </c>
      <c r="BV20105" s="4">
        <f t="shared" si="1259"/>
        <v>0</v>
      </c>
      <c r="BW20105" s="10"/>
      <c r="BX20105" s="4">
        <f t="shared" si="1256"/>
        <v>1</v>
      </c>
      <c r="BY20105" s="4">
        <f t="shared" si="1257"/>
        <v>1</v>
      </c>
    </row>
    <row r="20106" spans="1:77">
      <c r="A20106" s="10">
        <v>20101</v>
      </c>
      <c r="BT20106" s="10">
        <v>20101</v>
      </c>
      <c r="BU20106" s="4">
        <f t="shared" si="1258"/>
        <v>0</v>
      </c>
      <c r="BV20106" s="4">
        <f t="shared" si="1259"/>
        <v>0</v>
      </c>
      <c r="BW20106" s="10"/>
      <c r="BX20106" s="4">
        <f t="shared" si="1256"/>
        <v>1</v>
      </c>
      <c r="BY20106" s="4">
        <f t="shared" si="1257"/>
        <v>1</v>
      </c>
    </row>
    <row r="20107" spans="1:77">
      <c r="A20107" s="10">
        <v>20102</v>
      </c>
      <c r="BT20107" s="10">
        <v>20102</v>
      </c>
      <c r="BU20107" s="4">
        <f t="shared" si="1258"/>
        <v>0</v>
      </c>
      <c r="BV20107" s="4">
        <f t="shared" si="1259"/>
        <v>0</v>
      </c>
      <c r="BW20107" s="10"/>
      <c r="BX20107" s="4">
        <f t="shared" si="1256"/>
        <v>1</v>
      </c>
      <c r="BY20107" s="4">
        <f t="shared" si="1257"/>
        <v>1</v>
      </c>
    </row>
    <row r="20108" spans="1:77">
      <c r="A20108" s="10">
        <v>20103</v>
      </c>
      <c r="BT20108" s="10">
        <v>20103</v>
      </c>
      <c r="BU20108" s="4">
        <f t="shared" si="1258"/>
        <v>0</v>
      </c>
      <c r="BV20108" s="4">
        <f t="shared" si="1259"/>
        <v>0</v>
      </c>
      <c r="BW20108" s="10"/>
      <c r="BX20108" s="4">
        <f t="shared" si="1256"/>
        <v>1</v>
      </c>
      <c r="BY20108" s="4">
        <f t="shared" si="1257"/>
        <v>1</v>
      </c>
    </row>
    <row r="20109" spans="1:77">
      <c r="A20109" s="10">
        <v>20104</v>
      </c>
      <c r="BT20109" s="10">
        <v>20104</v>
      </c>
      <c r="BU20109" s="4">
        <f t="shared" si="1258"/>
        <v>0</v>
      </c>
      <c r="BV20109" s="4">
        <f t="shared" si="1259"/>
        <v>0</v>
      </c>
      <c r="BW20109" s="10"/>
      <c r="BX20109" s="4">
        <f t="shared" si="1256"/>
        <v>1</v>
      </c>
      <c r="BY20109" s="4">
        <f t="shared" si="1257"/>
        <v>1</v>
      </c>
    </row>
    <row r="20110" spans="1:77">
      <c r="A20110" s="10">
        <v>20105</v>
      </c>
      <c r="BT20110" s="10">
        <v>20105</v>
      </c>
      <c r="BU20110" s="4">
        <f t="shared" si="1258"/>
        <v>0</v>
      </c>
      <c r="BV20110" s="4">
        <f t="shared" si="1259"/>
        <v>0</v>
      </c>
      <c r="BW20110" s="10"/>
      <c r="BX20110" s="4">
        <f t="shared" si="1256"/>
        <v>1</v>
      </c>
      <c r="BY20110" s="4">
        <f t="shared" si="1257"/>
        <v>1</v>
      </c>
    </row>
    <row r="20111" spans="1:77">
      <c r="A20111" s="10">
        <v>20106</v>
      </c>
      <c r="BT20111" s="10">
        <v>20106</v>
      </c>
      <c r="BU20111" s="4">
        <f t="shared" si="1258"/>
        <v>0</v>
      </c>
      <c r="BV20111" s="4">
        <f t="shared" si="1259"/>
        <v>0</v>
      </c>
      <c r="BW20111" s="10"/>
      <c r="BX20111" s="4">
        <f t="shared" si="1256"/>
        <v>1</v>
      </c>
      <c r="BY20111" s="4">
        <f t="shared" si="1257"/>
        <v>1</v>
      </c>
    </row>
    <row r="20112" spans="1:77">
      <c r="A20112" s="10">
        <v>20107</v>
      </c>
      <c r="BT20112" s="10">
        <v>20107</v>
      </c>
      <c r="BU20112" s="4">
        <f t="shared" si="1258"/>
        <v>0</v>
      </c>
      <c r="BV20112" s="4">
        <f t="shared" si="1259"/>
        <v>0</v>
      </c>
      <c r="BW20112" s="10"/>
      <c r="BX20112" s="4">
        <f t="shared" si="1256"/>
        <v>1</v>
      </c>
      <c r="BY20112" s="4">
        <f t="shared" si="1257"/>
        <v>1</v>
      </c>
    </row>
    <row r="20113" spans="1:77">
      <c r="A20113" s="10">
        <v>20108</v>
      </c>
      <c r="BT20113" s="10">
        <v>20108</v>
      </c>
      <c r="BU20113" s="4">
        <f t="shared" si="1258"/>
        <v>0</v>
      </c>
      <c r="BV20113" s="4">
        <f t="shared" si="1259"/>
        <v>0</v>
      </c>
      <c r="BW20113" s="10"/>
      <c r="BX20113" s="4">
        <f t="shared" si="1256"/>
        <v>1</v>
      </c>
      <c r="BY20113" s="4">
        <f t="shared" si="1257"/>
        <v>1</v>
      </c>
    </row>
    <row r="20114" spans="1:77">
      <c r="A20114" s="10">
        <v>20109</v>
      </c>
      <c r="BT20114" s="10">
        <v>20109</v>
      </c>
      <c r="BU20114" s="4">
        <f t="shared" si="1258"/>
        <v>0</v>
      </c>
      <c r="BV20114" s="4">
        <f t="shared" si="1259"/>
        <v>0</v>
      </c>
      <c r="BW20114" s="10"/>
      <c r="BX20114" s="4">
        <f t="shared" si="1256"/>
        <v>1</v>
      </c>
      <c r="BY20114" s="4">
        <f t="shared" si="1257"/>
        <v>1</v>
      </c>
    </row>
    <row r="20115" spans="1:77">
      <c r="A20115" s="10">
        <v>20110</v>
      </c>
      <c r="BT20115" s="10">
        <v>20110</v>
      </c>
      <c r="BU20115" s="4">
        <f t="shared" si="1258"/>
        <v>0</v>
      </c>
      <c r="BV20115" s="4">
        <f t="shared" si="1259"/>
        <v>0</v>
      </c>
      <c r="BW20115" s="10"/>
      <c r="BX20115" s="4">
        <f t="shared" si="1256"/>
        <v>1</v>
      </c>
      <c r="BY20115" s="4">
        <f t="shared" si="1257"/>
        <v>1</v>
      </c>
    </row>
    <row r="20116" spans="1:77">
      <c r="A20116" s="10">
        <v>20111</v>
      </c>
      <c r="BT20116" s="10">
        <v>20111</v>
      </c>
      <c r="BU20116" s="4">
        <f t="shared" si="1258"/>
        <v>0</v>
      </c>
      <c r="BV20116" s="4">
        <f t="shared" si="1259"/>
        <v>0</v>
      </c>
      <c r="BW20116" s="10"/>
      <c r="BX20116" s="4">
        <f t="shared" si="1256"/>
        <v>1</v>
      </c>
      <c r="BY20116" s="4">
        <f t="shared" si="1257"/>
        <v>1</v>
      </c>
    </row>
    <row r="20117" spans="1:77">
      <c r="A20117" s="10">
        <v>20112</v>
      </c>
      <c r="BT20117" s="10">
        <v>20112</v>
      </c>
      <c r="BU20117" s="4">
        <f t="shared" si="1258"/>
        <v>0</v>
      </c>
      <c r="BV20117" s="4">
        <f t="shared" si="1259"/>
        <v>0</v>
      </c>
      <c r="BW20117" s="10"/>
      <c r="BX20117" s="4">
        <f t="shared" si="1256"/>
        <v>1</v>
      </c>
      <c r="BY20117" s="4">
        <f t="shared" si="1257"/>
        <v>1</v>
      </c>
    </row>
    <row r="20118" spans="1:77">
      <c r="A20118" s="10">
        <v>20113</v>
      </c>
      <c r="BT20118" s="10">
        <v>20113</v>
      </c>
      <c r="BU20118" s="4">
        <f t="shared" si="1258"/>
        <v>0</v>
      </c>
      <c r="BV20118" s="4">
        <f t="shared" si="1259"/>
        <v>0</v>
      </c>
      <c r="BW20118" s="10"/>
      <c r="BX20118" s="4">
        <f t="shared" ref="BX20118:BX20181" si="1260">IF(BU20118=MAX($BU20118:$BV20118),1,0)</f>
        <v>1</v>
      </c>
      <c r="BY20118" s="4">
        <f t="shared" ref="BY20118:BY20181" si="1261">IF(BV20118=MAX($BU20118:$BV20118),1,0)</f>
        <v>1</v>
      </c>
    </row>
    <row r="20119" spans="1:77">
      <c r="A20119" s="10">
        <v>20114</v>
      </c>
      <c r="BT20119" s="10">
        <v>20114</v>
      </c>
      <c r="BU20119" s="4">
        <f t="shared" si="1258"/>
        <v>0</v>
      </c>
      <c r="BV20119" s="4">
        <f t="shared" si="1259"/>
        <v>0</v>
      </c>
      <c r="BW20119" s="10"/>
      <c r="BX20119" s="4">
        <f t="shared" si="1260"/>
        <v>1</v>
      </c>
      <c r="BY20119" s="4">
        <f t="shared" si="1261"/>
        <v>1</v>
      </c>
    </row>
    <row r="20120" spans="1:77">
      <c r="A20120" s="10">
        <v>20115</v>
      </c>
      <c r="BT20120" s="10">
        <v>20115</v>
      </c>
      <c r="BU20120" s="4">
        <f t="shared" si="1258"/>
        <v>0</v>
      </c>
      <c r="BV20120" s="4">
        <f t="shared" si="1259"/>
        <v>0</v>
      </c>
      <c r="BW20120" s="10"/>
      <c r="BX20120" s="4">
        <f t="shared" si="1260"/>
        <v>1</v>
      </c>
      <c r="BY20120" s="4">
        <f t="shared" si="1261"/>
        <v>1</v>
      </c>
    </row>
    <row r="20121" spans="1:77">
      <c r="A20121" s="10">
        <v>20116</v>
      </c>
      <c r="BT20121" s="10">
        <v>20116</v>
      </c>
      <c r="BU20121" s="4">
        <f t="shared" si="1258"/>
        <v>0</v>
      </c>
      <c r="BV20121" s="4">
        <f t="shared" si="1259"/>
        <v>0</v>
      </c>
      <c r="BW20121" s="10"/>
      <c r="BX20121" s="4">
        <f t="shared" si="1260"/>
        <v>1</v>
      </c>
      <c r="BY20121" s="4">
        <f t="shared" si="1261"/>
        <v>1</v>
      </c>
    </row>
    <row r="20122" spans="1:77">
      <c r="A20122" s="10">
        <v>20117</v>
      </c>
      <c r="BT20122" s="10">
        <v>20117</v>
      </c>
      <c r="BU20122" s="4">
        <f t="shared" si="1258"/>
        <v>0</v>
      </c>
      <c r="BV20122" s="4">
        <f t="shared" si="1259"/>
        <v>0</v>
      </c>
      <c r="BW20122" s="10"/>
      <c r="BX20122" s="4">
        <f t="shared" si="1260"/>
        <v>1</v>
      </c>
      <c r="BY20122" s="4">
        <f t="shared" si="1261"/>
        <v>1</v>
      </c>
    </row>
    <row r="20123" spans="1:77">
      <c r="A20123" s="10">
        <v>20118</v>
      </c>
      <c r="BT20123" s="10">
        <v>20118</v>
      </c>
      <c r="BU20123" s="4">
        <f t="shared" si="1258"/>
        <v>0</v>
      </c>
      <c r="BV20123" s="4">
        <f t="shared" si="1259"/>
        <v>0</v>
      </c>
      <c r="BW20123" s="10"/>
      <c r="BX20123" s="4">
        <f t="shared" si="1260"/>
        <v>1</v>
      </c>
      <c r="BY20123" s="4">
        <f t="shared" si="1261"/>
        <v>1</v>
      </c>
    </row>
    <row r="20124" spans="1:77">
      <c r="A20124" s="10">
        <v>20119</v>
      </c>
      <c r="BT20124" s="10">
        <v>20119</v>
      </c>
      <c r="BU20124" s="4">
        <f t="shared" si="1258"/>
        <v>0</v>
      </c>
      <c r="BV20124" s="4">
        <f t="shared" si="1259"/>
        <v>0</v>
      </c>
      <c r="BW20124" s="10"/>
      <c r="BX20124" s="4">
        <f t="shared" si="1260"/>
        <v>1</v>
      </c>
      <c r="BY20124" s="4">
        <f t="shared" si="1261"/>
        <v>1</v>
      </c>
    </row>
    <row r="20125" spans="1:77">
      <c r="A20125" s="10">
        <v>20120</v>
      </c>
      <c r="BT20125" s="10">
        <v>20120</v>
      </c>
      <c r="BU20125" s="4">
        <f t="shared" si="1258"/>
        <v>0</v>
      </c>
      <c r="BV20125" s="4">
        <f t="shared" si="1259"/>
        <v>0</v>
      </c>
      <c r="BW20125" s="10"/>
      <c r="BX20125" s="4">
        <f t="shared" si="1260"/>
        <v>1</v>
      </c>
      <c r="BY20125" s="4">
        <f t="shared" si="1261"/>
        <v>1</v>
      </c>
    </row>
    <row r="20126" spans="1:77">
      <c r="A20126" s="10">
        <v>20121</v>
      </c>
      <c r="BT20126" s="10">
        <v>20121</v>
      </c>
      <c r="BU20126" s="4">
        <f t="shared" si="1258"/>
        <v>0</v>
      </c>
      <c r="BV20126" s="4">
        <f t="shared" si="1259"/>
        <v>0</v>
      </c>
      <c r="BW20126" s="10"/>
      <c r="BX20126" s="4">
        <f t="shared" si="1260"/>
        <v>1</v>
      </c>
      <c r="BY20126" s="4">
        <f t="shared" si="1261"/>
        <v>1</v>
      </c>
    </row>
    <row r="20127" spans="1:77">
      <c r="A20127" s="10">
        <v>20122</v>
      </c>
      <c r="BT20127" s="10">
        <v>20122</v>
      </c>
      <c r="BU20127" s="4">
        <f t="shared" si="1258"/>
        <v>0</v>
      </c>
      <c r="BV20127" s="4">
        <f t="shared" si="1259"/>
        <v>0</v>
      </c>
      <c r="BW20127" s="10"/>
      <c r="BX20127" s="4">
        <f t="shared" si="1260"/>
        <v>1</v>
      </c>
      <c r="BY20127" s="4">
        <f t="shared" si="1261"/>
        <v>1</v>
      </c>
    </row>
    <row r="20128" spans="1:77">
      <c r="A20128" s="10">
        <v>20123</v>
      </c>
      <c r="BT20128" s="10">
        <v>20123</v>
      </c>
      <c r="BU20128" s="4">
        <f t="shared" si="1258"/>
        <v>0</v>
      </c>
      <c r="BV20128" s="4">
        <f t="shared" si="1259"/>
        <v>0</v>
      </c>
      <c r="BW20128" s="10"/>
      <c r="BX20128" s="4">
        <f t="shared" si="1260"/>
        <v>1</v>
      </c>
      <c r="BY20128" s="4">
        <f t="shared" si="1261"/>
        <v>1</v>
      </c>
    </row>
    <row r="20129" spans="1:77">
      <c r="A20129" s="10">
        <v>20124</v>
      </c>
      <c r="BT20129" s="10">
        <v>20124</v>
      </c>
      <c r="BU20129" s="4">
        <f t="shared" si="1258"/>
        <v>0</v>
      </c>
      <c r="BV20129" s="4">
        <f t="shared" si="1259"/>
        <v>0</v>
      </c>
      <c r="BW20129" s="10"/>
      <c r="BX20129" s="4">
        <f t="shared" si="1260"/>
        <v>1</v>
      </c>
      <c r="BY20129" s="4">
        <f t="shared" si="1261"/>
        <v>1</v>
      </c>
    </row>
    <row r="20130" spans="1:77">
      <c r="A20130" s="10">
        <v>20125</v>
      </c>
      <c r="BT20130" s="10">
        <v>20125</v>
      </c>
      <c r="BU20130" s="4">
        <f t="shared" si="1258"/>
        <v>0</v>
      </c>
      <c r="BV20130" s="4">
        <f t="shared" si="1259"/>
        <v>0</v>
      </c>
      <c r="BW20130" s="10"/>
      <c r="BX20130" s="4">
        <f t="shared" si="1260"/>
        <v>1</v>
      </c>
      <c r="BY20130" s="4">
        <f t="shared" si="1261"/>
        <v>1</v>
      </c>
    </row>
    <row r="20131" spans="1:77">
      <c r="A20131" s="10">
        <v>20126</v>
      </c>
      <c r="BT20131" s="10">
        <v>20126</v>
      </c>
      <c r="BU20131" s="4">
        <f t="shared" si="1258"/>
        <v>0</v>
      </c>
      <c r="BV20131" s="4">
        <f t="shared" si="1259"/>
        <v>0</v>
      </c>
      <c r="BW20131" s="10"/>
      <c r="BX20131" s="4">
        <f t="shared" si="1260"/>
        <v>1</v>
      </c>
      <c r="BY20131" s="4">
        <f t="shared" si="1261"/>
        <v>1</v>
      </c>
    </row>
    <row r="20132" spans="1:77">
      <c r="A20132" s="10">
        <v>20127</v>
      </c>
      <c r="BT20132" s="10">
        <v>20127</v>
      </c>
      <c r="BU20132" s="4">
        <f t="shared" si="1258"/>
        <v>0</v>
      </c>
      <c r="BV20132" s="4">
        <f t="shared" si="1259"/>
        <v>0</v>
      </c>
      <c r="BW20132" s="10"/>
      <c r="BX20132" s="4">
        <f t="shared" si="1260"/>
        <v>1</v>
      </c>
      <c r="BY20132" s="4">
        <f t="shared" si="1261"/>
        <v>1</v>
      </c>
    </row>
    <row r="20133" spans="1:77">
      <c r="A20133" s="10">
        <v>20128</v>
      </c>
      <c r="BT20133" s="10">
        <v>20128</v>
      </c>
      <c r="BU20133" s="4">
        <f t="shared" si="1258"/>
        <v>0</v>
      </c>
      <c r="BV20133" s="4">
        <f t="shared" si="1259"/>
        <v>0</v>
      </c>
      <c r="BW20133" s="10"/>
      <c r="BX20133" s="4">
        <f t="shared" si="1260"/>
        <v>1</v>
      </c>
      <c r="BY20133" s="4">
        <f t="shared" si="1261"/>
        <v>1</v>
      </c>
    </row>
    <row r="20134" spans="1:77">
      <c r="A20134" s="10">
        <v>20129</v>
      </c>
      <c r="BT20134" s="10">
        <v>20129</v>
      </c>
      <c r="BU20134" s="4">
        <f t="shared" si="1258"/>
        <v>0</v>
      </c>
      <c r="BV20134" s="4">
        <f t="shared" si="1259"/>
        <v>0</v>
      </c>
      <c r="BW20134" s="10"/>
      <c r="BX20134" s="4">
        <f t="shared" si="1260"/>
        <v>1</v>
      </c>
      <c r="BY20134" s="4">
        <f t="shared" si="1261"/>
        <v>1</v>
      </c>
    </row>
    <row r="20135" spans="1:77">
      <c r="A20135" s="10">
        <v>20130</v>
      </c>
      <c r="BT20135" s="10">
        <v>20130</v>
      </c>
      <c r="BU20135" s="4">
        <f t="shared" si="1258"/>
        <v>0</v>
      </c>
      <c r="BV20135" s="4">
        <f t="shared" si="1259"/>
        <v>0</v>
      </c>
      <c r="BW20135" s="10"/>
      <c r="BX20135" s="4">
        <f t="shared" si="1260"/>
        <v>1</v>
      </c>
      <c r="BY20135" s="4">
        <f t="shared" si="1261"/>
        <v>1</v>
      </c>
    </row>
    <row r="20136" spans="1:77">
      <c r="A20136" s="10">
        <v>20131</v>
      </c>
      <c r="BT20136" s="10">
        <v>20131</v>
      </c>
      <c r="BU20136" s="4">
        <f t="shared" si="1258"/>
        <v>0</v>
      </c>
      <c r="BV20136" s="4">
        <f t="shared" si="1259"/>
        <v>0</v>
      </c>
      <c r="BW20136" s="10"/>
      <c r="BX20136" s="4">
        <f t="shared" si="1260"/>
        <v>1</v>
      </c>
      <c r="BY20136" s="4">
        <f t="shared" si="1261"/>
        <v>1</v>
      </c>
    </row>
    <row r="20137" spans="1:77">
      <c r="A20137" s="10">
        <v>20132</v>
      </c>
      <c r="BT20137" s="10">
        <v>20132</v>
      </c>
      <c r="BU20137" s="4">
        <f t="shared" si="1258"/>
        <v>0</v>
      </c>
      <c r="BV20137" s="4">
        <f t="shared" si="1259"/>
        <v>0</v>
      </c>
      <c r="BW20137" s="10"/>
      <c r="BX20137" s="4">
        <f t="shared" si="1260"/>
        <v>1</v>
      </c>
      <c r="BY20137" s="4">
        <f t="shared" si="1261"/>
        <v>1</v>
      </c>
    </row>
    <row r="20138" spans="1:77">
      <c r="A20138" s="10">
        <v>20133</v>
      </c>
      <c r="BT20138" s="10">
        <v>20133</v>
      </c>
      <c r="BU20138" s="4">
        <f t="shared" si="1258"/>
        <v>0</v>
      </c>
      <c r="BV20138" s="4">
        <f t="shared" si="1259"/>
        <v>0</v>
      </c>
      <c r="BW20138" s="10"/>
      <c r="BX20138" s="4">
        <f t="shared" si="1260"/>
        <v>1</v>
      </c>
      <c r="BY20138" s="4">
        <f t="shared" si="1261"/>
        <v>1</v>
      </c>
    </row>
    <row r="20139" spans="1:77">
      <c r="A20139" s="10">
        <v>20134</v>
      </c>
      <c r="BT20139" s="10">
        <v>20134</v>
      </c>
      <c r="BU20139" s="4">
        <f t="shared" si="1258"/>
        <v>0</v>
      </c>
      <c r="BV20139" s="4">
        <f t="shared" si="1259"/>
        <v>0</v>
      </c>
      <c r="BW20139" s="10"/>
      <c r="BX20139" s="4">
        <f t="shared" si="1260"/>
        <v>1</v>
      </c>
      <c r="BY20139" s="4">
        <f t="shared" si="1261"/>
        <v>1</v>
      </c>
    </row>
    <row r="20140" spans="1:77">
      <c r="A20140" s="10">
        <v>20135</v>
      </c>
      <c r="BT20140" s="10">
        <v>20135</v>
      </c>
      <c r="BU20140" s="4">
        <f t="shared" si="1258"/>
        <v>0</v>
      </c>
      <c r="BV20140" s="4">
        <f t="shared" si="1259"/>
        <v>0</v>
      </c>
      <c r="BW20140" s="10"/>
      <c r="BX20140" s="4">
        <f t="shared" si="1260"/>
        <v>1</v>
      </c>
      <c r="BY20140" s="4">
        <f t="shared" si="1261"/>
        <v>1</v>
      </c>
    </row>
    <row r="20141" spans="1:77">
      <c r="A20141" s="10">
        <v>20136</v>
      </c>
      <c r="BT20141" s="10">
        <v>20136</v>
      </c>
      <c r="BU20141" s="4">
        <f t="shared" si="1258"/>
        <v>0</v>
      </c>
      <c r="BV20141" s="4">
        <f t="shared" si="1259"/>
        <v>0</v>
      </c>
      <c r="BW20141" s="10"/>
      <c r="BX20141" s="4">
        <f t="shared" si="1260"/>
        <v>1</v>
      </c>
      <c r="BY20141" s="4">
        <f t="shared" si="1261"/>
        <v>1</v>
      </c>
    </row>
    <row r="20142" spans="1:77">
      <c r="A20142" s="10">
        <v>20137</v>
      </c>
      <c r="BT20142" s="10">
        <v>20137</v>
      </c>
      <c r="BU20142" s="4">
        <f t="shared" si="1258"/>
        <v>0</v>
      </c>
      <c r="BV20142" s="4">
        <f t="shared" si="1259"/>
        <v>0</v>
      </c>
      <c r="BW20142" s="10"/>
      <c r="BX20142" s="4">
        <f t="shared" si="1260"/>
        <v>1</v>
      </c>
      <c r="BY20142" s="4">
        <f t="shared" si="1261"/>
        <v>1</v>
      </c>
    </row>
    <row r="20143" spans="1:77">
      <c r="A20143" s="10">
        <v>20138</v>
      </c>
      <c r="BT20143" s="10">
        <v>20138</v>
      </c>
      <c r="BU20143" s="4">
        <f t="shared" si="1258"/>
        <v>0</v>
      </c>
      <c r="BV20143" s="4">
        <f t="shared" si="1259"/>
        <v>0</v>
      </c>
      <c r="BW20143" s="10"/>
      <c r="BX20143" s="4">
        <f t="shared" si="1260"/>
        <v>1</v>
      </c>
      <c r="BY20143" s="4">
        <f t="shared" si="1261"/>
        <v>1</v>
      </c>
    </row>
    <row r="20144" spans="1:77">
      <c r="A20144" s="10">
        <v>20139</v>
      </c>
      <c r="BT20144" s="10">
        <v>20139</v>
      </c>
      <c r="BU20144" s="4">
        <f t="shared" si="1258"/>
        <v>0</v>
      </c>
      <c r="BV20144" s="4">
        <f t="shared" si="1259"/>
        <v>0</v>
      </c>
      <c r="BW20144" s="10"/>
      <c r="BX20144" s="4">
        <f t="shared" si="1260"/>
        <v>1</v>
      </c>
      <c r="BY20144" s="4">
        <f t="shared" si="1261"/>
        <v>1</v>
      </c>
    </row>
    <row r="20145" spans="1:77">
      <c r="A20145" s="10">
        <v>20140</v>
      </c>
      <c r="BT20145" s="10">
        <v>20140</v>
      </c>
      <c r="BU20145" s="4">
        <f t="shared" si="1258"/>
        <v>0</v>
      </c>
      <c r="BV20145" s="4">
        <f t="shared" si="1259"/>
        <v>0</v>
      </c>
      <c r="BW20145" s="10"/>
      <c r="BX20145" s="4">
        <f t="shared" si="1260"/>
        <v>1</v>
      </c>
      <c r="BY20145" s="4">
        <f t="shared" si="1261"/>
        <v>1</v>
      </c>
    </row>
    <row r="20146" spans="1:77">
      <c r="A20146" s="10">
        <v>20141</v>
      </c>
      <c r="BT20146" s="10">
        <v>20141</v>
      </c>
      <c r="BU20146" s="4">
        <f t="shared" si="1258"/>
        <v>0</v>
      </c>
      <c r="BV20146" s="4">
        <f t="shared" si="1259"/>
        <v>0</v>
      </c>
      <c r="BW20146" s="10"/>
      <c r="BX20146" s="4">
        <f t="shared" si="1260"/>
        <v>1</v>
      </c>
      <c r="BY20146" s="4">
        <f t="shared" si="1261"/>
        <v>1</v>
      </c>
    </row>
    <row r="20147" spans="1:77">
      <c r="A20147" s="10">
        <v>20142</v>
      </c>
      <c r="BT20147" s="10">
        <v>20142</v>
      </c>
      <c r="BU20147" s="4">
        <f t="shared" si="1258"/>
        <v>0</v>
      </c>
      <c r="BV20147" s="4">
        <f t="shared" si="1259"/>
        <v>0</v>
      </c>
      <c r="BW20147" s="10"/>
      <c r="BX20147" s="4">
        <f t="shared" si="1260"/>
        <v>1</v>
      </c>
      <c r="BY20147" s="4">
        <f t="shared" si="1261"/>
        <v>1</v>
      </c>
    </row>
    <row r="20148" spans="1:77">
      <c r="A20148" s="10">
        <v>20143</v>
      </c>
      <c r="BT20148" s="10">
        <v>20143</v>
      </c>
      <c r="BU20148" s="4">
        <f t="shared" si="1258"/>
        <v>0</v>
      </c>
      <c r="BV20148" s="4">
        <f t="shared" si="1259"/>
        <v>0</v>
      </c>
      <c r="BW20148" s="10"/>
      <c r="BX20148" s="4">
        <f t="shared" si="1260"/>
        <v>1</v>
      </c>
      <c r="BY20148" s="4">
        <f t="shared" si="1261"/>
        <v>1</v>
      </c>
    </row>
    <row r="20149" spans="1:77">
      <c r="A20149" s="10">
        <v>20144</v>
      </c>
      <c r="BT20149" s="10">
        <v>20144</v>
      </c>
      <c r="BU20149" s="4">
        <f t="shared" si="1258"/>
        <v>0</v>
      </c>
      <c r="BV20149" s="4">
        <f t="shared" si="1259"/>
        <v>0</v>
      </c>
      <c r="BW20149" s="10"/>
      <c r="BX20149" s="4">
        <f t="shared" si="1260"/>
        <v>1</v>
      </c>
      <c r="BY20149" s="4">
        <f t="shared" si="1261"/>
        <v>1</v>
      </c>
    </row>
    <row r="20150" spans="1:77">
      <c r="A20150" s="10">
        <v>20145</v>
      </c>
      <c r="BT20150" s="10">
        <v>20145</v>
      </c>
      <c r="BU20150" s="4">
        <f t="shared" si="1258"/>
        <v>0</v>
      </c>
      <c r="BV20150" s="4">
        <f t="shared" si="1259"/>
        <v>0</v>
      </c>
      <c r="BW20150" s="10"/>
      <c r="BX20150" s="4">
        <f t="shared" si="1260"/>
        <v>1</v>
      </c>
      <c r="BY20150" s="4">
        <f t="shared" si="1261"/>
        <v>1</v>
      </c>
    </row>
    <row r="20151" spans="1:77">
      <c r="A20151" s="10">
        <v>20146</v>
      </c>
      <c r="BT20151" s="10">
        <v>20146</v>
      </c>
      <c r="BU20151" s="4">
        <f t="shared" si="1258"/>
        <v>0</v>
      </c>
      <c r="BV20151" s="4">
        <f t="shared" si="1259"/>
        <v>0</v>
      </c>
      <c r="BW20151" s="10"/>
      <c r="BX20151" s="4">
        <f t="shared" si="1260"/>
        <v>1</v>
      </c>
      <c r="BY20151" s="4">
        <f t="shared" si="1261"/>
        <v>1</v>
      </c>
    </row>
    <row r="20152" spans="1:77">
      <c r="A20152" s="10">
        <v>20147</v>
      </c>
      <c r="BT20152" s="10">
        <v>20147</v>
      </c>
      <c r="BU20152" s="4">
        <f t="shared" si="1258"/>
        <v>0</v>
      </c>
      <c r="BV20152" s="4">
        <f t="shared" si="1259"/>
        <v>0</v>
      </c>
      <c r="BW20152" s="10"/>
      <c r="BX20152" s="4">
        <f t="shared" si="1260"/>
        <v>1</v>
      </c>
      <c r="BY20152" s="4">
        <f t="shared" si="1261"/>
        <v>1</v>
      </c>
    </row>
    <row r="20153" spans="1:77">
      <c r="A20153" s="10">
        <v>20148</v>
      </c>
      <c r="BT20153" s="10">
        <v>20148</v>
      </c>
      <c r="BU20153" s="4">
        <f t="shared" si="1258"/>
        <v>0</v>
      </c>
      <c r="BV20153" s="4">
        <f t="shared" si="1259"/>
        <v>0</v>
      </c>
      <c r="BW20153" s="10"/>
      <c r="BX20153" s="4">
        <f t="shared" si="1260"/>
        <v>1</v>
      </c>
      <c r="BY20153" s="4">
        <f t="shared" si="1261"/>
        <v>1</v>
      </c>
    </row>
    <row r="20154" spans="1:77">
      <c r="A20154" s="10">
        <v>20149</v>
      </c>
      <c r="BT20154" s="10">
        <v>20149</v>
      </c>
      <c r="BU20154" s="4">
        <f t="shared" si="1258"/>
        <v>0</v>
      </c>
      <c r="BV20154" s="4">
        <f t="shared" si="1259"/>
        <v>0</v>
      </c>
      <c r="BW20154" s="10"/>
      <c r="BX20154" s="4">
        <f t="shared" si="1260"/>
        <v>1</v>
      </c>
      <c r="BY20154" s="4">
        <f t="shared" si="1261"/>
        <v>1</v>
      </c>
    </row>
    <row r="20155" spans="1:77">
      <c r="A20155" s="10">
        <v>20150</v>
      </c>
      <c r="BT20155" s="10">
        <v>20150</v>
      </c>
      <c r="BU20155" s="4">
        <f t="shared" si="1258"/>
        <v>0</v>
      </c>
      <c r="BV20155" s="4">
        <f t="shared" si="1259"/>
        <v>0</v>
      </c>
      <c r="BW20155" s="10"/>
      <c r="BX20155" s="4">
        <f t="shared" si="1260"/>
        <v>1</v>
      </c>
      <c r="BY20155" s="4">
        <f t="shared" si="1261"/>
        <v>1</v>
      </c>
    </row>
    <row r="20156" spans="1:77">
      <c r="A20156" s="10">
        <v>20151</v>
      </c>
      <c r="BT20156" s="10">
        <v>20151</v>
      </c>
      <c r="BU20156" s="4">
        <f t="shared" si="1258"/>
        <v>0</v>
      </c>
      <c r="BV20156" s="4">
        <f t="shared" si="1259"/>
        <v>0</v>
      </c>
      <c r="BW20156" s="10"/>
      <c r="BX20156" s="4">
        <f t="shared" si="1260"/>
        <v>1</v>
      </c>
      <c r="BY20156" s="4">
        <f t="shared" si="1261"/>
        <v>1</v>
      </c>
    </row>
    <row r="20157" spans="1:77">
      <c r="A20157" s="10">
        <v>20152</v>
      </c>
      <c r="BT20157" s="10">
        <v>20152</v>
      </c>
      <c r="BU20157" s="4">
        <f t="shared" si="1258"/>
        <v>0</v>
      </c>
      <c r="BV20157" s="4">
        <f t="shared" si="1259"/>
        <v>0</v>
      </c>
      <c r="BW20157" s="10"/>
      <c r="BX20157" s="4">
        <f t="shared" si="1260"/>
        <v>1</v>
      </c>
      <c r="BY20157" s="4">
        <f t="shared" si="1261"/>
        <v>1</v>
      </c>
    </row>
    <row r="20158" spans="1:77">
      <c r="A20158" s="10">
        <v>20153</v>
      </c>
      <c r="BT20158" s="10">
        <v>20153</v>
      </c>
      <c r="BU20158" s="4">
        <f t="shared" si="1258"/>
        <v>0</v>
      </c>
      <c r="BV20158" s="4">
        <f t="shared" si="1259"/>
        <v>0</v>
      </c>
      <c r="BW20158" s="10"/>
      <c r="BX20158" s="4">
        <f t="shared" si="1260"/>
        <v>1</v>
      </c>
      <c r="BY20158" s="4">
        <f t="shared" si="1261"/>
        <v>1</v>
      </c>
    </row>
    <row r="20159" spans="1:77">
      <c r="A20159" s="10">
        <v>20154</v>
      </c>
      <c r="BT20159" s="10">
        <v>20154</v>
      </c>
      <c r="BU20159" s="4">
        <f t="shared" si="1258"/>
        <v>0</v>
      </c>
      <c r="BV20159" s="4">
        <f t="shared" si="1259"/>
        <v>0</v>
      </c>
      <c r="BW20159" s="10"/>
      <c r="BX20159" s="4">
        <f t="shared" si="1260"/>
        <v>1</v>
      </c>
      <c r="BY20159" s="4">
        <f t="shared" si="1261"/>
        <v>1</v>
      </c>
    </row>
    <row r="20160" spans="1:77">
      <c r="A20160" s="10">
        <v>20155</v>
      </c>
      <c r="BT20160" s="10">
        <v>20155</v>
      </c>
      <c r="BU20160" s="4">
        <f t="shared" si="1258"/>
        <v>0</v>
      </c>
      <c r="BV20160" s="4">
        <f t="shared" si="1259"/>
        <v>0</v>
      </c>
      <c r="BW20160" s="10"/>
      <c r="BX20160" s="4">
        <f t="shared" si="1260"/>
        <v>1</v>
      </c>
      <c r="BY20160" s="4">
        <f t="shared" si="1261"/>
        <v>1</v>
      </c>
    </row>
    <row r="20161" spans="1:77">
      <c r="A20161" s="10">
        <v>20156</v>
      </c>
      <c r="BT20161" s="10">
        <v>20156</v>
      </c>
      <c r="BU20161" s="4">
        <f t="shared" si="1258"/>
        <v>0</v>
      </c>
      <c r="BV20161" s="4">
        <f t="shared" si="1259"/>
        <v>0</v>
      </c>
      <c r="BW20161" s="10"/>
      <c r="BX20161" s="4">
        <f t="shared" si="1260"/>
        <v>1</v>
      </c>
      <c r="BY20161" s="4">
        <f t="shared" si="1261"/>
        <v>1</v>
      </c>
    </row>
    <row r="20162" spans="1:77">
      <c r="A20162" s="10">
        <v>20157</v>
      </c>
      <c r="BT20162" s="10">
        <v>20157</v>
      </c>
      <c r="BU20162" s="4">
        <f t="shared" si="1258"/>
        <v>0</v>
      </c>
      <c r="BV20162" s="4">
        <f t="shared" si="1259"/>
        <v>0</v>
      </c>
      <c r="BW20162" s="10"/>
      <c r="BX20162" s="4">
        <f t="shared" si="1260"/>
        <v>1</v>
      </c>
      <c r="BY20162" s="4">
        <f t="shared" si="1261"/>
        <v>1</v>
      </c>
    </row>
    <row r="20163" spans="1:77">
      <c r="A20163" s="10">
        <v>20158</v>
      </c>
      <c r="BT20163" s="10">
        <v>20158</v>
      </c>
      <c r="BU20163" s="4">
        <f t="shared" si="1258"/>
        <v>0</v>
      </c>
      <c r="BV20163" s="4">
        <f t="shared" si="1259"/>
        <v>0</v>
      </c>
      <c r="BW20163" s="10"/>
      <c r="BX20163" s="4">
        <f t="shared" si="1260"/>
        <v>1</v>
      </c>
      <c r="BY20163" s="4">
        <f t="shared" si="1261"/>
        <v>1</v>
      </c>
    </row>
    <row r="20164" spans="1:77">
      <c r="A20164" s="10">
        <v>20159</v>
      </c>
      <c r="BT20164" s="10">
        <v>20159</v>
      </c>
      <c r="BU20164" s="4">
        <f t="shared" si="1258"/>
        <v>0</v>
      </c>
      <c r="BV20164" s="4">
        <f t="shared" si="1259"/>
        <v>0</v>
      </c>
      <c r="BW20164" s="10"/>
      <c r="BX20164" s="4">
        <f t="shared" si="1260"/>
        <v>1</v>
      </c>
      <c r="BY20164" s="4">
        <f t="shared" si="1261"/>
        <v>1</v>
      </c>
    </row>
    <row r="20165" spans="1:77">
      <c r="A20165" s="10">
        <v>20160</v>
      </c>
      <c r="BT20165" s="10">
        <v>20160</v>
      </c>
      <c r="BU20165" s="4">
        <f t="shared" si="1258"/>
        <v>0</v>
      </c>
      <c r="BV20165" s="4">
        <f t="shared" si="1259"/>
        <v>0</v>
      </c>
      <c r="BW20165" s="10"/>
      <c r="BX20165" s="4">
        <f t="shared" si="1260"/>
        <v>1</v>
      </c>
      <c r="BY20165" s="4">
        <f t="shared" si="1261"/>
        <v>1</v>
      </c>
    </row>
    <row r="20166" spans="1:77">
      <c r="A20166" s="10">
        <v>20161</v>
      </c>
      <c r="BT20166" s="10">
        <v>20161</v>
      </c>
      <c r="BU20166" s="4">
        <f t="shared" si="1258"/>
        <v>0</v>
      </c>
      <c r="BV20166" s="4">
        <f t="shared" si="1259"/>
        <v>0</v>
      </c>
      <c r="BW20166" s="10"/>
      <c r="BX20166" s="4">
        <f t="shared" si="1260"/>
        <v>1</v>
      </c>
      <c r="BY20166" s="4">
        <f t="shared" si="1261"/>
        <v>1</v>
      </c>
    </row>
    <row r="20167" spans="1:77">
      <c r="A20167" s="10">
        <v>20162</v>
      </c>
      <c r="BT20167" s="10">
        <v>20162</v>
      </c>
      <c r="BU20167" s="4">
        <f t="shared" ref="BU20167:BU20230" si="1262">BP20167*$BV$1-BQ20167</f>
        <v>0</v>
      </c>
      <c r="BV20167" s="4">
        <f t="shared" ref="BV20167:BV20230" si="1263">BR20167*$BV$1-BS20167</f>
        <v>0</v>
      </c>
      <c r="BW20167" s="10"/>
      <c r="BX20167" s="4">
        <f t="shared" si="1260"/>
        <v>1</v>
      </c>
      <c r="BY20167" s="4">
        <f t="shared" si="1261"/>
        <v>1</v>
      </c>
    </row>
    <row r="20168" spans="1:77">
      <c r="A20168" s="10">
        <v>20163</v>
      </c>
      <c r="BT20168" s="10">
        <v>20163</v>
      </c>
      <c r="BU20168" s="4">
        <f t="shared" si="1262"/>
        <v>0</v>
      </c>
      <c r="BV20168" s="4">
        <f t="shared" si="1263"/>
        <v>0</v>
      </c>
      <c r="BW20168" s="10"/>
      <c r="BX20168" s="4">
        <f t="shared" si="1260"/>
        <v>1</v>
      </c>
      <c r="BY20168" s="4">
        <f t="shared" si="1261"/>
        <v>1</v>
      </c>
    </row>
    <row r="20169" spans="1:77">
      <c r="A20169" s="10">
        <v>20164</v>
      </c>
      <c r="BT20169" s="10">
        <v>20164</v>
      </c>
      <c r="BU20169" s="4">
        <f t="shared" si="1262"/>
        <v>0</v>
      </c>
      <c r="BV20169" s="4">
        <f t="shared" si="1263"/>
        <v>0</v>
      </c>
      <c r="BW20169" s="10"/>
      <c r="BX20169" s="4">
        <f t="shared" si="1260"/>
        <v>1</v>
      </c>
      <c r="BY20169" s="4">
        <f t="shared" si="1261"/>
        <v>1</v>
      </c>
    </row>
    <row r="20170" spans="1:77">
      <c r="A20170" s="10">
        <v>20165</v>
      </c>
      <c r="BT20170" s="10">
        <v>20165</v>
      </c>
      <c r="BU20170" s="4">
        <f t="shared" si="1262"/>
        <v>0</v>
      </c>
      <c r="BV20170" s="4">
        <f t="shared" si="1263"/>
        <v>0</v>
      </c>
      <c r="BW20170" s="10"/>
      <c r="BX20170" s="4">
        <f t="shared" si="1260"/>
        <v>1</v>
      </c>
      <c r="BY20170" s="4">
        <f t="shared" si="1261"/>
        <v>1</v>
      </c>
    </row>
    <row r="20171" spans="1:77">
      <c r="A20171" s="10">
        <v>20166</v>
      </c>
      <c r="BT20171" s="10">
        <v>20166</v>
      </c>
      <c r="BU20171" s="4">
        <f t="shared" si="1262"/>
        <v>0</v>
      </c>
      <c r="BV20171" s="4">
        <f t="shared" si="1263"/>
        <v>0</v>
      </c>
      <c r="BW20171" s="10"/>
      <c r="BX20171" s="4">
        <f t="shared" si="1260"/>
        <v>1</v>
      </c>
      <c r="BY20171" s="4">
        <f t="shared" si="1261"/>
        <v>1</v>
      </c>
    </row>
    <row r="20172" spans="1:77">
      <c r="A20172" s="10">
        <v>20167</v>
      </c>
      <c r="BT20172" s="10">
        <v>20167</v>
      </c>
      <c r="BU20172" s="4">
        <f t="shared" si="1262"/>
        <v>0</v>
      </c>
      <c r="BV20172" s="4">
        <f t="shared" si="1263"/>
        <v>0</v>
      </c>
      <c r="BW20172" s="10"/>
      <c r="BX20172" s="4">
        <f t="shared" si="1260"/>
        <v>1</v>
      </c>
      <c r="BY20172" s="4">
        <f t="shared" si="1261"/>
        <v>1</v>
      </c>
    </row>
    <row r="20173" spans="1:77">
      <c r="A20173" s="10">
        <v>20168</v>
      </c>
      <c r="BT20173" s="10">
        <v>20168</v>
      </c>
      <c r="BU20173" s="4">
        <f t="shared" si="1262"/>
        <v>0</v>
      </c>
      <c r="BV20173" s="4">
        <f t="shared" si="1263"/>
        <v>0</v>
      </c>
      <c r="BW20173" s="10"/>
      <c r="BX20173" s="4">
        <f t="shared" si="1260"/>
        <v>1</v>
      </c>
      <c r="BY20173" s="4">
        <f t="shared" si="1261"/>
        <v>1</v>
      </c>
    </row>
    <row r="20174" spans="1:77">
      <c r="A20174" s="10">
        <v>20169</v>
      </c>
      <c r="BT20174" s="10">
        <v>20169</v>
      </c>
      <c r="BU20174" s="4">
        <f t="shared" si="1262"/>
        <v>0</v>
      </c>
      <c r="BV20174" s="4">
        <f t="shared" si="1263"/>
        <v>0</v>
      </c>
      <c r="BW20174" s="10"/>
      <c r="BX20174" s="4">
        <f t="shared" si="1260"/>
        <v>1</v>
      </c>
      <c r="BY20174" s="4">
        <f t="shared" si="1261"/>
        <v>1</v>
      </c>
    </row>
    <row r="20175" spans="1:77">
      <c r="A20175" s="10">
        <v>20170</v>
      </c>
      <c r="BT20175" s="10">
        <v>20170</v>
      </c>
      <c r="BU20175" s="4">
        <f t="shared" si="1262"/>
        <v>0</v>
      </c>
      <c r="BV20175" s="4">
        <f t="shared" si="1263"/>
        <v>0</v>
      </c>
      <c r="BW20175" s="10"/>
      <c r="BX20175" s="4">
        <f t="shared" si="1260"/>
        <v>1</v>
      </c>
      <c r="BY20175" s="4">
        <f t="shared" si="1261"/>
        <v>1</v>
      </c>
    </row>
    <row r="20176" spans="1:77">
      <c r="A20176" s="10">
        <v>20171</v>
      </c>
      <c r="BT20176" s="10">
        <v>20171</v>
      </c>
      <c r="BU20176" s="4">
        <f t="shared" si="1262"/>
        <v>0</v>
      </c>
      <c r="BV20176" s="4">
        <f t="shared" si="1263"/>
        <v>0</v>
      </c>
      <c r="BW20176" s="10"/>
      <c r="BX20176" s="4">
        <f t="shared" si="1260"/>
        <v>1</v>
      </c>
      <c r="BY20176" s="4">
        <f t="shared" si="1261"/>
        <v>1</v>
      </c>
    </row>
    <row r="20177" spans="1:77">
      <c r="A20177" s="10">
        <v>20172</v>
      </c>
      <c r="BT20177" s="10">
        <v>20172</v>
      </c>
      <c r="BU20177" s="4">
        <f t="shared" si="1262"/>
        <v>0</v>
      </c>
      <c r="BV20177" s="4">
        <f t="shared" si="1263"/>
        <v>0</v>
      </c>
      <c r="BW20177" s="10"/>
      <c r="BX20177" s="4">
        <f t="shared" si="1260"/>
        <v>1</v>
      </c>
      <c r="BY20177" s="4">
        <f t="shared" si="1261"/>
        <v>1</v>
      </c>
    </row>
    <row r="20178" spans="1:77">
      <c r="A20178" s="10">
        <v>20173</v>
      </c>
      <c r="BT20178" s="10">
        <v>20173</v>
      </c>
      <c r="BU20178" s="4">
        <f t="shared" si="1262"/>
        <v>0</v>
      </c>
      <c r="BV20178" s="4">
        <f t="shared" si="1263"/>
        <v>0</v>
      </c>
      <c r="BW20178" s="10"/>
      <c r="BX20178" s="4">
        <f t="shared" si="1260"/>
        <v>1</v>
      </c>
      <c r="BY20178" s="4">
        <f t="shared" si="1261"/>
        <v>1</v>
      </c>
    </row>
    <row r="20179" spans="1:77">
      <c r="A20179" s="10">
        <v>20174</v>
      </c>
      <c r="BT20179" s="10">
        <v>20174</v>
      </c>
      <c r="BU20179" s="4">
        <f t="shared" si="1262"/>
        <v>0</v>
      </c>
      <c r="BV20179" s="4">
        <f t="shared" si="1263"/>
        <v>0</v>
      </c>
      <c r="BW20179" s="10"/>
      <c r="BX20179" s="4">
        <f t="shared" si="1260"/>
        <v>1</v>
      </c>
      <c r="BY20179" s="4">
        <f t="shared" si="1261"/>
        <v>1</v>
      </c>
    </row>
    <row r="20180" spans="1:77">
      <c r="A20180" s="10">
        <v>20175</v>
      </c>
      <c r="BT20180" s="10">
        <v>20175</v>
      </c>
      <c r="BU20180" s="4">
        <f t="shared" si="1262"/>
        <v>0</v>
      </c>
      <c r="BV20180" s="4">
        <f t="shared" si="1263"/>
        <v>0</v>
      </c>
      <c r="BW20180" s="10"/>
      <c r="BX20180" s="4">
        <f t="shared" si="1260"/>
        <v>1</v>
      </c>
      <c r="BY20180" s="4">
        <f t="shared" si="1261"/>
        <v>1</v>
      </c>
    </row>
    <row r="20181" spans="1:77">
      <c r="A20181" s="10">
        <v>20176</v>
      </c>
      <c r="BT20181" s="10">
        <v>20176</v>
      </c>
      <c r="BU20181" s="4">
        <f t="shared" si="1262"/>
        <v>0</v>
      </c>
      <c r="BV20181" s="4">
        <f t="shared" si="1263"/>
        <v>0</v>
      </c>
      <c r="BW20181" s="10"/>
      <c r="BX20181" s="4">
        <f t="shared" si="1260"/>
        <v>1</v>
      </c>
      <c r="BY20181" s="4">
        <f t="shared" si="1261"/>
        <v>1</v>
      </c>
    </row>
    <row r="20182" spans="1:77">
      <c r="A20182" s="10">
        <v>20177</v>
      </c>
      <c r="BT20182" s="10">
        <v>20177</v>
      </c>
      <c r="BU20182" s="4">
        <f t="shared" si="1262"/>
        <v>0</v>
      </c>
      <c r="BV20182" s="4">
        <f t="shared" si="1263"/>
        <v>0</v>
      </c>
      <c r="BW20182" s="10"/>
      <c r="BX20182" s="4">
        <f t="shared" ref="BX20182:BX20245" si="1264">IF(BU20182=MAX($BU20182:$BV20182),1,0)</f>
        <v>1</v>
      </c>
      <c r="BY20182" s="4">
        <f t="shared" ref="BY20182:BY20245" si="1265">IF(BV20182=MAX($BU20182:$BV20182),1,0)</f>
        <v>1</v>
      </c>
    </row>
    <row r="20183" spans="1:77">
      <c r="A20183" s="10">
        <v>20178</v>
      </c>
      <c r="BT20183" s="10">
        <v>20178</v>
      </c>
      <c r="BU20183" s="4">
        <f t="shared" si="1262"/>
        <v>0</v>
      </c>
      <c r="BV20183" s="4">
        <f t="shared" si="1263"/>
        <v>0</v>
      </c>
      <c r="BW20183" s="10"/>
      <c r="BX20183" s="4">
        <f t="shared" si="1264"/>
        <v>1</v>
      </c>
      <c r="BY20183" s="4">
        <f t="shared" si="1265"/>
        <v>1</v>
      </c>
    </row>
    <row r="20184" spans="1:77">
      <c r="A20184" s="10">
        <v>20179</v>
      </c>
      <c r="BT20184" s="10">
        <v>20179</v>
      </c>
      <c r="BU20184" s="4">
        <f t="shared" si="1262"/>
        <v>0</v>
      </c>
      <c r="BV20184" s="4">
        <f t="shared" si="1263"/>
        <v>0</v>
      </c>
      <c r="BW20184" s="10"/>
      <c r="BX20184" s="4">
        <f t="shared" si="1264"/>
        <v>1</v>
      </c>
      <c r="BY20184" s="4">
        <f t="shared" si="1265"/>
        <v>1</v>
      </c>
    </row>
    <row r="20185" spans="1:77">
      <c r="A20185" s="10">
        <v>20180</v>
      </c>
      <c r="BT20185" s="10">
        <v>20180</v>
      </c>
      <c r="BU20185" s="4">
        <f t="shared" si="1262"/>
        <v>0</v>
      </c>
      <c r="BV20185" s="4">
        <f t="shared" si="1263"/>
        <v>0</v>
      </c>
      <c r="BW20185" s="10"/>
      <c r="BX20185" s="4">
        <f t="shared" si="1264"/>
        <v>1</v>
      </c>
      <c r="BY20185" s="4">
        <f t="shared" si="1265"/>
        <v>1</v>
      </c>
    </row>
    <row r="20186" spans="1:77">
      <c r="A20186" s="10">
        <v>20181</v>
      </c>
      <c r="BT20186" s="10">
        <v>20181</v>
      </c>
      <c r="BU20186" s="4">
        <f t="shared" si="1262"/>
        <v>0</v>
      </c>
      <c r="BV20186" s="4">
        <f t="shared" si="1263"/>
        <v>0</v>
      </c>
      <c r="BW20186" s="10"/>
      <c r="BX20186" s="4">
        <f t="shared" si="1264"/>
        <v>1</v>
      </c>
      <c r="BY20186" s="4">
        <f t="shared" si="1265"/>
        <v>1</v>
      </c>
    </row>
    <row r="20187" spans="1:77">
      <c r="A20187" s="10">
        <v>20182</v>
      </c>
      <c r="BT20187" s="10">
        <v>20182</v>
      </c>
      <c r="BU20187" s="4">
        <f t="shared" si="1262"/>
        <v>0</v>
      </c>
      <c r="BV20187" s="4">
        <f t="shared" si="1263"/>
        <v>0</v>
      </c>
      <c r="BW20187" s="10"/>
      <c r="BX20187" s="4">
        <f t="shared" si="1264"/>
        <v>1</v>
      </c>
      <c r="BY20187" s="4">
        <f t="shared" si="1265"/>
        <v>1</v>
      </c>
    </row>
    <row r="20188" spans="1:77">
      <c r="A20188" s="10">
        <v>20183</v>
      </c>
      <c r="BT20188" s="10">
        <v>20183</v>
      </c>
      <c r="BU20188" s="4">
        <f t="shared" si="1262"/>
        <v>0</v>
      </c>
      <c r="BV20188" s="4">
        <f t="shared" si="1263"/>
        <v>0</v>
      </c>
      <c r="BW20188" s="10"/>
      <c r="BX20188" s="4">
        <f t="shared" si="1264"/>
        <v>1</v>
      </c>
      <c r="BY20188" s="4">
        <f t="shared" si="1265"/>
        <v>1</v>
      </c>
    </row>
    <row r="20189" spans="1:77">
      <c r="A20189" s="10">
        <v>20184</v>
      </c>
      <c r="BT20189" s="10">
        <v>20184</v>
      </c>
      <c r="BU20189" s="4">
        <f t="shared" si="1262"/>
        <v>0</v>
      </c>
      <c r="BV20189" s="4">
        <f t="shared" si="1263"/>
        <v>0</v>
      </c>
      <c r="BW20189" s="10"/>
      <c r="BX20189" s="4">
        <f t="shared" si="1264"/>
        <v>1</v>
      </c>
      <c r="BY20189" s="4">
        <f t="shared" si="1265"/>
        <v>1</v>
      </c>
    </row>
    <row r="20190" spans="1:77">
      <c r="A20190" s="10">
        <v>20185</v>
      </c>
      <c r="BT20190" s="10">
        <v>20185</v>
      </c>
      <c r="BU20190" s="4">
        <f t="shared" si="1262"/>
        <v>0</v>
      </c>
      <c r="BV20190" s="4">
        <f t="shared" si="1263"/>
        <v>0</v>
      </c>
      <c r="BW20190" s="10"/>
      <c r="BX20190" s="4">
        <f t="shared" si="1264"/>
        <v>1</v>
      </c>
      <c r="BY20190" s="4">
        <f t="shared" si="1265"/>
        <v>1</v>
      </c>
    </row>
    <row r="20191" spans="1:77">
      <c r="A20191" s="10">
        <v>20186</v>
      </c>
      <c r="BT20191" s="10">
        <v>20186</v>
      </c>
      <c r="BU20191" s="4">
        <f t="shared" si="1262"/>
        <v>0</v>
      </c>
      <c r="BV20191" s="4">
        <f t="shared" si="1263"/>
        <v>0</v>
      </c>
      <c r="BW20191" s="10"/>
      <c r="BX20191" s="4">
        <f t="shared" si="1264"/>
        <v>1</v>
      </c>
      <c r="BY20191" s="4">
        <f t="shared" si="1265"/>
        <v>1</v>
      </c>
    </row>
    <row r="20192" spans="1:77">
      <c r="A20192" s="10">
        <v>20187</v>
      </c>
      <c r="BT20192" s="10">
        <v>20187</v>
      </c>
      <c r="BU20192" s="4">
        <f t="shared" si="1262"/>
        <v>0</v>
      </c>
      <c r="BV20192" s="4">
        <f t="shared" si="1263"/>
        <v>0</v>
      </c>
      <c r="BW20192" s="10"/>
      <c r="BX20192" s="4">
        <f t="shared" si="1264"/>
        <v>1</v>
      </c>
      <c r="BY20192" s="4">
        <f t="shared" si="1265"/>
        <v>1</v>
      </c>
    </row>
    <row r="20193" spans="1:77">
      <c r="A20193" s="10">
        <v>20188</v>
      </c>
      <c r="BT20193" s="10">
        <v>20188</v>
      </c>
      <c r="BU20193" s="4">
        <f t="shared" si="1262"/>
        <v>0</v>
      </c>
      <c r="BV20193" s="4">
        <f t="shared" si="1263"/>
        <v>0</v>
      </c>
      <c r="BW20193" s="10"/>
      <c r="BX20193" s="4">
        <f t="shared" si="1264"/>
        <v>1</v>
      </c>
      <c r="BY20193" s="4">
        <f t="shared" si="1265"/>
        <v>1</v>
      </c>
    </row>
    <row r="20194" spans="1:77">
      <c r="A20194" s="10">
        <v>20189</v>
      </c>
      <c r="BT20194" s="10">
        <v>20189</v>
      </c>
      <c r="BU20194" s="4">
        <f t="shared" si="1262"/>
        <v>0</v>
      </c>
      <c r="BV20194" s="4">
        <f t="shared" si="1263"/>
        <v>0</v>
      </c>
      <c r="BW20194" s="10"/>
      <c r="BX20194" s="4">
        <f t="shared" si="1264"/>
        <v>1</v>
      </c>
      <c r="BY20194" s="4">
        <f t="shared" si="1265"/>
        <v>1</v>
      </c>
    </row>
    <row r="20195" spans="1:77">
      <c r="A20195" s="10">
        <v>20190</v>
      </c>
      <c r="BT20195" s="10">
        <v>20190</v>
      </c>
      <c r="BU20195" s="4">
        <f t="shared" si="1262"/>
        <v>0</v>
      </c>
      <c r="BV20195" s="4">
        <f t="shared" si="1263"/>
        <v>0</v>
      </c>
      <c r="BW20195" s="10"/>
      <c r="BX20195" s="4">
        <f t="shared" si="1264"/>
        <v>1</v>
      </c>
      <c r="BY20195" s="4">
        <f t="shared" si="1265"/>
        <v>1</v>
      </c>
    </row>
    <row r="20196" spans="1:77">
      <c r="A20196" s="10">
        <v>20191</v>
      </c>
      <c r="BT20196" s="10">
        <v>20191</v>
      </c>
      <c r="BU20196" s="4">
        <f t="shared" si="1262"/>
        <v>0</v>
      </c>
      <c r="BV20196" s="4">
        <f t="shared" si="1263"/>
        <v>0</v>
      </c>
      <c r="BW20196" s="10"/>
      <c r="BX20196" s="4">
        <f t="shared" si="1264"/>
        <v>1</v>
      </c>
      <c r="BY20196" s="4">
        <f t="shared" si="1265"/>
        <v>1</v>
      </c>
    </row>
    <row r="20197" spans="1:77">
      <c r="A20197" s="10">
        <v>20192</v>
      </c>
      <c r="BT20197" s="10">
        <v>20192</v>
      </c>
      <c r="BU20197" s="4">
        <f t="shared" si="1262"/>
        <v>0</v>
      </c>
      <c r="BV20197" s="4">
        <f t="shared" si="1263"/>
        <v>0</v>
      </c>
      <c r="BW20197" s="10"/>
      <c r="BX20197" s="4">
        <f t="shared" si="1264"/>
        <v>1</v>
      </c>
      <c r="BY20197" s="4">
        <f t="shared" si="1265"/>
        <v>1</v>
      </c>
    </row>
    <row r="20198" spans="1:77">
      <c r="A20198" s="10">
        <v>20193</v>
      </c>
      <c r="BT20198" s="10">
        <v>20193</v>
      </c>
      <c r="BU20198" s="4">
        <f t="shared" si="1262"/>
        <v>0</v>
      </c>
      <c r="BV20198" s="4">
        <f t="shared" si="1263"/>
        <v>0</v>
      </c>
      <c r="BW20198" s="10"/>
      <c r="BX20198" s="4">
        <f t="shared" si="1264"/>
        <v>1</v>
      </c>
      <c r="BY20198" s="4">
        <f t="shared" si="1265"/>
        <v>1</v>
      </c>
    </row>
    <row r="20199" spans="1:77">
      <c r="A20199" s="10">
        <v>20194</v>
      </c>
      <c r="BT20199" s="10">
        <v>20194</v>
      </c>
      <c r="BU20199" s="4">
        <f t="shared" si="1262"/>
        <v>0</v>
      </c>
      <c r="BV20199" s="4">
        <f t="shared" si="1263"/>
        <v>0</v>
      </c>
      <c r="BW20199" s="10"/>
      <c r="BX20199" s="4">
        <f t="shared" si="1264"/>
        <v>1</v>
      </c>
      <c r="BY20199" s="4">
        <f t="shared" si="1265"/>
        <v>1</v>
      </c>
    </row>
    <row r="20200" spans="1:77">
      <c r="A20200" s="10">
        <v>20195</v>
      </c>
      <c r="BT20200" s="10">
        <v>20195</v>
      </c>
      <c r="BU20200" s="4">
        <f t="shared" si="1262"/>
        <v>0</v>
      </c>
      <c r="BV20200" s="4">
        <f t="shared" si="1263"/>
        <v>0</v>
      </c>
      <c r="BW20200" s="10"/>
      <c r="BX20200" s="4">
        <f t="shared" si="1264"/>
        <v>1</v>
      </c>
      <c r="BY20200" s="4">
        <f t="shared" si="1265"/>
        <v>1</v>
      </c>
    </row>
    <row r="20201" spans="1:77">
      <c r="A20201" s="10">
        <v>20196</v>
      </c>
      <c r="BT20201" s="10">
        <v>20196</v>
      </c>
      <c r="BU20201" s="4">
        <f t="shared" si="1262"/>
        <v>0</v>
      </c>
      <c r="BV20201" s="4">
        <f t="shared" si="1263"/>
        <v>0</v>
      </c>
      <c r="BW20201" s="10"/>
      <c r="BX20201" s="4">
        <f t="shared" si="1264"/>
        <v>1</v>
      </c>
      <c r="BY20201" s="4">
        <f t="shared" si="1265"/>
        <v>1</v>
      </c>
    </row>
    <row r="20202" spans="1:77">
      <c r="A20202" s="10">
        <v>20197</v>
      </c>
      <c r="BT20202" s="10">
        <v>20197</v>
      </c>
      <c r="BU20202" s="4">
        <f t="shared" si="1262"/>
        <v>0</v>
      </c>
      <c r="BV20202" s="4">
        <f t="shared" si="1263"/>
        <v>0</v>
      </c>
      <c r="BW20202" s="10"/>
      <c r="BX20202" s="4">
        <f t="shared" si="1264"/>
        <v>1</v>
      </c>
      <c r="BY20202" s="4">
        <f t="shared" si="1265"/>
        <v>1</v>
      </c>
    </row>
    <row r="20203" spans="1:77">
      <c r="A20203" s="10">
        <v>20198</v>
      </c>
      <c r="BT20203" s="10">
        <v>20198</v>
      </c>
      <c r="BU20203" s="4">
        <f t="shared" si="1262"/>
        <v>0</v>
      </c>
      <c r="BV20203" s="4">
        <f t="shared" si="1263"/>
        <v>0</v>
      </c>
      <c r="BW20203" s="10"/>
      <c r="BX20203" s="4">
        <f t="shared" si="1264"/>
        <v>1</v>
      </c>
      <c r="BY20203" s="4">
        <f t="shared" si="1265"/>
        <v>1</v>
      </c>
    </row>
    <row r="20204" spans="1:77">
      <c r="A20204" s="10">
        <v>20199</v>
      </c>
      <c r="BT20204" s="10">
        <v>20199</v>
      </c>
      <c r="BU20204" s="4">
        <f t="shared" si="1262"/>
        <v>0</v>
      </c>
      <c r="BV20204" s="4">
        <f t="shared" si="1263"/>
        <v>0</v>
      </c>
      <c r="BW20204" s="10"/>
      <c r="BX20204" s="4">
        <f t="shared" si="1264"/>
        <v>1</v>
      </c>
      <c r="BY20204" s="4">
        <f t="shared" si="1265"/>
        <v>1</v>
      </c>
    </row>
    <row r="20205" spans="1:77">
      <c r="A20205" s="10">
        <v>20200</v>
      </c>
      <c r="BT20205" s="10">
        <v>20200</v>
      </c>
      <c r="BU20205" s="4">
        <f t="shared" si="1262"/>
        <v>0</v>
      </c>
      <c r="BV20205" s="4">
        <f t="shared" si="1263"/>
        <v>0</v>
      </c>
      <c r="BW20205" s="10"/>
      <c r="BX20205" s="4">
        <f t="shared" si="1264"/>
        <v>1</v>
      </c>
      <c r="BY20205" s="4">
        <f t="shared" si="1265"/>
        <v>1</v>
      </c>
    </row>
    <row r="20206" spans="1:77">
      <c r="A20206" s="10">
        <v>20201</v>
      </c>
      <c r="BT20206" s="10">
        <v>20201</v>
      </c>
      <c r="BU20206" s="4">
        <f t="shared" si="1262"/>
        <v>0</v>
      </c>
      <c r="BV20206" s="4">
        <f t="shared" si="1263"/>
        <v>0</v>
      </c>
      <c r="BW20206" s="10"/>
      <c r="BX20206" s="4">
        <f t="shared" si="1264"/>
        <v>1</v>
      </c>
      <c r="BY20206" s="4">
        <f t="shared" si="1265"/>
        <v>1</v>
      </c>
    </row>
    <row r="20207" spans="1:77">
      <c r="A20207" s="10">
        <v>20202</v>
      </c>
      <c r="BT20207" s="10">
        <v>20202</v>
      </c>
      <c r="BU20207" s="4">
        <f t="shared" si="1262"/>
        <v>0</v>
      </c>
      <c r="BV20207" s="4">
        <f t="shared" si="1263"/>
        <v>0</v>
      </c>
      <c r="BW20207" s="10"/>
      <c r="BX20207" s="4">
        <f t="shared" si="1264"/>
        <v>1</v>
      </c>
      <c r="BY20207" s="4">
        <f t="shared" si="1265"/>
        <v>1</v>
      </c>
    </row>
    <row r="20208" spans="1:77">
      <c r="A20208" s="10">
        <v>20203</v>
      </c>
      <c r="BT20208" s="10">
        <v>20203</v>
      </c>
      <c r="BU20208" s="4">
        <f t="shared" si="1262"/>
        <v>0</v>
      </c>
      <c r="BV20208" s="4">
        <f t="shared" si="1263"/>
        <v>0</v>
      </c>
      <c r="BW20208" s="10"/>
      <c r="BX20208" s="4">
        <f t="shared" si="1264"/>
        <v>1</v>
      </c>
      <c r="BY20208" s="4">
        <f t="shared" si="1265"/>
        <v>1</v>
      </c>
    </row>
    <row r="20209" spans="1:77">
      <c r="A20209" s="10">
        <v>20204</v>
      </c>
      <c r="BT20209" s="10">
        <v>20204</v>
      </c>
      <c r="BU20209" s="4">
        <f t="shared" si="1262"/>
        <v>0</v>
      </c>
      <c r="BV20209" s="4">
        <f t="shared" si="1263"/>
        <v>0</v>
      </c>
      <c r="BW20209" s="10"/>
      <c r="BX20209" s="4">
        <f t="shared" si="1264"/>
        <v>1</v>
      </c>
      <c r="BY20209" s="4">
        <f t="shared" si="1265"/>
        <v>1</v>
      </c>
    </row>
    <row r="20210" spans="1:77">
      <c r="A20210" s="10">
        <v>20205</v>
      </c>
      <c r="BT20210" s="10">
        <v>20205</v>
      </c>
      <c r="BU20210" s="4">
        <f t="shared" si="1262"/>
        <v>0</v>
      </c>
      <c r="BV20210" s="4">
        <f t="shared" si="1263"/>
        <v>0</v>
      </c>
      <c r="BW20210" s="10"/>
      <c r="BX20210" s="4">
        <f t="shared" si="1264"/>
        <v>1</v>
      </c>
      <c r="BY20210" s="4">
        <f t="shared" si="1265"/>
        <v>1</v>
      </c>
    </row>
    <row r="20211" spans="1:77">
      <c r="A20211" s="10">
        <v>20206</v>
      </c>
      <c r="BT20211" s="10">
        <v>20206</v>
      </c>
      <c r="BU20211" s="4">
        <f t="shared" si="1262"/>
        <v>0</v>
      </c>
      <c r="BV20211" s="4">
        <f t="shared" si="1263"/>
        <v>0</v>
      </c>
      <c r="BW20211" s="10"/>
      <c r="BX20211" s="4">
        <f t="shared" si="1264"/>
        <v>1</v>
      </c>
      <c r="BY20211" s="4">
        <f t="shared" si="1265"/>
        <v>1</v>
      </c>
    </row>
    <row r="20212" spans="1:77">
      <c r="A20212" s="10">
        <v>20207</v>
      </c>
      <c r="BT20212" s="10">
        <v>20207</v>
      </c>
      <c r="BU20212" s="4">
        <f t="shared" si="1262"/>
        <v>0</v>
      </c>
      <c r="BV20212" s="4">
        <f t="shared" si="1263"/>
        <v>0</v>
      </c>
      <c r="BW20212" s="10"/>
      <c r="BX20212" s="4">
        <f t="shared" si="1264"/>
        <v>1</v>
      </c>
      <c r="BY20212" s="4">
        <f t="shared" si="1265"/>
        <v>1</v>
      </c>
    </row>
    <row r="20213" spans="1:77">
      <c r="A20213" s="10">
        <v>20208</v>
      </c>
      <c r="BT20213" s="10">
        <v>20208</v>
      </c>
      <c r="BU20213" s="4">
        <f t="shared" si="1262"/>
        <v>0</v>
      </c>
      <c r="BV20213" s="4">
        <f t="shared" si="1263"/>
        <v>0</v>
      </c>
      <c r="BW20213" s="10"/>
      <c r="BX20213" s="4">
        <f t="shared" si="1264"/>
        <v>1</v>
      </c>
      <c r="BY20213" s="4">
        <f t="shared" si="1265"/>
        <v>1</v>
      </c>
    </row>
    <row r="20214" spans="1:77">
      <c r="A20214" s="10">
        <v>20209</v>
      </c>
      <c r="BT20214" s="10">
        <v>20209</v>
      </c>
      <c r="BU20214" s="4">
        <f t="shared" si="1262"/>
        <v>0</v>
      </c>
      <c r="BV20214" s="4">
        <f t="shared" si="1263"/>
        <v>0</v>
      </c>
      <c r="BW20214" s="10"/>
      <c r="BX20214" s="4">
        <f t="shared" si="1264"/>
        <v>1</v>
      </c>
      <c r="BY20214" s="4">
        <f t="shared" si="1265"/>
        <v>1</v>
      </c>
    </row>
    <row r="20215" spans="1:77">
      <c r="A20215" s="10">
        <v>20210</v>
      </c>
      <c r="BT20215" s="10">
        <v>20210</v>
      </c>
      <c r="BU20215" s="4">
        <f t="shared" si="1262"/>
        <v>0</v>
      </c>
      <c r="BV20215" s="4">
        <f t="shared" si="1263"/>
        <v>0</v>
      </c>
      <c r="BW20215" s="10"/>
      <c r="BX20215" s="4">
        <f t="shared" si="1264"/>
        <v>1</v>
      </c>
      <c r="BY20215" s="4">
        <f t="shared" si="1265"/>
        <v>1</v>
      </c>
    </row>
    <row r="20216" spans="1:77">
      <c r="A20216" s="10">
        <v>20211</v>
      </c>
      <c r="BT20216" s="10">
        <v>20211</v>
      </c>
      <c r="BU20216" s="4">
        <f t="shared" si="1262"/>
        <v>0</v>
      </c>
      <c r="BV20216" s="4">
        <f t="shared" si="1263"/>
        <v>0</v>
      </c>
      <c r="BW20216" s="10"/>
      <c r="BX20216" s="4">
        <f t="shared" si="1264"/>
        <v>1</v>
      </c>
      <c r="BY20216" s="4">
        <f t="shared" si="1265"/>
        <v>1</v>
      </c>
    </row>
    <row r="20217" spans="1:77">
      <c r="A20217" s="10">
        <v>20212</v>
      </c>
      <c r="BT20217" s="10">
        <v>20212</v>
      </c>
      <c r="BU20217" s="4">
        <f t="shared" si="1262"/>
        <v>0</v>
      </c>
      <c r="BV20217" s="4">
        <f t="shared" si="1263"/>
        <v>0</v>
      </c>
      <c r="BW20217" s="10"/>
      <c r="BX20217" s="4">
        <f t="shared" si="1264"/>
        <v>1</v>
      </c>
      <c r="BY20217" s="4">
        <f t="shared" si="1265"/>
        <v>1</v>
      </c>
    </row>
    <row r="20218" spans="1:77">
      <c r="A20218" s="10">
        <v>20213</v>
      </c>
      <c r="BT20218" s="10">
        <v>20213</v>
      </c>
      <c r="BU20218" s="4">
        <f t="shared" si="1262"/>
        <v>0</v>
      </c>
      <c r="BV20218" s="4">
        <f t="shared" si="1263"/>
        <v>0</v>
      </c>
      <c r="BW20218" s="10"/>
      <c r="BX20218" s="4">
        <f t="shared" si="1264"/>
        <v>1</v>
      </c>
      <c r="BY20218" s="4">
        <f t="shared" si="1265"/>
        <v>1</v>
      </c>
    </row>
    <row r="20219" spans="1:77">
      <c r="A20219" s="10">
        <v>20214</v>
      </c>
      <c r="BT20219" s="10">
        <v>20214</v>
      </c>
      <c r="BU20219" s="4">
        <f t="shared" si="1262"/>
        <v>0</v>
      </c>
      <c r="BV20219" s="4">
        <f t="shared" si="1263"/>
        <v>0</v>
      </c>
      <c r="BW20219" s="10"/>
      <c r="BX20219" s="4">
        <f t="shared" si="1264"/>
        <v>1</v>
      </c>
      <c r="BY20219" s="4">
        <f t="shared" si="1265"/>
        <v>1</v>
      </c>
    </row>
    <row r="20220" spans="1:77">
      <c r="A20220" s="10">
        <v>20215</v>
      </c>
      <c r="BT20220" s="10">
        <v>20215</v>
      </c>
      <c r="BU20220" s="4">
        <f t="shared" si="1262"/>
        <v>0</v>
      </c>
      <c r="BV20220" s="4">
        <f t="shared" si="1263"/>
        <v>0</v>
      </c>
      <c r="BW20220" s="10"/>
      <c r="BX20220" s="4">
        <f t="shared" si="1264"/>
        <v>1</v>
      </c>
      <c r="BY20220" s="4">
        <f t="shared" si="1265"/>
        <v>1</v>
      </c>
    </row>
    <row r="20221" spans="1:77">
      <c r="A20221" s="10">
        <v>20216</v>
      </c>
      <c r="BT20221" s="10">
        <v>20216</v>
      </c>
      <c r="BU20221" s="4">
        <f t="shared" si="1262"/>
        <v>0</v>
      </c>
      <c r="BV20221" s="4">
        <f t="shared" si="1263"/>
        <v>0</v>
      </c>
      <c r="BW20221" s="10"/>
      <c r="BX20221" s="4">
        <f t="shared" si="1264"/>
        <v>1</v>
      </c>
      <c r="BY20221" s="4">
        <f t="shared" si="1265"/>
        <v>1</v>
      </c>
    </row>
    <row r="20222" spans="1:77">
      <c r="A20222" s="10">
        <v>20217</v>
      </c>
      <c r="BT20222" s="10">
        <v>20217</v>
      </c>
      <c r="BU20222" s="4">
        <f t="shared" si="1262"/>
        <v>0</v>
      </c>
      <c r="BV20222" s="4">
        <f t="shared" si="1263"/>
        <v>0</v>
      </c>
      <c r="BW20222" s="10"/>
      <c r="BX20222" s="4">
        <f t="shared" si="1264"/>
        <v>1</v>
      </c>
      <c r="BY20222" s="4">
        <f t="shared" si="1265"/>
        <v>1</v>
      </c>
    </row>
    <row r="20223" spans="1:77">
      <c r="A20223" s="10">
        <v>20218</v>
      </c>
      <c r="BT20223" s="10">
        <v>20218</v>
      </c>
      <c r="BU20223" s="4">
        <f t="shared" si="1262"/>
        <v>0</v>
      </c>
      <c r="BV20223" s="4">
        <f t="shared" si="1263"/>
        <v>0</v>
      </c>
      <c r="BW20223" s="10"/>
      <c r="BX20223" s="4">
        <f t="shared" si="1264"/>
        <v>1</v>
      </c>
      <c r="BY20223" s="4">
        <f t="shared" si="1265"/>
        <v>1</v>
      </c>
    </row>
    <row r="20224" spans="1:77">
      <c r="A20224" s="10">
        <v>20219</v>
      </c>
      <c r="BT20224" s="10">
        <v>20219</v>
      </c>
      <c r="BU20224" s="4">
        <f t="shared" si="1262"/>
        <v>0</v>
      </c>
      <c r="BV20224" s="4">
        <f t="shared" si="1263"/>
        <v>0</v>
      </c>
      <c r="BW20224" s="10"/>
      <c r="BX20224" s="4">
        <f t="shared" si="1264"/>
        <v>1</v>
      </c>
      <c r="BY20224" s="4">
        <f t="shared" si="1265"/>
        <v>1</v>
      </c>
    </row>
    <row r="20225" spans="1:77">
      <c r="A20225" s="10">
        <v>20220</v>
      </c>
      <c r="BT20225" s="10">
        <v>20220</v>
      </c>
      <c r="BU20225" s="4">
        <f t="shared" si="1262"/>
        <v>0</v>
      </c>
      <c r="BV20225" s="4">
        <f t="shared" si="1263"/>
        <v>0</v>
      </c>
      <c r="BW20225" s="10"/>
      <c r="BX20225" s="4">
        <f t="shared" si="1264"/>
        <v>1</v>
      </c>
      <c r="BY20225" s="4">
        <f t="shared" si="1265"/>
        <v>1</v>
      </c>
    </row>
    <row r="20226" spans="1:77">
      <c r="A20226" s="10">
        <v>20221</v>
      </c>
      <c r="BT20226" s="10">
        <v>20221</v>
      </c>
      <c r="BU20226" s="4">
        <f t="shared" si="1262"/>
        <v>0</v>
      </c>
      <c r="BV20226" s="4">
        <f t="shared" si="1263"/>
        <v>0</v>
      </c>
      <c r="BW20226" s="10"/>
      <c r="BX20226" s="4">
        <f t="shared" si="1264"/>
        <v>1</v>
      </c>
      <c r="BY20226" s="4">
        <f t="shared" si="1265"/>
        <v>1</v>
      </c>
    </row>
    <row r="20227" spans="1:77">
      <c r="A20227" s="10">
        <v>20222</v>
      </c>
      <c r="BT20227" s="10">
        <v>20222</v>
      </c>
      <c r="BU20227" s="4">
        <f t="shared" si="1262"/>
        <v>0</v>
      </c>
      <c r="BV20227" s="4">
        <f t="shared" si="1263"/>
        <v>0</v>
      </c>
      <c r="BW20227" s="10"/>
      <c r="BX20227" s="4">
        <f t="shared" si="1264"/>
        <v>1</v>
      </c>
      <c r="BY20227" s="4">
        <f t="shared" si="1265"/>
        <v>1</v>
      </c>
    </row>
    <row r="20228" spans="1:77">
      <c r="A20228" s="10">
        <v>20223</v>
      </c>
      <c r="BT20228" s="10">
        <v>20223</v>
      </c>
      <c r="BU20228" s="4">
        <f t="shared" si="1262"/>
        <v>0</v>
      </c>
      <c r="BV20228" s="4">
        <f t="shared" si="1263"/>
        <v>0</v>
      </c>
      <c r="BW20228" s="10"/>
      <c r="BX20228" s="4">
        <f t="shared" si="1264"/>
        <v>1</v>
      </c>
      <c r="BY20228" s="4">
        <f t="shared" si="1265"/>
        <v>1</v>
      </c>
    </row>
    <row r="20229" spans="1:77">
      <c r="A20229" s="10">
        <v>20224</v>
      </c>
      <c r="BT20229" s="10">
        <v>20224</v>
      </c>
      <c r="BU20229" s="4">
        <f t="shared" si="1262"/>
        <v>0</v>
      </c>
      <c r="BV20229" s="4">
        <f t="shared" si="1263"/>
        <v>0</v>
      </c>
      <c r="BW20229" s="10"/>
      <c r="BX20229" s="4">
        <f t="shared" si="1264"/>
        <v>1</v>
      </c>
      <c r="BY20229" s="4">
        <f t="shared" si="1265"/>
        <v>1</v>
      </c>
    </row>
    <row r="20230" spans="1:77">
      <c r="A20230" s="10">
        <v>20225</v>
      </c>
      <c r="BT20230" s="10">
        <v>20225</v>
      </c>
      <c r="BU20230" s="4">
        <f t="shared" si="1262"/>
        <v>0</v>
      </c>
      <c r="BV20230" s="4">
        <f t="shared" si="1263"/>
        <v>0</v>
      </c>
      <c r="BW20230" s="10"/>
      <c r="BX20230" s="4">
        <f t="shared" si="1264"/>
        <v>1</v>
      </c>
      <c r="BY20230" s="4">
        <f t="shared" si="1265"/>
        <v>1</v>
      </c>
    </row>
    <row r="20231" spans="1:77">
      <c r="A20231" s="10">
        <v>20226</v>
      </c>
      <c r="BT20231" s="10">
        <v>20226</v>
      </c>
      <c r="BU20231" s="4">
        <f t="shared" ref="BU20231:BU20294" si="1266">BP20231*$BV$1-BQ20231</f>
        <v>0</v>
      </c>
      <c r="BV20231" s="4">
        <f t="shared" ref="BV20231:BV20294" si="1267">BR20231*$BV$1-BS20231</f>
        <v>0</v>
      </c>
      <c r="BW20231" s="10"/>
      <c r="BX20231" s="4">
        <f t="shared" si="1264"/>
        <v>1</v>
      </c>
      <c r="BY20231" s="4">
        <f t="shared" si="1265"/>
        <v>1</v>
      </c>
    </row>
    <row r="20232" spans="1:77">
      <c r="A20232" s="10">
        <v>20227</v>
      </c>
      <c r="BT20232" s="10">
        <v>20227</v>
      </c>
      <c r="BU20232" s="4">
        <f t="shared" si="1266"/>
        <v>0</v>
      </c>
      <c r="BV20232" s="4">
        <f t="shared" si="1267"/>
        <v>0</v>
      </c>
      <c r="BW20232" s="10"/>
      <c r="BX20232" s="4">
        <f t="shared" si="1264"/>
        <v>1</v>
      </c>
      <c r="BY20232" s="4">
        <f t="shared" si="1265"/>
        <v>1</v>
      </c>
    </row>
    <row r="20233" spans="1:77">
      <c r="A20233" s="10">
        <v>20228</v>
      </c>
      <c r="BT20233" s="10">
        <v>20228</v>
      </c>
      <c r="BU20233" s="4">
        <f t="shared" si="1266"/>
        <v>0</v>
      </c>
      <c r="BV20233" s="4">
        <f t="shared" si="1267"/>
        <v>0</v>
      </c>
      <c r="BW20233" s="10"/>
      <c r="BX20233" s="4">
        <f t="shared" si="1264"/>
        <v>1</v>
      </c>
      <c r="BY20233" s="4">
        <f t="shared" si="1265"/>
        <v>1</v>
      </c>
    </row>
    <row r="20234" spans="1:77">
      <c r="A20234" s="10">
        <v>20229</v>
      </c>
      <c r="BT20234" s="10">
        <v>20229</v>
      </c>
      <c r="BU20234" s="4">
        <f t="shared" si="1266"/>
        <v>0</v>
      </c>
      <c r="BV20234" s="4">
        <f t="shared" si="1267"/>
        <v>0</v>
      </c>
      <c r="BW20234" s="10"/>
      <c r="BX20234" s="4">
        <f t="shared" si="1264"/>
        <v>1</v>
      </c>
      <c r="BY20234" s="4">
        <f t="shared" si="1265"/>
        <v>1</v>
      </c>
    </row>
    <row r="20235" spans="1:77">
      <c r="A20235" s="10">
        <v>20230</v>
      </c>
      <c r="BT20235" s="10">
        <v>20230</v>
      </c>
      <c r="BU20235" s="4">
        <f t="shared" si="1266"/>
        <v>0</v>
      </c>
      <c r="BV20235" s="4">
        <f t="shared" si="1267"/>
        <v>0</v>
      </c>
      <c r="BW20235" s="10"/>
      <c r="BX20235" s="4">
        <f t="shared" si="1264"/>
        <v>1</v>
      </c>
      <c r="BY20235" s="4">
        <f t="shared" si="1265"/>
        <v>1</v>
      </c>
    </row>
    <row r="20236" spans="1:77">
      <c r="A20236" s="10">
        <v>20231</v>
      </c>
      <c r="BT20236" s="10">
        <v>20231</v>
      </c>
      <c r="BU20236" s="4">
        <f t="shared" si="1266"/>
        <v>0</v>
      </c>
      <c r="BV20236" s="4">
        <f t="shared" si="1267"/>
        <v>0</v>
      </c>
      <c r="BW20236" s="10"/>
      <c r="BX20236" s="4">
        <f t="shared" si="1264"/>
        <v>1</v>
      </c>
      <c r="BY20236" s="4">
        <f t="shared" si="1265"/>
        <v>1</v>
      </c>
    </row>
    <row r="20237" spans="1:77">
      <c r="A20237" s="10">
        <v>20232</v>
      </c>
      <c r="BT20237" s="10">
        <v>20232</v>
      </c>
      <c r="BU20237" s="4">
        <f t="shared" si="1266"/>
        <v>0</v>
      </c>
      <c r="BV20237" s="4">
        <f t="shared" si="1267"/>
        <v>0</v>
      </c>
      <c r="BW20237" s="10"/>
      <c r="BX20237" s="4">
        <f t="shared" si="1264"/>
        <v>1</v>
      </c>
      <c r="BY20237" s="4">
        <f t="shared" si="1265"/>
        <v>1</v>
      </c>
    </row>
    <row r="20238" spans="1:77">
      <c r="A20238" s="10">
        <v>20233</v>
      </c>
      <c r="BT20238" s="10">
        <v>20233</v>
      </c>
      <c r="BU20238" s="4">
        <f t="shared" si="1266"/>
        <v>0</v>
      </c>
      <c r="BV20238" s="4">
        <f t="shared" si="1267"/>
        <v>0</v>
      </c>
      <c r="BW20238" s="10"/>
      <c r="BX20238" s="4">
        <f t="shared" si="1264"/>
        <v>1</v>
      </c>
      <c r="BY20238" s="4">
        <f t="shared" si="1265"/>
        <v>1</v>
      </c>
    </row>
    <row r="20239" spans="1:77">
      <c r="A20239" s="10">
        <v>20234</v>
      </c>
      <c r="BT20239" s="10">
        <v>20234</v>
      </c>
      <c r="BU20239" s="4">
        <f t="shared" si="1266"/>
        <v>0</v>
      </c>
      <c r="BV20239" s="4">
        <f t="shared" si="1267"/>
        <v>0</v>
      </c>
      <c r="BW20239" s="10"/>
      <c r="BX20239" s="4">
        <f t="shared" si="1264"/>
        <v>1</v>
      </c>
      <c r="BY20239" s="4">
        <f t="shared" si="1265"/>
        <v>1</v>
      </c>
    </row>
    <row r="20240" spans="1:77">
      <c r="A20240" s="10">
        <v>20235</v>
      </c>
      <c r="BT20240" s="10">
        <v>20235</v>
      </c>
      <c r="BU20240" s="4">
        <f t="shared" si="1266"/>
        <v>0</v>
      </c>
      <c r="BV20240" s="4">
        <f t="shared" si="1267"/>
        <v>0</v>
      </c>
      <c r="BW20240" s="10"/>
      <c r="BX20240" s="4">
        <f t="shared" si="1264"/>
        <v>1</v>
      </c>
      <c r="BY20240" s="4">
        <f t="shared" si="1265"/>
        <v>1</v>
      </c>
    </row>
    <row r="20241" spans="1:77">
      <c r="A20241" s="10">
        <v>20236</v>
      </c>
      <c r="BT20241" s="10">
        <v>20236</v>
      </c>
      <c r="BU20241" s="4">
        <f t="shared" si="1266"/>
        <v>0</v>
      </c>
      <c r="BV20241" s="4">
        <f t="shared" si="1267"/>
        <v>0</v>
      </c>
      <c r="BW20241" s="10"/>
      <c r="BX20241" s="4">
        <f t="shared" si="1264"/>
        <v>1</v>
      </c>
      <c r="BY20241" s="4">
        <f t="shared" si="1265"/>
        <v>1</v>
      </c>
    </row>
    <row r="20242" spans="1:77">
      <c r="A20242" s="10">
        <v>20237</v>
      </c>
      <c r="BT20242" s="10">
        <v>20237</v>
      </c>
      <c r="BU20242" s="4">
        <f t="shared" si="1266"/>
        <v>0</v>
      </c>
      <c r="BV20242" s="4">
        <f t="shared" si="1267"/>
        <v>0</v>
      </c>
      <c r="BW20242" s="10"/>
      <c r="BX20242" s="4">
        <f t="shared" si="1264"/>
        <v>1</v>
      </c>
      <c r="BY20242" s="4">
        <f t="shared" si="1265"/>
        <v>1</v>
      </c>
    </row>
    <row r="20243" spans="1:77">
      <c r="A20243" s="10">
        <v>20238</v>
      </c>
      <c r="BT20243" s="10">
        <v>20238</v>
      </c>
      <c r="BU20243" s="4">
        <f t="shared" si="1266"/>
        <v>0</v>
      </c>
      <c r="BV20243" s="4">
        <f t="shared" si="1267"/>
        <v>0</v>
      </c>
      <c r="BW20243" s="10"/>
      <c r="BX20243" s="4">
        <f t="shared" si="1264"/>
        <v>1</v>
      </c>
      <c r="BY20243" s="4">
        <f t="shared" si="1265"/>
        <v>1</v>
      </c>
    </row>
    <row r="20244" spans="1:77">
      <c r="A20244" s="10">
        <v>20239</v>
      </c>
      <c r="BT20244" s="10">
        <v>20239</v>
      </c>
      <c r="BU20244" s="4">
        <f t="shared" si="1266"/>
        <v>0</v>
      </c>
      <c r="BV20244" s="4">
        <f t="shared" si="1267"/>
        <v>0</v>
      </c>
      <c r="BW20244" s="10"/>
      <c r="BX20244" s="4">
        <f t="shared" si="1264"/>
        <v>1</v>
      </c>
      <c r="BY20244" s="4">
        <f t="shared" si="1265"/>
        <v>1</v>
      </c>
    </row>
    <row r="20245" spans="1:77">
      <c r="A20245" s="10">
        <v>20240</v>
      </c>
      <c r="BT20245" s="10">
        <v>20240</v>
      </c>
      <c r="BU20245" s="4">
        <f t="shared" si="1266"/>
        <v>0</v>
      </c>
      <c r="BV20245" s="4">
        <f t="shared" si="1267"/>
        <v>0</v>
      </c>
      <c r="BW20245" s="10"/>
      <c r="BX20245" s="4">
        <f t="shared" si="1264"/>
        <v>1</v>
      </c>
      <c r="BY20245" s="4">
        <f t="shared" si="1265"/>
        <v>1</v>
      </c>
    </row>
    <row r="20246" spans="1:77">
      <c r="A20246" s="10">
        <v>20241</v>
      </c>
      <c r="BT20246" s="10">
        <v>20241</v>
      </c>
      <c r="BU20246" s="4">
        <f t="shared" si="1266"/>
        <v>0</v>
      </c>
      <c r="BV20246" s="4">
        <f t="shared" si="1267"/>
        <v>0</v>
      </c>
      <c r="BW20246" s="10"/>
      <c r="BX20246" s="4">
        <f t="shared" ref="BX20246:BX20309" si="1268">IF(BU20246=MAX($BU20246:$BV20246),1,0)</f>
        <v>1</v>
      </c>
      <c r="BY20246" s="4">
        <f t="shared" ref="BY20246:BY20309" si="1269">IF(BV20246=MAX($BU20246:$BV20246),1,0)</f>
        <v>1</v>
      </c>
    </row>
    <row r="20247" spans="1:77">
      <c r="A20247" s="10">
        <v>20242</v>
      </c>
      <c r="BT20247" s="10">
        <v>20242</v>
      </c>
      <c r="BU20247" s="4">
        <f t="shared" si="1266"/>
        <v>0</v>
      </c>
      <c r="BV20247" s="4">
        <f t="shared" si="1267"/>
        <v>0</v>
      </c>
      <c r="BW20247" s="10"/>
      <c r="BX20247" s="4">
        <f t="shared" si="1268"/>
        <v>1</v>
      </c>
      <c r="BY20247" s="4">
        <f t="shared" si="1269"/>
        <v>1</v>
      </c>
    </row>
    <row r="20248" spans="1:77">
      <c r="A20248" s="10">
        <v>20243</v>
      </c>
      <c r="BT20248" s="10">
        <v>20243</v>
      </c>
      <c r="BU20248" s="4">
        <f t="shared" si="1266"/>
        <v>0</v>
      </c>
      <c r="BV20248" s="4">
        <f t="shared" si="1267"/>
        <v>0</v>
      </c>
      <c r="BW20248" s="10"/>
      <c r="BX20248" s="4">
        <f t="shared" si="1268"/>
        <v>1</v>
      </c>
      <c r="BY20248" s="4">
        <f t="shared" si="1269"/>
        <v>1</v>
      </c>
    </row>
    <row r="20249" spans="1:77">
      <c r="A20249" s="10">
        <v>20244</v>
      </c>
      <c r="BT20249" s="10">
        <v>20244</v>
      </c>
      <c r="BU20249" s="4">
        <f t="shared" si="1266"/>
        <v>0</v>
      </c>
      <c r="BV20249" s="4">
        <f t="shared" si="1267"/>
        <v>0</v>
      </c>
      <c r="BW20249" s="10"/>
      <c r="BX20249" s="4">
        <f t="shared" si="1268"/>
        <v>1</v>
      </c>
      <c r="BY20249" s="4">
        <f t="shared" si="1269"/>
        <v>1</v>
      </c>
    </row>
    <row r="20250" spans="1:77">
      <c r="A20250" s="10">
        <v>20245</v>
      </c>
      <c r="BT20250" s="10">
        <v>20245</v>
      </c>
      <c r="BU20250" s="4">
        <f t="shared" si="1266"/>
        <v>0</v>
      </c>
      <c r="BV20250" s="4">
        <f t="shared" si="1267"/>
        <v>0</v>
      </c>
      <c r="BW20250" s="10"/>
      <c r="BX20250" s="4">
        <f t="shared" si="1268"/>
        <v>1</v>
      </c>
      <c r="BY20250" s="4">
        <f t="shared" si="1269"/>
        <v>1</v>
      </c>
    </row>
    <row r="20251" spans="1:77">
      <c r="A20251" s="10">
        <v>20246</v>
      </c>
      <c r="BT20251" s="10">
        <v>20246</v>
      </c>
      <c r="BU20251" s="4">
        <f t="shared" si="1266"/>
        <v>0</v>
      </c>
      <c r="BV20251" s="4">
        <f t="shared" si="1267"/>
        <v>0</v>
      </c>
      <c r="BW20251" s="10"/>
      <c r="BX20251" s="4">
        <f t="shared" si="1268"/>
        <v>1</v>
      </c>
      <c r="BY20251" s="4">
        <f t="shared" si="1269"/>
        <v>1</v>
      </c>
    </row>
    <row r="20252" spans="1:77">
      <c r="A20252" s="10">
        <v>20247</v>
      </c>
      <c r="BT20252" s="10">
        <v>20247</v>
      </c>
      <c r="BU20252" s="4">
        <f t="shared" si="1266"/>
        <v>0</v>
      </c>
      <c r="BV20252" s="4">
        <f t="shared" si="1267"/>
        <v>0</v>
      </c>
      <c r="BW20252" s="10"/>
      <c r="BX20252" s="4">
        <f t="shared" si="1268"/>
        <v>1</v>
      </c>
      <c r="BY20252" s="4">
        <f t="shared" si="1269"/>
        <v>1</v>
      </c>
    </row>
    <row r="20253" spans="1:77">
      <c r="A20253" s="10">
        <v>20248</v>
      </c>
      <c r="BT20253" s="10">
        <v>20248</v>
      </c>
      <c r="BU20253" s="4">
        <f t="shared" si="1266"/>
        <v>0</v>
      </c>
      <c r="BV20253" s="4">
        <f t="shared" si="1267"/>
        <v>0</v>
      </c>
      <c r="BW20253" s="10"/>
      <c r="BX20253" s="4">
        <f t="shared" si="1268"/>
        <v>1</v>
      </c>
      <c r="BY20253" s="4">
        <f t="shared" si="1269"/>
        <v>1</v>
      </c>
    </row>
    <row r="20254" spans="1:77">
      <c r="A20254" s="10">
        <v>20249</v>
      </c>
      <c r="BT20254" s="10">
        <v>20249</v>
      </c>
      <c r="BU20254" s="4">
        <f t="shared" si="1266"/>
        <v>0</v>
      </c>
      <c r="BV20254" s="4">
        <f t="shared" si="1267"/>
        <v>0</v>
      </c>
      <c r="BW20254" s="10"/>
      <c r="BX20254" s="4">
        <f t="shared" si="1268"/>
        <v>1</v>
      </c>
      <c r="BY20254" s="4">
        <f t="shared" si="1269"/>
        <v>1</v>
      </c>
    </row>
    <row r="20255" spans="1:77">
      <c r="A20255" s="10">
        <v>20250</v>
      </c>
      <c r="BT20255" s="10">
        <v>20250</v>
      </c>
      <c r="BU20255" s="4">
        <f t="shared" si="1266"/>
        <v>0</v>
      </c>
      <c r="BV20255" s="4">
        <f t="shared" si="1267"/>
        <v>0</v>
      </c>
      <c r="BW20255" s="10"/>
      <c r="BX20255" s="4">
        <f t="shared" si="1268"/>
        <v>1</v>
      </c>
      <c r="BY20255" s="4">
        <f t="shared" si="1269"/>
        <v>1</v>
      </c>
    </row>
    <row r="20256" spans="1:77">
      <c r="A20256" s="10">
        <v>20251</v>
      </c>
      <c r="BT20256" s="10">
        <v>20251</v>
      </c>
      <c r="BU20256" s="4">
        <f t="shared" si="1266"/>
        <v>0</v>
      </c>
      <c r="BV20256" s="4">
        <f t="shared" si="1267"/>
        <v>0</v>
      </c>
      <c r="BW20256" s="10"/>
      <c r="BX20256" s="4">
        <f t="shared" si="1268"/>
        <v>1</v>
      </c>
      <c r="BY20256" s="4">
        <f t="shared" si="1269"/>
        <v>1</v>
      </c>
    </row>
    <row r="20257" spans="1:77">
      <c r="A20257" s="10">
        <v>20252</v>
      </c>
      <c r="BT20257" s="10">
        <v>20252</v>
      </c>
      <c r="BU20257" s="4">
        <f t="shared" si="1266"/>
        <v>0</v>
      </c>
      <c r="BV20257" s="4">
        <f t="shared" si="1267"/>
        <v>0</v>
      </c>
      <c r="BW20257" s="10"/>
      <c r="BX20257" s="4">
        <f t="shared" si="1268"/>
        <v>1</v>
      </c>
      <c r="BY20257" s="4">
        <f t="shared" si="1269"/>
        <v>1</v>
      </c>
    </row>
    <row r="20258" spans="1:77">
      <c r="A20258" s="10">
        <v>20253</v>
      </c>
      <c r="BT20258" s="10">
        <v>20253</v>
      </c>
      <c r="BU20258" s="4">
        <f t="shared" si="1266"/>
        <v>0</v>
      </c>
      <c r="BV20258" s="4">
        <f t="shared" si="1267"/>
        <v>0</v>
      </c>
      <c r="BW20258" s="10"/>
      <c r="BX20258" s="4">
        <f t="shared" si="1268"/>
        <v>1</v>
      </c>
      <c r="BY20258" s="4">
        <f t="shared" si="1269"/>
        <v>1</v>
      </c>
    </row>
    <row r="20259" spans="1:77">
      <c r="A20259" s="10">
        <v>20254</v>
      </c>
      <c r="BT20259" s="10">
        <v>20254</v>
      </c>
      <c r="BU20259" s="4">
        <f t="shared" si="1266"/>
        <v>0</v>
      </c>
      <c r="BV20259" s="4">
        <f t="shared" si="1267"/>
        <v>0</v>
      </c>
      <c r="BW20259" s="10"/>
      <c r="BX20259" s="4">
        <f t="shared" si="1268"/>
        <v>1</v>
      </c>
      <c r="BY20259" s="4">
        <f t="shared" si="1269"/>
        <v>1</v>
      </c>
    </row>
    <row r="20260" spans="1:77">
      <c r="A20260" s="10">
        <v>20255</v>
      </c>
      <c r="BT20260" s="10">
        <v>20255</v>
      </c>
      <c r="BU20260" s="4">
        <f t="shared" si="1266"/>
        <v>0</v>
      </c>
      <c r="BV20260" s="4">
        <f t="shared" si="1267"/>
        <v>0</v>
      </c>
      <c r="BW20260" s="10"/>
      <c r="BX20260" s="4">
        <f t="shared" si="1268"/>
        <v>1</v>
      </c>
      <c r="BY20260" s="4">
        <f t="shared" si="1269"/>
        <v>1</v>
      </c>
    </row>
    <row r="20261" spans="1:77">
      <c r="A20261" s="10">
        <v>20256</v>
      </c>
      <c r="BT20261" s="10">
        <v>20256</v>
      </c>
      <c r="BU20261" s="4">
        <f t="shared" si="1266"/>
        <v>0</v>
      </c>
      <c r="BV20261" s="4">
        <f t="shared" si="1267"/>
        <v>0</v>
      </c>
      <c r="BW20261" s="10"/>
      <c r="BX20261" s="4">
        <f t="shared" si="1268"/>
        <v>1</v>
      </c>
      <c r="BY20261" s="4">
        <f t="shared" si="1269"/>
        <v>1</v>
      </c>
    </row>
    <row r="20262" spans="1:77">
      <c r="A20262" s="10">
        <v>20257</v>
      </c>
      <c r="BT20262" s="10">
        <v>20257</v>
      </c>
      <c r="BU20262" s="4">
        <f t="shared" si="1266"/>
        <v>0</v>
      </c>
      <c r="BV20262" s="4">
        <f t="shared" si="1267"/>
        <v>0</v>
      </c>
      <c r="BW20262" s="10"/>
      <c r="BX20262" s="4">
        <f t="shared" si="1268"/>
        <v>1</v>
      </c>
      <c r="BY20262" s="4">
        <f t="shared" si="1269"/>
        <v>1</v>
      </c>
    </row>
    <row r="20263" spans="1:77">
      <c r="A20263" s="10">
        <v>20258</v>
      </c>
      <c r="BT20263" s="10">
        <v>20258</v>
      </c>
      <c r="BU20263" s="4">
        <f t="shared" si="1266"/>
        <v>0</v>
      </c>
      <c r="BV20263" s="4">
        <f t="shared" si="1267"/>
        <v>0</v>
      </c>
      <c r="BW20263" s="10"/>
      <c r="BX20263" s="4">
        <f t="shared" si="1268"/>
        <v>1</v>
      </c>
      <c r="BY20263" s="4">
        <f t="shared" si="1269"/>
        <v>1</v>
      </c>
    </row>
    <row r="20264" spans="1:77">
      <c r="A20264" s="10">
        <v>20259</v>
      </c>
      <c r="BT20264" s="10">
        <v>20259</v>
      </c>
      <c r="BU20264" s="4">
        <f t="shared" si="1266"/>
        <v>0</v>
      </c>
      <c r="BV20264" s="4">
        <f t="shared" si="1267"/>
        <v>0</v>
      </c>
      <c r="BW20264" s="10"/>
      <c r="BX20264" s="4">
        <f t="shared" si="1268"/>
        <v>1</v>
      </c>
      <c r="BY20264" s="4">
        <f t="shared" si="1269"/>
        <v>1</v>
      </c>
    </row>
    <row r="20265" spans="1:77">
      <c r="A20265" s="10">
        <v>20260</v>
      </c>
      <c r="BT20265" s="10">
        <v>20260</v>
      </c>
      <c r="BU20265" s="4">
        <f t="shared" si="1266"/>
        <v>0</v>
      </c>
      <c r="BV20265" s="4">
        <f t="shared" si="1267"/>
        <v>0</v>
      </c>
      <c r="BW20265" s="10"/>
      <c r="BX20265" s="4">
        <f t="shared" si="1268"/>
        <v>1</v>
      </c>
      <c r="BY20265" s="4">
        <f t="shared" si="1269"/>
        <v>1</v>
      </c>
    </row>
    <row r="20266" spans="1:77">
      <c r="A20266" s="10">
        <v>20261</v>
      </c>
      <c r="BT20266" s="10">
        <v>20261</v>
      </c>
      <c r="BU20266" s="4">
        <f t="shared" si="1266"/>
        <v>0</v>
      </c>
      <c r="BV20266" s="4">
        <f t="shared" si="1267"/>
        <v>0</v>
      </c>
      <c r="BW20266" s="10"/>
      <c r="BX20266" s="4">
        <f t="shared" si="1268"/>
        <v>1</v>
      </c>
      <c r="BY20266" s="4">
        <f t="shared" si="1269"/>
        <v>1</v>
      </c>
    </row>
    <row r="20267" spans="1:77">
      <c r="A20267" s="10">
        <v>20262</v>
      </c>
      <c r="BT20267" s="10">
        <v>20262</v>
      </c>
      <c r="BU20267" s="4">
        <f t="shared" si="1266"/>
        <v>0</v>
      </c>
      <c r="BV20267" s="4">
        <f t="shared" si="1267"/>
        <v>0</v>
      </c>
      <c r="BW20267" s="10"/>
      <c r="BX20267" s="4">
        <f t="shared" si="1268"/>
        <v>1</v>
      </c>
      <c r="BY20267" s="4">
        <f t="shared" si="1269"/>
        <v>1</v>
      </c>
    </row>
    <row r="20268" spans="1:77">
      <c r="A20268" s="10">
        <v>20263</v>
      </c>
      <c r="BT20268" s="10">
        <v>20263</v>
      </c>
      <c r="BU20268" s="4">
        <f t="shared" si="1266"/>
        <v>0</v>
      </c>
      <c r="BV20268" s="4">
        <f t="shared" si="1267"/>
        <v>0</v>
      </c>
      <c r="BW20268" s="10"/>
      <c r="BX20268" s="4">
        <f t="shared" si="1268"/>
        <v>1</v>
      </c>
      <c r="BY20268" s="4">
        <f t="shared" si="1269"/>
        <v>1</v>
      </c>
    </row>
    <row r="20269" spans="1:77">
      <c r="A20269" s="10">
        <v>20264</v>
      </c>
      <c r="BT20269" s="10">
        <v>20264</v>
      </c>
      <c r="BU20269" s="4">
        <f t="shared" si="1266"/>
        <v>0</v>
      </c>
      <c r="BV20269" s="4">
        <f t="shared" si="1267"/>
        <v>0</v>
      </c>
      <c r="BW20269" s="10"/>
      <c r="BX20269" s="4">
        <f t="shared" si="1268"/>
        <v>1</v>
      </c>
      <c r="BY20269" s="4">
        <f t="shared" si="1269"/>
        <v>1</v>
      </c>
    </row>
    <row r="20270" spans="1:77">
      <c r="A20270" s="10">
        <v>20265</v>
      </c>
      <c r="BT20270" s="10">
        <v>20265</v>
      </c>
      <c r="BU20270" s="4">
        <f t="shared" si="1266"/>
        <v>0</v>
      </c>
      <c r="BV20270" s="4">
        <f t="shared" si="1267"/>
        <v>0</v>
      </c>
      <c r="BW20270" s="10"/>
      <c r="BX20270" s="4">
        <f t="shared" si="1268"/>
        <v>1</v>
      </c>
      <c r="BY20270" s="4">
        <f t="shared" si="1269"/>
        <v>1</v>
      </c>
    </row>
    <row r="20271" spans="1:77">
      <c r="A20271" s="10">
        <v>20266</v>
      </c>
      <c r="BT20271" s="10">
        <v>20266</v>
      </c>
      <c r="BU20271" s="4">
        <f t="shared" si="1266"/>
        <v>0</v>
      </c>
      <c r="BV20271" s="4">
        <f t="shared" si="1267"/>
        <v>0</v>
      </c>
      <c r="BW20271" s="10"/>
      <c r="BX20271" s="4">
        <f t="shared" si="1268"/>
        <v>1</v>
      </c>
      <c r="BY20271" s="4">
        <f t="shared" si="1269"/>
        <v>1</v>
      </c>
    </row>
    <row r="20272" spans="1:77">
      <c r="A20272" s="10">
        <v>20267</v>
      </c>
      <c r="BT20272" s="10">
        <v>20267</v>
      </c>
      <c r="BU20272" s="4">
        <f t="shared" si="1266"/>
        <v>0</v>
      </c>
      <c r="BV20272" s="4">
        <f t="shared" si="1267"/>
        <v>0</v>
      </c>
      <c r="BW20272" s="10"/>
      <c r="BX20272" s="4">
        <f t="shared" si="1268"/>
        <v>1</v>
      </c>
      <c r="BY20272" s="4">
        <f t="shared" si="1269"/>
        <v>1</v>
      </c>
    </row>
    <row r="20273" spans="1:77">
      <c r="A20273" s="10">
        <v>20268</v>
      </c>
      <c r="BT20273" s="10">
        <v>20268</v>
      </c>
      <c r="BU20273" s="4">
        <f t="shared" si="1266"/>
        <v>0</v>
      </c>
      <c r="BV20273" s="4">
        <f t="shared" si="1267"/>
        <v>0</v>
      </c>
      <c r="BW20273" s="10"/>
      <c r="BX20273" s="4">
        <f t="shared" si="1268"/>
        <v>1</v>
      </c>
      <c r="BY20273" s="4">
        <f t="shared" si="1269"/>
        <v>1</v>
      </c>
    </row>
    <row r="20274" spans="1:77">
      <c r="A20274" s="10">
        <v>20269</v>
      </c>
      <c r="BT20274" s="10">
        <v>20269</v>
      </c>
      <c r="BU20274" s="4">
        <f t="shared" si="1266"/>
        <v>0</v>
      </c>
      <c r="BV20274" s="4">
        <f t="shared" si="1267"/>
        <v>0</v>
      </c>
      <c r="BW20274" s="10"/>
      <c r="BX20274" s="4">
        <f t="shared" si="1268"/>
        <v>1</v>
      </c>
      <c r="BY20274" s="4">
        <f t="shared" si="1269"/>
        <v>1</v>
      </c>
    </row>
    <row r="20275" spans="1:77">
      <c r="A20275" s="10">
        <v>20270</v>
      </c>
      <c r="BT20275" s="10">
        <v>20270</v>
      </c>
      <c r="BU20275" s="4">
        <f t="shared" si="1266"/>
        <v>0</v>
      </c>
      <c r="BV20275" s="4">
        <f t="shared" si="1267"/>
        <v>0</v>
      </c>
      <c r="BW20275" s="10"/>
      <c r="BX20275" s="4">
        <f t="shared" si="1268"/>
        <v>1</v>
      </c>
      <c r="BY20275" s="4">
        <f t="shared" si="1269"/>
        <v>1</v>
      </c>
    </row>
    <row r="20276" spans="1:77">
      <c r="A20276" s="10">
        <v>20271</v>
      </c>
      <c r="BT20276" s="10">
        <v>20271</v>
      </c>
      <c r="BU20276" s="4">
        <f t="shared" si="1266"/>
        <v>0</v>
      </c>
      <c r="BV20276" s="4">
        <f t="shared" si="1267"/>
        <v>0</v>
      </c>
      <c r="BW20276" s="10"/>
      <c r="BX20276" s="4">
        <f t="shared" si="1268"/>
        <v>1</v>
      </c>
      <c r="BY20276" s="4">
        <f t="shared" si="1269"/>
        <v>1</v>
      </c>
    </row>
    <row r="20277" spans="1:77">
      <c r="A20277" s="10">
        <v>20272</v>
      </c>
      <c r="BT20277" s="10">
        <v>20272</v>
      </c>
      <c r="BU20277" s="4">
        <f t="shared" si="1266"/>
        <v>0</v>
      </c>
      <c r="BV20277" s="4">
        <f t="shared" si="1267"/>
        <v>0</v>
      </c>
      <c r="BW20277" s="10"/>
      <c r="BX20277" s="4">
        <f t="shared" si="1268"/>
        <v>1</v>
      </c>
      <c r="BY20277" s="4">
        <f t="shared" si="1269"/>
        <v>1</v>
      </c>
    </row>
    <row r="20278" spans="1:77">
      <c r="A20278" s="10">
        <v>20273</v>
      </c>
      <c r="BT20278" s="10">
        <v>20273</v>
      </c>
      <c r="BU20278" s="4">
        <f t="shared" si="1266"/>
        <v>0</v>
      </c>
      <c r="BV20278" s="4">
        <f t="shared" si="1267"/>
        <v>0</v>
      </c>
      <c r="BW20278" s="10"/>
      <c r="BX20278" s="4">
        <f t="shared" si="1268"/>
        <v>1</v>
      </c>
      <c r="BY20278" s="4">
        <f t="shared" si="1269"/>
        <v>1</v>
      </c>
    </row>
    <row r="20279" spans="1:77">
      <c r="A20279" s="10">
        <v>20274</v>
      </c>
      <c r="BT20279" s="10">
        <v>20274</v>
      </c>
      <c r="BU20279" s="4">
        <f t="shared" si="1266"/>
        <v>0</v>
      </c>
      <c r="BV20279" s="4">
        <f t="shared" si="1267"/>
        <v>0</v>
      </c>
      <c r="BW20279" s="10"/>
      <c r="BX20279" s="4">
        <f t="shared" si="1268"/>
        <v>1</v>
      </c>
      <c r="BY20279" s="4">
        <f t="shared" si="1269"/>
        <v>1</v>
      </c>
    </row>
    <row r="20280" spans="1:77">
      <c r="A20280" s="10">
        <v>20275</v>
      </c>
      <c r="BT20280" s="10">
        <v>20275</v>
      </c>
      <c r="BU20280" s="4">
        <f t="shared" si="1266"/>
        <v>0</v>
      </c>
      <c r="BV20280" s="4">
        <f t="shared" si="1267"/>
        <v>0</v>
      </c>
      <c r="BW20280" s="10"/>
      <c r="BX20280" s="4">
        <f t="shared" si="1268"/>
        <v>1</v>
      </c>
      <c r="BY20280" s="4">
        <f t="shared" si="1269"/>
        <v>1</v>
      </c>
    </row>
    <row r="20281" spans="1:77">
      <c r="A20281" s="10">
        <v>20276</v>
      </c>
      <c r="BT20281" s="10">
        <v>20276</v>
      </c>
      <c r="BU20281" s="4">
        <f t="shared" si="1266"/>
        <v>0</v>
      </c>
      <c r="BV20281" s="4">
        <f t="shared" si="1267"/>
        <v>0</v>
      </c>
      <c r="BW20281" s="10"/>
      <c r="BX20281" s="4">
        <f t="shared" si="1268"/>
        <v>1</v>
      </c>
      <c r="BY20281" s="4">
        <f t="shared" si="1269"/>
        <v>1</v>
      </c>
    </row>
    <row r="20282" spans="1:77">
      <c r="A20282" s="10">
        <v>20277</v>
      </c>
      <c r="BT20282" s="10">
        <v>20277</v>
      </c>
      <c r="BU20282" s="4">
        <f t="shared" si="1266"/>
        <v>0</v>
      </c>
      <c r="BV20282" s="4">
        <f t="shared" si="1267"/>
        <v>0</v>
      </c>
      <c r="BW20282" s="10"/>
      <c r="BX20282" s="4">
        <f t="shared" si="1268"/>
        <v>1</v>
      </c>
      <c r="BY20282" s="4">
        <f t="shared" si="1269"/>
        <v>1</v>
      </c>
    </row>
    <row r="20283" spans="1:77">
      <c r="A20283" s="10">
        <v>20278</v>
      </c>
      <c r="BT20283" s="10">
        <v>20278</v>
      </c>
      <c r="BU20283" s="4">
        <f t="shared" si="1266"/>
        <v>0</v>
      </c>
      <c r="BV20283" s="4">
        <f t="shared" si="1267"/>
        <v>0</v>
      </c>
      <c r="BW20283" s="10"/>
      <c r="BX20283" s="4">
        <f t="shared" si="1268"/>
        <v>1</v>
      </c>
      <c r="BY20283" s="4">
        <f t="shared" si="1269"/>
        <v>1</v>
      </c>
    </row>
    <row r="20284" spans="1:77">
      <c r="A20284" s="10">
        <v>20279</v>
      </c>
      <c r="BT20284" s="10">
        <v>20279</v>
      </c>
      <c r="BU20284" s="4">
        <f t="shared" si="1266"/>
        <v>0</v>
      </c>
      <c r="BV20284" s="4">
        <f t="shared" si="1267"/>
        <v>0</v>
      </c>
      <c r="BW20284" s="10"/>
      <c r="BX20284" s="4">
        <f t="shared" si="1268"/>
        <v>1</v>
      </c>
      <c r="BY20284" s="4">
        <f t="shared" si="1269"/>
        <v>1</v>
      </c>
    </row>
    <row r="20285" spans="1:77">
      <c r="A20285" s="10">
        <v>20280</v>
      </c>
      <c r="BT20285" s="10">
        <v>20280</v>
      </c>
      <c r="BU20285" s="4">
        <f t="shared" si="1266"/>
        <v>0</v>
      </c>
      <c r="BV20285" s="4">
        <f t="shared" si="1267"/>
        <v>0</v>
      </c>
      <c r="BW20285" s="10"/>
      <c r="BX20285" s="4">
        <f t="shared" si="1268"/>
        <v>1</v>
      </c>
      <c r="BY20285" s="4">
        <f t="shared" si="1269"/>
        <v>1</v>
      </c>
    </row>
    <row r="20286" spans="1:77">
      <c r="A20286" s="10">
        <v>20281</v>
      </c>
      <c r="BT20286" s="10">
        <v>20281</v>
      </c>
      <c r="BU20286" s="4">
        <f t="shared" si="1266"/>
        <v>0</v>
      </c>
      <c r="BV20286" s="4">
        <f t="shared" si="1267"/>
        <v>0</v>
      </c>
      <c r="BW20286" s="10"/>
      <c r="BX20286" s="4">
        <f t="shared" si="1268"/>
        <v>1</v>
      </c>
      <c r="BY20286" s="4">
        <f t="shared" si="1269"/>
        <v>1</v>
      </c>
    </row>
    <row r="20287" spans="1:77">
      <c r="A20287" s="10">
        <v>20282</v>
      </c>
      <c r="BT20287" s="10">
        <v>20282</v>
      </c>
      <c r="BU20287" s="4">
        <f t="shared" si="1266"/>
        <v>0</v>
      </c>
      <c r="BV20287" s="4">
        <f t="shared" si="1267"/>
        <v>0</v>
      </c>
      <c r="BW20287" s="10"/>
      <c r="BX20287" s="4">
        <f t="shared" si="1268"/>
        <v>1</v>
      </c>
      <c r="BY20287" s="4">
        <f t="shared" si="1269"/>
        <v>1</v>
      </c>
    </row>
    <row r="20288" spans="1:77">
      <c r="A20288" s="10">
        <v>20283</v>
      </c>
      <c r="BT20288" s="10">
        <v>20283</v>
      </c>
      <c r="BU20288" s="4">
        <f t="shared" si="1266"/>
        <v>0</v>
      </c>
      <c r="BV20288" s="4">
        <f t="shared" si="1267"/>
        <v>0</v>
      </c>
      <c r="BW20288" s="10"/>
      <c r="BX20288" s="4">
        <f t="shared" si="1268"/>
        <v>1</v>
      </c>
      <c r="BY20288" s="4">
        <f t="shared" si="1269"/>
        <v>1</v>
      </c>
    </row>
    <row r="20289" spans="1:77">
      <c r="A20289" s="10">
        <v>20284</v>
      </c>
      <c r="BT20289" s="10">
        <v>20284</v>
      </c>
      <c r="BU20289" s="4">
        <f t="shared" si="1266"/>
        <v>0</v>
      </c>
      <c r="BV20289" s="4">
        <f t="shared" si="1267"/>
        <v>0</v>
      </c>
      <c r="BW20289" s="10"/>
      <c r="BX20289" s="4">
        <f t="shared" si="1268"/>
        <v>1</v>
      </c>
      <c r="BY20289" s="4">
        <f t="shared" si="1269"/>
        <v>1</v>
      </c>
    </row>
    <row r="20290" spans="1:77">
      <c r="A20290" s="10">
        <v>20285</v>
      </c>
      <c r="BT20290" s="10">
        <v>20285</v>
      </c>
      <c r="BU20290" s="4">
        <f t="shared" si="1266"/>
        <v>0</v>
      </c>
      <c r="BV20290" s="4">
        <f t="shared" si="1267"/>
        <v>0</v>
      </c>
      <c r="BW20290" s="10"/>
      <c r="BX20290" s="4">
        <f t="shared" si="1268"/>
        <v>1</v>
      </c>
      <c r="BY20290" s="4">
        <f t="shared" si="1269"/>
        <v>1</v>
      </c>
    </row>
    <row r="20291" spans="1:77">
      <c r="A20291" s="10">
        <v>20286</v>
      </c>
      <c r="BT20291" s="10">
        <v>20286</v>
      </c>
      <c r="BU20291" s="4">
        <f t="shared" si="1266"/>
        <v>0</v>
      </c>
      <c r="BV20291" s="4">
        <f t="shared" si="1267"/>
        <v>0</v>
      </c>
      <c r="BW20291" s="10"/>
      <c r="BX20291" s="4">
        <f t="shared" si="1268"/>
        <v>1</v>
      </c>
      <c r="BY20291" s="4">
        <f t="shared" si="1269"/>
        <v>1</v>
      </c>
    </row>
    <row r="20292" spans="1:77">
      <c r="A20292" s="10">
        <v>20287</v>
      </c>
      <c r="BT20292" s="10">
        <v>20287</v>
      </c>
      <c r="BU20292" s="4">
        <f t="shared" si="1266"/>
        <v>0</v>
      </c>
      <c r="BV20292" s="4">
        <f t="shared" si="1267"/>
        <v>0</v>
      </c>
      <c r="BW20292" s="10"/>
      <c r="BX20292" s="4">
        <f t="shared" si="1268"/>
        <v>1</v>
      </c>
      <c r="BY20292" s="4">
        <f t="shared" si="1269"/>
        <v>1</v>
      </c>
    </row>
    <row r="20293" spans="1:77">
      <c r="A20293" s="10">
        <v>20288</v>
      </c>
      <c r="BT20293" s="10">
        <v>20288</v>
      </c>
      <c r="BU20293" s="4">
        <f t="shared" si="1266"/>
        <v>0</v>
      </c>
      <c r="BV20293" s="4">
        <f t="shared" si="1267"/>
        <v>0</v>
      </c>
      <c r="BW20293" s="10"/>
      <c r="BX20293" s="4">
        <f t="shared" si="1268"/>
        <v>1</v>
      </c>
      <c r="BY20293" s="4">
        <f t="shared" si="1269"/>
        <v>1</v>
      </c>
    </row>
    <row r="20294" spans="1:77">
      <c r="A20294" s="10">
        <v>20289</v>
      </c>
      <c r="BT20294" s="10">
        <v>20289</v>
      </c>
      <c r="BU20294" s="4">
        <f t="shared" si="1266"/>
        <v>0</v>
      </c>
      <c r="BV20294" s="4">
        <f t="shared" si="1267"/>
        <v>0</v>
      </c>
      <c r="BW20294" s="10"/>
      <c r="BX20294" s="4">
        <f t="shared" si="1268"/>
        <v>1</v>
      </c>
      <c r="BY20294" s="4">
        <f t="shared" si="1269"/>
        <v>1</v>
      </c>
    </row>
    <row r="20295" spans="1:77">
      <c r="A20295" s="10">
        <v>20290</v>
      </c>
      <c r="BT20295" s="10">
        <v>20290</v>
      </c>
      <c r="BU20295" s="4">
        <f t="shared" ref="BU20295:BU20358" si="1270">BP20295*$BV$1-BQ20295</f>
        <v>0</v>
      </c>
      <c r="BV20295" s="4">
        <f t="shared" ref="BV20295:BV20358" si="1271">BR20295*$BV$1-BS20295</f>
        <v>0</v>
      </c>
      <c r="BW20295" s="10"/>
      <c r="BX20295" s="4">
        <f t="shared" si="1268"/>
        <v>1</v>
      </c>
      <c r="BY20295" s="4">
        <f t="shared" si="1269"/>
        <v>1</v>
      </c>
    </row>
    <row r="20296" spans="1:77">
      <c r="A20296" s="10">
        <v>20291</v>
      </c>
      <c r="BT20296" s="10">
        <v>20291</v>
      </c>
      <c r="BU20296" s="4">
        <f t="shared" si="1270"/>
        <v>0</v>
      </c>
      <c r="BV20296" s="4">
        <f t="shared" si="1271"/>
        <v>0</v>
      </c>
      <c r="BW20296" s="10"/>
      <c r="BX20296" s="4">
        <f t="shared" si="1268"/>
        <v>1</v>
      </c>
      <c r="BY20296" s="4">
        <f t="shared" si="1269"/>
        <v>1</v>
      </c>
    </row>
    <row r="20297" spans="1:77">
      <c r="A20297" s="10">
        <v>20292</v>
      </c>
      <c r="BT20297" s="10">
        <v>20292</v>
      </c>
      <c r="BU20297" s="4">
        <f t="shared" si="1270"/>
        <v>0</v>
      </c>
      <c r="BV20297" s="4">
        <f t="shared" si="1271"/>
        <v>0</v>
      </c>
      <c r="BW20297" s="10"/>
      <c r="BX20297" s="4">
        <f t="shared" si="1268"/>
        <v>1</v>
      </c>
      <c r="BY20297" s="4">
        <f t="shared" si="1269"/>
        <v>1</v>
      </c>
    </row>
    <row r="20298" spans="1:77">
      <c r="A20298" s="10">
        <v>20293</v>
      </c>
      <c r="BT20298" s="10">
        <v>20293</v>
      </c>
      <c r="BU20298" s="4">
        <f t="shared" si="1270"/>
        <v>0</v>
      </c>
      <c r="BV20298" s="4">
        <f t="shared" si="1271"/>
        <v>0</v>
      </c>
      <c r="BW20298" s="10"/>
      <c r="BX20298" s="4">
        <f t="shared" si="1268"/>
        <v>1</v>
      </c>
      <c r="BY20298" s="4">
        <f t="shared" si="1269"/>
        <v>1</v>
      </c>
    </row>
    <row r="20299" spans="1:77">
      <c r="A20299" s="10">
        <v>20294</v>
      </c>
      <c r="BT20299" s="10">
        <v>20294</v>
      </c>
      <c r="BU20299" s="4">
        <f t="shared" si="1270"/>
        <v>0</v>
      </c>
      <c r="BV20299" s="4">
        <f t="shared" si="1271"/>
        <v>0</v>
      </c>
      <c r="BW20299" s="10"/>
      <c r="BX20299" s="4">
        <f t="shared" si="1268"/>
        <v>1</v>
      </c>
      <c r="BY20299" s="4">
        <f t="shared" si="1269"/>
        <v>1</v>
      </c>
    </row>
    <row r="20300" spans="1:77">
      <c r="A20300" s="10">
        <v>20295</v>
      </c>
      <c r="BT20300" s="10">
        <v>20295</v>
      </c>
      <c r="BU20300" s="4">
        <f t="shared" si="1270"/>
        <v>0</v>
      </c>
      <c r="BV20300" s="4">
        <f t="shared" si="1271"/>
        <v>0</v>
      </c>
      <c r="BW20300" s="10"/>
      <c r="BX20300" s="4">
        <f t="shared" si="1268"/>
        <v>1</v>
      </c>
      <c r="BY20300" s="4">
        <f t="shared" si="1269"/>
        <v>1</v>
      </c>
    </row>
    <row r="20301" spans="1:77">
      <c r="A20301" s="10">
        <v>20296</v>
      </c>
      <c r="BT20301" s="10">
        <v>20296</v>
      </c>
      <c r="BU20301" s="4">
        <f t="shared" si="1270"/>
        <v>0</v>
      </c>
      <c r="BV20301" s="4">
        <f t="shared" si="1271"/>
        <v>0</v>
      </c>
      <c r="BW20301" s="10"/>
      <c r="BX20301" s="4">
        <f t="shared" si="1268"/>
        <v>1</v>
      </c>
      <c r="BY20301" s="4">
        <f t="shared" si="1269"/>
        <v>1</v>
      </c>
    </row>
    <row r="20302" spans="1:77">
      <c r="A20302" s="10">
        <v>20297</v>
      </c>
      <c r="BT20302" s="10">
        <v>20297</v>
      </c>
      <c r="BU20302" s="4">
        <f t="shared" si="1270"/>
        <v>0</v>
      </c>
      <c r="BV20302" s="4">
        <f t="shared" si="1271"/>
        <v>0</v>
      </c>
      <c r="BW20302" s="10"/>
      <c r="BX20302" s="4">
        <f t="shared" si="1268"/>
        <v>1</v>
      </c>
      <c r="BY20302" s="4">
        <f t="shared" si="1269"/>
        <v>1</v>
      </c>
    </row>
    <row r="20303" spans="1:77">
      <c r="A20303" s="10">
        <v>20298</v>
      </c>
      <c r="BT20303" s="10">
        <v>20298</v>
      </c>
      <c r="BU20303" s="4">
        <f t="shared" si="1270"/>
        <v>0</v>
      </c>
      <c r="BV20303" s="4">
        <f t="shared" si="1271"/>
        <v>0</v>
      </c>
      <c r="BW20303" s="10"/>
      <c r="BX20303" s="4">
        <f t="shared" si="1268"/>
        <v>1</v>
      </c>
      <c r="BY20303" s="4">
        <f t="shared" si="1269"/>
        <v>1</v>
      </c>
    </row>
    <row r="20304" spans="1:77">
      <c r="A20304" s="10">
        <v>20299</v>
      </c>
      <c r="BT20304" s="10">
        <v>20299</v>
      </c>
      <c r="BU20304" s="4">
        <f t="shared" si="1270"/>
        <v>0</v>
      </c>
      <c r="BV20304" s="4">
        <f t="shared" si="1271"/>
        <v>0</v>
      </c>
      <c r="BW20304" s="10"/>
      <c r="BX20304" s="4">
        <f t="shared" si="1268"/>
        <v>1</v>
      </c>
      <c r="BY20304" s="4">
        <f t="shared" si="1269"/>
        <v>1</v>
      </c>
    </row>
    <row r="20305" spans="1:77">
      <c r="A20305" s="10">
        <v>20300</v>
      </c>
      <c r="BT20305" s="10">
        <v>20300</v>
      </c>
      <c r="BU20305" s="4">
        <f t="shared" si="1270"/>
        <v>0</v>
      </c>
      <c r="BV20305" s="4">
        <f t="shared" si="1271"/>
        <v>0</v>
      </c>
      <c r="BW20305" s="10"/>
      <c r="BX20305" s="4">
        <f t="shared" si="1268"/>
        <v>1</v>
      </c>
      <c r="BY20305" s="4">
        <f t="shared" si="1269"/>
        <v>1</v>
      </c>
    </row>
    <row r="20306" spans="1:77">
      <c r="A20306" s="10">
        <v>20301</v>
      </c>
      <c r="BT20306" s="10">
        <v>20301</v>
      </c>
      <c r="BU20306" s="4">
        <f t="shared" si="1270"/>
        <v>0</v>
      </c>
      <c r="BV20306" s="4">
        <f t="shared" si="1271"/>
        <v>0</v>
      </c>
      <c r="BW20306" s="10"/>
      <c r="BX20306" s="4">
        <f t="shared" si="1268"/>
        <v>1</v>
      </c>
      <c r="BY20306" s="4">
        <f t="shared" si="1269"/>
        <v>1</v>
      </c>
    </row>
    <row r="20307" spans="1:77">
      <c r="A20307" s="10">
        <v>20302</v>
      </c>
      <c r="BT20307" s="10">
        <v>20302</v>
      </c>
      <c r="BU20307" s="4">
        <f t="shared" si="1270"/>
        <v>0</v>
      </c>
      <c r="BV20307" s="4">
        <f t="shared" si="1271"/>
        <v>0</v>
      </c>
      <c r="BW20307" s="10"/>
      <c r="BX20307" s="4">
        <f t="shared" si="1268"/>
        <v>1</v>
      </c>
      <c r="BY20307" s="4">
        <f t="shared" si="1269"/>
        <v>1</v>
      </c>
    </row>
    <row r="20308" spans="1:77">
      <c r="A20308" s="10">
        <v>20303</v>
      </c>
      <c r="BT20308" s="10">
        <v>20303</v>
      </c>
      <c r="BU20308" s="4">
        <f t="shared" si="1270"/>
        <v>0</v>
      </c>
      <c r="BV20308" s="4">
        <f t="shared" si="1271"/>
        <v>0</v>
      </c>
      <c r="BW20308" s="10"/>
      <c r="BX20308" s="4">
        <f t="shared" si="1268"/>
        <v>1</v>
      </c>
      <c r="BY20308" s="4">
        <f t="shared" si="1269"/>
        <v>1</v>
      </c>
    </row>
    <row r="20309" spans="1:77">
      <c r="A20309" s="10">
        <v>20304</v>
      </c>
      <c r="BT20309" s="10">
        <v>20304</v>
      </c>
      <c r="BU20309" s="4">
        <f t="shared" si="1270"/>
        <v>0</v>
      </c>
      <c r="BV20309" s="4">
        <f t="shared" si="1271"/>
        <v>0</v>
      </c>
      <c r="BW20309" s="10"/>
      <c r="BX20309" s="4">
        <f t="shared" si="1268"/>
        <v>1</v>
      </c>
      <c r="BY20309" s="4">
        <f t="shared" si="1269"/>
        <v>1</v>
      </c>
    </row>
    <row r="20310" spans="1:77">
      <c r="A20310" s="10">
        <v>20305</v>
      </c>
      <c r="BT20310" s="10">
        <v>20305</v>
      </c>
      <c r="BU20310" s="4">
        <f t="shared" si="1270"/>
        <v>0</v>
      </c>
      <c r="BV20310" s="4">
        <f t="shared" si="1271"/>
        <v>0</v>
      </c>
      <c r="BW20310" s="10"/>
      <c r="BX20310" s="4">
        <f t="shared" ref="BX20310:BX20373" si="1272">IF(BU20310=MAX($BU20310:$BV20310),1,0)</f>
        <v>1</v>
      </c>
      <c r="BY20310" s="4">
        <f t="shared" ref="BY20310:BY20373" si="1273">IF(BV20310=MAX($BU20310:$BV20310),1,0)</f>
        <v>1</v>
      </c>
    </row>
    <row r="20311" spans="1:77">
      <c r="A20311" s="10">
        <v>20306</v>
      </c>
      <c r="BT20311" s="10">
        <v>20306</v>
      </c>
      <c r="BU20311" s="4">
        <f t="shared" si="1270"/>
        <v>0</v>
      </c>
      <c r="BV20311" s="4">
        <f t="shared" si="1271"/>
        <v>0</v>
      </c>
      <c r="BW20311" s="10"/>
      <c r="BX20311" s="4">
        <f t="shared" si="1272"/>
        <v>1</v>
      </c>
      <c r="BY20311" s="4">
        <f t="shared" si="1273"/>
        <v>1</v>
      </c>
    </row>
    <row r="20312" spans="1:77">
      <c r="A20312" s="10">
        <v>20307</v>
      </c>
      <c r="BT20312" s="10">
        <v>20307</v>
      </c>
      <c r="BU20312" s="4">
        <f t="shared" si="1270"/>
        <v>0</v>
      </c>
      <c r="BV20312" s="4">
        <f t="shared" si="1271"/>
        <v>0</v>
      </c>
      <c r="BW20312" s="10"/>
      <c r="BX20312" s="4">
        <f t="shared" si="1272"/>
        <v>1</v>
      </c>
      <c r="BY20312" s="4">
        <f t="shared" si="1273"/>
        <v>1</v>
      </c>
    </row>
    <row r="20313" spans="1:77">
      <c r="A20313" s="10">
        <v>20308</v>
      </c>
      <c r="BT20313" s="10">
        <v>20308</v>
      </c>
      <c r="BU20313" s="4">
        <f t="shared" si="1270"/>
        <v>0</v>
      </c>
      <c r="BV20313" s="4">
        <f t="shared" si="1271"/>
        <v>0</v>
      </c>
      <c r="BW20313" s="10"/>
      <c r="BX20313" s="4">
        <f t="shared" si="1272"/>
        <v>1</v>
      </c>
      <c r="BY20313" s="4">
        <f t="shared" si="1273"/>
        <v>1</v>
      </c>
    </row>
    <row r="20314" spans="1:77">
      <c r="A20314" s="10">
        <v>20309</v>
      </c>
      <c r="BT20314" s="10">
        <v>20309</v>
      </c>
      <c r="BU20314" s="4">
        <f t="shared" si="1270"/>
        <v>0</v>
      </c>
      <c r="BV20314" s="4">
        <f t="shared" si="1271"/>
        <v>0</v>
      </c>
      <c r="BW20314" s="10"/>
      <c r="BX20314" s="4">
        <f t="shared" si="1272"/>
        <v>1</v>
      </c>
      <c r="BY20314" s="4">
        <f t="shared" si="1273"/>
        <v>1</v>
      </c>
    </row>
    <row r="20315" spans="1:77">
      <c r="A20315" s="10">
        <v>20310</v>
      </c>
      <c r="BT20315" s="10">
        <v>20310</v>
      </c>
      <c r="BU20315" s="4">
        <f t="shared" si="1270"/>
        <v>0</v>
      </c>
      <c r="BV20315" s="4">
        <f t="shared" si="1271"/>
        <v>0</v>
      </c>
      <c r="BW20315" s="10"/>
      <c r="BX20315" s="4">
        <f t="shared" si="1272"/>
        <v>1</v>
      </c>
      <c r="BY20315" s="4">
        <f t="shared" si="1273"/>
        <v>1</v>
      </c>
    </row>
    <row r="20316" spans="1:77">
      <c r="A20316" s="10">
        <v>20311</v>
      </c>
      <c r="BT20316" s="10">
        <v>20311</v>
      </c>
      <c r="BU20316" s="4">
        <f t="shared" si="1270"/>
        <v>0</v>
      </c>
      <c r="BV20316" s="4">
        <f t="shared" si="1271"/>
        <v>0</v>
      </c>
      <c r="BW20316" s="10"/>
      <c r="BX20316" s="4">
        <f t="shared" si="1272"/>
        <v>1</v>
      </c>
      <c r="BY20316" s="4">
        <f t="shared" si="1273"/>
        <v>1</v>
      </c>
    </row>
    <row r="20317" spans="1:77">
      <c r="A20317" s="10">
        <v>20312</v>
      </c>
      <c r="BT20317" s="10">
        <v>20312</v>
      </c>
      <c r="BU20317" s="4">
        <f t="shared" si="1270"/>
        <v>0</v>
      </c>
      <c r="BV20317" s="4">
        <f t="shared" si="1271"/>
        <v>0</v>
      </c>
      <c r="BW20317" s="10"/>
      <c r="BX20317" s="4">
        <f t="shared" si="1272"/>
        <v>1</v>
      </c>
      <c r="BY20317" s="4">
        <f t="shared" si="1273"/>
        <v>1</v>
      </c>
    </row>
    <row r="20318" spans="1:77">
      <c r="A20318" s="10">
        <v>20313</v>
      </c>
      <c r="BT20318" s="10">
        <v>20313</v>
      </c>
      <c r="BU20318" s="4">
        <f t="shared" si="1270"/>
        <v>0</v>
      </c>
      <c r="BV20318" s="4">
        <f t="shared" si="1271"/>
        <v>0</v>
      </c>
      <c r="BW20318" s="10"/>
      <c r="BX20318" s="4">
        <f t="shared" si="1272"/>
        <v>1</v>
      </c>
      <c r="BY20318" s="4">
        <f t="shared" si="1273"/>
        <v>1</v>
      </c>
    </row>
    <row r="20319" spans="1:77">
      <c r="A20319" s="10">
        <v>20314</v>
      </c>
      <c r="BT20319" s="10">
        <v>20314</v>
      </c>
      <c r="BU20319" s="4">
        <f t="shared" si="1270"/>
        <v>0</v>
      </c>
      <c r="BV20319" s="4">
        <f t="shared" si="1271"/>
        <v>0</v>
      </c>
      <c r="BW20319" s="10"/>
      <c r="BX20319" s="4">
        <f t="shared" si="1272"/>
        <v>1</v>
      </c>
      <c r="BY20319" s="4">
        <f t="shared" si="1273"/>
        <v>1</v>
      </c>
    </row>
    <row r="20320" spans="1:77">
      <c r="A20320" s="10">
        <v>20315</v>
      </c>
      <c r="BT20320" s="10">
        <v>20315</v>
      </c>
      <c r="BU20320" s="4">
        <f t="shared" si="1270"/>
        <v>0</v>
      </c>
      <c r="BV20320" s="4">
        <f t="shared" si="1271"/>
        <v>0</v>
      </c>
      <c r="BW20320" s="10"/>
      <c r="BX20320" s="4">
        <f t="shared" si="1272"/>
        <v>1</v>
      </c>
      <c r="BY20320" s="4">
        <f t="shared" si="1273"/>
        <v>1</v>
      </c>
    </row>
    <row r="20321" spans="1:77">
      <c r="A20321" s="10">
        <v>20316</v>
      </c>
      <c r="BT20321" s="10">
        <v>20316</v>
      </c>
      <c r="BU20321" s="4">
        <f t="shared" si="1270"/>
        <v>0</v>
      </c>
      <c r="BV20321" s="4">
        <f t="shared" si="1271"/>
        <v>0</v>
      </c>
      <c r="BW20321" s="10"/>
      <c r="BX20321" s="4">
        <f t="shared" si="1272"/>
        <v>1</v>
      </c>
      <c r="BY20321" s="4">
        <f t="shared" si="1273"/>
        <v>1</v>
      </c>
    </row>
    <row r="20322" spans="1:77">
      <c r="A20322" s="10">
        <v>20317</v>
      </c>
      <c r="BT20322" s="10">
        <v>20317</v>
      </c>
      <c r="BU20322" s="4">
        <f t="shared" si="1270"/>
        <v>0</v>
      </c>
      <c r="BV20322" s="4">
        <f t="shared" si="1271"/>
        <v>0</v>
      </c>
      <c r="BW20322" s="10"/>
      <c r="BX20322" s="4">
        <f t="shared" si="1272"/>
        <v>1</v>
      </c>
      <c r="BY20322" s="4">
        <f t="shared" si="1273"/>
        <v>1</v>
      </c>
    </row>
    <row r="20323" spans="1:77">
      <c r="A20323" s="10">
        <v>20318</v>
      </c>
      <c r="BT20323" s="10">
        <v>20318</v>
      </c>
      <c r="BU20323" s="4">
        <f t="shared" si="1270"/>
        <v>0</v>
      </c>
      <c r="BV20323" s="4">
        <f t="shared" si="1271"/>
        <v>0</v>
      </c>
      <c r="BW20323" s="10"/>
      <c r="BX20323" s="4">
        <f t="shared" si="1272"/>
        <v>1</v>
      </c>
      <c r="BY20323" s="4">
        <f t="shared" si="1273"/>
        <v>1</v>
      </c>
    </row>
    <row r="20324" spans="1:77">
      <c r="A20324" s="10">
        <v>20319</v>
      </c>
      <c r="BT20324" s="10">
        <v>20319</v>
      </c>
      <c r="BU20324" s="4">
        <f t="shared" si="1270"/>
        <v>0</v>
      </c>
      <c r="BV20324" s="4">
        <f t="shared" si="1271"/>
        <v>0</v>
      </c>
      <c r="BW20324" s="10"/>
      <c r="BX20324" s="4">
        <f t="shared" si="1272"/>
        <v>1</v>
      </c>
      <c r="BY20324" s="4">
        <f t="shared" si="1273"/>
        <v>1</v>
      </c>
    </row>
    <row r="20325" spans="1:77">
      <c r="A20325" s="10">
        <v>20320</v>
      </c>
      <c r="BT20325" s="10">
        <v>20320</v>
      </c>
      <c r="BU20325" s="4">
        <f t="shared" si="1270"/>
        <v>0</v>
      </c>
      <c r="BV20325" s="4">
        <f t="shared" si="1271"/>
        <v>0</v>
      </c>
      <c r="BW20325" s="10"/>
      <c r="BX20325" s="4">
        <f t="shared" si="1272"/>
        <v>1</v>
      </c>
      <c r="BY20325" s="4">
        <f t="shared" si="1273"/>
        <v>1</v>
      </c>
    </row>
    <row r="20326" spans="1:77">
      <c r="A20326" s="10">
        <v>20321</v>
      </c>
      <c r="BT20326" s="10">
        <v>20321</v>
      </c>
      <c r="BU20326" s="4">
        <f t="shared" si="1270"/>
        <v>0</v>
      </c>
      <c r="BV20326" s="4">
        <f t="shared" si="1271"/>
        <v>0</v>
      </c>
      <c r="BW20326" s="10"/>
      <c r="BX20326" s="4">
        <f t="shared" si="1272"/>
        <v>1</v>
      </c>
      <c r="BY20326" s="4">
        <f t="shared" si="1273"/>
        <v>1</v>
      </c>
    </row>
    <row r="20327" spans="1:77">
      <c r="A20327" s="10">
        <v>20322</v>
      </c>
      <c r="BT20327" s="10">
        <v>20322</v>
      </c>
      <c r="BU20327" s="4">
        <f t="shared" si="1270"/>
        <v>0</v>
      </c>
      <c r="BV20327" s="4">
        <f t="shared" si="1271"/>
        <v>0</v>
      </c>
      <c r="BW20327" s="10"/>
      <c r="BX20327" s="4">
        <f t="shared" si="1272"/>
        <v>1</v>
      </c>
      <c r="BY20327" s="4">
        <f t="shared" si="1273"/>
        <v>1</v>
      </c>
    </row>
    <row r="20328" spans="1:77">
      <c r="A20328" s="10">
        <v>20323</v>
      </c>
      <c r="BT20328" s="10">
        <v>20323</v>
      </c>
      <c r="BU20328" s="4">
        <f t="shared" si="1270"/>
        <v>0</v>
      </c>
      <c r="BV20328" s="4">
        <f t="shared" si="1271"/>
        <v>0</v>
      </c>
      <c r="BW20328" s="10"/>
      <c r="BX20328" s="4">
        <f t="shared" si="1272"/>
        <v>1</v>
      </c>
      <c r="BY20328" s="4">
        <f t="shared" si="1273"/>
        <v>1</v>
      </c>
    </row>
    <row r="20329" spans="1:77">
      <c r="A20329" s="10">
        <v>20324</v>
      </c>
      <c r="BT20329" s="10">
        <v>20324</v>
      </c>
      <c r="BU20329" s="4">
        <f t="shared" si="1270"/>
        <v>0</v>
      </c>
      <c r="BV20329" s="4">
        <f t="shared" si="1271"/>
        <v>0</v>
      </c>
      <c r="BW20329" s="10"/>
      <c r="BX20329" s="4">
        <f t="shared" si="1272"/>
        <v>1</v>
      </c>
      <c r="BY20329" s="4">
        <f t="shared" si="1273"/>
        <v>1</v>
      </c>
    </row>
    <row r="20330" spans="1:77">
      <c r="A20330" s="10">
        <v>20325</v>
      </c>
      <c r="BT20330" s="10">
        <v>20325</v>
      </c>
      <c r="BU20330" s="4">
        <f t="shared" si="1270"/>
        <v>0</v>
      </c>
      <c r="BV20330" s="4">
        <f t="shared" si="1271"/>
        <v>0</v>
      </c>
      <c r="BW20330" s="10"/>
      <c r="BX20330" s="4">
        <f t="shared" si="1272"/>
        <v>1</v>
      </c>
      <c r="BY20330" s="4">
        <f t="shared" si="1273"/>
        <v>1</v>
      </c>
    </row>
    <row r="20331" spans="1:77">
      <c r="A20331" s="10">
        <v>20326</v>
      </c>
      <c r="BT20331" s="10">
        <v>20326</v>
      </c>
      <c r="BU20331" s="4">
        <f t="shared" si="1270"/>
        <v>0</v>
      </c>
      <c r="BV20331" s="4">
        <f t="shared" si="1271"/>
        <v>0</v>
      </c>
      <c r="BW20331" s="10"/>
      <c r="BX20331" s="4">
        <f t="shared" si="1272"/>
        <v>1</v>
      </c>
      <c r="BY20331" s="4">
        <f t="shared" si="1273"/>
        <v>1</v>
      </c>
    </row>
    <row r="20332" spans="1:77">
      <c r="A20332" s="10">
        <v>20327</v>
      </c>
      <c r="BT20332" s="10">
        <v>20327</v>
      </c>
      <c r="BU20332" s="4">
        <f t="shared" si="1270"/>
        <v>0</v>
      </c>
      <c r="BV20332" s="4">
        <f t="shared" si="1271"/>
        <v>0</v>
      </c>
      <c r="BW20332" s="10"/>
      <c r="BX20332" s="4">
        <f t="shared" si="1272"/>
        <v>1</v>
      </c>
      <c r="BY20332" s="4">
        <f t="shared" si="1273"/>
        <v>1</v>
      </c>
    </row>
    <row r="20333" spans="1:77">
      <c r="A20333" s="10">
        <v>20328</v>
      </c>
      <c r="BT20333" s="10">
        <v>20328</v>
      </c>
      <c r="BU20333" s="4">
        <f t="shared" si="1270"/>
        <v>0</v>
      </c>
      <c r="BV20333" s="4">
        <f t="shared" si="1271"/>
        <v>0</v>
      </c>
      <c r="BW20333" s="10"/>
      <c r="BX20333" s="4">
        <f t="shared" si="1272"/>
        <v>1</v>
      </c>
      <c r="BY20333" s="4">
        <f t="shared" si="1273"/>
        <v>1</v>
      </c>
    </row>
    <row r="20334" spans="1:77">
      <c r="A20334" s="10">
        <v>20329</v>
      </c>
      <c r="BT20334" s="10">
        <v>20329</v>
      </c>
      <c r="BU20334" s="4">
        <f t="shared" si="1270"/>
        <v>0</v>
      </c>
      <c r="BV20334" s="4">
        <f t="shared" si="1271"/>
        <v>0</v>
      </c>
      <c r="BW20334" s="10"/>
      <c r="BX20334" s="4">
        <f t="shared" si="1272"/>
        <v>1</v>
      </c>
      <c r="BY20334" s="4">
        <f t="shared" si="1273"/>
        <v>1</v>
      </c>
    </row>
    <row r="20335" spans="1:77">
      <c r="A20335" s="10">
        <v>20330</v>
      </c>
      <c r="BT20335" s="10">
        <v>20330</v>
      </c>
      <c r="BU20335" s="4">
        <f t="shared" si="1270"/>
        <v>0</v>
      </c>
      <c r="BV20335" s="4">
        <f t="shared" si="1271"/>
        <v>0</v>
      </c>
      <c r="BW20335" s="10"/>
      <c r="BX20335" s="4">
        <f t="shared" si="1272"/>
        <v>1</v>
      </c>
      <c r="BY20335" s="4">
        <f t="shared" si="1273"/>
        <v>1</v>
      </c>
    </row>
    <row r="20336" spans="1:77">
      <c r="A20336" s="10">
        <v>20331</v>
      </c>
      <c r="BT20336" s="10">
        <v>20331</v>
      </c>
      <c r="BU20336" s="4">
        <f t="shared" si="1270"/>
        <v>0</v>
      </c>
      <c r="BV20336" s="4">
        <f t="shared" si="1271"/>
        <v>0</v>
      </c>
      <c r="BW20336" s="10"/>
      <c r="BX20336" s="4">
        <f t="shared" si="1272"/>
        <v>1</v>
      </c>
      <c r="BY20336" s="4">
        <f t="shared" si="1273"/>
        <v>1</v>
      </c>
    </row>
    <row r="20337" spans="1:77">
      <c r="A20337" s="10">
        <v>20332</v>
      </c>
      <c r="BT20337" s="10">
        <v>20332</v>
      </c>
      <c r="BU20337" s="4">
        <f t="shared" si="1270"/>
        <v>0</v>
      </c>
      <c r="BV20337" s="4">
        <f t="shared" si="1271"/>
        <v>0</v>
      </c>
      <c r="BW20337" s="10"/>
      <c r="BX20337" s="4">
        <f t="shared" si="1272"/>
        <v>1</v>
      </c>
      <c r="BY20337" s="4">
        <f t="shared" si="1273"/>
        <v>1</v>
      </c>
    </row>
    <row r="20338" spans="1:77">
      <c r="A20338" s="10">
        <v>20333</v>
      </c>
      <c r="BT20338" s="10">
        <v>20333</v>
      </c>
      <c r="BU20338" s="4">
        <f t="shared" si="1270"/>
        <v>0</v>
      </c>
      <c r="BV20338" s="4">
        <f t="shared" si="1271"/>
        <v>0</v>
      </c>
      <c r="BW20338" s="10"/>
      <c r="BX20338" s="4">
        <f t="shared" si="1272"/>
        <v>1</v>
      </c>
      <c r="BY20338" s="4">
        <f t="shared" si="1273"/>
        <v>1</v>
      </c>
    </row>
    <row r="20339" spans="1:77">
      <c r="A20339" s="10">
        <v>20334</v>
      </c>
      <c r="BT20339" s="10">
        <v>20334</v>
      </c>
      <c r="BU20339" s="4">
        <f t="shared" si="1270"/>
        <v>0</v>
      </c>
      <c r="BV20339" s="4">
        <f t="shared" si="1271"/>
        <v>0</v>
      </c>
      <c r="BW20339" s="10"/>
      <c r="BX20339" s="4">
        <f t="shared" si="1272"/>
        <v>1</v>
      </c>
      <c r="BY20339" s="4">
        <f t="shared" si="1273"/>
        <v>1</v>
      </c>
    </row>
    <row r="20340" spans="1:77">
      <c r="A20340" s="10">
        <v>20335</v>
      </c>
      <c r="BT20340" s="10">
        <v>20335</v>
      </c>
      <c r="BU20340" s="4">
        <f t="shared" si="1270"/>
        <v>0</v>
      </c>
      <c r="BV20340" s="4">
        <f t="shared" si="1271"/>
        <v>0</v>
      </c>
      <c r="BW20340" s="10"/>
      <c r="BX20340" s="4">
        <f t="shared" si="1272"/>
        <v>1</v>
      </c>
      <c r="BY20340" s="4">
        <f t="shared" si="1273"/>
        <v>1</v>
      </c>
    </row>
    <row r="20341" spans="1:77">
      <c r="A20341" s="10">
        <v>20336</v>
      </c>
      <c r="BT20341" s="10">
        <v>20336</v>
      </c>
      <c r="BU20341" s="4">
        <f t="shared" si="1270"/>
        <v>0</v>
      </c>
      <c r="BV20341" s="4">
        <f t="shared" si="1271"/>
        <v>0</v>
      </c>
      <c r="BW20341" s="10"/>
      <c r="BX20341" s="4">
        <f t="shared" si="1272"/>
        <v>1</v>
      </c>
      <c r="BY20341" s="4">
        <f t="shared" si="1273"/>
        <v>1</v>
      </c>
    </row>
    <row r="20342" spans="1:77">
      <c r="A20342" s="10">
        <v>20337</v>
      </c>
      <c r="BT20342" s="10">
        <v>20337</v>
      </c>
      <c r="BU20342" s="4">
        <f t="shared" si="1270"/>
        <v>0</v>
      </c>
      <c r="BV20342" s="4">
        <f t="shared" si="1271"/>
        <v>0</v>
      </c>
      <c r="BW20342" s="10"/>
      <c r="BX20342" s="4">
        <f t="shared" si="1272"/>
        <v>1</v>
      </c>
      <c r="BY20342" s="4">
        <f t="shared" si="1273"/>
        <v>1</v>
      </c>
    </row>
    <row r="20343" spans="1:77">
      <c r="A20343" s="10">
        <v>20338</v>
      </c>
      <c r="BT20343" s="10">
        <v>20338</v>
      </c>
      <c r="BU20343" s="4">
        <f t="shared" si="1270"/>
        <v>0</v>
      </c>
      <c r="BV20343" s="4">
        <f t="shared" si="1271"/>
        <v>0</v>
      </c>
      <c r="BW20343" s="10"/>
      <c r="BX20343" s="4">
        <f t="shared" si="1272"/>
        <v>1</v>
      </c>
      <c r="BY20343" s="4">
        <f t="shared" si="1273"/>
        <v>1</v>
      </c>
    </row>
    <row r="20344" spans="1:77">
      <c r="A20344" s="10">
        <v>20339</v>
      </c>
      <c r="BT20344" s="10">
        <v>20339</v>
      </c>
      <c r="BU20344" s="4">
        <f t="shared" si="1270"/>
        <v>0</v>
      </c>
      <c r="BV20344" s="4">
        <f t="shared" si="1271"/>
        <v>0</v>
      </c>
      <c r="BW20344" s="10"/>
      <c r="BX20344" s="4">
        <f t="shared" si="1272"/>
        <v>1</v>
      </c>
      <c r="BY20344" s="4">
        <f t="shared" si="1273"/>
        <v>1</v>
      </c>
    </row>
    <row r="20345" spans="1:77">
      <c r="A20345" s="10">
        <v>20340</v>
      </c>
      <c r="BT20345" s="10">
        <v>20340</v>
      </c>
      <c r="BU20345" s="4">
        <f t="shared" si="1270"/>
        <v>0</v>
      </c>
      <c r="BV20345" s="4">
        <f t="shared" si="1271"/>
        <v>0</v>
      </c>
      <c r="BW20345" s="10"/>
      <c r="BX20345" s="4">
        <f t="shared" si="1272"/>
        <v>1</v>
      </c>
      <c r="BY20345" s="4">
        <f t="shared" si="1273"/>
        <v>1</v>
      </c>
    </row>
    <row r="20346" spans="1:77">
      <c r="A20346" s="10">
        <v>20341</v>
      </c>
      <c r="BT20346" s="10">
        <v>20341</v>
      </c>
      <c r="BU20346" s="4">
        <f t="shared" si="1270"/>
        <v>0</v>
      </c>
      <c r="BV20346" s="4">
        <f t="shared" si="1271"/>
        <v>0</v>
      </c>
      <c r="BW20346" s="10"/>
      <c r="BX20346" s="4">
        <f t="shared" si="1272"/>
        <v>1</v>
      </c>
      <c r="BY20346" s="4">
        <f t="shared" si="1273"/>
        <v>1</v>
      </c>
    </row>
    <row r="20347" spans="1:77">
      <c r="A20347" s="10">
        <v>20342</v>
      </c>
      <c r="BT20347" s="10">
        <v>20342</v>
      </c>
      <c r="BU20347" s="4">
        <f t="shared" si="1270"/>
        <v>0</v>
      </c>
      <c r="BV20347" s="4">
        <f t="shared" si="1271"/>
        <v>0</v>
      </c>
      <c r="BW20347" s="10"/>
      <c r="BX20347" s="4">
        <f t="shared" si="1272"/>
        <v>1</v>
      </c>
      <c r="BY20347" s="4">
        <f t="shared" si="1273"/>
        <v>1</v>
      </c>
    </row>
    <row r="20348" spans="1:77">
      <c r="A20348" s="10">
        <v>20343</v>
      </c>
      <c r="BT20348" s="10">
        <v>20343</v>
      </c>
      <c r="BU20348" s="4">
        <f t="shared" si="1270"/>
        <v>0</v>
      </c>
      <c r="BV20348" s="4">
        <f t="shared" si="1271"/>
        <v>0</v>
      </c>
      <c r="BW20348" s="10"/>
      <c r="BX20348" s="4">
        <f t="shared" si="1272"/>
        <v>1</v>
      </c>
      <c r="BY20348" s="4">
        <f t="shared" si="1273"/>
        <v>1</v>
      </c>
    </row>
    <row r="20349" spans="1:77">
      <c r="A20349" s="10">
        <v>20344</v>
      </c>
      <c r="BT20349" s="10">
        <v>20344</v>
      </c>
      <c r="BU20349" s="4">
        <f t="shared" si="1270"/>
        <v>0</v>
      </c>
      <c r="BV20349" s="4">
        <f t="shared" si="1271"/>
        <v>0</v>
      </c>
      <c r="BW20349" s="10"/>
      <c r="BX20349" s="4">
        <f t="shared" si="1272"/>
        <v>1</v>
      </c>
      <c r="BY20349" s="4">
        <f t="shared" si="1273"/>
        <v>1</v>
      </c>
    </row>
    <row r="20350" spans="1:77">
      <c r="A20350" s="10">
        <v>20345</v>
      </c>
      <c r="BT20350" s="10">
        <v>20345</v>
      </c>
      <c r="BU20350" s="4">
        <f t="shared" si="1270"/>
        <v>0</v>
      </c>
      <c r="BV20350" s="4">
        <f t="shared" si="1271"/>
        <v>0</v>
      </c>
      <c r="BW20350" s="10"/>
      <c r="BX20350" s="4">
        <f t="shared" si="1272"/>
        <v>1</v>
      </c>
      <c r="BY20350" s="4">
        <f t="shared" si="1273"/>
        <v>1</v>
      </c>
    </row>
    <row r="20351" spans="1:77">
      <c r="A20351" s="10">
        <v>20346</v>
      </c>
      <c r="BT20351" s="10">
        <v>20346</v>
      </c>
      <c r="BU20351" s="4">
        <f t="shared" si="1270"/>
        <v>0</v>
      </c>
      <c r="BV20351" s="4">
        <f t="shared" si="1271"/>
        <v>0</v>
      </c>
      <c r="BW20351" s="10"/>
      <c r="BX20351" s="4">
        <f t="shared" si="1272"/>
        <v>1</v>
      </c>
      <c r="BY20351" s="4">
        <f t="shared" si="1273"/>
        <v>1</v>
      </c>
    </row>
    <row r="20352" spans="1:77">
      <c r="A20352" s="10">
        <v>20347</v>
      </c>
      <c r="BT20352" s="10">
        <v>20347</v>
      </c>
      <c r="BU20352" s="4">
        <f t="shared" si="1270"/>
        <v>0</v>
      </c>
      <c r="BV20352" s="4">
        <f t="shared" si="1271"/>
        <v>0</v>
      </c>
      <c r="BW20352" s="10"/>
      <c r="BX20352" s="4">
        <f t="shared" si="1272"/>
        <v>1</v>
      </c>
      <c r="BY20352" s="4">
        <f t="shared" si="1273"/>
        <v>1</v>
      </c>
    </row>
    <row r="20353" spans="1:77">
      <c r="A20353" s="10">
        <v>20348</v>
      </c>
      <c r="BT20353" s="10">
        <v>20348</v>
      </c>
      <c r="BU20353" s="4">
        <f t="shared" si="1270"/>
        <v>0</v>
      </c>
      <c r="BV20353" s="4">
        <f t="shared" si="1271"/>
        <v>0</v>
      </c>
      <c r="BW20353" s="10"/>
      <c r="BX20353" s="4">
        <f t="shared" si="1272"/>
        <v>1</v>
      </c>
      <c r="BY20353" s="4">
        <f t="shared" si="1273"/>
        <v>1</v>
      </c>
    </row>
    <row r="20354" spans="1:77">
      <c r="A20354" s="10">
        <v>20349</v>
      </c>
      <c r="BT20354" s="10">
        <v>20349</v>
      </c>
      <c r="BU20354" s="4">
        <f t="shared" si="1270"/>
        <v>0</v>
      </c>
      <c r="BV20354" s="4">
        <f t="shared" si="1271"/>
        <v>0</v>
      </c>
      <c r="BW20354" s="10"/>
      <c r="BX20354" s="4">
        <f t="shared" si="1272"/>
        <v>1</v>
      </c>
      <c r="BY20354" s="4">
        <f t="shared" si="1273"/>
        <v>1</v>
      </c>
    </row>
    <row r="20355" spans="1:77">
      <c r="A20355" s="10">
        <v>20350</v>
      </c>
      <c r="BT20355" s="10">
        <v>20350</v>
      </c>
      <c r="BU20355" s="4">
        <f t="shared" si="1270"/>
        <v>0</v>
      </c>
      <c r="BV20355" s="4">
        <f t="shared" si="1271"/>
        <v>0</v>
      </c>
      <c r="BW20355" s="10"/>
      <c r="BX20355" s="4">
        <f t="shared" si="1272"/>
        <v>1</v>
      </c>
      <c r="BY20355" s="4">
        <f t="shared" si="1273"/>
        <v>1</v>
      </c>
    </row>
    <row r="20356" spans="1:77">
      <c r="A20356" s="10">
        <v>20351</v>
      </c>
      <c r="BT20356" s="10">
        <v>20351</v>
      </c>
      <c r="BU20356" s="4">
        <f t="shared" si="1270"/>
        <v>0</v>
      </c>
      <c r="BV20356" s="4">
        <f t="shared" si="1271"/>
        <v>0</v>
      </c>
      <c r="BW20356" s="10"/>
      <c r="BX20356" s="4">
        <f t="shared" si="1272"/>
        <v>1</v>
      </c>
      <c r="BY20356" s="4">
        <f t="shared" si="1273"/>
        <v>1</v>
      </c>
    </row>
    <row r="20357" spans="1:77">
      <c r="A20357" s="10">
        <v>20352</v>
      </c>
      <c r="BT20357" s="10">
        <v>20352</v>
      </c>
      <c r="BU20357" s="4">
        <f t="shared" si="1270"/>
        <v>0</v>
      </c>
      <c r="BV20357" s="4">
        <f t="shared" si="1271"/>
        <v>0</v>
      </c>
      <c r="BW20357" s="10"/>
      <c r="BX20357" s="4">
        <f t="shared" si="1272"/>
        <v>1</v>
      </c>
      <c r="BY20357" s="4">
        <f t="shared" si="1273"/>
        <v>1</v>
      </c>
    </row>
    <row r="20358" spans="1:77">
      <c r="A20358" s="10">
        <v>20353</v>
      </c>
      <c r="BT20358" s="10">
        <v>20353</v>
      </c>
      <c r="BU20358" s="4">
        <f t="shared" si="1270"/>
        <v>0</v>
      </c>
      <c r="BV20358" s="4">
        <f t="shared" si="1271"/>
        <v>0</v>
      </c>
      <c r="BW20358" s="10"/>
      <c r="BX20358" s="4">
        <f t="shared" si="1272"/>
        <v>1</v>
      </c>
      <c r="BY20358" s="4">
        <f t="shared" si="1273"/>
        <v>1</v>
      </c>
    </row>
    <row r="20359" spans="1:77">
      <c r="A20359" s="10">
        <v>20354</v>
      </c>
      <c r="BT20359" s="10">
        <v>20354</v>
      </c>
      <c r="BU20359" s="4">
        <f t="shared" ref="BU20359:BU20422" si="1274">BP20359*$BV$1-BQ20359</f>
        <v>0</v>
      </c>
      <c r="BV20359" s="4">
        <f t="shared" ref="BV20359:BV20422" si="1275">BR20359*$BV$1-BS20359</f>
        <v>0</v>
      </c>
      <c r="BW20359" s="10"/>
      <c r="BX20359" s="4">
        <f t="shared" si="1272"/>
        <v>1</v>
      </c>
      <c r="BY20359" s="4">
        <f t="shared" si="1273"/>
        <v>1</v>
      </c>
    </row>
    <row r="20360" spans="1:77">
      <c r="A20360" s="10">
        <v>20355</v>
      </c>
      <c r="BT20360" s="10">
        <v>20355</v>
      </c>
      <c r="BU20360" s="4">
        <f t="shared" si="1274"/>
        <v>0</v>
      </c>
      <c r="BV20360" s="4">
        <f t="shared" si="1275"/>
        <v>0</v>
      </c>
      <c r="BW20360" s="10"/>
      <c r="BX20360" s="4">
        <f t="shared" si="1272"/>
        <v>1</v>
      </c>
      <c r="BY20360" s="4">
        <f t="shared" si="1273"/>
        <v>1</v>
      </c>
    </row>
    <row r="20361" spans="1:77">
      <c r="A20361" s="10">
        <v>20356</v>
      </c>
      <c r="BT20361" s="10">
        <v>20356</v>
      </c>
      <c r="BU20361" s="4">
        <f t="shared" si="1274"/>
        <v>0</v>
      </c>
      <c r="BV20361" s="4">
        <f t="shared" si="1275"/>
        <v>0</v>
      </c>
      <c r="BW20361" s="10"/>
      <c r="BX20361" s="4">
        <f t="shared" si="1272"/>
        <v>1</v>
      </c>
      <c r="BY20361" s="4">
        <f t="shared" si="1273"/>
        <v>1</v>
      </c>
    </row>
    <row r="20362" spans="1:77">
      <c r="A20362" s="10">
        <v>20357</v>
      </c>
      <c r="BT20362" s="10">
        <v>20357</v>
      </c>
      <c r="BU20362" s="4">
        <f t="shared" si="1274"/>
        <v>0</v>
      </c>
      <c r="BV20362" s="4">
        <f t="shared" si="1275"/>
        <v>0</v>
      </c>
      <c r="BW20362" s="10"/>
      <c r="BX20362" s="4">
        <f t="shared" si="1272"/>
        <v>1</v>
      </c>
      <c r="BY20362" s="4">
        <f t="shared" si="1273"/>
        <v>1</v>
      </c>
    </row>
    <row r="20363" spans="1:77">
      <c r="A20363" s="10">
        <v>20358</v>
      </c>
      <c r="BT20363" s="10">
        <v>20358</v>
      </c>
      <c r="BU20363" s="4">
        <f t="shared" si="1274"/>
        <v>0</v>
      </c>
      <c r="BV20363" s="4">
        <f t="shared" si="1275"/>
        <v>0</v>
      </c>
      <c r="BW20363" s="10"/>
      <c r="BX20363" s="4">
        <f t="shared" si="1272"/>
        <v>1</v>
      </c>
      <c r="BY20363" s="4">
        <f t="shared" si="1273"/>
        <v>1</v>
      </c>
    </row>
    <row r="20364" spans="1:77">
      <c r="A20364" s="10">
        <v>20359</v>
      </c>
      <c r="BT20364" s="10">
        <v>20359</v>
      </c>
      <c r="BU20364" s="4">
        <f t="shared" si="1274"/>
        <v>0</v>
      </c>
      <c r="BV20364" s="4">
        <f t="shared" si="1275"/>
        <v>0</v>
      </c>
      <c r="BW20364" s="10"/>
      <c r="BX20364" s="4">
        <f t="shared" si="1272"/>
        <v>1</v>
      </c>
      <c r="BY20364" s="4">
        <f t="shared" si="1273"/>
        <v>1</v>
      </c>
    </row>
    <row r="20365" spans="1:77">
      <c r="A20365" s="10">
        <v>20360</v>
      </c>
      <c r="BT20365" s="10">
        <v>20360</v>
      </c>
      <c r="BU20365" s="4">
        <f t="shared" si="1274"/>
        <v>0</v>
      </c>
      <c r="BV20365" s="4">
        <f t="shared" si="1275"/>
        <v>0</v>
      </c>
      <c r="BW20365" s="10"/>
      <c r="BX20365" s="4">
        <f t="shared" si="1272"/>
        <v>1</v>
      </c>
      <c r="BY20365" s="4">
        <f t="shared" si="1273"/>
        <v>1</v>
      </c>
    </row>
    <row r="20366" spans="1:77">
      <c r="A20366" s="10">
        <v>20361</v>
      </c>
      <c r="BT20366" s="10">
        <v>20361</v>
      </c>
      <c r="BU20366" s="4">
        <f t="shared" si="1274"/>
        <v>0</v>
      </c>
      <c r="BV20366" s="4">
        <f t="shared" si="1275"/>
        <v>0</v>
      </c>
      <c r="BW20366" s="10"/>
      <c r="BX20366" s="4">
        <f t="shared" si="1272"/>
        <v>1</v>
      </c>
      <c r="BY20366" s="4">
        <f t="shared" si="1273"/>
        <v>1</v>
      </c>
    </row>
    <row r="20367" spans="1:77">
      <c r="A20367" s="10">
        <v>20362</v>
      </c>
      <c r="BT20367" s="10">
        <v>20362</v>
      </c>
      <c r="BU20367" s="4">
        <f t="shared" si="1274"/>
        <v>0</v>
      </c>
      <c r="BV20367" s="4">
        <f t="shared" si="1275"/>
        <v>0</v>
      </c>
      <c r="BW20367" s="10"/>
      <c r="BX20367" s="4">
        <f t="shared" si="1272"/>
        <v>1</v>
      </c>
      <c r="BY20367" s="4">
        <f t="shared" si="1273"/>
        <v>1</v>
      </c>
    </row>
    <row r="20368" spans="1:77">
      <c r="A20368" s="10">
        <v>20363</v>
      </c>
      <c r="BT20368" s="10">
        <v>20363</v>
      </c>
      <c r="BU20368" s="4">
        <f t="shared" si="1274"/>
        <v>0</v>
      </c>
      <c r="BV20368" s="4">
        <f t="shared" si="1275"/>
        <v>0</v>
      </c>
      <c r="BW20368" s="10"/>
      <c r="BX20368" s="4">
        <f t="shared" si="1272"/>
        <v>1</v>
      </c>
      <c r="BY20368" s="4">
        <f t="shared" si="1273"/>
        <v>1</v>
      </c>
    </row>
    <row r="20369" spans="1:77">
      <c r="A20369" s="10">
        <v>20364</v>
      </c>
      <c r="BT20369" s="10">
        <v>20364</v>
      </c>
      <c r="BU20369" s="4">
        <f t="shared" si="1274"/>
        <v>0</v>
      </c>
      <c r="BV20369" s="4">
        <f t="shared" si="1275"/>
        <v>0</v>
      </c>
      <c r="BW20369" s="10"/>
      <c r="BX20369" s="4">
        <f t="shared" si="1272"/>
        <v>1</v>
      </c>
      <c r="BY20369" s="4">
        <f t="shared" si="1273"/>
        <v>1</v>
      </c>
    </row>
    <row r="20370" spans="1:77">
      <c r="A20370" s="10">
        <v>20365</v>
      </c>
      <c r="BT20370" s="10">
        <v>20365</v>
      </c>
      <c r="BU20370" s="4">
        <f t="shared" si="1274"/>
        <v>0</v>
      </c>
      <c r="BV20370" s="4">
        <f t="shared" si="1275"/>
        <v>0</v>
      </c>
      <c r="BW20370" s="10"/>
      <c r="BX20370" s="4">
        <f t="shared" si="1272"/>
        <v>1</v>
      </c>
      <c r="BY20370" s="4">
        <f t="shared" si="1273"/>
        <v>1</v>
      </c>
    </row>
    <row r="20371" spans="1:77">
      <c r="A20371" s="10">
        <v>20366</v>
      </c>
      <c r="BT20371" s="10">
        <v>20366</v>
      </c>
      <c r="BU20371" s="4">
        <f t="shared" si="1274"/>
        <v>0</v>
      </c>
      <c r="BV20371" s="4">
        <f t="shared" si="1275"/>
        <v>0</v>
      </c>
      <c r="BW20371" s="10"/>
      <c r="BX20371" s="4">
        <f t="shared" si="1272"/>
        <v>1</v>
      </c>
      <c r="BY20371" s="4">
        <f t="shared" si="1273"/>
        <v>1</v>
      </c>
    </row>
    <row r="20372" spans="1:77">
      <c r="A20372" s="10">
        <v>20367</v>
      </c>
      <c r="BT20372" s="10">
        <v>20367</v>
      </c>
      <c r="BU20372" s="4">
        <f t="shared" si="1274"/>
        <v>0</v>
      </c>
      <c r="BV20372" s="4">
        <f t="shared" si="1275"/>
        <v>0</v>
      </c>
      <c r="BW20372" s="10"/>
      <c r="BX20372" s="4">
        <f t="shared" si="1272"/>
        <v>1</v>
      </c>
      <c r="BY20372" s="4">
        <f t="shared" si="1273"/>
        <v>1</v>
      </c>
    </row>
    <row r="20373" spans="1:77">
      <c r="A20373" s="10">
        <v>20368</v>
      </c>
      <c r="BT20373" s="10">
        <v>20368</v>
      </c>
      <c r="BU20373" s="4">
        <f t="shared" si="1274"/>
        <v>0</v>
      </c>
      <c r="BV20373" s="4">
        <f t="shared" si="1275"/>
        <v>0</v>
      </c>
      <c r="BW20373" s="10"/>
      <c r="BX20373" s="4">
        <f t="shared" si="1272"/>
        <v>1</v>
      </c>
      <c r="BY20373" s="4">
        <f t="shared" si="1273"/>
        <v>1</v>
      </c>
    </row>
    <row r="20374" spans="1:77">
      <c r="A20374" s="10">
        <v>20369</v>
      </c>
      <c r="BT20374" s="10">
        <v>20369</v>
      </c>
      <c r="BU20374" s="4">
        <f t="shared" si="1274"/>
        <v>0</v>
      </c>
      <c r="BV20374" s="4">
        <f t="shared" si="1275"/>
        <v>0</v>
      </c>
      <c r="BW20374" s="10"/>
      <c r="BX20374" s="4">
        <f t="shared" ref="BX20374:BX20437" si="1276">IF(BU20374=MAX($BU20374:$BV20374),1,0)</f>
        <v>1</v>
      </c>
      <c r="BY20374" s="4">
        <f t="shared" ref="BY20374:BY20437" si="1277">IF(BV20374=MAX($BU20374:$BV20374),1,0)</f>
        <v>1</v>
      </c>
    </row>
    <row r="20375" spans="1:77">
      <c r="A20375" s="10">
        <v>20370</v>
      </c>
      <c r="BT20375" s="10">
        <v>20370</v>
      </c>
      <c r="BU20375" s="4">
        <f t="shared" si="1274"/>
        <v>0</v>
      </c>
      <c r="BV20375" s="4">
        <f t="shared" si="1275"/>
        <v>0</v>
      </c>
      <c r="BW20375" s="10"/>
      <c r="BX20375" s="4">
        <f t="shared" si="1276"/>
        <v>1</v>
      </c>
      <c r="BY20375" s="4">
        <f t="shared" si="1277"/>
        <v>1</v>
      </c>
    </row>
    <row r="20376" spans="1:77">
      <c r="A20376" s="10">
        <v>20371</v>
      </c>
      <c r="BT20376" s="10">
        <v>20371</v>
      </c>
      <c r="BU20376" s="4">
        <f t="shared" si="1274"/>
        <v>0</v>
      </c>
      <c r="BV20376" s="4">
        <f t="shared" si="1275"/>
        <v>0</v>
      </c>
      <c r="BW20376" s="10"/>
      <c r="BX20376" s="4">
        <f t="shared" si="1276"/>
        <v>1</v>
      </c>
      <c r="BY20376" s="4">
        <f t="shared" si="1277"/>
        <v>1</v>
      </c>
    </row>
    <row r="20377" spans="1:77">
      <c r="A20377" s="10">
        <v>20372</v>
      </c>
      <c r="BT20377" s="10">
        <v>20372</v>
      </c>
      <c r="BU20377" s="4">
        <f t="shared" si="1274"/>
        <v>0</v>
      </c>
      <c r="BV20377" s="4">
        <f t="shared" si="1275"/>
        <v>0</v>
      </c>
      <c r="BW20377" s="10"/>
      <c r="BX20377" s="4">
        <f t="shared" si="1276"/>
        <v>1</v>
      </c>
      <c r="BY20377" s="4">
        <f t="shared" si="1277"/>
        <v>1</v>
      </c>
    </row>
    <row r="20378" spans="1:77">
      <c r="A20378" s="10">
        <v>20373</v>
      </c>
      <c r="BT20378" s="10">
        <v>20373</v>
      </c>
      <c r="BU20378" s="4">
        <f t="shared" si="1274"/>
        <v>0</v>
      </c>
      <c r="BV20378" s="4">
        <f t="shared" si="1275"/>
        <v>0</v>
      </c>
      <c r="BW20378" s="10"/>
      <c r="BX20378" s="4">
        <f t="shared" si="1276"/>
        <v>1</v>
      </c>
      <c r="BY20378" s="4">
        <f t="shared" si="1277"/>
        <v>1</v>
      </c>
    </row>
    <row r="20379" spans="1:77">
      <c r="A20379" s="10">
        <v>20374</v>
      </c>
      <c r="BT20379" s="10">
        <v>20374</v>
      </c>
      <c r="BU20379" s="4">
        <f t="shared" si="1274"/>
        <v>0</v>
      </c>
      <c r="BV20379" s="4">
        <f t="shared" si="1275"/>
        <v>0</v>
      </c>
      <c r="BW20379" s="10"/>
      <c r="BX20379" s="4">
        <f t="shared" si="1276"/>
        <v>1</v>
      </c>
      <c r="BY20379" s="4">
        <f t="shared" si="1277"/>
        <v>1</v>
      </c>
    </row>
    <row r="20380" spans="1:77">
      <c r="A20380" s="10">
        <v>20375</v>
      </c>
      <c r="BT20380" s="10">
        <v>20375</v>
      </c>
      <c r="BU20380" s="4">
        <f t="shared" si="1274"/>
        <v>0</v>
      </c>
      <c r="BV20380" s="4">
        <f t="shared" si="1275"/>
        <v>0</v>
      </c>
      <c r="BW20380" s="10"/>
      <c r="BX20380" s="4">
        <f t="shared" si="1276"/>
        <v>1</v>
      </c>
      <c r="BY20380" s="4">
        <f t="shared" si="1277"/>
        <v>1</v>
      </c>
    </row>
    <row r="20381" spans="1:77">
      <c r="A20381" s="10">
        <v>20376</v>
      </c>
      <c r="BT20381" s="10">
        <v>20376</v>
      </c>
      <c r="BU20381" s="4">
        <f t="shared" si="1274"/>
        <v>0</v>
      </c>
      <c r="BV20381" s="4">
        <f t="shared" si="1275"/>
        <v>0</v>
      </c>
      <c r="BW20381" s="10"/>
      <c r="BX20381" s="4">
        <f t="shared" si="1276"/>
        <v>1</v>
      </c>
      <c r="BY20381" s="4">
        <f t="shared" si="1277"/>
        <v>1</v>
      </c>
    </row>
    <row r="20382" spans="1:77">
      <c r="A20382" s="10">
        <v>20377</v>
      </c>
      <c r="BT20382" s="10">
        <v>20377</v>
      </c>
      <c r="BU20382" s="4">
        <f t="shared" si="1274"/>
        <v>0</v>
      </c>
      <c r="BV20382" s="4">
        <f t="shared" si="1275"/>
        <v>0</v>
      </c>
      <c r="BW20382" s="10"/>
      <c r="BX20382" s="4">
        <f t="shared" si="1276"/>
        <v>1</v>
      </c>
      <c r="BY20382" s="4">
        <f t="shared" si="1277"/>
        <v>1</v>
      </c>
    </row>
    <row r="20383" spans="1:77">
      <c r="A20383" s="10">
        <v>20378</v>
      </c>
      <c r="BT20383" s="10">
        <v>20378</v>
      </c>
      <c r="BU20383" s="4">
        <f t="shared" si="1274"/>
        <v>0</v>
      </c>
      <c r="BV20383" s="4">
        <f t="shared" si="1275"/>
        <v>0</v>
      </c>
      <c r="BW20383" s="10"/>
      <c r="BX20383" s="4">
        <f t="shared" si="1276"/>
        <v>1</v>
      </c>
      <c r="BY20383" s="4">
        <f t="shared" si="1277"/>
        <v>1</v>
      </c>
    </row>
    <row r="20384" spans="1:77">
      <c r="A20384" s="10">
        <v>20379</v>
      </c>
      <c r="BT20384" s="10">
        <v>20379</v>
      </c>
      <c r="BU20384" s="4">
        <f t="shared" si="1274"/>
        <v>0</v>
      </c>
      <c r="BV20384" s="4">
        <f t="shared" si="1275"/>
        <v>0</v>
      </c>
      <c r="BW20384" s="10"/>
      <c r="BX20384" s="4">
        <f t="shared" si="1276"/>
        <v>1</v>
      </c>
      <c r="BY20384" s="4">
        <f t="shared" si="1277"/>
        <v>1</v>
      </c>
    </row>
    <row r="20385" spans="1:77">
      <c r="A20385" s="10">
        <v>20380</v>
      </c>
      <c r="BT20385" s="10">
        <v>20380</v>
      </c>
      <c r="BU20385" s="4">
        <f t="shared" si="1274"/>
        <v>0</v>
      </c>
      <c r="BV20385" s="4">
        <f t="shared" si="1275"/>
        <v>0</v>
      </c>
      <c r="BW20385" s="10"/>
      <c r="BX20385" s="4">
        <f t="shared" si="1276"/>
        <v>1</v>
      </c>
      <c r="BY20385" s="4">
        <f t="shared" si="1277"/>
        <v>1</v>
      </c>
    </row>
    <row r="20386" spans="1:77">
      <c r="A20386" s="10">
        <v>20381</v>
      </c>
      <c r="BT20386" s="10">
        <v>20381</v>
      </c>
      <c r="BU20386" s="4">
        <f t="shared" si="1274"/>
        <v>0</v>
      </c>
      <c r="BV20386" s="4">
        <f t="shared" si="1275"/>
        <v>0</v>
      </c>
      <c r="BW20386" s="10"/>
      <c r="BX20386" s="4">
        <f t="shared" si="1276"/>
        <v>1</v>
      </c>
      <c r="BY20386" s="4">
        <f t="shared" si="1277"/>
        <v>1</v>
      </c>
    </row>
    <row r="20387" spans="1:77">
      <c r="A20387" s="10">
        <v>20382</v>
      </c>
      <c r="BT20387" s="10">
        <v>20382</v>
      </c>
      <c r="BU20387" s="4">
        <f t="shared" si="1274"/>
        <v>0</v>
      </c>
      <c r="BV20387" s="4">
        <f t="shared" si="1275"/>
        <v>0</v>
      </c>
      <c r="BW20387" s="10"/>
      <c r="BX20387" s="4">
        <f t="shared" si="1276"/>
        <v>1</v>
      </c>
      <c r="BY20387" s="4">
        <f t="shared" si="1277"/>
        <v>1</v>
      </c>
    </row>
    <row r="20388" spans="1:77">
      <c r="A20388" s="10">
        <v>20383</v>
      </c>
      <c r="BT20388" s="10">
        <v>20383</v>
      </c>
      <c r="BU20388" s="4">
        <f t="shared" si="1274"/>
        <v>0</v>
      </c>
      <c r="BV20388" s="4">
        <f t="shared" si="1275"/>
        <v>0</v>
      </c>
      <c r="BW20388" s="10"/>
      <c r="BX20388" s="4">
        <f t="shared" si="1276"/>
        <v>1</v>
      </c>
      <c r="BY20388" s="4">
        <f t="shared" si="1277"/>
        <v>1</v>
      </c>
    </row>
    <row r="20389" spans="1:77">
      <c r="A20389" s="10">
        <v>20384</v>
      </c>
      <c r="BT20389" s="10">
        <v>20384</v>
      </c>
      <c r="BU20389" s="4">
        <f t="shared" si="1274"/>
        <v>0</v>
      </c>
      <c r="BV20389" s="4">
        <f t="shared" si="1275"/>
        <v>0</v>
      </c>
      <c r="BW20389" s="10"/>
      <c r="BX20389" s="4">
        <f t="shared" si="1276"/>
        <v>1</v>
      </c>
      <c r="BY20389" s="4">
        <f t="shared" si="1277"/>
        <v>1</v>
      </c>
    </row>
    <row r="20390" spans="1:77">
      <c r="A20390" s="10">
        <v>20385</v>
      </c>
      <c r="BT20390" s="10">
        <v>20385</v>
      </c>
      <c r="BU20390" s="4">
        <f t="shared" si="1274"/>
        <v>0</v>
      </c>
      <c r="BV20390" s="4">
        <f t="shared" si="1275"/>
        <v>0</v>
      </c>
      <c r="BW20390" s="10"/>
      <c r="BX20390" s="4">
        <f t="shared" si="1276"/>
        <v>1</v>
      </c>
      <c r="BY20390" s="4">
        <f t="shared" si="1277"/>
        <v>1</v>
      </c>
    </row>
    <row r="20391" spans="1:77">
      <c r="A20391" s="10">
        <v>20386</v>
      </c>
      <c r="BT20391" s="10">
        <v>20386</v>
      </c>
      <c r="BU20391" s="4">
        <f t="shared" si="1274"/>
        <v>0</v>
      </c>
      <c r="BV20391" s="4">
        <f t="shared" si="1275"/>
        <v>0</v>
      </c>
      <c r="BW20391" s="10"/>
      <c r="BX20391" s="4">
        <f t="shared" si="1276"/>
        <v>1</v>
      </c>
      <c r="BY20391" s="4">
        <f t="shared" si="1277"/>
        <v>1</v>
      </c>
    </row>
    <row r="20392" spans="1:77">
      <c r="A20392" s="10">
        <v>20387</v>
      </c>
      <c r="BT20392" s="10">
        <v>20387</v>
      </c>
      <c r="BU20392" s="4">
        <f t="shared" si="1274"/>
        <v>0</v>
      </c>
      <c r="BV20392" s="4">
        <f t="shared" si="1275"/>
        <v>0</v>
      </c>
      <c r="BW20392" s="10"/>
      <c r="BX20392" s="4">
        <f t="shared" si="1276"/>
        <v>1</v>
      </c>
      <c r="BY20392" s="4">
        <f t="shared" si="1277"/>
        <v>1</v>
      </c>
    </row>
    <row r="20393" spans="1:77">
      <c r="A20393" s="10">
        <v>20388</v>
      </c>
      <c r="BT20393" s="10">
        <v>20388</v>
      </c>
      <c r="BU20393" s="4">
        <f t="shared" si="1274"/>
        <v>0</v>
      </c>
      <c r="BV20393" s="4">
        <f t="shared" si="1275"/>
        <v>0</v>
      </c>
      <c r="BW20393" s="10"/>
      <c r="BX20393" s="4">
        <f t="shared" si="1276"/>
        <v>1</v>
      </c>
      <c r="BY20393" s="4">
        <f t="shared" si="1277"/>
        <v>1</v>
      </c>
    </row>
    <row r="20394" spans="1:77">
      <c r="A20394" s="10">
        <v>20389</v>
      </c>
      <c r="BT20394" s="10">
        <v>20389</v>
      </c>
      <c r="BU20394" s="4">
        <f t="shared" si="1274"/>
        <v>0</v>
      </c>
      <c r="BV20394" s="4">
        <f t="shared" si="1275"/>
        <v>0</v>
      </c>
      <c r="BW20394" s="10"/>
      <c r="BX20394" s="4">
        <f t="shared" si="1276"/>
        <v>1</v>
      </c>
      <c r="BY20394" s="4">
        <f t="shared" si="1277"/>
        <v>1</v>
      </c>
    </row>
    <row r="20395" spans="1:77">
      <c r="A20395" s="10">
        <v>20390</v>
      </c>
      <c r="BT20395" s="10">
        <v>20390</v>
      </c>
      <c r="BU20395" s="4">
        <f t="shared" si="1274"/>
        <v>0</v>
      </c>
      <c r="BV20395" s="4">
        <f t="shared" si="1275"/>
        <v>0</v>
      </c>
      <c r="BW20395" s="10"/>
      <c r="BX20395" s="4">
        <f t="shared" si="1276"/>
        <v>1</v>
      </c>
      <c r="BY20395" s="4">
        <f t="shared" si="1277"/>
        <v>1</v>
      </c>
    </row>
    <row r="20396" spans="1:77">
      <c r="A20396" s="10">
        <v>20391</v>
      </c>
      <c r="BT20396" s="10">
        <v>20391</v>
      </c>
      <c r="BU20396" s="4">
        <f t="shared" si="1274"/>
        <v>0</v>
      </c>
      <c r="BV20396" s="4">
        <f t="shared" si="1275"/>
        <v>0</v>
      </c>
      <c r="BW20396" s="10"/>
      <c r="BX20396" s="4">
        <f t="shared" si="1276"/>
        <v>1</v>
      </c>
      <c r="BY20396" s="4">
        <f t="shared" si="1277"/>
        <v>1</v>
      </c>
    </row>
    <row r="20397" spans="1:77">
      <c r="A20397" s="10">
        <v>20392</v>
      </c>
      <c r="BT20397" s="10">
        <v>20392</v>
      </c>
      <c r="BU20397" s="4">
        <f t="shared" si="1274"/>
        <v>0</v>
      </c>
      <c r="BV20397" s="4">
        <f t="shared" si="1275"/>
        <v>0</v>
      </c>
      <c r="BW20397" s="10"/>
      <c r="BX20397" s="4">
        <f t="shared" si="1276"/>
        <v>1</v>
      </c>
      <c r="BY20397" s="4">
        <f t="shared" si="1277"/>
        <v>1</v>
      </c>
    </row>
    <row r="20398" spans="1:77">
      <c r="A20398" s="10">
        <v>20393</v>
      </c>
      <c r="BT20398" s="10">
        <v>20393</v>
      </c>
      <c r="BU20398" s="4">
        <f t="shared" si="1274"/>
        <v>0</v>
      </c>
      <c r="BV20398" s="4">
        <f t="shared" si="1275"/>
        <v>0</v>
      </c>
      <c r="BW20398" s="10"/>
      <c r="BX20398" s="4">
        <f t="shared" si="1276"/>
        <v>1</v>
      </c>
      <c r="BY20398" s="4">
        <f t="shared" si="1277"/>
        <v>1</v>
      </c>
    </row>
    <row r="20399" spans="1:77">
      <c r="A20399" s="10">
        <v>20394</v>
      </c>
      <c r="BT20399" s="10">
        <v>20394</v>
      </c>
      <c r="BU20399" s="4">
        <f t="shared" si="1274"/>
        <v>0</v>
      </c>
      <c r="BV20399" s="4">
        <f t="shared" si="1275"/>
        <v>0</v>
      </c>
      <c r="BW20399" s="10"/>
      <c r="BX20399" s="4">
        <f t="shared" si="1276"/>
        <v>1</v>
      </c>
      <c r="BY20399" s="4">
        <f t="shared" si="1277"/>
        <v>1</v>
      </c>
    </row>
    <row r="20400" spans="1:77">
      <c r="A20400" s="10">
        <v>20395</v>
      </c>
      <c r="BT20400" s="10">
        <v>20395</v>
      </c>
      <c r="BU20400" s="4">
        <f t="shared" si="1274"/>
        <v>0</v>
      </c>
      <c r="BV20400" s="4">
        <f t="shared" si="1275"/>
        <v>0</v>
      </c>
      <c r="BW20400" s="10"/>
      <c r="BX20400" s="4">
        <f t="shared" si="1276"/>
        <v>1</v>
      </c>
      <c r="BY20400" s="4">
        <f t="shared" si="1277"/>
        <v>1</v>
      </c>
    </row>
    <row r="20401" spans="1:77">
      <c r="A20401" s="10">
        <v>20396</v>
      </c>
      <c r="BT20401" s="10">
        <v>20396</v>
      </c>
      <c r="BU20401" s="4">
        <f t="shared" si="1274"/>
        <v>0</v>
      </c>
      <c r="BV20401" s="4">
        <f t="shared" si="1275"/>
        <v>0</v>
      </c>
      <c r="BW20401" s="10"/>
      <c r="BX20401" s="4">
        <f t="shared" si="1276"/>
        <v>1</v>
      </c>
      <c r="BY20401" s="4">
        <f t="shared" si="1277"/>
        <v>1</v>
      </c>
    </row>
    <row r="20402" spans="1:77">
      <c r="A20402" s="10">
        <v>20397</v>
      </c>
      <c r="BT20402" s="10">
        <v>20397</v>
      </c>
      <c r="BU20402" s="4">
        <f t="shared" si="1274"/>
        <v>0</v>
      </c>
      <c r="BV20402" s="4">
        <f t="shared" si="1275"/>
        <v>0</v>
      </c>
      <c r="BW20402" s="10"/>
      <c r="BX20402" s="4">
        <f t="shared" si="1276"/>
        <v>1</v>
      </c>
      <c r="BY20402" s="4">
        <f t="shared" si="1277"/>
        <v>1</v>
      </c>
    </row>
    <row r="20403" spans="1:77">
      <c r="A20403" s="10">
        <v>20398</v>
      </c>
      <c r="BT20403" s="10">
        <v>20398</v>
      </c>
      <c r="BU20403" s="4">
        <f t="shared" si="1274"/>
        <v>0</v>
      </c>
      <c r="BV20403" s="4">
        <f t="shared" si="1275"/>
        <v>0</v>
      </c>
      <c r="BW20403" s="10"/>
      <c r="BX20403" s="4">
        <f t="shared" si="1276"/>
        <v>1</v>
      </c>
      <c r="BY20403" s="4">
        <f t="shared" si="1277"/>
        <v>1</v>
      </c>
    </row>
    <row r="20404" spans="1:77">
      <c r="A20404" s="10">
        <v>20399</v>
      </c>
      <c r="BT20404" s="10">
        <v>20399</v>
      </c>
      <c r="BU20404" s="4">
        <f t="shared" si="1274"/>
        <v>0</v>
      </c>
      <c r="BV20404" s="4">
        <f t="shared" si="1275"/>
        <v>0</v>
      </c>
      <c r="BW20404" s="10"/>
      <c r="BX20404" s="4">
        <f t="shared" si="1276"/>
        <v>1</v>
      </c>
      <c r="BY20404" s="4">
        <f t="shared" si="1277"/>
        <v>1</v>
      </c>
    </row>
    <row r="20405" spans="1:77">
      <c r="A20405" s="10">
        <v>20400</v>
      </c>
      <c r="BT20405" s="10">
        <v>20400</v>
      </c>
      <c r="BU20405" s="4">
        <f t="shared" si="1274"/>
        <v>0</v>
      </c>
      <c r="BV20405" s="4">
        <f t="shared" si="1275"/>
        <v>0</v>
      </c>
      <c r="BW20405" s="10"/>
      <c r="BX20405" s="4">
        <f t="shared" si="1276"/>
        <v>1</v>
      </c>
      <c r="BY20405" s="4">
        <f t="shared" si="1277"/>
        <v>1</v>
      </c>
    </row>
    <row r="20406" spans="1:77">
      <c r="A20406" s="10">
        <v>20401</v>
      </c>
      <c r="BT20406" s="10">
        <v>20401</v>
      </c>
      <c r="BU20406" s="4">
        <f t="shared" si="1274"/>
        <v>0</v>
      </c>
      <c r="BV20406" s="4">
        <f t="shared" si="1275"/>
        <v>0</v>
      </c>
      <c r="BW20406" s="10"/>
      <c r="BX20406" s="4">
        <f t="shared" si="1276"/>
        <v>1</v>
      </c>
      <c r="BY20406" s="4">
        <f t="shared" si="1277"/>
        <v>1</v>
      </c>
    </row>
    <row r="20407" spans="1:77">
      <c r="A20407" s="10">
        <v>20402</v>
      </c>
      <c r="BT20407" s="10">
        <v>20402</v>
      </c>
      <c r="BU20407" s="4">
        <f t="shared" si="1274"/>
        <v>0</v>
      </c>
      <c r="BV20407" s="4">
        <f t="shared" si="1275"/>
        <v>0</v>
      </c>
      <c r="BW20407" s="10"/>
      <c r="BX20407" s="4">
        <f t="shared" si="1276"/>
        <v>1</v>
      </c>
      <c r="BY20407" s="4">
        <f t="shared" si="1277"/>
        <v>1</v>
      </c>
    </row>
    <row r="20408" spans="1:77">
      <c r="A20408" s="10">
        <v>20403</v>
      </c>
      <c r="BT20408" s="10">
        <v>20403</v>
      </c>
      <c r="BU20408" s="4">
        <f t="shared" si="1274"/>
        <v>0</v>
      </c>
      <c r="BV20408" s="4">
        <f t="shared" si="1275"/>
        <v>0</v>
      </c>
      <c r="BW20408" s="10"/>
      <c r="BX20408" s="4">
        <f t="shared" si="1276"/>
        <v>1</v>
      </c>
      <c r="BY20408" s="4">
        <f t="shared" si="1277"/>
        <v>1</v>
      </c>
    </row>
    <row r="20409" spans="1:77">
      <c r="A20409" s="10">
        <v>20404</v>
      </c>
      <c r="BT20409" s="10">
        <v>20404</v>
      </c>
      <c r="BU20409" s="4">
        <f t="shared" si="1274"/>
        <v>0</v>
      </c>
      <c r="BV20409" s="4">
        <f t="shared" si="1275"/>
        <v>0</v>
      </c>
      <c r="BW20409" s="10"/>
      <c r="BX20409" s="4">
        <f t="shared" si="1276"/>
        <v>1</v>
      </c>
      <c r="BY20409" s="4">
        <f t="shared" si="1277"/>
        <v>1</v>
      </c>
    </row>
    <row r="20410" spans="1:77">
      <c r="A20410" s="10">
        <v>20405</v>
      </c>
      <c r="BT20410" s="10">
        <v>20405</v>
      </c>
      <c r="BU20410" s="4">
        <f t="shared" si="1274"/>
        <v>0</v>
      </c>
      <c r="BV20410" s="4">
        <f t="shared" si="1275"/>
        <v>0</v>
      </c>
      <c r="BW20410" s="10"/>
      <c r="BX20410" s="4">
        <f t="shared" si="1276"/>
        <v>1</v>
      </c>
      <c r="BY20410" s="4">
        <f t="shared" si="1277"/>
        <v>1</v>
      </c>
    </row>
    <row r="20411" spans="1:77">
      <c r="A20411" s="10">
        <v>20406</v>
      </c>
      <c r="BT20411" s="10">
        <v>20406</v>
      </c>
      <c r="BU20411" s="4">
        <f t="shared" si="1274"/>
        <v>0</v>
      </c>
      <c r="BV20411" s="4">
        <f t="shared" si="1275"/>
        <v>0</v>
      </c>
      <c r="BW20411" s="10"/>
      <c r="BX20411" s="4">
        <f t="shared" si="1276"/>
        <v>1</v>
      </c>
      <c r="BY20411" s="4">
        <f t="shared" si="1277"/>
        <v>1</v>
      </c>
    </row>
    <row r="20412" spans="1:77">
      <c r="A20412" s="10">
        <v>20407</v>
      </c>
      <c r="BT20412" s="10">
        <v>20407</v>
      </c>
      <c r="BU20412" s="4">
        <f t="shared" si="1274"/>
        <v>0</v>
      </c>
      <c r="BV20412" s="4">
        <f t="shared" si="1275"/>
        <v>0</v>
      </c>
      <c r="BW20412" s="10"/>
      <c r="BX20412" s="4">
        <f t="shared" si="1276"/>
        <v>1</v>
      </c>
      <c r="BY20412" s="4">
        <f t="shared" si="1277"/>
        <v>1</v>
      </c>
    </row>
    <row r="20413" spans="1:77">
      <c r="A20413" s="10">
        <v>20408</v>
      </c>
      <c r="BT20413" s="10">
        <v>20408</v>
      </c>
      <c r="BU20413" s="4">
        <f t="shared" si="1274"/>
        <v>0</v>
      </c>
      <c r="BV20413" s="4">
        <f t="shared" si="1275"/>
        <v>0</v>
      </c>
      <c r="BW20413" s="10"/>
      <c r="BX20413" s="4">
        <f t="shared" si="1276"/>
        <v>1</v>
      </c>
      <c r="BY20413" s="4">
        <f t="shared" si="1277"/>
        <v>1</v>
      </c>
    </row>
    <row r="20414" spans="1:77">
      <c r="A20414" s="10">
        <v>20409</v>
      </c>
      <c r="BT20414" s="10">
        <v>20409</v>
      </c>
      <c r="BU20414" s="4">
        <f t="shared" si="1274"/>
        <v>0</v>
      </c>
      <c r="BV20414" s="4">
        <f t="shared" si="1275"/>
        <v>0</v>
      </c>
      <c r="BW20414" s="10"/>
      <c r="BX20414" s="4">
        <f t="shared" si="1276"/>
        <v>1</v>
      </c>
      <c r="BY20414" s="4">
        <f t="shared" si="1277"/>
        <v>1</v>
      </c>
    </row>
    <row r="20415" spans="1:77">
      <c r="A20415" s="10">
        <v>20410</v>
      </c>
      <c r="BT20415" s="10">
        <v>20410</v>
      </c>
      <c r="BU20415" s="4">
        <f t="shared" si="1274"/>
        <v>0</v>
      </c>
      <c r="BV20415" s="4">
        <f t="shared" si="1275"/>
        <v>0</v>
      </c>
      <c r="BW20415" s="10"/>
      <c r="BX20415" s="4">
        <f t="shared" si="1276"/>
        <v>1</v>
      </c>
      <c r="BY20415" s="4">
        <f t="shared" si="1277"/>
        <v>1</v>
      </c>
    </row>
    <row r="20416" spans="1:77">
      <c r="A20416" s="10">
        <v>20411</v>
      </c>
      <c r="BT20416" s="10">
        <v>20411</v>
      </c>
      <c r="BU20416" s="4">
        <f t="shared" si="1274"/>
        <v>0</v>
      </c>
      <c r="BV20416" s="4">
        <f t="shared" si="1275"/>
        <v>0</v>
      </c>
      <c r="BW20416" s="10"/>
      <c r="BX20416" s="4">
        <f t="shared" si="1276"/>
        <v>1</v>
      </c>
      <c r="BY20416" s="4">
        <f t="shared" si="1277"/>
        <v>1</v>
      </c>
    </row>
    <row r="20417" spans="1:77">
      <c r="A20417" s="10">
        <v>20412</v>
      </c>
      <c r="BT20417" s="10">
        <v>20412</v>
      </c>
      <c r="BU20417" s="4">
        <f t="shared" si="1274"/>
        <v>0</v>
      </c>
      <c r="BV20417" s="4">
        <f t="shared" si="1275"/>
        <v>0</v>
      </c>
      <c r="BW20417" s="10"/>
      <c r="BX20417" s="4">
        <f t="shared" si="1276"/>
        <v>1</v>
      </c>
      <c r="BY20417" s="4">
        <f t="shared" si="1277"/>
        <v>1</v>
      </c>
    </row>
    <row r="20418" spans="1:77">
      <c r="A20418" s="10">
        <v>20413</v>
      </c>
      <c r="BT20418" s="10">
        <v>20413</v>
      </c>
      <c r="BU20418" s="4">
        <f t="shared" si="1274"/>
        <v>0</v>
      </c>
      <c r="BV20418" s="4">
        <f t="shared" si="1275"/>
        <v>0</v>
      </c>
      <c r="BW20418" s="10"/>
      <c r="BX20418" s="4">
        <f t="shared" si="1276"/>
        <v>1</v>
      </c>
      <c r="BY20418" s="4">
        <f t="shared" si="1277"/>
        <v>1</v>
      </c>
    </row>
    <row r="20419" spans="1:77">
      <c r="A20419" s="10">
        <v>20414</v>
      </c>
      <c r="BT20419" s="10">
        <v>20414</v>
      </c>
      <c r="BU20419" s="4">
        <f t="shared" si="1274"/>
        <v>0</v>
      </c>
      <c r="BV20419" s="4">
        <f t="shared" si="1275"/>
        <v>0</v>
      </c>
      <c r="BW20419" s="10"/>
      <c r="BX20419" s="4">
        <f t="shared" si="1276"/>
        <v>1</v>
      </c>
      <c r="BY20419" s="4">
        <f t="shared" si="1277"/>
        <v>1</v>
      </c>
    </row>
    <row r="20420" spans="1:77">
      <c r="A20420" s="10">
        <v>20415</v>
      </c>
      <c r="BT20420" s="10">
        <v>20415</v>
      </c>
      <c r="BU20420" s="4">
        <f t="shared" si="1274"/>
        <v>0</v>
      </c>
      <c r="BV20420" s="4">
        <f t="shared" si="1275"/>
        <v>0</v>
      </c>
      <c r="BW20420" s="10"/>
      <c r="BX20420" s="4">
        <f t="shared" si="1276"/>
        <v>1</v>
      </c>
      <c r="BY20420" s="4">
        <f t="shared" si="1277"/>
        <v>1</v>
      </c>
    </row>
    <row r="20421" spans="1:77">
      <c r="A20421" s="10">
        <v>20416</v>
      </c>
      <c r="BT20421" s="10">
        <v>20416</v>
      </c>
      <c r="BU20421" s="4">
        <f t="shared" si="1274"/>
        <v>0</v>
      </c>
      <c r="BV20421" s="4">
        <f t="shared" si="1275"/>
        <v>0</v>
      </c>
      <c r="BW20421" s="10"/>
      <c r="BX20421" s="4">
        <f t="shared" si="1276"/>
        <v>1</v>
      </c>
      <c r="BY20421" s="4">
        <f t="shared" si="1277"/>
        <v>1</v>
      </c>
    </row>
    <row r="20422" spans="1:77">
      <c r="A20422" s="10">
        <v>20417</v>
      </c>
      <c r="BT20422" s="10">
        <v>20417</v>
      </c>
      <c r="BU20422" s="4">
        <f t="shared" si="1274"/>
        <v>0</v>
      </c>
      <c r="BV20422" s="4">
        <f t="shared" si="1275"/>
        <v>0</v>
      </c>
      <c r="BW20422" s="10"/>
      <c r="BX20422" s="4">
        <f t="shared" si="1276"/>
        <v>1</v>
      </c>
      <c r="BY20422" s="4">
        <f t="shared" si="1277"/>
        <v>1</v>
      </c>
    </row>
    <row r="20423" spans="1:77">
      <c r="A20423" s="10">
        <v>20418</v>
      </c>
      <c r="BT20423" s="10">
        <v>20418</v>
      </c>
      <c r="BU20423" s="4">
        <f t="shared" ref="BU20423:BU20486" si="1278">BP20423*$BV$1-BQ20423</f>
        <v>0</v>
      </c>
      <c r="BV20423" s="4">
        <f t="shared" ref="BV20423:BV20486" si="1279">BR20423*$BV$1-BS20423</f>
        <v>0</v>
      </c>
      <c r="BW20423" s="10"/>
      <c r="BX20423" s="4">
        <f t="shared" si="1276"/>
        <v>1</v>
      </c>
      <c r="BY20423" s="4">
        <f t="shared" si="1277"/>
        <v>1</v>
      </c>
    </row>
    <row r="20424" spans="1:77">
      <c r="A20424" s="10">
        <v>20419</v>
      </c>
      <c r="BT20424" s="10">
        <v>20419</v>
      </c>
      <c r="BU20424" s="4">
        <f t="shared" si="1278"/>
        <v>0</v>
      </c>
      <c r="BV20424" s="4">
        <f t="shared" si="1279"/>
        <v>0</v>
      </c>
      <c r="BW20424" s="10"/>
      <c r="BX20424" s="4">
        <f t="shared" si="1276"/>
        <v>1</v>
      </c>
      <c r="BY20424" s="4">
        <f t="shared" si="1277"/>
        <v>1</v>
      </c>
    </row>
    <row r="20425" spans="1:77">
      <c r="A20425" s="10">
        <v>20420</v>
      </c>
      <c r="BT20425" s="10">
        <v>20420</v>
      </c>
      <c r="BU20425" s="4">
        <f t="shared" si="1278"/>
        <v>0</v>
      </c>
      <c r="BV20425" s="4">
        <f t="shared" si="1279"/>
        <v>0</v>
      </c>
      <c r="BW20425" s="10"/>
      <c r="BX20425" s="4">
        <f t="shared" si="1276"/>
        <v>1</v>
      </c>
      <c r="BY20425" s="4">
        <f t="shared" si="1277"/>
        <v>1</v>
      </c>
    </row>
    <row r="20426" spans="1:77">
      <c r="A20426" s="10">
        <v>20421</v>
      </c>
      <c r="BT20426" s="10">
        <v>20421</v>
      </c>
      <c r="BU20426" s="4">
        <f t="shared" si="1278"/>
        <v>0</v>
      </c>
      <c r="BV20426" s="4">
        <f t="shared" si="1279"/>
        <v>0</v>
      </c>
      <c r="BW20426" s="10"/>
      <c r="BX20426" s="4">
        <f t="shared" si="1276"/>
        <v>1</v>
      </c>
      <c r="BY20426" s="4">
        <f t="shared" si="1277"/>
        <v>1</v>
      </c>
    </row>
    <row r="20427" spans="1:77">
      <c r="A20427" s="10">
        <v>20422</v>
      </c>
      <c r="BT20427" s="10">
        <v>20422</v>
      </c>
      <c r="BU20427" s="4">
        <f t="shared" si="1278"/>
        <v>0</v>
      </c>
      <c r="BV20427" s="4">
        <f t="shared" si="1279"/>
        <v>0</v>
      </c>
      <c r="BW20427" s="10"/>
      <c r="BX20427" s="4">
        <f t="shared" si="1276"/>
        <v>1</v>
      </c>
      <c r="BY20427" s="4">
        <f t="shared" si="1277"/>
        <v>1</v>
      </c>
    </row>
    <row r="20428" spans="1:77">
      <c r="A20428" s="10">
        <v>20423</v>
      </c>
      <c r="BT20428" s="10">
        <v>20423</v>
      </c>
      <c r="BU20428" s="4">
        <f t="shared" si="1278"/>
        <v>0</v>
      </c>
      <c r="BV20428" s="4">
        <f t="shared" si="1279"/>
        <v>0</v>
      </c>
      <c r="BW20428" s="10"/>
      <c r="BX20428" s="4">
        <f t="shared" si="1276"/>
        <v>1</v>
      </c>
      <c r="BY20428" s="4">
        <f t="shared" si="1277"/>
        <v>1</v>
      </c>
    </row>
    <row r="20429" spans="1:77">
      <c r="A20429" s="10">
        <v>20424</v>
      </c>
      <c r="BT20429" s="10">
        <v>20424</v>
      </c>
      <c r="BU20429" s="4">
        <f t="shared" si="1278"/>
        <v>0</v>
      </c>
      <c r="BV20429" s="4">
        <f t="shared" si="1279"/>
        <v>0</v>
      </c>
      <c r="BW20429" s="10"/>
      <c r="BX20429" s="4">
        <f t="shared" si="1276"/>
        <v>1</v>
      </c>
      <c r="BY20429" s="4">
        <f t="shared" si="1277"/>
        <v>1</v>
      </c>
    </row>
    <row r="20430" spans="1:77">
      <c r="A20430" s="10">
        <v>20425</v>
      </c>
      <c r="BT20430" s="10">
        <v>20425</v>
      </c>
      <c r="BU20430" s="4">
        <f t="shared" si="1278"/>
        <v>0</v>
      </c>
      <c r="BV20430" s="4">
        <f t="shared" si="1279"/>
        <v>0</v>
      </c>
      <c r="BW20430" s="10"/>
      <c r="BX20430" s="4">
        <f t="shared" si="1276"/>
        <v>1</v>
      </c>
      <c r="BY20430" s="4">
        <f t="shared" si="1277"/>
        <v>1</v>
      </c>
    </row>
    <row r="20431" spans="1:77">
      <c r="A20431" s="10">
        <v>20426</v>
      </c>
      <c r="BT20431" s="10">
        <v>20426</v>
      </c>
      <c r="BU20431" s="4">
        <f t="shared" si="1278"/>
        <v>0</v>
      </c>
      <c r="BV20431" s="4">
        <f t="shared" si="1279"/>
        <v>0</v>
      </c>
      <c r="BW20431" s="10"/>
      <c r="BX20431" s="4">
        <f t="shared" si="1276"/>
        <v>1</v>
      </c>
      <c r="BY20431" s="4">
        <f t="shared" si="1277"/>
        <v>1</v>
      </c>
    </row>
    <row r="20432" spans="1:77">
      <c r="A20432" s="10">
        <v>20427</v>
      </c>
      <c r="BT20432" s="10">
        <v>20427</v>
      </c>
      <c r="BU20432" s="4">
        <f t="shared" si="1278"/>
        <v>0</v>
      </c>
      <c r="BV20432" s="4">
        <f t="shared" si="1279"/>
        <v>0</v>
      </c>
      <c r="BW20432" s="10"/>
      <c r="BX20432" s="4">
        <f t="shared" si="1276"/>
        <v>1</v>
      </c>
      <c r="BY20432" s="4">
        <f t="shared" si="1277"/>
        <v>1</v>
      </c>
    </row>
    <row r="20433" spans="1:77">
      <c r="A20433" s="10">
        <v>20428</v>
      </c>
      <c r="BT20433" s="10">
        <v>20428</v>
      </c>
      <c r="BU20433" s="4">
        <f t="shared" si="1278"/>
        <v>0</v>
      </c>
      <c r="BV20433" s="4">
        <f t="shared" si="1279"/>
        <v>0</v>
      </c>
      <c r="BW20433" s="10"/>
      <c r="BX20433" s="4">
        <f t="shared" si="1276"/>
        <v>1</v>
      </c>
      <c r="BY20433" s="4">
        <f t="shared" si="1277"/>
        <v>1</v>
      </c>
    </row>
    <row r="20434" spans="1:77">
      <c r="A20434" s="10">
        <v>20429</v>
      </c>
      <c r="BT20434" s="10">
        <v>20429</v>
      </c>
      <c r="BU20434" s="4">
        <f t="shared" si="1278"/>
        <v>0</v>
      </c>
      <c r="BV20434" s="4">
        <f t="shared" si="1279"/>
        <v>0</v>
      </c>
      <c r="BW20434" s="10"/>
      <c r="BX20434" s="4">
        <f t="shared" si="1276"/>
        <v>1</v>
      </c>
      <c r="BY20434" s="4">
        <f t="shared" si="1277"/>
        <v>1</v>
      </c>
    </row>
    <row r="20435" spans="1:77">
      <c r="A20435" s="10">
        <v>20430</v>
      </c>
      <c r="BT20435" s="10">
        <v>20430</v>
      </c>
      <c r="BU20435" s="4">
        <f t="shared" si="1278"/>
        <v>0</v>
      </c>
      <c r="BV20435" s="4">
        <f t="shared" si="1279"/>
        <v>0</v>
      </c>
      <c r="BW20435" s="10"/>
      <c r="BX20435" s="4">
        <f t="shared" si="1276"/>
        <v>1</v>
      </c>
      <c r="BY20435" s="4">
        <f t="shared" si="1277"/>
        <v>1</v>
      </c>
    </row>
    <row r="20436" spans="1:77">
      <c r="A20436" s="10">
        <v>20431</v>
      </c>
      <c r="BT20436" s="10">
        <v>20431</v>
      </c>
      <c r="BU20436" s="4">
        <f t="shared" si="1278"/>
        <v>0</v>
      </c>
      <c r="BV20436" s="4">
        <f t="shared" si="1279"/>
        <v>0</v>
      </c>
      <c r="BW20436" s="10"/>
      <c r="BX20436" s="4">
        <f t="shared" si="1276"/>
        <v>1</v>
      </c>
      <c r="BY20436" s="4">
        <f t="shared" si="1277"/>
        <v>1</v>
      </c>
    </row>
    <row r="20437" spans="1:77">
      <c r="A20437" s="10">
        <v>20432</v>
      </c>
      <c r="BT20437" s="10">
        <v>20432</v>
      </c>
      <c r="BU20437" s="4">
        <f t="shared" si="1278"/>
        <v>0</v>
      </c>
      <c r="BV20437" s="4">
        <f t="shared" si="1279"/>
        <v>0</v>
      </c>
      <c r="BW20437" s="10"/>
      <c r="BX20437" s="4">
        <f t="shared" si="1276"/>
        <v>1</v>
      </c>
      <c r="BY20437" s="4">
        <f t="shared" si="1277"/>
        <v>1</v>
      </c>
    </row>
    <row r="20438" spans="1:77">
      <c r="A20438" s="10">
        <v>20433</v>
      </c>
      <c r="BT20438" s="10">
        <v>20433</v>
      </c>
      <c r="BU20438" s="4">
        <f t="shared" si="1278"/>
        <v>0</v>
      </c>
      <c r="BV20438" s="4">
        <f t="shared" si="1279"/>
        <v>0</v>
      </c>
      <c r="BW20438" s="10"/>
      <c r="BX20438" s="4">
        <f t="shared" ref="BX20438:BX20501" si="1280">IF(BU20438=MAX($BU20438:$BV20438),1,0)</f>
        <v>1</v>
      </c>
      <c r="BY20438" s="4">
        <f t="shared" ref="BY20438:BY20501" si="1281">IF(BV20438=MAX($BU20438:$BV20438),1,0)</f>
        <v>1</v>
      </c>
    </row>
    <row r="20439" spans="1:77">
      <c r="A20439" s="10">
        <v>20434</v>
      </c>
      <c r="BT20439" s="10">
        <v>20434</v>
      </c>
      <c r="BU20439" s="4">
        <f t="shared" si="1278"/>
        <v>0</v>
      </c>
      <c r="BV20439" s="4">
        <f t="shared" si="1279"/>
        <v>0</v>
      </c>
      <c r="BW20439" s="10"/>
      <c r="BX20439" s="4">
        <f t="shared" si="1280"/>
        <v>1</v>
      </c>
      <c r="BY20439" s="4">
        <f t="shared" si="1281"/>
        <v>1</v>
      </c>
    </row>
    <row r="20440" spans="1:77">
      <c r="A20440" s="10">
        <v>20435</v>
      </c>
      <c r="BT20440" s="10">
        <v>20435</v>
      </c>
      <c r="BU20440" s="4">
        <f t="shared" si="1278"/>
        <v>0</v>
      </c>
      <c r="BV20440" s="4">
        <f t="shared" si="1279"/>
        <v>0</v>
      </c>
      <c r="BW20440" s="10"/>
      <c r="BX20440" s="4">
        <f t="shared" si="1280"/>
        <v>1</v>
      </c>
      <c r="BY20440" s="4">
        <f t="shared" si="1281"/>
        <v>1</v>
      </c>
    </row>
    <row r="20441" spans="1:77">
      <c r="A20441" s="10">
        <v>20436</v>
      </c>
      <c r="BT20441" s="10">
        <v>20436</v>
      </c>
      <c r="BU20441" s="4">
        <f t="shared" si="1278"/>
        <v>0</v>
      </c>
      <c r="BV20441" s="4">
        <f t="shared" si="1279"/>
        <v>0</v>
      </c>
      <c r="BW20441" s="10"/>
      <c r="BX20441" s="4">
        <f t="shared" si="1280"/>
        <v>1</v>
      </c>
      <c r="BY20441" s="4">
        <f t="shared" si="1281"/>
        <v>1</v>
      </c>
    </row>
    <row r="20442" spans="1:77">
      <c r="A20442" s="10">
        <v>20437</v>
      </c>
      <c r="BT20442" s="10">
        <v>20437</v>
      </c>
      <c r="BU20442" s="4">
        <f t="shared" si="1278"/>
        <v>0</v>
      </c>
      <c r="BV20442" s="4">
        <f t="shared" si="1279"/>
        <v>0</v>
      </c>
      <c r="BW20442" s="10"/>
      <c r="BX20442" s="4">
        <f t="shared" si="1280"/>
        <v>1</v>
      </c>
      <c r="BY20442" s="4">
        <f t="shared" si="1281"/>
        <v>1</v>
      </c>
    </row>
    <row r="20443" spans="1:77">
      <c r="A20443" s="10">
        <v>20438</v>
      </c>
      <c r="BT20443" s="10">
        <v>20438</v>
      </c>
      <c r="BU20443" s="4">
        <f t="shared" si="1278"/>
        <v>0</v>
      </c>
      <c r="BV20443" s="4">
        <f t="shared" si="1279"/>
        <v>0</v>
      </c>
      <c r="BW20443" s="10"/>
      <c r="BX20443" s="4">
        <f t="shared" si="1280"/>
        <v>1</v>
      </c>
      <c r="BY20443" s="4">
        <f t="shared" si="1281"/>
        <v>1</v>
      </c>
    </row>
    <row r="20444" spans="1:77">
      <c r="A20444" s="10">
        <v>20439</v>
      </c>
      <c r="BT20444" s="10">
        <v>20439</v>
      </c>
      <c r="BU20444" s="4">
        <f t="shared" si="1278"/>
        <v>0</v>
      </c>
      <c r="BV20444" s="4">
        <f t="shared" si="1279"/>
        <v>0</v>
      </c>
      <c r="BW20444" s="10"/>
      <c r="BX20444" s="4">
        <f t="shared" si="1280"/>
        <v>1</v>
      </c>
      <c r="BY20444" s="4">
        <f t="shared" si="1281"/>
        <v>1</v>
      </c>
    </row>
    <row r="20445" spans="1:77">
      <c r="A20445" s="10">
        <v>20440</v>
      </c>
      <c r="BT20445" s="10">
        <v>20440</v>
      </c>
      <c r="BU20445" s="4">
        <f t="shared" si="1278"/>
        <v>0</v>
      </c>
      <c r="BV20445" s="4">
        <f t="shared" si="1279"/>
        <v>0</v>
      </c>
      <c r="BW20445" s="10"/>
      <c r="BX20445" s="4">
        <f t="shared" si="1280"/>
        <v>1</v>
      </c>
      <c r="BY20445" s="4">
        <f t="shared" si="1281"/>
        <v>1</v>
      </c>
    </row>
    <row r="20446" spans="1:77">
      <c r="A20446" s="10">
        <v>20441</v>
      </c>
      <c r="BT20446" s="10">
        <v>20441</v>
      </c>
      <c r="BU20446" s="4">
        <f t="shared" si="1278"/>
        <v>0</v>
      </c>
      <c r="BV20446" s="4">
        <f t="shared" si="1279"/>
        <v>0</v>
      </c>
      <c r="BW20446" s="10"/>
      <c r="BX20446" s="4">
        <f t="shared" si="1280"/>
        <v>1</v>
      </c>
      <c r="BY20446" s="4">
        <f t="shared" si="1281"/>
        <v>1</v>
      </c>
    </row>
    <row r="20447" spans="1:77">
      <c r="A20447" s="10">
        <v>20442</v>
      </c>
      <c r="BT20447" s="10">
        <v>20442</v>
      </c>
      <c r="BU20447" s="4">
        <f t="shared" si="1278"/>
        <v>0</v>
      </c>
      <c r="BV20447" s="4">
        <f t="shared" si="1279"/>
        <v>0</v>
      </c>
      <c r="BW20447" s="10"/>
      <c r="BX20447" s="4">
        <f t="shared" si="1280"/>
        <v>1</v>
      </c>
      <c r="BY20447" s="4">
        <f t="shared" si="1281"/>
        <v>1</v>
      </c>
    </row>
    <row r="20448" spans="1:77">
      <c r="A20448" s="10">
        <v>20443</v>
      </c>
      <c r="BT20448" s="10">
        <v>20443</v>
      </c>
      <c r="BU20448" s="4">
        <f t="shared" si="1278"/>
        <v>0</v>
      </c>
      <c r="BV20448" s="4">
        <f t="shared" si="1279"/>
        <v>0</v>
      </c>
      <c r="BW20448" s="10"/>
      <c r="BX20448" s="4">
        <f t="shared" si="1280"/>
        <v>1</v>
      </c>
      <c r="BY20448" s="4">
        <f t="shared" si="1281"/>
        <v>1</v>
      </c>
    </row>
    <row r="20449" spans="1:77">
      <c r="A20449" s="10">
        <v>20444</v>
      </c>
      <c r="BT20449" s="10">
        <v>20444</v>
      </c>
      <c r="BU20449" s="4">
        <f t="shared" si="1278"/>
        <v>0</v>
      </c>
      <c r="BV20449" s="4">
        <f t="shared" si="1279"/>
        <v>0</v>
      </c>
      <c r="BW20449" s="10"/>
      <c r="BX20449" s="4">
        <f t="shared" si="1280"/>
        <v>1</v>
      </c>
      <c r="BY20449" s="4">
        <f t="shared" si="1281"/>
        <v>1</v>
      </c>
    </row>
    <row r="20450" spans="1:77">
      <c r="A20450" s="10">
        <v>20445</v>
      </c>
      <c r="BT20450" s="10">
        <v>20445</v>
      </c>
      <c r="BU20450" s="4">
        <f t="shared" si="1278"/>
        <v>0</v>
      </c>
      <c r="BV20450" s="4">
        <f t="shared" si="1279"/>
        <v>0</v>
      </c>
      <c r="BW20450" s="10"/>
      <c r="BX20450" s="4">
        <f t="shared" si="1280"/>
        <v>1</v>
      </c>
      <c r="BY20450" s="4">
        <f t="shared" si="1281"/>
        <v>1</v>
      </c>
    </row>
    <row r="20451" spans="1:77">
      <c r="A20451" s="10">
        <v>20446</v>
      </c>
      <c r="BT20451" s="10">
        <v>20446</v>
      </c>
      <c r="BU20451" s="4">
        <f t="shared" si="1278"/>
        <v>0</v>
      </c>
      <c r="BV20451" s="4">
        <f t="shared" si="1279"/>
        <v>0</v>
      </c>
      <c r="BW20451" s="10"/>
      <c r="BX20451" s="4">
        <f t="shared" si="1280"/>
        <v>1</v>
      </c>
      <c r="BY20451" s="4">
        <f t="shared" si="1281"/>
        <v>1</v>
      </c>
    </row>
    <row r="20452" spans="1:77">
      <c r="A20452" s="10">
        <v>20447</v>
      </c>
      <c r="BT20452" s="10">
        <v>20447</v>
      </c>
      <c r="BU20452" s="4">
        <f t="shared" si="1278"/>
        <v>0</v>
      </c>
      <c r="BV20452" s="4">
        <f t="shared" si="1279"/>
        <v>0</v>
      </c>
      <c r="BW20452" s="10"/>
      <c r="BX20452" s="4">
        <f t="shared" si="1280"/>
        <v>1</v>
      </c>
      <c r="BY20452" s="4">
        <f t="shared" si="1281"/>
        <v>1</v>
      </c>
    </row>
    <row r="20453" spans="1:77">
      <c r="A20453" s="10">
        <v>20448</v>
      </c>
      <c r="BT20453" s="10">
        <v>20448</v>
      </c>
      <c r="BU20453" s="4">
        <f t="shared" si="1278"/>
        <v>0</v>
      </c>
      <c r="BV20453" s="4">
        <f t="shared" si="1279"/>
        <v>0</v>
      </c>
      <c r="BW20453" s="10"/>
      <c r="BX20453" s="4">
        <f t="shared" si="1280"/>
        <v>1</v>
      </c>
      <c r="BY20453" s="4">
        <f t="shared" si="1281"/>
        <v>1</v>
      </c>
    </row>
    <row r="20454" spans="1:77">
      <c r="A20454" s="10">
        <v>20449</v>
      </c>
      <c r="BT20454" s="10">
        <v>20449</v>
      </c>
      <c r="BU20454" s="4">
        <f t="shared" si="1278"/>
        <v>0</v>
      </c>
      <c r="BV20454" s="4">
        <f t="shared" si="1279"/>
        <v>0</v>
      </c>
      <c r="BW20454" s="10"/>
      <c r="BX20454" s="4">
        <f t="shared" si="1280"/>
        <v>1</v>
      </c>
      <c r="BY20454" s="4">
        <f t="shared" si="1281"/>
        <v>1</v>
      </c>
    </row>
    <row r="20455" spans="1:77">
      <c r="A20455" s="10">
        <v>20450</v>
      </c>
      <c r="BT20455" s="10">
        <v>20450</v>
      </c>
      <c r="BU20455" s="4">
        <f t="shared" si="1278"/>
        <v>0</v>
      </c>
      <c r="BV20455" s="4">
        <f t="shared" si="1279"/>
        <v>0</v>
      </c>
      <c r="BW20455" s="10"/>
      <c r="BX20455" s="4">
        <f t="shared" si="1280"/>
        <v>1</v>
      </c>
      <c r="BY20455" s="4">
        <f t="shared" si="1281"/>
        <v>1</v>
      </c>
    </row>
    <row r="20456" spans="1:77">
      <c r="A20456" s="10">
        <v>20451</v>
      </c>
      <c r="BT20456" s="10">
        <v>20451</v>
      </c>
      <c r="BU20456" s="4">
        <f t="shared" si="1278"/>
        <v>0</v>
      </c>
      <c r="BV20456" s="4">
        <f t="shared" si="1279"/>
        <v>0</v>
      </c>
      <c r="BW20456" s="10"/>
      <c r="BX20456" s="4">
        <f t="shared" si="1280"/>
        <v>1</v>
      </c>
      <c r="BY20456" s="4">
        <f t="shared" si="1281"/>
        <v>1</v>
      </c>
    </row>
    <row r="20457" spans="1:77">
      <c r="A20457" s="10">
        <v>20452</v>
      </c>
      <c r="BT20457" s="10">
        <v>20452</v>
      </c>
      <c r="BU20457" s="4">
        <f t="shared" si="1278"/>
        <v>0</v>
      </c>
      <c r="BV20457" s="4">
        <f t="shared" si="1279"/>
        <v>0</v>
      </c>
      <c r="BW20457" s="10"/>
      <c r="BX20457" s="4">
        <f t="shared" si="1280"/>
        <v>1</v>
      </c>
      <c r="BY20457" s="4">
        <f t="shared" si="1281"/>
        <v>1</v>
      </c>
    </row>
    <row r="20458" spans="1:77">
      <c r="A20458" s="10">
        <v>20453</v>
      </c>
      <c r="BT20458" s="10">
        <v>20453</v>
      </c>
      <c r="BU20458" s="4">
        <f t="shared" si="1278"/>
        <v>0</v>
      </c>
      <c r="BV20458" s="4">
        <f t="shared" si="1279"/>
        <v>0</v>
      </c>
      <c r="BW20458" s="10"/>
      <c r="BX20458" s="4">
        <f t="shared" si="1280"/>
        <v>1</v>
      </c>
      <c r="BY20458" s="4">
        <f t="shared" si="1281"/>
        <v>1</v>
      </c>
    </row>
    <row r="20459" spans="1:77">
      <c r="A20459" s="10">
        <v>20454</v>
      </c>
      <c r="BT20459" s="10">
        <v>20454</v>
      </c>
      <c r="BU20459" s="4">
        <f t="shared" si="1278"/>
        <v>0</v>
      </c>
      <c r="BV20459" s="4">
        <f t="shared" si="1279"/>
        <v>0</v>
      </c>
      <c r="BW20459" s="10"/>
      <c r="BX20459" s="4">
        <f t="shared" si="1280"/>
        <v>1</v>
      </c>
      <c r="BY20459" s="4">
        <f t="shared" si="1281"/>
        <v>1</v>
      </c>
    </row>
    <row r="20460" spans="1:77">
      <c r="A20460" s="10">
        <v>20455</v>
      </c>
      <c r="BT20460" s="10">
        <v>20455</v>
      </c>
      <c r="BU20460" s="4">
        <f t="shared" si="1278"/>
        <v>0</v>
      </c>
      <c r="BV20460" s="4">
        <f t="shared" si="1279"/>
        <v>0</v>
      </c>
      <c r="BW20460" s="10"/>
      <c r="BX20460" s="4">
        <f t="shared" si="1280"/>
        <v>1</v>
      </c>
      <c r="BY20460" s="4">
        <f t="shared" si="1281"/>
        <v>1</v>
      </c>
    </row>
    <row r="20461" spans="1:77">
      <c r="A20461" s="10">
        <v>20456</v>
      </c>
      <c r="BT20461" s="10">
        <v>20456</v>
      </c>
      <c r="BU20461" s="4">
        <f t="shared" si="1278"/>
        <v>0</v>
      </c>
      <c r="BV20461" s="4">
        <f t="shared" si="1279"/>
        <v>0</v>
      </c>
      <c r="BW20461" s="10"/>
      <c r="BX20461" s="4">
        <f t="shared" si="1280"/>
        <v>1</v>
      </c>
      <c r="BY20461" s="4">
        <f t="shared" si="1281"/>
        <v>1</v>
      </c>
    </row>
    <row r="20462" spans="1:77">
      <c r="A20462" s="10">
        <v>20457</v>
      </c>
      <c r="BT20462" s="10">
        <v>20457</v>
      </c>
      <c r="BU20462" s="4">
        <f t="shared" si="1278"/>
        <v>0</v>
      </c>
      <c r="BV20462" s="4">
        <f t="shared" si="1279"/>
        <v>0</v>
      </c>
      <c r="BW20462" s="10"/>
      <c r="BX20462" s="4">
        <f t="shared" si="1280"/>
        <v>1</v>
      </c>
      <c r="BY20462" s="4">
        <f t="shared" si="1281"/>
        <v>1</v>
      </c>
    </row>
    <row r="20463" spans="1:77">
      <c r="A20463" s="10">
        <v>20458</v>
      </c>
      <c r="BT20463" s="10">
        <v>20458</v>
      </c>
      <c r="BU20463" s="4">
        <f t="shared" si="1278"/>
        <v>0</v>
      </c>
      <c r="BV20463" s="4">
        <f t="shared" si="1279"/>
        <v>0</v>
      </c>
      <c r="BW20463" s="10"/>
      <c r="BX20463" s="4">
        <f t="shared" si="1280"/>
        <v>1</v>
      </c>
      <c r="BY20463" s="4">
        <f t="shared" si="1281"/>
        <v>1</v>
      </c>
    </row>
    <row r="20464" spans="1:77">
      <c r="A20464" s="10">
        <v>20459</v>
      </c>
      <c r="BT20464" s="10">
        <v>20459</v>
      </c>
      <c r="BU20464" s="4">
        <f t="shared" si="1278"/>
        <v>0</v>
      </c>
      <c r="BV20464" s="4">
        <f t="shared" si="1279"/>
        <v>0</v>
      </c>
      <c r="BW20464" s="10"/>
      <c r="BX20464" s="4">
        <f t="shared" si="1280"/>
        <v>1</v>
      </c>
      <c r="BY20464" s="4">
        <f t="shared" si="1281"/>
        <v>1</v>
      </c>
    </row>
    <row r="20465" spans="1:77">
      <c r="A20465" s="10">
        <v>20460</v>
      </c>
      <c r="BT20465" s="10">
        <v>20460</v>
      </c>
      <c r="BU20465" s="4">
        <f t="shared" si="1278"/>
        <v>0</v>
      </c>
      <c r="BV20465" s="4">
        <f t="shared" si="1279"/>
        <v>0</v>
      </c>
      <c r="BW20465" s="10"/>
      <c r="BX20465" s="4">
        <f t="shared" si="1280"/>
        <v>1</v>
      </c>
      <c r="BY20465" s="4">
        <f t="shared" si="1281"/>
        <v>1</v>
      </c>
    </row>
    <row r="20466" spans="1:77">
      <c r="A20466" s="10">
        <v>20461</v>
      </c>
      <c r="BT20466" s="10">
        <v>20461</v>
      </c>
      <c r="BU20466" s="4">
        <f t="shared" si="1278"/>
        <v>0</v>
      </c>
      <c r="BV20466" s="4">
        <f t="shared" si="1279"/>
        <v>0</v>
      </c>
      <c r="BW20466" s="10"/>
      <c r="BX20466" s="4">
        <f t="shared" si="1280"/>
        <v>1</v>
      </c>
      <c r="BY20466" s="4">
        <f t="shared" si="1281"/>
        <v>1</v>
      </c>
    </row>
    <row r="20467" spans="1:77">
      <c r="A20467" s="10">
        <v>20462</v>
      </c>
      <c r="BT20467" s="10">
        <v>20462</v>
      </c>
      <c r="BU20467" s="4">
        <f t="shared" si="1278"/>
        <v>0</v>
      </c>
      <c r="BV20467" s="4">
        <f t="shared" si="1279"/>
        <v>0</v>
      </c>
      <c r="BW20467" s="10"/>
      <c r="BX20467" s="4">
        <f t="shared" si="1280"/>
        <v>1</v>
      </c>
      <c r="BY20467" s="4">
        <f t="shared" si="1281"/>
        <v>1</v>
      </c>
    </row>
    <row r="20468" spans="1:77">
      <c r="A20468" s="10">
        <v>20463</v>
      </c>
      <c r="BT20468" s="10">
        <v>20463</v>
      </c>
      <c r="BU20468" s="4">
        <f t="shared" si="1278"/>
        <v>0</v>
      </c>
      <c r="BV20468" s="4">
        <f t="shared" si="1279"/>
        <v>0</v>
      </c>
      <c r="BW20468" s="10"/>
      <c r="BX20468" s="4">
        <f t="shared" si="1280"/>
        <v>1</v>
      </c>
      <c r="BY20468" s="4">
        <f t="shared" si="1281"/>
        <v>1</v>
      </c>
    </row>
    <row r="20469" spans="1:77">
      <c r="A20469" s="10">
        <v>20464</v>
      </c>
      <c r="BT20469" s="10">
        <v>20464</v>
      </c>
      <c r="BU20469" s="4">
        <f t="shared" si="1278"/>
        <v>0</v>
      </c>
      <c r="BV20469" s="4">
        <f t="shared" si="1279"/>
        <v>0</v>
      </c>
      <c r="BW20469" s="10"/>
      <c r="BX20469" s="4">
        <f t="shared" si="1280"/>
        <v>1</v>
      </c>
      <c r="BY20469" s="4">
        <f t="shared" si="1281"/>
        <v>1</v>
      </c>
    </row>
    <row r="20470" spans="1:77">
      <c r="A20470" s="10">
        <v>20465</v>
      </c>
      <c r="BT20470" s="10">
        <v>20465</v>
      </c>
      <c r="BU20470" s="4">
        <f t="shared" si="1278"/>
        <v>0</v>
      </c>
      <c r="BV20470" s="4">
        <f t="shared" si="1279"/>
        <v>0</v>
      </c>
      <c r="BW20470" s="10"/>
      <c r="BX20470" s="4">
        <f t="shared" si="1280"/>
        <v>1</v>
      </c>
      <c r="BY20470" s="4">
        <f t="shared" si="1281"/>
        <v>1</v>
      </c>
    </row>
    <row r="20471" spans="1:77">
      <c r="A20471" s="10">
        <v>20466</v>
      </c>
      <c r="BT20471" s="10">
        <v>20466</v>
      </c>
      <c r="BU20471" s="4">
        <f t="shared" si="1278"/>
        <v>0</v>
      </c>
      <c r="BV20471" s="4">
        <f t="shared" si="1279"/>
        <v>0</v>
      </c>
      <c r="BW20471" s="10"/>
      <c r="BX20471" s="4">
        <f t="shared" si="1280"/>
        <v>1</v>
      </c>
      <c r="BY20471" s="4">
        <f t="shared" si="1281"/>
        <v>1</v>
      </c>
    </row>
    <row r="20472" spans="1:77">
      <c r="A20472" s="10">
        <v>20467</v>
      </c>
      <c r="BT20472" s="10">
        <v>20467</v>
      </c>
      <c r="BU20472" s="4">
        <f t="shared" si="1278"/>
        <v>0</v>
      </c>
      <c r="BV20472" s="4">
        <f t="shared" si="1279"/>
        <v>0</v>
      </c>
      <c r="BW20472" s="10"/>
      <c r="BX20472" s="4">
        <f t="shared" si="1280"/>
        <v>1</v>
      </c>
      <c r="BY20472" s="4">
        <f t="shared" si="1281"/>
        <v>1</v>
      </c>
    </row>
    <row r="20473" spans="1:77">
      <c r="A20473" s="10">
        <v>20468</v>
      </c>
      <c r="BT20473" s="10">
        <v>20468</v>
      </c>
      <c r="BU20473" s="4">
        <f t="shared" si="1278"/>
        <v>0</v>
      </c>
      <c r="BV20473" s="4">
        <f t="shared" si="1279"/>
        <v>0</v>
      </c>
      <c r="BW20473" s="10"/>
      <c r="BX20473" s="4">
        <f t="shared" si="1280"/>
        <v>1</v>
      </c>
      <c r="BY20473" s="4">
        <f t="shared" si="1281"/>
        <v>1</v>
      </c>
    </row>
    <row r="20474" spans="1:77">
      <c r="A20474" s="10">
        <v>20469</v>
      </c>
      <c r="BT20474" s="10">
        <v>20469</v>
      </c>
      <c r="BU20474" s="4">
        <f t="shared" si="1278"/>
        <v>0</v>
      </c>
      <c r="BV20474" s="4">
        <f t="shared" si="1279"/>
        <v>0</v>
      </c>
      <c r="BW20474" s="10"/>
      <c r="BX20474" s="4">
        <f t="shared" si="1280"/>
        <v>1</v>
      </c>
      <c r="BY20474" s="4">
        <f t="shared" si="1281"/>
        <v>1</v>
      </c>
    </row>
    <row r="20475" spans="1:77">
      <c r="A20475" s="10">
        <v>20470</v>
      </c>
      <c r="BT20475" s="10">
        <v>20470</v>
      </c>
      <c r="BU20475" s="4">
        <f t="shared" si="1278"/>
        <v>0</v>
      </c>
      <c r="BV20475" s="4">
        <f t="shared" si="1279"/>
        <v>0</v>
      </c>
      <c r="BW20475" s="10"/>
      <c r="BX20475" s="4">
        <f t="shared" si="1280"/>
        <v>1</v>
      </c>
      <c r="BY20475" s="4">
        <f t="shared" si="1281"/>
        <v>1</v>
      </c>
    </row>
    <row r="20476" spans="1:77">
      <c r="A20476" s="10">
        <v>20471</v>
      </c>
      <c r="BT20476" s="10">
        <v>20471</v>
      </c>
      <c r="BU20476" s="4">
        <f t="shared" si="1278"/>
        <v>0</v>
      </c>
      <c r="BV20476" s="4">
        <f t="shared" si="1279"/>
        <v>0</v>
      </c>
      <c r="BW20476" s="10"/>
      <c r="BX20476" s="4">
        <f t="shared" si="1280"/>
        <v>1</v>
      </c>
      <c r="BY20476" s="4">
        <f t="shared" si="1281"/>
        <v>1</v>
      </c>
    </row>
    <row r="20477" spans="1:77">
      <c r="A20477" s="10">
        <v>20472</v>
      </c>
      <c r="BT20477" s="10">
        <v>20472</v>
      </c>
      <c r="BU20477" s="4">
        <f t="shared" si="1278"/>
        <v>0</v>
      </c>
      <c r="BV20477" s="4">
        <f t="shared" si="1279"/>
        <v>0</v>
      </c>
      <c r="BW20477" s="10"/>
      <c r="BX20477" s="4">
        <f t="shared" si="1280"/>
        <v>1</v>
      </c>
      <c r="BY20477" s="4">
        <f t="shared" si="1281"/>
        <v>1</v>
      </c>
    </row>
    <row r="20478" spans="1:77">
      <c r="A20478" s="10">
        <v>20473</v>
      </c>
      <c r="BT20478" s="10">
        <v>20473</v>
      </c>
      <c r="BU20478" s="4">
        <f t="shared" si="1278"/>
        <v>0</v>
      </c>
      <c r="BV20478" s="4">
        <f t="shared" si="1279"/>
        <v>0</v>
      </c>
      <c r="BW20478" s="10"/>
      <c r="BX20478" s="4">
        <f t="shared" si="1280"/>
        <v>1</v>
      </c>
      <c r="BY20478" s="4">
        <f t="shared" si="1281"/>
        <v>1</v>
      </c>
    </row>
    <row r="20479" spans="1:77">
      <c r="A20479" s="10">
        <v>20474</v>
      </c>
      <c r="BT20479" s="10">
        <v>20474</v>
      </c>
      <c r="BU20479" s="4">
        <f t="shared" si="1278"/>
        <v>0</v>
      </c>
      <c r="BV20479" s="4">
        <f t="shared" si="1279"/>
        <v>0</v>
      </c>
      <c r="BW20479" s="10"/>
      <c r="BX20479" s="4">
        <f t="shared" si="1280"/>
        <v>1</v>
      </c>
      <c r="BY20479" s="4">
        <f t="shared" si="1281"/>
        <v>1</v>
      </c>
    </row>
    <row r="20480" spans="1:77">
      <c r="A20480" s="10">
        <v>20475</v>
      </c>
      <c r="BT20480" s="10">
        <v>20475</v>
      </c>
      <c r="BU20480" s="4">
        <f t="shared" si="1278"/>
        <v>0</v>
      </c>
      <c r="BV20480" s="4">
        <f t="shared" si="1279"/>
        <v>0</v>
      </c>
      <c r="BW20480" s="10"/>
      <c r="BX20480" s="4">
        <f t="shared" si="1280"/>
        <v>1</v>
      </c>
      <c r="BY20480" s="4">
        <f t="shared" si="1281"/>
        <v>1</v>
      </c>
    </row>
    <row r="20481" spans="1:77">
      <c r="A20481" s="10">
        <v>20476</v>
      </c>
      <c r="BT20481" s="10">
        <v>20476</v>
      </c>
      <c r="BU20481" s="4">
        <f t="shared" si="1278"/>
        <v>0</v>
      </c>
      <c r="BV20481" s="4">
        <f t="shared" si="1279"/>
        <v>0</v>
      </c>
      <c r="BW20481" s="10"/>
      <c r="BX20481" s="4">
        <f t="shared" si="1280"/>
        <v>1</v>
      </c>
      <c r="BY20481" s="4">
        <f t="shared" si="1281"/>
        <v>1</v>
      </c>
    </row>
    <row r="20482" spans="1:77">
      <c r="A20482" s="10">
        <v>20477</v>
      </c>
      <c r="BT20482" s="10">
        <v>20477</v>
      </c>
      <c r="BU20482" s="4">
        <f t="shared" si="1278"/>
        <v>0</v>
      </c>
      <c r="BV20482" s="4">
        <f t="shared" si="1279"/>
        <v>0</v>
      </c>
      <c r="BW20482" s="10"/>
      <c r="BX20482" s="4">
        <f t="shared" si="1280"/>
        <v>1</v>
      </c>
      <c r="BY20482" s="4">
        <f t="shared" si="1281"/>
        <v>1</v>
      </c>
    </row>
    <row r="20483" spans="1:77">
      <c r="A20483" s="10">
        <v>20478</v>
      </c>
      <c r="BT20483" s="10">
        <v>20478</v>
      </c>
      <c r="BU20483" s="4">
        <f t="shared" si="1278"/>
        <v>0</v>
      </c>
      <c r="BV20483" s="4">
        <f t="shared" si="1279"/>
        <v>0</v>
      </c>
      <c r="BW20483" s="10"/>
      <c r="BX20483" s="4">
        <f t="shared" si="1280"/>
        <v>1</v>
      </c>
      <c r="BY20483" s="4">
        <f t="shared" si="1281"/>
        <v>1</v>
      </c>
    </row>
    <row r="20484" spans="1:77">
      <c r="A20484" s="10">
        <v>20479</v>
      </c>
      <c r="BT20484" s="10">
        <v>20479</v>
      </c>
      <c r="BU20484" s="4">
        <f t="shared" si="1278"/>
        <v>0</v>
      </c>
      <c r="BV20484" s="4">
        <f t="shared" si="1279"/>
        <v>0</v>
      </c>
      <c r="BW20484" s="10"/>
      <c r="BX20484" s="4">
        <f t="shared" si="1280"/>
        <v>1</v>
      </c>
      <c r="BY20484" s="4">
        <f t="shared" si="1281"/>
        <v>1</v>
      </c>
    </row>
    <row r="20485" spans="1:77">
      <c r="A20485" s="10">
        <v>20480</v>
      </c>
      <c r="BT20485" s="10">
        <v>20480</v>
      </c>
      <c r="BU20485" s="4">
        <f t="shared" si="1278"/>
        <v>0</v>
      </c>
      <c r="BV20485" s="4">
        <f t="shared" si="1279"/>
        <v>0</v>
      </c>
      <c r="BW20485" s="10"/>
      <c r="BX20485" s="4">
        <f t="shared" si="1280"/>
        <v>1</v>
      </c>
      <c r="BY20485" s="4">
        <f t="shared" si="1281"/>
        <v>1</v>
      </c>
    </row>
    <row r="20486" spans="1:77">
      <c r="A20486" s="10">
        <v>20481</v>
      </c>
      <c r="BT20486" s="10">
        <v>20481</v>
      </c>
      <c r="BU20486" s="4">
        <f t="shared" si="1278"/>
        <v>0</v>
      </c>
      <c r="BV20486" s="4">
        <f t="shared" si="1279"/>
        <v>0</v>
      </c>
      <c r="BW20486" s="10"/>
      <c r="BX20486" s="4">
        <f t="shared" si="1280"/>
        <v>1</v>
      </c>
      <c r="BY20486" s="4">
        <f t="shared" si="1281"/>
        <v>1</v>
      </c>
    </row>
    <row r="20487" spans="1:77">
      <c r="A20487" s="10">
        <v>20482</v>
      </c>
      <c r="BT20487" s="10">
        <v>20482</v>
      </c>
      <c r="BU20487" s="4">
        <f t="shared" ref="BU20487:BU20550" si="1282">BP20487*$BV$1-BQ20487</f>
        <v>0</v>
      </c>
      <c r="BV20487" s="4">
        <f t="shared" ref="BV20487:BV20550" si="1283">BR20487*$BV$1-BS20487</f>
        <v>0</v>
      </c>
      <c r="BW20487" s="10"/>
      <c r="BX20487" s="4">
        <f t="shared" si="1280"/>
        <v>1</v>
      </c>
      <c r="BY20487" s="4">
        <f t="shared" si="1281"/>
        <v>1</v>
      </c>
    </row>
    <row r="20488" spans="1:77">
      <c r="A20488" s="10">
        <v>20483</v>
      </c>
      <c r="BT20488" s="10">
        <v>20483</v>
      </c>
      <c r="BU20488" s="4">
        <f t="shared" si="1282"/>
        <v>0</v>
      </c>
      <c r="BV20488" s="4">
        <f t="shared" si="1283"/>
        <v>0</v>
      </c>
      <c r="BW20488" s="10"/>
      <c r="BX20488" s="4">
        <f t="shared" si="1280"/>
        <v>1</v>
      </c>
      <c r="BY20488" s="4">
        <f t="shared" si="1281"/>
        <v>1</v>
      </c>
    </row>
    <row r="20489" spans="1:77">
      <c r="A20489" s="10">
        <v>20484</v>
      </c>
      <c r="BT20489" s="10">
        <v>20484</v>
      </c>
      <c r="BU20489" s="4">
        <f t="shared" si="1282"/>
        <v>0</v>
      </c>
      <c r="BV20489" s="4">
        <f t="shared" si="1283"/>
        <v>0</v>
      </c>
      <c r="BW20489" s="10"/>
      <c r="BX20489" s="4">
        <f t="shared" si="1280"/>
        <v>1</v>
      </c>
      <c r="BY20489" s="4">
        <f t="shared" si="1281"/>
        <v>1</v>
      </c>
    </row>
    <row r="20490" spans="1:77">
      <c r="A20490" s="10">
        <v>20485</v>
      </c>
      <c r="BT20490" s="10">
        <v>20485</v>
      </c>
      <c r="BU20490" s="4">
        <f t="shared" si="1282"/>
        <v>0</v>
      </c>
      <c r="BV20490" s="4">
        <f t="shared" si="1283"/>
        <v>0</v>
      </c>
      <c r="BW20490" s="10"/>
      <c r="BX20490" s="4">
        <f t="shared" si="1280"/>
        <v>1</v>
      </c>
      <c r="BY20490" s="4">
        <f t="shared" si="1281"/>
        <v>1</v>
      </c>
    </row>
    <row r="20491" spans="1:77">
      <c r="A20491" s="10">
        <v>20486</v>
      </c>
      <c r="BT20491" s="10">
        <v>20486</v>
      </c>
      <c r="BU20491" s="4">
        <f t="shared" si="1282"/>
        <v>0</v>
      </c>
      <c r="BV20491" s="4">
        <f t="shared" si="1283"/>
        <v>0</v>
      </c>
      <c r="BW20491" s="10"/>
      <c r="BX20491" s="4">
        <f t="shared" si="1280"/>
        <v>1</v>
      </c>
      <c r="BY20491" s="4">
        <f t="shared" si="1281"/>
        <v>1</v>
      </c>
    </row>
    <row r="20492" spans="1:77">
      <c r="A20492" s="10">
        <v>20487</v>
      </c>
      <c r="BT20492" s="10">
        <v>20487</v>
      </c>
      <c r="BU20492" s="4">
        <f t="shared" si="1282"/>
        <v>0</v>
      </c>
      <c r="BV20492" s="4">
        <f t="shared" si="1283"/>
        <v>0</v>
      </c>
      <c r="BW20492" s="10"/>
      <c r="BX20492" s="4">
        <f t="shared" si="1280"/>
        <v>1</v>
      </c>
      <c r="BY20492" s="4">
        <f t="shared" si="1281"/>
        <v>1</v>
      </c>
    </row>
    <row r="20493" spans="1:77">
      <c r="A20493" s="10">
        <v>20488</v>
      </c>
      <c r="BT20493" s="10">
        <v>20488</v>
      </c>
      <c r="BU20493" s="4">
        <f t="shared" si="1282"/>
        <v>0</v>
      </c>
      <c r="BV20493" s="4">
        <f t="shared" si="1283"/>
        <v>0</v>
      </c>
      <c r="BW20493" s="10"/>
      <c r="BX20493" s="4">
        <f t="shared" si="1280"/>
        <v>1</v>
      </c>
      <c r="BY20493" s="4">
        <f t="shared" si="1281"/>
        <v>1</v>
      </c>
    </row>
    <row r="20494" spans="1:77">
      <c r="A20494" s="10">
        <v>20489</v>
      </c>
      <c r="BT20494" s="10">
        <v>20489</v>
      </c>
      <c r="BU20494" s="4">
        <f t="shared" si="1282"/>
        <v>0</v>
      </c>
      <c r="BV20494" s="4">
        <f t="shared" si="1283"/>
        <v>0</v>
      </c>
      <c r="BW20494" s="10"/>
      <c r="BX20494" s="4">
        <f t="shared" si="1280"/>
        <v>1</v>
      </c>
      <c r="BY20494" s="4">
        <f t="shared" si="1281"/>
        <v>1</v>
      </c>
    </row>
    <row r="20495" spans="1:77">
      <c r="A20495" s="10">
        <v>20490</v>
      </c>
      <c r="BT20495" s="10">
        <v>20490</v>
      </c>
      <c r="BU20495" s="4">
        <f t="shared" si="1282"/>
        <v>0</v>
      </c>
      <c r="BV20495" s="4">
        <f t="shared" si="1283"/>
        <v>0</v>
      </c>
      <c r="BW20495" s="10"/>
      <c r="BX20495" s="4">
        <f t="shared" si="1280"/>
        <v>1</v>
      </c>
      <c r="BY20495" s="4">
        <f t="shared" si="1281"/>
        <v>1</v>
      </c>
    </row>
    <row r="20496" spans="1:77">
      <c r="A20496" s="10">
        <v>20491</v>
      </c>
      <c r="BT20496" s="10">
        <v>20491</v>
      </c>
      <c r="BU20496" s="4">
        <f t="shared" si="1282"/>
        <v>0</v>
      </c>
      <c r="BV20496" s="4">
        <f t="shared" si="1283"/>
        <v>0</v>
      </c>
      <c r="BW20496" s="10"/>
      <c r="BX20496" s="4">
        <f t="shared" si="1280"/>
        <v>1</v>
      </c>
      <c r="BY20496" s="4">
        <f t="shared" si="1281"/>
        <v>1</v>
      </c>
    </row>
    <row r="20497" spans="1:77">
      <c r="A20497" s="10">
        <v>20492</v>
      </c>
      <c r="BT20497" s="10">
        <v>20492</v>
      </c>
      <c r="BU20497" s="4">
        <f t="shared" si="1282"/>
        <v>0</v>
      </c>
      <c r="BV20497" s="4">
        <f t="shared" si="1283"/>
        <v>0</v>
      </c>
      <c r="BW20497" s="10"/>
      <c r="BX20497" s="4">
        <f t="shared" si="1280"/>
        <v>1</v>
      </c>
      <c r="BY20497" s="4">
        <f t="shared" si="1281"/>
        <v>1</v>
      </c>
    </row>
    <row r="20498" spans="1:77">
      <c r="A20498" s="10">
        <v>20493</v>
      </c>
      <c r="BT20498" s="10">
        <v>20493</v>
      </c>
      <c r="BU20498" s="4">
        <f t="shared" si="1282"/>
        <v>0</v>
      </c>
      <c r="BV20498" s="4">
        <f t="shared" si="1283"/>
        <v>0</v>
      </c>
      <c r="BW20498" s="10"/>
      <c r="BX20498" s="4">
        <f t="shared" si="1280"/>
        <v>1</v>
      </c>
      <c r="BY20498" s="4">
        <f t="shared" si="1281"/>
        <v>1</v>
      </c>
    </row>
    <row r="20499" spans="1:77">
      <c r="A20499" s="10">
        <v>20494</v>
      </c>
      <c r="BT20499" s="10">
        <v>20494</v>
      </c>
      <c r="BU20499" s="4">
        <f t="shared" si="1282"/>
        <v>0</v>
      </c>
      <c r="BV20499" s="4">
        <f t="shared" si="1283"/>
        <v>0</v>
      </c>
      <c r="BW20499" s="10"/>
      <c r="BX20499" s="4">
        <f t="shared" si="1280"/>
        <v>1</v>
      </c>
      <c r="BY20499" s="4">
        <f t="shared" si="1281"/>
        <v>1</v>
      </c>
    </row>
    <row r="20500" spans="1:77">
      <c r="A20500" s="10">
        <v>20495</v>
      </c>
      <c r="BT20500" s="10">
        <v>20495</v>
      </c>
      <c r="BU20500" s="4">
        <f t="shared" si="1282"/>
        <v>0</v>
      </c>
      <c r="BV20500" s="4">
        <f t="shared" si="1283"/>
        <v>0</v>
      </c>
      <c r="BW20500" s="10"/>
      <c r="BX20500" s="4">
        <f t="shared" si="1280"/>
        <v>1</v>
      </c>
      <c r="BY20500" s="4">
        <f t="shared" si="1281"/>
        <v>1</v>
      </c>
    </row>
    <row r="20501" spans="1:77">
      <c r="A20501" s="10">
        <v>20496</v>
      </c>
      <c r="BT20501" s="10">
        <v>20496</v>
      </c>
      <c r="BU20501" s="4">
        <f t="shared" si="1282"/>
        <v>0</v>
      </c>
      <c r="BV20501" s="4">
        <f t="shared" si="1283"/>
        <v>0</v>
      </c>
      <c r="BW20501" s="10"/>
      <c r="BX20501" s="4">
        <f t="shared" si="1280"/>
        <v>1</v>
      </c>
      <c r="BY20501" s="4">
        <f t="shared" si="1281"/>
        <v>1</v>
      </c>
    </row>
    <row r="20502" spans="1:77">
      <c r="A20502" s="10">
        <v>20497</v>
      </c>
      <c r="BT20502" s="10">
        <v>20497</v>
      </c>
      <c r="BU20502" s="4">
        <f t="shared" si="1282"/>
        <v>0</v>
      </c>
      <c r="BV20502" s="4">
        <f t="shared" si="1283"/>
        <v>0</v>
      </c>
      <c r="BW20502" s="10"/>
      <c r="BX20502" s="4">
        <f t="shared" ref="BX20502:BX20565" si="1284">IF(BU20502=MAX($BU20502:$BV20502),1,0)</f>
        <v>1</v>
      </c>
      <c r="BY20502" s="4">
        <f t="shared" ref="BY20502:BY20565" si="1285">IF(BV20502=MAX($BU20502:$BV20502),1,0)</f>
        <v>1</v>
      </c>
    </row>
    <row r="20503" spans="1:77">
      <c r="A20503" s="10">
        <v>20498</v>
      </c>
      <c r="BT20503" s="10">
        <v>20498</v>
      </c>
      <c r="BU20503" s="4">
        <f t="shared" si="1282"/>
        <v>0</v>
      </c>
      <c r="BV20503" s="4">
        <f t="shared" si="1283"/>
        <v>0</v>
      </c>
      <c r="BW20503" s="10"/>
      <c r="BX20503" s="4">
        <f t="shared" si="1284"/>
        <v>1</v>
      </c>
      <c r="BY20503" s="4">
        <f t="shared" si="1285"/>
        <v>1</v>
      </c>
    </row>
    <row r="20504" spans="1:77">
      <c r="A20504" s="10">
        <v>20499</v>
      </c>
      <c r="BT20504" s="10">
        <v>20499</v>
      </c>
      <c r="BU20504" s="4">
        <f t="shared" si="1282"/>
        <v>0</v>
      </c>
      <c r="BV20504" s="4">
        <f t="shared" si="1283"/>
        <v>0</v>
      </c>
      <c r="BW20504" s="10"/>
      <c r="BX20504" s="4">
        <f t="shared" si="1284"/>
        <v>1</v>
      </c>
      <c r="BY20504" s="4">
        <f t="shared" si="1285"/>
        <v>1</v>
      </c>
    </row>
    <row r="20505" spans="1:77">
      <c r="A20505" s="10">
        <v>20500</v>
      </c>
      <c r="BT20505" s="10">
        <v>20500</v>
      </c>
      <c r="BU20505" s="4">
        <f t="shared" si="1282"/>
        <v>0</v>
      </c>
      <c r="BV20505" s="4">
        <f t="shared" si="1283"/>
        <v>0</v>
      </c>
      <c r="BW20505" s="10"/>
      <c r="BX20505" s="4">
        <f t="shared" si="1284"/>
        <v>1</v>
      </c>
      <c r="BY20505" s="4">
        <f t="shared" si="1285"/>
        <v>1</v>
      </c>
    </row>
    <row r="20506" spans="1:77">
      <c r="A20506" s="10">
        <v>20501</v>
      </c>
      <c r="BT20506" s="10">
        <v>20501</v>
      </c>
      <c r="BU20506" s="4">
        <f t="shared" si="1282"/>
        <v>0</v>
      </c>
      <c r="BV20506" s="4">
        <f t="shared" si="1283"/>
        <v>0</v>
      </c>
      <c r="BW20506" s="10"/>
      <c r="BX20506" s="4">
        <f t="shared" si="1284"/>
        <v>1</v>
      </c>
      <c r="BY20506" s="4">
        <f t="shared" si="1285"/>
        <v>1</v>
      </c>
    </row>
    <row r="20507" spans="1:77">
      <c r="A20507" s="10">
        <v>20502</v>
      </c>
      <c r="BT20507" s="10">
        <v>20502</v>
      </c>
      <c r="BU20507" s="4">
        <f t="shared" si="1282"/>
        <v>0</v>
      </c>
      <c r="BV20507" s="4">
        <f t="shared" si="1283"/>
        <v>0</v>
      </c>
      <c r="BW20507" s="10"/>
      <c r="BX20507" s="4">
        <f t="shared" si="1284"/>
        <v>1</v>
      </c>
      <c r="BY20507" s="4">
        <f t="shared" si="1285"/>
        <v>1</v>
      </c>
    </row>
    <row r="20508" spans="1:77">
      <c r="A20508" s="10">
        <v>20503</v>
      </c>
      <c r="BT20508" s="10">
        <v>20503</v>
      </c>
      <c r="BU20508" s="4">
        <f t="shared" si="1282"/>
        <v>0</v>
      </c>
      <c r="BV20508" s="4">
        <f t="shared" si="1283"/>
        <v>0</v>
      </c>
      <c r="BW20508" s="10"/>
      <c r="BX20508" s="4">
        <f t="shared" si="1284"/>
        <v>1</v>
      </c>
      <c r="BY20508" s="4">
        <f t="shared" si="1285"/>
        <v>1</v>
      </c>
    </row>
    <row r="20509" spans="1:77">
      <c r="A20509" s="10">
        <v>20504</v>
      </c>
      <c r="BT20509" s="10">
        <v>20504</v>
      </c>
      <c r="BU20509" s="4">
        <f t="shared" si="1282"/>
        <v>0</v>
      </c>
      <c r="BV20509" s="4">
        <f t="shared" si="1283"/>
        <v>0</v>
      </c>
      <c r="BW20509" s="10"/>
      <c r="BX20509" s="4">
        <f t="shared" si="1284"/>
        <v>1</v>
      </c>
      <c r="BY20509" s="4">
        <f t="shared" si="1285"/>
        <v>1</v>
      </c>
    </row>
    <row r="20510" spans="1:77">
      <c r="A20510" s="10">
        <v>20505</v>
      </c>
      <c r="BT20510" s="10">
        <v>20505</v>
      </c>
      <c r="BU20510" s="4">
        <f t="shared" si="1282"/>
        <v>0</v>
      </c>
      <c r="BV20510" s="4">
        <f t="shared" si="1283"/>
        <v>0</v>
      </c>
      <c r="BW20510" s="10"/>
      <c r="BX20510" s="4">
        <f t="shared" si="1284"/>
        <v>1</v>
      </c>
      <c r="BY20510" s="4">
        <f t="shared" si="1285"/>
        <v>1</v>
      </c>
    </row>
    <row r="20511" spans="1:77">
      <c r="A20511" s="10">
        <v>20506</v>
      </c>
      <c r="BT20511" s="10">
        <v>20506</v>
      </c>
      <c r="BU20511" s="4">
        <f t="shared" si="1282"/>
        <v>0</v>
      </c>
      <c r="BV20511" s="4">
        <f t="shared" si="1283"/>
        <v>0</v>
      </c>
      <c r="BW20511" s="10"/>
      <c r="BX20511" s="4">
        <f t="shared" si="1284"/>
        <v>1</v>
      </c>
      <c r="BY20511" s="4">
        <f t="shared" si="1285"/>
        <v>1</v>
      </c>
    </row>
    <row r="20512" spans="1:77">
      <c r="A20512" s="10">
        <v>20507</v>
      </c>
      <c r="BT20512" s="10">
        <v>20507</v>
      </c>
      <c r="BU20512" s="4">
        <f t="shared" si="1282"/>
        <v>0</v>
      </c>
      <c r="BV20512" s="4">
        <f t="shared" si="1283"/>
        <v>0</v>
      </c>
      <c r="BW20512" s="10"/>
      <c r="BX20512" s="4">
        <f t="shared" si="1284"/>
        <v>1</v>
      </c>
      <c r="BY20512" s="4">
        <f t="shared" si="1285"/>
        <v>1</v>
      </c>
    </row>
    <row r="20513" spans="1:77">
      <c r="A20513" s="10">
        <v>20508</v>
      </c>
      <c r="BT20513" s="10">
        <v>20508</v>
      </c>
      <c r="BU20513" s="4">
        <f t="shared" si="1282"/>
        <v>0</v>
      </c>
      <c r="BV20513" s="4">
        <f t="shared" si="1283"/>
        <v>0</v>
      </c>
      <c r="BW20513" s="10"/>
      <c r="BX20513" s="4">
        <f t="shared" si="1284"/>
        <v>1</v>
      </c>
      <c r="BY20513" s="4">
        <f t="shared" si="1285"/>
        <v>1</v>
      </c>
    </row>
    <row r="20514" spans="1:77">
      <c r="A20514" s="10">
        <v>20509</v>
      </c>
      <c r="BT20514" s="10">
        <v>20509</v>
      </c>
      <c r="BU20514" s="4">
        <f t="shared" si="1282"/>
        <v>0</v>
      </c>
      <c r="BV20514" s="4">
        <f t="shared" si="1283"/>
        <v>0</v>
      </c>
      <c r="BW20514" s="10"/>
      <c r="BX20514" s="4">
        <f t="shared" si="1284"/>
        <v>1</v>
      </c>
      <c r="BY20514" s="4">
        <f t="shared" si="1285"/>
        <v>1</v>
      </c>
    </row>
    <row r="20515" spans="1:77">
      <c r="A20515" s="10">
        <v>20510</v>
      </c>
      <c r="BT20515" s="10">
        <v>20510</v>
      </c>
      <c r="BU20515" s="4">
        <f t="shared" si="1282"/>
        <v>0</v>
      </c>
      <c r="BV20515" s="4">
        <f t="shared" si="1283"/>
        <v>0</v>
      </c>
      <c r="BW20515" s="10"/>
      <c r="BX20515" s="4">
        <f t="shared" si="1284"/>
        <v>1</v>
      </c>
      <c r="BY20515" s="4">
        <f t="shared" si="1285"/>
        <v>1</v>
      </c>
    </row>
    <row r="20516" spans="1:77">
      <c r="A20516" s="10">
        <v>20511</v>
      </c>
      <c r="BT20516" s="10">
        <v>20511</v>
      </c>
      <c r="BU20516" s="4">
        <f t="shared" si="1282"/>
        <v>0</v>
      </c>
      <c r="BV20516" s="4">
        <f t="shared" si="1283"/>
        <v>0</v>
      </c>
      <c r="BW20516" s="10"/>
      <c r="BX20516" s="4">
        <f t="shared" si="1284"/>
        <v>1</v>
      </c>
      <c r="BY20516" s="4">
        <f t="shared" si="1285"/>
        <v>1</v>
      </c>
    </row>
    <row r="20517" spans="1:77">
      <c r="A20517" s="10">
        <v>20512</v>
      </c>
      <c r="BT20517" s="10">
        <v>20512</v>
      </c>
      <c r="BU20517" s="4">
        <f t="shared" si="1282"/>
        <v>0</v>
      </c>
      <c r="BV20517" s="4">
        <f t="shared" si="1283"/>
        <v>0</v>
      </c>
      <c r="BW20517" s="10"/>
      <c r="BX20517" s="4">
        <f t="shared" si="1284"/>
        <v>1</v>
      </c>
      <c r="BY20517" s="4">
        <f t="shared" si="1285"/>
        <v>1</v>
      </c>
    </row>
    <row r="20518" spans="1:77">
      <c r="A20518" s="10">
        <v>20513</v>
      </c>
      <c r="BT20518" s="10">
        <v>20513</v>
      </c>
      <c r="BU20518" s="4">
        <f t="shared" si="1282"/>
        <v>0</v>
      </c>
      <c r="BV20518" s="4">
        <f t="shared" si="1283"/>
        <v>0</v>
      </c>
      <c r="BW20518" s="10"/>
      <c r="BX20518" s="4">
        <f t="shared" si="1284"/>
        <v>1</v>
      </c>
      <c r="BY20518" s="4">
        <f t="shared" si="1285"/>
        <v>1</v>
      </c>
    </row>
    <row r="20519" spans="1:77">
      <c r="A20519" s="10">
        <v>20514</v>
      </c>
      <c r="BT20519" s="10">
        <v>20514</v>
      </c>
      <c r="BU20519" s="4">
        <f t="shared" si="1282"/>
        <v>0</v>
      </c>
      <c r="BV20519" s="4">
        <f t="shared" si="1283"/>
        <v>0</v>
      </c>
      <c r="BW20519" s="10"/>
      <c r="BX20519" s="4">
        <f t="shared" si="1284"/>
        <v>1</v>
      </c>
      <c r="BY20519" s="4">
        <f t="shared" si="1285"/>
        <v>1</v>
      </c>
    </row>
    <row r="20520" spans="1:77">
      <c r="A20520" s="10">
        <v>20515</v>
      </c>
      <c r="BT20520" s="10">
        <v>20515</v>
      </c>
      <c r="BU20520" s="4">
        <f t="shared" si="1282"/>
        <v>0</v>
      </c>
      <c r="BV20520" s="4">
        <f t="shared" si="1283"/>
        <v>0</v>
      </c>
      <c r="BW20520" s="10"/>
      <c r="BX20520" s="4">
        <f t="shared" si="1284"/>
        <v>1</v>
      </c>
      <c r="BY20520" s="4">
        <f t="shared" si="1285"/>
        <v>1</v>
      </c>
    </row>
    <row r="20521" spans="1:77">
      <c r="A20521" s="10">
        <v>20516</v>
      </c>
      <c r="BT20521" s="10">
        <v>20516</v>
      </c>
      <c r="BU20521" s="4">
        <f t="shared" si="1282"/>
        <v>0</v>
      </c>
      <c r="BV20521" s="4">
        <f t="shared" si="1283"/>
        <v>0</v>
      </c>
      <c r="BW20521" s="10"/>
      <c r="BX20521" s="4">
        <f t="shared" si="1284"/>
        <v>1</v>
      </c>
      <c r="BY20521" s="4">
        <f t="shared" si="1285"/>
        <v>1</v>
      </c>
    </row>
    <row r="20522" spans="1:77">
      <c r="A20522" s="10">
        <v>20517</v>
      </c>
      <c r="BT20522" s="10">
        <v>20517</v>
      </c>
      <c r="BU20522" s="4">
        <f t="shared" si="1282"/>
        <v>0</v>
      </c>
      <c r="BV20522" s="4">
        <f t="shared" si="1283"/>
        <v>0</v>
      </c>
      <c r="BW20522" s="10"/>
      <c r="BX20522" s="4">
        <f t="shared" si="1284"/>
        <v>1</v>
      </c>
      <c r="BY20522" s="4">
        <f t="shared" si="1285"/>
        <v>1</v>
      </c>
    </row>
    <row r="20523" spans="1:77">
      <c r="A20523" s="10">
        <v>20518</v>
      </c>
      <c r="BT20523" s="10">
        <v>20518</v>
      </c>
      <c r="BU20523" s="4">
        <f t="shared" si="1282"/>
        <v>0</v>
      </c>
      <c r="BV20523" s="4">
        <f t="shared" si="1283"/>
        <v>0</v>
      </c>
      <c r="BW20523" s="10"/>
      <c r="BX20523" s="4">
        <f t="shared" si="1284"/>
        <v>1</v>
      </c>
      <c r="BY20523" s="4">
        <f t="shared" si="1285"/>
        <v>1</v>
      </c>
    </row>
    <row r="20524" spans="1:77">
      <c r="A20524" s="10">
        <v>20519</v>
      </c>
      <c r="BT20524" s="10">
        <v>20519</v>
      </c>
      <c r="BU20524" s="4">
        <f t="shared" si="1282"/>
        <v>0</v>
      </c>
      <c r="BV20524" s="4">
        <f t="shared" si="1283"/>
        <v>0</v>
      </c>
      <c r="BW20524" s="10"/>
      <c r="BX20524" s="4">
        <f t="shared" si="1284"/>
        <v>1</v>
      </c>
      <c r="BY20524" s="4">
        <f t="shared" si="1285"/>
        <v>1</v>
      </c>
    </row>
    <row r="20525" spans="1:77">
      <c r="A20525" s="10">
        <v>20520</v>
      </c>
      <c r="BT20525" s="10">
        <v>20520</v>
      </c>
      <c r="BU20525" s="4">
        <f t="shared" si="1282"/>
        <v>0</v>
      </c>
      <c r="BV20525" s="4">
        <f t="shared" si="1283"/>
        <v>0</v>
      </c>
      <c r="BW20525" s="10"/>
      <c r="BX20525" s="4">
        <f t="shared" si="1284"/>
        <v>1</v>
      </c>
      <c r="BY20525" s="4">
        <f t="shared" si="1285"/>
        <v>1</v>
      </c>
    </row>
    <row r="20526" spans="1:77">
      <c r="A20526" s="10">
        <v>20521</v>
      </c>
      <c r="BT20526" s="10">
        <v>20521</v>
      </c>
      <c r="BU20526" s="4">
        <f t="shared" si="1282"/>
        <v>0</v>
      </c>
      <c r="BV20526" s="4">
        <f t="shared" si="1283"/>
        <v>0</v>
      </c>
      <c r="BW20526" s="10"/>
      <c r="BX20526" s="4">
        <f t="shared" si="1284"/>
        <v>1</v>
      </c>
      <c r="BY20526" s="4">
        <f t="shared" si="1285"/>
        <v>1</v>
      </c>
    </row>
    <row r="20527" spans="1:77">
      <c r="A20527" s="10">
        <v>20522</v>
      </c>
      <c r="BT20527" s="10">
        <v>20522</v>
      </c>
      <c r="BU20527" s="4">
        <f t="shared" si="1282"/>
        <v>0</v>
      </c>
      <c r="BV20527" s="4">
        <f t="shared" si="1283"/>
        <v>0</v>
      </c>
      <c r="BW20527" s="10"/>
      <c r="BX20527" s="4">
        <f t="shared" si="1284"/>
        <v>1</v>
      </c>
      <c r="BY20527" s="4">
        <f t="shared" si="1285"/>
        <v>1</v>
      </c>
    </row>
    <row r="20528" spans="1:77">
      <c r="A20528" s="10">
        <v>20523</v>
      </c>
      <c r="BT20528" s="10">
        <v>20523</v>
      </c>
      <c r="BU20528" s="4">
        <f t="shared" si="1282"/>
        <v>0</v>
      </c>
      <c r="BV20528" s="4">
        <f t="shared" si="1283"/>
        <v>0</v>
      </c>
      <c r="BW20528" s="10"/>
      <c r="BX20528" s="4">
        <f t="shared" si="1284"/>
        <v>1</v>
      </c>
      <c r="BY20528" s="4">
        <f t="shared" si="1285"/>
        <v>1</v>
      </c>
    </row>
    <row r="20529" spans="1:77">
      <c r="A20529" s="10">
        <v>20524</v>
      </c>
      <c r="BT20529" s="10">
        <v>20524</v>
      </c>
      <c r="BU20529" s="4">
        <f t="shared" si="1282"/>
        <v>0</v>
      </c>
      <c r="BV20529" s="4">
        <f t="shared" si="1283"/>
        <v>0</v>
      </c>
      <c r="BW20529" s="10"/>
      <c r="BX20529" s="4">
        <f t="shared" si="1284"/>
        <v>1</v>
      </c>
      <c r="BY20529" s="4">
        <f t="shared" si="1285"/>
        <v>1</v>
      </c>
    </row>
    <row r="20530" spans="1:77">
      <c r="A20530" s="10">
        <v>20525</v>
      </c>
      <c r="BT20530" s="10">
        <v>20525</v>
      </c>
      <c r="BU20530" s="4">
        <f t="shared" si="1282"/>
        <v>0</v>
      </c>
      <c r="BV20530" s="4">
        <f t="shared" si="1283"/>
        <v>0</v>
      </c>
      <c r="BW20530" s="10"/>
      <c r="BX20530" s="4">
        <f t="shared" si="1284"/>
        <v>1</v>
      </c>
      <c r="BY20530" s="4">
        <f t="shared" si="1285"/>
        <v>1</v>
      </c>
    </row>
    <row r="20531" spans="1:77">
      <c r="A20531" s="10">
        <v>20526</v>
      </c>
      <c r="BT20531" s="10">
        <v>20526</v>
      </c>
      <c r="BU20531" s="4">
        <f t="shared" si="1282"/>
        <v>0</v>
      </c>
      <c r="BV20531" s="4">
        <f t="shared" si="1283"/>
        <v>0</v>
      </c>
      <c r="BW20531" s="10"/>
      <c r="BX20531" s="4">
        <f t="shared" si="1284"/>
        <v>1</v>
      </c>
      <c r="BY20531" s="4">
        <f t="shared" si="1285"/>
        <v>1</v>
      </c>
    </row>
    <row r="20532" spans="1:77">
      <c r="A20532" s="10">
        <v>20527</v>
      </c>
      <c r="BT20532" s="10">
        <v>20527</v>
      </c>
      <c r="BU20532" s="4">
        <f t="shared" si="1282"/>
        <v>0</v>
      </c>
      <c r="BV20532" s="4">
        <f t="shared" si="1283"/>
        <v>0</v>
      </c>
      <c r="BW20532" s="10"/>
      <c r="BX20532" s="4">
        <f t="shared" si="1284"/>
        <v>1</v>
      </c>
      <c r="BY20532" s="4">
        <f t="shared" si="1285"/>
        <v>1</v>
      </c>
    </row>
    <row r="20533" spans="1:77">
      <c r="A20533" s="10">
        <v>20528</v>
      </c>
      <c r="BT20533" s="10">
        <v>20528</v>
      </c>
      <c r="BU20533" s="4">
        <f t="shared" si="1282"/>
        <v>0</v>
      </c>
      <c r="BV20533" s="4">
        <f t="shared" si="1283"/>
        <v>0</v>
      </c>
      <c r="BW20533" s="10"/>
      <c r="BX20533" s="4">
        <f t="shared" si="1284"/>
        <v>1</v>
      </c>
      <c r="BY20533" s="4">
        <f t="shared" si="1285"/>
        <v>1</v>
      </c>
    </row>
    <row r="20534" spans="1:77">
      <c r="A20534" s="10">
        <v>20529</v>
      </c>
      <c r="BT20534" s="10">
        <v>20529</v>
      </c>
      <c r="BU20534" s="4">
        <f t="shared" si="1282"/>
        <v>0</v>
      </c>
      <c r="BV20534" s="4">
        <f t="shared" si="1283"/>
        <v>0</v>
      </c>
      <c r="BW20534" s="10"/>
      <c r="BX20534" s="4">
        <f t="shared" si="1284"/>
        <v>1</v>
      </c>
      <c r="BY20534" s="4">
        <f t="shared" si="1285"/>
        <v>1</v>
      </c>
    </row>
    <row r="20535" spans="1:77">
      <c r="A20535" s="10">
        <v>20530</v>
      </c>
      <c r="BT20535" s="10">
        <v>20530</v>
      </c>
      <c r="BU20535" s="4">
        <f t="shared" si="1282"/>
        <v>0</v>
      </c>
      <c r="BV20535" s="4">
        <f t="shared" si="1283"/>
        <v>0</v>
      </c>
      <c r="BW20535" s="10"/>
      <c r="BX20535" s="4">
        <f t="shared" si="1284"/>
        <v>1</v>
      </c>
      <c r="BY20535" s="4">
        <f t="shared" si="1285"/>
        <v>1</v>
      </c>
    </row>
    <row r="20536" spans="1:77">
      <c r="A20536" s="10">
        <v>20531</v>
      </c>
      <c r="BT20536" s="10">
        <v>20531</v>
      </c>
      <c r="BU20536" s="4">
        <f t="shared" si="1282"/>
        <v>0</v>
      </c>
      <c r="BV20536" s="4">
        <f t="shared" si="1283"/>
        <v>0</v>
      </c>
      <c r="BW20536" s="10"/>
      <c r="BX20536" s="4">
        <f t="shared" si="1284"/>
        <v>1</v>
      </c>
      <c r="BY20536" s="4">
        <f t="shared" si="1285"/>
        <v>1</v>
      </c>
    </row>
    <row r="20537" spans="1:77">
      <c r="A20537" s="10">
        <v>20532</v>
      </c>
      <c r="BT20537" s="10">
        <v>20532</v>
      </c>
      <c r="BU20537" s="4">
        <f t="shared" si="1282"/>
        <v>0</v>
      </c>
      <c r="BV20537" s="4">
        <f t="shared" si="1283"/>
        <v>0</v>
      </c>
      <c r="BW20537" s="10"/>
      <c r="BX20537" s="4">
        <f t="shared" si="1284"/>
        <v>1</v>
      </c>
      <c r="BY20537" s="4">
        <f t="shared" si="1285"/>
        <v>1</v>
      </c>
    </row>
    <row r="20538" spans="1:77">
      <c r="A20538" s="10">
        <v>20533</v>
      </c>
      <c r="BT20538" s="10">
        <v>20533</v>
      </c>
      <c r="BU20538" s="4">
        <f t="shared" si="1282"/>
        <v>0</v>
      </c>
      <c r="BV20538" s="4">
        <f t="shared" si="1283"/>
        <v>0</v>
      </c>
      <c r="BW20538" s="10"/>
      <c r="BX20538" s="4">
        <f t="shared" si="1284"/>
        <v>1</v>
      </c>
      <c r="BY20538" s="4">
        <f t="shared" si="1285"/>
        <v>1</v>
      </c>
    </row>
    <row r="20539" spans="1:77">
      <c r="A20539" s="10">
        <v>20534</v>
      </c>
      <c r="BT20539" s="10">
        <v>20534</v>
      </c>
      <c r="BU20539" s="4">
        <f t="shared" si="1282"/>
        <v>0</v>
      </c>
      <c r="BV20539" s="4">
        <f t="shared" si="1283"/>
        <v>0</v>
      </c>
      <c r="BW20539" s="10"/>
      <c r="BX20539" s="4">
        <f t="shared" si="1284"/>
        <v>1</v>
      </c>
      <c r="BY20539" s="4">
        <f t="shared" si="1285"/>
        <v>1</v>
      </c>
    </row>
    <row r="20540" spans="1:77">
      <c r="A20540" s="10">
        <v>20535</v>
      </c>
      <c r="BT20540" s="10">
        <v>20535</v>
      </c>
      <c r="BU20540" s="4">
        <f t="shared" si="1282"/>
        <v>0</v>
      </c>
      <c r="BV20540" s="4">
        <f t="shared" si="1283"/>
        <v>0</v>
      </c>
      <c r="BW20540" s="10"/>
      <c r="BX20540" s="4">
        <f t="shared" si="1284"/>
        <v>1</v>
      </c>
      <c r="BY20540" s="4">
        <f t="shared" si="1285"/>
        <v>1</v>
      </c>
    </row>
    <row r="20541" spans="1:77">
      <c r="A20541" s="10">
        <v>20536</v>
      </c>
      <c r="BT20541" s="10">
        <v>20536</v>
      </c>
      <c r="BU20541" s="4">
        <f t="shared" si="1282"/>
        <v>0</v>
      </c>
      <c r="BV20541" s="4">
        <f t="shared" si="1283"/>
        <v>0</v>
      </c>
      <c r="BW20541" s="10"/>
      <c r="BX20541" s="4">
        <f t="shared" si="1284"/>
        <v>1</v>
      </c>
      <c r="BY20541" s="4">
        <f t="shared" si="1285"/>
        <v>1</v>
      </c>
    </row>
    <row r="20542" spans="1:77">
      <c r="A20542" s="10">
        <v>20537</v>
      </c>
      <c r="BT20542" s="10">
        <v>20537</v>
      </c>
      <c r="BU20542" s="4">
        <f t="shared" si="1282"/>
        <v>0</v>
      </c>
      <c r="BV20542" s="4">
        <f t="shared" si="1283"/>
        <v>0</v>
      </c>
      <c r="BW20542" s="10"/>
      <c r="BX20542" s="4">
        <f t="shared" si="1284"/>
        <v>1</v>
      </c>
      <c r="BY20542" s="4">
        <f t="shared" si="1285"/>
        <v>1</v>
      </c>
    </row>
    <row r="20543" spans="1:77">
      <c r="A20543" s="10">
        <v>20538</v>
      </c>
      <c r="BT20543" s="10">
        <v>20538</v>
      </c>
      <c r="BU20543" s="4">
        <f t="shared" si="1282"/>
        <v>0</v>
      </c>
      <c r="BV20543" s="4">
        <f t="shared" si="1283"/>
        <v>0</v>
      </c>
      <c r="BW20543" s="10"/>
      <c r="BX20543" s="4">
        <f t="shared" si="1284"/>
        <v>1</v>
      </c>
      <c r="BY20543" s="4">
        <f t="shared" si="1285"/>
        <v>1</v>
      </c>
    </row>
    <row r="20544" spans="1:77">
      <c r="A20544" s="10">
        <v>20539</v>
      </c>
      <c r="BT20544" s="10">
        <v>20539</v>
      </c>
      <c r="BU20544" s="4">
        <f t="shared" si="1282"/>
        <v>0</v>
      </c>
      <c r="BV20544" s="4">
        <f t="shared" si="1283"/>
        <v>0</v>
      </c>
      <c r="BW20544" s="10"/>
      <c r="BX20544" s="4">
        <f t="shared" si="1284"/>
        <v>1</v>
      </c>
      <c r="BY20544" s="4">
        <f t="shared" si="1285"/>
        <v>1</v>
      </c>
    </row>
    <row r="20545" spans="1:77">
      <c r="A20545" s="10">
        <v>20540</v>
      </c>
      <c r="BT20545" s="10">
        <v>20540</v>
      </c>
      <c r="BU20545" s="4">
        <f t="shared" si="1282"/>
        <v>0</v>
      </c>
      <c r="BV20545" s="4">
        <f t="shared" si="1283"/>
        <v>0</v>
      </c>
      <c r="BW20545" s="10"/>
      <c r="BX20545" s="4">
        <f t="shared" si="1284"/>
        <v>1</v>
      </c>
      <c r="BY20545" s="4">
        <f t="shared" si="1285"/>
        <v>1</v>
      </c>
    </row>
    <row r="20546" spans="1:77">
      <c r="A20546" s="10">
        <v>20541</v>
      </c>
      <c r="BT20546" s="10">
        <v>20541</v>
      </c>
      <c r="BU20546" s="4">
        <f t="shared" si="1282"/>
        <v>0</v>
      </c>
      <c r="BV20546" s="4">
        <f t="shared" si="1283"/>
        <v>0</v>
      </c>
      <c r="BW20546" s="10"/>
      <c r="BX20546" s="4">
        <f t="shared" si="1284"/>
        <v>1</v>
      </c>
      <c r="BY20546" s="4">
        <f t="shared" si="1285"/>
        <v>1</v>
      </c>
    </row>
    <row r="20547" spans="1:77">
      <c r="A20547" s="10">
        <v>20542</v>
      </c>
      <c r="BT20547" s="10">
        <v>20542</v>
      </c>
      <c r="BU20547" s="4">
        <f t="shared" si="1282"/>
        <v>0</v>
      </c>
      <c r="BV20547" s="4">
        <f t="shared" si="1283"/>
        <v>0</v>
      </c>
      <c r="BW20547" s="10"/>
      <c r="BX20547" s="4">
        <f t="shared" si="1284"/>
        <v>1</v>
      </c>
      <c r="BY20547" s="4">
        <f t="shared" si="1285"/>
        <v>1</v>
      </c>
    </row>
    <row r="20548" spans="1:77">
      <c r="A20548" s="10">
        <v>20543</v>
      </c>
      <c r="BT20548" s="10">
        <v>20543</v>
      </c>
      <c r="BU20548" s="4">
        <f t="shared" si="1282"/>
        <v>0</v>
      </c>
      <c r="BV20548" s="4">
        <f t="shared" si="1283"/>
        <v>0</v>
      </c>
      <c r="BW20548" s="10"/>
      <c r="BX20548" s="4">
        <f t="shared" si="1284"/>
        <v>1</v>
      </c>
      <c r="BY20548" s="4">
        <f t="shared" si="1285"/>
        <v>1</v>
      </c>
    </row>
    <row r="20549" spans="1:77">
      <c r="A20549" s="10">
        <v>20544</v>
      </c>
      <c r="BT20549" s="10">
        <v>20544</v>
      </c>
      <c r="BU20549" s="4">
        <f t="shared" si="1282"/>
        <v>0</v>
      </c>
      <c r="BV20549" s="4">
        <f t="shared" si="1283"/>
        <v>0</v>
      </c>
      <c r="BW20549" s="10"/>
      <c r="BX20549" s="4">
        <f t="shared" si="1284"/>
        <v>1</v>
      </c>
      <c r="BY20549" s="4">
        <f t="shared" si="1285"/>
        <v>1</v>
      </c>
    </row>
    <row r="20550" spans="1:77">
      <c r="A20550" s="10">
        <v>20545</v>
      </c>
      <c r="BT20550" s="10">
        <v>20545</v>
      </c>
      <c r="BU20550" s="4">
        <f t="shared" si="1282"/>
        <v>0</v>
      </c>
      <c r="BV20550" s="4">
        <f t="shared" si="1283"/>
        <v>0</v>
      </c>
      <c r="BW20550" s="10"/>
      <c r="BX20550" s="4">
        <f t="shared" si="1284"/>
        <v>1</v>
      </c>
      <c r="BY20550" s="4">
        <f t="shared" si="1285"/>
        <v>1</v>
      </c>
    </row>
    <row r="20551" spans="1:77">
      <c r="A20551" s="10">
        <v>20546</v>
      </c>
      <c r="BT20551" s="10">
        <v>20546</v>
      </c>
      <c r="BU20551" s="4">
        <f t="shared" ref="BU20551:BU20614" si="1286">BP20551*$BV$1-BQ20551</f>
        <v>0</v>
      </c>
      <c r="BV20551" s="4">
        <f t="shared" ref="BV20551:BV20614" si="1287">BR20551*$BV$1-BS20551</f>
        <v>0</v>
      </c>
      <c r="BW20551" s="10"/>
      <c r="BX20551" s="4">
        <f t="shared" si="1284"/>
        <v>1</v>
      </c>
      <c r="BY20551" s="4">
        <f t="shared" si="1285"/>
        <v>1</v>
      </c>
    </row>
    <row r="20552" spans="1:77">
      <c r="A20552" s="10">
        <v>20547</v>
      </c>
      <c r="BT20552" s="10">
        <v>20547</v>
      </c>
      <c r="BU20552" s="4">
        <f t="shared" si="1286"/>
        <v>0</v>
      </c>
      <c r="BV20552" s="4">
        <f t="shared" si="1287"/>
        <v>0</v>
      </c>
      <c r="BW20552" s="10"/>
      <c r="BX20552" s="4">
        <f t="shared" si="1284"/>
        <v>1</v>
      </c>
      <c r="BY20552" s="4">
        <f t="shared" si="1285"/>
        <v>1</v>
      </c>
    </row>
    <row r="20553" spans="1:77">
      <c r="A20553" s="10">
        <v>20548</v>
      </c>
      <c r="BT20553" s="10">
        <v>20548</v>
      </c>
      <c r="BU20553" s="4">
        <f t="shared" si="1286"/>
        <v>0</v>
      </c>
      <c r="BV20553" s="4">
        <f t="shared" si="1287"/>
        <v>0</v>
      </c>
      <c r="BW20553" s="10"/>
      <c r="BX20553" s="4">
        <f t="shared" si="1284"/>
        <v>1</v>
      </c>
      <c r="BY20553" s="4">
        <f t="shared" si="1285"/>
        <v>1</v>
      </c>
    </row>
    <row r="20554" spans="1:77">
      <c r="A20554" s="10">
        <v>20549</v>
      </c>
      <c r="BT20554" s="10">
        <v>20549</v>
      </c>
      <c r="BU20554" s="4">
        <f t="shared" si="1286"/>
        <v>0</v>
      </c>
      <c r="BV20554" s="4">
        <f t="shared" si="1287"/>
        <v>0</v>
      </c>
      <c r="BW20554" s="10"/>
      <c r="BX20554" s="4">
        <f t="shared" si="1284"/>
        <v>1</v>
      </c>
      <c r="BY20554" s="4">
        <f t="shared" si="1285"/>
        <v>1</v>
      </c>
    </row>
    <row r="20555" spans="1:77">
      <c r="A20555" s="10">
        <v>20550</v>
      </c>
      <c r="BT20555" s="10">
        <v>20550</v>
      </c>
      <c r="BU20555" s="4">
        <f t="shared" si="1286"/>
        <v>0</v>
      </c>
      <c r="BV20555" s="4">
        <f t="shared" si="1287"/>
        <v>0</v>
      </c>
      <c r="BW20555" s="10"/>
      <c r="BX20555" s="4">
        <f t="shared" si="1284"/>
        <v>1</v>
      </c>
      <c r="BY20555" s="4">
        <f t="shared" si="1285"/>
        <v>1</v>
      </c>
    </row>
    <row r="20556" spans="1:77">
      <c r="A20556" s="10">
        <v>20551</v>
      </c>
      <c r="BT20556" s="10">
        <v>20551</v>
      </c>
      <c r="BU20556" s="4">
        <f t="shared" si="1286"/>
        <v>0</v>
      </c>
      <c r="BV20556" s="4">
        <f t="shared" si="1287"/>
        <v>0</v>
      </c>
      <c r="BW20556" s="10"/>
      <c r="BX20556" s="4">
        <f t="shared" si="1284"/>
        <v>1</v>
      </c>
      <c r="BY20556" s="4">
        <f t="shared" si="1285"/>
        <v>1</v>
      </c>
    </row>
    <row r="20557" spans="1:77">
      <c r="A20557" s="10">
        <v>20552</v>
      </c>
      <c r="BT20557" s="10">
        <v>20552</v>
      </c>
      <c r="BU20557" s="4">
        <f t="shared" si="1286"/>
        <v>0</v>
      </c>
      <c r="BV20557" s="4">
        <f t="shared" si="1287"/>
        <v>0</v>
      </c>
      <c r="BW20557" s="10"/>
      <c r="BX20557" s="4">
        <f t="shared" si="1284"/>
        <v>1</v>
      </c>
      <c r="BY20557" s="4">
        <f t="shared" si="1285"/>
        <v>1</v>
      </c>
    </row>
    <row r="20558" spans="1:77">
      <c r="A20558" s="10">
        <v>20553</v>
      </c>
      <c r="BT20558" s="10">
        <v>20553</v>
      </c>
      <c r="BU20558" s="4">
        <f t="shared" si="1286"/>
        <v>0</v>
      </c>
      <c r="BV20558" s="4">
        <f t="shared" si="1287"/>
        <v>0</v>
      </c>
      <c r="BW20558" s="10"/>
      <c r="BX20558" s="4">
        <f t="shared" si="1284"/>
        <v>1</v>
      </c>
      <c r="BY20558" s="4">
        <f t="shared" si="1285"/>
        <v>1</v>
      </c>
    </row>
    <row r="20559" spans="1:77">
      <c r="A20559" s="10">
        <v>20554</v>
      </c>
      <c r="BT20559" s="10">
        <v>20554</v>
      </c>
      <c r="BU20559" s="4">
        <f t="shared" si="1286"/>
        <v>0</v>
      </c>
      <c r="BV20559" s="4">
        <f t="shared" si="1287"/>
        <v>0</v>
      </c>
      <c r="BW20559" s="10"/>
      <c r="BX20559" s="4">
        <f t="shared" si="1284"/>
        <v>1</v>
      </c>
      <c r="BY20559" s="4">
        <f t="shared" si="1285"/>
        <v>1</v>
      </c>
    </row>
    <row r="20560" spans="1:77">
      <c r="A20560" s="10">
        <v>20555</v>
      </c>
      <c r="BT20560" s="10">
        <v>20555</v>
      </c>
      <c r="BU20560" s="4">
        <f t="shared" si="1286"/>
        <v>0</v>
      </c>
      <c r="BV20560" s="4">
        <f t="shared" si="1287"/>
        <v>0</v>
      </c>
      <c r="BW20560" s="10"/>
      <c r="BX20560" s="4">
        <f t="shared" si="1284"/>
        <v>1</v>
      </c>
      <c r="BY20560" s="4">
        <f t="shared" si="1285"/>
        <v>1</v>
      </c>
    </row>
    <row r="20561" spans="1:77">
      <c r="A20561" s="10">
        <v>20556</v>
      </c>
      <c r="BT20561" s="10">
        <v>20556</v>
      </c>
      <c r="BU20561" s="4">
        <f t="shared" si="1286"/>
        <v>0</v>
      </c>
      <c r="BV20561" s="4">
        <f t="shared" si="1287"/>
        <v>0</v>
      </c>
      <c r="BW20561" s="10"/>
      <c r="BX20561" s="4">
        <f t="shared" si="1284"/>
        <v>1</v>
      </c>
      <c r="BY20561" s="4">
        <f t="shared" si="1285"/>
        <v>1</v>
      </c>
    </row>
    <row r="20562" spans="1:77">
      <c r="A20562" s="10">
        <v>20557</v>
      </c>
      <c r="BT20562" s="10">
        <v>20557</v>
      </c>
      <c r="BU20562" s="4">
        <f t="shared" si="1286"/>
        <v>0</v>
      </c>
      <c r="BV20562" s="4">
        <f t="shared" si="1287"/>
        <v>0</v>
      </c>
      <c r="BW20562" s="10"/>
      <c r="BX20562" s="4">
        <f t="shared" si="1284"/>
        <v>1</v>
      </c>
      <c r="BY20562" s="4">
        <f t="shared" si="1285"/>
        <v>1</v>
      </c>
    </row>
    <row r="20563" spans="1:77">
      <c r="A20563" s="10">
        <v>20558</v>
      </c>
      <c r="BT20563" s="10">
        <v>20558</v>
      </c>
      <c r="BU20563" s="4">
        <f t="shared" si="1286"/>
        <v>0</v>
      </c>
      <c r="BV20563" s="4">
        <f t="shared" si="1287"/>
        <v>0</v>
      </c>
      <c r="BW20563" s="10"/>
      <c r="BX20563" s="4">
        <f t="shared" si="1284"/>
        <v>1</v>
      </c>
      <c r="BY20563" s="4">
        <f t="shared" si="1285"/>
        <v>1</v>
      </c>
    </row>
    <row r="20564" spans="1:77">
      <c r="A20564" s="10">
        <v>20559</v>
      </c>
      <c r="BT20564" s="10">
        <v>20559</v>
      </c>
      <c r="BU20564" s="4">
        <f t="shared" si="1286"/>
        <v>0</v>
      </c>
      <c r="BV20564" s="4">
        <f t="shared" si="1287"/>
        <v>0</v>
      </c>
      <c r="BW20564" s="10"/>
      <c r="BX20564" s="4">
        <f t="shared" si="1284"/>
        <v>1</v>
      </c>
      <c r="BY20564" s="4">
        <f t="shared" si="1285"/>
        <v>1</v>
      </c>
    </row>
    <row r="20565" spans="1:77">
      <c r="A20565" s="10">
        <v>20560</v>
      </c>
      <c r="BT20565" s="10">
        <v>20560</v>
      </c>
      <c r="BU20565" s="4">
        <f t="shared" si="1286"/>
        <v>0</v>
      </c>
      <c r="BV20565" s="4">
        <f t="shared" si="1287"/>
        <v>0</v>
      </c>
      <c r="BW20565" s="10"/>
      <c r="BX20565" s="4">
        <f t="shared" si="1284"/>
        <v>1</v>
      </c>
      <c r="BY20565" s="4">
        <f t="shared" si="1285"/>
        <v>1</v>
      </c>
    </row>
    <row r="20566" spans="1:77">
      <c r="A20566" s="10">
        <v>20561</v>
      </c>
      <c r="BT20566" s="10">
        <v>20561</v>
      </c>
      <c r="BU20566" s="4">
        <f t="shared" si="1286"/>
        <v>0</v>
      </c>
      <c r="BV20566" s="4">
        <f t="shared" si="1287"/>
        <v>0</v>
      </c>
      <c r="BW20566" s="10"/>
      <c r="BX20566" s="4">
        <f t="shared" ref="BX20566:BX20629" si="1288">IF(BU20566=MAX($BU20566:$BV20566),1,0)</f>
        <v>1</v>
      </c>
      <c r="BY20566" s="4">
        <f t="shared" ref="BY20566:BY20629" si="1289">IF(BV20566=MAX($BU20566:$BV20566),1,0)</f>
        <v>1</v>
      </c>
    </row>
    <row r="20567" spans="1:77">
      <c r="A20567" s="10">
        <v>20562</v>
      </c>
      <c r="BT20567" s="10">
        <v>20562</v>
      </c>
      <c r="BU20567" s="4">
        <f t="shared" si="1286"/>
        <v>0</v>
      </c>
      <c r="BV20567" s="4">
        <f t="shared" si="1287"/>
        <v>0</v>
      </c>
      <c r="BW20567" s="10"/>
      <c r="BX20567" s="4">
        <f t="shared" si="1288"/>
        <v>1</v>
      </c>
      <c r="BY20567" s="4">
        <f t="shared" si="1289"/>
        <v>1</v>
      </c>
    </row>
    <row r="20568" spans="1:77">
      <c r="A20568" s="10">
        <v>20563</v>
      </c>
      <c r="BT20568" s="10">
        <v>20563</v>
      </c>
      <c r="BU20568" s="4">
        <f t="shared" si="1286"/>
        <v>0</v>
      </c>
      <c r="BV20568" s="4">
        <f t="shared" si="1287"/>
        <v>0</v>
      </c>
      <c r="BW20568" s="10"/>
      <c r="BX20568" s="4">
        <f t="shared" si="1288"/>
        <v>1</v>
      </c>
      <c r="BY20568" s="4">
        <f t="shared" si="1289"/>
        <v>1</v>
      </c>
    </row>
    <row r="20569" spans="1:77">
      <c r="A20569" s="10">
        <v>20564</v>
      </c>
      <c r="BT20569" s="10">
        <v>20564</v>
      </c>
      <c r="BU20569" s="4">
        <f t="shared" si="1286"/>
        <v>0</v>
      </c>
      <c r="BV20569" s="4">
        <f t="shared" si="1287"/>
        <v>0</v>
      </c>
      <c r="BW20569" s="10"/>
      <c r="BX20569" s="4">
        <f t="shared" si="1288"/>
        <v>1</v>
      </c>
      <c r="BY20569" s="4">
        <f t="shared" si="1289"/>
        <v>1</v>
      </c>
    </row>
    <row r="20570" spans="1:77">
      <c r="A20570" s="10">
        <v>20565</v>
      </c>
      <c r="BT20570" s="10">
        <v>20565</v>
      </c>
      <c r="BU20570" s="4">
        <f t="shared" si="1286"/>
        <v>0</v>
      </c>
      <c r="BV20570" s="4">
        <f t="shared" si="1287"/>
        <v>0</v>
      </c>
      <c r="BW20570" s="10"/>
      <c r="BX20570" s="4">
        <f t="shared" si="1288"/>
        <v>1</v>
      </c>
      <c r="BY20570" s="4">
        <f t="shared" si="1289"/>
        <v>1</v>
      </c>
    </row>
    <row r="20571" spans="1:77">
      <c r="A20571" s="10">
        <v>20566</v>
      </c>
      <c r="BT20571" s="10">
        <v>20566</v>
      </c>
      <c r="BU20571" s="4">
        <f t="shared" si="1286"/>
        <v>0</v>
      </c>
      <c r="BV20571" s="4">
        <f t="shared" si="1287"/>
        <v>0</v>
      </c>
      <c r="BW20571" s="10"/>
      <c r="BX20571" s="4">
        <f t="shared" si="1288"/>
        <v>1</v>
      </c>
      <c r="BY20571" s="4">
        <f t="shared" si="1289"/>
        <v>1</v>
      </c>
    </row>
    <row r="20572" spans="1:77">
      <c r="A20572" s="10">
        <v>20567</v>
      </c>
      <c r="BT20572" s="10">
        <v>20567</v>
      </c>
      <c r="BU20572" s="4">
        <f t="shared" si="1286"/>
        <v>0</v>
      </c>
      <c r="BV20572" s="4">
        <f t="shared" si="1287"/>
        <v>0</v>
      </c>
      <c r="BW20572" s="10"/>
      <c r="BX20572" s="4">
        <f t="shared" si="1288"/>
        <v>1</v>
      </c>
      <c r="BY20572" s="4">
        <f t="shared" si="1289"/>
        <v>1</v>
      </c>
    </row>
    <row r="20573" spans="1:77">
      <c r="A20573" s="10">
        <v>20568</v>
      </c>
      <c r="BT20573" s="10">
        <v>20568</v>
      </c>
      <c r="BU20573" s="4">
        <f t="shared" si="1286"/>
        <v>0</v>
      </c>
      <c r="BV20573" s="4">
        <f t="shared" si="1287"/>
        <v>0</v>
      </c>
      <c r="BW20573" s="10"/>
      <c r="BX20573" s="4">
        <f t="shared" si="1288"/>
        <v>1</v>
      </c>
      <c r="BY20573" s="4">
        <f t="shared" si="1289"/>
        <v>1</v>
      </c>
    </row>
    <row r="20574" spans="1:77">
      <c r="A20574" s="10">
        <v>20569</v>
      </c>
      <c r="BT20574" s="10">
        <v>20569</v>
      </c>
      <c r="BU20574" s="4">
        <f t="shared" si="1286"/>
        <v>0</v>
      </c>
      <c r="BV20574" s="4">
        <f t="shared" si="1287"/>
        <v>0</v>
      </c>
      <c r="BW20574" s="10"/>
      <c r="BX20574" s="4">
        <f t="shared" si="1288"/>
        <v>1</v>
      </c>
      <c r="BY20574" s="4">
        <f t="shared" si="1289"/>
        <v>1</v>
      </c>
    </row>
    <row r="20575" spans="1:77">
      <c r="A20575" s="10">
        <v>20570</v>
      </c>
      <c r="BT20575" s="10">
        <v>20570</v>
      </c>
      <c r="BU20575" s="4">
        <f t="shared" si="1286"/>
        <v>0</v>
      </c>
      <c r="BV20575" s="4">
        <f t="shared" si="1287"/>
        <v>0</v>
      </c>
      <c r="BW20575" s="10"/>
      <c r="BX20575" s="4">
        <f t="shared" si="1288"/>
        <v>1</v>
      </c>
      <c r="BY20575" s="4">
        <f t="shared" si="1289"/>
        <v>1</v>
      </c>
    </row>
    <row r="20576" spans="1:77">
      <c r="A20576" s="10">
        <v>20571</v>
      </c>
      <c r="BT20576" s="10">
        <v>20571</v>
      </c>
      <c r="BU20576" s="4">
        <f t="shared" si="1286"/>
        <v>0</v>
      </c>
      <c r="BV20576" s="4">
        <f t="shared" si="1287"/>
        <v>0</v>
      </c>
      <c r="BW20576" s="10"/>
      <c r="BX20576" s="4">
        <f t="shared" si="1288"/>
        <v>1</v>
      </c>
      <c r="BY20576" s="4">
        <f t="shared" si="1289"/>
        <v>1</v>
      </c>
    </row>
    <row r="20577" spans="1:77">
      <c r="A20577" s="10">
        <v>20572</v>
      </c>
      <c r="BT20577" s="10">
        <v>20572</v>
      </c>
      <c r="BU20577" s="4">
        <f t="shared" si="1286"/>
        <v>0</v>
      </c>
      <c r="BV20577" s="4">
        <f t="shared" si="1287"/>
        <v>0</v>
      </c>
      <c r="BW20577" s="10"/>
      <c r="BX20577" s="4">
        <f t="shared" si="1288"/>
        <v>1</v>
      </c>
      <c r="BY20577" s="4">
        <f t="shared" si="1289"/>
        <v>1</v>
      </c>
    </row>
    <row r="20578" spans="1:77">
      <c r="A20578" s="10">
        <v>20573</v>
      </c>
      <c r="BT20578" s="10">
        <v>20573</v>
      </c>
      <c r="BU20578" s="4">
        <f t="shared" si="1286"/>
        <v>0</v>
      </c>
      <c r="BV20578" s="4">
        <f t="shared" si="1287"/>
        <v>0</v>
      </c>
      <c r="BW20578" s="10"/>
      <c r="BX20578" s="4">
        <f t="shared" si="1288"/>
        <v>1</v>
      </c>
      <c r="BY20578" s="4">
        <f t="shared" si="1289"/>
        <v>1</v>
      </c>
    </row>
    <row r="20579" spans="1:77">
      <c r="A20579" s="10">
        <v>20574</v>
      </c>
      <c r="BT20579" s="10">
        <v>20574</v>
      </c>
      <c r="BU20579" s="4">
        <f t="shared" si="1286"/>
        <v>0</v>
      </c>
      <c r="BV20579" s="4">
        <f t="shared" si="1287"/>
        <v>0</v>
      </c>
      <c r="BW20579" s="10"/>
      <c r="BX20579" s="4">
        <f t="shared" si="1288"/>
        <v>1</v>
      </c>
      <c r="BY20579" s="4">
        <f t="shared" si="1289"/>
        <v>1</v>
      </c>
    </row>
    <row r="20580" spans="1:77">
      <c r="A20580" s="10">
        <v>20575</v>
      </c>
      <c r="BT20580" s="10">
        <v>20575</v>
      </c>
      <c r="BU20580" s="4">
        <f t="shared" si="1286"/>
        <v>0</v>
      </c>
      <c r="BV20580" s="4">
        <f t="shared" si="1287"/>
        <v>0</v>
      </c>
      <c r="BW20580" s="10"/>
      <c r="BX20580" s="4">
        <f t="shared" si="1288"/>
        <v>1</v>
      </c>
      <c r="BY20580" s="4">
        <f t="shared" si="1289"/>
        <v>1</v>
      </c>
    </row>
    <row r="20581" spans="1:77">
      <c r="A20581" s="10">
        <v>20576</v>
      </c>
      <c r="BT20581" s="10">
        <v>20576</v>
      </c>
      <c r="BU20581" s="4">
        <f t="shared" si="1286"/>
        <v>0</v>
      </c>
      <c r="BV20581" s="4">
        <f t="shared" si="1287"/>
        <v>0</v>
      </c>
      <c r="BW20581" s="10"/>
      <c r="BX20581" s="4">
        <f t="shared" si="1288"/>
        <v>1</v>
      </c>
      <c r="BY20581" s="4">
        <f t="shared" si="1289"/>
        <v>1</v>
      </c>
    </row>
    <row r="20582" spans="1:77">
      <c r="A20582" s="10">
        <v>20577</v>
      </c>
      <c r="BT20582" s="10">
        <v>20577</v>
      </c>
      <c r="BU20582" s="4">
        <f t="shared" si="1286"/>
        <v>0</v>
      </c>
      <c r="BV20582" s="4">
        <f t="shared" si="1287"/>
        <v>0</v>
      </c>
      <c r="BW20582" s="10"/>
      <c r="BX20582" s="4">
        <f t="shared" si="1288"/>
        <v>1</v>
      </c>
      <c r="BY20582" s="4">
        <f t="shared" si="1289"/>
        <v>1</v>
      </c>
    </row>
    <row r="20583" spans="1:77">
      <c r="A20583" s="10">
        <v>20578</v>
      </c>
      <c r="BT20583" s="10">
        <v>20578</v>
      </c>
      <c r="BU20583" s="4">
        <f t="shared" si="1286"/>
        <v>0</v>
      </c>
      <c r="BV20583" s="4">
        <f t="shared" si="1287"/>
        <v>0</v>
      </c>
      <c r="BW20583" s="10"/>
      <c r="BX20583" s="4">
        <f t="shared" si="1288"/>
        <v>1</v>
      </c>
      <c r="BY20583" s="4">
        <f t="shared" si="1289"/>
        <v>1</v>
      </c>
    </row>
    <row r="20584" spans="1:77">
      <c r="A20584" s="10">
        <v>20579</v>
      </c>
      <c r="BT20584" s="10">
        <v>20579</v>
      </c>
      <c r="BU20584" s="4">
        <f t="shared" si="1286"/>
        <v>0</v>
      </c>
      <c r="BV20584" s="4">
        <f t="shared" si="1287"/>
        <v>0</v>
      </c>
      <c r="BW20584" s="10"/>
      <c r="BX20584" s="4">
        <f t="shared" si="1288"/>
        <v>1</v>
      </c>
      <c r="BY20584" s="4">
        <f t="shared" si="1289"/>
        <v>1</v>
      </c>
    </row>
    <row r="20585" spans="1:77">
      <c r="A20585" s="10">
        <v>20580</v>
      </c>
      <c r="BT20585" s="10">
        <v>20580</v>
      </c>
      <c r="BU20585" s="4">
        <f t="shared" si="1286"/>
        <v>0</v>
      </c>
      <c r="BV20585" s="4">
        <f t="shared" si="1287"/>
        <v>0</v>
      </c>
      <c r="BW20585" s="10"/>
      <c r="BX20585" s="4">
        <f t="shared" si="1288"/>
        <v>1</v>
      </c>
      <c r="BY20585" s="4">
        <f t="shared" si="1289"/>
        <v>1</v>
      </c>
    </row>
    <row r="20586" spans="1:77">
      <c r="A20586" s="10">
        <v>20581</v>
      </c>
      <c r="BT20586" s="10">
        <v>20581</v>
      </c>
      <c r="BU20586" s="4">
        <f t="shared" si="1286"/>
        <v>0</v>
      </c>
      <c r="BV20586" s="4">
        <f t="shared" si="1287"/>
        <v>0</v>
      </c>
      <c r="BW20586" s="10"/>
      <c r="BX20586" s="4">
        <f t="shared" si="1288"/>
        <v>1</v>
      </c>
      <c r="BY20586" s="4">
        <f t="shared" si="1289"/>
        <v>1</v>
      </c>
    </row>
    <row r="20587" spans="1:77">
      <c r="A20587" s="10">
        <v>20582</v>
      </c>
      <c r="BT20587" s="10">
        <v>20582</v>
      </c>
      <c r="BU20587" s="4">
        <f t="shared" si="1286"/>
        <v>0</v>
      </c>
      <c r="BV20587" s="4">
        <f t="shared" si="1287"/>
        <v>0</v>
      </c>
      <c r="BW20587" s="10"/>
      <c r="BX20587" s="4">
        <f t="shared" si="1288"/>
        <v>1</v>
      </c>
      <c r="BY20587" s="4">
        <f t="shared" si="1289"/>
        <v>1</v>
      </c>
    </row>
    <row r="20588" spans="1:77">
      <c r="A20588" s="10">
        <v>20583</v>
      </c>
      <c r="BT20588" s="10">
        <v>20583</v>
      </c>
      <c r="BU20588" s="4">
        <f t="shared" si="1286"/>
        <v>0</v>
      </c>
      <c r="BV20588" s="4">
        <f t="shared" si="1287"/>
        <v>0</v>
      </c>
      <c r="BW20588" s="10"/>
      <c r="BX20588" s="4">
        <f t="shared" si="1288"/>
        <v>1</v>
      </c>
      <c r="BY20588" s="4">
        <f t="shared" si="1289"/>
        <v>1</v>
      </c>
    </row>
    <row r="20589" spans="1:77">
      <c r="A20589" s="10">
        <v>20584</v>
      </c>
      <c r="BT20589" s="10">
        <v>20584</v>
      </c>
      <c r="BU20589" s="4">
        <f t="shared" si="1286"/>
        <v>0</v>
      </c>
      <c r="BV20589" s="4">
        <f t="shared" si="1287"/>
        <v>0</v>
      </c>
      <c r="BW20589" s="10"/>
      <c r="BX20589" s="4">
        <f t="shared" si="1288"/>
        <v>1</v>
      </c>
      <c r="BY20589" s="4">
        <f t="shared" si="1289"/>
        <v>1</v>
      </c>
    </row>
    <row r="20590" spans="1:77">
      <c r="A20590" s="10">
        <v>20585</v>
      </c>
      <c r="BT20590" s="10">
        <v>20585</v>
      </c>
      <c r="BU20590" s="4">
        <f t="shared" si="1286"/>
        <v>0</v>
      </c>
      <c r="BV20590" s="4">
        <f t="shared" si="1287"/>
        <v>0</v>
      </c>
      <c r="BW20590" s="10"/>
      <c r="BX20590" s="4">
        <f t="shared" si="1288"/>
        <v>1</v>
      </c>
      <c r="BY20590" s="4">
        <f t="shared" si="1289"/>
        <v>1</v>
      </c>
    </row>
    <row r="20591" spans="1:77">
      <c r="A20591" s="10">
        <v>20586</v>
      </c>
      <c r="BT20591" s="10">
        <v>20586</v>
      </c>
      <c r="BU20591" s="4">
        <f t="shared" si="1286"/>
        <v>0</v>
      </c>
      <c r="BV20591" s="4">
        <f t="shared" si="1287"/>
        <v>0</v>
      </c>
      <c r="BW20591" s="10"/>
      <c r="BX20591" s="4">
        <f t="shared" si="1288"/>
        <v>1</v>
      </c>
      <c r="BY20591" s="4">
        <f t="shared" si="1289"/>
        <v>1</v>
      </c>
    </row>
    <row r="20592" spans="1:77">
      <c r="A20592" s="10">
        <v>20587</v>
      </c>
      <c r="BT20592" s="10">
        <v>20587</v>
      </c>
      <c r="BU20592" s="4">
        <f t="shared" si="1286"/>
        <v>0</v>
      </c>
      <c r="BV20592" s="4">
        <f t="shared" si="1287"/>
        <v>0</v>
      </c>
      <c r="BW20592" s="10"/>
      <c r="BX20592" s="4">
        <f t="shared" si="1288"/>
        <v>1</v>
      </c>
      <c r="BY20592" s="4">
        <f t="shared" si="1289"/>
        <v>1</v>
      </c>
    </row>
    <row r="20593" spans="1:77">
      <c r="A20593" s="10">
        <v>20588</v>
      </c>
      <c r="BT20593" s="10">
        <v>20588</v>
      </c>
      <c r="BU20593" s="4">
        <f t="shared" si="1286"/>
        <v>0</v>
      </c>
      <c r="BV20593" s="4">
        <f t="shared" si="1287"/>
        <v>0</v>
      </c>
      <c r="BW20593" s="10"/>
      <c r="BX20593" s="4">
        <f t="shared" si="1288"/>
        <v>1</v>
      </c>
      <c r="BY20593" s="4">
        <f t="shared" si="1289"/>
        <v>1</v>
      </c>
    </row>
    <row r="20594" spans="1:77">
      <c r="A20594" s="10">
        <v>20589</v>
      </c>
      <c r="BT20594" s="10">
        <v>20589</v>
      </c>
      <c r="BU20594" s="4">
        <f t="shared" si="1286"/>
        <v>0</v>
      </c>
      <c r="BV20594" s="4">
        <f t="shared" si="1287"/>
        <v>0</v>
      </c>
      <c r="BW20594" s="10"/>
      <c r="BX20594" s="4">
        <f t="shared" si="1288"/>
        <v>1</v>
      </c>
      <c r="BY20594" s="4">
        <f t="shared" si="1289"/>
        <v>1</v>
      </c>
    </row>
    <row r="20595" spans="1:77">
      <c r="A20595" s="10">
        <v>20590</v>
      </c>
      <c r="BT20595" s="10">
        <v>20590</v>
      </c>
      <c r="BU20595" s="4">
        <f t="shared" si="1286"/>
        <v>0</v>
      </c>
      <c r="BV20595" s="4">
        <f t="shared" si="1287"/>
        <v>0</v>
      </c>
      <c r="BW20595" s="10"/>
      <c r="BX20595" s="4">
        <f t="shared" si="1288"/>
        <v>1</v>
      </c>
      <c r="BY20595" s="4">
        <f t="shared" si="1289"/>
        <v>1</v>
      </c>
    </row>
    <row r="20596" spans="1:77">
      <c r="A20596" s="10">
        <v>20591</v>
      </c>
      <c r="BT20596" s="10">
        <v>20591</v>
      </c>
      <c r="BU20596" s="4">
        <f t="shared" si="1286"/>
        <v>0</v>
      </c>
      <c r="BV20596" s="4">
        <f t="shared" si="1287"/>
        <v>0</v>
      </c>
      <c r="BW20596" s="10"/>
      <c r="BX20596" s="4">
        <f t="shared" si="1288"/>
        <v>1</v>
      </c>
      <c r="BY20596" s="4">
        <f t="shared" si="1289"/>
        <v>1</v>
      </c>
    </row>
    <row r="20597" spans="1:77">
      <c r="A20597" s="10">
        <v>20592</v>
      </c>
      <c r="BT20597" s="10">
        <v>20592</v>
      </c>
      <c r="BU20597" s="4">
        <f t="shared" si="1286"/>
        <v>0</v>
      </c>
      <c r="BV20597" s="4">
        <f t="shared" si="1287"/>
        <v>0</v>
      </c>
      <c r="BW20597" s="10"/>
      <c r="BX20597" s="4">
        <f t="shared" si="1288"/>
        <v>1</v>
      </c>
      <c r="BY20597" s="4">
        <f t="shared" si="1289"/>
        <v>1</v>
      </c>
    </row>
    <row r="20598" spans="1:77">
      <c r="A20598" s="10">
        <v>20593</v>
      </c>
      <c r="BT20598" s="10">
        <v>20593</v>
      </c>
      <c r="BU20598" s="4">
        <f t="shared" si="1286"/>
        <v>0</v>
      </c>
      <c r="BV20598" s="4">
        <f t="shared" si="1287"/>
        <v>0</v>
      </c>
      <c r="BW20598" s="10"/>
      <c r="BX20598" s="4">
        <f t="shared" si="1288"/>
        <v>1</v>
      </c>
      <c r="BY20598" s="4">
        <f t="shared" si="1289"/>
        <v>1</v>
      </c>
    </row>
    <row r="20599" spans="1:77">
      <c r="A20599" s="10">
        <v>20594</v>
      </c>
      <c r="BT20599" s="10">
        <v>20594</v>
      </c>
      <c r="BU20599" s="4">
        <f t="shared" si="1286"/>
        <v>0</v>
      </c>
      <c r="BV20599" s="4">
        <f t="shared" si="1287"/>
        <v>0</v>
      </c>
      <c r="BW20599" s="10"/>
      <c r="BX20599" s="4">
        <f t="shared" si="1288"/>
        <v>1</v>
      </c>
      <c r="BY20599" s="4">
        <f t="shared" si="1289"/>
        <v>1</v>
      </c>
    </row>
    <row r="20600" spans="1:77">
      <c r="A20600" s="10">
        <v>20595</v>
      </c>
      <c r="BT20600" s="10">
        <v>20595</v>
      </c>
      <c r="BU20600" s="4">
        <f t="shared" si="1286"/>
        <v>0</v>
      </c>
      <c r="BV20600" s="4">
        <f t="shared" si="1287"/>
        <v>0</v>
      </c>
      <c r="BW20600" s="10"/>
      <c r="BX20600" s="4">
        <f t="shared" si="1288"/>
        <v>1</v>
      </c>
      <c r="BY20600" s="4">
        <f t="shared" si="1289"/>
        <v>1</v>
      </c>
    </row>
    <row r="20601" spans="1:77">
      <c r="A20601" s="10">
        <v>20596</v>
      </c>
      <c r="BT20601" s="10">
        <v>20596</v>
      </c>
      <c r="BU20601" s="4">
        <f t="shared" si="1286"/>
        <v>0</v>
      </c>
      <c r="BV20601" s="4">
        <f t="shared" si="1287"/>
        <v>0</v>
      </c>
      <c r="BW20601" s="10"/>
      <c r="BX20601" s="4">
        <f t="shared" si="1288"/>
        <v>1</v>
      </c>
      <c r="BY20601" s="4">
        <f t="shared" si="1289"/>
        <v>1</v>
      </c>
    </row>
    <row r="20602" spans="1:77">
      <c r="A20602" s="10">
        <v>20597</v>
      </c>
      <c r="BT20602" s="10">
        <v>20597</v>
      </c>
      <c r="BU20602" s="4">
        <f t="shared" si="1286"/>
        <v>0</v>
      </c>
      <c r="BV20602" s="4">
        <f t="shared" si="1287"/>
        <v>0</v>
      </c>
      <c r="BW20602" s="10"/>
      <c r="BX20602" s="4">
        <f t="shared" si="1288"/>
        <v>1</v>
      </c>
      <c r="BY20602" s="4">
        <f t="shared" si="1289"/>
        <v>1</v>
      </c>
    </row>
    <row r="20603" spans="1:77">
      <c r="A20603" s="10">
        <v>20598</v>
      </c>
      <c r="BT20603" s="10">
        <v>20598</v>
      </c>
      <c r="BU20603" s="4">
        <f t="shared" si="1286"/>
        <v>0</v>
      </c>
      <c r="BV20603" s="4">
        <f t="shared" si="1287"/>
        <v>0</v>
      </c>
      <c r="BW20603" s="10"/>
      <c r="BX20603" s="4">
        <f t="shared" si="1288"/>
        <v>1</v>
      </c>
      <c r="BY20603" s="4">
        <f t="shared" si="1289"/>
        <v>1</v>
      </c>
    </row>
    <row r="20604" spans="1:77">
      <c r="A20604" s="10">
        <v>20599</v>
      </c>
      <c r="BT20604" s="10">
        <v>20599</v>
      </c>
      <c r="BU20604" s="4">
        <f t="shared" si="1286"/>
        <v>0</v>
      </c>
      <c r="BV20604" s="4">
        <f t="shared" si="1287"/>
        <v>0</v>
      </c>
      <c r="BW20604" s="10"/>
      <c r="BX20604" s="4">
        <f t="shared" si="1288"/>
        <v>1</v>
      </c>
      <c r="BY20604" s="4">
        <f t="shared" si="1289"/>
        <v>1</v>
      </c>
    </row>
    <row r="20605" spans="1:77">
      <c r="A20605" s="10">
        <v>20600</v>
      </c>
      <c r="BT20605" s="10">
        <v>20600</v>
      </c>
      <c r="BU20605" s="4">
        <f t="shared" si="1286"/>
        <v>0</v>
      </c>
      <c r="BV20605" s="4">
        <f t="shared" si="1287"/>
        <v>0</v>
      </c>
      <c r="BW20605" s="10"/>
      <c r="BX20605" s="4">
        <f t="shared" si="1288"/>
        <v>1</v>
      </c>
      <c r="BY20605" s="4">
        <f t="shared" si="1289"/>
        <v>1</v>
      </c>
    </row>
    <row r="20606" spans="1:77">
      <c r="A20606" s="10">
        <v>20601</v>
      </c>
      <c r="BT20606" s="10">
        <v>20601</v>
      </c>
      <c r="BU20606" s="4">
        <f t="shared" si="1286"/>
        <v>0</v>
      </c>
      <c r="BV20606" s="4">
        <f t="shared" si="1287"/>
        <v>0</v>
      </c>
      <c r="BW20606" s="10"/>
      <c r="BX20606" s="4">
        <f t="shared" si="1288"/>
        <v>1</v>
      </c>
      <c r="BY20606" s="4">
        <f t="shared" si="1289"/>
        <v>1</v>
      </c>
    </row>
    <row r="20607" spans="1:77">
      <c r="A20607" s="10">
        <v>20602</v>
      </c>
      <c r="BT20607" s="10">
        <v>20602</v>
      </c>
      <c r="BU20607" s="4">
        <f t="shared" si="1286"/>
        <v>0</v>
      </c>
      <c r="BV20607" s="4">
        <f t="shared" si="1287"/>
        <v>0</v>
      </c>
      <c r="BW20607" s="10"/>
      <c r="BX20607" s="4">
        <f t="shared" si="1288"/>
        <v>1</v>
      </c>
      <c r="BY20607" s="4">
        <f t="shared" si="1289"/>
        <v>1</v>
      </c>
    </row>
    <row r="20608" spans="1:77">
      <c r="A20608" s="10">
        <v>20603</v>
      </c>
      <c r="BT20608" s="10">
        <v>20603</v>
      </c>
      <c r="BU20608" s="4">
        <f t="shared" si="1286"/>
        <v>0</v>
      </c>
      <c r="BV20608" s="4">
        <f t="shared" si="1287"/>
        <v>0</v>
      </c>
      <c r="BW20608" s="10"/>
      <c r="BX20608" s="4">
        <f t="shared" si="1288"/>
        <v>1</v>
      </c>
      <c r="BY20608" s="4">
        <f t="shared" si="1289"/>
        <v>1</v>
      </c>
    </row>
    <row r="20609" spans="1:77">
      <c r="A20609" s="10">
        <v>20604</v>
      </c>
      <c r="BT20609" s="10">
        <v>20604</v>
      </c>
      <c r="BU20609" s="4">
        <f t="shared" si="1286"/>
        <v>0</v>
      </c>
      <c r="BV20609" s="4">
        <f t="shared" si="1287"/>
        <v>0</v>
      </c>
      <c r="BW20609" s="10"/>
      <c r="BX20609" s="4">
        <f t="shared" si="1288"/>
        <v>1</v>
      </c>
      <c r="BY20609" s="4">
        <f t="shared" si="1289"/>
        <v>1</v>
      </c>
    </row>
    <row r="20610" spans="1:77">
      <c r="A20610" s="10">
        <v>20605</v>
      </c>
      <c r="BT20610" s="10">
        <v>20605</v>
      </c>
      <c r="BU20610" s="4">
        <f t="shared" si="1286"/>
        <v>0</v>
      </c>
      <c r="BV20610" s="4">
        <f t="shared" si="1287"/>
        <v>0</v>
      </c>
      <c r="BW20610" s="10"/>
      <c r="BX20610" s="4">
        <f t="shared" si="1288"/>
        <v>1</v>
      </c>
      <c r="BY20610" s="4">
        <f t="shared" si="1289"/>
        <v>1</v>
      </c>
    </row>
    <row r="20611" spans="1:77">
      <c r="A20611" s="10">
        <v>20606</v>
      </c>
      <c r="BT20611" s="10">
        <v>20606</v>
      </c>
      <c r="BU20611" s="4">
        <f t="shared" si="1286"/>
        <v>0</v>
      </c>
      <c r="BV20611" s="4">
        <f t="shared" si="1287"/>
        <v>0</v>
      </c>
      <c r="BW20611" s="10"/>
      <c r="BX20611" s="4">
        <f t="shared" si="1288"/>
        <v>1</v>
      </c>
      <c r="BY20611" s="4">
        <f t="shared" si="1289"/>
        <v>1</v>
      </c>
    </row>
    <row r="20612" spans="1:77">
      <c r="A20612" s="10">
        <v>20607</v>
      </c>
      <c r="BT20612" s="10">
        <v>20607</v>
      </c>
      <c r="BU20612" s="4">
        <f t="shared" si="1286"/>
        <v>0</v>
      </c>
      <c r="BV20612" s="4">
        <f t="shared" si="1287"/>
        <v>0</v>
      </c>
      <c r="BW20612" s="10"/>
      <c r="BX20612" s="4">
        <f t="shared" si="1288"/>
        <v>1</v>
      </c>
      <c r="BY20612" s="4">
        <f t="shared" si="1289"/>
        <v>1</v>
      </c>
    </row>
    <row r="20613" spans="1:77">
      <c r="A20613" s="10">
        <v>20608</v>
      </c>
      <c r="BT20613" s="10">
        <v>20608</v>
      </c>
      <c r="BU20613" s="4">
        <f t="shared" si="1286"/>
        <v>0</v>
      </c>
      <c r="BV20613" s="4">
        <f t="shared" si="1287"/>
        <v>0</v>
      </c>
      <c r="BW20613" s="10"/>
      <c r="BX20613" s="4">
        <f t="shared" si="1288"/>
        <v>1</v>
      </c>
      <c r="BY20613" s="4">
        <f t="shared" si="1289"/>
        <v>1</v>
      </c>
    </row>
    <row r="20614" spans="1:77">
      <c r="A20614" s="10">
        <v>20609</v>
      </c>
      <c r="BT20614" s="10">
        <v>20609</v>
      </c>
      <c r="BU20614" s="4">
        <f t="shared" si="1286"/>
        <v>0</v>
      </c>
      <c r="BV20614" s="4">
        <f t="shared" si="1287"/>
        <v>0</v>
      </c>
      <c r="BW20614" s="10"/>
      <c r="BX20614" s="4">
        <f t="shared" si="1288"/>
        <v>1</v>
      </c>
      <c r="BY20614" s="4">
        <f t="shared" si="1289"/>
        <v>1</v>
      </c>
    </row>
    <row r="20615" spans="1:77">
      <c r="A20615" s="10">
        <v>20610</v>
      </c>
      <c r="BT20615" s="10">
        <v>20610</v>
      </c>
      <c r="BU20615" s="4">
        <f t="shared" ref="BU20615:BU20678" si="1290">BP20615*$BV$1-BQ20615</f>
        <v>0</v>
      </c>
      <c r="BV20615" s="4">
        <f t="shared" ref="BV20615:BV20678" si="1291">BR20615*$BV$1-BS20615</f>
        <v>0</v>
      </c>
      <c r="BW20615" s="10"/>
      <c r="BX20615" s="4">
        <f t="shared" si="1288"/>
        <v>1</v>
      </c>
      <c r="BY20615" s="4">
        <f t="shared" si="1289"/>
        <v>1</v>
      </c>
    </row>
    <row r="20616" spans="1:77">
      <c r="A20616" s="10">
        <v>20611</v>
      </c>
      <c r="BT20616" s="10">
        <v>20611</v>
      </c>
      <c r="BU20616" s="4">
        <f t="shared" si="1290"/>
        <v>0</v>
      </c>
      <c r="BV20616" s="4">
        <f t="shared" si="1291"/>
        <v>0</v>
      </c>
      <c r="BW20616" s="10"/>
      <c r="BX20616" s="4">
        <f t="shared" si="1288"/>
        <v>1</v>
      </c>
      <c r="BY20616" s="4">
        <f t="shared" si="1289"/>
        <v>1</v>
      </c>
    </row>
    <row r="20617" spans="1:77">
      <c r="A20617" s="10">
        <v>20612</v>
      </c>
      <c r="BT20617" s="10">
        <v>20612</v>
      </c>
      <c r="BU20617" s="4">
        <f t="shared" si="1290"/>
        <v>0</v>
      </c>
      <c r="BV20617" s="4">
        <f t="shared" si="1291"/>
        <v>0</v>
      </c>
      <c r="BW20617" s="10"/>
      <c r="BX20617" s="4">
        <f t="shared" si="1288"/>
        <v>1</v>
      </c>
      <c r="BY20617" s="4">
        <f t="shared" si="1289"/>
        <v>1</v>
      </c>
    </row>
    <row r="20618" spans="1:77">
      <c r="A20618" s="10">
        <v>20613</v>
      </c>
      <c r="BT20618" s="10">
        <v>20613</v>
      </c>
      <c r="BU20618" s="4">
        <f t="shared" si="1290"/>
        <v>0</v>
      </c>
      <c r="BV20618" s="4">
        <f t="shared" si="1291"/>
        <v>0</v>
      </c>
      <c r="BW20618" s="10"/>
      <c r="BX20618" s="4">
        <f t="shared" si="1288"/>
        <v>1</v>
      </c>
      <c r="BY20618" s="4">
        <f t="shared" si="1289"/>
        <v>1</v>
      </c>
    </row>
    <row r="20619" spans="1:77">
      <c r="A20619" s="10">
        <v>20614</v>
      </c>
      <c r="BT20619" s="10">
        <v>20614</v>
      </c>
      <c r="BU20619" s="4">
        <f t="shared" si="1290"/>
        <v>0</v>
      </c>
      <c r="BV20619" s="4">
        <f t="shared" si="1291"/>
        <v>0</v>
      </c>
      <c r="BW20619" s="10"/>
      <c r="BX20619" s="4">
        <f t="shared" si="1288"/>
        <v>1</v>
      </c>
      <c r="BY20619" s="4">
        <f t="shared" si="1289"/>
        <v>1</v>
      </c>
    </row>
    <row r="20620" spans="1:77">
      <c r="A20620" s="10">
        <v>20615</v>
      </c>
      <c r="BT20620" s="10">
        <v>20615</v>
      </c>
      <c r="BU20620" s="4">
        <f t="shared" si="1290"/>
        <v>0</v>
      </c>
      <c r="BV20620" s="4">
        <f t="shared" si="1291"/>
        <v>0</v>
      </c>
      <c r="BW20620" s="10"/>
      <c r="BX20620" s="4">
        <f t="shared" si="1288"/>
        <v>1</v>
      </c>
      <c r="BY20620" s="4">
        <f t="shared" si="1289"/>
        <v>1</v>
      </c>
    </row>
    <row r="20621" spans="1:77">
      <c r="A20621" s="10">
        <v>20616</v>
      </c>
      <c r="BT20621" s="10">
        <v>20616</v>
      </c>
      <c r="BU20621" s="4">
        <f t="shared" si="1290"/>
        <v>0</v>
      </c>
      <c r="BV20621" s="4">
        <f t="shared" si="1291"/>
        <v>0</v>
      </c>
      <c r="BW20621" s="10"/>
      <c r="BX20621" s="4">
        <f t="shared" si="1288"/>
        <v>1</v>
      </c>
      <c r="BY20621" s="4">
        <f t="shared" si="1289"/>
        <v>1</v>
      </c>
    </row>
    <row r="20622" spans="1:77">
      <c r="A20622" s="10">
        <v>20617</v>
      </c>
      <c r="BT20622" s="10">
        <v>20617</v>
      </c>
      <c r="BU20622" s="4">
        <f t="shared" si="1290"/>
        <v>0</v>
      </c>
      <c r="BV20622" s="4">
        <f t="shared" si="1291"/>
        <v>0</v>
      </c>
      <c r="BW20622" s="10"/>
      <c r="BX20622" s="4">
        <f t="shared" si="1288"/>
        <v>1</v>
      </c>
      <c r="BY20622" s="4">
        <f t="shared" si="1289"/>
        <v>1</v>
      </c>
    </row>
    <row r="20623" spans="1:77">
      <c r="A20623" s="10">
        <v>20618</v>
      </c>
      <c r="BT20623" s="10">
        <v>20618</v>
      </c>
      <c r="BU20623" s="4">
        <f t="shared" si="1290"/>
        <v>0</v>
      </c>
      <c r="BV20623" s="4">
        <f t="shared" si="1291"/>
        <v>0</v>
      </c>
      <c r="BW20623" s="10"/>
      <c r="BX20623" s="4">
        <f t="shared" si="1288"/>
        <v>1</v>
      </c>
      <c r="BY20623" s="4">
        <f t="shared" si="1289"/>
        <v>1</v>
      </c>
    </row>
    <row r="20624" spans="1:77">
      <c r="A20624" s="10">
        <v>20619</v>
      </c>
      <c r="BT20624" s="10">
        <v>20619</v>
      </c>
      <c r="BU20624" s="4">
        <f t="shared" si="1290"/>
        <v>0</v>
      </c>
      <c r="BV20624" s="4">
        <f t="shared" si="1291"/>
        <v>0</v>
      </c>
      <c r="BW20624" s="10"/>
      <c r="BX20624" s="4">
        <f t="shared" si="1288"/>
        <v>1</v>
      </c>
      <c r="BY20624" s="4">
        <f t="shared" si="1289"/>
        <v>1</v>
      </c>
    </row>
    <row r="20625" spans="1:77">
      <c r="A20625" s="10">
        <v>20620</v>
      </c>
      <c r="BT20625" s="10">
        <v>20620</v>
      </c>
      <c r="BU20625" s="4">
        <f t="shared" si="1290"/>
        <v>0</v>
      </c>
      <c r="BV20625" s="4">
        <f t="shared" si="1291"/>
        <v>0</v>
      </c>
      <c r="BW20625" s="10"/>
      <c r="BX20625" s="4">
        <f t="shared" si="1288"/>
        <v>1</v>
      </c>
      <c r="BY20625" s="4">
        <f t="shared" si="1289"/>
        <v>1</v>
      </c>
    </row>
    <row r="20626" spans="1:77">
      <c r="A20626" s="10">
        <v>20621</v>
      </c>
      <c r="BT20626" s="10">
        <v>20621</v>
      </c>
      <c r="BU20626" s="4">
        <f t="shared" si="1290"/>
        <v>0</v>
      </c>
      <c r="BV20626" s="4">
        <f t="shared" si="1291"/>
        <v>0</v>
      </c>
      <c r="BW20626" s="10"/>
      <c r="BX20626" s="4">
        <f t="shared" si="1288"/>
        <v>1</v>
      </c>
      <c r="BY20626" s="4">
        <f t="shared" si="1289"/>
        <v>1</v>
      </c>
    </row>
    <row r="20627" spans="1:77">
      <c r="A20627" s="10">
        <v>20622</v>
      </c>
      <c r="BT20627" s="10">
        <v>20622</v>
      </c>
      <c r="BU20627" s="4">
        <f t="shared" si="1290"/>
        <v>0</v>
      </c>
      <c r="BV20627" s="4">
        <f t="shared" si="1291"/>
        <v>0</v>
      </c>
      <c r="BW20627" s="10"/>
      <c r="BX20627" s="4">
        <f t="shared" si="1288"/>
        <v>1</v>
      </c>
      <c r="BY20627" s="4">
        <f t="shared" si="1289"/>
        <v>1</v>
      </c>
    </row>
    <row r="20628" spans="1:77">
      <c r="A20628" s="10">
        <v>20623</v>
      </c>
      <c r="BT20628" s="10">
        <v>20623</v>
      </c>
      <c r="BU20628" s="4">
        <f t="shared" si="1290"/>
        <v>0</v>
      </c>
      <c r="BV20628" s="4">
        <f t="shared" si="1291"/>
        <v>0</v>
      </c>
      <c r="BW20628" s="10"/>
      <c r="BX20628" s="4">
        <f t="shared" si="1288"/>
        <v>1</v>
      </c>
      <c r="BY20628" s="4">
        <f t="shared" si="1289"/>
        <v>1</v>
      </c>
    </row>
    <row r="20629" spans="1:77">
      <c r="A20629" s="10">
        <v>20624</v>
      </c>
      <c r="BT20629" s="10">
        <v>20624</v>
      </c>
      <c r="BU20629" s="4">
        <f t="shared" si="1290"/>
        <v>0</v>
      </c>
      <c r="BV20629" s="4">
        <f t="shared" si="1291"/>
        <v>0</v>
      </c>
      <c r="BW20629" s="10"/>
      <c r="BX20629" s="4">
        <f t="shared" si="1288"/>
        <v>1</v>
      </c>
      <c r="BY20629" s="4">
        <f t="shared" si="1289"/>
        <v>1</v>
      </c>
    </row>
    <row r="20630" spans="1:77">
      <c r="A20630" s="10">
        <v>20625</v>
      </c>
      <c r="BT20630" s="10">
        <v>20625</v>
      </c>
      <c r="BU20630" s="4">
        <f t="shared" si="1290"/>
        <v>0</v>
      </c>
      <c r="BV20630" s="4">
        <f t="shared" si="1291"/>
        <v>0</v>
      </c>
      <c r="BW20630" s="10"/>
      <c r="BX20630" s="4">
        <f t="shared" ref="BX20630:BX20693" si="1292">IF(BU20630=MAX($BU20630:$BV20630),1,0)</f>
        <v>1</v>
      </c>
      <c r="BY20630" s="4">
        <f t="shared" ref="BY20630:BY20693" si="1293">IF(BV20630=MAX($BU20630:$BV20630),1,0)</f>
        <v>1</v>
      </c>
    </row>
    <row r="20631" spans="1:77">
      <c r="A20631" s="10">
        <v>20626</v>
      </c>
      <c r="BT20631" s="10">
        <v>20626</v>
      </c>
      <c r="BU20631" s="4">
        <f t="shared" si="1290"/>
        <v>0</v>
      </c>
      <c r="BV20631" s="4">
        <f t="shared" si="1291"/>
        <v>0</v>
      </c>
      <c r="BW20631" s="10"/>
      <c r="BX20631" s="4">
        <f t="shared" si="1292"/>
        <v>1</v>
      </c>
      <c r="BY20631" s="4">
        <f t="shared" si="1293"/>
        <v>1</v>
      </c>
    </row>
    <row r="20632" spans="1:77">
      <c r="A20632" s="10">
        <v>20627</v>
      </c>
      <c r="BT20632" s="10">
        <v>20627</v>
      </c>
      <c r="BU20632" s="4">
        <f t="shared" si="1290"/>
        <v>0</v>
      </c>
      <c r="BV20632" s="4">
        <f t="shared" si="1291"/>
        <v>0</v>
      </c>
      <c r="BW20632" s="10"/>
      <c r="BX20632" s="4">
        <f t="shared" si="1292"/>
        <v>1</v>
      </c>
      <c r="BY20632" s="4">
        <f t="shared" si="1293"/>
        <v>1</v>
      </c>
    </row>
    <row r="20633" spans="1:77">
      <c r="A20633" s="10">
        <v>20628</v>
      </c>
      <c r="BT20633" s="10">
        <v>20628</v>
      </c>
      <c r="BU20633" s="4">
        <f t="shared" si="1290"/>
        <v>0</v>
      </c>
      <c r="BV20633" s="4">
        <f t="shared" si="1291"/>
        <v>0</v>
      </c>
      <c r="BW20633" s="10"/>
      <c r="BX20633" s="4">
        <f t="shared" si="1292"/>
        <v>1</v>
      </c>
      <c r="BY20633" s="4">
        <f t="shared" si="1293"/>
        <v>1</v>
      </c>
    </row>
    <row r="20634" spans="1:77">
      <c r="A20634" s="10">
        <v>20629</v>
      </c>
      <c r="BT20634" s="10">
        <v>20629</v>
      </c>
      <c r="BU20634" s="4">
        <f t="shared" si="1290"/>
        <v>0</v>
      </c>
      <c r="BV20634" s="4">
        <f t="shared" si="1291"/>
        <v>0</v>
      </c>
      <c r="BW20634" s="10"/>
      <c r="BX20634" s="4">
        <f t="shared" si="1292"/>
        <v>1</v>
      </c>
      <c r="BY20634" s="4">
        <f t="shared" si="1293"/>
        <v>1</v>
      </c>
    </row>
    <row r="20635" spans="1:77">
      <c r="A20635" s="10">
        <v>20630</v>
      </c>
      <c r="BT20635" s="10">
        <v>20630</v>
      </c>
      <c r="BU20635" s="4">
        <f t="shared" si="1290"/>
        <v>0</v>
      </c>
      <c r="BV20635" s="4">
        <f t="shared" si="1291"/>
        <v>0</v>
      </c>
      <c r="BW20635" s="10"/>
      <c r="BX20635" s="4">
        <f t="shared" si="1292"/>
        <v>1</v>
      </c>
      <c r="BY20635" s="4">
        <f t="shared" si="1293"/>
        <v>1</v>
      </c>
    </row>
    <row r="20636" spans="1:77">
      <c r="A20636" s="10">
        <v>20631</v>
      </c>
      <c r="BT20636" s="10">
        <v>20631</v>
      </c>
      <c r="BU20636" s="4">
        <f t="shared" si="1290"/>
        <v>0</v>
      </c>
      <c r="BV20636" s="4">
        <f t="shared" si="1291"/>
        <v>0</v>
      </c>
      <c r="BW20636" s="10"/>
      <c r="BX20636" s="4">
        <f t="shared" si="1292"/>
        <v>1</v>
      </c>
      <c r="BY20636" s="4">
        <f t="shared" si="1293"/>
        <v>1</v>
      </c>
    </row>
    <row r="20637" spans="1:77">
      <c r="A20637" s="10">
        <v>20632</v>
      </c>
      <c r="BT20637" s="10">
        <v>20632</v>
      </c>
      <c r="BU20637" s="4">
        <f t="shared" si="1290"/>
        <v>0</v>
      </c>
      <c r="BV20637" s="4">
        <f t="shared" si="1291"/>
        <v>0</v>
      </c>
      <c r="BW20637" s="10"/>
      <c r="BX20637" s="4">
        <f t="shared" si="1292"/>
        <v>1</v>
      </c>
      <c r="BY20637" s="4">
        <f t="shared" si="1293"/>
        <v>1</v>
      </c>
    </row>
    <row r="20638" spans="1:77">
      <c r="A20638" s="10">
        <v>20633</v>
      </c>
      <c r="BT20638" s="10">
        <v>20633</v>
      </c>
      <c r="BU20638" s="4">
        <f t="shared" si="1290"/>
        <v>0</v>
      </c>
      <c r="BV20638" s="4">
        <f t="shared" si="1291"/>
        <v>0</v>
      </c>
      <c r="BW20638" s="10"/>
      <c r="BX20638" s="4">
        <f t="shared" si="1292"/>
        <v>1</v>
      </c>
      <c r="BY20638" s="4">
        <f t="shared" si="1293"/>
        <v>1</v>
      </c>
    </row>
    <row r="20639" spans="1:77">
      <c r="A20639" s="10">
        <v>20634</v>
      </c>
      <c r="BT20639" s="10">
        <v>20634</v>
      </c>
      <c r="BU20639" s="4">
        <f t="shared" si="1290"/>
        <v>0</v>
      </c>
      <c r="BV20639" s="4">
        <f t="shared" si="1291"/>
        <v>0</v>
      </c>
      <c r="BW20639" s="10"/>
      <c r="BX20639" s="4">
        <f t="shared" si="1292"/>
        <v>1</v>
      </c>
      <c r="BY20639" s="4">
        <f t="shared" si="1293"/>
        <v>1</v>
      </c>
    </row>
    <row r="20640" spans="1:77">
      <c r="A20640" s="10">
        <v>20635</v>
      </c>
      <c r="BT20640" s="10">
        <v>20635</v>
      </c>
      <c r="BU20640" s="4">
        <f t="shared" si="1290"/>
        <v>0</v>
      </c>
      <c r="BV20640" s="4">
        <f t="shared" si="1291"/>
        <v>0</v>
      </c>
      <c r="BW20640" s="10"/>
      <c r="BX20640" s="4">
        <f t="shared" si="1292"/>
        <v>1</v>
      </c>
      <c r="BY20640" s="4">
        <f t="shared" si="1293"/>
        <v>1</v>
      </c>
    </row>
    <row r="20641" spans="1:77">
      <c r="A20641" s="10">
        <v>20636</v>
      </c>
      <c r="BT20641" s="10">
        <v>20636</v>
      </c>
      <c r="BU20641" s="4">
        <f t="shared" si="1290"/>
        <v>0</v>
      </c>
      <c r="BV20641" s="4">
        <f t="shared" si="1291"/>
        <v>0</v>
      </c>
      <c r="BW20641" s="10"/>
      <c r="BX20641" s="4">
        <f t="shared" si="1292"/>
        <v>1</v>
      </c>
      <c r="BY20641" s="4">
        <f t="shared" si="1293"/>
        <v>1</v>
      </c>
    </row>
    <row r="20642" spans="1:77">
      <c r="A20642" s="10">
        <v>20637</v>
      </c>
      <c r="BT20642" s="10">
        <v>20637</v>
      </c>
      <c r="BU20642" s="4">
        <f t="shared" si="1290"/>
        <v>0</v>
      </c>
      <c r="BV20642" s="4">
        <f t="shared" si="1291"/>
        <v>0</v>
      </c>
      <c r="BW20642" s="10"/>
      <c r="BX20642" s="4">
        <f t="shared" si="1292"/>
        <v>1</v>
      </c>
      <c r="BY20642" s="4">
        <f t="shared" si="1293"/>
        <v>1</v>
      </c>
    </row>
    <row r="20643" spans="1:77">
      <c r="A20643" s="10">
        <v>20638</v>
      </c>
      <c r="BT20643" s="10">
        <v>20638</v>
      </c>
      <c r="BU20643" s="4">
        <f t="shared" si="1290"/>
        <v>0</v>
      </c>
      <c r="BV20643" s="4">
        <f t="shared" si="1291"/>
        <v>0</v>
      </c>
      <c r="BW20643" s="10"/>
      <c r="BX20643" s="4">
        <f t="shared" si="1292"/>
        <v>1</v>
      </c>
      <c r="BY20643" s="4">
        <f t="shared" si="1293"/>
        <v>1</v>
      </c>
    </row>
    <row r="20644" spans="1:77">
      <c r="A20644" s="10">
        <v>20639</v>
      </c>
      <c r="BT20644" s="10">
        <v>20639</v>
      </c>
      <c r="BU20644" s="4">
        <f t="shared" si="1290"/>
        <v>0</v>
      </c>
      <c r="BV20644" s="4">
        <f t="shared" si="1291"/>
        <v>0</v>
      </c>
      <c r="BW20644" s="10"/>
      <c r="BX20644" s="4">
        <f t="shared" si="1292"/>
        <v>1</v>
      </c>
      <c r="BY20644" s="4">
        <f t="shared" si="1293"/>
        <v>1</v>
      </c>
    </row>
    <row r="20645" spans="1:77">
      <c r="A20645" s="10">
        <v>20640</v>
      </c>
      <c r="BT20645" s="10">
        <v>20640</v>
      </c>
      <c r="BU20645" s="4">
        <f t="shared" si="1290"/>
        <v>0</v>
      </c>
      <c r="BV20645" s="4">
        <f t="shared" si="1291"/>
        <v>0</v>
      </c>
      <c r="BW20645" s="10"/>
      <c r="BX20645" s="4">
        <f t="shared" si="1292"/>
        <v>1</v>
      </c>
      <c r="BY20645" s="4">
        <f t="shared" si="1293"/>
        <v>1</v>
      </c>
    </row>
    <row r="20646" spans="1:77">
      <c r="A20646" s="10">
        <v>20641</v>
      </c>
      <c r="BT20646" s="10">
        <v>20641</v>
      </c>
      <c r="BU20646" s="4">
        <f t="shared" si="1290"/>
        <v>0</v>
      </c>
      <c r="BV20646" s="4">
        <f t="shared" si="1291"/>
        <v>0</v>
      </c>
      <c r="BW20646" s="10"/>
      <c r="BX20646" s="4">
        <f t="shared" si="1292"/>
        <v>1</v>
      </c>
      <c r="BY20646" s="4">
        <f t="shared" si="1293"/>
        <v>1</v>
      </c>
    </row>
    <row r="20647" spans="1:77">
      <c r="A20647" s="10">
        <v>20642</v>
      </c>
      <c r="BT20647" s="10">
        <v>20642</v>
      </c>
      <c r="BU20647" s="4">
        <f t="shared" si="1290"/>
        <v>0</v>
      </c>
      <c r="BV20647" s="4">
        <f t="shared" si="1291"/>
        <v>0</v>
      </c>
      <c r="BW20647" s="10"/>
      <c r="BX20647" s="4">
        <f t="shared" si="1292"/>
        <v>1</v>
      </c>
      <c r="BY20647" s="4">
        <f t="shared" si="1293"/>
        <v>1</v>
      </c>
    </row>
    <row r="20648" spans="1:77">
      <c r="A20648" s="10">
        <v>20643</v>
      </c>
      <c r="BT20648" s="10">
        <v>20643</v>
      </c>
      <c r="BU20648" s="4">
        <f t="shared" si="1290"/>
        <v>0</v>
      </c>
      <c r="BV20648" s="4">
        <f t="shared" si="1291"/>
        <v>0</v>
      </c>
      <c r="BW20648" s="10"/>
      <c r="BX20648" s="4">
        <f t="shared" si="1292"/>
        <v>1</v>
      </c>
      <c r="BY20648" s="4">
        <f t="shared" si="1293"/>
        <v>1</v>
      </c>
    </row>
    <row r="20649" spans="1:77">
      <c r="A20649" s="10">
        <v>20644</v>
      </c>
      <c r="BT20649" s="10">
        <v>20644</v>
      </c>
      <c r="BU20649" s="4">
        <f t="shared" si="1290"/>
        <v>0</v>
      </c>
      <c r="BV20649" s="4">
        <f t="shared" si="1291"/>
        <v>0</v>
      </c>
      <c r="BW20649" s="10"/>
      <c r="BX20649" s="4">
        <f t="shared" si="1292"/>
        <v>1</v>
      </c>
      <c r="BY20649" s="4">
        <f t="shared" si="1293"/>
        <v>1</v>
      </c>
    </row>
    <row r="20650" spans="1:77">
      <c r="A20650" s="10">
        <v>20645</v>
      </c>
      <c r="BT20650" s="10">
        <v>20645</v>
      </c>
      <c r="BU20650" s="4">
        <f t="shared" si="1290"/>
        <v>0</v>
      </c>
      <c r="BV20650" s="4">
        <f t="shared" si="1291"/>
        <v>0</v>
      </c>
      <c r="BW20650" s="10"/>
      <c r="BX20650" s="4">
        <f t="shared" si="1292"/>
        <v>1</v>
      </c>
      <c r="BY20650" s="4">
        <f t="shared" si="1293"/>
        <v>1</v>
      </c>
    </row>
    <row r="20651" spans="1:77">
      <c r="A20651" s="10">
        <v>20646</v>
      </c>
      <c r="BT20651" s="10">
        <v>20646</v>
      </c>
      <c r="BU20651" s="4">
        <f t="shared" si="1290"/>
        <v>0</v>
      </c>
      <c r="BV20651" s="4">
        <f t="shared" si="1291"/>
        <v>0</v>
      </c>
      <c r="BW20651" s="10"/>
      <c r="BX20651" s="4">
        <f t="shared" si="1292"/>
        <v>1</v>
      </c>
      <c r="BY20651" s="4">
        <f t="shared" si="1293"/>
        <v>1</v>
      </c>
    </row>
    <row r="20652" spans="1:77">
      <c r="A20652" s="10">
        <v>20647</v>
      </c>
      <c r="BT20652" s="10">
        <v>20647</v>
      </c>
      <c r="BU20652" s="4">
        <f t="shared" si="1290"/>
        <v>0</v>
      </c>
      <c r="BV20652" s="4">
        <f t="shared" si="1291"/>
        <v>0</v>
      </c>
      <c r="BW20652" s="10"/>
      <c r="BX20652" s="4">
        <f t="shared" si="1292"/>
        <v>1</v>
      </c>
      <c r="BY20652" s="4">
        <f t="shared" si="1293"/>
        <v>1</v>
      </c>
    </row>
    <row r="20653" spans="1:77">
      <c r="A20653" s="10">
        <v>20648</v>
      </c>
      <c r="BT20653" s="10">
        <v>20648</v>
      </c>
      <c r="BU20653" s="4">
        <f t="shared" si="1290"/>
        <v>0</v>
      </c>
      <c r="BV20653" s="4">
        <f t="shared" si="1291"/>
        <v>0</v>
      </c>
      <c r="BW20653" s="10"/>
      <c r="BX20653" s="4">
        <f t="shared" si="1292"/>
        <v>1</v>
      </c>
      <c r="BY20653" s="4">
        <f t="shared" si="1293"/>
        <v>1</v>
      </c>
    </row>
    <row r="20654" spans="1:77">
      <c r="A20654" s="10">
        <v>20649</v>
      </c>
      <c r="BT20654" s="10">
        <v>20649</v>
      </c>
      <c r="BU20654" s="4">
        <f t="shared" si="1290"/>
        <v>0</v>
      </c>
      <c r="BV20654" s="4">
        <f t="shared" si="1291"/>
        <v>0</v>
      </c>
      <c r="BW20654" s="10"/>
      <c r="BX20654" s="4">
        <f t="shared" si="1292"/>
        <v>1</v>
      </c>
      <c r="BY20654" s="4">
        <f t="shared" si="1293"/>
        <v>1</v>
      </c>
    </row>
    <row r="20655" spans="1:77">
      <c r="A20655" s="10">
        <v>20650</v>
      </c>
      <c r="BT20655" s="10">
        <v>20650</v>
      </c>
      <c r="BU20655" s="4">
        <f t="shared" si="1290"/>
        <v>0</v>
      </c>
      <c r="BV20655" s="4">
        <f t="shared" si="1291"/>
        <v>0</v>
      </c>
      <c r="BW20655" s="10"/>
      <c r="BX20655" s="4">
        <f t="shared" si="1292"/>
        <v>1</v>
      </c>
      <c r="BY20655" s="4">
        <f t="shared" si="1293"/>
        <v>1</v>
      </c>
    </row>
    <row r="20656" spans="1:77">
      <c r="A20656" s="10">
        <v>20651</v>
      </c>
      <c r="BT20656" s="10">
        <v>20651</v>
      </c>
      <c r="BU20656" s="4">
        <f t="shared" si="1290"/>
        <v>0</v>
      </c>
      <c r="BV20656" s="4">
        <f t="shared" si="1291"/>
        <v>0</v>
      </c>
      <c r="BW20656" s="10"/>
      <c r="BX20656" s="4">
        <f t="shared" si="1292"/>
        <v>1</v>
      </c>
      <c r="BY20656" s="4">
        <f t="shared" si="1293"/>
        <v>1</v>
      </c>
    </row>
    <row r="20657" spans="1:77">
      <c r="A20657" s="10">
        <v>20652</v>
      </c>
      <c r="BT20657" s="10">
        <v>20652</v>
      </c>
      <c r="BU20657" s="4">
        <f t="shared" si="1290"/>
        <v>0</v>
      </c>
      <c r="BV20657" s="4">
        <f t="shared" si="1291"/>
        <v>0</v>
      </c>
      <c r="BW20657" s="10"/>
      <c r="BX20657" s="4">
        <f t="shared" si="1292"/>
        <v>1</v>
      </c>
      <c r="BY20657" s="4">
        <f t="shared" si="1293"/>
        <v>1</v>
      </c>
    </row>
    <row r="20658" spans="1:77">
      <c r="A20658" s="10">
        <v>20653</v>
      </c>
      <c r="BT20658" s="10">
        <v>20653</v>
      </c>
      <c r="BU20658" s="4">
        <f t="shared" si="1290"/>
        <v>0</v>
      </c>
      <c r="BV20658" s="4">
        <f t="shared" si="1291"/>
        <v>0</v>
      </c>
      <c r="BW20658" s="10"/>
      <c r="BX20658" s="4">
        <f t="shared" si="1292"/>
        <v>1</v>
      </c>
      <c r="BY20658" s="4">
        <f t="shared" si="1293"/>
        <v>1</v>
      </c>
    </row>
    <row r="20659" spans="1:77">
      <c r="A20659" s="10">
        <v>20654</v>
      </c>
      <c r="BT20659" s="10">
        <v>20654</v>
      </c>
      <c r="BU20659" s="4">
        <f t="shared" si="1290"/>
        <v>0</v>
      </c>
      <c r="BV20659" s="4">
        <f t="shared" si="1291"/>
        <v>0</v>
      </c>
      <c r="BW20659" s="10"/>
      <c r="BX20659" s="4">
        <f t="shared" si="1292"/>
        <v>1</v>
      </c>
      <c r="BY20659" s="4">
        <f t="shared" si="1293"/>
        <v>1</v>
      </c>
    </row>
    <row r="20660" spans="1:77">
      <c r="A20660" s="10">
        <v>20655</v>
      </c>
      <c r="BT20660" s="10">
        <v>20655</v>
      </c>
      <c r="BU20660" s="4">
        <f t="shared" si="1290"/>
        <v>0</v>
      </c>
      <c r="BV20660" s="4">
        <f t="shared" si="1291"/>
        <v>0</v>
      </c>
      <c r="BW20660" s="10"/>
      <c r="BX20660" s="4">
        <f t="shared" si="1292"/>
        <v>1</v>
      </c>
      <c r="BY20660" s="4">
        <f t="shared" si="1293"/>
        <v>1</v>
      </c>
    </row>
    <row r="20661" spans="1:77">
      <c r="A20661" s="10">
        <v>20656</v>
      </c>
      <c r="BT20661" s="10">
        <v>20656</v>
      </c>
      <c r="BU20661" s="4">
        <f t="shared" si="1290"/>
        <v>0</v>
      </c>
      <c r="BV20661" s="4">
        <f t="shared" si="1291"/>
        <v>0</v>
      </c>
      <c r="BW20661" s="10"/>
      <c r="BX20661" s="4">
        <f t="shared" si="1292"/>
        <v>1</v>
      </c>
      <c r="BY20661" s="4">
        <f t="shared" si="1293"/>
        <v>1</v>
      </c>
    </row>
    <row r="20662" spans="1:77">
      <c r="A20662" s="10">
        <v>20657</v>
      </c>
      <c r="BT20662" s="10">
        <v>20657</v>
      </c>
      <c r="BU20662" s="4">
        <f t="shared" si="1290"/>
        <v>0</v>
      </c>
      <c r="BV20662" s="4">
        <f t="shared" si="1291"/>
        <v>0</v>
      </c>
      <c r="BW20662" s="10"/>
      <c r="BX20662" s="4">
        <f t="shared" si="1292"/>
        <v>1</v>
      </c>
      <c r="BY20662" s="4">
        <f t="shared" si="1293"/>
        <v>1</v>
      </c>
    </row>
    <row r="20663" spans="1:77">
      <c r="A20663" s="10">
        <v>20658</v>
      </c>
      <c r="BT20663" s="10">
        <v>20658</v>
      </c>
      <c r="BU20663" s="4">
        <f t="shared" si="1290"/>
        <v>0</v>
      </c>
      <c r="BV20663" s="4">
        <f t="shared" si="1291"/>
        <v>0</v>
      </c>
      <c r="BW20663" s="10"/>
      <c r="BX20663" s="4">
        <f t="shared" si="1292"/>
        <v>1</v>
      </c>
      <c r="BY20663" s="4">
        <f t="shared" si="1293"/>
        <v>1</v>
      </c>
    </row>
    <row r="20664" spans="1:77">
      <c r="A20664" s="10">
        <v>20659</v>
      </c>
      <c r="BT20664" s="10">
        <v>20659</v>
      </c>
      <c r="BU20664" s="4">
        <f t="shared" si="1290"/>
        <v>0</v>
      </c>
      <c r="BV20664" s="4">
        <f t="shared" si="1291"/>
        <v>0</v>
      </c>
      <c r="BW20664" s="10"/>
      <c r="BX20664" s="4">
        <f t="shared" si="1292"/>
        <v>1</v>
      </c>
      <c r="BY20664" s="4">
        <f t="shared" si="1293"/>
        <v>1</v>
      </c>
    </row>
    <row r="20665" spans="1:77">
      <c r="A20665" s="10">
        <v>20660</v>
      </c>
      <c r="BT20665" s="10">
        <v>20660</v>
      </c>
      <c r="BU20665" s="4">
        <f t="shared" si="1290"/>
        <v>0</v>
      </c>
      <c r="BV20665" s="4">
        <f t="shared" si="1291"/>
        <v>0</v>
      </c>
      <c r="BW20665" s="10"/>
      <c r="BX20665" s="4">
        <f t="shared" si="1292"/>
        <v>1</v>
      </c>
      <c r="BY20665" s="4">
        <f t="shared" si="1293"/>
        <v>1</v>
      </c>
    </row>
    <row r="20666" spans="1:77">
      <c r="A20666" s="10">
        <v>20661</v>
      </c>
      <c r="BT20666" s="10">
        <v>20661</v>
      </c>
      <c r="BU20666" s="4">
        <f t="shared" si="1290"/>
        <v>0</v>
      </c>
      <c r="BV20666" s="4">
        <f t="shared" si="1291"/>
        <v>0</v>
      </c>
      <c r="BW20666" s="10"/>
      <c r="BX20666" s="4">
        <f t="shared" si="1292"/>
        <v>1</v>
      </c>
      <c r="BY20666" s="4">
        <f t="shared" si="1293"/>
        <v>1</v>
      </c>
    </row>
    <row r="20667" spans="1:77">
      <c r="A20667" s="10">
        <v>20662</v>
      </c>
      <c r="BT20667" s="10">
        <v>20662</v>
      </c>
      <c r="BU20667" s="4">
        <f t="shared" si="1290"/>
        <v>0</v>
      </c>
      <c r="BV20667" s="4">
        <f t="shared" si="1291"/>
        <v>0</v>
      </c>
      <c r="BW20667" s="10"/>
      <c r="BX20667" s="4">
        <f t="shared" si="1292"/>
        <v>1</v>
      </c>
      <c r="BY20667" s="4">
        <f t="shared" si="1293"/>
        <v>1</v>
      </c>
    </row>
    <row r="20668" spans="1:77">
      <c r="A20668" s="10">
        <v>20663</v>
      </c>
      <c r="BT20668" s="10">
        <v>20663</v>
      </c>
      <c r="BU20668" s="4">
        <f t="shared" si="1290"/>
        <v>0</v>
      </c>
      <c r="BV20668" s="4">
        <f t="shared" si="1291"/>
        <v>0</v>
      </c>
      <c r="BW20668" s="10"/>
      <c r="BX20668" s="4">
        <f t="shared" si="1292"/>
        <v>1</v>
      </c>
      <c r="BY20668" s="4">
        <f t="shared" si="1293"/>
        <v>1</v>
      </c>
    </row>
    <row r="20669" spans="1:77">
      <c r="A20669" s="10">
        <v>20664</v>
      </c>
      <c r="BT20669" s="10">
        <v>20664</v>
      </c>
      <c r="BU20669" s="4">
        <f t="shared" si="1290"/>
        <v>0</v>
      </c>
      <c r="BV20669" s="4">
        <f t="shared" si="1291"/>
        <v>0</v>
      </c>
      <c r="BW20669" s="10"/>
      <c r="BX20669" s="4">
        <f t="shared" si="1292"/>
        <v>1</v>
      </c>
      <c r="BY20669" s="4">
        <f t="shared" si="1293"/>
        <v>1</v>
      </c>
    </row>
    <row r="20670" spans="1:77">
      <c r="A20670" s="10">
        <v>20665</v>
      </c>
      <c r="BT20670" s="10">
        <v>20665</v>
      </c>
      <c r="BU20670" s="4">
        <f t="shared" si="1290"/>
        <v>0</v>
      </c>
      <c r="BV20670" s="4">
        <f t="shared" si="1291"/>
        <v>0</v>
      </c>
      <c r="BW20670" s="10"/>
      <c r="BX20670" s="4">
        <f t="shared" si="1292"/>
        <v>1</v>
      </c>
      <c r="BY20670" s="4">
        <f t="shared" si="1293"/>
        <v>1</v>
      </c>
    </row>
    <row r="20671" spans="1:77">
      <c r="A20671" s="10">
        <v>20666</v>
      </c>
      <c r="BT20671" s="10">
        <v>20666</v>
      </c>
      <c r="BU20671" s="4">
        <f t="shared" si="1290"/>
        <v>0</v>
      </c>
      <c r="BV20671" s="4">
        <f t="shared" si="1291"/>
        <v>0</v>
      </c>
      <c r="BW20671" s="10"/>
      <c r="BX20671" s="4">
        <f t="shared" si="1292"/>
        <v>1</v>
      </c>
      <c r="BY20671" s="4">
        <f t="shared" si="1293"/>
        <v>1</v>
      </c>
    </row>
    <row r="20672" spans="1:77">
      <c r="A20672" s="10">
        <v>20667</v>
      </c>
      <c r="BT20672" s="10">
        <v>20667</v>
      </c>
      <c r="BU20672" s="4">
        <f t="shared" si="1290"/>
        <v>0</v>
      </c>
      <c r="BV20672" s="4">
        <f t="shared" si="1291"/>
        <v>0</v>
      </c>
      <c r="BW20672" s="10"/>
      <c r="BX20672" s="4">
        <f t="shared" si="1292"/>
        <v>1</v>
      </c>
      <c r="BY20672" s="4">
        <f t="shared" si="1293"/>
        <v>1</v>
      </c>
    </row>
    <row r="20673" spans="1:77">
      <c r="A20673" s="10">
        <v>20668</v>
      </c>
      <c r="BT20673" s="10">
        <v>20668</v>
      </c>
      <c r="BU20673" s="4">
        <f t="shared" si="1290"/>
        <v>0</v>
      </c>
      <c r="BV20673" s="4">
        <f t="shared" si="1291"/>
        <v>0</v>
      </c>
      <c r="BW20673" s="10"/>
      <c r="BX20673" s="4">
        <f t="shared" si="1292"/>
        <v>1</v>
      </c>
      <c r="BY20673" s="4">
        <f t="shared" si="1293"/>
        <v>1</v>
      </c>
    </row>
    <row r="20674" spans="1:77">
      <c r="A20674" s="10">
        <v>20669</v>
      </c>
      <c r="BT20674" s="10">
        <v>20669</v>
      </c>
      <c r="BU20674" s="4">
        <f t="shared" si="1290"/>
        <v>0</v>
      </c>
      <c r="BV20674" s="4">
        <f t="shared" si="1291"/>
        <v>0</v>
      </c>
      <c r="BW20674" s="10"/>
      <c r="BX20674" s="4">
        <f t="shared" si="1292"/>
        <v>1</v>
      </c>
      <c r="BY20674" s="4">
        <f t="shared" si="1293"/>
        <v>1</v>
      </c>
    </row>
    <row r="20675" spans="1:77">
      <c r="A20675" s="10">
        <v>20670</v>
      </c>
      <c r="BT20675" s="10">
        <v>20670</v>
      </c>
      <c r="BU20675" s="4">
        <f t="shared" si="1290"/>
        <v>0</v>
      </c>
      <c r="BV20675" s="4">
        <f t="shared" si="1291"/>
        <v>0</v>
      </c>
      <c r="BW20675" s="10"/>
      <c r="BX20675" s="4">
        <f t="shared" si="1292"/>
        <v>1</v>
      </c>
      <c r="BY20675" s="4">
        <f t="shared" si="1293"/>
        <v>1</v>
      </c>
    </row>
    <row r="20676" spans="1:77">
      <c r="A20676" s="10">
        <v>20671</v>
      </c>
      <c r="BT20676" s="10">
        <v>20671</v>
      </c>
      <c r="BU20676" s="4">
        <f t="shared" si="1290"/>
        <v>0</v>
      </c>
      <c r="BV20676" s="4">
        <f t="shared" si="1291"/>
        <v>0</v>
      </c>
      <c r="BW20676" s="10"/>
      <c r="BX20676" s="4">
        <f t="shared" si="1292"/>
        <v>1</v>
      </c>
      <c r="BY20676" s="4">
        <f t="shared" si="1293"/>
        <v>1</v>
      </c>
    </row>
    <row r="20677" spans="1:77">
      <c r="A20677" s="10">
        <v>20672</v>
      </c>
      <c r="BT20677" s="10">
        <v>20672</v>
      </c>
      <c r="BU20677" s="4">
        <f t="shared" si="1290"/>
        <v>0</v>
      </c>
      <c r="BV20677" s="4">
        <f t="shared" si="1291"/>
        <v>0</v>
      </c>
      <c r="BW20677" s="10"/>
      <c r="BX20677" s="4">
        <f t="shared" si="1292"/>
        <v>1</v>
      </c>
      <c r="BY20677" s="4">
        <f t="shared" si="1293"/>
        <v>1</v>
      </c>
    </row>
    <row r="20678" spans="1:77">
      <c r="A20678" s="10">
        <v>20673</v>
      </c>
      <c r="BT20678" s="10">
        <v>20673</v>
      </c>
      <c r="BU20678" s="4">
        <f t="shared" si="1290"/>
        <v>0</v>
      </c>
      <c r="BV20678" s="4">
        <f t="shared" si="1291"/>
        <v>0</v>
      </c>
      <c r="BW20678" s="10"/>
      <c r="BX20678" s="4">
        <f t="shared" si="1292"/>
        <v>1</v>
      </c>
      <c r="BY20678" s="4">
        <f t="shared" si="1293"/>
        <v>1</v>
      </c>
    </row>
    <row r="20679" spans="1:77">
      <c r="A20679" s="10">
        <v>20674</v>
      </c>
      <c r="BT20679" s="10">
        <v>20674</v>
      </c>
      <c r="BU20679" s="4">
        <f t="shared" ref="BU20679:BU20742" si="1294">BP20679*$BV$1-BQ20679</f>
        <v>0</v>
      </c>
      <c r="BV20679" s="4">
        <f t="shared" ref="BV20679:BV20742" si="1295">BR20679*$BV$1-BS20679</f>
        <v>0</v>
      </c>
      <c r="BW20679" s="10"/>
      <c r="BX20679" s="4">
        <f t="shared" si="1292"/>
        <v>1</v>
      </c>
      <c r="BY20679" s="4">
        <f t="shared" si="1293"/>
        <v>1</v>
      </c>
    </row>
    <row r="20680" spans="1:77">
      <c r="A20680" s="10">
        <v>20675</v>
      </c>
      <c r="BT20680" s="10">
        <v>20675</v>
      </c>
      <c r="BU20680" s="4">
        <f t="shared" si="1294"/>
        <v>0</v>
      </c>
      <c r="BV20680" s="4">
        <f t="shared" si="1295"/>
        <v>0</v>
      </c>
      <c r="BW20680" s="10"/>
      <c r="BX20680" s="4">
        <f t="shared" si="1292"/>
        <v>1</v>
      </c>
      <c r="BY20680" s="4">
        <f t="shared" si="1293"/>
        <v>1</v>
      </c>
    </row>
    <row r="20681" spans="1:77">
      <c r="A20681" s="10">
        <v>20676</v>
      </c>
      <c r="BT20681" s="10">
        <v>20676</v>
      </c>
      <c r="BU20681" s="4">
        <f t="shared" si="1294"/>
        <v>0</v>
      </c>
      <c r="BV20681" s="4">
        <f t="shared" si="1295"/>
        <v>0</v>
      </c>
      <c r="BW20681" s="10"/>
      <c r="BX20681" s="4">
        <f t="shared" si="1292"/>
        <v>1</v>
      </c>
      <c r="BY20681" s="4">
        <f t="shared" si="1293"/>
        <v>1</v>
      </c>
    </row>
    <row r="20682" spans="1:77">
      <c r="A20682" s="10">
        <v>20677</v>
      </c>
      <c r="BT20682" s="10">
        <v>20677</v>
      </c>
      <c r="BU20682" s="4">
        <f t="shared" si="1294"/>
        <v>0</v>
      </c>
      <c r="BV20682" s="4">
        <f t="shared" si="1295"/>
        <v>0</v>
      </c>
      <c r="BW20682" s="10"/>
      <c r="BX20682" s="4">
        <f t="shared" si="1292"/>
        <v>1</v>
      </c>
      <c r="BY20682" s="4">
        <f t="shared" si="1293"/>
        <v>1</v>
      </c>
    </row>
    <row r="20683" spans="1:77">
      <c r="A20683" s="10">
        <v>20678</v>
      </c>
      <c r="BT20683" s="10">
        <v>20678</v>
      </c>
      <c r="BU20683" s="4">
        <f t="shared" si="1294"/>
        <v>0</v>
      </c>
      <c r="BV20683" s="4">
        <f t="shared" si="1295"/>
        <v>0</v>
      </c>
      <c r="BW20683" s="10"/>
      <c r="BX20683" s="4">
        <f t="shared" si="1292"/>
        <v>1</v>
      </c>
      <c r="BY20683" s="4">
        <f t="shared" si="1293"/>
        <v>1</v>
      </c>
    </row>
    <row r="20684" spans="1:77">
      <c r="A20684" s="10">
        <v>20679</v>
      </c>
      <c r="BT20684" s="10">
        <v>20679</v>
      </c>
      <c r="BU20684" s="4">
        <f t="shared" si="1294"/>
        <v>0</v>
      </c>
      <c r="BV20684" s="4">
        <f t="shared" si="1295"/>
        <v>0</v>
      </c>
      <c r="BW20684" s="10"/>
      <c r="BX20684" s="4">
        <f t="shared" si="1292"/>
        <v>1</v>
      </c>
      <c r="BY20684" s="4">
        <f t="shared" si="1293"/>
        <v>1</v>
      </c>
    </row>
    <row r="20685" spans="1:77">
      <c r="A20685" s="10">
        <v>20680</v>
      </c>
      <c r="BT20685" s="10">
        <v>20680</v>
      </c>
      <c r="BU20685" s="4">
        <f t="shared" si="1294"/>
        <v>0</v>
      </c>
      <c r="BV20685" s="4">
        <f t="shared" si="1295"/>
        <v>0</v>
      </c>
      <c r="BW20685" s="10"/>
      <c r="BX20685" s="4">
        <f t="shared" si="1292"/>
        <v>1</v>
      </c>
      <c r="BY20685" s="4">
        <f t="shared" si="1293"/>
        <v>1</v>
      </c>
    </row>
    <row r="20686" spans="1:77">
      <c r="A20686" s="10">
        <v>20681</v>
      </c>
      <c r="BT20686" s="10">
        <v>20681</v>
      </c>
      <c r="BU20686" s="4">
        <f t="shared" si="1294"/>
        <v>0</v>
      </c>
      <c r="BV20686" s="4">
        <f t="shared" si="1295"/>
        <v>0</v>
      </c>
      <c r="BW20686" s="10"/>
      <c r="BX20686" s="4">
        <f t="shared" si="1292"/>
        <v>1</v>
      </c>
      <c r="BY20686" s="4">
        <f t="shared" si="1293"/>
        <v>1</v>
      </c>
    </row>
    <row r="20687" spans="1:77">
      <c r="A20687" s="10">
        <v>20682</v>
      </c>
      <c r="BT20687" s="10">
        <v>20682</v>
      </c>
      <c r="BU20687" s="4">
        <f t="shared" si="1294"/>
        <v>0</v>
      </c>
      <c r="BV20687" s="4">
        <f t="shared" si="1295"/>
        <v>0</v>
      </c>
      <c r="BW20687" s="10"/>
      <c r="BX20687" s="4">
        <f t="shared" si="1292"/>
        <v>1</v>
      </c>
      <c r="BY20687" s="4">
        <f t="shared" si="1293"/>
        <v>1</v>
      </c>
    </row>
    <row r="20688" spans="1:77">
      <c r="A20688" s="10">
        <v>20683</v>
      </c>
      <c r="BT20688" s="10">
        <v>20683</v>
      </c>
      <c r="BU20688" s="4">
        <f t="shared" si="1294"/>
        <v>0</v>
      </c>
      <c r="BV20688" s="4">
        <f t="shared" si="1295"/>
        <v>0</v>
      </c>
      <c r="BW20688" s="10"/>
      <c r="BX20688" s="4">
        <f t="shared" si="1292"/>
        <v>1</v>
      </c>
      <c r="BY20688" s="4">
        <f t="shared" si="1293"/>
        <v>1</v>
      </c>
    </row>
    <row r="20689" spans="1:77">
      <c r="A20689" s="10">
        <v>20684</v>
      </c>
      <c r="BT20689" s="10">
        <v>20684</v>
      </c>
      <c r="BU20689" s="4">
        <f t="shared" si="1294"/>
        <v>0</v>
      </c>
      <c r="BV20689" s="4">
        <f t="shared" si="1295"/>
        <v>0</v>
      </c>
      <c r="BW20689" s="10"/>
      <c r="BX20689" s="4">
        <f t="shared" si="1292"/>
        <v>1</v>
      </c>
      <c r="BY20689" s="4">
        <f t="shared" si="1293"/>
        <v>1</v>
      </c>
    </row>
    <row r="20690" spans="1:77">
      <c r="A20690" s="10">
        <v>20685</v>
      </c>
      <c r="BT20690" s="10">
        <v>20685</v>
      </c>
      <c r="BU20690" s="4">
        <f t="shared" si="1294"/>
        <v>0</v>
      </c>
      <c r="BV20690" s="4">
        <f t="shared" si="1295"/>
        <v>0</v>
      </c>
      <c r="BW20690" s="10"/>
      <c r="BX20690" s="4">
        <f t="shared" si="1292"/>
        <v>1</v>
      </c>
      <c r="BY20690" s="4">
        <f t="shared" si="1293"/>
        <v>1</v>
      </c>
    </row>
    <row r="20691" spans="1:77">
      <c r="A20691" s="10">
        <v>20686</v>
      </c>
      <c r="BT20691" s="10">
        <v>20686</v>
      </c>
      <c r="BU20691" s="4">
        <f t="shared" si="1294"/>
        <v>0</v>
      </c>
      <c r="BV20691" s="4">
        <f t="shared" si="1295"/>
        <v>0</v>
      </c>
      <c r="BW20691" s="10"/>
      <c r="BX20691" s="4">
        <f t="shared" si="1292"/>
        <v>1</v>
      </c>
      <c r="BY20691" s="4">
        <f t="shared" si="1293"/>
        <v>1</v>
      </c>
    </row>
    <row r="20692" spans="1:77">
      <c r="A20692" s="10">
        <v>20687</v>
      </c>
      <c r="BT20692" s="10">
        <v>20687</v>
      </c>
      <c r="BU20692" s="4">
        <f t="shared" si="1294"/>
        <v>0</v>
      </c>
      <c r="BV20692" s="4">
        <f t="shared" si="1295"/>
        <v>0</v>
      </c>
      <c r="BW20692" s="10"/>
      <c r="BX20692" s="4">
        <f t="shared" si="1292"/>
        <v>1</v>
      </c>
      <c r="BY20692" s="4">
        <f t="shared" si="1293"/>
        <v>1</v>
      </c>
    </row>
    <row r="20693" spans="1:77">
      <c r="A20693" s="10">
        <v>20688</v>
      </c>
      <c r="BT20693" s="10">
        <v>20688</v>
      </c>
      <c r="BU20693" s="4">
        <f t="shared" si="1294"/>
        <v>0</v>
      </c>
      <c r="BV20693" s="4">
        <f t="shared" si="1295"/>
        <v>0</v>
      </c>
      <c r="BW20693" s="10"/>
      <c r="BX20693" s="4">
        <f t="shared" si="1292"/>
        <v>1</v>
      </c>
      <c r="BY20693" s="4">
        <f t="shared" si="1293"/>
        <v>1</v>
      </c>
    </row>
    <row r="20694" spans="1:77">
      <c r="A20694" s="10">
        <v>20689</v>
      </c>
      <c r="BT20694" s="10">
        <v>20689</v>
      </c>
      <c r="BU20694" s="4">
        <f t="shared" si="1294"/>
        <v>0</v>
      </c>
      <c r="BV20694" s="4">
        <f t="shared" si="1295"/>
        <v>0</v>
      </c>
      <c r="BW20694" s="10"/>
      <c r="BX20694" s="4">
        <f t="shared" ref="BX20694:BX20757" si="1296">IF(BU20694=MAX($BU20694:$BV20694),1,0)</f>
        <v>1</v>
      </c>
      <c r="BY20694" s="4">
        <f t="shared" ref="BY20694:BY20757" si="1297">IF(BV20694=MAX($BU20694:$BV20694),1,0)</f>
        <v>1</v>
      </c>
    </row>
    <row r="20695" spans="1:77">
      <c r="A20695" s="10">
        <v>20690</v>
      </c>
      <c r="BT20695" s="10">
        <v>20690</v>
      </c>
      <c r="BU20695" s="4">
        <f t="shared" si="1294"/>
        <v>0</v>
      </c>
      <c r="BV20695" s="4">
        <f t="shared" si="1295"/>
        <v>0</v>
      </c>
      <c r="BW20695" s="10"/>
      <c r="BX20695" s="4">
        <f t="shared" si="1296"/>
        <v>1</v>
      </c>
      <c r="BY20695" s="4">
        <f t="shared" si="1297"/>
        <v>1</v>
      </c>
    </row>
    <row r="20696" spans="1:77">
      <c r="A20696" s="10">
        <v>20691</v>
      </c>
      <c r="BT20696" s="10">
        <v>20691</v>
      </c>
      <c r="BU20696" s="4">
        <f t="shared" si="1294"/>
        <v>0</v>
      </c>
      <c r="BV20696" s="4">
        <f t="shared" si="1295"/>
        <v>0</v>
      </c>
      <c r="BW20696" s="10"/>
      <c r="BX20696" s="4">
        <f t="shared" si="1296"/>
        <v>1</v>
      </c>
      <c r="BY20696" s="4">
        <f t="shared" si="1297"/>
        <v>1</v>
      </c>
    </row>
    <row r="20697" spans="1:77">
      <c r="A20697" s="10">
        <v>20692</v>
      </c>
      <c r="BT20697" s="10">
        <v>20692</v>
      </c>
      <c r="BU20697" s="4">
        <f t="shared" si="1294"/>
        <v>0</v>
      </c>
      <c r="BV20697" s="4">
        <f t="shared" si="1295"/>
        <v>0</v>
      </c>
      <c r="BW20697" s="10"/>
      <c r="BX20697" s="4">
        <f t="shared" si="1296"/>
        <v>1</v>
      </c>
      <c r="BY20697" s="4">
        <f t="shared" si="1297"/>
        <v>1</v>
      </c>
    </row>
    <row r="20698" spans="1:77">
      <c r="A20698" s="10">
        <v>20693</v>
      </c>
      <c r="BT20698" s="10">
        <v>20693</v>
      </c>
      <c r="BU20698" s="4">
        <f t="shared" si="1294"/>
        <v>0</v>
      </c>
      <c r="BV20698" s="4">
        <f t="shared" si="1295"/>
        <v>0</v>
      </c>
      <c r="BW20698" s="10"/>
      <c r="BX20698" s="4">
        <f t="shared" si="1296"/>
        <v>1</v>
      </c>
      <c r="BY20698" s="4">
        <f t="shared" si="1297"/>
        <v>1</v>
      </c>
    </row>
    <row r="20699" spans="1:77">
      <c r="A20699" s="10">
        <v>20694</v>
      </c>
      <c r="BT20699" s="10">
        <v>20694</v>
      </c>
      <c r="BU20699" s="4">
        <f t="shared" si="1294"/>
        <v>0</v>
      </c>
      <c r="BV20699" s="4">
        <f t="shared" si="1295"/>
        <v>0</v>
      </c>
      <c r="BW20699" s="10"/>
      <c r="BX20699" s="4">
        <f t="shared" si="1296"/>
        <v>1</v>
      </c>
      <c r="BY20699" s="4">
        <f t="shared" si="1297"/>
        <v>1</v>
      </c>
    </row>
    <row r="20700" spans="1:77">
      <c r="A20700" s="10">
        <v>20695</v>
      </c>
      <c r="BT20700" s="10">
        <v>20695</v>
      </c>
      <c r="BU20700" s="4">
        <f t="shared" si="1294"/>
        <v>0</v>
      </c>
      <c r="BV20700" s="4">
        <f t="shared" si="1295"/>
        <v>0</v>
      </c>
      <c r="BW20700" s="10"/>
      <c r="BX20700" s="4">
        <f t="shared" si="1296"/>
        <v>1</v>
      </c>
      <c r="BY20700" s="4">
        <f t="shared" si="1297"/>
        <v>1</v>
      </c>
    </row>
    <row r="20701" spans="1:77">
      <c r="A20701" s="10">
        <v>20696</v>
      </c>
      <c r="BT20701" s="10">
        <v>20696</v>
      </c>
      <c r="BU20701" s="4">
        <f t="shared" si="1294"/>
        <v>0</v>
      </c>
      <c r="BV20701" s="4">
        <f t="shared" si="1295"/>
        <v>0</v>
      </c>
      <c r="BW20701" s="10"/>
      <c r="BX20701" s="4">
        <f t="shared" si="1296"/>
        <v>1</v>
      </c>
      <c r="BY20701" s="4">
        <f t="shared" si="1297"/>
        <v>1</v>
      </c>
    </row>
    <row r="20702" spans="1:77">
      <c r="A20702" s="10">
        <v>20697</v>
      </c>
      <c r="BT20702" s="10">
        <v>20697</v>
      </c>
      <c r="BU20702" s="4">
        <f t="shared" si="1294"/>
        <v>0</v>
      </c>
      <c r="BV20702" s="4">
        <f t="shared" si="1295"/>
        <v>0</v>
      </c>
      <c r="BW20702" s="10"/>
      <c r="BX20702" s="4">
        <f t="shared" si="1296"/>
        <v>1</v>
      </c>
      <c r="BY20702" s="4">
        <f t="shared" si="1297"/>
        <v>1</v>
      </c>
    </row>
    <row r="20703" spans="1:77">
      <c r="A20703" s="10">
        <v>20698</v>
      </c>
      <c r="BT20703" s="10">
        <v>20698</v>
      </c>
      <c r="BU20703" s="4">
        <f t="shared" si="1294"/>
        <v>0</v>
      </c>
      <c r="BV20703" s="4">
        <f t="shared" si="1295"/>
        <v>0</v>
      </c>
      <c r="BW20703" s="10"/>
      <c r="BX20703" s="4">
        <f t="shared" si="1296"/>
        <v>1</v>
      </c>
      <c r="BY20703" s="4">
        <f t="shared" si="1297"/>
        <v>1</v>
      </c>
    </row>
    <row r="20704" spans="1:77">
      <c r="A20704" s="10">
        <v>20699</v>
      </c>
      <c r="BT20704" s="10">
        <v>20699</v>
      </c>
      <c r="BU20704" s="4">
        <f t="shared" si="1294"/>
        <v>0</v>
      </c>
      <c r="BV20704" s="4">
        <f t="shared" si="1295"/>
        <v>0</v>
      </c>
      <c r="BW20704" s="10"/>
      <c r="BX20704" s="4">
        <f t="shared" si="1296"/>
        <v>1</v>
      </c>
      <c r="BY20704" s="4">
        <f t="shared" si="1297"/>
        <v>1</v>
      </c>
    </row>
    <row r="20705" spans="1:77">
      <c r="A20705" s="10">
        <v>20700</v>
      </c>
      <c r="BT20705" s="10">
        <v>20700</v>
      </c>
      <c r="BU20705" s="4">
        <f t="shared" si="1294"/>
        <v>0</v>
      </c>
      <c r="BV20705" s="4">
        <f t="shared" si="1295"/>
        <v>0</v>
      </c>
      <c r="BW20705" s="10"/>
      <c r="BX20705" s="4">
        <f t="shared" si="1296"/>
        <v>1</v>
      </c>
      <c r="BY20705" s="4">
        <f t="shared" si="1297"/>
        <v>1</v>
      </c>
    </row>
    <row r="20706" spans="1:77">
      <c r="A20706" s="10">
        <v>20701</v>
      </c>
      <c r="BT20706" s="10">
        <v>20701</v>
      </c>
      <c r="BU20706" s="4">
        <f t="shared" si="1294"/>
        <v>0</v>
      </c>
      <c r="BV20706" s="4">
        <f t="shared" si="1295"/>
        <v>0</v>
      </c>
      <c r="BW20706" s="10"/>
      <c r="BX20706" s="4">
        <f t="shared" si="1296"/>
        <v>1</v>
      </c>
      <c r="BY20706" s="4">
        <f t="shared" si="1297"/>
        <v>1</v>
      </c>
    </row>
    <row r="20707" spans="1:77">
      <c r="A20707" s="10">
        <v>20702</v>
      </c>
      <c r="BT20707" s="10">
        <v>20702</v>
      </c>
      <c r="BU20707" s="4">
        <f t="shared" si="1294"/>
        <v>0</v>
      </c>
      <c r="BV20707" s="4">
        <f t="shared" si="1295"/>
        <v>0</v>
      </c>
      <c r="BW20707" s="10"/>
      <c r="BX20707" s="4">
        <f t="shared" si="1296"/>
        <v>1</v>
      </c>
      <c r="BY20707" s="4">
        <f t="shared" si="1297"/>
        <v>1</v>
      </c>
    </row>
    <row r="20708" spans="1:77">
      <c r="A20708" s="10">
        <v>20703</v>
      </c>
      <c r="BT20708" s="10">
        <v>20703</v>
      </c>
      <c r="BU20708" s="4">
        <f t="shared" si="1294"/>
        <v>0</v>
      </c>
      <c r="BV20708" s="4">
        <f t="shared" si="1295"/>
        <v>0</v>
      </c>
      <c r="BW20708" s="10"/>
      <c r="BX20708" s="4">
        <f t="shared" si="1296"/>
        <v>1</v>
      </c>
      <c r="BY20708" s="4">
        <f t="shared" si="1297"/>
        <v>1</v>
      </c>
    </row>
    <row r="20709" spans="1:77">
      <c r="A20709" s="10">
        <v>20704</v>
      </c>
      <c r="BT20709" s="10">
        <v>20704</v>
      </c>
      <c r="BU20709" s="4">
        <f t="shared" si="1294"/>
        <v>0</v>
      </c>
      <c r="BV20709" s="4">
        <f t="shared" si="1295"/>
        <v>0</v>
      </c>
      <c r="BW20709" s="10"/>
      <c r="BX20709" s="4">
        <f t="shared" si="1296"/>
        <v>1</v>
      </c>
      <c r="BY20709" s="4">
        <f t="shared" si="1297"/>
        <v>1</v>
      </c>
    </row>
    <row r="20710" spans="1:77">
      <c r="A20710" s="10">
        <v>20705</v>
      </c>
      <c r="BT20710" s="10">
        <v>20705</v>
      </c>
      <c r="BU20710" s="4">
        <f t="shared" si="1294"/>
        <v>0</v>
      </c>
      <c r="BV20710" s="4">
        <f t="shared" si="1295"/>
        <v>0</v>
      </c>
      <c r="BW20710" s="10"/>
      <c r="BX20710" s="4">
        <f t="shared" si="1296"/>
        <v>1</v>
      </c>
      <c r="BY20710" s="4">
        <f t="shared" si="1297"/>
        <v>1</v>
      </c>
    </row>
    <row r="20711" spans="1:77">
      <c r="A20711" s="10">
        <v>20706</v>
      </c>
      <c r="BT20711" s="10">
        <v>20706</v>
      </c>
      <c r="BU20711" s="4">
        <f t="shared" si="1294"/>
        <v>0</v>
      </c>
      <c r="BV20711" s="4">
        <f t="shared" si="1295"/>
        <v>0</v>
      </c>
      <c r="BW20711" s="10"/>
      <c r="BX20711" s="4">
        <f t="shared" si="1296"/>
        <v>1</v>
      </c>
      <c r="BY20711" s="4">
        <f t="shared" si="1297"/>
        <v>1</v>
      </c>
    </row>
    <row r="20712" spans="1:77">
      <c r="A20712" s="10">
        <v>20707</v>
      </c>
      <c r="BT20712" s="10">
        <v>20707</v>
      </c>
      <c r="BU20712" s="4">
        <f t="shared" si="1294"/>
        <v>0</v>
      </c>
      <c r="BV20712" s="4">
        <f t="shared" si="1295"/>
        <v>0</v>
      </c>
      <c r="BW20712" s="10"/>
      <c r="BX20712" s="4">
        <f t="shared" si="1296"/>
        <v>1</v>
      </c>
      <c r="BY20712" s="4">
        <f t="shared" si="1297"/>
        <v>1</v>
      </c>
    </row>
    <row r="20713" spans="1:77">
      <c r="A20713" s="10">
        <v>20708</v>
      </c>
      <c r="BT20713" s="10">
        <v>20708</v>
      </c>
      <c r="BU20713" s="4">
        <f t="shared" si="1294"/>
        <v>0</v>
      </c>
      <c r="BV20713" s="4">
        <f t="shared" si="1295"/>
        <v>0</v>
      </c>
      <c r="BW20713" s="10"/>
      <c r="BX20713" s="4">
        <f t="shared" si="1296"/>
        <v>1</v>
      </c>
      <c r="BY20713" s="4">
        <f t="shared" si="1297"/>
        <v>1</v>
      </c>
    </row>
    <row r="20714" spans="1:77">
      <c r="A20714" s="10">
        <v>20709</v>
      </c>
      <c r="BT20714" s="10">
        <v>20709</v>
      </c>
      <c r="BU20714" s="4">
        <f t="shared" si="1294"/>
        <v>0</v>
      </c>
      <c r="BV20714" s="4">
        <f t="shared" si="1295"/>
        <v>0</v>
      </c>
      <c r="BW20714" s="10"/>
      <c r="BX20714" s="4">
        <f t="shared" si="1296"/>
        <v>1</v>
      </c>
      <c r="BY20714" s="4">
        <f t="shared" si="1297"/>
        <v>1</v>
      </c>
    </row>
    <row r="20715" spans="1:77">
      <c r="A20715" s="10">
        <v>20710</v>
      </c>
      <c r="BT20715" s="10">
        <v>20710</v>
      </c>
      <c r="BU20715" s="4">
        <f t="shared" si="1294"/>
        <v>0</v>
      </c>
      <c r="BV20715" s="4">
        <f t="shared" si="1295"/>
        <v>0</v>
      </c>
      <c r="BW20715" s="10"/>
      <c r="BX20715" s="4">
        <f t="shared" si="1296"/>
        <v>1</v>
      </c>
      <c r="BY20715" s="4">
        <f t="shared" si="1297"/>
        <v>1</v>
      </c>
    </row>
    <row r="20716" spans="1:77">
      <c r="A20716" s="10">
        <v>20711</v>
      </c>
      <c r="BT20716" s="10">
        <v>20711</v>
      </c>
      <c r="BU20716" s="4">
        <f t="shared" si="1294"/>
        <v>0</v>
      </c>
      <c r="BV20716" s="4">
        <f t="shared" si="1295"/>
        <v>0</v>
      </c>
      <c r="BW20716" s="10"/>
      <c r="BX20716" s="4">
        <f t="shared" si="1296"/>
        <v>1</v>
      </c>
      <c r="BY20716" s="4">
        <f t="shared" si="1297"/>
        <v>1</v>
      </c>
    </row>
    <row r="20717" spans="1:77">
      <c r="A20717" s="10">
        <v>20712</v>
      </c>
      <c r="BT20717" s="10">
        <v>20712</v>
      </c>
      <c r="BU20717" s="4">
        <f t="shared" si="1294"/>
        <v>0</v>
      </c>
      <c r="BV20717" s="4">
        <f t="shared" si="1295"/>
        <v>0</v>
      </c>
      <c r="BW20717" s="10"/>
      <c r="BX20717" s="4">
        <f t="shared" si="1296"/>
        <v>1</v>
      </c>
      <c r="BY20717" s="4">
        <f t="shared" si="1297"/>
        <v>1</v>
      </c>
    </row>
    <row r="20718" spans="1:77">
      <c r="A20718" s="10">
        <v>20713</v>
      </c>
      <c r="BT20718" s="10">
        <v>20713</v>
      </c>
      <c r="BU20718" s="4">
        <f t="shared" si="1294"/>
        <v>0</v>
      </c>
      <c r="BV20718" s="4">
        <f t="shared" si="1295"/>
        <v>0</v>
      </c>
      <c r="BW20718" s="10"/>
      <c r="BX20718" s="4">
        <f t="shared" si="1296"/>
        <v>1</v>
      </c>
      <c r="BY20718" s="4">
        <f t="shared" si="1297"/>
        <v>1</v>
      </c>
    </row>
    <row r="20719" spans="1:77">
      <c r="A20719" s="10">
        <v>20714</v>
      </c>
      <c r="BT20719" s="10">
        <v>20714</v>
      </c>
      <c r="BU20719" s="4">
        <f t="shared" si="1294"/>
        <v>0</v>
      </c>
      <c r="BV20719" s="4">
        <f t="shared" si="1295"/>
        <v>0</v>
      </c>
      <c r="BW20719" s="10"/>
      <c r="BX20719" s="4">
        <f t="shared" si="1296"/>
        <v>1</v>
      </c>
      <c r="BY20719" s="4">
        <f t="shared" si="1297"/>
        <v>1</v>
      </c>
    </row>
    <row r="20720" spans="1:77">
      <c r="A20720" s="10">
        <v>20715</v>
      </c>
      <c r="BT20720" s="10">
        <v>20715</v>
      </c>
      <c r="BU20720" s="4">
        <f t="shared" si="1294"/>
        <v>0</v>
      </c>
      <c r="BV20720" s="4">
        <f t="shared" si="1295"/>
        <v>0</v>
      </c>
      <c r="BW20720" s="10"/>
      <c r="BX20720" s="4">
        <f t="shared" si="1296"/>
        <v>1</v>
      </c>
      <c r="BY20720" s="4">
        <f t="shared" si="1297"/>
        <v>1</v>
      </c>
    </row>
    <row r="20721" spans="1:77">
      <c r="A20721" s="10">
        <v>20716</v>
      </c>
      <c r="BT20721" s="10">
        <v>20716</v>
      </c>
      <c r="BU20721" s="4">
        <f t="shared" si="1294"/>
        <v>0</v>
      </c>
      <c r="BV20721" s="4">
        <f t="shared" si="1295"/>
        <v>0</v>
      </c>
      <c r="BW20721" s="10"/>
      <c r="BX20721" s="4">
        <f t="shared" si="1296"/>
        <v>1</v>
      </c>
      <c r="BY20721" s="4">
        <f t="shared" si="1297"/>
        <v>1</v>
      </c>
    </row>
    <row r="20722" spans="1:77">
      <c r="A20722" s="10">
        <v>20717</v>
      </c>
      <c r="BT20722" s="10">
        <v>20717</v>
      </c>
      <c r="BU20722" s="4">
        <f t="shared" si="1294"/>
        <v>0</v>
      </c>
      <c r="BV20722" s="4">
        <f t="shared" si="1295"/>
        <v>0</v>
      </c>
      <c r="BW20722" s="10"/>
      <c r="BX20722" s="4">
        <f t="shared" si="1296"/>
        <v>1</v>
      </c>
      <c r="BY20722" s="4">
        <f t="shared" si="1297"/>
        <v>1</v>
      </c>
    </row>
    <row r="20723" spans="1:77">
      <c r="A20723" s="10">
        <v>20718</v>
      </c>
      <c r="BT20723" s="10">
        <v>20718</v>
      </c>
      <c r="BU20723" s="4">
        <f t="shared" si="1294"/>
        <v>0</v>
      </c>
      <c r="BV20723" s="4">
        <f t="shared" si="1295"/>
        <v>0</v>
      </c>
      <c r="BW20723" s="10"/>
      <c r="BX20723" s="4">
        <f t="shared" si="1296"/>
        <v>1</v>
      </c>
      <c r="BY20723" s="4">
        <f t="shared" si="1297"/>
        <v>1</v>
      </c>
    </row>
    <row r="20724" spans="1:77">
      <c r="A20724" s="10">
        <v>20719</v>
      </c>
      <c r="BT20724" s="10">
        <v>20719</v>
      </c>
      <c r="BU20724" s="4">
        <f t="shared" si="1294"/>
        <v>0</v>
      </c>
      <c r="BV20724" s="4">
        <f t="shared" si="1295"/>
        <v>0</v>
      </c>
      <c r="BW20724" s="10"/>
      <c r="BX20724" s="4">
        <f t="shared" si="1296"/>
        <v>1</v>
      </c>
      <c r="BY20724" s="4">
        <f t="shared" si="1297"/>
        <v>1</v>
      </c>
    </row>
    <row r="20725" spans="1:77">
      <c r="A20725" s="10">
        <v>20720</v>
      </c>
      <c r="BT20725" s="10">
        <v>20720</v>
      </c>
      <c r="BU20725" s="4">
        <f t="shared" si="1294"/>
        <v>0</v>
      </c>
      <c r="BV20725" s="4">
        <f t="shared" si="1295"/>
        <v>0</v>
      </c>
      <c r="BW20725" s="10"/>
      <c r="BX20725" s="4">
        <f t="shared" si="1296"/>
        <v>1</v>
      </c>
      <c r="BY20725" s="4">
        <f t="shared" si="1297"/>
        <v>1</v>
      </c>
    </row>
    <row r="20726" spans="1:77">
      <c r="A20726" s="10">
        <v>20721</v>
      </c>
      <c r="BT20726" s="10">
        <v>20721</v>
      </c>
      <c r="BU20726" s="4">
        <f t="shared" si="1294"/>
        <v>0</v>
      </c>
      <c r="BV20726" s="4">
        <f t="shared" si="1295"/>
        <v>0</v>
      </c>
      <c r="BW20726" s="10"/>
      <c r="BX20726" s="4">
        <f t="shared" si="1296"/>
        <v>1</v>
      </c>
      <c r="BY20726" s="4">
        <f t="shared" si="1297"/>
        <v>1</v>
      </c>
    </row>
    <row r="20727" spans="1:77">
      <c r="A20727" s="10">
        <v>20722</v>
      </c>
      <c r="BT20727" s="10">
        <v>20722</v>
      </c>
      <c r="BU20727" s="4">
        <f t="shared" si="1294"/>
        <v>0</v>
      </c>
      <c r="BV20727" s="4">
        <f t="shared" si="1295"/>
        <v>0</v>
      </c>
      <c r="BW20727" s="10"/>
      <c r="BX20727" s="4">
        <f t="shared" si="1296"/>
        <v>1</v>
      </c>
      <c r="BY20727" s="4">
        <f t="shared" si="1297"/>
        <v>1</v>
      </c>
    </row>
    <row r="20728" spans="1:77">
      <c r="A20728" s="10">
        <v>20723</v>
      </c>
      <c r="BT20728" s="10">
        <v>20723</v>
      </c>
      <c r="BU20728" s="4">
        <f t="shared" si="1294"/>
        <v>0</v>
      </c>
      <c r="BV20728" s="4">
        <f t="shared" si="1295"/>
        <v>0</v>
      </c>
      <c r="BW20728" s="10"/>
      <c r="BX20728" s="4">
        <f t="shared" si="1296"/>
        <v>1</v>
      </c>
      <c r="BY20728" s="4">
        <f t="shared" si="1297"/>
        <v>1</v>
      </c>
    </row>
    <row r="20729" spans="1:77">
      <c r="A20729" s="10">
        <v>20724</v>
      </c>
      <c r="BT20729" s="10">
        <v>20724</v>
      </c>
      <c r="BU20729" s="4">
        <f t="shared" si="1294"/>
        <v>0</v>
      </c>
      <c r="BV20729" s="4">
        <f t="shared" si="1295"/>
        <v>0</v>
      </c>
      <c r="BW20729" s="10"/>
      <c r="BX20729" s="4">
        <f t="shared" si="1296"/>
        <v>1</v>
      </c>
      <c r="BY20729" s="4">
        <f t="shared" si="1297"/>
        <v>1</v>
      </c>
    </row>
    <row r="20730" spans="1:77">
      <c r="A20730" s="10">
        <v>20725</v>
      </c>
      <c r="BT20730" s="10">
        <v>20725</v>
      </c>
      <c r="BU20730" s="4">
        <f t="shared" si="1294"/>
        <v>0</v>
      </c>
      <c r="BV20730" s="4">
        <f t="shared" si="1295"/>
        <v>0</v>
      </c>
      <c r="BW20730" s="10"/>
      <c r="BX20730" s="4">
        <f t="shared" si="1296"/>
        <v>1</v>
      </c>
      <c r="BY20730" s="4">
        <f t="shared" si="1297"/>
        <v>1</v>
      </c>
    </row>
    <row r="20731" spans="1:77">
      <c r="A20731" s="10">
        <v>20726</v>
      </c>
      <c r="BT20731" s="10">
        <v>20726</v>
      </c>
      <c r="BU20731" s="4">
        <f t="shared" si="1294"/>
        <v>0</v>
      </c>
      <c r="BV20731" s="4">
        <f t="shared" si="1295"/>
        <v>0</v>
      </c>
      <c r="BW20731" s="10"/>
      <c r="BX20731" s="4">
        <f t="shared" si="1296"/>
        <v>1</v>
      </c>
      <c r="BY20731" s="4">
        <f t="shared" si="1297"/>
        <v>1</v>
      </c>
    </row>
    <row r="20732" spans="1:77">
      <c r="A20732" s="10">
        <v>20727</v>
      </c>
      <c r="BT20732" s="10">
        <v>20727</v>
      </c>
      <c r="BU20732" s="4">
        <f t="shared" si="1294"/>
        <v>0</v>
      </c>
      <c r="BV20732" s="4">
        <f t="shared" si="1295"/>
        <v>0</v>
      </c>
      <c r="BW20732" s="10"/>
      <c r="BX20732" s="4">
        <f t="shared" si="1296"/>
        <v>1</v>
      </c>
      <c r="BY20732" s="4">
        <f t="shared" si="1297"/>
        <v>1</v>
      </c>
    </row>
    <row r="20733" spans="1:77">
      <c r="A20733" s="10">
        <v>20728</v>
      </c>
      <c r="BT20733" s="10">
        <v>20728</v>
      </c>
      <c r="BU20733" s="4">
        <f t="shared" si="1294"/>
        <v>0</v>
      </c>
      <c r="BV20733" s="4">
        <f t="shared" si="1295"/>
        <v>0</v>
      </c>
      <c r="BW20733" s="10"/>
      <c r="BX20733" s="4">
        <f t="shared" si="1296"/>
        <v>1</v>
      </c>
      <c r="BY20733" s="4">
        <f t="shared" si="1297"/>
        <v>1</v>
      </c>
    </row>
    <row r="20734" spans="1:77">
      <c r="A20734" s="10">
        <v>20729</v>
      </c>
      <c r="BT20734" s="10">
        <v>20729</v>
      </c>
      <c r="BU20734" s="4">
        <f t="shared" si="1294"/>
        <v>0</v>
      </c>
      <c r="BV20734" s="4">
        <f t="shared" si="1295"/>
        <v>0</v>
      </c>
      <c r="BW20734" s="10"/>
      <c r="BX20734" s="4">
        <f t="shared" si="1296"/>
        <v>1</v>
      </c>
      <c r="BY20734" s="4">
        <f t="shared" si="1297"/>
        <v>1</v>
      </c>
    </row>
    <row r="20735" spans="1:77">
      <c r="A20735" s="10">
        <v>20730</v>
      </c>
      <c r="BT20735" s="10">
        <v>20730</v>
      </c>
      <c r="BU20735" s="4">
        <f t="shared" si="1294"/>
        <v>0</v>
      </c>
      <c r="BV20735" s="4">
        <f t="shared" si="1295"/>
        <v>0</v>
      </c>
      <c r="BW20735" s="10"/>
      <c r="BX20735" s="4">
        <f t="shared" si="1296"/>
        <v>1</v>
      </c>
      <c r="BY20735" s="4">
        <f t="shared" si="1297"/>
        <v>1</v>
      </c>
    </row>
    <row r="20736" spans="1:77">
      <c r="A20736" s="10">
        <v>20731</v>
      </c>
      <c r="BT20736" s="10">
        <v>20731</v>
      </c>
      <c r="BU20736" s="4">
        <f t="shared" si="1294"/>
        <v>0</v>
      </c>
      <c r="BV20736" s="4">
        <f t="shared" si="1295"/>
        <v>0</v>
      </c>
      <c r="BW20736" s="10"/>
      <c r="BX20736" s="4">
        <f t="shared" si="1296"/>
        <v>1</v>
      </c>
      <c r="BY20736" s="4">
        <f t="shared" si="1297"/>
        <v>1</v>
      </c>
    </row>
    <row r="20737" spans="1:77">
      <c r="A20737" s="10">
        <v>20732</v>
      </c>
      <c r="BT20737" s="10">
        <v>20732</v>
      </c>
      <c r="BU20737" s="4">
        <f t="shared" si="1294"/>
        <v>0</v>
      </c>
      <c r="BV20737" s="4">
        <f t="shared" si="1295"/>
        <v>0</v>
      </c>
      <c r="BW20737" s="10"/>
      <c r="BX20737" s="4">
        <f t="shared" si="1296"/>
        <v>1</v>
      </c>
      <c r="BY20737" s="4">
        <f t="shared" si="1297"/>
        <v>1</v>
      </c>
    </row>
    <row r="20738" spans="1:77">
      <c r="A20738" s="10">
        <v>20733</v>
      </c>
      <c r="BT20738" s="10">
        <v>20733</v>
      </c>
      <c r="BU20738" s="4">
        <f t="shared" si="1294"/>
        <v>0</v>
      </c>
      <c r="BV20738" s="4">
        <f t="shared" si="1295"/>
        <v>0</v>
      </c>
      <c r="BW20738" s="10"/>
      <c r="BX20738" s="4">
        <f t="shared" si="1296"/>
        <v>1</v>
      </c>
      <c r="BY20738" s="4">
        <f t="shared" si="1297"/>
        <v>1</v>
      </c>
    </row>
    <row r="20739" spans="1:77">
      <c r="A20739" s="10">
        <v>20734</v>
      </c>
      <c r="BT20739" s="10">
        <v>20734</v>
      </c>
      <c r="BU20739" s="4">
        <f t="shared" si="1294"/>
        <v>0</v>
      </c>
      <c r="BV20739" s="4">
        <f t="shared" si="1295"/>
        <v>0</v>
      </c>
      <c r="BW20739" s="10"/>
      <c r="BX20739" s="4">
        <f t="shared" si="1296"/>
        <v>1</v>
      </c>
      <c r="BY20739" s="4">
        <f t="shared" si="1297"/>
        <v>1</v>
      </c>
    </row>
    <row r="20740" spans="1:77">
      <c r="A20740" s="10">
        <v>20735</v>
      </c>
      <c r="BT20740" s="10">
        <v>20735</v>
      </c>
      <c r="BU20740" s="4">
        <f t="shared" si="1294"/>
        <v>0</v>
      </c>
      <c r="BV20740" s="4">
        <f t="shared" si="1295"/>
        <v>0</v>
      </c>
      <c r="BW20740" s="10"/>
      <c r="BX20740" s="4">
        <f t="shared" si="1296"/>
        <v>1</v>
      </c>
      <c r="BY20740" s="4">
        <f t="shared" si="1297"/>
        <v>1</v>
      </c>
    </row>
    <row r="20741" spans="1:77">
      <c r="A20741" s="10">
        <v>20736</v>
      </c>
      <c r="BT20741" s="10">
        <v>20736</v>
      </c>
      <c r="BU20741" s="4">
        <f t="shared" si="1294"/>
        <v>0</v>
      </c>
      <c r="BV20741" s="4">
        <f t="shared" si="1295"/>
        <v>0</v>
      </c>
      <c r="BW20741" s="10"/>
      <c r="BX20741" s="4">
        <f t="shared" si="1296"/>
        <v>1</v>
      </c>
      <c r="BY20741" s="4">
        <f t="shared" si="1297"/>
        <v>1</v>
      </c>
    </row>
    <row r="20742" spans="1:77">
      <c r="A20742" s="10">
        <v>20737</v>
      </c>
      <c r="BT20742" s="10">
        <v>20737</v>
      </c>
      <c r="BU20742" s="4">
        <f t="shared" si="1294"/>
        <v>0</v>
      </c>
      <c r="BV20742" s="4">
        <f t="shared" si="1295"/>
        <v>0</v>
      </c>
      <c r="BW20742" s="10"/>
      <c r="BX20742" s="4">
        <f t="shared" si="1296"/>
        <v>1</v>
      </c>
      <c r="BY20742" s="4">
        <f t="shared" si="1297"/>
        <v>1</v>
      </c>
    </row>
    <row r="20743" spans="1:77">
      <c r="A20743" s="10">
        <v>20738</v>
      </c>
      <c r="BT20743" s="10">
        <v>20738</v>
      </c>
      <c r="BU20743" s="4">
        <f t="shared" ref="BU20743:BU20806" si="1298">BP20743*$BV$1-BQ20743</f>
        <v>0</v>
      </c>
      <c r="BV20743" s="4">
        <f t="shared" ref="BV20743:BV20806" si="1299">BR20743*$BV$1-BS20743</f>
        <v>0</v>
      </c>
      <c r="BW20743" s="10"/>
      <c r="BX20743" s="4">
        <f t="shared" si="1296"/>
        <v>1</v>
      </c>
      <c r="BY20743" s="4">
        <f t="shared" si="1297"/>
        <v>1</v>
      </c>
    </row>
    <row r="20744" spans="1:77">
      <c r="A20744" s="10">
        <v>20739</v>
      </c>
      <c r="BT20744" s="10">
        <v>20739</v>
      </c>
      <c r="BU20744" s="4">
        <f t="shared" si="1298"/>
        <v>0</v>
      </c>
      <c r="BV20744" s="4">
        <f t="shared" si="1299"/>
        <v>0</v>
      </c>
      <c r="BW20744" s="10"/>
      <c r="BX20744" s="4">
        <f t="shared" si="1296"/>
        <v>1</v>
      </c>
      <c r="BY20744" s="4">
        <f t="shared" si="1297"/>
        <v>1</v>
      </c>
    </row>
    <row r="20745" spans="1:77">
      <c r="A20745" s="10">
        <v>20740</v>
      </c>
      <c r="BT20745" s="10">
        <v>20740</v>
      </c>
      <c r="BU20745" s="4">
        <f t="shared" si="1298"/>
        <v>0</v>
      </c>
      <c r="BV20745" s="4">
        <f t="shared" si="1299"/>
        <v>0</v>
      </c>
      <c r="BW20745" s="10"/>
      <c r="BX20745" s="4">
        <f t="shared" si="1296"/>
        <v>1</v>
      </c>
      <c r="BY20745" s="4">
        <f t="shared" si="1297"/>
        <v>1</v>
      </c>
    </row>
    <row r="20746" spans="1:77">
      <c r="A20746" s="10">
        <v>20741</v>
      </c>
      <c r="BT20746" s="10">
        <v>20741</v>
      </c>
      <c r="BU20746" s="4">
        <f t="shared" si="1298"/>
        <v>0</v>
      </c>
      <c r="BV20746" s="4">
        <f t="shared" si="1299"/>
        <v>0</v>
      </c>
      <c r="BW20746" s="10"/>
      <c r="BX20746" s="4">
        <f t="shared" si="1296"/>
        <v>1</v>
      </c>
      <c r="BY20746" s="4">
        <f t="shared" si="1297"/>
        <v>1</v>
      </c>
    </row>
    <row r="20747" spans="1:77">
      <c r="A20747" s="10">
        <v>20742</v>
      </c>
      <c r="BT20747" s="10">
        <v>20742</v>
      </c>
      <c r="BU20747" s="4">
        <f t="shared" si="1298"/>
        <v>0</v>
      </c>
      <c r="BV20747" s="4">
        <f t="shared" si="1299"/>
        <v>0</v>
      </c>
      <c r="BW20747" s="10"/>
      <c r="BX20747" s="4">
        <f t="shared" si="1296"/>
        <v>1</v>
      </c>
      <c r="BY20747" s="4">
        <f t="shared" si="1297"/>
        <v>1</v>
      </c>
    </row>
    <row r="20748" spans="1:77">
      <c r="A20748" s="10">
        <v>20743</v>
      </c>
      <c r="BT20748" s="10">
        <v>20743</v>
      </c>
      <c r="BU20748" s="4">
        <f t="shared" si="1298"/>
        <v>0</v>
      </c>
      <c r="BV20748" s="4">
        <f t="shared" si="1299"/>
        <v>0</v>
      </c>
      <c r="BW20748" s="10"/>
      <c r="BX20748" s="4">
        <f t="shared" si="1296"/>
        <v>1</v>
      </c>
      <c r="BY20748" s="4">
        <f t="shared" si="1297"/>
        <v>1</v>
      </c>
    </row>
    <row r="20749" spans="1:77">
      <c r="A20749" s="10">
        <v>20744</v>
      </c>
      <c r="BT20749" s="10">
        <v>20744</v>
      </c>
      <c r="BU20749" s="4">
        <f t="shared" si="1298"/>
        <v>0</v>
      </c>
      <c r="BV20749" s="4">
        <f t="shared" si="1299"/>
        <v>0</v>
      </c>
      <c r="BW20749" s="10"/>
      <c r="BX20749" s="4">
        <f t="shared" si="1296"/>
        <v>1</v>
      </c>
      <c r="BY20749" s="4">
        <f t="shared" si="1297"/>
        <v>1</v>
      </c>
    </row>
    <row r="20750" spans="1:77">
      <c r="A20750" s="10">
        <v>20745</v>
      </c>
      <c r="BT20750" s="10">
        <v>20745</v>
      </c>
      <c r="BU20750" s="4">
        <f t="shared" si="1298"/>
        <v>0</v>
      </c>
      <c r="BV20750" s="4">
        <f t="shared" si="1299"/>
        <v>0</v>
      </c>
      <c r="BW20750" s="10"/>
      <c r="BX20750" s="4">
        <f t="shared" si="1296"/>
        <v>1</v>
      </c>
      <c r="BY20750" s="4">
        <f t="shared" si="1297"/>
        <v>1</v>
      </c>
    </row>
    <row r="20751" spans="1:77">
      <c r="A20751" s="10">
        <v>20746</v>
      </c>
      <c r="BT20751" s="10">
        <v>20746</v>
      </c>
      <c r="BU20751" s="4">
        <f t="shared" si="1298"/>
        <v>0</v>
      </c>
      <c r="BV20751" s="4">
        <f t="shared" si="1299"/>
        <v>0</v>
      </c>
      <c r="BW20751" s="10"/>
      <c r="BX20751" s="4">
        <f t="shared" si="1296"/>
        <v>1</v>
      </c>
      <c r="BY20751" s="4">
        <f t="shared" si="1297"/>
        <v>1</v>
      </c>
    </row>
    <row r="20752" spans="1:77">
      <c r="A20752" s="10">
        <v>20747</v>
      </c>
      <c r="BT20752" s="10">
        <v>20747</v>
      </c>
      <c r="BU20752" s="4">
        <f t="shared" si="1298"/>
        <v>0</v>
      </c>
      <c r="BV20752" s="4">
        <f t="shared" si="1299"/>
        <v>0</v>
      </c>
      <c r="BW20752" s="10"/>
      <c r="BX20752" s="4">
        <f t="shared" si="1296"/>
        <v>1</v>
      </c>
      <c r="BY20752" s="4">
        <f t="shared" si="1297"/>
        <v>1</v>
      </c>
    </row>
    <row r="20753" spans="1:77">
      <c r="A20753" s="10">
        <v>20748</v>
      </c>
      <c r="BT20753" s="10">
        <v>20748</v>
      </c>
      <c r="BU20753" s="4">
        <f t="shared" si="1298"/>
        <v>0</v>
      </c>
      <c r="BV20753" s="4">
        <f t="shared" si="1299"/>
        <v>0</v>
      </c>
      <c r="BW20753" s="10"/>
      <c r="BX20753" s="4">
        <f t="shared" si="1296"/>
        <v>1</v>
      </c>
      <c r="BY20753" s="4">
        <f t="shared" si="1297"/>
        <v>1</v>
      </c>
    </row>
    <row r="20754" spans="1:77">
      <c r="A20754" s="10">
        <v>20749</v>
      </c>
      <c r="BT20754" s="10">
        <v>20749</v>
      </c>
      <c r="BU20754" s="4">
        <f t="shared" si="1298"/>
        <v>0</v>
      </c>
      <c r="BV20754" s="4">
        <f t="shared" si="1299"/>
        <v>0</v>
      </c>
      <c r="BW20754" s="10"/>
      <c r="BX20754" s="4">
        <f t="shared" si="1296"/>
        <v>1</v>
      </c>
      <c r="BY20754" s="4">
        <f t="shared" si="1297"/>
        <v>1</v>
      </c>
    </row>
    <row r="20755" spans="1:77">
      <c r="A20755" s="10">
        <v>20750</v>
      </c>
      <c r="BT20755" s="10">
        <v>20750</v>
      </c>
      <c r="BU20755" s="4">
        <f t="shared" si="1298"/>
        <v>0</v>
      </c>
      <c r="BV20755" s="4">
        <f t="shared" si="1299"/>
        <v>0</v>
      </c>
      <c r="BW20755" s="10"/>
      <c r="BX20755" s="4">
        <f t="shared" si="1296"/>
        <v>1</v>
      </c>
      <c r="BY20755" s="4">
        <f t="shared" si="1297"/>
        <v>1</v>
      </c>
    </row>
    <row r="20756" spans="1:77">
      <c r="A20756" s="10">
        <v>20751</v>
      </c>
      <c r="BT20756" s="10">
        <v>20751</v>
      </c>
      <c r="BU20756" s="4">
        <f t="shared" si="1298"/>
        <v>0</v>
      </c>
      <c r="BV20756" s="4">
        <f t="shared" si="1299"/>
        <v>0</v>
      </c>
      <c r="BW20756" s="10"/>
      <c r="BX20756" s="4">
        <f t="shared" si="1296"/>
        <v>1</v>
      </c>
      <c r="BY20756" s="4">
        <f t="shared" si="1297"/>
        <v>1</v>
      </c>
    </row>
    <row r="20757" spans="1:77">
      <c r="A20757" s="10">
        <v>20752</v>
      </c>
      <c r="BT20757" s="10">
        <v>20752</v>
      </c>
      <c r="BU20757" s="4">
        <f t="shared" si="1298"/>
        <v>0</v>
      </c>
      <c r="BV20757" s="4">
        <f t="shared" si="1299"/>
        <v>0</v>
      </c>
      <c r="BW20757" s="10"/>
      <c r="BX20757" s="4">
        <f t="shared" si="1296"/>
        <v>1</v>
      </c>
      <c r="BY20757" s="4">
        <f t="shared" si="1297"/>
        <v>1</v>
      </c>
    </row>
    <row r="20758" spans="1:77">
      <c r="A20758" s="10">
        <v>20753</v>
      </c>
      <c r="BT20758" s="10">
        <v>20753</v>
      </c>
      <c r="BU20758" s="4">
        <f t="shared" si="1298"/>
        <v>0</v>
      </c>
      <c r="BV20758" s="4">
        <f t="shared" si="1299"/>
        <v>0</v>
      </c>
      <c r="BW20758" s="10"/>
      <c r="BX20758" s="4">
        <f t="shared" ref="BX20758:BX20821" si="1300">IF(BU20758=MAX($BU20758:$BV20758),1,0)</f>
        <v>1</v>
      </c>
      <c r="BY20758" s="4">
        <f t="shared" ref="BY20758:BY20821" si="1301">IF(BV20758=MAX($BU20758:$BV20758),1,0)</f>
        <v>1</v>
      </c>
    </row>
    <row r="20759" spans="1:77">
      <c r="A20759" s="10">
        <v>20754</v>
      </c>
      <c r="BT20759" s="10">
        <v>20754</v>
      </c>
      <c r="BU20759" s="4">
        <f t="shared" si="1298"/>
        <v>0</v>
      </c>
      <c r="BV20759" s="4">
        <f t="shared" si="1299"/>
        <v>0</v>
      </c>
      <c r="BW20759" s="10"/>
      <c r="BX20759" s="4">
        <f t="shared" si="1300"/>
        <v>1</v>
      </c>
      <c r="BY20759" s="4">
        <f t="shared" si="1301"/>
        <v>1</v>
      </c>
    </row>
    <row r="20760" spans="1:77">
      <c r="A20760" s="10">
        <v>20755</v>
      </c>
      <c r="BT20760" s="10">
        <v>20755</v>
      </c>
      <c r="BU20760" s="4">
        <f t="shared" si="1298"/>
        <v>0</v>
      </c>
      <c r="BV20760" s="4">
        <f t="shared" si="1299"/>
        <v>0</v>
      </c>
      <c r="BW20760" s="10"/>
      <c r="BX20760" s="4">
        <f t="shared" si="1300"/>
        <v>1</v>
      </c>
      <c r="BY20760" s="4">
        <f t="shared" si="1301"/>
        <v>1</v>
      </c>
    </row>
    <row r="20761" spans="1:77">
      <c r="A20761" s="10">
        <v>20756</v>
      </c>
      <c r="BT20761" s="10">
        <v>20756</v>
      </c>
      <c r="BU20761" s="4">
        <f t="shared" si="1298"/>
        <v>0</v>
      </c>
      <c r="BV20761" s="4">
        <f t="shared" si="1299"/>
        <v>0</v>
      </c>
      <c r="BW20761" s="10"/>
      <c r="BX20761" s="4">
        <f t="shared" si="1300"/>
        <v>1</v>
      </c>
      <c r="BY20761" s="4">
        <f t="shared" si="1301"/>
        <v>1</v>
      </c>
    </row>
    <row r="20762" spans="1:77">
      <c r="A20762" s="10">
        <v>20757</v>
      </c>
      <c r="BT20762" s="10">
        <v>20757</v>
      </c>
      <c r="BU20762" s="4">
        <f t="shared" si="1298"/>
        <v>0</v>
      </c>
      <c r="BV20762" s="4">
        <f t="shared" si="1299"/>
        <v>0</v>
      </c>
      <c r="BW20762" s="10"/>
      <c r="BX20762" s="4">
        <f t="shared" si="1300"/>
        <v>1</v>
      </c>
      <c r="BY20762" s="4">
        <f t="shared" si="1301"/>
        <v>1</v>
      </c>
    </row>
    <row r="20763" spans="1:77">
      <c r="A20763" s="10">
        <v>20758</v>
      </c>
      <c r="BT20763" s="10">
        <v>20758</v>
      </c>
      <c r="BU20763" s="4">
        <f t="shared" si="1298"/>
        <v>0</v>
      </c>
      <c r="BV20763" s="4">
        <f t="shared" si="1299"/>
        <v>0</v>
      </c>
      <c r="BW20763" s="10"/>
      <c r="BX20763" s="4">
        <f t="shared" si="1300"/>
        <v>1</v>
      </c>
      <c r="BY20763" s="4">
        <f t="shared" si="1301"/>
        <v>1</v>
      </c>
    </row>
    <row r="20764" spans="1:77">
      <c r="A20764" s="10">
        <v>20759</v>
      </c>
      <c r="BT20764" s="10">
        <v>20759</v>
      </c>
      <c r="BU20764" s="4">
        <f t="shared" si="1298"/>
        <v>0</v>
      </c>
      <c r="BV20764" s="4">
        <f t="shared" si="1299"/>
        <v>0</v>
      </c>
      <c r="BW20764" s="10"/>
      <c r="BX20764" s="4">
        <f t="shared" si="1300"/>
        <v>1</v>
      </c>
      <c r="BY20764" s="4">
        <f t="shared" si="1301"/>
        <v>1</v>
      </c>
    </row>
    <row r="20765" spans="1:77">
      <c r="A20765" s="10">
        <v>20760</v>
      </c>
      <c r="BT20765" s="10">
        <v>20760</v>
      </c>
      <c r="BU20765" s="4">
        <f t="shared" si="1298"/>
        <v>0</v>
      </c>
      <c r="BV20765" s="4">
        <f t="shared" si="1299"/>
        <v>0</v>
      </c>
      <c r="BW20765" s="10"/>
      <c r="BX20765" s="4">
        <f t="shared" si="1300"/>
        <v>1</v>
      </c>
      <c r="BY20765" s="4">
        <f t="shared" si="1301"/>
        <v>1</v>
      </c>
    </row>
    <row r="20766" spans="1:77">
      <c r="A20766" s="10">
        <v>20761</v>
      </c>
      <c r="BT20766" s="10">
        <v>20761</v>
      </c>
      <c r="BU20766" s="4">
        <f t="shared" si="1298"/>
        <v>0</v>
      </c>
      <c r="BV20766" s="4">
        <f t="shared" si="1299"/>
        <v>0</v>
      </c>
      <c r="BW20766" s="10"/>
      <c r="BX20766" s="4">
        <f t="shared" si="1300"/>
        <v>1</v>
      </c>
      <c r="BY20766" s="4">
        <f t="shared" si="1301"/>
        <v>1</v>
      </c>
    </row>
    <row r="20767" spans="1:77">
      <c r="A20767" s="10">
        <v>20762</v>
      </c>
      <c r="BT20767" s="10">
        <v>20762</v>
      </c>
      <c r="BU20767" s="4">
        <f t="shared" si="1298"/>
        <v>0</v>
      </c>
      <c r="BV20767" s="4">
        <f t="shared" si="1299"/>
        <v>0</v>
      </c>
      <c r="BW20767" s="10"/>
      <c r="BX20767" s="4">
        <f t="shared" si="1300"/>
        <v>1</v>
      </c>
      <c r="BY20767" s="4">
        <f t="shared" si="1301"/>
        <v>1</v>
      </c>
    </row>
    <row r="20768" spans="1:77">
      <c r="A20768" s="10">
        <v>20763</v>
      </c>
      <c r="BT20768" s="10">
        <v>20763</v>
      </c>
      <c r="BU20768" s="4">
        <f t="shared" si="1298"/>
        <v>0</v>
      </c>
      <c r="BV20768" s="4">
        <f t="shared" si="1299"/>
        <v>0</v>
      </c>
      <c r="BW20768" s="10"/>
      <c r="BX20768" s="4">
        <f t="shared" si="1300"/>
        <v>1</v>
      </c>
      <c r="BY20768" s="4">
        <f t="shared" si="1301"/>
        <v>1</v>
      </c>
    </row>
    <row r="20769" spans="1:77">
      <c r="A20769" s="10">
        <v>20764</v>
      </c>
      <c r="BT20769" s="10">
        <v>20764</v>
      </c>
      <c r="BU20769" s="4">
        <f t="shared" si="1298"/>
        <v>0</v>
      </c>
      <c r="BV20769" s="4">
        <f t="shared" si="1299"/>
        <v>0</v>
      </c>
      <c r="BW20769" s="10"/>
      <c r="BX20769" s="4">
        <f t="shared" si="1300"/>
        <v>1</v>
      </c>
      <c r="BY20769" s="4">
        <f t="shared" si="1301"/>
        <v>1</v>
      </c>
    </row>
    <row r="20770" spans="1:77">
      <c r="A20770" s="10">
        <v>20765</v>
      </c>
      <c r="BT20770" s="10">
        <v>20765</v>
      </c>
      <c r="BU20770" s="4">
        <f t="shared" si="1298"/>
        <v>0</v>
      </c>
      <c r="BV20770" s="4">
        <f t="shared" si="1299"/>
        <v>0</v>
      </c>
      <c r="BW20770" s="10"/>
      <c r="BX20770" s="4">
        <f t="shared" si="1300"/>
        <v>1</v>
      </c>
      <c r="BY20770" s="4">
        <f t="shared" si="1301"/>
        <v>1</v>
      </c>
    </row>
    <row r="20771" spans="1:77">
      <c r="A20771" s="10">
        <v>20766</v>
      </c>
      <c r="BT20771" s="10">
        <v>20766</v>
      </c>
      <c r="BU20771" s="4">
        <f t="shared" si="1298"/>
        <v>0</v>
      </c>
      <c r="BV20771" s="4">
        <f t="shared" si="1299"/>
        <v>0</v>
      </c>
      <c r="BW20771" s="10"/>
      <c r="BX20771" s="4">
        <f t="shared" si="1300"/>
        <v>1</v>
      </c>
      <c r="BY20771" s="4">
        <f t="shared" si="1301"/>
        <v>1</v>
      </c>
    </row>
    <row r="20772" spans="1:77">
      <c r="A20772" s="10">
        <v>20767</v>
      </c>
      <c r="BT20772" s="10">
        <v>20767</v>
      </c>
      <c r="BU20772" s="4">
        <f t="shared" si="1298"/>
        <v>0</v>
      </c>
      <c r="BV20772" s="4">
        <f t="shared" si="1299"/>
        <v>0</v>
      </c>
      <c r="BW20772" s="10"/>
      <c r="BX20772" s="4">
        <f t="shared" si="1300"/>
        <v>1</v>
      </c>
      <c r="BY20772" s="4">
        <f t="shared" si="1301"/>
        <v>1</v>
      </c>
    </row>
    <row r="20773" spans="1:77">
      <c r="A20773" s="10">
        <v>20768</v>
      </c>
      <c r="BT20773" s="10">
        <v>20768</v>
      </c>
      <c r="BU20773" s="4">
        <f t="shared" si="1298"/>
        <v>0</v>
      </c>
      <c r="BV20773" s="4">
        <f t="shared" si="1299"/>
        <v>0</v>
      </c>
      <c r="BW20773" s="10"/>
      <c r="BX20773" s="4">
        <f t="shared" si="1300"/>
        <v>1</v>
      </c>
      <c r="BY20773" s="4">
        <f t="shared" si="1301"/>
        <v>1</v>
      </c>
    </row>
    <row r="20774" spans="1:77">
      <c r="A20774" s="10">
        <v>20769</v>
      </c>
      <c r="BT20774" s="10">
        <v>20769</v>
      </c>
      <c r="BU20774" s="4">
        <f t="shared" si="1298"/>
        <v>0</v>
      </c>
      <c r="BV20774" s="4">
        <f t="shared" si="1299"/>
        <v>0</v>
      </c>
      <c r="BW20774" s="10"/>
      <c r="BX20774" s="4">
        <f t="shared" si="1300"/>
        <v>1</v>
      </c>
      <c r="BY20774" s="4">
        <f t="shared" si="1301"/>
        <v>1</v>
      </c>
    </row>
    <row r="20775" spans="1:77">
      <c r="A20775" s="10">
        <v>20770</v>
      </c>
      <c r="BT20775" s="10">
        <v>20770</v>
      </c>
      <c r="BU20775" s="4">
        <f t="shared" si="1298"/>
        <v>0</v>
      </c>
      <c r="BV20775" s="4">
        <f t="shared" si="1299"/>
        <v>0</v>
      </c>
      <c r="BW20775" s="10"/>
      <c r="BX20775" s="4">
        <f t="shared" si="1300"/>
        <v>1</v>
      </c>
      <c r="BY20775" s="4">
        <f t="shared" si="1301"/>
        <v>1</v>
      </c>
    </row>
    <row r="20776" spans="1:77">
      <c r="A20776" s="10">
        <v>20771</v>
      </c>
      <c r="BT20776" s="10">
        <v>20771</v>
      </c>
      <c r="BU20776" s="4">
        <f t="shared" si="1298"/>
        <v>0</v>
      </c>
      <c r="BV20776" s="4">
        <f t="shared" si="1299"/>
        <v>0</v>
      </c>
      <c r="BW20776" s="10"/>
      <c r="BX20776" s="4">
        <f t="shared" si="1300"/>
        <v>1</v>
      </c>
      <c r="BY20776" s="4">
        <f t="shared" si="1301"/>
        <v>1</v>
      </c>
    </row>
    <row r="20777" spans="1:77">
      <c r="A20777" s="10">
        <v>20772</v>
      </c>
      <c r="BT20777" s="10">
        <v>20772</v>
      </c>
      <c r="BU20777" s="4">
        <f t="shared" si="1298"/>
        <v>0</v>
      </c>
      <c r="BV20777" s="4">
        <f t="shared" si="1299"/>
        <v>0</v>
      </c>
      <c r="BW20777" s="10"/>
      <c r="BX20777" s="4">
        <f t="shared" si="1300"/>
        <v>1</v>
      </c>
      <c r="BY20777" s="4">
        <f t="shared" si="1301"/>
        <v>1</v>
      </c>
    </row>
    <row r="20778" spans="1:77">
      <c r="A20778" s="10">
        <v>20773</v>
      </c>
      <c r="BT20778" s="10">
        <v>20773</v>
      </c>
      <c r="BU20778" s="4">
        <f t="shared" si="1298"/>
        <v>0</v>
      </c>
      <c r="BV20778" s="4">
        <f t="shared" si="1299"/>
        <v>0</v>
      </c>
      <c r="BW20778" s="10"/>
      <c r="BX20778" s="4">
        <f t="shared" si="1300"/>
        <v>1</v>
      </c>
      <c r="BY20778" s="4">
        <f t="shared" si="1301"/>
        <v>1</v>
      </c>
    </row>
    <row r="20779" spans="1:77">
      <c r="A20779" s="10">
        <v>20774</v>
      </c>
      <c r="BT20779" s="10">
        <v>20774</v>
      </c>
      <c r="BU20779" s="4">
        <f t="shared" si="1298"/>
        <v>0</v>
      </c>
      <c r="BV20779" s="4">
        <f t="shared" si="1299"/>
        <v>0</v>
      </c>
      <c r="BW20779" s="10"/>
      <c r="BX20779" s="4">
        <f t="shared" si="1300"/>
        <v>1</v>
      </c>
      <c r="BY20779" s="4">
        <f t="shared" si="1301"/>
        <v>1</v>
      </c>
    </row>
    <row r="20780" spans="1:77">
      <c r="A20780" s="10">
        <v>20775</v>
      </c>
      <c r="BT20780" s="10">
        <v>20775</v>
      </c>
      <c r="BU20780" s="4">
        <f t="shared" si="1298"/>
        <v>0</v>
      </c>
      <c r="BV20780" s="4">
        <f t="shared" si="1299"/>
        <v>0</v>
      </c>
      <c r="BW20780" s="10"/>
      <c r="BX20780" s="4">
        <f t="shared" si="1300"/>
        <v>1</v>
      </c>
      <c r="BY20780" s="4">
        <f t="shared" si="1301"/>
        <v>1</v>
      </c>
    </row>
    <row r="20781" spans="1:77">
      <c r="A20781" s="10">
        <v>20776</v>
      </c>
      <c r="BT20781" s="10">
        <v>20776</v>
      </c>
      <c r="BU20781" s="4">
        <f t="shared" si="1298"/>
        <v>0</v>
      </c>
      <c r="BV20781" s="4">
        <f t="shared" si="1299"/>
        <v>0</v>
      </c>
      <c r="BW20781" s="10"/>
      <c r="BX20781" s="4">
        <f t="shared" si="1300"/>
        <v>1</v>
      </c>
      <c r="BY20781" s="4">
        <f t="shared" si="1301"/>
        <v>1</v>
      </c>
    </row>
    <row r="20782" spans="1:77">
      <c r="A20782" s="10">
        <v>20777</v>
      </c>
      <c r="BT20782" s="10">
        <v>20777</v>
      </c>
      <c r="BU20782" s="4">
        <f t="shared" si="1298"/>
        <v>0</v>
      </c>
      <c r="BV20782" s="4">
        <f t="shared" si="1299"/>
        <v>0</v>
      </c>
      <c r="BW20782" s="10"/>
      <c r="BX20782" s="4">
        <f t="shared" si="1300"/>
        <v>1</v>
      </c>
      <c r="BY20782" s="4">
        <f t="shared" si="1301"/>
        <v>1</v>
      </c>
    </row>
    <row r="20783" spans="1:77">
      <c r="A20783" s="10">
        <v>20778</v>
      </c>
      <c r="BT20783" s="10">
        <v>20778</v>
      </c>
      <c r="BU20783" s="4">
        <f t="shared" si="1298"/>
        <v>0</v>
      </c>
      <c r="BV20783" s="4">
        <f t="shared" si="1299"/>
        <v>0</v>
      </c>
      <c r="BW20783" s="10"/>
      <c r="BX20783" s="4">
        <f t="shared" si="1300"/>
        <v>1</v>
      </c>
      <c r="BY20783" s="4">
        <f t="shared" si="1301"/>
        <v>1</v>
      </c>
    </row>
    <row r="20784" spans="1:77">
      <c r="A20784" s="10">
        <v>20779</v>
      </c>
      <c r="BT20784" s="10">
        <v>20779</v>
      </c>
      <c r="BU20784" s="4">
        <f t="shared" si="1298"/>
        <v>0</v>
      </c>
      <c r="BV20784" s="4">
        <f t="shared" si="1299"/>
        <v>0</v>
      </c>
      <c r="BW20784" s="10"/>
      <c r="BX20784" s="4">
        <f t="shared" si="1300"/>
        <v>1</v>
      </c>
      <c r="BY20784" s="4">
        <f t="shared" si="1301"/>
        <v>1</v>
      </c>
    </row>
    <row r="20785" spans="1:77">
      <c r="A20785" s="10">
        <v>20780</v>
      </c>
      <c r="BT20785" s="10">
        <v>20780</v>
      </c>
      <c r="BU20785" s="4">
        <f t="shared" si="1298"/>
        <v>0</v>
      </c>
      <c r="BV20785" s="4">
        <f t="shared" si="1299"/>
        <v>0</v>
      </c>
      <c r="BW20785" s="10"/>
      <c r="BX20785" s="4">
        <f t="shared" si="1300"/>
        <v>1</v>
      </c>
      <c r="BY20785" s="4">
        <f t="shared" si="1301"/>
        <v>1</v>
      </c>
    </row>
    <row r="20786" spans="1:77">
      <c r="A20786" s="10">
        <v>20781</v>
      </c>
      <c r="BT20786" s="10">
        <v>20781</v>
      </c>
      <c r="BU20786" s="4">
        <f t="shared" si="1298"/>
        <v>0</v>
      </c>
      <c r="BV20786" s="4">
        <f t="shared" si="1299"/>
        <v>0</v>
      </c>
      <c r="BW20786" s="10"/>
      <c r="BX20786" s="4">
        <f t="shared" si="1300"/>
        <v>1</v>
      </c>
      <c r="BY20786" s="4">
        <f t="shared" si="1301"/>
        <v>1</v>
      </c>
    </row>
    <row r="20787" spans="1:77">
      <c r="A20787" s="10">
        <v>20782</v>
      </c>
      <c r="BT20787" s="10">
        <v>20782</v>
      </c>
      <c r="BU20787" s="4">
        <f t="shared" si="1298"/>
        <v>0</v>
      </c>
      <c r="BV20787" s="4">
        <f t="shared" si="1299"/>
        <v>0</v>
      </c>
      <c r="BW20787" s="10"/>
      <c r="BX20787" s="4">
        <f t="shared" si="1300"/>
        <v>1</v>
      </c>
      <c r="BY20787" s="4">
        <f t="shared" si="1301"/>
        <v>1</v>
      </c>
    </row>
    <row r="20788" spans="1:77">
      <c r="A20788" s="10">
        <v>20783</v>
      </c>
      <c r="BT20788" s="10">
        <v>20783</v>
      </c>
      <c r="BU20788" s="4">
        <f t="shared" si="1298"/>
        <v>0</v>
      </c>
      <c r="BV20788" s="4">
        <f t="shared" si="1299"/>
        <v>0</v>
      </c>
      <c r="BW20788" s="10"/>
      <c r="BX20788" s="4">
        <f t="shared" si="1300"/>
        <v>1</v>
      </c>
      <c r="BY20788" s="4">
        <f t="shared" si="1301"/>
        <v>1</v>
      </c>
    </row>
    <row r="20789" spans="1:77">
      <c r="A20789" s="10">
        <v>20784</v>
      </c>
      <c r="BT20789" s="10">
        <v>20784</v>
      </c>
      <c r="BU20789" s="4">
        <f t="shared" si="1298"/>
        <v>0</v>
      </c>
      <c r="BV20789" s="4">
        <f t="shared" si="1299"/>
        <v>0</v>
      </c>
      <c r="BW20789" s="10"/>
      <c r="BX20789" s="4">
        <f t="shared" si="1300"/>
        <v>1</v>
      </c>
      <c r="BY20789" s="4">
        <f t="shared" si="1301"/>
        <v>1</v>
      </c>
    </row>
    <row r="20790" spans="1:77">
      <c r="A20790" s="10">
        <v>20785</v>
      </c>
      <c r="BT20790" s="10">
        <v>20785</v>
      </c>
      <c r="BU20790" s="4">
        <f t="shared" si="1298"/>
        <v>0</v>
      </c>
      <c r="BV20790" s="4">
        <f t="shared" si="1299"/>
        <v>0</v>
      </c>
      <c r="BW20790" s="10"/>
      <c r="BX20790" s="4">
        <f t="shared" si="1300"/>
        <v>1</v>
      </c>
      <c r="BY20790" s="4">
        <f t="shared" si="1301"/>
        <v>1</v>
      </c>
    </row>
    <row r="20791" spans="1:77">
      <c r="A20791" s="10">
        <v>20786</v>
      </c>
      <c r="BT20791" s="10">
        <v>20786</v>
      </c>
      <c r="BU20791" s="4">
        <f t="shared" si="1298"/>
        <v>0</v>
      </c>
      <c r="BV20791" s="4">
        <f t="shared" si="1299"/>
        <v>0</v>
      </c>
      <c r="BW20791" s="10"/>
      <c r="BX20791" s="4">
        <f t="shared" si="1300"/>
        <v>1</v>
      </c>
      <c r="BY20791" s="4">
        <f t="shared" si="1301"/>
        <v>1</v>
      </c>
    </row>
    <row r="20792" spans="1:77">
      <c r="A20792" s="10">
        <v>20787</v>
      </c>
      <c r="BT20792" s="10">
        <v>20787</v>
      </c>
      <c r="BU20792" s="4">
        <f t="shared" si="1298"/>
        <v>0</v>
      </c>
      <c r="BV20792" s="4">
        <f t="shared" si="1299"/>
        <v>0</v>
      </c>
      <c r="BW20792" s="10"/>
      <c r="BX20792" s="4">
        <f t="shared" si="1300"/>
        <v>1</v>
      </c>
      <c r="BY20792" s="4">
        <f t="shared" si="1301"/>
        <v>1</v>
      </c>
    </row>
    <row r="20793" spans="1:77">
      <c r="A20793" s="10">
        <v>20788</v>
      </c>
      <c r="BT20793" s="10">
        <v>20788</v>
      </c>
      <c r="BU20793" s="4">
        <f t="shared" si="1298"/>
        <v>0</v>
      </c>
      <c r="BV20793" s="4">
        <f t="shared" si="1299"/>
        <v>0</v>
      </c>
      <c r="BW20793" s="10"/>
      <c r="BX20793" s="4">
        <f t="shared" si="1300"/>
        <v>1</v>
      </c>
      <c r="BY20793" s="4">
        <f t="shared" si="1301"/>
        <v>1</v>
      </c>
    </row>
    <row r="20794" spans="1:77">
      <c r="A20794" s="10">
        <v>20789</v>
      </c>
      <c r="BT20794" s="10">
        <v>20789</v>
      </c>
      <c r="BU20794" s="4">
        <f t="shared" si="1298"/>
        <v>0</v>
      </c>
      <c r="BV20794" s="4">
        <f t="shared" si="1299"/>
        <v>0</v>
      </c>
      <c r="BW20794" s="10"/>
      <c r="BX20794" s="4">
        <f t="shared" si="1300"/>
        <v>1</v>
      </c>
      <c r="BY20794" s="4">
        <f t="shared" si="1301"/>
        <v>1</v>
      </c>
    </row>
    <row r="20795" spans="1:77">
      <c r="A20795" s="10">
        <v>20790</v>
      </c>
      <c r="BT20795" s="10">
        <v>20790</v>
      </c>
      <c r="BU20795" s="4">
        <f t="shared" si="1298"/>
        <v>0</v>
      </c>
      <c r="BV20795" s="4">
        <f t="shared" si="1299"/>
        <v>0</v>
      </c>
      <c r="BW20795" s="10"/>
      <c r="BX20795" s="4">
        <f t="shared" si="1300"/>
        <v>1</v>
      </c>
      <c r="BY20795" s="4">
        <f t="shared" si="1301"/>
        <v>1</v>
      </c>
    </row>
    <row r="20796" spans="1:77">
      <c r="A20796" s="10">
        <v>20791</v>
      </c>
      <c r="BT20796" s="10">
        <v>20791</v>
      </c>
      <c r="BU20796" s="4">
        <f t="shared" si="1298"/>
        <v>0</v>
      </c>
      <c r="BV20796" s="4">
        <f t="shared" si="1299"/>
        <v>0</v>
      </c>
      <c r="BW20796" s="10"/>
      <c r="BX20796" s="4">
        <f t="shared" si="1300"/>
        <v>1</v>
      </c>
      <c r="BY20796" s="4">
        <f t="shared" si="1301"/>
        <v>1</v>
      </c>
    </row>
    <row r="20797" spans="1:77">
      <c r="A20797" s="10">
        <v>20792</v>
      </c>
      <c r="BT20797" s="10">
        <v>20792</v>
      </c>
      <c r="BU20797" s="4">
        <f t="shared" si="1298"/>
        <v>0</v>
      </c>
      <c r="BV20797" s="4">
        <f t="shared" si="1299"/>
        <v>0</v>
      </c>
      <c r="BW20797" s="10"/>
      <c r="BX20797" s="4">
        <f t="shared" si="1300"/>
        <v>1</v>
      </c>
      <c r="BY20797" s="4">
        <f t="shared" si="1301"/>
        <v>1</v>
      </c>
    </row>
    <row r="20798" spans="1:77">
      <c r="A20798" s="10">
        <v>20793</v>
      </c>
      <c r="BT20798" s="10">
        <v>20793</v>
      </c>
      <c r="BU20798" s="4">
        <f t="shared" si="1298"/>
        <v>0</v>
      </c>
      <c r="BV20798" s="4">
        <f t="shared" si="1299"/>
        <v>0</v>
      </c>
      <c r="BW20798" s="10"/>
      <c r="BX20798" s="4">
        <f t="shared" si="1300"/>
        <v>1</v>
      </c>
      <c r="BY20798" s="4">
        <f t="shared" si="1301"/>
        <v>1</v>
      </c>
    </row>
    <row r="20799" spans="1:77">
      <c r="A20799" s="10">
        <v>20794</v>
      </c>
      <c r="BT20799" s="10">
        <v>20794</v>
      </c>
      <c r="BU20799" s="4">
        <f t="shared" si="1298"/>
        <v>0</v>
      </c>
      <c r="BV20799" s="4">
        <f t="shared" si="1299"/>
        <v>0</v>
      </c>
      <c r="BW20799" s="10"/>
      <c r="BX20799" s="4">
        <f t="shared" si="1300"/>
        <v>1</v>
      </c>
      <c r="BY20799" s="4">
        <f t="shared" si="1301"/>
        <v>1</v>
      </c>
    </row>
    <row r="20800" spans="1:77">
      <c r="A20800" s="10">
        <v>20795</v>
      </c>
      <c r="BT20800" s="10">
        <v>20795</v>
      </c>
      <c r="BU20800" s="4">
        <f t="shared" si="1298"/>
        <v>0</v>
      </c>
      <c r="BV20800" s="4">
        <f t="shared" si="1299"/>
        <v>0</v>
      </c>
      <c r="BW20800" s="10"/>
      <c r="BX20800" s="4">
        <f t="shared" si="1300"/>
        <v>1</v>
      </c>
      <c r="BY20800" s="4">
        <f t="shared" si="1301"/>
        <v>1</v>
      </c>
    </row>
    <row r="20801" spans="1:77">
      <c r="A20801" s="10">
        <v>20796</v>
      </c>
      <c r="BT20801" s="10">
        <v>20796</v>
      </c>
      <c r="BU20801" s="4">
        <f t="shared" si="1298"/>
        <v>0</v>
      </c>
      <c r="BV20801" s="4">
        <f t="shared" si="1299"/>
        <v>0</v>
      </c>
      <c r="BW20801" s="10"/>
      <c r="BX20801" s="4">
        <f t="shared" si="1300"/>
        <v>1</v>
      </c>
      <c r="BY20801" s="4">
        <f t="shared" si="1301"/>
        <v>1</v>
      </c>
    </row>
    <row r="20802" spans="1:77">
      <c r="A20802" s="10">
        <v>20797</v>
      </c>
      <c r="BT20802" s="10">
        <v>20797</v>
      </c>
      <c r="BU20802" s="4">
        <f t="shared" si="1298"/>
        <v>0</v>
      </c>
      <c r="BV20802" s="4">
        <f t="shared" si="1299"/>
        <v>0</v>
      </c>
      <c r="BW20802" s="10"/>
      <c r="BX20802" s="4">
        <f t="shared" si="1300"/>
        <v>1</v>
      </c>
      <c r="BY20802" s="4">
        <f t="shared" si="1301"/>
        <v>1</v>
      </c>
    </row>
    <row r="20803" spans="1:77">
      <c r="A20803" s="10">
        <v>20798</v>
      </c>
      <c r="BT20803" s="10">
        <v>20798</v>
      </c>
      <c r="BU20803" s="4">
        <f t="shared" si="1298"/>
        <v>0</v>
      </c>
      <c r="BV20803" s="4">
        <f t="shared" si="1299"/>
        <v>0</v>
      </c>
      <c r="BW20803" s="10"/>
      <c r="BX20803" s="4">
        <f t="shared" si="1300"/>
        <v>1</v>
      </c>
      <c r="BY20803" s="4">
        <f t="shared" si="1301"/>
        <v>1</v>
      </c>
    </row>
    <row r="20804" spans="1:77">
      <c r="A20804" s="10">
        <v>20799</v>
      </c>
      <c r="BT20804" s="10">
        <v>20799</v>
      </c>
      <c r="BU20804" s="4">
        <f t="shared" si="1298"/>
        <v>0</v>
      </c>
      <c r="BV20804" s="4">
        <f t="shared" si="1299"/>
        <v>0</v>
      </c>
      <c r="BW20804" s="10"/>
      <c r="BX20804" s="4">
        <f t="shared" si="1300"/>
        <v>1</v>
      </c>
      <c r="BY20804" s="4">
        <f t="shared" si="1301"/>
        <v>1</v>
      </c>
    </row>
    <row r="20805" spans="1:77">
      <c r="A20805" s="10">
        <v>20800</v>
      </c>
      <c r="BT20805" s="10">
        <v>20800</v>
      </c>
      <c r="BU20805" s="4">
        <f t="shared" si="1298"/>
        <v>0</v>
      </c>
      <c r="BV20805" s="4">
        <f t="shared" si="1299"/>
        <v>0</v>
      </c>
      <c r="BW20805" s="10"/>
      <c r="BX20805" s="4">
        <f t="shared" si="1300"/>
        <v>1</v>
      </c>
      <c r="BY20805" s="4">
        <f t="shared" si="1301"/>
        <v>1</v>
      </c>
    </row>
    <row r="20806" spans="1:77">
      <c r="A20806" s="10">
        <v>20801</v>
      </c>
      <c r="BT20806" s="10">
        <v>20801</v>
      </c>
      <c r="BU20806" s="4">
        <f t="shared" si="1298"/>
        <v>0</v>
      </c>
      <c r="BV20806" s="4">
        <f t="shared" si="1299"/>
        <v>0</v>
      </c>
      <c r="BW20806" s="10"/>
      <c r="BX20806" s="4">
        <f t="shared" si="1300"/>
        <v>1</v>
      </c>
      <c r="BY20806" s="4">
        <f t="shared" si="1301"/>
        <v>1</v>
      </c>
    </row>
    <row r="20807" spans="1:77">
      <c r="A20807" s="10">
        <v>20802</v>
      </c>
      <c r="BT20807" s="10">
        <v>20802</v>
      </c>
      <c r="BU20807" s="4">
        <f t="shared" ref="BU20807:BU20870" si="1302">BP20807*$BV$1-BQ20807</f>
        <v>0</v>
      </c>
      <c r="BV20807" s="4">
        <f t="shared" ref="BV20807:BV20870" si="1303">BR20807*$BV$1-BS20807</f>
        <v>0</v>
      </c>
      <c r="BW20807" s="10"/>
      <c r="BX20807" s="4">
        <f t="shared" si="1300"/>
        <v>1</v>
      </c>
      <c r="BY20807" s="4">
        <f t="shared" si="1301"/>
        <v>1</v>
      </c>
    </row>
    <row r="20808" spans="1:77">
      <c r="A20808" s="10">
        <v>20803</v>
      </c>
      <c r="BT20808" s="10">
        <v>20803</v>
      </c>
      <c r="BU20808" s="4">
        <f t="shared" si="1302"/>
        <v>0</v>
      </c>
      <c r="BV20808" s="4">
        <f t="shared" si="1303"/>
        <v>0</v>
      </c>
      <c r="BW20808" s="10"/>
      <c r="BX20808" s="4">
        <f t="shared" si="1300"/>
        <v>1</v>
      </c>
      <c r="BY20808" s="4">
        <f t="shared" si="1301"/>
        <v>1</v>
      </c>
    </row>
    <row r="20809" spans="1:77">
      <c r="A20809" s="10">
        <v>20804</v>
      </c>
      <c r="BT20809" s="10">
        <v>20804</v>
      </c>
      <c r="BU20809" s="4">
        <f t="shared" si="1302"/>
        <v>0</v>
      </c>
      <c r="BV20809" s="4">
        <f t="shared" si="1303"/>
        <v>0</v>
      </c>
      <c r="BW20809" s="10"/>
      <c r="BX20809" s="4">
        <f t="shared" si="1300"/>
        <v>1</v>
      </c>
      <c r="BY20809" s="4">
        <f t="shared" si="1301"/>
        <v>1</v>
      </c>
    </row>
    <row r="20810" spans="1:77">
      <c r="A20810" s="10">
        <v>20805</v>
      </c>
      <c r="BT20810" s="10">
        <v>20805</v>
      </c>
      <c r="BU20810" s="4">
        <f t="shared" si="1302"/>
        <v>0</v>
      </c>
      <c r="BV20810" s="4">
        <f t="shared" si="1303"/>
        <v>0</v>
      </c>
      <c r="BW20810" s="10"/>
      <c r="BX20810" s="4">
        <f t="shared" si="1300"/>
        <v>1</v>
      </c>
      <c r="BY20810" s="4">
        <f t="shared" si="1301"/>
        <v>1</v>
      </c>
    </row>
    <row r="20811" spans="1:77">
      <c r="A20811" s="10">
        <v>20806</v>
      </c>
      <c r="BT20811" s="10">
        <v>20806</v>
      </c>
      <c r="BU20811" s="4">
        <f t="shared" si="1302"/>
        <v>0</v>
      </c>
      <c r="BV20811" s="4">
        <f t="shared" si="1303"/>
        <v>0</v>
      </c>
      <c r="BW20811" s="10"/>
      <c r="BX20811" s="4">
        <f t="shared" si="1300"/>
        <v>1</v>
      </c>
      <c r="BY20811" s="4">
        <f t="shared" si="1301"/>
        <v>1</v>
      </c>
    </row>
    <row r="20812" spans="1:77">
      <c r="A20812" s="10">
        <v>20807</v>
      </c>
      <c r="BT20812" s="10">
        <v>20807</v>
      </c>
      <c r="BU20812" s="4">
        <f t="shared" si="1302"/>
        <v>0</v>
      </c>
      <c r="BV20812" s="4">
        <f t="shared" si="1303"/>
        <v>0</v>
      </c>
      <c r="BW20812" s="10"/>
      <c r="BX20812" s="4">
        <f t="shared" si="1300"/>
        <v>1</v>
      </c>
      <c r="BY20812" s="4">
        <f t="shared" si="1301"/>
        <v>1</v>
      </c>
    </row>
    <row r="20813" spans="1:77">
      <c r="A20813" s="10">
        <v>20808</v>
      </c>
      <c r="BT20813" s="10">
        <v>20808</v>
      </c>
      <c r="BU20813" s="4">
        <f t="shared" si="1302"/>
        <v>0</v>
      </c>
      <c r="BV20813" s="4">
        <f t="shared" si="1303"/>
        <v>0</v>
      </c>
      <c r="BW20813" s="10"/>
      <c r="BX20813" s="4">
        <f t="shared" si="1300"/>
        <v>1</v>
      </c>
      <c r="BY20813" s="4">
        <f t="shared" si="1301"/>
        <v>1</v>
      </c>
    </row>
    <row r="20814" spans="1:77">
      <c r="A20814" s="10">
        <v>20809</v>
      </c>
      <c r="BT20814" s="10">
        <v>20809</v>
      </c>
      <c r="BU20814" s="4">
        <f t="shared" si="1302"/>
        <v>0</v>
      </c>
      <c r="BV20814" s="4">
        <f t="shared" si="1303"/>
        <v>0</v>
      </c>
      <c r="BW20814" s="10"/>
      <c r="BX20814" s="4">
        <f t="shared" si="1300"/>
        <v>1</v>
      </c>
      <c r="BY20814" s="4">
        <f t="shared" si="1301"/>
        <v>1</v>
      </c>
    </row>
    <row r="20815" spans="1:77">
      <c r="A20815" s="10">
        <v>20810</v>
      </c>
      <c r="BT20815" s="10">
        <v>20810</v>
      </c>
      <c r="BU20815" s="4">
        <f t="shared" si="1302"/>
        <v>0</v>
      </c>
      <c r="BV20815" s="4">
        <f t="shared" si="1303"/>
        <v>0</v>
      </c>
      <c r="BW20815" s="10"/>
      <c r="BX20815" s="4">
        <f t="shared" si="1300"/>
        <v>1</v>
      </c>
      <c r="BY20815" s="4">
        <f t="shared" si="1301"/>
        <v>1</v>
      </c>
    </row>
    <row r="20816" spans="1:77">
      <c r="A20816" s="10">
        <v>20811</v>
      </c>
      <c r="BT20816" s="10">
        <v>20811</v>
      </c>
      <c r="BU20816" s="4">
        <f t="shared" si="1302"/>
        <v>0</v>
      </c>
      <c r="BV20816" s="4">
        <f t="shared" si="1303"/>
        <v>0</v>
      </c>
      <c r="BW20816" s="10"/>
      <c r="BX20816" s="4">
        <f t="shared" si="1300"/>
        <v>1</v>
      </c>
      <c r="BY20816" s="4">
        <f t="shared" si="1301"/>
        <v>1</v>
      </c>
    </row>
    <row r="20817" spans="1:77">
      <c r="A20817" s="10">
        <v>20812</v>
      </c>
      <c r="BT20817" s="10">
        <v>20812</v>
      </c>
      <c r="BU20817" s="4">
        <f t="shared" si="1302"/>
        <v>0</v>
      </c>
      <c r="BV20817" s="4">
        <f t="shared" si="1303"/>
        <v>0</v>
      </c>
      <c r="BW20817" s="10"/>
      <c r="BX20817" s="4">
        <f t="shared" si="1300"/>
        <v>1</v>
      </c>
      <c r="BY20817" s="4">
        <f t="shared" si="1301"/>
        <v>1</v>
      </c>
    </row>
    <row r="20818" spans="1:77">
      <c r="A20818" s="10">
        <v>20813</v>
      </c>
      <c r="BT20818" s="10">
        <v>20813</v>
      </c>
      <c r="BU20818" s="4">
        <f t="shared" si="1302"/>
        <v>0</v>
      </c>
      <c r="BV20818" s="4">
        <f t="shared" si="1303"/>
        <v>0</v>
      </c>
      <c r="BW20818" s="10"/>
      <c r="BX20818" s="4">
        <f t="shared" si="1300"/>
        <v>1</v>
      </c>
      <c r="BY20818" s="4">
        <f t="shared" si="1301"/>
        <v>1</v>
      </c>
    </row>
    <row r="20819" spans="1:77">
      <c r="A20819" s="10">
        <v>20814</v>
      </c>
      <c r="BT20819" s="10">
        <v>20814</v>
      </c>
      <c r="BU20819" s="4">
        <f t="shared" si="1302"/>
        <v>0</v>
      </c>
      <c r="BV20819" s="4">
        <f t="shared" si="1303"/>
        <v>0</v>
      </c>
      <c r="BW20819" s="10"/>
      <c r="BX20819" s="4">
        <f t="shared" si="1300"/>
        <v>1</v>
      </c>
      <c r="BY20819" s="4">
        <f t="shared" si="1301"/>
        <v>1</v>
      </c>
    </row>
    <row r="20820" spans="1:77">
      <c r="A20820" s="10">
        <v>20815</v>
      </c>
      <c r="BT20820" s="10">
        <v>20815</v>
      </c>
      <c r="BU20820" s="4">
        <f t="shared" si="1302"/>
        <v>0</v>
      </c>
      <c r="BV20820" s="4">
        <f t="shared" si="1303"/>
        <v>0</v>
      </c>
      <c r="BW20820" s="10"/>
      <c r="BX20820" s="4">
        <f t="shared" si="1300"/>
        <v>1</v>
      </c>
      <c r="BY20820" s="4">
        <f t="shared" si="1301"/>
        <v>1</v>
      </c>
    </row>
    <row r="20821" spans="1:77">
      <c r="A20821" s="10">
        <v>20816</v>
      </c>
      <c r="BT20821" s="10">
        <v>20816</v>
      </c>
      <c r="BU20821" s="4">
        <f t="shared" si="1302"/>
        <v>0</v>
      </c>
      <c r="BV20821" s="4">
        <f t="shared" si="1303"/>
        <v>0</v>
      </c>
      <c r="BW20821" s="10"/>
      <c r="BX20821" s="4">
        <f t="shared" si="1300"/>
        <v>1</v>
      </c>
      <c r="BY20821" s="4">
        <f t="shared" si="1301"/>
        <v>1</v>
      </c>
    </row>
    <row r="20822" spans="1:77">
      <c r="A20822" s="10">
        <v>20817</v>
      </c>
      <c r="BT20822" s="10">
        <v>20817</v>
      </c>
      <c r="BU20822" s="4">
        <f t="shared" si="1302"/>
        <v>0</v>
      </c>
      <c r="BV20822" s="4">
        <f t="shared" si="1303"/>
        <v>0</v>
      </c>
      <c r="BW20822" s="10"/>
      <c r="BX20822" s="4">
        <f t="shared" ref="BX20822:BX20885" si="1304">IF(BU20822=MAX($BU20822:$BV20822),1,0)</f>
        <v>1</v>
      </c>
      <c r="BY20822" s="4">
        <f t="shared" ref="BY20822:BY20885" si="1305">IF(BV20822=MAX($BU20822:$BV20822),1,0)</f>
        <v>1</v>
      </c>
    </row>
    <row r="20823" spans="1:77">
      <c r="A20823" s="10">
        <v>20818</v>
      </c>
      <c r="BT20823" s="10">
        <v>20818</v>
      </c>
      <c r="BU20823" s="4">
        <f t="shared" si="1302"/>
        <v>0</v>
      </c>
      <c r="BV20823" s="4">
        <f t="shared" si="1303"/>
        <v>0</v>
      </c>
      <c r="BW20823" s="10"/>
      <c r="BX20823" s="4">
        <f t="shared" si="1304"/>
        <v>1</v>
      </c>
      <c r="BY20823" s="4">
        <f t="shared" si="1305"/>
        <v>1</v>
      </c>
    </row>
    <row r="20824" spans="1:77">
      <c r="A20824" s="10">
        <v>20819</v>
      </c>
      <c r="BT20824" s="10">
        <v>20819</v>
      </c>
      <c r="BU20824" s="4">
        <f t="shared" si="1302"/>
        <v>0</v>
      </c>
      <c r="BV20824" s="4">
        <f t="shared" si="1303"/>
        <v>0</v>
      </c>
      <c r="BW20824" s="10"/>
      <c r="BX20824" s="4">
        <f t="shared" si="1304"/>
        <v>1</v>
      </c>
      <c r="BY20824" s="4">
        <f t="shared" si="1305"/>
        <v>1</v>
      </c>
    </row>
    <row r="20825" spans="1:77">
      <c r="A20825" s="10">
        <v>20820</v>
      </c>
      <c r="BT20825" s="10">
        <v>20820</v>
      </c>
      <c r="BU20825" s="4">
        <f t="shared" si="1302"/>
        <v>0</v>
      </c>
      <c r="BV20825" s="4">
        <f t="shared" si="1303"/>
        <v>0</v>
      </c>
      <c r="BW20825" s="10"/>
      <c r="BX20825" s="4">
        <f t="shared" si="1304"/>
        <v>1</v>
      </c>
      <c r="BY20825" s="4">
        <f t="shared" si="1305"/>
        <v>1</v>
      </c>
    </row>
    <row r="20826" spans="1:77">
      <c r="A20826" s="10">
        <v>20821</v>
      </c>
      <c r="BT20826" s="10">
        <v>20821</v>
      </c>
      <c r="BU20826" s="4">
        <f t="shared" si="1302"/>
        <v>0</v>
      </c>
      <c r="BV20826" s="4">
        <f t="shared" si="1303"/>
        <v>0</v>
      </c>
      <c r="BW20826" s="10"/>
      <c r="BX20826" s="4">
        <f t="shared" si="1304"/>
        <v>1</v>
      </c>
      <c r="BY20826" s="4">
        <f t="shared" si="1305"/>
        <v>1</v>
      </c>
    </row>
    <row r="20827" spans="1:77">
      <c r="A20827" s="10">
        <v>20822</v>
      </c>
      <c r="BT20827" s="10">
        <v>20822</v>
      </c>
      <c r="BU20827" s="4">
        <f t="shared" si="1302"/>
        <v>0</v>
      </c>
      <c r="BV20827" s="4">
        <f t="shared" si="1303"/>
        <v>0</v>
      </c>
      <c r="BW20827" s="10"/>
      <c r="BX20827" s="4">
        <f t="shared" si="1304"/>
        <v>1</v>
      </c>
      <c r="BY20827" s="4">
        <f t="shared" si="1305"/>
        <v>1</v>
      </c>
    </row>
    <row r="20828" spans="1:77">
      <c r="A20828" s="10">
        <v>20823</v>
      </c>
      <c r="BT20828" s="10">
        <v>20823</v>
      </c>
      <c r="BU20828" s="4">
        <f t="shared" si="1302"/>
        <v>0</v>
      </c>
      <c r="BV20828" s="4">
        <f t="shared" si="1303"/>
        <v>0</v>
      </c>
      <c r="BW20828" s="10"/>
      <c r="BX20828" s="4">
        <f t="shared" si="1304"/>
        <v>1</v>
      </c>
      <c r="BY20828" s="4">
        <f t="shared" si="1305"/>
        <v>1</v>
      </c>
    </row>
    <row r="20829" spans="1:77">
      <c r="A20829" s="10">
        <v>20824</v>
      </c>
      <c r="BT20829" s="10">
        <v>20824</v>
      </c>
      <c r="BU20829" s="4">
        <f t="shared" si="1302"/>
        <v>0</v>
      </c>
      <c r="BV20829" s="4">
        <f t="shared" si="1303"/>
        <v>0</v>
      </c>
      <c r="BW20829" s="10"/>
      <c r="BX20829" s="4">
        <f t="shared" si="1304"/>
        <v>1</v>
      </c>
      <c r="BY20829" s="4">
        <f t="shared" si="1305"/>
        <v>1</v>
      </c>
    </row>
    <row r="20830" spans="1:77">
      <c r="A20830" s="10">
        <v>20825</v>
      </c>
      <c r="BT20830" s="10">
        <v>20825</v>
      </c>
      <c r="BU20830" s="4">
        <f t="shared" si="1302"/>
        <v>0</v>
      </c>
      <c r="BV20830" s="4">
        <f t="shared" si="1303"/>
        <v>0</v>
      </c>
      <c r="BW20830" s="10"/>
      <c r="BX20830" s="4">
        <f t="shared" si="1304"/>
        <v>1</v>
      </c>
      <c r="BY20830" s="4">
        <f t="shared" si="1305"/>
        <v>1</v>
      </c>
    </row>
    <row r="20831" spans="1:77">
      <c r="A20831" s="10">
        <v>20826</v>
      </c>
      <c r="BT20831" s="10">
        <v>20826</v>
      </c>
      <c r="BU20831" s="4">
        <f t="shared" si="1302"/>
        <v>0</v>
      </c>
      <c r="BV20831" s="4">
        <f t="shared" si="1303"/>
        <v>0</v>
      </c>
      <c r="BW20831" s="10"/>
      <c r="BX20831" s="4">
        <f t="shared" si="1304"/>
        <v>1</v>
      </c>
      <c r="BY20831" s="4">
        <f t="shared" si="1305"/>
        <v>1</v>
      </c>
    </row>
    <row r="20832" spans="1:77">
      <c r="A20832" s="10">
        <v>20827</v>
      </c>
      <c r="BT20832" s="10">
        <v>20827</v>
      </c>
      <c r="BU20832" s="4">
        <f t="shared" si="1302"/>
        <v>0</v>
      </c>
      <c r="BV20832" s="4">
        <f t="shared" si="1303"/>
        <v>0</v>
      </c>
      <c r="BW20832" s="10"/>
      <c r="BX20832" s="4">
        <f t="shared" si="1304"/>
        <v>1</v>
      </c>
      <c r="BY20832" s="4">
        <f t="shared" si="1305"/>
        <v>1</v>
      </c>
    </row>
    <row r="20833" spans="1:77">
      <c r="A20833" s="10">
        <v>20828</v>
      </c>
      <c r="BT20833" s="10">
        <v>20828</v>
      </c>
      <c r="BU20833" s="4">
        <f t="shared" si="1302"/>
        <v>0</v>
      </c>
      <c r="BV20833" s="4">
        <f t="shared" si="1303"/>
        <v>0</v>
      </c>
      <c r="BW20833" s="10"/>
      <c r="BX20833" s="4">
        <f t="shared" si="1304"/>
        <v>1</v>
      </c>
      <c r="BY20833" s="4">
        <f t="shared" si="1305"/>
        <v>1</v>
      </c>
    </row>
    <row r="20834" spans="1:77">
      <c r="A20834" s="10">
        <v>20829</v>
      </c>
      <c r="BT20834" s="10">
        <v>20829</v>
      </c>
      <c r="BU20834" s="4">
        <f t="shared" si="1302"/>
        <v>0</v>
      </c>
      <c r="BV20834" s="4">
        <f t="shared" si="1303"/>
        <v>0</v>
      </c>
      <c r="BW20834" s="10"/>
      <c r="BX20834" s="4">
        <f t="shared" si="1304"/>
        <v>1</v>
      </c>
      <c r="BY20834" s="4">
        <f t="shared" si="1305"/>
        <v>1</v>
      </c>
    </row>
    <row r="20835" spans="1:77">
      <c r="A20835" s="10">
        <v>20830</v>
      </c>
      <c r="BT20835" s="10">
        <v>20830</v>
      </c>
      <c r="BU20835" s="4">
        <f t="shared" si="1302"/>
        <v>0</v>
      </c>
      <c r="BV20835" s="4">
        <f t="shared" si="1303"/>
        <v>0</v>
      </c>
      <c r="BW20835" s="10"/>
      <c r="BX20835" s="4">
        <f t="shared" si="1304"/>
        <v>1</v>
      </c>
      <c r="BY20835" s="4">
        <f t="shared" si="1305"/>
        <v>1</v>
      </c>
    </row>
    <row r="20836" spans="1:77">
      <c r="A20836" s="10">
        <v>20831</v>
      </c>
      <c r="BT20836" s="10">
        <v>20831</v>
      </c>
      <c r="BU20836" s="4">
        <f t="shared" si="1302"/>
        <v>0</v>
      </c>
      <c r="BV20836" s="4">
        <f t="shared" si="1303"/>
        <v>0</v>
      </c>
      <c r="BW20836" s="10"/>
      <c r="BX20836" s="4">
        <f t="shared" si="1304"/>
        <v>1</v>
      </c>
      <c r="BY20836" s="4">
        <f t="shared" si="1305"/>
        <v>1</v>
      </c>
    </row>
    <row r="20837" spans="1:77">
      <c r="A20837" s="10">
        <v>20832</v>
      </c>
      <c r="BT20837" s="10">
        <v>20832</v>
      </c>
      <c r="BU20837" s="4">
        <f t="shared" si="1302"/>
        <v>0</v>
      </c>
      <c r="BV20837" s="4">
        <f t="shared" si="1303"/>
        <v>0</v>
      </c>
      <c r="BW20837" s="10"/>
      <c r="BX20837" s="4">
        <f t="shared" si="1304"/>
        <v>1</v>
      </c>
      <c r="BY20837" s="4">
        <f t="shared" si="1305"/>
        <v>1</v>
      </c>
    </row>
    <row r="20838" spans="1:77">
      <c r="A20838" s="10">
        <v>20833</v>
      </c>
      <c r="BT20838" s="10">
        <v>20833</v>
      </c>
      <c r="BU20838" s="4">
        <f t="shared" si="1302"/>
        <v>0</v>
      </c>
      <c r="BV20838" s="4">
        <f t="shared" si="1303"/>
        <v>0</v>
      </c>
      <c r="BW20838" s="10"/>
      <c r="BX20838" s="4">
        <f t="shared" si="1304"/>
        <v>1</v>
      </c>
      <c r="BY20838" s="4">
        <f t="shared" si="1305"/>
        <v>1</v>
      </c>
    </row>
    <row r="20839" spans="1:77">
      <c r="A20839" s="10">
        <v>20834</v>
      </c>
      <c r="BT20839" s="10">
        <v>20834</v>
      </c>
      <c r="BU20839" s="4">
        <f t="shared" si="1302"/>
        <v>0</v>
      </c>
      <c r="BV20839" s="4">
        <f t="shared" si="1303"/>
        <v>0</v>
      </c>
      <c r="BW20839" s="10"/>
      <c r="BX20839" s="4">
        <f t="shared" si="1304"/>
        <v>1</v>
      </c>
      <c r="BY20839" s="4">
        <f t="shared" si="1305"/>
        <v>1</v>
      </c>
    </row>
    <row r="20840" spans="1:77">
      <c r="A20840" s="10">
        <v>20835</v>
      </c>
      <c r="BT20840" s="10">
        <v>20835</v>
      </c>
      <c r="BU20840" s="4">
        <f t="shared" si="1302"/>
        <v>0</v>
      </c>
      <c r="BV20840" s="4">
        <f t="shared" si="1303"/>
        <v>0</v>
      </c>
      <c r="BW20840" s="10"/>
      <c r="BX20840" s="4">
        <f t="shared" si="1304"/>
        <v>1</v>
      </c>
      <c r="BY20840" s="4">
        <f t="shared" si="1305"/>
        <v>1</v>
      </c>
    </row>
    <row r="20841" spans="1:77">
      <c r="A20841" s="10">
        <v>20836</v>
      </c>
      <c r="BT20841" s="10">
        <v>20836</v>
      </c>
      <c r="BU20841" s="4">
        <f t="shared" si="1302"/>
        <v>0</v>
      </c>
      <c r="BV20841" s="4">
        <f t="shared" si="1303"/>
        <v>0</v>
      </c>
      <c r="BW20841" s="10"/>
      <c r="BX20841" s="4">
        <f t="shared" si="1304"/>
        <v>1</v>
      </c>
      <c r="BY20841" s="4">
        <f t="shared" si="1305"/>
        <v>1</v>
      </c>
    </row>
    <row r="20842" spans="1:77">
      <c r="A20842" s="10">
        <v>20837</v>
      </c>
      <c r="BT20842" s="10">
        <v>20837</v>
      </c>
      <c r="BU20842" s="4">
        <f t="shared" si="1302"/>
        <v>0</v>
      </c>
      <c r="BV20842" s="4">
        <f t="shared" si="1303"/>
        <v>0</v>
      </c>
      <c r="BW20842" s="10"/>
      <c r="BX20842" s="4">
        <f t="shared" si="1304"/>
        <v>1</v>
      </c>
      <c r="BY20842" s="4">
        <f t="shared" si="1305"/>
        <v>1</v>
      </c>
    </row>
    <row r="20843" spans="1:77">
      <c r="A20843" s="10">
        <v>20838</v>
      </c>
      <c r="BT20843" s="10">
        <v>20838</v>
      </c>
      <c r="BU20843" s="4">
        <f t="shared" si="1302"/>
        <v>0</v>
      </c>
      <c r="BV20843" s="4">
        <f t="shared" si="1303"/>
        <v>0</v>
      </c>
      <c r="BW20843" s="10"/>
      <c r="BX20843" s="4">
        <f t="shared" si="1304"/>
        <v>1</v>
      </c>
      <c r="BY20843" s="4">
        <f t="shared" si="1305"/>
        <v>1</v>
      </c>
    </row>
    <row r="20844" spans="1:77">
      <c r="A20844" s="10">
        <v>20839</v>
      </c>
      <c r="BT20844" s="10">
        <v>20839</v>
      </c>
      <c r="BU20844" s="4">
        <f t="shared" si="1302"/>
        <v>0</v>
      </c>
      <c r="BV20844" s="4">
        <f t="shared" si="1303"/>
        <v>0</v>
      </c>
      <c r="BW20844" s="10"/>
      <c r="BX20844" s="4">
        <f t="shared" si="1304"/>
        <v>1</v>
      </c>
      <c r="BY20844" s="4">
        <f t="shared" si="1305"/>
        <v>1</v>
      </c>
    </row>
    <row r="20845" spans="1:77">
      <c r="A20845" s="10">
        <v>20840</v>
      </c>
      <c r="BT20845" s="10">
        <v>20840</v>
      </c>
      <c r="BU20845" s="4">
        <f t="shared" si="1302"/>
        <v>0</v>
      </c>
      <c r="BV20845" s="4">
        <f t="shared" si="1303"/>
        <v>0</v>
      </c>
      <c r="BW20845" s="10"/>
      <c r="BX20845" s="4">
        <f t="shared" si="1304"/>
        <v>1</v>
      </c>
      <c r="BY20845" s="4">
        <f t="shared" si="1305"/>
        <v>1</v>
      </c>
    </row>
    <row r="20846" spans="1:77">
      <c r="A20846" s="10">
        <v>20841</v>
      </c>
      <c r="BT20846" s="10">
        <v>20841</v>
      </c>
      <c r="BU20846" s="4">
        <f t="shared" si="1302"/>
        <v>0</v>
      </c>
      <c r="BV20846" s="4">
        <f t="shared" si="1303"/>
        <v>0</v>
      </c>
      <c r="BW20846" s="10"/>
      <c r="BX20846" s="4">
        <f t="shared" si="1304"/>
        <v>1</v>
      </c>
      <c r="BY20846" s="4">
        <f t="shared" si="1305"/>
        <v>1</v>
      </c>
    </row>
    <row r="20847" spans="1:77">
      <c r="A20847" s="10">
        <v>20842</v>
      </c>
      <c r="BT20847" s="10">
        <v>20842</v>
      </c>
      <c r="BU20847" s="4">
        <f t="shared" si="1302"/>
        <v>0</v>
      </c>
      <c r="BV20847" s="4">
        <f t="shared" si="1303"/>
        <v>0</v>
      </c>
      <c r="BW20847" s="10"/>
      <c r="BX20847" s="4">
        <f t="shared" si="1304"/>
        <v>1</v>
      </c>
      <c r="BY20847" s="4">
        <f t="shared" si="1305"/>
        <v>1</v>
      </c>
    </row>
    <row r="20848" spans="1:77">
      <c r="A20848" s="10">
        <v>20843</v>
      </c>
      <c r="BT20848" s="10">
        <v>20843</v>
      </c>
      <c r="BU20848" s="4">
        <f t="shared" si="1302"/>
        <v>0</v>
      </c>
      <c r="BV20848" s="4">
        <f t="shared" si="1303"/>
        <v>0</v>
      </c>
      <c r="BW20848" s="10"/>
      <c r="BX20848" s="4">
        <f t="shared" si="1304"/>
        <v>1</v>
      </c>
      <c r="BY20848" s="4">
        <f t="shared" si="1305"/>
        <v>1</v>
      </c>
    </row>
    <row r="20849" spans="1:77">
      <c r="A20849" s="10">
        <v>20844</v>
      </c>
      <c r="BT20849" s="10">
        <v>20844</v>
      </c>
      <c r="BU20849" s="4">
        <f t="shared" si="1302"/>
        <v>0</v>
      </c>
      <c r="BV20849" s="4">
        <f t="shared" si="1303"/>
        <v>0</v>
      </c>
      <c r="BW20849" s="10"/>
      <c r="BX20849" s="4">
        <f t="shared" si="1304"/>
        <v>1</v>
      </c>
      <c r="BY20849" s="4">
        <f t="shared" si="1305"/>
        <v>1</v>
      </c>
    </row>
    <row r="20850" spans="1:77">
      <c r="A20850" s="10">
        <v>20845</v>
      </c>
      <c r="BT20850" s="10">
        <v>20845</v>
      </c>
      <c r="BU20850" s="4">
        <f t="shared" si="1302"/>
        <v>0</v>
      </c>
      <c r="BV20850" s="4">
        <f t="shared" si="1303"/>
        <v>0</v>
      </c>
      <c r="BW20850" s="10"/>
      <c r="BX20850" s="4">
        <f t="shared" si="1304"/>
        <v>1</v>
      </c>
      <c r="BY20850" s="4">
        <f t="shared" si="1305"/>
        <v>1</v>
      </c>
    </row>
    <row r="20851" spans="1:77">
      <c r="A20851" s="10">
        <v>20846</v>
      </c>
      <c r="BT20851" s="10">
        <v>20846</v>
      </c>
      <c r="BU20851" s="4">
        <f t="shared" si="1302"/>
        <v>0</v>
      </c>
      <c r="BV20851" s="4">
        <f t="shared" si="1303"/>
        <v>0</v>
      </c>
      <c r="BW20851" s="10"/>
      <c r="BX20851" s="4">
        <f t="shared" si="1304"/>
        <v>1</v>
      </c>
      <c r="BY20851" s="4">
        <f t="shared" si="1305"/>
        <v>1</v>
      </c>
    </row>
    <row r="20852" spans="1:77">
      <c r="A20852" s="10">
        <v>20847</v>
      </c>
      <c r="BT20852" s="10">
        <v>20847</v>
      </c>
      <c r="BU20852" s="4">
        <f t="shared" si="1302"/>
        <v>0</v>
      </c>
      <c r="BV20852" s="4">
        <f t="shared" si="1303"/>
        <v>0</v>
      </c>
      <c r="BW20852" s="10"/>
      <c r="BX20852" s="4">
        <f t="shared" si="1304"/>
        <v>1</v>
      </c>
      <c r="BY20852" s="4">
        <f t="shared" si="1305"/>
        <v>1</v>
      </c>
    </row>
    <row r="20853" spans="1:77">
      <c r="A20853" s="10">
        <v>20848</v>
      </c>
      <c r="BT20853" s="10">
        <v>20848</v>
      </c>
      <c r="BU20853" s="4">
        <f t="shared" si="1302"/>
        <v>0</v>
      </c>
      <c r="BV20853" s="4">
        <f t="shared" si="1303"/>
        <v>0</v>
      </c>
      <c r="BW20853" s="10"/>
      <c r="BX20853" s="4">
        <f t="shared" si="1304"/>
        <v>1</v>
      </c>
      <c r="BY20853" s="4">
        <f t="shared" si="1305"/>
        <v>1</v>
      </c>
    </row>
    <row r="20854" spans="1:77">
      <c r="A20854" s="10">
        <v>20849</v>
      </c>
      <c r="BT20854" s="10">
        <v>20849</v>
      </c>
      <c r="BU20854" s="4">
        <f t="shared" si="1302"/>
        <v>0</v>
      </c>
      <c r="BV20854" s="4">
        <f t="shared" si="1303"/>
        <v>0</v>
      </c>
      <c r="BW20854" s="10"/>
      <c r="BX20854" s="4">
        <f t="shared" si="1304"/>
        <v>1</v>
      </c>
      <c r="BY20854" s="4">
        <f t="shared" si="1305"/>
        <v>1</v>
      </c>
    </row>
    <row r="20855" spans="1:77">
      <c r="A20855" s="10">
        <v>20850</v>
      </c>
      <c r="BT20855" s="10">
        <v>20850</v>
      </c>
      <c r="BU20855" s="4">
        <f t="shared" si="1302"/>
        <v>0</v>
      </c>
      <c r="BV20855" s="4">
        <f t="shared" si="1303"/>
        <v>0</v>
      </c>
      <c r="BW20855" s="10"/>
      <c r="BX20855" s="4">
        <f t="shared" si="1304"/>
        <v>1</v>
      </c>
      <c r="BY20855" s="4">
        <f t="shared" si="1305"/>
        <v>1</v>
      </c>
    </row>
    <row r="20856" spans="1:77">
      <c r="A20856" s="10">
        <v>20851</v>
      </c>
      <c r="BT20856" s="10">
        <v>20851</v>
      </c>
      <c r="BU20856" s="4">
        <f t="shared" si="1302"/>
        <v>0</v>
      </c>
      <c r="BV20856" s="4">
        <f t="shared" si="1303"/>
        <v>0</v>
      </c>
      <c r="BW20856" s="10"/>
      <c r="BX20856" s="4">
        <f t="shared" si="1304"/>
        <v>1</v>
      </c>
      <c r="BY20856" s="4">
        <f t="shared" si="1305"/>
        <v>1</v>
      </c>
    </row>
    <row r="20857" spans="1:77">
      <c r="A20857" s="10">
        <v>20852</v>
      </c>
      <c r="BT20857" s="10">
        <v>20852</v>
      </c>
      <c r="BU20857" s="4">
        <f t="shared" si="1302"/>
        <v>0</v>
      </c>
      <c r="BV20857" s="4">
        <f t="shared" si="1303"/>
        <v>0</v>
      </c>
      <c r="BW20857" s="10"/>
      <c r="BX20857" s="4">
        <f t="shared" si="1304"/>
        <v>1</v>
      </c>
      <c r="BY20857" s="4">
        <f t="shared" si="1305"/>
        <v>1</v>
      </c>
    </row>
    <row r="20858" spans="1:77">
      <c r="A20858" s="10">
        <v>20853</v>
      </c>
      <c r="BT20858" s="10">
        <v>20853</v>
      </c>
      <c r="BU20858" s="4">
        <f t="shared" si="1302"/>
        <v>0</v>
      </c>
      <c r="BV20858" s="4">
        <f t="shared" si="1303"/>
        <v>0</v>
      </c>
      <c r="BW20858" s="10"/>
      <c r="BX20858" s="4">
        <f t="shared" si="1304"/>
        <v>1</v>
      </c>
      <c r="BY20858" s="4">
        <f t="shared" si="1305"/>
        <v>1</v>
      </c>
    </row>
    <row r="20859" spans="1:77">
      <c r="A20859" s="10">
        <v>20854</v>
      </c>
      <c r="BT20859" s="10">
        <v>20854</v>
      </c>
      <c r="BU20859" s="4">
        <f t="shared" si="1302"/>
        <v>0</v>
      </c>
      <c r="BV20859" s="4">
        <f t="shared" si="1303"/>
        <v>0</v>
      </c>
      <c r="BW20859" s="10"/>
      <c r="BX20859" s="4">
        <f t="shared" si="1304"/>
        <v>1</v>
      </c>
      <c r="BY20859" s="4">
        <f t="shared" si="1305"/>
        <v>1</v>
      </c>
    </row>
    <row r="20860" spans="1:77">
      <c r="A20860" s="10">
        <v>20855</v>
      </c>
      <c r="BT20860" s="10">
        <v>20855</v>
      </c>
      <c r="BU20860" s="4">
        <f t="shared" si="1302"/>
        <v>0</v>
      </c>
      <c r="BV20860" s="4">
        <f t="shared" si="1303"/>
        <v>0</v>
      </c>
      <c r="BW20860" s="10"/>
      <c r="BX20860" s="4">
        <f t="shared" si="1304"/>
        <v>1</v>
      </c>
      <c r="BY20860" s="4">
        <f t="shared" si="1305"/>
        <v>1</v>
      </c>
    </row>
    <row r="20861" spans="1:77">
      <c r="A20861" s="10">
        <v>20856</v>
      </c>
      <c r="BT20861" s="10">
        <v>20856</v>
      </c>
      <c r="BU20861" s="4">
        <f t="shared" si="1302"/>
        <v>0</v>
      </c>
      <c r="BV20861" s="4">
        <f t="shared" si="1303"/>
        <v>0</v>
      </c>
      <c r="BW20861" s="10"/>
      <c r="BX20861" s="4">
        <f t="shared" si="1304"/>
        <v>1</v>
      </c>
      <c r="BY20861" s="4">
        <f t="shared" si="1305"/>
        <v>1</v>
      </c>
    </row>
    <row r="20862" spans="1:77">
      <c r="A20862" s="10">
        <v>20857</v>
      </c>
      <c r="BT20862" s="10">
        <v>20857</v>
      </c>
      <c r="BU20862" s="4">
        <f t="shared" si="1302"/>
        <v>0</v>
      </c>
      <c r="BV20862" s="4">
        <f t="shared" si="1303"/>
        <v>0</v>
      </c>
      <c r="BW20862" s="10"/>
      <c r="BX20862" s="4">
        <f t="shared" si="1304"/>
        <v>1</v>
      </c>
      <c r="BY20862" s="4">
        <f t="shared" si="1305"/>
        <v>1</v>
      </c>
    </row>
    <row r="20863" spans="1:77">
      <c r="A20863" s="10">
        <v>20858</v>
      </c>
      <c r="BT20863" s="10">
        <v>20858</v>
      </c>
      <c r="BU20863" s="4">
        <f t="shared" si="1302"/>
        <v>0</v>
      </c>
      <c r="BV20863" s="4">
        <f t="shared" si="1303"/>
        <v>0</v>
      </c>
      <c r="BW20863" s="10"/>
      <c r="BX20863" s="4">
        <f t="shared" si="1304"/>
        <v>1</v>
      </c>
      <c r="BY20863" s="4">
        <f t="shared" si="1305"/>
        <v>1</v>
      </c>
    </row>
    <row r="20864" spans="1:77">
      <c r="A20864" s="10">
        <v>20859</v>
      </c>
      <c r="BT20864" s="10">
        <v>20859</v>
      </c>
      <c r="BU20864" s="4">
        <f t="shared" si="1302"/>
        <v>0</v>
      </c>
      <c r="BV20864" s="4">
        <f t="shared" si="1303"/>
        <v>0</v>
      </c>
      <c r="BW20864" s="10"/>
      <c r="BX20864" s="4">
        <f t="shared" si="1304"/>
        <v>1</v>
      </c>
      <c r="BY20864" s="4">
        <f t="shared" si="1305"/>
        <v>1</v>
      </c>
    </row>
    <row r="20865" spans="1:77">
      <c r="A20865" s="10">
        <v>20860</v>
      </c>
      <c r="BT20865" s="10">
        <v>20860</v>
      </c>
      <c r="BU20865" s="4">
        <f t="shared" si="1302"/>
        <v>0</v>
      </c>
      <c r="BV20865" s="4">
        <f t="shared" si="1303"/>
        <v>0</v>
      </c>
      <c r="BW20865" s="10"/>
      <c r="BX20865" s="4">
        <f t="shared" si="1304"/>
        <v>1</v>
      </c>
      <c r="BY20865" s="4">
        <f t="shared" si="1305"/>
        <v>1</v>
      </c>
    </row>
    <row r="20866" spans="1:77">
      <c r="A20866" s="10">
        <v>20861</v>
      </c>
      <c r="BT20866" s="10">
        <v>20861</v>
      </c>
      <c r="BU20866" s="4">
        <f t="shared" si="1302"/>
        <v>0</v>
      </c>
      <c r="BV20866" s="4">
        <f t="shared" si="1303"/>
        <v>0</v>
      </c>
      <c r="BW20866" s="10"/>
      <c r="BX20866" s="4">
        <f t="shared" si="1304"/>
        <v>1</v>
      </c>
      <c r="BY20866" s="4">
        <f t="shared" si="1305"/>
        <v>1</v>
      </c>
    </row>
    <row r="20867" spans="1:77">
      <c r="A20867" s="10">
        <v>20862</v>
      </c>
      <c r="BT20867" s="10">
        <v>20862</v>
      </c>
      <c r="BU20867" s="4">
        <f t="shared" si="1302"/>
        <v>0</v>
      </c>
      <c r="BV20867" s="4">
        <f t="shared" si="1303"/>
        <v>0</v>
      </c>
      <c r="BW20867" s="10"/>
      <c r="BX20867" s="4">
        <f t="shared" si="1304"/>
        <v>1</v>
      </c>
      <c r="BY20867" s="4">
        <f t="shared" si="1305"/>
        <v>1</v>
      </c>
    </row>
    <row r="20868" spans="1:77">
      <c r="A20868" s="10">
        <v>20863</v>
      </c>
      <c r="BT20868" s="10">
        <v>20863</v>
      </c>
      <c r="BU20868" s="4">
        <f t="shared" si="1302"/>
        <v>0</v>
      </c>
      <c r="BV20868" s="4">
        <f t="shared" si="1303"/>
        <v>0</v>
      </c>
      <c r="BW20868" s="10"/>
      <c r="BX20868" s="4">
        <f t="shared" si="1304"/>
        <v>1</v>
      </c>
      <c r="BY20868" s="4">
        <f t="shared" si="1305"/>
        <v>1</v>
      </c>
    </row>
    <row r="20869" spans="1:77">
      <c r="A20869" s="10">
        <v>20864</v>
      </c>
      <c r="BT20869" s="10">
        <v>20864</v>
      </c>
      <c r="BU20869" s="4">
        <f t="shared" si="1302"/>
        <v>0</v>
      </c>
      <c r="BV20869" s="4">
        <f t="shared" si="1303"/>
        <v>0</v>
      </c>
      <c r="BW20869" s="10"/>
      <c r="BX20869" s="4">
        <f t="shared" si="1304"/>
        <v>1</v>
      </c>
      <c r="BY20869" s="4">
        <f t="shared" si="1305"/>
        <v>1</v>
      </c>
    </row>
    <row r="20870" spans="1:77">
      <c r="A20870" s="10">
        <v>20865</v>
      </c>
      <c r="BT20870" s="10">
        <v>20865</v>
      </c>
      <c r="BU20870" s="4">
        <f t="shared" si="1302"/>
        <v>0</v>
      </c>
      <c r="BV20870" s="4">
        <f t="shared" si="1303"/>
        <v>0</v>
      </c>
      <c r="BW20870" s="10"/>
      <c r="BX20870" s="4">
        <f t="shared" si="1304"/>
        <v>1</v>
      </c>
      <c r="BY20870" s="4">
        <f t="shared" si="1305"/>
        <v>1</v>
      </c>
    </row>
    <row r="20871" spans="1:77">
      <c r="A20871" s="10">
        <v>20866</v>
      </c>
      <c r="BT20871" s="10">
        <v>20866</v>
      </c>
      <c r="BU20871" s="4">
        <f t="shared" ref="BU20871:BU20934" si="1306">BP20871*$BV$1-BQ20871</f>
        <v>0</v>
      </c>
      <c r="BV20871" s="4">
        <f t="shared" ref="BV20871:BV20934" si="1307">BR20871*$BV$1-BS20871</f>
        <v>0</v>
      </c>
      <c r="BW20871" s="10"/>
      <c r="BX20871" s="4">
        <f t="shared" si="1304"/>
        <v>1</v>
      </c>
      <c r="BY20871" s="4">
        <f t="shared" si="1305"/>
        <v>1</v>
      </c>
    </row>
    <row r="20872" spans="1:77">
      <c r="A20872" s="10">
        <v>20867</v>
      </c>
      <c r="BT20872" s="10">
        <v>20867</v>
      </c>
      <c r="BU20872" s="4">
        <f t="shared" si="1306"/>
        <v>0</v>
      </c>
      <c r="BV20872" s="4">
        <f t="shared" si="1307"/>
        <v>0</v>
      </c>
      <c r="BW20872" s="10"/>
      <c r="BX20872" s="4">
        <f t="shared" si="1304"/>
        <v>1</v>
      </c>
      <c r="BY20872" s="4">
        <f t="shared" si="1305"/>
        <v>1</v>
      </c>
    </row>
    <row r="20873" spans="1:77">
      <c r="A20873" s="10">
        <v>20868</v>
      </c>
      <c r="BT20873" s="10">
        <v>20868</v>
      </c>
      <c r="BU20873" s="4">
        <f t="shared" si="1306"/>
        <v>0</v>
      </c>
      <c r="BV20873" s="4">
        <f t="shared" si="1307"/>
        <v>0</v>
      </c>
      <c r="BW20873" s="10"/>
      <c r="BX20873" s="4">
        <f t="shared" si="1304"/>
        <v>1</v>
      </c>
      <c r="BY20873" s="4">
        <f t="shared" si="1305"/>
        <v>1</v>
      </c>
    </row>
    <row r="20874" spans="1:77">
      <c r="A20874" s="10">
        <v>20869</v>
      </c>
      <c r="BT20874" s="10">
        <v>20869</v>
      </c>
      <c r="BU20874" s="4">
        <f t="shared" si="1306"/>
        <v>0</v>
      </c>
      <c r="BV20874" s="4">
        <f t="shared" si="1307"/>
        <v>0</v>
      </c>
      <c r="BW20874" s="10"/>
      <c r="BX20874" s="4">
        <f t="shared" si="1304"/>
        <v>1</v>
      </c>
      <c r="BY20874" s="4">
        <f t="shared" si="1305"/>
        <v>1</v>
      </c>
    </row>
    <row r="20875" spans="1:77">
      <c r="A20875" s="10">
        <v>20870</v>
      </c>
      <c r="BT20875" s="10">
        <v>20870</v>
      </c>
      <c r="BU20875" s="4">
        <f t="shared" si="1306"/>
        <v>0</v>
      </c>
      <c r="BV20875" s="4">
        <f t="shared" si="1307"/>
        <v>0</v>
      </c>
      <c r="BW20875" s="10"/>
      <c r="BX20875" s="4">
        <f t="shared" si="1304"/>
        <v>1</v>
      </c>
      <c r="BY20875" s="4">
        <f t="shared" si="1305"/>
        <v>1</v>
      </c>
    </row>
    <row r="20876" spans="1:77">
      <c r="A20876" s="10">
        <v>20871</v>
      </c>
      <c r="BT20876" s="10">
        <v>20871</v>
      </c>
      <c r="BU20876" s="4">
        <f t="shared" si="1306"/>
        <v>0</v>
      </c>
      <c r="BV20876" s="4">
        <f t="shared" si="1307"/>
        <v>0</v>
      </c>
      <c r="BW20876" s="10"/>
      <c r="BX20876" s="4">
        <f t="shared" si="1304"/>
        <v>1</v>
      </c>
      <c r="BY20876" s="4">
        <f t="shared" si="1305"/>
        <v>1</v>
      </c>
    </row>
    <row r="20877" spans="1:77">
      <c r="A20877" s="10">
        <v>20872</v>
      </c>
      <c r="BT20877" s="10">
        <v>20872</v>
      </c>
      <c r="BU20877" s="4">
        <f t="shared" si="1306"/>
        <v>0</v>
      </c>
      <c r="BV20877" s="4">
        <f t="shared" si="1307"/>
        <v>0</v>
      </c>
      <c r="BW20877" s="10"/>
      <c r="BX20877" s="4">
        <f t="shared" si="1304"/>
        <v>1</v>
      </c>
      <c r="BY20877" s="4">
        <f t="shared" si="1305"/>
        <v>1</v>
      </c>
    </row>
    <row r="20878" spans="1:77">
      <c r="A20878" s="10">
        <v>20873</v>
      </c>
      <c r="BT20878" s="10">
        <v>20873</v>
      </c>
      <c r="BU20878" s="4">
        <f t="shared" si="1306"/>
        <v>0</v>
      </c>
      <c r="BV20878" s="4">
        <f t="shared" si="1307"/>
        <v>0</v>
      </c>
      <c r="BW20878" s="10"/>
      <c r="BX20878" s="4">
        <f t="shared" si="1304"/>
        <v>1</v>
      </c>
      <c r="BY20878" s="4">
        <f t="shared" si="1305"/>
        <v>1</v>
      </c>
    </row>
    <row r="20879" spans="1:77">
      <c r="A20879" s="10">
        <v>20874</v>
      </c>
      <c r="BT20879" s="10">
        <v>20874</v>
      </c>
      <c r="BU20879" s="4">
        <f t="shared" si="1306"/>
        <v>0</v>
      </c>
      <c r="BV20879" s="4">
        <f t="shared" si="1307"/>
        <v>0</v>
      </c>
      <c r="BW20879" s="10"/>
      <c r="BX20879" s="4">
        <f t="shared" si="1304"/>
        <v>1</v>
      </c>
      <c r="BY20879" s="4">
        <f t="shared" si="1305"/>
        <v>1</v>
      </c>
    </row>
    <row r="20880" spans="1:77">
      <c r="A20880" s="10">
        <v>20875</v>
      </c>
      <c r="BT20880" s="10">
        <v>20875</v>
      </c>
      <c r="BU20880" s="4">
        <f t="shared" si="1306"/>
        <v>0</v>
      </c>
      <c r="BV20880" s="4">
        <f t="shared" si="1307"/>
        <v>0</v>
      </c>
      <c r="BW20880" s="10"/>
      <c r="BX20880" s="4">
        <f t="shared" si="1304"/>
        <v>1</v>
      </c>
      <c r="BY20880" s="4">
        <f t="shared" si="1305"/>
        <v>1</v>
      </c>
    </row>
    <row r="20881" spans="1:77">
      <c r="A20881" s="10">
        <v>20876</v>
      </c>
      <c r="BT20881" s="10">
        <v>20876</v>
      </c>
      <c r="BU20881" s="4">
        <f t="shared" si="1306"/>
        <v>0</v>
      </c>
      <c r="BV20881" s="4">
        <f t="shared" si="1307"/>
        <v>0</v>
      </c>
      <c r="BW20881" s="10"/>
      <c r="BX20881" s="4">
        <f t="shared" si="1304"/>
        <v>1</v>
      </c>
      <c r="BY20881" s="4">
        <f t="shared" si="1305"/>
        <v>1</v>
      </c>
    </row>
    <row r="20882" spans="1:77">
      <c r="A20882" s="10">
        <v>20877</v>
      </c>
      <c r="BT20882" s="10">
        <v>20877</v>
      </c>
      <c r="BU20882" s="4">
        <f t="shared" si="1306"/>
        <v>0</v>
      </c>
      <c r="BV20882" s="4">
        <f t="shared" si="1307"/>
        <v>0</v>
      </c>
      <c r="BW20882" s="10"/>
      <c r="BX20882" s="4">
        <f t="shared" si="1304"/>
        <v>1</v>
      </c>
      <c r="BY20882" s="4">
        <f t="shared" si="1305"/>
        <v>1</v>
      </c>
    </row>
    <row r="20883" spans="1:77">
      <c r="A20883" s="10">
        <v>20878</v>
      </c>
      <c r="BT20883" s="10">
        <v>20878</v>
      </c>
      <c r="BU20883" s="4">
        <f t="shared" si="1306"/>
        <v>0</v>
      </c>
      <c r="BV20883" s="4">
        <f t="shared" si="1307"/>
        <v>0</v>
      </c>
      <c r="BW20883" s="10"/>
      <c r="BX20883" s="4">
        <f t="shared" si="1304"/>
        <v>1</v>
      </c>
      <c r="BY20883" s="4">
        <f t="shared" si="1305"/>
        <v>1</v>
      </c>
    </row>
    <row r="20884" spans="1:77">
      <c r="A20884" s="10">
        <v>20879</v>
      </c>
      <c r="BT20884" s="10">
        <v>20879</v>
      </c>
      <c r="BU20884" s="4">
        <f t="shared" si="1306"/>
        <v>0</v>
      </c>
      <c r="BV20884" s="4">
        <f t="shared" si="1307"/>
        <v>0</v>
      </c>
      <c r="BW20884" s="10"/>
      <c r="BX20884" s="4">
        <f t="shared" si="1304"/>
        <v>1</v>
      </c>
      <c r="BY20884" s="4">
        <f t="shared" si="1305"/>
        <v>1</v>
      </c>
    </row>
    <row r="20885" spans="1:77">
      <c r="A20885" s="10">
        <v>20880</v>
      </c>
      <c r="BT20885" s="10">
        <v>20880</v>
      </c>
      <c r="BU20885" s="4">
        <f t="shared" si="1306"/>
        <v>0</v>
      </c>
      <c r="BV20885" s="4">
        <f t="shared" si="1307"/>
        <v>0</v>
      </c>
      <c r="BW20885" s="10"/>
      <c r="BX20885" s="4">
        <f t="shared" si="1304"/>
        <v>1</v>
      </c>
      <c r="BY20885" s="4">
        <f t="shared" si="1305"/>
        <v>1</v>
      </c>
    </row>
    <row r="20886" spans="1:77">
      <c r="A20886" s="10">
        <v>20881</v>
      </c>
      <c r="BT20886" s="10">
        <v>20881</v>
      </c>
      <c r="BU20886" s="4">
        <f t="shared" si="1306"/>
        <v>0</v>
      </c>
      <c r="BV20886" s="4">
        <f t="shared" si="1307"/>
        <v>0</v>
      </c>
      <c r="BW20886" s="10"/>
      <c r="BX20886" s="4">
        <f t="shared" ref="BX20886:BX20949" si="1308">IF(BU20886=MAX($BU20886:$BV20886),1,0)</f>
        <v>1</v>
      </c>
      <c r="BY20886" s="4">
        <f t="shared" ref="BY20886:BY20949" si="1309">IF(BV20886=MAX($BU20886:$BV20886),1,0)</f>
        <v>1</v>
      </c>
    </row>
    <row r="20887" spans="1:77">
      <c r="A20887" s="10">
        <v>20882</v>
      </c>
      <c r="BT20887" s="10">
        <v>20882</v>
      </c>
      <c r="BU20887" s="4">
        <f t="shared" si="1306"/>
        <v>0</v>
      </c>
      <c r="BV20887" s="4">
        <f t="shared" si="1307"/>
        <v>0</v>
      </c>
      <c r="BW20887" s="10"/>
      <c r="BX20887" s="4">
        <f t="shared" si="1308"/>
        <v>1</v>
      </c>
      <c r="BY20887" s="4">
        <f t="shared" si="1309"/>
        <v>1</v>
      </c>
    </row>
    <row r="20888" spans="1:77">
      <c r="A20888" s="10">
        <v>20883</v>
      </c>
      <c r="BT20888" s="10">
        <v>20883</v>
      </c>
      <c r="BU20888" s="4">
        <f t="shared" si="1306"/>
        <v>0</v>
      </c>
      <c r="BV20888" s="4">
        <f t="shared" si="1307"/>
        <v>0</v>
      </c>
      <c r="BW20888" s="10"/>
      <c r="BX20888" s="4">
        <f t="shared" si="1308"/>
        <v>1</v>
      </c>
      <c r="BY20888" s="4">
        <f t="shared" si="1309"/>
        <v>1</v>
      </c>
    </row>
    <row r="20889" spans="1:77">
      <c r="A20889" s="10">
        <v>20884</v>
      </c>
      <c r="BT20889" s="10">
        <v>20884</v>
      </c>
      <c r="BU20889" s="4">
        <f t="shared" si="1306"/>
        <v>0</v>
      </c>
      <c r="BV20889" s="4">
        <f t="shared" si="1307"/>
        <v>0</v>
      </c>
      <c r="BW20889" s="10"/>
      <c r="BX20889" s="4">
        <f t="shared" si="1308"/>
        <v>1</v>
      </c>
      <c r="BY20889" s="4">
        <f t="shared" si="1309"/>
        <v>1</v>
      </c>
    </row>
    <row r="20890" spans="1:77">
      <c r="A20890" s="10">
        <v>20885</v>
      </c>
      <c r="BT20890" s="10">
        <v>20885</v>
      </c>
      <c r="BU20890" s="4">
        <f t="shared" si="1306"/>
        <v>0</v>
      </c>
      <c r="BV20890" s="4">
        <f t="shared" si="1307"/>
        <v>0</v>
      </c>
      <c r="BW20890" s="10"/>
      <c r="BX20890" s="4">
        <f t="shared" si="1308"/>
        <v>1</v>
      </c>
      <c r="BY20890" s="4">
        <f t="shared" si="1309"/>
        <v>1</v>
      </c>
    </row>
    <row r="20891" spans="1:77">
      <c r="A20891" s="10">
        <v>20886</v>
      </c>
      <c r="BT20891" s="10">
        <v>20886</v>
      </c>
      <c r="BU20891" s="4">
        <f t="shared" si="1306"/>
        <v>0</v>
      </c>
      <c r="BV20891" s="4">
        <f t="shared" si="1307"/>
        <v>0</v>
      </c>
      <c r="BW20891" s="10"/>
      <c r="BX20891" s="4">
        <f t="shared" si="1308"/>
        <v>1</v>
      </c>
      <c r="BY20891" s="4">
        <f t="shared" si="1309"/>
        <v>1</v>
      </c>
    </row>
    <row r="20892" spans="1:77">
      <c r="A20892" s="10">
        <v>20887</v>
      </c>
      <c r="BT20892" s="10">
        <v>20887</v>
      </c>
      <c r="BU20892" s="4">
        <f t="shared" si="1306"/>
        <v>0</v>
      </c>
      <c r="BV20892" s="4">
        <f t="shared" si="1307"/>
        <v>0</v>
      </c>
      <c r="BW20892" s="10"/>
      <c r="BX20892" s="4">
        <f t="shared" si="1308"/>
        <v>1</v>
      </c>
      <c r="BY20892" s="4">
        <f t="shared" si="1309"/>
        <v>1</v>
      </c>
    </row>
    <row r="20893" spans="1:77">
      <c r="A20893" s="10">
        <v>20888</v>
      </c>
      <c r="BT20893" s="10">
        <v>20888</v>
      </c>
      <c r="BU20893" s="4">
        <f t="shared" si="1306"/>
        <v>0</v>
      </c>
      <c r="BV20893" s="4">
        <f t="shared" si="1307"/>
        <v>0</v>
      </c>
      <c r="BW20893" s="10"/>
      <c r="BX20893" s="4">
        <f t="shared" si="1308"/>
        <v>1</v>
      </c>
      <c r="BY20893" s="4">
        <f t="shared" si="1309"/>
        <v>1</v>
      </c>
    </row>
    <row r="20894" spans="1:77">
      <c r="A20894" s="10">
        <v>20889</v>
      </c>
      <c r="BT20894" s="10">
        <v>20889</v>
      </c>
      <c r="BU20894" s="4">
        <f t="shared" si="1306"/>
        <v>0</v>
      </c>
      <c r="BV20894" s="4">
        <f t="shared" si="1307"/>
        <v>0</v>
      </c>
      <c r="BW20894" s="10"/>
      <c r="BX20894" s="4">
        <f t="shared" si="1308"/>
        <v>1</v>
      </c>
      <c r="BY20894" s="4">
        <f t="shared" si="1309"/>
        <v>1</v>
      </c>
    </row>
    <row r="20895" spans="1:77">
      <c r="A20895" s="10">
        <v>20890</v>
      </c>
      <c r="BT20895" s="10">
        <v>20890</v>
      </c>
      <c r="BU20895" s="4">
        <f t="shared" si="1306"/>
        <v>0</v>
      </c>
      <c r="BV20895" s="4">
        <f t="shared" si="1307"/>
        <v>0</v>
      </c>
      <c r="BW20895" s="10"/>
      <c r="BX20895" s="4">
        <f t="shared" si="1308"/>
        <v>1</v>
      </c>
      <c r="BY20895" s="4">
        <f t="shared" si="1309"/>
        <v>1</v>
      </c>
    </row>
    <row r="20896" spans="1:77">
      <c r="A20896" s="10">
        <v>20891</v>
      </c>
      <c r="BT20896" s="10">
        <v>20891</v>
      </c>
      <c r="BU20896" s="4">
        <f t="shared" si="1306"/>
        <v>0</v>
      </c>
      <c r="BV20896" s="4">
        <f t="shared" si="1307"/>
        <v>0</v>
      </c>
      <c r="BW20896" s="10"/>
      <c r="BX20896" s="4">
        <f t="shared" si="1308"/>
        <v>1</v>
      </c>
      <c r="BY20896" s="4">
        <f t="shared" si="1309"/>
        <v>1</v>
      </c>
    </row>
    <row r="20897" spans="1:77">
      <c r="A20897" s="10">
        <v>20892</v>
      </c>
      <c r="BT20897" s="10">
        <v>20892</v>
      </c>
      <c r="BU20897" s="4">
        <f t="shared" si="1306"/>
        <v>0</v>
      </c>
      <c r="BV20897" s="4">
        <f t="shared" si="1307"/>
        <v>0</v>
      </c>
      <c r="BW20897" s="10"/>
      <c r="BX20897" s="4">
        <f t="shared" si="1308"/>
        <v>1</v>
      </c>
      <c r="BY20897" s="4">
        <f t="shared" si="1309"/>
        <v>1</v>
      </c>
    </row>
    <row r="20898" spans="1:77">
      <c r="A20898" s="10">
        <v>20893</v>
      </c>
      <c r="BT20898" s="10">
        <v>20893</v>
      </c>
      <c r="BU20898" s="4">
        <f t="shared" si="1306"/>
        <v>0</v>
      </c>
      <c r="BV20898" s="4">
        <f t="shared" si="1307"/>
        <v>0</v>
      </c>
      <c r="BW20898" s="10"/>
      <c r="BX20898" s="4">
        <f t="shared" si="1308"/>
        <v>1</v>
      </c>
      <c r="BY20898" s="4">
        <f t="shared" si="1309"/>
        <v>1</v>
      </c>
    </row>
    <row r="20899" spans="1:77">
      <c r="A20899" s="10">
        <v>20894</v>
      </c>
      <c r="BT20899" s="10">
        <v>20894</v>
      </c>
      <c r="BU20899" s="4">
        <f t="shared" si="1306"/>
        <v>0</v>
      </c>
      <c r="BV20899" s="4">
        <f t="shared" si="1307"/>
        <v>0</v>
      </c>
      <c r="BW20899" s="10"/>
      <c r="BX20899" s="4">
        <f t="shared" si="1308"/>
        <v>1</v>
      </c>
      <c r="BY20899" s="4">
        <f t="shared" si="1309"/>
        <v>1</v>
      </c>
    </row>
    <row r="20900" spans="1:77">
      <c r="A20900" s="10">
        <v>20895</v>
      </c>
      <c r="BT20900" s="10">
        <v>20895</v>
      </c>
      <c r="BU20900" s="4">
        <f t="shared" si="1306"/>
        <v>0</v>
      </c>
      <c r="BV20900" s="4">
        <f t="shared" si="1307"/>
        <v>0</v>
      </c>
      <c r="BW20900" s="10"/>
      <c r="BX20900" s="4">
        <f t="shared" si="1308"/>
        <v>1</v>
      </c>
      <c r="BY20900" s="4">
        <f t="shared" si="1309"/>
        <v>1</v>
      </c>
    </row>
    <row r="20901" spans="1:77">
      <c r="A20901" s="10">
        <v>20896</v>
      </c>
      <c r="BT20901" s="10">
        <v>20896</v>
      </c>
      <c r="BU20901" s="4">
        <f t="shared" si="1306"/>
        <v>0</v>
      </c>
      <c r="BV20901" s="4">
        <f t="shared" si="1307"/>
        <v>0</v>
      </c>
      <c r="BW20901" s="10"/>
      <c r="BX20901" s="4">
        <f t="shared" si="1308"/>
        <v>1</v>
      </c>
      <c r="BY20901" s="4">
        <f t="shared" si="1309"/>
        <v>1</v>
      </c>
    </row>
    <row r="20902" spans="1:77">
      <c r="A20902" s="10">
        <v>20897</v>
      </c>
      <c r="BT20902" s="10">
        <v>20897</v>
      </c>
      <c r="BU20902" s="4">
        <f t="shared" si="1306"/>
        <v>0</v>
      </c>
      <c r="BV20902" s="4">
        <f t="shared" si="1307"/>
        <v>0</v>
      </c>
      <c r="BW20902" s="10"/>
      <c r="BX20902" s="4">
        <f t="shared" si="1308"/>
        <v>1</v>
      </c>
      <c r="BY20902" s="4">
        <f t="shared" si="1309"/>
        <v>1</v>
      </c>
    </row>
    <row r="20903" spans="1:77">
      <c r="A20903" s="10">
        <v>20898</v>
      </c>
      <c r="BT20903" s="10">
        <v>20898</v>
      </c>
      <c r="BU20903" s="4">
        <f t="shared" si="1306"/>
        <v>0</v>
      </c>
      <c r="BV20903" s="4">
        <f t="shared" si="1307"/>
        <v>0</v>
      </c>
      <c r="BW20903" s="10"/>
      <c r="BX20903" s="4">
        <f t="shared" si="1308"/>
        <v>1</v>
      </c>
      <c r="BY20903" s="4">
        <f t="shared" si="1309"/>
        <v>1</v>
      </c>
    </row>
    <row r="20904" spans="1:77">
      <c r="A20904" s="10">
        <v>20899</v>
      </c>
      <c r="BT20904" s="10">
        <v>20899</v>
      </c>
      <c r="BU20904" s="4">
        <f t="shared" si="1306"/>
        <v>0</v>
      </c>
      <c r="BV20904" s="4">
        <f t="shared" si="1307"/>
        <v>0</v>
      </c>
      <c r="BW20904" s="10"/>
      <c r="BX20904" s="4">
        <f t="shared" si="1308"/>
        <v>1</v>
      </c>
      <c r="BY20904" s="4">
        <f t="shared" si="1309"/>
        <v>1</v>
      </c>
    </row>
    <row r="20905" spans="1:77">
      <c r="A20905" s="10">
        <v>20900</v>
      </c>
      <c r="BT20905" s="10">
        <v>20900</v>
      </c>
      <c r="BU20905" s="4">
        <f t="shared" si="1306"/>
        <v>0</v>
      </c>
      <c r="BV20905" s="4">
        <f t="shared" si="1307"/>
        <v>0</v>
      </c>
      <c r="BW20905" s="10"/>
      <c r="BX20905" s="4">
        <f t="shared" si="1308"/>
        <v>1</v>
      </c>
      <c r="BY20905" s="4">
        <f t="shared" si="1309"/>
        <v>1</v>
      </c>
    </row>
    <row r="20906" spans="1:77">
      <c r="A20906" s="10">
        <v>20901</v>
      </c>
      <c r="BT20906" s="10">
        <v>20901</v>
      </c>
      <c r="BU20906" s="4">
        <f t="shared" si="1306"/>
        <v>0</v>
      </c>
      <c r="BV20906" s="4">
        <f t="shared" si="1307"/>
        <v>0</v>
      </c>
      <c r="BW20906" s="10"/>
      <c r="BX20906" s="4">
        <f t="shared" si="1308"/>
        <v>1</v>
      </c>
      <c r="BY20906" s="4">
        <f t="shared" si="1309"/>
        <v>1</v>
      </c>
    </row>
    <row r="20907" spans="1:77">
      <c r="A20907" s="10">
        <v>20902</v>
      </c>
      <c r="BT20907" s="10">
        <v>20902</v>
      </c>
      <c r="BU20907" s="4">
        <f t="shared" si="1306"/>
        <v>0</v>
      </c>
      <c r="BV20907" s="4">
        <f t="shared" si="1307"/>
        <v>0</v>
      </c>
      <c r="BW20907" s="10"/>
      <c r="BX20907" s="4">
        <f t="shared" si="1308"/>
        <v>1</v>
      </c>
      <c r="BY20907" s="4">
        <f t="shared" si="1309"/>
        <v>1</v>
      </c>
    </row>
    <row r="20908" spans="1:77">
      <c r="A20908" s="10">
        <v>20903</v>
      </c>
      <c r="BT20908" s="10">
        <v>20903</v>
      </c>
      <c r="BU20908" s="4">
        <f t="shared" si="1306"/>
        <v>0</v>
      </c>
      <c r="BV20908" s="4">
        <f t="shared" si="1307"/>
        <v>0</v>
      </c>
      <c r="BW20908" s="10"/>
      <c r="BX20908" s="4">
        <f t="shared" si="1308"/>
        <v>1</v>
      </c>
      <c r="BY20908" s="4">
        <f t="shared" si="1309"/>
        <v>1</v>
      </c>
    </row>
    <row r="20909" spans="1:77">
      <c r="A20909" s="10">
        <v>20904</v>
      </c>
      <c r="BT20909" s="10">
        <v>20904</v>
      </c>
      <c r="BU20909" s="4">
        <f t="shared" si="1306"/>
        <v>0</v>
      </c>
      <c r="BV20909" s="4">
        <f t="shared" si="1307"/>
        <v>0</v>
      </c>
      <c r="BW20909" s="10"/>
      <c r="BX20909" s="4">
        <f t="shared" si="1308"/>
        <v>1</v>
      </c>
      <c r="BY20909" s="4">
        <f t="shared" si="1309"/>
        <v>1</v>
      </c>
    </row>
    <row r="20910" spans="1:77">
      <c r="A20910" s="10">
        <v>20905</v>
      </c>
      <c r="BT20910" s="10">
        <v>20905</v>
      </c>
      <c r="BU20910" s="4">
        <f t="shared" si="1306"/>
        <v>0</v>
      </c>
      <c r="BV20910" s="4">
        <f t="shared" si="1307"/>
        <v>0</v>
      </c>
      <c r="BW20910" s="10"/>
      <c r="BX20910" s="4">
        <f t="shared" si="1308"/>
        <v>1</v>
      </c>
      <c r="BY20910" s="4">
        <f t="shared" si="1309"/>
        <v>1</v>
      </c>
    </row>
    <row r="20911" spans="1:77">
      <c r="A20911" s="10">
        <v>20906</v>
      </c>
      <c r="BT20911" s="10">
        <v>20906</v>
      </c>
      <c r="BU20911" s="4">
        <f t="shared" si="1306"/>
        <v>0</v>
      </c>
      <c r="BV20911" s="4">
        <f t="shared" si="1307"/>
        <v>0</v>
      </c>
      <c r="BW20911" s="10"/>
      <c r="BX20911" s="4">
        <f t="shared" si="1308"/>
        <v>1</v>
      </c>
      <c r="BY20911" s="4">
        <f t="shared" si="1309"/>
        <v>1</v>
      </c>
    </row>
    <row r="20912" spans="1:77">
      <c r="A20912" s="10">
        <v>20907</v>
      </c>
      <c r="BT20912" s="10">
        <v>20907</v>
      </c>
      <c r="BU20912" s="4">
        <f t="shared" si="1306"/>
        <v>0</v>
      </c>
      <c r="BV20912" s="4">
        <f t="shared" si="1307"/>
        <v>0</v>
      </c>
      <c r="BW20912" s="10"/>
      <c r="BX20912" s="4">
        <f t="shared" si="1308"/>
        <v>1</v>
      </c>
      <c r="BY20912" s="4">
        <f t="shared" si="1309"/>
        <v>1</v>
      </c>
    </row>
    <row r="20913" spans="1:77">
      <c r="A20913" s="10">
        <v>20908</v>
      </c>
      <c r="BT20913" s="10">
        <v>20908</v>
      </c>
      <c r="BU20913" s="4">
        <f t="shared" si="1306"/>
        <v>0</v>
      </c>
      <c r="BV20913" s="4">
        <f t="shared" si="1307"/>
        <v>0</v>
      </c>
      <c r="BW20913" s="10"/>
      <c r="BX20913" s="4">
        <f t="shared" si="1308"/>
        <v>1</v>
      </c>
      <c r="BY20913" s="4">
        <f t="shared" si="1309"/>
        <v>1</v>
      </c>
    </row>
    <row r="20914" spans="1:77">
      <c r="A20914" s="10">
        <v>20909</v>
      </c>
      <c r="BT20914" s="10">
        <v>20909</v>
      </c>
      <c r="BU20914" s="4">
        <f t="shared" si="1306"/>
        <v>0</v>
      </c>
      <c r="BV20914" s="4">
        <f t="shared" si="1307"/>
        <v>0</v>
      </c>
      <c r="BW20914" s="10"/>
      <c r="BX20914" s="4">
        <f t="shared" si="1308"/>
        <v>1</v>
      </c>
      <c r="BY20914" s="4">
        <f t="shared" si="1309"/>
        <v>1</v>
      </c>
    </row>
    <row r="20915" spans="1:77">
      <c r="A20915" s="10">
        <v>20910</v>
      </c>
      <c r="BT20915" s="10">
        <v>20910</v>
      </c>
      <c r="BU20915" s="4">
        <f t="shared" si="1306"/>
        <v>0</v>
      </c>
      <c r="BV20915" s="4">
        <f t="shared" si="1307"/>
        <v>0</v>
      </c>
      <c r="BW20915" s="10"/>
      <c r="BX20915" s="4">
        <f t="shared" si="1308"/>
        <v>1</v>
      </c>
      <c r="BY20915" s="4">
        <f t="shared" si="1309"/>
        <v>1</v>
      </c>
    </row>
    <row r="20916" spans="1:77">
      <c r="A20916" s="10">
        <v>20911</v>
      </c>
      <c r="BT20916" s="10">
        <v>20911</v>
      </c>
      <c r="BU20916" s="4">
        <f t="shared" si="1306"/>
        <v>0</v>
      </c>
      <c r="BV20916" s="4">
        <f t="shared" si="1307"/>
        <v>0</v>
      </c>
      <c r="BW20916" s="10"/>
      <c r="BX20916" s="4">
        <f t="shared" si="1308"/>
        <v>1</v>
      </c>
      <c r="BY20916" s="4">
        <f t="shared" si="1309"/>
        <v>1</v>
      </c>
    </row>
    <row r="20917" spans="1:77">
      <c r="A20917" s="10">
        <v>20912</v>
      </c>
      <c r="BT20917" s="10">
        <v>20912</v>
      </c>
      <c r="BU20917" s="4">
        <f t="shared" si="1306"/>
        <v>0</v>
      </c>
      <c r="BV20917" s="4">
        <f t="shared" si="1307"/>
        <v>0</v>
      </c>
      <c r="BW20917" s="10"/>
      <c r="BX20917" s="4">
        <f t="shared" si="1308"/>
        <v>1</v>
      </c>
      <c r="BY20917" s="4">
        <f t="shared" si="1309"/>
        <v>1</v>
      </c>
    </row>
    <row r="20918" spans="1:77">
      <c r="A20918" s="10">
        <v>20913</v>
      </c>
      <c r="BT20918" s="10">
        <v>20913</v>
      </c>
      <c r="BU20918" s="4">
        <f t="shared" si="1306"/>
        <v>0</v>
      </c>
      <c r="BV20918" s="4">
        <f t="shared" si="1307"/>
        <v>0</v>
      </c>
      <c r="BW20918" s="10"/>
      <c r="BX20918" s="4">
        <f t="shared" si="1308"/>
        <v>1</v>
      </c>
      <c r="BY20918" s="4">
        <f t="shared" si="1309"/>
        <v>1</v>
      </c>
    </row>
    <row r="20919" spans="1:77">
      <c r="A20919" s="10">
        <v>20914</v>
      </c>
      <c r="BT20919" s="10">
        <v>20914</v>
      </c>
      <c r="BU20919" s="4">
        <f t="shared" si="1306"/>
        <v>0</v>
      </c>
      <c r="BV20919" s="4">
        <f t="shared" si="1307"/>
        <v>0</v>
      </c>
      <c r="BW20919" s="10"/>
      <c r="BX20919" s="4">
        <f t="shared" si="1308"/>
        <v>1</v>
      </c>
      <c r="BY20919" s="4">
        <f t="shared" si="1309"/>
        <v>1</v>
      </c>
    </row>
    <row r="20920" spans="1:77">
      <c r="A20920" s="10">
        <v>20915</v>
      </c>
      <c r="BT20920" s="10">
        <v>20915</v>
      </c>
      <c r="BU20920" s="4">
        <f t="shared" si="1306"/>
        <v>0</v>
      </c>
      <c r="BV20920" s="4">
        <f t="shared" si="1307"/>
        <v>0</v>
      </c>
      <c r="BW20920" s="10"/>
      <c r="BX20920" s="4">
        <f t="shared" si="1308"/>
        <v>1</v>
      </c>
      <c r="BY20920" s="4">
        <f t="shared" si="1309"/>
        <v>1</v>
      </c>
    </row>
    <row r="20921" spans="1:77">
      <c r="A20921" s="10">
        <v>20916</v>
      </c>
      <c r="BT20921" s="10">
        <v>20916</v>
      </c>
      <c r="BU20921" s="4">
        <f t="shared" si="1306"/>
        <v>0</v>
      </c>
      <c r="BV20921" s="4">
        <f t="shared" si="1307"/>
        <v>0</v>
      </c>
      <c r="BW20921" s="10"/>
      <c r="BX20921" s="4">
        <f t="shared" si="1308"/>
        <v>1</v>
      </c>
      <c r="BY20921" s="4">
        <f t="shared" si="1309"/>
        <v>1</v>
      </c>
    </row>
    <row r="20922" spans="1:77">
      <c r="A20922" s="10">
        <v>20917</v>
      </c>
      <c r="BT20922" s="10">
        <v>20917</v>
      </c>
      <c r="BU20922" s="4">
        <f t="shared" si="1306"/>
        <v>0</v>
      </c>
      <c r="BV20922" s="4">
        <f t="shared" si="1307"/>
        <v>0</v>
      </c>
      <c r="BW20922" s="10"/>
      <c r="BX20922" s="4">
        <f t="shared" si="1308"/>
        <v>1</v>
      </c>
      <c r="BY20922" s="4">
        <f t="shared" si="1309"/>
        <v>1</v>
      </c>
    </row>
    <row r="20923" spans="1:77">
      <c r="A20923" s="10">
        <v>20918</v>
      </c>
      <c r="BT20923" s="10">
        <v>20918</v>
      </c>
      <c r="BU20923" s="4">
        <f t="shared" si="1306"/>
        <v>0</v>
      </c>
      <c r="BV20923" s="4">
        <f t="shared" si="1307"/>
        <v>0</v>
      </c>
      <c r="BW20923" s="10"/>
      <c r="BX20923" s="4">
        <f t="shared" si="1308"/>
        <v>1</v>
      </c>
      <c r="BY20923" s="4">
        <f t="shared" si="1309"/>
        <v>1</v>
      </c>
    </row>
    <row r="20924" spans="1:77">
      <c r="A20924" s="10">
        <v>20919</v>
      </c>
      <c r="BT20924" s="10">
        <v>20919</v>
      </c>
      <c r="BU20924" s="4">
        <f t="shared" si="1306"/>
        <v>0</v>
      </c>
      <c r="BV20924" s="4">
        <f t="shared" si="1307"/>
        <v>0</v>
      </c>
      <c r="BW20924" s="10"/>
      <c r="BX20924" s="4">
        <f t="shared" si="1308"/>
        <v>1</v>
      </c>
      <c r="BY20924" s="4">
        <f t="shared" si="1309"/>
        <v>1</v>
      </c>
    </row>
    <row r="20925" spans="1:77">
      <c r="A20925" s="10">
        <v>20920</v>
      </c>
      <c r="BT20925" s="10">
        <v>20920</v>
      </c>
      <c r="BU20925" s="4">
        <f t="shared" si="1306"/>
        <v>0</v>
      </c>
      <c r="BV20925" s="4">
        <f t="shared" si="1307"/>
        <v>0</v>
      </c>
      <c r="BW20925" s="10"/>
      <c r="BX20925" s="4">
        <f t="shared" si="1308"/>
        <v>1</v>
      </c>
      <c r="BY20925" s="4">
        <f t="shared" si="1309"/>
        <v>1</v>
      </c>
    </row>
    <row r="20926" spans="1:77">
      <c r="A20926" s="10">
        <v>20921</v>
      </c>
      <c r="BT20926" s="10">
        <v>20921</v>
      </c>
      <c r="BU20926" s="4">
        <f t="shared" si="1306"/>
        <v>0</v>
      </c>
      <c r="BV20926" s="4">
        <f t="shared" si="1307"/>
        <v>0</v>
      </c>
      <c r="BW20926" s="10"/>
      <c r="BX20926" s="4">
        <f t="shared" si="1308"/>
        <v>1</v>
      </c>
      <c r="BY20926" s="4">
        <f t="shared" si="1309"/>
        <v>1</v>
      </c>
    </row>
    <row r="20927" spans="1:77">
      <c r="A20927" s="10">
        <v>20922</v>
      </c>
      <c r="BT20927" s="10">
        <v>20922</v>
      </c>
      <c r="BU20927" s="4">
        <f t="shared" si="1306"/>
        <v>0</v>
      </c>
      <c r="BV20927" s="4">
        <f t="shared" si="1307"/>
        <v>0</v>
      </c>
      <c r="BW20927" s="10"/>
      <c r="BX20927" s="4">
        <f t="shared" si="1308"/>
        <v>1</v>
      </c>
      <c r="BY20927" s="4">
        <f t="shared" si="1309"/>
        <v>1</v>
      </c>
    </row>
    <row r="20928" spans="1:77">
      <c r="A20928" s="10">
        <v>20923</v>
      </c>
      <c r="BT20928" s="10">
        <v>20923</v>
      </c>
      <c r="BU20928" s="4">
        <f t="shared" si="1306"/>
        <v>0</v>
      </c>
      <c r="BV20928" s="4">
        <f t="shared" si="1307"/>
        <v>0</v>
      </c>
      <c r="BW20928" s="10"/>
      <c r="BX20928" s="4">
        <f t="shared" si="1308"/>
        <v>1</v>
      </c>
      <c r="BY20928" s="4">
        <f t="shared" si="1309"/>
        <v>1</v>
      </c>
    </row>
    <row r="20929" spans="1:77">
      <c r="A20929" s="10">
        <v>20924</v>
      </c>
      <c r="BT20929" s="10">
        <v>20924</v>
      </c>
      <c r="BU20929" s="4">
        <f t="shared" si="1306"/>
        <v>0</v>
      </c>
      <c r="BV20929" s="4">
        <f t="shared" si="1307"/>
        <v>0</v>
      </c>
      <c r="BW20929" s="10"/>
      <c r="BX20929" s="4">
        <f t="shared" si="1308"/>
        <v>1</v>
      </c>
      <c r="BY20929" s="4">
        <f t="shared" si="1309"/>
        <v>1</v>
      </c>
    </row>
    <row r="20930" spans="1:77">
      <c r="A20930" s="10">
        <v>20925</v>
      </c>
      <c r="BT20930" s="10">
        <v>20925</v>
      </c>
      <c r="BU20930" s="4">
        <f t="shared" si="1306"/>
        <v>0</v>
      </c>
      <c r="BV20930" s="4">
        <f t="shared" si="1307"/>
        <v>0</v>
      </c>
      <c r="BW20930" s="10"/>
      <c r="BX20930" s="4">
        <f t="shared" si="1308"/>
        <v>1</v>
      </c>
      <c r="BY20930" s="4">
        <f t="shared" si="1309"/>
        <v>1</v>
      </c>
    </row>
    <row r="20931" spans="1:77">
      <c r="A20931" s="10">
        <v>20926</v>
      </c>
      <c r="BT20931" s="10">
        <v>20926</v>
      </c>
      <c r="BU20931" s="4">
        <f t="shared" si="1306"/>
        <v>0</v>
      </c>
      <c r="BV20931" s="4">
        <f t="shared" si="1307"/>
        <v>0</v>
      </c>
      <c r="BW20931" s="10"/>
      <c r="BX20931" s="4">
        <f t="shared" si="1308"/>
        <v>1</v>
      </c>
      <c r="BY20931" s="4">
        <f t="shared" si="1309"/>
        <v>1</v>
      </c>
    </row>
    <row r="20932" spans="1:77">
      <c r="A20932" s="10">
        <v>20927</v>
      </c>
      <c r="BT20932" s="10">
        <v>20927</v>
      </c>
      <c r="BU20932" s="4">
        <f t="shared" si="1306"/>
        <v>0</v>
      </c>
      <c r="BV20932" s="4">
        <f t="shared" si="1307"/>
        <v>0</v>
      </c>
      <c r="BW20932" s="10"/>
      <c r="BX20932" s="4">
        <f t="shared" si="1308"/>
        <v>1</v>
      </c>
      <c r="BY20932" s="4">
        <f t="shared" si="1309"/>
        <v>1</v>
      </c>
    </row>
    <row r="20933" spans="1:77">
      <c r="A20933" s="10">
        <v>20928</v>
      </c>
      <c r="BT20933" s="10">
        <v>20928</v>
      </c>
      <c r="BU20933" s="4">
        <f t="shared" si="1306"/>
        <v>0</v>
      </c>
      <c r="BV20933" s="4">
        <f t="shared" si="1307"/>
        <v>0</v>
      </c>
      <c r="BW20933" s="10"/>
      <c r="BX20933" s="4">
        <f t="shared" si="1308"/>
        <v>1</v>
      </c>
      <c r="BY20933" s="4">
        <f t="shared" si="1309"/>
        <v>1</v>
      </c>
    </row>
    <row r="20934" spans="1:77">
      <c r="A20934" s="10">
        <v>20929</v>
      </c>
      <c r="BT20934" s="10">
        <v>20929</v>
      </c>
      <c r="BU20934" s="4">
        <f t="shared" si="1306"/>
        <v>0</v>
      </c>
      <c r="BV20934" s="4">
        <f t="shared" si="1307"/>
        <v>0</v>
      </c>
      <c r="BW20934" s="10"/>
      <c r="BX20934" s="4">
        <f t="shared" si="1308"/>
        <v>1</v>
      </c>
      <c r="BY20934" s="4">
        <f t="shared" si="1309"/>
        <v>1</v>
      </c>
    </row>
    <row r="20935" spans="1:77">
      <c r="A20935" s="10">
        <v>20930</v>
      </c>
      <c r="BT20935" s="10">
        <v>20930</v>
      </c>
      <c r="BU20935" s="4">
        <f t="shared" ref="BU20935:BU20998" si="1310">BP20935*$BV$1-BQ20935</f>
        <v>0</v>
      </c>
      <c r="BV20935" s="4">
        <f t="shared" ref="BV20935:BV20998" si="1311">BR20935*$BV$1-BS20935</f>
        <v>0</v>
      </c>
      <c r="BW20935" s="10"/>
      <c r="BX20935" s="4">
        <f t="shared" si="1308"/>
        <v>1</v>
      </c>
      <c r="BY20935" s="4">
        <f t="shared" si="1309"/>
        <v>1</v>
      </c>
    </row>
    <row r="20936" spans="1:77">
      <c r="A20936" s="10">
        <v>20931</v>
      </c>
      <c r="BT20936" s="10">
        <v>20931</v>
      </c>
      <c r="BU20936" s="4">
        <f t="shared" si="1310"/>
        <v>0</v>
      </c>
      <c r="BV20936" s="4">
        <f t="shared" si="1311"/>
        <v>0</v>
      </c>
      <c r="BW20936" s="10"/>
      <c r="BX20936" s="4">
        <f t="shared" si="1308"/>
        <v>1</v>
      </c>
      <c r="BY20936" s="4">
        <f t="shared" si="1309"/>
        <v>1</v>
      </c>
    </row>
    <row r="20937" spans="1:77">
      <c r="A20937" s="10">
        <v>20932</v>
      </c>
      <c r="BT20937" s="10">
        <v>20932</v>
      </c>
      <c r="BU20937" s="4">
        <f t="shared" si="1310"/>
        <v>0</v>
      </c>
      <c r="BV20937" s="4">
        <f t="shared" si="1311"/>
        <v>0</v>
      </c>
      <c r="BW20937" s="10"/>
      <c r="BX20937" s="4">
        <f t="shared" si="1308"/>
        <v>1</v>
      </c>
      <c r="BY20937" s="4">
        <f t="shared" si="1309"/>
        <v>1</v>
      </c>
    </row>
    <row r="20938" spans="1:77">
      <c r="A20938" s="10">
        <v>20933</v>
      </c>
      <c r="BT20938" s="10">
        <v>20933</v>
      </c>
      <c r="BU20938" s="4">
        <f t="shared" si="1310"/>
        <v>0</v>
      </c>
      <c r="BV20938" s="4">
        <f t="shared" si="1311"/>
        <v>0</v>
      </c>
      <c r="BW20938" s="10"/>
      <c r="BX20938" s="4">
        <f t="shared" si="1308"/>
        <v>1</v>
      </c>
      <c r="BY20938" s="4">
        <f t="shared" si="1309"/>
        <v>1</v>
      </c>
    </row>
    <row r="20939" spans="1:77">
      <c r="A20939" s="10">
        <v>20934</v>
      </c>
      <c r="BT20939" s="10">
        <v>20934</v>
      </c>
      <c r="BU20939" s="4">
        <f t="shared" si="1310"/>
        <v>0</v>
      </c>
      <c r="BV20939" s="4">
        <f t="shared" si="1311"/>
        <v>0</v>
      </c>
      <c r="BW20939" s="10"/>
      <c r="BX20939" s="4">
        <f t="shared" si="1308"/>
        <v>1</v>
      </c>
      <c r="BY20939" s="4">
        <f t="shared" si="1309"/>
        <v>1</v>
      </c>
    </row>
    <row r="20940" spans="1:77">
      <c r="A20940" s="10">
        <v>20935</v>
      </c>
      <c r="BT20940" s="10">
        <v>20935</v>
      </c>
      <c r="BU20940" s="4">
        <f t="shared" si="1310"/>
        <v>0</v>
      </c>
      <c r="BV20940" s="4">
        <f t="shared" si="1311"/>
        <v>0</v>
      </c>
      <c r="BW20940" s="10"/>
      <c r="BX20940" s="4">
        <f t="shared" si="1308"/>
        <v>1</v>
      </c>
      <c r="BY20940" s="4">
        <f t="shared" si="1309"/>
        <v>1</v>
      </c>
    </row>
    <row r="20941" spans="1:77">
      <c r="A20941" s="10">
        <v>20936</v>
      </c>
      <c r="BT20941" s="10">
        <v>20936</v>
      </c>
      <c r="BU20941" s="4">
        <f t="shared" si="1310"/>
        <v>0</v>
      </c>
      <c r="BV20941" s="4">
        <f t="shared" si="1311"/>
        <v>0</v>
      </c>
      <c r="BW20941" s="10"/>
      <c r="BX20941" s="4">
        <f t="shared" si="1308"/>
        <v>1</v>
      </c>
      <c r="BY20941" s="4">
        <f t="shared" si="1309"/>
        <v>1</v>
      </c>
    </row>
    <row r="20942" spans="1:77">
      <c r="A20942" s="10">
        <v>20937</v>
      </c>
      <c r="BT20942" s="10">
        <v>20937</v>
      </c>
      <c r="BU20942" s="4">
        <f t="shared" si="1310"/>
        <v>0</v>
      </c>
      <c r="BV20942" s="4">
        <f t="shared" si="1311"/>
        <v>0</v>
      </c>
      <c r="BW20942" s="10"/>
      <c r="BX20942" s="4">
        <f t="shared" si="1308"/>
        <v>1</v>
      </c>
      <c r="BY20942" s="4">
        <f t="shared" si="1309"/>
        <v>1</v>
      </c>
    </row>
    <row r="20943" spans="1:77">
      <c r="A20943" s="10">
        <v>20938</v>
      </c>
      <c r="BT20943" s="10">
        <v>20938</v>
      </c>
      <c r="BU20943" s="4">
        <f t="shared" si="1310"/>
        <v>0</v>
      </c>
      <c r="BV20943" s="4">
        <f t="shared" si="1311"/>
        <v>0</v>
      </c>
      <c r="BW20943" s="10"/>
      <c r="BX20943" s="4">
        <f t="shared" si="1308"/>
        <v>1</v>
      </c>
      <c r="BY20943" s="4">
        <f t="shared" si="1309"/>
        <v>1</v>
      </c>
    </row>
    <row r="20944" spans="1:77">
      <c r="A20944" s="10">
        <v>20939</v>
      </c>
      <c r="BT20944" s="10">
        <v>20939</v>
      </c>
      <c r="BU20944" s="4">
        <f t="shared" si="1310"/>
        <v>0</v>
      </c>
      <c r="BV20944" s="4">
        <f t="shared" si="1311"/>
        <v>0</v>
      </c>
      <c r="BW20944" s="10"/>
      <c r="BX20944" s="4">
        <f t="shared" si="1308"/>
        <v>1</v>
      </c>
      <c r="BY20944" s="4">
        <f t="shared" si="1309"/>
        <v>1</v>
      </c>
    </row>
    <row r="20945" spans="1:77">
      <c r="A20945" s="10">
        <v>20940</v>
      </c>
      <c r="BT20945" s="10">
        <v>20940</v>
      </c>
      <c r="BU20945" s="4">
        <f t="shared" si="1310"/>
        <v>0</v>
      </c>
      <c r="BV20945" s="4">
        <f t="shared" si="1311"/>
        <v>0</v>
      </c>
      <c r="BW20945" s="10"/>
      <c r="BX20945" s="4">
        <f t="shared" si="1308"/>
        <v>1</v>
      </c>
      <c r="BY20945" s="4">
        <f t="shared" si="1309"/>
        <v>1</v>
      </c>
    </row>
    <row r="20946" spans="1:77">
      <c r="A20946" s="10">
        <v>20941</v>
      </c>
      <c r="BT20946" s="10">
        <v>20941</v>
      </c>
      <c r="BU20946" s="4">
        <f t="shared" si="1310"/>
        <v>0</v>
      </c>
      <c r="BV20946" s="4">
        <f t="shared" si="1311"/>
        <v>0</v>
      </c>
      <c r="BW20946" s="10"/>
      <c r="BX20946" s="4">
        <f t="shared" si="1308"/>
        <v>1</v>
      </c>
      <c r="BY20946" s="4">
        <f t="shared" si="1309"/>
        <v>1</v>
      </c>
    </row>
    <row r="20947" spans="1:77">
      <c r="A20947" s="10">
        <v>20942</v>
      </c>
      <c r="BT20947" s="10">
        <v>20942</v>
      </c>
      <c r="BU20947" s="4">
        <f t="shared" si="1310"/>
        <v>0</v>
      </c>
      <c r="BV20947" s="4">
        <f t="shared" si="1311"/>
        <v>0</v>
      </c>
      <c r="BW20947" s="10"/>
      <c r="BX20947" s="4">
        <f t="shared" si="1308"/>
        <v>1</v>
      </c>
      <c r="BY20947" s="4">
        <f t="shared" si="1309"/>
        <v>1</v>
      </c>
    </row>
    <row r="20948" spans="1:77">
      <c r="A20948" s="10">
        <v>20943</v>
      </c>
      <c r="BT20948" s="10">
        <v>20943</v>
      </c>
      <c r="BU20948" s="4">
        <f t="shared" si="1310"/>
        <v>0</v>
      </c>
      <c r="BV20948" s="4">
        <f t="shared" si="1311"/>
        <v>0</v>
      </c>
      <c r="BW20948" s="10"/>
      <c r="BX20948" s="4">
        <f t="shared" si="1308"/>
        <v>1</v>
      </c>
      <c r="BY20948" s="4">
        <f t="shared" si="1309"/>
        <v>1</v>
      </c>
    </row>
    <row r="20949" spans="1:77">
      <c r="A20949" s="10">
        <v>20944</v>
      </c>
      <c r="BT20949" s="10">
        <v>20944</v>
      </c>
      <c r="BU20949" s="4">
        <f t="shared" si="1310"/>
        <v>0</v>
      </c>
      <c r="BV20949" s="4">
        <f t="shared" si="1311"/>
        <v>0</v>
      </c>
      <c r="BW20949" s="10"/>
      <c r="BX20949" s="4">
        <f t="shared" si="1308"/>
        <v>1</v>
      </c>
      <c r="BY20949" s="4">
        <f t="shared" si="1309"/>
        <v>1</v>
      </c>
    </row>
    <row r="20950" spans="1:77">
      <c r="A20950" s="10">
        <v>20945</v>
      </c>
      <c r="BT20950" s="10">
        <v>20945</v>
      </c>
      <c r="BU20950" s="4">
        <f t="shared" si="1310"/>
        <v>0</v>
      </c>
      <c r="BV20950" s="4">
        <f t="shared" si="1311"/>
        <v>0</v>
      </c>
      <c r="BW20950" s="10"/>
      <c r="BX20950" s="4">
        <f t="shared" ref="BX20950:BX21005" si="1312">IF(BU20950=MAX($BU20950:$BV20950),1,0)</f>
        <v>1</v>
      </c>
      <c r="BY20950" s="4">
        <f t="shared" ref="BY20950:BY21005" si="1313">IF(BV20950=MAX($BU20950:$BV20950),1,0)</f>
        <v>1</v>
      </c>
    </row>
    <row r="20951" spans="1:77">
      <c r="A20951" s="10">
        <v>20946</v>
      </c>
      <c r="BT20951" s="10">
        <v>20946</v>
      </c>
      <c r="BU20951" s="4">
        <f t="shared" si="1310"/>
        <v>0</v>
      </c>
      <c r="BV20951" s="4">
        <f t="shared" si="1311"/>
        <v>0</v>
      </c>
      <c r="BW20951" s="10"/>
      <c r="BX20951" s="4">
        <f t="shared" si="1312"/>
        <v>1</v>
      </c>
      <c r="BY20951" s="4">
        <f t="shared" si="1313"/>
        <v>1</v>
      </c>
    </row>
    <row r="20952" spans="1:77">
      <c r="A20952" s="10">
        <v>20947</v>
      </c>
      <c r="BT20952" s="10">
        <v>20947</v>
      </c>
      <c r="BU20952" s="4">
        <f t="shared" si="1310"/>
        <v>0</v>
      </c>
      <c r="BV20952" s="4">
        <f t="shared" si="1311"/>
        <v>0</v>
      </c>
      <c r="BW20952" s="10"/>
      <c r="BX20952" s="4">
        <f t="shared" si="1312"/>
        <v>1</v>
      </c>
      <c r="BY20952" s="4">
        <f t="shared" si="1313"/>
        <v>1</v>
      </c>
    </row>
    <row r="20953" spans="1:77">
      <c r="A20953" s="10">
        <v>20948</v>
      </c>
      <c r="BT20953" s="10">
        <v>20948</v>
      </c>
      <c r="BU20953" s="4">
        <f t="shared" si="1310"/>
        <v>0</v>
      </c>
      <c r="BV20953" s="4">
        <f t="shared" si="1311"/>
        <v>0</v>
      </c>
      <c r="BW20953" s="10"/>
      <c r="BX20953" s="4">
        <f t="shared" si="1312"/>
        <v>1</v>
      </c>
      <c r="BY20953" s="4">
        <f t="shared" si="1313"/>
        <v>1</v>
      </c>
    </row>
    <row r="20954" spans="1:77">
      <c r="A20954" s="10">
        <v>20949</v>
      </c>
      <c r="BT20954" s="10">
        <v>20949</v>
      </c>
      <c r="BU20954" s="4">
        <f t="shared" si="1310"/>
        <v>0</v>
      </c>
      <c r="BV20954" s="4">
        <f t="shared" si="1311"/>
        <v>0</v>
      </c>
      <c r="BW20954" s="10"/>
      <c r="BX20954" s="4">
        <f t="shared" si="1312"/>
        <v>1</v>
      </c>
      <c r="BY20954" s="4">
        <f t="shared" si="1313"/>
        <v>1</v>
      </c>
    </row>
    <row r="20955" spans="1:77">
      <c r="A20955" s="10">
        <v>20950</v>
      </c>
      <c r="BT20955" s="10">
        <v>20950</v>
      </c>
      <c r="BU20955" s="4">
        <f t="shared" si="1310"/>
        <v>0</v>
      </c>
      <c r="BV20955" s="4">
        <f t="shared" si="1311"/>
        <v>0</v>
      </c>
      <c r="BW20955" s="10"/>
      <c r="BX20955" s="4">
        <f t="shared" si="1312"/>
        <v>1</v>
      </c>
      <c r="BY20955" s="4">
        <f t="shared" si="1313"/>
        <v>1</v>
      </c>
    </row>
    <row r="20956" spans="1:77">
      <c r="A20956" s="10">
        <v>20951</v>
      </c>
      <c r="BT20956" s="10">
        <v>20951</v>
      </c>
      <c r="BU20956" s="4">
        <f t="shared" si="1310"/>
        <v>0</v>
      </c>
      <c r="BV20956" s="4">
        <f t="shared" si="1311"/>
        <v>0</v>
      </c>
      <c r="BW20956" s="10"/>
      <c r="BX20956" s="4">
        <f t="shared" si="1312"/>
        <v>1</v>
      </c>
      <c r="BY20956" s="4">
        <f t="shared" si="1313"/>
        <v>1</v>
      </c>
    </row>
    <row r="20957" spans="1:77">
      <c r="A20957" s="10">
        <v>20952</v>
      </c>
      <c r="BT20957" s="10">
        <v>20952</v>
      </c>
      <c r="BU20957" s="4">
        <f t="shared" si="1310"/>
        <v>0</v>
      </c>
      <c r="BV20957" s="4">
        <f t="shared" si="1311"/>
        <v>0</v>
      </c>
      <c r="BW20957" s="10"/>
      <c r="BX20957" s="4">
        <f t="shared" si="1312"/>
        <v>1</v>
      </c>
      <c r="BY20957" s="4">
        <f t="shared" si="1313"/>
        <v>1</v>
      </c>
    </row>
    <row r="20958" spans="1:77">
      <c r="A20958" s="10">
        <v>20953</v>
      </c>
      <c r="BT20958" s="10">
        <v>20953</v>
      </c>
      <c r="BU20958" s="4">
        <f t="shared" si="1310"/>
        <v>0</v>
      </c>
      <c r="BV20958" s="4">
        <f t="shared" si="1311"/>
        <v>0</v>
      </c>
      <c r="BW20958" s="10"/>
      <c r="BX20958" s="4">
        <f t="shared" si="1312"/>
        <v>1</v>
      </c>
      <c r="BY20958" s="4">
        <f t="shared" si="1313"/>
        <v>1</v>
      </c>
    </row>
    <row r="20959" spans="1:77">
      <c r="A20959" s="10">
        <v>20954</v>
      </c>
      <c r="BT20959" s="10">
        <v>20954</v>
      </c>
      <c r="BU20959" s="4">
        <f t="shared" si="1310"/>
        <v>0</v>
      </c>
      <c r="BV20959" s="4">
        <f t="shared" si="1311"/>
        <v>0</v>
      </c>
      <c r="BW20959" s="10"/>
      <c r="BX20959" s="4">
        <f t="shared" si="1312"/>
        <v>1</v>
      </c>
      <c r="BY20959" s="4">
        <f t="shared" si="1313"/>
        <v>1</v>
      </c>
    </row>
    <row r="20960" spans="1:77">
      <c r="A20960" s="10">
        <v>20955</v>
      </c>
      <c r="BT20960" s="10">
        <v>20955</v>
      </c>
      <c r="BU20960" s="4">
        <f t="shared" si="1310"/>
        <v>0</v>
      </c>
      <c r="BV20960" s="4">
        <f t="shared" si="1311"/>
        <v>0</v>
      </c>
      <c r="BW20960" s="10"/>
      <c r="BX20960" s="4">
        <f t="shared" si="1312"/>
        <v>1</v>
      </c>
      <c r="BY20960" s="4">
        <f t="shared" si="1313"/>
        <v>1</v>
      </c>
    </row>
    <row r="20961" spans="1:77">
      <c r="A20961" s="10">
        <v>20956</v>
      </c>
      <c r="BT20961" s="10">
        <v>20956</v>
      </c>
      <c r="BU20961" s="4">
        <f t="shared" si="1310"/>
        <v>0</v>
      </c>
      <c r="BV20961" s="4">
        <f t="shared" si="1311"/>
        <v>0</v>
      </c>
      <c r="BW20961" s="10"/>
      <c r="BX20961" s="4">
        <f t="shared" si="1312"/>
        <v>1</v>
      </c>
      <c r="BY20961" s="4">
        <f t="shared" si="1313"/>
        <v>1</v>
      </c>
    </row>
    <row r="20962" spans="1:77">
      <c r="A20962" s="10">
        <v>20957</v>
      </c>
      <c r="BT20962" s="10">
        <v>20957</v>
      </c>
      <c r="BU20962" s="4">
        <f t="shared" si="1310"/>
        <v>0</v>
      </c>
      <c r="BV20962" s="4">
        <f t="shared" si="1311"/>
        <v>0</v>
      </c>
      <c r="BW20962" s="10"/>
      <c r="BX20962" s="4">
        <f t="shared" si="1312"/>
        <v>1</v>
      </c>
      <c r="BY20962" s="4">
        <f t="shared" si="1313"/>
        <v>1</v>
      </c>
    </row>
    <row r="20963" spans="1:77">
      <c r="A20963" s="10">
        <v>20958</v>
      </c>
      <c r="BT20963" s="10">
        <v>20958</v>
      </c>
      <c r="BU20963" s="4">
        <f t="shared" si="1310"/>
        <v>0</v>
      </c>
      <c r="BV20963" s="4">
        <f t="shared" si="1311"/>
        <v>0</v>
      </c>
      <c r="BW20963" s="10"/>
      <c r="BX20963" s="4">
        <f t="shared" si="1312"/>
        <v>1</v>
      </c>
      <c r="BY20963" s="4">
        <f t="shared" si="1313"/>
        <v>1</v>
      </c>
    </row>
    <row r="20964" spans="1:77">
      <c r="A20964" s="10">
        <v>20959</v>
      </c>
      <c r="BT20964" s="10">
        <v>20959</v>
      </c>
      <c r="BU20964" s="4">
        <f t="shared" si="1310"/>
        <v>0</v>
      </c>
      <c r="BV20964" s="4">
        <f t="shared" si="1311"/>
        <v>0</v>
      </c>
      <c r="BW20964" s="10"/>
      <c r="BX20964" s="4">
        <f t="shared" si="1312"/>
        <v>1</v>
      </c>
      <c r="BY20964" s="4">
        <f t="shared" si="1313"/>
        <v>1</v>
      </c>
    </row>
    <row r="20965" spans="1:77">
      <c r="A20965" s="10">
        <v>20960</v>
      </c>
      <c r="BT20965" s="10">
        <v>20960</v>
      </c>
      <c r="BU20965" s="4">
        <f t="shared" si="1310"/>
        <v>0</v>
      </c>
      <c r="BV20965" s="4">
        <f t="shared" si="1311"/>
        <v>0</v>
      </c>
      <c r="BW20965" s="10"/>
      <c r="BX20965" s="4">
        <f t="shared" si="1312"/>
        <v>1</v>
      </c>
      <c r="BY20965" s="4">
        <f t="shared" si="1313"/>
        <v>1</v>
      </c>
    </row>
    <row r="20966" spans="1:77">
      <c r="A20966" s="10">
        <v>20961</v>
      </c>
      <c r="BT20966" s="10">
        <v>20961</v>
      </c>
      <c r="BU20966" s="4">
        <f t="shared" si="1310"/>
        <v>0</v>
      </c>
      <c r="BV20966" s="4">
        <f t="shared" si="1311"/>
        <v>0</v>
      </c>
      <c r="BW20966" s="10"/>
      <c r="BX20966" s="4">
        <f t="shared" si="1312"/>
        <v>1</v>
      </c>
      <c r="BY20966" s="4">
        <f t="shared" si="1313"/>
        <v>1</v>
      </c>
    </row>
    <row r="20967" spans="1:77">
      <c r="A20967" s="10">
        <v>20962</v>
      </c>
      <c r="BT20967" s="10">
        <v>20962</v>
      </c>
      <c r="BU20967" s="4">
        <f t="shared" si="1310"/>
        <v>0</v>
      </c>
      <c r="BV20967" s="4">
        <f t="shared" si="1311"/>
        <v>0</v>
      </c>
      <c r="BW20967" s="10"/>
      <c r="BX20967" s="4">
        <f t="shared" si="1312"/>
        <v>1</v>
      </c>
      <c r="BY20967" s="4">
        <f t="shared" si="1313"/>
        <v>1</v>
      </c>
    </row>
    <row r="20968" spans="1:77">
      <c r="A20968" s="10">
        <v>20963</v>
      </c>
      <c r="BT20968" s="10">
        <v>20963</v>
      </c>
      <c r="BU20968" s="4">
        <f t="shared" si="1310"/>
        <v>0</v>
      </c>
      <c r="BV20968" s="4">
        <f t="shared" si="1311"/>
        <v>0</v>
      </c>
      <c r="BW20968" s="10"/>
      <c r="BX20968" s="4">
        <f t="shared" si="1312"/>
        <v>1</v>
      </c>
      <c r="BY20968" s="4">
        <f t="shared" si="1313"/>
        <v>1</v>
      </c>
    </row>
    <row r="20969" spans="1:77">
      <c r="A20969" s="10">
        <v>20964</v>
      </c>
      <c r="BT20969" s="10">
        <v>20964</v>
      </c>
      <c r="BU20969" s="4">
        <f t="shared" si="1310"/>
        <v>0</v>
      </c>
      <c r="BV20969" s="4">
        <f t="shared" si="1311"/>
        <v>0</v>
      </c>
      <c r="BW20969" s="10"/>
      <c r="BX20969" s="4">
        <f t="shared" si="1312"/>
        <v>1</v>
      </c>
      <c r="BY20969" s="4">
        <f t="shared" si="1313"/>
        <v>1</v>
      </c>
    </row>
    <row r="20970" spans="1:77">
      <c r="A20970" s="10">
        <v>20965</v>
      </c>
      <c r="BT20970" s="10">
        <v>20965</v>
      </c>
      <c r="BU20970" s="4">
        <f t="shared" si="1310"/>
        <v>0</v>
      </c>
      <c r="BV20970" s="4">
        <f t="shared" si="1311"/>
        <v>0</v>
      </c>
      <c r="BW20970" s="10"/>
      <c r="BX20970" s="4">
        <f t="shared" si="1312"/>
        <v>1</v>
      </c>
      <c r="BY20970" s="4">
        <f t="shared" si="1313"/>
        <v>1</v>
      </c>
    </row>
    <row r="20971" spans="1:77">
      <c r="A20971" s="10">
        <v>20966</v>
      </c>
      <c r="BT20971" s="10">
        <v>20966</v>
      </c>
      <c r="BU20971" s="4">
        <f t="shared" si="1310"/>
        <v>0</v>
      </c>
      <c r="BV20971" s="4">
        <f t="shared" si="1311"/>
        <v>0</v>
      </c>
      <c r="BW20971" s="10"/>
      <c r="BX20971" s="4">
        <f t="shared" si="1312"/>
        <v>1</v>
      </c>
      <c r="BY20971" s="4">
        <f t="shared" si="1313"/>
        <v>1</v>
      </c>
    </row>
    <row r="20972" spans="1:77">
      <c r="A20972" s="10">
        <v>20967</v>
      </c>
      <c r="BT20972" s="10">
        <v>20967</v>
      </c>
      <c r="BU20972" s="4">
        <f t="shared" si="1310"/>
        <v>0</v>
      </c>
      <c r="BV20972" s="4">
        <f t="shared" si="1311"/>
        <v>0</v>
      </c>
      <c r="BW20972" s="10"/>
      <c r="BX20972" s="4">
        <f t="shared" si="1312"/>
        <v>1</v>
      </c>
      <c r="BY20972" s="4">
        <f t="shared" si="1313"/>
        <v>1</v>
      </c>
    </row>
    <row r="20973" spans="1:77">
      <c r="A20973" s="10">
        <v>20968</v>
      </c>
      <c r="BT20973" s="10">
        <v>20968</v>
      </c>
      <c r="BU20973" s="4">
        <f t="shared" si="1310"/>
        <v>0</v>
      </c>
      <c r="BV20973" s="4">
        <f t="shared" si="1311"/>
        <v>0</v>
      </c>
      <c r="BW20973" s="10"/>
      <c r="BX20973" s="4">
        <f t="shared" si="1312"/>
        <v>1</v>
      </c>
      <c r="BY20973" s="4">
        <f t="shared" si="1313"/>
        <v>1</v>
      </c>
    </row>
    <row r="20974" spans="1:77">
      <c r="A20974" s="10">
        <v>20969</v>
      </c>
      <c r="BT20974" s="10">
        <v>20969</v>
      </c>
      <c r="BU20974" s="4">
        <f t="shared" si="1310"/>
        <v>0</v>
      </c>
      <c r="BV20974" s="4">
        <f t="shared" si="1311"/>
        <v>0</v>
      </c>
      <c r="BW20974" s="10"/>
      <c r="BX20974" s="4">
        <f t="shared" si="1312"/>
        <v>1</v>
      </c>
      <c r="BY20974" s="4">
        <f t="shared" si="1313"/>
        <v>1</v>
      </c>
    </row>
    <row r="20975" spans="1:77">
      <c r="A20975" s="10">
        <v>20970</v>
      </c>
      <c r="BT20975" s="10">
        <v>20970</v>
      </c>
      <c r="BU20975" s="4">
        <f t="shared" si="1310"/>
        <v>0</v>
      </c>
      <c r="BV20975" s="4">
        <f t="shared" si="1311"/>
        <v>0</v>
      </c>
      <c r="BW20975" s="10"/>
      <c r="BX20975" s="4">
        <f t="shared" si="1312"/>
        <v>1</v>
      </c>
      <c r="BY20975" s="4">
        <f t="shared" si="1313"/>
        <v>1</v>
      </c>
    </row>
    <row r="20976" spans="1:77">
      <c r="A20976" s="10">
        <v>20971</v>
      </c>
      <c r="BT20976" s="10">
        <v>20971</v>
      </c>
      <c r="BU20976" s="4">
        <f t="shared" si="1310"/>
        <v>0</v>
      </c>
      <c r="BV20976" s="4">
        <f t="shared" si="1311"/>
        <v>0</v>
      </c>
      <c r="BW20976" s="10"/>
      <c r="BX20976" s="4">
        <f t="shared" si="1312"/>
        <v>1</v>
      </c>
      <c r="BY20976" s="4">
        <f t="shared" si="1313"/>
        <v>1</v>
      </c>
    </row>
    <row r="20977" spans="1:77">
      <c r="A20977" s="10">
        <v>20972</v>
      </c>
      <c r="BT20977" s="10">
        <v>20972</v>
      </c>
      <c r="BU20977" s="4">
        <f t="shared" si="1310"/>
        <v>0</v>
      </c>
      <c r="BV20977" s="4">
        <f t="shared" si="1311"/>
        <v>0</v>
      </c>
      <c r="BW20977" s="10"/>
      <c r="BX20977" s="4">
        <f t="shared" si="1312"/>
        <v>1</v>
      </c>
      <c r="BY20977" s="4">
        <f t="shared" si="1313"/>
        <v>1</v>
      </c>
    </row>
    <row r="20978" spans="1:77">
      <c r="A20978" s="10">
        <v>20973</v>
      </c>
      <c r="BT20978" s="10">
        <v>20973</v>
      </c>
      <c r="BU20978" s="4">
        <f t="shared" si="1310"/>
        <v>0</v>
      </c>
      <c r="BV20978" s="4">
        <f t="shared" si="1311"/>
        <v>0</v>
      </c>
      <c r="BW20978" s="10"/>
      <c r="BX20978" s="4">
        <f t="shared" si="1312"/>
        <v>1</v>
      </c>
      <c r="BY20978" s="4">
        <f t="shared" si="1313"/>
        <v>1</v>
      </c>
    </row>
    <row r="20979" spans="1:77">
      <c r="A20979" s="10">
        <v>20974</v>
      </c>
      <c r="BT20979" s="10">
        <v>20974</v>
      </c>
      <c r="BU20979" s="4">
        <f t="shared" si="1310"/>
        <v>0</v>
      </c>
      <c r="BV20979" s="4">
        <f t="shared" si="1311"/>
        <v>0</v>
      </c>
      <c r="BW20979" s="10"/>
      <c r="BX20979" s="4">
        <f t="shared" si="1312"/>
        <v>1</v>
      </c>
      <c r="BY20979" s="4">
        <f t="shared" si="1313"/>
        <v>1</v>
      </c>
    </row>
    <row r="20980" spans="1:77">
      <c r="A20980" s="10">
        <v>20975</v>
      </c>
      <c r="BT20980" s="10">
        <v>20975</v>
      </c>
      <c r="BU20980" s="4">
        <f t="shared" si="1310"/>
        <v>0</v>
      </c>
      <c r="BV20980" s="4">
        <f t="shared" si="1311"/>
        <v>0</v>
      </c>
      <c r="BW20980" s="10"/>
      <c r="BX20980" s="4">
        <f t="shared" si="1312"/>
        <v>1</v>
      </c>
      <c r="BY20980" s="4">
        <f t="shared" si="1313"/>
        <v>1</v>
      </c>
    </row>
    <row r="20981" spans="1:77">
      <c r="A20981" s="10">
        <v>20976</v>
      </c>
      <c r="BT20981" s="10">
        <v>20976</v>
      </c>
      <c r="BU20981" s="4">
        <f t="shared" si="1310"/>
        <v>0</v>
      </c>
      <c r="BV20981" s="4">
        <f t="shared" si="1311"/>
        <v>0</v>
      </c>
      <c r="BW20981" s="10"/>
      <c r="BX20981" s="4">
        <f t="shared" si="1312"/>
        <v>1</v>
      </c>
      <c r="BY20981" s="4">
        <f t="shared" si="1313"/>
        <v>1</v>
      </c>
    </row>
    <row r="20982" spans="1:77">
      <c r="A20982" s="10">
        <v>20977</v>
      </c>
      <c r="BT20982" s="10">
        <v>20977</v>
      </c>
      <c r="BU20982" s="4">
        <f t="shared" si="1310"/>
        <v>0</v>
      </c>
      <c r="BV20982" s="4">
        <f t="shared" si="1311"/>
        <v>0</v>
      </c>
      <c r="BW20982" s="10"/>
      <c r="BX20982" s="4">
        <f t="shared" si="1312"/>
        <v>1</v>
      </c>
      <c r="BY20982" s="4">
        <f t="shared" si="1313"/>
        <v>1</v>
      </c>
    </row>
    <row r="20983" spans="1:77">
      <c r="A20983" s="10">
        <v>20978</v>
      </c>
      <c r="BT20983" s="10">
        <v>20978</v>
      </c>
      <c r="BU20983" s="4">
        <f t="shared" si="1310"/>
        <v>0</v>
      </c>
      <c r="BV20983" s="4">
        <f t="shared" si="1311"/>
        <v>0</v>
      </c>
      <c r="BW20983" s="10"/>
      <c r="BX20983" s="4">
        <f t="shared" si="1312"/>
        <v>1</v>
      </c>
      <c r="BY20983" s="4">
        <f t="shared" si="1313"/>
        <v>1</v>
      </c>
    </row>
    <row r="20984" spans="1:77">
      <c r="A20984" s="10">
        <v>20979</v>
      </c>
      <c r="BT20984" s="10">
        <v>20979</v>
      </c>
      <c r="BU20984" s="4">
        <f t="shared" si="1310"/>
        <v>0</v>
      </c>
      <c r="BV20984" s="4">
        <f t="shared" si="1311"/>
        <v>0</v>
      </c>
      <c r="BW20984" s="10"/>
      <c r="BX20984" s="4">
        <f t="shared" si="1312"/>
        <v>1</v>
      </c>
      <c r="BY20984" s="4">
        <f t="shared" si="1313"/>
        <v>1</v>
      </c>
    </row>
    <row r="20985" spans="1:77">
      <c r="A20985" s="10">
        <v>20980</v>
      </c>
      <c r="BT20985" s="10">
        <v>20980</v>
      </c>
      <c r="BU20985" s="4">
        <f t="shared" si="1310"/>
        <v>0</v>
      </c>
      <c r="BV20985" s="4">
        <f t="shared" si="1311"/>
        <v>0</v>
      </c>
      <c r="BW20985" s="10"/>
      <c r="BX20985" s="4">
        <f t="shared" si="1312"/>
        <v>1</v>
      </c>
      <c r="BY20985" s="4">
        <f t="shared" si="1313"/>
        <v>1</v>
      </c>
    </row>
    <row r="20986" spans="1:77">
      <c r="A20986" s="10">
        <v>20981</v>
      </c>
      <c r="BT20986" s="10">
        <v>20981</v>
      </c>
      <c r="BU20986" s="4">
        <f t="shared" si="1310"/>
        <v>0</v>
      </c>
      <c r="BV20986" s="4">
        <f t="shared" si="1311"/>
        <v>0</v>
      </c>
      <c r="BW20986" s="10"/>
      <c r="BX20986" s="4">
        <f t="shared" si="1312"/>
        <v>1</v>
      </c>
      <c r="BY20986" s="4">
        <f t="shared" si="1313"/>
        <v>1</v>
      </c>
    </row>
    <row r="20987" spans="1:77">
      <c r="A20987" s="10">
        <v>20982</v>
      </c>
      <c r="BT20987" s="10">
        <v>20982</v>
      </c>
      <c r="BU20987" s="4">
        <f t="shared" si="1310"/>
        <v>0</v>
      </c>
      <c r="BV20987" s="4">
        <f t="shared" si="1311"/>
        <v>0</v>
      </c>
      <c r="BW20987" s="10"/>
      <c r="BX20987" s="4">
        <f t="shared" si="1312"/>
        <v>1</v>
      </c>
      <c r="BY20987" s="4">
        <f t="shared" si="1313"/>
        <v>1</v>
      </c>
    </row>
    <row r="20988" spans="1:77">
      <c r="A20988" s="10">
        <v>20983</v>
      </c>
      <c r="BT20988" s="10">
        <v>20983</v>
      </c>
      <c r="BU20988" s="4">
        <f t="shared" si="1310"/>
        <v>0</v>
      </c>
      <c r="BV20988" s="4">
        <f t="shared" si="1311"/>
        <v>0</v>
      </c>
      <c r="BW20988" s="10"/>
      <c r="BX20988" s="4">
        <f t="shared" si="1312"/>
        <v>1</v>
      </c>
      <c r="BY20988" s="4">
        <f t="shared" si="1313"/>
        <v>1</v>
      </c>
    </row>
    <row r="20989" spans="1:77">
      <c r="A20989" s="10">
        <v>20984</v>
      </c>
      <c r="BT20989" s="10">
        <v>20984</v>
      </c>
      <c r="BU20989" s="4">
        <f t="shared" si="1310"/>
        <v>0</v>
      </c>
      <c r="BV20989" s="4">
        <f t="shared" si="1311"/>
        <v>0</v>
      </c>
      <c r="BW20989" s="10"/>
      <c r="BX20989" s="4">
        <f t="shared" si="1312"/>
        <v>1</v>
      </c>
      <c r="BY20989" s="4">
        <f t="shared" si="1313"/>
        <v>1</v>
      </c>
    </row>
    <row r="20990" spans="1:77">
      <c r="A20990" s="10">
        <v>20985</v>
      </c>
      <c r="BT20990" s="10">
        <v>20985</v>
      </c>
      <c r="BU20990" s="4">
        <f t="shared" si="1310"/>
        <v>0</v>
      </c>
      <c r="BV20990" s="4">
        <f t="shared" si="1311"/>
        <v>0</v>
      </c>
      <c r="BW20990" s="10"/>
      <c r="BX20990" s="4">
        <f t="shared" si="1312"/>
        <v>1</v>
      </c>
      <c r="BY20990" s="4">
        <f t="shared" si="1313"/>
        <v>1</v>
      </c>
    </row>
    <row r="20991" spans="1:77">
      <c r="A20991" s="10">
        <v>20986</v>
      </c>
      <c r="BT20991" s="10">
        <v>20986</v>
      </c>
      <c r="BU20991" s="4">
        <f t="shared" si="1310"/>
        <v>0</v>
      </c>
      <c r="BV20991" s="4">
        <f t="shared" si="1311"/>
        <v>0</v>
      </c>
      <c r="BW20991" s="10"/>
      <c r="BX20991" s="4">
        <f t="shared" si="1312"/>
        <v>1</v>
      </c>
      <c r="BY20991" s="4">
        <f t="shared" si="1313"/>
        <v>1</v>
      </c>
    </row>
    <row r="20992" spans="1:77">
      <c r="A20992" s="10">
        <v>20987</v>
      </c>
      <c r="BT20992" s="10">
        <v>20987</v>
      </c>
      <c r="BU20992" s="4">
        <f t="shared" si="1310"/>
        <v>0</v>
      </c>
      <c r="BV20992" s="4">
        <f t="shared" si="1311"/>
        <v>0</v>
      </c>
      <c r="BW20992" s="10"/>
      <c r="BX20992" s="4">
        <f t="shared" si="1312"/>
        <v>1</v>
      </c>
      <c r="BY20992" s="4">
        <f t="shared" si="1313"/>
        <v>1</v>
      </c>
    </row>
    <row r="20993" spans="1:77">
      <c r="A20993" s="10">
        <v>20988</v>
      </c>
      <c r="BT20993" s="10">
        <v>20988</v>
      </c>
      <c r="BU20993" s="4">
        <f t="shared" si="1310"/>
        <v>0</v>
      </c>
      <c r="BV20993" s="4">
        <f t="shared" si="1311"/>
        <v>0</v>
      </c>
      <c r="BW20993" s="10"/>
      <c r="BX20993" s="4">
        <f t="shared" si="1312"/>
        <v>1</v>
      </c>
      <c r="BY20993" s="4">
        <f t="shared" si="1313"/>
        <v>1</v>
      </c>
    </row>
    <row r="20994" spans="1:77">
      <c r="A20994" s="10">
        <v>20989</v>
      </c>
      <c r="BT20994" s="10">
        <v>20989</v>
      </c>
      <c r="BU20994" s="4">
        <f t="shared" si="1310"/>
        <v>0</v>
      </c>
      <c r="BV20994" s="4">
        <f t="shared" si="1311"/>
        <v>0</v>
      </c>
      <c r="BW20994" s="10"/>
      <c r="BX20994" s="4">
        <f t="shared" si="1312"/>
        <v>1</v>
      </c>
      <c r="BY20994" s="4">
        <f t="shared" si="1313"/>
        <v>1</v>
      </c>
    </row>
    <row r="20995" spans="1:77">
      <c r="A20995" s="10">
        <v>20990</v>
      </c>
      <c r="BT20995" s="10">
        <v>20990</v>
      </c>
      <c r="BU20995" s="4">
        <f t="shared" si="1310"/>
        <v>0</v>
      </c>
      <c r="BV20995" s="4">
        <f t="shared" si="1311"/>
        <v>0</v>
      </c>
      <c r="BW20995" s="10"/>
      <c r="BX20995" s="4">
        <f t="shared" si="1312"/>
        <v>1</v>
      </c>
      <c r="BY20995" s="4">
        <f t="shared" si="1313"/>
        <v>1</v>
      </c>
    </row>
    <row r="20996" spans="1:77">
      <c r="A20996" s="10">
        <v>20991</v>
      </c>
      <c r="BT20996" s="10">
        <v>20991</v>
      </c>
      <c r="BU20996" s="4">
        <f t="shared" si="1310"/>
        <v>0</v>
      </c>
      <c r="BV20996" s="4">
        <f t="shared" si="1311"/>
        <v>0</v>
      </c>
      <c r="BW20996" s="10"/>
      <c r="BX20996" s="4">
        <f t="shared" si="1312"/>
        <v>1</v>
      </c>
      <c r="BY20996" s="4">
        <f t="shared" si="1313"/>
        <v>1</v>
      </c>
    </row>
    <row r="20997" spans="1:77">
      <c r="A20997" s="10">
        <v>20992</v>
      </c>
      <c r="BT20997" s="10">
        <v>20992</v>
      </c>
      <c r="BU20997" s="4">
        <f t="shared" si="1310"/>
        <v>0</v>
      </c>
      <c r="BV20997" s="4">
        <f t="shared" si="1311"/>
        <v>0</v>
      </c>
      <c r="BW20997" s="10"/>
      <c r="BX20997" s="4">
        <f t="shared" si="1312"/>
        <v>1</v>
      </c>
      <c r="BY20997" s="4">
        <f t="shared" si="1313"/>
        <v>1</v>
      </c>
    </row>
    <row r="20998" spans="1:77">
      <c r="A20998" s="10">
        <v>20993</v>
      </c>
      <c r="BT20998" s="10">
        <v>20993</v>
      </c>
      <c r="BU20998" s="4">
        <f t="shared" si="1310"/>
        <v>0</v>
      </c>
      <c r="BV20998" s="4">
        <f t="shared" si="1311"/>
        <v>0</v>
      </c>
      <c r="BW20998" s="10"/>
      <c r="BX20998" s="4">
        <f t="shared" si="1312"/>
        <v>1</v>
      </c>
      <c r="BY20998" s="4">
        <f t="shared" si="1313"/>
        <v>1</v>
      </c>
    </row>
    <row r="20999" spans="1:77">
      <c r="A20999" s="10">
        <v>20994</v>
      </c>
      <c r="BT20999" s="10">
        <v>20994</v>
      </c>
      <c r="BU20999" s="4">
        <f t="shared" ref="BU20999:BU21005" si="1314">BP20999*$BV$1-BQ20999</f>
        <v>0</v>
      </c>
      <c r="BV20999" s="4">
        <f t="shared" ref="BV20999:BV21005" si="1315">BR20999*$BV$1-BS20999</f>
        <v>0</v>
      </c>
      <c r="BW20999" s="10"/>
      <c r="BX20999" s="4">
        <f t="shared" si="1312"/>
        <v>1</v>
      </c>
      <c r="BY20999" s="4">
        <f t="shared" si="1313"/>
        <v>1</v>
      </c>
    </row>
    <row r="21000" spans="1:77">
      <c r="A21000" s="10">
        <v>20995</v>
      </c>
      <c r="BT21000" s="10">
        <v>20995</v>
      </c>
      <c r="BU21000" s="4">
        <f t="shared" si="1314"/>
        <v>0</v>
      </c>
      <c r="BV21000" s="4">
        <f t="shared" si="1315"/>
        <v>0</v>
      </c>
      <c r="BW21000" s="10"/>
      <c r="BX21000" s="4">
        <f t="shared" si="1312"/>
        <v>1</v>
      </c>
      <c r="BY21000" s="4">
        <f t="shared" si="1313"/>
        <v>1</v>
      </c>
    </row>
    <row r="21001" spans="1:77">
      <c r="A21001" s="10">
        <v>20996</v>
      </c>
      <c r="BT21001" s="10">
        <v>20996</v>
      </c>
      <c r="BU21001" s="4">
        <f t="shared" si="1314"/>
        <v>0</v>
      </c>
      <c r="BV21001" s="4">
        <f t="shared" si="1315"/>
        <v>0</v>
      </c>
      <c r="BW21001" s="10"/>
      <c r="BX21001" s="4">
        <f t="shared" si="1312"/>
        <v>1</v>
      </c>
      <c r="BY21001" s="4">
        <f t="shared" si="1313"/>
        <v>1</v>
      </c>
    </row>
    <row r="21002" spans="1:77">
      <c r="A21002" s="10">
        <v>20997</v>
      </c>
      <c r="BT21002" s="10">
        <v>20997</v>
      </c>
      <c r="BU21002" s="4">
        <f t="shared" si="1314"/>
        <v>0</v>
      </c>
      <c r="BV21002" s="4">
        <f t="shared" si="1315"/>
        <v>0</v>
      </c>
      <c r="BW21002" s="10"/>
      <c r="BX21002" s="4">
        <f t="shared" si="1312"/>
        <v>1</v>
      </c>
      <c r="BY21002" s="4">
        <f t="shared" si="1313"/>
        <v>1</v>
      </c>
    </row>
    <row r="21003" spans="1:77">
      <c r="A21003" s="10">
        <v>20998</v>
      </c>
      <c r="BT21003" s="10">
        <v>20998</v>
      </c>
      <c r="BU21003" s="4">
        <f t="shared" si="1314"/>
        <v>0</v>
      </c>
      <c r="BV21003" s="4">
        <f t="shared" si="1315"/>
        <v>0</v>
      </c>
      <c r="BW21003" s="10"/>
      <c r="BX21003" s="4">
        <f t="shared" si="1312"/>
        <v>1</v>
      </c>
      <c r="BY21003" s="4">
        <f t="shared" si="1313"/>
        <v>1</v>
      </c>
    </row>
    <row r="21004" spans="1:77">
      <c r="A21004" s="10">
        <v>20999</v>
      </c>
      <c r="BT21004" s="10">
        <v>20999</v>
      </c>
      <c r="BU21004" s="4">
        <f t="shared" si="1314"/>
        <v>0</v>
      </c>
      <c r="BV21004" s="4">
        <f t="shared" si="1315"/>
        <v>0</v>
      </c>
      <c r="BW21004" s="10"/>
      <c r="BX21004" s="4">
        <f t="shared" si="1312"/>
        <v>1</v>
      </c>
      <c r="BY21004" s="4">
        <f t="shared" si="1313"/>
        <v>1</v>
      </c>
    </row>
    <row r="21005" spans="1:77">
      <c r="A21005" s="10">
        <v>21000</v>
      </c>
      <c r="BT21005" s="10">
        <v>21000</v>
      </c>
      <c r="BU21005" s="4">
        <f t="shared" si="1314"/>
        <v>0</v>
      </c>
      <c r="BV21005" s="4">
        <f t="shared" si="1315"/>
        <v>0</v>
      </c>
      <c r="BW21005" s="10"/>
      <c r="BX21005" s="4">
        <f t="shared" si="1312"/>
        <v>1</v>
      </c>
      <c r="BY21005" s="4">
        <f t="shared" si="1313"/>
        <v>1</v>
      </c>
    </row>
  </sheetData>
  <mergeCells count="23">
    <mergeCell ref="BP2:BQ2"/>
    <mergeCell ref="BR2:BS2"/>
    <mergeCell ref="CI2:CJ2"/>
    <mergeCell ref="CK2:CL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S2:DT2"/>
    <mergeCell ref="DU2:DV2"/>
    <mergeCell ref="DW2:DX2"/>
    <mergeCell ref="DI2:DJ2"/>
    <mergeCell ref="DK2:DL2"/>
    <mergeCell ref="DM2:DN2"/>
    <mergeCell ref="DO2:DP2"/>
    <mergeCell ref="DQ2:DR2"/>
  </mergeCells>
  <phoneticPr fontId="3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Pict="0" macro="[0]!PSA_new">
                <anchor moveWithCells="1" sizeWithCells="1">
                  <from>
                    <xdr:col>7</xdr:col>
                    <xdr:colOff>487680</xdr:colOff>
                    <xdr:row>0</xdr:row>
                    <xdr:rowOff>76200</xdr:rowOff>
                  </from>
                  <to>
                    <xdr:col>9</xdr:col>
                    <xdr:colOff>121920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Pict="0" macro="[0]!CEAC3">
                <anchor moveWithCells="1" sizeWithCells="1">
                  <from>
                    <xdr:col>83</xdr:col>
                    <xdr:colOff>480060</xdr:colOff>
                    <xdr:row>0</xdr:row>
                    <xdr:rowOff>99060</xdr:rowOff>
                  </from>
                  <to>
                    <xdr:col>86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C3"/>
  <sheetViews>
    <sheetView workbookViewId="0">
      <selection activeCell="C2" sqref="C2"/>
    </sheetView>
  </sheetViews>
  <sheetFormatPr defaultColWidth="9" defaultRowHeight="14.4"/>
  <sheetData>
    <row r="1" spans="1:3">
      <c r="B1" s="4" t="s">
        <v>642</v>
      </c>
      <c r="C1" s="4" t="s">
        <v>643</v>
      </c>
    </row>
    <row r="2" spans="1:3">
      <c r="A2" s="4" t="s">
        <v>644</v>
      </c>
      <c r="B2" s="5">
        <v>100000</v>
      </c>
      <c r="C2" s="4">
        <v>750.83299999999997</v>
      </c>
    </row>
    <row r="3" spans="1:3">
      <c r="A3" s="4" t="s">
        <v>645</v>
      </c>
      <c r="B3" s="5">
        <v>150000</v>
      </c>
      <c r="C3">
        <v>1249.0385000000001</v>
      </c>
    </row>
  </sheetData>
  <phoneticPr fontId="3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T10002"/>
  <sheetViews>
    <sheetView workbookViewId="0">
      <selection sqref="A1:XFD1048576"/>
    </sheetView>
  </sheetViews>
  <sheetFormatPr defaultColWidth="9" defaultRowHeight="14.4"/>
  <cols>
    <col min="1" max="6" width="9.21875" style="1" customWidth="1"/>
    <col min="7" max="7" width="9" style="1"/>
    <col min="8" max="9" width="9.109375" style="1" customWidth="1"/>
    <col min="10" max="10" width="9.21875" style="1" customWidth="1"/>
    <col min="11" max="13" width="9.109375" style="1" customWidth="1"/>
    <col min="14" max="17" width="9" style="1"/>
    <col min="18" max="20" width="9.109375" style="1" customWidth="1"/>
    <col min="21" max="16384" width="9" style="1"/>
  </cols>
  <sheetData>
    <row r="1" spans="1:20">
      <c r="A1" s="249" t="s">
        <v>190</v>
      </c>
      <c r="B1" s="249"/>
      <c r="C1" s="249" t="s">
        <v>191</v>
      </c>
      <c r="D1" s="249"/>
      <c r="H1" s="1">
        <v>38184</v>
      </c>
      <c r="K1" s="1">
        <v>71850</v>
      </c>
      <c r="R1" s="2" t="s">
        <v>187</v>
      </c>
      <c r="S1" s="1" t="s">
        <v>646</v>
      </c>
      <c r="T1" s="1" t="s">
        <v>647</v>
      </c>
    </row>
    <row r="2" spans="1:20">
      <c r="A2" s="2" t="s">
        <v>256</v>
      </c>
      <c r="B2" s="2" t="s">
        <v>257</v>
      </c>
      <c r="C2" s="2" t="s">
        <v>256</v>
      </c>
      <c r="D2" s="2" t="s">
        <v>257</v>
      </c>
      <c r="E2" s="2" t="s">
        <v>648</v>
      </c>
      <c r="F2" s="2" t="s">
        <v>649</v>
      </c>
      <c r="I2" s="1">
        <v>0.3</v>
      </c>
      <c r="J2" s="1">
        <f>I2*$H$1</f>
        <v>11455.199999999999</v>
      </c>
      <c r="L2" s="1">
        <v>0.3</v>
      </c>
      <c r="M2" s="1">
        <f>$K$1*L2</f>
        <v>21555</v>
      </c>
      <c r="R2" s="2">
        <v>0</v>
      </c>
      <c r="S2" s="1">
        <v>1</v>
      </c>
      <c r="T2" s="1">
        <v>0</v>
      </c>
    </row>
    <row r="3" spans="1:20">
      <c r="A3" s="3">
        <v>0.623708783680479</v>
      </c>
      <c r="B3" s="3">
        <v>23718.517862224198</v>
      </c>
      <c r="C3" s="3">
        <v>1.0576158148982899</v>
      </c>
      <c r="D3" s="3">
        <v>64171.790476228802</v>
      </c>
      <c r="E3" s="1">
        <f>C3-A3</f>
        <v>0.43390703121781093</v>
      </c>
      <c r="F3" s="1">
        <f>D3-B3</f>
        <v>40453.2726140046</v>
      </c>
      <c r="I3" s="1">
        <v>0.4</v>
      </c>
      <c r="J3" s="1">
        <f t="shared" ref="J3:J6" si="0">I3*$H$1</f>
        <v>15273.6</v>
      </c>
      <c r="L3" s="1">
        <v>0.4</v>
      </c>
      <c r="M3" s="1">
        <f t="shared" ref="M3:M6" si="1">$K$1*L3</f>
        <v>28740</v>
      </c>
      <c r="R3" s="2">
        <v>100</v>
      </c>
      <c r="S3" s="1">
        <v>1</v>
      </c>
      <c r="T3" s="1">
        <v>0</v>
      </c>
    </row>
    <row r="4" spans="1:20">
      <c r="A4" s="3">
        <v>0.73878417226776805</v>
      </c>
      <c r="B4" s="3">
        <v>17537.482295750098</v>
      </c>
      <c r="C4" s="3">
        <v>1.28384216485889</v>
      </c>
      <c r="D4" s="3">
        <v>53697.769389363399</v>
      </c>
      <c r="E4" s="1">
        <f t="shared" ref="E4:E67" si="2">C4-A4</f>
        <v>0.54505799259112198</v>
      </c>
      <c r="F4" s="1">
        <f t="shared" ref="F4:F67" si="3">D4-B4</f>
        <v>36160.287093613297</v>
      </c>
      <c r="I4" s="1">
        <v>0.5</v>
      </c>
      <c r="J4" s="1">
        <f t="shared" si="0"/>
        <v>19092</v>
      </c>
      <c r="L4" s="1">
        <v>0.5</v>
      </c>
      <c r="M4" s="1">
        <f t="shared" si="1"/>
        <v>35925</v>
      </c>
      <c r="R4" s="2">
        <v>200</v>
      </c>
      <c r="S4" s="1">
        <v>1</v>
      </c>
      <c r="T4" s="1">
        <v>0</v>
      </c>
    </row>
    <row r="5" spans="1:20">
      <c r="A5" s="3">
        <v>0.70853784291423705</v>
      </c>
      <c r="B5" s="3">
        <v>17980.738262958999</v>
      </c>
      <c r="C5" s="3">
        <v>1.23551637135828</v>
      </c>
      <c r="D5" s="3">
        <v>54631.500392619899</v>
      </c>
      <c r="E5" s="1">
        <f t="shared" si="2"/>
        <v>0.52697852844404292</v>
      </c>
      <c r="F5" s="1">
        <f t="shared" si="3"/>
        <v>36650.7621296609</v>
      </c>
      <c r="I5" s="1">
        <v>0.6</v>
      </c>
      <c r="J5" s="1">
        <f t="shared" si="0"/>
        <v>22910.399999999998</v>
      </c>
      <c r="L5" s="1">
        <v>0.6</v>
      </c>
      <c r="M5" s="1">
        <f t="shared" si="1"/>
        <v>43110</v>
      </c>
      <c r="R5" s="2">
        <v>300</v>
      </c>
      <c r="S5" s="1">
        <v>1</v>
      </c>
      <c r="T5" s="1">
        <v>0</v>
      </c>
    </row>
    <row r="6" spans="1:20">
      <c r="A6" s="3">
        <v>0.63873363416696805</v>
      </c>
      <c r="B6" s="3">
        <v>17364.355502025799</v>
      </c>
      <c r="C6" s="3">
        <v>1.0885309641681999</v>
      </c>
      <c r="D6" s="3">
        <v>53780.309311318197</v>
      </c>
      <c r="E6" s="1">
        <f t="shared" si="2"/>
        <v>0.4497973300012319</v>
      </c>
      <c r="F6" s="1">
        <f t="shared" si="3"/>
        <v>36415.953809292398</v>
      </c>
      <c r="I6" s="1">
        <v>0.7</v>
      </c>
      <c r="J6" s="1">
        <f t="shared" si="0"/>
        <v>26728.799999999999</v>
      </c>
      <c r="L6" s="1">
        <v>0.7</v>
      </c>
      <c r="M6" s="1">
        <f t="shared" si="1"/>
        <v>50295</v>
      </c>
      <c r="R6" s="2">
        <v>400</v>
      </c>
      <c r="S6" s="1">
        <v>1</v>
      </c>
      <c r="T6" s="1">
        <v>0</v>
      </c>
    </row>
    <row r="7" spans="1:20">
      <c r="A7" s="3">
        <v>0.64617978030138601</v>
      </c>
      <c r="B7" s="3">
        <v>17284.661085252999</v>
      </c>
      <c r="C7" s="3">
        <v>1.1159851821469999</v>
      </c>
      <c r="D7" s="3">
        <v>54563.932477043498</v>
      </c>
      <c r="E7" s="1">
        <f t="shared" si="2"/>
        <v>0.46980540184561392</v>
      </c>
      <c r="F7" s="1">
        <f t="shared" si="3"/>
        <v>37279.271391790498</v>
      </c>
      <c r="R7" s="2">
        <v>500</v>
      </c>
      <c r="S7" s="1">
        <v>1</v>
      </c>
      <c r="T7" s="1">
        <v>0</v>
      </c>
    </row>
    <row r="8" spans="1:20">
      <c r="A8" s="3">
        <v>0.74342037598958899</v>
      </c>
      <c r="B8" s="3">
        <v>19732.504953697098</v>
      </c>
      <c r="C8" s="3">
        <v>1.2879824205853201</v>
      </c>
      <c r="D8" s="3">
        <v>56158.219536644399</v>
      </c>
      <c r="E8" s="1">
        <f t="shared" si="2"/>
        <v>0.5445620445957311</v>
      </c>
      <c r="F8" s="1">
        <f t="shared" si="3"/>
        <v>36425.714582947301</v>
      </c>
      <c r="R8" s="2">
        <v>600</v>
      </c>
      <c r="S8" s="1">
        <v>1</v>
      </c>
      <c r="T8" s="1">
        <v>0</v>
      </c>
    </row>
    <row r="9" spans="1:20">
      <c r="A9" s="3">
        <v>0.73568488081639605</v>
      </c>
      <c r="B9" s="3">
        <v>21645.311137554199</v>
      </c>
      <c r="C9" s="3">
        <v>1.2841379262082999</v>
      </c>
      <c r="D9" s="3">
        <v>58944.174380857003</v>
      </c>
      <c r="E9" s="1">
        <f t="shared" si="2"/>
        <v>0.54845304539190387</v>
      </c>
      <c r="F9" s="1">
        <f t="shared" si="3"/>
        <v>37298.863243302803</v>
      </c>
      <c r="R9" s="2">
        <v>700</v>
      </c>
      <c r="S9" s="1">
        <v>1</v>
      </c>
      <c r="T9" s="1">
        <v>0</v>
      </c>
    </row>
    <row r="10" spans="1:20">
      <c r="A10" s="3">
        <v>0.71347826961555605</v>
      </c>
      <c r="B10" s="3">
        <v>22422.714025356301</v>
      </c>
      <c r="C10" s="3">
        <v>1.23965487254536</v>
      </c>
      <c r="D10" s="3">
        <v>62043.194659777699</v>
      </c>
      <c r="E10" s="1">
        <f t="shared" si="2"/>
        <v>0.52617660292980395</v>
      </c>
      <c r="F10" s="1">
        <f t="shared" si="3"/>
        <v>39620.480634421401</v>
      </c>
      <c r="R10" s="2">
        <v>800</v>
      </c>
      <c r="S10" s="1">
        <v>1</v>
      </c>
      <c r="T10" s="1">
        <v>0</v>
      </c>
    </row>
    <row r="11" spans="1:20">
      <c r="A11" s="3">
        <v>0.70780183641211103</v>
      </c>
      <c r="B11" s="3">
        <v>19405.3660968398</v>
      </c>
      <c r="C11" s="3">
        <v>1.2268244972536899</v>
      </c>
      <c r="D11" s="3">
        <v>55126.075510660899</v>
      </c>
      <c r="E11" s="1">
        <f t="shared" si="2"/>
        <v>0.51902266084157889</v>
      </c>
      <c r="F11" s="1">
        <f t="shared" si="3"/>
        <v>35720.709413821096</v>
      </c>
      <c r="R11" s="2">
        <v>900</v>
      </c>
      <c r="S11" s="1">
        <v>1</v>
      </c>
      <c r="T11" s="1">
        <v>0</v>
      </c>
    </row>
    <row r="12" spans="1:20">
      <c r="A12" s="3">
        <v>0.61823208532742102</v>
      </c>
      <c r="B12" s="3">
        <v>14774.554553629599</v>
      </c>
      <c r="C12" s="3">
        <v>1.09065198891486</v>
      </c>
      <c r="D12" s="3">
        <v>50067.817535451701</v>
      </c>
      <c r="E12" s="1">
        <f t="shared" si="2"/>
        <v>0.47241990358743902</v>
      </c>
      <c r="F12" s="1">
        <f t="shared" si="3"/>
        <v>35293.262981822103</v>
      </c>
      <c r="R12" s="2">
        <v>1000</v>
      </c>
      <c r="S12" s="1">
        <v>1</v>
      </c>
      <c r="T12" s="1">
        <v>0</v>
      </c>
    </row>
    <row r="13" spans="1:20">
      <c r="A13" s="3">
        <v>0.71961406450023302</v>
      </c>
      <c r="B13" s="3">
        <v>20244.392156666599</v>
      </c>
      <c r="C13" s="3">
        <v>1.21228300086014</v>
      </c>
      <c r="D13" s="3">
        <v>56047.587175230299</v>
      </c>
      <c r="E13" s="1">
        <f t="shared" si="2"/>
        <v>0.49266893635990694</v>
      </c>
      <c r="F13" s="1">
        <f t="shared" si="3"/>
        <v>35803.195018563696</v>
      </c>
      <c r="R13" s="2">
        <v>1100</v>
      </c>
      <c r="S13" s="1">
        <v>1</v>
      </c>
      <c r="T13" s="1">
        <v>0</v>
      </c>
    </row>
    <row r="14" spans="1:20">
      <c r="A14" s="3">
        <v>0.72123914326590999</v>
      </c>
      <c r="B14" s="3">
        <v>19903.008607016702</v>
      </c>
      <c r="C14" s="3">
        <v>1.2287779691965199</v>
      </c>
      <c r="D14" s="3">
        <v>57945.337109525201</v>
      </c>
      <c r="E14" s="1">
        <f t="shared" si="2"/>
        <v>0.50753882593060995</v>
      </c>
      <c r="F14" s="1">
        <f t="shared" si="3"/>
        <v>38042.328502508499</v>
      </c>
      <c r="R14" s="2">
        <v>1200</v>
      </c>
      <c r="S14" s="1">
        <v>1</v>
      </c>
      <c r="T14" s="1">
        <v>0</v>
      </c>
    </row>
    <row r="15" spans="1:20">
      <c r="A15" s="3">
        <v>0.68887394563495796</v>
      </c>
      <c r="B15" s="3">
        <v>21100.552257752999</v>
      </c>
      <c r="C15" s="3">
        <v>1.2107471381196999</v>
      </c>
      <c r="D15" s="3">
        <v>58683.350562508</v>
      </c>
      <c r="E15" s="1">
        <f t="shared" si="2"/>
        <v>0.52187319248474195</v>
      </c>
      <c r="F15" s="1">
        <f t="shared" si="3"/>
        <v>37582.798304755001</v>
      </c>
      <c r="R15" s="2">
        <v>1300</v>
      </c>
      <c r="S15" s="1">
        <v>1</v>
      </c>
      <c r="T15" s="1">
        <v>0</v>
      </c>
    </row>
    <row r="16" spans="1:20">
      <c r="A16" s="3">
        <v>0.64147636587715795</v>
      </c>
      <c r="B16" s="3">
        <v>20703.3411727727</v>
      </c>
      <c r="C16" s="3">
        <v>1.0963863391220099</v>
      </c>
      <c r="D16" s="3">
        <v>59592.682227358797</v>
      </c>
      <c r="E16" s="1">
        <f t="shared" si="2"/>
        <v>0.45490997324485194</v>
      </c>
      <c r="F16" s="1">
        <f t="shared" si="3"/>
        <v>38889.341054586097</v>
      </c>
      <c r="R16" s="2">
        <v>1400</v>
      </c>
      <c r="S16" s="1">
        <v>1</v>
      </c>
      <c r="T16" s="1">
        <v>0</v>
      </c>
    </row>
    <row r="17" spans="1:20">
      <c r="A17" s="3">
        <v>0.67133000865244596</v>
      </c>
      <c r="B17" s="3">
        <v>19164.6831154551</v>
      </c>
      <c r="C17" s="3">
        <v>1.20431048857783</v>
      </c>
      <c r="D17" s="3">
        <v>56333.696137548002</v>
      </c>
      <c r="E17" s="1">
        <f t="shared" si="2"/>
        <v>0.532980479925384</v>
      </c>
      <c r="F17" s="1">
        <f t="shared" si="3"/>
        <v>37169.013022092899</v>
      </c>
      <c r="R17" s="2">
        <v>1500</v>
      </c>
      <c r="S17" s="1">
        <v>1</v>
      </c>
      <c r="T17" s="1">
        <v>0</v>
      </c>
    </row>
    <row r="18" spans="1:20">
      <c r="A18" s="3">
        <v>0.73057508122677395</v>
      </c>
      <c r="B18" s="3">
        <v>20431.253706466199</v>
      </c>
      <c r="C18" s="3">
        <v>1.25606313620956</v>
      </c>
      <c r="D18" s="3">
        <v>56090.141731359799</v>
      </c>
      <c r="E18" s="1">
        <f t="shared" si="2"/>
        <v>0.52548805498278606</v>
      </c>
      <c r="F18" s="1">
        <f t="shared" si="3"/>
        <v>35658.888024893604</v>
      </c>
      <c r="R18" s="2">
        <v>1600</v>
      </c>
      <c r="S18" s="1">
        <v>1</v>
      </c>
      <c r="T18" s="1">
        <v>0</v>
      </c>
    </row>
    <row r="19" spans="1:20">
      <c r="A19" s="3">
        <v>0.70788733304975104</v>
      </c>
      <c r="B19" s="3">
        <v>20762.5389360831</v>
      </c>
      <c r="C19" s="3">
        <v>1.20822104750458</v>
      </c>
      <c r="D19" s="3">
        <v>55317.288341949999</v>
      </c>
      <c r="E19" s="1">
        <f t="shared" si="2"/>
        <v>0.50033371445482899</v>
      </c>
      <c r="F19" s="1">
        <f t="shared" si="3"/>
        <v>34554.749405866896</v>
      </c>
      <c r="R19" s="2">
        <v>1700</v>
      </c>
      <c r="S19" s="1">
        <v>1</v>
      </c>
      <c r="T19" s="1">
        <v>0</v>
      </c>
    </row>
    <row r="20" spans="1:20">
      <c r="A20" s="3">
        <v>0.73725627438574104</v>
      </c>
      <c r="B20" s="3">
        <v>20965.3634849595</v>
      </c>
      <c r="C20" s="3">
        <v>1.27929028828547</v>
      </c>
      <c r="D20" s="3">
        <v>59126.976339929497</v>
      </c>
      <c r="E20" s="1">
        <f t="shared" si="2"/>
        <v>0.54203401389972894</v>
      </c>
      <c r="F20" s="1">
        <f t="shared" si="3"/>
        <v>38161.612854969993</v>
      </c>
      <c r="R20" s="2">
        <v>1800</v>
      </c>
      <c r="S20" s="1">
        <v>1</v>
      </c>
      <c r="T20" s="1">
        <v>0</v>
      </c>
    </row>
    <row r="21" spans="1:20">
      <c r="A21" s="3">
        <v>0.72202653194708699</v>
      </c>
      <c r="B21" s="3">
        <v>18944.3827111067</v>
      </c>
      <c r="C21" s="3">
        <v>1.27719565738372</v>
      </c>
      <c r="D21" s="3">
        <v>57275.943180227798</v>
      </c>
      <c r="E21" s="1">
        <f t="shared" si="2"/>
        <v>0.55516912543663299</v>
      </c>
      <c r="F21" s="1">
        <f t="shared" si="3"/>
        <v>38331.560469121097</v>
      </c>
      <c r="R21" s="2">
        <v>1900</v>
      </c>
      <c r="S21" s="1">
        <v>1</v>
      </c>
      <c r="T21" s="1">
        <v>0</v>
      </c>
    </row>
    <row r="22" spans="1:20">
      <c r="A22" s="3">
        <v>0.71176453737600498</v>
      </c>
      <c r="B22" s="3">
        <v>20395.4225394803</v>
      </c>
      <c r="C22" s="3">
        <v>1.2497115492961799</v>
      </c>
      <c r="D22" s="3">
        <v>57079.0437763433</v>
      </c>
      <c r="E22" s="1">
        <f t="shared" si="2"/>
        <v>0.53794701192017491</v>
      </c>
      <c r="F22" s="1">
        <f t="shared" si="3"/>
        <v>36683.621236863</v>
      </c>
      <c r="R22" s="2">
        <v>2000</v>
      </c>
      <c r="S22" s="1">
        <v>1</v>
      </c>
      <c r="T22" s="1">
        <v>0</v>
      </c>
    </row>
    <row r="23" spans="1:20">
      <c r="A23" s="3">
        <v>0.67494372862187002</v>
      </c>
      <c r="B23" s="3">
        <v>21045.172271053201</v>
      </c>
      <c r="C23" s="3">
        <v>1.20123241094876</v>
      </c>
      <c r="D23" s="3">
        <v>59982.501508349298</v>
      </c>
      <c r="E23" s="1">
        <f t="shared" si="2"/>
        <v>0.52628868232688997</v>
      </c>
      <c r="F23" s="1">
        <f t="shared" si="3"/>
        <v>38937.3292372961</v>
      </c>
      <c r="R23" s="2">
        <v>2100</v>
      </c>
      <c r="S23" s="1">
        <v>1</v>
      </c>
      <c r="T23" s="1">
        <v>0</v>
      </c>
    </row>
    <row r="24" spans="1:20">
      <c r="A24" s="3">
        <v>0.675394489362798</v>
      </c>
      <c r="B24" s="3">
        <v>20855.5232484958</v>
      </c>
      <c r="C24" s="3">
        <v>1.18298233688069</v>
      </c>
      <c r="D24" s="3">
        <v>58380.824356924597</v>
      </c>
      <c r="E24" s="1">
        <f t="shared" si="2"/>
        <v>0.50758784751789199</v>
      </c>
      <c r="F24" s="1">
        <f t="shared" si="3"/>
        <v>37525.301108428801</v>
      </c>
      <c r="R24" s="2">
        <v>2200</v>
      </c>
      <c r="S24" s="1">
        <v>1</v>
      </c>
      <c r="T24" s="1">
        <v>0</v>
      </c>
    </row>
    <row r="25" spans="1:20">
      <c r="A25" s="3">
        <v>0.72079868144638604</v>
      </c>
      <c r="B25" s="3">
        <v>21943.080600935202</v>
      </c>
      <c r="C25" s="3">
        <v>1.2919881486559901</v>
      </c>
      <c r="D25" s="3">
        <v>61279.783985855996</v>
      </c>
      <c r="E25" s="1">
        <f t="shared" si="2"/>
        <v>0.57118946720960406</v>
      </c>
      <c r="F25" s="1">
        <f t="shared" si="3"/>
        <v>39336.703384920795</v>
      </c>
      <c r="R25" s="2">
        <v>2300</v>
      </c>
      <c r="S25" s="1">
        <v>1</v>
      </c>
      <c r="T25" s="1">
        <v>0</v>
      </c>
    </row>
    <row r="26" spans="1:20">
      <c r="A26" s="3">
        <v>0.72855606710752996</v>
      </c>
      <c r="B26" s="3">
        <v>18648.5349500093</v>
      </c>
      <c r="C26" s="3">
        <v>1.2397133951786601</v>
      </c>
      <c r="D26" s="3">
        <v>54445.479727552898</v>
      </c>
      <c r="E26" s="1">
        <f t="shared" si="2"/>
        <v>0.51115732807113012</v>
      </c>
      <c r="F26" s="1">
        <f t="shared" si="3"/>
        <v>35796.944777543598</v>
      </c>
      <c r="R26" s="2">
        <v>2400</v>
      </c>
      <c r="S26" s="1">
        <v>1</v>
      </c>
      <c r="T26" s="1">
        <v>0</v>
      </c>
    </row>
    <row r="27" spans="1:20">
      <c r="A27" s="3">
        <v>0.70046363320147698</v>
      </c>
      <c r="B27" s="3">
        <v>20621.8484298765</v>
      </c>
      <c r="C27" s="3">
        <v>1.22303028413169</v>
      </c>
      <c r="D27" s="3">
        <v>60630.834821959601</v>
      </c>
      <c r="E27" s="1">
        <f t="shared" si="2"/>
        <v>0.52256665093021304</v>
      </c>
      <c r="F27" s="1">
        <f t="shared" si="3"/>
        <v>40008.986392083098</v>
      </c>
      <c r="R27" s="2">
        <v>2500</v>
      </c>
      <c r="S27" s="1">
        <v>1</v>
      </c>
      <c r="T27" s="1">
        <v>0</v>
      </c>
    </row>
    <row r="28" spans="1:20">
      <c r="A28" s="3">
        <v>0.71458844430312995</v>
      </c>
      <c r="B28" s="3">
        <v>15124.1394177645</v>
      </c>
      <c r="C28" s="3">
        <v>1.24567462891832</v>
      </c>
      <c r="D28" s="3">
        <v>50300.244714054403</v>
      </c>
      <c r="E28" s="1">
        <f t="shared" si="2"/>
        <v>0.53108618461519008</v>
      </c>
      <c r="F28" s="1">
        <f t="shared" si="3"/>
        <v>35176.105296289905</v>
      </c>
      <c r="R28" s="2">
        <v>2600</v>
      </c>
      <c r="S28" s="1">
        <v>1</v>
      </c>
      <c r="T28" s="1">
        <v>0</v>
      </c>
    </row>
    <row r="29" spans="1:20">
      <c r="A29" s="3">
        <v>0.62817348877703505</v>
      </c>
      <c r="B29" s="3">
        <v>18328.109646628502</v>
      </c>
      <c r="C29" s="3">
        <v>1.0634105654022601</v>
      </c>
      <c r="D29" s="3">
        <v>53774.412068021898</v>
      </c>
      <c r="E29" s="1">
        <f t="shared" si="2"/>
        <v>0.43523707662522504</v>
      </c>
      <c r="F29" s="1">
        <f t="shared" si="3"/>
        <v>35446.302421393397</v>
      </c>
      <c r="R29" s="2">
        <v>2700</v>
      </c>
      <c r="S29" s="1">
        <v>1</v>
      </c>
      <c r="T29" s="1">
        <v>0</v>
      </c>
    </row>
    <row r="30" spans="1:20">
      <c r="A30" s="3">
        <v>0.72657137548272999</v>
      </c>
      <c r="B30" s="3">
        <v>20089.373019423499</v>
      </c>
      <c r="C30" s="3">
        <v>1.2559788983406399</v>
      </c>
      <c r="D30" s="3">
        <v>56893.065224825201</v>
      </c>
      <c r="E30" s="1">
        <f t="shared" si="2"/>
        <v>0.52940752285790993</v>
      </c>
      <c r="F30" s="1">
        <f t="shared" si="3"/>
        <v>36803.692205401705</v>
      </c>
      <c r="J30" s="2" t="s">
        <v>650</v>
      </c>
      <c r="K30" s="2"/>
      <c r="R30" s="2">
        <v>2800</v>
      </c>
      <c r="S30" s="1">
        <v>1</v>
      </c>
      <c r="T30" s="1">
        <v>0</v>
      </c>
    </row>
    <row r="31" spans="1:20">
      <c r="A31" s="3">
        <v>0.68947331601490702</v>
      </c>
      <c r="B31" s="3">
        <v>18120.4859738226</v>
      </c>
      <c r="C31" s="3">
        <v>1.19883923712208</v>
      </c>
      <c r="D31" s="3">
        <v>54147.0896801743</v>
      </c>
      <c r="E31" s="1">
        <f t="shared" si="2"/>
        <v>0.50936592110717294</v>
      </c>
      <c r="F31" s="1">
        <f t="shared" si="3"/>
        <v>36026.6037063517</v>
      </c>
      <c r="J31" s="1" t="s">
        <v>651</v>
      </c>
      <c r="R31" s="2">
        <v>2900</v>
      </c>
      <c r="S31" s="1">
        <v>1</v>
      </c>
      <c r="T31" s="1">
        <v>0</v>
      </c>
    </row>
    <row r="32" spans="1:20">
      <c r="A32" s="3">
        <v>0.74417682589930001</v>
      </c>
      <c r="B32" s="3">
        <v>17915.6010393295</v>
      </c>
      <c r="C32" s="3">
        <v>1.2808177753221699</v>
      </c>
      <c r="D32" s="3">
        <v>53214.1207126105</v>
      </c>
      <c r="E32" s="1">
        <f t="shared" si="2"/>
        <v>0.53664094942286988</v>
      </c>
      <c r="F32" s="1">
        <f t="shared" si="3"/>
        <v>35298.519673281</v>
      </c>
      <c r="J32" s="1" t="s">
        <v>652</v>
      </c>
      <c r="R32" s="2">
        <v>3000</v>
      </c>
      <c r="S32" s="1">
        <v>1</v>
      </c>
      <c r="T32" s="1">
        <v>0</v>
      </c>
    </row>
    <row r="33" spans="1:20">
      <c r="A33" s="3">
        <v>0.730996483009973</v>
      </c>
      <c r="B33" s="3">
        <v>21623.2955909298</v>
      </c>
      <c r="C33" s="3">
        <v>1.2452874038465001</v>
      </c>
      <c r="D33" s="3">
        <v>56567.460853214398</v>
      </c>
      <c r="E33" s="1">
        <f t="shared" si="2"/>
        <v>0.51429092083652705</v>
      </c>
      <c r="F33" s="1">
        <f t="shared" si="3"/>
        <v>34944.165262284601</v>
      </c>
      <c r="R33" s="2">
        <v>3100</v>
      </c>
      <c r="S33" s="1">
        <v>1</v>
      </c>
      <c r="T33" s="1">
        <v>0</v>
      </c>
    </row>
    <row r="34" spans="1:20">
      <c r="A34" s="3">
        <v>0.70572597857714003</v>
      </c>
      <c r="B34" s="3">
        <v>21998.429146972499</v>
      </c>
      <c r="C34" s="3">
        <v>1.1900660505619001</v>
      </c>
      <c r="D34" s="3">
        <v>57544.528864936801</v>
      </c>
      <c r="E34" s="1">
        <f t="shared" si="2"/>
        <v>0.48434007198476003</v>
      </c>
      <c r="F34" s="1">
        <f t="shared" si="3"/>
        <v>35546.099717964302</v>
      </c>
      <c r="R34" s="2">
        <v>3200</v>
      </c>
      <c r="S34" s="1">
        <v>1</v>
      </c>
      <c r="T34" s="1">
        <v>0</v>
      </c>
    </row>
    <row r="35" spans="1:20">
      <c r="A35" s="3">
        <v>0.68398307846080597</v>
      </c>
      <c r="B35" s="3">
        <v>20970.459086237701</v>
      </c>
      <c r="C35" s="3">
        <v>1.1566257640509501</v>
      </c>
      <c r="D35" s="3">
        <v>57916.141094603197</v>
      </c>
      <c r="E35" s="1">
        <f t="shared" si="2"/>
        <v>0.47264268559014411</v>
      </c>
      <c r="F35" s="1">
        <f t="shared" si="3"/>
        <v>36945.682008365497</v>
      </c>
      <c r="R35" s="2">
        <v>3300</v>
      </c>
      <c r="S35" s="1">
        <v>1</v>
      </c>
      <c r="T35" s="1">
        <v>0</v>
      </c>
    </row>
    <row r="36" spans="1:20">
      <c r="A36" s="3">
        <v>0.70666465106459597</v>
      </c>
      <c r="B36" s="3">
        <v>21843.375832757702</v>
      </c>
      <c r="C36" s="3">
        <v>1.23931308431085</v>
      </c>
      <c r="D36" s="3">
        <v>59588.238242432402</v>
      </c>
      <c r="E36" s="1">
        <f t="shared" si="2"/>
        <v>0.53264843324625399</v>
      </c>
      <c r="F36" s="1">
        <f t="shared" si="3"/>
        <v>37744.862409674701</v>
      </c>
      <c r="R36" s="2">
        <v>3400</v>
      </c>
      <c r="S36" s="1">
        <v>1</v>
      </c>
      <c r="T36" s="1">
        <v>0</v>
      </c>
    </row>
    <row r="37" spans="1:20">
      <c r="A37" s="3">
        <v>0.67826696421398003</v>
      </c>
      <c r="B37" s="3">
        <v>24802.464753766501</v>
      </c>
      <c r="C37" s="3">
        <v>1.1649597720106599</v>
      </c>
      <c r="D37" s="3">
        <v>60974.616029486002</v>
      </c>
      <c r="E37" s="1">
        <f t="shared" si="2"/>
        <v>0.48669280779667989</v>
      </c>
      <c r="F37" s="1">
        <f t="shared" si="3"/>
        <v>36172.151275719501</v>
      </c>
      <c r="R37" s="2">
        <v>3500</v>
      </c>
      <c r="S37" s="1">
        <v>1</v>
      </c>
      <c r="T37" s="1">
        <v>0</v>
      </c>
    </row>
    <row r="38" spans="1:20">
      <c r="A38" s="3">
        <v>0.70192912601622004</v>
      </c>
      <c r="B38" s="3">
        <v>18260.279617947199</v>
      </c>
      <c r="C38" s="3">
        <v>1.21940711780538</v>
      </c>
      <c r="D38" s="3">
        <v>54067.958303448802</v>
      </c>
      <c r="E38" s="1">
        <f t="shared" si="2"/>
        <v>0.51747799178915999</v>
      </c>
      <c r="F38" s="1">
        <f t="shared" si="3"/>
        <v>35807.678685501603</v>
      </c>
      <c r="R38" s="2">
        <v>3600</v>
      </c>
      <c r="S38" s="1">
        <v>1</v>
      </c>
      <c r="T38" s="1">
        <v>0</v>
      </c>
    </row>
    <row r="39" spans="1:20">
      <c r="A39" s="3">
        <v>0.79048543089045098</v>
      </c>
      <c r="B39" s="3">
        <v>23026.921371029799</v>
      </c>
      <c r="C39" s="3">
        <v>1.3612476195868899</v>
      </c>
      <c r="D39" s="3">
        <v>62916.795530235097</v>
      </c>
      <c r="E39" s="1">
        <f t="shared" si="2"/>
        <v>0.57076218869643891</v>
      </c>
      <c r="F39" s="1">
        <f t="shared" si="3"/>
        <v>39889.874159205297</v>
      </c>
      <c r="R39" s="2">
        <v>3700</v>
      </c>
      <c r="S39" s="1">
        <v>1</v>
      </c>
      <c r="T39" s="1">
        <v>0</v>
      </c>
    </row>
    <row r="40" spans="1:20">
      <c r="A40" s="3">
        <v>0.69488917362029101</v>
      </c>
      <c r="B40" s="3">
        <v>17044.462620923499</v>
      </c>
      <c r="C40" s="3">
        <v>1.2096690770882901</v>
      </c>
      <c r="D40" s="3">
        <v>54214.694190508897</v>
      </c>
      <c r="E40" s="1">
        <f t="shared" si="2"/>
        <v>0.51477990346799907</v>
      </c>
      <c r="F40" s="1">
        <f t="shared" si="3"/>
        <v>37170.231569585398</v>
      </c>
      <c r="R40" s="2">
        <v>3800</v>
      </c>
      <c r="S40" s="1">
        <v>1</v>
      </c>
      <c r="T40" s="1">
        <v>0</v>
      </c>
    </row>
    <row r="41" spans="1:20">
      <c r="A41" s="3">
        <v>0.76167128925729499</v>
      </c>
      <c r="B41" s="3">
        <v>22300.879490465799</v>
      </c>
      <c r="C41" s="3">
        <v>1.3127850963247301</v>
      </c>
      <c r="D41" s="3">
        <v>59956.259160451104</v>
      </c>
      <c r="E41" s="1">
        <f t="shared" si="2"/>
        <v>0.55111380706743507</v>
      </c>
      <c r="F41" s="1">
        <f t="shared" si="3"/>
        <v>37655.379669985305</v>
      </c>
      <c r="R41" s="2">
        <v>3900</v>
      </c>
      <c r="S41" s="1">
        <v>1</v>
      </c>
      <c r="T41" s="1">
        <v>0</v>
      </c>
    </row>
    <row r="42" spans="1:20">
      <c r="A42" s="3">
        <v>0.71483304904927303</v>
      </c>
      <c r="B42" s="3">
        <v>21413.535031127401</v>
      </c>
      <c r="C42" s="3">
        <v>1.2523304042992001</v>
      </c>
      <c r="D42" s="3">
        <v>61356.059602319103</v>
      </c>
      <c r="E42" s="1">
        <f t="shared" si="2"/>
        <v>0.53749735524992703</v>
      </c>
      <c r="F42" s="1">
        <f t="shared" si="3"/>
        <v>39942.524571191701</v>
      </c>
      <c r="R42" s="2">
        <v>4000</v>
      </c>
      <c r="S42" s="1">
        <v>1</v>
      </c>
      <c r="T42" s="1">
        <v>0</v>
      </c>
    </row>
    <row r="43" spans="1:20">
      <c r="A43" s="3">
        <v>0.72442609256755597</v>
      </c>
      <c r="B43" s="3">
        <v>17747.036970684399</v>
      </c>
      <c r="C43" s="3">
        <v>1.27812874002067</v>
      </c>
      <c r="D43" s="3">
        <v>54044.975837787599</v>
      </c>
      <c r="E43" s="1">
        <f t="shared" si="2"/>
        <v>0.55370264745311404</v>
      </c>
      <c r="F43" s="1">
        <f t="shared" si="3"/>
        <v>36297.938867103199</v>
      </c>
      <c r="R43" s="2">
        <v>4100</v>
      </c>
      <c r="S43" s="1">
        <v>1</v>
      </c>
      <c r="T43" s="1">
        <v>0</v>
      </c>
    </row>
    <row r="44" spans="1:20">
      <c r="A44" s="3">
        <v>0.73021900425074404</v>
      </c>
      <c r="B44" s="3">
        <v>17373.615244153301</v>
      </c>
      <c r="C44" s="3">
        <v>1.28013831394412</v>
      </c>
      <c r="D44" s="3">
        <v>52307.584169104499</v>
      </c>
      <c r="E44" s="1">
        <f t="shared" si="2"/>
        <v>0.54991930969337599</v>
      </c>
      <c r="F44" s="1">
        <f t="shared" si="3"/>
        <v>34933.968924951201</v>
      </c>
      <c r="R44" s="2">
        <v>4200</v>
      </c>
      <c r="S44" s="1">
        <v>1</v>
      </c>
      <c r="T44" s="1">
        <v>0</v>
      </c>
    </row>
    <row r="45" spans="1:20">
      <c r="A45" s="3">
        <v>0.75135830364622103</v>
      </c>
      <c r="B45" s="3">
        <v>20701.472448094199</v>
      </c>
      <c r="C45" s="3">
        <v>1.2971861708092101</v>
      </c>
      <c r="D45" s="3">
        <v>59503.647698307199</v>
      </c>
      <c r="E45" s="1">
        <f t="shared" si="2"/>
        <v>0.54582786716298903</v>
      </c>
      <c r="F45" s="1">
        <f t="shared" si="3"/>
        <v>38802.175250212997</v>
      </c>
      <c r="R45" s="2">
        <v>4300</v>
      </c>
      <c r="S45" s="1">
        <v>1</v>
      </c>
      <c r="T45" s="1">
        <v>0</v>
      </c>
    </row>
    <row r="46" spans="1:20">
      <c r="A46" s="3">
        <v>0.74088218028353303</v>
      </c>
      <c r="B46" s="3">
        <v>18539.5232791823</v>
      </c>
      <c r="C46" s="3">
        <v>1.2503105682932301</v>
      </c>
      <c r="D46" s="3">
        <v>54100.354874145101</v>
      </c>
      <c r="E46" s="1">
        <f t="shared" si="2"/>
        <v>0.50942838800969703</v>
      </c>
      <c r="F46" s="1">
        <f t="shared" si="3"/>
        <v>35560.831594962801</v>
      </c>
      <c r="R46" s="2">
        <v>4400</v>
      </c>
      <c r="S46" s="1">
        <v>1</v>
      </c>
      <c r="T46" s="1">
        <v>0</v>
      </c>
    </row>
    <row r="47" spans="1:20">
      <c r="A47" s="3">
        <v>0.73897185100066298</v>
      </c>
      <c r="B47" s="3">
        <v>18278.6882915155</v>
      </c>
      <c r="C47" s="3">
        <v>1.2745489366178799</v>
      </c>
      <c r="D47" s="3">
        <v>55337.978486069602</v>
      </c>
      <c r="E47" s="1">
        <f t="shared" si="2"/>
        <v>0.53557708561721695</v>
      </c>
      <c r="F47" s="1">
        <f t="shared" si="3"/>
        <v>37059.290194554102</v>
      </c>
      <c r="R47" s="2">
        <v>4500</v>
      </c>
      <c r="S47" s="1">
        <v>1</v>
      </c>
      <c r="T47" s="1">
        <v>0</v>
      </c>
    </row>
    <row r="48" spans="1:20">
      <c r="A48" s="3">
        <v>0.68641760248759998</v>
      </c>
      <c r="B48" s="3">
        <v>22863.4532969713</v>
      </c>
      <c r="C48" s="3">
        <v>1.2055537340295699</v>
      </c>
      <c r="D48" s="3">
        <v>61579.530329388203</v>
      </c>
      <c r="E48" s="1">
        <f t="shared" si="2"/>
        <v>0.51913613154196991</v>
      </c>
      <c r="F48" s="1">
        <f t="shared" si="3"/>
        <v>38716.077032416899</v>
      </c>
      <c r="R48" s="2">
        <v>4600</v>
      </c>
      <c r="S48" s="1">
        <v>1</v>
      </c>
      <c r="T48" s="1">
        <v>0</v>
      </c>
    </row>
    <row r="49" spans="1:20">
      <c r="A49" s="3">
        <v>0.68990060059265401</v>
      </c>
      <c r="B49" s="3">
        <v>21932.3202290025</v>
      </c>
      <c r="C49" s="3">
        <v>1.2004816589946099</v>
      </c>
      <c r="D49" s="3">
        <v>61952.810874107498</v>
      </c>
      <c r="E49" s="1">
        <f t="shared" si="2"/>
        <v>0.51058105840195589</v>
      </c>
      <c r="F49" s="1">
        <f t="shared" si="3"/>
        <v>40020.490645104997</v>
      </c>
      <c r="R49" s="2">
        <v>4700</v>
      </c>
      <c r="S49" s="1">
        <v>1</v>
      </c>
      <c r="T49" s="1">
        <v>0</v>
      </c>
    </row>
    <row r="50" spans="1:20">
      <c r="A50" s="3">
        <v>0.71912687882571402</v>
      </c>
      <c r="B50" s="3">
        <v>15054.483142061599</v>
      </c>
      <c r="C50" s="3">
        <v>1.2502924539295801</v>
      </c>
      <c r="D50" s="3">
        <v>50136.563218163603</v>
      </c>
      <c r="E50" s="1">
        <f t="shared" si="2"/>
        <v>0.53116557510386608</v>
      </c>
      <c r="F50" s="1">
        <f t="shared" si="3"/>
        <v>35082.080076102007</v>
      </c>
      <c r="R50" s="2">
        <v>4800</v>
      </c>
      <c r="S50" s="1">
        <v>1</v>
      </c>
      <c r="T50" s="1">
        <v>0</v>
      </c>
    </row>
    <row r="51" spans="1:20">
      <c r="A51" s="3">
        <v>0.66250919868580804</v>
      </c>
      <c r="B51" s="3">
        <v>21079.784153097698</v>
      </c>
      <c r="C51" s="3">
        <v>1.1356497707005999</v>
      </c>
      <c r="D51" s="3">
        <v>60760.357866530903</v>
      </c>
      <c r="E51" s="1">
        <f t="shared" si="2"/>
        <v>0.47314057201479187</v>
      </c>
      <c r="F51" s="1">
        <f t="shared" si="3"/>
        <v>39680.573713433201</v>
      </c>
      <c r="R51" s="2">
        <v>4900</v>
      </c>
      <c r="S51" s="1">
        <v>1</v>
      </c>
      <c r="T51" s="1">
        <v>0</v>
      </c>
    </row>
    <row r="52" spans="1:20">
      <c r="A52" s="3">
        <v>0.74250410935335098</v>
      </c>
      <c r="B52" s="3">
        <v>19689.4317858826</v>
      </c>
      <c r="C52" s="3">
        <v>1.2984257887358801</v>
      </c>
      <c r="D52" s="3">
        <v>57729.047346100699</v>
      </c>
      <c r="E52" s="1">
        <f t="shared" si="2"/>
        <v>0.55592167938252912</v>
      </c>
      <c r="F52" s="1">
        <f t="shared" si="3"/>
        <v>38039.615560218095</v>
      </c>
      <c r="R52" s="2">
        <v>5000</v>
      </c>
      <c r="S52" s="1">
        <v>1</v>
      </c>
      <c r="T52" s="1">
        <v>0</v>
      </c>
    </row>
    <row r="53" spans="1:20">
      <c r="A53" s="3">
        <v>0.70294940595554101</v>
      </c>
      <c r="B53" s="3">
        <v>14844.105783217299</v>
      </c>
      <c r="C53" s="3">
        <v>1.23543954472995</v>
      </c>
      <c r="D53" s="3">
        <v>50886.970151333197</v>
      </c>
      <c r="E53" s="1">
        <f t="shared" si="2"/>
        <v>0.53249013877440898</v>
      </c>
      <c r="F53" s="1">
        <f t="shared" si="3"/>
        <v>36042.864368115901</v>
      </c>
      <c r="R53" s="2">
        <v>5100</v>
      </c>
      <c r="S53" s="1">
        <v>1</v>
      </c>
      <c r="T53" s="1">
        <v>0</v>
      </c>
    </row>
    <row r="54" spans="1:20">
      <c r="A54" s="3">
        <v>0.65526745912484996</v>
      </c>
      <c r="B54" s="3">
        <v>19566.822190285999</v>
      </c>
      <c r="C54" s="3">
        <v>1.1398349632145299</v>
      </c>
      <c r="D54" s="3">
        <v>57122.165560386697</v>
      </c>
      <c r="E54" s="1">
        <f t="shared" si="2"/>
        <v>0.48456750408967997</v>
      </c>
      <c r="F54" s="1">
        <f t="shared" si="3"/>
        <v>37555.343370100702</v>
      </c>
      <c r="R54" s="2">
        <v>5200</v>
      </c>
      <c r="S54" s="1">
        <v>1</v>
      </c>
      <c r="T54" s="1">
        <v>0</v>
      </c>
    </row>
    <row r="55" spans="1:20">
      <c r="A55" s="3">
        <v>0.69572322005810106</v>
      </c>
      <c r="B55" s="3">
        <v>19971.3396643862</v>
      </c>
      <c r="C55" s="3">
        <v>1.1993573243575599</v>
      </c>
      <c r="D55" s="3">
        <v>57227.8236986845</v>
      </c>
      <c r="E55" s="1">
        <f t="shared" si="2"/>
        <v>0.50363410429945887</v>
      </c>
      <c r="F55" s="1">
        <f t="shared" si="3"/>
        <v>37256.484034298301</v>
      </c>
      <c r="R55" s="2">
        <v>5300</v>
      </c>
      <c r="S55" s="1">
        <v>1</v>
      </c>
      <c r="T55" s="1">
        <v>0</v>
      </c>
    </row>
    <row r="56" spans="1:20">
      <c r="A56" s="3">
        <v>0.73898744062667598</v>
      </c>
      <c r="B56" s="3">
        <v>22258.0461892233</v>
      </c>
      <c r="C56" s="3">
        <v>1.2849842812529499</v>
      </c>
      <c r="D56" s="3">
        <v>61937.804089684301</v>
      </c>
      <c r="E56" s="1">
        <f t="shared" si="2"/>
        <v>0.54599684062627396</v>
      </c>
      <c r="F56" s="1">
        <f t="shared" si="3"/>
        <v>39679.757900461002</v>
      </c>
      <c r="R56" s="2">
        <v>5400</v>
      </c>
      <c r="S56" s="1">
        <v>1</v>
      </c>
      <c r="T56" s="1">
        <v>0</v>
      </c>
    </row>
    <row r="57" spans="1:20">
      <c r="A57" s="3">
        <v>0.66468500352350801</v>
      </c>
      <c r="B57" s="3">
        <v>21022.532091875499</v>
      </c>
      <c r="C57" s="3">
        <v>1.1373548327732601</v>
      </c>
      <c r="D57" s="3">
        <v>57780.8558848947</v>
      </c>
      <c r="E57" s="1">
        <f t="shared" si="2"/>
        <v>0.47266982924975209</v>
      </c>
      <c r="F57" s="1">
        <f t="shared" si="3"/>
        <v>36758.323793019197</v>
      </c>
      <c r="R57" s="2">
        <v>5500</v>
      </c>
      <c r="S57" s="1">
        <v>1</v>
      </c>
      <c r="T57" s="1">
        <v>0</v>
      </c>
    </row>
    <row r="58" spans="1:20">
      <c r="A58" s="3">
        <v>0.65951605003277902</v>
      </c>
      <c r="B58" s="3">
        <v>20037.503308745501</v>
      </c>
      <c r="C58" s="3">
        <v>1.13920193944488</v>
      </c>
      <c r="D58" s="3">
        <v>55800.043655001798</v>
      </c>
      <c r="E58" s="1">
        <f t="shared" si="2"/>
        <v>0.479685889412101</v>
      </c>
      <c r="F58" s="1">
        <f t="shared" si="3"/>
        <v>35762.540346256297</v>
      </c>
      <c r="R58" s="2">
        <v>5600</v>
      </c>
      <c r="S58" s="1">
        <v>1</v>
      </c>
      <c r="T58" s="1">
        <v>0</v>
      </c>
    </row>
    <row r="59" spans="1:20">
      <c r="A59" s="3">
        <v>0.60212807312402605</v>
      </c>
      <c r="B59" s="3">
        <v>17822.774438283999</v>
      </c>
      <c r="C59" s="3">
        <v>1.06371412314422</v>
      </c>
      <c r="D59" s="3">
        <v>53965.776297149001</v>
      </c>
      <c r="E59" s="1">
        <f t="shared" si="2"/>
        <v>0.46158605002019393</v>
      </c>
      <c r="F59" s="1">
        <f t="shared" si="3"/>
        <v>36143.001858864998</v>
      </c>
      <c r="R59" s="2">
        <v>5700</v>
      </c>
      <c r="S59" s="1">
        <v>1</v>
      </c>
      <c r="T59" s="1">
        <v>0</v>
      </c>
    </row>
    <row r="60" spans="1:20">
      <c r="A60" s="3">
        <v>0.65908219950552804</v>
      </c>
      <c r="B60" s="3">
        <v>20329.941022706</v>
      </c>
      <c r="C60" s="3">
        <v>1.11919492351501</v>
      </c>
      <c r="D60" s="3">
        <v>56336.058980115697</v>
      </c>
      <c r="E60" s="1">
        <f t="shared" si="2"/>
        <v>0.460112724009482</v>
      </c>
      <c r="F60" s="1">
        <f t="shared" si="3"/>
        <v>36006.117957409697</v>
      </c>
      <c r="R60" s="2">
        <v>5800</v>
      </c>
      <c r="S60" s="1">
        <v>1</v>
      </c>
      <c r="T60" s="1">
        <v>0</v>
      </c>
    </row>
    <row r="61" spans="1:20">
      <c r="A61" s="3">
        <v>0.76037802294571899</v>
      </c>
      <c r="B61" s="3">
        <v>20552.311870824899</v>
      </c>
      <c r="C61" s="3">
        <v>1.33135408277765</v>
      </c>
      <c r="D61" s="3">
        <v>60948.5120065511</v>
      </c>
      <c r="E61" s="1">
        <f t="shared" si="2"/>
        <v>0.570976059831931</v>
      </c>
      <c r="F61" s="1">
        <f t="shared" si="3"/>
        <v>40396.200135726205</v>
      </c>
      <c r="R61" s="2">
        <v>5900</v>
      </c>
      <c r="S61" s="1">
        <v>1</v>
      </c>
      <c r="T61" s="1">
        <v>0</v>
      </c>
    </row>
    <row r="62" spans="1:20">
      <c r="A62" s="3">
        <v>0.71781430117443901</v>
      </c>
      <c r="B62" s="3">
        <v>18623.8608152692</v>
      </c>
      <c r="C62" s="3">
        <v>1.2373235838650301</v>
      </c>
      <c r="D62" s="3">
        <v>57778.007583948303</v>
      </c>
      <c r="E62" s="1">
        <f t="shared" si="2"/>
        <v>0.51950928269059105</v>
      </c>
      <c r="F62" s="1">
        <f t="shared" si="3"/>
        <v>39154.1467686791</v>
      </c>
      <c r="R62" s="2">
        <v>6000</v>
      </c>
      <c r="S62" s="1">
        <v>1</v>
      </c>
      <c r="T62" s="1">
        <v>0</v>
      </c>
    </row>
    <row r="63" spans="1:20">
      <c r="A63" s="3">
        <v>0.68184730954083606</v>
      </c>
      <c r="B63" s="3">
        <v>20415.806076500299</v>
      </c>
      <c r="C63" s="3">
        <v>1.17584755226757</v>
      </c>
      <c r="D63" s="3">
        <v>59018.8523250281</v>
      </c>
      <c r="E63" s="1">
        <f t="shared" si="2"/>
        <v>0.49400024272673393</v>
      </c>
      <c r="F63" s="1">
        <f t="shared" si="3"/>
        <v>38603.046248527797</v>
      </c>
      <c r="R63" s="2">
        <v>6100</v>
      </c>
      <c r="S63" s="1">
        <v>1</v>
      </c>
      <c r="T63" s="1">
        <v>0</v>
      </c>
    </row>
    <row r="64" spans="1:20">
      <c r="A64" s="3">
        <v>0.71210613796244104</v>
      </c>
      <c r="B64" s="3">
        <v>19409.220740396198</v>
      </c>
      <c r="C64" s="3">
        <v>1.23670446771896</v>
      </c>
      <c r="D64" s="3">
        <v>57855.988385877397</v>
      </c>
      <c r="E64" s="1">
        <f t="shared" si="2"/>
        <v>0.52459832975651899</v>
      </c>
      <c r="F64" s="1">
        <f t="shared" si="3"/>
        <v>38446.767645481203</v>
      </c>
      <c r="R64" s="2">
        <v>6200</v>
      </c>
      <c r="S64" s="1">
        <v>1</v>
      </c>
      <c r="T64" s="1">
        <v>0</v>
      </c>
    </row>
    <row r="65" spans="1:20">
      <c r="A65" s="3">
        <v>0.69469209684037103</v>
      </c>
      <c r="B65" s="3">
        <v>16128.453342714</v>
      </c>
      <c r="C65" s="3">
        <v>1.1602370901368599</v>
      </c>
      <c r="D65" s="3">
        <v>49642.0288109346</v>
      </c>
      <c r="E65" s="1">
        <f t="shared" si="2"/>
        <v>0.46554499329648891</v>
      </c>
      <c r="F65" s="1">
        <f t="shared" si="3"/>
        <v>33513.575468220602</v>
      </c>
      <c r="R65" s="2">
        <v>6300</v>
      </c>
      <c r="S65" s="1">
        <v>1</v>
      </c>
      <c r="T65" s="1">
        <v>0</v>
      </c>
    </row>
    <row r="66" spans="1:20">
      <c r="A66" s="3">
        <v>0.77974107127062697</v>
      </c>
      <c r="B66" s="3">
        <v>15534.396237236901</v>
      </c>
      <c r="C66" s="3">
        <v>1.2969182565966899</v>
      </c>
      <c r="D66" s="3">
        <v>50723.522126094998</v>
      </c>
      <c r="E66" s="1">
        <f t="shared" si="2"/>
        <v>0.51717718532606294</v>
      </c>
      <c r="F66" s="1">
        <f t="shared" si="3"/>
        <v>35189.1258888581</v>
      </c>
      <c r="R66" s="2">
        <v>6400</v>
      </c>
      <c r="S66" s="1">
        <v>1</v>
      </c>
      <c r="T66" s="1">
        <v>0</v>
      </c>
    </row>
    <row r="67" spans="1:20">
      <c r="A67" s="3">
        <v>0.734614872539884</v>
      </c>
      <c r="B67" s="3">
        <v>24866.158417177099</v>
      </c>
      <c r="C67" s="3">
        <v>1.2832954621002901</v>
      </c>
      <c r="D67" s="3">
        <v>64293.234669723301</v>
      </c>
      <c r="E67" s="1">
        <f t="shared" si="2"/>
        <v>0.54868058956040611</v>
      </c>
      <c r="F67" s="1">
        <f t="shared" si="3"/>
        <v>39427.076252546205</v>
      </c>
      <c r="R67" s="2">
        <v>6500</v>
      </c>
      <c r="S67" s="1">
        <v>1</v>
      </c>
      <c r="T67" s="1">
        <v>0</v>
      </c>
    </row>
    <row r="68" spans="1:20">
      <c r="A68" s="3">
        <v>0.74455785526242602</v>
      </c>
      <c r="B68" s="3">
        <v>20510.827540875402</v>
      </c>
      <c r="C68" s="3">
        <v>1.3060413936056501</v>
      </c>
      <c r="D68" s="3">
        <v>58167.922814412297</v>
      </c>
      <c r="E68" s="1">
        <f t="shared" ref="E68:E131" si="4">C68-A68</f>
        <v>0.56148353834322406</v>
      </c>
      <c r="F68" s="1">
        <f t="shared" ref="F68:F131" si="5">D68-B68</f>
        <v>37657.095273536892</v>
      </c>
      <c r="R68" s="2">
        <v>6600</v>
      </c>
      <c r="S68" s="1">
        <v>1</v>
      </c>
      <c r="T68" s="1">
        <v>0</v>
      </c>
    </row>
    <row r="69" spans="1:20">
      <c r="A69" s="3">
        <v>0.64897304260726296</v>
      </c>
      <c r="B69" s="3">
        <v>23024.567436207701</v>
      </c>
      <c r="C69" s="3">
        <v>1.1212094060191899</v>
      </c>
      <c r="D69" s="3">
        <v>61653.593389440699</v>
      </c>
      <c r="E69" s="1">
        <f t="shared" si="4"/>
        <v>0.47223636341192698</v>
      </c>
      <c r="F69" s="1">
        <f t="shared" si="5"/>
        <v>38629.025953232995</v>
      </c>
      <c r="R69" s="2">
        <v>6700</v>
      </c>
      <c r="S69" s="1">
        <v>1</v>
      </c>
      <c r="T69" s="1">
        <v>0</v>
      </c>
    </row>
    <row r="70" spans="1:20">
      <c r="A70" s="3">
        <v>0.71107988489528495</v>
      </c>
      <c r="B70" s="3">
        <v>18974.030443689</v>
      </c>
      <c r="C70" s="3">
        <v>1.21807447592767</v>
      </c>
      <c r="D70" s="3">
        <v>55616.539564291801</v>
      </c>
      <c r="E70" s="1">
        <f t="shared" si="4"/>
        <v>0.50699459103238509</v>
      </c>
      <c r="F70" s="1">
        <f t="shared" si="5"/>
        <v>36642.509120602801</v>
      </c>
      <c r="R70" s="2">
        <v>6800</v>
      </c>
      <c r="S70" s="1">
        <v>1</v>
      </c>
      <c r="T70" s="1">
        <v>0</v>
      </c>
    </row>
    <row r="71" spans="1:20">
      <c r="A71" s="3">
        <v>0.72411939394814595</v>
      </c>
      <c r="B71" s="3">
        <v>17074.167644805599</v>
      </c>
      <c r="C71" s="3">
        <v>1.2821659811877799</v>
      </c>
      <c r="D71" s="3">
        <v>55064.020676083703</v>
      </c>
      <c r="E71" s="1">
        <f t="shared" si="4"/>
        <v>0.55804658723963396</v>
      </c>
      <c r="F71" s="1">
        <f t="shared" si="5"/>
        <v>37989.853031278108</v>
      </c>
      <c r="R71" s="2">
        <v>6900</v>
      </c>
      <c r="S71" s="1">
        <v>1</v>
      </c>
      <c r="T71" s="1">
        <v>0</v>
      </c>
    </row>
    <row r="72" spans="1:20">
      <c r="A72" s="3">
        <v>0.64267909306195903</v>
      </c>
      <c r="B72" s="3">
        <v>23414.810470002802</v>
      </c>
      <c r="C72" s="3">
        <v>1.1070584556135801</v>
      </c>
      <c r="D72" s="3">
        <v>63133.729198353503</v>
      </c>
      <c r="E72" s="1">
        <f t="shared" si="4"/>
        <v>0.46437936255162104</v>
      </c>
      <c r="F72" s="1">
        <f t="shared" si="5"/>
        <v>39718.918728350705</v>
      </c>
      <c r="R72" s="2">
        <v>7000</v>
      </c>
      <c r="S72" s="1">
        <v>1</v>
      </c>
      <c r="T72" s="1">
        <v>0</v>
      </c>
    </row>
    <row r="73" spans="1:20">
      <c r="A73" s="3">
        <v>0.68731815631267201</v>
      </c>
      <c r="B73" s="3">
        <v>21073.213595142199</v>
      </c>
      <c r="C73" s="3">
        <v>1.1837042561120901</v>
      </c>
      <c r="D73" s="3">
        <v>61061.777063953399</v>
      </c>
      <c r="E73" s="1">
        <f t="shared" si="4"/>
        <v>0.49638609979941806</v>
      </c>
      <c r="F73" s="1">
        <f t="shared" si="5"/>
        <v>39988.563468811204</v>
      </c>
      <c r="R73" s="2">
        <v>7100</v>
      </c>
      <c r="S73" s="1">
        <v>1</v>
      </c>
      <c r="T73" s="1">
        <v>0</v>
      </c>
    </row>
    <row r="74" spans="1:20">
      <c r="A74" s="3">
        <v>0.57833608424429395</v>
      </c>
      <c r="B74" s="3">
        <v>24268.429030733401</v>
      </c>
      <c r="C74" s="3">
        <v>1.0046886659107299</v>
      </c>
      <c r="D74" s="3">
        <v>60537.570872684802</v>
      </c>
      <c r="E74" s="1">
        <f t="shared" si="4"/>
        <v>0.42635258166643597</v>
      </c>
      <c r="F74" s="1">
        <f t="shared" si="5"/>
        <v>36269.141841951401</v>
      </c>
      <c r="R74" s="2">
        <v>7200</v>
      </c>
      <c r="S74" s="1">
        <v>1</v>
      </c>
      <c r="T74" s="1">
        <v>0</v>
      </c>
    </row>
    <row r="75" spans="1:20">
      <c r="A75" s="3">
        <v>0.69543126498529595</v>
      </c>
      <c r="B75" s="3">
        <v>18869.433282571899</v>
      </c>
      <c r="C75" s="3">
        <v>1.2053947627719701</v>
      </c>
      <c r="D75" s="3">
        <v>57554.101895273699</v>
      </c>
      <c r="E75" s="1">
        <f t="shared" si="4"/>
        <v>0.50996349778667416</v>
      </c>
      <c r="F75" s="1">
        <f t="shared" si="5"/>
        <v>38684.668612701804</v>
      </c>
      <c r="R75" s="2">
        <v>7300</v>
      </c>
      <c r="S75" s="1">
        <v>1</v>
      </c>
      <c r="T75" s="1">
        <v>0</v>
      </c>
    </row>
    <row r="76" spans="1:20">
      <c r="A76" s="3">
        <v>0.71122922488632401</v>
      </c>
      <c r="B76" s="3">
        <v>17218.9348784104</v>
      </c>
      <c r="C76" s="3">
        <v>1.2218071513528701</v>
      </c>
      <c r="D76" s="3">
        <v>54319.033286133097</v>
      </c>
      <c r="E76" s="1">
        <f t="shared" si="4"/>
        <v>0.51057792646654609</v>
      </c>
      <c r="F76" s="1">
        <f t="shared" si="5"/>
        <v>37100.098407722697</v>
      </c>
      <c r="R76" s="2">
        <v>7400</v>
      </c>
      <c r="S76" s="1">
        <v>1</v>
      </c>
      <c r="T76" s="1">
        <v>0</v>
      </c>
    </row>
    <row r="77" spans="1:20">
      <c r="A77" s="3">
        <v>0.68754758005319605</v>
      </c>
      <c r="B77" s="3">
        <v>16659.184244483698</v>
      </c>
      <c r="C77" s="3">
        <v>1.1709003297736</v>
      </c>
      <c r="D77" s="3">
        <v>52804.011944229896</v>
      </c>
      <c r="E77" s="1">
        <f t="shared" si="4"/>
        <v>0.48335274972040398</v>
      </c>
      <c r="F77" s="1">
        <f t="shared" si="5"/>
        <v>36144.827699746194</v>
      </c>
      <c r="R77" s="2">
        <v>7500</v>
      </c>
      <c r="S77" s="1">
        <v>1</v>
      </c>
      <c r="T77" s="1">
        <v>0</v>
      </c>
    </row>
    <row r="78" spans="1:20">
      <c r="A78" s="3">
        <v>0.67282265971813204</v>
      </c>
      <c r="B78" s="3">
        <v>18236.985124769901</v>
      </c>
      <c r="C78" s="3">
        <v>1.17808579732203</v>
      </c>
      <c r="D78" s="3">
        <v>56170.089714345697</v>
      </c>
      <c r="E78" s="1">
        <f t="shared" si="4"/>
        <v>0.50526313760389796</v>
      </c>
      <c r="F78" s="1">
        <f t="shared" si="5"/>
        <v>37933.1045895758</v>
      </c>
      <c r="R78" s="2">
        <v>7600</v>
      </c>
      <c r="S78" s="1">
        <v>1</v>
      </c>
      <c r="T78" s="1">
        <v>0</v>
      </c>
    </row>
    <row r="79" spans="1:20">
      <c r="A79" s="3">
        <v>0.68398621665054704</v>
      </c>
      <c r="B79" s="3">
        <v>17605.688754536401</v>
      </c>
      <c r="C79" s="3">
        <v>1.2150924583029501</v>
      </c>
      <c r="D79" s="3">
        <v>52799.812987147598</v>
      </c>
      <c r="E79" s="1">
        <f t="shared" si="4"/>
        <v>0.53110624165240305</v>
      </c>
      <c r="F79" s="1">
        <f t="shared" si="5"/>
        <v>35194.124232611197</v>
      </c>
      <c r="R79" s="2">
        <v>7700</v>
      </c>
      <c r="S79" s="1">
        <v>1</v>
      </c>
      <c r="T79" s="1">
        <v>0</v>
      </c>
    </row>
    <row r="80" spans="1:20">
      <c r="A80" s="3">
        <v>0.69445820164974603</v>
      </c>
      <c r="B80" s="3">
        <v>21495.828496853101</v>
      </c>
      <c r="C80" s="3">
        <v>1.19635782271284</v>
      </c>
      <c r="D80" s="3">
        <v>61191.776543378903</v>
      </c>
      <c r="E80" s="1">
        <f t="shared" si="4"/>
        <v>0.50189962106309394</v>
      </c>
      <c r="F80" s="1">
        <f t="shared" si="5"/>
        <v>39695.948046525802</v>
      </c>
      <c r="R80" s="2">
        <v>7800</v>
      </c>
      <c r="S80" s="1">
        <v>1</v>
      </c>
      <c r="T80" s="1">
        <v>0</v>
      </c>
    </row>
    <row r="81" spans="1:20">
      <c r="A81" s="3">
        <v>0.75568886038713601</v>
      </c>
      <c r="B81" s="3">
        <v>23507.559008492299</v>
      </c>
      <c r="C81" s="3">
        <v>1.3124325437026001</v>
      </c>
      <c r="D81" s="3">
        <v>63399.7240857121</v>
      </c>
      <c r="E81" s="1">
        <f t="shared" si="4"/>
        <v>0.55674368331546409</v>
      </c>
      <c r="F81" s="1">
        <f t="shared" si="5"/>
        <v>39892.165077219805</v>
      </c>
      <c r="R81" s="2">
        <v>7900</v>
      </c>
      <c r="S81" s="1">
        <v>1</v>
      </c>
      <c r="T81" s="1">
        <v>0</v>
      </c>
    </row>
    <row r="82" spans="1:20">
      <c r="A82" s="3">
        <v>0.72856537457798498</v>
      </c>
      <c r="B82" s="3">
        <v>16884.654816350499</v>
      </c>
      <c r="C82" s="3">
        <v>1.2434822550021101</v>
      </c>
      <c r="D82" s="3">
        <v>53279.1200261216</v>
      </c>
      <c r="E82" s="1">
        <f t="shared" si="4"/>
        <v>0.51491688042412509</v>
      </c>
      <c r="F82" s="1">
        <f t="shared" si="5"/>
        <v>36394.4652097711</v>
      </c>
      <c r="R82" s="2">
        <v>8000</v>
      </c>
      <c r="S82" s="1">
        <v>1</v>
      </c>
      <c r="T82" s="1">
        <v>0</v>
      </c>
    </row>
    <row r="83" spans="1:20">
      <c r="A83" s="3">
        <v>0.72284006116939503</v>
      </c>
      <c r="B83" s="3">
        <v>16505.4923005698</v>
      </c>
      <c r="C83" s="3">
        <v>1.2299286232121001</v>
      </c>
      <c r="D83" s="3">
        <v>52959.383242343203</v>
      </c>
      <c r="E83" s="1">
        <f t="shared" si="4"/>
        <v>0.50708856204270503</v>
      </c>
      <c r="F83" s="1">
        <f t="shared" si="5"/>
        <v>36453.890941773403</v>
      </c>
      <c r="R83" s="2">
        <v>8100</v>
      </c>
      <c r="S83" s="1">
        <v>1</v>
      </c>
      <c r="T83" s="1">
        <v>0</v>
      </c>
    </row>
    <row r="84" spans="1:20">
      <c r="A84" s="3">
        <v>0.70876716646307403</v>
      </c>
      <c r="B84" s="3">
        <v>16857.768242562401</v>
      </c>
      <c r="C84" s="3">
        <v>1.26560466025966</v>
      </c>
      <c r="D84" s="3">
        <v>53811.706282750602</v>
      </c>
      <c r="E84" s="1">
        <f t="shared" si="4"/>
        <v>0.55683749379658598</v>
      </c>
      <c r="F84" s="1">
        <f t="shared" si="5"/>
        <v>36953.938040188201</v>
      </c>
      <c r="R84" s="2">
        <v>8200</v>
      </c>
      <c r="S84" s="1">
        <v>1</v>
      </c>
      <c r="T84" s="1">
        <v>0</v>
      </c>
    </row>
    <row r="85" spans="1:20">
      <c r="A85" s="3">
        <v>0.69148529663531999</v>
      </c>
      <c r="B85" s="3">
        <v>15449.402114718399</v>
      </c>
      <c r="C85" s="3">
        <v>1.18993086121873</v>
      </c>
      <c r="D85" s="3">
        <v>51633.887678519197</v>
      </c>
      <c r="E85" s="1">
        <f t="shared" si="4"/>
        <v>0.49844556458341005</v>
      </c>
      <c r="F85" s="1">
        <f t="shared" si="5"/>
        <v>36184.485563800801</v>
      </c>
      <c r="R85" s="2">
        <v>8300</v>
      </c>
      <c r="S85" s="1">
        <v>1</v>
      </c>
      <c r="T85" s="1">
        <v>0</v>
      </c>
    </row>
    <row r="86" spans="1:20">
      <c r="A86" s="3">
        <v>0.71646543095627901</v>
      </c>
      <c r="B86" s="3">
        <v>16802.457874547701</v>
      </c>
      <c r="C86" s="3">
        <v>1.2533789531442501</v>
      </c>
      <c r="D86" s="3">
        <v>54997.072415806702</v>
      </c>
      <c r="E86" s="1">
        <f t="shared" si="4"/>
        <v>0.53691352218797106</v>
      </c>
      <c r="F86" s="1">
        <f t="shared" si="5"/>
        <v>38194.614541258998</v>
      </c>
      <c r="R86" s="2">
        <v>8400</v>
      </c>
      <c r="S86" s="1">
        <v>1</v>
      </c>
      <c r="T86" s="1">
        <v>0</v>
      </c>
    </row>
    <row r="87" spans="1:20">
      <c r="A87" s="3">
        <v>0.66478126428197004</v>
      </c>
      <c r="B87" s="3">
        <v>20970.344856437201</v>
      </c>
      <c r="C87" s="3">
        <v>1.15082575235621</v>
      </c>
      <c r="D87" s="3">
        <v>56748.652156665303</v>
      </c>
      <c r="E87" s="1">
        <f t="shared" si="4"/>
        <v>0.48604448807423994</v>
      </c>
      <c r="F87" s="1">
        <f t="shared" si="5"/>
        <v>35778.307300228102</v>
      </c>
      <c r="R87" s="2">
        <v>8500</v>
      </c>
      <c r="S87" s="1">
        <v>1</v>
      </c>
      <c r="T87" s="1">
        <v>0</v>
      </c>
    </row>
    <row r="88" spans="1:20">
      <c r="A88" s="3">
        <v>0.66855173984721805</v>
      </c>
      <c r="B88" s="3">
        <v>21506.593525223601</v>
      </c>
      <c r="C88" s="3">
        <v>1.13692038120631</v>
      </c>
      <c r="D88" s="3">
        <v>57811.8965685203</v>
      </c>
      <c r="E88" s="1">
        <f t="shared" si="4"/>
        <v>0.46836864135909195</v>
      </c>
      <c r="F88" s="1">
        <f t="shared" si="5"/>
        <v>36305.303043296699</v>
      </c>
      <c r="R88" s="2">
        <v>8600</v>
      </c>
      <c r="S88" s="1">
        <v>1</v>
      </c>
      <c r="T88" s="1">
        <v>0</v>
      </c>
    </row>
    <row r="89" spans="1:20">
      <c r="A89" s="3">
        <v>0.72083051895699601</v>
      </c>
      <c r="B89" s="3">
        <v>20549.532597746598</v>
      </c>
      <c r="C89" s="3">
        <v>1.24065219987132</v>
      </c>
      <c r="D89" s="3">
        <v>60429.808950763399</v>
      </c>
      <c r="E89" s="1">
        <f t="shared" si="4"/>
        <v>0.51982168091432401</v>
      </c>
      <c r="F89" s="1">
        <f t="shared" si="5"/>
        <v>39880.276353016801</v>
      </c>
      <c r="R89" s="2">
        <v>8700</v>
      </c>
      <c r="S89" s="1">
        <v>1</v>
      </c>
      <c r="T89" s="1">
        <v>0</v>
      </c>
    </row>
    <row r="90" spans="1:20">
      <c r="A90" s="3">
        <v>0.69476375328833995</v>
      </c>
      <c r="B90" s="3">
        <v>18893.865627005998</v>
      </c>
      <c r="C90" s="3">
        <v>1.22350724105565</v>
      </c>
      <c r="D90" s="3">
        <v>55873.659982327197</v>
      </c>
      <c r="E90" s="1">
        <f t="shared" si="4"/>
        <v>0.52874348776731006</v>
      </c>
      <c r="F90" s="1">
        <f t="shared" si="5"/>
        <v>36979.794355321195</v>
      </c>
      <c r="R90" s="2">
        <v>8800</v>
      </c>
      <c r="S90" s="1">
        <v>1</v>
      </c>
      <c r="T90" s="1">
        <v>0</v>
      </c>
    </row>
    <row r="91" spans="1:20">
      <c r="A91" s="3">
        <v>0.65602108957720495</v>
      </c>
      <c r="B91" s="3">
        <v>21985.562488596501</v>
      </c>
      <c r="C91" s="3">
        <v>1.1435620184456601</v>
      </c>
      <c r="D91" s="3">
        <v>60454.883906979703</v>
      </c>
      <c r="E91" s="1">
        <f t="shared" si="4"/>
        <v>0.48754092886845513</v>
      </c>
      <c r="F91" s="1">
        <f t="shared" si="5"/>
        <v>38469.321418383202</v>
      </c>
      <c r="R91" s="2">
        <v>8900</v>
      </c>
      <c r="S91" s="1">
        <v>1</v>
      </c>
      <c r="T91" s="1">
        <v>0</v>
      </c>
    </row>
    <row r="92" spans="1:20">
      <c r="A92" s="3">
        <v>0.62411500474659998</v>
      </c>
      <c r="B92" s="3">
        <v>16227.8466806614</v>
      </c>
      <c r="C92" s="3">
        <v>1.05135932360002</v>
      </c>
      <c r="D92" s="3">
        <v>51109.436514825698</v>
      </c>
      <c r="E92" s="1">
        <f t="shared" si="4"/>
        <v>0.42724431885342007</v>
      </c>
      <c r="F92" s="1">
        <f t="shared" si="5"/>
        <v>34881.589834164297</v>
      </c>
      <c r="R92" s="2">
        <v>9000</v>
      </c>
      <c r="S92" s="1">
        <v>1</v>
      </c>
      <c r="T92" s="1">
        <v>0</v>
      </c>
    </row>
    <row r="93" spans="1:20">
      <c r="A93" s="3">
        <v>0.75964591133375103</v>
      </c>
      <c r="B93" s="3">
        <v>21931.683022938701</v>
      </c>
      <c r="C93" s="3">
        <v>1.2991989041436001</v>
      </c>
      <c r="D93" s="3">
        <v>61608.547518301799</v>
      </c>
      <c r="E93" s="1">
        <f t="shared" si="4"/>
        <v>0.53955299280984903</v>
      </c>
      <c r="F93" s="1">
        <f t="shared" si="5"/>
        <v>39676.864495363101</v>
      </c>
      <c r="R93" s="2">
        <v>9100</v>
      </c>
      <c r="S93" s="1">
        <v>1</v>
      </c>
      <c r="T93" s="1">
        <v>0</v>
      </c>
    </row>
    <row r="94" spans="1:20">
      <c r="A94" s="3">
        <v>0.69218542627670099</v>
      </c>
      <c r="B94" s="3">
        <v>22041.7579704778</v>
      </c>
      <c r="C94" s="3">
        <v>1.2104029557159699</v>
      </c>
      <c r="D94" s="3">
        <v>61006.3081944636</v>
      </c>
      <c r="E94" s="1">
        <f t="shared" si="4"/>
        <v>0.51821752943926891</v>
      </c>
      <c r="F94" s="1">
        <f t="shared" si="5"/>
        <v>38964.550223985803</v>
      </c>
      <c r="R94" s="2">
        <v>9200</v>
      </c>
      <c r="S94" s="1">
        <v>1</v>
      </c>
      <c r="T94" s="1">
        <v>0</v>
      </c>
    </row>
    <row r="95" spans="1:20">
      <c r="A95" s="3">
        <v>0.755482860279448</v>
      </c>
      <c r="B95" s="3">
        <v>24894.814250609401</v>
      </c>
      <c r="C95" s="3">
        <v>1.3370076983612</v>
      </c>
      <c r="D95" s="3">
        <v>64285.018444887399</v>
      </c>
      <c r="E95" s="1">
        <f t="shared" si="4"/>
        <v>0.58152483808175204</v>
      </c>
      <c r="F95" s="1">
        <f t="shared" si="5"/>
        <v>39390.204194277998</v>
      </c>
      <c r="R95" s="2">
        <v>9300</v>
      </c>
      <c r="S95" s="1">
        <v>1</v>
      </c>
      <c r="T95" s="1">
        <v>0</v>
      </c>
    </row>
    <row r="96" spans="1:20">
      <c r="A96" s="3">
        <v>0.70607095942020404</v>
      </c>
      <c r="B96" s="3">
        <v>18147.219086630201</v>
      </c>
      <c r="C96" s="3">
        <v>1.2309739563323101</v>
      </c>
      <c r="D96" s="3">
        <v>52155.488612933099</v>
      </c>
      <c r="E96" s="1">
        <f t="shared" si="4"/>
        <v>0.52490299691210607</v>
      </c>
      <c r="F96" s="1">
        <f t="shared" si="5"/>
        <v>34008.269526302902</v>
      </c>
      <c r="R96" s="2">
        <v>9400</v>
      </c>
      <c r="S96" s="1">
        <v>1</v>
      </c>
      <c r="T96" s="1">
        <v>0</v>
      </c>
    </row>
    <row r="97" spans="1:20">
      <c r="A97" s="3">
        <v>0.70217068540305905</v>
      </c>
      <c r="B97" s="3">
        <v>19915.381981244402</v>
      </c>
      <c r="C97" s="3">
        <v>1.2074879678825301</v>
      </c>
      <c r="D97" s="3">
        <v>57067.488457454201</v>
      </c>
      <c r="E97" s="1">
        <f t="shared" si="4"/>
        <v>0.50531728247947105</v>
      </c>
      <c r="F97" s="1">
        <f t="shared" si="5"/>
        <v>37152.106476209796</v>
      </c>
      <c r="R97" s="2">
        <v>9500</v>
      </c>
      <c r="S97" s="1">
        <v>1</v>
      </c>
      <c r="T97" s="1">
        <v>0</v>
      </c>
    </row>
    <row r="98" spans="1:20">
      <c r="A98" s="3">
        <v>0.70748903268438401</v>
      </c>
      <c r="B98" s="3">
        <v>21260.243585296899</v>
      </c>
      <c r="C98" s="3">
        <v>1.2129372403665399</v>
      </c>
      <c r="D98" s="3">
        <v>59972.4150159786</v>
      </c>
      <c r="E98" s="1">
        <f t="shared" si="4"/>
        <v>0.50544820768215593</v>
      </c>
      <c r="F98" s="1">
        <f t="shared" si="5"/>
        <v>38712.171430681701</v>
      </c>
      <c r="R98" s="2">
        <v>9600</v>
      </c>
      <c r="S98" s="1">
        <v>1</v>
      </c>
      <c r="T98" s="1">
        <v>0</v>
      </c>
    </row>
    <row r="99" spans="1:20">
      <c r="A99" s="3">
        <v>0.71974488898528199</v>
      </c>
      <c r="B99" s="3">
        <v>21271.484799176898</v>
      </c>
      <c r="C99" s="3">
        <v>1.2807148285930501</v>
      </c>
      <c r="D99" s="3">
        <v>61688.992717689704</v>
      </c>
      <c r="E99" s="1">
        <f t="shared" si="4"/>
        <v>0.56096993960776809</v>
      </c>
      <c r="F99" s="1">
        <f t="shared" si="5"/>
        <v>40417.507918512805</v>
      </c>
      <c r="R99" s="2">
        <v>9700</v>
      </c>
      <c r="S99" s="1">
        <v>1</v>
      </c>
      <c r="T99" s="1">
        <v>0</v>
      </c>
    </row>
    <row r="100" spans="1:20">
      <c r="A100" s="3">
        <v>0.70906115444946405</v>
      </c>
      <c r="B100" s="3">
        <v>16831.343616180799</v>
      </c>
      <c r="C100" s="3">
        <v>1.2225919757377901</v>
      </c>
      <c r="D100" s="3">
        <v>54104.845412623203</v>
      </c>
      <c r="E100" s="1">
        <f t="shared" si="4"/>
        <v>0.51353082128832606</v>
      </c>
      <c r="F100" s="1">
        <f t="shared" si="5"/>
        <v>37273.501796442404</v>
      </c>
      <c r="R100" s="2">
        <v>9800</v>
      </c>
      <c r="S100" s="1">
        <v>1</v>
      </c>
      <c r="T100" s="1">
        <v>0</v>
      </c>
    </row>
    <row r="101" spans="1:20">
      <c r="A101" s="3">
        <v>0.70917439388972103</v>
      </c>
      <c r="B101" s="3">
        <v>14231.6399635337</v>
      </c>
      <c r="C101" s="3">
        <v>1.2273167062064201</v>
      </c>
      <c r="D101" s="3">
        <v>50807.913297663501</v>
      </c>
      <c r="E101" s="1">
        <f t="shared" si="4"/>
        <v>0.51814231231669905</v>
      </c>
      <c r="F101" s="1">
        <f t="shared" si="5"/>
        <v>36576.273334129801</v>
      </c>
      <c r="R101" s="2">
        <v>9900</v>
      </c>
      <c r="S101" s="1">
        <v>1</v>
      </c>
      <c r="T101" s="1">
        <v>0</v>
      </c>
    </row>
    <row r="102" spans="1:20">
      <c r="A102" s="3">
        <v>0.69573553735267502</v>
      </c>
      <c r="B102" s="3">
        <v>21569.863793213601</v>
      </c>
      <c r="C102" s="3">
        <v>1.23493752059909</v>
      </c>
      <c r="D102" s="3">
        <v>60127.117735142703</v>
      </c>
      <c r="E102" s="1">
        <f t="shared" si="4"/>
        <v>0.539201983246415</v>
      </c>
      <c r="F102" s="1">
        <f t="shared" si="5"/>
        <v>38557.253941929099</v>
      </c>
      <c r="R102" s="2">
        <v>10000</v>
      </c>
      <c r="S102" s="1">
        <v>1</v>
      </c>
      <c r="T102" s="1">
        <v>0</v>
      </c>
    </row>
    <row r="103" spans="1:20">
      <c r="A103" s="3">
        <v>0.64474239496044305</v>
      </c>
      <c r="B103" s="3">
        <v>19571.723757937001</v>
      </c>
      <c r="C103" s="3">
        <v>1.1229346917315299</v>
      </c>
      <c r="D103" s="3">
        <v>56622.844150544697</v>
      </c>
      <c r="E103" s="1">
        <f t="shared" si="4"/>
        <v>0.47819229677108688</v>
      </c>
      <c r="F103" s="1">
        <f t="shared" si="5"/>
        <v>37051.1203926077</v>
      </c>
      <c r="R103" s="2">
        <v>10100</v>
      </c>
      <c r="S103" s="1">
        <v>1</v>
      </c>
      <c r="T103" s="1">
        <v>0</v>
      </c>
    </row>
    <row r="104" spans="1:20">
      <c r="A104" s="3">
        <v>0.73842710602488104</v>
      </c>
      <c r="B104" s="3">
        <v>20383.848798317798</v>
      </c>
      <c r="C104" s="3">
        <v>1.2956618087103799</v>
      </c>
      <c r="D104" s="3">
        <v>57984.236826311499</v>
      </c>
      <c r="E104" s="1">
        <f t="shared" si="4"/>
        <v>0.55723470268549891</v>
      </c>
      <c r="F104" s="1">
        <f t="shared" si="5"/>
        <v>37600.3880279937</v>
      </c>
      <c r="R104" s="2">
        <v>10200</v>
      </c>
      <c r="S104" s="1">
        <v>1</v>
      </c>
      <c r="T104" s="1">
        <v>0</v>
      </c>
    </row>
    <row r="105" spans="1:20">
      <c r="A105" s="3">
        <v>0.65418420958528001</v>
      </c>
      <c r="B105" s="3">
        <v>21600.5752568428</v>
      </c>
      <c r="C105" s="3">
        <v>1.1034916897402001</v>
      </c>
      <c r="D105" s="3">
        <v>58895.951447048203</v>
      </c>
      <c r="E105" s="1">
        <f t="shared" si="4"/>
        <v>0.44930748015492006</v>
      </c>
      <c r="F105" s="1">
        <f t="shared" si="5"/>
        <v>37295.376190205403</v>
      </c>
      <c r="R105" s="2">
        <v>10300</v>
      </c>
      <c r="S105" s="1">
        <v>1</v>
      </c>
      <c r="T105" s="1">
        <v>0</v>
      </c>
    </row>
    <row r="106" spans="1:20">
      <c r="A106" s="3">
        <v>0.74741712015794504</v>
      </c>
      <c r="B106" s="3">
        <v>16419.528342723501</v>
      </c>
      <c r="C106" s="3">
        <v>1.33016375665742</v>
      </c>
      <c r="D106" s="3">
        <v>52056.936697827099</v>
      </c>
      <c r="E106" s="1">
        <f t="shared" si="4"/>
        <v>0.582746636499475</v>
      </c>
      <c r="F106" s="1">
        <f t="shared" si="5"/>
        <v>35637.408355103602</v>
      </c>
      <c r="R106" s="2">
        <v>10400</v>
      </c>
      <c r="S106" s="1">
        <v>1</v>
      </c>
      <c r="T106" s="1">
        <v>0</v>
      </c>
    </row>
    <row r="107" spans="1:20">
      <c r="A107" s="3">
        <v>0.70230203691256599</v>
      </c>
      <c r="B107" s="3">
        <v>14964.960592814699</v>
      </c>
      <c r="C107" s="3">
        <v>1.2045183672559401</v>
      </c>
      <c r="D107" s="3">
        <v>49517.709911663602</v>
      </c>
      <c r="E107" s="1">
        <f t="shared" si="4"/>
        <v>0.5022163303433741</v>
      </c>
      <c r="F107" s="1">
        <f t="shared" si="5"/>
        <v>34552.749318848902</v>
      </c>
      <c r="R107" s="2">
        <v>10500</v>
      </c>
      <c r="S107" s="1">
        <v>1</v>
      </c>
      <c r="T107" s="1">
        <v>0</v>
      </c>
    </row>
    <row r="108" spans="1:20">
      <c r="A108" s="3">
        <v>0.69193081228512499</v>
      </c>
      <c r="B108" s="3">
        <v>22584.9403007646</v>
      </c>
      <c r="C108" s="3">
        <v>1.21000050277615</v>
      </c>
      <c r="D108" s="3">
        <v>61046.374567614199</v>
      </c>
      <c r="E108" s="1">
        <f t="shared" si="4"/>
        <v>0.51806969049102503</v>
      </c>
      <c r="F108" s="1">
        <f t="shared" si="5"/>
        <v>38461.434266849596</v>
      </c>
      <c r="R108" s="2">
        <v>10600</v>
      </c>
      <c r="S108" s="1">
        <v>1</v>
      </c>
      <c r="T108" s="1">
        <v>0</v>
      </c>
    </row>
    <row r="109" spans="1:20">
      <c r="A109" s="3">
        <v>0.74864430151743799</v>
      </c>
      <c r="B109" s="3">
        <v>19605.7576610133</v>
      </c>
      <c r="C109" s="3">
        <v>1.2966500757961099</v>
      </c>
      <c r="D109" s="3">
        <v>57007.487145718304</v>
      </c>
      <c r="E109" s="1">
        <f t="shared" si="4"/>
        <v>0.54800577427867192</v>
      </c>
      <c r="F109" s="1">
        <f t="shared" si="5"/>
        <v>37401.729484705007</v>
      </c>
      <c r="R109" s="2">
        <v>10700</v>
      </c>
      <c r="S109" s="1">
        <v>1</v>
      </c>
      <c r="T109" s="1">
        <v>0</v>
      </c>
    </row>
    <row r="110" spans="1:20">
      <c r="A110" s="3">
        <v>0.70789303071587895</v>
      </c>
      <c r="B110" s="3">
        <v>14015.181161091699</v>
      </c>
      <c r="C110" s="3">
        <v>1.2089937571758</v>
      </c>
      <c r="D110" s="3">
        <v>49295.5680989635</v>
      </c>
      <c r="E110" s="1">
        <f t="shared" si="4"/>
        <v>0.5011007264599211</v>
      </c>
      <c r="F110" s="1">
        <f t="shared" si="5"/>
        <v>35280.386937871801</v>
      </c>
      <c r="R110" s="2">
        <v>10800</v>
      </c>
      <c r="S110" s="1">
        <v>1</v>
      </c>
      <c r="T110" s="1">
        <v>0</v>
      </c>
    </row>
    <row r="111" spans="1:20">
      <c r="A111" s="3">
        <v>0.73045370141136501</v>
      </c>
      <c r="B111" s="3">
        <v>21763.0875883673</v>
      </c>
      <c r="C111" s="3">
        <v>1.2864004977354</v>
      </c>
      <c r="D111" s="3">
        <v>58976.830300011803</v>
      </c>
      <c r="E111" s="1">
        <f t="shared" si="4"/>
        <v>0.55594679632403499</v>
      </c>
      <c r="F111" s="1">
        <f t="shared" si="5"/>
        <v>37213.742711644503</v>
      </c>
      <c r="R111" s="2">
        <v>10900</v>
      </c>
      <c r="S111" s="1">
        <v>1</v>
      </c>
      <c r="T111" s="1">
        <v>0</v>
      </c>
    </row>
    <row r="112" spans="1:20">
      <c r="A112" s="3">
        <v>0.69812677992580496</v>
      </c>
      <c r="B112" s="3">
        <v>20726.5904816234</v>
      </c>
      <c r="C112" s="3">
        <v>1.22811639341935</v>
      </c>
      <c r="D112" s="3">
        <v>55790.435563291598</v>
      </c>
      <c r="E112" s="1">
        <f t="shared" si="4"/>
        <v>0.52998961349354501</v>
      </c>
      <c r="F112" s="1">
        <f t="shared" si="5"/>
        <v>35063.845081668202</v>
      </c>
      <c r="R112" s="2">
        <v>11000</v>
      </c>
      <c r="S112" s="1">
        <v>1</v>
      </c>
      <c r="T112" s="1">
        <v>0</v>
      </c>
    </row>
    <row r="113" spans="1:20">
      <c r="A113" s="3">
        <v>0.66821383101985998</v>
      </c>
      <c r="B113" s="3">
        <v>19762.683660965598</v>
      </c>
      <c r="C113" s="3">
        <v>1.12254663630947</v>
      </c>
      <c r="D113" s="3">
        <v>54664.9082733049</v>
      </c>
      <c r="E113" s="1">
        <f t="shared" si="4"/>
        <v>0.45433280528961006</v>
      </c>
      <c r="F113" s="1">
        <f t="shared" si="5"/>
        <v>34902.224612339298</v>
      </c>
      <c r="R113" s="2">
        <v>11100</v>
      </c>
      <c r="S113" s="1">
        <v>1</v>
      </c>
      <c r="T113" s="1">
        <v>0</v>
      </c>
    </row>
    <row r="114" spans="1:20">
      <c r="A114" s="3">
        <v>0.74460424959649496</v>
      </c>
      <c r="B114" s="3">
        <v>21448.0850637238</v>
      </c>
      <c r="C114" s="3">
        <v>1.2872905155397301</v>
      </c>
      <c r="D114" s="3">
        <v>58826.688400638603</v>
      </c>
      <c r="E114" s="1">
        <f t="shared" si="4"/>
        <v>0.5426862659432351</v>
      </c>
      <c r="F114" s="1">
        <f t="shared" si="5"/>
        <v>37378.603336914806</v>
      </c>
      <c r="R114" s="2">
        <v>11200</v>
      </c>
      <c r="S114" s="1">
        <v>1</v>
      </c>
      <c r="T114" s="1">
        <v>0</v>
      </c>
    </row>
    <row r="115" spans="1:20">
      <c r="A115" s="3">
        <v>0.71398554949961901</v>
      </c>
      <c r="B115" s="3">
        <v>18149.953212131699</v>
      </c>
      <c r="C115" s="3">
        <v>1.2337384312386901</v>
      </c>
      <c r="D115" s="3">
        <v>53531.050291291198</v>
      </c>
      <c r="E115" s="1">
        <f t="shared" si="4"/>
        <v>0.51975288173907108</v>
      </c>
      <c r="F115" s="1">
        <f t="shared" si="5"/>
        <v>35381.097079159503</v>
      </c>
      <c r="R115" s="2">
        <v>11300</v>
      </c>
      <c r="S115" s="1">
        <v>1</v>
      </c>
      <c r="T115" s="1">
        <v>0</v>
      </c>
    </row>
    <row r="116" spans="1:20">
      <c r="A116" s="3">
        <v>0.66682264054132301</v>
      </c>
      <c r="B116" s="3">
        <v>15215.9065922842</v>
      </c>
      <c r="C116" s="3">
        <v>1.14958870547508</v>
      </c>
      <c r="D116" s="3">
        <v>50773.886482900401</v>
      </c>
      <c r="E116" s="1">
        <f t="shared" si="4"/>
        <v>0.48276606493375696</v>
      </c>
      <c r="F116" s="1">
        <f t="shared" si="5"/>
        <v>35557.979890616203</v>
      </c>
      <c r="R116" s="2">
        <v>11400</v>
      </c>
      <c r="S116" s="1">
        <v>1</v>
      </c>
      <c r="T116" s="1">
        <v>0</v>
      </c>
    </row>
    <row r="117" spans="1:20">
      <c r="A117" s="3">
        <v>0.71751475977210999</v>
      </c>
      <c r="B117" s="3">
        <v>17725.719391021001</v>
      </c>
      <c r="C117" s="3">
        <v>1.24890680158139</v>
      </c>
      <c r="D117" s="3">
        <v>55628.217195056</v>
      </c>
      <c r="E117" s="1">
        <f t="shared" si="4"/>
        <v>0.53139204180928001</v>
      </c>
      <c r="F117" s="1">
        <f t="shared" si="5"/>
        <v>37902.497804034996</v>
      </c>
      <c r="R117" s="2">
        <v>11500</v>
      </c>
      <c r="S117" s="1">
        <v>1</v>
      </c>
      <c r="T117" s="1">
        <v>0</v>
      </c>
    </row>
    <row r="118" spans="1:20">
      <c r="A118" s="3">
        <v>0.72970780122758105</v>
      </c>
      <c r="B118" s="3">
        <v>19284.331545498801</v>
      </c>
      <c r="C118" s="3">
        <v>1.26844118903779</v>
      </c>
      <c r="D118" s="3">
        <v>55759.860329671399</v>
      </c>
      <c r="E118" s="1">
        <f t="shared" si="4"/>
        <v>0.53873338781020896</v>
      </c>
      <c r="F118" s="1">
        <f t="shared" si="5"/>
        <v>36475.528784172595</v>
      </c>
      <c r="R118" s="2">
        <v>11600</v>
      </c>
      <c r="S118" s="1">
        <v>1</v>
      </c>
      <c r="T118" s="1">
        <v>0</v>
      </c>
    </row>
    <row r="119" spans="1:20">
      <c r="A119" s="3">
        <v>0.78120207375936301</v>
      </c>
      <c r="B119" s="3">
        <v>19757.5411306725</v>
      </c>
      <c r="C119" s="3">
        <v>1.3090821071007901</v>
      </c>
      <c r="D119" s="3">
        <v>55062.509852503601</v>
      </c>
      <c r="E119" s="1">
        <f t="shared" si="4"/>
        <v>0.52788003334142708</v>
      </c>
      <c r="F119" s="1">
        <f t="shared" si="5"/>
        <v>35304.968721831101</v>
      </c>
      <c r="R119" s="2">
        <v>11700</v>
      </c>
      <c r="S119" s="1">
        <v>1</v>
      </c>
      <c r="T119" s="1">
        <v>0</v>
      </c>
    </row>
    <row r="120" spans="1:20">
      <c r="A120" s="3">
        <v>0.72465965927955101</v>
      </c>
      <c r="B120" s="3">
        <v>20928.163570897301</v>
      </c>
      <c r="C120" s="3">
        <v>1.2744748220003801</v>
      </c>
      <c r="D120" s="3">
        <v>59782.167170146698</v>
      </c>
      <c r="E120" s="1">
        <f t="shared" si="4"/>
        <v>0.54981516272082909</v>
      </c>
      <c r="F120" s="1">
        <f t="shared" si="5"/>
        <v>38854.003599249394</v>
      </c>
      <c r="R120" s="2">
        <v>11800</v>
      </c>
      <c r="S120" s="1">
        <v>1</v>
      </c>
      <c r="T120" s="1">
        <v>0</v>
      </c>
    </row>
    <row r="121" spans="1:20">
      <c r="A121" s="3">
        <v>0.69451496629440801</v>
      </c>
      <c r="B121" s="3">
        <v>20273.587417013801</v>
      </c>
      <c r="C121" s="3">
        <v>1.20349574124334</v>
      </c>
      <c r="D121" s="3">
        <v>56204.040209477404</v>
      </c>
      <c r="E121" s="1">
        <f t="shared" si="4"/>
        <v>0.50898077494893201</v>
      </c>
      <c r="F121" s="1">
        <f t="shared" si="5"/>
        <v>35930.452792463606</v>
      </c>
      <c r="R121" s="2">
        <v>11900</v>
      </c>
      <c r="S121" s="1">
        <v>1</v>
      </c>
      <c r="T121" s="1">
        <v>0</v>
      </c>
    </row>
    <row r="122" spans="1:20">
      <c r="A122" s="3">
        <v>0.66231208499958705</v>
      </c>
      <c r="B122" s="3">
        <v>20572.549967821898</v>
      </c>
      <c r="C122" s="3">
        <v>1.1010292780423001</v>
      </c>
      <c r="D122" s="3">
        <v>56326.218921445397</v>
      </c>
      <c r="E122" s="1">
        <f t="shared" si="4"/>
        <v>0.43871719304271306</v>
      </c>
      <c r="F122" s="1">
        <f t="shared" si="5"/>
        <v>35753.668953623499</v>
      </c>
      <c r="R122" s="2">
        <v>12000</v>
      </c>
      <c r="S122" s="1">
        <v>1</v>
      </c>
      <c r="T122" s="1">
        <v>0</v>
      </c>
    </row>
    <row r="123" spans="1:20">
      <c r="A123" s="3">
        <v>0.72784110475567498</v>
      </c>
      <c r="B123" s="3">
        <v>18582.096417126599</v>
      </c>
      <c r="C123" s="3">
        <v>1.2763491075625699</v>
      </c>
      <c r="D123" s="3">
        <v>56099.282858881001</v>
      </c>
      <c r="E123" s="1">
        <f t="shared" si="4"/>
        <v>0.54850800280689493</v>
      </c>
      <c r="F123" s="1">
        <f t="shared" si="5"/>
        <v>37517.186441754398</v>
      </c>
      <c r="R123" s="2">
        <v>12100</v>
      </c>
      <c r="S123" s="1">
        <v>1</v>
      </c>
      <c r="T123" s="1">
        <v>0</v>
      </c>
    </row>
    <row r="124" spans="1:20">
      <c r="A124" s="3">
        <v>0.69080028141965999</v>
      </c>
      <c r="B124" s="3">
        <v>21590.011957042101</v>
      </c>
      <c r="C124" s="3">
        <v>1.1780938273444901</v>
      </c>
      <c r="D124" s="3">
        <v>59060.773455656403</v>
      </c>
      <c r="E124" s="1">
        <f t="shared" si="4"/>
        <v>0.4872935459248301</v>
      </c>
      <c r="F124" s="1">
        <f t="shared" si="5"/>
        <v>37470.761498614302</v>
      </c>
      <c r="R124" s="2">
        <v>12200</v>
      </c>
      <c r="S124" s="1">
        <v>1</v>
      </c>
      <c r="T124" s="1">
        <v>0</v>
      </c>
    </row>
    <row r="125" spans="1:20">
      <c r="A125" s="3">
        <v>0.66481014619462298</v>
      </c>
      <c r="B125" s="3">
        <v>17568.486109862199</v>
      </c>
      <c r="C125" s="3">
        <v>1.17882261483005</v>
      </c>
      <c r="D125" s="3">
        <v>53421.471122683601</v>
      </c>
      <c r="E125" s="1">
        <f t="shared" si="4"/>
        <v>0.51401246863542704</v>
      </c>
      <c r="F125" s="1">
        <f t="shared" si="5"/>
        <v>35852.985012821402</v>
      </c>
      <c r="R125" s="2">
        <v>12300</v>
      </c>
      <c r="S125" s="1">
        <v>1</v>
      </c>
      <c r="T125" s="1">
        <v>0</v>
      </c>
    </row>
    <row r="126" spans="1:20">
      <c r="A126" s="3">
        <v>0.71459327763175695</v>
      </c>
      <c r="B126" s="3">
        <v>27337.0560230357</v>
      </c>
      <c r="C126" s="3">
        <v>1.28368350126094</v>
      </c>
      <c r="D126" s="3">
        <v>65806.323702651003</v>
      </c>
      <c r="E126" s="1">
        <f t="shared" si="4"/>
        <v>0.56909022362918305</v>
      </c>
      <c r="F126" s="1">
        <f t="shared" si="5"/>
        <v>38469.267679615303</v>
      </c>
      <c r="R126" s="2">
        <v>12400</v>
      </c>
      <c r="S126" s="1">
        <v>1</v>
      </c>
      <c r="T126" s="1">
        <v>0</v>
      </c>
    </row>
    <row r="127" spans="1:20">
      <c r="A127" s="3">
        <v>0.71859304453622996</v>
      </c>
      <c r="B127" s="3">
        <v>20279.980907316702</v>
      </c>
      <c r="C127" s="3">
        <v>1.23639451460572</v>
      </c>
      <c r="D127" s="3">
        <v>58943.862324575603</v>
      </c>
      <c r="E127" s="1">
        <f t="shared" si="4"/>
        <v>0.51780147006949007</v>
      </c>
      <c r="F127" s="1">
        <f t="shared" si="5"/>
        <v>38663.881417258905</v>
      </c>
      <c r="R127" s="2">
        <v>12500</v>
      </c>
      <c r="S127" s="1">
        <v>1</v>
      </c>
      <c r="T127" s="1">
        <v>0</v>
      </c>
    </row>
    <row r="128" spans="1:20">
      <c r="A128" s="3">
        <v>0.65423168985970703</v>
      </c>
      <c r="B128" s="3">
        <v>16394.537832885599</v>
      </c>
      <c r="C128" s="3">
        <v>1.11090157503218</v>
      </c>
      <c r="D128" s="3">
        <v>54267.689655772701</v>
      </c>
      <c r="E128" s="1">
        <f t="shared" si="4"/>
        <v>0.45666988517247298</v>
      </c>
      <c r="F128" s="1">
        <f t="shared" si="5"/>
        <v>37873.151822887099</v>
      </c>
      <c r="R128" s="2">
        <v>12600</v>
      </c>
      <c r="S128" s="1">
        <v>1</v>
      </c>
      <c r="T128" s="1">
        <v>0</v>
      </c>
    </row>
    <row r="129" spans="1:20">
      <c r="A129" s="3">
        <v>0.68347276876666796</v>
      </c>
      <c r="B129" s="3">
        <v>22179.551804206902</v>
      </c>
      <c r="C129" s="3">
        <v>1.21589165974366</v>
      </c>
      <c r="D129" s="3">
        <v>61182.455919654902</v>
      </c>
      <c r="E129" s="1">
        <f t="shared" si="4"/>
        <v>0.53241889097699202</v>
      </c>
      <c r="F129" s="1">
        <f t="shared" si="5"/>
        <v>39002.904115448</v>
      </c>
      <c r="R129" s="2">
        <v>12700</v>
      </c>
      <c r="S129" s="1">
        <v>1</v>
      </c>
      <c r="T129" s="1">
        <v>0</v>
      </c>
    </row>
    <row r="130" spans="1:20">
      <c r="A130" s="3">
        <v>0.67262028186371403</v>
      </c>
      <c r="B130" s="3">
        <v>18107.941269065799</v>
      </c>
      <c r="C130" s="3">
        <v>1.1542165565889699</v>
      </c>
      <c r="D130" s="3">
        <v>54313.310786055103</v>
      </c>
      <c r="E130" s="1">
        <f t="shared" si="4"/>
        <v>0.4815962747252559</v>
      </c>
      <c r="F130" s="1">
        <f t="shared" si="5"/>
        <v>36205.369516989304</v>
      </c>
      <c r="R130" s="2">
        <v>12800</v>
      </c>
      <c r="S130" s="1">
        <v>1</v>
      </c>
      <c r="T130" s="1">
        <v>0</v>
      </c>
    </row>
    <row r="131" spans="1:20">
      <c r="A131" s="3">
        <v>0.67279446797903697</v>
      </c>
      <c r="B131" s="3">
        <v>16657.015742971598</v>
      </c>
      <c r="C131" s="3">
        <v>1.1482870978197299</v>
      </c>
      <c r="D131" s="3">
        <v>51893.148902465196</v>
      </c>
      <c r="E131" s="1">
        <f t="shared" si="4"/>
        <v>0.47549262984069296</v>
      </c>
      <c r="F131" s="1">
        <f t="shared" si="5"/>
        <v>35236.133159493598</v>
      </c>
      <c r="R131" s="2">
        <v>12900</v>
      </c>
      <c r="S131" s="1">
        <v>1</v>
      </c>
      <c r="T131" s="1">
        <v>0</v>
      </c>
    </row>
    <row r="132" spans="1:20">
      <c r="A132" s="3">
        <v>0.68610811819138395</v>
      </c>
      <c r="B132" s="3">
        <v>20565.766582370401</v>
      </c>
      <c r="C132" s="3">
        <v>1.1964768415411799</v>
      </c>
      <c r="D132" s="3">
        <v>58329.522381972798</v>
      </c>
      <c r="E132" s="1">
        <f t="shared" ref="E132:E195" si="6">C132-A132</f>
        <v>0.51036872334979599</v>
      </c>
      <c r="F132" s="1">
        <f t="shared" ref="F132:F195" si="7">D132-B132</f>
        <v>37763.755799602397</v>
      </c>
      <c r="R132" s="2">
        <v>13000</v>
      </c>
      <c r="S132" s="1">
        <v>1</v>
      </c>
      <c r="T132" s="1">
        <v>0</v>
      </c>
    </row>
    <row r="133" spans="1:20">
      <c r="A133" s="3">
        <v>0.68254586813192897</v>
      </c>
      <c r="B133" s="3">
        <v>18172.218888294999</v>
      </c>
      <c r="C133" s="3">
        <v>1.20322402732159</v>
      </c>
      <c r="D133" s="3">
        <v>56220.615084408899</v>
      </c>
      <c r="E133" s="1">
        <f t="shared" si="6"/>
        <v>0.52067815918966098</v>
      </c>
      <c r="F133" s="1">
        <f t="shared" si="7"/>
        <v>38048.396196113899</v>
      </c>
      <c r="R133" s="2">
        <v>13100</v>
      </c>
      <c r="S133" s="1">
        <v>1</v>
      </c>
      <c r="T133" s="1">
        <v>0</v>
      </c>
    </row>
    <row r="134" spans="1:20">
      <c r="A134" s="3">
        <v>0.63646992329473595</v>
      </c>
      <c r="B134" s="3">
        <v>18984.1164251831</v>
      </c>
      <c r="C134" s="3">
        <v>1.0919748093398001</v>
      </c>
      <c r="D134" s="3">
        <v>58091.140352227703</v>
      </c>
      <c r="E134" s="1">
        <f t="shared" si="6"/>
        <v>0.45550488604506412</v>
      </c>
      <c r="F134" s="1">
        <f t="shared" si="7"/>
        <v>39107.023927044604</v>
      </c>
      <c r="R134" s="2">
        <v>13200</v>
      </c>
      <c r="S134" s="1">
        <v>1</v>
      </c>
      <c r="T134" s="1">
        <v>0</v>
      </c>
    </row>
    <row r="135" spans="1:20">
      <c r="A135" s="3">
        <v>0.71071892480907894</v>
      </c>
      <c r="B135" s="3">
        <v>20404.8335084233</v>
      </c>
      <c r="C135" s="3">
        <v>1.2263192020468701</v>
      </c>
      <c r="D135" s="3">
        <v>55963.691943567501</v>
      </c>
      <c r="E135" s="1">
        <f t="shared" si="6"/>
        <v>0.51560027723779112</v>
      </c>
      <c r="F135" s="1">
        <f t="shared" si="7"/>
        <v>35558.858435144197</v>
      </c>
      <c r="R135" s="2">
        <v>13300</v>
      </c>
      <c r="S135" s="1">
        <v>1</v>
      </c>
      <c r="T135" s="1">
        <v>0</v>
      </c>
    </row>
    <row r="136" spans="1:20">
      <c r="A136" s="3">
        <v>0.75710254895876505</v>
      </c>
      <c r="B136" s="3">
        <v>23498.873700221298</v>
      </c>
      <c r="C136" s="3">
        <v>1.3137975960044499</v>
      </c>
      <c r="D136" s="3">
        <v>59596.115420780698</v>
      </c>
      <c r="E136" s="1">
        <f t="shared" si="6"/>
        <v>0.55669504704568484</v>
      </c>
      <c r="F136" s="1">
        <f t="shared" si="7"/>
        <v>36097.241720559396</v>
      </c>
      <c r="R136" s="2">
        <v>13400</v>
      </c>
      <c r="S136" s="1">
        <v>1</v>
      </c>
      <c r="T136" s="1">
        <v>0</v>
      </c>
    </row>
    <row r="137" spans="1:20">
      <c r="A137" s="3">
        <v>0.67532852100221796</v>
      </c>
      <c r="B137" s="3">
        <v>17056.146741541801</v>
      </c>
      <c r="C137" s="3">
        <v>1.18556252395811</v>
      </c>
      <c r="D137" s="3">
        <v>54492.625819334797</v>
      </c>
      <c r="E137" s="1">
        <f t="shared" si="6"/>
        <v>0.51023400295589205</v>
      </c>
      <c r="F137" s="1">
        <f t="shared" si="7"/>
        <v>37436.479077792996</v>
      </c>
      <c r="R137" s="2">
        <v>13500</v>
      </c>
      <c r="S137" s="1">
        <v>1</v>
      </c>
      <c r="T137" s="1">
        <v>0</v>
      </c>
    </row>
    <row r="138" spans="1:20">
      <c r="A138" s="3">
        <v>0.705134323614095</v>
      </c>
      <c r="B138" s="3">
        <v>20354.888005324701</v>
      </c>
      <c r="C138" s="3">
        <v>1.23042394175502</v>
      </c>
      <c r="D138" s="3">
        <v>55848.844639011499</v>
      </c>
      <c r="E138" s="1">
        <f t="shared" si="6"/>
        <v>0.52528961814092501</v>
      </c>
      <c r="F138" s="1">
        <f t="shared" si="7"/>
        <v>35493.956633686801</v>
      </c>
      <c r="R138" s="2">
        <v>13600</v>
      </c>
      <c r="S138" s="1">
        <v>1</v>
      </c>
      <c r="T138" s="1">
        <v>0</v>
      </c>
    </row>
    <row r="139" spans="1:20">
      <c r="A139" s="3">
        <v>0.66116649576567499</v>
      </c>
      <c r="B139" s="3">
        <v>17044.585397291299</v>
      </c>
      <c r="C139" s="3">
        <v>1.1174606741281301</v>
      </c>
      <c r="D139" s="3">
        <v>54511.270339824303</v>
      </c>
      <c r="E139" s="1">
        <f t="shared" si="6"/>
        <v>0.45629417836245512</v>
      </c>
      <c r="F139" s="1">
        <f t="shared" si="7"/>
        <v>37466.684942533</v>
      </c>
      <c r="R139" s="2">
        <v>13700</v>
      </c>
      <c r="S139" s="1">
        <v>1</v>
      </c>
      <c r="T139" s="1">
        <v>0</v>
      </c>
    </row>
    <row r="140" spans="1:20">
      <c r="A140" s="3">
        <v>0.63336107148591803</v>
      </c>
      <c r="B140" s="3">
        <v>16732.2234843267</v>
      </c>
      <c r="C140" s="3">
        <v>1.0733846529728599</v>
      </c>
      <c r="D140" s="3">
        <v>54841.716786106103</v>
      </c>
      <c r="E140" s="1">
        <f t="shared" si="6"/>
        <v>0.44002358148694187</v>
      </c>
      <c r="F140" s="1">
        <f t="shared" si="7"/>
        <v>38109.493301779403</v>
      </c>
      <c r="R140" s="2">
        <v>13800</v>
      </c>
      <c r="S140" s="1">
        <v>1</v>
      </c>
      <c r="T140" s="1">
        <v>0</v>
      </c>
    </row>
    <row r="141" spans="1:20">
      <c r="A141" s="3">
        <v>0.68535769075012798</v>
      </c>
      <c r="B141" s="3">
        <v>25333.727870508399</v>
      </c>
      <c r="C141" s="3">
        <v>1.1787921322261301</v>
      </c>
      <c r="D141" s="3">
        <v>64464.875300478001</v>
      </c>
      <c r="E141" s="1">
        <f t="shared" si="6"/>
        <v>0.49343444147600213</v>
      </c>
      <c r="F141" s="1">
        <f t="shared" si="7"/>
        <v>39131.147429969598</v>
      </c>
      <c r="R141" s="2">
        <v>13900</v>
      </c>
      <c r="S141" s="1">
        <v>1</v>
      </c>
      <c r="T141" s="1">
        <v>0</v>
      </c>
    </row>
    <row r="142" spans="1:20">
      <c r="A142" s="3">
        <v>0.70360447668986004</v>
      </c>
      <c r="B142" s="3">
        <v>20152.803123390098</v>
      </c>
      <c r="C142" s="3">
        <v>1.23141789373504</v>
      </c>
      <c r="D142" s="3">
        <v>57244.763843885703</v>
      </c>
      <c r="E142" s="1">
        <f t="shared" si="6"/>
        <v>0.52781341704517992</v>
      </c>
      <c r="F142" s="1">
        <f t="shared" si="7"/>
        <v>37091.960720495605</v>
      </c>
      <c r="R142" s="2">
        <v>14000</v>
      </c>
      <c r="S142" s="1">
        <v>1</v>
      </c>
      <c r="T142" s="1">
        <v>0</v>
      </c>
    </row>
    <row r="143" spans="1:20">
      <c r="A143" s="3">
        <v>0.72013585810466096</v>
      </c>
      <c r="B143" s="3">
        <v>15858.167918614899</v>
      </c>
      <c r="C143" s="3">
        <v>1.25156689954972</v>
      </c>
      <c r="D143" s="3">
        <v>51787.283516426003</v>
      </c>
      <c r="E143" s="1">
        <f t="shared" si="6"/>
        <v>0.53143104144505904</v>
      </c>
      <c r="F143" s="1">
        <f t="shared" si="7"/>
        <v>35929.115597811106</v>
      </c>
      <c r="R143" s="2">
        <v>14100</v>
      </c>
      <c r="S143" s="1">
        <v>1</v>
      </c>
      <c r="T143" s="1">
        <v>0</v>
      </c>
    </row>
    <row r="144" spans="1:20">
      <c r="A144" s="3">
        <v>0.60692451220427301</v>
      </c>
      <c r="B144" s="3">
        <v>16308.6506589165</v>
      </c>
      <c r="C144" s="3">
        <v>1.0332725716169899</v>
      </c>
      <c r="D144" s="3">
        <v>52744.7106759987</v>
      </c>
      <c r="E144" s="1">
        <f t="shared" si="6"/>
        <v>0.42634805941271692</v>
      </c>
      <c r="F144" s="1">
        <f t="shared" si="7"/>
        <v>36436.0600170822</v>
      </c>
      <c r="R144" s="2">
        <v>14200</v>
      </c>
      <c r="S144" s="1">
        <v>1</v>
      </c>
      <c r="T144" s="1">
        <v>0</v>
      </c>
    </row>
    <row r="145" spans="1:20">
      <c r="A145" s="3">
        <v>0.75645775513599001</v>
      </c>
      <c r="B145" s="3">
        <v>17247.680187803599</v>
      </c>
      <c r="C145" s="3">
        <v>1.2987096183835201</v>
      </c>
      <c r="D145" s="3">
        <v>56232.927123080699</v>
      </c>
      <c r="E145" s="1">
        <f t="shared" si="6"/>
        <v>0.54225186324753005</v>
      </c>
      <c r="F145" s="1">
        <f t="shared" si="7"/>
        <v>38985.2469352771</v>
      </c>
      <c r="R145" s="2">
        <v>14300</v>
      </c>
      <c r="S145" s="1">
        <v>1</v>
      </c>
      <c r="T145" s="1">
        <v>0</v>
      </c>
    </row>
    <row r="146" spans="1:20">
      <c r="A146" s="3">
        <v>0.72310426527544902</v>
      </c>
      <c r="B146" s="3">
        <v>20324.305405507501</v>
      </c>
      <c r="C146" s="3">
        <v>1.25883344135297</v>
      </c>
      <c r="D146" s="3">
        <v>56474.589549629403</v>
      </c>
      <c r="E146" s="1">
        <f t="shared" si="6"/>
        <v>0.53572917607752102</v>
      </c>
      <c r="F146" s="1">
        <f t="shared" si="7"/>
        <v>36150.284144121906</v>
      </c>
      <c r="R146" s="2">
        <v>14400</v>
      </c>
      <c r="S146" s="1">
        <v>1</v>
      </c>
      <c r="T146" s="1">
        <v>0</v>
      </c>
    </row>
    <row r="147" spans="1:20">
      <c r="A147" s="3">
        <v>0.742935099833964</v>
      </c>
      <c r="B147" s="3">
        <v>17831.1317799924</v>
      </c>
      <c r="C147" s="3">
        <v>1.2906831950317501</v>
      </c>
      <c r="D147" s="3">
        <v>52504.937210698103</v>
      </c>
      <c r="E147" s="1">
        <f t="shared" si="6"/>
        <v>0.54774809519778611</v>
      </c>
      <c r="F147" s="1">
        <f t="shared" si="7"/>
        <v>34673.805430705703</v>
      </c>
      <c r="R147" s="2">
        <v>14500</v>
      </c>
      <c r="S147" s="1">
        <v>1</v>
      </c>
      <c r="T147" s="1">
        <v>0</v>
      </c>
    </row>
    <row r="148" spans="1:20">
      <c r="A148" s="3">
        <v>0.71783165803423898</v>
      </c>
      <c r="B148" s="3">
        <v>16457.8015055709</v>
      </c>
      <c r="C148" s="3">
        <v>1.22378675183172</v>
      </c>
      <c r="D148" s="3">
        <v>53969.793557696103</v>
      </c>
      <c r="E148" s="1">
        <f t="shared" si="6"/>
        <v>0.50595509379748105</v>
      </c>
      <c r="F148" s="1">
        <f t="shared" si="7"/>
        <v>37511.992052125206</v>
      </c>
      <c r="R148" s="2">
        <v>14600</v>
      </c>
      <c r="S148" s="1">
        <v>1</v>
      </c>
      <c r="T148" s="1">
        <v>0</v>
      </c>
    </row>
    <row r="149" spans="1:20">
      <c r="A149" s="3">
        <v>0.67701855733550398</v>
      </c>
      <c r="B149" s="3">
        <v>20655.8594253175</v>
      </c>
      <c r="C149" s="3">
        <v>1.1786705897009999</v>
      </c>
      <c r="D149" s="3">
        <v>56809.238952057101</v>
      </c>
      <c r="E149" s="1">
        <f t="shared" si="6"/>
        <v>0.50165203236549594</v>
      </c>
      <c r="F149" s="1">
        <f t="shared" si="7"/>
        <v>36153.379526739605</v>
      </c>
      <c r="R149" s="2">
        <v>14700</v>
      </c>
      <c r="S149" s="1">
        <v>1</v>
      </c>
      <c r="T149" s="1">
        <v>0</v>
      </c>
    </row>
    <row r="150" spans="1:20">
      <c r="A150" s="3">
        <v>0.73625144948118404</v>
      </c>
      <c r="B150" s="3">
        <v>19363.386914778901</v>
      </c>
      <c r="C150" s="3">
        <v>1.26393348012935</v>
      </c>
      <c r="D150" s="3">
        <v>56354.7652795213</v>
      </c>
      <c r="E150" s="1">
        <f t="shared" si="6"/>
        <v>0.52768203064816599</v>
      </c>
      <c r="F150" s="1">
        <f t="shared" si="7"/>
        <v>36991.378364742399</v>
      </c>
      <c r="R150" s="2">
        <v>14800</v>
      </c>
      <c r="S150" s="1">
        <v>1</v>
      </c>
      <c r="T150" s="1">
        <v>0</v>
      </c>
    </row>
    <row r="151" spans="1:20">
      <c r="A151" s="3">
        <v>0.72907966862667295</v>
      </c>
      <c r="B151" s="3">
        <v>14596.461937480801</v>
      </c>
      <c r="C151" s="3">
        <v>1.2533821069589499</v>
      </c>
      <c r="D151" s="3">
        <v>49810.712865379202</v>
      </c>
      <c r="E151" s="1">
        <f t="shared" si="6"/>
        <v>0.52430243833227697</v>
      </c>
      <c r="F151" s="1">
        <f t="shared" si="7"/>
        <v>35214.2509278984</v>
      </c>
      <c r="R151" s="2">
        <v>14900</v>
      </c>
      <c r="S151" s="1">
        <v>1</v>
      </c>
      <c r="T151" s="1">
        <v>0</v>
      </c>
    </row>
    <row r="152" spans="1:20">
      <c r="A152" s="3">
        <v>0.70948046450348001</v>
      </c>
      <c r="B152" s="3">
        <v>22360.082915415602</v>
      </c>
      <c r="C152" s="3">
        <v>1.26262417658103</v>
      </c>
      <c r="D152" s="3">
        <v>62223.360497318899</v>
      </c>
      <c r="E152" s="1">
        <f t="shared" si="6"/>
        <v>0.55314371207754998</v>
      </c>
      <c r="F152" s="1">
        <f t="shared" si="7"/>
        <v>39863.277581903298</v>
      </c>
      <c r="R152" s="2">
        <v>15000</v>
      </c>
      <c r="S152" s="1">
        <v>1</v>
      </c>
      <c r="T152" s="1">
        <v>0</v>
      </c>
    </row>
    <row r="153" spans="1:20">
      <c r="A153" s="3">
        <v>0.67951852354935804</v>
      </c>
      <c r="B153" s="3">
        <v>19802.869839357299</v>
      </c>
      <c r="C153" s="3">
        <v>1.1860818999037701</v>
      </c>
      <c r="D153" s="3">
        <v>56450.027338278102</v>
      </c>
      <c r="E153" s="1">
        <f t="shared" si="6"/>
        <v>0.50656337635441206</v>
      </c>
      <c r="F153" s="1">
        <f t="shared" si="7"/>
        <v>36647.157498920802</v>
      </c>
      <c r="R153" s="2">
        <v>15100</v>
      </c>
      <c r="S153" s="1">
        <v>1</v>
      </c>
      <c r="T153" s="1">
        <v>0</v>
      </c>
    </row>
    <row r="154" spans="1:20">
      <c r="A154" s="3">
        <v>0.71765406097121398</v>
      </c>
      <c r="B154" s="3">
        <v>17823.981003237601</v>
      </c>
      <c r="C154" s="3">
        <v>1.2171868908610299</v>
      </c>
      <c r="D154" s="3">
        <v>51529.5288801153</v>
      </c>
      <c r="E154" s="1">
        <f t="shared" si="6"/>
        <v>0.49953282988981595</v>
      </c>
      <c r="F154" s="1">
        <f t="shared" si="7"/>
        <v>33705.547876877696</v>
      </c>
      <c r="R154" s="2">
        <v>15200</v>
      </c>
      <c r="S154" s="1">
        <v>1</v>
      </c>
      <c r="T154" s="1">
        <v>0</v>
      </c>
    </row>
    <row r="155" spans="1:20">
      <c r="A155" s="3">
        <v>0.70320086115128999</v>
      </c>
      <c r="B155" s="3">
        <v>21328.790922933498</v>
      </c>
      <c r="C155" s="3">
        <v>1.19707817292631</v>
      </c>
      <c r="D155" s="3">
        <v>57982.099565195203</v>
      </c>
      <c r="E155" s="1">
        <f t="shared" si="6"/>
        <v>0.49387731177502003</v>
      </c>
      <c r="F155" s="1">
        <f t="shared" si="7"/>
        <v>36653.308642261705</v>
      </c>
      <c r="R155" s="2">
        <v>15300</v>
      </c>
      <c r="S155" s="1">
        <v>1</v>
      </c>
      <c r="T155" s="1">
        <v>0</v>
      </c>
    </row>
    <row r="156" spans="1:20">
      <c r="A156" s="3">
        <v>0.71136247196444502</v>
      </c>
      <c r="B156" s="3">
        <v>18690.877603156801</v>
      </c>
      <c r="C156" s="3">
        <v>1.2576907319512001</v>
      </c>
      <c r="D156" s="3">
        <v>56298.435357790098</v>
      </c>
      <c r="E156" s="1">
        <f t="shared" si="6"/>
        <v>0.54632825998675505</v>
      </c>
      <c r="F156" s="1">
        <f t="shared" si="7"/>
        <v>37607.557754633293</v>
      </c>
      <c r="R156" s="2">
        <v>15400</v>
      </c>
      <c r="S156" s="1">
        <v>1</v>
      </c>
      <c r="T156" s="1">
        <v>0</v>
      </c>
    </row>
    <row r="157" spans="1:20">
      <c r="A157" s="3">
        <v>0.72064169315238502</v>
      </c>
      <c r="B157" s="3">
        <v>17913.989721429902</v>
      </c>
      <c r="C157" s="3">
        <v>1.25000593231209</v>
      </c>
      <c r="D157" s="3">
        <v>53088.568318335398</v>
      </c>
      <c r="E157" s="1">
        <f t="shared" si="6"/>
        <v>0.52936423915970499</v>
      </c>
      <c r="F157" s="1">
        <f t="shared" si="7"/>
        <v>35174.5785969055</v>
      </c>
      <c r="R157" s="2">
        <v>15500</v>
      </c>
      <c r="S157" s="1">
        <v>1</v>
      </c>
      <c r="T157" s="1">
        <v>0</v>
      </c>
    </row>
    <row r="158" spans="1:20">
      <c r="A158" s="3">
        <v>0.74312196327492896</v>
      </c>
      <c r="B158" s="3">
        <v>18936.930225603701</v>
      </c>
      <c r="C158" s="3">
        <v>1.3049082503282501</v>
      </c>
      <c r="D158" s="3">
        <v>55539.447779398797</v>
      </c>
      <c r="E158" s="1">
        <f t="shared" si="6"/>
        <v>0.56178628705332112</v>
      </c>
      <c r="F158" s="1">
        <f t="shared" si="7"/>
        <v>36602.5175537951</v>
      </c>
      <c r="R158" s="2">
        <v>15600</v>
      </c>
      <c r="S158" s="1">
        <v>1</v>
      </c>
      <c r="T158" s="1">
        <v>0</v>
      </c>
    </row>
    <row r="159" spans="1:20">
      <c r="A159" s="3">
        <v>0.694464569488494</v>
      </c>
      <c r="B159" s="3">
        <v>19491.913637856</v>
      </c>
      <c r="C159" s="3">
        <v>1.15885416105871</v>
      </c>
      <c r="D159" s="3">
        <v>56241.078628953001</v>
      </c>
      <c r="E159" s="1">
        <f t="shared" si="6"/>
        <v>0.46438959157021598</v>
      </c>
      <c r="F159" s="1">
        <f t="shared" si="7"/>
        <v>36749.164991097001</v>
      </c>
      <c r="R159" s="2">
        <v>15700</v>
      </c>
      <c r="S159" s="1">
        <v>1</v>
      </c>
      <c r="T159" s="1">
        <v>0</v>
      </c>
    </row>
    <row r="160" spans="1:20">
      <c r="A160" s="3">
        <v>0.694014182600448</v>
      </c>
      <c r="B160" s="3">
        <v>21010.833343572202</v>
      </c>
      <c r="C160" s="3">
        <v>1.21152962993924</v>
      </c>
      <c r="D160" s="3">
        <v>58011.211019840302</v>
      </c>
      <c r="E160" s="1">
        <f t="shared" si="6"/>
        <v>0.51751544733879196</v>
      </c>
      <c r="F160" s="1">
        <f t="shared" si="7"/>
        <v>37000.377676268101</v>
      </c>
      <c r="R160" s="2">
        <v>15800</v>
      </c>
      <c r="S160" s="1">
        <v>1</v>
      </c>
      <c r="T160" s="1">
        <v>0</v>
      </c>
    </row>
    <row r="161" spans="1:20">
      <c r="A161" s="3">
        <v>0.72800954939723805</v>
      </c>
      <c r="B161" s="3">
        <v>19558.4673867286</v>
      </c>
      <c r="C161" s="3">
        <v>1.2767467514055599</v>
      </c>
      <c r="D161" s="3">
        <v>55614.833320739497</v>
      </c>
      <c r="E161" s="1">
        <f t="shared" si="6"/>
        <v>0.54873720200832188</v>
      </c>
      <c r="F161" s="1">
        <f t="shared" si="7"/>
        <v>36056.365934010901</v>
      </c>
      <c r="R161" s="2">
        <v>15900</v>
      </c>
      <c r="S161" s="1">
        <v>1</v>
      </c>
      <c r="T161" s="1">
        <v>0</v>
      </c>
    </row>
    <row r="162" spans="1:20">
      <c r="A162" s="3">
        <v>0.73271828123771798</v>
      </c>
      <c r="B162" s="3">
        <v>21272.259438970901</v>
      </c>
      <c r="C162" s="3">
        <v>1.2566860211629001</v>
      </c>
      <c r="D162" s="3">
        <v>60177.885120508698</v>
      </c>
      <c r="E162" s="1">
        <f t="shared" si="6"/>
        <v>0.52396773992518209</v>
      </c>
      <c r="F162" s="1">
        <f t="shared" si="7"/>
        <v>38905.6256815378</v>
      </c>
      <c r="R162" s="2">
        <v>16000</v>
      </c>
      <c r="S162" s="1">
        <v>1</v>
      </c>
      <c r="T162" s="1">
        <v>0</v>
      </c>
    </row>
    <row r="163" spans="1:20">
      <c r="A163" s="3">
        <v>0.71688572673357998</v>
      </c>
      <c r="B163" s="3">
        <v>25217.488790383599</v>
      </c>
      <c r="C163" s="3">
        <v>1.22853776983351</v>
      </c>
      <c r="D163" s="3">
        <v>64167.620583860502</v>
      </c>
      <c r="E163" s="1">
        <f t="shared" si="6"/>
        <v>0.51165204309993007</v>
      </c>
      <c r="F163" s="1">
        <f t="shared" si="7"/>
        <v>38950.131793476903</v>
      </c>
      <c r="R163" s="2">
        <v>16100</v>
      </c>
      <c r="S163" s="1">
        <v>1</v>
      </c>
      <c r="T163" s="1">
        <v>0</v>
      </c>
    </row>
    <row r="164" spans="1:20">
      <c r="A164" s="3">
        <v>0.73378216266857699</v>
      </c>
      <c r="B164" s="3">
        <v>24871.430320042899</v>
      </c>
      <c r="C164" s="3">
        <v>1.2867387020118799</v>
      </c>
      <c r="D164" s="3">
        <v>65729.697268477001</v>
      </c>
      <c r="E164" s="1">
        <f t="shared" si="6"/>
        <v>0.55295653934330291</v>
      </c>
      <c r="F164" s="1">
        <f t="shared" si="7"/>
        <v>40858.266948434102</v>
      </c>
      <c r="R164" s="2">
        <v>16200</v>
      </c>
      <c r="S164" s="1">
        <v>1</v>
      </c>
      <c r="T164" s="1">
        <v>0</v>
      </c>
    </row>
    <row r="165" spans="1:20">
      <c r="A165" s="3">
        <v>0.69055274342356099</v>
      </c>
      <c r="B165" s="3">
        <v>17075.857084930802</v>
      </c>
      <c r="C165" s="3">
        <v>1.20877073023298</v>
      </c>
      <c r="D165" s="3">
        <v>54734.872436374499</v>
      </c>
      <c r="E165" s="1">
        <f t="shared" si="6"/>
        <v>0.518217986809419</v>
      </c>
      <c r="F165" s="1">
        <f t="shared" si="7"/>
        <v>37659.015351443697</v>
      </c>
      <c r="R165" s="2">
        <v>16300</v>
      </c>
      <c r="S165" s="1">
        <v>1</v>
      </c>
      <c r="T165" s="1">
        <v>0</v>
      </c>
    </row>
    <row r="166" spans="1:20">
      <c r="A166" s="3">
        <v>0.72815302203326804</v>
      </c>
      <c r="B166" s="3">
        <v>18184.817883263499</v>
      </c>
      <c r="C166" s="3">
        <v>1.2606857049572699</v>
      </c>
      <c r="D166" s="3">
        <v>54296.7332005114</v>
      </c>
      <c r="E166" s="1">
        <f t="shared" si="6"/>
        <v>0.53253268292400191</v>
      </c>
      <c r="F166" s="1">
        <f t="shared" si="7"/>
        <v>36111.915317247898</v>
      </c>
      <c r="R166" s="2">
        <v>16400</v>
      </c>
      <c r="S166" s="1">
        <v>1</v>
      </c>
      <c r="T166" s="1">
        <v>0</v>
      </c>
    </row>
    <row r="167" spans="1:20">
      <c r="A167" s="3">
        <v>0.68687059582418397</v>
      </c>
      <c r="B167" s="3">
        <v>21320.5963782621</v>
      </c>
      <c r="C167" s="3">
        <v>1.19701447241028</v>
      </c>
      <c r="D167" s="3">
        <v>57811.795948405801</v>
      </c>
      <c r="E167" s="1">
        <f t="shared" si="6"/>
        <v>0.51014387658609606</v>
      </c>
      <c r="F167" s="1">
        <f t="shared" si="7"/>
        <v>36491.199570143697</v>
      </c>
      <c r="R167" s="2">
        <v>16500</v>
      </c>
      <c r="S167" s="1">
        <v>1</v>
      </c>
      <c r="T167" s="1">
        <v>0</v>
      </c>
    </row>
    <row r="168" spans="1:20">
      <c r="A168" s="3">
        <v>0.69140861421224198</v>
      </c>
      <c r="B168" s="3">
        <v>16231.761271163299</v>
      </c>
      <c r="C168" s="3">
        <v>1.18851612481112</v>
      </c>
      <c r="D168" s="3">
        <v>51432.262374493199</v>
      </c>
      <c r="E168" s="1">
        <f t="shared" si="6"/>
        <v>0.49710751059887803</v>
      </c>
      <c r="F168" s="1">
        <f t="shared" si="7"/>
        <v>35200.501103329902</v>
      </c>
      <c r="R168" s="2">
        <v>16600</v>
      </c>
      <c r="S168" s="1">
        <v>1</v>
      </c>
      <c r="T168" s="1">
        <v>0</v>
      </c>
    </row>
    <row r="169" spans="1:20">
      <c r="A169" s="3">
        <v>0.66717785007860797</v>
      </c>
      <c r="B169" s="3">
        <v>23738.422421166099</v>
      </c>
      <c r="C169" s="3">
        <v>1.14771892216801</v>
      </c>
      <c r="D169" s="3">
        <v>61288.089723680197</v>
      </c>
      <c r="E169" s="1">
        <f t="shared" si="6"/>
        <v>0.480541072089402</v>
      </c>
      <c r="F169" s="1">
        <f t="shared" si="7"/>
        <v>37549.667302514099</v>
      </c>
      <c r="R169" s="2">
        <v>16700</v>
      </c>
      <c r="S169" s="1">
        <v>1</v>
      </c>
      <c r="T169" s="1">
        <v>0</v>
      </c>
    </row>
    <row r="170" spans="1:20">
      <c r="A170" s="3">
        <v>0.758724721551708</v>
      </c>
      <c r="B170" s="3">
        <v>19902.973529451399</v>
      </c>
      <c r="C170" s="3">
        <v>1.32450328466415</v>
      </c>
      <c r="D170" s="3">
        <v>58149.141459379804</v>
      </c>
      <c r="E170" s="1">
        <f t="shared" si="6"/>
        <v>0.56577856311244201</v>
      </c>
      <c r="F170" s="1">
        <f t="shared" si="7"/>
        <v>38246.167929928401</v>
      </c>
      <c r="R170" s="2">
        <v>16800</v>
      </c>
      <c r="S170" s="1">
        <v>1</v>
      </c>
      <c r="T170" s="1">
        <v>0</v>
      </c>
    </row>
    <row r="171" spans="1:20">
      <c r="A171" s="3">
        <v>0.68754917730087295</v>
      </c>
      <c r="B171" s="3">
        <v>18643.4616803356</v>
      </c>
      <c r="C171" s="3">
        <v>1.2079644592557099</v>
      </c>
      <c r="D171" s="3">
        <v>55823.926753181702</v>
      </c>
      <c r="E171" s="1">
        <f t="shared" si="6"/>
        <v>0.52041528195483699</v>
      </c>
      <c r="F171" s="1">
        <f t="shared" si="7"/>
        <v>37180.465072846098</v>
      </c>
      <c r="R171" s="2">
        <v>16900</v>
      </c>
      <c r="S171" s="1">
        <v>1</v>
      </c>
      <c r="T171" s="1">
        <v>0</v>
      </c>
    </row>
    <row r="172" spans="1:20">
      <c r="A172" s="3">
        <v>0.70384656312673899</v>
      </c>
      <c r="B172" s="3">
        <v>19738.762396723701</v>
      </c>
      <c r="C172" s="3">
        <v>1.22825639708691</v>
      </c>
      <c r="D172" s="3">
        <v>56048.583668940897</v>
      </c>
      <c r="E172" s="1">
        <f t="shared" si="6"/>
        <v>0.52440983396017105</v>
      </c>
      <c r="F172" s="1">
        <f t="shared" si="7"/>
        <v>36309.821272217196</v>
      </c>
      <c r="R172" s="2">
        <v>17000</v>
      </c>
      <c r="S172" s="1">
        <v>1</v>
      </c>
      <c r="T172" s="1">
        <v>0</v>
      </c>
    </row>
    <row r="173" spans="1:20">
      <c r="A173" s="3">
        <v>0.75095893447852102</v>
      </c>
      <c r="B173" s="3">
        <v>18560.605723440702</v>
      </c>
      <c r="C173" s="3">
        <v>1.3056798873934401</v>
      </c>
      <c r="D173" s="3">
        <v>54647.256260628899</v>
      </c>
      <c r="E173" s="1">
        <f t="shared" si="6"/>
        <v>0.55472095291491907</v>
      </c>
      <c r="F173" s="1">
        <f t="shared" si="7"/>
        <v>36086.650537188194</v>
      </c>
      <c r="R173" s="2">
        <v>17100</v>
      </c>
      <c r="S173" s="1">
        <v>1</v>
      </c>
      <c r="T173" s="1">
        <v>0</v>
      </c>
    </row>
    <row r="174" spans="1:20">
      <c r="A174" s="3">
        <v>0.68945667955465895</v>
      </c>
      <c r="B174" s="3">
        <v>22702.474682530399</v>
      </c>
      <c r="C174" s="3">
        <v>1.16164391074208</v>
      </c>
      <c r="D174" s="3">
        <v>57985.205043667302</v>
      </c>
      <c r="E174" s="1">
        <f t="shared" si="6"/>
        <v>0.47218723118742101</v>
      </c>
      <c r="F174" s="1">
        <f t="shared" si="7"/>
        <v>35282.730361136899</v>
      </c>
      <c r="R174" s="2">
        <v>17200</v>
      </c>
      <c r="S174" s="1">
        <v>1</v>
      </c>
      <c r="T174" s="1">
        <v>0</v>
      </c>
    </row>
    <row r="175" spans="1:20">
      <c r="A175" s="3">
        <v>0.70483479645215596</v>
      </c>
      <c r="B175" s="3">
        <v>16818.449665344298</v>
      </c>
      <c r="C175" s="3">
        <v>1.2117853920552</v>
      </c>
      <c r="D175" s="3">
        <v>54274.930395734002</v>
      </c>
      <c r="E175" s="1">
        <f t="shared" si="6"/>
        <v>0.50695059560304401</v>
      </c>
      <c r="F175" s="1">
        <f t="shared" si="7"/>
        <v>37456.480730389703</v>
      </c>
      <c r="R175" s="2">
        <v>17300</v>
      </c>
      <c r="S175" s="1">
        <v>1</v>
      </c>
      <c r="T175" s="1">
        <v>0</v>
      </c>
    </row>
    <row r="176" spans="1:20">
      <c r="A176" s="3">
        <v>0.70000625370526304</v>
      </c>
      <c r="B176" s="3">
        <v>20908.909030245501</v>
      </c>
      <c r="C176" s="3">
        <v>1.2147735067902901</v>
      </c>
      <c r="D176" s="3">
        <v>58481.067469234004</v>
      </c>
      <c r="E176" s="1">
        <f t="shared" si="6"/>
        <v>0.51476725308502702</v>
      </c>
      <c r="F176" s="1">
        <f t="shared" si="7"/>
        <v>37572.158438988503</v>
      </c>
      <c r="R176" s="2">
        <v>17400</v>
      </c>
      <c r="S176" s="1">
        <v>1</v>
      </c>
      <c r="T176" s="1">
        <v>0</v>
      </c>
    </row>
    <row r="177" spans="1:20">
      <c r="A177" s="3">
        <v>0.69231632333568105</v>
      </c>
      <c r="B177" s="3">
        <v>16639.861658765902</v>
      </c>
      <c r="C177" s="3">
        <v>1.2068995859773299</v>
      </c>
      <c r="D177" s="3">
        <v>54748.325276252603</v>
      </c>
      <c r="E177" s="1">
        <f t="shared" si="6"/>
        <v>0.51458326264164889</v>
      </c>
      <c r="F177" s="1">
        <f t="shared" si="7"/>
        <v>38108.463617486705</v>
      </c>
      <c r="R177" s="2">
        <v>17500</v>
      </c>
      <c r="S177" s="1">
        <v>1</v>
      </c>
      <c r="T177" s="1">
        <v>0</v>
      </c>
    </row>
    <row r="178" spans="1:20">
      <c r="A178" s="3">
        <v>0.73539852280412699</v>
      </c>
      <c r="B178" s="3">
        <v>19769.473347221599</v>
      </c>
      <c r="C178" s="3">
        <v>1.2844225255611501</v>
      </c>
      <c r="D178" s="3">
        <v>59108.225160537397</v>
      </c>
      <c r="E178" s="1">
        <f t="shared" si="6"/>
        <v>0.54902400275702312</v>
      </c>
      <c r="F178" s="1">
        <f t="shared" si="7"/>
        <v>39338.751813315801</v>
      </c>
      <c r="R178" s="2">
        <v>17600</v>
      </c>
      <c r="S178" s="1">
        <v>1</v>
      </c>
      <c r="T178" s="1">
        <v>0</v>
      </c>
    </row>
    <row r="179" spans="1:20">
      <c r="A179" s="3">
        <v>0.71265611996848199</v>
      </c>
      <c r="B179" s="3">
        <v>20339.119147491201</v>
      </c>
      <c r="C179" s="3">
        <v>1.2265091178460199</v>
      </c>
      <c r="D179" s="3">
        <v>57087.226969565301</v>
      </c>
      <c r="E179" s="1">
        <f t="shared" si="6"/>
        <v>0.51385299787753791</v>
      </c>
      <c r="F179" s="1">
        <f t="shared" si="7"/>
        <v>36748.107822074104</v>
      </c>
      <c r="R179" s="2">
        <v>17700</v>
      </c>
      <c r="S179" s="1">
        <v>1</v>
      </c>
      <c r="T179" s="1">
        <v>0</v>
      </c>
    </row>
    <row r="180" spans="1:20">
      <c r="A180" s="3">
        <v>0.69912020536669595</v>
      </c>
      <c r="B180" s="3">
        <v>16258.4885583823</v>
      </c>
      <c r="C180" s="3">
        <v>1.21403998944944</v>
      </c>
      <c r="D180" s="3">
        <v>52691.490327357897</v>
      </c>
      <c r="E180" s="1">
        <f t="shared" si="6"/>
        <v>0.51491978408274408</v>
      </c>
      <c r="F180" s="1">
        <f t="shared" si="7"/>
        <v>36433.001768975599</v>
      </c>
      <c r="R180" s="2">
        <v>17800</v>
      </c>
      <c r="S180" s="1">
        <v>1</v>
      </c>
      <c r="T180" s="1">
        <v>0</v>
      </c>
    </row>
    <row r="181" spans="1:20">
      <c r="A181" s="3">
        <v>0.73628272362067604</v>
      </c>
      <c r="B181" s="3">
        <v>19646.8857051909</v>
      </c>
      <c r="C181" s="3">
        <v>1.2766900139355299</v>
      </c>
      <c r="D181" s="3">
        <v>55702.825542425097</v>
      </c>
      <c r="E181" s="1">
        <f t="shared" si="6"/>
        <v>0.54040729031485391</v>
      </c>
      <c r="F181" s="1">
        <f t="shared" si="7"/>
        <v>36055.939837234197</v>
      </c>
      <c r="R181" s="2">
        <v>17900</v>
      </c>
      <c r="S181" s="1">
        <v>1</v>
      </c>
      <c r="T181" s="1">
        <v>0</v>
      </c>
    </row>
    <row r="182" spans="1:20">
      <c r="A182" s="3">
        <v>0.711907764212378</v>
      </c>
      <c r="B182" s="3">
        <v>21618.469794250799</v>
      </c>
      <c r="C182" s="3">
        <v>1.22990830204649</v>
      </c>
      <c r="D182" s="3">
        <v>59968.4567598637</v>
      </c>
      <c r="E182" s="1">
        <f t="shared" si="6"/>
        <v>0.51800053783411204</v>
      </c>
      <c r="F182" s="1">
        <f t="shared" si="7"/>
        <v>38349.986965612901</v>
      </c>
      <c r="R182" s="2">
        <v>18000</v>
      </c>
      <c r="S182" s="1">
        <v>1</v>
      </c>
      <c r="T182" s="1">
        <v>0</v>
      </c>
    </row>
    <row r="183" spans="1:20">
      <c r="A183" s="3">
        <v>0.73809978851478397</v>
      </c>
      <c r="B183" s="3">
        <v>21437.651945826801</v>
      </c>
      <c r="C183" s="3">
        <v>1.2558989513074299</v>
      </c>
      <c r="D183" s="3">
        <v>57956.1658222841</v>
      </c>
      <c r="E183" s="1">
        <f t="shared" si="6"/>
        <v>0.51779916279264593</v>
      </c>
      <c r="F183" s="1">
        <f t="shared" si="7"/>
        <v>36518.513876457298</v>
      </c>
      <c r="R183" s="2">
        <v>18100</v>
      </c>
      <c r="S183" s="1">
        <v>1</v>
      </c>
      <c r="T183" s="1">
        <v>0</v>
      </c>
    </row>
    <row r="184" spans="1:20">
      <c r="A184" s="3">
        <v>0.728470206183505</v>
      </c>
      <c r="B184" s="3">
        <v>15970.204702296</v>
      </c>
      <c r="C184" s="3">
        <v>1.27493246538696</v>
      </c>
      <c r="D184" s="3">
        <v>53491.673841220101</v>
      </c>
      <c r="E184" s="1">
        <f t="shared" si="6"/>
        <v>0.54646225920345504</v>
      </c>
      <c r="F184" s="1">
        <f t="shared" si="7"/>
        <v>37521.469138924105</v>
      </c>
      <c r="R184" s="2">
        <v>18200</v>
      </c>
      <c r="S184" s="1">
        <v>1</v>
      </c>
      <c r="T184" s="1">
        <v>0</v>
      </c>
    </row>
    <row r="185" spans="1:20">
      <c r="A185" s="3">
        <v>0.71837557869969804</v>
      </c>
      <c r="B185" s="3">
        <v>19292.358389713601</v>
      </c>
      <c r="C185" s="3">
        <v>1.20839332625026</v>
      </c>
      <c r="D185" s="3">
        <v>56275.711492868402</v>
      </c>
      <c r="E185" s="1">
        <f t="shared" si="6"/>
        <v>0.49001774755056193</v>
      </c>
      <c r="F185" s="1">
        <f t="shared" si="7"/>
        <v>36983.353103154805</v>
      </c>
      <c r="R185" s="2">
        <v>18300</v>
      </c>
      <c r="S185" s="1">
        <v>1</v>
      </c>
      <c r="T185" s="1">
        <v>0</v>
      </c>
    </row>
    <row r="186" spans="1:20">
      <c r="A186" s="3">
        <v>0.71508281598151902</v>
      </c>
      <c r="B186" s="3">
        <v>19182.212329747101</v>
      </c>
      <c r="C186" s="3">
        <v>1.26354524351428</v>
      </c>
      <c r="D186" s="3">
        <v>56211.438954663703</v>
      </c>
      <c r="E186" s="1">
        <f t="shared" si="6"/>
        <v>0.54846242753276098</v>
      </c>
      <c r="F186" s="1">
        <f t="shared" si="7"/>
        <v>37029.226624916599</v>
      </c>
      <c r="R186" s="2">
        <v>18400</v>
      </c>
      <c r="S186" s="1">
        <v>1</v>
      </c>
      <c r="T186" s="1">
        <v>0</v>
      </c>
    </row>
    <row r="187" spans="1:20">
      <c r="A187" s="3">
        <v>0.68583589288359603</v>
      </c>
      <c r="B187" s="3">
        <v>23287.030358005199</v>
      </c>
      <c r="C187" s="3">
        <v>1.2111983596186899</v>
      </c>
      <c r="D187" s="3">
        <v>64791.504042503497</v>
      </c>
      <c r="E187" s="1">
        <f t="shared" si="6"/>
        <v>0.5253624667350939</v>
      </c>
      <c r="F187" s="1">
        <f t="shared" si="7"/>
        <v>41504.473684498298</v>
      </c>
      <c r="R187" s="2">
        <v>18500</v>
      </c>
      <c r="S187" s="1">
        <v>1</v>
      </c>
      <c r="T187" s="1">
        <v>0</v>
      </c>
    </row>
    <row r="188" spans="1:20">
      <c r="A188" s="3">
        <v>0.647325266126621</v>
      </c>
      <c r="B188" s="3">
        <v>17345.950136307802</v>
      </c>
      <c r="C188" s="3">
        <v>1.10797378692323</v>
      </c>
      <c r="D188" s="3">
        <v>52854.626200684499</v>
      </c>
      <c r="E188" s="1">
        <f t="shared" si="6"/>
        <v>0.46064852079660901</v>
      </c>
      <c r="F188" s="1">
        <f t="shared" si="7"/>
        <v>35508.676064376697</v>
      </c>
      <c r="R188" s="2">
        <v>18600</v>
      </c>
      <c r="S188" s="1">
        <v>1</v>
      </c>
      <c r="T188" s="1">
        <v>0</v>
      </c>
    </row>
    <row r="189" spans="1:20">
      <c r="A189" s="3">
        <v>0.714049899724579</v>
      </c>
      <c r="B189" s="3">
        <v>16871.461413631499</v>
      </c>
      <c r="C189" s="3">
        <v>1.2035781659390601</v>
      </c>
      <c r="D189" s="3">
        <v>53211.730223606297</v>
      </c>
      <c r="E189" s="1">
        <f t="shared" si="6"/>
        <v>0.48952826621448109</v>
      </c>
      <c r="F189" s="1">
        <f t="shared" si="7"/>
        <v>36340.268809974797</v>
      </c>
      <c r="R189" s="2">
        <v>18700</v>
      </c>
      <c r="S189" s="1">
        <v>1</v>
      </c>
      <c r="T189" s="1">
        <v>0</v>
      </c>
    </row>
    <row r="190" spans="1:20">
      <c r="A190" s="3">
        <v>0.72758424302116997</v>
      </c>
      <c r="B190" s="3">
        <v>19133.241092474898</v>
      </c>
      <c r="C190" s="3">
        <v>1.2559702114737701</v>
      </c>
      <c r="D190" s="3">
        <v>55819.495734631899</v>
      </c>
      <c r="E190" s="1">
        <f t="shared" si="6"/>
        <v>0.52838596845260011</v>
      </c>
      <c r="F190" s="1">
        <f t="shared" si="7"/>
        <v>36686.254642157</v>
      </c>
      <c r="R190" s="2">
        <v>18800</v>
      </c>
      <c r="S190" s="1">
        <v>1</v>
      </c>
      <c r="T190" s="1">
        <v>0</v>
      </c>
    </row>
    <row r="191" spans="1:20">
      <c r="A191" s="3">
        <v>0.71949522996099402</v>
      </c>
      <c r="B191" s="3">
        <v>16616.936422278799</v>
      </c>
      <c r="C191" s="3">
        <v>1.2500390454025301</v>
      </c>
      <c r="D191" s="3">
        <v>54425.003272192502</v>
      </c>
      <c r="E191" s="1">
        <f t="shared" si="6"/>
        <v>0.53054381544153606</v>
      </c>
      <c r="F191" s="1">
        <f t="shared" si="7"/>
        <v>37808.066849913703</v>
      </c>
      <c r="R191" s="2">
        <v>18900</v>
      </c>
      <c r="S191" s="1">
        <v>1</v>
      </c>
      <c r="T191" s="1">
        <v>0</v>
      </c>
    </row>
    <row r="192" spans="1:20">
      <c r="A192" s="3">
        <v>0.70413677380147899</v>
      </c>
      <c r="B192" s="3">
        <v>19048.223997809298</v>
      </c>
      <c r="C192" s="3">
        <v>1.2181140061029201</v>
      </c>
      <c r="D192" s="3">
        <v>57180.245936837302</v>
      </c>
      <c r="E192" s="1">
        <f t="shared" si="6"/>
        <v>0.5139772323014411</v>
      </c>
      <c r="F192" s="1">
        <f t="shared" si="7"/>
        <v>38132.021939028004</v>
      </c>
      <c r="R192" s="2">
        <v>19000</v>
      </c>
      <c r="S192" s="1">
        <v>1</v>
      </c>
      <c r="T192" s="1">
        <v>0</v>
      </c>
    </row>
    <row r="193" spans="1:20">
      <c r="A193" s="3">
        <v>0.69386327776350598</v>
      </c>
      <c r="B193" s="3">
        <v>20109.370634864401</v>
      </c>
      <c r="C193" s="3">
        <v>1.18948396557808</v>
      </c>
      <c r="D193" s="3">
        <v>55194.7661766077</v>
      </c>
      <c r="E193" s="1">
        <f t="shared" si="6"/>
        <v>0.49562068781457402</v>
      </c>
      <c r="F193" s="1">
        <f t="shared" si="7"/>
        <v>35085.395541743303</v>
      </c>
      <c r="R193" s="2">
        <v>19100</v>
      </c>
      <c r="S193" s="1">
        <v>1</v>
      </c>
      <c r="T193" s="1">
        <v>0</v>
      </c>
    </row>
    <row r="194" spans="1:20">
      <c r="A194" s="3">
        <v>0.72719992102966202</v>
      </c>
      <c r="B194" s="3">
        <v>18359.5700190221</v>
      </c>
      <c r="C194" s="3">
        <v>1.27129303243859</v>
      </c>
      <c r="D194" s="3">
        <v>55118.754314293103</v>
      </c>
      <c r="E194" s="1">
        <f t="shared" si="6"/>
        <v>0.54409311140892802</v>
      </c>
      <c r="F194" s="1">
        <f t="shared" si="7"/>
        <v>36759.184295270999</v>
      </c>
      <c r="R194" s="2">
        <v>19200</v>
      </c>
      <c r="S194" s="1">
        <v>1</v>
      </c>
      <c r="T194" s="1">
        <v>0</v>
      </c>
    </row>
    <row r="195" spans="1:20">
      <c r="A195" s="3">
        <v>0.655405387917536</v>
      </c>
      <c r="B195" s="3">
        <v>21927.858705810198</v>
      </c>
      <c r="C195" s="3">
        <v>1.1293236893654299</v>
      </c>
      <c r="D195" s="3">
        <v>60697.915478356103</v>
      </c>
      <c r="E195" s="1">
        <f t="shared" si="6"/>
        <v>0.47391830144789393</v>
      </c>
      <c r="F195" s="1">
        <f t="shared" si="7"/>
        <v>38770.056772545904</v>
      </c>
      <c r="R195" s="2">
        <v>19300</v>
      </c>
      <c r="S195" s="1">
        <v>1</v>
      </c>
      <c r="T195" s="1">
        <v>0</v>
      </c>
    </row>
    <row r="196" spans="1:20">
      <c r="A196" s="3">
        <v>0.679459181865538</v>
      </c>
      <c r="B196" s="3">
        <v>16995.873373571099</v>
      </c>
      <c r="C196" s="3">
        <v>1.1686202461942701</v>
      </c>
      <c r="D196" s="3">
        <v>52922.227694669898</v>
      </c>
      <c r="E196" s="1">
        <f t="shared" ref="E196:E259" si="8">C196-A196</f>
        <v>0.48916106432873208</v>
      </c>
      <c r="F196" s="1">
        <f t="shared" ref="F196:F259" si="9">D196-B196</f>
        <v>35926.354321098799</v>
      </c>
      <c r="R196" s="2">
        <v>19400</v>
      </c>
      <c r="S196" s="1">
        <v>1</v>
      </c>
      <c r="T196" s="1">
        <v>0</v>
      </c>
    </row>
    <row r="197" spans="1:20">
      <c r="A197" s="3">
        <v>0.69501725071031495</v>
      </c>
      <c r="B197" s="3">
        <v>17008.525738820201</v>
      </c>
      <c r="C197" s="3">
        <v>1.19838050052871</v>
      </c>
      <c r="D197" s="3">
        <v>53199.040284515897</v>
      </c>
      <c r="E197" s="1">
        <f t="shared" si="8"/>
        <v>0.50336324981839509</v>
      </c>
      <c r="F197" s="1">
        <f t="shared" si="9"/>
        <v>36190.514545695696</v>
      </c>
      <c r="R197" s="2">
        <v>19500</v>
      </c>
      <c r="S197" s="1">
        <v>1</v>
      </c>
      <c r="T197" s="1">
        <v>0</v>
      </c>
    </row>
    <row r="198" spans="1:20">
      <c r="A198" s="3">
        <v>0.76657492494599799</v>
      </c>
      <c r="B198" s="3">
        <v>26354.5197403928</v>
      </c>
      <c r="C198" s="3">
        <v>1.3474000420168299</v>
      </c>
      <c r="D198" s="3">
        <v>70286.120982640205</v>
      </c>
      <c r="E198" s="1">
        <f t="shared" si="8"/>
        <v>0.58082511707083195</v>
      </c>
      <c r="F198" s="1">
        <f t="shared" si="9"/>
        <v>43931.601242247401</v>
      </c>
      <c r="R198" s="2">
        <v>19600</v>
      </c>
      <c r="S198" s="1">
        <v>1</v>
      </c>
      <c r="T198" s="1">
        <v>0</v>
      </c>
    </row>
    <row r="199" spans="1:20">
      <c r="A199" s="3">
        <v>0.73442524763887096</v>
      </c>
      <c r="B199" s="3">
        <v>18747.8458036095</v>
      </c>
      <c r="C199" s="3">
        <v>1.2717723162596599</v>
      </c>
      <c r="D199" s="3">
        <v>56272.3406498115</v>
      </c>
      <c r="E199" s="1">
        <f t="shared" si="8"/>
        <v>0.53734706862078896</v>
      </c>
      <c r="F199" s="1">
        <f t="shared" si="9"/>
        <v>37524.494846201997</v>
      </c>
      <c r="R199" s="2">
        <v>19700</v>
      </c>
      <c r="S199" s="1">
        <v>1</v>
      </c>
      <c r="T199" s="1">
        <v>0</v>
      </c>
    </row>
    <row r="200" spans="1:20">
      <c r="A200" s="3">
        <v>0.75845232084295899</v>
      </c>
      <c r="B200" s="3">
        <v>18930.428379159199</v>
      </c>
      <c r="C200" s="3">
        <v>1.3307300988186299</v>
      </c>
      <c r="D200" s="3">
        <v>58249.212899332902</v>
      </c>
      <c r="E200" s="1">
        <f t="shared" si="8"/>
        <v>0.57227777797567092</v>
      </c>
      <c r="F200" s="1">
        <f t="shared" si="9"/>
        <v>39318.784520173707</v>
      </c>
      <c r="R200" s="2">
        <v>19800</v>
      </c>
      <c r="S200" s="1">
        <v>1</v>
      </c>
      <c r="T200" s="1">
        <v>0</v>
      </c>
    </row>
    <row r="201" spans="1:20">
      <c r="A201" s="3">
        <v>0.72705637301977699</v>
      </c>
      <c r="B201" s="3">
        <v>21989.943076688902</v>
      </c>
      <c r="C201" s="3">
        <v>1.27591104286029</v>
      </c>
      <c r="D201" s="3">
        <v>60522.912035240799</v>
      </c>
      <c r="E201" s="1">
        <f t="shared" si="8"/>
        <v>0.54885466984051301</v>
      </c>
      <c r="F201" s="1">
        <f t="shared" si="9"/>
        <v>38532.968958551894</v>
      </c>
      <c r="R201" s="2">
        <v>19900</v>
      </c>
      <c r="S201" s="1">
        <v>1</v>
      </c>
      <c r="T201" s="1">
        <v>0</v>
      </c>
    </row>
    <row r="202" spans="1:20">
      <c r="A202" s="3">
        <v>0.68892103506868096</v>
      </c>
      <c r="B202" s="3">
        <v>19432.501755080699</v>
      </c>
      <c r="C202" s="3">
        <v>1.1829027007523201</v>
      </c>
      <c r="D202" s="3">
        <v>55706.381351065</v>
      </c>
      <c r="E202" s="1">
        <f t="shared" si="8"/>
        <v>0.4939816656836391</v>
      </c>
      <c r="F202" s="1">
        <f t="shared" si="9"/>
        <v>36273.879595984297</v>
      </c>
      <c r="R202" s="2">
        <v>20000</v>
      </c>
      <c r="S202" s="1">
        <v>1</v>
      </c>
      <c r="T202" s="1">
        <v>0</v>
      </c>
    </row>
    <row r="203" spans="1:20">
      <c r="A203" s="3">
        <v>0.73737802801739405</v>
      </c>
      <c r="B203" s="3">
        <v>21449.070932083399</v>
      </c>
      <c r="C203" s="3">
        <v>1.27580739475635</v>
      </c>
      <c r="D203" s="3">
        <v>58317.325877527401</v>
      </c>
      <c r="E203" s="1">
        <f t="shared" si="8"/>
        <v>0.53842936673895592</v>
      </c>
      <c r="F203" s="1">
        <f t="shared" si="9"/>
        <v>36868.254945444001</v>
      </c>
      <c r="R203" s="2">
        <v>20100</v>
      </c>
      <c r="S203" s="1">
        <v>1</v>
      </c>
      <c r="T203" s="1">
        <v>0</v>
      </c>
    </row>
    <row r="204" spans="1:20">
      <c r="A204" s="3">
        <v>0.71550551077015301</v>
      </c>
      <c r="B204" s="3">
        <v>18691.249968689201</v>
      </c>
      <c r="C204" s="3">
        <v>1.2618291767710299</v>
      </c>
      <c r="D204" s="3">
        <v>55595.179899034098</v>
      </c>
      <c r="E204" s="1">
        <f t="shared" si="8"/>
        <v>0.5463236660008769</v>
      </c>
      <c r="F204" s="1">
        <f t="shared" si="9"/>
        <v>36903.929930344893</v>
      </c>
      <c r="R204" s="2">
        <v>20200</v>
      </c>
      <c r="S204" s="1">
        <v>1</v>
      </c>
      <c r="T204" s="1">
        <v>0</v>
      </c>
    </row>
    <row r="205" spans="1:20">
      <c r="A205" s="3">
        <v>0.74388934989532995</v>
      </c>
      <c r="B205" s="3">
        <v>22248.365581917002</v>
      </c>
      <c r="C205" s="3">
        <v>1.25811763153414</v>
      </c>
      <c r="D205" s="3">
        <v>59876.294801447002</v>
      </c>
      <c r="E205" s="1">
        <f t="shared" si="8"/>
        <v>0.51422828163881007</v>
      </c>
      <c r="F205" s="1">
        <f t="shared" si="9"/>
        <v>37627.92921953</v>
      </c>
      <c r="R205" s="2">
        <v>20300</v>
      </c>
      <c r="S205" s="1">
        <v>1</v>
      </c>
      <c r="T205" s="1">
        <v>0</v>
      </c>
    </row>
    <row r="206" spans="1:20">
      <c r="A206" s="3">
        <v>0.71172652551008597</v>
      </c>
      <c r="B206" s="3">
        <v>15677.3480074128</v>
      </c>
      <c r="C206" s="3">
        <v>1.23616844418615</v>
      </c>
      <c r="D206" s="3">
        <v>50950.219541971099</v>
      </c>
      <c r="E206" s="1">
        <f t="shared" si="8"/>
        <v>0.52444191867606405</v>
      </c>
      <c r="F206" s="1">
        <f t="shared" si="9"/>
        <v>35272.871534558297</v>
      </c>
      <c r="R206" s="2">
        <v>20400</v>
      </c>
      <c r="S206" s="1">
        <v>1</v>
      </c>
      <c r="T206" s="1">
        <v>0</v>
      </c>
    </row>
    <row r="207" spans="1:20">
      <c r="A207" s="3">
        <v>0.74142141651911198</v>
      </c>
      <c r="B207" s="3">
        <v>17135.653921644102</v>
      </c>
      <c r="C207" s="3">
        <v>1.2918085060672699</v>
      </c>
      <c r="D207" s="3">
        <v>54876.809943218301</v>
      </c>
      <c r="E207" s="1">
        <f t="shared" si="8"/>
        <v>0.55038708954815796</v>
      </c>
      <c r="F207" s="1">
        <f t="shared" si="9"/>
        <v>37741.156021574199</v>
      </c>
      <c r="R207" s="2">
        <v>20500</v>
      </c>
      <c r="S207" s="1">
        <v>1</v>
      </c>
      <c r="T207" s="1">
        <v>0</v>
      </c>
    </row>
    <row r="208" spans="1:20">
      <c r="A208" s="3">
        <v>0.69303321328549095</v>
      </c>
      <c r="B208" s="3">
        <v>16325.6253459571</v>
      </c>
      <c r="C208" s="3">
        <v>1.19727155070729</v>
      </c>
      <c r="D208" s="3">
        <v>53294.031297235197</v>
      </c>
      <c r="E208" s="1">
        <f t="shared" si="8"/>
        <v>0.50423833742179902</v>
      </c>
      <c r="F208" s="1">
        <f t="shared" si="9"/>
        <v>36968.405951278095</v>
      </c>
      <c r="R208" s="2">
        <v>20600</v>
      </c>
      <c r="S208" s="1">
        <v>1</v>
      </c>
      <c r="T208" s="1">
        <v>0</v>
      </c>
    </row>
    <row r="209" spans="1:20">
      <c r="A209" s="3">
        <v>0.71018915904345203</v>
      </c>
      <c r="B209" s="3">
        <v>20991.3006099964</v>
      </c>
      <c r="C209" s="3">
        <v>1.2208322744045099</v>
      </c>
      <c r="D209" s="3">
        <v>56883.712184144701</v>
      </c>
      <c r="E209" s="1">
        <f t="shared" si="8"/>
        <v>0.51064311536105789</v>
      </c>
      <c r="F209" s="1">
        <f t="shared" si="9"/>
        <v>35892.411574148296</v>
      </c>
      <c r="R209" s="2">
        <v>20700</v>
      </c>
      <c r="S209" s="1">
        <v>1</v>
      </c>
      <c r="T209" s="1">
        <v>0</v>
      </c>
    </row>
    <row r="210" spans="1:20">
      <c r="A210" s="3">
        <v>0.68744641349068603</v>
      </c>
      <c r="B210" s="3">
        <v>19009.389783754701</v>
      </c>
      <c r="C210" s="3">
        <v>1.1810099914613299</v>
      </c>
      <c r="D210" s="3">
        <v>54363.527056823899</v>
      </c>
      <c r="E210" s="1">
        <f t="shared" si="8"/>
        <v>0.49356357797064387</v>
      </c>
      <c r="F210" s="1">
        <f t="shared" si="9"/>
        <v>35354.137273069195</v>
      </c>
      <c r="R210" s="2">
        <v>20800</v>
      </c>
      <c r="S210" s="1">
        <v>1</v>
      </c>
      <c r="T210" s="1">
        <v>0</v>
      </c>
    </row>
    <row r="211" spans="1:20">
      <c r="A211" s="3">
        <v>0.69719388016847506</v>
      </c>
      <c r="B211" s="3">
        <v>20927.715950215199</v>
      </c>
      <c r="C211" s="3">
        <v>1.22427647617675</v>
      </c>
      <c r="D211" s="3">
        <v>55753.796391546697</v>
      </c>
      <c r="E211" s="1">
        <f t="shared" si="8"/>
        <v>0.5270825960082749</v>
      </c>
      <c r="F211" s="1">
        <f t="shared" si="9"/>
        <v>34826.080441331498</v>
      </c>
      <c r="R211" s="2">
        <v>20900</v>
      </c>
      <c r="S211" s="1">
        <v>1</v>
      </c>
      <c r="T211" s="1">
        <v>0</v>
      </c>
    </row>
    <row r="212" spans="1:20">
      <c r="A212" s="3">
        <v>0.72249705632044703</v>
      </c>
      <c r="B212" s="3">
        <v>20154.558111942599</v>
      </c>
      <c r="C212" s="3">
        <v>1.27742539256455</v>
      </c>
      <c r="D212" s="3">
        <v>58228.957197048701</v>
      </c>
      <c r="E212" s="1">
        <f t="shared" si="8"/>
        <v>0.55492833624410298</v>
      </c>
      <c r="F212" s="1">
        <f t="shared" si="9"/>
        <v>38074.399085106103</v>
      </c>
      <c r="R212" s="2">
        <v>21000</v>
      </c>
      <c r="S212" s="1">
        <v>1</v>
      </c>
      <c r="T212" s="1">
        <v>0</v>
      </c>
    </row>
    <row r="213" spans="1:20">
      <c r="A213" s="3">
        <v>0.71888447398650701</v>
      </c>
      <c r="B213" s="3">
        <v>19655.643548130101</v>
      </c>
      <c r="C213" s="3">
        <v>1.2639704479653699</v>
      </c>
      <c r="D213" s="3">
        <v>57692.542445125</v>
      </c>
      <c r="E213" s="1">
        <f t="shared" si="8"/>
        <v>0.54508597397886294</v>
      </c>
      <c r="F213" s="1">
        <f t="shared" si="9"/>
        <v>38036.898896994899</v>
      </c>
      <c r="R213" s="2">
        <v>21100</v>
      </c>
      <c r="S213" s="1">
        <v>1</v>
      </c>
      <c r="T213" s="1">
        <v>0</v>
      </c>
    </row>
    <row r="214" spans="1:20">
      <c r="A214" s="3">
        <v>0.74016944858161304</v>
      </c>
      <c r="B214" s="3">
        <v>19892.347974926601</v>
      </c>
      <c r="C214" s="3">
        <v>1.2483492570464401</v>
      </c>
      <c r="D214" s="3">
        <v>56004.856649311798</v>
      </c>
      <c r="E214" s="1">
        <f t="shared" si="8"/>
        <v>0.50817980846482702</v>
      </c>
      <c r="F214" s="1">
        <f t="shared" si="9"/>
        <v>36112.508674385201</v>
      </c>
      <c r="R214" s="2">
        <v>21200</v>
      </c>
      <c r="S214" s="1">
        <v>1</v>
      </c>
      <c r="T214" s="1">
        <v>0</v>
      </c>
    </row>
    <row r="215" spans="1:20">
      <c r="A215" s="3">
        <v>0.72017283615515604</v>
      </c>
      <c r="B215" s="3">
        <v>22090.944932094899</v>
      </c>
      <c r="C215" s="3">
        <v>1.24765410662132</v>
      </c>
      <c r="D215" s="3">
        <v>58701.2004168247</v>
      </c>
      <c r="E215" s="1">
        <f t="shared" si="8"/>
        <v>0.527481270466164</v>
      </c>
      <c r="F215" s="1">
        <f t="shared" si="9"/>
        <v>36610.255484729802</v>
      </c>
      <c r="R215" s="2">
        <v>21300</v>
      </c>
      <c r="S215" s="1">
        <v>1</v>
      </c>
      <c r="T215" s="1">
        <v>0</v>
      </c>
    </row>
    <row r="216" spans="1:20">
      <c r="A216" s="3">
        <v>0.72888807015094703</v>
      </c>
      <c r="B216" s="3">
        <v>18344.8002828963</v>
      </c>
      <c r="C216" s="3">
        <v>1.28741551017134</v>
      </c>
      <c r="D216" s="3">
        <v>55116.627163377103</v>
      </c>
      <c r="E216" s="1">
        <f t="shared" si="8"/>
        <v>0.55852744002039301</v>
      </c>
      <c r="F216" s="1">
        <f t="shared" si="9"/>
        <v>36771.826880480803</v>
      </c>
      <c r="R216" s="2">
        <v>21400</v>
      </c>
      <c r="S216" s="1">
        <v>1</v>
      </c>
      <c r="T216" s="1">
        <v>0</v>
      </c>
    </row>
    <row r="217" spans="1:20">
      <c r="A217" s="3">
        <v>0.70938488066323002</v>
      </c>
      <c r="B217" s="3">
        <v>21270.787665163502</v>
      </c>
      <c r="C217" s="3">
        <v>1.2571826862455899</v>
      </c>
      <c r="D217" s="3">
        <v>63427.429124763803</v>
      </c>
      <c r="E217" s="1">
        <f t="shared" si="8"/>
        <v>0.54779780558235991</v>
      </c>
      <c r="F217" s="1">
        <f t="shared" si="9"/>
        <v>42156.641459600301</v>
      </c>
      <c r="R217" s="2">
        <v>21500</v>
      </c>
      <c r="S217" s="1">
        <v>1</v>
      </c>
      <c r="T217" s="1">
        <v>0</v>
      </c>
    </row>
    <row r="218" spans="1:20">
      <c r="A218" s="3">
        <v>0.70697579377389796</v>
      </c>
      <c r="B218" s="3">
        <v>20120.8826961872</v>
      </c>
      <c r="C218" s="3">
        <v>1.2438348667638399</v>
      </c>
      <c r="D218" s="3">
        <v>57540.972554255903</v>
      </c>
      <c r="E218" s="1">
        <f t="shared" si="8"/>
        <v>0.53685907298994195</v>
      </c>
      <c r="F218" s="1">
        <f t="shared" si="9"/>
        <v>37420.089858068706</v>
      </c>
      <c r="R218" s="2">
        <v>21600</v>
      </c>
      <c r="S218" s="1">
        <v>1</v>
      </c>
      <c r="T218" s="1">
        <v>0</v>
      </c>
    </row>
    <row r="219" spans="1:20">
      <c r="A219" s="3">
        <v>0.71069357122749499</v>
      </c>
      <c r="B219" s="3">
        <v>19415.020436301202</v>
      </c>
      <c r="C219" s="3">
        <v>1.23787592758325</v>
      </c>
      <c r="D219" s="3">
        <v>58747.475860048296</v>
      </c>
      <c r="E219" s="1">
        <f t="shared" si="8"/>
        <v>0.52718235635575506</v>
      </c>
      <c r="F219" s="1">
        <f t="shared" si="9"/>
        <v>39332.455423747095</v>
      </c>
      <c r="R219" s="2">
        <v>21700</v>
      </c>
      <c r="S219" s="1">
        <v>1</v>
      </c>
      <c r="T219" s="1">
        <v>0</v>
      </c>
    </row>
    <row r="220" spans="1:20">
      <c r="A220" s="3">
        <v>0.67768030772964405</v>
      </c>
      <c r="B220" s="3">
        <v>17086.362295668801</v>
      </c>
      <c r="C220" s="3">
        <v>1.1984394944233701</v>
      </c>
      <c r="D220" s="3">
        <v>54929.340245881598</v>
      </c>
      <c r="E220" s="1">
        <f t="shared" si="8"/>
        <v>0.52075918669372601</v>
      </c>
      <c r="F220" s="1">
        <f t="shared" si="9"/>
        <v>37842.977950212793</v>
      </c>
      <c r="R220" s="2">
        <v>21800</v>
      </c>
      <c r="S220" s="1">
        <v>1</v>
      </c>
      <c r="T220" s="1">
        <v>0</v>
      </c>
    </row>
    <row r="221" spans="1:20">
      <c r="A221" s="3">
        <v>0.71602636092965899</v>
      </c>
      <c r="B221" s="3">
        <v>19407.0836505343</v>
      </c>
      <c r="C221" s="3">
        <v>1.2126243408398301</v>
      </c>
      <c r="D221" s="3">
        <v>55370.472068523603</v>
      </c>
      <c r="E221" s="1">
        <f t="shared" si="8"/>
        <v>0.49659797991017107</v>
      </c>
      <c r="F221" s="1">
        <f t="shared" si="9"/>
        <v>35963.388417989307</v>
      </c>
      <c r="R221" s="2">
        <v>21900</v>
      </c>
      <c r="S221" s="1">
        <v>1</v>
      </c>
      <c r="T221" s="1">
        <v>0</v>
      </c>
    </row>
    <row r="222" spans="1:20">
      <c r="A222" s="3">
        <v>0.69276999185877797</v>
      </c>
      <c r="B222" s="3">
        <v>20910.250230424601</v>
      </c>
      <c r="C222" s="3">
        <v>1.1822447872088799</v>
      </c>
      <c r="D222" s="3">
        <v>58095.258290454098</v>
      </c>
      <c r="E222" s="1">
        <f t="shared" si="8"/>
        <v>0.48947479535010197</v>
      </c>
      <c r="F222" s="1">
        <f t="shared" si="9"/>
        <v>37185.008060029497</v>
      </c>
      <c r="R222" s="2">
        <v>22000</v>
      </c>
      <c r="S222" s="1">
        <v>1</v>
      </c>
      <c r="T222" s="1">
        <v>0</v>
      </c>
    </row>
    <row r="223" spans="1:20">
      <c r="A223" s="3">
        <v>0.69774596833277802</v>
      </c>
      <c r="B223" s="3">
        <v>22750.259293994499</v>
      </c>
      <c r="C223" s="3">
        <v>1.2114409271512601</v>
      </c>
      <c r="D223" s="3">
        <v>61115.863317815601</v>
      </c>
      <c r="E223" s="1">
        <f t="shared" si="8"/>
        <v>0.51369495881848204</v>
      </c>
      <c r="F223" s="1">
        <f t="shared" si="9"/>
        <v>38365.604023821099</v>
      </c>
      <c r="R223" s="2">
        <v>22100</v>
      </c>
      <c r="S223" s="1">
        <v>1</v>
      </c>
      <c r="T223" s="1">
        <v>0</v>
      </c>
    </row>
    <row r="224" spans="1:20">
      <c r="A224" s="3">
        <v>0.72048936850663503</v>
      </c>
      <c r="B224" s="3">
        <v>15444.404312697299</v>
      </c>
      <c r="C224" s="3">
        <v>1.2643521457098199</v>
      </c>
      <c r="D224" s="3">
        <v>51082.852707308601</v>
      </c>
      <c r="E224" s="1">
        <f t="shared" si="8"/>
        <v>0.54386277720318488</v>
      </c>
      <c r="F224" s="1">
        <f t="shared" si="9"/>
        <v>35638.448394611303</v>
      </c>
      <c r="R224" s="2">
        <v>22200</v>
      </c>
      <c r="S224" s="1">
        <v>1</v>
      </c>
      <c r="T224" s="1">
        <v>0</v>
      </c>
    </row>
    <row r="225" spans="1:20">
      <c r="A225" s="3">
        <v>0.76261068860099601</v>
      </c>
      <c r="B225" s="3">
        <v>23639.550033252101</v>
      </c>
      <c r="C225" s="3">
        <v>1.3041362785858099</v>
      </c>
      <c r="D225" s="3">
        <v>60056.034363476101</v>
      </c>
      <c r="E225" s="1">
        <f t="shared" si="8"/>
        <v>0.54152558998481393</v>
      </c>
      <c r="F225" s="1">
        <f t="shared" si="9"/>
        <v>36416.484330224004</v>
      </c>
      <c r="R225" s="2">
        <v>22300</v>
      </c>
      <c r="S225" s="1">
        <v>1</v>
      </c>
      <c r="T225" s="1">
        <v>0</v>
      </c>
    </row>
    <row r="226" spans="1:20">
      <c r="A226" s="3">
        <v>0.68278925218544095</v>
      </c>
      <c r="B226" s="3">
        <v>21427.174116476999</v>
      </c>
      <c r="C226" s="3">
        <v>1.1873568678019599</v>
      </c>
      <c r="D226" s="3">
        <v>59953.512609120902</v>
      </c>
      <c r="E226" s="1">
        <f t="shared" si="8"/>
        <v>0.50456761561651897</v>
      </c>
      <c r="F226" s="1">
        <f t="shared" si="9"/>
        <v>38526.338492643903</v>
      </c>
      <c r="R226" s="2">
        <v>22400</v>
      </c>
      <c r="S226" s="1">
        <v>1</v>
      </c>
      <c r="T226" s="1">
        <v>0</v>
      </c>
    </row>
    <row r="227" spans="1:20">
      <c r="A227" s="3">
        <v>0.698727411137404</v>
      </c>
      <c r="B227" s="3">
        <v>21529.9211822131</v>
      </c>
      <c r="C227" s="3">
        <v>1.21799873121386</v>
      </c>
      <c r="D227" s="3">
        <v>58548.729693470901</v>
      </c>
      <c r="E227" s="1">
        <f t="shared" si="8"/>
        <v>0.51927132007645604</v>
      </c>
      <c r="F227" s="1">
        <f t="shared" si="9"/>
        <v>37018.808511257797</v>
      </c>
      <c r="R227" s="2">
        <v>22500</v>
      </c>
      <c r="S227" s="1">
        <v>1</v>
      </c>
      <c r="T227" s="1">
        <v>0</v>
      </c>
    </row>
    <row r="228" spans="1:20">
      <c r="A228" s="3">
        <v>0.68802387809530097</v>
      </c>
      <c r="B228" s="3">
        <v>16618.2093231166</v>
      </c>
      <c r="C228" s="3">
        <v>1.2006786258475399</v>
      </c>
      <c r="D228" s="3">
        <v>52719.173406884001</v>
      </c>
      <c r="E228" s="1">
        <f t="shared" si="8"/>
        <v>0.51265474775223896</v>
      </c>
      <c r="F228" s="1">
        <f t="shared" si="9"/>
        <v>36100.964083767401</v>
      </c>
      <c r="R228" s="2">
        <v>22600</v>
      </c>
      <c r="S228" s="1">
        <v>1</v>
      </c>
      <c r="T228" s="1">
        <v>0</v>
      </c>
    </row>
    <row r="229" spans="1:20">
      <c r="A229" s="3">
        <v>0.74945186970083499</v>
      </c>
      <c r="B229" s="3">
        <v>17733.754615101599</v>
      </c>
      <c r="C229" s="3">
        <v>1.3648786882910899</v>
      </c>
      <c r="D229" s="3">
        <v>54545.936956048601</v>
      </c>
      <c r="E229" s="1">
        <f t="shared" si="8"/>
        <v>0.61542681859025494</v>
      </c>
      <c r="F229" s="1">
        <f t="shared" si="9"/>
        <v>36812.182340947002</v>
      </c>
      <c r="R229" s="2">
        <v>22700</v>
      </c>
      <c r="S229" s="1">
        <v>1</v>
      </c>
      <c r="T229" s="1">
        <v>0</v>
      </c>
    </row>
    <row r="230" spans="1:20">
      <c r="A230" s="3">
        <v>0.67638392167024497</v>
      </c>
      <c r="B230" s="3">
        <v>18151.035379272798</v>
      </c>
      <c r="C230" s="3">
        <v>1.14392012355807</v>
      </c>
      <c r="D230" s="3">
        <v>53336.989549280697</v>
      </c>
      <c r="E230" s="1">
        <f t="shared" si="8"/>
        <v>0.46753620188782508</v>
      </c>
      <c r="F230" s="1">
        <f t="shared" si="9"/>
        <v>35185.954170007899</v>
      </c>
      <c r="R230" s="2">
        <v>22800</v>
      </c>
      <c r="S230" s="1">
        <v>1</v>
      </c>
      <c r="T230" s="1">
        <v>0</v>
      </c>
    </row>
    <row r="231" spans="1:20">
      <c r="A231" s="3">
        <v>0.66781872083712501</v>
      </c>
      <c r="B231" s="3">
        <v>16043.559122147501</v>
      </c>
      <c r="C231" s="3">
        <v>1.15484880215035</v>
      </c>
      <c r="D231" s="3">
        <v>50568.121488933401</v>
      </c>
      <c r="E231" s="1">
        <f t="shared" si="8"/>
        <v>0.48703008131322501</v>
      </c>
      <c r="F231" s="1">
        <f t="shared" si="9"/>
        <v>34524.562366785904</v>
      </c>
      <c r="R231" s="2">
        <v>22900</v>
      </c>
      <c r="S231" s="1">
        <v>1</v>
      </c>
      <c r="T231" s="1">
        <v>0</v>
      </c>
    </row>
    <row r="232" spans="1:20">
      <c r="A232" s="3">
        <v>0.72241283041860704</v>
      </c>
      <c r="B232" s="3">
        <v>17370.9395054548</v>
      </c>
      <c r="C232" s="3">
        <v>1.26347916005572</v>
      </c>
      <c r="D232" s="3">
        <v>54787.804428643904</v>
      </c>
      <c r="E232" s="1">
        <f t="shared" si="8"/>
        <v>0.54106632963711299</v>
      </c>
      <c r="F232" s="1">
        <f t="shared" si="9"/>
        <v>37416.864923189103</v>
      </c>
      <c r="R232" s="2">
        <v>23000</v>
      </c>
      <c r="S232" s="1">
        <v>1</v>
      </c>
      <c r="T232" s="1">
        <v>0</v>
      </c>
    </row>
    <row r="233" spans="1:20">
      <c r="A233" s="3">
        <v>0.67609658080205504</v>
      </c>
      <c r="B233" s="3">
        <v>18879.720125302902</v>
      </c>
      <c r="C233" s="3">
        <v>1.1689355436498501</v>
      </c>
      <c r="D233" s="3">
        <v>57360.917954755198</v>
      </c>
      <c r="E233" s="1">
        <f t="shared" si="8"/>
        <v>0.49283896284779505</v>
      </c>
      <c r="F233" s="1">
        <f t="shared" si="9"/>
        <v>38481.1978294523</v>
      </c>
      <c r="R233" s="2">
        <v>23100</v>
      </c>
      <c r="S233" s="1">
        <v>1</v>
      </c>
      <c r="T233" s="1">
        <v>0</v>
      </c>
    </row>
    <row r="234" spans="1:20">
      <c r="A234" s="3">
        <v>0.68834671275354897</v>
      </c>
      <c r="B234" s="3">
        <v>16958.992690083702</v>
      </c>
      <c r="C234" s="3">
        <v>1.1938394275548301</v>
      </c>
      <c r="D234" s="3">
        <v>52569.772638054201</v>
      </c>
      <c r="E234" s="1">
        <f t="shared" si="8"/>
        <v>0.50549271480128111</v>
      </c>
      <c r="F234" s="1">
        <f t="shared" si="9"/>
        <v>35610.779947970499</v>
      </c>
      <c r="R234" s="2">
        <v>23200</v>
      </c>
      <c r="S234" s="1">
        <v>1</v>
      </c>
      <c r="T234" s="1">
        <v>0</v>
      </c>
    </row>
    <row r="235" spans="1:20">
      <c r="A235" s="3">
        <v>0.70062918780133798</v>
      </c>
      <c r="B235" s="3">
        <v>17959.238197430299</v>
      </c>
      <c r="C235" s="3">
        <v>1.22020955296155</v>
      </c>
      <c r="D235" s="3">
        <v>55340.996649490102</v>
      </c>
      <c r="E235" s="1">
        <f t="shared" si="8"/>
        <v>0.519580365160212</v>
      </c>
      <c r="F235" s="1">
        <f t="shared" si="9"/>
        <v>37381.758452059803</v>
      </c>
      <c r="R235" s="2">
        <v>23300</v>
      </c>
      <c r="S235" s="1">
        <v>1</v>
      </c>
      <c r="T235" s="1">
        <v>0</v>
      </c>
    </row>
    <row r="236" spans="1:20">
      <c r="A236" s="3">
        <v>0.68863198463629505</v>
      </c>
      <c r="B236" s="3">
        <v>19185.4842214292</v>
      </c>
      <c r="C236" s="3">
        <v>1.1970343392837901</v>
      </c>
      <c r="D236" s="3">
        <v>55799.412488290101</v>
      </c>
      <c r="E236" s="1">
        <f t="shared" si="8"/>
        <v>0.50840235464749506</v>
      </c>
      <c r="F236" s="1">
        <f t="shared" si="9"/>
        <v>36613.928266860901</v>
      </c>
      <c r="R236" s="2">
        <v>23400</v>
      </c>
      <c r="S236" s="1">
        <v>1</v>
      </c>
      <c r="T236" s="1">
        <v>0</v>
      </c>
    </row>
    <row r="237" spans="1:20">
      <c r="A237" s="3">
        <v>0.66336884126229201</v>
      </c>
      <c r="B237" s="3">
        <v>20938.968604379999</v>
      </c>
      <c r="C237" s="3">
        <v>1.1419258927696101</v>
      </c>
      <c r="D237" s="3">
        <v>59178.342771577401</v>
      </c>
      <c r="E237" s="1">
        <f t="shared" si="8"/>
        <v>0.47855705150731809</v>
      </c>
      <c r="F237" s="1">
        <f t="shared" si="9"/>
        <v>38239.374167197398</v>
      </c>
      <c r="R237" s="2">
        <v>23500</v>
      </c>
      <c r="S237" s="1">
        <v>1</v>
      </c>
      <c r="T237" s="1">
        <v>0</v>
      </c>
    </row>
    <row r="238" spans="1:20">
      <c r="A238" s="3">
        <v>0.72792289799347698</v>
      </c>
      <c r="B238" s="3">
        <v>21954.5091901667</v>
      </c>
      <c r="C238" s="3">
        <v>1.2734157591672399</v>
      </c>
      <c r="D238" s="3">
        <v>58783.1894680193</v>
      </c>
      <c r="E238" s="1">
        <f t="shared" si="8"/>
        <v>0.54549286117376294</v>
      </c>
      <c r="F238" s="1">
        <f t="shared" si="9"/>
        <v>36828.680277852603</v>
      </c>
      <c r="R238" s="2">
        <v>23600</v>
      </c>
      <c r="S238" s="1">
        <v>1</v>
      </c>
      <c r="T238" s="1">
        <v>0</v>
      </c>
    </row>
    <row r="239" spans="1:20">
      <c r="A239" s="3">
        <v>0.69660752097314105</v>
      </c>
      <c r="B239" s="3">
        <v>19664.494415003701</v>
      </c>
      <c r="C239" s="3">
        <v>1.22537117836988</v>
      </c>
      <c r="D239" s="3">
        <v>58084.537288122097</v>
      </c>
      <c r="E239" s="1">
        <f t="shared" si="8"/>
        <v>0.52876365739673892</v>
      </c>
      <c r="F239" s="1">
        <f t="shared" si="9"/>
        <v>38420.042873118393</v>
      </c>
      <c r="R239" s="2">
        <v>23700</v>
      </c>
      <c r="S239" s="1">
        <v>1</v>
      </c>
      <c r="T239" s="1">
        <v>0</v>
      </c>
    </row>
    <row r="240" spans="1:20">
      <c r="A240" s="3">
        <v>0.67071475497532296</v>
      </c>
      <c r="B240" s="3">
        <v>21680.661552682301</v>
      </c>
      <c r="C240" s="3">
        <v>1.1622930168777701</v>
      </c>
      <c r="D240" s="3">
        <v>57810.045975475099</v>
      </c>
      <c r="E240" s="1">
        <f t="shared" si="8"/>
        <v>0.49157826190244713</v>
      </c>
      <c r="F240" s="1">
        <f t="shared" si="9"/>
        <v>36129.384422792798</v>
      </c>
      <c r="R240" s="2">
        <v>23800</v>
      </c>
      <c r="S240" s="1">
        <v>1</v>
      </c>
      <c r="T240" s="1">
        <v>0</v>
      </c>
    </row>
    <row r="241" spans="1:20">
      <c r="A241" s="3">
        <v>0.70276977970162302</v>
      </c>
      <c r="B241" s="3">
        <v>22118.733807198802</v>
      </c>
      <c r="C241" s="3">
        <v>1.2276319427112801</v>
      </c>
      <c r="D241" s="3">
        <v>59460.119427582496</v>
      </c>
      <c r="E241" s="1">
        <f t="shared" si="8"/>
        <v>0.52486216300965705</v>
      </c>
      <c r="F241" s="1">
        <f t="shared" si="9"/>
        <v>37341.385620383691</v>
      </c>
      <c r="R241" s="2">
        <v>23900</v>
      </c>
      <c r="S241" s="1">
        <v>1</v>
      </c>
      <c r="T241" s="1">
        <v>0</v>
      </c>
    </row>
    <row r="242" spans="1:20">
      <c r="A242" s="3">
        <v>0.73744467916307299</v>
      </c>
      <c r="B242" s="3">
        <v>18621.6830806404</v>
      </c>
      <c r="C242" s="3">
        <v>1.28358857867434</v>
      </c>
      <c r="D242" s="3">
        <v>56852.6320290152</v>
      </c>
      <c r="E242" s="1">
        <f t="shared" si="8"/>
        <v>0.54614389951126696</v>
      </c>
      <c r="F242" s="1">
        <f t="shared" si="9"/>
        <v>38230.948948374804</v>
      </c>
      <c r="R242" s="2">
        <v>24000</v>
      </c>
      <c r="S242" s="1">
        <v>1</v>
      </c>
      <c r="T242" s="1">
        <v>0</v>
      </c>
    </row>
    <row r="243" spans="1:20">
      <c r="A243" s="3">
        <v>0.72811502263376005</v>
      </c>
      <c r="B243" s="3">
        <v>25560.2462295515</v>
      </c>
      <c r="C243" s="3">
        <v>1.2496569250491101</v>
      </c>
      <c r="D243" s="3">
        <v>65370.504251276099</v>
      </c>
      <c r="E243" s="1">
        <f t="shared" si="8"/>
        <v>0.52154190241535003</v>
      </c>
      <c r="F243" s="1">
        <f t="shared" si="9"/>
        <v>39810.2580217246</v>
      </c>
      <c r="R243" s="2">
        <v>24100</v>
      </c>
      <c r="S243" s="1">
        <v>1</v>
      </c>
      <c r="T243" s="1">
        <v>0</v>
      </c>
    </row>
    <row r="244" spans="1:20">
      <c r="A244" s="3">
        <v>0.68206428980160305</v>
      </c>
      <c r="B244" s="3">
        <v>23119.544503773501</v>
      </c>
      <c r="C244" s="3">
        <v>1.15566772008763</v>
      </c>
      <c r="D244" s="3">
        <v>61517.625038891303</v>
      </c>
      <c r="E244" s="1">
        <f t="shared" si="8"/>
        <v>0.47360343028602692</v>
      </c>
      <c r="F244" s="1">
        <f t="shared" si="9"/>
        <v>38398.080535117799</v>
      </c>
      <c r="R244" s="2">
        <v>24200</v>
      </c>
      <c r="S244" s="1">
        <v>1</v>
      </c>
      <c r="T244" s="1">
        <v>0</v>
      </c>
    </row>
    <row r="245" spans="1:20">
      <c r="A245" s="3">
        <v>0.65330065693606099</v>
      </c>
      <c r="B245" s="3">
        <v>21743.335159046801</v>
      </c>
      <c r="C245" s="3">
        <v>1.11152148295163</v>
      </c>
      <c r="D245" s="3">
        <v>60659.5909378004</v>
      </c>
      <c r="E245" s="1">
        <f t="shared" si="8"/>
        <v>0.45822082601556902</v>
      </c>
      <c r="F245" s="1">
        <f t="shared" si="9"/>
        <v>38916.255778753599</v>
      </c>
      <c r="R245" s="2">
        <v>24300</v>
      </c>
      <c r="S245" s="1">
        <v>1</v>
      </c>
      <c r="T245" s="1">
        <v>0</v>
      </c>
    </row>
    <row r="246" spans="1:20">
      <c r="A246" s="3">
        <v>0.70431012866581699</v>
      </c>
      <c r="B246" s="3">
        <v>22912.325822764898</v>
      </c>
      <c r="C246" s="3">
        <v>1.23245366271634</v>
      </c>
      <c r="D246" s="3">
        <v>61017.829155808198</v>
      </c>
      <c r="E246" s="1">
        <f t="shared" si="8"/>
        <v>0.52814353405052306</v>
      </c>
      <c r="F246" s="1">
        <f t="shared" si="9"/>
        <v>38105.5033330433</v>
      </c>
      <c r="R246" s="2">
        <v>24400</v>
      </c>
      <c r="S246" s="1">
        <v>1</v>
      </c>
      <c r="T246" s="1">
        <v>0</v>
      </c>
    </row>
    <row r="247" spans="1:20">
      <c r="A247" s="3">
        <v>0.69793230102595305</v>
      </c>
      <c r="B247" s="3">
        <v>15072.3141646821</v>
      </c>
      <c r="C247" s="3">
        <v>1.18512186392846</v>
      </c>
      <c r="D247" s="3">
        <v>52034.2488975948</v>
      </c>
      <c r="E247" s="1">
        <f t="shared" si="8"/>
        <v>0.48718956290250692</v>
      </c>
      <c r="F247" s="1">
        <f t="shared" si="9"/>
        <v>36961.934732912698</v>
      </c>
      <c r="R247" s="2">
        <v>24500</v>
      </c>
      <c r="S247" s="1">
        <v>1</v>
      </c>
      <c r="T247" s="1">
        <v>0</v>
      </c>
    </row>
    <row r="248" spans="1:20">
      <c r="A248" s="3">
        <v>0.67697292937648501</v>
      </c>
      <c r="B248" s="3">
        <v>18971.007055109501</v>
      </c>
      <c r="C248" s="3">
        <v>1.13870166479987</v>
      </c>
      <c r="D248" s="3">
        <v>54148.571248310502</v>
      </c>
      <c r="E248" s="1">
        <f t="shared" si="8"/>
        <v>0.46172873542338499</v>
      </c>
      <c r="F248" s="1">
        <f t="shared" si="9"/>
        <v>35177.564193201004</v>
      </c>
      <c r="R248" s="2">
        <v>24600</v>
      </c>
      <c r="S248" s="1">
        <v>1</v>
      </c>
      <c r="T248" s="1">
        <v>0</v>
      </c>
    </row>
    <row r="249" spans="1:20">
      <c r="A249" s="3">
        <v>0.68368185551554705</v>
      </c>
      <c r="B249" s="3">
        <v>21301.165670224698</v>
      </c>
      <c r="C249" s="3">
        <v>1.2023069792786101</v>
      </c>
      <c r="D249" s="3">
        <v>60540.877728684703</v>
      </c>
      <c r="E249" s="1">
        <f t="shared" si="8"/>
        <v>0.51862512376306302</v>
      </c>
      <c r="F249" s="1">
        <f t="shared" si="9"/>
        <v>39239.712058460005</v>
      </c>
      <c r="R249" s="2">
        <v>24700</v>
      </c>
      <c r="S249" s="1">
        <v>1</v>
      </c>
      <c r="T249" s="1">
        <v>0</v>
      </c>
    </row>
    <row r="250" spans="1:20">
      <c r="A250" s="3">
        <v>0.72346642253546201</v>
      </c>
      <c r="B250" s="3">
        <v>21705.074071115701</v>
      </c>
      <c r="C250" s="3">
        <v>1.2719999746507</v>
      </c>
      <c r="D250" s="3">
        <v>59942.729949779598</v>
      </c>
      <c r="E250" s="1">
        <f t="shared" si="8"/>
        <v>0.54853355211523802</v>
      </c>
      <c r="F250" s="1">
        <f t="shared" si="9"/>
        <v>38237.655878663893</v>
      </c>
      <c r="R250" s="2">
        <v>24800</v>
      </c>
      <c r="S250" s="1">
        <v>1</v>
      </c>
      <c r="T250" s="1">
        <v>0</v>
      </c>
    </row>
    <row r="251" spans="1:20">
      <c r="A251" s="3">
        <v>0.677255507252008</v>
      </c>
      <c r="B251" s="3">
        <v>19524.5265902504</v>
      </c>
      <c r="C251" s="3">
        <v>1.1767512631061401</v>
      </c>
      <c r="D251" s="3">
        <v>57352.992174411302</v>
      </c>
      <c r="E251" s="1">
        <f t="shared" si="8"/>
        <v>0.49949575585413208</v>
      </c>
      <c r="F251" s="1">
        <f t="shared" si="9"/>
        <v>37828.465584160906</v>
      </c>
      <c r="R251" s="2">
        <v>24900</v>
      </c>
      <c r="S251" s="1">
        <v>1</v>
      </c>
      <c r="T251" s="1">
        <v>0</v>
      </c>
    </row>
    <row r="252" spans="1:20">
      <c r="A252" s="3">
        <v>0.69321369774173103</v>
      </c>
      <c r="B252" s="3">
        <v>23241.0782693607</v>
      </c>
      <c r="C252" s="3">
        <v>1.24648315475329</v>
      </c>
      <c r="D252" s="3">
        <v>62350.636669918</v>
      </c>
      <c r="E252" s="1">
        <f t="shared" si="8"/>
        <v>0.55326945701155894</v>
      </c>
      <c r="F252" s="1">
        <f t="shared" si="9"/>
        <v>39109.558400557304</v>
      </c>
      <c r="R252" s="2">
        <v>25000</v>
      </c>
      <c r="S252" s="1">
        <v>1</v>
      </c>
      <c r="T252" s="1">
        <v>0</v>
      </c>
    </row>
    <row r="253" spans="1:20">
      <c r="A253" s="3">
        <v>0.71006251832797895</v>
      </c>
      <c r="B253" s="3">
        <v>20047.3554952796</v>
      </c>
      <c r="C253" s="3">
        <v>1.22557579451873</v>
      </c>
      <c r="D253" s="3">
        <v>57131.633953988399</v>
      </c>
      <c r="E253" s="1">
        <f t="shared" si="8"/>
        <v>0.51551327619075105</v>
      </c>
      <c r="F253" s="1">
        <f t="shared" si="9"/>
        <v>37084.278458708795</v>
      </c>
      <c r="R253" s="2">
        <v>25100</v>
      </c>
      <c r="S253" s="1">
        <v>1</v>
      </c>
      <c r="T253" s="1">
        <v>0</v>
      </c>
    </row>
    <row r="254" spans="1:20">
      <c r="A254" s="3">
        <v>0.72720673843551997</v>
      </c>
      <c r="B254" s="3">
        <v>17558.736708709701</v>
      </c>
      <c r="C254" s="3">
        <v>1.26793554187698</v>
      </c>
      <c r="D254" s="3">
        <v>53863.376844417602</v>
      </c>
      <c r="E254" s="1">
        <f t="shared" si="8"/>
        <v>0.54072880344146002</v>
      </c>
      <c r="F254" s="1">
        <f t="shared" si="9"/>
        <v>36304.640135707901</v>
      </c>
      <c r="R254" s="2">
        <v>25200</v>
      </c>
      <c r="S254" s="1">
        <v>1</v>
      </c>
      <c r="T254" s="1">
        <v>0</v>
      </c>
    </row>
    <row r="255" spans="1:20">
      <c r="A255" s="3">
        <v>0.65589043905336197</v>
      </c>
      <c r="B255" s="3">
        <v>19260.842370490001</v>
      </c>
      <c r="C255" s="3">
        <v>1.1470492922067601</v>
      </c>
      <c r="D255" s="3">
        <v>55130.680284592403</v>
      </c>
      <c r="E255" s="1">
        <f t="shared" si="8"/>
        <v>0.49115885315339813</v>
      </c>
      <c r="F255" s="1">
        <f t="shared" si="9"/>
        <v>35869.837914102405</v>
      </c>
      <c r="R255" s="2">
        <v>25300</v>
      </c>
      <c r="S255" s="1">
        <v>1</v>
      </c>
      <c r="T255" s="1">
        <v>0</v>
      </c>
    </row>
    <row r="256" spans="1:20">
      <c r="A256" s="3">
        <v>0.67377253047144003</v>
      </c>
      <c r="B256" s="3">
        <v>22007.1583654444</v>
      </c>
      <c r="C256" s="3">
        <v>1.15138668511152</v>
      </c>
      <c r="D256" s="3">
        <v>62425.145045584301</v>
      </c>
      <c r="E256" s="1">
        <f t="shared" si="8"/>
        <v>0.47761415464007995</v>
      </c>
      <c r="F256" s="1">
        <f t="shared" si="9"/>
        <v>40417.986680139904</v>
      </c>
      <c r="R256" s="2">
        <v>25400</v>
      </c>
      <c r="S256" s="1">
        <v>1</v>
      </c>
      <c r="T256" s="1">
        <v>0</v>
      </c>
    </row>
    <row r="257" spans="1:20">
      <c r="A257" s="3">
        <v>0.72475843111729699</v>
      </c>
      <c r="B257" s="3">
        <v>25326.589054132</v>
      </c>
      <c r="C257" s="3">
        <v>1.27468936852369</v>
      </c>
      <c r="D257" s="3">
        <v>62412.690880494403</v>
      </c>
      <c r="E257" s="1">
        <f t="shared" si="8"/>
        <v>0.54993093740639298</v>
      </c>
      <c r="F257" s="1">
        <f t="shared" si="9"/>
        <v>37086.101826362399</v>
      </c>
      <c r="R257" s="2">
        <v>25500</v>
      </c>
      <c r="S257" s="1">
        <v>1</v>
      </c>
      <c r="T257" s="1">
        <v>0</v>
      </c>
    </row>
    <row r="258" spans="1:20">
      <c r="A258" s="3">
        <v>0.71213944192406098</v>
      </c>
      <c r="B258" s="3">
        <v>21458.704094539899</v>
      </c>
      <c r="C258" s="3">
        <v>1.1986638360280899</v>
      </c>
      <c r="D258" s="3">
        <v>60047.060936186601</v>
      </c>
      <c r="E258" s="1">
        <f t="shared" si="8"/>
        <v>0.48652439410402892</v>
      </c>
      <c r="F258" s="1">
        <f t="shared" si="9"/>
        <v>38588.356841646702</v>
      </c>
      <c r="R258" s="2">
        <v>25600</v>
      </c>
      <c r="S258" s="1">
        <v>1</v>
      </c>
      <c r="T258" s="1">
        <v>0</v>
      </c>
    </row>
    <row r="259" spans="1:20">
      <c r="A259" s="3">
        <v>0.66723476760002198</v>
      </c>
      <c r="B259" s="3">
        <v>20292.3898972938</v>
      </c>
      <c r="C259" s="3">
        <v>1.1655119746568301</v>
      </c>
      <c r="D259" s="3">
        <v>58149.399247298301</v>
      </c>
      <c r="E259" s="1">
        <f t="shared" si="8"/>
        <v>0.49827720705680811</v>
      </c>
      <c r="F259" s="1">
        <f t="shared" si="9"/>
        <v>37857.009350004504</v>
      </c>
      <c r="R259" s="2">
        <v>25700</v>
      </c>
      <c r="S259" s="1">
        <v>1</v>
      </c>
      <c r="T259" s="1">
        <v>0</v>
      </c>
    </row>
    <row r="260" spans="1:20">
      <c r="A260" s="3">
        <v>0.697502458322109</v>
      </c>
      <c r="B260" s="3">
        <v>18763.951669420901</v>
      </c>
      <c r="C260" s="3">
        <v>1.20637552473897</v>
      </c>
      <c r="D260" s="3">
        <v>56209.8066199194</v>
      </c>
      <c r="E260" s="1">
        <f t="shared" ref="E260:E323" si="10">C260-A260</f>
        <v>0.50887306641686103</v>
      </c>
      <c r="F260" s="1">
        <f t="shared" ref="F260:F323" si="11">D260-B260</f>
        <v>37445.854950498499</v>
      </c>
      <c r="R260" s="2">
        <v>25800</v>
      </c>
      <c r="S260" s="1">
        <v>1</v>
      </c>
      <c r="T260" s="1">
        <v>0</v>
      </c>
    </row>
    <row r="261" spans="1:20">
      <c r="A261" s="3">
        <v>0.70174587514590203</v>
      </c>
      <c r="B261" s="3">
        <v>23305.2952269282</v>
      </c>
      <c r="C261" s="3">
        <v>1.2116239010968</v>
      </c>
      <c r="D261" s="3">
        <v>61079.592334016903</v>
      </c>
      <c r="E261" s="1">
        <f t="shared" si="10"/>
        <v>0.50987802595089793</v>
      </c>
      <c r="F261" s="1">
        <f t="shared" si="11"/>
        <v>37774.2971070887</v>
      </c>
      <c r="R261" s="2">
        <v>25900</v>
      </c>
      <c r="S261" s="1">
        <v>1</v>
      </c>
      <c r="T261" s="1">
        <v>0</v>
      </c>
    </row>
    <row r="262" spans="1:20">
      <c r="A262" s="3">
        <v>0.66418236057468305</v>
      </c>
      <c r="B262" s="3">
        <v>17630.1091372997</v>
      </c>
      <c r="C262" s="3">
        <v>1.12493409872531</v>
      </c>
      <c r="D262" s="3">
        <v>54532.6533753404</v>
      </c>
      <c r="E262" s="1">
        <f t="shared" si="10"/>
        <v>0.46075173815062698</v>
      </c>
      <c r="F262" s="1">
        <f t="shared" si="11"/>
        <v>36902.544238040704</v>
      </c>
      <c r="R262" s="2">
        <v>26000</v>
      </c>
      <c r="S262" s="1">
        <v>1</v>
      </c>
      <c r="T262" s="1">
        <v>0</v>
      </c>
    </row>
    <row r="263" spans="1:20">
      <c r="A263" s="3">
        <v>0.68264100404475403</v>
      </c>
      <c r="B263" s="3">
        <v>26464.715867720799</v>
      </c>
      <c r="C263" s="3">
        <v>1.21801731988434</v>
      </c>
      <c r="D263" s="3">
        <v>68039.482572088105</v>
      </c>
      <c r="E263" s="1">
        <f t="shared" si="10"/>
        <v>0.535376315839586</v>
      </c>
      <c r="F263" s="1">
        <f t="shared" si="11"/>
        <v>41574.766704367306</v>
      </c>
      <c r="R263" s="2">
        <v>26100</v>
      </c>
      <c r="S263" s="1">
        <v>1</v>
      </c>
      <c r="T263" s="1">
        <v>0</v>
      </c>
    </row>
    <row r="264" spans="1:20">
      <c r="A264" s="3">
        <v>0.693609538008918</v>
      </c>
      <c r="B264" s="3">
        <v>20315.085138857899</v>
      </c>
      <c r="C264" s="3">
        <v>1.20184925627424</v>
      </c>
      <c r="D264" s="3">
        <v>58617.504888842697</v>
      </c>
      <c r="E264" s="1">
        <f t="shared" si="10"/>
        <v>0.50823971826532199</v>
      </c>
      <c r="F264" s="1">
        <f t="shared" si="11"/>
        <v>38302.419749984794</v>
      </c>
      <c r="R264" s="2">
        <v>26200</v>
      </c>
      <c r="S264" s="1">
        <v>1</v>
      </c>
      <c r="T264" s="1">
        <v>0</v>
      </c>
    </row>
    <row r="265" spans="1:20">
      <c r="A265" s="3">
        <v>0.70950930237717202</v>
      </c>
      <c r="B265" s="3">
        <v>19960.445631328199</v>
      </c>
      <c r="C265" s="3">
        <v>1.2481686315915299</v>
      </c>
      <c r="D265" s="3">
        <v>57656.150885642797</v>
      </c>
      <c r="E265" s="1">
        <f t="shared" si="10"/>
        <v>0.53865932921435788</v>
      </c>
      <c r="F265" s="1">
        <f t="shared" si="11"/>
        <v>37695.705254314598</v>
      </c>
      <c r="R265" s="2">
        <v>26300</v>
      </c>
      <c r="S265" s="1">
        <v>1</v>
      </c>
      <c r="T265" s="1">
        <v>0</v>
      </c>
    </row>
    <row r="266" spans="1:20">
      <c r="A266" s="3">
        <v>0.69541077843646404</v>
      </c>
      <c r="B266" s="3">
        <v>18022.763034914598</v>
      </c>
      <c r="C266" s="3">
        <v>1.17191785183243</v>
      </c>
      <c r="D266" s="3">
        <v>53671.580969271599</v>
      </c>
      <c r="E266" s="1">
        <f t="shared" si="10"/>
        <v>0.47650707339596599</v>
      </c>
      <c r="F266" s="1">
        <f t="shared" si="11"/>
        <v>35648.817934357001</v>
      </c>
      <c r="R266" s="2">
        <v>26400</v>
      </c>
      <c r="S266" s="1">
        <v>1</v>
      </c>
      <c r="T266" s="1">
        <v>0</v>
      </c>
    </row>
    <row r="267" spans="1:20">
      <c r="A267" s="3">
        <v>0.72220386816272597</v>
      </c>
      <c r="B267" s="3">
        <v>18209.974075706399</v>
      </c>
      <c r="C267" s="3">
        <v>1.26047267973316</v>
      </c>
      <c r="D267" s="3">
        <v>55120.373707444698</v>
      </c>
      <c r="E267" s="1">
        <f t="shared" si="10"/>
        <v>0.53826881157043405</v>
      </c>
      <c r="F267" s="1">
        <f t="shared" si="11"/>
        <v>36910.399631738299</v>
      </c>
      <c r="R267" s="2">
        <v>26500</v>
      </c>
      <c r="S267" s="1">
        <v>1</v>
      </c>
      <c r="T267" s="1">
        <v>0</v>
      </c>
    </row>
    <row r="268" spans="1:20">
      <c r="A268" s="3">
        <v>0.70320270630955595</v>
      </c>
      <c r="B268" s="3">
        <v>19126.203894993901</v>
      </c>
      <c r="C268" s="3">
        <v>1.19680118039648</v>
      </c>
      <c r="D268" s="3">
        <v>54566.623497861998</v>
      </c>
      <c r="E268" s="1">
        <f t="shared" si="10"/>
        <v>0.49359847408692403</v>
      </c>
      <c r="F268" s="1">
        <f t="shared" si="11"/>
        <v>35440.419602868096</v>
      </c>
      <c r="R268" s="2">
        <v>26600</v>
      </c>
      <c r="S268" s="1">
        <v>1</v>
      </c>
      <c r="T268" s="1">
        <v>0</v>
      </c>
    </row>
    <row r="269" spans="1:20">
      <c r="A269" s="3">
        <v>0.66613806107537199</v>
      </c>
      <c r="B269" s="3">
        <v>18184.109940278198</v>
      </c>
      <c r="C269" s="3">
        <v>1.1523331305384299</v>
      </c>
      <c r="D269" s="3">
        <v>53362.128172136101</v>
      </c>
      <c r="E269" s="1">
        <f t="shared" si="10"/>
        <v>0.48619506946305791</v>
      </c>
      <c r="F269" s="1">
        <f t="shared" si="11"/>
        <v>35178.018231857903</v>
      </c>
      <c r="R269" s="2">
        <v>26700</v>
      </c>
      <c r="S269" s="1">
        <v>1</v>
      </c>
      <c r="T269" s="1">
        <v>0</v>
      </c>
    </row>
    <row r="270" spans="1:20">
      <c r="A270" s="3">
        <v>0.71595978389711701</v>
      </c>
      <c r="B270" s="3">
        <v>23894.4972065968</v>
      </c>
      <c r="C270" s="3">
        <v>1.2351125703493699</v>
      </c>
      <c r="D270" s="3">
        <v>62166.677852202403</v>
      </c>
      <c r="E270" s="1">
        <f t="shared" si="10"/>
        <v>0.51915278645225293</v>
      </c>
      <c r="F270" s="1">
        <f t="shared" si="11"/>
        <v>38272.180645605607</v>
      </c>
      <c r="R270" s="2">
        <v>26800</v>
      </c>
      <c r="S270" s="1">
        <v>1</v>
      </c>
      <c r="T270" s="1">
        <v>0</v>
      </c>
    </row>
    <row r="271" spans="1:20">
      <c r="A271" s="3">
        <v>0.67156773416860405</v>
      </c>
      <c r="B271" s="3">
        <v>17183.8059846168</v>
      </c>
      <c r="C271" s="3">
        <v>1.14134900366478</v>
      </c>
      <c r="D271" s="3">
        <v>52360.269110274698</v>
      </c>
      <c r="E271" s="1">
        <f t="shared" si="10"/>
        <v>0.46978126949617593</v>
      </c>
      <c r="F271" s="1">
        <f t="shared" si="11"/>
        <v>35176.463125657901</v>
      </c>
      <c r="R271" s="2">
        <v>26900</v>
      </c>
      <c r="S271" s="1">
        <v>1</v>
      </c>
      <c r="T271" s="1">
        <v>0</v>
      </c>
    </row>
    <row r="272" spans="1:20">
      <c r="A272" s="3">
        <v>0.63656539322578198</v>
      </c>
      <c r="B272" s="3">
        <v>20978.582066450101</v>
      </c>
      <c r="C272" s="3">
        <v>1.11717132882832</v>
      </c>
      <c r="D272" s="3">
        <v>57435.002389945999</v>
      </c>
      <c r="E272" s="1">
        <f t="shared" si="10"/>
        <v>0.48060593560253806</v>
      </c>
      <c r="F272" s="1">
        <f t="shared" si="11"/>
        <v>36456.420323495899</v>
      </c>
      <c r="R272" s="2">
        <v>27000</v>
      </c>
      <c r="S272" s="1">
        <v>1</v>
      </c>
      <c r="T272" s="1">
        <v>0</v>
      </c>
    </row>
    <row r="273" spans="1:20">
      <c r="A273" s="3">
        <v>0.70284613414906905</v>
      </c>
      <c r="B273" s="3">
        <v>17269.812080502201</v>
      </c>
      <c r="C273" s="3">
        <v>1.2354148616943299</v>
      </c>
      <c r="D273" s="3">
        <v>53683.480493320203</v>
      </c>
      <c r="E273" s="1">
        <f t="shared" si="10"/>
        <v>0.53256872754526086</v>
      </c>
      <c r="F273" s="1">
        <f t="shared" si="11"/>
        <v>36413.668412818006</v>
      </c>
      <c r="R273" s="2">
        <v>27100</v>
      </c>
      <c r="S273" s="1">
        <v>1</v>
      </c>
      <c r="T273" s="1">
        <v>0</v>
      </c>
    </row>
    <row r="274" spans="1:20">
      <c r="A274" s="3">
        <v>0.71723989101256302</v>
      </c>
      <c r="B274" s="3">
        <v>16912.463570593201</v>
      </c>
      <c r="C274" s="3">
        <v>1.2352176373677499</v>
      </c>
      <c r="D274" s="3">
        <v>51709.258078079802</v>
      </c>
      <c r="E274" s="1">
        <f t="shared" si="10"/>
        <v>0.5179777463551869</v>
      </c>
      <c r="F274" s="1">
        <f t="shared" si="11"/>
        <v>34796.7945074866</v>
      </c>
      <c r="R274" s="2">
        <v>27200</v>
      </c>
      <c r="S274" s="1">
        <v>1</v>
      </c>
      <c r="T274" s="1">
        <v>0</v>
      </c>
    </row>
    <row r="275" spans="1:20">
      <c r="A275" s="3">
        <v>0.74266291635419901</v>
      </c>
      <c r="B275" s="3">
        <v>15456.2081564169</v>
      </c>
      <c r="C275" s="3">
        <v>1.2970843516394499</v>
      </c>
      <c r="D275" s="3">
        <v>50931.036234621999</v>
      </c>
      <c r="E275" s="1">
        <f t="shared" si="10"/>
        <v>0.5544214352852509</v>
      </c>
      <c r="F275" s="1">
        <f t="shared" si="11"/>
        <v>35474.828078205101</v>
      </c>
      <c r="R275" s="2">
        <v>27300</v>
      </c>
      <c r="S275" s="1">
        <v>1</v>
      </c>
      <c r="T275" s="1">
        <v>0</v>
      </c>
    </row>
    <row r="276" spans="1:20">
      <c r="A276" s="3">
        <v>0.66435098284482796</v>
      </c>
      <c r="B276" s="3">
        <v>17273.151013697399</v>
      </c>
      <c r="C276" s="3">
        <v>1.1610383844371299</v>
      </c>
      <c r="D276" s="3">
        <v>55202.184896349798</v>
      </c>
      <c r="E276" s="1">
        <f t="shared" si="10"/>
        <v>0.49668740159230196</v>
      </c>
      <c r="F276" s="1">
        <f t="shared" si="11"/>
        <v>37929.033882652395</v>
      </c>
      <c r="R276" s="2">
        <v>27400</v>
      </c>
      <c r="S276" s="1">
        <v>1</v>
      </c>
      <c r="T276" s="1">
        <v>0</v>
      </c>
    </row>
    <row r="277" spans="1:20">
      <c r="A277" s="3">
        <v>0.71589446570145898</v>
      </c>
      <c r="B277" s="3">
        <v>17562.498114636899</v>
      </c>
      <c r="C277" s="3">
        <v>1.2536335889816299</v>
      </c>
      <c r="D277" s="3">
        <v>55100.276387606602</v>
      </c>
      <c r="E277" s="1">
        <f t="shared" si="10"/>
        <v>0.53773912328017093</v>
      </c>
      <c r="F277" s="1">
        <f t="shared" si="11"/>
        <v>37537.778272969706</v>
      </c>
      <c r="R277" s="2">
        <v>27500</v>
      </c>
      <c r="S277" s="1">
        <v>1</v>
      </c>
      <c r="T277" s="1">
        <v>0</v>
      </c>
    </row>
    <row r="278" spans="1:20">
      <c r="A278" s="3">
        <v>0.69781224360110805</v>
      </c>
      <c r="B278" s="3">
        <v>20029.210684494199</v>
      </c>
      <c r="C278" s="3">
        <v>1.1899604836625</v>
      </c>
      <c r="D278" s="3">
        <v>57526.029996016303</v>
      </c>
      <c r="E278" s="1">
        <f t="shared" si="10"/>
        <v>0.49214824006139191</v>
      </c>
      <c r="F278" s="1">
        <f t="shared" si="11"/>
        <v>37496.819311522107</v>
      </c>
      <c r="R278" s="2">
        <v>27600</v>
      </c>
      <c r="S278" s="1">
        <v>1</v>
      </c>
      <c r="T278" s="1">
        <v>0</v>
      </c>
    </row>
    <row r="279" spans="1:20">
      <c r="A279" s="3">
        <v>0.72577486168222205</v>
      </c>
      <c r="B279" s="3">
        <v>19576.550244056802</v>
      </c>
      <c r="C279" s="3">
        <v>1.2630934932539299</v>
      </c>
      <c r="D279" s="3">
        <v>56715.741666415001</v>
      </c>
      <c r="E279" s="1">
        <f t="shared" si="10"/>
        <v>0.53731863157170789</v>
      </c>
      <c r="F279" s="1">
        <f t="shared" si="11"/>
        <v>37139.191422358199</v>
      </c>
      <c r="R279" s="2">
        <v>27700</v>
      </c>
      <c r="S279" s="1">
        <v>1</v>
      </c>
      <c r="T279" s="1">
        <v>0</v>
      </c>
    </row>
    <row r="280" spans="1:20">
      <c r="A280" s="3">
        <v>0.70280003354302301</v>
      </c>
      <c r="B280" s="3">
        <v>20704.344840158301</v>
      </c>
      <c r="C280" s="3">
        <v>1.2065586522435701</v>
      </c>
      <c r="D280" s="3">
        <v>57391.4785424289</v>
      </c>
      <c r="E280" s="1">
        <f t="shared" si="10"/>
        <v>0.50375861870054706</v>
      </c>
      <c r="F280" s="1">
        <f t="shared" si="11"/>
        <v>36687.133702270599</v>
      </c>
      <c r="R280" s="2">
        <v>27800</v>
      </c>
      <c r="S280" s="1">
        <v>1</v>
      </c>
      <c r="T280" s="1">
        <v>0</v>
      </c>
    </row>
    <row r="281" spans="1:20">
      <c r="A281" s="3">
        <v>0.64791444400007703</v>
      </c>
      <c r="B281" s="3">
        <v>20822.052518296401</v>
      </c>
      <c r="C281" s="3">
        <v>1.1147071055709601</v>
      </c>
      <c r="D281" s="3">
        <v>56689.638630621303</v>
      </c>
      <c r="E281" s="1">
        <f t="shared" si="10"/>
        <v>0.46679266157088306</v>
      </c>
      <c r="F281" s="1">
        <f t="shared" si="11"/>
        <v>35867.586112324905</v>
      </c>
      <c r="R281" s="2">
        <v>27900</v>
      </c>
      <c r="S281" s="1">
        <v>1</v>
      </c>
      <c r="T281" s="1">
        <v>0</v>
      </c>
    </row>
    <row r="282" spans="1:20">
      <c r="A282" s="3">
        <v>0.71968372645480805</v>
      </c>
      <c r="B282" s="3">
        <v>18669.441423071399</v>
      </c>
      <c r="C282" s="3">
        <v>1.23689401284651</v>
      </c>
      <c r="D282" s="3">
        <v>55957.897004140497</v>
      </c>
      <c r="E282" s="1">
        <f t="shared" si="10"/>
        <v>0.51721028639170197</v>
      </c>
      <c r="F282" s="1">
        <f t="shared" si="11"/>
        <v>37288.455581069094</v>
      </c>
      <c r="R282" s="2">
        <v>28000</v>
      </c>
      <c r="S282" s="1">
        <v>1</v>
      </c>
      <c r="T282" s="1">
        <v>0</v>
      </c>
    </row>
    <row r="283" spans="1:20">
      <c r="A283" s="3">
        <v>0.71370301484390097</v>
      </c>
      <c r="B283" s="3">
        <v>19873.496526245701</v>
      </c>
      <c r="C283" s="3">
        <v>1.2111644228284799</v>
      </c>
      <c r="D283" s="3">
        <v>57056.836727209004</v>
      </c>
      <c r="E283" s="1">
        <f t="shared" si="10"/>
        <v>0.49746140798457894</v>
      </c>
      <c r="F283" s="1">
        <f t="shared" si="11"/>
        <v>37183.340200963299</v>
      </c>
      <c r="R283" s="2">
        <v>28100</v>
      </c>
      <c r="S283" s="1">
        <v>1</v>
      </c>
      <c r="T283" s="1">
        <v>0</v>
      </c>
    </row>
    <row r="284" spans="1:20">
      <c r="A284" s="3">
        <v>0.77888479562633195</v>
      </c>
      <c r="B284" s="3">
        <v>21861.553129116201</v>
      </c>
      <c r="C284" s="3">
        <v>1.33066434796467</v>
      </c>
      <c r="D284" s="3">
        <v>59706.578619534099</v>
      </c>
      <c r="E284" s="1">
        <f t="shared" si="10"/>
        <v>0.55177955233833809</v>
      </c>
      <c r="F284" s="1">
        <f t="shared" si="11"/>
        <v>37845.025490417902</v>
      </c>
      <c r="R284" s="2">
        <v>28200</v>
      </c>
      <c r="S284" s="1">
        <v>1</v>
      </c>
      <c r="T284" s="1">
        <v>0</v>
      </c>
    </row>
    <row r="285" spans="1:20">
      <c r="A285" s="3">
        <v>0.696083518791211</v>
      </c>
      <c r="B285" s="3">
        <v>21412.227641408299</v>
      </c>
      <c r="C285" s="3">
        <v>1.2150139561844</v>
      </c>
      <c r="D285" s="3">
        <v>61043.017867129303</v>
      </c>
      <c r="E285" s="1">
        <f t="shared" si="10"/>
        <v>0.518930437393189</v>
      </c>
      <c r="F285" s="1">
        <f t="shared" si="11"/>
        <v>39630.790225721008</v>
      </c>
      <c r="R285" s="2">
        <v>28300</v>
      </c>
      <c r="S285" s="1">
        <v>1</v>
      </c>
      <c r="T285" s="1">
        <v>0</v>
      </c>
    </row>
    <row r="286" spans="1:20">
      <c r="A286" s="3">
        <v>0.68321987471722301</v>
      </c>
      <c r="B286" s="3">
        <v>20649.583045638301</v>
      </c>
      <c r="C286" s="3">
        <v>1.1729715130309799</v>
      </c>
      <c r="D286" s="3">
        <v>57410.270139097898</v>
      </c>
      <c r="E286" s="1">
        <f t="shared" si="10"/>
        <v>0.4897516383137569</v>
      </c>
      <c r="F286" s="1">
        <f t="shared" si="11"/>
        <v>36760.687093459594</v>
      </c>
      <c r="R286" s="2">
        <v>28400</v>
      </c>
      <c r="S286" s="1">
        <v>1</v>
      </c>
      <c r="T286" s="1">
        <v>0</v>
      </c>
    </row>
    <row r="287" spans="1:20">
      <c r="A287" s="3">
        <v>0.68545662546459296</v>
      </c>
      <c r="B287" s="3">
        <v>18079.624524216499</v>
      </c>
      <c r="C287" s="3">
        <v>1.1819776307436001</v>
      </c>
      <c r="D287" s="3">
        <v>55136.002912728603</v>
      </c>
      <c r="E287" s="1">
        <f t="shared" si="10"/>
        <v>0.49652100527900711</v>
      </c>
      <c r="F287" s="1">
        <f t="shared" si="11"/>
        <v>37056.378388512108</v>
      </c>
      <c r="R287" s="2">
        <v>28500</v>
      </c>
      <c r="S287" s="1">
        <v>1</v>
      </c>
      <c r="T287" s="1">
        <v>0</v>
      </c>
    </row>
    <row r="288" spans="1:20">
      <c r="A288" s="3">
        <v>0.72299484460871899</v>
      </c>
      <c r="B288" s="3">
        <v>15633.7244786746</v>
      </c>
      <c r="C288" s="3">
        <v>1.2505260114582899</v>
      </c>
      <c r="D288" s="3">
        <v>52963.030248253897</v>
      </c>
      <c r="E288" s="1">
        <f t="shared" si="10"/>
        <v>0.52753116684957091</v>
      </c>
      <c r="F288" s="1">
        <f t="shared" si="11"/>
        <v>37329.305769579296</v>
      </c>
      <c r="R288" s="2">
        <v>28600</v>
      </c>
      <c r="S288" s="1">
        <v>1</v>
      </c>
      <c r="T288" s="1">
        <v>0</v>
      </c>
    </row>
    <row r="289" spans="1:20">
      <c r="A289" s="3">
        <v>0.63677054954109302</v>
      </c>
      <c r="B289" s="3">
        <v>19555.535661288399</v>
      </c>
      <c r="C289" s="3">
        <v>1.1087043884712899</v>
      </c>
      <c r="D289" s="3">
        <v>56994.020111452097</v>
      </c>
      <c r="E289" s="1">
        <f t="shared" si="10"/>
        <v>0.47193383893019691</v>
      </c>
      <c r="F289" s="1">
        <f t="shared" si="11"/>
        <v>37438.484450163698</v>
      </c>
      <c r="R289" s="2">
        <v>28700</v>
      </c>
      <c r="S289" s="1">
        <v>1</v>
      </c>
      <c r="T289" s="1">
        <v>0</v>
      </c>
    </row>
    <row r="290" spans="1:20">
      <c r="A290" s="3">
        <v>0.66554857668451095</v>
      </c>
      <c r="B290" s="3">
        <v>19950.914908542902</v>
      </c>
      <c r="C290" s="3">
        <v>1.15303448726059</v>
      </c>
      <c r="D290" s="3">
        <v>57627.983739363299</v>
      </c>
      <c r="E290" s="1">
        <f t="shared" si="10"/>
        <v>0.48748591057607904</v>
      </c>
      <c r="F290" s="1">
        <f t="shared" si="11"/>
        <v>37677.068830820397</v>
      </c>
      <c r="R290" s="2">
        <v>28800</v>
      </c>
      <c r="S290" s="1">
        <v>1</v>
      </c>
      <c r="T290" s="1">
        <v>0</v>
      </c>
    </row>
    <row r="291" spans="1:20">
      <c r="A291" s="3">
        <v>0.77044338162972203</v>
      </c>
      <c r="B291" s="3">
        <v>20396.440793791699</v>
      </c>
      <c r="C291" s="3">
        <v>1.35039506560317</v>
      </c>
      <c r="D291" s="3">
        <v>57365.613553823598</v>
      </c>
      <c r="E291" s="1">
        <f t="shared" si="10"/>
        <v>0.57995168397344798</v>
      </c>
      <c r="F291" s="1">
        <f t="shared" si="11"/>
        <v>36969.172760031899</v>
      </c>
      <c r="R291" s="2">
        <v>28900</v>
      </c>
      <c r="S291" s="1">
        <v>1</v>
      </c>
      <c r="T291" s="1">
        <v>0</v>
      </c>
    </row>
    <row r="292" spans="1:20">
      <c r="A292" s="3">
        <v>0.74345199487325697</v>
      </c>
      <c r="B292" s="3">
        <v>17811.278913721999</v>
      </c>
      <c r="C292" s="3">
        <v>1.31331576103356</v>
      </c>
      <c r="D292" s="3">
        <v>53734.303732035201</v>
      </c>
      <c r="E292" s="1">
        <f t="shared" si="10"/>
        <v>0.56986376616030299</v>
      </c>
      <c r="F292" s="1">
        <f t="shared" si="11"/>
        <v>35923.024818313206</v>
      </c>
      <c r="R292" s="2">
        <v>29000</v>
      </c>
      <c r="S292" s="1">
        <v>1</v>
      </c>
      <c r="T292" s="1">
        <v>0</v>
      </c>
    </row>
    <row r="293" spans="1:20">
      <c r="A293" s="3">
        <v>0.66949314105385604</v>
      </c>
      <c r="B293" s="3">
        <v>18293.519513446401</v>
      </c>
      <c r="C293" s="3">
        <v>1.14417969278761</v>
      </c>
      <c r="D293" s="3">
        <v>54730.9631679788</v>
      </c>
      <c r="E293" s="1">
        <f t="shared" si="10"/>
        <v>0.47468655173375396</v>
      </c>
      <c r="F293" s="1">
        <f t="shared" si="11"/>
        <v>36437.443654532399</v>
      </c>
      <c r="R293" s="2">
        <v>29100</v>
      </c>
      <c r="S293" s="1">
        <v>1</v>
      </c>
      <c r="T293" s="1">
        <v>0</v>
      </c>
    </row>
    <row r="294" spans="1:20">
      <c r="A294" s="3">
        <v>0.70005664371104404</v>
      </c>
      <c r="B294" s="3">
        <v>18442.454695423799</v>
      </c>
      <c r="C294" s="3">
        <v>1.2087282434722399</v>
      </c>
      <c r="D294" s="3">
        <v>53622.520299369098</v>
      </c>
      <c r="E294" s="1">
        <f t="shared" si="10"/>
        <v>0.50867159976119591</v>
      </c>
      <c r="F294" s="1">
        <f t="shared" si="11"/>
        <v>35180.065603945302</v>
      </c>
      <c r="R294" s="2">
        <v>29200</v>
      </c>
      <c r="S294" s="1">
        <v>1</v>
      </c>
      <c r="T294" s="1">
        <v>0</v>
      </c>
    </row>
    <row r="295" spans="1:20">
      <c r="A295" s="3">
        <v>0.73440245066307397</v>
      </c>
      <c r="B295" s="3">
        <v>17245.348995463501</v>
      </c>
      <c r="C295" s="3">
        <v>1.29090144464245</v>
      </c>
      <c r="D295" s="3">
        <v>54797.550717032602</v>
      </c>
      <c r="E295" s="1">
        <f t="shared" si="10"/>
        <v>0.55649899397937608</v>
      </c>
      <c r="F295" s="1">
        <f t="shared" si="11"/>
        <v>37552.201721569101</v>
      </c>
      <c r="R295" s="2">
        <v>29300</v>
      </c>
      <c r="S295" s="1">
        <v>1</v>
      </c>
      <c r="T295" s="1">
        <v>0</v>
      </c>
    </row>
    <row r="296" spans="1:20">
      <c r="A296" s="3">
        <v>0.73569961389405303</v>
      </c>
      <c r="B296" s="3">
        <v>19521.502875403999</v>
      </c>
      <c r="C296" s="3">
        <v>1.2668657281101501</v>
      </c>
      <c r="D296" s="3">
        <v>56310.834811273598</v>
      </c>
      <c r="E296" s="1">
        <f t="shared" si="10"/>
        <v>0.53116611421609705</v>
      </c>
      <c r="F296" s="1">
        <f t="shared" si="11"/>
        <v>36789.331935869603</v>
      </c>
      <c r="R296" s="2">
        <v>29400</v>
      </c>
      <c r="S296" s="1">
        <v>1</v>
      </c>
      <c r="T296" s="1">
        <v>0</v>
      </c>
    </row>
    <row r="297" spans="1:20">
      <c r="A297" s="3">
        <v>0.71925921066744103</v>
      </c>
      <c r="B297" s="3">
        <v>19833.418747227799</v>
      </c>
      <c r="C297" s="3">
        <v>1.24158194503927</v>
      </c>
      <c r="D297" s="3">
        <v>58124.874716688799</v>
      </c>
      <c r="E297" s="1">
        <f t="shared" si="10"/>
        <v>0.52232273437182897</v>
      </c>
      <c r="F297" s="1">
        <f t="shared" si="11"/>
        <v>38291.455969461</v>
      </c>
      <c r="R297" s="2">
        <v>29500</v>
      </c>
      <c r="S297" s="1">
        <v>1</v>
      </c>
      <c r="T297" s="1">
        <v>0</v>
      </c>
    </row>
    <row r="298" spans="1:20">
      <c r="A298" s="3">
        <v>0.68596744379218599</v>
      </c>
      <c r="B298" s="3">
        <v>21122.112386291901</v>
      </c>
      <c r="C298" s="3">
        <v>1.1659946731172499</v>
      </c>
      <c r="D298" s="3">
        <v>60127.682401967802</v>
      </c>
      <c r="E298" s="1">
        <f t="shared" si="10"/>
        <v>0.48002722932506392</v>
      </c>
      <c r="F298" s="1">
        <f t="shared" si="11"/>
        <v>39005.570015675898</v>
      </c>
      <c r="R298" s="2">
        <v>29600</v>
      </c>
      <c r="S298" s="1">
        <v>1</v>
      </c>
      <c r="T298" s="1">
        <v>0</v>
      </c>
    </row>
    <row r="299" spans="1:20">
      <c r="A299" s="3">
        <v>0.64670414585328695</v>
      </c>
      <c r="B299" s="3">
        <v>19286.558707739499</v>
      </c>
      <c r="C299" s="3">
        <v>1.1490256903707801</v>
      </c>
      <c r="D299" s="3">
        <v>58466.613901691002</v>
      </c>
      <c r="E299" s="1">
        <f t="shared" si="10"/>
        <v>0.50232154451749311</v>
      </c>
      <c r="F299" s="1">
        <f t="shared" si="11"/>
        <v>39180.055193951499</v>
      </c>
      <c r="R299" s="2">
        <v>29700</v>
      </c>
      <c r="S299" s="1">
        <v>1</v>
      </c>
      <c r="T299" s="1">
        <v>0</v>
      </c>
    </row>
    <row r="300" spans="1:20">
      <c r="A300" s="3">
        <v>0.73058709774258501</v>
      </c>
      <c r="B300" s="3">
        <v>18346.002092825202</v>
      </c>
      <c r="C300" s="3">
        <v>1.2844614303823001</v>
      </c>
      <c r="D300" s="3">
        <v>55904.206694014698</v>
      </c>
      <c r="E300" s="1">
        <f t="shared" si="10"/>
        <v>0.55387433263971508</v>
      </c>
      <c r="F300" s="1">
        <f t="shared" si="11"/>
        <v>37558.2046011895</v>
      </c>
      <c r="R300" s="2">
        <v>29800</v>
      </c>
      <c r="S300" s="1">
        <v>1</v>
      </c>
      <c r="T300" s="1">
        <v>0</v>
      </c>
    </row>
    <row r="301" spans="1:20">
      <c r="A301" s="3">
        <v>0.684693123125105</v>
      </c>
      <c r="B301" s="3">
        <v>22771.789439653301</v>
      </c>
      <c r="C301" s="3">
        <v>1.20559970848645</v>
      </c>
      <c r="D301" s="3">
        <v>62773.613476274302</v>
      </c>
      <c r="E301" s="1">
        <f t="shared" si="10"/>
        <v>0.52090658536134504</v>
      </c>
      <c r="F301" s="1">
        <f t="shared" si="11"/>
        <v>40001.824036621001</v>
      </c>
      <c r="R301" s="2">
        <v>29900</v>
      </c>
      <c r="S301" s="1">
        <v>1</v>
      </c>
      <c r="T301" s="1">
        <v>0</v>
      </c>
    </row>
    <row r="302" spans="1:20">
      <c r="A302" s="3">
        <v>0.69333254284840995</v>
      </c>
      <c r="B302" s="3">
        <v>25664.315870628401</v>
      </c>
      <c r="C302" s="3">
        <v>1.1963297100543</v>
      </c>
      <c r="D302" s="3">
        <v>66758.900074939898</v>
      </c>
      <c r="E302" s="1">
        <f t="shared" si="10"/>
        <v>0.50299716720589005</v>
      </c>
      <c r="F302" s="1">
        <f t="shared" si="11"/>
        <v>41094.584204311497</v>
      </c>
      <c r="R302" s="2">
        <v>30000</v>
      </c>
      <c r="S302" s="1">
        <v>1</v>
      </c>
      <c r="T302" s="1">
        <v>0</v>
      </c>
    </row>
    <row r="303" spans="1:20">
      <c r="A303" s="3">
        <v>0.70103460219494096</v>
      </c>
      <c r="B303" s="3">
        <v>18025.576932251799</v>
      </c>
      <c r="C303" s="3">
        <v>1.2268077555667201</v>
      </c>
      <c r="D303" s="3">
        <v>53808.447682851598</v>
      </c>
      <c r="E303" s="1">
        <f t="shared" si="10"/>
        <v>0.5257731533717791</v>
      </c>
      <c r="F303" s="1">
        <f t="shared" si="11"/>
        <v>35782.870750599803</v>
      </c>
      <c r="R303" s="2">
        <v>30100</v>
      </c>
      <c r="S303" s="1">
        <v>1</v>
      </c>
      <c r="T303" s="1">
        <v>0</v>
      </c>
    </row>
    <row r="304" spans="1:20">
      <c r="A304" s="3">
        <v>0.65179743912899901</v>
      </c>
      <c r="B304" s="3">
        <v>17347.438808455801</v>
      </c>
      <c r="C304" s="3">
        <v>1.1414015150996299</v>
      </c>
      <c r="D304" s="3">
        <v>53164.109837431803</v>
      </c>
      <c r="E304" s="1">
        <f t="shared" si="10"/>
        <v>0.48960407597063094</v>
      </c>
      <c r="F304" s="1">
        <f t="shared" si="11"/>
        <v>35816.671028976001</v>
      </c>
      <c r="R304" s="2">
        <v>30200</v>
      </c>
      <c r="S304" s="1">
        <v>1</v>
      </c>
      <c r="T304" s="1">
        <v>0</v>
      </c>
    </row>
    <row r="305" spans="1:20">
      <c r="A305" s="3">
        <v>0.74431192977212102</v>
      </c>
      <c r="B305" s="3">
        <v>21210.462149460898</v>
      </c>
      <c r="C305" s="3">
        <v>1.2683551374498601</v>
      </c>
      <c r="D305" s="3">
        <v>58454.020267149397</v>
      </c>
      <c r="E305" s="1">
        <f t="shared" si="10"/>
        <v>0.52404320767773904</v>
      </c>
      <c r="F305" s="1">
        <f t="shared" si="11"/>
        <v>37243.558117688503</v>
      </c>
      <c r="R305" s="2">
        <v>30300</v>
      </c>
      <c r="S305" s="1">
        <v>1</v>
      </c>
      <c r="T305" s="1">
        <v>0</v>
      </c>
    </row>
    <row r="306" spans="1:20">
      <c r="A306" s="3">
        <v>0.67355871101438602</v>
      </c>
      <c r="B306" s="3">
        <v>21638.314098114501</v>
      </c>
      <c r="C306" s="3">
        <v>1.1735288418888099</v>
      </c>
      <c r="D306" s="3">
        <v>58910.623982881698</v>
      </c>
      <c r="E306" s="1">
        <f t="shared" si="10"/>
        <v>0.49997013087442388</v>
      </c>
      <c r="F306" s="1">
        <f t="shared" si="11"/>
        <v>37272.309884767194</v>
      </c>
      <c r="R306" s="2">
        <v>30400</v>
      </c>
      <c r="S306" s="1">
        <v>1</v>
      </c>
      <c r="T306" s="1">
        <v>0</v>
      </c>
    </row>
    <row r="307" spans="1:20">
      <c r="A307" s="3">
        <v>0.66617591525930298</v>
      </c>
      <c r="B307" s="3">
        <v>23273.5204462244</v>
      </c>
      <c r="C307" s="3">
        <v>1.1431294300730901</v>
      </c>
      <c r="D307" s="3">
        <v>62793.598280110396</v>
      </c>
      <c r="E307" s="1">
        <f t="shared" si="10"/>
        <v>0.47695351481378712</v>
      </c>
      <c r="F307" s="1">
        <f t="shared" si="11"/>
        <v>39520.077833885996</v>
      </c>
      <c r="R307" s="2">
        <v>30500</v>
      </c>
      <c r="S307" s="1">
        <v>1</v>
      </c>
      <c r="T307" s="1">
        <v>0</v>
      </c>
    </row>
    <row r="308" spans="1:20">
      <c r="A308" s="3">
        <v>0.70995140249757305</v>
      </c>
      <c r="B308" s="3">
        <v>24208.1039321791</v>
      </c>
      <c r="C308" s="3">
        <v>1.2007681639833401</v>
      </c>
      <c r="D308" s="3">
        <v>64897.730256243798</v>
      </c>
      <c r="E308" s="1">
        <f t="shared" si="10"/>
        <v>0.49081676148576703</v>
      </c>
      <c r="F308" s="1">
        <f t="shared" si="11"/>
        <v>40689.626324064695</v>
      </c>
      <c r="R308" s="2">
        <v>30600</v>
      </c>
      <c r="S308" s="1">
        <v>1</v>
      </c>
      <c r="T308" s="1">
        <v>0</v>
      </c>
    </row>
    <row r="309" spans="1:20">
      <c r="A309" s="3">
        <v>0.71297603546353205</v>
      </c>
      <c r="B309" s="3">
        <v>17906.639495485899</v>
      </c>
      <c r="C309" s="3">
        <v>1.2524573360274001</v>
      </c>
      <c r="D309" s="3">
        <v>54870.794324579001</v>
      </c>
      <c r="E309" s="1">
        <f t="shared" si="10"/>
        <v>0.539481300563868</v>
      </c>
      <c r="F309" s="1">
        <f t="shared" si="11"/>
        <v>36964.154829093102</v>
      </c>
      <c r="R309" s="2">
        <v>30700</v>
      </c>
      <c r="S309" s="1">
        <v>1</v>
      </c>
      <c r="T309" s="1">
        <v>0</v>
      </c>
    </row>
    <row r="310" spans="1:20">
      <c r="A310" s="3">
        <v>0.73243063274839604</v>
      </c>
      <c r="B310" s="3">
        <v>19064.627051421601</v>
      </c>
      <c r="C310" s="3">
        <v>1.25699981508884</v>
      </c>
      <c r="D310" s="3">
        <v>54926.290991503003</v>
      </c>
      <c r="E310" s="1">
        <f t="shared" si="10"/>
        <v>0.52456918234044392</v>
      </c>
      <c r="F310" s="1">
        <f t="shared" si="11"/>
        <v>35861.663940081402</v>
      </c>
      <c r="R310" s="2">
        <v>30800</v>
      </c>
      <c r="S310" s="1">
        <v>1</v>
      </c>
      <c r="T310" s="1">
        <v>0</v>
      </c>
    </row>
    <row r="311" spans="1:20">
      <c r="A311" s="3">
        <v>0.67714105773190902</v>
      </c>
      <c r="B311" s="3">
        <v>23078.312622313799</v>
      </c>
      <c r="C311" s="3">
        <v>1.2176964803619601</v>
      </c>
      <c r="D311" s="3">
        <v>63665.628907727601</v>
      </c>
      <c r="E311" s="1">
        <f t="shared" si="10"/>
        <v>0.54055542263005107</v>
      </c>
      <c r="F311" s="1">
        <f t="shared" si="11"/>
        <v>40587.316285413806</v>
      </c>
      <c r="R311" s="2">
        <v>30900</v>
      </c>
      <c r="S311" s="1">
        <v>1</v>
      </c>
      <c r="T311" s="1">
        <v>0</v>
      </c>
    </row>
    <row r="312" spans="1:20">
      <c r="A312" s="3">
        <v>0.65570006453548602</v>
      </c>
      <c r="B312" s="3">
        <v>19296.1828129245</v>
      </c>
      <c r="C312" s="3">
        <v>1.1590057951261901</v>
      </c>
      <c r="D312" s="3">
        <v>55131.403529149102</v>
      </c>
      <c r="E312" s="1">
        <f t="shared" si="10"/>
        <v>0.50330573059070405</v>
      </c>
      <c r="F312" s="1">
        <f t="shared" si="11"/>
        <v>35835.220716224605</v>
      </c>
      <c r="R312" s="2">
        <v>31000</v>
      </c>
      <c r="S312" s="1">
        <v>1</v>
      </c>
      <c r="T312" s="1">
        <v>0</v>
      </c>
    </row>
    <row r="313" spans="1:20">
      <c r="A313" s="3">
        <v>0.75746339215276204</v>
      </c>
      <c r="B313" s="3">
        <v>16587.3862838733</v>
      </c>
      <c r="C313" s="3">
        <v>1.2995149460967299</v>
      </c>
      <c r="D313" s="3">
        <v>52511.419585543801</v>
      </c>
      <c r="E313" s="1">
        <f t="shared" si="10"/>
        <v>0.54205155394396787</v>
      </c>
      <c r="F313" s="1">
        <f t="shared" si="11"/>
        <v>35924.033301670497</v>
      </c>
      <c r="R313" s="2">
        <v>31100</v>
      </c>
      <c r="S313" s="1">
        <v>1</v>
      </c>
      <c r="T313" s="1">
        <v>0</v>
      </c>
    </row>
    <row r="314" spans="1:20">
      <c r="A314" s="3">
        <v>0.70118162516924898</v>
      </c>
      <c r="B314" s="3">
        <v>21050.535060485701</v>
      </c>
      <c r="C314" s="3">
        <v>1.2040229331811401</v>
      </c>
      <c r="D314" s="3">
        <v>60056.324275105297</v>
      </c>
      <c r="E314" s="1">
        <f t="shared" si="10"/>
        <v>0.50284130801189109</v>
      </c>
      <c r="F314" s="1">
        <f t="shared" si="11"/>
        <v>39005.789214619595</v>
      </c>
      <c r="R314" s="2">
        <v>31200</v>
      </c>
      <c r="S314" s="1">
        <v>1</v>
      </c>
      <c r="T314" s="1">
        <v>0</v>
      </c>
    </row>
    <row r="315" spans="1:20">
      <c r="A315" s="3">
        <v>0.68913801414971398</v>
      </c>
      <c r="B315" s="3">
        <v>23460.054735628299</v>
      </c>
      <c r="C315" s="3">
        <v>1.1769134251053801</v>
      </c>
      <c r="D315" s="3">
        <v>61485.961107442097</v>
      </c>
      <c r="E315" s="1">
        <f t="shared" si="10"/>
        <v>0.48777541095566612</v>
      </c>
      <c r="F315" s="1">
        <f t="shared" si="11"/>
        <v>38025.906371813799</v>
      </c>
      <c r="R315" s="2">
        <v>31300</v>
      </c>
      <c r="S315" s="1">
        <v>1</v>
      </c>
      <c r="T315" s="1">
        <v>0</v>
      </c>
    </row>
    <row r="316" spans="1:20">
      <c r="A316" s="3">
        <v>0.64698338196550198</v>
      </c>
      <c r="B316" s="3">
        <v>16179.4396700978</v>
      </c>
      <c r="C316" s="3">
        <v>1.1094593478689201</v>
      </c>
      <c r="D316" s="3">
        <v>52983.921622605601</v>
      </c>
      <c r="E316" s="1">
        <f t="shared" si="10"/>
        <v>0.46247596590341811</v>
      </c>
      <c r="F316" s="1">
        <f t="shared" si="11"/>
        <v>36804.481952507806</v>
      </c>
      <c r="R316" s="2">
        <v>31400</v>
      </c>
      <c r="S316" s="1">
        <v>1</v>
      </c>
      <c r="T316" s="1">
        <v>0</v>
      </c>
    </row>
    <row r="317" spans="1:20">
      <c r="A317" s="3">
        <v>0.69399149838854102</v>
      </c>
      <c r="B317" s="3">
        <v>19326.850660955501</v>
      </c>
      <c r="C317" s="3">
        <v>1.1890140033916501</v>
      </c>
      <c r="D317" s="3">
        <v>55516.866386440503</v>
      </c>
      <c r="E317" s="1">
        <f t="shared" si="10"/>
        <v>0.49502250500310907</v>
      </c>
      <c r="F317" s="1">
        <f t="shared" si="11"/>
        <v>36190.015725485006</v>
      </c>
      <c r="R317" s="2">
        <v>31500</v>
      </c>
      <c r="S317" s="1">
        <v>1</v>
      </c>
      <c r="T317" s="1">
        <v>0</v>
      </c>
    </row>
    <row r="318" spans="1:20">
      <c r="A318" s="3">
        <v>0.66862042534217003</v>
      </c>
      <c r="B318" s="3">
        <v>16938.725776987201</v>
      </c>
      <c r="C318" s="3">
        <v>1.12028542653415</v>
      </c>
      <c r="D318" s="3">
        <v>52151.054646444398</v>
      </c>
      <c r="E318" s="1">
        <f t="shared" si="10"/>
        <v>0.45166500119197994</v>
      </c>
      <c r="F318" s="1">
        <f t="shared" si="11"/>
        <v>35212.328869457197</v>
      </c>
      <c r="R318" s="2">
        <v>31600</v>
      </c>
      <c r="S318" s="1">
        <v>1</v>
      </c>
      <c r="T318" s="1">
        <v>0</v>
      </c>
    </row>
    <row r="319" spans="1:20">
      <c r="A319" s="3">
        <v>0.70674726742888105</v>
      </c>
      <c r="B319" s="3">
        <v>16688.901991656701</v>
      </c>
      <c r="C319" s="3">
        <v>1.2266955366165899</v>
      </c>
      <c r="D319" s="3">
        <v>54756.794053275698</v>
      </c>
      <c r="E319" s="1">
        <f t="shared" si="10"/>
        <v>0.51994826918770887</v>
      </c>
      <c r="F319" s="1">
        <f t="shared" si="11"/>
        <v>38067.892061619001</v>
      </c>
      <c r="R319" s="2">
        <v>31700</v>
      </c>
      <c r="S319" s="1">
        <v>1</v>
      </c>
      <c r="T319" s="1">
        <v>0</v>
      </c>
    </row>
    <row r="320" spans="1:20">
      <c r="A320" s="3">
        <v>0.70746516072544796</v>
      </c>
      <c r="B320" s="3">
        <v>17653.969928540198</v>
      </c>
      <c r="C320" s="3">
        <v>1.21867574411308</v>
      </c>
      <c r="D320" s="3">
        <v>54517.273453191498</v>
      </c>
      <c r="E320" s="1">
        <f t="shared" si="10"/>
        <v>0.51121058338763203</v>
      </c>
      <c r="F320" s="1">
        <f t="shared" si="11"/>
        <v>36863.303524651303</v>
      </c>
      <c r="R320" s="2">
        <v>31800</v>
      </c>
      <c r="S320" s="1">
        <v>1</v>
      </c>
      <c r="T320" s="1">
        <v>0</v>
      </c>
    </row>
    <row r="321" spans="1:20">
      <c r="A321" s="3">
        <v>0.75778389594111695</v>
      </c>
      <c r="B321" s="3">
        <v>19418.170055483901</v>
      </c>
      <c r="C321" s="3">
        <v>1.28750953831631</v>
      </c>
      <c r="D321" s="3">
        <v>54715.287061229697</v>
      </c>
      <c r="E321" s="1">
        <f t="shared" si="10"/>
        <v>0.52972564237519304</v>
      </c>
      <c r="F321" s="1">
        <f t="shared" si="11"/>
        <v>35297.117005745793</v>
      </c>
      <c r="R321" s="2">
        <v>31900</v>
      </c>
      <c r="S321" s="1">
        <v>1</v>
      </c>
      <c r="T321" s="1">
        <v>0</v>
      </c>
    </row>
    <row r="322" spans="1:20">
      <c r="A322" s="3">
        <v>0.697381278804456</v>
      </c>
      <c r="B322" s="3">
        <v>21615.945211168601</v>
      </c>
      <c r="C322" s="3">
        <v>1.2036430210795701</v>
      </c>
      <c r="D322" s="3">
        <v>56521.841076119097</v>
      </c>
      <c r="E322" s="1">
        <f t="shared" si="10"/>
        <v>0.50626174227511411</v>
      </c>
      <c r="F322" s="1">
        <f t="shared" si="11"/>
        <v>34905.895864950493</v>
      </c>
      <c r="R322" s="2">
        <v>32000</v>
      </c>
      <c r="S322" s="1">
        <v>1</v>
      </c>
      <c r="T322" s="1">
        <v>0</v>
      </c>
    </row>
    <row r="323" spans="1:20">
      <c r="A323" s="3">
        <v>0.71970968140560099</v>
      </c>
      <c r="B323" s="3">
        <v>16678.322239309098</v>
      </c>
      <c r="C323" s="3">
        <v>1.2247775811205499</v>
      </c>
      <c r="D323" s="3">
        <v>50214.750704491897</v>
      </c>
      <c r="E323" s="1">
        <f t="shared" si="10"/>
        <v>0.50506789971494892</v>
      </c>
      <c r="F323" s="1">
        <f t="shared" si="11"/>
        <v>33536.428465182798</v>
      </c>
      <c r="R323" s="2">
        <v>32100</v>
      </c>
      <c r="S323" s="1">
        <v>1</v>
      </c>
      <c r="T323" s="1">
        <v>0</v>
      </c>
    </row>
    <row r="324" spans="1:20">
      <c r="A324" s="3">
        <v>0.72070198200705904</v>
      </c>
      <c r="B324" s="3">
        <v>20984.375489483002</v>
      </c>
      <c r="C324" s="3">
        <v>1.2174727987154601</v>
      </c>
      <c r="D324" s="3">
        <v>57103.880383538199</v>
      </c>
      <c r="E324" s="1">
        <f t="shared" ref="E324:E387" si="12">C324-A324</f>
        <v>0.49677081670840106</v>
      </c>
      <c r="F324" s="1">
        <f t="shared" ref="F324:F387" si="13">D324-B324</f>
        <v>36119.504894055193</v>
      </c>
      <c r="R324" s="2">
        <v>32200</v>
      </c>
      <c r="S324" s="1">
        <v>1</v>
      </c>
      <c r="T324" s="1">
        <v>0</v>
      </c>
    </row>
    <row r="325" spans="1:20">
      <c r="A325" s="3">
        <v>0.68729227703822904</v>
      </c>
      <c r="B325" s="3">
        <v>20538.007898933902</v>
      </c>
      <c r="C325" s="3">
        <v>1.18968186636212</v>
      </c>
      <c r="D325" s="3">
        <v>58135.719949064303</v>
      </c>
      <c r="E325" s="1">
        <f t="shared" si="12"/>
        <v>0.50238958932389099</v>
      </c>
      <c r="F325" s="1">
        <f t="shared" si="13"/>
        <v>37597.712050130402</v>
      </c>
      <c r="R325" s="2">
        <v>32300</v>
      </c>
      <c r="S325" s="1">
        <v>1</v>
      </c>
      <c r="T325" s="1">
        <v>0</v>
      </c>
    </row>
    <row r="326" spans="1:20">
      <c r="A326" s="3">
        <v>0.72067178688981604</v>
      </c>
      <c r="B326" s="3">
        <v>19079.064940116899</v>
      </c>
      <c r="C326" s="3">
        <v>1.2466807648912701</v>
      </c>
      <c r="D326" s="3">
        <v>55662.028081918601</v>
      </c>
      <c r="E326" s="1">
        <f t="shared" si="12"/>
        <v>0.52600897800145408</v>
      </c>
      <c r="F326" s="1">
        <f t="shared" si="13"/>
        <v>36582.963141801702</v>
      </c>
      <c r="R326" s="2">
        <v>32400</v>
      </c>
      <c r="S326" s="1">
        <v>1</v>
      </c>
      <c r="T326" s="1">
        <v>0</v>
      </c>
    </row>
    <row r="327" spans="1:20">
      <c r="A327" s="3">
        <v>0.6971992528241</v>
      </c>
      <c r="B327" s="3">
        <v>14735.0668161253</v>
      </c>
      <c r="C327" s="3">
        <v>1.21156178554705</v>
      </c>
      <c r="D327" s="3">
        <v>51442.256505844103</v>
      </c>
      <c r="E327" s="1">
        <f t="shared" si="12"/>
        <v>0.51436253272294996</v>
      </c>
      <c r="F327" s="1">
        <f t="shared" si="13"/>
        <v>36707.189689718805</v>
      </c>
      <c r="R327" s="2">
        <v>32500</v>
      </c>
      <c r="S327" s="1">
        <v>1</v>
      </c>
      <c r="T327" s="1">
        <v>0</v>
      </c>
    </row>
    <row r="328" spans="1:20">
      <c r="A328" s="3">
        <v>0.69678734463355296</v>
      </c>
      <c r="B328" s="3">
        <v>19187.194767029199</v>
      </c>
      <c r="C328" s="3">
        <v>1.16446811243026</v>
      </c>
      <c r="D328" s="3">
        <v>55508.327173633697</v>
      </c>
      <c r="E328" s="1">
        <f t="shared" si="12"/>
        <v>0.46768076779670709</v>
      </c>
      <c r="F328" s="1">
        <f t="shared" si="13"/>
        <v>36321.132406604498</v>
      </c>
      <c r="R328" s="2">
        <v>32600</v>
      </c>
      <c r="S328" s="1">
        <v>1</v>
      </c>
      <c r="T328" s="1">
        <v>0</v>
      </c>
    </row>
    <row r="329" spans="1:20">
      <c r="A329" s="3">
        <v>0.68236486659631501</v>
      </c>
      <c r="B329" s="3">
        <v>21818.347283252901</v>
      </c>
      <c r="C329" s="3">
        <v>1.1887641859545699</v>
      </c>
      <c r="D329" s="3">
        <v>60323.622768284302</v>
      </c>
      <c r="E329" s="1">
        <f t="shared" si="12"/>
        <v>0.50639931935825488</v>
      </c>
      <c r="F329" s="1">
        <f t="shared" si="13"/>
        <v>38505.275485031401</v>
      </c>
      <c r="R329" s="2">
        <v>32700</v>
      </c>
      <c r="S329" s="1">
        <v>1</v>
      </c>
      <c r="T329" s="1">
        <v>0</v>
      </c>
    </row>
    <row r="330" spans="1:20">
      <c r="A330" s="3">
        <v>0.68731718191325897</v>
      </c>
      <c r="B330" s="3">
        <v>16898.0070971407</v>
      </c>
      <c r="C330" s="3">
        <v>1.2280564267003</v>
      </c>
      <c r="D330" s="3">
        <v>51914.493423890897</v>
      </c>
      <c r="E330" s="1">
        <f t="shared" si="12"/>
        <v>0.54073924478704105</v>
      </c>
      <c r="F330" s="1">
        <f t="shared" si="13"/>
        <v>35016.486326750193</v>
      </c>
      <c r="R330" s="2">
        <v>32800</v>
      </c>
      <c r="S330" s="1">
        <v>1</v>
      </c>
      <c r="T330" s="1">
        <v>0</v>
      </c>
    </row>
    <row r="331" spans="1:20">
      <c r="A331" s="3">
        <v>0.70995852517230196</v>
      </c>
      <c r="B331" s="3">
        <v>20270.879769143001</v>
      </c>
      <c r="C331" s="3">
        <v>1.2657528118584001</v>
      </c>
      <c r="D331" s="3">
        <v>58892.3971404404</v>
      </c>
      <c r="E331" s="1">
        <f t="shared" si="12"/>
        <v>0.55579428668609809</v>
      </c>
      <c r="F331" s="1">
        <f t="shared" si="13"/>
        <v>38621.517371297399</v>
      </c>
      <c r="R331" s="2">
        <v>32900</v>
      </c>
      <c r="S331" s="1">
        <v>1</v>
      </c>
      <c r="T331" s="1">
        <v>0</v>
      </c>
    </row>
    <row r="332" spans="1:20">
      <c r="A332" s="3">
        <v>0.73128252355132795</v>
      </c>
      <c r="B332" s="3">
        <v>22104.176326563</v>
      </c>
      <c r="C332" s="3">
        <v>1.26203696631191</v>
      </c>
      <c r="D332" s="3">
        <v>59417.453066488597</v>
      </c>
      <c r="E332" s="1">
        <f t="shared" si="12"/>
        <v>0.53075444276058203</v>
      </c>
      <c r="F332" s="1">
        <f t="shared" si="13"/>
        <v>37313.276739925597</v>
      </c>
      <c r="R332" s="2">
        <v>33000</v>
      </c>
      <c r="S332" s="1">
        <v>1</v>
      </c>
      <c r="T332" s="1">
        <v>0</v>
      </c>
    </row>
    <row r="333" spans="1:20">
      <c r="A333" s="3">
        <v>0.72252266492001005</v>
      </c>
      <c r="B333" s="3">
        <v>19664.867662835801</v>
      </c>
      <c r="C333" s="3">
        <v>1.2523987985991301</v>
      </c>
      <c r="D333" s="3">
        <v>56706.594288047403</v>
      </c>
      <c r="E333" s="1">
        <f t="shared" si="12"/>
        <v>0.52987613367912001</v>
      </c>
      <c r="F333" s="1">
        <f t="shared" si="13"/>
        <v>37041.726625211602</v>
      </c>
      <c r="R333" s="2">
        <v>33100</v>
      </c>
      <c r="S333" s="1">
        <v>1</v>
      </c>
      <c r="T333" s="1">
        <v>0</v>
      </c>
    </row>
    <row r="334" spans="1:20">
      <c r="A334" s="3">
        <v>0.72497248110053802</v>
      </c>
      <c r="B334" s="3">
        <v>20756.830635069</v>
      </c>
      <c r="C334" s="3">
        <v>1.25058239012578</v>
      </c>
      <c r="D334" s="3">
        <v>57113.109068290803</v>
      </c>
      <c r="E334" s="1">
        <f t="shared" si="12"/>
        <v>0.52560990902524196</v>
      </c>
      <c r="F334" s="1">
        <f t="shared" si="13"/>
        <v>36356.2784332218</v>
      </c>
      <c r="R334" s="2">
        <v>33200</v>
      </c>
      <c r="S334" s="1">
        <v>1</v>
      </c>
      <c r="T334" s="1">
        <v>0</v>
      </c>
    </row>
    <row r="335" spans="1:20">
      <c r="A335" s="3">
        <v>0.72876941793383698</v>
      </c>
      <c r="B335" s="3">
        <v>19505.812040496599</v>
      </c>
      <c r="C335" s="3">
        <v>1.2745731222274701</v>
      </c>
      <c r="D335" s="3">
        <v>54974.757420501403</v>
      </c>
      <c r="E335" s="1">
        <f t="shared" si="12"/>
        <v>0.54580370429363312</v>
      </c>
      <c r="F335" s="1">
        <f t="shared" si="13"/>
        <v>35468.945380004807</v>
      </c>
      <c r="R335" s="2">
        <v>33300</v>
      </c>
      <c r="S335" s="1">
        <v>1</v>
      </c>
      <c r="T335" s="1">
        <v>0</v>
      </c>
    </row>
    <row r="336" spans="1:20">
      <c r="A336" s="3">
        <v>0.71736286678050898</v>
      </c>
      <c r="B336" s="3">
        <v>24451.1800423575</v>
      </c>
      <c r="C336" s="3">
        <v>1.2191281527515201</v>
      </c>
      <c r="D336" s="3">
        <v>65541.699793538603</v>
      </c>
      <c r="E336" s="1">
        <f t="shared" si="12"/>
        <v>0.50176528597101111</v>
      </c>
      <c r="F336" s="1">
        <f t="shared" si="13"/>
        <v>41090.519751181098</v>
      </c>
      <c r="R336" s="2">
        <v>33400</v>
      </c>
      <c r="S336" s="1">
        <v>1</v>
      </c>
      <c r="T336" s="1">
        <v>0</v>
      </c>
    </row>
    <row r="337" spans="1:20">
      <c r="A337" s="3">
        <v>0.66099208387548203</v>
      </c>
      <c r="B337" s="3">
        <v>18283.5623945076</v>
      </c>
      <c r="C337" s="3">
        <v>1.14444978603054</v>
      </c>
      <c r="D337" s="3">
        <v>55167.610816775603</v>
      </c>
      <c r="E337" s="1">
        <f t="shared" si="12"/>
        <v>0.48345770215505801</v>
      </c>
      <c r="F337" s="1">
        <f t="shared" si="13"/>
        <v>36884.048422268002</v>
      </c>
      <c r="R337" s="2">
        <v>33500</v>
      </c>
      <c r="S337" s="1">
        <v>1</v>
      </c>
      <c r="T337" s="1">
        <v>0</v>
      </c>
    </row>
    <row r="338" spans="1:20">
      <c r="A338" s="3">
        <v>0.66723201908516105</v>
      </c>
      <c r="B338" s="3">
        <v>15651.771395936101</v>
      </c>
      <c r="C338" s="3">
        <v>1.18734983681051</v>
      </c>
      <c r="D338" s="3">
        <v>53520.199566424002</v>
      </c>
      <c r="E338" s="1">
        <f t="shared" si="12"/>
        <v>0.52011781772534893</v>
      </c>
      <c r="F338" s="1">
        <f t="shared" si="13"/>
        <v>37868.428170487903</v>
      </c>
      <c r="R338" s="2">
        <v>33600</v>
      </c>
      <c r="S338" s="1">
        <v>1</v>
      </c>
      <c r="T338" s="1">
        <v>0</v>
      </c>
    </row>
    <row r="339" spans="1:20">
      <c r="A339" s="3">
        <v>0.76935146597136295</v>
      </c>
      <c r="B339" s="3">
        <v>20242.940301713501</v>
      </c>
      <c r="C339" s="3">
        <v>1.3240868677231401</v>
      </c>
      <c r="D339" s="3">
        <v>57827.123152932603</v>
      </c>
      <c r="E339" s="1">
        <f t="shared" si="12"/>
        <v>0.55473540175177716</v>
      </c>
      <c r="F339" s="1">
        <f t="shared" si="13"/>
        <v>37584.182851219099</v>
      </c>
      <c r="R339" s="2">
        <v>33700</v>
      </c>
      <c r="S339" s="1">
        <v>1</v>
      </c>
      <c r="T339" s="1">
        <v>0</v>
      </c>
    </row>
    <row r="340" spans="1:20">
      <c r="A340" s="3">
        <v>0.74488147598412202</v>
      </c>
      <c r="B340" s="3">
        <v>20449.691502797599</v>
      </c>
      <c r="C340" s="3">
        <v>1.2931439324521099</v>
      </c>
      <c r="D340" s="3">
        <v>57042.441991470099</v>
      </c>
      <c r="E340" s="1">
        <f t="shared" si="12"/>
        <v>0.54826245646798788</v>
      </c>
      <c r="F340" s="1">
        <f t="shared" si="13"/>
        <v>36592.7504886725</v>
      </c>
      <c r="R340" s="2">
        <v>33800</v>
      </c>
      <c r="S340" s="1">
        <v>1</v>
      </c>
      <c r="T340" s="1">
        <v>0</v>
      </c>
    </row>
    <row r="341" spans="1:20">
      <c r="A341" s="3">
        <v>0.74389831924735506</v>
      </c>
      <c r="B341" s="3">
        <v>20810.080550794399</v>
      </c>
      <c r="C341" s="3">
        <v>1.30805893370163</v>
      </c>
      <c r="D341" s="3">
        <v>59312.509766593801</v>
      </c>
      <c r="E341" s="1">
        <f t="shared" si="12"/>
        <v>0.5641606144542749</v>
      </c>
      <c r="F341" s="1">
        <f t="shared" si="13"/>
        <v>38502.429215799406</v>
      </c>
      <c r="R341" s="2">
        <v>33900</v>
      </c>
      <c r="S341" s="1">
        <v>1</v>
      </c>
      <c r="T341" s="1">
        <v>0</v>
      </c>
    </row>
    <row r="342" spans="1:20">
      <c r="A342" s="3">
        <v>0.755308429648756</v>
      </c>
      <c r="B342" s="3">
        <v>22069.553624545799</v>
      </c>
      <c r="C342" s="3">
        <v>1.3197022628278401</v>
      </c>
      <c r="D342" s="3">
        <v>62257.970168665597</v>
      </c>
      <c r="E342" s="1">
        <f t="shared" si="12"/>
        <v>0.56439383317908409</v>
      </c>
      <c r="F342" s="1">
        <f t="shared" si="13"/>
        <v>40188.416544119798</v>
      </c>
      <c r="R342" s="1">
        <v>34000</v>
      </c>
      <c r="S342" s="1">
        <v>1</v>
      </c>
      <c r="T342" s="1">
        <v>0</v>
      </c>
    </row>
    <row r="343" spans="1:20">
      <c r="A343" s="3">
        <v>0.70524528569753597</v>
      </c>
      <c r="B343" s="3">
        <v>19281.8504785519</v>
      </c>
      <c r="C343" s="3">
        <v>1.2161331267047299</v>
      </c>
      <c r="D343" s="3">
        <v>57274.305020626001</v>
      </c>
      <c r="E343" s="1">
        <f t="shared" si="12"/>
        <v>0.51088784100719398</v>
      </c>
      <c r="F343" s="1">
        <f t="shared" si="13"/>
        <v>37992.454542074105</v>
      </c>
      <c r="R343" s="1">
        <v>34100</v>
      </c>
      <c r="S343" s="1">
        <v>1</v>
      </c>
      <c r="T343" s="1">
        <v>0</v>
      </c>
    </row>
    <row r="344" spans="1:20">
      <c r="A344" s="3">
        <v>0.69185091712584001</v>
      </c>
      <c r="B344" s="3">
        <v>19434.1102482799</v>
      </c>
      <c r="C344" s="3">
        <v>1.1720029031754</v>
      </c>
      <c r="D344" s="3">
        <v>54782.6781558273</v>
      </c>
      <c r="E344" s="1">
        <f t="shared" si="12"/>
        <v>0.48015198604956</v>
      </c>
      <c r="F344" s="1">
        <f t="shared" si="13"/>
        <v>35348.567907547404</v>
      </c>
      <c r="R344" s="1">
        <v>34200</v>
      </c>
      <c r="S344" s="1">
        <v>1</v>
      </c>
      <c r="T344" s="1">
        <v>0</v>
      </c>
    </row>
    <row r="345" spans="1:20">
      <c r="A345" s="3">
        <v>0.73181451747300996</v>
      </c>
      <c r="B345" s="3">
        <v>16682.594153448899</v>
      </c>
      <c r="C345" s="3">
        <v>1.2638318306898899</v>
      </c>
      <c r="D345" s="3">
        <v>52157.966843543902</v>
      </c>
      <c r="E345" s="1">
        <f t="shared" si="12"/>
        <v>0.53201731321687995</v>
      </c>
      <c r="F345" s="1">
        <f t="shared" si="13"/>
        <v>35475.372690094999</v>
      </c>
      <c r="R345" s="1">
        <v>34300</v>
      </c>
      <c r="S345" s="1">
        <v>1</v>
      </c>
      <c r="T345" s="1">
        <v>0</v>
      </c>
    </row>
    <row r="346" spans="1:20">
      <c r="A346" s="3">
        <v>0.70025033228549405</v>
      </c>
      <c r="B346" s="3">
        <v>22149.428922898602</v>
      </c>
      <c r="C346" s="3">
        <v>1.20837691268216</v>
      </c>
      <c r="D346" s="3">
        <v>59905.682225451303</v>
      </c>
      <c r="E346" s="1">
        <f t="shared" si="12"/>
        <v>0.50812658039666592</v>
      </c>
      <c r="F346" s="1">
        <f t="shared" si="13"/>
        <v>37756.253302552701</v>
      </c>
      <c r="R346" s="1">
        <v>34400</v>
      </c>
      <c r="S346" s="1">
        <v>1</v>
      </c>
      <c r="T346" s="1">
        <v>0</v>
      </c>
    </row>
    <row r="347" spans="1:20">
      <c r="A347" s="3">
        <v>0.72030384743788001</v>
      </c>
      <c r="B347" s="3">
        <v>13844.139101766699</v>
      </c>
      <c r="C347" s="3">
        <v>1.25140218300076</v>
      </c>
      <c r="D347" s="3">
        <v>49795.541945367702</v>
      </c>
      <c r="E347" s="1">
        <f t="shared" si="12"/>
        <v>0.53109833556288</v>
      </c>
      <c r="F347" s="1">
        <f t="shared" si="13"/>
        <v>35951.402843601005</v>
      </c>
      <c r="R347" s="1">
        <v>34500</v>
      </c>
      <c r="S347" s="1">
        <v>1</v>
      </c>
      <c r="T347" s="1">
        <v>0</v>
      </c>
    </row>
    <row r="348" spans="1:20">
      <c r="A348" s="3">
        <v>0.71349084120114903</v>
      </c>
      <c r="B348" s="3">
        <v>19543.401557598001</v>
      </c>
      <c r="C348" s="3">
        <v>1.21406302191461</v>
      </c>
      <c r="D348" s="3">
        <v>56346.364983437001</v>
      </c>
      <c r="E348" s="1">
        <f t="shared" si="12"/>
        <v>0.50057218071346099</v>
      </c>
      <c r="F348" s="1">
        <f t="shared" si="13"/>
        <v>36802.963425839</v>
      </c>
      <c r="R348" s="1">
        <v>34600</v>
      </c>
      <c r="S348" s="1">
        <v>1</v>
      </c>
      <c r="T348" s="1">
        <v>0</v>
      </c>
    </row>
    <row r="349" spans="1:20">
      <c r="A349" s="3">
        <v>0.70908223290154504</v>
      </c>
      <c r="B349" s="3">
        <v>19536.933855630701</v>
      </c>
      <c r="C349" s="3">
        <v>1.19628323396831</v>
      </c>
      <c r="D349" s="3">
        <v>55044.518761365303</v>
      </c>
      <c r="E349" s="1">
        <f t="shared" si="12"/>
        <v>0.487201001066765</v>
      </c>
      <c r="F349" s="1">
        <f t="shared" si="13"/>
        <v>35507.584905734606</v>
      </c>
      <c r="R349" s="1">
        <v>34700</v>
      </c>
      <c r="S349" s="1">
        <v>1</v>
      </c>
      <c r="T349" s="1">
        <v>0</v>
      </c>
    </row>
    <row r="350" spans="1:20">
      <c r="A350" s="3">
        <v>0.66941660913162304</v>
      </c>
      <c r="B350" s="3">
        <v>22809.2826977923</v>
      </c>
      <c r="C350" s="3">
        <v>1.1581004233419301</v>
      </c>
      <c r="D350" s="3">
        <v>60955.500457277703</v>
      </c>
      <c r="E350" s="1">
        <f t="shared" si="12"/>
        <v>0.48868381421030704</v>
      </c>
      <c r="F350" s="1">
        <f t="shared" si="13"/>
        <v>38146.2177594854</v>
      </c>
      <c r="R350" s="1">
        <v>34800</v>
      </c>
      <c r="S350" s="1">
        <v>1</v>
      </c>
      <c r="T350" s="1">
        <v>0</v>
      </c>
    </row>
    <row r="351" spans="1:20">
      <c r="A351" s="3">
        <v>0.70761054650737298</v>
      </c>
      <c r="B351" s="3">
        <v>17717.659050058799</v>
      </c>
      <c r="C351" s="3">
        <v>1.2149864292872301</v>
      </c>
      <c r="D351" s="3">
        <v>54489.470800284798</v>
      </c>
      <c r="E351" s="1">
        <f t="shared" si="12"/>
        <v>0.50737588277985712</v>
      </c>
      <c r="F351" s="1">
        <f t="shared" si="13"/>
        <v>36771.811750225999</v>
      </c>
      <c r="R351" s="1">
        <v>34900</v>
      </c>
      <c r="S351" s="1">
        <v>1</v>
      </c>
      <c r="T351" s="1">
        <v>0</v>
      </c>
    </row>
    <row r="352" spans="1:20">
      <c r="A352" s="3">
        <v>0.71926832656586104</v>
      </c>
      <c r="B352" s="3">
        <v>19514.8014684835</v>
      </c>
      <c r="C352" s="3">
        <v>1.21912308496794</v>
      </c>
      <c r="D352" s="3">
        <v>54747.954980930401</v>
      </c>
      <c r="E352" s="1">
        <f t="shared" si="12"/>
        <v>0.49985475840207894</v>
      </c>
      <c r="F352" s="1">
        <f t="shared" si="13"/>
        <v>35233.153512446901</v>
      </c>
      <c r="R352" s="1">
        <v>35000</v>
      </c>
      <c r="S352" s="1">
        <v>1</v>
      </c>
      <c r="T352" s="1">
        <v>0</v>
      </c>
    </row>
    <row r="353" spans="1:20">
      <c r="A353" s="3">
        <v>0.712306436890497</v>
      </c>
      <c r="B353" s="3">
        <v>22493.2439993435</v>
      </c>
      <c r="C353" s="3">
        <v>1.24303977064694</v>
      </c>
      <c r="D353" s="3">
        <v>60819.318628441302</v>
      </c>
      <c r="E353" s="1">
        <f t="shared" si="12"/>
        <v>0.53073333375644305</v>
      </c>
      <c r="F353" s="1">
        <f t="shared" si="13"/>
        <v>38326.074629097799</v>
      </c>
      <c r="R353" s="1">
        <v>35100</v>
      </c>
      <c r="S353" s="1">
        <v>1</v>
      </c>
      <c r="T353" s="1">
        <v>0</v>
      </c>
    </row>
    <row r="354" spans="1:20">
      <c r="A354" s="3">
        <v>0.69359625350392995</v>
      </c>
      <c r="B354" s="3">
        <v>25625.127846942301</v>
      </c>
      <c r="C354" s="3">
        <v>1.2348919846580499</v>
      </c>
      <c r="D354" s="3">
        <v>63701.367919411197</v>
      </c>
      <c r="E354" s="1">
        <f t="shared" si="12"/>
        <v>0.54129573115412</v>
      </c>
      <c r="F354" s="1">
        <f t="shared" si="13"/>
        <v>38076.240072468892</v>
      </c>
      <c r="R354" s="1">
        <v>35200</v>
      </c>
      <c r="S354" s="1">
        <v>1</v>
      </c>
      <c r="T354" s="1">
        <v>0</v>
      </c>
    </row>
    <row r="355" spans="1:20">
      <c r="A355" s="3">
        <v>0.66162470467600998</v>
      </c>
      <c r="B355" s="3">
        <v>18027.085395239101</v>
      </c>
      <c r="C355" s="3">
        <v>1.1469809860349101</v>
      </c>
      <c r="D355" s="3">
        <v>53441.524347980303</v>
      </c>
      <c r="E355" s="1">
        <f t="shared" si="12"/>
        <v>0.48535628135890008</v>
      </c>
      <c r="F355" s="1">
        <f t="shared" si="13"/>
        <v>35414.438952741199</v>
      </c>
      <c r="R355" s="1">
        <v>35300</v>
      </c>
      <c r="S355" s="1">
        <v>1</v>
      </c>
      <c r="T355" s="1">
        <v>0</v>
      </c>
    </row>
    <row r="356" spans="1:20">
      <c r="A356" s="3">
        <v>0.71941364490028503</v>
      </c>
      <c r="B356" s="3">
        <v>19464.5020161139</v>
      </c>
      <c r="C356" s="3">
        <v>1.28014974462619</v>
      </c>
      <c r="D356" s="3">
        <v>57701.976873978099</v>
      </c>
      <c r="E356" s="1">
        <f t="shared" si="12"/>
        <v>0.56073609972590499</v>
      </c>
      <c r="F356" s="1">
        <f t="shared" si="13"/>
        <v>38237.474857864203</v>
      </c>
      <c r="R356" s="1">
        <v>35400</v>
      </c>
      <c r="S356" s="1">
        <v>1</v>
      </c>
      <c r="T356" s="1">
        <v>0</v>
      </c>
    </row>
    <row r="357" spans="1:20">
      <c r="A357" s="3">
        <v>0.67318415447284796</v>
      </c>
      <c r="B357" s="3">
        <v>17116.306393945499</v>
      </c>
      <c r="C357" s="3">
        <v>1.20661514400325</v>
      </c>
      <c r="D357" s="3">
        <v>54132.665685765503</v>
      </c>
      <c r="E357" s="1">
        <f t="shared" si="12"/>
        <v>0.53343098953040202</v>
      </c>
      <c r="F357" s="1">
        <f t="shared" si="13"/>
        <v>37016.359291820001</v>
      </c>
      <c r="R357" s="1">
        <v>35500</v>
      </c>
      <c r="S357" s="1">
        <v>1</v>
      </c>
      <c r="T357" s="1">
        <v>0</v>
      </c>
    </row>
    <row r="358" spans="1:20">
      <c r="A358" s="3">
        <v>0.72232036661134902</v>
      </c>
      <c r="B358" s="3">
        <v>15931.817001305701</v>
      </c>
      <c r="C358" s="3">
        <v>1.2712995397448501</v>
      </c>
      <c r="D358" s="3">
        <v>53571.848482781403</v>
      </c>
      <c r="E358" s="1">
        <f t="shared" si="12"/>
        <v>0.54897917313350109</v>
      </c>
      <c r="F358" s="1">
        <f t="shared" si="13"/>
        <v>37640.0314814757</v>
      </c>
      <c r="R358" s="1">
        <v>35600</v>
      </c>
      <c r="S358" s="1">
        <v>1</v>
      </c>
      <c r="T358" s="1">
        <v>0</v>
      </c>
    </row>
    <row r="359" spans="1:20">
      <c r="A359" s="3">
        <v>0.71739804707932397</v>
      </c>
      <c r="B359" s="3">
        <v>17908.728787305601</v>
      </c>
      <c r="C359" s="3">
        <v>1.2606863182341901</v>
      </c>
      <c r="D359" s="3">
        <v>55516.664500168903</v>
      </c>
      <c r="E359" s="1">
        <f t="shared" si="12"/>
        <v>0.54328827115486611</v>
      </c>
      <c r="F359" s="1">
        <f t="shared" si="13"/>
        <v>37607.935712863298</v>
      </c>
      <c r="R359" s="1">
        <v>35700</v>
      </c>
      <c r="S359" s="1">
        <v>1</v>
      </c>
      <c r="T359" s="1">
        <v>0</v>
      </c>
    </row>
    <row r="360" spans="1:20">
      <c r="A360" s="3">
        <v>0.69217998131571301</v>
      </c>
      <c r="B360" s="3">
        <v>21776.150161903501</v>
      </c>
      <c r="C360" s="3">
        <v>1.2165543889144299</v>
      </c>
      <c r="D360" s="3">
        <v>59842.187218978201</v>
      </c>
      <c r="E360" s="1">
        <f t="shared" si="12"/>
        <v>0.5243744075987169</v>
      </c>
      <c r="F360" s="1">
        <f t="shared" si="13"/>
        <v>38066.037057074704</v>
      </c>
      <c r="R360" s="1">
        <v>35800</v>
      </c>
      <c r="S360" s="1">
        <v>1</v>
      </c>
      <c r="T360" s="1">
        <v>0</v>
      </c>
    </row>
    <row r="361" spans="1:20">
      <c r="A361" s="3">
        <v>0.70670408964623999</v>
      </c>
      <c r="B361" s="3">
        <v>16716.9254804505</v>
      </c>
      <c r="C361" s="3">
        <v>1.22178228459022</v>
      </c>
      <c r="D361" s="3">
        <v>54764.5207291021</v>
      </c>
      <c r="E361" s="1">
        <f t="shared" si="12"/>
        <v>0.51507819494397999</v>
      </c>
      <c r="F361" s="1">
        <f t="shared" si="13"/>
        <v>38047.595248651603</v>
      </c>
      <c r="R361" s="1">
        <v>35900</v>
      </c>
      <c r="S361" s="1">
        <v>1</v>
      </c>
      <c r="T361" s="1">
        <v>0</v>
      </c>
    </row>
    <row r="362" spans="1:20">
      <c r="A362" s="3">
        <v>0.66256335928641497</v>
      </c>
      <c r="B362" s="3">
        <v>18481.682908205101</v>
      </c>
      <c r="C362" s="3">
        <v>1.160630057488</v>
      </c>
      <c r="D362" s="3">
        <v>57820.143537374999</v>
      </c>
      <c r="E362" s="1">
        <f t="shared" si="12"/>
        <v>0.498066698201585</v>
      </c>
      <c r="F362" s="1">
        <f t="shared" si="13"/>
        <v>39338.460629169902</v>
      </c>
      <c r="R362" s="1">
        <v>36000</v>
      </c>
      <c r="S362" s="1">
        <v>1</v>
      </c>
      <c r="T362" s="1">
        <v>0</v>
      </c>
    </row>
    <row r="363" spans="1:20">
      <c r="A363" s="3">
        <v>0.73759334603191196</v>
      </c>
      <c r="B363" s="3">
        <v>18196.270261193498</v>
      </c>
      <c r="C363" s="3">
        <v>1.29978597119156</v>
      </c>
      <c r="D363" s="3">
        <v>55731.554891175001</v>
      </c>
      <c r="E363" s="1">
        <f t="shared" si="12"/>
        <v>0.56219262515964807</v>
      </c>
      <c r="F363" s="1">
        <f t="shared" si="13"/>
        <v>37535.284629981499</v>
      </c>
      <c r="R363" s="1">
        <v>36100</v>
      </c>
      <c r="S363" s="1">
        <v>1</v>
      </c>
      <c r="T363" s="1">
        <v>0</v>
      </c>
    </row>
    <row r="364" spans="1:20">
      <c r="A364" s="3">
        <v>0.72355624184206702</v>
      </c>
      <c r="B364" s="3">
        <v>21408.706913842201</v>
      </c>
      <c r="C364" s="3">
        <v>1.2784024453451699</v>
      </c>
      <c r="D364" s="3">
        <v>59942.022207653303</v>
      </c>
      <c r="E364" s="1">
        <f t="shared" si="12"/>
        <v>0.55484620350310287</v>
      </c>
      <c r="F364" s="1">
        <f t="shared" si="13"/>
        <v>38533.315293811102</v>
      </c>
      <c r="R364" s="1">
        <v>36200</v>
      </c>
      <c r="S364" s="1">
        <v>1</v>
      </c>
      <c r="T364" s="1">
        <v>0</v>
      </c>
    </row>
    <row r="365" spans="1:20">
      <c r="A365" s="3">
        <v>0.74198545341173106</v>
      </c>
      <c r="B365" s="3">
        <v>21738.742392484401</v>
      </c>
      <c r="C365" s="3">
        <v>1.30257765426391</v>
      </c>
      <c r="D365" s="3">
        <v>57261.293193029102</v>
      </c>
      <c r="E365" s="1">
        <f t="shared" si="12"/>
        <v>0.56059220085217898</v>
      </c>
      <c r="F365" s="1">
        <f t="shared" si="13"/>
        <v>35522.550800544705</v>
      </c>
      <c r="R365" s="1">
        <v>36300</v>
      </c>
      <c r="S365" s="1">
        <v>1</v>
      </c>
      <c r="T365" s="1">
        <v>0</v>
      </c>
    </row>
    <row r="366" spans="1:20">
      <c r="A366" s="3">
        <v>0.686913081365637</v>
      </c>
      <c r="B366" s="3">
        <v>23186.4799845946</v>
      </c>
      <c r="C366" s="3">
        <v>1.18984363672865</v>
      </c>
      <c r="D366" s="3">
        <v>63981.014532143599</v>
      </c>
      <c r="E366" s="1">
        <f t="shared" si="12"/>
        <v>0.50293055536301301</v>
      </c>
      <c r="F366" s="1">
        <f t="shared" si="13"/>
        <v>40794.534547549003</v>
      </c>
      <c r="R366" s="1">
        <v>36400</v>
      </c>
      <c r="S366" s="1">
        <v>1</v>
      </c>
      <c r="T366" s="1">
        <v>0</v>
      </c>
    </row>
    <row r="367" spans="1:20">
      <c r="A367" s="3">
        <v>0.69839929548929103</v>
      </c>
      <c r="B367" s="3">
        <v>25784.1675196209</v>
      </c>
      <c r="C367" s="3">
        <v>1.18727505602649</v>
      </c>
      <c r="D367" s="3">
        <v>63975.832034142702</v>
      </c>
      <c r="E367" s="1">
        <f t="shared" si="12"/>
        <v>0.48887576053719894</v>
      </c>
      <c r="F367" s="1">
        <f t="shared" si="13"/>
        <v>38191.664514521806</v>
      </c>
      <c r="R367" s="1">
        <v>36500</v>
      </c>
      <c r="S367" s="1">
        <v>1</v>
      </c>
      <c r="T367" s="1">
        <v>0</v>
      </c>
    </row>
    <row r="368" spans="1:20">
      <c r="A368" s="3">
        <v>0.70139722302374896</v>
      </c>
      <c r="B368" s="3">
        <v>26163.1032583825</v>
      </c>
      <c r="C368" s="3">
        <v>1.18691504130865</v>
      </c>
      <c r="D368" s="3">
        <v>64993.754644172099</v>
      </c>
      <c r="E368" s="1">
        <f t="shared" si="12"/>
        <v>0.48551781828490104</v>
      </c>
      <c r="F368" s="1">
        <f t="shared" si="13"/>
        <v>38830.651385789599</v>
      </c>
      <c r="R368" s="1">
        <v>36600</v>
      </c>
      <c r="S368" s="1">
        <v>1</v>
      </c>
      <c r="T368" s="1">
        <v>0</v>
      </c>
    </row>
    <row r="369" spans="1:20">
      <c r="A369" s="3">
        <v>0.70885810629910295</v>
      </c>
      <c r="B369" s="3">
        <v>20069.7513916317</v>
      </c>
      <c r="C369" s="3">
        <v>1.1985998440932</v>
      </c>
      <c r="D369" s="3">
        <v>58564.1461230071</v>
      </c>
      <c r="E369" s="1">
        <f t="shared" si="12"/>
        <v>0.48974173779409702</v>
      </c>
      <c r="F369" s="1">
        <f t="shared" si="13"/>
        <v>38494.394731375403</v>
      </c>
      <c r="R369" s="1">
        <v>36700</v>
      </c>
      <c r="S369" s="1">
        <v>1</v>
      </c>
      <c r="T369" s="1">
        <v>0</v>
      </c>
    </row>
    <row r="370" spans="1:20">
      <c r="A370" s="3">
        <v>0.72767128369410905</v>
      </c>
      <c r="B370" s="3">
        <v>16838.5737411267</v>
      </c>
      <c r="C370" s="3">
        <v>1.2440175371706701</v>
      </c>
      <c r="D370" s="3">
        <v>53844.900046005903</v>
      </c>
      <c r="E370" s="1">
        <f t="shared" si="12"/>
        <v>0.51634625347656105</v>
      </c>
      <c r="F370" s="1">
        <f t="shared" si="13"/>
        <v>37006.3263048792</v>
      </c>
      <c r="R370" s="1">
        <v>36800</v>
      </c>
      <c r="S370" s="1">
        <v>1</v>
      </c>
      <c r="T370" s="1">
        <v>0</v>
      </c>
    </row>
    <row r="371" spans="1:20">
      <c r="A371" s="3">
        <v>0.69192703015726997</v>
      </c>
      <c r="B371" s="3">
        <v>15759.209933743599</v>
      </c>
      <c r="C371" s="3">
        <v>1.2237929163899</v>
      </c>
      <c r="D371" s="3">
        <v>52851.225719445698</v>
      </c>
      <c r="E371" s="1">
        <f t="shared" si="12"/>
        <v>0.53186588623262998</v>
      </c>
      <c r="F371" s="1">
        <f t="shared" si="13"/>
        <v>37092.015785702097</v>
      </c>
      <c r="R371" s="1">
        <v>36900</v>
      </c>
      <c r="S371" s="1">
        <v>1</v>
      </c>
      <c r="T371" s="1">
        <v>0</v>
      </c>
    </row>
    <row r="372" spans="1:20">
      <c r="A372" s="3">
        <v>0.66697230559246301</v>
      </c>
      <c r="B372" s="3">
        <v>18773.309045444301</v>
      </c>
      <c r="C372" s="3">
        <v>1.1501818596962201</v>
      </c>
      <c r="D372" s="3">
        <v>56832.326071073199</v>
      </c>
      <c r="E372" s="1">
        <f t="shared" si="12"/>
        <v>0.4832095541037571</v>
      </c>
      <c r="F372" s="1">
        <f t="shared" si="13"/>
        <v>38059.017025628898</v>
      </c>
      <c r="R372" s="1">
        <v>37000</v>
      </c>
      <c r="S372" s="1">
        <v>1</v>
      </c>
      <c r="T372" s="1">
        <v>0</v>
      </c>
    </row>
    <row r="373" spans="1:20">
      <c r="A373" s="3">
        <v>0.67904980935777903</v>
      </c>
      <c r="B373" s="3">
        <v>19993.644553009799</v>
      </c>
      <c r="C373" s="3">
        <v>1.2051185446917101</v>
      </c>
      <c r="D373" s="3">
        <v>56102.913864374597</v>
      </c>
      <c r="E373" s="1">
        <f t="shared" si="12"/>
        <v>0.52606873533393106</v>
      </c>
      <c r="F373" s="1">
        <f t="shared" si="13"/>
        <v>36109.269311364798</v>
      </c>
      <c r="R373" s="1">
        <v>37100</v>
      </c>
      <c r="S373" s="1">
        <v>1</v>
      </c>
      <c r="T373" s="1">
        <v>0</v>
      </c>
    </row>
    <row r="374" spans="1:20">
      <c r="A374" s="3">
        <v>0.69076735266481504</v>
      </c>
      <c r="B374" s="3">
        <v>19983.793870101101</v>
      </c>
      <c r="C374" s="3">
        <v>1.1996527205257801</v>
      </c>
      <c r="D374" s="3">
        <v>57968.573547604203</v>
      </c>
      <c r="E374" s="1">
        <f t="shared" si="12"/>
        <v>0.50888536786096505</v>
      </c>
      <c r="F374" s="1">
        <f t="shared" si="13"/>
        <v>37984.779677503102</v>
      </c>
      <c r="R374" s="1">
        <v>37200</v>
      </c>
      <c r="S374" s="1">
        <v>1</v>
      </c>
      <c r="T374" s="1">
        <v>0</v>
      </c>
    </row>
    <row r="375" spans="1:20">
      <c r="A375" s="3">
        <v>0.73122669459272904</v>
      </c>
      <c r="B375" s="3">
        <v>20917.767775003798</v>
      </c>
      <c r="C375" s="3">
        <v>1.25655104397838</v>
      </c>
      <c r="D375" s="3">
        <v>58328.040431853697</v>
      </c>
      <c r="E375" s="1">
        <f t="shared" si="12"/>
        <v>0.52532434938565098</v>
      </c>
      <c r="F375" s="1">
        <f t="shared" si="13"/>
        <v>37410.272656849898</v>
      </c>
      <c r="R375" s="1">
        <v>37300</v>
      </c>
      <c r="S375" s="1">
        <v>1</v>
      </c>
      <c r="T375" s="1">
        <v>0</v>
      </c>
    </row>
    <row r="376" spans="1:20">
      <c r="A376" s="3">
        <v>0.66927602730650504</v>
      </c>
      <c r="B376" s="3">
        <v>24712.125325050001</v>
      </c>
      <c r="C376" s="3">
        <v>1.18997597164835</v>
      </c>
      <c r="D376" s="3">
        <v>59900.832590396501</v>
      </c>
      <c r="E376" s="1">
        <f t="shared" si="12"/>
        <v>0.52069994434184497</v>
      </c>
      <c r="F376" s="1">
        <f t="shared" si="13"/>
        <v>35188.7072653465</v>
      </c>
      <c r="R376" s="1">
        <v>37400</v>
      </c>
      <c r="S376" s="1">
        <v>1</v>
      </c>
      <c r="T376" s="1">
        <v>0</v>
      </c>
    </row>
    <row r="377" spans="1:20">
      <c r="A377" s="3">
        <v>0.69406817400703302</v>
      </c>
      <c r="B377" s="3">
        <v>23188.1907754932</v>
      </c>
      <c r="C377" s="3">
        <v>1.2131255721939</v>
      </c>
      <c r="D377" s="3">
        <v>59931.991280628798</v>
      </c>
      <c r="E377" s="1">
        <f t="shared" si="12"/>
        <v>0.51905739818686703</v>
      </c>
      <c r="F377" s="1">
        <f t="shared" si="13"/>
        <v>36743.800505135601</v>
      </c>
      <c r="R377" s="1">
        <v>37500</v>
      </c>
      <c r="S377" s="1">
        <v>1</v>
      </c>
      <c r="T377" s="1">
        <v>0</v>
      </c>
    </row>
    <row r="378" spans="1:20">
      <c r="A378" s="3">
        <v>0.71520860300121003</v>
      </c>
      <c r="B378" s="3">
        <v>20872.530643815</v>
      </c>
      <c r="C378" s="3">
        <v>1.2312161480338699</v>
      </c>
      <c r="D378" s="3">
        <v>57165.297076048097</v>
      </c>
      <c r="E378" s="1">
        <f t="shared" si="12"/>
        <v>0.51600754503265989</v>
      </c>
      <c r="F378" s="1">
        <f t="shared" si="13"/>
        <v>36292.766432233097</v>
      </c>
      <c r="R378" s="1">
        <v>37600</v>
      </c>
      <c r="S378" s="1">
        <v>1</v>
      </c>
      <c r="T378" s="1">
        <v>0</v>
      </c>
    </row>
    <row r="379" spans="1:20">
      <c r="A379" s="3">
        <v>0.673794367769459</v>
      </c>
      <c r="B379" s="3">
        <v>17582.728128365001</v>
      </c>
      <c r="C379" s="3">
        <v>1.1629122941222101</v>
      </c>
      <c r="D379" s="3">
        <v>52673.672747153199</v>
      </c>
      <c r="E379" s="1">
        <f t="shared" si="12"/>
        <v>0.48911792635275109</v>
      </c>
      <c r="F379" s="1">
        <f t="shared" si="13"/>
        <v>35090.944618788199</v>
      </c>
      <c r="R379" s="1">
        <v>37700</v>
      </c>
      <c r="S379" s="1">
        <v>1</v>
      </c>
      <c r="T379" s="1">
        <v>0</v>
      </c>
    </row>
    <row r="380" spans="1:20">
      <c r="A380" s="3">
        <v>0.71675204390317004</v>
      </c>
      <c r="B380" s="3">
        <v>19282.642554993301</v>
      </c>
      <c r="C380" s="3">
        <v>1.21150126617721</v>
      </c>
      <c r="D380" s="3">
        <v>54130.584856076697</v>
      </c>
      <c r="E380" s="1">
        <f t="shared" si="12"/>
        <v>0.49474922227403995</v>
      </c>
      <c r="F380" s="1">
        <f t="shared" si="13"/>
        <v>34847.9423010834</v>
      </c>
      <c r="R380" s="1">
        <v>37800</v>
      </c>
      <c r="S380" s="1">
        <v>1</v>
      </c>
      <c r="T380" s="1">
        <v>0</v>
      </c>
    </row>
    <row r="381" spans="1:20">
      <c r="A381" s="3">
        <v>0.68622816182729296</v>
      </c>
      <c r="B381" s="3">
        <v>18644.139282952401</v>
      </c>
      <c r="C381" s="3">
        <v>1.1966473648554601</v>
      </c>
      <c r="D381" s="3">
        <v>52829.456302201303</v>
      </c>
      <c r="E381" s="1">
        <f t="shared" si="12"/>
        <v>0.51041920302816712</v>
      </c>
      <c r="F381" s="1">
        <f t="shared" si="13"/>
        <v>34185.317019248905</v>
      </c>
      <c r="R381" s="1">
        <v>37900</v>
      </c>
      <c r="S381" s="1">
        <v>1</v>
      </c>
      <c r="T381" s="1">
        <v>0</v>
      </c>
    </row>
    <row r="382" spans="1:20">
      <c r="A382" s="3">
        <v>0.69100869511181895</v>
      </c>
      <c r="B382" s="3">
        <v>23243.7675581929</v>
      </c>
      <c r="C382" s="3">
        <v>1.2218403632383299</v>
      </c>
      <c r="D382" s="3">
        <v>63021.333607999302</v>
      </c>
      <c r="E382" s="1">
        <f t="shared" si="12"/>
        <v>0.53083166812651095</v>
      </c>
      <c r="F382" s="1">
        <f t="shared" si="13"/>
        <v>39777.566049806403</v>
      </c>
      <c r="R382" s="1">
        <v>38000</v>
      </c>
      <c r="S382" s="1">
        <v>1</v>
      </c>
      <c r="T382" s="1">
        <v>0</v>
      </c>
    </row>
    <row r="383" spans="1:20">
      <c r="A383" s="3">
        <v>0.69159936749277195</v>
      </c>
      <c r="B383" s="3">
        <v>18935.237381256298</v>
      </c>
      <c r="C383" s="3">
        <v>1.21882931550708</v>
      </c>
      <c r="D383" s="3">
        <v>55525.793902403901</v>
      </c>
      <c r="E383" s="1">
        <f t="shared" si="12"/>
        <v>0.527229948014308</v>
      </c>
      <c r="F383" s="1">
        <f t="shared" si="13"/>
        <v>36590.556521147606</v>
      </c>
      <c r="R383" s="1">
        <v>38100</v>
      </c>
      <c r="S383" s="1">
        <v>1</v>
      </c>
      <c r="T383" s="1">
        <v>0</v>
      </c>
    </row>
    <row r="384" spans="1:20">
      <c r="A384" s="3">
        <v>0.75970847764434601</v>
      </c>
      <c r="B384" s="3">
        <v>16350.3903447017</v>
      </c>
      <c r="C384" s="3">
        <v>1.2945504817058899</v>
      </c>
      <c r="D384" s="3">
        <v>52759.464305659902</v>
      </c>
      <c r="E384" s="1">
        <f t="shared" si="12"/>
        <v>0.53484200406154392</v>
      </c>
      <c r="F384" s="1">
        <f t="shared" si="13"/>
        <v>36409.073960958201</v>
      </c>
      <c r="R384" s="1">
        <v>38200</v>
      </c>
      <c r="S384" s="1">
        <v>1</v>
      </c>
      <c r="T384" s="1">
        <v>0</v>
      </c>
    </row>
    <row r="385" spans="1:20">
      <c r="A385" s="3">
        <v>0.72353865142159601</v>
      </c>
      <c r="B385" s="3">
        <v>17620.297642329999</v>
      </c>
      <c r="C385" s="3">
        <v>1.27978797378695</v>
      </c>
      <c r="D385" s="3">
        <v>55390.549634473398</v>
      </c>
      <c r="E385" s="1">
        <f t="shared" si="12"/>
        <v>0.55624932236535396</v>
      </c>
      <c r="F385" s="1">
        <f t="shared" si="13"/>
        <v>37770.2519921434</v>
      </c>
      <c r="R385" s="1">
        <v>38300</v>
      </c>
      <c r="S385" s="1">
        <v>1</v>
      </c>
      <c r="T385" s="1">
        <v>0</v>
      </c>
    </row>
    <row r="386" spans="1:20">
      <c r="A386" s="3">
        <v>0.76150032539446599</v>
      </c>
      <c r="B386" s="3">
        <v>21522.039142994599</v>
      </c>
      <c r="C386" s="3">
        <v>1.32492377012813</v>
      </c>
      <c r="D386" s="3">
        <v>59598.575063653101</v>
      </c>
      <c r="E386" s="1">
        <f t="shared" si="12"/>
        <v>0.56342344473366401</v>
      </c>
      <c r="F386" s="1">
        <f t="shared" si="13"/>
        <v>38076.535920658498</v>
      </c>
      <c r="R386" s="1">
        <v>38400</v>
      </c>
      <c r="S386" s="1">
        <v>1</v>
      </c>
      <c r="T386" s="1">
        <v>0</v>
      </c>
    </row>
    <row r="387" spans="1:20">
      <c r="A387" s="3">
        <v>0.69544275227081498</v>
      </c>
      <c r="B387" s="3">
        <v>18756.262689900599</v>
      </c>
      <c r="C387" s="3">
        <v>1.16997203544983</v>
      </c>
      <c r="D387" s="3">
        <v>54678.444313856198</v>
      </c>
      <c r="E387" s="1">
        <f t="shared" si="12"/>
        <v>0.47452928317901499</v>
      </c>
      <c r="F387" s="1">
        <f t="shared" si="13"/>
        <v>35922.181623955599</v>
      </c>
      <c r="R387" s="1">
        <v>38500</v>
      </c>
      <c r="S387" s="1">
        <v>1</v>
      </c>
      <c r="T387" s="1">
        <v>0</v>
      </c>
    </row>
    <row r="388" spans="1:20">
      <c r="A388" s="3">
        <v>0.70160315133300699</v>
      </c>
      <c r="B388" s="3">
        <v>16281.7415272004</v>
      </c>
      <c r="C388" s="3">
        <v>1.1900853022062801</v>
      </c>
      <c r="D388" s="3">
        <v>52230.473328080501</v>
      </c>
      <c r="E388" s="1">
        <f t="shared" ref="E388:E451" si="14">C388-A388</f>
        <v>0.48848215087327307</v>
      </c>
      <c r="F388" s="1">
        <f t="shared" ref="F388:F451" si="15">D388-B388</f>
        <v>35948.731800880101</v>
      </c>
      <c r="R388" s="1">
        <v>38600</v>
      </c>
      <c r="S388" s="1">
        <v>1</v>
      </c>
      <c r="T388" s="1">
        <v>0</v>
      </c>
    </row>
    <row r="389" spans="1:20">
      <c r="A389" s="3">
        <v>0.748002939897637</v>
      </c>
      <c r="B389" s="3">
        <v>15619.8078119047</v>
      </c>
      <c r="C389" s="3">
        <v>1.2862244225938599</v>
      </c>
      <c r="D389" s="3">
        <v>50098.865341415003</v>
      </c>
      <c r="E389" s="1">
        <f t="shared" si="14"/>
        <v>0.53822148269622294</v>
      </c>
      <c r="F389" s="1">
        <f t="shared" si="15"/>
        <v>34479.057529510304</v>
      </c>
      <c r="R389" s="1">
        <v>38700</v>
      </c>
      <c r="S389" s="1">
        <v>1</v>
      </c>
      <c r="T389" s="1">
        <v>0</v>
      </c>
    </row>
    <row r="390" spans="1:20">
      <c r="A390" s="3">
        <v>0.74599482919057303</v>
      </c>
      <c r="B390" s="3">
        <v>18624.064394964102</v>
      </c>
      <c r="C390" s="3">
        <v>1.2851980539207299</v>
      </c>
      <c r="D390" s="3">
        <v>54763.878066898498</v>
      </c>
      <c r="E390" s="1">
        <f t="shared" si="14"/>
        <v>0.53920322473015692</v>
      </c>
      <c r="F390" s="1">
        <f t="shared" si="15"/>
        <v>36139.813671934397</v>
      </c>
      <c r="R390" s="1">
        <v>38800</v>
      </c>
      <c r="S390" s="1">
        <v>1</v>
      </c>
      <c r="T390" s="1">
        <v>0</v>
      </c>
    </row>
    <row r="391" spans="1:20">
      <c r="A391" s="3">
        <v>0.67259472466895398</v>
      </c>
      <c r="B391" s="3">
        <v>20526.209074824601</v>
      </c>
      <c r="C391" s="3">
        <v>1.1667173377706399</v>
      </c>
      <c r="D391" s="3">
        <v>56617.647118218498</v>
      </c>
      <c r="E391" s="1">
        <f t="shared" si="14"/>
        <v>0.49412261310168593</v>
      </c>
      <c r="F391" s="1">
        <f t="shared" si="15"/>
        <v>36091.438043393893</v>
      </c>
      <c r="R391" s="1">
        <v>38900</v>
      </c>
      <c r="S391" s="1">
        <v>1</v>
      </c>
      <c r="T391" s="1">
        <v>0</v>
      </c>
    </row>
    <row r="392" spans="1:20">
      <c r="A392" s="3">
        <v>0.74535938775565402</v>
      </c>
      <c r="B392" s="3">
        <v>15989.0768765105</v>
      </c>
      <c r="C392" s="3">
        <v>1.2972662094534799</v>
      </c>
      <c r="D392" s="3">
        <v>51533.956789848999</v>
      </c>
      <c r="E392" s="1">
        <f t="shared" si="14"/>
        <v>0.5519068216978259</v>
      </c>
      <c r="F392" s="1">
        <f t="shared" si="15"/>
        <v>35544.879913338496</v>
      </c>
      <c r="R392" s="1">
        <v>39000</v>
      </c>
      <c r="S392" s="1">
        <v>1</v>
      </c>
      <c r="T392" s="1">
        <v>0</v>
      </c>
    </row>
    <row r="393" spans="1:20">
      <c r="A393" s="3">
        <v>0.68995127692453495</v>
      </c>
      <c r="B393" s="3">
        <v>20361.6386563214</v>
      </c>
      <c r="C393" s="3">
        <v>1.1951153568059201</v>
      </c>
      <c r="D393" s="3">
        <v>58173.306812173098</v>
      </c>
      <c r="E393" s="1">
        <f t="shared" si="14"/>
        <v>0.50516407988138512</v>
      </c>
      <c r="F393" s="1">
        <f t="shared" si="15"/>
        <v>37811.668155851701</v>
      </c>
      <c r="R393" s="1">
        <v>39100</v>
      </c>
      <c r="S393" s="1">
        <v>1</v>
      </c>
      <c r="T393" s="1">
        <v>0</v>
      </c>
    </row>
    <row r="394" spans="1:20">
      <c r="A394" s="3">
        <v>0.711740015686955</v>
      </c>
      <c r="B394" s="3">
        <v>19850.644688803</v>
      </c>
      <c r="C394" s="3">
        <v>1.2280382805838099</v>
      </c>
      <c r="D394" s="3">
        <v>57555.922131459803</v>
      </c>
      <c r="E394" s="1">
        <f t="shared" si="14"/>
        <v>0.51629826489685493</v>
      </c>
      <c r="F394" s="1">
        <f t="shared" si="15"/>
        <v>37705.277442656807</v>
      </c>
      <c r="R394" s="1">
        <v>39200</v>
      </c>
      <c r="S394" s="1">
        <v>1</v>
      </c>
      <c r="T394" s="1">
        <v>0</v>
      </c>
    </row>
    <row r="395" spans="1:20">
      <c r="A395" s="3">
        <v>0.65744454124703999</v>
      </c>
      <c r="B395" s="3">
        <v>18146.5498818655</v>
      </c>
      <c r="C395" s="3">
        <v>1.1056471567645001</v>
      </c>
      <c r="D395" s="3">
        <v>53888.096679066301</v>
      </c>
      <c r="E395" s="1">
        <f t="shared" si="14"/>
        <v>0.4482026155174601</v>
      </c>
      <c r="F395" s="1">
        <f t="shared" si="15"/>
        <v>35741.546797200805</v>
      </c>
      <c r="R395" s="1">
        <v>39300</v>
      </c>
      <c r="S395" s="1">
        <v>1</v>
      </c>
      <c r="T395" s="1">
        <v>0</v>
      </c>
    </row>
    <row r="396" spans="1:20">
      <c r="A396" s="3">
        <v>0.72325427360121797</v>
      </c>
      <c r="B396" s="3">
        <v>24496.422646865401</v>
      </c>
      <c r="C396" s="3">
        <v>1.2404431377654701</v>
      </c>
      <c r="D396" s="3">
        <v>60069.434631138</v>
      </c>
      <c r="E396" s="1">
        <f t="shared" si="14"/>
        <v>0.51718886416425214</v>
      </c>
      <c r="F396" s="1">
        <f t="shared" si="15"/>
        <v>35573.011984272598</v>
      </c>
      <c r="R396" s="1">
        <v>39400</v>
      </c>
      <c r="S396" s="1">
        <v>1</v>
      </c>
      <c r="T396" s="1">
        <v>0</v>
      </c>
    </row>
    <row r="397" spans="1:20">
      <c r="A397" s="3">
        <v>0.71435623847244001</v>
      </c>
      <c r="B397" s="3">
        <v>15309.6182612017</v>
      </c>
      <c r="C397" s="3">
        <v>1.26706129959856</v>
      </c>
      <c r="D397" s="3">
        <v>50327.1905927556</v>
      </c>
      <c r="E397" s="1">
        <f t="shared" si="14"/>
        <v>0.55270506112611995</v>
      </c>
      <c r="F397" s="1">
        <f t="shared" si="15"/>
        <v>35017.5723315539</v>
      </c>
      <c r="R397" s="1">
        <v>39500</v>
      </c>
      <c r="S397" s="1">
        <v>1</v>
      </c>
      <c r="T397" s="1">
        <v>0</v>
      </c>
    </row>
    <row r="398" spans="1:20">
      <c r="A398" s="3">
        <v>0.73414932621223805</v>
      </c>
      <c r="B398" s="3">
        <v>20668.3842325203</v>
      </c>
      <c r="C398" s="3">
        <v>1.2764186615516999</v>
      </c>
      <c r="D398" s="3">
        <v>58265.853447102003</v>
      </c>
      <c r="E398" s="1">
        <f t="shared" si="14"/>
        <v>0.54226933533946187</v>
      </c>
      <c r="F398" s="1">
        <f t="shared" si="15"/>
        <v>37597.469214581703</v>
      </c>
      <c r="R398" s="1">
        <v>39600</v>
      </c>
      <c r="S398" s="1">
        <v>1</v>
      </c>
      <c r="T398" s="1">
        <v>0</v>
      </c>
    </row>
    <row r="399" spans="1:20">
      <c r="A399" s="3">
        <v>0.75374940235782495</v>
      </c>
      <c r="B399" s="3">
        <v>17162.2171571627</v>
      </c>
      <c r="C399" s="3">
        <v>1.2651795747763299</v>
      </c>
      <c r="D399" s="3">
        <v>51010.995122202199</v>
      </c>
      <c r="E399" s="1">
        <f t="shared" si="14"/>
        <v>0.51143017241850497</v>
      </c>
      <c r="F399" s="1">
        <f t="shared" si="15"/>
        <v>33848.777965039495</v>
      </c>
      <c r="R399" s="1">
        <v>39700</v>
      </c>
      <c r="S399" s="1">
        <v>1</v>
      </c>
      <c r="T399" s="1">
        <v>0</v>
      </c>
    </row>
    <row r="400" spans="1:20">
      <c r="A400" s="3">
        <v>0.74904340213465403</v>
      </c>
      <c r="B400" s="3">
        <v>18447.702747971802</v>
      </c>
      <c r="C400" s="3">
        <v>1.29321645277565</v>
      </c>
      <c r="D400" s="3">
        <v>54552.248396772702</v>
      </c>
      <c r="E400" s="1">
        <f t="shared" si="14"/>
        <v>0.54417305064099597</v>
      </c>
      <c r="F400" s="1">
        <f t="shared" si="15"/>
        <v>36104.5456488009</v>
      </c>
      <c r="R400" s="1">
        <v>39800</v>
      </c>
      <c r="S400" s="1">
        <v>1</v>
      </c>
      <c r="T400" s="1">
        <v>0</v>
      </c>
    </row>
    <row r="401" spans="1:20">
      <c r="A401" s="3">
        <v>0.70172107140194195</v>
      </c>
      <c r="B401" s="3">
        <v>17670.3115520879</v>
      </c>
      <c r="C401" s="3">
        <v>1.2442693728837499</v>
      </c>
      <c r="D401" s="3">
        <v>53644.340843081998</v>
      </c>
      <c r="E401" s="1">
        <f t="shared" si="14"/>
        <v>0.54254830148180799</v>
      </c>
      <c r="F401" s="1">
        <f t="shared" si="15"/>
        <v>35974.029290994098</v>
      </c>
      <c r="R401" s="1">
        <v>39900</v>
      </c>
      <c r="S401" s="1">
        <v>1</v>
      </c>
      <c r="T401" s="1">
        <v>0</v>
      </c>
    </row>
    <row r="402" spans="1:20">
      <c r="A402" s="3">
        <v>0.67619467865087002</v>
      </c>
      <c r="B402" s="3">
        <v>21154.216143896701</v>
      </c>
      <c r="C402" s="3">
        <v>1.1948755576329999</v>
      </c>
      <c r="D402" s="3">
        <v>59181.204361741198</v>
      </c>
      <c r="E402" s="1">
        <f t="shared" si="14"/>
        <v>0.51868087898212989</v>
      </c>
      <c r="F402" s="1">
        <f t="shared" si="15"/>
        <v>38026.988217844497</v>
      </c>
      <c r="R402" s="1">
        <v>40000</v>
      </c>
      <c r="S402" s="1">
        <v>1</v>
      </c>
      <c r="T402" s="1">
        <v>0</v>
      </c>
    </row>
    <row r="403" spans="1:20">
      <c r="A403" s="3">
        <v>0.68899170241381602</v>
      </c>
      <c r="B403" s="3">
        <v>21472.252445709</v>
      </c>
      <c r="C403" s="3">
        <v>1.2121997632399699</v>
      </c>
      <c r="D403" s="3">
        <v>61276.399020920398</v>
      </c>
      <c r="E403" s="1">
        <f t="shared" si="14"/>
        <v>0.5232080608261539</v>
      </c>
      <c r="F403" s="1">
        <f t="shared" si="15"/>
        <v>39804.146575211402</v>
      </c>
      <c r="R403" s="1">
        <v>40100</v>
      </c>
      <c r="S403" s="1">
        <v>1</v>
      </c>
      <c r="T403" s="1">
        <v>0</v>
      </c>
    </row>
    <row r="404" spans="1:20">
      <c r="A404" s="3">
        <v>0.71866936825926597</v>
      </c>
      <c r="B404" s="3">
        <v>22250.0399421701</v>
      </c>
      <c r="C404" s="3">
        <v>1.24706783086263</v>
      </c>
      <c r="D404" s="3">
        <v>58884.528630528497</v>
      </c>
      <c r="E404" s="1">
        <f t="shared" si="14"/>
        <v>0.52839846260336398</v>
      </c>
      <c r="F404" s="1">
        <f t="shared" si="15"/>
        <v>36634.488688358397</v>
      </c>
      <c r="R404" s="1">
        <v>40200</v>
      </c>
      <c r="S404" s="1">
        <v>1</v>
      </c>
      <c r="T404" s="1">
        <v>0</v>
      </c>
    </row>
    <row r="405" spans="1:20">
      <c r="A405" s="3">
        <v>0.70339929475075502</v>
      </c>
      <c r="B405" s="3">
        <v>17767.785617752099</v>
      </c>
      <c r="C405" s="3">
        <v>1.21045895403495</v>
      </c>
      <c r="D405" s="3">
        <v>55824.160723029701</v>
      </c>
      <c r="E405" s="1">
        <f t="shared" si="14"/>
        <v>0.50705965928419494</v>
      </c>
      <c r="F405" s="1">
        <f t="shared" si="15"/>
        <v>38056.375105277606</v>
      </c>
      <c r="R405" s="1">
        <v>40300</v>
      </c>
      <c r="S405" s="1">
        <v>1</v>
      </c>
      <c r="T405" s="1">
        <v>0</v>
      </c>
    </row>
    <row r="406" spans="1:20">
      <c r="A406" s="3">
        <v>0.72565915430257499</v>
      </c>
      <c r="B406" s="3">
        <v>23250.9042740041</v>
      </c>
      <c r="C406" s="3">
        <v>1.23928697130148</v>
      </c>
      <c r="D406" s="3">
        <v>59994.577577332297</v>
      </c>
      <c r="E406" s="1">
        <f t="shared" si="14"/>
        <v>0.51362781699890503</v>
      </c>
      <c r="F406" s="1">
        <f t="shared" si="15"/>
        <v>36743.673303328193</v>
      </c>
      <c r="R406" s="1">
        <v>40400</v>
      </c>
      <c r="S406" s="1">
        <v>1</v>
      </c>
      <c r="T406" s="1">
        <v>0</v>
      </c>
    </row>
    <row r="407" spans="1:20">
      <c r="A407" s="3">
        <v>0.72758017195810298</v>
      </c>
      <c r="B407" s="3">
        <v>24263.646929149101</v>
      </c>
      <c r="C407" s="3">
        <v>1.24818000286098</v>
      </c>
      <c r="D407" s="3">
        <v>63220.834512076501</v>
      </c>
      <c r="E407" s="1">
        <f t="shared" si="14"/>
        <v>0.52059983090287698</v>
      </c>
      <c r="F407" s="1">
        <f t="shared" si="15"/>
        <v>38957.187582927399</v>
      </c>
      <c r="R407" s="1">
        <v>40500</v>
      </c>
      <c r="S407" s="1">
        <v>1</v>
      </c>
      <c r="T407" s="1">
        <v>0</v>
      </c>
    </row>
    <row r="408" spans="1:20">
      <c r="A408" s="3">
        <v>0.71798139656969995</v>
      </c>
      <c r="B408" s="3">
        <v>17018.350626940701</v>
      </c>
      <c r="C408" s="3">
        <v>1.21735132389978</v>
      </c>
      <c r="D408" s="3">
        <v>53989.629642592598</v>
      </c>
      <c r="E408" s="1">
        <f t="shared" si="14"/>
        <v>0.49936992733008001</v>
      </c>
      <c r="F408" s="1">
        <f t="shared" si="15"/>
        <v>36971.279015651897</v>
      </c>
      <c r="R408" s="1">
        <v>40600</v>
      </c>
      <c r="S408" s="1">
        <v>1</v>
      </c>
      <c r="T408" s="1">
        <v>0</v>
      </c>
    </row>
    <row r="409" spans="1:20">
      <c r="A409" s="3">
        <v>0.68327528239253399</v>
      </c>
      <c r="B409" s="3">
        <v>20588.306899787302</v>
      </c>
      <c r="C409" s="3">
        <v>1.16260470834714</v>
      </c>
      <c r="D409" s="3">
        <v>57499.479680102602</v>
      </c>
      <c r="E409" s="1">
        <f t="shared" si="14"/>
        <v>0.47932942595460604</v>
      </c>
      <c r="F409" s="1">
        <f t="shared" si="15"/>
        <v>36911.172780315304</v>
      </c>
      <c r="R409" s="1">
        <v>40700</v>
      </c>
      <c r="S409" s="1">
        <v>1</v>
      </c>
      <c r="T409" s="1">
        <v>0</v>
      </c>
    </row>
    <row r="410" spans="1:20">
      <c r="A410" s="3">
        <v>0.70298303028289</v>
      </c>
      <c r="B410" s="3">
        <v>25160.068752806699</v>
      </c>
      <c r="C410" s="3">
        <v>1.20418000856346</v>
      </c>
      <c r="D410" s="3">
        <v>64937.880684318297</v>
      </c>
      <c r="E410" s="1">
        <f t="shared" si="14"/>
        <v>0.50119697828056997</v>
      </c>
      <c r="F410" s="1">
        <f t="shared" si="15"/>
        <v>39777.811931511598</v>
      </c>
      <c r="R410" s="1">
        <v>40800</v>
      </c>
      <c r="S410" s="1">
        <v>1</v>
      </c>
      <c r="T410" s="1">
        <v>0</v>
      </c>
    </row>
    <row r="411" spans="1:20">
      <c r="A411" s="3">
        <v>0.70822191829369696</v>
      </c>
      <c r="B411" s="3">
        <v>23201.931636278299</v>
      </c>
      <c r="C411" s="3">
        <v>1.2174138485467201</v>
      </c>
      <c r="D411" s="3">
        <v>59869.319530651097</v>
      </c>
      <c r="E411" s="1">
        <f t="shared" si="14"/>
        <v>0.50919193025302312</v>
      </c>
      <c r="F411" s="1">
        <f t="shared" si="15"/>
        <v>36667.387894372798</v>
      </c>
      <c r="R411" s="1">
        <v>40900</v>
      </c>
      <c r="S411" s="1">
        <v>1</v>
      </c>
      <c r="T411" s="1">
        <v>0</v>
      </c>
    </row>
    <row r="412" spans="1:20">
      <c r="A412" s="3">
        <v>0.65801548184315495</v>
      </c>
      <c r="B412" s="3">
        <v>21348.236272094899</v>
      </c>
      <c r="C412" s="3">
        <v>1.14565494957266</v>
      </c>
      <c r="D412" s="3">
        <v>60249.3910527517</v>
      </c>
      <c r="E412" s="1">
        <f t="shared" si="14"/>
        <v>0.48763946772950506</v>
      </c>
      <c r="F412" s="1">
        <f t="shared" si="15"/>
        <v>38901.154780656798</v>
      </c>
      <c r="R412" s="1">
        <v>41000</v>
      </c>
      <c r="S412" s="1">
        <v>1</v>
      </c>
      <c r="T412" s="1">
        <v>0</v>
      </c>
    </row>
    <row r="413" spans="1:20">
      <c r="A413" s="3">
        <v>0.697725195300826</v>
      </c>
      <c r="B413" s="3">
        <v>24025.992480822501</v>
      </c>
      <c r="C413" s="3">
        <v>1.1869545180946</v>
      </c>
      <c r="D413" s="3">
        <v>62711.976863056603</v>
      </c>
      <c r="E413" s="1">
        <f t="shared" si="14"/>
        <v>0.48922932279377396</v>
      </c>
      <c r="F413" s="1">
        <f t="shared" si="15"/>
        <v>38685.984382234106</v>
      </c>
      <c r="R413" s="1">
        <v>41100</v>
      </c>
      <c r="S413" s="1">
        <v>1</v>
      </c>
      <c r="T413" s="1">
        <v>0</v>
      </c>
    </row>
    <row r="414" spans="1:20">
      <c r="A414" s="3">
        <v>0.68486509041797095</v>
      </c>
      <c r="B414" s="3">
        <v>18794.142974416802</v>
      </c>
      <c r="C414" s="3">
        <v>1.1590993655909101</v>
      </c>
      <c r="D414" s="3">
        <v>56340.222852020801</v>
      </c>
      <c r="E414" s="1">
        <f t="shared" si="14"/>
        <v>0.47423427517293915</v>
      </c>
      <c r="F414" s="1">
        <f t="shared" si="15"/>
        <v>37546.079877604003</v>
      </c>
      <c r="R414" s="1">
        <v>41200</v>
      </c>
      <c r="S414" s="1">
        <v>1</v>
      </c>
      <c r="T414" s="1">
        <v>0</v>
      </c>
    </row>
    <row r="415" spans="1:20">
      <c r="A415" s="3">
        <v>0.73809474942532105</v>
      </c>
      <c r="B415" s="3">
        <v>23709.0227063684</v>
      </c>
      <c r="C415" s="3">
        <v>1.2999186729482299</v>
      </c>
      <c r="D415" s="3">
        <v>58567.089669611501</v>
      </c>
      <c r="E415" s="1">
        <f t="shared" si="14"/>
        <v>0.56182392352290889</v>
      </c>
      <c r="F415" s="1">
        <f t="shared" si="15"/>
        <v>34858.066963243102</v>
      </c>
      <c r="R415" s="1">
        <v>41300</v>
      </c>
      <c r="S415" s="1">
        <v>1</v>
      </c>
      <c r="T415" s="1">
        <v>0</v>
      </c>
    </row>
    <row r="416" spans="1:20">
      <c r="A416" s="3">
        <v>0.68034014858867997</v>
      </c>
      <c r="B416" s="3">
        <v>20245.4667449523</v>
      </c>
      <c r="C416" s="3">
        <v>1.1547275141737501</v>
      </c>
      <c r="D416" s="3">
        <v>56832.028173906801</v>
      </c>
      <c r="E416" s="1">
        <f t="shared" si="14"/>
        <v>0.47438736558507011</v>
      </c>
      <c r="F416" s="1">
        <f t="shared" si="15"/>
        <v>36586.561428954505</v>
      </c>
      <c r="R416" s="1">
        <v>41400</v>
      </c>
      <c r="S416" s="1">
        <v>1</v>
      </c>
      <c r="T416" s="1">
        <v>0</v>
      </c>
    </row>
    <row r="417" spans="1:20">
      <c r="A417" s="3">
        <v>0.71460603987212901</v>
      </c>
      <c r="B417" s="3">
        <v>19016.777998186899</v>
      </c>
      <c r="C417" s="3">
        <v>1.2258758353150201</v>
      </c>
      <c r="D417" s="3">
        <v>55541.1583605454</v>
      </c>
      <c r="E417" s="1">
        <f t="shared" si="14"/>
        <v>0.51126979544289108</v>
      </c>
      <c r="F417" s="1">
        <f t="shared" si="15"/>
        <v>36524.380362358497</v>
      </c>
      <c r="R417" s="1">
        <v>41500</v>
      </c>
      <c r="S417" s="1">
        <v>1</v>
      </c>
      <c r="T417" s="1">
        <v>0</v>
      </c>
    </row>
    <row r="418" spans="1:20">
      <c r="A418" s="3">
        <v>0.700782711565474</v>
      </c>
      <c r="B418" s="3">
        <v>18473.238327425199</v>
      </c>
      <c r="C418" s="3">
        <v>1.20040747219274</v>
      </c>
      <c r="D418" s="3">
        <v>57118.816210701603</v>
      </c>
      <c r="E418" s="1">
        <f t="shared" si="14"/>
        <v>0.49962476062726602</v>
      </c>
      <c r="F418" s="1">
        <f t="shared" si="15"/>
        <v>38645.577883276404</v>
      </c>
      <c r="R418" s="1">
        <v>41600</v>
      </c>
      <c r="S418" s="1">
        <v>1</v>
      </c>
      <c r="T418" s="1">
        <v>0</v>
      </c>
    </row>
    <row r="419" spans="1:20">
      <c r="A419" s="3">
        <v>0.70499276878140504</v>
      </c>
      <c r="B419" s="3">
        <v>15778.523360675101</v>
      </c>
      <c r="C419" s="3">
        <v>1.22325410131634</v>
      </c>
      <c r="D419" s="3">
        <v>52800.900964951099</v>
      </c>
      <c r="E419" s="1">
        <f t="shared" si="14"/>
        <v>0.518261332534935</v>
      </c>
      <c r="F419" s="1">
        <f t="shared" si="15"/>
        <v>37022.377604276</v>
      </c>
      <c r="R419" s="1">
        <v>41700</v>
      </c>
      <c r="S419" s="1">
        <v>1</v>
      </c>
      <c r="T419" s="1">
        <v>0</v>
      </c>
    </row>
    <row r="420" spans="1:20">
      <c r="A420" s="3">
        <v>0.66320061451258305</v>
      </c>
      <c r="B420" s="3">
        <v>16438.688399036899</v>
      </c>
      <c r="C420" s="3">
        <v>1.1626111401886099</v>
      </c>
      <c r="D420" s="3">
        <v>51779.991910452998</v>
      </c>
      <c r="E420" s="1">
        <f t="shared" si="14"/>
        <v>0.49941052567602684</v>
      </c>
      <c r="F420" s="1">
        <f t="shared" si="15"/>
        <v>35341.303511416103</v>
      </c>
      <c r="R420" s="1">
        <v>41800</v>
      </c>
      <c r="S420" s="1">
        <v>1</v>
      </c>
      <c r="T420" s="1">
        <v>0</v>
      </c>
    </row>
    <row r="421" spans="1:20">
      <c r="A421" s="3">
        <v>0.67057405048963403</v>
      </c>
      <c r="B421" s="3">
        <v>21975.512661992099</v>
      </c>
      <c r="C421" s="3">
        <v>1.1576189154632599</v>
      </c>
      <c r="D421" s="3">
        <v>59029.512925141302</v>
      </c>
      <c r="E421" s="1">
        <f t="shared" si="14"/>
        <v>0.48704486497362587</v>
      </c>
      <c r="F421" s="1">
        <f t="shared" si="15"/>
        <v>37054.000263149203</v>
      </c>
      <c r="R421" s="1">
        <v>41900</v>
      </c>
      <c r="S421" s="1">
        <v>1</v>
      </c>
      <c r="T421" s="1">
        <v>0</v>
      </c>
    </row>
    <row r="422" spans="1:20">
      <c r="A422" s="3">
        <v>0.72271668684257295</v>
      </c>
      <c r="B422" s="3">
        <v>16896.6750620778</v>
      </c>
      <c r="C422" s="3">
        <v>1.2688788250481899</v>
      </c>
      <c r="D422" s="3">
        <v>54435.966692035399</v>
      </c>
      <c r="E422" s="1">
        <f t="shared" si="14"/>
        <v>0.54616213820561699</v>
      </c>
      <c r="F422" s="1">
        <f t="shared" si="15"/>
        <v>37539.291629957603</v>
      </c>
      <c r="R422" s="1">
        <v>42000</v>
      </c>
      <c r="S422" s="1">
        <v>1</v>
      </c>
      <c r="T422" s="1">
        <v>0</v>
      </c>
    </row>
    <row r="423" spans="1:20">
      <c r="A423" s="3">
        <v>0.71899167444379697</v>
      </c>
      <c r="B423" s="3">
        <v>22718.8668077416</v>
      </c>
      <c r="C423" s="3">
        <v>1.25443212673641</v>
      </c>
      <c r="D423" s="3">
        <v>61880.900332049801</v>
      </c>
      <c r="E423" s="1">
        <f t="shared" si="14"/>
        <v>0.53544045229261306</v>
      </c>
      <c r="F423" s="1">
        <f t="shared" si="15"/>
        <v>39162.033524308201</v>
      </c>
      <c r="R423" s="1">
        <v>42100</v>
      </c>
      <c r="S423" s="1">
        <v>1</v>
      </c>
      <c r="T423" s="1">
        <v>0</v>
      </c>
    </row>
    <row r="424" spans="1:20">
      <c r="A424" s="3">
        <v>0.68681458619053204</v>
      </c>
      <c r="B424" s="3">
        <v>16841.341937679899</v>
      </c>
      <c r="C424" s="3">
        <v>1.1960807258163599</v>
      </c>
      <c r="D424" s="3">
        <v>52614.226905323099</v>
      </c>
      <c r="E424" s="1">
        <f t="shared" si="14"/>
        <v>0.5092661396258279</v>
      </c>
      <c r="F424" s="1">
        <f t="shared" si="15"/>
        <v>35772.8849676432</v>
      </c>
      <c r="R424" s="1">
        <v>42200</v>
      </c>
      <c r="S424" s="1">
        <v>1</v>
      </c>
      <c r="T424" s="1">
        <v>0</v>
      </c>
    </row>
    <row r="425" spans="1:20">
      <c r="A425" s="3">
        <v>0.69037915193587596</v>
      </c>
      <c r="B425" s="3">
        <v>15414.470333798999</v>
      </c>
      <c r="C425" s="3">
        <v>1.20254656830672</v>
      </c>
      <c r="D425" s="3">
        <v>50723.680459668198</v>
      </c>
      <c r="E425" s="1">
        <f t="shared" si="14"/>
        <v>0.51216741637084406</v>
      </c>
      <c r="F425" s="1">
        <f t="shared" si="15"/>
        <v>35309.210125869198</v>
      </c>
      <c r="R425" s="1">
        <v>42300</v>
      </c>
      <c r="S425" s="1">
        <v>1</v>
      </c>
      <c r="T425" s="1">
        <v>0</v>
      </c>
    </row>
    <row r="426" spans="1:20">
      <c r="A426" s="3">
        <v>0.73043442721987195</v>
      </c>
      <c r="B426" s="3">
        <v>20474.4467107448</v>
      </c>
      <c r="C426" s="3">
        <v>1.2604980929093399</v>
      </c>
      <c r="D426" s="3">
        <v>57340.0261946678</v>
      </c>
      <c r="E426" s="1">
        <f t="shared" si="14"/>
        <v>0.53006366568946794</v>
      </c>
      <c r="F426" s="1">
        <f t="shared" si="15"/>
        <v>36865.579483923</v>
      </c>
      <c r="R426" s="1">
        <v>42400</v>
      </c>
      <c r="S426" s="1">
        <v>1</v>
      </c>
      <c r="T426" s="1">
        <v>0</v>
      </c>
    </row>
    <row r="427" spans="1:20">
      <c r="A427" s="3">
        <v>0.69651056113293297</v>
      </c>
      <c r="B427" s="3">
        <v>18474.098908130301</v>
      </c>
      <c r="C427" s="3">
        <v>1.2402487860118601</v>
      </c>
      <c r="D427" s="3">
        <v>55588.937291442599</v>
      </c>
      <c r="E427" s="1">
        <f t="shared" si="14"/>
        <v>0.54373822487892709</v>
      </c>
      <c r="F427" s="1">
        <f t="shared" si="15"/>
        <v>37114.838383312293</v>
      </c>
      <c r="R427" s="1">
        <v>42500</v>
      </c>
      <c r="S427" s="1">
        <v>1</v>
      </c>
      <c r="T427" s="1">
        <v>0</v>
      </c>
    </row>
    <row r="428" spans="1:20">
      <c r="A428" s="3">
        <v>0.70137257257857399</v>
      </c>
      <c r="B428" s="3">
        <v>16228.7691961947</v>
      </c>
      <c r="C428" s="3">
        <v>1.20821965986038</v>
      </c>
      <c r="D428" s="3">
        <v>53194.891356900298</v>
      </c>
      <c r="E428" s="1">
        <f t="shared" si="14"/>
        <v>0.50684708728180605</v>
      </c>
      <c r="F428" s="1">
        <f t="shared" si="15"/>
        <v>36966.1221607056</v>
      </c>
      <c r="R428" s="1">
        <v>42600</v>
      </c>
      <c r="S428" s="1">
        <v>1</v>
      </c>
      <c r="T428" s="1">
        <v>0</v>
      </c>
    </row>
    <row r="429" spans="1:20">
      <c r="A429" s="3">
        <v>0.68937487433929201</v>
      </c>
      <c r="B429" s="3">
        <v>18148.0942091533</v>
      </c>
      <c r="C429" s="3">
        <v>1.2045853460315099</v>
      </c>
      <c r="D429" s="3">
        <v>53368.431541682199</v>
      </c>
      <c r="E429" s="1">
        <f t="shared" si="14"/>
        <v>0.5152104716922179</v>
      </c>
      <c r="F429" s="1">
        <f t="shared" si="15"/>
        <v>35220.337332528899</v>
      </c>
      <c r="R429" s="1">
        <v>42700</v>
      </c>
      <c r="S429" s="1">
        <v>1</v>
      </c>
      <c r="T429" s="1">
        <v>0</v>
      </c>
    </row>
    <row r="430" spans="1:20">
      <c r="A430" s="3">
        <v>0.72406281735631794</v>
      </c>
      <c r="B430" s="3">
        <v>21220.0525251285</v>
      </c>
      <c r="C430" s="3">
        <v>1.2529628501953001</v>
      </c>
      <c r="D430" s="3">
        <v>58560.915558114299</v>
      </c>
      <c r="E430" s="1">
        <f t="shared" si="14"/>
        <v>0.52890003283898213</v>
      </c>
      <c r="F430" s="1">
        <f t="shared" si="15"/>
        <v>37340.863032985799</v>
      </c>
      <c r="R430" s="1">
        <v>42800</v>
      </c>
      <c r="S430" s="1">
        <v>1</v>
      </c>
      <c r="T430" s="1">
        <v>0</v>
      </c>
    </row>
    <row r="431" spans="1:20">
      <c r="A431" s="3">
        <v>0.73227806429597198</v>
      </c>
      <c r="B431" s="3">
        <v>17803.8037268892</v>
      </c>
      <c r="C431" s="3">
        <v>1.24178059570515</v>
      </c>
      <c r="D431" s="3">
        <v>55065.172829837204</v>
      </c>
      <c r="E431" s="1">
        <f t="shared" si="14"/>
        <v>0.50950253140917801</v>
      </c>
      <c r="F431" s="1">
        <f t="shared" si="15"/>
        <v>37261.369102948003</v>
      </c>
      <c r="R431" s="1">
        <v>42900</v>
      </c>
      <c r="S431" s="1">
        <v>1</v>
      </c>
      <c r="T431" s="1">
        <v>0</v>
      </c>
    </row>
    <row r="432" spans="1:20">
      <c r="A432" s="3">
        <v>0.72313277086702699</v>
      </c>
      <c r="B432" s="3">
        <v>17205.930458196701</v>
      </c>
      <c r="C432" s="3">
        <v>1.2503545396143401</v>
      </c>
      <c r="D432" s="3">
        <v>53976.347096466299</v>
      </c>
      <c r="E432" s="1">
        <f t="shared" si="14"/>
        <v>0.52722176874731308</v>
      </c>
      <c r="F432" s="1">
        <f t="shared" si="15"/>
        <v>36770.416638269598</v>
      </c>
      <c r="R432" s="1">
        <v>43000</v>
      </c>
      <c r="S432" s="1">
        <v>1</v>
      </c>
      <c r="T432" s="1">
        <v>0</v>
      </c>
    </row>
    <row r="433" spans="1:20">
      <c r="A433" s="3">
        <v>0.731700302650649</v>
      </c>
      <c r="B433" s="3">
        <v>23495.617799406798</v>
      </c>
      <c r="C433" s="3">
        <v>1.2792791544639499</v>
      </c>
      <c r="D433" s="3">
        <v>63725.4732007481</v>
      </c>
      <c r="E433" s="1">
        <f t="shared" si="14"/>
        <v>0.5475788518133009</v>
      </c>
      <c r="F433" s="1">
        <f t="shared" si="15"/>
        <v>40229.855401341301</v>
      </c>
      <c r="R433" s="1">
        <v>43100</v>
      </c>
      <c r="S433" s="1">
        <v>1</v>
      </c>
      <c r="T433" s="1">
        <v>0</v>
      </c>
    </row>
    <row r="434" spans="1:20">
      <c r="A434" s="3">
        <v>0.70772915227834499</v>
      </c>
      <c r="B434" s="3">
        <v>20315.543305493102</v>
      </c>
      <c r="C434" s="3">
        <v>1.23926951652368</v>
      </c>
      <c r="D434" s="3">
        <v>59553.088082912102</v>
      </c>
      <c r="E434" s="1">
        <f t="shared" si="14"/>
        <v>0.53154036424533502</v>
      </c>
      <c r="F434" s="1">
        <f t="shared" si="15"/>
        <v>39237.544777418996</v>
      </c>
      <c r="R434" s="1">
        <v>43200</v>
      </c>
      <c r="S434" s="1">
        <v>1</v>
      </c>
      <c r="T434" s="1">
        <v>0</v>
      </c>
    </row>
    <row r="435" spans="1:20">
      <c r="A435" s="3">
        <v>0.71383847950812396</v>
      </c>
      <c r="B435" s="3">
        <v>22147.858973958901</v>
      </c>
      <c r="C435" s="3">
        <v>1.2698830732453299</v>
      </c>
      <c r="D435" s="3">
        <v>59803.122716032398</v>
      </c>
      <c r="E435" s="1">
        <f t="shared" si="14"/>
        <v>0.55604459373720594</v>
      </c>
      <c r="F435" s="1">
        <f t="shared" si="15"/>
        <v>37655.263742073497</v>
      </c>
      <c r="R435" s="1">
        <v>43300</v>
      </c>
      <c r="S435" s="1">
        <v>1</v>
      </c>
      <c r="T435" s="1">
        <v>0</v>
      </c>
    </row>
    <row r="436" spans="1:20">
      <c r="A436" s="3">
        <v>0.70725735402321899</v>
      </c>
      <c r="B436" s="3">
        <v>17415.919869511799</v>
      </c>
      <c r="C436" s="3">
        <v>1.2399262498101999</v>
      </c>
      <c r="D436" s="3">
        <v>55998.915255965701</v>
      </c>
      <c r="E436" s="1">
        <f t="shared" si="14"/>
        <v>0.53266889578698096</v>
      </c>
      <c r="F436" s="1">
        <f t="shared" si="15"/>
        <v>38582.995386453898</v>
      </c>
      <c r="R436" s="1">
        <v>43400</v>
      </c>
      <c r="S436" s="1">
        <v>1</v>
      </c>
      <c r="T436" s="1">
        <v>0</v>
      </c>
    </row>
    <row r="437" spans="1:20">
      <c r="A437" s="3">
        <v>0.67120833601696295</v>
      </c>
      <c r="B437" s="3">
        <v>21576.2959171767</v>
      </c>
      <c r="C437" s="3">
        <v>1.1403194464100901</v>
      </c>
      <c r="D437" s="3">
        <v>56746.493148741603</v>
      </c>
      <c r="E437" s="1">
        <f t="shared" si="14"/>
        <v>0.46911111039312714</v>
      </c>
      <c r="F437" s="1">
        <f t="shared" si="15"/>
        <v>35170.197231564904</v>
      </c>
      <c r="R437" s="1">
        <v>43500</v>
      </c>
      <c r="S437" s="1">
        <v>1</v>
      </c>
      <c r="T437" s="1">
        <v>0</v>
      </c>
    </row>
    <row r="438" spans="1:20">
      <c r="A438" s="3">
        <v>0.685011906723064</v>
      </c>
      <c r="B438" s="3">
        <v>22818.150444245301</v>
      </c>
      <c r="C438" s="3">
        <v>1.16639815163602</v>
      </c>
      <c r="D438" s="3">
        <v>63380.285567131403</v>
      </c>
      <c r="E438" s="1">
        <f t="shared" si="14"/>
        <v>0.48138624491295601</v>
      </c>
      <c r="F438" s="1">
        <f t="shared" si="15"/>
        <v>40562.135122886102</v>
      </c>
      <c r="R438" s="1">
        <v>43600</v>
      </c>
      <c r="S438" s="1">
        <v>1</v>
      </c>
      <c r="T438" s="1">
        <v>0</v>
      </c>
    </row>
    <row r="439" spans="1:20">
      <c r="A439" s="3">
        <v>0.702779365688596</v>
      </c>
      <c r="B439" s="3">
        <v>16230.0381076495</v>
      </c>
      <c r="C439" s="3">
        <v>1.1955821348066999</v>
      </c>
      <c r="D439" s="3">
        <v>51261.973377897899</v>
      </c>
      <c r="E439" s="1">
        <f t="shared" si="14"/>
        <v>0.49280276911810394</v>
      </c>
      <c r="F439" s="1">
        <f t="shared" si="15"/>
        <v>35031.935270248403</v>
      </c>
      <c r="R439" s="1">
        <v>43700</v>
      </c>
      <c r="S439" s="1">
        <v>1</v>
      </c>
      <c r="T439" s="1">
        <v>0</v>
      </c>
    </row>
    <row r="440" spans="1:20">
      <c r="A440" s="3">
        <v>0.69811109970090002</v>
      </c>
      <c r="B440" s="3">
        <v>21794.708143446202</v>
      </c>
      <c r="C440" s="3">
        <v>1.23379011715396</v>
      </c>
      <c r="D440" s="3">
        <v>59831.9016224269</v>
      </c>
      <c r="E440" s="1">
        <f t="shared" si="14"/>
        <v>0.53567901745306001</v>
      </c>
      <c r="F440" s="1">
        <f t="shared" si="15"/>
        <v>38037.193478980698</v>
      </c>
      <c r="R440" s="1">
        <v>43800</v>
      </c>
      <c r="S440" s="1">
        <v>1</v>
      </c>
      <c r="T440" s="1">
        <v>0</v>
      </c>
    </row>
    <row r="441" spans="1:20">
      <c r="A441" s="3">
        <v>0.665274648897487</v>
      </c>
      <c r="B441" s="3">
        <v>25330.7513523655</v>
      </c>
      <c r="C441" s="3">
        <v>1.15105151611045</v>
      </c>
      <c r="D441" s="3">
        <v>65347.6073744975</v>
      </c>
      <c r="E441" s="1">
        <f t="shared" si="14"/>
        <v>0.48577686721296298</v>
      </c>
      <c r="F441" s="1">
        <f t="shared" si="15"/>
        <v>40016.856022132</v>
      </c>
      <c r="R441" s="1">
        <v>43900</v>
      </c>
      <c r="S441" s="1">
        <v>1</v>
      </c>
      <c r="T441" s="1">
        <v>0</v>
      </c>
    </row>
    <row r="442" spans="1:20">
      <c r="A442" s="3">
        <v>0.72305291849980802</v>
      </c>
      <c r="B442" s="3">
        <v>20919.827168397602</v>
      </c>
      <c r="C442" s="3">
        <v>1.2367047505267801</v>
      </c>
      <c r="D442" s="3">
        <v>56408.806108733901</v>
      </c>
      <c r="E442" s="1">
        <f t="shared" si="14"/>
        <v>0.51365183202697207</v>
      </c>
      <c r="F442" s="1">
        <f t="shared" si="15"/>
        <v>35488.978940336296</v>
      </c>
      <c r="R442" s="1">
        <v>44000</v>
      </c>
      <c r="S442" s="1">
        <v>1</v>
      </c>
      <c r="T442" s="1">
        <v>0</v>
      </c>
    </row>
    <row r="443" spans="1:20">
      <c r="A443" s="3">
        <v>0.71350641633532697</v>
      </c>
      <c r="B443" s="3">
        <v>21687.0978796538</v>
      </c>
      <c r="C443" s="3">
        <v>1.25426622722056</v>
      </c>
      <c r="D443" s="3">
        <v>59741.788742621997</v>
      </c>
      <c r="E443" s="1">
        <f t="shared" si="14"/>
        <v>0.54075981088523306</v>
      </c>
      <c r="F443" s="1">
        <f t="shared" si="15"/>
        <v>38054.6908629682</v>
      </c>
      <c r="R443" s="1">
        <v>44100</v>
      </c>
      <c r="S443" s="1">
        <v>1</v>
      </c>
      <c r="T443" s="1">
        <v>0</v>
      </c>
    </row>
    <row r="444" spans="1:20">
      <c r="A444" s="3">
        <v>0.68331794815698998</v>
      </c>
      <c r="B444" s="3">
        <v>21476.5235755578</v>
      </c>
      <c r="C444" s="3">
        <v>1.19023431382422</v>
      </c>
      <c r="D444" s="3">
        <v>57729.291181206601</v>
      </c>
      <c r="E444" s="1">
        <f t="shared" si="14"/>
        <v>0.50691636566722997</v>
      </c>
      <c r="F444" s="1">
        <f t="shared" si="15"/>
        <v>36252.767605648798</v>
      </c>
      <c r="R444" s="1">
        <v>44200</v>
      </c>
      <c r="S444" s="1">
        <v>1</v>
      </c>
      <c r="T444" s="1">
        <v>0</v>
      </c>
    </row>
    <row r="445" spans="1:20">
      <c r="A445" s="3">
        <v>0.68297096148551495</v>
      </c>
      <c r="B445" s="3">
        <v>20611.2102560772</v>
      </c>
      <c r="C445" s="3">
        <v>1.21765006246525</v>
      </c>
      <c r="D445" s="3">
        <v>58467.746628679299</v>
      </c>
      <c r="E445" s="1">
        <f t="shared" si="14"/>
        <v>0.53467910097973503</v>
      </c>
      <c r="F445" s="1">
        <f t="shared" si="15"/>
        <v>37856.536372602102</v>
      </c>
      <c r="R445" s="1">
        <v>44300</v>
      </c>
      <c r="S445" s="1">
        <v>1</v>
      </c>
      <c r="T445" s="1">
        <v>0</v>
      </c>
    </row>
    <row r="446" spans="1:20">
      <c r="A446" s="3">
        <v>0.72140141707471495</v>
      </c>
      <c r="B446" s="3">
        <v>15522.392928360799</v>
      </c>
      <c r="C446" s="3">
        <v>1.2584520938217401</v>
      </c>
      <c r="D446" s="3">
        <v>53277.198682659902</v>
      </c>
      <c r="E446" s="1">
        <f t="shared" si="14"/>
        <v>0.53705067674702511</v>
      </c>
      <c r="F446" s="1">
        <f t="shared" si="15"/>
        <v>37754.805754299101</v>
      </c>
      <c r="R446" s="1">
        <v>44400</v>
      </c>
      <c r="S446" s="1">
        <v>1</v>
      </c>
      <c r="T446" s="1">
        <v>0</v>
      </c>
    </row>
    <row r="447" spans="1:20">
      <c r="A447" s="3">
        <v>0.76975991545243705</v>
      </c>
      <c r="B447" s="3">
        <v>19996.0789002649</v>
      </c>
      <c r="C447" s="3">
        <v>1.33918196233371</v>
      </c>
      <c r="D447" s="3">
        <v>58522.511263286899</v>
      </c>
      <c r="E447" s="1">
        <f t="shared" si="14"/>
        <v>0.56942204688127296</v>
      </c>
      <c r="F447" s="1">
        <f t="shared" si="15"/>
        <v>38526.432363022002</v>
      </c>
      <c r="R447" s="1">
        <v>44500</v>
      </c>
      <c r="S447" s="1">
        <v>1</v>
      </c>
      <c r="T447" s="1">
        <v>0</v>
      </c>
    </row>
    <row r="448" spans="1:20">
      <c r="A448" s="3">
        <v>0.69562902391525805</v>
      </c>
      <c r="B448" s="3">
        <v>18861.7917566914</v>
      </c>
      <c r="C448" s="3">
        <v>1.2156842652908499</v>
      </c>
      <c r="D448" s="3">
        <v>56048.825970611899</v>
      </c>
      <c r="E448" s="1">
        <f t="shared" si="14"/>
        <v>0.52005524137559189</v>
      </c>
      <c r="F448" s="1">
        <f t="shared" si="15"/>
        <v>37187.034213920502</v>
      </c>
      <c r="R448" s="1">
        <v>44600</v>
      </c>
      <c r="S448" s="1">
        <v>1</v>
      </c>
      <c r="T448" s="1">
        <v>0</v>
      </c>
    </row>
    <row r="449" spans="1:20">
      <c r="A449" s="3">
        <v>0.74619435239439302</v>
      </c>
      <c r="B449" s="3">
        <v>18259.0318456803</v>
      </c>
      <c r="C449" s="3">
        <v>1.2837782649170799</v>
      </c>
      <c r="D449" s="3">
        <v>53513.152130509101</v>
      </c>
      <c r="E449" s="1">
        <f t="shared" si="14"/>
        <v>0.53758391252268689</v>
      </c>
      <c r="F449" s="1">
        <f t="shared" si="15"/>
        <v>35254.120284828801</v>
      </c>
      <c r="R449" s="1">
        <v>44700</v>
      </c>
      <c r="S449" s="1">
        <v>1</v>
      </c>
      <c r="T449" s="1">
        <v>0</v>
      </c>
    </row>
    <row r="450" spans="1:20">
      <c r="A450" s="3">
        <v>0.73473249331825796</v>
      </c>
      <c r="B450" s="3">
        <v>17905.9786315198</v>
      </c>
      <c r="C450" s="3">
        <v>1.2846967547058199</v>
      </c>
      <c r="D450" s="3">
        <v>55858.7036014236</v>
      </c>
      <c r="E450" s="1">
        <f t="shared" si="14"/>
        <v>0.54996426138756194</v>
      </c>
      <c r="F450" s="1">
        <f t="shared" si="15"/>
        <v>37952.7249699038</v>
      </c>
      <c r="R450" s="1">
        <v>44800</v>
      </c>
      <c r="S450" s="1">
        <v>1</v>
      </c>
      <c r="T450" s="1">
        <v>0</v>
      </c>
    </row>
    <row r="451" spans="1:20">
      <c r="A451" s="3">
        <v>0.74567234174695296</v>
      </c>
      <c r="B451" s="3">
        <v>19838.097475338898</v>
      </c>
      <c r="C451" s="3">
        <v>1.31266836705547</v>
      </c>
      <c r="D451" s="3">
        <v>55209.855727495102</v>
      </c>
      <c r="E451" s="1">
        <f t="shared" si="14"/>
        <v>0.566996025308517</v>
      </c>
      <c r="F451" s="1">
        <f t="shared" si="15"/>
        <v>35371.7582521562</v>
      </c>
      <c r="R451" s="1">
        <v>44900</v>
      </c>
      <c r="S451" s="1">
        <v>1</v>
      </c>
      <c r="T451" s="1">
        <v>0</v>
      </c>
    </row>
    <row r="452" spans="1:20">
      <c r="A452" s="3">
        <v>0.75523570873382595</v>
      </c>
      <c r="B452" s="3">
        <v>20688.1926576572</v>
      </c>
      <c r="C452" s="3">
        <v>1.2810170811660999</v>
      </c>
      <c r="D452" s="3">
        <v>59024.312882712198</v>
      </c>
      <c r="E452" s="1">
        <f t="shared" ref="E452:E515" si="16">C452-A452</f>
        <v>0.52578137243227396</v>
      </c>
      <c r="F452" s="1">
        <f t="shared" ref="F452:F515" si="17">D452-B452</f>
        <v>38336.120225054998</v>
      </c>
      <c r="R452" s="1">
        <v>45000</v>
      </c>
      <c r="S452" s="1">
        <v>1</v>
      </c>
      <c r="T452" s="1">
        <v>0</v>
      </c>
    </row>
    <row r="453" spans="1:20">
      <c r="A453" s="3">
        <v>0.69841237255128896</v>
      </c>
      <c r="B453" s="3">
        <v>17193.553850438999</v>
      </c>
      <c r="C453" s="3">
        <v>1.2297286095696001</v>
      </c>
      <c r="D453" s="3">
        <v>54387.647084851698</v>
      </c>
      <c r="E453" s="1">
        <f t="shared" si="16"/>
        <v>0.5313162370183111</v>
      </c>
      <c r="F453" s="1">
        <f t="shared" si="17"/>
        <v>37194.0932344127</v>
      </c>
      <c r="R453" s="1">
        <v>45100</v>
      </c>
      <c r="S453" s="1">
        <v>1</v>
      </c>
      <c r="T453" s="1">
        <v>0</v>
      </c>
    </row>
    <row r="454" spans="1:20">
      <c r="A454" s="3">
        <v>0.70027820635656701</v>
      </c>
      <c r="B454" s="3">
        <v>17711.917316906402</v>
      </c>
      <c r="C454" s="3">
        <v>1.2295490357894301</v>
      </c>
      <c r="D454" s="3">
        <v>54643.005164228598</v>
      </c>
      <c r="E454" s="1">
        <f t="shared" si="16"/>
        <v>0.52927082943286308</v>
      </c>
      <c r="F454" s="1">
        <f t="shared" si="17"/>
        <v>36931.087847322196</v>
      </c>
      <c r="R454" s="1">
        <v>45200</v>
      </c>
      <c r="S454" s="1">
        <v>1</v>
      </c>
      <c r="T454" s="1">
        <v>0</v>
      </c>
    </row>
    <row r="455" spans="1:20">
      <c r="A455" s="3">
        <v>0.716055221527927</v>
      </c>
      <c r="B455" s="3">
        <v>17856.299061460901</v>
      </c>
      <c r="C455" s="3">
        <v>1.2770657347219301</v>
      </c>
      <c r="D455" s="3">
        <v>56258.553418484902</v>
      </c>
      <c r="E455" s="1">
        <f t="shared" si="16"/>
        <v>0.56101051319400308</v>
      </c>
      <c r="F455" s="1">
        <f t="shared" si="17"/>
        <v>38402.254357024001</v>
      </c>
      <c r="R455" s="1">
        <v>45300</v>
      </c>
      <c r="S455" s="1">
        <v>1</v>
      </c>
      <c r="T455" s="1">
        <v>0</v>
      </c>
    </row>
    <row r="456" spans="1:20">
      <c r="A456" s="3">
        <v>0.72468503453327104</v>
      </c>
      <c r="B456" s="3">
        <v>17952.139362440099</v>
      </c>
      <c r="C456" s="3">
        <v>1.23929061334121</v>
      </c>
      <c r="D456" s="3">
        <v>54896.7934248073</v>
      </c>
      <c r="E456" s="1">
        <f t="shared" si="16"/>
        <v>0.514605578807939</v>
      </c>
      <c r="F456" s="1">
        <f t="shared" si="17"/>
        <v>36944.654062367204</v>
      </c>
      <c r="R456" s="1">
        <v>45400</v>
      </c>
      <c r="S456" s="1">
        <v>1</v>
      </c>
      <c r="T456" s="1">
        <v>0</v>
      </c>
    </row>
    <row r="457" spans="1:20">
      <c r="A457" s="3">
        <v>0.73403318541566198</v>
      </c>
      <c r="B457" s="3">
        <v>20745.3014053263</v>
      </c>
      <c r="C457" s="3">
        <v>1.27848649269041</v>
      </c>
      <c r="D457" s="3">
        <v>57526.572422305799</v>
      </c>
      <c r="E457" s="1">
        <f t="shared" si="16"/>
        <v>0.54445330727474806</v>
      </c>
      <c r="F457" s="1">
        <f t="shared" si="17"/>
        <v>36781.271016979503</v>
      </c>
      <c r="R457" s="1">
        <v>45500</v>
      </c>
      <c r="S457" s="1">
        <v>1</v>
      </c>
      <c r="T457" s="1">
        <v>0</v>
      </c>
    </row>
    <row r="458" spans="1:20">
      <c r="A458" s="3">
        <v>0.67835216621138705</v>
      </c>
      <c r="B458" s="3">
        <v>16241.643249495</v>
      </c>
      <c r="C458" s="3">
        <v>1.1644530188123201</v>
      </c>
      <c r="D458" s="3">
        <v>51496.915879040702</v>
      </c>
      <c r="E458" s="1">
        <f t="shared" si="16"/>
        <v>0.48610085260093305</v>
      </c>
      <c r="F458" s="1">
        <f t="shared" si="17"/>
        <v>35255.272629545703</v>
      </c>
      <c r="R458" s="1">
        <v>45600</v>
      </c>
      <c r="S458" s="1">
        <v>1</v>
      </c>
      <c r="T458" s="1">
        <v>0</v>
      </c>
    </row>
    <row r="459" spans="1:20">
      <c r="A459" s="3">
        <v>0.69666438405799502</v>
      </c>
      <c r="B459" s="3">
        <v>26515.293130424099</v>
      </c>
      <c r="C459" s="3">
        <v>1.1900315201884999</v>
      </c>
      <c r="D459" s="3">
        <v>67973.906011989704</v>
      </c>
      <c r="E459" s="1">
        <f t="shared" si="16"/>
        <v>0.49336713613050487</v>
      </c>
      <c r="F459" s="1">
        <f t="shared" si="17"/>
        <v>41458.612881565605</v>
      </c>
      <c r="R459" s="1">
        <v>45700</v>
      </c>
      <c r="S459" s="1">
        <v>1</v>
      </c>
      <c r="T459" s="1">
        <v>0</v>
      </c>
    </row>
    <row r="460" spans="1:20">
      <c r="A460" s="3">
        <v>0.66390544678471397</v>
      </c>
      <c r="B460" s="3">
        <v>18279.761124421799</v>
      </c>
      <c r="C460" s="3">
        <v>1.12798993427968</v>
      </c>
      <c r="D460" s="3">
        <v>55021.409863365297</v>
      </c>
      <c r="E460" s="1">
        <f t="shared" si="16"/>
        <v>0.464084487494966</v>
      </c>
      <c r="F460" s="1">
        <f t="shared" si="17"/>
        <v>36741.648738943499</v>
      </c>
      <c r="R460" s="1">
        <v>45800</v>
      </c>
      <c r="S460" s="1">
        <v>1</v>
      </c>
      <c r="T460" s="1">
        <v>0</v>
      </c>
    </row>
    <row r="461" spans="1:20">
      <c r="A461" s="3">
        <v>0.62281681349750495</v>
      </c>
      <c r="B461" s="3">
        <v>18523.237609839001</v>
      </c>
      <c r="C461" s="3">
        <v>1.04699448616304</v>
      </c>
      <c r="D461" s="3">
        <v>55541.885667540402</v>
      </c>
      <c r="E461" s="1">
        <f t="shared" si="16"/>
        <v>0.42417767266553508</v>
      </c>
      <c r="F461" s="1">
        <f t="shared" si="17"/>
        <v>37018.648057701401</v>
      </c>
      <c r="R461" s="1">
        <v>45900</v>
      </c>
      <c r="S461" s="1">
        <v>1</v>
      </c>
      <c r="T461" s="1">
        <v>0</v>
      </c>
    </row>
    <row r="462" spans="1:20">
      <c r="A462" s="3">
        <v>0.73794518271536302</v>
      </c>
      <c r="B462" s="3">
        <v>15503.353046821399</v>
      </c>
      <c r="C462" s="3">
        <v>1.2961606235780001</v>
      </c>
      <c r="D462" s="3">
        <v>50695.255100804701</v>
      </c>
      <c r="E462" s="1">
        <f t="shared" si="16"/>
        <v>0.55821544086263708</v>
      </c>
      <c r="F462" s="1">
        <f t="shared" si="17"/>
        <v>35191.9020539833</v>
      </c>
      <c r="R462" s="1">
        <v>46000</v>
      </c>
      <c r="S462" s="1">
        <v>1</v>
      </c>
      <c r="T462" s="1">
        <v>0</v>
      </c>
    </row>
    <row r="463" spans="1:20">
      <c r="A463" s="3">
        <v>0.70335762338971697</v>
      </c>
      <c r="B463" s="3">
        <v>21960.204199375199</v>
      </c>
      <c r="C463" s="3">
        <v>1.22493538454635</v>
      </c>
      <c r="D463" s="3">
        <v>59228.2880487289</v>
      </c>
      <c r="E463" s="1">
        <f t="shared" si="16"/>
        <v>0.52157776115663301</v>
      </c>
      <c r="F463" s="1">
        <f t="shared" si="17"/>
        <v>37268.083849353701</v>
      </c>
      <c r="R463" s="1">
        <v>46100</v>
      </c>
      <c r="S463" s="1">
        <v>1</v>
      </c>
      <c r="T463" s="1">
        <v>0</v>
      </c>
    </row>
    <row r="464" spans="1:20">
      <c r="A464" s="3">
        <v>0.71646489909566502</v>
      </c>
      <c r="B464" s="3">
        <v>17379.9375279708</v>
      </c>
      <c r="C464" s="3">
        <v>1.23339586305238</v>
      </c>
      <c r="D464" s="3">
        <v>53586.155426192803</v>
      </c>
      <c r="E464" s="1">
        <f t="shared" si="16"/>
        <v>0.51693096395671501</v>
      </c>
      <c r="F464" s="1">
        <f t="shared" si="17"/>
        <v>36206.217898222007</v>
      </c>
      <c r="R464" s="1">
        <v>46200</v>
      </c>
      <c r="S464" s="1">
        <v>1</v>
      </c>
      <c r="T464" s="1">
        <v>0</v>
      </c>
    </row>
    <row r="465" spans="1:20">
      <c r="A465" s="3">
        <v>0.712371341271548</v>
      </c>
      <c r="B465" s="3">
        <v>21030.542309074899</v>
      </c>
      <c r="C465" s="3">
        <v>1.2222795348604101</v>
      </c>
      <c r="D465" s="3">
        <v>57138.988975162298</v>
      </c>
      <c r="E465" s="1">
        <f t="shared" si="16"/>
        <v>0.50990819358886208</v>
      </c>
      <c r="F465" s="1">
        <f t="shared" si="17"/>
        <v>36108.446666087402</v>
      </c>
      <c r="R465" s="1">
        <v>46300</v>
      </c>
      <c r="S465" s="1">
        <v>1</v>
      </c>
      <c r="T465" s="1">
        <v>0</v>
      </c>
    </row>
    <row r="466" spans="1:20">
      <c r="A466" s="3">
        <v>0.71111014928198102</v>
      </c>
      <c r="B466" s="3">
        <v>18306.097990164599</v>
      </c>
      <c r="C466" s="3">
        <v>1.2497561607707299</v>
      </c>
      <c r="D466" s="3">
        <v>55247.760581958799</v>
      </c>
      <c r="E466" s="1">
        <f t="shared" si="16"/>
        <v>0.53864601148874891</v>
      </c>
      <c r="F466" s="1">
        <f t="shared" si="17"/>
        <v>36941.6625917942</v>
      </c>
      <c r="R466" s="1">
        <v>46400</v>
      </c>
      <c r="S466" s="1">
        <v>1</v>
      </c>
      <c r="T466" s="1">
        <v>0</v>
      </c>
    </row>
    <row r="467" spans="1:20">
      <c r="A467" s="3">
        <v>0.66750819387232496</v>
      </c>
      <c r="B467" s="3">
        <v>20623.539034316698</v>
      </c>
      <c r="C467" s="3">
        <v>1.1713548995427301</v>
      </c>
      <c r="D467" s="3">
        <v>59284.039894474401</v>
      </c>
      <c r="E467" s="1">
        <f t="shared" si="16"/>
        <v>0.50384670567040513</v>
      </c>
      <c r="F467" s="1">
        <f t="shared" si="17"/>
        <v>38660.500860157699</v>
      </c>
      <c r="R467" s="1">
        <v>46500</v>
      </c>
      <c r="S467" s="1">
        <v>1</v>
      </c>
      <c r="T467" s="1">
        <v>0</v>
      </c>
    </row>
    <row r="468" spans="1:20">
      <c r="A468" s="3">
        <v>0.69444022408149297</v>
      </c>
      <c r="B468" s="3">
        <v>15302.676629138899</v>
      </c>
      <c r="C468" s="3">
        <v>1.1960962990344299</v>
      </c>
      <c r="D468" s="3">
        <v>51570.0073740195</v>
      </c>
      <c r="E468" s="1">
        <f t="shared" si="16"/>
        <v>0.50165607495293696</v>
      </c>
      <c r="F468" s="1">
        <f t="shared" si="17"/>
        <v>36267.330744880601</v>
      </c>
      <c r="R468" s="1">
        <v>46600</v>
      </c>
      <c r="S468" s="1">
        <v>1</v>
      </c>
      <c r="T468" s="1">
        <v>0</v>
      </c>
    </row>
    <row r="469" spans="1:20">
      <c r="A469" s="3">
        <v>0.70731382309466895</v>
      </c>
      <c r="B469" s="3">
        <v>13567.5028592202</v>
      </c>
      <c r="C469" s="3">
        <v>1.2234435061808999</v>
      </c>
      <c r="D469" s="3">
        <v>48812.477318013604</v>
      </c>
      <c r="E469" s="1">
        <f t="shared" si="16"/>
        <v>0.51612968308623097</v>
      </c>
      <c r="F469" s="1">
        <f t="shared" si="17"/>
        <v>35244.974458793404</v>
      </c>
      <c r="R469" s="1">
        <v>46700</v>
      </c>
      <c r="S469" s="1">
        <v>1</v>
      </c>
      <c r="T469" s="1">
        <v>0</v>
      </c>
    </row>
    <row r="470" spans="1:20">
      <c r="A470" s="3">
        <v>0.69514008258799898</v>
      </c>
      <c r="B470" s="3">
        <v>19959.569545415099</v>
      </c>
      <c r="C470" s="3">
        <v>1.16468905056421</v>
      </c>
      <c r="D470" s="3">
        <v>56101.918558141901</v>
      </c>
      <c r="E470" s="1">
        <f t="shared" si="16"/>
        <v>0.46954896797621104</v>
      </c>
      <c r="F470" s="1">
        <f t="shared" si="17"/>
        <v>36142.349012726801</v>
      </c>
      <c r="R470" s="1">
        <v>46800</v>
      </c>
      <c r="S470" s="1">
        <v>1</v>
      </c>
      <c r="T470" s="1">
        <v>0</v>
      </c>
    </row>
    <row r="471" spans="1:20">
      <c r="A471" s="3">
        <v>0.72030366831177595</v>
      </c>
      <c r="B471" s="3">
        <v>22621.542860344402</v>
      </c>
      <c r="C471" s="3">
        <v>1.2617378674716999</v>
      </c>
      <c r="D471" s="3">
        <v>60543.3905393971</v>
      </c>
      <c r="E471" s="1">
        <f t="shared" si="16"/>
        <v>0.54143419915992397</v>
      </c>
      <c r="F471" s="1">
        <f t="shared" si="17"/>
        <v>37921.847679052698</v>
      </c>
      <c r="R471" s="1">
        <v>46900</v>
      </c>
      <c r="S471" s="1">
        <v>1</v>
      </c>
      <c r="T471" s="1">
        <v>0</v>
      </c>
    </row>
    <row r="472" spans="1:20">
      <c r="A472" s="3">
        <v>0.73973147115280002</v>
      </c>
      <c r="B472" s="3">
        <v>15780.335245557</v>
      </c>
      <c r="C472" s="3">
        <v>1.2778529765228701</v>
      </c>
      <c r="D472" s="3">
        <v>52125.588224376501</v>
      </c>
      <c r="E472" s="1">
        <f t="shared" si="16"/>
        <v>0.53812150537007009</v>
      </c>
      <c r="F472" s="1">
        <f t="shared" si="17"/>
        <v>36345.252978819502</v>
      </c>
      <c r="R472" s="1">
        <v>47000</v>
      </c>
      <c r="S472" s="1">
        <v>1</v>
      </c>
      <c r="T472" s="1">
        <v>0</v>
      </c>
    </row>
    <row r="473" spans="1:20">
      <c r="A473" s="3">
        <v>0.68379497587534599</v>
      </c>
      <c r="B473" s="3">
        <v>19073.168576677301</v>
      </c>
      <c r="C473" s="3">
        <v>1.20070841422218</v>
      </c>
      <c r="D473" s="3">
        <v>57962.0188060828</v>
      </c>
      <c r="E473" s="1">
        <f t="shared" si="16"/>
        <v>0.51691343834683401</v>
      </c>
      <c r="F473" s="1">
        <f t="shared" si="17"/>
        <v>38888.8502294055</v>
      </c>
      <c r="R473" s="1">
        <v>47100</v>
      </c>
      <c r="S473" s="1">
        <v>1</v>
      </c>
      <c r="T473" s="1">
        <v>0</v>
      </c>
    </row>
    <row r="474" spans="1:20">
      <c r="A474" s="3">
        <v>0.69674910224548303</v>
      </c>
      <c r="B474" s="3">
        <v>18784.6567995687</v>
      </c>
      <c r="C474" s="3">
        <v>1.2039174368208001</v>
      </c>
      <c r="D474" s="3">
        <v>56232.562335412898</v>
      </c>
      <c r="E474" s="1">
        <f t="shared" si="16"/>
        <v>0.50716833457531707</v>
      </c>
      <c r="F474" s="1">
        <f t="shared" si="17"/>
        <v>37447.905535844198</v>
      </c>
      <c r="R474" s="1">
        <v>47200</v>
      </c>
      <c r="S474" s="1">
        <v>1</v>
      </c>
      <c r="T474" s="1">
        <v>0</v>
      </c>
    </row>
    <row r="475" spans="1:20">
      <c r="A475" s="3">
        <v>0.70460135636282994</v>
      </c>
      <c r="B475" s="3">
        <v>28648.532043078099</v>
      </c>
      <c r="C475" s="3">
        <v>1.2000237243626299</v>
      </c>
      <c r="D475" s="3">
        <v>69633.272743933194</v>
      </c>
      <c r="E475" s="1">
        <f t="shared" si="16"/>
        <v>0.4954223679998</v>
      </c>
      <c r="F475" s="1">
        <f t="shared" si="17"/>
        <v>40984.740700855094</v>
      </c>
      <c r="R475" s="1">
        <v>47300</v>
      </c>
      <c r="S475" s="1">
        <v>1</v>
      </c>
      <c r="T475" s="1">
        <v>0</v>
      </c>
    </row>
    <row r="476" spans="1:20">
      <c r="A476" s="3">
        <v>0.73359871865992798</v>
      </c>
      <c r="B476" s="3">
        <v>16902.464102233302</v>
      </c>
      <c r="C476" s="3">
        <v>1.2930923960855201</v>
      </c>
      <c r="D476" s="3">
        <v>53618.5139196253</v>
      </c>
      <c r="E476" s="1">
        <f t="shared" si="16"/>
        <v>0.55949367742559208</v>
      </c>
      <c r="F476" s="1">
        <f t="shared" si="17"/>
        <v>36716.049817391999</v>
      </c>
      <c r="R476" s="1">
        <v>47400</v>
      </c>
      <c r="S476" s="1">
        <v>1</v>
      </c>
      <c r="T476" s="1">
        <v>0</v>
      </c>
    </row>
    <row r="477" spans="1:20">
      <c r="A477" s="3">
        <v>0.72641988189316697</v>
      </c>
      <c r="B477" s="3">
        <v>19257.821018561099</v>
      </c>
      <c r="C477" s="3">
        <v>1.2305442939503199</v>
      </c>
      <c r="D477" s="3">
        <v>56072.655308785397</v>
      </c>
      <c r="E477" s="1">
        <f t="shared" si="16"/>
        <v>0.50412441205715297</v>
      </c>
      <c r="F477" s="1">
        <f t="shared" si="17"/>
        <v>36814.834290224302</v>
      </c>
      <c r="R477" s="1">
        <v>47500</v>
      </c>
      <c r="S477" s="1">
        <v>1</v>
      </c>
      <c r="T477" s="1">
        <v>0</v>
      </c>
    </row>
    <row r="478" spans="1:20">
      <c r="A478" s="3">
        <v>0.68175542399893097</v>
      </c>
      <c r="B478" s="3">
        <v>19281.063485562201</v>
      </c>
      <c r="C478" s="3">
        <v>1.1367355441445799</v>
      </c>
      <c r="D478" s="3">
        <v>54827.096159058099</v>
      </c>
      <c r="E478" s="1">
        <f t="shared" si="16"/>
        <v>0.45498012014564893</v>
      </c>
      <c r="F478" s="1">
        <f t="shared" si="17"/>
        <v>35546.032673495894</v>
      </c>
      <c r="R478" s="1">
        <v>47600</v>
      </c>
      <c r="S478" s="1">
        <v>1</v>
      </c>
      <c r="T478" s="1">
        <v>0</v>
      </c>
    </row>
    <row r="479" spans="1:20">
      <c r="A479" s="3">
        <v>0.70274395320728</v>
      </c>
      <c r="B479" s="3">
        <v>23375.992112000698</v>
      </c>
      <c r="C479" s="3">
        <v>1.2159206449481099</v>
      </c>
      <c r="D479" s="3">
        <v>57862.642878590501</v>
      </c>
      <c r="E479" s="1">
        <f t="shared" si="16"/>
        <v>0.51317669174082992</v>
      </c>
      <c r="F479" s="1">
        <f t="shared" si="17"/>
        <v>34486.650766589803</v>
      </c>
      <c r="R479" s="1">
        <v>47700</v>
      </c>
      <c r="S479" s="1">
        <v>1</v>
      </c>
      <c r="T479" s="1">
        <v>0</v>
      </c>
    </row>
    <row r="480" spans="1:20">
      <c r="A480" s="3">
        <v>0.67859506933843505</v>
      </c>
      <c r="B480" s="3">
        <v>25703.6096203665</v>
      </c>
      <c r="C480" s="3">
        <v>1.19012664460375</v>
      </c>
      <c r="D480" s="3">
        <v>65827.761026311098</v>
      </c>
      <c r="E480" s="1">
        <f t="shared" si="16"/>
        <v>0.5115315752653149</v>
      </c>
      <c r="F480" s="1">
        <f t="shared" si="17"/>
        <v>40124.151405944598</v>
      </c>
      <c r="R480" s="1">
        <v>47800</v>
      </c>
      <c r="S480" s="1">
        <v>1</v>
      </c>
      <c r="T480" s="1">
        <v>0</v>
      </c>
    </row>
    <row r="481" spans="1:20">
      <c r="A481" s="3">
        <v>0.67891380133908696</v>
      </c>
      <c r="B481" s="3">
        <v>22365.348210625099</v>
      </c>
      <c r="C481" s="3">
        <v>1.17464799952157</v>
      </c>
      <c r="D481" s="3">
        <v>60685.642352269897</v>
      </c>
      <c r="E481" s="1">
        <f t="shared" si="16"/>
        <v>0.49573419818248299</v>
      </c>
      <c r="F481" s="1">
        <f t="shared" si="17"/>
        <v>38320.294141644801</v>
      </c>
      <c r="R481" s="1">
        <v>47900</v>
      </c>
      <c r="S481" s="1">
        <v>1</v>
      </c>
      <c r="T481" s="1">
        <v>0</v>
      </c>
    </row>
    <row r="482" spans="1:20">
      <c r="A482" s="3">
        <v>0.69189984470467802</v>
      </c>
      <c r="B482" s="3">
        <v>19579.455760621899</v>
      </c>
      <c r="C482" s="3">
        <v>1.18911705271326</v>
      </c>
      <c r="D482" s="3">
        <v>57005.1546942653</v>
      </c>
      <c r="E482" s="1">
        <f t="shared" si="16"/>
        <v>0.49721720800858193</v>
      </c>
      <c r="F482" s="1">
        <f t="shared" si="17"/>
        <v>37425.698933643405</v>
      </c>
      <c r="R482" s="1">
        <v>48000</v>
      </c>
      <c r="S482" s="1">
        <v>1</v>
      </c>
      <c r="T482" s="1">
        <v>0</v>
      </c>
    </row>
    <row r="483" spans="1:20">
      <c r="A483" s="3">
        <v>0.741205339652664</v>
      </c>
      <c r="B483" s="3">
        <v>17881.512173037099</v>
      </c>
      <c r="C483" s="3">
        <v>1.27805425375185</v>
      </c>
      <c r="D483" s="3">
        <v>55625.486991598402</v>
      </c>
      <c r="E483" s="1">
        <f t="shared" si="16"/>
        <v>0.536848914099186</v>
      </c>
      <c r="F483" s="1">
        <f t="shared" si="17"/>
        <v>37743.974818561299</v>
      </c>
      <c r="R483" s="1">
        <v>48100</v>
      </c>
      <c r="S483" s="1">
        <v>1</v>
      </c>
      <c r="T483" s="1">
        <v>0</v>
      </c>
    </row>
    <row r="484" spans="1:20">
      <c r="A484" s="3">
        <v>0.71214611821436102</v>
      </c>
      <c r="B484" s="3">
        <v>22869.996351003701</v>
      </c>
      <c r="C484" s="3">
        <v>1.2308046152829799</v>
      </c>
      <c r="D484" s="3">
        <v>65313.7674538754</v>
      </c>
      <c r="E484" s="1">
        <f t="shared" si="16"/>
        <v>0.51865849706861888</v>
      </c>
      <c r="F484" s="1">
        <f t="shared" si="17"/>
        <v>42443.771102871702</v>
      </c>
      <c r="R484" s="1">
        <v>48200</v>
      </c>
      <c r="S484" s="1">
        <v>1</v>
      </c>
      <c r="T484" s="1">
        <v>0</v>
      </c>
    </row>
    <row r="485" spans="1:20">
      <c r="A485" s="3">
        <v>0.72811396962963404</v>
      </c>
      <c r="B485" s="3">
        <v>18288.9473068999</v>
      </c>
      <c r="C485" s="3">
        <v>1.2829157962231299</v>
      </c>
      <c r="D485" s="3">
        <v>53704.658691492099</v>
      </c>
      <c r="E485" s="1">
        <f t="shared" si="16"/>
        <v>0.55480182659349586</v>
      </c>
      <c r="F485" s="1">
        <f t="shared" si="17"/>
        <v>35415.711384592199</v>
      </c>
      <c r="R485" s="1">
        <v>48300</v>
      </c>
      <c r="S485" s="1">
        <v>1</v>
      </c>
      <c r="T485" s="1">
        <v>0</v>
      </c>
    </row>
    <row r="486" spans="1:20">
      <c r="A486" s="3">
        <v>0.734179982701895</v>
      </c>
      <c r="B486" s="3">
        <v>18398.985033968798</v>
      </c>
      <c r="C486" s="3">
        <v>1.2627000338769501</v>
      </c>
      <c r="D486" s="3">
        <v>54533.1369766598</v>
      </c>
      <c r="E486" s="1">
        <f t="shared" si="16"/>
        <v>0.52852005117505507</v>
      </c>
      <c r="F486" s="1">
        <f t="shared" si="17"/>
        <v>36134.151942691002</v>
      </c>
      <c r="R486" s="1">
        <v>48400</v>
      </c>
      <c r="S486" s="1">
        <v>1</v>
      </c>
      <c r="T486" s="1">
        <v>0</v>
      </c>
    </row>
    <row r="487" spans="1:20">
      <c r="A487" s="3">
        <v>0.73627319875331498</v>
      </c>
      <c r="B487" s="3">
        <v>17668.780652179401</v>
      </c>
      <c r="C487" s="3">
        <v>1.2910807977231999</v>
      </c>
      <c r="D487" s="3">
        <v>54495.296902318398</v>
      </c>
      <c r="E487" s="1">
        <f t="shared" si="16"/>
        <v>0.55480759896988496</v>
      </c>
      <c r="F487" s="1">
        <f t="shared" si="17"/>
        <v>36826.516250139</v>
      </c>
      <c r="R487" s="1">
        <v>48500</v>
      </c>
      <c r="S487" s="1">
        <v>1</v>
      </c>
      <c r="T487" s="1">
        <v>0</v>
      </c>
    </row>
    <row r="488" spans="1:20">
      <c r="A488" s="3">
        <v>0.72205853763307204</v>
      </c>
      <c r="B488" s="3">
        <v>19279.008701401301</v>
      </c>
      <c r="C488" s="3">
        <v>1.26767941520439</v>
      </c>
      <c r="D488" s="3">
        <v>58343.522530202303</v>
      </c>
      <c r="E488" s="1">
        <f t="shared" si="16"/>
        <v>0.54562087757131794</v>
      </c>
      <c r="F488" s="1">
        <f t="shared" si="17"/>
        <v>39064.513828801006</v>
      </c>
      <c r="R488" s="1">
        <v>48600</v>
      </c>
      <c r="S488" s="1">
        <v>1</v>
      </c>
      <c r="T488" s="1">
        <v>0</v>
      </c>
    </row>
    <row r="489" spans="1:20">
      <c r="A489" s="3">
        <v>0.69802048063379096</v>
      </c>
      <c r="B489" s="3">
        <v>18921.156086490199</v>
      </c>
      <c r="C489" s="3">
        <v>1.1810362678080699</v>
      </c>
      <c r="D489" s="3">
        <v>59329.7476956264</v>
      </c>
      <c r="E489" s="1">
        <f t="shared" si="16"/>
        <v>0.48301578717427895</v>
      </c>
      <c r="F489" s="1">
        <f t="shared" si="17"/>
        <v>40408.591609136201</v>
      </c>
      <c r="R489" s="1">
        <v>48700</v>
      </c>
      <c r="S489" s="1">
        <v>1</v>
      </c>
      <c r="T489" s="1">
        <v>0</v>
      </c>
    </row>
    <row r="490" spans="1:20">
      <c r="A490" s="3">
        <v>0.70732495423027997</v>
      </c>
      <c r="B490" s="3">
        <v>15262.7264620065</v>
      </c>
      <c r="C490" s="3">
        <v>1.2328385636961301</v>
      </c>
      <c r="D490" s="3">
        <v>51582.365979535403</v>
      </c>
      <c r="E490" s="1">
        <f t="shared" si="16"/>
        <v>0.52551360946585013</v>
      </c>
      <c r="F490" s="1">
        <f t="shared" si="17"/>
        <v>36319.639517528907</v>
      </c>
      <c r="R490" s="1">
        <v>48800</v>
      </c>
      <c r="S490" s="1">
        <v>1</v>
      </c>
      <c r="T490" s="1">
        <v>0</v>
      </c>
    </row>
    <row r="491" spans="1:20">
      <c r="A491" s="3">
        <v>0.71621558828814103</v>
      </c>
      <c r="B491" s="3">
        <v>20781.584082809801</v>
      </c>
      <c r="C491" s="3">
        <v>1.22962874775953</v>
      </c>
      <c r="D491" s="3">
        <v>58718.438248419901</v>
      </c>
      <c r="E491" s="1">
        <f t="shared" si="16"/>
        <v>0.51341315947138899</v>
      </c>
      <c r="F491" s="1">
        <f t="shared" si="17"/>
        <v>37936.854165610101</v>
      </c>
      <c r="R491" s="1">
        <v>48900</v>
      </c>
      <c r="S491" s="1">
        <v>1</v>
      </c>
      <c r="T491" s="1">
        <v>0</v>
      </c>
    </row>
    <row r="492" spans="1:20">
      <c r="A492" s="3">
        <v>0.74226736355080403</v>
      </c>
      <c r="B492" s="3">
        <v>17245.047512642901</v>
      </c>
      <c r="C492" s="3">
        <v>1.2508127759059899</v>
      </c>
      <c r="D492" s="3">
        <v>51818.427944745097</v>
      </c>
      <c r="E492" s="1">
        <f t="shared" si="16"/>
        <v>0.50854541235518591</v>
      </c>
      <c r="F492" s="1">
        <f t="shared" si="17"/>
        <v>34573.380432102196</v>
      </c>
      <c r="R492" s="1">
        <v>49000</v>
      </c>
      <c r="S492" s="1">
        <v>1</v>
      </c>
      <c r="T492" s="1">
        <v>0</v>
      </c>
    </row>
    <row r="493" spans="1:20">
      <c r="A493" s="3">
        <v>0.68386798836586105</v>
      </c>
      <c r="B493" s="3">
        <v>21062.8627966729</v>
      </c>
      <c r="C493" s="3">
        <v>1.1811998270245101</v>
      </c>
      <c r="D493" s="3">
        <v>58809.206426005803</v>
      </c>
      <c r="E493" s="1">
        <f t="shared" si="16"/>
        <v>0.49733183865864905</v>
      </c>
      <c r="F493" s="1">
        <f t="shared" si="17"/>
        <v>37746.3436293329</v>
      </c>
      <c r="R493" s="1">
        <v>49100</v>
      </c>
      <c r="S493" s="1">
        <v>1</v>
      </c>
      <c r="T493" s="1">
        <v>0</v>
      </c>
    </row>
    <row r="494" spans="1:20">
      <c r="A494" s="3">
        <v>0.68114992559550602</v>
      </c>
      <c r="B494" s="3">
        <v>20853.968991795198</v>
      </c>
      <c r="C494" s="3">
        <v>1.2131626327565901</v>
      </c>
      <c r="D494" s="3">
        <v>59876.319757136996</v>
      </c>
      <c r="E494" s="1">
        <f t="shared" si="16"/>
        <v>0.53201270716108406</v>
      </c>
      <c r="F494" s="1">
        <f t="shared" si="17"/>
        <v>39022.350765341798</v>
      </c>
      <c r="R494" s="1">
        <v>49200</v>
      </c>
      <c r="S494" s="1">
        <v>1</v>
      </c>
      <c r="T494" s="1">
        <v>0</v>
      </c>
    </row>
    <row r="495" spans="1:20">
      <c r="A495" s="3">
        <v>0.72756363099921395</v>
      </c>
      <c r="B495" s="3">
        <v>18172.3467884942</v>
      </c>
      <c r="C495" s="3">
        <v>1.2454318427220601</v>
      </c>
      <c r="D495" s="3">
        <v>52548.264526971398</v>
      </c>
      <c r="E495" s="1">
        <f t="shared" si="16"/>
        <v>0.51786821172284614</v>
      </c>
      <c r="F495" s="1">
        <f t="shared" si="17"/>
        <v>34375.917738477197</v>
      </c>
      <c r="R495" s="1">
        <v>49300</v>
      </c>
      <c r="S495" s="1">
        <v>1</v>
      </c>
      <c r="T495" s="1">
        <v>0</v>
      </c>
    </row>
    <row r="496" spans="1:20">
      <c r="A496" s="3">
        <v>0.71980860344845199</v>
      </c>
      <c r="B496" s="3">
        <v>17873.995150088798</v>
      </c>
      <c r="C496" s="3">
        <v>1.25643139937973</v>
      </c>
      <c r="D496" s="3">
        <v>54149.689097397</v>
      </c>
      <c r="E496" s="1">
        <f t="shared" si="16"/>
        <v>0.53662279593127804</v>
      </c>
      <c r="F496" s="1">
        <f t="shared" si="17"/>
        <v>36275.693947308202</v>
      </c>
      <c r="R496" s="1">
        <v>49400</v>
      </c>
      <c r="S496" s="1">
        <v>1</v>
      </c>
      <c r="T496" s="1">
        <v>0</v>
      </c>
    </row>
    <row r="497" spans="1:20">
      <c r="A497" s="3">
        <v>0.71800237366583297</v>
      </c>
      <c r="B497" s="3">
        <v>17223.013034312298</v>
      </c>
      <c r="C497" s="3">
        <v>1.2390528791853801</v>
      </c>
      <c r="D497" s="3">
        <v>51991.293439678302</v>
      </c>
      <c r="E497" s="1">
        <f t="shared" si="16"/>
        <v>0.52105050551954712</v>
      </c>
      <c r="F497" s="1">
        <f t="shared" si="17"/>
        <v>34768.280405366007</v>
      </c>
      <c r="R497" s="1">
        <v>49500</v>
      </c>
      <c r="S497" s="1">
        <v>1</v>
      </c>
      <c r="T497" s="1">
        <v>0</v>
      </c>
    </row>
    <row r="498" spans="1:20">
      <c r="A498" s="3">
        <v>0.73364990127637997</v>
      </c>
      <c r="B498" s="3">
        <v>20244.255868754801</v>
      </c>
      <c r="C498" s="3">
        <v>1.2940037123828401</v>
      </c>
      <c r="D498" s="3">
        <v>56018.764823407801</v>
      </c>
      <c r="E498" s="1">
        <f t="shared" si="16"/>
        <v>0.5603538111064601</v>
      </c>
      <c r="F498" s="1">
        <f t="shared" si="17"/>
        <v>35774.508954653</v>
      </c>
      <c r="R498" s="1">
        <v>49600</v>
      </c>
      <c r="S498" s="1">
        <v>1</v>
      </c>
      <c r="T498" s="1">
        <v>0</v>
      </c>
    </row>
    <row r="499" spans="1:20">
      <c r="A499" s="3">
        <v>0.72987244578958199</v>
      </c>
      <c r="B499" s="3">
        <v>20584.6130924727</v>
      </c>
      <c r="C499" s="3">
        <v>1.2559901264723301</v>
      </c>
      <c r="D499" s="3">
        <v>57142.056602282501</v>
      </c>
      <c r="E499" s="1">
        <f t="shared" si="16"/>
        <v>0.52611768068274811</v>
      </c>
      <c r="F499" s="1">
        <f t="shared" si="17"/>
        <v>36557.443509809804</v>
      </c>
      <c r="R499" s="1">
        <v>49700</v>
      </c>
      <c r="S499" s="1">
        <v>1</v>
      </c>
      <c r="T499" s="1">
        <v>0</v>
      </c>
    </row>
    <row r="500" spans="1:20">
      <c r="A500" s="3">
        <v>0.73486072194321705</v>
      </c>
      <c r="B500" s="3">
        <v>17107.3592746168</v>
      </c>
      <c r="C500" s="3">
        <v>1.2744552985128299</v>
      </c>
      <c r="D500" s="3">
        <v>54722.996423873403</v>
      </c>
      <c r="E500" s="1">
        <f t="shared" si="16"/>
        <v>0.53959457656961285</v>
      </c>
      <c r="F500" s="1">
        <f t="shared" si="17"/>
        <v>37615.637149256603</v>
      </c>
      <c r="R500" s="1">
        <v>49800</v>
      </c>
      <c r="S500" s="1">
        <v>1</v>
      </c>
      <c r="T500" s="1">
        <v>0</v>
      </c>
    </row>
    <row r="501" spans="1:20">
      <c r="A501" s="3">
        <v>0.66526022848769994</v>
      </c>
      <c r="B501" s="3">
        <v>16298.3433019371</v>
      </c>
      <c r="C501" s="3">
        <v>1.1442915456167799</v>
      </c>
      <c r="D501" s="3">
        <v>53501.882894599701</v>
      </c>
      <c r="E501" s="1">
        <f t="shared" si="16"/>
        <v>0.47903131712907998</v>
      </c>
      <c r="F501" s="1">
        <f t="shared" si="17"/>
        <v>37203.539592662601</v>
      </c>
      <c r="R501" s="1">
        <v>49900</v>
      </c>
      <c r="S501" s="1">
        <v>1</v>
      </c>
      <c r="T501" s="1">
        <v>0</v>
      </c>
    </row>
    <row r="502" spans="1:20">
      <c r="A502" s="3">
        <v>0.70831052561590002</v>
      </c>
      <c r="B502" s="3">
        <v>16328.6226535857</v>
      </c>
      <c r="C502" s="3">
        <v>1.20969553018156</v>
      </c>
      <c r="D502" s="3">
        <v>52730.522244381798</v>
      </c>
      <c r="E502" s="1">
        <f t="shared" si="16"/>
        <v>0.50138500456565993</v>
      </c>
      <c r="F502" s="1">
        <f t="shared" si="17"/>
        <v>36401.8995907961</v>
      </c>
      <c r="R502" s="1">
        <v>50000</v>
      </c>
      <c r="S502" s="1">
        <v>1</v>
      </c>
      <c r="T502" s="1">
        <v>0</v>
      </c>
    </row>
    <row r="503" spans="1:20">
      <c r="A503" s="3">
        <v>0.73742915578713197</v>
      </c>
      <c r="B503" s="3">
        <v>17534.359245824198</v>
      </c>
      <c r="C503" s="3">
        <v>1.24585742070468</v>
      </c>
      <c r="D503" s="3">
        <v>53899.435817917503</v>
      </c>
      <c r="E503" s="1">
        <f t="shared" si="16"/>
        <v>0.508428264917548</v>
      </c>
      <c r="F503" s="1">
        <f t="shared" si="17"/>
        <v>36365.076572093305</v>
      </c>
      <c r="R503" s="1">
        <v>50100</v>
      </c>
      <c r="S503" s="1">
        <v>1</v>
      </c>
      <c r="T503" s="1">
        <v>0</v>
      </c>
    </row>
    <row r="504" spans="1:20">
      <c r="A504" s="3">
        <v>0.73989521034525296</v>
      </c>
      <c r="B504" s="3">
        <v>21629.529700835999</v>
      </c>
      <c r="C504" s="3">
        <v>1.2926666996385701</v>
      </c>
      <c r="D504" s="3">
        <v>61685.088555761598</v>
      </c>
      <c r="E504" s="1">
        <f t="shared" si="16"/>
        <v>0.5527714892933171</v>
      </c>
      <c r="F504" s="1">
        <f t="shared" si="17"/>
        <v>40055.558854925599</v>
      </c>
      <c r="R504" s="1">
        <v>50200</v>
      </c>
      <c r="S504" s="1">
        <v>1</v>
      </c>
      <c r="T504" s="1">
        <v>0</v>
      </c>
    </row>
    <row r="505" spans="1:20">
      <c r="A505" s="3">
        <v>0.67951038101762795</v>
      </c>
      <c r="B505" s="3">
        <v>17746.831038426801</v>
      </c>
      <c r="C505" s="3">
        <v>1.20029132038206</v>
      </c>
      <c r="D505" s="3">
        <v>54016.734284321203</v>
      </c>
      <c r="E505" s="1">
        <f t="shared" si="16"/>
        <v>0.52078093936443204</v>
      </c>
      <c r="F505" s="1">
        <f t="shared" si="17"/>
        <v>36269.903245894398</v>
      </c>
      <c r="R505" s="1">
        <v>50300</v>
      </c>
      <c r="S505" s="1">
        <v>1</v>
      </c>
      <c r="T505" s="1">
        <v>0</v>
      </c>
    </row>
    <row r="506" spans="1:20">
      <c r="A506" s="3">
        <v>0.71867279663612504</v>
      </c>
      <c r="B506" s="3">
        <v>18406.2022628698</v>
      </c>
      <c r="C506" s="3">
        <v>1.22400293556662</v>
      </c>
      <c r="D506" s="3">
        <v>55256.007400618299</v>
      </c>
      <c r="E506" s="1">
        <f t="shared" si="16"/>
        <v>0.50533013893049494</v>
      </c>
      <c r="F506" s="1">
        <f t="shared" si="17"/>
        <v>36849.805137748495</v>
      </c>
      <c r="R506" s="1">
        <v>50400</v>
      </c>
      <c r="S506" s="1">
        <v>1</v>
      </c>
      <c r="T506" s="1">
        <v>0</v>
      </c>
    </row>
    <row r="507" spans="1:20">
      <c r="A507" s="3">
        <v>0.74679796588348102</v>
      </c>
      <c r="B507" s="3">
        <v>18308.792504970599</v>
      </c>
      <c r="C507" s="3">
        <v>1.31517162239008</v>
      </c>
      <c r="D507" s="3">
        <v>54630.036522666604</v>
      </c>
      <c r="E507" s="1">
        <f t="shared" si="16"/>
        <v>0.56837365650659899</v>
      </c>
      <c r="F507" s="1">
        <f t="shared" si="17"/>
        <v>36321.244017696008</v>
      </c>
      <c r="R507" s="1">
        <v>50500</v>
      </c>
      <c r="S507" s="1">
        <v>1</v>
      </c>
      <c r="T507" s="1">
        <v>0</v>
      </c>
    </row>
    <row r="508" spans="1:20">
      <c r="A508" s="3">
        <v>0.68381874619933902</v>
      </c>
      <c r="B508" s="3">
        <v>21252.1021506496</v>
      </c>
      <c r="C508" s="3">
        <v>1.17650645957874</v>
      </c>
      <c r="D508" s="3">
        <v>56867.988348653002</v>
      </c>
      <c r="E508" s="1">
        <f t="shared" si="16"/>
        <v>0.49268771337940098</v>
      </c>
      <c r="F508" s="1">
        <f t="shared" si="17"/>
        <v>35615.886198003398</v>
      </c>
      <c r="R508" s="1">
        <v>50600</v>
      </c>
      <c r="S508" s="1">
        <v>1</v>
      </c>
      <c r="T508" s="1">
        <v>0</v>
      </c>
    </row>
    <row r="509" spans="1:20">
      <c r="A509" s="3">
        <v>0.657079855629225</v>
      </c>
      <c r="B509" s="3">
        <v>19475.767926452801</v>
      </c>
      <c r="C509" s="3">
        <v>1.1381551615132</v>
      </c>
      <c r="D509" s="3">
        <v>54531.341715251197</v>
      </c>
      <c r="E509" s="1">
        <f t="shared" si="16"/>
        <v>0.48107530588397496</v>
      </c>
      <c r="F509" s="1">
        <f t="shared" si="17"/>
        <v>35055.5737887984</v>
      </c>
      <c r="R509" s="1">
        <v>50700</v>
      </c>
      <c r="S509" s="1">
        <v>1</v>
      </c>
      <c r="T509" s="1">
        <v>0</v>
      </c>
    </row>
    <row r="510" spans="1:20">
      <c r="A510" s="3">
        <v>0.71235152208765995</v>
      </c>
      <c r="B510" s="3">
        <v>16392.215496507</v>
      </c>
      <c r="C510" s="3">
        <v>1.22089114985022</v>
      </c>
      <c r="D510" s="3">
        <v>51912.972599236302</v>
      </c>
      <c r="E510" s="1">
        <f t="shared" si="16"/>
        <v>0.50853962776256001</v>
      </c>
      <c r="F510" s="1">
        <f t="shared" si="17"/>
        <v>35520.757102729302</v>
      </c>
      <c r="R510" s="1">
        <v>50800</v>
      </c>
      <c r="S510" s="1">
        <v>1</v>
      </c>
      <c r="T510" s="1">
        <v>0</v>
      </c>
    </row>
    <row r="511" spans="1:20">
      <c r="A511" s="3">
        <v>0.69527514239132404</v>
      </c>
      <c r="B511" s="3">
        <v>21801.906809447501</v>
      </c>
      <c r="C511" s="3">
        <v>1.19503987955823</v>
      </c>
      <c r="D511" s="3">
        <v>57761.559457719799</v>
      </c>
      <c r="E511" s="1">
        <f t="shared" si="16"/>
        <v>0.49976473716690595</v>
      </c>
      <c r="F511" s="1">
        <f t="shared" si="17"/>
        <v>35959.652648272298</v>
      </c>
      <c r="R511" s="1">
        <v>50900</v>
      </c>
      <c r="S511" s="1">
        <v>1</v>
      </c>
      <c r="T511" s="1">
        <v>0</v>
      </c>
    </row>
    <row r="512" spans="1:20">
      <c r="A512" s="3">
        <v>0.67524419269926605</v>
      </c>
      <c r="B512" s="3">
        <v>19491.8228255424</v>
      </c>
      <c r="C512" s="3">
        <v>1.16913341606028</v>
      </c>
      <c r="D512" s="3">
        <v>55973.758588149001</v>
      </c>
      <c r="E512" s="1">
        <f t="shared" si="16"/>
        <v>0.49388922336101393</v>
      </c>
      <c r="F512" s="1">
        <f t="shared" si="17"/>
        <v>36481.935762606605</v>
      </c>
      <c r="R512" s="1">
        <v>51000</v>
      </c>
      <c r="S512" s="1">
        <v>1</v>
      </c>
      <c r="T512" s="1">
        <v>0</v>
      </c>
    </row>
    <row r="513" spans="1:20">
      <c r="A513" s="3">
        <v>0.69119271961465301</v>
      </c>
      <c r="B513" s="3">
        <v>24205.384683823999</v>
      </c>
      <c r="C513" s="3">
        <v>1.18190666798099</v>
      </c>
      <c r="D513" s="3">
        <v>62962.675061289301</v>
      </c>
      <c r="E513" s="1">
        <f t="shared" si="16"/>
        <v>0.49071394836633697</v>
      </c>
      <c r="F513" s="1">
        <f t="shared" si="17"/>
        <v>38757.290377465302</v>
      </c>
      <c r="R513" s="1">
        <v>51100</v>
      </c>
      <c r="S513" s="1">
        <v>1</v>
      </c>
      <c r="T513" s="1">
        <v>0</v>
      </c>
    </row>
    <row r="514" spans="1:20">
      <c r="A514" s="3">
        <v>0.72660745629932899</v>
      </c>
      <c r="B514" s="3">
        <v>20636.614703089101</v>
      </c>
      <c r="C514" s="3">
        <v>1.2372161242228099</v>
      </c>
      <c r="D514" s="3">
        <v>57790.824035722399</v>
      </c>
      <c r="E514" s="1">
        <f t="shared" si="16"/>
        <v>0.51060866792348092</v>
      </c>
      <c r="F514" s="1">
        <f t="shared" si="17"/>
        <v>37154.209332633298</v>
      </c>
      <c r="R514" s="1">
        <v>51200</v>
      </c>
      <c r="S514" s="1">
        <v>1</v>
      </c>
      <c r="T514" s="1">
        <v>0</v>
      </c>
    </row>
    <row r="515" spans="1:20">
      <c r="A515" s="3">
        <v>0.68700297326486304</v>
      </c>
      <c r="B515" s="3">
        <v>23242.908244400602</v>
      </c>
      <c r="C515" s="3">
        <v>1.2255927939073199</v>
      </c>
      <c r="D515" s="3">
        <v>60413.953380636303</v>
      </c>
      <c r="E515" s="1">
        <f t="shared" si="16"/>
        <v>0.53858982064245686</v>
      </c>
      <c r="F515" s="1">
        <f t="shared" si="17"/>
        <v>37171.045136235698</v>
      </c>
      <c r="R515" s="1">
        <v>51300</v>
      </c>
      <c r="S515" s="1">
        <v>1</v>
      </c>
      <c r="T515" s="1">
        <v>0</v>
      </c>
    </row>
    <row r="516" spans="1:20">
      <c r="A516" s="3">
        <v>0.70639911753675</v>
      </c>
      <c r="B516" s="3">
        <v>20849.951985541898</v>
      </c>
      <c r="C516" s="3">
        <v>1.2078343356782599</v>
      </c>
      <c r="D516" s="3">
        <v>59093.113136542299</v>
      </c>
      <c r="E516" s="1">
        <f t="shared" ref="E516:E579" si="18">C516-A516</f>
        <v>0.50143521814150993</v>
      </c>
      <c r="F516" s="1">
        <f t="shared" ref="F516:F579" si="19">D516-B516</f>
        <v>38243.1611510004</v>
      </c>
      <c r="R516" s="1">
        <v>51400</v>
      </c>
      <c r="S516" s="1">
        <v>1</v>
      </c>
      <c r="T516" s="1">
        <v>0</v>
      </c>
    </row>
    <row r="517" spans="1:20">
      <c r="A517" s="3">
        <v>0.70431977513733701</v>
      </c>
      <c r="B517" s="3">
        <v>16116.439455792501</v>
      </c>
      <c r="C517" s="3">
        <v>1.2202161481190501</v>
      </c>
      <c r="D517" s="3">
        <v>51610.536024340297</v>
      </c>
      <c r="E517" s="1">
        <f t="shared" si="18"/>
        <v>0.51589637298171309</v>
      </c>
      <c r="F517" s="1">
        <f t="shared" si="19"/>
        <v>35494.0965685478</v>
      </c>
      <c r="R517" s="1">
        <v>51500</v>
      </c>
      <c r="S517" s="1">
        <v>1</v>
      </c>
      <c r="T517" s="1">
        <v>0</v>
      </c>
    </row>
    <row r="518" spans="1:20">
      <c r="A518" s="3">
        <v>0.64010024689435496</v>
      </c>
      <c r="B518" s="3">
        <v>22333.7355052979</v>
      </c>
      <c r="C518" s="3">
        <v>1.1087694259735199</v>
      </c>
      <c r="D518" s="3">
        <v>61518.826717450698</v>
      </c>
      <c r="E518" s="1">
        <f t="shared" si="18"/>
        <v>0.46866917907916494</v>
      </c>
      <c r="F518" s="1">
        <f t="shared" si="19"/>
        <v>39185.091212152794</v>
      </c>
      <c r="R518" s="1">
        <v>51600</v>
      </c>
      <c r="S518" s="1">
        <v>1</v>
      </c>
      <c r="T518" s="1">
        <v>0</v>
      </c>
    </row>
    <row r="519" spans="1:20">
      <c r="A519" s="3">
        <v>0.73715468582931598</v>
      </c>
      <c r="B519" s="3">
        <v>22896.605513322</v>
      </c>
      <c r="C519" s="3">
        <v>1.28630673544108</v>
      </c>
      <c r="D519" s="3">
        <v>64201.6099154002</v>
      </c>
      <c r="E519" s="1">
        <f t="shared" si="18"/>
        <v>0.549152049611764</v>
      </c>
      <c r="F519" s="1">
        <f t="shared" si="19"/>
        <v>41305.004402078201</v>
      </c>
      <c r="R519" s="1">
        <v>51700</v>
      </c>
      <c r="S519" s="1">
        <v>1</v>
      </c>
      <c r="T519" s="1">
        <v>0</v>
      </c>
    </row>
    <row r="520" spans="1:20">
      <c r="A520" s="3">
        <v>0.67071599510542701</v>
      </c>
      <c r="B520" s="3">
        <v>18802.8833388149</v>
      </c>
      <c r="C520" s="3">
        <v>1.16986728015428</v>
      </c>
      <c r="D520" s="3">
        <v>55272.627091180402</v>
      </c>
      <c r="E520" s="1">
        <f t="shared" si="18"/>
        <v>0.49915128504885298</v>
      </c>
      <c r="F520" s="1">
        <f t="shared" si="19"/>
        <v>36469.743752365503</v>
      </c>
      <c r="R520" s="1">
        <v>51800</v>
      </c>
      <c r="S520" s="1">
        <v>1</v>
      </c>
      <c r="T520" s="1">
        <v>0</v>
      </c>
    </row>
    <row r="521" spans="1:20">
      <c r="A521" s="3">
        <v>0.68592899975425603</v>
      </c>
      <c r="B521" s="3">
        <v>24361.868388636402</v>
      </c>
      <c r="C521" s="3">
        <v>1.1825873003337199</v>
      </c>
      <c r="D521" s="3">
        <v>65292.915166112398</v>
      </c>
      <c r="E521" s="1">
        <f t="shared" si="18"/>
        <v>0.49665830057946392</v>
      </c>
      <c r="F521" s="1">
        <f t="shared" si="19"/>
        <v>40931.046777475996</v>
      </c>
      <c r="R521" s="1">
        <v>51900</v>
      </c>
      <c r="S521" s="1">
        <v>1</v>
      </c>
      <c r="T521" s="1">
        <v>0</v>
      </c>
    </row>
    <row r="522" spans="1:20">
      <c r="A522" s="3">
        <v>0.74783519042184698</v>
      </c>
      <c r="B522" s="3">
        <v>17525.672690805</v>
      </c>
      <c r="C522" s="3">
        <v>1.30926492444483</v>
      </c>
      <c r="D522" s="3">
        <v>55044.679189747498</v>
      </c>
      <c r="E522" s="1">
        <f t="shared" si="18"/>
        <v>0.56142973402298302</v>
      </c>
      <c r="F522" s="1">
        <f t="shared" si="19"/>
        <v>37519.006498942501</v>
      </c>
      <c r="R522" s="1">
        <v>52000</v>
      </c>
      <c r="S522" s="1">
        <v>1</v>
      </c>
      <c r="T522" s="1">
        <v>0</v>
      </c>
    </row>
    <row r="523" spans="1:20">
      <c r="A523" s="3">
        <v>0.72160898468286006</v>
      </c>
      <c r="B523" s="3">
        <v>18735.551955029201</v>
      </c>
      <c r="C523" s="3">
        <v>1.23501659709995</v>
      </c>
      <c r="D523" s="3">
        <v>54741.695258335603</v>
      </c>
      <c r="E523" s="1">
        <f t="shared" si="18"/>
        <v>0.51340761241708999</v>
      </c>
      <c r="F523" s="1">
        <f t="shared" si="19"/>
        <v>36006.143303306402</v>
      </c>
      <c r="R523" s="1">
        <v>52100</v>
      </c>
      <c r="S523" s="1">
        <v>1</v>
      </c>
      <c r="T523" s="1">
        <v>0</v>
      </c>
    </row>
    <row r="524" spans="1:20">
      <c r="A524" s="3">
        <v>0.69488155630800497</v>
      </c>
      <c r="B524" s="3">
        <v>16385.785263890699</v>
      </c>
      <c r="C524" s="3">
        <v>1.1863361964832799</v>
      </c>
      <c r="D524" s="3">
        <v>52683.537595485497</v>
      </c>
      <c r="E524" s="1">
        <f t="shared" si="18"/>
        <v>0.49145464017527496</v>
      </c>
      <c r="F524" s="1">
        <f t="shared" si="19"/>
        <v>36297.752331594798</v>
      </c>
      <c r="R524" s="1">
        <v>52200</v>
      </c>
      <c r="S524" s="1">
        <v>1</v>
      </c>
      <c r="T524" s="1">
        <v>0</v>
      </c>
    </row>
    <row r="525" spans="1:20">
      <c r="A525" s="3">
        <v>0.71596737988580095</v>
      </c>
      <c r="B525" s="3">
        <v>20779.808691067501</v>
      </c>
      <c r="C525" s="3">
        <v>1.23422715159233</v>
      </c>
      <c r="D525" s="3">
        <v>59951.474693140903</v>
      </c>
      <c r="E525" s="1">
        <f t="shared" si="18"/>
        <v>0.51825977170652904</v>
      </c>
      <c r="F525" s="1">
        <f t="shared" si="19"/>
        <v>39171.666002073398</v>
      </c>
      <c r="R525" s="1">
        <v>52300</v>
      </c>
      <c r="S525" s="1">
        <v>1</v>
      </c>
      <c r="T525" s="1">
        <v>0</v>
      </c>
    </row>
    <row r="526" spans="1:20">
      <c r="A526" s="3">
        <v>0.68665185444682497</v>
      </c>
      <c r="B526" s="3">
        <v>23490.4298158825</v>
      </c>
      <c r="C526" s="3">
        <v>1.1838662269634099</v>
      </c>
      <c r="D526" s="3">
        <v>61425.694175251301</v>
      </c>
      <c r="E526" s="1">
        <f t="shared" si="18"/>
        <v>0.49721437251658496</v>
      </c>
      <c r="F526" s="1">
        <f t="shared" si="19"/>
        <v>37935.264359368797</v>
      </c>
      <c r="R526" s="1">
        <v>52400</v>
      </c>
      <c r="S526" s="1">
        <v>1</v>
      </c>
      <c r="T526" s="1">
        <v>0</v>
      </c>
    </row>
    <row r="527" spans="1:20">
      <c r="A527" s="3">
        <v>0.68525554605105099</v>
      </c>
      <c r="B527" s="3">
        <v>23766.3324343157</v>
      </c>
      <c r="C527" s="3">
        <v>1.2245934282150199</v>
      </c>
      <c r="D527" s="3">
        <v>66041.796489258297</v>
      </c>
      <c r="E527" s="1">
        <f t="shared" si="18"/>
        <v>0.53933788216396894</v>
      </c>
      <c r="F527" s="1">
        <f t="shared" si="19"/>
        <v>42275.464054942597</v>
      </c>
      <c r="R527" s="1">
        <v>52500</v>
      </c>
      <c r="S527" s="1">
        <v>1</v>
      </c>
      <c r="T527" s="1">
        <v>0</v>
      </c>
    </row>
    <row r="528" spans="1:20">
      <c r="A528" s="3">
        <v>0.69590020261379104</v>
      </c>
      <c r="B528" s="3">
        <v>17317.0850042942</v>
      </c>
      <c r="C528" s="3">
        <v>1.2085543397490801</v>
      </c>
      <c r="D528" s="3">
        <v>53609.305428719301</v>
      </c>
      <c r="E528" s="1">
        <f t="shared" si="18"/>
        <v>0.51265413713528907</v>
      </c>
      <c r="F528" s="1">
        <f t="shared" si="19"/>
        <v>36292.220424425104</v>
      </c>
      <c r="R528" s="1">
        <v>52600</v>
      </c>
      <c r="S528" s="1">
        <v>1</v>
      </c>
      <c r="T528" s="1">
        <v>0</v>
      </c>
    </row>
    <row r="529" spans="1:20">
      <c r="A529" s="3">
        <v>0.73936293764401495</v>
      </c>
      <c r="B529" s="3">
        <v>17841.3705448248</v>
      </c>
      <c r="C529" s="3">
        <v>1.28195138350509</v>
      </c>
      <c r="D529" s="3">
        <v>54069.015078438802</v>
      </c>
      <c r="E529" s="1">
        <f t="shared" si="18"/>
        <v>0.54258844586107502</v>
      </c>
      <c r="F529" s="1">
        <f t="shared" si="19"/>
        <v>36227.644533614002</v>
      </c>
      <c r="R529" s="1">
        <v>52700</v>
      </c>
      <c r="S529" s="1">
        <v>1</v>
      </c>
      <c r="T529" s="1">
        <v>0</v>
      </c>
    </row>
    <row r="530" spans="1:20">
      <c r="A530" s="3">
        <v>0.74041836643458703</v>
      </c>
      <c r="B530" s="3">
        <v>16939.5283780229</v>
      </c>
      <c r="C530" s="3">
        <v>1.2723889401658099</v>
      </c>
      <c r="D530" s="3">
        <v>53085.3388445007</v>
      </c>
      <c r="E530" s="1">
        <f t="shared" si="18"/>
        <v>0.53197057373122292</v>
      </c>
      <c r="F530" s="1">
        <f t="shared" si="19"/>
        <v>36145.8104664778</v>
      </c>
      <c r="R530" s="1">
        <v>52800</v>
      </c>
      <c r="S530" s="1">
        <v>1</v>
      </c>
      <c r="T530" s="1">
        <v>0</v>
      </c>
    </row>
    <row r="531" spans="1:20">
      <c r="A531" s="3">
        <v>0.68363777880853904</v>
      </c>
      <c r="B531" s="3">
        <v>18916.737672810301</v>
      </c>
      <c r="C531" s="3">
        <v>1.18309919243983</v>
      </c>
      <c r="D531" s="3">
        <v>57008.931284650098</v>
      </c>
      <c r="E531" s="1">
        <f t="shared" si="18"/>
        <v>0.49946141363129093</v>
      </c>
      <c r="F531" s="1">
        <f t="shared" si="19"/>
        <v>38092.193611839801</v>
      </c>
      <c r="R531" s="1">
        <v>52900</v>
      </c>
      <c r="S531" s="1">
        <v>1</v>
      </c>
      <c r="T531" s="1">
        <v>0</v>
      </c>
    </row>
    <row r="532" spans="1:20">
      <c r="A532" s="3">
        <v>0.707229668557251</v>
      </c>
      <c r="B532" s="3">
        <v>18764.787191629701</v>
      </c>
      <c r="C532" s="3">
        <v>1.22422809405897</v>
      </c>
      <c r="D532" s="3">
        <v>55780.106445858597</v>
      </c>
      <c r="E532" s="1">
        <f t="shared" si="18"/>
        <v>0.51699842550171904</v>
      </c>
      <c r="F532" s="1">
        <f t="shared" si="19"/>
        <v>37015.319254228896</v>
      </c>
      <c r="R532" s="1">
        <v>53000</v>
      </c>
      <c r="S532" s="1">
        <v>1</v>
      </c>
      <c r="T532" s="1">
        <v>0</v>
      </c>
    </row>
    <row r="533" spans="1:20">
      <c r="A533" s="3">
        <v>0.70146779636691503</v>
      </c>
      <c r="B533" s="3">
        <v>16875.330555866902</v>
      </c>
      <c r="C533" s="3">
        <v>1.2255388470459601</v>
      </c>
      <c r="D533" s="3">
        <v>52590.066448675403</v>
      </c>
      <c r="E533" s="1">
        <f t="shared" si="18"/>
        <v>0.52407105067904503</v>
      </c>
      <c r="F533" s="1">
        <f t="shared" si="19"/>
        <v>35714.735892808501</v>
      </c>
      <c r="R533" s="1">
        <v>53100</v>
      </c>
      <c r="S533" s="1">
        <v>1</v>
      </c>
      <c r="T533" s="1">
        <v>0</v>
      </c>
    </row>
    <row r="534" spans="1:20">
      <c r="A534" s="3">
        <v>0.66297830744932396</v>
      </c>
      <c r="B534" s="3">
        <v>17662.9069196854</v>
      </c>
      <c r="C534" s="3">
        <v>1.1495568379032</v>
      </c>
      <c r="D534" s="3">
        <v>52182.285048231301</v>
      </c>
      <c r="E534" s="1">
        <f t="shared" si="18"/>
        <v>0.486578530453876</v>
      </c>
      <c r="F534" s="1">
        <f t="shared" si="19"/>
        <v>34519.378128545897</v>
      </c>
      <c r="R534" s="1">
        <v>53200</v>
      </c>
      <c r="S534" s="1">
        <v>1</v>
      </c>
      <c r="T534" s="1">
        <v>0</v>
      </c>
    </row>
    <row r="535" spans="1:20">
      <c r="A535" s="3">
        <v>0.68129883924289603</v>
      </c>
      <c r="B535" s="3">
        <v>20112.1358116802</v>
      </c>
      <c r="C535" s="3">
        <v>1.18300383134497</v>
      </c>
      <c r="D535" s="3">
        <v>57422.458757260698</v>
      </c>
      <c r="E535" s="1">
        <f t="shared" si="18"/>
        <v>0.50170499210207398</v>
      </c>
      <c r="F535" s="1">
        <f t="shared" si="19"/>
        <v>37310.322945580498</v>
      </c>
      <c r="R535" s="1">
        <v>53300</v>
      </c>
      <c r="S535" s="1">
        <v>1</v>
      </c>
      <c r="T535" s="1">
        <v>0</v>
      </c>
    </row>
    <row r="536" spans="1:20">
      <c r="A536" s="3">
        <v>0.63008825887716302</v>
      </c>
      <c r="B536" s="3">
        <v>15475.320966004199</v>
      </c>
      <c r="C536" s="3">
        <v>1.07762266541031</v>
      </c>
      <c r="D536" s="3">
        <v>50715.399161049099</v>
      </c>
      <c r="E536" s="1">
        <f t="shared" si="18"/>
        <v>0.44753440653314702</v>
      </c>
      <c r="F536" s="1">
        <f t="shared" si="19"/>
        <v>35240.078195044902</v>
      </c>
      <c r="R536" s="1">
        <v>53400</v>
      </c>
      <c r="S536" s="1">
        <v>1</v>
      </c>
      <c r="T536" s="1">
        <v>0</v>
      </c>
    </row>
    <row r="537" spans="1:20">
      <c r="A537" s="3">
        <v>0.66472587722057597</v>
      </c>
      <c r="B537" s="3">
        <v>18806.448007052</v>
      </c>
      <c r="C537" s="3">
        <v>1.1601848102421399</v>
      </c>
      <c r="D537" s="3">
        <v>55492.993250323598</v>
      </c>
      <c r="E537" s="1">
        <f t="shared" si="18"/>
        <v>0.49545893302156396</v>
      </c>
      <c r="F537" s="1">
        <f t="shared" si="19"/>
        <v>36686.545243271597</v>
      </c>
      <c r="R537" s="1">
        <v>53500</v>
      </c>
      <c r="S537" s="1">
        <v>1</v>
      </c>
      <c r="T537" s="1">
        <v>0</v>
      </c>
    </row>
    <row r="538" spans="1:20">
      <c r="A538" s="3">
        <v>0.69800985104051505</v>
      </c>
      <c r="B538" s="3">
        <v>14935.2688207229</v>
      </c>
      <c r="C538" s="3">
        <v>1.2229917887820101</v>
      </c>
      <c r="D538" s="3">
        <v>50017.737666957903</v>
      </c>
      <c r="E538" s="1">
        <f t="shared" si="18"/>
        <v>0.52498193774149504</v>
      </c>
      <c r="F538" s="1">
        <f t="shared" si="19"/>
        <v>35082.468846235002</v>
      </c>
      <c r="R538" s="1">
        <v>53600</v>
      </c>
      <c r="S538" s="1">
        <v>1</v>
      </c>
      <c r="T538" s="1">
        <v>0</v>
      </c>
    </row>
    <row r="539" spans="1:20">
      <c r="A539" s="3">
        <v>0.74190957161267101</v>
      </c>
      <c r="B539" s="3">
        <v>24978.207378873401</v>
      </c>
      <c r="C539" s="3">
        <v>1.27551464595491</v>
      </c>
      <c r="D539" s="3">
        <v>64077.788076732802</v>
      </c>
      <c r="E539" s="1">
        <f t="shared" si="18"/>
        <v>0.53360507434223903</v>
      </c>
      <c r="F539" s="1">
        <f t="shared" si="19"/>
        <v>39099.580697859405</v>
      </c>
      <c r="R539" s="1">
        <v>53700</v>
      </c>
      <c r="S539" s="1">
        <v>1</v>
      </c>
      <c r="T539" s="1">
        <v>0</v>
      </c>
    </row>
    <row r="540" spans="1:20">
      <c r="A540" s="3">
        <v>0.71180272156995705</v>
      </c>
      <c r="B540" s="3">
        <v>18462.654257087201</v>
      </c>
      <c r="C540" s="3">
        <v>1.24878564342029</v>
      </c>
      <c r="D540" s="3">
        <v>54081.949720302699</v>
      </c>
      <c r="E540" s="1">
        <f t="shared" si="18"/>
        <v>0.53698292185033292</v>
      </c>
      <c r="F540" s="1">
        <f t="shared" si="19"/>
        <v>35619.295463215502</v>
      </c>
      <c r="R540" s="1">
        <v>53800</v>
      </c>
      <c r="S540" s="1">
        <v>1</v>
      </c>
      <c r="T540" s="1">
        <v>0</v>
      </c>
    </row>
    <row r="541" spans="1:20">
      <c r="A541" s="3">
        <v>0.69675845232050204</v>
      </c>
      <c r="B541" s="3">
        <v>17874.646821421102</v>
      </c>
      <c r="C541" s="3">
        <v>1.19864546352517</v>
      </c>
      <c r="D541" s="3">
        <v>53343.230943073097</v>
      </c>
      <c r="E541" s="1">
        <f t="shared" si="18"/>
        <v>0.50188701120466794</v>
      </c>
      <c r="F541" s="1">
        <f t="shared" si="19"/>
        <v>35468.584121651991</v>
      </c>
      <c r="R541" s="1">
        <v>53900</v>
      </c>
      <c r="S541" s="1">
        <v>1</v>
      </c>
      <c r="T541" s="1">
        <v>0</v>
      </c>
    </row>
    <row r="542" spans="1:20">
      <c r="A542" s="3">
        <v>0.68914106126957098</v>
      </c>
      <c r="B542" s="3">
        <v>20261.228692642799</v>
      </c>
      <c r="C542" s="3">
        <v>1.1281995448136899</v>
      </c>
      <c r="D542" s="3">
        <v>56767.383351737299</v>
      </c>
      <c r="E542" s="1">
        <f t="shared" si="18"/>
        <v>0.43905848354411892</v>
      </c>
      <c r="F542" s="1">
        <f t="shared" si="19"/>
        <v>36506.1546590945</v>
      </c>
      <c r="R542" s="1">
        <v>54000</v>
      </c>
      <c r="S542" s="1">
        <v>1</v>
      </c>
      <c r="T542" s="1">
        <v>0</v>
      </c>
    </row>
    <row r="543" spans="1:20">
      <c r="A543" s="3">
        <v>0.71490959021334299</v>
      </c>
      <c r="B543" s="3">
        <v>18104.7392769693</v>
      </c>
      <c r="C543" s="3">
        <v>1.2247266232126299</v>
      </c>
      <c r="D543" s="3">
        <v>53796.181440583801</v>
      </c>
      <c r="E543" s="1">
        <f t="shared" si="18"/>
        <v>0.50981703299928693</v>
      </c>
      <c r="F543" s="1">
        <f t="shared" si="19"/>
        <v>35691.442163614498</v>
      </c>
      <c r="R543" s="1">
        <v>54100</v>
      </c>
      <c r="S543" s="1">
        <v>1</v>
      </c>
      <c r="T543" s="1">
        <v>0</v>
      </c>
    </row>
    <row r="544" spans="1:20">
      <c r="A544" s="3">
        <v>0.67447657040694198</v>
      </c>
      <c r="B544" s="3">
        <v>19184.7503897405</v>
      </c>
      <c r="C544" s="3">
        <v>1.1540850764820301</v>
      </c>
      <c r="D544" s="3">
        <v>55693.277616375199</v>
      </c>
      <c r="E544" s="1">
        <f t="shared" si="18"/>
        <v>0.47960850607508809</v>
      </c>
      <c r="F544" s="1">
        <f t="shared" si="19"/>
        <v>36508.527226634702</v>
      </c>
      <c r="R544" s="1">
        <v>54200</v>
      </c>
      <c r="S544" s="1">
        <v>1</v>
      </c>
      <c r="T544" s="1">
        <v>0</v>
      </c>
    </row>
    <row r="545" spans="1:20">
      <c r="A545" s="3">
        <v>0.64085003002308405</v>
      </c>
      <c r="B545" s="3">
        <v>15077.0898469969</v>
      </c>
      <c r="C545" s="3">
        <v>1.10820980839234</v>
      </c>
      <c r="D545" s="3">
        <v>49883.480256641298</v>
      </c>
      <c r="E545" s="1">
        <f t="shared" si="18"/>
        <v>0.46735977836925591</v>
      </c>
      <c r="F545" s="1">
        <f t="shared" si="19"/>
        <v>34806.390409644402</v>
      </c>
      <c r="R545" s="1">
        <v>54300</v>
      </c>
      <c r="S545" s="1">
        <v>1</v>
      </c>
      <c r="T545" s="1">
        <v>0</v>
      </c>
    </row>
    <row r="546" spans="1:20">
      <c r="A546" s="3">
        <v>0.69279724192803704</v>
      </c>
      <c r="B546" s="3">
        <v>16964.8804206436</v>
      </c>
      <c r="C546" s="3">
        <v>1.1939104243783401</v>
      </c>
      <c r="D546" s="3">
        <v>53358.062177141503</v>
      </c>
      <c r="E546" s="1">
        <f t="shared" si="18"/>
        <v>0.50111318245030301</v>
      </c>
      <c r="F546" s="1">
        <f t="shared" si="19"/>
        <v>36393.181756497899</v>
      </c>
      <c r="R546" s="1">
        <v>54400</v>
      </c>
      <c r="S546" s="1">
        <v>1</v>
      </c>
      <c r="T546" s="1">
        <v>0</v>
      </c>
    </row>
    <row r="547" spans="1:20">
      <c r="A547" s="3">
        <v>0.76413248440430503</v>
      </c>
      <c r="B547" s="3">
        <v>21302.897209340499</v>
      </c>
      <c r="C547" s="3">
        <v>1.35450160064488</v>
      </c>
      <c r="D547" s="3">
        <v>57627.3007266528</v>
      </c>
      <c r="E547" s="1">
        <f t="shared" si="18"/>
        <v>0.59036911624057498</v>
      </c>
      <c r="F547" s="1">
        <f t="shared" si="19"/>
        <v>36324.403517312297</v>
      </c>
      <c r="R547" s="1">
        <v>54500</v>
      </c>
      <c r="S547" s="1">
        <v>1</v>
      </c>
      <c r="T547" s="1">
        <v>0</v>
      </c>
    </row>
    <row r="548" spans="1:20">
      <c r="A548" s="3">
        <v>0.60707362796309505</v>
      </c>
      <c r="B548" s="3">
        <v>20065.555570405799</v>
      </c>
      <c r="C548" s="3">
        <v>1.0367621649797101</v>
      </c>
      <c r="D548" s="3">
        <v>56962.885513737499</v>
      </c>
      <c r="E548" s="1">
        <f t="shared" si="18"/>
        <v>0.42968853701661502</v>
      </c>
      <c r="F548" s="1">
        <f t="shared" si="19"/>
        <v>36897.329943331701</v>
      </c>
      <c r="R548" s="1">
        <v>54600</v>
      </c>
      <c r="S548" s="1">
        <v>1</v>
      </c>
      <c r="T548" s="1">
        <v>0</v>
      </c>
    </row>
    <row r="549" spans="1:20">
      <c r="A549" s="3">
        <v>0.68496790690979203</v>
      </c>
      <c r="B549" s="3">
        <v>18707.193339506801</v>
      </c>
      <c r="C549" s="3">
        <v>1.1824615623458901</v>
      </c>
      <c r="D549" s="3">
        <v>56816.500537296801</v>
      </c>
      <c r="E549" s="1">
        <f t="shared" si="18"/>
        <v>0.49749365543609803</v>
      </c>
      <c r="F549" s="1">
        <f t="shared" si="19"/>
        <v>38109.307197789996</v>
      </c>
      <c r="R549" s="1">
        <v>54700</v>
      </c>
      <c r="S549" s="1">
        <v>1</v>
      </c>
      <c r="T549" s="1">
        <v>0</v>
      </c>
    </row>
    <row r="550" spans="1:20">
      <c r="A550" s="3">
        <v>0.67001376661316603</v>
      </c>
      <c r="B550" s="3">
        <v>14311.008594417701</v>
      </c>
      <c r="C550" s="3">
        <v>1.1655062374513501</v>
      </c>
      <c r="D550" s="3">
        <v>49680.272437357598</v>
      </c>
      <c r="E550" s="1">
        <f t="shared" si="18"/>
        <v>0.49549247083818404</v>
      </c>
      <c r="F550" s="1">
        <f t="shared" si="19"/>
        <v>35369.263842939894</v>
      </c>
      <c r="R550" s="1">
        <v>54800</v>
      </c>
      <c r="S550" s="1">
        <v>1</v>
      </c>
      <c r="T550" s="1">
        <v>0</v>
      </c>
    </row>
    <row r="551" spans="1:20">
      <c r="A551" s="3">
        <v>0.73469644039885196</v>
      </c>
      <c r="B551" s="3">
        <v>21223.098697609799</v>
      </c>
      <c r="C551" s="3">
        <v>1.3031243269928701</v>
      </c>
      <c r="D551" s="3">
        <v>57382.986060206102</v>
      </c>
      <c r="E551" s="1">
        <f t="shared" si="18"/>
        <v>0.56842788659401811</v>
      </c>
      <c r="F551" s="1">
        <f t="shared" si="19"/>
        <v>36159.887362596302</v>
      </c>
      <c r="R551" s="1">
        <v>54900</v>
      </c>
      <c r="S551" s="1">
        <v>1</v>
      </c>
      <c r="T551" s="1">
        <v>0</v>
      </c>
    </row>
    <row r="552" spans="1:20">
      <c r="A552" s="3">
        <v>0.660237112108085</v>
      </c>
      <c r="B552" s="3">
        <v>19809.000110380999</v>
      </c>
      <c r="C552" s="3">
        <v>1.14454978841614</v>
      </c>
      <c r="D552" s="3">
        <v>57585.459454653501</v>
      </c>
      <c r="E552" s="1">
        <f t="shared" si="18"/>
        <v>0.48431267630805497</v>
      </c>
      <c r="F552" s="1">
        <f t="shared" si="19"/>
        <v>37776.459344272502</v>
      </c>
      <c r="R552" s="1">
        <v>55000</v>
      </c>
      <c r="S552" s="1">
        <v>1</v>
      </c>
      <c r="T552" s="1">
        <v>0</v>
      </c>
    </row>
    <row r="553" spans="1:20">
      <c r="A553" s="3">
        <v>0.68782459299653698</v>
      </c>
      <c r="B553" s="3">
        <v>19596.857126123599</v>
      </c>
      <c r="C553" s="3">
        <v>1.1640884794167301</v>
      </c>
      <c r="D553" s="3">
        <v>56380.890050214402</v>
      </c>
      <c r="E553" s="1">
        <f t="shared" si="18"/>
        <v>0.47626388642019313</v>
      </c>
      <c r="F553" s="1">
        <f t="shared" si="19"/>
        <v>36784.032924090803</v>
      </c>
      <c r="R553" s="1">
        <v>55100</v>
      </c>
      <c r="S553" s="1">
        <v>1</v>
      </c>
      <c r="T553" s="1">
        <v>0</v>
      </c>
    </row>
    <row r="554" spans="1:20">
      <c r="A554" s="3">
        <v>0.67878726515132204</v>
      </c>
      <c r="B554" s="3">
        <v>18366.167297514199</v>
      </c>
      <c r="C554" s="3">
        <v>1.1696179919427001</v>
      </c>
      <c r="D554" s="3">
        <v>54659.480689111602</v>
      </c>
      <c r="E554" s="1">
        <f t="shared" si="18"/>
        <v>0.49083072679137807</v>
      </c>
      <c r="F554" s="1">
        <f t="shared" si="19"/>
        <v>36293.313391597403</v>
      </c>
      <c r="R554" s="1">
        <v>55200</v>
      </c>
      <c r="S554" s="1">
        <v>1</v>
      </c>
      <c r="T554" s="1">
        <v>0</v>
      </c>
    </row>
    <row r="555" spans="1:20">
      <c r="A555" s="3">
        <v>0.71893569983505301</v>
      </c>
      <c r="B555" s="3">
        <v>18718.373504858799</v>
      </c>
      <c r="C555" s="3">
        <v>1.2611813496814199</v>
      </c>
      <c r="D555" s="3">
        <v>56647.312294607</v>
      </c>
      <c r="E555" s="1">
        <f t="shared" si="18"/>
        <v>0.54224564984636692</v>
      </c>
      <c r="F555" s="1">
        <f t="shared" si="19"/>
        <v>37928.938789748201</v>
      </c>
      <c r="R555" s="1">
        <v>55300</v>
      </c>
      <c r="S555" s="1">
        <v>1</v>
      </c>
      <c r="T555" s="1">
        <v>0</v>
      </c>
    </row>
    <row r="556" spans="1:20">
      <c r="A556" s="3">
        <v>0.73136961017720703</v>
      </c>
      <c r="B556" s="3">
        <v>27727.695650367499</v>
      </c>
      <c r="C556" s="3">
        <v>1.30807134247316</v>
      </c>
      <c r="D556" s="3">
        <v>67024.075658635702</v>
      </c>
      <c r="E556" s="1">
        <f t="shared" si="18"/>
        <v>0.57670173229595301</v>
      </c>
      <c r="F556" s="1">
        <f t="shared" si="19"/>
        <v>39296.380008268199</v>
      </c>
      <c r="R556" s="1">
        <v>55400</v>
      </c>
      <c r="S556" s="1">
        <v>1</v>
      </c>
      <c r="T556" s="1">
        <v>0</v>
      </c>
    </row>
    <row r="557" spans="1:20">
      <c r="A557" s="3">
        <v>0.71284996060863504</v>
      </c>
      <c r="B557" s="3">
        <v>19598.548634336901</v>
      </c>
      <c r="C557" s="3">
        <v>1.2265799237891799</v>
      </c>
      <c r="D557" s="3">
        <v>56466.902717229801</v>
      </c>
      <c r="E557" s="1">
        <f t="shared" si="18"/>
        <v>0.51372996318054487</v>
      </c>
      <c r="F557" s="1">
        <f t="shared" si="19"/>
        <v>36868.354082892896</v>
      </c>
      <c r="R557" s="1">
        <v>55500</v>
      </c>
      <c r="S557" s="1">
        <v>1</v>
      </c>
      <c r="T557" s="1">
        <v>0</v>
      </c>
    </row>
    <row r="558" spans="1:20">
      <c r="A558" s="3">
        <v>0.73085769248738097</v>
      </c>
      <c r="B558" s="3">
        <v>23420.465795215699</v>
      </c>
      <c r="C558" s="3">
        <v>1.2643355284867399</v>
      </c>
      <c r="D558" s="3">
        <v>62442.190708338603</v>
      </c>
      <c r="E558" s="1">
        <f t="shared" si="18"/>
        <v>0.53347783599935894</v>
      </c>
      <c r="F558" s="1">
        <f t="shared" si="19"/>
        <v>39021.724913122904</v>
      </c>
      <c r="R558" s="1">
        <v>55600</v>
      </c>
      <c r="S558" s="1">
        <v>1</v>
      </c>
      <c r="T558" s="1">
        <v>0</v>
      </c>
    </row>
    <row r="559" spans="1:20">
      <c r="A559" s="3">
        <v>0.61422320588921198</v>
      </c>
      <c r="B559" s="3">
        <v>16961.332338466698</v>
      </c>
      <c r="C559" s="3">
        <v>1.05261202997356</v>
      </c>
      <c r="D559" s="3">
        <v>53563.943848082999</v>
      </c>
      <c r="E559" s="1">
        <f t="shared" si="18"/>
        <v>0.43838882408434798</v>
      </c>
      <c r="F559" s="1">
        <f t="shared" si="19"/>
        <v>36602.611509616298</v>
      </c>
      <c r="R559" s="1">
        <v>55700</v>
      </c>
      <c r="S559" s="1">
        <v>1</v>
      </c>
      <c r="T559" s="1">
        <v>0</v>
      </c>
    </row>
    <row r="560" spans="1:20">
      <c r="A560" s="3">
        <v>0.69506670743262799</v>
      </c>
      <c r="B560" s="3">
        <v>22579.177180896699</v>
      </c>
      <c r="C560" s="3">
        <v>1.2100944567159</v>
      </c>
      <c r="D560" s="3">
        <v>60090.669901480898</v>
      </c>
      <c r="E560" s="1">
        <f t="shared" si="18"/>
        <v>0.515027749283272</v>
      </c>
      <c r="F560" s="1">
        <f t="shared" si="19"/>
        <v>37511.492720584196</v>
      </c>
      <c r="R560" s="1">
        <v>55800</v>
      </c>
      <c r="S560" s="1">
        <v>1</v>
      </c>
      <c r="T560" s="1">
        <v>0</v>
      </c>
    </row>
    <row r="561" spans="1:20">
      <c r="A561" s="3">
        <v>0.671052941583</v>
      </c>
      <c r="B561" s="3">
        <v>15995.6485050182</v>
      </c>
      <c r="C561" s="3">
        <v>1.14485741199262</v>
      </c>
      <c r="D561" s="3">
        <v>51123.509514336904</v>
      </c>
      <c r="E561" s="1">
        <f t="shared" si="18"/>
        <v>0.47380447040962004</v>
      </c>
      <c r="F561" s="1">
        <f t="shared" si="19"/>
        <v>35127.861009318702</v>
      </c>
      <c r="R561" s="1">
        <v>55900</v>
      </c>
      <c r="S561" s="1">
        <v>1</v>
      </c>
      <c r="T561" s="1">
        <v>0</v>
      </c>
    </row>
    <row r="562" spans="1:20">
      <c r="A562" s="3">
        <v>0.75106294521004102</v>
      </c>
      <c r="B562" s="3">
        <v>19872.0581994614</v>
      </c>
      <c r="C562" s="3">
        <v>1.3146360568286599</v>
      </c>
      <c r="D562" s="3">
        <v>55763.551780162001</v>
      </c>
      <c r="E562" s="1">
        <f t="shared" si="18"/>
        <v>0.56357311161861889</v>
      </c>
      <c r="F562" s="1">
        <f t="shared" si="19"/>
        <v>35891.493580700597</v>
      </c>
      <c r="R562" s="1">
        <v>56000</v>
      </c>
      <c r="S562" s="1">
        <v>1</v>
      </c>
      <c r="T562" s="1">
        <v>0</v>
      </c>
    </row>
    <row r="563" spans="1:20">
      <c r="A563" s="3">
        <v>0.74158910130827704</v>
      </c>
      <c r="B563" s="3">
        <v>17460.253048919501</v>
      </c>
      <c r="C563" s="3">
        <v>1.30610315344614</v>
      </c>
      <c r="D563" s="3">
        <v>54920.470617791703</v>
      </c>
      <c r="E563" s="1">
        <f t="shared" si="18"/>
        <v>0.56451405213786299</v>
      </c>
      <c r="F563" s="1">
        <f t="shared" si="19"/>
        <v>37460.217568872205</v>
      </c>
      <c r="R563" s="1">
        <v>56100</v>
      </c>
      <c r="S563" s="1">
        <v>1</v>
      </c>
      <c r="T563" s="1">
        <v>0</v>
      </c>
    </row>
    <row r="564" spans="1:20">
      <c r="A564" s="3">
        <v>0.71706605111117805</v>
      </c>
      <c r="B564" s="3">
        <v>18428.424076924399</v>
      </c>
      <c r="C564" s="3">
        <v>1.2376000577928801</v>
      </c>
      <c r="D564" s="3">
        <v>52565.8439049191</v>
      </c>
      <c r="E564" s="1">
        <f t="shared" si="18"/>
        <v>0.52053400668170202</v>
      </c>
      <c r="F564" s="1">
        <f t="shared" si="19"/>
        <v>34137.419827994701</v>
      </c>
      <c r="R564" s="1">
        <v>56200</v>
      </c>
      <c r="S564" s="1">
        <v>1</v>
      </c>
      <c r="T564" s="1">
        <v>0</v>
      </c>
    </row>
    <row r="565" spans="1:20">
      <c r="A565" s="3">
        <v>0.72442271768143995</v>
      </c>
      <c r="B565" s="3">
        <v>16423.317393081401</v>
      </c>
      <c r="C565" s="3">
        <v>1.25974761321762</v>
      </c>
      <c r="D565" s="3">
        <v>53929.707844647302</v>
      </c>
      <c r="E565" s="1">
        <f t="shared" si="18"/>
        <v>0.53532489553618001</v>
      </c>
      <c r="F565" s="1">
        <f t="shared" si="19"/>
        <v>37506.390451565901</v>
      </c>
      <c r="R565" s="1">
        <v>56300</v>
      </c>
      <c r="S565" s="1">
        <v>1</v>
      </c>
      <c r="T565" s="1">
        <v>0</v>
      </c>
    </row>
    <row r="566" spans="1:20">
      <c r="A566" s="3">
        <v>0.67837816257346095</v>
      </c>
      <c r="B566" s="3">
        <v>18810.093158311902</v>
      </c>
      <c r="C566" s="3">
        <v>1.1478506226629399</v>
      </c>
      <c r="D566" s="3">
        <v>54700.178624746703</v>
      </c>
      <c r="E566" s="1">
        <f t="shared" si="18"/>
        <v>0.46947246008947896</v>
      </c>
      <c r="F566" s="1">
        <f t="shared" si="19"/>
        <v>35890.085466434801</v>
      </c>
      <c r="R566" s="1">
        <v>56400</v>
      </c>
      <c r="S566" s="1">
        <v>1</v>
      </c>
      <c r="T566" s="1">
        <v>0</v>
      </c>
    </row>
    <row r="567" spans="1:20">
      <c r="A567" s="3">
        <v>0.734849785152627</v>
      </c>
      <c r="B567" s="3">
        <v>15240.9596006269</v>
      </c>
      <c r="C567" s="3">
        <v>1.27896505279365</v>
      </c>
      <c r="D567" s="3">
        <v>51612.184943915301</v>
      </c>
      <c r="E567" s="1">
        <f t="shared" si="18"/>
        <v>0.54411526764102303</v>
      </c>
      <c r="F567" s="1">
        <f t="shared" si="19"/>
        <v>36371.225343288403</v>
      </c>
      <c r="R567" s="1">
        <v>56500</v>
      </c>
      <c r="S567" s="1">
        <v>1</v>
      </c>
      <c r="T567" s="1">
        <v>0</v>
      </c>
    </row>
    <row r="568" spans="1:20">
      <c r="A568" s="3">
        <v>0.72177434471359403</v>
      </c>
      <c r="B568" s="3">
        <v>21037.7047745784</v>
      </c>
      <c r="C568" s="3">
        <v>1.1835219168945199</v>
      </c>
      <c r="D568" s="3">
        <v>56774.682704089697</v>
      </c>
      <c r="E568" s="1">
        <f t="shared" si="18"/>
        <v>0.46174757218092588</v>
      </c>
      <c r="F568" s="1">
        <f t="shared" si="19"/>
        <v>35736.977929511297</v>
      </c>
      <c r="R568" s="1">
        <v>56600</v>
      </c>
      <c r="S568" s="1">
        <v>1</v>
      </c>
      <c r="T568" s="1">
        <v>0</v>
      </c>
    </row>
    <row r="569" spans="1:20">
      <c r="A569" s="3">
        <v>0.66134438352820701</v>
      </c>
      <c r="B569" s="3">
        <v>20139.059049933701</v>
      </c>
      <c r="C569" s="3">
        <v>1.1503879145343201</v>
      </c>
      <c r="D569" s="3">
        <v>58194.197791011196</v>
      </c>
      <c r="E569" s="1">
        <f t="shared" si="18"/>
        <v>0.48904353100611309</v>
      </c>
      <c r="F569" s="1">
        <f t="shared" si="19"/>
        <v>38055.138741077491</v>
      </c>
      <c r="R569" s="1">
        <v>56700</v>
      </c>
      <c r="S569" s="1">
        <v>1</v>
      </c>
      <c r="T569" s="1">
        <v>0</v>
      </c>
    </row>
    <row r="570" spans="1:20">
      <c r="A570" s="3">
        <v>0.69026211477590704</v>
      </c>
      <c r="B570" s="3">
        <v>18258.332706229699</v>
      </c>
      <c r="C570" s="3">
        <v>1.20804246603214</v>
      </c>
      <c r="D570" s="3">
        <v>55408.492575189099</v>
      </c>
      <c r="E570" s="1">
        <f t="shared" si="18"/>
        <v>0.51778035125623301</v>
      </c>
      <c r="F570" s="1">
        <f t="shared" si="19"/>
        <v>37150.159868959396</v>
      </c>
      <c r="R570" s="1">
        <v>56800</v>
      </c>
      <c r="S570" s="1">
        <v>1</v>
      </c>
      <c r="T570" s="1">
        <v>0</v>
      </c>
    </row>
    <row r="571" spans="1:20">
      <c r="A571" s="3">
        <v>0.69320631705946101</v>
      </c>
      <c r="B571" s="3">
        <v>22621.116199627799</v>
      </c>
      <c r="C571" s="3">
        <v>1.18627281710239</v>
      </c>
      <c r="D571" s="3">
        <v>59406.574601194399</v>
      </c>
      <c r="E571" s="1">
        <f t="shared" si="18"/>
        <v>0.49306650004292896</v>
      </c>
      <c r="F571" s="1">
        <f t="shared" si="19"/>
        <v>36785.458401566604</v>
      </c>
      <c r="R571" s="1">
        <v>56900</v>
      </c>
      <c r="S571" s="1">
        <v>1</v>
      </c>
      <c r="T571" s="1">
        <v>0</v>
      </c>
    </row>
    <row r="572" spans="1:20">
      <c r="A572" s="3">
        <v>0.71016311324587</v>
      </c>
      <c r="B572" s="3">
        <v>20555.5843933988</v>
      </c>
      <c r="C572" s="3">
        <v>1.21413407386016</v>
      </c>
      <c r="D572" s="3">
        <v>55620.805723499201</v>
      </c>
      <c r="E572" s="1">
        <f t="shared" si="18"/>
        <v>0.50397096061429003</v>
      </c>
      <c r="F572" s="1">
        <f t="shared" si="19"/>
        <v>35065.221330100401</v>
      </c>
      <c r="R572" s="1">
        <v>57000</v>
      </c>
      <c r="S572" s="1">
        <v>1</v>
      </c>
      <c r="T572" s="1">
        <v>0</v>
      </c>
    </row>
    <row r="573" spans="1:20">
      <c r="A573" s="3">
        <v>0.69076545585708404</v>
      </c>
      <c r="B573" s="3">
        <v>22052.669097157399</v>
      </c>
      <c r="C573" s="3">
        <v>1.1692366137327701</v>
      </c>
      <c r="D573" s="3">
        <v>56529.050868322302</v>
      </c>
      <c r="E573" s="1">
        <f t="shared" si="18"/>
        <v>0.47847115787568606</v>
      </c>
      <c r="F573" s="1">
        <f t="shared" si="19"/>
        <v>34476.381771164903</v>
      </c>
      <c r="R573" s="1">
        <v>57100</v>
      </c>
      <c r="S573" s="1">
        <v>1</v>
      </c>
      <c r="T573" s="1">
        <v>0</v>
      </c>
    </row>
    <row r="574" spans="1:20">
      <c r="A574" s="3">
        <v>0.69407796163259605</v>
      </c>
      <c r="B574" s="3">
        <v>15979.843086160399</v>
      </c>
      <c r="C574" s="3">
        <v>1.2148961145105699</v>
      </c>
      <c r="D574" s="3">
        <v>55215.966188608101</v>
      </c>
      <c r="E574" s="1">
        <f t="shared" si="18"/>
        <v>0.52081815287797384</v>
      </c>
      <c r="F574" s="1">
        <f t="shared" si="19"/>
        <v>39236.123102447702</v>
      </c>
      <c r="R574" s="1">
        <v>57200</v>
      </c>
      <c r="S574" s="1">
        <v>1</v>
      </c>
      <c r="T574" s="1">
        <v>0</v>
      </c>
    </row>
    <row r="575" spans="1:20">
      <c r="A575" s="3">
        <v>0.72283817990509203</v>
      </c>
      <c r="B575" s="3">
        <v>21027.070529824901</v>
      </c>
      <c r="C575" s="3">
        <v>1.2274759518559399</v>
      </c>
      <c r="D575" s="3">
        <v>58863.3213639405</v>
      </c>
      <c r="E575" s="1">
        <f t="shared" si="18"/>
        <v>0.50463777195084791</v>
      </c>
      <c r="F575" s="1">
        <f t="shared" si="19"/>
        <v>37836.250834115599</v>
      </c>
      <c r="R575" s="1">
        <v>57300</v>
      </c>
      <c r="S575" s="1">
        <v>1</v>
      </c>
      <c r="T575" s="1">
        <v>0</v>
      </c>
    </row>
    <row r="576" spans="1:20">
      <c r="A576" s="3">
        <v>0.73675679984446996</v>
      </c>
      <c r="B576" s="3">
        <v>18115.704117121601</v>
      </c>
      <c r="C576" s="3">
        <v>1.26329588441383</v>
      </c>
      <c r="D576" s="3">
        <v>55803.270885617399</v>
      </c>
      <c r="E576" s="1">
        <f t="shared" si="18"/>
        <v>0.52653908456936005</v>
      </c>
      <c r="F576" s="1">
        <f t="shared" si="19"/>
        <v>37687.566768495803</v>
      </c>
      <c r="R576" s="1">
        <v>57400</v>
      </c>
      <c r="S576" s="1">
        <v>1</v>
      </c>
      <c r="T576" s="1">
        <v>0</v>
      </c>
    </row>
    <row r="577" spans="1:20">
      <c r="A577" s="3">
        <v>0.69597991096624401</v>
      </c>
      <c r="B577" s="3">
        <v>21778.407106990799</v>
      </c>
      <c r="C577" s="3">
        <v>1.2286622913398799</v>
      </c>
      <c r="D577" s="3">
        <v>58752.235845747899</v>
      </c>
      <c r="E577" s="1">
        <f t="shared" si="18"/>
        <v>0.53268238037363591</v>
      </c>
      <c r="F577" s="1">
        <f t="shared" si="19"/>
        <v>36973.828738757104</v>
      </c>
      <c r="R577" s="1">
        <v>57500</v>
      </c>
      <c r="S577" s="1">
        <v>1</v>
      </c>
      <c r="T577" s="1">
        <v>0</v>
      </c>
    </row>
    <row r="578" spans="1:20">
      <c r="A578" s="3">
        <v>0.70277873456499096</v>
      </c>
      <c r="B578" s="3">
        <v>19267.781109307602</v>
      </c>
      <c r="C578" s="3">
        <v>1.2129560930110701</v>
      </c>
      <c r="D578" s="3">
        <v>54082.118022540199</v>
      </c>
      <c r="E578" s="1">
        <f t="shared" si="18"/>
        <v>0.51017735844607914</v>
      </c>
      <c r="F578" s="1">
        <f t="shared" si="19"/>
        <v>34814.336913232597</v>
      </c>
      <c r="R578" s="1">
        <v>57600</v>
      </c>
      <c r="S578" s="1">
        <v>1</v>
      </c>
      <c r="T578" s="1">
        <v>0</v>
      </c>
    </row>
    <row r="579" spans="1:20">
      <c r="A579" s="3">
        <v>0.71844794424805503</v>
      </c>
      <c r="B579" s="3">
        <v>16290.287626008299</v>
      </c>
      <c r="C579" s="3">
        <v>1.2554357553611399</v>
      </c>
      <c r="D579" s="3">
        <v>52901.375031605297</v>
      </c>
      <c r="E579" s="1">
        <f t="shared" si="18"/>
        <v>0.53698781111308491</v>
      </c>
      <c r="F579" s="1">
        <f t="shared" si="19"/>
        <v>36611.087405596998</v>
      </c>
      <c r="R579" s="1">
        <v>57700</v>
      </c>
      <c r="S579" s="1">
        <v>1</v>
      </c>
      <c r="T579" s="1">
        <v>0</v>
      </c>
    </row>
    <row r="580" spans="1:20">
      <c r="A580" s="3">
        <v>0.78421971918420397</v>
      </c>
      <c r="B580" s="3">
        <v>21663.662937131201</v>
      </c>
      <c r="C580" s="3">
        <v>1.37544602816455</v>
      </c>
      <c r="D580" s="3">
        <v>60015.572440884796</v>
      </c>
      <c r="E580" s="1">
        <f t="shared" ref="E580:E643" si="20">C580-A580</f>
        <v>0.591226308980346</v>
      </c>
      <c r="F580" s="1">
        <f t="shared" ref="F580:F643" si="21">D580-B580</f>
        <v>38351.909503753595</v>
      </c>
      <c r="R580" s="1">
        <v>57800</v>
      </c>
      <c r="S580" s="1">
        <v>1</v>
      </c>
      <c r="T580" s="1">
        <v>0</v>
      </c>
    </row>
    <row r="581" spans="1:20">
      <c r="A581" s="3">
        <v>0.731676643614387</v>
      </c>
      <c r="B581" s="3">
        <v>22257.612596252999</v>
      </c>
      <c r="C581" s="3">
        <v>1.27515208856505</v>
      </c>
      <c r="D581" s="3">
        <v>62747.9779824371</v>
      </c>
      <c r="E581" s="1">
        <f t="shared" si="20"/>
        <v>0.54347544495066302</v>
      </c>
      <c r="F581" s="1">
        <f t="shared" si="21"/>
        <v>40490.365386184101</v>
      </c>
      <c r="R581" s="1">
        <v>57900</v>
      </c>
      <c r="S581" s="1">
        <v>0.999</v>
      </c>
      <c r="T581" s="1">
        <v>1E-3</v>
      </c>
    </row>
    <row r="582" spans="1:20">
      <c r="A582" s="3">
        <v>0.71740848801794399</v>
      </c>
      <c r="B582" s="3">
        <v>17281.734392021401</v>
      </c>
      <c r="C582" s="3">
        <v>1.23922457154101</v>
      </c>
      <c r="D582" s="3">
        <v>54466.6417429059</v>
      </c>
      <c r="E582" s="1">
        <f t="shared" si="20"/>
        <v>0.52181608352306597</v>
      </c>
      <c r="F582" s="1">
        <f t="shared" si="21"/>
        <v>37184.907350884503</v>
      </c>
      <c r="R582" s="1">
        <v>58000</v>
      </c>
      <c r="S582" s="1">
        <v>0.999</v>
      </c>
      <c r="T582" s="1">
        <v>1E-3</v>
      </c>
    </row>
    <row r="583" spans="1:20">
      <c r="A583" s="3">
        <v>0.73478816706185202</v>
      </c>
      <c r="B583" s="3">
        <v>24769.6726871305</v>
      </c>
      <c r="C583" s="3">
        <v>1.24999425564547</v>
      </c>
      <c r="D583" s="3">
        <v>64848.572655617099</v>
      </c>
      <c r="E583" s="1">
        <f t="shared" si="20"/>
        <v>0.51520608858361794</v>
      </c>
      <c r="F583" s="1">
        <f t="shared" si="21"/>
        <v>40078.899968486599</v>
      </c>
      <c r="R583" s="1">
        <v>58100</v>
      </c>
      <c r="S583" s="1">
        <v>0.999</v>
      </c>
      <c r="T583" s="1">
        <v>1E-3</v>
      </c>
    </row>
    <row r="584" spans="1:20">
      <c r="A584" s="3">
        <v>0.71519820274518497</v>
      </c>
      <c r="B584" s="3">
        <v>21569.499471443902</v>
      </c>
      <c r="C584" s="3">
        <v>1.2543077283708399</v>
      </c>
      <c r="D584" s="3">
        <v>58337.989385430898</v>
      </c>
      <c r="E584" s="1">
        <f t="shared" si="20"/>
        <v>0.53910952562565495</v>
      </c>
      <c r="F584" s="1">
        <f t="shared" si="21"/>
        <v>36768.489913986996</v>
      </c>
      <c r="R584" s="1">
        <v>58200</v>
      </c>
      <c r="S584" s="1">
        <v>0.999</v>
      </c>
      <c r="T584" s="1">
        <v>1E-3</v>
      </c>
    </row>
    <row r="585" spans="1:20">
      <c r="A585" s="3">
        <v>0.765302049928273</v>
      </c>
      <c r="B585" s="3">
        <v>18544.808661326999</v>
      </c>
      <c r="C585" s="3">
        <v>1.29425754984546</v>
      </c>
      <c r="D585" s="3">
        <v>53563.990204788803</v>
      </c>
      <c r="E585" s="1">
        <f t="shared" si="20"/>
        <v>0.52895549991718704</v>
      </c>
      <c r="F585" s="1">
        <f t="shared" si="21"/>
        <v>35019.181543461804</v>
      </c>
      <c r="R585" s="1">
        <v>58300</v>
      </c>
      <c r="S585" s="1">
        <v>0.998</v>
      </c>
      <c r="T585" s="1">
        <v>2E-3</v>
      </c>
    </row>
    <row r="586" spans="1:20">
      <c r="A586" s="3">
        <v>0.63600313703092304</v>
      </c>
      <c r="B586" s="3">
        <v>20865.674528430602</v>
      </c>
      <c r="C586" s="3">
        <v>1.0830209570596501</v>
      </c>
      <c r="D586" s="3">
        <v>55841.760630850098</v>
      </c>
      <c r="E586" s="1">
        <f t="shared" si="20"/>
        <v>0.44701782002872703</v>
      </c>
      <c r="F586" s="1">
        <f t="shared" si="21"/>
        <v>34976.086102419496</v>
      </c>
      <c r="R586" s="1">
        <v>58400</v>
      </c>
      <c r="S586" s="1">
        <v>0.998</v>
      </c>
      <c r="T586" s="1">
        <v>2E-3</v>
      </c>
    </row>
    <row r="587" spans="1:20">
      <c r="A587" s="3">
        <v>0.70330037634829101</v>
      </c>
      <c r="B587" s="3">
        <v>19353.7664150364</v>
      </c>
      <c r="C587" s="3">
        <v>1.25085489555839</v>
      </c>
      <c r="D587" s="3">
        <v>55222.941373795104</v>
      </c>
      <c r="E587" s="1">
        <f t="shared" si="20"/>
        <v>0.54755451921009901</v>
      </c>
      <c r="F587" s="1">
        <f t="shared" si="21"/>
        <v>35869.174958758704</v>
      </c>
      <c r="R587" s="1">
        <v>58500</v>
      </c>
      <c r="S587" s="1">
        <v>0.998</v>
      </c>
      <c r="T587" s="1">
        <v>2E-3</v>
      </c>
    </row>
    <row r="588" spans="1:20">
      <c r="A588" s="3">
        <v>0.71853127280961304</v>
      </c>
      <c r="B588" s="3">
        <v>19768.6406519583</v>
      </c>
      <c r="C588" s="3">
        <v>1.20380774886593</v>
      </c>
      <c r="D588" s="3">
        <v>56366.657962124104</v>
      </c>
      <c r="E588" s="1">
        <f t="shared" si="20"/>
        <v>0.48527647605631696</v>
      </c>
      <c r="F588" s="1">
        <f t="shared" si="21"/>
        <v>36598.0173101658</v>
      </c>
      <c r="R588" s="1">
        <v>58600</v>
      </c>
      <c r="S588" s="1">
        <v>0.998</v>
      </c>
      <c r="T588" s="1">
        <v>2E-3</v>
      </c>
    </row>
    <row r="589" spans="1:20">
      <c r="A589" s="3">
        <v>0.72753463601639601</v>
      </c>
      <c r="B589" s="3">
        <v>18010.471163560302</v>
      </c>
      <c r="C589" s="3">
        <v>1.26346590389001</v>
      </c>
      <c r="D589" s="3">
        <v>55061.451128805304</v>
      </c>
      <c r="E589" s="1">
        <f t="shared" si="20"/>
        <v>0.535931267873614</v>
      </c>
      <c r="F589" s="1">
        <f t="shared" si="21"/>
        <v>37050.979965245002</v>
      </c>
      <c r="R589" s="1">
        <v>58700</v>
      </c>
      <c r="S589" s="1">
        <v>0.998</v>
      </c>
      <c r="T589" s="1">
        <v>2E-3</v>
      </c>
    </row>
    <row r="590" spans="1:20">
      <c r="A590" s="3">
        <v>0.676944253813348</v>
      </c>
      <c r="B590" s="3">
        <v>18512.514514340699</v>
      </c>
      <c r="C590" s="3">
        <v>1.17251031533371</v>
      </c>
      <c r="D590" s="3">
        <v>55352.499533063499</v>
      </c>
      <c r="E590" s="1">
        <f t="shared" si="20"/>
        <v>0.49556606152036198</v>
      </c>
      <c r="F590" s="1">
        <f t="shared" si="21"/>
        <v>36839.9850187228</v>
      </c>
      <c r="R590" s="1">
        <v>58800</v>
      </c>
      <c r="S590" s="1">
        <v>0.998</v>
      </c>
      <c r="T590" s="1">
        <v>2E-3</v>
      </c>
    </row>
    <row r="591" spans="1:20">
      <c r="A591" s="3">
        <v>0.70861995207070805</v>
      </c>
      <c r="B591" s="3">
        <v>20912.345647639799</v>
      </c>
      <c r="C591" s="3">
        <v>1.2060277896007401</v>
      </c>
      <c r="D591" s="3">
        <v>56439.237211436499</v>
      </c>
      <c r="E591" s="1">
        <f t="shared" si="20"/>
        <v>0.49740783753003204</v>
      </c>
      <c r="F591" s="1">
        <f t="shared" si="21"/>
        <v>35526.8915637967</v>
      </c>
      <c r="R591" s="1">
        <v>58900</v>
      </c>
      <c r="S591" s="1">
        <v>0.997</v>
      </c>
      <c r="T591" s="1">
        <v>3.0000000000000001E-3</v>
      </c>
    </row>
    <row r="592" spans="1:20">
      <c r="A592" s="3">
        <v>0.70325842590690202</v>
      </c>
      <c r="B592" s="3">
        <v>16380.090697834599</v>
      </c>
      <c r="C592" s="3">
        <v>1.2269109148373001</v>
      </c>
      <c r="D592" s="3">
        <v>53133.415213529799</v>
      </c>
      <c r="E592" s="1">
        <f t="shared" si="20"/>
        <v>0.52365248893039806</v>
      </c>
      <c r="F592" s="1">
        <f t="shared" si="21"/>
        <v>36753.324515695203</v>
      </c>
      <c r="R592" s="1">
        <v>59000</v>
      </c>
      <c r="S592" s="1">
        <v>0.997</v>
      </c>
      <c r="T592" s="1">
        <v>3.0000000000000001E-3</v>
      </c>
    </row>
    <row r="593" spans="1:20">
      <c r="A593" s="3">
        <v>0.71411931205280599</v>
      </c>
      <c r="B593" s="3">
        <v>18796.5290294925</v>
      </c>
      <c r="C593" s="3">
        <v>1.2323272355964201</v>
      </c>
      <c r="D593" s="3">
        <v>55300.099146208297</v>
      </c>
      <c r="E593" s="1">
        <f t="shared" si="20"/>
        <v>0.51820792354361411</v>
      </c>
      <c r="F593" s="1">
        <f t="shared" si="21"/>
        <v>36503.570116715797</v>
      </c>
      <c r="R593" s="1">
        <v>59100</v>
      </c>
      <c r="S593" s="1">
        <v>0.997</v>
      </c>
      <c r="T593" s="1">
        <v>3.0000000000000001E-3</v>
      </c>
    </row>
    <row r="594" spans="1:20">
      <c r="A594" s="3">
        <v>0.69978148113182603</v>
      </c>
      <c r="B594" s="3">
        <v>21035.4589066095</v>
      </c>
      <c r="C594" s="3">
        <v>1.20525039714466</v>
      </c>
      <c r="D594" s="3">
        <v>59429.431563218001</v>
      </c>
      <c r="E594" s="1">
        <f t="shared" si="20"/>
        <v>0.50546891601283395</v>
      </c>
      <c r="F594" s="1">
        <f t="shared" si="21"/>
        <v>38393.972656608501</v>
      </c>
      <c r="R594" s="1">
        <v>59200</v>
      </c>
      <c r="S594" s="1">
        <v>0.997</v>
      </c>
      <c r="T594" s="1">
        <v>3.0000000000000001E-3</v>
      </c>
    </row>
    <row r="595" spans="1:20">
      <c r="A595" s="3">
        <v>0.71687203828239499</v>
      </c>
      <c r="B595" s="3">
        <v>19100.5399081631</v>
      </c>
      <c r="C595" s="3">
        <v>1.2480046570854999</v>
      </c>
      <c r="D595" s="3">
        <v>57358.400546749901</v>
      </c>
      <c r="E595" s="1">
        <f t="shared" si="20"/>
        <v>0.53113261880310492</v>
      </c>
      <c r="F595" s="1">
        <f t="shared" si="21"/>
        <v>38257.860638586804</v>
      </c>
      <c r="R595" s="1">
        <v>59300</v>
      </c>
      <c r="S595" s="1">
        <v>0.997</v>
      </c>
      <c r="T595" s="1">
        <v>3.0000000000000001E-3</v>
      </c>
    </row>
    <row r="596" spans="1:20">
      <c r="A596" s="3">
        <v>0.68988914353210296</v>
      </c>
      <c r="B596" s="3">
        <v>20924.363200995002</v>
      </c>
      <c r="C596" s="3">
        <v>1.1921654024924699</v>
      </c>
      <c r="D596" s="3">
        <v>58228.259019371202</v>
      </c>
      <c r="E596" s="1">
        <f t="shared" si="20"/>
        <v>0.50227625896036698</v>
      </c>
      <c r="F596" s="1">
        <f t="shared" si="21"/>
        <v>37303.895818376201</v>
      </c>
      <c r="R596" s="1">
        <v>59400</v>
      </c>
      <c r="S596" s="1">
        <v>0.997</v>
      </c>
      <c r="T596" s="1">
        <v>3.0000000000000001E-3</v>
      </c>
    </row>
    <row r="597" spans="1:20">
      <c r="A597" s="3">
        <v>0.68767351368246199</v>
      </c>
      <c r="B597" s="3">
        <v>20654.350367561099</v>
      </c>
      <c r="C597" s="3">
        <v>1.22942737307891</v>
      </c>
      <c r="D597" s="3">
        <v>58960.700100528498</v>
      </c>
      <c r="E597" s="1">
        <f t="shared" si="20"/>
        <v>0.54175385939644805</v>
      </c>
      <c r="F597" s="1">
        <f t="shared" si="21"/>
        <v>38306.349732967399</v>
      </c>
      <c r="R597" s="1">
        <v>59500</v>
      </c>
      <c r="S597" s="1">
        <v>0.997</v>
      </c>
      <c r="T597" s="1">
        <v>3.0000000000000001E-3</v>
      </c>
    </row>
    <row r="598" spans="1:20">
      <c r="A598" s="3">
        <v>0.63855368326392803</v>
      </c>
      <c r="B598" s="3">
        <v>15726.9398230105</v>
      </c>
      <c r="C598" s="3">
        <v>1.0792216609232701</v>
      </c>
      <c r="D598" s="3">
        <v>52748.262220048702</v>
      </c>
      <c r="E598" s="1">
        <f t="shared" si="20"/>
        <v>0.44066797765934207</v>
      </c>
      <c r="F598" s="1">
        <f t="shared" si="21"/>
        <v>37021.322397038202</v>
      </c>
      <c r="R598" s="1">
        <v>59600</v>
      </c>
      <c r="S598" s="1">
        <v>0.997</v>
      </c>
      <c r="T598" s="1">
        <v>3.0000000000000001E-3</v>
      </c>
    </row>
    <row r="599" spans="1:20">
      <c r="A599" s="3">
        <v>0.74981626281317104</v>
      </c>
      <c r="B599" s="3">
        <v>23459.4325139705</v>
      </c>
      <c r="C599" s="3">
        <v>1.28256075414763</v>
      </c>
      <c r="D599" s="3">
        <v>60805.394717996598</v>
      </c>
      <c r="E599" s="1">
        <f t="shared" si="20"/>
        <v>0.532744491334459</v>
      </c>
      <c r="F599" s="1">
        <f t="shared" si="21"/>
        <v>37345.962204026102</v>
      </c>
      <c r="R599" s="1">
        <v>59700</v>
      </c>
      <c r="S599" s="1">
        <v>0.997</v>
      </c>
      <c r="T599" s="1">
        <v>3.0000000000000001E-3</v>
      </c>
    </row>
    <row r="600" spans="1:20">
      <c r="A600" s="3">
        <v>0.72510944861317195</v>
      </c>
      <c r="B600" s="3">
        <v>21512.3897967786</v>
      </c>
      <c r="C600" s="3">
        <v>1.25995413254685</v>
      </c>
      <c r="D600" s="3">
        <v>58927.1392225401</v>
      </c>
      <c r="E600" s="1">
        <f t="shared" si="20"/>
        <v>0.53484468393367801</v>
      </c>
      <c r="F600" s="1">
        <f t="shared" si="21"/>
        <v>37414.749425761504</v>
      </c>
      <c r="R600" s="1">
        <v>59800</v>
      </c>
      <c r="S600" s="1">
        <v>0.997</v>
      </c>
      <c r="T600" s="1">
        <v>3.0000000000000001E-3</v>
      </c>
    </row>
    <row r="601" spans="1:20">
      <c r="A601" s="3">
        <v>0.69596261487741395</v>
      </c>
      <c r="B601" s="3">
        <v>18815.559351726399</v>
      </c>
      <c r="C601" s="3">
        <v>1.2142658490648399</v>
      </c>
      <c r="D601" s="3">
        <v>56909.582293525098</v>
      </c>
      <c r="E601" s="1">
        <f t="shared" si="20"/>
        <v>0.51830323418742597</v>
      </c>
      <c r="F601" s="1">
        <f t="shared" si="21"/>
        <v>38094.022941798699</v>
      </c>
      <c r="R601" s="1">
        <v>59900</v>
      </c>
      <c r="S601" s="1">
        <v>0.996</v>
      </c>
      <c r="T601" s="1">
        <v>4.0000000000000001E-3</v>
      </c>
    </row>
    <row r="602" spans="1:20">
      <c r="A602" s="3">
        <v>0.71134817619961999</v>
      </c>
      <c r="B602" s="3">
        <v>17951.855910324099</v>
      </c>
      <c r="C602" s="3">
        <v>1.2391714886171601</v>
      </c>
      <c r="D602" s="3">
        <v>55334.151735180698</v>
      </c>
      <c r="E602" s="1">
        <f t="shared" si="20"/>
        <v>0.5278233124175401</v>
      </c>
      <c r="F602" s="1">
        <f t="shared" si="21"/>
        <v>37382.295824856599</v>
      </c>
      <c r="R602" s="1">
        <v>60000</v>
      </c>
      <c r="S602" s="1">
        <v>0.996</v>
      </c>
      <c r="T602" s="1">
        <v>4.0000000000000001E-3</v>
      </c>
    </row>
    <row r="603" spans="1:20">
      <c r="A603" s="3">
        <v>0.69653376020290803</v>
      </c>
      <c r="B603" s="3">
        <v>17999.9034447132</v>
      </c>
      <c r="C603" s="3">
        <v>1.2394898165339101</v>
      </c>
      <c r="D603" s="3">
        <v>56107.882176099702</v>
      </c>
      <c r="E603" s="1">
        <f t="shared" si="20"/>
        <v>0.54295605633100208</v>
      </c>
      <c r="F603" s="1">
        <f t="shared" si="21"/>
        <v>38107.978731386502</v>
      </c>
      <c r="R603" s="1">
        <v>60100</v>
      </c>
      <c r="S603" s="1">
        <v>0.996</v>
      </c>
      <c r="T603" s="1">
        <v>4.0000000000000001E-3</v>
      </c>
    </row>
    <row r="604" spans="1:20">
      <c r="A604" s="3">
        <v>0.68482869379367395</v>
      </c>
      <c r="B604" s="3">
        <v>18448.099316912401</v>
      </c>
      <c r="C604" s="3">
        <v>1.19709749671207</v>
      </c>
      <c r="D604" s="3">
        <v>57005.1528407683</v>
      </c>
      <c r="E604" s="1">
        <f t="shared" si="20"/>
        <v>0.51226880291839605</v>
      </c>
      <c r="F604" s="1">
        <f t="shared" si="21"/>
        <v>38557.053523855895</v>
      </c>
      <c r="R604" s="1">
        <v>60200</v>
      </c>
      <c r="S604" s="1">
        <v>0.996</v>
      </c>
      <c r="T604" s="1">
        <v>4.0000000000000001E-3</v>
      </c>
    </row>
    <row r="605" spans="1:20">
      <c r="A605" s="3">
        <v>0.67726748771804202</v>
      </c>
      <c r="B605" s="3">
        <v>21267.535507356399</v>
      </c>
      <c r="C605" s="3">
        <v>1.15411142096008</v>
      </c>
      <c r="D605" s="3">
        <v>59511.740901669298</v>
      </c>
      <c r="E605" s="1">
        <f t="shared" si="20"/>
        <v>0.476843933242038</v>
      </c>
      <c r="F605" s="1">
        <f t="shared" si="21"/>
        <v>38244.205394312899</v>
      </c>
      <c r="R605" s="1">
        <v>60300</v>
      </c>
      <c r="S605" s="1">
        <v>0.996</v>
      </c>
      <c r="T605" s="1">
        <v>4.0000000000000001E-3</v>
      </c>
    </row>
    <row r="606" spans="1:20">
      <c r="A606" s="3">
        <v>0.71140165308514103</v>
      </c>
      <c r="B606" s="3">
        <v>18625.5592346837</v>
      </c>
      <c r="C606" s="3">
        <v>1.28550591455897</v>
      </c>
      <c r="D606" s="3">
        <v>56924.759883618703</v>
      </c>
      <c r="E606" s="1">
        <f t="shared" si="20"/>
        <v>0.57410426147382898</v>
      </c>
      <c r="F606" s="1">
        <f t="shared" si="21"/>
        <v>38299.200648935002</v>
      </c>
      <c r="R606" s="1">
        <v>60400</v>
      </c>
      <c r="S606" s="1">
        <v>0.995</v>
      </c>
      <c r="T606" s="1">
        <v>5.0000000000000001E-3</v>
      </c>
    </row>
    <row r="607" spans="1:20">
      <c r="A607" s="3">
        <v>0.65135629531810302</v>
      </c>
      <c r="B607" s="3">
        <v>18399.9087286549</v>
      </c>
      <c r="C607" s="3">
        <v>1.1233607632098599</v>
      </c>
      <c r="D607" s="3">
        <v>56011.350835199599</v>
      </c>
      <c r="E607" s="1">
        <f t="shared" si="20"/>
        <v>0.47200446789175687</v>
      </c>
      <c r="F607" s="1">
        <f t="shared" si="21"/>
        <v>37611.442106544695</v>
      </c>
      <c r="R607" s="1">
        <v>60500</v>
      </c>
      <c r="S607" s="1">
        <v>0.995</v>
      </c>
      <c r="T607" s="1">
        <v>5.0000000000000001E-3</v>
      </c>
    </row>
    <row r="608" spans="1:20">
      <c r="A608" s="3">
        <v>0.67689140572036599</v>
      </c>
      <c r="B608" s="3">
        <v>20262.754137170701</v>
      </c>
      <c r="C608" s="3">
        <v>1.2138231557563299</v>
      </c>
      <c r="D608" s="3">
        <v>56265.946381913804</v>
      </c>
      <c r="E608" s="1">
        <f t="shared" si="20"/>
        <v>0.53693175003596394</v>
      </c>
      <c r="F608" s="1">
        <f t="shared" si="21"/>
        <v>36003.192244743099</v>
      </c>
      <c r="R608" s="1">
        <v>60600</v>
      </c>
      <c r="S608" s="1">
        <v>0.995</v>
      </c>
      <c r="T608" s="1">
        <v>5.0000000000000001E-3</v>
      </c>
    </row>
    <row r="609" spans="1:20">
      <c r="A609" s="3">
        <v>0.74274430154965898</v>
      </c>
      <c r="B609" s="3">
        <v>19227.991091182201</v>
      </c>
      <c r="C609" s="3">
        <v>1.2901973625873999</v>
      </c>
      <c r="D609" s="3">
        <v>56668.346033015201</v>
      </c>
      <c r="E609" s="1">
        <f t="shared" si="20"/>
        <v>0.54745306103774094</v>
      </c>
      <c r="F609" s="1">
        <f t="shared" si="21"/>
        <v>37440.354941833</v>
      </c>
      <c r="R609" s="1">
        <v>60700</v>
      </c>
      <c r="S609" s="1">
        <v>0.99399999999999999</v>
      </c>
      <c r="T609" s="1">
        <v>6.0000000000000001E-3</v>
      </c>
    </row>
    <row r="610" spans="1:20">
      <c r="A610" s="3">
        <v>0.73689841549483104</v>
      </c>
      <c r="B610" s="3">
        <v>17358.133966168301</v>
      </c>
      <c r="C610" s="3">
        <v>1.28729778824514</v>
      </c>
      <c r="D610" s="3">
        <v>56507.961748282498</v>
      </c>
      <c r="E610" s="1">
        <f t="shared" si="20"/>
        <v>0.55039937275030892</v>
      </c>
      <c r="F610" s="1">
        <f t="shared" si="21"/>
        <v>39149.827782114196</v>
      </c>
      <c r="R610" s="1">
        <v>60800</v>
      </c>
      <c r="S610" s="1">
        <v>0.99399999999999999</v>
      </c>
      <c r="T610" s="1">
        <v>6.0000000000000001E-3</v>
      </c>
    </row>
    <row r="611" spans="1:20">
      <c r="A611" s="3">
        <v>0.72114785870645803</v>
      </c>
      <c r="B611" s="3">
        <v>18259.6183067354</v>
      </c>
      <c r="C611" s="3">
        <v>1.23246254095559</v>
      </c>
      <c r="D611" s="3">
        <v>54257.351586461897</v>
      </c>
      <c r="E611" s="1">
        <f t="shared" si="20"/>
        <v>0.51131468224913201</v>
      </c>
      <c r="F611" s="1">
        <f t="shared" si="21"/>
        <v>35997.733279726497</v>
      </c>
      <c r="R611" s="1">
        <v>60900</v>
      </c>
      <c r="S611" s="1">
        <v>0.99399999999999999</v>
      </c>
      <c r="T611" s="1">
        <v>6.0000000000000001E-3</v>
      </c>
    </row>
    <row r="612" spans="1:20">
      <c r="A612" s="3">
        <v>0.72164828938814596</v>
      </c>
      <c r="B612" s="3">
        <v>22447.522451356399</v>
      </c>
      <c r="C612" s="3">
        <v>1.2841975352746</v>
      </c>
      <c r="D612" s="3">
        <v>56399.165053474098</v>
      </c>
      <c r="E612" s="1">
        <f t="shared" si="20"/>
        <v>0.56254924588645405</v>
      </c>
      <c r="F612" s="1">
        <f t="shared" si="21"/>
        <v>33951.642602117703</v>
      </c>
      <c r="R612" s="1">
        <v>61000</v>
      </c>
      <c r="S612" s="1">
        <v>0.99399999999999999</v>
      </c>
      <c r="T612" s="1">
        <v>6.0000000000000001E-3</v>
      </c>
    </row>
    <row r="613" spans="1:20">
      <c r="A613" s="3">
        <v>0.69021862895411201</v>
      </c>
      <c r="B613" s="3">
        <v>19329.6506686844</v>
      </c>
      <c r="C613" s="3">
        <v>1.1563143465174199</v>
      </c>
      <c r="D613" s="3">
        <v>54079.0484987366</v>
      </c>
      <c r="E613" s="1">
        <f t="shared" si="20"/>
        <v>0.46609571756330792</v>
      </c>
      <c r="F613" s="1">
        <f t="shared" si="21"/>
        <v>34749.397830052199</v>
      </c>
      <c r="R613" s="1">
        <v>61100</v>
      </c>
      <c r="S613" s="1">
        <v>0.99399999999999999</v>
      </c>
      <c r="T613" s="1">
        <v>6.0000000000000001E-3</v>
      </c>
    </row>
    <row r="614" spans="1:20">
      <c r="A614" s="3">
        <v>0.69704130315937496</v>
      </c>
      <c r="B614" s="3">
        <v>17102.022548089299</v>
      </c>
      <c r="C614" s="3">
        <v>1.2032043404016699</v>
      </c>
      <c r="D614" s="3">
        <v>54678.901094456101</v>
      </c>
      <c r="E614" s="1">
        <f t="shared" si="20"/>
        <v>0.50616303724229494</v>
      </c>
      <c r="F614" s="1">
        <f t="shared" si="21"/>
        <v>37576.878546366803</v>
      </c>
      <c r="R614" s="1">
        <v>61200</v>
      </c>
      <c r="S614" s="1">
        <v>0.99299999999999999</v>
      </c>
      <c r="T614" s="1">
        <v>7.0000000000000001E-3</v>
      </c>
    </row>
    <row r="615" spans="1:20">
      <c r="A615" s="3">
        <v>0.724487265353573</v>
      </c>
      <c r="B615" s="3">
        <v>18651.811543448599</v>
      </c>
      <c r="C615" s="3">
        <v>1.2856661244736101</v>
      </c>
      <c r="D615" s="3">
        <v>55941.278419835697</v>
      </c>
      <c r="E615" s="1">
        <f t="shared" si="20"/>
        <v>0.56117885912003707</v>
      </c>
      <c r="F615" s="1">
        <f t="shared" si="21"/>
        <v>37289.466876387101</v>
      </c>
      <c r="R615" s="1">
        <v>61300</v>
      </c>
      <c r="S615" s="1">
        <v>0.99299999999999999</v>
      </c>
      <c r="T615" s="1">
        <v>7.0000000000000001E-3</v>
      </c>
    </row>
    <row r="616" spans="1:20">
      <c r="A616" s="3">
        <v>0.686968818056516</v>
      </c>
      <c r="B616" s="3">
        <v>15938.143195053201</v>
      </c>
      <c r="C616" s="3">
        <v>1.2059936026331</v>
      </c>
      <c r="D616" s="3">
        <v>52091.840264504703</v>
      </c>
      <c r="E616" s="1">
        <f t="shared" si="20"/>
        <v>0.51902478457658396</v>
      </c>
      <c r="F616" s="1">
        <f t="shared" si="21"/>
        <v>36153.697069451504</v>
      </c>
      <c r="R616" s="1">
        <v>61400</v>
      </c>
      <c r="S616" s="1">
        <v>0.99299999999999999</v>
      </c>
      <c r="T616" s="1">
        <v>7.0000000000000001E-3</v>
      </c>
    </row>
    <row r="617" spans="1:20">
      <c r="A617" s="3">
        <v>0.71251248697557501</v>
      </c>
      <c r="B617" s="3">
        <v>16044.4367587464</v>
      </c>
      <c r="C617" s="3">
        <v>1.2335647878804701</v>
      </c>
      <c r="D617" s="3">
        <v>53182.241085192101</v>
      </c>
      <c r="E617" s="1">
        <f t="shared" si="20"/>
        <v>0.52105230090489507</v>
      </c>
      <c r="F617" s="1">
        <f t="shared" si="21"/>
        <v>37137.804326445701</v>
      </c>
      <c r="R617" s="1">
        <v>61500</v>
      </c>
      <c r="S617" s="1">
        <v>0.99299999999999999</v>
      </c>
      <c r="T617" s="1">
        <v>7.0000000000000001E-3</v>
      </c>
    </row>
    <row r="618" spans="1:20">
      <c r="A618" s="3">
        <v>0.65042804606466698</v>
      </c>
      <c r="B618" s="3">
        <v>19769.665757762501</v>
      </c>
      <c r="C618" s="3">
        <v>1.1144199976925999</v>
      </c>
      <c r="D618" s="3">
        <v>56839.649843300598</v>
      </c>
      <c r="E618" s="1">
        <f t="shared" si="20"/>
        <v>0.46399195162793294</v>
      </c>
      <c r="F618" s="1">
        <f t="shared" si="21"/>
        <v>37069.984085538097</v>
      </c>
      <c r="R618" s="1">
        <v>61600</v>
      </c>
      <c r="S618" s="1">
        <v>0.99199999999999999</v>
      </c>
      <c r="T618" s="1">
        <v>8.0000000000000002E-3</v>
      </c>
    </row>
    <row r="619" spans="1:20">
      <c r="A619" s="3">
        <v>0.69897487343544695</v>
      </c>
      <c r="B619" s="3">
        <v>15773.125941324201</v>
      </c>
      <c r="C619" s="3">
        <v>1.1772708018818601</v>
      </c>
      <c r="D619" s="3">
        <v>51422.357512660397</v>
      </c>
      <c r="E619" s="1">
        <f t="shared" si="20"/>
        <v>0.47829592844641311</v>
      </c>
      <c r="F619" s="1">
        <f t="shared" si="21"/>
        <v>35649.231571336197</v>
      </c>
      <c r="R619" s="1">
        <v>61700</v>
      </c>
      <c r="S619" s="1">
        <v>0.99199999999999999</v>
      </c>
      <c r="T619" s="1">
        <v>8.0000000000000002E-3</v>
      </c>
    </row>
    <row r="620" spans="1:20">
      <c r="A620" s="3">
        <v>0.73319262653851802</v>
      </c>
      <c r="B620" s="3">
        <v>17719.838362677099</v>
      </c>
      <c r="C620" s="3">
        <v>1.2677671045658301</v>
      </c>
      <c r="D620" s="3">
        <v>53909.9249518367</v>
      </c>
      <c r="E620" s="1">
        <f t="shared" si="20"/>
        <v>0.53457447802731206</v>
      </c>
      <c r="F620" s="1">
        <f t="shared" si="21"/>
        <v>36190.086589159604</v>
      </c>
      <c r="R620" s="1">
        <v>61800</v>
      </c>
      <c r="S620" s="1">
        <v>0.99199999999999999</v>
      </c>
      <c r="T620" s="1">
        <v>8.0000000000000002E-3</v>
      </c>
    </row>
    <row r="621" spans="1:20">
      <c r="A621" s="3">
        <v>0.70285969492911804</v>
      </c>
      <c r="B621" s="3">
        <v>14417.3629460746</v>
      </c>
      <c r="C621" s="3">
        <v>1.21674112782029</v>
      </c>
      <c r="D621" s="3">
        <v>51333.382223193403</v>
      </c>
      <c r="E621" s="1">
        <f t="shared" si="20"/>
        <v>0.51388143289117194</v>
      </c>
      <c r="F621" s="1">
        <f t="shared" si="21"/>
        <v>36916.019277118801</v>
      </c>
      <c r="R621" s="1">
        <v>61900</v>
      </c>
      <c r="S621" s="1">
        <v>0.99199999999999999</v>
      </c>
      <c r="T621" s="1">
        <v>8.0000000000000002E-3</v>
      </c>
    </row>
    <row r="622" spans="1:20">
      <c r="A622" s="3">
        <v>0.70029957028892997</v>
      </c>
      <c r="B622" s="3">
        <v>24449.635892986498</v>
      </c>
      <c r="C622" s="3">
        <v>1.21714090646839</v>
      </c>
      <c r="D622" s="3">
        <v>64019.513483741801</v>
      </c>
      <c r="E622" s="1">
        <f t="shared" si="20"/>
        <v>0.51684133617946004</v>
      </c>
      <c r="F622" s="1">
        <f t="shared" si="21"/>
        <v>39569.877590755306</v>
      </c>
      <c r="R622" s="1">
        <v>62000</v>
      </c>
      <c r="S622" s="1">
        <v>0.99199999999999999</v>
      </c>
      <c r="T622" s="1">
        <v>8.0000000000000002E-3</v>
      </c>
    </row>
    <row r="623" spans="1:20">
      <c r="A623" s="3">
        <v>0.73133744647556498</v>
      </c>
      <c r="B623" s="3">
        <v>19945.685363118999</v>
      </c>
      <c r="C623" s="3">
        <v>1.2568103918367699</v>
      </c>
      <c r="D623" s="3">
        <v>57470.213985279297</v>
      </c>
      <c r="E623" s="1">
        <f t="shared" si="20"/>
        <v>0.52547294536120492</v>
      </c>
      <c r="F623" s="1">
        <f t="shared" si="21"/>
        <v>37524.528622160302</v>
      </c>
      <c r="R623" s="1">
        <v>62100</v>
      </c>
      <c r="S623" s="1">
        <v>0.99099999999999999</v>
      </c>
      <c r="T623" s="1">
        <v>8.9999999999999993E-3</v>
      </c>
    </row>
    <row r="624" spans="1:20">
      <c r="A624" s="3">
        <v>0.67444361541986697</v>
      </c>
      <c r="B624" s="3">
        <v>19095.934391861101</v>
      </c>
      <c r="C624" s="3">
        <v>1.1591113592509199</v>
      </c>
      <c r="D624" s="3">
        <v>56919.732960364498</v>
      </c>
      <c r="E624" s="1">
        <f t="shared" si="20"/>
        <v>0.48466774383105293</v>
      </c>
      <c r="F624" s="1">
        <f t="shared" si="21"/>
        <v>37823.798568503393</v>
      </c>
      <c r="R624" s="1">
        <v>62200</v>
      </c>
      <c r="S624" s="1">
        <v>0.99099999999999999</v>
      </c>
      <c r="T624" s="1">
        <v>8.9999999999999993E-3</v>
      </c>
    </row>
    <row r="625" spans="1:20">
      <c r="A625" s="3">
        <v>0.71268603550082799</v>
      </c>
      <c r="B625" s="3">
        <v>22107.832613946699</v>
      </c>
      <c r="C625" s="3">
        <v>1.22863771113718</v>
      </c>
      <c r="D625" s="3">
        <v>59467.233153868401</v>
      </c>
      <c r="E625" s="1">
        <f t="shared" si="20"/>
        <v>0.51595167563635203</v>
      </c>
      <c r="F625" s="1">
        <f t="shared" si="21"/>
        <v>37359.400539921699</v>
      </c>
      <c r="R625" s="1">
        <v>62300</v>
      </c>
      <c r="S625" s="1">
        <v>0.99099999999999999</v>
      </c>
      <c r="T625" s="1">
        <v>8.9999999999999993E-3</v>
      </c>
    </row>
    <row r="626" spans="1:20">
      <c r="A626" s="3">
        <v>0.74361374879980102</v>
      </c>
      <c r="B626" s="3">
        <v>21410.937570091901</v>
      </c>
      <c r="C626" s="3">
        <v>1.2409146901885399</v>
      </c>
      <c r="D626" s="3">
        <v>58153.1886991707</v>
      </c>
      <c r="E626" s="1">
        <f t="shared" si="20"/>
        <v>0.49730094138873893</v>
      </c>
      <c r="F626" s="1">
        <f t="shared" si="21"/>
        <v>36742.251129078795</v>
      </c>
      <c r="R626" s="1">
        <v>62400</v>
      </c>
      <c r="S626" s="1">
        <v>0.99</v>
      </c>
      <c r="T626" s="1">
        <v>0.01</v>
      </c>
    </row>
    <row r="627" spans="1:20">
      <c r="A627" s="3">
        <v>0.64514690064388103</v>
      </c>
      <c r="B627" s="3">
        <v>26187.070656747201</v>
      </c>
      <c r="C627" s="3">
        <v>1.09200908859507</v>
      </c>
      <c r="D627" s="3">
        <v>67370.542329409596</v>
      </c>
      <c r="E627" s="1">
        <f t="shared" si="20"/>
        <v>0.44686218795118893</v>
      </c>
      <c r="F627" s="1">
        <f t="shared" si="21"/>
        <v>41183.471672662396</v>
      </c>
      <c r="R627" s="1">
        <v>62500</v>
      </c>
      <c r="S627" s="1">
        <v>0.99</v>
      </c>
      <c r="T627" s="1">
        <v>0.01</v>
      </c>
    </row>
    <row r="628" spans="1:20">
      <c r="A628" s="3">
        <v>0.69894923624765504</v>
      </c>
      <c r="B628" s="3">
        <v>18606.184965941298</v>
      </c>
      <c r="C628" s="3">
        <v>1.2532583538748101</v>
      </c>
      <c r="D628" s="3">
        <v>57955.442317022898</v>
      </c>
      <c r="E628" s="1">
        <f t="shared" si="20"/>
        <v>0.55430911762715507</v>
      </c>
      <c r="F628" s="1">
        <f t="shared" si="21"/>
        <v>39349.2573510816</v>
      </c>
      <c r="R628" s="1">
        <v>62600</v>
      </c>
      <c r="S628" s="1">
        <v>0.99</v>
      </c>
      <c r="T628" s="1">
        <v>0.01</v>
      </c>
    </row>
    <row r="629" spans="1:20">
      <c r="A629" s="3">
        <v>0.74483730881192101</v>
      </c>
      <c r="B629" s="3">
        <v>16782.614014991799</v>
      </c>
      <c r="C629" s="3">
        <v>1.2781091183150799</v>
      </c>
      <c r="D629" s="3">
        <v>52463.076856322099</v>
      </c>
      <c r="E629" s="1">
        <f t="shared" si="20"/>
        <v>0.53327180950315889</v>
      </c>
      <c r="F629" s="1">
        <f t="shared" si="21"/>
        <v>35680.4628413303</v>
      </c>
      <c r="R629" s="1">
        <v>62700</v>
      </c>
      <c r="S629" s="1">
        <v>0.99</v>
      </c>
      <c r="T629" s="1">
        <v>0.01</v>
      </c>
    </row>
    <row r="630" spans="1:20">
      <c r="A630" s="3">
        <v>0.75836894456363202</v>
      </c>
      <c r="B630" s="3">
        <v>15423.3908026015</v>
      </c>
      <c r="C630" s="3">
        <v>1.3387676661802801</v>
      </c>
      <c r="D630" s="3">
        <v>49259.7621763965</v>
      </c>
      <c r="E630" s="1">
        <f t="shared" si="20"/>
        <v>0.58039872161664807</v>
      </c>
      <c r="F630" s="1">
        <f t="shared" si="21"/>
        <v>33836.371373795002</v>
      </c>
      <c r="R630" s="1">
        <v>62800</v>
      </c>
      <c r="S630" s="1">
        <v>0.98799999999999999</v>
      </c>
      <c r="T630" s="1">
        <v>1.2E-2</v>
      </c>
    </row>
    <row r="631" spans="1:20">
      <c r="A631" s="3">
        <v>0.70196477150504899</v>
      </c>
      <c r="B631" s="3">
        <v>24569.872896244298</v>
      </c>
      <c r="C631" s="3">
        <v>1.2065387791495701</v>
      </c>
      <c r="D631" s="3">
        <v>62342.406628304903</v>
      </c>
      <c r="E631" s="1">
        <f t="shared" si="20"/>
        <v>0.50457400764452109</v>
      </c>
      <c r="F631" s="1">
        <f t="shared" si="21"/>
        <v>37772.533732060605</v>
      </c>
      <c r="R631" s="1">
        <v>62900</v>
      </c>
      <c r="S631" s="1">
        <v>0.98699999999999999</v>
      </c>
      <c r="T631" s="1">
        <v>1.2999999999999999E-2</v>
      </c>
    </row>
    <row r="632" spans="1:20">
      <c r="A632" s="3">
        <v>0.69954332093750105</v>
      </c>
      <c r="B632" s="3">
        <v>22084.660562039899</v>
      </c>
      <c r="C632" s="3">
        <v>1.2329244723563599</v>
      </c>
      <c r="D632" s="3">
        <v>58916.291144634699</v>
      </c>
      <c r="E632" s="1">
        <f t="shared" si="20"/>
        <v>0.53338115141885889</v>
      </c>
      <c r="F632" s="1">
        <f t="shared" si="21"/>
        <v>36831.6305825948</v>
      </c>
      <c r="R632" s="1">
        <v>63000</v>
      </c>
      <c r="S632" s="1">
        <v>0.98599999999999999</v>
      </c>
      <c r="T632" s="1">
        <v>1.4E-2</v>
      </c>
    </row>
    <row r="633" spans="1:20">
      <c r="A633" s="3">
        <v>0.75408982136637104</v>
      </c>
      <c r="B633" s="3">
        <v>18393.558186660401</v>
      </c>
      <c r="C633" s="3">
        <v>1.3201756232533799</v>
      </c>
      <c r="D633" s="3">
        <v>55303.403778166299</v>
      </c>
      <c r="E633" s="1">
        <f t="shared" si="20"/>
        <v>0.56608580188700885</v>
      </c>
      <c r="F633" s="1">
        <f t="shared" si="21"/>
        <v>36909.845591505902</v>
      </c>
      <c r="R633" s="1">
        <v>63100</v>
      </c>
      <c r="S633" s="1">
        <v>0.98299999999999998</v>
      </c>
      <c r="T633" s="1">
        <v>1.7000000000000001E-2</v>
      </c>
    </row>
    <row r="634" spans="1:20">
      <c r="A634" s="3">
        <v>0.68979486015447899</v>
      </c>
      <c r="B634" s="3">
        <v>16828.462477999201</v>
      </c>
      <c r="C634" s="3">
        <v>1.21112881214235</v>
      </c>
      <c r="D634" s="3">
        <v>55416.42845842</v>
      </c>
      <c r="E634" s="1">
        <f t="shared" si="20"/>
        <v>0.52133395198787102</v>
      </c>
      <c r="F634" s="1">
        <f t="shared" si="21"/>
        <v>38587.965980420799</v>
      </c>
      <c r="R634" s="1">
        <v>63200</v>
      </c>
      <c r="S634" s="1">
        <v>0.98299999999999998</v>
      </c>
      <c r="T634" s="1">
        <v>1.7000000000000001E-2</v>
      </c>
    </row>
    <row r="635" spans="1:20">
      <c r="A635" s="3">
        <v>0.69774374311988896</v>
      </c>
      <c r="B635" s="3">
        <v>24833.049785741499</v>
      </c>
      <c r="C635" s="3">
        <v>1.2170047428889901</v>
      </c>
      <c r="D635" s="3">
        <v>63030.047784135197</v>
      </c>
      <c r="E635" s="1">
        <f t="shared" si="20"/>
        <v>0.51926099976910112</v>
      </c>
      <c r="F635" s="1">
        <f t="shared" si="21"/>
        <v>38196.997998393694</v>
      </c>
      <c r="R635" s="1">
        <v>63300</v>
      </c>
      <c r="S635" s="1">
        <v>0.98299999999999998</v>
      </c>
      <c r="T635" s="1">
        <v>1.7000000000000001E-2</v>
      </c>
    </row>
    <row r="636" spans="1:20">
      <c r="A636" s="3">
        <v>0.65649898294658504</v>
      </c>
      <c r="B636" s="3">
        <v>14527.236115662299</v>
      </c>
      <c r="C636" s="3">
        <v>1.1421721092409001</v>
      </c>
      <c r="D636" s="3">
        <v>50431.093744570397</v>
      </c>
      <c r="E636" s="1">
        <f t="shared" si="20"/>
        <v>0.48567312629431503</v>
      </c>
      <c r="F636" s="1">
        <f t="shared" si="21"/>
        <v>35903.857628908096</v>
      </c>
      <c r="R636" s="1">
        <v>63400</v>
      </c>
      <c r="S636" s="1">
        <v>0.98</v>
      </c>
      <c r="T636" s="1">
        <v>0.02</v>
      </c>
    </row>
    <row r="637" spans="1:20">
      <c r="A637" s="3">
        <v>0.66153707516327398</v>
      </c>
      <c r="B637" s="3">
        <v>20555.546606915399</v>
      </c>
      <c r="C637" s="3">
        <v>1.1663247379406001</v>
      </c>
      <c r="D637" s="3">
        <v>57580.664284172701</v>
      </c>
      <c r="E637" s="1">
        <f t="shared" si="20"/>
        <v>0.50478766277732612</v>
      </c>
      <c r="F637" s="1">
        <f t="shared" si="21"/>
        <v>37025.117677257302</v>
      </c>
      <c r="R637" s="1">
        <v>63500</v>
      </c>
      <c r="S637" s="1">
        <v>0.97799999999999998</v>
      </c>
      <c r="T637" s="1">
        <v>2.1999999999999999E-2</v>
      </c>
    </row>
    <row r="638" spans="1:20">
      <c r="A638" s="3">
        <v>0.761435869293414</v>
      </c>
      <c r="B638" s="3">
        <v>16751.861496240999</v>
      </c>
      <c r="C638" s="3">
        <v>1.3239416533917501</v>
      </c>
      <c r="D638" s="3">
        <v>53036.1917641935</v>
      </c>
      <c r="E638" s="1">
        <f t="shared" si="20"/>
        <v>0.56250578409833607</v>
      </c>
      <c r="F638" s="1">
        <f t="shared" si="21"/>
        <v>36284.3302679525</v>
      </c>
      <c r="R638" s="1">
        <v>63600</v>
      </c>
      <c r="S638" s="1">
        <v>0.97499999999999998</v>
      </c>
      <c r="T638" s="1">
        <v>2.5000000000000001E-2</v>
      </c>
    </row>
    <row r="639" spans="1:20">
      <c r="A639" s="3">
        <v>0.679443282162146</v>
      </c>
      <c r="B639" s="3">
        <v>22954.853764618001</v>
      </c>
      <c r="C639" s="3">
        <v>1.1966434435789</v>
      </c>
      <c r="D639" s="3">
        <v>63654.903481054003</v>
      </c>
      <c r="E639" s="1">
        <f t="shared" si="20"/>
        <v>0.51720016141675396</v>
      </c>
      <c r="F639" s="1">
        <f t="shared" si="21"/>
        <v>40700.049716435999</v>
      </c>
      <c r="R639" s="1">
        <v>63700</v>
      </c>
      <c r="S639" s="1">
        <v>0.97299999999999998</v>
      </c>
      <c r="T639" s="1">
        <v>2.7E-2</v>
      </c>
    </row>
    <row r="640" spans="1:20">
      <c r="A640" s="3">
        <v>0.65348831351876102</v>
      </c>
      <c r="B640" s="3">
        <v>24092.170679611001</v>
      </c>
      <c r="C640" s="3">
        <v>1.11012801987369</v>
      </c>
      <c r="D640" s="3">
        <v>61530.233772300198</v>
      </c>
      <c r="E640" s="1">
        <f t="shared" si="20"/>
        <v>0.45663970635492901</v>
      </c>
      <c r="F640" s="1">
        <f t="shared" si="21"/>
        <v>37438.063092689197</v>
      </c>
      <c r="R640" s="1">
        <v>63800</v>
      </c>
      <c r="S640" s="1">
        <v>0.97199999999999998</v>
      </c>
      <c r="T640" s="1">
        <v>2.8000000000000001E-2</v>
      </c>
    </row>
    <row r="641" spans="1:20">
      <c r="A641" s="3">
        <v>0.67556359061791305</v>
      </c>
      <c r="B641" s="3">
        <v>20158.291460719502</v>
      </c>
      <c r="C641" s="3">
        <v>1.1485545713504699</v>
      </c>
      <c r="D641" s="3">
        <v>54389.089859489999</v>
      </c>
      <c r="E641" s="1">
        <f t="shared" si="20"/>
        <v>0.47299098073255685</v>
      </c>
      <c r="F641" s="1">
        <f t="shared" si="21"/>
        <v>34230.798398770494</v>
      </c>
      <c r="R641" s="1">
        <v>63900</v>
      </c>
      <c r="S641" s="1">
        <v>0.96899999999999997</v>
      </c>
      <c r="T641" s="1">
        <v>3.1E-2</v>
      </c>
    </row>
    <row r="642" spans="1:20">
      <c r="A642" s="3">
        <v>0.69682794109593704</v>
      </c>
      <c r="B642" s="3">
        <v>19064.135381977001</v>
      </c>
      <c r="C642" s="3">
        <v>1.2148589782773001</v>
      </c>
      <c r="D642" s="3">
        <v>57987.0329771752</v>
      </c>
      <c r="E642" s="1">
        <f t="shared" si="20"/>
        <v>0.51803103718136301</v>
      </c>
      <c r="F642" s="1">
        <f t="shared" si="21"/>
        <v>38922.897595198199</v>
      </c>
      <c r="R642" s="1">
        <v>64000</v>
      </c>
      <c r="S642" s="1">
        <v>0.96699999999999997</v>
      </c>
      <c r="T642" s="1">
        <v>3.3000000000000002E-2</v>
      </c>
    </row>
    <row r="643" spans="1:20">
      <c r="A643" s="3">
        <v>0.61678670615200604</v>
      </c>
      <c r="B643" s="3">
        <v>17640.894794456599</v>
      </c>
      <c r="C643" s="3">
        <v>1.0822482086977201</v>
      </c>
      <c r="D643" s="3">
        <v>53469.529693001001</v>
      </c>
      <c r="E643" s="1">
        <f t="shared" si="20"/>
        <v>0.46546150254571406</v>
      </c>
      <c r="F643" s="1">
        <f t="shared" si="21"/>
        <v>35828.634898544406</v>
      </c>
      <c r="R643" s="1">
        <v>64100</v>
      </c>
      <c r="S643" s="1">
        <v>0.96499999999999997</v>
      </c>
      <c r="T643" s="1">
        <v>3.5000000000000003E-2</v>
      </c>
    </row>
    <row r="644" spans="1:20">
      <c r="A644" s="3">
        <v>0.655872449810326</v>
      </c>
      <c r="B644" s="3">
        <v>17577.908403437501</v>
      </c>
      <c r="C644" s="3">
        <v>1.16702068264593</v>
      </c>
      <c r="D644" s="3">
        <v>53293.869878056801</v>
      </c>
      <c r="E644" s="1">
        <f t="shared" ref="E644:E707" si="22">C644-A644</f>
        <v>0.51114823283560396</v>
      </c>
      <c r="F644" s="1">
        <f t="shared" ref="F644:F707" si="23">D644-B644</f>
        <v>35715.961474619296</v>
      </c>
      <c r="R644" s="1">
        <v>64200</v>
      </c>
      <c r="S644" s="1">
        <v>0.96499999999999997</v>
      </c>
      <c r="T644" s="1">
        <v>3.5000000000000003E-2</v>
      </c>
    </row>
    <row r="645" spans="1:20">
      <c r="A645" s="3">
        <v>0.70840188208637</v>
      </c>
      <c r="B645" s="3">
        <v>18678.615021837799</v>
      </c>
      <c r="C645" s="3">
        <v>1.20471549149613</v>
      </c>
      <c r="D645" s="3">
        <v>56090.999634206499</v>
      </c>
      <c r="E645" s="1">
        <f t="shared" si="22"/>
        <v>0.49631360940975999</v>
      </c>
      <c r="F645" s="1">
        <f t="shared" si="23"/>
        <v>37412.384612368696</v>
      </c>
      <c r="R645" s="1">
        <v>64300</v>
      </c>
      <c r="S645" s="1">
        <v>0.96499999999999997</v>
      </c>
      <c r="T645" s="1">
        <v>3.5000000000000003E-2</v>
      </c>
    </row>
    <row r="646" spans="1:20">
      <c r="A646" s="3">
        <v>0.71882709755423002</v>
      </c>
      <c r="B646" s="3">
        <v>19110.292170506302</v>
      </c>
      <c r="C646" s="3">
        <v>1.2376160831280201</v>
      </c>
      <c r="D646" s="3">
        <v>56094.458190299803</v>
      </c>
      <c r="E646" s="1">
        <f t="shared" si="22"/>
        <v>0.51878898557379005</v>
      </c>
      <c r="F646" s="1">
        <f t="shared" si="23"/>
        <v>36984.166019793498</v>
      </c>
      <c r="R646" s="1">
        <v>64400</v>
      </c>
      <c r="S646" s="1">
        <v>0.96399999999999997</v>
      </c>
      <c r="T646" s="1">
        <v>3.5999999999999997E-2</v>
      </c>
    </row>
    <row r="647" spans="1:20">
      <c r="A647" s="3">
        <v>0.75293667728603997</v>
      </c>
      <c r="B647" s="3">
        <v>21528.345789273801</v>
      </c>
      <c r="C647" s="3">
        <v>1.3416530983406101</v>
      </c>
      <c r="D647" s="3">
        <v>62380.680180805903</v>
      </c>
      <c r="E647" s="1">
        <f t="shared" si="22"/>
        <v>0.58871642105457012</v>
      </c>
      <c r="F647" s="1">
        <f t="shared" si="23"/>
        <v>40852.334391532102</v>
      </c>
      <c r="R647" s="1">
        <v>64500</v>
      </c>
      <c r="S647" s="1">
        <v>0.96299999999999997</v>
      </c>
      <c r="T647" s="1">
        <v>3.6999999999999998E-2</v>
      </c>
    </row>
    <row r="648" spans="1:20">
      <c r="A648" s="3">
        <v>0.74009538066364999</v>
      </c>
      <c r="B648" s="3">
        <v>20297.3868027153</v>
      </c>
      <c r="C648" s="3">
        <v>1.2831094564983301</v>
      </c>
      <c r="D648" s="3">
        <v>57413.4631644158</v>
      </c>
      <c r="E648" s="1">
        <f t="shared" si="22"/>
        <v>0.54301407583468009</v>
      </c>
      <c r="F648" s="1">
        <f t="shared" si="23"/>
        <v>37116.0763617005</v>
      </c>
      <c r="R648" s="1">
        <v>64600</v>
      </c>
      <c r="S648" s="1">
        <v>0.96</v>
      </c>
      <c r="T648" s="1">
        <v>0.04</v>
      </c>
    </row>
    <row r="649" spans="1:20">
      <c r="A649" s="3">
        <v>0.67773391990411203</v>
      </c>
      <c r="B649" s="3">
        <v>20663.744565836299</v>
      </c>
      <c r="C649" s="3">
        <v>1.1935138806946599</v>
      </c>
      <c r="D649" s="3">
        <v>55899.709954451602</v>
      </c>
      <c r="E649" s="1">
        <f t="shared" si="22"/>
        <v>0.51577996079054789</v>
      </c>
      <c r="F649" s="1">
        <f t="shared" si="23"/>
        <v>35235.965388615303</v>
      </c>
      <c r="R649" s="1">
        <v>64700</v>
      </c>
      <c r="S649" s="1">
        <v>0.96</v>
      </c>
      <c r="T649" s="1">
        <v>0.04</v>
      </c>
    </row>
    <row r="650" spans="1:20">
      <c r="A650" s="3">
        <v>0.66644249509127496</v>
      </c>
      <c r="B650" s="3">
        <v>16511.280879845501</v>
      </c>
      <c r="C650" s="3">
        <v>1.16608100816134</v>
      </c>
      <c r="D650" s="3">
        <v>51914.958861057603</v>
      </c>
      <c r="E650" s="1">
        <f t="shared" si="22"/>
        <v>0.49963851307006502</v>
      </c>
      <c r="F650" s="1">
        <f t="shared" si="23"/>
        <v>35403.677981212102</v>
      </c>
      <c r="R650" s="1">
        <v>64800</v>
      </c>
      <c r="S650" s="1">
        <v>0.95799999999999996</v>
      </c>
      <c r="T650" s="1">
        <v>4.2000000000000003E-2</v>
      </c>
    </row>
    <row r="651" spans="1:20">
      <c r="A651" s="3">
        <v>0.68847538242542705</v>
      </c>
      <c r="B651" s="3">
        <v>17655.035385620999</v>
      </c>
      <c r="C651" s="3">
        <v>1.20554132138685</v>
      </c>
      <c r="D651" s="3">
        <v>52776.178811796599</v>
      </c>
      <c r="E651" s="1">
        <f t="shared" si="22"/>
        <v>0.51706593896142294</v>
      </c>
      <c r="F651" s="1">
        <f t="shared" si="23"/>
        <v>35121.1434261756</v>
      </c>
      <c r="R651" s="1">
        <v>64900</v>
      </c>
      <c r="S651" s="1">
        <v>0.95599999999999996</v>
      </c>
      <c r="T651" s="1">
        <v>4.3999999999999997E-2</v>
      </c>
    </row>
    <row r="652" spans="1:20">
      <c r="A652" s="3">
        <v>0.70883860727459003</v>
      </c>
      <c r="B652" s="3">
        <v>18628.963821733101</v>
      </c>
      <c r="C652" s="3">
        <v>1.22801395497088</v>
      </c>
      <c r="D652" s="3">
        <v>55331.175611431201</v>
      </c>
      <c r="E652" s="1">
        <f t="shared" si="22"/>
        <v>0.51917534769628992</v>
      </c>
      <c r="F652" s="1">
        <f t="shared" si="23"/>
        <v>36702.2117896981</v>
      </c>
      <c r="R652" s="1">
        <v>65000</v>
      </c>
      <c r="S652" s="1">
        <v>0.95399999999999996</v>
      </c>
      <c r="T652" s="1">
        <v>4.5999999999999999E-2</v>
      </c>
    </row>
    <row r="653" spans="1:20">
      <c r="A653" s="3">
        <v>0.71219024619552695</v>
      </c>
      <c r="B653" s="3">
        <v>24011.5634824189</v>
      </c>
      <c r="C653" s="3">
        <v>1.23025134540151</v>
      </c>
      <c r="D653" s="3">
        <v>61316.652664303903</v>
      </c>
      <c r="E653" s="1">
        <f t="shared" si="22"/>
        <v>0.51806109920598309</v>
      </c>
      <c r="F653" s="1">
        <f t="shared" si="23"/>
        <v>37305.089181885007</v>
      </c>
      <c r="R653" s="1">
        <v>65100</v>
      </c>
      <c r="S653" s="1">
        <v>0.95199999999999996</v>
      </c>
      <c r="T653" s="1">
        <v>4.8000000000000001E-2</v>
      </c>
    </row>
    <row r="654" spans="1:20">
      <c r="A654" s="3">
        <v>0.661415464169817</v>
      </c>
      <c r="B654" s="3">
        <v>22370.491148777299</v>
      </c>
      <c r="C654" s="3">
        <v>1.15140124340978</v>
      </c>
      <c r="D654" s="3">
        <v>63642.733938470999</v>
      </c>
      <c r="E654" s="1">
        <f t="shared" si="22"/>
        <v>0.489985779239963</v>
      </c>
      <c r="F654" s="1">
        <f t="shared" si="23"/>
        <v>41272.242789693701</v>
      </c>
      <c r="R654" s="1">
        <v>65200</v>
      </c>
      <c r="S654" s="1">
        <v>0.94899999999999995</v>
      </c>
      <c r="T654" s="1">
        <v>5.0999999999999997E-2</v>
      </c>
    </row>
    <row r="655" spans="1:20">
      <c r="A655" s="3">
        <v>0.72513392327435</v>
      </c>
      <c r="B655" s="3">
        <v>19042.247654974701</v>
      </c>
      <c r="C655" s="3">
        <v>1.2923180390076101</v>
      </c>
      <c r="D655" s="3">
        <v>56840.996299357801</v>
      </c>
      <c r="E655" s="1">
        <f t="shared" si="22"/>
        <v>0.56718411573326011</v>
      </c>
      <c r="F655" s="1">
        <f t="shared" si="23"/>
        <v>37798.7486443831</v>
      </c>
      <c r="R655" s="1">
        <v>65300</v>
      </c>
      <c r="S655" s="1">
        <v>0.94699999999999995</v>
      </c>
      <c r="T655" s="1">
        <v>5.2999999999999999E-2</v>
      </c>
    </row>
    <row r="656" spans="1:20">
      <c r="A656" s="3">
        <v>0.73917056186089802</v>
      </c>
      <c r="B656" s="3">
        <v>22485.478687328701</v>
      </c>
      <c r="C656" s="3">
        <v>1.26633818458019</v>
      </c>
      <c r="D656" s="3">
        <v>61681.346051943903</v>
      </c>
      <c r="E656" s="1">
        <f t="shared" si="22"/>
        <v>0.52716762271929196</v>
      </c>
      <c r="F656" s="1">
        <f t="shared" si="23"/>
        <v>39195.867364615202</v>
      </c>
      <c r="R656" s="1">
        <v>65400</v>
      </c>
      <c r="S656" s="1">
        <v>0.94499999999999995</v>
      </c>
      <c r="T656" s="1">
        <v>5.5E-2</v>
      </c>
    </row>
    <row r="657" spans="1:20">
      <c r="A657" s="3">
        <v>0.68592354425369995</v>
      </c>
      <c r="B657" s="3">
        <v>22704.639499881599</v>
      </c>
      <c r="C657" s="3">
        <v>1.1909183548020601</v>
      </c>
      <c r="D657" s="3">
        <v>63567.360739595897</v>
      </c>
      <c r="E657" s="1">
        <f t="shared" si="22"/>
        <v>0.50499481054836015</v>
      </c>
      <c r="F657" s="1">
        <f t="shared" si="23"/>
        <v>40862.721239714301</v>
      </c>
      <c r="R657" s="1">
        <v>65500</v>
      </c>
      <c r="S657" s="1">
        <v>0.94499999999999995</v>
      </c>
      <c r="T657" s="1">
        <v>5.5E-2</v>
      </c>
    </row>
    <row r="658" spans="1:20">
      <c r="A658" s="3">
        <v>0.72208274656037197</v>
      </c>
      <c r="B658" s="3">
        <v>23123.141722392</v>
      </c>
      <c r="C658" s="3">
        <v>1.23906878804164</v>
      </c>
      <c r="D658" s="3">
        <v>60506.449986020103</v>
      </c>
      <c r="E658" s="1">
        <f t="shared" si="22"/>
        <v>0.51698604148126803</v>
      </c>
      <c r="F658" s="1">
        <f t="shared" si="23"/>
        <v>37383.308263628103</v>
      </c>
      <c r="R658" s="1">
        <v>65600</v>
      </c>
      <c r="S658" s="1">
        <v>0.93899999999999995</v>
      </c>
      <c r="T658" s="1">
        <v>6.0999999999999999E-2</v>
      </c>
    </row>
    <row r="659" spans="1:20">
      <c r="A659" s="3">
        <v>0.73887750252048201</v>
      </c>
      <c r="B659" s="3">
        <v>17465.850223903901</v>
      </c>
      <c r="C659" s="3">
        <v>1.24768036646731</v>
      </c>
      <c r="D659" s="3">
        <v>52891.9561733761</v>
      </c>
      <c r="E659" s="1">
        <f t="shared" si="22"/>
        <v>0.50880286394682794</v>
      </c>
      <c r="F659" s="1">
        <f t="shared" si="23"/>
        <v>35426.105949472199</v>
      </c>
      <c r="R659" s="1">
        <v>65700</v>
      </c>
      <c r="S659" s="1">
        <v>0.93700000000000006</v>
      </c>
      <c r="T659" s="1">
        <v>6.3E-2</v>
      </c>
    </row>
    <row r="660" spans="1:20">
      <c r="A660" s="3">
        <v>0.72116991479233605</v>
      </c>
      <c r="B660" s="3">
        <v>16511.346046961298</v>
      </c>
      <c r="C660" s="3">
        <v>1.26133877208193</v>
      </c>
      <c r="D660" s="3">
        <v>51906.500886130103</v>
      </c>
      <c r="E660" s="1">
        <f t="shared" si="22"/>
        <v>0.54016885728959396</v>
      </c>
      <c r="F660" s="1">
        <f t="shared" si="23"/>
        <v>35395.154839168805</v>
      </c>
      <c r="R660" s="1">
        <v>65800</v>
      </c>
      <c r="S660" s="1">
        <v>0.93500000000000005</v>
      </c>
      <c r="T660" s="1">
        <v>6.5000000000000002E-2</v>
      </c>
    </row>
    <row r="661" spans="1:20">
      <c r="A661" s="3">
        <v>0.73276783947483604</v>
      </c>
      <c r="B661" s="3">
        <v>18059.3598054135</v>
      </c>
      <c r="C661" s="3">
        <v>1.2907907511501799</v>
      </c>
      <c r="D661" s="3">
        <v>53131.973669299201</v>
      </c>
      <c r="E661" s="1">
        <f t="shared" si="22"/>
        <v>0.5580229116753439</v>
      </c>
      <c r="F661" s="1">
        <f t="shared" si="23"/>
        <v>35072.613863885701</v>
      </c>
      <c r="R661" s="1">
        <v>65900</v>
      </c>
      <c r="S661" s="1">
        <v>0.93100000000000005</v>
      </c>
      <c r="T661" s="1">
        <v>6.9000000000000006E-2</v>
      </c>
    </row>
    <row r="662" spans="1:20">
      <c r="A662" s="3">
        <v>0.71363102905905595</v>
      </c>
      <c r="B662" s="3">
        <v>17515.098924665599</v>
      </c>
      <c r="C662" s="3">
        <v>1.2485351148736099</v>
      </c>
      <c r="D662" s="3">
        <v>54753.114579663998</v>
      </c>
      <c r="E662" s="1">
        <f t="shared" si="22"/>
        <v>0.53490408581455395</v>
      </c>
      <c r="F662" s="1">
        <f t="shared" si="23"/>
        <v>37238.015654998395</v>
      </c>
      <c r="R662" s="1">
        <v>66000</v>
      </c>
      <c r="S662" s="1">
        <v>0.92900000000000005</v>
      </c>
      <c r="T662" s="1">
        <v>7.0999999999999994E-2</v>
      </c>
    </row>
    <row r="663" spans="1:20">
      <c r="A663" s="3">
        <v>0.71468724725691402</v>
      </c>
      <c r="B663" s="3">
        <v>16269.1204410793</v>
      </c>
      <c r="C663" s="3">
        <v>1.2502428024196199</v>
      </c>
      <c r="D663" s="3">
        <v>51986.083912604699</v>
      </c>
      <c r="E663" s="1">
        <f t="shared" si="22"/>
        <v>0.53555555516270592</v>
      </c>
      <c r="F663" s="1">
        <f t="shared" si="23"/>
        <v>35716.9634715254</v>
      </c>
      <c r="R663" s="1">
        <v>66100</v>
      </c>
      <c r="S663" s="1">
        <v>0.92700000000000005</v>
      </c>
      <c r="T663" s="1">
        <v>7.2999999999999995E-2</v>
      </c>
    </row>
    <row r="664" spans="1:20">
      <c r="A664" s="3">
        <v>0.664210445338689</v>
      </c>
      <c r="B664" s="3">
        <v>18377.520750745301</v>
      </c>
      <c r="C664" s="3">
        <v>1.1434572323394401</v>
      </c>
      <c r="D664" s="3">
        <v>53904.249121502398</v>
      </c>
      <c r="E664" s="1">
        <f t="shared" si="22"/>
        <v>0.47924678700075107</v>
      </c>
      <c r="F664" s="1">
        <f t="shared" si="23"/>
        <v>35526.728370757097</v>
      </c>
      <c r="R664" s="1">
        <v>66200</v>
      </c>
      <c r="S664" s="1">
        <v>0.92100000000000004</v>
      </c>
      <c r="T664" s="1">
        <v>7.9000000000000001E-2</v>
      </c>
    </row>
    <row r="665" spans="1:20">
      <c r="A665" s="3">
        <v>0.73595815735815895</v>
      </c>
      <c r="B665" s="3">
        <v>20112.7763382874</v>
      </c>
      <c r="C665" s="3">
        <v>1.2739163128815401</v>
      </c>
      <c r="D665" s="3">
        <v>57032.123049896298</v>
      </c>
      <c r="E665" s="1">
        <f t="shared" si="22"/>
        <v>0.53795815552338111</v>
      </c>
      <c r="F665" s="1">
        <f t="shared" si="23"/>
        <v>36919.346711608901</v>
      </c>
      <c r="R665" s="1">
        <v>66300</v>
      </c>
      <c r="S665" s="1">
        <v>0.91500000000000004</v>
      </c>
      <c r="T665" s="1">
        <v>8.5000000000000006E-2</v>
      </c>
    </row>
    <row r="666" spans="1:20">
      <c r="A666" s="3">
        <v>0.72277921922985899</v>
      </c>
      <c r="B666" s="3">
        <v>18734.384694496799</v>
      </c>
      <c r="C666" s="3">
        <v>1.24899448169032</v>
      </c>
      <c r="D666" s="3">
        <v>53786.754919958999</v>
      </c>
      <c r="E666" s="1">
        <f t="shared" si="22"/>
        <v>0.52621526246046102</v>
      </c>
      <c r="F666" s="1">
        <f t="shared" si="23"/>
        <v>35052.370225462204</v>
      </c>
      <c r="R666" s="1">
        <v>66400</v>
      </c>
      <c r="S666" s="1">
        <v>0.90200000000000002</v>
      </c>
      <c r="T666" s="1">
        <v>9.8000000000000004E-2</v>
      </c>
    </row>
    <row r="667" spans="1:20">
      <c r="A667" s="3">
        <v>0.72426084213994901</v>
      </c>
      <c r="B667" s="3">
        <v>21449.273121038601</v>
      </c>
      <c r="C667" s="3">
        <v>1.2891990925205301</v>
      </c>
      <c r="D667" s="3">
        <v>60870.016032735999</v>
      </c>
      <c r="E667" s="1">
        <f t="shared" si="22"/>
        <v>0.5649382503805811</v>
      </c>
      <c r="F667" s="1">
        <f t="shared" si="23"/>
        <v>39420.742911697394</v>
      </c>
      <c r="R667" s="1">
        <v>66500</v>
      </c>
      <c r="S667" s="1">
        <v>0.89700000000000002</v>
      </c>
      <c r="T667" s="1">
        <v>0.10299999999999999</v>
      </c>
    </row>
    <row r="668" spans="1:20">
      <c r="A668" s="3">
        <v>0.74276931527933798</v>
      </c>
      <c r="B668" s="3">
        <v>17107.530155877601</v>
      </c>
      <c r="C668" s="3">
        <v>1.2655356736385399</v>
      </c>
      <c r="D668" s="3">
        <v>53477.722418474499</v>
      </c>
      <c r="E668" s="1">
        <f t="shared" si="22"/>
        <v>0.52276635835920193</v>
      </c>
      <c r="F668" s="1">
        <f t="shared" si="23"/>
        <v>36370.192262596902</v>
      </c>
      <c r="R668" s="1">
        <v>66600</v>
      </c>
      <c r="S668" s="1">
        <v>0.89500000000000002</v>
      </c>
      <c r="T668" s="1">
        <v>0.105</v>
      </c>
    </row>
    <row r="669" spans="1:20">
      <c r="A669" s="3">
        <v>0.66687956248289804</v>
      </c>
      <c r="B669" s="3">
        <v>16142.8990064067</v>
      </c>
      <c r="C669" s="3">
        <v>1.2076112796795599</v>
      </c>
      <c r="D669" s="3">
        <v>52302.273155191899</v>
      </c>
      <c r="E669" s="1">
        <f t="shared" si="22"/>
        <v>0.54073171719666191</v>
      </c>
      <c r="F669" s="1">
        <f t="shared" si="23"/>
        <v>36159.374148785195</v>
      </c>
      <c r="R669" s="1">
        <v>66700</v>
      </c>
      <c r="S669" s="1">
        <v>0.89</v>
      </c>
      <c r="T669" s="1">
        <v>0.11</v>
      </c>
    </row>
    <row r="670" spans="1:20">
      <c r="A670" s="3">
        <v>0.71673450343605805</v>
      </c>
      <c r="B670" s="3">
        <v>19802.235161002998</v>
      </c>
      <c r="C670" s="3">
        <v>1.2560049667020301</v>
      </c>
      <c r="D670" s="3">
        <v>56937.291070715197</v>
      </c>
      <c r="E670" s="1">
        <f t="shared" si="22"/>
        <v>0.53927046326597206</v>
      </c>
      <c r="F670" s="1">
        <f t="shared" si="23"/>
        <v>37135.055909712202</v>
      </c>
      <c r="R670" s="1">
        <v>66800</v>
      </c>
      <c r="S670" s="1">
        <v>0.88300000000000001</v>
      </c>
      <c r="T670" s="1">
        <v>0.11700000000000001</v>
      </c>
    </row>
    <row r="671" spans="1:20">
      <c r="A671" s="3">
        <v>0.72232989825553995</v>
      </c>
      <c r="B671" s="3">
        <v>15431.551377780699</v>
      </c>
      <c r="C671" s="3">
        <v>1.2920169045961101</v>
      </c>
      <c r="D671" s="3">
        <v>51574.110221188399</v>
      </c>
      <c r="E671" s="1">
        <f t="shared" si="22"/>
        <v>0.56968700634057012</v>
      </c>
      <c r="F671" s="1">
        <f t="shared" si="23"/>
        <v>36142.5588434077</v>
      </c>
      <c r="R671" s="1">
        <v>66900</v>
      </c>
      <c r="S671" s="1">
        <v>0.877</v>
      </c>
      <c r="T671" s="1">
        <v>0.123</v>
      </c>
    </row>
    <row r="672" spans="1:20">
      <c r="A672" s="3">
        <v>0.71345054176173694</v>
      </c>
      <c r="B672" s="3">
        <v>21930.900429281101</v>
      </c>
      <c r="C672" s="3">
        <v>1.2588649386091499</v>
      </c>
      <c r="D672" s="3">
        <v>57473.102687129598</v>
      </c>
      <c r="E672" s="1">
        <f t="shared" si="22"/>
        <v>0.545414396847413</v>
      </c>
      <c r="F672" s="1">
        <f t="shared" si="23"/>
        <v>35542.202257848498</v>
      </c>
      <c r="R672" s="1">
        <v>67000</v>
      </c>
      <c r="S672" s="1">
        <v>0.873</v>
      </c>
      <c r="T672" s="1">
        <v>0.127</v>
      </c>
    </row>
    <row r="673" spans="1:20">
      <c r="A673" s="3">
        <v>0.70330016988247801</v>
      </c>
      <c r="B673" s="3">
        <v>15636.648819976601</v>
      </c>
      <c r="C673" s="3">
        <v>1.2100325405894199</v>
      </c>
      <c r="D673" s="3">
        <v>52455.8952921565</v>
      </c>
      <c r="E673" s="1">
        <f t="shared" si="22"/>
        <v>0.50673237070694188</v>
      </c>
      <c r="F673" s="1">
        <f t="shared" si="23"/>
        <v>36819.246472179897</v>
      </c>
      <c r="R673" s="1">
        <v>67100</v>
      </c>
      <c r="S673" s="1">
        <v>0.87</v>
      </c>
      <c r="T673" s="1">
        <v>0.13</v>
      </c>
    </row>
    <row r="674" spans="1:20">
      <c r="A674" s="3">
        <v>0.73345839367297705</v>
      </c>
      <c r="B674" s="3">
        <v>21075.708334004401</v>
      </c>
      <c r="C674" s="3">
        <v>1.2817935702216801</v>
      </c>
      <c r="D674" s="3">
        <v>57464.720773556</v>
      </c>
      <c r="E674" s="1">
        <f t="shared" si="22"/>
        <v>0.54833517654870301</v>
      </c>
      <c r="F674" s="1">
        <f t="shared" si="23"/>
        <v>36389.012439551603</v>
      </c>
      <c r="R674" s="1">
        <v>67200</v>
      </c>
      <c r="S674" s="1">
        <v>0.86699999999999999</v>
      </c>
      <c r="T674" s="1">
        <v>0.13300000000000001</v>
      </c>
    </row>
    <row r="675" spans="1:20">
      <c r="A675" s="3">
        <v>0.72421544851055397</v>
      </c>
      <c r="B675" s="3">
        <v>22025.436977407298</v>
      </c>
      <c r="C675" s="3">
        <v>1.2717544715954401</v>
      </c>
      <c r="D675" s="3">
        <v>59681.200398306602</v>
      </c>
      <c r="E675" s="1">
        <f t="shared" si="22"/>
        <v>0.54753902308488611</v>
      </c>
      <c r="F675" s="1">
        <f t="shared" si="23"/>
        <v>37655.763420899304</v>
      </c>
      <c r="R675" s="1">
        <v>67300</v>
      </c>
      <c r="S675" s="1">
        <v>0.86099999999999999</v>
      </c>
      <c r="T675" s="1">
        <v>0.13900000000000001</v>
      </c>
    </row>
    <row r="676" spans="1:20">
      <c r="A676" s="3">
        <v>0.71685324030753905</v>
      </c>
      <c r="B676" s="3">
        <v>18635.776862219998</v>
      </c>
      <c r="C676" s="3">
        <v>1.23007748531372</v>
      </c>
      <c r="D676" s="3">
        <v>53957.775859678499</v>
      </c>
      <c r="E676" s="1">
        <f t="shared" si="22"/>
        <v>0.51322424500618091</v>
      </c>
      <c r="F676" s="1">
        <f t="shared" si="23"/>
        <v>35321.998997458504</v>
      </c>
      <c r="R676" s="1">
        <v>67400</v>
      </c>
      <c r="S676" s="1">
        <v>0.85899999999999999</v>
      </c>
      <c r="T676" s="1">
        <v>0.14099999999999999</v>
      </c>
    </row>
    <row r="677" spans="1:20">
      <c r="A677" s="3">
        <v>0.67125715786187601</v>
      </c>
      <c r="B677" s="3">
        <v>18501.918483962399</v>
      </c>
      <c r="C677" s="3">
        <v>1.2009137075273799</v>
      </c>
      <c r="D677" s="3">
        <v>55643.453782972399</v>
      </c>
      <c r="E677" s="1">
        <f t="shared" si="22"/>
        <v>0.52965654966550391</v>
      </c>
      <c r="F677" s="1">
        <f t="shared" si="23"/>
        <v>37141.53529901</v>
      </c>
      <c r="R677" s="1">
        <v>67500</v>
      </c>
      <c r="S677" s="1">
        <v>0.85299999999999998</v>
      </c>
      <c r="T677" s="1">
        <v>0.14699999999999999</v>
      </c>
    </row>
    <row r="678" spans="1:20">
      <c r="A678" s="3">
        <v>0.74508587411174998</v>
      </c>
      <c r="B678" s="3">
        <v>20865.6629495651</v>
      </c>
      <c r="C678" s="3">
        <v>1.2967249907610401</v>
      </c>
      <c r="D678" s="3">
        <v>58077.683573688599</v>
      </c>
      <c r="E678" s="1">
        <f t="shared" si="22"/>
        <v>0.55163911664929011</v>
      </c>
      <c r="F678" s="1">
        <f t="shared" si="23"/>
        <v>37212.020624123499</v>
      </c>
      <c r="R678" s="1">
        <v>67600</v>
      </c>
      <c r="S678" s="1">
        <v>0.83799999999999997</v>
      </c>
      <c r="T678" s="1">
        <v>0.16200000000000001</v>
      </c>
    </row>
    <row r="679" spans="1:20">
      <c r="A679" s="3">
        <v>0.71686915953633301</v>
      </c>
      <c r="B679" s="3">
        <v>18075.736052373901</v>
      </c>
      <c r="C679" s="3">
        <v>1.2330068032317401</v>
      </c>
      <c r="D679" s="3">
        <v>55335.029092350902</v>
      </c>
      <c r="E679" s="1">
        <f t="shared" si="22"/>
        <v>0.51613764369540704</v>
      </c>
      <c r="F679" s="1">
        <f t="shared" si="23"/>
        <v>37259.293039976998</v>
      </c>
      <c r="R679" s="1">
        <v>67700</v>
      </c>
      <c r="S679" s="1">
        <v>0.83199999999999996</v>
      </c>
      <c r="T679" s="1">
        <v>0.16800000000000001</v>
      </c>
    </row>
    <row r="680" spans="1:20">
      <c r="A680" s="3">
        <v>0.68267100535966596</v>
      </c>
      <c r="B680" s="3">
        <v>19277.854699385101</v>
      </c>
      <c r="C680" s="3">
        <v>1.1556592781222601</v>
      </c>
      <c r="D680" s="3">
        <v>55809.537063171199</v>
      </c>
      <c r="E680" s="1">
        <f t="shared" si="22"/>
        <v>0.47298827276259414</v>
      </c>
      <c r="F680" s="1">
        <f t="shared" si="23"/>
        <v>36531.682363786094</v>
      </c>
      <c r="R680" s="1">
        <v>67800</v>
      </c>
      <c r="S680" s="1">
        <v>0.82699999999999996</v>
      </c>
      <c r="T680" s="1">
        <v>0.17299999999999999</v>
      </c>
    </row>
    <row r="681" spans="1:20">
      <c r="A681" s="3">
        <v>0.75804363428172195</v>
      </c>
      <c r="B681" s="3">
        <v>17776.612393695799</v>
      </c>
      <c r="C681" s="3">
        <v>1.3071872667089399</v>
      </c>
      <c r="D681" s="3">
        <v>55519.869214964703</v>
      </c>
      <c r="E681" s="1">
        <f t="shared" si="22"/>
        <v>0.54914363242721798</v>
      </c>
      <c r="F681" s="1">
        <f t="shared" si="23"/>
        <v>37743.256821268908</v>
      </c>
      <c r="R681" s="1">
        <v>67900</v>
      </c>
      <c r="S681" s="1">
        <v>0.81899999999999995</v>
      </c>
      <c r="T681" s="1">
        <v>0.18099999999999999</v>
      </c>
    </row>
    <row r="682" spans="1:20">
      <c r="A682" s="3">
        <v>0.71215001920295995</v>
      </c>
      <c r="B682" s="3">
        <v>17654.947710177399</v>
      </c>
      <c r="C682" s="3">
        <v>1.2572639315896601</v>
      </c>
      <c r="D682" s="3">
        <v>53530.146368398899</v>
      </c>
      <c r="E682" s="1">
        <f t="shared" si="22"/>
        <v>0.54511391238670015</v>
      </c>
      <c r="F682" s="1">
        <f t="shared" si="23"/>
        <v>35875.198658221503</v>
      </c>
      <c r="R682" s="1">
        <v>68000</v>
      </c>
      <c r="S682" s="1">
        <v>0.81200000000000006</v>
      </c>
      <c r="T682" s="1">
        <v>0.188</v>
      </c>
    </row>
    <row r="683" spans="1:20">
      <c r="A683" s="3">
        <v>0.71885769061940297</v>
      </c>
      <c r="B683" s="3">
        <v>18892.9486160626</v>
      </c>
      <c r="C683" s="3">
        <v>1.25393832180302</v>
      </c>
      <c r="D683" s="3">
        <v>54707.312168427197</v>
      </c>
      <c r="E683" s="1">
        <f t="shared" si="22"/>
        <v>0.53508063118361704</v>
      </c>
      <c r="F683" s="1">
        <f t="shared" si="23"/>
        <v>35814.363552364593</v>
      </c>
      <c r="R683" s="1">
        <v>68100</v>
      </c>
      <c r="S683" s="1">
        <v>0.80200000000000005</v>
      </c>
      <c r="T683" s="1">
        <v>0.19800000000000001</v>
      </c>
    </row>
    <row r="684" spans="1:20">
      <c r="A684" s="3">
        <v>0.66408685084291796</v>
      </c>
      <c r="B684" s="3">
        <v>19313.1180785529</v>
      </c>
      <c r="C684" s="3">
        <v>1.16045940267879</v>
      </c>
      <c r="D684" s="3">
        <v>56286.498413376197</v>
      </c>
      <c r="E684" s="1">
        <f t="shared" si="22"/>
        <v>0.49637255183587203</v>
      </c>
      <c r="F684" s="1">
        <f t="shared" si="23"/>
        <v>36973.380334823298</v>
      </c>
      <c r="R684" s="1">
        <v>68200</v>
      </c>
      <c r="S684" s="1">
        <v>0.79500000000000004</v>
      </c>
      <c r="T684" s="1">
        <v>0.20499999999999999</v>
      </c>
    </row>
    <row r="685" spans="1:20">
      <c r="A685" s="3">
        <v>0.67399493911705999</v>
      </c>
      <c r="B685" s="3">
        <v>18706.415163068101</v>
      </c>
      <c r="C685" s="3">
        <v>1.1819677288058299</v>
      </c>
      <c r="D685" s="3">
        <v>54865.852268876501</v>
      </c>
      <c r="E685" s="1">
        <f t="shared" si="22"/>
        <v>0.50797278968876991</v>
      </c>
      <c r="F685" s="1">
        <f t="shared" si="23"/>
        <v>36159.4371058084</v>
      </c>
      <c r="R685" s="1">
        <v>68300</v>
      </c>
      <c r="S685" s="1">
        <v>0.78700000000000003</v>
      </c>
      <c r="T685" s="1">
        <v>0.21299999999999999</v>
      </c>
    </row>
    <row r="686" spans="1:20">
      <c r="A686" s="3">
        <v>0.70143706698771702</v>
      </c>
      <c r="B686" s="3">
        <v>23259.1405586781</v>
      </c>
      <c r="C686" s="3">
        <v>1.23059240796325</v>
      </c>
      <c r="D686" s="3">
        <v>61728.765553818703</v>
      </c>
      <c r="E686" s="1">
        <f t="shared" si="22"/>
        <v>0.52915534097553296</v>
      </c>
      <c r="F686" s="1">
        <f t="shared" si="23"/>
        <v>38469.624995140606</v>
      </c>
      <c r="R686" s="1">
        <v>68400</v>
      </c>
      <c r="S686" s="1">
        <v>0.77700000000000002</v>
      </c>
      <c r="T686" s="1">
        <v>0.223</v>
      </c>
    </row>
    <row r="687" spans="1:20">
      <c r="A687" s="3">
        <v>0.724029885151936</v>
      </c>
      <c r="B687" s="3">
        <v>20364.033608969199</v>
      </c>
      <c r="C687" s="3">
        <v>1.25345256739657</v>
      </c>
      <c r="D687" s="3">
        <v>58847.704869605703</v>
      </c>
      <c r="E687" s="1">
        <f t="shared" si="22"/>
        <v>0.52942268224463396</v>
      </c>
      <c r="F687" s="1">
        <f t="shared" si="23"/>
        <v>38483.671260636504</v>
      </c>
      <c r="R687" s="1">
        <v>68500</v>
      </c>
      <c r="S687" s="1">
        <v>0.76900000000000002</v>
      </c>
      <c r="T687" s="1">
        <v>0.23100000000000001</v>
      </c>
    </row>
    <row r="688" spans="1:20">
      <c r="A688" s="3">
        <v>0.69356467303277503</v>
      </c>
      <c r="B688" s="3">
        <v>24742.436504010799</v>
      </c>
      <c r="C688" s="3">
        <v>1.1833414365553601</v>
      </c>
      <c r="D688" s="3">
        <v>63796.4920662964</v>
      </c>
      <c r="E688" s="1">
        <f t="shared" si="22"/>
        <v>0.48977676352258503</v>
      </c>
      <c r="F688" s="1">
        <f t="shared" si="23"/>
        <v>39054.055562285605</v>
      </c>
      <c r="R688" s="1">
        <v>68600</v>
      </c>
      <c r="S688" s="1">
        <v>0.76100000000000001</v>
      </c>
      <c r="T688" s="1">
        <v>0.23899999999999999</v>
      </c>
    </row>
    <row r="689" spans="1:20">
      <c r="A689" s="3">
        <v>0.69633146308368399</v>
      </c>
      <c r="B689" s="3">
        <v>21519.977714873501</v>
      </c>
      <c r="C689" s="3">
        <v>1.20885005281654</v>
      </c>
      <c r="D689" s="3">
        <v>59423.556790670598</v>
      </c>
      <c r="E689" s="1">
        <f t="shared" si="22"/>
        <v>0.51251858973285602</v>
      </c>
      <c r="F689" s="1">
        <f t="shared" si="23"/>
        <v>37903.579075797097</v>
      </c>
      <c r="R689" s="1">
        <v>68700</v>
      </c>
      <c r="S689" s="1">
        <v>0.75600000000000001</v>
      </c>
      <c r="T689" s="1">
        <v>0.24399999999999999</v>
      </c>
    </row>
    <row r="690" spans="1:20">
      <c r="A690" s="3">
        <v>0.75895989662449104</v>
      </c>
      <c r="B690" s="3">
        <v>16494.957823974801</v>
      </c>
      <c r="C690" s="3">
        <v>1.3039212980861601</v>
      </c>
      <c r="D690" s="3">
        <v>51694.357525076703</v>
      </c>
      <c r="E690" s="1">
        <f t="shared" si="22"/>
        <v>0.54496140146166905</v>
      </c>
      <c r="F690" s="1">
        <f t="shared" si="23"/>
        <v>35199.399701101902</v>
      </c>
      <c r="R690" s="1">
        <v>68800</v>
      </c>
      <c r="S690" s="1">
        <v>0.747</v>
      </c>
      <c r="T690" s="1">
        <v>0.253</v>
      </c>
    </row>
    <row r="691" spans="1:20">
      <c r="A691" s="3">
        <v>0.674899018911858</v>
      </c>
      <c r="B691" s="3">
        <v>17367.562438977198</v>
      </c>
      <c r="C691" s="3">
        <v>1.13999515993857</v>
      </c>
      <c r="D691" s="3">
        <v>55064.460360751102</v>
      </c>
      <c r="E691" s="1">
        <f t="shared" si="22"/>
        <v>0.46509614102671204</v>
      </c>
      <c r="F691" s="1">
        <f t="shared" si="23"/>
        <v>37696.897921773903</v>
      </c>
      <c r="R691" s="1">
        <v>68900</v>
      </c>
      <c r="S691" s="1">
        <v>0.73699999999999999</v>
      </c>
      <c r="T691" s="1">
        <v>0.26300000000000001</v>
      </c>
    </row>
    <row r="692" spans="1:20">
      <c r="A692" s="3">
        <v>0.74747220064197895</v>
      </c>
      <c r="B692" s="3">
        <v>21187.177516273201</v>
      </c>
      <c r="C692" s="3">
        <v>1.28963870627018</v>
      </c>
      <c r="D692" s="3">
        <v>59323.407677516203</v>
      </c>
      <c r="E692" s="1">
        <f t="shared" si="22"/>
        <v>0.54216650562820101</v>
      </c>
      <c r="F692" s="1">
        <f t="shared" si="23"/>
        <v>38136.230161243002</v>
      </c>
      <c r="R692" s="1">
        <v>69000</v>
      </c>
      <c r="S692" s="1">
        <v>0.72699999999999998</v>
      </c>
      <c r="T692" s="1">
        <v>0.27300000000000002</v>
      </c>
    </row>
    <row r="693" spans="1:20">
      <c r="A693" s="3">
        <v>0.78941651532551205</v>
      </c>
      <c r="B693" s="3">
        <v>16324.263672892601</v>
      </c>
      <c r="C693" s="3">
        <v>1.3890723234386699</v>
      </c>
      <c r="D693" s="3">
        <v>51040.832887518001</v>
      </c>
      <c r="E693" s="1">
        <f t="shared" si="22"/>
        <v>0.59965580811315788</v>
      </c>
      <c r="F693" s="1">
        <f t="shared" si="23"/>
        <v>34716.5692146254</v>
      </c>
      <c r="R693" s="1">
        <v>69100</v>
      </c>
      <c r="S693" s="1">
        <v>0.72099999999999997</v>
      </c>
      <c r="T693" s="1">
        <v>0.27900000000000003</v>
      </c>
    </row>
    <row r="694" spans="1:20">
      <c r="A694" s="3">
        <v>0.73067708906572004</v>
      </c>
      <c r="B694" s="3">
        <v>17233.086763534</v>
      </c>
      <c r="C694" s="3">
        <v>1.25243805991333</v>
      </c>
      <c r="D694" s="3">
        <v>53082.195647051798</v>
      </c>
      <c r="E694" s="1">
        <f t="shared" si="22"/>
        <v>0.52176097084760997</v>
      </c>
      <c r="F694" s="1">
        <f t="shared" si="23"/>
        <v>35849.108883517794</v>
      </c>
      <c r="R694" s="1">
        <v>69200</v>
      </c>
      <c r="S694" s="1">
        <v>0.71199999999999997</v>
      </c>
      <c r="T694" s="1">
        <v>0.28799999999999998</v>
      </c>
    </row>
    <row r="695" spans="1:20">
      <c r="A695" s="3">
        <v>0.735284190242665</v>
      </c>
      <c r="B695" s="3">
        <v>19503.2639929584</v>
      </c>
      <c r="C695" s="3">
        <v>1.26863931740071</v>
      </c>
      <c r="D695" s="3">
        <v>56928.294791066997</v>
      </c>
      <c r="E695" s="1">
        <f t="shared" si="22"/>
        <v>0.53335512715804501</v>
      </c>
      <c r="F695" s="1">
        <f t="shared" si="23"/>
        <v>37425.030798108593</v>
      </c>
      <c r="R695" s="1">
        <v>69300</v>
      </c>
      <c r="S695" s="1">
        <v>0.70799999999999996</v>
      </c>
      <c r="T695" s="1">
        <v>0.29199999999999998</v>
      </c>
    </row>
    <row r="696" spans="1:20">
      <c r="A696" s="3">
        <v>0.71899240081655302</v>
      </c>
      <c r="B696" s="3">
        <v>21779.4162061075</v>
      </c>
      <c r="C696" s="3">
        <v>1.2054855325240099</v>
      </c>
      <c r="D696" s="3">
        <v>61285.251314818102</v>
      </c>
      <c r="E696" s="1">
        <f t="shared" si="22"/>
        <v>0.48649313170745689</v>
      </c>
      <c r="F696" s="1">
        <f t="shared" si="23"/>
        <v>39505.835108710598</v>
      </c>
      <c r="R696" s="1">
        <v>69400</v>
      </c>
      <c r="S696" s="1">
        <v>0.70299999999999996</v>
      </c>
      <c r="T696" s="1">
        <v>0.29699999999999999</v>
      </c>
    </row>
    <row r="697" spans="1:20">
      <c r="A697" s="3">
        <v>0.65211972689935604</v>
      </c>
      <c r="B697" s="3">
        <v>16794.864500300198</v>
      </c>
      <c r="C697" s="3">
        <v>1.14145696978567</v>
      </c>
      <c r="D697" s="3">
        <v>52509.856181947798</v>
      </c>
      <c r="E697" s="1">
        <f t="shared" si="22"/>
        <v>0.48933724288631397</v>
      </c>
      <c r="F697" s="1">
        <f t="shared" si="23"/>
        <v>35714.991681647603</v>
      </c>
      <c r="R697" s="1">
        <v>69500</v>
      </c>
      <c r="S697" s="1">
        <v>0.69199999999999995</v>
      </c>
      <c r="T697" s="1">
        <v>0.308</v>
      </c>
    </row>
    <row r="698" spans="1:20">
      <c r="A698" s="3">
        <v>0.67168916656523203</v>
      </c>
      <c r="B698" s="3">
        <v>20102.6160728006</v>
      </c>
      <c r="C698" s="3">
        <v>1.1584438313395</v>
      </c>
      <c r="D698" s="3">
        <v>58200.284912743497</v>
      </c>
      <c r="E698" s="1">
        <f t="shared" si="22"/>
        <v>0.48675466477426799</v>
      </c>
      <c r="F698" s="1">
        <f t="shared" si="23"/>
        <v>38097.668839942897</v>
      </c>
      <c r="R698" s="1">
        <v>69600</v>
      </c>
      <c r="S698" s="1">
        <v>0.68600000000000005</v>
      </c>
      <c r="T698" s="1">
        <v>0.314</v>
      </c>
    </row>
    <row r="699" spans="1:20">
      <c r="A699" s="3">
        <v>0.71315016442687396</v>
      </c>
      <c r="B699" s="3">
        <v>16927.0326010022</v>
      </c>
      <c r="C699" s="3">
        <v>1.2476283452496799</v>
      </c>
      <c r="D699" s="3">
        <v>55101.735083402302</v>
      </c>
      <c r="E699" s="1">
        <f t="shared" si="22"/>
        <v>0.53447818082280596</v>
      </c>
      <c r="F699" s="1">
        <f t="shared" si="23"/>
        <v>38174.702482400098</v>
      </c>
      <c r="R699" s="1">
        <v>69700</v>
      </c>
      <c r="S699" s="1">
        <v>0.68100000000000005</v>
      </c>
      <c r="T699" s="1">
        <v>0.31900000000000001</v>
      </c>
    </row>
    <row r="700" spans="1:20">
      <c r="A700" s="3">
        <v>0.68821082430595704</v>
      </c>
      <c r="B700" s="3">
        <v>18952.6991449218</v>
      </c>
      <c r="C700" s="3">
        <v>1.1984156595553399</v>
      </c>
      <c r="D700" s="3">
        <v>55753.895145956798</v>
      </c>
      <c r="E700" s="1">
        <f t="shared" si="22"/>
        <v>0.51020483524938287</v>
      </c>
      <c r="F700" s="1">
        <f t="shared" si="23"/>
        <v>36801.196001035001</v>
      </c>
      <c r="R700" s="1">
        <v>69800</v>
      </c>
      <c r="S700" s="1">
        <v>0.66800000000000004</v>
      </c>
      <c r="T700" s="1">
        <v>0.33200000000000002</v>
      </c>
    </row>
    <row r="701" spans="1:20">
      <c r="A701" s="3">
        <v>0.75995248662954795</v>
      </c>
      <c r="B701" s="3">
        <v>22374.561584247698</v>
      </c>
      <c r="C701" s="3">
        <v>1.3152346230032801</v>
      </c>
      <c r="D701" s="3">
        <v>57849.150614297199</v>
      </c>
      <c r="E701" s="1">
        <f t="shared" si="22"/>
        <v>0.55528213637373214</v>
      </c>
      <c r="F701" s="1">
        <f t="shared" si="23"/>
        <v>35474.589030049501</v>
      </c>
      <c r="R701" s="1">
        <v>69900</v>
      </c>
      <c r="S701" s="1">
        <v>0.66</v>
      </c>
      <c r="T701" s="1">
        <v>0.34</v>
      </c>
    </row>
    <row r="702" spans="1:20">
      <c r="A702" s="3">
        <v>0.71419100914928002</v>
      </c>
      <c r="B702" s="3">
        <v>19308.0778004206</v>
      </c>
      <c r="C702" s="3">
        <v>1.2526664883776999</v>
      </c>
      <c r="D702" s="3">
        <v>56581.378292320202</v>
      </c>
      <c r="E702" s="1">
        <f t="shared" si="22"/>
        <v>0.53847547922841987</v>
      </c>
      <c r="F702" s="1">
        <f t="shared" si="23"/>
        <v>37273.300491899601</v>
      </c>
      <c r="R702" s="1">
        <v>70000</v>
      </c>
      <c r="S702" s="1">
        <v>0.65</v>
      </c>
      <c r="T702" s="1">
        <v>0.35</v>
      </c>
    </row>
    <row r="703" spans="1:20">
      <c r="A703" s="3">
        <v>0.69628429068970998</v>
      </c>
      <c r="B703" s="3">
        <v>22427.816603324001</v>
      </c>
      <c r="C703" s="3">
        <v>1.1981684445699501</v>
      </c>
      <c r="D703" s="3">
        <v>61420.799733955799</v>
      </c>
      <c r="E703" s="1">
        <f t="shared" si="22"/>
        <v>0.5018841538802401</v>
      </c>
      <c r="F703" s="1">
        <f t="shared" si="23"/>
        <v>38992.983130631794</v>
      </c>
      <c r="R703" s="1">
        <v>70100</v>
      </c>
      <c r="S703" s="1">
        <v>0.64</v>
      </c>
      <c r="T703" s="1">
        <v>0.36</v>
      </c>
    </row>
    <row r="704" spans="1:20">
      <c r="A704" s="3">
        <v>0.74047871768979701</v>
      </c>
      <c r="B704" s="3">
        <v>21607.110572451398</v>
      </c>
      <c r="C704" s="3">
        <v>1.2645972185394201</v>
      </c>
      <c r="D704" s="3">
        <v>62336.224941808199</v>
      </c>
      <c r="E704" s="1">
        <f t="shared" si="22"/>
        <v>0.52411850084962308</v>
      </c>
      <c r="F704" s="1">
        <f t="shared" si="23"/>
        <v>40729.114369356801</v>
      </c>
      <c r="R704" s="1">
        <v>70200</v>
      </c>
      <c r="S704" s="1">
        <v>0.629</v>
      </c>
      <c r="T704" s="1">
        <v>0.371</v>
      </c>
    </row>
    <row r="705" spans="1:20">
      <c r="A705" s="3">
        <v>0.70315440079606695</v>
      </c>
      <c r="B705" s="3">
        <v>19119.108812777999</v>
      </c>
      <c r="C705" s="3">
        <v>1.2208091713070901</v>
      </c>
      <c r="D705" s="3">
        <v>57648.152616808897</v>
      </c>
      <c r="E705" s="1">
        <f t="shared" si="22"/>
        <v>0.51765477051102315</v>
      </c>
      <c r="F705" s="1">
        <f t="shared" si="23"/>
        <v>38529.043804030895</v>
      </c>
      <c r="R705" s="1">
        <v>70300</v>
      </c>
      <c r="S705" s="1">
        <v>0.625</v>
      </c>
      <c r="T705" s="1">
        <v>0.375</v>
      </c>
    </row>
    <row r="706" spans="1:20">
      <c r="A706" s="3">
        <v>0.69812526012960696</v>
      </c>
      <c r="B706" s="3">
        <v>17286.260561567</v>
      </c>
      <c r="C706" s="3">
        <v>1.1864330310831599</v>
      </c>
      <c r="D706" s="3">
        <v>54560.645623767101</v>
      </c>
      <c r="E706" s="1">
        <f t="shared" si="22"/>
        <v>0.48830777095355293</v>
      </c>
      <c r="F706" s="1">
        <f t="shared" si="23"/>
        <v>37274.385062200105</v>
      </c>
      <c r="R706" s="1">
        <v>70400</v>
      </c>
      <c r="S706" s="1">
        <v>0.61399999999999999</v>
      </c>
      <c r="T706" s="1">
        <v>0.38600000000000001</v>
      </c>
    </row>
    <row r="707" spans="1:20">
      <c r="A707" s="3">
        <v>0.65589790859937502</v>
      </c>
      <c r="B707" s="3">
        <v>18894.437374130099</v>
      </c>
      <c r="C707" s="3">
        <v>1.14750713965319</v>
      </c>
      <c r="D707" s="3">
        <v>56657.548882948002</v>
      </c>
      <c r="E707" s="1">
        <f t="shared" si="22"/>
        <v>0.49160923105381493</v>
      </c>
      <c r="F707" s="1">
        <f t="shared" si="23"/>
        <v>37763.111508817907</v>
      </c>
      <c r="R707" s="1">
        <v>70500</v>
      </c>
      <c r="S707" s="1">
        <v>0.60599999999999998</v>
      </c>
      <c r="T707" s="1">
        <v>0.39400000000000002</v>
      </c>
    </row>
    <row r="708" spans="1:20">
      <c r="A708" s="3">
        <v>0.71215251675571201</v>
      </c>
      <c r="B708" s="3">
        <v>19218.998704096801</v>
      </c>
      <c r="C708" s="3">
        <v>1.21953055124878</v>
      </c>
      <c r="D708" s="3">
        <v>57503.078193020701</v>
      </c>
      <c r="E708" s="1">
        <f t="shared" ref="E708:E771" si="24">C708-A708</f>
        <v>0.50737803449306795</v>
      </c>
      <c r="F708" s="1">
        <f t="shared" ref="F708:F771" si="25">D708-B708</f>
        <v>38284.079488923904</v>
      </c>
      <c r="R708" s="1">
        <v>70600</v>
      </c>
      <c r="S708" s="1">
        <v>0.60199999999999998</v>
      </c>
      <c r="T708" s="1">
        <v>0.39800000000000002</v>
      </c>
    </row>
    <row r="709" spans="1:20">
      <c r="A709" s="3">
        <v>0.67391541656651599</v>
      </c>
      <c r="B709" s="3">
        <v>20081.695594214001</v>
      </c>
      <c r="C709" s="3">
        <v>1.17851506172383</v>
      </c>
      <c r="D709" s="3">
        <v>54616.9391090852</v>
      </c>
      <c r="E709" s="1">
        <f t="shared" si="24"/>
        <v>0.50459964515731404</v>
      </c>
      <c r="F709" s="1">
        <f t="shared" si="25"/>
        <v>34535.243514871196</v>
      </c>
      <c r="R709" s="1">
        <v>70700</v>
      </c>
      <c r="S709" s="1">
        <v>0.59599999999999997</v>
      </c>
      <c r="T709" s="1">
        <v>0.40400000000000003</v>
      </c>
    </row>
    <row r="710" spans="1:20">
      <c r="A710" s="3">
        <v>0.69911695887920899</v>
      </c>
      <c r="B710" s="3">
        <v>17656.230759317699</v>
      </c>
      <c r="C710" s="3">
        <v>1.2237427495203099</v>
      </c>
      <c r="D710" s="3">
        <v>53836.327426910902</v>
      </c>
      <c r="E710" s="1">
        <f t="shared" si="24"/>
        <v>0.52462579064110093</v>
      </c>
      <c r="F710" s="1">
        <f t="shared" si="25"/>
        <v>36180.0966675932</v>
      </c>
      <c r="R710" s="1">
        <v>70800</v>
      </c>
      <c r="S710" s="1">
        <v>0.58499999999999996</v>
      </c>
      <c r="T710" s="1">
        <v>0.41499999999999998</v>
      </c>
    </row>
    <row r="711" spans="1:20">
      <c r="A711" s="3">
        <v>0.70047115077827404</v>
      </c>
      <c r="B711" s="3">
        <v>16541.738476451301</v>
      </c>
      <c r="C711" s="3">
        <v>1.2110160067672</v>
      </c>
      <c r="D711" s="3">
        <v>51718.272789810799</v>
      </c>
      <c r="E711" s="1">
        <f t="shared" si="24"/>
        <v>0.51054485598892596</v>
      </c>
      <c r="F711" s="1">
        <f t="shared" si="25"/>
        <v>35176.534313359502</v>
      </c>
      <c r="R711" s="1">
        <v>70900</v>
      </c>
      <c r="S711" s="1">
        <v>0.57599999999999996</v>
      </c>
      <c r="T711" s="1">
        <v>0.42399999999999999</v>
      </c>
    </row>
    <row r="712" spans="1:20">
      <c r="A712" s="3">
        <v>0.65156754843192599</v>
      </c>
      <c r="B712" s="3">
        <v>19094.4597443284</v>
      </c>
      <c r="C712" s="3">
        <v>1.1143558721537801</v>
      </c>
      <c r="D712" s="3">
        <v>56797.424739451097</v>
      </c>
      <c r="E712" s="1">
        <f t="shared" si="24"/>
        <v>0.46278832372185408</v>
      </c>
      <c r="F712" s="1">
        <f t="shared" si="25"/>
        <v>37702.964995122697</v>
      </c>
      <c r="R712" s="1">
        <v>71000</v>
      </c>
      <c r="S712" s="1">
        <v>0.57199999999999995</v>
      </c>
      <c r="T712" s="1">
        <v>0.42799999999999999</v>
      </c>
    </row>
    <row r="713" spans="1:20">
      <c r="A713" s="3">
        <v>0.71438955916360602</v>
      </c>
      <c r="B713" s="3">
        <v>14702.622276</v>
      </c>
      <c r="C713" s="3">
        <v>1.25944024253943</v>
      </c>
      <c r="D713" s="3">
        <v>50988.129805846002</v>
      </c>
      <c r="E713" s="1">
        <f t="shared" si="24"/>
        <v>0.54505068337582396</v>
      </c>
      <c r="F713" s="1">
        <f t="shared" si="25"/>
        <v>36285.507529846</v>
      </c>
      <c r="R713" s="1">
        <v>71100</v>
      </c>
      <c r="S713" s="1">
        <v>0.56499999999999995</v>
      </c>
      <c r="T713" s="1">
        <v>0.435</v>
      </c>
    </row>
    <row r="714" spans="1:20">
      <c r="A714" s="3">
        <v>0.72402742802161002</v>
      </c>
      <c r="B714" s="3">
        <v>20820.101986047601</v>
      </c>
      <c r="C714" s="3">
        <v>1.26750066904185</v>
      </c>
      <c r="D714" s="3">
        <v>57715.8605536334</v>
      </c>
      <c r="E714" s="1">
        <f t="shared" si="24"/>
        <v>0.54347324102023997</v>
      </c>
      <c r="F714" s="1">
        <f t="shared" si="25"/>
        <v>36895.758567585799</v>
      </c>
      <c r="R714" s="1">
        <v>71200</v>
      </c>
      <c r="S714" s="1">
        <v>0.56000000000000005</v>
      </c>
      <c r="T714" s="1">
        <v>0.44</v>
      </c>
    </row>
    <row r="715" spans="1:20">
      <c r="A715" s="3">
        <v>0.67562374100136402</v>
      </c>
      <c r="B715" s="3">
        <v>16714.549758147299</v>
      </c>
      <c r="C715" s="3">
        <v>1.1308487055238601</v>
      </c>
      <c r="D715" s="3">
        <v>53709.248000379797</v>
      </c>
      <c r="E715" s="1">
        <f t="shared" si="24"/>
        <v>0.45522496452249606</v>
      </c>
      <c r="F715" s="1">
        <f t="shared" si="25"/>
        <v>36994.698242232495</v>
      </c>
      <c r="R715" s="1">
        <v>71300</v>
      </c>
      <c r="S715" s="1">
        <v>0.55200000000000005</v>
      </c>
      <c r="T715" s="1">
        <v>0.44800000000000001</v>
      </c>
    </row>
    <row r="716" spans="1:20">
      <c r="A716" s="3">
        <v>0.691118271634512</v>
      </c>
      <c r="B716" s="3">
        <v>16632.404076941799</v>
      </c>
      <c r="C716" s="3">
        <v>1.16504871243524</v>
      </c>
      <c r="D716" s="3">
        <v>51299.215937284302</v>
      </c>
      <c r="E716" s="1">
        <f t="shared" si="24"/>
        <v>0.47393044080072799</v>
      </c>
      <c r="F716" s="1">
        <f t="shared" si="25"/>
        <v>34666.811860342503</v>
      </c>
      <c r="R716" s="1">
        <v>71400</v>
      </c>
      <c r="S716" s="1">
        <v>0.54600000000000004</v>
      </c>
      <c r="T716" s="1">
        <v>0.45400000000000001</v>
      </c>
    </row>
    <row r="717" spans="1:20">
      <c r="A717" s="3">
        <v>0.72422496216699805</v>
      </c>
      <c r="B717" s="3">
        <v>17407.9155824671</v>
      </c>
      <c r="C717" s="3">
        <v>1.24760779081176</v>
      </c>
      <c r="D717" s="3">
        <v>52941.190779482196</v>
      </c>
      <c r="E717" s="1">
        <f t="shared" si="24"/>
        <v>0.52338282864476193</v>
      </c>
      <c r="F717" s="1">
        <f t="shared" si="25"/>
        <v>35533.2751970151</v>
      </c>
      <c r="R717" s="1">
        <v>71500</v>
      </c>
      <c r="S717" s="1">
        <v>0.53300000000000003</v>
      </c>
      <c r="T717" s="1">
        <v>0.46700000000000003</v>
      </c>
    </row>
    <row r="718" spans="1:20">
      <c r="A718" s="3">
        <v>0.63539116450837196</v>
      </c>
      <c r="B718" s="3">
        <v>20430.734046878599</v>
      </c>
      <c r="C718" s="3">
        <v>1.13997494311044</v>
      </c>
      <c r="D718" s="3">
        <v>57778.321025155397</v>
      </c>
      <c r="E718" s="1">
        <f t="shared" si="24"/>
        <v>0.50458377860206804</v>
      </c>
      <c r="F718" s="1">
        <f t="shared" si="25"/>
        <v>37347.586978276799</v>
      </c>
      <c r="R718" s="1">
        <v>71600</v>
      </c>
      <c r="S718" s="1">
        <v>0.51900000000000002</v>
      </c>
      <c r="T718" s="1">
        <v>0.48099999999999998</v>
      </c>
    </row>
    <row r="719" spans="1:20">
      <c r="A719" s="3">
        <v>0.70905355144760396</v>
      </c>
      <c r="B719" s="3">
        <v>18865.553467045</v>
      </c>
      <c r="C719" s="3">
        <v>1.21793615213006</v>
      </c>
      <c r="D719" s="3">
        <v>55582.588509175002</v>
      </c>
      <c r="E719" s="1">
        <f t="shared" si="24"/>
        <v>0.50888260068245605</v>
      </c>
      <c r="F719" s="1">
        <f t="shared" si="25"/>
        <v>36717.035042130003</v>
      </c>
      <c r="R719" s="1">
        <v>71700</v>
      </c>
      <c r="S719" s="1">
        <v>0.51400000000000001</v>
      </c>
      <c r="T719" s="1">
        <v>0.48599999999999999</v>
      </c>
    </row>
    <row r="720" spans="1:20">
      <c r="A720" s="3">
        <v>0.70047502774033699</v>
      </c>
      <c r="B720" s="3">
        <v>17967.861097544101</v>
      </c>
      <c r="C720" s="3">
        <v>1.2551274183886401</v>
      </c>
      <c r="D720" s="3">
        <v>54199.828306421397</v>
      </c>
      <c r="E720" s="1">
        <f t="shared" si="24"/>
        <v>0.55465239064830307</v>
      </c>
      <c r="F720" s="1">
        <f t="shared" si="25"/>
        <v>36231.967208877293</v>
      </c>
      <c r="R720" s="1">
        <v>71800</v>
      </c>
      <c r="S720" s="1">
        <v>0.50800000000000001</v>
      </c>
      <c r="T720" s="1">
        <v>0.49199999999999999</v>
      </c>
    </row>
    <row r="721" spans="1:20">
      <c r="A721" s="3">
        <v>0.65764506475106699</v>
      </c>
      <c r="B721" s="3">
        <v>19722.969603750698</v>
      </c>
      <c r="C721" s="3">
        <v>1.1339944390122001</v>
      </c>
      <c r="D721" s="3">
        <v>57833.624290871398</v>
      </c>
      <c r="E721" s="1">
        <f t="shared" si="24"/>
        <v>0.47634937426113311</v>
      </c>
      <c r="F721" s="1">
        <f t="shared" si="25"/>
        <v>38110.654687120696</v>
      </c>
      <c r="R721" s="1">
        <v>71900</v>
      </c>
      <c r="S721" s="1">
        <v>0.501</v>
      </c>
      <c r="T721" s="1">
        <v>0.499</v>
      </c>
    </row>
    <row r="722" spans="1:20">
      <c r="A722" s="3">
        <v>0.70488374799704701</v>
      </c>
      <c r="B722" s="3">
        <v>17789.8531062605</v>
      </c>
      <c r="C722" s="3">
        <v>1.2092638031560701</v>
      </c>
      <c r="D722" s="3">
        <v>54203.435474567101</v>
      </c>
      <c r="E722" s="1">
        <f t="shared" si="24"/>
        <v>0.50438005515902307</v>
      </c>
      <c r="F722" s="1">
        <f t="shared" si="25"/>
        <v>36413.582368306597</v>
      </c>
      <c r="R722" s="1">
        <v>72000</v>
      </c>
      <c r="S722" s="1">
        <v>0.495</v>
      </c>
      <c r="T722" s="1">
        <v>0.505</v>
      </c>
    </row>
    <row r="723" spans="1:20">
      <c r="A723" s="3">
        <v>0.664591298646381</v>
      </c>
      <c r="B723" s="3">
        <v>18568.3018852325</v>
      </c>
      <c r="C723" s="3">
        <v>1.14250880610997</v>
      </c>
      <c r="D723" s="3">
        <v>52661.808105717399</v>
      </c>
      <c r="E723" s="1">
        <f t="shared" si="24"/>
        <v>0.47791750746358896</v>
      </c>
      <c r="F723" s="1">
        <f t="shared" si="25"/>
        <v>34093.506220484895</v>
      </c>
      <c r="R723" s="1">
        <v>72100</v>
      </c>
      <c r="S723" s="1">
        <v>0.48299999999999998</v>
      </c>
      <c r="T723" s="1">
        <v>0.51700000000000002</v>
      </c>
    </row>
    <row r="724" spans="1:20">
      <c r="A724" s="3">
        <v>0.71569606091731397</v>
      </c>
      <c r="B724" s="3">
        <v>21535.632791291198</v>
      </c>
      <c r="C724" s="3">
        <v>1.23816599065776</v>
      </c>
      <c r="D724" s="3">
        <v>58904.999811356203</v>
      </c>
      <c r="E724" s="1">
        <f t="shared" si="24"/>
        <v>0.52246992974044604</v>
      </c>
      <c r="F724" s="1">
        <f t="shared" si="25"/>
        <v>37369.367020065009</v>
      </c>
      <c r="R724" s="1">
        <v>72200</v>
      </c>
      <c r="S724" s="1">
        <v>0.47399999999999998</v>
      </c>
      <c r="T724" s="1">
        <v>0.52600000000000002</v>
      </c>
    </row>
    <row r="725" spans="1:20">
      <c r="A725" s="3">
        <v>0.69722256167959695</v>
      </c>
      <c r="B725" s="3">
        <v>18473.122712842702</v>
      </c>
      <c r="C725" s="3">
        <v>1.2161038620876501</v>
      </c>
      <c r="D725" s="3">
        <v>55424.984813365103</v>
      </c>
      <c r="E725" s="1">
        <f t="shared" si="24"/>
        <v>0.51888130040805314</v>
      </c>
      <c r="F725" s="1">
        <f t="shared" si="25"/>
        <v>36951.862100522398</v>
      </c>
      <c r="R725" s="1">
        <v>72300</v>
      </c>
      <c r="S725" s="1">
        <v>0.46800000000000003</v>
      </c>
      <c r="T725" s="1">
        <v>0.53200000000000003</v>
      </c>
    </row>
    <row r="726" spans="1:20">
      <c r="A726" s="3">
        <v>0.64044108834832003</v>
      </c>
      <c r="B726" s="3">
        <v>19245.761725694701</v>
      </c>
      <c r="C726" s="3">
        <v>1.1359573222185</v>
      </c>
      <c r="D726" s="3">
        <v>58798.259666832702</v>
      </c>
      <c r="E726" s="1">
        <f t="shared" si="24"/>
        <v>0.49551623387017996</v>
      </c>
      <c r="F726" s="1">
        <f t="shared" si="25"/>
        <v>39552.497941138005</v>
      </c>
      <c r="R726" s="1">
        <v>72400</v>
      </c>
      <c r="S726" s="1">
        <v>0.46</v>
      </c>
      <c r="T726" s="1">
        <v>0.54</v>
      </c>
    </row>
    <row r="727" spans="1:20">
      <c r="A727" s="3">
        <v>0.72484102678374895</v>
      </c>
      <c r="B727" s="3">
        <v>16343.5664121799</v>
      </c>
      <c r="C727" s="3">
        <v>1.24222086666256</v>
      </c>
      <c r="D727" s="3">
        <v>51640.166138012202</v>
      </c>
      <c r="E727" s="1">
        <f t="shared" si="24"/>
        <v>0.51737983987881109</v>
      </c>
      <c r="F727" s="1">
        <f t="shared" si="25"/>
        <v>35296.599725832304</v>
      </c>
      <c r="R727" s="1">
        <v>72500</v>
      </c>
      <c r="S727" s="1">
        <v>0.45300000000000001</v>
      </c>
      <c r="T727" s="1">
        <v>0.54700000000000004</v>
      </c>
    </row>
    <row r="728" spans="1:20">
      <c r="A728" s="3">
        <v>0.75889305975901999</v>
      </c>
      <c r="B728" s="3">
        <v>22408.508162230901</v>
      </c>
      <c r="C728" s="3">
        <v>1.31718489926381</v>
      </c>
      <c r="D728" s="3">
        <v>58799.164118491302</v>
      </c>
      <c r="E728" s="1">
        <f t="shared" si="24"/>
        <v>0.55829183950479</v>
      </c>
      <c r="F728" s="1">
        <f t="shared" si="25"/>
        <v>36390.655956260402</v>
      </c>
      <c r="R728" s="1">
        <v>72600</v>
      </c>
      <c r="S728" s="1">
        <v>0.44700000000000001</v>
      </c>
      <c r="T728" s="1">
        <v>0.55300000000000005</v>
      </c>
    </row>
    <row r="729" spans="1:20">
      <c r="A729" s="3">
        <v>0.70433495439738303</v>
      </c>
      <c r="B729" s="3">
        <v>19526.888314018601</v>
      </c>
      <c r="C729" s="3">
        <v>1.23172878988253</v>
      </c>
      <c r="D729" s="3">
        <v>57227.224857575799</v>
      </c>
      <c r="E729" s="1">
        <f t="shared" si="24"/>
        <v>0.52739383548514696</v>
      </c>
      <c r="F729" s="1">
        <f t="shared" si="25"/>
        <v>37700.336543557198</v>
      </c>
      <c r="R729" s="1">
        <v>72700</v>
      </c>
      <c r="S729" s="1">
        <v>0.433</v>
      </c>
      <c r="T729" s="1">
        <v>0.56699999999999995</v>
      </c>
    </row>
    <row r="730" spans="1:20">
      <c r="A730" s="3">
        <v>0.66408014720702702</v>
      </c>
      <c r="B730" s="3">
        <v>21025.156337536599</v>
      </c>
      <c r="C730" s="3">
        <v>1.1704969669199301</v>
      </c>
      <c r="D730" s="3">
        <v>58221.095026670897</v>
      </c>
      <c r="E730" s="1">
        <f t="shared" si="24"/>
        <v>0.50641681971290309</v>
      </c>
      <c r="F730" s="1">
        <f t="shared" si="25"/>
        <v>37195.938689134302</v>
      </c>
      <c r="R730" s="1">
        <v>72800</v>
      </c>
      <c r="S730" s="1">
        <v>0.43</v>
      </c>
      <c r="T730" s="1">
        <v>0.56999999999999995</v>
      </c>
    </row>
    <row r="731" spans="1:20">
      <c r="A731" s="3">
        <v>0.68069190499043997</v>
      </c>
      <c r="B731" s="3">
        <v>16627.321487875601</v>
      </c>
      <c r="C731" s="3">
        <v>1.17461301018151</v>
      </c>
      <c r="D731" s="3">
        <v>53201.992885630803</v>
      </c>
      <c r="E731" s="1">
        <f t="shared" si="24"/>
        <v>0.49392110519107002</v>
      </c>
      <c r="F731" s="1">
        <f t="shared" si="25"/>
        <v>36574.671397755199</v>
      </c>
      <c r="R731" s="1">
        <v>72900</v>
      </c>
      <c r="S731" s="1">
        <v>0.42399999999999999</v>
      </c>
      <c r="T731" s="1">
        <v>0.57599999999999996</v>
      </c>
    </row>
    <row r="732" spans="1:20">
      <c r="A732" s="3">
        <v>0.77221312317970603</v>
      </c>
      <c r="B732" s="3">
        <v>20301.422073951999</v>
      </c>
      <c r="C732" s="3">
        <v>1.34086024623899</v>
      </c>
      <c r="D732" s="3">
        <v>56698.902123007399</v>
      </c>
      <c r="E732" s="1">
        <f t="shared" si="24"/>
        <v>0.568647123059284</v>
      </c>
      <c r="F732" s="1">
        <f t="shared" si="25"/>
        <v>36397.480049055404</v>
      </c>
      <c r="R732" s="1">
        <v>73000</v>
      </c>
      <c r="S732" s="1">
        <v>0.41699999999999998</v>
      </c>
      <c r="T732" s="1">
        <v>0.58299999999999996</v>
      </c>
    </row>
    <row r="733" spans="1:20">
      <c r="A733" s="3">
        <v>0.72273061705030195</v>
      </c>
      <c r="B733" s="3">
        <v>21883.518525089101</v>
      </c>
      <c r="C733" s="3">
        <v>1.2393229093243501</v>
      </c>
      <c r="D733" s="3">
        <v>60178.417017854597</v>
      </c>
      <c r="E733" s="1">
        <f t="shared" si="24"/>
        <v>0.51659229227404813</v>
      </c>
      <c r="F733" s="1">
        <f t="shared" si="25"/>
        <v>38294.898492765496</v>
      </c>
      <c r="R733" s="1">
        <v>73100</v>
      </c>
      <c r="S733" s="1">
        <v>0.41099999999999998</v>
      </c>
      <c r="T733" s="1">
        <v>0.58899999999999997</v>
      </c>
    </row>
    <row r="734" spans="1:20">
      <c r="A734" s="3">
        <v>0.69818182232881298</v>
      </c>
      <c r="B734" s="3">
        <v>18685.057567818501</v>
      </c>
      <c r="C734" s="3">
        <v>1.1776009922953901</v>
      </c>
      <c r="D734" s="3">
        <v>57220.251971885198</v>
      </c>
      <c r="E734" s="1">
        <f t="shared" si="24"/>
        <v>0.47941916996657707</v>
      </c>
      <c r="F734" s="1">
        <f t="shared" si="25"/>
        <v>38535.1944040667</v>
      </c>
      <c r="R734" s="1">
        <v>73200</v>
      </c>
      <c r="S734" s="1">
        <v>0.40400000000000003</v>
      </c>
      <c r="T734" s="1">
        <v>0.59599999999999997</v>
      </c>
    </row>
    <row r="735" spans="1:20">
      <c r="A735" s="3">
        <v>0.73100326730283005</v>
      </c>
      <c r="B735" s="3">
        <v>19175.396829921399</v>
      </c>
      <c r="C735" s="3">
        <v>1.2867370052624201</v>
      </c>
      <c r="D735" s="3">
        <v>55073.1198983133</v>
      </c>
      <c r="E735" s="1">
        <f t="shared" si="24"/>
        <v>0.55573373795959002</v>
      </c>
      <c r="F735" s="1">
        <f t="shared" si="25"/>
        <v>35897.723068391904</v>
      </c>
      <c r="R735" s="1">
        <v>73300</v>
      </c>
      <c r="S735" s="1">
        <v>0.39700000000000002</v>
      </c>
      <c r="T735" s="1">
        <v>0.60299999999999998</v>
      </c>
    </row>
    <row r="736" spans="1:20">
      <c r="A736" s="3">
        <v>0.72024904794896605</v>
      </c>
      <c r="B736" s="3">
        <v>22551.5642460155</v>
      </c>
      <c r="C736" s="3">
        <v>1.2491382055276601</v>
      </c>
      <c r="D736" s="3">
        <v>61961.339820956098</v>
      </c>
      <c r="E736" s="1">
        <f t="shared" si="24"/>
        <v>0.52888915757869404</v>
      </c>
      <c r="F736" s="1">
        <f t="shared" si="25"/>
        <v>39409.775574940599</v>
      </c>
      <c r="R736" s="1">
        <v>73400</v>
      </c>
      <c r="S736" s="1">
        <v>0.38700000000000001</v>
      </c>
      <c r="T736" s="1">
        <v>0.61299999999999999</v>
      </c>
    </row>
    <row r="737" spans="1:20">
      <c r="A737" s="3">
        <v>0.73590607948447195</v>
      </c>
      <c r="B737" s="3">
        <v>20720.185031340301</v>
      </c>
      <c r="C737" s="3">
        <v>1.2915148461461701</v>
      </c>
      <c r="D737" s="3">
        <v>57346.997850984</v>
      </c>
      <c r="E737" s="1">
        <f t="shared" si="24"/>
        <v>0.55560876666169812</v>
      </c>
      <c r="F737" s="1">
        <f t="shared" si="25"/>
        <v>36626.812819643703</v>
      </c>
      <c r="R737" s="1">
        <v>73500</v>
      </c>
      <c r="S737" s="1">
        <v>0.38</v>
      </c>
      <c r="T737" s="1">
        <v>0.62</v>
      </c>
    </row>
    <row r="738" spans="1:20">
      <c r="A738" s="3">
        <v>0.70667097223665798</v>
      </c>
      <c r="B738" s="3">
        <v>17911.737395125299</v>
      </c>
      <c r="C738" s="3">
        <v>1.2196262029177301</v>
      </c>
      <c r="D738" s="3">
        <v>53783.677979562097</v>
      </c>
      <c r="E738" s="1">
        <f t="shared" si="24"/>
        <v>0.51295523068107207</v>
      </c>
      <c r="F738" s="1">
        <f t="shared" si="25"/>
        <v>35871.940584436801</v>
      </c>
      <c r="R738" s="1">
        <v>73600</v>
      </c>
      <c r="S738" s="1">
        <v>0.373</v>
      </c>
      <c r="T738" s="1">
        <v>0.627</v>
      </c>
    </row>
    <row r="739" spans="1:20">
      <c r="A739" s="3">
        <v>0.68136477894904102</v>
      </c>
      <c r="B739" s="3">
        <v>16864.962707988499</v>
      </c>
      <c r="C739" s="3">
        <v>1.1446962077696601</v>
      </c>
      <c r="D739" s="3">
        <v>51819.043707437799</v>
      </c>
      <c r="E739" s="1">
        <f t="shared" si="24"/>
        <v>0.46333142882061906</v>
      </c>
      <c r="F739" s="1">
        <f t="shared" si="25"/>
        <v>34954.080999449303</v>
      </c>
      <c r="R739" s="1">
        <v>73700</v>
      </c>
      <c r="S739" s="1">
        <v>0.36899999999999999</v>
      </c>
      <c r="T739" s="1">
        <v>0.63100000000000001</v>
      </c>
    </row>
    <row r="740" spans="1:20">
      <c r="A740" s="3">
        <v>0.66449147497167804</v>
      </c>
      <c r="B740" s="3">
        <v>17976.387888435402</v>
      </c>
      <c r="C740" s="3">
        <v>1.1546399496089399</v>
      </c>
      <c r="D740" s="3">
        <v>56926.398697143399</v>
      </c>
      <c r="E740" s="1">
        <f t="shared" si="24"/>
        <v>0.49014847463726186</v>
      </c>
      <c r="F740" s="1">
        <f t="shared" si="25"/>
        <v>38950.010808708001</v>
      </c>
      <c r="R740" s="1">
        <v>73800</v>
      </c>
      <c r="S740" s="1">
        <v>0.36499999999999999</v>
      </c>
      <c r="T740" s="1">
        <v>0.63500000000000001</v>
      </c>
    </row>
    <row r="741" spans="1:20">
      <c r="A741" s="3">
        <v>0.68830911784816096</v>
      </c>
      <c r="B741" s="3">
        <v>26659.8892614092</v>
      </c>
      <c r="C741" s="3">
        <v>1.2094803673291401</v>
      </c>
      <c r="D741" s="3">
        <v>68460.865614007096</v>
      </c>
      <c r="E741" s="1">
        <f t="shared" si="24"/>
        <v>0.52117124948097915</v>
      </c>
      <c r="F741" s="1">
        <f t="shared" si="25"/>
        <v>41800.976352597892</v>
      </c>
      <c r="R741" s="1">
        <v>73900</v>
      </c>
      <c r="S741" s="1">
        <v>0.35299999999999998</v>
      </c>
      <c r="T741" s="1">
        <v>0.64700000000000002</v>
      </c>
    </row>
    <row r="742" spans="1:20">
      <c r="A742" s="3">
        <v>0.65840183189970403</v>
      </c>
      <c r="B742" s="3">
        <v>19179.5526627892</v>
      </c>
      <c r="C742" s="3">
        <v>1.1549928195138901</v>
      </c>
      <c r="D742" s="3">
        <v>55761.745662476897</v>
      </c>
      <c r="E742" s="1">
        <f t="shared" si="24"/>
        <v>0.49659098761418607</v>
      </c>
      <c r="F742" s="1">
        <f t="shared" si="25"/>
        <v>36582.192999687701</v>
      </c>
      <c r="R742" s="1">
        <v>74000</v>
      </c>
      <c r="S742" s="1">
        <v>0.34200000000000003</v>
      </c>
      <c r="T742" s="1">
        <v>0.65800000000000003</v>
      </c>
    </row>
    <row r="743" spans="1:20">
      <c r="A743" s="3">
        <v>0.72506810595365501</v>
      </c>
      <c r="B743" s="3">
        <v>22570.861001780799</v>
      </c>
      <c r="C743" s="3">
        <v>1.2419452974454701</v>
      </c>
      <c r="D743" s="3">
        <v>58743.5386429645</v>
      </c>
      <c r="E743" s="1">
        <f t="shared" si="24"/>
        <v>0.5168771914918151</v>
      </c>
      <c r="F743" s="1">
        <f t="shared" si="25"/>
        <v>36172.677641183705</v>
      </c>
      <c r="R743" s="1">
        <v>74100</v>
      </c>
      <c r="S743" s="1">
        <v>0.33200000000000002</v>
      </c>
      <c r="T743" s="1">
        <v>0.66800000000000004</v>
      </c>
    </row>
    <row r="744" spans="1:20">
      <c r="A744" s="3">
        <v>0.72261542793605704</v>
      </c>
      <c r="B744" s="3">
        <v>20281.755932082699</v>
      </c>
      <c r="C744" s="3">
        <v>1.26608214125205</v>
      </c>
      <c r="D744" s="3">
        <v>57372.554775633202</v>
      </c>
      <c r="E744" s="1">
        <f t="shared" si="24"/>
        <v>0.54346671331599294</v>
      </c>
      <c r="F744" s="1">
        <f t="shared" si="25"/>
        <v>37090.798843550503</v>
      </c>
      <c r="R744" s="1">
        <v>74200</v>
      </c>
      <c r="S744" s="1">
        <v>0.32300000000000001</v>
      </c>
      <c r="T744" s="1">
        <v>0.67700000000000005</v>
      </c>
    </row>
    <row r="745" spans="1:20">
      <c r="A745" s="3">
        <v>0.70121354525912605</v>
      </c>
      <c r="B745" s="3">
        <v>22551.715332554701</v>
      </c>
      <c r="C745" s="3">
        <v>1.21500776742796</v>
      </c>
      <c r="D745" s="3">
        <v>61779.378950425998</v>
      </c>
      <c r="E745" s="1">
        <f t="shared" si="24"/>
        <v>0.51379422216883397</v>
      </c>
      <c r="F745" s="1">
        <f t="shared" si="25"/>
        <v>39227.663617871294</v>
      </c>
      <c r="R745" s="1">
        <v>74300</v>
      </c>
      <c r="S745" s="1">
        <v>0.316</v>
      </c>
      <c r="T745" s="1">
        <v>0.68400000000000005</v>
      </c>
    </row>
    <row r="746" spans="1:20">
      <c r="A746" s="3">
        <v>0.69421734515775002</v>
      </c>
      <c r="B746" s="3">
        <v>21102.9395054011</v>
      </c>
      <c r="C746" s="3">
        <v>1.2011947520146899</v>
      </c>
      <c r="D746" s="3">
        <v>56314.135525895297</v>
      </c>
      <c r="E746" s="1">
        <f t="shared" si="24"/>
        <v>0.50697740685693993</v>
      </c>
      <c r="F746" s="1">
        <f t="shared" si="25"/>
        <v>35211.196020494201</v>
      </c>
      <c r="R746" s="1">
        <v>74400</v>
      </c>
      <c r="S746" s="1">
        <v>0.307</v>
      </c>
      <c r="T746" s="1">
        <v>0.69299999999999995</v>
      </c>
    </row>
    <row r="747" spans="1:20">
      <c r="A747" s="3">
        <v>0.69161760401065198</v>
      </c>
      <c r="B747" s="3">
        <v>23806.132641508299</v>
      </c>
      <c r="C747" s="3">
        <v>1.2160249041975799</v>
      </c>
      <c r="D747" s="3">
        <v>62932.108973125702</v>
      </c>
      <c r="E747" s="1">
        <f t="shared" si="24"/>
        <v>0.52440730018692794</v>
      </c>
      <c r="F747" s="1">
        <f t="shared" si="25"/>
        <v>39125.976331617407</v>
      </c>
      <c r="R747" s="1">
        <v>74500</v>
      </c>
      <c r="S747" s="1">
        <v>0.30299999999999999</v>
      </c>
      <c r="T747" s="1">
        <v>0.69699999999999995</v>
      </c>
    </row>
    <row r="748" spans="1:20">
      <c r="A748" s="3">
        <v>0.71722744711465902</v>
      </c>
      <c r="B748" s="3">
        <v>21827.8208919852</v>
      </c>
      <c r="C748" s="3">
        <v>1.2303024572544501</v>
      </c>
      <c r="D748" s="3">
        <v>61397.293104972501</v>
      </c>
      <c r="E748" s="1">
        <f t="shared" si="24"/>
        <v>0.51307501013979107</v>
      </c>
      <c r="F748" s="1">
        <f t="shared" si="25"/>
        <v>39569.472212987297</v>
      </c>
      <c r="R748" s="1">
        <v>74600</v>
      </c>
      <c r="S748" s="1">
        <v>0.29499999999999998</v>
      </c>
      <c r="T748" s="1">
        <v>0.70499999999999996</v>
      </c>
    </row>
    <row r="749" spans="1:20">
      <c r="A749" s="3">
        <v>0.71227705731933599</v>
      </c>
      <c r="B749" s="3">
        <v>22777.1621722522</v>
      </c>
      <c r="C749" s="3">
        <v>1.2282401092125399</v>
      </c>
      <c r="D749" s="3">
        <v>60021.477808277501</v>
      </c>
      <c r="E749" s="1">
        <f t="shared" si="24"/>
        <v>0.51596305189320391</v>
      </c>
      <c r="F749" s="1">
        <f t="shared" si="25"/>
        <v>37244.315636025305</v>
      </c>
      <c r="R749" s="1">
        <v>74700</v>
      </c>
      <c r="S749" s="1">
        <v>0.28599999999999998</v>
      </c>
      <c r="T749" s="1">
        <v>0.71399999999999997</v>
      </c>
    </row>
    <row r="750" spans="1:20">
      <c r="A750" s="3">
        <v>0.74950947686062097</v>
      </c>
      <c r="B750" s="3">
        <v>20906.472989332698</v>
      </c>
      <c r="C750" s="3">
        <v>1.32771468230066</v>
      </c>
      <c r="D750" s="3">
        <v>60750.870996183301</v>
      </c>
      <c r="E750" s="1">
        <f t="shared" si="24"/>
        <v>0.57820520544003906</v>
      </c>
      <c r="F750" s="1">
        <f t="shared" si="25"/>
        <v>39844.398006850606</v>
      </c>
      <c r="R750" s="1">
        <v>74800</v>
      </c>
      <c r="S750" s="1">
        <v>0.28000000000000003</v>
      </c>
      <c r="T750" s="1">
        <v>0.72</v>
      </c>
    </row>
    <row r="751" spans="1:20">
      <c r="A751" s="3">
        <v>0.68398229969414803</v>
      </c>
      <c r="B751" s="3">
        <v>14153.339229135199</v>
      </c>
      <c r="C751" s="3">
        <v>1.19292004592394</v>
      </c>
      <c r="D751" s="3">
        <v>50679.129392293296</v>
      </c>
      <c r="E751" s="1">
        <f t="shared" si="24"/>
        <v>0.50893774622979193</v>
      </c>
      <c r="F751" s="1">
        <f t="shared" si="25"/>
        <v>36525.790163158097</v>
      </c>
      <c r="R751" s="1">
        <v>74900</v>
      </c>
      <c r="S751" s="1">
        <v>0.27200000000000002</v>
      </c>
      <c r="T751" s="1">
        <v>0.72799999999999998</v>
      </c>
    </row>
    <row r="752" spans="1:20">
      <c r="A752" s="3">
        <v>0.70685149877070097</v>
      </c>
      <c r="B752" s="3">
        <v>21649.711997444501</v>
      </c>
      <c r="C752" s="3">
        <v>1.25525800834138</v>
      </c>
      <c r="D752" s="3">
        <v>63027.604449478698</v>
      </c>
      <c r="E752" s="1">
        <f t="shared" si="24"/>
        <v>0.54840650957067905</v>
      </c>
      <c r="F752" s="1">
        <f t="shared" si="25"/>
        <v>41377.892452034197</v>
      </c>
      <c r="R752" s="1">
        <v>75000</v>
      </c>
      <c r="S752" s="1">
        <v>0.26700000000000002</v>
      </c>
      <c r="T752" s="1">
        <v>0.73299999999999998</v>
      </c>
    </row>
    <row r="753" spans="1:20">
      <c r="A753" s="3">
        <v>0.64224741560234599</v>
      </c>
      <c r="B753" s="3">
        <v>19267.916694387201</v>
      </c>
      <c r="C753" s="3">
        <v>1.1343362725005199</v>
      </c>
      <c r="D753" s="3">
        <v>56674.779170320697</v>
      </c>
      <c r="E753" s="1">
        <f t="shared" si="24"/>
        <v>0.49208885689817394</v>
      </c>
      <c r="F753" s="1">
        <f t="shared" si="25"/>
        <v>37406.862475933493</v>
      </c>
      <c r="R753" s="1">
        <v>75100</v>
      </c>
      <c r="S753" s="1">
        <v>0.25900000000000001</v>
      </c>
      <c r="T753" s="1">
        <v>0.74099999999999999</v>
      </c>
    </row>
    <row r="754" spans="1:20">
      <c r="A754" s="3">
        <v>0.71213189420674305</v>
      </c>
      <c r="B754" s="3">
        <v>18852.7632470873</v>
      </c>
      <c r="C754" s="3">
        <v>1.2010486231083899</v>
      </c>
      <c r="D754" s="3">
        <v>55548.440816518203</v>
      </c>
      <c r="E754" s="1">
        <f t="shared" si="24"/>
        <v>0.48891672890164684</v>
      </c>
      <c r="F754" s="1">
        <f t="shared" si="25"/>
        <v>36695.677569430904</v>
      </c>
      <c r="R754" s="1">
        <v>75200</v>
      </c>
      <c r="S754" s="1">
        <v>0.253</v>
      </c>
      <c r="T754" s="1">
        <v>0.747</v>
      </c>
    </row>
    <row r="755" spans="1:20">
      <c r="A755" s="3">
        <v>0.76753122003922702</v>
      </c>
      <c r="B755" s="3">
        <v>24034.464185994701</v>
      </c>
      <c r="C755" s="3">
        <v>1.33166519724826</v>
      </c>
      <c r="D755" s="3">
        <v>59823.6045206286</v>
      </c>
      <c r="E755" s="1">
        <f t="shared" si="24"/>
        <v>0.56413397720903302</v>
      </c>
      <c r="F755" s="1">
        <f t="shared" si="25"/>
        <v>35789.140334633899</v>
      </c>
      <c r="R755" s="1">
        <v>75300</v>
      </c>
      <c r="S755" s="1">
        <v>0.245</v>
      </c>
      <c r="T755" s="1">
        <v>0.755</v>
      </c>
    </row>
    <row r="756" spans="1:20">
      <c r="A756" s="3">
        <v>0.69040957796430702</v>
      </c>
      <c r="B756" s="3">
        <v>24575.808175083199</v>
      </c>
      <c r="C756" s="3">
        <v>1.19508815362465</v>
      </c>
      <c r="D756" s="3">
        <v>63453.004994445</v>
      </c>
      <c r="E756" s="1">
        <f t="shared" si="24"/>
        <v>0.50467857566034302</v>
      </c>
      <c r="F756" s="1">
        <f t="shared" si="25"/>
        <v>38877.196819361801</v>
      </c>
      <c r="R756" s="1">
        <v>75400</v>
      </c>
      <c r="S756" s="1">
        <v>0.24099999999999999</v>
      </c>
      <c r="T756" s="1">
        <v>0.75900000000000001</v>
      </c>
    </row>
    <row r="757" spans="1:20">
      <c r="A757" s="3">
        <v>0.67633510915316897</v>
      </c>
      <c r="B757" s="3">
        <v>21059.215226574201</v>
      </c>
      <c r="C757" s="3">
        <v>1.1393921115716099</v>
      </c>
      <c r="D757" s="3">
        <v>57294.8970988289</v>
      </c>
      <c r="E757" s="1">
        <f t="shared" si="24"/>
        <v>0.46305700241844094</v>
      </c>
      <c r="F757" s="1">
        <f t="shared" si="25"/>
        <v>36235.681872254703</v>
      </c>
      <c r="R757" s="1">
        <v>75500</v>
      </c>
      <c r="S757" s="1">
        <v>0.23499999999999999</v>
      </c>
      <c r="T757" s="1">
        <v>0.76500000000000001</v>
      </c>
    </row>
    <row r="758" spans="1:20">
      <c r="A758" s="3">
        <v>0.69392934904524295</v>
      </c>
      <c r="B758" s="3">
        <v>14816.036228937201</v>
      </c>
      <c r="C758" s="3">
        <v>1.1999303144956399</v>
      </c>
      <c r="D758" s="3">
        <v>50899.832971770396</v>
      </c>
      <c r="E758" s="1">
        <f t="shared" si="24"/>
        <v>0.50600096545039697</v>
      </c>
      <c r="F758" s="1">
        <f t="shared" si="25"/>
        <v>36083.796742833198</v>
      </c>
      <c r="R758" s="1">
        <v>75600</v>
      </c>
      <c r="S758" s="1">
        <v>0.23100000000000001</v>
      </c>
      <c r="T758" s="1">
        <v>0.76900000000000002</v>
      </c>
    </row>
    <row r="759" spans="1:20">
      <c r="A759" s="3">
        <v>0.66691060648092404</v>
      </c>
      <c r="B759" s="3">
        <v>20496.8772334719</v>
      </c>
      <c r="C759" s="3">
        <v>1.1839558188293799</v>
      </c>
      <c r="D759" s="3">
        <v>59166.0378266427</v>
      </c>
      <c r="E759" s="1">
        <f t="shared" si="24"/>
        <v>0.51704521234845591</v>
      </c>
      <c r="F759" s="1">
        <f t="shared" si="25"/>
        <v>38669.160593170804</v>
      </c>
      <c r="R759" s="1">
        <v>75700</v>
      </c>
      <c r="S759" s="1">
        <v>0.22800000000000001</v>
      </c>
      <c r="T759" s="1">
        <v>0.77200000000000002</v>
      </c>
    </row>
    <row r="760" spans="1:20">
      <c r="A760" s="3">
        <v>0.70904586453093899</v>
      </c>
      <c r="B760" s="3">
        <v>19715.7194361564</v>
      </c>
      <c r="C760" s="3">
        <v>1.23462181245705</v>
      </c>
      <c r="D760" s="3">
        <v>58002.190106641603</v>
      </c>
      <c r="E760" s="1">
        <f t="shared" si="24"/>
        <v>0.52557594792611106</v>
      </c>
      <c r="F760" s="1">
        <f t="shared" si="25"/>
        <v>38286.4706704852</v>
      </c>
      <c r="R760" s="1">
        <v>75800</v>
      </c>
      <c r="S760" s="1">
        <v>0.22500000000000001</v>
      </c>
      <c r="T760" s="1">
        <v>0.77500000000000002</v>
      </c>
    </row>
    <row r="761" spans="1:20">
      <c r="A761" s="3">
        <v>0.62278690947231297</v>
      </c>
      <c r="B761" s="3">
        <v>15640.661274543299</v>
      </c>
      <c r="C761" s="3">
        <v>1.06743628054492</v>
      </c>
      <c r="D761" s="3">
        <v>50706.331280973202</v>
      </c>
      <c r="E761" s="1">
        <f t="shared" si="24"/>
        <v>0.44464937107260705</v>
      </c>
      <c r="F761" s="1">
        <f t="shared" si="25"/>
        <v>35065.6700064299</v>
      </c>
      <c r="R761" s="1">
        <v>75900</v>
      </c>
      <c r="S761" s="1">
        <v>0.221</v>
      </c>
      <c r="T761" s="1">
        <v>0.77900000000000003</v>
      </c>
    </row>
    <row r="762" spans="1:20">
      <c r="A762" s="3">
        <v>0.71830101488819198</v>
      </c>
      <c r="B762" s="3">
        <v>23610.6774790202</v>
      </c>
      <c r="C762" s="3">
        <v>1.2656491368696099</v>
      </c>
      <c r="D762" s="3">
        <v>64087.8623012799</v>
      </c>
      <c r="E762" s="1">
        <f t="shared" si="24"/>
        <v>0.54734812198141791</v>
      </c>
      <c r="F762" s="1">
        <f t="shared" si="25"/>
        <v>40477.184822259704</v>
      </c>
      <c r="R762" s="1">
        <v>76000</v>
      </c>
      <c r="S762" s="1">
        <v>0.218</v>
      </c>
      <c r="T762" s="1">
        <v>0.78200000000000003</v>
      </c>
    </row>
    <row r="763" spans="1:20">
      <c r="A763" s="3">
        <v>0.724544819903571</v>
      </c>
      <c r="B763" s="3">
        <v>16425.766627575002</v>
      </c>
      <c r="C763" s="3">
        <v>1.2816812511329001</v>
      </c>
      <c r="D763" s="3">
        <v>54742.337118288902</v>
      </c>
      <c r="E763" s="1">
        <f t="shared" si="24"/>
        <v>0.5571364312293291</v>
      </c>
      <c r="F763" s="1">
        <f t="shared" si="25"/>
        <v>38316.570490713901</v>
      </c>
      <c r="R763" s="1">
        <v>76100</v>
      </c>
      <c r="S763" s="1">
        <v>0.214</v>
      </c>
      <c r="T763" s="1">
        <v>0.78600000000000003</v>
      </c>
    </row>
    <row r="764" spans="1:20">
      <c r="A764" s="3">
        <v>0.75725630223349905</v>
      </c>
      <c r="B764" s="3">
        <v>18494.198992244699</v>
      </c>
      <c r="C764" s="3">
        <v>1.31478528175899</v>
      </c>
      <c r="D764" s="3">
        <v>55689.718318182102</v>
      </c>
      <c r="E764" s="1">
        <f t="shared" si="24"/>
        <v>0.55752897952549096</v>
      </c>
      <c r="F764" s="1">
        <f t="shared" si="25"/>
        <v>37195.519325937406</v>
      </c>
      <c r="R764" s="1">
        <v>76200</v>
      </c>
      <c r="S764" s="1">
        <v>0.20899999999999999</v>
      </c>
      <c r="T764" s="1">
        <v>0.79100000000000004</v>
      </c>
    </row>
    <row r="765" spans="1:20">
      <c r="A765" s="3">
        <v>0.71316457922798504</v>
      </c>
      <c r="B765" s="3">
        <v>19159.6905061863</v>
      </c>
      <c r="C765" s="3">
        <v>1.21958210275665</v>
      </c>
      <c r="D765" s="3">
        <v>55119.591138600998</v>
      </c>
      <c r="E765" s="1">
        <f t="shared" si="24"/>
        <v>0.50641752352866498</v>
      </c>
      <c r="F765" s="1">
        <f t="shared" si="25"/>
        <v>35959.900632414698</v>
      </c>
      <c r="R765" s="1">
        <v>76300</v>
      </c>
      <c r="S765" s="1">
        <v>0.20300000000000001</v>
      </c>
      <c r="T765" s="1">
        <v>0.79700000000000004</v>
      </c>
    </row>
    <row r="766" spans="1:20">
      <c r="A766" s="3">
        <v>0.76248824356671296</v>
      </c>
      <c r="B766" s="3">
        <v>26345.122639268298</v>
      </c>
      <c r="C766" s="3">
        <v>1.29975001224597</v>
      </c>
      <c r="D766" s="3">
        <v>63301.136928770902</v>
      </c>
      <c r="E766" s="1">
        <f t="shared" si="24"/>
        <v>0.53726176867925701</v>
      </c>
      <c r="F766" s="1">
        <f t="shared" si="25"/>
        <v>36956.014289502607</v>
      </c>
      <c r="R766" s="1">
        <v>76400</v>
      </c>
      <c r="S766" s="1">
        <v>0.19400000000000001</v>
      </c>
      <c r="T766" s="1">
        <v>0.80600000000000005</v>
      </c>
    </row>
    <row r="767" spans="1:20">
      <c r="A767" s="3">
        <v>0.67462257902336797</v>
      </c>
      <c r="B767" s="3">
        <v>21825.6099850153</v>
      </c>
      <c r="C767" s="3">
        <v>1.1901858336388</v>
      </c>
      <c r="D767" s="3">
        <v>60779.260644879301</v>
      </c>
      <c r="E767" s="1">
        <f t="shared" si="24"/>
        <v>0.51556325461543207</v>
      </c>
      <c r="F767" s="1">
        <f t="shared" si="25"/>
        <v>38953.650659863997</v>
      </c>
      <c r="R767" s="1">
        <v>76500</v>
      </c>
      <c r="S767" s="1">
        <v>0.192</v>
      </c>
      <c r="T767" s="1">
        <v>0.80800000000000005</v>
      </c>
    </row>
    <row r="768" spans="1:20">
      <c r="A768" s="3">
        <v>0.73557941648869496</v>
      </c>
      <c r="B768" s="3">
        <v>17852.3434283604</v>
      </c>
      <c r="C768" s="3">
        <v>1.25683953513266</v>
      </c>
      <c r="D768" s="3">
        <v>53582.135097381601</v>
      </c>
      <c r="E768" s="1">
        <f t="shared" si="24"/>
        <v>0.52126011864396504</v>
      </c>
      <c r="F768" s="1">
        <f t="shared" si="25"/>
        <v>35729.791669021201</v>
      </c>
      <c r="R768" s="1">
        <v>76600</v>
      </c>
      <c r="S768" s="1">
        <v>0.186</v>
      </c>
      <c r="T768" s="1">
        <v>0.81399999999999995</v>
      </c>
    </row>
    <row r="769" spans="1:20">
      <c r="A769" s="3">
        <v>0.690417189589136</v>
      </c>
      <c r="B769" s="3">
        <v>28377.231926015302</v>
      </c>
      <c r="C769" s="3">
        <v>1.18722114624687</v>
      </c>
      <c r="D769" s="3">
        <v>70828.828202815101</v>
      </c>
      <c r="E769" s="1">
        <f t="shared" si="24"/>
        <v>0.49680395665773402</v>
      </c>
      <c r="F769" s="1">
        <f t="shared" si="25"/>
        <v>42451.596276799799</v>
      </c>
      <c r="R769" s="1">
        <v>76700</v>
      </c>
      <c r="S769" s="1">
        <v>0.183</v>
      </c>
      <c r="T769" s="1">
        <v>0.81699999999999995</v>
      </c>
    </row>
    <row r="770" spans="1:20">
      <c r="A770" s="3">
        <v>0.67994767242557697</v>
      </c>
      <c r="B770" s="3">
        <v>21118.714764884298</v>
      </c>
      <c r="C770" s="3">
        <v>1.15184277223636</v>
      </c>
      <c r="D770" s="3">
        <v>58809.551002361099</v>
      </c>
      <c r="E770" s="1">
        <f t="shared" si="24"/>
        <v>0.47189509981078304</v>
      </c>
      <c r="F770" s="1">
        <f t="shared" si="25"/>
        <v>37690.836237476804</v>
      </c>
      <c r="R770" s="1">
        <v>76800</v>
      </c>
      <c r="S770" s="1">
        <v>0.17699999999999999</v>
      </c>
      <c r="T770" s="1">
        <v>0.82299999999999995</v>
      </c>
    </row>
    <row r="771" spans="1:20">
      <c r="A771" s="3">
        <v>0.73706896179706305</v>
      </c>
      <c r="B771" s="3">
        <v>21815.865632303001</v>
      </c>
      <c r="C771" s="3">
        <v>1.29045269580243</v>
      </c>
      <c r="D771" s="3">
        <v>58555.122746042398</v>
      </c>
      <c r="E771" s="1">
        <f t="shared" si="24"/>
        <v>0.553383734005367</v>
      </c>
      <c r="F771" s="1">
        <f t="shared" si="25"/>
        <v>36739.257113739397</v>
      </c>
      <c r="R771" s="1">
        <v>76900</v>
      </c>
      <c r="S771" s="1">
        <v>0.17100000000000001</v>
      </c>
      <c r="T771" s="1">
        <v>0.82899999999999996</v>
      </c>
    </row>
    <row r="772" spans="1:20">
      <c r="A772" s="3">
        <v>0.71786885954694002</v>
      </c>
      <c r="B772" s="3">
        <v>20173.8545910051</v>
      </c>
      <c r="C772" s="3">
        <v>1.1938315945279301</v>
      </c>
      <c r="D772" s="3">
        <v>56506.993053717597</v>
      </c>
      <c r="E772" s="1">
        <f t="shared" ref="E772:E835" si="26">C772-A772</f>
        <v>0.47596273498099007</v>
      </c>
      <c r="F772" s="1">
        <f t="shared" ref="F772:F835" si="27">D772-B772</f>
        <v>36333.138462712493</v>
      </c>
      <c r="R772" s="1">
        <v>77000</v>
      </c>
      <c r="S772" s="1">
        <v>0.16500000000000001</v>
      </c>
      <c r="T772" s="1">
        <v>0.83499999999999996</v>
      </c>
    </row>
    <row r="773" spans="1:20">
      <c r="A773" s="3">
        <v>0.72811792825032495</v>
      </c>
      <c r="B773" s="3">
        <v>22995.7278157172</v>
      </c>
      <c r="C773" s="3">
        <v>1.2877007610261599</v>
      </c>
      <c r="D773" s="3">
        <v>63477.608753467102</v>
      </c>
      <c r="E773" s="1">
        <f t="shared" si="26"/>
        <v>0.55958283277583498</v>
      </c>
      <c r="F773" s="1">
        <f t="shared" si="27"/>
        <v>40481.880937749898</v>
      </c>
      <c r="R773" s="1">
        <v>77100</v>
      </c>
      <c r="S773" s="1">
        <v>0.161</v>
      </c>
      <c r="T773" s="1">
        <v>0.83899999999999997</v>
      </c>
    </row>
    <row r="774" spans="1:20">
      <c r="A774" s="3">
        <v>0.68238226386219802</v>
      </c>
      <c r="B774" s="3">
        <v>17090.657365849002</v>
      </c>
      <c r="C774" s="3">
        <v>1.1985004542541899</v>
      </c>
      <c r="D774" s="3">
        <v>53975.049077149502</v>
      </c>
      <c r="E774" s="1">
        <f t="shared" si="26"/>
        <v>0.51611819039199192</v>
      </c>
      <c r="F774" s="1">
        <f t="shared" si="27"/>
        <v>36884.391711300501</v>
      </c>
      <c r="R774" s="1">
        <v>77200</v>
      </c>
      <c r="S774" s="1">
        <v>0.156</v>
      </c>
      <c r="T774" s="1">
        <v>0.84399999999999997</v>
      </c>
    </row>
    <row r="775" spans="1:20">
      <c r="A775" s="3">
        <v>0.71453876434283903</v>
      </c>
      <c r="B775" s="3">
        <v>15808.8598186745</v>
      </c>
      <c r="C775" s="3">
        <v>1.23044224984151</v>
      </c>
      <c r="D775" s="3">
        <v>51640.571274641603</v>
      </c>
      <c r="E775" s="1">
        <f t="shared" si="26"/>
        <v>0.51590348549867093</v>
      </c>
      <c r="F775" s="1">
        <f t="shared" si="27"/>
        <v>35831.711455967103</v>
      </c>
      <c r="R775" s="1">
        <v>77300</v>
      </c>
      <c r="S775" s="1">
        <v>0.153</v>
      </c>
      <c r="T775" s="1">
        <v>0.84699999999999998</v>
      </c>
    </row>
    <row r="776" spans="1:20">
      <c r="A776" s="3">
        <v>0.69316886458911098</v>
      </c>
      <c r="B776" s="3">
        <v>20200.180841619898</v>
      </c>
      <c r="C776" s="3">
        <v>1.1897881598320801</v>
      </c>
      <c r="D776" s="3">
        <v>56873.289745515904</v>
      </c>
      <c r="E776" s="1">
        <f t="shared" si="26"/>
        <v>0.49661929524296911</v>
      </c>
      <c r="F776" s="1">
        <f t="shared" si="27"/>
        <v>36673.108903896005</v>
      </c>
      <c r="R776" s="1">
        <v>77400</v>
      </c>
      <c r="S776" s="1">
        <v>0.15</v>
      </c>
      <c r="T776" s="1">
        <v>0.85</v>
      </c>
    </row>
    <row r="777" spans="1:20">
      <c r="A777" s="3">
        <v>0.70375225407848796</v>
      </c>
      <c r="B777" s="3">
        <v>19789.740364716199</v>
      </c>
      <c r="C777" s="3">
        <v>1.18875676050563</v>
      </c>
      <c r="D777" s="3">
        <v>56880.317790078399</v>
      </c>
      <c r="E777" s="1">
        <f t="shared" si="26"/>
        <v>0.48500450642714199</v>
      </c>
      <c r="F777" s="1">
        <f t="shared" si="27"/>
        <v>37090.5774253622</v>
      </c>
      <c r="R777" s="1">
        <v>77500</v>
      </c>
      <c r="S777" s="1">
        <v>0.14599999999999999</v>
      </c>
      <c r="T777" s="1">
        <v>0.85399999999999998</v>
      </c>
    </row>
    <row r="778" spans="1:20">
      <c r="A778" s="3">
        <v>0.66820505595746804</v>
      </c>
      <c r="B778" s="3">
        <v>19527.885608226901</v>
      </c>
      <c r="C778" s="3">
        <v>1.1319684797448599</v>
      </c>
      <c r="D778" s="3">
        <v>56941.082510752502</v>
      </c>
      <c r="E778" s="1">
        <f t="shared" si="26"/>
        <v>0.46376342378739188</v>
      </c>
      <c r="F778" s="1">
        <f t="shared" si="27"/>
        <v>37413.196902525597</v>
      </c>
      <c r="R778" s="1">
        <v>77600</v>
      </c>
      <c r="S778" s="1">
        <v>0.14199999999999999</v>
      </c>
      <c r="T778" s="1">
        <v>0.85799999999999998</v>
      </c>
    </row>
    <row r="779" spans="1:20">
      <c r="A779" s="3">
        <v>0.71571625493525703</v>
      </c>
      <c r="B779" s="3">
        <v>21999.763855278299</v>
      </c>
      <c r="C779" s="3">
        <v>1.2427917637566499</v>
      </c>
      <c r="D779" s="3">
        <v>60140.009857333498</v>
      </c>
      <c r="E779" s="1">
        <f t="shared" si="26"/>
        <v>0.52707550882139287</v>
      </c>
      <c r="F779" s="1">
        <f t="shared" si="27"/>
        <v>38140.246002055195</v>
      </c>
      <c r="R779" s="1">
        <v>77700</v>
      </c>
      <c r="S779" s="1">
        <v>0.13600000000000001</v>
      </c>
      <c r="T779" s="1">
        <v>0.86399999999999999</v>
      </c>
    </row>
    <row r="780" spans="1:20">
      <c r="A780" s="3">
        <v>0.75959416468060403</v>
      </c>
      <c r="B780" s="3">
        <v>17759.0509668089</v>
      </c>
      <c r="C780" s="3">
        <v>1.29134547713301</v>
      </c>
      <c r="D780" s="3">
        <v>54710.039974355102</v>
      </c>
      <c r="E780" s="1">
        <f t="shared" si="26"/>
        <v>0.53175131245240592</v>
      </c>
      <c r="F780" s="1">
        <f t="shared" si="27"/>
        <v>36950.989007546203</v>
      </c>
      <c r="R780" s="1">
        <v>77800</v>
      </c>
      <c r="S780" s="1">
        <v>0.13300000000000001</v>
      </c>
      <c r="T780" s="1">
        <v>0.86699999999999999</v>
      </c>
    </row>
    <row r="781" spans="1:20">
      <c r="A781" s="3">
        <v>0.72156574536975204</v>
      </c>
      <c r="B781" s="3">
        <v>19899.203016339699</v>
      </c>
      <c r="C781" s="3">
        <v>1.23536455707949</v>
      </c>
      <c r="D781" s="3">
        <v>59736.6359137373</v>
      </c>
      <c r="E781" s="1">
        <f t="shared" si="26"/>
        <v>0.51379881170973796</v>
      </c>
      <c r="F781" s="1">
        <f t="shared" si="27"/>
        <v>39837.432897397601</v>
      </c>
      <c r="R781" s="1">
        <v>77900</v>
      </c>
      <c r="S781" s="1">
        <v>0.129</v>
      </c>
      <c r="T781" s="1">
        <v>0.871</v>
      </c>
    </row>
    <row r="782" spans="1:20">
      <c r="A782" s="3">
        <v>0.69226011263645704</v>
      </c>
      <c r="B782" s="3">
        <v>20137.081489443201</v>
      </c>
      <c r="C782" s="3">
        <v>1.1897532523946399</v>
      </c>
      <c r="D782" s="3">
        <v>55138.140585886002</v>
      </c>
      <c r="E782" s="1">
        <f t="shared" si="26"/>
        <v>0.49749313975818288</v>
      </c>
      <c r="F782" s="1">
        <f t="shared" si="27"/>
        <v>35001.059096442797</v>
      </c>
      <c r="R782" s="1">
        <v>78000</v>
      </c>
      <c r="S782" s="1">
        <v>0.126</v>
      </c>
      <c r="T782" s="1">
        <v>0.874</v>
      </c>
    </row>
    <row r="783" spans="1:20">
      <c r="A783" s="3">
        <v>0.70549710597243898</v>
      </c>
      <c r="B783" s="3">
        <v>19192.032445605801</v>
      </c>
      <c r="C783" s="3">
        <v>1.28407354670351</v>
      </c>
      <c r="D783" s="3">
        <v>58472.338377337503</v>
      </c>
      <c r="E783" s="1">
        <f t="shared" si="26"/>
        <v>0.57857644073107106</v>
      </c>
      <c r="F783" s="1">
        <f t="shared" si="27"/>
        <v>39280.305931731702</v>
      </c>
      <c r="R783" s="1">
        <v>78100</v>
      </c>
      <c r="S783" s="1">
        <v>0.121</v>
      </c>
      <c r="T783" s="1">
        <v>0.879</v>
      </c>
    </row>
    <row r="784" spans="1:20">
      <c r="A784" s="3">
        <v>0.74801055851863896</v>
      </c>
      <c r="B784" s="3">
        <v>22462.928684045</v>
      </c>
      <c r="C784" s="3">
        <v>1.2901121172573999</v>
      </c>
      <c r="D784" s="3">
        <v>61185.7694941175</v>
      </c>
      <c r="E784" s="1">
        <f t="shared" si="26"/>
        <v>0.54210155873876098</v>
      </c>
      <c r="F784" s="1">
        <f t="shared" si="27"/>
        <v>38722.840810072499</v>
      </c>
      <c r="R784" s="1">
        <v>78200</v>
      </c>
      <c r="S784" s="1">
        <v>0.11600000000000001</v>
      </c>
      <c r="T784" s="1">
        <v>0.88400000000000001</v>
      </c>
    </row>
    <row r="785" spans="1:20">
      <c r="A785" s="3">
        <v>0.72460716824097804</v>
      </c>
      <c r="B785" s="3">
        <v>18568.337799286601</v>
      </c>
      <c r="C785" s="3">
        <v>1.2500347737475099</v>
      </c>
      <c r="D785" s="3">
        <v>53980.3280831675</v>
      </c>
      <c r="E785" s="1">
        <f t="shared" si="26"/>
        <v>0.52542760550653189</v>
      </c>
      <c r="F785" s="1">
        <f t="shared" si="27"/>
        <v>35411.990283880899</v>
      </c>
      <c r="R785" s="1">
        <v>78300</v>
      </c>
      <c r="S785" s="1">
        <v>0.112</v>
      </c>
      <c r="T785" s="1">
        <v>0.88800000000000001</v>
      </c>
    </row>
    <row r="786" spans="1:20">
      <c r="A786" s="3">
        <v>0.706338215003528</v>
      </c>
      <c r="B786" s="3">
        <v>18510.802280456901</v>
      </c>
      <c r="C786" s="3">
        <v>1.22306577987722</v>
      </c>
      <c r="D786" s="3">
        <v>56936.3776164765</v>
      </c>
      <c r="E786" s="1">
        <f t="shared" si="26"/>
        <v>0.51672756487369198</v>
      </c>
      <c r="F786" s="1">
        <f t="shared" si="27"/>
        <v>38425.575336019596</v>
      </c>
      <c r="R786" s="1">
        <v>78400</v>
      </c>
      <c r="S786" s="1">
        <v>0.107</v>
      </c>
      <c r="T786" s="1">
        <v>0.89300000000000002</v>
      </c>
    </row>
    <row r="787" spans="1:20">
      <c r="A787" s="3">
        <v>0.68887020589294101</v>
      </c>
      <c r="B787" s="3">
        <v>20218.640174511998</v>
      </c>
      <c r="C787" s="3">
        <v>1.2066463144225601</v>
      </c>
      <c r="D787" s="3">
        <v>57371.596254829303</v>
      </c>
      <c r="E787" s="1">
        <f t="shared" si="26"/>
        <v>0.51777610852961908</v>
      </c>
      <c r="F787" s="1">
        <f t="shared" si="27"/>
        <v>37152.956080317308</v>
      </c>
      <c r="R787" s="1">
        <v>78500</v>
      </c>
      <c r="S787" s="1">
        <v>0.106</v>
      </c>
      <c r="T787" s="1">
        <v>0.89400000000000002</v>
      </c>
    </row>
    <row r="788" spans="1:20">
      <c r="A788" s="3">
        <v>0.74630081174926499</v>
      </c>
      <c r="B788" s="3">
        <v>17731.081573957701</v>
      </c>
      <c r="C788" s="3">
        <v>1.2680854545745599</v>
      </c>
      <c r="D788" s="3">
        <v>54109.322825125499</v>
      </c>
      <c r="E788" s="1">
        <f t="shared" si="26"/>
        <v>0.52178464282529491</v>
      </c>
      <c r="F788" s="1">
        <f t="shared" si="27"/>
        <v>36378.241251167798</v>
      </c>
      <c r="R788" s="1">
        <v>78600</v>
      </c>
      <c r="S788" s="1">
        <v>0.104</v>
      </c>
      <c r="T788" s="1">
        <v>0.89600000000000002</v>
      </c>
    </row>
    <row r="789" spans="1:20">
      <c r="A789" s="3">
        <v>0.69853222592912001</v>
      </c>
      <c r="B789" s="3">
        <v>22485.5755747578</v>
      </c>
      <c r="C789" s="3">
        <v>1.20869314236417</v>
      </c>
      <c r="D789" s="3">
        <v>59896.333102344302</v>
      </c>
      <c r="E789" s="1">
        <f t="shared" si="26"/>
        <v>0.51016091643505002</v>
      </c>
      <c r="F789" s="1">
        <f t="shared" si="27"/>
        <v>37410.757527586502</v>
      </c>
      <c r="R789" s="1">
        <v>78700</v>
      </c>
      <c r="S789" s="1">
        <v>0.1</v>
      </c>
      <c r="T789" s="1">
        <v>0.9</v>
      </c>
    </row>
    <row r="790" spans="1:20">
      <c r="A790" s="3">
        <v>0.70601138658664098</v>
      </c>
      <c r="B790" s="3">
        <v>16158.182230791001</v>
      </c>
      <c r="C790" s="3">
        <v>1.20503183769059</v>
      </c>
      <c r="D790" s="3">
        <v>52359.569086044103</v>
      </c>
      <c r="E790" s="1">
        <f t="shared" si="26"/>
        <v>0.49902045110394899</v>
      </c>
      <c r="F790" s="1">
        <f t="shared" si="27"/>
        <v>36201.386855253106</v>
      </c>
      <c r="R790" s="1">
        <v>78800</v>
      </c>
      <c r="S790" s="1">
        <v>9.6000000000000002E-2</v>
      </c>
      <c r="T790" s="1">
        <v>0.90400000000000003</v>
      </c>
    </row>
    <row r="791" spans="1:20">
      <c r="A791" s="3">
        <v>0.71835054952173605</v>
      </c>
      <c r="B791" s="3">
        <v>23617.600529723699</v>
      </c>
      <c r="C791" s="3">
        <v>1.2442939436143501</v>
      </c>
      <c r="D791" s="3">
        <v>58297.040589535398</v>
      </c>
      <c r="E791" s="1">
        <f t="shared" si="26"/>
        <v>0.52594339409261404</v>
      </c>
      <c r="F791" s="1">
        <f t="shared" si="27"/>
        <v>34679.440059811699</v>
      </c>
      <c r="R791" s="1">
        <v>78900</v>
      </c>
      <c r="S791" s="1">
        <v>9.5000000000000001E-2</v>
      </c>
      <c r="T791" s="1">
        <v>0.90500000000000003</v>
      </c>
    </row>
    <row r="792" spans="1:20">
      <c r="A792" s="3">
        <v>0.66356234712726603</v>
      </c>
      <c r="B792" s="3">
        <v>16435.2366937726</v>
      </c>
      <c r="C792" s="3">
        <v>1.16511638346619</v>
      </c>
      <c r="D792" s="3">
        <v>51728.735724178703</v>
      </c>
      <c r="E792" s="1">
        <f t="shared" si="26"/>
        <v>0.50155403633892393</v>
      </c>
      <c r="F792" s="1">
        <f t="shared" si="27"/>
        <v>35293.499030406107</v>
      </c>
      <c r="R792" s="1">
        <v>79000</v>
      </c>
      <c r="S792" s="1">
        <v>9.0999999999999998E-2</v>
      </c>
      <c r="T792" s="1">
        <v>0.90900000000000003</v>
      </c>
    </row>
    <row r="793" spans="1:20">
      <c r="A793" s="3">
        <v>0.67919748401170299</v>
      </c>
      <c r="B793" s="3">
        <v>16550.487442318699</v>
      </c>
      <c r="C793" s="3">
        <v>1.1351022418907899</v>
      </c>
      <c r="D793" s="3">
        <v>52047.565172130999</v>
      </c>
      <c r="E793" s="1">
        <f t="shared" si="26"/>
        <v>0.45590475787908691</v>
      </c>
      <c r="F793" s="1">
        <f t="shared" si="27"/>
        <v>35497.077729812299</v>
      </c>
      <c r="R793" s="1">
        <v>79100</v>
      </c>
      <c r="S793" s="1">
        <v>8.6999999999999994E-2</v>
      </c>
      <c r="T793" s="1">
        <v>0.91300000000000003</v>
      </c>
    </row>
    <row r="794" spans="1:20">
      <c r="A794" s="3">
        <v>0.73197420453685202</v>
      </c>
      <c r="B794" s="3">
        <v>17636.716443135701</v>
      </c>
      <c r="C794" s="3">
        <v>1.2762401442183999</v>
      </c>
      <c r="D794" s="3">
        <v>53696.026791036798</v>
      </c>
      <c r="E794" s="1">
        <f t="shared" si="26"/>
        <v>0.54426593968154791</v>
      </c>
      <c r="F794" s="1">
        <f t="shared" si="27"/>
        <v>36059.310347901097</v>
      </c>
      <c r="R794" s="1">
        <v>79200</v>
      </c>
      <c r="S794" s="1">
        <v>8.4000000000000005E-2</v>
      </c>
      <c r="T794" s="1">
        <v>0.91600000000000004</v>
      </c>
    </row>
    <row r="795" spans="1:20">
      <c r="A795" s="3">
        <v>0.78187708341624895</v>
      </c>
      <c r="B795" s="3">
        <v>24486.370595504901</v>
      </c>
      <c r="C795" s="3">
        <v>1.3711613293168201</v>
      </c>
      <c r="D795" s="3">
        <v>63608.932216169502</v>
      </c>
      <c r="E795" s="1">
        <f t="shared" si="26"/>
        <v>0.58928424590057116</v>
      </c>
      <c r="F795" s="1">
        <f t="shared" si="27"/>
        <v>39122.561620664601</v>
      </c>
      <c r="R795" s="1">
        <v>79300</v>
      </c>
      <c r="S795" s="1">
        <v>8.4000000000000005E-2</v>
      </c>
      <c r="T795" s="1">
        <v>0.91600000000000004</v>
      </c>
    </row>
    <row r="796" spans="1:20">
      <c r="A796" s="3">
        <v>0.68916480712250106</v>
      </c>
      <c r="B796" s="3">
        <v>19203.355681231002</v>
      </c>
      <c r="C796" s="3">
        <v>1.1877717824349701</v>
      </c>
      <c r="D796" s="3">
        <v>55440.741912749603</v>
      </c>
      <c r="E796" s="1">
        <f t="shared" si="26"/>
        <v>0.498606975312469</v>
      </c>
      <c r="F796" s="1">
        <f t="shared" si="27"/>
        <v>36237.386231518598</v>
      </c>
      <c r="R796" s="1">
        <v>79400</v>
      </c>
      <c r="S796" s="1">
        <v>7.8E-2</v>
      </c>
      <c r="T796" s="1">
        <v>0.92200000000000004</v>
      </c>
    </row>
    <row r="797" spans="1:20">
      <c r="A797" s="3">
        <v>0.71504329637499298</v>
      </c>
      <c r="B797" s="3">
        <v>21249.7827506867</v>
      </c>
      <c r="C797" s="3">
        <v>1.2088231883175899</v>
      </c>
      <c r="D797" s="3">
        <v>58360.492710557599</v>
      </c>
      <c r="E797" s="1">
        <f t="shared" si="26"/>
        <v>0.49377989194259697</v>
      </c>
      <c r="F797" s="1">
        <f t="shared" si="27"/>
        <v>37110.709959870903</v>
      </c>
      <c r="R797" s="1">
        <v>79500</v>
      </c>
      <c r="S797" s="1">
        <v>7.4999999999999997E-2</v>
      </c>
      <c r="T797" s="1">
        <v>0.92500000000000004</v>
      </c>
    </row>
    <row r="798" spans="1:20">
      <c r="A798" s="3">
        <v>0.71656378939291099</v>
      </c>
      <c r="B798" s="3">
        <v>18734.920731647799</v>
      </c>
      <c r="C798" s="3">
        <v>1.2638311770394599</v>
      </c>
      <c r="D798" s="3">
        <v>55980.516005663601</v>
      </c>
      <c r="E798" s="1">
        <f t="shared" si="26"/>
        <v>0.54726738764654892</v>
      </c>
      <c r="F798" s="1">
        <f t="shared" si="27"/>
        <v>37245.595274015803</v>
      </c>
      <c r="R798" s="1">
        <v>79600</v>
      </c>
      <c r="S798" s="1">
        <v>7.2999999999999995E-2</v>
      </c>
      <c r="T798" s="1">
        <v>0.92700000000000005</v>
      </c>
    </row>
    <row r="799" spans="1:20">
      <c r="A799" s="3">
        <v>0.69699398399068002</v>
      </c>
      <c r="B799" s="3">
        <v>21158.994437771598</v>
      </c>
      <c r="C799" s="3">
        <v>1.1857435926774</v>
      </c>
      <c r="D799" s="3">
        <v>58492.1108433052</v>
      </c>
      <c r="E799" s="1">
        <f t="shared" si="26"/>
        <v>0.48874960868672002</v>
      </c>
      <c r="F799" s="1">
        <f t="shared" si="27"/>
        <v>37333.116405533598</v>
      </c>
      <c r="R799" s="1">
        <v>79700</v>
      </c>
      <c r="S799" s="1">
        <v>7.1999999999999995E-2</v>
      </c>
      <c r="T799" s="1">
        <v>0.92800000000000005</v>
      </c>
    </row>
    <row r="800" spans="1:20">
      <c r="A800" s="3">
        <v>0.69552466004611102</v>
      </c>
      <c r="B800" s="3">
        <v>20033.774926180198</v>
      </c>
      <c r="C800" s="3">
        <v>1.1754144149605199</v>
      </c>
      <c r="D800" s="3">
        <v>56745.8366659206</v>
      </c>
      <c r="E800" s="1">
        <f t="shared" si="26"/>
        <v>0.47988975491440888</v>
      </c>
      <c r="F800" s="1">
        <f t="shared" si="27"/>
        <v>36712.061739740398</v>
      </c>
      <c r="R800" s="1">
        <v>79800</v>
      </c>
      <c r="S800" s="1">
        <v>6.9000000000000006E-2</v>
      </c>
      <c r="T800" s="1">
        <v>0.93100000000000005</v>
      </c>
    </row>
    <row r="801" spans="1:20">
      <c r="A801" s="3">
        <v>0.69315884241272496</v>
      </c>
      <c r="B801" s="3">
        <v>19826.861404028299</v>
      </c>
      <c r="C801" s="3">
        <v>1.2385267229213801</v>
      </c>
      <c r="D801" s="3">
        <v>56976.039613511603</v>
      </c>
      <c r="E801" s="1">
        <f t="shared" si="26"/>
        <v>0.54536788050865515</v>
      </c>
      <c r="F801" s="1">
        <f t="shared" si="27"/>
        <v>37149.178209483303</v>
      </c>
      <c r="R801" s="1">
        <v>79900</v>
      </c>
      <c r="S801" s="1">
        <v>6.6000000000000003E-2</v>
      </c>
      <c r="T801" s="1">
        <v>0.93400000000000005</v>
      </c>
    </row>
    <row r="802" spans="1:20">
      <c r="A802" s="3">
        <v>0.69487405133944002</v>
      </c>
      <c r="B802" s="3">
        <v>23171.976534916299</v>
      </c>
      <c r="C802" s="3">
        <v>1.2169870613446401</v>
      </c>
      <c r="D802" s="3">
        <v>62126.173873755302</v>
      </c>
      <c r="E802" s="1">
        <f t="shared" si="26"/>
        <v>0.52211301000520005</v>
      </c>
      <c r="F802" s="1">
        <f t="shared" si="27"/>
        <v>38954.197338839003</v>
      </c>
      <c r="R802" s="1">
        <v>80000</v>
      </c>
      <c r="S802" s="1">
        <v>6.4000000000000001E-2</v>
      </c>
      <c r="T802" s="1">
        <v>0.93600000000000005</v>
      </c>
    </row>
    <row r="803" spans="1:20">
      <c r="A803" s="3">
        <v>0.64499216852135399</v>
      </c>
      <c r="B803" s="3">
        <v>19370.433981149301</v>
      </c>
      <c r="C803" s="3">
        <v>1.13334750539471</v>
      </c>
      <c r="D803" s="3">
        <v>57403.0190691725</v>
      </c>
      <c r="E803" s="1">
        <f t="shared" si="26"/>
        <v>0.48835533687335597</v>
      </c>
      <c r="F803" s="1">
        <f t="shared" si="27"/>
        <v>38032.585088023203</v>
      </c>
    </row>
    <row r="804" spans="1:20">
      <c r="A804" s="3">
        <v>0.693573706693146</v>
      </c>
      <c r="B804" s="3">
        <v>20404.796127596699</v>
      </c>
      <c r="C804" s="3">
        <v>1.19490616500373</v>
      </c>
      <c r="D804" s="3">
        <v>56281.964028515598</v>
      </c>
      <c r="E804" s="1">
        <f t="shared" si="26"/>
        <v>0.50133245831058404</v>
      </c>
      <c r="F804" s="1">
        <f t="shared" si="27"/>
        <v>35877.167900918896</v>
      </c>
    </row>
    <row r="805" spans="1:20">
      <c r="A805" s="3">
        <v>0.65914239631886695</v>
      </c>
      <c r="B805" s="3">
        <v>21280.398086105899</v>
      </c>
      <c r="C805" s="3">
        <v>1.1386024313266601</v>
      </c>
      <c r="D805" s="3">
        <v>57590.663156808201</v>
      </c>
      <c r="E805" s="1">
        <f t="shared" si="26"/>
        <v>0.47946003500779311</v>
      </c>
      <c r="F805" s="1">
        <f t="shared" si="27"/>
        <v>36310.265070702299</v>
      </c>
    </row>
    <row r="806" spans="1:20">
      <c r="A806" s="3">
        <v>0.69305724422481296</v>
      </c>
      <c r="B806" s="3">
        <v>23220.773549461399</v>
      </c>
      <c r="C806" s="3">
        <v>1.21448128003087</v>
      </c>
      <c r="D806" s="3">
        <v>61121.185226467402</v>
      </c>
      <c r="E806" s="1">
        <f t="shared" si="26"/>
        <v>0.52142403580605701</v>
      </c>
      <c r="F806" s="1">
        <f t="shared" si="27"/>
        <v>37900.411677006006</v>
      </c>
    </row>
    <row r="807" spans="1:20">
      <c r="A807" s="3">
        <v>0.65548837650760305</v>
      </c>
      <c r="B807" s="3">
        <v>16907.414613402401</v>
      </c>
      <c r="C807" s="3">
        <v>1.1405565313646999</v>
      </c>
      <c r="D807" s="3">
        <v>52946.535520024401</v>
      </c>
      <c r="E807" s="1">
        <f t="shared" si="26"/>
        <v>0.48506815485709687</v>
      </c>
      <c r="F807" s="1">
        <f t="shared" si="27"/>
        <v>36039.120906622004</v>
      </c>
    </row>
    <row r="808" spans="1:20">
      <c r="A808" s="3">
        <v>0.67495410444012605</v>
      </c>
      <c r="B808" s="3">
        <v>17475.431728663301</v>
      </c>
      <c r="C808" s="3">
        <v>1.1790490970155101</v>
      </c>
      <c r="D808" s="3">
        <v>54654.8212355344</v>
      </c>
      <c r="E808" s="1">
        <f t="shared" si="26"/>
        <v>0.50409499257538404</v>
      </c>
      <c r="F808" s="1">
        <f t="shared" si="27"/>
        <v>37179.389506871099</v>
      </c>
    </row>
    <row r="809" spans="1:20">
      <c r="A809" s="3">
        <v>0.69009459249066096</v>
      </c>
      <c r="B809" s="3">
        <v>20680.291348431299</v>
      </c>
      <c r="C809" s="3">
        <v>1.1368682268385699</v>
      </c>
      <c r="D809" s="3">
        <v>58029.004146096202</v>
      </c>
      <c r="E809" s="1">
        <f t="shared" si="26"/>
        <v>0.44677363434790895</v>
      </c>
      <c r="F809" s="1">
        <f t="shared" si="27"/>
        <v>37348.712797664906</v>
      </c>
    </row>
    <row r="810" spans="1:20">
      <c r="A810" s="3">
        <v>0.71882660464688097</v>
      </c>
      <c r="B810" s="3">
        <v>16139.262483831501</v>
      </c>
      <c r="C810" s="3">
        <v>1.26149563302193</v>
      </c>
      <c r="D810" s="3">
        <v>52667.609329217499</v>
      </c>
      <c r="E810" s="1">
        <f t="shared" si="26"/>
        <v>0.54266902837504905</v>
      </c>
      <c r="F810" s="1">
        <f t="shared" si="27"/>
        <v>36528.346845385997</v>
      </c>
    </row>
    <row r="811" spans="1:20">
      <c r="A811" s="3">
        <v>0.70546370762242205</v>
      </c>
      <c r="B811" s="3">
        <v>20331.206997223999</v>
      </c>
      <c r="C811" s="3">
        <v>1.2222359089330701</v>
      </c>
      <c r="D811" s="3">
        <v>58743.528933333997</v>
      </c>
      <c r="E811" s="1">
        <f t="shared" si="26"/>
        <v>0.51677220131064805</v>
      </c>
      <c r="F811" s="1">
        <f t="shared" si="27"/>
        <v>38412.321936109998</v>
      </c>
    </row>
    <row r="812" spans="1:20">
      <c r="A812" s="3">
        <v>0.68165916186623998</v>
      </c>
      <c r="B812" s="3">
        <v>20951.8883905935</v>
      </c>
      <c r="C812" s="3">
        <v>1.17340967438613</v>
      </c>
      <c r="D812" s="3">
        <v>58723.909359046796</v>
      </c>
      <c r="E812" s="1">
        <f t="shared" si="26"/>
        <v>0.49175051251988999</v>
      </c>
      <c r="F812" s="1">
        <f t="shared" si="27"/>
        <v>37772.020968453297</v>
      </c>
    </row>
    <row r="813" spans="1:20">
      <c r="A813" s="3">
        <v>0.73138931363159299</v>
      </c>
      <c r="B813" s="3">
        <v>19963.096027637101</v>
      </c>
      <c r="C813" s="3">
        <v>1.2902675440481699</v>
      </c>
      <c r="D813" s="3">
        <v>58476.380235115903</v>
      </c>
      <c r="E813" s="1">
        <f t="shared" si="26"/>
        <v>0.55887823041657692</v>
      </c>
      <c r="F813" s="1">
        <f t="shared" si="27"/>
        <v>38513.284207478806</v>
      </c>
    </row>
    <row r="814" spans="1:20">
      <c r="A814" s="3">
        <v>0.62471897742626603</v>
      </c>
      <c r="B814" s="3">
        <v>22143.136862488998</v>
      </c>
      <c r="C814" s="3">
        <v>1.0838778792848101</v>
      </c>
      <c r="D814" s="3">
        <v>58117.825938834401</v>
      </c>
      <c r="E814" s="1">
        <f t="shared" si="26"/>
        <v>0.45915890185854402</v>
      </c>
      <c r="F814" s="1">
        <f t="shared" si="27"/>
        <v>35974.689076345399</v>
      </c>
    </row>
    <row r="815" spans="1:20">
      <c r="A815" s="3">
        <v>0.70316278316688596</v>
      </c>
      <c r="B815" s="3">
        <v>25204.9961006251</v>
      </c>
      <c r="C815" s="3">
        <v>1.2472642719690401</v>
      </c>
      <c r="D815" s="3">
        <v>62247.195968525397</v>
      </c>
      <c r="E815" s="1">
        <f t="shared" si="26"/>
        <v>0.54410148880215414</v>
      </c>
      <c r="F815" s="1">
        <f t="shared" si="27"/>
        <v>37042.199867900301</v>
      </c>
    </row>
    <row r="816" spans="1:20">
      <c r="A816" s="3">
        <v>0.68417855512614001</v>
      </c>
      <c r="B816" s="3">
        <v>18834.122243323</v>
      </c>
      <c r="C816" s="3">
        <v>1.1696425911131001</v>
      </c>
      <c r="D816" s="3">
        <v>57152.758780005403</v>
      </c>
      <c r="E816" s="1">
        <f t="shared" si="26"/>
        <v>0.48546403598696009</v>
      </c>
      <c r="F816" s="1">
        <f t="shared" si="27"/>
        <v>38318.636536682403</v>
      </c>
    </row>
    <row r="817" spans="1:6">
      <c r="A817" s="3">
        <v>0.72004805796697202</v>
      </c>
      <c r="B817" s="3">
        <v>20209.2055390368</v>
      </c>
      <c r="C817" s="3">
        <v>1.24221128013362</v>
      </c>
      <c r="D817" s="3">
        <v>57784.047093733701</v>
      </c>
      <c r="E817" s="1">
        <f t="shared" si="26"/>
        <v>0.52216322216664801</v>
      </c>
      <c r="F817" s="1">
        <f t="shared" si="27"/>
        <v>37574.841554696904</v>
      </c>
    </row>
    <row r="818" spans="1:6">
      <c r="A818" s="3">
        <v>0.71921933574144603</v>
      </c>
      <c r="B818" s="3">
        <v>22706.146793907901</v>
      </c>
      <c r="C818" s="3">
        <v>1.26901668353869</v>
      </c>
      <c r="D818" s="3">
        <v>61936.4180567898</v>
      </c>
      <c r="E818" s="1">
        <f t="shared" si="26"/>
        <v>0.54979734779724398</v>
      </c>
      <c r="F818" s="1">
        <f t="shared" si="27"/>
        <v>39230.271262881899</v>
      </c>
    </row>
    <row r="819" spans="1:6">
      <c r="A819" s="3">
        <v>0.73373887201159804</v>
      </c>
      <c r="B819" s="3">
        <v>20470.4663439545</v>
      </c>
      <c r="C819" s="3">
        <v>1.2910864126838799</v>
      </c>
      <c r="D819" s="3">
        <v>60078.838064421099</v>
      </c>
      <c r="E819" s="1">
        <f t="shared" si="26"/>
        <v>0.55734754067228187</v>
      </c>
      <c r="F819" s="1">
        <f t="shared" si="27"/>
        <v>39608.371720466603</v>
      </c>
    </row>
    <row r="820" spans="1:6">
      <c r="A820" s="3">
        <v>0.692422042052109</v>
      </c>
      <c r="B820" s="3">
        <v>23093.3418411782</v>
      </c>
      <c r="C820" s="3">
        <v>1.22475917451738</v>
      </c>
      <c r="D820" s="3">
        <v>59208.849584333198</v>
      </c>
      <c r="E820" s="1">
        <f t="shared" si="26"/>
        <v>0.53233713246527103</v>
      </c>
      <c r="F820" s="1">
        <f t="shared" si="27"/>
        <v>36115.507743155002</v>
      </c>
    </row>
    <row r="821" spans="1:6">
      <c r="A821" s="3">
        <v>0.72223446673629199</v>
      </c>
      <c r="B821" s="3">
        <v>18190.300668941702</v>
      </c>
      <c r="C821" s="3">
        <v>1.2548125594812101</v>
      </c>
      <c r="D821" s="3">
        <v>54001.007277552497</v>
      </c>
      <c r="E821" s="1">
        <f t="shared" si="26"/>
        <v>0.53257809274491807</v>
      </c>
      <c r="F821" s="1">
        <f t="shared" si="27"/>
        <v>35810.706608610795</v>
      </c>
    </row>
    <row r="822" spans="1:6">
      <c r="A822" s="3">
        <v>0.72525445940396605</v>
      </c>
      <c r="B822" s="3">
        <v>19501.176825101</v>
      </c>
      <c r="C822" s="3">
        <v>1.2310659826868999</v>
      </c>
      <c r="D822" s="3">
        <v>55078.5914226881</v>
      </c>
      <c r="E822" s="1">
        <f t="shared" si="26"/>
        <v>0.50581152328293388</v>
      </c>
      <c r="F822" s="1">
        <f t="shared" si="27"/>
        <v>35577.4145975871</v>
      </c>
    </row>
    <row r="823" spans="1:6">
      <c r="A823" s="3">
        <v>0.71826840665500602</v>
      </c>
      <c r="B823" s="3">
        <v>19573.952855438802</v>
      </c>
      <c r="C823" s="3">
        <v>1.2575538576527701</v>
      </c>
      <c r="D823" s="3">
        <v>56201.902832414104</v>
      </c>
      <c r="E823" s="1">
        <f t="shared" si="26"/>
        <v>0.53928545099776404</v>
      </c>
      <c r="F823" s="1">
        <f t="shared" si="27"/>
        <v>36627.949976975302</v>
      </c>
    </row>
    <row r="824" spans="1:6">
      <c r="A824" s="3">
        <v>0.73090501697483601</v>
      </c>
      <c r="B824" s="3">
        <v>17172.402158516699</v>
      </c>
      <c r="C824" s="3">
        <v>1.2862199009142601</v>
      </c>
      <c r="D824" s="3">
        <v>52898.574855970903</v>
      </c>
      <c r="E824" s="1">
        <f t="shared" si="26"/>
        <v>0.55531488393942408</v>
      </c>
      <c r="F824" s="1">
        <f t="shared" si="27"/>
        <v>35726.172697454203</v>
      </c>
    </row>
    <row r="825" spans="1:6">
      <c r="A825" s="3">
        <v>0.67494202416373905</v>
      </c>
      <c r="B825" s="3">
        <v>18387.125221912898</v>
      </c>
      <c r="C825" s="3">
        <v>1.1744985758864199</v>
      </c>
      <c r="D825" s="3">
        <v>55943.205898298598</v>
      </c>
      <c r="E825" s="1">
        <f t="shared" si="26"/>
        <v>0.49955655172268087</v>
      </c>
      <c r="F825" s="1">
        <f t="shared" si="27"/>
        <v>37556.080676385696</v>
      </c>
    </row>
    <row r="826" spans="1:6">
      <c r="A826" s="3">
        <v>0.74329277726012899</v>
      </c>
      <c r="B826" s="3">
        <v>21621.701932100001</v>
      </c>
      <c r="C826" s="3">
        <v>1.30614984196662</v>
      </c>
      <c r="D826" s="3">
        <v>58835.758831085899</v>
      </c>
      <c r="E826" s="1">
        <f t="shared" si="26"/>
        <v>0.56285706470649099</v>
      </c>
      <c r="F826" s="1">
        <f t="shared" si="27"/>
        <v>37214.056898985902</v>
      </c>
    </row>
    <row r="827" spans="1:6">
      <c r="A827" s="3">
        <v>0.67056025664316299</v>
      </c>
      <c r="B827" s="3">
        <v>15962.7963358409</v>
      </c>
      <c r="C827" s="3">
        <v>1.15133262298036</v>
      </c>
      <c r="D827" s="3">
        <v>52034.911613972901</v>
      </c>
      <c r="E827" s="1">
        <f t="shared" si="26"/>
        <v>0.480772366337197</v>
      </c>
      <c r="F827" s="1">
        <f t="shared" si="27"/>
        <v>36072.115278131998</v>
      </c>
    </row>
    <row r="828" spans="1:6">
      <c r="A828" s="3">
        <v>0.69773169269175395</v>
      </c>
      <c r="B828" s="3">
        <v>20642.5640146925</v>
      </c>
      <c r="C828" s="3">
        <v>1.2245825831577499</v>
      </c>
      <c r="D828" s="3">
        <v>58600.677298053</v>
      </c>
      <c r="E828" s="1">
        <f t="shared" si="26"/>
        <v>0.52685089046599598</v>
      </c>
      <c r="F828" s="1">
        <f t="shared" si="27"/>
        <v>37958.113283360501</v>
      </c>
    </row>
    <row r="829" spans="1:6">
      <c r="A829" s="3">
        <v>0.70684974415933799</v>
      </c>
      <c r="B829" s="3">
        <v>21204.6036702206</v>
      </c>
      <c r="C829" s="3">
        <v>1.1938019224196399</v>
      </c>
      <c r="D829" s="3">
        <v>58493.772220332699</v>
      </c>
      <c r="E829" s="1">
        <f t="shared" si="26"/>
        <v>0.4869521782603019</v>
      </c>
      <c r="F829" s="1">
        <f t="shared" si="27"/>
        <v>37289.168550112096</v>
      </c>
    </row>
    <row r="830" spans="1:6">
      <c r="A830" s="3">
        <v>0.69068578150426196</v>
      </c>
      <c r="B830" s="3">
        <v>18839.413285006998</v>
      </c>
      <c r="C830" s="3">
        <v>1.21248168104039</v>
      </c>
      <c r="D830" s="3">
        <v>54084.491461908103</v>
      </c>
      <c r="E830" s="1">
        <f t="shared" si="26"/>
        <v>0.52179589953612804</v>
      </c>
      <c r="F830" s="1">
        <f t="shared" si="27"/>
        <v>35245.078176901108</v>
      </c>
    </row>
    <row r="831" spans="1:6">
      <c r="A831" s="3">
        <v>0.75152624882037899</v>
      </c>
      <c r="B831" s="3">
        <v>21639.462968716602</v>
      </c>
      <c r="C831" s="3">
        <v>1.3045071097991801</v>
      </c>
      <c r="D831" s="3">
        <v>61697.626131543402</v>
      </c>
      <c r="E831" s="1">
        <f t="shared" si="26"/>
        <v>0.55298086097880106</v>
      </c>
      <c r="F831" s="1">
        <f t="shared" si="27"/>
        <v>40058.163162826801</v>
      </c>
    </row>
    <row r="832" spans="1:6">
      <c r="A832" s="3">
        <v>0.71873645777042705</v>
      </c>
      <c r="B832" s="3">
        <v>23587.631473661801</v>
      </c>
      <c r="C832" s="3">
        <v>1.2561519901354701</v>
      </c>
      <c r="D832" s="3">
        <v>60512.317821284501</v>
      </c>
      <c r="E832" s="1">
        <f t="shared" si="26"/>
        <v>0.53741553236504302</v>
      </c>
      <c r="F832" s="1">
        <f t="shared" si="27"/>
        <v>36924.686347622701</v>
      </c>
    </row>
    <row r="833" spans="1:6">
      <c r="A833" s="3">
        <v>0.71181606466930503</v>
      </c>
      <c r="B833" s="3">
        <v>20731.703537137899</v>
      </c>
      <c r="C833" s="3">
        <v>1.2676319852519899</v>
      </c>
      <c r="D833" s="3">
        <v>59586.058068903098</v>
      </c>
      <c r="E833" s="1">
        <f t="shared" si="26"/>
        <v>0.55581592058268492</v>
      </c>
      <c r="F833" s="1">
        <f t="shared" si="27"/>
        <v>38854.354531765202</v>
      </c>
    </row>
    <row r="834" spans="1:6">
      <c r="A834" s="3">
        <v>0.67916204819656401</v>
      </c>
      <c r="B834" s="3">
        <v>23203.580174672599</v>
      </c>
      <c r="C834" s="3">
        <v>1.16810359748615</v>
      </c>
      <c r="D834" s="3">
        <v>60550.698358528702</v>
      </c>
      <c r="E834" s="1">
        <f t="shared" si="26"/>
        <v>0.488941549289586</v>
      </c>
      <c r="F834" s="1">
        <f t="shared" si="27"/>
        <v>37347.118183856102</v>
      </c>
    </row>
    <row r="835" spans="1:6">
      <c r="A835" s="3">
        <v>0.68577345645087695</v>
      </c>
      <c r="B835" s="3">
        <v>16686.5525065521</v>
      </c>
      <c r="C835" s="3">
        <v>1.17124494686296</v>
      </c>
      <c r="D835" s="3">
        <v>52334.829944998499</v>
      </c>
      <c r="E835" s="1">
        <f t="shared" si="26"/>
        <v>0.48547149041208304</v>
      </c>
      <c r="F835" s="1">
        <f t="shared" si="27"/>
        <v>35648.277438446399</v>
      </c>
    </row>
    <row r="836" spans="1:6">
      <c r="A836" s="3">
        <v>0.72801942664057595</v>
      </c>
      <c r="B836" s="3">
        <v>20520.188332378199</v>
      </c>
      <c r="C836" s="3">
        <v>1.2531074654041201</v>
      </c>
      <c r="D836" s="3">
        <v>56705.6533331479</v>
      </c>
      <c r="E836" s="1">
        <f t="shared" ref="E836:E899" si="28">C836-A836</f>
        <v>0.52508803876354415</v>
      </c>
      <c r="F836" s="1">
        <f t="shared" ref="F836:F899" si="29">D836-B836</f>
        <v>36185.465000769706</v>
      </c>
    </row>
    <row r="837" spans="1:6">
      <c r="A837" s="3">
        <v>0.76922891858203402</v>
      </c>
      <c r="B837" s="3">
        <v>21734.623792547802</v>
      </c>
      <c r="C837" s="3">
        <v>1.35858313181017</v>
      </c>
      <c r="D837" s="3">
        <v>58720.470874202903</v>
      </c>
      <c r="E837" s="1">
        <f t="shared" si="28"/>
        <v>0.58935421322813597</v>
      </c>
      <c r="F837" s="1">
        <f t="shared" si="29"/>
        <v>36985.847081655098</v>
      </c>
    </row>
    <row r="838" spans="1:6">
      <c r="A838" s="3">
        <v>0.66854129992481104</v>
      </c>
      <c r="B838" s="3">
        <v>14102.690552160801</v>
      </c>
      <c r="C838" s="3">
        <v>1.14354808692734</v>
      </c>
      <c r="D838" s="3">
        <v>51403.455190964902</v>
      </c>
      <c r="E838" s="1">
        <f t="shared" si="28"/>
        <v>0.47500678700252896</v>
      </c>
      <c r="F838" s="1">
        <f t="shared" si="29"/>
        <v>37300.764638804103</v>
      </c>
    </row>
    <row r="839" spans="1:6">
      <c r="A839" s="3">
        <v>0.65198213155549101</v>
      </c>
      <c r="B839" s="3">
        <v>18223.235365560999</v>
      </c>
      <c r="C839" s="3">
        <v>1.1403909394156999</v>
      </c>
      <c r="D839" s="3">
        <v>56346.634684727702</v>
      </c>
      <c r="E839" s="1">
        <f t="shared" si="28"/>
        <v>0.4884088078602089</v>
      </c>
      <c r="F839" s="1">
        <f t="shared" si="29"/>
        <v>38123.399319166703</v>
      </c>
    </row>
    <row r="840" spans="1:6">
      <c r="A840" s="3">
        <v>0.73388547279079697</v>
      </c>
      <c r="B840" s="3">
        <v>20960.5465634311</v>
      </c>
      <c r="C840" s="3">
        <v>1.2451395015299001</v>
      </c>
      <c r="D840" s="3">
        <v>59096.646387304398</v>
      </c>
      <c r="E840" s="1">
        <f t="shared" si="28"/>
        <v>0.51125402873910308</v>
      </c>
      <c r="F840" s="1">
        <f t="shared" si="29"/>
        <v>38136.099823873301</v>
      </c>
    </row>
    <row r="841" spans="1:6">
      <c r="A841" s="3">
        <v>0.72080956438536803</v>
      </c>
      <c r="B841" s="3">
        <v>18763.484588641899</v>
      </c>
      <c r="C841" s="3">
        <v>1.26729125700926</v>
      </c>
      <c r="D841" s="3">
        <v>55874.787359005401</v>
      </c>
      <c r="E841" s="1">
        <f t="shared" si="28"/>
        <v>0.54648169262389201</v>
      </c>
      <c r="F841" s="1">
        <f t="shared" si="29"/>
        <v>37111.302770363502</v>
      </c>
    </row>
    <row r="842" spans="1:6">
      <c r="A842" s="3">
        <v>0.71219146549617696</v>
      </c>
      <c r="B842" s="3">
        <v>18985.077898390799</v>
      </c>
      <c r="C842" s="3">
        <v>1.2140510586931199</v>
      </c>
      <c r="D842" s="3">
        <v>56881.684673897304</v>
      </c>
      <c r="E842" s="1">
        <f t="shared" si="28"/>
        <v>0.50185959319694295</v>
      </c>
      <c r="F842" s="1">
        <f t="shared" si="29"/>
        <v>37896.606775506501</v>
      </c>
    </row>
    <row r="843" spans="1:6">
      <c r="A843" s="3">
        <v>0.71262276601997898</v>
      </c>
      <c r="B843" s="3">
        <v>22800.313924508799</v>
      </c>
      <c r="C843" s="3">
        <v>1.20455324370047</v>
      </c>
      <c r="D843" s="3">
        <v>59406.234068778998</v>
      </c>
      <c r="E843" s="1">
        <f t="shared" si="28"/>
        <v>0.49193047768049103</v>
      </c>
      <c r="F843" s="1">
        <f t="shared" si="29"/>
        <v>36605.920144270203</v>
      </c>
    </row>
    <row r="844" spans="1:6">
      <c r="A844" s="3">
        <v>0.70826712462035901</v>
      </c>
      <c r="B844" s="3">
        <v>13956.785241079901</v>
      </c>
      <c r="C844" s="3">
        <v>1.19202754045111</v>
      </c>
      <c r="D844" s="3">
        <v>48562.551015579898</v>
      </c>
      <c r="E844" s="1">
        <f t="shared" si="28"/>
        <v>0.48376041583075102</v>
      </c>
      <c r="F844" s="1">
        <f t="shared" si="29"/>
        <v>34605.765774499996</v>
      </c>
    </row>
    <row r="845" spans="1:6">
      <c r="A845" s="3">
        <v>0.69306088138497401</v>
      </c>
      <c r="B845" s="3">
        <v>21078.9092930144</v>
      </c>
      <c r="C845" s="3">
        <v>1.2105521004637201</v>
      </c>
      <c r="D845" s="3">
        <v>57258.665199716903</v>
      </c>
      <c r="E845" s="1">
        <f t="shared" si="28"/>
        <v>0.51749121907874607</v>
      </c>
      <c r="F845" s="1">
        <f t="shared" si="29"/>
        <v>36179.755906702499</v>
      </c>
    </row>
    <row r="846" spans="1:6">
      <c r="A846" s="3">
        <v>0.73729232875267203</v>
      </c>
      <c r="B846" s="3">
        <v>21806.9237638132</v>
      </c>
      <c r="C846" s="3">
        <v>1.2768798109519399</v>
      </c>
      <c r="D846" s="3">
        <v>62189.831396671703</v>
      </c>
      <c r="E846" s="1">
        <f t="shared" si="28"/>
        <v>0.53958748219926789</v>
      </c>
      <c r="F846" s="1">
        <f t="shared" si="29"/>
        <v>40382.907632858507</v>
      </c>
    </row>
    <row r="847" spans="1:6">
      <c r="A847" s="3">
        <v>0.68112261653152795</v>
      </c>
      <c r="B847" s="3">
        <v>18830.630575431602</v>
      </c>
      <c r="C847" s="3">
        <v>1.1679996113276401</v>
      </c>
      <c r="D847" s="3">
        <v>56249.548389260497</v>
      </c>
      <c r="E847" s="1">
        <f t="shared" si="28"/>
        <v>0.48687699479611213</v>
      </c>
      <c r="F847" s="1">
        <f t="shared" si="29"/>
        <v>37418.917813828899</v>
      </c>
    </row>
    <row r="848" spans="1:6">
      <c r="A848" s="3">
        <v>0.729375839066432</v>
      </c>
      <c r="B848" s="3">
        <v>16643.655237583702</v>
      </c>
      <c r="C848" s="3">
        <v>1.2690507401353599</v>
      </c>
      <c r="D848" s="3">
        <v>55720.784483127398</v>
      </c>
      <c r="E848" s="1">
        <f t="shared" si="28"/>
        <v>0.5396749010689279</v>
      </c>
      <c r="F848" s="1">
        <f t="shared" si="29"/>
        <v>39077.129245543692</v>
      </c>
    </row>
    <row r="849" spans="1:6">
      <c r="A849" s="3">
        <v>0.65586365570692295</v>
      </c>
      <c r="B849" s="3">
        <v>19091.2458010433</v>
      </c>
      <c r="C849" s="3">
        <v>1.11709042881623</v>
      </c>
      <c r="D849" s="3">
        <v>57146.2101647831</v>
      </c>
      <c r="E849" s="1">
        <f t="shared" si="28"/>
        <v>0.46122677310930704</v>
      </c>
      <c r="F849" s="1">
        <f t="shared" si="29"/>
        <v>38054.964363739797</v>
      </c>
    </row>
    <row r="850" spans="1:6">
      <c r="A850" s="3">
        <v>0.72358635187806497</v>
      </c>
      <c r="B850" s="3">
        <v>22670.65789137</v>
      </c>
      <c r="C850" s="3">
        <v>1.21961493957698</v>
      </c>
      <c r="D850" s="3">
        <v>61092.788331121497</v>
      </c>
      <c r="E850" s="1">
        <f t="shared" si="28"/>
        <v>0.496028587698915</v>
      </c>
      <c r="F850" s="1">
        <f t="shared" si="29"/>
        <v>38422.130439751498</v>
      </c>
    </row>
    <row r="851" spans="1:6">
      <c r="A851" s="3">
        <v>0.70536490415513597</v>
      </c>
      <c r="B851" s="3">
        <v>17789.5552873288</v>
      </c>
      <c r="C851" s="3">
        <v>1.1999214611967399</v>
      </c>
      <c r="D851" s="3">
        <v>54958.901362604003</v>
      </c>
      <c r="E851" s="1">
        <f t="shared" si="28"/>
        <v>0.49455655704160395</v>
      </c>
      <c r="F851" s="1">
        <f t="shared" si="29"/>
        <v>37169.3460752752</v>
      </c>
    </row>
    <row r="852" spans="1:6">
      <c r="A852" s="3">
        <v>0.74194888268716397</v>
      </c>
      <c r="B852" s="3">
        <v>19619.0623417918</v>
      </c>
      <c r="C852" s="3">
        <v>1.26829883032005</v>
      </c>
      <c r="D852" s="3">
        <v>56473.949551584097</v>
      </c>
      <c r="E852" s="1">
        <f t="shared" si="28"/>
        <v>0.52634994763288601</v>
      </c>
      <c r="F852" s="1">
        <f t="shared" si="29"/>
        <v>36854.887209792301</v>
      </c>
    </row>
    <row r="853" spans="1:6">
      <c r="A853" s="3">
        <v>0.63913295739182596</v>
      </c>
      <c r="B853" s="3">
        <v>21415.775871113099</v>
      </c>
      <c r="C853" s="3">
        <v>1.1153354216043201</v>
      </c>
      <c r="D853" s="3">
        <v>58313.780400822303</v>
      </c>
      <c r="E853" s="1">
        <f t="shared" si="28"/>
        <v>0.47620246421249413</v>
      </c>
      <c r="F853" s="1">
        <f t="shared" si="29"/>
        <v>36898.0045297092</v>
      </c>
    </row>
    <row r="854" spans="1:6">
      <c r="A854" s="3">
        <v>0.72476711885399503</v>
      </c>
      <c r="B854" s="3">
        <v>17372.397913459299</v>
      </c>
      <c r="C854" s="3">
        <v>1.2662455831036199</v>
      </c>
      <c r="D854" s="3">
        <v>54385.528029512498</v>
      </c>
      <c r="E854" s="1">
        <f t="shared" si="28"/>
        <v>0.54147846424962487</v>
      </c>
      <c r="F854" s="1">
        <f t="shared" si="29"/>
        <v>37013.130116053202</v>
      </c>
    </row>
    <row r="855" spans="1:6">
      <c r="A855" s="3">
        <v>0.73524627421243005</v>
      </c>
      <c r="B855" s="3">
        <v>19677.849906475101</v>
      </c>
      <c r="C855" s="3">
        <v>1.29614355483472</v>
      </c>
      <c r="D855" s="3">
        <v>56262.199892280398</v>
      </c>
      <c r="E855" s="1">
        <f t="shared" si="28"/>
        <v>0.56089728062228994</v>
      </c>
      <c r="F855" s="1">
        <f t="shared" si="29"/>
        <v>36584.349985805296</v>
      </c>
    </row>
    <row r="856" spans="1:6">
      <c r="A856" s="3">
        <v>0.69849940407420896</v>
      </c>
      <c r="B856" s="3">
        <v>18999.9087183466</v>
      </c>
      <c r="C856" s="3">
        <v>1.19873782645272</v>
      </c>
      <c r="D856" s="3">
        <v>54938.194723555098</v>
      </c>
      <c r="E856" s="1">
        <f t="shared" si="28"/>
        <v>0.50023842237851102</v>
      </c>
      <c r="F856" s="1">
        <f t="shared" si="29"/>
        <v>35938.286005208502</v>
      </c>
    </row>
    <row r="857" spans="1:6">
      <c r="A857" s="3">
        <v>0.73868175375223399</v>
      </c>
      <c r="B857" s="3">
        <v>19845.6171279917</v>
      </c>
      <c r="C857" s="3">
        <v>1.2741138846031199</v>
      </c>
      <c r="D857" s="3">
        <v>55487.4638902488</v>
      </c>
      <c r="E857" s="1">
        <f t="shared" si="28"/>
        <v>0.53543213085088592</v>
      </c>
      <c r="F857" s="1">
        <f t="shared" si="29"/>
        <v>35641.846762257104</v>
      </c>
    </row>
    <row r="858" spans="1:6">
      <c r="A858" s="3">
        <v>0.71622480582688797</v>
      </c>
      <c r="B858" s="3">
        <v>17124.9665962531</v>
      </c>
      <c r="C858" s="3">
        <v>1.2197210227649899</v>
      </c>
      <c r="D858" s="3">
        <v>52170.831747155302</v>
      </c>
      <c r="E858" s="1">
        <f t="shared" si="28"/>
        <v>0.50349621693810198</v>
      </c>
      <c r="F858" s="1">
        <f t="shared" si="29"/>
        <v>35045.865150902202</v>
      </c>
    </row>
    <row r="859" spans="1:6">
      <c r="A859" s="3">
        <v>0.70110358673749495</v>
      </c>
      <c r="B859" s="3">
        <v>17106.445637139899</v>
      </c>
      <c r="C859" s="3">
        <v>1.2103446325657601</v>
      </c>
      <c r="D859" s="3">
        <v>53787.710607185698</v>
      </c>
      <c r="E859" s="1">
        <f t="shared" si="28"/>
        <v>0.50924104582826513</v>
      </c>
      <c r="F859" s="1">
        <f t="shared" si="29"/>
        <v>36681.264970045799</v>
      </c>
    </row>
    <row r="860" spans="1:6">
      <c r="A860" s="3">
        <v>0.69598171422350297</v>
      </c>
      <c r="B860" s="3">
        <v>23530.919184926399</v>
      </c>
      <c r="C860" s="3">
        <v>1.2272248586846299</v>
      </c>
      <c r="D860" s="3">
        <v>60583.997322885298</v>
      </c>
      <c r="E860" s="1">
        <f t="shared" si="28"/>
        <v>0.53124314446112697</v>
      </c>
      <c r="F860" s="1">
        <f t="shared" si="29"/>
        <v>37053.078137958903</v>
      </c>
    </row>
    <row r="861" spans="1:6">
      <c r="A861" s="3">
        <v>0.71102744995650402</v>
      </c>
      <c r="B861" s="3">
        <v>16193.6791037531</v>
      </c>
      <c r="C861" s="3">
        <v>1.2274671163552899</v>
      </c>
      <c r="D861" s="3">
        <v>52420.907324231302</v>
      </c>
      <c r="E861" s="1">
        <f t="shared" si="28"/>
        <v>0.51643966639878591</v>
      </c>
      <c r="F861" s="1">
        <f t="shared" si="29"/>
        <v>36227.228220478202</v>
      </c>
    </row>
    <row r="862" spans="1:6">
      <c r="A862" s="3">
        <v>0.73524641987115102</v>
      </c>
      <c r="B862" s="3">
        <v>22544.170442257899</v>
      </c>
      <c r="C862" s="3">
        <v>1.2736089367752601</v>
      </c>
      <c r="D862" s="3">
        <v>62327.096597159798</v>
      </c>
      <c r="E862" s="1">
        <f t="shared" si="28"/>
        <v>0.53836251690410908</v>
      </c>
      <c r="F862" s="1">
        <f t="shared" si="29"/>
        <v>39782.926154901899</v>
      </c>
    </row>
    <row r="863" spans="1:6">
      <c r="A863" s="3">
        <v>0.67724008407569902</v>
      </c>
      <c r="B863" s="3">
        <v>20150.673238099</v>
      </c>
      <c r="C863" s="3">
        <v>1.1410485273187001</v>
      </c>
      <c r="D863" s="3">
        <v>57516.566420278199</v>
      </c>
      <c r="E863" s="1">
        <f t="shared" si="28"/>
        <v>0.46380844324300108</v>
      </c>
      <c r="F863" s="1">
        <f t="shared" si="29"/>
        <v>37365.893182179199</v>
      </c>
    </row>
    <row r="864" spans="1:6">
      <c r="A864" s="3">
        <v>0.69244577943917296</v>
      </c>
      <c r="B864" s="3">
        <v>23510.2896137282</v>
      </c>
      <c r="C864" s="3">
        <v>1.2111587518715501</v>
      </c>
      <c r="D864" s="3">
        <v>63532.722624866699</v>
      </c>
      <c r="E864" s="1">
        <f t="shared" si="28"/>
        <v>0.51871297243237713</v>
      </c>
      <c r="F864" s="1">
        <f t="shared" si="29"/>
        <v>40022.433011138499</v>
      </c>
    </row>
    <row r="865" spans="1:6">
      <c r="A865" s="3">
        <v>0.668542900766673</v>
      </c>
      <c r="B865" s="3">
        <v>19798.281576133901</v>
      </c>
      <c r="C865" s="3">
        <v>1.15161464031784</v>
      </c>
      <c r="D865" s="3">
        <v>56976.616703074404</v>
      </c>
      <c r="E865" s="1">
        <f t="shared" si="28"/>
        <v>0.483071739551167</v>
      </c>
      <c r="F865" s="1">
        <f t="shared" si="29"/>
        <v>37178.335126940503</v>
      </c>
    </row>
    <row r="866" spans="1:6">
      <c r="A866" s="3">
        <v>0.63837703081288499</v>
      </c>
      <c r="B866" s="3">
        <v>19910.292503115499</v>
      </c>
      <c r="C866" s="3">
        <v>1.11254238692767</v>
      </c>
      <c r="D866" s="3">
        <v>56279.643808399902</v>
      </c>
      <c r="E866" s="1">
        <f t="shared" si="28"/>
        <v>0.47416535611478505</v>
      </c>
      <c r="F866" s="1">
        <f t="shared" si="29"/>
        <v>36369.351305284406</v>
      </c>
    </row>
    <row r="867" spans="1:6">
      <c r="A867" s="3">
        <v>0.71703212218803603</v>
      </c>
      <c r="B867" s="3">
        <v>21446.5824506721</v>
      </c>
      <c r="C867" s="3">
        <v>1.24880771543378</v>
      </c>
      <c r="D867" s="3">
        <v>58105.401724566698</v>
      </c>
      <c r="E867" s="1">
        <f t="shared" si="28"/>
        <v>0.53177559324574397</v>
      </c>
      <c r="F867" s="1">
        <f t="shared" si="29"/>
        <v>36658.819273894595</v>
      </c>
    </row>
    <row r="868" spans="1:6">
      <c r="A868" s="3">
        <v>0.69700019617644604</v>
      </c>
      <c r="B868" s="3">
        <v>19820.381678908201</v>
      </c>
      <c r="C868" s="3">
        <v>1.2010204818802599</v>
      </c>
      <c r="D868" s="3">
        <v>57543.946452408898</v>
      </c>
      <c r="E868" s="1">
        <f t="shared" si="28"/>
        <v>0.50402028570381385</v>
      </c>
      <c r="F868" s="1">
        <f t="shared" si="29"/>
        <v>37723.564773500693</v>
      </c>
    </row>
    <row r="869" spans="1:6">
      <c r="A869" s="3">
        <v>0.70511758597902097</v>
      </c>
      <c r="B869" s="3">
        <v>27145.5295887988</v>
      </c>
      <c r="C869" s="3">
        <v>1.23958970086898</v>
      </c>
      <c r="D869" s="3">
        <v>68736.327800922998</v>
      </c>
      <c r="E869" s="1">
        <f t="shared" si="28"/>
        <v>0.53447211488995905</v>
      </c>
      <c r="F869" s="1">
        <f t="shared" si="29"/>
        <v>41590.798212124195</v>
      </c>
    </row>
    <row r="870" spans="1:6">
      <c r="A870" s="3">
        <v>0.71835901714208095</v>
      </c>
      <c r="B870" s="3">
        <v>20459.334972633202</v>
      </c>
      <c r="C870" s="3">
        <v>1.2445348386956301</v>
      </c>
      <c r="D870" s="3">
        <v>56670.515393831498</v>
      </c>
      <c r="E870" s="1">
        <f t="shared" si="28"/>
        <v>0.52617582155354914</v>
      </c>
      <c r="F870" s="1">
        <f t="shared" si="29"/>
        <v>36211.180421198296</v>
      </c>
    </row>
    <row r="871" spans="1:6">
      <c r="A871" s="3">
        <v>0.71811716521726798</v>
      </c>
      <c r="B871" s="3">
        <v>17342.740581059799</v>
      </c>
      <c r="C871" s="3">
        <v>1.21224272467306</v>
      </c>
      <c r="D871" s="3">
        <v>53998.911325176901</v>
      </c>
      <c r="E871" s="1">
        <f t="shared" si="28"/>
        <v>0.49412555945579206</v>
      </c>
      <c r="F871" s="1">
        <f t="shared" si="29"/>
        <v>36656.170744117102</v>
      </c>
    </row>
    <row r="872" spans="1:6">
      <c r="A872" s="3">
        <v>0.71691371040868201</v>
      </c>
      <c r="B872" s="3">
        <v>20188.908832126701</v>
      </c>
      <c r="C872" s="3">
        <v>1.25186241355751</v>
      </c>
      <c r="D872" s="3">
        <v>58093.345890947603</v>
      </c>
      <c r="E872" s="1">
        <f t="shared" si="28"/>
        <v>0.53494870314882803</v>
      </c>
      <c r="F872" s="1">
        <f t="shared" si="29"/>
        <v>37904.437058820899</v>
      </c>
    </row>
    <row r="873" spans="1:6">
      <c r="A873" s="3">
        <v>0.663863263596983</v>
      </c>
      <c r="B873" s="3">
        <v>17570.2648710213</v>
      </c>
      <c r="C873" s="3">
        <v>1.14313762699973</v>
      </c>
      <c r="D873" s="3">
        <v>54680.3694565685</v>
      </c>
      <c r="E873" s="1">
        <f t="shared" si="28"/>
        <v>0.47927436340274698</v>
      </c>
      <c r="F873" s="1">
        <f t="shared" si="29"/>
        <v>37110.104585547204</v>
      </c>
    </row>
    <row r="874" spans="1:6">
      <c r="A874" s="3">
        <v>0.74633972795449099</v>
      </c>
      <c r="B874" s="3">
        <v>20004.066432870699</v>
      </c>
      <c r="C874" s="3">
        <v>1.29075312969042</v>
      </c>
      <c r="D874" s="3">
        <v>57252.838860514297</v>
      </c>
      <c r="E874" s="1">
        <f t="shared" si="28"/>
        <v>0.544413401735929</v>
      </c>
      <c r="F874" s="1">
        <f t="shared" si="29"/>
        <v>37248.772427643598</v>
      </c>
    </row>
    <row r="875" spans="1:6">
      <c r="A875" s="3">
        <v>0.71359595582639801</v>
      </c>
      <c r="B875" s="3">
        <v>20258.829284122501</v>
      </c>
      <c r="C875" s="3">
        <v>1.1969090694658899</v>
      </c>
      <c r="D875" s="3">
        <v>58692.109489522503</v>
      </c>
      <c r="E875" s="1">
        <f t="shared" si="28"/>
        <v>0.48331311363949192</v>
      </c>
      <c r="F875" s="1">
        <f t="shared" si="29"/>
        <v>38433.280205400006</v>
      </c>
    </row>
    <row r="876" spans="1:6">
      <c r="A876" s="3">
        <v>0.68817994512765301</v>
      </c>
      <c r="B876" s="3">
        <v>19062.936725025302</v>
      </c>
      <c r="C876" s="3">
        <v>1.1958226437416299</v>
      </c>
      <c r="D876" s="3">
        <v>56612.673427448302</v>
      </c>
      <c r="E876" s="1">
        <f t="shared" si="28"/>
        <v>0.50764269861397693</v>
      </c>
      <c r="F876" s="1">
        <f t="shared" si="29"/>
        <v>37549.736702423004</v>
      </c>
    </row>
    <row r="877" spans="1:6">
      <c r="A877" s="3">
        <v>0.69101185527249398</v>
      </c>
      <c r="B877" s="3">
        <v>23590.194586868001</v>
      </c>
      <c r="C877" s="3">
        <v>1.1893321511628601</v>
      </c>
      <c r="D877" s="3">
        <v>61944.367251552998</v>
      </c>
      <c r="E877" s="1">
        <f t="shared" si="28"/>
        <v>0.49832029589036608</v>
      </c>
      <c r="F877" s="1">
        <f t="shared" si="29"/>
        <v>38354.172664685</v>
      </c>
    </row>
    <row r="878" spans="1:6">
      <c r="A878" s="3">
        <v>0.74519355804096699</v>
      </c>
      <c r="B878" s="3">
        <v>18767.3883566841</v>
      </c>
      <c r="C878" s="3">
        <v>1.2900991543618201</v>
      </c>
      <c r="D878" s="3">
        <v>55647.2448365741</v>
      </c>
      <c r="E878" s="1">
        <f t="shared" si="28"/>
        <v>0.54490559632085311</v>
      </c>
      <c r="F878" s="1">
        <f t="shared" si="29"/>
        <v>36879.856479890004</v>
      </c>
    </row>
    <row r="879" spans="1:6">
      <c r="A879" s="3">
        <v>0.74241630650934198</v>
      </c>
      <c r="B879" s="3">
        <v>24424.3430577172</v>
      </c>
      <c r="C879" s="3">
        <v>1.2769213849187799</v>
      </c>
      <c r="D879" s="3">
        <v>63242.646465838698</v>
      </c>
      <c r="E879" s="1">
        <f t="shared" si="28"/>
        <v>0.53450507840943795</v>
      </c>
      <c r="F879" s="1">
        <f t="shared" si="29"/>
        <v>38818.303408121501</v>
      </c>
    </row>
    <row r="880" spans="1:6">
      <c r="A880" s="3">
        <v>0.75109139886152698</v>
      </c>
      <c r="B880" s="3">
        <v>19357.310128113699</v>
      </c>
      <c r="C880" s="3">
        <v>1.2801090855864501</v>
      </c>
      <c r="D880" s="3">
        <v>58607.795207436298</v>
      </c>
      <c r="E880" s="1">
        <f t="shared" si="28"/>
        <v>0.52901768672492311</v>
      </c>
      <c r="F880" s="1">
        <f t="shared" si="29"/>
        <v>39250.4850793226</v>
      </c>
    </row>
    <row r="881" spans="1:6">
      <c r="A881" s="3">
        <v>0.714021738047949</v>
      </c>
      <c r="B881" s="3">
        <v>17721.131796666799</v>
      </c>
      <c r="C881" s="3">
        <v>1.23305824287376</v>
      </c>
      <c r="D881" s="3">
        <v>54780.540217888003</v>
      </c>
      <c r="E881" s="1">
        <f t="shared" si="28"/>
        <v>0.51903650482581098</v>
      </c>
      <c r="F881" s="1">
        <f t="shared" si="29"/>
        <v>37059.408421221204</v>
      </c>
    </row>
    <row r="882" spans="1:6">
      <c r="A882" s="3">
        <v>0.73104775378277098</v>
      </c>
      <c r="B882" s="3">
        <v>18795.5958148151</v>
      </c>
      <c r="C882" s="3">
        <v>1.25419569612922</v>
      </c>
      <c r="D882" s="3">
        <v>58063.468999958</v>
      </c>
      <c r="E882" s="1">
        <f t="shared" si="28"/>
        <v>0.52314794234644901</v>
      </c>
      <c r="F882" s="1">
        <f t="shared" si="29"/>
        <v>39267.873185142904</v>
      </c>
    </row>
    <row r="883" spans="1:6">
      <c r="A883" s="3">
        <v>0.70132287211764899</v>
      </c>
      <c r="B883" s="3">
        <v>18880.706671033899</v>
      </c>
      <c r="C883" s="3">
        <v>1.2246716475046</v>
      </c>
      <c r="D883" s="3">
        <v>55799.031779820099</v>
      </c>
      <c r="E883" s="1">
        <f t="shared" si="28"/>
        <v>0.52334877538695102</v>
      </c>
      <c r="F883" s="1">
        <f t="shared" si="29"/>
        <v>36918.325108786201</v>
      </c>
    </row>
    <row r="884" spans="1:6">
      <c r="A884" s="3">
        <v>0.73495727279810696</v>
      </c>
      <c r="B884" s="3">
        <v>19295.831967417402</v>
      </c>
      <c r="C884" s="3">
        <v>1.2477366913229799</v>
      </c>
      <c r="D884" s="3">
        <v>56316.565626171599</v>
      </c>
      <c r="E884" s="1">
        <f t="shared" si="28"/>
        <v>0.51277941852487297</v>
      </c>
      <c r="F884" s="1">
        <f t="shared" si="29"/>
        <v>37020.733658754194</v>
      </c>
    </row>
    <row r="885" spans="1:6">
      <c r="A885" s="3">
        <v>0.69194636841820301</v>
      </c>
      <c r="B885" s="3">
        <v>16528.979212365299</v>
      </c>
      <c r="C885" s="3">
        <v>1.1918844417396799</v>
      </c>
      <c r="D885" s="3">
        <v>53009.963305707599</v>
      </c>
      <c r="E885" s="1">
        <f t="shared" si="28"/>
        <v>0.49993807332147688</v>
      </c>
      <c r="F885" s="1">
        <f t="shared" si="29"/>
        <v>36480.984093342297</v>
      </c>
    </row>
    <row r="886" spans="1:6">
      <c r="A886" s="3">
        <v>0.69445986705324403</v>
      </c>
      <c r="B886" s="3">
        <v>17917.4978411173</v>
      </c>
      <c r="C886" s="3">
        <v>1.2051425227361401</v>
      </c>
      <c r="D886" s="3">
        <v>54153.876530242102</v>
      </c>
      <c r="E886" s="1">
        <f t="shared" si="28"/>
        <v>0.51068265568289606</v>
      </c>
      <c r="F886" s="1">
        <f t="shared" si="29"/>
        <v>36236.378689124802</v>
      </c>
    </row>
    <row r="887" spans="1:6">
      <c r="A887" s="3">
        <v>0.68641608822811795</v>
      </c>
      <c r="B887" s="3">
        <v>20016.287647334499</v>
      </c>
      <c r="C887" s="3">
        <v>1.1510788374304499</v>
      </c>
      <c r="D887" s="3">
        <v>54977.116590598598</v>
      </c>
      <c r="E887" s="1">
        <f t="shared" si="28"/>
        <v>0.46466274920233197</v>
      </c>
      <c r="F887" s="1">
        <f t="shared" si="29"/>
        <v>34960.828943264103</v>
      </c>
    </row>
    <row r="888" spans="1:6">
      <c r="A888" s="3">
        <v>0.69487577205064099</v>
      </c>
      <c r="B888" s="3">
        <v>19925.079809209499</v>
      </c>
      <c r="C888" s="3">
        <v>1.2294685401593699</v>
      </c>
      <c r="D888" s="3">
        <v>54634.652729476402</v>
      </c>
      <c r="E888" s="1">
        <f t="shared" si="28"/>
        <v>0.53459276810872891</v>
      </c>
      <c r="F888" s="1">
        <f t="shared" si="29"/>
        <v>34709.572920266903</v>
      </c>
    </row>
    <row r="889" spans="1:6">
      <c r="A889" s="3">
        <v>0.69023231160908005</v>
      </c>
      <c r="B889" s="3">
        <v>18140.227450059101</v>
      </c>
      <c r="C889" s="3">
        <v>1.1898467246579301</v>
      </c>
      <c r="D889" s="3">
        <v>55957.329445936302</v>
      </c>
      <c r="E889" s="1">
        <f t="shared" si="28"/>
        <v>0.49961441304885001</v>
      </c>
      <c r="F889" s="1">
        <f t="shared" si="29"/>
        <v>37817.101995877201</v>
      </c>
    </row>
    <row r="890" spans="1:6">
      <c r="A890" s="3">
        <v>0.74452559990756495</v>
      </c>
      <c r="B890" s="3">
        <v>21340.452642334199</v>
      </c>
      <c r="C890" s="3">
        <v>1.2620917001809</v>
      </c>
      <c r="D890" s="3">
        <v>57507.7674705194</v>
      </c>
      <c r="E890" s="1">
        <f t="shared" si="28"/>
        <v>0.51756610027333505</v>
      </c>
      <c r="F890" s="1">
        <f t="shared" si="29"/>
        <v>36167.314828185205</v>
      </c>
    </row>
    <row r="891" spans="1:6">
      <c r="A891" s="3">
        <v>0.75638862498068404</v>
      </c>
      <c r="B891" s="3">
        <v>21889.9709703185</v>
      </c>
      <c r="C891" s="3">
        <v>1.3365045324188001</v>
      </c>
      <c r="D891" s="3">
        <v>58405.505624390004</v>
      </c>
      <c r="E891" s="1">
        <f t="shared" si="28"/>
        <v>0.58011590743811603</v>
      </c>
      <c r="F891" s="1">
        <f t="shared" si="29"/>
        <v>36515.534654071504</v>
      </c>
    </row>
    <row r="892" spans="1:6">
      <c r="A892" s="3">
        <v>0.719433068499155</v>
      </c>
      <c r="B892" s="3">
        <v>17930.233143635702</v>
      </c>
      <c r="C892" s="3">
        <v>1.2456312600181301</v>
      </c>
      <c r="D892" s="3">
        <v>56459.569998573599</v>
      </c>
      <c r="E892" s="1">
        <f t="shared" si="28"/>
        <v>0.52619819151897507</v>
      </c>
      <c r="F892" s="1">
        <f t="shared" si="29"/>
        <v>38529.336854937894</v>
      </c>
    </row>
    <row r="893" spans="1:6">
      <c r="A893" s="3">
        <v>0.65815187047429802</v>
      </c>
      <c r="B893" s="3">
        <v>16782.448712528199</v>
      </c>
      <c r="C893" s="3">
        <v>1.1360370407643401</v>
      </c>
      <c r="D893" s="3">
        <v>51817.353598714501</v>
      </c>
      <c r="E893" s="1">
        <f t="shared" si="28"/>
        <v>0.47788517029004207</v>
      </c>
      <c r="F893" s="1">
        <f t="shared" si="29"/>
        <v>35034.904886186298</v>
      </c>
    </row>
    <row r="894" spans="1:6">
      <c r="A894" s="3">
        <v>0.72366799556851602</v>
      </c>
      <c r="B894" s="3">
        <v>24914.267741604901</v>
      </c>
      <c r="C894" s="3">
        <v>1.25285245696739</v>
      </c>
      <c r="D894" s="3">
        <v>63690.4022920266</v>
      </c>
      <c r="E894" s="1">
        <f t="shared" si="28"/>
        <v>0.52918446139887398</v>
      </c>
      <c r="F894" s="1">
        <f t="shared" si="29"/>
        <v>38776.134550421702</v>
      </c>
    </row>
    <row r="895" spans="1:6">
      <c r="A895" s="3">
        <v>0.68011233464461895</v>
      </c>
      <c r="B895" s="3">
        <v>21749.4104426511</v>
      </c>
      <c r="C895" s="3">
        <v>1.17024883110402</v>
      </c>
      <c r="D895" s="3">
        <v>59455.966569955301</v>
      </c>
      <c r="E895" s="1">
        <f t="shared" si="28"/>
        <v>0.49013649645940105</v>
      </c>
      <c r="F895" s="1">
        <f t="shared" si="29"/>
        <v>37706.556127304197</v>
      </c>
    </row>
    <row r="896" spans="1:6">
      <c r="A896" s="3">
        <v>0.65782449279845401</v>
      </c>
      <c r="B896" s="3">
        <v>22421.1649640002</v>
      </c>
      <c r="C896" s="3">
        <v>1.13493417288446</v>
      </c>
      <c r="D896" s="3">
        <v>58998.824043734203</v>
      </c>
      <c r="E896" s="1">
        <f t="shared" si="28"/>
        <v>0.47710968008600596</v>
      </c>
      <c r="F896" s="1">
        <f t="shared" si="29"/>
        <v>36577.659079734003</v>
      </c>
    </row>
    <row r="897" spans="1:6">
      <c r="A897" s="3">
        <v>0.67481699408999696</v>
      </c>
      <c r="B897" s="3">
        <v>19734.057070579602</v>
      </c>
      <c r="C897" s="3">
        <v>1.1686482931929101</v>
      </c>
      <c r="D897" s="3">
        <v>58992.037238101599</v>
      </c>
      <c r="E897" s="1">
        <f t="shared" si="28"/>
        <v>0.49383129910291312</v>
      </c>
      <c r="F897" s="1">
        <f t="shared" si="29"/>
        <v>39257.980167521993</v>
      </c>
    </row>
    <row r="898" spans="1:6">
      <c r="A898" s="3">
        <v>0.73159166448023305</v>
      </c>
      <c r="B898" s="3">
        <v>18947.867330927998</v>
      </c>
      <c r="C898" s="3">
        <v>1.2303302033058101</v>
      </c>
      <c r="D898" s="3">
        <v>55200.870263438999</v>
      </c>
      <c r="E898" s="1">
        <f t="shared" si="28"/>
        <v>0.49873853882557706</v>
      </c>
      <c r="F898" s="1">
        <f t="shared" si="29"/>
        <v>36253.002932511001</v>
      </c>
    </row>
    <row r="899" spans="1:6">
      <c r="A899" s="3">
        <v>0.752828093809504</v>
      </c>
      <c r="B899" s="3">
        <v>26057.960267291</v>
      </c>
      <c r="C899" s="3">
        <v>1.3347569032050901</v>
      </c>
      <c r="D899" s="3">
        <v>63010.480367454402</v>
      </c>
      <c r="E899" s="1">
        <f t="shared" si="28"/>
        <v>0.58192880939558611</v>
      </c>
      <c r="F899" s="1">
        <f t="shared" si="29"/>
        <v>36952.520100163398</v>
      </c>
    </row>
    <row r="900" spans="1:6">
      <c r="A900" s="3">
        <v>0.74668547187012801</v>
      </c>
      <c r="B900" s="3">
        <v>19859.574067876601</v>
      </c>
      <c r="C900" s="3">
        <v>1.3335129163337101</v>
      </c>
      <c r="D900" s="3">
        <v>59295.650902158697</v>
      </c>
      <c r="E900" s="1">
        <f t="shared" ref="E900:E963" si="30">C900-A900</f>
        <v>0.58682744446358204</v>
      </c>
      <c r="F900" s="1">
        <f t="shared" ref="F900:F963" si="31">D900-B900</f>
        <v>39436.076834282096</v>
      </c>
    </row>
    <row r="901" spans="1:6">
      <c r="A901" s="3">
        <v>0.70860925056700697</v>
      </c>
      <c r="B901" s="3">
        <v>17329.116932820201</v>
      </c>
      <c r="C901" s="3">
        <v>1.2482982988431901</v>
      </c>
      <c r="D901" s="3">
        <v>53777.848796383099</v>
      </c>
      <c r="E901" s="1">
        <f t="shared" si="30"/>
        <v>0.53968904827618314</v>
      </c>
      <c r="F901" s="1">
        <f t="shared" si="31"/>
        <v>36448.731863562898</v>
      </c>
    </row>
    <row r="902" spans="1:6">
      <c r="A902" s="3">
        <v>0.68945848501796103</v>
      </c>
      <c r="B902" s="3">
        <v>20180.963013931902</v>
      </c>
      <c r="C902" s="3">
        <v>1.24615071744405</v>
      </c>
      <c r="D902" s="3">
        <v>55584.278785248098</v>
      </c>
      <c r="E902" s="1">
        <f t="shared" si="30"/>
        <v>0.55669223242608901</v>
      </c>
      <c r="F902" s="1">
        <f t="shared" si="31"/>
        <v>35403.315771316193</v>
      </c>
    </row>
    <row r="903" spans="1:6">
      <c r="A903" s="3">
        <v>0.72007327828413203</v>
      </c>
      <c r="B903" s="3">
        <v>14936.551422725101</v>
      </c>
      <c r="C903" s="3">
        <v>1.2678147304748</v>
      </c>
      <c r="D903" s="3">
        <v>52982.8158519922</v>
      </c>
      <c r="E903" s="1">
        <f t="shared" si="30"/>
        <v>0.54774145219066794</v>
      </c>
      <c r="F903" s="1">
        <f t="shared" si="31"/>
        <v>38046.264429267103</v>
      </c>
    </row>
    <row r="904" spans="1:6">
      <c r="A904" s="3">
        <v>0.70232704056957196</v>
      </c>
      <c r="B904" s="3">
        <v>15632.0343434877</v>
      </c>
      <c r="C904" s="3">
        <v>1.2277722978894201</v>
      </c>
      <c r="D904" s="3">
        <v>52322.446216648197</v>
      </c>
      <c r="E904" s="1">
        <f t="shared" si="30"/>
        <v>0.52544525731984815</v>
      </c>
      <c r="F904" s="1">
        <f t="shared" si="31"/>
        <v>36690.411873160498</v>
      </c>
    </row>
    <row r="905" spans="1:6">
      <c r="A905" s="3">
        <v>0.717577149016701</v>
      </c>
      <c r="B905" s="3">
        <v>20719.676943668001</v>
      </c>
      <c r="C905" s="3">
        <v>1.23454556661699</v>
      </c>
      <c r="D905" s="3">
        <v>60629.303272385201</v>
      </c>
      <c r="E905" s="1">
        <f t="shared" si="30"/>
        <v>0.516968417600289</v>
      </c>
      <c r="F905" s="1">
        <f t="shared" si="31"/>
        <v>39909.626328717204</v>
      </c>
    </row>
    <row r="906" spans="1:6">
      <c r="A906" s="3">
        <v>0.73738480387656302</v>
      </c>
      <c r="B906" s="3">
        <v>17055.1664638896</v>
      </c>
      <c r="C906" s="3">
        <v>1.2443355422697899</v>
      </c>
      <c r="D906" s="3">
        <v>52500.261873857497</v>
      </c>
      <c r="E906" s="1">
        <f t="shared" si="30"/>
        <v>0.50695073839322691</v>
      </c>
      <c r="F906" s="1">
        <f t="shared" si="31"/>
        <v>35445.095409967893</v>
      </c>
    </row>
    <row r="907" spans="1:6">
      <c r="A907" s="3">
        <v>0.71462304975359503</v>
      </c>
      <c r="B907" s="3">
        <v>13749.288517847899</v>
      </c>
      <c r="C907" s="3">
        <v>1.2529909687890299</v>
      </c>
      <c r="D907" s="3">
        <v>49514.642528689103</v>
      </c>
      <c r="E907" s="1">
        <f t="shared" si="30"/>
        <v>0.53836791903543491</v>
      </c>
      <c r="F907" s="1">
        <f t="shared" si="31"/>
        <v>35765.354010841205</v>
      </c>
    </row>
    <row r="908" spans="1:6">
      <c r="A908" s="3">
        <v>0.71478189524607205</v>
      </c>
      <c r="B908" s="3">
        <v>22312.6701152409</v>
      </c>
      <c r="C908" s="3">
        <v>1.23747497399106</v>
      </c>
      <c r="D908" s="3">
        <v>59711.076982270097</v>
      </c>
      <c r="E908" s="1">
        <f t="shared" si="30"/>
        <v>0.52269307874498794</v>
      </c>
      <c r="F908" s="1">
        <f t="shared" si="31"/>
        <v>37398.406867029196</v>
      </c>
    </row>
    <row r="909" spans="1:6">
      <c r="A909" s="3">
        <v>0.69560233422407702</v>
      </c>
      <c r="B909" s="3">
        <v>22717.721738419801</v>
      </c>
      <c r="C909" s="3">
        <v>1.22052218964583</v>
      </c>
      <c r="D909" s="3">
        <v>60816.873050734699</v>
      </c>
      <c r="E909" s="1">
        <f t="shared" si="30"/>
        <v>0.52491985542175301</v>
      </c>
      <c r="F909" s="1">
        <f t="shared" si="31"/>
        <v>38099.151312314898</v>
      </c>
    </row>
    <row r="910" spans="1:6">
      <c r="A910" s="3">
        <v>0.69411840178765405</v>
      </c>
      <c r="B910" s="3">
        <v>25368.325559098099</v>
      </c>
      <c r="C910" s="3">
        <v>1.1922006870111601</v>
      </c>
      <c r="D910" s="3">
        <v>65269.794116979203</v>
      </c>
      <c r="E910" s="1">
        <f t="shared" si="30"/>
        <v>0.49808228522350606</v>
      </c>
      <c r="F910" s="1">
        <f t="shared" si="31"/>
        <v>39901.468557881104</v>
      </c>
    </row>
    <row r="911" spans="1:6">
      <c r="A911" s="3">
        <v>0.69733816733742304</v>
      </c>
      <c r="B911" s="3">
        <v>19783.355384881099</v>
      </c>
      <c r="C911" s="3">
        <v>1.1977281190943301</v>
      </c>
      <c r="D911" s="3">
        <v>52933.049701519398</v>
      </c>
      <c r="E911" s="1">
        <f t="shared" si="30"/>
        <v>0.50038995175690704</v>
      </c>
      <c r="F911" s="1">
        <f t="shared" si="31"/>
        <v>33149.694316638299</v>
      </c>
    </row>
    <row r="912" spans="1:6">
      <c r="A912" s="3">
        <v>0.70933531812890505</v>
      </c>
      <c r="B912" s="3">
        <v>19873.868936504201</v>
      </c>
      <c r="C912" s="3">
        <v>1.23092992774845</v>
      </c>
      <c r="D912" s="3">
        <v>56752.072958384801</v>
      </c>
      <c r="E912" s="1">
        <f t="shared" si="30"/>
        <v>0.52159460961954496</v>
      </c>
      <c r="F912" s="1">
        <f t="shared" si="31"/>
        <v>36878.2040218806</v>
      </c>
    </row>
    <row r="913" spans="1:6">
      <c r="A913" s="3">
        <v>0.61636076047168298</v>
      </c>
      <c r="B913" s="3">
        <v>15074.163034908201</v>
      </c>
      <c r="C913" s="3">
        <v>1.0504679910527699</v>
      </c>
      <c r="D913" s="3">
        <v>50991.7940255988</v>
      </c>
      <c r="E913" s="1">
        <f t="shared" si="30"/>
        <v>0.43410723058108691</v>
      </c>
      <c r="F913" s="1">
        <f t="shared" si="31"/>
        <v>35917.630990690595</v>
      </c>
    </row>
    <row r="914" spans="1:6">
      <c r="A914" s="3">
        <v>0.66021188932507602</v>
      </c>
      <c r="B914" s="3">
        <v>21120.236688492601</v>
      </c>
      <c r="C914" s="3">
        <v>1.16558406778587</v>
      </c>
      <c r="D914" s="3">
        <v>61741.069752466698</v>
      </c>
      <c r="E914" s="1">
        <f t="shared" si="30"/>
        <v>0.50537217846079396</v>
      </c>
      <c r="F914" s="1">
        <f t="shared" si="31"/>
        <v>40620.833063974096</v>
      </c>
    </row>
    <row r="915" spans="1:6">
      <c r="A915" s="3">
        <v>0.69142094976651902</v>
      </c>
      <c r="B915" s="3">
        <v>18089.752353354601</v>
      </c>
      <c r="C915" s="3">
        <v>1.20904950316488</v>
      </c>
      <c r="D915" s="3">
        <v>54343.470879340399</v>
      </c>
      <c r="E915" s="1">
        <f t="shared" si="30"/>
        <v>0.517628553398361</v>
      </c>
      <c r="F915" s="1">
        <f t="shared" si="31"/>
        <v>36253.718525985794</v>
      </c>
    </row>
    <row r="916" spans="1:6">
      <c r="A916" s="3">
        <v>0.72193719194016903</v>
      </c>
      <c r="B916" s="3">
        <v>22569.445988210598</v>
      </c>
      <c r="C916" s="3">
        <v>1.2304999753841801</v>
      </c>
      <c r="D916" s="3">
        <v>61824.492030392001</v>
      </c>
      <c r="E916" s="1">
        <f t="shared" si="30"/>
        <v>0.50856278344401107</v>
      </c>
      <c r="F916" s="1">
        <f t="shared" si="31"/>
        <v>39255.046042181406</v>
      </c>
    </row>
    <row r="917" spans="1:6">
      <c r="A917" s="3">
        <v>0.70090703615100702</v>
      </c>
      <c r="B917" s="3">
        <v>18079.7940992357</v>
      </c>
      <c r="C917" s="3">
        <v>1.1852821447558901</v>
      </c>
      <c r="D917" s="3">
        <v>54520.178117535499</v>
      </c>
      <c r="E917" s="1">
        <f t="shared" si="30"/>
        <v>0.48437510860488309</v>
      </c>
      <c r="F917" s="1">
        <f t="shared" si="31"/>
        <v>36440.384018299796</v>
      </c>
    </row>
    <row r="918" spans="1:6">
      <c r="A918" s="3">
        <v>0.734862881380139</v>
      </c>
      <c r="B918" s="3">
        <v>19719.3496175254</v>
      </c>
      <c r="C918" s="3">
        <v>1.2719977096360799</v>
      </c>
      <c r="D918" s="3">
        <v>57775.961835661503</v>
      </c>
      <c r="E918" s="1">
        <f t="shared" si="30"/>
        <v>0.53713482825594094</v>
      </c>
      <c r="F918" s="1">
        <f t="shared" si="31"/>
        <v>38056.612218136099</v>
      </c>
    </row>
    <row r="919" spans="1:6">
      <c r="A919" s="3">
        <v>0.69984883735937298</v>
      </c>
      <c r="B919" s="3">
        <v>16966.6458968267</v>
      </c>
      <c r="C919" s="3">
        <v>1.2086030587825201</v>
      </c>
      <c r="D919" s="3">
        <v>51770.417116884302</v>
      </c>
      <c r="E919" s="1">
        <f t="shared" si="30"/>
        <v>0.50875422142314708</v>
      </c>
      <c r="F919" s="1">
        <f t="shared" si="31"/>
        <v>34803.771220057606</v>
      </c>
    </row>
    <row r="920" spans="1:6">
      <c r="A920" s="3">
        <v>0.73591400282146302</v>
      </c>
      <c r="B920" s="3">
        <v>17052.540504352899</v>
      </c>
      <c r="C920" s="3">
        <v>1.29484116642126</v>
      </c>
      <c r="D920" s="3">
        <v>56268.819838914897</v>
      </c>
      <c r="E920" s="1">
        <f t="shared" si="30"/>
        <v>0.55892716359979699</v>
      </c>
      <c r="F920" s="1">
        <f t="shared" si="31"/>
        <v>39216.279334562001</v>
      </c>
    </row>
    <row r="921" spans="1:6">
      <c r="A921" s="3">
        <v>0.69932650696641596</v>
      </c>
      <c r="B921" s="3">
        <v>19462.0931580221</v>
      </c>
      <c r="C921" s="3">
        <v>1.18704946807687</v>
      </c>
      <c r="D921" s="3">
        <v>56659.9758935598</v>
      </c>
      <c r="E921" s="1">
        <f t="shared" si="30"/>
        <v>0.48772296111045399</v>
      </c>
      <c r="F921" s="1">
        <f t="shared" si="31"/>
        <v>37197.8827355377</v>
      </c>
    </row>
    <row r="922" spans="1:6">
      <c r="A922" s="3">
        <v>0.71889925927194898</v>
      </c>
      <c r="B922" s="3">
        <v>21085.165230460501</v>
      </c>
      <c r="C922" s="3">
        <v>1.27385905266083</v>
      </c>
      <c r="D922" s="3">
        <v>57790.444626966702</v>
      </c>
      <c r="E922" s="1">
        <f t="shared" si="30"/>
        <v>0.55495979338888102</v>
      </c>
      <c r="F922" s="1">
        <f t="shared" si="31"/>
        <v>36705.279396506201</v>
      </c>
    </row>
    <row r="923" spans="1:6">
      <c r="A923" s="3">
        <v>0.659800909752422</v>
      </c>
      <c r="B923" s="3">
        <v>22594.834457490899</v>
      </c>
      <c r="C923" s="3">
        <v>1.1456985942500699</v>
      </c>
      <c r="D923" s="3">
        <v>60014.959706181799</v>
      </c>
      <c r="E923" s="1">
        <f t="shared" si="30"/>
        <v>0.48589768449764792</v>
      </c>
      <c r="F923" s="1">
        <f t="shared" si="31"/>
        <v>37420.1252486909</v>
      </c>
    </row>
    <row r="924" spans="1:6">
      <c r="A924" s="3">
        <v>0.71172594846679105</v>
      </c>
      <c r="B924" s="3">
        <v>17250.9725824415</v>
      </c>
      <c r="C924" s="3">
        <v>1.2324353218759301</v>
      </c>
      <c r="D924" s="3">
        <v>53736.232163685003</v>
      </c>
      <c r="E924" s="1">
        <f t="shared" si="30"/>
        <v>0.52070937340913903</v>
      </c>
      <c r="F924" s="1">
        <f t="shared" si="31"/>
        <v>36485.259581243503</v>
      </c>
    </row>
    <row r="925" spans="1:6">
      <c r="A925" s="3">
        <v>0.73732269383645199</v>
      </c>
      <c r="B925" s="3">
        <v>20205.474056915999</v>
      </c>
      <c r="C925" s="3">
        <v>1.2920097321327699</v>
      </c>
      <c r="D925" s="3">
        <v>58028.8118860834</v>
      </c>
      <c r="E925" s="1">
        <f t="shared" si="30"/>
        <v>0.55468703829631794</v>
      </c>
      <c r="F925" s="1">
        <f t="shared" si="31"/>
        <v>37823.337829167402</v>
      </c>
    </row>
    <row r="926" spans="1:6">
      <c r="A926" s="3">
        <v>0.70967845791710005</v>
      </c>
      <c r="B926" s="3">
        <v>20778.6344271136</v>
      </c>
      <c r="C926" s="3">
        <v>1.2196242585405901</v>
      </c>
      <c r="D926" s="3">
        <v>58609.267743671197</v>
      </c>
      <c r="E926" s="1">
        <f t="shared" si="30"/>
        <v>0.50994580062349004</v>
      </c>
      <c r="F926" s="1">
        <f t="shared" si="31"/>
        <v>37830.633316557592</v>
      </c>
    </row>
    <row r="927" spans="1:6">
      <c r="A927" s="3">
        <v>0.69928008758814098</v>
      </c>
      <c r="B927" s="3">
        <v>20383.758326478001</v>
      </c>
      <c r="C927" s="3">
        <v>1.2217873118192699</v>
      </c>
      <c r="D927" s="3">
        <v>58198.043494981401</v>
      </c>
      <c r="E927" s="1">
        <f t="shared" si="30"/>
        <v>0.52250722423112894</v>
      </c>
      <c r="F927" s="1">
        <f t="shared" si="31"/>
        <v>37814.285168503397</v>
      </c>
    </row>
    <row r="928" spans="1:6">
      <c r="A928" s="3">
        <v>0.69038972590847003</v>
      </c>
      <c r="B928" s="3">
        <v>17390.9958335386</v>
      </c>
      <c r="C928" s="3">
        <v>1.2282930266649701</v>
      </c>
      <c r="D928" s="3">
        <v>54014.517212018902</v>
      </c>
      <c r="E928" s="1">
        <f t="shared" si="30"/>
        <v>0.53790330075650006</v>
      </c>
      <c r="F928" s="1">
        <f t="shared" si="31"/>
        <v>36623.521378480305</v>
      </c>
    </row>
    <row r="929" spans="1:6">
      <c r="A929" s="3">
        <v>0.70424046772167403</v>
      </c>
      <c r="B929" s="3">
        <v>20211.134941536999</v>
      </c>
      <c r="C929" s="3">
        <v>1.2605989464225</v>
      </c>
      <c r="D929" s="3">
        <v>57947.193531012999</v>
      </c>
      <c r="E929" s="1">
        <f t="shared" si="30"/>
        <v>0.556358478700826</v>
      </c>
      <c r="F929" s="1">
        <f t="shared" si="31"/>
        <v>37736.058589476001</v>
      </c>
    </row>
    <row r="930" spans="1:6">
      <c r="A930" s="3">
        <v>0.68720605587983297</v>
      </c>
      <c r="B930" s="3">
        <v>20400.272650512201</v>
      </c>
      <c r="C930" s="3">
        <v>1.18246028174455</v>
      </c>
      <c r="D930" s="3">
        <v>59422.309797465903</v>
      </c>
      <c r="E930" s="1">
        <f t="shared" si="30"/>
        <v>0.49525422586471701</v>
      </c>
      <c r="F930" s="1">
        <f t="shared" si="31"/>
        <v>39022.037146953706</v>
      </c>
    </row>
    <row r="931" spans="1:6">
      <c r="A931" s="3">
        <v>0.76408507144755899</v>
      </c>
      <c r="B931" s="3">
        <v>22632.598981675201</v>
      </c>
      <c r="C931" s="3">
        <v>1.3215514432272899</v>
      </c>
      <c r="D931" s="3">
        <v>61044.797638463897</v>
      </c>
      <c r="E931" s="1">
        <f t="shared" si="30"/>
        <v>0.55746637177973091</v>
      </c>
      <c r="F931" s="1">
        <f t="shared" si="31"/>
        <v>38412.198656788692</v>
      </c>
    </row>
    <row r="932" spans="1:6">
      <c r="A932" s="3">
        <v>0.67731433482509695</v>
      </c>
      <c r="B932" s="3">
        <v>23537.186037898598</v>
      </c>
      <c r="C932" s="3">
        <v>1.1585152656991</v>
      </c>
      <c r="D932" s="3">
        <v>59059.704582222999</v>
      </c>
      <c r="E932" s="1">
        <f t="shared" si="30"/>
        <v>0.48120093087400306</v>
      </c>
      <c r="F932" s="1">
        <f t="shared" si="31"/>
        <v>35522.518544324397</v>
      </c>
    </row>
    <row r="933" spans="1:6">
      <c r="A933" s="3">
        <v>0.62536945777026498</v>
      </c>
      <c r="B933" s="3">
        <v>17499.603221224701</v>
      </c>
      <c r="C933" s="3">
        <v>1.09754994672561</v>
      </c>
      <c r="D933" s="3">
        <v>53627.683979806498</v>
      </c>
      <c r="E933" s="1">
        <f t="shared" si="30"/>
        <v>0.47218048895534503</v>
      </c>
      <c r="F933" s="1">
        <f t="shared" si="31"/>
        <v>36128.080758581797</v>
      </c>
    </row>
    <row r="934" spans="1:6">
      <c r="A934" s="3">
        <v>0.73211906409045002</v>
      </c>
      <c r="B934" s="3">
        <v>21534.760039055102</v>
      </c>
      <c r="C934" s="3">
        <v>1.25247340334857</v>
      </c>
      <c r="D934" s="3">
        <v>58466.845800404801</v>
      </c>
      <c r="E934" s="1">
        <f t="shared" si="30"/>
        <v>0.52035433925812002</v>
      </c>
      <c r="F934" s="1">
        <f t="shared" si="31"/>
        <v>36932.085761349699</v>
      </c>
    </row>
    <row r="935" spans="1:6">
      <c r="A935" s="3">
        <v>0.71239332514051301</v>
      </c>
      <c r="B935" s="3">
        <v>16931.027676477199</v>
      </c>
      <c r="C935" s="3">
        <v>1.2395898456468799</v>
      </c>
      <c r="D935" s="3">
        <v>53139.808362664102</v>
      </c>
      <c r="E935" s="1">
        <f t="shared" si="30"/>
        <v>0.52719652050636689</v>
      </c>
      <c r="F935" s="1">
        <f t="shared" si="31"/>
        <v>36208.780686186903</v>
      </c>
    </row>
    <row r="936" spans="1:6">
      <c r="A936" s="3">
        <v>0.68239068437694195</v>
      </c>
      <c r="B936" s="3">
        <v>16414.704824208799</v>
      </c>
      <c r="C936" s="3">
        <v>1.1748302407887301</v>
      </c>
      <c r="D936" s="3">
        <v>50970.579316380397</v>
      </c>
      <c r="E936" s="1">
        <f t="shared" si="30"/>
        <v>0.49243955641178816</v>
      </c>
      <c r="F936" s="1">
        <f t="shared" si="31"/>
        <v>34555.874492171599</v>
      </c>
    </row>
    <row r="937" spans="1:6">
      <c r="A937" s="3">
        <v>0.71078170056869505</v>
      </c>
      <c r="B937" s="3">
        <v>22372.421525286099</v>
      </c>
      <c r="C937" s="3">
        <v>1.2069275286499801</v>
      </c>
      <c r="D937" s="3">
        <v>58947.610938979597</v>
      </c>
      <c r="E937" s="1">
        <f t="shared" si="30"/>
        <v>0.49614582808128505</v>
      </c>
      <c r="F937" s="1">
        <f t="shared" si="31"/>
        <v>36575.189413693501</v>
      </c>
    </row>
    <row r="938" spans="1:6">
      <c r="A938" s="3">
        <v>0.695563566259635</v>
      </c>
      <c r="B938" s="3">
        <v>19932.0686647248</v>
      </c>
      <c r="C938" s="3">
        <v>1.17944659047078</v>
      </c>
      <c r="D938" s="3">
        <v>57513.898352132201</v>
      </c>
      <c r="E938" s="1">
        <f t="shared" si="30"/>
        <v>0.48388302421114504</v>
      </c>
      <c r="F938" s="1">
        <f t="shared" si="31"/>
        <v>37581.8296874074</v>
      </c>
    </row>
    <row r="939" spans="1:6">
      <c r="A939" s="3">
        <v>0.72087526126575197</v>
      </c>
      <c r="B939" s="3">
        <v>25077.2071268006</v>
      </c>
      <c r="C939" s="3">
        <v>1.2750685653153699</v>
      </c>
      <c r="D939" s="3">
        <v>65055.449448304302</v>
      </c>
      <c r="E939" s="1">
        <f t="shared" si="30"/>
        <v>0.55419330404961797</v>
      </c>
      <c r="F939" s="1">
        <f t="shared" si="31"/>
        <v>39978.242321503698</v>
      </c>
    </row>
    <row r="940" spans="1:6">
      <c r="A940" s="3">
        <v>0.68532016653750205</v>
      </c>
      <c r="B940" s="3">
        <v>21908.541267430199</v>
      </c>
      <c r="C940" s="3">
        <v>1.19048072114241</v>
      </c>
      <c r="D940" s="3">
        <v>59322.822157186398</v>
      </c>
      <c r="E940" s="1">
        <f t="shared" si="30"/>
        <v>0.50516055460490794</v>
      </c>
      <c r="F940" s="1">
        <f t="shared" si="31"/>
        <v>37414.280889756199</v>
      </c>
    </row>
    <row r="941" spans="1:6">
      <c r="A941" s="3">
        <v>0.70371402653973902</v>
      </c>
      <c r="B941" s="3">
        <v>17473.7335243282</v>
      </c>
      <c r="C941" s="3">
        <v>1.24342252578722</v>
      </c>
      <c r="D941" s="3">
        <v>53339.751669716999</v>
      </c>
      <c r="E941" s="1">
        <f t="shared" si="30"/>
        <v>0.53970849924748099</v>
      </c>
      <c r="F941" s="1">
        <f t="shared" si="31"/>
        <v>35866.0181453888</v>
      </c>
    </row>
    <row r="942" spans="1:6">
      <c r="A942" s="3">
        <v>0.70772997538328197</v>
      </c>
      <c r="B942" s="3">
        <v>15398.074686886001</v>
      </c>
      <c r="C942" s="3">
        <v>1.2537738173401001</v>
      </c>
      <c r="D942" s="3">
        <v>50936.580554070497</v>
      </c>
      <c r="E942" s="1">
        <f t="shared" si="30"/>
        <v>0.5460438419568181</v>
      </c>
      <c r="F942" s="1">
        <f t="shared" si="31"/>
        <v>35538.505867184496</v>
      </c>
    </row>
    <row r="943" spans="1:6">
      <c r="A943" s="3">
        <v>0.74104236462430995</v>
      </c>
      <c r="B943" s="3">
        <v>20156.412304053501</v>
      </c>
      <c r="C943" s="3">
        <v>1.2992713640284801</v>
      </c>
      <c r="D943" s="3">
        <v>57082.427917793997</v>
      </c>
      <c r="E943" s="1">
        <f t="shared" si="30"/>
        <v>0.55822899940417015</v>
      </c>
      <c r="F943" s="1">
        <f t="shared" si="31"/>
        <v>36926.015613740499</v>
      </c>
    </row>
    <row r="944" spans="1:6">
      <c r="A944" s="3">
        <v>0.71116713082504301</v>
      </c>
      <c r="B944" s="3">
        <v>17281.082008167501</v>
      </c>
      <c r="C944" s="3">
        <v>1.20759395035295</v>
      </c>
      <c r="D944" s="3">
        <v>55365.1093046034</v>
      </c>
      <c r="E944" s="1">
        <f t="shared" si="30"/>
        <v>0.49642681952790702</v>
      </c>
      <c r="F944" s="1">
        <f t="shared" si="31"/>
        <v>38084.027296435903</v>
      </c>
    </row>
    <row r="945" spans="1:6">
      <c r="A945" s="3">
        <v>0.70514356251194399</v>
      </c>
      <c r="B945" s="3">
        <v>17587.4634207704</v>
      </c>
      <c r="C945" s="3">
        <v>1.2086140891286801</v>
      </c>
      <c r="D945" s="3">
        <v>54512.927444006098</v>
      </c>
      <c r="E945" s="1">
        <f t="shared" si="30"/>
        <v>0.50347052661673608</v>
      </c>
      <c r="F945" s="1">
        <f t="shared" si="31"/>
        <v>36925.464023235698</v>
      </c>
    </row>
    <row r="946" spans="1:6">
      <c r="A946" s="3">
        <v>0.66929172234304701</v>
      </c>
      <c r="B946" s="3">
        <v>16899.691101337699</v>
      </c>
      <c r="C946" s="3">
        <v>1.1753691493479801</v>
      </c>
      <c r="D946" s="3">
        <v>53471.7386177753</v>
      </c>
      <c r="E946" s="1">
        <f t="shared" si="30"/>
        <v>0.50607742700493308</v>
      </c>
      <c r="F946" s="1">
        <f t="shared" si="31"/>
        <v>36572.047516437597</v>
      </c>
    </row>
    <row r="947" spans="1:6">
      <c r="A947" s="3">
        <v>0.70756207796521298</v>
      </c>
      <c r="B947" s="3">
        <v>19309.826218580201</v>
      </c>
      <c r="C947" s="3">
        <v>1.25098818525551</v>
      </c>
      <c r="D947" s="3">
        <v>55361.394952986499</v>
      </c>
      <c r="E947" s="1">
        <f t="shared" si="30"/>
        <v>0.54342610729029706</v>
      </c>
      <c r="F947" s="1">
        <f t="shared" si="31"/>
        <v>36051.568734406297</v>
      </c>
    </row>
    <row r="948" spans="1:6">
      <c r="A948" s="3">
        <v>0.70239314055802304</v>
      </c>
      <c r="B948" s="3">
        <v>22824.937639134299</v>
      </c>
      <c r="C948" s="3">
        <v>1.1904121280209099</v>
      </c>
      <c r="D948" s="3">
        <v>65180.578822503099</v>
      </c>
      <c r="E948" s="1">
        <f t="shared" si="30"/>
        <v>0.48801898746288686</v>
      </c>
      <c r="F948" s="1">
        <f t="shared" si="31"/>
        <v>42355.641183368803</v>
      </c>
    </row>
    <row r="949" spans="1:6">
      <c r="A949" s="3">
        <v>0.67426643749002901</v>
      </c>
      <c r="B949" s="3">
        <v>18943.044587964901</v>
      </c>
      <c r="C949" s="3">
        <v>1.1792241366830201</v>
      </c>
      <c r="D949" s="3">
        <v>59052.269482947202</v>
      </c>
      <c r="E949" s="1">
        <f t="shared" si="30"/>
        <v>0.50495769919299105</v>
      </c>
      <c r="F949" s="1">
        <f t="shared" si="31"/>
        <v>40109.224894982297</v>
      </c>
    </row>
    <row r="950" spans="1:6">
      <c r="A950" s="3">
        <v>0.72319304823194197</v>
      </c>
      <c r="B950" s="3">
        <v>21036.000505189801</v>
      </c>
      <c r="C950" s="3">
        <v>1.26085504885428</v>
      </c>
      <c r="D950" s="3">
        <v>58732.277693259799</v>
      </c>
      <c r="E950" s="1">
        <f t="shared" si="30"/>
        <v>0.53766200062233804</v>
      </c>
      <c r="F950" s="1">
        <f t="shared" si="31"/>
        <v>37696.277188070002</v>
      </c>
    </row>
    <row r="951" spans="1:6">
      <c r="A951" s="3">
        <v>0.68295995890348205</v>
      </c>
      <c r="B951" s="3">
        <v>22501.0391659417</v>
      </c>
      <c r="C951" s="3">
        <v>1.1432882799344399</v>
      </c>
      <c r="D951" s="3">
        <v>59888.422126255202</v>
      </c>
      <c r="E951" s="1">
        <f t="shared" si="30"/>
        <v>0.46032832103095789</v>
      </c>
      <c r="F951" s="1">
        <f t="shared" si="31"/>
        <v>37387.382960313502</v>
      </c>
    </row>
    <row r="952" spans="1:6">
      <c r="A952" s="3">
        <v>0.66058638952889703</v>
      </c>
      <c r="B952" s="3">
        <v>20774.603215051698</v>
      </c>
      <c r="C952" s="3">
        <v>1.1830193348670599</v>
      </c>
      <c r="D952" s="3">
        <v>56164.956164778901</v>
      </c>
      <c r="E952" s="1">
        <f t="shared" si="30"/>
        <v>0.52243294533816287</v>
      </c>
      <c r="F952" s="1">
        <f t="shared" si="31"/>
        <v>35390.352949727203</v>
      </c>
    </row>
    <row r="953" spans="1:6">
      <c r="A953" s="3">
        <v>0.73248811947572201</v>
      </c>
      <c r="B953" s="3">
        <v>19638.866107610698</v>
      </c>
      <c r="C953" s="3">
        <v>1.2548991020223601</v>
      </c>
      <c r="D953" s="3">
        <v>55433.937041351499</v>
      </c>
      <c r="E953" s="1">
        <f t="shared" si="30"/>
        <v>0.52241098254663809</v>
      </c>
      <c r="F953" s="1">
        <f t="shared" si="31"/>
        <v>35795.070933740804</v>
      </c>
    </row>
    <row r="954" spans="1:6">
      <c r="A954" s="3">
        <v>0.72187835652336596</v>
      </c>
      <c r="B954" s="3">
        <v>17450.551605092602</v>
      </c>
      <c r="C954" s="3">
        <v>1.22161932981579</v>
      </c>
      <c r="D954" s="3">
        <v>54734.580833948603</v>
      </c>
      <c r="E954" s="1">
        <f t="shared" si="30"/>
        <v>0.49974097329242406</v>
      </c>
      <c r="F954" s="1">
        <f t="shared" si="31"/>
        <v>37284.029228856001</v>
      </c>
    </row>
    <row r="955" spans="1:6">
      <c r="A955" s="3">
        <v>0.65708390761972402</v>
      </c>
      <c r="B955" s="3">
        <v>19937.879965580902</v>
      </c>
      <c r="C955" s="3">
        <v>1.12534541117341</v>
      </c>
      <c r="D955" s="3">
        <v>57076.6141044053</v>
      </c>
      <c r="E955" s="1">
        <f t="shared" si="30"/>
        <v>0.46826150355368601</v>
      </c>
      <c r="F955" s="1">
        <f t="shared" si="31"/>
        <v>37138.734138824395</v>
      </c>
    </row>
    <row r="956" spans="1:6">
      <c r="A956" s="3">
        <v>0.69609292316539395</v>
      </c>
      <c r="B956" s="3">
        <v>17174.011089862499</v>
      </c>
      <c r="C956" s="3">
        <v>1.2010438134905801</v>
      </c>
      <c r="D956" s="3">
        <v>53378.168581217098</v>
      </c>
      <c r="E956" s="1">
        <f t="shared" si="30"/>
        <v>0.50495089032518614</v>
      </c>
      <c r="F956" s="1">
        <f t="shared" si="31"/>
        <v>36204.157491354599</v>
      </c>
    </row>
    <row r="957" spans="1:6">
      <c r="A957" s="3">
        <v>0.70386217448805999</v>
      </c>
      <c r="B957" s="3">
        <v>23966.362655843401</v>
      </c>
      <c r="C957" s="3">
        <v>1.24691174338649</v>
      </c>
      <c r="D957" s="3">
        <v>64657.728484967498</v>
      </c>
      <c r="E957" s="1">
        <f t="shared" si="30"/>
        <v>0.54304956889843004</v>
      </c>
      <c r="F957" s="1">
        <f t="shared" si="31"/>
        <v>40691.365829124101</v>
      </c>
    </row>
    <row r="958" spans="1:6">
      <c r="A958" s="3">
        <v>0.671618885678962</v>
      </c>
      <c r="B958" s="3">
        <v>19682.3095132987</v>
      </c>
      <c r="C958" s="3">
        <v>1.1654267580929101</v>
      </c>
      <c r="D958" s="3">
        <v>55878.127227217003</v>
      </c>
      <c r="E958" s="1">
        <f t="shared" si="30"/>
        <v>0.49380787241394808</v>
      </c>
      <c r="F958" s="1">
        <f t="shared" si="31"/>
        <v>36195.817713918303</v>
      </c>
    </row>
    <row r="959" spans="1:6">
      <c r="A959" s="3">
        <v>0.67680642547994996</v>
      </c>
      <c r="B959" s="3">
        <v>27889.415027507101</v>
      </c>
      <c r="C959" s="3">
        <v>1.1674694065400699</v>
      </c>
      <c r="D959" s="3">
        <v>66326.085303841697</v>
      </c>
      <c r="E959" s="1">
        <f t="shared" si="30"/>
        <v>0.49066298106011996</v>
      </c>
      <c r="F959" s="1">
        <f t="shared" si="31"/>
        <v>38436.670276334597</v>
      </c>
    </row>
    <row r="960" spans="1:6">
      <c r="A960" s="3">
        <v>0.72156326416516103</v>
      </c>
      <c r="B960" s="3">
        <v>25721.200468650401</v>
      </c>
      <c r="C960" s="3">
        <v>1.2557010361591501</v>
      </c>
      <c r="D960" s="3">
        <v>67809.118403272107</v>
      </c>
      <c r="E960" s="1">
        <f t="shared" si="30"/>
        <v>0.53413777199398904</v>
      </c>
      <c r="F960" s="1">
        <f t="shared" si="31"/>
        <v>42087.917934621706</v>
      </c>
    </row>
    <row r="961" spans="1:6">
      <c r="A961" s="3">
        <v>0.66285550805709403</v>
      </c>
      <c r="B961" s="3">
        <v>17680.5435029076</v>
      </c>
      <c r="C961" s="3">
        <v>1.15799609705844</v>
      </c>
      <c r="D961" s="3">
        <v>54272.366209693901</v>
      </c>
      <c r="E961" s="1">
        <f t="shared" si="30"/>
        <v>0.49514058900134594</v>
      </c>
      <c r="F961" s="1">
        <f t="shared" si="31"/>
        <v>36591.822706786304</v>
      </c>
    </row>
    <row r="962" spans="1:6">
      <c r="A962" s="3">
        <v>0.76583643553559599</v>
      </c>
      <c r="B962" s="3">
        <v>24732.906094051901</v>
      </c>
      <c r="C962" s="3">
        <v>1.31078857859642</v>
      </c>
      <c r="D962" s="3">
        <v>63071.658005933197</v>
      </c>
      <c r="E962" s="1">
        <f t="shared" si="30"/>
        <v>0.54495214306082396</v>
      </c>
      <c r="F962" s="1">
        <f t="shared" si="31"/>
        <v>38338.751911881292</v>
      </c>
    </row>
    <row r="963" spans="1:6">
      <c r="A963" s="3">
        <v>0.67823361065465604</v>
      </c>
      <c r="B963" s="3">
        <v>19469.307035481401</v>
      </c>
      <c r="C963" s="3">
        <v>1.14299227627805</v>
      </c>
      <c r="D963" s="3">
        <v>57397.618093348399</v>
      </c>
      <c r="E963" s="1">
        <f t="shared" si="30"/>
        <v>0.46475866562339396</v>
      </c>
      <c r="F963" s="1">
        <f t="shared" si="31"/>
        <v>37928.311057867002</v>
      </c>
    </row>
    <row r="964" spans="1:6">
      <c r="A964" s="3">
        <v>0.77637690028019701</v>
      </c>
      <c r="B964" s="3">
        <v>26489.362628982301</v>
      </c>
      <c r="C964" s="3">
        <v>1.35837287967478</v>
      </c>
      <c r="D964" s="3">
        <v>63171.564830497999</v>
      </c>
      <c r="E964" s="1">
        <f t="shared" ref="E964:E1027" si="32">C964-A964</f>
        <v>0.58199597939458303</v>
      </c>
      <c r="F964" s="1">
        <f t="shared" ref="F964:F1027" si="33">D964-B964</f>
        <v>36682.202201515698</v>
      </c>
    </row>
    <row r="965" spans="1:6">
      <c r="A965" s="3">
        <v>0.73305894068172095</v>
      </c>
      <c r="B965" s="3">
        <v>21248.067387805801</v>
      </c>
      <c r="C965" s="3">
        <v>1.3042559159806</v>
      </c>
      <c r="D965" s="3">
        <v>58723.415710587098</v>
      </c>
      <c r="E965" s="1">
        <f t="shared" si="32"/>
        <v>0.57119697529887903</v>
      </c>
      <c r="F965" s="1">
        <f t="shared" si="33"/>
        <v>37475.348322781298</v>
      </c>
    </row>
    <row r="966" spans="1:6">
      <c r="A966" s="3">
        <v>0.72340756320093702</v>
      </c>
      <c r="B966" s="3">
        <v>19323.6846943206</v>
      </c>
      <c r="C966" s="3">
        <v>1.24536049131953</v>
      </c>
      <c r="D966" s="3">
        <v>55736.181673523803</v>
      </c>
      <c r="E966" s="1">
        <f t="shared" si="32"/>
        <v>0.52195292811859295</v>
      </c>
      <c r="F966" s="1">
        <f t="shared" si="33"/>
        <v>36412.496979203206</v>
      </c>
    </row>
    <row r="967" spans="1:6">
      <c r="A967" s="3">
        <v>0.67362383650457403</v>
      </c>
      <c r="B967" s="3">
        <v>17812.580447364398</v>
      </c>
      <c r="C967" s="3">
        <v>1.17249614235973</v>
      </c>
      <c r="D967" s="3">
        <v>55264.775995543103</v>
      </c>
      <c r="E967" s="1">
        <f t="shared" si="32"/>
        <v>0.49887230585515596</v>
      </c>
      <c r="F967" s="1">
        <f t="shared" si="33"/>
        <v>37452.195548178701</v>
      </c>
    </row>
    <row r="968" spans="1:6">
      <c r="A968" s="3">
        <v>0.73738447225630699</v>
      </c>
      <c r="B968" s="3">
        <v>21073.130324886999</v>
      </c>
      <c r="C968" s="3">
        <v>1.3101800018946901</v>
      </c>
      <c r="D968" s="3">
        <v>60275.318041810897</v>
      </c>
      <c r="E968" s="1">
        <f t="shared" si="32"/>
        <v>0.57279552963838309</v>
      </c>
      <c r="F968" s="1">
        <f t="shared" si="33"/>
        <v>39202.187716923901</v>
      </c>
    </row>
    <row r="969" spans="1:6">
      <c r="A969" s="3">
        <v>0.73119207400875796</v>
      </c>
      <c r="B969" s="3">
        <v>23649.6824731501</v>
      </c>
      <c r="C969" s="3">
        <v>1.2527514695766599</v>
      </c>
      <c r="D969" s="3">
        <v>61157.051731226798</v>
      </c>
      <c r="E969" s="1">
        <f t="shared" si="32"/>
        <v>0.52155939556790198</v>
      </c>
      <c r="F969" s="1">
        <f t="shared" si="33"/>
        <v>37507.369258076695</v>
      </c>
    </row>
    <row r="970" spans="1:6">
      <c r="A970" s="3">
        <v>0.71848492230542804</v>
      </c>
      <c r="B970" s="3">
        <v>16550.566474682699</v>
      </c>
      <c r="C970" s="3">
        <v>1.2617594189038099</v>
      </c>
      <c r="D970" s="3">
        <v>52507.694879717797</v>
      </c>
      <c r="E970" s="1">
        <f t="shared" si="32"/>
        <v>0.5432744965983819</v>
      </c>
      <c r="F970" s="1">
        <f t="shared" si="33"/>
        <v>35957.128405035095</v>
      </c>
    </row>
    <row r="971" spans="1:6">
      <c r="A971" s="3">
        <v>0.72064765777739603</v>
      </c>
      <c r="B971" s="3">
        <v>23008.6458503881</v>
      </c>
      <c r="C971" s="3">
        <v>1.2451148817653499</v>
      </c>
      <c r="D971" s="3">
        <v>64208.958812766403</v>
      </c>
      <c r="E971" s="1">
        <f t="shared" si="32"/>
        <v>0.52446722398795387</v>
      </c>
      <c r="F971" s="1">
        <f t="shared" si="33"/>
        <v>41200.312962378302</v>
      </c>
    </row>
    <row r="972" spans="1:6">
      <c r="A972" s="3">
        <v>0.76669075397782505</v>
      </c>
      <c r="B972" s="3">
        <v>22137.596016982599</v>
      </c>
      <c r="C972" s="3">
        <v>1.3572923305008999</v>
      </c>
      <c r="D972" s="3">
        <v>56921.975377435701</v>
      </c>
      <c r="E972" s="1">
        <f t="shared" si="32"/>
        <v>0.59060157652307488</v>
      </c>
      <c r="F972" s="1">
        <f t="shared" si="33"/>
        <v>34784.379360453102</v>
      </c>
    </row>
    <row r="973" spans="1:6">
      <c r="A973" s="3">
        <v>0.74957839682077099</v>
      </c>
      <c r="B973" s="3">
        <v>19365.217502715601</v>
      </c>
      <c r="C973" s="3">
        <v>1.3013676449812901</v>
      </c>
      <c r="D973" s="3">
        <v>57502.202884032602</v>
      </c>
      <c r="E973" s="1">
        <f t="shared" si="32"/>
        <v>0.55178924816051911</v>
      </c>
      <c r="F973" s="1">
        <f t="shared" si="33"/>
        <v>38136.985381317005</v>
      </c>
    </row>
    <row r="974" spans="1:6">
      <c r="A974" s="3">
        <v>0.71323258086002805</v>
      </c>
      <c r="B974" s="3">
        <v>19851.169591597001</v>
      </c>
      <c r="C974" s="3">
        <v>1.22735319406668</v>
      </c>
      <c r="D974" s="3">
        <v>55277.049261257103</v>
      </c>
      <c r="E974" s="1">
        <f t="shared" si="32"/>
        <v>0.51412061320665192</v>
      </c>
      <c r="F974" s="1">
        <f t="shared" si="33"/>
        <v>35425.879669660106</v>
      </c>
    </row>
    <row r="975" spans="1:6">
      <c r="A975" s="3">
        <v>0.70781113196704804</v>
      </c>
      <c r="B975" s="3">
        <v>20749.478701725799</v>
      </c>
      <c r="C975" s="3">
        <v>1.22849668265824</v>
      </c>
      <c r="D975" s="3">
        <v>59257.263137783601</v>
      </c>
      <c r="E975" s="1">
        <f t="shared" si="32"/>
        <v>0.52068555069119193</v>
      </c>
      <c r="F975" s="1">
        <f t="shared" si="33"/>
        <v>38507.784436057802</v>
      </c>
    </row>
    <row r="976" spans="1:6">
      <c r="A976" s="3">
        <v>0.64759993990141895</v>
      </c>
      <c r="B976" s="3">
        <v>21611.409798848599</v>
      </c>
      <c r="C976" s="3">
        <v>1.15647857016974</v>
      </c>
      <c r="D976" s="3">
        <v>61858.985357866899</v>
      </c>
      <c r="E976" s="1">
        <f t="shared" si="32"/>
        <v>0.50887863026832103</v>
      </c>
      <c r="F976" s="1">
        <f t="shared" si="33"/>
        <v>40247.575559018296</v>
      </c>
    </row>
    <row r="977" spans="1:6">
      <c r="A977" s="3">
        <v>0.73444973144373005</v>
      </c>
      <c r="B977" s="3">
        <v>21586.167926213599</v>
      </c>
      <c r="C977" s="3">
        <v>1.2676379887510301</v>
      </c>
      <c r="D977" s="3">
        <v>57595.807549403697</v>
      </c>
      <c r="E977" s="1">
        <f t="shared" si="32"/>
        <v>0.53318825730730002</v>
      </c>
      <c r="F977" s="1">
        <f t="shared" si="33"/>
        <v>36009.639623190102</v>
      </c>
    </row>
    <row r="978" spans="1:6">
      <c r="A978" s="3">
        <v>0.73645811794611105</v>
      </c>
      <c r="B978" s="3">
        <v>15733.884679973</v>
      </c>
      <c r="C978" s="3">
        <v>1.28658447812715</v>
      </c>
      <c r="D978" s="3">
        <v>51982.009268563801</v>
      </c>
      <c r="E978" s="1">
        <f t="shared" si="32"/>
        <v>0.550126360181039</v>
      </c>
      <c r="F978" s="1">
        <f t="shared" si="33"/>
        <v>36248.124588590799</v>
      </c>
    </row>
    <row r="979" spans="1:6">
      <c r="A979" s="3">
        <v>0.65380263068767996</v>
      </c>
      <c r="B979" s="3">
        <v>19643.820491021499</v>
      </c>
      <c r="C979" s="3">
        <v>1.11951894593599</v>
      </c>
      <c r="D979" s="3">
        <v>54146.205979500097</v>
      </c>
      <c r="E979" s="1">
        <f t="shared" si="32"/>
        <v>0.46571631524831003</v>
      </c>
      <c r="F979" s="1">
        <f t="shared" si="33"/>
        <v>34502.385488478598</v>
      </c>
    </row>
    <row r="980" spans="1:6">
      <c r="A980" s="3">
        <v>0.724876098386385</v>
      </c>
      <c r="B980" s="3">
        <v>20882.638271049</v>
      </c>
      <c r="C980" s="3">
        <v>1.2795242391500601</v>
      </c>
      <c r="D980" s="3">
        <v>57136.554862431898</v>
      </c>
      <c r="E980" s="1">
        <f t="shared" si="32"/>
        <v>0.55464814076367508</v>
      </c>
      <c r="F980" s="1">
        <f t="shared" si="33"/>
        <v>36253.916591382898</v>
      </c>
    </row>
    <row r="981" spans="1:6">
      <c r="A981" s="3">
        <v>0.67510289870676599</v>
      </c>
      <c r="B981" s="3">
        <v>21836.156526760398</v>
      </c>
      <c r="C981" s="3">
        <v>1.1286939641737901</v>
      </c>
      <c r="D981" s="3">
        <v>57513.649373286098</v>
      </c>
      <c r="E981" s="1">
        <f t="shared" si="32"/>
        <v>0.4535910654670241</v>
      </c>
      <c r="F981" s="1">
        <f t="shared" si="33"/>
        <v>35677.492846525696</v>
      </c>
    </row>
    <row r="982" spans="1:6">
      <c r="A982" s="3">
        <v>0.74743921492609</v>
      </c>
      <c r="B982" s="3">
        <v>21979.078111038001</v>
      </c>
      <c r="C982" s="3">
        <v>1.2682324799889</v>
      </c>
      <c r="D982" s="3">
        <v>61632.004067531503</v>
      </c>
      <c r="E982" s="1">
        <f t="shared" si="32"/>
        <v>0.52079326506280998</v>
      </c>
      <c r="F982" s="1">
        <f t="shared" si="33"/>
        <v>39652.925956493506</v>
      </c>
    </row>
    <row r="983" spans="1:6">
      <c r="A983" s="3">
        <v>0.69632338464933996</v>
      </c>
      <c r="B983" s="3">
        <v>19955.123840443801</v>
      </c>
      <c r="C983" s="3">
        <v>1.18162174197852</v>
      </c>
      <c r="D983" s="3">
        <v>55058.2634373252</v>
      </c>
      <c r="E983" s="1">
        <f t="shared" si="32"/>
        <v>0.48529835732918003</v>
      </c>
      <c r="F983" s="1">
        <f t="shared" si="33"/>
        <v>35103.139596881403</v>
      </c>
    </row>
    <row r="984" spans="1:6">
      <c r="A984" s="3">
        <v>0.69512601383647199</v>
      </c>
      <c r="B984" s="3">
        <v>18212.035854973299</v>
      </c>
      <c r="C984" s="3">
        <v>1.21254950940952</v>
      </c>
      <c r="D984" s="3">
        <v>54092.315064414499</v>
      </c>
      <c r="E984" s="1">
        <f t="shared" si="32"/>
        <v>0.51742349557304801</v>
      </c>
      <c r="F984" s="1">
        <f t="shared" si="33"/>
        <v>35880.2792094412</v>
      </c>
    </row>
    <row r="985" spans="1:6">
      <c r="A985" s="3">
        <v>0.71870081395472396</v>
      </c>
      <c r="B985" s="3">
        <v>19656.156752766899</v>
      </c>
      <c r="C985" s="3">
        <v>1.24975179844884</v>
      </c>
      <c r="D985" s="3">
        <v>55800.047941593803</v>
      </c>
      <c r="E985" s="1">
        <f t="shared" si="32"/>
        <v>0.53105098449411603</v>
      </c>
      <c r="F985" s="1">
        <f t="shared" si="33"/>
        <v>36143.891188826907</v>
      </c>
    </row>
    <row r="986" spans="1:6">
      <c r="A986" s="3">
        <v>0.71193846254147497</v>
      </c>
      <c r="B986" s="3">
        <v>17899.1700884069</v>
      </c>
      <c r="C986" s="3">
        <v>1.2022644348479301</v>
      </c>
      <c r="D986" s="3">
        <v>52608.918636692397</v>
      </c>
      <c r="E986" s="1">
        <f t="shared" si="32"/>
        <v>0.49032597230645514</v>
      </c>
      <c r="F986" s="1">
        <f t="shared" si="33"/>
        <v>34709.748548285497</v>
      </c>
    </row>
    <row r="987" spans="1:6">
      <c r="A987" s="3">
        <v>0.75998062519885401</v>
      </c>
      <c r="B987" s="3">
        <v>26932.895037195802</v>
      </c>
      <c r="C987" s="3">
        <v>1.31814692510579</v>
      </c>
      <c r="D987" s="3">
        <v>69059.104028395595</v>
      </c>
      <c r="E987" s="1">
        <f t="shared" si="32"/>
        <v>0.558166299906936</v>
      </c>
      <c r="F987" s="1">
        <f t="shared" si="33"/>
        <v>42126.20899119979</v>
      </c>
    </row>
    <row r="988" spans="1:6">
      <c r="A988" s="3">
        <v>0.74823274496407399</v>
      </c>
      <c r="B988" s="3">
        <v>16899.853841522799</v>
      </c>
      <c r="C988" s="3">
        <v>1.31881498771738</v>
      </c>
      <c r="D988" s="3">
        <v>54796.9647289442</v>
      </c>
      <c r="E988" s="1">
        <f t="shared" si="32"/>
        <v>0.57058224275330605</v>
      </c>
      <c r="F988" s="1">
        <f t="shared" si="33"/>
        <v>37897.110887421397</v>
      </c>
    </row>
    <row r="989" spans="1:6">
      <c r="A989" s="3">
        <v>0.67940446612709005</v>
      </c>
      <c r="B989" s="3">
        <v>24974.7409589376</v>
      </c>
      <c r="C989" s="3">
        <v>1.17305698336694</v>
      </c>
      <c r="D989" s="3">
        <v>62802.939211402198</v>
      </c>
      <c r="E989" s="1">
        <f t="shared" si="32"/>
        <v>0.49365251723984993</v>
      </c>
      <c r="F989" s="1">
        <f t="shared" si="33"/>
        <v>37828.198252464601</v>
      </c>
    </row>
    <row r="990" spans="1:6">
      <c r="A990" s="3">
        <v>0.73422405052742901</v>
      </c>
      <c r="B990" s="3">
        <v>16996.994207441301</v>
      </c>
      <c r="C990" s="3">
        <v>1.2503344520795101</v>
      </c>
      <c r="D990" s="3">
        <v>52326.313811553598</v>
      </c>
      <c r="E990" s="1">
        <f t="shared" si="32"/>
        <v>0.5161104015520811</v>
      </c>
      <c r="F990" s="1">
        <f t="shared" si="33"/>
        <v>35329.319604112301</v>
      </c>
    </row>
    <row r="991" spans="1:6">
      <c r="A991" s="3">
        <v>0.67018654103346997</v>
      </c>
      <c r="B991" s="3">
        <v>23383.654105190999</v>
      </c>
      <c r="C991" s="3">
        <v>1.1413455856749599</v>
      </c>
      <c r="D991" s="3">
        <v>58582.550279976102</v>
      </c>
      <c r="E991" s="1">
        <f t="shared" si="32"/>
        <v>0.47115904464148994</v>
      </c>
      <c r="F991" s="1">
        <f t="shared" si="33"/>
        <v>35198.896174785099</v>
      </c>
    </row>
    <row r="992" spans="1:6">
      <c r="A992" s="3">
        <v>0.68225310347863299</v>
      </c>
      <c r="B992" s="3">
        <v>22260.257535483401</v>
      </c>
      <c r="C992" s="3">
        <v>1.1825612344215399</v>
      </c>
      <c r="D992" s="3">
        <v>59039.174025135799</v>
      </c>
      <c r="E992" s="1">
        <f t="shared" si="32"/>
        <v>0.50030813094290694</v>
      </c>
      <c r="F992" s="1">
        <f t="shared" si="33"/>
        <v>36778.916489652402</v>
      </c>
    </row>
    <row r="993" spans="1:6">
      <c r="A993" s="3">
        <v>0.70995559603876901</v>
      </c>
      <c r="B993" s="3">
        <v>24637.212828277501</v>
      </c>
      <c r="C993" s="3">
        <v>1.2300066269593599</v>
      </c>
      <c r="D993" s="3">
        <v>65539.818245402101</v>
      </c>
      <c r="E993" s="1">
        <f t="shared" si="32"/>
        <v>0.52005103092059091</v>
      </c>
      <c r="F993" s="1">
        <f t="shared" si="33"/>
        <v>40902.6054171246</v>
      </c>
    </row>
    <row r="994" spans="1:6">
      <c r="A994" s="3">
        <v>0.67580602417311197</v>
      </c>
      <c r="B994" s="3">
        <v>18709.819745586399</v>
      </c>
      <c r="C994" s="3">
        <v>1.1758735054609599</v>
      </c>
      <c r="D994" s="3">
        <v>56493.438230644497</v>
      </c>
      <c r="E994" s="1">
        <f t="shared" si="32"/>
        <v>0.50006748128784795</v>
      </c>
      <c r="F994" s="1">
        <f t="shared" si="33"/>
        <v>37783.618485058098</v>
      </c>
    </row>
    <row r="995" spans="1:6">
      <c r="A995" s="3">
        <v>0.71393288765116703</v>
      </c>
      <c r="B995" s="3">
        <v>26590.796877135301</v>
      </c>
      <c r="C995" s="3">
        <v>1.2193423449416301</v>
      </c>
      <c r="D995" s="3">
        <v>63846.481185848097</v>
      </c>
      <c r="E995" s="1">
        <f t="shared" si="32"/>
        <v>0.50540945729046305</v>
      </c>
      <c r="F995" s="1">
        <f t="shared" si="33"/>
        <v>37255.684308712793</v>
      </c>
    </row>
    <row r="996" spans="1:6">
      <c r="A996" s="3">
        <v>0.79410232032373196</v>
      </c>
      <c r="B996" s="3">
        <v>18106.101385412901</v>
      </c>
      <c r="C996" s="3">
        <v>1.37954254942167</v>
      </c>
      <c r="D996" s="3">
        <v>53627.580814603898</v>
      </c>
      <c r="E996" s="1">
        <f t="shared" si="32"/>
        <v>0.58544022909793803</v>
      </c>
      <c r="F996" s="1">
        <f t="shared" si="33"/>
        <v>35521.479429190993</v>
      </c>
    </row>
    <row r="997" spans="1:6">
      <c r="A997" s="3">
        <v>0.69687758430800095</v>
      </c>
      <c r="B997" s="3">
        <v>21079.3619280766</v>
      </c>
      <c r="C997" s="3">
        <v>1.19827320576626</v>
      </c>
      <c r="D997" s="3">
        <v>59310.261551771102</v>
      </c>
      <c r="E997" s="1">
        <f t="shared" si="32"/>
        <v>0.501395621458259</v>
      </c>
      <c r="F997" s="1">
        <f t="shared" si="33"/>
        <v>38230.899623694502</v>
      </c>
    </row>
    <row r="998" spans="1:6">
      <c r="A998" s="3">
        <v>0.71508903333192397</v>
      </c>
      <c r="B998" s="3">
        <v>21515.239569921199</v>
      </c>
      <c r="C998" s="3">
        <v>1.2684244779443401</v>
      </c>
      <c r="D998" s="3">
        <v>61063.644595403202</v>
      </c>
      <c r="E998" s="1">
        <f t="shared" si="32"/>
        <v>0.55333544461241613</v>
      </c>
      <c r="F998" s="1">
        <f t="shared" si="33"/>
        <v>39548.405025482003</v>
      </c>
    </row>
    <row r="999" spans="1:6">
      <c r="A999" s="3">
        <v>0.64881517171428305</v>
      </c>
      <c r="B999" s="3">
        <v>19266.149538846501</v>
      </c>
      <c r="C999" s="3">
        <v>1.1171639609450701</v>
      </c>
      <c r="D999" s="3">
        <v>55620.933419585199</v>
      </c>
      <c r="E999" s="1">
        <f t="shared" si="32"/>
        <v>0.46834878923078704</v>
      </c>
      <c r="F999" s="1">
        <f t="shared" si="33"/>
        <v>36354.783880738702</v>
      </c>
    </row>
    <row r="1000" spans="1:6">
      <c r="A1000" s="3">
        <v>0.70968201268030595</v>
      </c>
      <c r="B1000" s="3">
        <v>18506.0364409473</v>
      </c>
      <c r="C1000" s="3">
        <v>1.25305733778784</v>
      </c>
      <c r="D1000" s="3">
        <v>54300.3424339907</v>
      </c>
      <c r="E1000" s="1">
        <f t="shared" si="32"/>
        <v>0.54337532510753406</v>
      </c>
      <c r="F1000" s="1">
        <f t="shared" si="33"/>
        <v>35794.305993043396</v>
      </c>
    </row>
    <row r="1001" spans="1:6">
      <c r="A1001" s="3">
        <v>0.73595154072470903</v>
      </c>
      <c r="B1001" s="3">
        <v>15157.100689770599</v>
      </c>
      <c r="C1001" s="3">
        <v>1.28949351132597</v>
      </c>
      <c r="D1001" s="3">
        <v>49867.173192645198</v>
      </c>
      <c r="E1001" s="1">
        <f t="shared" si="32"/>
        <v>0.55354197060126098</v>
      </c>
      <c r="F1001" s="1">
        <f t="shared" si="33"/>
        <v>34710.072502874595</v>
      </c>
    </row>
    <row r="1002" spans="1:6">
      <c r="A1002" s="3">
        <v>0.73587286672346797</v>
      </c>
      <c r="B1002" s="3">
        <v>11936.4005103701</v>
      </c>
      <c r="C1002" s="3">
        <v>1.25683990167733</v>
      </c>
      <c r="D1002" s="3">
        <v>46971.267499690002</v>
      </c>
      <c r="E1002" s="1">
        <f t="shared" si="32"/>
        <v>0.52096703495386198</v>
      </c>
      <c r="F1002" s="1">
        <f t="shared" si="33"/>
        <v>35034.866989319904</v>
      </c>
    </row>
    <row r="1003" spans="1:6">
      <c r="A1003" s="3">
        <v>0.67129154940442504</v>
      </c>
      <c r="B1003" s="3">
        <v>18454.761487411099</v>
      </c>
      <c r="C1003" s="3">
        <v>1.17951840909471</v>
      </c>
      <c r="D1003" s="3">
        <v>54863.122051106897</v>
      </c>
      <c r="E1003" s="1">
        <f t="shared" si="32"/>
        <v>0.50822685969028492</v>
      </c>
      <c r="F1003" s="1">
        <f t="shared" si="33"/>
        <v>36408.360563695795</v>
      </c>
    </row>
    <row r="1004" spans="1:6">
      <c r="A1004" s="3">
        <v>0.66632628926368898</v>
      </c>
      <c r="B1004" s="3">
        <v>18051.295553449199</v>
      </c>
      <c r="C1004" s="3">
        <v>1.15223539420458</v>
      </c>
      <c r="D1004" s="3">
        <v>54583.0795538858</v>
      </c>
      <c r="E1004" s="1">
        <f t="shared" si="32"/>
        <v>0.48590910494089101</v>
      </c>
      <c r="F1004" s="1">
        <f t="shared" si="33"/>
        <v>36531.784000436601</v>
      </c>
    </row>
    <row r="1005" spans="1:6">
      <c r="A1005" s="3">
        <v>0.72092520014838701</v>
      </c>
      <c r="B1005" s="3">
        <v>22688.6155159435</v>
      </c>
      <c r="C1005" s="3">
        <v>1.2521578671020599</v>
      </c>
      <c r="D1005" s="3">
        <v>58609.674601889797</v>
      </c>
      <c r="E1005" s="1">
        <f t="shared" si="32"/>
        <v>0.53123266695367288</v>
      </c>
      <c r="F1005" s="1">
        <f t="shared" si="33"/>
        <v>35921.059085946297</v>
      </c>
    </row>
    <row r="1006" spans="1:6">
      <c r="A1006" s="3">
        <v>0.69151299764309504</v>
      </c>
      <c r="B1006" s="3">
        <v>17708.0574724832</v>
      </c>
      <c r="C1006" s="3">
        <v>1.1861920632515199</v>
      </c>
      <c r="D1006" s="3">
        <v>55024.708566547597</v>
      </c>
      <c r="E1006" s="1">
        <f t="shared" si="32"/>
        <v>0.49467906560842489</v>
      </c>
      <c r="F1006" s="1">
        <f t="shared" si="33"/>
        <v>37316.651094064393</v>
      </c>
    </row>
    <row r="1007" spans="1:6">
      <c r="A1007" s="3">
        <v>0.68083239863859601</v>
      </c>
      <c r="B1007" s="3">
        <v>22426.5981760014</v>
      </c>
      <c r="C1007" s="3">
        <v>1.17422127319631</v>
      </c>
      <c r="D1007" s="3">
        <v>58745.683414279498</v>
      </c>
      <c r="E1007" s="1">
        <f t="shared" si="32"/>
        <v>0.49338887455771396</v>
      </c>
      <c r="F1007" s="1">
        <f t="shared" si="33"/>
        <v>36319.085238278101</v>
      </c>
    </row>
    <row r="1008" spans="1:6">
      <c r="A1008" s="3">
        <v>0.727465346067944</v>
      </c>
      <c r="B1008" s="3">
        <v>20073.1008133998</v>
      </c>
      <c r="C1008" s="3">
        <v>1.2551146874727099</v>
      </c>
      <c r="D1008" s="3">
        <v>57004.5085556095</v>
      </c>
      <c r="E1008" s="1">
        <f t="shared" si="32"/>
        <v>0.52764934140476594</v>
      </c>
      <c r="F1008" s="1">
        <f t="shared" si="33"/>
        <v>36931.407742209703</v>
      </c>
    </row>
    <row r="1009" spans="1:6">
      <c r="A1009" s="3">
        <v>0.710215411213998</v>
      </c>
      <c r="B1009" s="3">
        <v>21815.911150513301</v>
      </c>
      <c r="C1009" s="3">
        <v>1.25373809892198</v>
      </c>
      <c r="D1009" s="3">
        <v>60423.236316913702</v>
      </c>
      <c r="E1009" s="1">
        <f t="shared" si="32"/>
        <v>0.54352268770798196</v>
      </c>
      <c r="F1009" s="1">
        <f t="shared" si="33"/>
        <v>38607.325166400406</v>
      </c>
    </row>
    <row r="1010" spans="1:6">
      <c r="A1010" s="3">
        <v>0.68548990417605304</v>
      </c>
      <c r="B1010" s="3">
        <v>19772.0087888952</v>
      </c>
      <c r="C1010" s="3">
        <v>1.1931057576297399</v>
      </c>
      <c r="D1010" s="3">
        <v>59223.796484831997</v>
      </c>
      <c r="E1010" s="1">
        <f t="shared" si="32"/>
        <v>0.50761585345368687</v>
      </c>
      <c r="F1010" s="1">
        <f t="shared" si="33"/>
        <v>39451.7876959368</v>
      </c>
    </row>
    <row r="1011" spans="1:6">
      <c r="A1011" s="3">
        <v>0.68714625455710299</v>
      </c>
      <c r="B1011" s="3">
        <v>23142.784021688902</v>
      </c>
      <c r="C1011" s="3">
        <v>1.14599975292316</v>
      </c>
      <c r="D1011" s="3">
        <v>61862.520992764403</v>
      </c>
      <c r="E1011" s="1">
        <f t="shared" si="32"/>
        <v>0.45885349836605704</v>
      </c>
      <c r="F1011" s="1">
        <f t="shared" si="33"/>
        <v>38719.736971075501</v>
      </c>
    </row>
    <row r="1012" spans="1:6">
      <c r="A1012" s="3">
        <v>0.71699946863160502</v>
      </c>
      <c r="B1012" s="3">
        <v>20154.582382418001</v>
      </c>
      <c r="C1012" s="3">
        <v>1.2731619673397101</v>
      </c>
      <c r="D1012" s="3">
        <v>56783.8977860042</v>
      </c>
      <c r="E1012" s="1">
        <f t="shared" si="32"/>
        <v>0.55616249870810508</v>
      </c>
      <c r="F1012" s="1">
        <f t="shared" si="33"/>
        <v>36629.315403586195</v>
      </c>
    </row>
    <row r="1013" spans="1:6">
      <c r="A1013" s="3">
        <v>0.68462044028278202</v>
      </c>
      <c r="B1013" s="3">
        <v>21352.326726037099</v>
      </c>
      <c r="C1013" s="3">
        <v>1.1980313717557101</v>
      </c>
      <c r="D1013" s="3">
        <v>59826.880701689202</v>
      </c>
      <c r="E1013" s="1">
        <f t="shared" si="32"/>
        <v>0.51341093147292804</v>
      </c>
      <c r="F1013" s="1">
        <f t="shared" si="33"/>
        <v>38474.553975652103</v>
      </c>
    </row>
    <row r="1014" spans="1:6">
      <c r="A1014" s="3">
        <v>0.69180392989976902</v>
      </c>
      <c r="B1014" s="3">
        <v>17020.734973834398</v>
      </c>
      <c r="C1014" s="3">
        <v>1.1790507151787499</v>
      </c>
      <c r="D1014" s="3">
        <v>52983.323643788397</v>
      </c>
      <c r="E1014" s="1">
        <f t="shared" si="32"/>
        <v>0.48724678527898091</v>
      </c>
      <c r="F1014" s="1">
        <f t="shared" si="33"/>
        <v>35962.588669953999</v>
      </c>
    </row>
    <row r="1015" spans="1:6">
      <c r="A1015" s="3">
        <v>0.72341673204105805</v>
      </c>
      <c r="B1015" s="3">
        <v>19032.540973070802</v>
      </c>
      <c r="C1015" s="3">
        <v>1.28225649781774</v>
      </c>
      <c r="D1015" s="3">
        <v>57366.420852958203</v>
      </c>
      <c r="E1015" s="1">
        <f t="shared" si="32"/>
        <v>0.55883976577668193</v>
      </c>
      <c r="F1015" s="1">
        <f t="shared" si="33"/>
        <v>38333.879879887405</v>
      </c>
    </row>
    <row r="1016" spans="1:6">
      <c r="A1016" s="3">
        <v>0.69546926437335599</v>
      </c>
      <c r="B1016" s="3">
        <v>19542.4921377477</v>
      </c>
      <c r="C1016" s="3">
        <v>1.21542087666621</v>
      </c>
      <c r="D1016" s="3">
        <v>56166.118464175997</v>
      </c>
      <c r="E1016" s="1">
        <f t="shared" si="32"/>
        <v>0.51995161229285403</v>
      </c>
      <c r="F1016" s="1">
        <f t="shared" si="33"/>
        <v>36623.626326428297</v>
      </c>
    </row>
    <row r="1017" spans="1:6">
      <c r="A1017" s="3">
        <v>0.750166215816228</v>
      </c>
      <c r="B1017" s="3">
        <v>15815.572833463</v>
      </c>
      <c r="C1017" s="3">
        <v>1.3084452905977699</v>
      </c>
      <c r="D1017" s="3">
        <v>52103.376345411001</v>
      </c>
      <c r="E1017" s="1">
        <f t="shared" si="32"/>
        <v>0.55827907478154193</v>
      </c>
      <c r="F1017" s="1">
        <f t="shared" si="33"/>
        <v>36287.803511948005</v>
      </c>
    </row>
    <row r="1018" spans="1:6">
      <c r="A1018" s="3">
        <v>0.76565193816930499</v>
      </c>
      <c r="B1018" s="3">
        <v>17385.864505666399</v>
      </c>
      <c r="C1018" s="3">
        <v>1.3365076559973901</v>
      </c>
      <c r="D1018" s="3">
        <v>53776.869197619897</v>
      </c>
      <c r="E1018" s="1">
        <f t="shared" si="32"/>
        <v>0.57085571782808509</v>
      </c>
      <c r="F1018" s="1">
        <f t="shared" si="33"/>
        <v>36391.004691953494</v>
      </c>
    </row>
    <row r="1019" spans="1:6">
      <c r="A1019" s="3">
        <v>0.69000946470884506</v>
      </c>
      <c r="B1019" s="3">
        <v>21247.3033589431</v>
      </c>
      <c r="C1019" s="3">
        <v>1.1953143988986801</v>
      </c>
      <c r="D1019" s="3">
        <v>60033.681248885303</v>
      </c>
      <c r="E1019" s="1">
        <f t="shared" si="32"/>
        <v>0.50530493418983502</v>
      </c>
      <c r="F1019" s="1">
        <f t="shared" si="33"/>
        <v>38786.377889942203</v>
      </c>
    </row>
    <row r="1020" spans="1:6">
      <c r="A1020" s="3">
        <v>0.75508867945367997</v>
      </c>
      <c r="B1020" s="3">
        <v>20551.9625198051</v>
      </c>
      <c r="C1020" s="3">
        <v>1.2846955573102901</v>
      </c>
      <c r="D1020" s="3">
        <v>57222.621576399397</v>
      </c>
      <c r="E1020" s="1">
        <f t="shared" si="32"/>
        <v>0.52960687785661009</v>
      </c>
      <c r="F1020" s="1">
        <f t="shared" si="33"/>
        <v>36670.659056594297</v>
      </c>
    </row>
    <row r="1021" spans="1:6">
      <c r="A1021" s="3">
        <v>0.74142895926558405</v>
      </c>
      <c r="B1021" s="3">
        <v>20854.924580076698</v>
      </c>
      <c r="C1021" s="3">
        <v>1.29438612738656</v>
      </c>
      <c r="D1021" s="3">
        <v>59797.962761107701</v>
      </c>
      <c r="E1021" s="1">
        <f t="shared" si="32"/>
        <v>0.55295716812097595</v>
      </c>
      <c r="F1021" s="1">
        <f t="shared" si="33"/>
        <v>38943.038181031006</v>
      </c>
    </row>
    <row r="1022" spans="1:6">
      <c r="A1022" s="3">
        <v>0.70537868031425599</v>
      </c>
      <c r="B1022" s="3">
        <v>16706.1032174557</v>
      </c>
      <c r="C1022" s="3">
        <v>1.2278182282646299</v>
      </c>
      <c r="D1022" s="3">
        <v>52938.530609431</v>
      </c>
      <c r="E1022" s="1">
        <f t="shared" si="32"/>
        <v>0.52243954795037395</v>
      </c>
      <c r="F1022" s="1">
        <f t="shared" si="33"/>
        <v>36232.427391975303</v>
      </c>
    </row>
    <row r="1023" spans="1:6">
      <c r="A1023" s="3">
        <v>0.69464950269714498</v>
      </c>
      <c r="B1023" s="3">
        <v>17935.384740643702</v>
      </c>
      <c r="C1023" s="3">
        <v>1.2170177238253399</v>
      </c>
      <c r="D1023" s="3">
        <v>55236.2272568521</v>
      </c>
      <c r="E1023" s="1">
        <f t="shared" si="32"/>
        <v>0.52236822112819492</v>
      </c>
      <c r="F1023" s="1">
        <f t="shared" si="33"/>
        <v>37300.842516208402</v>
      </c>
    </row>
    <row r="1024" spans="1:6">
      <c r="A1024" s="3">
        <v>0.67855262257744697</v>
      </c>
      <c r="B1024" s="3">
        <v>17408.7005086711</v>
      </c>
      <c r="C1024" s="3">
        <v>1.1689107202328799</v>
      </c>
      <c r="D1024" s="3">
        <v>54345.2585174306</v>
      </c>
      <c r="E1024" s="1">
        <f t="shared" si="32"/>
        <v>0.49035809765543292</v>
      </c>
      <c r="F1024" s="1">
        <f t="shared" si="33"/>
        <v>36936.558008759501</v>
      </c>
    </row>
    <row r="1025" spans="1:6">
      <c r="A1025" s="3">
        <v>0.70928658850455195</v>
      </c>
      <c r="B1025" s="3">
        <v>23024.932910845298</v>
      </c>
      <c r="C1025" s="3">
        <v>1.2100380634112</v>
      </c>
      <c r="D1025" s="3">
        <v>61668.539625484504</v>
      </c>
      <c r="E1025" s="1">
        <f t="shared" si="32"/>
        <v>0.50075147490664806</v>
      </c>
      <c r="F1025" s="1">
        <f t="shared" si="33"/>
        <v>38643.606714639202</v>
      </c>
    </row>
    <row r="1026" spans="1:6">
      <c r="A1026" s="3">
        <v>0.70870140217345601</v>
      </c>
      <c r="B1026" s="3">
        <v>20342.029633521499</v>
      </c>
      <c r="C1026" s="3">
        <v>1.2099333584983201</v>
      </c>
      <c r="D1026" s="3">
        <v>55153.789456563798</v>
      </c>
      <c r="E1026" s="1">
        <f t="shared" si="32"/>
        <v>0.50123195632486406</v>
      </c>
      <c r="F1026" s="1">
        <f t="shared" si="33"/>
        <v>34811.759823042303</v>
      </c>
    </row>
    <row r="1027" spans="1:6">
      <c r="A1027" s="3">
        <v>0.69055378666907896</v>
      </c>
      <c r="B1027" s="3">
        <v>19757.3483152101</v>
      </c>
      <c r="C1027" s="3">
        <v>1.20823680814905</v>
      </c>
      <c r="D1027" s="3">
        <v>57437.4839677618</v>
      </c>
      <c r="E1027" s="1">
        <f t="shared" si="32"/>
        <v>0.51768302147997103</v>
      </c>
      <c r="F1027" s="1">
        <f t="shared" si="33"/>
        <v>37680.135652551704</v>
      </c>
    </row>
    <row r="1028" spans="1:6">
      <c r="A1028" s="3">
        <v>0.69342808856570803</v>
      </c>
      <c r="B1028" s="3">
        <v>20489.115324513601</v>
      </c>
      <c r="C1028" s="3">
        <v>1.17649424141909</v>
      </c>
      <c r="D1028" s="3">
        <v>57431.541665442899</v>
      </c>
      <c r="E1028" s="1">
        <f t="shared" ref="E1028:E1091" si="34">C1028-A1028</f>
        <v>0.48306615285338195</v>
      </c>
      <c r="F1028" s="1">
        <f t="shared" ref="F1028:F1091" si="35">D1028-B1028</f>
        <v>36942.426340929298</v>
      </c>
    </row>
    <row r="1029" spans="1:6">
      <c r="A1029" s="3">
        <v>0.73806945586410999</v>
      </c>
      <c r="B1029" s="3">
        <v>17224.385619491099</v>
      </c>
      <c r="C1029" s="3">
        <v>1.1987657084291401</v>
      </c>
      <c r="D1029" s="3">
        <v>50804.582992884199</v>
      </c>
      <c r="E1029" s="1">
        <f t="shared" si="34"/>
        <v>0.46069625256503011</v>
      </c>
      <c r="F1029" s="1">
        <f t="shared" si="35"/>
        <v>33580.197373393101</v>
      </c>
    </row>
    <row r="1030" spans="1:6">
      <c r="A1030" s="3">
        <v>0.72119183644472695</v>
      </c>
      <c r="B1030" s="3">
        <v>20407.3528832384</v>
      </c>
      <c r="C1030" s="3">
        <v>1.2212952660602201</v>
      </c>
      <c r="D1030" s="3">
        <v>58598.661907562302</v>
      </c>
      <c r="E1030" s="1">
        <f t="shared" si="34"/>
        <v>0.50010342961549314</v>
      </c>
      <c r="F1030" s="1">
        <f t="shared" si="35"/>
        <v>38191.309024323898</v>
      </c>
    </row>
    <row r="1031" spans="1:6">
      <c r="A1031" s="3">
        <v>0.714660552095711</v>
      </c>
      <c r="B1031" s="3">
        <v>19352.0657749897</v>
      </c>
      <c r="C1031" s="3">
        <v>1.2532229961366499</v>
      </c>
      <c r="D1031" s="3">
        <v>55852.4230043879</v>
      </c>
      <c r="E1031" s="1">
        <f t="shared" si="34"/>
        <v>0.53856244404093889</v>
      </c>
      <c r="F1031" s="1">
        <f t="shared" si="35"/>
        <v>36500.3572293982</v>
      </c>
    </row>
    <row r="1032" spans="1:6">
      <c r="A1032" s="3">
        <v>0.70394075126901001</v>
      </c>
      <c r="B1032" s="3">
        <v>19238.592937911999</v>
      </c>
      <c r="C1032" s="3">
        <v>1.22871195365798</v>
      </c>
      <c r="D1032" s="3">
        <v>55696.4951231866</v>
      </c>
      <c r="E1032" s="1">
        <f t="shared" si="34"/>
        <v>0.52477120238897002</v>
      </c>
      <c r="F1032" s="1">
        <f t="shared" si="35"/>
        <v>36457.902185274601</v>
      </c>
    </row>
    <row r="1033" spans="1:6">
      <c r="A1033" s="3">
        <v>0.68618438789334302</v>
      </c>
      <c r="B1033" s="3">
        <v>23662.7796900227</v>
      </c>
      <c r="C1033" s="3">
        <v>1.2295732690980501</v>
      </c>
      <c r="D1033" s="3">
        <v>60139.955189180298</v>
      </c>
      <c r="E1033" s="1">
        <f t="shared" si="34"/>
        <v>0.54338888120470707</v>
      </c>
      <c r="F1033" s="1">
        <f t="shared" si="35"/>
        <v>36477.175499157602</v>
      </c>
    </row>
    <row r="1034" spans="1:6">
      <c r="A1034" s="3">
        <v>0.69267167095445903</v>
      </c>
      <c r="B1034" s="3">
        <v>23159.879535368698</v>
      </c>
      <c r="C1034" s="3">
        <v>1.19692599871585</v>
      </c>
      <c r="D1034" s="3">
        <v>62580.101348668097</v>
      </c>
      <c r="E1034" s="1">
        <f t="shared" si="34"/>
        <v>0.50425432776139101</v>
      </c>
      <c r="F1034" s="1">
        <f t="shared" si="35"/>
        <v>39420.221813299402</v>
      </c>
    </row>
    <row r="1035" spans="1:6">
      <c r="A1035" s="3">
        <v>0.68565276032766798</v>
      </c>
      <c r="B1035" s="3">
        <v>20464.334470084999</v>
      </c>
      <c r="C1035" s="3">
        <v>1.1633714786818199</v>
      </c>
      <c r="D1035" s="3">
        <v>57685.437144501302</v>
      </c>
      <c r="E1035" s="1">
        <f t="shared" si="34"/>
        <v>0.47771871835415192</v>
      </c>
      <c r="F1035" s="1">
        <f t="shared" si="35"/>
        <v>37221.102674416303</v>
      </c>
    </row>
    <row r="1036" spans="1:6">
      <c r="A1036" s="3">
        <v>0.72887639323826903</v>
      </c>
      <c r="B1036" s="3">
        <v>19384.608887158</v>
      </c>
      <c r="C1036" s="3">
        <v>1.2803441911165601</v>
      </c>
      <c r="D1036" s="3">
        <v>58810.400416740602</v>
      </c>
      <c r="E1036" s="1">
        <f t="shared" si="34"/>
        <v>0.55146779787829103</v>
      </c>
      <c r="F1036" s="1">
        <f t="shared" si="35"/>
        <v>39425.791529582602</v>
      </c>
    </row>
    <row r="1037" spans="1:6">
      <c r="A1037" s="3">
        <v>0.71741505810804695</v>
      </c>
      <c r="B1037" s="3">
        <v>18169.2025686737</v>
      </c>
      <c r="C1037" s="3">
        <v>1.25066391886685</v>
      </c>
      <c r="D1037" s="3">
        <v>53035.691992583001</v>
      </c>
      <c r="E1037" s="1">
        <f t="shared" si="34"/>
        <v>0.53324886075880307</v>
      </c>
      <c r="F1037" s="1">
        <f t="shared" si="35"/>
        <v>34866.489423909297</v>
      </c>
    </row>
    <row r="1038" spans="1:6">
      <c r="A1038" s="3">
        <v>0.68078630795538198</v>
      </c>
      <c r="B1038" s="3">
        <v>16710.893134515201</v>
      </c>
      <c r="C1038" s="3">
        <v>1.16316719648518</v>
      </c>
      <c r="D1038" s="3">
        <v>52856.4162855088</v>
      </c>
      <c r="E1038" s="1">
        <f t="shared" si="34"/>
        <v>0.48238088852979799</v>
      </c>
      <c r="F1038" s="1">
        <f t="shared" si="35"/>
        <v>36145.523150993598</v>
      </c>
    </row>
    <row r="1039" spans="1:6">
      <c r="A1039" s="3">
        <v>0.65590012501412698</v>
      </c>
      <c r="B1039" s="3">
        <v>18018.968573636699</v>
      </c>
      <c r="C1039" s="3">
        <v>1.11992948103146</v>
      </c>
      <c r="D1039" s="3">
        <v>54763.478212446302</v>
      </c>
      <c r="E1039" s="1">
        <f t="shared" si="34"/>
        <v>0.46402935601733297</v>
      </c>
      <c r="F1039" s="1">
        <f t="shared" si="35"/>
        <v>36744.509638809599</v>
      </c>
    </row>
    <row r="1040" spans="1:6">
      <c r="A1040" s="3">
        <v>0.67769736804107505</v>
      </c>
      <c r="B1040" s="3">
        <v>18198.4007655286</v>
      </c>
      <c r="C1040" s="3">
        <v>1.1360318934601501</v>
      </c>
      <c r="D1040" s="3">
        <v>54009.237235931498</v>
      </c>
      <c r="E1040" s="1">
        <f t="shared" si="34"/>
        <v>0.45833452541907505</v>
      </c>
      <c r="F1040" s="1">
        <f t="shared" si="35"/>
        <v>35810.836470402894</v>
      </c>
    </row>
    <row r="1041" spans="1:6">
      <c r="A1041" s="3">
        <v>0.69973557690194099</v>
      </c>
      <c r="B1041" s="3">
        <v>24368.446115155399</v>
      </c>
      <c r="C1041" s="3">
        <v>1.2335873115140601</v>
      </c>
      <c r="D1041" s="3">
        <v>62718.834357258696</v>
      </c>
      <c r="E1041" s="1">
        <f t="shared" si="34"/>
        <v>0.5338517346121191</v>
      </c>
      <c r="F1041" s="1">
        <f t="shared" si="35"/>
        <v>38350.388242103298</v>
      </c>
    </row>
    <row r="1042" spans="1:6">
      <c r="A1042" s="3">
        <v>0.70161195199515902</v>
      </c>
      <c r="B1042" s="3">
        <v>21077.490044546899</v>
      </c>
      <c r="C1042" s="3">
        <v>1.2126767185340901</v>
      </c>
      <c r="D1042" s="3">
        <v>57739.229961216399</v>
      </c>
      <c r="E1042" s="1">
        <f t="shared" si="34"/>
        <v>0.51106476653893107</v>
      </c>
      <c r="F1042" s="1">
        <f t="shared" si="35"/>
        <v>36661.739916669496</v>
      </c>
    </row>
    <row r="1043" spans="1:6">
      <c r="A1043" s="3">
        <v>0.71913090908773603</v>
      </c>
      <c r="B1043" s="3">
        <v>16581.4336200937</v>
      </c>
      <c r="C1043" s="3">
        <v>1.24968986326466</v>
      </c>
      <c r="D1043" s="3">
        <v>53167.308827653898</v>
      </c>
      <c r="E1043" s="1">
        <f t="shared" si="34"/>
        <v>0.530558954176924</v>
      </c>
      <c r="F1043" s="1">
        <f t="shared" si="35"/>
        <v>36585.875207560195</v>
      </c>
    </row>
    <row r="1044" spans="1:6">
      <c r="A1044" s="3">
        <v>0.73061386290988795</v>
      </c>
      <c r="B1044" s="3">
        <v>15873.465492069699</v>
      </c>
      <c r="C1044" s="3">
        <v>1.27643500874975</v>
      </c>
      <c r="D1044" s="3">
        <v>52167.418769280499</v>
      </c>
      <c r="E1044" s="1">
        <f t="shared" si="34"/>
        <v>0.54582114583986208</v>
      </c>
      <c r="F1044" s="1">
        <f t="shared" si="35"/>
        <v>36293.9532772108</v>
      </c>
    </row>
    <row r="1045" spans="1:6">
      <c r="A1045" s="3">
        <v>0.75367640011449899</v>
      </c>
      <c r="B1045" s="3">
        <v>21308.2631291623</v>
      </c>
      <c r="C1045" s="3">
        <v>1.2964845300933101</v>
      </c>
      <c r="D1045" s="3">
        <v>57459.380677879002</v>
      </c>
      <c r="E1045" s="1">
        <f t="shared" si="34"/>
        <v>0.54280812997881112</v>
      </c>
      <c r="F1045" s="1">
        <f t="shared" si="35"/>
        <v>36151.117548716706</v>
      </c>
    </row>
    <row r="1046" spans="1:6">
      <c r="A1046" s="3">
        <v>0.75261549606259304</v>
      </c>
      <c r="B1046" s="3">
        <v>19477.4276221443</v>
      </c>
      <c r="C1046" s="3">
        <v>1.3157319423409599</v>
      </c>
      <c r="D1046" s="3">
        <v>56971.886592126699</v>
      </c>
      <c r="E1046" s="1">
        <f t="shared" si="34"/>
        <v>0.56311644627836688</v>
      </c>
      <c r="F1046" s="1">
        <f t="shared" si="35"/>
        <v>37494.458969982399</v>
      </c>
    </row>
    <row r="1047" spans="1:6">
      <c r="A1047" s="3">
        <v>0.73919377710158696</v>
      </c>
      <c r="B1047" s="3">
        <v>17106.173539141899</v>
      </c>
      <c r="C1047" s="3">
        <v>1.2720544622313299</v>
      </c>
      <c r="D1047" s="3">
        <v>52327.060708250901</v>
      </c>
      <c r="E1047" s="1">
        <f t="shared" si="34"/>
        <v>0.53286068512974294</v>
      </c>
      <c r="F1047" s="1">
        <f t="shared" si="35"/>
        <v>35220.887169109003</v>
      </c>
    </row>
    <row r="1048" spans="1:6">
      <c r="A1048" s="3">
        <v>0.71307451313032399</v>
      </c>
      <c r="B1048" s="3">
        <v>16754.4474367527</v>
      </c>
      <c r="C1048" s="3">
        <v>1.25354376512546</v>
      </c>
      <c r="D1048" s="3">
        <v>54502.311763565202</v>
      </c>
      <c r="E1048" s="1">
        <f t="shared" si="34"/>
        <v>0.54046925199513596</v>
      </c>
      <c r="F1048" s="1">
        <f t="shared" si="35"/>
        <v>37747.864326812502</v>
      </c>
    </row>
    <row r="1049" spans="1:6">
      <c r="A1049" s="3">
        <v>0.70940035160589399</v>
      </c>
      <c r="B1049" s="3">
        <v>21675.29502894</v>
      </c>
      <c r="C1049" s="3">
        <v>1.2162221605644901</v>
      </c>
      <c r="D1049" s="3">
        <v>58588.385704057699</v>
      </c>
      <c r="E1049" s="1">
        <f t="shared" si="34"/>
        <v>0.50682180895859608</v>
      </c>
      <c r="F1049" s="1">
        <f t="shared" si="35"/>
        <v>36913.090675117695</v>
      </c>
    </row>
    <row r="1050" spans="1:6">
      <c r="A1050" s="3">
        <v>0.71250419940227505</v>
      </c>
      <c r="B1050" s="3">
        <v>25875.084682143501</v>
      </c>
      <c r="C1050" s="3">
        <v>1.2517331132140299</v>
      </c>
      <c r="D1050" s="3">
        <v>66985.212248555399</v>
      </c>
      <c r="E1050" s="1">
        <f t="shared" si="34"/>
        <v>0.53922891381175486</v>
      </c>
      <c r="F1050" s="1">
        <f t="shared" si="35"/>
        <v>41110.127566411902</v>
      </c>
    </row>
    <row r="1051" spans="1:6">
      <c r="A1051" s="3">
        <v>0.728144524225949</v>
      </c>
      <c r="B1051" s="3">
        <v>17782.331706957299</v>
      </c>
      <c r="C1051" s="3">
        <v>1.28087577319166</v>
      </c>
      <c r="D1051" s="3">
        <v>55411.767661486803</v>
      </c>
      <c r="E1051" s="1">
        <f t="shared" si="34"/>
        <v>0.55273124896571102</v>
      </c>
      <c r="F1051" s="1">
        <f t="shared" si="35"/>
        <v>37629.435954529501</v>
      </c>
    </row>
    <row r="1052" spans="1:6">
      <c r="A1052" s="3">
        <v>0.73991709491049096</v>
      </c>
      <c r="B1052" s="3">
        <v>19345.047199347599</v>
      </c>
      <c r="C1052" s="3">
        <v>1.2723761726262399</v>
      </c>
      <c r="D1052" s="3">
        <v>58089.299654297603</v>
      </c>
      <c r="E1052" s="1">
        <f t="shared" si="34"/>
        <v>0.53245907771574896</v>
      </c>
      <c r="F1052" s="1">
        <f t="shared" si="35"/>
        <v>38744.252454950009</v>
      </c>
    </row>
    <row r="1053" spans="1:6">
      <c r="A1053" s="3">
        <v>0.69128856373469105</v>
      </c>
      <c r="B1053" s="3">
        <v>19924.336932713399</v>
      </c>
      <c r="C1053" s="3">
        <v>1.20288092622188</v>
      </c>
      <c r="D1053" s="3">
        <v>57363.033592811902</v>
      </c>
      <c r="E1053" s="1">
        <f t="shared" si="34"/>
        <v>0.51159236248718898</v>
      </c>
      <c r="F1053" s="1">
        <f t="shared" si="35"/>
        <v>37438.696660098503</v>
      </c>
    </row>
    <row r="1054" spans="1:6">
      <c r="A1054" s="3">
        <v>0.74746456118584104</v>
      </c>
      <c r="B1054" s="3">
        <v>20784.354700678399</v>
      </c>
      <c r="C1054" s="3">
        <v>1.2723204234196701</v>
      </c>
      <c r="D1054" s="3">
        <v>59963.448804885797</v>
      </c>
      <c r="E1054" s="1">
        <f t="shared" si="34"/>
        <v>0.52485586223382907</v>
      </c>
      <c r="F1054" s="1">
        <f t="shared" si="35"/>
        <v>39179.094104207397</v>
      </c>
    </row>
    <row r="1055" spans="1:6">
      <c r="A1055" s="3">
        <v>0.692141242417467</v>
      </c>
      <c r="B1055" s="3">
        <v>18763.3802392541</v>
      </c>
      <c r="C1055" s="3">
        <v>1.18158918142351</v>
      </c>
      <c r="D1055" s="3">
        <v>55039.5151440872</v>
      </c>
      <c r="E1055" s="1">
        <f t="shared" si="34"/>
        <v>0.489447939006043</v>
      </c>
      <c r="F1055" s="1">
        <f t="shared" si="35"/>
        <v>36276.134904833103</v>
      </c>
    </row>
    <row r="1056" spans="1:6">
      <c r="A1056" s="3">
        <v>0.71568295176949304</v>
      </c>
      <c r="B1056" s="3">
        <v>22333.032798927499</v>
      </c>
      <c r="C1056" s="3">
        <v>1.2102346664547601</v>
      </c>
      <c r="D1056" s="3">
        <v>57931.2923256781</v>
      </c>
      <c r="E1056" s="1">
        <f t="shared" si="34"/>
        <v>0.49455171468526704</v>
      </c>
      <c r="F1056" s="1">
        <f t="shared" si="35"/>
        <v>35598.259526750597</v>
      </c>
    </row>
    <row r="1057" spans="1:6">
      <c r="A1057" s="3">
        <v>0.729770449102074</v>
      </c>
      <c r="B1057" s="3">
        <v>21902.799441717802</v>
      </c>
      <c r="C1057" s="3">
        <v>1.2560838651784301</v>
      </c>
      <c r="D1057" s="3">
        <v>59841.155813211401</v>
      </c>
      <c r="E1057" s="1">
        <f t="shared" si="34"/>
        <v>0.52631341607635607</v>
      </c>
      <c r="F1057" s="1">
        <f t="shared" si="35"/>
        <v>37938.356371493603</v>
      </c>
    </row>
    <row r="1058" spans="1:6">
      <c r="A1058" s="3">
        <v>0.76451503898585005</v>
      </c>
      <c r="B1058" s="3">
        <v>22566.7968853778</v>
      </c>
      <c r="C1058" s="3">
        <v>1.33769003450475</v>
      </c>
      <c r="D1058" s="3">
        <v>59432.826613001402</v>
      </c>
      <c r="E1058" s="1">
        <f t="shared" si="34"/>
        <v>0.57317499551889994</v>
      </c>
      <c r="F1058" s="1">
        <f t="shared" si="35"/>
        <v>36866.029727623602</v>
      </c>
    </row>
    <row r="1059" spans="1:6">
      <c r="A1059" s="3">
        <v>0.68801344952226995</v>
      </c>
      <c r="B1059" s="3">
        <v>20273.753904235498</v>
      </c>
      <c r="C1059" s="3">
        <v>1.19789205422884</v>
      </c>
      <c r="D1059" s="3">
        <v>57183.666673697</v>
      </c>
      <c r="E1059" s="1">
        <f t="shared" si="34"/>
        <v>0.50987860470657009</v>
      </c>
      <c r="F1059" s="1">
        <f t="shared" si="35"/>
        <v>36909.912769461502</v>
      </c>
    </row>
    <row r="1060" spans="1:6">
      <c r="A1060" s="3">
        <v>0.718182449681111</v>
      </c>
      <c r="B1060" s="3">
        <v>23529.606792262199</v>
      </c>
      <c r="C1060" s="3">
        <v>1.24330268384896</v>
      </c>
      <c r="D1060" s="3">
        <v>63104.249798481098</v>
      </c>
      <c r="E1060" s="1">
        <f t="shared" si="34"/>
        <v>0.52512023416784903</v>
      </c>
      <c r="F1060" s="1">
        <f t="shared" si="35"/>
        <v>39574.643006218903</v>
      </c>
    </row>
    <row r="1061" spans="1:6">
      <c r="A1061" s="3">
        <v>0.65532207687920996</v>
      </c>
      <c r="B1061" s="3">
        <v>17591.651728271801</v>
      </c>
      <c r="C1061" s="3">
        <v>1.15604522150347</v>
      </c>
      <c r="D1061" s="3">
        <v>53078.751747750299</v>
      </c>
      <c r="E1061" s="1">
        <f t="shared" si="34"/>
        <v>0.50072314462426004</v>
      </c>
      <c r="F1061" s="1">
        <f t="shared" si="35"/>
        <v>35487.100019478501</v>
      </c>
    </row>
    <row r="1062" spans="1:6">
      <c r="A1062" s="3">
        <v>0.71051255570374605</v>
      </c>
      <c r="B1062" s="3">
        <v>15698.7852698473</v>
      </c>
      <c r="C1062" s="3">
        <v>1.2171396904001099</v>
      </c>
      <c r="D1062" s="3">
        <v>50899.484966339201</v>
      </c>
      <c r="E1062" s="1">
        <f t="shared" si="34"/>
        <v>0.50662713469636389</v>
      </c>
      <c r="F1062" s="1">
        <f t="shared" si="35"/>
        <v>35200.699696491902</v>
      </c>
    </row>
    <row r="1063" spans="1:6">
      <c r="A1063" s="3">
        <v>0.68882013585813695</v>
      </c>
      <c r="B1063" s="3">
        <v>19827.039710794299</v>
      </c>
      <c r="C1063" s="3">
        <v>1.18698823858964</v>
      </c>
      <c r="D1063" s="3">
        <v>57624.845334939397</v>
      </c>
      <c r="E1063" s="1">
        <f t="shared" si="34"/>
        <v>0.49816810273150303</v>
      </c>
      <c r="F1063" s="1">
        <f t="shared" si="35"/>
        <v>37797.805624145098</v>
      </c>
    </row>
    <row r="1064" spans="1:6">
      <c r="A1064" s="3">
        <v>0.71156705673860199</v>
      </c>
      <c r="B1064" s="3">
        <v>18559.0527569111</v>
      </c>
      <c r="C1064" s="3">
        <v>1.22219354767592</v>
      </c>
      <c r="D1064" s="3">
        <v>54127.9712041452</v>
      </c>
      <c r="E1064" s="1">
        <f t="shared" si="34"/>
        <v>0.51062649093731804</v>
      </c>
      <c r="F1064" s="1">
        <f t="shared" si="35"/>
        <v>35568.9184472341</v>
      </c>
    </row>
    <row r="1065" spans="1:6">
      <c r="A1065" s="3">
        <v>0.68474911212053902</v>
      </c>
      <c r="B1065" s="3">
        <v>23277.0099857938</v>
      </c>
      <c r="C1065" s="3">
        <v>1.19546292792194</v>
      </c>
      <c r="D1065" s="3">
        <v>64813.525555712004</v>
      </c>
      <c r="E1065" s="1">
        <f t="shared" si="34"/>
        <v>0.51071381580140096</v>
      </c>
      <c r="F1065" s="1">
        <f t="shared" si="35"/>
        <v>41536.515569918207</v>
      </c>
    </row>
    <row r="1066" spans="1:6">
      <c r="A1066" s="3">
        <v>0.69949018261134099</v>
      </c>
      <c r="B1066" s="3">
        <v>20934.949475089001</v>
      </c>
      <c r="C1066" s="3">
        <v>1.20204792095372</v>
      </c>
      <c r="D1066" s="3">
        <v>61476.679347560799</v>
      </c>
      <c r="E1066" s="1">
        <f t="shared" si="34"/>
        <v>0.50255773834237905</v>
      </c>
      <c r="F1066" s="1">
        <f t="shared" si="35"/>
        <v>40541.729872471798</v>
      </c>
    </row>
    <row r="1067" spans="1:6">
      <c r="A1067" s="3">
        <v>0.72961098989165496</v>
      </c>
      <c r="B1067" s="3">
        <v>22478.317548725801</v>
      </c>
      <c r="C1067" s="3">
        <v>1.2428351887612701</v>
      </c>
      <c r="D1067" s="3">
        <v>61787.275620057502</v>
      </c>
      <c r="E1067" s="1">
        <f t="shared" si="34"/>
        <v>0.51322419886961512</v>
      </c>
      <c r="F1067" s="1">
        <f t="shared" si="35"/>
        <v>39308.958071331697</v>
      </c>
    </row>
    <row r="1068" spans="1:6">
      <c r="A1068" s="3">
        <v>0.66025105886980895</v>
      </c>
      <c r="B1068" s="3">
        <v>19676.266749314698</v>
      </c>
      <c r="C1068" s="3">
        <v>1.1520117128723699</v>
      </c>
      <c r="D1068" s="3">
        <v>57050.949962124701</v>
      </c>
      <c r="E1068" s="1">
        <f t="shared" si="34"/>
        <v>0.49176065400256097</v>
      </c>
      <c r="F1068" s="1">
        <f t="shared" si="35"/>
        <v>37374.683212810007</v>
      </c>
    </row>
    <row r="1069" spans="1:6">
      <c r="A1069" s="3">
        <v>0.71058430948662799</v>
      </c>
      <c r="B1069" s="3">
        <v>19548.1726476248</v>
      </c>
      <c r="C1069" s="3">
        <v>1.21745053878149</v>
      </c>
      <c r="D1069" s="3">
        <v>56544.0990835146</v>
      </c>
      <c r="E1069" s="1">
        <f t="shared" si="34"/>
        <v>0.50686622929486203</v>
      </c>
      <c r="F1069" s="1">
        <f t="shared" si="35"/>
        <v>36995.9264358898</v>
      </c>
    </row>
    <row r="1070" spans="1:6">
      <c r="A1070" s="3">
        <v>0.72378958355850298</v>
      </c>
      <c r="B1070" s="3">
        <v>20598.070429074502</v>
      </c>
      <c r="C1070" s="3">
        <v>1.24664045794547</v>
      </c>
      <c r="D1070" s="3">
        <v>56865.035534475603</v>
      </c>
      <c r="E1070" s="1">
        <f t="shared" si="34"/>
        <v>0.52285087438696698</v>
      </c>
      <c r="F1070" s="1">
        <f t="shared" si="35"/>
        <v>36266.965105401105</v>
      </c>
    </row>
    <row r="1071" spans="1:6">
      <c r="A1071" s="3">
        <v>0.67368416367640405</v>
      </c>
      <c r="B1071" s="3">
        <v>23126.2236721913</v>
      </c>
      <c r="C1071" s="3">
        <v>1.1790421201571499</v>
      </c>
      <c r="D1071" s="3">
        <v>61190.002799332498</v>
      </c>
      <c r="E1071" s="1">
        <f t="shared" si="34"/>
        <v>0.50535795648074588</v>
      </c>
      <c r="F1071" s="1">
        <f t="shared" si="35"/>
        <v>38063.779127141199</v>
      </c>
    </row>
    <row r="1072" spans="1:6">
      <c r="A1072" s="3">
        <v>0.72485095832144397</v>
      </c>
      <c r="B1072" s="3">
        <v>18468.779907837201</v>
      </c>
      <c r="C1072" s="3">
        <v>1.2679928422625999</v>
      </c>
      <c r="D1072" s="3">
        <v>55355.7392761468</v>
      </c>
      <c r="E1072" s="1">
        <f t="shared" si="34"/>
        <v>0.54314188394115592</v>
      </c>
      <c r="F1072" s="1">
        <f t="shared" si="35"/>
        <v>36886.959368309603</v>
      </c>
    </row>
    <row r="1073" spans="1:6">
      <c r="A1073" s="3">
        <v>0.72798634232488302</v>
      </c>
      <c r="B1073" s="3">
        <v>21130.207525185899</v>
      </c>
      <c r="C1073" s="3">
        <v>1.2496670084861501</v>
      </c>
      <c r="D1073" s="3">
        <v>57431.4058467129</v>
      </c>
      <c r="E1073" s="1">
        <f t="shared" si="34"/>
        <v>0.52168066616126707</v>
      </c>
      <c r="F1073" s="1">
        <f t="shared" si="35"/>
        <v>36301.198321527001</v>
      </c>
    </row>
    <row r="1074" spans="1:6">
      <c r="A1074" s="3">
        <v>0.70810347312631305</v>
      </c>
      <c r="B1074" s="3">
        <v>21714.0155305031</v>
      </c>
      <c r="C1074" s="3">
        <v>1.2296061963682301</v>
      </c>
      <c r="D1074" s="3">
        <v>61815.863182324501</v>
      </c>
      <c r="E1074" s="1">
        <f t="shared" si="34"/>
        <v>0.52150272324191704</v>
      </c>
      <c r="F1074" s="1">
        <f t="shared" si="35"/>
        <v>40101.847651821401</v>
      </c>
    </row>
    <row r="1075" spans="1:6">
      <c r="A1075" s="3">
        <v>0.67431981362360505</v>
      </c>
      <c r="B1075" s="3">
        <v>19211.0785189774</v>
      </c>
      <c r="C1075" s="3">
        <v>1.1578100719195199</v>
      </c>
      <c r="D1075" s="3">
        <v>54619.717115786603</v>
      </c>
      <c r="E1075" s="1">
        <f t="shared" si="34"/>
        <v>0.48349025829591485</v>
      </c>
      <c r="F1075" s="1">
        <f t="shared" si="35"/>
        <v>35408.638596809207</v>
      </c>
    </row>
    <row r="1076" spans="1:6">
      <c r="A1076" s="3">
        <v>0.75924876425911703</v>
      </c>
      <c r="B1076" s="3">
        <v>20520.040523134699</v>
      </c>
      <c r="C1076" s="3">
        <v>1.3497811743124499</v>
      </c>
      <c r="D1076" s="3">
        <v>57722.449655074503</v>
      </c>
      <c r="E1076" s="1">
        <f t="shared" si="34"/>
        <v>0.5905324100533329</v>
      </c>
      <c r="F1076" s="1">
        <f t="shared" si="35"/>
        <v>37202.409131939799</v>
      </c>
    </row>
    <row r="1077" spans="1:6">
      <c r="A1077" s="3">
        <v>0.70580903920290705</v>
      </c>
      <c r="B1077" s="3">
        <v>21481.271089475398</v>
      </c>
      <c r="C1077" s="3">
        <v>1.2378192075380601</v>
      </c>
      <c r="D1077" s="3">
        <v>60327.289849275701</v>
      </c>
      <c r="E1077" s="1">
        <f t="shared" si="34"/>
        <v>0.53201016833515302</v>
      </c>
      <c r="F1077" s="1">
        <f t="shared" si="35"/>
        <v>38846.018759800303</v>
      </c>
    </row>
    <row r="1078" spans="1:6">
      <c r="A1078" s="3">
        <v>0.66696477571017898</v>
      </c>
      <c r="B1078" s="3">
        <v>21435.809711622202</v>
      </c>
      <c r="C1078" s="3">
        <v>1.1475094191958</v>
      </c>
      <c r="D1078" s="3">
        <v>57439.904449890397</v>
      </c>
      <c r="E1078" s="1">
        <f t="shared" si="34"/>
        <v>0.48054464348562098</v>
      </c>
      <c r="F1078" s="1">
        <f t="shared" si="35"/>
        <v>36004.094738268192</v>
      </c>
    </row>
    <row r="1079" spans="1:6">
      <c r="A1079" s="3">
        <v>0.703765437691245</v>
      </c>
      <c r="B1079" s="3">
        <v>18268.284045801302</v>
      </c>
      <c r="C1079" s="3">
        <v>1.1970767758060299</v>
      </c>
      <c r="D1079" s="3">
        <v>53713.192280886899</v>
      </c>
      <c r="E1079" s="1">
        <f t="shared" si="34"/>
        <v>0.49331133811478489</v>
      </c>
      <c r="F1079" s="1">
        <f t="shared" si="35"/>
        <v>35444.908235085597</v>
      </c>
    </row>
    <row r="1080" spans="1:6">
      <c r="A1080" s="3">
        <v>0.71065106229775699</v>
      </c>
      <c r="B1080" s="3">
        <v>14319.232727569301</v>
      </c>
      <c r="C1080" s="3">
        <v>1.2480849172022299</v>
      </c>
      <c r="D1080" s="3">
        <v>50706.553519101602</v>
      </c>
      <c r="E1080" s="1">
        <f t="shared" si="34"/>
        <v>0.53743385490447293</v>
      </c>
      <c r="F1080" s="1">
        <f t="shared" si="35"/>
        <v>36387.3207915323</v>
      </c>
    </row>
    <row r="1081" spans="1:6">
      <c r="A1081" s="3">
        <v>0.68291107893212699</v>
      </c>
      <c r="B1081" s="3">
        <v>18175.7125703616</v>
      </c>
      <c r="C1081" s="3">
        <v>1.1768426021112399</v>
      </c>
      <c r="D1081" s="3">
        <v>53237.854670118599</v>
      </c>
      <c r="E1081" s="1">
        <f t="shared" si="34"/>
        <v>0.49393152317911293</v>
      </c>
      <c r="F1081" s="1">
        <f t="shared" si="35"/>
        <v>35062.142099756995</v>
      </c>
    </row>
    <row r="1082" spans="1:6">
      <c r="A1082" s="3">
        <v>0.75169673335298004</v>
      </c>
      <c r="B1082" s="3">
        <v>16510.272844641098</v>
      </c>
      <c r="C1082" s="3">
        <v>1.3090863152149801</v>
      </c>
      <c r="D1082" s="3">
        <v>55284.638681800803</v>
      </c>
      <c r="E1082" s="1">
        <f t="shared" si="34"/>
        <v>0.55738958186200005</v>
      </c>
      <c r="F1082" s="1">
        <f t="shared" si="35"/>
        <v>38774.365837159705</v>
      </c>
    </row>
    <row r="1083" spans="1:6">
      <c r="A1083" s="3">
        <v>0.69379138957238795</v>
      </c>
      <c r="B1083" s="3">
        <v>13025.4079474795</v>
      </c>
      <c r="C1083" s="3">
        <v>1.1867416117059999</v>
      </c>
      <c r="D1083" s="3">
        <v>48104.731647524502</v>
      </c>
      <c r="E1083" s="1">
        <f t="shared" si="34"/>
        <v>0.49295022213361195</v>
      </c>
      <c r="F1083" s="1">
        <f t="shared" si="35"/>
        <v>35079.323700045003</v>
      </c>
    </row>
    <row r="1084" spans="1:6">
      <c r="A1084" s="3">
        <v>0.71106706042150003</v>
      </c>
      <c r="B1084" s="3">
        <v>19475.430179159401</v>
      </c>
      <c r="C1084" s="3">
        <v>1.24390973039247</v>
      </c>
      <c r="D1084" s="3">
        <v>55357.256879470697</v>
      </c>
      <c r="E1084" s="1">
        <f t="shared" si="34"/>
        <v>0.53284266997096996</v>
      </c>
      <c r="F1084" s="1">
        <f t="shared" si="35"/>
        <v>35881.8267003113</v>
      </c>
    </row>
    <row r="1085" spans="1:6">
      <c r="A1085" s="3">
        <v>0.70166612841376597</v>
      </c>
      <c r="B1085" s="3">
        <v>16480.499158205399</v>
      </c>
      <c r="C1085" s="3">
        <v>1.1974810086832499</v>
      </c>
      <c r="D1085" s="3">
        <v>53699.467076535599</v>
      </c>
      <c r="E1085" s="1">
        <f t="shared" si="34"/>
        <v>0.49581488026948395</v>
      </c>
      <c r="F1085" s="1">
        <f t="shared" si="35"/>
        <v>37218.9679183302</v>
      </c>
    </row>
    <row r="1086" spans="1:6">
      <c r="A1086" s="3">
        <v>0.67686684015538801</v>
      </c>
      <c r="B1086" s="3">
        <v>20491.369400301701</v>
      </c>
      <c r="C1086" s="3">
        <v>1.17783492933315</v>
      </c>
      <c r="D1086" s="3">
        <v>55645.734662010596</v>
      </c>
      <c r="E1086" s="1">
        <f t="shared" si="34"/>
        <v>0.50096808917776203</v>
      </c>
      <c r="F1086" s="1">
        <f t="shared" si="35"/>
        <v>35154.365261708896</v>
      </c>
    </row>
    <row r="1087" spans="1:6">
      <c r="A1087" s="3">
        <v>0.62282939955314598</v>
      </c>
      <c r="B1087" s="3">
        <v>19187.779422579399</v>
      </c>
      <c r="C1087" s="3">
        <v>1.05687874869189</v>
      </c>
      <c r="D1087" s="3">
        <v>57140.348877744698</v>
      </c>
      <c r="E1087" s="1">
        <f t="shared" si="34"/>
        <v>0.43404934913874405</v>
      </c>
      <c r="F1087" s="1">
        <f t="shared" si="35"/>
        <v>37952.5694551653</v>
      </c>
    </row>
    <row r="1088" spans="1:6">
      <c r="A1088" s="3">
        <v>0.71099015280255395</v>
      </c>
      <c r="B1088" s="3">
        <v>22111.9311987045</v>
      </c>
      <c r="C1088" s="3">
        <v>1.2373829393820299</v>
      </c>
      <c r="D1088" s="3">
        <v>62788.641066970296</v>
      </c>
      <c r="E1088" s="1">
        <f t="shared" si="34"/>
        <v>0.52639278657947597</v>
      </c>
      <c r="F1088" s="1">
        <f t="shared" si="35"/>
        <v>40676.709868265796</v>
      </c>
    </row>
    <row r="1089" spans="1:6">
      <c r="A1089" s="3">
        <v>0.71688799169622097</v>
      </c>
      <c r="B1089" s="3">
        <v>18398.114827409299</v>
      </c>
      <c r="C1089" s="3">
        <v>1.2350607421141899</v>
      </c>
      <c r="D1089" s="3">
        <v>53837.545549080198</v>
      </c>
      <c r="E1089" s="1">
        <f t="shared" si="34"/>
        <v>0.51817275041796895</v>
      </c>
      <c r="F1089" s="1">
        <f t="shared" si="35"/>
        <v>35439.430721670898</v>
      </c>
    </row>
    <row r="1090" spans="1:6">
      <c r="A1090" s="3">
        <v>0.73235854464164096</v>
      </c>
      <c r="B1090" s="3">
        <v>21424.620357339201</v>
      </c>
      <c r="C1090" s="3">
        <v>1.2941350258559099</v>
      </c>
      <c r="D1090" s="3">
        <v>59984.711500329598</v>
      </c>
      <c r="E1090" s="1">
        <f t="shared" si="34"/>
        <v>0.56177648121426893</v>
      </c>
      <c r="F1090" s="1">
        <f t="shared" si="35"/>
        <v>38560.091142990394</v>
      </c>
    </row>
    <row r="1091" spans="1:6">
      <c r="A1091" s="3">
        <v>0.65892046303348795</v>
      </c>
      <c r="B1091" s="3">
        <v>19274.381082028602</v>
      </c>
      <c r="C1091" s="3">
        <v>1.1518732066759401</v>
      </c>
      <c r="D1091" s="3">
        <v>56222.503042491597</v>
      </c>
      <c r="E1091" s="1">
        <f t="shared" si="34"/>
        <v>0.49295274364245212</v>
      </c>
      <c r="F1091" s="1">
        <f t="shared" si="35"/>
        <v>36948.121960462995</v>
      </c>
    </row>
    <row r="1092" spans="1:6">
      <c r="A1092" s="3">
        <v>0.700831014959862</v>
      </c>
      <c r="B1092" s="3">
        <v>16760.7435500621</v>
      </c>
      <c r="C1092" s="3">
        <v>1.1849727722471399</v>
      </c>
      <c r="D1092" s="3">
        <v>53295.016028669401</v>
      </c>
      <c r="E1092" s="1">
        <f t="shared" ref="E1092:E1155" si="36">C1092-A1092</f>
        <v>0.48414175728727793</v>
      </c>
      <c r="F1092" s="1">
        <f t="shared" ref="F1092:F1155" si="37">D1092-B1092</f>
        <v>36534.272478607301</v>
      </c>
    </row>
    <row r="1093" spans="1:6">
      <c r="A1093" s="3">
        <v>0.73379394435860601</v>
      </c>
      <c r="B1093" s="3">
        <v>17258.343520584702</v>
      </c>
      <c r="C1093" s="3">
        <v>1.2825033806068</v>
      </c>
      <c r="D1093" s="3">
        <v>54606.425984524998</v>
      </c>
      <c r="E1093" s="1">
        <f t="shared" si="36"/>
        <v>0.54870943624819402</v>
      </c>
      <c r="F1093" s="1">
        <f t="shared" si="37"/>
        <v>37348.0824639403</v>
      </c>
    </row>
    <row r="1094" spans="1:6">
      <c r="A1094" s="3">
        <v>0.68856990399544504</v>
      </c>
      <c r="B1094" s="3">
        <v>24805.851719316899</v>
      </c>
      <c r="C1094" s="3">
        <v>1.2113324565447501</v>
      </c>
      <c r="D1094" s="3">
        <v>64613.616398173901</v>
      </c>
      <c r="E1094" s="1">
        <f t="shared" si="36"/>
        <v>0.52276255254930504</v>
      </c>
      <c r="F1094" s="1">
        <f t="shared" si="37"/>
        <v>39807.764678856998</v>
      </c>
    </row>
    <row r="1095" spans="1:6">
      <c r="A1095" s="3">
        <v>0.70483875785633199</v>
      </c>
      <c r="B1095" s="3">
        <v>17426.658371819201</v>
      </c>
      <c r="C1095" s="3">
        <v>1.1957094069280501</v>
      </c>
      <c r="D1095" s="3">
        <v>53328.1087743963</v>
      </c>
      <c r="E1095" s="1">
        <f t="shared" si="36"/>
        <v>0.49087064907171807</v>
      </c>
      <c r="F1095" s="1">
        <f t="shared" si="37"/>
        <v>35901.450402577102</v>
      </c>
    </row>
    <row r="1096" spans="1:6">
      <c r="A1096" s="3">
        <v>0.72484527495690299</v>
      </c>
      <c r="B1096" s="3">
        <v>20106.3173168953</v>
      </c>
      <c r="C1096" s="3">
        <v>1.27607892773946</v>
      </c>
      <c r="D1096" s="3">
        <v>58730.738484602502</v>
      </c>
      <c r="E1096" s="1">
        <f t="shared" si="36"/>
        <v>0.55123365278255698</v>
      </c>
      <c r="F1096" s="1">
        <f t="shared" si="37"/>
        <v>38624.421167707202</v>
      </c>
    </row>
    <row r="1097" spans="1:6">
      <c r="A1097" s="3">
        <v>0.71081479558388105</v>
      </c>
      <c r="B1097" s="3">
        <v>15507.6211201898</v>
      </c>
      <c r="C1097" s="3">
        <v>1.21665218328574</v>
      </c>
      <c r="D1097" s="3">
        <v>51055.720295009</v>
      </c>
      <c r="E1097" s="1">
        <f t="shared" si="36"/>
        <v>0.50583738770185893</v>
      </c>
      <c r="F1097" s="1">
        <f t="shared" si="37"/>
        <v>35548.099174819203</v>
      </c>
    </row>
    <row r="1098" spans="1:6">
      <c r="A1098" s="3">
        <v>0.68708921700179904</v>
      </c>
      <c r="B1098" s="3">
        <v>17565.386516700899</v>
      </c>
      <c r="C1098" s="3">
        <v>1.18000678118793</v>
      </c>
      <c r="D1098" s="3">
        <v>52417.043822740197</v>
      </c>
      <c r="E1098" s="1">
        <f t="shared" si="36"/>
        <v>0.49291756418613097</v>
      </c>
      <c r="F1098" s="1">
        <f t="shared" si="37"/>
        <v>34851.657306039298</v>
      </c>
    </row>
    <row r="1099" spans="1:6">
      <c r="A1099" s="3">
        <v>0.694026401654673</v>
      </c>
      <c r="B1099" s="3">
        <v>18851.983337023299</v>
      </c>
      <c r="C1099" s="3">
        <v>1.2045456797629299</v>
      </c>
      <c r="D1099" s="3">
        <v>54770.345371596501</v>
      </c>
      <c r="E1099" s="1">
        <f t="shared" si="36"/>
        <v>0.51051927810825692</v>
      </c>
      <c r="F1099" s="1">
        <f t="shared" si="37"/>
        <v>35918.362034573205</v>
      </c>
    </row>
    <row r="1100" spans="1:6">
      <c r="A1100" s="3">
        <v>0.73364018518354701</v>
      </c>
      <c r="B1100" s="3">
        <v>16130.491872242699</v>
      </c>
      <c r="C1100" s="3">
        <v>1.29046930114627</v>
      </c>
      <c r="D1100" s="3">
        <v>53658.453905722701</v>
      </c>
      <c r="E1100" s="1">
        <f t="shared" si="36"/>
        <v>0.556829115962723</v>
      </c>
      <c r="F1100" s="1">
        <f t="shared" si="37"/>
        <v>37527.962033479998</v>
      </c>
    </row>
    <row r="1101" spans="1:6">
      <c r="A1101" s="3">
        <v>0.69476960296585499</v>
      </c>
      <c r="B1101" s="3">
        <v>18846.8475500399</v>
      </c>
      <c r="C1101" s="3">
        <v>1.20507245437361</v>
      </c>
      <c r="D1101" s="3">
        <v>56158.723314149604</v>
      </c>
      <c r="E1101" s="1">
        <f t="shared" si="36"/>
        <v>0.510302851407755</v>
      </c>
      <c r="F1101" s="1">
        <f t="shared" si="37"/>
        <v>37311.875764109704</v>
      </c>
    </row>
    <row r="1102" spans="1:6">
      <c r="A1102" s="3">
        <v>0.69985731418085595</v>
      </c>
      <c r="B1102" s="3">
        <v>22544.457141553899</v>
      </c>
      <c r="C1102" s="3">
        <v>1.1886804246552101</v>
      </c>
      <c r="D1102" s="3">
        <v>61262.389341671304</v>
      </c>
      <c r="E1102" s="1">
        <f t="shared" si="36"/>
        <v>0.48882311047435412</v>
      </c>
      <c r="F1102" s="1">
        <f t="shared" si="37"/>
        <v>38717.9322001174</v>
      </c>
    </row>
    <row r="1103" spans="1:6">
      <c r="A1103" s="3">
        <v>0.72789272149061002</v>
      </c>
      <c r="B1103" s="3">
        <v>17467.472281831699</v>
      </c>
      <c r="C1103" s="3">
        <v>1.2509076927551199</v>
      </c>
      <c r="D1103" s="3">
        <v>54872.363761473702</v>
      </c>
      <c r="E1103" s="1">
        <f t="shared" si="36"/>
        <v>0.52301497126450991</v>
      </c>
      <c r="F1103" s="1">
        <f t="shared" si="37"/>
        <v>37404.891479641999</v>
      </c>
    </row>
    <row r="1104" spans="1:6">
      <c r="A1104" s="3">
        <v>0.68395605737051601</v>
      </c>
      <c r="B1104" s="3">
        <v>20758.7379264999</v>
      </c>
      <c r="C1104" s="3">
        <v>1.1962122987383701</v>
      </c>
      <c r="D1104" s="3">
        <v>58945.622237838303</v>
      </c>
      <c r="E1104" s="1">
        <f t="shared" si="36"/>
        <v>0.51225624136785408</v>
      </c>
      <c r="F1104" s="1">
        <f t="shared" si="37"/>
        <v>38186.884311338406</v>
      </c>
    </row>
    <row r="1105" spans="1:6">
      <c r="A1105" s="3">
        <v>0.67615703771193103</v>
      </c>
      <c r="B1105" s="3">
        <v>18633.203409610502</v>
      </c>
      <c r="C1105" s="3">
        <v>1.1893329030231901</v>
      </c>
      <c r="D1105" s="3">
        <v>55858.798619916597</v>
      </c>
      <c r="E1105" s="1">
        <f t="shared" si="36"/>
        <v>0.51317586531125903</v>
      </c>
      <c r="F1105" s="1">
        <f t="shared" si="37"/>
        <v>37225.595210306099</v>
      </c>
    </row>
    <row r="1106" spans="1:6">
      <c r="A1106" s="3">
        <v>0.65875095419474206</v>
      </c>
      <c r="B1106" s="3">
        <v>22116.328253816399</v>
      </c>
      <c r="C1106" s="3">
        <v>1.12226529437885</v>
      </c>
      <c r="D1106" s="3">
        <v>59583.226880142203</v>
      </c>
      <c r="E1106" s="1">
        <f t="shared" si="36"/>
        <v>0.46351434018410798</v>
      </c>
      <c r="F1106" s="1">
        <f t="shared" si="37"/>
        <v>37466.898626325805</v>
      </c>
    </row>
    <row r="1107" spans="1:6">
      <c r="A1107" s="3">
        <v>0.741610447593408</v>
      </c>
      <c r="B1107" s="3">
        <v>27837.905181659698</v>
      </c>
      <c r="C1107" s="3">
        <v>1.25980210467403</v>
      </c>
      <c r="D1107" s="3">
        <v>71744.501635623397</v>
      </c>
      <c r="E1107" s="1">
        <f t="shared" si="36"/>
        <v>0.51819165708062198</v>
      </c>
      <c r="F1107" s="1">
        <f t="shared" si="37"/>
        <v>43906.596453963699</v>
      </c>
    </row>
    <row r="1108" spans="1:6">
      <c r="A1108" s="3">
        <v>0.70394861321306401</v>
      </c>
      <c r="B1108" s="3">
        <v>18287.782185807799</v>
      </c>
      <c r="C1108" s="3">
        <v>1.2085112185335101</v>
      </c>
      <c r="D1108" s="3">
        <v>56503.742179694797</v>
      </c>
      <c r="E1108" s="1">
        <f t="shared" si="36"/>
        <v>0.50456260532044606</v>
      </c>
      <c r="F1108" s="1">
        <f t="shared" si="37"/>
        <v>38215.959993886994</v>
      </c>
    </row>
    <row r="1109" spans="1:6">
      <c r="A1109" s="3">
        <v>0.708205593205401</v>
      </c>
      <c r="B1109" s="3">
        <v>20728.584069529301</v>
      </c>
      <c r="C1109" s="3">
        <v>1.2100122005684799</v>
      </c>
      <c r="D1109" s="3">
        <v>57137.986054298803</v>
      </c>
      <c r="E1109" s="1">
        <f t="shared" si="36"/>
        <v>0.50180660736307892</v>
      </c>
      <c r="F1109" s="1">
        <f t="shared" si="37"/>
        <v>36409.401984769502</v>
      </c>
    </row>
    <row r="1110" spans="1:6">
      <c r="A1110" s="3">
        <v>0.67108756744075604</v>
      </c>
      <c r="B1110" s="3">
        <v>19978.640361175399</v>
      </c>
      <c r="C1110" s="3">
        <v>1.13098976850652</v>
      </c>
      <c r="D1110" s="3">
        <v>54432.510680181898</v>
      </c>
      <c r="E1110" s="1">
        <f t="shared" si="36"/>
        <v>0.45990220106576396</v>
      </c>
      <c r="F1110" s="1">
        <f t="shared" si="37"/>
        <v>34453.870319006499</v>
      </c>
    </row>
    <row r="1111" spans="1:6">
      <c r="A1111" s="3">
        <v>0.67519589235781996</v>
      </c>
      <c r="B1111" s="3">
        <v>22728.198328563001</v>
      </c>
      <c r="C1111" s="3">
        <v>1.1768311924446599</v>
      </c>
      <c r="D1111" s="3">
        <v>62240.173244755002</v>
      </c>
      <c r="E1111" s="1">
        <f t="shared" si="36"/>
        <v>0.50163530008683999</v>
      </c>
      <c r="F1111" s="1">
        <f t="shared" si="37"/>
        <v>39511.974916192004</v>
      </c>
    </row>
    <row r="1112" spans="1:6">
      <c r="A1112" s="3">
        <v>0.68367157003571499</v>
      </c>
      <c r="B1112" s="3">
        <v>20103.824489191298</v>
      </c>
      <c r="C1112" s="3">
        <v>1.2056002200681999</v>
      </c>
      <c r="D1112" s="3">
        <v>54136.638278821898</v>
      </c>
      <c r="E1112" s="1">
        <f t="shared" si="36"/>
        <v>0.5219286500324849</v>
      </c>
      <c r="F1112" s="1">
        <f t="shared" si="37"/>
        <v>34032.8137896306</v>
      </c>
    </row>
    <row r="1113" spans="1:6">
      <c r="A1113" s="3">
        <v>0.732009088801297</v>
      </c>
      <c r="B1113" s="3">
        <v>22489.516127408999</v>
      </c>
      <c r="C1113" s="3">
        <v>1.2728591365199</v>
      </c>
      <c r="D1113" s="3">
        <v>58984.356922361803</v>
      </c>
      <c r="E1113" s="1">
        <f t="shared" si="36"/>
        <v>0.54085004771860301</v>
      </c>
      <c r="F1113" s="1">
        <f t="shared" si="37"/>
        <v>36494.840794952805</v>
      </c>
    </row>
    <row r="1114" spans="1:6">
      <c r="A1114" s="3">
        <v>0.687495791890265</v>
      </c>
      <c r="B1114" s="3">
        <v>17716.566335662501</v>
      </c>
      <c r="C1114" s="3">
        <v>1.2134574919683401</v>
      </c>
      <c r="D1114" s="3">
        <v>54343.148244173302</v>
      </c>
      <c r="E1114" s="1">
        <f t="shared" si="36"/>
        <v>0.52596170007807508</v>
      </c>
      <c r="F1114" s="1">
        <f t="shared" si="37"/>
        <v>36626.581908510801</v>
      </c>
    </row>
    <row r="1115" spans="1:6">
      <c r="A1115" s="3">
        <v>0.67379437288677202</v>
      </c>
      <c r="B1115" s="3">
        <v>17843.432982838502</v>
      </c>
      <c r="C1115" s="3">
        <v>1.15326708527838</v>
      </c>
      <c r="D1115" s="3">
        <v>54842.679281382298</v>
      </c>
      <c r="E1115" s="1">
        <f t="shared" si="36"/>
        <v>0.47947271239160794</v>
      </c>
      <c r="F1115" s="1">
        <f t="shared" si="37"/>
        <v>36999.246298543796</v>
      </c>
    </row>
    <row r="1116" spans="1:6">
      <c r="A1116" s="3">
        <v>0.72525735550717996</v>
      </c>
      <c r="B1116" s="3">
        <v>20267.369586872901</v>
      </c>
      <c r="C1116" s="3">
        <v>1.26187224191206</v>
      </c>
      <c r="D1116" s="3">
        <v>57338.235807779602</v>
      </c>
      <c r="E1116" s="1">
        <f t="shared" si="36"/>
        <v>0.53661488640488009</v>
      </c>
      <c r="F1116" s="1">
        <f t="shared" si="37"/>
        <v>37070.866220906697</v>
      </c>
    </row>
    <row r="1117" spans="1:6">
      <c r="A1117" s="3">
        <v>0.68021602079064303</v>
      </c>
      <c r="B1117" s="3">
        <v>19002.9313028088</v>
      </c>
      <c r="C1117" s="3">
        <v>1.1911511236015699</v>
      </c>
      <c r="D1117" s="3">
        <v>57418.296185080697</v>
      </c>
      <c r="E1117" s="1">
        <f t="shared" si="36"/>
        <v>0.51093510281092691</v>
      </c>
      <c r="F1117" s="1">
        <f t="shared" si="37"/>
        <v>38415.364882271897</v>
      </c>
    </row>
    <row r="1118" spans="1:6">
      <c r="A1118" s="3">
        <v>0.66093355392490305</v>
      </c>
      <c r="B1118" s="3">
        <v>16585.009681112399</v>
      </c>
      <c r="C1118" s="3">
        <v>1.1532810445716699</v>
      </c>
      <c r="D1118" s="3">
        <v>50763.468736316099</v>
      </c>
      <c r="E1118" s="1">
        <f t="shared" si="36"/>
        <v>0.49234749064676686</v>
      </c>
      <c r="F1118" s="1">
        <f t="shared" si="37"/>
        <v>34178.459055203697</v>
      </c>
    </row>
    <row r="1119" spans="1:6">
      <c r="A1119" s="3">
        <v>0.68942096025273603</v>
      </c>
      <c r="B1119" s="3">
        <v>19436.170067966599</v>
      </c>
      <c r="C1119" s="3">
        <v>1.19710998204664</v>
      </c>
      <c r="D1119" s="3">
        <v>55179.783069654099</v>
      </c>
      <c r="E1119" s="1">
        <f t="shared" si="36"/>
        <v>0.50768902179390396</v>
      </c>
      <c r="F1119" s="1">
        <f t="shared" si="37"/>
        <v>35743.613001687496</v>
      </c>
    </row>
    <row r="1120" spans="1:6">
      <c r="A1120" s="3">
        <v>0.69560166760518105</v>
      </c>
      <c r="B1120" s="3">
        <v>17439.176074634801</v>
      </c>
      <c r="C1120" s="3">
        <v>1.1799543142808699</v>
      </c>
      <c r="D1120" s="3">
        <v>53057.112232289299</v>
      </c>
      <c r="E1120" s="1">
        <f t="shared" si="36"/>
        <v>0.48435264667568889</v>
      </c>
      <c r="F1120" s="1">
        <f t="shared" si="37"/>
        <v>35617.936157654498</v>
      </c>
    </row>
    <row r="1121" spans="1:6">
      <c r="A1121" s="3">
        <v>0.69049326234724895</v>
      </c>
      <c r="B1121" s="3">
        <v>22140.908264638299</v>
      </c>
      <c r="C1121" s="3">
        <v>1.1741269039520399</v>
      </c>
      <c r="D1121" s="3">
        <v>59084.123746415898</v>
      </c>
      <c r="E1121" s="1">
        <f t="shared" si="36"/>
        <v>0.48363364160479094</v>
      </c>
      <c r="F1121" s="1">
        <f t="shared" si="37"/>
        <v>36943.215481777603</v>
      </c>
    </row>
    <row r="1122" spans="1:6">
      <c r="A1122" s="3">
        <v>0.69004375754465297</v>
      </c>
      <c r="B1122" s="3">
        <v>16321.923585606601</v>
      </c>
      <c r="C1122" s="3">
        <v>1.23548748889835</v>
      </c>
      <c r="D1122" s="3">
        <v>51583.760632837199</v>
      </c>
      <c r="E1122" s="1">
        <f t="shared" si="36"/>
        <v>0.54544373135369706</v>
      </c>
      <c r="F1122" s="1">
        <f t="shared" si="37"/>
        <v>35261.837047230598</v>
      </c>
    </row>
    <row r="1123" spans="1:6">
      <c r="A1123" s="3">
        <v>0.71434428389109195</v>
      </c>
      <c r="B1123" s="3">
        <v>20722.115380502601</v>
      </c>
      <c r="C1123" s="3">
        <v>1.28397323352143</v>
      </c>
      <c r="D1123" s="3">
        <v>59443.542123366999</v>
      </c>
      <c r="E1123" s="1">
        <f t="shared" si="36"/>
        <v>0.56962894963033806</v>
      </c>
      <c r="F1123" s="1">
        <f t="shared" si="37"/>
        <v>38721.426742864394</v>
      </c>
    </row>
    <row r="1124" spans="1:6">
      <c r="A1124" s="3">
        <v>0.72639618637513903</v>
      </c>
      <c r="B1124" s="3">
        <v>18306.166119527999</v>
      </c>
      <c r="C1124" s="3">
        <v>1.24751315422919</v>
      </c>
      <c r="D1124" s="3">
        <v>54978.908621296498</v>
      </c>
      <c r="E1124" s="1">
        <f t="shared" si="36"/>
        <v>0.52111696785405093</v>
      </c>
      <c r="F1124" s="1">
        <f t="shared" si="37"/>
        <v>36672.742501768502</v>
      </c>
    </row>
    <row r="1125" spans="1:6">
      <c r="A1125" s="3">
        <v>0.68736386450256604</v>
      </c>
      <c r="B1125" s="3">
        <v>19627.520876532199</v>
      </c>
      <c r="C1125" s="3">
        <v>1.1531381719145899</v>
      </c>
      <c r="D1125" s="3">
        <v>55820.797266931397</v>
      </c>
      <c r="E1125" s="1">
        <f t="shared" si="36"/>
        <v>0.46577430741202386</v>
      </c>
      <c r="F1125" s="1">
        <f t="shared" si="37"/>
        <v>36193.276390399202</v>
      </c>
    </row>
    <row r="1126" spans="1:6">
      <c r="A1126" s="3">
        <v>0.67745585447378898</v>
      </c>
      <c r="B1126" s="3">
        <v>18460.154596956199</v>
      </c>
      <c r="C1126" s="3">
        <v>1.1762483437665101</v>
      </c>
      <c r="D1126" s="3">
        <v>54140.634101543103</v>
      </c>
      <c r="E1126" s="1">
        <f t="shared" si="36"/>
        <v>0.49879248929272113</v>
      </c>
      <c r="F1126" s="1">
        <f t="shared" si="37"/>
        <v>35680.479504586903</v>
      </c>
    </row>
    <row r="1127" spans="1:6">
      <c r="A1127" s="3">
        <v>0.72414659763411104</v>
      </c>
      <c r="B1127" s="3">
        <v>16079.015990845501</v>
      </c>
      <c r="C1127" s="3">
        <v>1.2529637838446701</v>
      </c>
      <c r="D1127" s="3">
        <v>54074.542475030299</v>
      </c>
      <c r="E1127" s="1">
        <f t="shared" si="36"/>
        <v>0.52881718621055906</v>
      </c>
      <c r="F1127" s="1">
        <f t="shared" si="37"/>
        <v>37995.526484184797</v>
      </c>
    </row>
    <row r="1128" spans="1:6">
      <c r="A1128" s="3">
        <v>0.74082189991209701</v>
      </c>
      <c r="B1128" s="3">
        <v>20546.7519706985</v>
      </c>
      <c r="C1128" s="3">
        <v>1.2763538218016199</v>
      </c>
      <c r="D1128" s="3">
        <v>57044.028881499296</v>
      </c>
      <c r="E1128" s="1">
        <f t="shared" si="36"/>
        <v>0.53553192188952292</v>
      </c>
      <c r="F1128" s="1">
        <f t="shared" si="37"/>
        <v>36497.276910800792</v>
      </c>
    </row>
    <row r="1129" spans="1:6">
      <c r="A1129" s="3">
        <v>0.70582888533225097</v>
      </c>
      <c r="B1129" s="3">
        <v>19632.859438540101</v>
      </c>
      <c r="C1129" s="3">
        <v>1.2335908744925801</v>
      </c>
      <c r="D1129" s="3">
        <v>55902.909039157799</v>
      </c>
      <c r="E1129" s="1">
        <f t="shared" si="36"/>
        <v>0.52776198916032913</v>
      </c>
      <c r="F1129" s="1">
        <f t="shared" si="37"/>
        <v>36270.049600617698</v>
      </c>
    </row>
    <row r="1130" spans="1:6">
      <c r="A1130" s="3">
        <v>0.69199149368045498</v>
      </c>
      <c r="B1130" s="3">
        <v>18702.6171942824</v>
      </c>
      <c r="C1130" s="3">
        <v>1.2115306469470699</v>
      </c>
      <c r="D1130" s="3">
        <v>55201.964632648298</v>
      </c>
      <c r="E1130" s="1">
        <f t="shared" si="36"/>
        <v>0.51953915326661493</v>
      </c>
      <c r="F1130" s="1">
        <f t="shared" si="37"/>
        <v>36499.347438365898</v>
      </c>
    </row>
    <row r="1131" spans="1:6">
      <c r="A1131" s="3">
        <v>0.73234045488094801</v>
      </c>
      <c r="B1131" s="3">
        <v>17992.654011106399</v>
      </c>
      <c r="C1131" s="3">
        <v>1.26548914886692</v>
      </c>
      <c r="D1131" s="3">
        <v>55391.471775240898</v>
      </c>
      <c r="E1131" s="1">
        <f t="shared" si="36"/>
        <v>0.53314869398597198</v>
      </c>
      <c r="F1131" s="1">
        <f t="shared" si="37"/>
        <v>37398.817764134496</v>
      </c>
    </row>
    <row r="1132" spans="1:6">
      <c r="A1132" s="3">
        <v>0.71856000597380698</v>
      </c>
      <c r="B1132" s="3">
        <v>19456.7733949098</v>
      </c>
      <c r="C1132" s="3">
        <v>1.2761854414468601</v>
      </c>
      <c r="D1132" s="3">
        <v>56506.949207555801</v>
      </c>
      <c r="E1132" s="1">
        <f t="shared" si="36"/>
        <v>0.5576254354730531</v>
      </c>
      <c r="F1132" s="1">
        <f t="shared" si="37"/>
        <v>37050.175812646004</v>
      </c>
    </row>
    <row r="1133" spans="1:6">
      <c r="A1133" s="3">
        <v>0.73677386533615297</v>
      </c>
      <c r="B1133" s="3">
        <v>20192.201340993601</v>
      </c>
      <c r="C1133" s="3">
        <v>1.2822677782193199</v>
      </c>
      <c r="D1133" s="3">
        <v>59071.325788082999</v>
      </c>
      <c r="E1133" s="1">
        <f t="shared" si="36"/>
        <v>0.54549391288316695</v>
      </c>
      <c r="F1133" s="1">
        <f t="shared" si="37"/>
        <v>38879.124447089402</v>
      </c>
    </row>
    <row r="1134" spans="1:6">
      <c r="A1134" s="3">
        <v>0.67390635015373701</v>
      </c>
      <c r="B1134" s="3">
        <v>18915.399141851201</v>
      </c>
      <c r="C1134" s="3">
        <v>1.17136550838124</v>
      </c>
      <c r="D1134" s="3">
        <v>56846.654797363</v>
      </c>
      <c r="E1134" s="1">
        <f t="shared" si="36"/>
        <v>0.49745915822750297</v>
      </c>
      <c r="F1134" s="1">
        <f t="shared" si="37"/>
        <v>37931.255655511799</v>
      </c>
    </row>
    <row r="1135" spans="1:6">
      <c r="A1135" s="3">
        <v>0.67471572164320504</v>
      </c>
      <c r="B1135" s="3">
        <v>19603.6080431023</v>
      </c>
      <c r="C1135" s="3">
        <v>1.1817317754366401</v>
      </c>
      <c r="D1135" s="3">
        <v>56957.358059497099</v>
      </c>
      <c r="E1135" s="1">
        <f t="shared" si="36"/>
        <v>0.50701605379343506</v>
      </c>
      <c r="F1135" s="1">
        <f t="shared" si="37"/>
        <v>37353.750016394799</v>
      </c>
    </row>
    <row r="1136" spans="1:6">
      <c r="A1136" s="3">
        <v>0.64401157995723701</v>
      </c>
      <c r="B1136" s="3">
        <v>14047.5220862158</v>
      </c>
      <c r="C1136" s="3">
        <v>1.1150184099334799</v>
      </c>
      <c r="D1136" s="3">
        <v>48950.091398340097</v>
      </c>
      <c r="E1136" s="1">
        <f t="shared" si="36"/>
        <v>0.47100682997624288</v>
      </c>
      <c r="F1136" s="1">
        <f t="shared" si="37"/>
        <v>34902.569312124295</v>
      </c>
    </row>
    <row r="1137" spans="1:6">
      <c r="A1137" s="3">
        <v>0.68828309904141705</v>
      </c>
      <c r="B1137" s="3">
        <v>23176.887828529201</v>
      </c>
      <c r="C1137" s="3">
        <v>1.18432813143695</v>
      </c>
      <c r="D1137" s="3">
        <v>61790.824277813503</v>
      </c>
      <c r="E1137" s="1">
        <f t="shared" si="36"/>
        <v>0.49604503239553299</v>
      </c>
      <c r="F1137" s="1">
        <f t="shared" si="37"/>
        <v>38613.936449284301</v>
      </c>
    </row>
    <row r="1138" spans="1:6">
      <c r="A1138" s="3">
        <v>0.744777251325075</v>
      </c>
      <c r="B1138" s="3">
        <v>18754.081492208101</v>
      </c>
      <c r="C1138" s="3">
        <v>1.2667698039280499</v>
      </c>
      <c r="D1138" s="3">
        <v>54760.085004410597</v>
      </c>
      <c r="E1138" s="1">
        <f t="shared" si="36"/>
        <v>0.52199255260297495</v>
      </c>
      <c r="F1138" s="1">
        <f t="shared" si="37"/>
        <v>36006.0035122025</v>
      </c>
    </row>
    <row r="1139" spans="1:6">
      <c r="A1139" s="3">
        <v>0.658277317734419</v>
      </c>
      <c r="B1139" s="3">
        <v>15469.2720398809</v>
      </c>
      <c r="C1139" s="3">
        <v>1.1255657613819501</v>
      </c>
      <c r="D1139" s="3">
        <v>50583.411823110997</v>
      </c>
      <c r="E1139" s="1">
        <f t="shared" si="36"/>
        <v>0.46728844364753108</v>
      </c>
      <c r="F1139" s="1">
        <f t="shared" si="37"/>
        <v>35114.139783230101</v>
      </c>
    </row>
    <row r="1140" spans="1:6">
      <c r="A1140" s="3">
        <v>0.76436068562105997</v>
      </c>
      <c r="B1140" s="3">
        <v>21016.383878467001</v>
      </c>
      <c r="C1140" s="3">
        <v>1.32950945986575</v>
      </c>
      <c r="D1140" s="3">
        <v>57294.442574152599</v>
      </c>
      <c r="E1140" s="1">
        <f t="shared" si="36"/>
        <v>0.56514877424469001</v>
      </c>
      <c r="F1140" s="1">
        <f t="shared" si="37"/>
        <v>36278.058695685599</v>
      </c>
    </row>
    <row r="1141" spans="1:6">
      <c r="A1141" s="3">
        <v>0.64467608354126404</v>
      </c>
      <c r="B1141" s="3">
        <v>16630.142628491201</v>
      </c>
      <c r="C1141" s="3">
        <v>1.1333015972340801</v>
      </c>
      <c r="D1141" s="3">
        <v>53119.510507644904</v>
      </c>
      <c r="E1141" s="1">
        <f t="shared" si="36"/>
        <v>0.48862551369281604</v>
      </c>
      <c r="F1141" s="1">
        <f t="shared" si="37"/>
        <v>36489.367879153702</v>
      </c>
    </row>
    <row r="1142" spans="1:6">
      <c r="A1142" s="3">
        <v>0.73091012693857305</v>
      </c>
      <c r="B1142" s="3">
        <v>19619.795866166201</v>
      </c>
      <c r="C1142" s="3">
        <v>1.2799048565431099</v>
      </c>
      <c r="D1142" s="3">
        <v>57038.217124800001</v>
      </c>
      <c r="E1142" s="1">
        <f t="shared" si="36"/>
        <v>0.54899472960453688</v>
      </c>
      <c r="F1142" s="1">
        <f t="shared" si="37"/>
        <v>37418.421258633796</v>
      </c>
    </row>
    <row r="1143" spans="1:6">
      <c r="A1143" s="3">
        <v>0.68493103400183397</v>
      </c>
      <c r="B1143" s="3">
        <v>18960.542574275001</v>
      </c>
      <c r="C1143" s="3">
        <v>1.1957811786185</v>
      </c>
      <c r="D1143" s="3">
        <v>55396.034519455199</v>
      </c>
      <c r="E1143" s="1">
        <f t="shared" si="36"/>
        <v>0.510850144616666</v>
      </c>
      <c r="F1143" s="1">
        <f t="shared" si="37"/>
        <v>36435.491945180198</v>
      </c>
    </row>
    <row r="1144" spans="1:6">
      <c r="A1144" s="3">
        <v>0.74085098073512201</v>
      </c>
      <c r="B1144" s="3">
        <v>22305.303359990401</v>
      </c>
      <c r="C1144" s="3">
        <v>1.2863149224208601</v>
      </c>
      <c r="D1144" s="3">
        <v>60504.264234360802</v>
      </c>
      <c r="E1144" s="1">
        <f t="shared" si="36"/>
        <v>0.54546394168573809</v>
      </c>
      <c r="F1144" s="1">
        <f t="shared" si="37"/>
        <v>38198.960874370401</v>
      </c>
    </row>
    <row r="1145" spans="1:6">
      <c r="A1145" s="3">
        <v>0.68130283695036398</v>
      </c>
      <c r="B1145" s="3">
        <v>20161.628835128799</v>
      </c>
      <c r="C1145" s="3">
        <v>1.1971567458564301</v>
      </c>
      <c r="D1145" s="3">
        <v>58319.080152574199</v>
      </c>
      <c r="E1145" s="1">
        <f t="shared" si="36"/>
        <v>0.51585390890606608</v>
      </c>
      <c r="F1145" s="1">
        <f t="shared" si="37"/>
        <v>38157.451317445404</v>
      </c>
    </row>
    <row r="1146" spans="1:6">
      <c r="A1146" s="3">
        <v>0.70975932194813496</v>
      </c>
      <c r="B1146" s="3">
        <v>19750.728128303399</v>
      </c>
      <c r="C1146" s="3">
        <v>1.21655008725522</v>
      </c>
      <c r="D1146" s="3">
        <v>55229.8868384038</v>
      </c>
      <c r="E1146" s="1">
        <f t="shared" si="36"/>
        <v>0.506790765307085</v>
      </c>
      <c r="F1146" s="1">
        <f t="shared" si="37"/>
        <v>35479.158710100397</v>
      </c>
    </row>
    <row r="1147" spans="1:6">
      <c r="A1147" s="3">
        <v>0.66575772973403002</v>
      </c>
      <c r="B1147" s="3">
        <v>19662.035739278501</v>
      </c>
      <c r="C1147" s="3">
        <v>1.12373111169909</v>
      </c>
      <c r="D1147" s="3">
        <v>57054.908855367299</v>
      </c>
      <c r="E1147" s="1">
        <f t="shared" si="36"/>
        <v>0.45797338196505999</v>
      </c>
      <c r="F1147" s="1">
        <f t="shared" si="37"/>
        <v>37392.873116088798</v>
      </c>
    </row>
    <row r="1148" spans="1:6">
      <c r="A1148" s="3">
        <v>0.68770997981510495</v>
      </c>
      <c r="B1148" s="3">
        <v>23020.168729947502</v>
      </c>
      <c r="C1148" s="3">
        <v>1.1794972784342801</v>
      </c>
      <c r="D1148" s="3">
        <v>58957.0985664822</v>
      </c>
      <c r="E1148" s="1">
        <f t="shared" si="36"/>
        <v>0.49178729861917514</v>
      </c>
      <c r="F1148" s="1">
        <f t="shared" si="37"/>
        <v>35936.929836534699</v>
      </c>
    </row>
    <row r="1149" spans="1:6">
      <c r="A1149" s="3">
        <v>0.72467518244456297</v>
      </c>
      <c r="B1149" s="3">
        <v>16761.774605269002</v>
      </c>
      <c r="C1149" s="3">
        <v>1.2664062300660901</v>
      </c>
      <c r="D1149" s="3">
        <v>51868.085411642402</v>
      </c>
      <c r="E1149" s="1">
        <f t="shared" si="36"/>
        <v>0.54173104762152713</v>
      </c>
      <c r="F1149" s="1">
        <f t="shared" si="37"/>
        <v>35106.310806373396</v>
      </c>
    </row>
    <row r="1150" spans="1:6">
      <c r="A1150" s="3">
        <v>0.64845072240832302</v>
      </c>
      <c r="B1150" s="3">
        <v>18276.619649792799</v>
      </c>
      <c r="C1150" s="3">
        <v>1.1170146982636999</v>
      </c>
      <c r="D1150" s="3">
        <v>53962.0941622756</v>
      </c>
      <c r="E1150" s="1">
        <f t="shared" si="36"/>
        <v>0.4685639758553769</v>
      </c>
      <c r="F1150" s="1">
        <f t="shared" si="37"/>
        <v>35685.474512482804</v>
      </c>
    </row>
    <row r="1151" spans="1:6">
      <c r="A1151" s="3">
        <v>0.73771818012591395</v>
      </c>
      <c r="B1151" s="3">
        <v>19145.847405228898</v>
      </c>
      <c r="C1151" s="3">
        <v>1.2979956824741401</v>
      </c>
      <c r="D1151" s="3">
        <v>57469.829271244598</v>
      </c>
      <c r="E1151" s="1">
        <f t="shared" si="36"/>
        <v>0.56027750234822615</v>
      </c>
      <c r="F1151" s="1">
        <f t="shared" si="37"/>
        <v>38323.981866015703</v>
      </c>
    </row>
    <row r="1152" spans="1:6">
      <c r="A1152" s="3">
        <v>0.69811498185328802</v>
      </c>
      <c r="B1152" s="3">
        <v>18217.180023335601</v>
      </c>
      <c r="C1152" s="3">
        <v>1.21564622349255</v>
      </c>
      <c r="D1152" s="3">
        <v>52736.847653325298</v>
      </c>
      <c r="E1152" s="1">
        <f t="shared" si="36"/>
        <v>0.51753124163926201</v>
      </c>
      <c r="F1152" s="1">
        <f t="shared" si="37"/>
        <v>34519.667629989694</v>
      </c>
    </row>
    <row r="1153" spans="1:6">
      <c r="A1153" s="3">
        <v>0.69831808962820996</v>
      </c>
      <c r="B1153" s="3">
        <v>22041.213288768598</v>
      </c>
      <c r="C1153" s="3">
        <v>1.2381611073042</v>
      </c>
      <c r="D1153" s="3">
        <v>60184.466435161703</v>
      </c>
      <c r="E1153" s="1">
        <f t="shared" si="36"/>
        <v>0.53984301767599008</v>
      </c>
      <c r="F1153" s="1">
        <f t="shared" si="37"/>
        <v>38143.253146393108</v>
      </c>
    </row>
    <row r="1154" spans="1:6">
      <c r="A1154" s="3">
        <v>0.72011794990089795</v>
      </c>
      <c r="B1154" s="3">
        <v>19550.6651419101</v>
      </c>
      <c r="C1154" s="3">
        <v>1.2429663106925599</v>
      </c>
      <c r="D1154" s="3">
        <v>56295.627793583299</v>
      </c>
      <c r="E1154" s="1">
        <f t="shared" si="36"/>
        <v>0.52284836079166197</v>
      </c>
      <c r="F1154" s="1">
        <f t="shared" si="37"/>
        <v>36744.962651673195</v>
      </c>
    </row>
    <row r="1155" spans="1:6">
      <c r="A1155" s="3">
        <v>0.72076369125714701</v>
      </c>
      <c r="B1155" s="3">
        <v>21633.745265589001</v>
      </c>
      <c r="C1155" s="3">
        <v>1.2768963476899</v>
      </c>
      <c r="D1155" s="3">
        <v>61438.454252854201</v>
      </c>
      <c r="E1155" s="1">
        <f t="shared" si="36"/>
        <v>0.556132656432753</v>
      </c>
      <c r="F1155" s="1">
        <f t="shared" si="37"/>
        <v>39804.7089872652</v>
      </c>
    </row>
    <row r="1156" spans="1:6">
      <c r="A1156" s="3">
        <v>0.670763941033376</v>
      </c>
      <c r="B1156" s="3">
        <v>26434.589734408899</v>
      </c>
      <c r="C1156" s="3">
        <v>1.17919382431808</v>
      </c>
      <c r="D1156" s="3">
        <v>64679.622464496199</v>
      </c>
      <c r="E1156" s="1">
        <f t="shared" ref="E1156:E1219" si="38">C1156-A1156</f>
        <v>0.50842988328470395</v>
      </c>
      <c r="F1156" s="1">
        <f t="shared" ref="F1156:F1219" si="39">D1156-B1156</f>
        <v>38245.032730087303</v>
      </c>
    </row>
    <row r="1157" spans="1:6">
      <c r="A1157" s="3">
        <v>0.71320981314054999</v>
      </c>
      <c r="B1157" s="3">
        <v>16200.6609102892</v>
      </c>
      <c r="C1157" s="3">
        <v>1.2108135292939799</v>
      </c>
      <c r="D1157" s="3">
        <v>51062.958456599998</v>
      </c>
      <c r="E1157" s="1">
        <f t="shared" si="38"/>
        <v>0.49760371615342991</v>
      </c>
      <c r="F1157" s="1">
        <f t="shared" si="39"/>
        <v>34862.297546310801</v>
      </c>
    </row>
    <row r="1158" spans="1:6">
      <c r="A1158" s="3">
        <v>0.72889854115068398</v>
      </c>
      <c r="B1158" s="3">
        <v>14869.577943808001</v>
      </c>
      <c r="C1158" s="3">
        <v>1.2712090444359601</v>
      </c>
      <c r="D1158" s="3">
        <v>49807.113051682099</v>
      </c>
      <c r="E1158" s="1">
        <f t="shared" si="38"/>
        <v>0.54231050328527608</v>
      </c>
      <c r="F1158" s="1">
        <f t="shared" si="39"/>
        <v>34937.535107874101</v>
      </c>
    </row>
    <row r="1159" spans="1:6">
      <c r="A1159" s="3">
        <v>0.74613373920928605</v>
      </c>
      <c r="B1159" s="3">
        <v>18723.378078027199</v>
      </c>
      <c r="C1159" s="3">
        <v>1.3087683587722501</v>
      </c>
      <c r="D1159" s="3">
        <v>55663.156145651301</v>
      </c>
      <c r="E1159" s="1">
        <f t="shared" si="38"/>
        <v>0.56263461956296401</v>
      </c>
      <c r="F1159" s="1">
        <f t="shared" si="39"/>
        <v>36939.778067624102</v>
      </c>
    </row>
    <row r="1160" spans="1:6">
      <c r="A1160" s="3">
        <v>0.64281146109132203</v>
      </c>
      <c r="B1160" s="3">
        <v>18649.272596426501</v>
      </c>
      <c r="C1160" s="3">
        <v>1.1122708142915301</v>
      </c>
      <c r="D1160" s="3">
        <v>52924.853215448296</v>
      </c>
      <c r="E1160" s="1">
        <f t="shared" si="38"/>
        <v>0.46945935320020804</v>
      </c>
      <c r="F1160" s="1">
        <f t="shared" si="39"/>
        <v>34275.580619021799</v>
      </c>
    </row>
    <row r="1161" spans="1:6">
      <c r="A1161" s="3">
        <v>0.69012966678444498</v>
      </c>
      <c r="B1161" s="3">
        <v>23045.4828085107</v>
      </c>
      <c r="C1161" s="3">
        <v>1.2006302753798499</v>
      </c>
      <c r="D1161" s="3">
        <v>61126.152023627197</v>
      </c>
      <c r="E1161" s="1">
        <f t="shared" si="38"/>
        <v>0.51050060859540491</v>
      </c>
      <c r="F1161" s="1">
        <f t="shared" si="39"/>
        <v>38080.669215116497</v>
      </c>
    </row>
    <row r="1162" spans="1:6">
      <c r="A1162" s="3">
        <v>0.71781840958564402</v>
      </c>
      <c r="B1162" s="3">
        <v>23377.748557982301</v>
      </c>
      <c r="C1162" s="3">
        <v>1.2410074852231301</v>
      </c>
      <c r="D1162" s="3">
        <v>61296.344170038203</v>
      </c>
      <c r="E1162" s="1">
        <f t="shared" si="38"/>
        <v>0.52318907563748607</v>
      </c>
      <c r="F1162" s="1">
        <f t="shared" si="39"/>
        <v>37918.595612055899</v>
      </c>
    </row>
    <row r="1163" spans="1:6">
      <c r="A1163" s="3">
        <v>0.65769187610659996</v>
      </c>
      <c r="B1163" s="3">
        <v>24765.1272508562</v>
      </c>
      <c r="C1163" s="3">
        <v>1.1356818904469601</v>
      </c>
      <c r="D1163" s="3">
        <v>63979.206956715403</v>
      </c>
      <c r="E1163" s="1">
        <f t="shared" si="38"/>
        <v>0.47799001434036015</v>
      </c>
      <c r="F1163" s="1">
        <f t="shared" si="39"/>
        <v>39214.0797058592</v>
      </c>
    </row>
    <row r="1164" spans="1:6">
      <c r="A1164" s="3">
        <v>0.69712107171228299</v>
      </c>
      <c r="B1164" s="3">
        <v>17905.757354186699</v>
      </c>
      <c r="C1164" s="3">
        <v>1.17451646016912</v>
      </c>
      <c r="D1164" s="3">
        <v>54885.061687008798</v>
      </c>
      <c r="E1164" s="1">
        <f t="shared" si="38"/>
        <v>0.47739538845683704</v>
      </c>
      <c r="F1164" s="1">
        <f t="shared" si="39"/>
        <v>36979.304332822096</v>
      </c>
    </row>
    <row r="1165" spans="1:6">
      <c r="A1165" s="3">
        <v>0.68663424555456998</v>
      </c>
      <c r="B1165" s="3">
        <v>17604.5088299936</v>
      </c>
      <c r="C1165" s="3">
        <v>1.2332357282388</v>
      </c>
      <c r="D1165" s="3">
        <v>56147.374959535497</v>
      </c>
      <c r="E1165" s="1">
        <f t="shared" si="38"/>
        <v>0.54660148268423003</v>
      </c>
      <c r="F1165" s="1">
        <f t="shared" si="39"/>
        <v>38542.866129541901</v>
      </c>
    </row>
    <row r="1166" spans="1:6">
      <c r="A1166" s="3">
        <v>0.68129482663505303</v>
      </c>
      <c r="B1166" s="3">
        <v>20480.831828475799</v>
      </c>
      <c r="C1166" s="3">
        <v>1.1712189551355201</v>
      </c>
      <c r="D1166" s="3">
        <v>55428.530397450399</v>
      </c>
      <c r="E1166" s="1">
        <f t="shared" si="38"/>
        <v>0.48992412850046707</v>
      </c>
      <c r="F1166" s="1">
        <f t="shared" si="39"/>
        <v>34947.6985689746</v>
      </c>
    </row>
    <row r="1167" spans="1:6">
      <c r="A1167" s="3">
        <v>0.66315441096374705</v>
      </c>
      <c r="B1167" s="3">
        <v>18131.370261399199</v>
      </c>
      <c r="C1167" s="3">
        <v>1.1591126192383601</v>
      </c>
      <c r="D1167" s="3">
        <v>54702.608728651197</v>
      </c>
      <c r="E1167" s="1">
        <f t="shared" si="38"/>
        <v>0.49595820827461301</v>
      </c>
      <c r="F1167" s="1">
        <f t="shared" si="39"/>
        <v>36571.238467251998</v>
      </c>
    </row>
    <row r="1168" spans="1:6">
      <c r="A1168" s="3">
        <v>0.68310444350557398</v>
      </c>
      <c r="B1168" s="3">
        <v>17434.462315940698</v>
      </c>
      <c r="C1168" s="3">
        <v>1.17982201617903</v>
      </c>
      <c r="D1168" s="3">
        <v>54537.351366110001</v>
      </c>
      <c r="E1168" s="1">
        <f t="shared" si="38"/>
        <v>0.49671757267345606</v>
      </c>
      <c r="F1168" s="1">
        <f t="shared" si="39"/>
        <v>37102.889050169302</v>
      </c>
    </row>
    <row r="1169" spans="1:6">
      <c r="A1169" s="3">
        <v>0.74469113921784602</v>
      </c>
      <c r="B1169" s="3">
        <v>16802.077170479599</v>
      </c>
      <c r="C1169" s="3">
        <v>1.2842630659618099</v>
      </c>
      <c r="D1169" s="3">
        <v>53436.539985510797</v>
      </c>
      <c r="E1169" s="1">
        <f t="shared" si="38"/>
        <v>0.53957192674396393</v>
      </c>
      <c r="F1169" s="1">
        <f t="shared" si="39"/>
        <v>36634.462815031198</v>
      </c>
    </row>
    <row r="1170" spans="1:6">
      <c r="A1170" s="3">
        <v>0.72820122867731596</v>
      </c>
      <c r="B1170" s="3">
        <v>23068.753457187999</v>
      </c>
      <c r="C1170" s="3">
        <v>1.26971180888322</v>
      </c>
      <c r="D1170" s="3">
        <v>61763.894696170399</v>
      </c>
      <c r="E1170" s="1">
        <f t="shared" si="38"/>
        <v>0.54151058020590404</v>
      </c>
      <c r="F1170" s="1">
        <f t="shared" si="39"/>
        <v>38695.141238982396</v>
      </c>
    </row>
    <row r="1171" spans="1:6">
      <c r="A1171" s="3">
        <v>0.73247322241544599</v>
      </c>
      <c r="B1171" s="3">
        <v>19777.970242597701</v>
      </c>
      <c r="C1171" s="3">
        <v>1.2779498782758401</v>
      </c>
      <c r="D1171" s="3">
        <v>55435.852666660801</v>
      </c>
      <c r="E1171" s="1">
        <f t="shared" si="38"/>
        <v>0.54547665586039407</v>
      </c>
      <c r="F1171" s="1">
        <f t="shared" si="39"/>
        <v>35657.8824240631</v>
      </c>
    </row>
    <row r="1172" spans="1:6">
      <c r="A1172" s="3">
        <v>0.76421505936252798</v>
      </c>
      <c r="B1172" s="3">
        <v>18944.570796314601</v>
      </c>
      <c r="C1172" s="3">
        <v>1.3306663135535699</v>
      </c>
      <c r="D1172" s="3">
        <v>55008.65719197</v>
      </c>
      <c r="E1172" s="1">
        <f t="shared" si="38"/>
        <v>0.56645125419104192</v>
      </c>
      <c r="F1172" s="1">
        <f t="shared" si="39"/>
        <v>36064.086395655395</v>
      </c>
    </row>
    <row r="1173" spans="1:6">
      <c r="A1173" s="3">
        <v>0.71685572846910905</v>
      </c>
      <c r="B1173" s="3">
        <v>18609.2618661987</v>
      </c>
      <c r="C1173" s="3">
        <v>1.2419485857947601</v>
      </c>
      <c r="D1173" s="3">
        <v>55555.7357100464</v>
      </c>
      <c r="E1173" s="1">
        <f t="shared" si="38"/>
        <v>0.52509285732565103</v>
      </c>
      <c r="F1173" s="1">
        <f t="shared" si="39"/>
        <v>36946.4738438477</v>
      </c>
    </row>
    <row r="1174" spans="1:6">
      <c r="A1174" s="3">
        <v>0.68683532984691398</v>
      </c>
      <c r="B1174" s="3">
        <v>17651.402065316401</v>
      </c>
      <c r="C1174" s="3">
        <v>1.20258193237225</v>
      </c>
      <c r="D1174" s="3">
        <v>54474.065969348798</v>
      </c>
      <c r="E1174" s="1">
        <f t="shared" si="38"/>
        <v>0.515746602525336</v>
      </c>
      <c r="F1174" s="1">
        <f t="shared" si="39"/>
        <v>36822.663904032393</v>
      </c>
    </row>
    <row r="1175" spans="1:6">
      <c r="A1175" s="3">
        <v>0.74965112588261695</v>
      </c>
      <c r="B1175" s="3">
        <v>16282.474687654199</v>
      </c>
      <c r="C1175" s="3">
        <v>1.2786897203595</v>
      </c>
      <c r="D1175" s="3">
        <v>52287.317231366302</v>
      </c>
      <c r="E1175" s="1">
        <f t="shared" si="38"/>
        <v>0.52903859447688306</v>
      </c>
      <c r="F1175" s="1">
        <f t="shared" si="39"/>
        <v>36004.842543712104</v>
      </c>
    </row>
    <row r="1176" spans="1:6">
      <c r="A1176" s="3">
        <v>0.72222262995321396</v>
      </c>
      <c r="B1176" s="3">
        <v>23331.986257580698</v>
      </c>
      <c r="C1176" s="3">
        <v>1.2486306345970399</v>
      </c>
      <c r="D1176" s="3">
        <v>60240.314762915601</v>
      </c>
      <c r="E1176" s="1">
        <f t="shared" si="38"/>
        <v>0.52640800464382598</v>
      </c>
      <c r="F1176" s="1">
        <f t="shared" si="39"/>
        <v>36908.328505334903</v>
      </c>
    </row>
    <row r="1177" spans="1:6">
      <c r="A1177" s="3">
        <v>0.69993302087573095</v>
      </c>
      <c r="B1177" s="3">
        <v>21817.280843334702</v>
      </c>
      <c r="C1177" s="3">
        <v>1.2000548034023599</v>
      </c>
      <c r="D1177" s="3">
        <v>58600.770796953402</v>
      </c>
      <c r="E1177" s="1">
        <f t="shared" si="38"/>
        <v>0.50012178252662898</v>
      </c>
      <c r="F1177" s="1">
        <f t="shared" si="39"/>
        <v>36783.4899536187</v>
      </c>
    </row>
    <row r="1178" spans="1:6">
      <c r="A1178" s="3">
        <v>0.68990411846395305</v>
      </c>
      <c r="B1178" s="3">
        <v>18213.178917984598</v>
      </c>
      <c r="C1178" s="3">
        <v>1.1458095676953599</v>
      </c>
      <c r="D1178" s="3">
        <v>56113.486838627403</v>
      </c>
      <c r="E1178" s="1">
        <f t="shared" si="38"/>
        <v>0.45590544923140686</v>
      </c>
      <c r="F1178" s="1">
        <f t="shared" si="39"/>
        <v>37900.307920642808</v>
      </c>
    </row>
    <row r="1179" spans="1:6">
      <c r="A1179" s="3">
        <v>0.71418820607985101</v>
      </c>
      <c r="B1179" s="3">
        <v>18745.523473088</v>
      </c>
      <c r="C1179" s="3">
        <v>1.2260404529051601</v>
      </c>
      <c r="D1179" s="3">
        <v>55163.621587157999</v>
      </c>
      <c r="E1179" s="1">
        <f t="shared" si="38"/>
        <v>0.51185224682530905</v>
      </c>
      <c r="F1179" s="1">
        <f t="shared" si="39"/>
        <v>36418.098114070002</v>
      </c>
    </row>
    <row r="1180" spans="1:6">
      <c r="A1180" s="3">
        <v>0.72347416580527302</v>
      </c>
      <c r="B1180" s="3">
        <v>17613.630591855999</v>
      </c>
      <c r="C1180" s="3">
        <v>1.2736117784972401</v>
      </c>
      <c r="D1180" s="3">
        <v>55661.957355836101</v>
      </c>
      <c r="E1180" s="1">
        <f t="shared" si="38"/>
        <v>0.55013761269196704</v>
      </c>
      <c r="F1180" s="1">
        <f t="shared" si="39"/>
        <v>38048.326763980105</v>
      </c>
    </row>
    <row r="1181" spans="1:6">
      <c r="A1181" s="3">
        <v>0.63869763552822101</v>
      </c>
      <c r="B1181" s="3">
        <v>20769.1902776852</v>
      </c>
      <c r="C1181" s="3">
        <v>1.1250176158552401</v>
      </c>
      <c r="D1181" s="3">
        <v>58534.040109335998</v>
      </c>
      <c r="E1181" s="1">
        <f t="shared" si="38"/>
        <v>0.48631998032701906</v>
      </c>
      <c r="F1181" s="1">
        <f t="shared" si="39"/>
        <v>37764.849831650798</v>
      </c>
    </row>
    <row r="1182" spans="1:6">
      <c r="A1182" s="3">
        <v>0.68973436358366902</v>
      </c>
      <c r="B1182" s="3">
        <v>21574.278628503202</v>
      </c>
      <c r="C1182" s="3">
        <v>1.2125857693049</v>
      </c>
      <c r="D1182" s="3">
        <v>56270.690324284398</v>
      </c>
      <c r="E1182" s="1">
        <f t="shared" si="38"/>
        <v>0.52285140572123101</v>
      </c>
      <c r="F1182" s="1">
        <f t="shared" si="39"/>
        <v>34696.411695781193</v>
      </c>
    </row>
    <row r="1183" spans="1:6">
      <c r="A1183" s="3">
        <v>0.68295561863228904</v>
      </c>
      <c r="B1183" s="3">
        <v>19951.9476340738</v>
      </c>
      <c r="C1183" s="3">
        <v>1.16758929264941</v>
      </c>
      <c r="D1183" s="3">
        <v>58128.936752233501</v>
      </c>
      <c r="E1183" s="1">
        <f t="shared" si="38"/>
        <v>0.48463367401712099</v>
      </c>
      <c r="F1183" s="1">
        <f t="shared" si="39"/>
        <v>38176.989118159705</v>
      </c>
    </row>
    <row r="1184" spans="1:6">
      <c r="A1184" s="3">
        <v>0.70697410712964204</v>
      </c>
      <c r="B1184" s="3">
        <v>19170.829805325899</v>
      </c>
      <c r="C1184" s="3">
        <v>1.2225841762532901</v>
      </c>
      <c r="D1184" s="3">
        <v>55856.983943589999</v>
      </c>
      <c r="E1184" s="1">
        <f t="shared" si="38"/>
        <v>0.51561006912364804</v>
      </c>
      <c r="F1184" s="1">
        <f t="shared" si="39"/>
        <v>36686.154138264101</v>
      </c>
    </row>
    <row r="1185" spans="1:6">
      <c r="A1185" s="3">
        <v>0.65655931079677099</v>
      </c>
      <c r="B1185" s="3">
        <v>24579.102478519999</v>
      </c>
      <c r="C1185" s="3">
        <v>1.1501650527879199</v>
      </c>
      <c r="D1185" s="3">
        <v>61854.799260603097</v>
      </c>
      <c r="E1185" s="1">
        <f t="shared" si="38"/>
        <v>0.49360574199114893</v>
      </c>
      <c r="F1185" s="1">
        <f t="shared" si="39"/>
        <v>37275.696782083098</v>
      </c>
    </row>
    <row r="1186" spans="1:6">
      <c r="A1186" s="3">
        <v>0.70843191333844102</v>
      </c>
      <c r="B1186" s="3">
        <v>22823.726536316299</v>
      </c>
      <c r="C1186" s="3">
        <v>1.2383212227996201</v>
      </c>
      <c r="D1186" s="3">
        <v>65641.616527911203</v>
      </c>
      <c r="E1186" s="1">
        <f t="shared" si="38"/>
        <v>0.52988930946117907</v>
      </c>
      <c r="F1186" s="1">
        <f t="shared" si="39"/>
        <v>42817.8899915949</v>
      </c>
    </row>
    <row r="1187" spans="1:6">
      <c r="A1187" s="3">
        <v>0.68582823245089697</v>
      </c>
      <c r="B1187" s="3">
        <v>18437.589439232299</v>
      </c>
      <c r="C1187" s="3">
        <v>1.1933132265164299</v>
      </c>
      <c r="D1187" s="3">
        <v>55850.304327444501</v>
      </c>
      <c r="E1187" s="1">
        <f t="shared" si="38"/>
        <v>0.50748499406553294</v>
      </c>
      <c r="F1187" s="1">
        <f t="shared" si="39"/>
        <v>37412.714888212198</v>
      </c>
    </row>
    <row r="1188" spans="1:6">
      <c r="A1188" s="3">
        <v>0.74149440463984195</v>
      </c>
      <c r="B1188" s="3">
        <v>19086.999143618199</v>
      </c>
      <c r="C1188" s="3">
        <v>1.2797925457617101</v>
      </c>
      <c r="D1188" s="3">
        <v>56436.091072274903</v>
      </c>
      <c r="E1188" s="1">
        <f t="shared" si="38"/>
        <v>0.53829814112186813</v>
      </c>
      <c r="F1188" s="1">
        <f t="shared" si="39"/>
        <v>37349.091928656708</v>
      </c>
    </row>
    <row r="1189" spans="1:6">
      <c r="A1189" s="3">
        <v>0.70125426646696098</v>
      </c>
      <c r="B1189" s="3">
        <v>21885.328868618501</v>
      </c>
      <c r="C1189" s="3">
        <v>1.2150365630398099</v>
      </c>
      <c r="D1189" s="3">
        <v>60007.548634190804</v>
      </c>
      <c r="E1189" s="1">
        <f t="shared" si="38"/>
        <v>0.51378229657284891</v>
      </c>
      <c r="F1189" s="1">
        <f t="shared" si="39"/>
        <v>38122.219765572299</v>
      </c>
    </row>
    <row r="1190" spans="1:6">
      <c r="A1190" s="3">
        <v>0.68503005540974005</v>
      </c>
      <c r="B1190" s="3">
        <v>19317.3403293597</v>
      </c>
      <c r="C1190" s="3">
        <v>1.2078931660509999</v>
      </c>
      <c r="D1190" s="3">
        <v>56187.216165325699</v>
      </c>
      <c r="E1190" s="1">
        <f t="shared" si="38"/>
        <v>0.5228631106412599</v>
      </c>
      <c r="F1190" s="1">
        <f t="shared" si="39"/>
        <v>36869.875835965999</v>
      </c>
    </row>
    <row r="1191" spans="1:6">
      <c r="A1191" s="3">
        <v>0.69900925144902504</v>
      </c>
      <c r="B1191" s="3">
        <v>20625.768608474398</v>
      </c>
      <c r="C1191" s="3">
        <v>1.2079136466499201</v>
      </c>
      <c r="D1191" s="3">
        <v>59287.040331486103</v>
      </c>
      <c r="E1191" s="1">
        <f t="shared" si="38"/>
        <v>0.50890439520089503</v>
      </c>
      <c r="F1191" s="1">
        <f t="shared" si="39"/>
        <v>38661.271723011705</v>
      </c>
    </row>
    <row r="1192" spans="1:6">
      <c r="A1192" s="3">
        <v>0.73120615428255598</v>
      </c>
      <c r="B1192" s="3">
        <v>19764.681386166802</v>
      </c>
      <c r="C1192" s="3">
        <v>1.28315340980242</v>
      </c>
      <c r="D1192" s="3">
        <v>57975.910503418403</v>
      </c>
      <c r="E1192" s="1">
        <f t="shared" si="38"/>
        <v>0.55194725551986401</v>
      </c>
      <c r="F1192" s="1">
        <f t="shared" si="39"/>
        <v>38211.229117251598</v>
      </c>
    </row>
    <row r="1193" spans="1:6">
      <c r="A1193" s="3">
        <v>0.67032171452482503</v>
      </c>
      <c r="B1193" s="3">
        <v>19781.557651701401</v>
      </c>
      <c r="C1193" s="3">
        <v>1.19620390033388</v>
      </c>
      <c r="D1193" s="3">
        <v>57053.509780759501</v>
      </c>
      <c r="E1193" s="1">
        <f t="shared" si="38"/>
        <v>0.52588218580905499</v>
      </c>
      <c r="F1193" s="1">
        <f t="shared" si="39"/>
        <v>37271.952129058103</v>
      </c>
    </row>
    <row r="1194" spans="1:6">
      <c r="A1194" s="3">
        <v>0.70456457135667705</v>
      </c>
      <c r="B1194" s="3">
        <v>21427.4842619468</v>
      </c>
      <c r="C1194" s="3">
        <v>1.2134743817990601</v>
      </c>
      <c r="D1194" s="3">
        <v>59324.6334575047</v>
      </c>
      <c r="E1194" s="1">
        <f t="shared" si="38"/>
        <v>0.50890981044238304</v>
      </c>
      <c r="F1194" s="1">
        <f t="shared" si="39"/>
        <v>37897.149195557897</v>
      </c>
    </row>
    <row r="1195" spans="1:6">
      <c r="A1195" s="3">
        <v>0.67731425748364604</v>
      </c>
      <c r="B1195" s="3">
        <v>16795.562254175398</v>
      </c>
      <c r="C1195" s="3">
        <v>1.1904302341570401</v>
      </c>
      <c r="D1195" s="3">
        <v>54596.774900245902</v>
      </c>
      <c r="E1195" s="1">
        <f t="shared" si="38"/>
        <v>0.51311597667339404</v>
      </c>
      <c r="F1195" s="1">
        <f t="shared" si="39"/>
        <v>37801.212646070504</v>
      </c>
    </row>
    <row r="1196" spans="1:6">
      <c r="A1196" s="3">
        <v>0.77516555374252205</v>
      </c>
      <c r="B1196" s="3">
        <v>21664.802122548499</v>
      </c>
      <c r="C1196" s="3">
        <v>1.3461192972315501</v>
      </c>
      <c r="D1196" s="3">
        <v>59124.365400136398</v>
      </c>
      <c r="E1196" s="1">
        <f t="shared" si="38"/>
        <v>0.57095374348902805</v>
      </c>
      <c r="F1196" s="1">
        <f t="shared" si="39"/>
        <v>37459.563277587898</v>
      </c>
    </row>
    <row r="1197" spans="1:6">
      <c r="A1197" s="3">
        <v>0.68558629098101997</v>
      </c>
      <c r="B1197" s="3">
        <v>20676.220388894199</v>
      </c>
      <c r="C1197" s="3">
        <v>1.1860998479111799</v>
      </c>
      <c r="D1197" s="3">
        <v>57180.967005309802</v>
      </c>
      <c r="E1197" s="1">
        <f t="shared" si="38"/>
        <v>0.50051355693015998</v>
      </c>
      <c r="F1197" s="1">
        <f t="shared" si="39"/>
        <v>36504.746616415607</v>
      </c>
    </row>
    <row r="1198" spans="1:6">
      <c r="A1198" s="3">
        <v>0.72679356359570002</v>
      </c>
      <c r="B1198" s="3">
        <v>18068.387338375702</v>
      </c>
      <c r="C1198" s="3">
        <v>1.2351423471826</v>
      </c>
      <c r="D1198" s="3">
        <v>55524.656169319504</v>
      </c>
      <c r="E1198" s="1">
        <f t="shared" si="38"/>
        <v>0.50834878358689994</v>
      </c>
      <c r="F1198" s="1">
        <f t="shared" si="39"/>
        <v>37456.268830943802</v>
      </c>
    </row>
    <row r="1199" spans="1:6">
      <c r="A1199" s="3">
        <v>0.71357305883547195</v>
      </c>
      <c r="B1199" s="3">
        <v>18477.989716497301</v>
      </c>
      <c r="C1199" s="3">
        <v>1.24914244268994</v>
      </c>
      <c r="D1199" s="3">
        <v>56432.746701645498</v>
      </c>
      <c r="E1199" s="1">
        <f t="shared" si="38"/>
        <v>0.53556938385446806</v>
      </c>
      <c r="F1199" s="1">
        <f t="shared" si="39"/>
        <v>37954.756985148197</v>
      </c>
    </row>
    <row r="1200" spans="1:6">
      <c r="A1200" s="3">
        <v>0.74558499501782205</v>
      </c>
      <c r="B1200" s="3">
        <v>18800.031651123201</v>
      </c>
      <c r="C1200" s="3">
        <v>1.2852246704460899</v>
      </c>
      <c r="D1200" s="3">
        <v>56618.985872882899</v>
      </c>
      <c r="E1200" s="1">
        <f t="shared" si="38"/>
        <v>0.53963967542826785</v>
      </c>
      <c r="F1200" s="1">
        <f t="shared" si="39"/>
        <v>37818.954221759697</v>
      </c>
    </row>
    <row r="1201" spans="1:6">
      <c r="A1201" s="3">
        <v>0.71720254579559195</v>
      </c>
      <c r="B1201" s="3">
        <v>18251.1433768227</v>
      </c>
      <c r="C1201" s="3">
        <v>1.2462285838888301</v>
      </c>
      <c r="D1201" s="3">
        <v>56058.9951871253</v>
      </c>
      <c r="E1201" s="1">
        <f t="shared" si="38"/>
        <v>0.52902603809323812</v>
      </c>
      <c r="F1201" s="1">
        <f t="shared" si="39"/>
        <v>37807.8518103026</v>
      </c>
    </row>
    <row r="1202" spans="1:6">
      <c r="A1202" s="3">
        <v>0.66004054350597796</v>
      </c>
      <c r="B1202" s="3">
        <v>15247.263395329899</v>
      </c>
      <c r="C1202" s="3">
        <v>1.1331181893734299</v>
      </c>
      <c r="D1202" s="3">
        <v>50743.121899940801</v>
      </c>
      <c r="E1202" s="1">
        <f t="shared" si="38"/>
        <v>0.47307764586745193</v>
      </c>
      <c r="F1202" s="1">
        <f t="shared" si="39"/>
        <v>35495.8585046109</v>
      </c>
    </row>
    <row r="1203" spans="1:6">
      <c r="A1203" s="3">
        <v>0.72488747324810998</v>
      </c>
      <c r="B1203" s="3">
        <v>17853.5394036775</v>
      </c>
      <c r="C1203" s="3">
        <v>1.2593770403106099</v>
      </c>
      <c r="D1203" s="3">
        <v>54022.664437585197</v>
      </c>
      <c r="E1203" s="1">
        <f t="shared" si="38"/>
        <v>0.53448956706249995</v>
      </c>
      <c r="F1203" s="1">
        <f t="shared" si="39"/>
        <v>36169.125033907694</v>
      </c>
    </row>
    <row r="1204" spans="1:6">
      <c r="A1204" s="3">
        <v>0.70446292531059895</v>
      </c>
      <c r="B1204" s="3">
        <v>22190.822540693702</v>
      </c>
      <c r="C1204" s="3">
        <v>1.23392744464745</v>
      </c>
      <c r="D1204" s="3">
        <v>59777.421244945202</v>
      </c>
      <c r="E1204" s="1">
        <f t="shared" si="38"/>
        <v>0.52946451933685101</v>
      </c>
      <c r="F1204" s="1">
        <f t="shared" si="39"/>
        <v>37586.598704251504</v>
      </c>
    </row>
    <row r="1205" spans="1:6">
      <c r="A1205" s="3">
        <v>0.73118726445298599</v>
      </c>
      <c r="B1205" s="3">
        <v>20929.015528411699</v>
      </c>
      <c r="C1205" s="3">
        <v>1.2351656354438301</v>
      </c>
      <c r="D1205" s="3">
        <v>60949.117390835898</v>
      </c>
      <c r="E1205" s="1">
        <f t="shared" si="38"/>
        <v>0.50397837099084408</v>
      </c>
      <c r="F1205" s="1">
        <f t="shared" si="39"/>
        <v>40020.101862424199</v>
      </c>
    </row>
    <row r="1206" spans="1:6">
      <c r="A1206" s="3">
        <v>0.65604793337789002</v>
      </c>
      <c r="B1206" s="3">
        <v>23728.757206307098</v>
      </c>
      <c r="C1206" s="3">
        <v>1.1637215243457399</v>
      </c>
      <c r="D1206" s="3">
        <v>62895.609057462301</v>
      </c>
      <c r="E1206" s="1">
        <f t="shared" si="38"/>
        <v>0.50767359096784992</v>
      </c>
      <c r="F1206" s="1">
        <f t="shared" si="39"/>
        <v>39166.851851155203</v>
      </c>
    </row>
    <row r="1207" spans="1:6">
      <c r="A1207" s="3">
        <v>0.703179038228957</v>
      </c>
      <c r="B1207" s="3">
        <v>21188.9768429262</v>
      </c>
      <c r="C1207" s="3">
        <v>1.2295673318393201</v>
      </c>
      <c r="D1207" s="3">
        <v>60659.494230996497</v>
      </c>
      <c r="E1207" s="1">
        <f t="shared" si="38"/>
        <v>0.5263882936103631</v>
      </c>
      <c r="F1207" s="1">
        <f t="shared" si="39"/>
        <v>39470.517388070293</v>
      </c>
    </row>
    <row r="1208" spans="1:6">
      <c r="A1208" s="3">
        <v>0.65740738832942303</v>
      </c>
      <c r="B1208" s="3">
        <v>18469.304386448799</v>
      </c>
      <c r="C1208" s="3">
        <v>1.1302432634622399</v>
      </c>
      <c r="D1208" s="3">
        <v>54535.792647331698</v>
      </c>
      <c r="E1208" s="1">
        <f t="shared" si="38"/>
        <v>0.47283587513281689</v>
      </c>
      <c r="F1208" s="1">
        <f t="shared" si="39"/>
        <v>36066.488260882899</v>
      </c>
    </row>
    <row r="1209" spans="1:6">
      <c r="A1209" s="3">
        <v>0.66632735939084597</v>
      </c>
      <c r="B1209" s="3">
        <v>22340.151249040198</v>
      </c>
      <c r="C1209" s="3">
        <v>1.14014187534631</v>
      </c>
      <c r="D1209" s="3">
        <v>59409.419581495597</v>
      </c>
      <c r="E1209" s="1">
        <f t="shared" si="38"/>
        <v>0.47381451595546398</v>
      </c>
      <c r="F1209" s="1">
        <f t="shared" si="39"/>
        <v>37069.268332455395</v>
      </c>
    </row>
    <row r="1210" spans="1:6">
      <c r="A1210" s="3">
        <v>0.764263279667308</v>
      </c>
      <c r="B1210" s="3">
        <v>22442.928601918898</v>
      </c>
      <c r="C1210" s="3">
        <v>1.3278060735889099</v>
      </c>
      <c r="D1210" s="3">
        <v>60914.397735380997</v>
      </c>
      <c r="E1210" s="1">
        <f t="shared" si="38"/>
        <v>0.56354279392160189</v>
      </c>
      <c r="F1210" s="1">
        <f t="shared" si="39"/>
        <v>38471.469133462102</v>
      </c>
    </row>
    <row r="1211" spans="1:6">
      <c r="A1211" s="3">
        <v>0.76885211349959903</v>
      </c>
      <c r="B1211" s="3">
        <v>25858.7307840705</v>
      </c>
      <c r="C1211" s="3">
        <v>1.32021915639872</v>
      </c>
      <c r="D1211" s="3">
        <v>65419.309568821001</v>
      </c>
      <c r="E1211" s="1">
        <f t="shared" si="38"/>
        <v>0.55136704289912097</v>
      </c>
      <c r="F1211" s="1">
        <f t="shared" si="39"/>
        <v>39560.578784750498</v>
      </c>
    </row>
    <row r="1212" spans="1:6">
      <c r="A1212" s="3">
        <v>0.69881108759105004</v>
      </c>
      <c r="B1212" s="3">
        <v>21405.825669782898</v>
      </c>
      <c r="C1212" s="3">
        <v>1.21274548545605</v>
      </c>
      <c r="D1212" s="3">
        <v>56179.245337123401</v>
      </c>
      <c r="E1212" s="1">
        <f t="shared" si="38"/>
        <v>0.51393439786499995</v>
      </c>
      <c r="F1212" s="1">
        <f t="shared" si="39"/>
        <v>34773.419667340502</v>
      </c>
    </row>
    <row r="1213" spans="1:6">
      <c r="A1213" s="3">
        <v>0.68761217311770195</v>
      </c>
      <c r="B1213" s="3">
        <v>22230.729788304801</v>
      </c>
      <c r="C1213" s="3">
        <v>1.19653660549519</v>
      </c>
      <c r="D1213" s="3">
        <v>59001.037662221999</v>
      </c>
      <c r="E1213" s="1">
        <f t="shared" si="38"/>
        <v>0.50892443237748808</v>
      </c>
      <c r="F1213" s="1">
        <f t="shared" si="39"/>
        <v>36770.307873917198</v>
      </c>
    </row>
    <row r="1214" spans="1:6">
      <c r="A1214" s="3">
        <v>0.72371799708585405</v>
      </c>
      <c r="B1214" s="3">
        <v>17972.903675898498</v>
      </c>
      <c r="C1214" s="3">
        <v>1.25160795691083</v>
      </c>
      <c r="D1214" s="3">
        <v>53553.863148727898</v>
      </c>
      <c r="E1214" s="1">
        <f t="shared" si="38"/>
        <v>0.527889959824976</v>
      </c>
      <c r="F1214" s="1">
        <f t="shared" si="39"/>
        <v>35580.959472829403</v>
      </c>
    </row>
    <row r="1215" spans="1:6">
      <c r="A1215" s="3">
        <v>0.68205327186666898</v>
      </c>
      <c r="B1215" s="3">
        <v>19490.206226863898</v>
      </c>
      <c r="C1215" s="3">
        <v>1.15521011181414</v>
      </c>
      <c r="D1215" s="3">
        <v>55474.025265652497</v>
      </c>
      <c r="E1215" s="1">
        <f t="shared" si="38"/>
        <v>0.47315683994747104</v>
      </c>
      <c r="F1215" s="1">
        <f t="shared" si="39"/>
        <v>35983.819038788599</v>
      </c>
    </row>
    <row r="1216" spans="1:6">
      <c r="A1216" s="3">
        <v>0.70361361380003096</v>
      </c>
      <c r="B1216" s="3">
        <v>18945.047118898401</v>
      </c>
      <c r="C1216" s="3">
        <v>1.22859951071401</v>
      </c>
      <c r="D1216" s="3">
        <v>55718.571068528101</v>
      </c>
      <c r="E1216" s="1">
        <f t="shared" si="38"/>
        <v>0.52498589691397901</v>
      </c>
      <c r="F1216" s="1">
        <f t="shared" si="39"/>
        <v>36773.5239496297</v>
      </c>
    </row>
    <row r="1217" spans="1:6">
      <c r="A1217" s="3">
        <v>0.70090140429089598</v>
      </c>
      <c r="B1217" s="3">
        <v>18674.156400197699</v>
      </c>
      <c r="C1217" s="3">
        <v>1.2311316465889299</v>
      </c>
      <c r="D1217" s="3">
        <v>56792.728975285099</v>
      </c>
      <c r="E1217" s="1">
        <f t="shared" si="38"/>
        <v>0.53023024229803395</v>
      </c>
      <c r="F1217" s="1">
        <f t="shared" si="39"/>
        <v>38118.572575087397</v>
      </c>
    </row>
    <row r="1218" spans="1:6">
      <c r="A1218" s="3">
        <v>0.681281216254083</v>
      </c>
      <c r="B1218" s="3">
        <v>23126.5030388218</v>
      </c>
      <c r="C1218" s="3">
        <v>1.1873934585135399</v>
      </c>
      <c r="D1218" s="3">
        <v>62382.357385115101</v>
      </c>
      <c r="E1218" s="1">
        <f t="shared" si="38"/>
        <v>0.50611224225945695</v>
      </c>
      <c r="F1218" s="1">
        <f t="shared" si="39"/>
        <v>39255.854346293301</v>
      </c>
    </row>
    <row r="1219" spans="1:6">
      <c r="A1219" s="3">
        <v>0.71304589864789802</v>
      </c>
      <c r="B1219" s="3">
        <v>20674.125742712102</v>
      </c>
      <c r="C1219" s="3">
        <v>1.25594280030911</v>
      </c>
      <c r="D1219" s="3">
        <v>58895.801870501899</v>
      </c>
      <c r="E1219" s="1">
        <f t="shared" si="38"/>
        <v>0.54289690166121196</v>
      </c>
      <c r="F1219" s="1">
        <f t="shared" si="39"/>
        <v>38221.676127789797</v>
      </c>
    </row>
    <row r="1220" spans="1:6">
      <c r="A1220" s="3">
        <v>0.73460940068982805</v>
      </c>
      <c r="B1220" s="3">
        <v>17455.651944545501</v>
      </c>
      <c r="C1220" s="3">
        <v>1.25910192254021</v>
      </c>
      <c r="D1220" s="3">
        <v>56162.151140517002</v>
      </c>
      <c r="E1220" s="1">
        <f t="shared" ref="E1220:E1283" si="40">C1220-A1220</f>
        <v>0.52449252185038198</v>
      </c>
      <c r="F1220" s="1">
        <f t="shared" ref="F1220:F1283" si="41">D1220-B1220</f>
        <v>38706.499195971497</v>
      </c>
    </row>
    <row r="1221" spans="1:6">
      <c r="A1221" s="3">
        <v>0.69388506071764999</v>
      </c>
      <c r="B1221" s="3">
        <v>19749.408810843699</v>
      </c>
      <c r="C1221" s="3">
        <v>1.21796384475786</v>
      </c>
      <c r="D1221" s="3">
        <v>58190.068455577501</v>
      </c>
      <c r="E1221" s="1">
        <f t="shared" si="40"/>
        <v>0.52407878404021002</v>
      </c>
      <c r="F1221" s="1">
        <f t="shared" si="41"/>
        <v>38440.659644733802</v>
      </c>
    </row>
    <row r="1222" spans="1:6">
      <c r="A1222" s="3">
        <v>0.70471800547554997</v>
      </c>
      <c r="B1222" s="3">
        <v>23179.824173478999</v>
      </c>
      <c r="C1222" s="3">
        <v>1.22066002940671</v>
      </c>
      <c r="D1222" s="3">
        <v>60134.752447497202</v>
      </c>
      <c r="E1222" s="1">
        <f t="shared" si="40"/>
        <v>0.51594202393116007</v>
      </c>
      <c r="F1222" s="1">
        <f t="shared" si="41"/>
        <v>36954.928274018203</v>
      </c>
    </row>
    <row r="1223" spans="1:6">
      <c r="A1223" s="3">
        <v>0.66552389225584296</v>
      </c>
      <c r="B1223" s="3">
        <v>20479.592835750002</v>
      </c>
      <c r="C1223" s="3">
        <v>1.1410855451172901</v>
      </c>
      <c r="D1223" s="3">
        <v>56458.758327664997</v>
      </c>
      <c r="E1223" s="1">
        <f t="shared" si="40"/>
        <v>0.47556165286144714</v>
      </c>
      <c r="F1223" s="1">
        <f t="shared" si="41"/>
        <v>35979.165491914995</v>
      </c>
    </row>
    <row r="1224" spans="1:6">
      <c r="A1224" s="3">
        <v>0.68115583538623203</v>
      </c>
      <c r="B1224" s="3">
        <v>22407.655321808001</v>
      </c>
      <c r="C1224" s="3">
        <v>1.19776900951687</v>
      </c>
      <c r="D1224" s="3">
        <v>59732.009530935502</v>
      </c>
      <c r="E1224" s="1">
        <f t="shared" si="40"/>
        <v>0.51661317413063801</v>
      </c>
      <c r="F1224" s="1">
        <f t="shared" si="41"/>
        <v>37324.354209127501</v>
      </c>
    </row>
    <row r="1225" spans="1:6">
      <c r="A1225" s="3">
        <v>0.71549591237253896</v>
      </c>
      <c r="B1225" s="3">
        <v>22822.814528676801</v>
      </c>
      <c r="C1225" s="3">
        <v>1.2459360983824299</v>
      </c>
      <c r="D1225" s="3">
        <v>59176.186838561996</v>
      </c>
      <c r="E1225" s="1">
        <f t="shared" si="40"/>
        <v>0.53044018600989096</v>
      </c>
      <c r="F1225" s="1">
        <f t="shared" si="41"/>
        <v>36353.372309885191</v>
      </c>
    </row>
    <row r="1226" spans="1:6">
      <c r="A1226" s="3">
        <v>0.74294874876818495</v>
      </c>
      <c r="B1226" s="3">
        <v>18882.442320563699</v>
      </c>
      <c r="C1226" s="3">
        <v>1.3051641250755299</v>
      </c>
      <c r="D1226" s="3">
        <v>55045.135030861398</v>
      </c>
      <c r="E1226" s="1">
        <f t="shared" si="40"/>
        <v>0.56221537630734497</v>
      </c>
      <c r="F1226" s="1">
        <f t="shared" si="41"/>
        <v>36162.692710297699</v>
      </c>
    </row>
    <row r="1227" spans="1:6">
      <c r="A1227" s="3">
        <v>0.68959051615512101</v>
      </c>
      <c r="B1227" s="3">
        <v>18654.9210901474</v>
      </c>
      <c r="C1227" s="3">
        <v>1.2108662573186399</v>
      </c>
      <c r="D1227" s="3">
        <v>56191.123981742698</v>
      </c>
      <c r="E1227" s="1">
        <f t="shared" si="40"/>
        <v>0.52127574116351894</v>
      </c>
      <c r="F1227" s="1">
        <f t="shared" si="41"/>
        <v>37536.202891595298</v>
      </c>
    </row>
    <row r="1228" spans="1:6">
      <c r="A1228" s="3">
        <v>0.69657128284523195</v>
      </c>
      <c r="B1228" s="3">
        <v>26069.017810432499</v>
      </c>
      <c r="C1228" s="3">
        <v>1.21733542826886</v>
      </c>
      <c r="D1228" s="3">
        <v>64569.047639684999</v>
      </c>
      <c r="E1228" s="1">
        <f t="shared" si="40"/>
        <v>0.52076414542362803</v>
      </c>
      <c r="F1228" s="1">
        <f t="shared" si="41"/>
        <v>38500.029829252497</v>
      </c>
    </row>
    <row r="1229" spans="1:6">
      <c r="A1229" s="3">
        <v>0.69526728148144301</v>
      </c>
      <c r="B1229" s="3">
        <v>19693.844706026899</v>
      </c>
      <c r="C1229" s="3">
        <v>1.2059846347012</v>
      </c>
      <c r="D1229" s="3">
        <v>56162.781032472201</v>
      </c>
      <c r="E1229" s="1">
        <f t="shared" si="40"/>
        <v>0.51071735321975698</v>
      </c>
      <c r="F1229" s="1">
        <f t="shared" si="41"/>
        <v>36468.936326445299</v>
      </c>
    </row>
    <row r="1230" spans="1:6">
      <c r="A1230" s="3">
        <v>0.73959134224682899</v>
      </c>
      <c r="B1230" s="3">
        <v>18935.470030984899</v>
      </c>
      <c r="C1230" s="3">
        <v>1.27319062618382</v>
      </c>
      <c r="D1230" s="3">
        <v>56372.567276378097</v>
      </c>
      <c r="E1230" s="1">
        <f t="shared" si="40"/>
        <v>0.53359928393699096</v>
      </c>
      <c r="F1230" s="1">
        <f t="shared" si="41"/>
        <v>37437.097245393197</v>
      </c>
    </row>
    <row r="1231" spans="1:6">
      <c r="A1231" s="3">
        <v>0.72567708008109599</v>
      </c>
      <c r="B1231" s="3">
        <v>17170.819592071799</v>
      </c>
      <c r="C1231" s="3">
        <v>1.2789534567360501</v>
      </c>
      <c r="D1231" s="3">
        <v>53052.6716771055</v>
      </c>
      <c r="E1231" s="1">
        <f t="shared" si="40"/>
        <v>0.55327637665495411</v>
      </c>
      <c r="F1231" s="1">
        <f t="shared" si="41"/>
        <v>35881.852085033701</v>
      </c>
    </row>
    <row r="1232" spans="1:6">
      <c r="A1232" s="3">
        <v>0.71999654323225204</v>
      </c>
      <c r="B1232" s="3">
        <v>17953.940698738501</v>
      </c>
      <c r="C1232" s="3">
        <v>1.2502344300492201</v>
      </c>
      <c r="D1232" s="3">
        <v>54140.199082473402</v>
      </c>
      <c r="E1232" s="1">
        <f t="shared" si="40"/>
        <v>0.53023788681696804</v>
      </c>
      <c r="F1232" s="1">
        <f t="shared" si="41"/>
        <v>36186.258383734901</v>
      </c>
    </row>
    <row r="1233" spans="1:6">
      <c r="A1233" s="3">
        <v>0.68076889915938898</v>
      </c>
      <c r="B1233" s="3">
        <v>20044.473262608699</v>
      </c>
      <c r="C1233" s="3">
        <v>1.13706759163798</v>
      </c>
      <c r="D1233" s="3">
        <v>57202.625874043901</v>
      </c>
      <c r="E1233" s="1">
        <f t="shared" si="40"/>
        <v>0.45629869247859101</v>
      </c>
      <c r="F1233" s="1">
        <f t="shared" si="41"/>
        <v>37158.152611435202</v>
      </c>
    </row>
    <row r="1234" spans="1:6">
      <c r="A1234" s="3">
        <v>0.68592966144406597</v>
      </c>
      <c r="B1234" s="3">
        <v>17994.6002355171</v>
      </c>
      <c r="C1234" s="3">
        <v>1.2023050469332</v>
      </c>
      <c r="D1234" s="3">
        <v>54350.831217625499</v>
      </c>
      <c r="E1234" s="1">
        <f t="shared" si="40"/>
        <v>0.51637538548913398</v>
      </c>
      <c r="F1234" s="1">
        <f t="shared" si="41"/>
        <v>36356.230982108398</v>
      </c>
    </row>
    <row r="1235" spans="1:6">
      <c r="A1235" s="3">
        <v>0.73828635267241605</v>
      </c>
      <c r="B1235" s="3">
        <v>17827.485246952801</v>
      </c>
      <c r="C1235" s="3">
        <v>1.30591289128086</v>
      </c>
      <c r="D1235" s="3">
        <v>54713.293649905398</v>
      </c>
      <c r="E1235" s="1">
        <f t="shared" si="40"/>
        <v>0.56762653860844392</v>
      </c>
      <c r="F1235" s="1">
        <f t="shared" si="41"/>
        <v>36885.808402952593</v>
      </c>
    </row>
    <row r="1236" spans="1:6">
      <c r="A1236" s="3">
        <v>0.66684200138574101</v>
      </c>
      <c r="B1236" s="3">
        <v>22634.581706731398</v>
      </c>
      <c r="C1236" s="3">
        <v>1.16944824836572</v>
      </c>
      <c r="D1236" s="3">
        <v>62764.514907877499</v>
      </c>
      <c r="E1236" s="1">
        <f t="shared" si="40"/>
        <v>0.50260624697997902</v>
      </c>
      <c r="F1236" s="1">
        <f t="shared" si="41"/>
        <v>40129.933201146101</v>
      </c>
    </row>
    <row r="1237" spans="1:6">
      <c r="A1237" s="3">
        <v>0.74171811645173602</v>
      </c>
      <c r="B1237" s="3">
        <v>16901.955717821202</v>
      </c>
      <c r="C1237" s="3">
        <v>1.3007551496827301</v>
      </c>
      <c r="D1237" s="3">
        <v>53353.433681103103</v>
      </c>
      <c r="E1237" s="1">
        <f t="shared" si="40"/>
        <v>0.55903703323099407</v>
      </c>
      <c r="F1237" s="1">
        <f t="shared" si="41"/>
        <v>36451.477963281897</v>
      </c>
    </row>
    <row r="1238" spans="1:6">
      <c r="A1238" s="3">
        <v>0.72309958599066304</v>
      </c>
      <c r="B1238" s="3">
        <v>24172.720595811701</v>
      </c>
      <c r="C1238" s="3">
        <v>1.26919077529361</v>
      </c>
      <c r="D1238" s="3">
        <v>62402.0475995335</v>
      </c>
      <c r="E1238" s="1">
        <f t="shared" si="40"/>
        <v>0.54609118930294698</v>
      </c>
      <c r="F1238" s="1">
        <f t="shared" si="41"/>
        <v>38229.327003721803</v>
      </c>
    </row>
    <row r="1239" spans="1:6">
      <c r="A1239" s="3">
        <v>0.71413636009062098</v>
      </c>
      <c r="B1239" s="3">
        <v>22054.6796063611</v>
      </c>
      <c r="C1239" s="3">
        <v>1.2348689046891299</v>
      </c>
      <c r="D1239" s="3">
        <v>58871.790761939403</v>
      </c>
      <c r="E1239" s="1">
        <f t="shared" si="40"/>
        <v>0.52073254459850893</v>
      </c>
      <c r="F1239" s="1">
        <f t="shared" si="41"/>
        <v>36817.111155578299</v>
      </c>
    </row>
    <row r="1240" spans="1:6">
      <c r="A1240" s="3">
        <v>0.695129866475655</v>
      </c>
      <c r="B1240" s="3">
        <v>22741.5983792361</v>
      </c>
      <c r="C1240" s="3">
        <v>1.1981726262427901</v>
      </c>
      <c r="D1240" s="3">
        <v>60985.933237152502</v>
      </c>
      <c r="E1240" s="1">
        <f t="shared" si="40"/>
        <v>0.50304275976713508</v>
      </c>
      <c r="F1240" s="1">
        <f t="shared" si="41"/>
        <v>38244.334857916401</v>
      </c>
    </row>
    <row r="1241" spans="1:6">
      <c r="A1241" s="3">
        <v>0.61448669632660602</v>
      </c>
      <c r="B1241" s="3">
        <v>20611.686154882798</v>
      </c>
      <c r="C1241" s="3">
        <v>1.05834922826914</v>
      </c>
      <c r="D1241" s="3">
        <v>59285.291298199299</v>
      </c>
      <c r="E1241" s="1">
        <f t="shared" si="40"/>
        <v>0.443862531942534</v>
      </c>
      <c r="F1241" s="1">
        <f t="shared" si="41"/>
        <v>38673.605143316498</v>
      </c>
    </row>
    <row r="1242" spans="1:6">
      <c r="A1242" s="3">
        <v>0.747423615989803</v>
      </c>
      <c r="B1242" s="3">
        <v>18845.5709475859</v>
      </c>
      <c r="C1242" s="3">
        <v>1.26919331248461</v>
      </c>
      <c r="D1242" s="3">
        <v>53461.2336154035</v>
      </c>
      <c r="E1242" s="1">
        <f t="shared" si="40"/>
        <v>0.52176969649480698</v>
      </c>
      <c r="F1242" s="1">
        <f t="shared" si="41"/>
        <v>34615.662667817596</v>
      </c>
    </row>
    <row r="1243" spans="1:6">
      <c r="A1243" s="3">
        <v>0.71074163850025096</v>
      </c>
      <c r="B1243" s="3">
        <v>17472.0298354853</v>
      </c>
      <c r="C1243" s="3">
        <v>1.26108414857627</v>
      </c>
      <c r="D1243" s="3">
        <v>56973.278748704703</v>
      </c>
      <c r="E1243" s="1">
        <f t="shared" si="40"/>
        <v>0.55034251007601909</v>
      </c>
      <c r="F1243" s="1">
        <f t="shared" si="41"/>
        <v>39501.248913219402</v>
      </c>
    </row>
    <row r="1244" spans="1:6">
      <c r="A1244" s="3">
        <v>0.723345706329521</v>
      </c>
      <c r="B1244" s="3">
        <v>21648.035742245502</v>
      </c>
      <c r="C1244" s="3">
        <v>1.2646128941406301</v>
      </c>
      <c r="D1244" s="3">
        <v>58071.703898897897</v>
      </c>
      <c r="E1244" s="1">
        <f t="shared" si="40"/>
        <v>0.54126718781110905</v>
      </c>
      <c r="F1244" s="1">
        <f t="shared" si="41"/>
        <v>36423.668156652391</v>
      </c>
    </row>
    <row r="1245" spans="1:6">
      <c r="A1245" s="3">
        <v>0.74748512732530603</v>
      </c>
      <c r="B1245" s="3">
        <v>18790.3731605619</v>
      </c>
      <c r="C1245" s="3">
        <v>1.3089616873560399</v>
      </c>
      <c r="D1245" s="3">
        <v>56397.364016928499</v>
      </c>
      <c r="E1245" s="1">
        <f t="shared" si="40"/>
        <v>0.56147656003073387</v>
      </c>
      <c r="F1245" s="1">
        <f t="shared" si="41"/>
        <v>37606.990856366596</v>
      </c>
    </row>
    <row r="1246" spans="1:6">
      <c r="A1246" s="3">
        <v>0.69422267589592401</v>
      </c>
      <c r="B1246" s="3">
        <v>18608.458610744401</v>
      </c>
      <c r="C1246" s="3">
        <v>1.1552666972205099</v>
      </c>
      <c r="D1246" s="3">
        <v>53624.820164659097</v>
      </c>
      <c r="E1246" s="1">
        <f t="shared" si="40"/>
        <v>0.46104402132458588</v>
      </c>
      <c r="F1246" s="1">
        <f t="shared" si="41"/>
        <v>35016.361553914699</v>
      </c>
    </row>
    <row r="1247" spans="1:6">
      <c r="A1247" s="3">
        <v>0.68103931467372303</v>
      </c>
      <c r="B1247" s="3">
        <v>21315.751730185599</v>
      </c>
      <c r="C1247" s="3">
        <v>1.1812046235227101</v>
      </c>
      <c r="D1247" s="3">
        <v>58666.870082869602</v>
      </c>
      <c r="E1247" s="1">
        <f t="shared" si="40"/>
        <v>0.50016530884898702</v>
      </c>
      <c r="F1247" s="1">
        <f t="shared" si="41"/>
        <v>37351.118352684003</v>
      </c>
    </row>
    <row r="1248" spans="1:6">
      <c r="A1248" s="3">
        <v>0.68564896584795498</v>
      </c>
      <c r="B1248" s="3">
        <v>19549.967479785799</v>
      </c>
      <c r="C1248" s="3">
        <v>1.1709800288427099</v>
      </c>
      <c r="D1248" s="3">
        <v>55826.606957944001</v>
      </c>
      <c r="E1248" s="1">
        <f t="shared" si="40"/>
        <v>0.48533106299475492</v>
      </c>
      <c r="F1248" s="1">
        <f t="shared" si="41"/>
        <v>36276.639478158206</v>
      </c>
    </row>
    <row r="1249" spans="1:6">
      <c r="A1249" s="3">
        <v>0.69340975029068397</v>
      </c>
      <c r="B1249" s="3">
        <v>19694.4249720097</v>
      </c>
      <c r="C1249" s="3">
        <v>1.2106619241393299</v>
      </c>
      <c r="D1249" s="3">
        <v>56756.509699135502</v>
      </c>
      <c r="E1249" s="1">
        <f t="shared" si="40"/>
        <v>0.51725217384864597</v>
      </c>
      <c r="F1249" s="1">
        <f t="shared" si="41"/>
        <v>37062.084727125803</v>
      </c>
    </row>
    <row r="1250" spans="1:6">
      <c r="A1250" s="3">
        <v>0.71480421706666097</v>
      </c>
      <c r="B1250" s="3">
        <v>17124.8121084206</v>
      </c>
      <c r="C1250" s="3">
        <v>1.2217501721780299</v>
      </c>
      <c r="D1250" s="3">
        <v>52584.083208239201</v>
      </c>
      <c r="E1250" s="1">
        <f t="shared" si="40"/>
        <v>0.50694595511136897</v>
      </c>
      <c r="F1250" s="1">
        <f t="shared" si="41"/>
        <v>35459.271099818601</v>
      </c>
    </row>
    <row r="1251" spans="1:6">
      <c r="A1251" s="3">
        <v>0.71914637972483098</v>
      </c>
      <c r="B1251" s="3">
        <v>19420.441885128901</v>
      </c>
      <c r="C1251" s="3">
        <v>1.26385168643496</v>
      </c>
      <c r="D1251" s="3">
        <v>57949.979352093796</v>
      </c>
      <c r="E1251" s="1">
        <f t="shared" si="40"/>
        <v>0.54470530671012907</v>
      </c>
      <c r="F1251" s="1">
        <f t="shared" si="41"/>
        <v>38529.537466964895</v>
      </c>
    </row>
    <row r="1252" spans="1:6">
      <c r="A1252" s="3">
        <v>0.70294146510761102</v>
      </c>
      <c r="B1252" s="3">
        <v>20533.386571000599</v>
      </c>
      <c r="C1252" s="3">
        <v>1.22192729828138</v>
      </c>
      <c r="D1252" s="3">
        <v>59495.688808268598</v>
      </c>
      <c r="E1252" s="1">
        <f t="shared" si="40"/>
        <v>0.51898583317376901</v>
      </c>
      <c r="F1252" s="1">
        <f t="shared" si="41"/>
        <v>38962.302237267999</v>
      </c>
    </row>
    <row r="1253" spans="1:6">
      <c r="A1253" s="3">
        <v>0.70820862187545996</v>
      </c>
      <c r="B1253" s="3">
        <v>21215.270506716199</v>
      </c>
      <c r="C1253" s="3">
        <v>1.2238824174904199</v>
      </c>
      <c r="D1253" s="3">
        <v>58247.654466695603</v>
      </c>
      <c r="E1253" s="1">
        <f t="shared" si="40"/>
        <v>0.51567379561495996</v>
      </c>
      <c r="F1253" s="1">
        <f t="shared" si="41"/>
        <v>37032.383959979401</v>
      </c>
    </row>
    <row r="1254" spans="1:6">
      <c r="A1254" s="3">
        <v>0.71581736775043603</v>
      </c>
      <c r="B1254" s="3">
        <v>24582.679078349</v>
      </c>
      <c r="C1254" s="3">
        <v>1.2200179188662901</v>
      </c>
      <c r="D1254" s="3">
        <v>62484.089399377801</v>
      </c>
      <c r="E1254" s="1">
        <f t="shared" si="40"/>
        <v>0.50420055111585405</v>
      </c>
      <c r="F1254" s="1">
        <f t="shared" si="41"/>
        <v>37901.410321028801</v>
      </c>
    </row>
    <row r="1255" spans="1:6">
      <c r="A1255" s="3">
        <v>0.759313718145743</v>
      </c>
      <c r="B1255" s="3">
        <v>20411.7028659026</v>
      </c>
      <c r="C1255" s="3">
        <v>1.3236688861289301</v>
      </c>
      <c r="D1255" s="3">
        <v>57618.831699483897</v>
      </c>
      <c r="E1255" s="1">
        <f t="shared" si="40"/>
        <v>0.56435516798318708</v>
      </c>
      <c r="F1255" s="1">
        <f t="shared" si="41"/>
        <v>37207.128833581301</v>
      </c>
    </row>
    <row r="1256" spans="1:6">
      <c r="A1256" s="3">
        <v>0.69754476537882704</v>
      </c>
      <c r="B1256" s="3">
        <v>18187.511077972398</v>
      </c>
      <c r="C1256" s="3">
        <v>1.2251896442713399</v>
      </c>
      <c r="D1256" s="3">
        <v>55211.327713832899</v>
      </c>
      <c r="E1256" s="1">
        <f t="shared" si="40"/>
        <v>0.52764487889251288</v>
      </c>
      <c r="F1256" s="1">
        <f t="shared" si="41"/>
        <v>37023.816635860501</v>
      </c>
    </row>
    <row r="1257" spans="1:6">
      <c r="A1257" s="3">
        <v>0.743818137875918</v>
      </c>
      <c r="B1257" s="3">
        <v>19079.977878436999</v>
      </c>
      <c r="C1257" s="3">
        <v>1.2912117563101</v>
      </c>
      <c r="D1257" s="3">
        <v>58174.640049038899</v>
      </c>
      <c r="E1257" s="1">
        <f t="shared" si="40"/>
        <v>0.54739361843418199</v>
      </c>
      <c r="F1257" s="1">
        <f t="shared" si="41"/>
        <v>39094.6621706019</v>
      </c>
    </row>
    <row r="1258" spans="1:6">
      <c r="A1258" s="3">
        <v>0.69516439063812396</v>
      </c>
      <c r="B1258" s="3">
        <v>20946.241643388301</v>
      </c>
      <c r="C1258" s="3">
        <v>1.19597896160446</v>
      </c>
      <c r="D1258" s="3">
        <v>58866.166334319598</v>
      </c>
      <c r="E1258" s="1">
        <f t="shared" si="40"/>
        <v>0.50081457096633608</v>
      </c>
      <c r="F1258" s="1">
        <f t="shared" si="41"/>
        <v>37919.924690931293</v>
      </c>
    </row>
    <row r="1259" spans="1:6">
      <c r="A1259" s="3">
        <v>0.72738189045799395</v>
      </c>
      <c r="B1259" s="3">
        <v>18302.958432341598</v>
      </c>
      <c r="C1259" s="3">
        <v>1.2520804375457799</v>
      </c>
      <c r="D1259" s="3">
        <v>56258.009778514301</v>
      </c>
      <c r="E1259" s="1">
        <f t="shared" si="40"/>
        <v>0.52469854708778596</v>
      </c>
      <c r="F1259" s="1">
        <f t="shared" si="41"/>
        <v>37955.051346172702</v>
      </c>
    </row>
    <row r="1260" spans="1:6">
      <c r="A1260" s="3">
        <v>0.68034662626234899</v>
      </c>
      <c r="B1260" s="3">
        <v>23675.7264237075</v>
      </c>
      <c r="C1260" s="3">
        <v>1.1887764463259201</v>
      </c>
      <c r="D1260" s="3">
        <v>62962.108694048802</v>
      </c>
      <c r="E1260" s="1">
        <f t="shared" si="40"/>
        <v>0.50842982006357107</v>
      </c>
      <c r="F1260" s="1">
        <f t="shared" si="41"/>
        <v>39286.382270341303</v>
      </c>
    </row>
    <row r="1261" spans="1:6">
      <c r="A1261" s="3">
        <v>0.704870126602269</v>
      </c>
      <c r="B1261" s="3">
        <v>18248.596104678702</v>
      </c>
      <c r="C1261" s="3">
        <v>1.2028128065786901</v>
      </c>
      <c r="D1261" s="3">
        <v>52597.806136510902</v>
      </c>
      <c r="E1261" s="1">
        <f t="shared" si="40"/>
        <v>0.49794267997642105</v>
      </c>
      <c r="F1261" s="1">
        <f t="shared" si="41"/>
        <v>34349.210031832205</v>
      </c>
    </row>
    <row r="1262" spans="1:6">
      <c r="A1262" s="3">
        <v>0.69895517609263802</v>
      </c>
      <c r="B1262" s="3">
        <v>20697.3861898498</v>
      </c>
      <c r="C1262" s="3">
        <v>1.2022632439759899</v>
      </c>
      <c r="D1262" s="3">
        <v>58333.5949647335</v>
      </c>
      <c r="E1262" s="1">
        <f t="shared" si="40"/>
        <v>0.50330806788335192</v>
      </c>
      <c r="F1262" s="1">
        <f t="shared" si="41"/>
        <v>37636.2087748837</v>
      </c>
    </row>
    <row r="1263" spans="1:6">
      <c r="A1263" s="3">
        <v>0.73666365401966805</v>
      </c>
      <c r="B1263" s="3">
        <v>24128.447139017899</v>
      </c>
      <c r="C1263" s="3">
        <v>1.3029554039500799</v>
      </c>
      <c r="D1263" s="3">
        <v>63232.229496480402</v>
      </c>
      <c r="E1263" s="1">
        <f t="shared" si="40"/>
        <v>0.56629174993041187</v>
      </c>
      <c r="F1263" s="1">
        <f t="shared" si="41"/>
        <v>39103.782357462507</v>
      </c>
    </row>
    <row r="1264" spans="1:6">
      <c r="A1264" s="3">
        <v>0.713426788614962</v>
      </c>
      <c r="B1264" s="3">
        <v>19822.5086580389</v>
      </c>
      <c r="C1264" s="3">
        <v>1.21563257171473</v>
      </c>
      <c r="D1264" s="3">
        <v>54909.271213491797</v>
      </c>
      <c r="E1264" s="1">
        <f t="shared" si="40"/>
        <v>0.50220578309976804</v>
      </c>
      <c r="F1264" s="1">
        <f t="shared" si="41"/>
        <v>35086.762555452893</v>
      </c>
    </row>
    <row r="1265" spans="1:6">
      <c r="A1265" s="3">
        <v>0.70887237750005205</v>
      </c>
      <c r="B1265" s="3">
        <v>18455.039940828399</v>
      </c>
      <c r="C1265" s="3">
        <v>1.1659012161109801</v>
      </c>
      <c r="D1265" s="3">
        <v>54170.088023346601</v>
      </c>
      <c r="E1265" s="1">
        <f t="shared" si="40"/>
        <v>0.45702883861092802</v>
      </c>
      <c r="F1265" s="1">
        <f t="shared" si="41"/>
        <v>35715.048082518202</v>
      </c>
    </row>
    <row r="1266" spans="1:6">
      <c r="A1266" s="3">
        <v>0.72930604391417198</v>
      </c>
      <c r="B1266" s="3">
        <v>19338.6159967079</v>
      </c>
      <c r="C1266" s="3">
        <v>1.2757877370217201</v>
      </c>
      <c r="D1266" s="3">
        <v>57297.286597354701</v>
      </c>
      <c r="E1266" s="1">
        <f t="shared" si="40"/>
        <v>0.54648169310754813</v>
      </c>
      <c r="F1266" s="1">
        <f t="shared" si="41"/>
        <v>37958.670600646801</v>
      </c>
    </row>
    <row r="1267" spans="1:6">
      <c r="A1267" s="3">
        <v>0.75575053493585198</v>
      </c>
      <c r="B1267" s="3">
        <v>20700.9633828935</v>
      </c>
      <c r="C1267" s="3">
        <v>1.2986527993411101</v>
      </c>
      <c r="D1267" s="3">
        <v>56796.917417001299</v>
      </c>
      <c r="E1267" s="1">
        <f t="shared" si="40"/>
        <v>0.54290226440525813</v>
      </c>
      <c r="F1267" s="1">
        <f t="shared" si="41"/>
        <v>36095.954034107795</v>
      </c>
    </row>
    <row r="1268" spans="1:6">
      <c r="A1268" s="3">
        <v>0.66054275916912397</v>
      </c>
      <c r="B1268" s="3">
        <v>20011.3884943798</v>
      </c>
      <c r="C1268" s="3">
        <v>1.13888497929051</v>
      </c>
      <c r="D1268" s="3">
        <v>57298.942197507196</v>
      </c>
      <c r="E1268" s="1">
        <f t="shared" si="40"/>
        <v>0.47834222012138605</v>
      </c>
      <c r="F1268" s="1">
        <f t="shared" si="41"/>
        <v>37287.5537031274</v>
      </c>
    </row>
    <row r="1269" spans="1:6">
      <c r="A1269" s="3">
        <v>0.70691300370645804</v>
      </c>
      <c r="B1269" s="3">
        <v>20096.813949012201</v>
      </c>
      <c r="C1269" s="3">
        <v>1.20053716180397</v>
      </c>
      <c r="D1269" s="3">
        <v>58272.032559550898</v>
      </c>
      <c r="E1269" s="1">
        <f t="shared" si="40"/>
        <v>0.49362415809751192</v>
      </c>
      <c r="F1269" s="1">
        <f t="shared" si="41"/>
        <v>38175.218610538694</v>
      </c>
    </row>
    <row r="1270" spans="1:6">
      <c r="A1270" s="3">
        <v>0.67573479105799805</v>
      </c>
      <c r="B1270" s="3">
        <v>15297.592103536799</v>
      </c>
      <c r="C1270" s="3">
        <v>1.1736431868658099</v>
      </c>
      <c r="D1270" s="3">
        <v>51108.690304339303</v>
      </c>
      <c r="E1270" s="1">
        <f t="shared" si="40"/>
        <v>0.49790839580781188</v>
      </c>
      <c r="F1270" s="1">
        <f t="shared" si="41"/>
        <v>35811.098200802502</v>
      </c>
    </row>
    <row r="1271" spans="1:6">
      <c r="A1271" s="3">
        <v>0.67304277889724695</v>
      </c>
      <c r="B1271" s="3">
        <v>17991.414456478298</v>
      </c>
      <c r="C1271" s="3">
        <v>1.16380628056749</v>
      </c>
      <c r="D1271" s="3">
        <v>55409.067954598497</v>
      </c>
      <c r="E1271" s="1">
        <f t="shared" si="40"/>
        <v>0.49076350167024307</v>
      </c>
      <c r="F1271" s="1">
        <f t="shared" si="41"/>
        <v>37417.653498120198</v>
      </c>
    </row>
    <row r="1272" spans="1:6">
      <c r="A1272" s="3">
        <v>0.66392476516043097</v>
      </c>
      <c r="B1272" s="3">
        <v>18067.800297986902</v>
      </c>
      <c r="C1272" s="3">
        <v>1.1202248620501101</v>
      </c>
      <c r="D1272" s="3">
        <v>53964.001883092104</v>
      </c>
      <c r="E1272" s="1">
        <f t="shared" si="40"/>
        <v>0.4563000968896791</v>
      </c>
      <c r="F1272" s="1">
        <f t="shared" si="41"/>
        <v>35896.201585105198</v>
      </c>
    </row>
    <row r="1273" spans="1:6">
      <c r="A1273" s="3">
        <v>0.75152575884626605</v>
      </c>
      <c r="B1273" s="3">
        <v>17185.795477682001</v>
      </c>
      <c r="C1273" s="3">
        <v>1.2932509170419899</v>
      </c>
      <c r="D1273" s="3">
        <v>55911.540367778303</v>
      </c>
      <c r="E1273" s="1">
        <f t="shared" si="40"/>
        <v>0.54172515819572387</v>
      </c>
      <c r="F1273" s="1">
        <f t="shared" si="41"/>
        <v>38725.744890096306</v>
      </c>
    </row>
    <row r="1274" spans="1:6">
      <c r="A1274" s="3">
        <v>0.68161138133701604</v>
      </c>
      <c r="B1274" s="3">
        <v>17880.1548538672</v>
      </c>
      <c r="C1274" s="3">
        <v>1.1670727731298001</v>
      </c>
      <c r="D1274" s="3">
        <v>54342.438036787898</v>
      </c>
      <c r="E1274" s="1">
        <f t="shared" si="40"/>
        <v>0.48546139179278402</v>
      </c>
      <c r="F1274" s="1">
        <f t="shared" si="41"/>
        <v>36462.283182920699</v>
      </c>
    </row>
    <row r="1275" spans="1:6">
      <c r="A1275" s="3">
        <v>0.75273371840162195</v>
      </c>
      <c r="B1275" s="3">
        <v>17159.080827519701</v>
      </c>
      <c r="C1275" s="3">
        <v>1.30682366530144</v>
      </c>
      <c r="D1275" s="3">
        <v>52737.618542882497</v>
      </c>
      <c r="E1275" s="1">
        <f t="shared" si="40"/>
        <v>0.55408994689981805</v>
      </c>
      <c r="F1275" s="1">
        <f t="shared" si="41"/>
        <v>35578.537715362792</v>
      </c>
    </row>
    <row r="1276" spans="1:6">
      <c r="A1276" s="3">
        <v>0.715829402740771</v>
      </c>
      <c r="B1276" s="3">
        <v>21762.211580823201</v>
      </c>
      <c r="C1276" s="3">
        <v>1.2276323337868</v>
      </c>
      <c r="D1276" s="3">
        <v>58057.744366543302</v>
      </c>
      <c r="E1276" s="1">
        <f t="shared" si="40"/>
        <v>0.51180293104602903</v>
      </c>
      <c r="F1276" s="1">
        <f t="shared" si="41"/>
        <v>36295.532785720105</v>
      </c>
    </row>
    <row r="1277" spans="1:6">
      <c r="A1277" s="3">
        <v>0.68318481497770001</v>
      </c>
      <c r="B1277" s="3">
        <v>16289.264514254901</v>
      </c>
      <c r="C1277" s="3">
        <v>1.1797773939365299</v>
      </c>
      <c r="D1277" s="3">
        <v>51013.038760637202</v>
      </c>
      <c r="E1277" s="1">
        <f t="shared" si="40"/>
        <v>0.49659257895882991</v>
      </c>
      <c r="F1277" s="1">
        <f t="shared" si="41"/>
        <v>34723.774246382301</v>
      </c>
    </row>
    <row r="1278" spans="1:6">
      <c r="A1278" s="3">
        <v>0.73921786393561695</v>
      </c>
      <c r="B1278" s="3">
        <v>26580.8702265998</v>
      </c>
      <c r="C1278" s="3">
        <v>1.31023196516145</v>
      </c>
      <c r="D1278" s="3">
        <v>65820.625088069806</v>
      </c>
      <c r="E1278" s="1">
        <f t="shared" si="40"/>
        <v>0.57101410122583307</v>
      </c>
      <c r="F1278" s="1">
        <f t="shared" si="41"/>
        <v>39239.754861470006</v>
      </c>
    </row>
    <row r="1279" spans="1:6">
      <c r="A1279" s="3">
        <v>0.76228626672000399</v>
      </c>
      <c r="B1279" s="3">
        <v>16084.729825393601</v>
      </c>
      <c r="C1279" s="3">
        <v>1.32132116297735</v>
      </c>
      <c r="D1279" s="3">
        <v>52214.509661408199</v>
      </c>
      <c r="E1279" s="1">
        <f t="shared" si="40"/>
        <v>0.55903489625734604</v>
      </c>
      <c r="F1279" s="1">
        <f t="shared" si="41"/>
        <v>36129.779836014597</v>
      </c>
    </row>
    <row r="1280" spans="1:6">
      <c r="A1280" s="3">
        <v>0.72747328853233395</v>
      </c>
      <c r="B1280" s="3">
        <v>22028.7973713588</v>
      </c>
      <c r="C1280" s="3">
        <v>1.2878892244809801</v>
      </c>
      <c r="D1280" s="3">
        <v>58315.800187766399</v>
      </c>
      <c r="E1280" s="1">
        <f t="shared" si="40"/>
        <v>0.56041593594864614</v>
      </c>
      <c r="F1280" s="1">
        <f t="shared" si="41"/>
        <v>36287.002816407599</v>
      </c>
    </row>
    <row r="1281" spans="1:6">
      <c r="A1281" s="3">
        <v>0.67968361490123697</v>
      </c>
      <c r="B1281" s="3">
        <v>15958.925497223299</v>
      </c>
      <c r="C1281" s="3">
        <v>1.1784566409872199</v>
      </c>
      <c r="D1281" s="3">
        <v>52659.841240185699</v>
      </c>
      <c r="E1281" s="1">
        <f t="shared" si="40"/>
        <v>0.49877302608598295</v>
      </c>
      <c r="F1281" s="1">
        <f t="shared" si="41"/>
        <v>36700.915742962403</v>
      </c>
    </row>
    <row r="1282" spans="1:6">
      <c r="A1282" s="3">
        <v>0.70223013259744105</v>
      </c>
      <c r="B1282" s="3">
        <v>12642.9283919805</v>
      </c>
      <c r="C1282" s="3">
        <v>1.2237884803755901</v>
      </c>
      <c r="D1282" s="3">
        <v>47850.890749854399</v>
      </c>
      <c r="E1282" s="1">
        <f t="shared" si="40"/>
        <v>0.52155834777814902</v>
      </c>
      <c r="F1282" s="1">
        <f t="shared" si="41"/>
        <v>35207.962357873897</v>
      </c>
    </row>
    <row r="1283" spans="1:6">
      <c r="A1283" s="3">
        <v>0.73966089491720799</v>
      </c>
      <c r="B1283" s="3">
        <v>16409.608628788701</v>
      </c>
      <c r="C1283" s="3">
        <v>1.29072722880174</v>
      </c>
      <c r="D1283" s="3">
        <v>53579.438088182498</v>
      </c>
      <c r="E1283" s="1">
        <f t="shared" si="40"/>
        <v>0.55106633388453197</v>
      </c>
      <c r="F1283" s="1">
        <f t="shared" si="41"/>
        <v>37169.829459393797</v>
      </c>
    </row>
    <row r="1284" spans="1:6">
      <c r="A1284" s="3">
        <v>0.72090553577043603</v>
      </c>
      <c r="B1284" s="3">
        <v>22198.6833751103</v>
      </c>
      <c r="C1284" s="3">
        <v>1.24482316064049</v>
      </c>
      <c r="D1284" s="3">
        <v>59284.552517966004</v>
      </c>
      <c r="E1284" s="1">
        <f t="shared" ref="E1284:E1347" si="42">C1284-A1284</f>
        <v>0.523917624870054</v>
      </c>
      <c r="F1284" s="1">
        <f t="shared" ref="F1284:F1347" si="43">D1284-B1284</f>
        <v>37085.869142855707</v>
      </c>
    </row>
    <row r="1285" spans="1:6">
      <c r="A1285" s="3">
        <v>0.72948713818918098</v>
      </c>
      <c r="B1285" s="3">
        <v>19719.926975313501</v>
      </c>
      <c r="C1285" s="3">
        <v>1.27158575734498</v>
      </c>
      <c r="D1285" s="3">
        <v>56621.893649928301</v>
      </c>
      <c r="E1285" s="1">
        <f t="shared" si="42"/>
        <v>0.54209861915579904</v>
      </c>
      <c r="F1285" s="1">
        <f t="shared" si="43"/>
        <v>36901.9666746148</v>
      </c>
    </row>
    <row r="1286" spans="1:6">
      <c r="A1286" s="3">
        <v>0.70864345239596804</v>
      </c>
      <c r="B1286" s="3">
        <v>16834.903034887098</v>
      </c>
      <c r="C1286" s="3">
        <v>1.2268406395962801</v>
      </c>
      <c r="D1286" s="3">
        <v>51938.3465973778</v>
      </c>
      <c r="E1286" s="1">
        <f t="shared" si="42"/>
        <v>0.51819718720031205</v>
      </c>
      <c r="F1286" s="1">
        <f t="shared" si="43"/>
        <v>35103.443562490706</v>
      </c>
    </row>
    <row r="1287" spans="1:6">
      <c r="A1287" s="3">
        <v>0.70622667256232996</v>
      </c>
      <c r="B1287" s="3">
        <v>20150.152400082399</v>
      </c>
      <c r="C1287" s="3">
        <v>1.2454156759041599</v>
      </c>
      <c r="D1287" s="3">
        <v>60766.9442407807</v>
      </c>
      <c r="E1287" s="1">
        <f t="shared" si="42"/>
        <v>0.53918900334182995</v>
      </c>
      <c r="F1287" s="1">
        <f t="shared" si="43"/>
        <v>40616.791840698301</v>
      </c>
    </row>
    <row r="1288" spans="1:6">
      <c r="A1288" s="3">
        <v>0.69626524254155298</v>
      </c>
      <c r="B1288" s="3">
        <v>18939.996976075799</v>
      </c>
      <c r="C1288" s="3">
        <v>1.2087618704918299</v>
      </c>
      <c r="D1288" s="3">
        <v>56032.1692065885</v>
      </c>
      <c r="E1288" s="1">
        <f t="shared" si="42"/>
        <v>0.51249662795027695</v>
      </c>
      <c r="F1288" s="1">
        <f t="shared" si="43"/>
        <v>37092.172230512704</v>
      </c>
    </row>
    <row r="1289" spans="1:6">
      <c r="A1289" s="3">
        <v>0.70328191229453896</v>
      </c>
      <c r="B1289" s="3">
        <v>15949.1478774726</v>
      </c>
      <c r="C1289" s="3">
        <v>1.2139935771344399</v>
      </c>
      <c r="D1289" s="3">
        <v>51294.918851175898</v>
      </c>
      <c r="E1289" s="1">
        <f t="shared" si="42"/>
        <v>0.51071166483990094</v>
      </c>
      <c r="F1289" s="1">
        <f t="shared" si="43"/>
        <v>35345.7709737033</v>
      </c>
    </row>
    <row r="1290" spans="1:6">
      <c r="A1290" s="3">
        <v>0.68453912441083398</v>
      </c>
      <c r="B1290" s="3">
        <v>15792.549144419199</v>
      </c>
      <c r="C1290" s="3">
        <v>1.1696018731393301</v>
      </c>
      <c r="D1290" s="3">
        <v>52336.563744486899</v>
      </c>
      <c r="E1290" s="1">
        <f t="shared" si="42"/>
        <v>0.48506274872849608</v>
      </c>
      <c r="F1290" s="1">
        <f t="shared" si="43"/>
        <v>36544.014600067698</v>
      </c>
    </row>
    <row r="1291" spans="1:6">
      <c r="A1291" s="3">
        <v>0.736608617697874</v>
      </c>
      <c r="B1291" s="3">
        <v>16447.9760491999</v>
      </c>
      <c r="C1291" s="3">
        <v>1.3045792531848801</v>
      </c>
      <c r="D1291" s="3">
        <v>52204.083776038802</v>
      </c>
      <c r="E1291" s="1">
        <f t="shared" si="42"/>
        <v>0.5679706354870061</v>
      </c>
      <c r="F1291" s="1">
        <f t="shared" si="43"/>
        <v>35756.107726838905</v>
      </c>
    </row>
    <row r="1292" spans="1:6">
      <c r="A1292" s="3">
        <v>0.66087686290023895</v>
      </c>
      <c r="B1292" s="3">
        <v>19602.3066979625</v>
      </c>
      <c r="C1292" s="3">
        <v>1.1431355273643999</v>
      </c>
      <c r="D1292" s="3">
        <v>55498.354977709401</v>
      </c>
      <c r="E1292" s="1">
        <f t="shared" si="42"/>
        <v>0.48225866446416099</v>
      </c>
      <c r="F1292" s="1">
        <f t="shared" si="43"/>
        <v>35896.048279746901</v>
      </c>
    </row>
    <row r="1293" spans="1:6">
      <c r="A1293" s="3">
        <v>0.70493613393104304</v>
      </c>
      <c r="B1293" s="3">
        <v>16817.283471749899</v>
      </c>
      <c r="C1293" s="3">
        <v>1.2109377365139999</v>
      </c>
      <c r="D1293" s="3">
        <v>53219.649758944302</v>
      </c>
      <c r="E1293" s="1">
        <f t="shared" si="42"/>
        <v>0.5060016025829569</v>
      </c>
      <c r="F1293" s="1">
        <f t="shared" si="43"/>
        <v>36402.366287194403</v>
      </c>
    </row>
    <row r="1294" spans="1:6">
      <c r="A1294" s="3">
        <v>0.71555698798326695</v>
      </c>
      <c r="B1294" s="3">
        <v>18687.744722633099</v>
      </c>
      <c r="C1294" s="3">
        <v>1.2392679829514199</v>
      </c>
      <c r="D1294" s="3">
        <v>54412.574130313304</v>
      </c>
      <c r="E1294" s="1">
        <f t="shared" si="42"/>
        <v>0.52371099496815299</v>
      </c>
      <c r="F1294" s="1">
        <f t="shared" si="43"/>
        <v>35724.829407680205</v>
      </c>
    </row>
    <row r="1295" spans="1:6">
      <c r="A1295" s="3">
        <v>0.73001122402436802</v>
      </c>
      <c r="B1295" s="3">
        <v>17194.869560336501</v>
      </c>
      <c r="C1295" s="3">
        <v>1.27910173368515</v>
      </c>
      <c r="D1295" s="3">
        <v>54396.153197942702</v>
      </c>
      <c r="E1295" s="1">
        <f t="shared" si="42"/>
        <v>0.54909050966078199</v>
      </c>
      <c r="F1295" s="1">
        <f t="shared" si="43"/>
        <v>37201.283637606204</v>
      </c>
    </row>
    <row r="1296" spans="1:6">
      <c r="A1296" s="3">
        <v>0.67633744514157601</v>
      </c>
      <c r="B1296" s="3">
        <v>21647.129073803699</v>
      </c>
      <c r="C1296" s="3">
        <v>1.2127848965585999</v>
      </c>
      <c r="D1296" s="3">
        <v>61751.835525909599</v>
      </c>
      <c r="E1296" s="1">
        <f t="shared" si="42"/>
        <v>0.53644745141702388</v>
      </c>
      <c r="F1296" s="1">
        <f t="shared" si="43"/>
        <v>40104.7064521059</v>
      </c>
    </row>
    <row r="1297" spans="1:6">
      <c r="A1297" s="3">
        <v>0.74180498546053697</v>
      </c>
      <c r="B1297" s="3">
        <v>17164.1037580183</v>
      </c>
      <c r="C1297" s="3">
        <v>1.2889777513773299</v>
      </c>
      <c r="D1297" s="3">
        <v>53968.267632429801</v>
      </c>
      <c r="E1297" s="1">
        <f t="shared" si="42"/>
        <v>0.54717276591679298</v>
      </c>
      <c r="F1297" s="1">
        <f t="shared" si="43"/>
        <v>36804.163874411504</v>
      </c>
    </row>
    <row r="1298" spans="1:6">
      <c r="A1298" s="3">
        <v>0.70485208972196001</v>
      </c>
      <c r="B1298" s="3">
        <v>20872.187376894501</v>
      </c>
      <c r="C1298" s="3">
        <v>1.21016677635043</v>
      </c>
      <c r="D1298" s="3">
        <v>57398.807586320101</v>
      </c>
      <c r="E1298" s="1">
        <f t="shared" si="42"/>
        <v>0.50531468662847001</v>
      </c>
      <c r="F1298" s="1">
        <f t="shared" si="43"/>
        <v>36526.6202094256</v>
      </c>
    </row>
    <row r="1299" spans="1:6">
      <c r="A1299" s="3">
        <v>0.74473355462555701</v>
      </c>
      <c r="B1299" s="3">
        <v>20652.9003329962</v>
      </c>
      <c r="C1299" s="3">
        <v>1.29874051931873</v>
      </c>
      <c r="D1299" s="3">
        <v>58951.570881993197</v>
      </c>
      <c r="E1299" s="1">
        <f t="shared" si="42"/>
        <v>0.55400696469317301</v>
      </c>
      <c r="F1299" s="1">
        <f t="shared" si="43"/>
        <v>38298.670548996997</v>
      </c>
    </row>
    <row r="1300" spans="1:6">
      <c r="A1300" s="3">
        <v>0.69617953881015704</v>
      </c>
      <c r="B1300" s="3">
        <v>19426.560719120302</v>
      </c>
      <c r="C1300" s="3">
        <v>1.2188446216789399</v>
      </c>
      <c r="D1300" s="3">
        <v>58818.166146779702</v>
      </c>
      <c r="E1300" s="1">
        <f t="shared" si="42"/>
        <v>0.52266508286878288</v>
      </c>
      <c r="F1300" s="1">
        <f t="shared" si="43"/>
        <v>39391.6054276594</v>
      </c>
    </row>
    <row r="1301" spans="1:6">
      <c r="A1301" s="3">
        <v>0.66610100243204395</v>
      </c>
      <c r="B1301" s="3">
        <v>16388.452813027499</v>
      </c>
      <c r="C1301" s="3">
        <v>1.13368702925403</v>
      </c>
      <c r="D1301" s="3">
        <v>51318.096977382898</v>
      </c>
      <c r="E1301" s="1">
        <f t="shared" si="42"/>
        <v>0.46758602682198602</v>
      </c>
      <c r="F1301" s="1">
        <f t="shared" si="43"/>
        <v>34929.644164355399</v>
      </c>
    </row>
    <row r="1302" spans="1:6">
      <c r="A1302" s="3">
        <v>0.69152152223738705</v>
      </c>
      <c r="B1302" s="3">
        <v>15980.2003905529</v>
      </c>
      <c r="C1302" s="3">
        <v>1.2089959461769599</v>
      </c>
      <c r="D1302" s="3">
        <v>52014.600139941802</v>
      </c>
      <c r="E1302" s="1">
        <f t="shared" si="42"/>
        <v>0.51747442393957288</v>
      </c>
      <c r="F1302" s="1">
        <f t="shared" si="43"/>
        <v>36034.399749388904</v>
      </c>
    </row>
    <row r="1303" spans="1:6">
      <c r="A1303" s="3">
        <v>0.66212380668375004</v>
      </c>
      <c r="B1303" s="3">
        <v>18768.801911702201</v>
      </c>
      <c r="C1303" s="3">
        <v>1.1655284400769801</v>
      </c>
      <c r="D1303" s="3">
        <v>55102.347610818499</v>
      </c>
      <c r="E1303" s="1">
        <f t="shared" si="42"/>
        <v>0.50340463339323005</v>
      </c>
      <c r="F1303" s="1">
        <f t="shared" si="43"/>
        <v>36333.545699116294</v>
      </c>
    </row>
    <row r="1304" spans="1:6">
      <c r="A1304" s="3">
        <v>0.76471220765238002</v>
      </c>
      <c r="B1304" s="3">
        <v>21839.8606674154</v>
      </c>
      <c r="C1304" s="3">
        <v>1.3113941992326399</v>
      </c>
      <c r="D1304" s="3">
        <v>59115.298727854097</v>
      </c>
      <c r="E1304" s="1">
        <f t="shared" si="42"/>
        <v>0.54668199158025987</v>
      </c>
      <c r="F1304" s="1">
        <f t="shared" si="43"/>
        <v>37275.438060438697</v>
      </c>
    </row>
    <row r="1305" spans="1:6">
      <c r="A1305" s="3">
        <v>0.74761210812176804</v>
      </c>
      <c r="B1305" s="3">
        <v>18867.821302681299</v>
      </c>
      <c r="C1305" s="3">
        <v>1.3081821519286501</v>
      </c>
      <c r="D1305" s="3">
        <v>55307.125741201802</v>
      </c>
      <c r="E1305" s="1">
        <f t="shared" si="42"/>
        <v>0.56057004380688202</v>
      </c>
      <c r="F1305" s="1">
        <f t="shared" si="43"/>
        <v>36439.304438520499</v>
      </c>
    </row>
    <row r="1306" spans="1:6">
      <c r="A1306" s="3">
        <v>0.63779033352569703</v>
      </c>
      <c r="B1306" s="3">
        <v>20330.171218053401</v>
      </c>
      <c r="C1306" s="3">
        <v>1.0960146974739899</v>
      </c>
      <c r="D1306" s="3">
        <v>59879.487197075199</v>
      </c>
      <c r="E1306" s="1">
        <f t="shared" si="42"/>
        <v>0.45822436394829291</v>
      </c>
      <c r="F1306" s="1">
        <f t="shared" si="43"/>
        <v>39549.315979021798</v>
      </c>
    </row>
    <row r="1307" spans="1:6">
      <c r="A1307" s="3">
        <v>0.65627072213759996</v>
      </c>
      <c r="B1307" s="3">
        <v>23304.241432915998</v>
      </c>
      <c r="C1307" s="3">
        <v>1.11772612469824</v>
      </c>
      <c r="D1307" s="3">
        <v>62055.207330908801</v>
      </c>
      <c r="E1307" s="1">
        <f t="shared" si="42"/>
        <v>0.46145540256063999</v>
      </c>
      <c r="F1307" s="1">
        <f t="shared" si="43"/>
        <v>38750.965897992806</v>
      </c>
    </row>
    <row r="1308" spans="1:6">
      <c r="A1308" s="3">
        <v>0.70700722613072997</v>
      </c>
      <c r="B1308" s="3">
        <v>18878.850040198999</v>
      </c>
      <c r="C1308" s="3">
        <v>1.23621337438597</v>
      </c>
      <c r="D1308" s="3">
        <v>54760.677551662498</v>
      </c>
      <c r="E1308" s="1">
        <f t="shared" si="42"/>
        <v>0.52920614825524004</v>
      </c>
      <c r="F1308" s="1">
        <f t="shared" si="43"/>
        <v>35881.827511463503</v>
      </c>
    </row>
    <row r="1309" spans="1:6">
      <c r="A1309" s="3">
        <v>0.70637441281009605</v>
      </c>
      <c r="B1309" s="3">
        <v>15808.284753813001</v>
      </c>
      <c r="C1309" s="3">
        <v>1.18770494970204</v>
      </c>
      <c r="D1309" s="3">
        <v>51903.317865384102</v>
      </c>
      <c r="E1309" s="1">
        <f t="shared" si="42"/>
        <v>0.48133053689194394</v>
      </c>
      <c r="F1309" s="1">
        <f t="shared" si="43"/>
        <v>36095.033111571101</v>
      </c>
    </row>
    <row r="1310" spans="1:6">
      <c r="A1310" s="3">
        <v>0.69356081609966802</v>
      </c>
      <c r="B1310" s="3">
        <v>14945.896675088199</v>
      </c>
      <c r="C1310" s="3">
        <v>1.22023730429511</v>
      </c>
      <c r="D1310" s="3">
        <v>49999.663711125599</v>
      </c>
      <c r="E1310" s="1">
        <f t="shared" si="42"/>
        <v>0.52667648819544199</v>
      </c>
      <c r="F1310" s="1">
        <f t="shared" si="43"/>
        <v>35053.767036037403</v>
      </c>
    </row>
    <row r="1311" spans="1:6">
      <c r="A1311" s="3">
        <v>0.71574113474411005</v>
      </c>
      <c r="B1311" s="3">
        <v>21105.0341178376</v>
      </c>
      <c r="C1311" s="3">
        <v>1.2294911968012101</v>
      </c>
      <c r="D1311" s="3">
        <v>59807.468987869797</v>
      </c>
      <c r="E1311" s="1">
        <f t="shared" si="42"/>
        <v>0.51375006205710005</v>
      </c>
      <c r="F1311" s="1">
        <f t="shared" si="43"/>
        <v>38702.434870032201</v>
      </c>
    </row>
    <row r="1312" spans="1:6">
      <c r="A1312" s="3">
        <v>0.655981796914761</v>
      </c>
      <c r="B1312" s="3">
        <v>16009.9805877542</v>
      </c>
      <c r="C1312" s="3">
        <v>1.09540587427152</v>
      </c>
      <c r="D1312" s="3">
        <v>50638.720276005697</v>
      </c>
      <c r="E1312" s="1">
        <f t="shared" si="42"/>
        <v>0.43942407735675904</v>
      </c>
      <c r="F1312" s="1">
        <f t="shared" si="43"/>
        <v>34628.739688251495</v>
      </c>
    </row>
    <row r="1313" spans="1:6">
      <c r="A1313" s="3">
        <v>0.73846094007446605</v>
      </c>
      <c r="B1313" s="3">
        <v>20245.4445201911</v>
      </c>
      <c r="C1313" s="3">
        <v>1.3127062433246901</v>
      </c>
      <c r="D1313" s="3">
        <v>56997.352322082901</v>
      </c>
      <c r="E1313" s="1">
        <f t="shared" si="42"/>
        <v>0.57424530325022405</v>
      </c>
      <c r="F1313" s="1">
        <f t="shared" si="43"/>
        <v>36751.907801891801</v>
      </c>
    </row>
    <row r="1314" spans="1:6">
      <c r="A1314" s="3">
        <v>0.71611889228325498</v>
      </c>
      <c r="B1314" s="3">
        <v>19853.462713955199</v>
      </c>
      <c r="C1314" s="3">
        <v>1.25167601168434</v>
      </c>
      <c r="D1314" s="3">
        <v>58554.5589303405</v>
      </c>
      <c r="E1314" s="1">
        <f t="shared" si="42"/>
        <v>0.53555711940108497</v>
      </c>
      <c r="F1314" s="1">
        <f t="shared" si="43"/>
        <v>38701.096216385296</v>
      </c>
    </row>
    <row r="1315" spans="1:6">
      <c r="A1315" s="3">
        <v>0.70157944475</v>
      </c>
      <c r="B1315" s="3">
        <v>17565.199235976499</v>
      </c>
      <c r="C1315" s="3">
        <v>1.2256228565442</v>
      </c>
      <c r="D1315" s="3">
        <v>53183.844206786802</v>
      </c>
      <c r="E1315" s="1">
        <f t="shared" si="42"/>
        <v>0.5240434117942</v>
      </c>
      <c r="F1315" s="1">
        <f t="shared" si="43"/>
        <v>35618.644970810303</v>
      </c>
    </row>
    <row r="1316" spans="1:6">
      <c r="A1316" s="3">
        <v>0.69006783280158801</v>
      </c>
      <c r="B1316" s="3">
        <v>17463.053927037901</v>
      </c>
      <c r="C1316" s="3">
        <v>1.17319963712854</v>
      </c>
      <c r="D1316" s="3">
        <v>52249.642148212399</v>
      </c>
      <c r="E1316" s="1">
        <f t="shared" si="42"/>
        <v>0.48313180432695202</v>
      </c>
      <c r="F1316" s="1">
        <f t="shared" si="43"/>
        <v>34786.588221174497</v>
      </c>
    </row>
    <row r="1317" spans="1:6">
      <c r="A1317" s="3">
        <v>0.73813171854682802</v>
      </c>
      <c r="B1317" s="3">
        <v>18359.7123331197</v>
      </c>
      <c r="C1317" s="3">
        <v>1.2784287326962001</v>
      </c>
      <c r="D1317" s="3">
        <v>55879.029902841699</v>
      </c>
      <c r="E1317" s="1">
        <f t="shared" si="42"/>
        <v>0.54029701414937203</v>
      </c>
      <c r="F1317" s="1">
        <f t="shared" si="43"/>
        <v>37519.317569721999</v>
      </c>
    </row>
    <row r="1318" spans="1:6">
      <c r="A1318" s="3">
        <v>0.67625293145541199</v>
      </c>
      <c r="B1318" s="3">
        <v>25019.281667621701</v>
      </c>
      <c r="C1318" s="3">
        <v>1.17932342530609</v>
      </c>
      <c r="D1318" s="3">
        <v>64260.014416274498</v>
      </c>
      <c r="E1318" s="1">
        <f t="shared" si="42"/>
        <v>0.50307049385067804</v>
      </c>
      <c r="F1318" s="1">
        <f t="shared" si="43"/>
        <v>39240.732748652794</v>
      </c>
    </row>
    <row r="1319" spans="1:6">
      <c r="A1319" s="3">
        <v>0.74735129882325202</v>
      </c>
      <c r="B1319" s="3">
        <v>21310.969356166901</v>
      </c>
      <c r="C1319" s="3">
        <v>1.25257130958242</v>
      </c>
      <c r="D1319" s="3">
        <v>58856.728962936999</v>
      </c>
      <c r="E1319" s="1">
        <f t="shared" si="42"/>
        <v>0.505220010759168</v>
      </c>
      <c r="F1319" s="1">
        <f t="shared" si="43"/>
        <v>37545.759606770094</v>
      </c>
    </row>
    <row r="1320" spans="1:6">
      <c r="A1320" s="3">
        <v>0.68526333890009605</v>
      </c>
      <c r="B1320" s="3">
        <v>19448.473014180101</v>
      </c>
      <c r="C1320" s="3">
        <v>1.18620222152377</v>
      </c>
      <c r="D1320" s="3">
        <v>56993.603925698502</v>
      </c>
      <c r="E1320" s="1">
        <f t="shared" si="42"/>
        <v>0.50093888262367392</v>
      </c>
      <c r="F1320" s="1">
        <f t="shared" si="43"/>
        <v>37545.130911518398</v>
      </c>
    </row>
    <row r="1321" spans="1:6">
      <c r="A1321" s="3">
        <v>0.68827982761952</v>
      </c>
      <c r="B1321" s="3">
        <v>19398.0294646242</v>
      </c>
      <c r="C1321" s="3">
        <v>1.20749992834238</v>
      </c>
      <c r="D1321" s="3">
        <v>56228.6679861136</v>
      </c>
      <c r="E1321" s="1">
        <f t="shared" si="42"/>
        <v>0.51922010072285996</v>
      </c>
      <c r="F1321" s="1">
        <f t="shared" si="43"/>
        <v>36830.638521489396</v>
      </c>
    </row>
    <row r="1322" spans="1:6">
      <c r="A1322" s="3">
        <v>0.71142733864951402</v>
      </c>
      <c r="B1322" s="3">
        <v>20261.1267590229</v>
      </c>
      <c r="C1322" s="3">
        <v>1.23777277778087</v>
      </c>
      <c r="D1322" s="3">
        <v>57046.537766538997</v>
      </c>
      <c r="E1322" s="1">
        <f t="shared" si="42"/>
        <v>0.52634543913135601</v>
      </c>
      <c r="F1322" s="1">
        <f t="shared" si="43"/>
        <v>36785.411007516101</v>
      </c>
    </row>
    <row r="1323" spans="1:6">
      <c r="A1323" s="3">
        <v>0.70523394130863704</v>
      </c>
      <c r="B1323" s="3">
        <v>21098.564864040101</v>
      </c>
      <c r="C1323" s="3">
        <v>1.2391975915556199</v>
      </c>
      <c r="D1323" s="3">
        <v>57637.326667043097</v>
      </c>
      <c r="E1323" s="1">
        <f t="shared" si="42"/>
        <v>0.53396365024698289</v>
      </c>
      <c r="F1323" s="1">
        <f t="shared" si="43"/>
        <v>36538.761803002999</v>
      </c>
    </row>
    <row r="1324" spans="1:6">
      <c r="A1324" s="3">
        <v>0.67770653299806805</v>
      </c>
      <c r="B1324" s="3">
        <v>20020.569513971499</v>
      </c>
      <c r="C1324" s="3">
        <v>1.16734890191783</v>
      </c>
      <c r="D1324" s="3">
        <v>58039.322536841697</v>
      </c>
      <c r="E1324" s="1">
        <f t="shared" si="42"/>
        <v>0.48964236891976198</v>
      </c>
      <c r="F1324" s="1">
        <f t="shared" si="43"/>
        <v>38018.753022870194</v>
      </c>
    </row>
    <row r="1325" spans="1:6">
      <c r="A1325" s="3">
        <v>0.68087224075348196</v>
      </c>
      <c r="B1325" s="3">
        <v>18148.963457759299</v>
      </c>
      <c r="C1325" s="3">
        <v>1.16019739417903</v>
      </c>
      <c r="D1325" s="3">
        <v>54293.167862428701</v>
      </c>
      <c r="E1325" s="1">
        <f t="shared" si="42"/>
        <v>0.47932515342554805</v>
      </c>
      <c r="F1325" s="1">
        <f t="shared" si="43"/>
        <v>36144.204404669406</v>
      </c>
    </row>
    <row r="1326" spans="1:6">
      <c r="A1326" s="3">
        <v>0.66519373134183302</v>
      </c>
      <c r="B1326" s="3">
        <v>21545.747755235199</v>
      </c>
      <c r="C1326" s="3">
        <v>1.1471228956500601</v>
      </c>
      <c r="D1326" s="3">
        <v>59951.9487789665</v>
      </c>
      <c r="E1326" s="1">
        <f t="shared" si="42"/>
        <v>0.48192916430822708</v>
      </c>
      <c r="F1326" s="1">
        <f t="shared" si="43"/>
        <v>38406.201023731301</v>
      </c>
    </row>
    <row r="1327" spans="1:6">
      <c r="A1327" s="3">
        <v>0.66454309620660001</v>
      </c>
      <c r="B1327" s="3">
        <v>24994.263422682699</v>
      </c>
      <c r="C1327" s="3">
        <v>1.1219103478566099</v>
      </c>
      <c r="D1327" s="3">
        <v>63220.685185799797</v>
      </c>
      <c r="E1327" s="1">
        <f t="shared" si="42"/>
        <v>0.45736725165000991</v>
      </c>
      <c r="F1327" s="1">
        <f t="shared" si="43"/>
        <v>38226.421763117098</v>
      </c>
    </row>
    <row r="1328" spans="1:6">
      <c r="A1328" s="3">
        <v>0.66901061572529996</v>
      </c>
      <c r="B1328" s="3">
        <v>17214.016089127199</v>
      </c>
      <c r="C1328" s="3">
        <v>1.1796561175322999</v>
      </c>
      <c r="D1328" s="3">
        <v>53533.693823415597</v>
      </c>
      <c r="E1328" s="1">
        <f t="shared" si="42"/>
        <v>0.51064550180699997</v>
      </c>
      <c r="F1328" s="1">
        <f t="shared" si="43"/>
        <v>36319.677734288402</v>
      </c>
    </row>
    <row r="1329" spans="1:6">
      <c r="A1329" s="3">
        <v>0.76385689001135004</v>
      </c>
      <c r="B1329" s="3">
        <v>16101.2924572188</v>
      </c>
      <c r="C1329" s="3">
        <v>1.32502017858476</v>
      </c>
      <c r="D1329" s="3">
        <v>51046.4588930791</v>
      </c>
      <c r="E1329" s="1">
        <f t="shared" si="42"/>
        <v>0.56116328857340991</v>
      </c>
      <c r="F1329" s="1">
        <f t="shared" si="43"/>
        <v>34945.166435860301</v>
      </c>
    </row>
    <row r="1330" spans="1:6">
      <c r="A1330" s="3">
        <v>0.75428061364259302</v>
      </c>
      <c r="B1330" s="3">
        <v>17396.998774546199</v>
      </c>
      <c r="C1330" s="3">
        <v>1.29835401246795</v>
      </c>
      <c r="D1330" s="3">
        <v>54413.941196066298</v>
      </c>
      <c r="E1330" s="1">
        <f t="shared" si="42"/>
        <v>0.54407339882535699</v>
      </c>
      <c r="F1330" s="1">
        <f t="shared" si="43"/>
        <v>37016.9424215201</v>
      </c>
    </row>
    <row r="1331" spans="1:6">
      <c r="A1331" s="3">
        <v>0.64788269235370599</v>
      </c>
      <c r="B1331" s="3">
        <v>17788.620726811601</v>
      </c>
      <c r="C1331" s="3">
        <v>1.1242117621988099</v>
      </c>
      <c r="D1331" s="3">
        <v>54528.909153713503</v>
      </c>
      <c r="E1331" s="1">
        <f t="shared" si="42"/>
        <v>0.47632906984510393</v>
      </c>
      <c r="F1331" s="1">
        <f t="shared" si="43"/>
        <v>36740.288426901898</v>
      </c>
    </row>
    <row r="1332" spans="1:6">
      <c r="A1332" s="3">
        <v>0.73106072013100698</v>
      </c>
      <c r="B1332" s="3">
        <v>18907.727834822599</v>
      </c>
      <c r="C1332" s="3">
        <v>1.2601827595931101</v>
      </c>
      <c r="D1332" s="3">
        <v>53551.695903426596</v>
      </c>
      <c r="E1332" s="1">
        <f t="shared" si="42"/>
        <v>0.52912203946210312</v>
      </c>
      <c r="F1332" s="1">
        <f t="shared" si="43"/>
        <v>34643.968068603994</v>
      </c>
    </row>
    <row r="1333" spans="1:6">
      <c r="A1333" s="3">
        <v>0.668162673073883</v>
      </c>
      <c r="B1333" s="3">
        <v>20434.140159246799</v>
      </c>
      <c r="C1333" s="3">
        <v>1.1634641502492</v>
      </c>
      <c r="D1333" s="3">
        <v>56507.694733467899</v>
      </c>
      <c r="E1333" s="1">
        <f t="shared" si="42"/>
        <v>0.49530147717531703</v>
      </c>
      <c r="F1333" s="1">
        <f t="shared" si="43"/>
        <v>36073.554574221096</v>
      </c>
    </row>
    <row r="1334" spans="1:6">
      <c r="A1334" s="3">
        <v>0.75292357602425797</v>
      </c>
      <c r="B1334" s="3">
        <v>17722.0145640624</v>
      </c>
      <c r="C1334" s="3">
        <v>1.3131730264643999</v>
      </c>
      <c r="D1334" s="3">
        <v>56726.3806693394</v>
      </c>
      <c r="E1334" s="1">
        <f t="shared" si="42"/>
        <v>0.56024945044014196</v>
      </c>
      <c r="F1334" s="1">
        <f t="shared" si="43"/>
        <v>39004.366105277004</v>
      </c>
    </row>
    <row r="1335" spans="1:6">
      <c r="A1335" s="3">
        <v>0.73390091511480804</v>
      </c>
      <c r="B1335" s="3">
        <v>19199.0857397289</v>
      </c>
      <c r="C1335" s="3">
        <v>1.2570309569251601</v>
      </c>
      <c r="D1335" s="3">
        <v>55009.026231715899</v>
      </c>
      <c r="E1335" s="1">
        <f t="shared" si="42"/>
        <v>0.52313004181035205</v>
      </c>
      <c r="F1335" s="1">
        <f t="shared" si="43"/>
        <v>35809.940491986999</v>
      </c>
    </row>
    <row r="1336" spans="1:6">
      <c r="A1336" s="3">
        <v>0.70411106469163098</v>
      </c>
      <c r="B1336" s="3">
        <v>21659.604154473898</v>
      </c>
      <c r="C1336" s="3">
        <v>1.2531221328158499</v>
      </c>
      <c r="D1336" s="3">
        <v>58485.6989040388</v>
      </c>
      <c r="E1336" s="1">
        <f t="shared" si="42"/>
        <v>0.54901106812421896</v>
      </c>
      <c r="F1336" s="1">
        <f t="shared" si="43"/>
        <v>36826.094749564902</v>
      </c>
    </row>
    <row r="1337" spans="1:6">
      <c r="A1337" s="3">
        <v>0.67417974805077796</v>
      </c>
      <c r="B1337" s="3">
        <v>19271.580399144499</v>
      </c>
      <c r="C1337" s="3">
        <v>1.1700075416932301</v>
      </c>
      <c r="D1337" s="3">
        <v>56636.444711705401</v>
      </c>
      <c r="E1337" s="1">
        <f t="shared" si="42"/>
        <v>0.49582779364245211</v>
      </c>
      <c r="F1337" s="1">
        <f t="shared" si="43"/>
        <v>37364.864312560901</v>
      </c>
    </row>
    <row r="1338" spans="1:6">
      <c r="A1338" s="3">
        <v>0.67804891352860897</v>
      </c>
      <c r="B1338" s="3">
        <v>16505.4624917783</v>
      </c>
      <c r="C1338" s="3">
        <v>1.1639869727233201</v>
      </c>
      <c r="D1338" s="3">
        <v>54160.272917536102</v>
      </c>
      <c r="E1338" s="1">
        <f t="shared" si="42"/>
        <v>0.48593805919471111</v>
      </c>
      <c r="F1338" s="1">
        <f t="shared" si="43"/>
        <v>37654.810425757802</v>
      </c>
    </row>
    <row r="1339" spans="1:6">
      <c r="A1339" s="3">
        <v>0.68511594716364699</v>
      </c>
      <c r="B1339" s="3">
        <v>17280.335089633201</v>
      </c>
      <c r="C1339" s="3">
        <v>1.2011234270780999</v>
      </c>
      <c r="D1339" s="3">
        <v>53777.157895311801</v>
      </c>
      <c r="E1339" s="1">
        <f t="shared" si="42"/>
        <v>0.51600747991445295</v>
      </c>
      <c r="F1339" s="1">
        <f t="shared" si="43"/>
        <v>36496.822805678603</v>
      </c>
    </row>
    <row r="1340" spans="1:6">
      <c r="A1340" s="3">
        <v>0.62930990036310797</v>
      </c>
      <c r="B1340" s="3">
        <v>19510.561824355798</v>
      </c>
      <c r="C1340" s="3">
        <v>1.0808820141964599</v>
      </c>
      <c r="D1340" s="3">
        <v>56597.502080857797</v>
      </c>
      <c r="E1340" s="1">
        <f t="shared" si="42"/>
        <v>0.45157211383335194</v>
      </c>
      <c r="F1340" s="1">
        <f t="shared" si="43"/>
        <v>37086.940256501999</v>
      </c>
    </row>
    <row r="1341" spans="1:6">
      <c r="A1341" s="3">
        <v>0.71614525094253001</v>
      </c>
      <c r="B1341" s="3">
        <v>18539.330712676601</v>
      </c>
      <c r="C1341" s="3">
        <v>1.2211802314362099</v>
      </c>
      <c r="D1341" s="3">
        <v>55341.6853316263</v>
      </c>
      <c r="E1341" s="1">
        <f t="shared" si="42"/>
        <v>0.5050349804936799</v>
      </c>
      <c r="F1341" s="1">
        <f t="shared" si="43"/>
        <v>36802.354618949699</v>
      </c>
    </row>
    <row r="1342" spans="1:6">
      <c r="A1342" s="3">
        <v>0.69682057494785399</v>
      </c>
      <c r="B1342" s="3">
        <v>18152.708999812501</v>
      </c>
      <c r="C1342" s="3">
        <v>1.19313702282145</v>
      </c>
      <c r="D1342" s="3">
        <v>53512.710681276301</v>
      </c>
      <c r="E1342" s="1">
        <f t="shared" si="42"/>
        <v>0.49631644787359597</v>
      </c>
      <c r="F1342" s="1">
        <f t="shared" si="43"/>
        <v>35360.0016814638</v>
      </c>
    </row>
    <row r="1343" spans="1:6">
      <c r="A1343" s="3">
        <v>0.75403291485972002</v>
      </c>
      <c r="B1343" s="3">
        <v>19339.477124984802</v>
      </c>
      <c r="C1343" s="3">
        <v>1.3171549569093299</v>
      </c>
      <c r="D1343" s="3">
        <v>56649.3968322402</v>
      </c>
      <c r="E1343" s="1">
        <f t="shared" si="42"/>
        <v>0.56312204204960992</v>
      </c>
      <c r="F1343" s="1">
        <f t="shared" si="43"/>
        <v>37309.919707255394</v>
      </c>
    </row>
    <row r="1344" spans="1:6">
      <c r="A1344" s="3">
        <v>0.728222470492489</v>
      </c>
      <c r="B1344" s="3">
        <v>19200.669515220801</v>
      </c>
      <c r="C1344" s="3">
        <v>1.2528941001753799</v>
      </c>
      <c r="D1344" s="3">
        <v>56035.0496559737</v>
      </c>
      <c r="E1344" s="1">
        <f t="shared" si="42"/>
        <v>0.52467162968289094</v>
      </c>
      <c r="F1344" s="1">
        <f t="shared" si="43"/>
        <v>36834.380140752895</v>
      </c>
    </row>
    <row r="1345" spans="1:6">
      <c r="A1345" s="3">
        <v>0.72531468042701597</v>
      </c>
      <c r="B1345" s="3">
        <v>17532.532374281502</v>
      </c>
      <c r="C1345" s="3">
        <v>1.25206373628836</v>
      </c>
      <c r="D1345" s="3">
        <v>52921.843890653101</v>
      </c>
      <c r="E1345" s="1">
        <f t="shared" si="42"/>
        <v>0.52674905586134402</v>
      </c>
      <c r="F1345" s="1">
        <f t="shared" si="43"/>
        <v>35389.311516371599</v>
      </c>
    </row>
    <row r="1346" spans="1:6">
      <c r="A1346" s="3">
        <v>0.69998603074047505</v>
      </c>
      <c r="B1346" s="3">
        <v>24082.2775136046</v>
      </c>
      <c r="C1346" s="3">
        <v>1.18612997018989</v>
      </c>
      <c r="D1346" s="3">
        <v>66020.740364557103</v>
      </c>
      <c r="E1346" s="1">
        <f t="shared" si="42"/>
        <v>0.48614393944941492</v>
      </c>
      <c r="F1346" s="1">
        <f t="shared" si="43"/>
        <v>41938.462850952506</v>
      </c>
    </row>
    <row r="1347" spans="1:6">
      <c r="A1347" s="3">
        <v>0.72808865163236303</v>
      </c>
      <c r="B1347" s="3">
        <v>20675.008676195899</v>
      </c>
      <c r="C1347" s="3">
        <v>1.2879393209406</v>
      </c>
      <c r="D1347" s="3">
        <v>60123.835501393201</v>
      </c>
      <c r="E1347" s="1">
        <f t="shared" si="42"/>
        <v>0.55985066930823701</v>
      </c>
      <c r="F1347" s="1">
        <f t="shared" si="43"/>
        <v>39448.826825197306</v>
      </c>
    </row>
    <row r="1348" spans="1:6">
      <c r="A1348" s="3">
        <v>0.76402829782227899</v>
      </c>
      <c r="B1348" s="3">
        <v>20753.9504109954</v>
      </c>
      <c r="C1348" s="3">
        <v>1.3488464816863801</v>
      </c>
      <c r="D1348" s="3">
        <v>60320.116317800697</v>
      </c>
      <c r="E1348" s="1">
        <f t="shared" ref="E1348:E1411" si="44">C1348-A1348</f>
        <v>0.58481818386410112</v>
      </c>
      <c r="F1348" s="1">
        <f t="shared" ref="F1348:F1411" si="45">D1348-B1348</f>
        <v>39566.165906805298</v>
      </c>
    </row>
    <row r="1349" spans="1:6">
      <c r="A1349" s="3">
        <v>0.709535586361837</v>
      </c>
      <c r="B1349" s="3">
        <v>19650.945401517401</v>
      </c>
      <c r="C1349" s="3">
        <v>1.21473589583228</v>
      </c>
      <c r="D1349" s="3">
        <v>53916.401014683099</v>
      </c>
      <c r="E1349" s="1">
        <f t="shared" si="44"/>
        <v>0.50520030947044303</v>
      </c>
      <c r="F1349" s="1">
        <f t="shared" si="45"/>
        <v>34265.455613165701</v>
      </c>
    </row>
    <row r="1350" spans="1:6">
      <c r="A1350" s="3">
        <v>0.67504408176904396</v>
      </c>
      <c r="B1350" s="3">
        <v>24667.342484954599</v>
      </c>
      <c r="C1350" s="3">
        <v>1.1171720308702799</v>
      </c>
      <c r="D1350" s="3">
        <v>63692.734243086503</v>
      </c>
      <c r="E1350" s="1">
        <f t="shared" si="44"/>
        <v>0.44212794910123598</v>
      </c>
      <c r="F1350" s="1">
        <f t="shared" si="45"/>
        <v>39025.391758131904</v>
      </c>
    </row>
    <row r="1351" spans="1:6">
      <c r="A1351" s="3">
        <v>0.756690209747648</v>
      </c>
      <c r="B1351" s="3">
        <v>19307.416625063299</v>
      </c>
      <c r="C1351" s="3">
        <v>1.3200989044487801</v>
      </c>
      <c r="D1351" s="3">
        <v>54213.489495572001</v>
      </c>
      <c r="E1351" s="1">
        <f t="shared" si="44"/>
        <v>0.56340869470113208</v>
      </c>
      <c r="F1351" s="1">
        <f t="shared" si="45"/>
        <v>34906.072870508702</v>
      </c>
    </row>
    <row r="1352" spans="1:6">
      <c r="A1352" s="3">
        <v>0.69909405138371195</v>
      </c>
      <c r="B1352" s="3">
        <v>18233.178884823901</v>
      </c>
      <c r="C1352" s="3">
        <v>1.2321636411081001</v>
      </c>
      <c r="D1352" s="3">
        <v>57729.548883517899</v>
      </c>
      <c r="E1352" s="1">
        <f t="shared" si="44"/>
        <v>0.53306958972438812</v>
      </c>
      <c r="F1352" s="1">
        <f t="shared" si="45"/>
        <v>39496.369998693997</v>
      </c>
    </row>
    <row r="1353" spans="1:6">
      <c r="A1353" s="3">
        <v>0.70311255318983901</v>
      </c>
      <c r="B1353" s="3">
        <v>22523.882912696499</v>
      </c>
      <c r="C1353" s="3">
        <v>1.2161839488578901</v>
      </c>
      <c r="D1353" s="3">
        <v>61364.128958985697</v>
      </c>
      <c r="E1353" s="1">
        <f t="shared" si="44"/>
        <v>0.51307139566805104</v>
      </c>
      <c r="F1353" s="1">
        <f t="shared" si="45"/>
        <v>38840.246046289198</v>
      </c>
    </row>
    <row r="1354" spans="1:6">
      <c r="A1354" s="3">
        <v>0.69500333999523201</v>
      </c>
      <c r="B1354" s="3">
        <v>24654.0515624666</v>
      </c>
      <c r="C1354" s="3">
        <v>1.18170307620896</v>
      </c>
      <c r="D1354" s="3">
        <v>64086.724641258101</v>
      </c>
      <c r="E1354" s="1">
        <f t="shared" si="44"/>
        <v>0.48669973621372797</v>
      </c>
      <c r="F1354" s="1">
        <f t="shared" si="45"/>
        <v>39432.6730787915</v>
      </c>
    </row>
    <row r="1355" spans="1:6">
      <c r="A1355" s="3">
        <v>0.67451403473000004</v>
      </c>
      <c r="B1355" s="3">
        <v>19846.247057056298</v>
      </c>
      <c r="C1355" s="3">
        <v>1.14216558729728</v>
      </c>
      <c r="D1355" s="3">
        <v>55158.406355979503</v>
      </c>
      <c r="E1355" s="1">
        <f t="shared" si="44"/>
        <v>0.46765155256727997</v>
      </c>
      <c r="F1355" s="1">
        <f t="shared" si="45"/>
        <v>35312.159298923201</v>
      </c>
    </row>
    <row r="1356" spans="1:6">
      <c r="A1356" s="3">
        <v>0.70385591870875097</v>
      </c>
      <c r="B1356" s="3">
        <v>17762.601306982098</v>
      </c>
      <c r="C1356" s="3">
        <v>1.2299643267984</v>
      </c>
      <c r="D1356" s="3">
        <v>55463.565109438699</v>
      </c>
      <c r="E1356" s="1">
        <f t="shared" si="44"/>
        <v>0.52610840808964898</v>
      </c>
      <c r="F1356" s="1">
        <f t="shared" si="45"/>
        <v>37700.963802456601</v>
      </c>
    </row>
    <row r="1357" spans="1:6">
      <c r="A1357" s="3">
        <v>0.67562562139283799</v>
      </c>
      <c r="B1357" s="3">
        <v>18602.578279555401</v>
      </c>
      <c r="C1357" s="3">
        <v>1.1662275351145901</v>
      </c>
      <c r="D1357" s="3">
        <v>53167.115875612602</v>
      </c>
      <c r="E1357" s="1">
        <f t="shared" si="44"/>
        <v>0.4906019137217521</v>
      </c>
      <c r="F1357" s="1">
        <f t="shared" si="45"/>
        <v>34564.537596057198</v>
      </c>
    </row>
    <row r="1358" spans="1:6">
      <c r="A1358" s="3">
        <v>0.73445923461902296</v>
      </c>
      <c r="B1358" s="3">
        <v>19185.0036905079</v>
      </c>
      <c r="C1358" s="3">
        <v>1.3208096237973299</v>
      </c>
      <c r="D1358" s="3">
        <v>55844.235934733399</v>
      </c>
      <c r="E1358" s="1">
        <f t="shared" si="44"/>
        <v>0.58635038917830695</v>
      </c>
      <c r="F1358" s="1">
        <f t="shared" si="45"/>
        <v>36659.232244225495</v>
      </c>
    </row>
    <row r="1359" spans="1:6">
      <c r="A1359" s="3">
        <v>0.72364765933348096</v>
      </c>
      <c r="B1359" s="3">
        <v>16887.9218595118</v>
      </c>
      <c r="C1359" s="3">
        <v>1.2409819272554401</v>
      </c>
      <c r="D1359" s="3">
        <v>54370.339876886799</v>
      </c>
      <c r="E1359" s="1">
        <f t="shared" si="44"/>
        <v>0.51733426792195913</v>
      </c>
      <c r="F1359" s="1">
        <f t="shared" si="45"/>
        <v>37482.418017374999</v>
      </c>
    </row>
    <row r="1360" spans="1:6">
      <c r="A1360" s="3">
        <v>0.70952480958282205</v>
      </c>
      <c r="B1360" s="3">
        <v>16763.330595263898</v>
      </c>
      <c r="C1360" s="3">
        <v>1.27920570714256</v>
      </c>
      <c r="D1360" s="3">
        <v>53470.121251276803</v>
      </c>
      <c r="E1360" s="1">
        <f t="shared" si="44"/>
        <v>0.56968089755973794</v>
      </c>
      <c r="F1360" s="1">
        <f t="shared" si="45"/>
        <v>36706.790656012905</v>
      </c>
    </row>
    <row r="1361" spans="1:6">
      <c r="A1361" s="3">
        <v>0.72524903845094502</v>
      </c>
      <c r="B1361" s="3">
        <v>19455.695329327202</v>
      </c>
      <c r="C1361" s="3">
        <v>1.2672855118913899</v>
      </c>
      <c r="D1361" s="3">
        <v>56856.305267252697</v>
      </c>
      <c r="E1361" s="1">
        <f t="shared" si="44"/>
        <v>0.54203647344044492</v>
      </c>
      <c r="F1361" s="1">
        <f t="shared" si="45"/>
        <v>37400.609937925496</v>
      </c>
    </row>
    <row r="1362" spans="1:6">
      <c r="A1362" s="3">
        <v>0.75549403600672704</v>
      </c>
      <c r="B1362" s="3">
        <v>19191.069491941002</v>
      </c>
      <c r="C1362" s="3">
        <v>1.28767635774297</v>
      </c>
      <c r="D1362" s="3">
        <v>52469.706030984002</v>
      </c>
      <c r="E1362" s="1">
        <f t="shared" si="44"/>
        <v>0.53218232173624291</v>
      </c>
      <c r="F1362" s="1">
        <f t="shared" si="45"/>
        <v>33278.636539043</v>
      </c>
    </row>
    <row r="1363" spans="1:6">
      <c r="A1363" s="3">
        <v>0.74081428951084605</v>
      </c>
      <c r="B1363" s="3">
        <v>17463.752744840898</v>
      </c>
      <c r="C1363" s="3">
        <v>1.3008475893795299</v>
      </c>
      <c r="D1363" s="3">
        <v>53620.525357206199</v>
      </c>
      <c r="E1363" s="1">
        <f t="shared" si="44"/>
        <v>0.56003329986868389</v>
      </c>
      <c r="F1363" s="1">
        <f t="shared" si="45"/>
        <v>36156.772612365297</v>
      </c>
    </row>
    <row r="1364" spans="1:6">
      <c r="A1364" s="3">
        <v>0.71788338759091497</v>
      </c>
      <c r="B1364" s="3">
        <v>19177.752546583299</v>
      </c>
      <c r="C1364" s="3">
        <v>1.2090099315968199</v>
      </c>
      <c r="D1364" s="3">
        <v>56051.226505396698</v>
      </c>
      <c r="E1364" s="1">
        <f t="shared" si="44"/>
        <v>0.49112654400590494</v>
      </c>
      <c r="F1364" s="1">
        <f t="shared" si="45"/>
        <v>36873.473958813396</v>
      </c>
    </row>
    <row r="1365" spans="1:6">
      <c r="A1365" s="3">
        <v>0.65024015640886701</v>
      </c>
      <c r="B1365" s="3">
        <v>23690.110134361501</v>
      </c>
      <c r="C1365" s="3">
        <v>1.1279145109789399</v>
      </c>
      <c r="D1365" s="3">
        <v>60052.883912180303</v>
      </c>
      <c r="E1365" s="1">
        <f t="shared" si="44"/>
        <v>0.4776743545700729</v>
      </c>
      <c r="F1365" s="1">
        <f t="shared" si="45"/>
        <v>36362.773777818802</v>
      </c>
    </row>
    <row r="1366" spans="1:6">
      <c r="A1366" s="3">
        <v>0.72523981814494598</v>
      </c>
      <c r="B1366" s="3">
        <v>19080.126062506901</v>
      </c>
      <c r="C1366" s="3">
        <v>1.2550824938102201</v>
      </c>
      <c r="D1366" s="3">
        <v>55335.249596016998</v>
      </c>
      <c r="E1366" s="1">
        <f t="shared" si="44"/>
        <v>0.5298426756652741</v>
      </c>
      <c r="F1366" s="1">
        <f t="shared" si="45"/>
        <v>36255.123533510094</v>
      </c>
    </row>
    <row r="1367" spans="1:6">
      <c r="A1367" s="3">
        <v>0.66371030967884503</v>
      </c>
      <c r="B1367" s="3">
        <v>14382.354646534601</v>
      </c>
      <c r="C1367" s="3">
        <v>1.1751108792990499</v>
      </c>
      <c r="D1367" s="3">
        <v>51152.869054653398</v>
      </c>
      <c r="E1367" s="1">
        <f t="shared" si="44"/>
        <v>0.51140056962020486</v>
      </c>
      <c r="F1367" s="1">
        <f t="shared" si="45"/>
        <v>36770.514408118797</v>
      </c>
    </row>
    <row r="1368" spans="1:6">
      <c r="A1368" s="3">
        <v>0.65681643153122904</v>
      </c>
      <c r="B1368" s="3">
        <v>28407.512252465</v>
      </c>
      <c r="C1368" s="3">
        <v>1.1369363940855299</v>
      </c>
      <c r="D1368" s="3">
        <v>68691.553805389005</v>
      </c>
      <c r="E1368" s="1">
        <f t="shared" si="44"/>
        <v>0.48011996255430089</v>
      </c>
      <c r="F1368" s="1">
        <f t="shared" si="45"/>
        <v>40284.041552924005</v>
      </c>
    </row>
    <row r="1369" spans="1:6">
      <c r="A1369" s="3">
        <v>0.73036742954515499</v>
      </c>
      <c r="B1369" s="3">
        <v>16459.269997778702</v>
      </c>
      <c r="C1369" s="3">
        <v>1.2682987210907599</v>
      </c>
      <c r="D1369" s="3">
        <v>52006.626544838698</v>
      </c>
      <c r="E1369" s="1">
        <f t="shared" si="44"/>
        <v>0.53793129154560493</v>
      </c>
      <c r="F1369" s="1">
        <f t="shared" si="45"/>
        <v>35547.356547060001</v>
      </c>
    </row>
    <row r="1370" spans="1:6">
      <c r="A1370" s="3">
        <v>0.72314859496122297</v>
      </c>
      <c r="B1370" s="3">
        <v>25113.552220618101</v>
      </c>
      <c r="C1370" s="3">
        <v>1.28303822010566</v>
      </c>
      <c r="D1370" s="3">
        <v>64447.741435688098</v>
      </c>
      <c r="E1370" s="1">
        <f t="shared" si="44"/>
        <v>0.55988962514443708</v>
      </c>
      <c r="F1370" s="1">
        <f t="shared" si="45"/>
        <v>39334.189215070001</v>
      </c>
    </row>
    <row r="1371" spans="1:6">
      <c r="A1371" s="3">
        <v>0.73395530962824096</v>
      </c>
      <c r="B1371" s="3">
        <v>17576.511765813</v>
      </c>
      <c r="C1371" s="3">
        <v>1.2773023914358801</v>
      </c>
      <c r="D1371" s="3">
        <v>56585.821109082703</v>
      </c>
      <c r="E1371" s="1">
        <f t="shared" si="44"/>
        <v>0.54334708180763913</v>
      </c>
      <c r="F1371" s="1">
        <f t="shared" si="45"/>
        <v>39009.309343269706</v>
      </c>
    </row>
    <row r="1372" spans="1:6">
      <c r="A1372" s="3">
        <v>0.71271643140838703</v>
      </c>
      <c r="B1372" s="3">
        <v>24732.236758919898</v>
      </c>
      <c r="C1372" s="3">
        <v>1.23889832725418</v>
      </c>
      <c r="D1372" s="3">
        <v>62988.3523000813</v>
      </c>
      <c r="E1372" s="1">
        <f t="shared" si="44"/>
        <v>0.526181895845793</v>
      </c>
      <c r="F1372" s="1">
        <f t="shared" si="45"/>
        <v>38256.115541161402</v>
      </c>
    </row>
    <row r="1373" spans="1:6">
      <c r="A1373" s="3">
        <v>0.67778096799007104</v>
      </c>
      <c r="B1373" s="3">
        <v>23669.8243363369</v>
      </c>
      <c r="C1373" s="3">
        <v>1.1529697076702099</v>
      </c>
      <c r="D1373" s="3">
        <v>65191.550844389101</v>
      </c>
      <c r="E1373" s="1">
        <f t="shared" si="44"/>
        <v>0.47518873968013886</v>
      </c>
      <c r="F1373" s="1">
        <f t="shared" si="45"/>
        <v>41521.726508052205</v>
      </c>
    </row>
    <row r="1374" spans="1:6">
      <c r="A1374" s="3">
        <v>0.72234806797055295</v>
      </c>
      <c r="B1374" s="3">
        <v>21664.828156198699</v>
      </c>
      <c r="C1374" s="3">
        <v>1.2655534472513801</v>
      </c>
      <c r="D1374" s="3">
        <v>59077.993615022897</v>
      </c>
      <c r="E1374" s="1">
        <f t="shared" si="44"/>
        <v>0.54320537928082713</v>
      </c>
      <c r="F1374" s="1">
        <f t="shared" si="45"/>
        <v>37413.165458824195</v>
      </c>
    </row>
    <row r="1375" spans="1:6">
      <c r="A1375" s="3">
        <v>0.68316339938331305</v>
      </c>
      <c r="B1375" s="3">
        <v>20074.530743375599</v>
      </c>
      <c r="C1375" s="3">
        <v>1.1577266505724</v>
      </c>
      <c r="D1375" s="3">
        <v>56522.479346297099</v>
      </c>
      <c r="E1375" s="1">
        <f t="shared" si="44"/>
        <v>0.47456325118908693</v>
      </c>
      <c r="F1375" s="1">
        <f t="shared" si="45"/>
        <v>36447.948602921504</v>
      </c>
    </row>
    <row r="1376" spans="1:6">
      <c r="A1376" s="3">
        <v>0.68251384953505601</v>
      </c>
      <c r="B1376" s="3">
        <v>18442.753101508701</v>
      </c>
      <c r="C1376" s="3">
        <v>1.16175633641229</v>
      </c>
      <c r="D1376" s="3">
        <v>55219.759910962799</v>
      </c>
      <c r="E1376" s="1">
        <f t="shared" si="44"/>
        <v>0.47924248687723403</v>
      </c>
      <c r="F1376" s="1">
        <f t="shared" si="45"/>
        <v>36777.006809454098</v>
      </c>
    </row>
    <row r="1377" spans="1:6">
      <c r="A1377" s="3">
        <v>0.68260483900965696</v>
      </c>
      <c r="B1377" s="3">
        <v>15484.841100211501</v>
      </c>
      <c r="C1377" s="3">
        <v>1.17987795239417</v>
      </c>
      <c r="D1377" s="3">
        <v>51793.152828956503</v>
      </c>
      <c r="E1377" s="1">
        <f t="shared" si="44"/>
        <v>0.49727311338451308</v>
      </c>
      <c r="F1377" s="1">
        <f t="shared" si="45"/>
        <v>36308.311728745</v>
      </c>
    </row>
    <row r="1378" spans="1:6">
      <c r="A1378" s="3">
        <v>0.66814102634352002</v>
      </c>
      <c r="B1378" s="3">
        <v>22463.380270437701</v>
      </c>
      <c r="C1378" s="3">
        <v>1.1441509812430199</v>
      </c>
      <c r="D1378" s="3">
        <v>60453.363633897803</v>
      </c>
      <c r="E1378" s="1">
        <f t="shared" si="44"/>
        <v>0.47600995489949993</v>
      </c>
      <c r="F1378" s="1">
        <f t="shared" si="45"/>
        <v>37989.983363460102</v>
      </c>
    </row>
    <row r="1379" spans="1:6">
      <c r="A1379" s="3">
        <v>0.67901694042360305</v>
      </c>
      <c r="B1379" s="3">
        <v>15049.738201325301</v>
      </c>
      <c r="C1379" s="3">
        <v>1.1628802350681999</v>
      </c>
      <c r="D1379" s="3">
        <v>50574.256274900203</v>
      </c>
      <c r="E1379" s="1">
        <f t="shared" si="44"/>
        <v>0.48386329464459688</v>
      </c>
      <c r="F1379" s="1">
        <f t="shared" si="45"/>
        <v>35524.518073574902</v>
      </c>
    </row>
    <row r="1380" spans="1:6">
      <c r="A1380" s="3">
        <v>0.66870537216270198</v>
      </c>
      <c r="B1380" s="3">
        <v>22253.0993668673</v>
      </c>
      <c r="C1380" s="3">
        <v>1.18062869646294</v>
      </c>
      <c r="D1380" s="3">
        <v>61312.907607651301</v>
      </c>
      <c r="E1380" s="1">
        <f t="shared" si="44"/>
        <v>0.51192332430023801</v>
      </c>
      <c r="F1380" s="1">
        <f t="shared" si="45"/>
        <v>39059.808240783997</v>
      </c>
    </row>
    <row r="1381" spans="1:6">
      <c r="A1381" s="3">
        <v>0.72357960676694999</v>
      </c>
      <c r="B1381" s="3">
        <v>21443.4095064006</v>
      </c>
      <c r="C1381" s="3">
        <v>1.26774137307641</v>
      </c>
      <c r="D1381" s="3">
        <v>60799.350364659796</v>
      </c>
      <c r="E1381" s="1">
        <f t="shared" si="44"/>
        <v>0.54416176630946</v>
      </c>
      <c r="F1381" s="1">
        <f t="shared" si="45"/>
        <v>39355.9408582592</v>
      </c>
    </row>
    <row r="1382" spans="1:6">
      <c r="A1382" s="3">
        <v>0.68822464997139299</v>
      </c>
      <c r="B1382" s="3">
        <v>16106.515620066801</v>
      </c>
      <c r="C1382" s="3">
        <v>1.20026381317671</v>
      </c>
      <c r="D1382" s="3">
        <v>53049.741676309102</v>
      </c>
      <c r="E1382" s="1">
        <f t="shared" si="44"/>
        <v>0.51203916320531706</v>
      </c>
      <c r="F1382" s="1">
        <f t="shared" si="45"/>
        <v>36943.226056242303</v>
      </c>
    </row>
    <row r="1383" spans="1:6">
      <c r="A1383" s="3">
        <v>0.73051757610006696</v>
      </c>
      <c r="B1383" s="3">
        <v>24097.2886788012</v>
      </c>
      <c r="C1383" s="3">
        <v>1.24749109834009</v>
      </c>
      <c r="D1383" s="3">
        <v>61464.383352887897</v>
      </c>
      <c r="E1383" s="1">
        <f t="shared" si="44"/>
        <v>0.51697352224002302</v>
      </c>
      <c r="F1383" s="1">
        <f t="shared" si="45"/>
        <v>37367.094674086693</v>
      </c>
    </row>
    <row r="1384" spans="1:6">
      <c r="A1384" s="3">
        <v>0.669472746926847</v>
      </c>
      <c r="B1384" s="3">
        <v>18592.7084151208</v>
      </c>
      <c r="C1384" s="3">
        <v>1.1839436687017</v>
      </c>
      <c r="D1384" s="3">
        <v>54779.131745917497</v>
      </c>
      <c r="E1384" s="1">
        <f t="shared" si="44"/>
        <v>0.51447092177485299</v>
      </c>
      <c r="F1384" s="1">
        <f t="shared" si="45"/>
        <v>36186.423330796693</v>
      </c>
    </row>
    <row r="1385" spans="1:6">
      <c r="A1385" s="3">
        <v>0.68072702528920603</v>
      </c>
      <c r="B1385" s="3">
        <v>19385.939698440201</v>
      </c>
      <c r="C1385" s="3">
        <v>1.14967538703566</v>
      </c>
      <c r="D1385" s="3">
        <v>56259.503427535397</v>
      </c>
      <c r="E1385" s="1">
        <f t="shared" si="44"/>
        <v>0.46894836174645393</v>
      </c>
      <c r="F1385" s="1">
        <f t="shared" si="45"/>
        <v>36873.5637290952</v>
      </c>
    </row>
    <row r="1386" spans="1:6">
      <c r="A1386" s="3">
        <v>0.66856018811552298</v>
      </c>
      <c r="B1386" s="3">
        <v>19992.167945988</v>
      </c>
      <c r="C1386" s="3">
        <v>1.16237919084293</v>
      </c>
      <c r="D1386" s="3">
        <v>57876.204793560799</v>
      </c>
      <c r="E1386" s="1">
        <f t="shared" si="44"/>
        <v>0.49381900272740697</v>
      </c>
      <c r="F1386" s="1">
        <f t="shared" si="45"/>
        <v>37884.036847572803</v>
      </c>
    </row>
    <row r="1387" spans="1:6">
      <c r="A1387" s="3">
        <v>0.64552061981656195</v>
      </c>
      <c r="B1387" s="3">
        <v>20107.959189172001</v>
      </c>
      <c r="C1387" s="3">
        <v>1.1001214726173201</v>
      </c>
      <c r="D1387" s="3">
        <v>58460.153127463796</v>
      </c>
      <c r="E1387" s="1">
        <f t="shared" si="44"/>
        <v>0.45460085280075813</v>
      </c>
      <c r="F1387" s="1">
        <f t="shared" si="45"/>
        <v>38352.193938291792</v>
      </c>
    </row>
    <row r="1388" spans="1:6">
      <c r="A1388" s="3">
        <v>0.68660235305538098</v>
      </c>
      <c r="B1388" s="3">
        <v>18034.954402604501</v>
      </c>
      <c r="C1388" s="3">
        <v>1.1846984360935999</v>
      </c>
      <c r="D1388" s="3">
        <v>54333.996851081298</v>
      </c>
      <c r="E1388" s="1">
        <f t="shared" si="44"/>
        <v>0.49809608303821895</v>
      </c>
      <c r="F1388" s="1">
        <f t="shared" si="45"/>
        <v>36299.042448476801</v>
      </c>
    </row>
    <row r="1389" spans="1:6">
      <c r="A1389" s="3">
        <v>0.71071077397921201</v>
      </c>
      <c r="B1389" s="3">
        <v>21528.4824274356</v>
      </c>
      <c r="C1389" s="3">
        <v>1.23071830768908</v>
      </c>
      <c r="D1389" s="3">
        <v>58822.725007057903</v>
      </c>
      <c r="E1389" s="1">
        <f t="shared" si="44"/>
        <v>0.52000753370986796</v>
      </c>
      <c r="F1389" s="1">
        <f t="shared" si="45"/>
        <v>37294.242579622303</v>
      </c>
    </row>
    <row r="1390" spans="1:6">
      <c r="A1390" s="3">
        <v>0.66731400900890503</v>
      </c>
      <c r="B1390" s="3">
        <v>16435.926398211101</v>
      </c>
      <c r="C1390" s="3">
        <v>1.1449001419117699</v>
      </c>
      <c r="D1390" s="3">
        <v>52313.203848393998</v>
      </c>
      <c r="E1390" s="1">
        <f t="shared" si="44"/>
        <v>0.47758613290286489</v>
      </c>
      <c r="F1390" s="1">
        <f t="shared" si="45"/>
        <v>35877.277450182897</v>
      </c>
    </row>
    <row r="1391" spans="1:6">
      <c r="A1391" s="3">
        <v>0.69291400259959501</v>
      </c>
      <c r="B1391" s="3">
        <v>18574.176309283099</v>
      </c>
      <c r="C1391" s="3">
        <v>1.17241791703075</v>
      </c>
      <c r="D1391" s="3">
        <v>54734.338819372402</v>
      </c>
      <c r="E1391" s="1">
        <f t="shared" si="44"/>
        <v>0.47950391443115503</v>
      </c>
      <c r="F1391" s="1">
        <f t="shared" si="45"/>
        <v>36160.1625100893</v>
      </c>
    </row>
    <row r="1392" spans="1:6">
      <c r="A1392" s="3">
        <v>0.73481576892610001</v>
      </c>
      <c r="B1392" s="3">
        <v>22225.816734902099</v>
      </c>
      <c r="C1392" s="3">
        <v>1.2970504414239501</v>
      </c>
      <c r="D1392" s="3">
        <v>59408.486445036899</v>
      </c>
      <c r="E1392" s="1">
        <f t="shared" si="44"/>
        <v>0.56223467249785009</v>
      </c>
      <c r="F1392" s="1">
        <f t="shared" si="45"/>
        <v>37182.669710134796</v>
      </c>
    </row>
    <row r="1393" spans="1:6">
      <c r="A1393" s="3">
        <v>0.674248701242676</v>
      </c>
      <c r="B1393" s="3">
        <v>17579.341478116501</v>
      </c>
      <c r="C1393" s="3">
        <v>1.1613255526516399</v>
      </c>
      <c r="D1393" s="3">
        <v>53330.976233324298</v>
      </c>
      <c r="E1393" s="1">
        <f t="shared" si="44"/>
        <v>0.48707685140896395</v>
      </c>
      <c r="F1393" s="1">
        <f t="shared" si="45"/>
        <v>35751.634755207793</v>
      </c>
    </row>
    <row r="1394" spans="1:6">
      <c r="A1394" s="3">
        <v>0.69584583977790204</v>
      </c>
      <c r="B1394" s="3">
        <v>21362.487207695402</v>
      </c>
      <c r="C1394" s="3">
        <v>1.2091909241940799</v>
      </c>
      <c r="D1394" s="3">
        <v>59471.517822996197</v>
      </c>
      <c r="E1394" s="1">
        <f t="shared" si="44"/>
        <v>0.51334508441617788</v>
      </c>
      <c r="F1394" s="1">
        <f t="shared" si="45"/>
        <v>38109.030615300799</v>
      </c>
    </row>
    <row r="1395" spans="1:6">
      <c r="A1395" s="3">
        <v>0.65551160872074399</v>
      </c>
      <c r="B1395" s="3">
        <v>19268.011353575199</v>
      </c>
      <c r="C1395" s="3">
        <v>1.12825103971227</v>
      </c>
      <c r="D1395" s="3">
        <v>55859.514707172901</v>
      </c>
      <c r="E1395" s="1">
        <f t="shared" si="44"/>
        <v>0.47273943099152604</v>
      </c>
      <c r="F1395" s="1">
        <f t="shared" si="45"/>
        <v>36591.503353597698</v>
      </c>
    </row>
    <row r="1396" spans="1:6">
      <c r="A1396" s="3">
        <v>0.66599625126573303</v>
      </c>
      <c r="B1396" s="3">
        <v>13945.393240555501</v>
      </c>
      <c r="C1396" s="3">
        <v>1.1442125782529899</v>
      </c>
      <c r="D1396" s="3">
        <v>50160.9948793363</v>
      </c>
      <c r="E1396" s="1">
        <f t="shared" si="44"/>
        <v>0.47821632698725691</v>
      </c>
      <c r="F1396" s="1">
        <f t="shared" si="45"/>
        <v>36215.601638780798</v>
      </c>
    </row>
    <row r="1397" spans="1:6">
      <c r="A1397" s="3">
        <v>0.67685879930770698</v>
      </c>
      <c r="B1397" s="3">
        <v>21265.2981445923</v>
      </c>
      <c r="C1397" s="3">
        <v>1.2044352486548799</v>
      </c>
      <c r="D1397" s="3">
        <v>58697.7398598953</v>
      </c>
      <c r="E1397" s="1">
        <f t="shared" si="44"/>
        <v>0.52757644934717296</v>
      </c>
      <c r="F1397" s="1">
        <f t="shared" si="45"/>
        <v>37432.441715303001</v>
      </c>
    </row>
    <row r="1398" spans="1:6">
      <c r="A1398" s="3">
        <v>0.74943606232969195</v>
      </c>
      <c r="B1398" s="3">
        <v>17150.720642651999</v>
      </c>
      <c r="C1398" s="3">
        <v>1.3355252376234401</v>
      </c>
      <c r="D1398" s="3">
        <v>53432.049654844501</v>
      </c>
      <c r="E1398" s="1">
        <f t="shared" si="44"/>
        <v>0.58608917529374815</v>
      </c>
      <c r="F1398" s="1">
        <f t="shared" si="45"/>
        <v>36281.329012192502</v>
      </c>
    </row>
    <row r="1399" spans="1:6">
      <c r="A1399" s="3">
        <v>0.69018238014376498</v>
      </c>
      <c r="B1399" s="3">
        <v>19962.9955480957</v>
      </c>
      <c r="C1399" s="3">
        <v>1.21976621827807</v>
      </c>
      <c r="D1399" s="3">
        <v>58013.707192086302</v>
      </c>
      <c r="E1399" s="1">
        <f t="shared" si="44"/>
        <v>0.52958383813430498</v>
      </c>
      <c r="F1399" s="1">
        <f t="shared" si="45"/>
        <v>38050.711643990602</v>
      </c>
    </row>
    <row r="1400" spans="1:6">
      <c r="A1400" s="3">
        <v>0.74698303606531902</v>
      </c>
      <c r="B1400" s="3">
        <v>18297.975623717899</v>
      </c>
      <c r="C1400" s="3">
        <v>1.30333484472461</v>
      </c>
      <c r="D1400" s="3">
        <v>52419.577051745597</v>
      </c>
      <c r="E1400" s="1">
        <f t="shared" si="44"/>
        <v>0.55635180865929101</v>
      </c>
      <c r="F1400" s="1">
        <f t="shared" si="45"/>
        <v>34121.601428027701</v>
      </c>
    </row>
    <row r="1401" spans="1:6">
      <c r="A1401" s="3">
        <v>0.66789323604034601</v>
      </c>
      <c r="B1401" s="3">
        <v>20156.334815613998</v>
      </c>
      <c r="C1401" s="3">
        <v>1.17135339005633</v>
      </c>
      <c r="D1401" s="3">
        <v>58028.716049809103</v>
      </c>
      <c r="E1401" s="1">
        <f t="shared" si="44"/>
        <v>0.50346015401598398</v>
      </c>
      <c r="F1401" s="1">
        <f t="shared" si="45"/>
        <v>37872.381234195105</v>
      </c>
    </row>
    <row r="1402" spans="1:6">
      <c r="A1402" s="3">
        <v>0.76908309343489201</v>
      </c>
      <c r="B1402" s="3">
        <v>17570.745512521898</v>
      </c>
      <c r="C1402" s="3">
        <v>1.3598521551990601</v>
      </c>
      <c r="D1402" s="3">
        <v>55483.515062628503</v>
      </c>
      <c r="E1402" s="1">
        <f t="shared" si="44"/>
        <v>0.5907690617641681</v>
      </c>
      <c r="F1402" s="1">
        <f t="shared" si="45"/>
        <v>37912.769550106605</v>
      </c>
    </row>
    <row r="1403" spans="1:6">
      <c r="A1403" s="3">
        <v>0.677112030321386</v>
      </c>
      <c r="B1403" s="3">
        <v>18821.431247062501</v>
      </c>
      <c r="C1403" s="3">
        <v>1.1728903162439499</v>
      </c>
      <c r="D1403" s="3">
        <v>57143.607443858098</v>
      </c>
      <c r="E1403" s="1">
        <f t="shared" si="44"/>
        <v>0.4957782859225639</v>
      </c>
      <c r="F1403" s="1">
        <f t="shared" si="45"/>
        <v>38322.176196795597</v>
      </c>
    </row>
    <row r="1404" spans="1:6">
      <c r="A1404" s="3">
        <v>0.67893060647572201</v>
      </c>
      <c r="B1404" s="3">
        <v>19408.817439455899</v>
      </c>
      <c r="C1404" s="3">
        <v>1.18500648679793</v>
      </c>
      <c r="D1404" s="3">
        <v>57116.520081691</v>
      </c>
      <c r="E1404" s="1">
        <f t="shared" si="44"/>
        <v>0.50607588032220796</v>
      </c>
      <c r="F1404" s="1">
        <f t="shared" si="45"/>
        <v>37707.702642235105</v>
      </c>
    </row>
    <row r="1405" spans="1:6">
      <c r="A1405" s="3">
        <v>0.69968385030472202</v>
      </c>
      <c r="B1405" s="3">
        <v>17035.651717534001</v>
      </c>
      <c r="C1405" s="3">
        <v>1.2249757224086499</v>
      </c>
      <c r="D1405" s="3">
        <v>53962.773015554601</v>
      </c>
      <c r="E1405" s="1">
        <f t="shared" si="44"/>
        <v>0.52529187210392791</v>
      </c>
      <c r="F1405" s="1">
        <f t="shared" si="45"/>
        <v>36927.121298020604</v>
      </c>
    </row>
    <row r="1406" spans="1:6">
      <c r="A1406" s="3">
        <v>0.70734332739602501</v>
      </c>
      <c r="B1406" s="3">
        <v>24185.774274518299</v>
      </c>
      <c r="C1406" s="3">
        <v>1.1985480275618601</v>
      </c>
      <c r="D1406" s="3">
        <v>60952.790051084303</v>
      </c>
      <c r="E1406" s="1">
        <f t="shared" si="44"/>
        <v>0.49120470016583506</v>
      </c>
      <c r="F1406" s="1">
        <f t="shared" si="45"/>
        <v>36767.015776566004</v>
      </c>
    </row>
    <row r="1407" spans="1:6">
      <c r="A1407" s="3">
        <v>0.706063898595649</v>
      </c>
      <c r="B1407" s="3">
        <v>13187.52721566</v>
      </c>
      <c r="C1407" s="3">
        <v>1.2265513234104799</v>
      </c>
      <c r="D1407" s="3">
        <v>49296.282741056602</v>
      </c>
      <c r="E1407" s="1">
        <f t="shared" si="44"/>
        <v>0.5204874248148309</v>
      </c>
      <c r="F1407" s="1">
        <f t="shared" si="45"/>
        <v>36108.755525396598</v>
      </c>
    </row>
    <row r="1408" spans="1:6">
      <c r="A1408" s="3">
        <v>0.74400812678738504</v>
      </c>
      <c r="B1408" s="3">
        <v>17728.873520384899</v>
      </c>
      <c r="C1408" s="3">
        <v>1.2739220881547</v>
      </c>
      <c r="D1408" s="3">
        <v>53220.7925567372</v>
      </c>
      <c r="E1408" s="1">
        <f t="shared" si="44"/>
        <v>0.52991396136731495</v>
      </c>
      <c r="F1408" s="1">
        <f t="shared" si="45"/>
        <v>35491.919036352301</v>
      </c>
    </row>
    <row r="1409" spans="1:6">
      <c r="A1409" s="3">
        <v>0.69906470286437905</v>
      </c>
      <c r="B1409" s="3">
        <v>20259.577902066001</v>
      </c>
      <c r="C1409" s="3">
        <v>1.2350487020946499</v>
      </c>
      <c r="D1409" s="3">
        <v>59424.363688765501</v>
      </c>
      <c r="E1409" s="1">
        <f t="shared" si="44"/>
        <v>0.53598399923027085</v>
      </c>
      <c r="F1409" s="1">
        <f t="shared" si="45"/>
        <v>39164.785786699504</v>
      </c>
    </row>
    <row r="1410" spans="1:6">
      <c r="A1410" s="3">
        <v>0.68896311771992902</v>
      </c>
      <c r="B1410" s="3">
        <v>19589.355871792501</v>
      </c>
      <c r="C1410" s="3">
        <v>1.1738261599536</v>
      </c>
      <c r="D1410" s="3">
        <v>57404.479479929898</v>
      </c>
      <c r="E1410" s="1">
        <f t="shared" si="44"/>
        <v>0.48486304223367094</v>
      </c>
      <c r="F1410" s="1">
        <f t="shared" si="45"/>
        <v>37815.123608137394</v>
      </c>
    </row>
    <row r="1411" spans="1:6">
      <c r="A1411" s="3">
        <v>0.68255344296827503</v>
      </c>
      <c r="B1411" s="3">
        <v>17144.682857952899</v>
      </c>
      <c r="C1411" s="3">
        <v>1.17700046998067</v>
      </c>
      <c r="D1411" s="3">
        <v>54821.570467617399</v>
      </c>
      <c r="E1411" s="1">
        <f t="shared" si="44"/>
        <v>0.49444702701239496</v>
      </c>
      <c r="F1411" s="1">
        <f t="shared" si="45"/>
        <v>37676.887609664496</v>
      </c>
    </row>
    <row r="1412" spans="1:6">
      <c r="A1412" s="3">
        <v>0.73267726218343798</v>
      </c>
      <c r="B1412" s="3">
        <v>18757.276965156001</v>
      </c>
      <c r="C1412" s="3">
        <v>1.2950679323621199</v>
      </c>
      <c r="D1412" s="3">
        <v>56100.938645767397</v>
      </c>
      <c r="E1412" s="1">
        <f t="shared" ref="E1412:E1475" si="46">C1412-A1412</f>
        <v>0.56239067017868194</v>
      </c>
      <c r="F1412" s="1">
        <f t="shared" ref="F1412:F1475" si="47">D1412-B1412</f>
        <v>37343.661680611396</v>
      </c>
    </row>
    <row r="1413" spans="1:6">
      <c r="A1413" s="3">
        <v>0.64458608955555996</v>
      </c>
      <c r="B1413" s="3">
        <v>19628.6538780179</v>
      </c>
      <c r="C1413" s="3">
        <v>1.08269004649196</v>
      </c>
      <c r="D1413" s="3">
        <v>54009.787088106503</v>
      </c>
      <c r="E1413" s="1">
        <f t="shared" si="46"/>
        <v>0.43810395693640003</v>
      </c>
      <c r="F1413" s="1">
        <f t="shared" si="47"/>
        <v>34381.133210088607</v>
      </c>
    </row>
    <row r="1414" spans="1:6">
      <c r="A1414" s="3">
        <v>0.69710138073624295</v>
      </c>
      <c r="B1414" s="3">
        <v>14046.406907881001</v>
      </c>
      <c r="C1414" s="3">
        <v>1.2077719802909299</v>
      </c>
      <c r="D1414" s="3">
        <v>49653.293772136502</v>
      </c>
      <c r="E1414" s="1">
        <f t="shared" si="46"/>
        <v>0.51067059955468697</v>
      </c>
      <c r="F1414" s="1">
        <f t="shared" si="47"/>
        <v>35606.886864255503</v>
      </c>
    </row>
    <row r="1415" spans="1:6">
      <c r="A1415" s="3">
        <v>0.66664602014137297</v>
      </c>
      <c r="B1415" s="3">
        <v>16328.6881462775</v>
      </c>
      <c r="C1415" s="3">
        <v>1.1049794782346201</v>
      </c>
      <c r="D1415" s="3">
        <v>51804.705420886297</v>
      </c>
      <c r="E1415" s="1">
        <f t="shared" si="46"/>
        <v>0.43833345809324709</v>
      </c>
      <c r="F1415" s="1">
        <f t="shared" si="47"/>
        <v>35476.017274608799</v>
      </c>
    </row>
    <row r="1416" spans="1:6">
      <c r="A1416" s="3">
        <v>0.68410700274263603</v>
      </c>
      <c r="B1416" s="3">
        <v>23942.729514851198</v>
      </c>
      <c r="C1416" s="3">
        <v>1.2005348339928099</v>
      </c>
      <c r="D1416" s="3">
        <v>60352.253828334004</v>
      </c>
      <c r="E1416" s="1">
        <f t="shared" si="46"/>
        <v>0.51642783125017389</v>
      </c>
      <c r="F1416" s="1">
        <f t="shared" si="47"/>
        <v>36409.524313482805</v>
      </c>
    </row>
    <row r="1417" spans="1:6">
      <c r="A1417" s="3">
        <v>0.72673277459098995</v>
      </c>
      <c r="B1417" s="3">
        <v>17646.730701259199</v>
      </c>
      <c r="C1417" s="3">
        <v>1.26333083564405</v>
      </c>
      <c r="D1417" s="3">
        <v>53511.618822213</v>
      </c>
      <c r="E1417" s="1">
        <f t="shared" si="46"/>
        <v>0.53659806105306007</v>
      </c>
      <c r="F1417" s="1">
        <f t="shared" si="47"/>
        <v>35864.888120953801</v>
      </c>
    </row>
    <row r="1418" spans="1:6">
      <c r="A1418" s="3">
        <v>0.71722352790912602</v>
      </c>
      <c r="B1418" s="3">
        <v>17586.544387020898</v>
      </c>
      <c r="C1418" s="3">
        <v>1.26423452793887</v>
      </c>
      <c r="D1418" s="3">
        <v>54187.265287137598</v>
      </c>
      <c r="E1418" s="1">
        <f t="shared" si="46"/>
        <v>0.54701100002974401</v>
      </c>
      <c r="F1418" s="1">
        <f t="shared" si="47"/>
        <v>36600.720900116699</v>
      </c>
    </row>
    <row r="1419" spans="1:6">
      <c r="A1419" s="3">
        <v>0.66985142239230999</v>
      </c>
      <c r="B1419" s="3">
        <v>22365.235289517699</v>
      </c>
      <c r="C1419" s="3">
        <v>1.1604068365398701</v>
      </c>
      <c r="D1419" s="3">
        <v>58098.5967168364</v>
      </c>
      <c r="E1419" s="1">
        <f t="shared" si="46"/>
        <v>0.4905554141475601</v>
      </c>
      <c r="F1419" s="1">
        <f t="shared" si="47"/>
        <v>35733.361427318698</v>
      </c>
    </row>
    <row r="1420" spans="1:6">
      <c r="A1420" s="3">
        <v>0.72199767261289405</v>
      </c>
      <c r="B1420" s="3">
        <v>21649.832884785199</v>
      </c>
      <c r="C1420" s="3">
        <v>1.2831440504646401</v>
      </c>
      <c r="D1420" s="3">
        <v>59913.720944458801</v>
      </c>
      <c r="E1420" s="1">
        <f t="shared" si="46"/>
        <v>0.56114637785174604</v>
      </c>
      <c r="F1420" s="1">
        <f t="shared" si="47"/>
        <v>38263.888059673598</v>
      </c>
    </row>
    <row r="1421" spans="1:6">
      <c r="A1421" s="3">
        <v>0.68503367626143796</v>
      </c>
      <c r="B1421" s="3">
        <v>16129.414468015901</v>
      </c>
      <c r="C1421" s="3">
        <v>1.17642697586121</v>
      </c>
      <c r="D1421" s="3">
        <v>53250.540431422698</v>
      </c>
      <c r="E1421" s="1">
        <f t="shared" si="46"/>
        <v>0.49139329959977207</v>
      </c>
      <c r="F1421" s="1">
        <f t="shared" si="47"/>
        <v>37121.125963406797</v>
      </c>
    </row>
    <row r="1422" spans="1:6">
      <c r="A1422" s="3">
        <v>0.71450425485013802</v>
      </c>
      <c r="B1422" s="3">
        <v>18733.4944830936</v>
      </c>
      <c r="C1422" s="3">
        <v>1.25140523989055</v>
      </c>
      <c r="D1422" s="3">
        <v>55762.535425114998</v>
      </c>
      <c r="E1422" s="1">
        <f t="shared" si="46"/>
        <v>0.53690098504041195</v>
      </c>
      <c r="F1422" s="1">
        <f t="shared" si="47"/>
        <v>37029.040942021398</v>
      </c>
    </row>
    <row r="1423" spans="1:6">
      <c r="A1423" s="3">
        <v>0.71037226344778803</v>
      </c>
      <c r="B1423" s="3">
        <v>19278.920673196601</v>
      </c>
      <c r="C1423" s="3">
        <v>1.23454368485549</v>
      </c>
      <c r="D1423" s="3">
        <v>56346.030893581403</v>
      </c>
      <c r="E1423" s="1">
        <f t="shared" si="46"/>
        <v>0.52417142140770201</v>
      </c>
      <c r="F1423" s="1">
        <f t="shared" si="47"/>
        <v>37067.110220384799</v>
      </c>
    </row>
    <row r="1424" spans="1:6">
      <c r="A1424" s="3">
        <v>0.70225739232070505</v>
      </c>
      <c r="B1424" s="3">
        <v>18959.5610705045</v>
      </c>
      <c r="C1424" s="3">
        <v>1.1981444275022399</v>
      </c>
      <c r="D1424" s="3">
        <v>57064.1090105197</v>
      </c>
      <c r="E1424" s="1">
        <f t="shared" si="46"/>
        <v>0.49588703518153487</v>
      </c>
      <c r="F1424" s="1">
        <f t="shared" si="47"/>
        <v>38104.547940015196</v>
      </c>
    </row>
    <row r="1425" spans="1:6">
      <c r="A1425" s="3">
        <v>0.706988085397948</v>
      </c>
      <c r="B1425" s="3">
        <v>15412.6293930293</v>
      </c>
      <c r="C1425" s="3">
        <v>1.17582631593612</v>
      </c>
      <c r="D1425" s="3">
        <v>52699.929047532401</v>
      </c>
      <c r="E1425" s="1">
        <f t="shared" si="46"/>
        <v>0.46883823053817197</v>
      </c>
      <c r="F1425" s="1">
        <f t="shared" si="47"/>
        <v>37287.299654503106</v>
      </c>
    </row>
    <row r="1426" spans="1:6">
      <c r="A1426" s="3">
        <v>0.68930469231012303</v>
      </c>
      <c r="B1426" s="3">
        <v>20924.187429600701</v>
      </c>
      <c r="C1426" s="3">
        <v>1.19361860390348</v>
      </c>
      <c r="D1426" s="3">
        <v>57249.861765973299</v>
      </c>
      <c r="E1426" s="1">
        <f t="shared" si="46"/>
        <v>0.50431391159335692</v>
      </c>
      <c r="F1426" s="1">
        <f t="shared" si="47"/>
        <v>36325.674336372598</v>
      </c>
    </row>
    <row r="1427" spans="1:6">
      <c r="A1427" s="3">
        <v>0.73220287236276704</v>
      </c>
      <c r="B1427" s="3">
        <v>16613.6409217123</v>
      </c>
      <c r="C1427" s="3">
        <v>1.25359535784844</v>
      </c>
      <c r="D1427" s="3">
        <v>55462.821149645199</v>
      </c>
      <c r="E1427" s="1">
        <f t="shared" si="46"/>
        <v>0.52139248548567296</v>
      </c>
      <c r="F1427" s="1">
        <f t="shared" si="47"/>
        <v>38849.180227932899</v>
      </c>
    </row>
    <row r="1428" spans="1:6">
      <c r="A1428" s="3">
        <v>0.71116636185569304</v>
      </c>
      <c r="B1428" s="3">
        <v>20717.1139428604</v>
      </c>
      <c r="C1428" s="3">
        <v>1.22588589629375</v>
      </c>
      <c r="D1428" s="3">
        <v>57294.639049522702</v>
      </c>
      <c r="E1428" s="1">
        <f t="shared" si="46"/>
        <v>0.51471953443805696</v>
      </c>
      <c r="F1428" s="1">
        <f t="shared" si="47"/>
        <v>36577.525106662302</v>
      </c>
    </row>
    <row r="1429" spans="1:6">
      <c r="A1429" s="3">
        <v>0.64355828949898997</v>
      </c>
      <c r="B1429" s="3">
        <v>22872.806775341101</v>
      </c>
      <c r="C1429" s="3">
        <v>1.10087117001276</v>
      </c>
      <c r="D1429" s="3">
        <v>61389.901433412299</v>
      </c>
      <c r="E1429" s="1">
        <f t="shared" si="46"/>
        <v>0.45731288051377006</v>
      </c>
      <c r="F1429" s="1">
        <f t="shared" si="47"/>
        <v>38517.094658071197</v>
      </c>
    </row>
    <row r="1430" spans="1:6">
      <c r="A1430" s="3">
        <v>0.73895504006505697</v>
      </c>
      <c r="B1430" s="3">
        <v>19720.348765272</v>
      </c>
      <c r="C1430" s="3">
        <v>1.3031467245925901</v>
      </c>
      <c r="D1430" s="3">
        <v>59301.9046578138</v>
      </c>
      <c r="E1430" s="1">
        <f t="shared" si="46"/>
        <v>0.5641916845275331</v>
      </c>
      <c r="F1430" s="1">
        <f t="shared" si="47"/>
        <v>39581.555892541801</v>
      </c>
    </row>
    <row r="1431" spans="1:6">
      <c r="A1431" s="3">
        <v>0.710540623798536</v>
      </c>
      <c r="B1431" s="3">
        <v>15046.754818212799</v>
      </c>
      <c r="C1431" s="3">
        <v>1.24470612477298</v>
      </c>
      <c r="D1431" s="3">
        <v>52091.971191848999</v>
      </c>
      <c r="E1431" s="1">
        <f t="shared" si="46"/>
        <v>0.53416550097444404</v>
      </c>
      <c r="F1431" s="1">
        <f t="shared" si="47"/>
        <v>37045.216373636198</v>
      </c>
    </row>
    <row r="1432" spans="1:6">
      <c r="A1432" s="3">
        <v>0.635203839865355</v>
      </c>
      <c r="B1432" s="3">
        <v>17639.207347899901</v>
      </c>
      <c r="C1432" s="3">
        <v>1.0970212181393399</v>
      </c>
      <c r="D1432" s="3">
        <v>54634.250560143802</v>
      </c>
      <c r="E1432" s="1">
        <f t="shared" si="46"/>
        <v>0.46181737827398495</v>
      </c>
      <c r="F1432" s="1">
        <f t="shared" si="47"/>
        <v>36995.043212243902</v>
      </c>
    </row>
    <row r="1433" spans="1:6">
      <c r="A1433" s="3">
        <v>0.65536581913826197</v>
      </c>
      <c r="B1433" s="3">
        <v>24599.032991252199</v>
      </c>
      <c r="C1433" s="3">
        <v>1.15277194888959</v>
      </c>
      <c r="D1433" s="3">
        <v>62795.6374259359</v>
      </c>
      <c r="E1433" s="1">
        <f t="shared" si="46"/>
        <v>0.49740612975132803</v>
      </c>
      <c r="F1433" s="1">
        <f t="shared" si="47"/>
        <v>38196.604434683701</v>
      </c>
    </row>
    <row r="1434" spans="1:6">
      <c r="A1434" s="3">
        <v>0.67890211246450505</v>
      </c>
      <c r="B1434" s="3">
        <v>18127.471565862601</v>
      </c>
      <c r="C1434" s="3">
        <v>1.16797589567182</v>
      </c>
      <c r="D1434" s="3">
        <v>53622.965106363801</v>
      </c>
      <c r="E1434" s="1">
        <f t="shared" si="46"/>
        <v>0.48907378320731498</v>
      </c>
      <c r="F1434" s="1">
        <f t="shared" si="47"/>
        <v>35495.4935405012</v>
      </c>
    </row>
    <row r="1435" spans="1:6">
      <c r="A1435" s="3">
        <v>0.69911254715888405</v>
      </c>
      <c r="B1435" s="3">
        <v>19644.945482343399</v>
      </c>
      <c r="C1435" s="3">
        <v>1.18721185502275</v>
      </c>
      <c r="D1435" s="3">
        <v>58687.8351874113</v>
      </c>
      <c r="E1435" s="1">
        <f t="shared" si="46"/>
        <v>0.48809930786386591</v>
      </c>
      <c r="F1435" s="1">
        <f t="shared" si="47"/>
        <v>39042.889705067901</v>
      </c>
    </row>
    <row r="1436" spans="1:6">
      <c r="A1436" s="3">
        <v>0.71427583963609398</v>
      </c>
      <c r="B1436" s="3">
        <v>17350.200154006801</v>
      </c>
      <c r="C1436" s="3">
        <v>1.2386048760008901</v>
      </c>
      <c r="D1436" s="3">
        <v>53576.751605917401</v>
      </c>
      <c r="E1436" s="1">
        <f t="shared" si="46"/>
        <v>0.52432903636479611</v>
      </c>
      <c r="F1436" s="1">
        <f t="shared" si="47"/>
        <v>36226.5514519106</v>
      </c>
    </row>
    <row r="1437" spans="1:6">
      <c r="A1437" s="3">
        <v>0.68537993466479796</v>
      </c>
      <c r="B1437" s="3">
        <v>16713.8950266996</v>
      </c>
      <c r="C1437" s="3">
        <v>1.20100058046436</v>
      </c>
      <c r="D1437" s="3">
        <v>51629.323162421199</v>
      </c>
      <c r="E1437" s="1">
        <f t="shared" si="46"/>
        <v>0.51562064579956202</v>
      </c>
      <c r="F1437" s="1">
        <f t="shared" si="47"/>
        <v>34915.428135721595</v>
      </c>
    </row>
    <row r="1438" spans="1:6">
      <c r="A1438" s="3">
        <v>0.72539639054420202</v>
      </c>
      <c r="B1438" s="3">
        <v>24596.650596530701</v>
      </c>
      <c r="C1438" s="3">
        <v>1.2669133069774901</v>
      </c>
      <c r="D1438" s="3">
        <v>62593.506428234199</v>
      </c>
      <c r="E1438" s="1">
        <f t="shared" si="46"/>
        <v>0.54151691643328803</v>
      </c>
      <c r="F1438" s="1">
        <f t="shared" si="47"/>
        <v>37996.855831703499</v>
      </c>
    </row>
    <row r="1439" spans="1:6">
      <c r="A1439" s="3">
        <v>0.68258675500367305</v>
      </c>
      <c r="B1439" s="3">
        <v>22088.078959796399</v>
      </c>
      <c r="C1439" s="3">
        <v>1.1947598499563901</v>
      </c>
      <c r="D1439" s="3">
        <v>60223.388807616502</v>
      </c>
      <c r="E1439" s="1">
        <f t="shared" si="46"/>
        <v>0.51217309495271701</v>
      </c>
      <c r="F1439" s="1">
        <f t="shared" si="47"/>
        <v>38135.309847820099</v>
      </c>
    </row>
    <row r="1440" spans="1:6">
      <c r="A1440" s="3">
        <v>0.71350921610514295</v>
      </c>
      <c r="B1440" s="3">
        <v>18315.2734508883</v>
      </c>
      <c r="C1440" s="3">
        <v>1.26014368408941</v>
      </c>
      <c r="D1440" s="3">
        <v>53983.471265002801</v>
      </c>
      <c r="E1440" s="1">
        <f t="shared" si="46"/>
        <v>0.54663446798426707</v>
      </c>
      <c r="F1440" s="1">
        <f t="shared" si="47"/>
        <v>35668.197814114501</v>
      </c>
    </row>
    <row r="1441" spans="1:6">
      <c r="A1441" s="3">
        <v>0.71087165990647305</v>
      </c>
      <c r="B1441" s="3">
        <v>17865.8564079139</v>
      </c>
      <c r="C1441" s="3">
        <v>1.1890473819785601</v>
      </c>
      <c r="D1441" s="3">
        <v>53714.049672717098</v>
      </c>
      <c r="E1441" s="1">
        <f t="shared" si="46"/>
        <v>0.47817572207208703</v>
      </c>
      <c r="F1441" s="1">
        <f t="shared" si="47"/>
        <v>35848.193264803194</v>
      </c>
    </row>
    <row r="1442" spans="1:6">
      <c r="A1442" s="3">
        <v>0.62855795778157397</v>
      </c>
      <c r="B1442" s="3">
        <v>15096.230007209901</v>
      </c>
      <c r="C1442" s="3">
        <v>1.09789112649075</v>
      </c>
      <c r="D1442" s="3">
        <v>51251.999197752702</v>
      </c>
      <c r="E1442" s="1">
        <f t="shared" si="46"/>
        <v>0.46933316870917607</v>
      </c>
      <c r="F1442" s="1">
        <f t="shared" si="47"/>
        <v>36155.7691905428</v>
      </c>
    </row>
    <row r="1443" spans="1:6">
      <c r="A1443" s="3">
        <v>0.73633388638156405</v>
      </c>
      <c r="B1443" s="3">
        <v>16630.737122718401</v>
      </c>
      <c r="C1443" s="3">
        <v>1.23242360200935</v>
      </c>
      <c r="D1443" s="3">
        <v>52526.845626168797</v>
      </c>
      <c r="E1443" s="1">
        <f t="shared" si="46"/>
        <v>0.49608971562778592</v>
      </c>
      <c r="F1443" s="1">
        <f t="shared" si="47"/>
        <v>35896.108503450392</v>
      </c>
    </row>
    <row r="1444" spans="1:6">
      <c r="A1444" s="3">
        <v>0.72416003729806</v>
      </c>
      <c r="B1444" s="3">
        <v>19691.328249294202</v>
      </c>
      <c r="C1444" s="3">
        <v>1.2873599020183699</v>
      </c>
      <c r="D1444" s="3">
        <v>58352.483500424103</v>
      </c>
      <c r="E1444" s="1">
        <f t="shared" si="46"/>
        <v>0.56319986472030992</v>
      </c>
      <c r="F1444" s="1">
        <f t="shared" si="47"/>
        <v>38661.155251129901</v>
      </c>
    </row>
    <row r="1445" spans="1:6">
      <c r="A1445" s="3">
        <v>0.73163198657254003</v>
      </c>
      <c r="B1445" s="3">
        <v>18646.551474211599</v>
      </c>
      <c r="C1445" s="3">
        <v>1.27821663463541</v>
      </c>
      <c r="D1445" s="3">
        <v>54464.9266669403</v>
      </c>
      <c r="E1445" s="1">
        <f t="shared" si="46"/>
        <v>0.54658464806286999</v>
      </c>
      <c r="F1445" s="1">
        <f t="shared" si="47"/>
        <v>35818.375192728701</v>
      </c>
    </row>
    <row r="1446" spans="1:6">
      <c r="A1446" s="3">
        <v>0.73450678024131699</v>
      </c>
      <c r="B1446" s="3">
        <v>15945.4049331808</v>
      </c>
      <c r="C1446" s="3">
        <v>1.2811901100074501</v>
      </c>
      <c r="D1446" s="3">
        <v>53382.236754495498</v>
      </c>
      <c r="E1446" s="1">
        <f t="shared" si="46"/>
        <v>0.5466833297661331</v>
      </c>
      <c r="F1446" s="1">
        <f t="shared" si="47"/>
        <v>37436.831821314699</v>
      </c>
    </row>
    <row r="1447" spans="1:6">
      <c r="A1447" s="3">
        <v>0.65576181447063497</v>
      </c>
      <c r="B1447" s="3">
        <v>24483.261941877499</v>
      </c>
      <c r="C1447" s="3">
        <v>1.1076043780284599</v>
      </c>
      <c r="D1447" s="3">
        <v>64406.378618697301</v>
      </c>
      <c r="E1447" s="1">
        <f t="shared" si="46"/>
        <v>0.45184256355782493</v>
      </c>
      <c r="F1447" s="1">
        <f t="shared" si="47"/>
        <v>39923.116676819802</v>
      </c>
    </row>
    <row r="1448" spans="1:6">
      <c r="A1448" s="3">
        <v>0.70763649225736203</v>
      </c>
      <c r="B1448" s="3">
        <v>21922.8324768026</v>
      </c>
      <c r="C1448" s="3">
        <v>1.2296844567831899</v>
      </c>
      <c r="D1448" s="3">
        <v>62917.589227131197</v>
      </c>
      <c r="E1448" s="1">
        <f t="shared" si="46"/>
        <v>0.52204796452582791</v>
      </c>
      <c r="F1448" s="1">
        <f t="shared" si="47"/>
        <v>40994.756750328597</v>
      </c>
    </row>
    <row r="1449" spans="1:6">
      <c r="A1449" s="3">
        <v>0.74643167666061805</v>
      </c>
      <c r="B1449" s="3">
        <v>18720.8555531028</v>
      </c>
      <c r="C1449" s="3">
        <v>1.29905170482481</v>
      </c>
      <c r="D1449" s="3">
        <v>57074.661058408601</v>
      </c>
      <c r="E1449" s="1">
        <f t="shared" si="46"/>
        <v>0.55262002816419198</v>
      </c>
      <c r="F1449" s="1">
        <f t="shared" si="47"/>
        <v>38353.805505305805</v>
      </c>
    </row>
    <row r="1450" spans="1:6">
      <c r="A1450" s="3">
        <v>0.68347917239775702</v>
      </c>
      <c r="B1450" s="3">
        <v>19112.356534338</v>
      </c>
      <c r="C1450" s="3">
        <v>1.1627054525979299</v>
      </c>
      <c r="D1450" s="3">
        <v>57235.560936636801</v>
      </c>
      <c r="E1450" s="1">
        <f t="shared" si="46"/>
        <v>0.47922628020017288</v>
      </c>
      <c r="F1450" s="1">
        <f t="shared" si="47"/>
        <v>38123.204402298798</v>
      </c>
    </row>
    <row r="1451" spans="1:6">
      <c r="A1451" s="3">
        <v>0.68384204234089396</v>
      </c>
      <c r="B1451" s="3">
        <v>21500.344640195501</v>
      </c>
      <c r="C1451" s="3">
        <v>1.1778363604289299</v>
      </c>
      <c r="D1451" s="3">
        <v>59977.814082830097</v>
      </c>
      <c r="E1451" s="1">
        <f t="shared" si="46"/>
        <v>0.49399431808803596</v>
      </c>
      <c r="F1451" s="1">
        <f t="shared" si="47"/>
        <v>38477.469442634596</v>
      </c>
    </row>
    <row r="1452" spans="1:6">
      <c r="A1452" s="3">
        <v>0.73156444656515096</v>
      </c>
      <c r="B1452" s="3">
        <v>23110.6884295655</v>
      </c>
      <c r="C1452" s="3">
        <v>1.2986936324617799</v>
      </c>
      <c r="D1452" s="3">
        <v>63575.236753804798</v>
      </c>
      <c r="E1452" s="1">
        <f t="shared" si="46"/>
        <v>0.56712918589662897</v>
      </c>
      <c r="F1452" s="1">
        <f t="shared" si="47"/>
        <v>40464.548324239295</v>
      </c>
    </row>
    <row r="1453" spans="1:6">
      <c r="A1453" s="3">
        <v>0.73462299064321801</v>
      </c>
      <c r="B1453" s="3">
        <v>21047.6423054671</v>
      </c>
      <c r="C1453" s="3">
        <v>1.28189316842293</v>
      </c>
      <c r="D1453" s="3">
        <v>60777.831815452402</v>
      </c>
      <c r="E1453" s="1">
        <f t="shared" si="46"/>
        <v>0.54727017777971199</v>
      </c>
      <c r="F1453" s="1">
        <f t="shared" si="47"/>
        <v>39730.189509985299</v>
      </c>
    </row>
    <row r="1454" spans="1:6">
      <c r="A1454" s="3">
        <v>0.67180330149001199</v>
      </c>
      <c r="B1454" s="3">
        <v>17466.794432639399</v>
      </c>
      <c r="C1454" s="3">
        <v>1.1394210823820501</v>
      </c>
      <c r="D1454" s="3">
        <v>54062.863185697097</v>
      </c>
      <c r="E1454" s="1">
        <f t="shared" si="46"/>
        <v>0.46761778089203809</v>
      </c>
      <c r="F1454" s="1">
        <f t="shared" si="47"/>
        <v>36596.068753057698</v>
      </c>
    </row>
    <row r="1455" spans="1:6">
      <c r="A1455" s="3">
        <v>0.66589037985322597</v>
      </c>
      <c r="B1455" s="3">
        <v>20863.115785289101</v>
      </c>
      <c r="C1455" s="3">
        <v>1.1577372061016999</v>
      </c>
      <c r="D1455" s="3">
        <v>55772.880598298601</v>
      </c>
      <c r="E1455" s="1">
        <f t="shared" si="46"/>
        <v>0.49184682624847398</v>
      </c>
      <c r="F1455" s="1">
        <f t="shared" si="47"/>
        <v>34909.764813009504</v>
      </c>
    </row>
    <row r="1456" spans="1:6">
      <c r="A1456" s="3">
        <v>0.67054038355776402</v>
      </c>
      <c r="B1456" s="3">
        <v>16539.1302203671</v>
      </c>
      <c r="C1456" s="3">
        <v>1.1464704007733999</v>
      </c>
      <c r="D1456" s="3">
        <v>52355.311683821601</v>
      </c>
      <c r="E1456" s="1">
        <f t="shared" si="46"/>
        <v>0.47593001721563588</v>
      </c>
      <c r="F1456" s="1">
        <f t="shared" si="47"/>
        <v>35816.181463454501</v>
      </c>
    </row>
    <row r="1457" spans="1:6">
      <c r="A1457" s="3">
        <v>0.75440590140942898</v>
      </c>
      <c r="B1457" s="3">
        <v>27518.370658395001</v>
      </c>
      <c r="C1457" s="3">
        <v>1.33152816747125</v>
      </c>
      <c r="D1457" s="3">
        <v>67358.924930335197</v>
      </c>
      <c r="E1457" s="1">
        <f t="shared" si="46"/>
        <v>0.57712226606182104</v>
      </c>
      <c r="F1457" s="1">
        <f t="shared" si="47"/>
        <v>39840.5542719402</v>
      </c>
    </row>
    <row r="1458" spans="1:6">
      <c r="A1458" s="3">
        <v>0.73515397711263997</v>
      </c>
      <c r="B1458" s="3">
        <v>19461.2686781706</v>
      </c>
      <c r="C1458" s="3">
        <v>1.3198546256810799</v>
      </c>
      <c r="D1458" s="3">
        <v>56394.229129973697</v>
      </c>
      <c r="E1458" s="1">
        <f t="shared" si="46"/>
        <v>0.58470064856843995</v>
      </c>
      <c r="F1458" s="1">
        <f t="shared" si="47"/>
        <v>36932.960451803097</v>
      </c>
    </row>
    <row r="1459" spans="1:6">
      <c r="A1459" s="3">
        <v>0.69878883995609897</v>
      </c>
      <c r="B1459" s="3">
        <v>17236.902064600101</v>
      </c>
      <c r="C1459" s="3">
        <v>1.18932394955761</v>
      </c>
      <c r="D1459" s="3">
        <v>52790.778925741302</v>
      </c>
      <c r="E1459" s="1">
        <f t="shared" si="46"/>
        <v>0.49053510960151103</v>
      </c>
      <c r="F1459" s="1">
        <f t="shared" si="47"/>
        <v>35553.876861141202</v>
      </c>
    </row>
    <row r="1460" spans="1:6">
      <c r="A1460" s="3">
        <v>0.73569337576139204</v>
      </c>
      <c r="B1460" s="3">
        <v>22959.6732248013</v>
      </c>
      <c r="C1460" s="3">
        <v>1.26368915293256</v>
      </c>
      <c r="D1460" s="3">
        <v>58836.800917027802</v>
      </c>
      <c r="E1460" s="1">
        <f t="shared" si="46"/>
        <v>0.52799577717116797</v>
      </c>
      <c r="F1460" s="1">
        <f t="shared" si="47"/>
        <v>35877.127692226502</v>
      </c>
    </row>
    <row r="1461" spans="1:6">
      <c r="A1461" s="3">
        <v>0.72569563459483399</v>
      </c>
      <c r="B1461" s="3">
        <v>18531.701578779801</v>
      </c>
      <c r="C1461" s="3">
        <v>1.2665729553962399</v>
      </c>
      <c r="D1461" s="3">
        <v>57993.842853890499</v>
      </c>
      <c r="E1461" s="1">
        <f t="shared" si="46"/>
        <v>0.54087732080140594</v>
      </c>
      <c r="F1461" s="1">
        <f t="shared" si="47"/>
        <v>39462.141275110698</v>
      </c>
    </row>
    <row r="1462" spans="1:6">
      <c r="A1462" s="3">
        <v>0.74773403063978805</v>
      </c>
      <c r="B1462" s="3">
        <v>22391.828884273102</v>
      </c>
      <c r="C1462" s="3">
        <v>1.3044575712017801</v>
      </c>
      <c r="D1462" s="3">
        <v>62007.395726614202</v>
      </c>
      <c r="E1462" s="1">
        <f t="shared" si="46"/>
        <v>0.55672354056199203</v>
      </c>
      <c r="F1462" s="1">
        <f t="shared" si="47"/>
        <v>39615.566842341097</v>
      </c>
    </row>
    <row r="1463" spans="1:6">
      <c r="A1463" s="3">
        <v>0.72450492333462102</v>
      </c>
      <c r="B1463" s="3">
        <v>19202.291098735499</v>
      </c>
      <c r="C1463" s="3">
        <v>1.25799584373705</v>
      </c>
      <c r="D1463" s="3">
        <v>55433.805516303502</v>
      </c>
      <c r="E1463" s="1">
        <f t="shared" si="46"/>
        <v>0.53349092040242896</v>
      </c>
      <c r="F1463" s="1">
        <f t="shared" si="47"/>
        <v>36231.514417568003</v>
      </c>
    </row>
    <row r="1464" spans="1:6">
      <c r="A1464" s="3">
        <v>0.66272452447681696</v>
      </c>
      <c r="B1464" s="3">
        <v>24439.992650867302</v>
      </c>
      <c r="C1464" s="3">
        <v>1.14141128027457</v>
      </c>
      <c r="D1464" s="3">
        <v>63888.025866373202</v>
      </c>
      <c r="E1464" s="1">
        <f t="shared" si="46"/>
        <v>0.47868675579775299</v>
      </c>
      <c r="F1464" s="1">
        <f t="shared" si="47"/>
        <v>39448.0332155059</v>
      </c>
    </row>
    <row r="1465" spans="1:6">
      <c r="A1465" s="3">
        <v>0.70061480388421704</v>
      </c>
      <c r="B1465" s="3">
        <v>21838.300909347799</v>
      </c>
      <c r="C1465" s="3">
        <v>1.2249491504022001</v>
      </c>
      <c r="D1465" s="3">
        <v>62037.487591260498</v>
      </c>
      <c r="E1465" s="1">
        <f t="shared" si="46"/>
        <v>0.52433434651798305</v>
      </c>
      <c r="F1465" s="1">
        <f t="shared" si="47"/>
        <v>40199.186681912703</v>
      </c>
    </row>
    <row r="1466" spans="1:6">
      <c r="A1466" s="3">
        <v>0.72500071927482301</v>
      </c>
      <c r="B1466" s="3">
        <v>28433.424673978101</v>
      </c>
      <c r="C1466" s="3">
        <v>1.25101816977281</v>
      </c>
      <c r="D1466" s="3">
        <v>67357.138213449507</v>
      </c>
      <c r="E1466" s="1">
        <f t="shared" si="46"/>
        <v>0.52601745049798698</v>
      </c>
      <c r="F1466" s="1">
        <f t="shared" si="47"/>
        <v>38923.713539471406</v>
      </c>
    </row>
    <row r="1467" spans="1:6">
      <c r="A1467" s="3">
        <v>0.73091134187977902</v>
      </c>
      <c r="B1467" s="3">
        <v>21666.7752981905</v>
      </c>
      <c r="C1467" s="3">
        <v>1.2747786141966</v>
      </c>
      <c r="D1467" s="3">
        <v>58730.667725789499</v>
      </c>
      <c r="E1467" s="1">
        <f t="shared" si="46"/>
        <v>0.54386727231682097</v>
      </c>
      <c r="F1467" s="1">
        <f t="shared" si="47"/>
        <v>37063.892427598999</v>
      </c>
    </row>
    <row r="1468" spans="1:6">
      <c r="A1468" s="3">
        <v>0.69881876028942402</v>
      </c>
      <c r="B1468" s="3">
        <v>20023.831746245</v>
      </c>
      <c r="C1468" s="3">
        <v>1.22072314544702</v>
      </c>
      <c r="D1468" s="3">
        <v>58725.015756888002</v>
      </c>
      <c r="E1468" s="1">
        <f t="shared" si="46"/>
        <v>0.52190438515759596</v>
      </c>
      <c r="F1468" s="1">
        <f t="shared" si="47"/>
        <v>38701.184010643003</v>
      </c>
    </row>
    <row r="1469" spans="1:6">
      <c r="A1469" s="3">
        <v>0.70075421351212097</v>
      </c>
      <c r="B1469" s="3">
        <v>22148.862381265299</v>
      </c>
      <c r="C1469" s="3">
        <v>1.1986184823475301</v>
      </c>
      <c r="D1469" s="3">
        <v>59956.313282073599</v>
      </c>
      <c r="E1469" s="1">
        <f t="shared" si="46"/>
        <v>0.49786426883540913</v>
      </c>
      <c r="F1469" s="1">
        <f t="shared" si="47"/>
        <v>37807.450900808297</v>
      </c>
    </row>
    <row r="1470" spans="1:6">
      <c r="A1470" s="3">
        <v>0.74179480802180497</v>
      </c>
      <c r="B1470" s="3">
        <v>18614.177234520699</v>
      </c>
      <c r="C1470" s="3">
        <v>1.26315230564333</v>
      </c>
      <c r="D1470" s="3">
        <v>58001.132082161697</v>
      </c>
      <c r="E1470" s="1">
        <f t="shared" si="46"/>
        <v>0.52135749762152506</v>
      </c>
      <c r="F1470" s="1">
        <f t="shared" si="47"/>
        <v>39386.954847640998</v>
      </c>
    </row>
    <row r="1471" spans="1:6">
      <c r="A1471" s="3">
        <v>0.72252993412477295</v>
      </c>
      <c r="B1471" s="3">
        <v>19017.149556541601</v>
      </c>
      <c r="C1471" s="3">
        <v>1.2390885161976799</v>
      </c>
      <c r="D1471" s="3">
        <v>54773.854456989102</v>
      </c>
      <c r="E1471" s="1">
        <f t="shared" si="46"/>
        <v>0.51655858207290695</v>
      </c>
      <c r="F1471" s="1">
        <f t="shared" si="47"/>
        <v>35756.704900447497</v>
      </c>
    </row>
    <row r="1472" spans="1:6">
      <c r="A1472" s="3">
        <v>0.73015072896216804</v>
      </c>
      <c r="B1472" s="3">
        <v>15845.194943782501</v>
      </c>
      <c r="C1472" s="3">
        <v>1.25141013790197</v>
      </c>
      <c r="D1472" s="3">
        <v>50120.867135716799</v>
      </c>
      <c r="E1472" s="1">
        <f t="shared" si="46"/>
        <v>0.52125940893980194</v>
      </c>
      <c r="F1472" s="1">
        <f t="shared" si="47"/>
        <v>34275.672191934296</v>
      </c>
    </row>
    <row r="1473" spans="1:6">
      <c r="A1473" s="3">
        <v>0.705444122342749</v>
      </c>
      <c r="B1473" s="3">
        <v>17581.9226921386</v>
      </c>
      <c r="C1473" s="3">
        <v>1.22319341461487</v>
      </c>
      <c r="D1473" s="3">
        <v>54125.7855561549</v>
      </c>
      <c r="E1473" s="1">
        <f t="shared" si="46"/>
        <v>0.51774929227212096</v>
      </c>
      <c r="F1473" s="1">
        <f t="shared" si="47"/>
        <v>36543.862864016301</v>
      </c>
    </row>
    <row r="1474" spans="1:6">
      <c r="A1474" s="3">
        <v>0.69928028566057099</v>
      </c>
      <c r="B1474" s="3">
        <v>16643.737424345902</v>
      </c>
      <c r="C1474" s="3">
        <v>1.2233077878213401</v>
      </c>
      <c r="D1474" s="3">
        <v>53478.327364333301</v>
      </c>
      <c r="E1474" s="1">
        <f t="shared" si="46"/>
        <v>0.5240275021607691</v>
      </c>
      <c r="F1474" s="1">
        <f t="shared" si="47"/>
        <v>36834.589939987403</v>
      </c>
    </row>
    <row r="1475" spans="1:6">
      <c r="A1475" s="3">
        <v>0.69163990288253596</v>
      </c>
      <c r="B1475" s="3">
        <v>20334.600953364199</v>
      </c>
      <c r="C1475" s="3">
        <v>1.1779448589419399</v>
      </c>
      <c r="D1475" s="3">
        <v>54773.404090649099</v>
      </c>
      <c r="E1475" s="1">
        <f t="shared" si="46"/>
        <v>0.48630495605940394</v>
      </c>
      <c r="F1475" s="1">
        <f t="shared" si="47"/>
        <v>34438.8031372849</v>
      </c>
    </row>
    <row r="1476" spans="1:6">
      <c r="A1476" s="3">
        <v>0.66858678652058201</v>
      </c>
      <c r="B1476" s="3">
        <v>17540.6172470905</v>
      </c>
      <c r="C1476" s="3">
        <v>1.16744305964205</v>
      </c>
      <c r="D1476" s="3">
        <v>53494.221627305204</v>
      </c>
      <c r="E1476" s="1">
        <f t="shared" ref="E1476:E1539" si="48">C1476-A1476</f>
        <v>0.49885627312146796</v>
      </c>
      <c r="F1476" s="1">
        <f t="shared" ref="F1476:F1539" si="49">D1476-B1476</f>
        <v>35953.604380214703</v>
      </c>
    </row>
    <row r="1477" spans="1:6">
      <c r="A1477" s="3">
        <v>0.63340481282732697</v>
      </c>
      <c r="B1477" s="3">
        <v>19462.3052518566</v>
      </c>
      <c r="C1477" s="3">
        <v>1.10867725229072</v>
      </c>
      <c r="D1477" s="3">
        <v>55946.794311412799</v>
      </c>
      <c r="E1477" s="1">
        <f t="shared" si="48"/>
        <v>0.47527243946339304</v>
      </c>
      <c r="F1477" s="1">
        <f t="shared" si="49"/>
        <v>36484.489059556203</v>
      </c>
    </row>
    <row r="1478" spans="1:6">
      <c r="A1478" s="3">
        <v>0.66397355307792105</v>
      </c>
      <c r="B1478" s="3">
        <v>21183.952897730898</v>
      </c>
      <c r="C1478" s="3">
        <v>1.14421901806483</v>
      </c>
      <c r="D1478" s="3">
        <v>58344.071305599296</v>
      </c>
      <c r="E1478" s="1">
        <f t="shared" si="48"/>
        <v>0.4802454649869089</v>
      </c>
      <c r="F1478" s="1">
        <f t="shared" si="49"/>
        <v>37160.118407868402</v>
      </c>
    </row>
    <row r="1479" spans="1:6">
      <c r="A1479" s="3">
        <v>0.73400280125268402</v>
      </c>
      <c r="B1479" s="3">
        <v>20352.744847453501</v>
      </c>
      <c r="C1479" s="3">
        <v>1.28211864077699</v>
      </c>
      <c r="D1479" s="3">
        <v>59600.955810284198</v>
      </c>
      <c r="E1479" s="1">
        <f t="shared" si="48"/>
        <v>0.54811583952430598</v>
      </c>
      <c r="F1479" s="1">
        <f t="shared" si="49"/>
        <v>39248.210962830693</v>
      </c>
    </row>
    <row r="1480" spans="1:6">
      <c r="A1480" s="3">
        <v>0.69425680257445399</v>
      </c>
      <c r="B1480" s="3">
        <v>23173.919096142501</v>
      </c>
      <c r="C1480" s="3">
        <v>1.20678774448302</v>
      </c>
      <c r="D1480" s="3">
        <v>62226.416957396897</v>
      </c>
      <c r="E1480" s="1">
        <f t="shared" si="48"/>
        <v>0.51253094190856596</v>
      </c>
      <c r="F1480" s="1">
        <f t="shared" si="49"/>
        <v>39052.497861254393</v>
      </c>
    </row>
    <row r="1481" spans="1:6">
      <c r="A1481" s="3">
        <v>0.65257888208429504</v>
      </c>
      <c r="B1481" s="3">
        <v>18472.112123418799</v>
      </c>
      <c r="C1481" s="3">
        <v>1.11536821239802</v>
      </c>
      <c r="D1481" s="3">
        <v>55089.030717535097</v>
      </c>
      <c r="E1481" s="1">
        <f t="shared" si="48"/>
        <v>0.46278933031372493</v>
      </c>
      <c r="F1481" s="1">
        <f t="shared" si="49"/>
        <v>36616.918594116301</v>
      </c>
    </row>
    <row r="1482" spans="1:6">
      <c r="A1482" s="3">
        <v>0.72304519263314804</v>
      </c>
      <c r="B1482" s="3">
        <v>27104.952678019701</v>
      </c>
      <c r="C1482" s="3">
        <v>1.25704484075154</v>
      </c>
      <c r="D1482" s="3">
        <v>69492.813182675105</v>
      </c>
      <c r="E1482" s="1">
        <f t="shared" si="48"/>
        <v>0.53399964811839196</v>
      </c>
      <c r="F1482" s="1">
        <f t="shared" si="49"/>
        <v>42387.8605046554</v>
      </c>
    </row>
    <row r="1483" spans="1:6">
      <c r="A1483" s="3">
        <v>0.68551785683131905</v>
      </c>
      <c r="B1483" s="3">
        <v>15013.1029839983</v>
      </c>
      <c r="C1483" s="3">
        <v>1.2042404316391799</v>
      </c>
      <c r="D1483" s="3">
        <v>51061.641741054198</v>
      </c>
      <c r="E1483" s="1">
        <f t="shared" si="48"/>
        <v>0.51872257480786088</v>
      </c>
      <c r="F1483" s="1">
        <f t="shared" si="49"/>
        <v>36048.538757055896</v>
      </c>
    </row>
    <row r="1484" spans="1:6">
      <c r="A1484" s="3">
        <v>0.75019357124012098</v>
      </c>
      <c r="B1484" s="3">
        <v>15678.905808568101</v>
      </c>
      <c r="C1484" s="3">
        <v>1.2863349048328301</v>
      </c>
      <c r="D1484" s="3">
        <v>50106.243435860699</v>
      </c>
      <c r="E1484" s="1">
        <f t="shared" si="48"/>
        <v>0.5361413335927091</v>
      </c>
      <c r="F1484" s="1">
        <f t="shared" si="49"/>
        <v>34427.337627292596</v>
      </c>
    </row>
    <row r="1485" spans="1:6">
      <c r="A1485" s="3">
        <v>0.73338889832350995</v>
      </c>
      <c r="B1485" s="3">
        <v>20897.075060736599</v>
      </c>
      <c r="C1485" s="3">
        <v>1.2949061598581999</v>
      </c>
      <c r="D1485" s="3">
        <v>57175.9375226638</v>
      </c>
      <c r="E1485" s="1">
        <f t="shared" si="48"/>
        <v>0.56151726153468995</v>
      </c>
      <c r="F1485" s="1">
        <f t="shared" si="49"/>
        <v>36278.862461927201</v>
      </c>
    </row>
    <row r="1486" spans="1:6">
      <c r="A1486" s="3">
        <v>0.69169102843697905</v>
      </c>
      <c r="B1486" s="3">
        <v>24017.919568530699</v>
      </c>
      <c r="C1486" s="3">
        <v>1.1774373260303099</v>
      </c>
      <c r="D1486" s="3">
        <v>61188.044211896296</v>
      </c>
      <c r="E1486" s="1">
        <f t="shared" si="48"/>
        <v>0.48574629759333088</v>
      </c>
      <c r="F1486" s="1">
        <f t="shared" si="49"/>
        <v>37170.124643365598</v>
      </c>
    </row>
    <row r="1487" spans="1:6">
      <c r="A1487" s="3">
        <v>0.69139253648461896</v>
      </c>
      <c r="B1487" s="3">
        <v>16263.018143441201</v>
      </c>
      <c r="C1487" s="3">
        <v>1.18727336630739</v>
      </c>
      <c r="D1487" s="3">
        <v>51933.114750290202</v>
      </c>
      <c r="E1487" s="1">
        <f t="shared" si="48"/>
        <v>0.49588082982277104</v>
      </c>
      <c r="F1487" s="1">
        <f t="shared" si="49"/>
        <v>35670.096606849002</v>
      </c>
    </row>
    <row r="1488" spans="1:6">
      <c r="A1488" s="3">
        <v>0.70231389689046897</v>
      </c>
      <c r="B1488" s="3">
        <v>19920.8888852608</v>
      </c>
      <c r="C1488" s="3">
        <v>1.2054169645193</v>
      </c>
      <c r="D1488" s="3">
        <v>60848.748072987502</v>
      </c>
      <c r="E1488" s="1">
        <f t="shared" si="48"/>
        <v>0.50310306762883106</v>
      </c>
      <c r="F1488" s="1">
        <f t="shared" si="49"/>
        <v>40927.859187726703</v>
      </c>
    </row>
    <row r="1489" spans="1:6">
      <c r="A1489" s="3">
        <v>0.679307381203058</v>
      </c>
      <c r="B1489" s="3">
        <v>15685.632249428099</v>
      </c>
      <c r="C1489" s="3">
        <v>1.2015246373846999</v>
      </c>
      <c r="D1489" s="3">
        <v>52015.6046682788</v>
      </c>
      <c r="E1489" s="1">
        <f t="shared" si="48"/>
        <v>0.52221725618164194</v>
      </c>
      <c r="F1489" s="1">
        <f t="shared" si="49"/>
        <v>36329.972418850703</v>
      </c>
    </row>
    <row r="1490" spans="1:6">
      <c r="A1490" s="3">
        <v>0.72947030778520405</v>
      </c>
      <c r="B1490" s="3">
        <v>14600.0319383241</v>
      </c>
      <c r="C1490" s="3">
        <v>1.29912064216182</v>
      </c>
      <c r="D1490" s="3">
        <v>51441.182236303801</v>
      </c>
      <c r="E1490" s="1">
        <f t="shared" si="48"/>
        <v>0.56965033437661594</v>
      </c>
      <c r="F1490" s="1">
        <f t="shared" si="49"/>
        <v>36841.150297979701</v>
      </c>
    </row>
    <row r="1491" spans="1:6">
      <c r="A1491" s="3">
        <v>0.64858275540437704</v>
      </c>
      <c r="B1491" s="3">
        <v>24642.338222206901</v>
      </c>
      <c r="C1491" s="3">
        <v>1.12941162410202</v>
      </c>
      <c r="D1491" s="3">
        <v>65152.100672457302</v>
      </c>
      <c r="E1491" s="1">
        <f t="shared" si="48"/>
        <v>0.48082886869764296</v>
      </c>
      <c r="F1491" s="1">
        <f t="shared" si="49"/>
        <v>40509.762450250404</v>
      </c>
    </row>
    <row r="1492" spans="1:6">
      <c r="A1492" s="3">
        <v>0.71880512936575203</v>
      </c>
      <c r="B1492" s="3">
        <v>16978.985062700402</v>
      </c>
      <c r="C1492" s="3">
        <v>1.2353701057845601</v>
      </c>
      <c r="D1492" s="3">
        <v>54741.404968700699</v>
      </c>
      <c r="E1492" s="1">
        <f t="shared" si="48"/>
        <v>0.51656497641880805</v>
      </c>
      <c r="F1492" s="1">
        <f t="shared" si="49"/>
        <v>37762.419906000301</v>
      </c>
    </row>
    <row r="1493" spans="1:6">
      <c r="A1493" s="3">
        <v>0.67854932948798097</v>
      </c>
      <c r="B1493" s="3">
        <v>19229.2410278389</v>
      </c>
      <c r="C1493" s="3">
        <v>1.14687731353766</v>
      </c>
      <c r="D1493" s="3">
        <v>56743.599191507201</v>
      </c>
      <c r="E1493" s="1">
        <f t="shared" si="48"/>
        <v>0.46832798404967901</v>
      </c>
      <c r="F1493" s="1">
        <f t="shared" si="49"/>
        <v>37514.358163668301</v>
      </c>
    </row>
    <row r="1494" spans="1:6">
      <c r="A1494" s="3">
        <v>0.731401598463012</v>
      </c>
      <c r="B1494" s="3">
        <v>20315.0277958691</v>
      </c>
      <c r="C1494" s="3">
        <v>1.26068269318596</v>
      </c>
      <c r="D1494" s="3">
        <v>56532.771182201497</v>
      </c>
      <c r="E1494" s="1">
        <f t="shared" si="48"/>
        <v>0.52928109472294804</v>
      </c>
      <c r="F1494" s="1">
        <f t="shared" si="49"/>
        <v>36217.743386332397</v>
      </c>
    </row>
    <row r="1495" spans="1:6">
      <c r="A1495" s="3">
        <v>0.71411660619885597</v>
      </c>
      <c r="B1495" s="3">
        <v>22567.270152027198</v>
      </c>
      <c r="C1495" s="3">
        <v>1.24528418560379</v>
      </c>
      <c r="D1495" s="3">
        <v>61223.327286132502</v>
      </c>
      <c r="E1495" s="1">
        <f t="shared" si="48"/>
        <v>0.53116757940493398</v>
      </c>
      <c r="F1495" s="1">
        <f t="shared" si="49"/>
        <v>38656.0571341053</v>
      </c>
    </row>
    <row r="1496" spans="1:6">
      <c r="A1496" s="3">
        <v>0.68439201213704903</v>
      </c>
      <c r="B1496" s="3">
        <v>20538.831978987801</v>
      </c>
      <c r="C1496" s="3">
        <v>1.19313208842791</v>
      </c>
      <c r="D1496" s="3">
        <v>57847.044125262</v>
      </c>
      <c r="E1496" s="1">
        <f t="shared" si="48"/>
        <v>0.50874007629086093</v>
      </c>
      <c r="F1496" s="1">
        <f t="shared" si="49"/>
        <v>37308.2121462742</v>
      </c>
    </row>
    <row r="1497" spans="1:6">
      <c r="A1497" s="3">
        <v>0.75733921855948005</v>
      </c>
      <c r="B1497" s="3">
        <v>18904.7621647614</v>
      </c>
      <c r="C1497" s="3">
        <v>1.3139891316479</v>
      </c>
      <c r="D1497" s="3">
        <v>56344.585464483498</v>
      </c>
      <c r="E1497" s="1">
        <f t="shared" si="48"/>
        <v>0.55664991308841993</v>
      </c>
      <c r="F1497" s="1">
        <f t="shared" si="49"/>
        <v>37439.823299722098</v>
      </c>
    </row>
    <row r="1498" spans="1:6">
      <c r="A1498" s="3">
        <v>0.67171245657284295</v>
      </c>
      <c r="B1498" s="3">
        <v>21618.060359080901</v>
      </c>
      <c r="C1498" s="3">
        <v>1.18483203112422</v>
      </c>
      <c r="D1498" s="3">
        <v>58945.074858266598</v>
      </c>
      <c r="E1498" s="1">
        <f t="shared" si="48"/>
        <v>0.51311957455137702</v>
      </c>
      <c r="F1498" s="1">
        <f t="shared" si="49"/>
        <v>37327.014499185694</v>
      </c>
    </row>
    <row r="1499" spans="1:6">
      <c r="A1499" s="3">
        <v>0.71650102767670099</v>
      </c>
      <c r="B1499" s="3">
        <v>16170.148397295599</v>
      </c>
      <c r="C1499" s="3">
        <v>1.2828120490118999</v>
      </c>
      <c r="D1499" s="3">
        <v>52376.455418623103</v>
      </c>
      <c r="E1499" s="1">
        <f t="shared" si="48"/>
        <v>0.56631102133519895</v>
      </c>
      <c r="F1499" s="1">
        <f t="shared" si="49"/>
        <v>36206.307021327506</v>
      </c>
    </row>
    <row r="1500" spans="1:6">
      <c r="A1500" s="3">
        <v>0.69190994555595398</v>
      </c>
      <c r="B1500" s="3">
        <v>19074.3656006606</v>
      </c>
      <c r="C1500" s="3">
        <v>1.1715032210546601</v>
      </c>
      <c r="D1500" s="3">
        <v>54849.239110789997</v>
      </c>
      <c r="E1500" s="1">
        <f t="shared" si="48"/>
        <v>0.47959327549870612</v>
      </c>
      <c r="F1500" s="1">
        <f t="shared" si="49"/>
        <v>35774.873510129401</v>
      </c>
    </row>
    <row r="1501" spans="1:6">
      <c r="A1501" s="3">
        <v>0.70895021336173902</v>
      </c>
      <c r="B1501" s="3">
        <v>20438.738320972199</v>
      </c>
      <c r="C1501" s="3">
        <v>1.2205642423041401</v>
      </c>
      <c r="D1501" s="3">
        <v>58703.166918242401</v>
      </c>
      <c r="E1501" s="1">
        <f t="shared" si="48"/>
        <v>0.51161402894240104</v>
      </c>
      <c r="F1501" s="1">
        <f t="shared" si="49"/>
        <v>38264.428597270206</v>
      </c>
    </row>
    <row r="1502" spans="1:6">
      <c r="A1502" s="3">
        <v>0.74048926839838103</v>
      </c>
      <c r="B1502" s="3">
        <v>20323.145332288099</v>
      </c>
      <c r="C1502" s="3">
        <v>1.27239491836532</v>
      </c>
      <c r="D1502" s="3">
        <v>58214.315892940998</v>
      </c>
      <c r="E1502" s="1">
        <f t="shared" si="48"/>
        <v>0.53190564996693901</v>
      </c>
      <c r="F1502" s="1">
        <f t="shared" si="49"/>
        <v>37891.170560652899</v>
      </c>
    </row>
    <row r="1503" spans="1:6">
      <c r="A1503" s="3">
        <v>0.73684884481482604</v>
      </c>
      <c r="B1503" s="3">
        <v>23089.642476077199</v>
      </c>
      <c r="C1503" s="3">
        <v>1.2621265376516799</v>
      </c>
      <c r="D1503" s="3">
        <v>60643.603348650198</v>
      </c>
      <c r="E1503" s="1">
        <f t="shared" si="48"/>
        <v>0.52527769283685388</v>
      </c>
      <c r="F1503" s="1">
        <f t="shared" si="49"/>
        <v>37553.960872573</v>
      </c>
    </row>
    <row r="1504" spans="1:6">
      <c r="A1504" s="3">
        <v>0.66446653511292897</v>
      </c>
      <c r="B1504" s="3">
        <v>17688.151635551501</v>
      </c>
      <c r="C1504" s="3">
        <v>1.17048434489137</v>
      </c>
      <c r="D1504" s="3">
        <v>53381.881827150602</v>
      </c>
      <c r="E1504" s="1">
        <f t="shared" si="48"/>
        <v>0.50601780977844102</v>
      </c>
      <c r="F1504" s="1">
        <f t="shared" si="49"/>
        <v>35693.730191599097</v>
      </c>
    </row>
    <row r="1505" spans="1:6">
      <c r="A1505" s="3">
        <v>0.709576964464536</v>
      </c>
      <c r="B1505" s="3">
        <v>20473.399046548398</v>
      </c>
      <c r="C1505" s="3">
        <v>1.2244907826459901</v>
      </c>
      <c r="D1505" s="3">
        <v>58200.033383034301</v>
      </c>
      <c r="E1505" s="1">
        <f t="shared" si="48"/>
        <v>0.5149138181814541</v>
      </c>
      <c r="F1505" s="1">
        <f t="shared" si="49"/>
        <v>37726.634336485906</v>
      </c>
    </row>
    <row r="1506" spans="1:6">
      <c r="A1506" s="3">
        <v>0.66237884777536205</v>
      </c>
      <c r="B1506" s="3">
        <v>15711.6238851612</v>
      </c>
      <c r="C1506" s="3">
        <v>1.12885645144326</v>
      </c>
      <c r="D1506" s="3">
        <v>50317.448619363196</v>
      </c>
      <c r="E1506" s="1">
        <f t="shared" si="48"/>
        <v>0.46647760366789792</v>
      </c>
      <c r="F1506" s="1">
        <f t="shared" si="49"/>
        <v>34605.824734201997</v>
      </c>
    </row>
    <row r="1507" spans="1:6">
      <c r="A1507" s="3">
        <v>0.69996234312648298</v>
      </c>
      <c r="B1507" s="3">
        <v>17375.849187309301</v>
      </c>
      <c r="C1507" s="3">
        <v>1.2041220657166201</v>
      </c>
      <c r="D1507" s="3">
        <v>51550.548085643597</v>
      </c>
      <c r="E1507" s="1">
        <f t="shared" si="48"/>
        <v>0.50415972259013708</v>
      </c>
      <c r="F1507" s="1">
        <f t="shared" si="49"/>
        <v>34174.698898334296</v>
      </c>
    </row>
    <row r="1508" spans="1:6">
      <c r="A1508" s="3">
        <v>0.78776020995987295</v>
      </c>
      <c r="B1508" s="3">
        <v>23194.131326341299</v>
      </c>
      <c r="C1508" s="3">
        <v>1.36749872445545</v>
      </c>
      <c r="D1508" s="3">
        <v>61994.9113337491</v>
      </c>
      <c r="E1508" s="1">
        <f t="shared" si="48"/>
        <v>0.57973851449557701</v>
      </c>
      <c r="F1508" s="1">
        <f t="shared" si="49"/>
        <v>38800.780007407797</v>
      </c>
    </row>
    <row r="1509" spans="1:6">
      <c r="A1509" s="3">
        <v>0.67764290961495</v>
      </c>
      <c r="B1509" s="3">
        <v>21143.2483349018</v>
      </c>
      <c r="C1509" s="3">
        <v>1.17037314045221</v>
      </c>
      <c r="D1509" s="3">
        <v>58023.929952766899</v>
      </c>
      <c r="E1509" s="1">
        <f t="shared" si="48"/>
        <v>0.49273023083725997</v>
      </c>
      <c r="F1509" s="1">
        <f t="shared" si="49"/>
        <v>36880.681617865099</v>
      </c>
    </row>
    <row r="1510" spans="1:6">
      <c r="A1510" s="3">
        <v>0.73777937930082005</v>
      </c>
      <c r="B1510" s="3">
        <v>18867.455768109401</v>
      </c>
      <c r="C1510" s="3">
        <v>1.2814427289265</v>
      </c>
      <c r="D1510" s="3">
        <v>54641.899931329099</v>
      </c>
      <c r="E1510" s="1">
        <f t="shared" si="48"/>
        <v>0.54366334962567997</v>
      </c>
      <c r="F1510" s="1">
        <f t="shared" si="49"/>
        <v>35774.444163219698</v>
      </c>
    </row>
    <row r="1511" spans="1:6">
      <c r="A1511" s="3">
        <v>0.69701858647276105</v>
      </c>
      <c r="B1511" s="3">
        <v>18055.150165886302</v>
      </c>
      <c r="C1511" s="3">
        <v>1.23515964430511</v>
      </c>
      <c r="D1511" s="3">
        <v>54670.909951210699</v>
      </c>
      <c r="E1511" s="1">
        <f t="shared" si="48"/>
        <v>0.538141057832349</v>
      </c>
      <c r="F1511" s="1">
        <f t="shared" si="49"/>
        <v>36615.759785324393</v>
      </c>
    </row>
    <row r="1512" spans="1:6">
      <c r="A1512" s="3">
        <v>0.65687131254396003</v>
      </c>
      <c r="B1512" s="3">
        <v>24944.5319685791</v>
      </c>
      <c r="C1512" s="3">
        <v>1.13970637434503</v>
      </c>
      <c r="D1512" s="3">
        <v>60667.046069221098</v>
      </c>
      <c r="E1512" s="1">
        <f t="shared" si="48"/>
        <v>0.48283506180106994</v>
      </c>
      <c r="F1512" s="1">
        <f t="shared" si="49"/>
        <v>35722.514100642002</v>
      </c>
    </row>
    <row r="1513" spans="1:6">
      <c r="A1513" s="3">
        <v>0.70891936915278497</v>
      </c>
      <c r="B1513" s="3">
        <v>18777.373236941999</v>
      </c>
      <c r="C1513" s="3">
        <v>1.2275100662406799</v>
      </c>
      <c r="D1513" s="3">
        <v>55503.674114407397</v>
      </c>
      <c r="E1513" s="1">
        <f t="shared" si="48"/>
        <v>0.51859069708789496</v>
      </c>
      <c r="F1513" s="1">
        <f t="shared" si="49"/>
        <v>36726.300877465401</v>
      </c>
    </row>
    <row r="1514" spans="1:6">
      <c r="A1514" s="3">
        <v>0.71479273127094101</v>
      </c>
      <c r="B1514" s="3">
        <v>17574.633723834701</v>
      </c>
      <c r="C1514" s="3">
        <v>1.2237897471853301</v>
      </c>
      <c r="D1514" s="3">
        <v>54753.112184320897</v>
      </c>
      <c r="E1514" s="1">
        <f t="shared" si="48"/>
        <v>0.50899701591438906</v>
      </c>
      <c r="F1514" s="1">
        <f t="shared" si="49"/>
        <v>37178.478460486192</v>
      </c>
    </row>
    <row r="1515" spans="1:6">
      <c r="A1515" s="3">
        <v>0.68005810647032605</v>
      </c>
      <c r="B1515" s="3">
        <v>23696.4322159654</v>
      </c>
      <c r="C1515" s="3">
        <v>1.20312413966516</v>
      </c>
      <c r="D1515" s="3">
        <v>62241.803996613198</v>
      </c>
      <c r="E1515" s="1">
        <f t="shared" si="48"/>
        <v>0.52306603319483391</v>
      </c>
      <c r="F1515" s="1">
        <f t="shared" si="49"/>
        <v>38545.371780647794</v>
      </c>
    </row>
    <row r="1516" spans="1:6">
      <c r="A1516" s="3">
        <v>0.74048770580380496</v>
      </c>
      <c r="B1516" s="3">
        <v>17918.987502859101</v>
      </c>
      <c r="C1516" s="3">
        <v>1.28777816640206</v>
      </c>
      <c r="D1516" s="3">
        <v>55548.408776058001</v>
      </c>
      <c r="E1516" s="1">
        <f t="shared" si="48"/>
        <v>0.54729046059825504</v>
      </c>
      <c r="F1516" s="1">
        <f t="shared" si="49"/>
        <v>37629.421273198896</v>
      </c>
    </row>
    <row r="1517" spans="1:6">
      <c r="A1517" s="3">
        <v>0.75004769366473201</v>
      </c>
      <c r="B1517" s="3">
        <v>20917.694408636598</v>
      </c>
      <c r="C1517" s="3">
        <v>1.2977004930657701</v>
      </c>
      <c r="D1517" s="3">
        <v>58644.161534843202</v>
      </c>
      <c r="E1517" s="1">
        <f t="shared" si="48"/>
        <v>0.54765279940103806</v>
      </c>
      <c r="F1517" s="1">
        <f t="shared" si="49"/>
        <v>37726.467126206604</v>
      </c>
    </row>
    <row r="1518" spans="1:6">
      <c r="A1518" s="3">
        <v>0.72252815849841001</v>
      </c>
      <c r="B1518" s="3">
        <v>22193.3327464502</v>
      </c>
      <c r="C1518" s="3">
        <v>1.2764262686769099</v>
      </c>
      <c r="D1518" s="3">
        <v>60399.886918721</v>
      </c>
      <c r="E1518" s="1">
        <f t="shared" si="48"/>
        <v>0.55389811017849988</v>
      </c>
      <c r="F1518" s="1">
        <f t="shared" si="49"/>
        <v>38206.5541722708</v>
      </c>
    </row>
    <row r="1519" spans="1:6">
      <c r="A1519" s="3">
        <v>0.71238354042931795</v>
      </c>
      <c r="B1519" s="3">
        <v>21192.329953045799</v>
      </c>
      <c r="C1519" s="3">
        <v>1.2198415496695101</v>
      </c>
      <c r="D1519" s="3">
        <v>59130.381461733501</v>
      </c>
      <c r="E1519" s="1">
        <f t="shared" si="48"/>
        <v>0.50745800924019213</v>
      </c>
      <c r="F1519" s="1">
        <f t="shared" si="49"/>
        <v>37938.051508687699</v>
      </c>
    </row>
    <row r="1520" spans="1:6">
      <c r="A1520" s="3">
        <v>0.74585246885114798</v>
      </c>
      <c r="B1520" s="3">
        <v>29220.959478952402</v>
      </c>
      <c r="C1520" s="3">
        <v>1.2801319029156399</v>
      </c>
      <c r="D1520" s="3">
        <v>66574.135771152694</v>
      </c>
      <c r="E1520" s="1">
        <f t="shared" si="48"/>
        <v>0.53427943406449196</v>
      </c>
      <c r="F1520" s="1">
        <f t="shared" si="49"/>
        <v>37353.176292200296</v>
      </c>
    </row>
    <row r="1521" spans="1:6">
      <c r="A1521" s="3">
        <v>0.69541559841355705</v>
      </c>
      <c r="B1521" s="3">
        <v>14804.3764357614</v>
      </c>
      <c r="C1521" s="3">
        <v>1.2493688892063299</v>
      </c>
      <c r="D1521" s="3">
        <v>51151.2226799052</v>
      </c>
      <c r="E1521" s="1">
        <f t="shared" si="48"/>
        <v>0.55395329079277289</v>
      </c>
      <c r="F1521" s="1">
        <f t="shared" si="49"/>
        <v>36346.846244143802</v>
      </c>
    </row>
    <row r="1522" spans="1:6">
      <c r="A1522" s="3">
        <v>0.76298126226196195</v>
      </c>
      <c r="B1522" s="3">
        <v>19885.181060098999</v>
      </c>
      <c r="C1522" s="3">
        <v>1.3397204841755701</v>
      </c>
      <c r="D1522" s="3">
        <v>55797.498363532897</v>
      </c>
      <c r="E1522" s="1">
        <f t="shared" si="48"/>
        <v>0.57673922191360816</v>
      </c>
      <c r="F1522" s="1">
        <f t="shared" si="49"/>
        <v>35912.317303433898</v>
      </c>
    </row>
    <row r="1523" spans="1:6">
      <c r="A1523" s="3">
        <v>0.74149060751514795</v>
      </c>
      <c r="B1523" s="3">
        <v>21214.792397811401</v>
      </c>
      <c r="C1523" s="3">
        <v>1.3011338414936799</v>
      </c>
      <c r="D1523" s="3">
        <v>58880.908579225201</v>
      </c>
      <c r="E1523" s="1">
        <f t="shared" si="48"/>
        <v>0.559643233978532</v>
      </c>
      <c r="F1523" s="1">
        <f t="shared" si="49"/>
        <v>37666.116181413803</v>
      </c>
    </row>
    <row r="1524" spans="1:6">
      <c r="A1524" s="3">
        <v>0.64880888129355896</v>
      </c>
      <c r="B1524" s="3">
        <v>16937.333483531002</v>
      </c>
      <c r="C1524" s="3">
        <v>1.14624096229286</v>
      </c>
      <c r="D1524" s="3">
        <v>53988.817814500602</v>
      </c>
      <c r="E1524" s="1">
        <f t="shared" si="48"/>
        <v>0.49743208099930103</v>
      </c>
      <c r="F1524" s="1">
        <f t="shared" si="49"/>
        <v>37051.484330969601</v>
      </c>
    </row>
    <row r="1525" spans="1:6">
      <c r="A1525" s="3">
        <v>0.73995203970829004</v>
      </c>
      <c r="B1525" s="3">
        <v>18231.415781850301</v>
      </c>
      <c r="C1525" s="3">
        <v>1.27751238497593</v>
      </c>
      <c r="D1525" s="3">
        <v>56273.0242043256</v>
      </c>
      <c r="E1525" s="1">
        <f t="shared" si="48"/>
        <v>0.53756034526763996</v>
      </c>
      <c r="F1525" s="1">
        <f t="shared" si="49"/>
        <v>38041.608422475299</v>
      </c>
    </row>
    <row r="1526" spans="1:6">
      <c r="A1526" s="3">
        <v>0.67066221338628895</v>
      </c>
      <c r="B1526" s="3">
        <v>21607.6473561688</v>
      </c>
      <c r="C1526" s="3">
        <v>1.1707682905980099</v>
      </c>
      <c r="D1526" s="3">
        <v>56267.423097793799</v>
      </c>
      <c r="E1526" s="1">
        <f t="shared" si="48"/>
        <v>0.50010607721172096</v>
      </c>
      <c r="F1526" s="1">
        <f t="shared" si="49"/>
        <v>34659.775741624995</v>
      </c>
    </row>
    <row r="1527" spans="1:6">
      <c r="A1527" s="3">
        <v>0.67420729899463105</v>
      </c>
      <c r="B1527" s="3">
        <v>17863.6132407439</v>
      </c>
      <c r="C1527" s="3">
        <v>1.1543618490687899</v>
      </c>
      <c r="D1527" s="3">
        <v>53166.451047839902</v>
      </c>
      <c r="E1527" s="1">
        <f t="shared" si="48"/>
        <v>0.48015455007415886</v>
      </c>
      <c r="F1527" s="1">
        <f t="shared" si="49"/>
        <v>35302.837807096003</v>
      </c>
    </row>
    <row r="1528" spans="1:6">
      <c r="A1528" s="3">
        <v>0.76529676986847806</v>
      </c>
      <c r="B1528" s="3">
        <v>21038.334097866798</v>
      </c>
      <c r="C1528" s="3">
        <v>1.3161638502820801</v>
      </c>
      <c r="D1528" s="3">
        <v>59755.279163302002</v>
      </c>
      <c r="E1528" s="1">
        <f t="shared" si="48"/>
        <v>0.55086708041360199</v>
      </c>
      <c r="F1528" s="1">
        <f t="shared" si="49"/>
        <v>38716.945065435204</v>
      </c>
    </row>
    <row r="1529" spans="1:6">
      <c r="A1529" s="3">
        <v>0.74678999819119696</v>
      </c>
      <c r="B1529" s="3">
        <v>17667.335291601601</v>
      </c>
      <c r="C1529" s="3">
        <v>1.27550312397377</v>
      </c>
      <c r="D1529" s="3">
        <v>55339.755520321298</v>
      </c>
      <c r="E1529" s="1">
        <f t="shared" si="48"/>
        <v>0.52871312578257301</v>
      </c>
      <c r="F1529" s="1">
        <f t="shared" si="49"/>
        <v>37672.420228719697</v>
      </c>
    </row>
    <row r="1530" spans="1:6">
      <c r="A1530" s="3">
        <v>0.69281223414027004</v>
      </c>
      <c r="B1530" s="3">
        <v>20157.1932939855</v>
      </c>
      <c r="C1530" s="3">
        <v>1.2261258309154801</v>
      </c>
      <c r="D1530" s="3">
        <v>56179.351557707698</v>
      </c>
      <c r="E1530" s="1">
        <f t="shared" si="48"/>
        <v>0.53331359677521006</v>
      </c>
      <c r="F1530" s="1">
        <f t="shared" si="49"/>
        <v>36022.158263722202</v>
      </c>
    </row>
    <row r="1531" spans="1:6">
      <c r="A1531" s="3">
        <v>0.65736028735704299</v>
      </c>
      <c r="B1531" s="3">
        <v>18394.209844783501</v>
      </c>
      <c r="C1531" s="3">
        <v>1.1282583952474301</v>
      </c>
      <c r="D1531" s="3">
        <v>53381.667149114197</v>
      </c>
      <c r="E1531" s="1">
        <f t="shared" si="48"/>
        <v>0.47089810789038711</v>
      </c>
      <c r="F1531" s="1">
        <f t="shared" si="49"/>
        <v>34987.457304330695</v>
      </c>
    </row>
    <row r="1532" spans="1:6">
      <c r="A1532" s="3">
        <v>0.69508609327100401</v>
      </c>
      <c r="B1532" s="3">
        <v>17100.927893873999</v>
      </c>
      <c r="C1532" s="3">
        <v>1.18017487339046</v>
      </c>
      <c r="D1532" s="3">
        <v>52809.136013272102</v>
      </c>
      <c r="E1532" s="1">
        <f t="shared" si="48"/>
        <v>0.485088780119456</v>
      </c>
      <c r="F1532" s="1">
        <f t="shared" si="49"/>
        <v>35708.208119398099</v>
      </c>
    </row>
    <row r="1533" spans="1:6">
      <c r="A1533" s="3">
        <v>0.73708518581125204</v>
      </c>
      <c r="B1533" s="3">
        <v>14910.8576437261</v>
      </c>
      <c r="C1533" s="3">
        <v>1.29867709119559</v>
      </c>
      <c r="D1533" s="3">
        <v>50944.949972811897</v>
      </c>
      <c r="E1533" s="1">
        <f t="shared" si="48"/>
        <v>0.56159190538433801</v>
      </c>
      <c r="F1533" s="1">
        <f t="shared" si="49"/>
        <v>36034.092329085797</v>
      </c>
    </row>
    <row r="1534" spans="1:6">
      <c r="A1534" s="3">
        <v>0.68757764135885002</v>
      </c>
      <c r="B1534" s="3">
        <v>23489.8857043182</v>
      </c>
      <c r="C1534" s="3">
        <v>1.16705058593251</v>
      </c>
      <c r="D1534" s="3">
        <v>61426.437934360998</v>
      </c>
      <c r="E1534" s="1">
        <f t="shared" si="48"/>
        <v>0.47947294457365996</v>
      </c>
      <c r="F1534" s="1">
        <f t="shared" si="49"/>
        <v>37936.552230042798</v>
      </c>
    </row>
    <row r="1535" spans="1:6">
      <c r="A1535" s="3">
        <v>0.687073471378986</v>
      </c>
      <c r="B1535" s="3">
        <v>15934.0768510173</v>
      </c>
      <c r="C1535" s="3">
        <v>1.1807581388502499</v>
      </c>
      <c r="D1535" s="3">
        <v>51830.838768204798</v>
      </c>
      <c r="E1535" s="1">
        <f t="shared" si="48"/>
        <v>0.49368466747126394</v>
      </c>
      <c r="F1535" s="1">
        <f t="shared" si="49"/>
        <v>35896.761917187498</v>
      </c>
    </row>
    <row r="1536" spans="1:6">
      <c r="A1536" s="3">
        <v>0.70902142381649003</v>
      </c>
      <c r="B1536" s="3">
        <v>18129.492207272</v>
      </c>
      <c r="C1536" s="3">
        <v>1.2208668981184101</v>
      </c>
      <c r="D1536" s="3">
        <v>55337.579319752898</v>
      </c>
      <c r="E1536" s="1">
        <f t="shared" si="48"/>
        <v>0.51184547430192007</v>
      </c>
      <c r="F1536" s="1">
        <f t="shared" si="49"/>
        <v>37208.087112480898</v>
      </c>
    </row>
    <row r="1537" spans="1:6">
      <c r="A1537" s="3">
        <v>0.67501330590443898</v>
      </c>
      <c r="B1537" s="3">
        <v>25759.7689774471</v>
      </c>
      <c r="C1537" s="3">
        <v>1.1354631283196599</v>
      </c>
      <c r="D1537" s="3">
        <v>62182.004370874201</v>
      </c>
      <c r="E1537" s="1">
        <f t="shared" si="48"/>
        <v>0.46044982241522092</v>
      </c>
      <c r="F1537" s="1">
        <f t="shared" si="49"/>
        <v>36422.235393427101</v>
      </c>
    </row>
    <row r="1538" spans="1:6">
      <c r="A1538" s="3">
        <v>0.68280330160061697</v>
      </c>
      <c r="B1538" s="3">
        <v>22733.7295696888</v>
      </c>
      <c r="C1538" s="3">
        <v>1.1597780749320401</v>
      </c>
      <c r="D1538" s="3">
        <v>62158.146358383201</v>
      </c>
      <c r="E1538" s="1">
        <f t="shared" si="48"/>
        <v>0.47697477333142313</v>
      </c>
      <c r="F1538" s="1">
        <f t="shared" si="49"/>
        <v>39424.416788694405</v>
      </c>
    </row>
    <row r="1539" spans="1:6">
      <c r="A1539" s="3">
        <v>0.73201994707507201</v>
      </c>
      <c r="B1539" s="3">
        <v>21528.089518589401</v>
      </c>
      <c r="C1539" s="3">
        <v>1.23895761091589</v>
      </c>
      <c r="D1539" s="3">
        <v>59435.9057516373</v>
      </c>
      <c r="E1539" s="1">
        <f t="shared" si="48"/>
        <v>0.50693766384081795</v>
      </c>
      <c r="F1539" s="1">
        <f t="shared" si="49"/>
        <v>37907.816233047895</v>
      </c>
    </row>
    <row r="1540" spans="1:6">
      <c r="A1540" s="3">
        <v>0.69662039226837302</v>
      </c>
      <c r="B1540" s="3">
        <v>19212.089660021498</v>
      </c>
      <c r="C1540" s="3">
        <v>1.1944370491590699</v>
      </c>
      <c r="D1540" s="3">
        <v>55574.683465299298</v>
      </c>
      <c r="E1540" s="1">
        <f t="shared" ref="E1540:E1603" si="50">C1540-A1540</f>
        <v>0.49781665689069687</v>
      </c>
      <c r="F1540" s="1">
        <f t="shared" ref="F1540:F1603" si="51">D1540-B1540</f>
        <v>36362.5938052778</v>
      </c>
    </row>
    <row r="1541" spans="1:6">
      <c r="A1541" s="3">
        <v>0.70872143342028104</v>
      </c>
      <c r="B1541" s="3">
        <v>18587.008807911101</v>
      </c>
      <c r="C1541" s="3">
        <v>1.2393228305255199</v>
      </c>
      <c r="D1541" s="3">
        <v>55834.0186477159</v>
      </c>
      <c r="E1541" s="1">
        <f t="shared" si="50"/>
        <v>0.5306013971052389</v>
      </c>
      <c r="F1541" s="1">
        <f t="shared" si="51"/>
        <v>37247.009839804799</v>
      </c>
    </row>
    <row r="1542" spans="1:6">
      <c r="A1542" s="3">
        <v>0.73329212228870799</v>
      </c>
      <c r="B1542" s="3">
        <v>20647.075491300198</v>
      </c>
      <c r="C1542" s="3">
        <v>1.28917702797037</v>
      </c>
      <c r="D1542" s="3">
        <v>58497.9712250507</v>
      </c>
      <c r="E1542" s="1">
        <f t="shared" si="50"/>
        <v>0.55588490568166204</v>
      </c>
      <c r="F1542" s="1">
        <f t="shared" si="51"/>
        <v>37850.895733750498</v>
      </c>
    </row>
    <row r="1543" spans="1:6">
      <c r="A1543" s="3">
        <v>0.68902035697990505</v>
      </c>
      <c r="B1543" s="3">
        <v>18742.688120766899</v>
      </c>
      <c r="C1543" s="3">
        <v>1.1861712401209901</v>
      </c>
      <c r="D1543" s="3">
        <v>55363.945943169303</v>
      </c>
      <c r="E1543" s="1">
        <f t="shared" si="50"/>
        <v>0.49715088314108502</v>
      </c>
      <c r="F1543" s="1">
        <f t="shared" si="51"/>
        <v>36621.257822402404</v>
      </c>
    </row>
    <row r="1544" spans="1:6">
      <c r="A1544" s="3">
        <v>0.70096599025019102</v>
      </c>
      <c r="B1544" s="3">
        <v>18061.254846964199</v>
      </c>
      <c r="C1544" s="3">
        <v>1.23627595026641</v>
      </c>
      <c r="D1544" s="3">
        <v>54003.529327439501</v>
      </c>
      <c r="E1544" s="1">
        <f t="shared" si="50"/>
        <v>0.535309960016219</v>
      </c>
      <c r="F1544" s="1">
        <f t="shared" si="51"/>
        <v>35942.274480475302</v>
      </c>
    </row>
    <row r="1545" spans="1:6">
      <c r="A1545" s="3">
        <v>0.74869717547310999</v>
      </c>
      <c r="B1545" s="3">
        <v>21556.363840168899</v>
      </c>
      <c r="C1545" s="3">
        <v>1.2974848062750599</v>
      </c>
      <c r="D1545" s="3">
        <v>59325.431591783497</v>
      </c>
      <c r="E1545" s="1">
        <f t="shared" si="50"/>
        <v>0.54878763080194992</v>
      </c>
      <c r="F1545" s="1">
        <f t="shared" si="51"/>
        <v>37769.067751614595</v>
      </c>
    </row>
    <row r="1546" spans="1:6">
      <c r="A1546" s="3">
        <v>0.70288585677992099</v>
      </c>
      <c r="B1546" s="3">
        <v>22655.9277193659</v>
      </c>
      <c r="C1546" s="3">
        <v>1.22622667241692</v>
      </c>
      <c r="D1546" s="3">
        <v>60453.431144921102</v>
      </c>
      <c r="E1546" s="1">
        <f t="shared" si="50"/>
        <v>0.52334081563699897</v>
      </c>
      <c r="F1546" s="1">
        <f t="shared" si="51"/>
        <v>37797.503425555202</v>
      </c>
    </row>
    <row r="1547" spans="1:6">
      <c r="A1547" s="3">
        <v>0.74358174011753098</v>
      </c>
      <c r="B1547" s="3">
        <v>20203.646612574699</v>
      </c>
      <c r="C1547" s="3">
        <v>1.2710080047897601</v>
      </c>
      <c r="D1547" s="3">
        <v>57237.819402214896</v>
      </c>
      <c r="E1547" s="1">
        <f t="shared" si="50"/>
        <v>0.52742626467222908</v>
      </c>
      <c r="F1547" s="1">
        <f t="shared" si="51"/>
        <v>37034.172789640201</v>
      </c>
    </row>
    <row r="1548" spans="1:6">
      <c r="A1548" s="3">
        <v>0.68235344118906405</v>
      </c>
      <c r="B1548" s="3">
        <v>15275.3383932092</v>
      </c>
      <c r="C1548" s="3">
        <v>1.2115814891480099</v>
      </c>
      <c r="D1548" s="3">
        <v>53574.604976026603</v>
      </c>
      <c r="E1548" s="1">
        <f t="shared" si="50"/>
        <v>0.52922804795894585</v>
      </c>
      <c r="F1548" s="1">
        <f t="shared" si="51"/>
        <v>38299.266582817407</v>
      </c>
    </row>
    <row r="1549" spans="1:6">
      <c r="A1549" s="3">
        <v>0.692540349070904</v>
      </c>
      <c r="B1549" s="3">
        <v>21486.966214634798</v>
      </c>
      <c r="C1549" s="3">
        <v>1.20921135415198</v>
      </c>
      <c r="D1549" s="3">
        <v>58611.746886740802</v>
      </c>
      <c r="E1549" s="1">
        <f t="shared" si="50"/>
        <v>0.516671005081076</v>
      </c>
      <c r="F1549" s="1">
        <f t="shared" si="51"/>
        <v>37124.780672106004</v>
      </c>
    </row>
    <row r="1550" spans="1:6">
      <c r="A1550" s="3">
        <v>0.66914135460736701</v>
      </c>
      <c r="B1550" s="3">
        <v>20937.009301385398</v>
      </c>
      <c r="C1550" s="3">
        <v>1.16853557334616</v>
      </c>
      <c r="D1550" s="3">
        <v>58593.807499639603</v>
      </c>
      <c r="E1550" s="1">
        <f t="shared" si="50"/>
        <v>0.49939421873879297</v>
      </c>
      <c r="F1550" s="1">
        <f t="shared" si="51"/>
        <v>37656.798198254204</v>
      </c>
    </row>
    <row r="1551" spans="1:6">
      <c r="A1551" s="3">
        <v>0.73376804620193103</v>
      </c>
      <c r="B1551" s="3">
        <v>18358.728878333299</v>
      </c>
      <c r="C1551" s="3">
        <v>1.27242727868024</v>
      </c>
      <c r="D1551" s="3">
        <v>54981.723947227103</v>
      </c>
      <c r="E1551" s="1">
        <f t="shared" si="50"/>
        <v>0.53865923247830894</v>
      </c>
      <c r="F1551" s="1">
        <f t="shared" si="51"/>
        <v>36622.995068893804</v>
      </c>
    </row>
    <row r="1552" spans="1:6">
      <c r="A1552" s="3">
        <v>0.71600156760749201</v>
      </c>
      <c r="B1552" s="3">
        <v>19900.892035702</v>
      </c>
      <c r="C1552" s="3">
        <v>1.2409993143834299</v>
      </c>
      <c r="D1552" s="3">
        <v>57577.606065596403</v>
      </c>
      <c r="E1552" s="1">
        <f t="shared" si="50"/>
        <v>0.52499774677593791</v>
      </c>
      <c r="F1552" s="1">
        <f t="shared" si="51"/>
        <v>37676.7140298944</v>
      </c>
    </row>
    <row r="1553" spans="1:6">
      <c r="A1553" s="3">
        <v>0.69859584557297105</v>
      </c>
      <c r="B1553" s="3">
        <v>21636.811989268299</v>
      </c>
      <c r="C1553" s="3">
        <v>1.20528168185486</v>
      </c>
      <c r="D1553" s="3">
        <v>61258.743094649202</v>
      </c>
      <c r="E1553" s="1">
        <f t="shared" si="50"/>
        <v>0.5066858362818889</v>
      </c>
      <c r="F1553" s="1">
        <f t="shared" si="51"/>
        <v>39621.931105380907</v>
      </c>
    </row>
    <row r="1554" spans="1:6">
      <c r="A1554" s="3">
        <v>0.71771031658425299</v>
      </c>
      <c r="B1554" s="3">
        <v>21002.561778033101</v>
      </c>
      <c r="C1554" s="3">
        <v>1.2845598817799999</v>
      </c>
      <c r="D1554" s="3">
        <v>59272.098559305203</v>
      </c>
      <c r="E1554" s="1">
        <f t="shared" si="50"/>
        <v>0.56684956519574692</v>
      </c>
      <c r="F1554" s="1">
        <f t="shared" si="51"/>
        <v>38269.536781272102</v>
      </c>
    </row>
    <row r="1555" spans="1:6">
      <c r="A1555" s="3">
        <v>0.71405215654037701</v>
      </c>
      <c r="B1555" s="3">
        <v>26421.0782874129</v>
      </c>
      <c r="C1555" s="3">
        <v>1.2396729314403701</v>
      </c>
      <c r="D1555" s="3">
        <v>63711.926055267999</v>
      </c>
      <c r="E1555" s="1">
        <f t="shared" si="50"/>
        <v>0.52562077489999304</v>
      </c>
      <c r="F1555" s="1">
        <f t="shared" si="51"/>
        <v>37290.847767855099</v>
      </c>
    </row>
    <row r="1556" spans="1:6">
      <c r="A1556" s="3">
        <v>0.73082531643061899</v>
      </c>
      <c r="B1556" s="3">
        <v>18536.420011506201</v>
      </c>
      <c r="C1556" s="3">
        <v>1.2971053276875699</v>
      </c>
      <c r="D1556" s="3">
        <v>57089.043442276103</v>
      </c>
      <c r="E1556" s="1">
        <f t="shared" si="50"/>
        <v>0.56628001125695093</v>
      </c>
      <c r="F1556" s="1">
        <f t="shared" si="51"/>
        <v>38552.623430769905</v>
      </c>
    </row>
    <row r="1557" spans="1:6">
      <c r="A1557" s="3">
        <v>0.65701552132265395</v>
      </c>
      <c r="B1557" s="3">
        <v>21038.9289499734</v>
      </c>
      <c r="C1557" s="3">
        <v>1.1337856698472799</v>
      </c>
      <c r="D1557" s="3">
        <v>57769.336378387197</v>
      </c>
      <c r="E1557" s="1">
        <f t="shared" si="50"/>
        <v>0.47677014852462596</v>
      </c>
      <c r="F1557" s="1">
        <f t="shared" si="51"/>
        <v>36730.407428413797</v>
      </c>
    </row>
    <row r="1558" spans="1:6">
      <c r="A1558" s="3">
        <v>0.65084050678023797</v>
      </c>
      <c r="B1558" s="3">
        <v>11792.8476756977</v>
      </c>
      <c r="C1558" s="3">
        <v>1.1189763981562599</v>
      </c>
      <c r="D1558" s="3">
        <v>45168.175615844499</v>
      </c>
      <c r="E1558" s="1">
        <f t="shared" si="50"/>
        <v>0.46813589137602196</v>
      </c>
      <c r="F1558" s="1">
        <f t="shared" si="51"/>
        <v>33375.327940146803</v>
      </c>
    </row>
    <row r="1559" spans="1:6">
      <c r="A1559" s="3">
        <v>0.67233322576258303</v>
      </c>
      <c r="B1559" s="3">
        <v>21065.380343012501</v>
      </c>
      <c r="C1559" s="3">
        <v>1.1354675662443401</v>
      </c>
      <c r="D1559" s="3">
        <v>58677.478129641502</v>
      </c>
      <c r="E1559" s="1">
        <f t="shared" si="50"/>
        <v>0.46313434048175706</v>
      </c>
      <c r="F1559" s="1">
        <f t="shared" si="51"/>
        <v>37612.097786629005</v>
      </c>
    </row>
    <row r="1560" spans="1:6">
      <c r="A1560" s="3">
        <v>0.68878329722764098</v>
      </c>
      <c r="B1560" s="3">
        <v>21991.526167689401</v>
      </c>
      <c r="C1560" s="3">
        <v>1.21864625841326</v>
      </c>
      <c r="D1560" s="3">
        <v>58892.653711888997</v>
      </c>
      <c r="E1560" s="1">
        <f t="shared" si="50"/>
        <v>0.52986296118561904</v>
      </c>
      <c r="F1560" s="1">
        <f t="shared" si="51"/>
        <v>36901.127544199597</v>
      </c>
    </row>
    <row r="1561" spans="1:6">
      <c r="A1561" s="3">
        <v>0.69197764329142897</v>
      </c>
      <c r="B1561" s="3">
        <v>15098.4182137026</v>
      </c>
      <c r="C1561" s="3">
        <v>1.16739986008409</v>
      </c>
      <c r="D1561" s="3">
        <v>49453.878853435497</v>
      </c>
      <c r="E1561" s="1">
        <f t="shared" si="50"/>
        <v>0.47542221679266106</v>
      </c>
      <c r="F1561" s="1">
        <f t="shared" si="51"/>
        <v>34355.460639732897</v>
      </c>
    </row>
    <row r="1562" spans="1:6">
      <c r="A1562" s="3">
        <v>0.67830911877227196</v>
      </c>
      <c r="B1562" s="3">
        <v>19410.839462458302</v>
      </c>
      <c r="C1562" s="3">
        <v>1.1652045408610401</v>
      </c>
      <c r="D1562" s="3">
        <v>55359.004876107399</v>
      </c>
      <c r="E1562" s="1">
        <f t="shared" si="50"/>
        <v>0.48689542208876813</v>
      </c>
      <c r="F1562" s="1">
        <f t="shared" si="51"/>
        <v>35948.165413649098</v>
      </c>
    </row>
    <row r="1563" spans="1:6">
      <c r="A1563" s="3">
        <v>0.70449090130441505</v>
      </c>
      <c r="B1563" s="3">
        <v>23481.214974221501</v>
      </c>
      <c r="C1563" s="3">
        <v>1.2039843431611199</v>
      </c>
      <c r="D1563" s="3">
        <v>62459.4322993487</v>
      </c>
      <c r="E1563" s="1">
        <f t="shared" si="50"/>
        <v>0.49949344185670486</v>
      </c>
      <c r="F1563" s="1">
        <f t="shared" si="51"/>
        <v>38978.217325127203</v>
      </c>
    </row>
    <row r="1564" spans="1:6">
      <c r="A1564" s="3">
        <v>0.68969995851788601</v>
      </c>
      <c r="B1564" s="3">
        <v>19987.4761664322</v>
      </c>
      <c r="C1564" s="3">
        <v>1.1922331226040199</v>
      </c>
      <c r="D1564" s="3">
        <v>57466.630533837299</v>
      </c>
      <c r="E1564" s="1">
        <f t="shared" si="50"/>
        <v>0.50253316408613391</v>
      </c>
      <c r="F1564" s="1">
        <f t="shared" si="51"/>
        <v>37479.154367405099</v>
      </c>
    </row>
    <row r="1565" spans="1:6">
      <c r="A1565" s="3">
        <v>0.72512978003451201</v>
      </c>
      <c r="B1565" s="3">
        <v>17640.088646567201</v>
      </c>
      <c r="C1565" s="3">
        <v>1.2482453423459301</v>
      </c>
      <c r="D1565" s="3">
        <v>52885.018259003598</v>
      </c>
      <c r="E1565" s="1">
        <f t="shared" si="50"/>
        <v>0.52311556231141809</v>
      </c>
      <c r="F1565" s="1">
        <f t="shared" si="51"/>
        <v>35244.929612436397</v>
      </c>
    </row>
    <row r="1566" spans="1:6">
      <c r="A1566" s="3">
        <v>0.761272864606517</v>
      </c>
      <c r="B1566" s="3">
        <v>16695.650162449201</v>
      </c>
      <c r="C1566" s="3">
        <v>1.33969952573073</v>
      </c>
      <c r="D1566" s="3">
        <v>52945.233384482002</v>
      </c>
      <c r="E1566" s="1">
        <f t="shared" si="50"/>
        <v>0.57842666112421304</v>
      </c>
      <c r="F1566" s="1">
        <f t="shared" si="51"/>
        <v>36249.583222032801</v>
      </c>
    </row>
    <row r="1567" spans="1:6">
      <c r="A1567" s="3">
        <v>0.73824955832594297</v>
      </c>
      <c r="B1567" s="3">
        <v>19263.0468806424</v>
      </c>
      <c r="C1567" s="3">
        <v>1.2969357016146501</v>
      </c>
      <c r="D1567" s="3">
        <v>56471.247078733897</v>
      </c>
      <c r="E1567" s="1">
        <f t="shared" si="50"/>
        <v>0.55868614328870714</v>
      </c>
      <c r="F1567" s="1">
        <f t="shared" si="51"/>
        <v>37208.200198091494</v>
      </c>
    </row>
    <row r="1568" spans="1:6">
      <c r="A1568" s="3">
        <v>0.72025640330874796</v>
      </c>
      <c r="B1568" s="3">
        <v>20122.143615263602</v>
      </c>
      <c r="C1568" s="3">
        <v>1.22698564670916</v>
      </c>
      <c r="D1568" s="3">
        <v>55897.963360475798</v>
      </c>
      <c r="E1568" s="1">
        <f t="shared" si="50"/>
        <v>0.50672924340041203</v>
      </c>
      <c r="F1568" s="1">
        <f t="shared" si="51"/>
        <v>35775.819745212197</v>
      </c>
    </row>
    <row r="1569" spans="1:6">
      <c r="A1569" s="3">
        <v>0.68656542416855004</v>
      </c>
      <c r="B1569" s="3">
        <v>17157.896862347399</v>
      </c>
      <c r="C1569" s="3">
        <v>1.1970672502119</v>
      </c>
      <c r="D1569" s="3">
        <v>52340.998059540099</v>
      </c>
      <c r="E1569" s="1">
        <f t="shared" si="50"/>
        <v>0.51050182604334993</v>
      </c>
      <c r="F1569" s="1">
        <f t="shared" si="51"/>
        <v>35183.1011971927</v>
      </c>
    </row>
    <row r="1570" spans="1:6">
      <c r="A1570" s="3">
        <v>0.73806703657688699</v>
      </c>
      <c r="B1570" s="3">
        <v>18455.732703538099</v>
      </c>
      <c r="C1570" s="3">
        <v>1.2747775496304401</v>
      </c>
      <c r="D1570" s="3">
        <v>56204.356778116096</v>
      </c>
      <c r="E1570" s="1">
        <f t="shared" si="50"/>
        <v>0.53671051305355311</v>
      </c>
      <c r="F1570" s="1">
        <f t="shared" si="51"/>
        <v>37748.624074577994</v>
      </c>
    </row>
    <row r="1571" spans="1:6">
      <c r="A1571" s="3">
        <v>0.69515232146505002</v>
      </c>
      <c r="B1571" s="3">
        <v>17272.641921162402</v>
      </c>
      <c r="C1571" s="3">
        <v>1.1874054075809</v>
      </c>
      <c r="D1571" s="3">
        <v>54144.034918697696</v>
      </c>
      <c r="E1571" s="1">
        <f t="shared" si="50"/>
        <v>0.49225308611584995</v>
      </c>
      <c r="F1571" s="1">
        <f t="shared" si="51"/>
        <v>36871.392997535295</v>
      </c>
    </row>
    <row r="1572" spans="1:6">
      <c r="A1572" s="3">
        <v>0.68080851508991203</v>
      </c>
      <c r="B1572" s="3">
        <v>16572.223630636599</v>
      </c>
      <c r="C1572" s="3">
        <v>1.18393870448671</v>
      </c>
      <c r="D1572" s="3">
        <v>52666.224508756597</v>
      </c>
      <c r="E1572" s="1">
        <f t="shared" si="50"/>
        <v>0.50313018939679799</v>
      </c>
      <c r="F1572" s="1">
        <f t="shared" si="51"/>
        <v>36094.000878120001</v>
      </c>
    </row>
    <row r="1573" spans="1:6">
      <c r="A1573" s="3">
        <v>0.70900050870843501</v>
      </c>
      <c r="B1573" s="3">
        <v>17247.411170251999</v>
      </c>
      <c r="C1573" s="3">
        <v>1.22312460781115</v>
      </c>
      <c r="D1573" s="3">
        <v>53923.640938786601</v>
      </c>
      <c r="E1573" s="1">
        <f t="shared" si="50"/>
        <v>0.51412409910271495</v>
      </c>
      <c r="F1573" s="1">
        <f t="shared" si="51"/>
        <v>36676.229768534598</v>
      </c>
    </row>
    <row r="1574" spans="1:6">
      <c r="A1574" s="3">
        <v>0.70238249179522605</v>
      </c>
      <c r="B1574" s="3">
        <v>23836.274400808699</v>
      </c>
      <c r="C1574" s="3">
        <v>1.1911662954625699</v>
      </c>
      <c r="D1574" s="3">
        <v>61392.9459669524</v>
      </c>
      <c r="E1574" s="1">
        <f t="shared" si="50"/>
        <v>0.48878380366734386</v>
      </c>
      <c r="F1574" s="1">
        <f t="shared" si="51"/>
        <v>37556.671566143705</v>
      </c>
    </row>
    <row r="1575" spans="1:6">
      <c r="A1575" s="3">
        <v>0.76553075984593499</v>
      </c>
      <c r="B1575" s="3">
        <v>24689.467382663901</v>
      </c>
      <c r="C1575" s="3">
        <v>1.3183996418750501</v>
      </c>
      <c r="D1575" s="3">
        <v>64046.400761534802</v>
      </c>
      <c r="E1575" s="1">
        <f t="shared" si="50"/>
        <v>0.55286888202911511</v>
      </c>
      <c r="F1575" s="1">
        <f t="shared" si="51"/>
        <v>39356.933378870905</v>
      </c>
    </row>
    <row r="1576" spans="1:6">
      <c r="A1576" s="3">
        <v>0.66459136611583003</v>
      </c>
      <c r="B1576" s="3">
        <v>17017.883752764799</v>
      </c>
      <c r="C1576" s="3">
        <v>1.17873304421435</v>
      </c>
      <c r="D1576" s="3">
        <v>51935.159366147003</v>
      </c>
      <c r="E1576" s="1">
        <f t="shared" si="50"/>
        <v>0.51414167809851996</v>
      </c>
      <c r="F1576" s="1">
        <f t="shared" si="51"/>
        <v>34917.275613382204</v>
      </c>
    </row>
    <row r="1577" spans="1:6">
      <c r="A1577" s="3">
        <v>0.71710771223888703</v>
      </c>
      <c r="B1577" s="3">
        <v>19694.901233809702</v>
      </c>
      <c r="C1577" s="3">
        <v>1.2588302622848</v>
      </c>
      <c r="D1577" s="3">
        <v>59389.4873680202</v>
      </c>
      <c r="E1577" s="1">
        <f t="shared" si="50"/>
        <v>0.54172255004591297</v>
      </c>
      <c r="F1577" s="1">
        <f t="shared" si="51"/>
        <v>39694.586134210498</v>
      </c>
    </row>
    <row r="1578" spans="1:6">
      <c r="A1578" s="3">
        <v>0.69779256627113195</v>
      </c>
      <c r="B1578" s="3">
        <v>19849.655722394898</v>
      </c>
      <c r="C1578" s="3">
        <v>1.22592631720428</v>
      </c>
      <c r="D1578" s="3">
        <v>57055.5198612819</v>
      </c>
      <c r="E1578" s="1">
        <f t="shared" si="50"/>
        <v>0.52813375093314807</v>
      </c>
      <c r="F1578" s="1">
        <f t="shared" si="51"/>
        <v>37205.864138887002</v>
      </c>
    </row>
    <row r="1579" spans="1:6">
      <c r="A1579" s="3">
        <v>0.72293067181793902</v>
      </c>
      <c r="B1579" s="3">
        <v>29295.062366727801</v>
      </c>
      <c r="C1579" s="3">
        <v>1.2683860912007401</v>
      </c>
      <c r="D1579" s="3">
        <v>70139.864749240005</v>
      </c>
      <c r="E1579" s="1">
        <f t="shared" si="50"/>
        <v>0.54545541938280107</v>
      </c>
      <c r="F1579" s="1">
        <f t="shared" si="51"/>
        <v>40844.802382512207</v>
      </c>
    </row>
    <row r="1580" spans="1:6">
      <c r="A1580" s="3">
        <v>0.69099647751714099</v>
      </c>
      <c r="B1580" s="3">
        <v>20919.7256877789</v>
      </c>
      <c r="C1580" s="3">
        <v>1.1947059924555501</v>
      </c>
      <c r="D1580" s="3">
        <v>59699.173748200403</v>
      </c>
      <c r="E1580" s="1">
        <f t="shared" si="50"/>
        <v>0.5037095149384091</v>
      </c>
      <c r="F1580" s="1">
        <f t="shared" si="51"/>
        <v>38779.448060421506</v>
      </c>
    </row>
    <row r="1581" spans="1:6">
      <c r="A1581" s="3">
        <v>0.72419078235099299</v>
      </c>
      <c r="B1581" s="3">
        <v>17259.781137286798</v>
      </c>
      <c r="C1581" s="3">
        <v>1.2399022791404599</v>
      </c>
      <c r="D1581" s="3">
        <v>53684.851774327602</v>
      </c>
      <c r="E1581" s="1">
        <f t="shared" si="50"/>
        <v>0.51571149678946693</v>
      </c>
      <c r="F1581" s="1">
        <f t="shared" si="51"/>
        <v>36425.070637040801</v>
      </c>
    </row>
    <row r="1582" spans="1:6">
      <c r="A1582" s="3">
        <v>0.67607121244595003</v>
      </c>
      <c r="B1582" s="3">
        <v>19794.184049361</v>
      </c>
      <c r="C1582" s="3">
        <v>1.1532475515343299</v>
      </c>
      <c r="D1582" s="3">
        <v>55659.520195790603</v>
      </c>
      <c r="E1582" s="1">
        <f t="shared" si="50"/>
        <v>0.47717633908837986</v>
      </c>
      <c r="F1582" s="1">
        <f t="shared" si="51"/>
        <v>35865.336146429603</v>
      </c>
    </row>
    <row r="1583" spans="1:6">
      <c r="A1583" s="3">
        <v>0.698518541419761</v>
      </c>
      <c r="B1583" s="3">
        <v>18723.103136957099</v>
      </c>
      <c r="C1583" s="3">
        <v>1.2117501684982599</v>
      </c>
      <c r="D1583" s="3">
        <v>54746.268446157701</v>
      </c>
      <c r="E1583" s="1">
        <f t="shared" si="50"/>
        <v>0.5132316270784989</v>
      </c>
      <c r="F1583" s="1">
        <f t="shared" si="51"/>
        <v>36023.165309200602</v>
      </c>
    </row>
    <row r="1584" spans="1:6">
      <c r="A1584" s="3">
        <v>0.68129323530375996</v>
      </c>
      <c r="B1584" s="3">
        <v>18657.2501847557</v>
      </c>
      <c r="C1584" s="3">
        <v>1.1703509172280999</v>
      </c>
      <c r="D1584" s="3">
        <v>56489.9183575805</v>
      </c>
      <c r="E1584" s="1">
        <f t="shared" si="50"/>
        <v>0.48905768192433996</v>
      </c>
      <c r="F1584" s="1">
        <f t="shared" si="51"/>
        <v>37832.6681728248</v>
      </c>
    </row>
    <row r="1585" spans="1:6">
      <c r="A1585" s="3">
        <v>0.72842592342512302</v>
      </c>
      <c r="B1585" s="3">
        <v>19652.759941069398</v>
      </c>
      <c r="C1585" s="3">
        <v>1.3027224717296599</v>
      </c>
      <c r="D1585" s="3">
        <v>58238.7529696247</v>
      </c>
      <c r="E1585" s="1">
        <f t="shared" si="50"/>
        <v>0.57429654830453691</v>
      </c>
      <c r="F1585" s="1">
        <f t="shared" si="51"/>
        <v>38585.993028555298</v>
      </c>
    </row>
    <row r="1586" spans="1:6">
      <c r="A1586" s="3">
        <v>0.62179677685163404</v>
      </c>
      <c r="B1586" s="3">
        <v>20145.787850368099</v>
      </c>
      <c r="C1586" s="3">
        <v>1.0538026852394899</v>
      </c>
      <c r="D1586" s="3">
        <v>59877.546808327897</v>
      </c>
      <c r="E1586" s="1">
        <f t="shared" si="50"/>
        <v>0.43200590838785591</v>
      </c>
      <c r="F1586" s="1">
        <f t="shared" si="51"/>
        <v>39731.758957959799</v>
      </c>
    </row>
    <row r="1587" spans="1:6">
      <c r="A1587" s="3">
        <v>0.70702860762437503</v>
      </c>
      <c r="B1587" s="3">
        <v>23509.326503943801</v>
      </c>
      <c r="C1587" s="3">
        <v>1.2653036385426999</v>
      </c>
      <c r="D1587" s="3">
        <v>62264.506487938001</v>
      </c>
      <c r="E1587" s="1">
        <f t="shared" si="50"/>
        <v>0.55827503091832487</v>
      </c>
      <c r="F1587" s="1">
        <f t="shared" si="51"/>
        <v>38755.179983994196</v>
      </c>
    </row>
    <row r="1588" spans="1:6">
      <c r="A1588" s="3">
        <v>0.72818341107307705</v>
      </c>
      <c r="B1588" s="3">
        <v>18248.8913934763</v>
      </c>
      <c r="C1588" s="3">
        <v>1.2623147727077499</v>
      </c>
      <c r="D1588" s="3">
        <v>54149.915010466997</v>
      </c>
      <c r="E1588" s="1">
        <f t="shared" si="50"/>
        <v>0.5341313616346729</v>
      </c>
      <c r="F1588" s="1">
        <f t="shared" si="51"/>
        <v>35901.0236169907</v>
      </c>
    </row>
    <row r="1589" spans="1:6">
      <c r="A1589" s="3">
        <v>0.68589312371801203</v>
      </c>
      <c r="B1589" s="3">
        <v>23871.892949138601</v>
      </c>
      <c r="C1589" s="3">
        <v>1.21716103830669</v>
      </c>
      <c r="D1589" s="3">
        <v>61991.572328029397</v>
      </c>
      <c r="E1589" s="1">
        <f t="shared" si="50"/>
        <v>0.53126791458867795</v>
      </c>
      <c r="F1589" s="1">
        <f t="shared" si="51"/>
        <v>38119.679378890796</v>
      </c>
    </row>
    <row r="1590" spans="1:6">
      <c r="A1590" s="3">
        <v>0.69571524663058004</v>
      </c>
      <c r="B1590" s="3">
        <v>16423.641533258</v>
      </c>
      <c r="C1590" s="3">
        <v>1.21993229989528</v>
      </c>
      <c r="D1590" s="3">
        <v>53878.496474363797</v>
      </c>
      <c r="E1590" s="1">
        <f t="shared" si="50"/>
        <v>0.52421705326469992</v>
      </c>
      <c r="F1590" s="1">
        <f t="shared" si="51"/>
        <v>37454.854941105797</v>
      </c>
    </row>
    <row r="1591" spans="1:6">
      <c r="A1591" s="3">
        <v>0.69497748857374597</v>
      </c>
      <c r="B1591" s="3">
        <v>16239.741904095499</v>
      </c>
      <c r="C1591" s="3">
        <v>1.16984085207621</v>
      </c>
      <c r="D1591" s="3">
        <v>50760.548361336201</v>
      </c>
      <c r="E1591" s="1">
        <f t="shared" si="50"/>
        <v>0.47486336350246405</v>
      </c>
      <c r="F1591" s="1">
        <f t="shared" si="51"/>
        <v>34520.806457240702</v>
      </c>
    </row>
    <row r="1592" spans="1:6">
      <c r="A1592" s="3">
        <v>0.70877167793445595</v>
      </c>
      <c r="B1592" s="3">
        <v>19000.119934759499</v>
      </c>
      <c r="C1592" s="3">
        <v>1.2007851406794701</v>
      </c>
      <c r="D1592" s="3">
        <v>55798.341122094702</v>
      </c>
      <c r="E1592" s="1">
        <f t="shared" si="50"/>
        <v>0.49201346274501412</v>
      </c>
      <c r="F1592" s="1">
        <f t="shared" si="51"/>
        <v>36798.221187335206</v>
      </c>
    </row>
    <row r="1593" spans="1:6">
      <c r="A1593" s="3">
        <v>0.67737706061207004</v>
      </c>
      <c r="B1593" s="3">
        <v>22652.782709059102</v>
      </c>
      <c r="C1593" s="3">
        <v>1.2069325495098799</v>
      </c>
      <c r="D1593" s="3">
        <v>59922.607206232999</v>
      </c>
      <c r="E1593" s="1">
        <f t="shared" si="50"/>
        <v>0.5295554888978099</v>
      </c>
      <c r="F1593" s="1">
        <f t="shared" si="51"/>
        <v>37269.824497173897</v>
      </c>
    </row>
    <row r="1594" spans="1:6">
      <c r="A1594" s="3">
        <v>0.69750212204593698</v>
      </c>
      <c r="B1594" s="3">
        <v>20304.965335639201</v>
      </c>
      <c r="C1594" s="3">
        <v>1.25829446074607</v>
      </c>
      <c r="D1594" s="3">
        <v>59679.519172504697</v>
      </c>
      <c r="E1594" s="1">
        <f t="shared" si="50"/>
        <v>0.56079233870013301</v>
      </c>
      <c r="F1594" s="1">
        <f t="shared" si="51"/>
        <v>39374.553836865496</v>
      </c>
    </row>
    <row r="1595" spans="1:6">
      <c r="A1595" s="3">
        <v>0.69710757470467899</v>
      </c>
      <c r="B1595" s="3">
        <v>20376.040890439101</v>
      </c>
      <c r="C1595" s="3">
        <v>1.21440949269253</v>
      </c>
      <c r="D1595" s="3">
        <v>60197.689830513802</v>
      </c>
      <c r="E1595" s="1">
        <f t="shared" si="50"/>
        <v>0.51730191798785097</v>
      </c>
      <c r="F1595" s="1">
        <f t="shared" si="51"/>
        <v>39821.648940074701</v>
      </c>
    </row>
    <row r="1596" spans="1:6">
      <c r="A1596" s="3">
        <v>0.69945953837703501</v>
      </c>
      <c r="B1596" s="3">
        <v>19054.854581075</v>
      </c>
      <c r="C1596" s="3">
        <v>1.1886711336973399</v>
      </c>
      <c r="D1596" s="3">
        <v>54888.8647635245</v>
      </c>
      <c r="E1596" s="1">
        <f t="shared" si="50"/>
        <v>0.48921159532030489</v>
      </c>
      <c r="F1596" s="1">
        <f t="shared" si="51"/>
        <v>35834.0101824495</v>
      </c>
    </row>
    <row r="1597" spans="1:6">
      <c r="A1597" s="3">
        <v>0.72677510465824502</v>
      </c>
      <c r="B1597" s="3">
        <v>16736.103814588601</v>
      </c>
      <c r="C1597" s="3">
        <v>1.2937251224442201</v>
      </c>
      <c r="D1597" s="3">
        <v>54316.106190198203</v>
      </c>
      <c r="E1597" s="1">
        <f t="shared" si="50"/>
        <v>0.56695001778597509</v>
      </c>
      <c r="F1597" s="1">
        <f t="shared" si="51"/>
        <v>37580.002375609605</v>
      </c>
    </row>
    <row r="1598" spans="1:6">
      <c r="A1598" s="3">
        <v>0.73099370925516804</v>
      </c>
      <c r="B1598" s="3">
        <v>18274.650322957299</v>
      </c>
      <c r="C1598" s="3">
        <v>1.2655204480245701</v>
      </c>
      <c r="D1598" s="3">
        <v>52889.554528549103</v>
      </c>
      <c r="E1598" s="1">
        <f t="shared" si="50"/>
        <v>0.53452673876940204</v>
      </c>
      <c r="F1598" s="1">
        <f t="shared" si="51"/>
        <v>34614.904205591803</v>
      </c>
    </row>
    <row r="1599" spans="1:6">
      <c r="A1599" s="3">
        <v>0.73193267311143995</v>
      </c>
      <c r="B1599" s="3">
        <v>26574.786936226399</v>
      </c>
      <c r="C1599" s="3">
        <v>1.3118176993172099</v>
      </c>
      <c r="D1599" s="3">
        <v>63515.3480584594</v>
      </c>
      <c r="E1599" s="1">
        <f t="shared" si="50"/>
        <v>0.57988502620576998</v>
      </c>
      <c r="F1599" s="1">
        <f t="shared" si="51"/>
        <v>36940.561122233004</v>
      </c>
    </row>
    <row r="1600" spans="1:6">
      <c r="A1600" s="3">
        <v>0.67690766847102801</v>
      </c>
      <c r="B1600" s="3">
        <v>28334.215422571498</v>
      </c>
      <c r="C1600" s="3">
        <v>1.20572057932375</v>
      </c>
      <c r="D1600" s="3">
        <v>72388.582306009106</v>
      </c>
      <c r="E1600" s="1">
        <f t="shared" si="50"/>
        <v>0.52881291085272197</v>
      </c>
      <c r="F1600" s="1">
        <f t="shared" si="51"/>
        <v>44054.366883437608</v>
      </c>
    </row>
    <row r="1601" spans="1:6">
      <c r="A1601" s="3">
        <v>0.71785153650700095</v>
      </c>
      <c r="B1601" s="3">
        <v>22262.131779496802</v>
      </c>
      <c r="C1601" s="3">
        <v>1.24146119392522</v>
      </c>
      <c r="D1601" s="3">
        <v>59837.339470379899</v>
      </c>
      <c r="E1601" s="1">
        <f t="shared" si="50"/>
        <v>0.52360965741821908</v>
      </c>
      <c r="F1601" s="1">
        <f t="shared" si="51"/>
        <v>37575.207690883093</v>
      </c>
    </row>
    <row r="1602" spans="1:6">
      <c r="A1602" s="3">
        <v>0.70215335454635297</v>
      </c>
      <c r="B1602" s="3">
        <v>24671.856889578001</v>
      </c>
      <c r="C1602" s="3">
        <v>1.23886638781516</v>
      </c>
      <c r="D1602" s="3">
        <v>60466.877146778403</v>
      </c>
      <c r="E1602" s="1">
        <f t="shared" si="50"/>
        <v>0.53671303326880704</v>
      </c>
      <c r="F1602" s="1">
        <f t="shared" si="51"/>
        <v>35795.020257200405</v>
      </c>
    </row>
    <row r="1603" spans="1:6">
      <c r="A1603" s="3">
        <v>0.78637612598582096</v>
      </c>
      <c r="B1603" s="3">
        <v>18581.019976863601</v>
      </c>
      <c r="C1603" s="3">
        <v>1.3830206018400699</v>
      </c>
      <c r="D1603" s="3">
        <v>54752.818483051102</v>
      </c>
      <c r="E1603" s="1">
        <f t="shared" si="50"/>
        <v>0.59664447585424896</v>
      </c>
      <c r="F1603" s="1">
        <f t="shared" si="51"/>
        <v>36171.798506187501</v>
      </c>
    </row>
    <row r="1604" spans="1:6">
      <c r="A1604" s="3">
        <v>0.720297231250415</v>
      </c>
      <c r="B1604" s="3">
        <v>21818.671119324401</v>
      </c>
      <c r="C1604" s="3">
        <v>1.2073349160197999</v>
      </c>
      <c r="D1604" s="3">
        <v>61454.389960976099</v>
      </c>
      <c r="E1604" s="1">
        <f t="shared" ref="E1604:E1667" si="52">C1604-A1604</f>
        <v>0.48703768476938492</v>
      </c>
      <c r="F1604" s="1">
        <f t="shared" ref="F1604:F1667" si="53">D1604-B1604</f>
        <v>39635.718841651702</v>
      </c>
    </row>
    <row r="1605" spans="1:6">
      <c r="A1605" s="3">
        <v>0.71470572281707101</v>
      </c>
      <c r="B1605" s="3">
        <v>21336.771300908498</v>
      </c>
      <c r="C1605" s="3">
        <v>1.23013469756811</v>
      </c>
      <c r="D1605" s="3">
        <v>58934.452338238298</v>
      </c>
      <c r="E1605" s="1">
        <f t="shared" si="52"/>
        <v>0.51542897475103899</v>
      </c>
      <c r="F1605" s="1">
        <f t="shared" si="53"/>
        <v>37597.681037329799</v>
      </c>
    </row>
    <row r="1606" spans="1:6">
      <c r="A1606" s="3">
        <v>0.69911147697605502</v>
      </c>
      <c r="B1606" s="3">
        <v>20369.036995762999</v>
      </c>
      <c r="C1606" s="3">
        <v>1.2105489030529</v>
      </c>
      <c r="D1606" s="3">
        <v>60170.7697601045</v>
      </c>
      <c r="E1606" s="1">
        <f t="shared" si="52"/>
        <v>0.51143742607684495</v>
      </c>
      <c r="F1606" s="1">
        <f t="shared" si="53"/>
        <v>39801.732764341505</v>
      </c>
    </row>
    <row r="1607" spans="1:6">
      <c r="A1607" s="3">
        <v>0.72002195434731797</v>
      </c>
      <c r="B1607" s="3">
        <v>18433.704669508501</v>
      </c>
      <c r="C1607" s="3">
        <v>1.2191386215376501</v>
      </c>
      <c r="D1607" s="3">
        <v>55689.532729708197</v>
      </c>
      <c r="E1607" s="1">
        <f t="shared" si="52"/>
        <v>0.4991166671903321</v>
      </c>
      <c r="F1607" s="1">
        <f t="shared" si="53"/>
        <v>37255.828060199696</v>
      </c>
    </row>
    <row r="1608" spans="1:6">
      <c r="A1608" s="3">
        <v>0.67986818433113205</v>
      </c>
      <c r="B1608" s="3">
        <v>15287.678545815899</v>
      </c>
      <c r="C1608" s="3">
        <v>1.1991286973145101</v>
      </c>
      <c r="D1608" s="3">
        <v>49892.4230155154</v>
      </c>
      <c r="E1608" s="1">
        <f t="shared" si="52"/>
        <v>0.51926051298337805</v>
      </c>
      <c r="F1608" s="1">
        <f t="shared" si="53"/>
        <v>34604.744469699501</v>
      </c>
    </row>
    <row r="1609" spans="1:6">
      <c r="A1609" s="3">
        <v>0.67879861752760995</v>
      </c>
      <c r="B1609" s="3">
        <v>16927.543561245999</v>
      </c>
      <c r="C1609" s="3">
        <v>1.13094558543181</v>
      </c>
      <c r="D1609" s="3">
        <v>53918.9420123823</v>
      </c>
      <c r="E1609" s="1">
        <f t="shared" si="52"/>
        <v>0.45214696790420006</v>
      </c>
      <c r="F1609" s="1">
        <f t="shared" si="53"/>
        <v>36991.398451136301</v>
      </c>
    </row>
    <row r="1610" spans="1:6">
      <c r="A1610" s="3">
        <v>0.66980883274491698</v>
      </c>
      <c r="B1610" s="3">
        <v>19878.896145320501</v>
      </c>
      <c r="C1610" s="3">
        <v>1.16622590217176</v>
      </c>
      <c r="D1610" s="3">
        <v>58472.468841091897</v>
      </c>
      <c r="E1610" s="1">
        <f t="shared" si="52"/>
        <v>0.49641706942684305</v>
      </c>
      <c r="F1610" s="1">
        <f t="shared" si="53"/>
        <v>38593.572695771392</v>
      </c>
    </row>
    <row r="1611" spans="1:6">
      <c r="A1611" s="3">
        <v>0.67798051600778297</v>
      </c>
      <c r="B1611" s="3">
        <v>19681.714356506502</v>
      </c>
      <c r="C1611" s="3">
        <v>1.1722696858634201</v>
      </c>
      <c r="D1611" s="3">
        <v>57249.946186484201</v>
      </c>
      <c r="E1611" s="1">
        <f t="shared" si="52"/>
        <v>0.49428916985563709</v>
      </c>
      <c r="F1611" s="1">
        <f t="shared" si="53"/>
        <v>37568.231829977696</v>
      </c>
    </row>
    <row r="1612" spans="1:6">
      <c r="A1612" s="3">
        <v>0.73605779588951203</v>
      </c>
      <c r="B1612" s="3">
        <v>18603.922355478</v>
      </c>
      <c r="C1612" s="3">
        <v>1.2878195114033599</v>
      </c>
      <c r="D1612" s="3">
        <v>57306.104367616899</v>
      </c>
      <c r="E1612" s="1">
        <f t="shared" si="52"/>
        <v>0.55176171551384789</v>
      </c>
      <c r="F1612" s="1">
        <f t="shared" si="53"/>
        <v>38702.182012138903</v>
      </c>
    </row>
    <row r="1613" spans="1:6">
      <c r="A1613" s="3">
        <v>0.71200365219055395</v>
      </c>
      <c r="B1613" s="3">
        <v>17347.102618378402</v>
      </c>
      <c r="C1613" s="3">
        <v>1.2389322493127399</v>
      </c>
      <c r="D1613" s="3">
        <v>54011.479279826497</v>
      </c>
      <c r="E1613" s="1">
        <f t="shared" si="52"/>
        <v>0.52692859712218598</v>
      </c>
      <c r="F1613" s="1">
        <f t="shared" si="53"/>
        <v>36664.376661448099</v>
      </c>
    </row>
    <row r="1614" spans="1:6">
      <c r="A1614" s="3">
        <v>0.72000698824594001</v>
      </c>
      <c r="B1614" s="3">
        <v>22307.6164599322</v>
      </c>
      <c r="C1614" s="3">
        <v>1.2661132128300201</v>
      </c>
      <c r="D1614" s="3">
        <v>59287.123879104598</v>
      </c>
      <c r="E1614" s="1">
        <f t="shared" si="52"/>
        <v>0.54610622458408009</v>
      </c>
      <c r="F1614" s="1">
        <f t="shared" si="53"/>
        <v>36979.507419172398</v>
      </c>
    </row>
    <row r="1615" spans="1:6">
      <c r="A1615" s="3">
        <v>0.73920021928068802</v>
      </c>
      <c r="B1615" s="3">
        <v>19211.531480076199</v>
      </c>
      <c r="C1615" s="3">
        <v>1.2759246707351399</v>
      </c>
      <c r="D1615" s="3">
        <v>56788.289792387797</v>
      </c>
      <c r="E1615" s="1">
        <f t="shared" si="52"/>
        <v>0.53672445145445191</v>
      </c>
      <c r="F1615" s="1">
        <f t="shared" si="53"/>
        <v>37576.758312311598</v>
      </c>
    </row>
    <row r="1616" spans="1:6">
      <c r="A1616" s="3">
        <v>0.73138699720205402</v>
      </c>
      <c r="B1616" s="3">
        <v>20747.523420286001</v>
      </c>
      <c r="C1616" s="3">
        <v>1.28279601098038</v>
      </c>
      <c r="D1616" s="3">
        <v>60590.072009381103</v>
      </c>
      <c r="E1616" s="1">
        <f t="shared" si="52"/>
        <v>0.55140901377832596</v>
      </c>
      <c r="F1616" s="1">
        <f t="shared" si="53"/>
        <v>39842.548589095102</v>
      </c>
    </row>
    <row r="1617" spans="1:6">
      <c r="A1617" s="3">
        <v>0.68715877941172099</v>
      </c>
      <c r="B1617" s="3">
        <v>20471.816639199398</v>
      </c>
      <c r="C1617" s="3">
        <v>1.2189448635850599</v>
      </c>
      <c r="D1617" s="3">
        <v>59852.840964311501</v>
      </c>
      <c r="E1617" s="1">
        <f t="shared" si="52"/>
        <v>0.53178608417333895</v>
      </c>
      <c r="F1617" s="1">
        <f t="shared" si="53"/>
        <v>39381.024325112099</v>
      </c>
    </row>
    <row r="1618" spans="1:6">
      <c r="A1618" s="3">
        <v>0.67943085441088902</v>
      </c>
      <c r="B1618" s="3">
        <v>24787.045274917298</v>
      </c>
      <c r="C1618" s="3">
        <v>1.2033573567459099</v>
      </c>
      <c r="D1618" s="3">
        <v>63061.502465268597</v>
      </c>
      <c r="E1618" s="1">
        <f t="shared" si="52"/>
        <v>0.52392650233502092</v>
      </c>
      <c r="F1618" s="1">
        <f t="shared" si="53"/>
        <v>38274.457190351299</v>
      </c>
    </row>
    <row r="1619" spans="1:6">
      <c r="A1619" s="3">
        <v>0.69973809687614197</v>
      </c>
      <c r="B1619" s="3">
        <v>17239.998981828601</v>
      </c>
      <c r="C1619" s="3">
        <v>1.20997926019427</v>
      </c>
      <c r="D1619" s="3">
        <v>54345.882309741399</v>
      </c>
      <c r="E1619" s="1">
        <f t="shared" si="52"/>
        <v>0.51024116331812808</v>
      </c>
      <c r="F1619" s="1">
        <f t="shared" si="53"/>
        <v>37105.883327912801</v>
      </c>
    </row>
    <row r="1620" spans="1:6">
      <c r="A1620" s="3">
        <v>0.65288476740601897</v>
      </c>
      <c r="B1620" s="3">
        <v>16092.685270349</v>
      </c>
      <c r="C1620" s="3">
        <v>1.1355620034898399</v>
      </c>
      <c r="D1620" s="3">
        <v>52873.043786745002</v>
      </c>
      <c r="E1620" s="1">
        <f t="shared" si="52"/>
        <v>0.48267723608382096</v>
      </c>
      <c r="F1620" s="1">
        <f t="shared" si="53"/>
        <v>36780.358516396002</v>
      </c>
    </row>
    <row r="1621" spans="1:6">
      <c r="A1621" s="3">
        <v>0.70089176271732001</v>
      </c>
      <c r="B1621" s="3">
        <v>22826.0331945658</v>
      </c>
      <c r="C1621" s="3">
        <v>1.2262794428788699</v>
      </c>
      <c r="D1621" s="3">
        <v>61935.818138599803</v>
      </c>
      <c r="E1621" s="1">
        <f t="shared" si="52"/>
        <v>0.52538768016154991</v>
      </c>
      <c r="F1621" s="1">
        <f t="shared" si="53"/>
        <v>39109.784944034007</v>
      </c>
    </row>
    <row r="1622" spans="1:6">
      <c r="A1622" s="3">
        <v>0.678758071031903</v>
      </c>
      <c r="B1622" s="3">
        <v>20050.456433136598</v>
      </c>
      <c r="C1622" s="3">
        <v>1.13940068920603</v>
      </c>
      <c r="D1622" s="3">
        <v>54992.071313642897</v>
      </c>
      <c r="E1622" s="1">
        <f t="shared" si="52"/>
        <v>0.46064261817412699</v>
      </c>
      <c r="F1622" s="1">
        <f t="shared" si="53"/>
        <v>34941.614880506299</v>
      </c>
    </row>
    <row r="1623" spans="1:6">
      <c r="A1623" s="3">
        <v>0.76890455015850301</v>
      </c>
      <c r="B1623" s="3">
        <v>19589.573843923299</v>
      </c>
      <c r="C1623" s="3">
        <v>1.3517842127103901</v>
      </c>
      <c r="D1623" s="3">
        <v>56038.074821517097</v>
      </c>
      <c r="E1623" s="1">
        <f t="shared" si="52"/>
        <v>0.58287966255188706</v>
      </c>
      <c r="F1623" s="1">
        <f t="shared" si="53"/>
        <v>36448.500977593794</v>
      </c>
    </row>
    <row r="1624" spans="1:6">
      <c r="A1624" s="3">
        <v>0.720792587483856</v>
      </c>
      <c r="B1624" s="3">
        <v>20870.774410542301</v>
      </c>
      <c r="C1624" s="3">
        <v>1.2148219003899201</v>
      </c>
      <c r="D1624" s="3">
        <v>56312.342000467797</v>
      </c>
      <c r="E1624" s="1">
        <f t="shared" si="52"/>
        <v>0.49402931290606411</v>
      </c>
      <c r="F1624" s="1">
        <f t="shared" si="53"/>
        <v>35441.5675899255</v>
      </c>
    </row>
    <row r="1625" spans="1:6">
      <c r="A1625" s="3">
        <v>0.69437184231641103</v>
      </c>
      <c r="B1625" s="3">
        <v>20722.105970967699</v>
      </c>
      <c r="C1625" s="3">
        <v>1.2231691739082899</v>
      </c>
      <c r="D1625" s="3">
        <v>58584.713745494897</v>
      </c>
      <c r="E1625" s="1">
        <f t="shared" si="52"/>
        <v>0.52879733159187892</v>
      </c>
      <c r="F1625" s="1">
        <f t="shared" si="53"/>
        <v>37862.607774527198</v>
      </c>
    </row>
    <row r="1626" spans="1:6">
      <c r="A1626" s="3">
        <v>0.63595171511720205</v>
      </c>
      <c r="B1626" s="3">
        <v>16410.123554175101</v>
      </c>
      <c r="C1626" s="3">
        <v>1.08432762181798</v>
      </c>
      <c r="D1626" s="3">
        <v>54106.324927266302</v>
      </c>
      <c r="E1626" s="1">
        <f t="shared" si="52"/>
        <v>0.44837590670077798</v>
      </c>
      <c r="F1626" s="1">
        <f t="shared" si="53"/>
        <v>37696.2013730912</v>
      </c>
    </row>
    <row r="1627" spans="1:6">
      <c r="A1627" s="3">
        <v>0.75074386361240297</v>
      </c>
      <c r="B1627" s="3">
        <v>19952.449422834299</v>
      </c>
      <c r="C1627" s="3">
        <v>1.3352790904110201</v>
      </c>
      <c r="D1627" s="3">
        <v>57179.9020004755</v>
      </c>
      <c r="E1627" s="1">
        <f t="shared" si="52"/>
        <v>0.58453522679861714</v>
      </c>
      <c r="F1627" s="1">
        <f t="shared" si="53"/>
        <v>37227.452577641205</v>
      </c>
    </row>
    <row r="1628" spans="1:6">
      <c r="A1628" s="3">
        <v>0.75285471582058205</v>
      </c>
      <c r="B1628" s="3">
        <v>22587.681671656599</v>
      </c>
      <c r="C1628" s="3">
        <v>1.2901938870315099</v>
      </c>
      <c r="D1628" s="3">
        <v>62067.712117659998</v>
      </c>
      <c r="E1628" s="1">
        <f t="shared" si="52"/>
        <v>0.53733917121092789</v>
      </c>
      <c r="F1628" s="1">
        <f t="shared" si="53"/>
        <v>39480.030446003395</v>
      </c>
    </row>
    <row r="1629" spans="1:6">
      <c r="A1629" s="3">
        <v>0.72702362014425703</v>
      </c>
      <c r="B1629" s="3">
        <v>18841.185392623702</v>
      </c>
      <c r="C1629" s="3">
        <v>1.3109014450324701</v>
      </c>
      <c r="D1629" s="3">
        <v>57977.618984181703</v>
      </c>
      <c r="E1629" s="1">
        <f t="shared" si="52"/>
        <v>0.58387782488821305</v>
      </c>
      <c r="F1629" s="1">
        <f t="shared" si="53"/>
        <v>39136.433591558001</v>
      </c>
    </row>
    <row r="1630" spans="1:6">
      <c r="A1630" s="3">
        <v>0.74997181276482205</v>
      </c>
      <c r="B1630" s="3">
        <v>21262.0167596561</v>
      </c>
      <c r="C1630" s="3">
        <v>1.3087531398355401</v>
      </c>
      <c r="D1630" s="3">
        <v>58081.7685801525</v>
      </c>
      <c r="E1630" s="1">
        <f t="shared" si="52"/>
        <v>0.55878132707071804</v>
      </c>
      <c r="F1630" s="1">
        <f t="shared" si="53"/>
        <v>36819.7518204964</v>
      </c>
    </row>
    <row r="1631" spans="1:6">
      <c r="A1631" s="3">
        <v>0.72500752175706895</v>
      </c>
      <c r="B1631" s="3">
        <v>18830.5383457918</v>
      </c>
      <c r="C1631" s="3">
        <v>1.2736868700725299</v>
      </c>
      <c r="D1631" s="3">
        <v>55898.069698629697</v>
      </c>
      <c r="E1631" s="1">
        <f t="shared" si="52"/>
        <v>0.54867934831546095</v>
      </c>
      <c r="F1631" s="1">
        <f t="shared" si="53"/>
        <v>37067.531352837897</v>
      </c>
    </row>
    <row r="1632" spans="1:6">
      <c r="A1632" s="3">
        <v>0.733124751684465</v>
      </c>
      <c r="B1632" s="3">
        <v>13899.4056105526</v>
      </c>
      <c r="C1632" s="3">
        <v>1.25875455590107</v>
      </c>
      <c r="D1632" s="3">
        <v>50755.183396762397</v>
      </c>
      <c r="E1632" s="1">
        <f t="shared" si="52"/>
        <v>0.52562980421660499</v>
      </c>
      <c r="F1632" s="1">
        <f t="shared" si="53"/>
        <v>36855.777786209801</v>
      </c>
    </row>
    <row r="1633" spans="1:6">
      <c r="A1633" s="3">
        <v>0.68823118225027302</v>
      </c>
      <c r="B1633" s="3">
        <v>22055.2712492176</v>
      </c>
      <c r="C1633" s="3">
        <v>1.2077903335381199</v>
      </c>
      <c r="D1633" s="3">
        <v>58909.8140297106</v>
      </c>
      <c r="E1633" s="1">
        <f t="shared" si="52"/>
        <v>0.51955915128784691</v>
      </c>
      <c r="F1633" s="1">
        <f t="shared" si="53"/>
        <v>36854.542780493</v>
      </c>
    </row>
    <row r="1634" spans="1:6">
      <c r="A1634" s="3">
        <v>0.72231004851229297</v>
      </c>
      <c r="B1634" s="3">
        <v>19166.024651486401</v>
      </c>
      <c r="C1634" s="3">
        <v>1.2435868380122099</v>
      </c>
      <c r="D1634" s="3">
        <v>56584.422327801803</v>
      </c>
      <c r="E1634" s="1">
        <f t="shared" si="52"/>
        <v>0.52127678949991696</v>
      </c>
      <c r="F1634" s="1">
        <f t="shared" si="53"/>
        <v>37418.397676315406</v>
      </c>
    </row>
    <row r="1635" spans="1:6">
      <c r="A1635" s="3">
        <v>0.69192674938876098</v>
      </c>
      <c r="B1635" s="3">
        <v>18839.830010595801</v>
      </c>
      <c r="C1635" s="3">
        <v>1.20529791579653</v>
      </c>
      <c r="D1635" s="3">
        <v>55792.091077465302</v>
      </c>
      <c r="E1635" s="1">
        <f t="shared" si="52"/>
        <v>0.51337116640776903</v>
      </c>
      <c r="F1635" s="1">
        <f t="shared" si="53"/>
        <v>36952.261066869498</v>
      </c>
    </row>
    <row r="1636" spans="1:6">
      <c r="A1636" s="3">
        <v>0.69539585548980498</v>
      </c>
      <c r="B1636" s="3">
        <v>15397.298047594701</v>
      </c>
      <c r="C1636" s="3">
        <v>1.1819537622326901</v>
      </c>
      <c r="D1636" s="3">
        <v>51207.195223516399</v>
      </c>
      <c r="E1636" s="1">
        <f t="shared" si="52"/>
        <v>0.48655790674288513</v>
      </c>
      <c r="F1636" s="1">
        <f t="shared" si="53"/>
        <v>35809.897175921695</v>
      </c>
    </row>
    <row r="1637" spans="1:6">
      <c r="A1637" s="3">
        <v>0.68177977290220104</v>
      </c>
      <c r="B1637" s="3">
        <v>16117.762149968101</v>
      </c>
      <c r="C1637" s="3">
        <v>1.1824186868842299</v>
      </c>
      <c r="D1637" s="3">
        <v>50941.7145393182</v>
      </c>
      <c r="E1637" s="1">
        <f t="shared" si="52"/>
        <v>0.50063891398202887</v>
      </c>
      <c r="F1637" s="1">
        <f t="shared" si="53"/>
        <v>34823.952389350103</v>
      </c>
    </row>
    <row r="1638" spans="1:6">
      <c r="A1638" s="3">
        <v>0.71924698656355701</v>
      </c>
      <c r="B1638" s="3">
        <v>14594.904680584201</v>
      </c>
      <c r="C1638" s="3">
        <v>1.17977804348177</v>
      </c>
      <c r="D1638" s="3">
        <v>48770.157792298101</v>
      </c>
      <c r="E1638" s="1">
        <f t="shared" si="52"/>
        <v>0.46053105691821294</v>
      </c>
      <c r="F1638" s="1">
        <f t="shared" si="53"/>
        <v>34175.253111713901</v>
      </c>
    </row>
    <row r="1639" spans="1:6">
      <c r="A1639" s="3">
        <v>0.70392734377017097</v>
      </c>
      <c r="B1639" s="3">
        <v>23483.8509684253</v>
      </c>
      <c r="C1639" s="3">
        <v>1.26626015576163</v>
      </c>
      <c r="D1639" s="3">
        <v>63699.549135135298</v>
      </c>
      <c r="E1639" s="1">
        <f t="shared" si="52"/>
        <v>0.56233281199145901</v>
      </c>
      <c r="F1639" s="1">
        <f t="shared" si="53"/>
        <v>40215.698166709997</v>
      </c>
    </row>
    <row r="1640" spans="1:6">
      <c r="A1640" s="3">
        <v>0.74031513082391298</v>
      </c>
      <c r="B1640" s="3">
        <v>22269.853302811302</v>
      </c>
      <c r="C1640" s="3">
        <v>1.2794791420544001</v>
      </c>
      <c r="D1640" s="3">
        <v>59648.566451590297</v>
      </c>
      <c r="E1640" s="1">
        <f t="shared" si="52"/>
        <v>0.53916401123048707</v>
      </c>
      <c r="F1640" s="1">
        <f t="shared" si="53"/>
        <v>37378.713148778996</v>
      </c>
    </row>
    <row r="1641" spans="1:6">
      <c r="A1641" s="3">
        <v>0.71138032506552795</v>
      </c>
      <c r="B1641" s="3">
        <v>17577.708163253199</v>
      </c>
      <c r="C1641" s="3">
        <v>1.2445212185024701</v>
      </c>
      <c r="D1641" s="3">
        <v>54472.347965786903</v>
      </c>
      <c r="E1641" s="1">
        <f t="shared" si="52"/>
        <v>0.53314089343694215</v>
      </c>
      <c r="F1641" s="1">
        <f t="shared" si="53"/>
        <v>36894.639802533704</v>
      </c>
    </row>
    <row r="1642" spans="1:6">
      <c r="A1642" s="3">
        <v>0.71787737942018903</v>
      </c>
      <c r="B1642" s="3">
        <v>21214.812454621399</v>
      </c>
      <c r="C1642" s="3">
        <v>1.2628020280566501</v>
      </c>
      <c r="D1642" s="3">
        <v>59009.970413095201</v>
      </c>
      <c r="E1642" s="1">
        <f t="shared" si="52"/>
        <v>0.54492464863646106</v>
      </c>
      <c r="F1642" s="1">
        <f t="shared" si="53"/>
        <v>37795.157958473807</v>
      </c>
    </row>
    <row r="1643" spans="1:6">
      <c r="A1643" s="3">
        <v>0.73864211818134995</v>
      </c>
      <c r="B1643" s="3">
        <v>20506.438245966699</v>
      </c>
      <c r="C1643" s="3">
        <v>1.27557370230246</v>
      </c>
      <c r="D1643" s="3">
        <v>58463.6779270564</v>
      </c>
      <c r="E1643" s="1">
        <f t="shared" si="52"/>
        <v>0.53693158412111008</v>
      </c>
      <c r="F1643" s="1">
        <f t="shared" si="53"/>
        <v>37957.239681089704</v>
      </c>
    </row>
    <row r="1644" spans="1:6">
      <c r="A1644" s="3">
        <v>0.68708079291270296</v>
      </c>
      <c r="B1644" s="3">
        <v>14510.351990482</v>
      </c>
      <c r="C1644" s="3">
        <v>1.16807624635559</v>
      </c>
      <c r="D1644" s="3">
        <v>49334.657252496101</v>
      </c>
      <c r="E1644" s="1">
        <f t="shared" si="52"/>
        <v>0.48099545344288708</v>
      </c>
      <c r="F1644" s="1">
        <f t="shared" si="53"/>
        <v>34824.305262014102</v>
      </c>
    </row>
    <row r="1645" spans="1:6">
      <c r="A1645" s="3">
        <v>0.71566327133461705</v>
      </c>
      <c r="B1645" s="3">
        <v>20982.226944791299</v>
      </c>
      <c r="C1645" s="3">
        <v>1.24376458812742</v>
      </c>
      <c r="D1645" s="3">
        <v>60201.618065626099</v>
      </c>
      <c r="E1645" s="1">
        <f t="shared" si="52"/>
        <v>0.52810131679280292</v>
      </c>
      <c r="F1645" s="1">
        <f t="shared" si="53"/>
        <v>39219.3911208348</v>
      </c>
    </row>
    <row r="1646" spans="1:6">
      <c r="A1646" s="3">
        <v>0.69585201389108797</v>
      </c>
      <c r="B1646" s="3">
        <v>19226.691522174198</v>
      </c>
      <c r="C1646" s="3">
        <v>1.21936633994313</v>
      </c>
      <c r="D1646" s="3">
        <v>54662.638377292998</v>
      </c>
      <c r="E1646" s="1">
        <f t="shared" si="52"/>
        <v>0.52351432605204207</v>
      </c>
      <c r="F1646" s="1">
        <f t="shared" si="53"/>
        <v>35435.946855118804</v>
      </c>
    </row>
    <row r="1647" spans="1:6">
      <c r="A1647" s="3">
        <v>0.69769010722032099</v>
      </c>
      <c r="B1647" s="3">
        <v>16092.605400771699</v>
      </c>
      <c r="C1647" s="3">
        <v>1.2140174592372599</v>
      </c>
      <c r="D1647" s="3">
        <v>52201.304688468001</v>
      </c>
      <c r="E1647" s="1">
        <f t="shared" si="52"/>
        <v>0.51632735201693891</v>
      </c>
      <c r="F1647" s="1">
        <f t="shared" si="53"/>
        <v>36108.699287696305</v>
      </c>
    </row>
    <row r="1648" spans="1:6">
      <c r="A1648" s="3">
        <v>0.72015425805739697</v>
      </c>
      <c r="B1648" s="3">
        <v>17091.889199156602</v>
      </c>
      <c r="C1648" s="3">
        <v>1.2450176159041899</v>
      </c>
      <c r="D1648" s="3">
        <v>52077.8094894444</v>
      </c>
      <c r="E1648" s="1">
        <f t="shared" si="52"/>
        <v>0.52486335784679294</v>
      </c>
      <c r="F1648" s="1">
        <f t="shared" si="53"/>
        <v>34985.920290287802</v>
      </c>
    </row>
    <row r="1649" spans="1:6">
      <c r="A1649" s="3">
        <v>0.69901496553537501</v>
      </c>
      <c r="B1649" s="3">
        <v>18847.121123964102</v>
      </c>
      <c r="C1649" s="3">
        <v>1.20950484909639</v>
      </c>
      <c r="D1649" s="3">
        <v>54085.345980416103</v>
      </c>
      <c r="E1649" s="1">
        <f t="shared" si="52"/>
        <v>0.51048988356101499</v>
      </c>
      <c r="F1649" s="1">
        <f t="shared" si="53"/>
        <v>35238.224856451998</v>
      </c>
    </row>
    <row r="1650" spans="1:6">
      <c r="A1650" s="3">
        <v>0.73953718570931704</v>
      </c>
      <c r="B1650" s="3">
        <v>18961.646464969399</v>
      </c>
      <c r="C1650" s="3">
        <v>1.2542184170759201</v>
      </c>
      <c r="D1650" s="3">
        <v>56023.678762818097</v>
      </c>
      <c r="E1650" s="1">
        <f t="shared" si="52"/>
        <v>0.51468123136660304</v>
      </c>
      <c r="F1650" s="1">
        <f t="shared" si="53"/>
        <v>37062.032297848695</v>
      </c>
    </row>
    <row r="1651" spans="1:6">
      <c r="A1651" s="3">
        <v>0.64547092499133396</v>
      </c>
      <c r="B1651" s="3">
        <v>17874.137694745299</v>
      </c>
      <c r="C1651" s="3">
        <v>1.1115672933760701</v>
      </c>
      <c r="D1651" s="3">
        <v>55678.128849802903</v>
      </c>
      <c r="E1651" s="1">
        <f t="shared" si="52"/>
        <v>0.46609636838473611</v>
      </c>
      <c r="F1651" s="1">
        <f t="shared" si="53"/>
        <v>37803.991155057607</v>
      </c>
    </row>
    <row r="1652" spans="1:6">
      <c r="A1652" s="3">
        <v>0.76479253305800499</v>
      </c>
      <c r="B1652" s="3">
        <v>17484.0905908397</v>
      </c>
      <c r="C1652" s="3">
        <v>1.32394723986814</v>
      </c>
      <c r="D1652" s="3">
        <v>54469.988917066403</v>
      </c>
      <c r="E1652" s="1">
        <f t="shared" si="52"/>
        <v>0.55915470681013502</v>
      </c>
      <c r="F1652" s="1">
        <f t="shared" si="53"/>
        <v>36985.898326226699</v>
      </c>
    </row>
    <row r="1653" spans="1:6">
      <c r="A1653" s="3">
        <v>0.68008581101914301</v>
      </c>
      <c r="B1653" s="3">
        <v>18908.735943422598</v>
      </c>
      <c r="C1653" s="3">
        <v>1.17210881001425</v>
      </c>
      <c r="D1653" s="3">
        <v>55618.506375232799</v>
      </c>
      <c r="E1653" s="1">
        <f t="shared" si="52"/>
        <v>0.49202299899510704</v>
      </c>
      <c r="F1653" s="1">
        <f t="shared" si="53"/>
        <v>36709.770431810204</v>
      </c>
    </row>
    <row r="1654" spans="1:6">
      <c r="A1654" s="3">
        <v>0.73684049062082602</v>
      </c>
      <c r="B1654" s="3">
        <v>19252.239588339198</v>
      </c>
      <c r="C1654" s="3">
        <v>1.2930585396543901</v>
      </c>
      <c r="D1654" s="3">
        <v>57605.995646636104</v>
      </c>
      <c r="E1654" s="1">
        <f t="shared" si="52"/>
        <v>0.55621804903356409</v>
      </c>
      <c r="F1654" s="1">
        <f t="shared" si="53"/>
        <v>38353.756058296902</v>
      </c>
    </row>
    <row r="1655" spans="1:6">
      <c r="A1655" s="3">
        <v>0.66699320299494802</v>
      </c>
      <c r="B1655" s="3">
        <v>15694.1917885812</v>
      </c>
      <c r="C1655" s="3">
        <v>1.1909895794001799</v>
      </c>
      <c r="D1655" s="3">
        <v>53806.818877757301</v>
      </c>
      <c r="E1655" s="1">
        <f t="shared" si="52"/>
        <v>0.52399637640523189</v>
      </c>
      <c r="F1655" s="1">
        <f t="shared" si="53"/>
        <v>38112.627089176101</v>
      </c>
    </row>
    <row r="1656" spans="1:6">
      <c r="A1656" s="3">
        <v>0.75312367523485702</v>
      </c>
      <c r="B1656" s="3">
        <v>16057.803048801499</v>
      </c>
      <c r="C1656" s="3">
        <v>1.26827151933115</v>
      </c>
      <c r="D1656" s="3">
        <v>51035.145534560703</v>
      </c>
      <c r="E1656" s="1">
        <f t="shared" si="52"/>
        <v>0.51514784409629299</v>
      </c>
      <c r="F1656" s="1">
        <f t="shared" si="53"/>
        <v>34977.342485759204</v>
      </c>
    </row>
    <row r="1657" spans="1:6">
      <c r="A1657" s="3">
        <v>0.70689556500147799</v>
      </c>
      <c r="B1657" s="3">
        <v>20562.2260319056</v>
      </c>
      <c r="C1657" s="3">
        <v>1.2364069271157601</v>
      </c>
      <c r="D1657" s="3">
        <v>56692.916119374</v>
      </c>
      <c r="E1657" s="1">
        <f t="shared" si="52"/>
        <v>0.52951136211428207</v>
      </c>
      <c r="F1657" s="1">
        <f t="shared" si="53"/>
        <v>36130.6900874684</v>
      </c>
    </row>
    <row r="1658" spans="1:6">
      <c r="A1658" s="3">
        <v>0.73420268785043796</v>
      </c>
      <c r="B1658" s="3">
        <v>25800.5069364519</v>
      </c>
      <c r="C1658" s="3">
        <v>1.27989069711652</v>
      </c>
      <c r="D1658" s="3">
        <v>65029.644010180098</v>
      </c>
      <c r="E1658" s="1">
        <f t="shared" si="52"/>
        <v>0.54568800926608207</v>
      </c>
      <c r="F1658" s="1">
        <f t="shared" si="53"/>
        <v>39229.137073728198</v>
      </c>
    </row>
    <row r="1659" spans="1:6">
      <c r="A1659" s="3">
        <v>0.70153988422365299</v>
      </c>
      <c r="B1659" s="3">
        <v>20343.564381857901</v>
      </c>
      <c r="C1659" s="3">
        <v>1.1963593922872799</v>
      </c>
      <c r="D1659" s="3">
        <v>56652.045355278897</v>
      </c>
      <c r="E1659" s="1">
        <f t="shared" si="52"/>
        <v>0.49481950806362696</v>
      </c>
      <c r="F1659" s="1">
        <f t="shared" si="53"/>
        <v>36308.480973420999</v>
      </c>
    </row>
    <row r="1660" spans="1:6">
      <c r="A1660" s="3">
        <v>0.70390716999678904</v>
      </c>
      <c r="B1660" s="3">
        <v>19241.107177773501</v>
      </c>
      <c r="C1660" s="3">
        <v>1.25163403267489</v>
      </c>
      <c r="D1660" s="3">
        <v>57648.124541156598</v>
      </c>
      <c r="E1660" s="1">
        <f t="shared" si="52"/>
        <v>0.547726862678101</v>
      </c>
      <c r="F1660" s="1">
        <f t="shared" si="53"/>
        <v>38407.0173633831</v>
      </c>
    </row>
    <row r="1661" spans="1:6">
      <c r="A1661" s="3">
        <v>0.69699106841926595</v>
      </c>
      <c r="B1661" s="3">
        <v>20585.7089831175</v>
      </c>
      <c r="C1661" s="3">
        <v>1.2129487621761299</v>
      </c>
      <c r="D1661" s="3">
        <v>55414.221319972101</v>
      </c>
      <c r="E1661" s="1">
        <f t="shared" si="52"/>
        <v>0.51595769375686396</v>
      </c>
      <c r="F1661" s="1">
        <f t="shared" si="53"/>
        <v>34828.512336854605</v>
      </c>
    </row>
    <row r="1662" spans="1:6">
      <c r="A1662" s="3">
        <v>0.70465029551048397</v>
      </c>
      <c r="B1662" s="3">
        <v>14886.1106892066</v>
      </c>
      <c r="C1662" s="3">
        <v>1.1987295966003</v>
      </c>
      <c r="D1662" s="3">
        <v>49338.020339925803</v>
      </c>
      <c r="E1662" s="1">
        <f t="shared" si="52"/>
        <v>0.49407930108981601</v>
      </c>
      <c r="F1662" s="1">
        <f t="shared" si="53"/>
        <v>34451.909650719201</v>
      </c>
    </row>
    <row r="1663" spans="1:6">
      <c r="A1663" s="3">
        <v>0.74262312785831996</v>
      </c>
      <c r="B1663" s="3">
        <v>16099.701943113399</v>
      </c>
      <c r="C1663" s="3">
        <v>1.28173270532531</v>
      </c>
      <c r="D1663" s="3">
        <v>50970.907522975998</v>
      </c>
      <c r="E1663" s="1">
        <f t="shared" si="52"/>
        <v>0.53910957746699006</v>
      </c>
      <c r="F1663" s="1">
        <f t="shared" si="53"/>
        <v>34871.205579862595</v>
      </c>
    </row>
    <row r="1664" spans="1:6">
      <c r="A1664" s="3">
        <v>0.68756624005822997</v>
      </c>
      <c r="B1664" s="3">
        <v>23492.9570374492</v>
      </c>
      <c r="C1664" s="3">
        <v>1.21669597802322</v>
      </c>
      <c r="D1664" s="3">
        <v>61016.7783983177</v>
      </c>
      <c r="E1664" s="1">
        <f t="shared" si="52"/>
        <v>0.52912973796499008</v>
      </c>
      <c r="F1664" s="1">
        <f t="shared" si="53"/>
        <v>37523.821360868504</v>
      </c>
    </row>
    <row r="1665" spans="1:6">
      <c r="A1665" s="3">
        <v>0.66349185477110095</v>
      </c>
      <c r="B1665" s="3">
        <v>19225.841023821798</v>
      </c>
      <c r="C1665" s="3">
        <v>1.1352442490029899</v>
      </c>
      <c r="D1665" s="3">
        <v>59093.3654327529</v>
      </c>
      <c r="E1665" s="1">
        <f t="shared" si="52"/>
        <v>0.47175239423188897</v>
      </c>
      <c r="F1665" s="1">
        <f t="shared" si="53"/>
        <v>39867.524408931102</v>
      </c>
    </row>
    <row r="1666" spans="1:6">
      <c r="A1666" s="3">
        <v>0.71220107913869002</v>
      </c>
      <c r="B1666" s="3">
        <v>21175.563863029802</v>
      </c>
      <c r="C1666" s="3">
        <v>1.23858887688195</v>
      </c>
      <c r="D1666" s="3">
        <v>58856.870655960804</v>
      </c>
      <c r="E1666" s="1">
        <f t="shared" si="52"/>
        <v>0.52638779774325994</v>
      </c>
      <c r="F1666" s="1">
        <f t="shared" si="53"/>
        <v>37681.306792931005</v>
      </c>
    </row>
    <row r="1667" spans="1:6">
      <c r="A1667" s="3">
        <v>0.72558173542059601</v>
      </c>
      <c r="B1667" s="3">
        <v>18457.203530130901</v>
      </c>
      <c r="C1667" s="3">
        <v>1.2386088582689301</v>
      </c>
      <c r="D1667" s="3">
        <v>55429.754983961597</v>
      </c>
      <c r="E1667" s="1">
        <f t="shared" si="52"/>
        <v>0.51302712284833407</v>
      </c>
      <c r="F1667" s="1">
        <f t="shared" si="53"/>
        <v>36972.551453830696</v>
      </c>
    </row>
    <row r="1668" spans="1:6">
      <c r="A1668" s="3">
        <v>0.74487870908692499</v>
      </c>
      <c r="B1668" s="3">
        <v>17098.032223133199</v>
      </c>
      <c r="C1668" s="3">
        <v>1.3365525195720001</v>
      </c>
      <c r="D1668" s="3">
        <v>54637.418547829198</v>
      </c>
      <c r="E1668" s="1">
        <f t="shared" ref="E1668:E1731" si="54">C1668-A1668</f>
        <v>0.59167381048507506</v>
      </c>
      <c r="F1668" s="1">
        <f t="shared" ref="F1668:F1731" si="55">D1668-B1668</f>
        <v>37539.386324695995</v>
      </c>
    </row>
    <row r="1669" spans="1:6">
      <c r="A1669" s="3">
        <v>0.71937166960333199</v>
      </c>
      <c r="B1669" s="3">
        <v>21608.962167423801</v>
      </c>
      <c r="C1669" s="3">
        <v>1.27150737371532</v>
      </c>
      <c r="D1669" s="3">
        <v>59093.666136743203</v>
      </c>
      <c r="E1669" s="1">
        <f t="shared" si="54"/>
        <v>0.55213570411198798</v>
      </c>
      <c r="F1669" s="1">
        <f t="shared" si="55"/>
        <v>37484.703969319402</v>
      </c>
    </row>
    <row r="1670" spans="1:6">
      <c r="A1670" s="3">
        <v>0.68848588473823702</v>
      </c>
      <c r="B1670" s="3">
        <v>18871.279088653901</v>
      </c>
      <c r="C1670" s="3">
        <v>1.2313233008364699</v>
      </c>
      <c r="D1670" s="3">
        <v>57335.7722152719</v>
      </c>
      <c r="E1670" s="1">
        <f t="shared" si="54"/>
        <v>0.54283741609823288</v>
      </c>
      <c r="F1670" s="1">
        <f t="shared" si="55"/>
        <v>38464.493126617999</v>
      </c>
    </row>
    <row r="1671" spans="1:6">
      <c r="A1671" s="3">
        <v>0.686654864752273</v>
      </c>
      <c r="B1671" s="3">
        <v>22482.799613564599</v>
      </c>
      <c r="C1671" s="3">
        <v>1.2014556248734301</v>
      </c>
      <c r="D1671" s="3">
        <v>61733.847723344203</v>
      </c>
      <c r="E1671" s="1">
        <f t="shared" si="54"/>
        <v>0.51480076012115705</v>
      </c>
      <c r="F1671" s="1">
        <f t="shared" si="55"/>
        <v>39251.0481097796</v>
      </c>
    </row>
    <row r="1672" spans="1:6">
      <c r="A1672" s="3">
        <v>0.670217913654232</v>
      </c>
      <c r="B1672" s="3">
        <v>23411.961331197901</v>
      </c>
      <c r="C1672" s="3">
        <v>1.1673402670608399</v>
      </c>
      <c r="D1672" s="3">
        <v>63071.269659453399</v>
      </c>
      <c r="E1672" s="1">
        <f t="shared" si="54"/>
        <v>0.49712235340660793</v>
      </c>
      <c r="F1672" s="1">
        <f t="shared" si="55"/>
        <v>39659.308328255502</v>
      </c>
    </row>
    <row r="1673" spans="1:6">
      <c r="A1673" s="3">
        <v>0.74085417558126798</v>
      </c>
      <c r="B1673" s="3">
        <v>22145.113345807898</v>
      </c>
      <c r="C1673" s="3">
        <v>1.2605969127933301</v>
      </c>
      <c r="D1673" s="3">
        <v>62376.0636580887</v>
      </c>
      <c r="E1673" s="1">
        <f t="shared" si="54"/>
        <v>0.5197427372120621</v>
      </c>
      <c r="F1673" s="1">
        <f t="shared" si="55"/>
        <v>40230.950312280802</v>
      </c>
    </row>
    <row r="1674" spans="1:6">
      <c r="A1674" s="3">
        <v>0.69316701198842301</v>
      </c>
      <c r="B1674" s="3">
        <v>21292.1780870865</v>
      </c>
      <c r="C1674" s="3">
        <v>1.2134850764107801</v>
      </c>
      <c r="D1674" s="3">
        <v>59267.5355170701</v>
      </c>
      <c r="E1674" s="1">
        <f t="shared" si="54"/>
        <v>0.52031806442235706</v>
      </c>
      <c r="F1674" s="1">
        <f t="shared" si="55"/>
        <v>37975.357429983604</v>
      </c>
    </row>
    <row r="1675" spans="1:6">
      <c r="A1675" s="3">
        <v>0.75937076779900103</v>
      </c>
      <c r="B1675" s="3">
        <v>20616.349479734799</v>
      </c>
      <c r="C1675" s="3">
        <v>1.31290938438292</v>
      </c>
      <c r="D1675" s="3">
        <v>57455.228177717101</v>
      </c>
      <c r="E1675" s="1">
        <f t="shared" si="54"/>
        <v>0.55353861658391901</v>
      </c>
      <c r="F1675" s="1">
        <f t="shared" si="55"/>
        <v>36838.878697982305</v>
      </c>
    </row>
    <row r="1676" spans="1:6">
      <c r="A1676" s="3">
        <v>0.69429058772049401</v>
      </c>
      <c r="B1676" s="3">
        <v>15616.4620109753</v>
      </c>
      <c r="C1676" s="3">
        <v>1.1758158586026299</v>
      </c>
      <c r="D1676" s="3">
        <v>51679.839736197297</v>
      </c>
      <c r="E1676" s="1">
        <f t="shared" si="54"/>
        <v>0.48152527088213593</v>
      </c>
      <c r="F1676" s="1">
        <f t="shared" si="55"/>
        <v>36063.377725221995</v>
      </c>
    </row>
    <row r="1677" spans="1:6">
      <c r="A1677" s="3">
        <v>0.77233472572402095</v>
      </c>
      <c r="B1677" s="3">
        <v>23228.493033891998</v>
      </c>
      <c r="C1677" s="3">
        <v>1.34382091715769</v>
      </c>
      <c r="D1677" s="3">
        <v>60375.682115212097</v>
      </c>
      <c r="E1677" s="1">
        <f t="shared" si="54"/>
        <v>0.57148619143366908</v>
      </c>
      <c r="F1677" s="1">
        <f t="shared" si="55"/>
        <v>37147.189081320103</v>
      </c>
    </row>
    <row r="1678" spans="1:6">
      <c r="A1678" s="3">
        <v>0.69819819141622697</v>
      </c>
      <c r="B1678" s="3">
        <v>21314.1503833391</v>
      </c>
      <c r="C1678" s="3">
        <v>1.23331668599725</v>
      </c>
      <c r="D1678" s="3">
        <v>57294.375092494498</v>
      </c>
      <c r="E1678" s="1">
        <f t="shared" si="54"/>
        <v>0.53511849458102301</v>
      </c>
      <c r="F1678" s="1">
        <f t="shared" si="55"/>
        <v>35980.224709155402</v>
      </c>
    </row>
    <row r="1679" spans="1:6">
      <c r="A1679" s="3">
        <v>0.778470599150483</v>
      </c>
      <c r="B1679" s="3">
        <v>16888.2423258405</v>
      </c>
      <c r="C1679" s="3">
        <v>1.32483044189287</v>
      </c>
      <c r="D1679" s="3">
        <v>54296.826551955899</v>
      </c>
      <c r="E1679" s="1">
        <f t="shared" si="54"/>
        <v>0.54635984274238703</v>
      </c>
      <c r="F1679" s="1">
        <f t="shared" si="55"/>
        <v>37408.584226115403</v>
      </c>
    </row>
    <row r="1680" spans="1:6">
      <c r="A1680" s="3">
        <v>0.66181462277164504</v>
      </c>
      <c r="B1680" s="3">
        <v>18356.900693155902</v>
      </c>
      <c r="C1680" s="3">
        <v>1.1421971981278201</v>
      </c>
      <c r="D1680" s="3">
        <v>55565.538097766002</v>
      </c>
      <c r="E1680" s="1">
        <f t="shared" si="54"/>
        <v>0.48038257535617501</v>
      </c>
      <c r="F1680" s="1">
        <f t="shared" si="55"/>
        <v>37208.637404610097</v>
      </c>
    </row>
    <row r="1681" spans="1:6">
      <c r="A1681" s="3">
        <v>0.67112475453803</v>
      </c>
      <c r="B1681" s="3">
        <v>18419.905572839001</v>
      </c>
      <c r="C1681" s="3">
        <v>1.1747172940964501</v>
      </c>
      <c r="D1681" s="3">
        <v>55734.049498428001</v>
      </c>
      <c r="E1681" s="1">
        <f t="shared" si="54"/>
        <v>0.50359253955842009</v>
      </c>
      <c r="F1681" s="1">
        <f t="shared" si="55"/>
        <v>37314.143925589</v>
      </c>
    </row>
    <row r="1682" spans="1:6">
      <c r="A1682" s="3">
        <v>0.68745381552361196</v>
      </c>
      <c r="B1682" s="3">
        <v>23516.434312499299</v>
      </c>
      <c r="C1682" s="3">
        <v>1.22147277887602</v>
      </c>
      <c r="D1682" s="3">
        <v>63669.823972355203</v>
      </c>
      <c r="E1682" s="1">
        <f t="shared" si="54"/>
        <v>0.53401896335240806</v>
      </c>
      <c r="F1682" s="1">
        <f t="shared" si="55"/>
        <v>40153.389659855908</v>
      </c>
    </row>
    <row r="1683" spans="1:6">
      <c r="A1683" s="3">
        <v>0.68275992751597803</v>
      </c>
      <c r="B1683" s="3">
        <v>23216.417003661001</v>
      </c>
      <c r="C1683" s="3">
        <v>1.1598556254474901</v>
      </c>
      <c r="D1683" s="3">
        <v>63391.979467730896</v>
      </c>
      <c r="E1683" s="1">
        <f t="shared" si="54"/>
        <v>0.47709569793151207</v>
      </c>
      <c r="F1683" s="1">
        <f t="shared" si="55"/>
        <v>40175.562464069895</v>
      </c>
    </row>
    <row r="1684" spans="1:6">
      <c r="A1684" s="3">
        <v>0.70332331119371505</v>
      </c>
      <c r="B1684" s="3">
        <v>19175.209179563299</v>
      </c>
      <c r="C1684" s="3">
        <v>1.19947176693401</v>
      </c>
      <c r="D1684" s="3">
        <v>54672.159853424702</v>
      </c>
      <c r="E1684" s="1">
        <f t="shared" si="54"/>
        <v>0.49614845574029498</v>
      </c>
      <c r="F1684" s="1">
        <f t="shared" si="55"/>
        <v>35496.9506738614</v>
      </c>
    </row>
    <row r="1685" spans="1:6">
      <c r="A1685" s="3">
        <v>0.69293132940702795</v>
      </c>
      <c r="B1685" s="3">
        <v>16095.6282555076</v>
      </c>
      <c r="C1685" s="3">
        <v>1.20172396221471</v>
      </c>
      <c r="D1685" s="3">
        <v>52795.184442526901</v>
      </c>
      <c r="E1685" s="1">
        <f t="shared" si="54"/>
        <v>0.50879263280768205</v>
      </c>
      <c r="F1685" s="1">
        <f t="shared" si="55"/>
        <v>36699.556187019305</v>
      </c>
    </row>
    <row r="1686" spans="1:6">
      <c r="A1686" s="3">
        <v>0.709874262098802</v>
      </c>
      <c r="B1686" s="3">
        <v>19131.7432834512</v>
      </c>
      <c r="C1686" s="3">
        <v>1.2102100645746701</v>
      </c>
      <c r="D1686" s="3">
        <v>55106.903858877697</v>
      </c>
      <c r="E1686" s="1">
        <f t="shared" si="54"/>
        <v>0.50033580247586806</v>
      </c>
      <c r="F1686" s="1">
        <f t="shared" si="55"/>
        <v>35975.160575426497</v>
      </c>
    </row>
    <row r="1687" spans="1:6">
      <c r="A1687" s="3">
        <v>0.77506494055112696</v>
      </c>
      <c r="B1687" s="3">
        <v>18713.357142270499</v>
      </c>
      <c r="C1687" s="3">
        <v>1.3505111116689199</v>
      </c>
      <c r="D1687" s="3">
        <v>57911.149792063501</v>
      </c>
      <c r="E1687" s="1">
        <f t="shared" si="54"/>
        <v>0.57544617111779295</v>
      </c>
      <c r="F1687" s="1">
        <f t="shared" si="55"/>
        <v>39197.792649793002</v>
      </c>
    </row>
    <row r="1688" spans="1:6">
      <c r="A1688" s="3">
        <v>0.63573595988019305</v>
      </c>
      <c r="B1688" s="3">
        <v>20036.552774247</v>
      </c>
      <c r="C1688" s="3">
        <v>1.0868534867466999</v>
      </c>
      <c r="D1688" s="3">
        <v>56429.840638327703</v>
      </c>
      <c r="E1688" s="1">
        <f t="shared" si="54"/>
        <v>0.45111752686650686</v>
      </c>
      <c r="F1688" s="1">
        <f t="shared" si="55"/>
        <v>36393.287864080703</v>
      </c>
    </row>
    <row r="1689" spans="1:6">
      <c r="A1689" s="3">
        <v>0.716498265104341</v>
      </c>
      <c r="B1689" s="3">
        <v>19606.1226526635</v>
      </c>
      <c r="C1689" s="3">
        <v>1.26073803841887</v>
      </c>
      <c r="D1689" s="3">
        <v>55359.531750284797</v>
      </c>
      <c r="E1689" s="1">
        <f t="shared" si="54"/>
        <v>0.544239773314529</v>
      </c>
      <c r="F1689" s="1">
        <f t="shared" si="55"/>
        <v>35753.409097621297</v>
      </c>
    </row>
    <row r="1690" spans="1:6">
      <c r="A1690" s="3">
        <v>0.70227249826414695</v>
      </c>
      <c r="B1690" s="3">
        <v>21727.431007564799</v>
      </c>
      <c r="C1690" s="3">
        <v>1.2307244690033501</v>
      </c>
      <c r="D1690" s="3">
        <v>59815.928846749099</v>
      </c>
      <c r="E1690" s="1">
        <f t="shared" si="54"/>
        <v>0.52845197073920314</v>
      </c>
      <c r="F1690" s="1">
        <f t="shared" si="55"/>
        <v>38088.497839184303</v>
      </c>
    </row>
    <row r="1691" spans="1:6">
      <c r="A1691" s="3">
        <v>0.70741520769511901</v>
      </c>
      <c r="B1691" s="3">
        <v>23291.9989217394</v>
      </c>
      <c r="C1691" s="3">
        <v>1.2188544136219699</v>
      </c>
      <c r="D1691" s="3">
        <v>60889.079286263899</v>
      </c>
      <c r="E1691" s="1">
        <f t="shared" si="54"/>
        <v>0.51143920592685088</v>
      </c>
      <c r="F1691" s="1">
        <f t="shared" si="55"/>
        <v>37597.080364524503</v>
      </c>
    </row>
    <row r="1692" spans="1:6">
      <c r="A1692" s="3">
        <v>0.67412936987241801</v>
      </c>
      <c r="B1692" s="3">
        <v>20023.872972786299</v>
      </c>
      <c r="C1692" s="3">
        <v>1.1438365391835601</v>
      </c>
      <c r="D1692" s="3">
        <v>54978.801198841997</v>
      </c>
      <c r="E1692" s="1">
        <f t="shared" si="54"/>
        <v>0.46970716931114209</v>
      </c>
      <c r="F1692" s="1">
        <f t="shared" si="55"/>
        <v>34954.928226055694</v>
      </c>
    </row>
    <row r="1693" spans="1:6">
      <c r="A1693" s="3">
        <v>0.69742197561611496</v>
      </c>
      <c r="B1693" s="3">
        <v>21379.474126788999</v>
      </c>
      <c r="C1693" s="3">
        <v>1.24507019769195</v>
      </c>
      <c r="D1693" s="3">
        <v>57880.4419367761</v>
      </c>
      <c r="E1693" s="1">
        <f t="shared" si="54"/>
        <v>0.54764822207583508</v>
      </c>
      <c r="F1693" s="1">
        <f t="shared" si="55"/>
        <v>36500.967809987102</v>
      </c>
    </row>
    <row r="1694" spans="1:6">
      <c r="A1694" s="3">
        <v>0.71942939502204595</v>
      </c>
      <c r="B1694" s="3">
        <v>17788.065484938499</v>
      </c>
      <c r="C1694" s="3">
        <v>1.24230216671813</v>
      </c>
      <c r="D1694" s="3">
        <v>53792.049213454098</v>
      </c>
      <c r="E1694" s="1">
        <f t="shared" si="54"/>
        <v>0.52287277169608404</v>
      </c>
      <c r="F1694" s="1">
        <f t="shared" si="55"/>
        <v>36003.983728515595</v>
      </c>
    </row>
    <row r="1695" spans="1:6">
      <c r="A1695" s="3">
        <v>0.67618581825477797</v>
      </c>
      <c r="B1695" s="3">
        <v>23586.868888673798</v>
      </c>
      <c r="C1695" s="3">
        <v>1.1771669412975301</v>
      </c>
      <c r="D1695" s="3">
        <v>61943.081340587603</v>
      </c>
      <c r="E1695" s="1">
        <f t="shared" si="54"/>
        <v>0.50098112304275211</v>
      </c>
      <c r="F1695" s="1">
        <f t="shared" si="55"/>
        <v>38356.212451913801</v>
      </c>
    </row>
    <row r="1696" spans="1:6">
      <c r="A1696" s="3">
        <v>0.71156162227078901</v>
      </c>
      <c r="B1696" s="3">
        <v>15363.293425301999</v>
      </c>
      <c r="C1696" s="3">
        <v>1.2313219565934099</v>
      </c>
      <c r="D1696" s="3">
        <v>50205.128597502699</v>
      </c>
      <c r="E1696" s="1">
        <f t="shared" si="54"/>
        <v>0.51976033432262092</v>
      </c>
      <c r="F1696" s="1">
        <f t="shared" si="55"/>
        <v>34841.835172200699</v>
      </c>
    </row>
    <row r="1697" spans="1:6">
      <c r="A1697" s="3">
        <v>0.67268690280031795</v>
      </c>
      <c r="B1697" s="3">
        <v>19680.0050126235</v>
      </c>
      <c r="C1697" s="3">
        <v>1.1457130592896301</v>
      </c>
      <c r="D1697" s="3">
        <v>57290.4224298392</v>
      </c>
      <c r="E1697" s="1">
        <f t="shared" si="54"/>
        <v>0.47302615648931212</v>
      </c>
      <c r="F1697" s="1">
        <f t="shared" si="55"/>
        <v>37610.4174172157</v>
      </c>
    </row>
    <row r="1698" spans="1:6">
      <c r="A1698" s="3">
        <v>0.69167625120638199</v>
      </c>
      <c r="B1698" s="3">
        <v>20813.838591449199</v>
      </c>
      <c r="C1698" s="3">
        <v>1.20116997657185</v>
      </c>
      <c r="D1698" s="3">
        <v>59243.846019378499</v>
      </c>
      <c r="E1698" s="1">
        <f t="shared" si="54"/>
        <v>0.509493725365468</v>
      </c>
      <c r="F1698" s="1">
        <f t="shared" si="55"/>
        <v>38430.007427929304</v>
      </c>
    </row>
    <row r="1699" spans="1:6">
      <c r="A1699" s="3">
        <v>0.75012185521754204</v>
      </c>
      <c r="B1699" s="3">
        <v>18053.467654001601</v>
      </c>
      <c r="C1699" s="3">
        <v>1.3135706786258201</v>
      </c>
      <c r="D1699" s="3">
        <v>54941.856279654501</v>
      </c>
      <c r="E1699" s="1">
        <f t="shared" si="54"/>
        <v>0.56344882340827807</v>
      </c>
      <c r="F1699" s="1">
        <f t="shared" si="55"/>
        <v>36888.3886256529</v>
      </c>
    </row>
    <row r="1700" spans="1:6">
      <c r="A1700" s="3">
        <v>0.74247131588652504</v>
      </c>
      <c r="B1700" s="3">
        <v>19579.469320978798</v>
      </c>
      <c r="C1700" s="3">
        <v>1.29230330988257</v>
      </c>
      <c r="D1700" s="3">
        <v>56842.059450948298</v>
      </c>
      <c r="E1700" s="1">
        <f t="shared" si="54"/>
        <v>0.54983199399604499</v>
      </c>
      <c r="F1700" s="1">
        <f t="shared" si="55"/>
        <v>37262.590129969496</v>
      </c>
    </row>
    <row r="1701" spans="1:6">
      <c r="A1701" s="3">
        <v>0.69866181830958596</v>
      </c>
      <c r="B1701" s="3">
        <v>21315.483848034601</v>
      </c>
      <c r="C1701" s="3">
        <v>1.2141650973567999</v>
      </c>
      <c r="D1701" s="3">
        <v>58277.233676286</v>
      </c>
      <c r="E1701" s="1">
        <f t="shared" si="54"/>
        <v>0.51550327904721394</v>
      </c>
      <c r="F1701" s="1">
        <f t="shared" si="55"/>
        <v>36961.749828251399</v>
      </c>
    </row>
    <row r="1702" spans="1:6">
      <c r="A1702" s="3">
        <v>0.74163212676010604</v>
      </c>
      <c r="B1702" s="3">
        <v>20780.1786663973</v>
      </c>
      <c r="C1702" s="3">
        <v>1.2978054859044399</v>
      </c>
      <c r="D1702" s="3">
        <v>57813.772136002503</v>
      </c>
      <c r="E1702" s="1">
        <f t="shared" si="54"/>
        <v>0.55617335914433386</v>
      </c>
      <c r="F1702" s="1">
        <f t="shared" si="55"/>
        <v>37033.593469605199</v>
      </c>
    </row>
    <row r="1703" spans="1:6">
      <c r="A1703" s="3">
        <v>0.71391580454605796</v>
      </c>
      <c r="B1703" s="3">
        <v>19962.421183018701</v>
      </c>
      <c r="C1703" s="3">
        <v>1.2379881971150399</v>
      </c>
      <c r="D1703" s="3">
        <v>56307.865790305601</v>
      </c>
      <c r="E1703" s="1">
        <f t="shared" si="54"/>
        <v>0.52407239256898197</v>
      </c>
      <c r="F1703" s="1">
        <f t="shared" si="55"/>
        <v>36345.444607286903</v>
      </c>
    </row>
    <row r="1704" spans="1:6">
      <c r="A1704" s="3">
        <v>0.72804218412839905</v>
      </c>
      <c r="B1704" s="3">
        <v>18636.439412250002</v>
      </c>
      <c r="C1704" s="3">
        <v>1.2845946710641101</v>
      </c>
      <c r="D1704" s="3">
        <v>56709.190706059999</v>
      </c>
      <c r="E1704" s="1">
        <f t="shared" si="54"/>
        <v>0.55655248693571102</v>
      </c>
      <c r="F1704" s="1">
        <f t="shared" si="55"/>
        <v>38072.751293809997</v>
      </c>
    </row>
    <row r="1705" spans="1:6">
      <c r="A1705" s="3">
        <v>0.68209357023287498</v>
      </c>
      <c r="B1705" s="3">
        <v>16149.8196062933</v>
      </c>
      <c r="C1705" s="3">
        <v>1.14382417062867</v>
      </c>
      <c r="D1705" s="3">
        <v>51219.618372594501</v>
      </c>
      <c r="E1705" s="1">
        <f t="shared" si="54"/>
        <v>0.46173060039579505</v>
      </c>
      <c r="F1705" s="1">
        <f t="shared" si="55"/>
        <v>35069.798766301203</v>
      </c>
    </row>
    <row r="1706" spans="1:6">
      <c r="A1706" s="3">
        <v>0.676278449699387</v>
      </c>
      <c r="B1706" s="3">
        <v>16456.902663098001</v>
      </c>
      <c r="C1706" s="3">
        <v>1.16250730540127</v>
      </c>
      <c r="D1706" s="3">
        <v>52663.650030880199</v>
      </c>
      <c r="E1706" s="1">
        <f t="shared" si="54"/>
        <v>0.48622885570188301</v>
      </c>
      <c r="F1706" s="1">
        <f t="shared" si="55"/>
        <v>36206.747367782198</v>
      </c>
    </row>
    <row r="1707" spans="1:6">
      <c r="A1707" s="3">
        <v>0.69250526363225295</v>
      </c>
      <c r="B1707" s="3">
        <v>18177.219968669098</v>
      </c>
      <c r="C1707" s="3">
        <v>1.2026783119348601</v>
      </c>
      <c r="D1707" s="3">
        <v>56633.436236504502</v>
      </c>
      <c r="E1707" s="1">
        <f t="shared" si="54"/>
        <v>0.51017304830260712</v>
      </c>
      <c r="F1707" s="1">
        <f t="shared" si="55"/>
        <v>38456.216267835407</v>
      </c>
    </row>
    <row r="1708" spans="1:6">
      <c r="A1708" s="3">
        <v>0.72873311553838704</v>
      </c>
      <c r="B1708" s="3">
        <v>18496.5684142012</v>
      </c>
      <c r="C1708" s="3">
        <v>1.2771582205868</v>
      </c>
      <c r="D1708" s="3">
        <v>55425.493076703802</v>
      </c>
      <c r="E1708" s="1">
        <f t="shared" si="54"/>
        <v>0.54842510504841291</v>
      </c>
      <c r="F1708" s="1">
        <f t="shared" si="55"/>
        <v>36928.924662502599</v>
      </c>
    </row>
    <row r="1709" spans="1:6">
      <c r="A1709" s="3">
        <v>0.62826471050090704</v>
      </c>
      <c r="B1709" s="3">
        <v>24071.9587589125</v>
      </c>
      <c r="C1709" s="3">
        <v>1.0912578624300999</v>
      </c>
      <c r="D1709" s="3">
        <v>64707.426032809097</v>
      </c>
      <c r="E1709" s="1">
        <f t="shared" si="54"/>
        <v>0.46299315192919288</v>
      </c>
      <c r="F1709" s="1">
        <f t="shared" si="55"/>
        <v>40635.467273896596</v>
      </c>
    </row>
    <row r="1710" spans="1:6">
      <c r="A1710" s="3">
        <v>0.63955840584085599</v>
      </c>
      <c r="B1710" s="3">
        <v>19936.2849032304</v>
      </c>
      <c r="C1710" s="3">
        <v>1.13083858117623</v>
      </c>
      <c r="D1710" s="3">
        <v>55988.221772211502</v>
      </c>
      <c r="E1710" s="1">
        <f t="shared" si="54"/>
        <v>0.49128017533537405</v>
      </c>
      <c r="F1710" s="1">
        <f t="shared" si="55"/>
        <v>36051.936868981102</v>
      </c>
    </row>
    <row r="1711" spans="1:6">
      <c r="A1711" s="3">
        <v>0.70419550512483398</v>
      </c>
      <c r="B1711" s="3">
        <v>19037.5962386846</v>
      </c>
      <c r="C1711" s="3">
        <v>1.22226078774059</v>
      </c>
      <c r="D1711" s="3">
        <v>56896.157874066703</v>
      </c>
      <c r="E1711" s="1">
        <f t="shared" si="54"/>
        <v>0.51806528261575602</v>
      </c>
      <c r="F1711" s="1">
        <f t="shared" si="55"/>
        <v>37858.561635382102</v>
      </c>
    </row>
    <row r="1712" spans="1:6">
      <c r="A1712" s="3">
        <v>0.63875906517556902</v>
      </c>
      <c r="B1712" s="3">
        <v>17778.976462295301</v>
      </c>
      <c r="C1712" s="3">
        <v>1.1182773923107401</v>
      </c>
      <c r="D1712" s="3">
        <v>53024.615511350901</v>
      </c>
      <c r="E1712" s="1">
        <f t="shared" si="54"/>
        <v>0.47951832713517106</v>
      </c>
      <c r="F1712" s="1">
        <f t="shared" si="55"/>
        <v>35245.6390490556</v>
      </c>
    </row>
    <row r="1713" spans="1:6">
      <c r="A1713" s="3">
        <v>0.66762171114886004</v>
      </c>
      <c r="B1713" s="3">
        <v>19931.400632842298</v>
      </c>
      <c r="C1713" s="3">
        <v>1.15143150519653</v>
      </c>
      <c r="D1713" s="3">
        <v>56100.617247308597</v>
      </c>
      <c r="E1713" s="1">
        <f t="shared" si="54"/>
        <v>0.48380979404766999</v>
      </c>
      <c r="F1713" s="1">
        <f t="shared" si="55"/>
        <v>36169.216614466299</v>
      </c>
    </row>
    <row r="1714" spans="1:6">
      <c r="A1714" s="3">
        <v>0.66227927665799202</v>
      </c>
      <c r="B1714" s="3">
        <v>25450.154467230601</v>
      </c>
      <c r="C1714" s="3">
        <v>1.1041364916773899</v>
      </c>
      <c r="D1714" s="3">
        <v>62820.396748813102</v>
      </c>
      <c r="E1714" s="1">
        <f t="shared" si="54"/>
        <v>0.4418572150193979</v>
      </c>
      <c r="F1714" s="1">
        <f t="shared" si="55"/>
        <v>37370.242281582498</v>
      </c>
    </row>
    <row r="1715" spans="1:6">
      <c r="A1715" s="3">
        <v>0.70660404868723503</v>
      </c>
      <c r="B1715" s="3">
        <v>18799.412263452599</v>
      </c>
      <c r="C1715" s="3">
        <v>1.2100931858717601</v>
      </c>
      <c r="D1715" s="3">
        <v>55326.204595023199</v>
      </c>
      <c r="E1715" s="1">
        <f t="shared" si="54"/>
        <v>0.50348913718452504</v>
      </c>
      <c r="F1715" s="1">
        <f t="shared" si="55"/>
        <v>36526.792331570599</v>
      </c>
    </row>
    <row r="1716" spans="1:6">
      <c r="A1716" s="3">
        <v>0.74006705297252395</v>
      </c>
      <c r="B1716" s="3">
        <v>22748.738553909301</v>
      </c>
      <c r="C1716" s="3">
        <v>1.28551415667159</v>
      </c>
      <c r="D1716" s="3">
        <v>61142.228947885902</v>
      </c>
      <c r="E1716" s="1">
        <f t="shared" si="54"/>
        <v>0.54544710369906602</v>
      </c>
      <c r="F1716" s="1">
        <f t="shared" si="55"/>
        <v>38393.490393976601</v>
      </c>
    </row>
    <row r="1717" spans="1:6">
      <c r="A1717" s="3">
        <v>0.70976117412544903</v>
      </c>
      <c r="B1717" s="3">
        <v>16699.2222881374</v>
      </c>
      <c r="C1717" s="3">
        <v>1.2261998512372101</v>
      </c>
      <c r="D1717" s="3">
        <v>52768.205254676199</v>
      </c>
      <c r="E1717" s="1">
        <f t="shared" si="54"/>
        <v>0.51643867711176106</v>
      </c>
      <c r="F1717" s="1">
        <f t="shared" si="55"/>
        <v>36068.982966538795</v>
      </c>
    </row>
    <row r="1718" spans="1:6">
      <c r="A1718" s="3">
        <v>0.66185995571210698</v>
      </c>
      <c r="B1718" s="3">
        <v>21242.187031277401</v>
      </c>
      <c r="C1718" s="3">
        <v>1.14920917372533</v>
      </c>
      <c r="D1718" s="3">
        <v>59319.429435198603</v>
      </c>
      <c r="E1718" s="1">
        <f t="shared" si="54"/>
        <v>0.48734921801322306</v>
      </c>
      <c r="F1718" s="1">
        <f t="shared" si="55"/>
        <v>38077.242403921206</v>
      </c>
    </row>
    <row r="1719" spans="1:6">
      <c r="A1719" s="3">
        <v>0.74997665317648299</v>
      </c>
      <c r="B1719" s="3">
        <v>18304.538379120801</v>
      </c>
      <c r="C1719" s="3">
        <v>1.32892953455567</v>
      </c>
      <c r="D1719" s="3">
        <v>56317.833581354796</v>
      </c>
      <c r="E1719" s="1">
        <f t="shared" si="54"/>
        <v>0.57895288137918699</v>
      </c>
      <c r="F1719" s="1">
        <f t="shared" si="55"/>
        <v>38013.295202233996</v>
      </c>
    </row>
    <row r="1720" spans="1:6">
      <c r="A1720" s="3">
        <v>0.707397181643179</v>
      </c>
      <c r="B1720" s="3">
        <v>20790.0063165147</v>
      </c>
      <c r="C1720" s="3">
        <v>1.2333724049138901</v>
      </c>
      <c r="D1720" s="3">
        <v>57525.5850038028</v>
      </c>
      <c r="E1720" s="1">
        <f t="shared" si="54"/>
        <v>0.52597522327071111</v>
      </c>
      <c r="F1720" s="1">
        <f t="shared" si="55"/>
        <v>36735.5786872881</v>
      </c>
    </row>
    <row r="1721" spans="1:6">
      <c r="A1721" s="3">
        <v>0.64770164621291004</v>
      </c>
      <c r="B1721" s="3">
        <v>18856.675286615198</v>
      </c>
      <c r="C1721" s="3">
        <v>1.13709557442528</v>
      </c>
      <c r="D1721" s="3">
        <v>53231.823785881497</v>
      </c>
      <c r="E1721" s="1">
        <f t="shared" si="54"/>
        <v>0.48939392821236993</v>
      </c>
      <c r="F1721" s="1">
        <f t="shared" si="55"/>
        <v>34375.148499266303</v>
      </c>
    </row>
    <row r="1722" spans="1:6">
      <c r="A1722" s="3">
        <v>0.77203942384967705</v>
      </c>
      <c r="B1722" s="3">
        <v>18610.331036208401</v>
      </c>
      <c r="C1722" s="3">
        <v>1.3135707642475101</v>
      </c>
      <c r="D1722" s="3">
        <v>55386.931433052501</v>
      </c>
      <c r="E1722" s="1">
        <f t="shared" si="54"/>
        <v>0.54153134039783302</v>
      </c>
      <c r="F1722" s="1">
        <f t="shared" si="55"/>
        <v>36776.6003968441</v>
      </c>
    </row>
    <row r="1723" spans="1:6">
      <c r="A1723" s="3">
        <v>0.66380732672213305</v>
      </c>
      <c r="B1723" s="3">
        <v>17098.118271711501</v>
      </c>
      <c r="C1723" s="3">
        <v>1.15534493521422</v>
      </c>
      <c r="D1723" s="3">
        <v>51779.827147783399</v>
      </c>
      <c r="E1723" s="1">
        <f t="shared" si="54"/>
        <v>0.49153760849208694</v>
      </c>
      <c r="F1723" s="1">
        <f t="shared" si="55"/>
        <v>34681.708876071898</v>
      </c>
    </row>
    <row r="1724" spans="1:6">
      <c r="A1724" s="3">
        <v>0.72186396337999403</v>
      </c>
      <c r="B1724" s="3">
        <v>17087.018124173599</v>
      </c>
      <c r="C1724" s="3">
        <v>1.24052790897481</v>
      </c>
      <c r="D1724" s="3">
        <v>53242.273035921004</v>
      </c>
      <c r="E1724" s="1">
        <f t="shared" si="54"/>
        <v>0.51866394559481599</v>
      </c>
      <c r="F1724" s="1">
        <f t="shared" si="55"/>
        <v>36155.254911747405</v>
      </c>
    </row>
    <row r="1725" spans="1:6">
      <c r="A1725" s="3">
        <v>0.71008134371667198</v>
      </c>
      <c r="B1725" s="3">
        <v>18747.7911943869</v>
      </c>
      <c r="C1725" s="3">
        <v>1.2274705080866299</v>
      </c>
      <c r="D1725" s="3">
        <v>54415.013121491596</v>
      </c>
      <c r="E1725" s="1">
        <f t="shared" si="54"/>
        <v>0.51738916436995797</v>
      </c>
      <c r="F1725" s="1">
        <f t="shared" si="55"/>
        <v>35667.221927104692</v>
      </c>
    </row>
    <row r="1726" spans="1:6">
      <c r="A1726" s="3">
        <v>0.74460461615030904</v>
      </c>
      <c r="B1726" s="3">
        <v>21162.7878821636</v>
      </c>
      <c r="C1726" s="3">
        <v>1.2971629825990501</v>
      </c>
      <c r="D1726" s="3">
        <v>62537.483871805998</v>
      </c>
      <c r="E1726" s="1">
        <f t="shared" si="54"/>
        <v>0.55255836644874101</v>
      </c>
      <c r="F1726" s="1">
        <f t="shared" si="55"/>
        <v>41374.695989642394</v>
      </c>
    </row>
    <row r="1727" spans="1:6">
      <c r="A1727" s="3">
        <v>0.70400044751320501</v>
      </c>
      <c r="B1727" s="3">
        <v>18263.572992318499</v>
      </c>
      <c r="C1727" s="3">
        <v>1.2370355495393801</v>
      </c>
      <c r="D1727" s="3">
        <v>53486.358614473698</v>
      </c>
      <c r="E1727" s="1">
        <f t="shared" si="54"/>
        <v>0.5330351020261751</v>
      </c>
      <c r="F1727" s="1">
        <f t="shared" si="55"/>
        <v>35222.785622155199</v>
      </c>
    </row>
    <row r="1728" spans="1:6">
      <c r="A1728" s="3">
        <v>0.71197557751808005</v>
      </c>
      <c r="B1728" s="3">
        <v>24321.399308597101</v>
      </c>
      <c r="C1728" s="3">
        <v>1.23519110731267</v>
      </c>
      <c r="D1728" s="3">
        <v>65368.411436699898</v>
      </c>
      <c r="E1728" s="1">
        <f t="shared" si="54"/>
        <v>0.52321552979458996</v>
      </c>
      <c r="F1728" s="1">
        <f t="shared" si="55"/>
        <v>41047.012128102797</v>
      </c>
    </row>
    <row r="1729" spans="1:6">
      <c r="A1729" s="3">
        <v>0.666460094510269</v>
      </c>
      <c r="B1729" s="3">
        <v>18265.894077353601</v>
      </c>
      <c r="C1729" s="3">
        <v>1.1493141112409</v>
      </c>
      <c r="D1729" s="3">
        <v>57047.334559318202</v>
      </c>
      <c r="E1729" s="1">
        <f t="shared" si="54"/>
        <v>0.482854016730631</v>
      </c>
      <c r="F1729" s="1">
        <f t="shared" si="55"/>
        <v>38781.440481964601</v>
      </c>
    </row>
    <row r="1730" spans="1:6">
      <c r="A1730" s="3">
        <v>0.66488932413801705</v>
      </c>
      <c r="B1730" s="3">
        <v>18765.900411784602</v>
      </c>
      <c r="C1730" s="3">
        <v>1.1732177362880301</v>
      </c>
      <c r="D1730" s="3">
        <v>55678.773095525699</v>
      </c>
      <c r="E1730" s="1">
        <f t="shared" si="54"/>
        <v>0.50832841215001301</v>
      </c>
      <c r="F1730" s="1">
        <f t="shared" si="55"/>
        <v>36912.872683741094</v>
      </c>
    </row>
    <row r="1731" spans="1:6">
      <c r="A1731" s="3">
        <v>0.67825292005433802</v>
      </c>
      <c r="B1731" s="3">
        <v>15287.228599463</v>
      </c>
      <c r="C1731" s="3">
        <v>1.1482108836125899</v>
      </c>
      <c r="D1731" s="3">
        <v>50049.205490410299</v>
      </c>
      <c r="E1731" s="1">
        <f t="shared" si="54"/>
        <v>0.46995796355825192</v>
      </c>
      <c r="F1731" s="1">
        <f t="shared" si="55"/>
        <v>34761.976890947299</v>
      </c>
    </row>
    <row r="1732" spans="1:6">
      <c r="A1732" s="3">
        <v>0.72857686814885003</v>
      </c>
      <c r="B1732" s="3">
        <v>20301.718522512801</v>
      </c>
      <c r="C1732" s="3">
        <v>1.24617772537875</v>
      </c>
      <c r="D1732" s="3">
        <v>57945.5240017127</v>
      </c>
      <c r="E1732" s="1">
        <f t="shared" ref="E1732:E1795" si="56">C1732-A1732</f>
        <v>0.51760085722990001</v>
      </c>
      <c r="F1732" s="1">
        <f t="shared" ref="F1732:F1795" si="57">D1732-B1732</f>
        <v>37643.805479199902</v>
      </c>
    </row>
    <row r="1733" spans="1:6">
      <c r="A1733" s="3">
        <v>0.688306205005072</v>
      </c>
      <c r="B1733" s="3">
        <v>19556.8232530727</v>
      </c>
      <c r="C1733" s="3">
        <v>1.19866592288145</v>
      </c>
      <c r="D1733" s="3">
        <v>58917.117372257002</v>
      </c>
      <c r="E1733" s="1">
        <f t="shared" si="56"/>
        <v>0.51035971787637802</v>
      </c>
      <c r="F1733" s="1">
        <f t="shared" si="57"/>
        <v>39360.294119184298</v>
      </c>
    </row>
    <row r="1734" spans="1:6">
      <c r="A1734" s="3">
        <v>0.72922366007655404</v>
      </c>
      <c r="B1734" s="3">
        <v>19553.414405619798</v>
      </c>
      <c r="C1734" s="3">
        <v>1.26015529806268</v>
      </c>
      <c r="D1734" s="3">
        <v>55188.710523353897</v>
      </c>
      <c r="E1734" s="1">
        <f t="shared" si="56"/>
        <v>0.53093163798612597</v>
      </c>
      <c r="F1734" s="1">
        <f t="shared" si="57"/>
        <v>35635.296117734099</v>
      </c>
    </row>
    <row r="1735" spans="1:6">
      <c r="A1735" s="3">
        <v>0.70688779040434802</v>
      </c>
      <c r="B1735" s="3">
        <v>20334.197251569502</v>
      </c>
      <c r="C1735" s="3">
        <v>1.1780436826470899</v>
      </c>
      <c r="D1735" s="3">
        <v>55949.747413279998</v>
      </c>
      <c r="E1735" s="1">
        <f t="shared" si="56"/>
        <v>0.4711558922427419</v>
      </c>
      <c r="F1735" s="1">
        <f t="shared" si="57"/>
        <v>35615.550161710496</v>
      </c>
    </row>
    <row r="1736" spans="1:6">
      <c r="A1736" s="3">
        <v>0.71146873430978197</v>
      </c>
      <c r="B1736" s="3">
        <v>24106.356423114001</v>
      </c>
      <c r="C1736" s="3">
        <v>1.2291587366583701</v>
      </c>
      <c r="D1736" s="3">
        <v>64269.767052470997</v>
      </c>
      <c r="E1736" s="1">
        <f t="shared" si="56"/>
        <v>0.51769000234858809</v>
      </c>
      <c r="F1736" s="1">
        <f t="shared" si="57"/>
        <v>40163.410629356993</v>
      </c>
    </row>
    <row r="1737" spans="1:6">
      <c r="A1737" s="3">
        <v>0.71828922059251699</v>
      </c>
      <c r="B1737" s="3">
        <v>24302.384499624201</v>
      </c>
      <c r="C1737" s="3">
        <v>1.2338302180493901</v>
      </c>
      <c r="D1737" s="3">
        <v>63219.161820366702</v>
      </c>
      <c r="E1737" s="1">
        <f t="shared" si="56"/>
        <v>0.5155409974568731</v>
      </c>
      <c r="F1737" s="1">
        <f t="shared" si="57"/>
        <v>38916.777320742505</v>
      </c>
    </row>
    <row r="1738" spans="1:6">
      <c r="A1738" s="3">
        <v>0.70058647846875699</v>
      </c>
      <c r="B1738" s="3">
        <v>17523.9492845979</v>
      </c>
      <c r="C1738" s="3">
        <v>1.2121145948229799</v>
      </c>
      <c r="D1738" s="3">
        <v>54264.610642539803</v>
      </c>
      <c r="E1738" s="1">
        <f t="shared" si="56"/>
        <v>0.51152811635422291</v>
      </c>
      <c r="F1738" s="1">
        <f t="shared" si="57"/>
        <v>36740.661357941906</v>
      </c>
    </row>
    <row r="1739" spans="1:6">
      <c r="A1739" s="3">
        <v>0.62836539253503698</v>
      </c>
      <c r="B1739" s="3">
        <v>19891.836348147601</v>
      </c>
      <c r="C1739" s="3">
        <v>1.0945081808278001</v>
      </c>
      <c r="D1739" s="3">
        <v>57648.861310263703</v>
      </c>
      <c r="E1739" s="1">
        <f t="shared" si="56"/>
        <v>0.46614278829276312</v>
      </c>
      <c r="F1739" s="1">
        <f t="shared" si="57"/>
        <v>37757.024962116106</v>
      </c>
    </row>
    <row r="1740" spans="1:6">
      <c r="A1740" s="3">
        <v>0.68181870681810097</v>
      </c>
      <c r="B1740" s="3">
        <v>18379.237134935</v>
      </c>
      <c r="C1740" s="3">
        <v>1.17405274567149</v>
      </c>
      <c r="D1740" s="3">
        <v>56548.507164050403</v>
      </c>
      <c r="E1740" s="1">
        <f t="shared" si="56"/>
        <v>0.49223403885338901</v>
      </c>
      <c r="F1740" s="1">
        <f t="shared" si="57"/>
        <v>38169.270029115403</v>
      </c>
    </row>
    <row r="1741" spans="1:6">
      <c r="A1741" s="3">
        <v>0.74097787864027098</v>
      </c>
      <c r="B1741" s="3">
        <v>23229.043080778902</v>
      </c>
      <c r="C1741" s="3">
        <v>1.29295334664478</v>
      </c>
      <c r="D1741" s="3">
        <v>64272.178368831701</v>
      </c>
      <c r="E1741" s="1">
        <f t="shared" si="56"/>
        <v>0.55197546800450903</v>
      </c>
      <c r="F1741" s="1">
        <f t="shared" si="57"/>
        <v>41043.135288052799</v>
      </c>
    </row>
    <row r="1742" spans="1:6">
      <c r="A1742" s="3">
        <v>0.69187281593803696</v>
      </c>
      <c r="B1742" s="3">
        <v>18363.210433324199</v>
      </c>
      <c r="C1742" s="3">
        <v>1.1927241652254399</v>
      </c>
      <c r="D1742" s="3">
        <v>55523.471171762903</v>
      </c>
      <c r="E1742" s="1">
        <f t="shared" si="56"/>
        <v>0.50085134928740294</v>
      </c>
      <c r="F1742" s="1">
        <f t="shared" si="57"/>
        <v>37160.260738438708</v>
      </c>
    </row>
    <row r="1743" spans="1:6">
      <c r="A1743" s="3">
        <v>0.67988029057553001</v>
      </c>
      <c r="B1743" s="3">
        <v>19889.227855617199</v>
      </c>
      <c r="C1743" s="3">
        <v>1.17095675959547</v>
      </c>
      <c r="D1743" s="3">
        <v>56120.003492440199</v>
      </c>
      <c r="E1743" s="1">
        <f t="shared" si="56"/>
        <v>0.49107646901993995</v>
      </c>
      <c r="F1743" s="1">
        <f t="shared" si="57"/>
        <v>36230.775636823004</v>
      </c>
    </row>
    <row r="1744" spans="1:6">
      <c r="A1744" s="3">
        <v>0.72543369938093905</v>
      </c>
      <c r="B1744" s="3">
        <v>22631.406796588501</v>
      </c>
      <c r="C1744" s="3">
        <v>1.26086153214292</v>
      </c>
      <c r="D1744" s="3">
        <v>59666.236780508203</v>
      </c>
      <c r="E1744" s="1">
        <f t="shared" si="56"/>
        <v>0.53542783276198092</v>
      </c>
      <c r="F1744" s="1">
        <f t="shared" si="57"/>
        <v>37034.829983919699</v>
      </c>
    </row>
    <row r="1745" spans="1:6">
      <c r="A1745" s="3">
        <v>0.71809848608057902</v>
      </c>
      <c r="B1745" s="3">
        <v>29385.766059500998</v>
      </c>
      <c r="C1745" s="3">
        <v>1.25495666127502</v>
      </c>
      <c r="D1745" s="3">
        <v>67041.524663278396</v>
      </c>
      <c r="E1745" s="1">
        <f t="shared" si="56"/>
        <v>0.53685817519444101</v>
      </c>
      <c r="F1745" s="1">
        <f t="shared" si="57"/>
        <v>37655.758603777402</v>
      </c>
    </row>
    <row r="1746" spans="1:6">
      <c r="A1746" s="3">
        <v>0.70443407860738405</v>
      </c>
      <c r="B1746" s="3">
        <v>23000.1321170835</v>
      </c>
      <c r="C1746" s="3">
        <v>1.22884455683656</v>
      </c>
      <c r="D1746" s="3">
        <v>60762.355896129797</v>
      </c>
      <c r="E1746" s="1">
        <f t="shared" si="56"/>
        <v>0.52441047822917597</v>
      </c>
      <c r="F1746" s="1">
        <f t="shared" si="57"/>
        <v>37762.223779046297</v>
      </c>
    </row>
    <row r="1747" spans="1:6">
      <c r="A1747" s="3">
        <v>0.74291099939054095</v>
      </c>
      <c r="B1747" s="3">
        <v>20859.4806972976</v>
      </c>
      <c r="C1747" s="3">
        <v>1.2813334832516801</v>
      </c>
      <c r="D1747" s="3">
        <v>58347.097396833502</v>
      </c>
      <c r="E1747" s="1">
        <f t="shared" si="56"/>
        <v>0.53842248386113911</v>
      </c>
      <c r="F1747" s="1">
        <f t="shared" si="57"/>
        <v>37487.616699535902</v>
      </c>
    </row>
    <row r="1748" spans="1:6">
      <c r="A1748" s="3">
        <v>0.68479246371758296</v>
      </c>
      <c r="B1748" s="3">
        <v>19131.074908193099</v>
      </c>
      <c r="C1748" s="3">
        <v>1.17909373577217</v>
      </c>
      <c r="D1748" s="3">
        <v>58353.447924144501</v>
      </c>
      <c r="E1748" s="1">
        <f t="shared" si="56"/>
        <v>0.49430127205458707</v>
      </c>
      <c r="F1748" s="1">
        <f t="shared" si="57"/>
        <v>39222.373015951402</v>
      </c>
    </row>
    <row r="1749" spans="1:6">
      <c r="A1749" s="3">
        <v>0.68730046456975102</v>
      </c>
      <c r="B1749" s="3">
        <v>16228.547155910999</v>
      </c>
      <c r="C1749" s="3">
        <v>1.20221957977075</v>
      </c>
      <c r="D1749" s="3">
        <v>53635.570415071998</v>
      </c>
      <c r="E1749" s="1">
        <f t="shared" si="56"/>
        <v>0.51491911520099898</v>
      </c>
      <c r="F1749" s="1">
        <f t="shared" si="57"/>
        <v>37407.023259160997</v>
      </c>
    </row>
    <row r="1750" spans="1:6">
      <c r="A1750" s="3">
        <v>0.68015729803766101</v>
      </c>
      <c r="B1750" s="3">
        <v>23499.922603791299</v>
      </c>
      <c r="C1750" s="3">
        <v>1.1834696213081499</v>
      </c>
      <c r="D1750" s="3">
        <v>62353.704477649298</v>
      </c>
      <c r="E1750" s="1">
        <f t="shared" si="56"/>
        <v>0.50331232327048891</v>
      </c>
      <c r="F1750" s="1">
        <f t="shared" si="57"/>
        <v>38853.781873857995</v>
      </c>
    </row>
    <row r="1751" spans="1:6">
      <c r="A1751" s="3">
        <v>0.65743039079263899</v>
      </c>
      <c r="B1751" s="3">
        <v>21999.0938781566</v>
      </c>
      <c r="C1751" s="3">
        <v>1.1322727386795299</v>
      </c>
      <c r="D1751" s="3">
        <v>62574.628145076298</v>
      </c>
      <c r="E1751" s="1">
        <f t="shared" si="56"/>
        <v>0.47484234788689095</v>
      </c>
      <c r="F1751" s="1">
        <f t="shared" si="57"/>
        <v>40575.534266919698</v>
      </c>
    </row>
    <row r="1752" spans="1:6">
      <c r="A1752" s="3">
        <v>0.69965707899407203</v>
      </c>
      <c r="B1752" s="3">
        <v>22384.0443287286</v>
      </c>
      <c r="C1752" s="3">
        <v>1.19664240934708</v>
      </c>
      <c r="D1752" s="3">
        <v>58909.200082442301</v>
      </c>
      <c r="E1752" s="1">
        <f t="shared" si="56"/>
        <v>0.49698533035300796</v>
      </c>
      <c r="F1752" s="1">
        <f t="shared" si="57"/>
        <v>36525.155753713698</v>
      </c>
    </row>
    <row r="1753" spans="1:6">
      <c r="A1753" s="3">
        <v>0.71447089795658103</v>
      </c>
      <c r="B1753" s="3">
        <v>16264.3311288195</v>
      </c>
      <c r="C1753" s="3">
        <v>1.27058558156005</v>
      </c>
      <c r="D1753" s="3">
        <v>53134.357839785698</v>
      </c>
      <c r="E1753" s="1">
        <f t="shared" si="56"/>
        <v>0.55611468360346894</v>
      </c>
      <c r="F1753" s="1">
        <f t="shared" si="57"/>
        <v>36870.026710966195</v>
      </c>
    </row>
    <row r="1754" spans="1:6">
      <c r="A1754" s="3">
        <v>0.72890081251849903</v>
      </c>
      <c r="B1754" s="3">
        <v>22663.552953491999</v>
      </c>
      <c r="C1754" s="3">
        <v>1.2822950187422499</v>
      </c>
      <c r="D1754" s="3">
        <v>63751.989837098103</v>
      </c>
      <c r="E1754" s="1">
        <f t="shared" si="56"/>
        <v>0.55339420622375091</v>
      </c>
      <c r="F1754" s="1">
        <f t="shared" si="57"/>
        <v>41088.436883606104</v>
      </c>
    </row>
    <row r="1755" spans="1:6">
      <c r="A1755" s="3">
        <v>0.64451751989593198</v>
      </c>
      <c r="B1755" s="3">
        <v>16228.6896270168</v>
      </c>
      <c r="C1755" s="3">
        <v>1.1049906890725401</v>
      </c>
      <c r="D1755" s="3">
        <v>51302.924379935503</v>
      </c>
      <c r="E1755" s="1">
        <f t="shared" si="56"/>
        <v>0.46047316917660808</v>
      </c>
      <c r="F1755" s="1">
        <f t="shared" si="57"/>
        <v>35074.234752918703</v>
      </c>
    </row>
    <row r="1756" spans="1:6">
      <c r="A1756" s="3">
        <v>0.708839769756337</v>
      </c>
      <c r="B1756" s="3">
        <v>18562.3668162551</v>
      </c>
      <c r="C1756" s="3">
        <v>1.2353299095910599</v>
      </c>
      <c r="D1756" s="3">
        <v>55729.832203230697</v>
      </c>
      <c r="E1756" s="1">
        <f t="shared" si="56"/>
        <v>0.52649013983472293</v>
      </c>
      <c r="F1756" s="1">
        <f t="shared" si="57"/>
        <v>37167.4653869756</v>
      </c>
    </row>
    <row r="1757" spans="1:6">
      <c r="A1757" s="3">
        <v>0.72315186815862698</v>
      </c>
      <c r="B1757" s="3">
        <v>20739.5919376766</v>
      </c>
      <c r="C1757" s="3">
        <v>1.2335197459340299</v>
      </c>
      <c r="D1757" s="3">
        <v>56840.886655558403</v>
      </c>
      <c r="E1757" s="1">
        <f t="shared" si="56"/>
        <v>0.51036787777540293</v>
      </c>
      <c r="F1757" s="1">
        <f t="shared" si="57"/>
        <v>36101.294717881799</v>
      </c>
    </row>
    <row r="1758" spans="1:6">
      <c r="A1758" s="3">
        <v>0.66579768494549096</v>
      </c>
      <c r="B1758" s="3">
        <v>18441.1519619385</v>
      </c>
      <c r="C1758" s="3">
        <v>1.1562487634726499</v>
      </c>
      <c r="D1758" s="3">
        <v>55681.915751681998</v>
      </c>
      <c r="E1758" s="1">
        <f t="shared" si="56"/>
        <v>0.49045107852715897</v>
      </c>
      <c r="F1758" s="1">
        <f t="shared" si="57"/>
        <v>37240.763789743498</v>
      </c>
    </row>
    <row r="1759" spans="1:6">
      <c r="A1759" s="3">
        <v>0.75805846675535005</v>
      </c>
      <c r="B1759" s="3">
        <v>16895.572352013802</v>
      </c>
      <c r="C1759" s="3">
        <v>1.2995776948565101</v>
      </c>
      <c r="D1759" s="3">
        <v>52949.646011496901</v>
      </c>
      <c r="E1759" s="1">
        <f t="shared" si="56"/>
        <v>0.54151922810116004</v>
      </c>
      <c r="F1759" s="1">
        <f t="shared" si="57"/>
        <v>36054.073659483096</v>
      </c>
    </row>
    <row r="1760" spans="1:6">
      <c r="A1760" s="3">
        <v>0.74512770992060695</v>
      </c>
      <c r="B1760" s="3">
        <v>18137.360907941398</v>
      </c>
      <c r="C1760" s="3">
        <v>1.2971745411739899</v>
      </c>
      <c r="D1760" s="3">
        <v>54663.980964344599</v>
      </c>
      <c r="E1760" s="1">
        <f t="shared" si="56"/>
        <v>0.55204683125338294</v>
      </c>
      <c r="F1760" s="1">
        <f t="shared" si="57"/>
        <v>36526.620056403204</v>
      </c>
    </row>
    <row r="1761" spans="1:6">
      <c r="A1761" s="3">
        <v>0.74033831373329795</v>
      </c>
      <c r="B1761" s="3">
        <v>22015.454353241101</v>
      </c>
      <c r="C1761" s="3">
        <v>1.25311705498236</v>
      </c>
      <c r="D1761" s="3">
        <v>59025.210852449301</v>
      </c>
      <c r="E1761" s="1">
        <f t="shared" si="56"/>
        <v>0.51277874124906209</v>
      </c>
      <c r="F1761" s="1">
        <f t="shared" si="57"/>
        <v>37009.756499208204</v>
      </c>
    </row>
    <row r="1762" spans="1:6">
      <c r="A1762" s="3">
        <v>0.68832280815052205</v>
      </c>
      <c r="B1762" s="3">
        <v>15614.5314157515</v>
      </c>
      <c r="C1762" s="3">
        <v>1.17725143451109</v>
      </c>
      <c r="D1762" s="3">
        <v>50580.854785072501</v>
      </c>
      <c r="E1762" s="1">
        <f t="shared" si="56"/>
        <v>0.488928626360568</v>
      </c>
      <c r="F1762" s="1">
        <f t="shared" si="57"/>
        <v>34966.323369320999</v>
      </c>
    </row>
    <row r="1763" spans="1:6">
      <c r="A1763" s="3">
        <v>0.69376875215705602</v>
      </c>
      <c r="B1763" s="3">
        <v>19050.928636768698</v>
      </c>
      <c r="C1763" s="3">
        <v>1.1937285799987301</v>
      </c>
      <c r="D1763" s="3">
        <v>56200.955811975597</v>
      </c>
      <c r="E1763" s="1">
        <f t="shared" si="56"/>
        <v>0.49995982784167403</v>
      </c>
      <c r="F1763" s="1">
        <f t="shared" si="57"/>
        <v>37150.027175206895</v>
      </c>
    </row>
    <row r="1764" spans="1:6">
      <c r="A1764" s="3">
        <v>0.69771091615018599</v>
      </c>
      <c r="B1764" s="3">
        <v>21510.725353235801</v>
      </c>
      <c r="C1764" s="3">
        <v>1.2150086805890601</v>
      </c>
      <c r="D1764" s="3">
        <v>58237.644879515399</v>
      </c>
      <c r="E1764" s="1">
        <f t="shared" si="56"/>
        <v>0.5172977644388741</v>
      </c>
      <c r="F1764" s="1">
        <f t="shared" si="57"/>
        <v>36726.919526279598</v>
      </c>
    </row>
    <row r="1765" spans="1:6">
      <c r="A1765" s="3">
        <v>0.71423308353290704</v>
      </c>
      <c r="B1765" s="3">
        <v>18772.758779219101</v>
      </c>
      <c r="C1765" s="3">
        <v>1.2112767695424</v>
      </c>
      <c r="D1765" s="3">
        <v>54466.595685725901</v>
      </c>
      <c r="E1765" s="1">
        <f t="shared" si="56"/>
        <v>0.497043686009493</v>
      </c>
      <c r="F1765" s="1">
        <f t="shared" si="57"/>
        <v>35693.836906506796</v>
      </c>
    </row>
    <row r="1766" spans="1:6">
      <c r="A1766" s="3">
        <v>0.71009716635505704</v>
      </c>
      <c r="B1766" s="3">
        <v>18160.1950795919</v>
      </c>
      <c r="C1766" s="3">
        <v>1.2448427915338001</v>
      </c>
      <c r="D1766" s="3">
        <v>53726.8730845522</v>
      </c>
      <c r="E1766" s="1">
        <f t="shared" si="56"/>
        <v>0.53474562517874302</v>
      </c>
      <c r="F1766" s="1">
        <f t="shared" si="57"/>
        <v>35566.678004960297</v>
      </c>
    </row>
    <row r="1767" spans="1:6">
      <c r="A1767" s="3">
        <v>0.72834728631580103</v>
      </c>
      <c r="B1767" s="3">
        <v>24585.712237873799</v>
      </c>
      <c r="C1767" s="3">
        <v>1.23847121875305</v>
      </c>
      <c r="D1767" s="3">
        <v>63343.867739149297</v>
      </c>
      <c r="E1767" s="1">
        <f t="shared" si="56"/>
        <v>0.51012393243724896</v>
      </c>
      <c r="F1767" s="1">
        <f t="shared" si="57"/>
        <v>38758.155501275498</v>
      </c>
    </row>
    <row r="1768" spans="1:6">
      <c r="A1768" s="3">
        <v>0.73196601056522603</v>
      </c>
      <c r="B1768" s="3">
        <v>19302.990225388501</v>
      </c>
      <c r="C1768" s="3">
        <v>1.26965173328903</v>
      </c>
      <c r="D1768" s="3">
        <v>52868.343767370097</v>
      </c>
      <c r="E1768" s="1">
        <f t="shared" si="56"/>
        <v>0.53768572272380399</v>
      </c>
      <c r="F1768" s="1">
        <f t="shared" si="57"/>
        <v>33565.353541981596</v>
      </c>
    </row>
    <row r="1769" spans="1:6">
      <c r="A1769" s="3">
        <v>0.66504633663308199</v>
      </c>
      <c r="B1769" s="3">
        <v>16549.753563988299</v>
      </c>
      <c r="C1769" s="3">
        <v>1.20604317163665</v>
      </c>
      <c r="D1769" s="3">
        <v>53440.719002181002</v>
      </c>
      <c r="E1769" s="1">
        <f t="shared" si="56"/>
        <v>0.54099683500356799</v>
      </c>
      <c r="F1769" s="1">
        <f t="shared" si="57"/>
        <v>36890.965438192703</v>
      </c>
    </row>
    <row r="1770" spans="1:6">
      <c r="A1770" s="3">
        <v>0.70736638247931305</v>
      </c>
      <c r="B1770" s="3">
        <v>20447.676135680002</v>
      </c>
      <c r="C1770" s="3">
        <v>1.25243754009312</v>
      </c>
      <c r="D1770" s="3">
        <v>58047.767539961002</v>
      </c>
      <c r="E1770" s="1">
        <f t="shared" si="56"/>
        <v>0.54507115761380698</v>
      </c>
      <c r="F1770" s="1">
        <f t="shared" si="57"/>
        <v>37600.091404281004</v>
      </c>
    </row>
    <row r="1771" spans="1:6">
      <c r="A1771" s="3">
        <v>0.69354117387805403</v>
      </c>
      <c r="B1771" s="3">
        <v>25809.4645345641</v>
      </c>
      <c r="C1771" s="3">
        <v>1.18023806087897</v>
      </c>
      <c r="D1771" s="3">
        <v>65211.321600970397</v>
      </c>
      <c r="E1771" s="1">
        <f t="shared" si="56"/>
        <v>0.48669688700091596</v>
      </c>
      <c r="F1771" s="1">
        <f t="shared" si="57"/>
        <v>39401.857066406301</v>
      </c>
    </row>
    <row r="1772" spans="1:6">
      <c r="A1772" s="3">
        <v>0.66870658259728699</v>
      </c>
      <c r="B1772" s="3">
        <v>22403.953251999301</v>
      </c>
      <c r="C1772" s="3">
        <v>1.15600219631415</v>
      </c>
      <c r="D1772" s="3">
        <v>61206.202085142497</v>
      </c>
      <c r="E1772" s="1">
        <f t="shared" si="56"/>
        <v>0.48729561371686303</v>
      </c>
      <c r="F1772" s="1">
        <f t="shared" si="57"/>
        <v>38802.248833143196</v>
      </c>
    </row>
    <row r="1773" spans="1:6">
      <c r="A1773" s="3">
        <v>0.72078287886260595</v>
      </c>
      <c r="B1773" s="3">
        <v>19337.521639687999</v>
      </c>
      <c r="C1773" s="3">
        <v>1.2436274968467</v>
      </c>
      <c r="D1773" s="3">
        <v>56739.207400844003</v>
      </c>
      <c r="E1773" s="1">
        <f t="shared" si="56"/>
        <v>0.5228446179840941</v>
      </c>
      <c r="F1773" s="1">
        <f t="shared" si="57"/>
        <v>37401.685761156004</v>
      </c>
    </row>
    <row r="1774" spans="1:6">
      <c r="A1774" s="3">
        <v>0.69254087460722202</v>
      </c>
      <c r="B1774" s="3">
        <v>17501.679134309299</v>
      </c>
      <c r="C1774" s="3">
        <v>1.2081590484390199</v>
      </c>
      <c r="D1774" s="3">
        <v>54711.374203174899</v>
      </c>
      <c r="E1774" s="1">
        <f t="shared" si="56"/>
        <v>0.51561817383179787</v>
      </c>
      <c r="F1774" s="1">
        <f t="shared" si="57"/>
        <v>37209.6950688656</v>
      </c>
    </row>
    <row r="1775" spans="1:6">
      <c r="A1775" s="3">
        <v>0.69426596442007305</v>
      </c>
      <c r="B1775" s="3">
        <v>20925.8062393293</v>
      </c>
      <c r="C1775" s="3">
        <v>1.2601930488964901</v>
      </c>
      <c r="D1775" s="3">
        <v>56505.295956306902</v>
      </c>
      <c r="E1775" s="1">
        <f t="shared" si="56"/>
        <v>0.56592708447641704</v>
      </c>
      <c r="F1775" s="1">
        <f t="shared" si="57"/>
        <v>35579.489716977601</v>
      </c>
    </row>
    <row r="1776" spans="1:6">
      <c r="A1776" s="3">
        <v>0.68950896645363302</v>
      </c>
      <c r="B1776" s="3">
        <v>21631.244110419</v>
      </c>
      <c r="C1776" s="3">
        <v>1.2072094167092799</v>
      </c>
      <c r="D1776" s="3">
        <v>58684.009430659898</v>
      </c>
      <c r="E1776" s="1">
        <f t="shared" si="56"/>
        <v>0.51770045025564693</v>
      </c>
      <c r="F1776" s="1">
        <f t="shared" si="57"/>
        <v>37052.765320240898</v>
      </c>
    </row>
    <row r="1777" spans="1:6">
      <c r="A1777" s="3">
        <v>0.69224309910586901</v>
      </c>
      <c r="B1777" s="3">
        <v>19872.2205484443</v>
      </c>
      <c r="C1777" s="3">
        <v>1.21621952118171</v>
      </c>
      <c r="D1777" s="3">
        <v>56249.166800174396</v>
      </c>
      <c r="E1777" s="1">
        <f t="shared" si="56"/>
        <v>0.52397642207584094</v>
      </c>
      <c r="F1777" s="1">
        <f t="shared" si="57"/>
        <v>36376.9462517301</v>
      </c>
    </row>
    <row r="1778" spans="1:6">
      <c r="A1778" s="3">
        <v>0.74472756680445495</v>
      </c>
      <c r="B1778" s="3">
        <v>18242.743974818401</v>
      </c>
      <c r="C1778" s="3">
        <v>1.29485067875951</v>
      </c>
      <c r="D1778" s="3">
        <v>54348.497170646398</v>
      </c>
      <c r="E1778" s="1">
        <f t="shared" si="56"/>
        <v>0.55012311195505503</v>
      </c>
      <c r="F1778" s="1">
        <f t="shared" si="57"/>
        <v>36105.753195828001</v>
      </c>
    </row>
    <row r="1779" spans="1:6">
      <c r="A1779" s="3">
        <v>0.69395702221386601</v>
      </c>
      <c r="B1779" s="3">
        <v>22505.332043382401</v>
      </c>
      <c r="C1779" s="3">
        <v>1.2434400394415701</v>
      </c>
      <c r="D1779" s="3">
        <v>63332.574727063104</v>
      </c>
      <c r="E1779" s="1">
        <f t="shared" si="56"/>
        <v>0.5494830172277041</v>
      </c>
      <c r="F1779" s="1">
        <f t="shared" si="57"/>
        <v>40827.242683680699</v>
      </c>
    </row>
    <row r="1780" spans="1:6">
      <c r="A1780" s="3">
        <v>0.76714671895068098</v>
      </c>
      <c r="B1780" s="3">
        <v>20379.590708650801</v>
      </c>
      <c r="C1780" s="3">
        <v>1.3269482889541799</v>
      </c>
      <c r="D1780" s="3">
        <v>58528.270565833503</v>
      </c>
      <c r="E1780" s="1">
        <f t="shared" si="56"/>
        <v>0.55980157000349895</v>
      </c>
      <c r="F1780" s="1">
        <f t="shared" si="57"/>
        <v>38148.679857182702</v>
      </c>
    </row>
    <row r="1781" spans="1:6">
      <c r="A1781" s="3">
        <v>0.68757036283194395</v>
      </c>
      <c r="B1781" s="3">
        <v>22764.822746092701</v>
      </c>
      <c r="C1781" s="3">
        <v>1.1731800080166099</v>
      </c>
      <c r="D1781" s="3">
        <v>59002.9521221506</v>
      </c>
      <c r="E1781" s="1">
        <f t="shared" si="56"/>
        <v>0.48560964518466598</v>
      </c>
      <c r="F1781" s="1">
        <f t="shared" si="57"/>
        <v>36238.129376057899</v>
      </c>
    </row>
    <row r="1782" spans="1:6">
      <c r="A1782" s="3">
        <v>0.69692265959160005</v>
      </c>
      <c r="B1782" s="3">
        <v>22784.418009652902</v>
      </c>
      <c r="C1782" s="3">
        <v>1.18424395556859</v>
      </c>
      <c r="D1782" s="3">
        <v>59771.237887507101</v>
      </c>
      <c r="E1782" s="1">
        <f t="shared" si="56"/>
        <v>0.48732129597698992</v>
      </c>
      <c r="F1782" s="1">
        <f t="shared" si="57"/>
        <v>36986.819877854199</v>
      </c>
    </row>
    <row r="1783" spans="1:6">
      <c r="A1783" s="3">
        <v>0.71326014323091902</v>
      </c>
      <c r="B1783" s="3">
        <v>17669.266608013299</v>
      </c>
      <c r="C1783" s="3">
        <v>1.23832975651027</v>
      </c>
      <c r="D1783" s="3">
        <v>53178.818807626601</v>
      </c>
      <c r="E1783" s="1">
        <f t="shared" si="56"/>
        <v>0.52506961327935098</v>
      </c>
      <c r="F1783" s="1">
        <f t="shared" si="57"/>
        <v>35509.552199613303</v>
      </c>
    </row>
    <row r="1784" spans="1:6">
      <c r="A1784" s="3">
        <v>0.67296739683482998</v>
      </c>
      <c r="B1784" s="3">
        <v>19616.3695837298</v>
      </c>
      <c r="C1784" s="3">
        <v>1.14682463541859</v>
      </c>
      <c r="D1784" s="3">
        <v>56116.618782878999</v>
      </c>
      <c r="E1784" s="1">
        <f t="shared" si="56"/>
        <v>0.47385723858376005</v>
      </c>
      <c r="F1784" s="1">
        <f t="shared" si="57"/>
        <v>36500.249199149199</v>
      </c>
    </row>
    <row r="1785" spans="1:6">
      <c r="A1785" s="3">
        <v>0.68363154111811697</v>
      </c>
      <c r="B1785" s="3">
        <v>18554.346598836699</v>
      </c>
      <c r="C1785" s="3">
        <v>1.2122007784783899</v>
      </c>
      <c r="D1785" s="3">
        <v>55512.794191102599</v>
      </c>
      <c r="E1785" s="1">
        <f t="shared" si="56"/>
        <v>0.52856923736027295</v>
      </c>
      <c r="F1785" s="1">
        <f t="shared" si="57"/>
        <v>36958.447592265904</v>
      </c>
    </row>
    <row r="1786" spans="1:6">
      <c r="A1786" s="3">
        <v>0.70449011348666402</v>
      </c>
      <c r="B1786" s="3">
        <v>19045.486520141701</v>
      </c>
      <c r="C1786" s="3">
        <v>1.20577511090659</v>
      </c>
      <c r="D1786" s="3">
        <v>55771.189626988998</v>
      </c>
      <c r="E1786" s="1">
        <f t="shared" si="56"/>
        <v>0.50128499741992594</v>
      </c>
      <c r="F1786" s="1">
        <f t="shared" si="57"/>
        <v>36725.703106847301</v>
      </c>
    </row>
    <row r="1787" spans="1:6">
      <c r="A1787" s="3">
        <v>0.64810530549384904</v>
      </c>
      <c r="B1787" s="3">
        <v>19913.491975654801</v>
      </c>
      <c r="C1787" s="3">
        <v>1.14001629688647</v>
      </c>
      <c r="D1787" s="3">
        <v>56474.687095092202</v>
      </c>
      <c r="E1787" s="1">
        <f t="shared" si="56"/>
        <v>0.49191099139262096</v>
      </c>
      <c r="F1787" s="1">
        <f t="shared" si="57"/>
        <v>36561.195119437398</v>
      </c>
    </row>
    <row r="1788" spans="1:6">
      <c r="A1788" s="3">
        <v>0.71166530583568699</v>
      </c>
      <c r="B1788" s="3">
        <v>18080.810544225398</v>
      </c>
      <c r="C1788" s="3">
        <v>1.20465313519041</v>
      </c>
      <c r="D1788" s="3">
        <v>56013.692968451804</v>
      </c>
      <c r="E1788" s="1">
        <f t="shared" si="56"/>
        <v>0.49298782935472296</v>
      </c>
      <c r="F1788" s="1">
        <f t="shared" si="57"/>
        <v>37932.882424226409</v>
      </c>
    </row>
    <row r="1789" spans="1:6">
      <c r="A1789" s="3">
        <v>0.70651782092956195</v>
      </c>
      <c r="B1789" s="3">
        <v>18182.257950720301</v>
      </c>
      <c r="C1789" s="3">
        <v>1.20901416454102</v>
      </c>
      <c r="D1789" s="3">
        <v>55153.081776458697</v>
      </c>
      <c r="E1789" s="1">
        <f t="shared" si="56"/>
        <v>0.50249634361145801</v>
      </c>
      <c r="F1789" s="1">
        <f t="shared" si="57"/>
        <v>36970.823825738393</v>
      </c>
    </row>
    <row r="1790" spans="1:6">
      <c r="A1790" s="3">
        <v>0.73054883551857297</v>
      </c>
      <c r="B1790" s="3">
        <v>20927.440865463399</v>
      </c>
      <c r="C1790" s="3">
        <v>1.26547192911391</v>
      </c>
      <c r="D1790" s="3">
        <v>59420.587367060201</v>
      </c>
      <c r="E1790" s="1">
        <f t="shared" si="56"/>
        <v>0.53492309359533707</v>
      </c>
      <c r="F1790" s="1">
        <f t="shared" si="57"/>
        <v>38493.146501596799</v>
      </c>
    </row>
    <row r="1791" spans="1:6">
      <c r="A1791" s="3">
        <v>0.67163314513219796</v>
      </c>
      <c r="B1791" s="3">
        <v>24829.224212140402</v>
      </c>
      <c r="C1791" s="3">
        <v>1.1439440692177301</v>
      </c>
      <c r="D1791" s="3">
        <v>61762.789430507299</v>
      </c>
      <c r="E1791" s="1">
        <f t="shared" si="56"/>
        <v>0.4723109240855321</v>
      </c>
      <c r="F1791" s="1">
        <f t="shared" si="57"/>
        <v>36933.565218366901</v>
      </c>
    </row>
    <row r="1792" spans="1:6">
      <c r="A1792" s="3">
        <v>0.71202583339763403</v>
      </c>
      <c r="B1792" s="3">
        <v>17885.692198303201</v>
      </c>
      <c r="C1792" s="3">
        <v>1.2365328070545101</v>
      </c>
      <c r="D1792" s="3">
        <v>55414.562058827803</v>
      </c>
      <c r="E1792" s="1">
        <f t="shared" si="56"/>
        <v>0.52450697365687604</v>
      </c>
      <c r="F1792" s="1">
        <f t="shared" si="57"/>
        <v>37528.869860524603</v>
      </c>
    </row>
    <row r="1793" spans="1:6">
      <c r="A1793" s="3">
        <v>0.67497787078204396</v>
      </c>
      <c r="B1793" s="3">
        <v>19239.9370407264</v>
      </c>
      <c r="C1793" s="3">
        <v>1.18538649505606</v>
      </c>
      <c r="D1793" s="3">
        <v>54328.136238949301</v>
      </c>
      <c r="E1793" s="1">
        <f t="shared" si="56"/>
        <v>0.51040862427401601</v>
      </c>
      <c r="F1793" s="1">
        <f t="shared" si="57"/>
        <v>35088.199198222901</v>
      </c>
    </row>
    <row r="1794" spans="1:6">
      <c r="A1794" s="3">
        <v>0.66377927847400997</v>
      </c>
      <c r="B1794" s="3">
        <v>18389.890411230499</v>
      </c>
      <c r="C1794" s="3">
        <v>1.1527644278775999</v>
      </c>
      <c r="D1794" s="3">
        <v>55639.143654224601</v>
      </c>
      <c r="E1794" s="1">
        <f t="shared" si="56"/>
        <v>0.48898514940358995</v>
      </c>
      <c r="F1794" s="1">
        <f t="shared" si="57"/>
        <v>37249.253242994106</v>
      </c>
    </row>
    <row r="1795" spans="1:6">
      <c r="A1795" s="3">
        <v>0.70466379402581503</v>
      </c>
      <c r="B1795" s="3">
        <v>20528.542936344998</v>
      </c>
      <c r="C1795" s="3">
        <v>1.2402111650936101</v>
      </c>
      <c r="D1795" s="3">
        <v>57979.359444355898</v>
      </c>
      <c r="E1795" s="1">
        <f t="shared" si="56"/>
        <v>0.53554737106779504</v>
      </c>
      <c r="F1795" s="1">
        <f t="shared" si="57"/>
        <v>37450.816508010903</v>
      </c>
    </row>
    <row r="1796" spans="1:6">
      <c r="A1796" s="3">
        <v>0.67213537480464403</v>
      </c>
      <c r="B1796" s="3">
        <v>19683.612737442701</v>
      </c>
      <c r="C1796" s="3">
        <v>1.1741520088568</v>
      </c>
      <c r="D1796" s="3">
        <v>57203.022461977198</v>
      </c>
      <c r="E1796" s="1">
        <f t="shared" ref="E1796:E1859" si="58">C1796-A1796</f>
        <v>0.50201663405215602</v>
      </c>
      <c r="F1796" s="1">
        <f t="shared" ref="F1796:F1859" si="59">D1796-B1796</f>
        <v>37519.409724534496</v>
      </c>
    </row>
    <row r="1797" spans="1:6">
      <c r="A1797" s="3">
        <v>0.71291150775341305</v>
      </c>
      <c r="B1797" s="3">
        <v>20584.497757690398</v>
      </c>
      <c r="C1797" s="3">
        <v>1.24655854028457</v>
      </c>
      <c r="D1797" s="3">
        <v>56728.2185582358</v>
      </c>
      <c r="E1797" s="1">
        <f t="shared" si="58"/>
        <v>0.53364703253115697</v>
      </c>
      <c r="F1797" s="1">
        <f t="shared" si="59"/>
        <v>36143.720800545401</v>
      </c>
    </row>
    <row r="1798" spans="1:6">
      <c r="A1798" s="3">
        <v>0.71664672365159399</v>
      </c>
      <c r="B1798" s="3">
        <v>22379.106432511198</v>
      </c>
      <c r="C1798" s="3">
        <v>1.25560778742197</v>
      </c>
      <c r="D1798" s="3">
        <v>58644.141775599302</v>
      </c>
      <c r="E1798" s="1">
        <f t="shared" si="58"/>
        <v>0.538961063770376</v>
      </c>
      <c r="F1798" s="1">
        <f t="shared" si="59"/>
        <v>36265.035343088108</v>
      </c>
    </row>
    <row r="1799" spans="1:6">
      <c r="A1799" s="3">
        <v>0.69961939582747601</v>
      </c>
      <c r="B1799" s="3">
        <v>17229.1275838947</v>
      </c>
      <c r="C1799" s="3">
        <v>1.1788096586416399</v>
      </c>
      <c r="D1799" s="3">
        <v>54786.689296677803</v>
      </c>
      <c r="E1799" s="1">
        <f t="shared" si="58"/>
        <v>0.47919026281416388</v>
      </c>
      <c r="F1799" s="1">
        <f t="shared" si="59"/>
        <v>37557.561712783106</v>
      </c>
    </row>
    <row r="1800" spans="1:6">
      <c r="A1800" s="3">
        <v>0.72283359711843798</v>
      </c>
      <c r="B1800" s="3">
        <v>18280.478255911501</v>
      </c>
      <c r="C1800" s="3">
        <v>1.25629005667358</v>
      </c>
      <c r="D1800" s="3">
        <v>54877.986215543198</v>
      </c>
      <c r="E1800" s="1">
        <f t="shared" si="58"/>
        <v>0.53345645955514198</v>
      </c>
      <c r="F1800" s="1">
        <f t="shared" si="59"/>
        <v>36597.507959631694</v>
      </c>
    </row>
    <row r="1801" spans="1:6">
      <c r="A1801" s="3">
        <v>0.730725297387674</v>
      </c>
      <c r="B1801" s="3">
        <v>15504.305859337601</v>
      </c>
      <c r="C1801" s="3">
        <v>1.249579544161</v>
      </c>
      <c r="D1801" s="3">
        <v>51018.463620485098</v>
      </c>
      <c r="E1801" s="1">
        <f t="shared" si="58"/>
        <v>0.51885424677332603</v>
      </c>
      <c r="F1801" s="1">
        <f t="shared" si="59"/>
        <v>35514.157761147493</v>
      </c>
    </row>
    <row r="1802" spans="1:6">
      <c r="A1802" s="3">
        <v>0.71675987571985</v>
      </c>
      <c r="B1802" s="3">
        <v>17529.638677204501</v>
      </c>
      <c r="C1802" s="3">
        <v>1.2653693643017401</v>
      </c>
      <c r="D1802" s="3">
        <v>56225.1037509854</v>
      </c>
      <c r="E1802" s="1">
        <f t="shared" si="58"/>
        <v>0.54860948858189007</v>
      </c>
      <c r="F1802" s="1">
        <f t="shared" si="59"/>
        <v>38695.465073780899</v>
      </c>
    </row>
    <row r="1803" spans="1:6">
      <c r="A1803" s="3">
        <v>0.58597571042959296</v>
      </c>
      <c r="B1803" s="3">
        <v>17753.801902584899</v>
      </c>
      <c r="C1803" s="3">
        <v>0.99620817955260499</v>
      </c>
      <c r="D1803" s="3">
        <v>53796.7770351156</v>
      </c>
      <c r="E1803" s="1">
        <f t="shared" si="58"/>
        <v>0.41023246912301203</v>
      </c>
      <c r="F1803" s="1">
        <f t="shared" si="59"/>
        <v>36042.975132530701</v>
      </c>
    </row>
    <row r="1804" spans="1:6">
      <c r="A1804" s="3">
        <v>0.78143272462972901</v>
      </c>
      <c r="B1804" s="3">
        <v>21752.457951470002</v>
      </c>
      <c r="C1804" s="3">
        <v>1.38152181981818</v>
      </c>
      <c r="D1804" s="3">
        <v>60240.874132735102</v>
      </c>
      <c r="E1804" s="1">
        <f t="shared" si="58"/>
        <v>0.60008909518845099</v>
      </c>
      <c r="F1804" s="1">
        <f t="shared" si="59"/>
        <v>38488.4161812651</v>
      </c>
    </row>
    <row r="1805" spans="1:6">
      <c r="A1805" s="3">
        <v>0.69090162203862404</v>
      </c>
      <c r="B1805" s="3">
        <v>17215.903281008799</v>
      </c>
      <c r="C1805" s="3">
        <v>1.1622219265787499</v>
      </c>
      <c r="D1805" s="3">
        <v>51323.924443206903</v>
      </c>
      <c r="E1805" s="1">
        <f t="shared" si="58"/>
        <v>0.47132030454012586</v>
      </c>
      <c r="F1805" s="1">
        <f t="shared" si="59"/>
        <v>34108.0211621981</v>
      </c>
    </row>
    <row r="1806" spans="1:6">
      <c r="A1806" s="3">
        <v>0.75216848390387103</v>
      </c>
      <c r="B1806" s="3">
        <v>15913.094441226</v>
      </c>
      <c r="C1806" s="3">
        <v>1.32878715527494</v>
      </c>
      <c r="D1806" s="3">
        <v>52409.051596750403</v>
      </c>
      <c r="E1806" s="1">
        <f t="shared" si="58"/>
        <v>0.57661867137106892</v>
      </c>
      <c r="F1806" s="1">
        <f t="shared" si="59"/>
        <v>36495.957155524404</v>
      </c>
    </row>
    <row r="1807" spans="1:6">
      <c r="A1807" s="3">
        <v>0.74024695063106105</v>
      </c>
      <c r="B1807" s="3">
        <v>19606.3944378212</v>
      </c>
      <c r="C1807" s="3">
        <v>1.2898554184629101</v>
      </c>
      <c r="D1807" s="3">
        <v>58329.418986588797</v>
      </c>
      <c r="E1807" s="1">
        <f t="shared" si="58"/>
        <v>0.54960846783184902</v>
      </c>
      <c r="F1807" s="1">
        <f t="shared" si="59"/>
        <v>38723.0245487676</v>
      </c>
    </row>
    <row r="1808" spans="1:6">
      <c r="A1808" s="3">
        <v>0.68237350581950496</v>
      </c>
      <c r="B1808" s="3">
        <v>17087.430032235901</v>
      </c>
      <c r="C1808" s="3">
        <v>1.2197529384308501</v>
      </c>
      <c r="D1808" s="3">
        <v>52275.962467785197</v>
      </c>
      <c r="E1808" s="1">
        <f t="shared" si="58"/>
        <v>0.53737943261134513</v>
      </c>
      <c r="F1808" s="1">
        <f t="shared" si="59"/>
        <v>35188.532435549292</v>
      </c>
    </row>
    <row r="1809" spans="1:6">
      <c r="A1809" s="3">
        <v>0.69875835434061095</v>
      </c>
      <c r="B1809" s="3">
        <v>15492.7168733168</v>
      </c>
      <c r="C1809" s="3">
        <v>1.2198091325709299</v>
      </c>
      <c r="D1809" s="3">
        <v>52230.177990869</v>
      </c>
      <c r="E1809" s="1">
        <f t="shared" si="58"/>
        <v>0.52105077823031898</v>
      </c>
      <c r="F1809" s="1">
        <f t="shared" si="59"/>
        <v>36737.4611175522</v>
      </c>
    </row>
    <row r="1810" spans="1:6">
      <c r="A1810" s="3">
        <v>0.754469106415258</v>
      </c>
      <c r="B1810" s="3">
        <v>20361.546786886898</v>
      </c>
      <c r="C1810" s="3">
        <v>1.3101959179545299</v>
      </c>
      <c r="D1810" s="3">
        <v>56485.939358809199</v>
      </c>
      <c r="E1810" s="1">
        <f t="shared" si="58"/>
        <v>0.55572681153927195</v>
      </c>
      <c r="F1810" s="1">
        <f t="shared" si="59"/>
        <v>36124.392571922304</v>
      </c>
    </row>
    <row r="1811" spans="1:6">
      <c r="A1811" s="3">
        <v>0.73809989318912494</v>
      </c>
      <c r="B1811" s="3">
        <v>16294.7863710605</v>
      </c>
      <c r="C1811" s="3">
        <v>1.29124095625839</v>
      </c>
      <c r="D1811" s="3">
        <v>52824.5953733141</v>
      </c>
      <c r="E1811" s="1">
        <f t="shared" si="58"/>
        <v>0.55314106306926503</v>
      </c>
      <c r="F1811" s="1">
        <f t="shared" si="59"/>
        <v>36529.809002253598</v>
      </c>
    </row>
    <row r="1812" spans="1:6">
      <c r="A1812" s="3">
        <v>0.72929241532655298</v>
      </c>
      <c r="B1812" s="3">
        <v>17770.089588622399</v>
      </c>
      <c r="C1812" s="3">
        <v>1.28135695851362</v>
      </c>
      <c r="D1812" s="3">
        <v>53221.010241675103</v>
      </c>
      <c r="E1812" s="1">
        <f t="shared" si="58"/>
        <v>0.55206454318706699</v>
      </c>
      <c r="F1812" s="1">
        <f t="shared" si="59"/>
        <v>35450.920653052701</v>
      </c>
    </row>
    <row r="1813" spans="1:6">
      <c r="A1813" s="3">
        <v>0.68644164393290696</v>
      </c>
      <c r="B1813" s="3">
        <v>21778.752084152798</v>
      </c>
      <c r="C1813" s="3">
        <v>1.20043750636737</v>
      </c>
      <c r="D1813" s="3">
        <v>57683.867173515799</v>
      </c>
      <c r="E1813" s="1">
        <f t="shared" si="58"/>
        <v>0.51399586243446305</v>
      </c>
      <c r="F1813" s="1">
        <f t="shared" si="59"/>
        <v>35905.115089362997</v>
      </c>
    </row>
    <row r="1814" spans="1:6">
      <c r="A1814" s="3">
        <v>0.68734880009467503</v>
      </c>
      <c r="B1814" s="3">
        <v>19042.238727931701</v>
      </c>
      <c r="C1814" s="3">
        <v>1.1565401363557899</v>
      </c>
      <c r="D1814" s="3">
        <v>53811.714392145899</v>
      </c>
      <c r="E1814" s="1">
        <f t="shared" si="58"/>
        <v>0.46919133626111487</v>
      </c>
      <c r="F1814" s="1">
        <f t="shared" si="59"/>
        <v>34769.475664214202</v>
      </c>
    </row>
    <row r="1815" spans="1:6">
      <c r="A1815" s="3">
        <v>0.68235874808200803</v>
      </c>
      <c r="B1815" s="3">
        <v>20475.0507604087</v>
      </c>
      <c r="C1815" s="3">
        <v>1.18105153394755</v>
      </c>
      <c r="D1815" s="3">
        <v>59153.658070652797</v>
      </c>
      <c r="E1815" s="1">
        <f t="shared" si="58"/>
        <v>0.498692785865542</v>
      </c>
      <c r="F1815" s="1">
        <f t="shared" si="59"/>
        <v>38678.607310244101</v>
      </c>
    </row>
    <row r="1816" spans="1:6">
      <c r="A1816" s="3">
        <v>0.67362779541720497</v>
      </c>
      <c r="B1816" s="3">
        <v>18431.8451087924</v>
      </c>
      <c r="C1816" s="3">
        <v>1.1534939312368899</v>
      </c>
      <c r="D1816" s="3">
        <v>56602.180537455002</v>
      </c>
      <c r="E1816" s="1">
        <f t="shared" si="58"/>
        <v>0.47986613581968496</v>
      </c>
      <c r="F1816" s="1">
        <f t="shared" si="59"/>
        <v>38170.335428662598</v>
      </c>
    </row>
    <row r="1817" spans="1:6">
      <c r="A1817" s="3">
        <v>0.68582438586903904</v>
      </c>
      <c r="B1817" s="3">
        <v>15253.4353593658</v>
      </c>
      <c r="C1817" s="3">
        <v>1.1810720966509201</v>
      </c>
      <c r="D1817" s="3">
        <v>49342.952509119503</v>
      </c>
      <c r="E1817" s="1">
        <f t="shared" si="58"/>
        <v>0.49524771078188101</v>
      </c>
      <c r="F1817" s="1">
        <f t="shared" si="59"/>
        <v>34089.517149753701</v>
      </c>
    </row>
    <row r="1818" spans="1:6">
      <c r="A1818" s="3">
        <v>0.69911123007714604</v>
      </c>
      <c r="B1818" s="3">
        <v>22357.251037464699</v>
      </c>
      <c r="C1818" s="3">
        <v>1.1933489013616001</v>
      </c>
      <c r="D1818" s="3">
        <v>56848.114706521897</v>
      </c>
      <c r="E1818" s="1">
        <f t="shared" si="58"/>
        <v>0.49423767128445406</v>
      </c>
      <c r="F1818" s="1">
        <f t="shared" si="59"/>
        <v>34490.863669057202</v>
      </c>
    </row>
    <row r="1819" spans="1:6">
      <c r="A1819" s="3">
        <v>0.71474180905433804</v>
      </c>
      <c r="B1819" s="3">
        <v>20072.812544179102</v>
      </c>
      <c r="C1819" s="3">
        <v>1.25934270346999</v>
      </c>
      <c r="D1819" s="3">
        <v>56395.013004268199</v>
      </c>
      <c r="E1819" s="1">
        <f t="shared" si="58"/>
        <v>0.54460089441565196</v>
      </c>
      <c r="F1819" s="1">
        <f t="shared" si="59"/>
        <v>36322.200460089094</v>
      </c>
    </row>
    <row r="1820" spans="1:6">
      <c r="A1820" s="3">
        <v>0.68072198173982001</v>
      </c>
      <c r="B1820" s="3">
        <v>18304.126919553099</v>
      </c>
      <c r="C1820" s="3">
        <v>1.2263464100789201</v>
      </c>
      <c r="D1820" s="3">
        <v>56284.705966019297</v>
      </c>
      <c r="E1820" s="1">
        <f t="shared" si="58"/>
        <v>0.54562442833910008</v>
      </c>
      <c r="F1820" s="1">
        <f t="shared" si="59"/>
        <v>37980.579046466199</v>
      </c>
    </row>
    <row r="1821" spans="1:6">
      <c r="A1821" s="3">
        <v>0.67679584317598795</v>
      </c>
      <c r="B1821" s="3">
        <v>20388.165085811601</v>
      </c>
      <c r="C1821" s="3">
        <v>1.19021398948067</v>
      </c>
      <c r="D1821" s="3">
        <v>55811.011821409098</v>
      </c>
      <c r="E1821" s="1">
        <f t="shared" si="58"/>
        <v>0.51341814630468208</v>
      </c>
      <c r="F1821" s="1">
        <f t="shared" si="59"/>
        <v>35422.846735597501</v>
      </c>
    </row>
    <row r="1822" spans="1:6">
      <c r="A1822" s="3">
        <v>0.75603917282781796</v>
      </c>
      <c r="B1822" s="3">
        <v>19098.8980921162</v>
      </c>
      <c r="C1822" s="3">
        <v>1.32434383766654</v>
      </c>
      <c r="D1822" s="3">
        <v>56742.733440992801</v>
      </c>
      <c r="E1822" s="1">
        <f t="shared" si="58"/>
        <v>0.568304664838722</v>
      </c>
      <c r="F1822" s="1">
        <f t="shared" si="59"/>
        <v>37643.835348876601</v>
      </c>
    </row>
    <row r="1823" spans="1:6">
      <c r="A1823" s="3">
        <v>0.71537169297257996</v>
      </c>
      <c r="B1823" s="3">
        <v>20641.416582361198</v>
      </c>
      <c r="C1823" s="3">
        <v>1.24900239260035</v>
      </c>
      <c r="D1823" s="3">
        <v>60561.8770184799</v>
      </c>
      <c r="E1823" s="1">
        <f t="shared" si="58"/>
        <v>0.53363069962776999</v>
      </c>
      <c r="F1823" s="1">
        <f t="shared" si="59"/>
        <v>39920.460436118701</v>
      </c>
    </row>
    <row r="1824" spans="1:6">
      <c r="A1824" s="3">
        <v>0.70781615600162295</v>
      </c>
      <c r="B1824" s="3">
        <v>17387.641744601999</v>
      </c>
      <c r="C1824" s="3">
        <v>1.2232473583793999</v>
      </c>
      <c r="D1824" s="3">
        <v>53985.238492714401</v>
      </c>
      <c r="E1824" s="1">
        <f t="shared" si="58"/>
        <v>0.51543120237777695</v>
      </c>
      <c r="F1824" s="1">
        <f t="shared" si="59"/>
        <v>36597.596748112403</v>
      </c>
    </row>
    <row r="1825" spans="1:6">
      <c r="A1825" s="3">
        <v>0.69601753402619904</v>
      </c>
      <c r="B1825" s="3">
        <v>21892.024312438301</v>
      </c>
      <c r="C1825" s="3">
        <v>1.2314258180308999</v>
      </c>
      <c r="D1825" s="3">
        <v>60663.708611981303</v>
      </c>
      <c r="E1825" s="1">
        <f t="shared" si="58"/>
        <v>0.53540828400470086</v>
      </c>
      <c r="F1825" s="1">
        <f t="shared" si="59"/>
        <v>38771.684299543005</v>
      </c>
    </row>
    <row r="1826" spans="1:6">
      <c r="A1826" s="3">
        <v>0.74199026339734198</v>
      </c>
      <c r="B1826" s="3">
        <v>19211.264037336299</v>
      </c>
      <c r="C1826" s="3">
        <v>1.2967906930075499</v>
      </c>
      <c r="D1826" s="3">
        <v>56562.998130302898</v>
      </c>
      <c r="E1826" s="1">
        <f t="shared" si="58"/>
        <v>0.55480042961020792</v>
      </c>
      <c r="F1826" s="1">
        <f t="shared" si="59"/>
        <v>37351.734092966595</v>
      </c>
    </row>
    <row r="1827" spans="1:6">
      <c r="A1827" s="3">
        <v>0.71199530873578498</v>
      </c>
      <c r="B1827" s="3">
        <v>19551.664404812698</v>
      </c>
      <c r="C1827" s="3">
        <v>1.2266704159400501</v>
      </c>
      <c r="D1827" s="3">
        <v>55982.795039613098</v>
      </c>
      <c r="E1827" s="1">
        <f t="shared" si="58"/>
        <v>0.51467510720426513</v>
      </c>
      <c r="F1827" s="1">
        <f t="shared" si="59"/>
        <v>36431.1306348004</v>
      </c>
    </row>
    <row r="1828" spans="1:6">
      <c r="A1828" s="3">
        <v>0.72337046482363798</v>
      </c>
      <c r="B1828" s="3">
        <v>22353.2803858677</v>
      </c>
      <c r="C1828" s="3">
        <v>1.28876729115068</v>
      </c>
      <c r="D1828" s="3">
        <v>60310.274097628702</v>
      </c>
      <c r="E1828" s="1">
        <f t="shared" si="58"/>
        <v>0.56539682632704202</v>
      </c>
      <c r="F1828" s="1">
        <f t="shared" si="59"/>
        <v>37956.993711761002</v>
      </c>
    </row>
    <row r="1829" spans="1:6">
      <c r="A1829" s="3">
        <v>0.73269591152320901</v>
      </c>
      <c r="B1829" s="3">
        <v>21454.0364479491</v>
      </c>
      <c r="C1829" s="3">
        <v>1.2966701438002399</v>
      </c>
      <c r="D1829" s="3">
        <v>60072.988574198498</v>
      </c>
      <c r="E1829" s="1">
        <f t="shared" si="58"/>
        <v>0.56397423227703092</v>
      </c>
      <c r="F1829" s="1">
        <f t="shared" si="59"/>
        <v>38618.952126249394</v>
      </c>
    </row>
    <row r="1830" spans="1:6">
      <c r="A1830" s="3">
        <v>0.65444567666462194</v>
      </c>
      <c r="B1830" s="3">
        <v>15770.769744323399</v>
      </c>
      <c r="C1830" s="3">
        <v>1.1418996626235001</v>
      </c>
      <c r="D1830" s="3">
        <v>52576.509019147197</v>
      </c>
      <c r="E1830" s="1">
        <f t="shared" si="58"/>
        <v>0.48745398595887812</v>
      </c>
      <c r="F1830" s="1">
        <f t="shared" si="59"/>
        <v>36805.739274823798</v>
      </c>
    </row>
    <row r="1831" spans="1:6">
      <c r="A1831" s="3">
        <v>0.73117776193369599</v>
      </c>
      <c r="B1831" s="3">
        <v>20622.507119918399</v>
      </c>
      <c r="C1831" s="3">
        <v>1.2989460673478099</v>
      </c>
      <c r="D1831" s="3">
        <v>60465.8785786101</v>
      </c>
      <c r="E1831" s="1">
        <f t="shared" si="58"/>
        <v>0.56776830541411394</v>
      </c>
      <c r="F1831" s="1">
        <f t="shared" si="59"/>
        <v>39843.371458691705</v>
      </c>
    </row>
    <row r="1832" spans="1:6">
      <c r="A1832" s="3">
        <v>0.73452395612178001</v>
      </c>
      <c r="B1832" s="3">
        <v>22833.150667275098</v>
      </c>
      <c r="C1832" s="3">
        <v>1.2817250706901999</v>
      </c>
      <c r="D1832" s="3">
        <v>62925.662358090703</v>
      </c>
      <c r="E1832" s="1">
        <f t="shared" si="58"/>
        <v>0.54720111456841991</v>
      </c>
      <c r="F1832" s="1">
        <f t="shared" si="59"/>
        <v>40092.511690815605</v>
      </c>
    </row>
    <row r="1833" spans="1:6">
      <c r="A1833" s="3">
        <v>0.74278990695079605</v>
      </c>
      <c r="B1833" s="3">
        <v>25197.739915613402</v>
      </c>
      <c r="C1833" s="3">
        <v>1.23941517314289</v>
      </c>
      <c r="D1833" s="3">
        <v>61689.618693735902</v>
      </c>
      <c r="E1833" s="1">
        <f t="shared" si="58"/>
        <v>0.49662526619209391</v>
      </c>
      <c r="F1833" s="1">
        <f t="shared" si="59"/>
        <v>36491.878778122496</v>
      </c>
    </row>
    <row r="1834" spans="1:6">
      <c r="A1834" s="3">
        <v>0.69575830081172396</v>
      </c>
      <c r="B1834" s="3">
        <v>17523.370502452501</v>
      </c>
      <c r="C1834" s="3">
        <v>1.19501467455426</v>
      </c>
      <c r="D1834" s="3">
        <v>53670.043467316602</v>
      </c>
      <c r="E1834" s="1">
        <f t="shared" si="58"/>
        <v>0.49925637374253606</v>
      </c>
      <c r="F1834" s="1">
        <f t="shared" si="59"/>
        <v>36146.672964864105</v>
      </c>
    </row>
    <row r="1835" spans="1:6">
      <c r="A1835" s="3">
        <v>0.74678118047412201</v>
      </c>
      <c r="B1835" s="3">
        <v>17072.310694791198</v>
      </c>
      <c r="C1835" s="3">
        <v>1.3019813131397</v>
      </c>
      <c r="D1835" s="3">
        <v>53649.260358576801</v>
      </c>
      <c r="E1835" s="1">
        <f t="shared" si="58"/>
        <v>0.55520013266557799</v>
      </c>
      <c r="F1835" s="1">
        <f t="shared" si="59"/>
        <v>36576.949663785606</v>
      </c>
    </row>
    <row r="1836" spans="1:6">
      <c r="A1836" s="3">
        <v>0.59879154041276905</v>
      </c>
      <c r="B1836" s="3">
        <v>20914.753685947599</v>
      </c>
      <c r="C1836" s="3">
        <v>1.02644126174895</v>
      </c>
      <c r="D1836" s="3">
        <v>61822.799564850196</v>
      </c>
      <c r="E1836" s="1">
        <f t="shared" si="58"/>
        <v>0.42764972133618095</v>
      </c>
      <c r="F1836" s="1">
        <f t="shared" si="59"/>
        <v>40908.045878902602</v>
      </c>
    </row>
    <row r="1837" spans="1:6">
      <c r="A1837" s="3">
        <v>0.65803656968939495</v>
      </c>
      <c r="B1837" s="3">
        <v>20877.6607704534</v>
      </c>
      <c r="C1837" s="3">
        <v>1.12203500395749</v>
      </c>
      <c r="D1837" s="3">
        <v>59453.238381069801</v>
      </c>
      <c r="E1837" s="1">
        <f t="shared" si="58"/>
        <v>0.46399843426809506</v>
      </c>
      <c r="F1837" s="1">
        <f t="shared" si="59"/>
        <v>38575.577610616398</v>
      </c>
    </row>
    <row r="1838" spans="1:6">
      <c r="A1838" s="3">
        <v>0.66255910328636702</v>
      </c>
      <c r="B1838" s="3">
        <v>18491.3017983461</v>
      </c>
      <c r="C1838" s="3">
        <v>1.1236456816656699</v>
      </c>
      <c r="D1838" s="3">
        <v>54869.993042768903</v>
      </c>
      <c r="E1838" s="1">
        <f t="shared" si="58"/>
        <v>0.46108657837930289</v>
      </c>
      <c r="F1838" s="1">
        <f t="shared" si="59"/>
        <v>36378.691244422807</v>
      </c>
    </row>
    <row r="1839" spans="1:6">
      <c r="A1839" s="3">
        <v>0.67603850783459996</v>
      </c>
      <c r="B1839" s="3">
        <v>20361.267209836202</v>
      </c>
      <c r="C1839" s="3">
        <v>1.1890127323955999</v>
      </c>
      <c r="D1839" s="3">
        <v>59669.928943390601</v>
      </c>
      <c r="E1839" s="1">
        <f t="shared" si="58"/>
        <v>0.51297422456099995</v>
      </c>
      <c r="F1839" s="1">
        <f t="shared" si="59"/>
        <v>39308.6617335544</v>
      </c>
    </row>
    <row r="1840" spans="1:6">
      <c r="A1840" s="3">
        <v>0.67701816642234003</v>
      </c>
      <c r="B1840" s="3">
        <v>24914.557550659101</v>
      </c>
      <c r="C1840" s="3">
        <v>1.16937212073535</v>
      </c>
      <c r="D1840" s="3">
        <v>59586.059847598503</v>
      </c>
      <c r="E1840" s="1">
        <f t="shared" si="58"/>
        <v>0.49235395431300999</v>
      </c>
      <c r="F1840" s="1">
        <f t="shared" si="59"/>
        <v>34671.502296939405</v>
      </c>
    </row>
    <row r="1841" spans="1:6">
      <c r="A1841" s="3">
        <v>0.736379427361602</v>
      </c>
      <c r="B1841" s="3">
        <v>23910.879984609899</v>
      </c>
      <c r="C1841" s="3">
        <v>1.2555450295808701</v>
      </c>
      <c r="D1841" s="3">
        <v>61875.424737228801</v>
      </c>
      <c r="E1841" s="1">
        <f t="shared" si="58"/>
        <v>0.51916560221926811</v>
      </c>
      <c r="F1841" s="1">
        <f t="shared" si="59"/>
        <v>37964.544752618902</v>
      </c>
    </row>
    <row r="1842" spans="1:6">
      <c r="A1842" s="3">
        <v>0.66683994070022601</v>
      </c>
      <c r="B1842" s="3">
        <v>14315.9379660549</v>
      </c>
      <c r="C1842" s="3">
        <v>1.1585665506392999</v>
      </c>
      <c r="D1842" s="3">
        <v>49588.140040031998</v>
      </c>
      <c r="E1842" s="1">
        <f t="shared" si="58"/>
        <v>0.49172660993907391</v>
      </c>
      <c r="F1842" s="1">
        <f t="shared" si="59"/>
        <v>35272.202073977096</v>
      </c>
    </row>
    <row r="1843" spans="1:6">
      <c r="A1843" s="3">
        <v>0.70778953232102804</v>
      </c>
      <c r="B1843" s="3">
        <v>23099.8007580302</v>
      </c>
      <c r="C1843" s="3">
        <v>1.2205304320822801</v>
      </c>
      <c r="D1843" s="3">
        <v>61737.667768576197</v>
      </c>
      <c r="E1843" s="1">
        <f t="shared" si="58"/>
        <v>0.51274089976125203</v>
      </c>
      <c r="F1843" s="1">
        <f t="shared" si="59"/>
        <v>38637.867010545997</v>
      </c>
    </row>
    <row r="1844" spans="1:6">
      <c r="A1844" s="3">
        <v>0.67378916316892601</v>
      </c>
      <c r="B1844" s="3">
        <v>16390.293148718301</v>
      </c>
      <c r="C1844" s="3">
        <v>1.1665106280181401</v>
      </c>
      <c r="D1844" s="3">
        <v>52470.753041083997</v>
      </c>
      <c r="E1844" s="1">
        <f t="shared" si="58"/>
        <v>0.49272146484921409</v>
      </c>
      <c r="F1844" s="1">
        <f t="shared" si="59"/>
        <v>36080.459892365696</v>
      </c>
    </row>
    <row r="1845" spans="1:6">
      <c r="A1845" s="3">
        <v>0.70056843450975204</v>
      </c>
      <c r="B1845" s="3">
        <v>21685.325902614899</v>
      </c>
      <c r="C1845" s="3">
        <v>1.21335131860135</v>
      </c>
      <c r="D1845" s="3">
        <v>59496.603710624302</v>
      </c>
      <c r="E1845" s="1">
        <f t="shared" si="58"/>
        <v>0.512782884091598</v>
      </c>
      <c r="F1845" s="1">
        <f t="shared" si="59"/>
        <v>37811.277808009399</v>
      </c>
    </row>
    <row r="1846" spans="1:6">
      <c r="A1846" s="3">
        <v>0.70692527317152098</v>
      </c>
      <c r="B1846" s="3">
        <v>15192.011654063501</v>
      </c>
      <c r="C1846" s="3">
        <v>1.1902597987974499</v>
      </c>
      <c r="D1846" s="3">
        <v>50533.859211172698</v>
      </c>
      <c r="E1846" s="1">
        <f t="shared" si="58"/>
        <v>0.48333452562592893</v>
      </c>
      <c r="F1846" s="1">
        <f t="shared" si="59"/>
        <v>35341.847557109199</v>
      </c>
    </row>
    <row r="1847" spans="1:6">
      <c r="A1847" s="3">
        <v>0.71980337946080697</v>
      </c>
      <c r="B1847" s="3">
        <v>25182.8703212787</v>
      </c>
      <c r="C1847" s="3">
        <v>1.2305049926726599</v>
      </c>
      <c r="D1847" s="3">
        <v>64845.371098133997</v>
      </c>
      <c r="E1847" s="1">
        <f t="shared" si="58"/>
        <v>0.51070161321185292</v>
      </c>
      <c r="F1847" s="1">
        <f t="shared" si="59"/>
        <v>39662.500776855297</v>
      </c>
    </row>
    <row r="1848" spans="1:6">
      <c r="A1848" s="3">
        <v>0.73440236196330699</v>
      </c>
      <c r="B1848" s="3">
        <v>22906.023504897999</v>
      </c>
      <c r="C1848" s="3">
        <v>1.2325003655823199</v>
      </c>
      <c r="D1848" s="3">
        <v>59531.998828944597</v>
      </c>
      <c r="E1848" s="1">
        <f t="shared" si="58"/>
        <v>0.49809800361901291</v>
      </c>
      <c r="F1848" s="1">
        <f t="shared" si="59"/>
        <v>36625.975324046594</v>
      </c>
    </row>
    <row r="1849" spans="1:6">
      <c r="A1849" s="3">
        <v>0.71866030135351899</v>
      </c>
      <c r="B1849" s="3">
        <v>20444.044273187701</v>
      </c>
      <c r="C1849" s="3">
        <v>1.2598963294633601</v>
      </c>
      <c r="D1849" s="3">
        <v>58718.498517381602</v>
      </c>
      <c r="E1849" s="1">
        <f t="shared" si="58"/>
        <v>0.54123602810984106</v>
      </c>
      <c r="F1849" s="1">
        <f t="shared" si="59"/>
        <v>38274.454244193897</v>
      </c>
    </row>
    <row r="1850" spans="1:6">
      <c r="A1850" s="3">
        <v>0.71457732395133999</v>
      </c>
      <c r="B1850" s="3">
        <v>20620.246355756699</v>
      </c>
      <c r="C1850" s="3">
        <v>1.2464424470803199</v>
      </c>
      <c r="D1850" s="3">
        <v>58356.326121657599</v>
      </c>
      <c r="E1850" s="1">
        <f t="shared" si="58"/>
        <v>0.53186512312897993</v>
      </c>
      <c r="F1850" s="1">
        <f t="shared" si="59"/>
        <v>37736.079765900897</v>
      </c>
    </row>
    <row r="1851" spans="1:6">
      <c r="A1851" s="3">
        <v>0.72437235714449899</v>
      </c>
      <c r="B1851" s="3">
        <v>28795.553465594901</v>
      </c>
      <c r="C1851" s="3">
        <v>1.2710249754160501</v>
      </c>
      <c r="D1851" s="3">
        <v>70689.739611232799</v>
      </c>
      <c r="E1851" s="1">
        <f t="shared" si="58"/>
        <v>0.54665261827155109</v>
      </c>
      <c r="F1851" s="1">
        <f t="shared" si="59"/>
        <v>41894.186145637897</v>
      </c>
    </row>
    <row r="1852" spans="1:6">
      <c r="A1852" s="3">
        <v>0.68496027982045804</v>
      </c>
      <c r="B1852" s="3">
        <v>21572.1663688318</v>
      </c>
      <c r="C1852" s="3">
        <v>1.1949464695821601</v>
      </c>
      <c r="D1852" s="3">
        <v>60364.448758197599</v>
      </c>
      <c r="E1852" s="1">
        <f t="shared" si="58"/>
        <v>0.50998618976170207</v>
      </c>
      <c r="F1852" s="1">
        <f t="shared" si="59"/>
        <v>38792.282389365799</v>
      </c>
    </row>
    <row r="1853" spans="1:6">
      <c r="A1853" s="3">
        <v>0.69454656749880195</v>
      </c>
      <c r="B1853" s="3">
        <v>17088.9097875767</v>
      </c>
      <c r="C1853" s="3">
        <v>1.2091334374768401</v>
      </c>
      <c r="D1853" s="3">
        <v>54576.561064209403</v>
      </c>
      <c r="E1853" s="1">
        <f t="shared" si="58"/>
        <v>0.51458686997803815</v>
      </c>
      <c r="F1853" s="1">
        <f t="shared" si="59"/>
        <v>37487.651276632707</v>
      </c>
    </row>
    <row r="1854" spans="1:6">
      <c r="A1854" s="3">
        <v>0.74730197259531295</v>
      </c>
      <c r="B1854" s="3">
        <v>23062.268445452199</v>
      </c>
      <c r="C1854" s="3">
        <v>1.2877552090079001</v>
      </c>
      <c r="D1854" s="3">
        <v>60763.096428864897</v>
      </c>
      <c r="E1854" s="1">
        <f t="shared" si="58"/>
        <v>0.54045323641258713</v>
      </c>
      <c r="F1854" s="1">
        <f t="shared" si="59"/>
        <v>37700.827983412702</v>
      </c>
    </row>
    <row r="1855" spans="1:6">
      <c r="A1855" s="3">
        <v>0.65102147291247603</v>
      </c>
      <c r="B1855" s="3">
        <v>17138.590472521399</v>
      </c>
      <c r="C1855" s="3">
        <v>1.14642162209957</v>
      </c>
      <c r="D1855" s="3">
        <v>52468.8544455913</v>
      </c>
      <c r="E1855" s="1">
        <f t="shared" si="58"/>
        <v>0.49540014918709396</v>
      </c>
      <c r="F1855" s="1">
        <f t="shared" si="59"/>
        <v>35330.263973069901</v>
      </c>
    </row>
    <row r="1856" spans="1:6">
      <c r="A1856" s="3">
        <v>0.734056992022321</v>
      </c>
      <c r="B1856" s="3">
        <v>20365.798776768501</v>
      </c>
      <c r="C1856" s="3">
        <v>1.31543407295617</v>
      </c>
      <c r="D1856" s="3">
        <v>56815.259020374098</v>
      </c>
      <c r="E1856" s="1">
        <f t="shared" si="58"/>
        <v>0.58137708093384899</v>
      </c>
      <c r="F1856" s="1">
        <f t="shared" si="59"/>
        <v>36449.460243605601</v>
      </c>
    </row>
    <row r="1857" spans="1:6">
      <c r="A1857" s="3">
        <v>0.72494680934100697</v>
      </c>
      <c r="B1857" s="3">
        <v>17386.063957632199</v>
      </c>
      <c r="C1857" s="3">
        <v>1.2459887063722801</v>
      </c>
      <c r="D1857" s="3">
        <v>54751.577294368501</v>
      </c>
      <c r="E1857" s="1">
        <f t="shared" si="58"/>
        <v>0.52104189703127313</v>
      </c>
      <c r="F1857" s="1">
        <f t="shared" si="59"/>
        <v>37365.513336736301</v>
      </c>
    </row>
    <row r="1858" spans="1:6">
      <c r="A1858" s="3">
        <v>0.67216751577770395</v>
      </c>
      <c r="B1858" s="3">
        <v>14791.277448262201</v>
      </c>
      <c r="C1858" s="3">
        <v>1.1544577165361101</v>
      </c>
      <c r="D1858" s="3">
        <v>50969.041506457899</v>
      </c>
      <c r="E1858" s="1">
        <f t="shared" si="58"/>
        <v>0.48229020075840612</v>
      </c>
      <c r="F1858" s="1">
        <f t="shared" si="59"/>
        <v>36177.764058195695</v>
      </c>
    </row>
    <row r="1859" spans="1:6">
      <c r="A1859" s="3">
        <v>0.72815519224554004</v>
      </c>
      <c r="B1859" s="3">
        <v>18157.134989865201</v>
      </c>
      <c r="C1859" s="3">
        <v>1.28799940292521</v>
      </c>
      <c r="D1859" s="3">
        <v>52492.624129269803</v>
      </c>
      <c r="E1859" s="1">
        <f t="shared" si="58"/>
        <v>0.55984421067966994</v>
      </c>
      <c r="F1859" s="1">
        <f t="shared" si="59"/>
        <v>34335.489139404599</v>
      </c>
    </row>
    <row r="1860" spans="1:6">
      <c r="A1860" s="3">
        <v>0.69585683742462201</v>
      </c>
      <c r="B1860" s="3">
        <v>17695.450119642901</v>
      </c>
      <c r="C1860" s="3">
        <v>1.2216143317143899</v>
      </c>
      <c r="D1860" s="3">
        <v>54165.983127726802</v>
      </c>
      <c r="E1860" s="1">
        <f t="shared" ref="E1860:E1923" si="60">C1860-A1860</f>
        <v>0.52575749428976792</v>
      </c>
      <c r="F1860" s="1">
        <f t="shared" ref="F1860:F1923" si="61">D1860-B1860</f>
        <v>36470.533008083905</v>
      </c>
    </row>
    <row r="1861" spans="1:6">
      <c r="A1861" s="3">
        <v>0.70424704573449204</v>
      </c>
      <c r="B1861" s="3">
        <v>23778.974731451501</v>
      </c>
      <c r="C1861" s="3">
        <v>1.2125055358699799</v>
      </c>
      <c r="D1861" s="3">
        <v>61510.184211142303</v>
      </c>
      <c r="E1861" s="1">
        <f t="shared" si="60"/>
        <v>0.50825849013548785</v>
      </c>
      <c r="F1861" s="1">
        <f t="shared" si="61"/>
        <v>37731.209479690806</v>
      </c>
    </row>
    <row r="1862" spans="1:6">
      <c r="A1862" s="3">
        <v>0.67907720843131902</v>
      </c>
      <c r="B1862" s="3">
        <v>21065.5088822047</v>
      </c>
      <c r="C1862" s="3">
        <v>1.17177499510984</v>
      </c>
      <c r="D1862" s="3">
        <v>57594.049640647703</v>
      </c>
      <c r="E1862" s="1">
        <f t="shared" si="60"/>
        <v>0.49269778667852093</v>
      </c>
      <c r="F1862" s="1">
        <f t="shared" si="61"/>
        <v>36528.540758443007</v>
      </c>
    </row>
    <row r="1863" spans="1:6">
      <c r="A1863" s="3">
        <v>0.73203846158784902</v>
      </c>
      <c r="B1863" s="3">
        <v>16442.248557184801</v>
      </c>
      <c r="C1863" s="3">
        <v>1.24677258483326</v>
      </c>
      <c r="D1863" s="3">
        <v>52337.109940450202</v>
      </c>
      <c r="E1863" s="1">
        <f t="shared" si="60"/>
        <v>0.51473412324541101</v>
      </c>
      <c r="F1863" s="1">
        <f t="shared" si="61"/>
        <v>35894.861383265401</v>
      </c>
    </row>
    <row r="1864" spans="1:6">
      <c r="A1864" s="3">
        <v>0.674538671659903</v>
      </c>
      <c r="B1864" s="3">
        <v>32367.030928825701</v>
      </c>
      <c r="C1864" s="3">
        <v>1.1905973810503701</v>
      </c>
      <c r="D1864" s="3">
        <v>77518.103797855802</v>
      </c>
      <c r="E1864" s="1">
        <f t="shared" si="60"/>
        <v>0.51605870939046705</v>
      </c>
      <c r="F1864" s="1">
        <f t="shared" si="61"/>
        <v>45151.072869030104</v>
      </c>
    </row>
    <row r="1865" spans="1:6">
      <c r="A1865" s="3">
        <v>0.69061033684172701</v>
      </c>
      <c r="B1865" s="3">
        <v>20137.894493267198</v>
      </c>
      <c r="C1865" s="3">
        <v>1.19500384554763</v>
      </c>
      <c r="D1865" s="3">
        <v>57707.559736260802</v>
      </c>
      <c r="E1865" s="1">
        <f t="shared" si="60"/>
        <v>0.50439350870590294</v>
      </c>
      <c r="F1865" s="1">
        <f t="shared" si="61"/>
        <v>37569.665242993608</v>
      </c>
    </row>
    <row r="1866" spans="1:6">
      <c r="A1866" s="3">
        <v>0.69854956744682595</v>
      </c>
      <c r="B1866" s="3">
        <v>20757.2654155034</v>
      </c>
      <c r="C1866" s="3">
        <v>1.1975687529646699</v>
      </c>
      <c r="D1866" s="3">
        <v>59168.399077320501</v>
      </c>
      <c r="E1866" s="1">
        <f t="shared" si="60"/>
        <v>0.49901918551784397</v>
      </c>
      <c r="F1866" s="1">
        <f t="shared" si="61"/>
        <v>38411.133661817104</v>
      </c>
    </row>
    <row r="1867" spans="1:6">
      <c r="A1867" s="3">
        <v>0.67179166616498798</v>
      </c>
      <c r="B1867" s="3">
        <v>20080.308458043899</v>
      </c>
      <c r="C1867" s="3">
        <v>1.14942233671057</v>
      </c>
      <c r="D1867" s="3">
        <v>57975.080049651602</v>
      </c>
      <c r="E1867" s="1">
        <f t="shared" si="60"/>
        <v>0.47763067054558206</v>
      </c>
      <c r="F1867" s="1">
        <f t="shared" si="61"/>
        <v>37894.7715916077</v>
      </c>
    </row>
    <row r="1868" spans="1:6">
      <c r="A1868" s="3">
        <v>0.73038929735910196</v>
      </c>
      <c r="B1868" s="3">
        <v>20772.829803431501</v>
      </c>
      <c r="C1868" s="3">
        <v>1.2683152971663401</v>
      </c>
      <c r="D1868" s="3">
        <v>59141.844468831499</v>
      </c>
      <c r="E1868" s="1">
        <f t="shared" si="60"/>
        <v>0.5379259998072381</v>
      </c>
      <c r="F1868" s="1">
        <f t="shared" si="61"/>
        <v>38369.014665399998</v>
      </c>
    </row>
    <row r="1869" spans="1:6">
      <c r="A1869" s="3">
        <v>0.65564169768918601</v>
      </c>
      <c r="B1869" s="3">
        <v>16331.9400780776</v>
      </c>
      <c r="C1869" s="3">
        <v>1.1147636984110501</v>
      </c>
      <c r="D1869" s="3">
        <v>53914.893317030001</v>
      </c>
      <c r="E1869" s="1">
        <f t="shared" si="60"/>
        <v>0.45912200072186404</v>
      </c>
      <c r="F1869" s="1">
        <f t="shared" si="61"/>
        <v>37582.953238952403</v>
      </c>
    </row>
    <row r="1870" spans="1:6">
      <c r="A1870" s="3">
        <v>0.71089345819632599</v>
      </c>
      <c r="B1870" s="3">
        <v>16729.105405284899</v>
      </c>
      <c r="C1870" s="3">
        <v>1.23724916592423</v>
      </c>
      <c r="D1870" s="3">
        <v>53248.519756317997</v>
      </c>
      <c r="E1870" s="1">
        <f t="shared" si="60"/>
        <v>0.52635570772790397</v>
      </c>
      <c r="F1870" s="1">
        <f t="shared" si="61"/>
        <v>36519.414351033098</v>
      </c>
    </row>
    <row r="1871" spans="1:6">
      <c r="A1871" s="3">
        <v>0.68897470492677304</v>
      </c>
      <c r="B1871" s="3">
        <v>25579.684396282199</v>
      </c>
      <c r="C1871" s="3">
        <v>1.2033533276219901</v>
      </c>
      <c r="D1871" s="3">
        <v>65883.900532210697</v>
      </c>
      <c r="E1871" s="1">
        <f t="shared" si="60"/>
        <v>0.51437862269521706</v>
      </c>
      <c r="F1871" s="1">
        <f t="shared" si="61"/>
        <v>40304.216135928495</v>
      </c>
    </row>
    <row r="1872" spans="1:6">
      <c r="A1872" s="3">
        <v>0.71409745225533305</v>
      </c>
      <c r="B1872" s="3">
        <v>19450.5420352937</v>
      </c>
      <c r="C1872" s="3">
        <v>1.2231826405076101</v>
      </c>
      <c r="D1872" s="3">
        <v>59423.407425279802</v>
      </c>
      <c r="E1872" s="1">
        <f t="shared" si="60"/>
        <v>0.509085188252277</v>
      </c>
      <c r="F1872" s="1">
        <f t="shared" si="61"/>
        <v>39972.865389986102</v>
      </c>
    </row>
    <row r="1873" spans="1:6">
      <c r="A1873" s="3">
        <v>0.72120368798345502</v>
      </c>
      <c r="B1873" s="3">
        <v>19149.513721229399</v>
      </c>
      <c r="C1873" s="3">
        <v>1.2310859189977801</v>
      </c>
      <c r="D1873" s="3">
        <v>57420.443941748301</v>
      </c>
      <c r="E1873" s="1">
        <f t="shared" si="60"/>
        <v>0.50988223101432506</v>
      </c>
      <c r="F1873" s="1">
        <f t="shared" si="61"/>
        <v>38270.930220518901</v>
      </c>
    </row>
    <row r="1874" spans="1:6">
      <c r="A1874" s="3">
        <v>0.60468213174810903</v>
      </c>
      <c r="B1874" s="3">
        <v>21150.6321597807</v>
      </c>
      <c r="C1874" s="3">
        <v>1.05147369751621</v>
      </c>
      <c r="D1874" s="3">
        <v>58979.973093569301</v>
      </c>
      <c r="E1874" s="1">
        <f t="shared" si="60"/>
        <v>0.44679156576810097</v>
      </c>
      <c r="F1874" s="1">
        <f t="shared" si="61"/>
        <v>37829.340933788597</v>
      </c>
    </row>
    <row r="1875" spans="1:6">
      <c r="A1875" s="3">
        <v>0.67807387235639704</v>
      </c>
      <c r="B1875" s="3">
        <v>20337.820502386501</v>
      </c>
      <c r="C1875" s="3">
        <v>1.17426227029254</v>
      </c>
      <c r="D1875" s="3">
        <v>57692.0438557948</v>
      </c>
      <c r="E1875" s="1">
        <f t="shared" si="60"/>
        <v>0.496188397936143</v>
      </c>
      <c r="F1875" s="1">
        <f t="shared" si="61"/>
        <v>37354.223353408299</v>
      </c>
    </row>
    <row r="1876" spans="1:6">
      <c r="A1876" s="3">
        <v>0.67912928266143602</v>
      </c>
      <c r="B1876" s="3">
        <v>18542.9350007461</v>
      </c>
      <c r="C1876" s="3">
        <v>1.18269615132511</v>
      </c>
      <c r="D1876" s="3">
        <v>56741.551308284499</v>
      </c>
      <c r="E1876" s="1">
        <f t="shared" si="60"/>
        <v>0.50356686866367395</v>
      </c>
      <c r="F1876" s="1">
        <f t="shared" si="61"/>
        <v>38198.616307538396</v>
      </c>
    </row>
    <row r="1877" spans="1:6">
      <c r="A1877" s="3">
        <v>0.70686052732678595</v>
      </c>
      <c r="B1877" s="3">
        <v>19335.418950940599</v>
      </c>
      <c r="C1877" s="3">
        <v>1.2177228706132699</v>
      </c>
      <c r="D1877" s="3">
        <v>55579.537995422397</v>
      </c>
      <c r="E1877" s="1">
        <f t="shared" si="60"/>
        <v>0.51086234328648394</v>
      </c>
      <c r="F1877" s="1">
        <f t="shared" si="61"/>
        <v>36244.119044481798</v>
      </c>
    </row>
    <row r="1878" spans="1:6">
      <c r="A1878" s="3">
        <v>0.684678380585654</v>
      </c>
      <c r="B1878" s="3">
        <v>17680.248746099998</v>
      </c>
      <c r="C1878" s="3">
        <v>1.21860135965867</v>
      </c>
      <c r="D1878" s="3">
        <v>54091.932283759998</v>
      </c>
      <c r="E1878" s="1">
        <f t="shared" si="60"/>
        <v>0.533922979073016</v>
      </c>
      <c r="F1878" s="1">
        <f t="shared" si="61"/>
        <v>36411.683537659999</v>
      </c>
    </row>
    <row r="1879" spans="1:6">
      <c r="A1879" s="3">
        <v>0.720006843407209</v>
      </c>
      <c r="B1879" s="3">
        <v>17191.5088682651</v>
      </c>
      <c r="C1879" s="3">
        <v>1.2442994100868701</v>
      </c>
      <c r="D1879" s="3">
        <v>54445.162113944702</v>
      </c>
      <c r="E1879" s="1">
        <f t="shared" si="60"/>
        <v>0.52429256667966107</v>
      </c>
      <c r="F1879" s="1">
        <f t="shared" si="61"/>
        <v>37253.653245679598</v>
      </c>
    </row>
    <row r="1880" spans="1:6">
      <c r="A1880" s="3">
        <v>0.692493496667278</v>
      </c>
      <c r="B1880" s="3">
        <v>18011.7191184148</v>
      </c>
      <c r="C1880" s="3">
        <v>1.2172320257928499</v>
      </c>
      <c r="D1880" s="3">
        <v>53629.151596831704</v>
      </c>
      <c r="E1880" s="1">
        <f t="shared" si="60"/>
        <v>0.52473852912557195</v>
      </c>
      <c r="F1880" s="1">
        <f t="shared" si="61"/>
        <v>35617.4324784169</v>
      </c>
    </row>
    <row r="1881" spans="1:6">
      <c r="A1881" s="3">
        <v>0.70489503528642095</v>
      </c>
      <c r="B1881" s="3">
        <v>19837.423128156799</v>
      </c>
      <c r="C1881" s="3">
        <v>1.21570889823802</v>
      </c>
      <c r="D1881" s="3">
        <v>57546.9437030107</v>
      </c>
      <c r="E1881" s="1">
        <f t="shared" si="60"/>
        <v>0.51081386295159903</v>
      </c>
      <c r="F1881" s="1">
        <f t="shared" si="61"/>
        <v>37709.520574853901</v>
      </c>
    </row>
    <row r="1882" spans="1:6">
      <c r="A1882" s="3">
        <v>0.71472909662313899</v>
      </c>
      <c r="B1882" s="3">
        <v>22292.8844230301</v>
      </c>
      <c r="C1882" s="3">
        <v>1.2513624629997699</v>
      </c>
      <c r="D1882" s="3">
        <v>62859.326798507398</v>
      </c>
      <c r="E1882" s="1">
        <f t="shared" si="60"/>
        <v>0.53663336637663095</v>
      </c>
      <c r="F1882" s="1">
        <f t="shared" si="61"/>
        <v>40566.442375477302</v>
      </c>
    </row>
    <row r="1883" spans="1:6">
      <c r="A1883" s="3">
        <v>0.75069343272536004</v>
      </c>
      <c r="B1883" s="3">
        <v>21268.846271081002</v>
      </c>
      <c r="C1883" s="3">
        <v>1.3087902741499799</v>
      </c>
      <c r="D1883" s="3">
        <v>60534.809687483197</v>
      </c>
      <c r="E1883" s="1">
        <f t="shared" si="60"/>
        <v>0.5580968414246199</v>
      </c>
      <c r="F1883" s="1">
        <f t="shared" si="61"/>
        <v>39265.963416402199</v>
      </c>
    </row>
    <row r="1884" spans="1:6">
      <c r="A1884" s="3">
        <v>0.71665754885358601</v>
      </c>
      <c r="B1884" s="3">
        <v>18506.222551912801</v>
      </c>
      <c r="C1884" s="3">
        <v>1.2717536750341001</v>
      </c>
      <c r="D1884" s="3">
        <v>55375.845418248602</v>
      </c>
      <c r="E1884" s="1">
        <f t="shared" si="60"/>
        <v>0.55509612618051407</v>
      </c>
      <c r="F1884" s="1">
        <f t="shared" si="61"/>
        <v>36869.622866335805</v>
      </c>
    </row>
    <row r="1885" spans="1:6">
      <c r="A1885" s="3">
        <v>0.66066973185409394</v>
      </c>
      <c r="B1885" s="3">
        <v>19320.7249395377</v>
      </c>
      <c r="C1885" s="3">
        <v>1.1204808136522899</v>
      </c>
      <c r="D1885" s="3">
        <v>54775.076113077201</v>
      </c>
      <c r="E1885" s="1">
        <f t="shared" si="60"/>
        <v>0.45981108179819596</v>
      </c>
      <c r="F1885" s="1">
        <f t="shared" si="61"/>
        <v>35454.3511735395</v>
      </c>
    </row>
    <row r="1886" spans="1:6">
      <c r="A1886" s="3">
        <v>0.65338514254497704</v>
      </c>
      <c r="B1886" s="3">
        <v>18412.702841985101</v>
      </c>
      <c r="C1886" s="3">
        <v>1.12221234505238</v>
      </c>
      <c r="D1886" s="3">
        <v>54680.073458029598</v>
      </c>
      <c r="E1886" s="1">
        <f t="shared" si="60"/>
        <v>0.46882720250740295</v>
      </c>
      <c r="F1886" s="1">
        <f t="shared" si="61"/>
        <v>36267.3706160445</v>
      </c>
    </row>
    <row r="1887" spans="1:6">
      <c r="A1887" s="3">
        <v>0.69194014974696905</v>
      </c>
      <c r="B1887" s="3">
        <v>23842.716238635199</v>
      </c>
      <c r="C1887" s="3">
        <v>1.20544379874992</v>
      </c>
      <c r="D1887" s="3">
        <v>63113.631709428002</v>
      </c>
      <c r="E1887" s="1">
        <f t="shared" si="60"/>
        <v>0.51350364900295098</v>
      </c>
      <c r="F1887" s="1">
        <f t="shared" si="61"/>
        <v>39270.915470792803</v>
      </c>
    </row>
    <row r="1888" spans="1:6">
      <c r="A1888" s="3">
        <v>0.75975971087296701</v>
      </c>
      <c r="B1888" s="3">
        <v>18032.635144071199</v>
      </c>
      <c r="C1888" s="3">
        <v>1.3506192433694799</v>
      </c>
      <c r="D1888" s="3">
        <v>54226.190585388402</v>
      </c>
      <c r="E1888" s="1">
        <f t="shared" si="60"/>
        <v>0.59085953249651291</v>
      </c>
      <c r="F1888" s="1">
        <f t="shared" si="61"/>
        <v>36193.555441317207</v>
      </c>
    </row>
    <row r="1889" spans="1:6">
      <c r="A1889" s="3">
        <v>0.67497710620101703</v>
      </c>
      <c r="B1889" s="3">
        <v>18779.765061708498</v>
      </c>
      <c r="C1889" s="3">
        <v>1.1789459683324599</v>
      </c>
      <c r="D1889" s="3">
        <v>57119.9478245153</v>
      </c>
      <c r="E1889" s="1">
        <f t="shared" si="60"/>
        <v>0.50396886213144287</v>
      </c>
      <c r="F1889" s="1">
        <f t="shared" si="61"/>
        <v>38340.182762806799</v>
      </c>
    </row>
    <row r="1890" spans="1:6">
      <c r="A1890" s="3">
        <v>0.685982180149876</v>
      </c>
      <c r="B1890" s="3">
        <v>15997.0719089213</v>
      </c>
      <c r="C1890" s="3">
        <v>1.2156297048492599</v>
      </c>
      <c r="D1890" s="3">
        <v>52920.2357676834</v>
      </c>
      <c r="E1890" s="1">
        <f t="shared" si="60"/>
        <v>0.52964752469938392</v>
      </c>
      <c r="F1890" s="1">
        <f t="shared" si="61"/>
        <v>36923.163858762098</v>
      </c>
    </row>
    <row r="1891" spans="1:6">
      <c r="A1891" s="3">
        <v>0.72990621114085297</v>
      </c>
      <c r="B1891" s="3">
        <v>18160.991902539499</v>
      </c>
      <c r="C1891" s="3">
        <v>1.22707686829717</v>
      </c>
      <c r="D1891" s="3">
        <v>54772.175324145399</v>
      </c>
      <c r="E1891" s="1">
        <f t="shared" si="60"/>
        <v>0.49717065715631703</v>
      </c>
      <c r="F1891" s="1">
        <f t="shared" si="61"/>
        <v>36611.1834216059</v>
      </c>
    </row>
    <row r="1892" spans="1:6">
      <c r="A1892" s="3">
        <v>0.71099972606249595</v>
      </c>
      <c r="B1892" s="3">
        <v>15428.086312798399</v>
      </c>
      <c r="C1892" s="3">
        <v>1.2146855095712701</v>
      </c>
      <c r="D1892" s="3">
        <v>50971.055550130703</v>
      </c>
      <c r="E1892" s="1">
        <f t="shared" si="60"/>
        <v>0.50368578350877413</v>
      </c>
      <c r="F1892" s="1">
        <f t="shared" si="61"/>
        <v>35542.969237332305</v>
      </c>
    </row>
    <row r="1893" spans="1:6">
      <c r="A1893" s="3">
        <v>0.75711000400556705</v>
      </c>
      <c r="B1893" s="3">
        <v>21447.047988885799</v>
      </c>
      <c r="C1893" s="3">
        <v>1.3397189343312801</v>
      </c>
      <c r="D1893" s="3">
        <v>60374.1340481507</v>
      </c>
      <c r="E1893" s="1">
        <f t="shared" si="60"/>
        <v>0.58260893032571304</v>
      </c>
      <c r="F1893" s="1">
        <f t="shared" si="61"/>
        <v>38927.086059264897</v>
      </c>
    </row>
    <row r="1894" spans="1:6">
      <c r="A1894" s="3">
        <v>0.70782812889263302</v>
      </c>
      <c r="B1894" s="3">
        <v>18795.285549010201</v>
      </c>
      <c r="C1894" s="3">
        <v>1.2381663639628699</v>
      </c>
      <c r="D1894" s="3">
        <v>56519.140347275003</v>
      </c>
      <c r="E1894" s="1">
        <f t="shared" si="60"/>
        <v>0.53033823507023692</v>
      </c>
      <c r="F1894" s="1">
        <f t="shared" si="61"/>
        <v>37723.854798264802</v>
      </c>
    </row>
    <row r="1895" spans="1:6">
      <c r="A1895" s="3">
        <v>0.69316377715951105</v>
      </c>
      <c r="B1895" s="3">
        <v>15629.8301188567</v>
      </c>
      <c r="C1895" s="3">
        <v>1.2059156462699401</v>
      </c>
      <c r="D1895" s="3">
        <v>51680.593323518297</v>
      </c>
      <c r="E1895" s="1">
        <f t="shared" si="60"/>
        <v>0.51275186911042903</v>
      </c>
      <c r="F1895" s="1">
        <f t="shared" si="61"/>
        <v>36050.763204661598</v>
      </c>
    </row>
    <row r="1896" spans="1:6">
      <c r="A1896" s="3">
        <v>0.68235570489035702</v>
      </c>
      <c r="B1896" s="3">
        <v>21417.631725694799</v>
      </c>
      <c r="C1896" s="3">
        <v>1.17455274571198</v>
      </c>
      <c r="D1896" s="3">
        <v>59261.641084884199</v>
      </c>
      <c r="E1896" s="1">
        <f t="shared" si="60"/>
        <v>0.49219704082162297</v>
      </c>
      <c r="F1896" s="1">
        <f t="shared" si="61"/>
        <v>37844.009359189396</v>
      </c>
    </row>
    <row r="1897" spans="1:6">
      <c r="A1897" s="3">
        <v>0.76065509388983799</v>
      </c>
      <c r="B1897" s="3">
        <v>17923.899344798399</v>
      </c>
      <c r="C1897" s="3">
        <v>1.29110734906507</v>
      </c>
      <c r="D1897" s="3">
        <v>53913.0661807367</v>
      </c>
      <c r="E1897" s="1">
        <f t="shared" si="60"/>
        <v>0.53045225517523198</v>
      </c>
      <c r="F1897" s="1">
        <f t="shared" si="61"/>
        <v>35989.166835938304</v>
      </c>
    </row>
    <row r="1898" spans="1:6">
      <c r="A1898" s="3">
        <v>0.74379357354347597</v>
      </c>
      <c r="B1898" s="3">
        <v>19802.136819893902</v>
      </c>
      <c r="C1898" s="3">
        <v>1.28029168764148</v>
      </c>
      <c r="D1898" s="3">
        <v>57104.776836813799</v>
      </c>
      <c r="E1898" s="1">
        <f t="shared" si="60"/>
        <v>0.53649811409800408</v>
      </c>
      <c r="F1898" s="1">
        <f t="shared" si="61"/>
        <v>37302.640016919897</v>
      </c>
    </row>
    <row r="1899" spans="1:6">
      <c r="A1899" s="3">
        <v>0.68539192776139901</v>
      </c>
      <c r="B1899" s="3">
        <v>19501.429414836501</v>
      </c>
      <c r="C1899" s="3">
        <v>1.19616479402857</v>
      </c>
      <c r="D1899" s="3">
        <v>57187.732991637698</v>
      </c>
      <c r="E1899" s="1">
        <f t="shared" si="60"/>
        <v>0.510772866267171</v>
      </c>
      <c r="F1899" s="1">
        <f t="shared" si="61"/>
        <v>37686.303576801198</v>
      </c>
    </row>
    <row r="1900" spans="1:6">
      <c r="A1900" s="3">
        <v>0.65091940513149504</v>
      </c>
      <c r="B1900" s="3">
        <v>17614.540774520599</v>
      </c>
      <c r="C1900" s="3">
        <v>1.1276188423829701</v>
      </c>
      <c r="D1900" s="3">
        <v>55122.6401684058</v>
      </c>
      <c r="E1900" s="1">
        <f t="shared" si="60"/>
        <v>0.47669943725147501</v>
      </c>
      <c r="F1900" s="1">
        <f t="shared" si="61"/>
        <v>37508.099393885204</v>
      </c>
    </row>
    <row r="1901" spans="1:6">
      <c r="A1901" s="3">
        <v>0.71108626776989503</v>
      </c>
      <c r="B1901" s="3">
        <v>22087.115545719</v>
      </c>
      <c r="C1901" s="3">
        <v>1.2502659781332599</v>
      </c>
      <c r="D1901" s="3">
        <v>59284.500792634302</v>
      </c>
      <c r="E1901" s="1">
        <f t="shared" si="60"/>
        <v>0.53917971036336487</v>
      </c>
      <c r="F1901" s="1">
        <f t="shared" si="61"/>
        <v>37197.385246915306</v>
      </c>
    </row>
    <row r="1902" spans="1:6">
      <c r="A1902" s="3">
        <v>0.691349800865102</v>
      </c>
      <c r="B1902" s="3">
        <v>21813.615097230799</v>
      </c>
      <c r="C1902" s="3">
        <v>1.2098977695300701</v>
      </c>
      <c r="D1902" s="3">
        <v>61697.162623761898</v>
      </c>
      <c r="E1902" s="1">
        <f t="shared" si="60"/>
        <v>0.51854796866496811</v>
      </c>
      <c r="F1902" s="1">
        <f t="shared" si="61"/>
        <v>39883.547526531096</v>
      </c>
    </row>
    <row r="1903" spans="1:6">
      <c r="A1903" s="3">
        <v>0.68088396792428196</v>
      </c>
      <c r="B1903" s="3">
        <v>17698.827369253901</v>
      </c>
      <c r="C1903" s="3">
        <v>1.17587047682346</v>
      </c>
      <c r="D1903" s="3">
        <v>54695.032309446797</v>
      </c>
      <c r="E1903" s="1">
        <f t="shared" si="60"/>
        <v>0.49498650889917806</v>
      </c>
      <c r="F1903" s="1">
        <f t="shared" si="61"/>
        <v>36996.204940192896</v>
      </c>
    </row>
    <row r="1904" spans="1:6">
      <c r="A1904" s="3">
        <v>0.67930698504166198</v>
      </c>
      <c r="B1904" s="3">
        <v>18780.499862025601</v>
      </c>
      <c r="C1904" s="3">
        <v>1.2063816079016001</v>
      </c>
      <c r="D1904" s="3">
        <v>55052.809168423599</v>
      </c>
      <c r="E1904" s="1">
        <f t="shared" si="60"/>
        <v>0.52707462285993811</v>
      </c>
      <c r="F1904" s="1">
        <f t="shared" si="61"/>
        <v>36272.309306397998</v>
      </c>
    </row>
    <row r="1905" spans="1:6">
      <c r="A1905" s="3">
        <v>0.71067363395524696</v>
      </c>
      <c r="B1905" s="3">
        <v>18270.371612196999</v>
      </c>
      <c r="C1905" s="3">
        <v>1.2081140535383901</v>
      </c>
      <c r="D1905" s="3">
        <v>55671.426042118699</v>
      </c>
      <c r="E1905" s="1">
        <f t="shared" si="60"/>
        <v>0.49744041958314311</v>
      </c>
      <c r="F1905" s="1">
        <f t="shared" si="61"/>
        <v>37401.0544299217</v>
      </c>
    </row>
    <row r="1906" spans="1:6">
      <c r="A1906" s="3">
        <v>0.67958001623442399</v>
      </c>
      <c r="B1906" s="3">
        <v>18928.3810711367</v>
      </c>
      <c r="C1906" s="3">
        <v>1.17849648168179</v>
      </c>
      <c r="D1906" s="3">
        <v>53282.779189857902</v>
      </c>
      <c r="E1906" s="1">
        <f t="shared" si="60"/>
        <v>0.49891646544736601</v>
      </c>
      <c r="F1906" s="1">
        <f t="shared" si="61"/>
        <v>34354.398118721205</v>
      </c>
    </row>
    <row r="1907" spans="1:6">
      <c r="A1907" s="3">
        <v>0.66020096908276804</v>
      </c>
      <c r="B1907" s="3">
        <v>17712.117914455699</v>
      </c>
      <c r="C1907" s="3">
        <v>1.1422146025068001</v>
      </c>
      <c r="D1907" s="3">
        <v>55437.045474973696</v>
      </c>
      <c r="E1907" s="1">
        <f t="shared" si="60"/>
        <v>0.48201363342403203</v>
      </c>
      <c r="F1907" s="1">
        <f t="shared" si="61"/>
        <v>37724.927560518001</v>
      </c>
    </row>
    <row r="1908" spans="1:6">
      <c r="A1908" s="3">
        <v>0.72167121403213697</v>
      </c>
      <c r="B1908" s="3">
        <v>24077.273144131999</v>
      </c>
      <c r="C1908" s="3">
        <v>1.2747478001113901</v>
      </c>
      <c r="D1908" s="3">
        <v>64812.625303583998</v>
      </c>
      <c r="E1908" s="1">
        <f t="shared" si="60"/>
        <v>0.55307658607925314</v>
      </c>
      <c r="F1908" s="1">
        <f t="shared" si="61"/>
        <v>40735.352159451999</v>
      </c>
    </row>
    <row r="1909" spans="1:6">
      <c r="A1909" s="3">
        <v>0.691942584525301</v>
      </c>
      <c r="B1909" s="3">
        <v>18894.981699545799</v>
      </c>
      <c r="C1909" s="3">
        <v>1.19221755608655</v>
      </c>
      <c r="D1909" s="3">
        <v>55121.622681605302</v>
      </c>
      <c r="E1909" s="1">
        <f t="shared" si="60"/>
        <v>0.500274971561249</v>
      </c>
      <c r="F1909" s="1">
        <f t="shared" si="61"/>
        <v>36226.6409820595</v>
      </c>
    </row>
    <row r="1910" spans="1:6">
      <c r="A1910" s="3">
        <v>0.74228827901102101</v>
      </c>
      <c r="B1910" s="3">
        <v>22649.8695223676</v>
      </c>
      <c r="C1910" s="3">
        <v>1.2855340835261899</v>
      </c>
      <c r="D1910" s="3">
        <v>63228.0848831029</v>
      </c>
      <c r="E1910" s="1">
        <f t="shared" si="60"/>
        <v>0.54324580451516891</v>
      </c>
      <c r="F1910" s="1">
        <f t="shared" si="61"/>
        <v>40578.215360735296</v>
      </c>
    </row>
    <row r="1911" spans="1:6">
      <c r="A1911" s="3">
        <v>0.71390881477144896</v>
      </c>
      <c r="B1911" s="3">
        <v>20743.591104419898</v>
      </c>
      <c r="C1911" s="3">
        <v>1.22748720824659</v>
      </c>
      <c r="D1911" s="3">
        <v>58325.055696627998</v>
      </c>
      <c r="E1911" s="1">
        <f t="shared" si="60"/>
        <v>0.513578393475141</v>
      </c>
      <c r="F1911" s="1">
        <f t="shared" si="61"/>
        <v>37581.464592208096</v>
      </c>
    </row>
    <row r="1912" spans="1:6">
      <c r="A1912" s="3">
        <v>0.76913795744220603</v>
      </c>
      <c r="B1912" s="3">
        <v>19625.778043999599</v>
      </c>
      <c r="C1912" s="3">
        <v>1.3410810078389399</v>
      </c>
      <c r="D1912" s="3">
        <v>54612.715814103401</v>
      </c>
      <c r="E1912" s="1">
        <f t="shared" si="60"/>
        <v>0.57194305039673388</v>
      </c>
      <c r="F1912" s="1">
        <f t="shared" si="61"/>
        <v>34986.937770103803</v>
      </c>
    </row>
    <row r="1913" spans="1:6">
      <c r="A1913" s="3">
        <v>0.71968196969706399</v>
      </c>
      <c r="B1913" s="3">
        <v>18889.1477536026</v>
      </c>
      <c r="C1913" s="3">
        <v>1.2483556815880199</v>
      </c>
      <c r="D1913" s="3">
        <v>57030.433068144499</v>
      </c>
      <c r="E1913" s="1">
        <f t="shared" si="60"/>
        <v>0.52867371189095591</v>
      </c>
      <c r="F1913" s="1">
        <f t="shared" si="61"/>
        <v>38141.285314541899</v>
      </c>
    </row>
    <row r="1914" spans="1:6">
      <c r="A1914" s="3">
        <v>0.66193394881391099</v>
      </c>
      <c r="B1914" s="3">
        <v>22410.051810777</v>
      </c>
      <c r="C1914" s="3">
        <v>1.09352393571571</v>
      </c>
      <c r="D1914" s="3">
        <v>56687.746056758602</v>
      </c>
      <c r="E1914" s="1">
        <f t="shared" si="60"/>
        <v>0.43158998690179906</v>
      </c>
      <c r="F1914" s="1">
        <f t="shared" si="61"/>
        <v>34277.694245981605</v>
      </c>
    </row>
    <row r="1915" spans="1:6">
      <c r="A1915" s="3">
        <v>0.71036365827540904</v>
      </c>
      <c r="B1915" s="3">
        <v>22996.009862512001</v>
      </c>
      <c r="C1915" s="3">
        <v>1.25218923350974</v>
      </c>
      <c r="D1915" s="3">
        <v>60694.669732636597</v>
      </c>
      <c r="E1915" s="1">
        <f t="shared" si="60"/>
        <v>0.54182557523433095</v>
      </c>
      <c r="F1915" s="1">
        <f t="shared" si="61"/>
        <v>37698.659870124597</v>
      </c>
    </row>
    <row r="1916" spans="1:6">
      <c r="A1916" s="3">
        <v>0.71908800196246903</v>
      </c>
      <c r="B1916" s="3">
        <v>20718.882510012201</v>
      </c>
      <c r="C1916" s="3">
        <v>1.2446018093215601</v>
      </c>
      <c r="D1916" s="3">
        <v>58684.405628665801</v>
      </c>
      <c r="E1916" s="1">
        <f t="shared" si="60"/>
        <v>0.52551380735909103</v>
      </c>
      <c r="F1916" s="1">
        <f t="shared" si="61"/>
        <v>37965.523118653597</v>
      </c>
    </row>
    <row r="1917" spans="1:6">
      <c r="A1917" s="3">
        <v>0.75725709568538502</v>
      </c>
      <c r="B1917" s="3">
        <v>16457.4148954749</v>
      </c>
      <c r="C1917" s="3">
        <v>1.28925600974517</v>
      </c>
      <c r="D1917" s="3">
        <v>50989.599106240603</v>
      </c>
      <c r="E1917" s="1">
        <f t="shared" si="60"/>
        <v>0.53199891405978494</v>
      </c>
      <c r="F1917" s="1">
        <f t="shared" si="61"/>
        <v>34532.184210765699</v>
      </c>
    </row>
    <row r="1918" spans="1:6">
      <c r="A1918" s="3">
        <v>0.73108121409928895</v>
      </c>
      <c r="B1918" s="3">
        <v>18394.312033520699</v>
      </c>
      <c r="C1918" s="3">
        <v>1.2791374001576701</v>
      </c>
      <c r="D1918" s="3">
        <v>56020.965761240397</v>
      </c>
      <c r="E1918" s="1">
        <f t="shared" si="60"/>
        <v>0.54805618605838113</v>
      </c>
      <c r="F1918" s="1">
        <f t="shared" si="61"/>
        <v>37626.653727719699</v>
      </c>
    </row>
    <row r="1919" spans="1:6">
      <c r="A1919" s="3">
        <v>0.69240072049844603</v>
      </c>
      <c r="B1919" s="3">
        <v>16921.830828145299</v>
      </c>
      <c r="C1919" s="3">
        <v>1.1706145384953801</v>
      </c>
      <c r="D1919" s="3">
        <v>51489.150024221002</v>
      </c>
      <c r="E1919" s="1">
        <f t="shared" si="60"/>
        <v>0.47821381799693408</v>
      </c>
      <c r="F1919" s="1">
        <f t="shared" si="61"/>
        <v>34567.319196075703</v>
      </c>
    </row>
    <row r="1920" spans="1:6">
      <c r="A1920" s="3">
        <v>0.64985984652387296</v>
      </c>
      <c r="B1920" s="3">
        <v>17445.293861296101</v>
      </c>
      <c r="C1920" s="3">
        <v>1.12041796873664</v>
      </c>
      <c r="D1920" s="3">
        <v>55366.807323610803</v>
      </c>
      <c r="E1920" s="1">
        <f t="shared" si="60"/>
        <v>0.47055812221276705</v>
      </c>
      <c r="F1920" s="1">
        <f t="shared" si="61"/>
        <v>37921.513462314702</v>
      </c>
    </row>
    <row r="1921" spans="1:6">
      <c r="A1921" s="3">
        <v>0.73480010248250605</v>
      </c>
      <c r="B1921" s="3">
        <v>17883.237040502499</v>
      </c>
      <c r="C1921" s="3">
        <v>1.2716150474105099</v>
      </c>
      <c r="D1921" s="3">
        <v>55048.5929989367</v>
      </c>
      <c r="E1921" s="1">
        <f t="shared" si="60"/>
        <v>0.53681494492800386</v>
      </c>
      <c r="F1921" s="1">
        <f t="shared" si="61"/>
        <v>37165.3559584342</v>
      </c>
    </row>
    <row r="1922" spans="1:6">
      <c r="A1922" s="3">
        <v>0.73416922063721901</v>
      </c>
      <c r="B1922" s="3">
        <v>18737.3398319689</v>
      </c>
      <c r="C1922" s="3">
        <v>1.22812719588575</v>
      </c>
      <c r="D1922" s="3">
        <v>55184.720545325203</v>
      </c>
      <c r="E1922" s="1">
        <f t="shared" si="60"/>
        <v>0.49395797524853102</v>
      </c>
      <c r="F1922" s="1">
        <f t="shared" si="61"/>
        <v>36447.380713356302</v>
      </c>
    </row>
    <row r="1923" spans="1:6">
      <c r="A1923" s="3">
        <v>0.697745341880317</v>
      </c>
      <c r="B1923" s="3">
        <v>17746.216604607402</v>
      </c>
      <c r="C1923" s="3">
        <v>1.2019898227668699</v>
      </c>
      <c r="D1923" s="3">
        <v>54076.274702620001</v>
      </c>
      <c r="E1923" s="1">
        <f t="shared" si="60"/>
        <v>0.50424448088655294</v>
      </c>
      <c r="F1923" s="1">
        <f t="shared" si="61"/>
        <v>36330.058098012596</v>
      </c>
    </row>
    <row r="1924" spans="1:6">
      <c r="A1924" s="3">
        <v>0.70782693074674297</v>
      </c>
      <c r="B1924" s="3">
        <v>22723.608095039599</v>
      </c>
      <c r="C1924" s="3">
        <v>1.2442533864835601</v>
      </c>
      <c r="D1924" s="3">
        <v>60837.929570570799</v>
      </c>
      <c r="E1924" s="1">
        <f t="shared" ref="E1924:E1987" si="62">C1924-A1924</f>
        <v>0.53642645573681713</v>
      </c>
      <c r="F1924" s="1">
        <f t="shared" ref="F1924:F1987" si="63">D1924-B1924</f>
        <v>38114.3214755312</v>
      </c>
    </row>
    <row r="1925" spans="1:6">
      <c r="A1925" s="3">
        <v>0.71133071644873902</v>
      </c>
      <c r="B1925" s="3">
        <v>21634.190109184899</v>
      </c>
      <c r="C1925" s="3">
        <v>1.2379284088136899</v>
      </c>
      <c r="D1925" s="3">
        <v>58052.778697102804</v>
      </c>
      <c r="E1925" s="1">
        <f t="shared" si="62"/>
        <v>0.52659769236495091</v>
      </c>
      <c r="F1925" s="1">
        <f t="shared" si="63"/>
        <v>36418.588587917904</v>
      </c>
    </row>
    <row r="1926" spans="1:6">
      <c r="A1926" s="3">
        <v>0.71273969401242099</v>
      </c>
      <c r="B1926" s="3">
        <v>17586.141513922499</v>
      </c>
      <c r="C1926" s="3">
        <v>1.2418648238840599</v>
      </c>
      <c r="D1926" s="3">
        <v>53791.1704213435</v>
      </c>
      <c r="E1926" s="1">
        <f t="shared" si="62"/>
        <v>0.52912512987163896</v>
      </c>
      <c r="F1926" s="1">
        <f t="shared" si="63"/>
        <v>36205.028907421001</v>
      </c>
    </row>
    <row r="1927" spans="1:6">
      <c r="A1927" s="3">
        <v>0.73766543159968601</v>
      </c>
      <c r="B1927" s="3">
        <v>21378.986188802199</v>
      </c>
      <c r="C1927" s="3">
        <v>1.2909655300042799</v>
      </c>
      <c r="D1927" s="3">
        <v>58175.342018436902</v>
      </c>
      <c r="E1927" s="1">
        <f t="shared" si="62"/>
        <v>0.55330009840459393</v>
      </c>
      <c r="F1927" s="1">
        <f t="shared" si="63"/>
        <v>36796.355829634704</v>
      </c>
    </row>
    <row r="1928" spans="1:6">
      <c r="A1928" s="3">
        <v>0.73687698541679403</v>
      </c>
      <c r="B1928" s="3">
        <v>20141.559937325699</v>
      </c>
      <c r="C1928" s="3">
        <v>1.27757479142965</v>
      </c>
      <c r="D1928" s="3">
        <v>58522.333963398603</v>
      </c>
      <c r="E1928" s="1">
        <f t="shared" si="62"/>
        <v>0.540697806012856</v>
      </c>
      <c r="F1928" s="1">
        <f t="shared" si="63"/>
        <v>38380.774026072904</v>
      </c>
    </row>
    <row r="1929" spans="1:6">
      <c r="A1929" s="3">
        <v>0.68187421031106699</v>
      </c>
      <c r="B1929" s="3">
        <v>17158.6629614216</v>
      </c>
      <c r="C1929" s="3">
        <v>1.1675369253214001</v>
      </c>
      <c r="D1929" s="3">
        <v>53244.276317084099</v>
      </c>
      <c r="E1929" s="1">
        <f t="shared" si="62"/>
        <v>0.48566271501033309</v>
      </c>
      <c r="F1929" s="1">
        <f t="shared" si="63"/>
        <v>36085.613355662499</v>
      </c>
    </row>
    <row r="1930" spans="1:6">
      <c r="A1930" s="3">
        <v>0.73322271262951699</v>
      </c>
      <c r="B1930" s="3">
        <v>20589.1768109603</v>
      </c>
      <c r="C1930" s="3">
        <v>1.2751361583754499</v>
      </c>
      <c r="D1930" s="3">
        <v>59802.364027621501</v>
      </c>
      <c r="E1930" s="1">
        <f t="shared" si="62"/>
        <v>0.54191344574593292</v>
      </c>
      <c r="F1930" s="1">
        <f t="shared" si="63"/>
        <v>39213.187216661201</v>
      </c>
    </row>
    <row r="1931" spans="1:6">
      <c r="A1931" s="3">
        <v>0.69066961337308996</v>
      </c>
      <c r="B1931" s="3">
        <v>19517.049996366299</v>
      </c>
      <c r="C1931" s="3">
        <v>1.19334222670418</v>
      </c>
      <c r="D1931" s="3">
        <v>56069.734149666197</v>
      </c>
      <c r="E1931" s="1">
        <f t="shared" si="62"/>
        <v>0.50267261333109003</v>
      </c>
      <c r="F1931" s="1">
        <f t="shared" si="63"/>
        <v>36552.684153299895</v>
      </c>
    </row>
    <row r="1932" spans="1:6">
      <c r="A1932" s="3">
        <v>0.70774237872119805</v>
      </c>
      <c r="B1932" s="3">
        <v>17289.872926157499</v>
      </c>
      <c r="C1932" s="3">
        <v>1.23878556118623</v>
      </c>
      <c r="D1932" s="3">
        <v>54231.837193073501</v>
      </c>
      <c r="E1932" s="1">
        <f t="shared" si="62"/>
        <v>0.5310431824650319</v>
      </c>
      <c r="F1932" s="1">
        <f t="shared" si="63"/>
        <v>36941.964266916002</v>
      </c>
    </row>
    <row r="1933" spans="1:6">
      <c r="A1933" s="3">
        <v>0.69839793230775704</v>
      </c>
      <c r="B1933" s="3">
        <v>19585.4795920832</v>
      </c>
      <c r="C1933" s="3">
        <v>1.2161318812322299</v>
      </c>
      <c r="D1933" s="3">
        <v>57870.407310633302</v>
      </c>
      <c r="E1933" s="1">
        <f t="shared" si="62"/>
        <v>0.51773394892447289</v>
      </c>
      <c r="F1933" s="1">
        <f t="shared" si="63"/>
        <v>38284.927718550098</v>
      </c>
    </row>
    <row r="1934" spans="1:6">
      <c r="A1934" s="3">
        <v>0.75459369022728595</v>
      </c>
      <c r="B1934" s="3">
        <v>21485.334312311301</v>
      </c>
      <c r="C1934" s="3">
        <v>1.25289999647061</v>
      </c>
      <c r="D1934" s="3">
        <v>57104.775339985703</v>
      </c>
      <c r="E1934" s="1">
        <f t="shared" si="62"/>
        <v>0.49830630624332406</v>
      </c>
      <c r="F1934" s="1">
        <f t="shared" si="63"/>
        <v>35619.441027674402</v>
      </c>
    </row>
    <row r="1935" spans="1:6">
      <c r="A1935" s="3">
        <v>0.69669159892980104</v>
      </c>
      <c r="B1935" s="3">
        <v>18552.831844153199</v>
      </c>
      <c r="C1935" s="3">
        <v>1.2476942815212599</v>
      </c>
      <c r="D1935" s="3">
        <v>56448.4138000721</v>
      </c>
      <c r="E1935" s="1">
        <f t="shared" si="62"/>
        <v>0.5510026825914589</v>
      </c>
      <c r="F1935" s="1">
        <f t="shared" si="63"/>
        <v>37895.581955918897</v>
      </c>
    </row>
    <row r="1936" spans="1:6">
      <c r="A1936" s="3">
        <v>0.68185241307234601</v>
      </c>
      <c r="B1936" s="3">
        <v>22450.7513162129</v>
      </c>
      <c r="C1936" s="3">
        <v>1.1829383862434399</v>
      </c>
      <c r="D1936" s="3">
        <v>60069.2358124038</v>
      </c>
      <c r="E1936" s="1">
        <f t="shared" si="62"/>
        <v>0.50108597317109393</v>
      </c>
      <c r="F1936" s="1">
        <f t="shared" si="63"/>
        <v>37618.484496190897</v>
      </c>
    </row>
    <row r="1937" spans="1:6">
      <c r="A1937" s="3">
        <v>0.67861757853526194</v>
      </c>
      <c r="B1937" s="3">
        <v>20624.719394820298</v>
      </c>
      <c r="C1937" s="3">
        <v>1.15561867215048</v>
      </c>
      <c r="D1937" s="3">
        <v>56351.4901778926</v>
      </c>
      <c r="E1937" s="1">
        <f t="shared" si="62"/>
        <v>0.47700109361521803</v>
      </c>
      <c r="F1937" s="1">
        <f t="shared" si="63"/>
        <v>35726.770783072301</v>
      </c>
    </row>
    <row r="1938" spans="1:6">
      <c r="A1938" s="3">
        <v>0.66706746247382098</v>
      </c>
      <c r="B1938" s="3">
        <v>18999.769550041899</v>
      </c>
      <c r="C1938" s="3">
        <v>1.1730578819572799</v>
      </c>
      <c r="D1938" s="3">
        <v>55793.581143391202</v>
      </c>
      <c r="E1938" s="1">
        <f t="shared" si="62"/>
        <v>0.50599041948345891</v>
      </c>
      <c r="F1938" s="1">
        <f t="shared" si="63"/>
        <v>36793.811593349303</v>
      </c>
    </row>
    <row r="1939" spans="1:6">
      <c r="A1939" s="3">
        <v>0.68207556212647902</v>
      </c>
      <c r="B1939" s="3">
        <v>16628.985068852398</v>
      </c>
      <c r="C1939" s="3">
        <v>1.1979420145233799</v>
      </c>
      <c r="D1939" s="3">
        <v>54414.547181847403</v>
      </c>
      <c r="E1939" s="1">
        <f t="shared" si="62"/>
        <v>0.51586645239690088</v>
      </c>
      <c r="F1939" s="1">
        <f t="shared" si="63"/>
        <v>37785.562112995001</v>
      </c>
    </row>
    <row r="1940" spans="1:6">
      <c r="A1940" s="3">
        <v>0.69327255227344098</v>
      </c>
      <c r="B1940" s="3">
        <v>21420.401995862401</v>
      </c>
      <c r="C1940" s="3">
        <v>1.1977237720925999</v>
      </c>
      <c r="D1940" s="3">
        <v>59777.772260118101</v>
      </c>
      <c r="E1940" s="1">
        <f t="shared" si="62"/>
        <v>0.50445121981915897</v>
      </c>
      <c r="F1940" s="1">
        <f t="shared" si="63"/>
        <v>38357.370264255704</v>
      </c>
    </row>
    <row r="1941" spans="1:6">
      <c r="A1941" s="3">
        <v>0.67273000772842695</v>
      </c>
      <c r="B1941" s="3">
        <v>21485.297664376802</v>
      </c>
      <c r="C1941" s="3">
        <v>1.1654421850514101</v>
      </c>
      <c r="D1941" s="3">
        <v>60311.483679411103</v>
      </c>
      <c r="E1941" s="1">
        <f t="shared" si="62"/>
        <v>0.49271217732298311</v>
      </c>
      <c r="F1941" s="1">
        <f t="shared" si="63"/>
        <v>38826.186015034298</v>
      </c>
    </row>
    <row r="1942" spans="1:6">
      <c r="A1942" s="3">
        <v>0.68620594031565896</v>
      </c>
      <c r="B1942" s="3">
        <v>17416.385261322401</v>
      </c>
      <c r="C1942" s="3">
        <v>1.19191963316434</v>
      </c>
      <c r="D1942" s="3">
        <v>54593.568231533704</v>
      </c>
      <c r="E1942" s="1">
        <f t="shared" si="62"/>
        <v>0.50571369284868106</v>
      </c>
      <c r="F1942" s="1">
        <f t="shared" si="63"/>
        <v>37177.182970211303</v>
      </c>
    </row>
    <row r="1943" spans="1:6">
      <c r="A1943" s="3">
        <v>0.63631211737337801</v>
      </c>
      <c r="B1943" s="3">
        <v>18501.947983152098</v>
      </c>
      <c r="C1943" s="3">
        <v>1.1105455360858001</v>
      </c>
      <c r="D1943" s="3">
        <v>55111.834062780203</v>
      </c>
      <c r="E1943" s="1">
        <f t="shared" si="62"/>
        <v>0.47423341871242208</v>
      </c>
      <c r="F1943" s="1">
        <f t="shared" si="63"/>
        <v>36609.886079628108</v>
      </c>
    </row>
    <row r="1944" spans="1:6">
      <c r="A1944" s="3">
        <v>0.69560857359720496</v>
      </c>
      <c r="B1944" s="3">
        <v>17843.8883690685</v>
      </c>
      <c r="C1944" s="3">
        <v>1.21055099305586</v>
      </c>
      <c r="D1944" s="3">
        <v>55580.672705871497</v>
      </c>
      <c r="E1944" s="1">
        <f t="shared" si="62"/>
        <v>0.51494241945865504</v>
      </c>
      <c r="F1944" s="1">
        <f t="shared" si="63"/>
        <v>37736.784336803001</v>
      </c>
    </row>
    <row r="1945" spans="1:6">
      <c r="A1945" s="3">
        <v>0.73454306636441202</v>
      </c>
      <c r="B1945" s="3">
        <v>18723.680276484702</v>
      </c>
      <c r="C1945" s="3">
        <v>1.28147076931694</v>
      </c>
      <c r="D1945" s="3">
        <v>55906.020171363904</v>
      </c>
      <c r="E1945" s="1">
        <f t="shared" si="62"/>
        <v>0.54692770295252802</v>
      </c>
      <c r="F1945" s="1">
        <f t="shared" si="63"/>
        <v>37182.339894879202</v>
      </c>
    </row>
    <row r="1946" spans="1:6">
      <c r="A1946" s="3">
        <v>0.73200728916325797</v>
      </c>
      <c r="B1946" s="3">
        <v>20591.5792179694</v>
      </c>
      <c r="C1946" s="3">
        <v>1.2876485779497999</v>
      </c>
      <c r="D1946" s="3">
        <v>58164.823596456903</v>
      </c>
      <c r="E1946" s="1">
        <f t="shared" si="62"/>
        <v>0.55564128878654195</v>
      </c>
      <c r="F1946" s="1">
        <f t="shared" si="63"/>
        <v>37573.244378487507</v>
      </c>
    </row>
    <row r="1947" spans="1:6">
      <c r="A1947" s="3">
        <v>0.667762024606813</v>
      </c>
      <c r="B1947" s="3">
        <v>18519.660987652402</v>
      </c>
      <c r="C1947" s="3">
        <v>1.1666371679768699</v>
      </c>
      <c r="D1947" s="3">
        <v>55388.360931668103</v>
      </c>
      <c r="E1947" s="1">
        <f t="shared" si="62"/>
        <v>0.49887514337005689</v>
      </c>
      <c r="F1947" s="1">
        <f t="shared" si="63"/>
        <v>36868.699944015701</v>
      </c>
    </row>
    <row r="1948" spans="1:6">
      <c r="A1948" s="3">
        <v>0.70433292618571297</v>
      </c>
      <c r="B1948" s="3">
        <v>20346.686089829502</v>
      </c>
      <c r="C1948" s="3">
        <v>1.18176658998788</v>
      </c>
      <c r="D1948" s="3">
        <v>56864.439619877397</v>
      </c>
      <c r="E1948" s="1">
        <f t="shared" si="62"/>
        <v>0.47743366380216701</v>
      </c>
      <c r="F1948" s="1">
        <f t="shared" si="63"/>
        <v>36517.753530047892</v>
      </c>
    </row>
    <row r="1949" spans="1:6">
      <c r="A1949" s="3">
        <v>0.76526062781912396</v>
      </c>
      <c r="B1949" s="3">
        <v>21472.784519115499</v>
      </c>
      <c r="C1949" s="3">
        <v>1.31136770856472</v>
      </c>
      <c r="D1949" s="3">
        <v>57185.245209961096</v>
      </c>
      <c r="E1949" s="1">
        <f t="shared" si="62"/>
        <v>0.546107080745596</v>
      </c>
      <c r="F1949" s="1">
        <f t="shared" si="63"/>
        <v>35712.460690845597</v>
      </c>
    </row>
    <row r="1950" spans="1:6">
      <c r="A1950" s="3">
        <v>0.70499830033528399</v>
      </c>
      <c r="B1950" s="3">
        <v>19319.276959328599</v>
      </c>
      <c r="C1950" s="3">
        <v>1.2105116854631199</v>
      </c>
      <c r="D1950" s="3">
        <v>55313.603832302397</v>
      </c>
      <c r="E1950" s="1">
        <f t="shared" si="62"/>
        <v>0.50551338512783595</v>
      </c>
      <c r="F1950" s="1">
        <f t="shared" si="63"/>
        <v>35994.326872973797</v>
      </c>
    </row>
    <row r="1951" spans="1:6">
      <c r="A1951" s="3">
        <v>0.75048123448197401</v>
      </c>
      <c r="B1951" s="3">
        <v>18515.090961477101</v>
      </c>
      <c r="C1951" s="3">
        <v>1.30891074303698</v>
      </c>
      <c r="D1951" s="3">
        <v>54677.024593093403</v>
      </c>
      <c r="E1951" s="1">
        <f t="shared" si="62"/>
        <v>0.55842950855500595</v>
      </c>
      <c r="F1951" s="1">
        <f t="shared" si="63"/>
        <v>36161.933631616303</v>
      </c>
    </row>
    <row r="1952" spans="1:6">
      <c r="A1952" s="3">
        <v>0.69874683717240005</v>
      </c>
      <c r="B1952" s="3">
        <v>13739.681683139001</v>
      </c>
      <c r="C1952" s="3">
        <v>1.2328649498261399</v>
      </c>
      <c r="D1952" s="3">
        <v>49626.750380972298</v>
      </c>
      <c r="E1952" s="1">
        <f t="shared" si="62"/>
        <v>0.53411811265373987</v>
      </c>
      <c r="F1952" s="1">
        <f t="shared" si="63"/>
        <v>35887.068697833296</v>
      </c>
    </row>
    <row r="1953" spans="1:6">
      <c r="A1953" s="3">
        <v>0.69046460310185798</v>
      </c>
      <c r="B1953" s="3">
        <v>23167.9015241489</v>
      </c>
      <c r="C1953" s="3">
        <v>1.1983355978952701</v>
      </c>
      <c r="D1953" s="3">
        <v>59855.596194465601</v>
      </c>
      <c r="E1953" s="1">
        <f t="shared" si="62"/>
        <v>0.50787099479341213</v>
      </c>
      <c r="F1953" s="1">
        <f t="shared" si="63"/>
        <v>36687.694670316705</v>
      </c>
    </row>
    <row r="1954" spans="1:6">
      <c r="A1954" s="3">
        <v>0.764083540656459</v>
      </c>
      <c r="B1954" s="3">
        <v>13427.948946771599</v>
      </c>
      <c r="C1954" s="3">
        <v>1.33788361628099</v>
      </c>
      <c r="D1954" s="3">
        <v>48871.562026394298</v>
      </c>
      <c r="E1954" s="1">
        <f t="shared" si="62"/>
        <v>0.57380007562453095</v>
      </c>
      <c r="F1954" s="1">
        <f t="shared" si="63"/>
        <v>35443.613079622701</v>
      </c>
    </row>
    <row r="1955" spans="1:6">
      <c r="A1955" s="3">
        <v>0.72123559158119599</v>
      </c>
      <c r="B1955" s="3">
        <v>19685.5157902797</v>
      </c>
      <c r="C1955" s="3">
        <v>1.2641010675575499</v>
      </c>
      <c r="D1955" s="3">
        <v>57486.222028343996</v>
      </c>
      <c r="E1955" s="1">
        <f t="shared" si="62"/>
        <v>0.54286547597635393</v>
      </c>
      <c r="F1955" s="1">
        <f t="shared" si="63"/>
        <v>37800.706238064296</v>
      </c>
    </row>
    <row r="1956" spans="1:6">
      <c r="A1956" s="3">
        <v>0.62301720342292299</v>
      </c>
      <c r="B1956" s="3">
        <v>21689.469455140399</v>
      </c>
      <c r="C1956" s="3">
        <v>1.10459466660937</v>
      </c>
      <c r="D1956" s="3">
        <v>61725.735477026901</v>
      </c>
      <c r="E1956" s="1">
        <f t="shared" si="62"/>
        <v>0.48157746318644701</v>
      </c>
      <c r="F1956" s="1">
        <f t="shared" si="63"/>
        <v>40036.266021886506</v>
      </c>
    </row>
    <row r="1957" spans="1:6">
      <c r="A1957" s="3">
        <v>0.72150977527129501</v>
      </c>
      <c r="B1957" s="3">
        <v>21356.655703270299</v>
      </c>
      <c r="C1957" s="3">
        <v>1.2381977373778299</v>
      </c>
      <c r="D1957" s="3">
        <v>60291.599891840102</v>
      </c>
      <c r="E1957" s="1">
        <f t="shared" si="62"/>
        <v>0.51668796210653489</v>
      </c>
      <c r="F1957" s="1">
        <f t="shared" si="63"/>
        <v>38934.944188569803</v>
      </c>
    </row>
    <row r="1958" spans="1:6">
      <c r="A1958" s="3">
        <v>0.79492130550856999</v>
      </c>
      <c r="B1958" s="3">
        <v>15610.744395313201</v>
      </c>
      <c r="C1958" s="3">
        <v>1.37494985058557</v>
      </c>
      <c r="D1958" s="3">
        <v>51690.124374564199</v>
      </c>
      <c r="E1958" s="1">
        <f t="shared" si="62"/>
        <v>0.58002854507699997</v>
      </c>
      <c r="F1958" s="1">
        <f t="shared" si="63"/>
        <v>36079.379979250996</v>
      </c>
    </row>
    <row r="1959" spans="1:6">
      <c r="A1959" s="3">
        <v>0.68684634769313102</v>
      </c>
      <c r="B1959" s="3">
        <v>18434.6066627051</v>
      </c>
      <c r="C1959" s="3">
        <v>1.1699865062015899</v>
      </c>
      <c r="D1959" s="3">
        <v>54022.088956863001</v>
      </c>
      <c r="E1959" s="1">
        <f t="shared" si="62"/>
        <v>0.48314015850845893</v>
      </c>
      <c r="F1959" s="1">
        <f t="shared" si="63"/>
        <v>35587.482294157904</v>
      </c>
    </row>
    <row r="1960" spans="1:6">
      <c r="A1960" s="3">
        <v>0.73377115579716401</v>
      </c>
      <c r="B1960" s="3">
        <v>21794.7269563398</v>
      </c>
      <c r="C1960" s="3">
        <v>1.2783995234563099</v>
      </c>
      <c r="D1960" s="3">
        <v>61086.988459651198</v>
      </c>
      <c r="E1960" s="1">
        <f t="shared" si="62"/>
        <v>0.54462836765914591</v>
      </c>
      <c r="F1960" s="1">
        <f t="shared" si="63"/>
        <v>39292.261503311398</v>
      </c>
    </row>
    <row r="1961" spans="1:6">
      <c r="A1961" s="3">
        <v>0.68423100062495201</v>
      </c>
      <c r="B1961" s="3">
        <v>23032.144500603899</v>
      </c>
      <c r="C1961" s="3">
        <v>1.1963495591066</v>
      </c>
      <c r="D1961" s="3">
        <v>63285.920593198702</v>
      </c>
      <c r="E1961" s="1">
        <f t="shared" si="62"/>
        <v>0.512118558481648</v>
      </c>
      <c r="F1961" s="1">
        <f t="shared" si="63"/>
        <v>40253.776092594802</v>
      </c>
    </row>
    <row r="1962" spans="1:6">
      <c r="A1962" s="3">
        <v>0.656747896572766</v>
      </c>
      <c r="B1962" s="3">
        <v>17357.471333879799</v>
      </c>
      <c r="C1962" s="3">
        <v>1.13362714854446</v>
      </c>
      <c r="D1962" s="3">
        <v>52213.821716336301</v>
      </c>
      <c r="E1962" s="1">
        <f t="shared" si="62"/>
        <v>0.47687925197169401</v>
      </c>
      <c r="F1962" s="1">
        <f t="shared" si="63"/>
        <v>34856.350382456498</v>
      </c>
    </row>
    <row r="1963" spans="1:6">
      <c r="A1963" s="3">
        <v>0.72187024442637804</v>
      </c>
      <c r="B1963" s="3">
        <v>26533.319228669199</v>
      </c>
      <c r="C1963" s="3">
        <v>1.2481905482020901</v>
      </c>
      <c r="D1963" s="3">
        <v>63378.634739490299</v>
      </c>
      <c r="E1963" s="1">
        <f t="shared" si="62"/>
        <v>0.52632030377571204</v>
      </c>
      <c r="F1963" s="1">
        <f t="shared" si="63"/>
        <v>36845.315510821099</v>
      </c>
    </row>
    <row r="1964" spans="1:6">
      <c r="A1964" s="3">
        <v>0.76054329177017899</v>
      </c>
      <c r="B1964" s="3">
        <v>17023.5200513421</v>
      </c>
      <c r="C1964" s="3">
        <v>1.3047287204039</v>
      </c>
      <c r="D1964" s="3">
        <v>54584.932778955197</v>
      </c>
      <c r="E1964" s="1">
        <f t="shared" si="62"/>
        <v>0.54418542863372099</v>
      </c>
      <c r="F1964" s="1">
        <f t="shared" si="63"/>
        <v>37561.412727613097</v>
      </c>
    </row>
    <row r="1965" spans="1:6">
      <c r="A1965" s="3">
        <v>0.691327767940074</v>
      </c>
      <c r="B1965" s="3">
        <v>16528.134203867699</v>
      </c>
      <c r="C1965" s="3">
        <v>1.2153649081353399</v>
      </c>
      <c r="D1965" s="3">
        <v>52932.035691193501</v>
      </c>
      <c r="E1965" s="1">
        <f t="shared" si="62"/>
        <v>0.52403714019526593</v>
      </c>
      <c r="F1965" s="1">
        <f t="shared" si="63"/>
        <v>36403.901487325798</v>
      </c>
    </row>
    <row r="1966" spans="1:6">
      <c r="A1966" s="3">
        <v>0.70601637850344701</v>
      </c>
      <c r="B1966" s="3">
        <v>20451.303231618102</v>
      </c>
      <c r="C1966" s="3">
        <v>1.1847317008937299</v>
      </c>
      <c r="D1966" s="3">
        <v>55598.727177536901</v>
      </c>
      <c r="E1966" s="1">
        <f t="shared" si="62"/>
        <v>0.47871532239028292</v>
      </c>
      <c r="F1966" s="1">
        <f t="shared" si="63"/>
        <v>35147.423945918796</v>
      </c>
    </row>
    <row r="1967" spans="1:6">
      <c r="A1967" s="3">
        <v>0.698970654894571</v>
      </c>
      <c r="B1967" s="3">
        <v>28241.719211594402</v>
      </c>
      <c r="C1967" s="3">
        <v>1.2228132016870501</v>
      </c>
      <c r="D1967" s="3">
        <v>70265.035053121494</v>
      </c>
      <c r="E1967" s="1">
        <f t="shared" si="62"/>
        <v>0.5238425467924791</v>
      </c>
      <c r="F1967" s="1">
        <f t="shared" si="63"/>
        <v>42023.315841527088</v>
      </c>
    </row>
    <row r="1968" spans="1:6">
      <c r="A1968" s="3">
        <v>0.66452739035936503</v>
      </c>
      <c r="B1968" s="3">
        <v>16907.8275501301</v>
      </c>
      <c r="C1968" s="3">
        <v>1.16107654531285</v>
      </c>
      <c r="D1968" s="3">
        <v>52685.156766578802</v>
      </c>
      <c r="E1968" s="1">
        <f t="shared" si="62"/>
        <v>0.49654915495348495</v>
      </c>
      <c r="F1968" s="1">
        <f t="shared" si="63"/>
        <v>35777.329216448707</v>
      </c>
    </row>
    <row r="1969" spans="1:6">
      <c r="A1969" s="3">
        <v>0.73156023092994904</v>
      </c>
      <c r="B1969" s="3">
        <v>16530.4451694323</v>
      </c>
      <c r="C1969" s="3">
        <v>1.27957033165249</v>
      </c>
      <c r="D1969" s="3">
        <v>52430.078394736898</v>
      </c>
      <c r="E1969" s="1">
        <f t="shared" si="62"/>
        <v>0.54801010072254097</v>
      </c>
      <c r="F1969" s="1">
        <f t="shared" si="63"/>
        <v>35899.633225304598</v>
      </c>
    </row>
    <row r="1970" spans="1:6">
      <c r="A1970" s="3">
        <v>0.65482119308331499</v>
      </c>
      <c r="B1970" s="3">
        <v>18926.981871865599</v>
      </c>
      <c r="C1970" s="3">
        <v>1.1313601606467001</v>
      </c>
      <c r="D1970" s="3">
        <v>55595.920846788496</v>
      </c>
      <c r="E1970" s="1">
        <f t="shared" si="62"/>
        <v>0.4765389675633851</v>
      </c>
      <c r="F1970" s="1">
        <f t="shared" si="63"/>
        <v>36668.938974922901</v>
      </c>
    </row>
    <row r="1971" spans="1:6">
      <c r="A1971" s="3">
        <v>0.68473741219296902</v>
      </c>
      <c r="B1971" s="3">
        <v>15930.9163727993</v>
      </c>
      <c r="C1971" s="3">
        <v>1.1564942808127801</v>
      </c>
      <c r="D1971" s="3">
        <v>50487.462376809402</v>
      </c>
      <c r="E1971" s="1">
        <f t="shared" si="62"/>
        <v>0.47175686861981103</v>
      </c>
      <c r="F1971" s="1">
        <f t="shared" si="63"/>
        <v>34556.546004010102</v>
      </c>
    </row>
    <row r="1972" spans="1:6">
      <c r="A1972" s="3">
        <v>0.70271121562113903</v>
      </c>
      <c r="B1972" s="3">
        <v>20492.678908786598</v>
      </c>
      <c r="C1972" s="3">
        <v>1.2090066895</v>
      </c>
      <c r="D1972" s="3">
        <v>56832.449473214801</v>
      </c>
      <c r="E1972" s="1">
        <f t="shared" si="62"/>
        <v>0.50629547387886098</v>
      </c>
      <c r="F1972" s="1">
        <f t="shared" si="63"/>
        <v>36339.770564428203</v>
      </c>
    </row>
    <row r="1973" spans="1:6">
      <c r="A1973" s="3">
        <v>0.72747157381260696</v>
      </c>
      <c r="B1973" s="3">
        <v>23719.465062190498</v>
      </c>
      <c r="C1973" s="3">
        <v>1.26277724771765</v>
      </c>
      <c r="D1973" s="3">
        <v>61924.137350086101</v>
      </c>
      <c r="E1973" s="1">
        <f t="shared" si="62"/>
        <v>0.53530567390504302</v>
      </c>
      <c r="F1973" s="1">
        <f t="shared" si="63"/>
        <v>38204.672287895606</v>
      </c>
    </row>
    <row r="1974" spans="1:6">
      <c r="A1974" s="3">
        <v>0.71135915696369201</v>
      </c>
      <c r="B1974" s="3">
        <v>28082.069079760298</v>
      </c>
      <c r="C1974" s="3">
        <v>1.2135334207169499</v>
      </c>
      <c r="D1974" s="3">
        <v>71425.851700023806</v>
      </c>
      <c r="E1974" s="1">
        <f t="shared" si="62"/>
        <v>0.50217426375325791</v>
      </c>
      <c r="F1974" s="1">
        <f t="shared" si="63"/>
        <v>43343.782620263504</v>
      </c>
    </row>
    <row r="1975" spans="1:6">
      <c r="A1975" s="3">
        <v>0.74036568098893196</v>
      </c>
      <c r="B1975" s="3">
        <v>18516.047547726699</v>
      </c>
      <c r="C1975" s="3">
        <v>1.2877794398500499</v>
      </c>
      <c r="D1975" s="3">
        <v>55189.603239816097</v>
      </c>
      <c r="E1975" s="1">
        <f t="shared" si="62"/>
        <v>0.54741375886111798</v>
      </c>
      <c r="F1975" s="1">
        <f t="shared" si="63"/>
        <v>36673.555692089401</v>
      </c>
    </row>
    <row r="1976" spans="1:6">
      <c r="A1976" s="3">
        <v>0.68302778029747502</v>
      </c>
      <c r="B1976" s="3">
        <v>24247.385251506101</v>
      </c>
      <c r="C1976" s="3">
        <v>1.1382690878310999</v>
      </c>
      <c r="D1976" s="3">
        <v>59947.499352504899</v>
      </c>
      <c r="E1976" s="1">
        <f t="shared" si="62"/>
        <v>0.45524130753362491</v>
      </c>
      <c r="F1976" s="1">
        <f t="shared" si="63"/>
        <v>35700.114100998799</v>
      </c>
    </row>
    <row r="1977" spans="1:6">
      <c r="A1977" s="3">
        <v>0.75707458840342501</v>
      </c>
      <c r="B1977" s="3">
        <v>19727.739853638199</v>
      </c>
      <c r="C1977" s="3">
        <v>1.32813946407766</v>
      </c>
      <c r="D1977" s="3">
        <v>54983.894681350503</v>
      </c>
      <c r="E1977" s="1">
        <f t="shared" si="62"/>
        <v>0.57106487567423503</v>
      </c>
      <c r="F1977" s="1">
        <f t="shared" si="63"/>
        <v>35256.154827712307</v>
      </c>
    </row>
    <row r="1978" spans="1:6">
      <c r="A1978" s="3">
        <v>0.72487865830347198</v>
      </c>
      <c r="B1978" s="3">
        <v>21395.087355865398</v>
      </c>
      <c r="C1978" s="3">
        <v>1.25460369289266</v>
      </c>
      <c r="D1978" s="3">
        <v>58095.036679556601</v>
      </c>
      <c r="E1978" s="1">
        <f t="shared" si="62"/>
        <v>0.52972503458918807</v>
      </c>
      <c r="F1978" s="1">
        <f t="shared" si="63"/>
        <v>36699.949323691202</v>
      </c>
    </row>
    <row r="1979" spans="1:6">
      <c r="A1979" s="3">
        <v>0.70381699681344501</v>
      </c>
      <c r="B1979" s="3">
        <v>20207.4707050705</v>
      </c>
      <c r="C1979" s="3">
        <v>1.1959849040303301</v>
      </c>
      <c r="D1979" s="3">
        <v>54988.616590577003</v>
      </c>
      <c r="E1979" s="1">
        <f t="shared" si="62"/>
        <v>0.49216790721688508</v>
      </c>
      <c r="F1979" s="1">
        <f t="shared" si="63"/>
        <v>34781.145885506499</v>
      </c>
    </row>
    <row r="1980" spans="1:6">
      <c r="A1980" s="3">
        <v>0.74568368332447499</v>
      </c>
      <c r="B1980" s="3">
        <v>22825.0716288035</v>
      </c>
      <c r="C1980" s="3">
        <v>1.2760153685534801</v>
      </c>
      <c r="D1980" s="3">
        <v>62868.739027200601</v>
      </c>
      <c r="E1980" s="1">
        <f t="shared" si="62"/>
        <v>0.53033168522900509</v>
      </c>
      <c r="F1980" s="1">
        <f t="shared" si="63"/>
        <v>40043.667398397098</v>
      </c>
    </row>
    <row r="1981" spans="1:6">
      <c r="A1981" s="3">
        <v>0.68011097880771199</v>
      </c>
      <c r="B1981" s="3">
        <v>19355.202752961501</v>
      </c>
      <c r="C1981" s="3">
        <v>1.1595667835561501</v>
      </c>
      <c r="D1981" s="3">
        <v>54941.583276011101</v>
      </c>
      <c r="E1981" s="1">
        <f t="shared" si="62"/>
        <v>0.47945580474843807</v>
      </c>
      <c r="F1981" s="1">
        <f t="shared" si="63"/>
        <v>35586.3805230496</v>
      </c>
    </row>
    <row r="1982" spans="1:6">
      <c r="A1982" s="3">
        <v>0.70468816594990502</v>
      </c>
      <c r="B1982" s="3">
        <v>20823.688108509701</v>
      </c>
      <c r="C1982" s="3">
        <v>1.2301416160985901</v>
      </c>
      <c r="D1982" s="3">
        <v>59267.193125339501</v>
      </c>
      <c r="E1982" s="1">
        <f t="shared" si="62"/>
        <v>0.52545345014868505</v>
      </c>
      <c r="F1982" s="1">
        <f t="shared" si="63"/>
        <v>38443.505016829804</v>
      </c>
    </row>
    <row r="1983" spans="1:6">
      <c r="A1983" s="3">
        <v>0.65590846181055695</v>
      </c>
      <c r="B1983" s="3">
        <v>24248.3819532323</v>
      </c>
      <c r="C1983" s="3">
        <v>1.1688676043127999</v>
      </c>
      <c r="D1983" s="3">
        <v>59492.081562870102</v>
      </c>
      <c r="E1983" s="1">
        <f t="shared" si="62"/>
        <v>0.51295914250224295</v>
      </c>
      <c r="F1983" s="1">
        <f t="shared" si="63"/>
        <v>35243.699609637799</v>
      </c>
    </row>
    <row r="1984" spans="1:6">
      <c r="A1984" s="3">
        <v>0.68395280875287401</v>
      </c>
      <c r="B1984" s="3">
        <v>24038.225967649301</v>
      </c>
      <c r="C1984" s="3">
        <v>1.18541600337148</v>
      </c>
      <c r="D1984" s="3">
        <v>65256.492238186001</v>
      </c>
      <c r="E1984" s="1">
        <f t="shared" si="62"/>
        <v>0.501463194618606</v>
      </c>
      <c r="F1984" s="1">
        <f t="shared" si="63"/>
        <v>41218.266270536697</v>
      </c>
    </row>
    <row r="1985" spans="1:6">
      <c r="A1985" s="3">
        <v>0.73847152667315297</v>
      </c>
      <c r="B1985" s="3">
        <v>23906.477352751099</v>
      </c>
      <c r="C1985" s="3">
        <v>1.2630333666216</v>
      </c>
      <c r="D1985" s="3">
        <v>62069.210779432302</v>
      </c>
      <c r="E1985" s="1">
        <f t="shared" si="62"/>
        <v>0.52456183994844707</v>
      </c>
      <c r="F1985" s="1">
        <f t="shared" si="63"/>
        <v>38162.733426681203</v>
      </c>
    </row>
    <row r="1986" spans="1:6">
      <c r="A1986" s="3">
        <v>0.73469678616432998</v>
      </c>
      <c r="B1986" s="3">
        <v>20606.701854257899</v>
      </c>
      <c r="C1986" s="3">
        <v>1.2944974345867</v>
      </c>
      <c r="D1986" s="3">
        <v>58979.608659446501</v>
      </c>
      <c r="E1986" s="1">
        <f t="shared" si="62"/>
        <v>0.55980064842236998</v>
      </c>
      <c r="F1986" s="1">
        <f t="shared" si="63"/>
        <v>38372.906805188599</v>
      </c>
    </row>
    <row r="1987" spans="1:6">
      <c r="A1987" s="3">
        <v>0.68664053071390896</v>
      </c>
      <c r="B1987" s="3">
        <v>17159.089370726299</v>
      </c>
      <c r="C1987" s="3">
        <v>1.16729145297536</v>
      </c>
      <c r="D1987" s="3">
        <v>52930.976327484103</v>
      </c>
      <c r="E1987" s="1">
        <f t="shared" si="62"/>
        <v>0.48065092226145101</v>
      </c>
      <c r="F1987" s="1">
        <f t="shared" si="63"/>
        <v>35771.886956757808</v>
      </c>
    </row>
    <row r="1988" spans="1:6">
      <c r="A1988" s="3">
        <v>0.71097669346479997</v>
      </c>
      <c r="B1988" s="3">
        <v>24838.172042024398</v>
      </c>
      <c r="C1988" s="3">
        <v>1.2451424491654599</v>
      </c>
      <c r="D1988" s="3">
        <v>65515.651755371997</v>
      </c>
      <c r="E1988" s="1">
        <f t="shared" ref="E1988:E2051" si="64">C1988-A1988</f>
        <v>0.53416575570065994</v>
      </c>
      <c r="F1988" s="1">
        <f t="shared" ref="F1988:F2051" si="65">D1988-B1988</f>
        <v>40677.479713347595</v>
      </c>
    </row>
    <row r="1989" spans="1:6">
      <c r="A1989" s="3">
        <v>0.71695150836551802</v>
      </c>
      <c r="B1989" s="3">
        <v>16622.2099417102</v>
      </c>
      <c r="C1989" s="3">
        <v>1.24744748091841</v>
      </c>
      <c r="D1989" s="3">
        <v>53696.544480888202</v>
      </c>
      <c r="E1989" s="1">
        <f t="shared" si="64"/>
        <v>0.53049597255289194</v>
      </c>
      <c r="F1989" s="1">
        <f t="shared" si="65"/>
        <v>37074.334539178002</v>
      </c>
    </row>
    <row r="1990" spans="1:6">
      <c r="A1990" s="3">
        <v>0.68795132291237004</v>
      </c>
      <c r="B1990" s="3">
        <v>19636.820919082202</v>
      </c>
      <c r="C1990" s="3">
        <v>1.20072704088078</v>
      </c>
      <c r="D1990" s="3">
        <v>56815.116786256098</v>
      </c>
      <c r="E1990" s="1">
        <f t="shared" si="64"/>
        <v>0.51277571796840993</v>
      </c>
      <c r="F1990" s="1">
        <f t="shared" si="65"/>
        <v>37178.295867173896</v>
      </c>
    </row>
    <row r="1991" spans="1:6">
      <c r="A1991" s="3">
        <v>0.68543688934900004</v>
      </c>
      <c r="B1991" s="3">
        <v>20979.497480365699</v>
      </c>
      <c r="C1991" s="3">
        <v>1.15240357297576</v>
      </c>
      <c r="D1991" s="3">
        <v>61471.039167461699</v>
      </c>
      <c r="E1991" s="1">
        <f t="shared" si="64"/>
        <v>0.46696668362675997</v>
      </c>
      <c r="F1991" s="1">
        <f t="shared" si="65"/>
        <v>40491.541687096003</v>
      </c>
    </row>
    <row r="1992" spans="1:6">
      <c r="A1992" s="3">
        <v>0.69217944686983601</v>
      </c>
      <c r="B1992" s="3">
        <v>17593.343158456999</v>
      </c>
      <c r="C1992" s="3">
        <v>1.22628616465401</v>
      </c>
      <c r="D1992" s="3">
        <v>56108.002671536</v>
      </c>
      <c r="E1992" s="1">
        <f t="shared" si="64"/>
        <v>0.53410671778417396</v>
      </c>
      <c r="F1992" s="1">
        <f t="shared" si="65"/>
        <v>38514.659513079001</v>
      </c>
    </row>
    <row r="1993" spans="1:6">
      <c r="A1993" s="3">
        <v>0.69428286107148196</v>
      </c>
      <c r="B1993" s="3">
        <v>21616.908390807599</v>
      </c>
      <c r="C1993" s="3">
        <v>1.18224556254548</v>
      </c>
      <c r="D1993" s="3">
        <v>59633.673083482798</v>
      </c>
      <c r="E1993" s="1">
        <f t="shared" si="64"/>
        <v>0.48796270147399801</v>
      </c>
      <c r="F1993" s="1">
        <f t="shared" si="65"/>
        <v>38016.764692675199</v>
      </c>
    </row>
    <row r="1994" spans="1:6">
      <c r="A1994" s="3">
        <v>0.73154536710268403</v>
      </c>
      <c r="B1994" s="3">
        <v>17379.490068274699</v>
      </c>
      <c r="C1994" s="3">
        <v>1.28334055783456</v>
      </c>
      <c r="D1994" s="3">
        <v>52511.853344713498</v>
      </c>
      <c r="E1994" s="1">
        <f t="shared" si="64"/>
        <v>0.551795190731876</v>
      </c>
      <c r="F1994" s="1">
        <f t="shared" si="65"/>
        <v>35132.363276438802</v>
      </c>
    </row>
    <row r="1995" spans="1:6">
      <c r="A1995" s="3">
        <v>0.70217663569941402</v>
      </c>
      <c r="B1995" s="3">
        <v>19016.818973640799</v>
      </c>
      <c r="C1995" s="3">
        <v>1.2190806878820699</v>
      </c>
      <c r="D1995" s="3">
        <v>57432.874945944997</v>
      </c>
      <c r="E1995" s="1">
        <f t="shared" si="64"/>
        <v>0.51690405218265589</v>
      </c>
      <c r="F1995" s="1">
        <f t="shared" si="65"/>
        <v>38416.055972304195</v>
      </c>
    </row>
    <row r="1996" spans="1:6">
      <c r="A1996" s="3">
        <v>0.67209459924433301</v>
      </c>
      <c r="B1996" s="3">
        <v>17639.146664588199</v>
      </c>
      <c r="C1996" s="3">
        <v>1.1785280298796199</v>
      </c>
      <c r="D1996" s="3">
        <v>54913.103612872103</v>
      </c>
      <c r="E1996" s="1">
        <f t="shared" si="64"/>
        <v>0.5064334306352869</v>
      </c>
      <c r="F1996" s="1">
        <f t="shared" si="65"/>
        <v>37273.9569482839</v>
      </c>
    </row>
    <row r="1997" spans="1:6">
      <c r="A1997" s="3">
        <v>0.70273665403003704</v>
      </c>
      <c r="B1997" s="3">
        <v>20346.484246442698</v>
      </c>
      <c r="C1997" s="3">
        <v>1.2197314747723</v>
      </c>
      <c r="D1997" s="3">
        <v>59788.903960523297</v>
      </c>
      <c r="E1997" s="1">
        <f t="shared" si="64"/>
        <v>0.51699482074226299</v>
      </c>
      <c r="F1997" s="1">
        <f t="shared" si="65"/>
        <v>39442.419714080599</v>
      </c>
    </row>
    <row r="1998" spans="1:6">
      <c r="A1998" s="3">
        <v>0.71496396921403105</v>
      </c>
      <c r="B1998" s="3">
        <v>18714.778940912402</v>
      </c>
      <c r="C1998" s="3">
        <v>1.2142070934495901</v>
      </c>
      <c r="D1998" s="3">
        <v>54546.197190980303</v>
      </c>
      <c r="E1998" s="1">
        <f t="shared" si="64"/>
        <v>0.49924312423555905</v>
      </c>
      <c r="F1998" s="1">
        <f t="shared" si="65"/>
        <v>35831.418250067902</v>
      </c>
    </row>
    <row r="1999" spans="1:6">
      <c r="A1999" s="3">
        <v>0.65603398966562798</v>
      </c>
      <c r="B1999" s="3">
        <v>20410.719664115801</v>
      </c>
      <c r="C1999" s="3">
        <v>1.1383521438122901</v>
      </c>
      <c r="D1999" s="3">
        <v>58032.612754684902</v>
      </c>
      <c r="E1999" s="1">
        <f t="shared" si="64"/>
        <v>0.48231815414666213</v>
      </c>
      <c r="F1999" s="1">
        <f t="shared" si="65"/>
        <v>37621.893090569101</v>
      </c>
    </row>
    <row r="2000" spans="1:6">
      <c r="A2000" s="3">
        <v>0.66504489730685101</v>
      </c>
      <c r="B2000" s="3">
        <v>20905.437528670798</v>
      </c>
      <c r="C2000" s="3">
        <v>1.1362441336175799</v>
      </c>
      <c r="D2000" s="3">
        <v>57532.2678522481</v>
      </c>
      <c r="E2000" s="1">
        <f t="shared" si="64"/>
        <v>0.47119923631072891</v>
      </c>
      <c r="F2000" s="1">
        <f t="shared" si="65"/>
        <v>36626.830323577306</v>
      </c>
    </row>
    <row r="2001" spans="1:6">
      <c r="A2001" s="3">
        <v>0.66614076359641805</v>
      </c>
      <c r="B2001" s="3">
        <v>15563.313406719701</v>
      </c>
      <c r="C2001" s="3">
        <v>1.1677014239720001</v>
      </c>
      <c r="D2001" s="3">
        <v>52840.108878254803</v>
      </c>
      <c r="E2001" s="1">
        <f t="shared" si="64"/>
        <v>0.501560660375582</v>
      </c>
      <c r="F2001" s="1">
        <f t="shared" si="65"/>
        <v>37276.795471535101</v>
      </c>
    </row>
    <row r="2002" spans="1:6">
      <c r="A2002" s="3">
        <v>0.66863233574226599</v>
      </c>
      <c r="B2002" s="3">
        <v>19846.898841673901</v>
      </c>
      <c r="C2002" s="3">
        <v>1.15615589823244</v>
      </c>
      <c r="D2002" s="3">
        <v>56132.132428374702</v>
      </c>
      <c r="E2002" s="1">
        <f t="shared" si="64"/>
        <v>0.48752356249017403</v>
      </c>
      <c r="F2002" s="1">
        <f t="shared" si="65"/>
        <v>36285.233586700801</v>
      </c>
    </row>
    <row r="2003" spans="1:6">
      <c r="A2003" s="3">
        <v>0.73391038159600797</v>
      </c>
      <c r="B2003" s="3">
        <v>19230.663193235501</v>
      </c>
      <c r="C2003" s="3">
        <v>1.29651265311797</v>
      </c>
      <c r="D2003" s="3">
        <v>56785.296184275299</v>
      </c>
      <c r="E2003" s="1">
        <f t="shared" si="64"/>
        <v>0.56260227152196207</v>
      </c>
      <c r="F2003" s="1">
        <f t="shared" si="65"/>
        <v>37554.632991039798</v>
      </c>
    </row>
    <row r="2004" spans="1:6">
      <c r="A2004" s="3">
        <v>0.71263423547321303</v>
      </c>
      <c r="B2004" s="3">
        <v>22287.876425505499</v>
      </c>
      <c r="C2004" s="3">
        <v>1.23308545293301</v>
      </c>
      <c r="D2004" s="3">
        <v>60045.040483823599</v>
      </c>
      <c r="E2004" s="1">
        <f t="shared" si="64"/>
        <v>0.52045121745979694</v>
      </c>
      <c r="F2004" s="1">
        <f t="shared" si="65"/>
        <v>37757.1640583181</v>
      </c>
    </row>
    <row r="2005" spans="1:6">
      <c r="A2005" s="3">
        <v>0.67494170707020995</v>
      </c>
      <c r="B2005" s="3">
        <v>20445.543693977499</v>
      </c>
      <c r="C2005" s="3">
        <v>1.16948217881725</v>
      </c>
      <c r="D2005" s="3">
        <v>59273.014753328302</v>
      </c>
      <c r="E2005" s="1">
        <f t="shared" si="64"/>
        <v>0.49454047174704008</v>
      </c>
      <c r="F2005" s="1">
        <f t="shared" si="65"/>
        <v>38827.471059350806</v>
      </c>
    </row>
    <row r="2006" spans="1:6">
      <c r="A2006" s="3">
        <v>0.72087266299170005</v>
      </c>
      <c r="B2006" s="3">
        <v>18819.758503815901</v>
      </c>
      <c r="C2006" s="3">
        <v>1.2371622469297201</v>
      </c>
      <c r="D2006" s="3">
        <v>54198.505331303699</v>
      </c>
      <c r="E2006" s="1">
        <f t="shared" si="64"/>
        <v>0.51628958393802005</v>
      </c>
      <c r="F2006" s="1">
        <f t="shared" si="65"/>
        <v>35378.746827487797</v>
      </c>
    </row>
    <row r="2007" spans="1:6">
      <c r="A2007" s="3">
        <v>0.66591647178326896</v>
      </c>
      <c r="B2007" s="3">
        <v>18824.596208294799</v>
      </c>
      <c r="C2007" s="3">
        <v>1.1428582992560401</v>
      </c>
      <c r="D2007" s="3">
        <v>55421.915239846203</v>
      </c>
      <c r="E2007" s="1">
        <f t="shared" si="64"/>
        <v>0.47694182747277114</v>
      </c>
      <c r="F2007" s="1">
        <f t="shared" si="65"/>
        <v>36597.319031551408</v>
      </c>
    </row>
    <row r="2008" spans="1:6">
      <c r="A2008" s="3">
        <v>0.72081430601079599</v>
      </c>
      <c r="B2008" s="3">
        <v>18581.305751466702</v>
      </c>
      <c r="C2008" s="3">
        <v>1.2634317618163</v>
      </c>
      <c r="D2008" s="3">
        <v>56561.825202513399</v>
      </c>
      <c r="E2008" s="1">
        <f t="shared" si="64"/>
        <v>0.54261745580550402</v>
      </c>
      <c r="F2008" s="1">
        <f t="shared" si="65"/>
        <v>37980.519451046697</v>
      </c>
    </row>
    <row r="2009" spans="1:6">
      <c r="A2009" s="3">
        <v>0.68954879531805602</v>
      </c>
      <c r="B2009" s="3">
        <v>20429.3000777534</v>
      </c>
      <c r="C2009" s="3">
        <v>1.1882779118490601</v>
      </c>
      <c r="D2009" s="3">
        <v>57518.587119501899</v>
      </c>
      <c r="E2009" s="1">
        <f t="shared" si="64"/>
        <v>0.49872911653100405</v>
      </c>
      <c r="F2009" s="1">
        <f t="shared" si="65"/>
        <v>37089.287041748496</v>
      </c>
    </row>
    <row r="2010" spans="1:6">
      <c r="A2010" s="3">
        <v>0.69296339746638003</v>
      </c>
      <c r="B2010" s="3">
        <v>19162.152854037598</v>
      </c>
      <c r="C2010" s="3">
        <v>1.21206162082207</v>
      </c>
      <c r="D2010" s="3">
        <v>55939.852572443699</v>
      </c>
      <c r="E2010" s="1">
        <f t="shared" si="64"/>
        <v>0.51909822335569</v>
      </c>
      <c r="F2010" s="1">
        <f t="shared" si="65"/>
        <v>36777.699718406104</v>
      </c>
    </row>
    <row r="2011" spans="1:6">
      <c r="A2011" s="3">
        <v>0.73438269796728095</v>
      </c>
      <c r="B2011" s="3">
        <v>20301.853365342002</v>
      </c>
      <c r="C2011" s="3">
        <v>1.25778378538864</v>
      </c>
      <c r="D2011" s="3">
        <v>56741.740798822699</v>
      </c>
      <c r="E2011" s="1">
        <f t="shared" si="64"/>
        <v>0.52340108742135905</v>
      </c>
      <c r="F2011" s="1">
        <f t="shared" si="65"/>
        <v>36439.887433480697</v>
      </c>
    </row>
    <row r="2012" spans="1:6">
      <c r="A2012" s="3">
        <v>0.70136455062091896</v>
      </c>
      <c r="B2012" s="3">
        <v>20568.336571504999</v>
      </c>
      <c r="C2012" s="3">
        <v>1.19705944325494</v>
      </c>
      <c r="D2012" s="3">
        <v>57466.280657115603</v>
      </c>
      <c r="E2012" s="1">
        <f t="shared" si="64"/>
        <v>0.495694892634021</v>
      </c>
      <c r="F2012" s="1">
        <f t="shared" si="65"/>
        <v>36897.944085610608</v>
      </c>
    </row>
    <row r="2013" spans="1:6">
      <c r="A2013" s="3">
        <v>0.697832029063996</v>
      </c>
      <c r="B2013" s="3">
        <v>19158.616176693002</v>
      </c>
      <c r="C2013" s="3">
        <v>1.20167936330701</v>
      </c>
      <c r="D2013" s="3">
        <v>55560.462445295103</v>
      </c>
      <c r="E2013" s="1">
        <f t="shared" si="64"/>
        <v>0.50384733424301398</v>
      </c>
      <c r="F2013" s="1">
        <f t="shared" si="65"/>
        <v>36401.846268602101</v>
      </c>
    </row>
    <row r="2014" spans="1:6">
      <c r="A2014" s="3">
        <v>0.64375831503551495</v>
      </c>
      <c r="B2014" s="3">
        <v>17842.426158063001</v>
      </c>
      <c r="C2014" s="3">
        <v>1.1311285913876701</v>
      </c>
      <c r="D2014" s="3">
        <v>55156.245529209897</v>
      </c>
      <c r="E2014" s="1">
        <f t="shared" si="64"/>
        <v>0.48737027635215513</v>
      </c>
      <c r="F2014" s="1">
        <f t="shared" si="65"/>
        <v>37313.819371146892</v>
      </c>
    </row>
    <row r="2015" spans="1:6">
      <c r="A2015" s="3">
        <v>0.73793083120345704</v>
      </c>
      <c r="B2015" s="3">
        <v>20158.074363875901</v>
      </c>
      <c r="C2015" s="3">
        <v>1.2750594778451201</v>
      </c>
      <c r="D2015" s="3">
        <v>58982.153202173497</v>
      </c>
      <c r="E2015" s="1">
        <f t="shared" si="64"/>
        <v>0.53712864664166304</v>
      </c>
      <c r="F2015" s="1">
        <f t="shared" si="65"/>
        <v>38824.078838297595</v>
      </c>
    </row>
    <row r="2016" spans="1:6">
      <c r="A2016" s="3">
        <v>0.75980819193154603</v>
      </c>
      <c r="B2016" s="3">
        <v>23365.372496821001</v>
      </c>
      <c r="C2016" s="3">
        <v>1.33272399599125</v>
      </c>
      <c r="D2016" s="3">
        <v>64485.225211383702</v>
      </c>
      <c r="E2016" s="1">
        <f t="shared" si="64"/>
        <v>0.57291580405970399</v>
      </c>
      <c r="F2016" s="1">
        <f t="shared" si="65"/>
        <v>41119.852714562701</v>
      </c>
    </row>
    <row r="2017" spans="1:6">
      <c r="A2017" s="3">
        <v>0.67015315454237501</v>
      </c>
      <c r="B2017" s="3">
        <v>20755.406366004401</v>
      </c>
      <c r="C2017" s="3">
        <v>1.1463379568309899</v>
      </c>
      <c r="D2017" s="3">
        <v>58378.609114186103</v>
      </c>
      <c r="E2017" s="1">
        <f t="shared" si="64"/>
        <v>0.47618480228861493</v>
      </c>
      <c r="F2017" s="1">
        <f t="shared" si="65"/>
        <v>37623.202748181706</v>
      </c>
    </row>
    <row r="2018" spans="1:6">
      <c r="A2018" s="3">
        <v>0.70573484409996501</v>
      </c>
      <c r="B2018" s="3">
        <v>18309.775030290701</v>
      </c>
      <c r="C2018" s="3">
        <v>1.23813074261881</v>
      </c>
      <c r="D2018" s="3">
        <v>56080.321332798398</v>
      </c>
      <c r="E2018" s="1">
        <f t="shared" si="64"/>
        <v>0.53239589851884495</v>
      </c>
      <c r="F2018" s="1">
        <f t="shared" si="65"/>
        <v>37770.546302507697</v>
      </c>
    </row>
    <row r="2019" spans="1:6">
      <c r="A2019" s="3">
        <v>0.73308097314713305</v>
      </c>
      <c r="B2019" s="3">
        <v>14463.467500098201</v>
      </c>
      <c r="C2019" s="3">
        <v>1.2833318539382901</v>
      </c>
      <c r="D2019" s="3">
        <v>50887.2028629251</v>
      </c>
      <c r="E2019" s="1">
        <f t="shared" si="64"/>
        <v>0.55025088079115703</v>
      </c>
      <c r="F2019" s="1">
        <f t="shared" si="65"/>
        <v>36423.735362826897</v>
      </c>
    </row>
    <row r="2020" spans="1:6">
      <c r="A2020" s="3">
        <v>0.68171004693202397</v>
      </c>
      <c r="B2020" s="3">
        <v>21102.766092147602</v>
      </c>
      <c r="C2020" s="3">
        <v>1.18716305552788</v>
      </c>
      <c r="D2020" s="3">
        <v>57499.4791161822</v>
      </c>
      <c r="E2020" s="1">
        <f t="shared" si="64"/>
        <v>0.50545300859585607</v>
      </c>
      <c r="F2020" s="1">
        <f t="shared" si="65"/>
        <v>36396.713024034601</v>
      </c>
    </row>
    <row r="2021" spans="1:6">
      <c r="A2021" s="3">
        <v>0.72215004104069203</v>
      </c>
      <c r="B2021" s="3">
        <v>20904.560062879798</v>
      </c>
      <c r="C2021" s="3">
        <v>1.2814560932093799</v>
      </c>
      <c r="D2021" s="3">
        <v>58272.3664978694</v>
      </c>
      <c r="E2021" s="1">
        <f t="shared" si="64"/>
        <v>0.55930605216868789</v>
      </c>
      <c r="F2021" s="1">
        <f t="shared" si="65"/>
        <v>37367.806434989601</v>
      </c>
    </row>
    <row r="2022" spans="1:6">
      <c r="A2022" s="3">
        <v>0.73567168051436005</v>
      </c>
      <c r="B2022" s="3">
        <v>24623.666291562899</v>
      </c>
      <c r="C2022" s="3">
        <v>1.2718053785469601</v>
      </c>
      <c r="D2022" s="3">
        <v>63954.008656809099</v>
      </c>
      <c r="E2022" s="1">
        <f t="shared" si="64"/>
        <v>0.53613369803260003</v>
      </c>
      <c r="F2022" s="1">
        <f t="shared" si="65"/>
        <v>39330.342365246201</v>
      </c>
    </row>
    <row r="2023" spans="1:6">
      <c r="A2023" s="3">
        <v>0.74591139799635398</v>
      </c>
      <c r="B2023" s="3">
        <v>20521.242020332302</v>
      </c>
      <c r="C2023" s="3">
        <v>1.2286191113223099</v>
      </c>
      <c r="D2023" s="3">
        <v>56804.445336201003</v>
      </c>
      <c r="E2023" s="1">
        <f t="shared" si="64"/>
        <v>0.48270771332595597</v>
      </c>
      <c r="F2023" s="1">
        <f t="shared" si="65"/>
        <v>36283.203315868697</v>
      </c>
    </row>
    <row r="2024" spans="1:6">
      <c r="A2024" s="3">
        <v>0.70137694976799103</v>
      </c>
      <c r="B2024" s="3">
        <v>17486.3623193282</v>
      </c>
      <c r="C2024" s="3">
        <v>1.2379665185383499</v>
      </c>
      <c r="D2024" s="3">
        <v>54795.2146979194</v>
      </c>
      <c r="E2024" s="1">
        <f t="shared" si="64"/>
        <v>0.5365895687703589</v>
      </c>
      <c r="F2024" s="1">
        <f t="shared" si="65"/>
        <v>37308.852378591197</v>
      </c>
    </row>
    <row r="2025" spans="1:6">
      <c r="A2025" s="3">
        <v>0.67468312311872702</v>
      </c>
      <c r="B2025" s="3">
        <v>21518.430376108401</v>
      </c>
      <c r="C2025" s="3">
        <v>1.1618513580335199</v>
      </c>
      <c r="D2025" s="3">
        <v>58856.073268444998</v>
      </c>
      <c r="E2025" s="1">
        <f t="shared" si="64"/>
        <v>0.48716823491479289</v>
      </c>
      <c r="F2025" s="1">
        <f t="shared" si="65"/>
        <v>37337.642892336597</v>
      </c>
    </row>
    <row r="2026" spans="1:6">
      <c r="A2026" s="3">
        <v>0.72113541369108403</v>
      </c>
      <c r="B2026" s="3">
        <v>23001.993605882999</v>
      </c>
      <c r="C2026" s="3">
        <v>1.26668425452647</v>
      </c>
      <c r="D2026" s="3">
        <v>61909.185152138598</v>
      </c>
      <c r="E2026" s="1">
        <f t="shared" si="64"/>
        <v>0.54554884083538602</v>
      </c>
      <c r="F2026" s="1">
        <f t="shared" si="65"/>
        <v>38907.191546255599</v>
      </c>
    </row>
    <row r="2027" spans="1:6">
      <c r="A2027" s="3">
        <v>0.69329202274806201</v>
      </c>
      <c r="B2027" s="3">
        <v>20191.790135470299</v>
      </c>
      <c r="C2027" s="3">
        <v>1.19539158920717</v>
      </c>
      <c r="D2027" s="3">
        <v>58485.7043112057</v>
      </c>
      <c r="E2027" s="1">
        <f t="shared" si="64"/>
        <v>0.50209956645910803</v>
      </c>
      <c r="F2027" s="1">
        <f t="shared" si="65"/>
        <v>38293.914175735401</v>
      </c>
    </row>
    <row r="2028" spans="1:6">
      <c r="A2028" s="3">
        <v>0.71791468772985001</v>
      </c>
      <c r="B2028" s="3">
        <v>16946.9205537987</v>
      </c>
      <c r="C2028" s="3">
        <v>1.2427954212724699</v>
      </c>
      <c r="D2028" s="3">
        <v>52659.962888326903</v>
      </c>
      <c r="E2028" s="1">
        <f t="shared" si="64"/>
        <v>0.52488073354261988</v>
      </c>
      <c r="F2028" s="1">
        <f t="shared" si="65"/>
        <v>35713.042334528203</v>
      </c>
    </row>
    <row r="2029" spans="1:6">
      <c r="A2029" s="3">
        <v>0.729663474543368</v>
      </c>
      <c r="B2029" s="3">
        <v>22088.3932367733</v>
      </c>
      <c r="C2029" s="3">
        <v>1.2655349458168901</v>
      </c>
      <c r="D2029" s="3">
        <v>58390.453221540301</v>
      </c>
      <c r="E2029" s="1">
        <f t="shared" si="64"/>
        <v>0.53587147127352208</v>
      </c>
      <c r="F2029" s="1">
        <f t="shared" si="65"/>
        <v>36302.059984767002</v>
      </c>
    </row>
    <row r="2030" spans="1:6">
      <c r="A2030" s="3">
        <v>0.71223501841004899</v>
      </c>
      <c r="B2030" s="3">
        <v>19445.3784555776</v>
      </c>
      <c r="C2030" s="3">
        <v>1.2478901165631</v>
      </c>
      <c r="D2030" s="3">
        <v>55924.171253318797</v>
      </c>
      <c r="E2030" s="1">
        <f t="shared" si="64"/>
        <v>0.53565509815305101</v>
      </c>
      <c r="F2030" s="1">
        <f t="shared" si="65"/>
        <v>36478.792797741196</v>
      </c>
    </row>
    <row r="2031" spans="1:6">
      <c r="A2031" s="3">
        <v>0.69209655789638702</v>
      </c>
      <c r="B2031" s="3">
        <v>16795.5903416201</v>
      </c>
      <c r="C2031" s="3">
        <v>1.2149232963243899</v>
      </c>
      <c r="D2031" s="3">
        <v>53083.875684169303</v>
      </c>
      <c r="E2031" s="1">
        <f t="shared" si="64"/>
        <v>0.52282673842800287</v>
      </c>
      <c r="F2031" s="1">
        <f t="shared" si="65"/>
        <v>36288.285342549207</v>
      </c>
    </row>
    <row r="2032" spans="1:6">
      <c r="A2032" s="3">
        <v>0.69662024635353703</v>
      </c>
      <c r="B2032" s="3">
        <v>21636.471093861201</v>
      </c>
      <c r="C2032" s="3">
        <v>1.2072833152665801</v>
      </c>
      <c r="D2032" s="3">
        <v>60744.439980298099</v>
      </c>
      <c r="E2032" s="1">
        <f t="shared" si="64"/>
        <v>0.51066306891304303</v>
      </c>
      <c r="F2032" s="1">
        <f t="shared" si="65"/>
        <v>39107.968886436895</v>
      </c>
    </row>
    <row r="2033" spans="1:6">
      <c r="A2033" s="3">
        <v>0.70123772235517801</v>
      </c>
      <c r="B2033" s="3">
        <v>20973.011112638502</v>
      </c>
      <c r="C2033" s="3">
        <v>1.1993686159774499</v>
      </c>
      <c r="D2033" s="3">
        <v>59970.650421466897</v>
      </c>
      <c r="E2033" s="1">
        <f t="shared" si="64"/>
        <v>0.49813089362227192</v>
      </c>
      <c r="F2033" s="1">
        <f t="shared" si="65"/>
        <v>38997.639308828395</v>
      </c>
    </row>
    <row r="2034" spans="1:6">
      <c r="A2034" s="3">
        <v>0.73311492308015702</v>
      </c>
      <c r="B2034" s="3">
        <v>20129.784909622998</v>
      </c>
      <c r="C2034" s="3">
        <v>1.26303499635224</v>
      </c>
      <c r="D2034" s="3">
        <v>56599.394669782603</v>
      </c>
      <c r="E2034" s="1">
        <f t="shared" si="64"/>
        <v>0.52992007327208301</v>
      </c>
      <c r="F2034" s="1">
        <f t="shared" si="65"/>
        <v>36469.609760159605</v>
      </c>
    </row>
    <row r="2035" spans="1:6">
      <c r="A2035" s="3">
        <v>0.76798725859936101</v>
      </c>
      <c r="B2035" s="3">
        <v>24573.8749772515</v>
      </c>
      <c r="C2035" s="3">
        <v>1.34615810996444</v>
      </c>
      <c r="D2035" s="3">
        <v>65022.033129812196</v>
      </c>
      <c r="E2035" s="1">
        <f t="shared" si="64"/>
        <v>0.57817085136507895</v>
      </c>
      <c r="F2035" s="1">
        <f t="shared" si="65"/>
        <v>40448.158152560696</v>
      </c>
    </row>
    <row r="2036" spans="1:6">
      <c r="A2036" s="3">
        <v>0.727096330556529</v>
      </c>
      <c r="B2036" s="3">
        <v>17082.7741984737</v>
      </c>
      <c r="C2036" s="3">
        <v>1.24986357657881</v>
      </c>
      <c r="D2036" s="3">
        <v>51645.737645558896</v>
      </c>
      <c r="E2036" s="1">
        <f t="shared" si="64"/>
        <v>0.52276724602228097</v>
      </c>
      <c r="F2036" s="1">
        <f t="shared" si="65"/>
        <v>34562.963447085196</v>
      </c>
    </row>
    <row r="2037" spans="1:6">
      <c r="A2037" s="3">
        <v>0.67435233296620101</v>
      </c>
      <c r="B2037" s="3">
        <v>17195.928631802701</v>
      </c>
      <c r="C2037" s="3">
        <v>1.17164100409113</v>
      </c>
      <c r="D2037" s="3">
        <v>53959.953188644598</v>
      </c>
      <c r="E2037" s="1">
        <f t="shared" si="64"/>
        <v>0.49728867112492903</v>
      </c>
      <c r="F2037" s="1">
        <f t="shared" si="65"/>
        <v>36764.024556841898</v>
      </c>
    </row>
    <row r="2038" spans="1:6">
      <c r="A2038" s="3">
        <v>0.70006926582005402</v>
      </c>
      <c r="B2038" s="3">
        <v>17322.3569823787</v>
      </c>
      <c r="C2038" s="3">
        <v>1.21289422167701</v>
      </c>
      <c r="D2038" s="3">
        <v>52652.707563279102</v>
      </c>
      <c r="E2038" s="1">
        <f t="shared" si="64"/>
        <v>0.51282495585695598</v>
      </c>
      <c r="F2038" s="1">
        <f t="shared" si="65"/>
        <v>35330.350580900398</v>
      </c>
    </row>
    <row r="2039" spans="1:6">
      <c r="A2039" s="3">
        <v>0.69861852629697296</v>
      </c>
      <c r="B2039" s="3">
        <v>18145.5822382853</v>
      </c>
      <c r="C2039" s="3">
        <v>1.1828405823066901</v>
      </c>
      <c r="D2039" s="3">
        <v>55041.6990846302</v>
      </c>
      <c r="E2039" s="1">
        <f t="shared" si="64"/>
        <v>0.48422205600971713</v>
      </c>
      <c r="F2039" s="1">
        <f t="shared" si="65"/>
        <v>36896.116846344899</v>
      </c>
    </row>
    <row r="2040" spans="1:6">
      <c r="A2040" s="3">
        <v>0.71430572357504196</v>
      </c>
      <c r="B2040" s="3">
        <v>23092.120644745599</v>
      </c>
      <c r="C2040" s="3">
        <v>1.1883286760296601</v>
      </c>
      <c r="D2040" s="3">
        <v>60746.352928429202</v>
      </c>
      <c r="E2040" s="1">
        <f t="shared" si="64"/>
        <v>0.47402295245461812</v>
      </c>
      <c r="F2040" s="1">
        <f t="shared" si="65"/>
        <v>37654.232283683603</v>
      </c>
    </row>
    <row r="2041" spans="1:6">
      <c r="A2041" s="3">
        <v>0.67867624428611195</v>
      </c>
      <c r="B2041" s="3">
        <v>22325.202413567898</v>
      </c>
      <c r="C2041" s="3">
        <v>1.16099416883087</v>
      </c>
      <c r="D2041" s="3">
        <v>61885.299274227102</v>
      </c>
      <c r="E2041" s="1">
        <f t="shared" si="64"/>
        <v>0.48231792454475808</v>
      </c>
      <c r="F2041" s="1">
        <f t="shared" si="65"/>
        <v>39560.096860659207</v>
      </c>
    </row>
    <row r="2042" spans="1:6">
      <c r="A2042" s="3">
        <v>0.66067507626024702</v>
      </c>
      <c r="B2042" s="3">
        <v>21644.5428547597</v>
      </c>
      <c r="C2042" s="3">
        <v>1.12816869544959</v>
      </c>
      <c r="D2042" s="3">
        <v>59601.599835600398</v>
      </c>
      <c r="E2042" s="1">
        <f t="shared" si="64"/>
        <v>0.46749361918934296</v>
      </c>
      <c r="F2042" s="1">
        <f t="shared" si="65"/>
        <v>37957.056980840702</v>
      </c>
    </row>
    <row r="2043" spans="1:6">
      <c r="A2043" s="3">
        <v>0.70640304491698502</v>
      </c>
      <c r="B2043" s="3">
        <v>17641.731507486998</v>
      </c>
      <c r="C2043" s="3">
        <v>1.23875657883493</v>
      </c>
      <c r="D2043" s="3">
        <v>54921.767766522004</v>
      </c>
      <c r="E2043" s="1">
        <f t="shared" si="64"/>
        <v>0.53235353391794493</v>
      </c>
      <c r="F2043" s="1">
        <f t="shared" si="65"/>
        <v>37280.036259035005</v>
      </c>
    </row>
    <row r="2044" spans="1:6">
      <c r="A2044" s="3">
        <v>0.74773175224096999</v>
      </c>
      <c r="B2044" s="3">
        <v>21417.054844285802</v>
      </c>
      <c r="C2044" s="3">
        <v>1.3065709189172201</v>
      </c>
      <c r="D2044" s="3">
        <v>58705.402802835299</v>
      </c>
      <c r="E2044" s="1">
        <f t="shared" si="64"/>
        <v>0.55883916667625011</v>
      </c>
      <c r="F2044" s="1">
        <f t="shared" si="65"/>
        <v>37288.347958549493</v>
      </c>
    </row>
    <row r="2045" spans="1:6">
      <c r="A2045" s="3">
        <v>0.66889925571991804</v>
      </c>
      <c r="B2045" s="3">
        <v>21260.230301521999</v>
      </c>
      <c r="C2045" s="3">
        <v>1.16838573481885</v>
      </c>
      <c r="D2045" s="3">
        <v>57566.786342745501</v>
      </c>
      <c r="E2045" s="1">
        <f t="shared" si="64"/>
        <v>0.49948647909893196</v>
      </c>
      <c r="F2045" s="1">
        <f t="shared" si="65"/>
        <v>36306.556041223506</v>
      </c>
    </row>
    <row r="2046" spans="1:6">
      <c r="A2046" s="3">
        <v>0.67903067258860506</v>
      </c>
      <c r="B2046" s="3">
        <v>15907.5313734553</v>
      </c>
      <c r="C2046" s="3">
        <v>1.2017859577311001</v>
      </c>
      <c r="D2046" s="3">
        <v>52038.193324533597</v>
      </c>
      <c r="E2046" s="1">
        <f t="shared" si="64"/>
        <v>0.52275528514249503</v>
      </c>
      <c r="F2046" s="1">
        <f t="shared" si="65"/>
        <v>36130.661951078298</v>
      </c>
    </row>
    <row r="2047" spans="1:6">
      <c r="A2047" s="3">
        <v>0.69662307240668098</v>
      </c>
      <c r="B2047" s="3">
        <v>18243.059081118001</v>
      </c>
      <c r="C2047" s="3">
        <v>1.2050147510987901</v>
      </c>
      <c r="D2047" s="3">
        <v>55362.789364538497</v>
      </c>
      <c r="E2047" s="1">
        <f t="shared" si="64"/>
        <v>0.50839167869210911</v>
      </c>
      <c r="F2047" s="1">
        <f t="shared" si="65"/>
        <v>37119.730283420497</v>
      </c>
    </row>
    <row r="2048" spans="1:6">
      <c r="A2048" s="3">
        <v>0.73008883348206499</v>
      </c>
      <c r="B2048" s="3">
        <v>15967.719698978201</v>
      </c>
      <c r="C2048" s="3">
        <v>1.2445789627941599</v>
      </c>
      <c r="D2048" s="3">
        <v>52086.7139767763</v>
      </c>
      <c r="E2048" s="1">
        <f t="shared" si="64"/>
        <v>0.51449012931209492</v>
      </c>
      <c r="F2048" s="1">
        <f t="shared" si="65"/>
        <v>36118.994277798098</v>
      </c>
    </row>
    <row r="2049" spans="1:6">
      <c r="A2049" s="3">
        <v>0.67664810867441505</v>
      </c>
      <c r="B2049" s="3">
        <v>16957.046586855799</v>
      </c>
      <c r="C2049" s="3">
        <v>1.1962805926803799</v>
      </c>
      <c r="D2049" s="3">
        <v>52817.640702651697</v>
      </c>
      <c r="E2049" s="1">
        <f t="shared" si="64"/>
        <v>0.51963248400596485</v>
      </c>
      <c r="F2049" s="1">
        <f t="shared" si="65"/>
        <v>35860.594115795902</v>
      </c>
    </row>
    <row r="2050" spans="1:6">
      <c r="A2050" s="3">
        <v>0.72368745352157204</v>
      </c>
      <c r="B2050" s="3">
        <v>18461.381136267501</v>
      </c>
      <c r="C2050" s="3">
        <v>1.27912345476964</v>
      </c>
      <c r="D2050" s="3">
        <v>54658.825228799498</v>
      </c>
      <c r="E2050" s="1">
        <f t="shared" si="64"/>
        <v>0.55543600124806791</v>
      </c>
      <c r="F2050" s="1">
        <f t="shared" si="65"/>
        <v>36197.444092531994</v>
      </c>
    </row>
    <row r="2051" spans="1:6">
      <c r="A2051" s="3">
        <v>0.66087769740523505</v>
      </c>
      <c r="B2051" s="3">
        <v>16272.830402297899</v>
      </c>
      <c r="C2051" s="3">
        <v>1.1297839323691901</v>
      </c>
      <c r="D2051" s="3">
        <v>52081.275035060396</v>
      </c>
      <c r="E2051" s="1">
        <f t="shared" si="64"/>
        <v>0.468906234963955</v>
      </c>
      <c r="F2051" s="1">
        <f t="shared" si="65"/>
        <v>35808.444632762497</v>
      </c>
    </row>
    <row r="2052" spans="1:6">
      <c r="A2052" s="3">
        <v>0.72046041608845701</v>
      </c>
      <c r="B2052" s="3">
        <v>29172.701318232401</v>
      </c>
      <c r="C2052" s="3">
        <v>1.2298455274443201</v>
      </c>
      <c r="D2052" s="3">
        <v>65064.674325233202</v>
      </c>
      <c r="E2052" s="1">
        <f t="shared" ref="E2052:E2115" si="66">C2052-A2052</f>
        <v>0.50938511135586306</v>
      </c>
      <c r="F2052" s="1">
        <f t="shared" ref="F2052:F2115" si="67">D2052-B2052</f>
        <v>35891.973007000801</v>
      </c>
    </row>
    <row r="2053" spans="1:6">
      <c r="A2053" s="3">
        <v>0.66853923768780199</v>
      </c>
      <c r="B2053" s="3">
        <v>20690.021005342602</v>
      </c>
      <c r="C2053" s="3">
        <v>1.1541225828722199</v>
      </c>
      <c r="D2053" s="3">
        <v>56929.307818088499</v>
      </c>
      <c r="E2053" s="1">
        <f t="shared" si="66"/>
        <v>0.48558334518441792</v>
      </c>
      <c r="F2053" s="1">
        <f t="shared" si="67"/>
        <v>36239.286812745893</v>
      </c>
    </row>
    <row r="2054" spans="1:6">
      <c r="A2054" s="3">
        <v>0.70247506780937696</v>
      </c>
      <c r="B2054" s="3">
        <v>18463.0721861028</v>
      </c>
      <c r="C2054" s="3">
        <v>1.2470184627013901</v>
      </c>
      <c r="D2054" s="3">
        <v>54808.373336933699</v>
      </c>
      <c r="E2054" s="1">
        <f t="shared" si="66"/>
        <v>0.54454339489201309</v>
      </c>
      <c r="F2054" s="1">
        <f t="shared" si="67"/>
        <v>36345.301150830899</v>
      </c>
    </row>
    <row r="2055" spans="1:6">
      <c r="A2055" s="3">
        <v>0.67684641073983098</v>
      </c>
      <c r="B2055" s="3">
        <v>22749.603459812399</v>
      </c>
      <c r="C2055" s="3">
        <v>1.19764986279597</v>
      </c>
      <c r="D2055" s="3">
        <v>60102.745267683102</v>
      </c>
      <c r="E2055" s="1">
        <f t="shared" si="66"/>
        <v>0.52080345205613898</v>
      </c>
      <c r="F2055" s="1">
        <f t="shared" si="67"/>
        <v>37353.141807870707</v>
      </c>
    </row>
    <row r="2056" spans="1:6">
      <c r="A2056" s="3">
        <v>0.711673587505539</v>
      </c>
      <c r="B2056" s="3">
        <v>20892.4974744795</v>
      </c>
      <c r="C2056" s="3">
        <v>1.25100962477167</v>
      </c>
      <c r="D2056" s="3">
        <v>55592.731439009498</v>
      </c>
      <c r="E2056" s="1">
        <f t="shared" si="66"/>
        <v>0.539336037266131</v>
      </c>
      <c r="F2056" s="1">
        <f t="shared" si="67"/>
        <v>34700.233964529994</v>
      </c>
    </row>
    <row r="2057" spans="1:6">
      <c r="A2057" s="3">
        <v>0.69335791779572298</v>
      </c>
      <c r="B2057" s="3">
        <v>19074.3012673224</v>
      </c>
      <c r="C2057" s="3">
        <v>1.1949761487764501</v>
      </c>
      <c r="D2057" s="3">
        <v>55275.105201978098</v>
      </c>
      <c r="E2057" s="1">
        <f t="shared" si="66"/>
        <v>0.50161823098072711</v>
      </c>
      <c r="F2057" s="1">
        <f t="shared" si="67"/>
        <v>36200.803934655698</v>
      </c>
    </row>
    <row r="2058" spans="1:6">
      <c r="A2058" s="3">
        <v>0.71695471260191002</v>
      </c>
      <c r="B2058" s="3">
        <v>16043.6591555101</v>
      </c>
      <c r="C2058" s="3">
        <v>1.2727144208763901</v>
      </c>
      <c r="D2058" s="3">
        <v>52123.467244583298</v>
      </c>
      <c r="E2058" s="1">
        <f t="shared" si="66"/>
        <v>0.55575970827448007</v>
      </c>
      <c r="F2058" s="1">
        <f t="shared" si="67"/>
        <v>36079.808089073194</v>
      </c>
    </row>
    <row r="2059" spans="1:6">
      <c r="A2059" s="3">
        <v>0.76123137515136197</v>
      </c>
      <c r="B2059" s="3">
        <v>17526.3209704867</v>
      </c>
      <c r="C2059" s="3">
        <v>1.3040028723703401</v>
      </c>
      <c r="D2059" s="3">
        <v>53087.172387077902</v>
      </c>
      <c r="E2059" s="1">
        <f t="shared" si="66"/>
        <v>0.54277149721897811</v>
      </c>
      <c r="F2059" s="1">
        <f t="shared" si="67"/>
        <v>35560.851416591206</v>
      </c>
    </row>
    <row r="2060" spans="1:6">
      <c r="A2060" s="3">
        <v>0.70592633621163003</v>
      </c>
      <c r="B2060" s="3">
        <v>18689.325270900699</v>
      </c>
      <c r="C2060" s="3">
        <v>1.2130278066237401</v>
      </c>
      <c r="D2060" s="3">
        <v>54408.266295306501</v>
      </c>
      <c r="E2060" s="1">
        <f t="shared" si="66"/>
        <v>0.50710147041211007</v>
      </c>
      <c r="F2060" s="1">
        <f t="shared" si="67"/>
        <v>35718.941024405802</v>
      </c>
    </row>
    <row r="2061" spans="1:6">
      <c r="A2061" s="3">
        <v>0.66225308218650003</v>
      </c>
      <c r="B2061" s="3">
        <v>16200.8501462563</v>
      </c>
      <c r="C2061" s="3">
        <v>1.14382600334641</v>
      </c>
      <c r="D2061" s="3">
        <v>50328.013834985497</v>
      </c>
      <c r="E2061" s="1">
        <f t="shared" si="66"/>
        <v>0.48157292115991002</v>
      </c>
      <c r="F2061" s="1">
        <f t="shared" si="67"/>
        <v>34127.163688729197</v>
      </c>
    </row>
    <row r="2062" spans="1:6">
      <c r="A2062" s="3">
        <v>0.66354616096742802</v>
      </c>
      <c r="B2062" s="3">
        <v>18605.026117112</v>
      </c>
      <c r="C2062" s="3">
        <v>1.17452739447535</v>
      </c>
      <c r="D2062" s="3">
        <v>56226.548802629899</v>
      </c>
      <c r="E2062" s="1">
        <f t="shared" si="66"/>
        <v>0.51098123350792202</v>
      </c>
      <c r="F2062" s="1">
        <f t="shared" si="67"/>
        <v>37621.522685517899</v>
      </c>
    </row>
    <row r="2063" spans="1:6">
      <c r="A2063" s="3">
        <v>0.67211526417352896</v>
      </c>
      <c r="B2063" s="3">
        <v>19942.8455927344</v>
      </c>
      <c r="C2063" s="3">
        <v>1.1740247827794199</v>
      </c>
      <c r="D2063" s="3">
        <v>56537.547809273899</v>
      </c>
      <c r="E2063" s="1">
        <f t="shared" si="66"/>
        <v>0.50190951860589095</v>
      </c>
      <c r="F2063" s="1">
        <f t="shared" si="67"/>
        <v>36594.702216539503</v>
      </c>
    </row>
    <row r="2064" spans="1:6">
      <c r="A2064" s="3">
        <v>0.75677346365214204</v>
      </c>
      <c r="B2064" s="3">
        <v>16920.036373566902</v>
      </c>
      <c r="C2064" s="3">
        <v>1.30178401560281</v>
      </c>
      <c r="D2064" s="3">
        <v>53749.3668413415</v>
      </c>
      <c r="E2064" s="1">
        <f t="shared" si="66"/>
        <v>0.54501055195066794</v>
      </c>
      <c r="F2064" s="1">
        <f t="shared" si="67"/>
        <v>36829.330467774598</v>
      </c>
    </row>
    <row r="2065" spans="1:6">
      <c r="A2065" s="3">
        <v>0.65419876443187197</v>
      </c>
      <c r="B2065" s="3">
        <v>17022.624489852202</v>
      </c>
      <c r="C2065" s="3">
        <v>1.1059235407375001</v>
      </c>
      <c r="D2065" s="3">
        <v>53682.9473166854</v>
      </c>
      <c r="E2065" s="1">
        <f t="shared" si="66"/>
        <v>0.45172477630562813</v>
      </c>
      <c r="F2065" s="1">
        <f t="shared" si="67"/>
        <v>36660.322826833202</v>
      </c>
    </row>
    <row r="2066" spans="1:6">
      <c r="A2066" s="3">
        <v>0.77110617359287703</v>
      </c>
      <c r="B2066" s="3">
        <v>20390.826170415301</v>
      </c>
      <c r="C2066" s="3">
        <v>1.35725456731093</v>
      </c>
      <c r="D2066" s="3">
        <v>57010.314017934499</v>
      </c>
      <c r="E2066" s="1">
        <f t="shared" si="66"/>
        <v>0.58614839371805294</v>
      </c>
      <c r="F2066" s="1">
        <f t="shared" si="67"/>
        <v>36619.487847519194</v>
      </c>
    </row>
    <row r="2067" spans="1:6">
      <c r="A2067" s="3">
        <v>0.71631234922555898</v>
      </c>
      <c r="B2067" s="3">
        <v>19318.936950446499</v>
      </c>
      <c r="C2067" s="3">
        <v>1.2539584707467599</v>
      </c>
      <c r="D2067" s="3">
        <v>54681.645137176398</v>
      </c>
      <c r="E2067" s="1">
        <f t="shared" si="66"/>
        <v>0.53764612152120095</v>
      </c>
      <c r="F2067" s="1">
        <f t="shared" si="67"/>
        <v>35362.708186729898</v>
      </c>
    </row>
    <row r="2068" spans="1:6">
      <c r="A2068" s="3">
        <v>0.70589755275455701</v>
      </c>
      <c r="B2068" s="3">
        <v>21346.462880818799</v>
      </c>
      <c r="C2068" s="3">
        <v>1.2405702452141001</v>
      </c>
      <c r="D2068" s="3">
        <v>59483.271175537702</v>
      </c>
      <c r="E2068" s="1">
        <f t="shared" si="66"/>
        <v>0.53467269245954308</v>
      </c>
      <c r="F2068" s="1">
        <f t="shared" si="67"/>
        <v>38136.808294718903</v>
      </c>
    </row>
    <row r="2069" spans="1:6">
      <c r="A2069" s="3">
        <v>0.70549825230008001</v>
      </c>
      <c r="B2069" s="3">
        <v>28804.039423353599</v>
      </c>
      <c r="C2069" s="3">
        <v>1.2087500294622999</v>
      </c>
      <c r="D2069" s="3">
        <v>71673.470704867694</v>
      </c>
      <c r="E2069" s="1">
        <f t="shared" si="66"/>
        <v>0.50325177716221992</v>
      </c>
      <c r="F2069" s="1">
        <f t="shared" si="67"/>
        <v>42869.431281514095</v>
      </c>
    </row>
    <row r="2070" spans="1:6">
      <c r="A2070" s="3">
        <v>0.72531275042626198</v>
      </c>
      <c r="B2070" s="3">
        <v>15110.2217496952</v>
      </c>
      <c r="C2070" s="3">
        <v>1.2283335066550101</v>
      </c>
      <c r="D2070" s="3">
        <v>49112.090139243897</v>
      </c>
      <c r="E2070" s="1">
        <f t="shared" si="66"/>
        <v>0.50302075622874809</v>
      </c>
      <c r="F2070" s="1">
        <f t="shared" si="67"/>
        <v>34001.868389548697</v>
      </c>
    </row>
    <row r="2071" spans="1:6">
      <c r="A2071" s="3">
        <v>0.74455059028914705</v>
      </c>
      <c r="B2071" s="3">
        <v>20385.200433744802</v>
      </c>
      <c r="C2071" s="3">
        <v>1.3031351197597101</v>
      </c>
      <c r="D2071" s="3">
        <v>59733.1542990862</v>
      </c>
      <c r="E2071" s="1">
        <f t="shared" si="66"/>
        <v>0.55858452947056303</v>
      </c>
      <c r="F2071" s="1">
        <f t="shared" si="67"/>
        <v>39347.953865341398</v>
      </c>
    </row>
    <row r="2072" spans="1:6">
      <c r="A2072" s="3">
        <v>0.67286964268485605</v>
      </c>
      <c r="B2072" s="3">
        <v>18971.185029720498</v>
      </c>
      <c r="C2072" s="3">
        <v>1.1558594349519999</v>
      </c>
      <c r="D2072" s="3">
        <v>55421.903541854001</v>
      </c>
      <c r="E2072" s="1">
        <f t="shared" si="66"/>
        <v>0.48298979226714389</v>
      </c>
      <c r="F2072" s="1">
        <f t="shared" si="67"/>
        <v>36450.718512133506</v>
      </c>
    </row>
    <row r="2073" spans="1:6">
      <c r="A2073" s="3">
        <v>0.67015142258736404</v>
      </c>
      <c r="B2073" s="3">
        <v>25429.042658668201</v>
      </c>
      <c r="C2073" s="3">
        <v>1.18730359487603</v>
      </c>
      <c r="D2073" s="3">
        <v>65677.701010126504</v>
      </c>
      <c r="E2073" s="1">
        <f t="shared" si="66"/>
        <v>0.51715217228866595</v>
      </c>
      <c r="F2073" s="1">
        <f t="shared" si="67"/>
        <v>40248.658351458304</v>
      </c>
    </row>
    <row r="2074" spans="1:6">
      <c r="A2074" s="3">
        <v>0.74483210121558696</v>
      </c>
      <c r="B2074" s="3">
        <v>15024.293506927601</v>
      </c>
      <c r="C2074" s="3">
        <v>1.3194612203370599</v>
      </c>
      <c r="D2074" s="3">
        <v>50341.031810141401</v>
      </c>
      <c r="E2074" s="1">
        <f t="shared" si="66"/>
        <v>0.57462911912147296</v>
      </c>
      <c r="F2074" s="1">
        <f t="shared" si="67"/>
        <v>35316.738303213802</v>
      </c>
    </row>
    <row r="2075" spans="1:6">
      <c r="A2075" s="3">
        <v>0.691660479208007</v>
      </c>
      <c r="B2075" s="3">
        <v>24352.1432943289</v>
      </c>
      <c r="C2075" s="3">
        <v>1.2246946115159101</v>
      </c>
      <c r="D2075" s="3">
        <v>61554.504771734501</v>
      </c>
      <c r="E2075" s="1">
        <f t="shared" si="66"/>
        <v>0.53303413230790309</v>
      </c>
      <c r="F2075" s="1">
        <f t="shared" si="67"/>
        <v>37202.361477405604</v>
      </c>
    </row>
    <row r="2076" spans="1:6">
      <c r="A2076" s="3">
        <v>0.74958430190668401</v>
      </c>
      <c r="B2076" s="3">
        <v>19744.709677984101</v>
      </c>
      <c r="C2076" s="3">
        <v>1.2877817727543699</v>
      </c>
      <c r="D2076" s="3">
        <v>56766.4125770307</v>
      </c>
      <c r="E2076" s="1">
        <f t="shared" si="66"/>
        <v>0.53819747084768588</v>
      </c>
      <c r="F2076" s="1">
        <f t="shared" si="67"/>
        <v>37021.702899046599</v>
      </c>
    </row>
    <row r="2077" spans="1:6">
      <c r="A2077" s="3">
        <v>0.71736503250285499</v>
      </c>
      <c r="B2077" s="3">
        <v>22820.8367779767</v>
      </c>
      <c r="C2077" s="3">
        <v>1.26130839850608</v>
      </c>
      <c r="D2077" s="3">
        <v>60688.664416108797</v>
      </c>
      <c r="E2077" s="1">
        <f t="shared" si="66"/>
        <v>0.54394336600322502</v>
      </c>
      <c r="F2077" s="1">
        <f t="shared" si="67"/>
        <v>37867.827638132097</v>
      </c>
    </row>
    <row r="2078" spans="1:6">
      <c r="A2078" s="3">
        <v>0.70856399167859596</v>
      </c>
      <c r="B2078" s="3">
        <v>17384.754708812299</v>
      </c>
      <c r="C2078" s="3">
        <v>1.2437820856823101</v>
      </c>
      <c r="D2078" s="3">
        <v>53425.082601905196</v>
      </c>
      <c r="E2078" s="1">
        <f t="shared" si="66"/>
        <v>0.53521809400371412</v>
      </c>
      <c r="F2078" s="1">
        <f t="shared" si="67"/>
        <v>36040.327893092894</v>
      </c>
    </row>
    <row r="2079" spans="1:6">
      <c r="A2079" s="3">
        <v>0.680743639860382</v>
      </c>
      <c r="B2079" s="3">
        <v>13854.100263952399</v>
      </c>
      <c r="C2079" s="3">
        <v>1.1950800206971299</v>
      </c>
      <c r="D2079" s="3">
        <v>48970.288756407797</v>
      </c>
      <c r="E2079" s="1">
        <f t="shared" si="66"/>
        <v>0.51433638083674793</v>
      </c>
      <c r="F2079" s="1">
        <f t="shared" si="67"/>
        <v>35116.188492455396</v>
      </c>
    </row>
    <row r="2080" spans="1:6">
      <c r="A2080" s="3">
        <v>0.75038887907185203</v>
      </c>
      <c r="B2080" s="3">
        <v>21722.7351026775</v>
      </c>
      <c r="C2080" s="3">
        <v>1.31858217496474</v>
      </c>
      <c r="D2080" s="3">
        <v>58113.640633254501</v>
      </c>
      <c r="E2080" s="1">
        <f t="shared" si="66"/>
        <v>0.56819329589288792</v>
      </c>
      <c r="F2080" s="1">
        <f t="shared" si="67"/>
        <v>36390.905530577002</v>
      </c>
    </row>
    <row r="2081" spans="1:6">
      <c r="A2081" s="3">
        <v>0.74242413073093505</v>
      </c>
      <c r="B2081" s="3">
        <v>22987.844277112901</v>
      </c>
      <c r="C2081" s="3">
        <v>1.2757852465322701</v>
      </c>
      <c r="D2081" s="3">
        <v>65897.621683277393</v>
      </c>
      <c r="E2081" s="1">
        <f t="shared" si="66"/>
        <v>0.53336111580133505</v>
      </c>
      <c r="F2081" s="1">
        <f t="shared" si="67"/>
        <v>42909.777406164489</v>
      </c>
    </row>
    <row r="2082" spans="1:6">
      <c r="A2082" s="3">
        <v>0.73904560864431101</v>
      </c>
      <c r="B2082" s="3">
        <v>19350.005876703501</v>
      </c>
      <c r="C2082" s="3">
        <v>1.2740242201457399</v>
      </c>
      <c r="D2082" s="3">
        <v>58293.112684528402</v>
      </c>
      <c r="E2082" s="1">
        <f t="shared" si="66"/>
        <v>0.53497861150142889</v>
      </c>
      <c r="F2082" s="1">
        <f t="shared" si="67"/>
        <v>38943.106807824901</v>
      </c>
    </row>
    <row r="2083" spans="1:6">
      <c r="A2083" s="3">
        <v>0.71099991426859999</v>
      </c>
      <c r="B2083" s="3">
        <v>21701.4307197784</v>
      </c>
      <c r="C2083" s="3">
        <v>1.21944618126855</v>
      </c>
      <c r="D2083" s="3">
        <v>58618.184462657096</v>
      </c>
      <c r="E2083" s="1">
        <f t="shared" si="66"/>
        <v>0.50844626699994999</v>
      </c>
      <c r="F2083" s="1">
        <f t="shared" si="67"/>
        <v>36916.753742878696</v>
      </c>
    </row>
    <row r="2084" spans="1:6">
      <c r="A2084" s="3">
        <v>0.72351037648941197</v>
      </c>
      <c r="B2084" s="3">
        <v>14552.9575598107</v>
      </c>
      <c r="C2084" s="3">
        <v>1.24226306609371</v>
      </c>
      <c r="D2084" s="3">
        <v>49197.670348653301</v>
      </c>
      <c r="E2084" s="1">
        <f t="shared" si="66"/>
        <v>0.51875268960429799</v>
      </c>
      <c r="F2084" s="1">
        <f t="shared" si="67"/>
        <v>34644.712788842604</v>
      </c>
    </row>
    <row r="2085" spans="1:6">
      <c r="A2085" s="3">
        <v>0.69522569827647496</v>
      </c>
      <c r="B2085" s="3">
        <v>23265.695312826301</v>
      </c>
      <c r="C2085" s="3">
        <v>1.1870058406286501</v>
      </c>
      <c r="D2085" s="3">
        <v>59379.4966233823</v>
      </c>
      <c r="E2085" s="1">
        <f t="shared" si="66"/>
        <v>0.49178014235217515</v>
      </c>
      <c r="F2085" s="1">
        <f t="shared" si="67"/>
        <v>36113.801310555995</v>
      </c>
    </row>
    <row r="2086" spans="1:6">
      <c r="A2086" s="3">
        <v>0.77509222175228398</v>
      </c>
      <c r="B2086" s="3">
        <v>19342.317994887901</v>
      </c>
      <c r="C2086" s="3">
        <v>1.2914662592536501</v>
      </c>
      <c r="D2086" s="3">
        <v>56159.310755549603</v>
      </c>
      <c r="E2086" s="1">
        <f t="shared" si="66"/>
        <v>0.51637403750136612</v>
      </c>
      <c r="F2086" s="1">
        <f t="shared" si="67"/>
        <v>36816.992760661698</v>
      </c>
    </row>
    <row r="2087" spans="1:6">
      <c r="A2087" s="3">
        <v>0.71165325181885697</v>
      </c>
      <c r="B2087" s="3">
        <v>19449.3029400003</v>
      </c>
      <c r="C2087" s="3">
        <v>1.24438434418643</v>
      </c>
      <c r="D2087" s="3">
        <v>56896.043161000001</v>
      </c>
      <c r="E2087" s="1">
        <f t="shared" si="66"/>
        <v>0.53273109236757299</v>
      </c>
      <c r="F2087" s="1">
        <f t="shared" si="67"/>
        <v>37446.740220999702</v>
      </c>
    </row>
    <row r="2088" spans="1:6">
      <c r="A2088" s="3">
        <v>0.709937816163973</v>
      </c>
      <c r="B2088" s="3">
        <v>16900.8957136422</v>
      </c>
      <c r="C2088" s="3">
        <v>1.2613099206862499</v>
      </c>
      <c r="D2088" s="3">
        <v>52388.115259634098</v>
      </c>
      <c r="E2088" s="1">
        <f t="shared" si="66"/>
        <v>0.55137210452227692</v>
      </c>
      <c r="F2088" s="1">
        <f t="shared" si="67"/>
        <v>35487.219545991902</v>
      </c>
    </row>
    <row r="2089" spans="1:6">
      <c r="A2089" s="3">
        <v>0.72062342900805298</v>
      </c>
      <c r="B2089" s="3">
        <v>21295.263659640099</v>
      </c>
      <c r="C2089" s="3">
        <v>1.22789494510013</v>
      </c>
      <c r="D2089" s="3">
        <v>60204.720782181197</v>
      </c>
      <c r="E2089" s="1">
        <f t="shared" si="66"/>
        <v>0.50727151609207699</v>
      </c>
      <c r="F2089" s="1">
        <f t="shared" si="67"/>
        <v>38909.457122541098</v>
      </c>
    </row>
    <row r="2090" spans="1:6">
      <c r="A2090" s="3">
        <v>0.74023194120849201</v>
      </c>
      <c r="B2090" s="3">
        <v>22496.9465623508</v>
      </c>
      <c r="C2090" s="3">
        <v>1.3252296786590401</v>
      </c>
      <c r="D2090" s="3">
        <v>60448.329598949204</v>
      </c>
      <c r="E2090" s="1">
        <f t="shared" si="66"/>
        <v>0.58499773745054806</v>
      </c>
      <c r="F2090" s="1">
        <f t="shared" si="67"/>
        <v>37951.383036598403</v>
      </c>
    </row>
    <row r="2091" spans="1:6">
      <c r="A2091" s="3">
        <v>0.73354748513577805</v>
      </c>
      <c r="B2091" s="3">
        <v>19758.668451142599</v>
      </c>
      <c r="C2091" s="3">
        <v>1.2909557872659601</v>
      </c>
      <c r="D2091" s="3">
        <v>58729.897530475799</v>
      </c>
      <c r="E2091" s="1">
        <f t="shared" si="66"/>
        <v>0.557408302130182</v>
      </c>
      <c r="F2091" s="1">
        <f t="shared" si="67"/>
        <v>38971.229079333199</v>
      </c>
    </row>
    <row r="2092" spans="1:6">
      <c r="A2092" s="3">
        <v>0.72184380886750799</v>
      </c>
      <c r="B2092" s="3">
        <v>18323.2048985367</v>
      </c>
      <c r="C2092" s="3">
        <v>1.3038275286205501</v>
      </c>
      <c r="D2092" s="3">
        <v>55990.5703807385</v>
      </c>
      <c r="E2092" s="1">
        <f t="shared" si="66"/>
        <v>0.58198371975304208</v>
      </c>
      <c r="F2092" s="1">
        <f t="shared" si="67"/>
        <v>37667.3654822018</v>
      </c>
    </row>
    <row r="2093" spans="1:6">
      <c r="A2093" s="3">
        <v>0.71127857845809905</v>
      </c>
      <c r="B2093" s="3">
        <v>18395.805070928302</v>
      </c>
      <c r="C2093" s="3">
        <v>1.19332264081495</v>
      </c>
      <c r="D2093" s="3">
        <v>54308.841518004199</v>
      </c>
      <c r="E2093" s="1">
        <f t="shared" si="66"/>
        <v>0.48204406235685093</v>
      </c>
      <c r="F2093" s="1">
        <f t="shared" si="67"/>
        <v>35913.036447075894</v>
      </c>
    </row>
    <row r="2094" spans="1:6">
      <c r="A2094" s="3">
        <v>0.72055907268094799</v>
      </c>
      <c r="B2094" s="3">
        <v>15457.5281896164</v>
      </c>
      <c r="C2094" s="3">
        <v>1.21069636202939</v>
      </c>
      <c r="D2094" s="3">
        <v>51560.564353922899</v>
      </c>
      <c r="E2094" s="1">
        <f t="shared" si="66"/>
        <v>0.49013728934844203</v>
      </c>
      <c r="F2094" s="1">
        <f t="shared" si="67"/>
        <v>36103.036164306497</v>
      </c>
    </row>
    <row r="2095" spans="1:6">
      <c r="A2095" s="3">
        <v>0.67736024479135004</v>
      </c>
      <c r="B2095" s="3">
        <v>16911.1193898846</v>
      </c>
      <c r="C2095" s="3">
        <v>1.20663288329444</v>
      </c>
      <c r="D2095" s="3">
        <v>51891.279046733798</v>
      </c>
      <c r="E2095" s="1">
        <f t="shared" si="66"/>
        <v>0.52927263850308992</v>
      </c>
      <c r="F2095" s="1">
        <f t="shared" si="67"/>
        <v>34980.159656849195</v>
      </c>
    </row>
    <row r="2096" spans="1:6">
      <c r="A2096" s="3">
        <v>0.68713634177015004</v>
      </c>
      <c r="B2096" s="3">
        <v>18664.465967028798</v>
      </c>
      <c r="C2096" s="3">
        <v>1.1988660301809</v>
      </c>
      <c r="D2096" s="3">
        <v>54904.587674952498</v>
      </c>
      <c r="E2096" s="1">
        <f t="shared" si="66"/>
        <v>0.51172968841074995</v>
      </c>
      <c r="F2096" s="1">
        <f t="shared" si="67"/>
        <v>36240.121707923696</v>
      </c>
    </row>
    <row r="2097" spans="1:6">
      <c r="A2097" s="3">
        <v>0.73564323365481199</v>
      </c>
      <c r="B2097" s="3">
        <v>20442.980030745399</v>
      </c>
      <c r="C2097" s="3">
        <v>1.2924015196385801</v>
      </c>
      <c r="D2097" s="3">
        <v>57300.193665899802</v>
      </c>
      <c r="E2097" s="1">
        <f t="shared" si="66"/>
        <v>0.55675828598376809</v>
      </c>
      <c r="F2097" s="1">
        <f t="shared" si="67"/>
        <v>36857.213635154403</v>
      </c>
    </row>
    <row r="2098" spans="1:6">
      <c r="A2098" s="3">
        <v>0.74255225536445202</v>
      </c>
      <c r="B2098" s="3">
        <v>23746.625045634901</v>
      </c>
      <c r="C2098" s="3">
        <v>1.28396418980838</v>
      </c>
      <c r="D2098" s="3">
        <v>66154.7380530269</v>
      </c>
      <c r="E2098" s="1">
        <f t="shared" si="66"/>
        <v>0.54141193444392799</v>
      </c>
      <c r="F2098" s="1">
        <f t="shared" si="67"/>
        <v>42408.113007391999</v>
      </c>
    </row>
    <row r="2099" spans="1:6">
      <c r="A2099" s="3">
        <v>0.68350111133820401</v>
      </c>
      <c r="B2099" s="3">
        <v>20452.863315185001</v>
      </c>
      <c r="C2099" s="3">
        <v>1.1804305111748301</v>
      </c>
      <c r="D2099" s="3">
        <v>59709.9661746657</v>
      </c>
      <c r="E2099" s="1">
        <f t="shared" si="66"/>
        <v>0.4969293998366261</v>
      </c>
      <c r="F2099" s="1">
        <f t="shared" si="67"/>
        <v>39257.102859480699</v>
      </c>
    </row>
    <row r="2100" spans="1:6">
      <c r="A2100" s="3">
        <v>0.74693171592417695</v>
      </c>
      <c r="B2100" s="3">
        <v>22858.621203343198</v>
      </c>
      <c r="C2100" s="3">
        <v>1.27229600512486</v>
      </c>
      <c r="D2100" s="3">
        <v>63099.908103566799</v>
      </c>
      <c r="E2100" s="1">
        <f t="shared" si="66"/>
        <v>0.52536428920068301</v>
      </c>
      <c r="F2100" s="1">
        <f t="shared" si="67"/>
        <v>40241.286900223597</v>
      </c>
    </row>
    <row r="2101" spans="1:6">
      <c r="A2101" s="3">
        <v>0.68274583421301405</v>
      </c>
      <c r="B2101" s="3">
        <v>17082.6862393704</v>
      </c>
      <c r="C2101" s="3">
        <v>1.18255426761757</v>
      </c>
      <c r="D2101" s="3">
        <v>55095.9498499158</v>
      </c>
      <c r="E2101" s="1">
        <f t="shared" si="66"/>
        <v>0.49980843340455594</v>
      </c>
      <c r="F2101" s="1">
        <f t="shared" si="67"/>
        <v>38013.2636105454</v>
      </c>
    </row>
    <row r="2102" spans="1:6">
      <c r="A2102" s="3">
        <v>0.68505782737994203</v>
      </c>
      <c r="B2102" s="3">
        <v>20401.5516730458</v>
      </c>
      <c r="C2102" s="3">
        <v>1.1962118585306001</v>
      </c>
      <c r="D2102" s="3">
        <v>58175.287218323501</v>
      </c>
      <c r="E2102" s="1">
        <f t="shared" si="66"/>
        <v>0.51115403115065805</v>
      </c>
      <c r="F2102" s="1">
        <f t="shared" si="67"/>
        <v>37773.735545277697</v>
      </c>
    </row>
    <row r="2103" spans="1:6">
      <c r="A2103" s="3">
        <v>0.702063575089382</v>
      </c>
      <c r="B2103" s="3">
        <v>18931.1124041615</v>
      </c>
      <c r="C2103" s="3">
        <v>1.23137261488383</v>
      </c>
      <c r="D2103" s="3">
        <v>55115.621795095401</v>
      </c>
      <c r="E2103" s="1">
        <f t="shared" si="66"/>
        <v>0.52930903979444799</v>
      </c>
      <c r="F2103" s="1">
        <f t="shared" si="67"/>
        <v>36184.509390933905</v>
      </c>
    </row>
    <row r="2104" spans="1:6">
      <c r="A2104" s="3">
        <v>0.74458923941815602</v>
      </c>
      <c r="B2104" s="3">
        <v>13955.236887606599</v>
      </c>
      <c r="C2104" s="3">
        <v>1.3061290377177801</v>
      </c>
      <c r="D2104" s="3">
        <v>49615.361029619402</v>
      </c>
      <c r="E2104" s="1">
        <f t="shared" si="66"/>
        <v>0.56153979829962408</v>
      </c>
      <c r="F2104" s="1">
        <f t="shared" si="67"/>
        <v>35660.124142012806</v>
      </c>
    </row>
    <row r="2105" spans="1:6">
      <c r="A2105" s="3">
        <v>0.71268508841200695</v>
      </c>
      <c r="B2105" s="3">
        <v>18392.1490054239</v>
      </c>
      <c r="C2105" s="3">
        <v>1.2143566006861299</v>
      </c>
      <c r="D2105" s="3">
        <v>54330.419899971901</v>
      </c>
      <c r="E2105" s="1">
        <f t="shared" si="66"/>
        <v>0.50167151227412299</v>
      </c>
      <c r="F2105" s="1">
        <f t="shared" si="67"/>
        <v>35938.270894547997</v>
      </c>
    </row>
    <row r="2106" spans="1:6">
      <c r="A2106" s="3">
        <v>0.72022607539707895</v>
      </c>
      <c r="B2106" s="3">
        <v>20082.118847761602</v>
      </c>
      <c r="C2106" s="3">
        <v>1.2297410951719501</v>
      </c>
      <c r="D2106" s="3">
        <v>59291.777735573902</v>
      </c>
      <c r="E2106" s="1">
        <f t="shared" si="66"/>
        <v>0.50951501977487113</v>
      </c>
      <c r="F2106" s="1">
        <f t="shared" si="67"/>
        <v>39209.6588878123</v>
      </c>
    </row>
    <row r="2107" spans="1:6">
      <c r="A2107" s="3">
        <v>0.71871000304287502</v>
      </c>
      <c r="B2107" s="3">
        <v>17357.673325524502</v>
      </c>
      <c r="C2107" s="3">
        <v>1.2769889450988401</v>
      </c>
      <c r="D2107" s="3">
        <v>52595.207758733399</v>
      </c>
      <c r="E2107" s="1">
        <f t="shared" si="66"/>
        <v>0.55827894205596507</v>
      </c>
      <c r="F2107" s="1">
        <f t="shared" si="67"/>
        <v>35237.534433208901</v>
      </c>
    </row>
    <row r="2108" spans="1:6">
      <c r="A2108" s="3">
        <v>0.73256895935562305</v>
      </c>
      <c r="B2108" s="3">
        <v>20970.3912508996</v>
      </c>
      <c r="C2108" s="3">
        <v>1.3048620907089601</v>
      </c>
      <c r="D2108" s="3">
        <v>61232.017654117</v>
      </c>
      <c r="E2108" s="1">
        <f t="shared" si="66"/>
        <v>0.57229313135333704</v>
      </c>
      <c r="F2108" s="1">
        <f t="shared" si="67"/>
        <v>40261.6264032174</v>
      </c>
    </row>
    <row r="2109" spans="1:6">
      <c r="A2109" s="3">
        <v>0.68071158178362301</v>
      </c>
      <c r="B2109" s="3">
        <v>18944.5864154398</v>
      </c>
      <c r="C2109" s="3">
        <v>1.1402416143565901</v>
      </c>
      <c r="D2109" s="3">
        <v>55623.513058596203</v>
      </c>
      <c r="E2109" s="1">
        <f t="shared" si="66"/>
        <v>0.4595300325729671</v>
      </c>
      <c r="F2109" s="1">
        <f t="shared" si="67"/>
        <v>36678.926643156403</v>
      </c>
    </row>
    <row r="2110" spans="1:6">
      <c r="A2110" s="3">
        <v>0.72472234790074197</v>
      </c>
      <c r="B2110" s="3">
        <v>17560.487198608898</v>
      </c>
      <c r="C2110" s="3">
        <v>1.25494906809077</v>
      </c>
      <c r="D2110" s="3">
        <v>53756.463546526698</v>
      </c>
      <c r="E2110" s="1">
        <f t="shared" si="66"/>
        <v>0.53022672019002803</v>
      </c>
      <c r="F2110" s="1">
        <f t="shared" si="67"/>
        <v>36195.9763479178</v>
      </c>
    </row>
    <row r="2111" spans="1:6">
      <c r="A2111" s="3">
        <v>0.74107154504894501</v>
      </c>
      <c r="B2111" s="3">
        <v>17606.316367060401</v>
      </c>
      <c r="C2111" s="3">
        <v>1.2771541317595301</v>
      </c>
      <c r="D2111" s="3">
        <v>54349.372120124899</v>
      </c>
      <c r="E2111" s="1">
        <f t="shared" si="66"/>
        <v>0.53608258671058506</v>
      </c>
      <c r="F2111" s="1">
        <f t="shared" si="67"/>
        <v>36743.055753064502</v>
      </c>
    </row>
    <row r="2112" spans="1:6">
      <c r="A2112" s="3">
        <v>0.71634917092153705</v>
      </c>
      <c r="B2112" s="3">
        <v>20388.717621756699</v>
      </c>
      <c r="C2112" s="3">
        <v>1.21659133037333</v>
      </c>
      <c r="D2112" s="3">
        <v>58585.892024980298</v>
      </c>
      <c r="E2112" s="1">
        <f t="shared" si="66"/>
        <v>0.50024215945179296</v>
      </c>
      <c r="F2112" s="1">
        <f t="shared" si="67"/>
        <v>38197.174403223602</v>
      </c>
    </row>
    <row r="2113" spans="1:6">
      <c r="A2113" s="3">
        <v>0.69540531299585995</v>
      </c>
      <c r="B2113" s="3">
        <v>17201.0611613691</v>
      </c>
      <c r="C2113" s="3">
        <v>1.1905059217129399</v>
      </c>
      <c r="D2113" s="3">
        <v>53289.026013696697</v>
      </c>
      <c r="E2113" s="1">
        <f t="shared" si="66"/>
        <v>0.49510060871707995</v>
      </c>
      <c r="F2113" s="1">
        <f t="shared" si="67"/>
        <v>36087.964852327597</v>
      </c>
    </row>
    <row r="2114" spans="1:6">
      <c r="A2114" s="3">
        <v>0.78430325096426301</v>
      </c>
      <c r="B2114" s="3">
        <v>19944.1828411065</v>
      </c>
      <c r="C2114" s="3">
        <v>1.34398972270416</v>
      </c>
      <c r="D2114" s="3">
        <v>57943.3194580255</v>
      </c>
      <c r="E2114" s="1">
        <f t="shared" si="66"/>
        <v>0.55968647173989694</v>
      </c>
      <c r="F2114" s="1">
        <f t="shared" si="67"/>
        <v>37999.136616919001</v>
      </c>
    </row>
    <row r="2115" spans="1:6">
      <c r="A2115" s="3">
        <v>0.707688647897602</v>
      </c>
      <c r="B2115" s="3">
        <v>29037.424147518999</v>
      </c>
      <c r="C2115" s="3">
        <v>1.21882560612915</v>
      </c>
      <c r="D2115" s="3">
        <v>70966.224930283701</v>
      </c>
      <c r="E2115" s="1">
        <f t="shared" si="66"/>
        <v>0.51113695823154803</v>
      </c>
      <c r="F2115" s="1">
        <f t="shared" si="67"/>
        <v>41928.800782764702</v>
      </c>
    </row>
    <row r="2116" spans="1:6">
      <c r="A2116" s="3">
        <v>0.72291893831269205</v>
      </c>
      <c r="B2116" s="3">
        <v>19512.376017171198</v>
      </c>
      <c r="C2116" s="3">
        <v>1.2779661292293301</v>
      </c>
      <c r="D2116" s="3">
        <v>55829.8497557144</v>
      </c>
      <c r="E2116" s="1">
        <f t="shared" ref="E2116:E2179" si="68">C2116-A2116</f>
        <v>0.55504719091663801</v>
      </c>
      <c r="F2116" s="1">
        <f t="shared" ref="F2116:F2179" si="69">D2116-B2116</f>
        <v>36317.473738543202</v>
      </c>
    </row>
    <row r="2117" spans="1:6">
      <c r="A2117" s="3">
        <v>0.67995427710920697</v>
      </c>
      <c r="B2117" s="3">
        <v>18941.712406168601</v>
      </c>
      <c r="C2117" s="3">
        <v>1.1871106629749699</v>
      </c>
      <c r="D2117" s="3">
        <v>56596.680630425901</v>
      </c>
      <c r="E2117" s="1">
        <f t="shared" si="68"/>
        <v>0.50715638586576295</v>
      </c>
      <c r="F2117" s="1">
        <f t="shared" si="69"/>
        <v>37654.968224257304</v>
      </c>
    </row>
    <row r="2118" spans="1:6">
      <c r="A2118" s="3">
        <v>0.69686036236358195</v>
      </c>
      <c r="B2118" s="3">
        <v>17623.456834928798</v>
      </c>
      <c r="C2118" s="3">
        <v>1.2455217341562701</v>
      </c>
      <c r="D2118" s="3">
        <v>53117.454736932603</v>
      </c>
      <c r="E2118" s="1">
        <f t="shared" si="68"/>
        <v>0.54866137179268815</v>
      </c>
      <c r="F2118" s="1">
        <f t="shared" si="69"/>
        <v>35493.997902003801</v>
      </c>
    </row>
    <row r="2119" spans="1:6">
      <c r="A2119" s="3">
        <v>0.70602586530886702</v>
      </c>
      <c r="B2119" s="3">
        <v>17091.397081609401</v>
      </c>
      <c r="C2119" s="3">
        <v>1.2107600444584701</v>
      </c>
      <c r="D2119" s="3">
        <v>54883.261065683597</v>
      </c>
      <c r="E2119" s="1">
        <f t="shared" si="68"/>
        <v>0.50473417914960306</v>
      </c>
      <c r="F2119" s="1">
        <f t="shared" si="69"/>
        <v>37791.863984074196</v>
      </c>
    </row>
    <row r="2120" spans="1:6">
      <c r="A2120" s="3">
        <v>0.66594748949431004</v>
      </c>
      <c r="B2120" s="3">
        <v>21046.859083602099</v>
      </c>
      <c r="C2120" s="3">
        <v>1.1510986740436899</v>
      </c>
      <c r="D2120" s="3">
        <v>57947.612729624503</v>
      </c>
      <c r="E2120" s="1">
        <f t="shared" si="68"/>
        <v>0.48515118454937989</v>
      </c>
      <c r="F2120" s="1">
        <f t="shared" si="69"/>
        <v>36900.753646022407</v>
      </c>
    </row>
    <row r="2121" spans="1:6">
      <c r="A2121" s="3">
        <v>0.71566262158859195</v>
      </c>
      <c r="B2121" s="3">
        <v>18543.626127322099</v>
      </c>
      <c r="C2121" s="3">
        <v>1.24006969736456</v>
      </c>
      <c r="D2121" s="3">
        <v>53582.880257954101</v>
      </c>
      <c r="E2121" s="1">
        <f t="shared" si="68"/>
        <v>0.52440707577596801</v>
      </c>
      <c r="F2121" s="1">
        <f t="shared" si="69"/>
        <v>35039.254130632005</v>
      </c>
    </row>
    <row r="2122" spans="1:6">
      <c r="A2122" s="3">
        <v>0.64796995463616003</v>
      </c>
      <c r="B2122" s="3">
        <v>22501.533291156698</v>
      </c>
      <c r="C2122" s="3">
        <v>1.1335873913499901</v>
      </c>
      <c r="D2122" s="3">
        <v>61162.947182891803</v>
      </c>
      <c r="E2122" s="1">
        <f t="shared" si="68"/>
        <v>0.48561743671383006</v>
      </c>
      <c r="F2122" s="1">
        <f t="shared" si="69"/>
        <v>38661.413891735108</v>
      </c>
    </row>
    <row r="2123" spans="1:6">
      <c r="A2123" s="3">
        <v>0.70213729602234398</v>
      </c>
      <c r="B2123" s="3">
        <v>19408.752435734899</v>
      </c>
      <c r="C2123" s="3">
        <v>1.21162227831354</v>
      </c>
      <c r="D2123" s="3">
        <v>55791.432114785202</v>
      </c>
      <c r="E2123" s="1">
        <f t="shared" si="68"/>
        <v>0.50948498229119599</v>
      </c>
      <c r="F2123" s="1">
        <f t="shared" si="69"/>
        <v>36382.679679050299</v>
      </c>
    </row>
    <row r="2124" spans="1:6">
      <c r="A2124" s="3">
        <v>0.73108211036543003</v>
      </c>
      <c r="B2124" s="3">
        <v>20667.902900568701</v>
      </c>
      <c r="C2124" s="3">
        <v>1.2596460325059</v>
      </c>
      <c r="D2124" s="3">
        <v>54757.180434796901</v>
      </c>
      <c r="E2124" s="1">
        <f t="shared" si="68"/>
        <v>0.52856392214046999</v>
      </c>
      <c r="F2124" s="1">
        <f t="shared" si="69"/>
        <v>34089.277534228197</v>
      </c>
    </row>
    <row r="2125" spans="1:6">
      <c r="A2125" s="3">
        <v>0.69343371198972004</v>
      </c>
      <c r="B2125" s="3">
        <v>18155.301551428998</v>
      </c>
      <c r="C2125" s="3">
        <v>1.16797777884733</v>
      </c>
      <c r="D2125" s="3">
        <v>56114.784550233999</v>
      </c>
      <c r="E2125" s="1">
        <f t="shared" si="68"/>
        <v>0.47454406685760997</v>
      </c>
      <c r="F2125" s="1">
        <f t="shared" si="69"/>
        <v>37959.482998805004</v>
      </c>
    </row>
    <row r="2126" spans="1:6">
      <c r="A2126" s="3">
        <v>0.734504269522811</v>
      </c>
      <c r="B2126" s="3">
        <v>18373.306989248202</v>
      </c>
      <c r="C2126" s="3">
        <v>1.27246158645193</v>
      </c>
      <c r="D2126" s="3">
        <v>55044.381213619497</v>
      </c>
      <c r="E2126" s="1">
        <f t="shared" si="68"/>
        <v>0.53795731692911897</v>
      </c>
      <c r="F2126" s="1">
        <f t="shared" si="69"/>
        <v>36671.074224371296</v>
      </c>
    </row>
    <row r="2127" spans="1:6">
      <c r="A2127" s="3">
        <v>0.74484963812475102</v>
      </c>
      <c r="B2127" s="3">
        <v>14541.2838429275</v>
      </c>
      <c r="C2127" s="3">
        <v>1.3134107979407701</v>
      </c>
      <c r="D2127" s="3">
        <v>49805.819368424403</v>
      </c>
      <c r="E2127" s="1">
        <f t="shared" si="68"/>
        <v>0.56856115981601907</v>
      </c>
      <c r="F2127" s="1">
        <f t="shared" si="69"/>
        <v>35264.535525496904</v>
      </c>
    </row>
    <row r="2128" spans="1:6">
      <c r="A2128" s="3">
        <v>0.65466713096345297</v>
      </c>
      <c r="B2128" s="3">
        <v>15719.720386225699</v>
      </c>
      <c r="C2128" s="3">
        <v>1.1306456731046799</v>
      </c>
      <c r="D2128" s="3">
        <v>49729.601244775098</v>
      </c>
      <c r="E2128" s="1">
        <f t="shared" si="68"/>
        <v>0.47597854214122692</v>
      </c>
      <c r="F2128" s="1">
        <f t="shared" si="69"/>
        <v>34009.880858549397</v>
      </c>
    </row>
    <row r="2129" spans="1:6">
      <c r="A2129" s="3">
        <v>0.70715215934270503</v>
      </c>
      <c r="B2129" s="3">
        <v>19918.025898156899</v>
      </c>
      <c r="C2129" s="3">
        <v>1.18804934322573</v>
      </c>
      <c r="D2129" s="3">
        <v>53627.941553001401</v>
      </c>
      <c r="E2129" s="1">
        <f t="shared" si="68"/>
        <v>0.48089718388302494</v>
      </c>
      <c r="F2129" s="1">
        <f t="shared" si="69"/>
        <v>33709.915654844503</v>
      </c>
    </row>
    <row r="2130" spans="1:6">
      <c r="A2130" s="3">
        <v>0.72369674507086501</v>
      </c>
      <c r="B2130" s="3">
        <v>18525.512865484499</v>
      </c>
      <c r="C2130" s="3">
        <v>1.2556028158854899</v>
      </c>
      <c r="D2130" s="3">
        <v>56553.710141667798</v>
      </c>
      <c r="E2130" s="1">
        <f t="shared" si="68"/>
        <v>0.53190607081462493</v>
      </c>
      <c r="F2130" s="1">
        <f t="shared" si="69"/>
        <v>38028.197276183302</v>
      </c>
    </row>
    <row r="2131" spans="1:6">
      <c r="A2131" s="3">
        <v>0.68556789432897203</v>
      </c>
      <c r="B2131" s="3">
        <v>20521.277551075102</v>
      </c>
      <c r="C2131" s="3">
        <v>1.17283690842843</v>
      </c>
      <c r="D2131" s="3">
        <v>56463.920245173103</v>
      </c>
      <c r="E2131" s="1">
        <f t="shared" si="68"/>
        <v>0.487269014099458</v>
      </c>
      <c r="F2131" s="1">
        <f t="shared" si="69"/>
        <v>35942.642694098002</v>
      </c>
    </row>
    <row r="2132" spans="1:6">
      <c r="A2132" s="3">
        <v>0.70491118855075297</v>
      </c>
      <c r="B2132" s="3">
        <v>20677.126839252302</v>
      </c>
      <c r="C2132" s="3">
        <v>1.2340272214860299</v>
      </c>
      <c r="D2132" s="3">
        <v>58108.057108072702</v>
      </c>
      <c r="E2132" s="1">
        <f t="shared" si="68"/>
        <v>0.52911603293527698</v>
      </c>
      <c r="F2132" s="1">
        <f t="shared" si="69"/>
        <v>37430.930268820404</v>
      </c>
    </row>
    <row r="2133" spans="1:6">
      <c r="A2133" s="3">
        <v>0.68258253005641201</v>
      </c>
      <c r="B2133" s="3">
        <v>25874.7290601405</v>
      </c>
      <c r="C2133" s="3">
        <v>1.1830708910008101</v>
      </c>
      <c r="D2133" s="3">
        <v>65039.585565010901</v>
      </c>
      <c r="E2133" s="1">
        <f t="shared" si="68"/>
        <v>0.50048836094439808</v>
      </c>
      <c r="F2133" s="1">
        <f t="shared" si="69"/>
        <v>39164.856504870404</v>
      </c>
    </row>
    <row r="2134" spans="1:6">
      <c r="A2134" s="3">
        <v>0.69820739164159895</v>
      </c>
      <c r="B2134" s="3">
        <v>16487.7313811973</v>
      </c>
      <c r="C2134" s="3">
        <v>1.2284340830431699</v>
      </c>
      <c r="D2134" s="3">
        <v>53954.3476169032</v>
      </c>
      <c r="E2134" s="1">
        <f t="shared" si="68"/>
        <v>0.53022669140157097</v>
      </c>
      <c r="F2134" s="1">
        <f t="shared" si="69"/>
        <v>37466.6162357059</v>
      </c>
    </row>
    <row r="2135" spans="1:6">
      <c r="A2135" s="3">
        <v>0.70537774454017499</v>
      </c>
      <c r="B2135" s="3">
        <v>18558.213222337399</v>
      </c>
      <c r="C2135" s="3">
        <v>1.2313898341191201</v>
      </c>
      <c r="D2135" s="3">
        <v>52732.9532420287</v>
      </c>
      <c r="E2135" s="1">
        <f t="shared" si="68"/>
        <v>0.52601208957894507</v>
      </c>
      <c r="F2135" s="1">
        <f t="shared" si="69"/>
        <v>34174.7400196913</v>
      </c>
    </row>
    <row r="2136" spans="1:6">
      <c r="A2136" s="3">
        <v>0.69332138151195899</v>
      </c>
      <c r="B2136" s="3">
        <v>21985.6929198496</v>
      </c>
      <c r="C2136" s="3">
        <v>1.1952146452974</v>
      </c>
      <c r="D2136" s="3">
        <v>58650.777231160697</v>
      </c>
      <c r="E2136" s="1">
        <f t="shared" si="68"/>
        <v>0.50189326378544097</v>
      </c>
      <c r="F2136" s="1">
        <f t="shared" si="69"/>
        <v>36665.084311311097</v>
      </c>
    </row>
    <row r="2137" spans="1:6">
      <c r="A2137" s="3">
        <v>0.71186812837601898</v>
      </c>
      <c r="B2137" s="3">
        <v>22441.582103298599</v>
      </c>
      <c r="C2137" s="3">
        <v>1.2319860208042901</v>
      </c>
      <c r="D2137" s="3">
        <v>60302.213027161502</v>
      </c>
      <c r="E2137" s="1">
        <f t="shared" si="68"/>
        <v>0.52011789242827111</v>
      </c>
      <c r="F2137" s="1">
        <f t="shared" si="69"/>
        <v>37860.630923862904</v>
      </c>
    </row>
    <row r="2138" spans="1:6">
      <c r="A2138" s="3">
        <v>0.64431672241840798</v>
      </c>
      <c r="B2138" s="3">
        <v>17921.951539621201</v>
      </c>
      <c r="C2138" s="3">
        <v>1.08605034716841</v>
      </c>
      <c r="D2138" s="3">
        <v>54055.5416221829</v>
      </c>
      <c r="E2138" s="1">
        <f t="shared" si="68"/>
        <v>0.441733624750002</v>
      </c>
      <c r="F2138" s="1">
        <f t="shared" si="69"/>
        <v>36133.590082561699</v>
      </c>
    </row>
    <row r="2139" spans="1:6">
      <c r="A2139" s="3">
        <v>0.69432304572094905</v>
      </c>
      <c r="B2139" s="3">
        <v>18201.0669657502</v>
      </c>
      <c r="C2139" s="3">
        <v>1.2129889331429</v>
      </c>
      <c r="D2139" s="3">
        <v>56371.431608241699</v>
      </c>
      <c r="E2139" s="1">
        <f t="shared" si="68"/>
        <v>0.51866588742195097</v>
      </c>
      <c r="F2139" s="1">
        <f t="shared" si="69"/>
        <v>38170.364642491499</v>
      </c>
    </row>
    <row r="2140" spans="1:6">
      <c r="A2140" s="3">
        <v>0.67247958751195103</v>
      </c>
      <c r="B2140" s="3">
        <v>17307.496413524801</v>
      </c>
      <c r="C2140" s="3">
        <v>1.18059480038995</v>
      </c>
      <c r="D2140" s="3">
        <v>55236.391649851103</v>
      </c>
      <c r="E2140" s="1">
        <f t="shared" si="68"/>
        <v>0.50811521287799899</v>
      </c>
      <c r="F2140" s="1">
        <f t="shared" si="69"/>
        <v>37928.895236326302</v>
      </c>
    </row>
    <row r="2141" spans="1:6">
      <c r="A2141" s="3">
        <v>0.70443763096393197</v>
      </c>
      <c r="B2141" s="3">
        <v>17201.417495204299</v>
      </c>
      <c r="C2141" s="3">
        <v>1.19402960568046</v>
      </c>
      <c r="D2141" s="3">
        <v>53675.246906832297</v>
      </c>
      <c r="E2141" s="1">
        <f t="shared" si="68"/>
        <v>0.48959197471652804</v>
      </c>
      <c r="F2141" s="1">
        <f t="shared" si="69"/>
        <v>36473.829411628001</v>
      </c>
    </row>
    <row r="2142" spans="1:6">
      <c r="A2142" s="3">
        <v>0.72273746109322701</v>
      </c>
      <c r="B2142" s="3">
        <v>18257.651085181202</v>
      </c>
      <c r="C2142" s="3">
        <v>1.22780493683404</v>
      </c>
      <c r="D2142" s="3">
        <v>53890.211354913597</v>
      </c>
      <c r="E2142" s="1">
        <f t="shared" si="68"/>
        <v>0.50506747574081301</v>
      </c>
      <c r="F2142" s="1">
        <f t="shared" si="69"/>
        <v>35632.560269732392</v>
      </c>
    </row>
    <row r="2143" spans="1:6">
      <c r="A2143" s="3">
        <v>0.744093792163116</v>
      </c>
      <c r="B2143" s="3">
        <v>19173.479350190999</v>
      </c>
      <c r="C2143" s="3">
        <v>1.29248776769747</v>
      </c>
      <c r="D2143" s="3">
        <v>55293.0686222</v>
      </c>
      <c r="E2143" s="1">
        <f t="shared" si="68"/>
        <v>0.54839397553435398</v>
      </c>
      <c r="F2143" s="1">
        <f t="shared" si="69"/>
        <v>36119.589272009005</v>
      </c>
    </row>
    <row r="2144" spans="1:6">
      <c r="A2144" s="3">
        <v>0.68821616149431297</v>
      </c>
      <c r="B2144" s="3">
        <v>20499.207534503199</v>
      </c>
      <c r="C2144" s="3">
        <v>1.1799914810818799</v>
      </c>
      <c r="D2144" s="3">
        <v>58015.556127334901</v>
      </c>
      <c r="E2144" s="1">
        <f t="shared" si="68"/>
        <v>0.49177531958756693</v>
      </c>
      <c r="F2144" s="1">
        <f t="shared" si="69"/>
        <v>37516.348592831702</v>
      </c>
    </row>
    <row r="2145" spans="1:6">
      <c r="A2145" s="3">
        <v>0.69964306382844099</v>
      </c>
      <c r="B2145" s="3">
        <v>23745.7312694096</v>
      </c>
      <c r="C2145" s="3">
        <v>1.2261270702954901</v>
      </c>
      <c r="D2145" s="3">
        <v>62208.418280392303</v>
      </c>
      <c r="E2145" s="1">
        <f t="shared" si="68"/>
        <v>0.52648400646704907</v>
      </c>
      <c r="F2145" s="1">
        <f t="shared" si="69"/>
        <v>38462.6870109827</v>
      </c>
    </row>
    <row r="2146" spans="1:6">
      <c r="A2146" s="3">
        <v>0.69817394931438603</v>
      </c>
      <c r="B2146" s="3">
        <v>19708.925343991501</v>
      </c>
      <c r="C2146" s="3">
        <v>1.1975774247608799</v>
      </c>
      <c r="D2146" s="3">
        <v>55127.849782298203</v>
      </c>
      <c r="E2146" s="1">
        <f t="shared" si="68"/>
        <v>0.49940347544649388</v>
      </c>
      <c r="F2146" s="1">
        <f t="shared" si="69"/>
        <v>35418.924438306698</v>
      </c>
    </row>
    <row r="2147" spans="1:6">
      <c r="A2147" s="3">
        <v>0.68361978639677401</v>
      </c>
      <c r="B2147" s="3">
        <v>23935.8155439904</v>
      </c>
      <c r="C2147" s="3">
        <v>1.20017486247294</v>
      </c>
      <c r="D2147" s="3">
        <v>61882.909751282197</v>
      </c>
      <c r="E2147" s="1">
        <f t="shared" si="68"/>
        <v>0.51655507607616602</v>
      </c>
      <c r="F2147" s="1">
        <f t="shared" si="69"/>
        <v>37947.094207291797</v>
      </c>
    </row>
    <row r="2148" spans="1:6">
      <c r="A2148" s="3">
        <v>0.68393504879337697</v>
      </c>
      <c r="B2148" s="3">
        <v>19376.905520649401</v>
      </c>
      <c r="C2148" s="3">
        <v>1.1940905949796801</v>
      </c>
      <c r="D2148" s="3">
        <v>55982.851159251397</v>
      </c>
      <c r="E2148" s="1">
        <f t="shared" si="68"/>
        <v>0.5101555461863031</v>
      </c>
      <c r="F2148" s="1">
        <f t="shared" si="69"/>
        <v>36605.945638601996</v>
      </c>
    </row>
    <row r="2149" spans="1:6">
      <c r="A2149" s="3">
        <v>0.71025966324539302</v>
      </c>
      <c r="B2149" s="3">
        <v>18277.453792050601</v>
      </c>
      <c r="C2149" s="3">
        <v>1.2196569769869401</v>
      </c>
      <c r="D2149" s="3">
        <v>54479.304349751699</v>
      </c>
      <c r="E2149" s="1">
        <f t="shared" si="68"/>
        <v>0.50939731374154706</v>
      </c>
      <c r="F2149" s="1">
        <f t="shared" si="69"/>
        <v>36201.850557701095</v>
      </c>
    </row>
    <row r="2150" spans="1:6">
      <c r="A2150" s="3">
        <v>0.67443706778924495</v>
      </c>
      <c r="B2150" s="3">
        <v>16713.707963358702</v>
      </c>
      <c r="C2150" s="3">
        <v>1.14506055039938</v>
      </c>
      <c r="D2150" s="3">
        <v>53224.887163576597</v>
      </c>
      <c r="E2150" s="1">
        <f t="shared" si="68"/>
        <v>0.47062348261013509</v>
      </c>
      <c r="F2150" s="1">
        <f t="shared" si="69"/>
        <v>36511.179200217899</v>
      </c>
    </row>
    <row r="2151" spans="1:6">
      <c r="A2151" s="3">
        <v>0.69091691027921798</v>
      </c>
      <c r="B2151" s="3">
        <v>14885.7435819784</v>
      </c>
      <c r="C2151" s="3">
        <v>1.1837275847998801</v>
      </c>
      <c r="D2151" s="3">
        <v>50279.322425251899</v>
      </c>
      <c r="E2151" s="1">
        <f t="shared" si="68"/>
        <v>0.49281067452066207</v>
      </c>
      <c r="F2151" s="1">
        <f t="shared" si="69"/>
        <v>35393.578843273499</v>
      </c>
    </row>
    <row r="2152" spans="1:6">
      <c r="A2152" s="3">
        <v>0.700870557434363</v>
      </c>
      <c r="B2152" s="3">
        <v>19120.228793107901</v>
      </c>
      <c r="C2152" s="3">
        <v>1.2311652178422801</v>
      </c>
      <c r="D2152" s="3">
        <v>56784.336802681602</v>
      </c>
      <c r="E2152" s="1">
        <f t="shared" si="68"/>
        <v>0.53029466040791706</v>
      </c>
      <c r="F2152" s="1">
        <f t="shared" si="69"/>
        <v>37664.108009573698</v>
      </c>
    </row>
    <row r="2153" spans="1:6">
      <c r="A2153" s="3">
        <v>0.68078638164497796</v>
      </c>
      <c r="B2153" s="3">
        <v>18880.483588765499</v>
      </c>
      <c r="C2153" s="3">
        <v>1.1885622086223899</v>
      </c>
      <c r="D2153" s="3">
        <v>54224.646655663702</v>
      </c>
      <c r="E2153" s="1">
        <f t="shared" si="68"/>
        <v>0.50777582697741197</v>
      </c>
      <c r="F2153" s="1">
        <f t="shared" si="69"/>
        <v>35344.163066898203</v>
      </c>
    </row>
    <row r="2154" spans="1:6">
      <c r="A2154" s="3">
        <v>0.64378244179267097</v>
      </c>
      <c r="B2154" s="3">
        <v>21639.356857502698</v>
      </c>
      <c r="C2154" s="3">
        <v>1.1160639218031201</v>
      </c>
      <c r="D2154" s="3">
        <v>58957.419626018098</v>
      </c>
      <c r="E2154" s="1">
        <f t="shared" si="68"/>
        <v>0.47228148001044912</v>
      </c>
      <c r="F2154" s="1">
        <f t="shared" si="69"/>
        <v>37318.062768515403</v>
      </c>
    </row>
    <row r="2155" spans="1:6">
      <c r="A2155" s="3">
        <v>0.70874168171378304</v>
      </c>
      <c r="B2155" s="3">
        <v>19214.438106384401</v>
      </c>
      <c r="C2155" s="3">
        <v>1.2352403727458801</v>
      </c>
      <c r="D2155" s="3">
        <v>54373.5201634154</v>
      </c>
      <c r="E2155" s="1">
        <f t="shared" si="68"/>
        <v>0.52649869103209701</v>
      </c>
      <c r="F2155" s="1">
        <f t="shared" si="69"/>
        <v>35159.082057031002</v>
      </c>
    </row>
    <row r="2156" spans="1:6">
      <c r="A2156" s="3">
        <v>0.74610896407661598</v>
      </c>
      <c r="B2156" s="3">
        <v>14980.6733004259</v>
      </c>
      <c r="C2156" s="3">
        <v>1.28576329014642</v>
      </c>
      <c r="D2156" s="3">
        <v>49793.505714770101</v>
      </c>
      <c r="E2156" s="1">
        <f t="shared" si="68"/>
        <v>0.53965432606980401</v>
      </c>
      <c r="F2156" s="1">
        <f t="shared" si="69"/>
        <v>34812.832414344201</v>
      </c>
    </row>
    <row r="2157" spans="1:6">
      <c r="A2157" s="3">
        <v>0.722761822083831</v>
      </c>
      <c r="B2157" s="3">
        <v>19218.046327120901</v>
      </c>
      <c r="C2157" s="3">
        <v>1.23839396072923</v>
      </c>
      <c r="D2157" s="3">
        <v>56056.935182126399</v>
      </c>
      <c r="E2157" s="1">
        <f t="shared" si="68"/>
        <v>0.51563213864539903</v>
      </c>
      <c r="F2157" s="1">
        <f t="shared" si="69"/>
        <v>36838.888855005498</v>
      </c>
    </row>
    <row r="2158" spans="1:6">
      <c r="A2158" s="3">
        <v>0.69716867572619901</v>
      </c>
      <c r="B2158" s="3">
        <v>19266.140215754702</v>
      </c>
      <c r="C2158" s="3">
        <v>1.2335754912130199</v>
      </c>
      <c r="D2158" s="3">
        <v>55525.188117275102</v>
      </c>
      <c r="E2158" s="1">
        <f t="shared" si="68"/>
        <v>0.5364068154868209</v>
      </c>
      <c r="F2158" s="1">
        <f t="shared" si="69"/>
        <v>36259.047901520404</v>
      </c>
    </row>
    <row r="2159" spans="1:6">
      <c r="A2159" s="3">
        <v>0.71631841848696598</v>
      </c>
      <c r="B2159" s="3">
        <v>19876.5019533944</v>
      </c>
      <c r="C2159" s="3">
        <v>1.2134650291172999</v>
      </c>
      <c r="D2159" s="3">
        <v>56783.2988412911</v>
      </c>
      <c r="E2159" s="1">
        <f t="shared" si="68"/>
        <v>0.49714661063033394</v>
      </c>
      <c r="F2159" s="1">
        <f t="shared" si="69"/>
        <v>36906.7968878967</v>
      </c>
    </row>
    <row r="2160" spans="1:6">
      <c r="A2160" s="3">
        <v>0.67523078691232696</v>
      </c>
      <c r="B2160" s="3">
        <v>20153.748114575599</v>
      </c>
      <c r="C2160" s="3">
        <v>1.16804617406204</v>
      </c>
      <c r="D2160" s="3">
        <v>56499.921228724001</v>
      </c>
      <c r="E2160" s="1">
        <f t="shared" si="68"/>
        <v>0.49281538714971307</v>
      </c>
      <c r="F2160" s="1">
        <f t="shared" si="69"/>
        <v>36346.173114148405</v>
      </c>
    </row>
    <row r="2161" spans="1:6">
      <c r="A2161" s="3">
        <v>0.71686867175507696</v>
      </c>
      <c r="B2161" s="3">
        <v>15431.715561380101</v>
      </c>
      <c r="C2161" s="3">
        <v>1.26310242121514</v>
      </c>
      <c r="D2161" s="3">
        <v>51932.170079680996</v>
      </c>
      <c r="E2161" s="1">
        <f t="shared" si="68"/>
        <v>0.54623374946006309</v>
      </c>
      <c r="F2161" s="1">
        <f t="shared" si="69"/>
        <v>36500.454518300896</v>
      </c>
    </row>
    <row r="2162" spans="1:6">
      <c r="A2162" s="3">
        <v>0.68601108498706598</v>
      </c>
      <c r="B2162" s="3">
        <v>20517.550082558399</v>
      </c>
      <c r="C2162" s="3">
        <v>1.16526818805415</v>
      </c>
      <c r="D2162" s="3">
        <v>58286.551883276297</v>
      </c>
      <c r="E2162" s="1">
        <f t="shared" si="68"/>
        <v>0.47925710306708402</v>
      </c>
      <c r="F2162" s="1">
        <f t="shared" si="69"/>
        <v>37769.001800717902</v>
      </c>
    </row>
    <row r="2163" spans="1:6">
      <c r="A2163" s="3">
        <v>0.71387711524945596</v>
      </c>
      <c r="B2163" s="3">
        <v>19594.365906082599</v>
      </c>
      <c r="C2163" s="3">
        <v>1.2458576336778699</v>
      </c>
      <c r="D2163" s="3">
        <v>56242.260073960701</v>
      </c>
      <c r="E2163" s="1">
        <f t="shared" si="68"/>
        <v>0.53198051842841398</v>
      </c>
      <c r="F2163" s="1">
        <f t="shared" si="69"/>
        <v>36647.894167878098</v>
      </c>
    </row>
    <row r="2164" spans="1:6">
      <c r="A2164" s="3">
        <v>0.73199696412653503</v>
      </c>
      <c r="B2164" s="3">
        <v>17367.331512668701</v>
      </c>
      <c r="C2164" s="3">
        <v>1.28870001884545</v>
      </c>
      <c r="D2164" s="3">
        <v>56088.330341871697</v>
      </c>
      <c r="E2164" s="1">
        <f t="shared" si="68"/>
        <v>0.55670305471891501</v>
      </c>
      <c r="F2164" s="1">
        <f t="shared" si="69"/>
        <v>38720.998829202996</v>
      </c>
    </row>
    <row r="2165" spans="1:6">
      <c r="A2165" s="3">
        <v>0.72688468343021195</v>
      </c>
      <c r="B2165" s="3">
        <v>16577.7602108133</v>
      </c>
      <c r="C2165" s="3">
        <v>1.24093922359006</v>
      </c>
      <c r="D2165" s="3">
        <v>54003.413104383399</v>
      </c>
      <c r="E2165" s="1">
        <f t="shared" si="68"/>
        <v>0.51405454015984808</v>
      </c>
      <c r="F2165" s="1">
        <f t="shared" si="69"/>
        <v>37425.652893570099</v>
      </c>
    </row>
    <row r="2166" spans="1:6">
      <c r="A2166" s="3">
        <v>0.68303072131013998</v>
      </c>
      <c r="B2166" s="3">
        <v>16007.6065479264</v>
      </c>
      <c r="C2166" s="3">
        <v>1.1973988137240199</v>
      </c>
      <c r="D2166" s="3">
        <v>52098.955191085297</v>
      </c>
      <c r="E2166" s="1">
        <f t="shared" si="68"/>
        <v>0.51436809241387993</v>
      </c>
      <c r="F2166" s="1">
        <f t="shared" si="69"/>
        <v>36091.348643158897</v>
      </c>
    </row>
    <row r="2167" spans="1:6">
      <c r="A2167" s="3">
        <v>0.74625572488888703</v>
      </c>
      <c r="B2167" s="3">
        <v>22577.086870938099</v>
      </c>
      <c r="C2167" s="3">
        <v>1.2990784539716</v>
      </c>
      <c r="D2167" s="3">
        <v>60330.678954427698</v>
      </c>
      <c r="E2167" s="1">
        <f t="shared" si="68"/>
        <v>0.55282272908271302</v>
      </c>
      <c r="F2167" s="1">
        <f t="shared" si="69"/>
        <v>37753.592083489595</v>
      </c>
    </row>
    <row r="2168" spans="1:6">
      <c r="A2168" s="3">
        <v>0.69237242857010095</v>
      </c>
      <c r="B2168" s="3">
        <v>15990.059140007301</v>
      </c>
      <c r="C2168" s="3">
        <v>1.17508152018195</v>
      </c>
      <c r="D2168" s="3">
        <v>51918.010712771596</v>
      </c>
      <c r="E2168" s="1">
        <f t="shared" si="68"/>
        <v>0.48270909161184905</v>
      </c>
      <c r="F2168" s="1">
        <f t="shared" si="69"/>
        <v>35927.951572764294</v>
      </c>
    </row>
    <row r="2169" spans="1:6">
      <c r="A2169" s="3">
        <v>0.73463630158761595</v>
      </c>
      <c r="B2169" s="3">
        <v>25513.699579410099</v>
      </c>
      <c r="C2169" s="3">
        <v>1.26548180890689</v>
      </c>
      <c r="D2169" s="3">
        <v>67342.774283643797</v>
      </c>
      <c r="E2169" s="1">
        <f t="shared" si="68"/>
        <v>0.53084550731927405</v>
      </c>
      <c r="F2169" s="1">
        <f t="shared" si="69"/>
        <v>41829.074704233703</v>
      </c>
    </row>
    <row r="2170" spans="1:6">
      <c r="A2170" s="3">
        <v>0.68961399920597299</v>
      </c>
      <c r="B2170" s="3">
        <v>20043.107339737599</v>
      </c>
      <c r="C2170" s="3">
        <v>1.21365358888547</v>
      </c>
      <c r="D2170" s="3">
        <v>58836.494322522703</v>
      </c>
      <c r="E2170" s="1">
        <f t="shared" si="68"/>
        <v>0.52403958967949704</v>
      </c>
      <c r="F2170" s="1">
        <f t="shared" si="69"/>
        <v>38793.386982785101</v>
      </c>
    </row>
    <row r="2171" spans="1:6">
      <c r="A2171" s="3">
        <v>0.70965030612884406</v>
      </c>
      <c r="B2171" s="3">
        <v>20003.006638913699</v>
      </c>
      <c r="C2171" s="3">
        <v>1.2196505866707501</v>
      </c>
      <c r="D2171" s="3">
        <v>57017.973482959504</v>
      </c>
      <c r="E2171" s="1">
        <f t="shared" si="68"/>
        <v>0.51000028054190605</v>
      </c>
      <c r="F2171" s="1">
        <f t="shared" si="69"/>
        <v>37014.966844045804</v>
      </c>
    </row>
    <row r="2172" spans="1:6">
      <c r="A2172" s="3">
        <v>0.64802069107288196</v>
      </c>
      <c r="B2172" s="3">
        <v>18496.225275516299</v>
      </c>
      <c r="C2172" s="3">
        <v>1.1197262146621401</v>
      </c>
      <c r="D2172" s="3">
        <v>56146.714971993701</v>
      </c>
      <c r="E2172" s="1">
        <f t="shared" si="68"/>
        <v>0.4717055235892581</v>
      </c>
      <c r="F2172" s="1">
        <f t="shared" si="69"/>
        <v>37650.489696477402</v>
      </c>
    </row>
    <row r="2173" spans="1:6">
      <c r="A2173" s="3">
        <v>0.66106884569950897</v>
      </c>
      <c r="B2173" s="3">
        <v>22883.790189909301</v>
      </c>
      <c r="C2173" s="3">
        <v>1.1582049526328699</v>
      </c>
      <c r="D2173" s="3">
        <v>62172.412714495003</v>
      </c>
      <c r="E2173" s="1">
        <f t="shared" si="68"/>
        <v>0.49713610693336097</v>
      </c>
      <c r="F2173" s="1">
        <f t="shared" si="69"/>
        <v>39288.622524585706</v>
      </c>
    </row>
    <row r="2174" spans="1:6">
      <c r="A2174" s="3">
        <v>0.73121007639148605</v>
      </c>
      <c r="B2174" s="3">
        <v>26698.889800119101</v>
      </c>
      <c r="C2174" s="3">
        <v>1.25105629152572</v>
      </c>
      <c r="D2174" s="3">
        <v>62992.566640327103</v>
      </c>
      <c r="E2174" s="1">
        <f t="shared" si="68"/>
        <v>0.5198462151342339</v>
      </c>
      <c r="F2174" s="1">
        <f t="shared" si="69"/>
        <v>36293.676840208005</v>
      </c>
    </row>
    <row r="2175" spans="1:6">
      <c r="A2175" s="3">
        <v>0.68301528284761104</v>
      </c>
      <c r="B2175" s="3">
        <v>20556.386685895399</v>
      </c>
      <c r="C2175" s="3">
        <v>1.1908503900243499</v>
      </c>
      <c r="D2175" s="3">
        <v>58333.678858938903</v>
      </c>
      <c r="E2175" s="1">
        <f t="shared" si="68"/>
        <v>0.50783510717673885</v>
      </c>
      <c r="F2175" s="1">
        <f t="shared" si="69"/>
        <v>37777.292173043505</v>
      </c>
    </row>
    <row r="2176" spans="1:6">
      <c r="A2176" s="3">
        <v>0.76718112561881302</v>
      </c>
      <c r="B2176" s="3">
        <v>17903.8121446119</v>
      </c>
      <c r="C2176" s="3">
        <v>1.3181666067418001</v>
      </c>
      <c r="D2176" s="3">
        <v>54488.185035365801</v>
      </c>
      <c r="E2176" s="1">
        <f t="shared" si="68"/>
        <v>0.55098548112298706</v>
      </c>
      <c r="F2176" s="1">
        <f t="shared" si="69"/>
        <v>36584.372890753904</v>
      </c>
    </row>
    <row r="2177" spans="1:6">
      <c r="A2177" s="3">
        <v>0.70283031692377895</v>
      </c>
      <c r="B2177" s="3">
        <v>18214.7473918627</v>
      </c>
      <c r="C2177" s="3">
        <v>1.24743756990409</v>
      </c>
      <c r="D2177" s="3">
        <v>54806.2954366376</v>
      </c>
      <c r="E2177" s="1">
        <f t="shared" si="68"/>
        <v>0.5446072529803111</v>
      </c>
      <c r="F2177" s="1">
        <f t="shared" si="69"/>
        <v>36591.5480447749</v>
      </c>
    </row>
    <row r="2178" spans="1:6">
      <c r="A2178" s="3">
        <v>0.75034234465276795</v>
      </c>
      <c r="B2178" s="3">
        <v>15639.9896360357</v>
      </c>
      <c r="C2178" s="3">
        <v>1.2904434751466101</v>
      </c>
      <c r="D2178" s="3">
        <v>49676.290693773801</v>
      </c>
      <c r="E2178" s="1">
        <f t="shared" si="68"/>
        <v>0.54010113049384212</v>
      </c>
      <c r="F2178" s="1">
        <f t="shared" si="69"/>
        <v>34036.301057738099</v>
      </c>
    </row>
    <row r="2179" spans="1:6">
      <c r="A2179" s="3">
        <v>0.69503492940558798</v>
      </c>
      <c r="B2179" s="3">
        <v>20663.697131209999</v>
      </c>
      <c r="C2179" s="3">
        <v>1.22687045745311</v>
      </c>
      <c r="D2179" s="3">
        <v>56864.471330923698</v>
      </c>
      <c r="E2179" s="1">
        <f t="shared" si="68"/>
        <v>0.53183552804752199</v>
      </c>
      <c r="F2179" s="1">
        <f t="shared" si="69"/>
        <v>36200.774199713698</v>
      </c>
    </row>
    <row r="2180" spans="1:6">
      <c r="A2180" s="3">
        <v>0.67629534618853304</v>
      </c>
      <c r="B2180" s="3">
        <v>18284.637194960698</v>
      </c>
      <c r="C2180" s="3">
        <v>1.17116677827021</v>
      </c>
      <c r="D2180" s="3">
        <v>55010.700310465902</v>
      </c>
      <c r="E2180" s="1">
        <f t="shared" ref="E2180:E2243" si="70">C2180-A2180</f>
        <v>0.49487143208167694</v>
      </c>
      <c r="F2180" s="1">
        <f t="shared" ref="F2180:F2243" si="71">D2180-B2180</f>
        <v>36726.063115505203</v>
      </c>
    </row>
    <row r="2181" spans="1:6">
      <c r="A2181" s="3">
        <v>0.68616024982558499</v>
      </c>
      <c r="B2181" s="3">
        <v>20365.244258267201</v>
      </c>
      <c r="C2181" s="3">
        <v>1.20333252435327</v>
      </c>
      <c r="D2181" s="3">
        <v>56500.849974839002</v>
      </c>
      <c r="E2181" s="1">
        <f t="shared" si="70"/>
        <v>0.51717227452768499</v>
      </c>
      <c r="F2181" s="1">
        <f t="shared" si="71"/>
        <v>36135.605716571801</v>
      </c>
    </row>
    <row r="2182" spans="1:6">
      <c r="A2182" s="3">
        <v>0.71435896492578599</v>
      </c>
      <c r="B2182" s="3">
        <v>22157.036929244001</v>
      </c>
      <c r="C2182" s="3">
        <v>1.2501946742021699</v>
      </c>
      <c r="D2182" s="3">
        <v>60084.560958693299</v>
      </c>
      <c r="E2182" s="1">
        <f t="shared" si="70"/>
        <v>0.53583570927638391</v>
      </c>
      <c r="F2182" s="1">
        <f t="shared" si="71"/>
        <v>37927.524029449298</v>
      </c>
    </row>
    <row r="2183" spans="1:6">
      <c r="A2183" s="3">
        <v>0.68323711386210295</v>
      </c>
      <c r="B2183" s="3">
        <v>22097.674615292501</v>
      </c>
      <c r="C2183" s="3">
        <v>1.19225384624254</v>
      </c>
      <c r="D2183" s="3">
        <v>59202.376641236398</v>
      </c>
      <c r="E2183" s="1">
        <f t="shared" si="70"/>
        <v>0.5090167323804371</v>
      </c>
      <c r="F2183" s="1">
        <f t="shared" si="71"/>
        <v>37104.702025943901</v>
      </c>
    </row>
    <row r="2184" spans="1:6">
      <c r="A2184" s="3">
        <v>0.71218854712193103</v>
      </c>
      <c r="B2184" s="3">
        <v>28469.813678614999</v>
      </c>
      <c r="C2184" s="3">
        <v>1.2419283086371999</v>
      </c>
      <c r="D2184" s="3">
        <v>69283.112309562406</v>
      </c>
      <c r="E2184" s="1">
        <f t="shared" si="70"/>
        <v>0.52973976151526891</v>
      </c>
      <c r="F2184" s="1">
        <f t="shared" si="71"/>
        <v>40813.298630947407</v>
      </c>
    </row>
    <row r="2185" spans="1:6">
      <c r="A2185" s="3">
        <v>0.70232960228633401</v>
      </c>
      <c r="B2185" s="3">
        <v>19369.598632180801</v>
      </c>
      <c r="C2185" s="3">
        <v>1.2282725579026299</v>
      </c>
      <c r="D2185" s="3">
        <v>56463.608829758698</v>
      </c>
      <c r="E2185" s="1">
        <f t="shared" si="70"/>
        <v>0.52594295561629589</v>
      </c>
      <c r="F2185" s="1">
        <f t="shared" si="71"/>
        <v>37094.010197577896</v>
      </c>
    </row>
    <row r="2186" spans="1:6">
      <c r="A2186" s="3">
        <v>0.68570926158269396</v>
      </c>
      <c r="B2186" s="3">
        <v>20993.794258761001</v>
      </c>
      <c r="C2186" s="3">
        <v>1.1696820826116701</v>
      </c>
      <c r="D2186" s="3">
        <v>56728.588719541302</v>
      </c>
      <c r="E2186" s="1">
        <f t="shared" si="70"/>
        <v>0.4839728210289761</v>
      </c>
      <c r="F2186" s="1">
        <f t="shared" si="71"/>
        <v>35734.7944607803</v>
      </c>
    </row>
    <row r="2187" spans="1:6">
      <c r="A2187" s="3">
        <v>0.747572140323158</v>
      </c>
      <c r="B2187" s="3">
        <v>21984.992197650299</v>
      </c>
      <c r="C2187" s="3">
        <v>1.2992413453564899</v>
      </c>
      <c r="D2187" s="3">
        <v>61122.985455320799</v>
      </c>
      <c r="E2187" s="1">
        <f t="shared" si="70"/>
        <v>0.55166920503333194</v>
      </c>
      <c r="F2187" s="1">
        <f t="shared" si="71"/>
        <v>39137.993257670503</v>
      </c>
    </row>
    <row r="2188" spans="1:6">
      <c r="A2188" s="3">
        <v>0.69132257591313595</v>
      </c>
      <c r="B2188" s="3">
        <v>18855.554912007701</v>
      </c>
      <c r="C2188" s="3">
        <v>1.2106648466373799</v>
      </c>
      <c r="D2188" s="3">
        <v>55624.432782289499</v>
      </c>
      <c r="E2188" s="1">
        <f t="shared" si="70"/>
        <v>0.51934227072424399</v>
      </c>
      <c r="F2188" s="1">
        <f t="shared" si="71"/>
        <v>36768.877870281794</v>
      </c>
    </row>
    <row r="2189" spans="1:6">
      <c r="A2189" s="3">
        <v>0.70127926070651203</v>
      </c>
      <c r="B2189" s="3">
        <v>17781.9969315325</v>
      </c>
      <c r="C2189" s="3">
        <v>1.2037187187145</v>
      </c>
      <c r="D2189" s="3">
        <v>53030.009377451803</v>
      </c>
      <c r="E2189" s="1">
        <f t="shared" si="70"/>
        <v>0.50243945800798795</v>
      </c>
      <c r="F2189" s="1">
        <f t="shared" si="71"/>
        <v>35248.012445919303</v>
      </c>
    </row>
    <row r="2190" spans="1:6">
      <c r="A2190" s="3">
        <v>0.67134672241739002</v>
      </c>
      <c r="B2190" s="3">
        <v>16096.8162739091</v>
      </c>
      <c r="C2190" s="3">
        <v>1.1418473512354601</v>
      </c>
      <c r="D2190" s="3">
        <v>50926.170492063502</v>
      </c>
      <c r="E2190" s="1">
        <f t="shared" si="70"/>
        <v>0.47050062881807009</v>
      </c>
      <c r="F2190" s="1">
        <f t="shared" si="71"/>
        <v>34829.354218154403</v>
      </c>
    </row>
    <row r="2191" spans="1:6">
      <c r="A2191" s="3">
        <v>0.71479268043768895</v>
      </c>
      <c r="B2191" s="3">
        <v>16729.728756578701</v>
      </c>
      <c r="C2191" s="3">
        <v>1.1948645101222599</v>
      </c>
      <c r="D2191" s="3">
        <v>53461.5873161657</v>
      </c>
      <c r="E2191" s="1">
        <f t="shared" si="70"/>
        <v>0.48007182968457096</v>
      </c>
      <c r="F2191" s="1">
        <f t="shared" si="71"/>
        <v>36731.858559586995</v>
      </c>
    </row>
    <row r="2192" spans="1:6">
      <c r="A2192" s="3">
        <v>0.72492983698368196</v>
      </c>
      <c r="B2192" s="3">
        <v>18686.2039491057</v>
      </c>
      <c r="C2192" s="3">
        <v>1.28712785288311</v>
      </c>
      <c r="D2192" s="3">
        <v>57880.848235661499</v>
      </c>
      <c r="E2192" s="1">
        <f t="shared" si="70"/>
        <v>0.56219801589942808</v>
      </c>
      <c r="F2192" s="1">
        <f t="shared" si="71"/>
        <v>39194.644286555798</v>
      </c>
    </row>
    <row r="2193" spans="1:6">
      <c r="A2193" s="3">
        <v>0.71663208628821595</v>
      </c>
      <c r="B2193" s="3">
        <v>19886.403564754099</v>
      </c>
      <c r="C2193" s="3">
        <v>1.2742850792728899</v>
      </c>
      <c r="D2193" s="3">
        <v>58850.648976525401</v>
      </c>
      <c r="E2193" s="1">
        <f t="shared" si="70"/>
        <v>0.55765299298467397</v>
      </c>
      <c r="F2193" s="1">
        <f t="shared" si="71"/>
        <v>38964.245411771306</v>
      </c>
    </row>
    <row r="2194" spans="1:6">
      <c r="A2194" s="3">
        <v>0.73272316169101104</v>
      </c>
      <c r="B2194" s="3">
        <v>18706.634880386799</v>
      </c>
      <c r="C2194" s="3">
        <v>1.2671044916036101</v>
      </c>
      <c r="D2194" s="3">
        <v>54802.367851769901</v>
      </c>
      <c r="E2194" s="1">
        <f t="shared" si="70"/>
        <v>0.53438132991259901</v>
      </c>
      <c r="F2194" s="1">
        <f t="shared" si="71"/>
        <v>36095.732971383099</v>
      </c>
    </row>
    <row r="2195" spans="1:6">
      <c r="A2195" s="3">
        <v>0.70601996946130896</v>
      </c>
      <c r="B2195" s="3">
        <v>21826.238886775602</v>
      </c>
      <c r="C2195" s="3">
        <v>1.2240688319545301</v>
      </c>
      <c r="D2195" s="3">
        <v>61777.433896419097</v>
      </c>
      <c r="E2195" s="1">
        <f t="shared" si="70"/>
        <v>0.51804886249322113</v>
      </c>
      <c r="F2195" s="1">
        <f t="shared" si="71"/>
        <v>39951.195009643496</v>
      </c>
    </row>
    <row r="2196" spans="1:6">
      <c r="A2196" s="3">
        <v>0.66761742660129997</v>
      </c>
      <c r="B2196" s="3">
        <v>15265.835445778799</v>
      </c>
      <c r="C2196" s="3">
        <v>1.18101769282035</v>
      </c>
      <c r="D2196" s="3">
        <v>51048.094860315199</v>
      </c>
      <c r="E2196" s="1">
        <f t="shared" si="70"/>
        <v>0.51340026621904999</v>
      </c>
      <c r="F2196" s="1">
        <f t="shared" si="71"/>
        <v>35782.259414536398</v>
      </c>
    </row>
    <row r="2197" spans="1:6">
      <c r="A2197" s="3">
        <v>0.74851389748589903</v>
      </c>
      <c r="B2197" s="3">
        <v>19481.5186788561</v>
      </c>
      <c r="C2197" s="3">
        <v>1.3119969962014999</v>
      </c>
      <c r="D2197" s="3">
        <v>54762.768684984498</v>
      </c>
      <c r="E2197" s="1">
        <f t="shared" si="70"/>
        <v>0.56348309871560087</v>
      </c>
      <c r="F2197" s="1">
        <f t="shared" si="71"/>
        <v>35281.250006128394</v>
      </c>
    </row>
    <row r="2198" spans="1:6">
      <c r="A2198" s="3">
        <v>0.71574419620053997</v>
      </c>
      <c r="B2198" s="3">
        <v>16820.509754892199</v>
      </c>
      <c r="C2198" s="3">
        <v>1.25340954513923</v>
      </c>
      <c r="D2198" s="3">
        <v>53378.618983858803</v>
      </c>
      <c r="E2198" s="1">
        <f t="shared" si="70"/>
        <v>0.53766534893869</v>
      </c>
      <c r="F2198" s="1">
        <f t="shared" si="71"/>
        <v>36558.109228966605</v>
      </c>
    </row>
    <row r="2199" spans="1:6">
      <c r="A2199" s="3">
        <v>0.67205711478346797</v>
      </c>
      <c r="B2199" s="3">
        <v>17345.878026706501</v>
      </c>
      <c r="C2199" s="3">
        <v>1.12816210401224</v>
      </c>
      <c r="D2199" s="3">
        <v>52777.154077455998</v>
      </c>
      <c r="E2199" s="1">
        <f t="shared" si="70"/>
        <v>0.45610498922877207</v>
      </c>
      <c r="F2199" s="1">
        <f t="shared" si="71"/>
        <v>35431.276050749497</v>
      </c>
    </row>
    <row r="2200" spans="1:6">
      <c r="A2200" s="3">
        <v>0.71522464830861199</v>
      </c>
      <c r="B2200" s="3">
        <v>21921.105799999099</v>
      </c>
      <c r="C2200" s="3">
        <v>1.2611241181286801</v>
      </c>
      <c r="D2200" s="3">
        <v>58579.527502851299</v>
      </c>
      <c r="E2200" s="1">
        <f t="shared" si="70"/>
        <v>0.5458994698200681</v>
      </c>
      <c r="F2200" s="1">
        <f t="shared" si="71"/>
        <v>36658.421702852196</v>
      </c>
    </row>
    <row r="2201" spans="1:6">
      <c r="A2201" s="3">
        <v>0.77795694255241599</v>
      </c>
      <c r="B2201" s="3">
        <v>18279.9217054728</v>
      </c>
      <c r="C2201" s="3">
        <v>1.3693817073251799</v>
      </c>
      <c r="D2201" s="3">
        <v>54504.149029443099</v>
      </c>
      <c r="E2201" s="1">
        <f t="shared" si="70"/>
        <v>0.59142476477276396</v>
      </c>
      <c r="F2201" s="1">
        <f t="shared" si="71"/>
        <v>36224.227323970299</v>
      </c>
    </row>
    <row r="2202" spans="1:6">
      <c r="A2202" s="3">
        <v>0.73539087933288905</v>
      </c>
      <c r="B2202" s="3">
        <v>21690.846403944201</v>
      </c>
      <c r="C2202" s="3">
        <v>1.27119646055935</v>
      </c>
      <c r="D2202" s="3">
        <v>59540.282353726099</v>
      </c>
      <c r="E2202" s="1">
        <f t="shared" si="70"/>
        <v>0.53580558122646094</v>
      </c>
      <c r="F2202" s="1">
        <f t="shared" si="71"/>
        <v>37849.435949781895</v>
      </c>
    </row>
    <row r="2203" spans="1:6">
      <c r="A2203" s="3">
        <v>0.689926996576951</v>
      </c>
      <c r="B2203" s="3">
        <v>19430.880932812601</v>
      </c>
      <c r="C2203" s="3">
        <v>1.1967089902082799</v>
      </c>
      <c r="D2203" s="3">
        <v>55949.519483185402</v>
      </c>
      <c r="E2203" s="1">
        <f t="shared" si="70"/>
        <v>0.50678199363132892</v>
      </c>
      <c r="F2203" s="1">
        <f t="shared" si="71"/>
        <v>36518.638550372802</v>
      </c>
    </row>
    <row r="2204" spans="1:6">
      <c r="A2204" s="3">
        <v>0.73011549290335098</v>
      </c>
      <c r="B2204" s="3">
        <v>19987.178766194302</v>
      </c>
      <c r="C2204" s="3">
        <v>1.2441492169930599</v>
      </c>
      <c r="D2204" s="3">
        <v>59188.023084175598</v>
      </c>
      <c r="E2204" s="1">
        <f t="shared" si="70"/>
        <v>0.51403372408970893</v>
      </c>
      <c r="F2204" s="1">
        <f t="shared" si="71"/>
        <v>39200.844317981297</v>
      </c>
    </row>
    <row r="2205" spans="1:6">
      <c r="A2205" s="3">
        <v>0.70622319352457597</v>
      </c>
      <c r="B2205" s="3">
        <v>22422.716424629099</v>
      </c>
      <c r="C2205" s="3">
        <v>1.2290467604347599</v>
      </c>
      <c r="D2205" s="3">
        <v>63093.428804225397</v>
      </c>
      <c r="E2205" s="1">
        <f t="shared" si="70"/>
        <v>0.52282356691018395</v>
      </c>
      <c r="F2205" s="1">
        <f t="shared" si="71"/>
        <v>40670.712379596298</v>
      </c>
    </row>
    <row r="2206" spans="1:6">
      <c r="A2206" s="3">
        <v>0.72222716182633695</v>
      </c>
      <c r="B2206" s="3">
        <v>20687.062119077302</v>
      </c>
      <c r="C2206" s="3">
        <v>1.2489778746273501</v>
      </c>
      <c r="D2206" s="3">
        <v>57463.599874720901</v>
      </c>
      <c r="E2206" s="1">
        <f t="shared" si="70"/>
        <v>0.52675071280101315</v>
      </c>
      <c r="F2206" s="1">
        <f t="shared" si="71"/>
        <v>36776.5377556436</v>
      </c>
    </row>
    <row r="2207" spans="1:6">
      <c r="A2207" s="3">
        <v>0.69104891247216005</v>
      </c>
      <c r="B2207" s="3">
        <v>18964.806403349299</v>
      </c>
      <c r="C2207" s="3">
        <v>1.224479744902</v>
      </c>
      <c r="D2207" s="3">
        <v>56564.665365676701</v>
      </c>
      <c r="E2207" s="1">
        <f t="shared" si="70"/>
        <v>0.53343083242983991</v>
      </c>
      <c r="F2207" s="1">
        <f t="shared" si="71"/>
        <v>37599.858962327402</v>
      </c>
    </row>
    <row r="2208" spans="1:6">
      <c r="A2208" s="3">
        <v>0.70052318234781197</v>
      </c>
      <c r="B2208" s="3">
        <v>20004.852287477901</v>
      </c>
      <c r="C2208" s="3">
        <v>1.2138415693608899</v>
      </c>
      <c r="D2208" s="3">
        <v>57890.538520795199</v>
      </c>
      <c r="E2208" s="1">
        <f t="shared" si="70"/>
        <v>0.51331838701307797</v>
      </c>
      <c r="F2208" s="1">
        <f t="shared" si="71"/>
        <v>37885.686233317298</v>
      </c>
    </row>
    <row r="2209" spans="1:6">
      <c r="A2209" s="3">
        <v>0.73178341275079195</v>
      </c>
      <c r="B2209" s="3">
        <v>15657.8353144021</v>
      </c>
      <c r="C2209" s="3">
        <v>1.26997201606873</v>
      </c>
      <c r="D2209" s="3">
        <v>50838.739650743802</v>
      </c>
      <c r="E2209" s="1">
        <f t="shared" si="70"/>
        <v>0.53818860331793805</v>
      </c>
      <c r="F2209" s="1">
        <f t="shared" si="71"/>
        <v>35180.9043363417</v>
      </c>
    </row>
    <row r="2210" spans="1:6">
      <c r="A2210" s="3">
        <v>0.63784629090684997</v>
      </c>
      <c r="B2210" s="3">
        <v>18527.345989499801</v>
      </c>
      <c r="C2210" s="3">
        <v>1.08460628582289</v>
      </c>
      <c r="D2210" s="3">
        <v>57981.400378895298</v>
      </c>
      <c r="E2210" s="1">
        <f t="shared" si="70"/>
        <v>0.44675999491604002</v>
      </c>
      <c r="F2210" s="1">
        <f t="shared" si="71"/>
        <v>39454.054389395496</v>
      </c>
    </row>
    <row r="2211" spans="1:6">
      <c r="A2211" s="3">
        <v>0.71674362581932205</v>
      </c>
      <c r="B2211" s="3">
        <v>18169.976053865499</v>
      </c>
      <c r="C2211" s="3">
        <v>1.22948957567738</v>
      </c>
      <c r="D2211" s="3">
        <v>55327.475672297798</v>
      </c>
      <c r="E2211" s="1">
        <f t="shared" si="70"/>
        <v>0.51274594985805799</v>
      </c>
      <c r="F2211" s="1">
        <f t="shared" si="71"/>
        <v>37157.499618432295</v>
      </c>
    </row>
    <row r="2212" spans="1:6">
      <c r="A2212" s="3">
        <v>0.69517394975708102</v>
      </c>
      <c r="B2212" s="3">
        <v>16816.917021891899</v>
      </c>
      <c r="C2212" s="3">
        <v>1.20035172368259</v>
      </c>
      <c r="D2212" s="3">
        <v>51810.121797454798</v>
      </c>
      <c r="E2212" s="1">
        <f t="shared" si="70"/>
        <v>0.505177773925509</v>
      </c>
      <c r="F2212" s="1">
        <f t="shared" si="71"/>
        <v>34993.204775562903</v>
      </c>
    </row>
    <row r="2213" spans="1:6">
      <c r="A2213" s="3">
        <v>0.74046266995466203</v>
      </c>
      <c r="B2213" s="3">
        <v>20009.8066510522</v>
      </c>
      <c r="C2213" s="3">
        <v>1.2680823130757199</v>
      </c>
      <c r="D2213" s="3">
        <v>58877.6605623012</v>
      </c>
      <c r="E2213" s="1">
        <f t="shared" si="70"/>
        <v>0.52761964312105791</v>
      </c>
      <c r="F2213" s="1">
        <f t="shared" si="71"/>
        <v>38867.853911248996</v>
      </c>
    </row>
    <row r="2214" spans="1:6">
      <c r="A2214" s="3">
        <v>0.70027238502196698</v>
      </c>
      <c r="B2214" s="3">
        <v>22691.070820066001</v>
      </c>
      <c r="C2214" s="3">
        <v>1.1960351961211899</v>
      </c>
      <c r="D2214" s="3">
        <v>61594.612429211003</v>
      </c>
      <c r="E2214" s="1">
        <f t="shared" si="70"/>
        <v>0.49576281109922293</v>
      </c>
      <c r="F2214" s="1">
        <f t="shared" si="71"/>
        <v>38903.541609145002</v>
      </c>
    </row>
    <row r="2215" spans="1:6">
      <c r="A2215" s="3">
        <v>0.773122951467203</v>
      </c>
      <c r="B2215" s="3">
        <v>17375.941029234698</v>
      </c>
      <c r="C2215" s="3">
        <v>1.3426697423493701</v>
      </c>
      <c r="D2215" s="3">
        <v>54971.965060320297</v>
      </c>
      <c r="E2215" s="1">
        <f t="shared" si="70"/>
        <v>0.56954679088216709</v>
      </c>
      <c r="F2215" s="1">
        <f t="shared" si="71"/>
        <v>37596.024031085602</v>
      </c>
    </row>
    <row r="2216" spans="1:6">
      <c r="A2216" s="3">
        <v>0.72906322832745096</v>
      </c>
      <c r="B2216" s="3">
        <v>23326.290729580898</v>
      </c>
      <c r="C2216" s="3">
        <v>1.26083634360765</v>
      </c>
      <c r="D2216" s="3">
        <v>60820.5474202685</v>
      </c>
      <c r="E2216" s="1">
        <f t="shared" si="70"/>
        <v>0.53177311528019899</v>
      </c>
      <c r="F2216" s="1">
        <f t="shared" si="71"/>
        <v>37494.256690687602</v>
      </c>
    </row>
    <row r="2217" spans="1:6">
      <c r="A2217" s="3">
        <v>0.72318136790903798</v>
      </c>
      <c r="B2217" s="3">
        <v>16291.0361120381</v>
      </c>
      <c r="C2217" s="3">
        <v>1.24135623994588</v>
      </c>
      <c r="D2217" s="3">
        <v>52500.843586875897</v>
      </c>
      <c r="E2217" s="1">
        <f t="shared" si="70"/>
        <v>0.51817487203684198</v>
      </c>
      <c r="F2217" s="1">
        <f t="shared" si="71"/>
        <v>36209.807474837799</v>
      </c>
    </row>
    <row r="2218" spans="1:6">
      <c r="A2218" s="3">
        <v>0.72874591431472702</v>
      </c>
      <c r="B2218" s="3">
        <v>18993.355044127198</v>
      </c>
      <c r="C2218" s="3">
        <v>1.2420019227702099</v>
      </c>
      <c r="D2218" s="3">
        <v>58777.895291640998</v>
      </c>
      <c r="E2218" s="1">
        <f t="shared" si="70"/>
        <v>0.51325600845548291</v>
      </c>
      <c r="F2218" s="1">
        <f t="shared" si="71"/>
        <v>39784.540247513796</v>
      </c>
    </row>
    <row r="2219" spans="1:6">
      <c r="A2219" s="3">
        <v>0.71655703349976896</v>
      </c>
      <c r="B2219" s="3">
        <v>17698.095377943799</v>
      </c>
      <c r="C2219" s="3">
        <v>1.24796598860893</v>
      </c>
      <c r="D2219" s="3">
        <v>54300.060968065904</v>
      </c>
      <c r="E2219" s="1">
        <f t="shared" si="70"/>
        <v>0.53140895510916109</v>
      </c>
      <c r="F2219" s="1">
        <f t="shared" si="71"/>
        <v>36601.965590122105</v>
      </c>
    </row>
    <row r="2220" spans="1:6">
      <c r="A2220" s="3">
        <v>0.75333270480265502</v>
      </c>
      <c r="B2220" s="3">
        <v>21349.879140993398</v>
      </c>
      <c r="C2220" s="3">
        <v>1.3227705107560199</v>
      </c>
      <c r="D2220" s="3">
        <v>57446.735186605903</v>
      </c>
      <c r="E2220" s="1">
        <f t="shared" si="70"/>
        <v>0.56943780595336491</v>
      </c>
      <c r="F2220" s="1">
        <f t="shared" si="71"/>
        <v>36096.856045612505</v>
      </c>
    </row>
    <row r="2221" spans="1:6">
      <c r="A2221" s="3">
        <v>0.67476773057138595</v>
      </c>
      <c r="B2221" s="3">
        <v>19075.4947941477</v>
      </c>
      <c r="C2221" s="3">
        <v>1.1714171659932</v>
      </c>
      <c r="D2221" s="3">
        <v>57523.414410543199</v>
      </c>
      <c r="E2221" s="1">
        <f t="shared" si="70"/>
        <v>0.49664943542181406</v>
      </c>
      <c r="F2221" s="1">
        <f t="shared" si="71"/>
        <v>38447.919616395498</v>
      </c>
    </row>
    <row r="2222" spans="1:6">
      <c r="A2222" s="3">
        <v>0.73834884249856203</v>
      </c>
      <c r="B2222" s="3">
        <v>19327.359005086</v>
      </c>
      <c r="C2222" s="3">
        <v>1.2876642647195</v>
      </c>
      <c r="D2222" s="3">
        <v>56045.609562694401</v>
      </c>
      <c r="E2222" s="1">
        <f t="shared" si="70"/>
        <v>0.54931542222093799</v>
      </c>
      <c r="F2222" s="1">
        <f t="shared" si="71"/>
        <v>36718.2505576084</v>
      </c>
    </row>
    <row r="2223" spans="1:6">
      <c r="A2223" s="3">
        <v>0.71612745689760704</v>
      </c>
      <c r="B2223" s="3">
        <v>19966.447499914299</v>
      </c>
      <c r="C2223" s="3">
        <v>1.25112094203758</v>
      </c>
      <c r="D2223" s="3">
        <v>59467.507178250802</v>
      </c>
      <c r="E2223" s="1">
        <f t="shared" si="70"/>
        <v>0.53499348513997291</v>
      </c>
      <c r="F2223" s="1">
        <f t="shared" si="71"/>
        <v>39501.059678336504</v>
      </c>
    </row>
    <row r="2224" spans="1:6">
      <c r="A2224" s="3">
        <v>0.728222670410274</v>
      </c>
      <c r="B2224" s="3">
        <v>20607.997580985</v>
      </c>
      <c r="C2224" s="3">
        <v>1.28091178839683</v>
      </c>
      <c r="D2224" s="3">
        <v>57018.261733261897</v>
      </c>
      <c r="E2224" s="1">
        <f t="shared" si="70"/>
        <v>0.55268911798655596</v>
      </c>
      <c r="F2224" s="1">
        <f t="shared" si="71"/>
        <v>36410.264152276897</v>
      </c>
    </row>
    <row r="2225" spans="1:6">
      <c r="A2225" s="3">
        <v>0.69740395241627595</v>
      </c>
      <c r="B2225" s="3">
        <v>19704.389689491501</v>
      </c>
      <c r="C2225" s="3">
        <v>1.2282030350716999</v>
      </c>
      <c r="D2225" s="3">
        <v>57864.754380758801</v>
      </c>
      <c r="E2225" s="1">
        <f t="shared" si="70"/>
        <v>0.53079908265542397</v>
      </c>
      <c r="F2225" s="1">
        <f t="shared" si="71"/>
        <v>38160.364691267299</v>
      </c>
    </row>
    <row r="2226" spans="1:6">
      <c r="A2226" s="3">
        <v>0.65778190115003998</v>
      </c>
      <c r="B2226" s="3">
        <v>19600.175665815699</v>
      </c>
      <c r="C2226" s="3">
        <v>1.13985975703052</v>
      </c>
      <c r="D2226" s="3">
        <v>57804.154519235097</v>
      </c>
      <c r="E2226" s="1">
        <f t="shared" si="70"/>
        <v>0.48207785588048002</v>
      </c>
      <c r="F2226" s="1">
        <f t="shared" si="71"/>
        <v>38203.978853419394</v>
      </c>
    </row>
    <row r="2227" spans="1:6">
      <c r="A2227" s="3">
        <v>0.66551957163842601</v>
      </c>
      <c r="B2227" s="3">
        <v>21924.223588944998</v>
      </c>
      <c r="C2227" s="3">
        <v>1.13586898865216</v>
      </c>
      <c r="D2227" s="3">
        <v>58266.108221848801</v>
      </c>
      <c r="E2227" s="1">
        <f t="shared" si="70"/>
        <v>0.47034941701373401</v>
      </c>
      <c r="F2227" s="1">
        <f t="shared" si="71"/>
        <v>36341.884632903806</v>
      </c>
    </row>
    <row r="2228" spans="1:6">
      <c r="A2228" s="3">
        <v>0.70608019536811695</v>
      </c>
      <c r="B2228" s="3">
        <v>18053.342127350199</v>
      </c>
      <c r="C2228" s="3">
        <v>1.24274048577246</v>
      </c>
      <c r="D2228" s="3">
        <v>55413.979790632598</v>
      </c>
      <c r="E2228" s="1">
        <f t="shared" si="70"/>
        <v>0.53666029040434304</v>
      </c>
      <c r="F2228" s="1">
        <f t="shared" si="71"/>
        <v>37360.637663282396</v>
      </c>
    </row>
    <row r="2229" spans="1:6">
      <c r="A2229" s="3">
        <v>0.71067665499212296</v>
      </c>
      <c r="B2229" s="3">
        <v>16749.296940964701</v>
      </c>
      <c r="C2229" s="3">
        <v>1.2251558602117401</v>
      </c>
      <c r="D2229" s="3">
        <v>53159.965262842197</v>
      </c>
      <c r="E2229" s="1">
        <f t="shared" si="70"/>
        <v>0.5144792052196171</v>
      </c>
      <c r="F2229" s="1">
        <f t="shared" si="71"/>
        <v>36410.6683218775</v>
      </c>
    </row>
    <row r="2230" spans="1:6">
      <c r="A2230" s="3">
        <v>0.708409696676644</v>
      </c>
      <c r="B2230" s="3">
        <v>22586.288142242</v>
      </c>
      <c r="C2230" s="3">
        <v>1.24092231235601</v>
      </c>
      <c r="D2230" s="3">
        <v>61356.986925383397</v>
      </c>
      <c r="E2230" s="1">
        <f t="shared" si="70"/>
        <v>0.53251261567936603</v>
      </c>
      <c r="F2230" s="1">
        <f t="shared" si="71"/>
        <v>38770.698783141401</v>
      </c>
    </row>
    <row r="2231" spans="1:6">
      <c r="A2231" s="3">
        <v>0.652672993097273</v>
      </c>
      <c r="B2231" s="3">
        <v>22151.688131442101</v>
      </c>
      <c r="C2231" s="3">
        <v>1.1351754763923001</v>
      </c>
      <c r="D2231" s="3">
        <v>58480.766379049797</v>
      </c>
      <c r="E2231" s="1">
        <f t="shared" si="70"/>
        <v>0.4825024832950271</v>
      </c>
      <c r="F2231" s="1">
        <f t="shared" si="71"/>
        <v>36329.0782476077</v>
      </c>
    </row>
    <row r="2232" spans="1:6">
      <c r="A2232" s="3">
        <v>0.67301065411708805</v>
      </c>
      <c r="B2232" s="3">
        <v>20309.4250293695</v>
      </c>
      <c r="C2232" s="3">
        <v>1.1311789884866601</v>
      </c>
      <c r="D2232" s="3">
        <v>55612.895616491704</v>
      </c>
      <c r="E2232" s="1">
        <f t="shared" si="70"/>
        <v>0.45816833436957205</v>
      </c>
      <c r="F2232" s="1">
        <f t="shared" si="71"/>
        <v>35303.470587122203</v>
      </c>
    </row>
    <row r="2233" spans="1:6">
      <c r="A2233" s="3">
        <v>0.68201129720235398</v>
      </c>
      <c r="B2233" s="3">
        <v>18604.5300928711</v>
      </c>
      <c r="C2233" s="3">
        <v>1.20040211392538</v>
      </c>
      <c r="D2233" s="3">
        <v>55060.344835360498</v>
      </c>
      <c r="E2233" s="1">
        <f t="shared" si="70"/>
        <v>0.518390816723026</v>
      </c>
      <c r="F2233" s="1">
        <f t="shared" si="71"/>
        <v>36455.814742489398</v>
      </c>
    </row>
    <row r="2234" spans="1:6">
      <c r="A2234" s="3">
        <v>0.68285882683929899</v>
      </c>
      <c r="B2234" s="3">
        <v>22082.7639030957</v>
      </c>
      <c r="C2234" s="3">
        <v>1.1894701972259401</v>
      </c>
      <c r="D2234" s="3">
        <v>59684.3075772347</v>
      </c>
      <c r="E2234" s="1">
        <f t="shared" si="70"/>
        <v>0.50661137038664106</v>
      </c>
      <c r="F2234" s="1">
        <f t="shared" si="71"/>
        <v>37601.543674139</v>
      </c>
    </row>
    <row r="2235" spans="1:6">
      <c r="A2235" s="3">
        <v>0.72369976145859105</v>
      </c>
      <c r="B2235" s="3">
        <v>16730.154259661202</v>
      </c>
      <c r="C2235" s="3">
        <v>1.2445938302781401</v>
      </c>
      <c r="D2235" s="3">
        <v>52586.372581080897</v>
      </c>
      <c r="E2235" s="1">
        <f t="shared" si="70"/>
        <v>0.52089406881954903</v>
      </c>
      <c r="F2235" s="1">
        <f t="shared" si="71"/>
        <v>35856.218321419699</v>
      </c>
    </row>
    <row r="2236" spans="1:6">
      <c r="A2236" s="3">
        <v>0.68195453174120702</v>
      </c>
      <c r="B2236" s="3">
        <v>19434.265310012001</v>
      </c>
      <c r="C2236" s="3">
        <v>1.2051306989611399</v>
      </c>
      <c r="D2236" s="3">
        <v>57354.556786665598</v>
      </c>
      <c r="E2236" s="1">
        <f t="shared" si="70"/>
        <v>0.52317616721993287</v>
      </c>
      <c r="F2236" s="1">
        <f t="shared" si="71"/>
        <v>37920.291476653598</v>
      </c>
    </row>
    <row r="2237" spans="1:6">
      <c r="A2237" s="3">
        <v>0.68670446146611497</v>
      </c>
      <c r="B2237" s="3">
        <v>18266.288715121402</v>
      </c>
      <c r="C2237" s="3">
        <v>1.19442943020812</v>
      </c>
      <c r="D2237" s="3">
        <v>56528.232725960297</v>
      </c>
      <c r="E2237" s="1">
        <f t="shared" si="70"/>
        <v>0.50772496874200501</v>
      </c>
      <c r="F2237" s="1">
        <f t="shared" si="71"/>
        <v>38261.944010838895</v>
      </c>
    </row>
    <row r="2238" spans="1:6">
      <c r="A2238" s="3">
        <v>0.75033142099713002</v>
      </c>
      <c r="B2238" s="3">
        <v>22095.605956286399</v>
      </c>
      <c r="C2238" s="3">
        <v>1.277934893631</v>
      </c>
      <c r="D2238" s="3">
        <v>59439.012511092398</v>
      </c>
      <c r="E2238" s="1">
        <f t="shared" si="70"/>
        <v>0.52760347263386997</v>
      </c>
      <c r="F2238" s="1">
        <f t="shared" si="71"/>
        <v>37343.406554806003</v>
      </c>
    </row>
    <row r="2239" spans="1:6">
      <c r="A2239" s="3">
        <v>0.72448260197418901</v>
      </c>
      <c r="B2239" s="3">
        <v>21436.5798718273</v>
      </c>
      <c r="C2239" s="3">
        <v>1.2568858565366701</v>
      </c>
      <c r="D2239" s="3">
        <v>57236.972637058097</v>
      </c>
      <c r="E2239" s="1">
        <f t="shared" si="70"/>
        <v>0.53240325456248105</v>
      </c>
      <c r="F2239" s="1">
        <f t="shared" si="71"/>
        <v>35800.392765230798</v>
      </c>
    </row>
    <row r="2240" spans="1:6">
      <c r="A2240" s="3">
        <v>0.67847937079686704</v>
      </c>
      <c r="B2240" s="3">
        <v>18005.640988323801</v>
      </c>
      <c r="C2240" s="3">
        <v>1.1933148140084</v>
      </c>
      <c r="D2240" s="3">
        <v>54299.552833331902</v>
      </c>
      <c r="E2240" s="1">
        <f t="shared" si="70"/>
        <v>0.51483544321153296</v>
      </c>
      <c r="F2240" s="1">
        <f t="shared" si="71"/>
        <v>36293.9118450081</v>
      </c>
    </row>
    <row r="2241" spans="1:6">
      <c r="A2241" s="3">
        <v>0.76517072884909099</v>
      </c>
      <c r="B2241" s="3">
        <v>20287.292799852901</v>
      </c>
      <c r="C2241" s="3">
        <v>1.30018906635385</v>
      </c>
      <c r="D2241" s="3">
        <v>56689.190063387898</v>
      </c>
      <c r="E2241" s="1">
        <f t="shared" si="70"/>
        <v>0.53501833750475902</v>
      </c>
      <c r="F2241" s="1">
        <f t="shared" si="71"/>
        <v>36401.897263534993</v>
      </c>
    </row>
    <row r="2242" spans="1:6">
      <c r="A2242" s="3">
        <v>0.70519838032164806</v>
      </c>
      <c r="B2242" s="3">
        <v>19132.0127441519</v>
      </c>
      <c r="C2242" s="3">
        <v>1.2170682381471001</v>
      </c>
      <c r="D2242" s="3">
        <v>55774.103396723804</v>
      </c>
      <c r="E2242" s="1">
        <f t="shared" si="70"/>
        <v>0.51186985782545202</v>
      </c>
      <c r="F2242" s="1">
        <f t="shared" si="71"/>
        <v>36642.090652571904</v>
      </c>
    </row>
    <row r="2243" spans="1:6">
      <c r="A2243" s="3">
        <v>0.702646358957147</v>
      </c>
      <c r="B2243" s="3">
        <v>21409.316212310401</v>
      </c>
      <c r="C2243" s="3">
        <v>1.2132107341957299</v>
      </c>
      <c r="D2243" s="3">
        <v>57995.411780233197</v>
      </c>
      <c r="E2243" s="1">
        <f t="shared" si="70"/>
        <v>0.51056437523858289</v>
      </c>
      <c r="F2243" s="1">
        <f t="shared" si="71"/>
        <v>36586.095567922792</v>
      </c>
    </row>
    <row r="2244" spans="1:6">
      <c r="A2244" s="3">
        <v>0.67866161873158504</v>
      </c>
      <c r="B2244" s="3">
        <v>19896.870046656499</v>
      </c>
      <c r="C2244" s="3">
        <v>1.1669463650874401</v>
      </c>
      <c r="D2244" s="3">
        <v>59911.746680453798</v>
      </c>
      <c r="E2244" s="1">
        <f t="shared" ref="E2244:E2307" si="72">C2244-A2244</f>
        <v>0.48828474635585506</v>
      </c>
      <c r="F2244" s="1">
        <f t="shared" ref="F2244:F2307" si="73">D2244-B2244</f>
        <v>40014.876633797299</v>
      </c>
    </row>
    <row r="2245" spans="1:6">
      <c r="A2245" s="3">
        <v>0.68478721504070394</v>
      </c>
      <c r="B2245" s="3">
        <v>27817.1309679347</v>
      </c>
      <c r="C2245" s="3">
        <v>1.2111719997478301</v>
      </c>
      <c r="D2245" s="3">
        <v>69579.514299205897</v>
      </c>
      <c r="E2245" s="1">
        <f t="shared" si="72"/>
        <v>0.52638478470712613</v>
      </c>
      <c r="F2245" s="1">
        <f t="shared" si="73"/>
        <v>41762.383331271194</v>
      </c>
    </row>
    <row r="2246" spans="1:6">
      <c r="A2246" s="3">
        <v>0.72434959033024604</v>
      </c>
      <c r="B2246" s="3">
        <v>19239.5414642377</v>
      </c>
      <c r="C2246" s="3">
        <v>1.2687433034967499</v>
      </c>
      <c r="D2246" s="3">
        <v>56867.934660107203</v>
      </c>
      <c r="E2246" s="1">
        <f t="shared" si="72"/>
        <v>0.54439371316650387</v>
      </c>
      <c r="F2246" s="1">
        <f t="shared" si="73"/>
        <v>37628.393195869503</v>
      </c>
    </row>
    <row r="2247" spans="1:6">
      <c r="A2247" s="3">
        <v>0.76291082839106805</v>
      </c>
      <c r="B2247" s="3">
        <v>20730.390440143601</v>
      </c>
      <c r="C2247" s="3">
        <v>1.30212212423762</v>
      </c>
      <c r="D2247" s="3">
        <v>60127.489821257499</v>
      </c>
      <c r="E2247" s="1">
        <f t="shared" si="72"/>
        <v>0.53921129584655192</v>
      </c>
      <c r="F2247" s="1">
        <f t="shared" si="73"/>
        <v>39397.099381113898</v>
      </c>
    </row>
    <row r="2248" spans="1:6">
      <c r="A2248" s="3">
        <v>0.697846478726876</v>
      </c>
      <c r="B2248" s="3">
        <v>19723.003354873199</v>
      </c>
      <c r="C2248" s="3">
        <v>1.14565739708743</v>
      </c>
      <c r="D2248" s="3">
        <v>55713.542976812801</v>
      </c>
      <c r="E2248" s="1">
        <f t="shared" si="72"/>
        <v>0.44781091836055398</v>
      </c>
      <c r="F2248" s="1">
        <f t="shared" si="73"/>
        <v>35990.539621939606</v>
      </c>
    </row>
    <row r="2249" spans="1:6">
      <c r="A2249" s="3">
        <v>0.68156095680312001</v>
      </c>
      <c r="B2249" s="3">
        <v>21162.5440526784</v>
      </c>
      <c r="C2249" s="3">
        <v>1.18462587123941</v>
      </c>
      <c r="D2249" s="3">
        <v>60897.506488861101</v>
      </c>
      <c r="E2249" s="1">
        <f t="shared" si="72"/>
        <v>0.50306491443628998</v>
      </c>
      <c r="F2249" s="1">
        <f t="shared" si="73"/>
        <v>39734.962436182701</v>
      </c>
    </row>
    <row r="2250" spans="1:6">
      <c r="A2250" s="3">
        <v>0.73467936298355896</v>
      </c>
      <c r="B2250" s="3">
        <v>19465.8130409359</v>
      </c>
      <c r="C2250" s="3">
        <v>1.28061072301987</v>
      </c>
      <c r="D2250" s="3">
        <v>55950.971015683499</v>
      </c>
      <c r="E2250" s="1">
        <f t="shared" si="72"/>
        <v>0.54593136003631104</v>
      </c>
      <c r="F2250" s="1">
        <f t="shared" si="73"/>
        <v>36485.157974747599</v>
      </c>
    </row>
    <row r="2251" spans="1:6">
      <c r="A2251" s="3">
        <v>0.72034940423013005</v>
      </c>
      <c r="B2251" s="3">
        <v>18059.300420610802</v>
      </c>
      <c r="C2251" s="3">
        <v>1.23139173160562</v>
      </c>
      <c r="D2251" s="3">
        <v>55396.517486822799</v>
      </c>
      <c r="E2251" s="1">
        <f t="shared" si="72"/>
        <v>0.51104232737548994</v>
      </c>
      <c r="F2251" s="1">
        <f t="shared" si="73"/>
        <v>37337.217066211997</v>
      </c>
    </row>
    <row r="2252" spans="1:6">
      <c r="A2252" s="3">
        <v>0.69625951208213399</v>
      </c>
      <c r="B2252" s="3">
        <v>16397.121645231698</v>
      </c>
      <c r="C2252" s="3">
        <v>1.1809801482422799</v>
      </c>
      <c r="D2252" s="3">
        <v>52094.825866564403</v>
      </c>
      <c r="E2252" s="1">
        <f t="shared" si="72"/>
        <v>0.48472063616014593</v>
      </c>
      <c r="F2252" s="1">
        <f t="shared" si="73"/>
        <v>35697.704221332708</v>
      </c>
    </row>
    <row r="2253" spans="1:6">
      <c r="A2253" s="3">
        <v>0.71354407860476499</v>
      </c>
      <c r="B2253" s="3">
        <v>13970.4175727619</v>
      </c>
      <c r="C2253" s="3">
        <v>1.2637008544011701</v>
      </c>
      <c r="D2253" s="3">
        <v>48105.436329494398</v>
      </c>
      <c r="E2253" s="1">
        <f t="shared" si="72"/>
        <v>0.5501567757964051</v>
      </c>
      <c r="F2253" s="1">
        <f t="shared" si="73"/>
        <v>34135.018756732497</v>
      </c>
    </row>
    <row r="2254" spans="1:6">
      <c r="A2254" s="3">
        <v>0.77297780664959703</v>
      </c>
      <c r="B2254" s="3">
        <v>22668.027579579801</v>
      </c>
      <c r="C2254" s="3">
        <v>1.3630173255964799</v>
      </c>
      <c r="D2254" s="3">
        <v>61752.333891923503</v>
      </c>
      <c r="E2254" s="1">
        <f t="shared" si="72"/>
        <v>0.59003951894688289</v>
      </c>
      <c r="F2254" s="1">
        <f t="shared" si="73"/>
        <v>39084.306312343702</v>
      </c>
    </row>
    <row r="2255" spans="1:6">
      <c r="A2255" s="3">
        <v>0.71823631958913703</v>
      </c>
      <c r="B2255" s="3">
        <v>20078.802398607699</v>
      </c>
      <c r="C2255" s="3">
        <v>1.23569596593807</v>
      </c>
      <c r="D2255" s="3">
        <v>57956.979595848097</v>
      </c>
      <c r="E2255" s="1">
        <f t="shared" si="72"/>
        <v>0.51745964634893293</v>
      </c>
      <c r="F2255" s="1">
        <f t="shared" si="73"/>
        <v>37878.177197240395</v>
      </c>
    </row>
    <row r="2256" spans="1:6">
      <c r="A2256" s="3">
        <v>0.72129457695305199</v>
      </c>
      <c r="B2256" s="3">
        <v>20364.667614592399</v>
      </c>
      <c r="C2256" s="3">
        <v>1.23484225136629</v>
      </c>
      <c r="D2256" s="3">
        <v>58452.126227408298</v>
      </c>
      <c r="E2256" s="1">
        <f t="shared" si="72"/>
        <v>0.51354767441323801</v>
      </c>
      <c r="F2256" s="1">
        <f t="shared" si="73"/>
        <v>38087.458612815899</v>
      </c>
    </row>
    <row r="2257" spans="1:6">
      <c r="A2257" s="3">
        <v>0.75139693632245697</v>
      </c>
      <c r="B2257" s="3">
        <v>18128.257552666699</v>
      </c>
      <c r="C2257" s="3">
        <v>1.29773747278994</v>
      </c>
      <c r="D2257" s="3">
        <v>54209.933761934502</v>
      </c>
      <c r="E2257" s="1">
        <f t="shared" si="72"/>
        <v>0.54634053646748304</v>
      </c>
      <c r="F2257" s="1">
        <f t="shared" si="73"/>
        <v>36081.676209267804</v>
      </c>
    </row>
    <row r="2258" spans="1:6">
      <c r="A2258" s="3">
        <v>0.77045927070851095</v>
      </c>
      <c r="B2258" s="3">
        <v>19547.713452981199</v>
      </c>
      <c r="C2258" s="3">
        <v>1.3513732700351699</v>
      </c>
      <c r="D2258" s="3">
        <v>58754.329982919597</v>
      </c>
      <c r="E2258" s="1">
        <f t="shared" si="72"/>
        <v>0.58091399932665899</v>
      </c>
      <c r="F2258" s="1">
        <f t="shared" si="73"/>
        <v>39206.616529938401</v>
      </c>
    </row>
    <row r="2259" spans="1:6">
      <c r="A2259" s="3">
        <v>0.69842510926303503</v>
      </c>
      <c r="B2259" s="3">
        <v>24127.322085457599</v>
      </c>
      <c r="C2259" s="3">
        <v>1.20344991485881</v>
      </c>
      <c r="D2259" s="3">
        <v>61659.726110418902</v>
      </c>
      <c r="E2259" s="1">
        <f t="shared" si="72"/>
        <v>0.50502480559577501</v>
      </c>
      <c r="F2259" s="1">
        <f t="shared" si="73"/>
        <v>37532.404024961303</v>
      </c>
    </row>
    <row r="2260" spans="1:6">
      <c r="A2260" s="3">
        <v>0.73188308906700905</v>
      </c>
      <c r="B2260" s="3">
        <v>23334.284249150602</v>
      </c>
      <c r="C2260" s="3">
        <v>1.2530022633162701</v>
      </c>
      <c r="D2260" s="3">
        <v>61052.576004144998</v>
      </c>
      <c r="E2260" s="1">
        <f t="shared" si="72"/>
        <v>0.52111917424926102</v>
      </c>
      <c r="F2260" s="1">
        <f t="shared" si="73"/>
        <v>37718.291754994396</v>
      </c>
    </row>
    <row r="2261" spans="1:6">
      <c r="A2261" s="3">
        <v>0.72329998828393505</v>
      </c>
      <c r="B2261" s="3">
        <v>17607.2981732099</v>
      </c>
      <c r="C2261" s="3">
        <v>1.2492752803370999</v>
      </c>
      <c r="D2261" s="3">
        <v>52880.715835399598</v>
      </c>
      <c r="E2261" s="1">
        <f t="shared" si="72"/>
        <v>0.52597529205316484</v>
      </c>
      <c r="F2261" s="1">
        <f t="shared" si="73"/>
        <v>35273.417662189699</v>
      </c>
    </row>
    <row r="2262" spans="1:6">
      <c r="A2262" s="3">
        <v>0.69301274173612604</v>
      </c>
      <c r="B2262" s="3">
        <v>18364.482447255199</v>
      </c>
      <c r="C2262" s="3">
        <v>1.1826380660604601</v>
      </c>
      <c r="D2262" s="3">
        <v>53165.586516212497</v>
      </c>
      <c r="E2262" s="1">
        <f t="shared" si="72"/>
        <v>0.48962532432433403</v>
      </c>
      <c r="F2262" s="1">
        <f t="shared" si="73"/>
        <v>34801.104068957298</v>
      </c>
    </row>
    <row r="2263" spans="1:6">
      <c r="A2263" s="3">
        <v>0.64756481776164398</v>
      </c>
      <c r="B2263" s="3">
        <v>18692.317237500902</v>
      </c>
      <c r="C2263" s="3">
        <v>1.13005311220689</v>
      </c>
      <c r="D2263" s="3">
        <v>55857.3997110122</v>
      </c>
      <c r="E2263" s="1">
        <f t="shared" si="72"/>
        <v>0.48248829444524599</v>
      </c>
      <c r="F2263" s="1">
        <f t="shared" si="73"/>
        <v>37165.082473511298</v>
      </c>
    </row>
    <row r="2264" spans="1:6">
      <c r="A2264" s="3">
        <v>0.72628389234296398</v>
      </c>
      <c r="B2264" s="3">
        <v>21854.197240864301</v>
      </c>
      <c r="C2264" s="3">
        <v>1.2465113462786099</v>
      </c>
      <c r="D2264" s="3">
        <v>60370.213997460203</v>
      </c>
      <c r="E2264" s="1">
        <f t="shared" si="72"/>
        <v>0.52022745393564596</v>
      </c>
      <c r="F2264" s="1">
        <f t="shared" si="73"/>
        <v>38516.016756595898</v>
      </c>
    </row>
    <row r="2265" spans="1:6">
      <c r="A2265" s="3">
        <v>0.73427649398073702</v>
      </c>
      <c r="B2265" s="3">
        <v>20363.335204428498</v>
      </c>
      <c r="C2265" s="3">
        <v>1.25490431639421</v>
      </c>
      <c r="D2265" s="3">
        <v>55617.493819271702</v>
      </c>
      <c r="E2265" s="1">
        <f t="shared" si="72"/>
        <v>0.52062782241347294</v>
      </c>
      <c r="F2265" s="1">
        <f t="shared" si="73"/>
        <v>35254.158614843203</v>
      </c>
    </row>
    <row r="2266" spans="1:6">
      <c r="A2266" s="3">
        <v>0.73637334014243105</v>
      </c>
      <c r="B2266" s="3">
        <v>20485.4400207379</v>
      </c>
      <c r="C2266" s="3">
        <v>1.27505764885874</v>
      </c>
      <c r="D2266" s="3">
        <v>59007.016295319598</v>
      </c>
      <c r="E2266" s="1">
        <f t="shared" si="72"/>
        <v>0.5386843087163089</v>
      </c>
      <c r="F2266" s="1">
        <f t="shared" si="73"/>
        <v>38521.576274581697</v>
      </c>
    </row>
    <row r="2267" spans="1:6">
      <c r="A2267" s="3">
        <v>0.74626351426315496</v>
      </c>
      <c r="B2267" s="3">
        <v>16958.138713852801</v>
      </c>
      <c r="C2267" s="3">
        <v>1.31510151594742</v>
      </c>
      <c r="D2267" s="3">
        <v>53286.896308061601</v>
      </c>
      <c r="E2267" s="1">
        <f t="shared" si="72"/>
        <v>0.56883800168426502</v>
      </c>
      <c r="F2267" s="1">
        <f t="shared" si="73"/>
        <v>36328.757594208801</v>
      </c>
    </row>
    <row r="2268" spans="1:6">
      <c r="A2268" s="3">
        <v>0.71691959545147599</v>
      </c>
      <c r="B2268" s="3">
        <v>14553.9414829896</v>
      </c>
      <c r="C2268" s="3">
        <v>1.2334545740771301</v>
      </c>
      <c r="D2268" s="3">
        <v>48528.698291022003</v>
      </c>
      <c r="E2268" s="1">
        <f t="shared" si="72"/>
        <v>0.51653497862565412</v>
      </c>
      <c r="F2268" s="1">
        <f t="shared" si="73"/>
        <v>33974.756808032405</v>
      </c>
    </row>
    <row r="2269" spans="1:6">
      <c r="A2269" s="3">
        <v>0.70596559275730497</v>
      </c>
      <c r="B2269" s="3">
        <v>17634.235910739299</v>
      </c>
      <c r="C2269" s="3">
        <v>1.2262745385738201</v>
      </c>
      <c r="D2269" s="3">
        <v>53159.354609653397</v>
      </c>
      <c r="E2269" s="1">
        <f t="shared" si="72"/>
        <v>0.5203089458165151</v>
      </c>
      <c r="F2269" s="1">
        <f t="shared" si="73"/>
        <v>35525.118698914099</v>
      </c>
    </row>
    <row r="2270" spans="1:6">
      <c r="A2270" s="3">
        <v>0.74497013284475899</v>
      </c>
      <c r="B2270" s="3">
        <v>16687.423034063999</v>
      </c>
      <c r="C2270" s="3">
        <v>1.2564213694100499</v>
      </c>
      <c r="D2270" s="3">
        <v>52303.775656154903</v>
      </c>
      <c r="E2270" s="1">
        <f t="shared" si="72"/>
        <v>0.5114512365652909</v>
      </c>
      <c r="F2270" s="1">
        <f t="shared" si="73"/>
        <v>35616.352622090904</v>
      </c>
    </row>
    <row r="2271" spans="1:6">
      <c r="A2271" s="3">
        <v>0.675852407016447</v>
      </c>
      <c r="B2271" s="3">
        <v>22109.671310079299</v>
      </c>
      <c r="C2271" s="3">
        <v>1.1691792480840699</v>
      </c>
      <c r="D2271" s="3">
        <v>61837.801437205097</v>
      </c>
      <c r="E2271" s="1">
        <f t="shared" si="72"/>
        <v>0.49332684106762292</v>
      </c>
      <c r="F2271" s="1">
        <f t="shared" si="73"/>
        <v>39728.130127125798</v>
      </c>
    </row>
    <row r="2272" spans="1:6">
      <c r="A2272" s="3">
        <v>0.71295820911275898</v>
      </c>
      <c r="B2272" s="3">
        <v>18895.5288278972</v>
      </c>
      <c r="C2272" s="3">
        <v>1.2308305764144101</v>
      </c>
      <c r="D2272" s="3">
        <v>57283.460892519201</v>
      </c>
      <c r="E2272" s="1">
        <f t="shared" si="72"/>
        <v>0.51787236730165109</v>
      </c>
      <c r="F2272" s="1">
        <f t="shared" si="73"/>
        <v>38387.932064622</v>
      </c>
    </row>
    <row r="2273" spans="1:6">
      <c r="A2273" s="3">
        <v>0.68389924691899995</v>
      </c>
      <c r="B2273" s="3">
        <v>19034.546845321602</v>
      </c>
      <c r="C2273" s="3">
        <v>1.14736899609554</v>
      </c>
      <c r="D2273" s="3">
        <v>54214.581985336597</v>
      </c>
      <c r="E2273" s="1">
        <f t="shared" si="72"/>
        <v>0.46346974917654005</v>
      </c>
      <c r="F2273" s="1">
        <f t="shared" si="73"/>
        <v>35180.035140014996</v>
      </c>
    </row>
    <row r="2274" spans="1:6">
      <c r="A2274" s="3">
        <v>0.65761596143428402</v>
      </c>
      <c r="B2274" s="3">
        <v>19688.118049862402</v>
      </c>
      <c r="C2274" s="3">
        <v>1.1297804445754001</v>
      </c>
      <c r="D2274" s="3">
        <v>55402.0067554056</v>
      </c>
      <c r="E2274" s="1">
        <f t="shared" si="72"/>
        <v>0.47216448314111603</v>
      </c>
      <c r="F2274" s="1">
        <f t="shared" si="73"/>
        <v>35713.888705543199</v>
      </c>
    </row>
    <row r="2275" spans="1:6">
      <c r="A2275" s="3">
        <v>0.67341719862179705</v>
      </c>
      <c r="B2275" s="3">
        <v>17193.6539636829</v>
      </c>
      <c r="C2275" s="3">
        <v>1.1732071683279299</v>
      </c>
      <c r="D2275" s="3">
        <v>53393.147069464598</v>
      </c>
      <c r="E2275" s="1">
        <f t="shared" si="72"/>
        <v>0.49978996970613287</v>
      </c>
      <c r="F2275" s="1">
        <f t="shared" si="73"/>
        <v>36199.493105781701</v>
      </c>
    </row>
    <row r="2276" spans="1:6">
      <c r="A2276" s="3">
        <v>0.73792973131746997</v>
      </c>
      <c r="B2276" s="3">
        <v>20023.137559949599</v>
      </c>
      <c r="C2276" s="3">
        <v>1.27471029699164</v>
      </c>
      <c r="D2276" s="3">
        <v>57278.9866971062</v>
      </c>
      <c r="E2276" s="1">
        <f t="shared" si="72"/>
        <v>0.53678056567416998</v>
      </c>
      <c r="F2276" s="1">
        <f t="shared" si="73"/>
        <v>37255.849137156605</v>
      </c>
    </row>
    <row r="2277" spans="1:6">
      <c r="A2277" s="3">
        <v>0.70068710223103103</v>
      </c>
      <c r="B2277" s="3">
        <v>23437.230181138599</v>
      </c>
      <c r="C2277" s="3">
        <v>1.2000816892503601</v>
      </c>
      <c r="D2277" s="3">
        <v>60774.4611638774</v>
      </c>
      <c r="E2277" s="1">
        <f t="shared" si="72"/>
        <v>0.49939458701932904</v>
      </c>
      <c r="F2277" s="1">
        <f t="shared" si="73"/>
        <v>37337.230982738802</v>
      </c>
    </row>
    <row r="2278" spans="1:6">
      <c r="A2278" s="3">
        <v>0.75747590874414605</v>
      </c>
      <c r="B2278" s="3">
        <v>20596.2569760925</v>
      </c>
      <c r="C2278" s="3">
        <v>1.3347890103284701</v>
      </c>
      <c r="D2278" s="3">
        <v>59550.787995254999</v>
      </c>
      <c r="E2278" s="1">
        <f t="shared" si="72"/>
        <v>0.57731310158432403</v>
      </c>
      <c r="F2278" s="1">
        <f t="shared" si="73"/>
        <v>38954.531019162503</v>
      </c>
    </row>
    <row r="2279" spans="1:6">
      <c r="A2279" s="3">
        <v>0.70137488115198099</v>
      </c>
      <c r="B2279" s="3">
        <v>19557.756133237599</v>
      </c>
      <c r="C2279" s="3">
        <v>1.2175501141696401</v>
      </c>
      <c r="D2279" s="3">
        <v>58352.268724408197</v>
      </c>
      <c r="E2279" s="1">
        <f t="shared" si="72"/>
        <v>0.51617523301765911</v>
      </c>
      <c r="F2279" s="1">
        <f t="shared" si="73"/>
        <v>38794.512591170598</v>
      </c>
    </row>
    <row r="2280" spans="1:6">
      <c r="A2280" s="3">
        <v>0.67364846529650801</v>
      </c>
      <c r="B2280" s="3">
        <v>21147.8503603114</v>
      </c>
      <c r="C2280" s="3">
        <v>1.13993343815801</v>
      </c>
      <c r="D2280" s="3">
        <v>57663.461781275</v>
      </c>
      <c r="E2280" s="1">
        <f t="shared" si="72"/>
        <v>0.46628497286150195</v>
      </c>
      <c r="F2280" s="1">
        <f t="shared" si="73"/>
        <v>36515.6114209636</v>
      </c>
    </row>
    <row r="2281" spans="1:6">
      <c r="A2281" s="3">
        <v>0.68488381824394895</v>
      </c>
      <c r="B2281" s="3">
        <v>18878.0855261918</v>
      </c>
      <c r="C2281" s="3">
        <v>1.19337520883417</v>
      </c>
      <c r="D2281" s="3">
        <v>54765.589958167999</v>
      </c>
      <c r="E2281" s="1">
        <f t="shared" si="72"/>
        <v>0.50849139059022108</v>
      </c>
      <c r="F2281" s="1">
        <f t="shared" si="73"/>
        <v>35887.504431976195</v>
      </c>
    </row>
    <row r="2282" spans="1:6">
      <c r="A2282" s="3">
        <v>0.72253857177471703</v>
      </c>
      <c r="B2282" s="3">
        <v>21798.341316228001</v>
      </c>
      <c r="C2282" s="3">
        <v>1.2268493219633601</v>
      </c>
      <c r="D2282" s="3">
        <v>59524.861841946797</v>
      </c>
      <c r="E2282" s="1">
        <f t="shared" si="72"/>
        <v>0.50431075018864302</v>
      </c>
      <c r="F2282" s="1">
        <f t="shared" si="73"/>
        <v>37726.520525718792</v>
      </c>
    </row>
    <row r="2283" spans="1:6">
      <c r="A2283" s="3">
        <v>0.72318384823396797</v>
      </c>
      <c r="B2283" s="3">
        <v>17261.273153281101</v>
      </c>
      <c r="C2283" s="3">
        <v>1.2228818921841</v>
      </c>
      <c r="D2283" s="3">
        <v>53907.298739763602</v>
      </c>
      <c r="E2283" s="1">
        <f t="shared" si="72"/>
        <v>0.49969804395013206</v>
      </c>
      <c r="F2283" s="1">
        <f t="shared" si="73"/>
        <v>36646.025586482501</v>
      </c>
    </row>
    <row r="2284" spans="1:6">
      <c r="A2284" s="3">
        <v>0.71824295391218396</v>
      </c>
      <c r="B2284" s="3">
        <v>17280.516381812598</v>
      </c>
      <c r="C2284" s="3">
        <v>1.25636359859828</v>
      </c>
      <c r="D2284" s="3">
        <v>53768.172400045602</v>
      </c>
      <c r="E2284" s="1">
        <f t="shared" si="72"/>
        <v>0.53812064468609599</v>
      </c>
      <c r="F2284" s="1">
        <f t="shared" si="73"/>
        <v>36487.656018232999</v>
      </c>
    </row>
    <row r="2285" spans="1:6">
      <c r="A2285" s="3">
        <v>0.733596392082695</v>
      </c>
      <c r="B2285" s="3">
        <v>21847.696740353</v>
      </c>
      <c r="C2285" s="3">
        <v>1.2868685209608</v>
      </c>
      <c r="D2285" s="3">
        <v>60893.257970663602</v>
      </c>
      <c r="E2285" s="1">
        <f t="shared" si="72"/>
        <v>0.55327212887810495</v>
      </c>
      <c r="F2285" s="1">
        <f t="shared" si="73"/>
        <v>39045.561230310603</v>
      </c>
    </row>
    <row r="2286" spans="1:6">
      <c r="A2286" s="3">
        <v>0.69497461985276798</v>
      </c>
      <c r="B2286" s="3">
        <v>20120.059047426701</v>
      </c>
      <c r="C2286" s="3">
        <v>1.2175476247703301</v>
      </c>
      <c r="D2286" s="3">
        <v>56780.315071414101</v>
      </c>
      <c r="E2286" s="1">
        <f t="shared" si="72"/>
        <v>0.52257300491756209</v>
      </c>
      <c r="F2286" s="1">
        <f t="shared" si="73"/>
        <v>36660.2560239874</v>
      </c>
    </row>
    <row r="2287" spans="1:6">
      <c r="A2287" s="3">
        <v>0.70790763619090102</v>
      </c>
      <c r="B2287" s="3">
        <v>19997.806110390899</v>
      </c>
      <c r="C2287" s="3">
        <v>1.2271278903243401</v>
      </c>
      <c r="D2287" s="3">
        <v>57264.734162043998</v>
      </c>
      <c r="E2287" s="1">
        <f t="shared" si="72"/>
        <v>0.51922025413343909</v>
      </c>
      <c r="F2287" s="1">
        <f t="shared" si="73"/>
        <v>37266.9280516531</v>
      </c>
    </row>
    <row r="2288" spans="1:6">
      <c r="A2288" s="3">
        <v>0.72658705714177496</v>
      </c>
      <c r="B2288" s="3">
        <v>24995.854114587699</v>
      </c>
      <c r="C2288" s="3">
        <v>1.26858838837327</v>
      </c>
      <c r="D2288" s="3">
        <v>65470.690198597396</v>
      </c>
      <c r="E2288" s="1">
        <f t="shared" si="72"/>
        <v>0.54200133123149508</v>
      </c>
      <c r="F2288" s="1">
        <f t="shared" si="73"/>
        <v>40474.836084009701</v>
      </c>
    </row>
    <row r="2289" spans="1:6">
      <c r="A2289" s="3">
        <v>0.72432623724886702</v>
      </c>
      <c r="B2289" s="3">
        <v>20068.587759112801</v>
      </c>
      <c r="C2289" s="3">
        <v>1.25547979727701</v>
      </c>
      <c r="D2289" s="3">
        <v>55929.027112761098</v>
      </c>
      <c r="E2289" s="1">
        <f t="shared" si="72"/>
        <v>0.53115356002814296</v>
      </c>
      <c r="F2289" s="1">
        <f t="shared" si="73"/>
        <v>35860.439353648297</v>
      </c>
    </row>
    <row r="2290" spans="1:6">
      <c r="A2290" s="3">
        <v>0.71843961406544599</v>
      </c>
      <c r="B2290" s="3">
        <v>20866.291167507901</v>
      </c>
      <c r="C2290" s="3">
        <v>1.2522729695679</v>
      </c>
      <c r="D2290" s="3">
        <v>59708.501205018401</v>
      </c>
      <c r="E2290" s="1">
        <f t="shared" si="72"/>
        <v>0.53383335550245403</v>
      </c>
      <c r="F2290" s="1">
        <f t="shared" si="73"/>
        <v>38842.2100375105</v>
      </c>
    </row>
    <row r="2291" spans="1:6">
      <c r="A2291" s="3">
        <v>0.682110015171144</v>
      </c>
      <c r="B2291" s="3">
        <v>16905.1399440676</v>
      </c>
      <c r="C2291" s="3">
        <v>1.1728398303940499</v>
      </c>
      <c r="D2291" s="3">
        <v>52689.542268897203</v>
      </c>
      <c r="E2291" s="1">
        <f t="shared" si="72"/>
        <v>0.49072981522290593</v>
      </c>
      <c r="F2291" s="1">
        <f t="shared" si="73"/>
        <v>35784.4023248296</v>
      </c>
    </row>
    <row r="2292" spans="1:6">
      <c r="A2292" s="3">
        <v>0.70802622123523695</v>
      </c>
      <c r="B2292" s="3">
        <v>21645.473379943902</v>
      </c>
      <c r="C2292" s="3">
        <v>1.21663931020719</v>
      </c>
      <c r="D2292" s="3">
        <v>61131.930765118203</v>
      </c>
      <c r="E2292" s="1">
        <f t="shared" si="72"/>
        <v>0.50861308897195301</v>
      </c>
      <c r="F2292" s="1">
        <f t="shared" si="73"/>
        <v>39486.457385174304</v>
      </c>
    </row>
    <row r="2293" spans="1:6">
      <c r="A2293" s="3">
        <v>0.74115522047294902</v>
      </c>
      <c r="B2293" s="3">
        <v>17378.1653743116</v>
      </c>
      <c r="C2293" s="3">
        <v>1.30474507446226</v>
      </c>
      <c r="D2293" s="3">
        <v>53086.304286471102</v>
      </c>
      <c r="E2293" s="1">
        <f t="shared" si="72"/>
        <v>0.56358985398931094</v>
      </c>
      <c r="F2293" s="1">
        <f t="shared" si="73"/>
        <v>35708.138912159498</v>
      </c>
    </row>
    <row r="2294" spans="1:6">
      <c r="A2294" s="3">
        <v>0.71848035639101104</v>
      </c>
      <c r="B2294" s="3">
        <v>24316.964163852499</v>
      </c>
      <c r="C2294" s="3">
        <v>1.2612804743724799</v>
      </c>
      <c r="D2294" s="3">
        <v>62705.6388536882</v>
      </c>
      <c r="E2294" s="1">
        <f t="shared" si="72"/>
        <v>0.54280011798146888</v>
      </c>
      <c r="F2294" s="1">
        <f t="shared" si="73"/>
        <v>38388.674689835701</v>
      </c>
    </row>
    <row r="2295" spans="1:6">
      <c r="A2295" s="3">
        <v>0.69725096940488895</v>
      </c>
      <c r="B2295" s="3">
        <v>21376.004961021401</v>
      </c>
      <c r="C2295" s="3">
        <v>1.20208082135679</v>
      </c>
      <c r="D2295" s="3">
        <v>56424.176327246998</v>
      </c>
      <c r="E2295" s="1">
        <f t="shared" si="72"/>
        <v>0.504829851951901</v>
      </c>
      <c r="F2295" s="1">
        <f t="shared" si="73"/>
        <v>35048.171366225593</v>
      </c>
    </row>
    <row r="2296" spans="1:6">
      <c r="A2296" s="3">
        <v>0.74418584321949399</v>
      </c>
      <c r="B2296" s="3">
        <v>16985.4971321671</v>
      </c>
      <c r="C2296" s="3">
        <v>1.2750378359127099</v>
      </c>
      <c r="D2296" s="3">
        <v>53283.061437122196</v>
      </c>
      <c r="E2296" s="1">
        <f t="shared" si="72"/>
        <v>0.53085199269321592</v>
      </c>
      <c r="F2296" s="1">
        <f t="shared" si="73"/>
        <v>36297.5643049551</v>
      </c>
    </row>
    <row r="2297" spans="1:6">
      <c r="A2297" s="3">
        <v>0.70833891257575399</v>
      </c>
      <c r="B2297" s="3">
        <v>18710.987648027101</v>
      </c>
      <c r="C2297" s="3">
        <v>1.2093668151697099</v>
      </c>
      <c r="D2297" s="3">
        <v>54838.799605694097</v>
      </c>
      <c r="E2297" s="1">
        <f t="shared" si="72"/>
        <v>0.50102790259395591</v>
      </c>
      <c r="F2297" s="1">
        <f t="shared" si="73"/>
        <v>36127.811957667</v>
      </c>
    </row>
    <row r="2298" spans="1:6">
      <c r="A2298" s="3">
        <v>0.70407729824550502</v>
      </c>
      <c r="B2298" s="3">
        <v>19964.107649044701</v>
      </c>
      <c r="C2298" s="3">
        <v>1.2128336068411301</v>
      </c>
      <c r="D2298" s="3">
        <v>58715.3180369252</v>
      </c>
      <c r="E2298" s="1">
        <f t="shared" si="72"/>
        <v>0.50875630859562504</v>
      </c>
      <c r="F2298" s="1">
        <f t="shared" si="73"/>
        <v>38751.210387880499</v>
      </c>
    </row>
    <row r="2299" spans="1:6">
      <c r="A2299" s="3">
        <v>0.75299050758802499</v>
      </c>
      <c r="B2299" s="3">
        <v>17113.091123033799</v>
      </c>
      <c r="C2299" s="3">
        <v>1.3098531256085699</v>
      </c>
      <c r="D2299" s="3">
        <v>54316.891287856</v>
      </c>
      <c r="E2299" s="1">
        <f t="shared" si="72"/>
        <v>0.55686261802054493</v>
      </c>
      <c r="F2299" s="1">
        <f t="shared" si="73"/>
        <v>37203.800164822198</v>
      </c>
    </row>
    <row r="2300" spans="1:6">
      <c r="A2300" s="3">
        <v>0.67790736518811301</v>
      </c>
      <c r="B2300" s="3">
        <v>21140.571769008799</v>
      </c>
      <c r="C2300" s="3">
        <v>1.1840205148696901</v>
      </c>
      <c r="D2300" s="3">
        <v>59518.6201289159</v>
      </c>
      <c r="E2300" s="1">
        <f t="shared" si="72"/>
        <v>0.50611314968157706</v>
      </c>
      <c r="F2300" s="1">
        <f t="shared" si="73"/>
        <v>38378.048359907101</v>
      </c>
    </row>
    <row r="2301" spans="1:6">
      <c r="A2301" s="3">
        <v>0.74164254023694298</v>
      </c>
      <c r="B2301" s="3">
        <v>16371.5110568158</v>
      </c>
      <c r="C2301" s="3">
        <v>1.2856892305858101</v>
      </c>
      <c r="D2301" s="3">
        <v>53339.171901297799</v>
      </c>
      <c r="E2301" s="1">
        <f t="shared" si="72"/>
        <v>0.5440466903488671</v>
      </c>
      <c r="F2301" s="1">
        <f t="shared" si="73"/>
        <v>36967.660844482001</v>
      </c>
    </row>
    <row r="2302" spans="1:6">
      <c r="A2302" s="3">
        <v>0.67664548977847205</v>
      </c>
      <c r="B2302" s="3">
        <v>23795.9324915711</v>
      </c>
      <c r="C2302" s="3">
        <v>1.1864001674945399</v>
      </c>
      <c r="D2302" s="3">
        <v>63494.343390094298</v>
      </c>
      <c r="E2302" s="1">
        <f t="shared" si="72"/>
        <v>0.50975467771606786</v>
      </c>
      <c r="F2302" s="1">
        <f t="shared" si="73"/>
        <v>39698.410898523201</v>
      </c>
    </row>
    <row r="2303" spans="1:6">
      <c r="A2303" s="3">
        <v>0.70756025488318197</v>
      </c>
      <c r="B2303" s="3">
        <v>16096.4324391461</v>
      </c>
      <c r="C2303" s="3">
        <v>1.24196498779342</v>
      </c>
      <c r="D2303" s="3">
        <v>54113.776074228197</v>
      </c>
      <c r="E2303" s="1">
        <f t="shared" si="72"/>
        <v>0.53440473291023805</v>
      </c>
      <c r="F2303" s="1">
        <f t="shared" si="73"/>
        <v>38017.343635082099</v>
      </c>
    </row>
    <row r="2304" spans="1:6">
      <c r="A2304" s="3">
        <v>0.65628852795303705</v>
      </c>
      <c r="B2304" s="3">
        <v>15131.6628301649</v>
      </c>
      <c r="C2304" s="3">
        <v>1.0997351751633599</v>
      </c>
      <c r="D2304" s="3">
        <v>49224.2538288531</v>
      </c>
      <c r="E2304" s="1">
        <f t="shared" si="72"/>
        <v>0.4434466472103229</v>
      </c>
      <c r="F2304" s="1">
        <f t="shared" si="73"/>
        <v>34092.590998688203</v>
      </c>
    </row>
    <row r="2305" spans="1:6">
      <c r="A2305" s="3">
        <v>0.69226385821456704</v>
      </c>
      <c r="B2305" s="3">
        <v>17228.326751891698</v>
      </c>
      <c r="C2305" s="3">
        <v>1.2155595739909599</v>
      </c>
      <c r="D2305" s="3">
        <v>53192.769929941598</v>
      </c>
      <c r="E2305" s="1">
        <f t="shared" si="72"/>
        <v>0.52329571577639289</v>
      </c>
      <c r="F2305" s="1">
        <f t="shared" si="73"/>
        <v>35964.4431780499</v>
      </c>
    </row>
    <row r="2306" spans="1:6">
      <c r="A2306" s="3">
        <v>0.66962161900134698</v>
      </c>
      <c r="B2306" s="3">
        <v>20200.8001084114</v>
      </c>
      <c r="C2306" s="3">
        <v>1.1724990132916699</v>
      </c>
      <c r="D2306" s="3">
        <v>58026.516893770102</v>
      </c>
      <c r="E2306" s="1">
        <f t="shared" si="72"/>
        <v>0.50287739429032297</v>
      </c>
      <c r="F2306" s="1">
        <f t="shared" si="73"/>
        <v>37825.716785358702</v>
      </c>
    </row>
    <row r="2307" spans="1:6">
      <c r="A2307" s="3">
        <v>0.715267614905436</v>
      </c>
      <c r="B2307" s="3">
        <v>16819.762638112599</v>
      </c>
      <c r="C2307" s="3">
        <v>1.25997020322083</v>
      </c>
      <c r="D2307" s="3">
        <v>53027.9232085564</v>
      </c>
      <c r="E2307" s="1">
        <f t="shared" si="72"/>
        <v>0.54470258831539398</v>
      </c>
      <c r="F2307" s="1">
        <f t="shared" si="73"/>
        <v>36208.160570443797</v>
      </c>
    </row>
    <row r="2308" spans="1:6">
      <c r="A2308" s="3">
        <v>0.71241804585648405</v>
      </c>
      <c r="B2308" s="3">
        <v>16487.5535012771</v>
      </c>
      <c r="C2308" s="3">
        <v>1.2258213982324699</v>
      </c>
      <c r="D2308" s="3">
        <v>52298.3334442743</v>
      </c>
      <c r="E2308" s="1">
        <f t="shared" ref="E2308:E2371" si="74">C2308-A2308</f>
        <v>0.51340335237598589</v>
      </c>
      <c r="F2308" s="1">
        <f t="shared" ref="F2308:F2371" si="75">D2308-B2308</f>
        <v>35810.7799429972</v>
      </c>
    </row>
    <row r="2309" spans="1:6">
      <c r="A2309" s="3">
        <v>0.70298218253054101</v>
      </c>
      <c r="B2309" s="3">
        <v>18926.9539849465</v>
      </c>
      <c r="C2309" s="3">
        <v>1.1975994504226399</v>
      </c>
      <c r="D2309" s="3">
        <v>54371.047981414798</v>
      </c>
      <c r="E2309" s="1">
        <f t="shared" si="74"/>
        <v>0.49461726789209892</v>
      </c>
      <c r="F2309" s="1">
        <f t="shared" si="75"/>
        <v>35444.093996468298</v>
      </c>
    </row>
    <row r="2310" spans="1:6">
      <c r="A2310" s="3">
        <v>0.66848563863372301</v>
      </c>
      <c r="B2310" s="3">
        <v>20987.554201233299</v>
      </c>
      <c r="C2310" s="3">
        <v>1.1293006263013501</v>
      </c>
      <c r="D2310" s="3">
        <v>60595.126263259102</v>
      </c>
      <c r="E2310" s="1">
        <f t="shared" si="74"/>
        <v>0.46081498766762707</v>
      </c>
      <c r="F2310" s="1">
        <f t="shared" si="75"/>
        <v>39607.572062025807</v>
      </c>
    </row>
    <row r="2311" spans="1:6">
      <c r="A2311" s="3">
        <v>0.72378286106689804</v>
      </c>
      <c r="B2311" s="3">
        <v>19434.0051986535</v>
      </c>
      <c r="C2311" s="3">
        <v>1.2302332365186801</v>
      </c>
      <c r="D2311" s="3">
        <v>54386.558823885003</v>
      </c>
      <c r="E2311" s="1">
        <f t="shared" si="74"/>
        <v>0.50645037545178206</v>
      </c>
      <c r="F2311" s="1">
        <f t="shared" si="75"/>
        <v>34952.553625231507</v>
      </c>
    </row>
    <row r="2312" spans="1:6">
      <c r="A2312" s="3">
        <v>0.739148609842461</v>
      </c>
      <c r="B2312" s="3">
        <v>19382.000990168101</v>
      </c>
      <c r="C2312" s="3">
        <v>1.3089379061447</v>
      </c>
      <c r="D2312" s="3">
        <v>58501.596585563799</v>
      </c>
      <c r="E2312" s="1">
        <f t="shared" si="74"/>
        <v>0.56978929630223896</v>
      </c>
      <c r="F2312" s="1">
        <f t="shared" si="75"/>
        <v>39119.595595395702</v>
      </c>
    </row>
    <row r="2313" spans="1:6">
      <c r="A2313" s="3">
        <v>0.71869906147858498</v>
      </c>
      <c r="B2313" s="3">
        <v>14979.3924834604</v>
      </c>
      <c r="C2313" s="3">
        <v>1.2417632665990801</v>
      </c>
      <c r="D2313" s="3">
        <v>49572.153733753497</v>
      </c>
      <c r="E2313" s="1">
        <f t="shared" si="74"/>
        <v>0.52306420512049512</v>
      </c>
      <c r="F2313" s="1">
        <f t="shared" si="75"/>
        <v>34592.761250293101</v>
      </c>
    </row>
    <row r="2314" spans="1:6">
      <c r="A2314" s="3">
        <v>0.741716729485416</v>
      </c>
      <c r="B2314" s="3">
        <v>21606.398486617301</v>
      </c>
      <c r="C2314" s="3">
        <v>1.2793570081758801</v>
      </c>
      <c r="D2314" s="3">
        <v>58043.858370329202</v>
      </c>
      <c r="E2314" s="1">
        <f t="shared" si="74"/>
        <v>0.53764027869046405</v>
      </c>
      <c r="F2314" s="1">
        <f t="shared" si="75"/>
        <v>36437.459883711897</v>
      </c>
    </row>
    <row r="2315" spans="1:6">
      <c r="A2315" s="3">
        <v>0.70566486511625104</v>
      </c>
      <c r="B2315" s="3">
        <v>19001.128450778899</v>
      </c>
      <c r="C2315" s="3">
        <v>1.2043290693937101</v>
      </c>
      <c r="D2315" s="3">
        <v>55806.196650560902</v>
      </c>
      <c r="E2315" s="1">
        <f t="shared" si="74"/>
        <v>0.49866420427745906</v>
      </c>
      <c r="F2315" s="1">
        <f t="shared" si="75"/>
        <v>36805.068199782007</v>
      </c>
    </row>
    <row r="2316" spans="1:6">
      <c r="A2316" s="3">
        <v>0.70051548948867304</v>
      </c>
      <c r="B2316" s="3">
        <v>20226.509607235199</v>
      </c>
      <c r="C2316" s="3">
        <v>1.2463800995373</v>
      </c>
      <c r="D2316" s="3">
        <v>56004.222187718296</v>
      </c>
      <c r="E2316" s="1">
        <f t="shared" si="74"/>
        <v>0.54586461004862696</v>
      </c>
      <c r="F2316" s="1">
        <f t="shared" si="75"/>
        <v>35777.712580483101</v>
      </c>
    </row>
    <row r="2317" spans="1:6">
      <c r="A2317" s="3">
        <v>0.72016002657566902</v>
      </c>
      <c r="B2317" s="3">
        <v>23963.854752580501</v>
      </c>
      <c r="C2317" s="3">
        <v>1.24416372764438</v>
      </c>
      <c r="D2317" s="3">
        <v>60174.400865655902</v>
      </c>
      <c r="E2317" s="1">
        <f t="shared" si="74"/>
        <v>0.52400370106871097</v>
      </c>
      <c r="F2317" s="1">
        <f t="shared" si="75"/>
        <v>36210.546113075397</v>
      </c>
    </row>
    <row r="2318" spans="1:6">
      <c r="A2318" s="3">
        <v>0.66952960832424702</v>
      </c>
      <c r="B2318" s="3">
        <v>22520.8583298249</v>
      </c>
      <c r="C2318" s="3">
        <v>1.1325676329727199</v>
      </c>
      <c r="D2318" s="3">
        <v>59445.0208886256</v>
      </c>
      <c r="E2318" s="1">
        <f t="shared" si="74"/>
        <v>0.46303802464847288</v>
      </c>
      <c r="F2318" s="1">
        <f t="shared" si="75"/>
        <v>36924.162558800701</v>
      </c>
    </row>
    <row r="2319" spans="1:6">
      <c r="A2319" s="3">
        <v>0.67209283949063003</v>
      </c>
      <c r="B2319" s="3">
        <v>25496.122005368499</v>
      </c>
      <c r="C2319" s="3">
        <v>1.1876314325625601</v>
      </c>
      <c r="D2319" s="3">
        <v>64976.015678264397</v>
      </c>
      <c r="E2319" s="1">
        <f t="shared" si="74"/>
        <v>0.51553859307193006</v>
      </c>
      <c r="F2319" s="1">
        <f t="shared" si="75"/>
        <v>39479.893672895894</v>
      </c>
    </row>
    <row r="2320" spans="1:6">
      <c r="A2320" s="3">
        <v>0.67084848374744399</v>
      </c>
      <c r="B2320" s="3">
        <v>30569.760961767901</v>
      </c>
      <c r="C2320" s="3">
        <v>1.13225841000023</v>
      </c>
      <c r="D2320" s="3">
        <v>69671.579760008593</v>
      </c>
      <c r="E2320" s="1">
        <f t="shared" si="74"/>
        <v>0.46140992625278598</v>
      </c>
      <c r="F2320" s="1">
        <f t="shared" si="75"/>
        <v>39101.818798240696</v>
      </c>
    </row>
    <row r="2321" spans="1:6">
      <c r="A2321" s="3">
        <v>0.68746300901827095</v>
      </c>
      <c r="B2321" s="3">
        <v>22002.416096258501</v>
      </c>
      <c r="C2321" s="3">
        <v>1.18577327621611</v>
      </c>
      <c r="D2321" s="3">
        <v>59934.049160551003</v>
      </c>
      <c r="E2321" s="1">
        <f t="shared" si="74"/>
        <v>0.498310267197839</v>
      </c>
      <c r="F2321" s="1">
        <f t="shared" si="75"/>
        <v>37931.633064292502</v>
      </c>
    </row>
    <row r="2322" spans="1:6">
      <c r="A2322" s="3">
        <v>0.73676404868318202</v>
      </c>
      <c r="B2322" s="3">
        <v>22338.474103656899</v>
      </c>
      <c r="C2322" s="3">
        <v>1.27476727722176</v>
      </c>
      <c r="D2322" s="3">
        <v>59764.920416215398</v>
      </c>
      <c r="E2322" s="1">
        <f t="shared" si="74"/>
        <v>0.53800322853857796</v>
      </c>
      <c r="F2322" s="1">
        <f t="shared" si="75"/>
        <v>37426.446312558503</v>
      </c>
    </row>
    <row r="2323" spans="1:6">
      <c r="A2323" s="3">
        <v>0.69569783320794698</v>
      </c>
      <c r="B2323" s="3">
        <v>21293.149509867999</v>
      </c>
      <c r="C2323" s="3">
        <v>1.2155899767021401</v>
      </c>
      <c r="D2323" s="3">
        <v>60330.133239266499</v>
      </c>
      <c r="E2323" s="1">
        <f t="shared" si="74"/>
        <v>0.5198921434941931</v>
      </c>
      <c r="F2323" s="1">
        <f t="shared" si="75"/>
        <v>39036.983729398504</v>
      </c>
    </row>
    <row r="2324" spans="1:6">
      <c r="A2324" s="3">
        <v>0.71941381098290302</v>
      </c>
      <c r="B2324" s="3">
        <v>16557.4263272764</v>
      </c>
      <c r="C2324" s="3">
        <v>1.25425694391275</v>
      </c>
      <c r="D2324" s="3">
        <v>54488.327770369899</v>
      </c>
      <c r="E2324" s="1">
        <f t="shared" si="74"/>
        <v>0.53484313292984698</v>
      </c>
      <c r="F2324" s="1">
        <f t="shared" si="75"/>
        <v>37930.901443093499</v>
      </c>
    </row>
    <row r="2325" spans="1:6">
      <c r="A2325" s="3">
        <v>0.701351230297659</v>
      </c>
      <c r="B2325" s="3">
        <v>19782.986140337402</v>
      </c>
      <c r="C2325" s="3">
        <v>1.22241967491583</v>
      </c>
      <c r="D2325" s="3">
        <v>55143.223085760197</v>
      </c>
      <c r="E2325" s="1">
        <f t="shared" si="74"/>
        <v>0.52106844461817103</v>
      </c>
      <c r="F2325" s="1">
        <f t="shared" si="75"/>
        <v>35360.236945422796</v>
      </c>
    </row>
    <row r="2326" spans="1:6">
      <c r="A2326" s="3">
        <v>0.64079668369703602</v>
      </c>
      <c r="B2326" s="3">
        <v>18022.681505523102</v>
      </c>
      <c r="C2326" s="3">
        <v>1.1049002395140699</v>
      </c>
      <c r="D2326" s="3">
        <v>54183.568362018203</v>
      </c>
      <c r="E2326" s="1">
        <f t="shared" si="74"/>
        <v>0.46410355581703389</v>
      </c>
      <c r="F2326" s="1">
        <f t="shared" si="75"/>
        <v>36160.886856495097</v>
      </c>
    </row>
    <row r="2327" spans="1:6">
      <c r="A2327" s="3">
        <v>0.69692525583764198</v>
      </c>
      <c r="B2327" s="3">
        <v>20414.7654222085</v>
      </c>
      <c r="C2327" s="3">
        <v>1.22607251482279</v>
      </c>
      <c r="D2327" s="3">
        <v>56745.173771554</v>
      </c>
      <c r="E2327" s="1">
        <f t="shared" si="74"/>
        <v>0.52914725898514803</v>
      </c>
      <c r="F2327" s="1">
        <f t="shared" si="75"/>
        <v>36330.408349345496</v>
      </c>
    </row>
    <row r="2328" spans="1:6">
      <c r="A2328" s="3">
        <v>0.72127051128833897</v>
      </c>
      <c r="B2328" s="3">
        <v>15860.046930751399</v>
      </c>
      <c r="C2328" s="3">
        <v>1.23651790516994</v>
      </c>
      <c r="D2328" s="3">
        <v>51008.775838023401</v>
      </c>
      <c r="E2328" s="1">
        <f t="shared" si="74"/>
        <v>0.51524739388160101</v>
      </c>
      <c r="F2328" s="1">
        <f t="shared" si="75"/>
        <v>35148.728907272001</v>
      </c>
    </row>
    <row r="2329" spans="1:6">
      <c r="A2329" s="3">
        <v>0.62846219878811005</v>
      </c>
      <c r="B2329" s="3">
        <v>23227.903153236901</v>
      </c>
      <c r="C2329" s="3">
        <v>1.0797080360451401</v>
      </c>
      <c r="D2329" s="3">
        <v>60726.913675767501</v>
      </c>
      <c r="E2329" s="1">
        <f t="shared" si="74"/>
        <v>0.45124583725703005</v>
      </c>
      <c r="F2329" s="1">
        <f t="shared" si="75"/>
        <v>37499.010522530603</v>
      </c>
    </row>
    <row r="2330" spans="1:6">
      <c r="A2330" s="3">
        <v>0.73141083148657204</v>
      </c>
      <c r="B2330" s="3">
        <v>19308.573283876802</v>
      </c>
      <c r="C2330" s="3">
        <v>1.26858372681967</v>
      </c>
      <c r="D2330" s="3">
        <v>53323.444750021998</v>
      </c>
      <c r="E2330" s="1">
        <f t="shared" si="74"/>
        <v>0.53717289533309798</v>
      </c>
      <c r="F2330" s="1">
        <f t="shared" si="75"/>
        <v>34014.871466145196</v>
      </c>
    </row>
    <row r="2331" spans="1:6">
      <c r="A2331" s="3">
        <v>0.69772215701238205</v>
      </c>
      <c r="B2331" s="3">
        <v>19550.920460880701</v>
      </c>
      <c r="C2331" s="3">
        <v>1.22974018996471</v>
      </c>
      <c r="D2331" s="3">
        <v>56459.319369656303</v>
      </c>
      <c r="E2331" s="1">
        <f t="shared" si="74"/>
        <v>0.53201803295232797</v>
      </c>
      <c r="F2331" s="1">
        <f t="shared" si="75"/>
        <v>36908.398908775605</v>
      </c>
    </row>
    <row r="2332" spans="1:6">
      <c r="A2332" s="3">
        <v>0.70062604713740395</v>
      </c>
      <c r="B2332" s="3">
        <v>18472.5408239852</v>
      </c>
      <c r="C2332" s="3">
        <v>1.24073315275924</v>
      </c>
      <c r="D2332" s="3">
        <v>53910.921514994203</v>
      </c>
      <c r="E2332" s="1">
        <f t="shared" si="74"/>
        <v>0.54010710562183606</v>
      </c>
      <c r="F2332" s="1">
        <f t="shared" si="75"/>
        <v>35438.380691009006</v>
      </c>
    </row>
    <row r="2333" spans="1:6">
      <c r="A2333" s="3">
        <v>0.69480324426412399</v>
      </c>
      <c r="B2333" s="3">
        <v>23552.877720269698</v>
      </c>
      <c r="C2333" s="3">
        <v>1.2010126582124101</v>
      </c>
      <c r="D2333" s="3">
        <v>62583.927592980399</v>
      </c>
      <c r="E2333" s="1">
        <f t="shared" si="74"/>
        <v>0.50620941394828611</v>
      </c>
      <c r="F2333" s="1">
        <f t="shared" si="75"/>
        <v>39031.049872710704</v>
      </c>
    </row>
    <row r="2334" spans="1:6">
      <c r="A2334" s="3">
        <v>0.70773214903353099</v>
      </c>
      <c r="B2334" s="3">
        <v>17313.909662188002</v>
      </c>
      <c r="C2334" s="3">
        <v>1.2278417284076499</v>
      </c>
      <c r="D2334" s="3">
        <v>53351.838223485902</v>
      </c>
      <c r="E2334" s="1">
        <f t="shared" si="74"/>
        <v>0.52010957937411895</v>
      </c>
      <c r="F2334" s="1">
        <f t="shared" si="75"/>
        <v>36037.9285612979</v>
      </c>
    </row>
    <row r="2335" spans="1:6">
      <c r="A2335" s="3">
        <v>0.71013032718054703</v>
      </c>
      <c r="B2335" s="3">
        <v>20678.511567367899</v>
      </c>
      <c r="C2335" s="3">
        <v>1.25143001234939</v>
      </c>
      <c r="D2335" s="3">
        <v>60114.093691173701</v>
      </c>
      <c r="E2335" s="1">
        <f t="shared" si="74"/>
        <v>0.54129968516884297</v>
      </c>
      <c r="F2335" s="1">
        <f t="shared" si="75"/>
        <v>39435.582123805798</v>
      </c>
    </row>
    <row r="2336" spans="1:6">
      <c r="A2336" s="3">
        <v>0.72508255237944896</v>
      </c>
      <c r="B2336" s="3">
        <v>21346.1283716379</v>
      </c>
      <c r="C2336" s="3">
        <v>1.2425594451378099</v>
      </c>
      <c r="D2336" s="3">
        <v>61458.775954039404</v>
      </c>
      <c r="E2336" s="1">
        <f t="shared" si="74"/>
        <v>0.51747689275836095</v>
      </c>
      <c r="F2336" s="1">
        <f t="shared" si="75"/>
        <v>40112.647582401507</v>
      </c>
    </row>
    <row r="2337" spans="1:6">
      <c r="A2337" s="3">
        <v>0.70936574737193403</v>
      </c>
      <c r="B2337" s="3">
        <v>20918.698221939801</v>
      </c>
      <c r="C2337" s="3">
        <v>1.2226274650092199</v>
      </c>
      <c r="D2337" s="3">
        <v>57395.502497314199</v>
      </c>
      <c r="E2337" s="1">
        <f t="shared" si="74"/>
        <v>0.5132617176372859</v>
      </c>
      <c r="F2337" s="1">
        <f t="shared" si="75"/>
        <v>36476.804275374394</v>
      </c>
    </row>
    <row r="2338" spans="1:6">
      <c r="A2338" s="3">
        <v>0.72221055516604504</v>
      </c>
      <c r="B2338" s="3">
        <v>19208.183889770102</v>
      </c>
      <c r="C2338" s="3">
        <v>1.2452965220555801</v>
      </c>
      <c r="D2338" s="3">
        <v>56027.837190653903</v>
      </c>
      <c r="E2338" s="1">
        <f t="shared" si="74"/>
        <v>0.52308596688953501</v>
      </c>
      <c r="F2338" s="1">
        <f t="shared" si="75"/>
        <v>36819.653300883801</v>
      </c>
    </row>
    <row r="2339" spans="1:6">
      <c r="A2339" s="3">
        <v>0.72397876401851602</v>
      </c>
      <c r="B2339" s="3">
        <v>17429.827599122</v>
      </c>
      <c r="C2339" s="3">
        <v>1.2605271610964399</v>
      </c>
      <c r="D2339" s="3">
        <v>54180.9753495529</v>
      </c>
      <c r="E2339" s="1">
        <f t="shared" si="74"/>
        <v>0.5365483970779239</v>
      </c>
      <c r="F2339" s="1">
        <f t="shared" si="75"/>
        <v>36751.1477504309</v>
      </c>
    </row>
    <row r="2340" spans="1:6">
      <c r="A2340" s="3">
        <v>0.66400938141661903</v>
      </c>
      <c r="B2340" s="3">
        <v>24956.447395430601</v>
      </c>
      <c r="C2340" s="3">
        <v>1.14147512115309</v>
      </c>
      <c r="D2340" s="3">
        <v>66311.686671781994</v>
      </c>
      <c r="E2340" s="1">
        <f t="shared" si="74"/>
        <v>0.477465739736471</v>
      </c>
      <c r="F2340" s="1">
        <f t="shared" si="75"/>
        <v>41355.239276351393</v>
      </c>
    </row>
    <row r="2341" spans="1:6">
      <c r="A2341" s="3">
        <v>0.73553503721461699</v>
      </c>
      <c r="B2341" s="3">
        <v>18896.3256220074</v>
      </c>
      <c r="C2341" s="3">
        <v>1.28215435337106</v>
      </c>
      <c r="D2341" s="3">
        <v>55503.135678978899</v>
      </c>
      <c r="E2341" s="1">
        <f t="shared" si="74"/>
        <v>0.54661931615644299</v>
      </c>
      <c r="F2341" s="1">
        <f t="shared" si="75"/>
        <v>36606.810056971502</v>
      </c>
    </row>
    <row r="2342" spans="1:6">
      <c r="A2342" s="3">
        <v>0.70695337360791399</v>
      </c>
      <c r="B2342" s="3">
        <v>22740.385957465998</v>
      </c>
      <c r="C2342" s="3">
        <v>1.2075570541329399</v>
      </c>
      <c r="D2342" s="3">
        <v>62566.925491104499</v>
      </c>
      <c r="E2342" s="1">
        <f t="shared" si="74"/>
        <v>0.50060368052502591</v>
      </c>
      <c r="F2342" s="1">
        <f t="shared" si="75"/>
        <v>39826.539533638497</v>
      </c>
    </row>
    <row r="2343" spans="1:6">
      <c r="A2343" s="3">
        <v>0.64970884809320595</v>
      </c>
      <c r="B2343" s="3">
        <v>19283.893708445401</v>
      </c>
      <c r="C2343" s="3">
        <v>1.1266073829471399</v>
      </c>
      <c r="D2343" s="3">
        <v>56269.054968501798</v>
      </c>
      <c r="E2343" s="1">
        <f t="shared" si="74"/>
        <v>0.47689853485393396</v>
      </c>
      <c r="F2343" s="1">
        <f t="shared" si="75"/>
        <v>36985.161260056397</v>
      </c>
    </row>
    <row r="2344" spans="1:6">
      <c r="A2344" s="3">
        <v>0.70713028916995202</v>
      </c>
      <c r="B2344" s="3">
        <v>14431.892405152001</v>
      </c>
      <c r="C2344" s="3">
        <v>1.22837401010358</v>
      </c>
      <c r="D2344" s="3">
        <v>51087.2435097466</v>
      </c>
      <c r="E2344" s="1">
        <f t="shared" si="74"/>
        <v>0.52124372093362803</v>
      </c>
      <c r="F2344" s="1">
        <f t="shared" si="75"/>
        <v>36655.3511045946</v>
      </c>
    </row>
    <row r="2345" spans="1:6">
      <c r="A2345" s="3">
        <v>0.74309481018856904</v>
      </c>
      <c r="B2345" s="3">
        <v>26762.488113012201</v>
      </c>
      <c r="C2345" s="3">
        <v>1.2998627139163501</v>
      </c>
      <c r="D2345" s="3">
        <v>65483.603086441697</v>
      </c>
      <c r="E2345" s="1">
        <f t="shared" si="74"/>
        <v>0.55676790372778107</v>
      </c>
      <c r="F2345" s="1">
        <f t="shared" si="75"/>
        <v>38721.114973429496</v>
      </c>
    </row>
    <row r="2346" spans="1:6">
      <c r="A2346" s="3">
        <v>0.632883917728847</v>
      </c>
      <c r="B2346" s="3">
        <v>17365.168721154001</v>
      </c>
      <c r="C2346" s="3">
        <v>1.0958083956534901</v>
      </c>
      <c r="D2346" s="3">
        <v>51459.062707042402</v>
      </c>
      <c r="E2346" s="1">
        <f t="shared" si="74"/>
        <v>0.46292447792464309</v>
      </c>
      <c r="F2346" s="1">
        <f t="shared" si="75"/>
        <v>34093.893985888397</v>
      </c>
    </row>
    <row r="2347" spans="1:6">
      <c r="A2347" s="3">
        <v>0.69756071063403702</v>
      </c>
      <c r="B2347" s="3">
        <v>17383.770229949499</v>
      </c>
      <c r="C2347" s="3">
        <v>1.2111051895456799</v>
      </c>
      <c r="D2347" s="3">
        <v>54160.709383336703</v>
      </c>
      <c r="E2347" s="1">
        <f t="shared" si="74"/>
        <v>0.5135444789116429</v>
      </c>
      <c r="F2347" s="1">
        <f t="shared" si="75"/>
        <v>36776.939153387204</v>
      </c>
    </row>
    <row r="2348" spans="1:6">
      <c r="A2348" s="3">
        <v>0.75204809270517703</v>
      </c>
      <c r="B2348" s="3">
        <v>20622.039918045</v>
      </c>
      <c r="C2348" s="3">
        <v>1.3110840636213199</v>
      </c>
      <c r="D2348" s="3">
        <v>59979.659342647399</v>
      </c>
      <c r="E2348" s="1">
        <f t="shared" si="74"/>
        <v>0.55903597091614288</v>
      </c>
      <c r="F2348" s="1">
        <f t="shared" si="75"/>
        <v>39357.619424602395</v>
      </c>
    </row>
    <row r="2349" spans="1:6">
      <c r="A2349" s="3">
        <v>0.68202088817188</v>
      </c>
      <c r="B2349" s="3">
        <v>21965.315295595101</v>
      </c>
      <c r="C2349" s="3">
        <v>1.1764807905908099</v>
      </c>
      <c r="D2349" s="3">
        <v>60557.165158932497</v>
      </c>
      <c r="E2349" s="1">
        <f t="shared" si="74"/>
        <v>0.4944599024189299</v>
      </c>
      <c r="F2349" s="1">
        <f t="shared" si="75"/>
        <v>38591.849863337397</v>
      </c>
    </row>
    <row r="2350" spans="1:6">
      <c r="A2350" s="3">
        <v>0.71178894817197902</v>
      </c>
      <c r="B2350" s="3">
        <v>24337.609714948601</v>
      </c>
      <c r="C2350" s="3">
        <v>1.2323325601205299</v>
      </c>
      <c r="D2350" s="3">
        <v>64039.410834108901</v>
      </c>
      <c r="E2350" s="1">
        <f t="shared" si="74"/>
        <v>0.52054361194855092</v>
      </c>
      <c r="F2350" s="1">
        <f t="shared" si="75"/>
        <v>39701.8011191603</v>
      </c>
    </row>
    <row r="2351" spans="1:6">
      <c r="A2351" s="3">
        <v>0.72162684764304297</v>
      </c>
      <c r="B2351" s="3">
        <v>17994.263712346099</v>
      </c>
      <c r="C2351" s="3">
        <v>1.23530279439762</v>
      </c>
      <c r="D2351" s="3">
        <v>52971.721359510397</v>
      </c>
      <c r="E2351" s="1">
        <f t="shared" si="74"/>
        <v>0.51367594675457706</v>
      </c>
      <c r="F2351" s="1">
        <f t="shared" si="75"/>
        <v>34977.457647164294</v>
      </c>
    </row>
    <row r="2352" spans="1:6">
      <c r="A2352" s="3">
        <v>0.70012679600593297</v>
      </c>
      <c r="B2352" s="3">
        <v>18451.678344116099</v>
      </c>
      <c r="C2352" s="3">
        <v>1.2457564267185499</v>
      </c>
      <c r="D2352" s="3">
        <v>55447.193074884599</v>
      </c>
      <c r="E2352" s="1">
        <f t="shared" si="74"/>
        <v>0.54562963071261694</v>
      </c>
      <c r="F2352" s="1">
        <f t="shared" si="75"/>
        <v>36995.514730768497</v>
      </c>
    </row>
    <row r="2353" spans="1:6">
      <c r="A2353" s="3">
        <v>0.62606797181130303</v>
      </c>
      <c r="B2353" s="3">
        <v>24595.729684307498</v>
      </c>
      <c r="C2353" s="3">
        <v>1.0655334518844299</v>
      </c>
      <c r="D2353" s="3">
        <v>63277.768307517501</v>
      </c>
      <c r="E2353" s="1">
        <f t="shared" si="74"/>
        <v>0.43946548007312691</v>
      </c>
      <c r="F2353" s="1">
        <f t="shared" si="75"/>
        <v>38682.038623209999</v>
      </c>
    </row>
    <row r="2354" spans="1:6">
      <c r="A2354" s="3">
        <v>0.71249928935895601</v>
      </c>
      <c r="B2354" s="3">
        <v>19360.0090790467</v>
      </c>
      <c r="C2354" s="3">
        <v>1.24889784597418</v>
      </c>
      <c r="D2354" s="3">
        <v>56110.537661548697</v>
      </c>
      <c r="E2354" s="1">
        <f t="shared" si="74"/>
        <v>0.53639855661522395</v>
      </c>
      <c r="F2354" s="1">
        <f t="shared" si="75"/>
        <v>36750.528582501996</v>
      </c>
    </row>
    <row r="2355" spans="1:6">
      <c r="A2355" s="3">
        <v>0.71423189934606701</v>
      </c>
      <c r="B2355" s="3">
        <v>19036.4311489268</v>
      </c>
      <c r="C2355" s="3">
        <v>1.2144076041341301</v>
      </c>
      <c r="D2355" s="3">
        <v>56798.065637497799</v>
      </c>
      <c r="E2355" s="1">
        <f t="shared" si="74"/>
        <v>0.50017570478806306</v>
      </c>
      <c r="F2355" s="1">
        <f t="shared" si="75"/>
        <v>37761.634488570999</v>
      </c>
    </row>
    <row r="2356" spans="1:6">
      <c r="A2356" s="3">
        <v>0.73750098999616798</v>
      </c>
      <c r="B2356" s="3">
        <v>20204.699639857299</v>
      </c>
      <c r="C2356" s="3">
        <v>1.2827025542145201</v>
      </c>
      <c r="D2356" s="3">
        <v>57813.914612139699</v>
      </c>
      <c r="E2356" s="1">
        <f t="shared" si="74"/>
        <v>0.54520156421835209</v>
      </c>
      <c r="F2356" s="1">
        <f t="shared" si="75"/>
        <v>37609.214972282396</v>
      </c>
    </row>
    <row r="2357" spans="1:6">
      <c r="A2357" s="3">
        <v>0.73248414317919097</v>
      </c>
      <c r="B2357" s="3">
        <v>17424.980937742199</v>
      </c>
      <c r="C2357" s="3">
        <v>1.2446851391932701</v>
      </c>
      <c r="D2357" s="3">
        <v>52282.710822279703</v>
      </c>
      <c r="E2357" s="1">
        <f t="shared" si="74"/>
        <v>0.51220099601407909</v>
      </c>
      <c r="F2357" s="1">
        <f t="shared" si="75"/>
        <v>34857.729884537504</v>
      </c>
    </row>
    <row r="2358" spans="1:6">
      <c r="A2358" s="3">
        <v>0.71842038991461299</v>
      </c>
      <c r="B2358" s="3">
        <v>16166.550175561801</v>
      </c>
      <c r="C2358" s="3">
        <v>1.26081935041474</v>
      </c>
      <c r="D2358" s="3">
        <v>54481.8950147906</v>
      </c>
      <c r="E2358" s="1">
        <f t="shared" si="74"/>
        <v>0.54239896050012704</v>
      </c>
      <c r="F2358" s="1">
        <f t="shared" si="75"/>
        <v>38315.344839228797</v>
      </c>
    </row>
    <row r="2359" spans="1:6">
      <c r="A2359" s="3">
        <v>0.68233238927940798</v>
      </c>
      <c r="B2359" s="3">
        <v>18101.419893240702</v>
      </c>
      <c r="C2359" s="3">
        <v>1.14278635441089</v>
      </c>
      <c r="D2359" s="3">
        <v>53250.018115748098</v>
      </c>
      <c r="E2359" s="1">
        <f t="shared" si="74"/>
        <v>0.46045396513148207</v>
      </c>
      <c r="F2359" s="1">
        <f t="shared" si="75"/>
        <v>35148.598222507397</v>
      </c>
    </row>
    <row r="2360" spans="1:6">
      <c r="A2360" s="3">
        <v>0.70386289772023602</v>
      </c>
      <c r="B2360" s="3">
        <v>22828.046895441301</v>
      </c>
      <c r="C2360" s="3">
        <v>1.1782874322221299</v>
      </c>
      <c r="D2360" s="3">
        <v>62445.285608571598</v>
      </c>
      <c r="E2360" s="1">
        <f t="shared" si="74"/>
        <v>0.47442453450189392</v>
      </c>
      <c r="F2360" s="1">
        <f t="shared" si="75"/>
        <v>39617.238713130297</v>
      </c>
    </row>
    <row r="2361" spans="1:6">
      <c r="A2361" s="3">
        <v>0.66347197788345302</v>
      </c>
      <c r="B2361" s="3">
        <v>20198.695483699401</v>
      </c>
      <c r="C2361" s="3">
        <v>1.1135342594624</v>
      </c>
      <c r="D2361" s="3">
        <v>58409.511608259498</v>
      </c>
      <c r="E2361" s="1">
        <f t="shared" si="74"/>
        <v>0.45006228157894701</v>
      </c>
      <c r="F2361" s="1">
        <f t="shared" si="75"/>
        <v>38210.816124560093</v>
      </c>
    </row>
    <row r="2362" spans="1:6">
      <c r="A2362" s="3">
        <v>0.73533358642689695</v>
      </c>
      <c r="B2362" s="3">
        <v>17610.495273725199</v>
      </c>
      <c r="C2362" s="3">
        <v>1.28501962825102</v>
      </c>
      <c r="D2362" s="3">
        <v>55014.6821530038</v>
      </c>
      <c r="E2362" s="1">
        <f t="shared" si="74"/>
        <v>0.54968604182412306</v>
      </c>
      <c r="F2362" s="1">
        <f t="shared" si="75"/>
        <v>37404.186879278597</v>
      </c>
    </row>
    <row r="2363" spans="1:6">
      <c r="A2363" s="3">
        <v>0.698946299027844</v>
      </c>
      <c r="B2363" s="3">
        <v>15197.598086086</v>
      </c>
      <c r="C2363" s="3">
        <v>1.17703997853876</v>
      </c>
      <c r="D2363" s="3">
        <v>51275.895406087096</v>
      </c>
      <c r="E2363" s="1">
        <f t="shared" si="74"/>
        <v>0.47809367951091597</v>
      </c>
      <c r="F2363" s="1">
        <f t="shared" si="75"/>
        <v>36078.297320001097</v>
      </c>
    </row>
    <row r="2364" spans="1:6">
      <c r="A2364" s="3">
        <v>0.72356468249293904</v>
      </c>
      <c r="B2364" s="3">
        <v>17432.4744879795</v>
      </c>
      <c r="C2364" s="3">
        <v>1.2449121511066099</v>
      </c>
      <c r="D2364" s="3">
        <v>52916.193298660197</v>
      </c>
      <c r="E2364" s="1">
        <f t="shared" si="74"/>
        <v>0.52134746861367087</v>
      </c>
      <c r="F2364" s="1">
        <f t="shared" si="75"/>
        <v>35483.718810680701</v>
      </c>
    </row>
    <row r="2365" spans="1:6">
      <c r="A2365" s="3">
        <v>0.72379794458036495</v>
      </c>
      <c r="B2365" s="3">
        <v>22077.1964704518</v>
      </c>
      <c r="C2365" s="3">
        <v>1.2301737075093599</v>
      </c>
      <c r="D2365" s="3">
        <v>58259.937018832599</v>
      </c>
      <c r="E2365" s="1">
        <f t="shared" si="74"/>
        <v>0.506375762928995</v>
      </c>
      <c r="F2365" s="1">
        <f t="shared" si="75"/>
        <v>36182.740548380796</v>
      </c>
    </row>
    <row r="2366" spans="1:6">
      <c r="A2366" s="3">
        <v>0.70342481642831001</v>
      </c>
      <c r="B2366" s="3">
        <v>19352.177137337101</v>
      </c>
      <c r="C2366" s="3">
        <v>1.1676770438225801</v>
      </c>
      <c r="D2366" s="3">
        <v>55594.647951577797</v>
      </c>
      <c r="E2366" s="1">
        <f t="shared" si="74"/>
        <v>0.46425222739427008</v>
      </c>
      <c r="F2366" s="1">
        <f t="shared" si="75"/>
        <v>36242.470814240696</v>
      </c>
    </row>
    <row r="2367" spans="1:6">
      <c r="A2367" s="3">
        <v>0.70369737025205303</v>
      </c>
      <c r="B2367" s="3">
        <v>18674.863881537</v>
      </c>
      <c r="C2367" s="3">
        <v>1.2149123785710101</v>
      </c>
      <c r="D2367" s="3">
        <v>55494.7248653317</v>
      </c>
      <c r="E2367" s="1">
        <f t="shared" si="74"/>
        <v>0.51121500831895705</v>
      </c>
      <c r="F2367" s="1">
        <f t="shared" si="75"/>
        <v>36819.860983794701</v>
      </c>
    </row>
    <row r="2368" spans="1:6">
      <c r="A2368" s="3">
        <v>0.717601506766542</v>
      </c>
      <c r="B2368" s="3">
        <v>17692.464464502002</v>
      </c>
      <c r="C2368" s="3">
        <v>1.2300024173245001</v>
      </c>
      <c r="D2368" s="3">
        <v>54071.363512226199</v>
      </c>
      <c r="E2368" s="1">
        <f t="shared" si="74"/>
        <v>0.51240091055795811</v>
      </c>
      <c r="F2368" s="1">
        <f t="shared" si="75"/>
        <v>36378.899047724197</v>
      </c>
    </row>
    <row r="2369" spans="1:6">
      <c r="A2369" s="3">
        <v>0.69168501018113304</v>
      </c>
      <c r="B2369" s="3">
        <v>19513.203915602298</v>
      </c>
      <c r="C2369" s="3">
        <v>1.2336390953662899</v>
      </c>
      <c r="D2369" s="3">
        <v>57820.622938353103</v>
      </c>
      <c r="E2369" s="1">
        <f t="shared" si="74"/>
        <v>0.54195408518515686</v>
      </c>
      <c r="F2369" s="1">
        <f t="shared" si="75"/>
        <v>38307.419022750808</v>
      </c>
    </row>
    <row r="2370" spans="1:6">
      <c r="A2370" s="3">
        <v>0.66522086070988096</v>
      </c>
      <c r="B2370" s="3">
        <v>24569.726159869999</v>
      </c>
      <c r="C2370" s="3">
        <v>1.18855481603484</v>
      </c>
      <c r="D2370" s="3">
        <v>65794.010046764204</v>
      </c>
      <c r="E2370" s="1">
        <f t="shared" si="74"/>
        <v>0.52333395532495908</v>
      </c>
      <c r="F2370" s="1">
        <f t="shared" si="75"/>
        <v>41224.283886894205</v>
      </c>
    </row>
    <row r="2371" spans="1:6">
      <c r="A2371" s="3">
        <v>0.67305363274894303</v>
      </c>
      <c r="B2371" s="3">
        <v>14941.219271993101</v>
      </c>
      <c r="C2371" s="3">
        <v>1.1443974395718299</v>
      </c>
      <c r="D2371" s="3">
        <v>51703.709436929101</v>
      </c>
      <c r="E2371" s="1">
        <f t="shared" si="74"/>
        <v>0.4713438068228869</v>
      </c>
      <c r="F2371" s="1">
        <f t="shared" si="75"/>
        <v>36762.490164935996</v>
      </c>
    </row>
    <row r="2372" spans="1:6">
      <c r="A2372" s="3">
        <v>0.72340549890219696</v>
      </c>
      <c r="B2372" s="3">
        <v>23313.7646195737</v>
      </c>
      <c r="C2372" s="3">
        <v>1.26427273373634</v>
      </c>
      <c r="D2372" s="3">
        <v>59497.530946569197</v>
      </c>
      <c r="E2372" s="1">
        <f t="shared" ref="E2372:E2435" si="76">C2372-A2372</f>
        <v>0.54086723483414301</v>
      </c>
      <c r="F2372" s="1">
        <f t="shared" ref="F2372:F2435" si="77">D2372-B2372</f>
        <v>36183.766326995494</v>
      </c>
    </row>
    <row r="2373" spans="1:6">
      <c r="A2373" s="3">
        <v>0.740505113584914</v>
      </c>
      <c r="B2373" s="3">
        <v>22910.699267284301</v>
      </c>
      <c r="C2373" s="3">
        <v>1.2646336976928001</v>
      </c>
      <c r="D2373" s="3">
        <v>61049.577703021001</v>
      </c>
      <c r="E2373" s="1">
        <f t="shared" si="76"/>
        <v>0.5241285841078861</v>
      </c>
      <c r="F2373" s="1">
        <f t="shared" si="77"/>
        <v>38138.878435736697</v>
      </c>
    </row>
    <row r="2374" spans="1:6">
      <c r="A2374" s="3">
        <v>0.69236176890858503</v>
      </c>
      <c r="B2374" s="3">
        <v>19704.590328878301</v>
      </c>
      <c r="C2374" s="3">
        <v>1.1843149819265999</v>
      </c>
      <c r="D2374" s="3">
        <v>58918.114199286603</v>
      </c>
      <c r="E2374" s="1">
        <f t="shared" si="76"/>
        <v>0.49195321301801487</v>
      </c>
      <c r="F2374" s="1">
        <f t="shared" si="77"/>
        <v>39213.523870408302</v>
      </c>
    </row>
    <row r="2375" spans="1:6">
      <c r="A2375" s="3">
        <v>0.71135183764669296</v>
      </c>
      <c r="B2375" s="3">
        <v>21997.649165983199</v>
      </c>
      <c r="C2375" s="3">
        <v>1.22618567531468</v>
      </c>
      <c r="D2375" s="3">
        <v>58825.953656126898</v>
      </c>
      <c r="E2375" s="1">
        <f t="shared" si="76"/>
        <v>0.51483383766798707</v>
      </c>
      <c r="F2375" s="1">
        <f t="shared" si="77"/>
        <v>36828.304490143695</v>
      </c>
    </row>
    <row r="2376" spans="1:6">
      <c r="A2376" s="3">
        <v>0.72449117626278203</v>
      </c>
      <c r="B2376" s="3">
        <v>15967.095016798001</v>
      </c>
      <c r="C2376" s="3">
        <v>1.2609755695751499</v>
      </c>
      <c r="D2376" s="3">
        <v>51291.979353307703</v>
      </c>
      <c r="E2376" s="1">
        <f t="shared" si="76"/>
        <v>0.53648439331236786</v>
      </c>
      <c r="F2376" s="1">
        <f t="shared" si="77"/>
        <v>35324.884336509698</v>
      </c>
    </row>
    <row r="2377" spans="1:6">
      <c r="A2377" s="3">
        <v>0.683633309078161</v>
      </c>
      <c r="B2377" s="3">
        <v>20160.016174700999</v>
      </c>
      <c r="C2377" s="3">
        <v>1.16412899032647</v>
      </c>
      <c r="D2377" s="3">
        <v>57275.348934540198</v>
      </c>
      <c r="E2377" s="1">
        <f t="shared" si="76"/>
        <v>0.48049568124830899</v>
      </c>
      <c r="F2377" s="1">
        <f t="shared" si="77"/>
        <v>37115.332759839199</v>
      </c>
    </row>
    <row r="2378" spans="1:6">
      <c r="A2378" s="3">
        <v>0.69796967118476305</v>
      </c>
      <c r="B2378" s="3">
        <v>17472.351913434999</v>
      </c>
      <c r="C2378" s="3">
        <v>1.2125436299061101</v>
      </c>
      <c r="D2378" s="3">
        <v>55458.948922351999</v>
      </c>
      <c r="E2378" s="1">
        <f t="shared" si="76"/>
        <v>0.51457395872134704</v>
      </c>
      <c r="F2378" s="1">
        <f t="shared" si="77"/>
        <v>37986.597008917</v>
      </c>
    </row>
    <row r="2379" spans="1:6">
      <c r="A2379" s="3">
        <v>0.64544735239427098</v>
      </c>
      <c r="B2379" s="3">
        <v>20448.638148166501</v>
      </c>
      <c r="C2379" s="3">
        <v>1.1252166173042799</v>
      </c>
      <c r="D2379" s="3">
        <v>58612.157401762997</v>
      </c>
      <c r="E2379" s="1">
        <f t="shared" si="76"/>
        <v>0.47976926491000893</v>
      </c>
      <c r="F2379" s="1">
        <f t="shared" si="77"/>
        <v>38163.519253596496</v>
      </c>
    </row>
    <row r="2380" spans="1:6">
      <c r="A2380" s="3">
        <v>0.701540394154195</v>
      </c>
      <c r="B2380" s="3">
        <v>15220.432553381899</v>
      </c>
      <c r="C2380" s="3">
        <v>1.2416839837007001</v>
      </c>
      <c r="D2380" s="3">
        <v>51653.329441820802</v>
      </c>
      <c r="E2380" s="1">
        <f t="shared" si="76"/>
        <v>0.5401435895465051</v>
      </c>
      <c r="F2380" s="1">
        <f t="shared" si="77"/>
        <v>36432.896888438903</v>
      </c>
    </row>
    <row r="2381" spans="1:6">
      <c r="A2381" s="3">
        <v>0.67195986671066499</v>
      </c>
      <c r="B2381" s="3">
        <v>15119.0535778433</v>
      </c>
      <c r="C2381" s="3">
        <v>1.1599265288415801</v>
      </c>
      <c r="D2381" s="3">
        <v>51164.566209352299</v>
      </c>
      <c r="E2381" s="1">
        <f t="shared" si="76"/>
        <v>0.48796666213091511</v>
      </c>
      <c r="F2381" s="1">
        <f t="shared" si="77"/>
        <v>36045.512631509002</v>
      </c>
    </row>
    <row r="2382" spans="1:6">
      <c r="A2382" s="3">
        <v>0.75231829575582798</v>
      </c>
      <c r="B2382" s="3">
        <v>16731.407982643101</v>
      </c>
      <c r="C2382" s="3">
        <v>1.2838951511187</v>
      </c>
      <c r="D2382" s="3">
        <v>52367.368067313102</v>
      </c>
      <c r="E2382" s="1">
        <f t="shared" si="76"/>
        <v>0.53157685536287202</v>
      </c>
      <c r="F2382" s="1">
        <f t="shared" si="77"/>
        <v>35635.960084670005</v>
      </c>
    </row>
    <row r="2383" spans="1:6">
      <c r="A2383" s="3">
        <v>0.79702113473525404</v>
      </c>
      <c r="B2383" s="3">
        <v>15800.1262948534</v>
      </c>
      <c r="C2383" s="3">
        <v>1.4025843240439499</v>
      </c>
      <c r="D2383" s="3">
        <v>53129.826152478701</v>
      </c>
      <c r="E2383" s="1">
        <f t="shared" si="76"/>
        <v>0.6055631893086959</v>
      </c>
      <c r="F2383" s="1">
        <f t="shared" si="77"/>
        <v>37329.699857625303</v>
      </c>
    </row>
    <row r="2384" spans="1:6">
      <c r="A2384" s="3">
        <v>0.720471652727525</v>
      </c>
      <c r="B2384" s="3">
        <v>21626.290053992001</v>
      </c>
      <c r="C2384" s="3">
        <v>1.2521762303744599</v>
      </c>
      <c r="D2384" s="3">
        <v>58882.686021281603</v>
      </c>
      <c r="E2384" s="1">
        <f t="shared" si="76"/>
        <v>0.53170457764693491</v>
      </c>
      <c r="F2384" s="1">
        <f t="shared" si="77"/>
        <v>37256.395967289602</v>
      </c>
    </row>
    <row r="2385" spans="1:6">
      <c r="A2385" s="3">
        <v>0.70466083040882699</v>
      </c>
      <c r="B2385" s="3">
        <v>15493.547020872</v>
      </c>
      <c r="C2385" s="3">
        <v>1.18082419137629</v>
      </c>
      <c r="D2385" s="3">
        <v>50486.178036270801</v>
      </c>
      <c r="E2385" s="1">
        <f t="shared" si="76"/>
        <v>0.47616336096746303</v>
      </c>
      <c r="F2385" s="1">
        <f t="shared" si="77"/>
        <v>34992.631015398802</v>
      </c>
    </row>
    <row r="2386" spans="1:6">
      <c r="A2386" s="3">
        <v>0.75969591608013798</v>
      </c>
      <c r="B2386" s="3">
        <v>22414.708728738999</v>
      </c>
      <c r="C2386" s="3">
        <v>1.3766580404812701</v>
      </c>
      <c r="D2386" s="3">
        <v>60904.135387620598</v>
      </c>
      <c r="E2386" s="1">
        <f t="shared" si="76"/>
        <v>0.61696212440113207</v>
      </c>
      <c r="F2386" s="1">
        <f t="shared" si="77"/>
        <v>38489.426658881595</v>
      </c>
    </row>
    <row r="2387" spans="1:6">
      <c r="A2387" s="3">
        <v>0.703730051131923</v>
      </c>
      <c r="B2387" s="3">
        <v>20234.880096107601</v>
      </c>
      <c r="C2387" s="3">
        <v>1.2274335916783401</v>
      </c>
      <c r="D2387" s="3">
        <v>58243.180391752299</v>
      </c>
      <c r="E2387" s="1">
        <f t="shared" si="76"/>
        <v>0.5237035405464171</v>
      </c>
      <c r="F2387" s="1">
        <f t="shared" si="77"/>
        <v>38008.300295644702</v>
      </c>
    </row>
    <row r="2388" spans="1:6">
      <c r="A2388" s="3">
        <v>0.72853208544528303</v>
      </c>
      <c r="B2388" s="3">
        <v>18758.499443035202</v>
      </c>
      <c r="C2388" s="3">
        <v>1.2771628451871</v>
      </c>
      <c r="D2388" s="3">
        <v>55548.024281750499</v>
      </c>
      <c r="E2388" s="1">
        <f t="shared" si="76"/>
        <v>0.54863075974181696</v>
      </c>
      <c r="F2388" s="1">
        <f t="shared" si="77"/>
        <v>36789.524838715297</v>
      </c>
    </row>
    <row r="2389" spans="1:6">
      <c r="A2389" s="3">
        <v>0.75557395039693798</v>
      </c>
      <c r="B2389" s="3">
        <v>25660.5746600602</v>
      </c>
      <c r="C2389" s="3">
        <v>1.32888013792461</v>
      </c>
      <c r="D2389" s="3">
        <v>67117.300396448394</v>
      </c>
      <c r="E2389" s="1">
        <f t="shared" si="76"/>
        <v>0.57330618752767204</v>
      </c>
      <c r="F2389" s="1">
        <f t="shared" si="77"/>
        <v>41456.725736388194</v>
      </c>
    </row>
    <row r="2390" spans="1:6">
      <c r="A2390" s="3">
        <v>0.67834649148446602</v>
      </c>
      <c r="B2390" s="3">
        <v>20428.341332546501</v>
      </c>
      <c r="C2390" s="3">
        <v>1.19805650336595</v>
      </c>
      <c r="D2390" s="3">
        <v>60951.566126973601</v>
      </c>
      <c r="E2390" s="1">
        <f t="shared" si="76"/>
        <v>0.51971001188148402</v>
      </c>
      <c r="F2390" s="1">
        <f t="shared" si="77"/>
        <v>40523.2247944271</v>
      </c>
    </row>
    <row r="2391" spans="1:6">
      <c r="A2391" s="3">
        <v>0.70934715856958297</v>
      </c>
      <c r="B2391" s="3">
        <v>18577.522268710502</v>
      </c>
      <c r="C2391" s="3">
        <v>1.2313776400283301</v>
      </c>
      <c r="D2391" s="3">
        <v>54141.584219812998</v>
      </c>
      <c r="E2391" s="1">
        <f t="shared" si="76"/>
        <v>0.52203048145874709</v>
      </c>
      <c r="F2391" s="1">
        <f t="shared" si="77"/>
        <v>35564.0619511025</v>
      </c>
    </row>
    <row r="2392" spans="1:6">
      <c r="A2392" s="3">
        <v>0.70835590606035603</v>
      </c>
      <c r="B2392" s="3">
        <v>21402.993639899501</v>
      </c>
      <c r="C2392" s="3">
        <v>1.25991679316793</v>
      </c>
      <c r="D2392" s="3">
        <v>60776.997095218401</v>
      </c>
      <c r="E2392" s="1">
        <f t="shared" si="76"/>
        <v>0.551560887107574</v>
      </c>
      <c r="F2392" s="1">
        <f t="shared" si="77"/>
        <v>39374.003455318903</v>
      </c>
    </row>
    <row r="2393" spans="1:6">
      <c r="A2393" s="3">
        <v>0.67096656625308004</v>
      </c>
      <c r="B2393" s="3">
        <v>24721.7696451546</v>
      </c>
      <c r="C2393" s="3">
        <v>1.16447162038485</v>
      </c>
      <c r="D2393" s="3">
        <v>61460.798190683599</v>
      </c>
      <c r="E2393" s="1">
        <f t="shared" si="76"/>
        <v>0.49350505413176993</v>
      </c>
      <c r="F2393" s="1">
        <f t="shared" si="77"/>
        <v>36739.028545529</v>
      </c>
    </row>
    <row r="2394" spans="1:6">
      <c r="A2394" s="3">
        <v>0.65308039781924399</v>
      </c>
      <c r="B2394" s="3">
        <v>20311.7048712291</v>
      </c>
      <c r="C2394" s="3">
        <v>1.10778799103957</v>
      </c>
      <c r="D2394" s="3">
        <v>56057.148653227698</v>
      </c>
      <c r="E2394" s="1">
        <f t="shared" si="76"/>
        <v>0.45470759322032606</v>
      </c>
      <c r="F2394" s="1">
        <f t="shared" si="77"/>
        <v>35745.443781998598</v>
      </c>
    </row>
    <row r="2395" spans="1:6">
      <c r="A2395" s="3">
        <v>0.68987949926938796</v>
      </c>
      <c r="B2395" s="3">
        <v>16994.903332277401</v>
      </c>
      <c r="C2395" s="3">
        <v>1.1976138780234</v>
      </c>
      <c r="D2395" s="3">
        <v>54387.571229238303</v>
      </c>
      <c r="E2395" s="1">
        <f t="shared" si="76"/>
        <v>0.50773437875401206</v>
      </c>
      <c r="F2395" s="1">
        <f t="shared" si="77"/>
        <v>37392.667896960906</v>
      </c>
    </row>
    <row r="2396" spans="1:6">
      <c r="A2396" s="3">
        <v>0.69636740099243399</v>
      </c>
      <c r="B2396" s="3">
        <v>15830.2524970748</v>
      </c>
      <c r="C2396" s="3">
        <v>1.2041706970066699</v>
      </c>
      <c r="D2396" s="3">
        <v>51198.014824760401</v>
      </c>
      <c r="E2396" s="1">
        <f t="shared" si="76"/>
        <v>0.50780329601423591</v>
      </c>
      <c r="F2396" s="1">
        <f t="shared" si="77"/>
        <v>35367.762327685603</v>
      </c>
    </row>
    <row r="2397" spans="1:6">
      <c r="A2397" s="3">
        <v>0.70902032679537497</v>
      </c>
      <c r="B2397" s="3">
        <v>18166.7253988222</v>
      </c>
      <c r="C2397" s="3">
        <v>1.2520038541551399</v>
      </c>
      <c r="D2397" s="3">
        <v>54090.368828814397</v>
      </c>
      <c r="E2397" s="1">
        <f t="shared" si="76"/>
        <v>0.54298352735976496</v>
      </c>
      <c r="F2397" s="1">
        <f t="shared" si="77"/>
        <v>35923.643429992197</v>
      </c>
    </row>
    <row r="2398" spans="1:6">
      <c r="A2398" s="3">
        <v>0.64116347071961399</v>
      </c>
      <c r="B2398" s="3">
        <v>20603.976152999101</v>
      </c>
      <c r="C2398" s="3">
        <v>1.10728834831476</v>
      </c>
      <c r="D2398" s="3">
        <v>60225.774704251802</v>
      </c>
      <c r="E2398" s="1">
        <f t="shared" si="76"/>
        <v>0.46612487759514598</v>
      </c>
      <c r="F2398" s="1">
        <f t="shared" si="77"/>
        <v>39621.798551252701</v>
      </c>
    </row>
    <row r="2399" spans="1:6">
      <c r="A2399" s="3">
        <v>0.69358041214010901</v>
      </c>
      <c r="B2399" s="3">
        <v>21205.6121384824</v>
      </c>
      <c r="C2399" s="3">
        <v>1.20059916559988</v>
      </c>
      <c r="D2399" s="3">
        <v>60001.383176521602</v>
      </c>
      <c r="E2399" s="1">
        <f t="shared" si="76"/>
        <v>0.50701875345977099</v>
      </c>
      <c r="F2399" s="1">
        <f t="shared" si="77"/>
        <v>38795.771038039202</v>
      </c>
    </row>
    <row r="2400" spans="1:6">
      <c r="A2400" s="3">
        <v>0.68679394211235001</v>
      </c>
      <c r="B2400" s="3">
        <v>16517.356182268701</v>
      </c>
      <c r="C2400" s="3">
        <v>1.18239305980568</v>
      </c>
      <c r="D2400" s="3">
        <v>53328.512212331298</v>
      </c>
      <c r="E2400" s="1">
        <f t="shared" si="76"/>
        <v>0.49559911769332998</v>
      </c>
      <c r="F2400" s="1">
        <f t="shared" si="77"/>
        <v>36811.156030062601</v>
      </c>
    </row>
    <row r="2401" spans="1:6">
      <c r="A2401" s="3">
        <v>0.74433664942252797</v>
      </c>
      <c r="B2401" s="3">
        <v>19867.0570962846</v>
      </c>
      <c r="C2401" s="3">
        <v>1.30803463365601</v>
      </c>
      <c r="D2401" s="3">
        <v>57521.008494807102</v>
      </c>
      <c r="E2401" s="1">
        <f t="shared" si="76"/>
        <v>0.56369798423348205</v>
      </c>
      <c r="F2401" s="1">
        <f t="shared" si="77"/>
        <v>37653.951398522506</v>
      </c>
    </row>
    <row r="2402" spans="1:6">
      <c r="A2402" s="3">
        <v>0.768575767194006</v>
      </c>
      <c r="B2402" s="3">
        <v>25340.8247805139</v>
      </c>
      <c r="C2402" s="3">
        <v>1.29745356714142</v>
      </c>
      <c r="D2402" s="3">
        <v>62224.952546546301</v>
      </c>
      <c r="E2402" s="1">
        <f t="shared" si="76"/>
        <v>0.52887779994741402</v>
      </c>
      <c r="F2402" s="1">
        <f t="shared" si="77"/>
        <v>36884.127766032398</v>
      </c>
    </row>
    <row r="2403" spans="1:6">
      <c r="A2403" s="3">
        <v>0.69652789703191997</v>
      </c>
      <c r="B2403" s="3">
        <v>20935.704120688399</v>
      </c>
      <c r="C2403" s="3">
        <v>1.22071748127101</v>
      </c>
      <c r="D2403" s="3">
        <v>55774.967336381997</v>
      </c>
      <c r="E2403" s="1">
        <f t="shared" si="76"/>
        <v>0.52418958423909001</v>
      </c>
      <c r="F2403" s="1">
        <f t="shared" si="77"/>
        <v>34839.263215693602</v>
      </c>
    </row>
    <row r="2404" spans="1:6">
      <c r="A2404" s="3">
        <v>0.73634664173752695</v>
      </c>
      <c r="B2404" s="3">
        <v>17139.968274303701</v>
      </c>
      <c r="C2404" s="3">
        <v>1.2872641201292001</v>
      </c>
      <c r="D2404" s="3">
        <v>54768.705411631599</v>
      </c>
      <c r="E2404" s="1">
        <f t="shared" si="76"/>
        <v>0.55091747839167315</v>
      </c>
      <c r="F2404" s="1">
        <f t="shared" si="77"/>
        <v>37628.737137327902</v>
      </c>
    </row>
    <row r="2405" spans="1:6">
      <c r="A2405" s="3">
        <v>0.66939239421221797</v>
      </c>
      <c r="B2405" s="3">
        <v>22005.533262010402</v>
      </c>
      <c r="C2405" s="3">
        <v>1.17054800120584</v>
      </c>
      <c r="D2405" s="3">
        <v>59416.304073009102</v>
      </c>
      <c r="E2405" s="1">
        <f t="shared" si="76"/>
        <v>0.50115560699362205</v>
      </c>
      <c r="F2405" s="1">
        <f t="shared" si="77"/>
        <v>37410.7708109987</v>
      </c>
    </row>
    <row r="2406" spans="1:6">
      <c r="A2406" s="3">
        <v>0.672322564007796</v>
      </c>
      <c r="B2406" s="3">
        <v>15361.2119558742</v>
      </c>
      <c r="C2406" s="3">
        <v>1.1616139950489099</v>
      </c>
      <c r="D2406" s="3">
        <v>51451.464284710601</v>
      </c>
      <c r="E2406" s="1">
        <f t="shared" si="76"/>
        <v>0.48929143104111394</v>
      </c>
      <c r="F2406" s="1">
        <f t="shared" si="77"/>
        <v>36090.252328836403</v>
      </c>
    </row>
    <row r="2407" spans="1:6">
      <c r="A2407" s="3">
        <v>0.71795230591488401</v>
      </c>
      <c r="B2407" s="3">
        <v>19099.929600321298</v>
      </c>
      <c r="C2407" s="3">
        <v>1.24449625939278</v>
      </c>
      <c r="D2407" s="3">
        <v>55092.011724588403</v>
      </c>
      <c r="E2407" s="1">
        <f t="shared" si="76"/>
        <v>0.52654395347789595</v>
      </c>
      <c r="F2407" s="1">
        <f t="shared" si="77"/>
        <v>35992.082124267108</v>
      </c>
    </row>
    <row r="2408" spans="1:6">
      <c r="A2408" s="3">
        <v>0.70902519494165195</v>
      </c>
      <c r="B2408" s="3">
        <v>19188.344783559001</v>
      </c>
      <c r="C2408" s="3">
        <v>1.2557114374330201</v>
      </c>
      <c r="D2408" s="3">
        <v>58975.778060139499</v>
      </c>
      <c r="E2408" s="1">
        <f t="shared" si="76"/>
        <v>0.5466862424913681</v>
      </c>
      <c r="F2408" s="1">
        <f t="shared" si="77"/>
        <v>39787.433276580501</v>
      </c>
    </row>
    <row r="2409" spans="1:6">
      <c r="A2409" s="3">
        <v>0.69184769933441403</v>
      </c>
      <c r="B2409" s="3">
        <v>17303.2905198013</v>
      </c>
      <c r="C2409" s="3">
        <v>1.20164726435425</v>
      </c>
      <c r="D2409" s="3">
        <v>54610.923201583697</v>
      </c>
      <c r="E2409" s="1">
        <f t="shared" si="76"/>
        <v>0.50979956501983592</v>
      </c>
      <c r="F2409" s="1">
        <f t="shared" si="77"/>
        <v>37307.632681782401</v>
      </c>
    </row>
    <row r="2410" spans="1:6">
      <c r="A2410" s="3">
        <v>0.70773509895914299</v>
      </c>
      <c r="B2410" s="3">
        <v>16321.055528491899</v>
      </c>
      <c r="C2410" s="3">
        <v>1.21513182245641</v>
      </c>
      <c r="D2410" s="3">
        <v>51334.876853257803</v>
      </c>
      <c r="E2410" s="1">
        <f t="shared" si="76"/>
        <v>0.50739672349726705</v>
      </c>
      <c r="F2410" s="1">
        <f t="shared" si="77"/>
        <v>35013.8213247659</v>
      </c>
    </row>
    <row r="2411" spans="1:6">
      <c r="A2411" s="3">
        <v>0.70668837346037305</v>
      </c>
      <c r="B2411" s="3">
        <v>24424.6244887209</v>
      </c>
      <c r="C2411" s="3">
        <v>1.2255953954877801</v>
      </c>
      <c r="D2411" s="3">
        <v>62705.481333178803</v>
      </c>
      <c r="E2411" s="1">
        <f t="shared" si="76"/>
        <v>0.51890702202740702</v>
      </c>
      <c r="F2411" s="1">
        <f t="shared" si="77"/>
        <v>38280.8568444579</v>
      </c>
    </row>
    <row r="2412" spans="1:6">
      <c r="A2412" s="3">
        <v>0.70187933290454796</v>
      </c>
      <c r="B2412" s="3">
        <v>19351.749825203598</v>
      </c>
      <c r="C2412" s="3">
        <v>1.2260298309748701</v>
      </c>
      <c r="D2412" s="3">
        <v>55102.845892746998</v>
      </c>
      <c r="E2412" s="1">
        <f t="shared" si="76"/>
        <v>0.5241504980703221</v>
      </c>
      <c r="F2412" s="1">
        <f t="shared" si="77"/>
        <v>35751.096067543403</v>
      </c>
    </row>
    <row r="2413" spans="1:6">
      <c r="A2413" s="3">
        <v>0.65623921144073305</v>
      </c>
      <c r="B2413" s="3">
        <v>19999.046820469801</v>
      </c>
      <c r="C2413" s="3">
        <v>1.1202626804985401</v>
      </c>
      <c r="D2413" s="3">
        <v>57296.456109321603</v>
      </c>
      <c r="E2413" s="1">
        <f t="shared" si="76"/>
        <v>0.464023469057807</v>
      </c>
      <c r="F2413" s="1">
        <f t="shared" si="77"/>
        <v>37297.409288851806</v>
      </c>
    </row>
    <row r="2414" spans="1:6">
      <c r="A2414" s="3">
        <v>0.71811400742967701</v>
      </c>
      <c r="B2414" s="3">
        <v>15877.458028667699</v>
      </c>
      <c r="C2414" s="3">
        <v>1.2532824411138701</v>
      </c>
      <c r="D2414" s="3">
        <v>51486.331619784498</v>
      </c>
      <c r="E2414" s="1">
        <f t="shared" si="76"/>
        <v>0.53516843368419309</v>
      </c>
      <c r="F2414" s="1">
        <f t="shared" si="77"/>
        <v>35608.873591116797</v>
      </c>
    </row>
    <row r="2415" spans="1:6">
      <c r="A2415" s="3">
        <v>0.68077772324750296</v>
      </c>
      <c r="B2415" s="3">
        <v>21276.866138722598</v>
      </c>
      <c r="C2415" s="3">
        <v>1.16968233224341</v>
      </c>
      <c r="D2415" s="3">
        <v>59907.500876735699</v>
      </c>
      <c r="E2415" s="1">
        <f t="shared" si="76"/>
        <v>0.48890460899590704</v>
      </c>
      <c r="F2415" s="1">
        <f t="shared" si="77"/>
        <v>38630.634738013105</v>
      </c>
    </row>
    <row r="2416" spans="1:6">
      <c r="A2416" s="3">
        <v>0.70879117710955797</v>
      </c>
      <c r="B2416" s="3">
        <v>15684.448922748399</v>
      </c>
      <c r="C2416" s="3">
        <v>1.2021020891523999</v>
      </c>
      <c r="D2416" s="3">
        <v>50110.115966515601</v>
      </c>
      <c r="E2416" s="1">
        <f t="shared" si="76"/>
        <v>0.49331091204284194</v>
      </c>
      <c r="F2416" s="1">
        <f t="shared" si="77"/>
        <v>34425.6670437672</v>
      </c>
    </row>
    <row r="2417" spans="1:6">
      <c r="A2417" s="3">
        <v>0.71285321212444597</v>
      </c>
      <c r="B2417" s="3">
        <v>18524.184162803002</v>
      </c>
      <c r="C2417" s="3">
        <v>1.26232415239468</v>
      </c>
      <c r="D2417" s="3">
        <v>55101.896402388302</v>
      </c>
      <c r="E2417" s="1">
        <f t="shared" si="76"/>
        <v>0.54947094027023402</v>
      </c>
      <c r="F2417" s="1">
        <f t="shared" si="77"/>
        <v>36577.7122395853</v>
      </c>
    </row>
    <row r="2418" spans="1:6">
      <c r="A2418" s="3">
        <v>0.74092141415936996</v>
      </c>
      <c r="B2418" s="3">
        <v>19131.089795009</v>
      </c>
      <c r="C2418" s="3">
        <v>1.2673665895283399</v>
      </c>
      <c r="D2418" s="3">
        <v>55550.106166707701</v>
      </c>
      <c r="E2418" s="1">
        <f t="shared" si="76"/>
        <v>0.52644517536896995</v>
      </c>
      <c r="F2418" s="1">
        <f t="shared" si="77"/>
        <v>36419.016371698701</v>
      </c>
    </row>
    <row r="2419" spans="1:6">
      <c r="A2419" s="3">
        <v>0.75158353461967398</v>
      </c>
      <c r="B2419" s="3">
        <v>21722.986458521202</v>
      </c>
      <c r="C2419" s="3">
        <v>1.3012550376190199</v>
      </c>
      <c r="D2419" s="3">
        <v>59367.095719085999</v>
      </c>
      <c r="E2419" s="1">
        <f t="shared" si="76"/>
        <v>0.54967150299934597</v>
      </c>
      <c r="F2419" s="1">
        <f t="shared" si="77"/>
        <v>37644.109260564801</v>
      </c>
    </row>
    <row r="2420" spans="1:6">
      <c r="A2420" s="3">
        <v>0.69295825794908805</v>
      </c>
      <c r="B2420" s="3">
        <v>15982.703115688801</v>
      </c>
      <c r="C2420" s="3">
        <v>1.1737748280011</v>
      </c>
      <c r="D2420" s="3">
        <v>51779.836328182297</v>
      </c>
      <c r="E2420" s="1">
        <f t="shared" si="76"/>
        <v>0.48081657005201195</v>
      </c>
      <c r="F2420" s="1">
        <f t="shared" si="77"/>
        <v>35797.1332124935</v>
      </c>
    </row>
    <row r="2421" spans="1:6">
      <c r="A2421" s="3">
        <v>0.77516938060830598</v>
      </c>
      <c r="B2421" s="3">
        <v>17246.18920764</v>
      </c>
      <c r="C2421" s="3">
        <v>1.3485930941053199</v>
      </c>
      <c r="D2421" s="3">
        <v>55292.402701793297</v>
      </c>
      <c r="E2421" s="1">
        <f t="shared" si="76"/>
        <v>0.57342371349701393</v>
      </c>
      <c r="F2421" s="1">
        <f t="shared" si="77"/>
        <v>38046.2134941533</v>
      </c>
    </row>
    <row r="2422" spans="1:6">
      <c r="A2422" s="3">
        <v>0.75144323388203704</v>
      </c>
      <c r="B2422" s="3">
        <v>22945.173897569999</v>
      </c>
      <c r="C2422" s="3">
        <v>1.2993245764832799</v>
      </c>
      <c r="D2422" s="3">
        <v>62528.085016395104</v>
      </c>
      <c r="E2422" s="1">
        <f t="shared" si="76"/>
        <v>0.54788134260124288</v>
      </c>
      <c r="F2422" s="1">
        <f t="shared" si="77"/>
        <v>39582.911118825104</v>
      </c>
    </row>
    <row r="2423" spans="1:6">
      <c r="A2423" s="3">
        <v>0.71078353075415002</v>
      </c>
      <c r="B2423" s="3">
        <v>19382.611783309199</v>
      </c>
      <c r="C2423" s="3">
        <v>1.23337610628133</v>
      </c>
      <c r="D2423" s="3">
        <v>56972.087169861901</v>
      </c>
      <c r="E2423" s="1">
        <f t="shared" si="76"/>
        <v>0.52259257552717997</v>
      </c>
      <c r="F2423" s="1">
        <f t="shared" si="77"/>
        <v>37589.475386552702</v>
      </c>
    </row>
    <row r="2424" spans="1:6">
      <c r="A2424" s="3">
        <v>0.71774335218618102</v>
      </c>
      <c r="B2424" s="3">
        <v>14764.273349463399</v>
      </c>
      <c r="C2424" s="3">
        <v>1.24165218572584</v>
      </c>
      <c r="D2424" s="3">
        <v>50907.827610218897</v>
      </c>
      <c r="E2424" s="1">
        <f t="shared" si="76"/>
        <v>0.523908833539659</v>
      </c>
      <c r="F2424" s="1">
        <f t="shared" si="77"/>
        <v>36143.554260755496</v>
      </c>
    </row>
    <row r="2425" spans="1:6">
      <c r="A2425" s="3">
        <v>0.71991555344637104</v>
      </c>
      <c r="B2425" s="3">
        <v>21384.496684546499</v>
      </c>
      <c r="C2425" s="3">
        <v>1.26790058934525</v>
      </c>
      <c r="D2425" s="3">
        <v>61242.867965289399</v>
      </c>
      <c r="E2425" s="1">
        <f t="shared" si="76"/>
        <v>0.54798503589887892</v>
      </c>
      <c r="F2425" s="1">
        <f t="shared" si="77"/>
        <v>39858.371280742896</v>
      </c>
    </row>
    <row r="2426" spans="1:6">
      <c r="A2426" s="3">
        <v>0.72245032968645495</v>
      </c>
      <c r="B2426" s="3">
        <v>20206.295510827</v>
      </c>
      <c r="C2426" s="3">
        <v>1.2661234091128499</v>
      </c>
      <c r="D2426" s="3">
        <v>58433.260972812699</v>
      </c>
      <c r="E2426" s="1">
        <f t="shared" si="76"/>
        <v>0.54367307942639498</v>
      </c>
      <c r="F2426" s="1">
        <f t="shared" si="77"/>
        <v>38226.965461985703</v>
      </c>
    </row>
    <row r="2427" spans="1:6">
      <c r="A2427" s="3">
        <v>0.71777633699939902</v>
      </c>
      <c r="B2427" s="3">
        <v>18585.787491463001</v>
      </c>
      <c r="C2427" s="3">
        <v>1.22597081005833</v>
      </c>
      <c r="D2427" s="3">
        <v>53863.067630439502</v>
      </c>
      <c r="E2427" s="1">
        <f t="shared" si="76"/>
        <v>0.50819447305893095</v>
      </c>
      <c r="F2427" s="1">
        <f t="shared" si="77"/>
        <v>35277.280138976501</v>
      </c>
    </row>
    <row r="2428" spans="1:6">
      <c r="A2428" s="3">
        <v>0.69001749158560499</v>
      </c>
      <c r="B2428" s="3">
        <v>22262.814313201899</v>
      </c>
      <c r="C2428" s="3">
        <v>1.2298358315634199</v>
      </c>
      <c r="D2428" s="3">
        <v>60952.5057875618</v>
      </c>
      <c r="E2428" s="1">
        <f t="shared" si="76"/>
        <v>0.53981833997781492</v>
      </c>
      <c r="F2428" s="1">
        <f t="shared" si="77"/>
        <v>38689.691474359905</v>
      </c>
    </row>
    <row r="2429" spans="1:6">
      <c r="A2429" s="3">
        <v>0.76468183047026195</v>
      </c>
      <c r="B2429" s="3">
        <v>16689.4529990173</v>
      </c>
      <c r="C2429" s="3">
        <v>1.33018387132149</v>
      </c>
      <c r="D2429" s="3">
        <v>53152.786092116301</v>
      </c>
      <c r="E2429" s="1">
        <f t="shared" si="76"/>
        <v>0.56550204085122802</v>
      </c>
      <c r="F2429" s="1">
        <f t="shared" si="77"/>
        <v>36463.333093099005</v>
      </c>
    </row>
    <row r="2430" spans="1:6">
      <c r="A2430" s="3">
        <v>0.74900028786939399</v>
      </c>
      <c r="B2430" s="3">
        <v>19228.808330589101</v>
      </c>
      <c r="C2430" s="3">
        <v>1.3236046057570801</v>
      </c>
      <c r="D2430" s="3">
        <v>54947.845482845099</v>
      </c>
      <c r="E2430" s="1">
        <f t="shared" si="76"/>
        <v>0.57460431788768607</v>
      </c>
      <c r="F2430" s="1">
        <f t="shared" si="77"/>
        <v>35719.037152256002</v>
      </c>
    </row>
    <row r="2431" spans="1:6">
      <c r="A2431" s="3">
        <v>0.69617863206049502</v>
      </c>
      <c r="B2431" s="3">
        <v>15082.751422012099</v>
      </c>
      <c r="C2431" s="3">
        <v>1.19690760875903</v>
      </c>
      <c r="D2431" s="3">
        <v>50266.927515611198</v>
      </c>
      <c r="E2431" s="1">
        <f t="shared" si="76"/>
        <v>0.500728976698535</v>
      </c>
      <c r="F2431" s="1">
        <f t="shared" si="77"/>
        <v>35184.176093599097</v>
      </c>
    </row>
    <row r="2432" spans="1:6">
      <c r="A2432" s="3">
        <v>0.73085002428248802</v>
      </c>
      <c r="B2432" s="3">
        <v>24224.4830623571</v>
      </c>
      <c r="C2432" s="3">
        <v>1.2735871957728599</v>
      </c>
      <c r="D2432" s="3">
        <v>62628.8834884514</v>
      </c>
      <c r="E2432" s="1">
        <f t="shared" si="76"/>
        <v>0.54273717149037193</v>
      </c>
      <c r="F2432" s="1">
        <f t="shared" si="77"/>
        <v>38404.400426094304</v>
      </c>
    </row>
    <row r="2433" spans="1:6">
      <c r="A2433" s="3">
        <v>0.71603748915648602</v>
      </c>
      <c r="B2433" s="3">
        <v>18802.8119822015</v>
      </c>
      <c r="C2433" s="3">
        <v>1.2167746609141099</v>
      </c>
      <c r="D2433" s="3">
        <v>56411.286773392298</v>
      </c>
      <c r="E2433" s="1">
        <f t="shared" si="76"/>
        <v>0.50073717175762389</v>
      </c>
      <c r="F2433" s="1">
        <f t="shared" si="77"/>
        <v>37608.474791190798</v>
      </c>
    </row>
    <row r="2434" spans="1:6">
      <c r="A2434" s="3">
        <v>0.69894405320184005</v>
      </c>
      <c r="B2434" s="3">
        <v>17465.337518734399</v>
      </c>
      <c r="C2434" s="3">
        <v>1.1975717535151</v>
      </c>
      <c r="D2434" s="3">
        <v>54182.009246883703</v>
      </c>
      <c r="E2434" s="1">
        <f t="shared" si="76"/>
        <v>0.49862770031325998</v>
      </c>
      <c r="F2434" s="1">
        <f t="shared" si="77"/>
        <v>36716.671728149304</v>
      </c>
    </row>
    <row r="2435" spans="1:6">
      <c r="A2435" s="3">
        <v>0.66902130295657303</v>
      </c>
      <c r="B2435" s="3">
        <v>20001.056668813599</v>
      </c>
      <c r="C2435" s="3">
        <v>1.1685818563536701</v>
      </c>
      <c r="D2435" s="3">
        <v>57835.611802138999</v>
      </c>
      <c r="E2435" s="1">
        <f t="shared" si="76"/>
        <v>0.49956055339709704</v>
      </c>
      <c r="F2435" s="1">
        <f t="shared" si="77"/>
        <v>37834.555133325397</v>
      </c>
    </row>
    <row r="2436" spans="1:6">
      <c r="A2436" s="3">
        <v>0.66016768081254695</v>
      </c>
      <c r="B2436" s="3">
        <v>21029.8017141622</v>
      </c>
      <c r="C2436" s="3">
        <v>1.1578090274580799</v>
      </c>
      <c r="D2436" s="3">
        <v>57408.706110618798</v>
      </c>
      <c r="E2436" s="1">
        <f t="shared" ref="E2436:E2499" si="78">C2436-A2436</f>
        <v>0.49764134664553294</v>
      </c>
      <c r="F2436" s="1">
        <f t="shared" ref="F2436:F2499" si="79">D2436-B2436</f>
        <v>36378.904396456594</v>
      </c>
    </row>
    <row r="2437" spans="1:6">
      <c r="A2437" s="3">
        <v>0.675332664590237</v>
      </c>
      <c r="B2437" s="3">
        <v>17760.431577279</v>
      </c>
      <c r="C2437" s="3">
        <v>1.2012783844744299</v>
      </c>
      <c r="D2437" s="3">
        <v>54891.519488349797</v>
      </c>
      <c r="E2437" s="1">
        <f t="shared" si="78"/>
        <v>0.52594571988419292</v>
      </c>
      <c r="F2437" s="1">
        <f t="shared" si="79"/>
        <v>37131.087911070797</v>
      </c>
    </row>
    <row r="2438" spans="1:6">
      <c r="A2438" s="3">
        <v>0.65711950669289798</v>
      </c>
      <c r="B2438" s="3">
        <v>21799.640270434498</v>
      </c>
      <c r="C2438" s="3">
        <v>1.1185864909804</v>
      </c>
      <c r="D2438" s="3">
        <v>61208.186722484701</v>
      </c>
      <c r="E2438" s="1">
        <f t="shared" si="78"/>
        <v>0.46146698428750199</v>
      </c>
      <c r="F2438" s="1">
        <f t="shared" si="79"/>
        <v>39408.546452050199</v>
      </c>
    </row>
    <row r="2439" spans="1:6">
      <c r="A2439" s="3">
        <v>0.69919523624125401</v>
      </c>
      <c r="B2439" s="3">
        <v>18883.657771644499</v>
      </c>
      <c r="C2439" s="3">
        <v>1.2081564589709599</v>
      </c>
      <c r="D2439" s="3">
        <v>55103.849574101798</v>
      </c>
      <c r="E2439" s="1">
        <f t="shared" si="78"/>
        <v>0.5089612227297059</v>
      </c>
      <c r="F2439" s="1">
        <f t="shared" si="79"/>
        <v>36220.191802457295</v>
      </c>
    </row>
    <row r="2440" spans="1:6">
      <c r="A2440" s="3">
        <v>0.68939431205735702</v>
      </c>
      <c r="B2440" s="3">
        <v>23697.213979459499</v>
      </c>
      <c r="C2440" s="3">
        <v>1.19703085996267</v>
      </c>
      <c r="D2440" s="3">
        <v>60369.161861977598</v>
      </c>
      <c r="E2440" s="1">
        <f t="shared" si="78"/>
        <v>0.50763654790531298</v>
      </c>
      <c r="F2440" s="1">
        <f t="shared" si="79"/>
        <v>36671.9478825181</v>
      </c>
    </row>
    <row r="2441" spans="1:6">
      <c r="A2441" s="3">
        <v>0.71520038869451896</v>
      </c>
      <c r="B2441" s="3">
        <v>17846.737592066202</v>
      </c>
      <c r="C2441" s="3">
        <v>1.2251512892782399</v>
      </c>
      <c r="D2441" s="3">
        <v>54767.070389915098</v>
      </c>
      <c r="E2441" s="1">
        <f t="shared" si="78"/>
        <v>0.50995090058372095</v>
      </c>
      <c r="F2441" s="1">
        <f t="shared" si="79"/>
        <v>36920.332797848896</v>
      </c>
    </row>
    <row r="2442" spans="1:6">
      <c r="A2442" s="3">
        <v>0.68043588494098095</v>
      </c>
      <c r="B2442" s="3">
        <v>22738.823370371902</v>
      </c>
      <c r="C2442" s="3">
        <v>1.17612361674001</v>
      </c>
      <c r="D2442" s="3">
        <v>59818.265499434303</v>
      </c>
      <c r="E2442" s="1">
        <f t="shared" si="78"/>
        <v>0.49568773179902903</v>
      </c>
      <c r="F2442" s="1">
        <f t="shared" si="79"/>
        <v>37079.442129062401</v>
      </c>
    </row>
    <row r="2443" spans="1:6">
      <c r="A2443" s="3">
        <v>0.68734822284617003</v>
      </c>
      <c r="B2443" s="3">
        <v>14862.512674306399</v>
      </c>
      <c r="C2443" s="3">
        <v>1.17570958552409</v>
      </c>
      <c r="D2443" s="3">
        <v>51293.227991548803</v>
      </c>
      <c r="E2443" s="1">
        <f t="shared" si="78"/>
        <v>0.48836136267791996</v>
      </c>
      <c r="F2443" s="1">
        <f t="shared" si="79"/>
        <v>36430.7153172424</v>
      </c>
    </row>
    <row r="2444" spans="1:6">
      <c r="A2444" s="3">
        <v>0.73613881998277397</v>
      </c>
      <c r="B2444" s="3">
        <v>18358.765839092099</v>
      </c>
      <c r="C2444" s="3">
        <v>1.2843971250920501</v>
      </c>
      <c r="D2444" s="3">
        <v>55980.836692161</v>
      </c>
      <c r="E2444" s="1">
        <f t="shared" si="78"/>
        <v>0.54825830510927609</v>
      </c>
      <c r="F2444" s="1">
        <f t="shared" si="79"/>
        <v>37622.070853068901</v>
      </c>
    </row>
    <row r="2445" spans="1:6">
      <c r="A2445" s="3">
        <v>0.67739703245214999</v>
      </c>
      <c r="B2445" s="3">
        <v>21360.398062081498</v>
      </c>
      <c r="C2445" s="3">
        <v>1.1816643335983701</v>
      </c>
      <c r="D2445" s="3">
        <v>58513.985960522899</v>
      </c>
      <c r="E2445" s="1">
        <f t="shared" si="78"/>
        <v>0.50426730114622009</v>
      </c>
      <c r="F2445" s="1">
        <f t="shared" si="79"/>
        <v>37153.587898441401</v>
      </c>
    </row>
    <row r="2446" spans="1:6">
      <c r="A2446" s="3">
        <v>0.703503554043582</v>
      </c>
      <c r="B2446" s="3">
        <v>25531.978111458298</v>
      </c>
      <c r="C2446" s="3">
        <v>1.2228083680880499</v>
      </c>
      <c r="D2446" s="3">
        <v>62666.527309146302</v>
      </c>
      <c r="E2446" s="1">
        <f t="shared" si="78"/>
        <v>0.51930481404446793</v>
      </c>
      <c r="F2446" s="1">
        <f t="shared" si="79"/>
        <v>37134.549197688</v>
      </c>
    </row>
    <row r="2447" spans="1:6">
      <c r="A2447" s="3">
        <v>0.71344054099241105</v>
      </c>
      <c r="B2447" s="3">
        <v>23710.6613198669</v>
      </c>
      <c r="C2447" s="3">
        <v>1.2555452375170599</v>
      </c>
      <c r="D2447" s="3">
        <v>63112.867209108997</v>
      </c>
      <c r="E2447" s="1">
        <f t="shared" si="78"/>
        <v>0.54210469652464888</v>
      </c>
      <c r="F2447" s="1">
        <f t="shared" si="79"/>
        <v>39402.205889242097</v>
      </c>
    </row>
    <row r="2448" spans="1:6">
      <c r="A2448" s="3">
        <v>0.703787863506108</v>
      </c>
      <c r="B2448" s="3">
        <v>24696.7202013553</v>
      </c>
      <c r="C2448" s="3">
        <v>1.2302447835720001</v>
      </c>
      <c r="D2448" s="3">
        <v>67983.362477253802</v>
      </c>
      <c r="E2448" s="1">
        <f t="shared" si="78"/>
        <v>0.52645692006589206</v>
      </c>
      <c r="F2448" s="1">
        <f t="shared" si="79"/>
        <v>43286.642275898499</v>
      </c>
    </row>
    <row r="2449" spans="1:6">
      <c r="A2449" s="3">
        <v>0.67735091740449604</v>
      </c>
      <c r="B2449" s="3">
        <v>24772.7488081306</v>
      </c>
      <c r="C2449" s="3">
        <v>1.1560596600092199</v>
      </c>
      <c r="D2449" s="3">
        <v>66600.648694511794</v>
      </c>
      <c r="E2449" s="1">
        <f t="shared" si="78"/>
        <v>0.47870874260472385</v>
      </c>
      <c r="F2449" s="1">
        <f t="shared" si="79"/>
        <v>41827.899886381194</v>
      </c>
    </row>
    <row r="2450" spans="1:6">
      <c r="A2450" s="3">
        <v>0.64263371171682704</v>
      </c>
      <c r="B2450" s="3">
        <v>19241.634995279499</v>
      </c>
      <c r="C2450" s="3">
        <v>1.1007209220696501</v>
      </c>
      <c r="D2450" s="3">
        <v>56892.2175814117</v>
      </c>
      <c r="E2450" s="1">
        <f t="shared" si="78"/>
        <v>0.45808721035282307</v>
      </c>
      <c r="F2450" s="1">
        <f t="shared" si="79"/>
        <v>37650.582586132201</v>
      </c>
    </row>
    <row r="2451" spans="1:6">
      <c r="A2451" s="3">
        <v>0.69920619929317296</v>
      </c>
      <c r="B2451" s="3">
        <v>24270.287069356898</v>
      </c>
      <c r="C2451" s="3">
        <v>1.2528958801160399</v>
      </c>
      <c r="D2451" s="3">
        <v>63857.408381292</v>
      </c>
      <c r="E2451" s="1">
        <f t="shared" si="78"/>
        <v>0.55368968082286696</v>
      </c>
      <c r="F2451" s="1">
        <f t="shared" si="79"/>
        <v>39587.121311935101</v>
      </c>
    </row>
    <row r="2452" spans="1:6">
      <c r="A2452" s="3">
        <v>0.67969034791952398</v>
      </c>
      <c r="B2452" s="3">
        <v>17751.075810101102</v>
      </c>
      <c r="C2452" s="3">
        <v>1.1713817568957099</v>
      </c>
      <c r="D2452" s="3">
        <v>53483.6031971825</v>
      </c>
      <c r="E2452" s="1">
        <f t="shared" si="78"/>
        <v>0.49169140897618591</v>
      </c>
      <c r="F2452" s="1">
        <f t="shared" si="79"/>
        <v>35732.527387081398</v>
      </c>
    </row>
    <row r="2453" spans="1:6">
      <c r="A2453" s="3">
        <v>0.705993778614456</v>
      </c>
      <c r="B2453" s="3">
        <v>16568.12216241</v>
      </c>
      <c r="C2453" s="3">
        <v>1.18019901875111</v>
      </c>
      <c r="D2453" s="3">
        <v>53228.984510684197</v>
      </c>
      <c r="E2453" s="1">
        <f t="shared" si="78"/>
        <v>0.47420524013665399</v>
      </c>
      <c r="F2453" s="1">
        <f t="shared" si="79"/>
        <v>36660.862348274197</v>
      </c>
    </row>
    <row r="2454" spans="1:6">
      <c r="A2454" s="3">
        <v>0.67773730203226001</v>
      </c>
      <c r="B2454" s="3">
        <v>24403.4441926543</v>
      </c>
      <c r="C2454" s="3">
        <v>1.16828917354648</v>
      </c>
      <c r="D2454" s="3">
        <v>64365.992841131199</v>
      </c>
      <c r="E2454" s="1">
        <f t="shared" si="78"/>
        <v>0.49055187151421997</v>
      </c>
      <c r="F2454" s="1">
        <f t="shared" si="79"/>
        <v>39962.548648476899</v>
      </c>
    </row>
    <row r="2455" spans="1:6">
      <c r="A2455" s="3">
        <v>0.72861033400372199</v>
      </c>
      <c r="B2455" s="3">
        <v>19279.8991678821</v>
      </c>
      <c r="C2455" s="3">
        <v>1.24494573382342</v>
      </c>
      <c r="D2455" s="3">
        <v>56113.890977601099</v>
      </c>
      <c r="E2455" s="1">
        <f t="shared" si="78"/>
        <v>0.516335399819698</v>
      </c>
      <c r="F2455" s="1">
        <f t="shared" si="79"/>
        <v>36833.991809718995</v>
      </c>
    </row>
    <row r="2456" spans="1:6">
      <c r="A2456" s="3">
        <v>0.71066216948422301</v>
      </c>
      <c r="B2456" s="3">
        <v>17851.776790665499</v>
      </c>
      <c r="C2456" s="3">
        <v>1.23727608175161</v>
      </c>
      <c r="D2456" s="3">
        <v>56490.030869488699</v>
      </c>
      <c r="E2456" s="1">
        <f t="shared" si="78"/>
        <v>0.52661391226738696</v>
      </c>
      <c r="F2456" s="1">
        <f t="shared" si="79"/>
        <v>38638.2540788232</v>
      </c>
    </row>
    <row r="2457" spans="1:6">
      <c r="A2457" s="3">
        <v>0.693986463138487</v>
      </c>
      <c r="B2457" s="3">
        <v>23456.426327729299</v>
      </c>
      <c r="C2457" s="3">
        <v>1.19005099592535</v>
      </c>
      <c r="D2457" s="3">
        <v>60870.588267194202</v>
      </c>
      <c r="E2457" s="1">
        <f t="shared" si="78"/>
        <v>0.49606453278686302</v>
      </c>
      <c r="F2457" s="1">
        <f t="shared" si="79"/>
        <v>37414.161939464902</v>
      </c>
    </row>
    <row r="2458" spans="1:6">
      <c r="A2458" s="3">
        <v>0.73511701545182795</v>
      </c>
      <c r="B2458" s="3">
        <v>19970.647155824099</v>
      </c>
      <c r="C2458" s="3">
        <v>1.2664383438726601</v>
      </c>
      <c r="D2458" s="3">
        <v>57148.445529659999</v>
      </c>
      <c r="E2458" s="1">
        <f t="shared" si="78"/>
        <v>0.53132132842083213</v>
      </c>
      <c r="F2458" s="1">
        <f t="shared" si="79"/>
        <v>37177.798373835903</v>
      </c>
    </row>
    <row r="2459" spans="1:6">
      <c r="A2459" s="3">
        <v>0.74692944007069495</v>
      </c>
      <c r="B2459" s="3">
        <v>18011.562497224801</v>
      </c>
      <c r="C2459" s="3">
        <v>1.25824496675049</v>
      </c>
      <c r="D2459" s="3">
        <v>53968.548235984803</v>
      </c>
      <c r="E2459" s="1">
        <f t="shared" si="78"/>
        <v>0.51131552667979507</v>
      </c>
      <c r="F2459" s="1">
        <f t="shared" si="79"/>
        <v>35956.985738760006</v>
      </c>
    </row>
    <row r="2460" spans="1:6">
      <c r="A2460" s="3">
        <v>0.67069147067471002</v>
      </c>
      <c r="B2460" s="3">
        <v>17879.4127029806</v>
      </c>
      <c r="C2460" s="3">
        <v>1.1695794571109599</v>
      </c>
      <c r="D2460" s="3">
        <v>53279.465798826997</v>
      </c>
      <c r="E2460" s="1">
        <f t="shared" si="78"/>
        <v>0.49888798643624988</v>
      </c>
      <c r="F2460" s="1">
        <f t="shared" si="79"/>
        <v>35400.053095846393</v>
      </c>
    </row>
    <row r="2461" spans="1:6">
      <c r="A2461" s="3">
        <v>0.72830873724103196</v>
      </c>
      <c r="B2461" s="3">
        <v>23997.774882759</v>
      </c>
      <c r="C2461" s="3">
        <v>1.2648709482915499</v>
      </c>
      <c r="D2461" s="3">
        <v>64839.6016689803</v>
      </c>
      <c r="E2461" s="1">
        <f t="shared" si="78"/>
        <v>0.53656221105051793</v>
      </c>
      <c r="F2461" s="1">
        <f t="shared" si="79"/>
        <v>40841.826786221296</v>
      </c>
    </row>
    <row r="2462" spans="1:6">
      <c r="A2462" s="3">
        <v>0.68153689288852204</v>
      </c>
      <c r="B2462" s="3">
        <v>16650.153562064701</v>
      </c>
      <c r="C2462" s="3">
        <v>1.1738782946889399</v>
      </c>
      <c r="D2462" s="3">
        <v>52125.339028464099</v>
      </c>
      <c r="E2462" s="1">
        <f t="shared" si="78"/>
        <v>0.49234140180041785</v>
      </c>
      <c r="F2462" s="1">
        <f t="shared" si="79"/>
        <v>35475.185466399402</v>
      </c>
    </row>
    <row r="2463" spans="1:6">
      <c r="A2463" s="3">
        <v>0.71725220831679004</v>
      </c>
      <c r="B2463" s="3">
        <v>20785.407935491101</v>
      </c>
      <c r="C2463" s="3">
        <v>1.22226769663716</v>
      </c>
      <c r="D2463" s="3">
        <v>58346.9055736913</v>
      </c>
      <c r="E2463" s="1">
        <f t="shared" si="78"/>
        <v>0.50501548832036991</v>
      </c>
      <c r="F2463" s="1">
        <f t="shared" si="79"/>
        <v>37561.497638200199</v>
      </c>
    </row>
    <row r="2464" spans="1:6">
      <c r="A2464" s="3">
        <v>0.74531260332161497</v>
      </c>
      <c r="B2464" s="3">
        <v>20366.916984363899</v>
      </c>
      <c r="C2464" s="3">
        <v>1.31610354138023</v>
      </c>
      <c r="D2464" s="3">
        <v>58637.122614850399</v>
      </c>
      <c r="E2464" s="1">
        <f t="shared" si="78"/>
        <v>0.57079093805861503</v>
      </c>
      <c r="F2464" s="1">
        <f t="shared" si="79"/>
        <v>38270.205630486496</v>
      </c>
    </row>
    <row r="2465" spans="1:6">
      <c r="A2465" s="3">
        <v>0.73002928378933296</v>
      </c>
      <c r="B2465" s="3">
        <v>16635.098829545899</v>
      </c>
      <c r="C2465" s="3">
        <v>1.2204170639732601</v>
      </c>
      <c r="D2465" s="3">
        <v>51374.521145733503</v>
      </c>
      <c r="E2465" s="1">
        <f t="shared" si="78"/>
        <v>0.49038778018392715</v>
      </c>
      <c r="F2465" s="1">
        <f t="shared" si="79"/>
        <v>34739.4223161876</v>
      </c>
    </row>
    <row r="2466" spans="1:6">
      <c r="A2466" s="3">
        <v>0.727241816212019</v>
      </c>
      <c r="B2466" s="3">
        <v>21603.279861416398</v>
      </c>
      <c r="C2466" s="3">
        <v>1.24616412146323</v>
      </c>
      <c r="D2466" s="3">
        <v>57611.737248632802</v>
      </c>
      <c r="E2466" s="1">
        <f t="shared" si="78"/>
        <v>0.51892230525121097</v>
      </c>
      <c r="F2466" s="1">
        <f t="shared" si="79"/>
        <v>36008.457387216404</v>
      </c>
    </row>
    <row r="2467" spans="1:6">
      <c r="A2467" s="3">
        <v>0.705937515507848</v>
      </c>
      <c r="B2467" s="3">
        <v>22148.126421232999</v>
      </c>
      <c r="C2467" s="3">
        <v>1.22878086133523</v>
      </c>
      <c r="D2467" s="3">
        <v>61417.124322787597</v>
      </c>
      <c r="E2467" s="1">
        <f t="shared" si="78"/>
        <v>0.52284334582738201</v>
      </c>
      <c r="F2467" s="1">
        <f t="shared" si="79"/>
        <v>39268.997901554598</v>
      </c>
    </row>
    <row r="2468" spans="1:6">
      <c r="A2468" s="3">
        <v>0.76493716236039599</v>
      </c>
      <c r="B2468" s="3">
        <v>18746.688807479899</v>
      </c>
      <c r="C2468" s="3">
        <v>1.3174502303225699</v>
      </c>
      <c r="D2468" s="3">
        <v>55826.295814051002</v>
      </c>
      <c r="E2468" s="1">
        <f t="shared" si="78"/>
        <v>0.55251306796217392</v>
      </c>
      <c r="F2468" s="1">
        <f t="shared" si="79"/>
        <v>37079.607006571103</v>
      </c>
    </row>
    <row r="2469" spans="1:6">
      <c r="A2469" s="3">
        <v>0.70668972803861096</v>
      </c>
      <c r="B2469" s="3">
        <v>18079.243943259498</v>
      </c>
      <c r="C2469" s="3">
        <v>1.24982381403919</v>
      </c>
      <c r="D2469" s="3">
        <v>55830.165667740097</v>
      </c>
      <c r="E2469" s="1">
        <f t="shared" si="78"/>
        <v>0.543134086000579</v>
      </c>
      <c r="F2469" s="1">
        <f t="shared" si="79"/>
        <v>37750.921724480599</v>
      </c>
    </row>
    <row r="2470" spans="1:6">
      <c r="A2470" s="3">
        <v>0.71347184230391203</v>
      </c>
      <c r="B2470" s="3">
        <v>18461.006040700398</v>
      </c>
      <c r="C2470" s="3">
        <v>1.25379739926804</v>
      </c>
      <c r="D2470" s="3">
        <v>53606.394010342097</v>
      </c>
      <c r="E2470" s="1">
        <f t="shared" si="78"/>
        <v>0.54032555696412798</v>
      </c>
      <c r="F2470" s="1">
        <f t="shared" si="79"/>
        <v>35145.387969641699</v>
      </c>
    </row>
    <row r="2471" spans="1:6">
      <c r="A2471" s="3">
        <v>0.67703073540341996</v>
      </c>
      <c r="B2471" s="3">
        <v>19381.614158120101</v>
      </c>
      <c r="C2471" s="3">
        <v>1.1919044670380901</v>
      </c>
      <c r="D2471" s="3">
        <v>56642.629063137698</v>
      </c>
      <c r="E2471" s="1">
        <f t="shared" si="78"/>
        <v>0.5148737316346701</v>
      </c>
      <c r="F2471" s="1">
        <f t="shared" si="79"/>
        <v>37261.014905017597</v>
      </c>
    </row>
    <row r="2472" spans="1:6">
      <c r="A2472" s="3">
        <v>0.69206781569764098</v>
      </c>
      <c r="B2472" s="3">
        <v>16830.6116683822</v>
      </c>
      <c r="C2472" s="3">
        <v>1.1832316436261601</v>
      </c>
      <c r="D2472" s="3">
        <v>52160.681097104003</v>
      </c>
      <c r="E2472" s="1">
        <f t="shared" si="78"/>
        <v>0.49116382792851909</v>
      </c>
      <c r="F2472" s="1">
        <f t="shared" si="79"/>
        <v>35330.069428721807</v>
      </c>
    </row>
    <row r="2473" spans="1:6">
      <c r="A2473" s="3">
        <v>0.69908661053715804</v>
      </c>
      <c r="B2473" s="3">
        <v>20696.737667653801</v>
      </c>
      <c r="C2473" s="3">
        <v>1.2067377510452899</v>
      </c>
      <c r="D2473" s="3">
        <v>60748.504610931697</v>
      </c>
      <c r="E2473" s="1">
        <f t="shared" si="78"/>
        <v>0.50765114050813187</v>
      </c>
      <c r="F2473" s="1">
        <f t="shared" si="79"/>
        <v>40051.766943277893</v>
      </c>
    </row>
    <row r="2474" spans="1:6">
      <c r="A2474" s="3">
        <v>0.71685927644359004</v>
      </c>
      <c r="B2474" s="3">
        <v>16561.811421208698</v>
      </c>
      <c r="C2474" s="3">
        <v>1.2517274524291699</v>
      </c>
      <c r="D2474" s="3">
        <v>53479.166228274597</v>
      </c>
      <c r="E2474" s="1">
        <f t="shared" si="78"/>
        <v>0.5348681759855799</v>
      </c>
      <c r="F2474" s="1">
        <f t="shared" si="79"/>
        <v>36917.354807065902</v>
      </c>
    </row>
    <row r="2475" spans="1:6">
      <c r="A2475" s="3">
        <v>0.671650169913108</v>
      </c>
      <c r="B2475" s="3">
        <v>23422.238398711001</v>
      </c>
      <c r="C2475" s="3">
        <v>1.1918423767697499</v>
      </c>
      <c r="D2475" s="3">
        <v>62886.491932317702</v>
      </c>
      <c r="E2475" s="1">
        <f t="shared" si="78"/>
        <v>0.52019220685664191</v>
      </c>
      <c r="F2475" s="1">
        <f t="shared" si="79"/>
        <v>39464.253533606701</v>
      </c>
    </row>
    <row r="2476" spans="1:6">
      <c r="A2476" s="3">
        <v>0.68075835003500196</v>
      </c>
      <c r="B2476" s="3">
        <v>17029.9544582729</v>
      </c>
      <c r="C2476" s="3">
        <v>1.15865612454644</v>
      </c>
      <c r="D2476" s="3">
        <v>53205.581460214802</v>
      </c>
      <c r="E2476" s="1">
        <f t="shared" si="78"/>
        <v>0.477897774511438</v>
      </c>
      <c r="F2476" s="1">
        <f t="shared" si="79"/>
        <v>36175.627001941903</v>
      </c>
    </row>
    <row r="2477" spans="1:6">
      <c r="A2477" s="3">
        <v>0.69970710365017097</v>
      </c>
      <c r="B2477" s="3">
        <v>22135.875490524999</v>
      </c>
      <c r="C2477" s="3">
        <v>1.2151995195195899</v>
      </c>
      <c r="D2477" s="3">
        <v>60029.212247630297</v>
      </c>
      <c r="E2477" s="1">
        <f t="shared" si="78"/>
        <v>0.51549241586941896</v>
      </c>
      <c r="F2477" s="1">
        <f t="shared" si="79"/>
        <v>37893.336757105295</v>
      </c>
    </row>
    <row r="2478" spans="1:6">
      <c r="A2478" s="3">
        <v>0.71694780170116501</v>
      </c>
      <c r="B2478" s="3">
        <v>21092.701028743599</v>
      </c>
      <c r="C2478" s="3">
        <v>1.2123226188029801</v>
      </c>
      <c r="D2478" s="3">
        <v>57854.526723017501</v>
      </c>
      <c r="E2478" s="1">
        <f t="shared" si="78"/>
        <v>0.49537481710181508</v>
      </c>
      <c r="F2478" s="1">
        <f t="shared" si="79"/>
        <v>36761.825694273903</v>
      </c>
    </row>
    <row r="2479" spans="1:6">
      <c r="A2479" s="3">
        <v>0.69140379637020599</v>
      </c>
      <c r="B2479" s="3">
        <v>23256.2654557801</v>
      </c>
      <c r="C2479" s="3">
        <v>1.15329928255651</v>
      </c>
      <c r="D2479" s="3">
        <v>58933.203701341801</v>
      </c>
      <c r="E2479" s="1">
        <f t="shared" si="78"/>
        <v>0.46189548618630405</v>
      </c>
      <c r="F2479" s="1">
        <f t="shared" si="79"/>
        <v>35676.938245561701</v>
      </c>
    </row>
    <row r="2480" spans="1:6">
      <c r="A2480" s="3">
        <v>0.74215793256656004</v>
      </c>
      <c r="B2480" s="3">
        <v>18751.931883275</v>
      </c>
      <c r="C2480" s="3">
        <v>1.2547083756711599</v>
      </c>
      <c r="D2480" s="3">
        <v>54156.8933312714</v>
      </c>
      <c r="E2480" s="1">
        <f t="shared" si="78"/>
        <v>0.51255044310459985</v>
      </c>
      <c r="F2480" s="1">
        <f t="shared" si="79"/>
        <v>35404.9614479964</v>
      </c>
    </row>
    <row r="2481" spans="1:6">
      <c r="A2481" s="3">
        <v>0.69710619950796304</v>
      </c>
      <c r="B2481" s="3">
        <v>14914.941771023799</v>
      </c>
      <c r="C2481" s="3">
        <v>1.1860275933617199</v>
      </c>
      <c r="D2481" s="3">
        <v>50364.5707318977</v>
      </c>
      <c r="E2481" s="1">
        <f t="shared" si="78"/>
        <v>0.48892139385375688</v>
      </c>
      <c r="F2481" s="1">
        <f t="shared" si="79"/>
        <v>35449.628960873903</v>
      </c>
    </row>
    <row r="2482" spans="1:6">
      <c r="A2482" s="3">
        <v>0.73346425748790001</v>
      </c>
      <c r="B2482" s="3">
        <v>16691.004045913</v>
      </c>
      <c r="C2482" s="3">
        <v>1.2679595134719299</v>
      </c>
      <c r="D2482" s="3">
        <v>53822.431803378196</v>
      </c>
      <c r="E2482" s="1">
        <f t="shared" si="78"/>
        <v>0.53449525598402992</v>
      </c>
      <c r="F2482" s="1">
        <f t="shared" si="79"/>
        <v>37131.427757465193</v>
      </c>
    </row>
    <row r="2483" spans="1:6">
      <c r="A2483" s="3">
        <v>0.71234326665409198</v>
      </c>
      <c r="B2483" s="3">
        <v>21988.409829045799</v>
      </c>
      <c r="C2483" s="3">
        <v>1.2227142409754299</v>
      </c>
      <c r="D2483" s="3">
        <v>60606.3887452204</v>
      </c>
      <c r="E2483" s="1">
        <f t="shared" si="78"/>
        <v>0.51037097432133793</v>
      </c>
      <c r="F2483" s="1">
        <f t="shared" si="79"/>
        <v>38617.978916174601</v>
      </c>
    </row>
    <row r="2484" spans="1:6">
      <c r="A2484" s="3">
        <v>0.73117440156479496</v>
      </c>
      <c r="B2484" s="3">
        <v>23376.919659391398</v>
      </c>
      <c r="C2484" s="3">
        <v>1.2721189396233901</v>
      </c>
      <c r="D2484" s="3">
        <v>60053.947977335898</v>
      </c>
      <c r="E2484" s="1">
        <f t="shared" si="78"/>
        <v>0.5409445380585951</v>
      </c>
      <c r="F2484" s="1">
        <f t="shared" si="79"/>
        <v>36677.028317944496</v>
      </c>
    </row>
    <row r="2485" spans="1:6">
      <c r="A2485" s="3">
        <v>0.70058828823775199</v>
      </c>
      <c r="B2485" s="3">
        <v>15639.7719478786</v>
      </c>
      <c r="C2485" s="3">
        <v>1.2415426395421201</v>
      </c>
      <c r="D2485" s="3">
        <v>51788.555000945598</v>
      </c>
      <c r="E2485" s="1">
        <f t="shared" si="78"/>
        <v>0.54095435130436809</v>
      </c>
      <c r="F2485" s="1">
        <f t="shared" si="79"/>
        <v>36148.783053066996</v>
      </c>
    </row>
    <row r="2486" spans="1:6">
      <c r="A2486" s="3">
        <v>0.72375555989448204</v>
      </c>
      <c r="B2486" s="3">
        <v>22025.8408897271</v>
      </c>
      <c r="C2486" s="3">
        <v>1.26298903262769</v>
      </c>
      <c r="D2486" s="3">
        <v>59826.744901622602</v>
      </c>
      <c r="E2486" s="1">
        <f t="shared" si="78"/>
        <v>0.53923347273320799</v>
      </c>
      <c r="F2486" s="1">
        <f t="shared" si="79"/>
        <v>37800.904011895502</v>
      </c>
    </row>
    <row r="2487" spans="1:6">
      <c r="A2487" s="3">
        <v>0.71786230820201202</v>
      </c>
      <c r="B2487" s="3">
        <v>18306.975964761699</v>
      </c>
      <c r="C2487" s="3">
        <v>1.26727235696523</v>
      </c>
      <c r="D2487" s="3">
        <v>58086.531753640898</v>
      </c>
      <c r="E2487" s="1">
        <f t="shared" si="78"/>
        <v>0.54941004876321797</v>
      </c>
      <c r="F2487" s="1">
        <f t="shared" si="79"/>
        <v>39779.555788879195</v>
      </c>
    </row>
    <row r="2488" spans="1:6">
      <c r="A2488" s="3">
        <v>0.69344580879944495</v>
      </c>
      <c r="B2488" s="3">
        <v>17693.6820287583</v>
      </c>
      <c r="C2488" s="3">
        <v>1.17862966851939</v>
      </c>
      <c r="D2488" s="3">
        <v>54869.149795596997</v>
      </c>
      <c r="E2488" s="1">
        <f t="shared" si="78"/>
        <v>0.48518385971994504</v>
      </c>
      <c r="F2488" s="1">
        <f t="shared" si="79"/>
        <v>37175.467766838701</v>
      </c>
    </row>
    <row r="2489" spans="1:6">
      <c r="A2489" s="3">
        <v>0.71651310687886305</v>
      </c>
      <c r="B2489" s="3">
        <v>21520.8043470269</v>
      </c>
      <c r="C2489" s="3">
        <v>1.25881882915631</v>
      </c>
      <c r="D2489" s="3">
        <v>60775.554553135102</v>
      </c>
      <c r="E2489" s="1">
        <f t="shared" si="78"/>
        <v>0.542305722277447</v>
      </c>
      <c r="F2489" s="1">
        <f t="shared" si="79"/>
        <v>39254.750206108205</v>
      </c>
    </row>
    <row r="2490" spans="1:6">
      <c r="A2490" s="3">
        <v>0.70668063662144598</v>
      </c>
      <c r="B2490" s="3">
        <v>19716.836990773802</v>
      </c>
      <c r="C2490" s="3">
        <v>1.23519757751486</v>
      </c>
      <c r="D2490" s="3">
        <v>56499.298250817701</v>
      </c>
      <c r="E2490" s="1">
        <f t="shared" si="78"/>
        <v>0.52851694089341406</v>
      </c>
      <c r="F2490" s="1">
        <f t="shared" si="79"/>
        <v>36782.4612600439</v>
      </c>
    </row>
    <row r="2491" spans="1:6">
      <c r="A2491" s="3">
        <v>0.72640066921486901</v>
      </c>
      <c r="B2491" s="3">
        <v>22426.635039928198</v>
      </c>
      <c r="C2491" s="3">
        <v>1.2490506239675601</v>
      </c>
      <c r="D2491" s="3">
        <v>60928.316941090998</v>
      </c>
      <c r="E2491" s="1">
        <f t="shared" si="78"/>
        <v>0.52264995475269105</v>
      </c>
      <c r="F2491" s="1">
        <f t="shared" si="79"/>
        <v>38501.681901162796</v>
      </c>
    </row>
    <row r="2492" spans="1:6">
      <c r="A2492" s="3">
        <v>0.68328597684115999</v>
      </c>
      <c r="B2492" s="3">
        <v>21387.7923990208</v>
      </c>
      <c r="C2492" s="3">
        <v>1.16266909933711</v>
      </c>
      <c r="D2492" s="3">
        <v>60865.295966010097</v>
      </c>
      <c r="E2492" s="1">
        <f t="shared" si="78"/>
        <v>0.47938312249595005</v>
      </c>
      <c r="F2492" s="1">
        <f t="shared" si="79"/>
        <v>39477.503566989297</v>
      </c>
    </row>
    <row r="2493" spans="1:6">
      <c r="A2493" s="3">
        <v>0.66162774496321497</v>
      </c>
      <c r="B2493" s="3">
        <v>23081.5655036893</v>
      </c>
      <c r="C2493" s="3">
        <v>1.1125709771449801</v>
      </c>
      <c r="D2493" s="3">
        <v>61396.2454957011</v>
      </c>
      <c r="E2493" s="1">
        <f t="shared" si="78"/>
        <v>0.45094323218176513</v>
      </c>
      <c r="F2493" s="1">
        <f t="shared" si="79"/>
        <v>38314.679992011799</v>
      </c>
    </row>
    <row r="2494" spans="1:6">
      <c r="A2494" s="3">
        <v>0.72880248358021105</v>
      </c>
      <c r="B2494" s="3">
        <v>21651.092899627802</v>
      </c>
      <c r="C2494" s="3">
        <v>1.2673138268508699</v>
      </c>
      <c r="D2494" s="3">
        <v>61453.215231579998</v>
      </c>
      <c r="E2494" s="1">
        <f t="shared" si="78"/>
        <v>0.53851134327065886</v>
      </c>
      <c r="F2494" s="1">
        <f t="shared" si="79"/>
        <v>39802.122331952196</v>
      </c>
    </row>
    <row r="2495" spans="1:6">
      <c r="A2495" s="3">
        <v>0.65134804709141803</v>
      </c>
      <c r="B2495" s="3">
        <v>20640.6671364223</v>
      </c>
      <c r="C2495" s="3">
        <v>1.12194375128265</v>
      </c>
      <c r="D2495" s="3">
        <v>60122.075734245002</v>
      </c>
      <c r="E2495" s="1">
        <f t="shared" si="78"/>
        <v>0.47059570419123198</v>
      </c>
      <c r="F2495" s="1">
        <f t="shared" si="79"/>
        <v>39481.408597822701</v>
      </c>
    </row>
    <row r="2496" spans="1:6">
      <c r="A2496" s="3">
        <v>0.69545900309221498</v>
      </c>
      <c r="B2496" s="3">
        <v>21349.4387533718</v>
      </c>
      <c r="C2496" s="3">
        <v>1.2017629343794101</v>
      </c>
      <c r="D2496" s="3">
        <v>61243.451427660599</v>
      </c>
      <c r="E2496" s="1">
        <f t="shared" si="78"/>
        <v>0.50630393128719509</v>
      </c>
      <c r="F2496" s="1">
        <f t="shared" si="79"/>
        <v>39894.012674288795</v>
      </c>
    </row>
    <row r="2497" spans="1:6">
      <c r="A2497" s="3">
        <v>0.675503134938784</v>
      </c>
      <c r="B2497" s="3">
        <v>19166.6271149145</v>
      </c>
      <c r="C2497" s="3">
        <v>1.20460169501639</v>
      </c>
      <c r="D2497" s="3">
        <v>57068.442147988098</v>
      </c>
      <c r="E2497" s="1">
        <f t="shared" si="78"/>
        <v>0.52909856007760603</v>
      </c>
      <c r="F2497" s="1">
        <f t="shared" si="79"/>
        <v>37901.815033073595</v>
      </c>
    </row>
    <row r="2498" spans="1:6">
      <c r="A2498" s="3">
        <v>0.62319871834249296</v>
      </c>
      <c r="B2498" s="3">
        <v>18626.544351760502</v>
      </c>
      <c r="C2498" s="3">
        <v>1.1000614372411399</v>
      </c>
      <c r="D2498" s="3">
        <v>54521.307632871802</v>
      </c>
      <c r="E2498" s="1">
        <f t="shared" si="78"/>
        <v>0.47686271889864695</v>
      </c>
      <c r="F2498" s="1">
        <f t="shared" si="79"/>
        <v>35894.7632811113</v>
      </c>
    </row>
    <row r="2499" spans="1:6">
      <c r="A2499" s="3">
        <v>0.69492597462559202</v>
      </c>
      <c r="B2499" s="3">
        <v>25857.648610112301</v>
      </c>
      <c r="C2499" s="3">
        <v>1.1749685381824599</v>
      </c>
      <c r="D2499" s="3">
        <v>66277.2436947979</v>
      </c>
      <c r="E2499" s="1">
        <f t="shared" si="78"/>
        <v>0.48004256355686792</v>
      </c>
      <c r="F2499" s="1">
        <f t="shared" si="79"/>
        <v>40419.595084685599</v>
      </c>
    </row>
    <row r="2500" spans="1:6">
      <c r="A2500" s="3">
        <v>0.69130267048815897</v>
      </c>
      <c r="B2500" s="3">
        <v>16341.520445075599</v>
      </c>
      <c r="C2500" s="3">
        <v>1.20149856026344</v>
      </c>
      <c r="D2500" s="3">
        <v>51541.989947693903</v>
      </c>
      <c r="E2500" s="1">
        <f t="shared" ref="E2500:E2563" si="80">C2500-A2500</f>
        <v>0.51019588977528108</v>
      </c>
      <c r="F2500" s="1">
        <f t="shared" ref="F2500:F2563" si="81">D2500-B2500</f>
        <v>35200.469502618304</v>
      </c>
    </row>
    <row r="2501" spans="1:6">
      <c r="A2501" s="3">
        <v>0.67364915842616602</v>
      </c>
      <c r="B2501" s="3">
        <v>18021.4459980801</v>
      </c>
      <c r="C2501" s="3">
        <v>1.1329489612405801</v>
      </c>
      <c r="D2501" s="3">
        <v>54146.104483069801</v>
      </c>
      <c r="E2501" s="1">
        <f t="shared" si="80"/>
        <v>0.45929980281441407</v>
      </c>
      <c r="F2501" s="1">
        <f t="shared" si="81"/>
        <v>36124.658484989704</v>
      </c>
    </row>
    <row r="2502" spans="1:6">
      <c r="A2502" s="3">
        <v>0.73705693382057502</v>
      </c>
      <c r="B2502" s="3">
        <v>19845.112243462001</v>
      </c>
      <c r="C2502" s="3">
        <v>1.2805373742728301</v>
      </c>
      <c r="D2502" s="3">
        <v>56987.027357869803</v>
      </c>
      <c r="E2502" s="1">
        <f t="shared" si="80"/>
        <v>0.54348044045225508</v>
      </c>
      <c r="F2502" s="1">
        <f t="shared" si="81"/>
        <v>37141.915114407806</v>
      </c>
    </row>
    <row r="2503" spans="1:6">
      <c r="A2503" s="3">
        <v>0.70816108587942295</v>
      </c>
      <c r="B2503" s="3">
        <v>17980.496006604499</v>
      </c>
      <c r="C2503" s="3">
        <v>1.2418851829186499</v>
      </c>
      <c r="D2503" s="3">
        <v>52694.454382923999</v>
      </c>
      <c r="E2503" s="1">
        <f t="shared" si="80"/>
        <v>0.53372409703922696</v>
      </c>
      <c r="F2503" s="1">
        <f t="shared" si="81"/>
        <v>34713.958376319497</v>
      </c>
    </row>
    <row r="2504" spans="1:6">
      <c r="A2504" s="3">
        <v>0.70179375850624004</v>
      </c>
      <c r="B2504" s="3">
        <v>19734.711200104</v>
      </c>
      <c r="C2504" s="3">
        <v>1.2231424887156399</v>
      </c>
      <c r="D2504" s="3">
        <v>55367.592565586499</v>
      </c>
      <c r="E2504" s="1">
        <f t="shared" si="80"/>
        <v>0.52134873020939987</v>
      </c>
      <c r="F2504" s="1">
        <f t="shared" si="81"/>
        <v>35632.881365482499</v>
      </c>
    </row>
    <row r="2505" spans="1:6">
      <c r="A2505" s="3">
        <v>0.70290937843339596</v>
      </c>
      <c r="B2505" s="3">
        <v>17534.630831463699</v>
      </c>
      <c r="C2505" s="3">
        <v>1.17394169523401</v>
      </c>
      <c r="D2505" s="3">
        <v>53362.0475798236</v>
      </c>
      <c r="E2505" s="1">
        <f t="shared" si="80"/>
        <v>0.47103231680061408</v>
      </c>
      <c r="F2505" s="1">
        <f t="shared" si="81"/>
        <v>35827.416748359901</v>
      </c>
    </row>
    <row r="2506" spans="1:6">
      <c r="A2506" s="3">
        <v>0.73569857846291098</v>
      </c>
      <c r="B2506" s="3">
        <v>20861.083166643799</v>
      </c>
      <c r="C2506" s="3">
        <v>1.29085642136697</v>
      </c>
      <c r="D2506" s="3">
        <v>58170.823664971402</v>
      </c>
      <c r="E2506" s="1">
        <f t="shared" si="80"/>
        <v>0.55515784290405901</v>
      </c>
      <c r="F2506" s="1">
        <f t="shared" si="81"/>
        <v>37309.740498327606</v>
      </c>
    </row>
    <row r="2507" spans="1:6">
      <c r="A2507" s="3">
        <v>0.67568172962131201</v>
      </c>
      <c r="B2507" s="3">
        <v>21346.992321696602</v>
      </c>
      <c r="C2507" s="3">
        <v>1.19143943260084</v>
      </c>
      <c r="D2507" s="3">
        <v>58129.466544590403</v>
      </c>
      <c r="E2507" s="1">
        <f t="shared" si="80"/>
        <v>0.51575770297952794</v>
      </c>
      <c r="F2507" s="1">
        <f t="shared" si="81"/>
        <v>36782.474222893798</v>
      </c>
    </row>
    <row r="2508" spans="1:6">
      <c r="A2508" s="3">
        <v>0.72068514097070202</v>
      </c>
      <c r="B2508" s="3">
        <v>17857.657286392499</v>
      </c>
      <c r="C2508" s="3">
        <v>1.27102326209716</v>
      </c>
      <c r="D2508" s="3">
        <v>53727.491859142101</v>
      </c>
      <c r="E2508" s="1">
        <f t="shared" si="80"/>
        <v>0.55033812112645797</v>
      </c>
      <c r="F2508" s="1">
        <f t="shared" si="81"/>
        <v>35869.834572749605</v>
      </c>
    </row>
    <row r="2509" spans="1:6">
      <c r="A2509" s="3">
        <v>0.69322836886005001</v>
      </c>
      <c r="B2509" s="3">
        <v>24233.2112388756</v>
      </c>
      <c r="C2509" s="3">
        <v>1.20407362264219</v>
      </c>
      <c r="D2509" s="3">
        <v>61663.847946013098</v>
      </c>
      <c r="E2509" s="1">
        <f t="shared" si="80"/>
        <v>0.51084525378213996</v>
      </c>
      <c r="F2509" s="1">
        <f t="shared" si="81"/>
        <v>37430.636707137499</v>
      </c>
    </row>
    <row r="2510" spans="1:6">
      <c r="A2510" s="3">
        <v>0.71316886188172501</v>
      </c>
      <c r="B2510" s="3">
        <v>18892.6063289128</v>
      </c>
      <c r="C2510" s="3">
        <v>1.2342628276960901</v>
      </c>
      <c r="D2510" s="3">
        <v>54408.677756944002</v>
      </c>
      <c r="E2510" s="1">
        <f t="shared" si="80"/>
        <v>0.52109396581436507</v>
      </c>
      <c r="F2510" s="1">
        <f t="shared" si="81"/>
        <v>35516.071428031202</v>
      </c>
    </row>
    <row r="2511" spans="1:6">
      <c r="A2511" s="3">
        <v>0.67764511602909205</v>
      </c>
      <c r="B2511" s="3">
        <v>26232.8513363905</v>
      </c>
      <c r="C2511" s="3">
        <v>1.20566437723242</v>
      </c>
      <c r="D2511" s="3">
        <v>64812.7597288627</v>
      </c>
      <c r="E2511" s="1">
        <f t="shared" si="80"/>
        <v>0.52801926120332798</v>
      </c>
      <c r="F2511" s="1">
        <f t="shared" si="81"/>
        <v>38579.9083924722</v>
      </c>
    </row>
    <row r="2512" spans="1:6">
      <c r="A2512" s="3">
        <v>0.66496854741008704</v>
      </c>
      <c r="B2512" s="3">
        <v>18129.487319127202</v>
      </c>
      <c r="C2512" s="3">
        <v>1.1367702211225501</v>
      </c>
      <c r="D2512" s="3">
        <v>53678.057642175903</v>
      </c>
      <c r="E2512" s="1">
        <f t="shared" si="80"/>
        <v>0.47180167371246307</v>
      </c>
      <c r="F2512" s="1">
        <f t="shared" si="81"/>
        <v>35548.570323048698</v>
      </c>
    </row>
    <row r="2513" spans="1:6">
      <c r="A2513" s="3">
        <v>0.732347019812436</v>
      </c>
      <c r="B2513" s="3">
        <v>17211.273610526699</v>
      </c>
      <c r="C2513" s="3">
        <v>1.2725898189065601</v>
      </c>
      <c r="D2513" s="3">
        <v>54414.748863869201</v>
      </c>
      <c r="E2513" s="1">
        <f t="shared" si="80"/>
        <v>0.54024279909412409</v>
      </c>
      <c r="F2513" s="1">
        <f t="shared" si="81"/>
        <v>37203.475253342505</v>
      </c>
    </row>
    <row r="2514" spans="1:6">
      <c r="A2514" s="3">
        <v>0.68956115152807895</v>
      </c>
      <c r="B2514" s="3">
        <v>21463.9695796245</v>
      </c>
      <c r="C2514" s="3">
        <v>1.1675840055587501</v>
      </c>
      <c r="D2514" s="3">
        <v>57418.862718160497</v>
      </c>
      <c r="E2514" s="1">
        <f t="shared" si="80"/>
        <v>0.47802285403067113</v>
      </c>
      <c r="F2514" s="1">
        <f t="shared" si="81"/>
        <v>35954.893138535997</v>
      </c>
    </row>
    <row r="2515" spans="1:6">
      <c r="A2515" s="3">
        <v>0.76867767045485602</v>
      </c>
      <c r="B2515" s="3">
        <v>15432.398304747499</v>
      </c>
      <c r="C2515" s="3">
        <v>1.3017279423644099</v>
      </c>
      <c r="D2515" s="3">
        <v>52237.271648694601</v>
      </c>
      <c r="E2515" s="1">
        <f t="shared" si="80"/>
        <v>0.5330502719095539</v>
      </c>
      <c r="F2515" s="1">
        <f t="shared" si="81"/>
        <v>36804.873343947103</v>
      </c>
    </row>
    <row r="2516" spans="1:6">
      <c r="A2516" s="3">
        <v>0.75362593734778405</v>
      </c>
      <c r="B2516" s="3">
        <v>21877.490513577701</v>
      </c>
      <c r="C2516" s="3">
        <v>1.26770366682762</v>
      </c>
      <c r="D2516" s="3">
        <v>59684.607087437202</v>
      </c>
      <c r="E2516" s="1">
        <f t="shared" si="80"/>
        <v>0.51407772947983599</v>
      </c>
      <c r="F2516" s="1">
        <f t="shared" si="81"/>
        <v>37807.116573859501</v>
      </c>
    </row>
    <row r="2517" spans="1:6">
      <c r="A2517" s="3">
        <v>0.76210776326654095</v>
      </c>
      <c r="B2517" s="3">
        <v>23664.021573617501</v>
      </c>
      <c r="C2517" s="3">
        <v>1.3561365370626499</v>
      </c>
      <c r="D2517" s="3">
        <v>59104.879156272902</v>
      </c>
      <c r="E2517" s="1">
        <f t="shared" si="80"/>
        <v>0.59402877379610897</v>
      </c>
      <c r="F2517" s="1">
        <f t="shared" si="81"/>
        <v>35440.857582655401</v>
      </c>
    </row>
    <row r="2518" spans="1:6">
      <c r="A2518" s="3">
        <v>0.75959020502411401</v>
      </c>
      <c r="B2518" s="3">
        <v>24473.802083202801</v>
      </c>
      <c r="C2518" s="3">
        <v>1.3354942563130601</v>
      </c>
      <c r="D2518" s="3">
        <v>64163.462523712697</v>
      </c>
      <c r="E2518" s="1">
        <f t="shared" si="80"/>
        <v>0.57590405128894606</v>
      </c>
      <c r="F2518" s="1">
        <f t="shared" si="81"/>
        <v>39689.660440509891</v>
      </c>
    </row>
    <row r="2519" spans="1:6">
      <c r="A2519" s="3">
        <v>0.71722133806367905</v>
      </c>
      <c r="B2519" s="3">
        <v>23824.563067274899</v>
      </c>
      <c r="C2519" s="3">
        <v>1.25860032158492</v>
      </c>
      <c r="D2519" s="3">
        <v>61062.008268790101</v>
      </c>
      <c r="E2519" s="1">
        <f t="shared" si="80"/>
        <v>0.54137898352124092</v>
      </c>
      <c r="F2519" s="1">
        <f t="shared" si="81"/>
        <v>37237.445201515206</v>
      </c>
    </row>
    <row r="2520" spans="1:6">
      <c r="A2520" s="3">
        <v>0.69869781738664205</v>
      </c>
      <c r="B2520" s="3">
        <v>22244.996620325699</v>
      </c>
      <c r="C2520" s="3">
        <v>1.2189605870538001</v>
      </c>
      <c r="D2520" s="3">
        <v>61307.294147760498</v>
      </c>
      <c r="E2520" s="1">
        <f t="shared" si="80"/>
        <v>0.52026276966715801</v>
      </c>
      <c r="F2520" s="1">
        <f t="shared" si="81"/>
        <v>39062.297527434799</v>
      </c>
    </row>
    <row r="2521" spans="1:6">
      <c r="A2521" s="3">
        <v>0.69348542228161203</v>
      </c>
      <c r="B2521" s="3">
        <v>21353.349814594301</v>
      </c>
      <c r="C2521" s="3">
        <v>1.18260772839613</v>
      </c>
      <c r="D2521" s="3">
        <v>55682.278498969601</v>
      </c>
      <c r="E2521" s="1">
        <f t="shared" si="80"/>
        <v>0.48912230611451801</v>
      </c>
      <c r="F2521" s="1">
        <f t="shared" si="81"/>
        <v>34328.9286843753</v>
      </c>
    </row>
    <row r="2522" spans="1:6">
      <c r="A2522" s="3">
        <v>0.70209458106700695</v>
      </c>
      <c r="B2522" s="3">
        <v>23807.983046635902</v>
      </c>
      <c r="C2522" s="3">
        <v>1.24297401233711</v>
      </c>
      <c r="D2522" s="3">
        <v>62174.277347385898</v>
      </c>
      <c r="E2522" s="1">
        <f t="shared" si="80"/>
        <v>0.54087943127010307</v>
      </c>
      <c r="F2522" s="1">
        <f t="shared" si="81"/>
        <v>38366.29430075</v>
      </c>
    </row>
    <row r="2523" spans="1:6">
      <c r="A2523" s="3">
        <v>0.67777174036174703</v>
      </c>
      <c r="B2523" s="3">
        <v>17527.6826277742</v>
      </c>
      <c r="C2523" s="3">
        <v>1.1774721247273601</v>
      </c>
      <c r="D2523" s="3">
        <v>52651.4043753019</v>
      </c>
      <c r="E2523" s="1">
        <f t="shared" si="80"/>
        <v>0.49970038436561304</v>
      </c>
      <c r="F2523" s="1">
        <f t="shared" si="81"/>
        <v>35123.721747527699</v>
      </c>
    </row>
    <row r="2524" spans="1:6">
      <c r="A2524" s="3">
        <v>0.66396105456104404</v>
      </c>
      <c r="B2524" s="3">
        <v>17638.892426216102</v>
      </c>
      <c r="C2524" s="3">
        <v>1.1593269112458799</v>
      </c>
      <c r="D2524" s="3">
        <v>52702.468571777099</v>
      </c>
      <c r="E2524" s="1">
        <f t="shared" si="80"/>
        <v>0.4953658566848359</v>
      </c>
      <c r="F2524" s="1">
        <f t="shared" si="81"/>
        <v>35063.576145560997</v>
      </c>
    </row>
    <row r="2525" spans="1:6">
      <c r="A2525" s="3">
        <v>0.70268899551087205</v>
      </c>
      <c r="B2525" s="3">
        <v>22433.706076492501</v>
      </c>
      <c r="C2525" s="3">
        <v>1.21483890182767</v>
      </c>
      <c r="D2525" s="3">
        <v>61073.921552668697</v>
      </c>
      <c r="E2525" s="1">
        <f t="shared" si="80"/>
        <v>0.51214990631679791</v>
      </c>
      <c r="F2525" s="1">
        <f t="shared" si="81"/>
        <v>38640.215476176192</v>
      </c>
    </row>
    <row r="2526" spans="1:6">
      <c r="A2526" s="3">
        <v>0.70089887568603604</v>
      </c>
      <c r="B2526" s="3">
        <v>15332.739307374501</v>
      </c>
      <c r="C2526" s="3">
        <v>1.2255351585515699</v>
      </c>
      <c r="D2526" s="3">
        <v>53428.124931971397</v>
      </c>
      <c r="E2526" s="1">
        <f t="shared" si="80"/>
        <v>0.52463628286553388</v>
      </c>
      <c r="F2526" s="1">
        <f t="shared" si="81"/>
        <v>38095.385624596893</v>
      </c>
    </row>
    <row r="2527" spans="1:6">
      <c r="A2527" s="3">
        <v>0.77302519765193101</v>
      </c>
      <c r="B2527" s="3">
        <v>20098.032610232302</v>
      </c>
      <c r="C2527" s="3">
        <v>1.32853993038033</v>
      </c>
      <c r="D2527" s="3">
        <v>58214.120595056898</v>
      </c>
      <c r="E2527" s="1">
        <f t="shared" si="80"/>
        <v>0.55551473272839902</v>
      </c>
      <c r="F2527" s="1">
        <f t="shared" si="81"/>
        <v>38116.087984824597</v>
      </c>
    </row>
    <row r="2528" spans="1:6">
      <c r="A2528" s="3">
        <v>0.71430777273022605</v>
      </c>
      <c r="B2528" s="3">
        <v>22046.354253892499</v>
      </c>
      <c r="C2528" s="3">
        <v>1.25481729916189</v>
      </c>
      <c r="D2528" s="3">
        <v>59645.306211833798</v>
      </c>
      <c r="E2528" s="1">
        <f t="shared" si="80"/>
        <v>0.54050952643166394</v>
      </c>
      <c r="F2528" s="1">
        <f t="shared" si="81"/>
        <v>37598.951957941303</v>
      </c>
    </row>
    <row r="2529" spans="1:6">
      <c r="A2529" s="3">
        <v>0.68966955613878</v>
      </c>
      <c r="B2529" s="3">
        <v>18387.1672435744</v>
      </c>
      <c r="C2529" s="3">
        <v>1.1737042668459301</v>
      </c>
      <c r="D2529" s="3">
        <v>55718.066960015603</v>
      </c>
      <c r="E2529" s="1">
        <f t="shared" si="80"/>
        <v>0.4840347107071501</v>
      </c>
      <c r="F2529" s="1">
        <f t="shared" si="81"/>
        <v>37330.899716441199</v>
      </c>
    </row>
    <row r="2530" spans="1:6">
      <c r="A2530" s="3">
        <v>0.695735879185162</v>
      </c>
      <c r="B2530" s="3">
        <v>14731.802211517101</v>
      </c>
      <c r="C2530" s="3">
        <v>1.1702720161359701</v>
      </c>
      <c r="D2530" s="3">
        <v>50672.515342800703</v>
      </c>
      <c r="E2530" s="1">
        <f t="shared" si="80"/>
        <v>0.4745361369508081</v>
      </c>
      <c r="F2530" s="1">
        <f t="shared" si="81"/>
        <v>35940.713131283599</v>
      </c>
    </row>
    <row r="2531" spans="1:6">
      <c r="A2531" s="3">
        <v>0.71046143889024904</v>
      </c>
      <c r="B2531" s="3">
        <v>20435.4288464294</v>
      </c>
      <c r="C2531" s="3">
        <v>1.2278926765843099</v>
      </c>
      <c r="D2531" s="3">
        <v>58796.916850226502</v>
      </c>
      <c r="E2531" s="1">
        <f t="shared" si="80"/>
        <v>0.51743123769406085</v>
      </c>
      <c r="F2531" s="1">
        <f t="shared" si="81"/>
        <v>38361.488003797102</v>
      </c>
    </row>
    <row r="2532" spans="1:6">
      <c r="A2532" s="3">
        <v>0.78418011397841703</v>
      </c>
      <c r="B2532" s="3">
        <v>19786.044554661901</v>
      </c>
      <c r="C2532" s="3">
        <v>1.3588304483098099</v>
      </c>
      <c r="D2532" s="3">
        <v>55623.112847531003</v>
      </c>
      <c r="E2532" s="1">
        <f t="shared" si="80"/>
        <v>0.5746503343313929</v>
      </c>
      <c r="F2532" s="1">
        <f t="shared" si="81"/>
        <v>35837.068292869102</v>
      </c>
    </row>
    <row r="2533" spans="1:6">
      <c r="A2533" s="3">
        <v>0.69280134132140803</v>
      </c>
      <c r="B2533" s="3">
        <v>20702.538141947301</v>
      </c>
      <c r="C2533" s="3">
        <v>1.21255069335315</v>
      </c>
      <c r="D2533" s="3">
        <v>58467.760191773799</v>
      </c>
      <c r="E2533" s="1">
        <f t="shared" si="80"/>
        <v>0.519749352031742</v>
      </c>
      <c r="F2533" s="1">
        <f t="shared" si="81"/>
        <v>37765.222049826494</v>
      </c>
    </row>
    <row r="2534" spans="1:6">
      <c r="A2534" s="3">
        <v>0.66739663029220697</v>
      </c>
      <c r="B2534" s="3">
        <v>19695.9022295783</v>
      </c>
      <c r="C2534" s="3">
        <v>1.1730549641039401</v>
      </c>
      <c r="D2534" s="3">
        <v>56455.347969320501</v>
      </c>
      <c r="E2534" s="1">
        <f t="shared" si="80"/>
        <v>0.50565833381173309</v>
      </c>
      <c r="F2534" s="1">
        <f t="shared" si="81"/>
        <v>36759.445739742201</v>
      </c>
    </row>
    <row r="2535" spans="1:6">
      <c r="A2535" s="3">
        <v>0.725610143704985</v>
      </c>
      <c r="B2535" s="3">
        <v>18910.160500612099</v>
      </c>
      <c r="C2535" s="3">
        <v>1.2660830061866499</v>
      </c>
      <c r="D2535" s="3">
        <v>55427.972810626903</v>
      </c>
      <c r="E2535" s="1">
        <f t="shared" si="80"/>
        <v>0.54047286248166493</v>
      </c>
      <c r="F2535" s="1">
        <f t="shared" si="81"/>
        <v>36517.812310014808</v>
      </c>
    </row>
    <row r="2536" spans="1:6">
      <c r="A2536" s="3">
        <v>0.70807592993881296</v>
      </c>
      <c r="B2536" s="3">
        <v>18614.564934234</v>
      </c>
      <c r="C2536" s="3">
        <v>1.2391244596272399</v>
      </c>
      <c r="D2536" s="3">
        <v>55992.066097134702</v>
      </c>
      <c r="E2536" s="1">
        <f t="shared" si="80"/>
        <v>0.53104852968842697</v>
      </c>
      <c r="F2536" s="1">
        <f t="shared" si="81"/>
        <v>37377.501162900706</v>
      </c>
    </row>
    <row r="2537" spans="1:6">
      <c r="A2537" s="3">
        <v>0.67281215189270904</v>
      </c>
      <c r="B2537" s="3">
        <v>20210.502322761698</v>
      </c>
      <c r="C2537" s="3">
        <v>1.1814049887778499</v>
      </c>
      <c r="D2537" s="3">
        <v>58007.326488015096</v>
      </c>
      <c r="E2537" s="1">
        <f t="shared" si="80"/>
        <v>0.5085928368851409</v>
      </c>
      <c r="F2537" s="1">
        <f t="shared" si="81"/>
        <v>37796.824165253398</v>
      </c>
    </row>
    <row r="2538" spans="1:6">
      <c r="A2538" s="3">
        <v>0.736845819852051</v>
      </c>
      <c r="B2538" s="3">
        <v>21238.339138030002</v>
      </c>
      <c r="C2538" s="3">
        <v>1.2544591961223901</v>
      </c>
      <c r="D2538" s="3">
        <v>57860.748457574402</v>
      </c>
      <c r="E2538" s="1">
        <f t="shared" si="80"/>
        <v>0.5176133762703391</v>
      </c>
      <c r="F2538" s="1">
        <f t="shared" si="81"/>
        <v>36622.4093195444</v>
      </c>
    </row>
    <row r="2539" spans="1:6">
      <c r="A2539" s="3">
        <v>0.74342569065789099</v>
      </c>
      <c r="B2539" s="3">
        <v>24703.682431855301</v>
      </c>
      <c r="C2539" s="3">
        <v>1.29476267268092</v>
      </c>
      <c r="D2539" s="3">
        <v>68749.191590274801</v>
      </c>
      <c r="E2539" s="1">
        <f t="shared" si="80"/>
        <v>0.55133698202302905</v>
      </c>
      <c r="F2539" s="1">
        <f t="shared" si="81"/>
        <v>44045.509158419503</v>
      </c>
    </row>
    <row r="2540" spans="1:6">
      <c r="A2540" s="3">
        <v>0.755827381202274</v>
      </c>
      <c r="B2540" s="3">
        <v>18090.0037482431</v>
      </c>
      <c r="C2540" s="3">
        <v>1.29062993816717</v>
      </c>
      <c r="D2540" s="3">
        <v>53332.955397399499</v>
      </c>
      <c r="E2540" s="1">
        <f t="shared" si="80"/>
        <v>0.53480255696489598</v>
      </c>
      <c r="F2540" s="1">
        <f t="shared" si="81"/>
        <v>35242.951649156399</v>
      </c>
    </row>
    <row r="2541" spans="1:6">
      <c r="A2541" s="3">
        <v>0.70432631901239595</v>
      </c>
      <c r="B2541" s="3">
        <v>19664.026782626701</v>
      </c>
      <c r="C2541" s="3">
        <v>1.18929270285418</v>
      </c>
      <c r="D2541" s="3">
        <v>58358.309922036999</v>
      </c>
      <c r="E2541" s="1">
        <f t="shared" si="80"/>
        <v>0.48496638384178403</v>
      </c>
      <c r="F2541" s="1">
        <f t="shared" si="81"/>
        <v>38694.283139410298</v>
      </c>
    </row>
    <row r="2542" spans="1:6">
      <c r="A2542" s="3">
        <v>0.75266887553986905</v>
      </c>
      <c r="B2542" s="3">
        <v>14898.2975056511</v>
      </c>
      <c r="C2542" s="3">
        <v>1.3180234243105799</v>
      </c>
      <c r="D2542" s="3">
        <v>50522.540359472703</v>
      </c>
      <c r="E2542" s="1">
        <f t="shared" si="80"/>
        <v>0.5653545487707109</v>
      </c>
      <c r="F2542" s="1">
        <f t="shared" si="81"/>
        <v>35624.242853821605</v>
      </c>
    </row>
    <row r="2543" spans="1:6">
      <c r="A2543" s="3">
        <v>0.70811218473689097</v>
      </c>
      <c r="B2543" s="3">
        <v>20903.083247912</v>
      </c>
      <c r="C2543" s="3">
        <v>1.2042953266102101</v>
      </c>
      <c r="D2543" s="3">
        <v>58616.099392496602</v>
      </c>
      <c r="E2543" s="1">
        <f t="shared" si="80"/>
        <v>0.49618314187331913</v>
      </c>
      <c r="F2543" s="1">
        <f t="shared" si="81"/>
        <v>37713.016144584602</v>
      </c>
    </row>
    <row r="2544" spans="1:6">
      <c r="A2544" s="3">
        <v>0.73224862332770202</v>
      </c>
      <c r="B2544" s="3">
        <v>17803.146127363001</v>
      </c>
      <c r="C2544" s="3">
        <v>1.29548356653774</v>
      </c>
      <c r="D2544" s="3">
        <v>54517.943094903603</v>
      </c>
      <c r="E2544" s="1">
        <f t="shared" si="80"/>
        <v>0.56323494321003797</v>
      </c>
      <c r="F2544" s="1">
        <f t="shared" si="81"/>
        <v>36714.796967540606</v>
      </c>
    </row>
    <row r="2545" spans="1:6">
      <c r="A2545" s="3">
        <v>0.73392037284656297</v>
      </c>
      <c r="B2545" s="3">
        <v>18627.154492873498</v>
      </c>
      <c r="C2545" s="3">
        <v>1.2423983452008001</v>
      </c>
      <c r="D2545" s="3">
        <v>56238.364549165701</v>
      </c>
      <c r="E2545" s="1">
        <f t="shared" si="80"/>
        <v>0.50847797235423708</v>
      </c>
      <c r="F2545" s="1">
        <f t="shared" si="81"/>
        <v>37611.210056292199</v>
      </c>
    </row>
    <row r="2546" spans="1:6">
      <c r="A2546" s="3">
        <v>0.678892123959143</v>
      </c>
      <c r="B2546" s="3">
        <v>25000.674978640302</v>
      </c>
      <c r="C2546" s="3">
        <v>1.1341224988471601</v>
      </c>
      <c r="D2546" s="3">
        <v>62653.116204617501</v>
      </c>
      <c r="E2546" s="1">
        <f t="shared" si="80"/>
        <v>0.4552303748880171</v>
      </c>
      <c r="F2546" s="1">
        <f t="shared" si="81"/>
        <v>37652.4412259772</v>
      </c>
    </row>
    <row r="2547" spans="1:6">
      <c r="A2547" s="3">
        <v>0.73075287011103096</v>
      </c>
      <c r="B2547" s="3">
        <v>18866.5273813895</v>
      </c>
      <c r="C2547" s="3">
        <v>1.26566360945915</v>
      </c>
      <c r="D2547" s="3">
        <v>55922.838592265201</v>
      </c>
      <c r="E2547" s="1">
        <f t="shared" si="80"/>
        <v>0.53491073934811906</v>
      </c>
      <c r="F2547" s="1">
        <f t="shared" si="81"/>
        <v>37056.311210875705</v>
      </c>
    </row>
    <row r="2548" spans="1:6">
      <c r="A2548" s="3">
        <v>0.69507756617710204</v>
      </c>
      <c r="B2548" s="3">
        <v>19082.611974472002</v>
      </c>
      <c r="C2548" s="3">
        <v>1.2040457264298701</v>
      </c>
      <c r="D2548" s="3">
        <v>56117.461728640599</v>
      </c>
      <c r="E2548" s="1">
        <f t="shared" si="80"/>
        <v>0.50896816025276803</v>
      </c>
      <c r="F2548" s="1">
        <f t="shared" si="81"/>
        <v>37034.849754168594</v>
      </c>
    </row>
    <row r="2549" spans="1:6">
      <c r="A2549" s="3">
        <v>0.75838614123065395</v>
      </c>
      <c r="B2549" s="3">
        <v>19222.950618198101</v>
      </c>
      <c r="C2549" s="3">
        <v>1.3105666872428301</v>
      </c>
      <c r="D2549" s="3">
        <v>57390.723198714499</v>
      </c>
      <c r="E2549" s="1">
        <f t="shared" si="80"/>
        <v>0.55218054601217614</v>
      </c>
      <c r="F2549" s="1">
        <f t="shared" si="81"/>
        <v>38167.772580516394</v>
      </c>
    </row>
    <row r="2550" spans="1:6">
      <c r="A2550" s="3">
        <v>0.67761126452130105</v>
      </c>
      <c r="B2550" s="3">
        <v>28369.4371935251</v>
      </c>
      <c r="C2550" s="3">
        <v>1.1976065210564699</v>
      </c>
      <c r="D2550" s="3">
        <v>69361.892996355004</v>
      </c>
      <c r="E2550" s="1">
        <f t="shared" si="80"/>
        <v>0.51999525653516887</v>
      </c>
      <c r="F2550" s="1">
        <f t="shared" si="81"/>
        <v>40992.455802829907</v>
      </c>
    </row>
    <row r="2551" spans="1:6">
      <c r="A2551" s="3">
        <v>0.71627660342174104</v>
      </c>
      <c r="B2551" s="3">
        <v>15720.498062492399</v>
      </c>
      <c r="C2551" s="3">
        <v>1.2564341860102699</v>
      </c>
      <c r="D2551" s="3">
        <v>51133.167486194397</v>
      </c>
      <c r="E2551" s="1">
        <f t="shared" si="80"/>
        <v>0.54015758258852886</v>
      </c>
      <c r="F2551" s="1">
        <f t="shared" si="81"/>
        <v>35412.669423701998</v>
      </c>
    </row>
    <row r="2552" spans="1:6">
      <c r="A2552" s="3">
        <v>0.659590257762249</v>
      </c>
      <c r="B2552" s="3">
        <v>18685.829718130899</v>
      </c>
      <c r="C2552" s="3">
        <v>1.1364015051149099</v>
      </c>
      <c r="D2552" s="3">
        <v>53971.8845119119</v>
      </c>
      <c r="E2552" s="1">
        <f t="shared" si="80"/>
        <v>0.47681124735266089</v>
      </c>
      <c r="F2552" s="1">
        <f t="shared" si="81"/>
        <v>35286.054793781004</v>
      </c>
    </row>
    <row r="2553" spans="1:6">
      <c r="A2553" s="3">
        <v>0.69562370006329499</v>
      </c>
      <c r="B2553" s="3">
        <v>16884.776816904301</v>
      </c>
      <c r="C2553" s="3">
        <v>1.15586028593829</v>
      </c>
      <c r="D2553" s="3">
        <v>50626.070066697401</v>
      </c>
      <c r="E2553" s="1">
        <f t="shared" si="80"/>
        <v>0.46023658587499505</v>
      </c>
      <c r="F2553" s="1">
        <f t="shared" si="81"/>
        <v>33741.293249793103</v>
      </c>
    </row>
    <row r="2554" spans="1:6">
      <c r="A2554" s="3">
        <v>0.66108131029968598</v>
      </c>
      <c r="B2554" s="3">
        <v>18327.043244728098</v>
      </c>
      <c r="C2554" s="3">
        <v>1.1181711008947499</v>
      </c>
      <c r="D2554" s="3">
        <v>56095.138265795002</v>
      </c>
      <c r="E2554" s="1">
        <f t="shared" si="80"/>
        <v>0.45708979059506394</v>
      </c>
      <c r="F2554" s="1">
        <f t="shared" si="81"/>
        <v>37768.095021066903</v>
      </c>
    </row>
    <row r="2555" spans="1:6">
      <c r="A2555" s="3">
        <v>0.73068860371783195</v>
      </c>
      <c r="B2555" s="3">
        <v>18746.562063573201</v>
      </c>
      <c r="C2555" s="3">
        <v>1.2242814509281801</v>
      </c>
      <c r="D2555" s="3">
        <v>56279.455401502601</v>
      </c>
      <c r="E2555" s="1">
        <f t="shared" si="80"/>
        <v>0.49359284721034813</v>
      </c>
      <c r="F2555" s="1">
        <f t="shared" si="81"/>
        <v>37532.893337929403</v>
      </c>
    </row>
    <row r="2556" spans="1:6">
      <c r="A2556" s="3">
        <v>0.695796508928055</v>
      </c>
      <c r="B2556" s="3">
        <v>19710.253065925401</v>
      </c>
      <c r="C2556" s="3">
        <v>1.20975570460425</v>
      </c>
      <c r="D2556" s="3">
        <v>57528.1716276527</v>
      </c>
      <c r="E2556" s="1">
        <f t="shared" si="80"/>
        <v>0.51395919567619497</v>
      </c>
      <c r="F2556" s="1">
        <f t="shared" si="81"/>
        <v>37817.918561727303</v>
      </c>
    </row>
    <row r="2557" spans="1:6">
      <c r="A2557" s="3">
        <v>0.69702480391792199</v>
      </c>
      <c r="B2557" s="3">
        <v>12958.4422913495</v>
      </c>
      <c r="C2557" s="3">
        <v>1.1715872486646399</v>
      </c>
      <c r="D2557" s="3">
        <v>46817.605242675199</v>
      </c>
      <c r="E2557" s="1">
        <f t="shared" si="80"/>
        <v>0.47456244474671794</v>
      </c>
      <c r="F2557" s="1">
        <f t="shared" si="81"/>
        <v>33859.162951325699</v>
      </c>
    </row>
    <row r="2558" spans="1:6">
      <c r="A2558" s="3">
        <v>0.70307130118229</v>
      </c>
      <c r="B2558" s="3">
        <v>17954.793020215799</v>
      </c>
      <c r="C2558" s="3">
        <v>1.1869980168222301</v>
      </c>
      <c r="D2558" s="3">
        <v>53056.692005570301</v>
      </c>
      <c r="E2558" s="1">
        <f t="shared" si="80"/>
        <v>0.48392671563994005</v>
      </c>
      <c r="F2558" s="1">
        <f t="shared" si="81"/>
        <v>35101.898985354506</v>
      </c>
    </row>
    <row r="2559" spans="1:6">
      <c r="A2559" s="3">
        <v>0.70533842400378399</v>
      </c>
      <c r="B2559" s="3">
        <v>19206.081664347799</v>
      </c>
      <c r="C2559" s="3">
        <v>1.20981394481953</v>
      </c>
      <c r="D2559" s="3">
        <v>55235.418193616701</v>
      </c>
      <c r="E2559" s="1">
        <f t="shared" si="80"/>
        <v>0.50447552081574598</v>
      </c>
      <c r="F2559" s="1">
        <f t="shared" si="81"/>
        <v>36029.336529268898</v>
      </c>
    </row>
    <row r="2560" spans="1:6">
      <c r="A2560" s="3">
        <v>0.64905049423280503</v>
      </c>
      <c r="B2560" s="3">
        <v>22498.790604653899</v>
      </c>
      <c r="C2560" s="3">
        <v>1.0830479398872499</v>
      </c>
      <c r="D2560" s="3">
        <v>62838.111951635001</v>
      </c>
      <c r="E2560" s="1">
        <f t="shared" si="80"/>
        <v>0.43399744565444487</v>
      </c>
      <c r="F2560" s="1">
        <f t="shared" si="81"/>
        <v>40339.321346981102</v>
      </c>
    </row>
    <row r="2561" spans="1:6">
      <c r="A2561" s="3">
        <v>0.71914540290360696</v>
      </c>
      <c r="B2561" s="3">
        <v>20826.8693201858</v>
      </c>
      <c r="C2561" s="3">
        <v>1.2661738237555</v>
      </c>
      <c r="D2561" s="3">
        <v>58781.256869692501</v>
      </c>
      <c r="E2561" s="1">
        <f t="shared" si="80"/>
        <v>0.54702842085189307</v>
      </c>
      <c r="F2561" s="1">
        <f t="shared" si="81"/>
        <v>37954.387549506704</v>
      </c>
    </row>
    <row r="2562" spans="1:6">
      <c r="A2562" s="3">
        <v>0.70627949186238304</v>
      </c>
      <c r="B2562" s="3">
        <v>22073.708833833902</v>
      </c>
      <c r="C2562" s="3">
        <v>1.2399801680610201</v>
      </c>
      <c r="D2562" s="3">
        <v>60388.018645284399</v>
      </c>
      <c r="E2562" s="1">
        <f t="shared" si="80"/>
        <v>0.53370067619863704</v>
      </c>
      <c r="F2562" s="1">
        <f t="shared" si="81"/>
        <v>38314.309811450497</v>
      </c>
    </row>
    <row r="2563" spans="1:6">
      <c r="A2563" s="3">
        <v>0.72610372778518995</v>
      </c>
      <c r="B2563" s="3">
        <v>22491.394161980399</v>
      </c>
      <c r="C2563" s="3">
        <v>1.22331130181402</v>
      </c>
      <c r="D2563" s="3">
        <v>60863.631634879297</v>
      </c>
      <c r="E2563" s="1">
        <f t="shared" si="80"/>
        <v>0.49720757402883009</v>
      </c>
      <c r="F2563" s="1">
        <f t="shared" si="81"/>
        <v>38372.237472898894</v>
      </c>
    </row>
    <row r="2564" spans="1:6">
      <c r="A2564" s="3">
        <v>0.68702416830728896</v>
      </c>
      <c r="B2564" s="3">
        <v>18236.323239581601</v>
      </c>
      <c r="C2564" s="3">
        <v>1.21311013558666</v>
      </c>
      <c r="D2564" s="3">
        <v>55542.323629736398</v>
      </c>
      <c r="E2564" s="1">
        <f t="shared" ref="E2564:E2627" si="82">C2564-A2564</f>
        <v>0.52608596727937107</v>
      </c>
      <c r="F2564" s="1">
        <f t="shared" ref="F2564:F2627" si="83">D2564-B2564</f>
        <v>37306.000390154797</v>
      </c>
    </row>
    <row r="2565" spans="1:6">
      <c r="A2565" s="3">
        <v>0.74193397628364899</v>
      </c>
      <c r="B2565" s="3">
        <v>19979.394873886598</v>
      </c>
      <c r="C2565" s="3">
        <v>1.30733255643341</v>
      </c>
      <c r="D2565" s="3">
        <v>55744.781419894098</v>
      </c>
      <c r="E2565" s="1">
        <f t="shared" si="82"/>
        <v>0.56539858014976097</v>
      </c>
      <c r="F2565" s="1">
        <f t="shared" si="83"/>
        <v>35765.386546007503</v>
      </c>
    </row>
    <row r="2566" spans="1:6">
      <c r="A2566" s="3">
        <v>0.65803600012105301</v>
      </c>
      <c r="B2566" s="3">
        <v>20837.949190707299</v>
      </c>
      <c r="C2566" s="3">
        <v>1.1262479772049501</v>
      </c>
      <c r="D2566" s="3">
        <v>56480.249681447</v>
      </c>
      <c r="E2566" s="1">
        <f t="shared" si="82"/>
        <v>0.46821197708389706</v>
      </c>
      <c r="F2566" s="1">
        <f t="shared" si="83"/>
        <v>35642.300490739697</v>
      </c>
    </row>
    <row r="2567" spans="1:6">
      <c r="A2567" s="3">
        <v>0.65008449734034601</v>
      </c>
      <c r="B2567" s="3">
        <v>17767.725973434</v>
      </c>
      <c r="C2567" s="3">
        <v>1.11142416424252</v>
      </c>
      <c r="D2567" s="3">
        <v>55215.085042634397</v>
      </c>
      <c r="E2567" s="1">
        <f t="shared" si="82"/>
        <v>0.46133966690217398</v>
      </c>
      <c r="F2567" s="1">
        <f t="shared" si="83"/>
        <v>37447.359069200393</v>
      </c>
    </row>
    <row r="2568" spans="1:6">
      <c r="A2568" s="3">
        <v>0.73377512134658696</v>
      </c>
      <c r="B2568" s="3">
        <v>17784.954592567199</v>
      </c>
      <c r="C2568" s="3">
        <v>1.2415213615237499</v>
      </c>
      <c r="D2568" s="3">
        <v>54039.795925916696</v>
      </c>
      <c r="E2568" s="1">
        <f t="shared" si="82"/>
        <v>0.50774624017716297</v>
      </c>
      <c r="F2568" s="1">
        <f t="shared" si="83"/>
        <v>36254.841333349497</v>
      </c>
    </row>
    <row r="2569" spans="1:6">
      <c r="A2569" s="3">
        <v>0.69312740525516903</v>
      </c>
      <c r="B2569" s="3">
        <v>20738.162736427901</v>
      </c>
      <c r="C2569" s="3">
        <v>1.2070517511624499</v>
      </c>
      <c r="D2569" s="3">
        <v>56950.596989956401</v>
      </c>
      <c r="E2569" s="1">
        <f t="shared" si="82"/>
        <v>0.51392434590728087</v>
      </c>
      <c r="F2569" s="1">
        <f t="shared" si="83"/>
        <v>36212.434253528496</v>
      </c>
    </row>
    <row r="2570" spans="1:6">
      <c r="A2570" s="3">
        <v>0.75372636439919904</v>
      </c>
      <c r="B2570" s="3">
        <v>17054.288719206201</v>
      </c>
      <c r="C2570" s="3">
        <v>1.30075080959334</v>
      </c>
      <c r="D2570" s="3">
        <v>52235.799486820797</v>
      </c>
      <c r="E2570" s="1">
        <f t="shared" si="82"/>
        <v>0.54702444519414095</v>
      </c>
      <c r="F2570" s="1">
        <f t="shared" si="83"/>
        <v>35181.5107676146</v>
      </c>
    </row>
    <row r="2571" spans="1:6">
      <c r="A2571" s="3">
        <v>0.675345677723039</v>
      </c>
      <c r="B2571" s="3">
        <v>16786.462525844199</v>
      </c>
      <c r="C2571" s="3">
        <v>1.16664643252758</v>
      </c>
      <c r="D2571" s="3">
        <v>53804.373574985497</v>
      </c>
      <c r="E2571" s="1">
        <f t="shared" si="82"/>
        <v>0.49130075480454105</v>
      </c>
      <c r="F2571" s="1">
        <f t="shared" si="83"/>
        <v>37017.911049141301</v>
      </c>
    </row>
    <row r="2572" spans="1:6">
      <c r="A2572" s="3">
        <v>0.66952959407693002</v>
      </c>
      <c r="B2572" s="3">
        <v>21107.7369183304</v>
      </c>
      <c r="C2572" s="3">
        <v>1.1637754968955301</v>
      </c>
      <c r="D2572" s="3">
        <v>60339.574660051097</v>
      </c>
      <c r="E2572" s="1">
        <f t="shared" si="82"/>
        <v>0.49424590281860004</v>
      </c>
      <c r="F2572" s="1">
        <f t="shared" si="83"/>
        <v>39231.837741720694</v>
      </c>
    </row>
    <row r="2573" spans="1:6">
      <c r="A2573" s="3">
        <v>0.67998836047954603</v>
      </c>
      <c r="B2573" s="3">
        <v>18059.0695394863</v>
      </c>
      <c r="C2573" s="3">
        <v>1.16580871967303</v>
      </c>
      <c r="D2573" s="3">
        <v>54203.554768894297</v>
      </c>
      <c r="E2573" s="1">
        <f t="shared" si="82"/>
        <v>0.48582035919348399</v>
      </c>
      <c r="F2573" s="1">
        <f t="shared" si="83"/>
        <v>36144.485229407997</v>
      </c>
    </row>
    <row r="2574" spans="1:6">
      <c r="A2574" s="3">
        <v>0.68441083488922305</v>
      </c>
      <c r="B2574" s="3">
        <v>18746.1411157244</v>
      </c>
      <c r="C2574" s="3">
        <v>1.1911072004491099</v>
      </c>
      <c r="D2574" s="3">
        <v>55131.870392688099</v>
      </c>
      <c r="E2574" s="1">
        <f t="shared" si="82"/>
        <v>0.50669636555988684</v>
      </c>
      <c r="F2574" s="1">
        <f t="shared" si="83"/>
        <v>36385.729276963699</v>
      </c>
    </row>
    <row r="2575" spans="1:6">
      <c r="A2575" s="3">
        <v>0.71161393916915106</v>
      </c>
      <c r="B2575" s="3">
        <v>21216.510385572899</v>
      </c>
      <c r="C2575" s="3">
        <v>1.23737058465753</v>
      </c>
      <c r="D2575" s="3">
        <v>57437.600636590898</v>
      </c>
      <c r="E2575" s="1">
        <f t="shared" si="82"/>
        <v>0.52575664548837897</v>
      </c>
      <c r="F2575" s="1">
        <f t="shared" si="83"/>
        <v>36221.090251018002</v>
      </c>
    </row>
    <row r="2576" spans="1:6">
      <c r="A2576" s="3">
        <v>0.66079486507148499</v>
      </c>
      <c r="B2576" s="3">
        <v>17262.742040095</v>
      </c>
      <c r="C2576" s="3">
        <v>1.12303261019686</v>
      </c>
      <c r="D2576" s="3">
        <v>51961.839107772801</v>
      </c>
      <c r="E2576" s="1">
        <f t="shared" si="82"/>
        <v>0.46223774512537497</v>
      </c>
      <c r="F2576" s="1">
        <f t="shared" si="83"/>
        <v>34699.097067677802</v>
      </c>
    </row>
    <row r="2577" spans="1:6">
      <c r="A2577" s="3">
        <v>0.67769826631494001</v>
      </c>
      <c r="B2577" s="3">
        <v>21659.396771498101</v>
      </c>
      <c r="C2577" s="3">
        <v>1.1500130952929799</v>
      </c>
      <c r="D2577" s="3">
        <v>59605.009680449002</v>
      </c>
      <c r="E2577" s="1">
        <f t="shared" si="82"/>
        <v>0.47231482897803989</v>
      </c>
      <c r="F2577" s="1">
        <f t="shared" si="83"/>
        <v>37945.612908950905</v>
      </c>
    </row>
    <row r="2578" spans="1:6">
      <c r="A2578" s="3">
        <v>0.744941822878049</v>
      </c>
      <c r="B2578" s="3">
        <v>20301.916188602201</v>
      </c>
      <c r="C2578" s="3">
        <v>1.2986716131885501</v>
      </c>
      <c r="D2578" s="3">
        <v>56933.412861042299</v>
      </c>
      <c r="E2578" s="1">
        <f t="shared" si="82"/>
        <v>0.55372979031050107</v>
      </c>
      <c r="F2578" s="1">
        <f t="shared" si="83"/>
        <v>36631.496672440102</v>
      </c>
    </row>
    <row r="2579" spans="1:6">
      <c r="A2579" s="3">
        <v>0.72915798196363002</v>
      </c>
      <c r="B2579" s="3">
        <v>19565.3356924045</v>
      </c>
      <c r="C2579" s="3">
        <v>1.2847000933825801</v>
      </c>
      <c r="D2579" s="3">
        <v>58257.193686004597</v>
      </c>
      <c r="E2579" s="1">
        <f t="shared" si="82"/>
        <v>0.55554211141895005</v>
      </c>
      <c r="F2579" s="1">
        <f t="shared" si="83"/>
        <v>38691.857993600097</v>
      </c>
    </row>
    <row r="2580" spans="1:6">
      <c r="A2580" s="3">
        <v>0.70522759633861798</v>
      </c>
      <c r="B2580" s="3">
        <v>22049.656562342399</v>
      </c>
      <c r="C2580" s="3">
        <v>1.2484575904762001</v>
      </c>
      <c r="D2580" s="3">
        <v>61928.4130549568</v>
      </c>
      <c r="E2580" s="1">
        <f t="shared" si="82"/>
        <v>0.54322999413758211</v>
      </c>
      <c r="F2580" s="1">
        <f t="shared" si="83"/>
        <v>39878.756492614397</v>
      </c>
    </row>
    <row r="2581" spans="1:6">
      <c r="A2581" s="3">
        <v>0.70276559493663404</v>
      </c>
      <c r="B2581" s="3">
        <v>17875.915025615901</v>
      </c>
      <c r="C2581" s="3">
        <v>1.2331419376049999</v>
      </c>
      <c r="D2581" s="3">
        <v>54749.136002637497</v>
      </c>
      <c r="E2581" s="1">
        <f t="shared" si="82"/>
        <v>0.53037634266836586</v>
      </c>
      <c r="F2581" s="1">
        <f t="shared" si="83"/>
        <v>36873.2209770216</v>
      </c>
    </row>
    <row r="2582" spans="1:6">
      <c r="A2582" s="3">
        <v>0.71652358933911997</v>
      </c>
      <c r="B2582" s="3">
        <v>19250.2504529205</v>
      </c>
      <c r="C2582" s="3">
        <v>1.24648611189158</v>
      </c>
      <c r="D2582" s="3">
        <v>56287.1061738032</v>
      </c>
      <c r="E2582" s="1">
        <f t="shared" si="82"/>
        <v>0.52996252255246001</v>
      </c>
      <c r="F2582" s="1">
        <f t="shared" si="83"/>
        <v>37036.855720882697</v>
      </c>
    </row>
    <row r="2583" spans="1:6">
      <c r="A2583" s="3">
        <v>0.71408820430998798</v>
      </c>
      <c r="B2583" s="3">
        <v>21418.138955879</v>
      </c>
      <c r="C2583" s="3">
        <v>1.2643467202647101</v>
      </c>
      <c r="D2583" s="3">
        <v>60562.5436294479</v>
      </c>
      <c r="E2583" s="1">
        <f t="shared" si="82"/>
        <v>0.55025851595472208</v>
      </c>
      <c r="F2583" s="1">
        <f t="shared" si="83"/>
        <v>39144.404673568904</v>
      </c>
    </row>
    <row r="2584" spans="1:6">
      <c r="A2584" s="3">
        <v>0.67404877609025304</v>
      </c>
      <c r="B2584" s="3">
        <v>17249.2776484897</v>
      </c>
      <c r="C2584" s="3">
        <v>1.13591505636857</v>
      </c>
      <c r="D2584" s="3">
        <v>52925.920946434897</v>
      </c>
      <c r="E2584" s="1">
        <f t="shared" si="82"/>
        <v>0.461866280278317</v>
      </c>
      <c r="F2584" s="1">
        <f t="shared" si="83"/>
        <v>35676.643297945193</v>
      </c>
    </row>
    <row r="2585" spans="1:6">
      <c r="A2585" s="3">
        <v>0.73084078062227698</v>
      </c>
      <c r="B2585" s="3">
        <v>21453.430379610301</v>
      </c>
      <c r="C2585" s="3">
        <v>1.2406185889858099</v>
      </c>
      <c r="D2585" s="3">
        <v>57593.975378796596</v>
      </c>
      <c r="E2585" s="1">
        <f t="shared" si="82"/>
        <v>0.50977780836353292</v>
      </c>
      <c r="F2585" s="1">
        <f t="shared" si="83"/>
        <v>36140.544999186299</v>
      </c>
    </row>
    <row r="2586" spans="1:6">
      <c r="A2586" s="3">
        <v>0.68771379654279696</v>
      </c>
      <c r="B2586" s="3">
        <v>19478.562110096798</v>
      </c>
      <c r="C2586" s="3">
        <v>1.20697425329591</v>
      </c>
      <c r="D2586" s="3">
        <v>54979.755814749202</v>
      </c>
      <c r="E2586" s="1">
        <f t="shared" si="82"/>
        <v>0.51926045675311305</v>
      </c>
      <c r="F2586" s="1">
        <f t="shared" si="83"/>
        <v>35501.193704652404</v>
      </c>
    </row>
    <row r="2587" spans="1:6">
      <c r="A2587" s="3">
        <v>0.75527994098233897</v>
      </c>
      <c r="B2587" s="3">
        <v>18269.674207346601</v>
      </c>
      <c r="C2587" s="3">
        <v>1.35773780242999</v>
      </c>
      <c r="D2587" s="3">
        <v>55846.088810560701</v>
      </c>
      <c r="E2587" s="1">
        <f t="shared" si="82"/>
        <v>0.60245786144765101</v>
      </c>
      <c r="F2587" s="1">
        <f t="shared" si="83"/>
        <v>37576.4146032141</v>
      </c>
    </row>
    <row r="2588" spans="1:6">
      <c r="A2588" s="3">
        <v>0.68146879254050696</v>
      </c>
      <c r="B2588" s="3">
        <v>21437.337093814302</v>
      </c>
      <c r="C2588" s="3">
        <v>1.1600582167835101</v>
      </c>
      <c r="D2588" s="3">
        <v>59726.9412886137</v>
      </c>
      <c r="E2588" s="1">
        <f t="shared" si="82"/>
        <v>0.4785894242430031</v>
      </c>
      <c r="F2588" s="1">
        <f t="shared" si="83"/>
        <v>38289.604194799394</v>
      </c>
    </row>
    <row r="2589" spans="1:6">
      <c r="A2589" s="3">
        <v>0.72806860034475496</v>
      </c>
      <c r="B2589" s="3">
        <v>18388.748150326101</v>
      </c>
      <c r="C2589" s="3">
        <v>1.21816379865311</v>
      </c>
      <c r="D2589" s="3">
        <v>52924.512509612898</v>
      </c>
      <c r="E2589" s="1">
        <f t="shared" si="82"/>
        <v>0.49009519830835502</v>
      </c>
      <c r="F2589" s="1">
        <f t="shared" si="83"/>
        <v>34535.764359286797</v>
      </c>
    </row>
    <row r="2590" spans="1:6">
      <c r="A2590" s="3">
        <v>0.624398115061641</v>
      </c>
      <c r="B2590" s="3">
        <v>23076.2519248674</v>
      </c>
      <c r="C2590" s="3">
        <v>1.05602161235874</v>
      </c>
      <c r="D2590" s="3">
        <v>61634.366124447202</v>
      </c>
      <c r="E2590" s="1">
        <f t="shared" si="82"/>
        <v>0.43162349729709903</v>
      </c>
      <c r="F2590" s="1">
        <f t="shared" si="83"/>
        <v>38558.114199579803</v>
      </c>
    </row>
    <row r="2591" spans="1:6">
      <c r="A2591" s="3">
        <v>0.65821127580104299</v>
      </c>
      <c r="B2591" s="3">
        <v>16882.0872908653</v>
      </c>
      <c r="C2591" s="3">
        <v>1.12809467110607</v>
      </c>
      <c r="D2591" s="3">
        <v>54326.791298678902</v>
      </c>
      <c r="E2591" s="1">
        <f t="shared" si="82"/>
        <v>0.46988339530502699</v>
      </c>
      <c r="F2591" s="1">
        <f t="shared" si="83"/>
        <v>37444.704007813605</v>
      </c>
    </row>
    <row r="2592" spans="1:6">
      <c r="A2592" s="3">
        <v>0.67887724812993</v>
      </c>
      <c r="B2592" s="3">
        <v>17560.9004748318</v>
      </c>
      <c r="C2592" s="3">
        <v>1.2079618106402299</v>
      </c>
      <c r="D2592" s="3">
        <v>53573.295239268999</v>
      </c>
      <c r="E2592" s="1">
        <f t="shared" si="82"/>
        <v>0.52908456251029989</v>
      </c>
      <c r="F2592" s="1">
        <f t="shared" si="83"/>
        <v>36012.394764437195</v>
      </c>
    </row>
    <row r="2593" spans="1:6">
      <c r="A2593" s="3">
        <v>0.72456059084633195</v>
      </c>
      <c r="B2593" s="3">
        <v>21302.996583368498</v>
      </c>
      <c r="C2593" s="3">
        <v>1.26082296996332</v>
      </c>
      <c r="D2593" s="3">
        <v>59484.261647728701</v>
      </c>
      <c r="E2593" s="1">
        <f t="shared" si="82"/>
        <v>0.53626237911698804</v>
      </c>
      <c r="F2593" s="1">
        <f t="shared" si="83"/>
        <v>38181.265064360203</v>
      </c>
    </row>
    <row r="2594" spans="1:6">
      <c r="A2594" s="3">
        <v>0.73222080277475299</v>
      </c>
      <c r="B2594" s="3">
        <v>21455.778402788099</v>
      </c>
      <c r="C2594" s="3">
        <v>1.28791001924469</v>
      </c>
      <c r="D2594" s="3">
        <v>57623.581187016898</v>
      </c>
      <c r="E2594" s="1">
        <f t="shared" si="82"/>
        <v>0.55568921646993696</v>
      </c>
      <c r="F2594" s="1">
        <f t="shared" si="83"/>
        <v>36167.802784228799</v>
      </c>
    </row>
    <row r="2595" spans="1:6">
      <c r="A2595" s="3">
        <v>0.74623683474005498</v>
      </c>
      <c r="B2595" s="3">
        <v>23131.915719907502</v>
      </c>
      <c r="C2595" s="3">
        <v>1.3045004601224199</v>
      </c>
      <c r="D2595" s="3">
        <v>59498.133912592697</v>
      </c>
      <c r="E2595" s="1">
        <f t="shared" si="82"/>
        <v>0.55826362538236496</v>
      </c>
      <c r="F2595" s="1">
        <f t="shared" si="83"/>
        <v>36366.218192685192</v>
      </c>
    </row>
    <row r="2596" spans="1:6">
      <c r="A2596" s="3">
        <v>0.67210703374647696</v>
      </c>
      <c r="B2596" s="3">
        <v>20340.940773247301</v>
      </c>
      <c r="C2596" s="3">
        <v>1.14848315067716</v>
      </c>
      <c r="D2596" s="3">
        <v>57558.673963746303</v>
      </c>
      <c r="E2596" s="1">
        <f t="shared" si="82"/>
        <v>0.47637611693068305</v>
      </c>
      <c r="F2596" s="1">
        <f t="shared" si="83"/>
        <v>37217.733190498999</v>
      </c>
    </row>
    <row r="2597" spans="1:6">
      <c r="A2597" s="3">
        <v>0.69890941754472102</v>
      </c>
      <c r="B2597" s="3">
        <v>20381.1091938834</v>
      </c>
      <c r="C2597" s="3">
        <v>1.1803997111384801</v>
      </c>
      <c r="D2597" s="3">
        <v>55451.040476910901</v>
      </c>
      <c r="E2597" s="1">
        <f t="shared" si="82"/>
        <v>0.48149029359375906</v>
      </c>
      <c r="F2597" s="1">
        <f t="shared" si="83"/>
        <v>35069.931283027501</v>
      </c>
    </row>
    <row r="2598" spans="1:6">
      <c r="A2598" s="3">
        <v>0.72547855586177501</v>
      </c>
      <c r="B2598" s="3">
        <v>19586.004410578498</v>
      </c>
      <c r="C2598" s="3">
        <v>1.29331987879969</v>
      </c>
      <c r="D2598" s="3">
        <v>55334.592320215001</v>
      </c>
      <c r="E2598" s="1">
        <f t="shared" si="82"/>
        <v>0.56784132293791501</v>
      </c>
      <c r="F2598" s="1">
        <f t="shared" si="83"/>
        <v>35748.587909636502</v>
      </c>
    </row>
    <row r="2599" spans="1:6">
      <c r="A2599" s="3">
        <v>0.71820668085787698</v>
      </c>
      <c r="B2599" s="3">
        <v>15009.1176010361</v>
      </c>
      <c r="C2599" s="3">
        <v>1.2658787190921801</v>
      </c>
      <c r="D2599" s="3">
        <v>53249.606173527704</v>
      </c>
      <c r="E2599" s="1">
        <f t="shared" si="82"/>
        <v>0.5476720382343031</v>
      </c>
      <c r="F2599" s="1">
        <f t="shared" si="83"/>
        <v>38240.488572491602</v>
      </c>
    </row>
    <row r="2600" spans="1:6">
      <c r="A2600" s="3">
        <v>0.652248082795996</v>
      </c>
      <c r="B2600" s="3">
        <v>18488.173396935599</v>
      </c>
      <c r="C2600" s="3">
        <v>1.1355713528436899</v>
      </c>
      <c r="D2600" s="3">
        <v>56373.709291900203</v>
      </c>
      <c r="E2600" s="1">
        <f t="shared" si="82"/>
        <v>0.48332327004769393</v>
      </c>
      <c r="F2600" s="1">
        <f t="shared" si="83"/>
        <v>37885.535894964603</v>
      </c>
    </row>
    <row r="2601" spans="1:6">
      <c r="A2601" s="3">
        <v>0.72503574467357701</v>
      </c>
      <c r="B2601" s="3">
        <v>18225.714949447301</v>
      </c>
      <c r="C2601" s="3">
        <v>1.2890739052381901</v>
      </c>
      <c r="D2601" s="3">
        <v>54827.288288377298</v>
      </c>
      <c r="E2601" s="1">
        <f t="shared" si="82"/>
        <v>0.56403816056461309</v>
      </c>
      <c r="F2601" s="1">
        <f t="shared" si="83"/>
        <v>36601.57333893</v>
      </c>
    </row>
    <row r="2602" spans="1:6">
      <c r="A2602" s="3">
        <v>0.69358092944365901</v>
      </c>
      <c r="B2602" s="3">
        <v>22724.147111193</v>
      </c>
      <c r="C2602" s="3">
        <v>1.23461059386975</v>
      </c>
      <c r="D2602" s="3">
        <v>63736.543538932798</v>
      </c>
      <c r="E2602" s="1">
        <f t="shared" si="82"/>
        <v>0.54102966442609102</v>
      </c>
      <c r="F2602" s="1">
        <f t="shared" si="83"/>
        <v>41012.396427739797</v>
      </c>
    </row>
    <row r="2603" spans="1:6">
      <c r="A2603" s="3">
        <v>0.72292020232226795</v>
      </c>
      <c r="B2603" s="3">
        <v>17114.518567114901</v>
      </c>
      <c r="C2603" s="3">
        <v>1.2635112040426499</v>
      </c>
      <c r="D2603" s="3">
        <v>54794.617953957299</v>
      </c>
      <c r="E2603" s="1">
        <f t="shared" si="82"/>
        <v>0.54059100172038199</v>
      </c>
      <c r="F2603" s="1">
        <f t="shared" si="83"/>
        <v>37680.099386842398</v>
      </c>
    </row>
    <row r="2604" spans="1:6">
      <c r="A2604" s="3">
        <v>0.72831670104773305</v>
      </c>
      <c r="B2604" s="3">
        <v>20316.697593568799</v>
      </c>
      <c r="C2604" s="3">
        <v>1.2662482487109801</v>
      </c>
      <c r="D2604" s="3">
        <v>57444.324145668797</v>
      </c>
      <c r="E2604" s="1">
        <f t="shared" si="82"/>
        <v>0.53793154766324702</v>
      </c>
      <c r="F2604" s="1">
        <f t="shared" si="83"/>
        <v>37127.626552100002</v>
      </c>
    </row>
    <row r="2605" spans="1:6">
      <c r="A2605" s="3">
        <v>0.68045137073039796</v>
      </c>
      <c r="B2605" s="3">
        <v>18535.911860652301</v>
      </c>
      <c r="C2605" s="3">
        <v>1.17113044335364</v>
      </c>
      <c r="D2605" s="3">
        <v>53251.719800100604</v>
      </c>
      <c r="E2605" s="1">
        <f t="shared" si="82"/>
        <v>0.49067907262324206</v>
      </c>
      <c r="F2605" s="1">
        <f t="shared" si="83"/>
        <v>34715.807939448307</v>
      </c>
    </row>
    <row r="2606" spans="1:6">
      <c r="A2606" s="3">
        <v>0.71933534812748201</v>
      </c>
      <c r="B2606" s="3">
        <v>18479.492429366899</v>
      </c>
      <c r="C2606" s="3">
        <v>1.2429189507798</v>
      </c>
      <c r="D2606" s="3">
        <v>56503.548148667804</v>
      </c>
      <c r="E2606" s="1">
        <f t="shared" si="82"/>
        <v>0.52358360265231796</v>
      </c>
      <c r="F2606" s="1">
        <f t="shared" si="83"/>
        <v>38024.055719300901</v>
      </c>
    </row>
    <row r="2607" spans="1:6">
      <c r="A2607" s="3">
        <v>0.65083480668888105</v>
      </c>
      <c r="B2607" s="3">
        <v>16832.9912770015</v>
      </c>
      <c r="C2607" s="3">
        <v>1.17710200073801</v>
      </c>
      <c r="D2607" s="3">
        <v>54688.012721486899</v>
      </c>
      <c r="E2607" s="1">
        <f t="shared" si="82"/>
        <v>0.52626719404912892</v>
      </c>
      <c r="F2607" s="1">
        <f t="shared" si="83"/>
        <v>37855.021444485399</v>
      </c>
    </row>
    <row r="2608" spans="1:6">
      <c r="A2608" s="3">
        <v>0.70511614644783105</v>
      </c>
      <c r="B2608" s="3">
        <v>18740.379608072799</v>
      </c>
      <c r="C2608" s="3">
        <v>1.24197529662249</v>
      </c>
      <c r="D2608" s="3">
        <v>56248.017929797003</v>
      </c>
      <c r="E2608" s="1">
        <f t="shared" si="82"/>
        <v>0.53685915017465891</v>
      </c>
      <c r="F2608" s="1">
        <f t="shared" si="83"/>
        <v>37507.638321724204</v>
      </c>
    </row>
    <row r="2609" spans="1:6">
      <c r="A2609" s="3">
        <v>0.71438707394571799</v>
      </c>
      <c r="B2609" s="3">
        <v>23330.865291771101</v>
      </c>
      <c r="C2609" s="3">
        <v>1.2730902202373899</v>
      </c>
      <c r="D2609" s="3">
        <v>61589.986658066802</v>
      </c>
      <c r="E2609" s="1">
        <f t="shared" si="82"/>
        <v>0.55870314629167195</v>
      </c>
      <c r="F2609" s="1">
        <f t="shared" si="83"/>
        <v>38259.121366295702</v>
      </c>
    </row>
    <row r="2610" spans="1:6">
      <c r="A2610" s="3">
        <v>0.74133127019246603</v>
      </c>
      <c r="B2610" s="3">
        <v>18802.371757086999</v>
      </c>
      <c r="C2610" s="3">
        <v>1.25535373110694</v>
      </c>
      <c r="D2610" s="3">
        <v>55137.260123394699</v>
      </c>
      <c r="E2610" s="1">
        <f t="shared" si="82"/>
        <v>0.51402246091447401</v>
      </c>
      <c r="F2610" s="1">
        <f t="shared" si="83"/>
        <v>36334.888366307699</v>
      </c>
    </row>
    <row r="2611" spans="1:6">
      <c r="A2611" s="3">
        <v>0.69687955369052201</v>
      </c>
      <c r="B2611" s="3">
        <v>15510.645426929001</v>
      </c>
      <c r="C2611" s="3">
        <v>1.1920632840450101</v>
      </c>
      <c r="D2611" s="3">
        <v>50514.880220242303</v>
      </c>
      <c r="E2611" s="1">
        <f t="shared" si="82"/>
        <v>0.49518373035448804</v>
      </c>
      <c r="F2611" s="1">
        <f t="shared" si="83"/>
        <v>35004.234793313299</v>
      </c>
    </row>
    <row r="2612" spans="1:6">
      <c r="A2612" s="3">
        <v>0.73992289628429897</v>
      </c>
      <c r="B2612" s="3">
        <v>16897.014064593401</v>
      </c>
      <c r="C2612" s="3">
        <v>1.2904551174431</v>
      </c>
      <c r="D2612" s="3">
        <v>53943.679996169798</v>
      </c>
      <c r="E2612" s="1">
        <f t="shared" si="82"/>
        <v>0.55053222115880107</v>
      </c>
      <c r="F2612" s="1">
        <f t="shared" si="83"/>
        <v>37046.665931576397</v>
      </c>
    </row>
    <row r="2613" spans="1:6">
      <c r="A2613" s="3">
        <v>0.68609170822189203</v>
      </c>
      <c r="B2613" s="3">
        <v>17728.134313844399</v>
      </c>
      <c r="C2613" s="3">
        <v>1.15246042870022</v>
      </c>
      <c r="D2613" s="3">
        <v>52893.357925309298</v>
      </c>
      <c r="E2613" s="1">
        <f t="shared" si="82"/>
        <v>0.466368720478328</v>
      </c>
      <c r="F2613" s="1">
        <f t="shared" si="83"/>
        <v>35165.223611464899</v>
      </c>
    </row>
    <row r="2614" spans="1:6">
      <c r="A2614" s="3">
        <v>0.66301862502421705</v>
      </c>
      <c r="B2614" s="3">
        <v>16702.584155623801</v>
      </c>
      <c r="C2614" s="3">
        <v>1.1288012774674501</v>
      </c>
      <c r="D2614" s="3">
        <v>52495.232387821401</v>
      </c>
      <c r="E2614" s="1">
        <f t="shared" si="82"/>
        <v>0.46578265244323303</v>
      </c>
      <c r="F2614" s="1">
        <f t="shared" si="83"/>
        <v>35792.6482321976</v>
      </c>
    </row>
    <row r="2615" spans="1:6">
      <c r="A2615" s="3">
        <v>0.74907266568533604</v>
      </c>
      <c r="B2615" s="3">
        <v>19886.1524791335</v>
      </c>
      <c r="C2615" s="3">
        <v>1.2998706665688999</v>
      </c>
      <c r="D2615" s="3">
        <v>58446.692329881102</v>
      </c>
      <c r="E2615" s="1">
        <f t="shared" si="82"/>
        <v>0.5507980008835639</v>
      </c>
      <c r="F2615" s="1">
        <f t="shared" si="83"/>
        <v>38560.539850747606</v>
      </c>
    </row>
    <row r="2616" spans="1:6">
      <c r="A2616" s="3">
        <v>0.65925557031103799</v>
      </c>
      <c r="B2616" s="3">
        <v>25471.659163828899</v>
      </c>
      <c r="C2616" s="3">
        <v>1.14042253073469</v>
      </c>
      <c r="D2616" s="3">
        <v>67505.598466222902</v>
      </c>
      <c r="E2616" s="1">
        <f t="shared" si="82"/>
        <v>0.48116696042365203</v>
      </c>
      <c r="F2616" s="1">
        <f t="shared" si="83"/>
        <v>42033.939302394007</v>
      </c>
    </row>
    <row r="2617" spans="1:6">
      <c r="A2617" s="3">
        <v>0.70636415392854901</v>
      </c>
      <c r="B2617" s="3">
        <v>21627.666989208599</v>
      </c>
      <c r="C2617" s="3">
        <v>1.23005187388821</v>
      </c>
      <c r="D2617" s="3">
        <v>59330.971099462004</v>
      </c>
      <c r="E2617" s="1">
        <f t="shared" si="82"/>
        <v>0.52368771995966101</v>
      </c>
      <c r="F2617" s="1">
        <f t="shared" si="83"/>
        <v>37703.304110253404</v>
      </c>
    </row>
    <row r="2618" spans="1:6">
      <c r="A2618" s="3">
        <v>0.749710227091412</v>
      </c>
      <c r="B2618" s="3">
        <v>20402.580378402701</v>
      </c>
      <c r="C2618" s="3">
        <v>1.2977917812149999</v>
      </c>
      <c r="D2618" s="3">
        <v>57665.664452629797</v>
      </c>
      <c r="E2618" s="1">
        <f t="shared" si="82"/>
        <v>0.54808155412358794</v>
      </c>
      <c r="F2618" s="1">
        <f t="shared" si="83"/>
        <v>37263.084074227096</v>
      </c>
    </row>
    <row r="2619" spans="1:6">
      <c r="A2619" s="3">
        <v>0.71743964396947102</v>
      </c>
      <c r="B2619" s="3">
        <v>20753.4284132553</v>
      </c>
      <c r="C2619" s="3">
        <v>1.27095591860323</v>
      </c>
      <c r="D2619" s="3">
        <v>56782.630979006099</v>
      </c>
      <c r="E2619" s="1">
        <f t="shared" si="82"/>
        <v>0.55351627463375896</v>
      </c>
      <c r="F2619" s="1">
        <f t="shared" si="83"/>
        <v>36029.202565750798</v>
      </c>
    </row>
    <row r="2620" spans="1:6">
      <c r="A2620" s="3">
        <v>0.71245336735700404</v>
      </c>
      <c r="B2620" s="3">
        <v>18760.3524284579</v>
      </c>
      <c r="C2620" s="3">
        <v>1.2264150967559</v>
      </c>
      <c r="D2620" s="3">
        <v>56106.573847256303</v>
      </c>
      <c r="E2620" s="1">
        <f t="shared" si="82"/>
        <v>0.51396172939889595</v>
      </c>
      <c r="F2620" s="1">
        <f t="shared" si="83"/>
        <v>37346.221418798406</v>
      </c>
    </row>
    <row r="2621" spans="1:6">
      <c r="A2621" s="3">
        <v>0.70680885956902295</v>
      </c>
      <c r="B2621" s="3">
        <v>17778.357847146999</v>
      </c>
      <c r="C2621" s="3">
        <v>1.2169375822433599</v>
      </c>
      <c r="D2621" s="3">
        <v>56297.300428536997</v>
      </c>
      <c r="E2621" s="1">
        <f t="shared" si="82"/>
        <v>0.51012872267433695</v>
      </c>
      <c r="F2621" s="1">
        <f t="shared" si="83"/>
        <v>38518.942581390002</v>
      </c>
    </row>
    <row r="2622" spans="1:6">
      <c r="A2622" s="3">
        <v>0.71958806312694001</v>
      </c>
      <c r="B2622" s="3">
        <v>19274.912852064899</v>
      </c>
      <c r="C2622" s="3">
        <v>1.2292629179114301</v>
      </c>
      <c r="D2622" s="3">
        <v>56195.559642643202</v>
      </c>
      <c r="E2622" s="1">
        <f t="shared" si="82"/>
        <v>0.50967485478449004</v>
      </c>
      <c r="F2622" s="1">
        <f t="shared" si="83"/>
        <v>36920.646790578307</v>
      </c>
    </row>
    <row r="2623" spans="1:6">
      <c r="A2623" s="3">
        <v>0.65801656160956701</v>
      </c>
      <c r="B2623" s="3">
        <v>21236.3195963219</v>
      </c>
      <c r="C2623" s="3">
        <v>1.1737318554862</v>
      </c>
      <c r="D2623" s="3">
        <v>59424.943334048599</v>
      </c>
      <c r="E2623" s="1">
        <f t="shared" si="82"/>
        <v>0.51571529387663295</v>
      </c>
      <c r="F2623" s="1">
        <f t="shared" si="83"/>
        <v>38188.623737726695</v>
      </c>
    </row>
    <row r="2624" spans="1:6">
      <c r="A2624" s="3">
        <v>0.66144019321242498</v>
      </c>
      <c r="B2624" s="3">
        <v>15406.8986769902</v>
      </c>
      <c r="C2624" s="3">
        <v>1.1315096830551401</v>
      </c>
      <c r="D2624" s="3">
        <v>50341.403914809998</v>
      </c>
      <c r="E2624" s="1">
        <f t="shared" si="82"/>
        <v>0.47006948984271513</v>
      </c>
      <c r="F2624" s="1">
        <f t="shared" si="83"/>
        <v>34934.505237819802</v>
      </c>
    </row>
    <row r="2625" spans="1:6">
      <c r="A2625" s="3">
        <v>0.68721556333311595</v>
      </c>
      <c r="B2625" s="3">
        <v>20036.2682464073</v>
      </c>
      <c r="C2625" s="3">
        <v>1.17411192592826</v>
      </c>
      <c r="D2625" s="3">
        <v>58033.488561753002</v>
      </c>
      <c r="E2625" s="1">
        <f t="shared" si="82"/>
        <v>0.48689636259514402</v>
      </c>
      <c r="F2625" s="1">
        <f t="shared" si="83"/>
        <v>37997.220315345701</v>
      </c>
    </row>
    <row r="2626" spans="1:6">
      <c r="A2626" s="3">
        <v>0.68589762337905802</v>
      </c>
      <c r="B2626" s="3">
        <v>20667.085939852401</v>
      </c>
      <c r="C2626" s="3">
        <v>1.2037949156415599</v>
      </c>
      <c r="D2626" s="3">
        <v>57806.638600873201</v>
      </c>
      <c r="E2626" s="1">
        <f t="shared" si="82"/>
        <v>0.51789729226250192</v>
      </c>
      <c r="F2626" s="1">
        <f t="shared" si="83"/>
        <v>37139.552661020803</v>
      </c>
    </row>
    <row r="2627" spans="1:6">
      <c r="A2627" s="3">
        <v>0.67903476038770105</v>
      </c>
      <c r="B2627" s="3">
        <v>18693.830801406701</v>
      </c>
      <c r="C2627" s="3">
        <v>1.18133292134454</v>
      </c>
      <c r="D2627" s="3">
        <v>56927.112425100997</v>
      </c>
      <c r="E2627" s="1">
        <f t="shared" si="82"/>
        <v>0.50229816095683899</v>
      </c>
      <c r="F2627" s="1">
        <f t="shared" si="83"/>
        <v>38233.281623694296</v>
      </c>
    </row>
    <row r="2628" spans="1:6">
      <c r="A2628" s="3">
        <v>0.72971078555671698</v>
      </c>
      <c r="B2628" s="3">
        <v>24465.710039742899</v>
      </c>
      <c r="C2628" s="3">
        <v>1.27876663255559</v>
      </c>
      <c r="D2628" s="3">
        <v>62964.090854147798</v>
      </c>
      <c r="E2628" s="1">
        <f t="shared" ref="E2628:E2691" si="84">C2628-A2628</f>
        <v>0.549055846998873</v>
      </c>
      <c r="F2628" s="1">
        <f t="shared" ref="F2628:F2691" si="85">D2628-B2628</f>
        <v>38498.380814404896</v>
      </c>
    </row>
    <row r="2629" spans="1:6">
      <c r="A2629" s="3">
        <v>0.71971416630218199</v>
      </c>
      <c r="B2629" s="3">
        <v>19208.7981484724</v>
      </c>
      <c r="C2629" s="3">
        <v>1.2067783579982101</v>
      </c>
      <c r="D2629" s="3">
        <v>55098.1982021882</v>
      </c>
      <c r="E2629" s="1">
        <f t="shared" si="84"/>
        <v>0.4870641916960281</v>
      </c>
      <c r="F2629" s="1">
        <f t="shared" si="85"/>
        <v>35889.400053715799</v>
      </c>
    </row>
    <row r="2630" spans="1:6">
      <c r="A2630" s="3">
        <v>0.71873211673858906</v>
      </c>
      <c r="B2630" s="3">
        <v>20065.428641044098</v>
      </c>
      <c r="C2630" s="3">
        <v>1.2430804614045601</v>
      </c>
      <c r="D2630" s="3">
        <v>59136.450959387999</v>
      </c>
      <c r="E2630" s="1">
        <f t="shared" si="84"/>
        <v>0.52434834466597102</v>
      </c>
      <c r="F2630" s="1">
        <f t="shared" si="85"/>
        <v>39071.022318343901</v>
      </c>
    </row>
    <row r="2631" spans="1:6">
      <c r="A2631" s="3">
        <v>0.70417706224619003</v>
      </c>
      <c r="B2631" s="3">
        <v>20365.447873118101</v>
      </c>
      <c r="C2631" s="3">
        <v>1.21555912411482</v>
      </c>
      <c r="D2631" s="3">
        <v>57124.864672765601</v>
      </c>
      <c r="E2631" s="1">
        <f t="shared" si="84"/>
        <v>0.51138206186863</v>
      </c>
      <c r="F2631" s="1">
        <f t="shared" si="85"/>
        <v>36759.416799647501</v>
      </c>
    </row>
    <row r="2632" spans="1:6">
      <c r="A2632" s="3">
        <v>0.669334099705993</v>
      </c>
      <c r="B2632" s="3">
        <v>24108.474952582099</v>
      </c>
      <c r="C2632" s="3">
        <v>1.1254432049941301</v>
      </c>
      <c r="D2632" s="3">
        <v>63332.840173194301</v>
      </c>
      <c r="E2632" s="1">
        <f t="shared" si="84"/>
        <v>0.45610910528813708</v>
      </c>
      <c r="F2632" s="1">
        <f t="shared" si="85"/>
        <v>39224.365220612206</v>
      </c>
    </row>
    <row r="2633" spans="1:6">
      <c r="A2633" s="3">
        <v>0.74552625492969504</v>
      </c>
      <c r="B2633" s="3">
        <v>21062.482455981299</v>
      </c>
      <c r="C2633" s="3">
        <v>1.30318028374741</v>
      </c>
      <c r="D2633" s="3">
        <v>61039.313152282899</v>
      </c>
      <c r="E2633" s="1">
        <f t="shared" si="84"/>
        <v>0.55765402881771498</v>
      </c>
      <c r="F2633" s="1">
        <f t="shared" si="85"/>
        <v>39976.8306963016</v>
      </c>
    </row>
    <row r="2634" spans="1:6">
      <c r="A2634" s="3">
        <v>0.69387067162529903</v>
      </c>
      <c r="B2634" s="3">
        <v>19417.635872834799</v>
      </c>
      <c r="C2634" s="3">
        <v>1.2060834079898901</v>
      </c>
      <c r="D2634" s="3">
        <v>55378.705960645297</v>
      </c>
      <c r="E2634" s="1">
        <f t="shared" si="84"/>
        <v>0.51221273636459108</v>
      </c>
      <c r="F2634" s="1">
        <f t="shared" si="85"/>
        <v>35961.070087810498</v>
      </c>
    </row>
    <row r="2635" spans="1:6">
      <c r="A2635" s="3">
        <v>0.66998134277324395</v>
      </c>
      <c r="B2635" s="3">
        <v>15242.203256139001</v>
      </c>
      <c r="C2635" s="3">
        <v>1.1699432507876</v>
      </c>
      <c r="D2635" s="3">
        <v>51471.448858459102</v>
      </c>
      <c r="E2635" s="1">
        <f t="shared" si="84"/>
        <v>0.49996190801435603</v>
      </c>
      <c r="F2635" s="1">
        <f t="shared" si="85"/>
        <v>36229.245602320101</v>
      </c>
    </row>
    <row r="2636" spans="1:6">
      <c r="A2636" s="3">
        <v>0.73574962133598198</v>
      </c>
      <c r="B2636" s="3">
        <v>24135.813240994899</v>
      </c>
      <c r="C2636" s="3">
        <v>1.2832472371528001</v>
      </c>
      <c r="D2636" s="3">
        <v>66610.584076055602</v>
      </c>
      <c r="E2636" s="1">
        <f t="shared" si="84"/>
        <v>0.54749761581681811</v>
      </c>
      <c r="F2636" s="1">
        <f t="shared" si="85"/>
        <v>42474.770835060699</v>
      </c>
    </row>
    <row r="2637" spans="1:6">
      <c r="A2637" s="3">
        <v>0.71453420608036999</v>
      </c>
      <c r="B2637" s="3">
        <v>19783.221416235101</v>
      </c>
      <c r="C2637" s="3">
        <v>1.23193736873851</v>
      </c>
      <c r="D2637" s="3">
        <v>56899.147045061203</v>
      </c>
      <c r="E2637" s="1">
        <f t="shared" si="84"/>
        <v>0.51740316265814001</v>
      </c>
      <c r="F2637" s="1">
        <f t="shared" si="85"/>
        <v>37115.925628826102</v>
      </c>
    </row>
    <row r="2638" spans="1:6">
      <c r="A2638" s="3">
        <v>0.68689747125345302</v>
      </c>
      <c r="B2638" s="3">
        <v>16379.9875328695</v>
      </c>
      <c r="C2638" s="3">
        <v>1.1827896965718201</v>
      </c>
      <c r="D2638" s="3">
        <v>54279.0059584911</v>
      </c>
      <c r="E2638" s="1">
        <f t="shared" si="84"/>
        <v>0.49589222531836707</v>
      </c>
      <c r="F2638" s="1">
        <f t="shared" si="85"/>
        <v>37899.018425621602</v>
      </c>
    </row>
    <row r="2639" spans="1:6">
      <c r="A2639" s="3">
        <v>0.73160512474658701</v>
      </c>
      <c r="B2639" s="3">
        <v>16417.339605670499</v>
      </c>
      <c r="C2639" s="3">
        <v>1.27323561839301</v>
      </c>
      <c r="D2639" s="3">
        <v>53479.056883406702</v>
      </c>
      <c r="E2639" s="1">
        <f t="shared" si="84"/>
        <v>0.54163049364642302</v>
      </c>
      <c r="F2639" s="1">
        <f t="shared" si="85"/>
        <v>37061.717277736199</v>
      </c>
    </row>
    <row r="2640" spans="1:6">
      <c r="A2640" s="3">
        <v>0.67322340356310595</v>
      </c>
      <c r="B2640" s="3">
        <v>22762.5842227881</v>
      </c>
      <c r="C2640" s="3">
        <v>1.186724916515</v>
      </c>
      <c r="D2640" s="3">
        <v>63259.057342246699</v>
      </c>
      <c r="E2640" s="1">
        <f t="shared" si="84"/>
        <v>0.51350151295189406</v>
      </c>
      <c r="F2640" s="1">
        <f t="shared" si="85"/>
        <v>40496.473119458598</v>
      </c>
    </row>
    <row r="2641" spans="1:6">
      <c r="A2641" s="3">
        <v>0.74590469507230295</v>
      </c>
      <c r="B2641" s="3">
        <v>19650.9809493137</v>
      </c>
      <c r="C2641" s="3">
        <v>1.32679429081814</v>
      </c>
      <c r="D2641" s="3">
        <v>58726.419849453603</v>
      </c>
      <c r="E2641" s="1">
        <f t="shared" si="84"/>
        <v>0.5808895957458371</v>
      </c>
      <c r="F2641" s="1">
        <f t="shared" si="85"/>
        <v>39075.438900139903</v>
      </c>
    </row>
    <row r="2642" spans="1:6">
      <c r="A2642" s="3">
        <v>0.69267523450149104</v>
      </c>
      <c r="B2642" s="3">
        <v>17348.689342899099</v>
      </c>
      <c r="C2642" s="3">
        <v>1.1976228031898</v>
      </c>
      <c r="D2642" s="3">
        <v>51943.494569335598</v>
      </c>
      <c r="E2642" s="1">
        <f t="shared" si="84"/>
        <v>0.50494756868830892</v>
      </c>
      <c r="F2642" s="1">
        <f t="shared" si="85"/>
        <v>34594.805226436496</v>
      </c>
    </row>
    <row r="2643" spans="1:6">
      <c r="A2643" s="3">
        <v>0.71137296601149103</v>
      </c>
      <c r="B2643" s="3">
        <v>24739.600535775098</v>
      </c>
      <c r="C2643" s="3">
        <v>1.23588132150935</v>
      </c>
      <c r="D2643" s="3">
        <v>63957.266677899199</v>
      </c>
      <c r="E2643" s="1">
        <f t="shared" si="84"/>
        <v>0.52450835549785901</v>
      </c>
      <c r="F2643" s="1">
        <f t="shared" si="85"/>
        <v>39217.666142124101</v>
      </c>
    </row>
    <row r="2644" spans="1:6">
      <c r="A2644" s="3">
        <v>0.70265086442578695</v>
      </c>
      <c r="B2644" s="3">
        <v>17498.783086359301</v>
      </c>
      <c r="C2644" s="3">
        <v>1.2334569530890001</v>
      </c>
      <c r="D2644" s="3">
        <v>54484.920872566203</v>
      </c>
      <c r="E2644" s="1">
        <f t="shared" si="84"/>
        <v>0.5308060886632131</v>
      </c>
      <c r="F2644" s="1">
        <f t="shared" si="85"/>
        <v>36986.137786206906</v>
      </c>
    </row>
    <row r="2645" spans="1:6">
      <c r="A2645" s="3">
        <v>0.710927469834433</v>
      </c>
      <c r="B2645" s="3">
        <v>15844.0055896091</v>
      </c>
      <c r="C2645" s="3">
        <v>1.17049531574115</v>
      </c>
      <c r="D2645" s="3">
        <v>51067.610041156797</v>
      </c>
      <c r="E2645" s="1">
        <f t="shared" si="84"/>
        <v>0.45956784590671695</v>
      </c>
      <c r="F2645" s="1">
        <f t="shared" si="85"/>
        <v>35223.604451547697</v>
      </c>
    </row>
    <row r="2646" spans="1:6">
      <c r="A2646" s="3">
        <v>0.74513833836232701</v>
      </c>
      <c r="B2646" s="3">
        <v>15463.613128421501</v>
      </c>
      <c r="C2646" s="3">
        <v>1.3058799075651999</v>
      </c>
      <c r="D2646" s="3">
        <v>52659.523240393202</v>
      </c>
      <c r="E2646" s="1">
        <f t="shared" si="84"/>
        <v>0.56074156920287288</v>
      </c>
      <c r="F2646" s="1">
        <f t="shared" si="85"/>
        <v>37195.910111971702</v>
      </c>
    </row>
    <row r="2647" spans="1:6">
      <c r="A2647" s="3">
        <v>0.65367465761961396</v>
      </c>
      <c r="B2647" s="3">
        <v>20679.7523785392</v>
      </c>
      <c r="C2647" s="3">
        <v>1.10027572153097</v>
      </c>
      <c r="D2647" s="3">
        <v>59440.200583991202</v>
      </c>
      <c r="E2647" s="1">
        <f t="shared" si="84"/>
        <v>0.44660106391135601</v>
      </c>
      <c r="F2647" s="1">
        <f t="shared" si="85"/>
        <v>38760.448205452005</v>
      </c>
    </row>
    <row r="2648" spans="1:6">
      <c r="A2648" s="3">
        <v>0.71188019151876203</v>
      </c>
      <c r="B2648" s="3">
        <v>18931.181385019001</v>
      </c>
      <c r="C2648" s="3">
        <v>1.25752189996769</v>
      </c>
      <c r="D2648" s="3">
        <v>56426.843796777699</v>
      </c>
      <c r="E2648" s="1">
        <f t="shared" si="84"/>
        <v>0.54564170844892801</v>
      </c>
      <c r="F2648" s="1">
        <f t="shared" si="85"/>
        <v>37495.662411758698</v>
      </c>
    </row>
    <row r="2649" spans="1:6">
      <c r="A2649" s="3">
        <v>0.72111280811774303</v>
      </c>
      <c r="B2649" s="3">
        <v>18890.092874541599</v>
      </c>
      <c r="C2649" s="3">
        <v>1.26669735998966</v>
      </c>
      <c r="D2649" s="3">
        <v>55744.219049240797</v>
      </c>
      <c r="E2649" s="1">
        <f t="shared" si="84"/>
        <v>0.54558455187191701</v>
      </c>
      <c r="F2649" s="1">
        <f t="shared" si="85"/>
        <v>36854.126174699195</v>
      </c>
    </row>
    <row r="2650" spans="1:6">
      <c r="A2650" s="3">
        <v>0.70255576290348198</v>
      </c>
      <c r="B2650" s="3">
        <v>23038.0087642078</v>
      </c>
      <c r="C2650" s="3">
        <v>1.22023770165574</v>
      </c>
      <c r="D2650" s="3">
        <v>62145.668190156903</v>
      </c>
      <c r="E2650" s="1">
        <f t="shared" si="84"/>
        <v>0.51768193875225799</v>
      </c>
      <c r="F2650" s="1">
        <f t="shared" si="85"/>
        <v>39107.659425949103</v>
      </c>
    </row>
    <row r="2651" spans="1:6">
      <c r="A2651" s="3">
        <v>0.71703399914931598</v>
      </c>
      <c r="B2651" s="3">
        <v>16485.686412562802</v>
      </c>
      <c r="C2651" s="3">
        <v>1.23245294266609</v>
      </c>
      <c r="D2651" s="3">
        <v>52123.076672053598</v>
      </c>
      <c r="E2651" s="1">
        <f t="shared" si="84"/>
        <v>0.51541894351677398</v>
      </c>
      <c r="F2651" s="1">
        <f t="shared" si="85"/>
        <v>35637.3902594908</v>
      </c>
    </row>
    <row r="2652" spans="1:6">
      <c r="A2652" s="3">
        <v>0.72433290527693495</v>
      </c>
      <c r="B2652" s="3">
        <v>19719.1620318733</v>
      </c>
      <c r="C2652" s="3">
        <v>1.2527433735950799</v>
      </c>
      <c r="D2652" s="3">
        <v>58322.042453197602</v>
      </c>
      <c r="E2652" s="1">
        <f t="shared" si="84"/>
        <v>0.52841046831814498</v>
      </c>
      <c r="F2652" s="1">
        <f t="shared" si="85"/>
        <v>38602.880421324298</v>
      </c>
    </row>
    <row r="2653" spans="1:6">
      <c r="A2653" s="3">
        <v>0.70178643441071697</v>
      </c>
      <c r="B2653" s="3">
        <v>22408.893456229402</v>
      </c>
      <c r="C2653" s="3">
        <v>1.22246661389839</v>
      </c>
      <c r="D2653" s="3">
        <v>60765.039295052498</v>
      </c>
      <c r="E2653" s="1">
        <f t="shared" si="84"/>
        <v>0.52068017948767298</v>
      </c>
      <c r="F2653" s="1">
        <f t="shared" si="85"/>
        <v>38356.145838823097</v>
      </c>
    </row>
    <row r="2654" spans="1:6">
      <c r="A2654" s="3">
        <v>0.69124676901195103</v>
      </c>
      <c r="B2654" s="3">
        <v>17383.892279781601</v>
      </c>
      <c r="C2654" s="3">
        <v>1.20282685647215</v>
      </c>
      <c r="D2654" s="3">
        <v>53776.615961108699</v>
      </c>
      <c r="E2654" s="1">
        <f t="shared" si="84"/>
        <v>0.51158008746019901</v>
      </c>
      <c r="F2654" s="1">
        <f t="shared" si="85"/>
        <v>36392.723681327101</v>
      </c>
    </row>
    <row r="2655" spans="1:6">
      <c r="A2655" s="3">
        <v>0.68978245001615701</v>
      </c>
      <c r="B2655" s="3">
        <v>16107.371581556699</v>
      </c>
      <c r="C2655" s="3">
        <v>1.21792183447811</v>
      </c>
      <c r="D2655" s="3">
        <v>53522.237265867501</v>
      </c>
      <c r="E2655" s="1">
        <f t="shared" si="84"/>
        <v>0.52813938446195297</v>
      </c>
      <c r="F2655" s="1">
        <f t="shared" si="85"/>
        <v>37414.865684310804</v>
      </c>
    </row>
    <row r="2656" spans="1:6">
      <c r="A2656" s="3">
        <v>0.70977951586504295</v>
      </c>
      <c r="B2656" s="3">
        <v>18523.957885334701</v>
      </c>
      <c r="C2656" s="3">
        <v>1.2246413312725699</v>
      </c>
      <c r="D2656" s="3">
        <v>56127.038999574601</v>
      </c>
      <c r="E2656" s="1">
        <f t="shared" si="84"/>
        <v>0.51486181540752696</v>
      </c>
      <c r="F2656" s="1">
        <f t="shared" si="85"/>
        <v>37603.081114239903</v>
      </c>
    </row>
    <row r="2657" spans="1:6">
      <c r="A2657" s="3">
        <v>0.78919400563280095</v>
      </c>
      <c r="B2657" s="3">
        <v>15798.179381169701</v>
      </c>
      <c r="C2657" s="3">
        <v>1.3501954354653001</v>
      </c>
      <c r="D2657" s="3">
        <v>53130.913708431202</v>
      </c>
      <c r="E2657" s="1">
        <f t="shared" si="84"/>
        <v>0.56100142983249912</v>
      </c>
      <c r="F2657" s="1">
        <f t="shared" si="85"/>
        <v>37332.734327261503</v>
      </c>
    </row>
    <row r="2658" spans="1:6">
      <c r="A2658" s="3">
        <v>0.72343191802497198</v>
      </c>
      <c r="B2658" s="3">
        <v>15368.7138474864</v>
      </c>
      <c r="C2658" s="3">
        <v>1.2229018501241</v>
      </c>
      <c r="D2658" s="3">
        <v>50942.620184514701</v>
      </c>
      <c r="E2658" s="1">
        <f t="shared" si="84"/>
        <v>0.49946993209912804</v>
      </c>
      <c r="F2658" s="1">
        <f t="shared" si="85"/>
        <v>35573.906337028297</v>
      </c>
    </row>
    <row r="2659" spans="1:6">
      <c r="A2659" s="3">
        <v>0.66510527900641103</v>
      </c>
      <c r="B2659" s="3">
        <v>21115.896630620598</v>
      </c>
      <c r="C2659" s="3">
        <v>1.12365268570914</v>
      </c>
      <c r="D2659" s="3">
        <v>57442.386505518902</v>
      </c>
      <c r="E2659" s="1">
        <f t="shared" si="84"/>
        <v>0.45854740670272898</v>
      </c>
      <c r="F2659" s="1">
        <f t="shared" si="85"/>
        <v>36326.489874898303</v>
      </c>
    </row>
    <row r="2660" spans="1:6">
      <c r="A2660" s="3">
        <v>0.68566527394777699</v>
      </c>
      <c r="B2660" s="3">
        <v>22052.343671519</v>
      </c>
      <c r="C2660" s="3">
        <v>1.16576721957965</v>
      </c>
      <c r="D2660" s="3">
        <v>61198.226428197697</v>
      </c>
      <c r="E2660" s="1">
        <f t="shared" si="84"/>
        <v>0.48010194563187303</v>
      </c>
      <c r="F2660" s="1">
        <f t="shared" si="85"/>
        <v>39145.882756678693</v>
      </c>
    </row>
    <row r="2661" spans="1:6">
      <c r="A2661" s="3">
        <v>0.72069321979226797</v>
      </c>
      <c r="B2661" s="3">
        <v>18000.823530750298</v>
      </c>
      <c r="C2661" s="3">
        <v>1.20589131748491</v>
      </c>
      <c r="D2661" s="3">
        <v>52866.563964731598</v>
      </c>
      <c r="E2661" s="1">
        <f t="shared" si="84"/>
        <v>0.48519809769264199</v>
      </c>
      <c r="F2661" s="1">
        <f t="shared" si="85"/>
        <v>34865.7404339813</v>
      </c>
    </row>
    <row r="2662" spans="1:6">
      <c r="A2662" s="3">
        <v>0.69628635576468301</v>
      </c>
      <c r="B2662" s="3">
        <v>18938.684515741101</v>
      </c>
      <c r="C2662" s="3">
        <v>1.20519858557391</v>
      </c>
      <c r="D2662" s="3">
        <v>54146.366346437499</v>
      </c>
      <c r="E2662" s="1">
        <f t="shared" si="84"/>
        <v>0.50891222980922701</v>
      </c>
      <c r="F2662" s="1">
        <f t="shared" si="85"/>
        <v>35207.681830696398</v>
      </c>
    </row>
    <row r="2663" spans="1:6">
      <c r="A2663" s="3">
        <v>0.73938438775875903</v>
      </c>
      <c r="B2663" s="3">
        <v>20373.54773092</v>
      </c>
      <c r="C2663" s="3">
        <v>1.2848993749392399</v>
      </c>
      <c r="D2663" s="3">
        <v>58089.192281686097</v>
      </c>
      <c r="E2663" s="1">
        <f t="shared" si="84"/>
        <v>0.54551498718048086</v>
      </c>
      <c r="F2663" s="1">
        <f t="shared" si="85"/>
        <v>37715.644550766097</v>
      </c>
    </row>
    <row r="2664" spans="1:6">
      <c r="A2664" s="3">
        <v>0.65980372712955804</v>
      </c>
      <c r="B2664" s="3">
        <v>26242.900194831102</v>
      </c>
      <c r="C2664" s="3">
        <v>1.14981166789631</v>
      </c>
      <c r="D2664" s="3">
        <v>68385.500270189004</v>
      </c>
      <c r="E2664" s="1">
        <f t="shared" si="84"/>
        <v>0.49000794076675191</v>
      </c>
      <c r="F2664" s="1">
        <f t="shared" si="85"/>
        <v>42142.600075357899</v>
      </c>
    </row>
    <row r="2665" spans="1:6">
      <c r="A2665" s="3">
        <v>0.69195187705371397</v>
      </c>
      <c r="B2665" s="3">
        <v>18909.524277828299</v>
      </c>
      <c r="C2665" s="3">
        <v>1.1745640775083299</v>
      </c>
      <c r="D2665" s="3">
        <v>56724.175869700899</v>
      </c>
      <c r="E2665" s="1">
        <f t="shared" si="84"/>
        <v>0.48261220045461595</v>
      </c>
      <c r="F2665" s="1">
        <f t="shared" si="85"/>
        <v>37814.6515918726</v>
      </c>
    </row>
    <row r="2666" spans="1:6">
      <c r="A2666" s="3">
        <v>0.73777724289025504</v>
      </c>
      <c r="B2666" s="3">
        <v>20536.284220417299</v>
      </c>
      <c r="C2666" s="3">
        <v>1.2780730142347601</v>
      </c>
      <c r="D2666" s="3">
        <v>58671.126462360502</v>
      </c>
      <c r="E2666" s="1">
        <f t="shared" si="84"/>
        <v>0.54029577134450502</v>
      </c>
      <c r="F2666" s="1">
        <f t="shared" si="85"/>
        <v>38134.842241943203</v>
      </c>
    </row>
    <row r="2667" spans="1:6">
      <c r="A2667" s="3">
        <v>0.696230360814039</v>
      </c>
      <c r="B2667" s="3">
        <v>20621.562788734602</v>
      </c>
      <c r="C2667" s="3">
        <v>1.2034078466629601</v>
      </c>
      <c r="D2667" s="3">
        <v>59249.066363325503</v>
      </c>
      <c r="E2667" s="1">
        <f t="shared" si="84"/>
        <v>0.50717748584892108</v>
      </c>
      <c r="F2667" s="1">
        <f t="shared" si="85"/>
        <v>38627.503574590897</v>
      </c>
    </row>
    <row r="2668" spans="1:6">
      <c r="A2668" s="3">
        <v>0.73130008805887403</v>
      </c>
      <c r="B2668" s="3">
        <v>14822.163185748699</v>
      </c>
      <c r="C2668" s="3">
        <v>1.2711275296518501</v>
      </c>
      <c r="D2668" s="3">
        <v>51140.081158512803</v>
      </c>
      <c r="E2668" s="1">
        <f t="shared" si="84"/>
        <v>0.53982744159297602</v>
      </c>
      <c r="F2668" s="1">
        <f t="shared" si="85"/>
        <v>36317.917972764102</v>
      </c>
    </row>
    <row r="2669" spans="1:6">
      <c r="A2669" s="3">
        <v>0.72543958469563596</v>
      </c>
      <c r="B2669" s="3">
        <v>20464.545912973201</v>
      </c>
      <c r="C2669" s="3">
        <v>1.28114655619683</v>
      </c>
      <c r="D2669" s="3">
        <v>60252.837230354002</v>
      </c>
      <c r="E2669" s="1">
        <f t="shared" si="84"/>
        <v>0.55570697150119408</v>
      </c>
      <c r="F2669" s="1">
        <f t="shared" si="85"/>
        <v>39788.291317380805</v>
      </c>
    </row>
    <row r="2670" spans="1:6">
      <c r="A2670" s="3">
        <v>0.77762637038243099</v>
      </c>
      <c r="B2670" s="3">
        <v>16943.216317368398</v>
      </c>
      <c r="C2670" s="3">
        <v>1.3513002958290601</v>
      </c>
      <c r="D2670" s="3">
        <v>54023.968190117201</v>
      </c>
      <c r="E2670" s="1">
        <f t="shared" si="84"/>
        <v>0.5736739254466291</v>
      </c>
      <c r="F2670" s="1">
        <f t="shared" si="85"/>
        <v>37080.751872748806</v>
      </c>
    </row>
    <row r="2671" spans="1:6">
      <c r="A2671" s="3">
        <v>0.69131790511055802</v>
      </c>
      <c r="B2671" s="3">
        <v>21960.560942356198</v>
      </c>
      <c r="C2671" s="3">
        <v>1.1515847182390599</v>
      </c>
      <c r="D2671" s="3">
        <v>60626.131701552898</v>
      </c>
      <c r="E2671" s="1">
        <f t="shared" si="84"/>
        <v>0.46026681312850193</v>
      </c>
      <c r="F2671" s="1">
        <f t="shared" si="85"/>
        <v>38665.5707591967</v>
      </c>
    </row>
    <row r="2672" spans="1:6">
      <c r="A2672" s="3">
        <v>0.68926083072177502</v>
      </c>
      <c r="B2672" s="3">
        <v>20962.3081438554</v>
      </c>
      <c r="C2672" s="3">
        <v>1.22488563497013</v>
      </c>
      <c r="D2672" s="3">
        <v>57741.901199334803</v>
      </c>
      <c r="E2672" s="1">
        <f t="shared" si="84"/>
        <v>0.53562480424835501</v>
      </c>
      <c r="F2672" s="1">
        <f t="shared" si="85"/>
        <v>36779.593055479403</v>
      </c>
    </row>
    <row r="2673" spans="1:6">
      <c r="A2673" s="3">
        <v>0.67010763084728997</v>
      </c>
      <c r="B2673" s="3">
        <v>20541.318394723301</v>
      </c>
      <c r="C2673" s="3">
        <v>1.1347776319675</v>
      </c>
      <c r="D2673" s="3">
        <v>58175.889658209402</v>
      </c>
      <c r="E2673" s="1">
        <f t="shared" si="84"/>
        <v>0.46467000112021006</v>
      </c>
      <c r="F2673" s="1">
        <f t="shared" si="85"/>
        <v>37634.571263486097</v>
      </c>
    </row>
    <row r="2674" spans="1:6">
      <c r="A2674" s="3">
        <v>0.68291655153164199</v>
      </c>
      <c r="B2674" s="3">
        <v>18837.507558841498</v>
      </c>
      <c r="C2674" s="3">
        <v>1.1709775672526701</v>
      </c>
      <c r="D2674" s="3">
        <v>57200.835960015298</v>
      </c>
      <c r="E2674" s="1">
        <f t="shared" si="84"/>
        <v>0.48806101572102811</v>
      </c>
      <c r="F2674" s="1">
        <f t="shared" si="85"/>
        <v>38363.3284011738</v>
      </c>
    </row>
    <row r="2675" spans="1:6">
      <c r="A2675" s="3">
        <v>0.67561581800733495</v>
      </c>
      <c r="B2675" s="3">
        <v>15707.315342897</v>
      </c>
      <c r="C2675" s="3">
        <v>1.1744176404772999</v>
      </c>
      <c r="D2675" s="3">
        <v>50186.619881046703</v>
      </c>
      <c r="E2675" s="1">
        <f t="shared" si="84"/>
        <v>0.49880182246996496</v>
      </c>
      <c r="F2675" s="1">
        <f t="shared" si="85"/>
        <v>34479.304538149707</v>
      </c>
    </row>
    <row r="2676" spans="1:6">
      <c r="A2676" s="3">
        <v>0.76343871557314202</v>
      </c>
      <c r="B2676" s="3">
        <v>19719.1036151933</v>
      </c>
      <c r="C2676" s="3">
        <v>1.3359889302105901</v>
      </c>
      <c r="D2676" s="3">
        <v>57820.892343636202</v>
      </c>
      <c r="E2676" s="1">
        <f t="shared" si="84"/>
        <v>0.57255021463744804</v>
      </c>
      <c r="F2676" s="1">
        <f t="shared" si="85"/>
        <v>38101.788728442902</v>
      </c>
    </row>
    <row r="2677" spans="1:6">
      <c r="A2677" s="3">
        <v>0.68551717867468998</v>
      </c>
      <c r="B2677" s="3">
        <v>13920.9863327725</v>
      </c>
      <c r="C2677" s="3">
        <v>1.2001858610532601</v>
      </c>
      <c r="D2677" s="3">
        <v>49352.927469016802</v>
      </c>
      <c r="E2677" s="1">
        <f t="shared" si="84"/>
        <v>0.51466868237857011</v>
      </c>
      <c r="F2677" s="1">
        <f t="shared" si="85"/>
        <v>35431.941136244306</v>
      </c>
    </row>
    <row r="2678" spans="1:6">
      <c r="A2678" s="3">
        <v>0.71818269215966601</v>
      </c>
      <c r="B2678" s="3">
        <v>18228.813626520001</v>
      </c>
      <c r="C2678" s="3">
        <v>1.2363013167311101</v>
      </c>
      <c r="D2678" s="3">
        <v>55045.763627888198</v>
      </c>
      <c r="E2678" s="1">
        <f t="shared" si="84"/>
        <v>0.51811862457144409</v>
      </c>
      <c r="F2678" s="1">
        <f t="shared" si="85"/>
        <v>36816.950001368197</v>
      </c>
    </row>
    <row r="2679" spans="1:6">
      <c r="A2679" s="3">
        <v>0.73474206613461301</v>
      </c>
      <c r="B2679" s="3">
        <v>21018.816054587402</v>
      </c>
      <c r="C2679" s="3">
        <v>1.28557486179114</v>
      </c>
      <c r="D2679" s="3">
        <v>57577.988837521902</v>
      </c>
      <c r="E2679" s="1">
        <f t="shared" si="84"/>
        <v>0.55083279565652699</v>
      </c>
      <c r="F2679" s="1">
        <f t="shared" si="85"/>
        <v>36559.172782934504</v>
      </c>
    </row>
    <row r="2680" spans="1:6">
      <c r="A2680" s="3">
        <v>0.72143939903710497</v>
      </c>
      <c r="B2680" s="3">
        <v>17498.165449153999</v>
      </c>
      <c r="C2680" s="3">
        <v>1.23704963294501</v>
      </c>
      <c r="D2680" s="3">
        <v>54473.608320444597</v>
      </c>
      <c r="E2680" s="1">
        <f t="shared" si="84"/>
        <v>0.51561023390790506</v>
      </c>
      <c r="F2680" s="1">
        <f t="shared" si="85"/>
        <v>36975.442871290594</v>
      </c>
    </row>
    <row r="2681" spans="1:6">
      <c r="A2681" s="3">
        <v>0.695877394810971</v>
      </c>
      <c r="B2681" s="3">
        <v>21303.781887268298</v>
      </c>
      <c r="C2681" s="3">
        <v>1.1898994655067201</v>
      </c>
      <c r="D2681" s="3">
        <v>58551.076085349399</v>
      </c>
      <c r="E2681" s="1">
        <f t="shared" si="84"/>
        <v>0.4940220706957491</v>
      </c>
      <c r="F2681" s="1">
        <f t="shared" si="85"/>
        <v>37247.294198081101</v>
      </c>
    </row>
    <row r="2682" spans="1:6">
      <c r="A2682" s="3">
        <v>0.70872279998971</v>
      </c>
      <c r="B2682" s="3">
        <v>22203.7099550325</v>
      </c>
      <c r="C2682" s="3">
        <v>1.20769051751907</v>
      </c>
      <c r="D2682" s="3">
        <v>60757.261683850302</v>
      </c>
      <c r="E2682" s="1">
        <f t="shared" si="84"/>
        <v>0.49896771752935998</v>
      </c>
      <c r="F2682" s="1">
        <f t="shared" si="85"/>
        <v>38553.551728817802</v>
      </c>
    </row>
    <row r="2683" spans="1:6">
      <c r="A2683" s="3">
        <v>0.71172854862624901</v>
      </c>
      <c r="B2683" s="3">
        <v>23446.5510367106</v>
      </c>
      <c r="C2683" s="3">
        <v>1.24265784618246</v>
      </c>
      <c r="D2683" s="3">
        <v>61559.496761159098</v>
      </c>
      <c r="E2683" s="1">
        <f t="shared" si="84"/>
        <v>0.53092929755621099</v>
      </c>
      <c r="F2683" s="1">
        <f t="shared" si="85"/>
        <v>38112.945724448495</v>
      </c>
    </row>
    <row r="2684" spans="1:6">
      <c r="A2684" s="3">
        <v>0.69539713798599001</v>
      </c>
      <c r="B2684" s="3">
        <v>18348.398465156501</v>
      </c>
      <c r="C2684" s="3">
        <v>1.19806144999249</v>
      </c>
      <c r="D2684" s="3">
        <v>54320.537124582399</v>
      </c>
      <c r="E2684" s="1">
        <f t="shared" si="84"/>
        <v>0.50266431200649997</v>
      </c>
      <c r="F2684" s="1">
        <f t="shared" si="85"/>
        <v>35972.138659425895</v>
      </c>
    </row>
    <row r="2685" spans="1:6">
      <c r="A2685" s="3">
        <v>0.75034631795057505</v>
      </c>
      <c r="B2685" s="3">
        <v>20352.543777587602</v>
      </c>
      <c r="C2685" s="3">
        <v>1.31691116000952</v>
      </c>
      <c r="D2685" s="3">
        <v>59115.926811928897</v>
      </c>
      <c r="E2685" s="1">
        <f t="shared" si="84"/>
        <v>0.56656484205894497</v>
      </c>
      <c r="F2685" s="1">
        <f t="shared" si="85"/>
        <v>38763.383034341299</v>
      </c>
    </row>
    <row r="2686" spans="1:6">
      <c r="A2686" s="3">
        <v>0.671545902393621</v>
      </c>
      <c r="B2686" s="3">
        <v>20609.431810873899</v>
      </c>
      <c r="C2686" s="3">
        <v>1.1726739622572699</v>
      </c>
      <c r="D2686" s="3">
        <v>56981.256249935497</v>
      </c>
      <c r="E2686" s="1">
        <f t="shared" si="84"/>
        <v>0.50112805986364894</v>
      </c>
      <c r="F2686" s="1">
        <f t="shared" si="85"/>
        <v>36371.824439061602</v>
      </c>
    </row>
    <row r="2687" spans="1:6">
      <c r="A2687" s="3">
        <v>0.74649695948119399</v>
      </c>
      <c r="B2687" s="3">
        <v>19897.070224650499</v>
      </c>
      <c r="C2687" s="3">
        <v>1.2952844654523901</v>
      </c>
      <c r="D2687" s="3">
        <v>56824.715395473497</v>
      </c>
      <c r="E2687" s="1">
        <f t="shared" si="84"/>
        <v>0.54878750597119608</v>
      </c>
      <c r="F2687" s="1">
        <f t="shared" si="85"/>
        <v>36927.645170823002</v>
      </c>
    </row>
    <row r="2688" spans="1:6">
      <c r="A2688" s="3">
        <v>0.70746022751700899</v>
      </c>
      <c r="B2688" s="3">
        <v>19138.7582396342</v>
      </c>
      <c r="C2688" s="3">
        <v>1.22436419197883</v>
      </c>
      <c r="D2688" s="3">
        <v>57122.850212348698</v>
      </c>
      <c r="E2688" s="1">
        <f t="shared" si="84"/>
        <v>0.51690396446182096</v>
      </c>
      <c r="F2688" s="1">
        <f t="shared" si="85"/>
        <v>37984.091972714494</v>
      </c>
    </row>
    <row r="2689" spans="1:6">
      <c r="A2689" s="3">
        <v>0.68347949662668295</v>
      </c>
      <c r="B2689" s="3">
        <v>18106.090920465402</v>
      </c>
      <c r="C2689" s="3">
        <v>1.1975018945827001</v>
      </c>
      <c r="D2689" s="3">
        <v>55085.687095827197</v>
      </c>
      <c r="E2689" s="1">
        <f t="shared" si="84"/>
        <v>0.51402239795601712</v>
      </c>
      <c r="F2689" s="1">
        <f t="shared" si="85"/>
        <v>36979.596175361796</v>
      </c>
    </row>
    <row r="2690" spans="1:6">
      <c r="A2690" s="3">
        <v>0.71939748945758697</v>
      </c>
      <c r="B2690" s="3">
        <v>16087.762343133199</v>
      </c>
      <c r="C2690" s="3">
        <v>1.1939300437604701</v>
      </c>
      <c r="D2690" s="3">
        <v>51272.558362788703</v>
      </c>
      <c r="E2690" s="1">
        <f t="shared" si="84"/>
        <v>0.4745325543028831</v>
      </c>
      <c r="F2690" s="1">
        <f t="shared" si="85"/>
        <v>35184.796019655507</v>
      </c>
    </row>
    <row r="2691" spans="1:6">
      <c r="A2691" s="3">
        <v>0.73501353094746502</v>
      </c>
      <c r="B2691" s="3">
        <v>18575.934312166501</v>
      </c>
      <c r="C2691" s="3">
        <v>1.2773898405492701</v>
      </c>
      <c r="D2691" s="3">
        <v>55643.5908956313</v>
      </c>
      <c r="E2691" s="1">
        <f t="shared" si="84"/>
        <v>0.54237630960180505</v>
      </c>
      <c r="F2691" s="1">
        <f t="shared" si="85"/>
        <v>37067.656583464799</v>
      </c>
    </row>
    <row r="2692" spans="1:6">
      <c r="A2692" s="3">
        <v>0.71270182591398001</v>
      </c>
      <c r="B2692" s="3">
        <v>18263.336954345701</v>
      </c>
      <c r="C2692" s="3">
        <v>1.2370056423526801</v>
      </c>
      <c r="D2692" s="3">
        <v>54630.650697968696</v>
      </c>
      <c r="E2692" s="1">
        <f t="shared" ref="E2692:E2755" si="86">C2692-A2692</f>
        <v>0.52430381643870005</v>
      </c>
      <c r="F2692" s="1">
        <f t="shared" ref="F2692:F2755" si="87">D2692-B2692</f>
        <v>36367.313743622995</v>
      </c>
    </row>
    <row r="2693" spans="1:6">
      <c r="A2693" s="3">
        <v>0.73732143225177404</v>
      </c>
      <c r="B2693" s="3">
        <v>23340.022436692801</v>
      </c>
      <c r="C2693" s="3">
        <v>1.2771787285095999</v>
      </c>
      <c r="D2693" s="3">
        <v>61507.486088323298</v>
      </c>
      <c r="E2693" s="1">
        <f t="shared" si="86"/>
        <v>0.53985729625782586</v>
      </c>
      <c r="F2693" s="1">
        <f t="shared" si="87"/>
        <v>38167.463651630496</v>
      </c>
    </row>
    <row r="2694" spans="1:6">
      <c r="A2694" s="3">
        <v>0.65203706001002104</v>
      </c>
      <c r="B2694" s="3">
        <v>19871.1622048877</v>
      </c>
      <c r="C2694" s="3">
        <v>1.14075102657092</v>
      </c>
      <c r="D2694" s="3">
        <v>58405.873483955198</v>
      </c>
      <c r="E2694" s="1">
        <f t="shared" si="86"/>
        <v>0.48871396656089894</v>
      </c>
      <c r="F2694" s="1">
        <f t="shared" si="87"/>
        <v>38534.711279067502</v>
      </c>
    </row>
    <row r="2695" spans="1:6">
      <c r="A2695" s="3">
        <v>0.70774415024829995</v>
      </c>
      <c r="B2695" s="3">
        <v>19127.7236905883</v>
      </c>
      <c r="C2695" s="3">
        <v>1.24128880201658</v>
      </c>
      <c r="D2695" s="3">
        <v>57118.368410350202</v>
      </c>
      <c r="E2695" s="1">
        <f t="shared" si="86"/>
        <v>0.53354465176828003</v>
      </c>
      <c r="F2695" s="1">
        <f t="shared" si="87"/>
        <v>37990.644719761898</v>
      </c>
    </row>
    <row r="2696" spans="1:6">
      <c r="A2696" s="3">
        <v>0.71476163673436</v>
      </c>
      <c r="B2696" s="3">
        <v>16340.4584941351</v>
      </c>
      <c r="C2696" s="3">
        <v>1.22993874818102</v>
      </c>
      <c r="D2696" s="3">
        <v>52548.882649874198</v>
      </c>
      <c r="E2696" s="1">
        <f t="shared" si="86"/>
        <v>0.51517711144666001</v>
      </c>
      <c r="F2696" s="1">
        <f t="shared" si="87"/>
        <v>36208.4241557391</v>
      </c>
    </row>
    <row r="2697" spans="1:6">
      <c r="A2697" s="3">
        <v>0.70274278167462501</v>
      </c>
      <c r="B2697" s="3">
        <v>19719.2285414664</v>
      </c>
      <c r="C2697" s="3">
        <v>1.2336282640038301</v>
      </c>
      <c r="D2697" s="3">
        <v>58416.203663118999</v>
      </c>
      <c r="E2697" s="1">
        <f t="shared" si="86"/>
        <v>0.53088548232920507</v>
      </c>
      <c r="F2697" s="1">
        <f t="shared" si="87"/>
        <v>38696.975121652598</v>
      </c>
    </row>
    <row r="2698" spans="1:6">
      <c r="A2698" s="3">
        <v>0.70463345936205701</v>
      </c>
      <c r="B2698" s="3">
        <v>18667.603877580001</v>
      </c>
      <c r="C2698" s="3">
        <v>1.20450711549088</v>
      </c>
      <c r="D2698" s="3">
        <v>54703.387350405203</v>
      </c>
      <c r="E2698" s="1">
        <f t="shared" si="86"/>
        <v>0.49987365612882295</v>
      </c>
      <c r="F2698" s="1">
        <f t="shared" si="87"/>
        <v>36035.783472825206</v>
      </c>
    </row>
    <row r="2699" spans="1:6">
      <c r="A2699" s="3">
        <v>0.71102152879470504</v>
      </c>
      <c r="B2699" s="3">
        <v>16316.979254813001</v>
      </c>
      <c r="C2699" s="3">
        <v>1.24066308275563</v>
      </c>
      <c r="D2699" s="3">
        <v>52000.411637758902</v>
      </c>
      <c r="E2699" s="1">
        <f t="shared" si="86"/>
        <v>0.52964155396092494</v>
      </c>
      <c r="F2699" s="1">
        <f t="shared" si="87"/>
        <v>35683.432382945903</v>
      </c>
    </row>
    <row r="2700" spans="1:6">
      <c r="A2700" s="3">
        <v>0.73290980259424698</v>
      </c>
      <c r="B2700" s="3">
        <v>16443.938701003899</v>
      </c>
      <c r="C2700" s="3">
        <v>1.2882768852533899</v>
      </c>
      <c r="D2700" s="3">
        <v>52988.905763233801</v>
      </c>
      <c r="E2700" s="1">
        <f t="shared" si="86"/>
        <v>0.55536708265914292</v>
      </c>
      <c r="F2700" s="1">
        <f t="shared" si="87"/>
        <v>36544.967062229902</v>
      </c>
    </row>
    <row r="2701" spans="1:6">
      <c r="A2701" s="3">
        <v>0.72015378189693002</v>
      </c>
      <c r="B2701" s="3">
        <v>19396.9167498098</v>
      </c>
      <c r="C2701" s="3">
        <v>1.21309218586515</v>
      </c>
      <c r="D2701" s="3">
        <v>55900.245736399898</v>
      </c>
      <c r="E2701" s="1">
        <f t="shared" si="86"/>
        <v>0.49293840396821997</v>
      </c>
      <c r="F2701" s="1">
        <f t="shared" si="87"/>
        <v>36503.328986590102</v>
      </c>
    </row>
    <row r="2702" spans="1:6">
      <c r="A2702" s="3">
        <v>0.67679007271949598</v>
      </c>
      <c r="B2702" s="3">
        <v>22960.425572862201</v>
      </c>
      <c r="C2702" s="3">
        <v>1.15557905200721</v>
      </c>
      <c r="D2702" s="3">
        <v>61654.859160505599</v>
      </c>
      <c r="E2702" s="1">
        <f t="shared" si="86"/>
        <v>0.47878897928771402</v>
      </c>
      <c r="F2702" s="1">
        <f t="shared" si="87"/>
        <v>38694.433587643398</v>
      </c>
    </row>
    <row r="2703" spans="1:6">
      <c r="A2703" s="3">
        <v>0.70378115751194503</v>
      </c>
      <c r="B2703" s="3">
        <v>19384.115979489099</v>
      </c>
      <c r="C2703" s="3">
        <v>1.2025761449696399</v>
      </c>
      <c r="D2703" s="3">
        <v>54737.826221620402</v>
      </c>
      <c r="E2703" s="1">
        <f t="shared" si="86"/>
        <v>0.4987949874576949</v>
      </c>
      <c r="F2703" s="1">
        <f t="shared" si="87"/>
        <v>35353.710242131303</v>
      </c>
    </row>
    <row r="2704" spans="1:6">
      <c r="A2704" s="3">
        <v>0.73975816550954698</v>
      </c>
      <c r="B2704" s="3">
        <v>20866.3602639561</v>
      </c>
      <c r="C2704" s="3">
        <v>1.2728708570723</v>
      </c>
      <c r="D2704" s="3">
        <v>57275.628263735802</v>
      </c>
      <c r="E2704" s="1">
        <f t="shared" si="86"/>
        <v>0.53311269156275298</v>
      </c>
      <c r="F2704" s="1">
        <f t="shared" si="87"/>
        <v>36409.267999779702</v>
      </c>
    </row>
    <row r="2705" spans="1:6">
      <c r="A2705" s="3">
        <v>0.70339499871538402</v>
      </c>
      <c r="B2705" s="3">
        <v>16913.209891765498</v>
      </c>
      <c r="C2705" s="3">
        <v>1.23955912659714</v>
      </c>
      <c r="D2705" s="3">
        <v>53871.778786471798</v>
      </c>
      <c r="E2705" s="1">
        <f t="shared" si="86"/>
        <v>0.53616412788175594</v>
      </c>
      <c r="F2705" s="1">
        <f t="shared" si="87"/>
        <v>36958.568894706303</v>
      </c>
    </row>
    <row r="2706" spans="1:6">
      <c r="A2706" s="3">
        <v>0.713222233154297</v>
      </c>
      <c r="B2706" s="3">
        <v>21446.781279410799</v>
      </c>
      <c r="C2706" s="3">
        <v>1.23658860857832</v>
      </c>
      <c r="D2706" s="3">
        <v>59208.961374322098</v>
      </c>
      <c r="E2706" s="1">
        <f t="shared" si="86"/>
        <v>0.52336637542402298</v>
      </c>
      <c r="F2706" s="1">
        <f t="shared" si="87"/>
        <v>37762.180094911295</v>
      </c>
    </row>
    <row r="2707" spans="1:6">
      <c r="A2707" s="3">
        <v>0.67151759506440001</v>
      </c>
      <c r="B2707" s="3">
        <v>16312.8764183072</v>
      </c>
      <c r="C2707" s="3">
        <v>1.11944518879821</v>
      </c>
      <c r="D2707" s="3">
        <v>52197.791058667302</v>
      </c>
      <c r="E2707" s="1">
        <f t="shared" si="86"/>
        <v>0.44792759373380997</v>
      </c>
      <c r="F2707" s="1">
        <f t="shared" si="87"/>
        <v>35884.914640360104</v>
      </c>
    </row>
    <row r="2708" spans="1:6">
      <c r="A2708" s="3">
        <v>0.72281754227356398</v>
      </c>
      <c r="B2708" s="3">
        <v>26145.3189630618</v>
      </c>
      <c r="C2708" s="3">
        <v>1.28283916682951</v>
      </c>
      <c r="D2708" s="3">
        <v>64237.876837972297</v>
      </c>
      <c r="E2708" s="1">
        <f t="shared" si="86"/>
        <v>0.56002162455594606</v>
      </c>
      <c r="F2708" s="1">
        <f t="shared" si="87"/>
        <v>38092.557874910497</v>
      </c>
    </row>
    <row r="2709" spans="1:6">
      <c r="A2709" s="3">
        <v>0.64146638497442399</v>
      </c>
      <c r="B2709" s="3">
        <v>20483.5814935048</v>
      </c>
      <c r="C2709" s="3">
        <v>1.0864793508891399</v>
      </c>
      <c r="D2709" s="3">
        <v>56706.296973609598</v>
      </c>
      <c r="E2709" s="1">
        <f t="shared" si="86"/>
        <v>0.44501296591471595</v>
      </c>
      <c r="F2709" s="1">
        <f t="shared" si="87"/>
        <v>36222.715480104802</v>
      </c>
    </row>
    <row r="2710" spans="1:6">
      <c r="A2710" s="3">
        <v>0.68496103718086498</v>
      </c>
      <c r="B2710" s="3">
        <v>19149.084342238901</v>
      </c>
      <c r="C2710" s="3">
        <v>1.1800896375486301</v>
      </c>
      <c r="D2710" s="3">
        <v>57228.5797735624</v>
      </c>
      <c r="E2710" s="1">
        <f t="shared" si="86"/>
        <v>0.49512860036776507</v>
      </c>
      <c r="F2710" s="1">
        <f t="shared" si="87"/>
        <v>38079.495431323499</v>
      </c>
    </row>
    <row r="2711" spans="1:6">
      <c r="A2711" s="3">
        <v>0.70221277522131098</v>
      </c>
      <c r="B2711" s="3">
        <v>21949.5020703091</v>
      </c>
      <c r="C2711" s="3">
        <v>1.2043240799275801</v>
      </c>
      <c r="D2711" s="3">
        <v>62166.836290472304</v>
      </c>
      <c r="E2711" s="1">
        <f t="shared" si="86"/>
        <v>0.50211130470626908</v>
      </c>
      <c r="F2711" s="1">
        <f t="shared" si="87"/>
        <v>40217.334220163204</v>
      </c>
    </row>
    <row r="2712" spans="1:6">
      <c r="A2712" s="3">
        <v>0.67939145282830604</v>
      </c>
      <c r="B2712" s="3">
        <v>20792.268801013299</v>
      </c>
      <c r="C2712" s="3">
        <v>1.1726727538049</v>
      </c>
      <c r="D2712" s="3">
        <v>59000.100321645499</v>
      </c>
      <c r="E2712" s="1">
        <f t="shared" si="86"/>
        <v>0.49328130097659395</v>
      </c>
      <c r="F2712" s="1">
        <f t="shared" si="87"/>
        <v>38207.8315206322</v>
      </c>
    </row>
    <row r="2713" spans="1:6">
      <c r="A2713" s="3">
        <v>0.70738543544702803</v>
      </c>
      <c r="B2713" s="3">
        <v>21625.961197915702</v>
      </c>
      <c r="C2713" s="3">
        <v>1.20833626371264</v>
      </c>
      <c r="D2713" s="3">
        <v>60888.009599602599</v>
      </c>
      <c r="E2713" s="1">
        <f t="shared" si="86"/>
        <v>0.50095082826561199</v>
      </c>
      <c r="F2713" s="1">
        <f t="shared" si="87"/>
        <v>39262.048401686901</v>
      </c>
    </row>
    <row r="2714" spans="1:6">
      <c r="A2714" s="3">
        <v>0.70226398125776601</v>
      </c>
      <c r="B2714" s="3">
        <v>19726.3632572528</v>
      </c>
      <c r="C2714" s="3">
        <v>1.2167530831553299</v>
      </c>
      <c r="D2714" s="3">
        <v>55839.812446992502</v>
      </c>
      <c r="E2714" s="1">
        <f t="shared" si="86"/>
        <v>0.51448910189756392</v>
      </c>
      <c r="F2714" s="1">
        <f t="shared" si="87"/>
        <v>36113.449189739702</v>
      </c>
    </row>
    <row r="2715" spans="1:6">
      <c r="A2715" s="3">
        <v>0.69056043527844302</v>
      </c>
      <c r="B2715" s="3">
        <v>20380.315493169699</v>
      </c>
      <c r="C2715" s="3">
        <v>1.1861007112820301</v>
      </c>
      <c r="D2715" s="3">
        <v>57798.785605077901</v>
      </c>
      <c r="E2715" s="1">
        <f t="shared" si="86"/>
        <v>0.49554027600358708</v>
      </c>
      <c r="F2715" s="1">
        <f t="shared" si="87"/>
        <v>37418.470111908202</v>
      </c>
    </row>
    <row r="2716" spans="1:6">
      <c r="A2716" s="3">
        <v>0.68524113656457197</v>
      </c>
      <c r="B2716" s="3">
        <v>19540.5754608678</v>
      </c>
      <c r="C2716" s="3">
        <v>1.18952376713287</v>
      </c>
      <c r="D2716" s="3">
        <v>57539.144485110897</v>
      </c>
      <c r="E2716" s="1">
        <f t="shared" si="86"/>
        <v>0.50428263056829803</v>
      </c>
      <c r="F2716" s="1">
        <f t="shared" si="87"/>
        <v>37998.569024243101</v>
      </c>
    </row>
    <row r="2717" spans="1:6">
      <c r="A2717" s="3">
        <v>0.68666044629310197</v>
      </c>
      <c r="B2717" s="3">
        <v>21390.5800039313</v>
      </c>
      <c r="C2717" s="3">
        <v>1.1728229697222801</v>
      </c>
      <c r="D2717" s="3">
        <v>62742.719028665801</v>
      </c>
      <c r="E2717" s="1">
        <f t="shared" si="86"/>
        <v>0.4861625234291781</v>
      </c>
      <c r="F2717" s="1">
        <f t="shared" si="87"/>
        <v>41352.139024734497</v>
      </c>
    </row>
    <row r="2718" spans="1:6">
      <c r="A2718" s="3">
        <v>0.70365216284243803</v>
      </c>
      <c r="B2718" s="3">
        <v>16076.099147180699</v>
      </c>
      <c r="C2718" s="3">
        <v>1.2416041400605999</v>
      </c>
      <c r="D2718" s="3">
        <v>53093.202433280698</v>
      </c>
      <c r="E2718" s="1">
        <f t="shared" si="86"/>
        <v>0.5379519772181619</v>
      </c>
      <c r="F2718" s="1">
        <f t="shared" si="87"/>
        <v>37017.103286099999</v>
      </c>
    </row>
    <row r="2719" spans="1:6">
      <c r="A2719" s="3">
        <v>0.68131316479908</v>
      </c>
      <c r="B2719" s="3">
        <v>16633.808115216299</v>
      </c>
      <c r="C2719" s="3">
        <v>1.18691383307829</v>
      </c>
      <c r="D2719" s="3">
        <v>54590.258919498403</v>
      </c>
      <c r="E2719" s="1">
        <f t="shared" si="86"/>
        <v>0.50560066827921002</v>
      </c>
      <c r="F2719" s="1">
        <f t="shared" si="87"/>
        <v>37956.450804282103</v>
      </c>
    </row>
    <row r="2720" spans="1:6">
      <c r="A2720" s="3">
        <v>0.66064953605694599</v>
      </c>
      <c r="B2720" s="3">
        <v>19002.654576258301</v>
      </c>
      <c r="C2720" s="3">
        <v>1.15975375444145</v>
      </c>
      <c r="D2720" s="3">
        <v>57270.225254103199</v>
      </c>
      <c r="E2720" s="1">
        <f t="shared" si="86"/>
        <v>0.49910421838450403</v>
      </c>
      <c r="F2720" s="1">
        <f t="shared" si="87"/>
        <v>38267.570677844895</v>
      </c>
    </row>
    <row r="2721" spans="1:6">
      <c r="A2721" s="3">
        <v>0.65444832336231695</v>
      </c>
      <c r="B2721" s="3">
        <v>22273.827223291399</v>
      </c>
      <c r="C2721" s="3">
        <v>1.1279351107140601</v>
      </c>
      <c r="D2721" s="3">
        <v>60200.983071156297</v>
      </c>
      <c r="E2721" s="1">
        <f t="shared" si="86"/>
        <v>0.4734867873517431</v>
      </c>
      <c r="F2721" s="1">
        <f t="shared" si="87"/>
        <v>37927.155847864895</v>
      </c>
    </row>
    <row r="2722" spans="1:6">
      <c r="A2722" s="3">
        <v>0.71118448864113004</v>
      </c>
      <c r="B2722" s="3">
        <v>27782.3893739216</v>
      </c>
      <c r="C2722" s="3">
        <v>1.2067221141829001</v>
      </c>
      <c r="D2722" s="3">
        <v>67800.959605565804</v>
      </c>
      <c r="E2722" s="1">
        <f t="shared" si="86"/>
        <v>0.49553762554177005</v>
      </c>
      <c r="F2722" s="1">
        <f t="shared" si="87"/>
        <v>40018.570231644204</v>
      </c>
    </row>
    <row r="2723" spans="1:6">
      <c r="A2723" s="3">
        <v>0.69204298227852801</v>
      </c>
      <c r="B2723" s="3">
        <v>19401.136200751502</v>
      </c>
      <c r="C2723" s="3">
        <v>1.2037276139812301</v>
      </c>
      <c r="D2723" s="3">
        <v>56568.324840851797</v>
      </c>
      <c r="E2723" s="1">
        <f t="shared" si="86"/>
        <v>0.51168463170270206</v>
      </c>
      <c r="F2723" s="1">
        <f t="shared" si="87"/>
        <v>37167.188640100299</v>
      </c>
    </row>
    <row r="2724" spans="1:6">
      <c r="A2724" s="3">
        <v>0.74243026648078603</v>
      </c>
      <c r="B2724" s="3">
        <v>18641.094478252198</v>
      </c>
      <c r="C2724" s="3">
        <v>1.2659106160364699</v>
      </c>
      <c r="D2724" s="3">
        <v>58189.028387466496</v>
      </c>
      <c r="E2724" s="1">
        <f t="shared" si="86"/>
        <v>0.5234803495556839</v>
      </c>
      <c r="F2724" s="1">
        <f t="shared" si="87"/>
        <v>39547.933909214298</v>
      </c>
    </row>
    <row r="2725" spans="1:6">
      <c r="A2725" s="3">
        <v>0.73737634920031103</v>
      </c>
      <c r="B2725" s="3">
        <v>16752.004643803601</v>
      </c>
      <c r="C2725" s="3">
        <v>1.2875451972107701</v>
      </c>
      <c r="D2725" s="3">
        <v>53395.0436819077</v>
      </c>
      <c r="E2725" s="1">
        <f t="shared" si="86"/>
        <v>0.55016884801045907</v>
      </c>
      <c r="F2725" s="1">
        <f t="shared" si="87"/>
        <v>36643.0390381041</v>
      </c>
    </row>
    <row r="2726" spans="1:6">
      <c r="A2726" s="3">
        <v>0.75203418638956299</v>
      </c>
      <c r="B2726" s="3">
        <v>17358.0042204733</v>
      </c>
      <c r="C2726" s="3">
        <v>1.2982133689012101</v>
      </c>
      <c r="D2726" s="3">
        <v>53293.424023936299</v>
      </c>
      <c r="E2726" s="1">
        <f t="shared" si="86"/>
        <v>0.5461791825116471</v>
      </c>
      <c r="F2726" s="1">
        <f t="shared" si="87"/>
        <v>35935.419803462995</v>
      </c>
    </row>
    <row r="2727" spans="1:6">
      <c r="A2727" s="3">
        <v>0.69576906335988298</v>
      </c>
      <c r="B2727" s="3">
        <v>19770.352964370799</v>
      </c>
      <c r="C2727" s="3">
        <v>1.18446489140639</v>
      </c>
      <c r="D2727" s="3">
        <v>57437.981510433798</v>
      </c>
      <c r="E2727" s="1">
        <f t="shared" si="86"/>
        <v>0.48869582804650702</v>
      </c>
      <c r="F2727" s="1">
        <f t="shared" si="87"/>
        <v>37667.628546063002</v>
      </c>
    </row>
    <row r="2728" spans="1:6">
      <c r="A2728" s="3">
        <v>0.70481083168073699</v>
      </c>
      <c r="B2728" s="3">
        <v>25326.168897523199</v>
      </c>
      <c r="C2728" s="3">
        <v>1.23299309924527</v>
      </c>
      <c r="D2728" s="3">
        <v>65377.050301419797</v>
      </c>
      <c r="E2728" s="1">
        <f t="shared" si="86"/>
        <v>0.52818226756453301</v>
      </c>
      <c r="F2728" s="1">
        <f t="shared" si="87"/>
        <v>40050.881403896594</v>
      </c>
    </row>
    <row r="2729" spans="1:6">
      <c r="A2729" s="3">
        <v>0.69042515306886498</v>
      </c>
      <c r="B2729" s="3">
        <v>20996.508003227202</v>
      </c>
      <c r="C2729" s="3">
        <v>1.1775631506058</v>
      </c>
      <c r="D2729" s="3">
        <v>57741.929639686001</v>
      </c>
      <c r="E2729" s="1">
        <f t="shared" si="86"/>
        <v>0.48713799753693499</v>
      </c>
      <c r="F2729" s="1">
        <f t="shared" si="87"/>
        <v>36745.421636458799</v>
      </c>
    </row>
    <row r="2730" spans="1:6">
      <c r="A2730" s="3">
        <v>0.73065884822157101</v>
      </c>
      <c r="B2730" s="3">
        <v>18704.7805455823</v>
      </c>
      <c r="C2730" s="3">
        <v>1.2498780629802699</v>
      </c>
      <c r="D2730" s="3">
        <v>55660.099980161998</v>
      </c>
      <c r="E2730" s="1">
        <f t="shared" si="86"/>
        <v>0.51921921475869892</v>
      </c>
      <c r="F2730" s="1">
        <f t="shared" si="87"/>
        <v>36955.319434579695</v>
      </c>
    </row>
    <row r="2731" spans="1:6">
      <c r="A2731" s="3">
        <v>0.66316369780152895</v>
      </c>
      <c r="B2731" s="3">
        <v>22300.787643429601</v>
      </c>
      <c r="C2731" s="3">
        <v>1.1486926044839501</v>
      </c>
      <c r="D2731" s="3">
        <v>59308.5170436341</v>
      </c>
      <c r="E2731" s="1">
        <f t="shared" si="86"/>
        <v>0.4855289066824211</v>
      </c>
      <c r="F2731" s="1">
        <f t="shared" si="87"/>
        <v>37007.729400204495</v>
      </c>
    </row>
    <row r="2732" spans="1:6">
      <c r="A2732" s="3">
        <v>0.71926180995100797</v>
      </c>
      <c r="B2732" s="3">
        <v>21384.188747411899</v>
      </c>
      <c r="C2732" s="3">
        <v>1.22589145444539</v>
      </c>
      <c r="D2732" s="3">
        <v>57632.228726034999</v>
      </c>
      <c r="E2732" s="1">
        <f t="shared" si="86"/>
        <v>0.50662964449438208</v>
      </c>
      <c r="F2732" s="1">
        <f t="shared" si="87"/>
        <v>36248.039978623099</v>
      </c>
    </row>
    <row r="2733" spans="1:6">
      <c r="A2733" s="3">
        <v>0.72125985287361305</v>
      </c>
      <c r="B2733" s="3">
        <v>17662.8321831223</v>
      </c>
      <c r="C2733" s="3">
        <v>1.2146703331328299</v>
      </c>
      <c r="D2733" s="3">
        <v>54923.936400918297</v>
      </c>
      <c r="E2733" s="1">
        <f t="shared" si="86"/>
        <v>0.49341048025921685</v>
      </c>
      <c r="F2733" s="1">
        <f t="shared" si="87"/>
        <v>37261.104217795997</v>
      </c>
    </row>
    <row r="2734" spans="1:6">
      <c r="A2734" s="3">
        <v>0.63386830611165701</v>
      </c>
      <c r="B2734" s="3">
        <v>19442.474928666601</v>
      </c>
      <c r="C2734" s="3">
        <v>1.1247742855723599</v>
      </c>
      <c r="D2734" s="3">
        <v>58833.124601884898</v>
      </c>
      <c r="E2734" s="1">
        <f t="shared" si="86"/>
        <v>0.49090597946070291</v>
      </c>
      <c r="F2734" s="1">
        <f t="shared" si="87"/>
        <v>39390.6496732183</v>
      </c>
    </row>
    <row r="2735" spans="1:6">
      <c r="A2735" s="3">
        <v>0.72417799654693005</v>
      </c>
      <c r="B2735" s="3">
        <v>19750.669458457502</v>
      </c>
      <c r="C2735" s="3">
        <v>1.24540422435951</v>
      </c>
      <c r="D2735" s="3">
        <v>56855.491444251602</v>
      </c>
      <c r="E2735" s="1">
        <f t="shared" si="86"/>
        <v>0.52122622781257999</v>
      </c>
      <c r="F2735" s="1">
        <f t="shared" si="87"/>
        <v>37104.8219857941</v>
      </c>
    </row>
    <row r="2736" spans="1:6">
      <c r="A2736" s="3">
        <v>0.66636231866445905</v>
      </c>
      <c r="B2736" s="3">
        <v>21488.419702454401</v>
      </c>
      <c r="C2736" s="3">
        <v>1.1816271112385801</v>
      </c>
      <c r="D2736" s="3">
        <v>60923.726380126202</v>
      </c>
      <c r="E2736" s="1">
        <f t="shared" si="86"/>
        <v>0.51526479257412106</v>
      </c>
      <c r="F2736" s="1">
        <f t="shared" si="87"/>
        <v>39435.306677671804</v>
      </c>
    </row>
    <row r="2737" spans="1:6">
      <c r="A2737" s="3">
        <v>0.71364744922942802</v>
      </c>
      <c r="B2737" s="3">
        <v>20208.505296984498</v>
      </c>
      <c r="C2737" s="3">
        <v>1.2621014944514299</v>
      </c>
      <c r="D2737" s="3">
        <v>57205.4071203489</v>
      </c>
      <c r="E2737" s="1">
        <f t="shared" si="86"/>
        <v>0.54845404522200192</v>
      </c>
      <c r="F2737" s="1">
        <f t="shared" si="87"/>
        <v>36996.901823364402</v>
      </c>
    </row>
    <row r="2738" spans="1:6">
      <c r="A2738" s="3">
        <v>0.68236525158942896</v>
      </c>
      <c r="B2738" s="3">
        <v>15362.437145612201</v>
      </c>
      <c r="C2738" s="3">
        <v>1.14256532589885</v>
      </c>
      <c r="D2738" s="3">
        <v>51361.143393728104</v>
      </c>
      <c r="E2738" s="1">
        <f t="shared" si="86"/>
        <v>0.460200074309421</v>
      </c>
      <c r="F2738" s="1">
        <f t="shared" si="87"/>
        <v>35998.706248115901</v>
      </c>
    </row>
    <row r="2739" spans="1:6">
      <c r="A2739" s="3">
        <v>0.70094842567244897</v>
      </c>
      <c r="B2739" s="3">
        <v>17374.306450364002</v>
      </c>
      <c r="C2739" s="3">
        <v>1.2514787643195999</v>
      </c>
      <c r="D2739" s="3">
        <v>51503.680818410801</v>
      </c>
      <c r="E2739" s="1">
        <f t="shared" si="86"/>
        <v>0.55053033864715095</v>
      </c>
      <c r="F2739" s="1">
        <f t="shared" si="87"/>
        <v>34129.374368046803</v>
      </c>
    </row>
    <row r="2740" spans="1:6">
      <c r="A2740" s="3">
        <v>0.66594345589683901</v>
      </c>
      <c r="B2740" s="3">
        <v>20343.8764232535</v>
      </c>
      <c r="C2740" s="3">
        <v>1.1310797488397699</v>
      </c>
      <c r="D2740" s="3">
        <v>54082.980009371997</v>
      </c>
      <c r="E2740" s="1">
        <f t="shared" si="86"/>
        <v>0.46513629294293091</v>
      </c>
      <c r="F2740" s="1">
        <f t="shared" si="87"/>
        <v>33739.103586118494</v>
      </c>
    </row>
    <row r="2741" spans="1:6">
      <c r="A2741" s="3">
        <v>0.697483012059542</v>
      </c>
      <c r="B2741" s="3">
        <v>16331.5327340982</v>
      </c>
      <c r="C2741" s="3">
        <v>1.2242351128928599</v>
      </c>
      <c r="D2741" s="3">
        <v>51844.676134112298</v>
      </c>
      <c r="E2741" s="1">
        <f t="shared" si="86"/>
        <v>0.52675210083331792</v>
      </c>
      <c r="F2741" s="1">
        <f t="shared" si="87"/>
        <v>35513.143400014102</v>
      </c>
    </row>
    <row r="2742" spans="1:6">
      <c r="A2742" s="3">
        <v>0.70097401695133299</v>
      </c>
      <c r="B2742" s="3">
        <v>16815.9733612932</v>
      </c>
      <c r="C2742" s="3">
        <v>1.2339858895822999</v>
      </c>
      <c r="D2742" s="3">
        <v>54426.303262615504</v>
      </c>
      <c r="E2742" s="1">
        <f t="shared" si="86"/>
        <v>0.53301187263096694</v>
      </c>
      <c r="F2742" s="1">
        <f t="shared" si="87"/>
        <v>37610.3299013223</v>
      </c>
    </row>
    <row r="2743" spans="1:6">
      <c r="A2743" s="3">
        <v>0.65591975273609204</v>
      </c>
      <c r="B2743" s="3">
        <v>19814.972440564299</v>
      </c>
      <c r="C2743" s="3">
        <v>1.1830036905216601</v>
      </c>
      <c r="D2743" s="3">
        <v>57251.419572576197</v>
      </c>
      <c r="E2743" s="1">
        <f t="shared" si="86"/>
        <v>0.52708393778556806</v>
      </c>
      <c r="F2743" s="1">
        <f t="shared" si="87"/>
        <v>37436.447132011897</v>
      </c>
    </row>
    <row r="2744" spans="1:6">
      <c r="A2744" s="3">
        <v>0.73236810556625698</v>
      </c>
      <c r="B2744" s="3">
        <v>20158.340589228701</v>
      </c>
      <c r="C2744" s="3">
        <v>1.2622771065571801</v>
      </c>
      <c r="D2744" s="3">
        <v>59998.393916883702</v>
      </c>
      <c r="E2744" s="1">
        <f t="shared" si="86"/>
        <v>0.52990900099092308</v>
      </c>
      <c r="F2744" s="1">
        <f t="shared" si="87"/>
        <v>39840.053327654998</v>
      </c>
    </row>
    <row r="2745" spans="1:6">
      <c r="A2745" s="3">
        <v>0.70146831569770696</v>
      </c>
      <c r="B2745" s="3">
        <v>23517.042711935599</v>
      </c>
      <c r="C2745" s="3">
        <v>1.2068603294945499</v>
      </c>
      <c r="D2745" s="3">
        <v>61960.1069233491</v>
      </c>
      <c r="E2745" s="1">
        <f t="shared" si="86"/>
        <v>0.50539201379684295</v>
      </c>
      <c r="F2745" s="1">
        <f t="shared" si="87"/>
        <v>38443.064211413497</v>
      </c>
    </row>
    <row r="2746" spans="1:6">
      <c r="A2746" s="3">
        <v>0.75238931996085601</v>
      </c>
      <c r="B2746" s="3">
        <v>22672.4903157025</v>
      </c>
      <c r="C2746" s="3">
        <v>1.29830376296062</v>
      </c>
      <c r="D2746" s="3">
        <v>62643.762069699202</v>
      </c>
      <c r="E2746" s="1">
        <f t="shared" si="86"/>
        <v>0.54591444299976399</v>
      </c>
      <c r="F2746" s="1">
        <f t="shared" si="87"/>
        <v>39971.271753996698</v>
      </c>
    </row>
    <row r="2747" spans="1:6">
      <c r="A2747" s="3">
        <v>0.64162273063627595</v>
      </c>
      <c r="B2747" s="3">
        <v>21734.808112155399</v>
      </c>
      <c r="C2747" s="3">
        <v>1.10735149904384</v>
      </c>
      <c r="D2747" s="3">
        <v>58258.666558473902</v>
      </c>
      <c r="E2747" s="1">
        <f t="shared" si="86"/>
        <v>0.46572876840756405</v>
      </c>
      <c r="F2747" s="1">
        <f t="shared" si="87"/>
        <v>36523.858446318503</v>
      </c>
    </row>
    <row r="2748" spans="1:6">
      <c r="A2748" s="3">
        <v>0.62492358672242498</v>
      </c>
      <c r="B2748" s="3">
        <v>20551.891672277299</v>
      </c>
      <c r="C2748" s="3">
        <v>1.07076274527904</v>
      </c>
      <c r="D2748" s="3">
        <v>59047.796163092004</v>
      </c>
      <c r="E2748" s="1">
        <f t="shared" si="86"/>
        <v>0.44583915855661505</v>
      </c>
      <c r="F2748" s="1">
        <f t="shared" si="87"/>
        <v>38495.904490814704</v>
      </c>
    </row>
    <row r="2749" spans="1:6">
      <c r="A2749" s="3">
        <v>0.66321870092262603</v>
      </c>
      <c r="B2749" s="3">
        <v>21677.847636800299</v>
      </c>
      <c r="C2749" s="3">
        <v>1.14105066965396</v>
      </c>
      <c r="D2749" s="3">
        <v>61050.067978520201</v>
      </c>
      <c r="E2749" s="1">
        <f t="shared" si="86"/>
        <v>0.47783196873133393</v>
      </c>
      <c r="F2749" s="1">
        <f t="shared" si="87"/>
        <v>39372.220341719905</v>
      </c>
    </row>
    <row r="2750" spans="1:6">
      <c r="A2750" s="3">
        <v>0.67757312349568</v>
      </c>
      <c r="B2750" s="3">
        <v>20669.544675545501</v>
      </c>
      <c r="C2750" s="3">
        <v>1.17335901078813</v>
      </c>
      <c r="D2750" s="3">
        <v>58786.431102058501</v>
      </c>
      <c r="E2750" s="1">
        <f t="shared" si="86"/>
        <v>0.49578588729244999</v>
      </c>
      <c r="F2750" s="1">
        <f t="shared" si="87"/>
        <v>38116.886426512996</v>
      </c>
    </row>
    <row r="2751" spans="1:6">
      <c r="A2751" s="3">
        <v>0.70132269064133501</v>
      </c>
      <c r="B2751" s="3">
        <v>24084.213337920501</v>
      </c>
      <c r="C2751" s="3">
        <v>1.1754306378263999</v>
      </c>
      <c r="D2751" s="3">
        <v>62232.805039332197</v>
      </c>
      <c r="E2751" s="1">
        <f t="shared" si="86"/>
        <v>0.47410794718506488</v>
      </c>
      <c r="F2751" s="1">
        <f t="shared" si="87"/>
        <v>38148.5917014117</v>
      </c>
    </row>
    <row r="2752" spans="1:6">
      <c r="A2752" s="3">
        <v>0.76945629352797595</v>
      </c>
      <c r="B2752" s="3">
        <v>16571.851783446698</v>
      </c>
      <c r="C2752" s="3">
        <v>1.3207507485614001</v>
      </c>
      <c r="D2752" s="3">
        <v>53037.600475487699</v>
      </c>
      <c r="E2752" s="1">
        <f t="shared" si="86"/>
        <v>0.55129445503342411</v>
      </c>
      <c r="F2752" s="1">
        <f t="shared" si="87"/>
        <v>36465.748692041001</v>
      </c>
    </row>
    <row r="2753" spans="1:6">
      <c r="A2753" s="3">
        <v>0.69016361037903595</v>
      </c>
      <c r="B2753" s="3">
        <v>19383.387629686698</v>
      </c>
      <c r="C2753" s="3">
        <v>1.1806894818573801</v>
      </c>
      <c r="D2753" s="3">
        <v>56367.025837261797</v>
      </c>
      <c r="E2753" s="1">
        <f t="shared" si="86"/>
        <v>0.49052587147834414</v>
      </c>
      <c r="F2753" s="1">
        <f t="shared" si="87"/>
        <v>36983.638207575103</v>
      </c>
    </row>
    <row r="2754" spans="1:6">
      <c r="A2754" s="3">
        <v>0.71134105346667498</v>
      </c>
      <c r="B2754" s="3">
        <v>23621.972154788898</v>
      </c>
      <c r="C2754" s="3">
        <v>1.20193876178321</v>
      </c>
      <c r="D2754" s="3">
        <v>58064.987387618799</v>
      </c>
      <c r="E2754" s="1">
        <f t="shared" si="86"/>
        <v>0.49059770831653504</v>
      </c>
      <c r="F2754" s="1">
        <f t="shared" si="87"/>
        <v>34443.015232829901</v>
      </c>
    </row>
    <row r="2755" spans="1:6">
      <c r="A2755" s="3">
        <v>0.74471726870737698</v>
      </c>
      <c r="B2755" s="3">
        <v>15633.0412418787</v>
      </c>
      <c r="C2755" s="3">
        <v>1.2678283100268899</v>
      </c>
      <c r="D2755" s="3">
        <v>52407.735970056798</v>
      </c>
      <c r="E2755" s="1">
        <f t="shared" si="86"/>
        <v>0.52311104131951291</v>
      </c>
      <c r="F2755" s="1">
        <f t="shared" si="87"/>
        <v>36774.694728178096</v>
      </c>
    </row>
    <row r="2756" spans="1:6">
      <c r="A2756" s="3">
        <v>0.674256395754397</v>
      </c>
      <c r="B2756" s="3">
        <v>19800.541069507301</v>
      </c>
      <c r="C2756" s="3">
        <v>1.18739015514684</v>
      </c>
      <c r="D2756" s="3">
        <v>57489.671345300798</v>
      </c>
      <c r="E2756" s="1">
        <f t="shared" ref="E2756:E2819" si="88">C2756-A2756</f>
        <v>0.51313375939244299</v>
      </c>
      <c r="F2756" s="1">
        <f t="shared" ref="F2756:F2819" si="89">D2756-B2756</f>
        <v>37689.130275793497</v>
      </c>
    </row>
    <row r="2757" spans="1:6">
      <c r="A2757" s="3">
        <v>0.71759447170995205</v>
      </c>
      <c r="B2757" s="3">
        <v>21652.474646985</v>
      </c>
      <c r="C2757" s="3">
        <v>1.26433867494088</v>
      </c>
      <c r="D2757" s="3">
        <v>62204.818622185499</v>
      </c>
      <c r="E2757" s="1">
        <f t="shared" si="88"/>
        <v>0.54674420323092798</v>
      </c>
      <c r="F2757" s="1">
        <f t="shared" si="89"/>
        <v>40552.3439752005</v>
      </c>
    </row>
    <row r="2758" spans="1:6">
      <c r="A2758" s="3">
        <v>0.7167445826994</v>
      </c>
      <c r="B2758" s="3">
        <v>22917.210694041602</v>
      </c>
      <c r="C2758" s="3">
        <v>1.25368836969623</v>
      </c>
      <c r="D2758" s="3">
        <v>61323.701052983801</v>
      </c>
      <c r="E2758" s="1">
        <f t="shared" si="88"/>
        <v>0.53694378699682999</v>
      </c>
      <c r="F2758" s="1">
        <f t="shared" si="89"/>
        <v>38406.490358942203</v>
      </c>
    </row>
    <row r="2759" spans="1:6">
      <c r="A2759" s="3">
        <v>0.72002912275540498</v>
      </c>
      <c r="B2759" s="3">
        <v>17570.818538875901</v>
      </c>
      <c r="C2759" s="3">
        <v>1.2546305323475899</v>
      </c>
      <c r="D2759" s="3">
        <v>54428.6645208673</v>
      </c>
      <c r="E2759" s="1">
        <f t="shared" si="88"/>
        <v>0.53460140959218494</v>
      </c>
      <c r="F2759" s="1">
        <f t="shared" si="89"/>
        <v>36857.845981991399</v>
      </c>
    </row>
    <row r="2760" spans="1:6">
      <c r="A2760" s="3">
        <v>0.68893682387516897</v>
      </c>
      <c r="B2760" s="3">
        <v>17503.733916490699</v>
      </c>
      <c r="C2760" s="3">
        <v>1.24146058609988</v>
      </c>
      <c r="D2760" s="3">
        <v>54597.970692511699</v>
      </c>
      <c r="E2760" s="1">
        <f t="shared" si="88"/>
        <v>0.552523762224711</v>
      </c>
      <c r="F2760" s="1">
        <f t="shared" si="89"/>
        <v>37094.236776021004</v>
      </c>
    </row>
    <row r="2761" spans="1:6">
      <c r="A2761" s="3">
        <v>0.63871498233538904</v>
      </c>
      <c r="B2761" s="3">
        <v>25688.4005154183</v>
      </c>
      <c r="C2761" s="3">
        <v>1.1283805603757</v>
      </c>
      <c r="D2761" s="3">
        <v>65060.559388553302</v>
      </c>
      <c r="E2761" s="1">
        <f t="shared" si="88"/>
        <v>0.48966557804031097</v>
      </c>
      <c r="F2761" s="1">
        <f t="shared" si="89"/>
        <v>39372.158873135006</v>
      </c>
    </row>
    <row r="2762" spans="1:6">
      <c r="A2762" s="3">
        <v>0.73419844800367995</v>
      </c>
      <c r="B2762" s="3">
        <v>17960.2679318841</v>
      </c>
      <c r="C2762" s="3">
        <v>1.2941380397031901</v>
      </c>
      <c r="D2762" s="3">
        <v>54200.337633693001</v>
      </c>
      <c r="E2762" s="1">
        <f t="shared" si="88"/>
        <v>0.55993959169951013</v>
      </c>
      <c r="F2762" s="1">
        <f t="shared" si="89"/>
        <v>36240.069701808898</v>
      </c>
    </row>
    <row r="2763" spans="1:6">
      <c r="A2763" s="3">
        <v>0.78229022985091701</v>
      </c>
      <c r="B2763" s="3">
        <v>22522.9736032869</v>
      </c>
      <c r="C2763" s="3">
        <v>1.35223643712579</v>
      </c>
      <c r="D2763" s="3">
        <v>60033.767990787703</v>
      </c>
      <c r="E2763" s="1">
        <f t="shared" si="88"/>
        <v>0.569946207274873</v>
      </c>
      <c r="F2763" s="1">
        <f t="shared" si="89"/>
        <v>37510.794387500806</v>
      </c>
    </row>
    <row r="2764" spans="1:6">
      <c r="A2764" s="3">
        <v>0.682158722917802</v>
      </c>
      <c r="B2764" s="3">
        <v>23014.0151240786</v>
      </c>
      <c r="C2764" s="3">
        <v>1.2260362666712401</v>
      </c>
      <c r="D2764" s="3">
        <v>60970.9025212411</v>
      </c>
      <c r="E2764" s="1">
        <f t="shared" si="88"/>
        <v>0.54387754375343811</v>
      </c>
      <c r="F2764" s="1">
        <f t="shared" si="89"/>
        <v>37956.8873971625</v>
      </c>
    </row>
    <row r="2765" spans="1:6">
      <c r="A2765" s="3">
        <v>0.66878250197369804</v>
      </c>
      <c r="B2765" s="3">
        <v>19298.137598912701</v>
      </c>
      <c r="C2765" s="3">
        <v>1.14791232019706</v>
      </c>
      <c r="D2765" s="3">
        <v>55596.254447152198</v>
      </c>
      <c r="E2765" s="1">
        <f t="shared" si="88"/>
        <v>0.47912981822336198</v>
      </c>
      <c r="F2765" s="1">
        <f t="shared" si="89"/>
        <v>36298.116848239501</v>
      </c>
    </row>
    <row r="2766" spans="1:6">
      <c r="A2766" s="3">
        <v>0.70321593135812299</v>
      </c>
      <c r="B2766" s="3">
        <v>20201.866489854601</v>
      </c>
      <c r="C2766" s="3">
        <v>1.18810754068687</v>
      </c>
      <c r="D2766" s="3">
        <v>55923.587765012897</v>
      </c>
      <c r="E2766" s="1">
        <f t="shared" si="88"/>
        <v>0.48489160932874698</v>
      </c>
      <c r="F2766" s="1">
        <f t="shared" si="89"/>
        <v>35721.721275158299</v>
      </c>
    </row>
    <row r="2767" spans="1:6">
      <c r="A2767" s="3">
        <v>0.71485390146466299</v>
      </c>
      <c r="B2767" s="3">
        <v>22853.074107897199</v>
      </c>
      <c r="C2767" s="3">
        <v>1.20138818924941</v>
      </c>
      <c r="D2767" s="3">
        <v>61176.076206025798</v>
      </c>
      <c r="E2767" s="1">
        <f t="shared" si="88"/>
        <v>0.48653428778474705</v>
      </c>
      <c r="F2767" s="1">
        <f t="shared" si="89"/>
        <v>38323.0020981286</v>
      </c>
    </row>
    <row r="2768" spans="1:6">
      <c r="A2768" s="3">
        <v>0.71317555264695398</v>
      </c>
      <c r="B2768" s="3">
        <v>18035.758238036098</v>
      </c>
      <c r="C2768" s="3">
        <v>1.23627007159985</v>
      </c>
      <c r="D2768" s="3">
        <v>55497.547633947303</v>
      </c>
      <c r="E2768" s="1">
        <f t="shared" si="88"/>
        <v>0.52309451895289605</v>
      </c>
      <c r="F2768" s="1">
        <f t="shared" si="89"/>
        <v>37461.789395911204</v>
      </c>
    </row>
    <row r="2769" spans="1:6">
      <c r="A2769" s="3">
        <v>0.68807089509963804</v>
      </c>
      <c r="B2769" s="3">
        <v>24799.443018754599</v>
      </c>
      <c r="C2769" s="3">
        <v>1.20458105360685</v>
      </c>
      <c r="D2769" s="3">
        <v>62694.178159505798</v>
      </c>
      <c r="E2769" s="1">
        <f t="shared" si="88"/>
        <v>0.51651015850721194</v>
      </c>
      <c r="F2769" s="1">
        <f t="shared" si="89"/>
        <v>37894.735140751203</v>
      </c>
    </row>
    <row r="2770" spans="1:6">
      <c r="A2770" s="3">
        <v>0.67308080058697295</v>
      </c>
      <c r="B2770" s="3">
        <v>23804.148314846901</v>
      </c>
      <c r="C2770" s="3">
        <v>1.17809089996459</v>
      </c>
      <c r="D2770" s="3">
        <v>61522.746037955301</v>
      </c>
      <c r="E2770" s="1">
        <f t="shared" si="88"/>
        <v>0.50501009937761709</v>
      </c>
      <c r="F2770" s="1">
        <f t="shared" si="89"/>
        <v>37718.597723108396</v>
      </c>
    </row>
    <row r="2771" spans="1:6">
      <c r="A2771" s="3">
        <v>0.74038080655554595</v>
      </c>
      <c r="B2771" s="3">
        <v>17934.584371270601</v>
      </c>
      <c r="C2771" s="3">
        <v>1.2670978658174199</v>
      </c>
      <c r="D2771" s="3">
        <v>55945.437908648601</v>
      </c>
      <c r="E2771" s="1">
        <f t="shared" si="88"/>
        <v>0.52671705926187395</v>
      </c>
      <c r="F2771" s="1">
        <f t="shared" si="89"/>
        <v>38010.853537378003</v>
      </c>
    </row>
    <row r="2772" spans="1:6">
      <c r="A2772" s="3">
        <v>0.726755881948558</v>
      </c>
      <c r="B2772" s="3">
        <v>21711.9281115417</v>
      </c>
      <c r="C2772" s="3">
        <v>1.2321365919270599</v>
      </c>
      <c r="D2772" s="3">
        <v>58750.1238647844</v>
      </c>
      <c r="E2772" s="1">
        <f t="shared" si="88"/>
        <v>0.50538070997850193</v>
      </c>
      <c r="F2772" s="1">
        <f t="shared" si="89"/>
        <v>37038.195753242704</v>
      </c>
    </row>
    <row r="2773" spans="1:6">
      <c r="A2773" s="3">
        <v>0.73268605560781097</v>
      </c>
      <c r="B2773" s="3">
        <v>18995.435815103301</v>
      </c>
      <c r="C2773" s="3">
        <v>1.3047698466847799</v>
      </c>
      <c r="D2773" s="3">
        <v>56168.055068376103</v>
      </c>
      <c r="E2773" s="1">
        <f t="shared" si="88"/>
        <v>0.57208379107696894</v>
      </c>
      <c r="F2773" s="1">
        <f t="shared" si="89"/>
        <v>37172.619253272802</v>
      </c>
    </row>
    <row r="2774" spans="1:6">
      <c r="A2774" s="3">
        <v>0.73425440898024996</v>
      </c>
      <c r="B2774" s="3">
        <v>23194.4973404878</v>
      </c>
      <c r="C2774" s="3">
        <v>1.29835794296894</v>
      </c>
      <c r="D2774" s="3">
        <v>56638.778900357203</v>
      </c>
      <c r="E2774" s="1">
        <f t="shared" si="88"/>
        <v>0.56410353398869006</v>
      </c>
      <c r="F2774" s="1">
        <f t="shared" si="89"/>
        <v>33444.2815598694</v>
      </c>
    </row>
    <row r="2775" spans="1:6">
      <c r="A2775" s="3">
        <v>0.63707042391782398</v>
      </c>
      <c r="B2775" s="3">
        <v>19931.970550080001</v>
      </c>
      <c r="C2775" s="3">
        <v>1.08351290994001</v>
      </c>
      <c r="D2775" s="3">
        <v>56692.916084482102</v>
      </c>
      <c r="E2775" s="1">
        <f t="shared" si="88"/>
        <v>0.44644248602218606</v>
      </c>
      <c r="F2775" s="1">
        <f t="shared" si="89"/>
        <v>36760.945534402097</v>
      </c>
    </row>
    <row r="2776" spans="1:6">
      <c r="A2776" s="3">
        <v>0.693160731330418</v>
      </c>
      <c r="B2776" s="3">
        <v>22738.619462623701</v>
      </c>
      <c r="C2776" s="3">
        <v>1.22210113378866</v>
      </c>
      <c r="D2776" s="3">
        <v>60590.3411816113</v>
      </c>
      <c r="E2776" s="1">
        <f t="shared" si="88"/>
        <v>0.52894040245824203</v>
      </c>
      <c r="F2776" s="1">
        <f t="shared" si="89"/>
        <v>37851.721718987596</v>
      </c>
    </row>
    <row r="2777" spans="1:6">
      <c r="A2777" s="3">
        <v>0.76710549026822505</v>
      </c>
      <c r="B2777" s="3">
        <v>18752.9082057741</v>
      </c>
      <c r="C2777" s="3">
        <v>1.3175240549065399</v>
      </c>
      <c r="D2777" s="3">
        <v>55196.459365738097</v>
      </c>
      <c r="E2777" s="1">
        <f t="shared" si="88"/>
        <v>0.55041856463831484</v>
      </c>
      <c r="F2777" s="1">
        <f t="shared" si="89"/>
        <v>36443.551159964001</v>
      </c>
    </row>
    <row r="2778" spans="1:6">
      <c r="A2778" s="3">
        <v>0.71776375615341204</v>
      </c>
      <c r="B2778" s="3">
        <v>26088.843192717901</v>
      </c>
      <c r="C2778" s="3">
        <v>1.2381486987955499</v>
      </c>
      <c r="D2778" s="3">
        <v>64563.229304858804</v>
      </c>
      <c r="E2778" s="1">
        <f t="shared" si="88"/>
        <v>0.52038494264213786</v>
      </c>
      <c r="F2778" s="1">
        <f t="shared" si="89"/>
        <v>38474.386112140899</v>
      </c>
    </row>
    <row r="2779" spans="1:6">
      <c r="A2779" s="3">
        <v>0.69958464663095399</v>
      </c>
      <c r="B2779" s="3">
        <v>19464.624543573798</v>
      </c>
      <c r="C2779" s="3">
        <v>1.21383850285726</v>
      </c>
      <c r="D2779" s="3">
        <v>56755.1806348592</v>
      </c>
      <c r="E2779" s="1">
        <f t="shared" si="88"/>
        <v>0.51425385622630604</v>
      </c>
      <c r="F2779" s="1">
        <f t="shared" si="89"/>
        <v>37290.556091285398</v>
      </c>
    </row>
    <row r="2780" spans="1:6">
      <c r="A2780" s="3">
        <v>0.72225900425295597</v>
      </c>
      <c r="B2780" s="3">
        <v>19458.1719507372</v>
      </c>
      <c r="C2780" s="3">
        <v>1.26979456528866</v>
      </c>
      <c r="D2780" s="3">
        <v>55543.923838069</v>
      </c>
      <c r="E2780" s="1">
        <f t="shared" si="88"/>
        <v>0.547535561035704</v>
      </c>
      <c r="F2780" s="1">
        <f t="shared" si="89"/>
        <v>36085.751887331804</v>
      </c>
    </row>
    <row r="2781" spans="1:6">
      <c r="A2781" s="3">
        <v>0.70912408977283403</v>
      </c>
      <c r="B2781" s="3">
        <v>22384.181234483302</v>
      </c>
      <c r="C2781" s="3">
        <v>1.22227296660706</v>
      </c>
      <c r="D2781" s="3">
        <v>62837.962328700203</v>
      </c>
      <c r="E2781" s="1">
        <f t="shared" si="88"/>
        <v>0.51314887683422594</v>
      </c>
      <c r="F2781" s="1">
        <f t="shared" si="89"/>
        <v>40453.781094216902</v>
      </c>
    </row>
    <row r="2782" spans="1:6">
      <c r="A2782" s="3">
        <v>0.75256208943297498</v>
      </c>
      <c r="B2782" s="3">
        <v>21268.290355080098</v>
      </c>
      <c r="C2782" s="3">
        <v>1.2994245560837701</v>
      </c>
      <c r="D2782" s="3">
        <v>57031.843319761902</v>
      </c>
      <c r="E2782" s="1">
        <f t="shared" si="88"/>
        <v>0.54686246665079508</v>
      </c>
      <c r="F2782" s="1">
        <f t="shared" si="89"/>
        <v>35763.552964681803</v>
      </c>
    </row>
    <row r="2783" spans="1:6">
      <c r="A2783" s="3">
        <v>0.72791108870065901</v>
      </c>
      <c r="B2783" s="3">
        <v>16879.706003611998</v>
      </c>
      <c r="C2783" s="3">
        <v>1.25180480970172</v>
      </c>
      <c r="D2783" s="3">
        <v>52259.0642958526</v>
      </c>
      <c r="E2783" s="1">
        <f t="shared" si="88"/>
        <v>0.52389372100106102</v>
      </c>
      <c r="F2783" s="1">
        <f t="shared" si="89"/>
        <v>35379.358292240606</v>
      </c>
    </row>
    <row r="2784" spans="1:6">
      <c r="A2784" s="3">
        <v>0.71310990268153795</v>
      </c>
      <c r="B2784" s="3">
        <v>19112.834595602999</v>
      </c>
      <c r="C2784" s="3">
        <v>1.23268301957196</v>
      </c>
      <c r="D2784" s="3">
        <v>56198.493471487403</v>
      </c>
      <c r="E2784" s="1">
        <f t="shared" si="88"/>
        <v>0.51957311689042207</v>
      </c>
      <c r="F2784" s="1">
        <f t="shared" si="89"/>
        <v>37085.658875884401</v>
      </c>
    </row>
    <row r="2785" spans="1:6">
      <c r="A2785" s="3">
        <v>0.67956753745804299</v>
      </c>
      <c r="B2785" s="3">
        <v>20037.675314799799</v>
      </c>
      <c r="C2785" s="3">
        <v>1.14604963431157</v>
      </c>
      <c r="D2785" s="3">
        <v>58075.648356574296</v>
      </c>
      <c r="E2785" s="1">
        <f t="shared" si="88"/>
        <v>0.46648209685352704</v>
      </c>
      <c r="F2785" s="1">
        <f t="shared" si="89"/>
        <v>38037.973041774501</v>
      </c>
    </row>
    <row r="2786" spans="1:6">
      <c r="A2786" s="3">
        <v>0.70322214758081503</v>
      </c>
      <c r="B2786" s="3">
        <v>19408.028008696299</v>
      </c>
      <c r="C2786" s="3">
        <v>1.2285954567287201</v>
      </c>
      <c r="D2786" s="3">
        <v>57475.197662120197</v>
      </c>
      <c r="E2786" s="1">
        <f t="shared" si="88"/>
        <v>0.52537330914790503</v>
      </c>
      <c r="F2786" s="1">
        <f t="shared" si="89"/>
        <v>38067.169653423902</v>
      </c>
    </row>
    <row r="2787" spans="1:6">
      <c r="A2787" s="3">
        <v>0.70588870250518199</v>
      </c>
      <c r="B2787" s="3">
        <v>22355.8369958896</v>
      </c>
      <c r="C2787" s="3">
        <v>1.1906686066221599</v>
      </c>
      <c r="D2787" s="3">
        <v>61846.133433412702</v>
      </c>
      <c r="E2787" s="1">
        <f t="shared" si="88"/>
        <v>0.48477990411697791</v>
      </c>
      <c r="F2787" s="1">
        <f t="shared" si="89"/>
        <v>39490.296437523102</v>
      </c>
    </row>
    <row r="2788" spans="1:6">
      <c r="A2788" s="3">
        <v>0.73162143779706001</v>
      </c>
      <c r="B2788" s="3">
        <v>18940.716471226799</v>
      </c>
      <c r="C2788" s="3">
        <v>1.22177695386948</v>
      </c>
      <c r="D2788" s="3">
        <v>55208.895239405101</v>
      </c>
      <c r="E2788" s="1">
        <f t="shared" si="88"/>
        <v>0.49015551607242003</v>
      </c>
      <c r="F2788" s="1">
        <f t="shared" si="89"/>
        <v>36268.178768178303</v>
      </c>
    </row>
    <row r="2789" spans="1:6">
      <c r="A2789" s="3">
        <v>0.63808426344423497</v>
      </c>
      <c r="B2789" s="3">
        <v>17794.603499352601</v>
      </c>
      <c r="C2789" s="3">
        <v>1.0946997928918401</v>
      </c>
      <c r="D2789" s="3">
        <v>52504.7851115343</v>
      </c>
      <c r="E2789" s="1">
        <f t="shared" si="88"/>
        <v>0.45661552944760508</v>
      </c>
      <c r="F2789" s="1">
        <f t="shared" si="89"/>
        <v>34710.181612181696</v>
      </c>
    </row>
    <row r="2790" spans="1:6">
      <c r="A2790" s="3">
        <v>0.72887802094256604</v>
      </c>
      <c r="B2790" s="3">
        <v>23400.196585902799</v>
      </c>
      <c r="C2790" s="3">
        <v>1.28776942712862</v>
      </c>
      <c r="D2790" s="3">
        <v>59997.311569810699</v>
      </c>
      <c r="E2790" s="1">
        <f t="shared" si="88"/>
        <v>0.55889140618605393</v>
      </c>
      <c r="F2790" s="1">
        <f t="shared" si="89"/>
        <v>36597.114983907901</v>
      </c>
    </row>
    <row r="2791" spans="1:6">
      <c r="A2791" s="3">
        <v>0.71363943050341305</v>
      </c>
      <c r="B2791" s="3">
        <v>27006.075831974202</v>
      </c>
      <c r="C2791" s="3">
        <v>1.22306515240172</v>
      </c>
      <c r="D2791" s="3">
        <v>66608.485336275699</v>
      </c>
      <c r="E2791" s="1">
        <f t="shared" si="88"/>
        <v>0.50942572189830693</v>
      </c>
      <c r="F2791" s="1">
        <f t="shared" si="89"/>
        <v>39602.409504301497</v>
      </c>
    </row>
    <row r="2792" spans="1:6">
      <c r="A2792" s="3">
        <v>0.70495594320199395</v>
      </c>
      <c r="B2792" s="3">
        <v>23208.513840160002</v>
      </c>
      <c r="C2792" s="3">
        <v>1.2093254638275099</v>
      </c>
      <c r="D2792" s="3">
        <v>62913.645571012799</v>
      </c>
      <c r="E2792" s="1">
        <f t="shared" si="88"/>
        <v>0.50436952062551599</v>
      </c>
      <c r="F2792" s="1">
        <f t="shared" si="89"/>
        <v>39705.131730852794</v>
      </c>
    </row>
    <row r="2793" spans="1:6">
      <c r="A2793" s="3">
        <v>0.71512667878517</v>
      </c>
      <c r="B2793" s="3">
        <v>23129.829018939301</v>
      </c>
      <c r="C2793" s="3">
        <v>1.2422426298917999</v>
      </c>
      <c r="D2793" s="3">
        <v>63185.284082768798</v>
      </c>
      <c r="E2793" s="1">
        <f t="shared" si="88"/>
        <v>0.5271159511066299</v>
      </c>
      <c r="F2793" s="1">
        <f t="shared" si="89"/>
        <v>40055.455063829497</v>
      </c>
    </row>
    <row r="2794" spans="1:6">
      <c r="A2794" s="3">
        <v>0.70987012224590296</v>
      </c>
      <c r="B2794" s="3">
        <v>23800.4508689836</v>
      </c>
      <c r="C2794" s="3">
        <v>1.26946925170679</v>
      </c>
      <c r="D2794" s="3">
        <v>63776.9875252251</v>
      </c>
      <c r="E2794" s="1">
        <f t="shared" si="88"/>
        <v>0.55959912946088708</v>
      </c>
      <c r="F2794" s="1">
        <f t="shared" si="89"/>
        <v>39976.5366562415</v>
      </c>
    </row>
    <row r="2795" spans="1:6">
      <c r="A2795" s="3">
        <v>0.71332070761698996</v>
      </c>
      <c r="B2795" s="3">
        <v>27999.9981612226</v>
      </c>
      <c r="C2795" s="3">
        <v>1.22567678010095</v>
      </c>
      <c r="D2795" s="3">
        <v>65432.825264547799</v>
      </c>
      <c r="E2795" s="1">
        <f t="shared" si="88"/>
        <v>0.51235607248396009</v>
      </c>
      <c r="F2795" s="1">
        <f t="shared" si="89"/>
        <v>37432.827103325195</v>
      </c>
    </row>
    <row r="2796" spans="1:6">
      <c r="A2796" s="3">
        <v>0.68096428419261701</v>
      </c>
      <c r="B2796" s="3">
        <v>18745.6855057582</v>
      </c>
      <c r="C2796" s="3">
        <v>1.1968333966617</v>
      </c>
      <c r="D2796" s="3">
        <v>55933.300870680599</v>
      </c>
      <c r="E2796" s="1">
        <f t="shared" si="88"/>
        <v>0.51586911246908296</v>
      </c>
      <c r="F2796" s="1">
        <f t="shared" si="89"/>
        <v>37187.6153649224</v>
      </c>
    </row>
    <row r="2797" spans="1:6">
      <c r="A2797" s="3">
        <v>0.70773585556242702</v>
      </c>
      <c r="B2797" s="3">
        <v>17194.6276921762</v>
      </c>
      <c r="C2797" s="3">
        <v>1.2625050889462901</v>
      </c>
      <c r="D2797" s="3">
        <v>53078.253729257398</v>
      </c>
      <c r="E2797" s="1">
        <f t="shared" si="88"/>
        <v>0.55476923338386308</v>
      </c>
      <c r="F2797" s="1">
        <f t="shared" si="89"/>
        <v>35883.626037081194</v>
      </c>
    </row>
    <row r="2798" spans="1:6">
      <c r="A2798" s="3">
        <v>0.66811230121360898</v>
      </c>
      <c r="B2798" s="3">
        <v>24834.438963981</v>
      </c>
      <c r="C2798" s="3">
        <v>1.1652683999587301</v>
      </c>
      <c r="D2798" s="3">
        <v>62116.154278758098</v>
      </c>
      <c r="E2798" s="1">
        <f t="shared" si="88"/>
        <v>0.49715609874512112</v>
      </c>
      <c r="F2798" s="1">
        <f t="shared" si="89"/>
        <v>37281.715314777102</v>
      </c>
    </row>
    <row r="2799" spans="1:6">
      <c r="A2799" s="3">
        <v>0.71747500421615396</v>
      </c>
      <c r="B2799" s="3">
        <v>22392.767846745101</v>
      </c>
      <c r="C2799" s="3">
        <v>1.2391141795749301</v>
      </c>
      <c r="D2799" s="3">
        <v>59413.738156308696</v>
      </c>
      <c r="E2799" s="1">
        <f t="shared" si="88"/>
        <v>0.52163917535877613</v>
      </c>
      <c r="F2799" s="1">
        <f t="shared" si="89"/>
        <v>37020.970309563592</v>
      </c>
    </row>
    <row r="2800" spans="1:6">
      <c r="A2800" s="3">
        <v>0.70193392924157305</v>
      </c>
      <c r="B2800" s="3">
        <v>22588.289769881001</v>
      </c>
      <c r="C2800" s="3">
        <v>1.1895762184354499</v>
      </c>
      <c r="D2800" s="3">
        <v>60414.517304266403</v>
      </c>
      <c r="E2800" s="1">
        <f t="shared" si="88"/>
        <v>0.48764228919387687</v>
      </c>
      <c r="F2800" s="1">
        <f t="shared" si="89"/>
        <v>37826.227534385398</v>
      </c>
    </row>
    <row r="2801" spans="1:6">
      <c r="A2801" s="3">
        <v>0.71183923437901897</v>
      </c>
      <c r="B2801" s="3">
        <v>16399.540099362501</v>
      </c>
      <c r="C2801" s="3">
        <v>1.2555884332793199</v>
      </c>
      <c r="D2801" s="3">
        <v>52580.465194044802</v>
      </c>
      <c r="E2801" s="1">
        <f t="shared" si="88"/>
        <v>0.54374919890030093</v>
      </c>
      <c r="F2801" s="1">
        <f t="shared" si="89"/>
        <v>36180.925094682301</v>
      </c>
    </row>
    <row r="2802" spans="1:6">
      <c r="A2802" s="3">
        <v>0.712267751772935</v>
      </c>
      <c r="B2802" s="3">
        <v>19027.815338069999</v>
      </c>
      <c r="C2802" s="3">
        <v>1.21672751266876</v>
      </c>
      <c r="D2802" s="3">
        <v>54829.8842346823</v>
      </c>
      <c r="E2802" s="1">
        <f t="shared" si="88"/>
        <v>0.504459760895825</v>
      </c>
      <c r="F2802" s="1">
        <f t="shared" si="89"/>
        <v>35802.068896612298</v>
      </c>
    </row>
    <row r="2803" spans="1:6">
      <c r="A2803" s="3">
        <v>0.70687603381717901</v>
      </c>
      <c r="B2803" s="3">
        <v>19063.703580297399</v>
      </c>
      <c r="C2803" s="3">
        <v>1.2310619862485599</v>
      </c>
      <c r="D2803" s="3">
        <v>57543.354612237003</v>
      </c>
      <c r="E2803" s="1">
        <f t="shared" si="88"/>
        <v>0.52418595243138089</v>
      </c>
      <c r="F2803" s="1">
        <f t="shared" si="89"/>
        <v>38479.651031939604</v>
      </c>
    </row>
    <row r="2804" spans="1:6">
      <c r="A2804" s="3">
        <v>0.71291859119155498</v>
      </c>
      <c r="B2804" s="3">
        <v>23955.533518594999</v>
      </c>
      <c r="C2804" s="3">
        <v>1.2174405581980601</v>
      </c>
      <c r="D2804" s="3">
        <v>61682.515715438902</v>
      </c>
      <c r="E2804" s="1">
        <f t="shared" si="88"/>
        <v>0.50452196700650509</v>
      </c>
      <c r="F2804" s="1">
        <f t="shared" si="89"/>
        <v>37726.982196843906</v>
      </c>
    </row>
    <row r="2805" spans="1:6">
      <c r="A2805" s="3">
        <v>0.71094223605125795</v>
      </c>
      <c r="B2805" s="3">
        <v>17423.164997908301</v>
      </c>
      <c r="C2805" s="3">
        <v>1.2228127020827999</v>
      </c>
      <c r="D2805" s="3">
        <v>53053.008190227498</v>
      </c>
      <c r="E2805" s="1">
        <f t="shared" si="88"/>
        <v>0.51187046603154196</v>
      </c>
      <c r="F2805" s="1">
        <f t="shared" si="89"/>
        <v>35629.843192319197</v>
      </c>
    </row>
    <row r="2806" spans="1:6">
      <c r="A2806" s="3">
        <v>0.70530035246258305</v>
      </c>
      <c r="B2806" s="3">
        <v>17499.878506378202</v>
      </c>
      <c r="C2806" s="3">
        <v>1.19323672807117</v>
      </c>
      <c r="D2806" s="3">
        <v>53644.870035597603</v>
      </c>
      <c r="E2806" s="1">
        <f t="shared" si="88"/>
        <v>0.48793637560858694</v>
      </c>
      <c r="F2806" s="1">
        <f t="shared" si="89"/>
        <v>36144.991529219405</v>
      </c>
    </row>
    <row r="2807" spans="1:6">
      <c r="A2807" s="3">
        <v>0.71406576277669098</v>
      </c>
      <c r="B2807" s="3">
        <v>20542.170624148999</v>
      </c>
      <c r="C2807" s="3">
        <v>1.2168370513572899</v>
      </c>
      <c r="D2807" s="3">
        <v>59266.637725091801</v>
      </c>
      <c r="E2807" s="1">
        <f t="shared" si="88"/>
        <v>0.50277128858059894</v>
      </c>
      <c r="F2807" s="1">
        <f t="shared" si="89"/>
        <v>38724.467100942798</v>
      </c>
    </row>
    <row r="2808" spans="1:6">
      <c r="A2808" s="3">
        <v>0.74618178389887102</v>
      </c>
      <c r="B2808" s="3">
        <v>21128.073896619499</v>
      </c>
      <c r="C2808" s="3">
        <v>1.2728093394932001</v>
      </c>
      <c r="D2808" s="3">
        <v>59682.057690862101</v>
      </c>
      <c r="E2808" s="1">
        <f t="shared" si="88"/>
        <v>0.52662755559432906</v>
      </c>
      <c r="F2808" s="1">
        <f t="shared" si="89"/>
        <v>38553.983794242602</v>
      </c>
    </row>
    <row r="2809" spans="1:6">
      <c r="A2809" s="3">
        <v>0.69816892267619002</v>
      </c>
      <c r="B2809" s="3">
        <v>20451.268773281201</v>
      </c>
      <c r="C2809" s="3">
        <v>1.19646575158657</v>
      </c>
      <c r="D2809" s="3">
        <v>60715.501043996897</v>
      </c>
      <c r="E2809" s="1">
        <f t="shared" si="88"/>
        <v>0.49829682891037996</v>
      </c>
      <c r="F2809" s="1">
        <f t="shared" si="89"/>
        <v>40264.2322707157</v>
      </c>
    </row>
    <row r="2810" spans="1:6">
      <c r="A2810" s="3">
        <v>0.66484405460862595</v>
      </c>
      <c r="B2810" s="3">
        <v>17846.460128177401</v>
      </c>
      <c r="C2810" s="3">
        <v>1.1557117027992201</v>
      </c>
      <c r="D2810" s="3">
        <v>52684.9671709291</v>
      </c>
      <c r="E2810" s="1">
        <f t="shared" si="88"/>
        <v>0.49086764819059414</v>
      </c>
      <c r="F2810" s="1">
        <f t="shared" si="89"/>
        <v>34838.507042751698</v>
      </c>
    </row>
    <row r="2811" spans="1:6">
      <c r="A2811" s="3">
        <v>0.71105879683309403</v>
      </c>
      <c r="B2811" s="3">
        <v>19525.630076448298</v>
      </c>
      <c r="C2811" s="3">
        <v>1.22844646541838</v>
      </c>
      <c r="D2811" s="3">
        <v>58627.778020385602</v>
      </c>
      <c r="E2811" s="1">
        <f t="shared" si="88"/>
        <v>0.51738766858528595</v>
      </c>
      <c r="F2811" s="1">
        <f t="shared" si="89"/>
        <v>39102.147943937307</v>
      </c>
    </row>
    <row r="2812" spans="1:6">
      <c r="A2812" s="3">
        <v>0.65547940076104505</v>
      </c>
      <c r="B2812" s="3">
        <v>25662.400972327399</v>
      </c>
      <c r="C2812" s="3">
        <v>1.13173331698234</v>
      </c>
      <c r="D2812" s="3">
        <v>65726.926559375905</v>
      </c>
      <c r="E2812" s="1">
        <f t="shared" si="88"/>
        <v>0.47625391622129498</v>
      </c>
      <c r="F2812" s="1">
        <f t="shared" si="89"/>
        <v>40064.525587048505</v>
      </c>
    </row>
    <row r="2813" spans="1:6">
      <c r="A2813" s="3">
        <v>0.70525556319600002</v>
      </c>
      <c r="B2813" s="3">
        <v>18244.473846077399</v>
      </c>
      <c r="C2813" s="3">
        <v>1.23709602553117</v>
      </c>
      <c r="D2813" s="3">
        <v>56800.247508872999</v>
      </c>
      <c r="E2813" s="1">
        <f t="shared" si="88"/>
        <v>0.53184046233517002</v>
      </c>
      <c r="F2813" s="1">
        <f t="shared" si="89"/>
        <v>38555.773662795604</v>
      </c>
    </row>
    <row r="2814" spans="1:6">
      <c r="A2814" s="3">
        <v>0.66095767955551399</v>
      </c>
      <c r="B2814" s="3">
        <v>17338.498261362402</v>
      </c>
      <c r="C2814" s="3">
        <v>1.1129475988022499</v>
      </c>
      <c r="D2814" s="3">
        <v>53313.448684905903</v>
      </c>
      <c r="E2814" s="1">
        <f t="shared" si="88"/>
        <v>0.45198991924673593</v>
      </c>
      <c r="F2814" s="1">
        <f t="shared" si="89"/>
        <v>35974.950423543502</v>
      </c>
    </row>
    <row r="2815" spans="1:6">
      <c r="A2815" s="3">
        <v>0.67877955178393701</v>
      </c>
      <c r="B2815" s="3">
        <v>20997.021411369398</v>
      </c>
      <c r="C2815" s="3">
        <v>1.17552612101621</v>
      </c>
      <c r="D2815" s="3">
        <v>60632.049526721603</v>
      </c>
      <c r="E2815" s="1">
        <f t="shared" si="88"/>
        <v>0.49674656923227301</v>
      </c>
      <c r="F2815" s="1">
        <f t="shared" si="89"/>
        <v>39635.028115352208</v>
      </c>
    </row>
    <row r="2816" spans="1:6">
      <c r="A2816" s="3">
        <v>0.69464327855236296</v>
      </c>
      <c r="B2816" s="3">
        <v>21024.775193895901</v>
      </c>
      <c r="C2816" s="3">
        <v>1.19719758271204</v>
      </c>
      <c r="D2816" s="3">
        <v>57767.277595449799</v>
      </c>
      <c r="E2816" s="1">
        <f t="shared" si="88"/>
        <v>0.50255430415967706</v>
      </c>
      <c r="F2816" s="1">
        <f t="shared" si="89"/>
        <v>36742.502401553895</v>
      </c>
    </row>
    <row r="2817" spans="1:6">
      <c r="A2817" s="3">
        <v>0.74082231746888005</v>
      </c>
      <c r="B2817" s="3">
        <v>21018.926957576601</v>
      </c>
      <c r="C2817" s="3">
        <v>1.2846887766636901</v>
      </c>
      <c r="D2817" s="3">
        <v>60989.038481663702</v>
      </c>
      <c r="E2817" s="1">
        <f t="shared" si="88"/>
        <v>0.54386645919481003</v>
      </c>
      <c r="F2817" s="1">
        <f t="shared" si="89"/>
        <v>39970.1115240871</v>
      </c>
    </row>
    <row r="2818" spans="1:6">
      <c r="A2818" s="3">
        <v>0.68340812058731804</v>
      </c>
      <c r="B2818" s="3">
        <v>17755.325546008498</v>
      </c>
      <c r="C2818" s="3">
        <v>1.2170651277896101</v>
      </c>
      <c r="D2818" s="3">
        <v>53652.914399364803</v>
      </c>
      <c r="E2818" s="1">
        <f t="shared" si="88"/>
        <v>0.53365700720229203</v>
      </c>
      <c r="F2818" s="1">
        <f t="shared" si="89"/>
        <v>35897.588853356305</v>
      </c>
    </row>
    <row r="2819" spans="1:6">
      <c r="A2819" s="3">
        <v>0.70723442390203695</v>
      </c>
      <c r="B2819" s="3">
        <v>24071.693240319299</v>
      </c>
      <c r="C2819" s="3">
        <v>1.20726032034623</v>
      </c>
      <c r="D2819" s="3">
        <v>61198.476534085297</v>
      </c>
      <c r="E2819" s="1">
        <f t="shared" si="88"/>
        <v>0.50002589644419304</v>
      </c>
      <c r="F2819" s="1">
        <f t="shared" si="89"/>
        <v>37126.783293765999</v>
      </c>
    </row>
    <row r="2820" spans="1:6">
      <c r="A2820" s="3">
        <v>0.74220168896259697</v>
      </c>
      <c r="B2820" s="3">
        <v>15288.024041528801</v>
      </c>
      <c r="C2820" s="3">
        <v>1.3027673086046601</v>
      </c>
      <c r="D2820" s="3">
        <v>50199.3914413987</v>
      </c>
      <c r="E2820" s="1">
        <f t="shared" ref="E2820:E2883" si="90">C2820-A2820</f>
        <v>0.56056561964206308</v>
      </c>
      <c r="F2820" s="1">
        <f t="shared" ref="F2820:F2883" si="91">D2820-B2820</f>
        <v>34911.367399869901</v>
      </c>
    </row>
    <row r="2821" spans="1:6">
      <c r="A2821" s="3">
        <v>0.68101424408439604</v>
      </c>
      <c r="B2821" s="3">
        <v>19534.7578196748</v>
      </c>
      <c r="C2821" s="3">
        <v>1.1699020753576499</v>
      </c>
      <c r="D2821" s="3">
        <v>55909.341113712697</v>
      </c>
      <c r="E2821" s="1">
        <f t="shared" si="90"/>
        <v>0.48888783127325386</v>
      </c>
      <c r="F2821" s="1">
        <f t="shared" si="91"/>
        <v>36374.583294037897</v>
      </c>
    </row>
    <row r="2822" spans="1:6">
      <c r="A2822" s="3">
        <v>0.70472037077350502</v>
      </c>
      <c r="B2822" s="3">
        <v>17503.7139397674</v>
      </c>
      <c r="C2822" s="3">
        <v>1.2279807481845999</v>
      </c>
      <c r="D2822" s="3">
        <v>52992.707653697602</v>
      </c>
      <c r="E2822" s="1">
        <f t="shared" si="90"/>
        <v>0.52326037741109488</v>
      </c>
      <c r="F2822" s="1">
        <f t="shared" si="91"/>
        <v>35488.993713930206</v>
      </c>
    </row>
    <row r="2823" spans="1:6">
      <c r="A2823" s="3">
        <v>0.65367201610760195</v>
      </c>
      <c r="B2823" s="3">
        <v>17952.782970142402</v>
      </c>
      <c r="C2823" s="3">
        <v>1.1550402196824601</v>
      </c>
      <c r="D2823" s="3">
        <v>53919.9535371694</v>
      </c>
      <c r="E2823" s="1">
        <f t="shared" si="90"/>
        <v>0.50136820357485812</v>
      </c>
      <c r="F2823" s="1">
        <f t="shared" si="91"/>
        <v>35967.170567027002</v>
      </c>
    </row>
    <row r="2824" spans="1:6">
      <c r="A2824" s="3">
        <v>0.70746701809728796</v>
      </c>
      <c r="B2824" s="3">
        <v>17726.308339378898</v>
      </c>
      <c r="C2824" s="3">
        <v>1.27301185850375</v>
      </c>
      <c r="D2824" s="3">
        <v>54406.084699433399</v>
      </c>
      <c r="E2824" s="1">
        <f t="shared" si="90"/>
        <v>0.56554484040646202</v>
      </c>
      <c r="F2824" s="1">
        <f t="shared" si="91"/>
        <v>36679.7763600545</v>
      </c>
    </row>
    <row r="2825" spans="1:6">
      <c r="A2825" s="3">
        <v>0.76221573073028703</v>
      </c>
      <c r="B2825" s="3">
        <v>23172.912019984298</v>
      </c>
      <c r="C2825" s="3">
        <v>1.3226107414331201</v>
      </c>
      <c r="D2825" s="3">
        <v>61836.057325041002</v>
      </c>
      <c r="E2825" s="1">
        <f t="shared" si="90"/>
        <v>0.56039501070283304</v>
      </c>
      <c r="F2825" s="1">
        <f t="shared" si="91"/>
        <v>38663.145305056707</v>
      </c>
    </row>
    <row r="2826" spans="1:6">
      <c r="A2826" s="3">
        <v>0.71630873541570395</v>
      </c>
      <c r="B2826" s="3">
        <v>17857.280698708499</v>
      </c>
      <c r="C2826" s="3">
        <v>1.2522495787230801</v>
      </c>
      <c r="D2826" s="3">
        <v>52721.048167071604</v>
      </c>
      <c r="E2826" s="1">
        <f t="shared" si="90"/>
        <v>0.53594084330737612</v>
      </c>
      <c r="F2826" s="1">
        <f t="shared" si="91"/>
        <v>34863.767468363105</v>
      </c>
    </row>
    <row r="2827" spans="1:6">
      <c r="A2827" s="3">
        <v>0.72465374235215196</v>
      </c>
      <c r="B2827" s="3">
        <v>22459.667299051402</v>
      </c>
      <c r="C2827" s="3">
        <v>1.2755952877122101</v>
      </c>
      <c r="D2827" s="3">
        <v>63345.025405350803</v>
      </c>
      <c r="E2827" s="1">
        <f t="shared" si="90"/>
        <v>0.55094154536005813</v>
      </c>
      <c r="F2827" s="1">
        <f t="shared" si="91"/>
        <v>40885.358106299405</v>
      </c>
    </row>
    <row r="2828" spans="1:6">
      <c r="A2828" s="3">
        <v>0.63734062845654305</v>
      </c>
      <c r="B2828" s="3">
        <v>19553.0944204884</v>
      </c>
      <c r="C2828" s="3">
        <v>1.1349397839088</v>
      </c>
      <c r="D2828" s="3">
        <v>58217.118359139298</v>
      </c>
      <c r="E2828" s="1">
        <f t="shared" si="90"/>
        <v>0.49759915545225697</v>
      </c>
      <c r="F2828" s="1">
        <f t="shared" si="91"/>
        <v>38664.023938650898</v>
      </c>
    </row>
    <row r="2829" spans="1:6">
      <c r="A2829" s="3">
        <v>0.74662504431911803</v>
      </c>
      <c r="B2829" s="3">
        <v>23781.049200888701</v>
      </c>
      <c r="C2829" s="3">
        <v>1.27289768226002</v>
      </c>
      <c r="D2829" s="3">
        <v>61068.280224620903</v>
      </c>
      <c r="E2829" s="1">
        <f t="shared" si="90"/>
        <v>0.52627263794090196</v>
      </c>
      <c r="F2829" s="1">
        <f t="shared" si="91"/>
        <v>37287.231023732202</v>
      </c>
    </row>
    <row r="2830" spans="1:6">
      <c r="A2830" s="3">
        <v>0.69524426290888897</v>
      </c>
      <c r="B2830" s="3">
        <v>22660.059116611101</v>
      </c>
      <c r="C2830" s="3">
        <v>1.2017127407109101</v>
      </c>
      <c r="D2830" s="3">
        <v>61107.909360721998</v>
      </c>
      <c r="E2830" s="1">
        <f t="shared" si="90"/>
        <v>0.50646847780202109</v>
      </c>
      <c r="F2830" s="1">
        <f t="shared" si="91"/>
        <v>38447.850244110901</v>
      </c>
    </row>
    <row r="2831" spans="1:6">
      <c r="A2831" s="3">
        <v>0.74526305477314903</v>
      </c>
      <c r="B2831" s="3">
        <v>18573.397918921</v>
      </c>
      <c r="C2831" s="3">
        <v>1.2674899382698701</v>
      </c>
      <c r="D2831" s="3">
        <v>55441.827586757499</v>
      </c>
      <c r="E2831" s="1">
        <f t="shared" si="90"/>
        <v>0.52222688349672108</v>
      </c>
      <c r="F2831" s="1">
        <f t="shared" si="91"/>
        <v>36868.429667836499</v>
      </c>
    </row>
    <row r="2832" spans="1:6">
      <c r="A2832" s="3">
        <v>0.67776182527938</v>
      </c>
      <c r="B2832" s="3">
        <v>14842.2678692679</v>
      </c>
      <c r="C2832" s="3">
        <v>1.1776529925579799</v>
      </c>
      <c r="D2832" s="3">
        <v>50650.345622348097</v>
      </c>
      <c r="E2832" s="1">
        <f t="shared" si="90"/>
        <v>0.49989116727859995</v>
      </c>
      <c r="F2832" s="1">
        <f t="shared" si="91"/>
        <v>35808.077753080201</v>
      </c>
    </row>
    <row r="2833" spans="1:6">
      <c r="A2833" s="3">
        <v>0.73791597804278897</v>
      </c>
      <c r="B2833" s="3">
        <v>17868.482138134499</v>
      </c>
      <c r="C2833" s="3">
        <v>1.2660088424787299</v>
      </c>
      <c r="D2833" s="3">
        <v>53569.480853128</v>
      </c>
      <c r="E2833" s="1">
        <f t="shared" si="90"/>
        <v>0.52809286443594095</v>
      </c>
      <c r="F2833" s="1">
        <f t="shared" si="91"/>
        <v>35700.998714993504</v>
      </c>
    </row>
    <row r="2834" spans="1:6">
      <c r="A2834" s="3">
        <v>0.69307188612422899</v>
      </c>
      <c r="B2834" s="3">
        <v>14550.151341447199</v>
      </c>
      <c r="C2834" s="3">
        <v>1.1992861985279</v>
      </c>
      <c r="D2834" s="3">
        <v>50693.100570545903</v>
      </c>
      <c r="E2834" s="1">
        <f t="shared" si="90"/>
        <v>0.50621431240367099</v>
      </c>
      <c r="F2834" s="1">
        <f t="shared" si="91"/>
        <v>36142.949229098704</v>
      </c>
    </row>
    <row r="2835" spans="1:6">
      <c r="A2835" s="3">
        <v>0.74938791224433299</v>
      </c>
      <c r="B2835" s="3">
        <v>18558.242089130301</v>
      </c>
      <c r="C2835" s="3">
        <v>1.28957544630913</v>
      </c>
      <c r="D2835" s="3">
        <v>53034.508504696001</v>
      </c>
      <c r="E2835" s="1">
        <f t="shared" si="90"/>
        <v>0.54018753406479703</v>
      </c>
      <c r="F2835" s="1">
        <f t="shared" si="91"/>
        <v>34476.266415565697</v>
      </c>
    </row>
    <row r="2836" spans="1:6">
      <c r="A2836" s="3">
        <v>0.78755652393228803</v>
      </c>
      <c r="B2836" s="3">
        <v>16956.814475259798</v>
      </c>
      <c r="C2836" s="3">
        <v>1.31762656382854</v>
      </c>
      <c r="D2836" s="3">
        <v>54843.878697259497</v>
      </c>
      <c r="E2836" s="1">
        <f t="shared" si="90"/>
        <v>0.53007003989625201</v>
      </c>
      <c r="F2836" s="1">
        <f t="shared" si="91"/>
        <v>37887.064221999695</v>
      </c>
    </row>
    <row r="2837" spans="1:6">
      <c r="A2837" s="3">
        <v>0.71157540747256898</v>
      </c>
      <c r="B2837" s="3">
        <v>16370.6634895078</v>
      </c>
      <c r="C2837" s="3">
        <v>1.2432409651857099</v>
      </c>
      <c r="D2837" s="3">
        <v>52512.545223669797</v>
      </c>
      <c r="E2837" s="1">
        <f t="shared" si="90"/>
        <v>0.53166555771314095</v>
      </c>
      <c r="F2837" s="1">
        <f t="shared" si="91"/>
        <v>36141.881734161994</v>
      </c>
    </row>
    <row r="2838" spans="1:6">
      <c r="A2838" s="3">
        <v>0.72576367956801602</v>
      </c>
      <c r="B2838" s="3">
        <v>25469.635891888</v>
      </c>
      <c r="C2838" s="3">
        <v>1.24626759971263</v>
      </c>
      <c r="D2838" s="3">
        <v>62473.390075649302</v>
      </c>
      <c r="E2838" s="1">
        <f t="shared" si="90"/>
        <v>0.520503920144614</v>
      </c>
      <c r="F2838" s="1">
        <f t="shared" si="91"/>
        <v>37003.754183761303</v>
      </c>
    </row>
    <row r="2839" spans="1:6">
      <c r="A2839" s="3">
        <v>0.68649640307802495</v>
      </c>
      <c r="B2839" s="3">
        <v>18779.495469607598</v>
      </c>
      <c r="C2839" s="3">
        <v>1.1860766135888701</v>
      </c>
      <c r="D2839" s="3">
        <v>54836.276429192498</v>
      </c>
      <c r="E2839" s="1">
        <f t="shared" si="90"/>
        <v>0.49958021051084511</v>
      </c>
      <c r="F2839" s="1">
        <f t="shared" si="91"/>
        <v>36056.780959584896</v>
      </c>
    </row>
    <row r="2840" spans="1:6">
      <c r="A2840" s="3">
        <v>0.69807686765495303</v>
      </c>
      <c r="B2840" s="3">
        <v>24847.750250491099</v>
      </c>
      <c r="C2840" s="3">
        <v>1.2619746438694299</v>
      </c>
      <c r="D2840" s="3">
        <v>62440.220990665599</v>
      </c>
      <c r="E2840" s="1">
        <f t="shared" si="90"/>
        <v>0.5638977762144769</v>
      </c>
      <c r="F2840" s="1">
        <f t="shared" si="91"/>
        <v>37592.470740174496</v>
      </c>
    </row>
    <row r="2841" spans="1:6">
      <c r="A2841" s="3">
        <v>0.71559314185670098</v>
      </c>
      <c r="B2841" s="3">
        <v>16637.6126521316</v>
      </c>
      <c r="C2841" s="3">
        <v>1.23567947379239</v>
      </c>
      <c r="D2841" s="3">
        <v>54307.404238675801</v>
      </c>
      <c r="E2841" s="1">
        <f t="shared" si="90"/>
        <v>0.52008633193568898</v>
      </c>
      <c r="F2841" s="1">
        <f t="shared" si="91"/>
        <v>37669.791586544205</v>
      </c>
    </row>
    <row r="2842" spans="1:6">
      <c r="A2842" s="3">
        <v>0.730202769664409</v>
      </c>
      <c r="B2842" s="3">
        <v>19044.7090563046</v>
      </c>
      <c r="C2842" s="3">
        <v>1.28031901583886</v>
      </c>
      <c r="D2842" s="3">
        <v>56409.912503171603</v>
      </c>
      <c r="E2842" s="1">
        <f t="shared" si="90"/>
        <v>0.55011624617445098</v>
      </c>
      <c r="F2842" s="1">
        <f t="shared" si="91"/>
        <v>37365.203446867003</v>
      </c>
    </row>
    <row r="2843" spans="1:6">
      <c r="A2843" s="3">
        <v>0.72049451733996195</v>
      </c>
      <c r="B2843" s="3">
        <v>19046.0493383707</v>
      </c>
      <c r="C2843" s="3">
        <v>1.2494316178806599</v>
      </c>
      <c r="D2843" s="3">
        <v>55365.511223531699</v>
      </c>
      <c r="E2843" s="1">
        <f t="shared" si="90"/>
        <v>0.52893710054069798</v>
      </c>
      <c r="F2843" s="1">
        <f t="shared" si="91"/>
        <v>36319.461885160999</v>
      </c>
    </row>
    <row r="2844" spans="1:6">
      <c r="A2844" s="3">
        <v>0.73120876411786195</v>
      </c>
      <c r="B2844" s="3">
        <v>21998.226377241801</v>
      </c>
      <c r="C2844" s="3">
        <v>1.26848435445668</v>
      </c>
      <c r="D2844" s="3">
        <v>60977.544259062597</v>
      </c>
      <c r="E2844" s="1">
        <f t="shared" si="90"/>
        <v>0.537275590338818</v>
      </c>
      <c r="F2844" s="1">
        <f t="shared" si="91"/>
        <v>38979.317881820796</v>
      </c>
    </row>
    <row r="2845" spans="1:6">
      <c r="A2845" s="3">
        <v>0.67924575978102597</v>
      </c>
      <c r="B2845" s="3">
        <v>23205.550569348299</v>
      </c>
      <c r="C2845" s="3">
        <v>1.1948736502838699</v>
      </c>
      <c r="D2845" s="3">
        <v>61240.807419885597</v>
      </c>
      <c r="E2845" s="1">
        <f t="shared" si="90"/>
        <v>0.51562789050284397</v>
      </c>
      <c r="F2845" s="1">
        <f t="shared" si="91"/>
        <v>38035.256850537298</v>
      </c>
    </row>
    <row r="2846" spans="1:6">
      <c r="A2846" s="3">
        <v>0.69276315649193598</v>
      </c>
      <c r="B2846" s="3">
        <v>22871.358021968401</v>
      </c>
      <c r="C2846" s="3">
        <v>1.2108958355656301</v>
      </c>
      <c r="D2846" s="3">
        <v>59738.0537165239</v>
      </c>
      <c r="E2846" s="1">
        <f t="shared" si="90"/>
        <v>0.51813267907369409</v>
      </c>
      <c r="F2846" s="1">
        <f t="shared" si="91"/>
        <v>36866.695694555499</v>
      </c>
    </row>
    <row r="2847" spans="1:6">
      <c r="A2847" s="3">
        <v>0.72090942761599197</v>
      </c>
      <c r="B2847" s="3">
        <v>20430.166655676101</v>
      </c>
      <c r="C2847" s="3">
        <v>1.28118133128837</v>
      </c>
      <c r="D2847" s="3">
        <v>58986.309317745297</v>
      </c>
      <c r="E2847" s="1">
        <f t="shared" si="90"/>
        <v>0.560271903672378</v>
      </c>
      <c r="F2847" s="1">
        <f t="shared" si="91"/>
        <v>38556.142662069193</v>
      </c>
    </row>
    <row r="2848" spans="1:6">
      <c r="A2848" s="3">
        <v>0.67858174424457596</v>
      </c>
      <c r="B2848" s="3">
        <v>15843.0859526435</v>
      </c>
      <c r="C2848" s="3">
        <v>1.15334741965415</v>
      </c>
      <c r="D2848" s="3">
        <v>51180.6065865809</v>
      </c>
      <c r="E2848" s="1">
        <f t="shared" si="90"/>
        <v>0.47476567540957404</v>
      </c>
      <c r="F2848" s="1">
        <f t="shared" si="91"/>
        <v>35337.520633937398</v>
      </c>
    </row>
    <row r="2849" spans="1:6">
      <c r="A2849" s="3">
        <v>0.68508995771897696</v>
      </c>
      <c r="B2849" s="3">
        <v>22652.289544678701</v>
      </c>
      <c r="C2849" s="3">
        <v>1.1528884230873599</v>
      </c>
      <c r="D2849" s="3">
        <v>57022.269710408102</v>
      </c>
      <c r="E2849" s="1">
        <f t="shared" si="90"/>
        <v>0.46779846536838299</v>
      </c>
      <c r="F2849" s="1">
        <f t="shared" si="91"/>
        <v>34369.980165729401</v>
      </c>
    </row>
    <row r="2850" spans="1:6">
      <c r="A2850" s="3">
        <v>0.69516121912763096</v>
      </c>
      <c r="B2850" s="3">
        <v>26155.474094292302</v>
      </c>
      <c r="C2850" s="3">
        <v>1.18756947543573</v>
      </c>
      <c r="D2850" s="3">
        <v>64207.488374259003</v>
      </c>
      <c r="E2850" s="1">
        <f t="shared" si="90"/>
        <v>0.49240825630809903</v>
      </c>
      <c r="F2850" s="1">
        <f t="shared" si="91"/>
        <v>38052.014279966701</v>
      </c>
    </row>
    <row r="2851" spans="1:6">
      <c r="A2851" s="3">
        <v>0.66447454434549502</v>
      </c>
      <c r="B2851" s="3">
        <v>17417.755326087001</v>
      </c>
      <c r="C2851" s="3">
        <v>1.1124877664998101</v>
      </c>
      <c r="D2851" s="3">
        <v>53214.983888222101</v>
      </c>
      <c r="E2851" s="1">
        <f t="shared" si="90"/>
        <v>0.44801322215431505</v>
      </c>
      <c r="F2851" s="1">
        <f t="shared" si="91"/>
        <v>35797.228562135104</v>
      </c>
    </row>
    <row r="2852" spans="1:6">
      <c r="A2852" s="3">
        <v>0.72258230707441395</v>
      </c>
      <c r="B2852" s="3">
        <v>18077.185335195201</v>
      </c>
      <c r="C2852" s="3">
        <v>1.2524732765829201</v>
      </c>
      <c r="D2852" s="3">
        <v>53851.453611594501</v>
      </c>
      <c r="E2852" s="1">
        <f t="shared" si="90"/>
        <v>0.52989096950850612</v>
      </c>
      <c r="F2852" s="1">
        <f t="shared" si="91"/>
        <v>35774.2682763993</v>
      </c>
    </row>
    <row r="2853" spans="1:6">
      <c r="A2853" s="3">
        <v>0.67983629871334095</v>
      </c>
      <c r="B2853" s="3">
        <v>30527.229790992202</v>
      </c>
      <c r="C2853" s="3">
        <v>1.20415649135616</v>
      </c>
      <c r="D2853" s="3">
        <v>69555.120027173107</v>
      </c>
      <c r="E2853" s="1">
        <f t="shared" si="90"/>
        <v>0.52432019264281904</v>
      </c>
      <c r="F2853" s="1">
        <f t="shared" si="91"/>
        <v>39027.890236180901</v>
      </c>
    </row>
    <row r="2854" spans="1:6">
      <c r="A2854" s="3">
        <v>0.68791158142660203</v>
      </c>
      <c r="B2854" s="3">
        <v>20022.5983731546</v>
      </c>
      <c r="C2854" s="3">
        <v>1.1678746491827601</v>
      </c>
      <c r="D2854" s="3">
        <v>56568.512688716699</v>
      </c>
      <c r="E2854" s="1">
        <f t="shared" si="90"/>
        <v>0.47996306775615805</v>
      </c>
      <c r="F2854" s="1">
        <f t="shared" si="91"/>
        <v>36545.914315562099</v>
      </c>
    </row>
    <row r="2855" spans="1:6">
      <c r="A2855" s="3">
        <v>0.71119465480823696</v>
      </c>
      <c r="B2855" s="3">
        <v>17942.951987105698</v>
      </c>
      <c r="C2855" s="3">
        <v>1.1597989851908299</v>
      </c>
      <c r="D2855" s="3">
        <v>54237.839581308297</v>
      </c>
      <c r="E2855" s="1">
        <f t="shared" si="90"/>
        <v>0.44860433038259295</v>
      </c>
      <c r="F2855" s="1">
        <f t="shared" si="91"/>
        <v>36294.887594202599</v>
      </c>
    </row>
    <row r="2856" spans="1:6">
      <c r="A2856" s="3">
        <v>0.661444271203249</v>
      </c>
      <c r="B2856" s="3">
        <v>20057.023785924499</v>
      </c>
      <c r="C2856" s="3">
        <v>1.1711349177314401</v>
      </c>
      <c r="D2856" s="3">
        <v>57910.334183938699</v>
      </c>
      <c r="E2856" s="1">
        <f t="shared" si="90"/>
        <v>0.50969064652819107</v>
      </c>
      <c r="F2856" s="1">
        <f t="shared" si="91"/>
        <v>37853.310398014204</v>
      </c>
    </row>
    <row r="2857" spans="1:6">
      <c r="A2857" s="3">
        <v>0.69042984531742102</v>
      </c>
      <c r="B2857" s="3">
        <v>21678.3574020343</v>
      </c>
      <c r="C2857" s="3">
        <v>1.22302848189178</v>
      </c>
      <c r="D2857" s="3">
        <v>63603.508001866699</v>
      </c>
      <c r="E2857" s="1">
        <f t="shared" si="90"/>
        <v>0.53259863657435902</v>
      </c>
      <c r="F2857" s="1">
        <f t="shared" si="91"/>
        <v>41925.150599832399</v>
      </c>
    </row>
    <row r="2858" spans="1:6">
      <c r="A2858" s="3">
        <v>0.73749882161439295</v>
      </c>
      <c r="B2858" s="3">
        <v>18494.295004875799</v>
      </c>
      <c r="C2858" s="3">
        <v>1.2658228155894</v>
      </c>
      <c r="D2858" s="3">
        <v>56362.504833214203</v>
      </c>
      <c r="E2858" s="1">
        <f t="shared" si="90"/>
        <v>0.52832399397500707</v>
      </c>
      <c r="F2858" s="1">
        <f t="shared" si="91"/>
        <v>37868.209828338404</v>
      </c>
    </row>
    <row r="2859" spans="1:6">
      <c r="A2859" s="3">
        <v>0.711419970939833</v>
      </c>
      <c r="B2859" s="3">
        <v>19182.187036454299</v>
      </c>
      <c r="C2859" s="3">
        <v>1.21325382032039</v>
      </c>
      <c r="D2859" s="3">
        <v>57798.355199397098</v>
      </c>
      <c r="E2859" s="1">
        <f t="shared" si="90"/>
        <v>0.50183384938055697</v>
      </c>
      <c r="F2859" s="1">
        <f t="shared" si="91"/>
        <v>38616.168162942799</v>
      </c>
    </row>
    <row r="2860" spans="1:6">
      <c r="A2860" s="3">
        <v>0.71282569435264298</v>
      </c>
      <c r="B2860" s="3">
        <v>20290.670651357701</v>
      </c>
      <c r="C2860" s="3">
        <v>1.24660528728944</v>
      </c>
      <c r="D2860" s="3">
        <v>54831.410814733201</v>
      </c>
      <c r="E2860" s="1">
        <f t="shared" si="90"/>
        <v>0.533779592936797</v>
      </c>
      <c r="F2860" s="1">
        <f t="shared" si="91"/>
        <v>34540.7401633755</v>
      </c>
    </row>
    <row r="2861" spans="1:6">
      <c r="A2861" s="3">
        <v>0.71963656917566199</v>
      </c>
      <c r="B2861" s="3">
        <v>19718.871522521</v>
      </c>
      <c r="C2861" s="3">
        <v>1.28424718673035</v>
      </c>
      <c r="D2861" s="3">
        <v>55785.390928249602</v>
      </c>
      <c r="E2861" s="1">
        <f t="shared" si="90"/>
        <v>0.564610617554688</v>
      </c>
      <c r="F2861" s="1">
        <f t="shared" si="91"/>
        <v>36066.519405728599</v>
      </c>
    </row>
    <row r="2862" spans="1:6">
      <c r="A2862" s="3">
        <v>0.70176856940279497</v>
      </c>
      <c r="B2862" s="3">
        <v>19612.745119360399</v>
      </c>
      <c r="C2862" s="3">
        <v>1.21138112216795</v>
      </c>
      <c r="D2862" s="3">
        <v>57248.001161366497</v>
      </c>
      <c r="E2862" s="1">
        <f t="shared" si="90"/>
        <v>0.50961255276515505</v>
      </c>
      <c r="F2862" s="1">
        <f t="shared" si="91"/>
        <v>37635.256042006098</v>
      </c>
    </row>
    <row r="2863" spans="1:6">
      <c r="A2863" s="3">
        <v>0.76367098037360703</v>
      </c>
      <c r="B2863" s="3">
        <v>18873.961968638199</v>
      </c>
      <c r="C2863" s="3">
        <v>1.3283899145551801</v>
      </c>
      <c r="D2863" s="3">
        <v>55502.117102721801</v>
      </c>
      <c r="E2863" s="1">
        <f t="shared" si="90"/>
        <v>0.56471893418157304</v>
      </c>
      <c r="F2863" s="1">
        <f t="shared" si="91"/>
        <v>36628.155134083601</v>
      </c>
    </row>
    <row r="2864" spans="1:6">
      <c r="A2864" s="3">
        <v>0.67806829178013905</v>
      </c>
      <c r="B2864" s="3">
        <v>15210.8160916016</v>
      </c>
      <c r="C2864" s="3">
        <v>1.1598766223788499</v>
      </c>
      <c r="D2864" s="3">
        <v>50832.537590561398</v>
      </c>
      <c r="E2864" s="1">
        <f t="shared" si="90"/>
        <v>0.48180833059871087</v>
      </c>
      <c r="F2864" s="1">
        <f t="shared" si="91"/>
        <v>35621.7214989598</v>
      </c>
    </row>
    <row r="2865" spans="1:6">
      <c r="A2865" s="3">
        <v>0.70483685910281302</v>
      </c>
      <c r="B2865" s="3">
        <v>18749.637003516102</v>
      </c>
      <c r="C2865" s="3">
        <v>1.24456215526601</v>
      </c>
      <c r="D2865" s="3">
        <v>54239.889802064397</v>
      </c>
      <c r="E2865" s="1">
        <f t="shared" si="90"/>
        <v>0.53972529616319698</v>
      </c>
      <c r="F2865" s="1">
        <f t="shared" si="91"/>
        <v>35490.252798548296</v>
      </c>
    </row>
    <row r="2866" spans="1:6">
      <c r="A2866" s="3">
        <v>0.66646564905619399</v>
      </c>
      <c r="B2866" s="3">
        <v>24322.9454805725</v>
      </c>
      <c r="C2866" s="3">
        <v>1.1753710079065101</v>
      </c>
      <c r="D2866" s="3">
        <v>60709.132538510501</v>
      </c>
      <c r="E2866" s="1">
        <f t="shared" si="90"/>
        <v>0.50890535885031607</v>
      </c>
      <c r="F2866" s="1">
        <f t="shared" si="91"/>
        <v>36386.187057938005</v>
      </c>
    </row>
    <row r="2867" spans="1:6">
      <c r="A2867" s="3">
        <v>0.73921245653130996</v>
      </c>
      <c r="B2867" s="3">
        <v>20300.3464391749</v>
      </c>
      <c r="C2867" s="3">
        <v>1.3003122087414001</v>
      </c>
      <c r="D2867" s="3">
        <v>57807.768324195</v>
      </c>
      <c r="E2867" s="1">
        <f t="shared" si="90"/>
        <v>0.56109975221009012</v>
      </c>
      <c r="F2867" s="1">
        <f t="shared" si="91"/>
        <v>37507.4218850201</v>
      </c>
    </row>
    <row r="2868" spans="1:6">
      <c r="A2868" s="3">
        <v>0.70427388950860903</v>
      </c>
      <c r="B2868" s="3">
        <v>17152.571712046902</v>
      </c>
      <c r="C2868" s="3">
        <v>1.2420339325860399</v>
      </c>
      <c r="D2868" s="3">
        <v>54864.223567124202</v>
      </c>
      <c r="E2868" s="1">
        <f t="shared" si="90"/>
        <v>0.53776004307743086</v>
      </c>
      <c r="F2868" s="1">
        <f t="shared" si="91"/>
        <v>37711.651855077303</v>
      </c>
    </row>
    <row r="2869" spans="1:6">
      <c r="A2869" s="3">
        <v>0.74645258506924805</v>
      </c>
      <c r="B2869" s="3">
        <v>17257.928520903799</v>
      </c>
      <c r="C2869" s="3">
        <v>1.29322176498493</v>
      </c>
      <c r="D2869" s="3">
        <v>53713.3286498085</v>
      </c>
      <c r="E2869" s="1">
        <f t="shared" si="90"/>
        <v>0.54676917991568197</v>
      </c>
      <c r="F2869" s="1">
        <f t="shared" si="91"/>
        <v>36455.400128904701</v>
      </c>
    </row>
    <row r="2870" spans="1:6">
      <c r="A2870" s="3">
        <v>0.69713449165793895</v>
      </c>
      <c r="B2870" s="3">
        <v>21349.1999377502</v>
      </c>
      <c r="C2870" s="3">
        <v>1.1696982894391701</v>
      </c>
      <c r="D2870" s="3">
        <v>60517.250579177802</v>
      </c>
      <c r="E2870" s="1">
        <f t="shared" si="90"/>
        <v>0.47256379778123114</v>
      </c>
      <c r="F2870" s="1">
        <f t="shared" si="91"/>
        <v>39168.050641427602</v>
      </c>
    </row>
    <row r="2871" spans="1:6">
      <c r="A2871" s="3">
        <v>0.65121484575028099</v>
      </c>
      <c r="B2871" s="3">
        <v>16833.453587424199</v>
      </c>
      <c r="C2871" s="3">
        <v>1.1431828649075799</v>
      </c>
      <c r="D2871" s="3">
        <v>52872.669253107801</v>
      </c>
      <c r="E2871" s="1">
        <f t="shared" si="90"/>
        <v>0.49196801915729893</v>
      </c>
      <c r="F2871" s="1">
        <f t="shared" si="91"/>
        <v>36039.215665683601</v>
      </c>
    </row>
    <row r="2872" spans="1:6">
      <c r="A2872" s="3">
        <v>0.74319814242034399</v>
      </c>
      <c r="B2872" s="3">
        <v>21040.759465263902</v>
      </c>
      <c r="C2872" s="3">
        <v>1.2994894622987101</v>
      </c>
      <c r="D2872" s="3">
        <v>58602.876405101</v>
      </c>
      <c r="E2872" s="1">
        <f t="shared" si="90"/>
        <v>0.55629131987836611</v>
      </c>
      <c r="F2872" s="1">
        <f t="shared" si="91"/>
        <v>37562.116939837098</v>
      </c>
    </row>
    <row r="2873" spans="1:6">
      <c r="A2873" s="3">
        <v>0.69165969412154304</v>
      </c>
      <c r="B2873" s="3">
        <v>15842.180579015099</v>
      </c>
      <c r="C2873" s="3">
        <v>1.2074223257443399</v>
      </c>
      <c r="D2873" s="3">
        <v>52457.133877957698</v>
      </c>
      <c r="E2873" s="1">
        <f t="shared" si="90"/>
        <v>0.5157626316227969</v>
      </c>
      <c r="F2873" s="1">
        <f t="shared" si="91"/>
        <v>36614.953298942601</v>
      </c>
    </row>
    <row r="2874" spans="1:6">
      <c r="A2874" s="3">
        <v>0.70212712706429803</v>
      </c>
      <c r="B2874" s="3">
        <v>22136.367795954699</v>
      </c>
      <c r="C2874" s="3">
        <v>1.2073792152667799</v>
      </c>
      <c r="D2874" s="3">
        <v>60013.802920353002</v>
      </c>
      <c r="E2874" s="1">
        <f t="shared" si="90"/>
        <v>0.50525208820248191</v>
      </c>
      <c r="F2874" s="1">
        <f t="shared" si="91"/>
        <v>37877.435124398304</v>
      </c>
    </row>
    <row r="2875" spans="1:6">
      <c r="A2875" s="3">
        <v>0.697562661915613</v>
      </c>
      <c r="B2875" s="3">
        <v>14987.5847783224</v>
      </c>
      <c r="C2875" s="3">
        <v>1.18311229595364</v>
      </c>
      <c r="D2875" s="3">
        <v>49865.2001811558</v>
      </c>
      <c r="E2875" s="1">
        <f t="shared" si="90"/>
        <v>0.48554963403802698</v>
      </c>
      <c r="F2875" s="1">
        <f t="shared" si="91"/>
        <v>34877.615402833399</v>
      </c>
    </row>
    <row r="2876" spans="1:6">
      <c r="A2876" s="3">
        <v>0.711582349571385</v>
      </c>
      <c r="B2876" s="3">
        <v>18540.280126768299</v>
      </c>
      <c r="C2876" s="3">
        <v>1.23143725975345</v>
      </c>
      <c r="D2876" s="3">
        <v>56287.230903502103</v>
      </c>
      <c r="E2876" s="1">
        <f t="shared" si="90"/>
        <v>0.51985491018206498</v>
      </c>
      <c r="F2876" s="1">
        <f t="shared" si="91"/>
        <v>37746.950776733807</v>
      </c>
    </row>
    <row r="2877" spans="1:6">
      <c r="A2877" s="3">
        <v>0.74817655636152103</v>
      </c>
      <c r="B2877" s="3">
        <v>23044.839717521601</v>
      </c>
      <c r="C2877" s="3">
        <v>1.2860821987081901</v>
      </c>
      <c r="D2877" s="3">
        <v>59721.338848162799</v>
      </c>
      <c r="E2877" s="1">
        <f t="shared" si="90"/>
        <v>0.53790564234666904</v>
      </c>
      <c r="F2877" s="1">
        <f t="shared" si="91"/>
        <v>36676.499130641198</v>
      </c>
    </row>
    <row r="2878" spans="1:6">
      <c r="A2878" s="3">
        <v>0.67337384220609497</v>
      </c>
      <c r="B2878" s="3">
        <v>21114.628302303499</v>
      </c>
      <c r="C2878" s="3">
        <v>1.2005032759588099</v>
      </c>
      <c r="D2878" s="3">
        <v>59958.642641040198</v>
      </c>
      <c r="E2878" s="1">
        <f t="shared" si="90"/>
        <v>0.52712943375271493</v>
      </c>
      <c r="F2878" s="1">
        <f t="shared" si="91"/>
        <v>38844.014338736699</v>
      </c>
    </row>
    <row r="2879" spans="1:6">
      <c r="A2879" s="3">
        <v>0.70233258125280296</v>
      </c>
      <c r="B2879" s="3">
        <v>20302.772411862901</v>
      </c>
      <c r="C2879" s="3">
        <v>1.2517128710322101</v>
      </c>
      <c r="D2879" s="3">
        <v>58018.845108569498</v>
      </c>
      <c r="E2879" s="1">
        <f t="shared" si="90"/>
        <v>0.54938028977940712</v>
      </c>
      <c r="F2879" s="1">
        <f t="shared" si="91"/>
        <v>37716.0726967066</v>
      </c>
    </row>
    <row r="2880" spans="1:6">
      <c r="A2880" s="3">
        <v>0.70621643311007698</v>
      </c>
      <c r="B2880" s="3">
        <v>20205.394766949401</v>
      </c>
      <c r="C2880" s="3">
        <v>1.2650627938321299</v>
      </c>
      <c r="D2880" s="3">
        <v>58173.7792211864</v>
      </c>
      <c r="E2880" s="1">
        <f t="shared" si="90"/>
        <v>0.55884636072205296</v>
      </c>
      <c r="F2880" s="1">
        <f t="shared" si="91"/>
        <v>37968.384454236999</v>
      </c>
    </row>
    <row r="2881" spans="1:6">
      <c r="A2881" s="3">
        <v>0.68845420721410899</v>
      </c>
      <c r="B2881" s="3">
        <v>18166.7147311054</v>
      </c>
      <c r="C2881" s="3">
        <v>1.20595754106343</v>
      </c>
      <c r="D2881" s="3">
        <v>54827.928260934903</v>
      </c>
      <c r="E2881" s="1">
        <f t="shared" si="90"/>
        <v>0.51750333384932101</v>
      </c>
      <c r="F2881" s="1">
        <f t="shared" si="91"/>
        <v>36661.213529829503</v>
      </c>
    </row>
    <row r="2882" spans="1:6">
      <c r="A2882" s="3">
        <v>0.67116397865060995</v>
      </c>
      <c r="B2882" s="3">
        <v>16848.217213047101</v>
      </c>
      <c r="C2882" s="3">
        <v>1.14292013949713</v>
      </c>
      <c r="D2882" s="3">
        <v>53401.650211682798</v>
      </c>
      <c r="E2882" s="1">
        <f t="shared" si="90"/>
        <v>0.47175616084652006</v>
      </c>
      <c r="F2882" s="1">
        <f t="shared" si="91"/>
        <v>36553.432998635697</v>
      </c>
    </row>
    <row r="2883" spans="1:6">
      <c r="A2883" s="3">
        <v>0.67561032574359603</v>
      </c>
      <c r="B2883" s="3">
        <v>17314.740385538698</v>
      </c>
      <c r="C2883" s="3">
        <v>1.17638103868557</v>
      </c>
      <c r="D2883" s="3">
        <v>54011.528917577903</v>
      </c>
      <c r="E2883" s="1">
        <f t="shared" si="90"/>
        <v>0.50077071294197395</v>
      </c>
      <c r="F2883" s="1">
        <f t="shared" si="91"/>
        <v>36696.788532039209</v>
      </c>
    </row>
    <row r="2884" spans="1:6">
      <c r="A2884" s="3">
        <v>0.65187569676303203</v>
      </c>
      <c r="B2884" s="3">
        <v>17518.268256695799</v>
      </c>
      <c r="C2884" s="3">
        <v>1.1464618009966101</v>
      </c>
      <c r="D2884" s="3">
        <v>55308.628928489299</v>
      </c>
      <c r="E2884" s="1">
        <f t="shared" ref="E2884:E2947" si="92">C2884-A2884</f>
        <v>0.49458610423357807</v>
      </c>
      <c r="F2884" s="1">
        <f t="shared" ref="F2884:F2947" si="93">D2884-B2884</f>
        <v>37790.360671793504</v>
      </c>
    </row>
    <row r="2885" spans="1:6">
      <c r="A2885" s="3">
        <v>0.68132065398821795</v>
      </c>
      <c r="B2885" s="3">
        <v>18185.7100277918</v>
      </c>
      <c r="C2885" s="3">
        <v>1.1734061766098101</v>
      </c>
      <c r="D2885" s="3">
        <v>56399.894142805198</v>
      </c>
      <c r="E2885" s="1">
        <f t="shared" si="92"/>
        <v>0.49208552262159211</v>
      </c>
      <c r="F2885" s="1">
        <f t="shared" si="93"/>
        <v>38214.184115013399</v>
      </c>
    </row>
    <row r="2886" spans="1:6">
      <c r="A2886" s="3">
        <v>0.73413380040211496</v>
      </c>
      <c r="B2886" s="3">
        <v>14977.544092248099</v>
      </c>
      <c r="C2886" s="3">
        <v>1.2692184939597499</v>
      </c>
      <c r="D2886" s="3">
        <v>50389.119221850502</v>
      </c>
      <c r="E2886" s="1">
        <f t="shared" si="92"/>
        <v>0.53508469355763499</v>
      </c>
      <c r="F2886" s="1">
        <f t="shared" si="93"/>
        <v>35411.575129602403</v>
      </c>
    </row>
    <row r="2887" spans="1:6">
      <c r="A2887" s="3">
        <v>0.69737067227442395</v>
      </c>
      <c r="B2887" s="3">
        <v>18544.0959830953</v>
      </c>
      <c r="C2887" s="3">
        <v>1.2130866841859</v>
      </c>
      <c r="D2887" s="3">
        <v>56679.281971434102</v>
      </c>
      <c r="E2887" s="1">
        <f t="shared" si="92"/>
        <v>0.51571601191147609</v>
      </c>
      <c r="F2887" s="1">
        <f t="shared" si="93"/>
        <v>38135.185988338802</v>
      </c>
    </row>
    <row r="2888" spans="1:6">
      <c r="A2888" s="3">
        <v>0.75156506913722998</v>
      </c>
      <c r="B2888" s="3">
        <v>21114.199513002299</v>
      </c>
      <c r="C2888" s="3">
        <v>1.3144303082556601</v>
      </c>
      <c r="D2888" s="3">
        <v>59160.714072661802</v>
      </c>
      <c r="E2888" s="1">
        <f t="shared" si="92"/>
        <v>0.56286523911843012</v>
      </c>
      <c r="F2888" s="1">
        <f t="shared" si="93"/>
        <v>38046.514559659503</v>
      </c>
    </row>
    <row r="2889" spans="1:6">
      <c r="A2889" s="3">
        <v>0.72684439249143795</v>
      </c>
      <c r="B2889" s="3">
        <v>25410.714178738999</v>
      </c>
      <c r="C2889" s="3">
        <v>1.27683851792351</v>
      </c>
      <c r="D2889" s="3">
        <v>64923.005437625099</v>
      </c>
      <c r="E2889" s="1">
        <f t="shared" si="92"/>
        <v>0.54999412543207205</v>
      </c>
      <c r="F2889" s="1">
        <f t="shared" si="93"/>
        <v>39512.2912588861</v>
      </c>
    </row>
    <row r="2890" spans="1:6">
      <c r="A2890" s="3">
        <v>0.70232379177043702</v>
      </c>
      <c r="B2890" s="3">
        <v>23215.499536949501</v>
      </c>
      <c r="C2890" s="3">
        <v>1.20578252231284</v>
      </c>
      <c r="D2890" s="3">
        <v>63321.6841665674</v>
      </c>
      <c r="E2890" s="1">
        <f t="shared" si="92"/>
        <v>0.50345873054240298</v>
      </c>
      <c r="F2890" s="1">
        <f t="shared" si="93"/>
        <v>40106.184629617899</v>
      </c>
    </row>
    <row r="2891" spans="1:6">
      <c r="A2891" s="3">
        <v>0.71317144251049003</v>
      </c>
      <c r="B2891" s="3">
        <v>18463.5200109578</v>
      </c>
      <c r="C2891" s="3">
        <v>1.24497167218995</v>
      </c>
      <c r="D2891" s="3">
        <v>57737.238722256203</v>
      </c>
      <c r="E2891" s="1">
        <f t="shared" si="92"/>
        <v>0.53180022967945995</v>
      </c>
      <c r="F2891" s="1">
        <f t="shared" si="93"/>
        <v>39273.718711298403</v>
      </c>
    </row>
    <row r="2892" spans="1:6">
      <c r="A2892" s="3">
        <v>0.72993924246631503</v>
      </c>
      <c r="B2892" s="3">
        <v>16140.494018290399</v>
      </c>
      <c r="C2892" s="3">
        <v>1.2708740439605799</v>
      </c>
      <c r="D2892" s="3">
        <v>52438.949237823901</v>
      </c>
      <c r="E2892" s="1">
        <f t="shared" si="92"/>
        <v>0.54093480149426487</v>
      </c>
      <c r="F2892" s="1">
        <f t="shared" si="93"/>
        <v>36298.455219533498</v>
      </c>
    </row>
    <row r="2893" spans="1:6">
      <c r="A2893" s="3">
        <v>0.646928360619617</v>
      </c>
      <c r="B2893" s="3">
        <v>18057.1307531897</v>
      </c>
      <c r="C2893" s="3">
        <v>1.1335450017689399</v>
      </c>
      <c r="D2893" s="3">
        <v>53467.402781819299</v>
      </c>
      <c r="E2893" s="1">
        <f t="shared" si="92"/>
        <v>0.4866166411493229</v>
      </c>
      <c r="F2893" s="1">
        <f t="shared" si="93"/>
        <v>35410.272028629595</v>
      </c>
    </row>
    <row r="2894" spans="1:6">
      <c r="A2894" s="3">
        <v>0.70905556808423698</v>
      </c>
      <c r="B2894" s="3">
        <v>18671.7080206391</v>
      </c>
      <c r="C2894" s="3">
        <v>1.2404726018455501</v>
      </c>
      <c r="D2894" s="3">
        <v>55800.624695136197</v>
      </c>
      <c r="E2894" s="1">
        <f t="shared" si="92"/>
        <v>0.53141703376131311</v>
      </c>
      <c r="F2894" s="1">
        <f t="shared" si="93"/>
        <v>37128.916674497101</v>
      </c>
    </row>
    <row r="2895" spans="1:6">
      <c r="A2895" s="3">
        <v>0.70520015028969496</v>
      </c>
      <c r="B2895" s="3">
        <v>19903.279510565499</v>
      </c>
      <c r="C2895" s="3">
        <v>1.22350429675005</v>
      </c>
      <c r="D2895" s="3">
        <v>58343.996617035002</v>
      </c>
      <c r="E2895" s="1">
        <f t="shared" si="92"/>
        <v>0.51830414646035505</v>
      </c>
      <c r="F2895" s="1">
        <f t="shared" si="93"/>
        <v>38440.717106469499</v>
      </c>
    </row>
    <row r="2896" spans="1:6">
      <c r="A2896" s="3">
        <v>0.71294032799290497</v>
      </c>
      <c r="B2896" s="3">
        <v>15266.500460253001</v>
      </c>
      <c r="C2896" s="3">
        <v>1.2436904967362801</v>
      </c>
      <c r="D2896" s="3">
        <v>53062.235543413903</v>
      </c>
      <c r="E2896" s="1">
        <f t="shared" si="92"/>
        <v>0.53075016874337511</v>
      </c>
      <c r="F2896" s="1">
        <f t="shared" si="93"/>
        <v>37795.7350831609</v>
      </c>
    </row>
    <row r="2897" spans="1:6">
      <c r="A2897" s="3">
        <v>0.68548111510681498</v>
      </c>
      <c r="B2897" s="3">
        <v>18962.788316828101</v>
      </c>
      <c r="C2897" s="3">
        <v>1.1899160323029401</v>
      </c>
      <c r="D2897" s="3">
        <v>54732.161391821501</v>
      </c>
      <c r="E2897" s="1">
        <f t="shared" si="92"/>
        <v>0.5044349171961251</v>
      </c>
      <c r="F2897" s="1">
        <f t="shared" si="93"/>
        <v>35769.373074993404</v>
      </c>
    </row>
    <row r="2898" spans="1:6">
      <c r="A2898" s="3">
        <v>0.66394277500646404</v>
      </c>
      <c r="B2898" s="3">
        <v>20670.191011789298</v>
      </c>
      <c r="C2898" s="3">
        <v>1.1569792147693101</v>
      </c>
      <c r="D2898" s="3">
        <v>60123.585232982899</v>
      </c>
      <c r="E2898" s="1">
        <f t="shared" si="92"/>
        <v>0.49303643976284606</v>
      </c>
      <c r="F2898" s="1">
        <f t="shared" si="93"/>
        <v>39453.394221193601</v>
      </c>
    </row>
    <row r="2899" spans="1:6">
      <c r="A2899" s="3">
        <v>0.67391593786408499</v>
      </c>
      <c r="B2899" s="3">
        <v>20051.0751909092</v>
      </c>
      <c r="C2899" s="3">
        <v>1.1678285086836799</v>
      </c>
      <c r="D2899" s="3">
        <v>57199.191092748697</v>
      </c>
      <c r="E2899" s="1">
        <f t="shared" si="92"/>
        <v>0.49391257081959494</v>
      </c>
      <c r="F2899" s="1">
        <f t="shared" si="93"/>
        <v>37148.115901839497</v>
      </c>
    </row>
    <row r="2900" spans="1:6">
      <c r="A2900" s="3">
        <v>0.69850950336667095</v>
      </c>
      <c r="B2900" s="3">
        <v>18233.966577120998</v>
      </c>
      <c r="C2900" s="3">
        <v>1.2135297710314701</v>
      </c>
      <c r="D2900" s="3">
        <v>54531.825634671601</v>
      </c>
      <c r="E2900" s="1">
        <f t="shared" si="92"/>
        <v>0.51502026766479914</v>
      </c>
      <c r="F2900" s="1">
        <f t="shared" si="93"/>
        <v>36297.859057550602</v>
      </c>
    </row>
    <row r="2901" spans="1:6">
      <c r="A2901" s="3">
        <v>0.69219334138927002</v>
      </c>
      <c r="B2901" s="3">
        <v>16009.7405709224</v>
      </c>
      <c r="C2901" s="3">
        <v>1.2027124648817</v>
      </c>
      <c r="D2901" s="3">
        <v>54461.122276969203</v>
      </c>
      <c r="E2901" s="1">
        <f t="shared" si="92"/>
        <v>0.51051912349243</v>
      </c>
      <c r="F2901" s="1">
        <f t="shared" si="93"/>
        <v>38451.381706046799</v>
      </c>
    </row>
    <row r="2902" spans="1:6">
      <c r="A2902" s="3">
        <v>0.73033895274862104</v>
      </c>
      <c r="B2902" s="3">
        <v>25518.393193522199</v>
      </c>
      <c r="C2902" s="3">
        <v>1.27274399379559</v>
      </c>
      <c r="D2902" s="3">
        <v>64343.967125048403</v>
      </c>
      <c r="E2902" s="1">
        <f t="shared" si="92"/>
        <v>0.54240504104696896</v>
      </c>
      <c r="F2902" s="1">
        <f t="shared" si="93"/>
        <v>38825.573931526204</v>
      </c>
    </row>
    <row r="2903" spans="1:6">
      <c r="A2903" s="3">
        <v>0.70787326647231297</v>
      </c>
      <c r="B2903" s="3">
        <v>19674.840019742402</v>
      </c>
      <c r="C2903" s="3">
        <v>1.23068542661497</v>
      </c>
      <c r="D2903" s="3">
        <v>55767.257338909803</v>
      </c>
      <c r="E2903" s="1">
        <f t="shared" si="92"/>
        <v>0.52281216014265708</v>
      </c>
      <c r="F2903" s="1">
        <f t="shared" si="93"/>
        <v>36092.417319167405</v>
      </c>
    </row>
    <row r="2904" spans="1:6">
      <c r="A2904" s="3">
        <v>0.68756529267043098</v>
      </c>
      <c r="B2904" s="3">
        <v>23200.995556764599</v>
      </c>
      <c r="C2904" s="3">
        <v>1.1813460319564</v>
      </c>
      <c r="D2904" s="3">
        <v>61136.563447990702</v>
      </c>
      <c r="E2904" s="1">
        <f t="shared" si="92"/>
        <v>0.49378073928596899</v>
      </c>
      <c r="F2904" s="1">
        <f t="shared" si="93"/>
        <v>37935.567891226106</v>
      </c>
    </row>
    <row r="2905" spans="1:6">
      <c r="A2905" s="3">
        <v>0.72564592567184405</v>
      </c>
      <c r="B2905" s="3">
        <v>18058.335967791802</v>
      </c>
      <c r="C2905" s="3">
        <v>1.2661318137445201</v>
      </c>
      <c r="D2905" s="3">
        <v>51613.103724500201</v>
      </c>
      <c r="E2905" s="1">
        <f t="shared" si="92"/>
        <v>0.54048588807267606</v>
      </c>
      <c r="F2905" s="1">
        <f t="shared" si="93"/>
        <v>33554.767756708403</v>
      </c>
    </row>
    <row r="2906" spans="1:6">
      <c r="A2906" s="3">
        <v>0.67969216143008504</v>
      </c>
      <c r="B2906" s="3">
        <v>21989.078411741499</v>
      </c>
      <c r="C2906" s="3">
        <v>1.1550137035797301</v>
      </c>
      <c r="D2906" s="3">
        <v>58284.631164168699</v>
      </c>
      <c r="E2906" s="1">
        <f t="shared" si="92"/>
        <v>0.47532154214964506</v>
      </c>
      <c r="F2906" s="1">
        <f t="shared" si="93"/>
        <v>36295.552752427204</v>
      </c>
    </row>
    <row r="2907" spans="1:6">
      <c r="A2907" s="3">
        <v>0.70307032489022403</v>
      </c>
      <c r="B2907" s="3">
        <v>19896.332305527299</v>
      </c>
      <c r="C2907" s="3">
        <v>1.1979241393484401</v>
      </c>
      <c r="D2907" s="3">
        <v>57996.658251088404</v>
      </c>
      <c r="E2907" s="1">
        <f t="shared" si="92"/>
        <v>0.49485381445821608</v>
      </c>
      <c r="F2907" s="1">
        <f t="shared" si="93"/>
        <v>38100.325945561104</v>
      </c>
    </row>
    <row r="2908" spans="1:6">
      <c r="A2908" s="3">
        <v>0.69270014821695303</v>
      </c>
      <c r="B2908" s="3">
        <v>21007.649280973099</v>
      </c>
      <c r="C2908" s="3">
        <v>1.17295889462</v>
      </c>
      <c r="D2908" s="3">
        <v>58289.559153086899</v>
      </c>
      <c r="E2908" s="1">
        <f t="shared" si="92"/>
        <v>0.480258746403047</v>
      </c>
      <c r="F2908" s="1">
        <f t="shared" si="93"/>
        <v>37281.9098721138</v>
      </c>
    </row>
    <row r="2909" spans="1:6">
      <c r="A2909" s="3">
        <v>0.72330030187449401</v>
      </c>
      <c r="B2909" s="3">
        <v>18338.076960228998</v>
      </c>
      <c r="C2909" s="3">
        <v>1.25118933215954</v>
      </c>
      <c r="D2909" s="3">
        <v>55704.565004513199</v>
      </c>
      <c r="E2909" s="1">
        <f t="shared" si="92"/>
        <v>0.52788903028504597</v>
      </c>
      <c r="F2909" s="1">
        <f t="shared" si="93"/>
        <v>37366.488044284197</v>
      </c>
    </row>
    <row r="2910" spans="1:6">
      <c r="A2910" s="3">
        <v>0.66629762405358295</v>
      </c>
      <c r="B2910" s="3">
        <v>23001.077536017099</v>
      </c>
      <c r="C2910" s="3">
        <v>1.17589517119176</v>
      </c>
      <c r="D2910" s="3">
        <v>57899.4085534388</v>
      </c>
      <c r="E2910" s="1">
        <f t="shared" si="92"/>
        <v>0.50959754713817706</v>
      </c>
      <c r="F2910" s="1">
        <f t="shared" si="93"/>
        <v>34898.331017421704</v>
      </c>
    </row>
    <row r="2911" spans="1:6">
      <c r="A2911" s="3">
        <v>0.65068517629822598</v>
      </c>
      <c r="B2911" s="3">
        <v>17855.586783829101</v>
      </c>
      <c r="C2911" s="3">
        <v>1.1436703362359899</v>
      </c>
      <c r="D2911" s="3">
        <v>56569.779312337399</v>
      </c>
      <c r="E2911" s="1">
        <f t="shared" si="92"/>
        <v>0.49298515993776393</v>
      </c>
      <c r="F2911" s="1">
        <f t="shared" si="93"/>
        <v>38714.192528508298</v>
      </c>
    </row>
    <row r="2912" spans="1:6">
      <c r="A2912" s="3">
        <v>0.675529881064868</v>
      </c>
      <c r="B2912" s="3">
        <v>22418.3490659817</v>
      </c>
      <c r="C2912" s="3">
        <v>1.1800768403359601</v>
      </c>
      <c r="D2912" s="3">
        <v>58903.512029723199</v>
      </c>
      <c r="E2912" s="1">
        <f t="shared" si="92"/>
        <v>0.50454695927109205</v>
      </c>
      <c r="F2912" s="1">
        <f t="shared" si="93"/>
        <v>36485.162963741503</v>
      </c>
    </row>
    <row r="2913" spans="1:6">
      <c r="A2913" s="3">
        <v>0.683566526758566</v>
      </c>
      <c r="B2913" s="3">
        <v>21165.552962219201</v>
      </c>
      <c r="C2913" s="3">
        <v>1.2136946590084401</v>
      </c>
      <c r="D2913" s="3">
        <v>57514.840001827397</v>
      </c>
      <c r="E2913" s="1">
        <f t="shared" si="92"/>
        <v>0.5301281322498741</v>
      </c>
      <c r="F2913" s="1">
        <f t="shared" si="93"/>
        <v>36349.2870396082</v>
      </c>
    </row>
    <row r="2914" spans="1:6">
      <c r="A2914" s="3">
        <v>0.67115089710056597</v>
      </c>
      <c r="B2914" s="3">
        <v>18380.9244387371</v>
      </c>
      <c r="C2914" s="3">
        <v>1.1505245008876801</v>
      </c>
      <c r="D2914" s="3">
        <v>55053.705401533</v>
      </c>
      <c r="E2914" s="1">
        <f t="shared" si="92"/>
        <v>0.47937360378711413</v>
      </c>
      <c r="F2914" s="1">
        <f t="shared" si="93"/>
        <v>36672.7809627959</v>
      </c>
    </row>
    <row r="2915" spans="1:6">
      <c r="A2915" s="3">
        <v>0.65321919626931801</v>
      </c>
      <c r="B2915" s="3">
        <v>20230.0213646388</v>
      </c>
      <c r="C2915" s="3">
        <v>1.1672542771199299</v>
      </c>
      <c r="D2915" s="3">
        <v>58984.572795466098</v>
      </c>
      <c r="E2915" s="1">
        <f t="shared" si="92"/>
        <v>0.51403508085061189</v>
      </c>
      <c r="F2915" s="1">
        <f t="shared" si="93"/>
        <v>38754.551430827298</v>
      </c>
    </row>
    <row r="2916" spans="1:6">
      <c r="A2916" s="3">
        <v>0.75079678503831704</v>
      </c>
      <c r="B2916" s="3">
        <v>17323.794318799501</v>
      </c>
      <c r="C2916" s="3">
        <v>1.3112010324343</v>
      </c>
      <c r="D2916" s="3">
        <v>54464.610503346099</v>
      </c>
      <c r="E2916" s="1">
        <f t="shared" si="92"/>
        <v>0.56040424739598294</v>
      </c>
      <c r="F2916" s="1">
        <f t="shared" si="93"/>
        <v>37140.816184546595</v>
      </c>
    </row>
    <row r="2917" spans="1:6">
      <c r="A2917" s="3">
        <v>0.713468871450193</v>
      </c>
      <c r="B2917" s="3">
        <v>19577.938218179799</v>
      </c>
      <c r="C2917" s="3">
        <v>1.2613693442274201</v>
      </c>
      <c r="D2917" s="3">
        <v>55929.999083045201</v>
      </c>
      <c r="E2917" s="1">
        <f t="shared" si="92"/>
        <v>0.54790047277722709</v>
      </c>
      <c r="F2917" s="1">
        <f t="shared" si="93"/>
        <v>36352.060864865402</v>
      </c>
    </row>
    <row r="2918" spans="1:6">
      <c r="A2918" s="3">
        <v>0.66850854656846803</v>
      </c>
      <c r="B2918" s="3">
        <v>24343.2632218748</v>
      </c>
      <c r="C2918" s="3">
        <v>1.15966597119903</v>
      </c>
      <c r="D2918" s="3">
        <v>66670.072568640506</v>
      </c>
      <c r="E2918" s="1">
        <f t="shared" si="92"/>
        <v>0.491157424630562</v>
      </c>
      <c r="F2918" s="1">
        <f t="shared" si="93"/>
        <v>42326.809346765702</v>
      </c>
    </row>
    <row r="2919" spans="1:6">
      <c r="A2919" s="3">
        <v>0.69274594925919397</v>
      </c>
      <c r="B2919" s="3">
        <v>17414.574878959502</v>
      </c>
      <c r="C2919" s="3">
        <v>1.2212270846386499</v>
      </c>
      <c r="D2919" s="3">
        <v>55205.990902886297</v>
      </c>
      <c r="E2919" s="1">
        <f t="shared" si="92"/>
        <v>0.52848113537945596</v>
      </c>
      <c r="F2919" s="1">
        <f t="shared" si="93"/>
        <v>37791.416023926795</v>
      </c>
    </row>
    <row r="2920" spans="1:6">
      <c r="A2920" s="3">
        <v>0.63148796887171299</v>
      </c>
      <c r="B2920" s="3">
        <v>21216.900267577301</v>
      </c>
      <c r="C2920" s="3">
        <v>1.07826054629576</v>
      </c>
      <c r="D2920" s="3">
        <v>57396.730543074103</v>
      </c>
      <c r="E2920" s="1">
        <f t="shared" si="92"/>
        <v>0.44677257742404697</v>
      </c>
      <c r="F2920" s="1">
        <f t="shared" si="93"/>
        <v>36179.830275496803</v>
      </c>
    </row>
    <row r="2921" spans="1:6">
      <c r="A2921" s="3">
        <v>0.70076882585117395</v>
      </c>
      <c r="B2921" s="3">
        <v>16683.258036297499</v>
      </c>
      <c r="C2921" s="3">
        <v>1.2285930235547999</v>
      </c>
      <c r="D2921" s="3">
        <v>55666.379943382999</v>
      </c>
      <c r="E2921" s="1">
        <f t="shared" si="92"/>
        <v>0.52782419770362599</v>
      </c>
      <c r="F2921" s="1">
        <f t="shared" si="93"/>
        <v>38983.1219070855</v>
      </c>
    </row>
    <row r="2922" spans="1:6">
      <c r="A2922" s="3">
        <v>0.689748802176951</v>
      </c>
      <c r="B2922" s="3">
        <v>20935.947805457701</v>
      </c>
      <c r="C2922" s="3">
        <v>1.1825277579806599</v>
      </c>
      <c r="D2922" s="3">
        <v>57850.109464664703</v>
      </c>
      <c r="E2922" s="1">
        <f t="shared" si="92"/>
        <v>0.4927789558037089</v>
      </c>
      <c r="F2922" s="1">
        <f t="shared" si="93"/>
        <v>36914.161659207006</v>
      </c>
    </row>
    <row r="2923" spans="1:6">
      <c r="A2923" s="3">
        <v>0.65909266948551903</v>
      </c>
      <c r="B2923" s="3">
        <v>21053.340535315001</v>
      </c>
      <c r="C2923" s="3">
        <v>1.1312929601058199</v>
      </c>
      <c r="D2923" s="3">
        <v>59757.265980078402</v>
      </c>
      <c r="E2923" s="1">
        <f t="shared" si="92"/>
        <v>0.47220029062030089</v>
      </c>
      <c r="F2923" s="1">
        <f t="shared" si="93"/>
        <v>38703.925444763401</v>
      </c>
    </row>
    <row r="2924" spans="1:6">
      <c r="A2924" s="3">
        <v>0.72003432823487501</v>
      </c>
      <c r="B2924" s="3">
        <v>16108.2815174649</v>
      </c>
      <c r="C2924" s="3">
        <v>1.26280074397801</v>
      </c>
      <c r="D2924" s="3">
        <v>53075.107830386398</v>
      </c>
      <c r="E2924" s="1">
        <f t="shared" si="92"/>
        <v>0.542766415743135</v>
      </c>
      <c r="F2924" s="1">
        <f t="shared" si="93"/>
        <v>36966.826312921497</v>
      </c>
    </row>
    <row r="2925" spans="1:6">
      <c r="A2925" s="3">
        <v>0.74844521994372903</v>
      </c>
      <c r="B2925" s="3">
        <v>22883.244798052099</v>
      </c>
      <c r="C2925" s="3">
        <v>1.25486999819111</v>
      </c>
      <c r="D2925" s="3">
        <v>60999.4188261323</v>
      </c>
      <c r="E2925" s="1">
        <f t="shared" si="92"/>
        <v>0.50642477824738097</v>
      </c>
      <c r="F2925" s="1">
        <f t="shared" si="93"/>
        <v>38116.174028080204</v>
      </c>
    </row>
    <row r="2926" spans="1:6">
      <c r="A2926" s="3">
        <v>0.739694840157747</v>
      </c>
      <c r="B2926" s="3">
        <v>18741.700751494202</v>
      </c>
      <c r="C2926" s="3">
        <v>1.2960980572526299</v>
      </c>
      <c r="D2926" s="3">
        <v>55463.90558323</v>
      </c>
      <c r="E2926" s="1">
        <f t="shared" si="92"/>
        <v>0.55640321709488294</v>
      </c>
      <c r="F2926" s="1">
        <f t="shared" si="93"/>
        <v>36722.204831735799</v>
      </c>
    </row>
    <row r="2927" spans="1:6">
      <c r="A2927" s="3">
        <v>0.71187900469846599</v>
      </c>
      <c r="B2927" s="3">
        <v>18409.237962842199</v>
      </c>
      <c r="C2927" s="3">
        <v>1.24220588894482</v>
      </c>
      <c r="D2927" s="3">
        <v>55626.460132487897</v>
      </c>
      <c r="E2927" s="1">
        <f t="shared" si="92"/>
        <v>0.53032688424635399</v>
      </c>
      <c r="F2927" s="1">
        <f t="shared" si="93"/>
        <v>37217.222169645698</v>
      </c>
    </row>
    <row r="2928" spans="1:6">
      <c r="A2928" s="3">
        <v>0.74446167341472702</v>
      </c>
      <c r="B2928" s="3">
        <v>21262.359492324402</v>
      </c>
      <c r="C2928" s="3">
        <v>1.34415251634398</v>
      </c>
      <c r="D2928" s="3">
        <v>60364.308360262701</v>
      </c>
      <c r="E2928" s="1">
        <f t="shared" si="92"/>
        <v>0.59969084292925301</v>
      </c>
      <c r="F2928" s="1">
        <f t="shared" si="93"/>
        <v>39101.948867938299</v>
      </c>
    </row>
    <row r="2929" spans="1:6">
      <c r="A2929" s="3">
        <v>0.73876520082340602</v>
      </c>
      <c r="B2929" s="3">
        <v>24070.512571975902</v>
      </c>
      <c r="C2929" s="3">
        <v>1.3065338081125599</v>
      </c>
      <c r="D2929" s="3">
        <v>61125.113242855201</v>
      </c>
      <c r="E2929" s="1">
        <f t="shared" si="92"/>
        <v>0.5677686072891539</v>
      </c>
      <c r="F2929" s="1">
        <f t="shared" si="93"/>
        <v>37054.600670879299</v>
      </c>
    </row>
    <row r="2930" spans="1:6">
      <c r="A2930" s="3">
        <v>0.73051396609474095</v>
      </c>
      <c r="B2930" s="3">
        <v>24110.932950916998</v>
      </c>
      <c r="C2930" s="3">
        <v>1.28697600842571</v>
      </c>
      <c r="D2930" s="3">
        <v>63162.255837276098</v>
      </c>
      <c r="E2930" s="1">
        <f t="shared" si="92"/>
        <v>0.55646204233096908</v>
      </c>
      <c r="F2930" s="1">
        <f t="shared" si="93"/>
        <v>39051.322886359099</v>
      </c>
    </row>
    <row r="2931" spans="1:6">
      <c r="A2931" s="3">
        <v>0.73361467839544103</v>
      </c>
      <c r="B2931" s="3">
        <v>16983.686538212802</v>
      </c>
      <c r="C2931" s="3">
        <v>1.2548687169286401</v>
      </c>
      <c r="D2931" s="3">
        <v>53795.831961444499</v>
      </c>
      <c r="E2931" s="1">
        <f t="shared" si="92"/>
        <v>0.52125403853319907</v>
      </c>
      <c r="F2931" s="1">
        <f t="shared" si="93"/>
        <v>36812.145423231697</v>
      </c>
    </row>
    <row r="2932" spans="1:6">
      <c r="A2932" s="3">
        <v>0.73978180501917301</v>
      </c>
      <c r="B2932" s="3">
        <v>18611.054062084</v>
      </c>
      <c r="C2932" s="3">
        <v>1.27334588824026</v>
      </c>
      <c r="D2932" s="3">
        <v>54439.259636567898</v>
      </c>
      <c r="E2932" s="1">
        <f t="shared" si="92"/>
        <v>0.53356408322108695</v>
      </c>
      <c r="F2932" s="1">
        <f t="shared" si="93"/>
        <v>35828.205574483902</v>
      </c>
    </row>
    <row r="2933" spans="1:6">
      <c r="A2933" s="3">
        <v>0.68910876545133803</v>
      </c>
      <c r="B2933" s="3">
        <v>23509.7210776258</v>
      </c>
      <c r="C2933" s="3">
        <v>1.1984734550601801</v>
      </c>
      <c r="D2933" s="3">
        <v>61608.2790613572</v>
      </c>
      <c r="E2933" s="1">
        <f t="shared" si="92"/>
        <v>0.50936468960884207</v>
      </c>
      <c r="F2933" s="1">
        <f t="shared" si="93"/>
        <v>38098.5579837314</v>
      </c>
    </row>
    <row r="2934" spans="1:6">
      <c r="A2934" s="3">
        <v>0.65389745408829603</v>
      </c>
      <c r="B2934" s="3">
        <v>21492.653262969001</v>
      </c>
      <c r="C2934" s="3">
        <v>1.1401889051054099</v>
      </c>
      <c r="D2934" s="3">
        <v>56523.052706168397</v>
      </c>
      <c r="E2934" s="1">
        <f t="shared" si="92"/>
        <v>0.48629145101711391</v>
      </c>
      <c r="F2934" s="1">
        <f t="shared" si="93"/>
        <v>35030.399443199392</v>
      </c>
    </row>
    <row r="2935" spans="1:6">
      <c r="A2935" s="3">
        <v>0.72265215475782296</v>
      </c>
      <c r="B2935" s="3">
        <v>19110.914731257799</v>
      </c>
      <c r="C2935" s="3">
        <v>1.2389959913934301</v>
      </c>
      <c r="D2935" s="3">
        <v>55378.444344489799</v>
      </c>
      <c r="E2935" s="1">
        <f t="shared" si="92"/>
        <v>0.51634383663560712</v>
      </c>
      <c r="F2935" s="1">
        <f t="shared" si="93"/>
        <v>36267.529613232</v>
      </c>
    </row>
    <row r="2936" spans="1:6">
      <c r="A2936" s="3">
        <v>0.65483240385966202</v>
      </c>
      <c r="B2936" s="3">
        <v>20704.700151442801</v>
      </c>
      <c r="C2936" s="3">
        <v>1.1666429741733699</v>
      </c>
      <c r="D2936" s="3">
        <v>58402.152014021201</v>
      </c>
      <c r="E2936" s="1">
        <f t="shared" si="92"/>
        <v>0.51181057031370791</v>
      </c>
      <c r="F2936" s="1">
        <f t="shared" si="93"/>
        <v>37697.451862578397</v>
      </c>
    </row>
    <row r="2937" spans="1:6">
      <c r="A2937" s="3">
        <v>0.70784015723393801</v>
      </c>
      <c r="B2937" s="3">
        <v>19490.483188398601</v>
      </c>
      <c r="C2937" s="3">
        <v>1.21712837441348</v>
      </c>
      <c r="D2937" s="3">
        <v>55844.114007707001</v>
      </c>
      <c r="E2937" s="1">
        <f t="shared" si="92"/>
        <v>0.50928821717954198</v>
      </c>
      <c r="F2937" s="1">
        <f t="shared" si="93"/>
        <v>36353.630819308397</v>
      </c>
    </row>
    <row r="2938" spans="1:6">
      <c r="A2938" s="3">
        <v>0.72982582648727301</v>
      </c>
      <c r="B2938" s="3">
        <v>18569.588648526202</v>
      </c>
      <c r="C2938" s="3">
        <v>1.2536438378121499</v>
      </c>
      <c r="D2938" s="3">
        <v>55668.011749146499</v>
      </c>
      <c r="E2938" s="1">
        <f t="shared" si="92"/>
        <v>0.52381801132487693</v>
      </c>
      <c r="F2938" s="1">
        <f t="shared" si="93"/>
        <v>37098.423100620297</v>
      </c>
    </row>
    <row r="2939" spans="1:6">
      <c r="A2939" s="3">
        <v>0.77573331490151598</v>
      </c>
      <c r="B2939" s="3">
        <v>21535.020236060998</v>
      </c>
      <c r="C2939" s="3">
        <v>1.33831531151969</v>
      </c>
      <c r="D2939" s="3">
        <v>57203.414645694698</v>
      </c>
      <c r="E2939" s="1">
        <f t="shared" si="92"/>
        <v>0.56258199661817399</v>
      </c>
      <c r="F2939" s="1">
        <f t="shared" si="93"/>
        <v>35668.3944096337</v>
      </c>
    </row>
    <row r="2940" spans="1:6">
      <c r="A2940" s="3">
        <v>0.72390278042012302</v>
      </c>
      <c r="B2940" s="3">
        <v>16862.398803587901</v>
      </c>
      <c r="C2940" s="3">
        <v>1.2643989377220599</v>
      </c>
      <c r="D2940" s="3">
        <v>53871.900536218498</v>
      </c>
      <c r="E2940" s="1">
        <f t="shared" si="92"/>
        <v>0.5404961573019369</v>
      </c>
      <c r="F2940" s="1">
        <f t="shared" si="93"/>
        <v>37009.501732630597</v>
      </c>
    </row>
    <row r="2941" spans="1:6">
      <c r="A2941" s="3">
        <v>0.69147909083616899</v>
      </c>
      <c r="B2941" s="3">
        <v>18044.998141316599</v>
      </c>
      <c r="C2941" s="3">
        <v>1.1567003699037901</v>
      </c>
      <c r="D2941" s="3">
        <v>54408.560939357201</v>
      </c>
      <c r="E2941" s="1">
        <f t="shared" si="92"/>
        <v>0.46522127906762112</v>
      </c>
      <c r="F2941" s="1">
        <f t="shared" si="93"/>
        <v>36363.562798040599</v>
      </c>
    </row>
    <row r="2942" spans="1:6">
      <c r="A2942" s="3">
        <v>0.71852460587239397</v>
      </c>
      <c r="B2942" s="3">
        <v>17425.875814778901</v>
      </c>
      <c r="C2942" s="3">
        <v>1.25495958549243</v>
      </c>
      <c r="D2942" s="3">
        <v>54149.164225914603</v>
      </c>
      <c r="E2942" s="1">
        <f t="shared" si="92"/>
        <v>0.53643497962003606</v>
      </c>
      <c r="F2942" s="1">
        <f t="shared" si="93"/>
        <v>36723.288411135698</v>
      </c>
    </row>
    <row r="2943" spans="1:6">
      <c r="A2943" s="3">
        <v>0.69855558985337596</v>
      </c>
      <c r="B2943" s="3">
        <v>19591.796440252001</v>
      </c>
      <c r="C2943" s="3">
        <v>1.19907637301278</v>
      </c>
      <c r="D2943" s="3">
        <v>55400.114615822298</v>
      </c>
      <c r="E2943" s="1">
        <f t="shared" si="92"/>
        <v>0.50052078315940407</v>
      </c>
      <c r="F2943" s="1">
        <f t="shared" si="93"/>
        <v>35808.318175570297</v>
      </c>
    </row>
    <row r="2944" spans="1:6">
      <c r="A2944" s="3">
        <v>0.72567681948363805</v>
      </c>
      <c r="B2944" s="3">
        <v>22477.675552816399</v>
      </c>
      <c r="C2944" s="3">
        <v>1.23735817833089</v>
      </c>
      <c r="D2944" s="3">
        <v>60147.852915845899</v>
      </c>
      <c r="E2944" s="1">
        <f t="shared" si="92"/>
        <v>0.51168135884725197</v>
      </c>
      <c r="F2944" s="1">
        <f t="shared" si="93"/>
        <v>37670.177363029499</v>
      </c>
    </row>
    <row r="2945" spans="1:6">
      <c r="A2945" s="3">
        <v>0.66695612142141403</v>
      </c>
      <c r="B2945" s="3">
        <v>16492.466368368099</v>
      </c>
      <c r="C2945" s="3">
        <v>1.16995892604978</v>
      </c>
      <c r="D2945" s="3">
        <v>51279.903248565803</v>
      </c>
      <c r="E2945" s="1">
        <f t="shared" si="92"/>
        <v>0.503002804628366</v>
      </c>
      <c r="F2945" s="1">
        <f t="shared" si="93"/>
        <v>34787.436880197703</v>
      </c>
    </row>
    <row r="2946" spans="1:6">
      <c r="A2946" s="3">
        <v>0.71080172895104998</v>
      </c>
      <c r="B2946" s="3">
        <v>20195.774770248601</v>
      </c>
      <c r="C2946" s="3">
        <v>1.2301809264718899</v>
      </c>
      <c r="D2946" s="3">
        <v>57429.808986820302</v>
      </c>
      <c r="E2946" s="1">
        <f t="shared" si="92"/>
        <v>0.51937919752083994</v>
      </c>
      <c r="F2946" s="1">
        <f t="shared" si="93"/>
        <v>37234.034216571701</v>
      </c>
    </row>
    <row r="2947" spans="1:6">
      <c r="A2947" s="3">
        <v>0.684294482122074</v>
      </c>
      <c r="B2947" s="3">
        <v>20255.509080014999</v>
      </c>
      <c r="C2947" s="3">
        <v>1.15944890257768</v>
      </c>
      <c r="D2947" s="3">
        <v>57682.852911067501</v>
      </c>
      <c r="E2947" s="1">
        <f t="shared" si="92"/>
        <v>0.47515442045560596</v>
      </c>
      <c r="F2947" s="1">
        <f t="shared" si="93"/>
        <v>37427.343831052502</v>
      </c>
    </row>
    <row r="2948" spans="1:6">
      <c r="A2948" s="3">
        <v>0.750970266468034</v>
      </c>
      <c r="B2948" s="3">
        <v>18270.377345146801</v>
      </c>
      <c r="C2948" s="3">
        <v>1.30606023013216</v>
      </c>
      <c r="D2948" s="3">
        <v>54902.0308121774</v>
      </c>
      <c r="E2948" s="1">
        <f t="shared" ref="E2948:E3011" si="94">C2948-A2948</f>
        <v>0.555089963664126</v>
      </c>
      <c r="F2948" s="1">
        <f t="shared" ref="F2948:F3011" si="95">D2948-B2948</f>
        <v>36631.653467030599</v>
      </c>
    </row>
    <row r="2949" spans="1:6">
      <c r="A2949" s="3">
        <v>0.65601602751481503</v>
      </c>
      <c r="B2949" s="3">
        <v>19010.7589248818</v>
      </c>
      <c r="C2949" s="3">
        <v>1.1433493888794699</v>
      </c>
      <c r="D2949" s="3">
        <v>56323.781104729598</v>
      </c>
      <c r="E2949" s="1">
        <f t="shared" si="94"/>
        <v>0.48733336136465488</v>
      </c>
      <c r="F2949" s="1">
        <f t="shared" si="95"/>
        <v>37313.022179847801</v>
      </c>
    </row>
    <row r="2950" spans="1:6">
      <c r="A2950" s="3">
        <v>0.68903373507560195</v>
      </c>
      <c r="B2950" s="3">
        <v>18290.476276834601</v>
      </c>
      <c r="C2950" s="3">
        <v>1.1769213760797399</v>
      </c>
      <c r="D2950" s="3">
        <v>56336.690523159901</v>
      </c>
      <c r="E2950" s="1">
        <f t="shared" si="94"/>
        <v>0.48788764100413795</v>
      </c>
      <c r="F2950" s="1">
        <f t="shared" si="95"/>
        <v>38046.214246325297</v>
      </c>
    </row>
    <row r="2951" spans="1:6">
      <c r="A2951" s="3">
        <v>0.69419576814568595</v>
      </c>
      <c r="B2951" s="3">
        <v>19594.4367898294</v>
      </c>
      <c r="C2951" s="3">
        <v>1.1670014361518699</v>
      </c>
      <c r="D2951" s="3">
        <v>56343.0576305254</v>
      </c>
      <c r="E2951" s="1">
        <f t="shared" si="94"/>
        <v>0.47280566800618395</v>
      </c>
      <c r="F2951" s="1">
        <f t="shared" si="95"/>
        <v>36748.620840696</v>
      </c>
    </row>
    <row r="2952" spans="1:6">
      <c r="A2952" s="3">
        <v>0.74217163534506803</v>
      </c>
      <c r="B2952" s="3">
        <v>15751.559237245399</v>
      </c>
      <c r="C2952" s="3">
        <v>1.31104397528818</v>
      </c>
      <c r="D2952" s="3">
        <v>50279.714596850798</v>
      </c>
      <c r="E2952" s="1">
        <f t="shared" si="94"/>
        <v>0.56887233994311193</v>
      </c>
      <c r="F2952" s="1">
        <f t="shared" si="95"/>
        <v>34528.1553596054</v>
      </c>
    </row>
    <row r="2953" spans="1:6">
      <c r="A2953" s="3">
        <v>0.71840580814172905</v>
      </c>
      <c r="B2953" s="3">
        <v>16614.374342630701</v>
      </c>
      <c r="C2953" s="3">
        <v>1.24657741779882</v>
      </c>
      <c r="D2953" s="3">
        <v>53026.167067815702</v>
      </c>
      <c r="E2953" s="1">
        <f t="shared" si="94"/>
        <v>0.52817160965709098</v>
      </c>
      <c r="F2953" s="1">
        <f t="shared" si="95"/>
        <v>36411.792725185005</v>
      </c>
    </row>
    <row r="2954" spans="1:6">
      <c r="A2954" s="3">
        <v>0.70882341266271598</v>
      </c>
      <c r="B2954" s="3">
        <v>20746.461754195301</v>
      </c>
      <c r="C2954" s="3">
        <v>1.2095642282969701</v>
      </c>
      <c r="D2954" s="3">
        <v>58143.766202873499</v>
      </c>
      <c r="E2954" s="1">
        <f t="shared" si="94"/>
        <v>0.5007408156342541</v>
      </c>
      <c r="F2954" s="1">
        <f t="shared" si="95"/>
        <v>37397.304448678202</v>
      </c>
    </row>
    <row r="2955" spans="1:6">
      <c r="A2955" s="3">
        <v>0.75865952420858296</v>
      </c>
      <c r="B2955" s="3">
        <v>22442.711805286799</v>
      </c>
      <c r="C2955" s="3">
        <v>1.35176348077097</v>
      </c>
      <c r="D2955" s="3">
        <v>58574.822509318801</v>
      </c>
      <c r="E2955" s="1">
        <f t="shared" si="94"/>
        <v>0.59310395656238701</v>
      </c>
      <c r="F2955" s="1">
        <f t="shared" si="95"/>
        <v>36132.110704032006</v>
      </c>
    </row>
    <row r="2956" spans="1:6">
      <c r="A2956" s="3">
        <v>0.68233610142441603</v>
      </c>
      <c r="B2956" s="3">
        <v>18073.392934697</v>
      </c>
      <c r="C2956" s="3">
        <v>1.1509474803073401</v>
      </c>
      <c r="D2956" s="3">
        <v>54077.501504858701</v>
      </c>
      <c r="E2956" s="1">
        <f t="shared" si="94"/>
        <v>0.46861137888292403</v>
      </c>
      <c r="F2956" s="1">
        <f t="shared" si="95"/>
        <v>36004.108570161698</v>
      </c>
    </row>
    <row r="2957" spans="1:6">
      <c r="A2957" s="3">
        <v>0.75128645792882198</v>
      </c>
      <c r="B2957" s="3">
        <v>25082.250907298399</v>
      </c>
      <c r="C2957" s="3">
        <v>1.29891517191509</v>
      </c>
      <c r="D2957" s="3">
        <v>62263.642514993902</v>
      </c>
      <c r="E2957" s="1">
        <f t="shared" si="94"/>
        <v>0.547628713986268</v>
      </c>
      <c r="F2957" s="1">
        <f t="shared" si="95"/>
        <v>37181.391607695507</v>
      </c>
    </row>
    <row r="2958" spans="1:6">
      <c r="A2958" s="3">
        <v>0.67045673858991806</v>
      </c>
      <c r="B2958" s="3">
        <v>18900.936591775499</v>
      </c>
      <c r="C2958" s="3">
        <v>1.19799474835388</v>
      </c>
      <c r="D2958" s="3">
        <v>55846.436052945202</v>
      </c>
      <c r="E2958" s="1">
        <f t="shared" si="94"/>
        <v>0.52753800976396192</v>
      </c>
      <c r="F2958" s="1">
        <f t="shared" si="95"/>
        <v>36945.499461169704</v>
      </c>
    </row>
    <row r="2959" spans="1:6">
      <c r="A2959" s="3">
        <v>0.75613312131256405</v>
      </c>
      <c r="B2959" s="3">
        <v>22561.7329038057</v>
      </c>
      <c r="C2959" s="3">
        <v>1.29137640033512</v>
      </c>
      <c r="D2959" s="3">
        <v>62081.3636422126</v>
      </c>
      <c r="E2959" s="1">
        <f t="shared" si="94"/>
        <v>0.53524327902255597</v>
      </c>
      <c r="F2959" s="1">
        <f t="shared" si="95"/>
        <v>39519.6307384069</v>
      </c>
    </row>
    <row r="2960" spans="1:6">
      <c r="A2960" s="3">
        <v>0.72179122149279495</v>
      </c>
      <c r="B2960" s="3">
        <v>21766.153375612401</v>
      </c>
      <c r="C2960" s="3">
        <v>1.24701984824731</v>
      </c>
      <c r="D2960" s="3">
        <v>57639.240569375601</v>
      </c>
      <c r="E2960" s="1">
        <f t="shared" si="94"/>
        <v>0.52522862675451509</v>
      </c>
      <c r="F2960" s="1">
        <f t="shared" si="95"/>
        <v>35873.087193763204</v>
      </c>
    </row>
    <row r="2961" spans="1:6">
      <c r="A2961" s="3">
        <v>0.64901733302979303</v>
      </c>
      <c r="B2961" s="3">
        <v>19383.3190955096</v>
      </c>
      <c r="C2961" s="3">
        <v>1.09826360046709</v>
      </c>
      <c r="D2961" s="3">
        <v>57946.652018147899</v>
      </c>
      <c r="E2961" s="1">
        <f t="shared" si="94"/>
        <v>0.44924626743729701</v>
      </c>
      <c r="F2961" s="1">
        <f t="shared" si="95"/>
        <v>38563.332922638299</v>
      </c>
    </row>
    <row r="2962" spans="1:6">
      <c r="A2962" s="3">
        <v>0.64536231127454602</v>
      </c>
      <c r="B2962" s="3">
        <v>17787.045191806399</v>
      </c>
      <c r="C2962" s="3">
        <v>1.12726931528019</v>
      </c>
      <c r="D2962" s="3">
        <v>55681.642569000498</v>
      </c>
      <c r="E2962" s="1">
        <f t="shared" si="94"/>
        <v>0.48190700400564401</v>
      </c>
      <c r="F2962" s="1">
        <f t="shared" si="95"/>
        <v>37894.597377194099</v>
      </c>
    </row>
    <row r="2963" spans="1:6">
      <c r="A2963" s="3">
        <v>0.68913525732982595</v>
      </c>
      <c r="B2963" s="3">
        <v>18759.960759425801</v>
      </c>
      <c r="C2963" s="3">
        <v>1.21175337617491</v>
      </c>
      <c r="D2963" s="3">
        <v>53940.264980543499</v>
      </c>
      <c r="E2963" s="1">
        <f t="shared" si="94"/>
        <v>0.52261811884508402</v>
      </c>
      <c r="F2963" s="1">
        <f t="shared" si="95"/>
        <v>35180.304221117694</v>
      </c>
    </row>
    <row r="2964" spans="1:6">
      <c r="A2964" s="3">
        <v>0.65799664028520399</v>
      </c>
      <c r="B2964" s="3">
        <v>15745.737319539299</v>
      </c>
      <c r="C2964" s="3">
        <v>1.13448798970385</v>
      </c>
      <c r="D2964" s="3">
        <v>50747.634851467898</v>
      </c>
      <c r="E2964" s="1">
        <f t="shared" si="94"/>
        <v>0.47649134941864602</v>
      </c>
      <c r="F2964" s="1">
        <f t="shared" si="95"/>
        <v>35001.897531928596</v>
      </c>
    </row>
    <row r="2965" spans="1:6">
      <c r="A2965" s="3">
        <v>0.67293846856758699</v>
      </c>
      <c r="B2965" s="3">
        <v>21535.987966488301</v>
      </c>
      <c r="C2965" s="3">
        <v>1.1909448914227301</v>
      </c>
      <c r="D2965" s="3">
        <v>60741.110395786403</v>
      </c>
      <c r="E2965" s="1">
        <f t="shared" si="94"/>
        <v>0.51800642285514309</v>
      </c>
      <c r="F2965" s="1">
        <f t="shared" si="95"/>
        <v>39205.122429298106</v>
      </c>
    </row>
    <row r="2966" spans="1:6">
      <c r="A2966" s="3">
        <v>0.72383362488827196</v>
      </c>
      <c r="B2966" s="3">
        <v>20958.933272006499</v>
      </c>
      <c r="C2966" s="3">
        <v>1.2671607945716199</v>
      </c>
      <c r="D2966" s="3">
        <v>59853.378372120002</v>
      </c>
      <c r="E2966" s="1">
        <f t="shared" si="94"/>
        <v>0.54332716968334793</v>
      </c>
      <c r="F2966" s="1">
        <f t="shared" si="95"/>
        <v>38894.445100113502</v>
      </c>
    </row>
    <row r="2967" spans="1:6">
      <c r="A2967" s="3">
        <v>0.66330315128142603</v>
      </c>
      <c r="B2967" s="3">
        <v>19851.692548127499</v>
      </c>
      <c r="C2967" s="3">
        <v>1.1310032473381599</v>
      </c>
      <c r="D2967" s="3">
        <v>55674.123912484698</v>
      </c>
      <c r="E2967" s="1">
        <f t="shared" si="94"/>
        <v>0.4677000960567339</v>
      </c>
      <c r="F2967" s="1">
        <f t="shared" si="95"/>
        <v>35822.431364357195</v>
      </c>
    </row>
    <row r="2968" spans="1:6">
      <c r="A2968" s="3">
        <v>0.71665158917985705</v>
      </c>
      <c r="B2968" s="3">
        <v>22884.682840760499</v>
      </c>
      <c r="C2968" s="3">
        <v>1.2173837512036101</v>
      </c>
      <c r="D2968" s="3">
        <v>58804.058391358798</v>
      </c>
      <c r="E2968" s="1">
        <f t="shared" si="94"/>
        <v>0.50073216202375304</v>
      </c>
      <c r="F2968" s="1">
        <f t="shared" si="95"/>
        <v>35919.375550598299</v>
      </c>
    </row>
    <row r="2969" spans="1:6">
      <c r="A2969" s="3">
        <v>0.70293741445221203</v>
      </c>
      <c r="B2969" s="3">
        <v>18656.767368719102</v>
      </c>
      <c r="C2969" s="3">
        <v>1.24583126215698</v>
      </c>
      <c r="D2969" s="3">
        <v>54122.561814232999</v>
      </c>
      <c r="E2969" s="1">
        <f t="shared" si="94"/>
        <v>0.54289384770476801</v>
      </c>
      <c r="F2969" s="1">
        <f t="shared" si="95"/>
        <v>35465.794445513893</v>
      </c>
    </row>
    <row r="2970" spans="1:6">
      <c r="A2970" s="3">
        <v>0.68432394226430204</v>
      </c>
      <c r="B2970" s="3">
        <v>18624.013067837499</v>
      </c>
      <c r="C2970" s="3">
        <v>1.18098611315541</v>
      </c>
      <c r="D2970" s="3">
        <v>56135.3270138472</v>
      </c>
      <c r="E2970" s="1">
        <f t="shared" si="94"/>
        <v>0.49666217089110798</v>
      </c>
      <c r="F2970" s="1">
        <f t="shared" si="95"/>
        <v>37511.313946009701</v>
      </c>
    </row>
    <row r="2971" spans="1:6">
      <c r="A2971" s="3">
        <v>0.70898220275714297</v>
      </c>
      <c r="B2971" s="3">
        <v>21539.9687987951</v>
      </c>
      <c r="C2971" s="3">
        <v>1.204687430146</v>
      </c>
      <c r="D2971" s="3">
        <v>58558.832595464199</v>
      </c>
      <c r="E2971" s="1">
        <f t="shared" si="94"/>
        <v>0.49570522738885703</v>
      </c>
      <c r="F2971" s="1">
        <f t="shared" si="95"/>
        <v>37018.863796669102</v>
      </c>
    </row>
    <row r="2972" spans="1:6">
      <c r="A2972" s="3">
        <v>0.67809129694456605</v>
      </c>
      <c r="B2972" s="3">
        <v>17170.062144588301</v>
      </c>
      <c r="C2972" s="3">
        <v>1.17502643895112</v>
      </c>
      <c r="D2972" s="3">
        <v>54687.619773594699</v>
      </c>
      <c r="E2972" s="1">
        <f t="shared" si="94"/>
        <v>0.49693514200655398</v>
      </c>
      <c r="F2972" s="1">
        <f t="shared" si="95"/>
        <v>37517.557629006398</v>
      </c>
    </row>
    <row r="2973" spans="1:6">
      <c r="A2973" s="3">
        <v>0.71033703177618601</v>
      </c>
      <c r="B2973" s="3">
        <v>22354.024410123198</v>
      </c>
      <c r="C2973" s="3">
        <v>1.25437720817215</v>
      </c>
      <c r="D2973" s="3">
        <v>61694.953705487802</v>
      </c>
      <c r="E2973" s="1">
        <f t="shared" si="94"/>
        <v>0.54404017639596403</v>
      </c>
      <c r="F2973" s="1">
        <f t="shared" si="95"/>
        <v>39340.929295364607</v>
      </c>
    </row>
    <row r="2974" spans="1:6">
      <c r="A2974" s="3">
        <v>0.69763116165264705</v>
      </c>
      <c r="B2974" s="3">
        <v>16060.0514287966</v>
      </c>
      <c r="C2974" s="3">
        <v>1.20395865493369</v>
      </c>
      <c r="D2974" s="3">
        <v>51810.846516457997</v>
      </c>
      <c r="E2974" s="1">
        <f t="shared" si="94"/>
        <v>0.50632749328104298</v>
      </c>
      <c r="F2974" s="1">
        <f t="shared" si="95"/>
        <v>35750.795087661398</v>
      </c>
    </row>
    <row r="2975" spans="1:6">
      <c r="A2975" s="3">
        <v>0.72587249276939902</v>
      </c>
      <c r="B2975" s="3">
        <v>22332.591377416698</v>
      </c>
      <c r="C2975" s="3">
        <v>1.2691043166296001</v>
      </c>
      <c r="D2975" s="3">
        <v>61428.030926419597</v>
      </c>
      <c r="E2975" s="1">
        <f t="shared" si="94"/>
        <v>0.54323182386020108</v>
      </c>
      <c r="F2975" s="1">
        <f t="shared" si="95"/>
        <v>39095.439549002898</v>
      </c>
    </row>
    <row r="2976" spans="1:6">
      <c r="A2976" s="3">
        <v>0.72164968922799699</v>
      </c>
      <c r="B2976" s="3">
        <v>19987.9522234461</v>
      </c>
      <c r="C2976" s="3">
        <v>1.21300543642645</v>
      </c>
      <c r="D2976" s="3">
        <v>53857.336509009801</v>
      </c>
      <c r="E2976" s="1">
        <f t="shared" si="94"/>
        <v>0.49135574719845299</v>
      </c>
      <c r="F2976" s="1">
        <f t="shared" si="95"/>
        <v>33869.384285563705</v>
      </c>
    </row>
    <row r="2977" spans="1:6">
      <c r="A2977" s="3">
        <v>0.69436579367011397</v>
      </c>
      <c r="B2977" s="3">
        <v>17056.863418189401</v>
      </c>
      <c r="C2977" s="3">
        <v>1.1556863958024699</v>
      </c>
      <c r="D2977" s="3">
        <v>52349.395244671803</v>
      </c>
      <c r="E2977" s="1">
        <f t="shared" si="94"/>
        <v>0.46132060213235593</v>
      </c>
      <c r="F2977" s="1">
        <f t="shared" si="95"/>
        <v>35292.531826482402</v>
      </c>
    </row>
    <row r="2978" spans="1:6">
      <c r="A2978" s="3">
        <v>0.68339375726224905</v>
      </c>
      <c r="B2978" s="3">
        <v>20737.473399913699</v>
      </c>
      <c r="C2978" s="3">
        <v>1.1956013924995501</v>
      </c>
      <c r="D2978" s="3">
        <v>58005.955677124701</v>
      </c>
      <c r="E2978" s="1">
        <f t="shared" si="94"/>
        <v>0.51220763523730106</v>
      </c>
      <c r="F2978" s="1">
        <f t="shared" si="95"/>
        <v>37268.482277211006</v>
      </c>
    </row>
    <row r="2979" spans="1:6">
      <c r="A2979" s="3">
        <v>0.72580764409871001</v>
      </c>
      <c r="B2979" s="3">
        <v>22901.406586507699</v>
      </c>
      <c r="C2979" s="3">
        <v>1.23882682932276</v>
      </c>
      <c r="D2979" s="3">
        <v>61276.265215318301</v>
      </c>
      <c r="E2979" s="1">
        <f t="shared" si="94"/>
        <v>0.51301918522404999</v>
      </c>
      <c r="F2979" s="1">
        <f t="shared" si="95"/>
        <v>38374.858628810602</v>
      </c>
    </row>
    <row r="2980" spans="1:6">
      <c r="A2980" s="3">
        <v>0.72438899605743501</v>
      </c>
      <c r="B2980" s="3">
        <v>19220.494298228001</v>
      </c>
      <c r="C2980" s="3">
        <v>1.24257326412643</v>
      </c>
      <c r="D2980" s="3">
        <v>57861.465285748702</v>
      </c>
      <c r="E2980" s="1">
        <f t="shared" si="94"/>
        <v>0.51818426806899498</v>
      </c>
      <c r="F2980" s="1">
        <f t="shared" si="95"/>
        <v>38640.970987520705</v>
      </c>
    </row>
    <row r="2981" spans="1:6">
      <c r="A2981" s="3">
        <v>0.72131857607077998</v>
      </c>
      <c r="B2981" s="3">
        <v>20976.052892478401</v>
      </c>
      <c r="C2981" s="3">
        <v>1.25139317055545</v>
      </c>
      <c r="D2981" s="3">
        <v>59895.592490397299</v>
      </c>
      <c r="E2981" s="1">
        <f t="shared" si="94"/>
        <v>0.53007459448466998</v>
      </c>
      <c r="F2981" s="1">
        <f t="shared" si="95"/>
        <v>38919.539597918898</v>
      </c>
    </row>
    <row r="2982" spans="1:6">
      <c r="A2982" s="3">
        <v>0.72244936232821</v>
      </c>
      <c r="B2982" s="3">
        <v>19925.527844295699</v>
      </c>
      <c r="C2982" s="3">
        <v>1.2292124306084899</v>
      </c>
      <c r="D2982" s="3">
        <v>56139.801476633897</v>
      </c>
      <c r="E2982" s="1">
        <f t="shared" si="94"/>
        <v>0.50676306828027995</v>
      </c>
      <c r="F2982" s="1">
        <f t="shared" si="95"/>
        <v>36214.273632338198</v>
      </c>
    </row>
    <row r="2983" spans="1:6">
      <c r="A2983" s="3">
        <v>0.718587374488594</v>
      </c>
      <c r="B2983" s="3">
        <v>23415.266569787502</v>
      </c>
      <c r="C2983" s="3">
        <v>1.2724600832989399</v>
      </c>
      <c r="D2983" s="3">
        <v>63829.579222306202</v>
      </c>
      <c r="E2983" s="1">
        <f t="shared" si="94"/>
        <v>0.55387270881034589</v>
      </c>
      <c r="F2983" s="1">
        <f t="shared" si="95"/>
        <v>40414.312652518696</v>
      </c>
    </row>
    <row r="2984" spans="1:6">
      <c r="A2984" s="3">
        <v>0.70966520854211601</v>
      </c>
      <c r="B2984" s="3">
        <v>19341.897832962899</v>
      </c>
      <c r="C2984" s="3">
        <v>1.2477516028667801</v>
      </c>
      <c r="D2984" s="3">
        <v>57566.4189120581</v>
      </c>
      <c r="E2984" s="1">
        <f t="shared" si="94"/>
        <v>0.5380863943246641</v>
      </c>
      <c r="F2984" s="1">
        <f t="shared" si="95"/>
        <v>38224.521079095197</v>
      </c>
    </row>
    <row r="2985" spans="1:6">
      <c r="A2985" s="3">
        <v>0.73358197385069102</v>
      </c>
      <c r="B2985" s="3">
        <v>17428.178648106001</v>
      </c>
      <c r="C2985" s="3">
        <v>1.27759872048992</v>
      </c>
      <c r="D2985" s="3">
        <v>52819.801722065502</v>
      </c>
      <c r="E2985" s="1">
        <f t="shared" si="94"/>
        <v>0.54401674663922894</v>
      </c>
      <c r="F2985" s="1">
        <f t="shared" si="95"/>
        <v>35391.623073959505</v>
      </c>
    </row>
    <row r="2986" spans="1:6">
      <c r="A2986" s="3">
        <v>0.656597683602135</v>
      </c>
      <c r="B2986" s="3">
        <v>16173.583819519899</v>
      </c>
      <c r="C2986" s="3">
        <v>1.14996881708748</v>
      </c>
      <c r="D2986" s="3">
        <v>52564.363288704102</v>
      </c>
      <c r="E2986" s="1">
        <f t="shared" si="94"/>
        <v>0.493371133485345</v>
      </c>
      <c r="F2986" s="1">
        <f t="shared" si="95"/>
        <v>36390.779469184199</v>
      </c>
    </row>
    <row r="2987" spans="1:6">
      <c r="A2987" s="3">
        <v>0.68982184180713502</v>
      </c>
      <c r="B2987" s="3">
        <v>20200.534836328799</v>
      </c>
      <c r="C2987" s="3">
        <v>1.2123459942736901</v>
      </c>
      <c r="D2987" s="3">
        <v>59855.224032680402</v>
      </c>
      <c r="E2987" s="1">
        <f t="shared" si="94"/>
        <v>0.52252415246655504</v>
      </c>
      <c r="F2987" s="1">
        <f t="shared" si="95"/>
        <v>39654.689196351603</v>
      </c>
    </row>
    <row r="2988" spans="1:6">
      <c r="A2988" s="3">
        <v>0.72983991972002804</v>
      </c>
      <c r="B2988" s="3">
        <v>17707.925464210799</v>
      </c>
      <c r="C2988" s="3">
        <v>1.2432015862250301</v>
      </c>
      <c r="D2988" s="3">
        <v>55334.751080103902</v>
      </c>
      <c r="E2988" s="1">
        <f t="shared" si="94"/>
        <v>0.51336166650500203</v>
      </c>
      <c r="F2988" s="1">
        <f t="shared" si="95"/>
        <v>37626.825615893104</v>
      </c>
    </row>
    <row r="2989" spans="1:6">
      <c r="A2989" s="3">
        <v>0.67128631866536903</v>
      </c>
      <c r="B2989" s="3">
        <v>16389.791756426599</v>
      </c>
      <c r="C2989" s="3">
        <v>1.1791937924779801</v>
      </c>
      <c r="D2989" s="3">
        <v>52524.405161188501</v>
      </c>
      <c r="E2989" s="1">
        <f t="shared" si="94"/>
        <v>0.50790747381261103</v>
      </c>
      <c r="F2989" s="1">
        <f t="shared" si="95"/>
        <v>36134.613404761898</v>
      </c>
    </row>
    <row r="2990" spans="1:6">
      <c r="A2990" s="3">
        <v>0.69010850251120004</v>
      </c>
      <c r="B2990" s="3">
        <v>20078.456067205399</v>
      </c>
      <c r="C2990" s="3">
        <v>1.17341154686997</v>
      </c>
      <c r="D2990" s="3">
        <v>58734.806834733201</v>
      </c>
      <c r="E2990" s="1">
        <f t="shared" si="94"/>
        <v>0.48330304435876992</v>
      </c>
      <c r="F2990" s="1">
        <f t="shared" si="95"/>
        <v>38656.350767527802</v>
      </c>
    </row>
    <row r="2991" spans="1:6">
      <c r="A2991" s="3">
        <v>0.71345756842142305</v>
      </c>
      <c r="B2991" s="3">
        <v>17180.1111382415</v>
      </c>
      <c r="C2991" s="3">
        <v>1.2578562338095001</v>
      </c>
      <c r="D2991" s="3">
        <v>52723.705040192603</v>
      </c>
      <c r="E2991" s="1">
        <f t="shared" si="94"/>
        <v>0.54439866538807702</v>
      </c>
      <c r="F2991" s="1">
        <f t="shared" si="95"/>
        <v>35543.593901951099</v>
      </c>
    </row>
    <row r="2992" spans="1:6">
      <c r="A2992" s="3">
        <v>0.696444928206294</v>
      </c>
      <c r="B2992" s="3">
        <v>18948.9516794991</v>
      </c>
      <c r="C2992" s="3">
        <v>1.2430759015769099</v>
      </c>
      <c r="D2992" s="3">
        <v>58169.159210227997</v>
      </c>
      <c r="E2992" s="1">
        <f t="shared" si="94"/>
        <v>0.54663097337061595</v>
      </c>
      <c r="F2992" s="1">
        <f t="shared" si="95"/>
        <v>39220.207530728898</v>
      </c>
    </row>
    <row r="2993" spans="1:6">
      <c r="A2993" s="3">
        <v>0.703632491884843</v>
      </c>
      <c r="B2993" s="3">
        <v>23233.392919124501</v>
      </c>
      <c r="C2993" s="3">
        <v>1.22285277136243</v>
      </c>
      <c r="D2993" s="3">
        <v>59115.193590167102</v>
      </c>
      <c r="E2993" s="1">
        <f t="shared" si="94"/>
        <v>0.51922027947758698</v>
      </c>
      <c r="F2993" s="1">
        <f t="shared" si="95"/>
        <v>35881.800671042598</v>
      </c>
    </row>
    <row r="2994" spans="1:6">
      <c r="A2994" s="3">
        <v>0.69977972355775198</v>
      </c>
      <c r="B2994" s="3">
        <v>19117.9451161668</v>
      </c>
      <c r="C2994" s="3">
        <v>1.1946501853061899</v>
      </c>
      <c r="D2994" s="3">
        <v>56829.019161633703</v>
      </c>
      <c r="E2994" s="1">
        <f t="shared" si="94"/>
        <v>0.49487046174843796</v>
      </c>
      <c r="F2994" s="1">
        <f t="shared" si="95"/>
        <v>37711.074045466899</v>
      </c>
    </row>
    <row r="2995" spans="1:6">
      <c r="A2995" s="3">
        <v>0.68134778523056905</v>
      </c>
      <c r="B2995" s="3">
        <v>16732.9247792883</v>
      </c>
      <c r="C2995" s="3">
        <v>1.2199740607786</v>
      </c>
      <c r="D2995" s="3">
        <v>53271.951456395102</v>
      </c>
      <c r="E2995" s="1">
        <f t="shared" si="94"/>
        <v>0.538626275548031</v>
      </c>
      <c r="F2995" s="1">
        <f t="shared" si="95"/>
        <v>36539.026677106798</v>
      </c>
    </row>
    <row r="2996" spans="1:6">
      <c r="A2996" s="3">
        <v>0.67456159555396</v>
      </c>
      <c r="B2996" s="3">
        <v>22216.342399050998</v>
      </c>
      <c r="C2996" s="3">
        <v>1.14613909243239</v>
      </c>
      <c r="D2996" s="3">
        <v>58037.406278480703</v>
      </c>
      <c r="E2996" s="1">
        <f t="shared" si="94"/>
        <v>0.47157749687842998</v>
      </c>
      <c r="F2996" s="1">
        <f t="shared" si="95"/>
        <v>35821.063879429705</v>
      </c>
    </row>
    <row r="2997" spans="1:6">
      <c r="A2997" s="3">
        <v>0.68029788013969394</v>
      </c>
      <c r="B2997" s="3">
        <v>22220.276712642601</v>
      </c>
      <c r="C2997" s="3">
        <v>1.1614441704979499</v>
      </c>
      <c r="D2997" s="3">
        <v>60729.8653690926</v>
      </c>
      <c r="E2997" s="1">
        <f t="shared" si="94"/>
        <v>0.48114629035825596</v>
      </c>
      <c r="F2997" s="1">
        <f t="shared" si="95"/>
        <v>38509.588656449996</v>
      </c>
    </row>
    <row r="2998" spans="1:6">
      <c r="A2998" s="3">
        <v>0.70996433280687499</v>
      </c>
      <c r="B2998" s="3">
        <v>20411.942141793701</v>
      </c>
      <c r="C2998" s="3">
        <v>1.22963071878835</v>
      </c>
      <c r="D2998" s="3">
        <v>57876.428828315897</v>
      </c>
      <c r="E2998" s="1">
        <f t="shared" si="94"/>
        <v>0.51966638598147497</v>
      </c>
      <c r="F2998" s="1">
        <f t="shared" si="95"/>
        <v>37464.486686522199</v>
      </c>
    </row>
    <row r="2999" spans="1:6">
      <c r="A2999" s="3">
        <v>0.72235068833000005</v>
      </c>
      <c r="B2999" s="3">
        <v>16372.6787360657</v>
      </c>
      <c r="C2999" s="3">
        <v>1.2723228432867999</v>
      </c>
      <c r="D2999" s="3">
        <v>52937.803618407699</v>
      </c>
      <c r="E2999" s="1">
        <f t="shared" si="94"/>
        <v>0.54997215495679985</v>
      </c>
      <c r="F2999" s="1">
        <f t="shared" si="95"/>
        <v>36565.124882342003</v>
      </c>
    </row>
    <row r="3000" spans="1:6">
      <c r="A3000" s="3">
        <v>0.71333578699481304</v>
      </c>
      <c r="B3000" s="3">
        <v>17254.535799420501</v>
      </c>
      <c r="C3000" s="3">
        <v>1.23502673373484</v>
      </c>
      <c r="D3000" s="3">
        <v>52880.170301508602</v>
      </c>
      <c r="E3000" s="1">
        <f t="shared" si="94"/>
        <v>0.52169094674002692</v>
      </c>
      <c r="F3000" s="1">
        <f t="shared" si="95"/>
        <v>35625.634502088098</v>
      </c>
    </row>
    <row r="3001" spans="1:6">
      <c r="A3001" s="3">
        <v>0.70221023903354596</v>
      </c>
      <c r="B3001" s="3">
        <v>17493.3385967783</v>
      </c>
      <c r="C3001" s="3">
        <v>1.2022216672963799</v>
      </c>
      <c r="D3001" s="3">
        <v>54422.573658686197</v>
      </c>
      <c r="E3001" s="1">
        <f t="shared" si="94"/>
        <v>0.50001142826283396</v>
      </c>
      <c r="F3001" s="1">
        <f t="shared" si="95"/>
        <v>36929.235061907893</v>
      </c>
    </row>
    <row r="3002" spans="1:6">
      <c r="A3002" s="3">
        <v>0.71198392902514396</v>
      </c>
      <c r="B3002" s="3">
        <v>15329.396381038099</v>
      </c>
      <c r="C3002" s="3">
        <v>1.25135850847949</v>
      </c>
      <c r="D3002" s="3">
        <v>51555.097623401904</v>
      </c>
      <c r="E3002" s="1">
        <f t="shared" si="94"/>
        <v>0.53937457945434608</v>
      </c>
      <c r="F3002" s="1">
        <f t="shared" si="95"/>
        <v>36225.701242363808</v>
      </c>
    </row>
    <row r="3003" spans="1:6">
      <c r="A3003" s="3">
        <v>0.658527860423889</v>
      </c>
      <c r="B3003" s="3">
        <v>21559.3017988344</v>
      </c>
      <c r="C3003" s="3">
        <v>1.1507332166369799</v>
      </c>
      <c r="D3003" s="3">
        <v>58721.514875592802</v>
      </c>
      <c r="E3003" s="1">
        <f t="shared" si="94"/>
        <v>0.49220535621309092</v>
      </c>
      <c r="F3003" s="1">
        <f t="shared" si="95"/>
        <v>37162.213076758402</v>
      </c>
    </row>
    <row r="3004" spans="1:6">
      <c r="A3004" s="3">
        <v>0.72664090333404696</v>
      </c>
      <c r="B3004" s="3">
        <v>20780.593580396901</v>
      </c>
      <c r="C3004" s="3">
        <v>1.28476250409856</v>
      </c>
      <c r="D3004" s="3">
        <v>58804.534664337698</v>
      </c>
      <c r="E3004" s="1">
        <f t="shared" si="94"/>
        <v>0.558121600764513</v>
      </c>
      <c r="F3004" s="1">
        <f t="shared" si="95"/>
        <v>38023.941083940794</v>
      </c>
    </row>
    <row r="3005" spans="1:6">
      <c r="A3005" s="3">
        <v>0.68219259923210696</v>
      </c>
      <c r="B3005" s="3">
        <v>18463.013513796999</v>
      </c>
      <c r="C3005" s="3">
        <v>1.15946068142101</v>
      </c>
      <c r="D3005" s="3">
        <v>54735.720623439403</v>
      </c>
      <c r="E3005" s="1">
        <f t="shared" si="94"/>
        <v>0.47726808218890304</v>
      </c>
      <c r="F3005" s="1">
        <f t="shared" si="95"/>
        <v>36272.707109642404</v>
      </c>
    </row>
    <row r="3006" spans="1:6">
      <c r="A3006" s="3">
        <v>0.65643013072883405</v>
      </c>
      <c r="B3006" s="3">
        <v>20144.273932315999</v>
      </c>
      <c r="C3006" s="3">
        <v>1.1528555896249</v>
      </c>
      <c r="D3006" s="3">
        <v>59218.178543423499</v>
      </c>
      <c r="E3006" s="1">
        <f t="shared" si="94"/>
        <v>0.49642545889606593</v>
      </c>
      <c r="F3006" s="1">
        <f t="shared" si="95"/>
        <v>39073.9046111075</v>
      </c>
    </row>
    <row r="3007" spans="1:6">
      <c r="A3007" s="3">
        <v>0.64748636228657197</v>
      </c>
      <c r="B3007" s="3">
        <v>21169.107321777199</v>
      </c>
      <c r="C3007" s="3">
        <v>1.13501860619557</v>
      </c>
      <c r="D3007" s="3">
        <v>61068.419165649</v>
      </c>
      <c r="E3007" s="1">
        <f t="shared" si="94"/>
        <v>0.48753224390899808</v>
      </c>
      <c r="F3007" s="1">
        <f t="shared" si="95"/>
        <v>39899.311843871801</v>
      </c>
    </row>
    <row r="3008" spans="1:6">
      <c r="A3008" s="3">
        <v>0.71330101245077204</v>
      </c>
      <c r="B3008" s="3">
        <v>20914.304652577499</v>
      </c>
      <c r="C3008" s="3">
        <v>1.2622747369154901</v>
      </c>
      <c r="D3008" s="3">
        <v>56703.098358339703</v>
      </c>
      <c r="E3008" s="1">
        <f t="shared" si="94"/>
        <v>0.54897372446471804</v>
      </c>
      <c r="F3008" s="1">
        <f t="shared" si="95"/>
        <v>35788.793705762204</v>
      </c>
    </row>
    <row r="3009" spans="1:6">
      <c r="A3009" s="3">
        <v>0.62497083534617204</v>
      </c>
      <c r="B3009" s="3">
        <v>19048.656263236098</v>
      </c>
      <c r="C3009" s="3">
        <v>1.03974967925892</v>
      </c>
      <c r="D3009" s="3">
        <v>55307.310813229</v>
      </c>
      <c r="E3009" s="1">
        <f t="shared" si="94"/>
        <v>0.414778843912748</v>
      </c>
      <c r="F3009" s="1">
        <f t="shared" si="95"/>
        <v>36258.654549992905</v>
      </c>
    </row>
    <row r="3010" spans="1:6">
      <c r="A3010" s="3">
        <v>0.73318599775135096</v>
      </c>
      <c r="B3010" s="3">
        <v>19243.3413528003</v>
      </c>
      <c r="C3010" s="3">
        <v>1.30731549581111</v>
      </c>
      <c r="D3010" s="3">
        <v>58254.935503310699</v>
      </c>
      <c r="E3010" s="1">
        <f t="shared" si="94"/>
        <v>0.57412949805975899</v>
      </c>
      <c r="F3010" s="1">
        <f t="shared" si="95"/>
        <v>39011.594150510398</v>
      </c>
    </row>
    <row r="3011" spans="1:6">
      <c r="A3011" s="3">
        <v>0.68451252922137396</v>
      </c>
      <c r="B3011" s="3">
        <v>20636.101283529501</v>
      </c>
      <c r="C3011" s="3">
        <v>1.21579897079423</v>
      </c>
      <c r="D3011" s="3">
        <v>58416.279068680902</v>
      </c>
      <c r="E3011" s="1">
        <f t="shared" si="94"/>
        <v>0.53128644157285609</v>
      </c>
      <c r="F3011" s="1">
        <f t="shared" si="95"/>
        <v>37780.177785151405</v>
      </c>
    </row>
    <row r="3012" spans="1:6">
      <c r="A3012" s="3">
        <v>0.75639157012453195</v>
      </c>
      <c r="B3012" s="3">
        <v>20381.788534360599</v>
      </c>
      <c r="C3012" s="3">
        <v>1.3175757526687299</v>
      </c>
      <c r="D3012" s="3">
        <v>56793.645769680101</v>
      </c>
      <c r="E3012" s="1">
        <f t="shared" ref="E3012:E3075" si="96">C3012-A3012</f>
        <v>0.561184182544198</v>
      </c>
      <c r="F3012" s="1">
        <f t="shared" ref="F3012:F3075" si="97">D3012-B3012</f>
        <v>36411.857235319505</v>
      </c>
    </row>
    <row r="3013" spans="1:6">
      <c r="A3013" s="3">
        <v>0.68755396042768002</v>
      </c>
      <c r="B3013" s="3">
        <v>17585.297662482099</v>
      </c>
      <c r="C3013" s="3">
        <v>1.1576841621777301</v>
      </c>
      <c r="D3013" s="3">
        <v>53790.106310586103</v>
      </c>
      <c r="E3013" s="1">
        <f t="shared" si="96"/>
        <v>0.47013020175005005</v>
      </c>
      <c r="F3013" s="1">
        <f t="shared" si="97"/>
        <v>36204.808648104008</v>
      </c>
    </row>
    <row r="3014" spans="1:6">
      <c r="A3014" s="3">
        <v>0.71314914574066302</v>
      </c>
      <c r="B3014" s="3">
        <v>23571.420091522599</v>
      </c>
      <c r="C3014" s="3">
        <v>1.2525034971656599</v>
      </c>
      <c r="D3014" s="3">
        <v>61835.3361494868</v>
      </c>
      <c r="E3014" s="1">
        <f t="shared" si="96"/>
        <v>0.53935435142499688</v>
      </c>
      <c r="F3014" s="1">
        <f t="shared" si="97"/>
        <v>38263.916057964205</v>
      </c>
    </row>
    <row r="3015" spans="1:6">
      <c r="A3015" s="3">
        <v>0.73650789986687304</v>
      </c>
      <c r="B3015" s="3">
        <v>18960.205593963899</v>
      </c>
      <c r="C3015" s="3">
        <v>1.2784933094978901</v>
      </c>
      <c r="D3015" s="3">
        <v>54768.938360665699</v>
      </c>
      <c r="E3015" s="1">
        <f t="shared" si="96"/>
        <v>0.54198540963101705</v>
      </c>
      <c r="F3015" s="1">
        <f t="shared" si="97"/>
        <v>35808.732766701796</v>
      </c>
    </row>
    <row r="3016" spans="1:6">
      <c r="A3016" s="3">
        <v>0.74967923499923295</v>
      </c>
      <c r="B3016" s="3">
        <v>26088.128896012098</v>
      </c>
      <c r="C3016" s="3">
        <v>1.30943162539088</v>
      </c>
      <c r="D3016" s="3">
        <v>69508.450984521594</v>
      </c>
      <c r="E3016" s="1">
        <f t="shared" si="96"/>
        <v>0.55975239039164704</v>
      </c>
      <c r="F3016" s="1">
        <f t="shared" si="97"/>
        <v>43420.322088509492</v>
      </c>
    </row>
    <row r="3017" spans="1:6">
      <c r="A3017" s="3">
        <v>0.69563904707527102</v>
      </c>
      <c r="B3017" s="3">
        <v>18158.830083056899</v>
      </c>
      <c r="C3017" s="3">
        <v>1.22444424656783</v>
      </c>
      <c r="D3017" s="3">
        <v>54769.380911924301</v>
      </c>
      <c r="E3017" s="1">
        <f t="shared" si="96"/>
        <v>0.528805199492559</v>
      </c>
      <c r="F3017" s="1">
        <f t="shared" si="97"/>
        <v>36610.550828867403</v>
      </c>
    </row>
    <row r="3018" spans="1:6">
      <c r="A3018" s="3">
        <v>0.72158746158174203</v>
      </c>
      <c r="B3018" s="3">
        <v>15814.1379645166</v>
      </c>
      <c r="C3018" s="3">
        <v>1.2322852392908801</v>
      </c>
      <c r="D3018" s="3">
        <v>51202.940794622598</v>
      </c>
      <c r="E3018" s="1">
        <f t="shared" si="96"/>
        <v>0.51069777770913805</v>
      </c>
      <c r="F3018" s="1">
        <f t="shared" si="97"/>
        <v>35388.802830105997</v>
      </c>
    </row>
    <row r="3019" spans="1:6">
      <c r="A3019" s="3">
        <v>0.723333384403272</v>
      </c>
      <c r="B3019" s="3">
        <v>19542.890358664099</v>
      </c>
      <c r="C3019" s="3">
        <v>1.2468793116016399</v>
      </c>
      <c r="D3019" s="3">
        <v>56733.672493199199</v>
      </c>
      <c r="E3019" s="1">
        <f t="shared" si="96"/>
        <v>0.5235459271983679</v>
      </c>
      <c r="F3019" s="1">
        <f t="shared" si="97"/>
        <v>37190.782134535097</v>
      </c>
    </row>
    <row r="3020" spans="1:6">
      <c r="A3020" s="3">
        <v>0.66963325411156505</v>
      </c>
      <c r="B3020" s="3">
        <v>15965.0638167295</v>
      </c>
      <c r="C3020" s="3">
        <v>1.1471416044224501</v>
      </c>
      <c r="D3020" s="3">
        <v>52364.605360076501</v>
      </c>
      <c r="E3020" s="1">
        <f t="shared" si="96"/>
        <v>0.47750835031088501</v>
      </c>
      <c r="F3020" s="1">
        <f t="shared" si="97"/>
        <v>36399.541543347004</v>
      </c>
    </row>
    <row r="3021" spans="1:6">
      <c r="A3021" s="3">
        <v>0.72294113624678602</v>
      </c>
      <c r="B3021" s="3">
        <v>20304.088775405398</v>
      </c>
      <c r="C3021" s="3">
        <v>1.24131600680166</v>
      </c>
      <c r="D3021" s="3">
        <v>58710.0363607209</v>
      </c>
      <c r="E3021" s="1">
        <f t="shared" si="96"/>
        <v>0.51837487055487397</v>
      </c>
      <c r="F3021" s="1">
        <f t="shared" si="97"/>
        <v>38405.947585315502</v>
      </c>
    </row>
    <row r="3022" spans="1:6">
      <c r="A3022" s="3">
        <v>0.73858411428646298</v>
      </c>
      <c r="B3022" s="3">
        <v>19335.6724962312</v>
      </c>
      <c r="C3022" s="3">
        <v>1.2820401420254099</v>
      </c>
      <c r="D3022" s="3">
        <v>55508.885503900397</v>
      </c>
      <c r="E3022" s="1">
        <f t="shared" si="96"/>
        <v>0.54345602773894697</v>
      </c>
      <c r="F3022" s="1">
        <f t="shared" si="97"/>
        <v>36173.213007669197</v>
      </c>
    </row>
    <row r="3023" spans="1:6">
      <c r="A3023" s="3">
        <v>0.73760633180491897</v>
      </c>
      <c r="B3023" s="3">
        <v>17895.3085227544</v>
      </c>
      <c r="C3023" s="3">
        <v>1.2350339740415299</v>
      </c>
      <c r="D3023" s="3">
        <v>52703.623099060198</v>
      </c>
      <c r="E3023" s="1">
        <f t="shared" si="96"/>
        <v>0.49742764223661096</v>
      </c>
      <c r="F3023" s="1">
        <f t="shared" si="97"/>
        <v>34808.314576305798</v>
      </c>
    </row>
    <row r="3024" spans="1:6">
      <c r="A3024" s="3">
        <v>0.68856792561125002</v>
      </c>
      <c r="B3024" s="3">
        <v>17741.4550900299</v>
      </c>
      <c r="C3024" s="3">
        <v>1.1966883736059699</v>
      </c>
      <c r="D3024" s="3">
        <v>53668.461777934703</v>
      </c>
      <c r="E3024" s="1">
        <f t="shared" si="96"/>
        <v>0.50812044799471989</v>
      </c>
      <c r="F3024" s="1">
        <f t="shared" si="97"/>
        <v>35927.006687904803</v>
      </c>
    </row>
    <row r="3025" spans="1:6">
      <c r="A3025" s="3">
        <v>0.66635293319912003</v>
      </c>
      <c r="B3025" s="3">
        <v>22718.169670059699</v>
      </c>
      <c r="C3025" s="3">
        <v>1.1579303317972101</v>
      </c>
      <c r="D3025" s="3">
        <v>63606.8495130253</v>
      </c>
      <c r="E3025" s="1">
        <f t="shared" si="96"/>
        <v>0.49157739859809002</v>
      </c>
      <c r="F3025" s="1">
        <f t="shared" si="97"/>
        <v>40888.679842965605</v>
      </c>
    </row>
    <row r="3026" spans="1:6">
      <c r="A3026" s="3">
        <v>0.71105272568758404</v>
      </c>
      <c r="B3026" s="3">
        <v>22773.674196937201</v>
      </c>
      <c r="C3026" s="3">
        <v>1.2227708451711501</v>
      </c>
      <c r="D3026" s="3">
        <v>61494.051147124497</v>
      </c>
      <c r="E3026" s="1">
        <f t="shared" si="96"/>
        <v>0.51171811948356605</v>
      </c>
      <c r="F3026" s="1">
        <f t="shared" si="97"/>
        <v>38720.376950187296</v>
      </c>
    </row>
    <row r="3027" spans="1:6">
      <c r="A3027" s="3">
        <v>0.68280724091655498</v>
      </c>
      <c r="B3027" s="3">
        <v>26321.112572814902</v>
      </c>
      <c r="C3027" s="3">
        <v>1.2066271671355</v>
      </c>
      <c r="D3027" s="3">
        <v>65958.408241311205</v>
      </c>
      <c r="E3027" s="1">
        <f t="shared" si="96"/>
        <v>0.52381992621894502</v>
      </c>
      <c r="F3027" s="1">
        <f t="shared" si="97"/>
        <v>39637.295668496299</v>
      </c>
    </row>
    <row r="3028" spans="1:6">
      <c r="A3028" s="3">
        <v>0.73902271040107304</v>
      </c>
      <c r="B3028" s="3">
        <v>26324.3377741642</v>
      </c>
      <c r="C3028" s="3">
        <v>1.24446347279856</v>
      </c>
      <c r="D3028" s="3">
        <v>63308.8089879869</v>
      </c>
      <c r="E3028" s="1">
        <f t="shared" si="96"/>
        <v>0.50544076239748692</v>
      </c>
      <c r="F3028" s="1">
        <f t="shared" si="97"/>
        <v>36984.471213822704</v>
      </c>
    </row>
    <row r="3029" spans="1:6">
      <c r="A3029" s="3">
        <v>0.71976015427136797</v>
      </c>
      <c r="B3029" s="3">
        <v>14661.468522298501</v>
      </c>
      <c r="C3029" s="3">
        <v>1.2752665318818801</v>
      </c>
      <c r="D3029" s="3">
        <v>52083.895545827298</v>
      </c>
      <c r="E3029" s="1">
        <f t="shared" si="96"/>
        <v>0.55550637761051214</v>
      </c>
      <c r="F3029" s="1">
        <f t="shared" si="97"/>
        <v>37422.427023528799</v>
      </c>
    </row>
    <row r="3030" spans="1:6">
      <c r="A3030" s="3">
        <v>0.70875775951051101</v>
      </c>
      <c r="B3030" s="3">
        <v>21315.509437263401</v>
      </c>
      <c r="C3030" s="3">
        <v>1.2212323849837801</v>
      </c>
      <c r="D3030" s="3">
        <v>60221.652327071999</v>
      </c>
      <c r="E3030" s="1">
        <f t="shared" si="96"/>
        <v>0.51247462547326905</v>
      </c>
      <c r="F3030" s="1">
        <f t="shared" si="97"/>
        <v>38906.142889808601</v>
      </c>
    </row>
    <row r="3031" spans="1:6">
      <c r="A3031" s="3">
        <v>0.69737037916439404</v>
      </c>
      <c r="B3031" s="3">
        <v>21448.287143935901</v>
      </c>
      <c r="C3031" s="3">
        <v>1.1989358928792799</v>
      </c>
      <c r="D3031" s="3">
        <v>58594.065043857299</v>
      </c>
      <c r="E3031" s="1">
        <f t="shared" si="96"/>
        <v>0.50156551371488589</v>
      </c>
      <c r="F3031" s="1">
        <f t="shared" si="97"/>
        <v>37145.777899921399</v>
      </c>
    </row>
    <row r="3032" spans="1:6">
      <c r="A3032" s="3">
        <v>0.72782001622109405</v>
      </c>
      <c r="B3032" s="3">
        <v>18615.912985764899</v>
      </c>
      <c r="C3032" s="3">
        <v>1.2936255499106899</v>
      </c>
      <c r="D3032" s="3">
        <v>57137.085016044999</v>
      </c>
      <c r="E3032" s="1">
        <f t="shared" si="96"/>
        <v>0.56580553368959585</v>
      </c>
      <c r="F3032" s="1">
        <f t="shared" si="97"/>
        <v>38521.172030280097</v>
      </c>
    </row>
    <row r="3033" spans="1:6">
      <c r="A3033" s="3">
        <v>0.75292187527347698</v>
      </c>
      <c r="B3033" s="3">
        <v>21784.9617799345</v>
      </c>
      <c r="C3033" s="3">
        <v>1.2920674662966201</v>
      </c>
      <c r="D3033" s="3">
        <v>60472.963482607498</v>
      </c>
      <c r="E3033" s="1">
        <f t="shared" si="96"/>
        <v>0.53914559102314308</v>
      </c>
      <c r="F3033" s="1">
        <f t="shared" si="97"/>
        <v>38688.001702672998</v>
      </c>
    </row>
    <row r="3034" spans="1:6">
      <c r="A3034" s="3">
        <v>0.67379049225686405</v>
      </c>
      <c r="B3034" s="3">
        <v>14937.464561659999</v>
      </c>
      <c r="C3034" s="3">
        <v>1.1833745666944699</v>
      </c>
      <c r="D3034" s="3">
        <v>49402.589135306502</v>
      </c>
      <c r="E3034" s="1">
        <f t="shared" si="96"/>
        <v>0.50958407443760589</v>
      </c>
      <c r="F3034" s="1">
        <f t="shared" si="97"/>
        <v>34465.124573646506</v>
      </c>
    </row>
    <row r="3035" spans="1:6">
      <c r="A3035" s="3">
        <v>0.758012222806981</v>
      </c>
      <c r="B3035" s="3">
        <v>17040.631637244798</v>
      </c>
      <c r="C3035" s="3">
        <v>1.32020957104325</v>
      </c>
      <c r="D3035" s="3">
        <v>54605.638380639102</v>
      </c>
      <c r="E3035" s="1">
        <f t="shared" si="96"/>
        <v>0.56219734823626899</v>
      </c>
      <c r="F3035" s="1">
        <f t="shared" si="97"/>
        <v>37565.006743394304</v>
      </c>
    </row>
    <row r="3036" spans="1:6">
      <c r="A3036" s="3">
        <v>0.70979478090677095</v>
      </c>
      <c r="B3036" s="3">
        <v>17966.889495668798</v>
      </c>
      <c r="C3036" s="3">
        <v>1.23078142733741</v>
      </c>
      <c r="D3036" s="3">
        <v>54029.4843281227</v>
      </c>
      <c r="E3036" s="1">
        <f t="shared" si="96"/>
        <v>0.52098664643063908</v>
      </c>
      <c r="F3036" s="1">
        <f t="shared" si="97"/>
        <v>36062.594832453906</v>
      </c>
    </row>
    <row r="3037" spans="1:6">
      <c r="A3037" s="3">
        <v>0.66875729978397302</v>
      </c>
      <c r="B3037" s="3">
        <v>24803.724539463499</v>
      </c>
      <c r="C3037" s="3">
        <v>1.1676790381100299</v>
      </c>
      <c r="D3037" s="3">
        <v>63513.624448907802</v>
      </c>
      <c r="E3037" s="1">
        <f t="shared" si="96"/>
        <v>0.49892173832605691</v>
      </c>
      <c r="F3037" s="1">
        <f t="shared" si="97"/>
        <v>38709.899909444299</v>
      </c>
    </row>
    <row r="3038" spans="1:6">
      <c r="A3038" s="3">
        <v>0.70788624456817595</v>
      </c>
      <c r="B3038" s="3">
        <v>21630.672653972499</v>
      </c>
      <c r="C3038" s="3">
        <v>1.2067694875817301</v>
      </c>
      <c r="D3038" s="3">
        <v>60721.365368110397</v>
      </c>
      <c r="E3038" s="1">
        <f t="shared" si="96"/>
        <v>0.49888324301355413</v>
      </c>
      <c r="F3038" s="1">
        <f t="shared" si="97"/>
        <v>39090.692714137898</v>
      </c>
    </row>
    <row r="3039" spans="1:6">
      <c r="A3039" s="3">
        <v>0.70127434834818403</v>
      </c>
      <c r="B3039" s="3">
        <v>21606.776081408501</v>
      </c>
      <c r="C3039" s="3">
        <v>1.1755920011979499</v>
      </c>
      <c r="D3039" s="3">
        <v>59083.290625530899</v>
      </c>
      <c r="E3039" s="1">
        <f t="shared" si="96"/>
        <v>0.4743176528497659</v>
      </c>
      <c r="F3039" s="1">
        <f t="shared" si="97"/>
        <v>37476.514544122401</v>
      </c>
    </row>
    <row r="3040" spans="1:6">
      <c r="A3040" s="3">
        <v>0.697794708165975</v>
      </c>
      <c r="B3040" s="3">
        <v>20489.3641371298</v>
      </c>
      <c r="C3040" s="3">
        <v>1.2621929044201801</v>
      </c>
      <c r="D3040" s="3">
        <v>58370.707105639798</v>
      </c>
      <c r="E3040" s="1">
        <f t="shared" si="96"/>
        <v>0.56439819625420506</v>
      </c>
      <c r="F3040" s="1">
        <f t="shared" si="97"/>
        <v>37881.342968509998</v>
      </c>
    </row>
    <row r="3041" spans="1:6">
      <c r="A3041" s="3">
        <v>0.73005152325627598</v>
      </c>
      <c r="B3041" s="3">
        <v>19537.104738267601</v>
      </c>
      <c r="C3041" s="3">
        <v>1.2307435116952501</v>
      </c>
      <c r="D3041" s="3">
        <v>57100.506833194202</v>
      </c>
      <c r="E3041" s="1">
        <f t="shared" si="96"/>
        <v>0.50069198843897411</v>
      </c>
      <c r="F3041" s="1">
        <f t="shared" si="97"/>
        <v>37563.402094926598</v>
      </c>
    </row>
    <row r="3042" spans="1:6">
      <c r="A3042" s="3">
        <v>0.75327859754863702</v>
      </c>
      <c r="B3042" s="3">
        <v>25007.131553559699</v>
      </c>
      <c r="C3042" s="3">
        <v>1.31178234484121</v>
      </c>
      <c r="D3042" s="3">
        <v>62753.952552008297</v>
      </c>
      <c r="E3042" s="1">
        <f t="shared" si="96"/>
        <v>0.55850374729257302</v>
      </c>
      <c r="F3042" s="1">
        <f t="shared" si="97"/>
        <v>37746.820998448602</v>
      </c>
    </row>
    <row r="3043" spans="1:6">
      <c r="A3043" s="3">
        <v>0.73856515479550999</v>
      </c>
      <c r="B3043" s="3">
        <v>15333.7378694858</v>
      </c>
      <c r="C3043" s="3">
        <v>1.2915176266898101</v>
      </c>
      <c r="D3043" s="3">
        <v>50789.363573506002</v>
      </c>
      <c r="E3043" s="1">
        <f t="shared" si="96"/>
        <v>0.55295247189430008</v>
      </c>
      <c r="F3043" s="1">
        <f t="shared" si="97"/>
        <v>35455.625704020204</v>
      </c>
    </row>
    <row r="3044" spans="1:6">
      <c r="A3044" s="3">
        <v>0.72059236002656701</v>
      </c>
      <c r="B3044" s="3">
        <v>20738.019532790699</v>
      </c>
      <c r="C3044" s="3">
        <v>1.23797555850125</v>
      </c>
      <c r="D3044" s="3">
        <v>56287.904434600197</v>
      </c>
      <c r="E3044" s="1">
        <f t="shared" si="96"/>
        <v>0.51738319847468295</v>
      </c>
      <c r="F3044" s="1">
        <f t="shared" si="97"/>
        <v>35549.884901809499</v>
      </c>
    </row>
    <row r="3045" spans="1:6">
      <c r="A3045" s="3">
        <v>0.71953643001414502</v>
      </c>
      <c r="B3045" s="3">
        <v>19472.0564318383</v>
      </c>
      <c r="C3045" s="3">
        <v>1.2682907124482901</v>
      </c>
      <c r="D3045" s="3">
        <v>57109.234572179201</v>
      </c>
      <c r="E3045" s="1">
        <f t="shared" si="96"/>
        <v>0.54875428243414504</v>
      </c>
      <c r="F3045" s="1">
        <f t="shared" si="97"/>
        <v>37637.178140340897</v>
      </c>
    </row>
    <row r="3046" spans="1:6">
      <c r="A3046" s="3">
        <v>0.69391934837552305</v>
      </c>
      <c r="B3046" s="3">
        <v>20454.029798020001</v>
      </c>
      <c r="C3046" s="3">
        <v>1.1943836295453401</v>
      </c>
      <c r="D3046" s="3">
        <v>59709.126994367798</v>
      </c>
      <c r="E3046" s="1">
        <f t="shared" si="96"/>
        <v>0.500464281169817</v>
      </c>
      <c r="F3046" s="1">
        <f t="shared" si="97"/>
        <v>39255.097196347793</v>
      </c>
    </row>
    <row r="3047" spans="1:6">
      <c r="A3047" s="3">
        <v>0.73332736801102505</v>
      </c>
      <c r="B3047" s="3">
        <v>19862.950601841902</v>
      </c>
      <c r="C3047" s="3">
        <v>1.25361022399748</v>
      </c>
      <c r="D3047" s="3">
        <v>56020.358548990203</v>
      </c>
      <c r="E3047" s="1">
        <f t="shared" si="96"/>
        <v>0.52028285598645496</v>
      </c>
      <c r="F3047" s="1">
        <f t="shared" si="97"/>
        <v>36157.407947148298</v>
      </c>
    </row>
    <row r="3048" spans="1:6">
      <c r="A3048" s="3">
        <v>0.68037915709094998</v>
      </c>
      <c r="B3048" s="3">
        <v>19920.331182510301</v>
      </c>
      <c r="C3048" s="3">
        <v>1.16788044383263</v>
      </c>
      <c r="D3048" s="3">
        <v>58518.613441044901</v>
      </c>
      <c r="E3048" s="1">
        <f t="shared" si="96"/>
        <v>0.48750128674168003</v>
      </c>
      <c r="F3048" s="1">
        <f t="shared" si="97"/>
        <v>38598.2822585346</v>
      </c>
    </row>
    <row r="3049" spans="1:6">
      <c r="A3049" s="3">
        <v>0.69598928385150105</v>
      </c>
      <c r="B3049" s="3">
        <v>18550.823409450299</v>
      </c>
      <c r="C3049" s="3">
        <v>1.2029606369467201</v>
      </c>
      <c r="D3049" s="3">
        <v>56095.7250775344</v>
      </c>
      <c r="E3049" s="1">
        <f t="shared" si="96"/>
        <v>0.50697135309521901</v>
      </c>
      <c r="F3049" s="1">
        <f t="shared" si="97"/>
        <v>37544.901668084101</v>
      </c>
    </row>
    <row r="3050" spans="1:6">
      <c r="A3050" s="3">
        <v>0.72568826920819796</v>
      </c>
      <c r="B3050" s="3">
        <v>17769.853684232599</v>
      </c>
      <c r="C3050" s="3">
        <v>1.24282187336363</v>
      </c>
      <c r="D3050" s="3">
        <v>54351.685250516202</v>
      </c>
      <c r="E3050" s="1">
        <f t="shared" si="96"/>
        <v>0.51713360415543208</v>
      </c>
      <c r="F3050" s="1">
        <f t="shared" si="97"/>
        <v>36581.831566283603</v>
      </c>
    </row>
    <row r="3051" spans="1:6">
      <c r="A3051" s="3">
        <v>0.692606003973263</v>
      </c>
      <c r="B3051" s="3">
        <v>19776.7856109657</v>
      </c>
      <c r="C3051" s="3">
        <v>1.20216835183996</v>
      </c>
      <c r="D3051" s="3">
        <v>58637.870094386402</v>
      </c>
      <c r="E3051" s="1">
        <f t="shared" si="96"/>
        <v>0.50956234786669696</v>
      </c>
      <c r="F3051" s="1">
        <f t="shared" si="97"/>
        <v>38861.084483420702</v>
      </c>
    </row>
    <row r="3052" spans="1:6">
      <c r="A3052" s="3">
        <v>0.66696654102392805</v>
      </c>
      <c r="B3052" s="3">
        <v>18863.289175866801</v>
      </c>
      <c r="C3052" s="3">
        <v>1.1274852594351601</v>
      </c>
      <c r="D3052" s="3">
        <v>56757.069168315</v>
      </c>
      <c r="E3052" s="1">
        <f t="shared" si="96"/>
        <v>0.46051871841123204</v>
      </c>
      <c r="F3052" s="1">
        <f t="shared" si="97"/>
        <v>37893.779992448195</v>
      </c>
    </row>
    <row r="3053" spans="1:6">
      <c r="A3053" s="3">
        <v>0.71037665692208396</v>
      </c>
      <c r="B3053" s="3">
        <v>14617.645526217701</v>
      </c>
      <c r="C3053" s="3">
        <v>1.2298175027221701</v>
      </c>
      <c r="D3053" s="3">
        <v>50664.490106750403</v>
      </c>
      <c r="E3053" s="1">
        <f t="shared" si="96"/>
        <v>0.51944084580008609</v>
      </c>
      <c r="F3053" s="1">
        <f t="shared" si="97"/>
        <v>36046.844580532706</v>
      </c>
    </row>
    <row r="3054" spans="1:6">
      <c r="A3054" s="3">
        <v>0.62577232345936495</v>
      </c>
      <c r="B3054" s="3">
        <v>19658.537070404302</v>
      </c>
      <c r="C3054" s="3">
        <v>1.10021122956879</v>
      </c>
      <c r="D3054" s="3">
        <v>57586.323276780298</v>
      </c>
      <c r="E3054" s="1">
        <f t="shared" si="96"/>
        <v>0.47443890610942507</v>
      </c>
      <c r="F3054" s="1">
        <f t="shared" si="97"/>
        <v>37927.786206375997</v>
      </c>
    </row>
    <row r="3055" spans="1:6">
      <c r="A3055" s="3">
        <v>0.63859933151280002</v>
      </c>
      <c r="B3055" s="3">
        <v>17346.202166967101</v>
      </c>
      <c r="C3055" s="3">
        <v>1.06548552520332</v>
      </c>
      <c r="D3055" s="3">
        <v>54821.097837476504</v>
      </c>
      <c r="E3055" s="1">
        <f t="shared" si="96"/>
        <v>0.42688619369051994</v>
      </c>
      <c r="F3055" s="1">
        <f t="shared" si="97"/>
        <v>37474.895670509402</v>
      </c>
    </row>
    <row r="3056" spans="1:6">
      <c r="A3056" s="3">
        <v>0.66982528277291298</v>
      </c>
      <c r="B3056" s="3">
        <v>19246.801591712901</v>
      </c>
      <c r="C3056" s="3">
        <v>1.1505957788927399</v>
      </c>
      <c r="D3056" s="3">
        <v>55448.249492533803</v>
      </c>
      <c r="E3056" s="1">
        <f t="shared" si="96"/>
        <v>0.48077049611982692</v>
      </c>
      <c r="F3056" s="1">
        <f t="shared" si="97"/>
        <v>36201.447900820902</v>
      </c>
    </row>
    <row r="3057" spans="1:6">
      <c r="A3057" s="3">
        <v>0.67543573207570395</v>
      </c>
      <c r="B3057" s="3">
        <v>24533.149419997299</v>
      </c>
      <c r="C3057" s="3">
        <v>1.1421509175040301</v>
      </c>
      <c r="D3057" s="3">
        <v>64313.407542593603</v>
      </c>
      <c r="E3057" s="1">
        <f t="shared" si="96"/>
        <v>0.46671518542832613</v>
      </c>
      <c r="F3057" s="1">
        <f t="shared" si="97"/>
        <v>39780.258122596308</v>
      </c>
    </row>
    <row r="3058" spans="1:6">
      <c r="A3058" s="3">
        <v>0.66131966313680102</v>
      </c>
      <c r="B3058" s="3">
        <v>18018.4662714203</v>
      </c>
      <c r="C3058" s="3">
        <v>1.0916660266479099</v>
      </c>
      <c r="D3058" s="3">
        <v>52038.368558793802</v>
      </c>
      <c r="E3058" s="1">
        <f t="shared" si="96"/>
        <v>0.43034636351110889</v>
      </c>
      <c r="F3058" s="1">
        <f t="shared" si="97"/>
        <v>34019.902287373501</v>
      </c>
    </row>
    <row r="3059" spans="1:6">
      <c r="A3059" s="3">
        <v>0.68718727511090805</v>
      </c>
      <c r="B3059" s="3">
        <v>18676.292859412199</v>
      </c>
      <c r="C3059" s="3">
        <v>1.20291676281938</v>
      </c>
      <c r="D3059" s="3">
        <v>55693.925174627097</v>
      </c>
      <c r="E3059" s="1">
        <f t="shared" si="96"/>
        <v>0.51572948770847193</v>
      </c>
      <c r="F3059" s="1">
        <f t="shared" si="97"/>
        <v>37017.632315214898</v>
      </c>
    </row>
    <row r="3060" spans="1:6">
      <c r="A3060" s="3">
        <v>0.70871526403433405</v>
      </c>
      <c r="B3060" s="3">
        <v>19795.585097190102</v>
      </c>
      <c r="C3060" s="3">
        <v>1.2262666113216201</v>
      </c>
      <c r="D3060" s="3">
        <v>56996.669639380998</v>
      </c>
      <c r="E3060" s="1">
        <f t="shared" si="96"/>
        <v>0.51755134728728602</v>
      </c>
      <c r="F3060" s="1">
        <f t="shared" si="97"/>
        <v>37201.084542190896</v>
      </c>
    </row>
    <row r="3061" spans="1:6">
      <c r="A3061" s="3">
        <v>0.719759987942997</v>
      </c>
      <c r="B3061" s="3">
        <v>24600.374517434298</v>
      </c>
      <c r="C3061" s="3">
        <v>1.2513737285055999</v>
      </c>
      <c r="D3061" s="3">
        <v>64653.950110784201</v>
      </c>
      <c r="E3061" s="1">
        <f t="shared" si="96"/>
        <v>0.53161374056260291</v>
      </c>
      <c r="F3061" s="1">
        <f t="shared" si="97"/>
        <v>40053.575593349902</v>
      </c>
    </row>
    <row r="3062" spans="1:6">
      <c r="A3062" s="3">
        <v>0.68165258875031098</v>
      </c>
      <c r="B3062" s="3">
        <v>24274.9769357517</v>
      </c>
      <c r="C3062" s="3">
        <v>1.1577610103342799</v>
      </c>
      <c r="D3062" s="3">
        <v>62601.136990058803</v>
      </c>
      <c r="E3062" s="1">
        <f t="shared" si="96"/>
        <v>0.47610842158396893</v>
      </c>
      <c r="F3062" s="1">
        <f t="shared" si="97"/>
        <v>38326.160054307104</v>
      </c>
    </row>
    <row r="3063" spans="1:6">
      <c r="A3063" s="3">
        <v>0.68555990165819802</v>
      </c>
      <c r="B3063" s="3">
        <v>17115.9781044222</v>
      </c>
      <c r="C3063" s="3">
        <v>1.2067143015968</v>
      </c>
      <c r="D3063" s="3">
        <v>53558.197028619099</v>
      </c>
      <c r="E3063" s="1">
        <f t="shared" si="96"/>
        <v>0.52115439993860202</v>
      </c>
      <c r="F3063" s="1">
        <f t="shared" si="97"/>
        <v>36442.218924196903</v>
      </c>
    </row>
    <row r="3064" spans="1:6">
      <c r="A3064" s="3">
        <v>0.72848011947090896</v>
      </c>
      <c r="B3064" s="3">
        <v>16573.074161537399</v>
      </c>
      <c r="C3064" s="3">
        <v>1.2411085809229301</v>
      </c>
      <c r="D3064" s="3">
        <v>51506.629859672597</v>
      </c>
      <c r="E3064" s="1">
        <f t="shared" si="96"/>
        <v>0.51262846145202112</v>
      </c>
      <c r="F3064" s="1">
        <f t="shared" si="97"/>
        <v>34933.555698135198</v>
      </c>
    </row>
    <row r="3065" spans="1:6">
      <c r="A3065" s="3">
        <v>0.71269214744784604</v>
      </c>
      <c r="B3065" s="3">
        <v>17335.466144123799</v>
      </c>
      <c r="C3065" s="3">
        <v>1.2139452240147499</v>
      </c>
      <c r="D3065" s="3">
        <v>53792.871458460097</v>
      </c>
      <c r="E3065" s="1">
        <f t="shared" si="96"/>
        <v>0.50125307656690388</v>
      </c>
      <c r="F3065" s="1">
        <f t="shared" si="97"/>
        <v>36457.405314336298</v>
      </c>
    </row>
    <row r="3066" spans="1:6">
      <c r="A3066" s="3">
        <v>0.72066228593137005</v>
      </c>
      <c r="B3066" s="3">
        <v>21683.5602836531</v>
      </c>
      <c r="C3066" s="3">
        <v>1.25240395968143</v>
      </c>
      <c r="D3066" s="3">
        <v>55715.706321062004</v>
      </c>
      <c r="E3066" s="1">
        <f t="shared" si="96"/>
        <v>0.53174167375005998</v>
      </c>
      <c r="F3066" s="1">
        <f t="shared" si="97"/>
        <v>34032.146037408907</v>
      </c>
    </row>
    <row r="3067" spans="1:6">
      <c r="A3067" s="3">
        <v>0.68252095168257099</v>
      </c>
      <c r="B3067" s="3">
        <v>23269.408862164801</v>
      </c>
      <c r="C3067" s="3">
        <v>1.16502470888478</v>
      </c>
      <c r="D3067" s="3">
        <v>62089.043000557802</v>
      </c>
      <c r="E3067" s="1">
        <f t="shared" si="96"/>
        <v>0.48250375720220906</v>
      </c>
      <c r="F3067" s="1">
        <f t="shared" si="97"/>
        <v>38819.634138392998</v>
      </c>
    </row>
    <row r="3068" spans="1:6">
      <c r="A3068" s="3">
        <v>0.71138402199081097</v>
      </c>
      <c r="B3068" s="3">
        <v>21036.358028621598</v>
      </c>
      <c r="C3068" s="3">
        <v>1.19132500686954</v>
      </c>
      <c r="D3068" s="3">
        <v>58158.926226035401</v>
      </c>
      <c r="E3068" s="1">
        <f t="shared" si="96"/>
        <v>0.47994098487872905</v>
      </c>
      <c r="F3068" s="1">
        <f t="shared" si="97"/>
        <v>37122.568197413799</v>
      </c>
    </row>
    <row r="3069" spans="1:6">
      <c r="A3069" s="3">
        <v>0.71465800804985302</v>
      </c>
      <c r="B3069" s="3">
        <v>17598.028237964802</v>
      </c>
      <c r="C3069" s="3">
        <v>1.26992367638994</v>
      </c>
      <c r="D3069" s="3">
        <v>54099.947350204602</v>
      </c>
      <c r="E3069" s="1">
        <f t="shared" si="96"/>
        <v>0.55526566834008695</v>
      </c>
      <c r="F3069" s="1">
        <f t="shared" si="97"/>
        <v>36501.919112239804</v>
      </c>
    </row>
    <row r="3070" spans="1:6">
      <c r="A3070" s="3">
        <v>0.71001574462500405</v>
      </c>
      <c r="B3070" s="3">
        <v>17224.668597890399</v>
      </c>
      <c r="C3070" s="3">
        <v>1.1781661534468999</v>
      </c>
      <c r="D3070" s="3">
        <v>53148.806876047704</v>
      </c>
      <c r="E3070" s="1">
        <f t="shared" si="96"/>
        <v>0.46815040882189585</v>
      </c>
      <c r="F3070" s="1">
        <f t="shared" si="97"/>
        <v>35924.138278157305</v>
      </c>
    </row>
    <row r="3071" spans="1:6">
      <c r="A3071" s="3">
        <v>0.68341751007284801</v>
      </c>
      <c r="B3071" s="3">
        <v>19026.736028691401</v>
      </c>
      <c r="C3071" s="3">
        <v>1.1958333452124901</v>
      </c>
      <c r="D3071" s="3">
        <v>55941.8180643628</v>
      </c>
      <c r="E3071" s="1">
        <f t="shared" si="96"/>
        <v>0.51241583513964206</v>
      </c>
      <c r="F3071" s="1">
        <f t="shared" si="97"/>
        <v>36915.082035671396</v>
      </c>
    </row>
    <row r="3072" spans="1:6">
      <c r="A3072" s="3">
        <v>0.72038478018854402</v>
      </c>
      <c r="B3072" s="3">
        <v>21868.088418945099</v>
      </c>
      <c r="C3072" s="3">
        <v>1.25334537526736</v>
      </c>
      <c r="D3072" s="3">
        <v>58294.180832198101</v>
      </c>
      <c r="E3072" s="1">
        <f t="shared" si="96"/>
        <v>0.53296059507881599</v>
      </c>
      <c r="F3072" s="1">
        <f t="shared" si="97"/>
        <v>36426.092413253005</v>
      </c>
    </row>
    <row r="3073" spans="1:6">
      <c r="A3073" s="3">
        <v>0.69518729957915804</v>
      </c>
      <c r="B3073" s="3">
        <v>19534.2187531696</v>
      </c>
      <c r="C3073" s="3">
        <v>1.18257024964435</v>
      </c>
      <c r="D3073" s="3">
        <v>56650.296589124198</v>
      </c>
      <c r="E3073" s="1">
        <f t="shared" si="96"/>
        <v>0.48738295006519194</v>
      </c>
      <c r="F3073" s="1">
        <f t="shared" si="97"/>
        <v>37116.077835954595</v>
      </c>
    </row>
    <row r="3074" spans="1:6">
      <c r="A3074" s="3">
        <v>0.74427248248842803</v>
      </c>
      <c r="B3074" s="3">
        <v>19119.424701110202</v>
      </c>
      <c r="C3074" s="3">
        <v>1.25249419096694</v>
      </c>
      <c r="D3074" s="3">
        <v>55418.509031923801</v>
      </c>
      <c r="E3074" s="1">
        <f t="shared" si="96"/>
        <v>0.508221708478512</v>
      </c>
      <c r="F3074" s="1">
        <f t="shared" si="97"/>
        <v>36299.084330813595</v>
      </c>
    </row>
    <row r="3075" spans="1:6">
      <c r="A3075" s="3">
        <v>0.71721603075127704</v>
      </c>
      <c r="B3075" s="3">
        <v>17730.019187743899</v>
      </c>
      <c r="C3075" s="3">
        <v>1.23217424940951</v>
      </c>
      <c r="D3075" s="3">
        <v>53215.2624730233</v>
      </c>
      <c r="E3075" s="1">
        <f t="shared" si="96"/>
        <v>0.51495821865823299</v>
      </c>
      <c r="F3075" s="1">
        <f t="shared" si="97"/>
        <v>35485.243285279401</v>
      </c>
    </row>
    <row r="3076" spans="1:6">
      <c r="A3076" s="3">
        <v>0.67630769875957297</v>
      </c>
      <c r="B3076" s="3">
        <v>21116.756018521501</v>
      </c>
      <c r="C3076" s="3">
        <v>1.16755527479475</v>
      </c>
      <c r="D3076" s="3">
        <v>58993.058942716103</v>
      </c>
      <c r="E3076" s="1">
        <f t="shared" ref="E3076:E3139" si="98">C3076-A3076</f>
        <v>0.49124757603517699</v>
      </c>
      <c r="F3076" s="1">
        <f t="shared" ref="F3076:F3139" si="99">D3076-B3076</f>
        <v>37876.302924194606</v>
      </c>
    </row>
    <row r="3077" spans="1:6">
      <c r="A3077" s="3">
        <v>0.74628979336228896</v>
      </c>
      <c r="B3077" s="3">
        <v>17610.747054261399</v>
      </c>
      <c r="C3077" s="3">
        <v>1.3371884516765999</v>
      </c>
      <c r="D3077" s="3">
        <v>56017.641877188202</v>
      </c>
      <c r="E3077" s="1">
        <f t="shared" si="98"/>
        <v>0.59089865831431099</v>
      </c>
      <c r="F3077" s="1">
        <f t="shared" si="99"/>
        <v>38406.894822926799</v>
      </c>
    </row>
    <row r="3078" spans="1:6">
      <c r="A3078" s="3">
        <v>0.74390789243493904</v>
      </c>
      <c r="B3078" s="3">
        <v>17125.242260916901</v>
      </c>
      <c r="C3078" s="3">
        <v>1.27619788328251</v>
      </c>
      <c r="D3078" s="3">
        <v>52398.333989140403</v>
      </c>
      <c r="E3078" s="1">
        <f t="shared" si="98"/>
        <v>0.532289990847571</v>
      </c>
      <c r="F3078" s="1">
        <f t="shared" si="99"/>
        <v>35273.091728223502</v>
      </c>
    </row>
    <row r="3079" spans="1:6">
      <c r="A3079" s="3">
        <v>0.68856850327653596</v>
      </c>
      <c r="B3079" s="3">
        <v>18190.674867387701</v>
      </c>
      <c r="C3079" s="3">
        <v>1.1461852067976801</v>
      </c>
      <c r="D3079" s="3">
        <v>54883.311115008997</v>
      </c>
      <c r="E3079" s="1">
        <f t="shared" si="98"/>
        <v>0.45761670352114414</v>
      </c>
      <c r="F3079" s="1">
        <f t="shared" si="99"/>
        <v>36692.636247621296</v>
      </c>
    </row>
    <row r="3080" spans="1:6">
      <c r="A3080" s="3">
        <v>0.71891877760349099</v>
      </c>
      <c r="B3080" s="3">
        <v>22862.887274530702</v>
      </c>
      <c r="C3080" s="3">
        <v>1.24301699119105</v>
      </c>
      <c r="D3080" s="3">
        <v>59748.327417389897</v>
      </c>
      <c r="E3080" s="1">
        <f t="shared" si="98"/>
        <v>0.52409821358755904</v>
      </c>
      <c r="F3080" s="1">
        <f t="shared" si="99"/>
        <v>36885.440142859195</v>
      </c>
    </row>
    <row r="3081" spans="1:6">
      <c r="A3081" s="3">
        <v>0.69383261450455402</v>
      </c>
      <c r="B3081" s="3">
        <v>18152.361944038301</v>
      </c>
      <c r="C3081" s="3">
        <v>1.2005390629636701</v>
      </c>
      <c r="D3081" s="3">
        <v>55478.719049393003</v>
      </c>
      <c r="E3081" s="1">
        <f t="shared" si="98"/>
        <v>0.50670644845911605</v>
      </c>
      <c r="F3081" s="1">
        <f t="shared" si="99"/>
        <v>37326.357105354706</v>
      </c>
    </row>
    <row r="3082" spans="1:6">
      <c r="A3082" s="3">
        <v>0.67939764056164398</v>
      </c>
      <c r="B3082" s="3">
        <v>20221.880052058699</v>
      </c>
      <c r="C3082" s="3">
        <v>1.18318687000742</v>
      </c>
      <c r="D3082" s="3">
        <v>57354.9858363163</v>
      </c>
      <c r="E3082" s="1">
        <f t="shared" si="98"/>
        <v>0.50378922944577598</v>
      </c>
      <c r="F3082" s="1">
        <f t="shared" si="99"/>
        <v>37133.105784257597</v>
      </c>
    </row>
    <row r="3083" spans="1:6">
      <c r="A3083" s="3">
        <v>0.74820201749461801</v>
      </c>
      <c r="B3083" s="3">
        <v>21637.461580422299</v>
      </c>
      <c r="C3083" s="3">
        <v>1.3468867994138001</v>
      </c>
      <c r="D3083" s="3">
        <v>62548.339599617997</v>
      </c>
      <c r="E3083" s="1">
        <f t="shared" si="98"/>
        <v>0.59868478191918206</v>
      </c>
      <c r="F3083" s="1">
        <f t="shared" si="99"/>
        <v>40910.878019195698</v>
      </c>
    </row>
    <row r="3084" spans="1:6">
      <c r="A3084" s="3">
        <v>0.69560058708443595</v>
      </c>
      <c r="B3084" s="3">
        <v>18103.3480696283</v>
      </c>
      <c r="C3084" s="3">
        <v>1.2432204680064101</v>
      </c>
      <c r="D3084" s="3">
        <v>56900.573448028001</v>
      </c>
      <c r="E3084" s="1">
        <f t="shared" si="98"/>
        <v>0.54761988092197411</v>
      </c>
      <c r="F3084" s="1">
        <f t="shared" si="99"/>
        <v>38797.2253783997</v>
      </c>
    </row>
    <row r="3085" spans="1:6">
      <c r="A3085" s="3">
        <v>0.71021019658687301</v>
      </c>
      <c r="B3085" s="3">
        <v>18400.708619732901</v>
      </c>
      <c r="C3085" s="3">
        <v>1.2211880756461899</v>
      </c>
      <c r="D3085" s="3">
        <v>55163.192691303797</v>
      </c>
      <c r="E3085" s="1">
        <f t="shared" si="98"/>
        <v>0.51097787905931691</v>
      </c>
      <c r="F3085" s="1">
        <f t="shared" si="99"/>
        <v>36762.4840715709</v>
      </c>
    </row>
    <row r="3086" spans="1:6">
      <c r="A3086" s="3">
        <v>0.72702837759193195</v>
      </c>
      <c r="B3086" s="3">
        <v>24102.893931192801</v>
      </c>
      <c r="C3086" s="3">
        <v>1.26387323412427</v>
      </c>
      <c r="D3086" s="3">
        <v>64312.691698269198</v>
      </c>
      <c r="E3086" s="1">
        <f t="shared" si="98"/>
        <v>0.53684485653233804</v>
      </c>
      <c r="F3086" s="1">
        <f t="shared" si="99"/>
        <v>40209.797767076394</v>
      </c>
    </row>
    <row r="3087" spans="1:6">
      <c r="A3087" s="3">
        <v>0.72324581043012104</v>
      </c>
      <c r="B3087" s="3">
        <v>21545.160128392599</v>
      </c>
      <c r="C3087" s="3">
        <v>1.21152519024248</v>
      </c>
      <c r="D3087" s="3">
        <v>58206.202671952597</v>
      </c>
      <c r="E3087" s="1">
        <f t="shared" si="98"/>
        <v>0.48827937981235892</v>
      </c>
      <c r="F3087" s="1">
        <f t="shared" si="99"/>
        <v>36661.042543559997</v>
      </c>
    </row>
    <row r="3088" spans="1:6">
      <c r="A3088" s="3">
        <v>0.69112024407688699</v>
      </c>
      <c r="B3088" s="3">
        <v>15992.5018878261</v>
      </c>
      <c r="C3088" s="3">
        <v>1.20680860285759</v>
      </c>
      <c r="D3088" s="3">
        <v>52018.400605655799</v>
      </c>
      <c r="E3088" s="1">
        <f t="shared" si="98"/>
        <v>0.51568835878070296</v>
      </c>
      <c r="F3088" s="1">
        <f t="shared" si="99"/>
        <v>36025.898717829696</v>
      </c>
    </row>
    <row r="3089" spans="1:6">
      <c r="A3089" s="3">
        <v>0.68418685010834401</v>
      </c>
      <c r="B3089" s="3">
        <v>18527.396533354698</v>
      </c>
      <c r="C3089" s="3">
        <v>1.1665411080888</v>
      </c>
      <c r="D3089" s="3">
        <v>54675.942250580898</v>
      </c>
      <c r="E3089" s="1">
        <f t="shared" si="98"/>
        <v>0.48235425798045595</v>
      </c>
      <c r="F3089" s="1">
        <f t="shared" si="99"/>
        <v>36148.545717226196</v>
      </c>
    </row>
    <row r="3090" spans="1:6">
      <c r="A3090" s="3">
        <v>0.72258092226420101</v>
      </c>
      <c r="B3090" s="3">
        <v>16947.401371886699</v>
      </c>
      <c r="C3090" s="3">
        <v>1.23451670289098</v>
      </c>
      <c r="D3090" s="3">
        <v>54235.882010856199</v>
      </c>
      <c r="E3090" s="1">
        <f t="shared" si="98"/>
        <v>0.51193578062677902</v>
      </c>
      <c r="F3090" s="1">
        <f t="shared" si="99"/>
        <v>37288.4806389695</v>
      </c>
    </row>
    <row r="3091" spans="1:6">
      <c r="A3091" s="3">
        <v>0.70909392203036203</v>
      </c>
      <c r="B3091" s="3">
        <v>20654.538982600501</v>
      </c>
      <c r="C3091" s="3">
        <v>1.2270441900553599</v>
      </c>
      <c r="D3091" s="3">
        <v>57156.159699202799</v>
      </c>
      <c r="E3091" s="1">
        <f t="shared" si="98"/>
        <v>0.51795026802499788</v>
      </c>
      <c r="F3091" s="1">
        <f t="shared" si="99"/>
        <v>36501.620716602294</v>
      </c>
    </row>
    <row r="3092" spans="1:6">
      <c r="A3092" s="3">
        <v>0.74428739323778703</v>
      </c>
      <c r="B3092" s="3">
        <v>19713.950541113099</v>
      </c>
      <c r="C3092" s="3">
        <v>1.30177327462458</v>
      </c>
      <c r="D3092" s="3">
        <v>57124.040193071698</v>
      </c>
      <c r="E3092" s="1">
        <f t="shared" si="98"/>
        <v>0.557485881386793</v>
      </c>
      <c r="F3092" s="1">
        <f t="shared" si="99"/>
        <v>37410.089651958595</v>
      </c>
    </row>
    <row r="3093" spans="1:6">
      <c r="A3093" s="3">
        <v>0.70275904937716804</v>
      </c>
      <c r="B3093" s="3">
        <v>17195.192211421701</v>
      </c>
      <c r="C3093" s="3">
        <v>1.24681695084638</v>
      </c>
      <c r="D3093" s="3">
        <v>53773.794845873897</v>
      </c>
      <c r="E3093" s="1">
        <f t="shared" si="98"/>
        <v>0.54405790146921196</v>
      </c>
      <c r="F3093" s="1">
        <f t="shared" si="99"/>
        <v>36578.602634452196</v>
      </c>
    </row>
    <row r="3094" spans="1:6">
      <c r="A3094" s="3">
        <v>0.70627590079131997</v>
      </c>
      <c r="B3094" s="3">
        <v>20826.777431987401</v>
      </c>
      <c r="C3094" s="3">
        <v>1.1951014895918799</v>
      </c>
      <c r="D3094" s="3">
        <v>59140.988726322503</v>
      </c>
      <c r="E3094" s="1">
        <f t="shared" si="98"/>
        <v>0.48882558880055993</v>
      </c>
      <c r="F3094" s="1">
        <f t="shared" si="99"/>
        <v>38314.211294335102</v>
      </c>
    </row>
    <row r="3095" spans="1:6">
      <c r="A3095" s="3">
        <v>0.71619974566489797</v>
      </c>
      <c r="B3095" s="3">
        <v>18587.546040539401</v>
      </c>
      <c r="C3095" s="3">
        <v>1.24472216998048</v>
      </c>
      <c r="D3095" s="3">
        <v>55046.693533594902</v>
      </c>
      <c r="E3095" s="1">
        <f t="shared" si="98"/>
        <v>0.52852242431558205</v>
      </c>
      <c r="F3095" s="1">
        <f t="shared" si="99"/>
        <v>36459.147493055498</v>
      </c>
    </row>
    <row r="3096" spans="1:6">
      <c r="A3096" s="3">
        <v>0.71185737694002305</v>
      </c>
      <c r="B3096" s="3">
        <v>22805.798324654599</v>
      </c>
      <c r="C3096" s="3">
        <v>1.2574452895141199</v>
      </c>
      <c r="D3096" s="3">
        <v>59860.915228319202</v>
      </c>
      <c r="E3096" s="1">
        <f t="shared" si="98"/>
        <v>0.54558791257409689</v>
      </c>
      <c r="F3096" s="1">
        <f t="shared" si="99"/>
        <v>37055.116903664602</v>
      </c>
    </row>
    <row r="3097" spans="1:6">
      <c r="A3097" s="3">
        <v>0.68892614632040805</v>
      </c>
      <c r="B3097" s="3">
        <v>19071.2426765893</v>
      </c>
      <c r="C3097" s="3">
        <v>1.1559610876384301</v>
      </c>
      <c r="D3097" s="3">
        <v>55932.416368765902</v>
      </c>
      <c r="E3097" s="1">
        <f t="shared" si="98"/>
        <v>0.46703494131802203</v>
      </c>
      <c r="F3097" s="1">
        <f t="shared" si="99"/>
        <v>36861.173692176599</v>
      </c>
    </row>
    <row r="3098" spans="1:6">
      <c r="A3098" s="3">
        <v>0.72840699223809302</v>
      </c>
      <c r="B3098" s="3">
        <v>22807.6576074404</v>
      </c>
      <c r="C3098" s="3">
        <v>1.2504739794106301</v>
      </c>
      <c r="D3098" s="3">
        <v>61867.398683828796</v>
      </c>
      <c r="E3098" s="1">
        <f t="shared" si="98"/>
        <v>0.52206698717253708</v>
      </c>
      <c r="F3098" s="1">
        <f t="shared" si="99"/>
        <v>39059.741076388396</v>
      </c>
    </row>
    <row r="3099" spans="1:6">
      <c r="A3099" s="3">
        <v>0.67437563578593396</v>
      </c>
      <c r="B3099" s="3">
        <v>23441.906990845</v>
      </c>
      <c r="C3099" s="3">
        <v>1.1945887256101799</v>
      </c>
      <c r="D3099" s="3">
        <v>63625.168479653003</v>
      </c>
      <c r="E3099" s="1">
        <f t="shared" si="98"/>
        <v>0.52021308982424597</v>
      </c>
      <c r="F3099" s="1">
        <f t="shared" si="99"/>
        <v>40183.261488807999</v>
      </c>
    </row>
    <row r="3100" spans="1:6">
      <c r="A3100" s="3">
        <v>0.74251167780921001</v>
      </c>
      <c r="B3100" s="3">
        <v>23303.502919001301</v>
      </c>
      <c r="C3100" s="3">
        <v>1.29253159635986</v>
      </c>
      <c r="D3100" s="3">
        <v>61491.662153595003</v>
      </c>
      <c r="E3100" s="1">
        <f t="shared" si="98"/>
        <v>0.55001991855065002</v>
      </c>
      <c r="F3100" s="1">
        <f t="shared" si="99"/>
        <v>38188.159234593702</v>
      </c>
    </row>
    <row r="3101" spans="1:6">
      <c r="A3101" s="3">
        <v>0.69496299243308002</v>
      </c>
      <c r="B3101" s="3">
        <v>17143.768697117899</v>
      </c>
      <c r="C3101" s="3">
        <v>1.18911994125548</v>
      </c>
      <c r="D3101" s="3">
        <v>52515.735545934898</v>
      </c>
      <c r="E3101" s="1">
        <f t="shared" si="98"/>
        <v>0.49415694882240002</v>
      </c>
      <c r="F3101" s="1">
        <f t="shared" si="99"/>
        <v>35371.966848816999</v>
      </c>
    </row>
    <row r="3102" spans="1:6">
      <c r="A3102" s="3">
        <v>0.69851804677825102</v>
      </c>
      <c r="B3102" s="3">
        <v>15698.847807652201</v>
      </c>
      <c r="C3102" s="3">
        <v>1.19597896728895</v>
      </c>
      <c r="D3102" s="3">
        <v>51241.787467719703</v>
      </c>
      <c r="E3102" s="1">
        <f t="shared" si="98"/>
        <v>0.49746092051069901</v>
      </c>
      <c r="F3102" s="1">
        <f t="shared" si="99"/>
        <v>35542.939660067503</v>
      </c>
    </row>
    <row r="3103" spans="1:6">
      <c r="A3103" s="3">
        <v>0.72993746664391701</v>
      </c>
      <c r="B3103" s="3">
        <v>17383.005275955202</v>
      </c>
      <c r="C3103" s="3">
        <v>1.2848335305739</v>
      </c>
      <c r="D3103" s="3">
        <v>53847.078650700001</v>
      </c>
      <c r="E3103" s="1">
        <f t="shared" si="98"/>
        <v>0.55489606392998303</v>
      </c>
      <c r="F3103" s="1">
        <f t="shared" si="99"/>
        <v>36464.073374744796</v>
      </c>
    </row>
    <row r="3104" spans="1:6">
      <c r="A3104" s="3">
        <v>0.71553077320313496</v>
      </c>
      <c r="B3104" s="3">
        <v>20636.2104616182</v>
      </c>
      <c r="C3104" s="3">
        <v>1.2548606693642499</v>
      </c>
      <c r="D3104" s="3">
        <v>58468.146877835403</v>
      </c>
      <c r="E3104" s="1">
        <f t="shared" si="98"/>
        <v>0.53932989616111493</v>
      </c>
      <c r="F3104" s="1">
        <f t="shared" si="99"/>
        <v>37831.936416217199</v>
      </c>
    </row>
    <row r="3105" spans="1:6">
      <c r="A3105" s="3">
        <v>0.71161706245724898</v>
      </c>
      <c r="B3105" s="3">
        <v>21857.710634328301</v>
      </c>
      <c r="C3105" s="3">
        <v>1.2491595207123201</v>
      </c>
      <c r="D3105" s="3">
        <v>61017.080287236298</v>
      </c>
      <c r="E3105" s="1">
        <f t="shared" si="98"/>
        <v>0.53754245825507108</v>
      </c>
      <c r="F3105" s="1">
        <f t="shared" si="99"/>
        <v>39159.369652907997</v>
      </c>
    </row>
    <row r="3106" spans="1:6">
      <c r="A3106" s="3">
        <v>0.73899359400720099</v>
      </c>
      <c r="B3106" s="3">
        <v>15497.3154365629</v>
      </c>
      <c r="C3106" s="3">
        <v>1.2469973243028301</v>
      </c>
      <c r="D3106" s="3">
        <v>49831.889991980301</v>
      </c>
      <c r="E3106" s="1">
        <f t="shared" si="98"/>
        <v>0.50800373029562906</v>
      </c>
      <c r="F3106" s="1">
        <f t="shared" si="99"/>
        <v>34334.574555417399</v>
      </c>
    </row>
    <row r="3107" spans="1:6">
      <c r="A3107" s="3">
        <v>0.73606526415219697</v>
      </c>
      <c r="B3107" s="3">
        <v>21446.225379594602</v>
      </c>
      <c r="C3107" s="3">
        <v>1.24771566753067</v>
      </c>
      <c r="D3107" s="3">
        <v>59629.755454909602</v>
      </c>
      <c r="E3107" s="1">
        <f t="shared" si="98"/>
        <v>0.51165040337847301</v>
      </c>
      <c r="F3107" s="1">
        <f t="shared" si="99"/>
        <v>38183.530075315</v>
      </c>
    </row>
    <row r="3108" spans="1:6">
      <c r="A3108" s="3">
        <v>0.68053809960928702</v>
      </c>
      <c r="B3108" s="3">
        <v>16696.538012105098</v>
      </c>
      <c r="C3108" s="3">
        <v>1.1842090979720801</v>
      </c>
      <c r="D3108" s="3">
        <v>53241.443726857797</v>
      </c>
      <c r="E3108" s="1">
        <f t="shared" si="98"/>
        <v>0.50367099836279305</v>
      </c>
      <c r="F3108" s="1">
        <f t="shared" si="99"/>
        <v>36544.905714752698</v>
      </c>
    </row>
    <row r="3109" spans="1:6">
      <c r="A3109" s="3">
        <v>0.68124209665526403</v>
      </c>
      <c r="B3109" s="3">
        <v>15707.605474595901</v>
      </c>
      <c r="C3109" s="3">
        <v>1.15207701167318</v>
      </c>
      <c r="D3109" s="3">
        <v>53532.624091595702</v>
      </c>
      <c r="E3109" s="1">
        <f t="shared" si="98"/>
        <v>0.47083491501791597</v>
      </c>
      <c r="F3109" s="1">
        <f t="shared" si="99"/>
        <v>37825.018616999805</v>
      </c>
    </row>
    <row r="3110" spans="1:6">
      <c r="A3110" s="3">
        <v>0.71377657483914503</v>
      </c>
      <c r="B3110" s="3">
        <v>18300.854965781298</v>
      </c>
      <c r="C3110" s="3">
        <v>1.2482312767175201</v>
      </c>
      <c r="D3110" s="3">
        <v>56940.246530916498</v>
      </c>
      <c r="E3110" s="1">
        <f t="shared" si="98"/>
        <v>0.53445470187837507</v>
      </c>
      <c r="F3110" s="1">
        <f t="shared" si="99"/>
        <v>38639.3915651352</v>
      </c>
    </row>
    <row r="3111" spans="1:6">
      <c r="A3111" s="3">
        <v>0.68932232509531099</v>
      </c>
      <c r="B3111" s="3">
        <v>19292.730785051699</v>
      </c>
      <c r="C3111" s="3">
        <v>1.1860353061143101</v>
      </c>
      <c r="D3111" s="3">
        <v>55113.730467446199</v>
      </c>
      <c r="E3111" s="1">
        <f t="shared" si="98"/>
        <v>0.49671298101899908</v>
      </c>
      <c r="F3111" s="1">
        <f t="shared" si="99"/>
        <v>35820.999682394497</v>
      </c>
    </row>
    <row r="3112" spans="1:6">
      <c r="A3112" s="3">
        <v>0.69322086417904005</v>
      </c>
      <c r="B3112" s="3">
        <v>18776.877914911001</v>
      </c>
      <c r="C3112" s="3">
        <v>1.2186174180065901</v>
      </c>
      <c r="D3112" s="3">
        <v>57539.377672019902</v>
      </c>
      <c r="E3112" s="1">
        <f t="shared" si="98"/>
        <v>0.52539655382755002</v>
      </c>
      <c r="F3112" s="1">
        <f t="shared" si="99"/>
        <v>38762.499757108904</v>
      </c>
    </row>
    <row r="3113" spans="1:6">
      <c r="A3113" s="3">
        <v>0.736421452777555</v>
      </c>
      <c r="B3113" s="3">
        <v>20079.168400800601</v>
      </c>
      <c r="C3113" s="3">
        <v>1.2714300655955899</v>
      </c>
      <c r="D3113" s="3">
        <v>57173.978198142402</v>
      </c>
      <c r="E3113" s="1">
        <f t="shared" si="98"/>
        <v>0.53500861281803491</v>
      </c>
      <c r="F3113" s="1">
        <f t="shared" si="99"/>
        <v>37094.809797341804</v>
      </c>
    </row>
    <row r="3114" spans="1:6">
      <c r="A3114" s="3">
        <v>0.70450022357874298</v>
      </c>
      <c r="B3114" s="3">
        <v>17926.683186603201</v>
      </c>
      <c r="C3114" s="3">
        <v>1.20605536618826</v>
      </c>
      <c r="D3114" s="3">
        <v>54121.250573548801</v>
      </c>
      <c r="E3114" s="1">
        <f t="shared" si="98"/>
        <v>0.50155514260951706</v>
      </c>
      <c r="F3114" s="1">
        <f t="shared" si="99"/>
        <v>36194.5673869456</v>
      </c>
    </row>
    <row r="3115" spans="1:6">
      <c r="A3115" s="3">
        <v>0.70579001922414697</v>
      </c>
      <c r="B3115" s="3">
        <v>21062.1661167497</v>
      </c>
      <c r="C3115" s="3">
        <v>1.24594560230889</v>
      </c>
      <c r="D3115" s="3">
        <v>58271.364895963801</v>
      </c>
      <c r="E3115" s="1">
        <f t="shared" si="98"/>
        <v>0.54015558308474299</v>
      </c>
      <c r="F3115" s="1">
        <f t="shared" si="99"/>
        <v>37209.198779214101</v>
      </c>
    </row>
    <row r="3116" spans="1:6">
      <c r="A3116" s="3">
        <v>0.71065914847731304</v>
      </c>
      <c r="B3116" s="3">
        <v>13798.8886633978</v>
      </c>
      <c r="C3116" s="3">
        <v>1.21549674835542</v>
      </c>
      <c r="D3116" s="3">
        <v>50387.537262492602</v>
      </c>
      <c r="E3116" s="1">
        <f t="shared" si="98"/>
        <v>0.50483759987810695</v>
      </c>
      <c r="F3116" s="1">
        <f t="shared" si="99"/>
        <v>36588.648599094799</v>
      </c>
    </row>
    <row r="3117" spans="1:6">
      <c r="A3117" s="3">
        <v>0.77597807490479898</v>
      </c>
      <c r="B3117" s="3">
        <v>19368.168179091099</v>
      </c>
      <c r="C3117" s="3">
        <v>1.3425066761960001</v>
      </c>
      <c r="D3117" s="3">
        <v>56497.665873169499</v>
      </c>
      <c r="E3117" s="1">
        <f t="shared" si="98"/>
        <v>0.56652860129120108</v>
      </c>
      <c r="F3117" s="1">
        <f t="shared" si="99"/>
        <v>37129.497694078396</v>
      </c>
    </row>
    <row r="3118" spans="1:6">
      <c r="A3118" s="3">
        <v>0.73815493816436395</v>
      </c>
      <c r="B3118" s="3">
        <v>18775.7406244536</v>
      </c>
      <c r="C3118" s="3">
        <v>1.26417306669189</v>
      </c>
      <c r="D3118" s="3">
        <v>56505.690410390598</v>
      </c>
      <c r="E3118" s="1">
        <f t="shared" si="98"/>
        <v>0.52601812852752605</v>
      </c>
      <c r="F3118" s="1">
        <f t="shared" si="99"/>
        <v>37729.949785937002</v>
      </c>
    </row>
    <row r="3119" spans="1:6">
      <c r="A3119" s="3">
        <v>0.68288914335055195</v>
      </c>
      <c r="B3119" s="3">
        <v>17320.620723095701</v>
      </c>
      <c r="C3119" s="3">
        <v>1.2276254669300299</v>
      </c>
      <c r="D3119" s="3">
        <v>54532.125165193</v>
      </c>
      <c r="E3119" s="1">
        <f t="shared" si="98"/>
        <v>0.54473632357947799</v>
      </c>
      <c r="F3119" s="1">
        <f t="shared" si="99"/>
        <v>37211.504442097299</v>
      </c>
    </row>
    <row r="3120" spans="1:6">
      <c r="A3120" s="3">
        <v>0.69690243362169602</v>
      </c>
      <c r="B3120" s="3">
        <v>18292.182814707201</v>
      </c>
      <c r="C3120" s="3">
        <v>1.2104973088617399</v>
      </c>
      <c r="D3120" s="3">
        <v>55285.907594606302</v>
      </c>
      <c r="E3120" s="1">
        <f t="shared" si="98"/>
        <v>0.51359487524004388</v>
      </c>
      <c r="F3120" s="1">
        <f t="shared" si="99"/>
        <v>36993.724779899101</v>
      </c>
    </row>
    <row r="3121" spans="1:6">
      <c r="A3121" s="3">
        <v>0.71805475964848098</v>
      </c>
      <c r="B3121" s="3">
        <v>16652.258323039499</v>
      </c>
      <c r="C3121" s="3">
        <v>1.2261414380934399</v>
      </c>
      <c r="D3121" s="3">
        <v>51749.531860362302</v>
      </c>
      <c r="E3121" s="1">
        <f t="shared" si="98"/>
        <v>0.50808667844495892</v>
      </c>
      <c r="F3121" s="1">
        <f t="shared" si="99"/>
        <v>35097.273537322806</v>
      </c>
    </row>
    <row r="3122" spans="1:6">
      <c r="A3122" s="3">
        <v>0.71958909199457999</v>
      </c>
      <c r="B3122" s="3">
        <v>22439.9506374021</v>
      </c>
      <c r="C3122" s="3">
        <v>1.2926374830998399</v>
      </c>
      <c r="D3122" s="3">
        <v>63767.818653228001</v>
      </c>
      <c r="E3122" s="1">
        <f t="shared" si="98"/>
        <v>0.57304839110525996</v>
      </c>
      <c r="F3122" s="1">
        <f t="shared" si="99"/>
        <v>41327.868015825901</v>
      </c>
    </row>
    <row r="3123" spans="1:6">
      <c r="A3123" s="3">
        <v>0.689042311843859</v>
      </c>
      <c r="B3123" s="3">
        <v>20395.327873991198</v>
      </c>
      <c r="C3123" s="3">
        <v>1.1802003117270701</v>
      </c>
      <c r="D3123" s="3">
        <v>58735.806793599899</v>
      </c>
      <c r="E3123" s="1">
        <f t="shared" si="98"/>
        <v>0.49115799988321107</v>
      </c>
      <c r="F3123" s="1">
        <f t="shared" si="99"/>
        <v>38340.4789196087</v>
      </c>
    </row>
    <row r="3124" spans="1:6">
      <c r="A3124" s="3">
        <v>0.76572827828287104</v>
      </c>
      <c r="B3124" s="3">
        <v>18165.6316243863</v>
      </c>
      <c r="C3124" s="3">
        <v>1.3204165682425399</v>
      </c>
      <c r="D3124" s="3">
        <v>54025.510651705699</v>
      </c>
      <c r="E3124" s="1">
        <f t="shared" si="98"/>
        <v>0.5546882899596689</v>
      </c>
      <c r="F3124" s="1">
        <f t="shared" si="99"/>
        <v>35859.879027319403</v>
      </c>
    </row>
    <row r="3125" spans="1:6">
      <c r="A3125" s="3">
        <v>0.68822904235768401</v>
      </c>
      <c r="B3125" s="3">
        <v>16111.9805695139</v>
      </c>
      <c r="C3125" s="3">
        <v>1.20769081084076</v>
      </c>
      <c r="D3125" s="3">
        <v>51710.428003095098</v>
      </c>
      <c r="E3125" s="1">
        <f t="shared" si="98"/>
        <v>0.51946176848307601</v>
      </c>
      <c r="F3125" s="1">
        <f t="shared" si="99"/>
        <v>35598.447433581197</v>
      </c>
    </row>
    <row r="3126" spans="1:6">
      <c r="A3126" s="3">
        <v>0.68749042177735797</v>
      </c>
      <c r="B3126" s="3">
        <v>21947.1111126205</v>
      </c>
      <c r="C3126" s="3">
        <v>1.2312555235385301</v>
      </c>
      <c r="D3126" s="3">
        <v>60425.746169360398</v>
      </c>
      <c r="E3126" s="1">
        <f t="shared" si="98"/>
        <v>0.5437651017611721</v>
      </c>
      <c r="F3126" s="1">
        <f t="shared" si="99"/>
        <v>38478.635056739899</v>
      </c>
    </row>
    <row r="3127" spans="1:6">
      <c r="A3127" s="3">
        <v>0.696191257836698</v>
      </c>
      <c r="B3127" s="3">
        <v>19562.070224929601</v>
      </c>
      <c r="C3127" s="3">
        <v>1.2353398121386501</v>
      </c>
      <c r="D3127" s="3">
        <v>56802.590566417501</v>
      </c>
      <c r="E3127" s="1">
        <f t="shared" si="98"/>
        <v>0.53914855430195208</v>
      </c>
      <c r="F3127" s="1">
        <f t="shared" si="99"/>
        <v>37240.5203414879</v>
      </c>
    </row>
    <row r="3128" spans="1:6">
      <c r="A3128" s="3">
        <v>0.73861368370934</v>
      </c>
      <c r="B3128" s="3">
        <v>22581.321989040898</v>
      </c>
      <c r="C3128" s="3">
        <v>1.29951912718683</v>
      </c>
      <c r="D3128" s="3">
        <v>58708.827430006102</v>
      </c>
      <c r="E3128" s="1">
        <f t="shared" si="98"/>
        <v>0.56090544347749005</v>
      </c>
      <c r="F3128" s="1">
        <f t="shared" si="99"/>
        <v>36127.505440965208</v>
      </c>
    </row>
    <row r="3129" spans="1:6">
      <c r="A3129" s="3">
        <v>0.69819170084840698</v>
      </c>
      <c r="B3129" s="3">
        <v>17004.4159444166</v>
      </c>
      <c r="C3129" s="3">
        <v>1.2031827725003901</v>
      </c>
      <c r="D3129" s="3">
        <v>55537.340991424302</v>
      </c>
      <c r="E3129" s="1">
        <f t="shared" si="98"/>
        <v>0.50499107165198309</v>
      </c>
      <c r="F3129" s="1">
        <f t="shared" si="99"/>
        <v>38532.925047007702</v>
      </c>
    </row>
    <row r="3130" spans="1:6">
      <c r="A3130" s="3">
        <v>0.66410622051389701</v>
      </c>
      <c r="B3130" s="3">
        <v>22119.219252624898</v>
      </c>
      <c r="C3130" s="3">
        <v>1.10942175530537</v>
      </c>
      <c r="D3130" s="3">
        <v>58926.209271902997</v>
      </c>
      <c r="E3130" s="1">
        <f t="shared" si="98"/>
        <v>0.44531553479147301</v>
      </c>
      <c r="F3130" s="1">
        <f t="shared" si="99"/>
        <v>36806.990019278099</v>
      </c>
    </row>
    <row r="3131" spans="1:6">
      <c r="A3131" s="3">
        <v>0.69860558987809196</v>
      </c>
      <c r="B3131" s="3">
        <v>23064.147055534999</v>
      </c>
      <c r="C3131" s="3">
        <v>1.1742485457712399</v>
      </c>
      <c r="D3131" s="3">
        <v>60090.155624644998</v>
      </c>
      <c r="E3131" s="1">
        <f t="shared" si="98"/>
        <v>0.47564295589314798</v>
      </c>
      <c r="F3131" s="1">
        <f t="shared" si="99"/>
        <v>37026.008569109996</v>
      </c>
    </row>
    <row r="3132" spans="1:6">
      <c r="A3132" s="3">
        <v>0.72724553676653203</v>
      </c>
      <c r="B3132" s="3">
        <v>17358.569939669102</v>
      </c>
      <c r="C3132" s="3">
        <v>1.2475293022959799</v>
      </c>
      <c r="D3132" s="3">
        <v>54005.759288082401</v>
      </c>
      <c r="E3132" s="1">
        <f t="shared" si="98"/>
        <v>0.52028376552944788</v>
      </c>
      <c r="F3132" s="1">
        <f t="shared" si="99"/>
        <v>36647.189348413303</v>
      </c>
    </row>
    <row r="3133" spans="1:6">
      <c r="A3133" s="3">
        <v>0.74855500841339195</v>
      </c>
      <c r="B3133" s="3">
        <v>17317.571886080801</v>
      </c>
      <c r="C3133" s="3">
        <v>1.27333919612808</v>
      </c>
      <c r="D3133" s="3">
        <v>52151.589922475199</v>
      </c>
      <c r="E3133" s="1">
        <f t="shared" si="98"/>
        <v>0.52478418771468804</v>
      </c>
      <c r="F3133" s="1">
        <f t="shared" si="99"/>
        <v>34834.018036394395</v>
      </c>
    </row>
    <row r="3134" spans="1:6">
      <c r="A3134" s="3">
        <v>0.68091031680450698</v>
      </c>
      <c r="B3134" s="3">
        <v>17649.399229560899</v>
      </c>
      <c r="C3134" s="3">
        <v>1.16717545131103</v>
      </c>
      <c r="D3134" s="3">
        <v>53780.756509472798</v>
      </c>
      <c r="E3134" s="1">
        <f t="shared" si="98"/>
        <v>0.48626513450652298</v>
      </c>
      <c r="F3134" s="1">
        <f t="shared" si="99"/>
        <v>36131.357279911899</v>
      </c>
    </row>
    <row r="3135" spans="1:6">
      <c r="A3135" s="3">
        <v>0.67243232220557203</v>
      </c>
      <c r="B3135" s="3">
        <v>18077.182368269099</v>
      </c>
      <c r="C3135" s="3">
        <v>1.18010953048884</v>
      </c>
      <c r="D3135" s="3">
        <v>53974.011281410603</v>
      </c>
      <c r="E3135" s="1">
        <f t="shared" si="98"/>
        <v>0.50767720828326801</v>
      </c>
      <c r="F3135" s="1">
        <f t="shared" si="99"/>
        <v>35896.828913141508</v>
      </c>
    </row>
    <row r="3136" spans="1:6">
      <c r="A3136" s="3">
        <v>0.71728744519239795</v>
      </c>
      <c r="B3136" s="3">
        <v>21063.750968091801</v>
      </c>
      <c r="C3136" s="3">
        <v>1.2458174993776701</v>
      </c>
      <c r="D3136" s="3">
        <v>59249.4517325786</v>
      </c>
      <c r="E3136" s="1">
        <f t="shared" si="98"/>
        <v>0.5285300541852721</v>
      </c>
      <c r="F3136" s="1">
        <f t="shared" si="99"/>
        <v>38185.700764486799</v>
      </c>
    </row>
    <row r="3137" spans="1:6">
      <c r="A3137" s="3">
        <v>0.72212041195504295</v>
      </c>
      <c r="B3137" s="3">
        <v>17144.0886871236</v>
      </c>
      <c r="C3137" s="3">
        <v>1.2685934696105801</v>
      </c>
      <c r="D3137" s="3">
        <v>54110.666255500299</v>
      </c>
      <c r="E3137" s="1">
        <f t="shared" si="98"/>
        <v>0.54647305765553711</v>
      </c>
      <c r="F3137" s="1">
        <f t="shared" si="99"/>
        <v>36966.577568376699</v>
      </c>
    </row>
    <row r="3138" spans="1:6">
      <c r="A3138" s="3">
        <v>0.70658648967028803</v>
      </c>
      <c r="B3138" s="3">
        <v>23771.924035444099</v>
      </c>
      <c r="C3138" s="3">
        <v>1.2482911723821699</v>
      </c>
      <c r="D3138" s="3">
        <v>63660.8568289904</v>
      </c>
      <c r="E3138" s="1">
        <f t="shared" si="98"/>
        <v>0.54170468271188188</v>
      </c>
      <c r="F3138" s="1">
        <f t="shared" si="99"/>
        <v>39888.932793546301</v>
      </c>
    </row>
    <row r="3139" spans="1:6">
      <c r="A3139" s="3">
        <v>0.70076011950922701</v>
      </c>
      <c r="B3139" s="3">
        <v>21999.534583815901</v>
      </c>
      <c r="C3139" s="3">
        <v>1.24340247819609</v>
      </c>
      <c r="D3139" s="3">
        <v>61672.949565493298</v>
      </c>
      <c r="E3139" s="1">
        <f t="shared" si="98"/>
        <v>0.54264235868686295</v>
      </c>
      <c r="F3139" s="1">
        <f t="shared" si="99"/>
        <v>39673.414981677401</v>
      </c>
    </row>
    <row r="3140" spans="1:6">
      <c r="A3140" s="3">
        <v>0.78242331548698996</v>
      </c>
      <c r="B3140" s="3">
        <v>25070.092495346398</v>
      </c>
      <c r="C3140" s="3">
        <v>1.3483104390937599</v>
      </c>
      <c r="D3140" s="3">
        <v>66735.431711451703</v>
      </c>
      <c r="E3140" s="1">
        <f t="shared" ref="E3140:E3203" si="100">C3140-A3140</f>
        <v>0.56588712360676996</v>
      </c>
      <c r="F3140" s="1">
        <f t="shared" ref="F3140:F3203" si="101">D3140-B3140</f>
        <v>41665.339216105305</v>
      </c>
    </row>
    <row r="3141" spans="1:6">
      <c r="A3141" s="3">
        <v>0.69124830300416995</v>
      </c>
      <c r="B3141" s="3">
        <v>21329.203674219902</v>
      </c>
      <c r="C3141" s="3">
        <v>1.18112393038708</v>
      </c>
      <c r="D3141" s="3">
        <v>60229.970176359297</v>
      </c>
      <c r="E3141" s="1">
        <f t="shared" si="100"/>
        <v>0.48987562738291002</v>
      </c>
      <c r="F3141" s="1">
        <f t="shared" si="101"/>
        <v>38900.766502139391</v>
      </c>
    </row>
    <row r="3142" spans="1:6">
      <c r="A3142" s="3">
        <v>0.63781792514612301</v>
      </c>
      <c r="B3142" s="3">
        <v>19055.1692000289</v>
      </c>
      <c r="C3142" s="3">
        <v>1.0903316953337601</v>
      </c>
      <c r="D3142" s="3">
        <v>54324.970744414</v>
      </c>
      <c r="E3142" s="1">
        <f t="shared" si="100"/>
        <v>0.45251377018763705</v>
      </c>
      <c r="F3142" s="1">
        <f t="shared" si="101"/>
        <v>35269.801544385104</v>
      </c>
    </row>
    <row r="3143" spans="1:6">
      <c r="A3143" s="3">
        <v>0.66879480985385997</v>
      </c>
      <c r="B3143" s="3">
        <v>14448.3317536959</v>
      </c>
      <c r="C3143" s="3">
        <v>1.1583295764274399</v>
      </c>
      <c r="D3143" s="3">
        <v>50966.811715718599</v>
      </c>
      <c r="E3143" s="1">
        <f t="shared" si="100"/>
        <v>0.48953476657357997</v>
      </c>
      <c r="F3143" s="1">
        <f t="shared" si="101"/>
        <v>36518.479962022699</v>
      </c>
    </row>
    <row r="3144" spans="1:6">
      <c r="A3144" s="3">
        <v>0.669077593447851</v>
      </c>
      <c r="B3144" s="3">
        <v>18102.5627182875</v>
      </c>
      <c r="C3144" s="3">
        <v>1.16044570670059</v>
      </c>
      <c r="D3144" s="3">
        <v>54013.8092097759</v>
      </c>
      <c r="E3144" s="1">
        <f t="shared" si="100"/>
        <v>0.49136811325273899</v>
      </c>
      <c r="F3144" s="1">
        <f t="shared" si="101"/>
        <v>35911.246491488404</v>
      </c>
    </row>
    <row r="3145" spans="1:6">
      <c r="A3145" s="3">
        <v>0.68290065213429396</v>
      </c>
      <c r="B3145" s="3">
        <v>19072.2493767167</v>
      </c>
      <c r="C3145" s="3">
        <v>1.1442483300648401</v>
      </c>
      <c r="D3145" s="3">
        <v>55759.518451432901</v>
      </c>
      <c r="E3145" s="1">
        <f t="shared" si="100"/>
        <v>0.4613476779305461</v>
      </c>
      <c r="F3145" s="1">
        <f t="shared" si="101"/>
        <v>36687.269074716198</v>
      </c>
    </row>
    <row r="3146" spans="1:6">
      <c r="A3146" s="3">
        <v>0.67417201502806501</v>
      </c>
      <c r="B3146" s="3">
        <v>19806.291784202502</v>
      </c>
      <c r="C3146" s="3">
        <v>1.18721698778258</v>
      </c>
      <c r="D3146" s="3">
        <v>55639.045906000203</v>
      </c>
      <c r="E3146" s="1">
        <f t="shared" si="100"/>
        <v>0.51304497275451499</v>
      </c>
      <c r="F3146" s="1">
        <f t="shared" si="101"/>
        <v>35832.754121797698</v>
      </c>
    </row>
    <row r="3147" spans="1:6">
      <c r="A3147" s="3">
        <v>0.68176470636116404</v>
      </c>
      <c r="B3147" s="3">
        <v>16727.854859796302</v>
      </c>
      <c r="C3147" s="3">
        <v>1.1963013546293599</v>
      </c>
      <c r="D3147" s="3">
        <v>53812.826236148401</v>
      </c>
      <c r="E3147" s="1">
        <f t="shared" si="100"/>
        <v>0.5145366482681959</v>
      </c>
      <c r="F3147" s="1">
        <f t="shared" si="101"/>
        <v>37084.971376352099</v>
      </c>
    </row>
    <row r="3148" spans="1:6">
      <c r="A3148" s="3">
        <v>0.72432227447233899</v>
      </c>
      <c r="B3148" s="3">
        <v>20857.4570033202</v>
      </c>
      <c r="C3148" s="3">
        <v>1.2514128799141899</v>
      </c>
      <c r="D3148" s="3">
        <v>53960.916934780398</v>
      </c>
      <c r="E3148" s="1">
        <f t="shared" si="100"/>
        <v>0.52709060544185093</v>
      </c>
      <c r="F3148" s="1">
        <f t="shared" si="101"/>
        <v>33103.459931460195</v>
      </c>
    </row>
    <row r="3149" spans="1:6">
      <c r="A3149" s="3">
        <v>0.68771073475649902</v>
      </c>
      <c r="B3149" s="3">
        <v>19592.518312178199</v>
      </c>
      <c r="C3149" s="3">
        <v>1.2051001633557299</v>
      </c>
      <c r="D3149" s="3">
        <v>56917.012184822299</v>
      </c>
      <c r="E3149" s="1">
        <f t="shared" si="100"/>
        <v>0.51738942859923087</v>
      </c>
      <c r="F3149" s="1">
        <f t="shared" si="101"/>
        <v>37324.493872644103</v>
      </c>
    </row>
    <row r="3150" spans="1:6">
      <c r="A3150" s="3">
        <v>0.710068558953317</v>
      </c>
      <c r="B3150" s="3">
        <v>22352.565768193101</v>
      </c>
      <c r="C3150" s="3">
        <v>1.23191911046949</v>
      </c>
      <c r="D3150" s="3">
        <v>58650.017931803697</v>
      </c>
      <c r="E3150" s="1">
        <f t="shared" si="100"/>
        <v>0.52185055151617299</v>
      </c>
      <c r="F3150" s="1">
        <f t="shared" si="101"/>
        <v>36297.452163610593</v>
      </c>
    </row>
    <row r="3151" spans="1:6">
      <c r="A3151" s="3">
        <v>0.73994532065313501</v>
      </c>
      <c r="B3151" s="3">
        <v>16876.896884262798</v>
      </c>
      <c r="C3151" s="3">
        <v>1.25038934641755</v>
      </c>
      <c r="D3151" s="3">
        <v>53187.861327186598</v>
      </c>
      <c r="E3151" s="1">
        <f t="shared" si="100"/>
        <v>0.51044402576441494</v>
      </c>
      <c r="F3151" s="1">
        <f t="shared" si="101"/>
        <v>36310.964442923796</v>
      </c>
    </row>
    <row r="3152" spans="1:6">
      <c r="A3152" s="3">
        <v>0.65536008364126497</v>
      </c>
      <c r="B3152" s="3">
        <v>20001.393012962999</v>
      </c>
      <c r="C3152" s="3">
        <v>1.1373802486128699</v>
      </c>
      <c r="D3152" s="3">
        <v>56093.5781915806</v>
      </c>
      <c r="E3152" s="1">
        <f t="shared" si="100"/>
        <v>0.48202016497160494</v>
      </c>
      <c r="F3152" s="1">
        <f t="shared" si="101"/>
        <v>36092.185178617598</v>
      </c>
    </row>
    <row r="3153" spans="1:6">
      <c r="A3153" s="3">
        <v>0.68379599341034503</v>
      </c>
      <c r="B3153" s="3">
        <v>25038.5046181496</v>
      </c>
      <c r="C3153" s="3">
        <v>1.1654555495096199</v>
      </c>
      <c r="D3153" s="3">
        <v>61057.969692688603</v>
      </c>
      <c r="E3153" s="1">
        <f t="shared" si="100"/>
        <v>0.48165955609927491</v>
      </c>
      <c r="F3153" s="1">
        <f t="shared" si="101"/>
        <v>36019.465074539003</v>
      </c>
    </row>
    <row r="3154" spans="1:6">
      <c r="A3154" s="3">
        <v>0.69816703210585795</v>
      </c>
      <c r="B3154" s="3">
        <v>24535.649527426802</v>
      </c>
      <c r="C3154" s="3">
        <v>1.1858164129325801</v>
      </c>
      <c r="D3154" s="3">
        <v>62030.836562504301</v>
      </c>
      <c r="E3154" s="1">
        <f t="shared" si="100"/>
        <v>0.48764938082672216</v>
      </c>
      <c r="F3154" s="1">
        <f t="shared" si="101"/>
        <v>37495.187035077499</v>
      </c>
    </row>
    <row r="3155" spans="1:6">
      <c r="A3155" s="3">
        <v>0.73226602467257995</v>
      </c>
      <c r="B3155" s="3">
        <v>20877.837598195401</v>
      </c>
      <c r="C3155" s="3">
        <v>1.28162047119492</v>
      </c>
      <c r="D3155" s="3">
        <v>58607.284156863003</v>
      </c>
      <c r="E3155" s="1">
        <f t="shared" si="100"/>
        <v>0.54935444652234</v>
      </c>
      <c r="F3155" s="1">
        <f t="shared" si="101"/>
        <v>37729.446558667601</v>
      </c>
    </row>
    <row r="3156" spans="1:6">
      <c r="A3156" s="3">
        <v>0.72467361858007495</v>
      </c>
      <c r="B3156" s="3">
        <v>18195.8289916096</v>
      </c>
      <c r="C3156" s="3">
        <v>1.2773727090904601</v>
      </c>
      <c r="D3156" s="3">
        <v>55868.012471155103</v>
      </c>
      <c r="E3156" s="1">
        <f t="shared" si="100"/>
        <v>0.55269909051038513</v>
      </c>
      <c r="F3156" s="1">
        <f t="shared" si="101"/>
        <v>37672.183479545507</v>
      </c>
    </row>
    <row r="3157" spans="1:6">
      <c r="A3157" s="3">
        <v>0.70654490821801297</v>
      </c>
      <c r="B3157" s="3">
        <v>25584.7574293914</v>
      </c>
      <c r="C3157" s="3">
        <v>1.2135386363568299</v>
      </c>
      <c r="D3157" s="3">
        <v>62107.439076960101</v>
      </c>
      <c r="E3157" s="1">
        <f t="shared" si="100"/>
        <v>0.50699372813881693</v>
      </c>
      <c r="F3157" s="1">
        <f t="shared" si="101"/>
        <v>36522.681647568701</v>
      </c>
    </row>
    <row r="3158" spans="1:6">
      <c r="A3158" s="3">
        <v>0.706523077893216</v>
      </c>
      <c r="B3158" s="3">
        <v>25339.6126162611</v>
      </c>
      <c r="C3158" s="3">
        <v>1.21727488749348</v>
      </c>
      <c r="D3158" s="3">
        <v>65163.578544083502</v>
      </c>
      <c r="E3158" s="1">
        <f t="shared" si="100"/>
        <v>0.51075180960026401</v>
      </c>
      <c r="F3158" s="1">
        <f t="shared" si="101"/>
        <v>39823.965927822399</v>
      </c>
    </row>
    <row r="3159" spans="1:6">
      <c r="A3159" s="3">
        <v>0.721793790383776</v>
      </c>
      <c r="B3159" s="3">
        <v>20915.6863658656</v>
      </c>
      <c r="C3159" s="3">
        <v>1.2615356491590499</v>
      </c>
      <c r="D3159" s="3">
        <v>59434.6174157801</v>
      </c>
      <c r="E3159" s="1">
        <f t="shared" si="100"/>
        <v>0.53974185877527392</v>
      </c>
      <c r="F3159" s="1">
        <f t="shared" si="101"/>
        <v>38518.931049914499</v>
      </c>
    </row>
    <row r="3160" spans="1:6">
      <c r="A3160" s="3">
        <v>0.67873757559826597</v>
      </c>
      <c r="B3160" s="3">
        <v>19858.631243552001</v>
      </c>
      <c r="C3160" s="3">
        <v>1.17030464840245</v>
      </c>
      <c r="D3160" s="3">
        <v>57697.503197850703</v>
      </c>
      <c r="E3160" s="1">
        <f t="shared" si="100"/>
        <v>0.49156707280418399</v>
      </c>
      <c r="F3160" s="1">
        <f t="shared" si="101"/>
        <v>37838.871954298702</v>
      </c>
    </row>
    <row r="3161" spans="1:6">
      <c r="A3161" s="3">
        <v>0.741902574055751</v>
      </c>
      <c r="B3161" s="3">
        <v>16714.696404178001</v>
      </c>
      <c r="C3161" s="3">
        <v>1.2575125238734399</v>
      </c>
      <c r="D3161" s="3">
        <v>52744.348397502501</v>
      </c>
      <c r="E3161" s="1">
        <f t="shared" si="100"/>
        <v>0.51560994981768893</v>
      </c>
      <c r="F3161" s="1">
        <f t="shared" si="101"/>
        <v>36029.6519933245</v>
      </c>
    </row>
    <row r="3162" spans="1:6">
      <c r="A3162" s="3">
        <v>0.74276635484171205</v>
      </c>
      <c r="B3162" s="3">
        <v>20273.819810057899</v>
      </c>
      <c r="C3162" s="3">
        <v>1.2970336514063201</v>
      </c>
      <c r="D3162" s="3">
        <v>57342.790879382403</v>
      </c>
      <c r="E3162" s="1">
        <f t="shared" si="100"/>
        <v>0.55426729656460805</v>
      </c>
      <c r="F3162" s="1">
        <f t="shared" si="101"/>
        <v>37068.9710693245</v>
      </c>
    </row>
    <row r="3163" spans="1:6">
      <c r="A3163" s="3">
        <v>0.74279385085136096</v>
      </c>
      <c r="B3163" s="3">
        <v>20099.765442338099</v>
      </c>
      <c r="C3163" s="3">
        <v>1.3129547571220099</v>
      </c>
      <c r="D3163" s="3">
        <v>58530.516713244302</v>
      </c>
      <c r="E3163" s="1">
        <f t="shared" si="100"/>
        <v>0.57016090627064897</v>
      </c>
      <c r="F3163" s="1">
        <f t="shared" si="101"/>
        <v>38430.751270906199</v>
      </c>
    </row>
    <row r="3164" spans="1:6">
      <c r="A3164" s="3">
        <v>0.74533911210548798</v>
      </c>
      <c r="B3164" s="3">
        <v>15477.5281565961</v>
      </c>
      <c r="C3164" s="3">
        <v>1.27551385442911</v>
      </c>
      <c r="D3164" s="3">
        <v>52095.386889802103</v>
      </c>
      <c r="E3164" s="1">
        <f t="shared" si="100"/>
        <v>0.53017474232362205</v>
      </c>
      <c r="F3164" s="1">
        <f t="shared" si="101"/>
        <v>36617.858733206005</v>
      </c>
    </row>
    <row r="3165" spans="1:6">
      <c r="A3165" s="3">
        <v>0.69622541575266705</v>
      </c>
      <c r="B3165" s="3">
        <v>24244.8360866527</v>
      </c>
      <c r="C3165" s="3">
        <v>1.22499233997084</v>
      </c>
      <c r="D3165" s="3">
        <v>62915.477313260999</v>
      </c>
      <c r="E3165" s="1">
        <f t="shared" si="100"/>
        <v>0.52876692421817295</v>
      </c>
      <c r="F3165" s="1">
        <f t="shared" si="101"/>
        <v>38670.641226608299</v>
      </c>
    </row>
    <row r="3166" spans="1:6">
      <c r="A3166" s="3">
        <v>0.74755438475871805</v>
      </c>
      <c r="B3166" s="3">
        <v>16888.773055872502</v>
      </c>
      <c r="C3166" s="3">
        <v>1.30556969155048</v>
      </c>
      <c r="D3166" s="3">
        <v>52938.766810915302</v>
      </c>
      <c r="E3166" s="1">
        <f t="shared" si="100"/>
        <v>0.55801530679176192</v>
      </c>
      <c r="F3166" s="1">
        <f t="shared" si="101"/>
        <v>36049.9937550428</v>
      </c>
    </row>
    <row r="3167" spans="1:6">
      <c r="A3167" s="3">
        <v>0.73566211688341099</v>
      </c>
      <c r="B3167" s="3">
        <v>19516.0689830683</v>
      </c>
      <c r="C3167" s="3">
        <v>1.25382570193757</v>
      </c>
      <c r="D3167" s="3">
        <v>57355.273237589798</v>
      </c>
      <c r="E3167" s="1">
        <f t="shared" si="100"/>
        <v>0.51816358505415905</v>
      </c>
      <c r="F3167" s="1">
        <f t="shared" si="101"/>
        <v>37839.204254521494</v>
      </c>
    </row>
    <row r="3168" spans="1:6">
      <c r="A3168" s="3">
        <v>0.68533944995761498</v>
      </c>
      <c r="B3168" s="3">
        <v>21301.453876882799</v>
      </c>
      <c r="C3168" s="3">
        <v>1.20335920520711</v>
      </c>
      <c r="D3168" s="3">
        <v>59928.131110762901</v>
      </c>
      <c r="E3168" s="1">
        <f t="shared" si="100"/>
        <v>0.51801975524949506</v>
      </c>
      <c r="F3168" s="1">
        <f t="shared" si="101"/>
        <v>38626.677233880102</v>
      </c>
    </row>
    <row r="3169" spans="1:6">
      <c r="A3169" s="3">
        <v>0.68739492422724102</v>
      </c>
      <c r="B3169" s="3">
        <v>17270.025258681198</v>
      </c>
      <c r="C3169" s="3">
        <v>1.1842683287101801</v>
      </c>
      <c r="D3169" s="3">
        <v>52586.695441770702</v>
      </c>
      <c r="E3169" s="1">
        <f t="shared" si="100"/>
        <v>0.49687340448293904</v>
      </c>
      <c r="F3169" s="1">
        <f t="shared" si="101"/>
        <v>35316.670183089504</v>
      </c>
    </row>
    <row r="3170" spans="1:6">
      <c r="A3170" s="3">
        <v>0.72253915180850503</v>
      </c>
      <c r="B3170" s="3">
        <v>15272.808276960701</v>
      </c>
      <c r="C3170" s="3">
        <v>1.23012591905504</v>
      </c>
      <c r="D3170" s="3">
        <v>50796.070966562998</v>
      </c>
      <c r="E3170" s="1">
        <f t="shared" si="100"/>
        <v>0.50758676724653495</v>
      </c>
      <c r="F3170" s="1">
        <f t="shared" si="101"/>
        <v>35523.262689602299</v>
      </c>
    </row>
    <row r="3171" spans="1:6">
      <c r="A3171" s="3">
        <v>0.70180940420530602</v>
      </c>
      <c r="B3171" s="3">
        <v>19184.154497216299</v>
      </c>
      <c r="C3171" s="3">
        <v>1.2210661629926201</v>
      </c>
      <c r="D3171" s="3">
        <v>57563.486778095998</v>
      </c>
      <c r="E3171" s="1">
        <f t="shared" si="100"/>
        <v>0.51925675878731403</v>
      </c>
      <c r="F3171" s="1">
        <f t="shared" si="101"/>
        <v>38379.332280879695</v>
      </c>
    </row>
    <row r="3172" spans="1:6">
      <c r="A3172" s="3">
        <v>0.65400656534564405</v>
      </c>
      <c r="B3172" s="3">
        <v>20249.624024070999</v>
      </c>
      <c r="C3172" s="3">
        <v>1.1206313178023899</v>
      </c>
      <c r="D3172" s="3">
        <v>57684.489157013202</v>
      </c>
      <c r="E3172" s="1">
        <f t="shared" si="100"/>
        <v>0.46662475245674584</v>
      </c>
      <c r="F3172" s="1">
        <f t="shared" si="101"/>
        <v>37434.865132942199</v>
      </c>
    </row>
    <row r="3173" spans="1:6">
      <c r="A3173" s="3">
        <v>0.70250581873638995</v>
      </c>
      <c r="B3173" s="3">
        <v>24656.722333538299</v>
      </c>
      <c r="C3173" s="3">
        <v>1.2086402627408599</v>
      </c>
      <c r="D3173" s="3">
        <v>65746.430801648501</v>
      </c>
      <c r="E3173" s="1">
        <f t="shared" si="100"/>
        <v>0.50613444400446994</v>
      </c>
      <c r="F3173" s="1">
        <f t="shared" si="101"/>
        <v>41089.708468110199</v>
      </c>
    </row>
    <row r="3174" spans="1:6">
      <c r="A3174" s="3">
        <v>0.75748775214035802</v>
      </c>
      <c r="B3174" s="3">
        <v>24125.598569207101</v>
      </c>
      <c r="C3174" s="3">
        <v>1.31148626002236</v>
      </c>
      <c r="D3174" s="3">
        <v>64542.301949539702</v>
      </c>
      <c r="E3174" s="1">
        <f t="shared" si="100"/>
        <v>0.553998507882002</v>
      </c>
      <c r="F3174" s="1">
        <f t="shared" si="101"/>
        <v>40416.703380332605</v>
      </c>
    </row>
    <row r="3175" spans="1:6">
      <c r="A3175" s="3">
        <v>0.70439211999492202</v>
      </c>
      <c r="B3175" s="3">
        <v>16162.072166119</v>
      </c>
      <c r="C3175" s="3">
        <v>1.2194720220309401</v>
      </c>
      <c r="D3175" s="3">
        <v>53244.797585130102</v>
      </c>
      <c r="E3175" s="1">
        <f t="shared" si="100"/>
        <v>0.51507990203601806</v>
      </c>
      <c r="F3175" s="1">
        <f t="shared" si="101"/>
        <v>37082.725419011098</v>
      </c>
    </row>
    <row r="3176" spans="1:6">
      <c r="A3176" s="3">
        <v>0.66010529138322604</v>
      </c>
      <c r="B3176" s="3">
        <v>24403.407277094298</v>
      </c>
      <c r="C3176" s="3">
        <v>1.1730402207666799</v>
      </c>
      <c r="D3176" s="3">
        <v>63065.350059166703</v>
      </c>
      <c r="E3176" s="1">
        <f t="shared" si="100"/>
        <v>0.51293492938345386</v>
      </c>
      <c r="F3176" s="1">
        <f t="shared" si="101"/>
        <v>38661.942782072409</v>
      </c>
    </row>
    <row r="3177" spans="1:6">
      <c r="A3177" s="3">
        <v>0.64783382373320197</v>
      </c>
      <c r="B3177" s="3">
        <v>19123.9790735186</v>
      </c>
      <c r="C3177" s="3">
        <v>1.1016564464809</v>
      </c>
      <c r="D3177" s="3">
        <v>55354.785934275496</v>
      </c>
      <c r="E3177" s="1">
        <f t="shared" si="100"/>
        <v>0.45382262274769802</v>
      </c>
      <c r="F3177" s="1">
        <f t="shared" si="101"/>
        <v>36230.8068607569</v>
      </c>
    </row>
    <row r="3178" spans="1:6">
      <c r="A3178" s="3">
        <v>0.704887528395991</v>
      </c>
      <c r="B3178" s="3">
        <v>20313.186954389101</v>
      </c>
      <c r="C3178" s="3">
        <v>1.2199188804016701</v>
      </c>
      <c r="D3178" s="3">
        <v>57226.472953928598</v>
      </c>
      <c r="E3178" s="1">
        <f t="shared" si="100"/>
        <v>0.51503135200567907</v>
      </c>
      <c r="F3178" s="1">
        <f t="shared" si="101"/>
        <v>36913.285999539497</v>
      </c>
    </row>
    <row r="3179" spans="1:6">
      <c r="A3179" s="3">
        <v>0.64744434149015295</v>
      </c>
      <c r="B3179" s="3">
        <v>24666.7202476885</v>
      </c>
      <c r="C3179" s="3">
        <v>1.11790280726263</v>
      </c>
      <c r="D3179" s="3">
        <v>64887.880903054604</v>
      </c>
      <c r="E3179" s="1">
        <f t="shared" si="100"/>
        <v>0.47045846577247707</v>
      </c>
      <c r="F3179" s="1">
        <f t="shared" si="101"/>
        <v>40221.160655366104</v>
      </c>
    </row>
    <row r="3180" spans="1:6">
      <c r="A3180" s="3">
        <v>0.679907790126556</v>
      </c>
      <c r="B3180" s="3">
        <v>19255.234657706202</v>
      </c>
      <c r="C3180" s="3">
        <v>1.1881274430150099</v>
      </c>
      <c r="D3180" s="3">
        <v>54518.733246868302</v>
      </c>
      <c r="E3180" s="1">
        <f t="shared" si="100"/>
        <v>0.50821965288845394</v>
      </c>
      <c r="F3180" s="1">
        <f t="shared" si="101"/>
        <v>35263.498589162104</v>
      </c>
    </row>
    <row r="3181" spans="1:6">
      <c r="A3181" s="3">
        <v>0.71504416396329795</v>
      </c>
      <c r="B3181" s="3">
        <v>22185.503718871401</v>
      </c>
      <c r="C3181" s="3">
        <v>1.23901348036384</v>
      </c>
      <c r="D3181" s="3">
        <v>58839.808586602499</v>
      </c>
      <c r="E3181" s="1">
        <f t="shared" si="100"/>
        <v>0.52396931640054201</v>
      </c>
      <c r="F3181" s="1">
        <f t="shared" si="101"/>
        <v>36654.304867731102</v>
      </c>
    </row>
    <row r="3182" spans="1:6">
      <c r="A3182" s="3">
        <v>0.70184257348082002</v>
      </c>
      <c r="B3182" s="3">
        <v>22139.658025538502</v>
      </c>
      <c r="C3182" s="3">
        <v>1.2231318401989899</v>
      </c>
      <c r="D3182" s="3">
        <v>60569.971892666901</v>
      </c>
      <c r="E3182" s="1">
        <f t="shared" si="100"/>
        <v>0.52128926671816989</v>
      </c>
      <c r="F3182" s="1">
        <f t="shared" si="101"/>
        <v>38430.313867128396</v>
      </c>
    </row>
    <row r="3183" spans="1:6">
      <c r="A3183" s="3">
        <v>0.77474178324236598</v>
      </c>
      <c r="B3183" s="3">
        <v>18987.3511058111</v>
      </c>
      <c r="C3183" s="3">
        <v>1.3244790578358301</v>
      </c>
      <c r="D3183" s="3">
        <v>56505.863101201801</v>
      </c>
      <c r="E3183" s="1">
        <f t="shared" si="100"/>
        <v>0.54973727459346411</v>
      </c>
      <c r="F3183" s="1">
        <f t="shared" si="101"/>
        <v>37518.511995390698</v>
      </c>
    </row>
    <row r="3184" spans="1:6">
      <c r="A3184" s="3">
        <v>0.745574801384698</v>
      </c>
      <c r="B3184" s="3">
        <v>24838.875738615599</v>
      </c>
      <c r="C3184" s="3">
        <v>1.3050606627497301</v>
      </c>
      <c r="D3184" s="3">
        <v>64471.978260985699</v>
      </c>
      <c r="E3184" s="1">
        <f t="shared" si="100"/>
        <v>0.55948586136503209</v>
      </c>
      <c r="F3184" s="1">
        <f t="shared" si="101"/>
        <v>39633.1025223701</v>
      </c>
    </row>
    <row r="3185" spans="1:6">
      <c r="A3185" s="3">
        <v>0.71752095694873097</v>
      </c>
      <c r="B3185" s="3">
        <v>17426.107467114802</v>
      </c>
      <c r="C3185" s="3">
        <v>1.2423648185984799</v>
      </c>
      <c r="D3185" s="3">
        <v>53473.583599417398</v>
      </c>
      <c r="E3185" s="1">
        <f t="shared" si="100"/>
        <v>0.52484386164974894</v>
      </c>
      <c r="F3185" s="1">
        <f t="shared" si="101"/>
        <v>36047.476132302596</v>
      </c>
    </row>
    <row r="3186" spans="1:6">
      <c r="A3186" s="3">
        <v>0.71647650381448602</v>
      </c>
      <c r="B3186" s="3">
        <v>21407.955085268299</v>
      </c>
      <c r="C3186" s="3">
        <v>1.23380521485813</v>
      </c>
      <c r="D3186" s="3">
        <v>57047.928810967402</v>
      </c>
      <c r="E3186" s="1">
        <f t="shared" si="100"/>
        <v>0.51732871104364397</v>
      </c>
      <c r="F3186" s="1">
        <f t="shared" si="101"/>
        <v>35639.973725699107</v>
      </c>
    </row>
    <row r="3187" spans="1:6">
      <c r="A3187" s="3">
        <v>0.67207783337475602</v>
      </c>
      <c r="B3187" s="3">
        <v>18018.9184444762</v>
      </c>
      <c r="C3187" s="3">
        <v>1.1661487311223</v>
      </c>
      <c r="D3187" s="3">
        <v>54330.945183478703</v>
      </c>
      <c r="E3187" s="1">
        <f t="shared" si="100"/>
        <v>0.49407089774754398</v>
      </c>
      <c r="F3187" s="1">
        <f t="shared" si="101"/>
        <v>36312.026739002504</v>
      </c>
    </row>
    <row r="3188" spans="1:6">
      <c r="A3188" s="3">
        <v>0.67864709294676495</v>
      </c>
      <c r="B3188" s="3">
        <v>17503.792768691299</v>
      </c>
      <c r="C3188" s="3">
        <v>1.17924593645791</v>
      </c>
      <c r="D3188" s="3">
        <v>53475.068427677703</v>
      </c>
      <c r="E3188" s="1">
        <f t="shared" si="100"/>
        <v>0.50059884351114503</v>
      </c>
      <c r="F3188" s="1">
        <f t="shared" si="101"/>
        <v>35971.2756589864</v>
      </c>
    </row>
    <row r="3189" spans="1:6">
      <c r="A3189" s="3">
        <v>0.76617041386842399</v>
      </c>
      <c r="B3189" s="3">
        <v>18794.009521028402</v>
      </c>
      <c r="C3189" s="3">
        <v>1.32627699365068</v>
      </c>
      <c r="D3189" s="3">
        <v>58198.108451374603</v>
      </c>
      <c r="E3189" s="1">
        <f t="shared" si="100"/>
        <v>0.56010657978225598</v>
      </c>
      <c r="F3189" s="1">
        <f t="shared" si="101"/>
        <v>39404.098930346197</v>
      </c>
    </row>
    <row r="3190" spans="1:6">
      <c r="A3190" s="3">
        <v>0.72999506490806998</v>
      </c>
      <c r="B3190" s="3">
        <v>17017.4893613522</v>
      </c>
      <c r="C3190" s="3">
        <v>1.28001626312586</v>
      </c>
      <c r="D3190" s="3">
        <v>52732.087422815603</v>
      </c>
      <c r="E3190" s="1">
        <f t="shared" si="100"/>
        <v>0.55002119821779005</v>
      </c>
      <c r="F3190" s="1">
        <f t="shared" si="101"/>
        <v>35714.598061463403</v>
      </c>
    </row>
    <row r="3191" spans="1:6">
      <c r="A3191" s="3">
        <v>0.68837164439932097</v>
      </c>
      <c r="B3191" s="3">
        <v>20207.254947833098</v>
      </c>
      <c r="C3191" s="3">
        <v>1.15947776543744</v>
      </c>
      <c r="D3191" s="3">
        <v>55082.832701601597</v>
      </c>
      <c r="E3191" s="1">
        <f t="shared" si="100"/>
        <v>0.471106121038119</v>
      </c>
      <c r="F3191" s="1">
        <f t="shared" si="101"/>
        <v>34875.577753768499</v>
      </c>
    </row>
    <row r="3192" spans="1:6">
      <c r="A3192" s="3">
        <v>0.72474957436974397</v>
      </c>
      <c r="B3192" s="3">
        <v>19502.5668101376</v>
      </c>
      <c r="C3192" s="3">
        <v>1.25165880504219</v>
      </c>
      <c r="D3192" s="3">
        <v>56229.230622536401</v>
      </c>
      <c r="E3192" s="1">
        <f t="shared" si="100"/>
        <v>0.52690923067244599</v>
      </c>
      <c r="F3192" s="1">
        <f t="shared" si="101"/>
        <v>36726.663812398801</v>
      </c>
    </row>
    <row r="3193" spans="1:6">
      <c r="A3193" s="3">
        <v>0.74374999645863205</v>
      </c>
      <c r="B3193" s="3">
        <v>25516.607295722799</v>
      </c>
      <c r="C3193" s="3">
        <v>1.2400109629134699</v>
      </c>
      <c r="D3193" s="3">
        <v>60477.958784119197</v>
      </c>
      <c r="E3193" s="1">
        <f t="shared" si="100"/>
        <v>0.49626096645483786</v>
      </c>
      <c r="F3193" s="1">
        <f t="shared" si="101"/>
        <v>34961.351488396394</v>
      </c>
    </row>
    <row r="3194" spans="1:6">
      <c r="A3194" s="3">
        <v>0.71196429301130704</v>
      </c>
      <c r="B3194" s="3">
        <v>20575.633824128901</v>
      </c>
      <c r="C3194" s="3">
        <v>1.25551081301463</v>
      </c>
      <c r="D3194" s="3">
        <v>57924.460164004398</v>
      </c>
      <c r="E3194" s="1">
        <f t="shared" si="100"/>
        <v>0.54354652000332293</v>
      </c>
      <c r="F3194" s="1">
        <f t="shared" si="101"/>
        <v>37348.826339875493</v>
      </c>
    </row>
    <row r="3195" spans="1:6">
      <c r="A3195" s="3">
        <v>0.73340641850826804</v>
      </c>
      <c r="B3195" s="3">
        <v>20189.886904698698</v>
      </c>
      <c r="C3195" s="3">
        <v>1.2839755993153701</v>
      </c>
      <c r="D3195" s="3">
        <v>56162.5190333262</v>
      </c>
      <c r="E3195" s="1">
        <f t="shared" si="100"/>
        <v>0.55056918080710204</v>
      </c>
      <c r="F3195" s="1">
        <f t="shared" si="101"/>
        <v>35972.632128627505</v>
      </c>
    </row>
    <row r="3196" spans="1:6">
      <c r="A3196" s="3">
        <v>0.73670695574598499</v>
      </c>
      <c r="B3196" s="3">
        <v>22737.555047295798</v>
      </c>
      <c r="C3196" s="3">
        <v>1.2667012910020901</v>
      </c>
      <c r="D3196" s="3">
        <v>61651.615408453799</v>
      </c>
      <c r="E3196" s="1">
        <f t="shared" si="100"/>
        <v>0.52999433525610506</v>
      </c>
      <c r="F3196" s="1">
        <f t="shared" si="101"/>
        <v>38914.060361158001</v>
      </c>
    </row>
    <row r="3197" spans="1:6">
      <c r="A3197" s="3">
        <v>0.67824991599163498</v>
      </c>
      <c r="B3197" s="3">
        <v>15790.628677205899</v>
      </c>
      <c r="C3197" s="3">
        <v>1.18919038645411</v>
      </c>
      <c r="D3197" s="3">
        <v>52413.053021646003</v>
      </c>
      <c r="E3197" s="1">
        <f t="shared" si="100"/>
        <v>0.51094047046247504</v>
      </c>
      <c r="F3197" s="1">
        <f t="shared" si="101"/>
        <v>36622.424344440107</v>
      </c>
    </row>
    <row r="3198" spans="1:6">
      <c r="A3198" s="3">
        <v>0.71543232693559</v>
      </c>
      <c r="B3198" s="3">
        <v>22426.253731495101</v>
      </c>
      <c r="C3198" s="3">
        <v>1.26626941153436</v>
      </c>
      <c r="D3198" s="3">
        <v>59378.446145301503</v>
      </c>
      <c r="E3198" s="1">
        <f t="shared" si="100"/>
        <v>0.55083708459877001</v>
      </c>
      <c r="F3198" s="1">
        <f t="shared" si="101"/>
        <v>36952.192413806406</v>
      </c>
    </row>
    <row r="3199" spans="1:6">
      <c r="A3199" s="3">
        <v>0.70393705216586999</v>
      </c>
      <c r="B3199" s="3">
        <v>17361.178530917401</v>
      </c>
      <c r="C3199" s="3">
        <v>1.22016883208659</v>
      </c>
      <c r="D3199" s="3">
        <v>54874.212330036098</v>
      </c>
      <c r="E3199" s="1">
        <f t="shared" si="100"/>
        <v>0.51623177992072</v>
      </c>
      <c r="F3199" s="1">
        <f t="shared" si="101"/>
        <v>37513.033799118697</v>
      </c>
    </row>
    <row r="3200" spans="1:6">
      <c r="A3200" s="3">
        <v>0.68574303912717904</v>
      </c>
      <c r="B3200" s="3">
        <v>18766.769091194899</v>
      </c>
      <c r="C3200" s="3">
        <v>1.1761406986596401</v>
      </c>
      <c r="D3200" s="3">
        <v>54347.9040835493</v>
      </c>
      <c r="E3200" s="1">
        <f t="shared" si="100"/>
        <v>0.49039765953246106</v>
      </c>
      <c r="F3200" s="1">
        <f t="shared" si="101"/>
        <v>35581.134992354404</v>
      </c>
    </row>
    <row r="3201" spans="1:6">
      <c r="A3201" s="3">
        <v>0.70197329339424297</v>
      </c>
      <c r="B3201" s="3">
        <v>18655.432886858602</v>
      </c>
      <c r="C3201" s="3">
        <v>1.2217098798418999</v>
      </c>
      <c r="D3201" s="3">
        <v>55911.439642842801</v>
      </c>
      <c r="E3201" s="1">
        <f t="shared" si="100"/>
        <v>0.51973658644765697</v>
      </c>
      <c r="F3201" s="1">
        <f t="shared" si="101"/>
        <v>37256.006755984199</v>
      </c>
    </row>
    <row r="3202" spans="1:6">
      <c r="A3202" s="3">
        <v>0.69341401783342105</v>
      </c>
      <c r="B3202" s="3">
        <v>16522.751134288501</v>
      </c>
      <c r="C3202" s="3">
        <v>1.19112466496449</v>
      </c>
      <c r="D3202" s="3">
        <v>52053.286275866798</v>
      </c>
      <c r="E3202" s="1">
        <f t="shared" si="100"/>
        <v>0.49771064713106894</v>
      </c>
      <c r="F3202" s="1">
        <f t="shared" si="101"/>
        <v>35530.535141578293</v>
      </c>
    </row>
    <row r="3203" spans="1:6">
      <c r="A3203" s="3">
        <v>0.69395952830146301</v>
      </c>
      <c r="B3203" s="3">
        <v>16207.482649519499</v>
      </c>
      <c r="C3203" s="3">
        <v>1.2148283974124601</v>
      </c>
      <c r="D3203" s="3">
        <v>52896.2496674215</v>
      </c>
      <c r="E3203" s="1">
        <f t="shared" si="100"/>
        <v>0.52086886911099706</v>
      </c>
      <c r="F3203" s="1">
        <f t="shared" si="101"/>
        <v>36688.767017901999</v>
      </c>
    </row>
    <row r="3204" spans="1:6">
      <c r="A3204" s="3">
        <v>0.680517607145114</v>
      </c>
      <c r="B3204" s="3">
        <v>21188.2261570888</v>
      </c>
      <c r="C3204" s="3">
        <v>1.1701262306176099</v>
      </c>
      <c r="D3204" s="3">
        <v>59733.027935238897</v>
      </c>
      <c r="E3204" s="1">
        <f t="shared" ref="E3204:E3267" si="102">C3204-A3204</f>
        <v>0.4896086234724959</v>
      </c>
      <c r="F3204" s="1">
        <f t="shared" ref="F3204:F3267" si="103">D3204-B3204</f>
        <v>38544.801778150097</v>
      </c>
    </row>
    <row r="3205" spans="1:6">
      <c r="A3205" s="3">
        <v>0.70603936095660103</v>
      </c>
      <c r="B3205" s="3">
        <v>18498.2664316476</v>
      </c>
      <c r="C3205" s="3">
        <v>1.23536707745781</v>
      </c>
      <c r="D3205" s="3">
        <v>54782.367325592902</v>
      </c>
      <c r="E3205" s="1">
        <f t="shared" si="102"/>
        <v>0.52932771650120902</v>
      </c>
      <c r="F3205" s="1">
        <f t="shared" si="103"/>
        <v>36284.100893945302</v>
      </c>
    </row>
    <row r="3206" spans="1:6">
      <c r="A3206" s="3">
        <v>0.68994896095074398</v>
      </c>
      <c r="B3206" s="3">
        <v>24045.389034714401</v>
      </c>
      <c r="C3206" s="3">
        <v>1.1950561608065999</v>
      </c>
      <c r="D3206" s="3">
        <v>58743.691596200697</v>
      </c>
      <c r="E3206" s="1">
        <f t="shared" si="102"/>
        <v>0.50510719985585595</v>
      </c>
      <c r="F3206" s="1">
        <f t="shared" si="103"/>
        <v>34698.3025614863</v>
      </c>
    </row>
    <row r="3207" spans="1:6">
      <c r="A3207" s="3">
        <v>0.754839616370099</v>
      </c>
      <c r="B3207" s="3">
        <v>17881.932251474002</v>
      </c>
      <c r="C3207" s="3">
        <v>1.31402317104091</v>
      </c>
      <c r="D3207" s="3">
        <v>56274.254072933101</v>
      </c>
      <c r="E3207" s="1">
        <f t="shared" si="102"/>
        <v>0.55918355467081104</v>
      </c>
      <c r="F3207" s="1">
        <f t="shared" si="103"/>
        <v>38392.321821459103</v>
      </c>
    </row>
    <row r="3208" spans="1:6">
      <c r="A3208" s="3">
        <v>0.71807660744465696</v>
      </c>
      <c r="B3208" s="3">
        <v>22274.066462488099</v>
      </c>
      <c r="C3208" s="3">
        <v>1.27150745290098</v>
      </c>
      <c r="D3208" s="3">
        <v>62574.1020646662</v>
      </c>
      <c r="E3208" s="1">
        <f t="shared" si="102"/>
        <v>0.55343084545632304</v>
      </c>
      <c r="F3208" s="1">
        <f t="shared" si="103"/>
        <v>40300.035602178104</v>
      </c>
    </row>
    <row r="3209" spans="1:6">
      <c r="A3209" s="3">
        <v>0.70584573147192697</v>
      </c>
      <c r="B3209" s="3">
        <v>21102.268191188799</v>
      </c>
      <c r="C3209" s="3">
        <v>1.2118491270152301</v>
      </c>
      <c r="D3209" s="3">
        <v>56977.956453716601</v>
      </c>
      <c r="E3209" s="1">
        <f t="shared" si="102"/>
        <v>0.50600339554330309</v>
      </c>
      <c r="F3209" s="1">
        <f t="shared" si="103"/>
        <v>35875.688262527801</v>
      </c>
    </row>
    <row r="3210" spans="1:6">
      <c r="A3210" s="3">
        <v>0.71175737082049595</v>
      </c>
      <c r="B3210" s="3">
        <v>20106.496571645901</v>
      </c>
      <c r="C3210" s="3">
        <v>1.2218362828902201</v>
      </c>
      <c r="D3210" s="3">
        <v>56890.145064208897</v>
      </c>
      <c r="E3210" s="1">
        <f t="shared" si="102"/>
        <v>0.51007891206972411</v>
      </c>
      <c r="F3210" s="1">
        <f t="shared" si="103"/>
        <v>36783.648492562992</v>
      </c>
    </row>
    <row r="3211" spans="1:6">
      <c r="A3211" s="3">
        <v>0.73016242676880005</v>
      </c>
      <c r="B3211" s="3">
        <v>18481.7768729257</v>
      </c>
      <c r="C3211" s="3">
        <v>1.2450650285656399</v>
      </c>
      <c r="D3211" s="3">
        <v>54581.2813448464</v>
      </c>
      <c r="E3211" s="1">
        <f t="shared" si="102"/>
        <v>0.51490260179683989</v>
      </c>
      <c r="F3211" s="1">
        <f t="shared" si="103"/>
        <v>36099.5044719207</v>
      </c>
    </row>
    <row r="3212" spans="1:6">
      <c r="A3212" s="3">
        <v>0.64934239726813003</v>
      </c>
      <c r="B3212" s="3">
        <v>17690.370608130401</v>
      </c>
      <c r="C3212" s="3">
        <v>1.17906805541964</v>
      </c>
      <c r="D3212" s="3">
        <v>54792.366123735599</v>
      </c>
      <c r="E3212" s="1">
        <f t="shared" si="102"/>
        <v>0.52972565815150996</v>
      </c>
      <c r="F3212" s="1">
        <f t="shared" si="103"/>
        <v>37101.995515605202</v>
      </c>
    </row>
    <row r="3213" spans="1:6">
      <c r="A3213" s="3">
        <v>0.69423883411484799</v>
      </c>
      <c r="B3213" s="3">
        <v>20349.588232183101</v>
      </c>
      <c r="C3213" s="3">
        <v>1.19329095615332</v>
      </c>
      <c r="D3213" s="3">
        <v>56606.932397572098</v>
      </c>
      <c r="E3213" s="1">
        <f t="shared" si="102"/>
        <v>0.49905212203847205</v>
      </c>
      <c r="F3213" s="1">
        <f t="shared" si="103"/>
        <v>36257.344165388997</v>
      </c>
    </row>
    <row r="3214" spans="1:6">
      <c r="A3214" s="3">
        <v>0.71673059341683099</v>
      </c>
      <c r="B3214" s="3">
        <v>23553.086724305998</v>
      </c>
      <c r="C3214" s="3">
        <v>1.20830516198611</v>
      </c>
      <c r="D3214" s="3">
        <v>60095.095966980698</v>
      </c>
      <c r="E3214" s="1">
        <f t="shared" si="102"/>
        <v>0.49157456856927906</v>
      </c>
      <c r="F3214" s="1">
        <f t="shared" si="103"/>
        <v>36542.0092426747</v>
      </c>
    </row>
    <row r="3215" spans="1:6">
      <c r="A3215" s="3">
        <v>0.71927810337550702</v>
      </c>
      <c r="B3215" s="3">
        <v>19734.592233155399</v>
      </c>
      <c r="C3215" s="3">
        <v>1.2772033729893599</v>
      </c>
      <c r="D3215" s="3">
        <v>59525.470589346602</v>
      </c>
      <c r="E3215" s="1">
        <f t="shared" si="102"/>
        <v>0.55792526961385291</v>
      </c>
      <c r="F3215" s="1">
        <f t="shared" si="103"/>
        <v>39790.878356191199</v>
      </c>
    </row>
    <row r="3216" spans="1:6">
      <c r="A3216" s="3">
        <v>0.66505355411031897</v>
      </c>
      <c r="B3216" s="3">
        <v>19693.016775994802</v>
      </c>
      <c r="C3216" s="3">
        <v>1.16312682939846</v>
      </c>
      <c r="D3216" s="3">
        <v>58073.150505821002</v>
      </c>
      <c r="E3216" s="1">
        <f t="shared" si="102"/>
        <v>0.49807327528814105</v>
      </c>
      <c r="F3216" s="1">
        <f t="shared" si="103"/>
        <v>38380.133729826201</v>
      </c>
    </row>
    <row r="3217" spans="1:6">
      <c r="A3217" s="3">
        <v>0.71003656120816505</v>
      </c>
      <c r="B3217" s="3">
        <v>20115.912327029899</v>
      </c>
      <c r="C3217" s="3">
        <v>1.23508254699911</v>
      </c>
      <c r="D3217" s="3">
        <v>57112.922364619197</v>
      </c>
      <c r="E3217" s="1">
        <f t="shared" si="102"/>
        <v>0.52504598579094497</v>
      </c>
      <c r="F3217" s="1">
        <f t="shared" si="103"/>
        <v>36997.010037589294</v>
      </c>
    </row>
    <row r="3218" spans="1:6">
      <c r="A3218" s="3">
        <v>0.74748043462764402</v>
      </c>
      <c r="B3218" s="3">
        <v>19364.768293668199</v>
      </c>
      <c r="C3218" s="3">
        <v>1.27488759651492</v>
      </c>
      <c r="D3218" s="3">
        <v>55675.127184834499</v>
      </c>
      <c r="E3218" s="1">
        <f t="shared" si="102"/>
        <v>0.52740716188727599</v>
      </c>
      <c r="F3218" s="1">
        <f t="shared" si="103"/>
        <v>36310.358891166296</v>
      </c>
    </row>
    <row r="3219" spans="1:6">
      <c r="A3219" s="3">
        <v>0.64422490713866498</v>
      </c>
      <c r="B3219" s="3">
        <v>16329.2148638368</v>
      </c>
      <c r="C3219" s="3">
        <v>1.1055590096418599</v>
      </c>
      <c r="D3219" s="3">
        <v>52367.277356720602</v>
      </c>
      <c r="E3219" s="1">
        <f t="shared" si="102"/>
        <v>0.46133410250319495</v>
      </c>
      <c r="F3219" s="1">
        <f t="shared" si="103"/>
        <v>36038.062492883801</v>
      </c>
    </row>
    <row r="3220" spans="1:6">
      <c r="A3220" s="3">
        <v>0.68021205423656395</v>
      </c>
      <c r="B3220" s="3">
        <v>19089.2909992284</v>
      </c>
      <c r="C3220" s="3">
        <v>1.15304817750629</v>
      </c>
      <c r="D3220" s="3">
        <v>54524.493746493703</v>
      </c>
      <c r="E3220" s="1">
        <f t="shared" si="102"/>
        <v>0.47283612326972602</v>
      </c>
      <c r="F3220" s="1">
        <f t="shared" si="103"/>
        <v>35435.202747265299</v>
      </c>
    </row>
    <row r="3221" spans="1:6">
      <c r="A3221" s="3">
        <v>0.71571364698889395</v>
      </c>
      <c r="B3221" s="3">
        <v>20519.540464049602</v>
      </c>
      <c r="C3221" s="3">
        <v>1.25007033879338</v>
      </c>
      <c r="D3221" s="3">
        <v>58677.659500694099</v>
      </c>
      <c r="E3221" s="1">
        <f t="shared" si="102"/>
        <v>0.53435669180448608</v>
      </c>
      <c r="F3221" s="1">
        <f t="shared" si="103"/>
        <v>38158.119036644493</v>
      </c>
    </row>
    <row r="3222" spans="1:6">
      <c r="A3222" s="3">
        <v>0.70475524468156003</v>
      </c>
      <c r="B3222" s="3">
        <v>16632.7556323178</v>
      </c>
      <c r="C3222" s="3">
        <v>1.2435549755601401</v>
      </c>
      <c r="D3222" s="3">
        <v>52484.036870262302</v>
      </c>
      <c r="E3222" s="1">
        <f t="shared" si="102"/>
        <v>0.53879973087858002</v>
      </c>
      <c r="F3222" s="1">
        <f t="shared" si="103"/>
        <v>35851.281237944502</v>
      </c>
    </row>
    <row r="3223" spans="1:6">
      <c r="A3223" s="3">
        <v>0.69448917387417297</v>
      </c>
      <c r="B3223" s="3">
        <v>24405.310195155798</v>
      </c>
      <c r="C3223" s="3">
        <v>1.21864349039869</v>
      </c>
      <c r="D3223" s="3">
        <v>66653.342836441603</v>
      </c>
      <c r="E3223" s="1">
        <f t="shared" si="102"/>
        <v>0.52415431652451705</v>
      </c>
      <c r="F3223" s="1">
        <f t="shared" si="103"/>
        <v>42248.032641285805</v>
      </c>
    </row>
    <row r="3224" spans="1:6">
      <c r="A3224" s="3">
        <v>0.70454248323471202</v>
      </c>
      <c r="B3224" s="3">
        <v>22910.799089697601</v>
      </c>
      <c r="C3224" s="3">
        <v>1.2333442253281599</v>
      </c>
      <c r="D3224" s="3">
        <v>62010.021615956</v>
      </c>
      <c r="E3224" s="1">
        <f t="shared" si="102"/>
        <v>0.52880174209344788</v>
      </c>
      <c r="F3224" s="1">
        <f t="shared" si="103"/>
        <v>39099.222526258396</v>
      </c>
    </row>
    <row r="3225" spans="1:6">
      <c r="A3225" s="3">
        <v>0.76506878868018402</v>
      </c>
      <c r="B3225" s="3">
        <v>20801.3645821752</v>
      </c>
      <c r="C3225" s="3">
        <v>1.34120651331242</v>
      </c>
      <c r="D3225" s="3">
        <v>56448.365943668199</v>
      </c>
      <c r="E3225" s="1">
        <f t="shared" si="102"/>
        <v>0.576137724632236</v>
      </c>
      <c r="F3225" s="1">
        <f t="shared" si="103"/>
        <v>35647.001361492999</v>
      </c>
    </row>
    <row r="3226" spans="1:6">
      <c r="A3226" s="3">
        <v>0.70861403942144596</v>
      </c>
      <c r="B3226" s="3">
        <v>20566.2967325272</v>
      </c>
      <c r="C3226" s="3">
        <v>1.24381417069206</v>
      </c>
      <c r="D3226" s="3">
        <v>57256.851901145397</v>
      </c>
      <c r="E3226" s="1">
        <f t="shared" si="102"/>
        <v>0.53520013127061405</v>
      </c>
      <c r="F3226" s="1">
        <f t="shared" si="103"/>
        <v>36690.555168618201</v>
      </c>
    </row>
    <row r="3227" spans="1:6">
      <c r="A3227" s="3">
        <v>0.7064871065121</v>
      </c>
      <c r="B3227" s="3">
        <v>20223.880964110998</v>
      </c>
      <c r="C3227" s="3">
        <v>1.26002557801335</v>
      </c>
      <c r="D3227" s="3">
        <v>59903.832413059601</v>
      </c>
      <c r="E3227" s="1">
        <f t="shared" si="102"/>
        <v>0.55353847150125002</v>
      </c>
      <c r="F3227" s="1">
        <f t="shared" si="103"/>
        <v>39679.951448948603</v>
      </c>
    </row>
    <row r="3228" spans="1:6">
      <c r="A3228" s="3">
        <v>0.67865852913333102</v>
      </c>
      <c r="B3228" s="3">
        <v>17249.1347633031</v>
      </c>
      <c r="C3228" s="3">
        <v>1.1667855048212401</v>
      </c>
      <c r="D3228" s="3">
        <v>52913.876207334302</v>
      </c>
      <c r="E3228" s="1">
        <f t="shared" si="102"/>
        <v>0.48812697568790908</v>
      </c>
      <c r="F3228" s="1">
        <f t="shared" si="103"/>
        <v>35664.741444031199</v>
      </c>
    </row>
    <row r="3229" spans="1:6">
      <c r="A3229" s="3">
        <v>0.702056646744872</v>
      </c>
      <c r="B3229" s="3">
        <v>18766.555341486401</v>
      </c>
      <c r="C3229" s="3">
        <v>1.2226942728594301</v>
      </c>
      <c r="D3229" s="3">
        <v>55621.792130217997</v>
      </c>
      <c r="E3229" s="1">
        <f t="shared" si="102"/>
        <v>0.52063762611455811</v>
      </c>
      <c r="F3229" s="1">
        <f t="shared" si="103"/>
        <v>36855.236788731592</v>
      </c>
    </row>
    <row r="3230" spans="1:6">
      <c r="A3230" s="3">
        <v>0.700998719273352</v>
      </c>
      <c r="B3230" s="3">
        <v>17750.000704468301</v>
      </c>
      <c r="C3230" s="3">
        <v>1.2111391047560101</v>
      </c>
      <c r="D3230" s="3">
        <v>56104.185326694103</v>
      </c>
      <c r="E3230" s="1">
        <f t="shared" si="102"/>
        <v>0.51014038548265805</v>
      </c>
      <c r="F3230" s="1">
        <f t="shared" si="103"/>
        <v>38354.184622225803</v>
      </c>
    </row>
    <row r="3231" spans="1:6">
      <c r="A3231" s="3">
        <v>0.67631297566958404</v>
      </c>
      <c r="B3231" s="3">
        <v>21736.7563712915</v>
      </c>
      <c r="C3231" s="3">
        <v>1.1748856715230001</v>
      </c>
      <c r="D3231" s="3">
        <v>59187.207548178099</v>
      </c>
      <c r="E3231" s="1">
        <f t="shared" si="102"/>
        <v>0.49857269585341601</v>
      </c>
      <c r="F3231" s="1">
        <f t="shared" si="103"/>
        <v>37450.4511768866</v>
      </c>
    </row>
    <row r="3232" spans="1:6">
      <c r="A3232" s="3">
        <v>0.68111784447300405</v>
      </c>
      <c r="B3232" s="3">
        <v>23008.136161590101</v>
      </c>
      <c r="C3232" s="3">
        <v>1.15689020012398</v>
      </c>
      <c r="D3232" s="3">
        <v>62737.594581322897</v>
      </c>
      <c r="E3232" s="1">
        <f t="shared" si="102"/>
        <v>0.47577235565097598</v>
      </c>
      <c r="F3232" s="1">
        <f t="shared" si="103"/>
        <v>39729.458419732793</v>
      </c>
    </row>
    <row r="3233" spans="1:6">
      <c r="A3233" s="3">
        <v>0.69853728017281003</v>
      </c>
      <c r="B3233" s="3">
        <v>17946.8792275864</v>
      </c>
      <c r="C3233" s="3">
        <v>1.25811798816608</v>
      </c>
      <c r="D3233" s="3">
        <v>55349.761049948102</v>
      </c>
      <c r="E3233" s="1">
        <f t="shared" si="102"/>
        <v>0.55958070799326998</v>
      </c>
      <c r="F3233" s="1">
        <f t="shared" si="103"/>
        <v>37402.881822361698</v>
      </c>
    </row>
    <row r="3234" spans="1:6">
      <c r="A3234" s="3">
        <v>0.71530325195560396</v>
      </c>
      <c r="B3234" s="3">
        <v>20437.973363721401</v>
      </c>
      <c r="C3234" s="3">
        <v>1.25253582839788</v>
      </c>
      <c r="D3234" s="3">
        <v>57283.7257020201</v>
      </c>
      <c r="E3234" s="1">
        <f t="shared" si="102"/>
        <v>0.53723257644227607</v>
      </c>
      <c r="F3234" s="1">
        <f t="shared" si="103"/>
        <v>36845.752338298698</v>
      </c>
    </row>
    <row r="3235" spans="1:6">
      <c r="A3235" s="3">
        <v>0.66542845742939905</v>
      </c>
      <c r="B3235" s="3">
        <v>25456.717643094798</v>
      </c>
      <c r="C3235" s="3">
        <v>1.1355723594170199</v>
      </c>
      <c r="D3235" s="3">
        <v>65554.2241418466</v>
      </c>
      <c r="E3235" s="1">
        <f t="shared" si="102"/>
        <v>0.4701439019876209</v>
      </c>
      <c r="F3235" s="1">
        <f t="shared" si="103"/>
        <v>40097.506498751798</v>
      </c>
    </row>
    <row r="3236" spans="1:6">
      <c r="A3236" s="3">
        <v>0.77004287826792495</v>
      </c>
      <c r="B3236" s="3">
        <v>19878.147281764501</v>
      </c>
      <c r="C3236" s="3">
        <v>1.3766921882785501</v>
      </c>
      <c r="D3236" s="3">
        <v>57864.382513894001</v>
      </c>
      <c r="E3236" s="1">
        <f t="shared" si="102"/>
        <v>0.60664931001062516</v>
      </c>
      <c r="F3236" s="1">
        <f t="shared" si="103"/>
        <v>37986.235232129504</v>
      </c>
    </row>
    <row r="3237" spans="1:6">
      <c r="A3237" s="3">
        <v>0.73581422343626701</v>
      </c>
      <c r="B3237" s="3">
        <v>17073.3997143337</v>
      </c>
      <c r="C3237" s="3">
        <v>1.27799689792365</v>
      </c>
      <c r="D3237" s="3">
        <v>53232.711283402001</v>
      </c>
      <c r="E3237" s="1">
        <f t="shared" si="102"/>
        <v>0.542182674487383</v>
      </c>
      <c r="F3237" s="1">
        <f t="shared" si="103"/>
        <v>36159.311569068304</v>
      </c>
    </row>
    <row r="3238" spans="1:6">
      <c r="A3238" s="3">
        <v>0.70840016012375495</v>
      </c>
      <c r="B3238" s="3">
        <v>21344.9391070368</v>
      </c>
      <c r="C3238" s="3">
        <v>1.1974168633326601</v>
      </c>
      <c r="D3238" s="3">
        <v>56528.393802174003</v>
      </c>
      <c r="E3238" s="1">
        <f t="shared" si="102"/>
        <v>0.48901670320890511</v>
      </c>
      <c r="F3238" s="1">
        <f t="shared" si="103"/>
        <v>35183.454695137203</v>
      </c>
    </row>
    <row r="3239" spans="1:6">
      <c r="A3239" s="3">
        <v>0.71823454801918496</v>
      </c>
      <c r="B3239" s="3">
        <v>22299.157934523999</v>
      </c>
      <c r="C3239" s="3">
        <v>1.2492589262765501</v>
      </c>
      <c r="D3239" s="3">
        <v>60760.884195432198</v>
      </c>
      <c r="E3239" s="1">
        <f t="shared" si="102"/>
        <v>0.53102437825736515</v>
      </c>
      <c r="F3239" s="1">
        <f t="shared" si="103"/>
        <v>38461.726260908195</v>
      </c>
    </row>
    <row r="3240" spans="1:6">
      <c r="A3240" s="3">
        <v>0.67182679807889201</v>
      </c>
      <c r="B3240" s="3">
        <v>20687.485490815601</v>
      </c>
      <c r="C3240" s="3">
        <v>1.1599352156118601</v>
      </c>
      <c r="D3240" s="3">
        <v>58193.934063291403</v>
      </c>
      <c r="E3240" s="1">
        <f t="shared" si="102"/>
        <v>0.48810841753296808</v>
      </c>
      <c r="F3240" s="1">
        <f t="shared" si="103"/>
        <v>37506.448572475798</v>
      </c>
    </row>
    <row r="3241" spans="1:6">
      <c r="A3241" s="3">
        <v>0.66156790581925395</v>
      </c>
      <c r="B3241" s="3">
        <v>18823.742198620101</v>
      </c>
      <c r="C3241" s="3">
        <v>1.1469911748496999</v>
      </c>
      <c r="D3241" s="3">
        <v>55431.573507137597</v>
      </c>
      <c r="E3241" s="1">
        <f t="shared" si="102"/>
        <v>0.48542326903044597</v>
      </c>
      <c r="F3241" s="1">
        <f t="shared" si="103"/>
        <v>36607.831308517496</v>
      </c>
    </row>
    <row r="3242" spans="1:6">
      <c r="A3242" s="3">
        <v>0.68833274883112106</v>
      </c>
      <c r="B3242" s="3">
        <v>21106.364442411501</v>
      </c>
      <c r="C3242" s="3">
        <v>1.18191058029539</v>
      </c>
      <c r="D3242" s="3">
        <v>59652.948073170199</v>
      </c>
      <c r="E3242" s="1">
        <f t="shared" si="102"/>
        <v>0.49357783146426892</v>
      </c>
      <c r="F3242" s="1">
        <f t="shared" si="103"/>
        <v>38546.583630758701</v>
      </c>
    </row>
    <row r="3243" spans="1:6">
      <c r="A3243" s="3">
        <v>0.71283465604523699</v>
      </c>
      <c r="B3243" s="3">
        <v>25387.286582061599</v>
      </c>
      <c r="C3243" s="3">
        <v>1.28350070144602</v>
      </c>
      <c r="D3243" s="3">
        <v>62376.24237711</v>
      </c>
      <c r="E3243" s="1">
        <f t="shared" si="102"/>
        <v>0.57066604540078303</v>
      </c>
      <c r="F3243" s="1">
        <f t="shared" si="103"/>
        <v>36988.955795048401</v>
      </c>
    </row>
    <row r="3244" spans="1:6">
      <c r="A3244" s="3">
        <v>0.68450720285793198</v>
      </c>
      <c r="B3244" s="3">
        <v>22763.131573715898</v>
      </c>
      <c r="C3244" s="3">
        <v>1.20443136897713</v>
      </c>
      <c r="D3244" s="3">
        <v>61898.708367074403</v>
      </c>
      <c r="E3244" s="1">
        <f t="shared" si="102"/>
        <v>0.51992416611919801</v>
      </c>
      <c r="F3244" s="1">
        <f t="shared" si="103"/>
        <v>39135.576793358501</v>
      </c>
    </row>
    <row r="3245" spans="1:6">
      <c r="A3245" s="3">
        <v>0.66045749846148705</v>
      </c>
      <c r="B3245" s="3">
        <v>19435.632545584202</v>
      </c>
      <c r="C3245" s="3">
        <v>1.1583908567555601</v>
      </c>
      <c r="D3245" s="3">
        <v>60068.928527436598</v>
      </c>
      <c r="E3245" s="1">
        <f t="shared" si="102"/>
        <v>0.49793335829407304</v>
      </c>
      <c r="F3245" s="1">
        <f t="shared" si="103"/>
        <v>40633.295981852396</v>
      </c>
    </row>
    <row r="3246" spans="1:6">
      <c r="A3246" s="3">
        <v>0.66424889744543103</v>
      </c>
      <c r="B3246" s="3">
        <v>23346.718932820499</v>
      </c>
      <c r="C3246" s="3">
        <v>1.1570728817572</v>
      </c>
      <c r="D3246" s="3">
        <v>61138.1801870704</v>
      </c>
      <c r="E3246" s="1">
        <f t="shared" si="102"/>
        <v>0.49282398431176899</v>
      </c>
      <c r="F3246" s="1">
        <f t="shared" si="103"/>
        <v>37791.461254249902</v>
      </c>
    </row>
    <row r="3247" spans="1:6">
      <c r="A3247" s="3">
        <v>0.70133628522097202</v>
      </c>
      <c r="B3247" s="3">
        <v>19868.9297534088</v>
      </c>
      <c r="C3247" s="3">
        <v>1.2308002176055399</v>
      </c>
      <c r="D3247" s="3">
        <v>58916.781361780297</v>
      </c>
      <c r="E3247" s="1">
        <f t="shared" si="102"/>
        <v>0.5294639323845679</v>
      </c>
      <c r="F3247" s="1">
        <f t="shared" si="103"/>
        <v>39047.851608371493</v>
      </c>
    </row>
    <row r="3248" spans="1:6">
      <c r="A3248" s="3">
        <v>0.76024473385370495</v>
      </c>
      <c r="B3248" s="3">
        <v>17963.214754059201</v>
      </c>
      <c r="C3248" s="3">
        <v>1.3452812792295901</v>
      </c>
      <c r="D3248" s="3">
        <v>54913.3525632827</v>
      </c>
      <c r="E3248" s="1">
        <f t="shared" si="102"/>
        <v>0.58503654537588512</v>
      </c>
      <c r="F3248" s="1">
        <f t="shared" si="103"/>
        <v>36950.137809223495</v>
      </c>
    </row>
    <row r="3249" spans="1:6">
      <c r="A3249" s="3">
        <v>0.73129857815207</v>
      </c>
      <c r="B3249" s="3">
        <v>18015.5012780221</v>
      </c>
      <c r="C3249" s="3">
        <v>1.2997271240094601</v>
      </c>
      <c r="D3249" s="3">
        <v>55611.575795096098</v>
      </c>
      <c r="E3249" s="1">
        <f t="shared" si="102"/>
        <v>0.56842854585739011</v>
      </c>
      <c r="F3249" s="1">
        <f t="shared" si="103"/>
        <v>37596.074517073997</v>
      </c>
    </row>
    <row r="3250" spans="1:6">
      <c r="A3250" s="3">
        <v>0.66864676398993295</v>
      </c>
      <c r="B3250" s="3">
        <v>17255.153591614198</v>
      </c>
      <c r="C3250" s="3">
        <v>1.1581902680909899</v>
      </c>
      <c r="D3250" s="3">
        <v>52607.946107957701</v>
      </c>
      <c r="E3250" s="1">
        <f t="shared" si="102"/>
        <v>0.48954350410105696</v>
      </c>
      <c r="F3250" s="1">
        <f t="shared" si="103"/>
        <v>35352.792516343499</v>
      </c>
    </row>
    <row r="3251" spans="1:6">
      <c r="A3251" s="3">
        <v>0.65810968760831001</v>
      </c>
      <c r="B3251" s="3">
        <v>17317.825227118301</v>
      </c>
      <c r="C3251" s="3">
        <v>1.15578468232358</v>
      </c>
      <c r="D3251" s="3">
        <v>52707.044633113801</v>
      </c>
      <c r="E3251" s="1">
        <f t="shared" si="102"/>
        <v>0.49767499471526999</v>
      </c>
      <c r="F3251" s="1">
        <f t="shared" si="103"/>
        <v>35389.2194059955</v>
      </c>
    </row>
    <row r="3252" spans="1:6">
      <c r="A3252" s="3">
        <v>0.71250893935140003</v>
      </c>
      <c r="B3252" s="3">
        <v>17996.4432812341</v>
      </c>
      <c r="C3252" s="3">
        <v>1.2049944303129201</v>
      </c>
      <c r="D3252" s="3">
        <v>53319.386906507403</v>
      </c>
      <c r="E3252" s="1">
        <f t="shared" si="102"/>
        <v>0.49248549096152006</v>
      </c>
      <c r="F3252" s="1">
        <f t="shared" si="103"/>
        <v>35322.943625273299</v>
      </c>
    </row>
    <row r="3253" spans="1:6">
      <c r="A3253" s="3">
        <v>0.69365200826874396</v>
      </c>
      <c r="B3253" s="3">
        <v>19737.2140960201</v>
      </c>
      <c r="C3253" s="3">
        <v>1.1860972606807401</v>
      </c>
      <c r="D3253" s="3">
        <v>58716.6952547904</v>
      </c>
      <c r="E3253" s="1">
        <f t="shared" si="102"/>
        <v>0.4924452524119961</v>
      </c>
      <c r="F3253" s="1">
        <f t="shared" si="103"/>
        <v>38979.481158770301</v>
      </c>
    </row>
    <row r="3254" spans="1:6">
      <c r="A3254" s="3">
        <v>0.74086285054537904</v>
      </c>
      <c r="B3254" s="3">
        <v>25779.220594968399</v>
      </c>
      <c r="C3254" s="3">
        <v>1.2414766407953599</v>
      </c>
      <c r="D3254" s="3">
        <v>70678.204485968599</v>
      </c>
      <c r="E3254" s="1">
        <f t="shared" si="102"/>
        <v>0.50061379024998087</v>
      </c>
      <c r="F3254" s="1">
        <f t="shared" si="103"/>
        <v>44898.9838910002</v>
      </c>
    </row>
    <row r="3255" spans="1:6">
      <c r="A3255" s="3">
        <v>0.66333375268674899</v>
      </c>
      <c r="B3255" s="3">
        <v>18940.5754904569</v>
      </c>
      <c r="C3255" s="3">
        <v>1.1496623677128099</v>
      </c>
      <c r="D3255" s="3">
        <v>56009.414637117901</v>
      </c>
      <c r="E3255" s="1">
        <f t="shared" si="102"/>
        <v>0.48632861502606095</v>
      </c>
      <c r="F3255" s="1">
        <f t="shared" si="103"/>
        <v>37068.839146661005</v>
      </c>
    </row>
    <row r="3256" spans="1:6">
      <c r="A3256" s="3">
        <v>0.65783236240466902</v>
      </c>
      <c r="B3256" s="3">
        <v>21420.902523977598</v>
      </c>
      <c r="C3256" s="3">
        <v>1.11735903874122</v>
      </c>
      <c r="D3256" s="3">
        <v>59228.510127310197</v>
      </c>
      <c r="E3256" s="1">
        <f t="shared" si="102"/>
        <v>0.45952667633655098</v>
      </c>
      <c r="F3256" s="1">
        <f t="shared" si="103"/>
        <v>37807.607603332595</v>
      </c>
    </row>
    <row r="3257" spans="1:6">
      <c r="A3257" s="3">
        <v>0.70832149756794804</v>
      </c>
      <c r="B3257" s="3">
        <v>20777.556503384199</v>
      </c>
      <c r="C3257" s="3">
        <v>1.22256179438813</v>
      </c>
      <c r="D3257" s="3">
        <v>57618.219426944503</v>
      </c>
      <c r="E3257" s="1">
        <f t="shared" si="102"/>
        <v>0.51424029682018191</v>
      </c>
      <c r="F3257" s="1">
        <f t="shared" si="103"/>
        <v>36840.662923560303</v>
      </c>
    </row>
    <row r="3258" spans="1:6">
      <c r="A3258" s="3">
        <v>0.73056604399080605</v>
      </c>
      <c r="B3258" s="3">
        <v>17173.427563396301</v>
      </c>
      <c r="C3258" s="3">
        <v>1.2845488705997901</v>
      </c>
      <c r="D3258" s="3">
        <v>54323.083953761401</v>
      </c>
      <c r="E3258" s="1">
        <f t="shared" si="102"/>
        <v>0.55398282660898401</v>
      </c>
      <c r="F3258" s="1">
        <f t="shared" si="103"/>
        <v>37149.656390365097</v>
      </c>
    </row>
    <row r="3259" spans="1:6">
      <c r="A3259" s="3">
        <v>0.71947530058684595</v>
      </c>
      <c r="B3259" s="3">
        <v>25455.0665981692</v>
      </c>
      <c r="C3259" s="3">
        <v>1.24862626824889</v>
      </c>
      <c r="D3259" s="3">
        <v>64905.207993803502</v>
      </c>
      <c r="E3259" s="1">
        <f t="shared" si="102"/>
        <v>0.52915096766204406</v>
      </c>
      <c r="F3259" s="1">
        <f t="shared" si="103"/>
        <v>39450.141395634302</v>
      </c>
    </row>
    <row r="3260" spans="1:6">
      <c r="A3260" s="3">
        <v>0.709116095923784</v>
      </c>
      <c r="B3260" s="3">
        <v>20217.2007983363</v>
      </c>
      <c r="C3260" s="3">
        <v>1.25798120749484</v>
      </c>
      <c r="D3260" s="3">
        <v>55745.337230246703</v>
      </c>
      <c r="E3260" s="1">
        <f t="shared" si="102"/>
        <v>0.548865111571056</v>
      </c>
      <c r="F3260" s="1">
        <f t="shared" si="103"/>
        <v>35528.136431910403</v>
      </c>
    </row>
    <row r="3261" spans="1:6">
      <c r="A3261" s="3">
        <v>0.66875960205283902</v>
      </c>
      <c r="B3261" s="3">
        <v>19346.727154636901</v>
      </c>
      <c r="C3261" s="3">
        <v>1.1506593270429599</v>
      </c>
      <c r="D3261" s="3">
        <v>57783.617903014703</v>
      </c>
      <c r="E3261" s="1">
        <f t="shared" si="102"/>
        <v>0.4818997249901209</v>
      </c>
      <c r="F3261" s="1">
        <f t="shared" si="103"/>
        <v>38436.890748377802</v>
      </c>
    </row>
    <row r="3262" spans="1:6">
      <c r="A3262" s="3">
        <v>0.66156310538827101</v>
      </c>
      <c r="B3262" s="3">
        <v>21386.339050707898</v>
      </c>
      <c r="C3262" s="3">
        <v>1.14634934324086</v>
      </c>
      <c r="D3262" s="3">
        <v>60721.6885303905</v>
      </c>
      <c r="E3262" s="1">
        <f t="shared" si="102"/>
        <v>0.48478623785258901</v>
      </c>
      <c r="F3262" s="1">
        <f t="shared" si="103"/>
        <v>39335.349479682598</v>
      </c>
    </row>
    <row r="3263" spans="1:6">
      <c r="A3263" s="3">
        <v>0.66690334919689698</v>
      </c>
      <c r="B3263" s="3">
        <v>23197.245008505401</v>
      </c>
      <c r="C3263" s="3">
        <v>1.13776936223507</v>
      </c>
      <c r="D3263" s="3">
        <v>63331.732424245602</v>
      </c>
      <c r="E3263" s="1">
        <f t="shared" si="102"/>
        <v>0.47086601303817299</v>
      </c>
      <c r="F3263" s="1">
        <f t="shared" si="103"/>
        <v>40134.487415740201</v>
      </c>
    </row>
    <row r="3264" spans="1:6">
      <c r="A3264" s="3">
        <v>0.69835152498550501</v>
      </c>
      <c r="B3264" s="3">
        <v>18317.738404862001</v>
      </c>
      <c r="C3264" s="3">
        <v>1.1682652994306799</v>
      </c>
      <c r="D3264" s="3">
        <v>52994.251758153703</v>
      </c>
      <c r="E3264" s="1">
        <f t="shared" si="102"/>
        <v>0.4699137744451749</v>
      </c>
      <c r="F3264" s="1">
        <f t="shared" si="103"/>
        <v>34676.513353291703</v>
      </c>
    </row>
    <row r="3265" spans="1:6">
      <c r="A3265" s="3">
        <v>0.64384513157482204</v>
      </c>
      <c r="B3265" s="3">
        <v>14585.0523788065</v>
      </c>
      <c r="C3265" s="3">
        <v>1.1094823243780301</v>
      </c>
      <c r="D3265" s="3">
        <v>50447.892645364896</v>
      </c>
      <c r="E3265" s="1">
        <f t="shared" si="102"/>
        <v>0.46563719280320803</v>
      </c>
      <c r="F3265" s="1">
        <f t="shared" si="103"/>
        <v>35862.8402665584</v>
      </c>
    </row>
    <row r="3266" spans="1:6">
      <c r="A3266" s="3">
        <v>0.67784093139199497</v>
      </c>
      <c r="B3266" s="3">
        <v>23280.996663655002</v>
      </c>
      <c r="C3266" s="3">
        <v>1.2110830894176301</v>
      </c>
      <c r="D3266" s="3">
        <v>62837.745004955199</v>
      </c>
      <c r="E3266" s="1">
        <f t="shared" si="102"/>
        <v>0.53324215802563513</v>
      </c>
      <c r="F3266" s="1">
        <f t="shared" si="103"/>
        <v>39556.748341300197</v>
      </c>
    </row>
    <row r="3267" spans="1:6">
      <c r="A3267" s="3">
        <v>0.68740675363537995</v>
      </c>
      <c r="B3267" s="3">
        <v>16671.367528272101</v>
      </c>
      <c r="C3267" s="3">
        <v>1.18485710728176</v>
      </c>
      <c r="D3267" s="3">
        <v>52172.004209339902</v>
      </c>
      <c r="E3267" s="1">
        <f t="shared" si="102"/>
        <v>0.49745035364638002</v>
      </c>
      <c r="F3267" s="1">
        <f t="shared" si="103"/>
        <v>35500.636681067801</v>
      </c>
    </row>
    <row r="3268" spans="1:6">
      <c r="A3268" s="3">
        <v>0.69368403993834704</v>
      </c>
      <c r="B3268" s="3">
        <v>19175.316112112701</v>
      </c>
      <c r="C3268" s="3">
        <v>1.2137350291060101</v>
      </c>
      <c r="D3268" s="3">
        <v>56240.480024640201</v>
      </c>
      <c r="E3268" s="1">
        <f t="shared" ref="E3268:E3331" si="104">C3268-A3268</f>
        <v>0.52005098916766301</v>
      </c>
      <c r="F3268" s="1">
        <f t="shared" ref="F3268:F3331" si="105">D3268-B3268</f>
        <v>37065.163912527496</v>
      </c>
    </row>
    <row r="3269" spans="1:6">
      <c r="A3269" s="3">
        <v>0.69009356017161105</v>
      </c>
      <c r="B3269" s="3">
        <v>16022.313250081101</v>
      </c>
      <c r="C3269" s="3">
        <v>1.18658630816095</v>
      </c>
      <c r="D3269" s="3">
        <v>52115.9415850765</v>
      </c>
      <c r="E3269" s="1">
        <f t="shared" si="104"/>
        <v>0.49649274798933896</v>
      </c>
      <c r="F3269" s="1">
        <f t="shared" si="105"/>
        <v>36093.628334995403</v>
      </c>
    </row>
    <row r="3270" spans="1:6">
      <c r="A3270" s="3">
        <v>0.66539708702951095</v>
      </c>
      <c r="B3270" s="3">
        <v>16707.797565270299</v>
      </c>
      <c r="C3270" s="3">
        <v>1.1536030786729901</v>
      </c>
      <c r="D3270" s="3">
        <v>52939.694135303398</v>
      </c>
      <c r="E3270" s="1">
        <f t="shared" si="104"/>
        <v>0.48820599164347911</v>
      </c>
      <c r="F3270" s="1">
        <f t="shared" si="105"/>
        <v>36231.896570033103</v>
      </c>
    </row>
    <row r="3271" spans="1:6">
      <c r="A3271" s="3">
        <v>0.71772879411240798</v>
      </c>
      <c r="B3271" s="3">
        <v>22216.520585680701</v>
      </c>
      <c r="C3271" s="3">
        <v>1.2258375331611899</v>
      </c>
      <c r="D3271" s="3">
        <v>60382.7676453116</v>
      </c>
      <c r="E3271" s="1">
        <f t="shared" si="104"/>
        <v>0.50810873904878195</v>
      </c>
      <c r="F3271" s="1">
        <f t="shared" si="105"/>
        <v>38166.247059630899</v>
      </c>
    </row>
    <row r="3272" spans="1:6">
      <c r="A3272" s="3">
        <v>0.681257987427625</v>
      </c>
      <c r="B3272" s="3">
        <v>20168.565353854701</v>
      </c>
      <c r="C3272" s="3">
        <v>1.20602690242097</v>
      </c>
      <c r="D3272" s="3">
        <v>59051.893045279401</v>
      </c>
      <c r="E3272" s="1">
        <f t="shared" si="104"/>
        <v>0.52476891499334499</v>
      </c>
      <c r="F3272" s="1">
        <f t="shared" si="105"/>
        <v>38883.327691424696</v>
      </c>
    </row>
    <row r="3273" spans="1:6">
      <c r="A3273" s="3">
        <v>0.74167717772822905</v>
      </c>
      <c r="B3273" s="3">
        <v>14400.3324665623</v>
      </c>
      <c r="C3273" s="3">
        <v>1.2973024135231901</v>
      </c>
      <c r="D3273" s="3">
        <v>49762.333372107503</v>
      </c>
      <c r="E3273" s="1">
        <f t="shared" si="104"/>
        <v>0.55562523579496104</v>
      </c>
      <c r="F3273" s="1">
        <f t="shared" si="105"/>
        <v>35362.000905545203</v>
      </c>
    </row>
    <row r="3274" spans="1:6">
      <c r="A3274" s="3">
        <v>0.70645127050439904</v>
      </c>
      <c r="B3274" s="3">
        <v>21812.562112298601</v>
      </c>
      <c r="C3274" s="3">
        <v>1.1900087941444999</v>
      </c>
      <c r="D3274" s="3">
        <v>57689.299944651801</v>
      </c>
      <c r="E3274" s="1">
        <f t="shared" si="104"/>
        <v>0.48355752364010085</v>
      </c>
      <c r="F3274" s="1">
        <f t="shared" si="105"/>
        <v>35876.737832353203</v>
      </c>
    </row>
    <row r="3275" spans="1:6">
      <c r="A3275" s="3">
        <v>0.72960464967730099</v>
      </c>
      <c r="B3275" s="3">
        <v>21240.726733830499</v>
      </c>
      <c r="C3275" s="3">
        <v>1.2949181115899799</v>
      </c>
      <c r="D3275" s="3">
        <v>59221.483524654999</v>
      </c>
      <c r="E3275" s="1">
        <f t="shared" si="104"/>
        <v>0.56531346191267895</v>
      </c>
      <c r="F3275" s="1">
        <f t="shared" si="105"/>
        <v>37980.756790824496</v>
      </c>
    </row>
    <row r="3276" spans="1:6">
      <c r="A3276" s="3">
        <v>0.71755426899939501</v>
      </c>
      <c r="B3276" s="3">
        <v>20172.8188835537</v>
      </c>
      <c r="C3276" s="3">
        <v>1.2475810186398</v>
      </c>
      <c r="D3276" s="3">
        <v>60245.847543452997</v>
      </c>
      <c r="E3276" s="1">
        <f t="shared" si="104"/>
        <v>0.53002674964040497</v>
      </c>
      <c r="F3276" s="1">
        <f t="shared" si="105"/>
        <v>40073.028659899297</v>
      </c>
    </row>
    <row r="3277" spans="1:6">
      <c r="A3277" s="3">
        <v>0.67814639315745495</v>
      </c>
      <c r="B3277" s="3">
        <v>20287.1895855517</v>
      </c>
      <c r="C3277" s="3">
        <v>1.1750855829337601</v>
      </c>
      <c r="D3277" s="3">
        <v>58706.751013878202</v>
      </c>
      <c r="E3277" s="1">
        <f t="shared" si="104"/>
        <v>0.49693918977630513</v>
      </c>
      <c r="F3277" s="1">
        <f t="shared" si="105"/>
        <v>38419.561428326502</v>
      </c>
    </row>
    <row r="3278" spans="1:6">
      <c r="A3278" s="3">
        <v>0.67127636559735404</v>
      </c>
      <c r="B3278" s="3">
        <v>18246.862196310802</v>
      </c>
      <c r="C3278" s="3">
        <v>1.16600575340408</v>
      </c>
      <c r="D3278" s="3">
        <v>55744.836690926197</v>
      </c>
      <c r="E3278" s="1">
        <f t="shared" si="104"/>
        <v>0.49472938780672593</v>
      </c>
      <c r="F3278" s="1">
        <f t="shared" si="105"/>
        <v>37497.974494615395</v>
      </c>
    </row>
    <row r="3279" spans="1:6">
      <c r="A3279" s="3">
        <v>0.72658502371453404</v>
      </c>
      <c r="B3279" s="3">
        <v>18952.747100467099</v>
      </c>
      <c r="C3279" s="3">
        <v>1.2372940725294399</v>
      </c>
      <c r="D3279" s="3">
        <v>55083.492810513002</v>
      </c>
      <c r="E3279" s="1">
        <f t="shared" si="104"/>
        <v>0.51070904881490586</v>
      </c>
      <c r="F3279" s="1">
        <f t="shared" si="105"/>
        <v>36130.7457100459</v>
      </c>
    </row>
    <row r="3280" spans="1:6">
      <c r="A3280" s="3">
        <v>0.71926372149393603</v>
      </c>
      <c r="B3280" s="3">
        <v>21530.877710798501</v>
      </c>
      <c r="C3280" s="3">
        <v>1.2286215822044499</v>
      </c>
      <c r="D3280" s="3">
        <v>57819.663666371998</v>
      </c>
      <c r="E3280" s="1">
        <f t="shared" si="104"/>
        <v>0.50935786071051392</v>
      </c>
      <c r="F3280" s="1">
        <f t="shared" si="105"/>
        <v>36288.785955573498</v>
      </c>
    </row>
    <row r="3281" spans="1:6">
      <c r="A3281" s="3">
        <v>0.65802404670940795</v>
      </c>
      <c r="B3281" s="3">
        <v>17610.661252289901</v>
      </c>
      <c r="C3281" s="3">
        <v>1.16283010869771</v>
      </c>
      <c r="D3281" s="3">
        <v>54920.780705812103</v>
      </c>
      <c r="E3281" s="1">
        <f t="shared" si="104"/>
        <v>0.50480606198830202</v>
      </c>
      <c r="F3281" s="1">
        <f t="shared" si="105"/>
        <v>37310.119453522202</v>
      </c>
    </row>
    <row r="3282" spans="1:6">
      <c r="A3282" s="3">
        <v>0.690700116747059</v>
      </c>
      <c r="B3282" s="3">
        <v>19519.744042464499</v>
      </c>
      <c r="C3282" s="3">
        <v>1.2090084177074401</v>
      </c>
      <c r="D3282" s="3">
        <v>56912.260848731297</v>
      </c>
      <c r="E3282" s="1">
        <f t="shared" si="104"/>
        <v>0.51830830096038105</v>
      </c>
      <c r="F3282" s="1">
        <f t="shared" si="105"/>
        <v>37392.516806266794</v>
      </c>
    </row>
    <row r="3283" spans="1:6">
      <c r="A3283" s="3">
        <v>0.69612037091202605</v>
      </c>
      <c r="B3283" s="3">
        <v>21724.789726075</v>
      </c>
      <c r="C3283" s="3">
        <v>1.1835749914854901</v>
      </c>
      <c r="D3283" s="3">
        <v>57704.151812675402</v>
      </c>
      <c r="E3283" s="1">
        <f t="shared" si="104"/>
        <v>0.487454620573464</v>
      </c>
      <c r="F3283" s="1">
        <f t="shared" si="105"/>
        <v>35979.362086600406</v>
      </c>
    </row>
    <row r="3284" spans="1:6">
      <c r="A3284" s="3">
        <v>0.67654300664013001</v>
      </c>
      <c r="B3284" s="3">
        <v>19368.5403288501</v>
      </c>
      <c r="C3284" s="3">
        <v>1.18132430098505</v>
      </c>
      <c r="D3284" s="3">
        <v>56194.0747502503</v>
      </c>
      <c r="E3284" s="1">
        <f t="shared" si="104"/>
        <v>0.50478129434492003</v>
      </c>
      <c r="F3284" s="1">
        <f t="shared" si="105"/>
        <v>36825.534421400196</v>
      </c>
    </row>
    <row r="3285" spans="1:6">
      <c r="A3285" s="3">
        <v>0.71437556520660594</v>
      </c>
      <c r="B3285" s="3">
        <v>14558.072098603199</v>
      </c>
      <c r="C3285" s="3">
        <v>1.2958863255058399</v>
      </c>
      <c r="D3285" s="3">
        <v>50365.228686422</v>
      </c>
      <c r="E3285" s="1">
        <f t="shared" si="104"/>
        <v>0.58151076029923399</v>
      </c>
      <c r="F3285" s="1">
        <f t="shared" si="105"/>
        <v>35807.156587818798</v>
      </c>
    </row>
    <row r="3286" spans="1:6">
      <c r="A3286" s="3">
        <v>0.70575834956179895</v>
      </c>
      <c r="B3286" s="3">
        <v>21064.682692738501</v>
      </c>
      <c r="C3286" s="3">
        <v>1.2448064153824501</v>
      </c>
      <c r="D3286" s="3">
        <v>58968.318946979998</v>
      </c>
      <c r="E3286" s="1">
        <f t="shared" si="104"/>
        <v>0.53904806582065112</v>
      </c>
      <c r="F3286" s="1">
        <f t="shared" si="105"/>
        <v>37903.636254241501</v>
      </c>
    </row>
    <row r="3287" spans="1:6">
      <c r="A3287" s="3">
        <v>0.69078291337779696</v>
      </c>
      <c r="B3287" s="3">
        <v>18663.688626642201</v>
      </c>
      <c r="C3287" s="3">
        <v>1.2063481671952401</v>
      </c>
      <c r="D3287" s="3">
        <v>56272.7816877449</v>
      </c>
      <c r="E3287" s="1">
        <f t="shared" si="104"/>
        <v>0.51556525381744311</v>
      </c>
      <c r="F3287" s="1">
        <f t="shared" si="105"/>
        <v>37609.0930611027</v>
      </c>
    </row>
    <row r="3288" spans="1:6">
      <c r="A3288" s="3">
        <v>0.69022210586264499</v>
      </c>
      <c r="B3288" s="3">
        <v>19982.130175627601</v>
      </c>
      <c r="C3288" s="3">
        <v>1.17619430005568</v>
      </c>
      <c r="D3288" s="3">
        <v>57610.932841804097</v>
      </c>
      <c r="E3288" s="1">
        <f t="shared" si="104"/>
        <v>0.48597219419303506</v>
      </c>
      <c r="F3288" s="1">
        <f t="shared" si="105"/>
        <v>37628.802666176496</v>
      </c>
    </row>
    <row r="3289" spans="1:6">
      <c r="A3289" s="3">
        <v>0.71726082345286601</v>
      </c>
      <c r="B3289" s="3">
        <v>23870.1007368096</v>
      </c>
      <c r="C3289" s="3">
        <v>1.2717393568381901</v>
      </c>
      <c r="D3289" s="3">
        <v>61868.545653990303</v>
      </c>
      <c r="E3289" s="1">
        <f t="shared" si="104"/>
        <v>0.55447853338532405</v>
      </c>
      <c r="F3289" s="1">
        <f t="shared" si="105"/>
        <v>37998.444917180706</v>
      </c>
    </row>
    <row r="3290" spans="1:6">
      <c r="A3290" s="3">
        <v>0.72554588362496497</v>
      </c>
      <c r="B3290" s="3">
        <v>19763.778033263101</v>
      </c>
      <c r="C3290" s="3">
        <v>1.26184069013484</v>
      </c>
      <c r="D3290" s="3">
        <v>59106.506590405901</v>
      </c>
      <c r="E3290" s="1">
        <f t="shared" si="104"/>
        <v>0.53629480650987504</v>
      </c>
      <c r="F3290" s="1">
        <f t="shared" si="105"/>
        <v>39342.7285571428</v>
      </c>
    </row>
    <row r="3291" spans="1:6">
      <c r="A3291" s="3">
        <v>0.63999250197388702</v>
      </c>
      <c r="B3291" s="3">
        <v>16948.117480686</v>
      </c>
      <c r="C3291" s="3">
        <v>1.0987071792552601</v>
      </c>
      <c r="D3291" s="3">
        <v>53737.1716137271</v>
      </c>
      <c r="E3291" s="1">
        <f t="shared" si="104"/>
        <v>0.45871467728137305</v>
      </c>
      <c r="F3291" s="1">
        <f t="shared" si="105"/>
        <v>36789.0541330411</v>
      </c>
    </row>
    <row r="3292" spans="1:6">
      <c r="A3292" s="3">
        <v>0.72065258745393701</v>
      </c>
      <c r="B3292" s="3">
        <v>15884.9545478993</v>
      </c>
      <c r="C3292" s="3">
        <v>1.2560863140435501</v>
      </c>
      <c r="D3292" s="3">
        <v>52897.961591925698</v>
      </c>
      <c r="E3292" s="1">
        <f t="shared" si="104"/>
        <v>0.53543372658961308</v>
      </c>
      <c r="F3292" s="1">
        <f t="shared" si="105"/>
        <v>37013.007044026395</v>
      </c>
    </row>
    <row r="3293" spans="1:6">
      <c r="A3293" s="3">
        <v>0.75580171289567499</v>
      </c>
      <c r="B3293" s="3">
        <v>19203.397958080201</v>
      </c>
      <c r="C3293" s="3">
        <v>1.32758511237999</v>
      </c>
      <c r="D3293" s="3">
        <v>56946.056027156897</v>
      </c>
      <c r="E3293" s="1">
        <f t="shared" si="104"/>
        <v>0.571783399484315</v>
      </c>
      <c r="F3293" s="1">
        <f t="shared" si="105"/>
        <v>37742.6580690767</v>
      </c>
    </row>
    <row r="3294" spans="1:6">
      <c r="A3294" s="3">
        <v>0.66995636941734904</v>
      </c>
      <c r="B3294" s="3">
        <v>22927.887052448099</v>
      </c>
      <c r="C3294" s="3">
        <v>1.1631738416856101</v>
      </c>
      <c r="D3294" s="3">
        <v>61302.806904898804</v>
      </c>
      <c r="E3294" s="1">
        <f t="shared" si="104"/>
        <v>0.49321747226826107</v>
      </c>
      <c r="F3294" s="1">
        <f t="shared" si="105"/>
        <v>38374.919852450708</v>
      </c>
    </row>
    <row r="3295" spans="1:6">
      <c r="A3295" s="3">
        <v>0.66235251455977895</v>
      </c>
      <c r="B3295" s="3">
        <v>17335.293923143501</v>
      </c>
      <c r="C3295" s="3">
        <v>1.1685704686888301</v>
      </c>
      <c r="D3295" s="3">
        <v>54487.3188105515</v>
      </c>
      <c r="E3295" s="1">
        <f t="shared" si="104"/>
        <v>0.50621795412905113</v>
      </c>
      <c r="F3295" s="1">
        <f t="shared" si="105"/>
        <v>37152.024887407999</v>
      </c>
    </row>
    <row r="3296" spans="1:6">
      <c r="A3296" s="3">
        <v>0.69614209475844302</v>
      </c>
      <c r="B3296" s="3">
        <v>18006.980131541299</v>
      </c>
      <c r="C3296" s="3">
        <v>1.18918049612398</v>
      </c>
      <c r="D3296" s="3">
        <v>53353.3472654543</v>
      </c>
      <c r="E3296" s="1">
        <f t="shared" si="104"/>
        <v>0.493038401365537</v>
      </c>
      <c r="F3296" s="1">
        <f t="shared" si="105"/>
        <v>35346.367133913001</v>
      </c>
    </row>
    <row r="3297" spans="1:6">
      <c r="A3297" s="3">
        <v>0.737223985825888</v>
      </c>
      <c r="B3297" s="3">
        <v>22999.5317861189</v>
      </c>
      <c r="C3297" s="3">
        <v>1.2975902153788299</v>
      </c>
      <c r="D3297" s="3">
        <v>63558.775017353903</v>
      </c>
      <c r="E3297" s="1">
        <f t="shared" si="104"/>
        <v>0.56036622955294191</v>
      </c>
      <c r="F3297" s="1">
        <f t="shared" si="105"/>
        <v>40559.243231234999</v>
      </c>
    </row>
    <row r="3298" spans="1:6">
      <c r="A3298" s="3">
        <v>0.68202631071803599</v>
      </c>
      <c r="B3298" s="3">
        <v>27763.706130185299</v>
      </c>
      <c r="C3298" s="3">
        <v>1.18776686501694</v>
      </c>
      <c r="D3298" s="3">
        <v>65158.314302070903</v>
      </c>
      <c r="E3298" s="1">
        <f t="shared" si="104"/>
        <v>0.50574055429890397</v>
      </c>
      <c r="F3298" s="1">
        <f t="shared" si="105"/>
        <v>37394.6081718856</v>
      </c>
    </row>
    <row r="3299" spans="1:6">
      <c r="A3299" s="3">
        <v>0.69275193168550497</v>
      </c>
      <c r="B3299" s="3">
        <v>19132.704545210399</v>
      </c>
      <c r="C3299" s="3">
        <v>1.2213083108015601</v>
      </c>
      <c r="D3299" s="3">
        <v>55584.4191046337</v>
      </c>
      <c r="E3299" s="1">
        <f t="shared" si="104"/>
        <v>0.52855637911605513</v>
      </c>
      <c r="F3299" s="1">
        <f t="shared" si="105"/>
        <v>36451.714559423301</v>
      </c>
    </row>
    <row r="3300" spans="1:6">
      <c r="A3300" s="3">
        <v>0.74137736301164203</v>
      </c>
      <c r="B3300" s="3">
        <v>20129.1916507161</v>
      </c>
      <c r="C3300" s="3">
        <v>1.3017960453547099</v>
      </c>
      <c r="D3300" s="3">
        <v>58332.422587732603</v>
      </c>
      <c r="E3300" s="1">
        <f t="shared" si="104"/>
        <v>0.56041868234306791</v>
      </c>
      <c r="F3300" s="1">
        <f t="shared" si="105"/>
        <v>38203.230937016502</v>
      </c>
    </row>
    <row r="3301" spans="1:6">
      <c r="A3301" s="3">
        <v>0.70320697438725099</v>
      </c>
      <c r="B3301" s="3">
        <v>15921.218050916201</v>
      </c>
      <c r="C3301" s="3">
        <v>1.2372060419617801</v>
      </c>
      <c r="D3301" s="3">
        <v>53241.086960896901</v>
      </c>
      <c r="E3301" s="1">
        <f t="shared" si="104"/>
        <v>0.53399906757452908</v>
      </c>
      <c r="F3301" s="1">
        <f t="shared" si="105"/>
        <v>37319.868909980702</v>
      </c>
    </row>
    <row r="3302" spans="1:6">
      <c r="A3302" s="3">
        <v>0.70755567702347899</v>
      </c>
      <c r="B3302" s="3">
        <v>19042.6512010714</v>
      </c>
      <c r="C3302" s="3">
        <v>1.2125831505167499</v>
      </c>
      <c r="D3302" s="3">
        <v>55051.643048120102</v>
      </c>
      <c r="E3302" s="1">
        <f t="shared" si="104"/>
        <v>0.50502747349327093</v>
      </c>
      <c r="F3302" s="1">
        <f t="shared" si="105"/>
        <v>36008.991847048703</v>
      </c>
    </row>
    <row r="3303" spans="1:6">
      <c r="A3303" s="3">
        <v>0.74316840079259605</v>
      </c>
      <c r="B3303" s="3">
        <v>18563.837213084498</v>
      </c>
      <c r="C3303" s="3">
        <v>1.28886357410984</v>
      </c>
      <c r="D3303" s="3">
        <v>54892.676867604801</v>
      </c>
      <c r="E3303" s="1">
        <f t="shared" si="104"/>
        <v>0.54569517331724393</v>
      </c>
      <c r="F3303" s="1">
        <f t="shared" si="105"/>
        <v>36328.8396545203</v>
      </c>
    </row>
    <row r="3304" spans="1:6">
      <c r="A3304" s="3">
        <v>0.67709443052171903</v>
      </c>
      <c r="B3304" s="3">
        <v>16398.739580967402</v>
      </c>
      <c r="C3304" s="3">
        <v>1.1664555771615599</v>
      </c>
      <c r="D3304" s="3">
        <v>53863.354365272004</v>
      </c>
      <c r="E3304" s="1">
        <f t="shared" si="104"/>
        <v>0.48936114663984087</v>
      </c>
      <c r="F3304" s="1">
        <f t="shared" si="105"/>
        <v>37464.614784304606</v>
      </c>
    </row>
    <row r="3305" spans="1:6">
      <c r="A3305" s="3">
        <v>0.69690194978799602</v>
      </c>
      <c r="B3305" s="3">
        <v>14356.0671169341</v>
      </c>
      <c r="C3305" s="3">
        <v>1.2043696954569301</v>
      </c>
      <c r="D3305" s="3">
        <v>48757.621394557202</v>
      </c>
      <c r="E3305" s="1">
        <f t="shared" si="104"/>
        <v>0.50746774566893404</v>
      </c>
      <c r="F3305" s="1">
        <f t="shared" si="105"/>
        <v>34401.554277623101</v>
      </c>
    </row>
    <row r="3306" spans="1:6">
      <c r="A3306" s="3">
        <v>0.72521357412892595</v>
      </c>
      <c r="B3306" s="3">
        <v>14954.0292858833</v>
      </c>
      <c r="C3306" s="3">
        <v>1.23697972077023</v>
      </c>
      <c r="D3306" s="3">
        <v>51072.596911893801</v>
      </c>
      <c r="E3306" s="1">
        <f t="shared" si="104"/>
        <v>0.51176614664130404</v>
      </c>
      <c r="F3306" s="1">
        <f t="shared" si="105"/>
        <v>36118.567626010503</v>
      </c>
    </row>
    <row r="3307" spans="1:6">
      <c r="A3307" s="3">
        <v>0.71894405420445995</v>
      </c>
      <c r="B3307" s="3">
        <v>19171.742590159301</v>
      </c>
      <c r="C3307" s="3">
        <v>1.24717628175263</v>
      </c>
      <c r="D3307" s="3">
        <v>57244.850956070601</v>
      </c>
      <c r="E3307" s="1">
        <f t="shared" si="104"/>
        <v>0.52823222754817001</v>
      </c>
      <c r="F3307" s="1">
        <f t="shared" si="105"/>
        <v>38073.108365911299</v>
      </c>
    </row>
    <row r="3308" spans="1:6">
      <c r="A3308" s="3">
        <v>0.70964902084431603</v>
      </c>
      <c r="B3308" s="3">
        <v>21420.718346134199</v>
      </c>
      <c r="C3308" s="3">
        <v>1.23846900694998</v>
      </c>
      <c r="D3308" s="3">
        <v>58639.379141439204</v>
      </c>
      <c r="E3308" s="1">
        <f t="shared" si="104"/>
        <v>0.52881998610566394</v>
      </c>
      <c r="F3308" s="1">
        <f t="shared" si="105"/>
        <v>37218.660795305004</v>
      </c>
    </row>
    <row r="3309" spans="1:6">
      <c r="A3309" s="3">
        <v>0.67626960056042196</v>
      </c>
      <c r="B3309" s="3">
        <v>20839.511339033099</v>
      </c>
      <c r="C3309" s="3">
        <v>1.16036907648896</v>
      </c>
      <c r="D3309" s="3">
        <v>57822.7455372072</v>
      </c>
      <c r="E3309" s="1">
        <f t="shared" si="104"/>
        <v>0.48409947592853808</v>
      </c>
      <c r="F3309" s="1">
        <f t="shared" si="105"/>
        <v>36983.234198174105</v>
      </c>
    </row>
    <row r="3310" spans="1:6">
      <c r="A3310" s="3">
        <v>0.70037717613460404</v>
      </c>
      <c r="B3310" s="3">
        <v>18672.0284609392</v>
      </c>
      <c r="C3310" s="3">
        <v>1.2473134967919799</v>
      </c>
      <c r="D3310" s="3">
        <v>54321.168709855803</v>
      </c>
      <c r="E3310" s="1">
        <f t="shared" si="104"/>
        <v>0.54693632065737585</v>
      </c>
      <c r="F3310" s="1">
        <f t="shared" si="105"/>
        <v>35649.140248916607</v>
      </c>
    </row>
    <row r="3311" spans="1:6">
      <c r="A3311" s="3">
        <v>0.70682690400543402</v>
      </c>
      <c r="B3311" s="3">
        <v>17536.2677621644</v>
      </c>
      <c r="C3311" s="3">
        <v>1.2517876690435299</v>
      </c>
      <c r="D3311" s="3">
        <v>53603.720937539299</v>
      </c>
      <c r="E3311" s="1">
        <f t="shared" si="104"/>
        <v>0.54496076503809587</v>
      </c>
      <c r="F3311" s="1">
        <f t="shared" si="105"/>
        <v>36067.453175374903</v>
      </c>
    </row>
    <row r="3312" spans="1:6">
      <c r="A3312" s="3">
        <v>0.71814411843432002</v>
      </c>
      <c r="B3312" s="3">
        <v>20091.4241176221</v>
      </c>
      <c r="C3312" s="3">
        <v>1.2463782519206601</v>
      </c>
      <c r="D3312" s="3">
        <v>56545.087849783697</v>
      </c>
      <c r="E3312" s="1">
        <f t="shared" si="104"/>
        <v>0.52823413348634007</v>
      </c>
      <c r="F3312" s="1">
        <f t="shared" si="105"/>
        <v>36453.6637321616</v>
      </c>
    </row>
    <row r="3313" spans="1:6">
      <c r="A3313" s="3">
        <v>0.71735628627277803</v>
      </c>
      <c r="B3313" s="3">
        <v>19409.365434587002</v>
      </c>
      <c r="C3313" s="3">
        <v>1.21376399749369</v>
      </c>
      <c r="D3313" s="3">
        <v>55961.350378489602</v>
      </c>
      <c r="E3313" s="1">
        <f t="shared" si="104"/>
        <v>0.49640771122091198</v>
      </c>
      <c r="F3313" s="1">
        <f t="shared" si="105"/>
        <v>36551.9849439026</v>
      </c>
    </row>
    <row r="3314" spans="1:6">
      <c r="A3314" s="3">
        <v>0.62275262880096605</v>
      </c>
      <c r="B3314" s="3">
        <v>20404.101415812602</v>
      </c>
      <c r="C3314" s="3">
        <v>1.0630958346488999</v>
      </c>
      <c r="D3314" s="3">
        <v>58585.363414898202</v>
      </c>
      <c r="E3314" s="1">
        <f t="shared" si="104"/>
        <v>0.44034320584793385</v>
      </c>
      <c r="F3314" s="1">
        <f t="shared" si="105"/>
        <v>38181.261999085604</v>
      </c>
    </row>
    <row r="3315" spans="1:6">
      <c r="A3315" s="3">
        <v>0.67541207975516904</v>
      </c>
      <c r="B3315" s="3">
        <v>18125.759746848798</v>
      </c>
      <c r="C3315" s="3">
        <v>1.16738283160907</v>
      </c>
      <c r="D3315" s="3">
        <v>54937.805050919</v>
      </c>
      <c r="E3315" s="1">
        <f t="shared" si="104"/>
        <v>0.49197075185390093</v>
      </c>
      <c r="F3315" s="1">
        <f t="shared" si="105"/>
        <v>36812.045304070198</v>
      </c>
    </row>
    <row r="3316" spans="1:6">
      <c r="A3316" s="3">
        <v>0.69467027727268504</v>
      </c>
      <c r="B3316" s="3">
        <v>17926.965157118499</v>
      </c>
      <c r="C3316" s="3">
        <v>1.1933847821900401</v>
      </c>
      <c r="D3316" s="3">
        <v>54571.916199978798</v>
      </c>
      <c r="E3316" s="1">
        <f t="shared" si="104"/>
        <v>0.49871450491735503</v>
      </c>
      <c r="F3316" s="1">
        <f t="shared" si="105"/>
        <v>36644.951042860295</v>
      </c>
    </row>
    <row r="3317" spans="1:6">
      <c r="A3317" s="3">
        <v>0.715745140263638</v>
      </c>
      <c r="B3317" s="3">
        <v>20040.957255249799</v>
      </c>
      <c r="C3317" s="3">
        <v>1.21752249469207</v>
      </c>
      <c r="D3317" s="3">
        <v>57549.201052463402</v>
      </c>
      <c r="E3317" s="1">
        <f t="shared" si="104"/>
        <v>0.50177735442843197</v>
      </c>
      <c r="F3317" s="1">
        <f t="shared" si="105"/>
        <v>37508.243797213603</v>
      </c>
    </row>
    <row r="3318" spans="1:6">
      <c r="A3318" s="3">
        <v>0.70747397169066195</v>
      </c>
      <c r="B3318" s="3">
        <v>23285.001975479401</v>
      </c>
      <c r="C3318" s="3">
        <v>1.2238603351028901</v>
      </c>
      <c r="D3318" s="3">
        <v>61218.768605392099</v>
      </c>
      <c r="E3318" s="1">
        <f t="shared" si="104"/>
        <v>0.5163863634122281</v>
      </c>
      <c r="F3318" s="1">
        <f t="shared" si="105"/>
        <v>37933.766629912701</v>
      </c>
    </row>
    <row r="3319" spans="1:6">
      <c r="A3319" s="3">
        <v>0.69327193488593097</v>
      </c>
      <c r="B3319" s="3">
        <v>22496.658311843599</v>
      </c>
      <c r="C3319" s="3">
        <v>1.2071332184950501</v>
      </c>
      <c r="D3319" s="3">
        <v>60130.570772184299</v>
      </c>
      <c r="E3319" s="1">
        <f t="shared" si="104"/>
        <v>0.51386128360911909</v>
      </c>
      <c r="F3319" s="1">
        <f t="shared" si="105"/>
        <v>37633.912460340696</v>
      </c>
    </row>
    <row r="3320" spans="1:6">
      <c r="A3320" s="3">
        <v>0.72694688468111102</v>
      </c>
      <c r="B3320" s="3">
        <v>23382.918258951599</v>
      </c>
      <c r="C3320" s="3">
        <v>1.2800724184560901</v>
      </c>
      <c r="D3320" s="3">
        <v>64072.927708476796</v>
      </c>
      <c r="E3320" s="1">
        <f t="shared" si="104"/>
        <v>0.55312553377497908</v>
      </c>
      <c r="F3320" s="1">
        <f t="shared" si="105"/>
        <v>40690.009449525198</v>
      </c>
    </row>
    <row r="3321" spans="1:6">
      <c r="A3321" s="3">
        <v>0.70720342515577705</v>
      </c>
      <c r="B3321" s="3">
        <v>16198.1897002597</v>
      </c>
      <c r="C3321" s="3">
        <v>1.239639374412</v>
      </c>
      <c r="D3321" s="3">
        <v>52623.6471905117</v>
      </c>
      <c r="E3321" s="1">
        <f t="shared" si="104"/>
        <v>0.53243594925622295</v>
      </c>
      <c r="F3321" s="1">
        <f t="shared" si="105"/>
        <v>36425.457490251996</v>
      </c>
    </row>
    <row r="3322" spans="1:6">
      <c r="A3322" s="3">
        <v>0.70087861462303203</v>
      </c>
      <c r="B3322" s="3">
        <v>15917.7459644711</v>
      </c>
      <c r="C3322" s="3">
        <v>1.1975381349987799</v>
      </c>
      <c r="D3322" s="3">
        <v>51646.164251831797</v>
      </c>
      <c r="E3322" s="1">
        <f t="shared" si="104"/>
        <v>0.4966595203757479</v>
      </c>
      <c r="F3322" s="1">
        <f t="shared" si="105"/>
        <v>35728.418287360699</v>
      </c>
    </row>
    <row r="3323" spans="1:6">
      <c r="A3323" s="3">
        <v>0.65936065219852202</v>
      </c>
      <c r="B3323" s="3">
        <v>21104.861397918299</v>
      </c>
      <c r="C3323" s="3">
        <v>1.1168509219193099</v>
      </c>
      <c r="D3323" s="3">
        <v>60308.249714422498</v>
      </c>
      <c r="E3323" s="1">
        <f t="shared" si="104"/>
        <v>0.45749026972078788</v>
      </c>
      <c r="F3323" s="1">
        <f t="shared" si="105"/>
        <v>39203.388316504199</v>
      </c>
    </row>
    <row r="3324" spans="1:6">
      <c r="A3324" s="3">
        <v>0.73800501579816602</v>
      </c>
      <c r="B3324" s="3">
        <v>25856.644291520799</v>
      </c>
      <c r="C3324" s="3">
        <v>1.28956429670307</v>
      </c>
      <c r="D3324" s="3">
        <v>65888.998300683001</v>
      </c>
      <c r="E3324" s="1">
        <f t="shared" si="104"/>
        <v>0.55155928090490403</v>
      </c>
      <c r="F3324" s="1">
        <f t="shared" si="105"/>
        <v>40032.354009162198</v>
      </c>
    </row>
    <row r="3325" spans="1:6">
      <c r="A3325" s="3">
        <v>0.77803219708284199</v>
      </c>
      <c r="B3325" s="3">
        <v>16566.001294333699</v>
      </c>
      <c r="C3325" s="3">
        <v>1.3384314393372601</v>
      </c>
      <c r="D3325" s="3">
        <v>51671.532900506303</v>
      </c>
      <c r="E3325" s="1">
        <f t="shared" si="104"/>
        <v>0.56039924225441806</v>
      </c>
      <c r="F3325" s="1">
        <f t="shared" si="105"/>
        <v>35105.531606172604</v>
      </c>
    </row>
    <row r="3326" spans="1:6">
      <c r="A3326" s="3">
        <v>0.72636377753508896</v>
      </c>
      <c r="B3326" s="3">
        <v>25603.338358449699</v>
      </c>
      <c r="C3326" s="3">
        <v>1.2753726124953799</v>
      </c>
      <c r="D3326" s="3">
        <v>63777.3020386633</v>
      </c>
      <c r="E3326" s="1">
        <f t="shared" si="104"/>
        <v>0.54900883496029096</v>
      </c>
      <c r="F3326" s="1">
        <f t="shared" si="105"/>
        <v>38173.963680213601</v>
      </c>
    </row>
    <row r="3327" spans="1:6">
      <c r="A3327" s="3">
        <v>0.66646495380472004</v>
      </c>
      <c r="B3327" s="3">
        <v>20517.0024106618</v>
      </c>
      <c r="C3327" s="3">
        <v>1.12882435589414</v>
      </c>
      <c r="D3327" s="3">
        <v>56185.669657146398</v>
      </c>
      <c r="E3327" s="1">
        <f t="shared" si="104"/>
        <v>0.46235940208941995</v>
      </c>
      <c r="F3327" s="1">
        <f t="shared" si="105"/>
        <v>35668.667246484598</v>
      </c>
    </row>
    <row r="3328" spans="1:6">
      <c r="A3328" s="3">
        <v>0.70954520215891503</v>
      </c>
      <c r="B3328" s="3">
        <v>22442.1523520786</v>
      </c>
      <c r="C3328" s="3">
        <v>1.2463004542218701</v>
      </c>
      <c r="D3328" s="3">
        <v>60845.1093750664</v>
      </c>
      <c r="E3328" s="1">
        <f t="shared" si="104"/>
        <v>0.53675525206295505</v>
      </c>
      <c r="F3328" s="1">
        <f t="shared" si="105"/>
        <v>38402.957022987801</v>
      </c>
    </row>
    <row r="3329" spans="1:6">
      <c r="A3329" s="3">
        <v>0.74999400481643996</v>
      </c>
      <c r="B3329" s="3">
        <v>17517.2432527698</v>
      </c>
      <c r="C3329" s="3">
        <v>1.3031302635791699</v>
      </c>
      <c r="D3329" s="3">
        <v>54141.467138929998</v>
      </c>
      <c r="E3329" s="1">
        <f t="shared" si="104"/>
        <v>0.55313625876272998</v>
      </c>
      <c r="F3329" s="1">
        <f t="shared" si="105"/>
        <v>36624.223886160195</v>
      </c>
    </row>
    <row r="3330" spans="1:6">
      <c r="A3330" s="3">
        <v>0.71551784973122401</v>
      </c>
      <c r="B3330" s="3">
        <v>21351.494346088999</v>
      </c>
      <c r="C3330" s="3">
        <v>1.24048245699358</v>
      </c>
      <c r="D3330" s="3">
        <v>60514.158042977899</v>
      </c>
      <c r="E3330" s="1">
        <f t="shared" si="104"/>
        <v>0.52496460726235594</v>
      </c>
      <c r="F3330" s="1">
        <f t="shared" si="105"/>
        <v>39162.6636968889</v>
      </c>
    </row>
    <row r="3331" spans="1:6">
      <c r="A3331" s="3">
        <v>0.72711314396403504</v>
      </c>
      <c r="B3331" s="3">
        <v>21701.811602125999</v>
      </c>
      <c r="C3331" s="3">
        <v>1.25670109535743</v>
      </c>
      <c r="D3331" s="3">
        <v>61307.028075132301</v>
      </c>
      <c r="E3331" s="1">
        <f t="shared" si="104"/>
        <v>0.52958795139339498</v>
      </c>
      <c r="F3331" s="1">
        <f t="shared" si="105"/>
        <v>39605.216473006301</v>
      </c>
    </row>
    <row r="3332" spans="1:6">
      <c r="A3332" s="3">
        <v>0.69779156273111997</v>
      </c>
      <c r="B3332" s="3">
        <v>22540.474451770398</v>
      </c>
      <c r="C3332" s="3">
        <v>1.19905394768692</v>
      </c>
      <c r="D3332" s="3">
        <v>60810.197395836898</v>
      </c>
      <c r="E3332" s="1">
        <f t="shared" ref="E3332:E3395" si="106">C3332-A3332</f>
        <v>0.5012623849558</v>
      </c>
      <c r="F3332" s="1">
        <f t="shared" ref="F3332:F3395" si="107">D3332-B3332</f>
        <v>38269.722944066496</v>
      </c>
    </row>
    <row r="3333" spans="1:6">
      <c r="A3333" s="3">
        <v>0.70251660428846296</v>
      </c>
      <c r="B3333" s="3">
        <v>25173.385517911702</v>
      </c>
      <c r="C3333" s="3">
        <v>1.19428093527519</v>
      </c>
      <c r="D3333" s="3">
        <v>59274.592146579504</v>
      </c>
      <c r="E3333" s="1">
        <f t="shared" si="106"/>
        <v>0.49176433098672701</v>
      </c>
      <c r="F3333" s="1">
        <f t="shared" si="107"/>
        <v>34101.206628667802</v>
      </c>
    </row>
    <row r="3334" spans="1:6">
      <c r="A3334" s="3">
        <v>0.71430281181548605</v>
      </c>
      <c r="B3334" s="3">
        <v>15919.0163797981</v>
      </c>
      <c r="C3334" s="3">
        <v>1.2130846905217201</v>
      </c>
      <c r="D3334" s="3">
        <v>51419.794047552503</v>
      </c>
      <c r="E3334" s="1">
        <f t="shared" si="106"/>
        <v>0.49878187870623403</v>
      </c>
      <c r="F3334" s="1">
        <f t="shared" si="107"/>
        <v>35500.777667754403</v>
      </c>
    </row>
    <row r="3335" spans="1:6">
      <c r="A3335" s="3">
        <v>0.69773578713875395</v>
      </c>
      <c r="B3335" s="3">
        <v>23942.294884495499</v>
      </c>
      <c r="C3335" s="3">
        <v>1.20931528889448</v>
      </c>
      <c r="D3335" s="3">
        <v>60653.2364209023</v>
      </c>
      <c r="E3335" s="1">
        <f t="shared" si="106"/>
        <v>0.51157950175572608</v>
      </c>
      <c r="F3335" s="1">
        <f t="shared" si="107"/>
        <v>36710.941536406797</v>
      </c>
    </row>
    <row r="3336" spans="1:6">
      <c r="A3336" s="3">
        <v>0.71159580610930195</v>
      </c>
      <c r="B3336" s="3">
        <v>22003.893114099599</v>
      </c>
      <c r="C3336" s="3">
        <v>1.24538825736875</v>
      </c>
      <c r="D3336" s="3">
        <v>60920.838198652498</v>
      </c>
      <c r="E3336" s="1">
        <f t="shared" si="106"/>
        <v>0.53379245125944808</v>
      </c>
      <c r="F3336" s="1">
        <f t="shared" si="107"/>
        <v>38916.945084552899</v>
      </c>
    </row>
    <row r="3337" spans="1:6">
      <c r="A3337" s="3">
        <v>0.73204203149170199</v>
      </c>
      <c r="B3337" s="3">
        <v>16128.7172274065</v>
      </c>
      <c r="C3337" s="3">
        <v>1.2784540680855301</v>
      </c>
      <c r="D3337" s="3">
        <v>51935.336169855596</v>
      </c>
      <c r="E3337" s="1">
        <f t="shared" si="106"/>
        <v>0.54641203659382809</v>
      </c>
      <c r="F3337" s="1">
        <f t="shared" si="107"/>
        <v>35806.618942449095</v>
      </c>
    </row>
    <row r="3338" spans="1:6">
      <c r="A3338" s="3">
        <v>0.69378848659980696</v>
      </c>
      <c r="B3338" s="3">
        <v>19928.050279475701</v>
      </c>
      <c r="C3338" s="3">
        <v>1.20608032599792</v>
      </c>
      <c r="D3338" s="3">
        <v>57561.670338146403</v>
      </c>
      <c r="E3338" s="1">
        <f t="shared" si="106"/>
        <v>0.51229183939811307</v>
      </c>
      <c r="F3338" s="1">
        <f t="shared" si="107"/>
        <v>37633.620058670698</v>
      </c>
    </row>
    <row r="3339" spans="1:6">
      <c r="A3339" s="3">
        <v>0.69739058849232005</v>
      </c>
      <c r="B3339" s="3">
        <v>19810.5985136731</v>
      </c>
      <c r="C3339" s="3">
        <v>1.2189361459469401</v>
      </c>
      <c r="D3339" s="3">
        <v>56939.212779699599</v>
      </c>
      <c r="E3339" s="1">
        <f t="shared" si="106"/>
        <v>0.52154555745462006</v>
      </c>
      <c r="F3339" s="1">
        <f t="shared" si="107"/>
        <v>37128.614266026503</v>
      </c>
    </row>
    <row r="3340" spans="1:6">
      <c r="A3340" s="3">
        <v>0.70784108612879204</v>
      </c>
      <c r="B3340" s="3">
        <v>19305.4832350125</v>
      </c>
      <c r="C3340" s="3">
        <v>1.2467994974019101</v>
      </c>
      <c r="D3340" s="3">
        <v>57123.107756499798</v>
      </c>
      <c r="E3340" s="1">
        <f t="shared" si="106"/>
        <v>0.53895841127311805</v>
      </c>
      <c r="F3340" s="1">
        <f t="shared" si="107"/>
        <v>37817.624521487298</v>
      </c>
    </row>
    <row r="3341" spans="1:6">
      <c r="A3341" s="3">
        <v>0.71872832559276201</v>
      </c>
      <c r="B3341" s="3">
        <v>19113.697677932101</v>
      </c>
      <c r="C3341" s="3">
        <v>1.26734982651013</v>
      </c>
      <c r="D3341" s="3">
        <v>57448.0762095112</v>
      </c>
      <c r="E3341" s="1">
        <f t="shared" si="106"/>
        <v>0.54862150091736794</v>
      </c>
      <c r="F3341" s="1">
        <f t="shared" si="107"/>
        <v>38334.378531579103</v>
      </c>
    </row>
    <row r="3342" spans="1:6">
      <c r="A3342" s="3">
        <v>0.756604588671692</v>
      </c>
      <c r="B3342" s="3">
        <v>23199.633023641101</v>
      </c>
      <c r="C3342" s="3">
        <v>1.29846129844353</v>
      </c>
      <c r="D3342" s="3">
        <v>60911.695946526903</v>
      </c>
      <c r="E3342" s="1">
        <f t="shared" si="106"/>
        <v>0.54185670977183797</v>
      </c>
      <c r="F3342" s="1">
        <f t="shared" si="107"/>
        <v>37712.062922885802</v>
      </c>
    </row>
    <row r="3343" spans="1:6">
      <c r="A3343" s="3">
        <v>0.69153085521992996</v>
      </c>
      <c r="B3343" s="3">
        <v>21154.130398270401</v>
      </c>
      <c r="C3343" s="3">
        <v>1.2080550055944901</v>
      </c>
      <c r="D3343" s="3">
        <v>56171.378492709002</v>
      </c>
      <c r="E3343" s="1">
        <f t="shared" si="106"/>
        <v>0.51652415037456012</v>
      </c>
      <c r="F3343" s="1">
        <f t="shared" si="107"/>
        <v>35017.248094438604</v>
      </c>
    </row>
    <row r="3344" spans="1:6">
      <c r="A3344" s="3">
        <v>0.65222562468444001</v>
      </c>
      <c r="B3344" s="3">
        <v>24194.056699520199</v>
      </c>
      <c r="C3344" s="3">
        <v>1.1128435846306799</v>
      </c>
      <c r="D3344" s="3">
        <v>59687.773594331004</v>
      </c>
      <c r="E3344" s="1">
        <f t="shared" si="106"/>
        <v>0.46061795994623989</v>
      </c>
      <c r="F3344" s="1">
        <f t="shared" si="107"/>
        <v>35493.716894810801</v>
      </c>
    </row>
    <row r="3345" spans="1:6">
      <c r="A3345" s="3">
        <v>0.66883287179862305</v>
      </c>
      <c r="B3345" s="3">
        <v>22566.7166246089</v>
      </c>
      <c r="C3345" s="3">
        <v>1.16615561741207</v>
      </c>
      <c r="D3345" s="3">
        <v>59460.201808304897</v>
      </c>
      <c r="E3345" s="1">
        <f t="shared" si="106"/>
        <v>0.49732274561344691</v>
      </c>
      <c r="F3345" s="1">
        <f t="shared" si="107"/>
        <v>36893.485183696001</v>
      </c>
    </row>
    <row r="3346" spans="1:6">
      <c r="A3346" s="3">
        <v>0.74733864507146497</v>
      </c>
      <c r="B3346" s="3">
        <v>17934.592643508098</v>
      </c>
      <c r="C3346" s="3">
        <v>1.3018289332986701</v>
      </c>
      <c r="D3346" s="3">
        <v>56102.4496769041</v>
      </c>
      <c r="E3346" s="1">
        <f t="shared" si="106"/>
        <v>0.55449028822720514</v>
      </c>
      <c r="F3346" s="1">
        <f t="shared" si="107"/>
        <v>38167.857033396001</v>
      </c>
    </row>
    <row r="3347" spans="1:6">
      <c r="A3347" s="3">
        <v>0.71197896914416503</v>
      </c>
      <c r="B3347" s="3">
        <v>26369.5555838529</v>
      </c>
      <c r="C3347" s="3">
        <v>1.2413107611880001</v>
      </c>
      <c r="D3347" s="3">
        <v>63609.888581836698</v>
      </c>
      <c r="E3347" s="1">
        <f t="shared" si="106"/>
        <v>0.52933179204383507</v>
      </c>
      <c r="F3347" s="1">
        <f t="shared" si="107"/>
        <v>37240.332997983802</v>
      </c>
    </row>
    <row r="3348" spans="1:6">
      <c r="A3348" s="3">
        <v>0.68491043850260602</v>
      </c>
      <c r="B3348" s="3">
        <v>20445.9845518031</v>
      </c>
      <c r="C3348" s="3">
        <v>1.1932632758253601</v>
      </c>
      <c r="D3348" s="3">
        <v>56617.6688905357</v>
      </c>
      <c r="E3348" s="1">
        <f t="shared" si="106"/>
        <v>0.50835283732275405</v>
      </c>
      <c r="F3348" s="1">
        <f t="shared" si="107"/>
        <v>36171.684338732601</v>
      </c>
    </row>
    <row r="3349" spans="1:6">
      <c r="A3349" s="3">
        <v>0.66333517262073505</v>
      </c>
      <c r="B3349" s="3">
        <v>18524.1474659753</v>
      </c>
      <c r="C3349" s="3">
        <v>1.12113136084637</v>
      </c>
      <c r="D3349" s="3">
        <v>55188.0262338295</v>
      </c>
      <c r="E3349" s="1">
        <f t="shared" si="106"/>
        <v>0.45779618822563495</v>
      </c>
      <c r="F3349" s="1">
        <f t="shared" si="107"/>
        <v>36663.878767854199</v>
      </c>
    </row>
    <row r="3350" spans="1:6">
      <c r="A3350" s="3">
        <v>0.67071589105257901</v>
      </c>
      <c r="B3350" s="3">
        <v>18388.130092862</v>
      </c>
      <c r="C3350" s="3">
        <v>1.1754557691138501</v>
      </c>
      <c r="D3350" s="3">
        <v>56561.130390278202</v>
      </c>
      <c r="E3350" s="1">
        <f t="shared" si="106"/>
        <v>0.50473987806127107</v>
      </c>
      <c r="F3350" s="1">
        <f t="shared" si="107"/>
        <v>38173.000297416205</v>
      </c>
    </row>
    <row r="3351" spans="1:6">
      <c r="A3351" s="3">
        <v>0.64079972261162199</v>
      </c>
      <c r="B3351" s="3">
        <v>19596.626717159601</v>
      </c>
      <c r="C3351" s="3">
        <v>1.10547656961378</v>
      </c>
      <c r="D3351" s="3">
        <v>56322.937965368597</v>
      </c>
      <c r="E3351" s="1">
        <f t="shared" si="106"/>
        <v>0.46467684700215806</v>
      </c>
      <c r="F3351" s="1">
        <f t="shared" si="107"/>
        <v>36726.311248208993</v>
      </c>
    </row>
    <row r="3352" spans="1:6">
      <c r="A3352" s="3">
        <v>0.71155759292507004</v>
      </c>
      <c r="B3352" s="3">
        <v>18167.903485406001</v>
      </c>
      <c r="C3352" s="3">
        <v>1.22307187183643</v>
      </c>
      <c r="D3352" s="3">
        <v>55589.8699511823</v>
      </c>
      <c r="E3352" s="1">
        <f t="shared" si="106"/>
        <v>0.51151427891135992</v>
      </c>
      <c r="F3352" s="1">
        <f t="shared" si="107"/>
        <v>37421.966465776299</v>
      </c>
    </row>
    <row r="3353" spans="1:6">
      <c r="A3353" s="3">
        <v>0.73690277141428095</v>
      </c>
      <c r="B3353" s="3">
        <v>20774.397832189501</v>
      </c>
      <c r="C3353" s="3">
        <v>1.2943450225433899</v>
      </c>
      <c r="D3353" s="3">
        <v>60198.919253395099</v>
      </c>
      <c r="E3353" s="1">
        <f t="shared" si="106"/>
        <v>0.55744225112910895</v>
      </c>
      <c r="F3353" s="1">
        <f t="shared" si="107"/>
        <v>39424.521421205602</v>
      </c>
    </row>
    <row r="3354" spans="1:6">
      <c r="A3354" s="3">
        <v>0.70966948556387299</v>
      </c>
      <c r="B3354" s="3">
        <v>19400.272126137999</v>
      </c>
      <c r="C3354" s="3">
        <v>1.2125470705397401</v>
      </c>
      <c r="D3354" s="3">
        <v>54301.879461125398</v>
      </c>
      <c r="E3354" s="1">
        <f t="shared" si="106"/>
        <v>0.5028775849758671</v>
      </c>
      <c r="F3354" s="1">
        <f t="shared" si="107"/>
        <v>34901.607334987399</v>
      </c>
    </row>
    <row r="3355" spans="1:6">
      <c r="A3355" s="3">
        <v>0.69269313323541803</v>
      </c>
      <c r="B3355" s="3">
        <v>19154.780205099702</v>
      </c>
      <c r="C3355" s="3">
        <v>1.21547258657256</v>
      </c>
      <c r="D3355" s="3">
        <v>56211.182175124697</v>
      </c>
      <c r="E3355" s="1">
        <f t="shared" si="106"/>
        <v>0.52277945333714193</v>
      </c>
      <c r="F3355" s="1">
        <f t="shared" si="107"/>
        <v>37056.401970024992</v>
      </c>
    </row>
    <row r="3356" spans="1:6">
      <c r="A3356" s="3">
        <v>0.64323868003638895</v>
      </c>
      <c r="B3356" s="3">
        <v>18570.889423283599</v>
      </c>
      <c r="C3356" s="3">
        <v>1.08665041617511</v>
      </c>
      <c r="D3356" s="3">
        <v>55483.114110846502</v>
      </c>
      <c r="E3356" s="1">
        <f t="shared" si="106"/>
        <v>0.44341173613872109</v>
      </c>
      <c r="F3356" s="1">
        <f t="shared" si="107"/>
        <v>36912.224687562906</v>
      </c>
    </row>
    <row r="3357" spans="1:6">
      <c r="A3357" s="3">
        <v>0.70274758165676199</v>
      </c>
      <c r="B3357" s="3">
        <v>19721.1026670561</v>
      </c>
      <c r="C3357" s="3">
        <v>1.2200165689573399</v>
      </c>
      <c r="D3357" s="3">
        <v>56242.8077797472</v>
      </c>
      <c r="E3357" s="1">
        <f t="shared" si="106"/>
        <v>0.51726898730057791</v>
      </c>
      <c r="F3357" s="1">
        <f t="shared" si="107"/>
        <v>36521.705112691096</v>
      </c>
    </row>
    <row r="3358" spans="1:6">
      <c r="A3358" s="3">
        <v>0.74694782707098895</v>
      </c>
      <c r="B3358" s="3">
        <v>17153.222006705499</v>
      </c>
      <c r="C3358" s="3">
        <v>1.29861036483387</v>
      </c>
      <c r="D3358" s="3">
        <v>53873.352991695298</v>
      </c>
      <c r="E3358" s="1">
        <f t="shared" si="106"/>
        <v>0.5516625377628811</v>
      </c>
      <c r="F3358" s="1">
        <f t="shared" si="107"/>
        <v>36720.130984989795</v>
      </c>
    </row>
    <row r="3359" spans="1:6">
      <c r="A3359" s="3">
        <v>0.66129097376928303</v>
      </c>
      <c r="B3359" s="3">
        <v>17953.243715198802</v>
      </c>
      <c r="C3359" s="3">
        <v>1.1549321589326</v>
      </c>
      <c r="D3359" s="3">
        <v>56023.767078851502</v>
      </c>
      <c r="E3359" s="1">
        <f t="shared" si="106"/>
        <v>0.49364118516331701</v>
      </c>
      <c r="F3359" s="1">
        <f t="shared" si="107"/>
        <v>38070.523363652697</v>
      </c>
    </row>
    <row r="3360" spans="1:6">
      <c r="A3360" s="3">
        <v>0.70068939001345898</v>
      </c>
      <c r="B3360" s="3">
        <v>15462.5504273059</v>
      </c>
      <c r="C3360" s="3">
        <v>1.2062217832918101</v>
      </c>
      <c r="D3360" s="3">
        <v>52521.920734602201</v>
      </c>
      <c r="E3360" s="1">
        <f t="shared" si="106"/>
        <v>0.50553239327835109</v>
      </c>
      <c r="F3360" s="1">
        <f t="shared" si="107"/>
        <v>37059.370307296304</v>
      </c>
    </row>
    <row r="3361" spans="1:6">
      <c r="A3361" s="3">
        <v>0.68103353145772005</v>
      </c>
      <c r="B3361" s="3">
        <v>22830.420819921099</v>
      </c>
      <c r="C3361" s="3">
        <v>1.1845100190142701</v>
      </c>
      <c r="D3361" s="3">
        <v>63371.0124273408</v>
      </c>
      <c r="E3361" s="1">
        <f t="shared" si="106"/>
        <v>0.50347648755655006</v>
      </c>
      <c r="F3361" s="1">
        <f t="shared" si="107"/>
        <v>40540.591607419701</v>
      </c>
    </row>
    <row r="3362" spans="1:6">
      <c r="A3362" s="3">
        <v>0.71029274886731797</v>
      </c>
      <c r="B3362" s="3">
        <v>20415.9754033891</v>
      </c>
      <c r="C3362" s="3">
        <v>1.2519803862162</v>
      </c>
      <c r="D3362" s="3">
        <v>58477.853395905302</v>
      </c>
      <c r="E3362" s="1">
        <f t="shared" si="106"/>
        <v>0.54168763734888203</v>
      </c>
      <c r="F3362" s="1">
        <f t="shared" si="107"/>
        <v>38061.877992516202</v>
      </c>
    </row>
    <row r="3363" spans="1:6">
      <c r="A3363" s="3">
        <v>0.721325367270925</v>
      </c>
      <c r="B3363" s="3">
        <v>22593.3474699402</v>
      </c>
      <c r="C3363" s="3">
        <v>1.26101338476618</v>
      </c>
      <c r="D3363" s="3">
        <v>59874.084435152901</v>
      </c>
      <c r="E3363" s="1">
        <f t="shared" si="106"/>
        <v>0.53968801749525497</v>
      </c>
      <c r="F3363" s="1">
        <f t="shared" si="107"/>
        <v>37280.736965212702</v>
      </c>
    </row>
    <row r="3364" spans="1:6">
      <c r="A3364" s="3">
        <v>0.68055026220423698</v>
      </c>
      <c r="B3364" s="3">
        <v>16834.4169304528</v>
      </c>
      <c r="C3364" s="3">
        <v>1.1540004732339399</v>
      </c>
      <c r="D3364" s="3">
        <v>53527.592321631302</v>
      </c>
      <c r="E3364" s="1">
        <f t="shared" si="106"/>
        <v>0.47345021102970297</v>
      </c>
      <c r="F3364" s="1">
        <f t="shared" si="107"/>
        <v>36693.175391178505</v>
      </c>
    </row>
    <row r="3365" spans="1:6">
      <c r="A3365" s="3">
        <v>0.65528713834859997</v>
      </c>
      <c r="B3365" s="3">
        <v>18194.363432846101</v>
      </c>
      <c r="C3365" s="3">
        <v>1.1499823114671499</v>
      </c>
      <c r="D3365" s="3">
        <v>55413.088940954702</v>
      </c>
      <c r="E3365" s="1">
        <f t="shared" si="106"/>
        <v>0.49469517311854994</v>
      </c>
      <c r="F3365" s="1">
        <f t="shared" si="107"/>
        <v>37218.725508108604</v>
      </c>
    </row>
    <row r="3366" spans="1:6">
      <c r="A3366" s="3">
        <v>0.64868628608427403</v>
      </c>
      <c r="B3366" s="3">
        <v>19214.768202302501</v>
      </c>
      <c r="C3366" s="3">
        <v>1.15732936559264</v>
      </c>
      <c r="D3366" s="3">
        <v>57351.079392708903</v>
      </c>
      <c r="E3366" s="1">
        <f t="shared" si="106"/>
        <v>0.50864307950836596</v>
      </c>
      <c r="F3366" s="1">
        <f t="shared" si="107"/>
        <v>38136.311190406399</v>
      </c>
    </row>
    <row r="3367" spans="1:6">
      <c r="A3367" s="3">
        <v>0.71988972858683797</v>
      </c>
      <c r="B3367" s="3">
        <v>16244.6201712437</v>
      </c>
      <c r="C3367" s="3">
        <v>1.25669634488687</v>
      </c>
      <c r="D3367" s="3">
        <v>52016.060949644801</v>
      </c>
      <c r="E3367" s="1">
        <f t="shared" si="106"/>
        <v>0.53680661630003201</v>
      </c>
      <c r="F3367" s="1">
        <f t="shared" si="107"/>
        <v>35771.440778401098</v>
      </c>
    </row>
    <row r="3368" spans="1:6">
      <c r="A3368" s="3">
        <v>0.69734817828803097</v>
      </c>
      <c r="B3368" s="3">
        <v>16473.881067225</v>
      </c>
      <c r="C3368" s="3">
        <v>1.2078098075846</v>
      </c>
      <c r="D3368" s="3">
        <v>53579.595338848798</v>
      </c>
      <c r="E3368" s="1">
        <f t="shared" si="106"/>
        <v>0.51046162929656902</v>
      </c>
      <c r="F3368" s="1">
        <f t="shared" si="107"/>
        <v>37105.714271623801</v>
      </c>
    </row>
    <row r="3369" spans="1:6">
      <c r="A3369" s="3">
        <v>0.75927116803610495</v>
      </c>
      <c r="B3369" s="3">
        <v>25105.097885722102</v>
      </c>
      <c r="C3369" s="3">
        <v>1.31670074956615</v>
      </c>
      <c r="D3369" s="3">
        <v>62262.191847364098</v>
      </c>
      <c r="E3369" s="1">
        <f t="shared" si="106"/>
        <v>0.55742958153004507</v>
      </c>
      <c r="F3369" s="1">
        <f t="shared" si="107"/>
        <v>37157.093961641993</v>
      </c>
    </row>
    <row r="3370" spans="1:6">
      <c r="A3370" s="3">
        <v>0.71463446514428997</v>
      </c>
      <c r="B3370" s="3">
        <v>18453.392268791002</v>
      </c>
      <c r="C3370" s="3">
        <v>1.2286420357060099</v>
      </c>
      <c r="D3370" s="3">
        <v>54359.841008836498</v>
      </c>
      <c r="E3370" s="1">
        <f t="shared" si="106"/>
        <v>0.51400757056171997</v>
      </c>
      <c r="F3370" s="1">
        <f t="shared" si="107"/>
        <v>35906.448740045496</v>
      </c>
    </row>
    <row r="3371" spans="1:6">
      <c r="A3371" s="3">
        <v>0.74959313955975604</v>
      </c>
      <c r="B3371" s="3">
        <v>18523.7533565874</v>
      </c>
      <c r="C3371" s="3">
        <v>1.3137912863786001</v>
      </c>
      <c r="D3371" s="3">
        <v>53979.848231918899</v>
      </c>
      <c r="E3371" s="1">
        <f t="shared" si="106"/>
        <v>0.56419814681884406</v>
      </c>
      <c r="F3371" s="1">
        <f t="shared" si="107"/>
        <v>35456.094875331502</v>
      </c>
    </row>
    <row r="3372" spans="1:6">
      <c r="A3372" s="3">
        <v>0.74225091911999597</v>
      </c>
      <c r="B3372" s="3">
        <v>18372.8573535291</v>
      </c>
      <c r="C3372" s="3">
        <v>1.27954692576285</v>
      </c>
      <c r="D3372" s="3">
        <v>54510.960522981499</v>
      </c>
      <c r="E3372" s="1">
        <f t="shared" si="106"/>
        <v>0.53729600664285404</v>
      </c>
      <c r="F3372" s="1">
        <f t="shared" si="107"/>
        <v>36138.103169452399</v>
      </c>
    </row>
    <row r="3373" spans="1:6">
      <c r="A3373" s="3">
        <v>0.73507532578957002</v>
      </c>
      <c r="B3373" s="3">
        <v>19699.808357113001</v>
      </c>
      <c r="C3373" s="3">
        <v>1.2774280846363699</v>
      </c>
      <c r="D3373" s="3">
        <v>58040.072659276899</v>
      </c>
      <c r="E3373" s="1">
        <f t="shared" si="106"/>
        <v>0.5423527588467999</v>
      </c>
      <c r="F3373" s="1">
        <f t="shared" si="107"/>
        <v>38340.264302163894</v>
      </c>
    </row>
    <row r="3374" spans="1:6">
      <c r="A3374" s="3">
        <v>0.70945414974764698</v>
      </c>
      <c r="B3374" s="3">
        <v>18112.786629902901</v>
      </c>
      <c r="C3374" s="3">
        <v>1.2385810264714101</v>
      </c>
      <c r="D3374" s="3">
        <v>53923.140740761199</v>
      </c>
      <c r="E3374" s="1">
        <f t="shared" si="106"/>
        <v>0.52912687672376313</v>
      </c>
      <c r="F3374" s="1">
        <f t="shared" si="107"/>
        <v>35810.354110858301</v>
      </c>
    </row>
    <row r="3375" spans="1:6">
      <c r="A3375" s="3">
        <v>0.65345751273382802</v>
      </c>
      <c r="B3375" s="3">
        <v>20352.887555377802</v>
      </c>
      <c r="C3375" s="3">
        <v>1.11499641062096</v>
      </c>
      <c r="D3375" s="3">
        <v>58119.178743580203</v>
      </c>
      <c r="E3375" s="1">
        <f t="shared" si="106"/>
        <v>0.46153889788713198</v>
      </c>
      <c r="F3375" s="1">
        <f t="shared" si="107"/>
        <v>37766.291188202405</v>
      </c>
    </row>
    <row r="3376" spans="1:6">
      <c r="A3376" s="3">
        <v>0.74776476223559196</v>
      </c>
      <c r="B3376" s="3">
        <v>24989.655311209601</v>
      </c>
      <c r="C3376" s="3">
        <v>1.29460487080614</v>
      </c>
      <c r="D3376" s="3">
        <v>62011.054108665303</v>
      </c>
      <c r="E3376" s="1">
        <f t="shared" si="106"/>
        <v>0.54684010857054799</v>
      </c>
      <c r="F3376" s="1">
        <f t="shared" si="107"/>
        <v>37021.398797455702</v>
      </c>
    </row>
    <row r="3377" spans="1:6">
      <c r="A3377" s="3">
        <v>0.68418632096820697</v>
      </c>
      <c r="B3377" s="3">
        <v>17743.604047774999</v>
      </c>
      <c r="C3377" s="3">
        <v>1.18294104342924</v>
      </c>
      <c r="D3377" s="3">
        <v>55032.932727195701</v>
      </c>
      <c r="E3377" s="1">
        <f t="shared" si="106"/>
        <v>0.49875472246103303</v>
      </c>
      <c r="F3377" s="1">
        <f t="shared" si="107"/>
        <v>37289.328679420702</v>
      </c>
    </row>
    <row r="3378" spans="1:6">
      <c r="A3378" s="3">
        <v>0.70398758121286997</v>
      </c>
      <c r="B3378" s="3">
        <v>15321.346465757701</v>
      </c>
      <c r="C3378" s="3">
        <v>1.1897024993071399</v>
      </c>
      <c r="D3378" s="3">
        <v>50391.002915328099</v>
      </c>
      <c r="E3378" s="1">
        <f t="shared" si="106"/>
        <v>0.48571491809426992</v>
      </c>
      <c r="F3378" s="1">
        <f t="shared" si="107"/>
        <v>35069.656449570401</v>
      </c>
    </row>
    <row r="3379" spans="1:6">
      <c r="A3379" s="3">
        <v>0.66688752762715897</v>
      </c>
      <c r="B3379" s="3">
        <v>17434.793207861399</v>
      </c>
      <c r="C3379" s="3">
        <v>1.1412964269066199</v>
      </c>
      <c r="D3379" s="3">
        <v>53905.827823551503</v>
      </c>
      <c r="E3379" s="1">
        <f t="shared" si="106"/>
        <v>0.47440889927946095</v>
      </c>
      <c r="F3379" s="1">
        <f t="shared" si="107"/>
        <v>36471.034615690107</v>
      </c>
    </row>
    <row r="3380" spans="1:6">
      <c r="A3380" s="3">
        <v>0.70930228541172102</v>
      </c>
      <c r="B3380" s="3">
        <v>18925.852695739399</v>
      </c>
      <c r="C3380" s="3">
        <v>1.2394684151200499</v>
      </c>
      <c r="D3380" s="3">
        <v>56113.425833369598</v>
      </c>
      <c r="E3380" s="1">
        <f t="shared" si="106"/>
        <v>0.53016612970832888</v>
      </c>
      <c r="F3380" s="1">
        <f t="shared" si="107"/>
        <v>37187.573137630199</v>
      </c>
    </row>
    <row r="3381" spans="1:6">
      <c r="A3381" s="3">
        <v>0.71676589141887503</v>
      </c>
      <c r="B3381" s="3">
        <v>17265.3897278773</v>
      </c>
      <c r="C3381" s="3">
        <v>1.2488792114863501</v>
      </c>
      <c r="D3381" s="3">
        <v>52217.603229907902</v>
      </c>
      <c r="E3381" s="1">
        <f t="shared" si="106"/>
        <v>0.53211332006747503</v>
      </c>
      <c r="F3381" s="1">
        <f t="shared" si="107"/>
        <v>34952.213502030601</v>
      </c>
    </row>
    <row r="3382" spans="1:6">
      <c r="A3382" s="3">
        <v>0.75620347885974704</v>
      </c>
      <c r="B3382" s="3">
        <v>20637.457265667799</v>
      </c>
      <c r="C3382" s="3">
        <v>1.33520607504429</v>
      </c>
      <c r="D3382" s="3">
        <v>59602.675649917903</v>
      </c>
      <c r="E3382" s="1">
        <f t="shared" si="106"/>
        <v>0.57900259618454297</v>
      </c>
      <c r="F3382" s="1">
        <f t="shared" si="107"/>
        <v>38965.218384250104</v>
      </c>
    </row>
    <row r="3383" spans="1:6">
      <c r="A3383" s="3">
        <v>0.66507174953348103</v>
      </c>
      <c r="B3383" s="3">
        <v>20022.523250890401</v>
      </c>
      <c r="C3383" s="3">
        <v>1.1325336810772699</v>
      </c>
      <c r="D3383" s="3">
        <v>56777.6279165534</v>
      </c>
      <c r="E3383" s="1">
        <f t="shared" si="106"/>
        <v>0.4674619315437889</v>
      </c>
      <c r="F3383" s="1">
        <f t="shared" si="107"/>
        <v>36755.104665662999</v>
      </c>
    </row>
    <row r="3384" spans="1:6">
      <c r="A3384" s="3">
        <v>0.72628488262524005</v>
      </c>
      <c r="B3384" s="3">
        <v>18410.511390080399</v>
      </c>
      <c r="C3384" s="3">
        <v>1.2672395506810199</v>
      </c>
      <c r="D3384" s="3">
        <v>55852.80712972</v>
      </c>
      <c r="E3384" s="1">
        <f t="shared" si="106"/>
        <v>0.54095466805577985</v>
      </c>
      <c r="F3384" s="1">
        <f t="shared" si="107"/>
        <v>37442.295739639601</v>
      </c>
    </row>
    <row r="3385" spans="1:6">
      <c r="A3385" s="3">
        <v>0.74868725247051604</v>
      </c>
      <c r="B3385" s="3">
        <v>18372.024640273801</v>
      </c>
      <c r="C3385" s="3">
        <v>1.3018221807749299</v>
      </c>
      <c r="D3385" s="3">
        <v>53686.719393492298</v>
      </c>
      <c r="E3385" s="1">
        <f t="shared" si="106"/>
        <v>0.55313492830441391</v>
      </c>
      <c r="F3385" s="1">
        <f t="shared" si="107"/>
        <v>35314.6947532185</v>
      </c>
    </row>
    <row r="3386" spans="1:6">
      <c r="A3386" s="3">
        <v>0.71052028500722497</v>
      </c>
      <c r="B3386" s="3">
        <v>17176.444296572499</v>
      </c>
      <c r="C3386" s="3">
        <v>1.25968003499968</v>
      </c>
      <c r="D3386" s="3">
        <v>52275.648917306004</v>
      </c>
      <c r="E3386" s="1">
        <f t="shared" si="106"/>
        <v>0.54915974999245498</v>
      </c>
      <c r="F3386" s="1">
        <f t="shared" si="107"/>
        <v>35099.204620733508</v>
      </c>
    </row>
    <row r="3387" spans="1:6">
      <c r="A3387" s="3">
        <v>0.61997853697656102</v>
      </c>
      <c r="B3387" s="3">
        <v>19257.371495088399</v>
      </c>
      <c r="C3387" s="3">
        <v>1.08291367995813</v>
      </c>
      <c r="D3387" s="3">
        <v>55420.3030040944</v>
      </c>
      <c r="E3387" s="1">
        <f t="shared" si="106"/>
        <v>0.46293514298156901</v>
      </c>
      <c r="F3387" s="1">
        <f t="shared" si="107"/>
        <v>36162.931509005997</v>
      </c>
    </row>
    <row r="3388" spans="1:6">
      <c r="A3388" s="3">
        <v>0.71985591410191196</v>
      </c>
      <c r="B3388" s="3">
        <v>19516.413580856599</v>
      </c>
      <c r="C3388" s="3">
        <v>1.2469897568234101</v>
      </c>
      <c r="D3388" s="3">
        <v>57275.957594557098</v>
      </c>
      <c r="E3388" s="1">
        <f t="shared" si="106"/>
        <v>0.5271338427214981</v>
      </c>
      <c r="F3388" s="1">
        <f t="shared" si="107"/>
        <v>37759.544013700499</v>
      </c>
    </row>
    <row r="3389" spans="1:6">
      <c r="A3389" s="3">
        <v>0.69299060203598295</v>
      </c>
      <c r="B3389" s="3">
        <v>20474.314256541598</v>
      </c>
      <c r="C3389" s="3">
        <v>1.1879788485315399</v>
      </c>
      <c r="D3389" s="3">
        <v>58429.790655498102</v>
      </c>
      <c r="E3389" s="1">
        <f t="shared" si="106"/>
        <v>0.49498824649555695</v>
      </c>
      <c r="F3389" s="1">
        <f t="shared" si="107"/>
        <v>37955.476398956504</v>
      </c>
    </row>
    <row r="3390" spans="1:6">
      <c r="A3390" s="3">
        <v>0.73537441577215801</v>
      </c>
      <c r="B3390" s="3">
        <v>18404.2193063591</v>
      </c>
      <c r="C3390" s="3">
        <v>1.29690848265103</v>
      </c>
      <c r="D3390" s="3">
        <v>54440.556208934002</v>
      </c>
      <c r="E3390" s="1">
        <f t="shared" si="106"/>
        <v>0.56153406687887197</v>
      </c>
      <c r="F3390" s="1">
        <f t="shared" si="107"/>
        <v>36036.336902574898</v>
      </c>
    </row>
    <row r="3391" spans="1:6">
      <c r="A3391" s="3">
        <v>0.67187621409443599</v>
      </c>
      <c r="B3391" s="3">
        <v>19860.6552106001</v>
      </c>
      <c r="C3391" s="3">
        <v>1.15086483181705</v>
      </c>
      <c r="D3391" s="3">
        <v>56688.013921919897</v>
      </c>
      <c r="E3391" s="1">
        <f t="shared" si="106"/>
        <v>0.47898861772261403</v>
      </c>
      <c r="F3391" s="1">
        <f t="shared" si="107"/>
        <v>36827.358711319801</v>
      </c>
    </row>
    <row r="3392" spans="1:6">
      <c r="A3392" s="3">
        <v>0.68708864291965399</v>
      </c>
      <c r="B3392" s="3">
        <v>21479.219992083599</v>
      </c>
      <c r="C3392" s="3">
        <v>1.2260958246931499</v>
      </c>
      <c r="D3392" s="3">
        <v>57453.230356593398</v>
      </c>
      <c r="E3392" s="1">
        <f t="shared" si="106"/>
        <v>0.53900718177349594</v>
      </c>
      <c r="F3392" s="1">
        <f t="shared" si="107"/>
        <v>35974.010364509799</v>
      </c>
    </row>
    <row r="3393" spans="1:6">
      <c r="A3393" s="3">
        <v>0.66155926468489601</v>
      </c>
      <c r="B3393" s="3">
        <v>20094.101481664598</v>
      </c>
      <c r="C3393" s="3">
        <v>1.1316091925823499</v>
      </c>
      <c r="D3393" s="3">
        <v>56764.621389262997</v>
      </c>
      <c r="E3393" s="1">
        <f t="shared" si="106"/>
        <v>0.47004992789745392</v>
      </c>
      <c r="F3393" s="1">
        <f t="shared" si="107"/>
        <v>36670.519907598398</v>
      </c>
    </row>
    <row r="3394" spans="1:6">
      <c r="A3394" s="3">
        <v>0.67368699300033696</v>
      </c>
      <c r="B3394" s="3">
        <v>21303.107445391299</v>
      </c>
      <c r="C3394" s="3">
        <v>1.1970345707253001</v>
      </c>
      <c r="D3394" s="3">
        <v>59827.2931775736</v>
      </c>
      <c r="E3394" s="1">
        <f t="shared" si="106"/>
        <v>0.5233475777249631</v>
      </c>
      <c r="F3394" s="1">
        <f t="shared" si="107"/>
        <v>38524.185732182304</v>
      </c>
    </row>
    <row r="3395" spans="1:6">
      <c r="A3395" s="3">
        <v>0.70275698803361597</v>
      </c>
      <c r="B3395" s="3">
        <v>14178.096452665801</v>
      </c>
      <c r="C3395" s="3">
        <v>1.20221233102874</v>
      </c>
      <c r="D3395" s="3">
        <v>49588.104329020898</v>
      </c>
      <c r="E3395" s="1">
        <f t="shared" si="106"/>
        <v>0.49945534299512406</v>
      </c>
      <c r="F3395" s="1">
        <f t="shared" si="107"/>
        <v>35410.007876355099</v>
      </c>
    </row>
    <row r="3396" spans="1:6">
      <c r="A3396" s="3">
        <v>0.75076662165377195</v>
      </c>
      <c r="B3396" s="3">
        <v>19170.204105716301</v>
      </c>
      <c r="C3396" s="3">
        <v>1.3059830923297</v>
      </c>
      <c r="D3396" s="3">
        <v>56536.788527977602</v>
      </c>
      <c r="E3396" s="1">
        <f t="shared" ref="E3396:E3459" si="108">C3396-A3396</f>
        <v>0.55521647067592805</v>
      </c>
      <c r="F3396" s="1">
        <f t="shared" ref="F3396:F3459" si="109">D3396-B3396</f>
        <v>37366.584422261301</v>
      </c>
    </row>
    <row r="3397" spans="1:6">
      <c r="A3397" s="3">
        <v>0.66073524535186201</v>
      </c>
      <c r="B3397" s="3">
        <v>22245.7165208728</v>
      </c>
      <c r="C3397" s="3">
        <v>1.1361060185798</v>
      </c>
      <c r="D3397" s="3">
        <v>59622.336253983398</v>
      </c>
      <c r="E3397" s="1">
        <f t="shared" si="108"/>
        <v>0.47537077322793797</v>
      </c>
      <c r="F3397" s="1">
        <f t="shared" si="109"/>
        <v>37376.619733110594</v>
      </c>
    </row>
    <row r="3398" spans="1:6">
      <c r="A3398" s="3">
        <v>0.74463262167313005</v>
      </c>
      <c r="B3398" s="3">
        <v>19073.578668345199</v>
      </c>
      <c r="C3398" s="3">
        <v>1.2645195186965399</v>
      </c>
      <c r="D3398" s="3">
        <v>55122.1062246945</v>
      </c>
      <c r="E3398" s="1">
        <f t="shared" si="108"/>
        <v>0.51988689702340984</v>
      </c>
      <c r="F3398" s="1">
        <f t="shared" si="109"/>
        <v>36048.527556349305</v>
      </c>
    </row>
    <row r="3399" spans="1:6">
      <c r="A3399" s="3">
        <v>0.70155738215692298</v>
      </c>
      <c r="B3399" s="3">
        <v>14838.2913365966</v>
      </c>
      <c r="C3399" s="3">
        <v>1.2273510518252699</v>
      </c>
      <c r="D3399" s="3">
        <v>50693.802894747503</v>
      </c>
      <c r="E3399" s="1">
        <f t="shared" si="108"/>
        <v>0.52579366966834695</v>
      </c>
      <c r="F3399" s="1">
        <f t="shared" si="109"/>
        <v>35855.511558150902</v>
      </c>
    </row>
    <row r="3400" spans="1:6">
      <c r="A3400" s="3">
        <v>0.69433908240086495</v>
      </c>
      <c r="B3400" s="3">
        <v>16744.505498553201</v>
      </c>
      <c r="C3400" s="3">
        <v>1.15985873623318</v>
      </c>
      <c r="D3400" s="3">
        <v>52978.4706094668</v>
      </c>
      <c r="E3400" s="1">
        <f t="shared" si="108"/>
        <v>0.46551965383231508</v>
      </c>
      <c r="F3400" s="1">
        <f t="shared" si="109"/>
        <v>36233.965110913603</v>
      </c>
    </row>
    <row r="3401" spans="1:6">
      <c r="A3401" s="3">
        <v>0.63522408675159903</v>
      </c>
      <c r="B3401" s="3">
        <v>18455.045623292499</v>
      </c>
      <c r="C3401" s="3">
        <v>1.1215888772228</v>
      </c>
      <c r="D3401" s="3">
        <v>55411.659062754603</v>
      </c>
      <c r="E3401" s="1">
        <f t="shared" si="108"/>
        <v>0.48636479047120096</v>
      </c>
      <c r="F3401" s="1">
        <f t="shared" si="109"/>
        <v>36956.613439462104</v>
      </c>
    </row>
    <row r="3402" spans="1:6">
      <c r="A3402" s="3">
        <v>0.71791996488695897</v>
      </c>
      <c r="B3402" s="3">
        <v>20557.846470885601</v>
      </c>
      <c r="C3402" s="3">
        <v>1.2734100901434999</v>
      </c>
      <c r="D3402" s="3">
        <v>58451.232258054697</v>
      </c>
      <c r="E3402" s="1">
        <f t="shared" si="108"/>
        <v>0.55549012525654096</v>
      </c>
      <c r="F3402" s="1">
        <f t="shared" si="109"/>
        <v>37893.3857871691</v>
      </c>
    </row>
    <row r="3403" spans="1:6">
      <c r="A3403" s="3">
        <v>0.682405028011424</v>
      </c>
      <c r="B3403" s="3">
        <v>20845.0436539654</v>
      </c>
      <c r="C3403" s="3">
        <v>1.1741821071002301</v>
      </c>
      <c r="D3403" s="3">
        <v>58261.715884626698</v>
      </c>
      <c r="E3403" s="1">
        <f t="shared" si="108"/>
        <v>0.49177707908880608</v>
      </c>
      <c r="F3403" s="1">
        <f t="shared" si="109"/>
        <v>37416.672230661294</v>
      </c>
    </row>
    <row r="3404" spans="1:6">
      <c r="A3404" s="3">
        <v>0.68598567237623398</v>
      </c>
      <c r="B3404" s="3">
        <v>20427.378489822</v>
      </c>
      <c r="C3404" s="3">
        <v>1.19283455364608</v>
      </c>
      <c r="D3404" s="3">
        <v>55883.312455024403</v>
      </c>
      <c r="E3404" s="1">
        <f t="shared" si="108"/>
        <v>0.50684888126984606</v>
      </c>
      <c r="F3404" s="1">
        <f t="shared" si="109"/>
        <v>35455.933965202406</v>
      </c>
    </row>
    <row r="3405" spans="1:6">
      <c r="A3405" s="3">
        <v>0.73110570876534497</v>
      </c>
      <c r="B3405" s="3">
        <v>19803.379300120701</v>
      </c>
      <c r="C3405" s="3">
        <v>1.25287548002329</v>
      </c>
      <c r="D3405" s="3">
        <v>54633.689132719199</v>
      </c>
      <c r="E3405" s="1">
        <f t="shared" si="108"/>
        <v>0.52176977125794499</v>
      </c>
      <c r="F3405" s="1">
        <f t="shared" si="109"/>
        <v>34830.309832598497</v>
      </c>
    </row>
    <row r="3406" spans="1:6">
      <c r="A3406" s="3">
        <v>0.67935847413638695</v>
      </c>
      <c r="B3406" s="3">
        <v>23097.9801228293</v>
      </c>
      <c r="C3406" s="3">
        <v>1.16772649977704</v>
      </c>
      <c r="D3406" s="3">
        <v>60820.933694924701</v>
      </c>
      <c r="E3406" s="1">
        <f t="shared" si="108"/>
        <v>0.48836802564065307</v>
      </c>
      <c r="F3406" s="1">
        <f t="shared" si="109"/>
        <v>37722.953572095401</v>
      </c>
    </row>
    <row r="3407" spans="1:6">
      <c r="A3407" s="3">
        <v>0.74894282907149001</v>
      </c>
      <c r="B3407" s="3">
        <v>17676.012557433402</v>
      </c>
      <c r="C3407" s="3">
        <v>1.3243296451787001</v>
      </c>
      <c r="D3407" s="3">
        <v>54205.408171008603</v>
      </c>
      <c r="E3407" s="1">
        <f t="shared" si="108"/>
        <v>0.5753868161072101</v>
      </c>
      <c r="F3407" s="1">
        <f t="shared" si="109"/>
        <v>36529.395613575201</v>
      </c>
    </row>
    <row r="3408" spans="1:6">
      <c r="A3408" s="3">
        <v>0.69033266907971502</v>
      </c>
      <c r="B3408" s="3">
        <v>18688.1532955693</v>
      </c>
      <c r="C3408" s="3">
        <v>1.1826210101450401</v>
      </c>
      <c r="D3408" s="3">
        <v>55383.764060387599</v>
      </c>
      <c r="E3408" s="1">
        <f t="shared" si="108"/>
        <v>0.49228834106532504</v>
      </c>
      <c r="F3408" s="1">
        <f t="shared" si="109"/>
        <v>36695.610764818295</v>
      </c>
    </row>
    <row r="3409" spans="1:6">
      <c r="A3409" s="3">
        <v>0.72351452911700398</v>
      </c>
      <c r="B3409" s="3">
        <v>22284.8883446455</v>
      </c>
      <c r="C3409" s="3">
        <v>1.23676567732863</v>
      </c>
      <c r="D3409" s="3">
        <v>59520.825746485803</v>
      </c>
      <c r="E3409" s="1">
        <f t="shared" si="108"/>
        <v>0.51325114821162598</v>
      </c>
      <c r="F3409" s="1">
        <f t="shared" si="109"/>
        <v>37235.937401840303</v>
      </c>
    </row>
    <row r="3410" spans="1:6">
      <c r="A3410" s="3">
        <v>0.69605903700289096</v>
      </c>
      <c r="B3410" s="3">
        <v>19845.0248531053</v>
      </c>
      <c r="C3410" s="3">
        <v>1.19423751285393</v>
      </c>
      <c r="D3410" s="3">
        <v>55151.749131700402</v>
      </c>
      <c r="E3410" s="1">
        <f t="shared" si="108"/>
        <v>0.49817847585103903</v>
      </c>
      <c r="F3410" s="1">
        <f t="shared" si="109"/>
        <v>35306.724278595102</v>
      </c>
    </row>
    <row r="3411" spans="1:6">
      <c r="A3411" s="3">
        <v>0.72077003036686205</v>
      </c>
      <c r="B3411" s="3">
        <v>24270.568980736101</v>
      </c>
      <c r="C3411" s="3">
        <v>1.2365924795113099</v>
      </c>
      <c r="D3411" s="3">
        <v>63874.768545434898</v>
      </c>
      <c r="E3411" s="1">
        <f t="shared" si="108"/>
        <v>0.51582244914444786</v>
      </c>
      <c r="F3411" s="1">
        <f t="shared" si="109"/>
        <v>39604.199564698793</v>
      </c>
    </row>
    <row r="3412" spans="1:6">
      <c r="A3412" s="3">
        <v>0.68142364056648297</v>
      </c>
      <c r="B3412" s="3">
        <v>17724.606165612098</v>
      </c>
      <c r="C3412" s="3">
        <v>1.1753071794229</v>
      </c>
      <c r="D3412" s="3">
        <v>54224.909114179398</v>
      </c>
      <c r="E3412" s="1">
        <f t="shared" si="108"/>
        <v>0.493883538856417</v>
      </c>
      <c r="F3412" s="1">
        <f t="shared" si="109"/>
        <v>36500.302948567303</v>
      </c>
    </row>
    <row r="3413" spans="1:6">
      <c r="A3413" s="3">
        <v>0.71050356475814203</v>
      </c>
      <c r="B3413" s="3">
        <v>19675.915850724399</v>
      </c>
      <c r="C3413" s="3">
        <v>1.24988686715037</v>
      </c>
      <c r="D3413" s="3">
        <v>56991.939573391799</v>
      </c>
      <c r="E3413" s="1">
        <f t="shared" si="108"/>
        <v>0.53938330239222798</v>
      </c>
      <c r="F3413" s="1">
        <f t="shared" si="109"/>
        <v>37316.0237226674</v>
      </c>
    </row>
    <row r="3414" spans="1:6">
      <c r="A3414" s="3">
        <v>0.70180701039004001</v>
      </c>
      <c r="B3414" s="3">
        <v>21500.821687700602</v>
      </c>
      <c r="C3414" s="3">
        <v>1.2453104749522199</v>
      </c>
      <c r="D3414" s="3">
        <v>58502.012919709901</v>
      </c>
      <c r="E3414" s="1">
        <f t="shared" si="108"/>
        <v>0.54350346456217991</v>
      </c>
      <c r="F3414" s="1">
        <f t="shared" si="109"/>
        <v>37001.191232009296</v>
      </c>
    </row>
    <row r="3415" spans="1:6">
      <c r="A3415" s="3">
        <v>0.69721108431642698</v>
      </c>
      <c r="B3415" s="3">
        <v>26153.989775276801</v>
      </c>
      <c r="C3415" s="3">
        <v>1.2209505242409899</v>
      </c>
      <c r="D3415" s="3">
        <v>65917.430574774</v>
      </c>
      <c r="E3415" s="1">
        <f t="shared" si="108"/>
        <v>0.52373943992456296</v>
      </c>
      <c r="F3415" s="1">
        <f t="shared" si="109"/>
        <v>39763.440799497199</v>
      </c>
    </row>
    <row r="3416" spans="1:6">
      <c r="A3416" s="3">
        <v>0.72020623231938796</v>
      </c>
      <c r="B3416" s="3">
        <v>15160.5122922754</v>
      </c>
      <c r="C3416" s="3">
        <v>1.23739422345266</v>
      </c>
      <c r="D3416" s="3">
        <v>50635.815814765003</v>
      </c>
      <c r="E3416" s="1">
        <f t="shared" si="108"/>
        <v>0.51718799113327207</v>
      </c>
      <c r="F3416" s="1">
        <f t="shared" si="109"/>
        <v>35475.303522489601</v>
      </c>
    </row>
    <row r="3417" spans="1:6">
      <c r="A3417" s="3">
        <v>0.71784863391582199</v>
      </c>
      <c r="B3417" s="3">
        <v>25378.8537381592</v>
      </c>
      <c r="C3417" s="3">
        <v>1.2429524296643499</v>
      </c>
      <c r="D3417" s="3">
        <v>68111.797177051994</v>
      </c>
      <c r="E3417" s="1">
        <f t="shared" si="108"/>
        <v>0.52510379574852795</v>
      </c>
      <c r="F3417" s="1">
        <f t="shared" si="109"/>
        <v>42732.943438892791</v>
      </c>
    </row>
    <row r="3418" spans="1:6">
      <c r="A3418" s="3">
        <v>0.71596709396893199</v>
      </c>
      <c r="B3418" s="3">
        <v>23327.3222876363</v>
      </c>
      <c r="C3418" s="3">
        <v>1.2359777011487401</v>
      </c>
      <c r="D3418" s="3">
        <v>61001.569795637297</v>
      </c>
      <c r="E3418" s="1">
        <f t="shared" si="108"/>
        <v>0.52001060717980807</v>
      </c>
      <c r="F3418" s="1">
        <f t="shared" si="109"/>
        <v>37674.247508000997</v>
      </c>
    </row>
    <row r="3419" spans="1:6">
      <c r="A3419" s="3">
        <v>0.65144310529412097</v>
      </c>
      <c r="B3419" s="3">
        <v>22255.0304573822</v>
      </c>
      <c r="C3419" s="3">
        <v>1.1185598395676</v>
      </c>
      <c r="D3419" s="3">
        <v>58652.111903591896</v>
      </c>
      <c r="E3419" s="1">
        <f t="shared" si="108"/>
        <v>0.467116734273479</v>
      </c>
      <c r="F3419" s="1">
        <f t="shared" si="109"/>
        <v>36397.081446209697</v>
      </c>
    </row>
    <row r="3420" spans="1:6">
      <c r="A3420" s="3">
        <v>0.62465688628124105</v>
      </c>
      <c r="B3420" s="3">
        <v>24865.601612259201</v>
      </c>
      <c r="C3420" s="3">
        <v>1.06515592889368</v>
      </c>
      <c r="D3420" s="3">
        <v>63637.7312460256</v>
      </c>
      <c r="E3420" s="1">
        <f t="shared" si="108"/>
        <v>0.440499042612439</v>
      </c>
      <c r="F3420" s="1">
        <f t="shared" si="109"/>
        <v>38772.129633766395</v>
      </c>
    </row>
    <row r="3421" spans="1:6">
      <c r="A3421" s="3">
        <v>0.68288351912009504</v>
      </c>
      <c r="B3421" s="3">
        <v>17769.501463483801</v>
      </c>
      <c r="C3421" s="3">
        <v>1.2278114922664101</v>
      </c>
      <c r="D3421" s="3">
        <v>55446.2600188426</v>
      </c>
      <c r="E3421" s="1">
        <f t="shared" si="108"/>
        <v>0.54492797314631503</v>
      </c>
      <c r="F3421" s="1">
        <f t="shared" si="109"/>
        <v>37676.7585553588</v>
      </c>
    </row>
    <row r="3422" spans="1:6">
      <c r="A3422" s="3">
        <v>0.71089213106640103</v>
      </c>
      <c r="B3422" s="3">
        <v>24030.7377526157</v>
      </c>
      <c r="C3422" s="3">
        <v>1.23812280649448</v>
      </c>
      <c r="D3422" s="3">
        <v>63669.055974914998</v>
      </c>
      <c r="E3422" s="1">
        <f t="shared" si="108"/>
        <v>0.527230675428079</v>
      </c>
      <c r="F3422" s="1">
        <f t="shared" si="109"/>
        <v>39638.318222299298</v>
      </c>
    </row>
    <row r="3423" spans="1:6">
      <c r="A3423" s="3">
        <v>0.71623298306135696</v>
      </c>
      <c r="B3423" s="3">
        <v>22980.958999905</v>
      </c>
      <c r="C3423" s="3">
        <v>1.24084487962503</v>
      </c>
      <c r="D3423" s="3">
        <v>60258.136195925203</v>
      </c>
      <c r="E3423" s="1">
        <f t="shared" si="108"/>
        <v>0.52461189656367302</v>
      </c>
      <c r="F3423" s="1">
        <f t="shared" si="109"/>
        <v>37277.177196020202</v>
      </c>
    </row>
    <row r="3424" spans="1:6">
      <c r="A3424" s="3">
        <v>0.72546362572214995</v>
      </c>
      <c r="B3424" s="3">
        <v>22663.5786047812</v>
      </c>
      <c r="C3424" s="3">
        <v>1.27966503760147</v>
      </c>
      <c r="D3424" s="3">
        <v>63973.942743956599</v>
      </c>
      <c r="E3424" s="1">
        <f t="shared" si="108"/>
        <v>0.55420141187932004</v>
      </c>
      <c r="F3424" s="1">
        <f t="shared" si="109"/>
        <v>41310.364139175399</v>
      </c>
    </row>
    <row r="3425" spans="1:6">
      <c r="A3425" s="3">
        <v>0.650124134631066</v>
      </c>
      <c r="B3425" s="3">
        <v>17660.513453179701</v>
      </c>
      <c r="C3425" s="3">
        <v>1.13401986971177</v>
      </c>
      <c r="D3425" s="3">
        <v>55485.014414966499</v>
      </c>
      <c r="E3425" s="1">
        <f t="shared" si="108"/>
        <v>0.48389573508070405</v>
      </c>
      <c r="F3425" s="1">
        <f t="shared" si="109"/>
        <v>37824.500961786798</v>
      </c>
    </row>
    <row r="3426" spans="1:6">
      <c r="A3426" s="3">
        <v>0.668630110252321</v>
      </c>
      <c r="B3426" s="3">
        <v>18560.268554238301</v>
      </c>
      <c r="C3426" s="3">
        <v>1.17645033670708</v>
      </c>
      <c r="D3426" s="3">
        <v>57339.462517237298</v>
      </c>
      <c r="E3426" s="1">
        <f t="shared" si="108"/>
        <v>0.50782022645475899</v>
      </c>
      <c r="F3426" s="1">
        <f t="shared" si="109"/>
        <v>38779.193962998994</v>
      </c>
    </row>
    <row r="3427" spans="1:6">
      <c r="A3427" s="3">
        <v>0.74940432532175305</v>
      </c>
      <c r="B3427" s="3">
        <v>26126.182155363898</v>
      </c>
      <c r="C3427" s="3">
        <v>1.3067585918517399</v>
      </c>
      <c r="D3427" s="3">
        <v>65515.066434263397</v>
      </c>
      <c r="E3427" s="1">
        <f t="shared" si="108"/>
        <v>0.55735426652998687</v>
      </c>
      <c r="F3427" s="1">
        <f t="shared" si="109"/>
        <v>39388.884278899495</v>
      </c>
    </row>
    <row r="3428" spans="1:6">
      <c r="A3428" s="3">
        <v>0.70958910887669402</v>
      </c>
      <c r="B3428" s="3">
        <v>19072.922495949399</v>
      </c>
      <c r="C3428" s="3">
        <v>1.24349944203061</v>
      </c>
      <c r="D3428" s="3">
        <v>56910.0452961228</v>
      </c>
      <c r="E3428" s="1">
        <f t="shared" si="108"/>
        <v>0.53391033315391601</v>
      </c>
      <c r="F3428" s="1">
        <f t="shared" si="109"/>
        <v>37837.122800173398</v>
      </c>
    </row>
    <row r="3429" spans="1:6">
      <c r="A3429" s="3">
        <v>0.62551008805381303</v>
      </c>
      <c r="B3429" s="3">
        <v>16964.0482904282</v>
      </c>
      <c r="C3429" s="3">
        <v>1.08637957855928</v>
      </c>
      <c r="D3429" s="3">
        <v>53327.600393550398</v>
      </c>
      <c r="E3429" s="1">
        <f t="shared" si="108"/>
        <v>0.46086949050546699</v>
      </c>
      <c r="F3429" s="1">
        <f t="shared" si="109"/>
        <v>36363.552103122202</v>
      </c>
    </row>
    <row r="3430" spans="1:6">
      <c r="A3430" s="3">
        <v>0.65098895641062204</v>
      </c>
      <c r="B3430" s="3">
        <v>23712.0120822012</v>
      </c>
      <c r="C3430" s="3">
        <v>1.12092963703602</v>
      </c>
      <c r="D3430" s="3">
        <v>60751.008291607097</v>
      </c>
      <c r="E3430" s="1">
        <f t="shared" si="108"/>
        <v>0.46994068062539796</v>
      </c>
      <c r="F3430" s="1">
        <f t="shared" si="109"/>
        <v>37038.996209405901</v>
      </c>
    </row>
    <row r="3431" spans="1:6">
      <c r="A3431" s="3">
        <v>0.64765705312376898</v>
      </c>
      <c r="B3431" s="3">
        <v>19681.6513514486</v>
      </c>
      <c r="C3431" s="3">
        <v>1.0826676018292201</v>
      </c>
      <c r="D3431" s="3">
        <v>57788.921082215304</v>
      </c>
      <c r="E3431" s="1">
        <f t="shared" si="108"/>
        <v>0.43501054870545108</v>
      </c>
      <c r="F3431" s="1">
        <f t="shared" si="109"/>
        <v>38107.269730766704</v>
      </c>
    </row>
    <row r="3432" spans="1:6">
      <c r="A3432" s="3">
        <v>0.73298975560010804</v>
      </c>
      <c r="B3432" s="3">
        <v>18753.462388201599</v>
      </c>
      <c r="C3432" s="3">
        <v>1.2948177372907499</v>
      </c>
      <c r="D3432" s="3">
        <v>57413.029210251902</v>
      </c>
      <c r="E3432" s="1">
        <f t="shared" si="108"/>
        <v>0.56182798169064185</v>
      </c>
      <c r="F3432" s="1">
        <f t="shared" si="109"/>
        <v>38659.566822050299</v>
      </c>
    </row>
    <row r="3433" spans="1:6">
      <c r="A3433" s="3">
        <v>0.73319518884358703</v>
      </c>
      <c r="B3433" s="3">
        <v>16452.271335839701</v>
      </c>
      <c r="C3433" s="3">
        <v>1.2805238492624</v>
      </c>
      <c r="D3433" s="3">
        <v>53454.080613245504</v>
      </c>
      <c r="E3433" s="1">
        <f t="shared" si="108"/>
        <v>0.54732866041881301</v>
      </c>
      <c r="F3433" s="1">
        <f t="shared" si="109"/>
        <v>37001.809277405802</v>
      </c>
    </row>
    <row r="3434" spans="1:6">
      <c r="A3434" s="3">
        <v>0.69990859227117697</v>
      </c>
      <c r="B3434" s="3">
        <v>19135.302451105901</v>
      </c>
      <c r="C3434" s="3">
        <v>1.2186268755962699</v>
      </c>
      <c r="D3434" s="3">
        <v>57555.446795105003</v>
      </c>
      <c r="E3434" s="1">
        <f t="shared" si="108"/>
        <v>0.51871828332509295</v>
      </c>
      <c r="F3434" s="1">
        <f t="shared" si="109"/>
        <v>38420.144343999098</v>
      </c>
    </row>
    <row r="3435" spans="1:6">
      <c r="A3435" s="3">
        <v>0.70118600884305304</v>
      </c>
      <c r="B3435" s="3">
        <v>20528.891659587702</v>
      </c>
      <c r="C3435" s="3">
        <v>1.2389797031207499</v>
      </c>
      <c r="D3435" s="3">
        <v>61881.434307262702</v>
      </c>
      <c r="E3435" s="1">
        <f t="shared" si="108"/>
        <v>0.53779369427769685</v>
      </c>
      <c r="F3435" s="1">
        <f t="shared" si="109"/>
        <v>41352.542647675</v>
      </c>
    </row>
    <row r="3436" spans="1:6">
      <c r="A3436" s="3">
        <v>0.69905557583699496</v>
      </c>
      <c r="B3436" s="3">
        <v>16120.7705946849</v>
      </c>
      <c r="C3436" s="3">
        <v>1.2119314582562299</v>
      </c>
      <c r="D3436" s="3">
        <v>52058.896613627003</v>
      </c>
      <c r="E3436" s="1">
        <f t="shared" si="108"/>
        <v>0.51287588241923499</v>
      </c>
      <c r="F3436" s="1">
        <f t="shared" si="109"/>
        <v>35938.126018942101</v>
      </c>
    </row>
    <row r="3437" spans="1:6">
      <c r="A3437" s="3">
        <v>0.73780429133007697</v>
      </c>
      <c r="B3437" s="3">
        <v>19994.727064534</v>
      </c>
      <c r="C3437" s="3">
        <v>1.3067270695322799</v>
      </c>
      <c r="D3437" s="3">
        <v>55770.480829975997</v>
      </c>
      <c r="E3437" s="1">
        <f t="shared" si="108"/>
        <v>0.56892277820220294</v>
      </c>
      <c r="F3437" s="1">
        <f t="shared" si="109"/>
        <v>35775.753765442001</v>
      </c>
    </row>
    <row r="3438" spans="1:6">
      <c r="A3438" s="3">
        <v>0.68643653333530796</v>
      </c>
      <c r="B3438" s="3">
        <v>21627.9048174901</v>
      </c>
      <c r="C3438" s="3">
        <v>1.1893025956335599</v>
      </c>
      <c r="D3438" s="3">
        <v>57433.353904540098</v>
      </c>
      <c r="E3438" s="1">
        <f t="shared" si="108"/>
        <v>0.50286606229825193</v>
      </c>
      <c r="F3438" s="1">
        <f t="shared" si="109"/>
        <v>35805.449087050001</v>
      </c>
    </row>
    <row r="3439" spans="1:6">
      <c r="A3439" s="3">
        <v>0.75968275142544395</v>
      </c>
      <c r="B3439" s="3">
        <v>25638.842918537499</v>
      </c>
      <c r="C3439" s="3">
        <v>1.3112475767226</v>
      </c>
      <c r="D3439" s="3">
        <v>64013.4663405459</v>
      </c>
      <c r="E3439" s="1">
        <f t="shared" si="108"/>
        <v>0.551564825297156</v>
      </c>
      <c r="F3439" s="1">
        <f t="shared" si="109"/>
        <v>38374.623422008401</v>
      </c>
    </row>
    <row r="3440" spans="1:6">
      <c r="A3440" s="3">
        <v>0.74958898861835299</v>
      </c>
      <c r="B3440" s="3">
        <v>21828.777169646499</v>
      </c>
      <c r="C3440" s="3">
        <v>1.2908903504243401</v>
      </c>
      <c r="D3440" s="3">
        <v>61943.936287881697</v>
      </c>
      <c r="E3440" s="1">
        <f t="shared" si="108"/>
        <v>0.54130136180598709</v>
      </c>
      <c r="F3440" s="1">
        <f t="shared" si="109"/>
        <v>40115.159118235199</v>
      </c>
    </row>
    <row r="3441" spans="1:6">
      <c r="A3441" s="3">
        <v>0.67640957942084901</v>
      </c>
      <c r="B3441" s="3">
        <v>15904.301505293701</v>
      </c>
      <c r="C3441" s="3">
        <v>1.18131366450132</v>
      </c>
      <c r="D3441" s="3">
        <v>52366.622495462703</v>
      </c>
      <c r="E3441" s="1">
        <f t="shared" si="108"/>
        <v>0.50490408508047102</v>
      </c>
      <c r="F3441" s="1">
        <f t="shared" si="109"/>
        <v>36462.320990168999</v>
      </c>
    </row>
    <row r="3442" spans="1:6">
      <c r="A3442" s="3">
        <v>0.71038777241496298</v>
      </c>
      <c r="B3442" s="3">
        <v>18984.4931653112</v>
      </c>
      <c r="C3442" s="3">
        <v>1.2219421821762599</v>
      </c>
      <c r="D3442" s="3">
        <v>56846.564230310702</v>
      </c>
      <c r="E3442" s="1">
        <f t="shared" si="108"/>
        <v>0.51155440976129696</v>
      </c>
      <c r="F3442" s="1">
        <f t="shared" si="109"/>
        <v>37862.071064999502</v>
      </c>
    </row>
    <row r="3443" spans="1:6">
      <c r="A3443" s="3">
        <v>0.68900251241227295</v>
      </c>
      <c r="B3443" s="3">
        <v>26270.515144574601</v>
      </c>
      <c r="C3443" s="3">
        <v>1.17165898462451</v>
      </c>
      <c r="D3443" s="3">
        <v>66603.509853764801</v>
      </c>
      <c r="E3443" s="1">
        <f t="shared" si="108"/>
        <v>0.48265647221223706</v>
      </c>
      <c r="F3443" s="1">
        <f t="shared" si="109"/>
        <v>40332.9947091902</v>
      </c>
    </row>
    <row r="3444" spans="1:6">
      <c r="A3444" s="3">
        <v>0.70669558922879705</v>
      </c>
      <c r="B3444" s="3">
        <v>19955.057738990799</v>
      </c>
      <c r="C3444" s="3">
        <v>1.2413396827419501</v>
      </c>
      <c r="D3444" s="3">
        <v>57141.277596688</v>
      </c>
      <c r="E3444" s="1">
        <f t="shared" si="108"/>
        <v>0.53464409351315301</v>
      </c>
      <c r="F3444" s="1">
        <f t="shared" si="109"/>
        <v>37186.2198576972</v>
      </c>
    </row>
    <row r="3445" spans="1:6">
      <c r="A3445" s="3">
        <v>0.71255950796328305</v>
      </c>
      <c r="B3445" s="3">
        <v>20160.815395205602</v>
      </c>
      <c r="C3445" s="3">
        <v>1.2295279036343101</v>
      </c>
      <c r="D3445" s="3">
        <v>57141.207311066399</v>
      </c>
      <c r="E3445" s="1">
        <f t="shared" si="108"/>
        <v>0.51696839567102704</v>
      </c>
      <c r="F3445" s="1">
        <f t="shared" si="109"/>
        <v>36980.391915860797</v>
      </c>
    </row>
    <row r="3446" spans="1:6">
      <c r="A3446" s="3">
        <v>0.71798928803954198</v>
      </c>
      <c r="B3446" s="3">
        <v>18738.3063691317</v>
      </c>
      <c r="C3446" s="3">
        <v>1.26069157462645</v>
      </c>
      <c r="D3446" s="3">
        <v>55819.957631602403</v>
      </c>
      <c r="E3446" s="1">
        <f t="shared" si="108"/>
        <v>0.542702286586908</v>
      </c>
      <c r="F3446" s="1">
        <f t="shared" si="109"/>
        <v>37081.651262470703</v>
      </c>
    </row>
    <row r="3447" spans="1:6">
      <c r="A3447" s="3">
        <v>0.70377706678888197</v>
      </c>
      <c r="B3447" s="3">
        <v>23603.194967391799</v>
      </c>
      <c r="C3447" s="3">
        <v>1.2187315030158501</v>
      </c>
      <c r="D3447" s="3">
        <v>60177.448951325401</v>
      </c>
      <c r="E3447" s="1">
        <f t="shared" si="108"/>
        <v>0.51495443622696813</v>
      </c>
      <c r="F3447" s="1">
        <f t="shared" si="109"/>
        <v>36574.253983933602</v>
      </c>
    </row>
    <row r="3448" spans="1:6">
      <c r="A3448" s="3">
        <v>0.735183988429156</v>
      </c>
      <c r="B3448" s="3">
        <v>19662.963820833</v>
      </c>
      <c r="C3448" s="3">
        <v>1.30396156729639</v>
      </c>
      <c r="D3448" s="3">
        <v>57856.766829917004</v>
      </c>
      <c r="E3448" s="1">
        <f t="shared" si="108"/>
        <v>0.56877757886723401</v>
      </c>
      <c r="F3448" s="1">
        <f t="shared" si="109"/>
        <v>38193.803009084004</v>
      </c>
    </row>
    <row r="3449" spans="1:6">
      <c r="A3449" s="3">
        <v>0.70737574466355002</v>
      </c>
      <c r="B3449" s="3">
        <v>16796.183842225601</v>
      </c>
      <c r="C3449" s="3">
        <v>1.22947095563426</v>
      </c>
      <c r="D3449" s="3">
        <v>53358.857535141098</v>
      </c>
      <c r="E3449" s="1">
        <f t="shared" si="108"/>
        <v>0.52209521097070999</v>
      </c>
      <c r="F3449" s="1">
        <f t="shared" si="109"/>
        <v>36562.673692915501</v>
      </c>
    </row>
    <row r="3450" spans="1:6">
      <c r="A3450" s="3">
        <v>0.66852316679980905</v>
      </c>
      <c r="B3450" s="3">
        <v>18452.896037834598</v>
      </c>
      <c r="C3450" s="3">
        <v>1.17144532754008</v>
      </c>
      <c r="D3450" s="3">
        <v>55592.866691723699</v>
      </c>
      <c r="E3450" s="1">
        <f t="shared" si="108"/>
        <v>0.50292216074027096</v>
      </c>
      <c r="F3450" s="1">
        <f t="shared" si="109"/>
        <v>37139.970653889104</v>
      </c>
    </row>
    <row r="3451" spans="1:6">
      <c r="A3451" s="3">
        <v>0.72263251599807399</v>
      </c>
      <c r="B3451" s="3">
        <v>22777.7487141192</v>
      </c>
      <c r="C3451" s="3">
        <v>1.2365035685672301</v>
      </c>
      <c r="D3451" s="3">
        <v>62857.377476925401</v>
      </c>
      <c r="E3451" s="1">
        <f t="shared" si="108"/>
        <v>0.51387105256915611</v>
      </c>
      <c r="F3451" s="1">
        <f t="shared" si="109"/>
        <v>40079.628762806198</v>
      </c>
    </row>
    <row r="3452" spans="1:6">
      <c r="A3452" s="3">
        <v>0.73442708705626303</v>
      </c>
      <c r="B3452" s="3">
        <v>19796.620007876802</v>
      </c>
      <c r="C3452" s="3">
        <v>1.26712238616066</v>
      </c>
      <c r="D3452" s="3">
        <v>58208.800523760197</v>
      </c>
      <c r="E3452" s="1">
        <f t="shared" si="108"/>
        <v>0.53269529910439695</v>
      </c>
      <c r="F3452" s="1">
        <f t="shared" si="109"/>
        <v>38412.180515883396</v>
      </c>
    </row>
    <row r="3453" spans="1:6">
      <c r="A3453" s="3">
        <v>0.70891816704789701</v>
      </c>
      <c r="B3453" s="3">
        <v>21186.154553549299</v>
      </c>
      <c r="C3453" s="3">
        <v>1.2340794158858399</v>
      </c>
      <c r="D3453" s="3">
        <v>59072.228552186702</v>
      </c>
      <c r="E3453" s="1">
        <f t="shared" si="108"/>
        <v>0.52516124883794291</v>
      </c>
      <c r="F3453" s="1">
        <f t="shared" si="109"/>
        <v>37886.073998637403</v>
      </c>
    </row>
    <row r="3454" spans="1:6">
      <c r="A3454" s="3">
        <v>0.74698973876664798</v>
      </c>
      <c r="B3454" s="3">
        <v>21074.569576741</v>
      </c>
      <c r="C3454" s="3">
        <v>1.29948822477603</v>
      </c>
      <c r="D3454" s="3">
        <v>59493.928205664997</v>
      </c>
      <c r="E3454" s="1">
        <f t="shared" si="108"/>
        <v>0.55249848600938201</v>
      </c>
      <c r="F3454" s="1">
        <f t="shared" si="109"/>
        <v>38419.358628923997</v>
      </c>
    </row>
    <row r="3455" spans="1:6">
      <c r="A3455" s="3">
        <v>0.69332616739244102</v>
      </c>
      <c r="B3455" s="3">
        <v>27559.611578214299</v>
      </c>
      <c r="C3455" s="3">
        <v>1.24204087147939</v>
      </c>
      <c r="D3455" s="3">
        <v>67445.774464637099</v>
      </c>
      <c r="E3455" s="1">
        <f t="shared" si="108"/>
        <v>0.548714704086949</v>
      </c>
      <c r="F3455" s="1">
        <f t="shared" si="109"/>
        <v>39886.162886422797</v>
      </c>
    </row>
    <row r="3456" spans="1:6">
      <c r="A3456" s="3">
        <v>0.70483252820745101</v>
      </c>
      <c r="B3456" s="3">
        <v>21783.843283925798</v>
      </c>
      <c r="C3456" s="3">
        <v>1.2386049471166101</v>
      </c>
      <c r="D3456" s="3">
        <v>60602.352384657701</v>
      </c>
      <c r="E3456" s="1">
        <f t="shared" si="108"/>
        <v>0.53377241890915905</v>
      </c>
      <c r="F3456" s="1">
        <f t="shared" si="109"/>
        <v>38818.509100731899</v>
      </c>
    </row>
    <row r="3457" spans="1:6">
      <c r="A3457" s="3">
        <v>0.68215122875550505</v>
      </c>
      <c r="B3457" s="3">
        <v>15628.645240973799</v>
      </c>
      <c r="C3457" s="3">
        <v>1.1538487530956401</v>
      </c>
      <c r="D3457" s="3">
        <v>52544.911891706302</v>
      </c>
      <c r="E3457" s="1">
        <f t="shared" si="108"/>
        <v>0.47169752434013501</v>
      </c>
      <c r="F3457" s="1">
        <f t="shared" si="109"/>
        <v>36916.266650732505</v>
      </c>
    </row>
    <row r="3458" spans="1:6">
      <c r="A3458" s="3">
        <v>0.74853706244375096</v>
      </c>
      <c r="B3458" s="3">
        <v>18845.869475736301</v>
      </c>
      <c r="C3458" s="3">
        <v>1.27829925731585</v>
      </c>
      <c r="D3458" s="3">
        <v>55187.447756565198</v>
      </c>
      <c r="E3458" s="1">
        <f t="shared" si="108"/>
        <v>0.52976219487209908</v>
      </c>
      <c r="F3458" s="1">
        <f t="shared" si="109"/>
        <v>36341.578280828893</v>
      </c>
    </row>
    <row r="3459" spans="1:6">
      <c r="A3459" s="3">
        <v>0.68968415484321699</v>
      </c>
      <c r="B3459" s="3">
        <v>22827.141605147001</v>
      </c>
      <c r="C3459" s="3">
        <v>1.1595151049650301</v>
      </c>
      <c r="D3459" s="3">
        <v>60601.261567197696</v>
      </c>
      <c r="E3459" s="1">
        <f t="shared" si="108"/>
        <v>0.46983095012181308</v>
      </c>
      <c r="F3459" s="1">
        <f t="shared" si="109"/>
        <v>37774.119962050696</v>
      </c>
    </row>
    <row r="3460" spans="1:6">
      <c r="A3460" s="3">
        <v>0.67145836060751696</v>
      </c>
      <c r="B3460" s="3">
        <v>21117.843063746401</v>
      </c>
      <c r="C3460" s="3">
        <v>1.1723345565680401</v>
      </c>
      <c r="D3460" s="3">
        <v>59394.783617694702</v>
      </c>
      <c r="E3460" s="1">
        <f t="shared" ref="E3460:E3523" si="110">C3460-A3460</f>
        <v>0.50087619596052313</v>
      </c>
      <c r="F3460" s="1">
        <f t="shared" ref="F3460:F3523" si="111">D3460-B3460</f>
        <v>38276.940553948298</v>
      </c>
    </row>
    <row r="3461" spans="1:6">
      <c r="A3461" s="3">
        <v>0.69932837759594701</v>
      </c>
      <c r="B3461" s="3">
        <v>18027.398687721899</v>
      </c>
      <c r="C3461" s="3">
        <v>1.1752157895750199</v>
      </c>
      <c r="D3461" s="3">
        <v>53997.287601657401</v>
      </c>
      <c r="E3461" s="1">
        <f t="shared" si="110"/>
        <v>0.47588741197907292</v>
      </c>
      <c r="F3461" s="1">
        <f t="shared" si="111"/>
        <v>35969.888913935501</v>
      </c>
    </row>
    <row r="3462" spans="1:6">
      <c r="A3462" s="3">
        <v>0.65622613903338101</v>
      </c>
      <c r="B3462" s="3">
        <v>20867.0459891315</v>
      </c>
      <c r="C3462" s="3">
        <v>1.13936889025821</v>
      </c>
      <c r="D3462" s="3">
        <v>59151.255076383102</v>
      </c>
      <c r="E3462" s="1">
        <f t="shared" si="110"/>
        <v>0.48314275122482897</v>
      </c>
      <c r="F3462" s="1">
        <f t="shared" si="111"/>
        <v>38284.209087251598</v>
      </c>
    </row>
    <row r="3463" spans="1:6">
      <c r="A3463" s="3">
        <v>0.73908123418681504</v>
      </c>
      <c r="B3463" s="3">
        <v>23655.673093658701</v>
      </c>
      <c r="C3463" s="3">
        <v>1.2814520774057101</v>
      </c>
      <c r="D3463" s="3">
        <v>62904.273073253702</v>
      </c>
      <c r="E3463" s="1">
        <f t="shared" si="110"/>
        <v>0.54237084321889506</v>
      </c>
      <c r="F3463" s="1">
        <f t="shared" si="111"/>
        <v>39248.599979595005</v>
      </c>
    </row>
    <row r="3464" spans="1:6">
      <c r="A3464" s="3">
        <v>0.67369999660681101</v>
      </c>
      <c r="B3464" s="3">
        <v>16571.547084565402</v>
      </c>
      <c r="C3464" s="3">
        <v>1.15981148072266</v>
      </c>
      <c r="D3464" s="3">
        <v>53502.954953658103</v>
      </c>
      <c r="E3464" s="1">
        <f t="shared" si="110"/>
        <v>0.48611148411584904</v>
      </c>
      <c r="F3464" s="1">
        <f t="shared" si="111"/>
        <v>36931.407869092698</v>
      </c>
    </row>
    <row r="3465" spans="1:6">
      <c r="A3465" s="3">
        <v>0.70464421534348298</v>
      </c>
      <c r="B3465" s="3">
        <v>19568.916469894899</v>
      </c>
      <c r="C3465" s="3">
        <v>1.1685196854373301</v>
      </c>
      <c r="D3465" s="3">
        <v>54775.673080159402</v>
      </c>
      <c r="E3465" s="1">
        <f t="shared" si="110"/>
        <v>0.46387547009384711</v>
      </c>
      <c r="F3465" s="1">
        <f t="shared" si="111"/>
        <v>35206.756610264507</v>
      </c>
    </row>
    <row r="3466" spans="1:6">
      <c r="A3466" s="3">
        <v>0.70503008696556302</v>
      </c>
      <c r="B3466" s="3">
        <v>18557.452580519599</v>
      </c>
      <c r="C3466" s="3">
        <v>1.1997868643254901</v>
      </c>
      <c r="D3466" s="3">
        <v>55804.760012725797</v>
      </c>
      <c r="E3466" s="1">
        <f t="shared" si="110"/>
        <v>0.49475677735992707</v>
      </c>
      <c r="F3466" s="1">
        <f t="shared" si="111"/>
        <v>37247.307432206202</v>
      </c>
    </row>
    <row r="3467" spans="1:6">
      <c r="A3467" s="3">
        <v>0.73459169140431402</v>
      </c>
      <c r="B3467" s="3">
        <v>20130.4407863341</v>
      </c>
      <c r="C3467" s="3">
        <v>1.28887759498662</v>
      </c>
      <c r="D3467" s="3">
        <v>55748.7927529316</v>
      </c>
      <c r="E3467" s="1">
        <f t="shared" si="110"/>
        <v>0.55428590358230601</v>
      </c>
      <c r="F3467" s="1">
        <f t="shared" si="111"/>
        <v>35618.351966597504</v>
      </c>
    </row>
    <row r="3468" spans="1:6">
      <c r="A3468" s="3">
        <v>0.66413758062393402</v>
      </c>
      <c r="B3468" s="3">
        <v>16899.362818561302</v>
      </c>
      <c r="C3468" s="3">
        <v>1.1396530395637099</v>
      </c>
      <c r="D3468" s="3">
        <v>53558.856073037401</v>
      </c>
      <c r="E3468" s="1">
        <f t="shared" si="110"/>
        <v>0.47551545893977587</v>
      </c>
      <c r="F3468" s="1">
        <f t="shared" si="111"/>
        <v>36659.493254476096</v>
      </c>
    </row>
    <row r="3469" spans="1:6">
      <c r="A3469" s="3">
        <v>0.70308116370333296</v>
      </c>
      <c r="B3469" s="3">
        <v>17409.306334032499</v>
      </c>
      <c r="C3469" s="3">
        <v>1.22312269156388</v>
      </c>
      <c r="D3469" s="3">
        <v>55178.892621931896</v>
      </c>
      <c r="E3469" s="1">
        <f t="shared" si="110"/>
        <v>0.52004152786054703</v>
      </c>
      <c r="F3469" s="1">
        <f t="shared" si="111"/>
        <v>37769.586287899394</v>
      </c>
    </row>
    <row r="3470" spans="1:6">
      <c r="A3470" s="3">
        <v>0.70828251472331305</v>
      </c>
      <c r="B3470" s="3">
        <v>18040.410691542798</v>
      </c>
      <c r="C3470" s="3">
        <v>1.21603194989087</v>
      </c>
      <c r="D3470" s="3">
        <v>53389.597075116399</v>
      </c>
      <c r="E3470" s="1">
        <f t="shared" si="110"/>
        <v>0.507749435167557</v>
      </c>
      <c r="F3470" s="1">
        <f t="shared" si="111"/>
        <v>35349.1863835736</v>
      </c>
    </row>
    <row r="3471" spans="1:6">
      <c r="A3471" s="3">
        <v>0.76860404601535304</v>
      </c>
      <c r="B3471" s="3">
        <v>19899.943000040301</v>
      </c>
      <c r="C3471" s="3">
        <v>1.3457881300197101</v>
      </c>
      <c r="D3471" s="3">
        <v>58896.7549502154</v>
      </c>
      <c r="E3471" s="1">
        <f t="shared" si="110"/>
        <v>0.57718408400435706</v>
      </c>
      <c r="F3471" s="1">
        <f t="shared" si="111"/>
        <v>38996.811950175099</v>
      </c>
    </row>
    <row r="3472" spans="1:6">
      <c r="A3472" s="3">
        <v>0.74112646279891503</v>
      </c>
      <c r="B3472" s="3">
        <v>21112.268735886399</v>
      </c>
      <c r="C3472" s="3">
        <v>1.2715355248570399</v>
      </c>
      <c r="D3472" s="3">
        <v>59314.3697499107</v>
      </c>
      <c r="E3472" s="1">
        <f t="shared" si="110"/>
        <v>0.53040906205812488</v>
      </c>
      <c r="F3472" s="1">
        <f t="shared" si="111"/>
        <v>38202.101014024302</v>
      </c>
    </row>
    <row r="3473" spans="1:6">
      <c r="A3473" s="3">
        <v>0.75239413241722297</v>
      </c>
      <c r="B3473" s="3">
        <v>21804.707517593</v>
      </c>
      <c r="C3473" s="3">
        <v>1.2828707445819401</v>
      </c>
      <c r="D3473" s="3">
        <v>60177.789145315997</v>
      </c>
      <c r="E3473" s="1">
        <f t="shared" si="110"/>
        <v>0.53047661216471709</v>
      </c>
      <c r="F3473" s="1">
        <f t="shared" si="111"/>
        <v>38373.081627722997</v>
      </c>
    </row>
    <row r="3474" spans="1:6">
      <c r="A3474" s="3">
        <v>0.73102645235932295</v>
      </c>
      <c r="B3474" s="3">
        <v>20749.216854359001</v>
      </c>
      <c r="C3474" s="3">
        <v>1.2468513989938099</v>
      </c>
      <c r="D3474" s="3">
        <v>57854.321592688997</v>
      </c>
      <c r="E3474" s="1">
        <f t="shared" si="110"/>
        <v>0.51582494663448697</v>
      </c>
      <c r="F3474" s="1">
        <f t="shared" si="111"/>
        <v>37105.104738329996</v>
      </c>
    </row>
    <row r="3475" spans="1:6">
      <c r="A3475" s="3">
        <v>0.71417861302117502</v>
      </c>
      <c r="B3475" s="3">
        <v>19147.761348537701</v>
      </c>
      <c r="C3475" s="3">
        <v>1.2534492613597901</v>
      </c>
      <c r="D3475" s="3">
        <v>55490.823138159903</v>
      </c>
      <c r="E3475" s="1">
        <f t="shared" si="110"/>
        <v>0.53927064833861504</v>
      </c>
      <c r="F3475" s="1">
        <f t="shared" si="111"/>
        <v>36343.061789622203</v>
      </c>
    </row>
    <row r="3476" spans="1:6">
      <c r="A3476" s="3">
        <v>0.72428814151187404</v>
      </c>
      <c r="B3476" s="3">
        <v>22556.938011950901</v>
      </c>
      <c r="C3476" s="3">
        <v>1.2674873066927901</v>
      </c>
      <c r="D3476" s="3">
        <v>61817.0935502309</v>
      </c>
      <c r="E3476" s="1">
        <f t="shared" si="110"/>
        <v>0.54319916518091604</v>
      </c>
      <c r="F3476" s="1">
        <f t="shared" si="111"/>
        <v>39260.15553828</v>
      </c>
    </row>
    <row r="3477" spans="1:6">
      <c r="A3477" s="3">
        <v>0.73065740495473097</v>
      </c>
      <c r="B3477" s="3">
        <v>18249.0666278014</v>
      </c>
      <c r="C3477" s="3">
        <v>1.29591169172307</v>
      </c>
      <c r="D3477" s="3">
        <v>54546.526587086002</v>
      </c>
      <c r="E3477" s="1">
        <f t="shared" si="110"/>
        <v>0.565254286768339</v>
      </c>
      <c r="F3477" s="1">
        <f t="shared" si="111"/>
        <v>36297.459959284606</v>
      </c>
    </row>
    <row r="3478" spans="1:6">
      <c r="A3478" s="3">
        <v>0.705928693678463</v>
      </c>
      <c r="B3478" s="3">
        <v>26393.7766149245</v>
      </c>
      <c r="C3478" s="3">
        <v>1.2140226055980701</v>
      </c>
      <c r="D3478" s="3">
        <v>64741.973305409301</v>
      </c>
      <c r="E3478" s="1">
        <f t="shared" si="110"/>
        <v>0.50809391191960707</v>
      </c>
      <c r="F3478" s="1">
        <f t="shared" si="111"/>
        <v>38348.196690484801</v>
      </c>
    </row>
    <row r="3479" spans="1:6">
      <c r="A3479" s="3">
        <v>0.71596882827428898</v>
      </c>
      <c r="B3479" s="3">
        <v>18325.477948747899</v>
      </c>
      <c r="C3479" s="3">
        <v>1.21956257830461</v>
      </c>
      <c r="D3479" s="3">
        <v>53697.8496635888</v>
      </c>
      <c r="E3479" s="1">
        <f t="shared" si="110"/>
        <v>0.50359375003032103</v>
      </c>
      <c r="F3479" s="1">
        <f t="shared" si="111"/>
        <v>35372.371714840905</v>
      </c>
    </row>
    <row r="3480" spans="1:6">
      <c r="A3480" s="3">
        <v>0.722774454811975</v>
      </c>
      <c r="B3480" s="3">
        <v>23484.438951910401</v>
      </c>
      <c r="C3480" s="3">
        <v>1.2697934960456301</v>
      </c>
      <c r="D3480" s="3">
        <v>62163.090123058202</v>
      </c>
      <c r="E3480" s="1">
        <f t="shared" si="110"/>
        <v>0.54701904123365508</v>
      </c>
      <c r="F3480" s="1">
        <f t="shared" si="111"/>
        <v>38678.651171147802</v>
      </c>
    </row>
    <row r="3481" spans="1:6">
      <c r="A3481" s="3">
        <v>0.691469967554042</v>
      </c>
      <c r="B3481" s="3">
        <v>19227.612901332399</v>
      </c>
      <c r="C3481" s="3">
        <v>1.18550476935028</v>
      </c>
      <c r="D3481" s="3">
        <v>55648.520916508904</v>
      </c>
      <c r="E3481" s="1">
        <f t="shared" si="110"/>
        <v>0.49403480179623804</v>
      </c>
      <c r="F3481" s="1">
        <f t="shared" si="111"/>
        <v>36420.908015176508</v>
      </c>
    </row>
    <row r="3482" spans="1:6">
      <c r="A3482" s="3">
        <v>0.73038962861159396</v>
      </c>
      <c r="B3482" s="3">
        <v>19243.609959670001</v>
      </c>
      <c r="C3482" s="3">
        <v>1.2775437110600001</v>
      </c>
      <c r="D3482" s="3">
        <v>58687.975919715798</v>
      </c>
      <c r="E3482" s="1">
        <f t="shared" si="110"/>
        <v>0.54715408244840613</v>
      </c>
      <c r="F3482" s="1">
        <f t="shared" si="111"/>
        <v>39444.365960045798</v>
      </c>
    </row>
    <row r="3483" spans="1:6">
      <c r="A3483" s="3">
        <v>0.68432801156742995</v>
      </c>
      <c r="B3483" s="3">
        <v>16285.0742148305</v>
      </c>
      <c r="C3483" s="3">
        <v>1.24144315331563</v>
      </c>
      <c r="D3483" s="3">
        <v>53377.119098041403</v>
      </c>
      <c r="E3483" s="1">
        <f t="shared" si="110"/>
        <v>0.55711514174820009</v>
      </c>
      <c r="F3483" s="1">
        <f t="shared" si="111"/>
        <v>37092.044883210903</v>
      </c>
    </row>
    <row r="3484" spans="1:6">
      <c r="A3484" s="3">
        <v>0.70545728765489402</v>
      </c>
      <c r="B3484" s="3">
        <v>17537.6513736548</v>
      </c>
      <c r="C3484" s="3">
        <v>1.2446819986617601</v>
      </c>
      <c r="D3484" s="3">
        <v>54026.3893533765</v>
      </c>
      <c r="E3484" s="1">
        <f t="shared" si="110"/>
        <v>0.53922471100686609</v>
      </c>
      <c r="F3484" s="1">
        <f t="shared" si="111"/>
        <v>36488.7379797217</v>
      </c>
    </row>
    <row r="3485" spans="1:6">
      <c r="A3485" s="3">
        <v>0.72764528519185401</v>
      </c>
      <c r="B3485" s="3">
        <v>24937.7383807755</v>
      </c>
      <c r="C3485" s="3">
        <v>1.2501661035988501</v>
      </c>
      <c r="D3485" s="3">
        <v>65560.939173844294</v>
      </c>
      <c r="E3485" s="1">
        <f t="shared" si="110"/>
        <v>0.52252081840699605</v>
      </c>
      <c r="F3485" s="1">
        <f t="shared" si="111"/>
        <v>40623.200793068798</v>
      </c>
    </row>
    <row r="3486" spans="1:6">
      <c r="A3486" s="3">
        <v>0.67883155366203296</v>
      </c>
      <c r="B3486" s="3">
        <v>20949.130528582202</v>
      </c>
      <c r="C3486" s="3">
        <v>1.16100418905786</v>
      </c>
      <c r="D3486" s="3">
        <v>57686.2390601468</v>
      </c>
      <c r="E3486" s="1">
        <f t="shared" si="110"/>
        <v>0.482172635395827</v>
      </c>
      <c r="F3486" s="1">
        <f t="shared" si="111"/>
        <v>36737.108531564598</v>
      </c>
    </row>
    <row r="3487" spans="1:6">
      <c r="A3487" s="3">
        <v>0.73039499920872397</v>
      </c>
      <c r="B3487" s="3">
        <v>16778.356141668599</v>
      </c>
      <c r="C3487" s="3">
        <v>1.2607457894827401</v>
      </c>
      <c r="D3487" s="3">
        <v>53190.531209403198</v>
      </c>
      <c r="E3487" s="1">
        <f t="shared" si="110"/>
        <v>0.5303507902740161</v>
      </c>
      <c r="F3487" s="1">
        <f t="shared" si="111"/>
        <v>36412.175067734599</v>
      </c>
    </row>
    <row r="3488" spans="1:6">
      <c r="A3488" s="3">
        <v>0.67133699476261299</v>
      </c>
      <c r="B3488" s="3">
        <v>18778.425595614401</v>
      </c>
      <c r="C3488" s="3">
        <v>1.16719754293926</v>
      </c>
      <c r="D3488" s="3">
        <v>55840.183776063001</v>
      </c>
      <c r="E3488" s="1">
        <f t="shared" si="110"/>
        <v>0.49586054817664704</v>
      </c>
      <c r="F3488" s="1">
        <f t="shared" si="111"/>
        <v>37061.758180448596</v>
      </c>
    </row>
    <row r="3489" spans="1:6">
      <c r="A3489" s="3">
        <v>0.68671813329668696</v>
      </c>
      <c r="B3489" s="3">
        <v>20344.6800043168</v>
      </c>
      <c r="C3489" s="3">
        <v>1.1548611777200599</v>
      </c>
      <c r="D3489" s="3">
        <v>55458.003618899602</v>
      </c>
      <c r="E3489" s="1">
        <f t="shared" si="110"/>
        <v>0.46814304442337296</v>
      </c>
      <c r="F3489" s="1">
        <f t="shared" si="111"/>
        <v>35113.323614582798</v>
      </c>
    </row>
    <row r="3490" spans="1:6">
      <c r="A3490" s="3">
        <v>0.716711712069934</v>
      </c>
      <c r="B3490" s="3">
        <v>23742.495900501999</v>
      </c>
      <c r="C3490" s="3">
        <v>1.2683285333686301</v>
      </c>
      <c r="D3490" s="3">
        <v>64613.101013062304</v>
      </c>
      <c r="E3490" s="1">
        <f t="shared" si="110"/>
        <v>0.55161682129869605</v>
      </c>
      <c r="F3490" s="1">
        <f t="shared" si="111"/>
        <v>40870.605112560304</v>
      </c>
    </row>
    <row r="3491" spans="1:6">
      <c r="A3491" s="3">
        <v>0.75670605196117102</v>
      </c>
      <c r="B3491" s="3">
        <v>17246.978195620901</v>
      </c>
      <c r="C3491" s="3">
        <v>1.2977491160972701</v>
      </c>
      <c r="D3491" s="3">
        <v>52800.374598053502</v>
      </c>
      <c r="E3491" s="1">
        <f t="shared" si="110"/>
        <v>0.54104306413609904</v>
      </c>
      <c r="F3491" s="1">
        <f t="shared" si="111"/>
        <v>35553.396402432598</v>
      </c>
    </row>
    <row r="3492" spans="1:6">
      <c r="A3492" s="3">
        <v>0.74096123291827198</v>
      </c>
      <c r="B3492" s="3">
        <v>19042.170489685599</v>
      </c>
      <c r="C3492" s="3">
        <v>1.29053759092178</v>
      </c>
      <c r="D3492" s="3">
        <v>54595.582949785698</v>
      </c>
      <c r="E3492" s="1">
        <f t="shared" si="110"/>
        <v>0.54957635800350801</v>
      </c>
      <c r="F3492" s="1">
        <f t="shared" si="111"/>
        <v>35553.412460100095</v>
      </c>
    </row>
    <row r="3493" spans="1:6">
      <c r="A3493" s="3">
        <v>0.73968510590638004</v>
      </c>
      <c r="B3493" s="3">
        <v>20530.285481985698</v>
      </c>
      <c r="C3493" s="3">
        <v>1.2708176786705201</v>
      </c>
      <c r="D3493" s="3">
        <v>56612.397780087798</v>
      </c>
      <c r="E3493" s="1">
        <f t="shared" si="110"/>
        <v>0.53113257276414005</v>
      </c>
      <c r="F3493" s="1">
        <f t="shared" si="111"/>
        <v>36082.112298102104</v>
      </c>
    </row>
    <row r="3494" spans="1:6">
      <c r="A3494" s="3">
        <v>0.72602253659903504</v>
      </c>
      <c r="B3494" s="3">
        <v>19457.848938303501</v>
      </c>
      <c r="C3494" s="3">
        <v>1.22667201461977</v>
      </c>
      <c r="D3494" s="3">
        <v>55353.649402298899</v>
      </c>
      <c r="E3494" s="1">
        <f t="shared" si="110"/>
        <v>0.50064947802073501</v>
      </c>
      <c r="F3494" s="1">
        <f t="shared" si="111"/>
        <v>35895.800463995402</v>
      </c>
    </row>
    <row r="3495" spans="1:6">
      <c r="A3495" s="3">
        <v>0.68567698033563196</v>
      </c>
      <c r="B3495" s="3">
        <v>20648.891651917202</v>
      </c>
      <c r="C3495" s="3">
        <v>1.1841199752751601</v>
      </c>
      <c r="D3495" s="3">
        <v>55709.6850222844</v>
      </c>
      <c r="E3495" s="1">
        <f t="shared" si="110"/>
        <v>0.49844299493952815</v>
      </c>
      <c r="F3495" s="1">
        <f t="shared" si="111"/>
        <v>35060.793370367202</v>
      </c>
    </row>
    <row r="3496" spans="1:6">
      <c r="A3496" s="3">
        <v>0.73621717253415397</v>
      </c>
      <c r="B3496" s="3">
        <v>19638.388544695099</v>
      </c>
      <c r="C3496" s="3">
        <v>1.2532174371732101</v>
      </c>
      <c r="D3496" s="3">
        <v>56472.451216466397</v>
      </c>
      <c r="E3496" s="1">
        <f t="shared" si="110"/>
        <v>0.51700026463905613</v>
      </c>
      <c r="F3496" s="1">
        <f t="shared" si="111"/>
        <v>36834.062671771302</v>
      </c>
    </row>
    <row r="3497" spans="1:6">
      <c r="A3497" s="3">
        <v>0.74250635812187504</v>
      </c>
      <c r="B3497" s="3">
        <v>20472.714504531501</v>
      </c>
      <c r="C3497" s="3">
        <v>1.2897491308073701</v>
      </c>
      <c r="D3497" s="3">
        <v>58344.2949604553</v>
      </c>
      <c r="E3497" s="1">
        <f t="shared" si="110"/>
        <v>0.54724277268549504</v>
      </c>
      <c r="F3497" s="1">
        <f t="shared" si="111"/>
        <v>37871.580455923802</v>
      </c>
    </row>
    <row r="3498" spans="1:6">
      <c r="A3498" s="3">
        <v>0.68350944717603102</v>
      </c>
      <c r="B3498" s="3">
        <v>19353.590945733598</v>
      </c>
      <c r="C3498" s="3">
        <v>1.2006069086606801</v>
      </c>
      <c r="D3498" s="3">
        <v>56026.009386652899</v>
      </c>
      <c r="E3498" s="1">
        <f t="shared" si="110"/>
        <v>0.51709746148464908</v>
      </c>
      <c r="F3498" s="1">
        <f t="shared" si="111"/>
        <v>36672.418440919297</v>
      </c>
    </row>
    <row r="3499" spans="1:6">
      <c r="A3499" s="3">
        <v>0.67543163969592701</v>
      </c>
      <c r="B3499" s="3">
        <v>17425.9912306238</v>
      </c>
      <c r="C3499" s="3">
        <v>1.1330522289993701</v>
      </c>
      <c r="D3499" s="3">
        <v>53844.296794238697</v>
      </c>
      <c r="E3499" s="1">
        <f t="shared" si="110"/>
        <v>0.45762058930344307</v>
      </c>
      <c r="F3499" s="1">
        <f t="shared" si="111"/>
        <v>36418.305563614893</v>
      </c>
    </row>
    <row r="3500" spans="1:6">
      <c r="A3500" s="3">
        <v>0.71187748956036301</v>
      </c>
      <c r="B3500" s="3">
        <v>17808.855021015101</v>
      </c>
      <c r="C3500" s="3">
        <v>1.22356944020717</v>
      </c>
      <c r="D3500" s="3">
        <v>54730.810229228198</v>
      </c>
      <c r="E3500" s="1">
        <f t="shared" si="110"/>
        <v>0.51169195064680695</v>
      </c>
      <c r="F3500" s="1">
        <f t="shared" si="111"/>
        <v>36921.955208213098</v>
      </c>
    </row>
    <row r="3501" spans="1:6">
      <c r="A3501" s="3">
        <v>0.68015872937876298</v>
      </c>
      <c r="B3501" s="3">
        <v>24891.1713213767</v>
      </c>
      <c r="C3501" s="3">
        <v>1.16651438008168</v>
      </c>
      <c r="D3501" s="3">
        <v>65764.459329391204</v>
      </c>
      <c r="E3501" s="1">
        <f t="shared" si="110"/>
        <v>0.48635565070291698</v>
      </c>
      <c r="F3501" s="1">
        <f t="shared" si="111"/>
        <v>40873.288008014504</v>
      </c>
    </row>
    <row r="3502" spans="1:6">
      <c r="A3502" s="3">
        <v>0.69043642960846296</v>
      </c>
      <c r="B3502" s="3">
        <v>21641.024260447601</v>
      </c>
      <c r="C3502" s="3">
        <v>1.23438165862946</v>
      </c>
      <c r="D3502" s="3">
        <v>60455.411556908497</v>
      </c>
      <c r="E3502" s="1">
        <f t="shared" si="110"/>
        <v>0.54394522902099707</v>
      </c>
      <c r="F3502" s="1">
        <f t="shared" si="111"/>
        <v>38814.387296460896</v>
      </c>
    </row>
    <row r="3503" spans="1:6">
      <c r="A3503" s="3">
        <v>0.74753099729061001</v>
      </c>
      <c r="B3503" s="3">
        <v>21091.634515296599</v>
      </c>
      <c r="C3503" s="3">
        <v>1.3174059887992</v>
      </c>
      <c r="D3503" s="3">
        <v>58071.312516392201</v>
      </c>
      <c r="E3503" s="1">
        <f t="shared" si="110"/>
        <v>0.56987499150859</v>
      </c>
      <c r="F3503" s="1">
        <f t="shared" si="111"/>
        <v>36979.678001095599</v>
      </c>
    </row>
    <row r="3504" spans="1:6">
      <c r="A3504" s="3">
        <v>0.71249323532486697</v>
      </c>
      <c r="B3504" s="3">
        <v>19452.3058978187</v>
      </c>
      <c r="C3504" s="3">
        <v>1.24542411241313</v>
      </c>
      <c r="D3504" s="3">
        <v>58982.479178539201</v>
      </c>
      <c r="E3504" s="1">
        <f t="shared" si="110"/>
        <v>0.53293087708826303</v>
      </c>
      <c r="F3504" s="1">
        <f t="shared" si="111"/>
        <v>39530.173280720497</v>
      </c>
    </row>
    <row r="3505" spans="1:6">
      <c r="A3505" s="3">
        <v>0.70544634346887503</v>
      </c>
      <c r="B3505" s="3">
        <v>16555.887869070801</v>
      </c>
      <c r="C3505" s="3">
        <v>1.21648305962118</v>
      </c>
      <c r="D3505" s="3">
        <v>52145.6813619608</v>
      </c>
      <c r="E3505" s="1">
        <f t="shared" si="110"/>
        <v>0.51103671615230495</v>
      </c>
      <c r="F3505" s="1">
        <f t="shared" si="111"/>
        <v>35589.793492889999</v>
      </c>
    </row>
    <row r="3506" spans="1:6">
      <c r="A3506" s="3">
        <v>0.74102422922458799</v>
      </c>
      <c r="B3506" s="3">
        <v>18819.8366509189</v>
      </c>
      <c r="C3506" s="3">
        <v>1.3147099491403</v>
      </c>
      <c r="D3506" s="3">
        <v>56849.061328218297</v>
      </c>
      <c r="E3506" s="1">
        <f t="shared" si="110"/>
        <v>0.57368571991571204</v>
      </c>
      <c r="F3506" s="1">
        <f t="shared" si="111"/>
        <v>38029.224677299397</v>
      </c>
    </row>
    <row r="3507" spans="1:6">
      <c r="A3507" s="3">
        <v>0.69389492425501798</v>
      </c>
      <c r="B3507" s="3">
        <v>19059.060407134599</v>
      </c>
      <c r="C3507" s="3">
        <v>1.17721342278858</v>
      </c>
      <c r="D3507" s="3">
        <v>54380.988419445901</v>
      </c>
      <c r="E3507" s="1">
        <f t="shared" si="110"/>
        <v>0.48331849853356201</v>
      </c>
      <c r="F3507" s="1">
        <f t="shared" si="111"/>
        <v>35321.928012311299</v>
      </c>
    </row>
    <row r="3508" spans="1:6">
      <c r="A3508" s="3">
        <v>0.67338030038361996</v>
      </c>
      <c r="B3508" s="3">
        <v>23454.454473272599</v>
      </c>
      <c r="C3508" s="3">
        <v>1.17870938439343</v>
      </c>
      <c r="D3508" s="3">
        <v>61758.577608163898</v>
      </c>
      <c r="E3508" s="1">
        <f t="shared" si="110"/>
        <v>0.50532908400981003</v>
      </c>
      <c r="F3508" s="1">
        <f t="shared" si="111"/>
        <v>38304.123134891299</v>
      </c>
    </row>
    <row r="3509" spans="1:6">
      <c r="A3509" s="3">
        <v>0.70708209228726604</v>
      </c>
      <c r="B3509" s="3">
        <v>18985.746764850501</v>
      </c>
      <c r="C3509" s="3">
        <v>1.22590013514816</v>
      </c>
      <c r="D3509" s="3">
        <v>54370.213362197603</v>
      </c>
      <c r="E3509" s="1">
        <f t="shared" si="110"/>
        <v>0.51881804286089395</v>
      </c>
      <c r="F3509" s="1">
        <f t="shared" si="111"/>
        <v>35384.466597347098</v>
      </c>
    </row>
    <row r="3510" spans="1:6">
      <c r="A3510" s="3">
        <v>0.722719706862614</v>
      </c>
      <c r="B3510" s="3">
        <v>16206.718194232</v>
      </c>
      <c r="C3510" s="3">
        <v>1.2089829119448301</v>
      </c>
      <c r="D3510" s="3">
        <v>50842.488922348399</v>
      </c>
      <c r="E3510" s="1">
        <f t="shared" si="110"/>
        <v>0.4862632050822161</v>
      </c>
      <c r="F3510" s="1">
        <f t="shared" si="111"/>
        <v>34635.770728116397</v>
      </c>
    </row>
    <row r="3511" spans="1:6">
      <c r="A3511" s="3">
        <v>0.65526534424925298</v>
      </c>
      <c r="B3511" s="3">
        <v>18593.9670465407</v>
      </c>
      <c r="C3511" s="3">
        <v>1.14289461513855</v>
      </c>
      <c r="D3511" s="3">
        <v>54909.6162624688</v>
      </c>
      <c r="E3511" s="1">
        <f t="shared" si="110"/>
        <v>0.48762927088929697</v>
      </c>
      <c r="F3511" s="1">
        <f t="shared" si="111"/>
        <v>36315.649215928104</v>
      </c>
    </row>
    <row r="3512" spans="1:6">
      <c r="A3512" s="3">
        <v>0.70094100078027599</v>
      </c>
      <c r="B3512" s="3">
        <v>16769.254204559002</v>
      </c>
      <c r="C3512" s="3">
        <v>1.1868129536295999</v>
      </c>
      <c r="D3512" s="3">
        <v>53470.977338868099</v>
      </c>
      <c r="E3512" s="1">
        <f t="shared" si="110"/>
        <v>0.48587195284932394</v>
      </c>
      <c r="F3512" s="1">
        <f t="shared" si="111"/>
        <v>36701.723134309097</v>
      </c>
    </row>
    <row r="3513" spans="1:6">
      <c r="A3513" s="3">
        <v>0.71688131484450901</v>
      </c>
      <c r="B3513" s="3">
        <v>18351.411982514099</v>
      </c>
      <c r="C3513" s="3">
        <v>1.22390515904149</v>
      </c>
      <c r="D3513" s="3">
        <v>52830.181404239302</v>
      </c>
      <c r="E3513" s="1">
        <f t="shared" si="110"/>
        <v>0.50702384419698099</v>
      </c>
      <c r="F3513" s="1">
        <f t="shared" si="111"/>
        <v>34478.769421725199</v>
      </c>
    </row>
    <row r="3514" spans="1:6">
      <c r="A3514" s="3">
        <v>0.72997037664009801</v>
      </c>
      <c r="B3514" s="3">
        <v>13433.459475161901</v>
      </c>
      <c r="C3514" s="3">
        <v>1.2680635418587201</v>
      </c>
      <c r="D3514" s="3">
        <v>48954.838725903799</v>
      </c>
      <c r="E3514" s="1">
        <f t="shared" si="110"/>
        <v>0.53809316521862205</v>
      </c>
      <c r="F3514" s="1">
        <f t="shared" si="111"/>
        <v>35521.379250741898</v>
      </c>
    </row>
    <row r="3515" spans="1:6">
      <c r="A3515" s="3">
        <v>0.665452156333597</v>
      </c>
      <c r="B3515" s="3">
        <v>20071.060307252501</v>
      </c>
      <c r="C3515" s="3">
        <v>1.1804380027485899</v>
      </c>
      <c r="D3515" s="3">
        <v>57705.888578945902</v>
      </c>
      <c r="E3515" s="1">
        <f t="shared" si="110"/>
        <v>0.5149858464149929</v>
      </c>
      <c r="F3515" s="1">
        <f t="shared" si="111"/>
        <v>37634.828271693405</v>
      </c>
    </row>
    <row r="3516" spans="1:6">
      <c r="A3516" s="3">
        <v>0.65266971641993698</v>
      </c>
      <c r="B3516" s="3">
        <v>17406.3609497668</v>
      </c>
      <c r="C3516" s="3">
        <v>1.1487789538178299</v>
      </c>
      <c r="D3516" s="3">
        <v>53542.039647846301</v>
      </c>
      <c r="E3516" s="1">
        <f t="shared" si="110"/>
        <v>0.49610923739789292</v>
      </c>
      <c r="F3516" s="1">
        <f t="shared" si="111"/>
        <v>36135.6786980795</v>
      </c>
    </row>
    <row r="3517" spans="1:6">
      <c r="A3517" s="3">
        <v>0.65419128211619904</v>
      </c>
      <c r="B3517" s="3">
        <v>18392.220002557398</v>
      </c>
      <c r="C3517" s="3">
        <v>1.10759849968905</v>
      </c>
      <c r="D3517" s="3">
        <v>54643.407429561303</v>
      </c>
      <c r="E3517" s="1">
        <f t="shared" si="110"/>
        <v>0.45340721757285096</v>
      </c>
      <c r="F3517" s="1">
        <f t="shared" si="111"/>
        <v>36251.187427003904</v>
      </c>
    </row>
    <row r="3518" spans="1:6">
      <c r="A3518" s="3">
        <v>0.71457892340026896</v>
      </c>
      <c r="B3518" s="3">
        <v>17921.830517958198</v>
      </c>
      <c r="C3518" s="3">
        <v>1.24923550016774</v>
      </c>
      <c r="D3518" s="3">
        <v>54052.777861421098</v>
      </c>
      <c r="E3518" s="1">
        <f t="shared" si="110"/>
        <v>0.53465657676747103</v>
      </c>
      <c r="F3518" s="1">
        <f t="shared" si="111"/>
        <v>36130.947343462904</v>
      </c>
    </row>
    <row r="3519" spans="1:6">
      <c r="A3519" s="3">
        <v>0.72059765666194797</v>
      </c>
      <c r="B3519" s="3">
        <v>20092.0320735965</v>
      </c>
      <c r="C3519" s="3">
        <v>1.26420911894171</v>
      </c>
      <c r="D3519" s="3">
        <v>59828.976981864602</v>
      </c>
      <c r="E3519" s="1">
        <f t="shared" si="110"/>
        <v>0.54361146227976198</v>
      </c>
      <c r="F3519" s="1">
        <f t="shared" si="111"/>
        <v>39736.944908268102</v>
      </c>
    </row>
    <row r="3520" spans="1:6">
      <c r="A3520" s="3">
        <v>0.68931974072924196</v>
      </c>
      <c r="B3520" s="3">
        <v>19387.4560564936</v>
      </c>
      <c r="C3520" s="3">
        <v>1.1737371299052699</v>
      </c>
      <c r="D3520" s="3">
        <v>54565.565595669199</v>
      </c>
      <c r="E3520" s="1">
        <f t="shared" si="110"/>
        <v>0.48441738917602795</v>
      </c>
      <c r="F3520" s="1">
        <f t="shared" si="111"/>
        <v>35178.109539175595</v>
      </c>
    </row>
    <row r="3521" spans="1:6">
      <c r="A3521" s="3">
        <v>0.73190956402035601</v>
      </c>
      <c r="B3521" s="3">
        <v>16128.023802703699</v>
      </c>
      <c r="C3521" s="3">
        <v>1.2483443878768401</v>
      </c>
      <c r="D3521" s="3">
        <v>52659.066317086101</v>
      </c>
      <c r="E3521" s="1">
        <f t="shared" si="110"/>
        <v>0.51643482385648409</v>
      </c>
      <c r="F3521" s="1">
        <f t="shared" si="111"/>
        <v>36531.042514382403</v>
      </c>
    </row>
    <row r="3522" spans="1:6">
      <c r="A3522" s="3">
        <v>0.69193582293283895</v>
      </c>
      <c r="B3522" s="3">
        <v>14652.646706699201</v>
      </c>
      <c r="C3522" s="3">
        <v>1.2105402316490901</v>
      </c>
      <c r="D3522" s="3">
        <v>48783.597253953099</v>
      </c>
      <c r="E3522" s="1">
        <f t="shared" si="110"/>
        <v>0.51860440871625113</v>
      </c>
      <c r="F3522" s="1">
        <f t="shared" si="111"/>
        <v>34130.950547253902</v>
      </c>
    </row>
    <row r="3523" spans="1:6">
      <c r="A3523" s="3">
        <v>0.70787418241507905</v>
      </c>
      <c r="B3523" s="3">
        <v>19118.501647999001</v>
      </c>
      <c r="C3523" s="3">
        <v>1.22286131930222</v>
      </c>
      <c r="D3523" s="3">
        <v>55651.794614123603</v>
      </c>
      <c r="E3523" s="1">
        <f t="shared" si="110"/>
        <v>0.51498713688714093</v>
      </c>
      <c r="F3523" s="1">
        <f t="shared" si="111"/>
        <v>36533.292966124602</v>
      </c>
    </row>
    <row r="3524" spans="1:6">
      <c r="A3524" s="3">
        <v>0.72476621492414794</v>
      </c>
      <c r="B3524" s="3">
        <v>19475.0418911663</v>
      </c>
      <c r="C3524" s="3">
        <v>1.2639651732499499</v>
      </c>
      <c r="D3524" s="3">
        <v>56553.753566553904</v>
      </c>
      <c r="E3524" s="1">
        <f t="shared" ref="E3524:E3587" si="112">C3524-A3524</f>
        <v>0.539198958325802</v>
      </c>
      <c r="F3524" s="1">
        <f t="shared" ref="F3524:F3587" si="113">D3524-B3524</f>
        <v>37078.711675387603</v>
      </c>
    </row>
    <row r="3525" spans="1:6">
      <c r="A3525" s="3">
        <v>0.72426742956974799</v>
      </c>
      <c r="B3525" s="3">
        <v>23945.094894866801</v>
      </c>
      <c r="C3525" s="3">
        <v>1.2484443636339599</v>
      </c>
      <c r="D3525" s="3">
        <v>64403.517910525901</v>
      </c>
      <c r="E3525" s="1">
        <f t="shared" si="112"/>
        <v>0.52417693406421195</v>
      </c>
      <c r="F3525" s="1">
        <f t="shared" si="113"/>
        <v>40458.4230156591</v>
      </c>
    </row>
    <row r="3526" spans="1:6">
      <c r="A3526" s="3">
        <v>0.66782986614145801</v>
      </c>
      <c r="B3526" s="3">
        <v>20209.588911353199</v>
      </c>
      <c r="C3526" s="3">
        <v>1.1713027026816401</v>
      </c>
      <c r="D3526" s="3">
        <v>57529.451218714203</v>
      </c>
      <c r="E3526" s="1">
        <f t="shared" si="112"/>
        <v>0.50347283654018204</v>
      </c>
      <c r="F3526" s="1">
        <f t="shared" si="113"/>
        <v>37319.862307361007</v>
      </c>
    </row>
    <row r="3527" spans="1:6">
      <c r="A3527" s="3">
        <v>0.68846059140958404</v>
      </c>
      <c r="B3527" s="3">
        <v>20759.2772196355</v>
      </c>
      <c r="C3527" s="3">
        <v>1.1977498875030901</v>
      </c>
      <c r="D3527" s="3">
        <v>60084.716319763902</v>
      </c>
      <c r="E3527" s="1">
        <f t="shared" si="112"/>
        <v>0.50928929609350604</v>
      </c>
      <c r="F3527" s="1">
        <f t="shared" si="113"/>
        <v>39325.439100128402</v>
      </c>
    </row>
    <row r="3528" spans="1:6">
      <c r="A3528" s="3">
        <v>0.77256411121192803</v>
      </c>
      <c r="B3528" s="3">
        <v>19122.160649719099</v>
      </c>
      <c r="C3528" s="3">
        <v>1.3428881677784199</v>
      </c>
      <c r="D3528" s="3">
        <v>56441.340460293497</v>
      </c>
      <c r="E3528" s="1">
        <f t="shared" si="112"/>
        <v>0.57032405656649188</v>
      </c>
      <c r="F3528" s="1">
        <f t="shared" si="113"/>
        <v>37319.179810574395</v>
      </c>
    </row>
    <row r="3529" spans="1:6">
      <c r="A3529" s="3">
        <v>0.63284043998298301</v>
      </c>
      <c r="B3529" s="3">
        <v>19511.956895130301</v>
      </c>
      <c r="C3529" s="3">
        <v>1.0908217374712801</v>
      </c>
      <c r="D3529" s="3">
        <v>54835.377171962202</v>
      </c>
      <c r="E3529" s="1">
        <f t="shared" si="112"/>
        <v>0.45798129748829708</v>
      </c>
      <c r="F3529" s="1">
        <f t="shared" si="113"/>
        <v>35323.420276831901</v>
      </c>
    </row>
    <row r="3530" spans="1:6">
      <c r="A3530" s="3">
        <v>0.72146963158669797</v>
      </c>
      <c r="B3530" s="3">
        <v>20058.019468782401</v>
      </c>
      <c r="C3530" s="3">
        <v>1.2721255581281601</v>
      </c>
      <c r="D3530" s="3">
        <v>56075.277518443698</v>
      </c>
      <c r="E3530" s="1">
        <f t="shared" si="112"/>
        <v>0.55065592654146212</v>
      </c>
      <c r="F3530" s="1">
        <f t="shared" si="113"/>
        <v>36017.258049661294</v>
      </c>
    </row>
    <row r="3531" spans="1:6">
      <c r="A3531" s="3">
        <v>0.67220378438935002</v>
      </c>
      <c r="B3531" s="3">
        <v>22763.340158475101</v>
      </c>
      <c r="C3531" s="3">
        <v>1.1906292348268901</v>
      </c>
      <c r="D3531" s="3">
        <v>61286.314471417303</v>
      </c>
      <c r="E3531" s="1">
        <f t="shared" si="112"/>
        <v>0.51842545043754007</v>
      </c>
      <c r="F3531" s="1">
        <f t="shared" si="113"/>
        <v>38522.974312942199</v>
      </c>
    </row>
    <row r="3532" spans="1:6">
      <c r="A3532" s="3">
        <v>0.69631980166912399</v>
      </c>
      <c r="B3532" s="3">
        <v>21161.8724732597</v>
      </c>
      <c r="C3532" s="3">
        <v>1.2112309368704399</v>
      </c>
      <c r="D3532" s="3">
        <v>60867.965723746303</v>
      </c>
      <c r="E3532" s="1">
        <f t="shared" si="112"/>
        <v>0.51491113520131593</v>
      </c>
      <c r="F3532" s="1">
        <f t="shared" si="113"/>
        <v>39706.093250486607</v>
      </c>
    </row>
    <row r="3533" spans="1:6">
      <c r="A3533" s="3">
        <v>0.70549394607878302</v>
      </c>
      <c r="B3533" s="3">
        <v>14386.2310851988</v>
      </c>
      <c r="C3533" s="3">
        <v>1.2064350395772101</v>
      </c>
      <c r="D3533" s="3">
        <v>48241.913018907297</v>
      </c>
      <c r="E3533" s="1">
        <f t="shared" si="112"/>
        <v>0.50094109349842708</v>
      </c>
      <c r="F3533" s="1">
        <f t="shared" si="113"/>
        <v>33855.681933708496</v>
      </c>
    </row>
    <row r="3534" spans="1:6">
      <c r="A3534" s="3">
        <v>0.69336347152432898</v>
      </c>
      <c r="B3534" s="3">
        <v>17389.822534688799</v>
      </c>
      <c r="C3534" s="3">
        <v>1.2058158108472701</v>
      </c>
      <c r="D3534" s="3">
        <v>52961.440819857402</v>
      </c>
      <c r="E3534" s="1">
        <f t="shared" si="112"/>
        <v>0.5124523393229411</v>
      </c>
      <c r="F3534" s="1">
        <f t="shared" si="113"/>
        <v>35571.618285168603</v>
      </c>
    </row>
    <row r="3535" spans="1:6">
      <c r="A3535" s="3">
        <v>0.67799403499167898</v>
      </c>
      <c r="B3535" s="3">
        <v>22133.6534144445</v>
      </c>
      <c r="C3535" s="3">
        <v>1.1776694124893701</v>
      </c>
      <c r="D3535" s="3">
        <v>59199.523557758897</v>
      </c>
      <c r="E3535" s="1">
        <f t="shared" si="112"/>
        <v>0.49967537749769109</v>
      </c>
      <c r="F3535" s="1">
        <f t="shared" si="113"/>
        <v>37065.870143314402</v>
      </c>
    </row>
    <row r="3536" spans="1:6">
      <c r="A3536" s="3">
        <v>0.64707514737611704</v>
      </c>
      <c r="B3536" s="3">
        <v>20400.795786656599</v>
      </c>
      <c r="C3536" s="3">
        <v>1.10300846307992</v>
      </c>
      <c r="D3536" s="3">
        <v>57705.716862076501</v>
      </c>
      <c r="E3536" s="1">
        <f t="shared" si="112"/>
        <v>0.45593331570380291</v>
      </c>
      <c r="F3536" s="1">
        <f t="shared" si="113"/>
        <v>37304.921075419901</v>
      </c>
    </row>
    <row r="3537" spans="1:6">
      <c r="A3537" s="3">
        <v>0.68998971583260904</v>
      </c>
      <c r="B3537" s="3">
        <v>18197.4655362952</v>
      </c>
      <c r="C3537" s="3">
        <v>1.1764557137726399</v>
      </c>
      <c r="D3537" s="3">
        <v>54363.314642914003</v>
      </c>
      <c r="E3537" s="1">
        <f t="shared" si="112"/>
        <v>0.48646599794003087</v>
      </c>
      <c r="F3537" s="1">
        <f t="shared" si="113"/>
        <v>36165.8491066188</v>
      </c>
    </row>
    <row r="3538" spans="1:6">
      <c r="A3538" s="3">
        <v>0.71702960541920502</v>
      </c>
      <c r="B3538" s="3">
        <v>23810.919046917799</v>
      </c>
      <c r="C3538" s="3">
        <v>1.24288678925382</v>
      </c>
      <c r="D3538" s="3">
        <v>64608.852935990901</v>
      </c>
      <c r="E3538" s="1">
        <f t="shared" si="112"/>
        <v>0.52585718383461499</v>
      </c>
      <c r="F3538" s="1">
        <f t="shared" si="113"/>
        <v>40797.933889073101</v>
      </c>
    </row>
    <row r="3539" spans="1:6">
      <c r="A3539" s="3">
        <v>0.75239432285811103</v>
      </c>
      <c r="B3539" s="3">
        <v>21642.784790876602</v>
      </c>
      <c r="C3539" s="3">
        <v>1.3291344636348801</v>
      </c>
      <c r="D3539" s="3">
        <v>61110.378185368398</v>
      </c>
      <c r="E3539" s="1">
        <f t="shared" si="112"/>
        <v>0.57674014077676905</v>
      </c>
      <c r="F3539" s="1">
        <f t="shared" si="113"/>
        <v>39467.593394491792</v>
      </c>
    </row>
    <row r="3540" spans="1:6">
      <c r="A3540" s="3">
        <v>0.67525074163355903</v>
      </c>
      <c r="B3540" s="3">
        <v>24039.485695487099</v>
      </c>
      <c r="C3540" s="3">
        <v>1.1936218909004599</v>
      </c>
      <c r="D3540" s="3">
        <v>60586.078380166698</v>
      </c>
      <c r="E3540" s="1">
        <f t="shared" si="112"/>
        <v>0.51837114926690087</v>
      </c>
      <c r="F3540" s="1">
        <f t="shared" si="113"/>
        <v>36546.592684679599</v>
      </c>
    </row>
    <row r="3541" spans="1:6">
      <c r="A3541" s="3">
        <v>0.64084822321694301</v>
      </c>
      <c r="B3541" s="3">
        <v>17421.008324364899</v>
      </c>
      <c r="C3541" s="3">
        <v>1.0651358308860699</v>
      </c>
      <c r="D3541" s="3">
        <v>53891.316970179403</v>
      </c>
      <c r="E3541" s="1">
        <f t="shared" si="112"/>
        <v>0.42428760766912688</v>
      </c>
      <c r="F3541" s="1">
        <f t="shared" si="113"/>
        <v>36470.308645814504</v>
      </c>
    </row>
    <row r="3542" spans="1:6">
      <c r="A3542" s="3">
        <v>0.71527643476412595</v>
      </c>
      <c r="B3542" s="3">
        <v>19640.373370911799</v>
      </c>
      <c r="C3542" s="3">
        <v>1.2690988223912401</v>
      </c>
      <c r="D3542" s="3">
        <v>56729.037802297098</v>
      </c>
      <c r="E3542" s="1">
        <f t="shared" si="112"/>
        <v>0.55382238762711411</v>
      </c>
      <c r="F3542" s="1">
        <f t="shared" si="113"/>
        <v>37088.664431385303</v>
      </c>
    </row>
    <row r="3543" spans="1:6">
      <c r="A3543" s="3">
        <v>0.66054397755091698</v>
      </c>
      <c r="B3543" s="3">
        <v>14779.835883653301</v>
      </c>
      <c r="C3543" s="3">
        <v>1.14960330436647</v>
      </c>
      <c r="D3543" s="3">
        <v>50049.304269633401</v>
      </c>
      <c r="E3543" s="1">
        <f t="shared" si="112"/>
        <v>0.48905932681555297</v>
      </c>
      <c r="F3543" s="1">
        <f t="shared" si="113"/>
        <v>35269.468385980101</v>
      </c>
    </row>
    <row r="3544" spans="1:6">
      <c r="A3544" s="3">
        <v>0.695326469640553</v>
      </c>
      <c r="B3544" s="3">
        <v>17008.555080051301</v>
      </c>
      <c r="C3544" s="3">
        <v>1.19082822908369</v>
      </c>
      <c r="D3544" s="3">
        <v>53783.325369007202</v>
      </c>
      <c r="E3544" s="1">
        <f t="shared" si="112"/>
        <v>0.49550175944313701</v>
      </c>
      <c r="F3544" s="1">
        <f t="shared" si="113"/>
        <v>36774.7702889559</v>
      </c>
    </row>
    <row r="3545" spans="1:6">
      <c r="A3545" s="3">
        <v>0.66562560806622595</v>
      </c>
      <c r="B3545" s="3">
        <v>16644.285618816401</v>
      </c>
      <c r="C3545" s="3">
        <v>1.1558779937280099</v>
      </c>
      <c r="D3545" s="3">
        <v>52424.280058621902</v>
      </c>
      <c r="E3545" s="1">
        <f t="shared" si="112"/>
        <v>0.49025238566178397</v>
      </c>
      <c r="F3545" s="1">
        <f t="shared" si="113"/>
        <v>35779.994439805501</v>
      </c>
    </row>
    <row r="3546" spans="1:6">
      <c r="A3546" s="3">
        <v>0.709136091480423</v>
      </c>
      <c r="B3546" s="3">
        <v>15885.871193747</v>
      </c>
      <c r="C3546" s="3">
        <v>1.2182010529348699</v>
      </c>
      <c r="D3546" s="3">
        <v>52556.422314871197</v>
      </c>
      <c r="E3546" s="1">
        <f t="shared" si="112"/>
        <v>0.50906496145444691</v>
      </c>
      <c r="F3546" s="1">
        <f t="shared" si="113"/>
        <v>36670.551121124197</v>
      </c>
    </row>
    <row r="3547" spans="1:6">
      <c r="A3547" s="3">
        <v>0.69720378053480803</v>
      </c>
      <c r="B3547" s="3">
        <v>23733.9397231574</v>
      </c>
      <c r="C3547" s="3">
        <v>1.19330355211773</v>
      </c>
      <c r="D3547" s="3">
        <v>61359.534398688797</v>
      </c>
      <c r="E3547" s="1">
        <f t="shared" si="112"/>
        <v>0.49609977158292196</v>
      </c>
      <c r="F3547" s="1">
        <f t="shared" si="113"/>
        <v>37625.594675531393</v>
      </c>
    </row>
    <row r="3548" spans="1:6">
      <c r="A3548" s="3">
        <v>0.72217431394054399</v>
      </c>
      <c r="B3548" s="3">
        <v>20959.791195846701</v>
      </c>
      <c r="C3548" s="3">
        <v>1.2484800122164199</v>
      </c>
      <c r="D3548" s="3">
        <v>59119.916049550899</v>
      </c>
      <c r="E3548" s="1">
        <f t="shared" si="112"/>
        <v>0.52630569827587592</v>
      </c>
      <c r="F3548" s="1">
        <f t="shared" si="113"/>
        <v>38160.124853704197</v>
      </c>
    </row>
    <row r="3549" spans="1:6">
      <c r="A3549" s="3">
        <v>0.74031856910136296</v>
      </c>
      <c r="B3549" s="3">
        <v>19493.066471580201</v>
      </c>
      <c r="C3549" s="3">
        <v>1.27497904222339</v>
      </c>
      <c r="D3549" s="3">
        <v>58486.320244142204</v>
      </c>
      <c r="E3549" s="1">
        <f t="shared" si="112"/>
        <v>0.53466047312202702</v>
      </c>
      <c r="F3549" s="1">
        <f t="shared" si="113"/>
        <v>38993.253772562006</v>
      </c>
    </row>
    <row r="3550" spans="1:6">
      <c r="A3550" s="3">
        <v>0.74561659733094998</v>
      </c>
      <c r="B3550" s="3">
        <v>18562.667057528</v>
      </c>
      <c r="C3550" s="3">
        <v>1.2906038934606101</v>
      </c>
      <c r="D3550" s="3">
        <v>53503.872045111202</v>
      </c>
      <c r="E3550" s="1">
        <f t="shared" si="112"/>
        <v>0.54498729612966013</v>
      </c>
      <c r="F3550" s="1">
        <f t="shared" si="113"/>
        <v>34941.204987583202</v>
      </c>
    </row>
    <row r="3551" spans="1:6">
      <c r="A3551" s="3">
        <v>0.72499238570222901</v>
      </c>
      <c r="B3551" s="3">
        <v>19003.135170948401</v>
      </c>
      <c r="C3551" s="3">
        <v>1.27756523403074</v>
      </c>
      <c r="D3551" s="3">
        <v>56649.062836591504</v>
      </c>
      <c r="E3551" s="1">
        <f t="shared" si="112"/>
        <v>0.55257284832851095</v>
      </c>
      <c r="F3551" s="1">
        <f t="shared" si="113"/>
        <v>37645.927665643103</v>
      </c>
    </row>
    <row r="3552" spans="1:6">
      <c r="A3552" s="3">
        <v>0.73103901413860894</v>
      </c>
      <c r="B3552" s="3">
        <v>17609.958081303201</v>
      </c>
      <c r="C3552" s="3">
        <v>1.2508690832859</v>
      </c>
      <c r="D3552" s="3">
        <v>55604.861747975097</v>
      </c>
      <c r="E3552" s="1">
        <f t="shared" si="112"/>
        <v>0.51983006914729102</v>
      </c>
      <c r="F3552" s="1">
        <f t="shared" si="113"/>
        <v>37994.903666671897</v>
      </c>
    </row>
    <row r="3553" spans="1:6">
      <c r="A3553" s="3">
        <v>0.62178508205699101</v>
      </c>
      <c r="B3553" s="3">
        <v>23496.313578040499</v>
      </c>
      <c r="C3553" s="3">
        <v>1.11804761983774</v>
      </c>
      <c r="D3553" s="3">
        <v>62172.0231450844</v>
      </c>
      <c r="E3553" s="1">
        <f t="shared" si="112"/>
        <v>0.49626253778074902</v>
      </c>
      <c r="F3553" s="1">
        <f t="shared" si="113"/>
        <v>38675.709567043901</v>
      </c>
    </row>
    <row r="3554" spans="1:6">
      <c r="A3554" s="3">
        <v>0.71647836028142997</v>
      </c>
      <c r="B3554" s="3">
        <v>20411.300257506598</v>
      </c>
      <c r="C3554" s="3">
        <v>1.2702269360329901</v>
      </c>
      <c r="D3554" s="3">
        <v>56758.703264527401</v>
      </c>
      <c r="E3554" s="1">
        <f t="shared" si="112"/>
        <v>0.55374857575156011</v>
      </c>
      <c r="F3554" s="1">
        <f t="shared" si="113"/>
        <v>36347.403007020803</v>
      </c>
    </row>
    <row r="3555" spans="1:6">
      <c r="A3555" s="3">
        <v>0.74799181001485704</v>
      </c>
      <c r="B3555" s="3">
        <v>27602.762413854001</v>
      </c>
      <c r="C3555" s="3">
        <v>1.3174997813626601</v>
      </c>
      <c r="D3555" s="3">
        <v>73755.957843964396</v>
      </c>
      <c r="E3555" s="1">
        <f t="shared" si="112"/>
        <v>0.56950797134780307</v>
      </c>
      <c r="F3555" s="1">
        <f t="shared" si="113"/>
        <v>46153.195430110398</v>
      </c>
    </row>
    <row r="3556" spans="1:6">
      <c r="A3556" s="3">
        <v>0.70624342536802398</v>
      </c>
      <c r="B3556" s="3">
        <v>15342.6355569433</v>
      </c>
      <c r="C3556" s="3">
        <v>1.2251378459820801</v>
      </c>
      <c r="D3556" s="3">
        <v>51186.902640298198</v>
      </c>
      <c r="E3556" s="1">
        <f t="shared" si="112"/>
        <v>0.51889442061405611</v>
      </c>
      <c r="F3556" s="1">
        <f t="shared" si="113"/>
        <v>35844.267083354898</v>
      </c>
    </row>
    <row r="3557" spans="1:6">
      <c r="A3557" s="3">
        <v>0.70633203959216895</v>
      </c>
      <c r="B3557" s="3">
        <v>19118.923140799299</v>
      </c>
      <c r="C3557" s="3">
        <v>1.2467334546995601</v>
      </c>
      <c r="D3557" s="3">
        <v>55474.040334261597</v>
      </c>
      <c r="E3557" s="1">
        <f t="shared" si="112"/>
        <v>0.54040141510739115</v>
      </c>
      <c r="F3557" s="1">
        <f t="shared" si="113"/>
        <v>36355.117193462298</v>
      </c>
    </row>
    <row r="3558" spans="1:6">
      <c r="A3558" s="3">
        <v>0.70489855949823998</v>
      </c>
      <c r="B3558" s="3">
        <v>23264.612534838601</v>
      </c>
      <c r="C3558" s="3">
        <v>1.2464525468850001</v>
      </c>
      <c r="D3558" s="3">
        <v>59991.386639173703</v>
      </c>
      <c r="E3558" s="1">
        <f t="shared" si="112"/>
        <v>0.54155398738676008</v>
      </c>
      <c r="F3558" s="1">
        <f t="shared" si="113"/>
        <v>36726.774104335098</v>
      </c>
    </row>
    <row r="3559" spans="1:6">
      <c r="A3559" s="3">
        <v>0.64266121169037105</v>
      </c>
      <c r="B3559" s="3">
        <v>21976.4757237132</v>
      </c>
      <c r="C3559" s="3">
        <v>1.131591584703</v>
      </c>
      <c r="D3559" s="3">
        <v>60694.229522333997</v>
      </c>
      <c r="E3559" s="1">
        <f t="shared" si="112"/>
        <v>0.48893037301262898</v>
      </c>
      <c r="F3559" s="1">
        <f t="shared" si="113"/>
        <v>38717.753798620797</v>
      </c>
    </row>
    <row r="3560" spans="1:6">
      <c r="A3560" s="3">
        <v>0.75772853188369604</v>
      </c>
      <c r="B3560" s="3">
        <v>20177.561328552601</v>
      </c>
      <c r="C3560" s="3">
        <v>1.28684488435083</v>
      </c>
      <c r="D3560" s="3">
        <v>58581.972748077598</v>
      </c>
      <c r="E3560" s="1">
        <f t="shared" si="112"/>
        <v>0.52911635246713395</v>
      </c>
      <c r="F3560" s="1">
        <f t="shared" si="113"/>
        <v>38404.411419525</v>
      </c>
    </row>
    <row r="3561" spans="1:6">
      <c r="A3561" s="3">
        <v>0.72370286323371202</v>
      </c>
      <c r="B3561" s="3">
        <v>15654.362468158901</v>
      </c>
      <c r="C3561" s="3">
        <v>1.24601157367022</v>
      </c>
      <c r="D3561" s="3">
        <v>51386.4436913647</v>
      </c>
      <c r="E3561" s="1">
        <f t="shared" si="112"/>
        <v>0.52230871043650795</v>
      </c>
      <c r="F3561" s="1">
        <f t="shared" si="113"/>
        <v>35732.081223205802</v>
      </c>
    </row>
    <row r="3562" spans="1:6">
      <c r="A3562" s="3">
        <v>0.62024591248351002</v>
      </c>
      <c r="B3562" s="3">
        <v>20923.541096964302</v>
      </c>
      <c r="C3562" s="3">
        <v>1.0977243104910099</v>
      </c>
      <c r="D3562" s="3">
        <v>61491.266557572701</v>
      </c>
      <c r="E3562" s="1">
        <f t="shared" si="112"/>
        <v>0.47747839800749992</v>
      </c>
      <c r="F3562" s="1">
        <f t="shared" si="113"/>
        <v>40567.725460608402</v>
      </c>
    </row>
    <row r="3563" spans="1:6">
      <c r="A3563" s="3">
        <v>0.69462336812007497</v>
      </c>
      <c r="B3563" s="3">
        <v>24811.694784750402</v>
      </c>
      <c r="C3563" s="3">
        <v>1.22968522219259</v>
      </c>
      <c r="D3563" s="3">
        <v>64382.817921541602</v>
      </c>
      <c r="E3563" s="1">
        <f t="shared" si="112"/>
        <v>0.53506185407251505</v>
      </c>
      <c r="F3563" s="1">
        <f t="shared" si="113"/>
        <v>39571.123136791197</v>
      </c>
    </row>
    <row r="3564" spans="1:6">
      <c r="A3564" s="3">
        <v>0.70085352170272797</v>
      </c>
      <c r="B3564" s="3">
        <v>18689.341509458998</v>
      </c>
      <c r="C3564" s="3">
        <v>1.2298118020909301</v>
      </c>
      <c r="D3564" s="3">
        <v>56822.174839233601</v>
      </c>
      <c r="E3564" s="1">
        <f t="shared" si="112"/>
        <v>0.52895828038820214</v>
      </c>
      <c r="F3564" s="1">
        <f t="shared" si="113"/>
        <v>38132.833329774599</v>
      </c>
    </row>
    <row r="3565" spans="1:6">
      <c r="A3565" s="3">
        <v>0.66186856194398103</v>
      </c>
      <c r="B3565" s="3">
        <v>18368.603042196799</v>
      </c>
      <c r="C3565" s="3">
        <v>1.1470987422072001</v>
      </c>
      <c r="D3565" s="3">
        <v>56128.082432461997</v>
      </c>
      <c r="E3565" s="1">
        <f t="shared" si="112"/>
        <v>0.48523018026321907</v>
      </c>
      <c r="F3565" s="1">
        <f t="shared" si="113"/>
        <v>37759.479390265202</v>
      </c>
    </row>
    <row r="3566" spans="1:6">
      <c r="A3566" s="3">
        <v>0.71859528401613204</v>
      </c>
      <c r="B3566" s="3">
        <v>13523.564435115501</v>
      </c>
      <c r="C3566" s="3">
        <v>1.20866159274379</v>
      </c>
      <c r="D3566" s="3">
        <v>50187.038536419699</v>
      </c>
      <c r="E3566" s="1">
        <f t="shared" si="112"/>
        <v>0.490066308727658</v>
      </c>
      <c r="F3566" s="1">
        <f t="shared" si="113"/>
        <v>36663.4741013042</v>
      </c>
    </row>
    <row r="3567" spans="1:6">
      <c r="A3567" s="3">
        <v>0.64125036944432801</v>
      </c>
      <c r="B3567" s="3">
        <v>18637.374326846399</v>
      </c>
      <c r="C3567" s="3">
        <v>1.08847396085871</v>
      </c>
      <c r="D3567" s="3">
        <v>56138.871457527603</v>
      </c>
      <c r="E3567" s="1">
        <f t="shared" si="112"/>
        <v>0.44722359141438195</v>
      </c>
      <c r="F3567" s="1">
        <f t="shared" si="113"/>
        <v>37501.497130681208</v>
      </c>
    </row>
    <row r="3568" spans="1:6">
      <c r="A3568" s="3">
        <v>0.69473599389406704</v>
      </c>
      <c r="B3568" s="3">
        <v>22325.586868065799</v>
      </c>
      <c r="C3568" s="3">
        <v>1.22973340467683</v>
      </c>
      <c r="D3568" s="3">
        <v>59418.923058204397</v>
      </c>
      <c r="E3568" s="1">
        <f t="shared" si="112"/>
        <v>0.53499741078276297</v>
      </c>
      <c r="F3568" s="1">
        <f t="shared" si="113"/>
        <v>37093.336190138594</v>
      </c>
    </row>
    <row r="3569" spans="1:6">
      <c r="A3569" s="3">
        <v>0.73917167231373204</v>
      </c>
      <c r="B3569" s="3">
        <v>22097.426090962301</v>
      </c>
      <c r="C3569" s="3">
        <v>1.2588566116484501</v>
      </c>
      <c r="D3569" s="3">
        <v>60556.978400951702</v>
      </c>
      <c r="E3569" s="1">
        <f t="shared" si="112"/>
        <v>0.51968493933471804</v>
      </c>
      <c r="F3569" s="1">
        <f t="shared" si="113"/>
        <v>38459.552309989405</v>
      </c>
    </row>
    <row r="3570" spans="1:6">
      <c r="A3570" s="3">
        <v>0.64476836951149796</v>
      </c>
      <c r="B3570" s="3">
        <v>18842.181501820301</v>
      </c>
      <c r="C3570" s="3">
        <v>1.13430211865279</v>
      </c>
      <c r="D3570" s="3">
        <v>56446.896201768897</v>
      </c>
      <c r="E3570" s="1">
        <f t="shared" si="112"/>
        <v>0.489533749141292</v>
      </c>
      <c r="F3570" s="1">
        <f t="shared" si="113"/>
        <v>37604.714699948599</v>
      </c>
    </row>
    <row r="3571" spans="1:6">
      <c r="A3571" s="3">
        <v>0.70100478636757801</v>
      </c>
      <c r="B3571" s="3">
        <v>16957.953281374299</v>
      </c>
      <c r="C3571" s="3">
        <v>1.22651059091093</v>
      </c>
      <c r="D3571" s="3">
        <v>51888.019866871</v>
      </c>
      <c r="E3571" s="1">
        <f t="shared" si="112"/>
        <v>0.52550580454335194</v>
      </c>
      <c r="F3571" s="1">
        <f t="shared" si="113"/>
        <v>34930.066585496701</v>
      </c>
    </row>
    <row r="3572" spans="1:6">
      <c r="A3572" s="3">
        <v>0.69042423440401801</v>
      </c>
      <c r="B3572" s="3">
        <v>18295.2221691942</v>
      </c>
      <c r="C3572" s="3">
        <v>1.15878692364356</v>
      </c>
      <c r="D3572" s="3">
        <v>54257.4317336393</v>
      </c>
      <c r="E3572" s="1">
        <f t="shared" si="112"/>
        <v>0.46836268923954194</v>
      </c>
      <c r="F3572" s="1">
        <f t="shared" si="113"/>
        <v>35962.209564445104</v>
      </c>
    </row>
    <row r="3573" spans="1:6">
      <c r="A3573" s="3">
        <v>0.71342106071356404</v>
      </c>
      <c r="B3573" s="3">
        <v>19099.856559834301</v>
      </c>
      <c r="C3573" s="3">
        <v>1.23965078250868</v>
      </c>
      <c r="D3573" s="3">
        <v>57493.418360852498</v>
      </c>
      <c r="E3573" s="1">
        <f t="shared" si="112"/>
        <v>0.52622972179511596</v>
      </c>
      <c r="F3573" s="1">
        <f t="shared" si="113"/>
        <v>38393.561801018193</v>
      </c>
    </row>
    <row r="3574" spans="1:6">
      <c r="A3574" s="3">
        <v>0.666551334059029</v>
      </c>
      <c r="B3574" s="3">
        <v>17532.608091247599</v>
      </c>
      <c r="C3574" s="3">
        <v>1.1567293535993901</v>
      </c>
      <c r="D3574" s="3">
        <v>54672.096621406803</v>
      </c>
      <c r="E3574" s="1">
        <f t="shared" si="112"/>
        <v>0.49017801954036111</v>
      </c>
      <c r="F3574" s="1">
        <f t="shared" si="113"/>
        <v>37139.4885301592</v>
      </c>
    </row>
    <row r="3575" spans="1:6">
      <c r="A3575" s="3">
        <v>0.72372979094624801</v>
      </c>
      <c r="B3575" s="3">
        <v>20445.006305380801</v>
      </c>
      <c r="C3575" s="3">
        <v>1.2806591372795899</v>
      </c>
      <c r="D3575" s="3">
        <v>60368.653289772599</v>
      </c>
      <c r="E3575" s="1">
        <f t="shared" si="112"/>
        <v>0.5569293463333419</v>
      </c>
      <c r="F3575" s="1">
        <f t="shared" si="113"/>
        <v>39923.646984391802</v>
      </c>
    </row>
    <row r="3576" spans="1:6">
      <c r="A3576" s="3">
        <v>0.67385991340713303</v>
      </c>
      <c r="B3576" s="3">
        <v>20729.486296710002</v>
      </c>
      <c r="C3576" s="3">
        <v>1.1565845684485101</v>
      </c>
      <c r="D3576" s="3">
        <v>58966.995813076297</v>
      </c>
      <c r="E3576" s="1">
        <f t="shared" si="112"/>
        <v>0.48272465504137707</v>
      </c>
      <c r="F3576" s="1">
        <f t="shared" si="113"/>
        <v>38237.509516366292</v>
      </c>
    </row>
    <row r="3577" spans="1:6">
      <c r="A3577" s="3">
        <v>0.75600057187565495</v>
      </c>
      <c r="B3577" s="3">
        <v>14865.820029287501</v>
      </c>
      <c r="C3577" s="3">
        <v>1.2952638605876201</v>
      </c>
      <c r="D3577" s="3">
        <v>49842.799951932902</v>
      </c>
      <c r="E3577" s="1">
        <f t="shared" si="112"/>
        <v>0.53926328871196516</v>
      </c>
      <c r="F3577" s="1">
        <f t="shared" si="113"/>
        <v>34976.979922645405</v>
      </c>
    </row>
    <row r="3578" spans="1:6">
      <c r="A3578" s="3">
        <v>0.70379426106381604</v>
      </c>
      <c r="B3578" s="3">
        <v>19501.285055253102</v>
      </c>
      <c r="C3578" s="3">
        <v>1.2569652931914299</v>
      </c>
      <c r="D3578" s="3">
        <v>55688.396530462</v>
      </c>
      <c r="E3578" s="1">
        <f t="shared" si="112"/>
        <v>0.55317103212761387</v>
      </c>
      <c r="F3578" s="1">
        <f t="shared" si="113"/>
        <v>36187.111475208898</v>
      </c>
    </row>
    <row r="3579" spans="1:6">
      <c r="A3579" s="3">
        <v>0.68548586672886203</v>
      </c>
      <c r="B3579" s="3">
        <v>18628.177919151301</v>
      </c>
      <c r="C3579" s="3">
        <v>1.1800305764272501</v>
      </c>
      <c r="D3579" s="3">
        <v>55237.158749296301</v>
      </c>
      <c r="E3579" s="1">
        <f t="shared" si="112"/>
        <v>0.49454470969838804</v>
      </c>
      <c r="F3579" s="1">
        <f t="shared" si="113"/>
        <v>36608.980830144996</v>
      </c>
    </row>
    <row r="3580" spans="1:6">
      <c r="A3580" s="3">
        <v>0.72698656699423603</v>
      </c>
      <c r="B3580" s="3">
        <v>19935.547156066401</v>
      </c>
      <c r="C3580" s="3">
        <v>1.2417649833367701</v>
      </c>
      <c r="D3580" s="3">
        <v>56738.172281334802</v>
      </c>
      <c r="E3580" s="1">
        <f t="shared" si="112"/>
        <v>0.51477841634253407</v>
      </c>
      <c r="F3580" s="1">
        <f t="shared" si="113"/>
        <v>36802.625125268401</v>
      </c>
    </row>
    <row r="3581" spans="1:6">
      <c r="A3581" s="3">
        <v>0.70157860988188003</v>
      </c>
      <c r="B3581" s="3">
        <v>18833.629242979499</v>
      </c>
      <c r="C3581" s="3">
        <v>1.2356249490389299</v>
      </c>
      <c r="D3581" s="3">
        <v>57237.624636497101</v>
      </c>
      <c r="E3581" s="1">
        <f t="shared" si="112"/>
        <v>0.53404633915704991</v>
      </c>
      <c r="F3581" s="1">
        <f t="shared" si="113"/>
        <v>38403.995393517602</v>
      </c>
    </row>
    <row r="3582" spans="1:6">
      <c r="A3582" s="3">
        <v>0.75166595215798004</v>
      </c>
      <c r="B3582" s="3">
        <v>18291.544079827399</v>
      </c>
      <c r="C3582" s="3">
        <v>1.3109349776300701</v>
      </c>
      <c r="D3582" s="3">
        <v>54922.807837546003</v>
      </c>
      <c r="E3582" s="1">
        <f t="shared" si="112"/>
        <v>0.55926902547209001</v>
      </c>
      <c r="F3582" s="1">
        <f t="shared" si="113"/>
        <v>36631.263757718603</v>
      </c>
    </row>
    <row r="3583" spans="1:6">
      <c r="A3583" s="3">
        <v>0.72892095341978203</v>
      </c>
      <c r="B3583" s="3">
        <v>17887.082489157299</v>
      </c>
      <c r="C3583" s="3">
        <v>1.28651864064088</v>
      </c>
      <c r="D3583" s="3">
        <v>53692.536349542599</v>
      </c>
      <c r="E3583" s="1">
        <f t="shared" si="112"/>
        <v>0.55759768722109793</v>
      </c>
      <c r="F3583" s="1">
        <f t="shared" si="113"/>
        <v>35805.4538603853</v>
      </c>
    </row>
    <row r="3584" spans="1:6">
      <c r="A3584" s="3">
        <v>0.68911588777622301</v>
      </c>
      <c r="B3584" s="3">
        <v>20524.9690754615</v>
      </c>
      <c r="C3584" s="3">
        <v>1.1902058021856901</v>
      </c>
      <c r="D3584" s="3">
        <v>59710.520435449798</v>
      </c>
      <c r="E3584" s="1">
        <f t="shared" si="112"/>
        <v>0.50108991440946704</v>
      </c>
      <c r="F3584" s="1">
        <f t="shared" si="113"/>
        <v>39185.551359988298</v>
      </c>
    </row>
    <row r="3585" spans="1:6">
      <c r="A3585" s="3">
        <v>0.70880143088647696</v>
      </c>
      <c r="B3585" s="3">
        <v>14620.9192485278</v>
      </c>
      <c r="C3585" s="3">
        <v>1.2205454314538899</v>
      </c>
      <c r="D3585" s="3">
        <v>51305.336385801398</v>
      </c>
      <c r="E3585" s="1">
        <f t="shared" si="112"/>
        <v>0.51174400056741298</v>
      </c>
      <c r="F3585" s="1">
        <f t="shared" si="113"/>
        <v>36684.417137273602</v>
      </c>
    </row>
    <row r="3586" spans="1:6">
      <c r="A3586" s="3">
        <v>0.70565598488519399</v>
      </c>
      <c r="B3586" s="3">
        <v>21140.2498628707</v>
      </c>
      <c r="C3586" s="3">
        <v>1.2245364584401599</v>
      </c>
      <c r="D3586" s="3">
        <v>56347.175927270197</v>
      </c>
      <c r="E3586" s="1">
        <f t="shared" si="112"/>
        <v>0.51888047355496592</v>
      </c>
      <c r="F3586" s="1">
        <f t="shared" si="113"/>
        <v>35206.926064399493</v>
      </c>
    </row>
    <row r="3587" spans="1:6">
      <c r="A3587" s="3">
        <v>0.69629095941521502</v>
      </c>
      <c r="B3587" s="3">
        <v>17609.8003069472</v>
      </c>
      <c r="C3587" s="3">
        <v>1.1780737869792</v>
      </c>
      <c r="D3587" s="3">
        <v>54143.577298012497</v>
      </c>
      <c r="E3587" s="1">
        <f t="shared" si="112"/>
        <v>0.48178282756398494</v>
      </c>
      <c r="F3587" s="1">
        <f t="shared" si="113"/>
        <v>36533.776991065301</v>
      </c>
    </row>
    <row r="3588" spans="1:6">
      <c r="A3588" s="3">
        <v>0.64843738882958102</v>
      </c>
      <c r="B3588" s="3">
        <v>22115.8519909887</v>
      </c>
      <c r="C3588" s="3">
        <v>1.1790436454931099</v>
      </c>
      <c r="D3588" s="3">
        <v>61976.412260838297</v>
      </c>
      <c r="E3588" s="1">
        <f t="shared" ref="E3588:E3651" si="114">C3588-A3588</f>
        <v>0.5306062566635289</v>
      </c>
      <c r="F3588" s="1">
        <f t="shared" ref="F3588:F3651" si="115">D3588-B3588</f>
        <v>39860.560269849593</v>
      </c>
    </row>
    <row r="3589" spans="1:6">
      <c r="A3589" s="3">
        <v>0.66492883666750502</v>
      </c>
      <c r="B3589" s="3">
        <v>16736.371770980299</v>
      </c>
      <c r="C3589" s="3">
        <v>1.1162253331022101</v>
      </c>
      <c r="D3589" s="3">
        <v>52607.911345408102</v>
      </c>
      <c r="E3589" s="1">
        <f t="shared" si="114"/>
        <v>0.45129649643470504</v>
      </c>
      <c r="F3589" s="1">
        <f t="shared" si="115"/>
        <v>35871.539574427807</v>
      </c>
    </row>
    <row r="3590" spans="1:6">
      <c r="A3590" s="3">
        <v>0.69922414912521003</v>
      </c>
      <c r="B3590" s="3">
        <v>20660.5601184962</v>
      </c>
      <c r="C3590" s="3">
        <v>1.20831674249517</v>
      </c>
      <c r="D3590" s="3">
        <v>58694.757564814798</v>
      </c>
      <c r="E3590" s="1">
        <f t="shared" si="114"/>
        <v>0.50909259336995993</v>
      </c>
      <c r="F3590" s="1">
        <f t="shared" si="115"/>
        <v>38034.197446318598</v>
      </c>
    </row>
    <row r="3591" spans="1:6">
      <c r="A3591" s="3">
        <v>0.69410539952541594</v>
      </c>
      <c r="B3591" s="3">
        <v>21367.5030032301</v>
      </c>
      <c r="C3591" s="3">
        <v>1.1874871816408501</v>
      </c>
      <c r="D3591" s="3">
        <v>58569.244872746902</v>
      </c>
      <c r="E3591" s="1">
        <f t="shared" si="114"/>
        <v>0.49338178211543415</v>
      </c>
      <c r="F3591" s="1">
        <f t="shared" si="115"/>
        <v>37201.741869516802</v>
      </c>
    </row>
    <row r="3592" spans="1:6">
      <c r="A3592" s="3">
        <v>0.71504449439874895</v>
      </c>
      <c r="B3592" s="3">
        <v>19107.734254714698</v>
      </c>
      <c r="C3592" s="3">
        <v>1.24325863869218</v>
      </c>
      <c r="D3592" s="3">
        <v>55571.875117224001</v>
      </c>
      <c r="E3592" s="1">
        <f t="shared" si="114"/>
        <v>0.52821414429343105</v>
      </c>
      <c r="F3592" s="1">
        <f t="shared" si="115"/>
        <v>36464.140862509303</v>
      </c>
    </row>
    <row r="3593" spans="1:6">
      <c r="A3593" s="3">
        <v>0.68993799086233898</v>
      </c>
      <c r="B3593" s="3">
        <v>22868.851246838902</v>
      </c>
      <c r="C3593" s="3">
        <v>1.14121234362207</v>
      </c>
      <c r="D3593" s="3">
        <v>61430.9549290914</v>
      </c>
      <c r="E3593" s="1">
        <f t="shared" si="114"/>
        <v>0.45127435275973105</v>
      </c>
      <c r="F3593" s="1">
        <f t="shared" si="115"/>
        <v>38562.103682252498</v>
      </c>
    </row>
    <row r="3594" spans="1:6">
      <c r="A3594" s="3">
        <v>0.70489235234646996</v>
      </c>
      <c r="B3594" s="3">
        <v>16136.8448749246</v>
      </c>
      <c r="C3594" s="3">
        <v>1.22365459125761</v>
      </c>
      <c r="D3594" s="3">
        <v>51599.397232076801</v>
      </c>
      <c r="E3594" s="1">
        <f t="shared" si="114"/>
        <v>0.51876223891114004</v>
      </c>
      <c r="F3594" s="1">
        <f t="shared" si="115"/>
        <v>35462.552357152199</v>
      </c>
    </row>
    <row r="3595" spans="1:6">
      <c r="A3595" s="3">
        <v>0.66051876992916903</v>
      </c>
      <c r="B3595" s="3">
        <v>19509.639444910401</v>
      </c>
      <c r="C3595" s="3">
        <v>1.10674663966204</v>
      </c>
      <c r="D3595" s="3">
        <v>56368.8183418962</v>
      </c>
      <c r="E3595" s="1">
        <f t="shared" si="114"/>
        <v>0.44622786973287099</v>
      </c>
      <c r="F3595" s="1">
        <f t="shared" si="115"/>
        <v>36859.178896985803</v>
      </c>
    </row>
    <row r="3596" spans="1:6">
      <c r="A3596" s="3">
        <v>0.70945572557165304</v>
      </c>
      <c r="B3596" s="3">
        <v>13260.0963457947</v>
      </c>
      <c r="C3596" s="3">
        <v>1.2176608853669599</v>
      </c>
      <c r="D3596" s="3">
        <v>49438.947595235702</v>
      </c>
      <c r="E3596" s="1">
        <f t="shared" si="114"/>
        <v>0.50820515979530689</v>
      </c>
      <c r="F3596" s="1">
        <f t="shared" si="115"/>
        <v>36178.851249441002</v>
      </c>
    </row>
    <row r="3597" spans="1:6">
      <c r="A3597" s="3">
        <v>0.67826310404315404</v>
      </c>
      <c r="B3597" s="3">
        <v>24455.391881228901</v>
      </c>
      <c r="C3597" s="3">
        <v>1.1812239282035699</v>
      </c>
      <c r="D3597" s="3">
        <v>61562.0685948065</v>
      </c>
      <c r="E3597" s="1">
        <f t="shared" si="114"/>
        <v>0.50296082416041588</v>
      </c>
      <c r="F3597" s="1">
        <f t="shared" si="115"/>
        <v>37106.676713577603</v>
      </c>
    </row>
    <row r="3598" spans="1:6">
      <c r="A3598" s="3">
        <v>0.69678674905544102</v>
      </c>
      <c r="B3598" s="3">
        <v>20514.444928748399</v>
      </c>
      <c r="C3598" s="3">
        <v>1.1958423255438599</v>
      </c>
      <c r="D3598" s="3">
        <v>58672.248491455997</v>
      </c>
      <c r="E3598" s="1">
        <f t="shared" si="114"/>
        <v>0.49905557648841892</v>
      </c>
      <c r="F3598" s="1">
        <f t="shared" si="115"/>
        <v>38157.803562707602</v>
      </c>
    </row>
    <row r="3599" spans="1:6">
      <c r="A3599" s="3">
        <v>0.70220585486363696</v>
      </c>
      <c r="B3599" s="3">
        <v>21248.6579183096</v>
      </c>
      <c r="C3599" s="3">
        <v>1.2208865624443399</v>
      </c>
      <c r="D3599" s="3">
        <v>60271.373584827801</v>
      </c>
      <c r="E3599" s="1">
        <f t="shared" si="114"/>
        <v>0.51868070758070295</v>
      </c>
      <c r="F3599" s="1">
        <f t="shared" si="115"/>
        <v>39022.715666518197</v>
      </c>
    </row>
    <row r="3600" spans="1:6">
      <c r="A3600" s="3">
        <v>0.70690686167523897</v>
      </c>
      <c r="B3600" s="3">
        <v>23147.723123362201</v>
      </c>
      <c r="C3600" s="3">
        <v>1.21924737312275</v>
      </c>
      <c r="D3600" s="3">
        <v>62709.733006319497</v>
      </c>
      <c r="E3600" s="1">
        <f t="shared" si="114"/>
        <v>0.51234051144751103</v>
      </c>
      <c r="F3600" s="1">
        <f t="shared" si="115"/>
        <v>39562.009882957296</v>
      </c>
    </row>
    <row r="3601" spans="1:6">
      <c r="A3601" s="3">
        <v>0.67696558329884005</v>
      </c>
      <c r="B3601" s="3">
        <v>19678.6931685829</v>
      </c>
      <c r="C3601" s="3">
        <v>1.1996339085341099</v>
      </c>
      <c r="D3601" s="3">
        <v>56995.344711553502</v>
      </c>
      <c r="E3601" s="1">
        <f t="shared" si="114"/>
        <v>0.52266832523526985</v>
      </c>
      <c r="F3601" s="1">
        <f t="shared" si="115"/>
        <v>37316.651542970605</v>
      </c>
    </row>
    <row r="3602" spans="1:6">
      <c r="A3602" s="3">
        <v>0.71661361696241999</v>
      </c>
      <c r="B3602" s="3">
        <v>19185.229632925701</v>
      </c>
      <c r="C3602" s="3">
        <v>1.2323530496253501</v>
      </c>
      <c r="D3602" s="3">
        <v>55253.938004570598</v>
      </c>
      <c r="E3602" s="1">
        <f t="shared" si="114"/>
        <v>0.5157394326629301</v>
      </c>
      <c r="F3602" s="1">
        <f t="shared" si="115"/>
        <v>36068.708371644898</v>
      </c>
    </row>
    <row r="3603" spans="1:6">
      <c r="A3603" s="3">
        <v>0.76326745038967503</v>
      </c>
      <c r="B3603" s="3">
        <v>17516.725422933501</v>
      </c>
      <c r="C3603" s="3">
        <v>1.31308521160749</v>
      </c>
      <c r="D3603" s="3">
        <v>54475.575016161099</v>
      </c>
      <c r="E3603" s="1">
        <f t="shared" si="114"/>
        <v>0.549817761217815</v>
      </c>
      <c r="F3603" s="1">
        <f t="shared" si="115"/>
        <v>36958.849593227598</v>
      </c>
    </row>
    <row r="3604" spans="1:6">
      <c r="A3604" s="3">
        <v>0.713455996965072</v>
      </c>
      <c r="B3604" s="3">
        <v>21025.6849056342</v>
      </c>
      <c r="C3604" s="3">
        <v>1.2257553198690001</v>
      </c>
      <c r="D3604" s="3">
        <v>59521.668861707003</v>
      </c>
      <c r="E3604" s="1">
        <f t="shared" si="114"/>
        <v>0.5122993229039281</v>
      </c>
      <c r="F3604" s="1">
        <f t="shared" si="115"/>
        <v>38495.9839560728</v>
      </c>
    </row>
    <row r="3605" spans="1:6">
      <c r="A3605" s="3">
        <v>0.741701206811199</v>
      </c>
      <c r="B3605" s="3">
        <v>17529.7475328687</v>
      </c>
      <c r="C3605" s="3">
        <v>1.3118860118300899</v>
      </c>
      <c r="D3605" s="3">
        <v>54550.224276265697</v>
      </c>
      <c r="E3605" s="1">
        <f t="shared" si="114"/>
        <v>0.57018480501889091</v>
      </c>
      <c r="F3605" s="1">
        <f t="shared" si="115"/>
        <v>37020.476743396997</v>
      </c>
    </row>
    <row r="3606" spans="1:6">
      <c r="A3606" s="3">
        <v>0.72917290247352395</v>
      </c>
      <c r="B3606" s="3">
        <v>20128.084025724002</v>
      </c>
      <c r="C3606" s="3">
        <v>1.2877144972394501</v>
      </c>
      <c r="D3606" s="3">
        <v>58492.920781671397</v>
      </c>
      <c r="E3606" s="1">
        <f t="shared" si="114"/>
        <v>0.55854159476592613</v>
      </c>
      <c r="F3606" s="1">
        <f t="shared" si="115"/>
        <v>38364.836755947399</v>
      </c>
    </row>
    <row r="3607" spans="1:6">
      <c r="A3607" s="3">
        <v>0.68895139453676801</v>
      </c>
      <c r="B3607" s="3">
        <v>18263.5546507217</v>
      </c>
      <c r="C3607" s="3">
        <v>1.1935972731458899</v>
      </c>
      <c r="D3607" s="3">
        <v>54380.248406056999</v>
      </c>
      <c r="E3607" s="1">
        <f t="shared" si="114"/>
        <v>0.50464587860912191</v>
      </c>
      <c r="F3607" s="1">
        <f t="shared" si="115"/>
        <v>36116.693755335298</v>
      </c>
    </row>
    <row r="3608" spans="1:6">
      <c r="A3608" s="3">
        <v>0.72879453832901298</v>
      </c>
      <c r="B3608" s="3">
        <v>18650.4225790073</v>
      </c>
      <c r="C3608" s="3">
        <v>1.2950624817735299</v>
      </c>
      <c r="D3608" s="3">
        <v>55115.870665625203</v>
      </c>
      <c r="E3608" s="1">
        <f t="shared" si="114"/>
        <v>0.56626794344451692</v>
      </c>
      <c r="F3608" s="1">
        <f t="shared" si="115"/>
        <v>36465.448086617907</v>
      </c>
    </row>
    <row r="3609" spans="1:6">
      <c r="A3609" s="3">
        <v>0.652346509097251</v>
      </c>
      <c r="B3609" s="3">
        <v>18700.304412309499</v>
      </c>
      <c r="C3609" s="3">
        <v>1.0860730189827601</v>
      </c>
      <c r="D3609" s="3">
        <v>53525.307681867198</v>
      </c>
      <c r="E3609" s="1">
        <f t="shared" si="114"/>
        <v>0.43372650988550909</v>
      </c>
      <c r="F3609" s="1">
        <f t="shared" si="115"/>
        <v>34825.003269557696</v>
      </c>
    </row>
    <row r="3610" spans="1:6">
      <c r="A3610" s="3">
        <v>0.71846070984812405</v>
      </c>
      <c r="B3610" s="3">
        <v>24212.3550885107</v>
      </c>
      <c r="C3610" s="3">
        <v>1.23920195588283</v>
      </c>
      <c r="D3610" s="3">
        <v>63041.906349945697</v>
      </c>
      <c r="E3610" s="1">
        <f t="shared" si="114"/>
        <v>0.52074124603470595</v>
      </c>
      <c r="F3610" s="1">
        <f t="shared" si="115"/>
        <v>38829.551261435001</v>
      </c>
    </row>
    <row r="3611" spans="1:6">
      <c r="A3611" s="3">
        <v>0.70852069170291598</v>
      </c>
      <c r="B3611" s="3">
        <v>17575.082042096699</v>
      </c>
      <c r="C3611" s="3">
        <v>1.23313193494729</v>
      </c>
      <c r="D3611" s="3">
        <v>55232.266567180399</v>
      </c>
      <c r="E3611" s="1">
        <f t="shared" si="114"/>
        <v>0.52461124324437403</v>
      </c>
      <c r="F3611" s="1">
        <f t="shared" si="115"/>
        <v>37657.1845250837</v>
      </c>
    </row>
    <row r="3612" spans="1:6">
      <c r="A3612" s="3">
        <v>0.723428837471077</v>
      </c>
      <c r="B3612" s="3">
        <v>15774.3585629391</v>
      </c>
      <c r="C3612" s="3">
        <v>1.26253131831166</v>
      </c>
      <c r="D3612" s="3">
        <v>52838.889770320602</v>
      </c>
      <c r="E3612" s="1">
        <f t="shared" si="114"/>
        <v>0.53910248084058299</v>
      </c>
      <c r="F3612" s="1">
        <f t="shared" si="115"/>
        <v>37064.5312073815</v>
      </c>
    </row>
    <row r="3613" spans="1:6">
      <c r="A3613" s="3">
        <v>0.72302054475427502</v>
      </c>
      <c r="B3613" s="3">
        <v>17907.415641146799</v>
      </c>
      <c r="C3613" s="3">
        <v>1.23177376859647</v>
      </c>
      <c r="D3613" s="3">
        <v>52584.683795977602</v>
      </c>
      <c r="E3613" s="1">
        <f t="shared" si="114"/>
        <v>0.50875322384219501</v>
      </c>
      <c r="F3613" s="1">
        <f t="shared" si="115"/>
        <v>34677.268154830803</v>
      </c>
    </row>
    <row r="3614" spans="1:6">
      <c r="A3614" s="3">
        <v>0.64890249171763204</v>
      </c>
      <c r="B3614" s="3">
        <v>19539.128816612701</v>
      </c>
      <c r="C3614" s="3">
        <v>1.10308572369747</v>
      </c>
      <c r="D3614" s="3">
        <v>57653.744433160398</v>
      </c>
      <c r="E3614" s="1">
        <f t="shared" si="114"/>
        <v>0.45418323197983801</v>
      </c>
      <c r="F3614" s="1">
        <f t="shared" si="115"/>
        <v>38114.6156165477</v>
      </c>
    </row>
    <row r="3615" spans="1:6">
      <c r="A3615" s="3">
        <v>0.72108205771417799</v>
      </c>
      <c r="B3615" s="3">
        <v>18896.937239421499</v>
      </c>
      <c r="C3615" s="3">
        <v>1.2679696031174099</v>
      </c>
      <c r="D3615" s="3">
        <v>58325.187136043001</v>
      </c>
      <c r="E3615" s="1">
        <f t="shared" si="114"/>
        <v>0.54688754540323192</v>
      </c>
      <c r="F3615" s="1">
        <f t="shared" si="115"/>
        <v>39428.249896621506</v>
      </c>
    </row>
    <row r="3616" spans="1:6">
      <c r="A3616" s="3">
        <v>0.71415477619516199</v>
      </c>
      <c r="B3616" s="3">
        <v>24342.183369887101</v>
      </c>
      <c r="C3616" s="3">
        <v>1.2325946125285401</v>
      </c>
      <c r="D3616" s="3">
        <v>64538.468805808399</v>
      </c>
      <c r="E3616" s="1">
        <f t="shared" si="114"/>
        <v>0.51843983633337809</v>
      </c>
      <c r="F3616" s="1">
        <f t="shared" si="115"/>
        <v>40196.285435921294</v>
      </c>
    </row>
    <row r="3617" spans="1:6">
      <c r="A3617" s="3">
        <v>0.70101519385255695</v>
      </c>
      <c r="B3617" s="3">
        <v>19527.286427404499</v>
      </c>
      <c r="C3617" s="3">
        <v>1.23014702371624</v>
      </c>
      <c r="D3617" s="3">
        <v>56283.959706948401</v>
      </c>
      <c r="E3617" s="1">
        <f t="shared" si="114"/>
        <v>0.52913182986368301</v>
      </c>
      <c r="F3617" s="1">
        <f t="shared" si="115"/>
        <v>36756.673279543902</v>
      </c>
    </row>
    <row r="3618" spans="1:6">
      <c r="A3618" s="3">
        <v>0.71809782942358802</v>
      </c>
      <c r="B3618" s="3">
        <v>23931.284553437199</v>
      </c>
      <c r="C3618" s="3">
        <v>1.25737714345282</v>
      </c>
      <c r="D3618" s="3">
        <v>65958.058384379605</v>
      </c>
      <c r="E3618" s="1">
        <f t="shared" si="114"/>
        <v>0.53927931402923202</v>
      </c>
      <c r="F3618" s="1">
        <f t="shared" si="115"/>
        <v>42026.773830942402</v>
      </c>
    </row>
    <row r="3619" spans="1:6">
      <c r="A3619" s="3">
        <v>0.71967863510224295</v>
      </c>
      <c r="B3619" s="3">
        <v>22073.868749490801</v>
      </c>
      <c r="C3619" s="3">
        <v>1.25341168542634</v>
      </c>
      <c r="D3619" s="3">
        <v>62965.495466656103</v>
      </c>
      <c r="E3619" s="1">
        <f t="shared" si="114"/>
        <v>0.53373305032409701</v>
      </c>
      <c r="F3619" s="1">
        <f t="shared" si="115"/>
        <v>40891.626717165302</v>
      </c>
    </row>
    <row r="3620" spans="1:6">
      <c r="A3620" s="3">
        <v>0.69287948617798001</v>
      </c>
      <c r="B3620" s="3">
        <v>18716.9752381582</v>
      </c>
      <c r="C3620" s="3">
        <v>1.1843857150599599</v>
      </c>
      <c r="D3620" s="3">
        <v>57323.104496872198</v>
      </c>
      <c r="E3620" s="1">
        <f t="shared" si="114"/>
        <v>0.49150622888197992</v>
      </c>
      <c r="F3620" s="1">
        <f t="shared" si="115"/>
        <v>38606.129258713998</v>
      </c>
    </row>
    <row r="3621" spans="1:6">
      <c r="A3621" s="3">
        <v>0.69808370824020105</v>
      </c>
      <c r="B3621" s="3">
        <v>21354.024399995698</v>
      </c>
      <c r="C3621" s="3">
        <v>1.2162861306037001</v>
      </c>
      <c r="D3621" s="3">
        <v>59040.443861861502</v>
      </c>
      <c r="E3621" s="1">
        <f t="shared" si="114"/>
        <v>0.518202422363499</v>
      </c>
      <c r="F3621" s="1">
        <f t="shared" si="115"/>
        <v>37686.419461865808</v>
      </c>
    </row>
    <row r="3622" spans="1:6">
      <c r="A3622" s="3">
        <v>0.63369095944167397</v>
      </c>
      <c r="B3622" s="3">
        <v>17771.5904799276</v>
      </c>
      <c r="C3622" s="3">
        <v>1.13502465514365</v>
      </c>
      <c r="D3622" s="3">
        <v>54222.598045506798</v>
      </c>
      <c r="E3622" s="1">
        <f t="shared" si="114"/>
        <v>0.50133369570197606</v>
      </c>
      <c r="F3622" s="1">
        <f t="shared" si="115"/>
        <v>36451.007565579202</v>
      </c>
    </row>
    <row r="3623" spans="1:6">
      <c r="A3623" s="3">
        <v>0.69324133600669602</v>
      </c>
      <c r="B3623" s="3">
        <v>21106.889992824501</v>
      </c>
      <c r="C3623" s="3">
        <v>1.2188567811708899</v>
      </c>
      <c r="D3623" s="3">
        <v>61853.380450889599</v>
      </c>
      <c r="E3623" s="1">
        <f t="shared" si="114"/>
        <v>0.5256154451641939</v>
      </c>
      <c r="F3623" s="1">
        <f t="shared" si="115"/>
        <v>40746.490458065098</v>
      </c>
    </row>
    <row r="3624" spans="1:6">
      <c r="A3624" s="3">
        <v>0.73849351574996402</v>
      </c>
      <c r="B3624" s="3">
        <v>23197.475399236599</v>
      </c>
      <c r="C3624" s="3">
        <v>1.2880349350034901</v>
      </c>
      <c r="D3624" s="3">
        <v>63457.361320637297</v>
      </c>
      <c r="E3624" s="1">
        <f t="shared" si="114"/>
        <v>0.54954141925352606</v>
      </c>
      <c r="F3624" s="1">
        <f t="shared" si="115"/>
        <v>40259.885921400695</v>
      </c>
    </row>
    <row r="3625" spans="1:6">
      <c r="A3625" s="3">
        <v>0.73683353655737305</v>
      </c>
      <c r="B3625" s="3">
        <v>18500.9726655839</v>
      </c>
      <c r="C3625" s="3">
        <v>1.27111709964094</v>
      </c>
      <c r="D3625" s="3">
        <v>53575.2270248083</v>
      </c>
      <c r="E3625" s="1">
        <f t="shared" si="114"/>
        <v>0.53428356308356695</v>
      </c>
      <c r="F3625" s="1">
        <f t="shared" si="115"/>
        <v>35074.254359224404</v>
      </c>
    </row>
    <row r="3626" spans="1:6">
      <c r="A3626" s="3">
        <v>0.70721834725436805</v>
      </c>
      <c r="B3626" s="3">
        <v>16763.469940060499</v>
      </c>
      <c r="C3626" s="3">
        <v>1.2096182164812701</v>
      </c>
      <c r="D3626" s="3">
        <v>51754.052025925201</v>
      </c>
      <c r="E3626" s="1">
        <f t="shared" si="114"/>
        <v>0.50239986922690205</v>
      </c>
      <c r="F3626" s="1">
        <f t="shared" si="115"/>
        <v>34990.582085864706</v>
      </c>
    </row>
    <row r="3627" spans="1:6">
      <c r="A3627" s="3">
        <v>0.69398298176635698</v>
      </c>
      <c r="B3627" s="3">
        <v>21291.06473708</v>
      </c>
      <c r="C3627" s="3">
        <v>1.1992402414652299</v>
      </c>
      <c r="D3627" s="3">
        <v>59979.7252351024</v>
      </c>
      <c r="E3627" s="1">
        <f t="shared" si="114"/>
        <v>0.50525725969887292</v>
      </c>
      <c r="F3627" s="1">
        <f t="shared" si="115"/>
        <v>38688.6604980224</v>
      </c>
    </row>
    <row r="3628" spans="1:6">
      <c r="A3628" s="3">
        <v>0.72233250436474805</v>
      </c>
      <c r="B3628" s="3">
        <v>17037.936220404699</v>
      </c>
      <c r="C3628" s="3">
        <v>1.2353877692122901</v>
      </c>
      <c r="D3628" s="3">
        <v>54363.628102528201</v>
      </c>
      <c r="E3628" s="1">
        <f t="shared" si="114"/>
        <v>0.51305526484754205</v>
      </c>
      <c r="F3628" s="1">
        <f t="shared" si="115"/>
        <v>37325.691882123501</v>
      </c>
    </row>
    <row r="3629" spans="1:6">
      <c r="A3629" s="3">
        <v>0.72561845359618804</v>
      </c>
      <c r="B3629" s="3">
        <v>22401.892817500498</v>
      </c>
      <c r="C3629" s="3">
        <v>1.2575676798529101</v>
      </c>
      <c r="D3629" s="3">
        <v>58205.446586399099</v>
      </c>
      <c r="E3629" s="1">
        <f t="shared" si="114"/>
        <v>0.53194922625672203</v>
      </c>
      <c r="F3629" s="1">
        <f t="shared" si="115"/>
        <v>35803.553768898601</v>
      </c>
    </row>
    <row r="3630" spans="1:6">
      <c r="A3630" s="3">
        <v>0.72427425088869501</v>
      </c>
      <c r="B3630" s="3">
        <v>20238.279731921299</v>
      </c>
      <c r="C3630" s="3">
        <v>1.2793885562277501</v>
      </c>
      <c r="D3630" s="3">
        <v>56251.885557819398</v>
      </c>
      <c r="E3630" s="1">
        <f t="shared" si="114"/>
        <v>0.55511430533905504</v>
      </c>
      <c r="F3630" s="1">
        <f t="shared" si="115"/>
        <v>36013.605825898099</v>
      </c>
    </row>
    <row r="3631" spans="1:6">
      <c r="A3631" s="3">
        <v>0.67196144861814</v>
      </c>
      <c r="B3631" s="3">
        <v>15357.1487010576</v>
      </c>
      <c r="C3631" s="3">
        <v>1.17510526076401</v>
      </c>
      <c r="D3631" s="3">
        <v>51373.355288949999</v>
      </c>
      <c r="E3631" s="1">
        <f t="shared" si="114"/>
        <v>0.50314381214587001</v>
      </c>
      <c r="F3631" s="1">
        <f t="shared" si="115"/>
        <v>36016.206587892397</v>
      </c>
    </row>
    <row r="3632" spans="1:6">
      <c r="A3632" s="3">
        <v>0.71404683428927795</v>
      </c>
      <c r="B3632" s="3">
        <v>19512.0992233693</v>
      </c>
      <c r="C3632" s="3">
        <v>1.23381927117081</v>
      </c>
      <c r="D3632" s="3">
        <v>56441.900838383102</v>
      </c>
      <c r="E3632" s="1">
        <f t="shared" si="114"/>
        <v>0.51977243688153207</v>
      </c>
      <c r="F3632" s="1">
        <f t="shared" si="115"/>
        <v>36929.801615013799</v>
      </c>
    </row>
    <row r="3633" spans="1:6">
      <c r="A3633" s="3">
        <v>0.65167707433955502</v>
      </c>
      <c r="B3633" s="3">
        <v>18593.2415390155</v>
      </c>
      <c r="C3633" s="3">
        <v>1.0948095662147601</v>
      </c>
      <c r="D3633" s="3">
        <v>55327.597852883999</v>
      </c>
      <c r="E3633" s="1">
        <f t="shared" si="114"/>
        <v>0.44313249187520509</v>
      </c>
      <c r="F3633" s="1">
        <f t="shared" si="115"/>
        <v>36734.356313868499</v>
      </c>
    </row>
    <row r="3634" spans="1:6">
      <c r="A3634" s="3">
        <v>0.67978959063163802</v>
      </c>
      <c r="B3634" s="3">
        <v>17434.572347983001</v>
      </c>
      <c r="C3634" s="3">
        <v>1.2049094992166201</v>
      </c>
      <c r="D3634" s="3">
        <v>53646.3479894099</v>
      </c>
      <c r="E3634" s="1">
        <f t="shared" si="114"/>
        <v>0.52511990858498203</v>
      </c>
      <c r="F3634" s="1">
        <f t="shared" si="115"/>
        <v>36211.775641426895</v>
      </c>
    </row>
    <row r="3635" spans="1:6">
      <c r="A3635" s="3">
        <v>0.68344614101857004</v>
      </c>
      <c r="B3635" s="3">
        <v>20499.981953263101</v>
      </c>
      <c r="C3635" s="3">
        <v>1.1928211910692801</v>
      </c>
      <c r="D3635" s="3">
        <v>58472.409155473499</v>
      </c>
      <c r="E3635" s="1">
        <f t="shared" si="114"/>
        <v>0.50937505005071004</v>
      </c>
      <c r="F3635" s="1">
        <f t="shared" si="115"/>
        <v>37972.427202210398</v>
      </c>
    </row>
    <row r="3636" spans="1:6">
      <c r="A3636" s="3">
        <v>0.72506790310161895</v>
      </c>
      <c r="B3636" s="3">
        <v>16037.2149308522</v>
      </c>
      <c r="C3636" s="3">
        <v>1.2550648018467201</v>
      </c>
      <c r="D3636" s="3">
        <v>52054.9466896589</v>
      </c>
      <c r="E3636" s="1">
        <f t="shared" si="114"/>
        <v>0.52999689874510114</v>
      </c>
      <c r="F3636" s="1">
        <f t="shared" si="115"/>
        <v>36017.731758806702</v>
      </c>
    </row>
    <row r="3637" spans="1:6">
      <c r="A3637" s="3">
        <v>0.67466154885754603</v>
      </c>
      <c r="B3637" s="3">
        <v>19298.976845320201</v>
      </c>
      <c r="C3637" s="3">
        <v>1.13978356926721</v>
      </c>
      <c r="D3637" s="3">
        <v>55937.062743246803</v>
      </c>
      <c r="E3637" s="1">
        <f t="shared" si="114"/>
        <v>0.46512202040966399</v>
      </c>
      <c r="F3637" s="1">
        <f t="shared" si="115"/>
        <v>36638.085897926605</v>
      </c>
    </row>
    <row r="3638" spans="1:6">
      <c r="A3638" s="3">
        <v>0.73473391647421804</v>
      </c>
      <c r="B3638" s="3">
        <v>28645.038967900298</v>
      </c>
      <c r="C3638" s="3">
        <v>1.29864379097773</v>
      </c>
      <c r="D3638" s="3">
        <v>66027.930712106405</v>
      </c>
      <c r="E3638" s="1">
        <f t="shared" si="114"/>
        <v>0.56390987450351193</v>
      </c>
      <c r="F3638" s="1">
        <f t="shared" si="115"/>
        <v>37382.891744206107</v>
      </c>
    </row>
    <row r="3639" spans="1:6">
      <c r="A3639" s="3">
        <v>0.67734908692775098</v>
      </c>
      <c r="B3639" s="3">
        <v>14562.323563874699</v>
      </c>
      <c r="C3639" s="3">
        <v>1.15829945262768</v>
      </c>
      <c r="D3639" s="3">
        <v>50994.288802659299</v>
      </c>
      <c r="E3639" s="1">
        <f t="shared" si="114"/>
        <v>0.48095036569992899</v>
      </c>
      <c r="F3639" s="1">
        <f t="shared" si="115"/>
        <v>36431.9652387846</v>
      </c>
    </row>
    <row r="3640" spans="1:6">
      <c r="A3640" s="3">
        <v>0.69766676542468398</v>
      </c>
      <c r="B3640" s="3">
        <v>18485.878006320501</v>
      </c>
      <c r="C3640" s="3">
        <v>1.2050820902958701</v>
      </c>
      <c r="D3640" s="3">
        <v>54888.597328632197</v>
      </c>
      <c r="E3640" s="1">
        <f t="shared" si="114"/>
        <v>0.50741532487118612</v>
      </c>
      <c r="F3640" s="1">
        <f t="shared" si="115"/>
        <v>36402.719322311692</v>
      </c>
    </row>
    <row r="3641" spans="1:6">
      <c r="A3641" s="3">
        <v>0.69950046835371604</v>
      </c>
      <c r="B3641" s="3">
        <v>21742.184774372199</v>
      </c>
      <c r="C3641" s="3">
        <v>1.2399596773646999</v>
      </c>
      <c r="D3641" s="3">
        <v>60310.452294211696</v>
      </c>
      <c r="E3641" s="1">
        <f t="shared" si="114"/>
        <v>0.54045920901098388</v>
      </c>
      <c r="F3641" s="1">
        <f t="shared" si="115"/>
        <v>38568.267519839501</v>
      </c>
    </row>
    <row r="3642" spans="1:6">
      <c r="A3642" s="3">
        <v>0.64929296606508802</v>
      </c>
      <c r="B3642" s="3">
        <v>28712.544428146299</v>
      </c>
      <c r="C3642" s="3">
        <v>1.13247776993882</v>
      </c>
      <c r="D3642" s="3">
        <v>64217.006938730199</v>
      </c>
      <c r="E3642" s="1">
        <f t="shared" si="114"/>
        <v>0.48318480387373197</v>
      </c>
      <c r="F3642" s="1">
        <f t="shared" si="115"/>
        <v>35504.4625105839</v>
      </c>
    </row>
    <row r="3643" spans="1:6">
      <c r="A3643" s="3">
        <v>0.65130899039507095</v>
      </c>
      <c r="B3643" s="3">
        <v>21330.9574485702</v>
      </c>
      <c r="C3643" s="3">
        <v>1.14303449801225</v>
      </c>
      <c r="D3643" s="3">
        <v>58821.690911163401</v>
      </c>
      <c r="E3643" s="1">
        <f t="shared" si="114"/>
        <v>0.49172550761717904</v>
      </c>
      <c r="F3643" s="1">
        <f t="shared" si="115"/>
        <v>37490.733462593198</v>
      </c>
    </row>
    <row r="3644" spans="1:6">
      <c r="A3644" s="3">
        <v>0.68856515425013998</v>
      </c>
      <c r="B3644" s="3">
        <v>19773.818374253799</v>
      </c>
      <c r="C3644" s="3">
        <v>1.1706343519733999</v>
      </c>
      <c r="D3644" s="3">
        <v>57863.416510113697</v>
      </c>
      <c r="E3644" s="1">
        <f t="shared" si="114"/>
        <v>0.48206919772325996</v>
      </c>
      <c r="F3644" s="1">
        <f t="shared" si="115"/>
        <v>38089.598135859895</v>
      </c>
    </row>
    <row r="3645" spans="1:6">
      <c r="A3645" s="3">
        <v>0.71076876590323002</v>
      </c>
      <c r="B3645" s="3">
        <v>22776.974012043102</v>
      </c>
      <c r="C3645" s="3">
        <v>1.2230720799443799</v>
      </c>
      <c r="D3645" s="3">
        <v>61586.336310739098</v>
      </c>
      <c r="E3645" s="1">
        <f t="shared" si="114"/>
        <v>0.51230331404114993</v>
      </c>
      <c r="F3645" s="1">
        <f t="shared" si="115"/>
        <v>38809.362298695996</v>
      </c>
    </row>
    <row r="3646" spans="1:6">
      <c r="A3646" s="3">
        <v>0.66946961196931198</v>
      </c>
      <c r="B3646" s="3">
        <v>20099.343840481699</v>
      </c>
      <c r="C3646" s="3">
        <v>1.15431445732518</v>
      </c>
      <c r="D3646" s="3">
        <v>58765.8670664288</v>
      </c>
      <c r="E3646" s="1">
        <f t="shared" si="114"/>
        <v>0.48484484535586803</v>
      </c>
      <c r="F3646" s="1">
        <f t="shared" si="115"/>
        <v>38666.523225947101</v>
      </c>
    </row>
    <row r="3647" spans="1:6">
      <c r="A3647" s="3">
        <v>0.69124569169349803</v>
      </c>
      <c r="B3647" s="3">
        <v>17733.087737867601</v>
      </c>
      <c r="C3647" s="3">
        <v>1.1992874719501401</v>
      </c>
      <c r="D3647" s="3">
        <v>54978.330147720502</v>
      </c>
      <c r="E3647" s="1">
        <f t="shared" si="114"/>
        <v>0.50804178025664204</v>
      </c>
      <c r="F3647" s="1">
        <f t="shared" si="115"/>
        <v>37245.242409852901</v>
      </c>
    </row>
    <row r="3648" spans="1:6">
      <c r="A3648" s="3">
        <v>0.67087325307735501</v>
      </c>
      <c r="B3648" s="3">
        <v>20146.003685198299</v>
      </c>
      <c r="C3648" s="3">
        <v>1.1863528609534</v>
      </c>
      <c r="D3648" s="3">
        <v>56964.7738639694</v>
      </c>
      <c r="E3648" s="1">
        <f t="shared" si="114"/>
        <v>0.51547960787604497</v>
      </c>
      <c r="F3648" s="1">
        <f t="shared" si="115"/>
        <v>36818.770178771098</v>
      </c>
    </row>
    <row r="3649" spans="1:6">
      <c r="A3649" s="3">
        <v>0.70409021928298998</v>
      </c>
      <c r="B3649" s="3">
        <v>20016.379407656899</v>
      </c>
      <c r="C3649" s="3">
        <v>1.20183281746957</v>
      </c>
      <c r="D3649" s="3">
        <v>56398.770425381801</v>
      </c>
      <c r="E3649" s="1">
        <f t="shared" si="114"/>
        <v>0.49774259818658007</v>
      </c>
      <c r="F3649" s="1">
        <f t="shared" si="115"/>
        <v>36382.391017724905</v>
      </c>
    </row>
    <row r="3650" spans="1:6">
      <c r="A3650" s="3">
        <v>0.69110669033167405</v>
      </c>
      <c r="B3650" s="3">
        <v>21436.931732899498</v>
      </c>
      <c r="C3650" s="3">
        <v>1.15857380105998</v>
      </c>
      <c r="D3650" s="3">
        <v>58471.578606721203</v>
      </c>
      <c r="E3650" s="1">
        <f t="shared" si="114"/>
        <v>0.46746711072830593</v>
      </c>
      <c r="F3650" s="1">
        <f t="shared" si="115"/>
        <v>37034.646873821708</v>
      </c>
    </row>
    <row r="3651" spans="1:6">
      <c r="A3651" s="3">
        <v>0.73801807984377699</v>
      </c>
      <c r="B3651" s="3">
        <v>19404.448290004999</v>
      </c>
      <c r="C3651" s="3">
        <v>1.29183776045751</v>
      </c>
      <c r="D3651" s="3">
        <v>59951.739694073003</v>
      </c>
      <c r="E3651" s="1">
        <f t="shared" si="114"/>
        <v>0.55381968061373299</v>
      </c>
      <c r="F3651" s="1">
        <f t="shared" si="115"/>
        <v>40547.291404068004</v>
      </c>
    </row>
    <row r="3652" spans="1:6">
      <c r="A3652" s="3">
        <v>0.755194795522245</v>
      </c>
      <c r="B3652" s="3">
        <v>17916.847033604699</v>
      </c>
      <c r="C3652" s="3">
        <v>1.33987649438401</v>
      </c>
      <c r="D3652" s="3">
        <v>55320.268839383803</v>
      </c>
      <c r="E3652" s="1">
        <f t="shared" ref="E3652:E3715" si="116">C3652-A3652</f>
        <v>0.58468169886176502</v>
      </c>
      <c r="F3652" s="1">
        <f t="shared" ref="F3652:F3715" si="117">D3652-B3652</f>
        <v>37403.4218057791</v>
      </c>
    </row>
    <row r="3653" spans="1:6">
      <c r="A3653" s="3">
        <v>0.68594879394227404</v>
      </c>
      <c r="B3653" s="3">
        <v>20395.133664015499</v>
      </c>
      <c r="C3653" s="3">
        <v>1.2151953447782999</v>
      </c>
      <c r="D3653" s="3">
        <v>58839.107077009903</v>
      </c>
      <c r="E3653" s="1">
        <f t="shared" si="116"/>
        <v>0.5292465508360259</v>
      </c>
      <c r="F3653" s="1">
        <f t="shared" si="117"/>
        <v>38443.973412994404</v>
      </c>
    </row>
    <row r="3654" spans="1:6">
      <c r="A3654" s="3">
        <v>0.637111118250828</v>
      </c>
      <c r="B3654" s="3">
        <v>17109.922908151799</v>
      </c>
      <c r="C3654" s="3">
        <v>1.06745531838964</v>
      </c>
      <c r="D3654" s="3">
        <v>53049.924222262503</v>
      </c>
      <c r="E3654" s="1">
        <f t="shared" si="116"/>
        <v>0.43034420013881203</v>
      </c>
      <c r="F3654" s="1">
        <f t="shared" si="117"/>
        <v>35940.001314110705</v>
      </c>
    </row>
    <row r="3655" spans="1:6">
      <c r="A3655" s="3">
        <v>0.67076841818567601</v>
      </c>
      <c r="B3655" s="3">
        <v>21048.543687293601</v>
      </c>
      <c r="C3655" s="3">
        <v>1.1620775638821399</v>
      </c>
      <c r="D3655" s="3">
        <v>58232.572385148502</v>
      </c>
      <c r="E3655" s="1">
        <f t="shared" si="116"/>
        <v>0.49130914569646389</v>
      </c>
      <c r="F3655" s="1">
        <f t="shared" si="117"/>
        <v>37184.028697854897</v>
      </c>
    </row>
    <row r="3656" spans="1:6">
      <c r="A3656" s="3">
        <v>0.71509699163141305</v>
      </c>
      <c r="B3656" s="3">
        <v>21390.811394045901</v>
      </c>
      <c r="C3656" s="3">
        <v>1.2517345207444699</v>
      </c>
      <c r="D3656" s="3">
        <v>59279.284305943198</v>
      </c>
      <c r="E3656" s="1">
        <f t="shared" si="116"/>
        <v>0.53663752911305684</v>
      </c>
      <c r="F3656" s="1">
        <f t="shared" si="117"/>
        <v>37888.472911897297</v>
      </c>
    </row>
    <row r="3657" spans="1:6">
      <c r="A3657" s="3">
        <v>0.69154165870215301</v>
      </c>
      <c r="B3657" s="3">
        <v>20012.142475688099</v>
      </c>
      <c r="C3657" s="3">
        <v>1.2373587038718601</v>
      </c>
      <c r="D3657" s="3">
        <v>57682.739871555299</v>
      </c>
      <c r="E3657" s="1">
        <f t="shared" si="116"/>
        <v>0.54581704516970708</v>
      </c>
      <c r="F3657" s="1">
        <f t="shared" si="117"/>
        <v>37670.597395867197</v>
      </c>
    </row>
    <row r="3658" spans="1:6">
      <c r="A3658" s="3">
        <v>0.71620401058229999</v>
      </c>
      <c r="B3658" s="3">
        <v>24558.441270566</v>
      </c>
      <c r="C3658" s="3">
        <v>1.23019667755633</v>
      </c>
      <c r="D3658" s="3">
        <v>61942.441976849899</v>
      </c>
      <c r="E3658" s="1">
        <f t="shared" si="116"/>
        <v>0.51399266697403001</v>
      </c>
      <c r="F3658" s="1">
        <f t="shared" si="117"/>
        <v>37384.000706283899</v>
      </c>
    </row>
    <row r="3659" spans="1:6">
      <c r="A3659" s="3">
        <v>0.65996316793454102</v>
      </c>
      <c r="B3659" s="3">
        <v>18605.876983866201</v>
      </c>
      <c r="C3659" s="3">
        <v>1.1398336023322799</v>
      </c>
      <c r="D3659" s="3">
        <v>55400.739791528402</v>
      </c>
      <c r="E3659" s="1">
        <f t="shared" si="116"/>
        <v>0.47987043439773891</v>
      </c>
      <c r="F3659" s="1">
        <f t="shared" si="117"/>
        <v>36794.862807662197</v>
      </c>
    </row>
    <row r="3660" spans="1:6">
      <c r="A3660" s="3">
        <v>0.74427991289875295</v>
      </c>
      <c r="B3660" s="3">
        <v>15874.1209879</v>
      </c>
      <c r="C3660" s="3">
        <v>1.2661493158420301</v>
      </c>
      <c r="D3660" s="3">
        <v>51797.459836049398</v>
      </c>
      <c r="E3660" s="1">
        <f t="shared" si="116"/>
        <v>0.52186940294327711</v>
      </c>
      <c r="F3660" s="1">
        <f t="shared" si="117"/>
        <v>35923.338848149397</v>
      </c>
    </row>
    <row r="3661" spans="1:6">
      <c r="A3661" s="3">
        <v>0.70611626030029095</v>
      </c>
      <c r="B3661" s="3">
        <v>22008.168467985401</v>
      </c>
      <c r="C3661" s="3">
        <v>1.2332556885925701</v>
      </c>
      <c r="D3661" s="3">
        <v>55735.948720426102</v>
      </c>
      <c r="E3661" s="1">
        <f t="shared" si="116"/>
        <v>0.52713942829227911</v>
      </c>
      <c r="F3661" s="1">
        <f t="shared" si="117"/>
        <v>33727.780252440702</v>
      </c>
    </row>
    <row r="3662" spans="1:6">
      <c r="A3662" s="3">
        <v>0.70591196203887696</v>
      </c>
      <c r="B3662" s="3">
        <v>23405.815282022999</v>
      </c>
      <c r="C3662" s="3">
        <v>1.2246524471875699</v>
      </c>
      <c r="D3662" s="3">
        <v>62663.870506448497</v>
      </c>
      <c r="E3662" s="1">
        <f t="shared" si="116"/>
        <v>0.51874048514869298</v>
      </c>
      <c r="F3662" s="1">
        <f t="shared" si="117"/>
        <v>39258.055224425494</v>
      </c>
    </row>
    <row r="3663" spans="1:6">
      <c r="A3663" s="3">
        <v>0.74435049493470995</v>
      </c>
      <c r="B3663" s="3">
        <v>21116.154327685301</v>
      </c>
      <c r="C3663" s="3">
        <v>1.2917494846745701</v>
      </c>
      <c r="D3663" s="3">
        <v>56329.149657905902</v>
      </c>
      <c r="E3663" s="1">
        <f t="shared" si="116"/>
        <v>0.54739898973986012</v>
      </c>
      <c r="F3663" s="1">
        <f t="shared" si="117"/>
        <v>35212.995330220598</v>
      </c>
    </row>
    <row r="3664" spans="1:6">
      <c r="A3664" s="3">
        <v>0.71754900411909095</v>
      </c>
      <c r="B3664" s="3">
        <v>20274.471443611699</v>
      </c>
      <c r="C3664" s="3">
        <v>1.22223749093366</v>
      </c>
      <c r="D3664" s="3">
        <v>57855.195823889597</v>
      </c>
      <c r="E3664" s="1">
        <f t="shared" si="116"/>
        <v>0.50468848681456902</v>
      </c>
      <c r="F3664" s="1">
        <f t="shared" si="117"/>
        <v>37580.724380277898</v>
      </c>
    </row>
    <row r="3665" spans="1:6">
      <c r="A3665" s="3">
        <v>0.73399723802143801</v>
      </c>
      <c r="B3665" s="3">
        <v>22336.6716273661</v>
      </c>
      <c r="C3665" s="3">
        <v>1.28159542004268</v>
      </c>
      <c r="D3665" s="3">
        <v>62603.225129795697</v>
      </c>
      <c r="E3665" s="1">
        <f t="shared" si="116"/>
        <v>0.547598182021242</v>
      </c>
      <c r="F3665" s="1">
        <f t="shared" si="117"/>
        <v>40266.553502429597</v>
      </c>
    </row>
    <row r="3666" spans="1:6">
      <c r="A3666" s="3">
        <v>0.75454772948526405</v>
      </c>
      <c r="B3666" s="3">
        <v>22206.224103671299</v>
      </c>
      <c r="C3666" s="3">
        <v>1.30262065420511</v>
      </c>
      <c r="D3666" s="3">
        <v>60428.527076427403</v>
      </c>
      <c r="E3666" s="1">
        <f t="shared" si="116"/>
        <v>0.54807292471984592</v>
      </c>
      <c r="F3666" s="1">
        <f t="shared" si="117"/>
        <v>38222.302972756108</v>
      </c>
    </row>
    <row r="3667" spans="1:6">
      <c r="A3667" s="3">
        <v>0.70346333948707496</v>
      </c>
      <c r="B3667" s="3">
        <v>14182.1648508414</v>
      </c>
      <c r="C3667" s="3">
        <v>1.2329244128580901</v>
      </c>
      <c r="D3667" s="3">
        <v>50153.254928312599</v>
      </c>
      <c r="E3667" s="1">
        <f t="shared" si="116"/>
        <v>0.52946107337101511</v>
      </c>
      <c r="F3667" s="1">
        <f t="shared" si="117"/>
        <v>35971.090077471199</v>
      </c>
    </row>
    <row r="3668" spans="1:6">
      <c r="A3668" s="3">
        <v>0.68082892311951404</v>
      </c>
      <c r="B3668" s="3">
        <v>22922.762984469198</v>
      </c>
      <c r="C3668" s="3">
        <v>1.18869375555097</v>
      </c>
      <c r="D3668" s="3">
        <v>64205.075686828597</v>
      </c>
      <c r="E3668" s="1">
        <f t="shared" si="116"/>
        <v>0.50786483243145597</v>
      </c>
      <c r="F3668" s="1">
        <f t="shared" si="117"/>
        <v>41282.312702359399</v>
      </c>
    </row>
    <row r="3669" spans="1:6">
      <c r="A3669" s="3">
        <v>0.63760813720862797</v>
      </c>
      <c r="B3669" s="3">
        <v>25355.020824306899</v>
      </c>
      <c r="C3669" s="3">
        <v>1.1057340456292</v>
      </c>
      <c r="D3669" s="3">
        <v>67152.364997367898</v>
      </c>
      <c r="E3669" s="1">
        <f t="shared" si="116"/>
        <v>0.468125908420572</v>
      </c>
      <c r="F3669" s="1">
        <f t="shared" si="117"/>
        <v>41797.344173060999</v>
      </c>
    </row>
    <row r="3670" spans="1:6">
      <c r="A3670" s="3">
        <v>0.66398658163069102</v>
      </c>
      <c r="B3670" s="3">
        <v>17495.883110882602</v>
      </c>
      <c r="C3670" s="3">
        <v>1.13134611470878</v>
      </c>
      <c r="D3670" s="3">
        <v>52809.560886870699</v>
      </c>
      <c r="E3670" s="1">
        <f t="shared" si="116"/>
        <v>0.46735953307808897</v>
      </c>
      <c r="F3670" s="1">
        <f t="shared" si="117"/>
        <v>35313.677775988093</v>
      </c>
    </row>
    <row r="3671" spans="1:6">
      <c r="A3671" s="3">
        <v>0.71428239107040703</v>
      </c>
      <c r="B3671" s="3">
        <v>22593.848430460701</v>
      </c>
      <c r="C3671" s="3">
        <v>1.2660489312227099</v>
      </c>
      <c r="D3671" s="3">
        <v>63149.285104048096</v>
      </c>
      <c r="E3671" s="1">
        <f t="shared" si="116"/>
        <v>0.55176654015230286</v>
      </c>
      <c r="F3671" s="1">
        <f t="shared" si="117"/>
        <v>40555.436673587392</v>
      </c>
    </row>
    <row r="3672" spans="1:6">
      <c r="A3672" s="3">
        <v>0.71897757452397204</v>
      </c>
      <c r="B3672" s="3">
        <v>20268.011024647501</v>
      </c>
      <c r="C3672" s="3">
        <v>1.27185185728516</v>
      </c>
      <c r="D3672" s="3">
        <v>59754.747297373797</v>
      </c>
      <c r="E3672" s="1">
        <f t="shared" si="116"/>
        <v>0.552874282761188</v>
      </c>
      <c r="F3672" s="1">
        <f t="shared" si="117"/>
        <v>39486.736272726295</v>
      </c>
    </row>
    <row r="3673" spans="1:6">
      <c r="A3673" s="3">
        <v>0.67726048315415899</v>
      </c>
      <c r="B3673" s="3">
        <v>19180.962599335598</v>
      </c>
      <c r="C3673" s="3">
        <v>1.1556145319439599</v>
      </c>
      <c r="D3673" s="3">
        <v>58127.1282845768</v>
      </c>
      <c r="E3673" s="1">
        <f t="shared" si="116"/>
        <v>0.47835404878980092</v>
      </c>
      <c r="F3673" s="1">
        <f t="shared" si="117"/>
        <v>38946.165685241198</v>
      </c>
    </row>
    <row r="3674" spans="1:6">
      <c r="A3674" s="3">
        <v>0.64850214002308604</v>
      </c>
      <c r="B3674" s="3">
        <v>21707.3760455995</v>
      </c>
      <c r="C3674" s="3">
        <v>1.1249657186903701</v>
      </c>
      <c r="D3674" s="3">
        <v>59495.892893365599</v>
      </c>
      <c r="E3674" s="1">
        <f t="shared" si="116"/>
        <v>0.47646357866728406</v>
      </c>
      <c r="F3674" s="1">
        <f t="shared" si="117"/>
        <v>37788.516847766099</v>
      </c>
    </row>
    <row r="3675" spans="1:6">
      <c r="A3675" s="3">
        <v>0.674333973643504</v>
      </c>
      <c r="B3675" s="3">
        <v>19932.152757814401</v>
      </c>
      <c r="C3675" s="3">
        <v>1.1622934520189301</v>
      </c>
      <c r="D3675" s="3">
        <v>56912.721823136497</v>
      </c>
      <c r="E3675" s="1">
        <f t="shared" si="116"/>
        <v>0.48795947837542608</v>
      </c>
      <c r="F3675" s="1">
        <f t="shared" si="117"/>
        <v>36980.569065322095</v>
      </c>
    </row>
    <row r="3676" spans="1:6">
      <c r="A3676" s="3">
        <v>0.74553923619356899</v>
      </c>
      <c r="B3676" s="3">
        <v>14137.349701252901</v>
      </c>
      <c r="C3676" s="3">
        <v>1.2740695003871101</v>
      </c>
      <c r="D3676" s="3">
        <v>48568.259838442202</v>
      </c>
      <c r="E3676" s="1">
        <f t="shared" si="116"/>
        <v>0.5285302641935411</v>
      </c>
      <c r="F3676" s="1">
        <f t="shared" si="117"/>
        <v>34430.910137189305</v>
      </c>
    </row>
    <row r="3677" spans="1:6">
      <c r="A3677" s="3">
        <v>0.69206681923548197</v>
      </c>
      <c r="B3677" s="3">
        <v>18029.494131911099</v>
      </c>
      <c r="C3677" s="3">
        <v>1.1927631714456199</v>
      </c>
      <c r="D3677" s="3">
        <v>54311.236269858302</v>
      </c>
      <c r="E3677" s="1">
        <f t="shared" si="116"/>
        <v>0.50069635221013797</v>
      </c>
      <c r="F3677" s="1">
        <f t="shared" si="117"/>
        <v>36281.742137947207</v>
      </c>
    </row>
    <row r="3678" spans="1:6">
      <c r="A3678" s="3">
        <v>0.70800217375232599</v>
      </c>
      <c r="B3678" s="3">
        <v>18907.4157322881</v>
      </c>
      <c r="C3678" s="3">
        <v>1.25598003484151</v>
      </c>
      <c r="D3678" s="3">
        <v>55697.574726505198</v>
      </c>
      <c r="E3678" s="1">
        <f t="shared" si="116"/>
        <v>0.547977861089184</v>
      </c>
      <c r="F3678" s="1">
        <f t="shared" si="117"/>
        <v>36790.158994217098</v>
      </c>
    </row>
    <row r="3679" spans="1:6">
      <c r="A3679" s="3">
        <v>0.74559401090107003</v>
      </c>
      <c r="B3679" s="3">
        <v>22531.4607285772</v>
      </c>
      <c r="C3679" s="3">
        <v>1.30319442142801</v>
      </c>
      <c r="D3679" s="3">
        <v>62487.285571665197</v>
      </c>
      <c r="E3679" s="1">
        <f t="shared" si="116"/>
        <v>0.55760041052693998</v>
      </c>
      <c r="F3679" s="1">
        <f t="shared" si="117"/>
        <v>39955.824843087998</v>
      </c>
    </row>
    <row r="3680" spans="1:6">
      <c r="A3680" s="3">
        <v>0.61836102852937602</v>
      </c>
      <c r="B3680" s="3">
        <v>17547.121350661098</v>
      </c>
      <c r="C3680" s="3">
        <v>1.06002217578681</v>
      </c>
      <c r="D3680" s="3">
        <v>54028.477226709598</v>
      </c>
      <c r="E3680" s="1">
        <f t="shared" si="116"/>
        <v>0.44166114725743399</v>
      </c>
      <c r="F3680" s="1">
        <f t="shared" si="117"/>
        <v>36481.355876048503</v>
      </c>
    </row>
    <row r="3681" spans="1:6">
      <c r="A3681" s="3">
        <v>0.69195475920805505</v>
      </c>
      <c r="B3681" s="3">
        <v>18528.7894964226</v>
      </c>
      <c r="C3681" s="3">
        <v>1.17875468165538</v>
      </c>
      <c r="D3681" s="3">
        <v>55366.861263300998</v>
      </c>
      <c r="E3681" s="1">
        <f t="shared" si="116"/>
        <v>0.48679992244732495</v>
      </c>
      <c r="F3681" s="1">
        <f t="shared" si="117"/>
        <v>36838.071766878398</v>
      </c>
    </row>
    <row r="3682" spans="1:6">
      <c r="A3682" s="3">
        <v>0.72900236001128904</v>
      </c>
      <c r="B3682" s="3">
        <v>16821.7835129259</v>
      </c>
      <c r="C3682" s="3">
        <v>1.2740893442171</v>
      </c>
      <c r="D3682" s="3">
        <v>55054.829341554498</v>
      </c>
      <c r="E3682" s="1">
        <f t="shared" si="116"/>
        <v>0.54508698420581092</v>
      </c>
      <c r="F3682" s="1">
        <f t="shared" si="117"/>
        <v>38233.045828628601</v>
      </c>
    </row>
    <row r="3683" spans="1:6">
      <c r="A3683" s="3">
        <v>0.72172443439475398</v>
      </c>
      <c r="B3683" s="3">
        <v>19043.819527472198</v>
      </c>
      <c r="C3683" s="3">
        <v>1.26485596609894</v>
      </c>
      <c r="D3683" s="3">
        <v>56865.926416736504</v>
      </c>
      <c r="E3683" s="1">
        <f t="shared" si="116"/>
        <v>0.54313153170418604</v>
      </c>
      <c r="F3683" s="1">
        <f t="shared" si="117"/>
        <v>37822.106889264309</v>
      </c>
    </row>
    <row r="3684" spans="1:6">
      <c r="A3684" s="3">
        <v>0.69534945829695904</v>
      </c>
      <c r="B3684" s="3">
        <v>14425.4208480916</v>
      </c>
      <c r="C3684" s="3">
        <v>1.2016415092725501</v>
      </c>
      <c r="D3684" s="3">
        <v>50476.638635497897</v>
      </c>
      <c r="E3684" s="1">
        <f t="shared" si="116"/>
        <v>0.50629205097559105</v>
      </c>
      <c r="F3684" s="1">
        <f t="shared" si="117"/>
        <v>36051.217787406298</v>
      </c>
    </row>
    <row r="3685" spans="1:6">
      <c r="A3685" s="3">
        <v>0.66717373529953805</v>
      </c>
      <c r="B3685" s="3">
        <v>18875.859567258201</v>
      </c>
      <c r="C3685" s="3">
        <v>1.14892031703132</v>
      </c>
      <c r="D3685" s="3">
        <v>54001.4321809545</v>
      </c>
      <c r="E3685" s="1">
        <f t="shared" si="116"/>
        <v>0.48174658173178198</v>
      </c>
      <c r="F3685" s="1">
        <f t="shared" si="117"/>
        <v>35125.572613696299</v>
      </c>
    </row>
    <row r="3686" spans="1:6">
      <c r="A3686" s="3">
        <v>0.67821579427802203</v>
      </c>
      <c r="B3686" s="3">
        <v>21306.397095105302</v>
      </c>
      <c r="C3686" s="3">
        <v>1.18229359849955</v>
      </c>
      <c r="D3686" s="3">
        <v>59114.273157649797</v>
      </c>
      <c r="E3686" s="1">
        <f t="shared" si="116"/>
        <v>0.50407780422152793</v>
      </c>
      <c r="F3686" s="1">
        <f t="shared" si="117"/>
        <v>37807.876062544499</v>
      </c>
    </row>
    <row r="3687" spans="1:6">
      <c r="A3687" s="3">
        <v>0.69059777687976898</v>
      </c>
      <c r="B3687" s="3">
        <v>18243.586938799301</v>
      </c>
      <c r="C3687" s="3">
        <v>1.2137535711790399</v>
      </c>
      <c r="D3687" s="3">
        <v>55846.929149799398</v>
      </c>
      <c r="E3687" s="1">
        <f t="shared" si="116"/>
        <v>0.52315579429927095</v>
      </c>
      <c r="F3687" s="1">
        <f t="shared" si="117"/>
        <v>37603.342211000097</v>
      </c>
    </row>
    <row r="3688" spans="1:6">
      <c r="A3688" s="3">
        <v>0.69672376663615598</v>
      </c>
      <c r="B3688" s="3">
        <v>20845.697233279199</v>
      </c>
      <c r="C3688" s="3">
        <v>1.1756258725665001</v>
      </c>
      <c r="D3688" s="3">
        <v>56632.353509561603</v>
      </c>
      <c r="E3688" s="1">
        <f t="shared" si="116"/>
        <v>0.4789021059303441</v>
      </c>
      <c r="F3688" s="1">
        <f t="shared" si="117"/>
        <v>35786.656276282403</v>
      </c>
    </row>
    <row r="3689" spans="1:6">
      <c r="A3689" s="3">
        <v>0.71039893484485095</v>
      </c>
      <c r="B3689" s="3">
        <v>15240.221366543799</v>
      </c>
      <c r="C3689" s="3">
        <v>1.22551989989211</v>
      </c>
      <c r="D3689" s="3">
        <v>52457.369989100502</v>
      </c>
      <c r="E3689" s="1">
        <f t="shared" si="116"/>
        <v>0.51512096504725902</v>
      </c>
      <c r="F3689" s="1">
        <f t="shared" si="117"/>
        <v>37217.148622556706</v>
      </c>
    </row>
    <row r="3690" spans="1:6">
      <c r="A3690" s="3">
        <v>0.70572448994061299</v>
      </c>
      <c r="B3690" s="3">
        <v>15271.408674504501</v>
      </c>
      <c r="C3690" s="3">
        <v>1.2424749829533299</v>
      </c>
      <c r="D3690" s="3">
        <v>51787.475056850599</v>
      </c>
      <c r="E3690" s="1">
        <f t="shared" si="116"/>
        <v>0.53675049301271693</v>
      </c>
      <c r="F3690" s="1">
        <f t="shared" si="117"/>
        <v>36516.0663823461</v>
      </c>
    </row>
    <row r="3691" spans="1:6">
      <c r="A3691" s="3">
        <v>0.72187958948368702</v>
      </c>
      <c r="B3691" s="3">
        <v>19784.0371697888</v>
      </c>
      <c r="C3691" s="3">
        <v>1.27985739374133</v>
      </c>
      <c r="D3691" s="3">
        <v>57615.049905452499</v>
      </c>
      <c r="E3691" s="1">
        <f t="shared" si="116"/>
        <v>0.55797780425764298</v>
      </c>
      <c r="F3691" s="1">
        <f t="shared" si="117"/>
        <v>37831.012735663695</v>
      </c>
    </row>
    <row r="3692" spans="1:6">
      <c r="A3692" s="3">
        <v>0.70952828659456102</v>
      </c>
      <c r="B3692" s="3">
        <v>23296.1381733579</v>
      </c>
      <c r="C3692" s="3">
        <v>1.2466353011442699</v>
      </c>
      <c r="D3692" s="3">
        <v>62782.542174648399</v>
      </c>
      <c r="E3692" s="1">
        <f t="shared" si="116"/>
        <v>0.53710701454970888</v>
      </c>
      <c r="F3692" s="1">
        <f t="shared" si="117"/>
        <v>39486.404001290502</v>
      </c>
    </row>
    <row r="3693" spans="1:6">
      <c r="A3693" s="3">
        <v>0.69295372027810198</v>
      </c>
      <c r="B3693" s="3">
        <v>23680.507789392399</v>
      </c>
      <c r="C3693" s="3">
        <v>1.18761331958951</v>
      </c>
      <c r="D3693" s="3">
        <v>60063.450407179902</v>
      </c>
      <c r="E3693" s="1">
        <f t="shared" si="116"/>
        <v>0.49465959931140802</v>
      </c>
      <c r="F3693" s="1">
        <f t="shared" si="117"/>
        <v>36382.942617787499</v>
      </c>
    </row>
    <row r="3694" spans="1:6">
      <c r="A3694" s="3">
        <v>0.729143657427199</v>
      </c>
      <c r="B3694" s="3">
        <v>17259.203178709799</v>
      </c>
      <c r="C3694" s="3">
        <v>1.2793290975059799</v>
      </c>
      <c r="D3694" s="3">
        <v>53233.800034004198</v>
      </c>
      <c r="E3694" s="1">
        <f t="shared" si="116"/>
        <v>0.5501854400787809</v>
      </c>
      <c r="F3694" s="1">
        <f t="shared" si="117"/>
        <v>35974.596855294396</v>
      </c>
    </row>
    <row r="3695" spans="1:6">
      <c r="A3695" s="3">
        <v>0.73500116440288998</v>
      </c>
      <c r="B3695" s="3">
        <v>19058.314557961599</v>
      </c>
      <c r="C3695" s="3">
        <v>1.2525717278023001</v>
      </c>
      <c r="D3695" s="3">
        <v>56588.033373008497</v>
      </c>
      <c r="E3695" s="1">
        <f t="shared" si="116"/>
        <v>0.5175705633994101</v>
      </c>
      <c r="F3695" s="1">
        <f t="shared" si="117"/>
        <v>37529.718815046901</v>
      </c>
    </row>
    <row r="3696" spans="1:6">
      <c r="A3696" s="3">
        <v>0.71576596356334099</v>
      </c>
      <c r="B3696" s="3">
        <v>22393.2090010303</v>
      </c>
      <c r="C3696" s="3">
        <v>1.2517331854407601</v>
      </c>
      <c r="D3696" s="3">
        <v>60229.758408097499</v>
      </c>
      <c r="E3696" s="1">
        <f t="shared" si="116"/>
        <v>0.53596722187741908</v>
      </c>
      <c r="F3696" s="1">
        <f t="shared" si="117"/>
        <v>37836.549407067199</v>
      </c>
    </row>
    <row r="3697" spans="1:6">
      <c r="A3697" s="3">
        <v>0.69185182304233594</v>
      </c>
      <c r="B3697" s="3">
        <v>23329.3488235115</v>
      </c>
      <c r="C3697" s="3">
        <v>1.1962060518008999</v>
      </c>
      <c r="D3697" s="3">
        <v>61967.601446051798</v>
      </c>
      <c r="E3697" s="1">
        <f t="shared" si="116"/>
        <v>0.50435422875856395</v>
      </c>
      <c r="F3697" s="1">
        <f t="shared" si="117"/>
        <v>38638.252622540298</v>
      </c>
    </row>
    <row r="3698" spans="1:6">
      <c r="A3698" s="3">
        <v>0.674708837926142</v>
      </c>
      <c r="B3698" s="3">
        <v>18491.425854266101</v>
      </c>
      <c r="C3698" s="3">
        <v>1.1709027283631399</v>
      </c>
      <c r="D3698" s="3">
        <v>53396.615004717598</v>
      </c>
      <c r="E3698" s="1">
        <f t="shared" si="116"/>
        <v>0.49619389043699791</v>
      </c>
      <c r="F3698" s="1">
        <f t="shared" si="117"/>
        <v>34905.189150451493</v>
      </c>
    </row>
    <row r="3699" spans="1:6">
      <c r="A3699" s="3">
        <v>0.73403345959516997</v>
      </c>
      <c r="B3699" s="3">
        <v>20229.805584205202</v>
      </c>
      <c r="C3699" s="3">
        <v>1.2457939373075999</v>
      </c>
      <c r="D3699" s="3">
        <v>58184.099077674997</v>
      </c>
      <c r="E3699" s="1">
        <f t="shared" si="116"/>
        <v>0.51176047771242994</v>
      </c>
      <c r="F3699" s="1">
        <f t="shared" si="117"/>
        <v>37954.293493469799</v>
      </c>
    </row>
    <row r="3700" spans="1:6">
      <c r="A3700" s="3">
        <v>0.720705724954812</v>
      </c>
      <c r="B3700" s="3">
        <v>23438.0497389556</v>
      </c>
      <c r="C3700" s="3">
        <v>1.28310882423186</v>
      </c>
      <c r="D3700" s="3">
        <v>62858.489381628598</v>
      </c>
      <c r="E3700" s="1">
        <f t="shared" si="116"/>
        <v>0.56240309927704801</v>
      </c>
      <c r="F3700" s="1">
        <f t="shared" si="117"/>
        <v>39420.439642672995</v>
      </c>
    </row>
    <row r="3701" spans="1:6">
      <c r="A3701" s="3">
        <v>0.69389516051496303</v>
      </c>
      <c r="B3701" s="3">
        <v>20819.9818060381</v>
      </c>
      <c r="C3701" s="3">
        <v>1.1857235871765299</v>
      </c>
      <c r="D3701" s="3">
        <v>55852.929369411897</v>
      </c>
      <c r="E3701" s="1">
        <f t="shared" si="116"/>
        <v>0.4918284266615669</v>
      </c>
      <c r="F3701" s="1">
        <f t="shared" si="117"/>
        <v>35032.947563373797</v>
      </c>
    </row>
    <row r="3702" spans="1:6">
      <c r="A3702" s="3">
        <v>0.68195816934453701</v>
      </c>
      <c r="B3702" s="3">
        <v>21472.452132984501</v>
      </c>
      <c r="C3702" s="3">
        <v>1.18267749036381</v>
      </c>
      <c r="D3702" s="3">
        <v>58221.713200552796</v>
      </c>
      <c r="E3702" s="1">
        <f t="shared" si="116"/>
        <v>0.50071932101927297</v>
      </c>
      <c r="F3702" s="1">
        <f t="shared" si="117"/>
        <v>36749.261067568295</v>
      </c>
    </row>
    <row r="3703" spans="1:6">
      <c r="A3703" s="3">
        <v>0.72511688056919799</v>
      </c>
      <c r="B3703" s="3">
        <v>21141.959577847501</v>
      </c>
      <c r="C3703" s="3">
        <v>1.24502990120156</v>
      </c>
      <c r="D3703" s="3">
        <v>58586.209001572301</v>
      </c>
      <c r="E3703" s="1">
        <f t="shared" si="116"/>
        <v>0.519913020632362</v>
      </c>
      <c r="F3703" s="1">
        <f t="shared" si="117"/>
        <v>37444.249423724803</v>
      </c>
    </row>
    <row r="3704" spans="1:6">
      <c r="A3704" s="3">
        <v>0.66697941348872902</v>
      </c>
      <c r="B3704" s="3">
        <v>13796.6072458895</v>
      </c>
      <c r="C3704" s="3">
        <v>1.1658620565849001</v>
      </c>
      <c r="D3704" s="3">
        <v>50018.978544327001</v>
      </c>
      <c r="E3704" s="1">
        <f t="shared" si="116"/>
        <v>0.49888264309617103</v>
      </c>
      <c r="F3704" s="1">
        <f t="shared" si="117"/>
        <v>36222.371298437502</v>
      </c>
    </row>
    <row r="3705" spans="1:6">
      <c r="A3705" s="3">
        <v>0.72211293402075305</v>
      </c>
      <c r="B3705" s="3">
        <v>17699.292463537899</v>
      </c>
      <c r="C3705" s="3">
        <v>1.25384209759577</v>
      </c>
      <c r="D3705" s="3">
        <v>53794.815980898602</v>
      </c>
      <c r="E3705" s="1">
        <f t="shared" si="116"/>
        <v>0.53172916357501698</v>
      </c>
      <c r="F3705" s="1">
        <f t="shared" si="117"/>
        <v>36095.523517360707</v>
      </c>
    </row>
    <row r="3706" spans="1:6">
      <c r="A3706" s="3">
        <v>0.674314754404441</v>
      </c>
      <c r="B3706" s="3">
        <v>11424.806939079701</v>
      </c>
      <c r="C3706" s="3">
        <v>1.1439708619809601</v>
      </c>
      <c r="D3706" s="3">
        <v>45810.207388361698</v>
      </c>
      <c r="E3706" s="1">
        <f t="shared" si="116"/>
        <v>0.4696561075765191</v>
      </c>
      <c r="F3706" s="1">
        <f t="shared" si="117"/>
        <v>34385.400449281995</v>
      </c>
    </row>
    <row r="3707" spans="1:6">
      <c r="A3707" s="3">
        <v>0.71633184456952603</v>
      </c>
      <c r="B3707" s="3">
        <v>14859.661023535</v>
      </c>
      <c r="C3707" s="3">
        <v>1.2129092188344399</v>
      </c>
      <c r="D3707" s="3">
        <v>49721.043457426902</v>
      </c>
      <c r="E3707" s="1">
        <f t="shared" si="116"/>
        <v>0.49657737426491388</v>
      </c>
      <c r="F3707" s="1">
        <f t="shared" si="117"/>
        <v>34861.3824338919</v>
      </c>
    </row>
    <row r="3708" spans="1:6">
      <c r="A3708" s="3">
        <v>0.69213393917653498</v>
      </c>
      <c r="B3708" s="3">
        <v>19500.032167578502</v>
      </c>
      <c r="C3708" s="3">
        <v>1.25497735628216</v>
      </c>
      <c r="D3708" s="3">
        <v>57226.899582511098</v>
      </c>
      <c r="E3708" s="1">
        <f t="shared" si="116"/>
        <v>0.56284341710562502</v>
      </c>
      <c r="F3708" s="1">
        <f t="shared" si="117"/>
        <v>37726.867414932596</v>
      </c>
    </row>
    <row r="3709" spans="1:6">
      <c r="A3709" s="3">
        <v>0.74943793502511802</v>
      </c>
      <c r="B3709" s="3">
        <v>17872.012361695401</v>
      </c>
      <c r="C3709" s="3">
        <v>1.28655630863561</v>
      </c>
      <c r="D3709" s="3">
        <v>54237.120754686199</v>
      </c>
      <c r="E3709" s="1">
        <f t="shared" si="116"/>
        <v>0.53711837361049197</v>
      </c>
      <c r="F3709" s="1">
        <f t="shared" si="117"/>
        <v>36365.108392990798</v>
      </c>
    </row>
    <row r="3710" spans="1:6">
      <c r="A3710" s="3">
        <v>0.70426291583024303</v>
      </c>
      <c r="B3710" s="3">
        <v>14507.281346280401</v>
      </c>
      <c r="C3710" s="3">
        <v>1.2196721908302599</v>
      </c>
      <c r="D3710" s="3">
        <v>50339.047175936597</v>
      </c>
      <c r="E3710" s="1">
        <f t="shared" si="116"/>
        <v>0.51540927500001688</v>
      </c>
      <c r="F3710" s="1">
        <f t="shared" si="117"/>
        <v>35831.7658296562</v>
      </c>
    </row>
    <row r="3711" spans="1:6">
      <c r="A3711" s="3">
        <v>0.68328020483797003</v>
      </c>
      <c r="B3711" s="3">
        <v>16733.160776452201</v>
      </c>
      <c r="C3711" s="3">
        <v>1.1462184313416599</v>
      </c>
      <c r="D3711" s="3">
        <v>51224.136983128497</v>
      </c>
      <c r="E3711" s="1">
        <f t="shared" si="116"/>
        <v>0.46293822650368988</v>
      </c>
      <c r="F3711" s="1">
        <f t="shared" si="117"/>
        <v>34490.976206676292</v>
      </c>
    </row>
    <row r="3712" spans="1:6">
      <c r="A3712" s="3">
        <v>0.73129407178482797</v>
      </c>
      <c r="B3712" s="3">
        <v>19196.205258251099</v>
      </c>
      <c r="C3712" s="3">
        <v>1.2562336034010599</v>
      </c>
      <c r="D3712" s="3">
        <v>56935.797999804599</v>
      </c>
      <c r="E3712" s="1">
        <f t="shared" si="116"/>
        <v>0.52493953161623197</v>
      </c>
      <c r="F3712" s="1">
        <f t="shared" si="117"/>
        <v>37739.592741553497</v>
      </c>
    </row>
    <row r="3713" spans="1:6">
      <c r="A3713" s="3">
        <v>0.71886009425089403</v>
      </c>
      <c r="B3713" s="3">
        <v>19188.101198505301</v>
      </c>
      <c r="C3713" s="3">
        <v>1.2226588961440501</v>
      </c>
      <c r="D3713" s="3">
        <v>56312.3049188492</v>
      </c>
      <c r="E3713" s="1">
        <f t="shared" si="116"/>
        <v>0.50379880189315607</v>
      </c>
      <c r="F3713" s="1">
        <f t="shared" si="117"/>
        <v>37124.203720343896</v>
      </c>
    </row>
    <row r="3714" spans="1:6">
      <c r="A3714" s="3">
        <v>0.75293774015813897</v>
      </c>
      <c r="B3714" s="3">
        <v>14292.2369491114</v>
      </c>
      <c r="C3714" s="3">
        <v>1.3062789520657201</v>
      </c>
      <c r="D3714" s="3">
        <v>50756.330983651802</v>
      </c>
      <c r="E3714" s="1">
        <f t="shared" si="116"/>
        <v>0.55334121190758112</v>
      </c>
      <c r="F3714" s="1">
        <f t="shared" si="117"/>
        <v>36464.094034540401</v>
      </c>
    </row>
    <row r="3715" spans="1:6">
      <c r="A3715" s="3">
        <v>0.65787879716576603</v>
      </c>
      <c r="B3715" s="3">
        <v>23302.462763478001</v>
      </c>
      <c r="C3715" s="3">
        <v>1.14774084753609</v>
      </c>
      <c r="D3715" s="3">
        <v>65765.309337746905</v>
      </c>
      <c r="E3715" s="1">
        <f t="shared" si="116"/>
        <v>0.48986205037032393</v>
      </c>
      <c r="F3715" s="1">
        <f t="shared" si="117"/>
        <v>42462.8465742689</v>
      </c>
    </row>
    <row r="3716" spans="1:6">
      <c r="A3716" s="3">
        <v>0.70132221624559499</v>
      </c>
      <c r="B3716" s="3">
        <v>26572.7687789923</v>
      </c>
      <c r="C3716" s="3">
        <v>1.2130280948066601</v>
      </c>
      <c r="D3716" s="3">
        <v>65788.113246717898</v>
      </c>
      <c r="E3716" s="1">
        <f t="shared" ref="E3716:E3779" si="118">C3716-A3716</f>
        <v>0.51170587856106509</v>
      </c>
      <c r="F3716" s="1">
        <f t="shared" ref="F3716:F3779" si="119">D3716-B3716</f>
        <v>39215.344467725597</v>
      </c>
    </row>
    <row r="3717" spans="1:6">
      <c r="A3717" s="3">
        <v>0.64985252540359895</v>
      </c>
      <c r="B3717" s="3">
        <v>18011.091191921401</v>
      </c>
      <c r="C3717" s="3">
        <v>1.1181256931232</v>
      </c>
      <c r="D3717" s="3">
        <v>54212.838530872497</v>
      </c>
      <c r="E3717" s="1">
        <f t="shared" si="118"/>
        <v>0.46827316771960104</v>
      </c>
      <c r="F3717" s="1">
        <f t="shared" si="119"/>
        <v>36201.7473389511</v>
      </c>
    </row>
    <row r="3718" spans="1:6">
      <c r="A3718" s="3">
        <v>0.68200078803293895</v>
      </c>
      <c r="B3718" s="3">
        <v>15929.9185594023</v>
      </c>
      <c r="C3718" s="3">
        <v>1.1906044748328399</v>
      </c>
      <c r="D3718" s="3">
        <v>53688.635184041203</v>
      </c>
      <c r="E3718" s="1">
        <f t="shared" si="118"/>
        <v>0.50860368679990098</v>
      </c>
      <c r="F3718" s="1">
        <f t="shared" si="119"/>
        <v>37758.716624638902</v>
      </c>
    </row>
    <row r="3719" spans="1:6">
      <c r="A3719" s="3">
        <v>0.68741616061694499</v>
      </c>
      <c r="B3719" s="3">
        <v>21507.339073540199</v>
      </c>
      <c r="C3719" s="3">
        <v>1.2089396868359401</v>
      </c>
      <c r="D3719" s="3">
        <v>58926.547993254098</v>
      </c>
      <c r="E3719" s="1">
        <f t="shared" si="118"/>
        <v>0.52152352621899511</v>
      </c>
      <c r="F3719" s="1">
        <f t="shared" si="119"/>
        <v>37419.208919713899</v>
      </c>
    </row>
    <row r="3720" spans="1:6">
      <c r="A3720" s="3">
        <v>0.72991556594350404</v>
      </c>
      <c r="B3720" s="3">
        <v>24158.1879749287</v>
      </c>
      <c r="C3720" s="3">
        <v>1.2850950390762399</v>
      </c>
      <c r="D3720" s="3">
        <v>65605.404421855303</v>
      </c>
      <c r="E3720" s="1">
        <f t="shared" si="118"/>
        <v>0.55517947313273586</v>
      </c>
      <c r="F3720" s="1">
        <f t="shared" si="119"/>
        <v>41447.216446926599</v>
      </c>
    </row>
    <row r="3721" spans="1:6">
      <c r="A3721" s="3">
        <v>0.68462466060139304</v>
      </c>
      <c r="B3721" s="3">
        <v>22832.4844373987</v>
      </c>
      <c r="C3721" s="3">
        <v>1.1997794177263901</v>
      </c>
      <c r="D3721" s="3">
        <v>58393.342892473403</v>
      </c>
      <c r="E3721" s="1">
        <f t="shared" si="118"/>
        <v>0.51515475712499703</v>
      </c>
      <c r="F3721" s="1">
        <f t="shared" si="119"/>
        <v>35560.858455074704</v>
      </c>
    </row>
    <row r="3722" spans="1:6">
      <c r="A3722" s="3">
        <v>0.70875935350807395</v>
      </c>
      <c r="B3722" s="3">
        <v>21688.755027424799</v>
      </c>
      <c r="C3722" s="3">
        <v>1.25968279657217</v>
      </c>
      <c r="D3722" s="3">
        <v>59284.165564304203</v>
      </c>
      <c r="E3722" s="1">
        <f t="shared" si="118"/>
        <v>0.55092344306409602</v>
      </c>
      <c r="F3722" s="1">
        <f t="shared" si="119"/>
        <v>37595.410536879404</v>
      </c>
    </row>
    <row r="3723" spans="1:6">
      <c r="A3723" s="3">
        <v>0.75143701861963197</v>
      </c>
      <c r="B3723" s="3">
        <v>21854.039732064299</v>
      </c>
      <c r="C3723" s="3">
        <v>1.2964540237204201</v>
      </c>
      <c r="D3723" s="3">
        <v>60609.0951982353</v>
      </c>
      <c r="E3723" s="1">
        <f t="shared" si="118"/>
        <v>0.5450170051007881</v>
      </c>
      <c r="F3723" s="1">
        <f t="shared" si="119"/>
        <v>38755.055466171005</v>
      </c>
    </row>
    <row r="3724" spans="1:6">
      <c r="A3724" s="3">
        <v>0.74366894754433299</v>
      </c>
      <c r="B3724" s="3">
        <v>23111.640632742801</v>
      </c>
      <c r="C3724" s="3">
        <v>1.28909792076161</v>
      </c>
      <c r="D3724" s="3">
        <v>58758.1203457909</v>
      </c>
      <c r="E3724" s="1">
        <f t="shared" si="118"/>
        <v>0.54542897321727701</v>
      </c>
      <c r="F3724" s="1">
        <f t="shared" si="119"/>
        <v>35646.479713048102</v>
      </c>
    </row>
    <row r="3725" spans="1:6">
      <c r="A3725" s="3">
        <v>0.68454546858123699</v>
      </c>
      <c r="B3725" s="3">
        <v>22634.195182629599</v>
      </c>
      <c r="C3725" s="3">
        <v>1.1816804963135801</v>
      </c>
      <c r="D3725" s="3">
        <v>59850.629348053299</v>
      </c>
      <c r="E3725" s="1">
        <f t="shared" si="118"/>
        <v>0.49713502773234308</v>
      </c>
      <c r="F3725" s="1">
        <f t="shared" si="119"/>
        <v>37216.4341654237</v>
      </c>
    </row>
    <row r="3726" spans="1:6">
      <c r="A3726" s="3">
        <v>0.67668054039138603</v>
      </c>
      <c r="B3726" s="3">
        <v>17261.334231058601</v>
      </c>
      <c r="C3726" s="3">
        <v>1.16195892515557</v>
      </c>
      <c r="D3726" s="3">
        <v>54602.256553364503</v>
      </c>
      <c r="E3726" s="1">
        <f t="shared" si="118"/>
        <v>0.48527838476418395</v>
      </c>
      <c r="F3726" s="1">
        <f t="shared" si="119"/>
        <v>37340.922322305902</v>
      </c>
    </row>
    <row r="3727" spans="1:6">
      <c r="A3727" s="3">
        <v>0.79329332877149294</v>
      </c>
      <c r="B3727" s="3">
        <v>19216.165666041699</v>
      </c>
      <c r="C3727" s="3">
        <v>1.36467204519623</v>
      </c>
      <c r="D3727" s="3">
        <v>56928.731745933197</v>
      </c>
      <c r="E3727" s="1">
        <f t="shared" si="118"/>
        <v>0.57137871642473703</v>
      </c>
      <c r="F3727" s="1">
        <f t="shared" si="119"/>
        <v>37712.566079891498</v>
      </c>
    </row>
    <row r="3728" spans="1:6">
      <c r="A3728" s="3">
        <v>0.75626774880644299</v>
      </c>
      <c r="B3728" s="3">
        <v>18354.968109590602</v>
      </c>
      <c r="C3728" s="3">
        <v>1.30776618029084</v>
      </c>
      <c r="D3728" s="3">
        <v>54095.007572221497</v>
      </c>
      <c r="E3728" s="1">
        <f t="shared" si="118"/>
        <v>0.55149843148439703</v>
      </c>
      <c r="F3728" s="1">
        <f t="shared" si="119"/>
        <v>35740.039462630899</v>
      </c>
    </row>
    <row r="3729" spans="1:6">
      <c r="A3729" s="3">
        <v>0.6624488899655</v>
      </c>
      <c r="B3729" s="3">
        <v>21456.315862454299</v>
      </c>
      <c r="C3729" s="3">
        <v>1.1323493145043599</v>
      </c>
      <c r="D3729" s="3">
        <v>57051.360788755497</v>
      </c>
      <c r="E3729" s="1">
        <f t="shared" si="118"/>
        <v>0.46990042453885994</v>
      </c>
      <c r="F3729" s="1">
        <f t="shared" si="119"/>
        <v>35595.044926301198</v>
      </c>
    </row>
    <row r="3730" spans="1:6">
      <c r="A3730" s="3">
        <v>0.66052387924165801</v>
      </c>
      <c r="B3730" s="3">
        <v>20940.959352711699</v>
      </c>
      <c r="C3730" s="3">
        <v>1.12493697846674</v>
      </c>
      <c r="D3730" s="3">
        <v>57528.810305555999</v>
      </c>
      <c r="E3730" s="1">
        <f t="shared" si="118"/>
        <v>0.464413099225082</v>
      </c>
      <c r="F3730" s="1">
        <f t="shared" si="119"/>
        <v>36587.850952844296</v>
      </c>
    </row>
    <row r="3731" spans="1:6">
      <c r="A3731" s="3">
        <v>0.68320897656132296</v>
      </c>
      <c r="B3731" s="3">
        <v>20555.570218518402</v>
      </c>
      <c r="C3731" s="3">
        <v>1.1877393528378499</v>
      </c>
      <c r="D3731" s="3">
        <v>57803.937509782001</v>
      </c>
      <c r="E3731" s="1">
        <f t="shared" si="118"/>
        <v>0.50453037627652697</v>
      </c>
      <c r="F3731" s="1">
        <f t="shared" si="119"/>
        <v>37248.367291263596</v>
      </c>
    </row>
    <row r="3732" spans="1:6">
      <c r="A3732" s="3">
        <v>0.67561464961219797</v>
      </c>
      <c r="B3732" s="3">
        <v>18607.7075756821</v>
      </c>
      <c r="C3732" s="3">
        <v>1.18600722091793</v>
      </c>
      <c r="D3732" s="3">
        <v>55519.466142466998</v>
      </c>
      <c r="E3732" s="1">
        <f t="shared" si="118"/>
        <v>0.51039257130573201</v>
      </c>
      <c r="F3732" s="1">
        <f t="shared" si="119"/>
        <v>36911.758566784898</v>
      </c>
    </row>
    <row r="3733" spans="1:6">
      <c r="A3733" s="3">
        <v>0.67730828796250797</v>
      </c>
      <c r="B3733" s="3">
        <v>21459.234069758601</v>
      </c>
      <c r="C3733" s="3">
        <v>1.1928092965492401</v>
      </c>
      <c r="D3733" s="3">
        <v>60401.552358635097</v>
      </c>
      <c r="E3733" s="1">
        <f t="shared" si="118"/>
        <v>0.51550100858673209</v>
      </c>
      <c r="F3733" s="1">
        <f t="shared" si="119"/>
        <v>38942.3182888765</v>
      </c>
    </row>
    <row r="3734" spans="1:6">
      <c r="A3734" s="3">
        <v>0.62305996103689598</v>
      </c>
      <c r="B3734" s="3">
        <v>17667.1733749288</v>
      </c>
      <c r="C3734" s="3">
        <v>1.0574163722119501</v>
      </c>
      <c r="D3734" s="3">
        <v>54572.543102850897</v>
      </c>
      <c r="E3734" s="1">
        <f t="shared" si="118"/>
        <v>0.43435641117505408</v>
      </c>
      <c r="F3734" s="1">
        <f t="shared" si="119"/>
        <v>36905.369727922094</v>
      </c>
    </row>
    <row r="3735" spans="1:6">
      <c r="A3735" s="3">
        <v>0.68656587343797304</v>
      </c>
      <c r="B3735" s="3">
        <v>24243.285991579</v>
      </c>
      <c r="C3735" s="3">
        <v>1.1903010337812701</v>
      </c>
      <c r="D3735" s="3">
        <v>58868.383510667903</v>
      </c>
      <c r="E3735" s="1">
        <f t="shared" si="118"/>
        <v>0.50373516034329702</v>
      </c>
      <c r="F3735" s="1">
        <f t="shared" si="119"/>
        <v>34625.0975190889</v>
      </c>
    </row>
    <row r="3736" spans="1:6">
      <c r="A3736" s="3">
        <v>0.79182935117004305</v>
      </c>
      <c r="B3736" s="3">
        <v>14850.385687902901</v>
      </c>
      <c r="C3736" s="3">
        <v>1.4061009775436899</v>
      </c>
      <c r="D3736" s="3">
        <v>50828.661079810197</v>
      </c>
      <c r="E3736" s="1">
        <f t="shared" si="118"/>
        <v>0.61427162637364685</v>
      </c>
      <c r="F3736" s="1">
        <f t="shared" si="119"/>
        <v>35978.2753919073</v>
      </c>
    </row>
    <row r="3737" spans="1:6">
      <c r="A3737" s="3">
        <v>0.68642136944385301</v>
      </c>
      <c r="B3737" s="3">
        <v>22943.969811809799</v>
      </c>
      <c r="C3737" s="3">
        <v>1.1987667541798199</v>
      </c>
      <c r="D3737" s="3">
        <v>59793.942732827003</v>
      </c>
      <c r="E3737" s="1">
        <f t="shared" si="118"/>
        <v>0.51234538473596691</v>
      </c>
      <c r="F3737" s="1">
        <f t="shared" si="119"/>
        <v>36849.972921017208</v>
      </c>
    </row>
    <row r="3738" spans="1:6">
      <c r="A3738" s="3">
        <v>0.63235034337726503</v>
      </c>
      <c r="B3738" s="3">
        <v>21184.643627356101</v>
      </c>
      <c r="C3738" s="3">
        <v>1.0927962640033699</v>
      </c>
      <c r="D3738" s="3">
        <v>59966.4987113303</v>
      </c>
      <c r="E3738" s="1">
        <f t="shared" si="118"/>
        <v>0.4604459206261049</v>
      </c>
      <c r="F3738" s="1">
        <f t="shared" si="119"/>
        <v>38781.855083974195</v>
      </c>
    </row>
    <row r="3739" spans="1:6">
      <c r="A3739" s="3">
        <v>0.70130930232111099</v>
      </c>
      <c r="B3739" s="3">
        <v>15568.506469087701</v>
      </c>
      <c r="C3739" s="3">
        <v>1.22094241933148</v>
      </c>
      <c r="D3739" s="3">
        <v>50856.328334461403</v>
      </c>
      <c r="E3739" s="1">
        <f t="shared" si="118"/>
        <v>0.51963311701036896</v>
      </c>
      <c r="F3739" s="1">
        <f t="shared" si="119"/>
        <v>35287.821865373699</v>
      </c>
    </row>
    <row r="3740" spans="1:6">
      <c r="A3740" s="3">
        <v>0.673603834927471</v>
      </c>
      <c r="B3740" s="3">
        <v>22227.9419115745</v>
      </c>
      <c r="C3740" s="3">
        <v>1.1871722863108201</v>
      </c>
      <c r="D3740" s="3">
        <v>60745.914086245299</v>
      </c>
      <c r="E3740" s="1">
        <f t="shared" si="118"/>
        <v>0.51356845138334906</v>
      </c>
      <c r="F3740" s="1">
        <f t="shared" si="119"/>
        <v>38517.972174670795</v>
      </c>
    </row>
    <row r="3741" spans="1:6">
      <c r="A3741" s="3">
        <v>0.71717342173773102</v>
      </c>
      <c r="B3741" s="3">
        <v>19916.101295379001</v>
      </c>
      <c r="C3741" s="3">
        <v>1.21539985156499</v>
      </c>
      <c r="D3741" s="3">
        <v>56690.868107627903</v>
      </c>
      <c r="E3741" s="1">
        <f t="shared" si="118"/>
        <v>0.49822642982725895</v>
      </c>
      <c r="F3741" s="1">
        <f t="shared" si="119"/>
        <v>36774.766812248898</v>
      </c>
    </row>
    <row r="3742" spans="1:6">
      <c r="A3742" s="3">
        <v>0.73677840830819596</v>
      </c>
      <c r="B3742" s="3">
        <v>18458.413174897902</v>
      </c>
      <c r="C3742" s="3">
        <v>1.29065391885595</v>
      </c>
      <c r="D3742" s="3">
        <v>53669.232293263798</v>
      </c>
      <c r="E3742" s="1">
        <f t="shared" si="118"/>
        <v>0.55387551054775408</v>
      </c>
      <c r="F3742" s="1">
        <f t="shared" si="119"/>
        <v>35210.819118365893</v>
      </c>
    </row>
    <row r="3743" spans="1:6">
      <c r="A3743" s="3">
        <v>0.68045123782122496</v>
      </c>
      <c r="B3743" s="3">
        <v>26820.353223813901</v>
      </c>
      <c r="C3743" s="3">
        <v>1.16131175464054</v>
      </c>
      <c r="D3743" s="3">
        <v>65910.774606579595</v>
      </c>
      <c r="E3743" s="1">
        <f t="shared" si="118"/>
        <v>0.48086051681931508</v>
      </c>
      <c r="F3743" s="1">
        <f t="shared" si="119"/>
        <v>39090.421382765693</v>
      </c>
    </row>
    <row r="3744" spans="1:6">
      <c r="A3744" s="3">
        <v>0.75132235364747102</v>
      </c>
      <c r="B3744" s="3">
        <v>20203.204210593001</v>
      </c>
      <c r="C3744" s="3">
        <v>1.2662937164352499</v>
      </c>
      <c r="D3744" s="3">
        <v>57335.264727752998</v>
      </c>
      <c r="E3744" s="1">
        <f t="shared" si="118"/>
        <v>0.51497136278777889</v>
      </c>
      <c r="F3744" s="1">
        <f t="shared" si="119"/>
        <v>37132.060517159996</v>
      </c>
    </row>
    <row r="3745" spans="1:6">
      <c r="A3745" s="3">
        <v>0.71338769724278495</v>
      </c>
      <c r="B3745" s="3">
        <v>22762.0395691909</v>
      </c>
      <c r="C3745" s="3">
        <v>1.1916078478015699</v>
      </c>
      <c r="D3745" s="3">
        <v>58544.387042562099</v>
      </c>
      <c r="E3745" s="1">
        <f t="shared" si="118"/>
        <v>0.47822015055878497</v>
      </c>
      <c r="F3745" s="1">
        <f t="shared" si="119"/>
        <v>35782.347473371199</v>
      </c>
    </row>
    <row r="3746" spans="1:6">
      <c r="A3746" s="3">
        <v>0.67492439365193102</v>
      </c>
      <c r="B3746" s="3">
        <v>21659.5915401362</v>
      </c>
      <c r="C3746" s="3">
        <v>1.1614675611792</v>
      </c>
      <c r="D3746" s="3">
        <v>61199.0887286898</v>
      </c>
      <c r="E3746" s="1">
        <f t="shared" si="118"/>
        <v>0.486543167527269</v>
      </c>
      <c r="F3746" s="1">
        <f t="shared" si="119"/>
        <v>39539.4971885536</v>
      </c>
    </row>
    <row r="3747" spans="1:6">
      <c r="A3747" s="3">
        <v>0.73059341367851804</v>
      </c>
      <c r="B3747" s="3">
        <v>20452.012921428501</v>
      </c>
      <c r="C3747" s="3">
        <v>1.23315313845432</v>
      </c>
      <c r="D3747" s="3">
        <v>57026.325104920397</v>
      </c>
      <c r="E3747" s="1">
        <f t="shared" si="118"/>
        <v>0.50255972477580191</v>
      </c>
      <c r="F3747" s="1">
        <f t="shared" si="119"/>
        <v>36574.3121834919</v>
      </c>
    </row>
    <row r="3748" spans="1:6">
      <c r="A3748" s="3">
        <v>0.67243993510272704</v>
      </c>
      <c r="B3748" s="3">
        <v>21268.899725858999</v>
      </c>
      <c r="C3748" s="3">
        <v>1.1926325987572799</v>
      </c>
      <c r="D3748" s="3">
        <v>61598.747864939302</v>
      </c>
      <c r="E3748" s="1">
        <f t="shared" si="118"/>
        <v>0.52019266365455286</v>
      </c>
      <c r="F3748" s="1">
        <f t="shared" si="119"/>
        <v>40329.848139080306</v>
      </c>
    </row>
    <row r="3749" spans="1:6">
      <c r="A3749" s="3">
        <v>0.72115524715081103</v>
      </c>
      <c r="B3749" s="3">
        <v>17740.156273281402</v>
      </c>
      <c r="C3749" s="3">
        <v>1.2415042450749201</v>
      </c>
      <c r="D3749" s="3">
        <v>53184.841627157999</v>
      </c>
      <c r="E3749" s="1">
        <f t="shared" si="118"/>
        <v>0.52034899792410905</v>
      </c>
      <c r="F3749" s="1">
        <f t="shared" si="119"/>
        <v>35444.685353876601</v>
      </c>
    </row>
    <row r="3750" spans="1:6">
      <c r="A3750" s="3">
        <v>0.71847426944789305</v>
      </c>
      <c r="B3750" s="3">
        <v>18649.363758233401</v>
      </c>
      <c r="C3750" s="3">
        <v>1.2555290502129901</v>
      </c>
      <c r="D3750" s="3">
        <v>54829.993574939697</v>
      </c>
      <c r="E3750" s="1">
        <f t="shared" si="118"/>
        <v>0.53705478076509705</v>
      </c>
      <c r="F3750" s="1">
        <f t="shared" si="119"/>
        <v>36180.629816706292</v>
      </c>
    </row>
    <row r="3751" spans="1:6">
      <c r="A3751" s="3">
        <v>0.73168723246654399</v>
      </c>
      <c r="B3751" s="3">
        <v>14908.392979403799</v>
      </c>
      <c r="C3751" s="3">
        <v>1.2661808369287799</v>
      </c>
      <c r="D3751" s="3">
        <v>51396.000190289902</v>
      </c>
      <c r="E3751" s="1">
        <f t="shared" si="118"/>
        <v>0.53449360446223593</v>
      </c>
      <c r="F3751" s="1">
        <f t="shared" si="119"/>
        <v>36487.607210886104</v>
      </c>
    </row>
    <row r="3752" spans="1:6">
      <c r="A3752" s="3">
        <v>0.69144283267447704</v>
      </c>
      <c r="B3752" s="3">
        <v>22004.160557024999</v>
      </c>
      <c r="C3752" s="3">
        <v>1.18413198648304</v>
      </c>
      <c r="D3752" s="3">
        <v>57647.9944035628</v>
      </c>
      <c r="E3752" s="1">
        <f t="shared" si="118"/>
        <v>0.49268915380856293</v>
      </c>
      <c r="F3752" s="1">
        <f t="shared" si="119"/>
        <v>35643.833846537804</v>
      </c>
    </row>
    <row r="3753" spans="1:6">
      <c r="A3753" s="3">
        <v>0.68690838963425105</v>
      </c>
      <c r="B3753" s="3">
        <v>22668.250670251298</v>
      </c>
      <c r="C3753" s="3">
        <v>1.1999714309079601</v>
      </c>
      <c r="D3753" s="3">
        <v>59209.0670487526</v>
      </c>
      <c r="E3753" s="1">
        <f t="shared" si="118"/>
        <v>0.51306304127370905</v>
      </c>
      <c r="F3753" s="1">
        <f t="shared" si="119"/>
        <v>36540.816378501302</v>
      </c>
    </row>
    <row r="3754" spans="1:6">
      <c r="A3754" s="3">
        <v>0.72521173847882403</v>
      </c>
      <c r="B3754" s="3">
        <v>15890.266475618801</v>
      </c>
      <c r="C3754" s="3">
        <v>1.27045603076959</v>
      </c>
      <c r="D3754" s="3">
        <v>52669.793845366599</v>
      </c>
      <c r="E3754" s="1">
        <f t="shared" si="118"/>
        <v>0.54524429229076599</v>
      </c>
      <c r="F3754" s="1">
        <f t="shared" si="119"/>
        <v>36779.527369747797</v>
      </c>
    </row>
    <row r="3755" spans="1:6">
      <c r="A3755" s="3">
        <v>0.71167351239516696</v>
      </c>
      <c r="B3755" s="3">
        <v>19740.282973167799</v>
      </c>
      <c r="C3755" s="3">
        <v>1.2010597896139199</v>
      </c>
      <c r="D3755" s="3">
        <v>57291.769881302003</v>
      </c>
      <c r="E3755" s="1">
        <f t="shared" si="118"/>
        <v>0.48938627721875294</v>
      </c>
      <c r="F3755" s="1">
        <f t="shared" si="119"/>
        <v>37551.486908134204</v>
      </c>
    </row>
    <row r="3756" spans="1:6">
      <c r="A3756" s="3">
        <v>0.74069179449854705</v>
      </c>
      <c r="B3756" s="3">
        <v>20650.788481777399</v>
      </c>
      <c r="C3756" s="3">
        <v>1.2954402341206901</v>
      </c>
      <c r="D3756" s="3">
        <v>56875.146702808102</v>
      </c>
      <c r="E3756" s="1">
        <f t="shared" si="118"/>
        <v>0.55474843962214304</v>
      </c>
      <c r="F3756" s="1">
        <f t="shared" si="119"/>
        <v>36224.358221030707</v>
      </c>
    </row>
    <row r="3757" spans="1:6">
      <c r="A3757" s="3">
        <v>0.69153650728329197</v>
      </c>
      <c r="B3757" s="3">
        <v>19223.963540923</v>
      </c>
      <c r="C3757" s="3">
        <v>1.2252046191558501</v>
      </c>
      <c r="D3757" s="3">
        <v>55262.336613907202</v>
      </c>
      <c r="E3757" s="1">
        <f t="shared" si="118"/>
        <v>0.53366811187255814</v>
      </c>
      <c r="F3757" s="1">
        <f t="shared" si="119"/>
        <v>36038.373072984206</v>
      </c>
    </row>
    <row r="3758" spans="1:6">
      <c r="A3758" s="3">
        <v>0.68266482160530695</v>
      </c>
      <c r="B3758" s="3">
        <v>25766.598946134101</v>
      </c>
      <c r="C3758" s="3">
        <v>1.1899584960732901</v>
      </c>
      <c r="D3758" s="3">
        <v>68074.788542409296</v>
      </c>
      <c r="E3758" s="1">
        <f t="shared" si="118"/>
        <v>0.50729367446798312</v>
      </c>
      <c r="F3758" s="1">
        <f t="shared" si="119"/>
        <v>42308.189596275195</v>
      </c>
    </row>
    <row r="3759" spans="1:6">
      <c r="A3759" s="3">
        <v>0.67583377686026802</v>
      </c>
      <c r="B3759" s="3">
        <v>21516.123192428</v>
      </c>
      <c r="C3759" s="3">
        <v>1.15011321155159</v>
      </c>
      <c r="D3759" s="3">
        <v>56435.234329298699</v>
      </c>
      <c r="E3759" s="1">
        <f t="shared" si="118"/>
        <v>0.47427943469132194</v>
      </c>
      <c r="F3759" s="1">
        <f t="shared" si="119"/>
        <v>34919.111136870699</v>
      </c>
    </row>
    <row r="3760" spans="1:6">
      <c r="A3760" s="3">
        <v>0.76028959948410102</v>
      </c>
      <c r="B3760" s="3">
        <v>15531.3311471953</v>
      </c>
      <c r="C3760" s="3">
        <v>1.2911235270716901</v>
      </c>
      <c r="D3760" s="3">
        <v>49824.757470170298</v>
      </c>
      <c r="E3760" s="1">
        <f t="shared" si="118"/>
        <v>0.53083392758758907</v>
      </c>
      <c r="F3760" s="1">
        <f t="shared" si="119"/>
        <v>34293.426322974999</v>
      </c>
    </row>
    <row r="3761" spans="1:6">
      <c r="A3761" s="3">
        <v>0.65693781729026302</v>
      </c>
      <c r="B3761" s="3">
        <v>19547.829543985299</v>
      </c>
      <c r="C3761" s="3">
        <v>1.13702810285246</v>
      </c>
      <c r="D3761" s="3">
        <v>57430.3302699306</v>
      </c>
      <c r="E3761" s="1">
        <f t="shared" si="118"/>
        <v>0.48009028556219702</v>
      </c>
      <c r="F3761" s="1">
        <f t="shared" si="119"/>
        <v>37882.500725945298</v>
      </c>
    </row>
    <row r="3762" spans="1:6">
      <c r="A3762" s="3">
        <v>0.71404039077738202</v>
      </c>
      <c r="B3762" s="3">
        <v>24352.200099104299</v>
      </c>
      <c r="C3762" s="3">
        <v>1.2538057740542401</v>
      </c>
      <c r="D3762" s="3">
        <v>65533.8333896771</v>
      </c>
      <c r="E3762" s="1">
        <f t="shared" si="118"/>
        <v>0.53976538327685808</v>
      </c>
      <c r="F3762" s="1">
        <f t="shared" si="119"/>
        <v>41181.633290572805</v>
      </c>
    </row>
    <row r="3763" spans="1:6">
      <c r="A3763" s="3">
        <v>0.71765366615075799</v>
      </c>
      <c r="B3763" s="3">
        <v>16867.5266083764</v>
      </c>
      <c r="C3763" s="3">
        <v>1.2623645209169001</v>
      </c>
      <c r="D3763" s="3">
        <v>51775.037642948701</v>
      </c>
      <c r="E3763" s="1">
        <f t="shared" si="118"/>
        <v>0.54471085476614212</v>
      </c>
      <c r="F3763" s="1">
        <f t="shared" si="119"/>
        <v>34907.511034572301</v>
      </c>
    </row>
    <row r="3764" spans="1:6">
      <c r="A3764" s="3">
        <v>0.71719531571058903</v>
      </c>
      <c r="B3764" s="3">
        <v>15354.973623845999</v>
      </c>
      <c r="C3764" s="3">
        <v>1.2570491628246401</v>
      </c>
      <c r="D3764" s="3">
        <v>51379.550196302</v>
      </c>
      <c r="E3764" s="1">
        <f t="shared" si="118"/>
        <v>0.53985384711405104</v>
      </c>
      <c r="F3764" s="1">
        <f t="shared" si="119"/>
        <v>36024.576572456004</v>
      </c>
    </row>
    <row r="3765" spans="1:6">
      <c r="A3765" s="3">
        <v>0.65605869954877805</v>
      </c>
      <c r="B3765" s="3">
        <v>19225.539507850899</v>
      </c>
      <c r="C3765" s="3">
        <v>1.12376704838026</v>
      </c>
      <c r="D3765" s="3">
        <v>54377.403084742698</v>
      </c>
      <c r="E3765" s="1">
        <f t="shared" si="118"/>
        <v>0.46770834883148193</v>
      </c>
      <c r="F3765" s="1">
        <f t="shared" si="119"/>
        <v>35151.863576891803</v>
      </c>
    </row>
    <row r="3766" spans="1:6">
      <c r="A3766" s="3">
        <v>0.663051978039357</v>
      </c>
      <c r="B3766" s="3">
        <v>22159.0661663508</v>
      </c>
      <c r="C3766" s="3">
        <v>1.1686723891062401</v>
      </c>
      <c r="D3766" s="3">
        <v>61115.625518378503</v>
      </c>
      <c r="E3766" s="1">
        <f t="shared" si="118"/>
        <v>0.50562041106688305</v>
      </c>
      <c r="F3766" s="1">
        <f t="shared" si="119"/>
        <v>38956.559352027703</v>
      </c>
    </row>
    <row r="3767" spans="1:6">
      <c r="A3767" s="3">
        <v>0.68072663074079998</v>
      </c>
      <c r="B3767" s="3">
        <v>27543.979071119102</v>
      </c>
      <c r="C3767" s="3">
        <v>1.1568864775465799</v>
      </c>
      <c r="D3767" s="3">
        <v>64361.846455261701</v>
      </c>
      <c r="E3767" s="1">
        <f t="shared" si="118"/>
        <v>0.47615984680577994</v>
      </c>
      <c r="F3767" s="1">
        <f t="shared" si="119"/>
        <v>36817.867384142599</v>
      </c>
    </row>
    <row r="3768" spans="1:6">
      <c r="A3768" s="3">
        <v>0.68807395743103394</v>
      </c>
      <c r="B3768" s="3">
        <v>22442.276056246701</v>
      </c>
      <c r="C3768" s="3">
        <v>1.1820201022858801</v>
      </c>
      <c r="D3768" s="3">
        <v>60408.756842326002</v>
      </c>
      <c r="E3768" s="1">
        <f t="shared" si="118"/>
        <v>0.49394614485484611</v>
      </c>
      <c r="F3768" s="1">
        <f t="shared" si="119"/>
        <v>37966.480786079301</v>
      </c>
    </row>
    <row r="3769" spans="1:6">
      <c r="A3769" s="3">
        <v>0.69329856795925404</v>
      </c>
      <c r="B3769" s="3">
        <v>18493.242718314199</v>
      </c>
      <c r="C3769" s="3">
        <v>1.1895885479413999</v>
      </c>
      <c r="D3769" s="3">
        <v>54639.250100088197</v>
      </c>
      <c r="E3769" s="1">
        <f t="shared" si="118"/>
        <v>0.49628997998214586</v>
      </c>
      <c r="F3769" s="1">
        <f t="shared" si="119"/>
        <v>36146.007381773998</v>
      </c>
    </row>
    <row r="3770" spans="1:6">
      <c r="A3770" s="3">
        <v>0.740336969101827</v>
      </c>
      <c r="B3770" s="3">
        <v>20248.513409314699</v>
      </c>
      <c r="C3770" s="3">
        <v>1.2711240544756099</v>
      </c>
      <c r="D3770" s="3">
        <v>57188.161390694797</v>
      </c>
      <c r="E3770" s="1">
        <f t="shared" si="118"/>
        <v>0.53078708537378294</v>
      </c>
      <c r="F3770" s="1">
        <f t="shared" si="119"/>
        <v>36939.647981380098</v>
      </c>
    </row>
    <row r="3771" spans="1:6">
      <c r="A3771" s="3">
        <v>0.66582065028868498</v>
      </c>
      <c r="B3771" s="3">
        <v>17989.326741035002</v>
      </c>
      <c r="C3771" s="3">
        <v>1.12011779533878</v>
      </c>
      <c r="D3771" s="3">
        <v>55311.669041065303</v>
      </c>
      <c r="E3771" s="1">
        <f t="shared" si="118"/>
        <v>0.454297145050095</v>
      </c>
      <c r="F3771" s="1">
        <f t="shared" si="119"/>
        <v>37322.342300030301</v>
      </c>
    </row>
    <row r="3772" spans="1:6">
      <c r="A3772" s="3">
        <v>0.68567616725457203</v>
      </c>
      <c r="B3772" s="3">
        <v>18105.357386805601</v>
      </c>
      <c r="C3772" s="3">
        <v>1.15910999700756</v>
      </c>
      <c r="D3772" s="3">
        <v>53981.460010855299</v>
      </c>
      <c r="E3772" s="1">
        <f t="shared" si="118"/>
        <v>0.47343382975298798</v>
      </c>
      <c r="F3772" s="1">
        <f t="shared" si="119"/>
        <v>35876.102624049701</v>
      </c>
    </row>
    <row r="3773" spans="1:6">
      <c r="A3773" s="3">
        <v>0.75928914898270405</v>
      </c>
      <c r="B3773" s="3">
        <v>21561.6021288298</v>
      </c>
      <c r="C3773" s="3">
        <v>1.3462398471914501</v>
      </c>
      <c r="D3773" s="3">
        <v>60799.223081793898</v>
      </c>
      <c r="E3773" s="1">
        <f t="shared" si="118"/>
        <v>0.58695069820874601</v>
      </c>
      <c r="F3773" s="1">
        <f t="shared" si="119"/>
        <v>39237.620952964098</v>
      </c>
    </row>
    <row r="3774" spans="1:6">
      <c r="A3774" s="3">
        <v>0.70905583470508005</v>
      </c>
      <c r="B3774" s="3">
        <v>20127.810563380401</v>
      </c>
      <c r="C3774" s="3">
        <v>1.2605326551743099</v>
      </c>
      <c r="D3774" s="3">
        <v>57235.389066354597</v>
      </c>
      <c r="E3774" s="1">
        <f t="shared" si="118"/>
        <v>0.55147682046922986</v>
      </c>
      <c r="F3774" s="1">
        <f t="shared" si="119"/>
        <v>37107.578502974196</v>
      </c>
    </row>
    <row r="3775" spans="1:6">
      <c r="A3775" s="3">
        <v>0.68827405192335001</v>
      </c>
      <c r="B3775" s="3">
        <v>16584.983291518802</v>
      </c>
      <c r="C3775" s="3">
        <v>1.1954086048007</v>
      </c>
      <c r="D3775" s="3">
        <v>53975.134182682901</v>
      </c>
      <c r="E3775" s="1">
        <f t="shared" si="118"/>
        <v>0.50713455287734999</v>
      </c>
      <c r="F3775" s="1">
        <f t="shared" si="119"/>
        <v>37390.150891164099</v>
      </c>
    </row>
    <row r="3776" spans="1:6">
      <c r="A3776" s="3">
        <v>0.66675555055631397</v>
      </c>
      <c r="B3776" s="3">
        <v>15146.8920539013</v>
      </c>
      <c r="C3776" s="3">
        <v>1.1924491828699599</v>
      </c>
      <c r="D3776" s="3">
        <v>51370.447952232003</v>
      </c>
      <c r="E3776" s="1">
        <f t="shared" si="118"/>
        <v>0.52569363231364596</v>
      </c>
      <c r="F3776" s="1">
        <f t="shared" si="119"/>
        <v>36223.555898330706</v>
      </c>
    </row>
    <row r="3777" spans="1:6">
      <c r="A3777" s="3">
        <v>0.68968931411104695</v>
      </c>
      <c r="B3777" s="3">
        <v>17657.0551158204</v>
      </c>
      <c r="C3777" s="3">
        <v>1.2054167215359</v>
      </c>
      <c r="D3777" s="3">
        <v>51914.353356946398</v>
      </c>
      <c r="E3777" s="1">
        <f t="shared" si="118"/>
        <v>0.51572740742485301</v>
      </c>
      <c r="F3777" s="1">
        <f t="shared" si="119"/>
        <v>34257.298241126002</v>
      </c>
    </row>
    <row r="3778" spans="1:6">
      <c r="A3778" s="3">
        <v>0.73603105624835796</v>
      </c>
      <c r="B3778" s="3">
        <v>24401.7958288318</v>
      </c>
      <c r="C3778" s="3">
        <v>1.2976492813382601</v>
      </c>
      <c r="D3778" s="3">
        <v>64390.367728918303</v>
      </c>
      <c r="E3778" s="1">
        <f t="shared" si="118"/>
        <v>0.56161822508990211</v>
      </c>
      <c r="F3778" s="1">
        <f t="shared" si="119"/>
        <v>39988.571900086507</v>
      </c>
    </row>
    <row r="3779" spans="1:6">
      <c r="A3779" s="3">
        <v>0.73017787281309399</v>
      </c>
      <c r="B3779" s="3">
        <v>16727.712421751901</v>
      </c>
      <c r="C3779" s="3">
        <v>1.2612408162556801</v>
      </c>
      <c r="D3779" s="3">
        <v>53247.068243117101</v>
      </c>
      <c r="E3779" s="1">
        <f t="shared" si="118"/>
        <v>0.53106294344258609</v>
      </c>
      <c r="F3779" s="1">
        <f t="shared" si="119"/>
        <v>36519.3558213652</v>
      </c>
    </row>
    <row r="3780" spans="1:6">
      <c r="A3780" s="3">
        <v>0.72233891077482504</v>
      </c>
      <c r="B3780" s="3">
        <v>24999.9663211605</v>
      </c>
      <c r="C3780" s="3">
        <v>1.2702087711491099</v>
      </c>
      <c r="D3780" s="3">
        <v>66753.700246730499</v>
      </c>
      <c r="E3780" s="1">
        <f t="shared" ref="E3780:E3843" si="120">C3780-A3780</f>
        <v>0.54786986037428487</v>
      </c>
      <c r="F3780" s="1">
        <f t="shared" ref="F3780:F3843" si="121">D3780-B3780</f>
        <v>41753.733925569999</v>
      </c>
    </row>
    <row r="3781" spans="1:6">
      <c r="A3781" s="3">
        <v>0.69001578717288403</v>
      </c>
      <c r="B3781" s="3">
        <v>23495.905752893901</v>
      </c>
      <c r="C3781" s="3">
        <v>1.2182342046193899</v>
      </c>
      <c r="D3781" s="3">
        <v>61333.641788724199</v>
      </c>
      <c r="E3781" s="1">
        <f t="shared" si="120"/>
        <v>0.52821841744650588</v>
      </c>
      <c r="F3781" s="1">
        <f t="shared" si="121"/>
        <v>37837.736035830298</v>
      </c>
    </row>
    <row r="3782" spans="1:6">
      <c r="A3782" s="3">
        <v>0.69232009978446096</v>
      </c>
      <c r="B3782" s="3">
        <v>23770.856064257299</v>
      </c>
      <c r="C3782" s="3">
        <v>1.19528858822074</v>
      </c>
      <c r="D3782" s="3">
        <v>60445.738418486799</v>
      </c>
      <c r="E3782" s="1">
        <f t="shared" si="120"/>
        <v>0.50296848843627906</v>
      </c>
      <c r="F3782" s="1">
        <f t="shared" si="121"/>
        <v>36674.882354229499</v>
      </c>
    </row>
    <row r="3783" spans="1:6">
      <c r="A3783" s="3">
        <v>0.71913029100044301</v>
      </c>
      <c r="B3783" s="3">
        <v>20386.1027135943</v>
      </c>
      <c r="C3783" s="3">
        <v>1.2278708214883201</v>
      </c>
      <c r="D3783" s="3">
        <v>58362.456625285799</v>
      </c>
      <c r="E3783" s="1">
        <f t="shared" si="120"/>
        <v>0.50874053048787704</v>
      </c>
      <c r="F3783" s="1">
        <f t="shared" si="121"/>
        <v>37976.353911691498</v>
      </c>
    </row>
    <row r="3784" spans="1:6">
      <c r="A3784" s="3">
        <v>0.68245480599807895</v>
      </c>
      <c r="B3784" s="3">
        <v>21532.761647746102</v>
      </c>
      <c r="C3784" s="3">
        <v>1.1760627462909099</v>
      </c>
      <c r="D3784" s="3">
        <v>59089.590200751598</v>
      </c>
      <c r="E3784" s="1">
        <f t="shared" si="120"/>
        <v>0.49360794029283095</v>
      </c>
      <c r="F3784" s="1">
        <f t="shared" si="121"/>
        <v>37556.8285530055</v>
      </c>
    </row>
    <row r="3785" spans="1:6">
      <c r="A3785" s="3">
        <v>0.69574889221914504</v>
      </c>
      <c r="B3785" s="3">
        <v>22135.195479238901</v>
      </c>
      <c r="C3785" s="3">
        <v>1.2073292487374101</v>
      </c>
      <c r="D3785" s="3">
        <v>60995.784280530097</v>
      </c>
      <c r="E3785" s="1">
        <f t="shared" si="120"/>
        <v>0.51158035651826506</v>
      </c>
      <c r="F3785" s="1">
        <f t="shared" si="121"/>
        <v>38860.588801291196</v>
      </c>
    </row>
    <row r="3786" spans="1:6">
      <c r="A3786" s="3">
        <v>0.72626160563845499</v>
      </c>
      <c r="B3786" s="3">
        <v>18128.389446999699</v>
      </c>
      <c r="C3786" s="3">
        <v>1.2719101942319899</v>
      </c>
      <c r="D3786" s="3">
        <v>54404.2634294292</v>
      </c>
      <c r="E3786" s="1">
        <f t="shared" si="120"/>
        <v>0.54564858859353493</v>
      </c>
      <c r="F3786" s="1">
        <f t="shared" si="121"/>
        <v>36275.873982429504</v>
      </c>
    </row>
    <row r="3787" spans="1:6">
      <c r="A3787" s="3">
        <v>0.68281125017310296</v>
      </c>
      <c r="B3787" s="3">
        <v>15511.6697958285</v>
      </c>
      <c r="C3787" s="3">
        <v>1.20071196248584</v>
      </c>
      <c r="D3787" s="3">
        <v>52702.970640633699</v>
      </c>
      <c r="E3787" s="1">
        <f t="shared" si="120"/>
        <v>0.51790071231273704</v>
      </c>
      <c r="F3787" s="1">
        <f t="shared" si="121"/>
        <v>37191.300844805199</v>
      </c>
    </row>
    <row r="3788" spans="1:6">
      <c r="A3788" s="3">
        <v>0.692654063250153</v>
      </c>
      <c r="B3788" s="3">
        <v>21099.230654842901</v>
      </c>
      <c r="C3788" s="3">
        <v>1.20930352174205</v>
      </c>
      <c r="D3788" s="3">
        <v>56450.548159677397</v>
      </c>
      <c r="E3788" s="1">
        <f t="shared" si="120"/>
        <v>0.51664945849189703</v>
      </c>
      <c r="F3788" s="1">
        <f t="shared" si="121"/>
        <v>35351.3175048345</v>
      </c>
    </row>
    <row r="3789" spans="1:6">
      <c r="A3789" s="3">
        <v>0.70230051373101299</v>
      </c>
      <c r="B3789" s="3">
        <v>16810.807941474399</v>
      </c>
      <c r="C3789" s="3">
        <v>1.2449659594457301</v>
      </c>
      <c r="D3789" s="3">
        <v>53900.932420200697</v>
      </c>
      <c r="E3789" s="1">
        <f t="shared" si="120"/>
        <v>0.54266544571471709</v>
      </c>
      <c r="F3789" s="1">
        <f t="shared" si="121"/>
        <v>37090.124478726299</v>
      </c>
    </row>
    <row r="3790" spans="1:6">
      <c r="A3790" s="3">
        <v>0.71394837566909197</v>
      </c>
      <c r="B3790" s="3">
        <v>24793.458826556602</v>
      </c>
      <c r="C3790" s="3">
        <v>1.2585230386139401</v>
      </c>
      <c r="D3790" s="3">
        <v>63342.226547336199</v>
      </c>
      <c r="E3790" s="1">
        <f t="shared" si="120"/>
        <v>0.54457466294484813</v>
      </c>
      <c r="F3790" s="1">
        <f t="shared" si="121"/>
        <v>38548.767720779593</v>
      </c>
    </row>
    <row r="3791" spans="1:6">
      <c r="A3791" s="3">
        <v>0.70337360361600598</v>
      </c>
      <c r="B3791" s="3">
        <v>19792.169023903101</v>
      </c>
      <c r="C3791" s="3">
        <v>1.2532473001306501</v>
      </c>
      <c r="D3791" s="3">
        <v>55180.945794760599</v>
      </c>
      <c r="E3791" s="1">
        <f t="shared" si="120"/>
        <v>0.54987369651464413</v>
      </c>
      <c r="F3791" s="1">
        <f t="shared" si="121"/>
        <v>35388.776770857497</v>
      </c>
    </row>
    <row r="3792" spans="1:6">
      <c r="A3792" s="3">
        <v>0.69134205559971895</v>
      </c>
      <c r="B3792" s="3">
        <v>19388.370015287601</v>
      </c>
      <c r="C3792" s="3">
        <v>1.1704216545930299</v>
      </c>
      <c r="D3792" s="3">
        <v>56761.128240229002</v>
      </c>
      <c r="E3792" s="1">
        <f t="shared" si="120"/>
        <v>0.47907959899331098</v>
      </c>
      <c r="F3792" s="1">
        <f t="shared" si="121"/>
        <v>37372.758224941397</v>
      </c>
    </row>
    <row r="3793" spans="1:6">
      <c r="A3793" s="3">
        <v>0.71102991392886505</v>
      </c>
      <c r="B3793" s="3">
        <v>16054.990128523999</v>
      </c>
      <c r="C3793" s="3">
        <v>1.2532392556485501</v>
      </c>
      <c r="D3793" s="3">
        <v>52676.5631501358</v>
      </c>
      <c r="E3793" s="1">
        <f t="shared" si="120"/>
        <v>0.54220934171968505</v>
      </c>
      <c r="F3793" s="1">
        <f t="shared" si="121"/>
        <v>36621.573021611803</v>
      </c>
    </row>
    <row r="3794" spans="1:6">
      <c r="A3794" s="3">
        <v>0.69906471491458799</v>
      </c>
      <c r="B3794" s="3">
        <v>17793.529093368099</v>
      </c>
      <c r="C3794" s="3">
        <v>1.2390264918710201</v>
      </c>
      <c r="D3794" s="3">
        <v>54485.913486532001</v>
      </c>
      <c r="E3794" s="1">
        <f t="shared" si="120"/>
        <v>0.5399617769564321</v>
      </c>
      <c r="F3794" s="1">
        <f t="shared" si="121"/>
        <v>36692.384393163898</v>
      </c>
    </row>
    <row r="3795" spans="1:6">
      <c r="A3795" s="3">
        <v>0.63075738100255896</v>
      </c>
      <c r="B3795" s="3">
        <v>18819.851360337201</v>
      </c>
      <c r="C3795" s="3">
        <v>1.0756755704008301</v>
      </c>
      <c r="D3795" s="3">
        <v>54246.388826958799</v>
      </c>
      <c r="E3795" s="1">
        <f t="shared" si="120"/>
        <v>0.4449181893982711</v>
      </c>
      <c r="F3795" s="1">
        <f t="shared" si="121"/>
        <v>35426.537466621594</v>
      </c>
    </row>
    <row r="3796" spans="1:6">
      <c r="A3796" s="3">
        <v>0.69308639285486995</v>
      </c>
      <c r="B3796" s="3">
        <v>18445.778462491799</v>
      </c>
      <c r="C3796" s="3">
        <v>1.21471189821036</v>
      </c>
      <c r="D3796" s="3">
        <v>56675.1858592973</v>
      </c>
      <c r="E3796" s="1">
        <f t="shared" si="120"/>
        <v>0.52162550535549002</v>
      </c>
      <c r="F3796" s="1">
        <f t="shared" si="121"/>
        <v>38229.407396805502</v>
      </c>
    </row>
    <row r="3797" spans="1:6">
      <c r="A3797" s="3">
        <v>0.77016350381932897</v>
      </c>
      <c r="B3797" s="3">
        <v>14892.484189492199</v>
      </c>
      <c r="C3797" s="3">
        <v>1.3647612823876301</v>
      </c>
      <c r="D3797" s="3">
        <v>52789.9891249555</v>
      </c>
      <c r="E3797" s="1">
        <f t="shared" si="120"/>
        <v>0.59459777856830109</v>
      </c>
      <c r="F3797" s="1">
        <f t="shared" si="121"/>
        <v>37897.504935463301</v>
      </c>
    </row>
    <row r="3798" spans="1:6">
      <c r="A3798" s="3">
        <v>0.67147206865082398</v>
      </c>
      <c r="B3798" s="3">
        <v>22069.589671843001</v>
      </c>
      <c r="C3798" s="3">
        <v>1.1689756665255899</v>
      </c>
      <c r="D3798" s="3">
        <v>60034.380169172902</v>
      </c>
      <c r="E3798" s="1">
        <f t="shared" si="120"/>
        <v>0.49750359787476595</v>
      </c>
      <c r="F3798" s="1">
        <f t="shared" si="121"/>
        <v>37964.790497329901</v>
      </c>
    </row>
    <row r="3799" spans="1:6">
      <c r="A3799" s="3">
        <v>0.71208058613223502</v>
      </c>
      <c r="B3799" s="3">
        <v>18845.333094210899</v>
      </c>
      <c r="C3799" s="3">
        <v>1.26851330508377</v>
      </c>
      <c r="D3799" s="3">
        <v>54676.241763226601</v>
      </c>
      <c r="E3799" s="1">
        <f t="shared" si="120"/>
        <v>0.55643271895153501</v>
      </c>
      <c r="F3799" s="1">
        <f t="shared" si="121"/>
        <v>35830.908669015698</v>
      </c>
    </row>
    <row r="3800" spans="1:6">
      <c r="A3800" s="3">
        <v>0.73312798088255304</v>
      </c>
      <c r="B3800" s="3">
        <v>20958.969769064999</v>
      </c>
      <c r="C3800" s="3">
        <v>1.2544072826392501</v>
      </c>
      <c r="D3800" s="3">
        <v>60534.450265456202</v>
      </c>
      <c r="E3800" s="1">
        <f t="shared" si="120"/>
        <v>0.52127930175669701</v>
      </c>
      <c r="F3800" s="1">
        <f t="shared" si="121"/>
        <v>39575.480496391203</v>
      </c>
    </row>
    <row r="3801" spans="1:6">
      <c r="A3801" s="3">
        <v>0.66585821403523404</v>
      </c>
      <c r="B3801" s="3">
        <v>22207.137705481</v>
      </c>
      <c r="C3801" s="3">
        <v>1.14746863908965</v>
      </c>
      <c r="D3801" s="3">
        <v>59786.169772799098</v>
      </c>
      <c r="E3801" s="1">
        <f t="shared" si="120"/>
        <v>0.48161042505441598</v>
      </c>
      <c r="F3801" s="1">
        <f t="shared" si="121"/>
        <v>37579.032067318098</v>
      </c>
    </row>
    <row r="3802" spans="1:6">
      <c r="A3802" s="3">
        <v>0.73560421036368395</v>
      </c>
      <c r="B3802" s="3">
        <v>22590.213905876601</v>
      </c>
      <c r="C3802" s="3">
        <v>1.2776312164233099</v>
      </c>
      <c r="D3802" s="3">
        <v>59577.723854201096</v>
      </c>
      <c r="E3802" s="1">
        <f t="shared" si="120"/>
        <v>0.54202700605962595</v>
      </c>
      <c r="F3802" s="1">
        <f t="shared" si="121"/>
        <v>36987.509948324499</v>
      </c>
    </row>
    <row r="3803" spans="1:6">
      <c r="A3803" s="3">
        <v>0.70130543107384402</v>
      </c>
      <c r="B3803" s="3">
        <v>23478.488254073502</v>
      </c>
      <c r="C3803" s="3">
        <v>1.17226931417555</v>
      </c>
      <c r="D3803" s="3">
        <v>59189.106806252399</v>
      </c>
      <c r="E3803" s="1">
        <f t="shared" si="120"/>
        <v>0.470963883101706</v>
      </c>
      <c r="F3803" s="1">
        <f t="shared" si="121"/>
        <v>35710.618552178901</v>
      </c>
    </row>
    <row r="3804" spans="1:6">
      <c r="A3804" s="3">
        <v>0.68638559269167998</v>
      </c>
      <c r="B3804" s="3">
        <v>16467.220375238601</v>
      </c>
      <c r="C3804" s="3">
        <v>1.14515214267392</v>
      </c>
      <c r="D3804" s="3">
        <v>52746.421229084102</v>
      </c>
      <c r="E3804" s="1">
        <f t="shared" si="120"/>
        <v>0.45876654998223998</v>
      </c>
      <c r="F3804" s="1">
        <f t="shared" si="121"/>
        <v>36279.200853845497</v>
      </c>
    </row>
    <row r="3805" spans="1:6">
      <c r="A3805" s="3">
        <v>0.76389770587888095</v>
      </c>
      <c r="B3805" s="3">
        <v>24257.800906517201</v>
      </c>
      <c r="C3805" s="3">
        <v>1.3379403078652601</v>
      </c>
      <c r="D3805" s="3">
        <v>64826.304679601701</v>
      </c>
      <c r="E3805" s="1">
        <f t="shared" si="120"/>
        <v>0.57404260198637913</v>
      </c>
      <c r="F3805" s="1">
        <f t="shared" si="121"/>
        <v>40568.5037730845</v>
      </c>
    </row>
    <row r="3806" spans="1:6">
      <c r="A3806" s="3">
        <v>0.70866126619687297</v>
      </c>
      <c r="B3806" s="3">
        <v>20434.4278949855</v>
      </c>
      <c r="C3806" s="3">
        <v>1.23527676495389</v>
      </c>
      <c r="D3806" s="3">
        <v>58296.841033074197</v>
      </c>
      <c r="E3806" s="1">
        <f t="shared" si="120"/>
        <v>0.52661549875701708</v>
      </c>
      <c r="F3806" s="1">
        <f t="shared" si="121"/>
        <v>37862.413138088697</v>
      </c>
    </row>
    <row r="3807" spans="1:6">
      <c r="A3807" s="3">
        <v>0.71296069692764896</v>
      </c>
      <c r="B3807" s="3">
        <v>14949.857359441399</v>
      </c>
      <c r="C3807" s="3">
        <v>1.2497411686261399</v>
      </c>
      <c r="D3807" s="3">
        <v>49938.272262672399</v>
      </c>
      <c r="E3807" s="1">
        <f t="shared" si="120"/>
        <v>0.53678047169849097</v>
      </c>
      <c r="F3807" s="1">
        <f t="shared" si="121"/>
        <v>34988.414903231002</v>
      </c>
    </row>
    <row r="3808" spans="1:6">
      <c r="A3808" s="3">
        <v>0.68953834339616404</v>
      </c>
      <c r="B3808" s="3">
        <v>19386.1810701492</v>
      </c>
      <c r="C3808" s="3">
        <v>1.19276008763056</v>
      </c>
      <c r="D3808" s="3">
        <v>54918.722174182498</v>
      </c>
      <c r="E3808" s="1">
        <f t="shared" si="120"/>
        <v>0.50322174423439592</v>
      </c>
      <c r="F3808" s="1">
        <f t="shared" si="121"/>
        <v>35532.541104033298</v>
      </c>
    </row>
    <row r="3809" spans="1:6">
      <c r="A3809" s="3">
        <v>0.73370787474133603</v>
      </c>
      <c r="B3809" s="3">
        <v>21374.4543729096</v>
      </c>
      <c r="C3809" s="3">
        <v>1.2936423357397999</v>
      </c>
      <c r="D3809" s="3">
        <v>57991.019108443499</v>
      </c>
      <c r="E3809" s="1">
        <f t="shared" si="120"/>
        <v>0.55993446099846389</v>
      </c>
      <c r="F3809" s="1">
        <f t="shared" si="121"/>
        <v>36616.564735533902</v>
      </c>
    </row>
    <row r="3810" spans="1:6">
      <c r="A3810" s="3">
        <v>0.71954074801141499</v>
      </c>
      <c r="B3810" s="3">
        <v>17948.482381270602</v>
      </c>
      <c r="C3810" s="3">
        <v>1.2249754805981199</v>
      </c>
      <c r="D3810" s="3">
        <v>54228.015209758603</v>
      </c>
      <c r="E3810" s="1">
        <f t="shared" si="120"/>
        <v>0.5054347325867049</v>
      </c>
      <c r="F3810" s="1">
        <f t="shared" si="121"/>
        <v>36279.532828488002</v>
      </c>
    </row>
    <row r="3811" spans="1:6">
      <c r="A3811" s="3">
        <v>0.66303283498301402</v>
      </c>
      <c r="B3811" s="3">
        <v>22080.398627727001</v>
      </c>
      <c r="C3811" s="3">
        <v>1.13391996708606</v>
      </c>
      <c r="D3811" s="3">
        <v>58764.345307827098</v>
      </c>
      <c r="E3811" s="1">
        <f t="shared" si="120"/>
        <v>0.470887132103046</v>
      </c>
      <c r="F3811" s="1">
        <f t="shared" si="121"/>
        <v>36683.946680100096</v>
      </c>
    </row>
    <row r="3812" spans="1:6">
      <c r="A3812" s="3">
        <v>0.67420181447095695</v>
      </c>
      <c r="B3812" s="3">
        <v>18869.997319845501</v>
      </c>
      <c r="C3812" s="3">
        <v>1.18775118065369</v>
      </c>
      <c r="D3812" s="3">
        <v>55988.912673338797</v>
      </c>
      <c r="E3812" s="1">
        <f t="shared" si="120"/>
        <v>0.51354936618273306</v>
      </c>
      <c r="F3812" s="1">
        <f t="shared" si="121"/>
        <v>37118.915353493299</v>
      </c>
    </row>
    <row r="3813" spans="1:6">
      <c r="A3813" s="3">
        <v>0.66138280154436402</v>
      </c>
      <c r="B3813" s="3">
        <v>16166.253991896499</v>
      </c>
      <c r="C3813" s="3">
        <v>1.12224240273197</v>
      </c>
      <c r="D3813" s="3">
        <v>51958.280120564799</v>
      </c>
      <c r="E3813" s="1">
        <f t="shared" si="120"/>
        <v>0.46085960118760594</v>
      </c>
      <c r="F3813" s="1">
        <f t="shared" si="121"/>
        <v>35792.026128668302</v>
      </c>
    </row>
    <row r="3814" spans="1:6">
      <c r="A3814" s="3">
        <v>0.65963109009586096</v>
      </c>
      <c r="B3814" s="3">
        <v>23721.9241428895</v>
      </c>
      <c r="C3814" s="3">
        <v>1.1475169413844799</v>
      </c>
      <c r="D3814" s="3">
        <v>58208.605502040104</v>
      </c>
      <c r="E3814" s="1">
        <f t="shared" si="120"/>
        <v>0.48788585128861894</v>
      </c>
      <c r="F3814" s="1">
        <f t="shared" si="121"/>
        <v>34486.681359150607</v>
      </c>
    </row>
    <row r="3815" spans="1:6">
      <c r="A3815" s="3">
        <v>0.72824589064023904</v>
      </c>
      <c r="B3815" s="3">
        <v>19204.386654231799</v>
      </c>
      <c r="C3815" s="3">
        <v>1.28447807662964</v>
      </c>
      <c r="D3815" s="3">
        <v>56069.104995756701</v>
      </c>
      <c r="E3815" s="1">
        <f t="shared" si="120"/>
        <v>0.55623218598940094</v>
      </c>
      <c r="F3815" s="1">
        <f t="shared" si="121"/>
        <v>36864.718341524902</v>
      </c>
    </row>
    <row r="3816" spans="1:6">
      <c r="A3816" s="3">
        <v>0.69304319090586597</v>
      </c>
      <c r="B3816" s="3">
        <v>22385.103043239498</v>
      </c>
      <c r="C3816" s="3">
        <v>1.2334246281165799</v>
      </c>
      <c r="D3816" s="3">
        <v>61039.764959665801</v>
      </c>
      <c r="E3816" s="1">
        <f t="shared" si="120"/>
        <v>0.54038143721071397</v>
      </c>
      <c r="F3816" s="1">
        <f t="shared" si="121"/>
        <v>38654.661916426303</v>
      </c>
    </row>
    <row r="3817" spans="1:6">
      <c r="A3817" s="3">
        <v>0.67935324721601897</v>
      </c>
      <c r="B3817" s="3">
        <v>19104.146699826601</v>
      </c>
      <c r="C3817" s="3">
        <v>1.1580812670006699</v>
      </c>
      <c r="D3817" s="3">
        <v>54566.253485008398</v>
      </c>
      <c r="E3817" s="1">
        <f t="shared" si="120"/>
        <v>0.47872801978465096</v>
      </c>
      <c r="F3817" s="1">
        <f t="shared" si="121"/>
        <v>35462.106785181793</v>
      </c>
    </row>
    <row r="3818" spans="1:6">
      <c r="A3818" s="3">
        <v>0.69977974724657199</v>
      </c>
      <c r="B3818" s="3">
        <v>14774.1727574015</v>
      </c>
      <c r="C3818" s="3">
        <v>1.2327266864274999</v>
      </c>
      <c r="D3818" s="3">
        <v>51134.8048679352</v>
      </c>
      <c r="E3818" s="1">
        <f t="shared" si="120"/>
        <v>0.53294693918092795</v>
      </c>
      <c r="F3818" s="1">
        <f t="shared" si="121"/>
        <v>36360.632110533697</v>
      </c>
    </row>
    <row r="3819" spans="1:6">
      <c r="A3819" s="3">
        <v>0.68409287421285203</v>
      </c>
      <c r="B3819" s="3">
        <v>19229.032379418899</v>
      </c>
      <c r="C3819" s="3">
        <v>1.21783613811331</v>
      </c>
      <c r="D3819" s="3">
        <v>55514.598410109997</v>
      </c>
      <c r="E3819" s="1">
        <f t="shared" si="120"/>
        <v>0.53374326390045801</v>
      </c>
      <c r="F3819" s="1">
        <f t="shared" si="121"/>
        <v>36285.566030691101</v>
      </c>
    </row>
    <row r="3820" spans="1:6">
      <c r="A3820" s="3">
        <v>0.690737935260064</v>
      </c>
      <c r="B3820" s="3">
        <v>18499.4228849625</v>
      </c>
      <c r="C3820" s="3">
        <v>1.21037232194444</v>
      </c>
      <c r="D3820" s="3">
        <v>56264.9289782919</v>
      </c>
      <c r="E3820" s="1">
        <f t="shared" si="120"/>
        <v>0.519634386684376</v>
      </c>
      <c r="F3820" s="1">
        <f t="shared" si="121"/>
        <v>37765.506093329401</v>
      </c>
    </row>
    <row r="3821" spans="1:6">
      <c r="A3821" s="3">
        <v>0.72653269051857905</v>
      </c>
      <c r="B3821" s="3">
        <v>21116.633142932998</v>
      </c>
      <c r="C3821" s="3">
        <v>1.26929596185131</v>
      </c>
      <c r="D3821" s="3">
        <v>58136.711666462601</v>
      </c>
      <c r="E3821" s="1">
        <f t="shared" si="120"/>
        <v>0.54276327133273095</v>
      </c>
      <c r="F3821" s="1">
        <f t="shared" si="121"/>
        <v>37020.078523529606</v>
      </c>
    </row>
    <row r="3822" spans="1:6">
      <c r="A3822" s="3">
        <v>0.74811902837392097</v>
      </c>
      <c r="B3822" s="3">
        <v>13938.1099045499</v>
      </c>
      <c r="C3822" s="3">
        <v>1.2650782910118501</v>
      </c>
      <c r="D3822" s="3">
        <v>48364.3863078063</v>
      </c>
      <c r="E3822" s="1">
        <f t="shared" si="120"/>
        <v>0.51695926263792913</v>
      </c>
      <c r="F3822" s="1">
        <f t="shared" si="121"/>
        <v>34426.276403256401</v>
      </c>
    </row>
    <row r="3823" spans="1:6">
      <c r="A3823" s="3">
        <v>0.69333835976452696</v>
      </c>
      <c r="B3823" s="3">
        <v>17675.952445685401</v>
      </c>
      <c r="C3823" s="3">
        <v>1.1935294895039601</v>
      </c>
      <c r="D3823" s="3">
        <v>54004.306674323598</v>
      </c>
      <c r="E3823" s="1">
        <f t="shared" si="120"/>
        <v>0.50019112973943314</v>
      </c>
      <c r="F3823" s="1">
        <f t="shared" si="121"/>
        <v>36328.3542286382</v>
      </c>
    </row>
    <row r="3824" spans="1:6">
      <c r="A3824" s="3">
        <v>0.70877951006316298</v>
      </c>
      <c r="B3824" s="3">
        <v>17833.017816930998</v>
      </c>
      <c r="C3824" s="3">
        <v>1.2722795275583401</v>
      </c>
      <c r="D3824" s="3">
        <v>55989.9101744043</v>
      </c>
      <c r="E3824" s="1">
        <f t="shared" si="120"/>
        <v>0.56350001749517709</v>
      </c>
      <c r="F3824" s="1">
        <f t="shared" si="121"/>
        <v>38156.892357473305</v>
      </c>
    </row>
    <row r="3825" spans="1:6">
      <c r="A3825" s="3">
        <v>0.69041179289624899</v>
      </c>
      <c r="B3825" s="3">
        <v>17683.1719923366</v>
      </c>
      <c r="C3825" s="3">
        <v>1.17350934026617</v>
      </c>
      <c r="D3825" s="3">
        <v>54740.230723036599</v>
      </c>
      <c r="E3825" s="1">
        <f t="shared" si="120"/>
        <v>0.48309754736992105</v>
      </c>
      <c r="F3825" s="1">
        <f t="shared" si="121"/>
        <v>37057.058730699995</v>
      </c>
    </row>
    <row r="3826" spans="1:6">
      <c r="A3826" s="3">
        <v>0.68484709783659603</v>
      </c>
      <c r="B3826" s="3">
        <v>18689.122692037599</v>
      </c>
      <c r="C3826" s="3">
        <v>1.19236733111533</v>
      </c>
      <c r="D3826" s="3">
        <v>54897.718164045102</v>
      </c>
      <c r="E3826" s="1">
        <f t="shared" si="120"/>
        <v>0.50752023327873397</v>
      </c>
      <c r="F3826" s="1">
        <f t="shared" si="121"/>
        <v>36208.595472007502</v>
      </c>
    </row>
    <row r="3827" spans="1:6">
      <c r="A3827" s="3">
        <v>0.754633440276544</v>
      </c>
      <c r="B3827" s="3">
        <v>17171.952322926099</v>
      </c>
      <c r="C3827" s="3">
        <v>1.3243703337272099</v>
      </c>
      <c r="D3827" s="3">
        <v>54047.750602747197</v>
      </c>
      <c r="E3827" s="1">
        <f t="shared" si="120"/>
        <v>0.56973689345066592</v>
      </c>
      <c r="F3827" s="1">
        <f t="shared" si="121"/>
        <v>36875.798279821101</v>
      </c>
    </row>
    <row r="3828" spans="1:6">
      <c r="A3828" s="3">
        <v>0.72634472510232195</v>
      </c>
      <c r="B3828" s="3">
        <v>21205.7962045268</v>
      </c>
      <c r="C3828" s="3">
        <v>1.2590310137568701</v>
      </c>
      <c r="D3828" s="3">
        <v>56842.3467686476</v>
      </c>
      <c r="E3828" s="1">
        <f t="shared" si="120"/>
        <v>0.53268628865454815</v>
      </c>
      <c r="F3828" s="1">
        <f t="shared" si="121"/>
        <v>35636.5505641208</v>
      </c>
    </row>
    <row r="3829" spans="1:6">
      <c r="A3829" s="3">
        <v>0.73823721152030397</v>
      </c>
      <c r="B3829" s="3">
        <v>18953.657802972</v>
      </c>
      <c r="C3829" s="3">
        <v>1.2933277129104901</v>
      </c>
      <c r="D3829" s="3">
        <v>56622.289963119598</v>
      </c>
      <c r="E3829" s="1">
        <f t="shared" si="120"/>
        <v>0.55509050139018612</v>
      </c>
      <c r="F3829" s="1">
        <f t="shared" si="121"/>
        <v>37668.632160147594</v>
      </c>
    </row>
    <row r="3830" spans="1:6">
      <c r="A3830" s="3">
        <v>0.67046455062356103</v>
      </c>
      <c r="B3830" s="3">
        <v>19662.0526403043</v>
      </c>
      <c r="C3830" s="3">
        <v>1.1675166667057599</v>
      </c>
      <c r="D3830" s="3">
        <v>57120.715225709202</v>
      </c>
      <c r="E3830" s="1">
        <f t="shared" si="120"/>
        <v>0.4970521160821989</v>
      </c>
      <c r="F3830" s="1">
        <f t="shared" si="121"/>
        <v>37458.662585404905</v>
      </c>
    </row>
    <row r="3831" spans="1:6">
      <c r="A3831" s="3">
        <v>0.77167372671189605</v>
      </c>
      <c r="B3831" s="3">
        <v>17346.0287234442</v>
      </c>
      <c r="C3831" s="3">
        <v>1.3275338038206801</v>
      </c>
      <c r="D3831" s="3">
        <v>52412.995909003897</v>
      </c>
      <c r="E3831" s="1">
        <f t="shared" si="120"/>
        <v>0.55586007710878405</v>
      </c>
      <c r="F3831" s="1">
        <f t="shared" si="121"/>
        <v>35066.967185559697</v>
      </c>
    </row>
    <row r="3832" spans="1:6">
      <c r="A3832" s="3">
        <v>0.67517531200494096</v>
      </c>
      <c r="B3832" s="3">
        <v>19537.9954552282</v>
      </c>
      <c r="C3832" s="3">
        <v>1.1440080224834099</v>
      </c>
      <c r="D3832" s="3">
        <v>55471.123868754403</v>
      </c>
      <c r="E3832" s="1">
        <f t="shared" si="120"/>
        <v>0.46883271047846897</v>
      </c>
      <c r="F3832" s="1">
        <f t="shared" si="121"/>
        <v>35933.128413526203</v>
      </c>
    </row>
    <row r="3833" spans="1:6">
      <c r="A3833" s="3">
        <v>0.71961372962770298</v>
      </c>
      <c r="B3833" s="3">
        <v>18122.2582761064</v>
      </c>
      <c r="C3833" s="3">
        <v>1.2500821490837799</v>
      </c>
      <c r="D3833" s="3">
        <v>54743.4303418911</v>
      </c>
      <c r="E3833" s="1">
        <f t="shared" si="120"/>
        <v>0.53046841945607692</v>
      </c>
      <c r="F3833" s="1">
        <f t="shared" si="121"/>
        <v>36621.172065784704</v>
      </c>
    </row>
    <row r="3834" spans="1:6">
      <c r="A3834" s="3">
        <v>0.71020171090638196</v>
      </c>
      <c r="B3834" s="3">
        <v>18465.3128611881</v>
      </c>
      <c r="C3834" s="3">
        <v>1.2465320920971601</v>
      </c>
      <c r="D3834" s="3">
        <v>55127.457671078097</v>
      </c>
      <c r="E3834" s="1">
        <f t="shared" si="120"/>
        <v>0.53633038119077814</v>
      </c>
      <c r="F3834" s="1">
        <f t="shared" si="121"/>
        <v>36662.14480989</v>
      </c>
    </row>
    <row r="3835" spans="1:6">
      <c r="A3835" s="3">
        <v>0.73600069683289104</v>
      </c>
      <c r="B3835" s="3">
        <v>25449.9920358483</v>
      </c>
      <c r="C3835" s="3">
        <v>1.2822689683720501</v>
      </c>
      <c r="D3835" s="3">
        <v>64418.155113833702</v>
      </c>
      <c r="E3835" s="1">
        <f t="shared" si="120"/>
        <v>0.54626827153915902</v>
      </c>
      <c r="F3835" s="1">
        <f t="shared" si="121"/>
        <v>38968.163077985402</v>
      </c>
    </row>
    <row r="3836" spans="1:6">
      <c r="A3836" s="3">
        <v>0.70926081864090895</v>
      </c>
      <c r="B3836" s="3">
        <v>21324.592276191899</v>
      </c>
      <c r="C3836" s="3">
        <v>1.2149085165072899</v>
      </c>
      <c r="D3836" s="3">
        <v>57127.9075986725</v>
      </c>
      <c r="E3836" s="1">
        <f t="shared" si="120"/>
        <v>0.50564769786638097</v>
      </c>
      <c r="F3836" s="1">
        <f t="shared" si="121"/>
        <v>35803.315322480601</v>
      </c>
    </row>
    <row r="3837" spans="1:6">
      <c r="A3837" s="3">
        <v>0.71214848984979595</v>
      </c>
      <c r="B3837" s="3">
        <v>22338.660851386201</v>
      </c>
      <c r="C3837" s="3">
        <v>1.2004201946522099</v>
      </c>
      <c r="D3837" s="3">
        <v>60380.697222586401</v>
      </c>
      <c r="E3837" s="1">
        <f t="shared" si="120"/>
        <v>0.488271704802414</v>
      </c>
      <c r="F3837" s="1">
        <f t="shared" si="121"/>
        <v>38042.0363712002</v>
      </c>
    </row>
    <row r="3838" spans="1:6">
      <c r="A3838" s="3">
        <v>0.73113805610917604</v>
      </c>
      <c r="B3838" s="3">
        <v>23701.242345641698</v>
      </c>
      <c r="C3838" s="3">
        <v>1.28849405020882</v>
      </c>
      <c r="D3838" s="3">
        <v>60515.8140105372</v>
      </c>
      <c r="E3838" s="1">
        <f t="shared" si="120"/>
        <v>0.55735599409964398</v>
      </c>
      <c r="F3838" s="1">
        <f t="shared" si="121"/>
        <v>36814.571664895499</v>
      </c>
    </row>
    <row r="3839" spans="1:6">
      <c r="A3839" s="3">
        <v>0.74869544673691202</v>
      </c>
      <c r="B3839" s="3">
        <v>20362.210308504698</v>
      </c>
      <c r="C3839" s="3">
        <v>1.3210258445488099</v>
      </c>
      <c r="D3839" s="3">
        <v>55681.465557019103</v>
      </c>
      <c r="E3839" s="1">
        <f t="shared" si="120"/>
        <v>0.57233039781189787</v>
      </c>
      <c r="F3839" s="1">
        <f t="shared" si="121"/>
        <v>35319.255248514404</v>
      </c>
    </row>
    <row r="3840" spans="1:6">
      <c r="A3840" s="3">
        <v>0.72584233138137699</v>
      </c>
      <c r="B3840" s="3">
        <v>17904.323333611799</v>
      </c>
      <c r="C3840" s="3">
        <v>1.24796758271126</v>
      </c>
      <c r="D3840" s="3">
        <v>54809.977999111303</v>
      </c>
      <c r="E3840" s="1">
        <f t="shared" si="120"/>
        <v>0.52212525132988297</v>
      </c>
      <c r="F3840" s="1">
        <f t="shared" si="121"/>
        <v>36905.654665499504</v>
      </c>
    </row>
    <row r="3841" spans="1:6">
      <c r="A3841" s="3">
        <v>0.71145039834556101</v>
      </c>
      <c r="B3841" s="3">
        <v>19493.571293014102</v>
      </c>
      <c r="C3841" s="3">
        <v>1.2332476059619999</v>
      </c>
      <c r="D3841" s="3">
        <v>58568.491641309403</v>
      </c>
      <c r="E3841" s="1">
        <f t="shared" si="120"/>
        <v>0.52179720761643889</v>
      </c>
      <c r="F3841" s="1">
        <f t="shared" si="121"/>
        <v>39074.920348295302</v>
      </c>
    </row>
    <row r="3842" spans="1:6">
      <c r="A3842" s="3">
        <v>0.65687542278086397</v>
      </c>
      <c r="B3842" s="3">
        <v>21740.976937788899</v>
      </c>
      <c r="C3842" s="3">
        <v>1.1350020159696901</v>
      </c>
      <c r="D3842" s="3">
        <v>60071.9432092934</v>
      </c>
      <c r="E3842" s="1">
        <f t="shared" si="120"/>
        <v>0.47812659318882611</v>
      </c>
      <c r="F3842" s="1">
        <f t="shared" si="121"/>
        <v>38330.966271504498</v>
      </c>
    </row>
    <row r="3843" spans="1:6">
      <c r="A3843" s="3">
        <v>0.65008541903874395</v>
      </c>
      <c r="B3843" s="3">
        <v>21935.437066721901</v>
      </c>
      <c r="C3843" s="3">
        <v>1.13574357311098</v>
      </c>
      <c r="D3843" s="3">
        <v>59710.815957396801</v>
      </c>
      <c r="E3843" s="1">
        <f t="shared" si="120"/>
        <v>0.485658154072236</v>
      </c>
      <c r="F3843" s="1">
        <f t="shared" si="121"/>
        <v>37775.378890674896</v>
      </c>
    </row>
    <row r="3844" spans="1:6">
      <c r="A3844" s="3">
        <v>0.661019005411421</v>
      </c>
      <c r="B3844" s="3">
        <v>20012.687890378798</v>
      </c>
      <c r="C3844" s="3">
        <v>1.15661992136406</v>
      </c>
      <c r="D3844" s="3">
        <v>57346.268990795601</v>
      </c>
      <c r="E3844" s="1">
        <f t="shared" ref="E3844:E3907" si="122">C3844-A3844</f>
        <v>0.495600915952639</v>
      </c>
      <c r="F3844" s="1">
        <f t="shared" ref="F3844:F3907" si="123">D3844-B3844</f>
        <v>37333.581100416806</v>
      </c>
    </row>
    <row r="3845" spans="1:6">
      <c r="A3845" s="3">
        <v>0.73249643250323404</v>
      </c>
      <c r="B3845" s="3">
        <v>18678.2685092348</v>
      </c>
      <c r="C3845" s="3">
        <v>1.2729456751931001</v>
      </c>
      <c r="D3845" s="3">
        <v>54176.637032425802</v>
      </c>
      <c r="E3845" s="1">
        <f t="shared" si="122"/>
        <v>0.54044924268986605</v>
      </c>
      <c r="F3845" s="1">
        <f t="shared" si="123"/>
        <v>35498.368523191006</v>
      </c>
    </row>
    <row r="3846" spans="1:6">
      <c r="A3846" s="3">
        <v>0.69080364645070502</v>
      </c>
      <c r="B3846" s="3">
        <v>21773.297012356001</v>
      </c>
      <c r="C3846" s="3">
        <v>1.18158303289041</v>
      </c>
      <c r="D3846" s="3">
        <v>59258.254234686901</v>
      </c>
      <c r="E3846" s="1">
        <f t="shared" si="122"/>
        <v>0.49077938643970498</v>
      </c>
      <c r="F3846" s="1">
        <f t="shared" si="123"/>
        <v>37484.957222330901</v>
      </c>
    </row>
    <row r="3847" spans="1:6">
      <c r="A3847" s="3">
        <v>0.75019036015254403</v>
      </c>
      <c r="B3847" s="3">
        <v>21176.577707575001</v>
      </c>
      <c r="C3847" s="3">
        <v>1.31857738876365</v>
      </c>
      <c r="D3847" s="3">
        <v>57669.756714926101</v>
      </c>
      <c r="E3847" s="1">
        <f t="shared" si="122"/>
        <v>0.56838702861110602</v>
      </c>
      <c r="F3847" s="1">
        <f t="shared" si="123"/>
        <v>36493.1790073511</v>
      </c>
    </row>
    <row r="3848" spans="1:6">
      <c r="A3848" s="3">
        <v>0.72094028137695099</v>
      </c>
      <c r="B3848" s="3">
        <v>16528.328488516501</v>
      </c>
      <c r="C3848" s="3">
        <v>1.22879712339238</v>
      </c>
      <c r="D3848" s="3">
        <v>50556.778965867299</v>
      </c>
      <c r="E3848" s="1">
        <f t="shared" si="122"/>
        <v>0.50785684201542902</v>
      </c>
      <c r="F3848" s="1">
        <f t="shared" si="123"/>
        <v>34028.450477350794</v>
      </c>
    </row>
    <row r="3849" spans="1:6">
      <c r="A3849" s="3">
        <v>0.68511612928722398</v>
      </c>
      <c r="B3849" s="3">
        <v>21583.929908971098</v>
      </c>
      <c r="C3849" s="3">
        <v>1.19899328967995</v>
      </c>
      <c r="D3849" s="3">
        <v>59430.022477936902</v>
      </c>
      <c r="E3849" s="1">
        <f t="shared" si="122"/>
        <v>0.51387716039272602</v>
      </c>
      <c r="F3849" s="1">
        <f t="shared" si="123"/>
        <v>37846.092568965803</v>
      </c>
    </row>
    <row r="3850" spans="1:6">
      <c r="A3850" s="3">
        <v>0.69426471845248805</v>
      </c>
      <c r="B3850" s="3">
        <v>14731.776987555</v>
      </c>
      <c r="C3850" s="3">
        <v>1.22650624593581</v>
      </c>
      <c r="D3850" s="3">
        <v>50453.796460479003</v>
      </c>
      <c r="E3850" s="1">
        <f t="shared" si="122"/>
        <v>0.53224152748332199</v>
      </c>
      <c r="F3850" s="1">
        <f t="shared" si="123"/>
        <v>35722.019472924003</v>
      </c>
    </row>
    <row r="3851" spans="1:6">
      <c r="A3851" s="3">
        <v>0.73602839446801205</v>
      </c>
      <c r="B3851" s="3">
        <v>21219.459547660499</v>
      </c>
      <c r="C3851" s="3">
        <v>1.2874410088797601</v>
      </c>
      <c r="D3851" s="3">
        <v>59478.202759471002</v>
      </c>
      <c r="E3851" s="1">
        <f t="shared" si="122"/>
        <v>0.55141261441174805</v>
      </c>
      <c r="F3851" s="1">
        <f t="shared" si="123"/>
        <v>38258.743211810506</v>
      </c>
    </row>
    <row r="3852" spans="1:6">
      <c r="A3852" s="3">
        <v>0.67978417361406795</v>
      </c>
      <c r="B3852" s="3">
        <v>19614.9992198254</v>
      </c>
      <c r="C3852" s="3">
        <v>1.1932104506127801</v>
      </c>
      <c r="D3852" s="3">
        <v>56917.358725716702</v>
      </c>
      <c r="E3852" s="1">
        <f t="shared" si="122"/>
        <v>0.51342627699871213</v>
      </c>
      <c r="F3852" s="1">
        <f t="shared" si="123"/>
        <v>37302.359505891305</v>
      </c>
    </row>
    <row r="3853" spans="1:6">
      <c r="A3853" s="3">
        <v>0.69889538582546895</v>
      </c>
      <c r="B3853" s="3">
        <v>28840.264414529898</v>
      </c>
      <c r="C3853" s="3">
        <v>1.21549217722228</v>
      </c>
      <c r="D3853" s="3">
        <v>69869.751338232498</v>
      </c>
      <c r="E3853" s="1">
        <f t="shared" si="122"/>
        <v>0.51659679139681103</v>
      </c>
      <c r="F3853" s="1">
        <f t="shared" si="123"/>
        <v>41029.4869237026</v>
      </c>
    </row>
    <row r="3854" spans="1:6">
      <c r="A3854" s="3">
        <v>0.68236896755876797</v>
      </c>
      <c r="B3854" s="3">
        <v>19071.442059491601</v>
      </c>
      <c r="C3854" s="3">
        <v>1.19345348122661</v>
      </c>
      <c r="D3854" s="3">
        <v>55697.016828392101</v>
      </c>
      <c r="E3854" s="1">
        <f t="shared" si="122"/>
        <v>0.51108451366784202</v>
      </c>
      <c r="F3854" s="1">
        <f t="shared" si="123"/>
        <v>36625.5747689005</v>
      </c>
    </row>
    <row r="3855" spans="1:6">
      <c r="A3855" s="3">
        <v>0.66619037158454797</v>
      </c>
      <c r="B3855" s="3">
        <v>18121.223695397701</v>
      </c>
      <c r="C3855" s="3">
        <v>1.17076746953314</v>
      </c>
      <c r="D3855" s="3">
        <v>55833.608827899203</v>
      </c>
      <c r="E3855" s="1">
        <f t="shared" si="122"/>
        <v>0.50457709794859207</v>
      </c>
      <c r="F3855" s="1">
        <f t="shared" si="123"/>
        <v>37712.385132501498</v>
      </c>
    </row>
    <row r="3856" spans="1:6">
      <c r="A3856" s="3">
        <v>0.71620222972701497</v>
      </c>
      <c r="B3856" s="3">
        <v>18043.823941609699</v>
      </c>
      <c r="C3856" s="3">
        <v>1.2437985843178101</v>
      </c>
      <c r="D3856" s="3">
        <v>52804.374482373802</v>
      </c>
      <c r="E3856" s="1">
        <f t="shared" si="122"/>
        <v>0.52759635459079512</v>
      </c>
      <c r="F3856" s="1">
        <f t="shared" si="123"/>
        <v>34760.550540764103</v>
      </c>
    </row>
    <row r="3857" spans="1:6">
      <c r="A3857" s="3">
        <v>0.75993840812805202</v>
      </c>
      <c r="B3857" s="3">
        <v>20595.052865313501</v>
      </c>
      <c r="C3857" s="3">
        <v>1.31954894035196</v>
      </c>
      <c r="D3857" s="3">
        <v>58147.886699856703</v>
      </c>
      <c r="E3857" s="1">
        <f t="shared" si="122"/>
        <v>0.559610532223908</v>
      </c>
      <c r="F3857" s="1">
        <f t="shared" si="123"/>
        <v>37552.833834543198</v>
      </c>
    </row>
    <row r="3858" spans="1:6">
      <c r="A3858" s="3">
        <v>0.66669639623620502</v>
      </c>
      <c r="B3858" s="3">
        <v>17634.5055818621</v>
      </c>
      <c r="C3858" s="3">
        <v>1.15102593152576</v>
      </c>
      <c r="D3858" s="3">
        <v>55763.967957977897</v>
      </c>
      <c r="E3858" s="1">
        <f t="shared" si="122"/>
        <v>0.48432953528955502</v>
      </c>
      <c r="F3858" s="1">
        <f t="shared" si="123"/>
        <v>38129.4623761158</v>
      </c>
    </row>
    <row r="3859" spans="1:6">
      <c r="A3859" s="3">
        <v>0.68275974644156801</v>
      </c>
      <c r="B3859" s="3">
        <v>17721.186949293999</v>
      </c>
      <c r="C3859" s="3">
        <v>1.2056584135491799</v>
      </c>
      <c r="D3859" s="3">
        <v>53907.818209697201</v>
      </c>
      <c r="E3859" s="1">
        <f t="shared" si="122"/>
        <v>0.5228986671076119</v>
      </c>
      <c r="F3859" s="1">
        <f t="shared" si="123"/>
        <v>36186.631260403199</v>
      </c>
    </row>
    <row r="3860" spans="1:6">
      <c r="A3860" s="3">
        <v>0.70207267444099997</v>
      </c>
      <c r="B3860" s="3">
        <v>17335.254745643899</v>
      </c>
      <c r="C3860" s="3">
        <v>1.2126955663126799</v>
      </c>
      <c r="D3860" s="3">
        <v>52219.893312656401</v>
      </c>
      <c r="E3860" s="1">
        <f t="shared" si="122"/>
        <v>0.51062289187167997</v>
      </c>
      <c r="F3860" s="1">
        <f t="shared" si="123"/>
        <v>34884.638567012502</v>
      </c>
    </row>
    <row r="3861" spans="1:6">
      <c r="A3861" s="3">
        <v>0.70466761216712304</v>
      </c>
      <c r="B3861" s="3">
        <v>20742.100033198101</v>
      </c>
      <c r="C3861" s="3">
        <v>1.2257562920266201</v>
      </c>
      <c r="D3861" s="3">
        <v>57586.172257480597</v>
      </c>
      <c r="E3861" s="1">
        <f t="shared" si="122"/>
        <v>0.52108867985949703</v>
      </c>
      <c r="F3861" s="1">
        <f t="shared" si="123"/>
        <v>36844.0722242825</v>
      </c>
    </row>
    <row r="3862" spans="1:6">
      <c r="A3862" s="3">
        <v>0.74109525038330504</v>
      </c>
      <c r="B3862" s="3">
        <v>18655.979753586002</v>
      </c>
      <c r="C3862" s="3">
        <v>1.2812226171341701</v>
      </c>
      <c r="D3862" s="3">
        <v>55283.023050463002</v>
      </c>
      <c r="E3862" s="1">
        <f t="shared" si="122"/>
        <v>0.54012736675086503</v>
      </c>
      <c r="F3862" s="1">
        <f t="shared" si="123"/>
        <v>36627.043296877004</v>
      </c>
    </row>
    <row r="3863" spans="1:6">
      <c r="A3863" s="3">
        <v>0.72205878610494101</v>
      </c>
      <c r="B3863" s="3">
        <v>19460.180914119199</v>
      </c>
      <c r="C3863" s="3">
        <v>1.2414851847950801</v>
      </c>
      <c r="D3863" s="3">
        <v>56848.050752091098</v>
      </c>
      <c r="E3863" s="1">
        <f t="shared" si="122"/>
        <v>0.51942639869013907</v>
      </c>
      <c r="F3863" s="1">
        <f t="shared" si="123"/>
        <v>37387.869837971899</v>
      </c>
    </row>
    <row r="3864" spans="1:6">
      <c r="A3864" s="3">
        <v>0.71496929418952104</v>
      </c>
      <c r="B3864" s="3">
        <v>21260.766630099599</v>
      </c>
      <c r="C3864" s="3">
        <v>1.27080239564062</v>
      </c>
      <c r="D3864" s="3">
        <v>58947.534747281701</v>
      </c>
      <c r="E3864" s="1">
        <f t="shared" si="122"/>
        <v>0.55583310145109899</v>
      </c>
      <c r="F3864" s="1">
        <f t="shared" si="123"/>
        <v>37686.768117182102</v>
      </c>
    </row>
    <row r="3865" spans="1:6">
      <c r="A3865" s="3">
        <v>0.66407704809772805</v>
      </c>
      <c r="B3865" s="3">
        <v>21673.318748125199</v>
      </c>
      <c r="C3865" s="3">
        <v>1.1423504842046199</v>
      </c>
      <c r="D3865" s="3">
        <v>59372.297014423799</v>
      </c>
      <c r="E3865" s="1">
        <f t="shared" si="122"/>
        <v>0.47827343610689188</v>
      </c>
      <c r="F3865" s="1">
        <f t="shared" si="123"/>
        <v>37698.978266298596</v>
      </c>
    </row>
    <row r="3866" spans="1:6">
      <c r="A3866" s="3">
        <v>0.70032962368956897</v>
      </c>
      <c r="B3866" s="3">
        <v>16589.244706718</v>
      </c>
      <c r="C3866" s="3">
        <v>1.22275622291851</v>
      </c>
      <c r="D3866" s="3">
        <v>52942.149814492397</v>
      </c>
      <c r="E3866" s="1">
        <f t="shared" si="122"/>
        <v>0.52242659922894108</v>
      </c>
      <c r="F3866" s="1">
        <f t="shared" si="123"/>
        <v>36352.905107774393</v>
      </c>
    </row>
    <row r="3867" spans="1:6">
      <c r="A3867" s="3">
        <v>0.662129127883892</v>
      </c>
      <c r="B3867" s="3">
        <v>20325.521430051002</v>
      </c>
      <c r="C3867" s="3">
        <v>1.1477935424335499</v>
      </c>
      <c r="D3867" s="3">
        <v>58201.812423496704</v>
      </c>
      <c r="E3867" s="1">
        <f t="shared" si="122"/>
        <v>0.48566441454965792</v>
      </c>
      <c r="F3867" s="1">
        <f t="shared" si="123"/>
        <v>37876.290993445698</v>
      </c>
    </row>
    <row r="3868" spans="1:6">
      <c r="A3868" s="3">
        <v>0.69663248764096197</v>
      </c>
      <c r="B3868" s="3">
        <v>17028.5054956516</v>
      </c>
      <c r="C3868" s="3">
        <v>1.1778402245195301</v>
      </c>
      <c r="D3868" s="3">
        <v>53336.949074843396</v>
      </c>
      <c r="E3868" s="1">
        <f t="shared" si="122"/>
        <v>0.4812077368785681</v>
      </c>
      <c r="F3868" s="1">
        <f t="shared" si="123"/>
        <v>36308.443579191793</v>
      </c>
    </row>
    <row r="3869" spans="1:6">
      <c r="A3869" s="3">
        <v>0.72369240137994695</v>
      </c>
      <c r="B3869" s="3">
        <v>19864.060360998799</v>
      </c>
      <c r="C3869" s="3">
        <v>1.2446257813436099</v>
      </c>
      <c r="D3869" s="3">
        <v>56527.898031742501</v>
      </c>
      <c r="E3869" s="1">
        <f t="shared" si="122"/>
        <v>0.52093337996366296</v>
      </c>
      <c r="F3869" s="1">
        <f t="shared" si="123"/>
        <v>36663.837670743698</v>
      </c>
    </row>
    <row r="3870" spans="1:6">
      <c r="A3870" s="3">
        <v>0.69877074983448795</v>
      </c>
      <c r="B3870" s="3">
        <v>20995.931337402799</v>
      </c>
      <c r="C3870" s="3">
        <v>1.2091019785518</v>
      </c>
      <c r="D3870" s="3">
        <v>57576.3977425837</v>
      </c>
      <c r="E3870" s="1">
        <f t="shared" si="122"/>
        <v>0.51033122871731207</v>
      </c>
      <c r="F3870" s="1">
        <f t="shared" si="123"/>
        <v>36580.466405180901</v>
      </c>
    </row>
    <row r="3871" spans="1:6">
      <c r="A3871" s="3">
        <v>0.746942597500449</v>
      </c>
      <c r="B3871" s="3">
        <v>20817.581754319599</v>
      </c>
      <c r="C3871" s="3">
        <v>1.3048045770254599</v>
      </c>
      <c r="D3871" s="3">
        <v>60360.515702977202</v>
      </c>
      <c r="E3871" s="1">
        <f t="shared" si="122"/>
        <v>0.55786197952501093</v>
      </c>
      <c r="F3871" s="1">
        <f t="shared" si="123"/>
        <v>39542.933948657606</v>
      </c>
    </row>
    <row r="3872" spans="1:6">
      <c r="A3872" s="3">
        <v>0.69699721990612895</v>
      </c>
      <c r="B3872" s="3">
        <v>20224.781437836598</v>
      </c>
      <c r="C3872" s="3">
        <v>1.1832170794993599</v>
      </c>
      <c r="D3872" s="3">
        <v>57003.695763458003</v>
      </c>
      <c r="E3872" s="1">
        <f t="shared" si="122"/>
        <v>0.486219859593231</v>
      </c>
      <c r="F3872" s="1">
        <f t="shared" si="123"/>
        <v>36778.914325621401</v>
      </c>
    </row>
    <row r="3873" spans="1:6">
      <c r="A3873" s="3">
        <v>0.69867057637645602</v>
      </c>
      <c r="B3873" s="3">
        <v>16578.379436530598</v>
      </c>
      <c r="C3873" s="3">
        <v>1.2095547274163501</v>
      </c>
      <c r="D3873" s="3">
        <v>53447.162241805301</v>
      </c>
      <c r="E3873" s="1">
        <f t="shared" si="122"/>
        <v>0.51088415103989404</v>
      </c>
      <c r="F3873" s="1">
        <f t="shared" si="123"/>
        <v>36868.782805274706</v>
      </c>
    </row>
    <row r="3874" spans="1:6">
      <c r="A3874" s="3">
        <v>0.71760463888179904</v>
      </c>
      <c r="B3874" s="3">
        <v>21376.0353471177</v>
      </c>
      <c r="C3874" s="3">
        <v>1.2630221967978299</v>
      </c>
      <c r="D3874" s="3">
        <v>57733.299553202698</v>
      </c>
      <c r="E3874" s="1">
        <f t="shared" si="122"/>
        <v>0.54541755791603086</v>
      </c>
      <c r="F3874" s="1">
        <f t="shared" si="123"/>
        <v>36357.264206084998</v>
      </c>
    </row>
    <row r="3875" spans="1:6">
      <c r="A3875" s="3">
        <v>0.71249342321001896</v>
      </c>
      <c r="B3875" s="3">
        <v>17476.070737685099</v>
      </c>
      <c r="C3875" s="3">
        <v>1.2401426751829401</v>
      </c>
      <c r="D3875" s="3">
        <v>53831.464675000898</v>
      </c>
      <c r="E3875" s="1">
        <f t="shared" si="122"/>
        <v>0.52764925197292112</v>
      </c>
      <c r="F3875" s="1">
        <f t="shared" si="123"/>
        <v>36355.393937315799</v>
      </c>
    </row>
    <row r="3876" spans="1:6">
      <c r="A3876" s="3">
        <v>0.73784674952168094</v>
      </c>
      <c r="B3876" s="3">
        <v>18295.658701688099</v>
      </c>
      <c r="C3876" s="3">
        <v>1.2421703795474499</v>
      </c>
      <c r="D3876" s="3">
        <v>54827.844633537097</v>
      </c>
      <c r="E3876" s="1">
        <f t="shared" si="122"/>
        <v>0.50432363002576897</v>
      </c>
      <c r="F3876" s="1">
        <f t="shared" si="123"/>
        <v>36532.185931849002</v>
      </c>
    </row>
    <row r="3877" spans="1:6">
      <c r="A3877" s="3">
        <v>0.68600071844562804</v>
      </c>
      <c r="B3877" s="3">
        <v>16788.536320286799</v>
      </c>
      <c r="C3877" s="3">
        <v>1.17607551548278</v>
      </c>
      <c r="D3877" s="3">
        <v>53063.815052147598</v>
      </c>
      <c r="E3877" s="1">
        <f t="shared" si="122"/>
        <v>0.49007479703715195</v>
      </c>
      <c r="F3877" s="1">
        <f t="shared" si="123"/>
        <v>36275.278731860803</v>
      </c>
    </row>
    <row r="3878" spans="1:6">
      <c r="A3878" s="3">
        <v>0.69409052429227103</v>
      </c>
      <c r="B3878" s="3">
        <v>19928.467469605501</v>
      </c>
      <c r="C3878" s="3">
        <v>1.20025117074954</v>
      </c>
      <c r="D3878" s="3">
        <v>57876.237449692999</v>
      </c>
      <c r="E3878" s="1">
        <f t="shared" si="122"/>
        <v>0.50616064645726899</v>
      </c>
      <c r="F3878" s="1">
        <f t="shared" si="123"/>
        <v>37947.769980087498</v>
      </c>
    </row>
    <row r="3879" spans="1:6">
      <c r="A3879" s="3">
        <v>0.69727624407702105</v>
      </c>
      <c r="B3879" s="3">
        <v>19977.777219416301</v>
      </c>
      <c r="C3879" s="3">
        <v>1.19808406572333</v>
      </c>
      <c r="D3879" s="3">
        <v>56337.355152267599</v>
      </c>
      <c r="E3879" s="1">
        <f t="shared" si="122"/>
        <v>0.50080782164630899</v>
      </c>
      <c r="F3879" s="1">
        <f t="shared" si="123"/>
        <v>36359.577932851302</v>
      </c>
    </row>
    <row r="3880" spans="1:6">
      <c r="A3880" s="3">
        <v>0.70171163069990306</v>
      </c>
      <c r="B3880" s="3">
        <v>21648.8683801359</v>
      </c>
      <c r="C3880" s="3">
        <v>1.2523494153939301</v>
      </c>
      <c r="D3880" s="3">
        <v>61440.594215156198</v>
      </c>
      <c r="E3880" s="1">
        <f t="shared" si="122"/>
        <v>0.55063778469402702</v>
      </c>
      <c r="F3880" s="1">
        <f t="shared" si="123"/>
        <v>39791.725835020297</v>
      </c>
    </row>
    <row r="3881" spans="1:6">
      <c r="A3881" s="3">
        <v>0.72195383719388795</v>
      </c>
      <c r="B3881" s="3">
        <v>16966.2763527799</v>
      </c>
      <c r="C3881" s="3">
        <v>1.28703073032161</v>
      </c>
      <c r="D3881" s="3">
        <v>53881.083835515303</v>
      </c>
      <c r="E3881" s="1">
        <f t="shared" si="122"/>
        <v>0.56507689312772202</v>
      </c>
      <c r="F3881" s="1">
        <f t="shared" si="123"/>
        <v>36914.807482735399</v>
      </c>
    </row>
    <row r="3882" spans="1:6">
      <c r="A3882" s="3">
        <v>0.69696914363642404</v>
      </c>
      <c r="B3882" s="3">
        <v>19471.169093734701</v>
      </c>
      <c r="C3882" s="3">
        <v>1.19483352993513</v>
      </c>
      <c r="D3882" s="3">
        <v>54625.367934921902</v>
      </c>
      <c r="E3882" s="1">
        <f t="shared" si="122"/>
        <v>0.497864386298706</v>
      </c>
      <c r="F3882" s="1">
        <f t="shared" si="123"/>
        <v>35154.198841187201</v>
      </c>
    </row>
    <row r="3883" spans="1:6">
      <c r="A3883" s="3">
        <v>0.68516798029307702</v>
      </c>
      <c r="B3883" s="3">
        <v>19553.948173915898</v>
      </c>
      <c r="C3883" s="3">
        <v>1.19007565349343</v>
      </c>
      <c r="D3883" s="3">
        <v>58346.289822749801</v>
      </c>
      <c r="E3883" s="1">
        <f t="shared" si="122"/>
        <v>0.50490767320035301</v>
      </c>
      <c r="F3883" s="1">
        <f t="shared" si="123"/>
        <v>38792.341648833899</v>
      </c>
    </row>
    <row r="3884" spans="1:6">
      <c r="A3884" s="3">
        <v>0.68974440803068804</v>
      </c>
      <c r="B3884" s="3">
        <v>17191.0892903085</v>
      </c>
      <c r="C3884" s="3">
        <v>1.1696308393096899</v>
      </c>
      <c r="D3884" s="3">
        <v>53251.770904402299</v>
      </c>
      <c r="E3884" s="1">
        <f t="shared" si="122"/>
        <v>0.47988643127900188</v>
      </c>
      <c r="F3884" s="1">
        <f t="shared" si="123"/>
        <v>36060.681614093803</v>
      </c>
    </row>
    <row r="3885" spans="1:6">
      <c r="A3885" s="3">
        <v>0.62853794503148197</v>
      </c>
      <c r="B3885" s="3">
        <v>21848.044613949001</v>
      </c>
      <c r="C3885" s="3">
        <v>1.0392100081826801</v>
      </c>
      <c r="D3885" s="3">
        <v>57927.175806890802</v>
      </c>
      <c r="E3885" s="1">
        <f t="shared" si="122"/>
        <v>0.41067206315119809</v>
      </c>
      <c r="F3885" s="1">
        <f t="shared" si="123"/>
        <v>36079.131192941801</v>
      </c>
    </row>
    <row r="3886" spans="1:6">
      <c r="A3886" s="3">
        <v>0.65765404361036806</v>
      </c>
      <c r="B3886" s="3">
        <v>19555.7208266491</v>
      </c>
      <c r="C3886" s="3">
        <v>1.14813890866421</v>
      </c>
      <c r="D3886" s="3">
        <v>57756.728351049198</v>
      </c>
      <c r="E3886" s="1">
        <f t="shared" si="122"/>
        <v>0.49048486505384192</v>
      </c>
      <c r="F3886" s="1">
        <f t="shared" si="123"/>
        <v>38201.007524400098</v>
      </c>
    </row>
    <row r="3887" spans="1:6">
      <c r="A3887" s="3">
        <v>0.73112418219342801</v>
      </c>
      <c r="B3887" s="3">
        <v>14578.6790623243</v>
      </c>
      <c r="C3887" s="3">
        <v>1.26110813200216</v>
      </c>
      <c r="D3887" s="3">
        <v>50371.531620402697</v>
      </c>
      <c r="E3887" s="1">
        <f t="shared" si="122"/>
        <v>0.52998394980873198</v>
      </c>
      <c r="F3887" s="1">
        <f t="shared" si="123"/>
        <v>35792.852558078397</v>
      </c>
    </row>
    <row r="3888" spans="1:6">
      <c r="A3888" s="3">
        <v>0.652144700888724</v>
      </c>
      <c r="B3888" s="3">
        <v>20209.9794116882</v>
      </c>
      <c r="C3888" s="3">
        <v>1.0972410123941601</v>
      </c>
      <c r="D3888" s="3">
        <v>56289.056427584001</v>
      </c>
      <c r="E3888" s="1">
        <f t="shared" si="122"/>
        <v>0.44509631150543605</v>
      </c>
      <c r="F3888" s="1">
        <f t="shared" si="123"/>
        <v>36079.077015895804</v>
      </c>
    </row>
    <row r="3889" spans="1:6">
      <c r="A3889" s="3">
        <v>0.71527932851842602</v>
      </c>
      <c r="B3889" s="3">
        <v>24992.875655347401</v>
      </c>
      <c r="C3889" s="3">
        <v>1.21284660275417</v>
      </c>
      <c r="D3889" s="3">
        <v>61158.839482182302</v>
      </c>
      <c r="E3889" s="1">
        <f t="shared" si="122"/>
        <v>0.49756727423574398</v>
      </c>
      <c r="F3889" s="1">
        <f t="shared" si="123"/>
        <v>36165.963826834901</v>
      </c>
    </row>
    <row r="3890" spans="1:6">
      <c r="A3890" s="3">
        <v>0.70389539698650805</v>
      </c>
      <c r="B3890" s="3">
        <v>20563.546825352601</v>
      </c>
      <c r="C3890" s="3">
        <v>1.2423518608961599</v>
      </c>
      <c r="D3890" s="3">
        <v>57116.938374993399</v>
      </c>
      <c r="E3890" s="1">
        <f t="shared" si="122"/>
        <v>0.53845646390965185</v>
      </c>
      <c r="F3890" s="1">
        <f t="shared" si="123"/>
        <v>36553.391549640801</v>
      </c>
    </row>
    <row r="3891" spans="1:6">
      <c r="A3891" s="3">
        <v>0.70783331470816002</v>
      </c>
      <c r="B3891" s="3">
        <v>22258.449127167802</v>
      </c>
      <c r="C3891" s="3">
        <v>1.2059286493808099</v>
      </c>
      <c r="D3891" s="3">
        <v>60261.329102647898</v>
      </c>
      <c r="E3891" s="1">
        <f t="shared" si="122"/>
        <v>0.49809533467264988</v>
      </c>
      <c r="F3891" s="1">
        <f t="shared" si="123"/>
        <v>38002.8799754801</v>
      </c>
    </row>
    <row r="3892" spans="1:6">
      <c r="A3892" s="3">
        <v>0.68979189151284903</v>
      </c>
      <c r="B3892" s="3">
        <v>19122.329481106</v>
      </c>
      <c r="C3892" s="3">
        <v>1.1955991599423501</v>
      </c>
      <c r="D3892" s="3">
        <v>55800.721401982199</v>
      </c>
      <c r="E3892" s="1">
        <f t="shared" si="122"/>
        <v>0.50580726842950108</v>
      </c>
      <c r="F3892" s="1">
        <f t="shared" si="123"/>
        <v>36678.391920876194</v>
      </c>
    </row>
    <row r="3893" spans="1:6">
      <c r="A3893" s="3">
        <v>0.74281092484691102</v>
      </c>
      <c r="B3893" s="3">
        <v>20106.6773398812</v>
      </c>
      <c r="C3893" s="3">
        <v>1.28881180868828</v>
      </c>
      <c r="D3893" s="3">
        <v>58466.832804067497</v>
      </c>
      <c r="E3893" s="1">
        <f t="shared" si="122"/>
        <v>0.54600088384136902</v>
      </c>
      <c r="F3893" s="1">
        <f t="shared" si="123"/>
        <v>38360.155464186297</v>
      </c>
    </row>
    <row r="3894" spans="1:6">
      <c r="A3894" s="3">
        <v>0.71668707605868498</v>
      </c>
      <c r="B3894" s="3">
        <v>21821.926429358999</v>
      </c>
      <c r="C3894" s="3">
        <v>1.2330763590520999</v>
      </c>
      <c r="D3894" s="3">
        <v>58184.868035149397</v>
      </c>
      <c r="E3894" s="1">
        <f t="shared" si="122"/>
        <v>0.51638928299341491</v>
      </c>
      <c r="F3894" s="1">
        <f t="shared" si="123"/>
        <v>36362.941605790402</v>
      </c>
    </row>
    <row r="3895" spans="1:6">
      <c r="A3895" s="3">
        <v>0.69378132557683303</v>
      </c>
      <c r="B3895" s="3">
        <v>16072.370203946401</v>
      </c>
      <c r="C3895" s="3">
        <v>1.21484066683034</v>
      </c>
      <c r="D3895" s="3">
        <v>52011.938293314597</v>
      </c>
      <c r="E3895" s="1">
        <f t="shared" si="122"/>
        <v>0.52105934125350695</v>
      </c>
      <c r="F3895" s="1">
        <f t="shared" si="123"/>
        <v>35939.5680893682</v>
      </c>
    </row>
    <row r="3896" spans="1:6">
      <c r="A3896" s="3">
        <v>0.73942738119649298</v>
      </c>
      <c r="B3896" s="3">
        <v>22380.533718211998</v>
      </c>
      <c r="C3896" s="3">
        <v>1.2942341288763</v>
      </c>
      <c r="D3896" s="3">
        <v>60534.963271176501</v>
      </c>
      <c r="E3896" s="1">
        <f t="shared" si="122"/>
        <v>0.55480674767980698</v>
      </c>
      <c r="F3896" s="1">
        <f t="shared" si="123"/>
        <v>38154.429552964502</v>
      </c>
    </row>
    <row r="3897" spans="1:6">
      <c r="A3897" s="3">
        <v>0.72368506565534896</v>
      </c>
      <c r="B3897" s="3">
        <v>21022.479830259301</v>
      </c>
      <c r="C3897" s="3">
        <v>1.2284500796955999</v>
      </c>
      <c r="D3897" s="3">
        <v>56005.309319228902</v>
      </c>
      <c r="E3897" s="1">
        <f t="shared" si="122"/>
        <v>0.50476501404025098</v>
      </c>
      <c r="F3897" s="1">
        <f t="shared" si="123"/>
        <v>34982.829488969597</v>
      </c>
    </row>
    <row r="3898" spans="1:6">
      <c r="A3898" s="3">
        <v>0.70547189825657397</v>
      </c>
      <c r="B3898" s="3">
        <v>24324.537382590999</v>
      </c>
      <c r="C3898" s="3">
        <v>1.23187010948026</v>
      </c>
      <c r="D3898" s="3">
        <v>66051.909668157605</v>
      </c>
      <c r="E3898" s="1">
        <f t="shared" si="122"/>
        <v>0.52639821122368602</v>
      </c>
      <c r="F3898" s="1">
        <f t="shared" si="123"/>
        <v>41727.372285566606</v>
      </c>
    </row>
    <row r="3899" spans="1:6">
      <c r="A3899" s="3">
        <v>0.69961954264104498</v>
      </c>
      <c r="B3899" s="3">
        <v>18588.280087483901</v>
      </c>
      <c r="C3899" s="3">
        <v>1.1999800751343901</v>
      </c>
      <c r="D3899" s="3">
        <v>54329.415721365003</v>
      </c>
      <c r="E3899" s="1">
        <f t="shared" si="122"/>
        <v>0.50036053249334511</v>
      </c>
      <c r="F3899" s="1">
        <f t="shared" si="123"/>
        <v>35741.135633881102</v>
      </c>
    </row>
    <row r="3900" spans="1:6">
      <c r="A3900" s="3">
        <v>0.75239540569615004</v>
      </c>
      <c r="B3900" s="3">
        <v>14773.5485605187</v>
      </c>
      <c r="C3900" s="3">
        <v>1.27852300166282</v>
      </c>
      <c r="D3900" s="3">
        <v>49462.670474038197</v>
      </c>
      <c r="E3900" s="1">
        <f t="shared" si="122"/>
        <v>0.52612759596666991</v>
      </c>
      <c r="F3900" s="1">
        <f t="shared" si="123"/>
        <v>34689.121913519499</v>
      </c>
    </row>
    <row r="3901" spans="1:6">
      <c r="A3901" s="3">
        <v>0.714094016066115</v>
      </c>
      <c r="B3901" s="3">
        <v>19453.4023349446</v>
      </c>
      <c r="C3901" s="3">
        <v>1.2278270223368899</v>
      </c>
      <c r="D3901" s="3">
        <v>56365.797094499598</v>
      </c>
      <c r="E3901" s="1">
        <f t="shared" si="122"/>
        <v>0.51373300627077489</v>
      </c>
      <c r="F3901" s="1">
        <f t="shared" si="123"/>
        <v>36912.394759554998</v>
      </c>
    </row>
    <row r="3902" spans="1:6">
      <c r="A3902" s="3">
        <v>0.69182577869859396</v>
      </c>
      <c r="B3902" s="3">
        <v>16206.609553206899</v>
      </c>
      <c r="C3902" s="3">
        <v>1.2140026256916401</v>
      </c>
      <c r="D3902" s="3">
        <v>52820.754305454502</v>
      </c>
      <c r="E3902" s="1">
        <f t="shared" si="122"/>
        <v>0.52217684699304612</v>
      </c>
      <c r="F3902" s="1">
        <f t="shared" si="123"/>
        <v>36614.144752247601</v>
      </c>
    </row>
    <row r="3903" spans="1:6">
      <c r="A3903" s="3">
        <v>0.69224174947539596</v>
      </c>
      <c r="B3903" s="3">
        <v>23285.5557572494</v>
      </c>
      <c r="C3903" s="3">
        <v>1.20932242676035</v>
      </c>
      <c r="D3903" s="3">
        <v>62009.120440762301</v>
      </c>
      <c r="E3903" s="1">
        <f t="shared" si="122"/>
        <v>0.51708067728495399</v>
      </c>
      <c r="F3903" s="1">
        <f t="shared" si="123"/>
        <v>38723.564683512901</v>
      </c>
    </row>
    <row r="3904" spans="1:6">
      <c r="A3904" s="3">
        <v>0.66633813832173105</v>
      </c>
      <c r="B3904" s="3">
        <v>18106.405744405602</v>
      </c>
      <c r="C3904" s="3">
        <v>1.1371279982407001</v>
      </c>
      <c r="D3904" s="3">
        <v>54166.888569720497</v>
      </c>
      <c r="E3904" s="1">
        <f t="shared" si="122"/>
        <v>0.47078985991896904</v>
      </c>
      <c r="F3904" s="1">
        <f t="shared" si="123"/>
        <v>36060.482825314895</v>
      </c>
    </row>
    <row r="3905" spans="1:6">
      <c r="A3905" s="3">
        <v>0.717277550649141</v>
      </c>
      <c r="B3905" s="3">
        <v>24507.6822855178</v>
      </c>
      <c r="C3905" s="3">
        <v>1.2399469266574501</v>
      </c>
      <c r="D3905" s="3">
        <v>64297.6209030135</v>
      </c>
      <c r="E3905" s="1">
        <f t="shared" si="122"/>
        <v>0.52266937600830909</v>
      </c>
      <c r="F3905" s="1">
        <f t="shared" si="123"/>
        <v>39789.938617495704</v>
      </c>
    </row>
    <row r="3906" spans="1:6">
      <c r="A3906" s="3">
        <v>0.736896627081157</v>
      </c>
      <c r="B3906" s="3">
        <v>22762.769598302799</v>
      </c>
      <c r="C3906" s="3">
        <v>1.2830623578307001</v>
      </c>
      <c r="D3906" s="3">
        <v>59533.056503105501</v>
      </c>
      <c r="E3906" s="1">
        <f t="shared" si="122"/>
        <v>0.54616573074954311</v>
      </c>
      <c r="F3906" s="1">
        <f t="shared" si="123"/>
        <v>36770.286904802706</v>
      </c>
    </row>
    <row r="3907" spans="1:6">
      <c r="A3907" s="3">
        <v>0.694223924357386</v>
      </c>
      <c r="B3907" s="3">
        <v>23703.9597066606</v>
      </c>
      <c r="C3907" s="3">
        <v>1.2442674209050499</v>
      </c>
      <c r="D3907" s="3">
        <v>64335.911770327701</v>
      </c>
      <c r="E3907" s="1">
        <f t="shared" si="122"/>
        <v>0.55004349654766393</v>
      </c>
      <c r="F3907" s="1">
        <f t="shared" si="123"/>
        <v>40631.9520636671</v>
      </c>
    </row>
    <row r="3908" spans="1:6">
      <c r="A3908" s="3">
        <v>0.77537085488299395</v>
      </c>
      <c r="B3908" s="3">
        <v>22667.602048672801</v>
      </c>
      <c r="C3908" s="3">
        <v>1.3713162717252401</v>
      </c>
      <c r="D3908" s="3">
        <v>60229.482427909497</v>
      </c>
      <c r="E3908" s="1">
        <f t="shared" ref="E3908:E3971" si="124">C3908-A3908</f>
        <v>0.59594541684224611</v>
      </c>
      <c r="F3908" s="1">
        <f t="shared" ref="F3908:F3971" si="125">D3908-B3908</f>
        <v>37561.880379236696</v>
      </c>
    </row>
    <row r="3909" spans="1:6">
      <c r="A3909" s="3">
        <v>0.74170909442366095</v>
      </c>
      <c r="B3909" s="3">
        <v>16145.3323609666</v>
      </c>
      <c r="C3909" s="3">
        <v>1.2954367436778</v>
      </c>
      <c r="D3909" s="3">
        <v>51014.020203256398</v>
      </c>
      <c r="E3909" s="1">
        <f t="shared" si="124"/>
        <v>0.55372764925413909</v>
      </c>
      <c r="F3909" s="1">
        <f t="shared" si="125"/>
        <v>34868.687842289801</v>
      </c>
    </row>
    <row r="3910" spans="1:6">
      <c r="A3910" s="3">
        <v>0.68483926398199801</v>
      </c>
      <c r="B3910" s="3">
        <v>20388.452035443301</v>
      </c>
      <c r="C3910" s="3">
        <v>1.16599225277861</v>
      </c>
      <c r="D3910" s="3">
        <v>57120.844349492902</v>
      </c>
      <c r="E3910" s="1">
        <f t="shared" si="124"/>
        <v>0.48115298879661195</v>
      </c>
      <c r="F3910" s="1">
        <f t="shared" si="125"/>
        <v>36732.392314049604</v>
      </c>
    </row>
    <row r="3911" spans="1:6">
      <c r="A3911" s="3">
        <v>0.69964139729585995</v>
      </c>
      <c r="B3911" s="3">
        <v>26264.9343072839</v>
      </c>
      <c r="C3911" s="3">
        <v>1.22014911061966</v>
      </c>
      <c r="D3911" s="3">
        <v>66812.528691138898</v>
      </c>
      <c r="E3911" s="1">
        <f t="shared" si="124"/>
        <v>0.52050771332380008</v>
      </c>
      <c r="F3911" s="1">
        <f t="shared" si="125"/>
        <v>40547.594383855001</v>
      </c>
    </row>
    <row r="3912" spans="1:6">
      <c r="A3912" s="3">
        <v>0.680297681098882</v>
      </c>
      <c r="B3912" s="3">
        <v>19564.550660095301</v>
      </c>
      <c r="C3912" s="3">
        <v>1.20883337247523</v>
      </c>
      <c r="D3912" s="3">
        <v>57356.803145572499</v>
      </c>
      <c r="E3912" s="1">
        <f t="shared" si="124"/>
        <v>0.52853569137634804</v>
      </c>
      <c r="F3912" s="1">
        <f t="shared" si="125"/>
        <v>37792.252485477198</v>
      </c>
    </row>
    <row r="3913" spans="1:6">
      <c r="A3913" s="3">
        <v>0.68838785394844404</v>
      </c>
      <c r="B3913" s="3">
        <v>20968.696405359598</v>
      </c>
      <c r="C3913" s="3">
        <v>1.17482720859386</v>
      </c>
      <c r="D3913" s="3">
        <v>60712.078217926297</v>
      </c>
      <c r="E3913" s="1">
        <f t="shared" si="124"/>
        <v>0.48643935464541599</v>
      </c>
      <c r="F3913" s="1">
        <f t="shared" si="125"/>
        <v>39743.381812566702</v>
      </c>
    </row>
    <row r="3914" spans="1:6">
      <c r="A3914" s="3">
        <v>0.68576586278985696</v>
      </c>
      <c r="B3914" s="3">
        <v>17651.743669258001</v>
      </c>
      <c r="C3914" s="3">
        <v>1.1612805314172301</v>
      </c>
      <c r="D3914" s="3">
        <v>55022.600140173199</v>
      </c>
      <c r="E3914" s="1">
        <f t="shared" si="124"/>
        <v>0.47551466862737313</v>
      </c>
      <c r="F3914" s="1">
        <f t="shared" si="125"/>
        <v>37370.856470915198</v>
      </c>
    </row>
    <row r="3915" spans="1:6">
      <c r="A3915" s="3">
        <v>0.74555316524809001</v>
      </c>
      <c r="B3915" s="3">
        <v>19257.216973430401</v>
      </c>
      <c r="C3915" s="3">
        <v>1.2742144432115701</v>
      </c>
      <c r="D3915" s="3">
        <v>55562.315212668</v>
      </c>
      <c r="E3915" s="1">
        <f t="shared" si="124"/>
        <v>0.52866127796348006</v>
      </c>
      <c r="F3915" s="1">
        <f t="shared" si="125"/>
        <v>36305.098239237603</v>
      </c>
    </row>
    <row r="3916" spans="1:6">
      <c r="A3916" s="3">
        <v>0.71938545392988995</v>
      </c>
      <c r="B3916" s="3">
        <v>18406.315770994901</v>
      </c>
      <c r="C3916" s="3">
        <v>1.2149066197290399</v>
      </c>
      <c r="D3916" s="3">
        <v>52980.178172334803</v>
      </c>
      <c r="E3916" s="1">
        <f t="shared" si="124"/>
        <v>0.49552116579914995</v>
      </c>
      <c r="F3916" s="1">
        <f t="shared" si="125"/>
        <v>34573.862401339902</v>
      </c>
    </row>
    <row r="3917" spans="1:6">
      <c r="A3917" s="3">
        <v>0.71227960669096002</v>
      </c>
      <c r="B3917" s="3">
        <v>25901.797137035701</v>
      </c>
      <c r="C3917" s="3">
        <v>1.2692167380758601</v>
      </c>
      <c r="D3917" s="3">
        <v>67377.610451259505</v>
      </c>
      <c r="E3917" s="1">
        <f t="shared" si="124"/>
        <v>0.55693713138490009</v>
      </c>
      <c r="F3917" s="1">
        <f t="shared" si="125"/>
        <v>41475.813314223808</v>
      </c>
    </row>
    <row r="3918" spans="1:6">
      <c r="A3918" s="3">
        <v>0.72687772856117205</v>
      </c>
      <c r="B3918" s="3">
        <v>21744.674605334301</v>
      </c>
      <c r="C3918" s="3">
        <v>1.2737446510239301</v>
      </c>
      <c r="D3918" s="3">
        <v>58693.041210121599</v>
      </c>
      <c r="E3918" s="1">
        <f t="shared" si="124"/>
        <v>0.54686692246275803</v>
      </c>
      <c r="F3918" s="1">
        <f t="shared" si="125"/>
        <v>36948.366604787298</v>
      </c>
    </row>
    <row r="3919" spans="1:6">
      <c r="A3919" s="3">
        <v>0.69340937989675699</v>
      </c>
      <c r="B3919" s="3">
        <v>16282.889340842899</v>
      </c>
      <c r="C3919" s="3">
        <v>1.2264176354973899</v>
      </c>
      <c r="D3919" s="3">
        <v>51311.105087281903</v>
      </c>
      <c r="E3919" s="1">
        <f t="shared" si="124"/>
        <v>0.53300825560063292</v>
      </c>
      <c r="F3919" s="1">
        <f t="shared" si="125"/>
        <v>35028.215746439004</v>
      </c>
    </row>
    <row r="3920" spans="1:6">
      <c r="A3920" s="3">
        <v>0.68284904657433099</v>
      </c>
      <c r="B3920" s="3">
        <v>24005.2851137098</v>
      </c>
      <c r="C3920" s="3">
        <v>1.1746217961434999</v>
      </c>
      <c r="D3920" s="3">
        <v>61496.219732632097</v>
      </c>
      <c r="E3920" s="1">
        <f t="shared" si="124"/>
        <v>0.49177274956916894</v>
      </c>
      <c r="F3920" s="1">
        <f t="shared" si="125"/>
        <v>37490.9346189223</v>
      </c>
    </row>
    <row r="3921" spans="1:6">
      <c r="A3921" s="3">
        <v>0.71158470407492302</v>
      </c>
      <c r="B3921" s="3">
        <v>19873.698877136201</v>
      </c>
      <c r="C3921" s="3">
        <v>1.2430665030702499</v>
      </c>
      <c r="D3921" s="3">
        <v>55389.761405306301</v>
      </c>
      <c r="E3921" s="1">
        <f t="shared" si="124"/>
        <v>0.53148179899532688</v>
      </c>
      <c r="F3921" s="1">
        <f t="shared" si="125"/>
        <v>35516.0625281701</v>
      </c>
    </row>
    <row r="3922" spans="1:6">
      <c r="A3922" s="3">
        <v>0.69503926497942503</v>
      </c>
      <c r="B3922" s="3">
        <v>18233.350813091001</v>
      </c>
      <c r="C3922" s="3">
        <v>1.1666966687382101</v>
      </c>
      <c r="D3922" s="3">
        <v>54691.709221793397</v>
      </c>
      <c r="E3922" s="1">
        <f t="shared" si="124"/>
        <v>0.47165740375878507</v>
      </c>
      <c r="F3922" s="1">
        <f t="shared" si="125"/>
        <v>36458.358408702392</v>
      </c>
    </row>
    <row r="3923" spans="1:6">
      <c r="A3923" s="3">
        <v>0.75003834124675095</v>
      </c>
      <c r="B3923" s="3">
        <v>21987.8686660446</v>
      </c>
      <c r="C3923" s="3">
        <v>1.28853136964453</v>
      </c>
      <c r="D3923" s="3">
        <v>57279.725586717403</v>
      </c>
      <c r="E3923" s="1">
        <f t="shared" si="124"/>
        <v>0.53849302839777902</v>
      </c>
      <c r="F3923" s="1">
        <f t="shared" si="125"/>
        <v>35291.856920672799</v>
      </c>
    </row>
    <row r="3924" spans="1:6">
      <c r="A3924" s="3">
        <v>0.64690183613723096</v>
      </c>
      <c r="B3924" s="3">
        <v>18307.7787383674</v>
      </c>
      <c r="C3924" s="3">
        <v>1.12367467008775</v>
      </c>
      <c r="D3924" s="3">
        <v>55437.725497818901</v>
      </c>
      <c r="E3924" s="1">
        <f t="shared" si="124"/>
        <v>0.47677283395051906</v>
      </c>
      <c r="F3924" s="1">
        <f t="shared" si="125"/>
        <v>37129.946759451501</v>
      </c>
    </row>
    <row r="3925" spans="1:6">
      <c r="A3925" s="3">
        <v>0.69228166172329697</v>
      </c>
      <c r="B3925" s="3">
        <v>18851.9171508285</v>
      </c>
      <c r="C3925" s="3">
        <v>1.2163241783957699</v>
      </c>
      <c r="D3925" s="3">
        <v>54578.862026514602</v>
      </c>
      <c r="E3925" s="1">
        <f t="shared" si="124"/>
        <v>0.52404251667247292</v>
      </c>
      <c r="F3925" s="1">
        <f t="shared" si="125"/>
        <v>35726.944875686102</v>
      </c>
    </row>
    <row r="3926" spans="1:6">
      <c r="A3926" s="3">
        <v>0.66556553846563804</v>
      </c>
      <c r="B3926" s="3">
        <v>15540.5756288221</v>
      </c>
      <c r="C3926" s="3">
        <v>1.16691136276375</v>
      </c>
      <c r="D3926" s="3">
        <v>52441.561371008902</v>
      </c>
      <c r="E3926" s="1">
        <f t="shared" si="124"/>
        <v>0.50134582429811192</v>
      </c>
      <c r="F3926" s="1">
        <f t="shared" si="125"/>
        <v>36900.9857421868</v>
      </c>
    </row>
    <row r="3927" spans="1:6">
      <c r="A3927" s="3">
        <v>0.72275998352996795</v>
      </c>
      <c r="B3927" s="3">
        <v>20673.8479620369</v>
      </c>
      <c r="C3927" s="3">
        <v>1.25979807202077</v>
      </c>
      <c r="D3927" s="3">
        <v>61360.243485403298</v>
      </c>
      <c r="E3927" s="1">
        <f t="shared" si="124"/>
        <v>0.53703808849080203</v>
      </c>
      <c r="F3927" s="1">
        <f t="shared" si="125"/>
        <v>40686.395523366402</v>
      </c>
    </row>
    <row r="3928" spans="1:6">
      <c r="A3928" s="3">
        <v>0.73239381705958595</v>
      </c>
      <c r="B3928" s="3">
        <v>22537.619892593299</v>
      </c>
      <c r="C3928" s="3">
        <v>1.2782165368898299</v>
      </c>
      <c r="D3928" s="3">
        <v>56760.099381134001</v>
      </c>
      <c r="E3928" s="1">
        <f t="shared" si="124"/>
        <v>0.545822719830244</v>
      </c>
      <c r="F3928" s="1">
        <f t="shared" si="125"/>
        <v>34222.479488540703</v>
      </c>
    </row>
    <row r="3929" spans="1:6">
      <c r="A3929" s="3">
        <v>0.74075520929586802</v>
      </c>
      <c r="B3929" s="3">
        <v>18158.715651930201</v>
      </c>
      <c r="C3929" s="3">
        <v>1.2975638687429201</v>
      </c>
      <c r="D3929" s="3">
        <v>55832.869617102297</v>
      </c>
      <c r="E3929" s="1">
        <f t="shared" si="124"/>
        <v>0.55680865944705205</v>
      </c>
      <c r="F3929" s="1">
        <f t="shared" si="125"/>
        <v>37674.153965172096</v>
      </c>
    </row>
    <row r="3930" spans="1:6">
      <c r="A3930" s="3">
        <v>0.716130972538501</v>
      </c>
      <c r="B3930" s="3">
        <v>20573.797656006602</v>
      </c>
      <c r="C3930" s="3">
        <v>1.2175602018962099</v>
      </c>
      <c r="D3930" s="3">
        <v>57018.623893072901</v>
      </c>
      <c r="E3930" s="1">
        <f t="shared" si="124"/>
        <v>0.50142922935770895</v>
      </c>
      <c r="F3930" s="1">
        <f t="shared" si="125"/>
        <v>36444.8262370663</v>
      </c>
    </row>
    <row r="3931" spans="1:6">
      <c r="A3931" s="3">
        <v>0.63382901076791798</v>
      </c>
      <c r="B3931" s="3">
        <v>21029.335973291199</v>
      </c>
      <c r="C3931" s="3">
        <v>1.1078569638734199</v>
      </c>
      <c r="D3931" s="3">
        <v>57790.989611596196</v>
      </c>
      <c r="E3931" s="1">
        <f t="shared" si="124"/>
        <v>0.47402795310550194</v>
      </c>
      <c r="F3931" s="1">
        <f t="shared" si="125"/>
        <v>36761.653638304997</v>
      </c>
    </row>
    <row r="3932" spans="1:6">
      <c r="A3932" s="3">
        <v>0.73486535518495999</v>
      </c>
      <c r="B3932" s="3">
        <v>19622.4831810369</v>
      </c>
      <c r="C3932" s="3">
        <v>1.2786894316574999</v>
      </c>
      <c r="D3932" s="3">
        <v>56682.755790409203</v>
      </c>
      <c r="E3932" s="1">
        <f t="shared" si="124"/>
        <v>0.54382407647253994</v>
      </c>
      <c r="F3932" s="1">
        <f t="shared" si="125"/>
        <v>37060.272609372303</v>
      </c>
    </row>
    <row r="3933" spans="1:6">
      <c r="A3933" s="3">
        <v>0.714273762032822</v>
      </c>
      <c r="B3933" s="3">
        <v>23881.491212061999</v>
      </c>
      <c r="C3933" s="3">
        <v>1.22442232768407</v>
      </c>
      <c r="D3933" s="3">
        <v>64281.497329841397</v>
      </c>
      <c r="E3933" s="1">
        <f t="shared" si="124"/>
        <v>0.510148565651248</v>
      </c>
      <c r="F3933" s="1">
        <f t="shared" si="125"/>
        <v>40400.006117779398</v>
      </c>
    </row>
    <row r="3934" spans="1:6">
      <c r="A3934" s="3">
        <v>0.66934540901364004</v>
      </c>
      <c r="B3934" s="3">
        <v>16834.485821748302</v>
      </c>
      <c r="C3934" s="3">
        <v>1.18368654477084</v>
      </c>
      <c r="D3934" s="3">
        <v>52979.776660657299</v>
      </c>
      <c r="E3934" s="1">
        <f t="shared" si="124"/>
        <v>0.51434113575719997</v>
      </c>
      <c r="F3934" s="1">
        <f t="shared" si="125"/>
        <v>36145.290838909001</v>
      </c>
    </row>
    <row r="3935" spans="1:6">
      <c r="A3935" s="3">
        <v>0.73808969028972204</v>
      </c>
      <c r="B3935" s="3">
        <v>15981.130242772</v>
      </c>
      <c r="C3935" s="3">
        <v>1.29330713675974</v>
      </c>
      <c r="D3935" s="3">
        <v>52351.407822890702</v>
      </c>
      <c r="E3935" s="1">
        <f t="shared" si="124"/>
        <v>0.55521744647001792</v>
      </c>
      <c r="F3935" s="1">
        <f t="shared" si="125"/>
        <v>36370.277580118702</v>
      </c>
    </row>
    <row r="3936" spans="1:6">
      <c r="A3936" s="3">
        <v>0.73376764624360602</v>
      </c>
      <c r="B3936" s="3">
        <v>16389.447032018699</v>
      </c>
      <c r="C3936" s="3">
        <v>1.2667784818428101</v>
      </c>
      <c r="D3936" s="3">
        <v>52150.835334745803</v>
      </c>
      <c r="E3936" s="1">
        <f t="shared" si="124"/>
        <v>0.53301083559920404</v>
      </c>
      <c r="F3936" s="1">
        <f t="shared" si="125"/>
        <v>35761.388302727108</v>
      </c>
    </row>
    <row r="3937" spans="1:6">
      <c r="A3937" s="3">
        <v>0.72093745733533199</v>
      </c>
      <c r="B3937" s="3">
        <v>21264.853318526901</v>
      </c>
      <c r="C3937" s="3">
        <v>1.2507776517193601</v>
      </c>
      <c r="D3937" s="3">
        <v>57522.781829000502</v>
      </c>
      <c r="E3937" s="1">
        <f t="shared" si="124"/>
        <v>0.52984019438402807</v>
      </c>
      <c r="F3937" s="1">
        <f t="shared" si="125"/>
        <v>36257.928510473605</v>
      </c>
    </row>
    <row r="3938" spans="1:6">
      <c r="A3938" s="3">
        <v>0.68935336468811304</v>
      </c>
      <c r="B3938" s="3">
        <v>19898.688323824001</v>
      </c>
      <c r="C3938" s="3">
        <v>1.18920839077184</v>
      </c>
      <c r="D3938" s="3">
        <v>55733.396219026603</v>
      </c>
      <c r="E3938" s="1">
        <f t="shared" si="124"/>
        <v>0.49985502608372701</v>
      </c>
      <c r="F3938" s="1">
        <f t="shared" si="125"/>
        <v>35834.707895202606</v>
      </c>
    </row>
    <row r="3939" spans="1:6">
      <c r="A3939" s="3">
        <v>0.702338671113243</v>
      </c>
      <c r="B3939" s="3">
        <v>19942.577089353301</v>
      </c>
      <c r="C3939" s="3">
        <v>1.16488145719634</v>
      </c>
      <c r="D3939" s="3">
        <v>55042.733016104401</v>
      </c>
      <c r="E3939" s="1">
        <f t="shared" si="124"/>
        <v>0.46254278608309696</v>
      </c>
      <c r="F3939" s="1">
        <f t="shared" si="125"/>
        <v>35100.155926751104</v>
      </c>
    </row>
    <row r="3940" spans="1:6">
      <c r="A3940" s="3">
        <v>0.71879235133007502</v>
      </c>
      <c r="B3940" s="3">
        <v>18754.8003178008</v>
      </c>
      <c r="C3940" s="3">
        <v>1.2611689195558</v>
      </c>
      <c r="D3940" s="3">
        <v>54687.385264592303</v>
      </c>
      <c r="E3940" s="1">
        <f t="shared" si="124"/>
        <v>0.542376568225725</v>
      </c>
      <c r="F3940" s="1">
        <f t="shared" si="125"/>
        <v>35932.584946791503</v>
      </c>
    </row>
    <row r="3941" spans="1:6">
      <c r="A3941" s="3">
        <v>0.71091618951444302</v>
      </c>
      <c r="B3941" s="3">
        <v>17687.432863075399</v>
      </c>
      <c r="C3941" s="3">
        <v>1.2513833439785</v>
      </c>
      <c r="D3941" s="3">
        <v>54720.398206632999</v>
      </c>
      <c r="E3941" s="1">
        <f t="shared" si="124"/>
        <v>0.54046715446405702</v>
      </c>
      <c r="F3941" s="1">
        <f t="shared" si="125"/>
        <v>37032.965343557604</v>
      </c>
    </row>
    <row r="3942" spans="1:6">
      <c r="A3942" s="3">
        <v>0.68223620676099095</v>
      </c>
      <c r="B3942" s="3">
        <v>20584.3210128801</v>
      </c>
      <c r="C3942" s="3">
        <v>1.1852774776006401</v>
      </c>
      <c r="D3942" s="3">
        <v>58573.303734950103</v>
      </c>
      <c r="E3942" s="1">
        <f t="shared" si="124"/>
        <v>0.50304127083964911</v>
      </c>
      <c r="F3942" s="1">
        <f t="shared" si="125"/>
        <v>37988.982722070003</v>
      </c>
    </row>
    <row r="3943" spans="1:6">
      <c r="A3943" s="3">
        <v>0.68246567573870898</v>
      </c>
      <c r="B3943" s="3">
        <v>18843.249585392201</v>
      </c>
      <c r="C3943" s="3">
        <v>1.1695402229632801</v>
      </c>
      <c r="D3943" s="3">
        <v>56565.402201347402</v>
      </c>
      <c r="E3943" s="1">
        <f t="shared" si="124"/>
        <v>0.48707454722457111</v>
      </c>
      <c r="F3943" s="1">
        <f t="shared" si="125"/>
        <v>37722.152615955201</v>
      </c>
    </row>
    <row r="3944" spans="1:6">
      <c r="A3944" s="3">
        <v>0.72785825934790105</v>
      </c>
      <c r="B3944" s="3">
        <v>16553.690185021602</v>
      </c>
      <c r="C3944" s="3">
        <v>1.30611005119156</v>
      </c>
      <c r="D3944" s="3">
        <v>52532.263692557302</v>
      </c>
      <c r="E3944" s="1">
        <f t="shared" si="124"/>
        <v>0.57825179184365894</v>
      </c>
      <c r="F3944" s="1">
        <f t="shared" si="125"/>
        <v>35978.573507535701</v>
      </c>
    </row>
    <row r="3945" spans="1:6">
      <c r="A3945" s="3">
        <v>0.68964451714827801</v>
      </c>
      <c r="B3945" s="3">
        <v>22700.692641923699</v>
      </c>
      <c r="C3945" s="3">
        <v>1.1963223701069901</v>
      </c>
      <c r="D3945" s="3">
        <v>60395.198679416098</v>
      </c>
      <c r="E3945" s="1">
        <f t="shared" si="124"/>
        <v>0.50667785295871204</v>
      </c>
      <c r="F3945" s="1">
        <f t="shared" si="125"/>
        <v>37694.5060374924</v>
      </c>
    </row>
    <row r="3946" spans="1:6">
      <c r="A3946" s="3">
        <v>0.69152708628021797</v>
      </c>
      <c r="B3946" s="3">
        <v>21885.344143774801</v>
      </c>
      <c r="C3946" s="3">
        <v>1.2045437027871799</v>
      </c>
      <c r="D3946" s="3">
        <v>59235.787774939701</v>
      </c>
      <c r="E3946" s="1">
        <f t="shared" si="124"/>
        <v>0.51301661650696195</v>
      </c>
      <c r="F3946" s="1">
        <f t="shared" si="125"/>
        <v>37350.443631164904</v>
      </c>
    </row>
    <row r="3947" spans="1:6">
      <c r="A3947" s="3">
        <v>0.67355355424311503</v>
      </c>
      <c r="B3947" s="3">
        <v>17998.919199288099</v>
      </c>
      <c r="C3947" s="3">
        <v>1.1445527296120299</v>
      </c>
      <c r="D3947" s="3">
        <v>55022.611320942902</v>
      </c>
      <c r="E3947" s="1">
        <f t="shared" si="124"/>
        <v>0.47099917536891489</v>
      </c>
      <c r="F3947" s="1">
        <f t="shared" si="125"/>
        <v>37023.692121654807</v>
      </c>
    </row>
    <row r="3948" spans="1:6">
      <c r="A3948" s="3">
        <v>0.70516856296115105</v>
      </c>
      <c r="B3948" s="3">
        <v>20022.8702855968</v>
      </c>
      <c r="C3948" s="3">
        <v>1.23053350417791</v>
      </c>
      <c r="D3948" s="3">
        <v>56557.235545821102</v>
      </c>
      <c r="E3948" s="1">
        <f t="shared" si="124"/>
        <v>0.52536494121675892</v>
      </c>
      <c r="F3948" s="1">
        <f t="shared" si="125"/>
        <v>36534.365260224302</v>
      </c>
    </row>
    <row r="3949" spans="1:6">
      <c r="A3949" s="3">
        <v>0.70252294538067594</v>
      </c>
      <c r="B3949" s="3">
        <v>17477.578605031002</v>
      </c>
      <c r="C3949" s="3">
        <v>1.21751336793041</v>
      </c>
      <c r="D3949" s="3">
        <v>54153.131421425198</v>
      </c>
      <c r="E3949" s="1">
        <f t="shared" si="124"/>
        <v>0.51499042254973404</v>
      </c>
      <c r="F3949" s="1">
        <f t="shared" si="125"/>
        <v>36675.552816394193</v>
      </c>
    </row>
    <row r="3950" spans="1:6">
      <c r="A3950" s="3">
        <v>0.66437255193878997</v>
      </c>
      <c r="B3950" s="3">
        <v>18389.199608819999</v>
      </c>
      <c r="C3950" s="3">
        <v>1.1650767250228999</v>
      </c>
      <c r="D3950" s="3">
        <v>55172.709956011102</v>
      </c>
      <c r="E3950" s="1">
        <f t="shared" si="124"/>
        <v>0.50070417308410997</v>
      </c>
      <c r="F3950" s="1">
        <f t="shared" si="125"/>
        <v>36783.510347191099</v>
      </c>
    </row>
    <row r="3951" spans="1:6">
      <c r="A3951" s="3">
        <v>0.70984079207442297</v>
      </c>
      <c r="B3951" s="3">
        <v>15449.658035950401</v>
      </c>
      <c r="C3951" s="3">
        <v>1.26782210790307</v>
      </c>
      <c r="D3951" s="3">
        <v>52195.246054314397</v>
      </c>
      <c r="E3951" s="1">
        <f t="shared" si="124"/>
        <v>0.55798131582864707</v>
      </c>
      <c r="F3951" s="1">
        <f t="shared" si="125"/>
        <v>36745.588018363997</v>
      </c>
    </row>
    <row r="3952" spans="1:6">
      <c r="A3952" s="3">
        <v>0.70730232598849596</v>
      </c>
      <c r="B3952" s="3">
        <v>21467.811588701101</v>
      </c>
      <c r="C3952" s="3">
        <v>1.1776794341732999</v>
      </c>
      <c r="D3952" s="3">
        <v>59497.174015325101</v>
      </c>
      <c r="E3952" s="1">
        <f t="shared" si="124"/>
        <v>0.47037710818480394</v>
      </c>
      <c r="F3952" s="1">
        <f t="shared" si="125"/>
        <v>38029.362426624</v>
      </c>
    </row>
    <row r="3953" spans="1:6">
      <c r="A3953" s="3">
        <v>0.68248435372315897</v>
      </c>
      <c r="B3953" s="3">
        <v>22073.3498433692</v>
      </c>
      <c r="C3953" s="3">
        <v>1.1860648171386701</v>
      </c>
      <c r="D3953" s="3">
        <v>60569.477346861699</v>
      </c>
      <c r="E3953" s="1">
        <f t="shared" si="124"/>
        <v>0.5035804634155111</v>
      </c>
      <c r="F3953" s="1">
        <f t="shared" si="125"/>
        <v>38496.127503492498</v>
      </c>
    </row>
    <row r="3954" spans="1:6">
      <c r="A3954" s="3">
        <v>0.701281974619679</v>
      </c>
      <c r="B3954" s="3">
        <v>16147.905661766699</v>
      </c>
      <c r="C3954" s="3">
        <v>1.23277044755987</v>
      </c>
      <c r="D3954" s="3">
        <v>53810.955223472301</v>
      </c>
      <c r="E3954" s="1">
        <f t="shared" si="124"/>
        <v>0.53148847294019097</v>
      </c>
      <c r="F3954" s="1">
        <f t="shared" si="125"/>
        <v>37663.0495617056</v>
      </c>
    </row>
    <row r="3955" spans="1:6">
      <c r="A3955" s="3">
        <v>0.73543053112531198</v>
      </c>
      <c r="B3955" s="3">
        <v>17523.579918807001</v>
      </c>
      <c r="C3955" s="3">
        <v>1.27151065864415</v>
      </c>
      <c r="D3955" s="3">
        <v>53863.033382088201</v>
      </c>
      <c r="E3955" s="1">
        <f t="shared" si="124"/>
        <v>0.53608012751883805</v>
      </c>
      <c r="F3955" s="1">
        <f t="shared" si="125"/>
        <v>36339.453463281199</v>
      </c>
    </row>
    <row r="3956" spans="1:6">
      <c r="A3956" s="3">
        <v>0.74098819647522196</v>
      </c>
      <c r="B3956" s="3">
        <v>16904.3331377428</v>
      </c>
      <c r="C3956" s="3">
        <v>1.2782270806384399</v>
      </c>
      <c r="D3956" s="3">
        <v>53742.892314313904</v>
      </c>
      <c r="E3956" s="1">
        <f t="shared" si="124"/>
        <v>0.53723888416321797</v>
      </c>
      <c r="F3956" s="1">
        <f t="shared" si="125"/>
        <v>36838.5591765711</v>
      </c>
    </row>
    <row r="3957" spans="1:6">
      <c r="A3957" s="3">
        <v>0.72230837598660003</v>
      </c>
      <c r="B3957" s="3">
        <v>22850.7716405719</v>
      </c>
      <c r="C3957" s="3">
        <v>1.23939373965126</v>
      </c>
      <c r="D3957" s="3">
        <v>59405.837169073697</v>
      </c>
      <c r="E3957" s="1">
        <f t="shared" si="124"/>
        <v>0.51708536366465996</v>
      </c>
      <c r="F3957" s="1">
        <f t="shared" si="125"/>
        <v>36555.0655285018</v>
      </c>
    </row>
    <row r="3958" spans="1:6">
      <c r="A3958" s="3">
        <v>0.68722672835366505</v>
      </c>
      <c r="B3958" s="3">
        <v>23860.7356439711</v>
      </c>
      <c r="C3958" s="3">
        <v>1.2254707373526199</v>
      </c>
      <c r="D3958" s="3">
        <v>66057.7255463193</v>
      </c>
      <c r="E3958" s="1">
        <f t="shared" si="124"/>
        <v>0.53824400899895486</v>
      </c>
      <c r="F3958" s="1">
        <f t="shared" si="125"/>
        <v>42196.989902348199</v>
      </c>
    </row>
    <row r="3959" spans="1:6">
      <c r="A3959" s="3">
        <v>0.70302793868345903</v>
      </c>
      <c r="B3959" s="3">
        <v>21769.599944164998</v>
      </c>
      <c r="C3959" s="3">
        <v>1.2238160675649901</v>
      </c>
      <c r="D3959" s="3">
        <v>60073.148336661303</v>
      </c>
      <c r="E3959" s="1">
        <f t="shared" si="124"/>
        <v>0.52078812888153103</v>
      </c>
      <c r="F3959" s="1">
        <f t="shared" si="125"/>
        <v>38303.548392496305</v>
      </c>
    </row>
    <row r="3960" spans="1:6">
      <c r="A3960" s="3">
        <v>0.69731099835561805</v>
      </c>
      <c r="B3960" s="3">
        <v>19924.053803787101</v>
      </c>
      <c r="C3960" s="3">
        <v>1.1987883624333799</v>
      </c>
      <c r="D3960" s="3">
        <v>57375.608633747303</v>
      </c>
      <c r="E3960" s="1">
        <f t="shared" si="124"/>
        <v>0.50147736407776189</v>
      </c>
      <c r="F3960" s="1">
        <f t="shared" si="125"/>
        <v>37451.554829960201</v>
      </c>
    </row>
    <row r="3961" spans="1:6">
      <c r="A3961" s="3">
        <v>0.65310225580861603</v>
      </c>
      <c r="B3961" s="3">
        <v>16529.4513813505</v>
      </c>
      <c r="C3961" s="3">
        <v>1.1123549313247501</v>
      </c>
      <c r="D3961" s="3">
        <v>52183.133454772797</v>
      </c>
      <c r="E3961" s="1">
        <f t="shared" si="124"/>
        <v>0.45925267551613402</v>
      </c>
      <c r="F3961" s="1">
        <f t="shared" si="125"/>
        <v>35653.6820734223</v>
      </c>
    </row>
    <row r="3962" spans="1:6">
      <c r="A3962" s="3">
        <v>0.71718644453408797</v>
      </c>
      <c r="B3962" s="3">
        <v>20203.765072265502</v>
      </c>
      <c r="C3962" s="3">
        <v>1.26449318423165</v>
      </c>
      <c r="D3962" s="3">
        <v>58178.317257853101</v>
      </c>
      <c r="E3962" s="1">
        <f t="shared" si="124"/>
        <v>0.54730673969756205</v>
      </c>
      <c r="F3962" s="1">
        <f t="shared" si="125"/>
        <v>37974.5521855876</v>
      </c>
    </row>
    <row r="3963" spans="1:6">
      <c r="A3963" s="3">
        <v>0.68886997652922</v>
      </c>
      <c r="B3963" s="3">
        <v>29353.188817464801</v>
      </c>
      <c r="C3963" s="3">
        <v>1.2316425317216599</v>
      </c>
      <c r="D3963" s="3">
        <v>72030.477002511107</v>
      </c>
      <c r="E3963" s="1">
        <f t="shared" si="124"/>
        <v>0.54277255519243994</v>
      </c>
      <c r="F3963" s="1">
        <f t="shared" si="125"/>
        <v>42677.288185046302</v>
      </c>
    </row>
    <row r="3964" spans="1:6">
      <c r="A3964" s="3">
        <v>0.69599898647556002</v>
      </c>
      <c r="B3964" s="3">
        <v>22396.1490439763</v>
      </c>
      <c r="C3964" s="3">
        <v>1.19392520457714</v>
      </c>
      <c r="D3964" s="3">
        <v>56210.6206523851</v>
      </c>
      <c r="E3964" s="1">
        <f t="shared" si="124"/>
        <v>0.49792621810158</v>
      </c>
      <c r="F3964" s="1">
        <f t="shared" si="125"/>
        <v>33814.4716084088</v>
      </c>
    </row>
    <row r="3965" spans="1:6">
      <c r="A3965" s="3">
        <v>0.68222621185880605</v>
      </c>
      <c r="B3965" s="3">
        <v>21954.441110490901</v>
      </c>
      <c r="C3965" s="3">
        <v>1.1846347361635401</v>
      </c>
      <c r="D3965" s="3">
        <v>61854.641635943997</v>
      </c>
      <c r="E3965" s="1">
        <f t="shared" si="124"/>
        <v>0.50240852430473404</v>
      </c>
      <c r="F3965" s="1">
        <f t="shared" si="125"/>
        <v>39900.200525453096</v>
      </c>
    </row>
    <row r="3966" spans="1:6">
      <c r="A3966" s="3">
        <v>0.72977099359953801</v>
      </c>
      <c r="B3966" s="3">
        <v>20049.421212692501</v>
      </c>
      <c r="C3966" s="3">
        <v>1.2856285699921499</v>
      </c>
      <c r="D3966" s="3">
        <v>58151.235544064897</v>
      </c>
      <c r="E3966" s="1">
        <f t="shared" si="124"/>
        <v>0.55585757639261191</v>
      </c>
      <c r="F3966" s="1">
        <f t="shared" si="125"/>
        <v>38101.814331372399</v>
      </c>
    </row>
    <row r="3967" spans="1:6">
      <c r="A3967" s="3">
        <v>0.70564584483373005</v>
      </c>
      <c r="B3967" s="3">
        <v>26522.577268351299</v>
      </c>
      <c r="C3967" s="3">
        <v>1.2374698726955999</v>
      </c>
      <c r="D3967" s="3">
        <v>67027.339865426606</v>
      </c>
      <c r="E3967" s="1">
        <f t="shared" si="124"/>
        <v>0.53182402786186989</v>
      </c>
      <c r="F3967" s="1">
        <f t="shared" si="125"/>
        <v>40504.762597075307</v>
      </c>
    </row>
    <row r="3968" spans="1:6">
      <c r="A3968" s="3">
        <v>0.65835923568975596</v>
      </c>
      <c r="B3968" s="3">
        <v>19624.3425587319</v>
      </c>
      <c r="C3968" s="3">
        <v>1.11966644357099</v>
      </c>
      <c r="D3968" s="3">
        <v>56262.5656541141</v>
      </c>
      <c r="E3968" s="1">
        <f t="shared" si="124"/>
        <v>0.46130720788123403</v>
      </c>
      <c r="F3968" s="1">
        <f t="shared" si="125"/>
        <v>36638.2230953822</v>
      </c>
    </row>
    <row r="3969" spans="1:6">
      <c r="A3969" s="3">
        <v>0.64987681020403099</v>
      </c>
      <c r="B3969" s="3">
        <v>18660.978353330898</v>
      </c>
      <c r="C3969" s="3">
        <v>1.1228569302981599</v>
      </c>
      <c r="D3969" s="3">
        <v>55616.265089284003</v>
      </c>
      <c r="E3969" s="1">
        <f t="shared" si="124"/>
        <v>0.47298012009412893</v>
      </c>
      <c r="F3969" s="1">
        <f t="shared" si="125"/>
        <v>36955.286735953108</v>
      </c>
    </row>
    <row r="3970" spans="1:6">
      <c r="A3970" s="3">
        <v>0.74261431664563404</v>
      </c>
      <c r="B3970" s="3">
        <v>20843.1242871748</v>
      </c>
      <c r="C3970" s="3">
        <v>1.2911362762938701</v>
      </c>
      <c r="D3970" s="3">
        <v>59911.4807836002</v>
      </c>
      <c r="E3970" s="1">
        <f t="shared" si="124"/>
        <v>0.54852195964823602</v>
      </c>
      <c r="F3970" s="1">
        <f t="shared" si="125"/>
        <v>39068.356496425404</v>
      </c>
    </row>
    <row r="3971" spans="1:6">
      <c r="A3971" s="3">
        <v>0.67088711864510597</v>
      </c>
      <c r="B3971" s="3">
        <v>21780.300273685902</v>
      </c>
      <c r="C3971" s="3">
        <v>1.1141229056598001</v>
      </c>
      <c r="D3971" s="3">
        <v>57953.278799371197</v>
      </c>
      <c r="E3971" s="1">
        <f t="shared" si="124"/>
        <v>0.44323578701469413</v>
      </c>
      <c r="F3971" s="1">
        <f t="shared" si="125"/>
        <v>36172.978525685292</v>
      </c>
    </row>
    <row r="3972" spans="1:6">
      <c r="A3972" s="3">
        <v>0.70693065847076597</v>
      </c>
      <c r="B3972" s="3">
        <v>19005.941432689298</v>
      </c>
      <c r="C3972" s="3">
        <v>1.23350312652111</v>
      </c>
      <c r="D3972" s="3">
        <v>53907.289166208902</v>
      </c>
      <c r="E3972" s="1">
        <f t="shared" ref="E3972:E4035" si="126">C3972-A3972</f>
        <v>0.52657246805034408</v>
      </c>
      <c r="F3972" s="1">
        <f t="shared" ref="F3972:F4035" si="127">D3972-B3972</f>
        <v>34901.347733519608</v>
      </c>
    </row>
    <row r="3973" spans="1:6">
      <c r="A3973" s="3">
        <v>0.72568898344524901</v>
      </c>
      <c r="B3973" s="3">
        <v>21339.1782459145</v>
      </c>
      <c r="C3973" s="3">
        <v>1.2801248983323601</v>
      </c>
      <c r="D3973" s="3">
        <v>60290.903009261601</v>
      </c>
      <c r="E3973" s="1">
        <f t="shared" si="126"/>
        <v>0.55443591488711108</v>
      </c>
      <c r="F3973" s="1">
        <f t="shared" si="127"/>
        <v>38951.724763347098</v>
      </c>
    </row>
    <row r="3974" spans="1:6">
      <c r="A3974" s="3">
        <v>0.68820668759494796</v>
      </c>
      <c r="B3974" s="3">
        <v>18673.7985538922</v>
      </c>
      <c r="C3974" s="3">
        <v>1.1807191743876999</v>
      </c>
      <c r="D3974" s="3">
        <v>53822.148564180599</v>
      </c>
      <c r="E3974" s="1">
        <f t="shared" si="126"/>
        <v>0.49251248679275195</v>
      </c>
      <c r="F3974" s="1">
        <f t="shared" si="127"/>
        <v>35148.350010288399</v>
      </c>
    </row>
    <row r="3975" spans="1:6">
      <c r="A3975" s="3">
        <v>0.70593070966111904</v>
      </c>
      <c r="B3975" s="3">
        <v>21960.7416583259</v>
      </c>
      <c r="C3975" s="3">
        <v>1.2409968782167</v>
      </c>
      <c r="D3975" s="3">
        <v>61348.1738187015</v>
      </c>
      <c r="E3975" s="1">
        <f t="shared" si="126"/>
        <v>0.53506616855558098</v>
      </c>
      <c r="F3975" s="1">
        <f t="shared" si="127"/>
        <v>39387.432160375596</v>
      </c>
    </row>
    <row r="3976" spans="1:6">
      <c r="A3976" s="3">
        <v>0.66697604272936994</v>
      </c>
      <c r="B3976" s="3">
        <v>16423.433872614201</v>
      </c>
      <c r="C3976" s="3">
        <v>1.1259342836742201</v>
      </c>
      <c r="D3976" s="3">
        <v>52458.352583781401</v>
      </c>
      <c r="E3976" s="1">
        <f t="shared" si="126"/>
        <v>0.45895824094485016</v>
      </c>
      <c r="F3976" s="1">
        <f t="shared" si="127"/>
        <v>36034.9187111672</v>
      </c>
    </row>
    <row r="3977" spans="1:6">
      <c r="A3977" s="3">
        <v>0.745639461428242</v>
      </c>
      <c r="B3977" s="3">
        <v>14207.469911824899</v>
      </c>
      <c r="C3977" s="3">
        <v>1.3181551346653599</v>
      </c>
      <c r="D3977" s="3">
        <v>50425.944821473597</v>
      </c>
      <c r="E3977" s="1">
        <f t="shared" si="126"/>
        <v>0.57251567323711794</v>
      </c>
      <c r="F3977" s="1">
        <f t="shared" si="127"/>
        <v>36218.474909648699</v>
      </c>
    </row>
    <row r="3978" spans="1:6">
      <c r="A3978" s="3">
        <v>0.68236796994948601</v>
      </c>
      <c r="B3978" s="3">
        <v>20407.249033443299</v>
      </c>
      <c r="C3978" s="3">
        <v>1.1888359710232399</v>
      </c>
      <c r="D3978" s="3">
        <v>57474.337564140602</v>
      </c>
      <c r="E3978" s="1">
        <f t="shared" si="126"/>
        <v>0.50646800107375389</v>
      </c>
      <c r="F3978" s="1">
        <f t="shared" si="127"/>
        <v>37067.088530697307</v>
      </c>
    </row>
    <row r="3979" spans="1:6">
      <c r="A3979" s="3">
        <v>0.75955278991521302</v>
      </c>
      <c r="B3979" s="3">
        <v>16469.540712857201</v>
      </c>
      <c r="C3979" s="3">
        <v>1.31005852371385</v>
      </c>
      <c r="D3979" s="3">
        <v>53767.606269755102</v>
      </c>
      <c r="E3979" s="1">
        <f t="shared" si="126"/>
        <v>0.55050573379863699</v>
      </c>
      <c r="F3979" s="1">
        <f t="shared" si="127"/>
        <v>37298.065556897898</v>
      </c>
    </row>
    <row r="3980" spans="1:6">
      <c r="A3980" s="3">
        <v>0.70560909100333202</v>
      </c>
      <c r="B3980" s="3">
        <v>17433.884203641101</v>
      </c>
      <c r="C3980" s="3">
        <v>1.23318253782543</v>
      </c>
      <c r="D3980" s="3">
        <v>53529.149112781</v>
      </c>
      <c r="E3980" s="1">
        <f t="shared" si="126"/>
        <v>0.52757344682209795</v>
      </c>
      <c r="F3980" s="1">
        <f t="shared" si="127"/>
        <v>36095.2649091399</v>
      </c>
    </row>
    <row r="3981" spans="1:6">
      <c r="A3981" s="3">
        <v>0.70996344607649098</v>
      </c>
      <c r="B3981" s="3">
        <v>19046.1945772904</v>
      </c>
      <c r="C3981" s="3">
        <v>1.19772291047256</v>
      </c>
      <c r="D3981" s="3">
        <v>53221.892103110396</v>
      </c>
      <c r="E3981" s="1">
        <f t="shared" si="126"/>
        <v>0.48775946439606899</v>
      </c>
      <c r="F3981" s="1">
        <f t="shared" si="127"/>
        <v>34175.697525819996</v>
      </c>
    </row>
    <row r="3982" spans="1:6">
      <c r="A3982" s="3">
        <v>0.75020831018966305</v>
      </c>
      <c r="B3982" s="3">
        <v>20814.936068801999</v>
      </c>
      <c r="C3982" s="3">
        <v>1.2786855757092399</v>
      </c>
      <c r="D3982" s="3">
        <v>57150.799545447502</v>
      </c>
      <c r="E3982" s="1">
        <f t="shared" si="126"/>
        <v>0.52847726551957686</v>
      </c>
      <c r="F3982" s="1">
        <f t="shared" si="127"/>
        <v>36335.863476645507</v>
      </c>
    </row>
    <row r="3983" spans="1:6">
      <c r="A3983" s="3">
        <v>0.70843411503673004</v>
      </c>
      <c r="B3983" s="3">
        <v>20991.614662734301</v>
      </c>
      <c r="C3983" s="3">
        <v>1.2375920240854299</v>
      </c>
      <c r="D3983" s="3">
        <v>60033.696078370798</v>
      </c>
      <c r="E3983" s="1">
        <f t="shared" si="126"/>
        <v>0.52915790904869986</v>
      </c>
      <c r="F3983" s="1">
        <f t="shared" si="127"/>
        <v>39042.081415636494</v>
      </c>
    </row>
    <row r="3984" spans="1:6">
      <c r="A3984" s="3">
        <v>0.75971927109294302</v>
      </c>
      <c r="B3984" s="3">
        <v>20190.682808875499</v>
      </c>
      <c r="C3984" s="3">
        <v>1.3423535484767699</v>
      </c>
      <c r="D3984" s="3">
        <v>58611.682005874602</v>
      </c>
      <c r="E3984" s="1">
        <f t="shared" si="126"/>
        <v>0.58263427738382689</v>
      </c>
      <c r="F3984" s="1">
        <f t="shared" si="127"/>
        <v>38420.999196999102</v>
      </c>
    </row>
    <row r="3985" spans="1:6">
      <c r="A3985" s="3">
        <v>0.71336020042784398</v>
      </c>
      <c r="B3985" s="3">
        <v>25129.345162850099</v>
      </c>
      <c r="C3985" s="3">
        <v>1.24250815217457</v>
      </c>
      <c r="D3985" s="3">
        <v>65413.971489630399</v>
      </c>
      <c r="E3985" s="1">
        <f t="shared" si="126"/>
        <v>0.52914795174672602</v>
      </c>
      <c r="F3985" s="1">
        <f t="shared" si="127"/>
        <v>40284.626326780301</v>
      </c>
    </row>
    <row r="3986" spans="1:6">
      <c r="A3986" s="3">
        <v>0.66646162534651399</v>
      </c>
      <c r="B3986" s="3">
        <v>16821.396039577801</v>
      </c>
      <c r="C3986" s="3">
        <v>1.1733782825977199</v>
      </c>
      <c r="D3986" s="3">
        <v>55532.524316064897</v>
      </c>
      <c r="E3986" s="1">
        <f t="shared" si="126"/>
        <v>0.50691665725120594</v>
      </c>
      <c r="F3986" s="1">
        <f t="shared" si="127"/>
        <v>38711.128276487099</v>
      </c>
    </row>
    <row r="3987" spans="1:6">
      <c r="A3987" s="3">
        <v>0.70693936969154303</v>
      </c>
      <c r="B3987" s="3">
        <v>18905.733273061302</v>
      </c>
      <c r="C3987" s="3">
        <v>1.2316752460643701</v>
      </c>
      <c r="D3987" s="3">
        <v>57720.106570188298</v>
      </c>
      <c r="E3987" s="1">
        <f t="shared" si="126"/>
        <v>0.52473587637282704</v>
      </c>
      <c r="F3987" s="1">
        <f t="shared" si="127"/>
        <v>38814.373297126993</v>
      </c>
    </row>
    <row r="3988" spans="1:6">
      <c r="A3988" s="3">
        <v>0.66402926322262801</v>
      </c>
      <c r="B3988" s="3">
        <v>13977.3078566636</v>
      </c>
      <c r="C3988" s="3">
        <v>1.144882281171</v>
      </c>
      <c r="D3988" s="3">
        <v>49481.640157085101</v>
      </c>
      <c r="E3988" s="1">
        <f t="shared" si="126"/>
        <v>0.48085301794837199</v>
      </c>
      <c r="F3988" s="1">
        <f t="shared" si="127"/>
        <v>35504.332300421505</v>
      </c>
    </row>
    <row r="3989" spans="1:6">
      <c r="A3989" s="3">
        <v>0.72277180212367698</v>
      </c>
      <c r="B3989" s="3">
        <v>20088.114855089701</v>
      </c>
      <c r="C3989" s="3">
        <v>1.26096743806921</v>
      </c>
      <c r="D3989" s="3">
        <v>59312.211094764498</v>
      </c>
      <c r="E3989" s="1">
        <f t="shared" si="126"/>
        <v>0.53819563594553299</v>
      </c>
      <c r="F3989" s="1">
        <f t="shared" si="127"/>
        <v>39224.096239674793</v>
      </c>
    </row>
    <row r="3990" spans="1:6">
      <c r="A3990" s="3">
        <v>0.72057125672747802</v>
      </c>
      <c r="B3990" s="3">
        <v>25478.9960398195</v>
      </c>
      <c r="C3990" s="3">
        <v>1.2331823158274</v>
      </c>
      <c r="D3990" s="3">
        <v>60699.943706607803</v>
      </c>
      <c r="E3990" s="1">
        <f t="shared" si="126"/>
        <v>0.512611059099922</v>
      </c>
      <c r="F3990" s="1">
        <f t="shared" si="127"/>
        <v>35220.947666788299</v>
      </c>
    </row>
    <row r="3991" spans="1:6">
      <c r="A3991" s="3">
        <v>0.69789922443185304</v>
      </c>
      <c r="B3991" s="3">
        <v>24638.677670239598</v>
      </c>
      <c r="C3991" s="3">
        <v>1.2019203139808401</v>
      </c>
      <c r="D3991" s="3">
        <v>62115.598804942099</v>
      </c>
      <c r="E3991" s="1">
        <f t="shared" si="126"/>
        <v>0.50402108954898706</v>
      </c>
      <c r="F3991" s="1">
        <f t="shared" si="127"/>
        <v>37476.921134702498</v>
      </c>
    </row>
    <row r="3992" spans="1:6">
      <c r="A3992" s="3">
        <v>0.74153157367413602</v>
      </c>
      <c r="B3992" s="3">
        <v>20969.239696082699</v>
      </c>
      <c r="C3992" s="3">
        <v>1.2900654156889799</v>
      </c>
      <c r="D3992" s="3">
        <v>57822.295089799802</v>
      </c>
      <c r="E3992" s="1">
        <f t="shared" si="126"/>
        <v>0.5485338420148439</v>
      </c>
      <c r="F3992" s="1">
        <f t="shared" si="127"/>
        <v>36853.055393717106</v>
      </c>
    </row>
    <row r="3993" spans="1:6">
      <c r="A3993" s="3">
        <v>0.68058391866200496</v>
      </c>
      <c r="B3993" s="3">
        <v>22661.3495145405</v>
      </c>
      <c r="C3993" s="3">
        <v>1.2070618554422301</v>
      </c>
      <c r="D3993" s="3">
        <v>61519.831890086702</v>
      </c>
      <c r="E3993" s="1">
        <f t="shared" si="126"/>
        <v>0.52647793678022514</v>
      </c>
      <c r="F3993" s="1">
        <f t="shared" si="127"/>
        <v>38858.482375546198</v>
      </c>
    </row>
    <row r="3994" spans="1:6">
      <c r="A3994" s="3">
        <v>0.69946991105793999</v>
      </c>
      <c r="B3994" s="3">
        <v>22140.360844833602</v>
      </c>
      <c r="C3994" s="3">
        <v>1.22687998879015</v>
      </c>
      <c r="D3994" s="3">
        <v>61143.983498422102</v>
      </c>
      <c r="E3994" s="1">
        <f t="shared" si="126"/>
        <v>0.52741007773221005</v>
      </c>
      <c r="F3994" s="1">
        <f t="shared" si="127"/>
        <v>39003.6226535885</v>
      </c>
    </row>
    <row r="3995" spans="1:6">
      <c r="A3995" s="3">
        <v>0.69724295569991201</v>
      </c>
      <c r="B3995" s="3">
        <v>19839.492309714798</v>
      </c>
      <c r="C3995" s="3">
        <v>1.19869297601697</v>
      </c>
      <c r="D3995" s="3">
        <v>56464.682721758902</v>
      </c>
      <c r="E3995" s="1">
        <f t="shared" si="126"/>
        <v>0.50145002031705799</v>
      </c>
      <c r="F3995" s="1">
        <f t="shared" si="127"/>
        <v>36625.190412044103</v>
      </c>
    </row>
    <row r="3996" spans="1:6">
      <c r="A3996" s="3">
        <v>0.67800400281207096</v>
      </c>
      <c r="B3996" s="3">
        <v>18876.990287124099</v>
      </c>
      <c r="C3996" s="3">
        <v>1.1462341909387199</v>
      </c>
      <c r="D3996" s="3">
        <v>56725.650704040498</v>
      </c>
      <c r="E3996" s="1">
        <f t="shared" si="126"/>
        <v>0.46823018812664896</v>
      </c>
      <c r="F3996" s="1">
        <f t="shared" si="127"/>
        <v>37848.660416916398</v>
      </c>
    </row>
    <row r="3997" spans="1:6">
      <c r="A3997" s="3">
        <v>0.70272140174638698</v>
      </c>
      <c r="B3997" s="3">
        <v>18351.441807753101</v>
      </c>
      <c r="C3997" s="3">
        <v>1.22113942428969</v>
      </c>
      <c r="D3997" s="3">
        <v>55364.980056354601</v>
      </c>
      <c r="E3997" s="1">
        <f t="shared" si="126"/>
        <v>0.51841802254330305</v>
      </c>
      <c r="F3997" s="1">
        <f t="shared" si="127"/>
        <v>37013.538248601501</v>
      </c>
    </row>
    <row r="3998" spans="1:6">
      <c r="A3998" s="3">
        <v>0.71527605305217801</v>
      </c>
      <c r="B3998" s="3">
        <v>16651.7739156229</v>
      </c>
      <c r="C3998" s="3">
        <v>1.24905049358667</v>
      </c>
      <c r="D3998" s="3">
        <v>52324.922722679803</v>
      </c>
      <c r="E3998" s="1">
        <f t="shared" si="126"/>
        <v>0.53377444053449197</v>
      </c>
      <c r="F3998" s="1">
        <f t="shared" si="127"/>
        <v>35673.148807056903</v>
      </c>
    </row>
    <row r="3999" spans="1:6">
      <c r="A3999" s="3">
        <v>0.68635715887097704</v>
      </c>
      <c r="B3999" s="3">
        <v>20924.618426356101</v>
      </c>
      <c r="C3999" s="3">
        <v>1.14677531266024</v>
      </c>
      <c r="D3999" s="3">
        <v>58158.054797704899</v>
      </c>
      <c r="E3999" s="1">
        <f t="shared" si="126"/>
        <v>0.46041815378926298</v>
      </c>
      <c r="F3999" s="1">
        <f t="shared" si="127"/>
        <v>37233.436371348798</v>
      </c>
    </row>
    <row r="4000" spans="1:6">
      <c r="A4000" s="3">
        <v>0.75268925274104204</v>
      </c>
      <c r="B4000" s="3">
        <v>20793.6218753988</v>
      </c>
      <c r="C4000" s="3">
        <v>1.3052489621457199</v>
      </c>
      <c r="D4000" s="3">
        <v>57559.675562689103</v>
      </c>
      <c r="E4000" s="1">
        <f t="shared" si="126"/>
        <v>0.55255970940467791</v>
      </c>
      <c r="F4000" s="1">
        <f t="shared" si="127"/>
        <v>36766.053687290303</v>
      </c>
    </row>
    <row r="4001" spans="1:6">
      <c r="A4001" s="3">
        <v>0.70684510247219301</v>
      </c>
      <c r="B4001" s="3">
        <v>17220.756936834201</v>
      </c>
      <c r="C4001" s="3">
        <v>1.21835063574941</v>
      </c>
      <c r="D4001" s="3">
        <v>52110.175826795698</v>
      </c>
      <c r="E4001" s="1">
        <f t="shared" si="126"/>
        <v>0.51150553327721704</v>
      </c>
      <c r="F4001" s="1">
        <f t="shared" si="127"/>
        <v>34889.418889961496</v>
      </c>
    </row>
    <row r="4002" spans="1:6">
      <c r="A4002" s="3">
        <v>0.68267997256825697</v>
      </c>
      <c r="B4002" s="3">
        <v>13806.670649265199</v>
      </c>
      <c r="C4002" s="3">
        <v>1.17917254609997</v>
      </c>
      <c r="D4002" s="3">
        <v>49147.986089458303</v>
      </c>
      <c r="E4002" s="1">
        <f t="shared" si="126"/>
        <v>0.49649257353171306</v>
      </c>
      <c r="F4002" s="1">
        <f t="shared" si="127"/>
        <v>35341.315440193102</v>
      </c>
    </row>
    <row r="4003" spans="1:6">
      <c r="A4003" s="3">
        <v>0.69457677950894703</v>
      </c>
      <c r="B4003" s="3">
        <v>19976.753769831299</v>
      </c>
      <c r="C4003" s="3">
        <v>1.17418893984228</v>
      </c>
      <c r="D4003" s="3">
        <v>56758.6116073593</v>
      </c>
      <c r="E4003" s="1">
        <f t="shared" si="126"/>
        <v>0.47961216033333298</v>
      </c>
      <c r="F4003" s="1">
        <f t="shared" si="127"/>
        <v>36781.857837528005</v>
      </c>
    </row>
    <row r="4004" spans="1:6">
      <c r="A4004" s="3">
        <v>0.71565391058212102</v>
      </c>
      <c r="B4004" s="3">
        <v>23214.289435177401</v>
      </c>
      <c r="C4004" s="3">
        <v>1.22553200455885</v>
      </c>
      <c r="D4004" s="3">
        <v>60239.443264921203</v>
      </c>
      <c r="E4004" s="1">
        <f t="shared" si="126"/>
        <v>0.50987809397672901</v>
      </c>
      <c r="F4004" s="1">
        <f t="shared" si="127"/>
        <v>37025.153829743802</v>
      </c>
    </row>
    <row r="4005" spans="1:6">
      <c r="A4005" s="3">
        <v>0.69416465320082898</v>
      </c>
      <c r="B4005" s="3">
        <v>20684.778009086502</v>
      </c>
      <c r="C4005" s="3">
        <v>1.2031724951096601</v>
      </c>
      <c r="D4005" s="3">
        <v>58060.114309280703</v>
      </c>
      <c r="E4005" s="1">
        <f t="shared" si="126"/>
        <v>0.50900784190883108</v>
      </c>
      <c r="F4005" s="1">
        <f t="shared" si="127"/>
        <v>37375.336300194205</v>
      </c>
    </row>
    <row r="4006" spans="1:6">
      <c r="A4006" s="3">
        <v>0.72298660280018301</v>
      </c>
      <c r="B4006" s="3">
        <v>19230.404874208001</v>
      </c>
      <c r="C4006" s="3">
        <v>1.2367603697262699</v>
      </c>
      <c r="D4006" s="3">
        <v>54610.211791012902</v>
      </c>
      <c r="E4006" s="1">
        <f t="shared" si="126"/>
        <v>0.51377376692608689</v>
      </c>
      <c r="F4006" s="1">
        <f t="shared" si="127"/>
        <v>35379.806916804897</v>
      </c>
    </row>
    <row r="4007" spans="1:6">
      <c r="A4007" s="3">
        <v>0.69510839935222202</v>
      </c>
      <c r="B4007" s="3">
        <v>16243.6597503499</v>
      </c>
      <c r="C4007" s="3">
        <v>1.1976576119960201</v>
      </c>
      <c r="D4007" s="3">
        <v>53198.610916825099</v>
      </c>
      <c r="E4007" s="1">
        <f t="shared" si="126"/>
        <v>0.50254921264379804</v>
      </c>
      <c r="F4007" s="1">
        <f t="shared" si="127"/>
        <v>36954.951166475199</v>
      </c>
    </row>
    <row r="4008" spans="1:6">
      <c r="A4008" s="3">
        <v>0.66530161390712605</v>
      </c>
      <c r="B4008" s="3">
        <v>23893.735106645901</v>
      </c>
      <c r="C4008" s="3">
        <v>1.12841128043079</v>
      </c>
      <c r="D4008" s="3">
        <v>59648.039021592303</v>
      </c>
      <c r="E4008" s="1">
        <f t="shared" si="126"/>
        <v>0.46310966652366392</v>
      </c>
      <c r="F4008" s="1">
        <f t="shared" si="127"/>
        <v>35754.303914946402</v>
      </c>
    </row>
    <row r="4009" spans="1:6">
      <c r="A4009" s="3">
        <v>0.69986738533411796</v>
      </c>
      <c r="B4009" s="3">
        <v>21741.131213225301</v>
      </c>
      <c r="C4009" s="3">
        <v>1.2410130802058399</v>
      </c>
      <c r="D4009" s="3">
        <v>61066.355351248203</v>
      </c>
      <c r="E4009" s="1">
        <f t="shared" si="126"/>
        <v>0.54114569487172193</v>
      </c>
      <c r="F4009" s="1">
        <f t="shared" si="127"/>
        <v>39325.224138022902</v>
      </c>
    </row>
    <row r="4010" spans="1:6">
      <c r="A4010" s="3">
        <v>0.65371268462283905</v>
      </c>
      <c r="B4010" s="3">
        <v>18518.935710056099</v>
      </c>
      <c r="C4010" s="3">
        <v>1.1280027891716</v>
      </c>
      <c r="D4010" s="3">
        <v>55150.453573305102</v>
      </c>
      <c r="E4010" s="1">
        <f t="shared" si="126"/>
        <v>0.47429010454876097</v>
      </c>
      <c r="F4010" s="1">
        <f t="shared" si="127"/>
        <v>36631.517863248999</v>
      </c>
    </row>
    <row r="4011" spans="1:6">
      <c r="A4011" s="3">
        <v>0.68992626454666195</v>
      </c>
      <c r="B4011" s="3">
        <v>26944.343876867901</v>
      </c>
      <c r="C4011" s="3">
        <v>1.25114265982906</v>
      </c>
      <c r="D4011" s="3">
        <v>66511.378539920901</v>
      </c>
      <c r="E4011" s="1">
        <f t="shared" si="126"/>
        <v>0.56121639528239808</v>
      </c>
      <c r="F4011" s="1">
        <f t="shared" si="127"/>
        <v>39567.034663052997</v>
      </c>
    </row>
    <row r="4012" spans="1:6">
      <c r="A4012" s="3">
        <v>0.65081962479195599</v>
      </c>
      <c r="B4012" s="3">
        <v>17482.606438818199</v>
      </c>
      <c r="C4012" s="3">
        <v>1.1470644313951901</v>
      </c>
      <c r="D4012" s="3">
        <v>53997.956838334299</v>
      </c>
      <c r="E4012" s="1">
        <f t="shared" si="126"/>
        <v>0.49624480660323411</v>
      </c>
      <c r="F4012" s="1">
        <f t="shared" si="127"/>
        <v>36515.350399516101</v>
      </c>
    </row>
    <row r="4013" spans="1:6">
      <c r="A4013" s="3">
        <v>0.73024424258298504</v>
      </c>
      <c r="B4013" s="3">
        <v>18232.005268688401</v>
      </c>
      <c r="C4013" s="3">
        <v>1.2531512801254101</v>
      </c>
      <c r="D4013" s="3">
        <v>54339.824172850102</v>
      </c>
      <c r="E4013" s="1">
        <f t="shared" si="126"/>
        <v>0.52290703754242507</v>
      </c>
      <c r="F4013" s="1">
        <f t="shared" si="127"/>
        <v>36107.818904161701</v>
      </c>
    </row>
    <row r="4014" spans="1:6">
      <c r="A4014" s="3">
        <v>0.68648288292835402</v>
      </c>
      <c r="B4014" s="3">
        <v>18157.910322430002</v>
      </c>
      <c r="C4014" s="3">
        <v>1.2097797398277701</v>
      </c>
      <c r="D4014" s="3">
        <v>54702.0621607332</v>
      </c>
      <c r="E4014" s="1">
        <f t="shared" si="126"/>
        <v>0.52329685689941607</v>
      </c>
      <c r="F4014" s="1">
        <f t="shared" si="127"/>
        <v>36544.151838303194</v>
      </c>
    </row>
    <row r="4015" spans="1:6">
      <c r="A4015" s="3">
        <v>0.71968366658278404</v>
      </c>
      <c r="B4015" s="3">
        <v>19585.128449932701</v>
      </c>
      <c r="C4015" s="3">
        <v>1.24959208286391</v>
      </c>
      <c r="D4015" s="3">
        <v>57129.429884252</v>
      </c>
      <c r="E4015" s="1">
        <f t="shared" si="126"/>
        <v>0.52990841628112595</v>
      </c>
      <c r="F4015" s="1">
        <f t="shared" si="127"/>
        <v>37544.301434319299</v>
      </c>
    </row>
    <row r="4016" spans="1:6">
      <c r="A4016" s="3">
        <v>0.75071176022559405</v>
      </c>
      <c r="B4016" s="3">
        <v>17751.530329769499</v>
      </c>
      <c r="C4016" s="3">
        <v>1.27156955688725</v>
      </c>
      <c r="D4016" s="3">
        <v>55771.145509936803</v>
      </c>
      <c r="E4016" s="1">
        <f t="shared" si="126"/>
        <v>0.52085779666165599</v>
      </c>
      <c r="F4016" s="1">
        <f t="shared" si="127"/>
        <v>38019.615180167304</v>
      </c>
    </row>
    <row r="4017" spans="1:6">
      <c r="A4017" s="3">
        <v>0.71043389012859504</v>
      </c>
      <c r="B4017" s="3">
        <v>21792.091390657501</v>
      </c>
      <c r="C4017" s="3">
        <v>1.2278560345789999</v>
      </c>
      <c r="D4017" s="3">
        <v>57170.613633507499</v>
      </c>
      <c r="E4017" s="1">
        <f t="shared" si="126"/>
        <v>0.51742214445040491</v>
      </c>
      <c r="F4017" s="1">
        <f t="shared" si="127"/>
        <v>35378.522242849998</v>
      </c>
    </row>
    <row r="4018" spans="1:6">
      <c r="A4018" s="3">
        <v>0.75030717739616204</v>
      </c>
      <c r="B4018" s="3">
        <v>18736.120234320901</v>
      </c>
      <c r="C4018" s="3">
        <v>1.3009050362357399</v>
      </c>
      <c r="D4018" s="3">
        <v>55470.640932524402</v>
      </c>
      <c r="E4018" s="1">
        <f t="shared" si="126"/>
        <v>0.5505978588395779</v>
      </c>
      <c r="F4018" s="1">
        <f t="shared" si="127"/>
        <v>36734.520698203502</v>
      </c>
    </row>
    <row r="4019" spans="1:6">
      <c r="A4019" s="3">
        <v>0.646291715753749</v>
      </c>
      <c r="B4019" s="3">
        <v>21502.1598790598</v>
      </c>
      <c r="C4019" s="3">
        <v>1.11964228067379</v>
      </c>
      <c r="D4019" s="3">
        <v>60028.306984307499</v>
      </c>
      <c r="E4019" s="1">
        <f t="shared" si="126"/>
        <v>0.47335056492004102</v>
      </c>
      <c r="F4019" s="1">
        <f t="shared" si="127"/>
        <v>38526.147105247699</v>
      </c>
    </row>
    <row r="4020" spans="1:6">
      <c r="A4020" s="3">
        <v>0.714918021797178</v>
      </c>
      <c r="B4020" s="3">
        <v>20470.404667760398</v>
      </c>
      <c r="C4020" s="3">
        <v>1.23082826110296</v>
      </c>
      <c r="D4020" s="3">
        <v>58006.886624085397</v>
      </c>
      <c r="E4020" s="1">
        <f t="shared" si="126"/>
        <v>0.51591023930578195</v>
      </c>
      <c r="F4020" s="1">
        <f t="shared" si="127"/>
        <v>37536.481956324998</v>
      </c>
    </row>
    <row r="4021" spans="1:6">
      <c r="A4021" s="3">
        <v>0.654940218357841</v>
      </c>
      <c r="B4021" s="3">
        <v>22221.02444234</v>
      </c>
      <c r="C4021" s="3">
        <v>1.1245138161419701</v>
      </c>
      <c r="D4021" s="3">
        <v>58907.424508679404</v>
      </c>
      <c r="E4021" s="1">
        <f t="shared" si="126"/>
        <v>0.4695735977841291</v>
      </c>
      <c r="F4021" s="1">
        <f t="shared" si="127"/>
        <v>36686.400066339404</v>
      </c>
    </row>
    <row r="4022" spans="1:6">
      <c r="A4022" s="3">
        <v>0.65444025751829304</v>
      </c>
      <c r="B4022" s="3">
        <v>18219.572645590601</v>
      </c>
      <c r="C4022" s="3">
        <v>1.1340272479820099</v>
      </c>
      <c r="D4022" s="3">
        <v>54576.7340334521</v>
      </c>
      <c r="E4022" s="1">
        <f t="shared" si="126"/>
        <v>0.47958699046371689</v>
      </c>
      <c r="F4022" s="1">
        <f t="shared" si="127"/>
        <v>36357.161387861503</v>
      </c>
    </row>
    <row r="4023" spans="1:6">
      <c r="A4023" s="3">
        <v>0.73683518952018201</v>
      </c>
      <c r="B4023" s="3">
        <v>17853.4473079618</v>
      </c>
      <c r="C4023" s="3">
        <v>1.3171377029876301</v>
      </c>
      <c r="D4023" s="3">
        <v>52375.358150363798</v>
      </c>
      <c r="E4023" s="1">
        <f t="shared" si="126"/>
        <v>0.5803025134674481</v>
      </c>
      <c r="F4023" s="1">
        <f t="shared" si="127"/>
        <v>34521.910842401994</v>
      </c>
    </row>
    <row r="4024" spans="1:6">
      <c r="A4024" s="3">
        <v>0.722547350201869</v>
      </c>
      <c r="B4024" s="3">
        <v>21811.8905119335</v>
      </c>
      <c r="C4024" s="3">
        <v>1.2743503361817301</v>
      </c>
      <c r="D4024" s="3">
        <v>60816.4735854795</v>
      </c>
      <c r="E4024" s="1">
        <f t="shared" si="126"/>
        <v>0.5518029859798611</v>
      </c>
      <c r="F4024" s="1">
        <f t="shared" si="127"/>
        <v>39004.583073546004</v>
      </c>
    </row>
    <row r="4025" spans="1:6">
      <c r="A4025" s="3">
        <v>0.71744913041530101</v>
      </c>
      <c r="B4025" s="3">
        <v>21516.060629217998</v>
      </c>
      <c r="C4025" s="3">
        <v>1.2112360639309701</v>
      </c>
      <c r="D4025" s="3">
        <v>60355.951713795403</v>
      </c>
      <c r="E4025" s="1">
        <f t="shared" si="126"/>
        <v>0.49378693351566905</v>
      </c>
      <c r="F4025" s="1">
        <f t="shared" si="127"/>
        <v>38839.891084577408</v>
      </c>
    </row>
    <row r="4026" spans="1:6">
      <c r="A4026" s="3">
        <v>0.75267300899878997</v>
      </c>
      <c r="B4026" s="3">
        <v>18621.2662274258</v>
      </c>
      <c r="C4026" s="3">
        <v>1.2997834384054501</v>
      </c>
      <c r="D4026" s="3">
        <v>57424.733477928698</v>
      </c>
      <c r="E4026" s="1">
        <f t="shared" si="126"/>
        <v>0.5471104294066601</v>
      </c>
      <c r="F4026" s="1">
        <f t="shared" si="127"/>
        <v>38803.467250502901</v>
      </c>
    </row>
    <row r="4027" spans="1:6">
      <c r="A4027" s="3">
        <v>0.68145518263330396</v>
      </c>
      <c r="B4027" s="3">
        <v>26185.746285328001</v>
      </c>
      <c r="C4027" s="3">
        <v>1.1424299900230399</v>
      </c>
      <c r="D4027" s="3">
        <v>66727.786515050699</v>
      </c>
      <c r="E4027" s="1">
        <f t="shared" si="126"/>
        <v>0.46097480738973595</v>
      </c>
      <c r="F4027" s="1">
        <f t="shared" si="127"/>
        <v>40542.040229722697</v>
      </c>
    </row>
    <row r="4028" spans="1:6">
      <c r="A4028" s="3">
        <v>0.67521811481268201</v>
      </c>
      <c r="B4028" s="3">
        <v>21383.5055932176</v>
      </c>
      <c r="C4028" s="3">
        <v>1.1538196576661</v>
      </c>
      <c r="D4028" s="3">
        <v>59395.5830553993</v>
      </c>
      <c r="E4028" s="1">
        <f t="shared" si="126"/>
        <v>0.47860154285341794</v>
      </c>
      <c r="F4028" s="1">
        <f t="shared" si="127"/>
        <v>38012.077462181696</v>
      </c>
    </row>
    <row r="4029" spans="1:6">
      <c r="A4029" s="3">
        <v>0.73402391561818703</v>
      </c>
      <c r="B4029" s="3">
        <v>17706.918511465799</v>
      </c>
      <c r="C4029" s="3">
        <v>1.3184447875197101</v>
      </c>
      <c r="D4029" s="3">
        <v>53757.352628322398</v>
      </c>
      <c r="E4029" s="1">
        <f t="shared" si="126"/>
        <v>0.58442087190152303</v>
      </c>
      <c r="F4029" s="1">
        <f t="shared" si="127"/>
        <v>36050.434116856602</v>
      </c>
    </row>
    <row r="4030" spans="1:6">
      <c r="A4030" s="3">
        <v>0.75031304149419098</v>
      </c>
      <c r="B4030" s="3">
        <v>19008.5111106271</v>
      </c>
      <c r="C4030" s="3">
        <v>1.32823932060227</v>
      </c>
      <c r="D4030" s="3">
        <v>55952.507105050099</v>
      </c>
      <c r="E4030" s="1">
        <f t="shared" si="126"/>
        <v>0.57792627910807903</v>
      </c>
      <c r="F4030" s="1">
        <f t="shared" si="127"/>
        <v>36943.995994423</v>
      </c>
    </row>
    <row r="4031" spans="1:6">
      <c r="A4031" s="3">
        <v>0.69583724526415902</v>
      </c>
      <c r="B4031" s="3">
        <v>19956.5998674771</v>
      </c>
      <c r="C4031" s="3">
        <v>1.2252293411959001</v>
      </c>
      <c r="D4031" s="3">
        <v>56177.027464103201</v>
      </c>
      <c r="E4031" s="1">
        <f t="shared" si="126"/>
        <v>0.52939209593174108</v>
      </c>
      <c r="F4031" s="1">
        <f t="shared" si="127"/>
        <v>36220.427596626105</v>
      </c>
    </row>
    <row r="4032" spans="1:6">
      <c r="A4032" s="3">
        <v>0.69496547489051197</v>
      </c>
      <c r="B4032" s="3">
        <v>15729.249308300799</v>
      </c>
      <c r="C4032" s="3">
        <v>1.2214667286813099</v>
      </c>
      <c r="D4032" s="3">
        <v>51354.793442171802</v>
      </c>
      <c r="E4032" s="1">
        <f t="shared" si="126"/>
        <v>0.52650125379079793</v>
      </c>
      <c r="F4032" s="1">
        <f t="shared" si="127"/>
        <v>35625.544133871001</v>
      </c>
    </row>
    <row r="4033" spans="1:6">
      <c r="A4033" s="3">
        <v>0.72107466964453504</v>
      </c>
      <c r="B4033" s="3">
        <v>14541.98379554</v>
      </c>
      <c r="C4033" s="3">
        <v>1.2367250951873301</v>
      </c>
      <c r="D4033" s="3">
        <v>49417.745987080103</v>
      </c>
      <c r="E4033" s="1">
        <f t="shared" si="126"/>
        <v>0.51565042554279505</v>
      </c>
      <c r="F4033" s="1">
        <f t="shared" si="127"/>
        <v>34875.762191540103</v>
      </c>
    </row>
    <row r="4034" spans="1:6">
      <c r="A4034" s="3">
        <v>0.72457887621386396</v>
      </c>
      <c r="B4034" s="3">
        <v>22345.623416633</v>
      </c>
      <c r="C4034" s="3">
        <v>1.2519296405332301</v>
      </c>
      <c r="D4034" s="3">
        <v>60878.5237740054</v>
      </c>
      <c r="E4034" s="1">
        <f t="shared" si="126"/>
        <v>0.52735076431936612</v>
      </c>
      <c r="F4034" s="1">
        <f t="shared" si="127"/>
        <v>38532.900357372404</v>
      </c>
    </row>
    <row r="4035" spans="1:6">
      <c r="A4035" s="3">
        <v>0.69842244626755901</v>
      </c>
      <c r="B4035" s="3">
        <v>20999.774685311499</v>
      </c>
      <c r="C4035" s="3">
        <v>1.2090717996470699</v>
      </c>
      <c r="D4035" s="3">
        <v>58863.095621503599</v>
      </c>
      <c r="E4035" s="1">
        <f t="shared" si="126"/>
        <v>0.5106493533795109</v>
      </c>
      <c r="F4035" s="1">
        <f t="shared" si="127"/>
        <v>37863.320936192104</v>
      </c>
    </row>
    <row r="4036" spans="1:6">
      <c r="A4036" s="3">
        <v>0.71109201181751702</v>
      </c>
      <c r="B4036" s="3">
        <v>18177.633556659301</v>
      </c>
      <c r="C4036" s="3">
        <v>1.22531936293563</v>
      </c>
      <c r="D4036" s="3">
        <v>57251.146917873099</v>
      </c>
      <c r="E4036" s="1">
        <f t="shared" ref="E4036:E4099" si="128">C4036-A4036</f>
        <v>0.51422735111811302</v>
      </c>
      <c r="F4036" s="1">
        <f t="shared" ref="F4036:F4099" si="129">D4036-B4036</f>
        <v>39073.513361213802</v>
      </c>
    </row>
    <row r="4037" spans="1:6">
      <c r="A4037" s="3">
        <v>0.71560877255922095</v>
      </c>
      <c r="B4037" s="3">
        <v>20265.019249924699</v>
      </c>
      <c r="C4037" s="3">
        <v>1.23740163344773</v>
      </c>
      <c r="D4037" s="3">
        <v>58792.6783797928</v>
      </c>
      <c r="E4037" s="1">
        <f t="shared" si="128"/>
        <v>0.52179286088850907</v>
      </c>
      <c r="F4037" s="1">
        <f t="shared" si="129"/>
        <v>38527.659129868101</v>
      </c>
    </row>
    <row r="4038" spans="1:6">
      <c r="A4038" s="3">
        <v>0.68185552260230897</v>
      </c>
      <c r="B4038" s="3">
        <v>25568.5492590594</v>
      </c>
      <c r="C4038" s="3">
        <v>1.1524620198017701</v>
      </c>
      <c r="D4038" s="3">
        <v>64037.050395013699</v>
      </c>
      <c r="E4038" s="1">
        <f t="shared" si="128"/>
        <v>0.47060649719946113</v>
      </c>
      <c r="F4038" s="1">
        <f t="shared" si="129"/>
        <v>38468.501135954299</v>
      </c>
    </row>
    <row r="4039" spans="1:6">
      <c r="A4039" s="3">
        <v>0.66188847253091598</v>
      </c>
      <c r="B4039" s="3">
        <v>17865.9119430391</v>
      </c>
      <c r="C4039" s="3">
        <v>1.1508377585630101</v>
      </c>
      <c r="D4039" s="3">
        <v>54216.4260133512</v>
      </c>
      <c r="E4039" s="1">
        <f t="shared" si="128"/>
        <v>0.48894928603209409</v>
      </c>
      <c r="F4039" s="1">
        <f t="shared" si="129"/>
        <v>36350.5140703121</v>
      </c>
    </row>
    <row r="4040" spans="1:6">
      <c r="A4040" s="3">
        <v>0.68108960533912399</v>
      </c>
      <c r="B4040" s="3">
        <v>15749.9256680038</v>
      </c>
      <c r="C4040" s="3">
        <v>1.1935094186534601</v>
      </c>
      <c r="D4040" s="3">
        <v>51802.947090523099</v>
      </c>
      <c r="E4040" s="1">
        <f t="shared" si="128"/>
        <v>0.51241981331433606</v>
      </c>
      <c r="F4040" s="1">
        <f t="shared" si="129"/>
        <v>36053.021422519298</v>
      </c>
    </row>
    <row r="4041" spans="1:6">
      <c r="A4041" s="3">
        <v>0.65458578865805295</v>
      </c>
      <c r="B4041" s="3">
        <v>14481.4184553542</v>
      </c>
      <c r="C4041" s="3">
        <v>1.13531801909487</v>
      </c>
      <c r="D4041" s="3">
        <v>50032.043721977199</v>
      </c>
      <c r="E4041" s="1">
        <f t="shared" si="128"/>
        <v>0.48073223043681701</v>
      </c>
      <c r="F4041" s="1">
        <f t="shared" si="129"/>
        <v>35550.625266622999</v>
      </c>
    </row>
    <row r="4042" spans="1:6">
      <c r="A4042" s="3">
        <v>0.68180956660514602</v>
      </c>
      <c r="B4042" s="3">
        <v>16968.332104209599</v>
      </c>
      <c r="C4042" s="3">
        <v>1.19808966027806</v>
      </c>
      <c r="D4042" s="3">
        <v>54207.662423330497</v>
      </c>
      <c r="E4042" s="1">
        <f t="shared" si="128"/>
        <v>0.51628009367291394</v>
      </c>
      <c r="F4042" s="1">
        <f t="shared" si="129"/>
        <v>37239.330319120898</v>
      </c>
    </row>
    <row r="4043" spans="1:6">
      <c r="A4043" s="3">
        <v>0.70716139964893798</v>
      </c>
      <c r="B4043" s="3">
        <v>17516.581884142499</v>
      </c>
      <c r="C4043" s="3">
        <v>1.2329388034427</v>
      </c>
      <c r="D4043" s="3">
        <v>52595.322632092597</v>
      </c>
      <c r="E4043" s="1">
        <f t="shared" si="128"/>
        <v>0.52577740379376203</v>
      </c>
      <c r="F4043" s="1">
        <f t="shared" si="129"/>
        <v>35078.740747950098</v>
      </c>
    </row>
    <row r="4044" spans="1:6">
      <c r="A4044" s="3">
        <v>0.67010957397230997</v>
      </c>
      <c r="B4044" s="3">
        <v>22143.8425486872</v>
      </c>
      <c r="C4044" s="3">
        <v>1.1676035849108599</v>
      </c>
      <c r="D4044" s="3">
        <v>58568.612171402601</v>
      </c>
      <c r="E4044" s="1">
        <f t="shared" si="128"/>
        <v>0.49749401093854995</v>
      </c>
      <c r="F4044" s="1">
        <f t="shared" si="129"/>
        <v>36424.769622715401</v>
      </c>
    </row>
    <row r="4045" spans="1:6">
      <c r="A4045" s="3">
        <v>0.68830257485235202</v>
      </c>
      <c r="B4045" s="3">
        <v>17430.9812288022</v>
      </c>
      <c r="C4045" s="3">
        <v>1.1347612741281901</v>
      </c>
      <c r="D4045" s="3">
        <v>51120.037164887603</v>
      </c>
      <c r="E4045" s="1">
        <f t="shared" si="128"/>
        <v>0.44645869927583803</v>
      </c>
      <c r="F4045" s="1">
        <f t="shared" si="129"/>
        <v>33689.055936085402</v>
      </c>
    </row>
    <row r="4046" spans="1:6">
      <c r="A4046" s="3">
        <v>0.73632941652526795</v>
      </c>
      <c r="B4046" s="3">
        <v>16623.220278916899</v>
      </c>
      <c r="C4046" s="3">
        <v>1.3084544266873199</v>
      </c>
      <c r="D4046" s="3">
        <v>53123.452819354097</v>
      </c>
      <c r="E4046" s="1">
        <f t="shared" si="128"/>
        <v>0.57212501016205197</v>
      </c>
      <c r="F4046" s="1">
        <f t="shared" si="129"/>
        <v>36500.232540437195</v>
      </c>
    </row>
    <row r="4047" spans="1:6">
      <c r="A4047" s="3">
        <v>0.72426575647208002</v>
      </c>
      <c r="B4047" s="3">
        <v>16138.569110791501</v>
      </c>
      <c r="C4047" s="3">
        <v>1.26109437656868</v>
      </c>
      <c r="D4047" s="3">
        <v>53861.870768637302</v>
      </c>
      <c r="E4047" s="1">
        <f t="shared" si="128"/>
        <v>0.53682862009659993</v>
      </c>
      <c r="F4047" s="1">
        <f t="shared" si="129"/>
        <v>37723.301657845805</v>
      </c>
    </row>
    <row r="4048" spans="1:6">
      <c r="A4048" s="3">
        <v>0.73648515605877296</v>
      </c>
      <c r="B4048" s="3">
        <v>19222.261300120099</v>
      </c>
      <c r="C4048" s="3">
        <v>1.2504670228988899</v>
      </c>
      <c r="D4048" s="3">
        <v>54305.789717244203</v>
      </c>
      <c r="E4048" s="1">
        <f t="shared" si="128"/>
        <v>0.51398186684011693</v>
      </c>
      <c r="F4048" s="1">
        <f t="shared" si="129"/>
        <v>35083.528417124107</v>
      </c>
    </row>
    <row r="4049" spans="1:6">
      <c r="A4049" s="3">
        <v>0.76522735395065</v>
      </c>
      <c r="B4049" s="3">
        <v>25518.119839471299</v>
      </c>
      <c r="C4049" s="3">
        <v>1.33783047591662</v>
      </c>
      <c r="D4049" s="3">
        <v>64932.637703086897</v>
      </c>
      <c r="E4049" s="1">
        <f t="shared" si="128"/>
        <v>0.57260312196596996</v>
      </c>
      <c r="F4049" s="1">
        <f t="shared" si="129"/>
        <v>39414.517863615598</v>
      </c>
    </row>
    <row r="4050" spans="1:6">
      <c r="A4050" s="3">
        <v>0.68260796696417803</v>
      </c>
      <c r="B4050" s="3">
        <v>21073.430893701599</v>
      </c>
      <c r="C4050" s="3">
        <v>1.19024135990098</v>
      </c>
      <c r="D4050" s="3">
        <v>59153.297687026003</v>
      </c>
      <c r="E4050" s="1">
        <f t="shared" si="128"/>
        <v>0.50763339293680199</v>
      </c>
      <c r="F4050" s="1">
        <f t="shared" si="129"/>
        <v>38079.8667933244</v>
      </c>
    </row>
    <row r="4051" spans="1:6">
      <c r="A4051" s="3">
        <v>0.69328682875013004</v>
      </c>
      <c r="B4051" s="3">
        <v>17474.260765749899</v>
      </c>
      <c r="C4051" s="3">
        <v>1.2074103829173599</v>
      </c>
      <c r="D4051" s="3">
        <v>54143.428338580699</v>
      </c>
      <c r="E4051" s="1">
        <f t="shared" si="128"/>
        <v>0.51412355416722988</v>
      </c>
      <c r="F4051" s="1">
        <f t="shared" si="129"/>
        <v>36669.167572830804</v>
      </c>
    </row>
    <row r="4052" spans="1:6">
      <c r="A4052" s="3">
        <v>0.72127556995731201</v>
      </c>
      <c r="B4052" s="3">
        <v>18049.440604645701</v>
      </c>
      <c r="C4052" s="3">
        <v>1.20936237814924</v>
      </c>
      <c r="D4052" s="3">
        <v>53537.008630251199</v>
      </c>
      <c r="E4052" s="1">
        <f t="shared" si="128"/>
        <v>0.48808680819192796</v>
      </c>
      <c r="F4052" s="1">
        <f t="shared" si="129"/>
        <v>35487.568025605498</v>
      </c>
    </row>
    <row r="4053" spans="1:6">
      <c r="A4053" s="3">
        <v>0.76695064496870502</v>
      </c>
      <c r="B4053" s="3">
        <v>19091.616429931099</v>
      </c>
      <c r="C4053" s="3">
        <v>1.3396149251834299</v>
      </c>
      <c r="D4053" s="3">
        <v>58189.9138240432</v>
      </c>
      <c r="E4053" s="1">
        <f t="shared" si="128"/>
        <v>0.57266428021472493</v>
      </c>
      <c r="F4053" s="1">
        <f t="shared" si="129"/>
        <v>39098.297394112102</v>
      </c>
    </row>
    <row r="4054" spans="1:6">
      <c r="A4054" s="3">
        <v>0.72410300281389095</v>
      </c>
      <c r="B4054" s="3">
        <v>15757.952046079399</v>
      </c>
      <c r="C4054" s="3">
        <v>1.26199355019182</v>
      </c>
      <c r="D4054" s="3">
        <v>51920.351442122803</v>
      </c>
      <c r="E4054" s="1">
        <f t="shared" si="128"/>
        <v>0.53789054737792907</v>
      </c>
      <c r="F4054" s="1">
        <f t="shared" si="129"/>
        <v>36162.399396043402</v>
      </c>
    </row>
    <row r="4055" spans="1:6">
      <c r="A4055" s="3">
        <v>0.65315661270113101</v>
      </c>
      <c r="B4055" s="3">
        <v>18153.202601715599</v>
      </c>
      <c r="C4055" s="3">
        <v>1.1184075299238201</v>
      </c>
      <c r="D4055" s="3">
        <v>54091.193551783901</v>
      </c>
      <c r="E4055" s="1">
        <f t="shared" si="128"/>
        <v>0.46525091722268908</v>
      </c>
      <c r="F4055" s="1">
        <f t="shared" si="129"/>
        <v>35937.990950068299</v>
      </c>
    </row>
    <row r="4056" spans="1:6">
      <c r="A4056" s="3">
        <v>0.73192728695862497</v>
      </c>
      <c r="B4056" s="3">
        <v>24128.117131853702</v>
      </c>
      <c r="C4056" s="3">
        <v>1.2494000500172699</v>
      </c>
      <c r="D4056" s="3">
        <v>64014.5523691282</v>
      </c>
      <c r="E4056" s="1">
        <f t="shared" si="128"/>
        <v>0.51747276305864498</v>
      </c>
      <c r="F4056" s="1">
        <f t="shared" si="129"/>
        <v>39886.435237274498</v>
      </c>
    </row>
    <row r="4057" spans="1:6">
      <c r="A4057" s="3">
        <v>0.74136657800916705</v>
      </c>
      <c r="B4057" s="3">
        <v>18452.778150354901</v>
      </c>
      <c r="C4057" s="3">
        <v>1.2674692826001499</v>
      </c>
      <c r="D4057" s="3">
        <v>54868.085666449399</v>
      </c>
      <c r="E4057" s="1">
        <f t="shared" si="128"/>
        <v>0.52610270459098285</v>
      </c>
      <c r="F4057" s="1">
        <f t="shared" si="129"/>
        <v>36415.307516094501</v>
      </c>
    </row>
    <row r="4058" spans="1:6">
      <c r="A4058" s="3">
        <v>0.68082522391745004</v>
      </c>
      <c r="B4058" s="3">
        <v>20711.511188443001</v>
      </c>
      <c r="C4058" s="3">
        <v>1.17744003308147</v>
      </c>
      <c r="D4058" s="3">
        <v>58087.706226813003</v>
      </c>
      <c r="E4058" s="1">
        <f t="shared" si="128"/>
        <v>0.49661480916402001</v>
      </c>
      <c r="F4058" s="1">
        <f t="shared" si="129"/>
        <v>37376.195038370002</v>
      </c>
    </row>
    <row r="4059" spans="1:6">
      <c r="A4059" s="3">
        <v>0.70907628378183596</v>
      </c>
      <c r="B4059" s="3">
        <v>18762.766985878501</v>
      </c>
      <c r="C4059" s="3">
        <v>1.25570600912811</v>
      </c>
      <c r="D4059" s="3">
        <v>56937.238610670101</v>
      </c>
      <c r="E4059" s="1">
        <f t="shared" si="128"/>
        <v>0.54662972534627408</v>
      </c>
      <c r="F4059" s="1">
        <f t="shared" si="129"/>
        <v>38174.4716247916</v>
      </c>
    </row>
    <row r="4060" spans="1:6">
      <c r="A4060" s="3">
        <v>0.70538815310410097</v>
      </c>
      <c r="B4060" s="3">
        <v>19726.2485033468</v>
      </c>
      <c r="C4060" s="3">
        <v>1.2256587365489</v>
      </c>
      <c r="D4060" s="3">
        <v>55522.237936584002</v>
      </c>
      <c r="E4060" s="1">
        <f t="shared" si="128"/>
        <v>0.52027058344479904</v>
      </c>
      <c r="F4060" s="1">
        <f t="shared" si="129"/>
        <v>35795.989433237206</v>
      </c>
    </row>
    <row r="4061" spans="1:6">
      <c r="A4061" s="3">
        <v>0.71852379892109197</v>
      </c>
      <c r="B4061" s="3">
        <v>20193.947460484502</v>
      </c>
      <c r="C4061" s="3">
        <v>1.27814813757183</v>
      </c>
      <c r="D4061" s="3">
        <v>60053.324602084998</v>
      </c>
      <c r="E4061" s="1">
        <f t="shared" si="128"/>
        <v>0.55962433865073802</v>
      </c>
      <c r="F4061" s="1">
        <f t="shared" si="129"/>
        <v>39859.377141600497</v>
      </c>
    </row>
    <row r="4062" spans="1:6">
      <c r="A4062" s="3">
        <v>0.70731886194549098</v>
      </c>
      <c r="B4062" s="3">
        <v>22793.7454013325</v>
      </c>
      <c r="C4062" s="3">
        <v>1.1842808835074199</v>
      </c>
      <c r="D4062" s="3">
        <v>59667.852620983402</v>
      </c>
      <c r="E4062" s="1">
        <f t="shared" si="128"/>
        <v>0.47696202156192891</v>
      </c>
      <c r="F4062" s="1">
        <f t="shared" si="129"/>
        <v>36874.107219650905</v>
      </c>
    </row>
    <row r="4063" spans="1:6">
      <c r="A4063" s="3">
        <v>0.66988373507446897</v>
      </c>
      <c r="B4063" s="3">
        <v>25535.371408582399</v>
      </c>
      <c r="C4063" s="3">
        <v>1.1553727547891399</v>
      </c>
      <c r="D4063" s="3">
        <v>64857.543230951902</v>
      </c>
      <c r="E4063" s="1">
        <f t="shared" si="128"/>
        <v>0.48548901971467096</v>
      </c>
      <c r="F4063" s="1">
        <f t="shared" si="129"/>
        <v>39322.171822369506</v>
      </c>
    </row>
    <row r="4064" spans="1:6">
      <c r="A4064" s="3">
        <v>0.71130391773069601</v>
      </c>
      <c r="B4064" s="3">
        <v>19286.279963457</v>
      </c>
      <c r="C4064" s="3">
        <v>1.24690276875013</v>
      </c>
      <c r="D4064" s="3">
        <v>54612.7918026728</v>
      </c>
      <c r="E4064" s="1">
        <f t="shared" si="128"/>
        <v>0.53559885101943394</v>
      </c>
      <c r="F4064" s="1">
        <f t="shared" si="129"/>
        <v>35326.511839215804</v>
      </c>
    </row>
    <row r="4065" spans="1:6">
      <c r="A4065" s="3">
        <v>0.66983248297481701</v>
      </c>
      <c r="B4065" s="3">
        <v>19504.363367748501</v>
      </c>
      <c r="C4065" s="3">
        <v>1.1725694921901499</v>
      </c>
      <c r="D4065" s="3">
        <v>56605.112733237896</v>
      </c>
      <c r="E4065" s="1">
        <f t="shared" si="128"/>
        <v>0.50273700921533293</v>
      </c>
      <c r="F4065" s="1">
        <f t="shared" si="129"/>
        <v>37100.749365489391</v>
      </c>
    </row>
    <row r="4066" spans="1:6">
      <c r="A4066" s="3">
        <v>0.737347564308098</v>
      </c>
      <c r="B4066" s="3">
        <v>21315.1131287756</v>
      </c>
      <c r="C4066" s="3">
        <v>1.2873350028650401</v>
      </c>
      <c r="D4066" s="3">
        <v>60254.440648735799</v>
      </c>
      <c r="E4066" s="1">
        <f t="shared" si="128"/>
        <v>0.5499874385569421</v>
      </c>
      <c r="F4066" s="1">
        <f t="shared" si="129"/>
        <v>38939.327519960199</v>
      </c>
    </row>
    <row r="4067" spans="1:6">
      <c r="A4067" s="3">
        <v>0.70653389342610595</v>
      </c>
      <c r="B4067" s="3">
        <v>17095.163066293098</v>
      </c>
      <c r="C4067" s="3">
        <v>1.2140774004592301</v>
      </c>
      <c r="D4067" s="3">
        <v>53364.908634678701</v>
      </c>
      <c r="E4067" s="1">
        <f t="shared" si="128"/>
        <v>0.50754350703312412</v>
      </c>
      <c r="F4067" s="1">
        <f t="shared" si="129"/>
        <v>36269.745568385602</v>
      </c>
    </row>
    <row r="4068" spans="1:6">
      <c r="A4068" s="3">
        <v>0.66367125330572596</v>
      </c>
      <c r="B4068" s="3">
        <v>15411.3652518775</v>
      </c>
      <c r="C4068" s="3">
        <v>1.1365316530476</v>
      </c>
      <c r="D4068" s="3">
        <v>49933.987053998302</v>
      </c>
      <c r="E4068" s="1">
        <f t="shared" si="128"/>
        <v>0.47286039974187399</v>
      </c>
      <c r="F4068" s="1">
        <f t="shared" si="129"/>
        <v>34522.621802120804</v>
      </c>
    </row>
    <row r="4069" spans="1:6">
      <c r="A4069" s="3">
        <v>0.73530973198546001</v>
      </c>
      <c r="B4069" s="3">
        <v>20715.383694098899</v>
      </c>
      <c r="C4069" s="3">
        <v>1.22083331997566</v>
      </c>
      <c r="D4069" s="3">
        <v>58073.400636336999</v>
      </c>
      <c r="E4069" s="1">
        <f t="shared" si="128"/>
        <v>0.48552358799020001</v>
      </c>
      <c r="F4069" s="1">
        <f t="shared" si="129"/>
        <v>37358.0169422381</v>
      </c>
    </row>
    <row r="4070" spans="1:6">
      <c r="A4070" s="3">
        <v>0.74194319401385</v>
      </c>
      <c r="B4070" s="3">
        <v>15413.3849991317</v>
      </c>
      <c r="C4070" s="3">
        <v>1.29893219424261</v>
      </c>
      <c r="D4070" s="3">
        <v>51379.504406653497</v>
      </c>
      <c r="E4070" s="1">
        <f t="shared" si="128"/>
        <v>0.55698900022875997</v>
      </c>
      <c r="F4070" s="1">
        <f t="shared" si="129"/>
        <v>35966.119407521794</v>
      </c>
    </row>
    <row r="4071" spans="1:6">
      <c r="A4071" s="3">
        <v>0.68948532790165995</v>
      </c>
      <c r="B4071" s="3">
        <v>26290.921747339398</v>
      </c>
      <c r="C4071" s="3">
        <v>1.18944912345001</v>
      </c>
      <c r="D4071" s="3">
        <v>60107.601538372102</v>
      </c>
      <c r="E4071" s="1">
        <f t="shared" si="128"/>
        <v>0.49996379554835002</v>
      </c>
      <c r="F4071" s="1">
        <f t="shared" si="129"/>
        <v>33816.6797910327</v>
      </c>
    </row>
    <row r="4072" spans="1:6">
      <c r="A4072" s="3">
        <v>0.69300896186898597</v>
      </c>
      <c r="B4072" s="3">
        <v>19412.465407153399</v>
      </c>
      <c r="C4072" s="3">
        <v>1.22870103756757</v>
      </c>
      <c r="D4072" s="3">
        <v>56918.192114429097</v>
      </c>
      <c r="E4072" s="1">
        <f t="shared" si="128"/>
        <v>0.53569207569858401</v>
      </c>
      <c r="F4072" s="1">
        <f t="shared" si="129"/>
        <v>37505.726707275695</v>
      </c>
    </row>
    <row r="4073" spans="1:6">
      <c r="A4073" s="3">
        <v>0.73134064321858805</v>
      </c>
      <c r="B4073" s="3">
        <v>17802.717170283999</v>
      </c>
      <c r="C4073" s="3">
        <v>1.23255288149797</v>
      </c>
      <c r="D4073" s="3">
        <v>53621.465421481997</v>
      </c>
      <c r="E4073" s="1">
        <f t="shared" si="128"/>
        <v>0.50121223827938199</v>
      </c>
      <c r="F4073" s="1">
        <f t="shared" si="129"/>
        <v>35818.748251197998</v>
      </c>
    </row>
    <row r="4074" spans="1:6">
      <c r="A4074" s="3">
        <v>0.69259853785677306</v>
      </c>
      <c r="B4074" s="3">
        <v>16859.704610384</v>
      </c>
      <c r="C4074" s="3">
        <v>1.1893631916204199</v>
      </c>
      <c r="D4074" s="3">
        <v>51049.754999016099</v>
      </c>
      <c r="E4074" s="1">
        <f t="shared" si="128"/>
        <v>0.49676465376364687</v>
      </c>
      <c r="F4074" s="1">
        <f t="shared" si="129"/>
        <v>34190.050388632095</v>
      </c>
    </row>
    <row r="4075" spans="1:6">
      <c r="A4075" s="3">
        <v>0.70276299960425503</v>
      </c>
      <c r="B4075" s="3">
        <v>17388.9191177309</v>
      </c>
      <c r="C4075" s="3">
        <v>1.2296139026539701</v>
      </c>
      <c r="D4075" s="3">
        <v>52277.867420005801</v>
      </c>
      <c r="E4075" s="1">
        <f t="shared" si="128"/>
        <v>0.52685090304971505</v>
      </c>
      <c r="F4075" s="1">
        <f t="shared" si="129"/>
        <v>34888.948302274905</v>
      </c>
    </row>
    <row r="4076" spans="1:6">
      <c r="A4076" s="3">
        <v>0.72571190927836304</v>
      </c>
      <c r="B4076" s="3">
        <v>16380.9363755542</v>
      </c>
      <c r="C4076" s="3">
        <v>1.2498557474876899</v>
      </c>
      <c r="D4076" s="3">
        <v>52378.991814642599</v>
      </c>
      <c r="E4076" s="1">
        <f t="shared" si="128"/>
        <v>0.52414383820932686</v>
      </c>
      <c r="F4076" s="1">
        <f t="shared" si="129"/>
        <v>35998.055439088399</v>
      </c>
    </row>
    <row r="4077" spans="1:6">
      <c r="A4077" s="3">
        <v>0.70344467098960595</v>
      </c>
      <c r="B4077" s="3">
        <v>19227.886574784701</v>
      </c>
      <c r="C4077" s="3">
        <v>1.2463252299437</v>
      </c>
      <c r="D4077" s="3">
        <v>56291.473811671</v>
      </c>
      <c r="E4077" s="1">
        <f t="shared" si="128"/>
        <v>0.54288055895409404</v>
      </c>
      <c r="F4077" s="1">
        <f t="shared" si="129"/>
        <v>37063.587236886298</v>
      </c>
    </row>
    <row r="4078" spans="1:6">
      <c r="A4078" s="3">
        <v>0.687104652659983</v>
      </c>
      <c r="B4078" s="3">
        <v>18617.116181822199</v>
      </c>
      <c r="C4078" s="3">
        <v>1.16332607468033</v>
      </c>
      <c r="D4078" s="3">
        <v>54935.366671038399</v>
      </c>
      <c r="E4078" s="1">
        <f t="shared" si="128"/>
        <v>0.47622142202034701</v>
      </c>
      <c r="F4078" s="1">
        <f t="shared" si="129"/>
        <v>36318.250489216196</v>
      </c>
    </row>
    <row r="4079" spans="1:6">
      <c r="A4079" s="3">
        <v>0.71750711783076904</v>
      </c>
      <c r="B4079" s="3">
        <v>15120.719103400001</v>
      </c>
      <c r="C4079" s="3">
        <v>1.2082332969884999</v>
      </c>
      <c r="D4079" s="3">
        <v>51193.538137807998</v>
      </c>
      <c r="E4079" s="1">
        <f t="shared" si="128"/>
        <v>0.49072617915773087</v>
      </c>
      <c r="F4079" s="1">
        <f t="shared" si="129"/>
        <v>36072.819034407999</v>
      </c>
    </row>
    <row r="4080" spans="1:6">
      <c r="A4080" s="3">
        <v>0.68763058620111694</v>
      </c>
      <c r="B4080" s="3">
        <v>19902.530465766598</v>
      </c>
      <c r="C4080" s="3">
        <v>1.1845551998963599</v>
      </c>
      <c r="D4080" s="3">
        <v>54769.989574364903</v>
      </c>
      <c r="E4080" s="1">
        <f t="shared" si="128"/>
        <v>0.49692461369524299</v>
      </c>
      <c r="F4080" s="1">
        <f t="shared" si="129"/>
        <v>34867.459108598305</v>
      </c>
    </row>
    <row r="4081" spans="1:6">
      <c r="A4081" s="3">
        <v>0.69060284145547202</v>
      </c>
      <c r="B4081" s="3">
        <v>13919.822614808099</v>
      </c>
      <c r="C4081" s="3">
        <v>1.21112575409163</v>
      </c>
      <c r="D4081" s="3">
        <v>48497.467144468901</v>
      </c>
      <c r="E4081" s="1">
        <f t="shared" si="128"/>
        <v>0.52052291263615802</v>
      </c>
      <c r="F4081" s="1">
        <f t="shared" si="129"/>
        <v>34577.6445296608</v>
      </c>
    </row>
    <row r="4082" spans="1:6">
      <c r="A4082" s="3">
        <v>0.70250820375002399</v>
      </c>
      <c r="B4082" s="3">
        <v>16104.338236231901</v>
      </c>
      <c r="C4082" s="3">
        <v>1.2166312566953399</v>
      </c>
      <c r="D4082" s="3">
        <v>51878.447676374803</v>
      </c>
      <c r="E4082" s="1">
        <f t="shared" si="128"/>
        <v>0.51412305294531591</v>
      </c>
      <c r="F4082" s="1">
        <f t="shared" si="129"/>
        <v>35774.1094401429</v>
      </c>
    </row>
    <row r="4083" spans="1:6">
      <c r="A4083" s="3">
        <v>0.64886608115556998</v>
      </c>
      <c r="B4083" s="3">
        <v>18980.471248701</v>
      </c>
      <c r="C4083" s="3">
        <v>1.1319830507228701</v>
      </c>
      <c r="D4083" s="3">
        <v>55478.026274685697</v>
      </c>
      <c r="E4083" s="1">
        <f t="shared" si="128"/>
        <v>0.4831169695673001</v>
      </c>
      <c r="F4083" s="1">
        <f t="shared" si="129"/>
        <v>36497.555025984693</v>
      </c>
    </row>
    <row r="4084" spans="1:6">
      <c r="A4084" s="3">
        <v>0.72365125493565197</v>
      </c>
      <c r="B4084" s="3">
        <v>16217.8057226613</v>
      </c>
      <c r="C4084" s="3">
        <v>1.2539948352018699</v>
      </c>
      <c r="D4084" s="3">
        <v>51248.459014879103</v>
      </c>
      <c r="E4084" s="1">
        <f t="shared" si="128"/>
        <v>0.53034358026621797</v>
      </c>
      <c r="F4084" s="1">
        <f t="shared" si="129"/>
        <v>35030.653292217801</v>
      </c>
    </row>
    <row r="4085" spans="1:6">
      <c r="A4085" s="3">
        <v>0.72319759878862</v>
      </c>
      <c r="B4085" s="3">
        <v>17806.3174799191</v>
      </c>
      <c r="C4085" s="3">
        <v>1.23556804553722</v>
      </c>
      <c r="D4085" s="3">
        <v>55476.856033234202</v>
      </c>
      <c r="E4085" s="1">
        <f t="shared" si="128"/>
        <v>0.51237044674859999</v>
      </c>
      <c r="F4085" s="1">
        <f t="shared" si="129"/>
        <v>37670.538553315098</v>
      </c>
    </row>
    <row r="4086" spans="1:6">
      <c r="A4086" s="3">
        <v>0.68142607039256298</v>
      </c>
      <c r="B4086" s="3">
        <v>16908.9444988912</v>
      </c>
      <c r="C4086" s="3">
        <v>1.17808147233544</v>
      </c>
      <c r="D4086" s="3">
        <v>51269.988973475003</v>
      </c>
      <c r="E4086" s="1">
        <f t="shared" si="128"/>
        <v>0.49665540194287705</v>
      </c>
      <c r="F4086" s="1">
        <f t="shared" si="129"/>
        <v>34361.044474583803</v>
      </c>
    </row>
    <row r="4087" spans="1:6">
      <c r="A4087" s="3">
        <v>0.723227972925365</v>
      </c>
      <c r="B4087" s="3">
        <v>20231.4263852685</v>
      </c>
      <c r="C4087" s="3">
        <v>1.23371029509979</v>
      </c>
      <c r="D4087" s="3">
        <v>56776.324644154403</v>
      </c>
      <c r="E4087" s="1">
        <f t="shared" si="128"/>
        <v>0.51048232217442502</v>
      </c>
      <c r="F4087" s="1">
        <f t="shared" si="129"/>
        <v>36544.898258885907</v>
      </c>
    </row>
    <row r="4088" spans="1:6">
      <c r="A4088" s="3">
        <v>0.77441106539290605</v>
      </c>
      <c r="B4088" s="3">
        <v>24891.012747855399</v>
      </c>
      <c r="C4088" s="3">
        <v>1.3509709496548501</v>
      </c>
      <c r="D4088" s="3">
        <v>65624.993192691007</v>
      </c>
      <c r="E4088" s="1">
        <f t="shared" si="128"/>
        <v>0.57655988426194404</v>
      </c>
      <c r="F4088" s="1">
        <f t="shared" si="129"/>
        <v>40733.980444835608</v>
      </c>
    </row>
    <row r="4089" spans="1:6">
      <c r="A4089" s="3">
        <v>0.76713165760574697</v>
      </c>
      <c r="B4089" s="3">
        <v>19752.012822263601</v>
      </c>
      <c r="C4089" s="3">
        <v>1.31219197083229</v>
      </c>
      <c r="D4089" s="3">
        <v>57384.475694141103</v>
      </c>
      <c r="E4089" s="1">
        <f t="shared" si="128"/>
        <v>0.54506031322654303</v>
      </c>
      <c r="F4089" s="1">
        <f t="shared" si="129"/>
        <v>37632.462871877506</v>
      </c>
    </row>
    <row r="4090" spans="1:6">
      <c r="A4090" s="3">
        <v>0.74051430725988998</v>
      </c>
      <c r="B4090" s="3">
        <v>23270.442018023499</v>
      </c>
      <c r="C4090" s="3">
        <v>1.28406717751096</v>
      </c>
      <c r="D4090" s="3">
        <v>61230.959469697496</v>
      </c>
      <c r="E4090" s="1">
        <f t="shared" si="128"/>
        <v>0.54355287025107002</v>
      </c>
      <c r="F4090" s="1">
        <f t="shared" si="129"/>
        <v>37960.517451673993</v>
      </c>
    </row>
    <row r="4091" spans="1:6">
      <c r="A4091" s="3">
        <v>0.63046335024092104</v>
      </c>
      <c r="B4091" s="3">
        <v>20285.071468679402</v>
      </c>
      <c r="C4091" s="3">
        <v>1.10180565373892</v>
      </c>
      <c r="D4091" s="3">
        <v>57738.361462167501</v>
      </c>
      <c r="E4091" s="1">
        <f t="shared" si="128"/>
        <v>0.47134230349799899</v>
      </c>
      <c r="F4091" s="1">
        <f t="shared" si="129"/>
        <v>37453.289993488099</v>
      </c>
    </row>
    <row r="4092" spans="1:6">
      <c r="A4092" s="3">
        <v>0.72678386367940895</v>
      </c>
      <c r="B4092" s="3">
        <v>15880.768086157201</v>
      </c>
      <c r="C4092" s="3">
        <v>1.2468184731430001</v>
      </c>
      <c r="D4092" s="3">
        <v>52576.032610872702</v>
      </c>
      <c r="E4092" s="1">
        <f t="shared" si="128"/>
        <v>0.52003460946359115</v>
      </c>
      <c r="F4092" s="1">
        <f t="shared" si="129"/>
        <v>36695.264524715501</v>
      </c>
    </row>
    <row r="4093" spans="1:6">
      <c r="A4093" s="3">
        <v>0.72169862683905295</v>
      </c>
      <c r="B4093" s="3">
        <v>18576.4885558151</v>
      </c>
      <c r="C4093" s="3">
        <v>1.2314939504159499</v>
      </c>
      <c r="D4093" s="3">
        <v>54899.274455952997</v>
      </c>
      <c r="E4093" s="1">
        <f t="shared" si="128"/>
        <v>0.50979532357689694</v>
      </c>
      <c r="F4093" s="1">
        <f t="shared" si="129"/>
        <v>36322.785900137897</v>
      </c>
    </row>
    <row r="4094" spans="1:6">
      <c r="A4094" s="3">
        <v>0.73938602370997597</v>
      </c>
      <c r="B4094" s="3">
        <v>20690.967201203999</v>
      </c>
      <c r="C4094" s="3">
        <v>1.28094807679925</v>
      </c>
      <c r="D4094" s="3">
        <v>58302.181630863903</v>
      </c>
      <c r="E4094" s="1">
        <f t="shared" si="128"/>
        <v>0.54156205308927408</v>
      </c>
      <c r="F4094" s="1">
        <f t="shared" si="129"/>
        <v>37611.2144296599</v>
      </c>
    </row>
    <row r="4095" spans="1:6">
      <c r="A4095" s="3">
        <v>0.70070157972591196</v>
      </c>
      <c r="B4095" s="3">
        <v>23200.548935919898</v>
      </c>
      <c r="C4095" s="3">
        <v>1.2052479227650701</v>
      </c>
      <c r="D4095" s="3">
        <v>61182.425705475202</v>
      </c>
      <c r="E4095" s="1">
        <f t="shared" si="128"/>
        <v>0.50454634303915813</v>
      </c>
      <c r="F4095" s="1">
        <f t="shared" si="129"/>
        <v>37981.876769555303</v>
      </c>
    </row>
    <row r="4096" spans="1:6">
      <c r="A4096" s="3">
        <v>0.73136245993710502</v>
      </c>
      <c r="B4096" s="3">
        <v>15709.1495386473</v>
      </c>
      <c r="C4096" s="3">
        <v>1.2693525639040699</v>
      </c>
      <c r="D4096" s="3">
        <v>51408.958610508504</v>
      </c>
      <c r="E4096" s="1">
        <f t="shared" si="128"/>
        <v>0.53799010396696489</v>
      </c>
      <c r="F4096" s="1">
        <f t="shared" si="129"/>
        <v>35699.809071861207</v>
      </c>
    </row>
    <row r="4097" spans="1:6">
      <c r="A4097" s="3">
        <v>0.71939627417740504</v>
      </c>
      <c r="B4097" s="3">
        <v>19944.525810109499</v>
      </c>
      <c r="C4097" s="3">
        <v>1.25522289714482</v>
      </c>
      <c r="D4097" s="3">
        <v>56245.042130420203</v>
      </c>
      <c r="E4097" s="1">
        <f t="shared" si="128"/>
        <v>0.53582662296741501</v>
      </c>
      <c r="F4097" s="1">
        <f t="shared" si="129"/>
        <v>36300.516320310708</v>
      </c>
    </row>
    <row r="4098" spans="1:6">
      <c r="A4098" s="3">
        <v>0.71980036223524102</v>
      </c>
      <c r="B4098" s="3">
        <v>23493.910396680301</v>
      </c>
      <c r="C4098" s="3">
        <v>1.2766467035646401</v>
      </c>
      <c r="D4098" s="3">
        <v>64286.351319118199</v>
      </c>
      <c r="E4098" s="1">
        <f t="shared" si="128"/>
        <v>0.55684634132939903</v>
      </c>
      <c r="F4098" s="1">
        <f t="shared" si="129"/>
        <v>40792.440922437898</v>
      </c>
    </row>
    <row r="4099" spans="1:6">
      <c r="A4099" s="3">
        <v>0.73548034151151198</v>
      </c>
      <c r="B4099" s="3">
        <v>18611.589724128698</v>
      </c>
      <c r="C4099" s="3">
        <v>1.2746358869691701</v>
      </c>
      <c r="D4099" s="3">
        <v>54921.1263381756</v>
      </c>
      <c r="E4099" s="1">
        <f t="shared" si="128"/>
        <v>0.53915554545765809</v>
      </c>
      <c r="F4099" s="1">
        <f t="shared" si="129"/>
        <v>36309.536614046898</v>
      </c>
    </row>
    <row r="4100" spans="1:6">
      <c r="A4100" s="3">
        <v>0.77409705892694602</v>
      </c>
      <c r="B4100" s="3">
        <v>20759.723795597201</v>
      </c>
      <c r="C4100" s="3">
        <v>1.3623835276295999</v>
      </c>
      <c r="D4100" s="3">
        <v>58888.754284774099</v>
      </c>
      <c r="E4100" s="1">
        <f t="shared" ref="E4100:E4163" si="130">C4100-A4100</f>
        <v>0.58828646870265389</v>
      </c>
      <c r="F4100" s="1">
        <f t="shared" ref="F4100:F4163" si="131">D4100-B4100</f>
        <v>38129.030489176897</v>
      </c>
    </row>
    <row r="4101" spans="1:6">
      <c r="A4101" s="3">
        <v>0.66966016576015297</v>
      </c>
      <c r="B4101" s="3">
        <v>18227.345468482701</v>
      </c>
      <c r="C4101" s="3">
        <v>1.13842030593115</v>
      </c>
      <c r="D4101" s="3">
        <v>55045.9059426975</v>
      </c>
      <c r="E4101" s="1">
        <f t="shared" si="130"/>
        <v>0.46876014017099699</v>
      </c>
      <c r="F4101" s="1">
        <f t="shared" si="131"/>
        <v>36818.560474214799</v>
      </c>
    </row>
    <row r="4102" spans="1:6">
      <c r="A4102" s="3">
        <v>0.68440966416917304</v>
      </c>
      <c r="B4102" s="3">
        <v>19900.8998622504</v>
      </c>
      <c r="C4102" s="3">
        <v>1.21426164170725</v>
      </c>
      <c r="D4102" s="3">
        <v>59831.609338075097</v>
      </c>
      <c r="E4102" s="1">
        <f t="shared" si="130"/>
        <v>0.529851977538077</v>
      </c>
      <c r="F4102" s="1">
        <f t="shared" si="131"/>
        <v>39930.709475824697</v>
      </c>
    </row>
    <row r="4103" spans="1:6">
      <c r="A4103" s="3">
        <v>0.73123395979101802</v>
      </c>
      <c r="B4103" s="3">
        <v>18928.111540845999</v>
      </c>
      <c r="C4103" s="3">
        <v>1.27921787981913</v>
      </c>
      <c r="D4103" s="3">
        <v>56253.893223536601</v>
      </c>
      <c r="E4103" s="1">
        <f t="shared" si="130"/>
        <v>0.54798392002811203</v>
      </c>
      <c r="F4103" s="1">
        <f t="shared" si="131"/>
        <v>37325.781682690606</v>
      </c>
    </row>
    <row r="4104" spans="1:6">
      <c r="A4104" s="3">
        <v>0.65007028233765995</v>
      </c>
      <c r="B4104" s="3">
        <v>18050.094832620001</v>
      </c>
      <c r="C4104" s="3">
        <v>1.0990371601550499</v>
      </c>
      <c r="D4104" s="3">
        <v>54669.067045734802</v>
      </c>
      <c r="E4104" s="1">
        <f t="shared" si="130"/>
        <v>0.44896687781738998</v>
      </c>
      <c r="F4104" s="1">
        <f t="shared" si="131"/>
        <v>36618.972213114801</v>
      </c>
    </row>
    <row r="4105" spans="1:6">
      <c r="A4105" s="3">
        <v>0.70748339104227398</v>
      </c>
      <c r="B4105" s="3">
        <v>18293.641186655099</v>
      </c>
      <c r="C4105" s="3">
        <v>1.2360332149531299</v>
      </c>
      <c r="D4105" s="3">
        <v>54649.045066473998</v>
      </c>
      <c r="E4105" s="1">
        <f t="shared" si="130"/>
        <v>0.52854982391085592</v>
      </c>
      <c r="F4105" s="1">
        <f t="shared" si="131"/>
        <v>36355.403879818899</v>
      </c>
    </row>
    <row r="4106" spans="1:6">
      <c r="A4106" s="3">
        <v>0.73518362318559904</v>
      </c>
      <c r="B4106" s="3">
        <v>21357.411051608298</v>
      </c>
      <c r="C4106" s="3">
        <v>1.2674871566372701</v>
      </c>
      <c r="D4106" s="3">
        <v>59089.208379807402</v>
      </c>
      <c r="E4106" s="1">
        <f t="shared" si="130"/>
        <v>0.53230353345167103</v>
      </c>
      <c r="F4106" s="1">
        <f t="shared" si="131"/>
        <v>37731.7973281991</v>
      </c>
    </row>
    <row r="4107" spans="1:6">
      <c r="A4107" s="3">
        <v>0.70003884296816898</v>
      </c>
      <c r="B4107" s="3">
        <v>18385.856526866799</v>
      </c>
      <c r="C4107" s="3">
        <v>1.2002611564046699</v>
      </c>
      <c r="D4107" s="3">
        <v>55129.843930262003</v>
      </c>
      <c r="E4107" s="1">
        <f t="shared" si="130"/>
        <v>0.50022231343650092</v>
      </c>
      <c r="F4107" s="1">
        <f t="shared" si="131"/>
        <v>36743.987403395207</v>
      </c>
    </row>
    <row r="4108" spans="1:6">
      <c r="A4108" s="3">
        <v>0.65876543248279795</v>
      </c>
      <c r="B4108" s="3">
        <v>18994.225220984899</v>
      </c>
      <c r="C4108" s="3">
        <v>1.17155038438939</v>
      </c>
      <c r="D4108" s="3">
        <v>56305.749068110497</v>
      </c>
      <c r="E4108" s="1">
        <f t="shared" si="130"/>
        <v>0.51278495190659201</v>
      </c>
      <c r="F4108" s="1">
        <f t="shared" si="131"/>
        <v>37311.523847125602</v>
      </c>
    </row>
    <row r="4109" spans="1:6">
      <c r="A4109" s="3">
        <v>0.72740229510492105</v>
      </c>
      <c r="B4109" s="3">
        <v>19914.7799856854</v>
      </c>
      <c r="C4109" s="3">
        <v>1.2931623828674901</v>
      </c>
      <c r="D4109" s="3">
        <v>58073.225628016196</v>
      </c>
      <c r="E4109" s="1">
        <f t="shared" si="130"/>
        <v>0.56576008776256903</v>
      </c>
      <c r="F4109" s="1">
        <f t="shared" si="131"/>
        <v>38158.4456423308</v>
      </c>
    </row>
    <row r="4110" spans="1:6">
      <c r="A4110" s="3">
        <v>0.66922293680768896</v>
      </c>
      <c r="B4110" s="3">
        <v>20045.8293641524</v>
      </c>
      <c r="C4110" s="3">
        <v>1.14458764302879</v>
      </c>
      <c r="D4110" s="3">
        <v>56823.768158886203</v>
      </c>
      <c r="E4110" s="1">
        <f t="shared" si="130"/>
        <v>0.47536470622110105</v>
      </c>
      <c r="F4110" s="1">
        <f t="shared" si="131"/>
        <v>36777.938794733804</v>
      </c>
    </row>
    <row r="4111" spans="1:6">
      <c r="A4111" s="3">
        <v>0.71418957710253905</v>
      </c>
      <c r="B4111" s="3">
        <v>18511.417279815199</v>
      </c>
      <c r="C4111" s="3">
        <v>1.21685988865961</v>
      </c>
      <c r="D4111" s="3">
        <v>56735.921364909998</v>
      </c>
      <c r="E4111" s="1">
        <f t="shared" si="130"/>
        <v>0.50267031155707098</v>
      </c>
      <c r="F4111" s="1">
        <f t="shared" si="131"/>
        <v>38224.504085094799</v>
      </c>
    </row>
    <row r="4112" spans="1:6">
      <c r="A4112" s="3">
        <v>0.73975780739712305</v>
      </c>
      <c r="B4112" s="3">
        <v>20712.032528886</v>
      </c>
      <c r="C4112" s="3">
        <v>1.2712773292707</v>
      </c>
      <c r="D4112" s="3">
        <v>56620.039663967</v>
      </c>
      <c r="E4112" s="1">
        <f t="shared" si="130"/>
        <v>0.53151952187357698</v>
      </c>
      <c r="F4112" s="1">
        <f t="shared" si="131"/>
        <v>35908.007135081003</v>
      </c>
    </row>
    <row r="4113" spans="1:6">
      <c r="A4113" s="3">
        <v>0.69658221813225396</v>
      </c>
      <c r="B4113" s="3">
        <v>19410.672634374099</v>
      </c>
      <c r="C4113" s="3">
        <v>1.2012045777535001</v>
      </c>
      <c r="D4113" s="3">
        <v>57034.433137825203</v>
      </c>
      <c r="E4113" s="1">
        <f t="shared" si="130"/>
        <v>0.50462235962124613</v>
      </c>
      <c r="F4113" s="1">
        <f t="shared" si="131"/>
        <v>37623.760503451107</v>
      </c>
    </row>
    <row r="4114" spans="1:6">
      <c r="A4114" s="3">
        <v>0.68885864740972103</v>
      </c>
      <c r="B4114" s="3">
        <v>20107.253151619199</v>
      </c>
      <c r="C4114" s="3">
        <v>1.1806018749834599</v>
      </c>
      <c r="D4114" s="3">
        <v>56723.509317019503</v>
      </c>
      <c r="E4114" s="1">
        <f t="shared" si="130"/>
        <v>0.49174322757373889</v>
      </c>
      <c r="F4114" s="1">
        <f t="shared" si="131"/>
        <v>36616.256165400308</v>
      </c>
    </row>
    <row r="4115" spans="1:6">
      <c r="A4115" s="3">
        <v>0.67720167954784904</v>
      </c>
      <c r="B4115" s="3">
        <v>20401.764424612498</v>
      </c>
      <c r="C4115" s="3">
        <v>1.17042387546448</v>
      </c>
      <c r="D4115" s="3">
        <v>56615.237399728299</v>
      </c>
      <c r="E4115" s="1">
        <f t="shared" si="130"/>
        <v>0.49322219591663097</v>
      </c>
      <c r="F4115" s="1">
        <f t="shared" si="131"/>
        <v>36213.472975115801</v>
      </c>
    </row>
    <row r="4116" spans="1:6">
      <c r="A4116" s="3">
        <v>0.69653033850059998</v>
      </c>
      <c r="B4116" s="3">
        <v>20377.059896929401</v>
      </c>
      <c r="C4116" s="3">
        <v>1.1896820053243</v>
      </c>
      <c r="D4116" s="3">
        <v>55673.378353794898</v>
      </c>
      <c r="E4116" s="1">
        <f t="shared" si="130"/>
        <v>0.49315166682370004</v>
      </c>
      <c r="F4116" s="1">
        <f t="shared" si="131"/>
        <v>35296.318456865498</v>
      </c>
    </row>
    <row r="4117" spans="1:6">
      <c r="A4117" s="3">
        <v>0.71058105775690406</v>
      </c>
      <c r="B4117" s="3">
        <v>23160.960595129</v>
      </c>
      <c r="C4117" s="3">
        <v>1.22858581631143</v>
      </c>
      <c r="D4117" s="3">
        <v>61479.576597993597</v>
      </c>
      <c r="E4117" s="1">
        <f t="shared" si="130"/>
        <v>0.51800475855452599</v>
      </c>
      <c r="F4117" s="1">
        <f t="shared" si="131"/>
        <v>38318.616002864597</v>
      </c>
    </row>
    <row r="4118" spans="1:6">
      <c r="A4118" s="3">
        <v>0.74711151236970397</v>
      </c>
      <c r="B4118" s="3">
        <v>18789.737085182202</v>
      </c>
      <c r="C4118" s="3">
        <v>1.3206299632396401</v>
      </c>
      <c r="D4118" s="3">
        <v>55519.265390830398</v>
      </c>
      <c r="E4118" s="1">
        <f t="shared" si="130"/>
        <v>0.57351845086993614</v>
      </c>
      <c r="F4118" s="1">
        <f t="shared" si="131"/>
        <v>36729.5283056482</v>
      </c>
    </row>
    <row r="4119" spans="1:6">
      <c r="A4119" s="3">
        <v>0.65427181462303996</v>
      </c>
      <c r="B4119" s="3">
        <v>18146.671322819398</v>
      </c>
      <c r="C4119" s="3">
        <v>1.1405161057425199</v>
      </c>
      <c r="D4119" s="3">
        <v>56040.6168766521</v>
      </c>
      <c r="E4119" s="1">
        <f t="shared" si="130"/>
        <v>0.48624429111947998</v>
      </c>
      <c r="F4119" s="1">
        <f t="shared" si="131"/>
        <v>37893.945553832702</v>
      </c>
    </row>
    <row r="4120" spans="1:6">
      <c r="A4120" s="3">
        <v>0.72596352262064001</v>
      </c>
      <c r="B4120" s="3">
        <v>22409.454289048601</v>
      </c>
      <c r="C4120" s="3">
        <v>1.2728411153916199</v>
      </c>
      <c r="D4120" s="3">
        <v>64445.816611640301</v>
      </c>
      <c r="E4120" s="1">
        <f t="shared" si="130"/>
        <v>0.54687759277097991</v>
      </c>
      <c r="F4120" s="1">
        <f t="shared" si="131"/>
        <v>42036.362322591696</v>
      </c>
    </row>
    <row r="4121" spans="1:6">
      <c r="A4121" s="3">
        <v>0.70294328748822899</v>
      </c>
      <c r="B4121" s="3">
        <v>21816.2295128066</v>
      </c>
      <c r="C4121" s="3">
        <v>1.2206794438958399</v>
      </c>
      <c r="D4121" s="3">
        <v>60658.083940422002</v>
      </c>
      <c r="E4121" s="1">
        <f t="shared" si="130"/>
        <v>0.51773615640761095</v>
      </c>
      <c r="F4121" s="1">
        <f t="shared" si="131"/>
        <v>38841.854427615399</v>
      </c>
    </row>
    <row r="4122" spans="1:6">
      <c r="A4122" s="3">
        <v>0.719724730166032</v>
      </c>
      <c r="B4122" s="3">
        <v>19642.275100977</v>
      </c>
      <c r="C4122" s="3">
        <v>1.22493438235483</v>
      </c>
      <c r="D4122" s="3">
        <v>57388.797332643298</v>
      </c>
      <c r="E4122" s="1">
        <f t="shared" si="130"/>
        <v>0.50520965218879799</v>
      </c>
      <c r="F4122" s="1">
        <f t="shared" si="131"/>
        <v>37746.522231666298</v>
      </c>
    </row>
    <row r="4123" spans="1:6">
      <c r="A4123" s="3">
        <v>0.73758877654008304</v>
      </c>
      <c r="B4123" s="3">
        <v>20888.2638935287</v>
      </c>
      <c r="C4123" s="3">
        <v>1.31848982183368</v>
      </c>
      <c r="D4123" s="3">
        <v>57440.685250812799</v>
      </c>
      <c r="E4123" s="1">
        <f t="shared" si="130"/>
        <v>0.58090104529359698</v>
      </c>
      <c r="F4123" s="1">
        <f t="shared" si="131"/>
        <v>36552.421357284096</v>
      </c>
    </row>
    <row r="4124" spans="1:6">
      <c r="A4124" s="3">
        <v>0.69710072091092301</v>
      </c>
      <c r="B4124" s="3">
        <v>15609.1606374203</v>
      </c>
      <c r="C4124" s="3">
        <v>1.2284956541899801</v>
      </c>
      <c r="D4124" s="3">
        <v>51165.849621774003</v>
      </c>
      <c r="E4124" s="1">
        <f t="shared" si="130"/>
        <v>0.53139493327905707</v>
      </c>
      <c r="F4124" s="1">
        <f t="shared" si="131"/>
        <v>35556.688984353706</v>
      </c>
    </row>
    <row r="4125" spans="1:6">
      <c r="A4125" s="3">
        <v>0.74687998524277899</v>
      </c>
      <c r="B4125" s="3">
        <v>25254.890626134998</v>
      </c>
      <c r="C4125" s="3">
        <v>1.2675459857517299</v>
      </c>
      <c r="D4125" s="3">
        <v>60224.261611868998</v>
      </c>
      <c r="E4125" s="1">
        <f t="shared" si="130"/>
        <v>0.52066600050895095</v>
      </c>
      <c r="F4125" s="1">
        <f t="shared" si="131"/>
        <v>34969.370985734</v>
      </c>
    </row>
    <row r="4126" spans="1:6">
      <c r="A4126" s="3">
        <v>0.64396791956534505</v>
      </c>
      <c r="B4126" s="3">
        <v>20533.839673197199</v>
      </c>
      <c r="C4126" s="3">
        <v>1.13417080393785</v>
      </c>
      <c r="D4126" s="3">
        <v>58318.643493493902</v>
      </c>
      <c r="E4126" s="1">
        <f t="shared" si="130"/>
        <v>0.49020288437250492</v>
      </c>
      <c r="F4126" s="1">
        <f t="shared" si="131"/>
        <v>37784.8038202967</v>
      </c>
    </row>
    <row r="4127" spans="1:6">
      <c r="A4127" s="3">
        <v>0.70454349167751396</v>
      </c>
      <c r="B4127" s="3">
        <v>18983.524511516502</v>
      </c>
      <c r="C4127" s="3">
        <v>1.22033717362161</v>
      </c>
      <c r="D4127" s="3">
        <v>54340.247210615897</v>
      </c>
      <c r="E4127" s="1">
        <f t="shared" si="130"/>
        <v>0.51579368194409603</v>
      </c>
      <c r="F4127" s="1">
        <f t="shared" si="131"/>
        <v>35356.722699099395</v>
      </c>
    </row>
    <row r="4128" spans="1:6">
      <c r="A4128" s="3">
        <v>0.736260924017618</v>
      </c>
      <c r="B4128" s="3">
        <v>15045.496405515099</v>
      </c>
      <c r="C4128" s="3">
        <v>1.2531883380126001</v>
      </c>
      <c r="D4128" s="3">
        <v>50097.192722394502</v>
      </c>
      <c r="E4128" s="1">
        <f t="shared" si="130"/>
        <v>0.5169274139949821</v>
      </c>
      <c r="F4128" s="1">
        <f t="shared" si="131"/>
        <v>35051.696316879403</v>
      </c>
    </row>
    <row r="4129" spans="1:6">
      <c r="A4129" s="3">
        <v>0.70406721407459605</v>
      </c>
      <c r="B4129" s="3">
        <v>21974.129281953799</v>
      </c>
      <c r="C4129" s="3">
        <v>1.2328138895971901</v>
      </c>
      <c r="D4129" s="3">
        <v>59072.804083540002</v>
      </c>
      <c r="E4129" s="1">
        <f t="shared" si="130"/>
        <v>0.52874667552259402</v>
      </c>
      <c r="F4129" s="1">
        <f t="shared" si="131"/>
        <v>37098.674801586203</v>
      </c>
    </row>
    <row r="4130" spans="1:6">
      <c r="A4130" s="3">
        <v>0.745346312273373</v>
      </c>
      <c r="B4130" s="3">
        <v>27298.129796349102</v>
      </c>
      <c r="C4130" s="3">
        <v>1.3057075551642601</v>
      </c>
      <c r="D4130" s="3">
        <v>71561.239572531107</v>
      </c>
      <c r="E4130" s="1">
        <f t="shared" si="130"/>
        <v>0.56036124289088707</v>
      </c>
      <c r="F4130" s="1">
        <f t="shared" si="131"/>
        <v>44263.109776182006</v>
      </c>
    </row>
    <row r="4131" spans="1:6">
      <c r="A4131" s="3">
        <v>0.71635926700647501</v>
      </c>
      <c r="B4131" s="3">
        <v>16393.649374358301</v>
      </c>
      <c r="C4131" s="3">
        <v>1.24937122351459</v>
      </c>
      <c r="D4131" s="3">
        <v>53288.5519827674</v>
      </c>
      <c r="E4131" s="1">
        <f t="shared" si="130"/>
        <v>0.53301195650811495</v>
      </c>
      <c r="F4131" s="1">
        <f t="shared" si="131"/>
        <v>36894.902608409102</v>
      </c>
    </row>
    <row r="4132" spans="1:6">
      <c r="A4132" s="3">
        <v>0.68278864526418304</v>
      </c>
      <c r="B4132" s="3">
        <v>17660.381222353</v>
      </c>
      <c r="C4132" s="3">
        <v>1.1749569080022899</v>
      </c>
      <c r="D4132" s="3">
        <v>52767.7835752299</v>
      </c>
      <c r="E4132" s="1">
        <f t="shared" si="130"/>
        <v>0.49216826273810688</v>
      </c>
      <c r="F4132" s="1">
        <f t="shared" si="131"/>
        <v>35107.402352876903</v>
      </c>
    </row>
    <row r="4133" spans="1:6">
      <c r="A4133" s="3">
        <v>0.65453199194214795</v>
      </c>
      <c r="B4133" s="3">
        <v>20539.944629000001</v>
      </c>
      <c r="C4133" s="3">
        <v>1.0765607517354501</v>
      </c>
      <c r="D4133" s="3">
        <v>59264.3714902055</v>
      </c>
      <c r="E4133" s="1">
        <f t="shared" si="130"/>
        <v>0.42202875979330212</v>
      </c>
      <c r="F4133" s="1">
        <f t="shared" si="131"/>
        <v>38724.426861205502</v>
      </c>
    </row>
    <row r="4134" spans="1:6">
      <c r="A4134" s="3">
        <v>0.65797774785137297</v>
      </c>
      <c r="B4134" s="3">
        <v>24651.714324349101</v>
      </c>
      <c r="C4134" s="3">
        <v>1.12605777918989</v>
      </c>
      <c r="D4134" s="3">
        <v>63727.014481474696</v>
      </c>
      <c r="E4134" s="1">
        <f t="shared" si="130"/>
        <v>0.46808003133851706</v>
      </c>
      <c r="F4134" s="1">
        <f t="shared" si="131"/>
        <v>39075.300157125595</v>
      </c>
    </row>
    <row r="4135" spans="1:6">
      <c r="A4135" s="3">
        <v>0.70780426973715405</v>
      </c>
      <c r="B4135" s="3">
        <v>20063.859086716198</v>
      </c>
      <c r="C4135" s="3">
        <v>1.1947316125465299</v>
      </c>
      <c r="D4135" s="3">
        <v>57056.863545943597</v>
      </c>
      <c r="E4135" s="1">
        <f t="shared" si="130"/>
        <v>0.48692734280937588</v>
      </c>
      <c r="F4135" s="1">
        <f t="shared" si="131"/>
        <v>36993.004459227399</v>
      </c>
    </row>
    <row r="4136" spans="1:6">
      <c r="A4136" s="3">
        <v>0.71630591346966099</v>
      </c>
      <c r="B4136" s="3">
        <v>17899.690758720801</v>
      </c>
      <c r="C4136" s="3">
        <v>1.2629108749681099</v>
      </c>
      <c r="D4136" s="3">
        <v>54190.182470735599</v>
      </c>
      <c r="E4136" s="1">
        <f t="shared" si="130"/>
        <v>0.54660496149844895</v>
      </c>
      <c r="F4136" s="1">
        <f t="shared" si="131"/>
        <v>36290.491712014802</v>
      </c>
    </row>
    <row r="4137" spans="1:6">
      <c r="A4137" s="3">
        <v>0.749778421138106</v>
      </c>
      <c r="B4137" s="3">
        <v>20717.744435368899</v>
      </c>
      <c r="C4137" s="3">
        <v>1.3354437703631299</v>
      </c>
      <c r="D4137" s="3">
        <v>60519.532495517502</v>
      </c>
      <c r="E4137" s="1">
        <f t="shared" si="130"/>
        <v>0.58566534922502389</v>
      </c>
      <c r="F4137" s="1">
        <f t="shared" si="131"/>
        <v>39801.788060148603</v>
      </c>
    </row>
    <row r="4138" spans="1:6">
      <c r="A4138" s="3">
        <v>0.70716537992338402</v>
      </c>
      <c r="B4138" s="3">
        <v>27198.913267337099</v>
      </c>
      <c r="C4138" s="3">
        <v>1.2574951836049799</v>
      </c>
      <c r="D4138" s="3">
        <v>65793.133680430794</v>
      </c>
      <c r="E4138" s="1">
        <f t="shared" si="130"/>
        <v>0.5503298036815959</v>
      </c>
      <c r="F4138" s="1">
        <f t="shared" si="131"/>
        <v>38594.220413093695</v>
      </c>
    </row>
    <row r="4139" spans="1:6">
      <c r="A4139" s="3">
        <v>0.69788529292819301</v>
      </c>
      <c r="B4139" s="3">
        <v>24788.608787089401</v>
      </c>
      <c r="C4139" s="3">
        <v>1.22448250596362</v>
      </c>
      <c r="D4139" s="3">
        <v>63691.257437873399</v>
      </c>
      <c r="E4139" s="1">
        <f t="shared" si="130"/>
        <v>0.52659721303542695</v>
      </c>
      <c r="F4139" s="1">
        <f t="shared" si="131"/>
        <v>38902.648650784002</v>
      </c>
    </row>
    <row r="4140" spans="1:6">
      <c r="A4140" s="3">
        <v>0.70402610420525802</v>
      </c>
      <c r="B4140" s="3">
        <v>23629.164409331901</v>
      </c>
      <c r="C4140" s="3">
        <v>1.2303480794686501</v>
      </c>
      <c r="D4140" s="3">
        <v>64033.680145526203</v>
      </c>
      <c r="E4140" s="1">
        <f t="shared" si="130"/>
        <v>0.52632197526339208</v>
      </c>
      <c r="F4140" s="1">
        <f t="shared" si="131"/>
        <v>40404.515736194298</v>
      </c>
    </row>
    <row r="4141" spans="1:6">
      <c r="A4141" s="3">
        <v>0.720101535063984</v>
      </c>
      <c r="B4141" s="3">
        <v>17276.923241953798</v>
      </c>
      <c r="C4141" s="3">
        <v>1.2669003270642401</v>
      </c>
      <c r="D4141" s="3">
        <v>52964.702561353297</v>
      </c>
      <c r="E4141" s="1">
        <f t="shared" si="130"/>
        <v>0.54679879200025605</v>
      </c>
      <c r="F4141" s="1">
        <f t="shared" si="131"/>
        <v>35687.779319399502</v>
      </c>
    </row>
    <row r="4142" spans="1:6">
      <c r="A4142" s="3">
        <v>0.66079215843976202</v>
      </c>
      <c r="B4142" s="3">
        <v>22720.802657647</v>
      </c>
      <c r="C4142" s="3">
        <v>1.1551756870065499</v>
      </c>
      <c r="D4142" s="3">
        <v>60645.738531049697</v>
      </c>
      <c r="E4142" s="1">
        <f t="shared" si="130"/>
        <v>0.49438352856678791</v>
      </c>
      <c r="F4142" s="1">
        <f t="shared" si="131"/>
        <v>37924.935873402697</v>
      </c>
    </row>
    <row r="4143" spans="1:6">
      <c r="A4143" s="3">
        <v>0.72600889580427297</v>
      </c>
      <c r="B4143" s="3">
        <v>16775.7954266038</v>
      </c>
      <c r="C4143" s="3">
        <v>1.2663742849877699</v>
      </c>
      <c r="D4143" s="3">
        <v>51222.222725123203</v>
      </c>
      <c r="E4143" s="1">
        <f t="shared" si="130"/>
        <v>0.54036538918349697</v>
      </c>
      <c r="F4143" s="1">
        <f t="shared" si="131"/>
        <v>34446.427298519404</v>
      </c>
    </row>
    <row r="4144" spans="1:6">
      <c r="A4144" s="3">
        <v>0.73727644530415304</v>
      </c>
      <c r="B4144" s="3">
        <v>19296.886932578102</v>
      </c>
      <c r="C4144" s="3">
        <v>1.2412907464870899</v>
      </c>
      <c r="D4144" s="3">
        <v>53973.269200265502</v>
      </c>
      <c r="E4144" s="1">
        <f t="shared" si="130"/>
        <v>0.50401430118293689</v>
      </c>
      <c r="F4144" s="1">
        <f t="shared" si="131"/>
        <v>34676.382267687397</v>
      </c>
    </row>
    <row r="4145" spans="1:6">
      <c r="A4145" s="3">
        <v>0.70811762260876299</v>
      </c>
      <c r="B4145" s="3">
        <v>24732.7972948602</v>
      </c>
      <c r="C4145" s="3">
        <v>1.2514560343069201</v>
      </c>
      <c r="D4145" s="3">
        <v>65966.516001328797</v>
      </c>
      <c r="E4145" s="1">
        <f t="shared" si="130"/>
        <v>0.54333841169815711</v>
      </c>
      <c r="F4145" s="1">
        <f t="shared" si="131"/>
        <v>41233.7187064686</v>
      </c>
    </row>
    <row r="4146" spans="1:6">
      <c r="A4146" s="3">
        <v>0.71738041474012804</v>
      </c>
      <c r="B4146" s="3">
        <v>18541.0077717559</v>
      </c>
      <c r="C4146" s="3">
        <v>1.2623269038257301</v>
      </c>
      <c r="D4146" s="3">
        <v>54764.246885271998</v>
      </c>
      <c r="E4146" s="1">
        <f t="shared" si="130"/>
        <v>0.54494648908560206</v>
      </c>
      <c r="F4146" s="1">
        <f t="shared" si="131"/>
        <v>36223.239113516101</v>
      </c>
    </row>
    <row r="4147" spans="1:6">
      <c r="A4147" s="3">
        <v>0.71807091550687896</v>
      </c>
      <c r="B4147" s="3">
        <v>17566.148443630202</v>
      </c>
      <c r="C4147" s="3">
        <v>1.22393580734473</v>
      </c>
      <c r="D4147" s="3">
        <v>53123.413944998298</v>
      </c>
      <c r="E4147" s="1">
        <f t="shared" si="130"/>
        <v>0.50586489183785099</v>
      </c>
      <c r="F4147" s="1">
        <f t="shared" si="131"/>
        <v>35557.265501368092</v>
      </c>
    </row>
    <row r="4148" spans="1:6">
      <c r="A4148" s="3">
        <v>0.72756960933498105</v>
      </c>
      <c r="B4148" s="3">
        <v>17928.3756030324</v>
      </c>
      <c r="C4148" s="3">
        <v>1.26140075035221</v>
      </c>
      <c r="D4148" s="3">
        <v>52344.8689737569</v>
      </c>
      <c r="E4148" s="1">
        <f t="shared" si="130"/>
        <v>0.53383114101722895</v>
      </c>
      <c r="F4148" s="1">
        <f t="shared" si="131"/>
        <v>34416.4933707245</v>
      </c>
    </row>
    <row r="4149" spans="1:6">
      <c r="A4149" s="3">
        <v>0.63687472368317899</v>
      </c>
      <c r="B4149" s="3">
        <v>22972.0184662787</v>
      </c>
      <c r="C4149" s="3">
        <v>1.1109776170135599</v>
      </c>
      <c r="D4149" s="3">
        <v>60869.860947970898</v>
      </c>
      <c r="E4149" s="1">
        <f t="shared" si="130"/>
        <v>0.47410289333038091</v>
      </c>
      <c r="F4149" s="1">
        <f t="shared" si="131"/>
        <v>37897.842481692198</v>
      </c>
    </row>
    <row r="4150" spans="1:6">
      <c r="A4150" s="3">
        <v>0.682626907139122</v>
      </c>
      <c r="B4150" s="3">
        <v>18215.1626532757</v>
      </c>
      <c r="C4150" s="3">
        <v>1.1723080307881599</v>
      </c>
      <c r="D4150" s="3">
        <v>55750.229156787696</v>
      </c>
      <c r="E4150" s="1">
        <f t="shared" si="130"/>
        <v>0.48968112364903793</v>
      </c>
      <c r="F4150" s="1">
        <f t="shared" si="131"/>
        <v>37535.066503511996</v>
      </c>
    </row>
    <row r="4151" spans="1:6">
      <c r="A4151" s="3">
        <v>0.68709904650218101</v>
      </c>
      <c r="B4151" s="3">
        <v>19979.277545655499</v>
      </c>
      <c r="C4151" s="3">
        <v>1.20149030600016</v>
      </c>
      <c r="D4151" s="3">
        <v>56638.317180238802</v>
      </c>
      <c r="E4151" s="1">
        <f t="shared" si="130"/>
        <v>0.51439125949797904</v>
      </c>
      <c r="F4151" s="1">
        <f t="shared" si="131"/>
        <v>36659.0396345833</v>
      </c>
    </row>
    <row r="4152" spans="1:6">
      <c r="A4152" s="3">
        <v>0.71592000584683901</v>
      </c>
      <c r="B4152" s="3">
        <v>18582.764599395399</v>
      </c>
      <c r="C4152" s="3">
        <v>1.2605517970607401</v>
      </c>
      <c r="D4152" s="3">
        <v>54189.304641815899</v>
      </c>
      <c r="E4152" s="1">
        <f t="shared" si="130"/>
        <v>0.54463179121390104</v>
      </c>
      <c r="F4152" s="1">
        <f t="shared" si="131"/>
        <v>35606.5400424205</v>
      </c>
    </row>
    <row r="4153" spans="1:6">
      <c r="A4153" s="3">
        <v>0.75283871498992805</v>
      </c>
      <c r="B4153" s="3">
        <v>18240.2510769576</v>
      </c>
      <c r="C4153" s="3">
        <v>1.29951799524137</v>
      </c>
      <c r="D4153" s="3">
        <v>54583.261548832197</v>
      </c>
      <c r="E4153" s="1">
        <f t="shared" si="130"/>
        <v>0.54667928025144197</v>
      </c>
      <c r="F4153" s="1">
        <f t="shared" si="131"/>
        <v>36343.010471874601</v>
      </c>
    </row>
    <row r="4154" spans="1:6">
      <c r="A4154" s="3">
        <v>0.70749655086511198</v>
      </c>
      <c r="B4154" s="3">
        <v>17375.3746705175</v>
      </c>
      <c r="C4154" s="3">
        <v>1.22470186272103</v>
      </c>
      <c r="D4154" s="3">
        <v>53893.109943820797</v>
      </c>
      <c r="E4154" s="1">
        <f t="shared" si="130"/>
        <v>0.517205311855918</v>
      </c>
      <c r="F4154" s="1">
        <f t="shared" si="131"/>
        <v>36517.735273303297</v>
      </c>
    </row>
    <row r="4155" spans="1:6">
      <c r="A4155" s="3">
        <v>0.68990039880796294</v>
      </c>
      <c r="B4155" s="3">
        <v>20406.560050051601</v>
      </c>
      <c r="C4155" s="3">
        <v>1.1884483579096401</v>
      </c>
      <c r="D4155" s="3">
        <v>57149.0690679283</v>
      </c>
      <c r="E4155" s="1">
        <f t="shared" si="130"/>
        <v>0.49854795910167715</v>
      </c>
      <c r="F4155" s="1">
        <f t="shared" si="131"/>
        <v>36742.509017876699</v>
      </c>
    </row>
    <row r="4156" spans="1:6">
      <c r="A4156" s="3">
        <v>0.65645739410191795</v>
      </c>
      <c r="B4156" s="3">
        <v>20263.4244193417</v>
      </c>
      <c r="C4156" s="3">
        <v>1.1135778468749999</v>
      </c>
      <c r="D4156" s="3">
        <v>57126.933651291802</v>
      </c>
      <c r="E4156" s="1">
        <f t="shared" si="130"/>
        <v>0.457120452773082</v>
      </c>
      <c r="F4156" s="1">
        <f t="shared" si="131"/>
        <v>36863.509231950098</v>
      </c>
    </row>
    <row r="4157" spans="1:6">
      <c r="A4157" s="3">
        <v>0.74378699227545497</v>
      </c>
      <c r="B4157" s="3">
        <v>17384.901374721401</v>
      </c>
      <c r="C4157" s="3">
        <v>1.2791518078130599</v>
      </c>
      <c r="D4157" s="3">
        <v>52408.131775697701</v>
      </c>
      <c r="E4157" s="1">
        <f t="shared" si="130"/>
        <v>0.53536481553760495</v>
      </c>
      <c r="F4157" s="1">
        <f t="shared" si="131"/>
        <v>35023.230400976303</v>
      </c>
    </row>
    <row r="4158" spans="1:6">
      <c r="A4158" s="3">
        <v>0.71334745192122395</v>
      </c>
      <c r="B4158" s="3">
        <v>14842.6149282526</v>
      </c>
      <c r="C4158" s="3">
        <v>1.2296389215142101</v>
      </c>
      <c r="D4158" s="3">
        <v>49901.021653850803</v>
      </c>
      <c r="E4158" s="1">
        <f t="shared" si="130"/>
        <v>0.51629146959298611</v>
      </c>
      <c r="F4158" s="1">
        <f t="shared" si="131"/>
        <v>35058.406725598201</v>
      </c>
    </row>
    <row r="4159" spans="1:6">
      <c r="A4159" s="3">
        <v>0.63969810437792096</v>
      </c>
      <c r="B4159" s="3">
        <v>18974.8981470287</v>
      </c>
      <c r="C4159" s="3">
        <v>1.09772418292861</v>
      </c>
      <c r="D4159" s="3">
        <v>53727.600210116798</v>
      </c>
      <c r="E4159" s="1">
        <f t="shared" si="130"/>
        <v>0.458026078550689</v>
      </c>
      <c r="F4159" s="1">
        <f t="shared" si="131"/>
        <v>34752.702063088102</v>
      </c>
    </row>
    <row r="4160" spans="1:6">
      <c r="A4160" s="3">
        <v>0.72832998783056702</v>
      </c>
      <c r="B4160" s="3">
        <v>20729.512068757602</v>
      </c>
      <c r="C4160" s="3">
        <v>1.2793331844757401</v>
      </c>
      <c r="D4160" s="3">
        <v>58524.871365016101</v>
      </c>
      <c r="E4160" s="1">
        <f t="shared" si="130"/>
        <v>0.55100319664517305</v>
      </c>
      <c r="F4160" s="1">
        <f t="shared" si="131"/>
        <v>37795.359296258495</v>
      </c>
    </row>
    <row r="4161" spans="1:6">
      <c r="A4161" s="3">
        <v>0.70356144639324902</v>
      </c>
      <c r="B4161" s="3">
        <v>20613.5595363422</v>
      </c>
      <c r="C4161" s="3">
        <v>1.21674165315547</v>
      </c>
      <c r="D4161" s="3">
        <v>59258.126263760401</v>
      </c>
      <c r="E4161" s="1">
        <f t="shared" si="130"/>
        <v>0.51318020676222098</v>
      </c>
      <c r="F4161" s="1">
        <f t="shared" si="131"/>
        <v>38644.566727418205</v>
      </c>
    </row>
    <row r="4162" spans="1:6">
      <c r="A4162" s="3">
        <v>0.70242875490071499</v>
      </c>
      <c r="B4162" s="3">
        <v>16705.164278495798</v>
      </c>
      <c r="C4162" s="3">
        <v>1.21971664133387</v>
      </c>
      <c r="D4162" s="3">
        <v>51895.346810241397</v>
      </c>
      <c r="E4162" s="1">
        <f t="shared" si="130"/>
        <v>0.51728788643315504</v>
      </c>
      <c r="F4162" s="1">
        <f t="shared" si="131"/>
        <v>35190.182531745595</v>
      </c>
    </row>
    <row r="4163" spans="1:6">
      <c r="A4163" s="3">
        <v>0.68856543453586205</v>
      </c>
      <c r="B4163" s="3">
        <v>16917.419631919201</v>
      </c>
      <c r="C4163" s="3">
        <v>1.1955189410310301</v>
      </c>
      <c r="D4163" s="3">
        <v>52705.539898502997</v>
      </c>
      <c r="E4163" s="1">
        <f t="shared" si="130"/>
        <v>0.50695350649516802</v>
      </c>
      <c r="F4163" s="1">
        <f t="shared" si="131"/>
        <v>35788.120266583792</v>
      </c>
    </row>
    <row r="4164" spans="1:6">
      <c r="A4164" s="3">
        <v>0.67304184369784503</v>
      </c>
      <c r="B4164" s="3">
        <v>18160.319210553302</v>
      </c>
      <c r="C4164" s="3">
        <v>1.16885931395487</v>
      </c>
      <c r="D4164" s="3">
        <v>55234.6230458317</v>
      </c>
      <c r="E4164" s="1">
        <f t="shared" ref="E4164:E4227" si="132">C4164-A4164</f>
        <v>0.49581747025702494</v>
      </c>
      <c r="F4164" s="1">
        <f t="shared" ref="F4164:F4227" si="133">D4164-B4164</f>
        <v>37074.303835278399</v>
      </c>
    </row>
    <row r="4165" spans="1:6">
      <c r="A4165" s="3">
        <v>0.68569786521702503</v>
      </c>
      <c r="B4165" s="3">
        <v>16976.2968435119</v>
      </c>
      <c r="C4165" s="3">
        <v>1.17636217013912</v>
      </c>
      <c r="D4165" s="3">
        <v>53754.621442808602</v>
      </c>
      <c r="E4165" s="1">
        <f t="shared" si="132"/>
        <v>0.49066430492209501</v>
      </c>
      <c r="F4165" s="1">
        <f t="shared" si="133"/>
        <v>36778.324599296699</v>
      </c>
    </row>
    <row r="4166" spans="1:6">
      <c r="A4166" s="3">
        <v>0.75222982752182399</v>
      </c>
      <c r="B4166" s="3">
        <v>24236.288417486001</v>
      </c>
      <c r="C4166" s="3">
        <v>1.2938548150106599</v>
      </c>
      <c r="D4166" s="3">
        <v>64712.957752427203</v>
      </c>
      <c r="E4166" s="1">
        <f t="shared" si="132"/>
        <v>0.54162498748883592</v>
      </c>
      <c r="F4166" s="1">
        <f t="shared" si="133"/>
        <v>40476.669334941202</v>
      </c>
    </row>
    <row r="4167" spans="1:6">
      <c r="A4167" s="3">
        <v>0.75236699851700395</v>
      </c>
      <c r="B4167" s="3">
        <v>16593.758558190799</v>
      </c>
      <c r="C4167" s="3">
        <v>1.2950423605783401</v>
      </c>
      <c r="D4167" s="3">
        <v>54897.164312240697</v>
      </c>
      <c r="E4167" s="1">
        <f t="shared" si="132"/>
        <v>0.54267536206133615</v>
      </c>
      <c r="F4167" s="1">
        <f t="shared" si="133"/>
        <v>38303.405754049898</v>
      </c>
    </row>
    <row r="4168" spans="1:6">
      <c r="A4168" s="3">
        <v>0.72680051391988099</v>
      </c>
      <c r="B4168" s="3">
        <v>17550.022228644699</v>
      </c>
      <c r="C4168" s="3">
        <v>1.28485731238303</v>
      </c>
      <c r="D4168" s="3">
        <v>55038.449939410799</v>
      </c>
      <c r="E4168" s="1">
        <f t="shared" si="132"/>
        <v>0.55805679846314904</v>
      </c>
      <c r="F4168" s="1">
        <f t="shared" si="133"/>
        <v>37488.427710766104</v>
      </c>
    </row>
    <row r="4169" spans="1:6">
      <c r="A4169" s="3">
        <v>0.70511059369622897</v>
      </c>
      <c r="B4169" s="3">
        <v>19747.672185761399</v>
      </c>
      <c r="C4169" s="3">
        <v>1.20713336216056</v>
      </c>
      <c r="D4169" s="3">
        <v>57028.200533064897</v>
      </c>
      <c r="E4169" s="1">
        <f t="shared" si="132"/>
        <v>0.50202276846433103</v>
      </c>
      <c r="F4169" s="1">
        <f t="shared" si="133"/>
        <v>37280.528347303494</v>
      </c>
    </row>
    <row r="4170" spans="1:6">
      <c r="A4170" s="3">
        <v>0.67129038073834102</v>
      </c>
      <c r="B4170" s="3">
        <v>24794.845160879799</v>
      </c>
      <c r="C4170" s="3">
        <v>1.1497470292218099</v>
      </c>
      <c r="D4170" s="3">
        <v>62766.936466757303</v>
      </c>
      <c r="E4170" s="1">
        <f t="shared" si="132"/>
        <v>0.47845664848346892</v>
      </c>
      <c r="F4170" s="1">
        <f t="shared" si="133"/>
        <v>37972.091305877504</v>
      </c>
    </row>
    <row r="4171" spans="1:6">
      <c r="A4171" s="3">
        <v>0.61993974698453003</v>
      </c>
      <c r="B4171" s="3">
        <v>19811.486290603301</v>
      </c>
      <c r="C4171" s="3">
        <v>1.0939446904535499</v>
      </c>
      <c r="D4171" s="3">
        <v>57327.806754347199</v>
      </c>
      <c r="E4171" s="1">
        <f t="shared" si="132"/>
        <v>0.47400494346901989</v>
      </c>
      <c r="F4171" s="1">
        <f t="shared" si="133"/>
        <v>37516.320463743898</v>
      </c>
    </row>
    <row r="4172" spans="1:6">
      <c r="A4172" s="3">
        <v>0.70537411051517396</v>
      </c>
      <c r="B4172" s="3">
        <v>16914.151830730199</v>
      </c>
      <c r="C4172" s="3">
        <v>1.1651969515295699</v>
      </c>
      <c r="D4172" s="3">
        <v>49634.793781756402</v>
      </c>
      <c r="E4172" s="1">
        <f t="shared" si="132"/>
        <v>0.45982284101439597</v>
      </c>
      <c r="F4172" s="1">
        <f t="shared" si="133"/>
        <v>32720.641951026202</v>
      </c>
    </row>
    <row r="4173" spans="1:6">
      <c r="A4173" s="3">
        <v>0.70313109526688</v>
      </c>
      <c r="B4173" s="3">
        <v>17642.227141620799</v>
      </c>
      <c r="C4173" s="3">
        <v>1.22128152367816</v>
      </c>
      <c r="D4173" s="3">
        <v>53119.705047589901</v>
      </c>
      <c r="E4173" s="1">
        <f t="shared" si="132"/>
        <v>0.51815042841128001</v>
      </c>
      <c r="F4173" s="1">
        <f t="shared" si="133"/>
        <v>35477.477905969106</v>
      </c>
    </row>
    <row r="4174" spans="1:6">
      <c r="A4174" s="3">
        <v>0.70179507695464505</v>
      </c>
      <c r="B4174" s="3">
        <v>21773.621085511499</v>
      </c>
      <c r="C4174" s="3">
        <v>1.2174639104360601</v>
      </c>
      <c r="D4174" s="3">
        <v>58830.108954351403</v>
      </c>
      <c r="E4174" s="1">
        <f t="shared" si="132"/>
        <v>0.51566883348141501</v>
      </c>
      <c r="F4174" s="1">
        <f t="shared" si="133"/>
        <v>37056.487868839904</v>
      </c>
    </row>
    <row r="4175" spans="1:6">
      <c r="A4175" s="3">
        <v>0.71260400755576503</v>
      </c>
      <c r="B4175" s="3">
        <v>23312.143233027298</v>
      </c>
      <c r="C4175" s="3">
        <v>1.24262176418607</v>
      </c>
      <c r="D4175" s="3">
        <v>61466.459927388401</v>
      </c>
      <c r="E4175" s="1">
        <f t="shared" si="132"/>
        <v>0.53001775663030493</v>
      </c>
      <c r="F4175" s="1">
        <f t="shared" si="133"/>
        <v>38154.3166943611</v>
      </c>
    </row>
    <row r="4176" spans="1:6">
      <c r="A4176" s="3">
        <v>0.71388809354793403</v>
      </c>
      <c r="B4176" s="3">
        <v>20158.3014481795</v>
      </c>
      <c r="C4176" s="3">
        <v>1.24047410023497</v>
      </c>
      <c r="D4176" s="3">
        <v>57461.32126158</v>
      </c>
      <c r="E4176" s="1">
        <f t="shared" si="132"/>
        <v>0.52658600668703592</v>
      </c>
      <c r="F4176" s="1">
        <f t="shared" si="133"/>
        <v>37303.019813400504</v>
      </c>
    </row>
    <row r="4177" spans="1:6">
      <c r="A4177" s="3">
        <v>0.70568168646322604</v>
      </c>
      <c r="B4177" s="3">
        <v>18884.629629991199</v>
      </c>
      <c r="C4177" s="3">
        <v>1.2479799442097499</v>
      </c>
      <c r="D4177" s="3">
        <v>56986.393682950897</v>
      </c>
      <c r="E4177" s="1">
        <f t="shared" si="132"/>
        <v>0.54229825774652385</v>
      </c>
      <c r="F4177" s="1">
        <f t="shared" si="133"/>
        <v>38101.764052959697</v>
      </c>
    </row>
    <row r="4178" spans="1:6">
      <c r="A4178" s="3">
        <v>0.72604578699037803</v>
      </c>
      <c r="B4178" s="3">
        <v>28269.042746727599</v>
      </c>
      <c r="C4178" s="3">
        <v>1.2267820341547799</v>
      </c>
      <c r="D4178" s="3">
        <v>70056.241181574296</v>
      </c>
      <c r="E4178" s="1">
        <f t="shared" si="132"/>
        <v>0.5007362471644019</v>
      </c>
      <c r="F4178" s="1">
        <f t="shared" si="133"/>
        <v>41787.198434846694</v>
      </c>
    </row>
    <row r="4179" spans="1:6">
      <c r="A4179" s="3">
        <v>0.69953656421488297</v>
      </c>
      <c r="B4179" s="3">
        <v>18286.0495593903</v>
      </c>
      <c r="C4179" s="3">
        <v>1.1699123833873</v>
      </c>
      <c r="D4179" s="3">
        <v>55831.837048841699</v>
      </c>
      <c r="E4179" s="1">
        <f t="shared" si="132"/>
        <v>0.470375819172417</v>
      </c>
      <c r="F4179" s="1">
        <f t="shared" si="133"/>
        <v>37545.787489451395</v>
      </c>
    </row>
    <row r="4180" spans="1:6">
      <c r="A4180" s="3">
        <v>0.67493116722160296</v>
      </c>
      <c r="B4180" s="3">
        <v>17842.876427835599</v>
      </c>
      <c r="C4180" s="3">
        <v>1.1557432889844099</v>
      </c>
      <c r="D4180" s="3">
        <v>53695.222167363798</v>
      </c>
      <c r="E4180" s="1">
        <f t="shared" si="132"/>
        <v>0.48081212176280697</v>
      </c>
      <c r="F4180" s="1">
        <f t="shared" si="133"/>
        <v>35852.345739528202</v>
      </c>
    </row>
    <row r="4181" spans="1:6">
      <c r="A4181" s="3">
        <v>0.68640526533277402</v>
      </c>
      <c r="B4181" s="3">
        <v>24741.6955067975</v>
      </c>
      <c r="C4181" s="3">
        <v>1.18747274286509</v>
      </c>
      <c r="D4181" s="3">
        <v>62277.864026613999</v>
      </c>
      <c r="E4181" s="1">
        <f t="shared" si="132"/>
        <v>0.50106747753231595</v>
      </c>
      <c r="F4181" s="1">
        <f t="shared" si="133"/>
        <v>37536.1685198165</v>
      </c>
    </row>
    <row r="4182" spans="1:6">
      <c r="A4182" s="3">
        <v>0.67389749040431401</v>
      </c>
      <c r="B4182" s="3">
        <v>24123.650779666899</v>
      </c>
      <c r="C4182" s="3">
        <v>1.1804092959432899</v>
      </c>
      <c r="D4182" s="3">
        <v>63934.060603767102</v>
      </c>
      <c r="E4182" s="1">
        <f t="shared" si="132"/>
        <v>0.5065118055389759</v>
      </c>
      <c r="F4182" s="1">
        <f t="shared" si="133"/>
        <v>39810.409824100207</v>
      </c>
    </row>
    <row r="4183" spans="1:6">
      <c r="A4183" s="3">
        <v>0.71259471291786802</v>
      </c>
      <c r="B4183" s="3">
        <v>16586.9155327394</v>
      </c>
      <c r="C4183" s="3">
        <v>1.2503567613705899</v>
      </c>
      <c r="D4183" s="3">
        <v>52961.961630753802</v>
      </c>
      <c r="E4183" s="1">
        <f t="shared" si="132"/>
        <v>0.53776204845272191</v>
      </c>
      <c r="F4183" s="1">
        <f t="shared" si="133"/>
        <v>36375.046098014398</v>
      </c>
    </row>
    <row r="4184" spans="1:6">
      <c r="A4184" s="3">
        <v>0.75354220975022002</v>
      </c>
      <c r="B4184" s="3">
        <v>17274.752503450502</v>
      </c>
      <c r="C4184" s="3">
        <v>1.3070085610319899</v>
      </c>
      <c r="D4184" s="3">
        <v>54149.580414690703</v>
      </c>
      <c r="E4184" s="1">
        <f t="shared" si="132"/>
        <v>0.55346635128176991</v>
      </c>
      <c r="F4184" s="1">
        <f t="shared" si="133"/>
        <v>36874.827911240202</v>
      </c>
    </row>
    <row r="4185" spans="1:6">
      <c r="A4185" s="3">
        <v>0.69705589937824697</v>
      </c>
      <c r="B4185" s="3">
        <v>17139.906003314802</v>
      </c>
      <c r="C4185" s="3">
        <v>1.14389768518225</v>
      </c>
      <c r="D4185" s="3">
        <v>53384.7928882087</v>
      </c>
      <c r="E4185" s="1">
        <f t="shared" si="132"/>
        <v>0.44684178580400302</v>
      </c>
      <c r="F4185" s="1">
        <f t="shared" si="133"/>
        <v>36244.886884893902</v>
      </c>
    </row>
    <row r="4186" spans="1:6">
      <c r="A4186" s="3">
        <v>0.73558415556442303</v>
      </c>
      <c r="B4186" s="3">
        <v>18003.6539404553</v>
      </c>
      <c r="C4186" s="3">
        <v>1.28527382513144</v>
      </c>
      <c r="D4186" s="3">
        <v>56678.085822110501</v>
      </c>
      <c r="E4186" s="1">
        <f t="shared" si="132"/>
        <v>0.54968966956701693</v>
      </c>
      <c r="F4186" s="1">
        <f t="shared" si="133"/>
        <v>38674.431881655197</v>
      </c>
    </row>
    <row r="4187" spans="1:6">
      <c r="A4187" s="3">
        <v>0.70805393408644701</v>
      </c>
      <c r="B4187" s="3">
        <v>16485.316912941598</v>
      </c>
      <c r="C4187" s="3">
        <v>1.22748274582575</v>
      </c>
      <c r="D4187" s="3">
        <v>52151.868170611502</v>
      </c>
      <c r="E4187" s="1">
        <f t="shared" si="132"/>
        <v>0.519428811739303</v>
      </c>
      <c r="F4187" s="1">
        <f t="shared" si="133"/>
        <v>35666.551257669904</v>
      </c>
    </row>
    <row r="4188" spans="1:6">
      <c r="A4188" s="3">
        <v>0.65974532061125202</v>
      </c>
      <c r="B4188" s="3">
        <v>18764.210482266899</v>
      </c>
      <c r="C4188" s="3">
        <v>1.12843834665812</v>
      </c>
      <c r="D4188" s="3">
        <v>54961.477928668399</v>
      </c>
      <c r="E4188" s="1">
        <f t="shared" si="132"/>
        <v>0.46869302604686802</v>
      </c>
      <c r="F4188" s="1">
        <f t="shared" si="133"/>
        <v>36197.2674464015</v>
      </c>
    </row>
    <row r="4189" spans="1:6">
      <c r="A4189" s="3">
        <v>0.71661362128600703</v>
      </c>
      <c r="B4189" s="3">
        <v>16435.400179079901</v>
      </c>
      <c r="C4189" s="3">
        <v>1.2610500222726599</v>
      </c>
      <c r="D4189" s="3">
        <v>53660.623928699599</v>
      </c>
      <c r="E4189" s="1">
        <f t="shared" si="132"/>
        <v>0.54443640098665291</v>
      </c>
      <c r="F4189" s="1">
        <f t="shared" si="133"/>
        <v>37225.223749619698</v>
      </c>
    </row>
    <row r="4190" spans="1:6">
      <c r="A4190" s="3">
        <v>0.65437533864252295</v>
      </c>
      <c r="B4190" s="3">
        <v>18491.520433483201</v>
      </c>
      <c r="C4190" s="3">
        <v>1.1295660860868899</v>
      </c>
      <c r="D4190" s="3">
        <v>56460.315715673001</v>
      </c>
      <c r="E4190" s="1">
        <f t="shared" si="132"/>
        <v>0.47519074744436696</v>
      </c>
      <c r="F4190" s="1">
        <f t="shared" si="133"/>
        <v>37968.7952821898</v>
      </c>
    </row>
    <row r="4191" spans="1:6">
      <c r="A4191" s="3">
        <v>0.689009190838206</v>
      </c>
      <c r="B4191" s="3">
        <v>22395.447710165299</v>
      </c>
      <c r="C4191" s="3">
        <v>1.15754924396353</v>
      </c>
      <c r="D4191" s="3">
        <v>60817.602573241398</v>
      </c>
      <c r="E4191" s="1">
        <f t="shared" si="132"/>
        <v>0.46854005312532399</v>
      </c>
      <c r="F4191" s="1">
        <f t="shared" si="133"/>
        <v>38422.154863076095</v>
      </c>
    </row>
    <row r="4192" spans="1:6">
      <c r="A4192" s="3">
        <v>0.72940321696253796</v>
      </c>
      <c r="B4192" s="3">
        <v>21325.485065223798</v>
      </c>
      <c r="C4192" s="3">
        <v>1.27045156526238</v>
      </c>
      <c r="D4192" s="3">
        <v>55476.647702939801</v>
      </c>
      <c r="E4192" s="1">
        <f t="shared" si="132"/>
        <v>0.54104834829984205</v>
      </c>
      <c r="F4192" s="1">
        <f t="shared" si="133"/>
        <v>34151.162637715999</v>
      </c>
    </row>
    <row r="4193" spans="1:6">
      <c r="A4193" s="3">
        <v>0.716361503420472</v>
      </c>
      <c r="B4193" s="3">
        <v>18491.999925073898</v>
      </c>
      <c r="C4193" s="3">
        <v>1.25673173709474</v>
      </c>
      <c r="D4193" s="3">
        <v>54817.0170859063</v>
      </c>
      <c r="E4193" s="1">
        <f t="shared" si="132"/>
        <v>0.54037023367426795</v>
      </c>
      <c r="F4193" s="1">
        <f t="shared" si="133"/>
        <v>36325.017160832402</v>
      </c>
    </row>
    <row r="4194" spans="1:6">
      <c r="A4194" s="3">
        <v>0.69030874406498199</v>
      </c>
      <c r="B4194" s="3">
        <v>19298.2509579092</v>
      </c>
      <c r="C4194" s="3">
        <v>1.20647542226198</v>
      </c>
      <c r="D4194" s="3">
        <v>54770.304706802897</v>
      </c>
      <c r="E4194" s="1">
        <f t="shared" si="132"/>
        <v>0.51616667819699802</v>
      </c>
      <c r="F4194" s="1">
        <f t="shared" si="133"/>
        <v>35472.053748893697</v>
      </c>
    </row>
    <row r="4195" spans="1:6">
      <c r="A4195" s="3">
        <v>0.73995765607061503</v>
      </c>
      <c r="B4195" s="3">
        <v>18848.476732167499</v>
      </c>
      <c r="C4195" s="3">
        <v>1.29794523588428</v>
      </c>
      <c r="D4195" s="3">
        <v>57799.777168176202</v>
      </c>
      <c r="E4195" s="1">
        <f t="shared" si="132"/>
        <v>0.55798757981366498</v>
      </c>
      <c r="F4195" s="1">
        <f t="shared" si="133"/>
        <v>38951.300436008707</v>
      </c>
    </row>
    <row r="4196" spans="1:6">
      <c r="A4196" s="3">
        <v>0.65660603512514704</v>
      </c>
      <c r="B4196" s="3">
        <v>21332.237139123201</v>
      </c>
      <c r="C4196" s="3">
        <v>1.11974055922811</v>
      </c>
      <c r="D4196" s="3">
        <v>57920.351901810398</v>
      </c>
      <c r="E4196" s="1">
        <f t="shared" si="132"/>
        <v>0.46313452410296296</v>
      </c>
      <c r="F4196" s="1">
        <f t="shared" si="133"/>
        <v>36588.114762687197</v>
      </c>
    </row>
    <row r="4197" spans="1:6">
      <c r="A4197" s="3">
        <v>0.72887921378429898</v>
      </c>
      <c r="B4197" s="3">
        <v>21413.5101603517</v>
      </c>
      <c r="C4197" s="3">
        <v>1.2451830755678099</v>
      </c>
      <c r="D4197" s="3">
        <v>59749.866603565803</v>
      </c>
      <c r="E4197" s="1">
        <f t="shared" si="132"/>
        <v>0.51630386178351095</v>
      </c>
      <c r="F4197" s="1">
        <f t="shared" si="133"/>
        <v>38336.356443214099</v>
      </c>
    </row>
    <row r="4198" spans="1:6">
      <c r="A4198" s="3">
        <v>0.72700190972471501</v>
      </c>
      <c r="B4198" s="3">
        <v>25448.0220896135</v>
      </c>
      <c r="C4198" s="3">
        <v>1.2806389626000201</v>
      </c>
      <c r="D4198" s="3">
        <v>67174.743015144995</v>
      </c>
      <c r="E4198" s="1">
        <f t="shared" si="132"/>
        <v>0.55363705287530507</v>
      </c>
      <c r="F4198" s="1">
        <f t="shared" si="133"/>
        <v>41726.720925531496</v>
      </c>
    </row>
    <row r="4199" spans="1:6">
      <c r="A4199" s="3">
        <v>0.68438841046337295</v>
      </c>
      <c r="B4199" s="3">
        <v>19755.192417034199</v>
      </c>
      <c r="C4199" s="3">
        <v>1.17924642191096</v>
      </c>
      <c r="D4199" s="3">
        <v>56196.629192857399</v>
      </c>
      <c r="E4199" s="1">
        <f t="shared" si="132"/>
        <v>0.49485801144758701</v>
      </c>
      <c r="F4199" s="1">
        <f t="shared" si="133"/>
        <v>36441.436775823197</v>
      </c>
    </row>
    <row r="4200" spans="1:6">
      <c r="A4200" s="3">
        <v>0.71312908644906903</v>
      </c>
      <c r="B4200" s="3">
        <v>19855.327869417699</v>
      </c>
      <c r="C4200" s="3">
        <v>1.2355634366469399</v>
      </c>
      <c r="D4200" s="3">
        <v>56818.946626305798</v>
      </c>
      <c r="E4200" s="1">
        <f t="shared" si="132"/>
        <v>0.52243435019787088</v>
      </c>
      <c r="F4200" s="1">
        <f t="shared" si="133"/>
        <v>36963.6187568881</v>
      </c>
    </row>
    <row r="4201" spans="1:6">
      <c r="A4201" s="3">
        <v>0.69965860968585203</v>
      </c>
      <c r="B4201" s="3">
        <v>21058.247493950301</v>
      </c>
      <c r="C4201" s="3">
        <v>1.2392667267456201</v>
      </c>
      <c r="D4201" s="3">
        <v>59416.093762065</v>
      </c>
      <c r="E4201" s="1">
        <f t="shared" si="132"/>
        <v>0.53960811705976808</v>
      </c>
      <c r="F4201" s="1">
        <f t="shared" si="133"/>
        <v>38357.846268114699</v>
      </c>
    </row>
    <row r="4202" spans="1:6">
      <c r="A4202" s="3">
        <v>0.69072032985759702</v>
      </c>
      <c r="B4202" s="3">
        <v>18650.426389470798</v>
      </c>
      <c r="C4202" s="3">
        <v>1.2053536536610201</v>
      </c>
      <c r="D4202" s="3">
        <v>55443.637847776503</v>
      </c>
      <c r="E4202" s="1">
        <f t="shared" si="132"/>
        <v>0.51463332380342308</v>
      </c>
      <c r="F4202" s="1">
        <f t="shared" si="133"/>
        <v>36793.211458305705</v>
      </c>
    </row>
    <row r="4203" spans="1:6">
      <c r="A4203" s="3">
        <v>0.67381703909999402</v>
      </c>
      <c r="B4203" s="3">
        <v>18218.276669869701</v>
      </c>
      <c r="C4203" s="3">
        <v>1.19921655597396</v>
      </c>
      <c r="D4203" s="3">
        <v>56139.136365803803</v>
      </c>
      <c r="E4203" s="1">
        <f t="shared" si="132"/>
        <v>0.52539951687396602</v>
      </c>
      <c r="F4203" s="1">
        <f t="shared" si="133"/>
        <v>37920.859695934101</v>
      </c>
    </row>
    <row r="4204" spans="1:6">
      <c r="A4204" s="3">
        <v>0.71263490580678801</v>
      </c>
      <c r="B4204" s="3">
        <v>18114.825991611298</v>
      </c>
      <c r="C4204" s="3">
        <v>1.2098011453964499</v>
      </c>
      <c r="D4204" s="3">
        <v>54202.287534862997</v>
      </c>
      <c r="E4204" s="1">
        <f t="shared" si="132"/>
        <v>0.49716623958966188</v>
      </c>
      <c r="F4204" s="1">
        <f t="shared" si="133"/>
        <v>36087.461543251702</v>
      </c>
    </row>
    <row r="4205" spans="1:6">
      <c r="A4205" s="3">
        <v>0.69017116927837796</v>
      </c>
      <c r="B4205" s="3">
        <v>16428.649274740099</v>
      </c>
      <c r="C4205" s="3">
        <v>1.1910198306283899</v>
      </c>
      <c r="D4205" s="3">
        <v>51522.595870094199</v>
      </c>
      <c r="E4205" s="1">
        <f t="shared" si="132"/>
        <v>0.50084866135001194</v>
      </c>
      <c r="F4205" s="1">
        <f t="shared" si="133"/>
        <v>35093.9465953541</v>
      </c>
    </row>
    <row r="4206" spans="1:6">
      <c r="A4206" s="3">
        <v>0.69560162079434895</v>
      </c>
      <c r="B4206" s="3">
        <v>23307.7267237087</v>
      </c>
      <c r="C4206" s="3">
        <v>1.20567270745753</v>
      </c>
      <c r="D4206" s="3">
        <v>61008.705571235398</v>
      </c>
      <c r="E4206" s="1">
        <f t="shared" si="132"/>
        <v>0.51007108666318102</v>
      </c>
      <c r="F4206" s="1">
        <f t="shared" si="133"/>
        <v>37700.978847526698</v>
      </c>
    </row>
    <row r="4207" spans="1:6">
      <c r="A4207" s="3">
        <v>0.67894834639989399</v>
      </c>
      <c r="B4207" s="3">
        <v>17818.657658557298</v>
      </c>
      <c r="C4207" s="3">
        <v>1.14270037030844</v>
      </c>
      <c r="D4207" s="3">
        <v>54009.842875536902</v>
      </c>
      <c r="E4207" s="1">
        <f t="shared" si="132"/>
        <v>0.46375202390854597</v>
      </c>
      <c r="F4207" s="1">
        <f t="shared" si="133"/>
        <v>36191.185216979604</v>
      </c>
    </row>
    <row r="4208" spans="1:6">
      <c r="A4208" s="3">
        <v>0.67010588131117199</v>
      </c>
      <c r="B4208" s="3">
        <v>16294.1788436714</v>
      </c>
      <c r="C4208" s="3">
        <v>1.17673566744369</v>
      </c>
      <c r="D4208" s="3">
        <v>52834.8966571208</v>
      </c>
      <c r="E4208" s="1">
        <f t="shared" si="132"/>
        <v>0.50662978613251797</v>
      </c>
      <c r="F4208" s="1">
        <f t="shared" si="133"/>
        <v>36540.717813449402</v>
      </c>
    </row>
    <row r="4209" spans="1:6">
      <c r="A4209" s="3">
        <v>0.73383250125158705</v>
      </c>
      <c r="B4209" s="3">
        <v>16558.877825723001</v>
      </c>
      <c r="C4209" s="3">
        <v>1.3032915941199901</v>
      </c>
      <c r="D4209" s="3">
        <v>53842.459121943801</v>
      </c>
      <c r="E4209" s="1">
        <f t="shared" si="132"/>
        <v>0.56945909286840302</v>
      </c>
      <c r="F4209" s="1">
        <f t="shared" si="133"/>
        <v>37283.5812962208</v>
      </c>
    </row>
    <row r="4210" spans="1:6">
      <c r="A4210" s="3">
        <v>0.69991830401981903</v>
      </c>
      <c r="B4210" s="3">
        <v>18819.5869565664</v>
      </c>
      <c r="C4210" s="3">
        <v>1.21520176104682</v>
      </c>
      <c r="D4210" s="3">
        <v>56874.1912244626</v>
      </c>
      <c r="E4210" s="1">
        <f t="shared" si="132"/>
        <v>0.51528345702700096</v>
      </c>
      <c r="F4210" s="1">
        <f t="shared" si="133"/>
        <v>38054.604267896197</v>
      </c>
    </row>
    <row r="4211" spans="1:6">
      <c r="A4211" s="3">
        <v>0.69095435219610002</v>
      </c>
      <c r="B4211" s="3">
        <v>17918.787180670999</v>
      </c>
      <c r="C4211" s="3">
        <v>1.19370690136292</v>
      </c>
      <c r="D4211" s="3">
        <v>55156.499201925202</v>
      </c>
      <c r="E4211" s="1">
        <f t="shared" si="132"/>
        <v>0.50275254916682</v>
      </c>
      <c r="F4211" s="1">
        <f t="shared" si="133"/>
        <v>37237.712021254207</v>
      </c>
    </row>
    <row r="4212" spans="1:6">
      <c r="A4212" s="3">
        <v>0.74095705729926997</v>
      </c>
      <c r="B4212" s="3">
        <v>19556.272849297398</v>
      </c>
      <c r="C4212" s="3">
        <v>1.27896170383949</v>
      </c>
      <c r="D4212" s="3">
        <v>57055.830107085298</v>
      </c>
      <c r="E4212" s="1">
        <f t="shared" si="132"/>
        <v>0.53800464654022007</v>
      </c>
      <c r="F4212" s="1">
        <f t="shared" si="133"/>
        <v>37499.557257787899</v>
      </c>
    </row>
    <row r="4213" spans="1:6">
      <c r="A4213" s="3">
        <v>0.73288032385054303</v>
      </c>
      <c r="B4213" s="3">
        <v>24603.536374986499</v>
      </c>
      <c r="C4213" s="3">
        <v>1.2818468078512</v>
      </c>
      <c r="D4213" s="3">
        <v>64486.3162869691</v>
      </c>
      <c r="E4213" s="1">
        <f t="shared" si="132"/>
        <v>0.54896648400065695</v>
      </c>
      <c r="F4213" s="1">
        <f t="shared" si="133"/>
        <v>39882.779911982601</v>
      </c>
    </row>
    <row r="4214" spans="1:6">
      <c r="A4214" s="3">
        <v>0.71655463155480403</v>
      </c>
      <c r="B4214" s="3">
        <v>24649.392929627498</v>
      </c>
      <c r="C4214" s="3">
        <v>1.24512012740954</v>
      </c>
      <c r="D4214" s="3">
        <v>63830.393609556602</v>
      </c>
      <c r="E4214" s="1">
        <f t="shared" si="132"/>
        <v>0.528565495854736</v>
      </c>
      <c r="F4214" s="1">
        <f t="shared" si="133"/>
        <v>39181.0006799291</v>
      </c>
    </row>
    <row r="4215" spans="1:6">
      <c r="A4215" s="3">
        <v>0.72665231736306302</v>
      </c>
      <c r="B4215" s="3">
        <v>15685.988754088299</v>
      </c>
      <c r="C4215" s="3">
        <v>1.2638481844534899</v>
      </c>
      <c r="D4215" s="3">
        <v>50332.075870688299</v>
      </c>
      <c r="E4215" s="1">
        <f t="shared" si="132"/>
        <v>0.53719586709042688</v>
      </c>
      <c r="F4215" s="1">
        <f t="shared" si="133"/>
        <v>34646.0871166</v>
      </c>
    </row>
    <row r="4216" spans="1:6">
      <c r="A4216" s="3">
        <v>0.72065042557790304</v>
      </c>
      <c r="B4216" s="3">
        <v>16758.202342595399</v>
      </c>
      <c r="C4216" s="3">
        <v>1.25646595395225</v>
      </c>
      <c r="D4216" s="3">
        <v>52375.810011153597</v>
      </c>
      <c r="E4216" s="1">
        <f t="shared" si="132"/>
        <v>0.53581552837434698</v>
      </c>
      <c r="F4216" s="1">
        <f t="shared" si="133"/>
        <v>35617.607668558194</v>
      </c>
    </row>
    <row r="4217" spans="1:6">
      <c r="A4217" s="3">
        <v>0.68972163987449198</v>
      </c>
      <c r="B4217" s="3">
        <v>20937.400291616199</v>
      </c>
      <c r="C4217" s="3">
        <v>1.20478566357087</v>
      </c>
      <c r="D4217" s="3">
        <v>59095.537350888197</v>
      </c>
      <c r="E4217" s="1">
        <f t="shared" si="132"/>
        <v>0.51506402369637805</v>
      </c>
      <c r="F4217" s="1">
        <f t="shared" si="133"/>
        <v>38158.137059271998</v>
      </c>
    </row>
    <row r="4218" spans="1:6">
      <c r="A4218" s="3">
        <v>0.72436100096005396</v>
      </c>
      <c r="B4218" s="3">
        <v>14267.3643798337</v>
      </c>
      <c r="C4218" s="3">
        <v>1.26289698488334</v>
      </c>
      <c r="D4218" s="3">
        <v>49491.845964959401</v>
      </c>
      <c r="E4218" s="1">
        <f t="shared" si="132"/>
        <v>0.53853598392328605</v>
      </c>
      <c r="F4218" s="1">
        <f t="shared" si="133"/>
        <v>35224.481585125701</v>
      </c>
    </row>
    <row r="4219" spans="1:6">
      <c r="A4219" s="3">
        <v>0.670278620718462</v>
      </c>
      <c r="B4219" s="3">
        <v>17126.087196872999</v>
      </c>
      <c r="C4219" s="3">
        <v>1.2043414257212</v>
      </c>
      <c r="D4219" s="3">
        <v>53181.381181990902</v>
      </c>
      <c r="E4219" s="1">
        <f t="shared" si="132"/>
        <v>0.53406280500273795</v>
      </c>
      <c r="F4219" s="1">
        <f t="shared" si="133"/>
        <v>36055.293985117904</v>
      </c>
    </row>
    <row r="4220" spans="1:6">
      <c r="A4220" s="3">
        <v>0.70899147350631597</v>
      </c>
      <c r="B4220" s="3">
        <v>17536.830765253399</v>
      </c>
      <c r="C4220" s="3">
        <v>1.21910915249917</v>
      </c>
      <c r="D4220" s="3">
        <v>52489.746602341802</v>
      </c>
      <c r="E4220" s="1">
        <f t="shared" si="132"/>
        <v>0.51011767899285398</v>
      </c>
      <c r="F4220" s="1">
        <f t="shared" si="133"/>
        <v>34952.915837088403</v>
      </c>
    </row>
    <row r="4221" spans="1:6">
      <c r="A4221" s="3">
        <v>0.66885799920108802</v>
      </c>
      <c r="B4221" s="3">
        <v>23619.231481973398</v>
      </c>
      <c r="C4221" s="3">
        <v>1.16771185510067</v>
      </c>
      <c r="D4221" s="3">
        <v>61135.592114572501</v>
      </c>
      <c r="E4221" s="1">
        <f t="shared" si="132"/>
        <v>0.49885385589958198</v>
      </c>
      <c r="F4221" s="1">
        <f t="shared" si="133"/>
        <v>37516.360632599099</v>
      </c>
    </row>
    <row r="4222" spans="1:6">
      <c r="A4222" s="3">
        <v>0.70736139725415303</v>
      </c>
      <c r="B4222" s="3">
        <v>19531.6213563786</v>
      </c>
      <c r="C4222" s="3">
        <v>1.2305977450479699</v>
      </c>
      <c r="D4222" s="3">
        <v>57626.767915192198</v>
      </c>
      <c r="E4222" s="1">
        <f t="shared" si="132"/>
        <v>0.52323634779381689</v>
      </c>
      <c r="F4222" s="1">
        <f t="shared" si="133"/>
        <v>38095.146558813598</v>
      </c>
    </row>
    <row r="4223" spans="1:6">
      <c r="A4223" s="3">
        <v>0.71475032977637998</v>
      </c>
      <c r="B4223" s="3">
        <v>18581.633630201501</v>
      </c>
      <c r="C4223" s="3">
        <v>1.23430777330821</v>
      </c>
      <c r="D4223" s="3">
        <v>54345.458893687603</v>
      </c>
      <c r="E4223" s="1">
        <f t="shared" si="132"/>
        <v>0.51955744353182998</v>
      </c>
      <c r="F4223" s="1">
        <f t="shared" si="133"/>
        <v>35763.825263486098</v>
      </c>
    </row>
    <row r="4224" spans="1:6">
      <c r="A4224" s="3">
        <v>0.71867588300955598</v>
      </c>
      <c r="B4224" s="3">
        <v>18839.4730203994</v>
      </c>
      <c r="C4224" s="3">
        <v>1.2395889454996301</v>
      </c>
      <c r="D4224" s="3">
        <v>55050.183080109899</v>
      </c>
      <c r="E4224" s="1">
        <f t="shared" si="132"/>
        <v>0.52091306249007407</v>
      </c>
      <c r="F4224" s="1">
        <f t="shared" si="133"/>
        <v>36210.710059710502</v>
      </c>
    </row>
    <row r="4225" spans="1:6">
      <c r="A4225" s="3">
        <v>0.69224704628160905</v>
      </c>
      <c r="B4225" s="3">
        <v>21331.186975488199</v>
      </c>
      <c r="C4225" s="3">
        <v>1.1708781568369599</v>
      </c>
      <c r="D4225" s="3">
        <v>60273.681240658298</v>
      </c>
      <c r="E4225" s="1">
        <f t="shared" si="132"/>
        <v>0.4786311105553509</v>
      </c>
      <c r="F4225" s="1">
        <f t="shared" si="133"/>
        <v>38942.494265170099</v>
      </c>
    </row>
    <row r="4226" spans="1:6">
      <c r="A4226" s="3">
        <v>0.75569942341504603</v>
      </c>
      <c r="B4226" s="3">
        <v>17470.219442829301</v>
      </c>
      <c r="C4226" s="3">
        <v>1.2822228765577599</v>
      </c>
      <c r="D4226" s="3">
        <v>55432.769010754899</v>
      </c>
      <c r="E4226" s="1">
        <f t="shared" si="132"/>
        <v>0.52652345314271387</v>
      </c>
      <c r="F4226" s="1">
        <f t="shared" si="133"/>
        <v>37962.549567925598</v>
      </c>
    </row>
    <row r="4227" spans="1:6">
      <c r="A4227" s="3">
        <v>0.69375505873560805</v>
      </c>
      <c r="B4227" s="3">
        <v>18112.213534064002</v>
      </c>
      <c r="C4227" s="3">
        <v>1.18845855622704</v>
      </c>
      <c r="D4227" s="3">
        <v>54266.888060417303</v>
      </c>
      <c r="E4227" s="1">
        <f t="shared" si="132"/>
        <v>0.49470349749143194</v>
      </c>
      <c r="F4227" s="1">
        <f t="shared" si="133"/>
        <v>36154.674526353301</v>
      </c>
    </row>
    <row r="4228" spans="1:6">
      <c r="A4228" s="3">
        <v>0.73205303514303999</v>
      </c>
      <c r="B4228" s="3">
        <v>20892.5390038117</v>
      </c>
      <c r="C4228" s="3">
        <v>1.27936008590557</v>
      </c>
      <c r="D4228" s="3">
        <v>59600.1715716947</v>
      </c>
      <c r="E4228" s="1">
        <f t="shared" ref="E4228:E4291" si="134">C4228-A4228</f>
        <v>0.54730705076253006</v>
      </c>
      <c r="F4228" s="1">
        <f t="shared" ref="F4228:F4291" si="135">D4228-B4228</f>
        <v>38707.632567883004</v>
      </c>
    </row>
    <row r="4229" spans="1:6">
      <c r="A4229" s="3">
        <v>0.64456614557806502</v>
      </c>
      <c r="B4229" s="3">
        <v>23087.735843055401</v>
      </c>
      <c r="C4229" s="3">
        <v>1.15518124771115</v>
      </c>
      <c r="D4229" s="3">
        <v>64314.698088332698</v>
      </c>
      <c r="E4229" s="1">
        <f t="shared" si="134"/>
        <v>0.51061510213308503</v>
      </c>
      <c r="F4229" s="1">
        <f t="shared" si="135"/>
        <v>41226.962245277296</v>
      </c>
    </row>
    <row r="4230" spans="1:6">
      <c r="A4230" s="3">
        <v>0.731749418806239</v>
      </c>
      <c r="B4230" s="3">
        <v>18579.3980372068</v>
      </c>
      <c r="C4230" s="3">
        <v>1.2662275278412101</v>
      </c>
      <c r="D4230" s="3">
        <v>55744.679407825803</v>
      </c>
      <c r="E4230" s="1">
        <f t="shared" si="134"/>
        <v>0.53447810903497106</v>
      </c>
      <c r="F4230" s="1">
        <f t="shared" si="135"/>
        <v>37165.281370619006</v>
      </c>
    </row>
    <row r="4231" spans="1:6">
      <c r="A4231" s="3">
        <v>0.67391584988673803</v>
      </c>
      <c r="B4231" s="3">
        <v>21240.2540294094</v>
      </c>
      <c r="C4231" s="3">
        <v>1.1719879955105099</v>
      </c>
      <c r="D4231" s="3">
        <v>60595.7660582264</v>
      </c>
      <c r="E4231" s="1">
        <f t="shared" si="134"/>
        <v>0.49807214562377189</v>
      </c>
      <c r="F4231" s="1">
        <f t="shared" si="135"/>
        <v>39355.512028817</v>
      </c>
    </row>
    <row r="4232" spans="1:6">
      <c r="A4232" s="3">
        <v>0.72977249146656198</v>
      </c>
      <c r="B4232" s="3">
        <v>22256.516774125001</v>
      </c>
      <c r="C4232" s="3">
        <v>1.2980379241593401</v>
      </c>
      <c r="D4232" s="3">
        <v>61472.075599116797</v>
      </c>
      <c r="E4232" s="1">
        <f t="shared" si="134"/>
        <v>0.56826543269277807</v>
      </c>
      <c r="F4232" s="1">
        <f t="shared" si="135"/>
        <v>39215.558824991793</v>
      </c>
    </row>
    <row r="4233" spans="1:6">
      <c r="A4233" s="3">
        <v>0.72322277952305003</v>
      </c>
      <c r="B4233" s="3">
        <v>15121.7368305737</v>
      </c>
      <c r="C4233" s="3">
        <v>1.26451358579479</v>
      </c>
      <c r="D4233" s="3">
        <v>50811.187620469304</v>
      </c>
      <c r="E4233" s="1">
        <f t="shared" si="134"/>
        <v>0.54129080627173998</v>
      </c>
      <c r="F4233" s="1">
        <f t="shared" si="135"/>
        <v>35689.450789895607</v>
      </c>
    </row>
    <row r="4234" spans="1:6">
      <c r="A4234" s="3">
        <v>0.70441783077323605</v>
      </c>
      <c r="B4234" s="3">
        <v>19543.145661875398</v>
      </c>
      <c r="C4234" s="3">
        <v>1.22905215082957</v>
      </c>
      <c r="D4234" s="3">
        <v>55955.033553601403</v>
      </c>
      <c r="E4234" s="1">
        <f t="shared" si="134"/>
        <v>0.52463432005633392</v>
      </c>
      <c r="F4234" s="1">
        <f t="shared" si="135"/>
        <v>36411.887891726001</v>
      </c>
    </row>
    <row r="4235" spans="1:6">
      <c r="A4235" s="3">
        <v>0.65203379405089801</v>
      </c>
      <c r="B4235" s="3">
        <v>18766.752080696198</v>
      </c>
      <c r="C4235" s="3">
        <v>1.1368461626277</v>
      </c>
      <c r="D4235" s="3">
        <v>55806.000956614604</v>
      </c>
      <c r="E4235" s="1">
        <f t="shared" si="134"/>
        <v>0.48481236857680199</v>
      </c>
      <c r="F4235" s="1">
        <f t="shared" si="135"/>
        <v>37039.248875918405</v>
      </c>
    </row>
    <row r="4236" spans="1:6">
      <c r="A4236" s="3">
        <v>0.67561936158354596</v>
      </c>
      <c r="B4236" s="3">
        <v>16294.000461260999</v>
      </c>
      <c r="C4236" s="3">
        <v>1.18602307973662</v>
      </c>
      <c r="D4236" s="3">
        <v>52532.032347154003</v>
      </c>
      <c r="E4236" s="1">
        <f t="shared" si="134"/>
        <v>0.51040371815307406</v>
      </c>
      <c r="F4236" s="1">
        <f t="shared" si="135"/>
        <v>36238.031885893004</v>
      </c>
    </row>
    <row r="4237" spans="1:6">
      <c r="A4237" s="3">
        <v>0.70439027146642497</v>
      </c>
      <c r="B4237" s="3">
        <v>16279.0810040958</v>
      </c>
      <c r="C4237" s="3">
        <v>1.2516080404583201</v>
      </c>
      <c r="D4237" s="3">
        <v>52670.191531624601</v>
      </c>
      <c r="E4237" s="1">
        <f t="shared" si="134"/>
        <v>0.54721776899189511</v>
      </c>
      <c r="F4237" s="1">
        <f t="shared" si="135"/>
        <v>36391.110527528799</v>
      </c>
    </row>
    <row r="4238" spans="1:6">
      <c r="A4238" s="3">
        <v>0.69601619843753704</v>
      </c>
      <c r="B4238" s="3">
        <v>22303.110553837501</v>
      </c>
      <c r="C4238" s="3">
        <v>1.20076975011903</v>
      </c>
      <c r="D4238" s="3">
        <v>57111.085159478796</v>
      </c>
      <c r="E4238" s="1">
        <f t="shared" si="134"/>
        <v>0.50475355168149294</v>
      </c>
      <c r="F4238" s="1">
        <f t="shared" si="135"/>
        <v>34807.974605641299</v>
      </c>
    </row>
    <row r="4239" spans="1:6">
      <c r="A4239" s="3">
        <v>0.70897340606900805</v>
      </c>
      <c r="B4239" s="3">
        <v>17433.0913946285</v>
      </c>
      <c r="C4239" s="3">
        <v>1.2268478449942699</v>
      </c>
      <c r="D4239" s="3">
        <v>53283.8365941421</v>
      </c>
      <c r="E4239" s="1">
        <f t="shared" si="134"/>
        <v>0.51787443892526186</v>
      </c>
      <c r="F4239" s="1">
        <f t="shared" si="135"/>
        <v>35850.7451995136</v>
      </c>
    </row>
    <row r="4240" spans="1:6">
      <c r="A4240" s="3">
        <v>0.72525021252014299</v>
      </c>
      <c r="B4240" s="3">
        <v>19889.200039367399</v>
      </c>
      <c r="C4240" s="3">
        <v>1.24941777440876</v>
      </c>
      <c r="D4240" s="3">
        <v>58420.649079716903</v>
      </c>
      <c r="E4240" s="1">
        <f t="shared" si="134"/>
        <v>0.52416756188861702</v>
      </c>
      <c r="F4240" s="1">
        <f t="shared" si="135"/>
        <v>38531.4490403495</v>
      </c>
    </row>
    <row r="4241" spans="1:6">
      <c r="A4241" s="3">
        <v>0.72636044721022996</v>
      </c>
      <c r="B4241" s="3">
        <v>21769.474581431601</v>
      </c>
      <c r="C4241" s="3">
        <v>1.2585841367784301</v>
      </c>
      <c r="D4241" s="3">
        <v>58800.3027324207</v>
      </c>
      <c r="E4241" s="1">
        <f t="shared" si="134"/>
        <v>0.5322236895682001</v>
      </c>
      <c r="F4241" s="1">
        <f t="shared" si="135"/>
        <v>37030.828150989095</v>
      </c>
    </row>
    <row r="4242" spans="1:6">
      <c r="A4242" s="3">
        <v>0.747946661283164</v>
      </c>
      <c r="B4242" s="3">
        <v>19503.650195812399</v>
      </c>
      <c r="C4242" s="3">
        <v>1.28683905452153</v>
      </c>
      <c r="D4242" s="3">
        <v>57715.429304862897</v>
      </c>
      <c r="E4242" s="1">
        <f t="shared" si="134"/>
        <v>0.53889239323836602</v>
      </c>
      <c r="F4242" s="1">
        <f t="shared" si="135"/>
        <v>38211.779109050498</v>
      </c>
    </row>
    <row r="4243" spans="1:6">
      <c r="A4243" s="3">
        <v>0.69259992966025596</v>
      </c>
      <c r="B4243" s="3">
        <v>22193.777727411802</v>
      </c>
      <c r="C4243" s="3">
        <v>1.19064215786414</v>
      </c>
      <c r="D4243" s="3">
        <v>58506.144402933198</v>
      </c>
      <c r="E4243" s="1">
        <f t="shared" si="134"/>
        <v>0.498042228203884</v>
      </c>
      <c r="F4243" s="1">
        <f t="shared" si="135"/>
        <v>36312.366675521393</v>
      </c>
    </row>
    <row r="4244" spans="1:6">
      <c r="A4244" s="3">
        <v>0.66804000850390899</v>
      </c>
      <c r="B4244" s="3">
        <v>18592.755558061799</v>
      </c>
      <c r="C4244" s="3">
        <v>1.1673596104617401</v>
      </c>
      <c r="D4244" s="3">
        <v>56831.289695577798</v>
      </c>
      <c r="E4244" s="1">
        <f t="shared" si="134"/>
        <v>0.49931960195783109</v>
      </c>
      <c r="F4244" s="1">
        <f t="shared" si="135"/>
        <v>38238.534137515999</v>
      </c>
    </row>
    <row r="4245" spans="1:6">
      <c r="A4245" s="3">
        <v>0.74888556777144299</v>
      </c>
      <c r="B4245" s="3">
        <v>23992.173569751401</v>
      </c>
      <c r="C4245" s="3">
        <v>1.29921110439461</v>
      </c>
      <c r="D4245" s="3">
        <v>64999.149279112498</v>
      </c>
      <c r="E4245" s="1">
        <f t="shared" si="134"/>
        <v>0.55032553662316697</v>
      </c>
      <c r="F4245" s="1">
        <f t="shared" si="135"/>
        <v>41006.975709361097</v>
      </c>
    </row>
    <row r="4246" spans="1:6">
      <c r="A4246" s="3">
        <v>0.73677227658095001</v>
      </c>
      <c r="B4246" s="3">
        <v>18541.064342882899</v>
      </c>
      <c r="C4246" s="3">
        <v>1.26688222659186</v>
      </c>
      <c r="D4246" s="3">
        <v>54074.8111923412</v>
      </c>
      <c r="E4246" s="1">
        <f t="shared" si="134"/>
        <v>0.53010995001090999</v>
      </c>
      <c r="F4246" s="1">
        <f t="shared" si="135"/>
        <v>35533.746849458301</v>
      </c>
    </row>
    <row r="4247" spans="1:6">
      <c r="A4247" s="3">
        <v>0.71443912586861102</v>
      </c>
      <c r="B4247" s="3">
        <v>20929.790587924999</v>
      </c>
      <c r="C4247" s="3">
        <v>1.2364182277407001</v>
      </c>
      <c r="D4247" s="3">
        <v>59883.036545889401</v>
      </c>
      <c r="E4247" s="1">
        <f t="shared" si="134"/>
        <v>0.52197910187208907</v>
      </c>
      <c r="F4247" s="1">
        <f t="shared" si="135"/>
        <v>38953.245957964406</v>
      </c>
    </row>
    <row r="4248" spans="1:6">
      <c r="A4248" s="3">
        <v>0.68582904585257798</v>
      </c>
      <c r="B4248" s="3">
        <v>20684.378505421799</v>
      </c>
      <c r="C4248" s="3">
        <v>1.1614401759272399</v>
      </c>
      <c r="D4248" s="3">
        <v>55706.164541389902</v>
      </c>
      <c r="E4248" s="1">
        <f t="shared" si="134"/>
        <v>0.47561113007466194</v>
      </c>
      <c r="F4248" s="1">
        <f t="shared" si="135"/>
        <v>35021.786035968107</v>
      </c>
    </row>
    <row r="4249" spans="1:6">
      <c r="A4249" s="3">
        <v>0.68169830683648402</v>
      </c>
      <c r="B4249" s="3">
        <v>19300.513801271602</v>
      </c>
      <c r="C4249" s="3">
        <v>1.17065277835592</v>
      </c>
      <c r="D4249" s="3">
        <v>57458.340828367604</v>
      </c>
      <c r="E4249" s="1">
        <f t="shared" si="134"/>
        <v>0.48895447151943594</v>
      </c>
      <c r="F4249" s="1">
        <f t="shared" si="135"/>
        <v>38157.827027096006</v>
      </c>
    </row>
    <row r="4250" spans="1:6">
      <c r="A4250" s="3">
        <v>0.70051618665876203</v>
      </c>
      <c r="B4250" s="3">
        <v>18413.531502528698</v>
      </c>
      <c r="C4250" s="3">
        <v>1.1887582654009099</v>
      </c>
      <c r="D4250" s="3">
        <v>52780.499404128102</v>
      </c>
      <c r="E4250" s="1">
        <f t="shared" si="134"/>
        <v>0.48824207874214787</v>
      </c>
      <c r="F4250" s="1">
        <f t="shared" si="135"/>
        <v>34366.967901599404</v>
      </c>
    </row>
    <row r="4251" spans="1:6">
      <c r="A4251" s="3">
        <v>0.67882025771338494</v>
      </c>
      <c r="B4251" s="3">
        <v>20374.128967285302</v>
      </c>
      <c r="C4251" s="3">
        <v>1.1923554654442301</v>
      </c>
      <c r="D4251" s="3">
        <v>59021.703179389398</v>
      </c>
      <c r="E4251" s="1">
        <f t="shared" si="134"/>
        <v>0.51353520773084516</v>
      </c>
      <c r="F4251" s="1">
        <f t="shared" si="135"/>
        <v>38647.574212104097</v>
      </c>
    </row>
    <row r="4252" spans="1:6">
      <c r="A4252" s="3">
        <v>0.667435239359087</v>
      </c>
      <c r="B4252" s="3">
        <v>17330.412200391602</v>
      </c>
      <c r="C4252" s="3">
        <v>1.18346117592225</v>
      </c>
      <c r="D4252" s="3">
        <v>55264.462034221397</v>
      </c>
      <c r="E4252" s="1">
        <f t="shared" si="134"/>
        <v>0.51602593656316298</v>
      </c>
      <c r="F4252" s="1">
        <f t="shared" si="135"/>
        <v>37934.049833829791</v>
      </c>
    </row>
    <row r="4253" spans="1:6">
      <c r="A4253" s="3">
        <v>0.73948617436223296</v>
      </c>
      <c r="B4253" s="3">
        <v>22348.151336220199</v>
      </c>
      <c r="C4253" s="3">
        <v>1.26184743925122</v>
      </c>
      <c r="D4253" s="3">
        <v>61792.825775774203</v>
      </c>
      <c r="E4253" s="1">
        <f t="shared" si="134"/>
        <v>0.52236126488898704</v>
      </c>
      <c r="F4253" s="1">
        <f t="shared" si="135"/>
        <v>39444.674439554001</v>
      </c>
    </row>
    <row r="4254" spans="1:6">
      <c r="A4254" s="3">
        <v>0.72238617768711699</v>
      </c>
      <c r="B4254" s="3">
        <v>18260.640376358799</v>
      </c>
      <c r="C4254" s="3">
        <v>1.2576076832116201</v>
      </c>
      <c r="D4254" s="3">
        <v>53830.587978217103</v>
      </c>
      <c r="E4254" s="1">
        <f t="shared" si="134"/>
        <v>0.53522150552450309</v>
      </c>
      <c r="F4254" s="1">
        <f t="shared" si="135"/>
        <v>35569.947601858308</v>
      </c>
    </row>
    <row r="4255" spans="1:6">
      <c r="A4255" s="3">
        <v>0.73648432151736398</v>
      </c>
      <c r="B4255" s="3">
        <v>19674.863211220199</v>
      </c>
      <c r="C4255" s="3">
        <v>1.31393728001832</v>
      </c>
      <c r="D4255" s="3">
        <v>54318.811317619198</v>
      </c>
      <c r="E4255" s="1">
        <f t="shared" si="134"/>
        <v>0.57745295850095602</v>
      </c>
      <c r="F4255" s="1">
        <f t="shared" si="135"/>
        <v>34643.948106398995</v>
      </c>
    </row>
    <row r="4256" spans="1:6">
      <c r="A4256" s="3">
        <v>0.68449397911266896</v>
      </c>
      <c r="B4256" s="3">
        <v>19708.453269639402</v>
      </c>
      <c r="C4256" s="3">
        <v>1.2076852485454399</v>
      </c>
      <c r="D4256" s="3">
        <v>57171.9022161252</v>
      </c>
      <c r="E4256" s="1">
        <f t="shared" si="134"/>
        <v>0.52319126943277094</v>
      </c>
      <c r="F4256" s="1">
        <f t="shared" si="135"/>
        <v>37463.448946485798</v>
      </c>
    </row>
    <row r="4257" spans="1:6">
      <c r="A4257" s="3">
        <v>0.68591622077020797</v>
      </c>
      <c r="B4257" s="3">
        <v>19922.657527617801</v>
      </c>
      <c r="C4257" s="3">
        <v>1.14457817516296</v>
      </c>
      <c r="D4257" s="3">
        <v>56539.902379876803</v>
      </c>
      <c r="E4257" s="1">
        <f t="shared" si="134"/>
        <v>0.45866195439275204</v>
      </c>
      <c r="F4257" s="1">
        <f t="shared" si="135"/>
        <v>36617.244852258998</v>
      </c>
    </row>
    <row r="4258" spans="1:6">
      <c r="A4258" s="3">
        <v>0.77568370304085399</v>
      </c>
      <c r="B4258" s="3">
        <v>20205.860147548199</v>
      </c>
      <c r="C4258" s="3">
        <v>1.33356601221819</v>
      </c>
      <c r="D4258" s="3">
        <v>56152.412418526903</v>
      </c>
      <c r="E4258" s="1">
        <f t="shared" si="134"/>
        <v>0.55788230917733606</v>
      </c>
      <c r="F4258" s="1">
        <f t="shared" si="135"/>
        <v>35946.552270978704</v>
      </c>
    </row>
    <row r="4259" spans="1:6">
      <c r="A4259" s="3">
        <v>0.75224076263064099</v>
      </c>
      <c r="B4259" s="3">
        <v>17901.385504804301</v>
      </c>
      <c r="C4259" s="3">
        <v>1.3044259096795201</v>
      </c>
      <c r="D4259" s="3">
        <v>54417.718579607303</v>
      </c>
      <c r="E4259" s="1">
        <f t="shared" si="134"/>
        <v>0.55218514704887911</v>
      </c>
      <c r="F4259" s="1">
        <f t="shared" si="135"/>
        <v>36516.333074802998</v>
      </c>
    </row>
    <row r="4260" spans="1:6">
      <c r="A4260" s="3">
        <v>0.73872166614620804</v>
      </c>
      <c r="B4260" s="3">
        <v>16562.820853285</v>
      </c>
      <c r="C4260" s="3">
        <v>1.2875514402442401</v>
      </c>
      <c r="D4260" s="3">
        <v>52441.725324311497</v>
      </c>
      <c r="E4260" s="1">
        <f t="shared" si="134"/>
        <v>0.54882977409803202</v>
      </c>
      <c r="F4260" s="1">
        <f t="shared" si="135"/>
        <v>35878.904471026501</v>
      </c>
    </row>
    <row r="4261" spans="1:6">
      <c r="A4261" s="3">
        <v>0.70846912719039701</v>
      </c>
      <c r="B4261" s="3">
        <v>20120.777951969802</v>
      </c>
      <c r="C4261" s="3">
        <v>1.23666946046936</v>
      </c>
      <c r="D4261" s="3">
        <v>55278.595321552297</v>
      </c>
      <c r="E4261" s="1">
        <f t="shared" si="134"/>
        <v>0.52820033327896299</v>
      </c>
      <c r="F4261" s="1">
        <f t="shared" si="135"/>
        <v>35157.817369582495</v>
      </c>
    </row>
    <row r="4262" spans="1:6">
      <c r="A4262" s="3">
        <v>0.67924833510155702</v>
      </c>
      <c r="B4262" s="3">
        <v>15971.675614887499</v>
      </c>
      <c r="C4262" s="3">
        <v>1.19229980104739</v>
      </c>
      <c r="D4262" s="3">
        <v>52436.4578082097</v>
      </c>
      <c r="E4262" s="1">
        <f t="shared" si="134"/>
        <v>0.51305146594583295</v>
      </c>
      <c r="F4262" s="1">
        <f t="shared" si="135"/>
        <v>36464.7821933222</v>
      </c>
    </row>
    <row r="4263" spans="1:6">
      <c r="A4263" s="3">
        <v>0.62756330668739702</v>
      </c>
      <c r="B4263" s="3">
        <v>22073.756562383602</v>
      </c>
      <c r="C4263" s="3">
        <v>1.0695016071201999</v>
      </c>
      <c r="D4263" s="3">
        <v>61762.783394509897</v>
      </c>
      <c r="E4263" s="1">
        <f t="shared" si="134"/>
        <v>0.44193830043280291</v>
      </c>
      <c r="F4263" s="1">
        <f t="shared" si="135"/>
        <v>39689.026832126299</v>
      </c>
    </row>
    <row r="4264" spans="1:6">
      <c r="A4264" s="3">
        <v>0.73322997331746798</v>
      </c>
      <c r="B4264" s="3">
        <v>20852.102200094501</v>
      </c>
      <c r="C4264" s="3">
        <v>1.2816022067778401</v>
      </c>
      <c r="D4264" s="3">
        <v>57657.734161294</v>
      </c>
      <c r="E4264" s="1">
        <f t="shared" si="134"/>
        <v>0.54837223346037212</v>
      </c>
      <c r="F4264" s="1">
        <f t="shared" si="135"/>
        <v>36805.631961199499</v>
      </c>
    </row>
    <row r="4265" spans="1:6">
      <c r="A4265" s="3">
        <v>0.73116820250549497</v>
      </c>
      <c r="B4265" s="3">
        <v>16710.189067585801</v>
      </c>
      <c r="C4265" s="3">
        <v>1.24894442396371</v>
      </c>
      <c r="D4265" s="3">
        <v>53454.6445679143</v>
      </c>
      <c r="E4265" s="1">
        <f t="shared" si="134"/>
        <v>0.517776221458215</v>
      </c>
      <c r="F4265" s="1">
        <f t="shared" si="135"/>
        <v>36744.455500328499</v>
      </c>
    </row>
    <row r="4266" spans="1:6">
      <c r="A4266" s="3">
        <v>0.69705388171697602</v>
      </c>
      <c r="B4266" s="3">
        <v>16388.739269411701</v>
      </c>
      <c r="C4266" s="3">
        <v>1.1802930135301199</v>
      </c>
      <c r="D4266" s="3">
        <v>52436.100753077902</v>
      </c>
      <c r="E4266" s="1">
        <f t="shared" si="134"/>
        <v>0.48323913181314393</v>
      </c>
      <c r="F4266" s="1">
        <f t="shared" si="135"/>
        <v>36047.361483666202</v>
      </c>
    </row>
    <row r="4267" spans="1:6">
      <c r="A4267" s="3">
        <v>0.70199718569645098</v>
      </c>
      <c r="B4267" s="3">
        <v>21168.088189948299</v>
      </c>
      <c r="C4267" s="3">
        <v>1.2236593134351399</v>
      </c>
      <c r="D4267" s="3">
        <v>59296.282161042698</v>
      </c>
      <c r="E4267" s="1">
        <f t="shared" si="134"/>
        <v>0.52166212773868892</v>
      </c>
      <c r="F4267" s="1">
        <f t="shared" si="135"/>
        <v>38128.193971094399</v>
      </c>
    </row>
    <row r="4268" spans="1:6">
      <c r="A4268" s="3">
        <v>0.74466211540066196</v>
      </c>
      <c r="B4268" s="3">
        <v>22718.331896485601</v>
      </c>
      <c r="C4268" s="3">
        <v>1.2928477347448999</v>
      </c>
      <c r="D4268" s="3">
        <v>58099.436497204602</v>
      </c>
      <c r="E4268" s="1">
        <f t="shared" si="134"/>
        <v>0.54818561934423793</v>
      </c>
      <c r="F4268" s="1">
        <f t="shared" si="135"/>
        <v>35381.104600719002</v>
      </c>
    </row>
    <row r="4269" spans="1:6">
      <c r="A4269" s="3">
        <v>0.70120465985367098</v>
      </c>
      <c r="B4269" s="3">
        <v>25693.381352467</v>
      </c>
      <c r="C4269" s="3">
        <v>1.2355559043290101</v>
      </c>
      <c r="D4269" s="3">
        <v>66196.936499953401</v>
      </c>
      <c r="E4269" s="1">
        <f t="shared" si="134"/>
        <v>0.5343512444753391</v>
      </c>
      <c r="F4269" s="1">
        <f t="shared" si="135"/>
        <v>40503.555147486404</v>
      </c>
    </row>
    <row r="4270" spans="1:6">
      <c r="A4270" s="3">
        <v>0.69164227715339599</v>
      </c>
      <c r="B4270" s="3">
        <v>19455.706945577502</v>
      </c>
      <c r="C4270" s="3">
        <v>1.2252151070416999</v>
      </c>
      <c r="D4270" s="3">
        <v>56127.601801140503</v>
      </c>
      <c r="E4270" s="1">
        <f t="shared" si="134"/>
        <v>0.5335728298883039</v>
      </c>
      <c r="F4270" s="1">
        <f t="shared" si="135"/>
        <v>36671.894855563005</v>
      </c>
    </row>
    <row r="4271" spans="1:6">
      <c r="A4271" s="3">
        <v>0.72106023583134404</v>
      </c>
      <c r="B4271" s="3">
        <v>18161.836923782299</v>
      </c>
      <c r="C4271" s="3">
        <v>1.25118277674848</v>
      </c>
      <c r="D4271" s="3">
        <v>54010.162175013502</v>
      </c>
      <c r="E4271" s="1">
        <f t="shared" si="134"/>
        <v>0.53012254091713595</v>
      </c>
      <c r="F4271" s="1">
        <f t="shared" si="135"/>
        <v>35848.325251231203</v>
      </c>
    </row>
    <row r="4272" spans="1:6">
      <c r="A4272" s="3">
        <v>0.73213016699706102</v>
      </c>
      <c r="B4272" s="3">
        <v>25074.7151024749</v>
      </c>
      <c r="C4272" s="3">
        <v>1.2784071218215101</v>
      </c>
      <c r="D4272" s="3">
        <v>62450.120659430802</v>
      </c>
      <c r="E4272" s="1">
        <f t="shared" si="134"/>
        <v>0.54627695482444905</v>
      </c>
      <c r="F4272" s="1">
        <f t="shared" si="135"/>
        <v>37375.405556955899</v>
      </c>
    </row>
    <row r="4273" spans="1:6">
      <c r="A4273" s="3">
        <v>0.74231570940062697</v>
      </c>
      <c r="B4273" s="3">
        <v>21873.6403288068</v>
      </c>
      <c r="C4273" s="3">
        <v>1.2741006605377301</v>
      </c>
      <c r="D4273" s="3">
        <v>61912.954199940199</v>
      </c>
      <c r="E4273" s="1">
        <f t="shared" si="134"/>
        <v>0.53178495113710311</v>
      </c>
      <c r="F4273" s="1">
        <f t="shared" si="135"/>
        <v>40039.313871133403</v>
      </c>
    </row>
    <row r="4274" spans="1:6">
      <c r="A4274" s="3">
        <v>0.69437267036393202</v>
      </c>
      <c r="B4274" s="3">
        <v>20937.3719002166</v>
      </c>
      <c r="C4274" s="3">
        <v>1.1559689449220301</v>
      </c>
      <c r="D4274" s="3">
        <v>56924.866053598002</v>
      </c>
      <c r="E4274" s="1">
        <f t="shared" si="134"/>
        <v>0.46159627455809804</v>
      </c>
      <c r="F4274" s="1">
        <f t="shared" si="135"/>
        <v>35987.494153381398</v>
      </c>
    </row>
    <row r="4275" spans="1:6">
      <c r="A4275" s="3">
        <v>0.72342950141315199</v>
      </c>
      <c r="B4275" s="3">
        <v>20626.974354438898</v>
      </c>
      <c r="C4275" s="3">
        <v>1.26883923426404</v>
      </c>
      <c r="D4275" s="3">
        <v>59201.0459694479</v>
      </c>
      <c r="E4275" s="1">
        <f t="shared" si="134"/>
        <v>0.54540973285088801</v>
      </c>
      <c r="F4275" s="1">
        <f t="shared" si="135"/>
        <v>38574.071615009001</v>
      </c>
    </row>
    <row r="4276" spans="1:6">
      <c r="A4276" s="3">
        <v>0.69598311530716905</v>
      </c>
      <c r="B4276" s="3">
        <v>17835.969271537699</v>
      </c>
      <c r="C4276" s="3">
        <v>1.2096657474597801</v>
      </c>
      <c r="D4276" s="3">
        <v>55267.189147604797</v>
      </c>
      <c r="E4276" s="1">
        <f t="shared" si="134"/>
        <v>0.51368263215261101</v>
      </c>
      <c r="F4276" s="1">
        <f t="shared" si="135"/>
        <v>37431.219876067102</v>
      </c>
    </row>
    <row r="4277" spans="1:6">
      <c r="A4277" s="3">
        <v>0.720242671779182</v>
      </c>
      <c r="B4277" s="3">
        <v>21056.689181311001</v>
      </c>
      <c r="C4277" s="3">
        <v>1.26505019372753</v>
      </c>
      <c r="D4277" s="3">
        <v>58717.337826947798</v>
      </c>
      <c r="E4277" s="1">
        <f t="shared" si="134"/>
        <v>0.54480752194834803</v>
      </c>
      <c r="F4277" s="1">
        <f t="shared" si="135"/>
        <v>37660.6486456368</v>
      </c>
    </row>
    <row r="4278" spans="1:6">
      <c r="A4278" s="3">
        <v>0.67358155327067504</v>
      </c>
      <c r="B4278" s="3">
        <v>23098.7180608333</v>
      </c>
      <c r="C4278" s="3">
        <v>1.14585073690526</v>
      </c>
      <c r="D4278" s="3">
        <v>61607.711040167902</v>
      </c>
      <c r="E4278" s="1">
        <f t="shared" si="134"/>
        <v>0.47226918363458492</v>
      </c>
      <c r="F4278" s="1">
        <f t="shared" si="135"/>
        <v>38508.992979334602</v>
      </c>
    </row>
    <row r="4279" spans="1:6">
      <c r="A4279" s="3">
        <v>0.70549687539442496</v>
      </c>
      <c r="B4279" s="3">
        <v>18985.285855347</v>
      </c>
      <c r="C4279" s="3">
        <v>1.2045916856332599</v>
      </c>
      <c r="D4279" s="3">
        <v>59674.368185041501</v>
      </c>
      <c r="E4279" s="1">
        <f t="shared" si="134"/>
        <v>0.49909481023883495</v>
      </c>
      <c r="F4279" s="1">
        <f t="shared" si="135"/>
        <v>40689.082329694502</v>
      </c>
    </row>
    <row r="4280" spans="1:6">
      <c r="A4280" s="3">
        <v>0.66282429874932303</v>
      </c>
      <c r="B4280" s="3">
        <v>17537.880276123498</v>
      </c>
      <c r="C4280" s="3">
        <v>1.16541684318317</v>
      </c>
      <c r="D4280" s="3">
        <v>56471.296262033597</v>
      </c>
      <c r="E4280" s="1">
        <f t="shared" si="134"/>
        <v>0.50259254443384693</v>
      </c>
      <c r="F4280" s="1">
        <f t="shared" si="135"/>
        <v>38933.415985910098</v>
      </c>
    </row>
    <row r="4281" spans="1:6">
      <c r="A4281" s="3">
        <v>0.65653643349838597</v>
      </c>
      <c r="B4281" s="3">
        <v>19508.784148839099</v>
      </c>
      <c r="C4281" s="3">
        <v>1.1539298668395399</v>
      </c>
      <c r="D4281" s="3">
        <v>55500.075999190201</v>
      </c>
      <c r="E4281" s="1">
        <f t="shared" si="134"/>
        <v>0.49739343334115393</v>
      </c>
      <c r="F4281" s="1">
        <f t="shared" si="135"/>
        <v>35991.291850351103</v>
      </c>
    </row>
    <row r="4282" spans="1:6">
      <c r="A4282" s="3">
        <v>0.71631376850339101</v>
      </c>
      <c r="B4282" s="3">
        <v>21732.850590347502</v>
      </c>
      <c r="C4282" s="3">
        <v>1.26532605793672</v>
      </c>
      <c r="D4282" s="3">
        <v>56400.407296595098</v>
      </c>
      <c r="E4282" s="1">
        <f t="shared" si="134"/>
        <v>0.54901228943332903</v>
      </c>
      <c r="F4282" s="1">
        <f t="shared" si="135"/>
        <v>34667.556706247597</v>
      </c>
    </row>
    <row r="4283" spans="1:6">
      <c r="A4283" s="3">
        <v>0.72083336316451396</v>
      </c>
      <c r="B4283" s="3">
        <v>20725.341099847999</v>
      </c>
      <c r="C4283" s="3">
        <v>1.27727394818158</v>
      </c>
      <c r="D4283" s="3">
        <v>57972.937981846902</v>
      </c>
      <c r="E4283" s="1">
        <f t="shared" si="134"/>
        <v>0.55644058501706606</v>
      </c>
      <c r="F4283" s="1">
        <f t="shared" si="135"/>
        <v>37247.596881998907</v>
      </c>
    </row>
    <row r="4284" spans="1:6">
      <c r="A4284" s="3">
        <v>0.69687906216976503</v>
      </c>
      <c r="B4284" s="3">
        <v>19627.0814410885</v>
      </c>
      <c r="C4284" s="3">
        <v>1.21755510126792</v>
      </c>
      <c r="D4284" s="3">
        <v>57025.138856539197</v>
      </c>
      <c r="E4284" s="1">
        <f t="shared" si="134"/>
        <v>0.52067603909815496</v>
      </c>
      <c r="F4284" s="1">
        <f t="shared" si="135"/>
        <v>37398.057415450698</v>
      </c>
    </row>
    <row r="4285" spans="1:6">
      <c r="A4285" s="3">
        <v>0.70477939229800701</v>
      </c>
      <c r="B4285" s="3">
        <v>21005.232762156</v>
      </c>
      <c r="C4285" s="3">
        <v>1.2438903666475001</v>
      </c>
      <c r="D4285" s="3">
        <v>58098.708185224903</v>
      </c>
      <c r="E4285" s="1">
        <f t="shared" si="134"/>
        <v>0.53911097434949307</v>
      </c>
      <c r="F4285" s="1">
        <f t="shared" si="135"/>
        <v>37093.4754230689</v>
      </c>
    </row>
    <row r="4286" spans="1:6">
      <c r="A4286" s="3">
        <v>0.72861352225130105</v>
      </c>
      <c r="B4286" s="3">
        <v>20592.017685790201</v>
      </c>
      <c r="C4286" s="3">
        <v>1.2375668603415899</v>
      </c>
      <c r="D4286" s="3">
        <v>58086.962061336199</v>
      </c>
      <c r="E4286" s="1">
        <f t="shared" si="134"/>
        <v>0.50895333809028886</v>
      </c>
      <c r="F4286" s="1">
        <f t="shared" si="135"/>
        <v>37494.944375545994</v>
      </c>
    </row>
    <row r="4287" spans="1:6">
      <c r="A4287" s="3">
        <v>0.71630686791776699</v>
      </c>
      <c r="B4287" s="3">
        <v>15720.7984996988</v>
      </c>
      <c r="C4287" s="3">
        <v>1.2354285259053901</v>
      </c>
      <c r="D4287" s="3">
        <v>51048.382102779397</v>
      </c>
      <c r="E4287" s="1">
        <f t="shared" si="134"/>
        <v>0.51912165798762311</v>
      </c>
      <c r="F4287" s="1">
        <f t="shared" si="135"/>
        <v>35327.583603080595</v>
      </c>
    </row>
    <row r="4288" spans="1:6">
      <c r="A4288" s="3">
        <v>0.70177138163498698</v>
      </c>
      <c r="B4288" s="3">
        <v>16053.757904403299</v>
      </c>
      <c r="C4288" s="3">
        <v>1.18219124529155</v>
      </c>
      <c r="D4288" s="3">
        <v>53119.369177204098</v>
      </c>
      <c r="E4288" s="1">
        <f t="shared" si="134"/>
        <v>0.48041986365656297</v>
      </c>
      <c r="F4288" s="1">
        <f t="shared" si="135"/>
        <v>37065.611272800801</v>
      </c>
    </row>
    <row r="4289" spans="1:6">
      <c r="A4289" s="3">
        <v>0.71223407180830101</v>
      </c>
      <c r="B4289" s="3">
        <v>17108.062316297001</v>
      </c>
      <c r="C4289" s="3">
        <v>1.2365151256103799</v>
      </c>
      <c r="D4289" s="3">
        <v>52530.367838000297</v>
      </c>
      <c r="E4289" s="1">
        <f t="shared" si="134"/>
        <v>0.5242810538020789</v>
      </c>
      <c r="F4289" s="1">
        <f t="shared" si="135"/>
        <v>35422.305521703296</v>
      </c>
    </row>
    <row r="4290" spans="1:6">
      <c r="A4290" s="3">
        <v>0.69253248361702102</v>
      </c>
      <c r="B4290" s="3">
        <v>17452.458571527699</v>
      </c>
      <c r="C4290" s="3">
        <v>1.1811756007997201</v>
      </c>
      <c r="D4290" s="3">
        <v>54274.616303272298</v>
      </c>
      <c r="E4290" s="1">
        <f t="shared" si="134"/>
        <v>0.48864311718269904</v>
      </c>
      <c r="F4290" s="1">
        <f t="shared" si="135"/>
        <v>36822.157731744599</v>
      </c>
    </row>
    <row r="4291" spans="1:6">
      <c r="A4291" s="3">
        <v>0.71924591690179196</v>
      </c>
      <c r="B4291" s="3">
        <v>21226.2866727236</v>
      </c>
      <c r="C4291" s="3">
        <v>1.2539886328428</v>
      </c>
      <c r="D4291" s="3">
        <v>62634.455768726199</v>
      </c>
      <c r="E4291" s="1">
        <f t="shared" si="134"/>
        <v>0.53474271594100808</v>
      </c>
      <c r="F4291" s="1">
        <f t="shared" si="135"/>
        <v>41408.169096002603</v>
      </c>
    </row>
    <row r="4292" spans="1:6">
      <c r="A4292" s="3">
        <v>0.71012251410284599</v>
      </c>
      <c r="B4292" s="3">
        <v>20388.271535859902</v>
      </c>
      <c r="C4292" s="3">
        <v>1.19684441933565</v>
      </c>
      <c r="D4292" s="3">
        <v>55285.471784559297</v>
      </c>
      <c r="E4292" s="1">
        <f t="shared" ref="E4292:E4355" si="136">C4292-A4292</f>
        <v>0.48672190523280401</v>
      </c>
      <c r="F4292" s="1">
        <f t="shared" ref="F4292:F4355" si="137">D4292-B4292</f>
        <v>34897.200248699395</v>
      </c>
    </row>
    <row r="4293" spans="1:6">
      <c r="A4293" s="3">
        <v>0.67991710410100403</v>
      </c>
      <c r="B4293" s="3">
        <v>20383.074128405198</v>
      </c>
      <c r="C4293" s="3">
        <v>1.2165122967747599</v>
      </c>
      <c r="D4293" s="3">
        <v>57383.347987336201</v>
      </c>
      <c r="E4293" s="1">
        <f t="shared" si="136"/>
        <v>0.53659519267375588</v>
      </c>
      <c r="F4293" s="1">
        <f t="shared" si="137"/>
        <v>37000.273858931003</v>
      </c>
    </row>
    <row r="4294" spans="1:6">
      <c r="A4294" s="3">
        <v>0.68101838195108799</v>
      </c>
      <c r="B4294" s="3">
        <v>26072.023233600499</v>
      </c>
      <c r="C4294" s="3">
        <v>1.1369455255380601</v>
      </c>
      <c r="D4294" s="3">
        <v>64322.555357972204</v>
      </c>
      <c r="E4294" s="1">
        <f t="shared" si="136"/>
        <v>0.45592714358697206</v>
      </c>
      <c r="F4294" s="1">
        <f t="shared" si="137"/>
        <v>38250.532124371704</v>
      </c>
    </row>
    <row r="4295" spans="1:6">
      <c r="A4295" s="3">
        <v>0.71607513912827403</v>
      </c>
      <c r="B4295" s="3">
        <v>19116.0844383722</v>
      </c>
      <c r="C4295" s="3">
        <v>1.2132888272596301</v>
      </c>
      <c r="D4295" s="3">
        <v>56399.565597433997</v>
      </c>
      <c r="E4295" s="1">
        <f t="shared" si="136"/>
        <v>0.49721368813135602</v>
      </c>
      <c r="F4295" s="1">
        <f t="shared" si="137"/>
        <v>37283.481159061797</v>
      </c>
    </row>
    <row r="4296" spans="1:6">
      <c r="A4296" s="3">
        <v>0.70649606693150302</v>
      </c>
      <c r="B4296" s="3">
        <v>14836.092352785099</v>
      </c>
      <c r="C4296" s="3">
        <v>1.2481294921239601</v>
      </c>
      <c r="D4296" s="3">
        <v>49959.418155731699</v>
      </c>
      <c r="E4296" s="1">
        <f t="shared" si="136"/>
        <v>0.54163342519245705</v>
      </c>
      <c r="F4296" s="1">
        <f t="shared" si="137"/>
        <v>35123.325802946601</v>
      </c>
    </row>
    <row r="4297" spans="1:6">
      <c r="A4297" s="3">
        <v>0.72441440311197702</v>
      </c>
      <c r="B4297" s="3">
        <v>20399.495898102701</v>
      </c>
      <c r="C4297" s="3">
        <v>1.2591387452312399</v>
      </c>
      <c r="D4297" s="3">
        <v>57076.184656117301</v>
      </c>
      <c r="E4297" s="1">
        <f t="shared" si="136"/>
        <v>0.5347243421192629</v>
      </c>
      <c r="F4297" s="1">
        <f t="shared" si="137"/>
        <v>36676.688758014599</v>
      </c>
    </row>
    <row r="4298" spans="1:6">
      <c r="A4298" s="3">
        <v>0.73040449220558501</v>
      </c>
      <c r="B4298" s="3">
        <v>15227.57414825</v>
      </c>
      <c r="C4298" s="3">
        <v>1.2561400651169701</v>
      </c>
      <c r="D4298" s="3">
        <v>51149.365502629</v>
      </c>
      <c r="E4298" s="1">
        <f t="shared" si="136"/>
        <v>0.52573557291138506</v>
      </c>
      <c r="F4298" s="1">
        <f t="shared" si="137"/>
        <v>35921.791354378998</v>
      </c>
    </row>
    <row r="4299" spans="1:6">
      <c r="A4299" s="3">
        <v>0.69019651406836402</v>
      </c>
      <c r="B4299" s="3">
        <v>19705.429393996801</v>
      </c>
      <c r="C4299" s="3">
        <v>1.1973881322389499</v>
      </c>
      <c r="D4299" s="3">
        <v>57197.325585587903</v>
      </c>
      <c r="E4299" s="1">
        <f t="shared" si="136"/>
        <v>0.50719161817058589</v>
      </c>
      <c r="F4299" s="1">
        <f t="shared" si="137"/>
        <v>37491.896191591106</v>
      </c>
    </row>
    <row r="4300" spans="1:6">
      <c r="A4300" s="3">
        <v>0.68261054584574998</v>
      </c>
      <c r="B4300" s="3">
        <v>15237.7946500252</v>
      </c>
      <c r="C4300" s="3">
        <v>1.1894933704473101</v>
      </c>
      <c r="D4300" s="3">
        <v>54317.300711823897</v>
      </c>
      <c r="E4300" s="1">
        <f t="shared" si="136"/>
        <v>0.50688282460156009</v>
      </c>
      <c r="F4300" s="1">
        <f t="shared" si="137"/>
        <v>39079.506061798696</v>
      </c>
    </row>
    <row r="4301" spans="1:6">
      <c r="A4301" s="3">
        <v>0.72472470001763301</v>
      </c>
      <c r="B4301" s="3">
        <v>18361.134385388599</v>
      </c>
      <c r="C4301" s="3">
        <v>1.2657219742529799</v>
      </c>
      <c r="D4301" s="3">
        <v>55602.693208455697</v>
      </c>
      <c r="E4301" s="1">
        <f t="shared" si="136"/>
        <v>0.54099727423534694</v>
      </c>
      <c r="F4301" s="1">
        <f t="shared" si="137"/>
        <v>37241.558823067098</v>
      </c>
    </row>
    <row r="4302" spans="1:6">
      <c r="A4302" s="3">
        <v>0.72833677989335099</v>
      </c>
      <c r="B4302" s="3">
        <v>19754.638841186399</v>
      </c>
      <c r="C4302" s="3">
        <v>1.2776548881667</v>
      </c>
      <c r="D4302" s="3">
        <v>57818.018969653996</v>
      </c>
      <c r="E4302" s="1">
        <f t="shared" si="136"/>
        <v>0.54931810827334904</v>
      </c>
      <c r="F4302" s="1">
        <f t="shared" si="137"/>
        <v>38063.380128467601</v>
      </c>
    </row>
    <row r="4303" spans="1:6">
      <c r="A4303" s="3">
        <v>0.73288497395554597</v>
      </c>
      <c r="B4303" s="3">
        <v>24592.661374767398</v>
      </c>
      <c r="C4303" s="3">
        <v>1.28393038947814</v>
      </c>
      <c r="D4303" s="3">
        <v>62603.202871865098</v>
      </c>
      <c r="E4303" s="1">
        <f t="shared" si="136"/>
        <v>0.55104541552259401</v>
      </c>
      <c r="F4303" s="1">
        <f t="shared" si="137"/>
        <v>38010.5414970977</v>
      </c>
    </row>
    <row r="4304" spans="1:6">
      <c r="A4304" s="3">
        <v>0.72979048408772895</v>
      </c>
      <c r="B4304" s="3">
        <v>19476.0548351422</v>
      </c>
      <c r="C4304" s="3">
        <v>1.23813873530134</v>
      </c>
      <c r="D4304" s="3">
        <v>56209.7233904448</v>
      </c>
      <c r="E4304" s="1">
        <f t="shared" si="136"/>
        <v>0.50834825121361105</v>
      </c>
      <c r="F4304" s="1">
        <f t="shared" si="137"/>
        <v>36733.668555302604</v>
      </c>
    </row>
    <row r="4305" spans="1:6">
      <c r="A4305" s="3">
        <v>0.72825936538579805</v>
      </c>
      <c r="B4305" s="3">
        <v>17100.640305409801</v>
      </c>
      <c r="C4305" s="3">
        <v>1.2576013706906199</v>
      </c>
      <c r="D4305" s="3">
        <v>54775.514094365899</v>
      </c>
      <c r="E4305" s="1">
        <f t="shared" si="136"/>
        <v>0.52934200530482189</v>
      </c>
      <c r="F4305" s="1">
        <f t="shared" si="137"/>
        <v>37674.873788956102</v>
      </c>
    </row>
    <row r="4306" spans="1:6">
      <c r="A4306" s="3">
        <v>0.684567067554127</v>
      </c>
      <c r="B4306" s="3">
        <v>22372.770682837199</v>
      </c>
      <c r="C4306" s="3">
        <v>1.1880875992847999</v>
      </c>
      <c r="D4306" s="3">
        <v>62957.882815719</v>
      </c>
      <c r="E4306" s="1">
        <f t="shared" si="136"/>
        <v>0.5035205317306729</v>
      </c>
      <c r="F4306" s="1">
        <f t="shared" si="137"/>
        <v>40585.112132881797</v>
      </c>
    </row>
    <row r="4307" spans="1:6">
      <c r="A4307" s="3">
        <v>0.67133324371355796</v>
      </c>
      <c r="B4307" s="3">
        <v>14924.629494672099</v>
      </c>
      <c r="C4307" s="3">
        <v>1.15582744798607</v>
      </c>
      <c r="D4307" s="3">
        <v>51783.542330958902</v>
      </c>
      <c r="E4307" s="1">
        <f t="shared" si="136"/>
        <v>0.484494204272512</v>
      </c>
      <c r="F4307" s="1">
        <f t="shared" si="137"/>
        <v>36858.912836286807</v>
      </c>
    </row>
    <row r="4308" spans="1:6">
      <c r="A4308" s="3">
        <v>0.73533453046087704</v>
      </c>
      <c r="B4308" s="3">
        <v>14584.1122435667</v>
      </c>
      <c r="C4308" s="3">
        <v>1.26837606198998</v>
      </c>
      <c r="D4308" s="3">
        <v>49168.677567909202</v>
      </c>
      <c r="E4308" s="1">
        <f t="shared" si="136"/>
        <v>0.53304153152910294</v>
      </c>
      <c r="F4308" s="1">
        <f t="shared" si="137"/>
        <v>34584.565324342504</v>
      </c>
    </row>
    <row r="4309" spans="1:6">
      <c r="A4309" s="3">
        <v>0.73453776365996304</v>
      </c>
      <c r="B4309" s="3">
        <v>19395.0015634009</v>
      </c>
      <c r="C4309" s="3">
        <v>1.2761263084813099</v>
      </c>
      <c r="D4309" s="3">
        <v>55265.175434769197</v>
      </c>
      <c r="E4309" s="1">
        <f t="shared" si="136"/>
        <v>0.54158854482134688</v>
      </c>
      <c r="F4309" s="1">
        <f t="shared" si="137"/>
        <v>35870.173871368301</v>
      </c>
    </row>
    <row r="4310" spans="1:6">
      <c r="A4310" s="3">
        <v>0.73989530671596604</v>
      </c>
      <c r="B4310" s="3">
        <v>19684.255831979001</v>
      </c>
      <c r="C4310" s="3">
        <v>1.3154204586837701</v>
      </c>
      <c r="D4310" s="3">
        <v>57393.9420015672</v>
      </c>
      <c r="E4310" s="1">
        <f t="shared" si="136"/>
        <v>0.57552515196780407</v>
      </c>
      <c r="F4310" s="1">
        <f t="shared" si="137"/>
        <v>37709.686169588196</v>
      </c>
    </row>
    <row r="4311" spans="1:6">
      <c r="A4311" s="3">
        <v>0.70076986366571403</v>
      </c>
      <c r="B4311" s="3">
        <v>18456.855844713798</v>
      </c>
      <c r="C4311" s="3">
        <v>1.19860545993968</v>
      </c>
      <c r="D4311" s="3">
        <v>56677.551091601097</v>
      </c>
      <c r="E4311" s="1">
        <f t="shared" si="136"/>
        <v>0.49783559627396601</v>
      </c>
      <c r="F4311" s="1">
        <f t="shared" si="137"/>
        <v>38220.695246887299</v>
      </c>
    </row>
    <row r="4312" spans="1:6">
      <c r="A4312" s="3">
        <v>0.74688452912090597</v>
      </c>
      <c r="B4312" s="3">
        <v>21069.222305770301</v>
      </c>
      <c r="C4312" s="3">
        <v>1.26332182220888</v>
      </c>
      <c r="D4312" s="3">
        <v>59002.050562700402</v>
      </c>
      <c r="E4312" s="1">
        <f t="shared" si="136"/>
        <v>0.51643729308797404</v>
      </c>
      <c r="F4312" s="1">
        <f t="shared" si="137"/>
        <v>37932.828256930101</v>
      </c>
    </row>
    <row r="4313" spans="1:6">
      <c r="A4313" s="3">
        <v>0.68398393522329104</v>
      </c>
      <c r="B4313" s="3">
        <v>22023.866283975502</v>
      </c>
      <c r="C4313" s="3">
        <v>1.1885853467308001</v>
      </c>
      <c r="D4313" s="3">
        <v>60748.369690617597</v>
      </c>
      <c r="E4313" s="1">
        <f t="shared" si="136"/>
        <v>0.50460141150750903</v>
      </c>
      <c r="F4313" s="1">
        <f t="shared" si="137"/>
        <v>38724.503406642092</v>
      </c>
    </row>
    <row r="4314" spans="1:6">
      <c r="A4314" s="3">
        <v>0.72268189556761897</v>
      </c>
      <c r="B4314" s="3">
        <v>19214.479566776699</v>
      </c>
      <c r="C4314" s="3">
        <v>1.2475983648758699</v>
      </c>
      <c r="D4314" s="3">
        <v>56688.8024382574</v>
      </c>
      <c r="E4314" s="1">
        <f t="shared" si="136"/>
        <v>0.52491646930825098</v>
      </c>
      <c r="F4314" s="1">
        <f t="shared" si="137"/>
        <v>37474.322871480705</v>
      </c>
    </row>
    <row r="4315" spans="1:6">
      <c r="A4315" s="3">
        <v>0.72908699333021898</v>
      </c>
      <c r="B4315" s="3">
        <v>16836.6834170892</v>
      </c>
      <c r="C4315" s="3">
        <v>1.26350141713283</v>
      </c>
      <c r="D4315" s="3">
        <v>52307.055733970097</v>
      </c>
      <c r="E4315" s="1">
        <f t="shared" si="136"/>
        <v>0.53441442380261106</v>
      </c>
      <c r="F4315" s="1">
        <f t="shared" si="137"/>
        <v>35470.372316880894</v>
      </c>
    </row>
    <row r="4316" spans="1:6">
      <c r="A4316" s="3">
        <v>0.72973557608049799</v>
      </c>
      <c r="B4316" s="3">
        <v>17807.802721202399</v>
      </c>
      <c r="C4316" s="3">
        <v>1.2478328585162399</v>
      </c>
      <c r="D4316" s="3">
        <v>53647.957090572199</v>
      </c>
      <c r="E4316" s="1">
        <f t="shared" si="136"/>
        <v>0.51809728243574193</v>
      </c>
      <c r="F4316" s="1">
        <f t="shared" si="137"/>
        <v>35840.154369369804</v>
      </c>
    </row>
    <row r="4317" spans="1:6">
      <c r="A4317" s="3">
        <v>0.68748497931527597</v>
      </c>
      <c r="B4317" s="3">
        <v>22884.751341711999</v>
      </c>
      <c r="C4317" s="3">
        <v>1.2013787471180299</v>
      </c>
      <c r="D4317" s="3">
        <v>61856.9876158958</v>
      </c>
      <c r="E4317" s="1">
        <f t="shared" si="136"/>
        <v>0.51389376780275398</v>
      </c>
      <c r="F4317" s="1">
        <f t="shared" si="137"/>
        <v>38972.236274183801</v>
      </c>
    </row>
    <row r="4318" spans="1:6">
      <c r="A4318" s="3">
        <v>0.72723947760373697</v>
      </c>
      <c r="B4318" s="3">
        <v>20627.898209229501</v>
      </c>
      <c r="C4318" s="3">
        <v>1.2606839769876601</v>
      </c>
      <c r="D4318" s="3">
        <v>60836.3883865834</v>
      </c>
      <c r="E4318" s="1">
        <f t="shared" si="136"/>
        <v>0.53344449938392313</v>
      </c>
      <c r="F4318" s="1">
        <f t="shared" si="137"/>
        <v>40208.490177353902</v>
      </c>
    </row>
    <row r="4319" spans="1:6">
      <c r="A4319" s="3">
        <v>0.69778762059383104</v>
      </c>
      <c r="B4319" s="3">
        <v>14475.2504600886</v>
      </c>
      <c r="C4319" s="3">
        <v>1.2176778008724201</v>
      </c>
      <c r="D4319" s="3">
        <v>51049.297440963397</v>
      </c>
      <c r="E4319" s="1">
        <f t="shared" si="136"/>
        <v>0.51989018027858902</v>
      </c>
      <c r="F4319" s="1">
        <f t="shared" si="137"/>
        <v>36574.046980874795</v>
      </c>
    </row>
    <row r="4320" spans="1:6">
      <c r="A4320" s="3">
        <v>0.74293538639133305</v>
      </c>
      <c r="B4320" s="3">
        <v>22370.015230470901</v>
      </c>
      <c r="C4320" s="3">
        <v>1.2640780028907399</v>
      </c>
      <c r="D4320" s="3">
        <v>60867.624549845597</v>
      </c>
      <c r="E4320" s="1">
        <f t="shared" si="136"/>
        <v>0.52114261649940685</v>
      </c>
      <c r="F4320" s="1">
        <f t="shared" si="137"/>
        <v>38497.609319374693</v>
      </c>
    </row>
    <row r="4321" spans="1:6">
      <c r="A4321" s="3">
        <v>0.70293533166918698</v>
      </c>
      <c r="B4321" s="3">
        <v>16916.475572281299</v>
      </c>
      <c r="C4321" s="3">
        <v>1.22683853838729</v>
      </c>
      <c r="D4321" s="3">
        <v>56157.838045611497</v>
      </c>
      <c r="E4321" s="1">
        <f t="shared" si="136"/>
        <v>0.52390320671810298</v>
      </c>
      <c r="F4321" s="1">
        <f t="shared" si="137"/>
        <v>39241.362473330199</v>
      </c>
    </row>
    <row r="4322" spans="1:6">
      <c r="A4322" s="3">
        <v>0.68327448128366297</v>
      </c>
      <c r="B4322" s="3">
        <v>22503.326692361799</v>
      </c>
      <c r="C4322" s="3">
        <v>1.1634034998595</v>
      </c>
      <c r="D4322" s="3">
        <v>58395.2836889135</v>
      </c>
      <c r="E4322" s="1">
        <f t="shared" si="136"/>
        <v>0.48012901857583701</v>
      </c>
      <c r="F4322" s="1">
        <f t="shared" si="137"/>
        <v>35891.9569965517</v>
      </c>
    </row>
    <row r="4323" spans="1:6">
      <c r="A4323" s="3">
        <v>0.70407183875067303</v>
      </c>
      <c r="B4323" s="3">
        <v>16186.5777741278</v>
      </c>
      <c r="C4323" s="3">
        <v>1.2097518396834701</v>
      </c>
      <c r="D4323" s="3">
        <v>50188.721202920497</v>
      </c>
      <c r="E4323" s="1">
        <f t="shared" si="136"/>
        <v>0.50568000093279708</v>
      </c>
      <c r="F4323" s="1">
        <f t="shared" si="137"/>
        <v>34002.143428792697</v>
      </c>
    </row>
    <row r="4324" spans="1:6">
      <c r="A4324" s="3">
        <v>0.696086107253299</v>
      </c>
      <c r="B4324" s="3">
        <v>20407.417962334301</v>
      </c>
      <c r="C4324" s="3">
        <v>1.23279186045064</v>
      </c>
      <c r="D4324" s="3">
        <v>56254.8311958103</v>
      </c>
      <c r="E4324" s="1">
        <f t="shared" si="136"/>
        <v>0.53670575319734104</v>
      </c>
      <c r="F4324" s="1">
        <f t="shared" si="137"/>
        <v>35847.413233476</v>
      </c>
    </row>
    <row r="4325" spans="1:6">
      <c r="A4325" s="3">
        <v>0.68889638821428201</v>
      </c>
      <c r="B4325" s="3">
        <v>19867.1648644286</v>
      </c>
      <c r="C4325" s="3">
        <v>1.1787269814625001</v>
      </c>
      <c r="D4325" s="3">
        <v>57199.130024506398</v>
      </c>
      <c r="E4325" s="1">
        <f t="shared" si="136"/>
        <v>0.48983059324821809</v>
      </c>
      <c r="F4325" s="1">
        <f t="shared" si="137"/>
        <v>37331.965160077802</v>
      </c>
    </row>
    <row r="4326" spans="1:6">
      <c r="A4326" s="3">
        <v>0.74402985865161297</v>
      </c>
      <c r="B4326" s="3">
        <v>16874.294748362299</v>
      </c>
      <c r="C4326" s="3">
        <v>1.26737537033634</v>
      </c>
      <c r="D4326" s="3">
        <v>51358.393969348101</v>
      </c>
      <c r="E4326" s="1">
        <f t="shared" si="136"/>
        <v>0.52334551168472698</v>
      </c>
      <c r="F4326" s="1">
        <f t="shared" si="137"/>
        <v>34484.099220985801</v>
      </c>
    </row>
    <row r="4327" spans="1:6">
      <c r="A4327" s="3">
        <v>0.71659556089887499</v>
      </c>
      <c r="B4327" s="3">
        <v>18490.9607751027</v>
      </c>
      <c r="C4327" s="3">
        <v>1.2445276116474999</v>
      </c>
      <c r="D4327" s="3">
        <v>55374.7198828861</v>
      </c>
      <c r="E4327" s="1">
        <f t="shared" si="136"/>
        <v>0.52793205074862493</v>
      </c>
      <c r="F4327" s="1">
        <f t="shared" si="137"/>
        <v>36883.7591077834</v>
      </c>
    </row>
    <row r="4328" spans="1:6">
      <c r="A4328" s="3">
        <v>0.73087512747195904</v>
      </c>
      <c r="B4328" s="3">
        <v>21441.9931955352</v>
      </c>
      <c r="C4328" s="3">
        <v>1.24828770191623</v>
      </c>
      <c r="D4328" s="3">
        <v>61066.662401930298</v>
      </c>
      <c r="E4328" s="1">
        <f t="shared" si="136"/>
        <v>0.51741257444427091</v>
      </c>
      <c r="F4328" s="1">
        <f t="shared" si="137"/>
        <v>39624.669206395098</v>
      </c>
    </row>
    <row r="4329" spans="1:6">
      <c r="A4329" s="3">
        <v>0.71938140689017405</v>
      </c>
      <c r="B4329" s="3">
        <v>22743.5983103455</v>
      </c>
      <c r="C4329" s="3">
        <v>1.2501318274862001</v>
      </c>
      <c r="D4329" s="3">
        <v>61579.642019192703</v>
      </c>
      <c r="E4329" s="1">
        <f t="shared" si="136"/>
        <v>0.53075042059602606</v>
      </c>
      <c r="F4329" s="1">
        <f t="shared" si="137"/>
        <v>38836.043708847203</v>
      </c>
    </row>
    <row r="4330" spans="1:6">
      <c r="A4330" s="3">
        <v>0.70484197401593995</v>
      </c>
      <c r="B4330" s="3">
        <v>21152.750233176099</v>
      </c>
      <c r="C4330" s="3">
        <v>1.23468475832442</v>
      </c>
      <c r="D4330" s="3">
        <v>59433.529245464997</v>
      </c>
      <c r="E4330" s="1">
        <f t="shared" si="136"/>
        <v>0.52984278430848009</v>
      </c>
      <c r="F4330" s="1">
        <f t="shared" si="137"/>
        <v>38280.779012288898</v>
      </c>
    </row>
    <row r="4331" spans="1:6">
      <c r="A4331" s="3">
        <v>0.72485639450116601</v>
      </c>
      <c r="B4331" s="3">
        <v>18396.345360469801</v>
      </c>
      <c r="C4331" s="3">
        <v>1.2781354050723699</v>
      </c>
      <c r="D4331" s="3">
        <v>54980.169269094498</v>
      </c>
      <c r="E4331" s="1">
        <f t="shared" si="136"/>
        <v>0.55327901057120388</v>
      </c>
      <c r="F4331" s="1">
        <f t="shared" si="137"/>
        <v>36583.823908624698</v>
      </c>
    </row>
    <row r="4332" spans="1:6">
      <c r="A4332" s="3">
        <v>0.71086411134892802</v>
      </c>
      <c r="B4332" s="3">
        <v>17583.158064079402</v>
      </c>
      <c r="C4332" s="3">
        <v>1.25459779971358</v>
      </c>
      <c r="D4332" s="3">
        <v>55654.521347800503</v>
      </c>
      <c r="E4332" s="1">
        <f t="shared" si="136"/>
        <v>0.54373368836465197</v>
      </c>
      <c r="F4332" s="1">
        <f t="shared" si="137"/>
        <v>38071.363283721104</v>
      </c>
    </row>
    <row r="4333" spans="1:6">
      <c r="A4333" s="3">
        <v>0.730218313326224</v>
      </c>
      <c r="B4333" s="3">
        <v>18629.132189772499</v>
      </c>
      <c r="C4333" s="3">
        <v>1.24776207974026</v>
      </c>
      <c r="D4333" s="3">
        <v>57409.356546598799</v>
      </c>
      <c r="E4333" s="1">
        <f t="shared" si="136"/>
        <v>0.51754376641403599</v>
      </c>
      <c r="F4333" s="1">
        <f t="shared" si="137"/>
        <v>38780.2243568263</v>
      </c>
    </row>
    <row r="4334" spans="1:6">
      <c r="A4334" s="3">
        <v>0.67798988336607602</v>
      </c>
      <c r="B4334" s="3">
        <v>18412.418225148998</v>
      </c>
      <c r="C4334" s="3">
        <v>1.18094915712403</v>
      </c>
      <c r="D4334" s="3">
        <v>54386.591208068399</v>
      </c>
      <c r="E4334" s="1">
        <f t="shared" si="136"/>
        <v>0.50295927375795402</v>
      </c>
      <c r="F4334" s="1">
        <f t="shared" si="137"/>
        <v>35974.172982919401</v>
      </c>
    </row>
    <row r="4335" spans="1:6">
      <c r="A4335" s="3">
        <v>0.70722521606125899</v>
      </c>
      <c r="B4335" s="3">
        <v>22612.633576173699</v>
      </c>
      <c r="C4335" s="3">
        <v>1.21259909714393</v>
      </c>
      <c r="D4335" s="3">
        <v>60769.844587459498</v>
      </c>
      <c r="E4335" s="1">
        <f t="shared" si="136"/>
        <v>0.50537388108267101</v>
      </c>
      <c r="F4335" s="1">
        <f t="shared" si="137"/>
        <v>38157.211011285799</v>
      </c>
    </row>
    <row r="4336" spans="1:6">
      <c r="A4336" s="3">
        <v>0.71573396637900499</v>
      </c>
      <c r="B4336" s="3">
        <v>15936.3639688823</v>
      </c>
      <c r="C4336" s="3">
        <v>1.23710391588763</v>
      </c>
      <c r="D4336" s="3">
        <v>52888.971306494001</v>
      </c>
      <c r="E4336" s="1">
        <f t="shared" si="136"/>
        <v>0.52136994950862503</v>
      </c>
      <c r="F4336" s="1">
        <f t="shared" si="137"/>
        <v>36952.607337611698</v>
      </c>
    </row>
    <row r="4337" spans="1:6">
      <c r="A4337" s="3">
        <v>0.69670051722253301</v>
      </c>
      <c r="B4337" s="3">
        <v>19422.736891104101</v>
      </c>
      <c r="C4337" s="3">
        <v>1.17398953162382</v>
      </c>
      <c r="D4337" s="3">
        <v>55845.517972975103</v>
      </c>
      <c r="E4337" s="1">
        <f t="shared" si="136"/>
        <v>0.47728901440128702</v>
      </c>
      <c r="F4337" s="1">
        <f t="shared" si="137"/>
        <v>36422.781081870999</v>
      </c>
    </row>
    <row r="4338" spans="1:6">
      <c r="A4338" s="3">
        <v>0.67723505464302503</v>
      </c>
      <c r="B4338" s="3">
        <v>24447.983732000499</v>
      </c>
      <c r="C4338" s="3">
        <v>1.1991594929423699</v>
      </c>
      <c r="D4338" s="3">
        <v>63650.880346337799</v>
      </c>
      <c r="E4338" s="1">
        <f t="shared" si="136"/>
        <v>0.52192443829934487</v>
      </c>
      <c r="F4338" s="1">
        <f t="shared" si="137"/>
        <v>39202.896614337296</v>
      </c>
    </row>
    <row r="4339" spans="1:6">
      <c r="A4339" s="3">
        <v>0.72444663354644501</v>
      </c>
      <c r="B4339" s="3">
        <v>22344.6802274486</v>
      </c>
      <c r="C4339" s="3">
        <v>1.2619573940989099</v>
      </c>
      <c r="D4339" s="3">
        <v>63062.452760384702</v>
      </c>
      <c r="E4339" s="1">
        <f t="shared" si="136"/>
        <v>0.53751076055246494</v>
      </c>
      <c r="F4339" s="1">
        <f t="shared" si="137"/>
        <v>40717.772532936098</v>
      </c>
    </row>
    <row r="4340" spans="1:6">
      <c r="A4340" s="3">
        <v>0.63167241084019499</v>
      </c>
      <c r="B4340" s="3">
        <v>18813.252025630602</v>
      </c>
      <c r="C4340" s="3">
        <v>1.10557277760662</v>
      </c>
      <c r="D4340" s="3">
        <v>57283.2691192489</v>
      </c>
      <c r="E4340" s="1">
        <f t="shared" si="136"/>
        <v>0.473900366766425</v>
      </c>
      <c r="F4340" s="1">
        <f t="shared" si="137"/>
        <v>38470.017093618299</v>
      </c>
    </row>
    <row r="4341" spans="1:6">
      <c r="A4341" s="3">
        <v>0.73214376309612705</v>
      </c>
      <c r="B4341" s="3">
        <v>21858.879576833901</v>
      </c>
      <c r="C4341" s="3">
        <v>1.2888607227372399</v>
      </c>
      <c r="D4341" s="3">
        <v>57880.481277305102</v>
      </c>
      <c r="E4341" s="1">
        <f t="shared" si="136"/>
        <v>0.5567169596411129</v>
      </c>
      <c r="F4341" s="1">
        <f t="shared" si="137"/>
        <v>36021.601700471205</v>
      </c>
    </row>
    <row r="4342" spans="1:6">
      <c r="A4342" s="3">
        <v>0.72021707128270795</v>
      </c>
      <c r="B4342" s="3">
        <v>19134.967129249799</v>
      </c>
      <c r="C4342" s="3">
        <v>1.2718314638883701</v>
      </c>
      <c r="D4342" s="3">
        <v>53619.061003231698</v>
      </c>
      <c r="E4342" s="1">
        <f t="shared" si="136"/>
        <v>0.55161439260566214</v>
      </c>
      <c r="F4342" s="1">
        <f t="shared" si="137"/>
        <v>34484.093873981896</v>
      </c>
    </row>
    <row r="4343" spans="1:6">
      <c r="A4343" s="3">
        <v>0.71357030649134101</v>
      </c>
      <c r="B4343" s="3">
        <v>15815.2504916286</v>
      </c>
      <c r="C4343" s="3">
        <v>1.2068676985511899</v>
      </c>
      <c r="D4343" s="3">
        <v>50786.925508586202</v>
      </c>
      <c r="E4343" s="1">
        <f t="shared" si="136"/>
        <v>0.4932973920598489</v>
      </c>
      <c r="F4343" s="1">
        <f t="shared" si="137"/>
        <v>34971.675016957604</v>
      </c>
    </row>
    <row r="4344" spans="1:6">
      <c r="A4344" s="3">
        <v>0.70040280243791797</v>
      </c>
      <c r="B4344" s="3">
        <v>21370.334409262199</v>
      </c>
      <c r="C4344" s="3">
        <v>1.17817933375239</v>
      </c>
      <c r="D4344" s="3">
        <v>57091.5665583097</v>
      </c>
      <c r="E4344" s="1">
        <f t="shared" si="136"/>
        <v>0.47777653131447206</v>
      </c>
      <c r="F4344" s="1">
        <f t="shared" si="137"/>
        <v>35721.232149047501</v>
      </c>
    </row>
    <row r="4345" spans="1:6">
      <c r="A4345" s="3">
        <v>0.68256689214322497</v>
      </c>
      <c r="B4345" s="3">
        <v>21019.2941962609</v>
      </c>
      <c r="C4345" s="3">
        <v>1.18073650390528</v>
      </c>
      <c r="D4345" s="3">
        <v>58700.027243623299</v>
      </c>
      <c r="E4345" s="1">
        <f t="shared" si="136"/>
        <v>0.49816961176205499</v>
      </c>
      <c r="F4345" s="1">
        <f t="shared" si="137"/>
        <v>37680.733047362402</v>
      </c>
    </row>
    <row r="4346" spans="1:6">
      <c r="A4346" s="3">
        <v>0.76880438772275395</v>
      </c>
      <c r="B4346" s="3">
        <v>20550.743949652599</v>
      </c>
      <c r="C4346" s="3">
        <v>1.3411522020786399</v>
      </c>
      <c r="D4346" s="3">
        <v>58787.089356671</v>
      </c>
      <c r="E4346" s="1">
        <f t="shared" si="136"/>
        <v>0.572347814355886</v>
      </c>
      <c r="F4346" s="1">
        <f t="shared" si="137"/>
        <v>38236.345407018402</v>
      </c>
    </row>
    <row r="4347" spans="1:6">
      <c r="A4347" s="3">
        <v>0.72770076390781102</v>
      </c>
      <c r="B4347" s="3">
        <v>16914.273416771401</v>
      </c>
      <c r="C4347" s="3">
        <v>1.2608131436901699</v>
      </c>
      <c r="D4347" s="3">
        <v>51814.748112274799</v>
      </c>
      <c r="E4347" s="1">
        <f t="shared" si="136"/>
        <v>0.53311237978235892</v>
      </c>
      <c r="F4347" s="1">
        <f t="shared" si="137"/>
        <v>34900.474695503399</v>
      </c>
    </row>
    <row r="4348" spans="1:6">
      <c r="A4348" s="3">
        <v>0.70833480090308798</v>
      </c>
      <c r="B4348" s="3">
        <v>19469.227089250398</v>
      </c>
      <c r="C4348" s="3">
        <v>1.23412748087059</v>
      </c>
      <c r="D4348" s="3">
        <v>59008.150374226097</v>
      </c>
      <c r="E4348" s="1">
        <f t="shared" si="136"/>
        <v>0.52579267996750201</v>
      </c>
      <c r="F4348" s="1">
        <f t="shared" si="137"/>
        <v>39538.923284975695</v>
      </c>
    </row>
    <row r="4349" spans="1:6">
      <c r="A4349" s="3">
        <v>0.72156053412544896</v>
      </c>
      <c r="B4349" s="3">
        <v>16856.0128417831</v>
      </c>
      <c r="C4349" s="3">
        <v>1.2608679244702501</v>
      </c>
      <c r="D4349" s="3">
        <v>52271.966028611103</v>
      </c>
      <c r="E4349" s="1">
        <f t="shared" si="136"/>
        <v>0.53930739034480113</v>
      </c>
      <c r="F4349" s="1">
        <f t="shared" si="137"/>
        <v>35415.953186828003</v>
      </c>
    </row>
    <row r="4350" spans="1:6">
      <c r="A4350" s="3">
        <v>0.73468301594322305</v>
      </c>
      <c r="B4350" s="3">
        <v>16672.8824144637</v>
      </c>
      <c r="C4350" s="3">
        <v>1.2947464042186201</v>
      </c>
      <c r="D4350" s="3">
        <v>52237.245864495497</v>
      </c>
      <c r="E4350" s="1">
        <f t="shared" si="136"/>
        <v>0.56006338827539703</v>
      </c>
      <c r="F4350" s="1">
        <f t="shared" si="137"/>
        <v>35564.3634500318</v>
      </c>
    </row>
    <row r="4351" spans="1:6">
      <c r="A4351" s="3">
        <v>0.66797147987914296</v>
      </c>
      <c r="B4351" s="3">
        <v>19154.681423550399</v>
      </c>
      <c r="C4351" s="3">
        <v>1.1597140904186001</v>
      </c>
      <c r="D4351" s="3">
        <v>56541.869723273798</v>
      </c>
      <c r="E4351" s="1">
        <f t="shared" si="136"/>
        <v>0.49174261053945711</v>
      </c>
      <c r="F4351" s="1">
        <f t="shared" si="137"/>
        <v>37387.188299723399</v>
      </c>
    </row>
    <row r="4352" spans="1:6">
      <c r="A4352" s="3">
        <v>0.68638033904831697</v>
      </c>
      <c r="B4352" s="3">
        <v>17092.744659260101</v>
      </c>
      <c r="C4352" s="3">
        <v>1.1714540769767501</v>
      </c>
      <c r="D4352" s="3">
        <v>55333.2341931111</v>
      </c>
      <c r="E4352" s="1">
        <f t="shared" si="136"/>
        <v>0.48507373792843311</v>
      </c>
      <c r="F4352" s="1">
        <f t="shared" si="137"/>
        <v>38240.489533850996</v>
      </c>
    </row>
    <row r="4353" spans="1:6">
      <c r="A4353" s="3">
        <v>0.75031800364705303</v>
      </c>
      <c r="B4353" s="3">
        <v>26961.922283524102</v>
      </c>
      <c r="C4353" s="3">
        <v>1.3071541175103401</v>
      </c>
      <c r="D4353" s="3">
        <v>69742.122652842401</v>
      </c>
      <c r="E4353" s="1">
        <f t="shared" si="136"/>
        <v>0.55683611386328702</v>
      </c>
      <c r="F4353" s="1">
        <f t="shared" si="137"/>
        <v>42780.2003693183</v>
      </c>
    </row>
    <row r="4354" spans="1:6">
      <c r="A4354" s="3">
        <v>0.68269218407949905</v>
      </c>
      <c r="B4354" s="3">
        <v>23789.251038840099</v>
      </c>
      <c r="C4354" s="3">
        <v>1.1910542996603499</v>
      </c>
      <c r="D4354" s="3">
        <v>63600.597121475599</v>
      </c>
      <c r="E4354" s="1">
        <f t="shared" si="136"/>
        <v>0.50836211558085087</v>
      </c>
      <c r="F4354" s="1">
        <f t="shared" si="137"/>
        <v>39811.3460826355</v>
      </c>
    </row>
    <row r="4355" spans="1:6">
      <c r="A4355" s="3">
        <v>0.73267631054493998</v>
      </c>
      <c r="B4355" s="3">
        <v>16388.520186549002</v>
      </c>
      <c r="C4355" s="3">
        <v>1.2815420316464601</v>
      </c>
      <c r="D4355" s="3">
        <v>51700.404087677198</v>
      </c>
      <c r="E4355" s="1">
        <f t="shared" si="136"/>
        <v>0.5488657211015201</v>
      </c>
      <c r="F4355" s="1">
        <f t="shared" si="137"/>
        <v>35311.883901128196</v>
      </c>
    </row>
    <row r="4356" spans="1:6">
      <c r="A4356" s="3">
        <v>0.70209641934533995</v>
      </c>
      <c r="B4356" s="3">
        <v>21022.087851455999</v>
      </c>
      <c r="C4356" s="3">
        <v>1.2773748275892101</v>
      </c>
      <c r="D4356" s="3">
        <v>58657.333618590099</v>
      </c>
      <c r="E4356" s="1">
        <f t="shared" ref="E4356:E4419" si="138">C4356-A4356</f>
        <v>0.57527840824387011</v>
      </c>
      <c r="F4356" s="1">
        <f t="shared" ref="F4356:F4419" si="139">D4356-B4356</f>
        <v>37635.245767134096</v>
      </c>
    </row>
    <row r="4357" spans="1:6">
      <c r="A4357" s="3">
        <v>0.71954343693693501</v>
      </c>
      <c r="B4357" s="3">
        <v>20990.0995609317</v>
      </c>
      <c r="C4357" s="3">
        <v>1.24942605688692</v>
      </c>
      <c r="D4357" s="3">
        <v>59832.004963353997</v>
      </c>
      <c r="E4357" s="1">
        <f t="shared" si="138"/>
        <v>0.52988261994998498</v>
      </c>
      <c r="F4357" s="1">
        <f t="shared" si="139"/>
        <v>38841.905402422301</v>
      </c>
    </row>
    <row r="4358" spans="1:6">
      <c r="A4358" s="3">
        <v>0.72288859058811406</v>
      </c>
      <c r="B4358" s="3">
        <v>22712.419447264099</v>
      </c>
      <c r="C4358" s="3">
        <v>1.2726465005762799</v>
      </c>
      <c r="D4358" s="3">
        <v>58956.612560190602</v>
      </c>
      <c r="E4358" s="1">
        <f t="shared" si="138"/>
        <v>0.54975790998816587</v>
      </c>
      <c r="F4358" s="1">
        <f t="shared" si="139"/>
        <v>36244.193112926499</v>
      </c>
    </row>
    <row r="4359" spans="1:6">
      <c r="A4359" s="3">
        <v>0.74920755446846399</v>
      </c>
      <c r="B4359" s="3">
        <v>21749.892151535299</v>
      </c>
      <c r="C4359" s="3">
        <v>1.29323914778454</v>
      </c>
      <c r="D4359" s="3">
        <v>61002.553652791401</v>
      </c>
      <c r="E4359" s="1">
        <f t="shared" si="138"/>
        <v>0.54403159331607598</v>
      </c>
      <c r="F4359" s="1">
        <f t="shared" si="139"/>
        <v>39252.661501256101</v>
      </c>
    </row>
    <row r="4360" spans="1:6">
      <c r="A4360" s="3">
        <v>0.70686889004931497</v>
      </c>
      <c r="B4360" s="3">
        <v>21409.460214144201</v>
      </c>
      <c r="C4360" s="3">
        <v>1.2335345152386601</v>
      </c>
      <c r="D4360" s="3">
        <v>63084.864593345497</v>
      </c>
      <c r="E4360" s="1">
        <f t="shared" si="138"/>
        <v>0.52666562518934512</v>
      </c>
      <c r="F4360" s="1">
        <f t="shared" si="139"/>
        <v>41675.404379201296</v>
      </c>
    </row>
    <row r="4361" spans="1:6">
      <c r="A4361" s="3">
        <v>0.72012347826758405</v>
      </c>
      <c r="B4361" s="3">
        <v>19923.875244184201</v>
      </c>
      <c r="C4361" s="3">
        <v>1.2746547467665901</v>
      </c>
      <c r="D4361" s="3">
        <v>58223.725019822799</v>
      </c>
      <c r="E4361" s="1">
        <f t="shared" si="138"/>
        <v>0.55453126849900602</v>
      </c>
      <c r="F4361" s="1">
        <f t="shared" si="139"/>
        <v>38299.849775638599</v>
      </c>
    </row>
    <row r="4362" spans="1:6">
      <c r="A4362" s="3">
        <v>0.703745545408481</v>
      </c>
      <c r="B4362" s="3">
        <v>22020.387541587199</v>
      </c>
      <c r="C4362" s="3">
        <v>1.2219262942018101</v>
      </c>
      <c r="D4362" s="3">
        <v>60727.949605892798</v>
      </c>
      <c r="E4362" s="1">
        <f t="shared" si="138"/>
        <v>0.51818074879332909</v>
      </c>
      <c r="F4362" s="1">
        <f t="shared" si="139"/>
        <v>38707.562064305603</v>
      </c>
    </row>
    <row r="4363" spans="1:6">
      <c r="A4363" s="3">
        <v>0.69333382169018798</v>
      </c>
      <c r="B4363" s="3">
        <v>18292.164463094901</v>
      </c>
      <c r="C4363" s="3">
        <v>1.19843827306345</v>
      </c>
      <c r="D4363" s="3">
        <v>54698.433854529598</v>
      </c>
      <c r="E4363" s="1">
        <f t="shared" si="138"/>
        <v>0.50510445137326199</v>
      </c>
      <c r="F4363" s="1">
        <f t="shared" si="139"/>
        <v>36406.269391434696</v>
      </c>
    </row>
    <row r="4364" spans="1:6">
      <c r="A4364" s="3">
        <v>0.77482664504690302</v>
      </c>
      <c r="B4364" s="3">
        <v>21119.001135342201</v>
      </c>
      <c r="C4364" s="3">
        <v>1.3619881275663499</v>
      </c>
      <c r="D4364" s="3">
        <v>56062.603869114901</v>
      </c>
      <c r="E4364" s="1">
        <f t="shared" si="138"/>
        <v>0.58716148251944689</v>
      </c>
      <c r="F4364" s="1">
        <f t="shared" si="139"/>
        <v>34943.602733772699</v>
      </c>
    </row>
    <row r="4365" spans="1:6">
      <c r="A4365" s="3">
        <v>0.71506750312648604</v>
      </c>
      <c r="B4365" s="3">
        <v>20313.9460794062</v>
      </c>
      <c r="C4365" s="3">
        <v>1.24950415980702</v>
      </c>
      <c r="D4365" s="3">
        <v>56850.912972418999</v>
      </c>
      <c r="E4365" s="1">
        <f t="shared" si="138"/>
        <v>0.53443665668053397</v>
      </c>
      <c r="F4365" s="1">
        <f t="shared" si="139"/>
        <v>36536.966893012795</v>
      </c>
    </row>
    <row r="4366" spans="1:6">
      <c r="A4366" s="3">
        <v>0.74581021891389998</v>
      </c>
      <c r="B4366" s="3">
        <v>18394.898550828799</v>
      </c>
      <c r="C4366" s="3">
        <v>1.2840964280460301</v>
      </c>
      <c r="D4366" s="3">
        <v>54124.590101036898</v>
      </c>
      <c r="E4366" s="1">
        <f t="shared" si="138"/>
        <v>0.5382862091321301</v>
      </c>
      <c r="F4366" s="1">
        <f t="shared" si="139"/>
        <v>35729.691550208096</v>
      </c>
    </row>
    <row r="4367" spans="1:6">
      <c r="A4367" s="3">
        <v>0.71728128083046105</v>
      </c>
      <c r="B4367" s="3">
        <v>19930.456132235198</v>
      </c>
      <c r="C4367" s="3">
        <v>1.21200065705819</v>
      </c>
      <c r="D4367" s="3">
        <v>57487.944722450899</v>
      </c>
      <c r="E4367" s="1">
        <f t="shared" si="138"/>
        <v>0.49471937622772899</v>
      </c>
      <c r="F4367" s="1">
        <f t="shared" si="139"/>
        <v>37557.488590215697</v>
      </c>
    </row>
    <row r="4368" spans="1:6">
      <c r="A4368" s="3">
        <v>0.715588952287878</v>
      </c>
      <c r="B4368" s="3">
        <v>21234.881205031401</v>
      </c>
      <c r="C4368" s="3">
        <v>1.29226936286604</v>
      </c>
      <c r="D4368" s="3">
        <v>59946.379237319699</v>
      </c>
      <c r="E4368" s="1">
        <f t="shared" si="138"/>
        <v>0.57668041057816199</v>
      </c>
      <c r="F4368" s="1">
        <f t="shared" si="139"/>
        <v>38711.498032288298</v>
      </c>
    </row>
    <row r="4369" spans="1:6">
      <c r="A4369" s="3">
        <v>0.73022304764524903</v>
      </c>
      <c r="B4369" s="3">
        <v>18606.403339329601</v>
      </c>
      <c r="C4369" s="3">
        <v>1.22903018270016</v>
      </c>
      <c r="D4369" s="3">
        <v>56312.070303569802</v>
      </c>
      <c r="E4369" s="1">
        <f t="shared" si="138"/>
        <v>0.49880713505491092</v>
      </c>
      <c r="F4369" s="1">
        <f t="shared" si="139"/>
        <v>37705.666964240198</v>
      </c>
    </row>
    <row r="4370" spans="1:6">
      <c r="A4370" s="3">
        <v>0.73304632545180903</v>
      </c>
      <c r="B4370" s="3">
        <v>19950.7258546823</v>
      </c>
      <c r="C4370" s="3">
        <v>1.2674891405562601</v>
      </c>
      <c r="D4370" s="3">
        <v>58438.636748928599</v>
      </c>
      <c r="E4370" s="1">
        <f t="shared" si="138"/>
        <v>0.53444281510445102</v>
      </c>
      <c r="F4370" s="1">
        <f t="shared" si="139"/>
        <v>38487.910894246299</v>
      </c>
    </row>
    <row r="4371" spans="1:6">
      <c r="A4371" s="3">
        <v>0.71998724725290097</v>
      </c>
      <c r="B4371" s="3">
        <v>26158.7305128931</v>
      </c>
      <c r="C4371" s="3">
        <v>1.24241215821845</v>
      </c>
      <c r="D4371" s="3">
        <v>63445.068442539901</v>
      </c>
      <c r="E4371" s="1">
        <f t="shared" si="138"/>
        <v>0.52242491096554899</v>
      </c>
      <c r="F4371" s="1">
        <f t="shared" si="139"/>
        <v>37286.337929646805</v>
      </c>
    </row>
    <row r="4372" spans="1:6">
      <c r="A4372" s="3">
        <v>0.73471945956251505</v>
      </c>
      <c r="B4372" s="3">
        <v>21730.983369908099</v>
      </c>
      <c r="C4372" s="3">
        <v>1.27650798682254</v>
      </c>
      <c r="D4372" s="3">
        <v>60103.248329288101</v>
      </c>
      <c r="E4372" s="1">
        <f t="shared" si="138"/>
        <v>0.54178852726002491</v>
      </c>
      <c r="F4372" s="1">
        <f t="shared" si="139"/>
        <v>38372.264959380002</v>
      </c>
    </row>
    <row r="4373" spans="1:6">
      <c r="A4373" s="3">
        <v>0.705079891982346</v>
      </c>
      <c r="B4373" s="3">
        <v>15932.4132937962</v>
      </c>
      <c r="C4373" s="3">
        <v>1.21715345716584</v>
      </c>
      <c r="D4373" s="3">
        <v>53377.981392171103</v>
      </c>
      <c r="E4373" s="1">
        <f t="shared" si="138"/>
        <v>0.51207356518349401</v>
      </c>
      <c r="F4373" s="1">
        <f t="shared" si="139"/>
        <v>37445.568098374904</v>
      </c>
    </row>
    <row r="4374" spans="1:6">
      <c r="A4374" s="3">
        <v>0.69839450742702602</v>
      </c>
      <c r="B4374" s="3">
        <v>17145.5145741671</v>
      </c>
      <c r="C4374" s="3">
        <v>1.20322087241359</v>
      </c>
      <c r="D4374" s="3">
        <v>53034.811215352303</v>
      </c>
      <c r="E4374" s="1">
        <f t="shared" si="138"/>
        <v>0.50482636498656397</v>
      </c>
      <c r="F4374" s="1">
        <f t="shared" si="139"/>
        <v>35889.296641185203</v>
      </c>
    </row>
    <row r="4375" spans="1:6">
      <c r="A4375" s="3">
        <v>0.65043601956375297</v>
      </c>
      <c r="B4375" s="3">
        <v>17154.639655437499</v>
      </c>
      <c r="C4375" s="3">
        <v>1.1270863722739799</v>
      </c>
      <c r="D4375" s="3">
        <v>53429.248478872098</v>
      </c>
      <c r="E4375" s="1">
        <f t="shared" si="138"/>
        <v>0.47665035271022693</v>
      </c>
      <c r="F4375" s="1">
        <f t="shared" si="139"/>
        <v>36274.608823434595</v>
      </c>
    </row>
    <row r="4376" spans="1:6">
      <c r="A4376" s="3">
        <v>0.70429108828692699</v>
      </c>
      <c r="B4376" s="3">
        <v>21880.1098673331</v>
      </c>
      <c r="C4376" s="3">
        <v>1.2470489408432299</v>
      </c>
      <c r="D4376" s="3">
        <v>62330.155114876601</v>
      </c>
      <c r="E4376" s="1">
        <f t="shared" si="138"/>
        <v>0.54275785255630293</v>
      </c>
      <c r="F4376" s="1">
        <f t="shared" si="139"/>
        <v>40450.045247543501</v>
      </c>
    </row>
    <row r="4377" spans="1:6">
      <c r="A4377" s="3">
        <v>0.71642849965445499</v>
      </c>
      <c r="B4377" s="3">
        <v>17430.182644147899</v>
      </c>
      <c r="C4377" s="3">
        <v>1.2624716737859001</v>
      </c>
      <c r="D4377" s="3">
        <v>54852.4710334798</v>
      </c>
      <c r="E4377" s="1">
        <f t="shared" si="138"/>
        <v>0.5460431741314451</v>
      </c>
      <c r="F4377" s="1">
        <f t="shared" si="139"/>
        <v>37422.288389331901</v>
      </c>
    </row>
    <row r="4378" spans="1:6">
      <c r="A4378" s="3">
        <v>0.73929466822382695</v>
      </c>
      <c r="B4378" s="3">
        <v>18507.376393872801</v>
      </c>
      <c r="C4378" s="3">
        <v>1.2607493130560801</v>
      </c>
      <c r="D4378" s="3">
        <v>56553.8390426673</v>
      </c>
      <c r="E4378" s="1">
        <f t="shared" si="138"/>
        <v>0.52145464483225312</v>
      </c>
      <c r="F4378" s="1">
        <f t="shared" si="139"/>
        <v>38046.462648794499</v>
      </c>
    </row>
    <row r="4379" spans="1:6">
      <c r="A4379" s="3">
        <v>0.70432181224309298</v>
      </c>
      <c r="B4379" s="3">
        <v>15684.936219765401</v>
      </c>
      <c r="C4379" s="3">
        <v>1.21588555373213</v>
      </c>
      <c r="D4379" s="3">
        <v>51059.489909499498</v>
      </c>
      <c r="E4379" s="1">
        <f t="shared" si="138"/>
        <v>0.51156374148903705</v>
      </c>
      <c r="F4379" s="1">
        <f t="shared" si="139"/>
        <v>35374.553689734093</v>
      </c>
    </row>
    <row r="4380" spans="1:6">
      <c r="A4380" s="3">
        <v>0.70549050799422397</v>
      </c>
      <c r="B4380" s="3">
        <v>16261.961075855201</v>
      </c>
      <c r="C4380" s="3">
        <v>1.25062029966744</v>
      </c>
      <c r="D4380" s="3">
        <v>52061.616092648801</v>
      </c>
      <c r="E4380" s="1">
        <f t="shared" si="138"/>
        <v>0.54512979167321607</v>
      </c>
      <c r="F4380" s="1">
        <f t="shared" si="139"/>
        <v>35799.6550167936</v>
      </c>
    </row>
    <row r="4381" spans="1:6">
      <c r="A4381" s="3">
        <v>0.70218135581239904</v>
      </c>
      <c r="B4381" s="3">
        <v>19887.7030214121</v>
      </c>
      <c r="C4381" s="3">
        <v>1.25484004917581</v>
      </c>
      <c r="D4381" s="3">
        <v>57930.377080428203</v>
      </c>
      <c r="E4381" s="1">
        <f t="shared" si="138"/>
        <v>0.552658693363411</v>
      </c>
      <c r="F4381" s="1">
        <f t="shared" si="139"/>
        <v>38042.674059016106</v>
      </c>
    </row>
    <row r="4382" spans="1:6">
      <c r="A4382" s="3">
        <v>0.67169017827504096</v>
      </c>
      <c r="B4382" s="3">
        <v>21465.170811949702</v>
      </c>
      <c r="C4382" s="3">
        <v>1.1407479423009199</v>
      </c>
      <c r="D4382" s="3">
        <v>57204.7347529584</v>
      </c>
      <c r="E4382" s="1">
        <f t="shared" si="138"/>
        <v>0.46905776402587895</v>
      </c>
      <c r="F4382" s="1">
        <f t="shared" si="139"/>
        <v>35739.563941008702</v>
      </c>
    </row>
    <row r="4383" spans="1:6">
      <c r="A4383" s="3">
        <v>0.69577123757058601</v>
      </c>
      <c r="B4383" s="3">
        <v>18970.7672158881</v>
      </c>
      <c r="C4383" s="3">
        <v>1.21539636180953</v>
      </c>
      <c r="D4383" s="3">
        <v>57116.828106666602</v>
      </c>
      <c r="E4383" s="1">
        <f t="shared" si="138"/>
        <v>0.51962512423894403</v>
      </c>
      <c r="F4383" s="1">
        <f t="shared" si="139"/>
        <v>38146.060890778506</v>
      </c>
    </row>
    <row r="4384" spans="1:6">
      <c r="A4384" s="3">
        <v>0.70575012437540796</v>
      </c>
      <c r="B4384" s="3">
        <v>21772.270566614101</v>
      </c>
      <c r="C4384" s="3">
        <v>1.2644112481427801</v>
      </c>
      <c r="D4384" s="3">
        <v>60204.837171141997</v>
      </c>
      <c r="E4384" s="1">
        <f t="shared" si="138"/>
        <v>0.55866112376737209</v>
      </c>
      <c r="F4384" s="1">
        <f t="shared" si="139"/>
        <v>38432.566604527892</v>
      </c>
    </row>
    <row r="4385" spans="1:6">
      <c r="A4385" s="3">
        <v>0.66047627121590102</v>
      </c>
      <c r="B4385" s="3">
        <v>17620.2727854449</v>
      </c>
      <c r="C4385" s="3">
        <v>1.1272353740602801</v>
      </c>
      <c r="D4385" s="3">
        <v>51800.941004726497</v>
      </c>
      <c r="E4385" s="1">
        <f t="shared" si="138"/>
        <v>0.46675910284437905</v>
      </c>
      <c r="F4385" s="1">
        <f t="shared" si="139"/>
        <v>34180.668219281593</v>
      </c>
    </row>
    <row r="4386" spans="1:6">
      <c r="A4386" s="3">
        <v>0.75277122422781395</v>
      </c>
      <c r="B4386" s="3">
        <v>20824.495969984699</v>
      </c>
      <c r="C4386" s="3">
        <v>1.3398459951944399</v>
      </c>
      <c r="D4386" s="3">
        <v>57476.137889129903</v>
      </c>
      <c r="E4386" s="1">
        <f t="shared" si="138"/>
        <v>0.58707477096662597</v>
      </c>
      <c r="F4386" s="1">
        <f t="shared" si="139"/>
        <v>36651.641919145201</v>
      </c>
    </row>
    <row r="4387" spans="1:6">
      <c r="A4387" s="3">
        <v>0.656409032760358</v>
      </c>
      <c r="B4387" s="3">
        <v>18989.627398075601</v>
      </c>
      <c r="C4387" s="3">
        <v>1.1536686062553101</v>
      </c>
      <c r="D4387" s="3">
        <v>54534.831040064702</v>
      </c>
      <c r="E4387" s="1">
        <f t="shared" si="138"/>
        <v>0.49725957349495209</v>
      </c>
      <c r="F4387" s="1">
        <f t="shared" si="139"/>
        <v>35545.203641989101</v>
      </c>
    </row>
    <row r="4388" spans="1:6">
      <c r="A4388" s="3">
        <v>0.74607424723046001</v>
      </c>
      <c r="B4388" s="3">
        <v>21878.322313603101</v>
      </c>
      <c r="C4388" s="3">
        <v>1.30815333982389</v>
      </c>
      <c r="D4388" s="3">
        <v>58401.503211524898</v>
      </c>
      <c r="E4388" s="1">
        <f t="shared" si="138"/>
        <v>0.56207909259343003</v>
      </c>
      <c r="F4388" s="1">
        <f t="shared" si="139"/>
        <v>36523.180897921797</v>
      </c>
    </row>
    <row r="4389" spans="1:6">
      <c r="A4389" s="3">
        <v>0.64221471805379104</v>
      </c>
      <c r="B4389" s="3">
        <v>21532.114658881099</v>
      </c>
      <c r="C4389" s="3">
        <v>1.1458558424459699</v>
      </c>
      <c r="D4389" s="3">
        <v>59654.596075074398</v>
      </c>
      <c r="E4389" s="1">
        <f t="shared" si="138"/>
        <v>0.5036411243921789</v>
      </c>
      <c r="F4389" s="1">
        <f t="shared" si="139"/>
        <v>38122.481416193303</v>
      </c>
    </row>
    <row r="4390" spans="1:6">
      <c r="A4390" s="3">
        <v>0.66988871617758505</v>
      </c>
      <c r="B4390" s="3">
        <v>20461.21289128</v>
      </c>
      <c r="C4390" s="3">
        <v>1.1589479537656699</v>
      </c>
      <c r="D4390" s="3">
        <v>55120.377983692197</v>
      </c>
      <c r="E4390" s="1">
        <f t="shared" si="138"/>
        <v>0.48905923758808489</v>
      </c>
      <c r="F4390" s="1">
        <f t="shared" si="139"/>
        <v>34659.165092412193</v>
      </c>
    </row>
    <row r="4391" spans="1:6">
      <c r="A4391" s="3">
        <v>0.75873403207148604</v>
      </c>
      <c r="B4391" s="3">
        <v>21143.718788768299</v>
      </c>
      <c r="C4391" s="3">
        <v>1.31368761762896</v>
      </c>
      <c r="D4391" s="3">
        <v>60815.652048620803</v>
      </c>
      <c r="E4391" s="1">
        <f t="shared" si="138"/>
        <v>0.55495358555747398</v>
      </c>
      <c r="F4391" s="1">
        <f t="shared" si="139"/>
        <v>39671.933259852507</v>
      </c>
    </row>
    <row r="4392" spans="1:6">
      <c r="A4392" s="3">
        <v>0.69115924503368298</v>
      </c>
      <c r="B4392" s="3">
        <v>19930.0503170507</v>
      </c>
      <c r="C4392" s="3">
        <v>1.1765021493529899</v>
      </c>
      <c r="D4392" s="3">
        <v>56926.256697966499</v>
      </c>
      <c r="E4392" s="1">
        <f t="shared" si="138"/>
        <v>0.48534290431930693</v>
      </c>
      <c r="F4392" s="1">
        <f t="shared" si="139"/>
        <v>36996.206380915799</v>
      </c>
    </row>
    <row r="4393" spans="1:6">
      <c r="A4393" s="3">
        <v>0.719962813701159</v>
      </c>
      <c r="B4393" s="3">
        <v>18636.323591635399</v>
      </c>
      <c r="C4393" s="3">
        <v>1.26145316541338</v>
      </c>
      <c r="D4393" s="3">
        <v>56759.426022235297</v>
      </c>
      <c r="E4393" s="1">
        <f t="shared" si="138"/>
        <v>0.54149035171222104</v>
      </c>
      <c r="F4393" s="1">
        <f t="shared" si="139"/>
        <v>38123.102430599902</v>
      </c>
    </row>
    <row r="4394" spans="1:6">
      <c r="A4394" s="3">
        <v>0.72137031045650402</v>
      </c>
      <c r="B4394" s="3">
        <v>23298.730136060301</v>
      </c>
      <c r="C4394" s="3">
        <v>1.2247639216753301</v>
      </c>
      <c r="D4394" s="3">
        <v>60685.478335315798</v>
      </c>
      <c r="E4394" s="1">
        <f t="shared" si="138"/>
        <v>0.50339361121882609</v>
      </c>
      <c r="F4394" s="1">
        <f t="shared" si="139"/>
        <v>37386.748199255497</v>
      </c>
    </row>
    <row r="4395" spans="1:6">
      <c r="A4395" s="3">
        <v>0.76518622180636497</v>
      </c>
      <c r="B4395" s="3">
        <v>21746.1596871572</v>
      </c>
      <c r="C4395" s="3">
        <v>1.3533448726495501</v>
      </c>
      <c r="D4395" s="3">
        <v>59083.753490246097</v>
      </c>
      <c r="E4395" s="1">
        <f t="shared" si="138"/>
        <v>0.58815865084318508</v>
      </c>
      <c r="F4395" s="1">
        <f t="shared" si="139"/>
        <v>37337.593803088894</v>
      </c>
    </row>
    <row r="4396" spans="1:6">
      <c r="A4396" s="3">
        <v>0.70908060514654203</v>
      </c>
      <c r="B4396" s="3">
        <v>21186.155766274002</v>
      </c>
      <c r="C4396" s="3">
        <v>1.2313936027919801</v>
      </c>
      <c r="D4396" s="3">
        <v>59839.4543449091</v>
      </c>
      <c r="E4396" s="1">
        <f t="shared" si="138"/>
        <v>0.52231299764543804</v>
      </c>
      <c r="F4396" s="1">
        <f t="shared" si="139"/>
        <v>38653.298578635098</v>
      </c>
    </row>
    <row r="4397" spans="1:6">
      <c r="A4397" s="3">
        <v>0.70631938578987097</v>
      </c>
      <c r="B4397" s="3">
        <v>20614.502339569299</v>
      </c>
      <c r="C4397" s="3">
        <v>1.21848954766803</v>
      </c>
      <c r="D4397" s="3">
        <v>55186.005321265402</v>
      </c>
      <c r="E4397" s="1">
        <f t="shared" si="138"/>
        <v>0.512170161878159</v>
      </c>
      <c r="F4397" s="1">
        <f t="shared" si="139"/>
        <v>34571.502981696103</v>
      </c>
    </row>
    <row r="4398" spans="1:6">
      <c r="A4398" s="3">
        <v>0.74089660351643705</v>
      </c>
      <c r="B4398" s="3">
        <v>19727.288456403501</v>
      </c>
      <c r="C4398" s="3">
        <v>1.3270599716060401</v>
      </c>
      <c r="D4398" s="3">
        <v>58477.586337238703</v>
      </c>
      <c r="E4398" s="1">
        <f t="shared" si="138"/>
        <v>0.58616336808960301</v>
      </c>
      <c r="F4398" s="1">
        <f t="shared" si="139"/>
        <v>38750.297880835205</v>
      </c>
    </row>
    <row r="4399" spans="1:6">
      <c r="A4399" s="3">
        <v>0.69996799674204202</v>
      </c>
      <c r="B4399" s="3">
        <v>21853.211230795401</v>
      </c>
      <c r="C4399" s="3">
        <v>1.2046591540895</v>
      </c>
      <c r="D4399" s="3">
        <v>59094.582705228102</v>
      </c>
      <c r="E4399" s="1">
        <f t="shared" si="138"/>
        <v>0.50469115734745795</v>
      </c>
      <c r="F4399" s="1">
        <f t="shared" si="139"/>
        <v>37241.371474432701</v>
      </c>
    </row>
    <row r="4400" spans="1:6">
      <c r="A4400" s="3">
        <v>0.701120840823933</v>
      </c>
      <c r="B4400" s="3">
        <v>20659.695530209501</v>
      </c>
      <c r="C4400" s="3">
        <v>1.21174657422555</v>
      </c>
      <c r="D4400" s="3">
        <v>58587.977759816</v>
      </c>
      <c r="E4400" s="1">
        <f t="shared" si="138"/>
        <v>0.51062573340161699</v>
      </c>
      <c r="F4400" s="1">
        <f t="shared" si="139"/>
        <v>37928.282229606499</v>
      </c>
    </row>
    <row r="4401" spans="1:6">
      <c r="A4401" s="3">
        <v>0.71790913416799096</v>
      </c>
      <c r="B4401" s="3">
        <v>19029.102109033702</v>
      </c>
      <c r="C4401" s="3">
        <v>1.22122805991448</v>
      </c>
      <c r="D4401" s="3">
        <v>55947.916368361599</v>
      </c>
      <c r="E4401" s="1">
        <f t="shared" si="138"/>
        <v>0.50331892574648907</v>
      </c>
      <c r="F4401" s="1">
        <f t="shared" si="139"/>
        <v>36918.814259327897</v>
      </c>
    </row>
    <row r="4402" spans="1:6">
      <c r="A4402" s="3">
        <v>0.71939476279117798</v>
      </c>
      <c r="B4402" s="3">
        <v>21321.992543782399</v>
      </c>
      <c r="C4402" s="3">
        <v>1.2427088294870301</v>
      </c>
      <c r="D4402" s="3">
        <v>57595.943842776098</v>
      </c>
      <c r="E4402" s="1">
        <f t="shared" si="138"/>
        <v>0.52331406669585212</v>
      </c>
      <c r="F4402" s="1">
        <f t="shared" si="139"/>
        <v>36273.951298993699</v>
      </c>
    </row>
    <row r="4403" spans="1:6">
      <c r="A4403" s="3">
        <v>0.70063913303041903</v>
      </c>
      <c r="B4403" s="3">
        <v>16653.7218827381</v>
      </c>
      <c r="C4403" s="3">
        <v>1.2365704048224999</v>
      </c>
      <c r="D4403" s="3">
        <v>51811.275269146303</v>
      </c>
      <c r="E4403" s="1">
        <f t="shared" si="138"/>
        <v>0.53593127179208089</v>
      </c>
      <c r="F4403" s="1">
        <f t="shared" si="139"/>
        <v>35157.553386408203</v>
      </c>
    </row>
    <row r="4404" spans="1:6">
      <c r="A4404" s="3">
        <v>0.68639300028802097</v>
      </c>
      <c r="B4404" s="3">
        <v>15488.7298055915</v>
      </c>
      <c r="C4404" s="3">
        <v>1.1880488785352099</v>
      </c>
      <c r="D4404" s="3">
        <v>49837.819181777399</v>
      </c>
      <c r="E4404" s="1">
        <f t="shared" si="138"/>
        <v>0.50165587824718894</v>
      </c>
      <c r="F4404" s="1">
        <f t="shared" si="139"/>
        <v>34349.089376185897</v>
      </c>
    </row>
    <row r="4405" spans="1:6">
      <c r="A4405" s="3">
        <v>0.69596589970285205</v>
      </c>
      <c r="B4405" s="3">
        <v>18493.164817609399</v>
      </c>
      <c r="C4405" s="3">
        <v>1.1882550484224501</v>
      </c>
      <c r="D4405" s="3">
        <v>55219.073126459101</v>
      </c>
      <c r="E4405" s="1">
        <f t="shared" si="138"/>
        <v>0.49228914871959806</v>
      </c>
      <c r="F4405" s="1">
        <f t="shared" si="139"/>
        <v>36725.908308849699</v>
      </c>
    </row>
    <row r="4406" spans="1:6">
      <c r="A4406" s="3">
        <v>0.64981909829953999</v>
      </c>
      <c r="B4406" s="3">
        <v>21295.681770882598</v>
      </c>
      <c r="C4406" s="3">
        <v>1.13463907992988</v>
      </c>
      <c r="D4406" s="3">
        <v>59113.366146165703</v>
      </c>
      <c r="E4406" s="1">
        <f t="shared" si="138"/>
        <v>0.48481998163034001</v>
      </c>
      <c r="F4406" s="1">
        <f t="shared" si="139"/>
        <v>37817.684375283105</v>
      </c>
    </row>
    <row r="4407" spans="1:6">
      <c r="A4407" s="3">
        <v>0.65503763255466896</v>
      </c>
      <c r="B4407" s="3">
        <v>19184.351337544598</v>
      </c>
      <c r="C4407" s="3">
        <v>1.1410392163985099</v>
      </c>
      <c r="D4407" s="3">
        <v>54152.409760327202</v>
      </c>
      <c r="E4407" s="1">
        <f t="shared" si="138"/>
        <v>0.48600158384384096</v>
      </c>
      <c r="F4407" s="1">
        <f t="shared" si="139"/>
        <v>34968.058422782604</v>
      </c>
    </row>
    <row r="4408" spans="1:6">
      <c r="A4408" s="3">
        <v>0.69850499244842001</v>
      </c>
      <c r="B4408" s="3">
        <v>14267.410088934401</v>
      </c>
      <c r="C4408" s="3">
        <v>1.1807933220154201</v>
      </c>
      <c r="D4408" s="3">
        <v>49767.499550025001</v>
      </c>
      <c r="E4408" s="1">
        <f t="shared" si="138"/>
        <v>0.48228832956700007</v>
      </c>
      <c r="F4408" s="1">
        <f t="shared" si="139"/>
        <v>35500.089461090596</v>
      </c>
    </row>
    <row r="4409" spans="1:6">
      <c r="A4409" s="3">
        <v>0.681162285270971</v>
      </c>
      <c r="B4409" s="3">
        <v>21606.5168097856</v>
      </c>
      <c r="C4409" s="3">
        <v>1.1368127599395801</v>
      </c>
      <c r="D4409" s="3">
        <v>57981.676202381102</v>
      </c>
      <c r="E4409" s="1">
        <f t="shared" si="138"/>
        <v>0.45565047466860908</v>
      </c>
      <c r="F4409" s="1">
        <f t="shared" si="139"/>
        <v>36375.159392595502</v>
      </c>
    </row>
    <row r="4410" spans="1:6">
      <c r="A4410" s="3">
        <v>0.74895689750845695</v>
      </c>
      <c r="B4410" s="3">
        <v>20311.581065523598</v>
      </c>
      <c r="C4410" s="3">
        <v>1.2817145338152101</v>
      </c>
      <c r="D4410" s="3">
        <v>57299.018558305899</v>
      </c>
      <c r="E4410" s="1">
        <f t="shared" si="138"/>
        <v>0.5327576363067531</v>
      </c>
      <c r="F4410" s="1">
        <f t="shared" si="139"/>
        <v>36987.437492782301</v>
      </c>
    </row>
    <row r="4411" spans="1:6">
      <c r="A4411" s="3">
        <v>0.70947832631011998</v>
      </c>
      <c r="B4411" s="3">
        <v>22929.694805827301</v>
      </c>
      <c r="C4411" s="3">
        <v>1.22553276804408</v>
      </c>
      <c r="D4411" s="3">
        <v>59945.800419853098</v>
      </c>
      <c r="E4411" s="1">
        <f t="shared" si="138"/>
        <v>0.51605444173395998</v>
      </c>
      <c r="F4411" s="1">
        <f t="shared" si="139"/>
        <v>37016.105614025801</v>
      </c>
    </row>
    <row r="4412" spans="1:6">
      <c r="A4412" s="3">
        <v>0.70383132165283702</v>
      </c>
      <c r="B4412" s="3">
        <v>16413.207062197602</v>
      </c>
      <c r="C4412" s="3">
        <v>1.24399690922066</v>
      </c>
      <c r="D4412" s="3">
        <v>53380.611360510797</v>
      </c>
      <c r="E4412" s="1">
        <f t="shared" si="138"/>
        <v>0.54016558756782296</v>
      </c>
      <c r="F4412" s="1">
        <f t="shared" si="139"/>
        <v>36967.404298313195</v>
      </c>
    </row>
    <row r="4413" spans="1:6">
      <c r="A4413" s="3">
        <v>0.72706148997974596</v>
      </c>
      <c r="B4413" s="3">
        <v>16606.920818469</v>
      </c>
      <c r="C4413" s="3">
        <v>1.2290304245408199</v>
      </c>
      <c r="D4413" s="3">
        <v>51946.868556753303</v>
      </c>
      <c r="E4413" s="1">
        <f t="shared" si="138"/>
        <v>0.50196893456107394</v>
      </c>
      <c r="F4413" s="1">
        <f t="shared" si="139"/>
        <v>35339.947738284303</v>
      </c>
    </row>
    <row r="4414" spans="1:6">
      <c r="A4414" s="3">
        <v>0.73122506792449005</v>
      </c>
      <c r="B4414" s="3">
        <v>23145.4262377132</v>
      </c>
      <c r="C4414" s="3">
        <v>1.27151856299646</v>
      </c>
      <c r="D4414" s="3">
        <v>61157.969958401904</v>
      </c>
      <c r="E4414" s="1">
        <f t="shared" si="138"/>
        <v>0.54029349507197</v>
      </c>
      <c r="F4414" s="1">
        <f t="shared" si="139"/>
        <v>38012.5437206887</v>
      </c>
    </row>
    <row r="4415" spans="1:6">
      <c r="A4415" s="3">
        <v>0.72201768627659701</v>
      </c>
      <c r="B4415" s="3">
        <v>15218.4264309028</v>
      </c>
      <c r="C4415" s="3">
        <v>1.24940705559653</v>
      </c>
      <c r="D4415" s="3">
        <v>52702.483675281801</v>
      </c>
      <c r="E4415" s="1">
        <f t="shared" si="138"/>
        <v>0.52738936931993297</v>
      </c>
      <c r="F4415" s="1">
        <f t="shared" si="139"/>
        <v>37484.057244379001</v>
      </c>
    </row>
    <row r="4416" spans="1:6">
      <c r="A4416" s="3">
        <v>0.73932612952524301</v>
      </c>
      <c r="B4416" s="3">
        <v>22724.092613907</v>
      </c>
      <c r="C4416" s="3">
        <v>1.2954213930184</v>
      </c>
      <c r="D4416" s="3">
        <v>61513.571804198</v>
      </c>
      <c r="E4416" s="1">
        <f t="shared" si="138"/>
        <v>0.55609526349315697</v>
      </c>
      <c r="F4416" s="1">
        <f t="shared" si="139"/>
        <v>38789.479190291</v>
      </c>
    </row>
    <row r="4417" spans="1:6">
      <c r="A4417" s="3">
        <v>0.66161221704244999</v>
      </c>
      <c r="B4417" s="3">
        <v>21448.6886177632</v>
      </c>
      <c r="C4417" s="3">
        <v>1.1615914465372801</v>
      </c>
      <c r="D4417" s="3">
        <v>58696.929931279097</v>
      </c>
      <c r="E4417" s="1">
        <f t="shared" si="138"/>
        <v>0.49997922949483009</v>
      </c>
      <c r="F4417" s="1">
        <f t="shared" si="139"/>
        <v>37248.2413135159</v>
      </c>
    </row>
    <row r="4418" spans="1:6">
      <c r="A4418" s="3">
        <v>0.65640423913106505</v>
      </c>
      <c r="B4418" s="3">
        <v>19785.5174478966</v>
      </c>
      <c r="C4418" s="3">
        <v>1.16951559612624</v>
      </c>
      <c r="D4418" s="3">
        <v>55204.574548346704</v>
      </c>
      <c r="E4418" s="1">
        <f t="shared" si="138"/>
        <v>0.51311135699517496</v>
      </c>
      <c r="F4418" s="1">
        <f t="shared" si="139"/>
        <v>35419.057100450103</v>
      </c>
    </row>
    <row r="4419" spans="1:6">
      <c r="A4419" s="3">
        <v>0.66371095941901204</v>
      </c>
      <c r="B4419" s="3">
        <v>21105.982198491602</v>
      </c>
      <c r="C4419" s="3">
        <v>1.1157808123948101</v>
      </c>
      <c r="D4419" s="3">
        <v>57722.806444071102</v>
      </c>
      <c r="E4419" s="1">
        <f t="shared" si="138"/>
        <v>0.45206985297579805</v>
      </c>
      <c r="F4419" s="1">
        <f t="shared" si="139"/>
        <v>36616.824245579497</v>
      </c>
    </row>
    <row r="4420" spans="1:6">
      <c r="A4420" s="3">
        <v>0.69685840057869697</v>
      </c>
      <c r="B4420" s="3">
        <v>21085.515851895801</v>
      </c>
      <c r="C4420" s="3">
        <v>1.19784802970922</v>
      </c>
      <c r="D4420" s="3">
        <v>57249.682830877297</v>
      </c>
      <c r="E4420" s="1">
        <f t="shared" ref="E4420:E4483" si="140">C4420-A4420</f>
        <v>0.50098962913052303</v>
      </c>
      <c r="F4420" s="1">
        <f t="shared" ref="F4420:F4483" si="141">D4420-B4420</f>
        <v>36164.166978981491</v>
      </c>
    </row>
    <row r="4421" spans="1:6">
      <c r="A4421" s="3">
        <v>0.69262114672339503</v>
      </c>
      <c r="B4421" s="3">
        <v>18053.767242186801</v>
      </c>
      <c r="C4421" s="3">
        <v>1.2187018888227701</v>
      </c>
      <c r="D4421" s="3">
        <v>53601.099425049302</v>
      </c>
      <c r="E4421" s="1">
        <f t="shared" si="140"/>
        <v>0.52608074209937505</v>
      </c>
      <c r="F4421" s="1">
        <f t="shared" si="141"/>
        <v>35547.332182862505</v>
      </c>
    </row>
    <row r="4422" spans="1:6">
      <c r="A4422" s="3">
        <v>0.73577647377780697</v>
      </c>
      <c r="B4422" s="3">
        <v>19246.102441527401</v>
      </c>
      <c r="C4422" s="3">
        <v>1.2713854198981001</v>
      </c>
      <c r="D4422" s="3">
        <v>55825.143502967498</v>
      </c>
      <c r="E4422" s="1">
        <f t="shared" si="140"/>
        <v>0.53560894612029308</v>
      </c>
      <c r="F4422" s="1">
        <f t="shared" si="141"/>
        <v>36579.041061440097</v>
      </c>
    </row>
    <row r="4423" spans="1:6">
      <c r="A4423" s="3">
        <v>0.65566960547399999</v>
      </c>
      <c r="B4423" s="3">
        <v>27336.928802311999</v>
      </c>
      <c r="C4423" s="3">
        <v>1.1375372757412701</v>
      </c>
      <c r="D4423" s="3">
        <v>66523.406905123207</v>
      </c>
      <c r="E4423" s="1">
        <f t="shared" si="140"/>
        <v>0.48186767026727007</v>
      </c>
      <c r="F4423" s="1">
        <f t="shared" si="141"/>
        <v>39186.478102811205</v>
      </c>
    </row>
    <row r="4424" spans="1:6">
      <c r="A4424" s="3">
        <v>0.72350181957459203</v>
      </c>
      <c r="B4424" s="3">
        <v>20114.446291802</v>
      </c>
      <c r="C4424" s="3">
        <v>1.26921019415116</v>
      </c>
      <c r="D4424" s="3">
        <v>59393.065544005898</v>
      </c>
      <c r="E4424" s="1">
        <f t="shared" si="140"/>
        <v>0.54570837457656796</v>
      </c>
      <c r="F4424" s="1">
        <f t="shared" si="141"/>
        <v>39278.619252203898</v>
      </c>
    </row>
    <row r="4425" spans="1:6">
      <c r="A4425" s="3">
        <v>0.74728147694647795</v>
      </c>
      <c r="B4425" s="3">
        <v>17317.957959839001</v>
      </c>
      <c r="C4425" s="3">
        <v>1.3146454127465099</v>
      </c>
      <c r="D4425" s="3">
        <v>54683.933584951003</v>
      </c>
      <c r="E4425" s="1">
        <f t="shared" si="140"/>
        <v>0.56736393580003197</v>
      </c>
      <c r="F4425" s="1">
        <f t="shared" si="141"/>
        <v>37365.975625111998</v>
      </c>
    </row>
    <row r="4426" spans="1:6">
      <c r="A4426" s="3">
        <v>0.69711692117581603</v>
      </c>
      <c r="B4426" s="3">
        <v>18882.538506129898</v>
      </c>
      <c r="C4426" s="3">
        <v>1.21213277474349</v>
      </c>
      <c r="D4426" s="3">
        <v>55971.404950119999</v>
      </c>
      <c r="E4426" s="1">
        <f t="shared" si="140"/>
        <v>0.51501585356767399</v>
      </c>
      <c r="F4426" s="1">
        <f t="shared" si="141"/>
        <v>37088.866443990104</v>
      </c>
    </row>
    <row r="4427" spans="1:6">
      <c r="A4427" s="3">
        <v>0.743143608769398</v>
      </c>
      <c r="B4427" s="3">
        <v>15275.572686798299</v>
      </c>
      <c r="C4427" s="3">
        <v>1.3050854077443099</v>
      </c>
      <c r="D4427" s="3">
        <v>50890.693729454397</v>
      </c>
      <c r="E4427" s="1">
        <f t="shared" si="140"/>
        <v>0.56194179897491192</v>
      </c>
      <c r="F4427" s="1">
        <f t="shared" si="141"/>
        <v>35615.121042656101</v>
      </c>
    </row>
    <row r="4428" spans="1:6">
      <c r="A4428" s="3">
        <v>0.70525131962992604</v>
      </c>
      <c r="B4428" s="3">
        <v>21111.9604012768</v>
      </c>
      <c r="C4428" s="3">
        <v>1.2167088766064</v>
      </c>
      <c r="D4428" s="3">
        <v>57880.289916620299</v>
      </c>
      <c r="E4428" s="1">
        <f t="shared" si="140"/>
        <v>0.51145755697647399</v>
      </c>
      <c r="F4428" s="1">
        <f t="shared" si="141"/>
        <v>36768.329515343503</v>
      </c>
    </row>
    <row r="4429" spans="1:6">
      <c r="A4429" s="3">
        <v>0.66957520727238096</v>
      </c>
      <c r="B4429" s="3">
        <v>16505.795072708101</v>
      </c>
      <c r="C4429" s="3">
        <v>1.17127706229907</v>
      </c>
      <c r="D4429" s="3">
        <v>54776.598091071399</v>
      </c>
      <c r="E4429" s="1">
        <f t="shared" si="140"/>
        <v>0.50170185502668907</v>
      </c>
      <c r="F4429" s="1">
        <f t="shared" si="141"/>
        <v>38270.803018363295</v>
      </c>
    </row>
    <row r="4430" spans="1:6">
      <c r="A4430" s="3">
        <v>0.70377919761725305</v>
      </c>
      <c r="B4430" s="3">
        <v>15366.8499717063</v>
      </c>
      <c r="C4430" s="3">
        <v>1.2032779420930599</v>
      </c>
      <c r="D4430" s="3">
        <v>51237.395491173898</v>
      </c>
      <c r="E4430" s="1">
        <f t="shared" si="140"/>
        <v>0.49949874447580689</v>
      </c>
      <c r="F4430" s="1">
        <f t="shared" si="141"/>
        <v>35870.545519467596</v>
      </c>
    </row>
    <row r="4431" spans="1:6">
      <c r="A4431" s="3">
        <v>0.72400820572603197</v>
      </c>
      <c r="B4431" s="3">
        <v>17365.610821516901</v>
      </c>
      <c r="C4431" s="3">
        <v>1.2552412749086901</v>
      </c>
      <c r="D4431" s="3">
        <v>54524.280169167701</v>
      </c>
      <c r="E4431" s="1">
        <f t="shared" si="140"/>
        <v>0.53123306918265811</v>
      </c>
      <c r="F4431" s="1">
        <f t="shared" si="141"/>
        <v>37158.669347650801</v>
      </c>
    </row>
    <row r="4432" spans="1:6">
      <c r="A4432" s="3">
        <v>0.74316783414380105</v>
      </c>
      <c r="B4432" s="3">
        <v>20460.3617075517</v>
      </c>
      <c r="C4432" s="3">
        <v>1.30786910010997</v>
      </c>
      <c r="D4432" s="3">
        <v>57904.024125020398</v>
      </c>
      <c r="E4432" s="1">
        <f t="shared" si="140"/>
        <v>0.56470126596616899</v>
      </c>
      <c r="F4432" s="1">
        <f t="shared" si="141"/>
        <v>37443.662417468702</v>
      </c>
    </row>
    <row r="4433" spans="1:6">
      <c r="A4433" s="3">
        <v>0.75605910939488796</v>
      </c>
      <c r="B4433" s="3">
        <v>21076.034216653701</v>
      </c>
      <c r="C4433" s="3">
        <v>1.3221713060183</v>
      </c>
      <c r="D4433" s="3">
        <v>60611.152946814698</v>
      </c>
      <c r="E4433" s="1">
        <f t="shared" si="140"/>
        <v>0.56611219662341206</v>
      </c>
      <c r="F4433" s="1">
        <f t="shared" si="141"/>
        <v>39535.118730160997</v>
      </c>
    </row>
    <row r="4434" spans="1:6">
      <c r="A4434" s="3">
        <v>0.71309681200122499</v>
      </c>
      <c r="B4434" s="3">
        <v>16235.182771612799</v>
      </c>
      <c r="C4434" s="3">
        <v>1.2301005933001199</v>
      </c>
      <c r="D4434" s="3">
        <v>52720.7278569958</v>
      </c>
      <c r="E4434" s="1">
        <f t="shared" si="140"/>
        <v>0.5170037812988949</v>
      </c>
      <c r="F4434" s="1">
        <f t="shared" si="141"/>
        <v>36485.545085382997</v>
      </c>
    </row>
    <row r="4435" spans="1:6">
      <c r="A4435" s="3">
        <v>0.740281344497007</v>
      </c>
      <c r="B4435" s="3">
        <v>19059.520332091601</v>
      </c>
      <c r="C4435" s="3">
        <v>1.3149362383990599</v>
      </c>
      <c r="D4435" s="3">
        <v>55138.406049102297</v>
      </c>
      <c r="E4435" s="1">
        <f t="shared" si="140"/>
        <v>0.57465489390205293</v>
      </c>
      <c r="F4435" s="1">
        <f t="shared" si="141"/>
        <v>36078.885717010693</v>
      </c>
    </row>
    <row r="4436" spans="1:6">
      <c r="A4436" s="3">
        <v>0.74822469331629204</v>
      </c>
      <c r="B4436" s="3">
        <v>18353.505461735102</v>
      </c>
      <c r="C4436" s="3">
        <v>1.31702665623882</v>
      </c>
      <c r="D4436" s="3">
        <v>55677.5679578688</v>
      </c>
      <c r="E4436" s="1">
        <f t="shared" si="140"/>
        <v>0.56880196292252794</v>
      </c>
      <c r="F4436" s="1">
        <f t="shared" si="141"/>
        <v>37324.062496133702</v>
      </c>
    </row>
    <row r="4437" spans="1:6">
      <c r="A4437" s="3">
        <v>0.64051608229738299</v>
      </c>
      <c r="B4437" s="3">
        <v>15535.132965057801</v>
      </c>
      <c r="C4437" s="3">
        <v>1.1487676775012701</v>
      </c>
      <c r="D4437" s="3">
        <v>51153.038202981799</v>
      </c>
      <c r="E4437" s="1">
        <f t="shared" si="140"/>
        <v>0.50825159520388707</v>
      </c>
      <c r="F4437" s="1">
        <f t="shared" si="141"/>
        <v>35617.905237924002</v>
      </c>
    </row>
    <row r="4438" spans="1:6">
      <c r="A4438" s="3">
        <v>0.72103619269103802</v>
      </c>
      <c r="B4438" s="3">
        <v>21903.833214030299</v>
      </c>
      <c r="C4438" s="3">
        <v>1.2809904965616401</v>
      </c>
      <c r="D4438" s="3">
        <v>61656.857145497001</v>
      </c>
      <c r="E4438" s="1">
        <f t="shared" si="140"/>
        <v>0.55995430387060208</v>
      </c>
      <c r="F4438" s="1">
        <f t="shared" si="141"/>
        <v>39753.023931466698</v>
      </c>
    </row>
    <row r="4439" spans="1:6">
      <c r="A4439" s="3">
        <v>0.727521149534051</v>
      </c>
      <c r="B4439" s="3">
        <v>20937.362456043102</v>
      </c>
      <c r="C4439" s="3">
        <v>1.2675722177806701</v>
      </c>
      <c r="D4439" s="3">
        <v>57790.703393124801</v>
      </c>
      <c r="E4439" s="1">
        <f t="shared" si="140"/>
        <v>0.54005106824661908</v>
      </c>
      <c r="F4439" s="1">
        <f t="shared" si="141"/>
        <v>36853.340937081695</v>
      </c>
    </row>
    <row r="4440" spans="1:6">
      <c r="A4440" s="3">
        <v>0.75408967761954404</v>
      </c>
      <c r="B4440" s="3">
        <v>20726.193773791001</v>
      </c>
      <c r="C4440" s="3">
        <v>1.29189753251936</v>
      </c>
      <c r="D4440" s="3">
        <v>56877.192507721898</v>
      </c>
      <c r="E4440" s="1">
        <f t="shared" si="140"/>
        <v>0.53780785489981597</v>
      </c>
      <c r="F4440" s="1">
        <f t="shared" si="141"/>
        <v>36150.998733930901</v>
      </c>
    </row>
    <row r="4441" spans="1:6">
      <c r="A4441" s="3">
        <v>0.73953195608525801</v>
      </c>
      <c r="B4441" s="3">
        <v>23828.508240328101</v>
      </c>
      <c r="C4441" s="3">
        <v>1.27858304937375</v>
      </c>
      <c r="D4441" s="3">
        <v>61083.011865248402</v>
      </c>
      <c r="E4441" s="1">
        <f t="shared" si="140"/>
        <v>0.53905109328849199</v>
      </c>
      <c r="F4441" s="1">
        <f t="shared" si="141"/>
        <v>37254.503624920297</v>
      </c>
    </row>
    <row r="4442" spans="1:6">
      <c r="A4442" s="3">
        <v>0.70105470685453197</v>
      </c>
      <c r="B4442" s="3">
        <v>20418.037141549699</v>
      </c>
      <c r="C4442" s="3">
        <v>1.2336820824760499</v>
      </c>
      <c r="D4442" s="3">
        <v>57830.555201362498</v>
      </c>
      <c r="E4442" s="1">
        <f t="shared" si="140"/>
        <v>0.53262737562151796</v>
      </c>
      <c r="F4442" s="1">
        <f t="shared" si="141"/>
        <v>37412.518059812799</v>
      </c>
    </row>
    <row r="4443" spans="1:6">
      <c r="A4443" s="3">
        <v>0.71947741779560204</v>
      </c>
      <c r="B4443" s="3">
        <v>18839.745684101301</v>
      </c>
      <c r="C4443" s="3">
        <v>1.27324684228509</v>
      </c>
      <c r="D4443" s="3">
        <v>55590.305473742403</v>
      </c>
      <c r="E4443" s="1">
        <f t="shared" si="140"/>
        <v>0.55376942448948796</v>
      </c>
      <c r="F4443" s="1">
        <f t="shared" si="141"/>
        <v>36750.559789641105</v>
      </c>
    </row>
    <row r="4444" spans="1:6">
      <c r="A4444" s="3">
        <v>0.72128240102492003</v>
      </c>
      <c r="B4444" s="3">
        <v>17514.749694996699</v>
      </c>
      <c r="C4444" s="3">
        <v>1.2479921140332499</v>
      </c>
      <c r="D4444" s="3">
        <v>52687.2414846967</v>
      </c>
      <c r="E4444" s="1">
        <f t="shared" si="140"/>
        <v>0.52670971300832992</v>
      </c>
      <c r="F4444" s="1">
        <f t="shared" si="141"/>
        <v>35172.491789699998</v>
      </c>
    </row>
    <row r="4445" spans="1:6">
      <c r="A4445" s="3">
        <v>0.69808908478661802</v>
      </c>
      <c r="B4445" s="3">
        <v>21748.4266388018</v>
      </c>
      <c r="C4445" s="3">
        <v>1.2081801881166701</v>
      </c>
      <c r="D4445" s="3">
        <v>60196.277808866696</v>
      </c>
      <c r="E4445" s="1">
        <f t="shared" si="140"/>
        <v>0.51009110333005203</v>
      </c>
      <c r="F4445" s="1">
        <f t="shared" si="141"/>
        <v>38447.851170064896</v>
      </c>
    </row>
    <row r="4446" spans="1:6">
      <c r="A4446" s="3">
        <v>0.67294062181323</v>
      </c>
      <c r="B4446" s="3">
        <v>17045.7492371392</v>
      </c>
      <c r="C4446" s="3">
        <v>1.13529110325486</v>
      </c>
      <c r="D4446" s="3">
        <v>51845.118523242199</v>
      </c>
      <c r="E4446" s="1">
        <f t="shared" si="140"/>
        <v>0.46235048144163005</v>
      </c>
      <c r="F4446" s="1">
        <f t="shared" si="141"/>
        <v>34799.369286102999</v>
      </c>
    </row>
    <row r="4447" spans="1:6">
      <c r="A4447" s="3">
        <v>0.74817866364827601</v>
      </c>
      <c r="B4447" s="3">
        <v>15174.5917211613</v>
      </c>
      <c r="C4447" s="3">
        <v>1.32154544904835</v>
      </c>
      <c r="D4447" s="3">
        <v>51117.208556228303</v>
      </c>
      <c r="E4447" s="1">
        <f t="shared" si="140"/>
        <v>0.57336678540007402</v>
      </c>
      <c r="F4447" s="1">
        <f t="shared" si="141"/>
        <v>35942.616835067005</v>
      </c>
    </row>
    <row r="4448" spans="1:6">
      <c r="A4448" s="3">
        <v>0.73471226733954598</v>
      </c>
      <c r="B4448" s="3">
        <v>21179.476945443799</v>
      </c>
      <c r="C4448" s="3">
        <v>1.2587951023588899</v>
      </c>
      <c r="D4448" s="3">
        <v>59625.855308902603</v>
      </c>
      <c r="E4448" s="1">
        <f t="shared" si="140"/>
        <v>0.52408283501934394</v>
      </c>
      <c r="F4448" s="1">
        <f t="shared" si="141"/>
        <v>38446.378363458804</v>
      </c>
    </row>
    <row r="4449" spans="1:6">
      <c r="A4449" s="3">
        <v>0.66572052158913897</v>
      </c>
      <c r="B4449" s="3">
        <v>22877.176360497899</v>
      </c>
      <c r="C4449" s="3">
        <v>1.14746043531829</v>
      </c>
      <c r="D4449" s="3">
        <v>60058.306403610899</v>
      </c>
      <c r="E4449" s="1">
        <f t="shared" si="140"/>
        <v>0.48173991372915104</v>
      </c>
      <c r="F4449" s="1">
        <f t="shared" si="141"/>
        <v>37181.130043113</v>
      </c>
    </row>
    <row r="4450" spans="1:6">
      <c r="A4450" s="3">
        <v>0.64895015703590198</v>
      </c>
      <c r="B4450" s="3">
        <v>15577.2793555358</v>
      </c>
      <c r="C4450" s="3">
        <v>1.11895200190007</v>
      </c>
      <c r="D4450" s="3">
        <v>51449.005248229703</v>
      </c>
      <c r="E4450" s="1">
        <f t="shared" si="140"/>
        <v>0.47000184486416807</v>
      </c>
      <c r="F4450" s="1">
        <f t="shared" si="141"/>
        <v>35871.725892693903</v>
      </c>
    </row>
    <row r="4451" spans="1:6">
      <c r="A4451" s="3">
        <v>0.71729244887802601</v>
      </c>
      <c r="B4451" s="3">
        <v>16762.480283510598</v>
      </c>
      <c r="C4451" s="3">
        <v>1.2332765384092499</v>
      </c>
      <c r="D4451" s="3">
        <v>51287.213964599599</v>
      </c>
      <c r="E4451" s="1">
        <f t="shared" si="140"/>
        <v>0.51598408953122388</v>
      </c>
      <c r="F4451" s="1">
        <f t="shared" si="141"/>
        <v>34524.733681088997</v>
      </c>
    </row>
    <row r="4452" spans="1:6">
      <c r="A4452" s="3">
        <v>0.67592171879787999</v>
      </c>
      <c r="B4452" s="3">
        <v>19299.696918010599</v>
      </c>
      <c r="C4452" s="3">
        <v>1.16217775539153</v>
      </c>
      <c r="D4452" s="3">
        <v>55246.608672605398</v>
      </c>
      <c r="E4452" s="1">
        <f t="shared" si="140"/>
        <v>0.48625603659365002</v>
      </c>
      <c r="F4452" s="1">
        <f t="shared" si="141"/>
        <v>35946.911754594796</v>
      </c>
    </row>
    <row r="4453" spans="1:6">
      <c r="A4453" s="3">
        <v>0.64329788063704596</v>
      </c>
      <c r="B4453" s="3">
        <v>23704.808859190802</v>
      </c>
      <c r="C4453" s="3">
        <v>1.12564548009583</v>
      </c>
      <c r="D4453" s="3">
        <v>61680.040054755496</v>
      </c>
      <c r="E4453" s="1">
        <f t="shared" si="140"/>
        <v>0.48234759945878403</v>
      </c>
      <c r="F4453" s="1">
        <f t="shared" si="141"/>
        <v>37975.231195564695</v>
      </c>
    </row>
    <row r="4454" spans="1:6">
      <c r="A4454" s="3">
        <v>0.74231114037964496</v>
      </c>
      <c r="B4454" s="3">
        <v>26358.3613593183</v>
      </c>
      <c r="C4454" s="3">
        <v>1.3012291621602201</v>
      </c>
      <c r="D4454" s="3">
        <v>66860.892073756593</v>
      </c>
      <c r="E4454" s="1">
        <f t="shared" si="140"/>
        <v>0.55891802178057515</v>
      </c>
      <c r="F4454" s="1">
        <f t="shared" si="141"/>
        <v>40502.530714438297</v>
      </c>
    </row>
    <row r="4455" spans="1:6">
      <c r="A4455" s="3">
        <v>0.71199196411663201</v>
      </c>
      <c r="B4455" s="3">
        <v>24250.782725374</v>
      </c>
      <c r="C4455" s="3">
        <v>1.2158923676019999</v>
      </c>
      <c r="D4455" s="3">
        <v>62900.399374718501</v>
      </c>
      <c r="E4455" s="1">
        <f t="shared" si="140"/>
        <v>0.50390040348536791</v>
      </c>
      <c r="F4455" s="1">
        <f t="shared" si="141"/>
        <v>38649.616649344505</v>
      </c>
    </row>
    <row r="4456" spans="1:6">
      <c r="A4456" s="3">
        <v>0.68104033717230905</v>
      </c>
      <c r="B4456" s="3">
        <v>17194.928595383099</v>
      </c>
      <c r="C4456" s="3">
        <v>1.18357272197675</v>
      </c>
      <c r="D4456" s="3">
        <v>54224.0835153761</v>
      </c>
      <c r="E4456" s="1">
        <f t="shared" si="140"/>
        <v>0.50253238480444096</v>
      </c>
      <c r="F4456" s="1">
        <f t="shared" si="141"/>
        <v>37029.154919993001</v>
      </c>
    </row>
    <row r="4457" spans="1:6">
      <c r="A4457" s="3">
        <v>0.63970137886388001</v>
      </c>
      <c r="B4457" s="3">
        <v>19776.269116957599</v>
      </c>
      <c r="C4457" s="3">
        <v>1.1366324967769801</v>
      </c>
      <c r="D4457" s="3">
        <v>57264.122559306197</v>
      </c>
      <c r="E4457" s="1">
        <f t="shared" si="140"/>
        <v>0.49693111791310007</v>
      </c>
      <c r="F4457" s="1">
        <f t="shared" si="141"/>
        <v>37487.853442348598</v>
      </c>
    </row>
    <row r="4458" spans="1:6">
      <c r="A4458" s="3">
        <v>0.68803282317836401</v>
      </c>
      <c r="B4458" s="3">
        <v>21440.547864727199</v>
      </c>
      <c r="C4458" s="3">
        <v>1.1840887374192799</v>
      </c>
      <c r="D4458" s="3">
        <v>57783.897191000302</v>
      </c>
      <c r="E4458" s="1">
        <f t="shared" si="140"/>
        <v>0.49605591424091589</v>
      </c>
      <c r="F4458" s="1">
        <f t="shared" si="141"/>
        <v>36343.349326273106</v>
      </c>
    </row>
    <row r="4459" spans="1:6">
      <c r="A4459" s="3">
        <v>0.67475571275906898</v>
      </c>
      <c r="B4459" s="3">
        <v>19104.321281440301</v>
      </c>
      <c r="C4459" s="3">
        <v>1.18647413202791</v>
      </c>
      <c r="D4459" s="3">
        <v>55814.887700262698</v>
      </c>
      <c r="E4459" s="1">
        <f t="shared" si="140"/>
        <v>0.51171841926884098</v>
      </c>
      <c r="F4459" s="1">
        <f t="shared" si="141"/>
        <v>36710.566418822396</v>
      </c>
    </row>
    <row r="4460" spans="1:6">
      <c r="A4460" s="3">
        <v>0.68519054917515898</v>
      </c>
      <c r="B4460" s="3">
        <v>15933.918441609099</v>
      </c>
      <c r="C4460" s="3">
        <v>1.1967371781887299</v>
      </c>
      <c r="D4460" s="3">
        <v>51983.0702679514</v>
      </c>
      <c r="E4460" s="1">
        <f t="shared" si="140"/>
        <v>0.51154662901357095</v>
      </c>
      <c r="F4460" s="1">
        <f t="shared" si="141"/>
        <v>36049.151826342299</v>
      </c>
    </row>
    <row r="4461" spans="1:6">
      <c r="A4461" s="3">
        <v>0.74474158941586499</v>
      </c>
      <c r="B4461" s="3">
        <v>26665.0612222157</v>
      </c>
      <c r="C4461" s="3">
        <v>1.28914072890229</v>
      </c>
      <c r="D4461" s="3">
        <v>65950.325834908101</v>
      </c>
      <c r="E4461" s="1">
        <f t="shared" si="140"/>
        <v>0.54439913948642504</v>
      </c>
      <c r="F4461" s="1">
        <f t="shared" si="141"/>
        <v>39285.264612692401</v>
      </c>
    </row>
    <row r="4462" spans="1:6">
      <c r="A4462" s="3">
        <v>0.64445299064768002</v>
      </c>
      <c r="B4462" s="3">
        <v>20004.348074257599</v>
      </c>
      <c r="C4462" s="3">
        <v>1.13170629787038</v>
      </c>
      <c r="D4462" s="3">
        <v>59225.238523998298</v>
      </c>
      <c r="E4462" s="1">
        <f t="shared" si="140"/>
        <v>0.48725330722269999</v>
      </c>
      <c r="F4462" s="1">
        <f t="shared" si="141"/>
        <v>39220.890449740698</v>
      </c>
    </row>
    <row r="4463" spans="1:6">
      <c r="A4463" s="3">
        <v>0.68541405680724898</v>
      </c>
      <c r="B4463" s="3">
        <v>20517.8481240695</v>
      </c>
      <c r="C4463" s="3">
        <v>1.18596090294246</v>
      </c>
      <c r="D4463" s="3">
        <v>57959.294845392797</v>
      </c>
      <c r="E4463" s="1">
        <f t="shared" si="140"/>
        <v>0.50054684613521105</v>
      </c>
      <c r="F4463" s="1">
        <f t="shared" si="141"/>
        <v>37441.4467213233</v>
      </c>
    </row>
    <row r="4464" spans="1:6">
      <c r="A4464" s="3">
        <v>0.69468429892446304</v>
      </c>
      <c r="B4464" s="3">
        <v>30418.5130095321</v>
      </c>
      <c r="C4464" s="3">
        <v>1.2445682228761299</v>
      </c>
      <c r="D4464" s="3">
        <v>72593.220741027704</v>
      </c>
      <c r="E4464" s="1">
        <f t="shared" si="140"/>
        <v>0.54988392395166685</v>
      </c>
      <c r="F4464" s="1">
        <f t="shared" si="141"/>
        <v>42174.707731495604</v>
      </c>
    </row>
    <row r="4465" spans="1:6">
      <c r="A4465" s="3">
        <v>0.69066613847199199</v>
      </c>
      <c r="B4465" s="3">
        <v>20606.866051579502</v>
      </c>
      <c r="C4465" s="3">
        <v>1.18421746256077</v>
      </c>
      <c r="D4465" s="3">
        <v>57646.197213132597</v>
      </c>
      <c r="E4465" s="1">
        <f t="shared" si="140"/>
        <v>0.493551324088778</v>
      </c>
      <c r="F4465" s="1">
        <f t="shared" si="141"/>
        <v>37039.331161553098</v>
      </c>
    </row>
    <row r="4466" spans="1:6">
      <c r="A4466" s="3">
        <v>0.72441903480259595</v>
      </c>
      <c r="B4466" s="3">
        <v>18954.5494464289</v>
      </c>
      <c r="C4466" s="3">
        <v>1.26014964391241</v>
      </c>
      <c r="D4466" s="3">
        <v>56376.922944189602</v>
      </c>
      <c r="E4466" s="1">
        <f t="shared" si="140"/>
        <v>0.53573060910981407</v>
      </c>
      <c r="F4466" s="1">
        <f t="shared" si="141"/>
        <v>37422.373497760702</v>
      </c>
    </row>
    <row r="4467" spans="1:6">
      <c r="A4467" s="3">
        <v>0.67478933797728302</v>
      </c>
      <c r="B4467" s="3">
        <v>21804.375364189302</v>
      </c>
      <c r="C4467" s="3">
        <v>1.15422488938805</v>
      </c>
      <c r="D4467" s="3">
        <v>60846.613782575601</v>
      </c>
      <c r="E4467" s="1">
        <f t="shared" si="140"/>
        <v>0.47943555141076699</v>
      </c>
      <c r="F4467" s="1">
        <f t="shared" si="141"/>
        <v>39042.238418386303</v>
      </c>
    </row>
    <row r="4468" spans="1:6">
      <c r="A4468" s="3">
        <v>0.68151853539734297</v>
      </c>
      <c r="B4468" s="3">
        <v>19782.603230282301</v>
      </c>
      <c r="C4468" s="3">
        <v>1.17311256460837</v>
      </c>
      <c r="D4468" s="3">
        <v>58207.380362721997</v>
      </c>
      <c r="E4468" s="1">
        <f t="shared" si="140"/>
        <v>0.49159402921102702</v>
      </c>
      <c r="F4468" s="1">
        <f t="shared" si="141"/>
        <v>38424.777132439696</v>
      </c>
    </row>
    <row r="4469" spans="1:6">
      <c r="A4469" s="3">
        <v>0.76693004537945897</v>
      </c>
      <c r="B4469" s="3">
        <v>18608.3030163486</v>
      </c>
      <c r="C4469" s="3">
        <v>1.3289218375710801</v>
      </c>
      <c r="D4469" s="3">
        <v>56433.932921727603</v>
      </c>
      <c r="E4469" s="1">
        <f t="shared" si="140"/>
        <v>0.5619917921916211</v>
      </c>
      <c r="F4469" s="1">
        <f t="shared" si="141"/>
        <v>37825.629905378999</v>
      </c>
    </row>
    <row r="4470" spans="1:6">
      <c r="A4470" s="3">
        <v>0.66378184235986504</v>
      </c>
      <c r="B4470" s="3">
        <v>18819.643549372799</v>
      </c>
      <c r="C4470" s="3">
        <v>1.1861704688904</v>
      </c>
      <c r="D4470" s="3">
        <v>57934.495214627597</v>
      </c>
      <c r="E4470" s="1">
        <f t="shared" si="140"/>
        <v>0.52238862653053497</v>
      </c>
      <c r="F4470" s="1">
        <f t="shared" si="141"/>
        <v>39114.851665254799</v>
      </c>
    </row>
    <row r="4471" spans="1:6">
      <c r="A4471" s="3">
        <v>0.71966111425533597</v>
      </c>
      <c r="B4471" s="3">
        <v>15250.9330393891</v>
      </c>
      <c r="C4471" s="3">
        <v>1.24435855468364</v>
      </c>
      <c r="D4471" s="3">
        <v>50370.227983759498</v>
      </c>
      <c r="E4471" s="1">
        <f t="shared" si="140"/>
        <v>0.52469744042830402</v>
      </c>
      <c r="F4471" s="1">
        <f t="shared" si="141"/>
        <v>35119.294944370398</v>
      </c>
    </row>
    <row r="4472" spans="1:6">
      <c r="A4472" s="3">
        <v>0.72496026390442003</v>
      </c>
      <c r="B4472" s="3">
        <v>19476.010110191099</v>
      </c>
      <c r="C4472" s="3">
        <v>1.2483106062548499</v>
      </c>
      <c r="D4472" s="3">
        <v>56381.094876823197</v>
      </c>
      <c r="E4472" s="1">
        <f t="shared" si="140"/>
        <v>0.52335034235042988</v>
      </c>
      <c r="F4472" s="1">
        <f t="shared" si="141"/>
        <v>36905.084766632099</v>
      </c>
    </row>
    <row r="4473" spans="1:6">
      <c r="A4473" s="3">
        <v>0.72280981838472302</v>
      </c>
      <c r="B4473" s="3">
        <v>18744.148542021001</v>
      </c>
      <c r="C4473" s="3">
        <v>1.24569986605979</v>
      </c>
      <c r="D4473" s="3">
        <v>53956.503442383902</v>
      </c>
      <c r="E4473" s="1">
        <f t="shared" si="140"/>
        <v>0.52289004767506697</v>
      </c>
      <c r="F4473" s="1">
        <f t="shared" si="141"/>
        <v>35212.354900362901</v>
      </c>
    </row>
    <row r="4474" spans="1:6">
      <c r="A4474" s="3">
        <v>0.74197315881432901</v>
      </c>
      <c r="B4474" s="3">
        <v>22079.498928679099</v>
      </c>
      <c r="C4474" s="3">
        <v>1.27576115343997</v>
      </c>
      <c r="D4474" s="3">
        <v>61479.214104516701</v>
      </c>
      <c r="E4474" s="1">
        <f t="shared" si="140"/>
        <v>0.53378799462564097</v>
      </c>
      <c r="F4474" s="1">
        <f t="shared" si="141"/>
        <v>39399.715175837599</v>
      </c>
    </row>
    <row r="4475" spans="1:6">
      <c r="A4475" s="3">
        <v>0.737849223752434</v>
      </c>
      <c r="B4475" s="3">
        <v>19861.5375917327</v>
      </c>
      <c r="C4475" s="3">
        <v>1.2713523176322601</v>
      </c>
      <c r="D4475" s="3">
        <v>57226.569873300003</v>
      </c>
      <c r="E4475" s="1">
        <f t="shared" si="140"/>
        <v>0.53350309387982608</v>
      </c>
      <c r="F4475" s="1">
        <f t="shared" si="141"/>
        <v>37365.032281567299</v>
      </c>
    </row>
    <row r="4476" spans="1:6">
      <c r="A4476" s="3">
        <v>0.63676867096961198</v>
      </c>
      <c r="B4476" s="3">
        <v>19789.563193004298</v>
      </c>
      <c r="C4476" s="3">
        <v>1.1330022855739801</v>
      </c>
      <c r="D4476" s="3">
        <v>57515.024718239998</v>
      </c>
      <c r="E4476" s="1">
        <f t="shared" si="140"/>
        <v>0.4962336146043681</v>
      </c>
      <c r="F4476" s="1">
        <f t="shared" si="141"/>
        <v>37725.461525235703</v>
      </c>
    </row>
    <row r="4477" spans="1:6">
      <c r="A4477" s="3">
        <v>0.70968599849018599</v>
      </c>
      <c r="B4477" s="3">
        <v>22232.576168713302</v>
      </c>
      <c r="C4477" s="3">
        <v>1.2344310922241499</v>
      </c>
      <c r="D4477" s="3">
        <v>59684.927528251297</v>
      </c>
      <c r="E4477" s="1">
        <f t="shared" si="140"/>
        <v>0.52474509373396394</v>
      </c>
      <c r="F4477" s="1">
        <f t="shared" si="141"/>
        <v>37452.351359537992</v>
      </c>
    </row>
    <row r="4478" spans="1:6">
      <c r="A4478" s="3">
        <v>0.65693851046593099</v>
      </c>
      <c r="B4478" s="3">
        <v>29024.805313242399</v>
      </c>
      <c r="C4478" s="3">
        <v>1.13769529901831</v>
      </c>
      <c r="D4478" s="3">
        <v>72016.197919296596</v>
      </c>
      <c r="E4478" s="1">
        <f t="shared" si="140"/>
        <v>0.48075678855237902</v>
      </c>
      <c r="F4478" s="1">
        <f t="shared" si="141"/>
        <v>42991.3926060542</v>
      </c>
    </row>
    <row r="4479" spans="1:6">
      <c r="A4479" s="3">
        <v>0.75615518757931399</v>
      </c>
      <c r="B4479" s="3">
        <v>15054.595407291799</v>
      </c>
      <c r="C4479" s="3">
        <v>1.2750878048609</v>
      </c>
      <c r="D4479" s="3">
        <v>52524.920813584002</v>
      </c>
      <c r="E4479" s="1">
        <f t="shared" si="140"/>
        <v>0.51893261728158602</v>
      </c>
      <c r="F4479" s="1">
        <f t="shared" si="141"/>
        <v>37470.325406292206</v>
      </c>
    </row>
    <row r="4480" spans="1:6">
      <c r="A4480" s="3">
        <v>0.66610166177403396</v>
      </c>
      <c r="B4480" s="3">
        <v>14858.231843547401</v>
      </c>
      <c r="C4480" s="3">
        <v>1.17633302869637</v>
      </c>
      <c r="D4480" s="3">
        <v>49742.666833511998</v>
      </c>
      <c r="E4480" s="1">
        <f t="shared" si="140"/>
        <v>0.51023136692233606</v>
      </c>
      <c r="F4480" s="1">
        <f t="shared" si="141"/>
        <v>34884.434989964597</v>
      </c>
    </row>
    <row r="4481" spans="1:6">
      <c r="A4481" s="3">
        <v>0.71598652188470102</v>
      </c>
      <c r="B4481" s="3">
        <v>22358.950126572599</v>
      </c>
      <c r="C4481" s="3">
        <v>1.22511829396139</v>
      </c>
      <c r="D4481" s="3">
        <v>58490.797966370003</v>
      </c>
      <c r="E4481" s="1">
        <f t="shared" si="140"/>
        <v>0.50913177207668903</v>
      </c>
      <c r="F4481" s="1">
        <f t="shared" si="141"/>
        <v>36131.847839797403</v>
      </c>
    </row>
    <row r="4482" spans="1:6">
      <c r="A4482" s="3">
        <v>0.69483133108712403</v>
      </c>
      <c r="B4482" s="3">
        <v>16398.072346591802</v>
      </c>
      <c r="C4482" s="3">
        <v>1.18928385735885</v>
      </c>
      <c r="D4482" s="3">
        <v>52339.445486573197</v>
      </c>
      <c r="E4482" s="1">
        <f t="shared" si="140"/>
        <v>0.49445252627172598</v>
      </c>
      <c r="F4482" s="1">
        <f t="shared" si="141"/>
        <v>35941.373139981399</v>
      </c>
    </row>
    <row r="4483" spans="1:6">
      <c r="A4483" s="3">
        <v>0.70321234239320096</v>
      </c>
      <c r="B4483" s="3">
        <v>20611.280836556802</v>
      </c>
      <c r="C4483" s="3">
        <v>1.2045572694992399</v>
      </c>
      <c r="D4483" s="3">
        <v>55590.977401944197</v>
      </c>
      <c r="E4483" s="1">
        <f t="shared" si="140"/>
        <v>0.50134492710603895</v>
      </c>
      <c r="F4483" s="1">
        <f t="shared" si="141"/>
        <v>34979.696565387392</v>
      </c>
    </row>
    <row r="4484" spans="1:6">
      <c r="A4484" s="3">
        <v>0.727345966108224</v>
      </c>
      <c r="B4484" s="3">
        <v>16695.612037270599</v>
      </c>
      <c r="C4484" s="3">
        <v>1.26371945281357</v>
      </c>
      <c r="D4484" s="3">
        <v>51475.919085867703</v>
      </c>
      <c r="E4484" s="1">
        <f t="shared" ref="E4484:E4547" si="142">C4484-A4484</f>
        <v>0.53637348670534601</v>
      </c>
      <c r="F4484" s="1">
        <f t="shared" ref="F4484:F4547" si="143">D4484-B4484</f>
        <v>34780.307048597104</v>
      </c>
    </row>
    <row r="4485" spans="1:6">
      <c r="A4485" s="3">
        <v>0.73442062718262502</v>
      </c>
      <c r="B4485" s="3">
        <v>18082.521543156901</v>
      </c>
      <c r="C4485" s="3">
        <v>1.2883199021367</v>
      </c>
      <c r="D4485" s="3">
        <v>55691.450319659802</v>
      </c>
      <c r="E4485" s="1">
        <f t="shared" si="142"/>
        <v>0.55389927495407498</v>
      </c>
      <c r="F4485" s="1">
        <f t="shared" si="143"/>
        <v>37608.9287765029</v>
      </c>
    </row>
    <row r="4486" spans="1:6">
      <c r="A4486" s="3">
        <v>0.70914062883517903</v>
      </c>
      <c r="B4486" s="3">
        <v>21678.6197414669</v>
      </c>
      <c r="C4486" s="3">
        <v>1.22705298062153</v>
      </c>
      <c r="D4486" s="3">
        <v>61719.735363347703</v>
      </c>
      <c r="E4486" s="1">
        <f t="shared" si="142"/>
        <v>0.51791235178635098</v>
      </c>
      <c r="F4486" s="1">
        <f t="shared" si="143"/>
        <v>40041.115621880803</v>
      </c>
    </row>
    <row r="4487" spans="1:6">
      <c r="A4487" s="3">
        <v>0.73170120420684504</v>
      </c>
      <c r="B4487" s="3">
        <v>16346.809935851001</v>
      </c>
      <c r="C4487" s="3">
        <v>1.2574833483593499</v>
      </c>
      <c r="D4487" s="3">
        <v>52626.653228404</v>
      </c>
      <c r="E4487" s="1">
        <f t="shared" si="142"/>
        <v>0.5257821441525049</v>
      </c>
      <c r="F4487" s="1">
        <f t="shared" si="143"/>
        <v>36279.843292553</v>
      </c>
    </row>
    <row r="4488" spans="1:6">
      <c r="A4488" s="3">
        <v>0.72142447089963901</v>
      </c>
      <c r="B4488" s="3">
        <v>19771.2611621139</v>
      </c>
      <c r="C4488" s="3">
        <v>1.2232183568925501</v>
      </c>
      <c r="D4488" s="3">
        <v>56763.826331536897</v>
      </c>
      <c r="E4488" s="1">
        <f t="shared" si="142"/>
        <v>0.50179388599291108</v>
      </c>
      <c r="F4488" s="1">
        <f t="shared" si="143"/>
        <v>36992.565169422996</v>
      </c>
    </row>
    <row r="4489" spans="1:6">
      <c r="A4489" s="3">
        <v>0.67393262761177797</v>
      </c>
      <c r="B4489" s="3">
        <v>17224.827615154201</v>
      </c>
      <c r="C4489" s="3">
        <v>1.13096060932058</v>
      </c>
      <c r="D4489" s="3">
        <v>52250.330062336703</v>
      </c>
      <c r="E4489" s="1">
        <f t="shared" si="142"/>
        <v>0.45702798170880199</v>
      </c>
      <c r="F4489" s="1">
        <f t="shared" si="143"/>
        <v>35025.502447182502</v>
      </c>
    </row>
    <row r="4490" spans="1:6">
      <c r="A4490" s="3">
        <v>0.71958151515111002</v>
      </c>
      <c r="B4490" s="3">
        <v>15236.6488006123</v>
      </c>
      <c r="C4490" s="3">
        <v>1.2758707794694299</v>
      </c>
      <c r="D4490" s="3">
        <v>51770.462267004899</v>
      </c>
      <c r="E4490" s="1">
        <f t="shared" si="142"/>
        <v>0.55628926431831993</v>
      </c>
      <c r="F4490" s="1">
        <f t="shared" si="143"/>
        <v>36533.813466392603</v>
      </c>
    </row>
    <row r="4491" spans="1:6">
      <c r="A4491" s="3">
        <v>0.73330569430913695</v>
      </c>
      <c r="B4491" s="3">
        <v>23420.906973745899</v>
      </c>
      <c r="C4491" s="3">
        <v>1.2616328095456799</v>
      </c>
      <c r="D4491" s="3">
        <v>63255.164308206498</v>
      </c>
      <c r="E4491" s="1">
        <f t="shared" si="142"/>
        <v>0.52832711523654297</v>
      </c>
      <c r="F4491" s="1">
        <f t="shared" si="143"/>
        <v>39834.257334460599</v>
      </c>
    </row>
    <row r="4492" spans="1:6">
      <c r="A4492" s="3">
        <v>0.66677092182353503</v>
      </c>
      <c r="B4492" s="3">
        <v>22544.2624736158</v>
      </c>
      <c r="C4492" s="3">
        <v>1.1519314326860399</v>
      </c>
      <c r="D4492" s="3">
        <v>56568.267393974602</v>
      </c>
      <c r="E4492" s="1">
        <f t="shared" si="142"/>
        <v>0.48516051086250489</v>
      </c>
      <c r="F4492" s="1">
        <f t="shared" si="143"/>
        <v>34024.004920358799</v>
      </c>
    </row>
    <row r="4493" spans="1:6">
      <c r="A4493" s="3">
        <v>0.70580279452480799</v>
      </c>
      <c r="B4493" s="3">
        <v>21960.900048641099</v>
      </c>
      <c r="C4493" s="3">
        <v>1.2184618885449101</v>
      </c>
      <c r="D4493" s="3">
        <v>60122.854044161999</v>
      </c>
      <c r="E4493" s="1">
        <f t="shared" si="142"/>
        <v>0.51265909402010212</v>
      </c>
      <c r="F4493" s="1">
        <f t="shared" si="143"/>
        <v>38161.953995520904</v>
      </c>
    </row>
    <row r="4494" spans="1:6">
      <c r="A4494" s="3">
        <v>0.750518711575762</v>
      </c>
      <c r="B4494" s="3">
        <v>17942.769531796301</v>
      </c>
      <c r="C4494" s="3">
        <v>1.3120899160408801</v>
      </c>
      <c r="D4494" s="3">
        <v>55307.7420005596</v>
      </c>
      <c r="E4494" s="1">
        <f t="shared" si="142"/>
        <v>0.5615712044651181</v>
      </c>
      <c r="F4494" s="1">
        <f t="shared" si="143"/>
        <v>37364.972468763299</v>
      </c>
    </row>
    <row r="4495" spans="1:6">
      <c r="A4495" s="3">
        <v>0.75788215484159405</v>
      </c>
      <c r="B4495" s="3">
        <v>19399.623306210699</v>
      </c>
      <c r="C4495" s="3">
        <v>1.30458229981593</v>
      </c>
      <c r="D4495" s="3">
        <v>56541.210207918899</v>
      </c>
      <c r="E4495" s="1">
        <f t="shared" si="142"/>
        <v>0.54670014497433594</v>
      </c>
      <c r="F4495" s="1">
        <f t="shared" si="143"/>
        <v>37141.5869017082</v>
      </c>
    </row>
    <row r="4496" spans="1:6">
      <c r="A4496" s="3">
        <v>0.73098744377037195</v>
      </c>
      <c r="B4496" s="3">
        <v>21487.719192442801</v>
      </c>
      <c r="C4496" s="3">
        <v>1.2664984261296299</v>
      </c>
      <c r="D4496" s="3">
        <v>59458.658205346401</v>
      </c>
      <c r="E4496" s="1">
        <f t="shared" si="142"/>
        <v>0.53551098235925798</v>
      </c>
      <c r="F4496" s="1">
        <f t="shared" si="143"/>
        <v>37970.939012903604</v>
      </c>
    </row>
    <row r="4497" spans="1:6">
      <c r="A4497" s="3">
        <v>0.69563683840610702</v>
      </c>
      <c r="B4497" s="3">
        <v>21149.9893384141</v>
      </c>
      <c r="C4497" s="3">
        <v>1.19685826480293</v>
      </c>
      <c r="D4497" s="3">
        <v>57847.723158823203</v>
      </c>
      <c r="E4497" s="1">
        <f t="shared" si="142"/>
        <v>0.50122142639682299</v>
      </c>
      <c r="F4497" s="1">
        <f t="shared" si="143"/>
        <v>36697.733820409107</v>
      </c>
    </row>
    <row r="4498" spans="1:6">
      <c r="A4498" s="3">
        <v>0.77688349107675603</v>
      </c>
      <c r="B4498" s="3">
        <v>15814.785877611201</v>
      </c>
      <c r="C4498" s="3">
        <v>1.34433906372903</v>
      </c>
      <c r="D4498" s="3">
        <v>52656.248757958798</v>
      </c>
      <c r="E4498" s="1">
        <f t="shared" si="142"/>
        <v>0.56745557265227398</v>
      </c>
      <c r="F4498" s="1">
        <f t="shared" si="143"/>
        <v>36841.462880347593</v>
      </c>
    </row>
    <row r="4499" spans="1:6">
      <c r="A4499" s="3">
        <v>0.71842546174857302</v>
      </c>
      <c r="B4499" s="3">
        <v>18095.3656828229</v>
      </c>
      <c r="C4499" s="3">
        <v>1.2451063839927401</v>
      </c>
      <c r="D4499" s="3">
        <v>55408.779690806798</v>
      </c>
      <c r="E4499" s="1">
        <f t="shared" si="142"/>
        <v>0.52668092224416707</v>
      </c>
      <c r="F4499" s="1">
        <f t="shared" si="143"/>
        <v>37313.414007983898</v>
      </c>
    </row>
    <row r="4500" spans="1:6">
      <c r="A4500" s="3">
        <v>0.65082671901416</v>
      </c>
      <c r="B4500" s="3">
        <v>15259.3888196468</v>
      </c>
      <c r="C4500" s="3">
        <v>1.10702679307883</v>
      </c>
      <c r="D4500" s="3">
        <v>50610.7518217131</v>
      </c>
      <c r="E4500" s="1">
        <f t="shared" si="142"/>
        <v>0.45620007406467</v>
      </c>
      <c r="F4500" s="1">
        <f t="shared" si="143"/>
        <v>35351.363002066297</v>
      </c>
    </row>
    <row r="4501" spans="1:6">
      <c r="A4501" s="3">
        <v>0.72190527350857703</v>
      </c>
      <c r="B4501" s="3">
        <v>17891.836797259799</v>
      </c>
      <c r="C4501" s="3">
        <v>1.2154431861731101</v>
      </c>
      <c r="D4501" s="3">
        <v>52989.899272155002</v>
      </c>
      <c r="E4501" s="1">
        <f t="shared" si="142"/>
        <v>0.49353791266453306</v>
      </c>
      <c r="F4501" s="1">
        <f t="shared" si="143"/>
        <v>35098.062474895203</v>
      </c>
    </row>
    <row r="4502" spans="1:6">
      <c r="A4502" s="3">
        <v>0.72921719395509899</v>
      </c>
      <c r="B4502" s="3">
        <v>17943.6214432876</v>
      </c>
      <c r="C4502" s="3">
        <v>1.2815860214730499</v>
      </c>
      <c r="D4502" s="3">
        <v>56269.776992854699</v>
      </c>
      <c r="E4502" s="1">
        <f t="shared" si="142"/>
        <v>0.55236882751795091</v>
      </c>
      <c r="F4502" s="1">
        <f t="shared" si="143"/>
        <v>38326.155549567098</v>
      </c>
    </row>
    <row r="4503" spans="1:6">
      <c r="A4503" s="3">
        <v>0.67544709094564603</v>
      </c>
      <c r="B4503" s="3">
        <v>16995.519839437999</v>
      </c>
      <c r="C4503" s="3">
        <v>1.1848199871338501</v>
      </c>
      <c r="D4503" s="3">
        <v>53253.883614620303</v>
      </c>
      <c r="E4503" s="1">
        <f t="shared" si="142"/>
        <v>0.50937289618820403</v>
      </c>
      <c r="F4503" s="1">
        <f t="shared" si="143"/>
        <v>36258.363775182304</v>
      </c>
    </row>
    <row r="4504" spans="1:6">
      <c r="A4504" s="3">
        <v>0.68523797987927204</v>
      </c>
      <c r="B4504" s="3">
        <v>19029.472265480399</v>
      </c>
      <c r="C4504" s="3">
        <v>1.1596717063529101</v>
      </c>
      <c r="D4504" s="3">
        <v>56045.253267095497</v>
      </c>
      <c r="E4504" s="1">
        <f t="shared" si="142"/>
        <v>0.47443372647363802</v>
      </c>
      <c r="F4504" s="1">
        <f t="shared" si="143"/>
        <v>37015.781001615098</v>
      </c>
    </row>
    <row r="4505" spans="1:6">
      <c r="A4505" s="3">
        <v>0.71855654159937699</v>
      </c>
      <c r="B4505" s="3">
        <v>21907.0171822103</v>
      </c>
      <c r="C4505" s="3">
        <v>1.2293786532017501</v>
      </c>
      <c r="D4505" s="3">
        <v>59676.330123625201</v>
      </c>
      <c r="E4505" s="1">
        <f t="shared" si="142"/>
        <v>0.51082211160237312</v>
      </c>
      <c r="F4505" s="1">
        <f t="shared" si="143"/>
        <v>37769.312941414901</v>
      </c>
    </row>
    <row r="4506" spans="1:6">
      <c r="A4506" s="3">
        <v>0.74151390736499001</v>
      </c>
      <c r="B4506" s="3">
        <v>15679.6303959631</v>
      </c>
      <c r="C4506" s="3">
        <v>1.2852935807716099</v>
      </c>
      <c r="D4506" s="3">
        <v>51033.390420449898</v>
      </c>
      <c r="E4506" s="1">
        <f t="shared" si="142"/>
        <v>0.54377967340661992</v>
      </c>
      <c r="F4506" s="1">
        <f t="shared" si="143"/>
        <v>35353.760024486794</v>
      </c>
    </row>
    <row r="4507" spans="1:6">
      <c r="A4507" s="3">
        <v>0.73720955053121195</v>
      </c>
      <c r="B4507" s="3">
        <v>21534.575387757901</v>
      </c>
      <c r="C4507" s="3">
        <v>1.2670564556999899</v>
      </c>
      <c r="D4507" s="3">
        <v>62553.965776788798</v>
      </c>
      <c r="E4507" s="1">
        <f t="shared" si="142"/>
        <v>0.52984690516877797</v>
      </c>
      <c r="F4507" s="1">
        <f t="shared" si="143"/>
        <v>41019.390389030901</v>
      </c>
    </row>
    <row r="4508" spans="1:6">
      <c r="A4508" s="3">
        <v>0.75133622385621401</v>
      </c>
      <c r="B4508" s="3">
        <v>19912.255894193</v>
      </c>
      <c r="C4508" s="3">
        <v>1.30283234878668</v>
      </c>
      <c r="D4508" s="3">
        <v>57160.708994588997</v>
      </c>
      <c r="E4508" s="1">
        <f t="shared" si="142"/>
        <v>0.55149612493046596</v>
      </c>
      <c r="F4508" s="1">
        <f t="shared" si="143"/>
        <v>37248.453100396</v>
      </c>
    </row>
    <row r="4509" spans="1:6">
      <c r="A4509" s="3">
        <v>0.64584695597325503</v>
      </c>
      <c r="B4509" s="3">
        <v>19590.623587697599</v>
      </c>
      <c r="C4509" s="3">
        <v>1.1173338085913</v>
      </c>
      <c r="D4509" s="3">
        <v>55333.890607611997</v>
      </c>
      <c r="E4509" s="1">
        <f t="shared" si="142"/>
        <v>0.47148685261804502</v>
      </c>
      <c r="F4509" s="1">
        <f t="shared" si="143"/>
        <v>35743.267019914398</v>
      </c>
    </row>
    <row r="4510" spans="1:6">
      <c r="A4510" s="3">
        <v>0.733774090937791</v>
      </c>
      <c r="B4510" s="3">
        <v>20060.517010649201</v>
      </c>
      <c r="C4510" s="3">
        <v>1.2826538854254499</v>
      </c>
      <c r="D4510" s="3">
        <v>56643.191139249102</v>
      </c>
      <c r="E4510" s="1">
        <f t="shared" si="142"/>
        <v>0.54887979448765889</v>
      </c>
      <c r="F4510" s="1">
        <f t="shared" si="143"/>
        <v>36582.674128599901</v>
      </c>
    </row>
    <row r="4511" spans="1:6">
      <c r="A4511" s="3">
        <v>0.71992530644331798</v>
      </c>
      <c r="B4511" s="3">
        <v>17797.948000078399</v>
      </c>
      <c r="C4511" s="3">
        <v>1.24244886162201</v>
      </c>
      <c r="D4511" s="3">
        <v>53214.022281272002</v>
      </c>
      <c r="E4511" s="1">
        <f t="shared" si="142"/>
        <v>0.52252355517869198</v>
      </c>
      <c r="F4511" s="1">
        <f t="shared" si="143"/>
        <v>35416.074281193607</v>
      </c>
    </row>
    <row r="4512" spans="1:6">
      <c r="A4512" s="3">
        <v>0.67680313865630604</v>
      </c>
      <c r="B4512" s="3">
        <v>20517.261813826</v>
      </c>
      <c r="C4512" s="3">
        <v>1.17556698588807</v>
      </c>
      <c r="D4512" s="3">
        <v>56674.647361916497</v>
      </c>
      <c r="E4512" s="1">
        <f t="shared" si="142"/>
        <v>0.49876384723176392</v>
      </c>
      <c r="F4512" s="1">
        <f t="shared" si="143"/>
        <v>36157.385548090497</v>
      </c>
    </row>
    <row r="4513" spans="1:6">
      <c r="A4513" s="3">
        <v>0.67255108701965205</v>
      </c>
      <c r="B4513" s="3">
        <v>21717.214273734498</v>
      </c>
      <c r="C4513" s="3">
        <v>1.1699848323759201</v>
      </c>
      <c r="D4513" s="3">
        <v>59127.517223381903</v>
      </c>
      <c r="E4513" s="1">
        <f t="shared" si="142"/>
        <v>0.49743374535626805</v>
      </c>
      <c r="F4513" s="1">
        <f t="shared" si="143"/>
        <v>37410.302949647405</v>
      </c>
    </row>
    <row r="4514" spans="1:6">
      <c r="A4514" s="3">
        <v>0.715621633851794</v>
      </c>
      <c r="B4514" s="3">
        <v>21292.720904090002</v>
      </c>
      <c r="C4514" s="3">
        <v>1.27631970601199</v>
      </c>
      <c r="D4514" s="3">
        <v>57816.139480308302</v>
      </c>
      <c r="E4514" s="1">
        <f t="shared" si="142"/>
        <v>0.56069807216019596</v>
      </c>
      <c r="F4514" s="1">
        <f t="shared" si="143"/>
        <v>36523.418576218304</v>
      </c>
    </row>
    <row r="4515" spans="1:6">
      <c r="A4515" s="3">
        <v>0.70750363665927896</v>
      </c>
      <c r="B4515" s="3">
        <v>22236.193679364798</v>
      </c>
      <c r="C4515" s="3">
        <v>1.23155667517421</v>
      </c>
      <c r="D4515" s="3">
        <v>58555.139849794999</v>
      </c>
      <c r="E4515" s="1">
        <f t="shared" si="142"/>
        <v>0.52405303851493101</v>
      </c>
      <c r="F4515" s="1">
        <f t="shared" si="143"/>
        <v>36318.946170430201</v>
      </c>
    </row>
    <row r="4516" spans="1:6">
      <c r="A4516" s="3">
        <v>0.722461031253263</v>
      </c>
      <c r="B4516" s="3">
        <v>16751.6149352221</v>
      </c>
      <c r="C4516" s="3">
        <v>1.2722725851218599</v>
      </c>
      <c r="D4516" s="3">
        <v>53722.151298087498</v>
      </c>
      <c r="E4516" s="1">
        <f t="shared" si="142"/>
        <v>0.54981155386859693</v>
      </c>
      <c r="F4516" s="1">
        <f t="shared" si="143"/>
        <v>36970.536362865401</v>
      </c>
    </row>
    <row r="4517" spans="1:6">
      <c r="A4517" s="3">
        <v>0.692042242229013</v>
      </c>
      <c r="B4517" s="3">
        <v>23534.444947367199</v>
      </c>
      <c r="C4517" s="3">
        <v>1.22060492289915</v>
      </c>
      <c r="D4517" s="3">
        <v>62553.967828794601</v>
      </c>
      <c r="E4517" s="1">
        <f t="shared" si="142"/>
        <v>0.52856268067013701</v>
      </c>
      <c r="F4517" s="1">
        <f t="shared" si="143"/>
        <v>39019.522881427401</v>
      </c>
    </row>
    <row r="4518" spans="1:6">
      <c r="A4518" s="3">
        <v>0.76325302686706498</v>
      </c>
      <c r="B4518" s="3">
        <v>17192.718474150599</v>
      </c>
      <c r="C4518" s="3">
        <v>1.3707089368357299</v>
      </c>
      <c r="D4518" s="3">
        <v>54969.337664863902</v>
      </c>
      <c r="E4518" s="1">
        <f t="shared" si="142"/>
        <v>0.60745590996866494</v>
      </c>
      <c r="F4518" s="1">
        <f t="shared" si="143"/>
        <v>37776.619190713303</v>
      </c>
    </row>
    <row r="4519" spans="1:6">
      <c r="A4519" s="3">
        <v>0.71477476784817795</v>
      </c>
      <c r="B4519" s="3">
        <v>17966.793926001101</v>
      </c>
      <c r="C4519" s="3">
        <v>1.2271223281014401</v>
      </c>
      <c r="D4519" s="3">
        <v>56082.4529400092</v>
      </c>
      <c r="E4519" s="1">
        <f t="shared" si="142"/>
        <v>0.51234756025326211</v>
      </c>
      <c r="F4519" s="1">
        <f t="shared" si="143"/>
        <v>38115.659014008095</v>
      </c>
    </row>
    <row r="4520" spans="1:6">
      <c r="A4520" s="3">
        <v>0.71313885058166104</v>
      </c>
      <c r="B4520" s="3">
        <v>16515.7516563565</v>
      </c>
      <c r="C4520" s="3">
        <v>1.2007127218209499</v>
      </c>
      <c r="D4520" s="3">
        <v>51739.353438795697</v>
      </c>
      <c r="E4520" s="1">
        <f t="shared" si="142"/>
        <v>0.48757387123928886</v>
      </c>
      <c r="F4520" s="1">
        <f t="shared" si="143"/>
        <v>35223.601782439197</v>
      </c>
    </row>
    <row r="4521" spans="1:6">
      <c r="A4521" s="3">
        <v>0.73291473853113998</v>
      </c>
      <c r="B4521" s="3">
        <v>18577.939519706801</v>
      </c>
      <c r="C4521" s="3">
        <v>1.26306059775508</v>
      </c>
      <c r="D4521" s="3">
        <v>55788.380836110096</v>
      </c>
      <c r="E4521" s="1">
        <f t="shared" si="142"/>
        <v>0.53014585922393997</v>
      </c>
      <c r="F4521" s="1">
        <f t="shared" si="143"/>
        <v>37210.441316403296</v>
      </c>
    </row>
    <row r="4522" spans="1:6">
      <c r="A4522" s="3">
        <v>0.752900657500995</v>
      </c>
      <c r="B4522" s="3">
        <v>25713.2069826894</v>
      </c>
      <c r="C4522" s="3">
        <v>1.3291610077740701</v>
      </c>
      <c r="D4522" s="3">
        <v>67744.061952890494</v>
      </c>
      <c r="E4522" s="1">
        <f t="shared" si="142"/>
        <v>0.57626035027307509</v>
      </c>
      <c r="F4522" s="1">
        <f t="shared" si="143"/>
        <v>42030.854970201093</v>
      </c>
    </row>
    <row r="4523" spans="1:6">
      <c r="A4523" s="3">
        <v>0.70923989076442395</v>
      </c>
      <c r="B4523" s="3">
        <v>16791.644262139602</v>
      </c>
      <c r="C4523" s="3">
        <v>1.22231222237835</v>
      </c>
      <c r="D4523" s="3">
        <v>54024.1746771994</v>
      </c>
      <c r="E4523" s="1">
        <f t="shared" si="142"/>
        <v>0.51307233161392607</v>
      </c>
      <c r="F4523" s="1">
        <f t="shared" si="143"/>
        <v>37232.530415059795</v>
      </c>
    </row>
    <row r="4524" spans="1:6">
      <c r="A4524" s="3">
        <v>0.72426646403137296</v>
      </c>
      <c r="B4524" s="3">
        <v>17972.165619851599</v>
      </c>
      <c r="C4524" s="3">
        <v>1.2413063548165999</v>
      </c>
      <c r="D4524" s="3">
        <v>55614.712359199897</v>
      </c>
      <c r="E4524" s="1">
        <f t="shared" si="142"/>
        <v>0.51703989078522694</v>
      </c>
      <c r="F4524" s="1">
        <f t="shared" si="143"/>
        <v>37642.546739348298</v>
      </c>
    </row>
    <row r="4525" spans="1:6">
      <c r="A4525" s="3">
        <v>0.74181828405735195</v>
      </c>
      <c r="B4525" s="3">
        <v>23441.0319824004</v>
      </c>
      <c r="C4525" s="3">
        <v>1.25213032604175</v>
      </c>
      <c r="D4525" s="3">
        <v>61751.8397402396</v>
      </c>
      <c r="E4525" s="1">
        <f t="shared" si="142"/>
        <v>0.51031204198439806</v>
      </c>
      <c r="F4525" s="1">
        <f t="shared" si="143"/>
        <v>38310.807757839197</v>
      </c>
    </row>
    <row r="4526" spans="1:6">
      <c r="A4526" s="3">
        <v>0.663142060200552</v>
      </c>
      <c r="B4526" s="3">
        <v>21418.3051532516</v>
      </c>
      <c r="C4526" s="3">
        <v>1.14547380851759</v>
      </c>
      <c r="D4526" s="3">
        <v>59493.201623544999</v>
      </c>
      <c r="E4526" s="1">
        <f t="shared" si="142"/>
        <v>0.48233174831703796</v>
      </c>
      <c r="F4526" s="1">
        <f t="shared" si="143"/>
        <v>38074.896470293403</v>
      </c>
    </row>
    <row r="4527" spans="1:6">
      <c r="A4527" s="3">
        <v>0.68367826281547095</v>
      </c>
      <c r="B4527" s="3">
        <v>13612.7711606004</v>
      </c>
      <c r="C4527" s="3">
        <v>1.1686782787429899</v>
      </c>
      <c r="D4527" s="3">
        <v>48970.956926547202</v>
      </c>
      <c r="E4527" s="1">
        <f t="shared" si="142"/>
        <v>0.48500001592751896</v>
      </c>
      <c r="F4527" s="1">
        <f t="shared" si="143"/>
        <v>35358.185765946801</v>
      </c>
    </row>
    <row r="4528" spans="1:6">
      <c r="A4528" s="3">
        <v>0.75271692759079301</v>
      </c>
      <c r="B4528" s="3">
        <v>19678.524083381999</v>
      </c>
      <c r="C4528" s="3">
        <v>1.28846789954375</v>
      </c>
      <c r="D4528" s="3">
        <v>57600.132688228397</v>
      </c>
      <c r="E4528" s="1">
        <f t="shared" si="142"/>
        <v>0.53575097195295696</v>
      </c>
      <c r="F4528" s="1">
        <f t="shared" si="143"/>
        <v>37921.608604846399</v>
      </c>
    </row>
    <row r="4529" spans="1:6">
      <c r="A4529" s="3">
        <v>0.76486397498978098</v>
      </c>
      <c r="B4529" s="3">
        <v>14148.600002261701</v>
      </c>
      <c r="C4529" s="3">
        <v>1.33636082920994</v>
      </c>
      <c r="D4529" s="3">
        <v>49285.363323473401</v>
      </c>
      <c r="E4529" s="1">
        <f t="shared" si="142"/>
        <v>0.57149685422015906</v>
      </c>
      <c r="F4529" s="1">
        <f t="shared" si="143"/>
        <v>35136.7633212117</v>
      </c>
    </row>
    <row r="4530" spans="1:6">
      <c r="A4530" s="3">
        <v>0.63812717749856995</v>
      </c>
      <c r="B4530" s="3">
        <v>23201.5518556147</v>
      </c>
      <c r="C4530" s="3">
        <v>1.1248790730809799</v>
      </c>
      <c r="D4530" s="3">
        <v>63290.394363097301</v>
      </c>
      <c r="E4530" s="1">
        <f t="shared" si="142"/>
        <v>0.48675189558240994</v>
      </c>
      <c r="F4530" s="1">
        <f t="shared" si="143"/>
        <v>40088.842507482601</v>
      </c>
    </row>
    <row r="4531" spans="1:6">
      <c r="A4531" s="3">
        <v>0.69051057489274004</v>
      </c>
      <c r="B4531" s="3">
        <v>23471.4578297628</v>
      </c>
      <c r="C4531" s="3">
        <v>1.1941470335976401</v>
      </c>
      <c r="D4531" s="3">
        <v>61343.7829218232</v>
      </c>
      <c r="E4531" s="1">
        <f t="shared" si="142"/>
        <v>0.50363645870490004</v>
      </c>
      <c r="F4531" s="1">
        <f t="shared" si="143"/>
        <v>37872.325092060404</v>
      </c>
    </row>
    <row r="4532" spans="1:6">
      <c r="A4532" s="3">
        <v>0.70632533388115404</v>
      </c>
      <c r="B4532" s="3">
        <v>16799.195752060201</v>
      </c>
      <c r="C4532" s="3">
        <v>1.19527247801544</v>
      </c>
      <c r="D4532" s="3">
        <v>51412.7893371104</v>
      </c>
      <c r="E4532" s="1">
        <f t="shared" si="142"/>
        <v>0.48894714413428597</v>
      </c>
      <c r="F4532" s="1">
        <f t="shared" si="143"/>
        <v>34613.593585050199</v>
      </c>
    </row>
    <row r="4533" spans="1:6">
      <c r="A4533" s="3">
        <v>0.69895049653494701</v>
      </c>
      <c r="B4533" s="3">
        <v>30143.7526203741</v>
      </c>
      <c r="C4533" s="3">
        <v>1.17655918863274</v>
      </c>
      <c r="D4533" s="3">
        <v>72655.643565915394</v>
      </c>
      <c r="E4533" s="1">
        <f t="shared" si="142"/>
        <v>0.477608692097793</v>
      </c>
      <c r="F4533" s="1">
        <f t="shared" si="143"/>
        <v>42511.890945541294</v>
      </c>
    </row>
    <row r="4534" spans="1:6">
      <c r="A4534" s="3">
        <v>0.64562079223006696</v>
      </c>
      <c r="B4534" s="3">
        <v>22116.7256880108</v>
      </c>
      <c r="C4534" s="3">
        <v>1.1370547685638099</v>
      </c>
      <c r="D4534" s="3">
        <v>60766.848418979498</v>
      </c>
      <c r="E4534" s="1">
        <f t="shared" si="142"/>
        <v>0.49143397633374297</v>
      </c>
      <c r="F4534" s="1">
        <f t="shared" si="143"/>
        <v>38650.122730968695</v>
      </c>
    </row>
    <row r="4535" spans="1:6">
      <c r="A4535" s="3">
        <v>0.72310015175026898</v>
      </c>
      <c r="B4535" s="3">
        <v>24844.645492776701</v>
      </c>
      <c r="C4535" s="3">
        <v>1.2414321767012599</v>
      </c>
      <c r="D4535" s="3">
        <v>62921.633333306199</v>
      </c>
      <c r="E4535" s="1">
        <f t="shared" si="142"/>
        <v>0.51833202495099095</v>
      </c>
      <c r="F4535" s="1">
        <f t="shared" si="143"/>
        <v>38076.987840529502</v>
      </c>
    </row>
    <row r="4536" spans="1:6">
      <c r="A4536" s="3">
        <v>0.68757495828948401</v>
      </c>
      <c r="B4536" s="3">
        <v>24300.731127075502</v>
      </c>
      <c r="C4536" s="3">
        <v>1.1842402615815899</v>
      </c>
      <c r="D4536" s="3">
        <v>61264.697610542004</v>
      </c>
      <c r="E4536" s="1">
        <f t="shared" si="142"/>
        <v>0.4966653032921059</v>
      </c>
      <c r="F4536" s="1">
        <f t="shared" si="143"/>
        <v>36963.966483466502</v>
      </c>
    </row>
    <row r="4537" spans="1:6">
      <c r="A4537" s="3">
        <v>0.69203695845504998</v>
      </c>
      <c r="B4537" s="3">
        <v>22535.271711274399</v>
      </c>
      <c r="C4537" s="3">
        <v>1.2092636876253899</v>
      </c>
      <c r="D4537" s="3">
        <v>61170.661872914599</v>
      </c>
      <c r="E4537" s="1">
        <f t="shared" si="142"/>
        <v>0.51722672917033996</v>
      </c>
      <c r="F4537" s="1">
        <f t="shared" si="143"/>
        <v>38635.3901616402</v>
      </c>
    </row>
    <row r="4538" spans="1:6">
      <c r="A4538" s="3">
        <v>0.68874103440118395</v>
      </c>
      <c r="B4538" s="3">
        <v>21432.561046313702</v>
      </c>
      <c r="C4538" s="3">
        <v>1.1534442924564301</v>
      </c>
      <c r="D4538" s="3">
        <v>59720.102133422697</v>
      </c>
      <c r="E4538" s="1">
        <f t="shared" si="142"/>
        <v>0.46470325805524615</v>
      </c>
      <c r="F4538" s="1">
        <f t="shared" si="143"/>
        <v>38287.541087108999</v>
      </c>
    </row>
    <row r="4539" spans="1:6">
      <c r="A4539" s="3">
        <v>0.75476195212548103</v>
      </c>
      <c r="B4539" s="3">
        <v>23896.5429229662</v>
      </c>
      <c r="C4539" s="3">
        <v>1.25986164215746</v>
      </c>
      <c r="D4539" s="3">
        <v>64334.130843229097</v>
      </c>
      <c r="E4539" s="1">
        <f t="shared" si="142"/>
        <v>0.50509969003197897</v>
      </c>
      <c r="F4539" s="1">
        <f t="shared" si="143"/>
        <v>40437.5879202629</v>
      </c>
    </row>
    <row r="4540" spans="1:6">
      <c r="A4540" s="3">
        <v>0.69732058259452701</v>
      </c>
      <c r="B4540" s="3">
        <v>25300.5963604793</v>
      </c>
      <c r="C4540" s="3">
        <v>1.2362615543475099</v>
      </c>
      <c r="D4540" s="3">
        <v>63537.483393654598</v>
      </c>
      <c r="E4540" s="1">
        <f t="shared" si="142"/>
        <v>0.53894097175298294</v>
      </c>
      <c r="F4540" s="1">
        <f t="shared" si="143"/>
        <v>38236.887033175299</v>
      </c>
    </row>
    <row r="4541" spans="1:6">
      <c r="A4541" s="3">
        <v>0.72968319616277599</v>
      </c>
      <c r="B4541" s="3">
        <v>18342.690804336002</v>
      </c>
      <c r="C4541" s="3">
        <v>1.28593809976419</v>
      </c>
      <c r="D4541" s="3">
        <v>54561.181636299203</v>
      </c>
      <c r="E4541" s="1">
        <f t="shared" si="142"/>
        <v>0.55625490360141405</v>
      </c>
      <c r="F4541" s="1">
        <f t="shared" si="143"/>
        <v>36218.490831963201</v>
      </c>
    </row>
    <row r="4542" spans="1:6">
      <c r="A4542" s="3">
        <v>0.73319721632113799</v>
      </c>
      <c r="B4542" s="3">
        <v>19998.8146757506</v>
      </c>
      <c r="C4542" s="3">
        <v>1.28545815913647</v>
      </c>
      <c r="D4542" s="3">
        <v>55648.282359403798</v>
      </c>
      <c r="E4542" s="1">
        <f t="shared" si="142"/>
        <v>0.552260942815332</v>
      </c>
      <c r="F4542" s="1">
        <f t="shared" si="143"/>
        <v>35649.467683653202</v>
      </c>
    </row>
    <row r="4543" spans="1:6">
      <c r="A4543" s="3">
        <v>0.64126825589671599</v>
      </c>
      <c r="B4543" s="3">
        <v>21994.355174003798</v>
      </c>
      <c r="C4543" s="3">
        <v>1.1350428463914599</v>
      </c>
      <c r="D4543" s="3">
        <v>60269.338082611503</v>
      </c>
      <c r="E4543" s="1">
        <f t="shared" si="142"/>
        <v>0.49377459049474393</v>
      </c>
      <c r="F4543" s="1">
        <f t="shared" si="143"/>
        <v>38274.982908607708</v>
      </c>
    </row>
    <row r="4544" spans="1:6">
      <c r="A4544" s="3">
        <v>0.74766686642366298</v>
      </c>
      <c r="B4544" s="3">
        <v>22220.7497503663</v>
      </c>
      <c r="C4544" s="3">
        <v>1.31958694240383</v>
      </c>
      <c r="D4544" s="3">
        <v>59265.7023146293</v>
      </c>
      <c r="E4544" s="1">
        <f t="shared" si="142"/>
        <v>0.57192007598016703</v>
      </c>
      <c r="F4544" s="1">
        <f t="shared" si="143"/>
        <v>37044.952564263003</v>
      </c>
    </row>
    <row r="4545" spans="1:6">
      <c r="A4545" s="3">
        <v>0.68366818779454797</v>
      </c>
      <c r="B4545" s="3">
        <v>17817.220327361101</v>
      </c>
      <c r="C4545" s="3">
        <v>1.1739382615006</v>
      </c>
      <c r="D4545" s="3">
        <v>54080.8367384499</v>
      </c>
      <c r="E4545" s="1">
        <f t="shared" si="142"/>
        <v>0.49027007370605202</v>
      </c>
      <c r="F4545" s="1">
        <f t="shared" si="143"/>
        <v>36263.616411088798</v>
      </c>
    </row>
    <row r="4546" spans="1:6">
      <c r="A4546" s="3">
        <v>0.74289901565953098</v>
      </c>
      <c r="B4546" s="3">
        <v>23142.944612894898</v>
      </c>
      <c r="C4546" s="3">
        <v>1.28335023108952</v>
      </c>
      <c r="D4546" s="3">
        <v>61418.788169329899</v>
      </c>
      <c r="E4546" s="1">
        <f t="shared" si="142"/>
        <v>0.54045121542998897</v>
      </c>
      <c r="F4546" s="1">
        <f t="shared" si="143"/>
        <v>38275.843556435</v>
      </c>
    </row>
    <row r="4547" spans="1:6">
      <c r="A4547" s="3">
        <v>0.71441592688438704</v>
      </c>
      <c r="B4547" s="3">
        <v>15811.008647008501</v>
      </c>
      <c r="C4547" s="3">
        <v>1.2568701497506301</v>
      </c>
      <c r="D4547" s="3">
        <v>51955.970477472401</v>
      </c>
      <c r="E4547" s="1">
        <f t="shared" si="142"/>
        <v>0.54245422286624301</v>
      </c>
      <c r="F4547" s="1">
        <f t="shared" si="143"/>
        <v>36144.961830463901</v>
      </c>
    </row>
    <row r="4548" spans="1:6">
      <c r="A4548" s="3">
        <v>0.70502738676090404</v>
      </c>
      <c r="B4548" s="3">
        <v>20801.780814219201</v>
      </c>
      <c r="C4548" s="3">
        <v>1.23200838123252</v>
      </c>
      <c r="D4548" s="3">
        <v>57267.391076989603</v>
      </c>
      <c r="E4548" s="1">
        <f t="shared" ref="E4548:E4611" si="144">C4548-A4548</f>
        <v>0.52698099447161595</v>
      </c>
      <c r="F4548" s="1">
        <f t="shared" ref="F4548:F4611" si="145">D4548-B4548</f>
        <v>36465.610262770402</v>
      </c>
    </row>
    <row r="4549" spans="1:6">
      <c r="A4549" s="3">
        <v>0.78080200175730596</v>
      </c>
      <c r="B4549" s="3">
        <v>21834.587935447202</v>
      </c>
      <c r="C4549" s="3">
        <v>1.3799769454213</v>
      </c>
      <c r="D4549" s="3">
        <v>60097.176600231498</v>
      </c>
      <c r="E4549" s="1">
        <f t="shared" si="144"/>
        <v>0.59917494366399404</v>
      </c>
      <c r="F4549" s="1">
        <f t="shared" si="145"/>
        <v>38262.5886647843</v>
      </c>
    </row>
    <row r="4550" spans="1:6">
      <c r="A4550" s="3">
        <v>0.67353746611335397</v>
      </c>
      <c r="B4550" s="3">
        <v>19298.350758649402</v>
      </c>
      <c r="C4550" s="3">
        <v>1.14529655684888</v>
      </c>
      <c r="D4550" s="3">
        <v>56050.209565235302</v>
      </c>
      <c r="E4550" s="1">
        <f t="shared" si="144"/>
        <v>0.47175909073552602</v>
      </c>
      <c r="F4550" s="1">
        <f t="shared" si="145"/>
        <v>36751.8588065859</v>
      </c>
    </row>
    <row r="4551" spans="1:6">
      <c r="A4551" s="3">
        <v>0.70874756346118795</v>
      </c>
      <c r="B4551" s="3">
        <v>17437.767266536299</v>
      </c>
      <c r="C4551" s="3">
        <v>1.20439281803737</v>
      </c>
      <c r="D4551" s="3">
        <v>52641.739967945701</v>
      </c>
      <c r="E4551" s="1">
        <f t="shared" si="144"/>
        <v>0.49564525457618203</v>
      </c>
      <c r="F4551" s="1">
        <f t="shared" si="145"/>
        <v>35203.972701409402</v>
      </c>
    </row>
    <row r="4552" spans="1:6">
      <c r="A4552" s="3">
        <v>0.685330492476659</v>
      </c>
      <c r="B4552" s="3">
        <v>25096.757440203299</v>
      </c>
      <c r="C4552" s="3">
        <v>1.1756433258499901</v>
      </c>
      <c r="D4552" s="3">
        <v>61074.240391672502</v>
      </c>
      <c r="E4552" s="1">
        <f t="shared" si="144"/>
        <v>0.49031283337333109</v>
      </c>
      <c r="F4552" s="1">
        <f t="shared" si="145"/>
        <v>35977.482951469203</v>
      </c>
    </row>
    <row r="4553" spans="1:6">
      <c r="A4553" s="3">
        <v>0.698046131873163</v>
      </c>
      <c r="B4553" s="3">
        <v>17380.9932707271</v>
      </c>
      <c r="C4553" s="3">
        <v>1.19573599256184</v>
      </c>
      <c r="D4553" s="3">
        <v>54077.391473458301</v>
      </c>
      <c r="E4553" s="1">
        <f t="shared" si="144"/>
        <v>0.49768986068867704</v>
      </c>
      <c r="F4553" s="1">
        <f t="shared" si="145"/>
        <v>36696.398202731201</v>
      </c>
    </row>
    <row r="4554" spans="1:6">
      <c r="A4554" s="3">
        <v>0.67154734069469102</v>
      </c>
      <c r="B4554" s="3">
        <v>27571.150415644599</v>
      </c>
      <c r="C4554" s="3">
        <v>1.1536220106641</v>
      </c>
      <c r="D4554" s="3">
        <v>69309.410963264105</v>
      </c>
      <c r="E4554" s="1">
        <f t="shared" si="144"/>
        <v>0.48207466996940895</v>
      </c>
      <c r="F4554" s="1">
        <f t="shared" si="145"/>
        <v>41738.260547619502</v>
      </c>
    </row>
    <row r="4555" spans="1:6">
      <c r="A4555" s="3">
        <v>0.71131682718050804</v>
      </c>
      <c r="B4555" s="3">
        <v>17717.683290027398</v>
      </c>
      <c r="C4555" s="3">
        <v>1.2078565131971699</v>
      </c>
      <c r="D4555" s="3">
        <v>54019.501091868398</v>
      </c>
      <c r="E4555" s="1">
        <f t="shared" si="144"/>
        <v>0.49653968601666187</v>
      </c>
      <c r="F4555" s="1">
        <f t="shared" si="145"/>
        <v>36301.817801840996</v>
      </c>
    </row>
    <row r="4556" spans="1:6">
      <c r="A4556" s="3">
        <v>0.67772741999561903</v>
      </c>
      <c r="B4556" s="3">
        <v>19886.2218421055</v>
      </c>
      <c r="C4556" s="3">
        <v>1.20337824023548</v>
      </c>
      <c r="D4556" s="3">
        <v>56781.871055998803</v>
      </c>
      <c r="E4556" s="1">
        <f t="shared" si="144"/>
        <v>0.52565082023986098</v>
      </c>
      <c r="F4556" s="1">
        <f t="shared" si="145"/>
        <v>36895.649213893303</v>
      </c>
    </row>
    <row r="4557" spans="1:6">
      <c r="A4557" s="3">
        <v>0.70170978070027801</v>
      </c>
      <c r="B4557" s="3">
        <v>23139.033349641799</v>
      </c>
      <c r="C4557" s="3">
        <v>1.21152969524073</v>
      </c>
      <c r="D4557" s="3">
        <v>64449.771801121497</v>
      </c>
      <c r="E4557" s="1">
        <f t="shared" si="144"/>
        <v>0.50981991454045195</v>
      </c>
      <c r="F4557" s="1">
        <f t="shared" si="145"/>
        <v>41310.738451479701</v>
      </c>
    </row>
    <row r="4558" spans="1:6">
      <c r="A4558" s="3">
        <v>0.72840382558958805</v>
      </c>
      <c r="B4558" s="3">
        <v>18705.021985738698</v>
      </c>
      <c r="C4558" s="3">
        <v>1.2666556520224801</v>
      </c>
      <c r="D4558" s="3">
        <v>54380.425602732503</v>
      </c>
      <c r="E4558" s="1">
        <f t="shared" si="144"/>
        <v>0.53825182643289204</v>
      </c>
      <c r="F4558" s="1">
        <f t="shared" si="145"/>
        <v>35675.403616993804</v>
      </c>
    </row>
    <row r="4559" spans="1:6">
      <c r="A4559" s="3">
        <v>0.71237551344535899</v>
      </c>
      <c r="B4559" s="3">
        <v>19327.813806670401</v>
      </c>
      <c r="C4559" s="3">
        <v>1.2222771181455701</v>
      </c>
      <c r="D4559" s="3">
        <v>57350.940245170801</v>
      </c>
      <c r="E4559" s="1">
        <f t="shared" si="144"/>
        <v>0.50990160470021106</v>
      </c>
      <c r="F4559" s="1">
        <f t="shared" si="145"/>
        <v>38023.126438500403</v>
      </c>
    </row>
    <row r="4560" spans="1:6">
      <c r="A4560" s="3">
        <v>0.69733265745654505</v>
      </c>
      <c r="B4560" s="3">
        <v>22582.0463379865</v>
      </c>
      <c r="C4560" s="3">
        <v>1.1992788513844701</v>
      </c>
      <c r="D4560" s="3">
        <v>60650.838382078196</v>
      </c>
      <c r="E4560" s="1">
        <f t="shared" si="144"/>
        <v>0.50194619392792506</v>
      </c>
      <c r="F4560" s="1">
        <f t="shared" si="145"/>
        <v>38068.792044091693</v>
      </c>
    </row>
    <row r="4561" spans="1:6">
      <c r="A4561" s="3">
        <v>0.68370862589232995</v>
      </c>
      <c r="B4561" s="3">
        <v>13641.611074352601</v>
      </c>
      <c r="C4561" s="3">
        <v>1.17632280818404</v>
      </c>
      <c r="D4561" s="3">
        <v>47485.463793196097</v>
      </c>
      <c r="E4561" s="1">
        <f t="shared" si="144"/>
        <v>0.49261418229171006</v>
      </c>
      <c r="F4561" s="1">
        <f t="shared" si="145"/>
        <v>33843.852718843496</v>
      </c>
    </row>
    <row r="4562" spans="1:6">
      <c r="A4562" s="3">
        <v>0.66174817301477895</v>
      </c>
      <c r="B4562" s="3">
        <v>20010.5446871204</v>
      </c>
      <c r="C4562" s="3">
        <v>1.1762303741898399</v>
      </c>
      <c r="D4562" s="3">
        <v>58518.584631718797</v>
      </c>
      <c r="E4562" s="1">
        <f t="shared" si="144"/>
        <v>0.51448220117506094</v>
      </c>
      <c r="F4562" s="1">
        <f t="shared" si="145"/>
        <v>38508.039944598393</v>
      </c>
    </row>
    <row r="4563" spans="1:6">
      <c r="A4563" s="3">
        <v>0.72807934772027705</v>
      </c>
      <c r="B4563" s="3">
        <v>18661.026096719001</v>
      </c>
      <c r="C4563" s="3">
        <v>1.2464900466806501</v>
      </c>
      <c r="D4563" s="3">
        <v>56304.174494478801</v>
      </c>
      <c r="E4563" s="1">
        <f t="shared" si="144"/>
        <v>0.51841069896037306</v>
      </c>
      <c r="F4563" s="1">
        <f t="shared" si="145"/>
        <v>37643.148397759796</v>
      </c>
    </row>
    <row r="4564" spans="1:6">
      <c r="A4564" s="3">
        <v>0.69737816412678699</v>
      </c>
      <c r="B4564" s="3">
        <v>21060.995493128699</v>
      </c>
      <c r="C4564" s="3">
        <v>1.2008713285443999</v>
      </c>
      <c r="D4564" s="3">
        <v>57133.832668758201</v>
      </c>
      <c r="E4564" s="1">
        <f t="shared" si="144"/>
        <v>0.50349316441761294</v>
      </c>
      <c r="F4564" s="1">
        <f t="shared" si="145"/>
        <v>36072.837175629502</v>
      </c>
    </row>
    <row r="4565" spans="1:6">
      <c r="A4565" s="3">
        <v>0.70433113981564899</v>
      </c>
      <c r="B4565" s="3">
        <v>23249.234840146</v>
      </c>
      <c r="C4565" s="3">
        <v>1.23873977408599</v>
      </c>
      <c r="D4565" s="3">
        <v>64244.902017110398</v>
      </c>
      <c r="E4565" s="1">
        <f t="shared" si="144"/>
        <v>0.53440863427034102</v>
      </c>
      <c r="F4565" s="1">
        <f t="shared" si="145"/>
        <v>40995.667176964402</v>
      </c>
    </row>
    <row r="4566" spans="1:6">
      <c r="A4566" s="3">
        <v>0.65685384873487995</v>
      </c>
      <c r="B4566" s="3">
        <v>19844.145398415101</v>
      </c>
      <c r="C4566" s="3">
        <v>1.1497445227894401</v>
      </c>
      <c r="D4566" s="3">
        <v>56524.960152724001</v>
      </c>
      <c r="E4566" s="1">
        <f t="shared" si="144"/>
        <v>0.49289067405456011</v>
      </c>
      <c r="F4566" s="1">
        <f t="shared" si="145"/>
        <v>36680.8147543089</v>
      </c>
    </row>
    <row r="4567" spans="1:6">
      <c r="A4567" s="3">
        <v>0.71626160299506303</v>
      </c>
      <c r="B4567" s="3">
        <v>22556.8352929389</v>
      </c>
      <c r="C4567" s="3">
        <v>1.2328587035007501</v>
      </c>
      <c r="D4567" s="3">
        <v>60031.095057836297</v>
      </c>
      <c r="E4567" s="1">
        <f t="shared" si="144"/>
        <v>0.51659710050568708</v>
      </c>
      <c r="F4567" s="1">
        <f t="shared" si="145"/>
        <v>37474.259764897397</v>
      </c>
    </row>
    <row r="4568" spans="1:6">
      <c r="A4568" s="3">
        <v>0.74885111234613899</v>
      </c>
      <c r="B4568" s="3">
        <v>17819.9764634522</v>
      </c>
      <c r="C4568" s="3">
        <v>1.2522266814609899</v>
      </c>
      <c r="D4568" s="3">
        <v>52122.380156091203</v>
      </c>
      <c r="E4568" s="1">
        <f t="shared" si="144"/>
        <v>0.50337556911485093</v>
      </c>
      <c r="F4568" s="1">
        <f t="shared" si="145"/>
        <v>34302.403692639004</v>
      </c>
    </row>
    <row r="4569" spans="1:6">
      <c r="A4569" s="3">
        <v>0.72176200741191399</v>
      </c>
      <c r="B4569" s="3">
        <v>20393.152658760398</v>
      </c>
      <c r="C4569" s="3">
        <v>1.2514852853953999</v>
      </c>
      <c r="D4569" s="3">
        <v>58807.065697613201</v>
      </c>
      <c r="E4569" s="1">
        <f t="shared" si="144"/>
        <v>0.52972327798348595</v>
      </c>
      <c r="F4569" s="1">
        <f t="shared" si="145"/>
        <v>38413.913038852799</v>
      </c>
    </row>
    <row r="4570" spans="1:6">
      <c r="A4570" s="3">
        <v>0.68535032210635105</v>
      </c>
      <c r="B4570" s="3">
        <v>20389.1930499751</v>
      </c>
      <c r="C4570" s="3">
        <v>1.17601331637155</v>
      </c>
      <c r="D4570" s="3">
        <v>57436.627099246201</v>
      </c>
      <c r="E4570" s="1">
        <f t="shared" si="144"/>
        <v>0.49066299426519899</v>
      </c>
      <c r="F4570" s="1">
        <f t="shared" si="145"/>
        <v>37047.434049271105</v>
      </c>
    </row>
    <row r="4571" spans="1:6">
      <c r="A4571" s="3">
        <v>0.64359791494303398</v>
      </c>
      <c r="B4571" s="3">
        <v>17380.175024845299</v>
      </c>
      <c r="C4571" s="3">
        <v>1.0819225998622</v>
      </c>
      <c r="D4571" s="3">
        <v>53159.913166743703</v>
      </c>
      <c r="E4571" s="1">
        <f t="shared" si="144"/>
        <v>0.43832468491916599</v>
      </c>
      <c r="F4571" s="1">
        <f t="shared" si="145"/>
        <v>35779.7381418984</v>
      </c>
    </row>
    <row r="4572" spans="1:6">
      <c r="A4572" s="3">
        <v>0.71061084889795401</v>
      </c>
      <c r="B4572" s="3">
        <v>17760.822082766801</v>
      </c>
      <c r="C4572" s="3">
        <v>1.24081404413269</v>
      </c>
      <c r="D4572" s="3">
        <v>52460.787767535301</v>
      </c>
      <c r="E4572" s="1">
        <f t="shared" si="144"/>
        <v>0.53020319523473602</v>
      </c>
      <c r="F4572" s="1">
        <f t="shared" si="145"/>
        <v>34699.965684768496</v>
      </c>
    </row>
    <row r="4573" spans="1:6">
      <c r="A4573" s="3">
        <v>0.69676548822115003</v>
      </c>
      <c r="B4573" s="3">
        <v>26145.289275393701</v>
      </c>
      <c r="C4573" s="3">
        <v>1.2230663433167399</v>
      </c>
      <c r="D4573" s="3">
        <v>64849.584634305698</v>
      </c>
      <c r="E4573" s="1">
        <f t="shared" si="144"/>
        <v>0.52630085509558988</v>
      </c>
      <c r="F4573" s="1">
        <f t="shared" si="145"/>
        <v>38704.295358912001</v>
      </c>
    </row>
    <row r="4574" spans="1:6">
      <c r="A4574" s="3">
        <v>0.69436942392788903</v>
      </c>
      <c r="B4574" s="3">
        <v>20442.554582808501</v>
      </c>
      <c r="C4574" s="3">
        <v>1.2138617901140201</v>
      </c>
      <c r="D4574" s="3">
        <v>57817.1327629714</v>
      </c>
      <c r="E4574" s="1">
        <f t="shared" si="144"/>
        <v>0.51949236618613104</v>
      </c>
      <c r="F4574" s="1">
        <f t="shared" si="145"/>
        <v>37374.578180162898</v>
      </c>
    </row>
    <row r="4575" spans="1:6">
      <c r="A4575" s="3">
        <v>0.72138314271824699</v>
      </c>
      <c r="B4575" s="3">
        <v>20260.185251638701</v>
      </c>
      <c r="C4575" s="3">
        <v>1.25728439452595</v>
      </c>
      <c r="D4575" s="3">
        <v>57423.606589914598</v>
      </c>
      <c r="E4575" s="1">
        <f t="shared" si="144"/>
        <v>0.53590125180770298</v>
      </c>
      <c r="F4575" s="1">
        <f t="shared" si="145"/>
        <v>37163.421338275897</v>
      </c>
    </row>
    <row r="4576" spans="1:6">
      <c r="A4576" s="3">
        <v>0.70042686548595401</v>
      </c>
      <c r="B4576" s="3">
        <v>18882.8407396599</v>
      </c>
      <c r="C4576" s="3">
        <v>1.1881618611921001</v>
      </c>
      <c r="D4576" s="3">
        <v>56157.555002438297</v>
      </c>
      <c r="E4576" s="1">
        <f t="shared" si="144"/>
        <v>0.48773499570614609</v>
      </c>
      <c r="F4576" s="1">
        <f t="shared" si="145"/>
        <v>37274.714262778398</v>
      </c>
    </row>
    <row r="4577" spans="1:6">
      <c r="A4577" s="3">
        <v>0.70332351797546899</v>
      </c>
      <c r="B4577" s="3">
        <v>20691.528401275398</v>
      </c>
      <c r="C4577" s="3">
        <v>1.2145956453501401</v>
      </c>
      <c r="D4577" s="3">
        <v>59124.444190735703</v>
      </c>
      <c r="E4577" s="1">
        <f t="shared" si="144"/>
        <v>0.51127212737467109</v>
      </c>
      <c r="F4577" s="1">
        <f t="shared" si="145"/>
        <v>38432.915789460305</v>
      </c>
    </row>
    <row r="4578" spans="1:6">
      <c r="A4578" s="3">
        <v>0.70101218292204803</v>
      </c>
      <c r="B4578" s="3">
        <v>15501.927381379401</v>
      </c>
      <c r="C4578" s="3">
        <v>1.18684728883956</v>
      </c>
      <c r="D4578" s="3">
        <v>50651.880889840002</v>
      </c>
      <c r="E4578" s="1">
        <f t="shared" si="144"/>
        <v>0.485835105917512</v>
      </c>
      <c r="F4578" s="1">
        <f t="shared" si="145"/>
        <v>35149.953508460603</v>
      </c>
    </row>
    <row r="4579" spans="1:6">
      <c r="A4579" s="3">
        <v>0.68768776237764295</v>
      </c>
      <c r="B4579" s="3">
        <v>16654.441180415201</v>
      </c>
      <c r="C4579" s="3">
        <v>1.2183417137705901</v>
      </c>
      <c r="D4579" s="3">
        <v>53409.1396708299</v>
      </c>
      <c r="E4579" s="1">
        <f t="shared" si="144"/>
        <v>0.53065395139294713</v>
      </c>
      <c r="F4579" s="1">
        <f t="shared" si="145"/>
        <v>36754.698490414696</v>
      </c>
    </row>
    <row r="4580" spans="1:6">
      <c r="A4580" s="3">
        <v>0.68647995954179897</v>
      </c>
      <c r="B4580" s="3">
        <v>21441.074171114698</v>
      </c>
      <c r="C4580" s="3">
        <v>1.1747867539544701</v>
      </c>
      <c r="D4580" s="3">
        <v>57441.003335479603</v>
      </c>
      <c r="E4580" s="1">
        <f t="shared" si="144"/>
        <v>0.48830679441267111</v>
      </c>
      <c r="F4580" s="1">
        <f t="shared" si="145"/>
        <v>35999.929164364905</v>
      </c>
    </row>
    <row r="4581" spans="1:6">
      <c r="A4581" s="3">
        <v>0.69765102634836695</v>
      </c>
      <c r="B4581" s="3">
        <v>26607.531079642398</v>
      </c>
      <c r="C4581" s="3">
        <v>1.2248032613009101</v>
      </c>
      <c r="D4581" s="3">
        <v>66707.527966828406</v>
      </c>
      <c r="E4581" s="1">
        <f t="shared" si="144"/>
        <v>0.52715223495254315</v>
      </c>
      <c r="F4581" s="1">
        <f t="shared" si="145"/>
        <v>40099.996887186004</v>
      </c>
    </row>
    <row r="4582" spans="1:6">
      <c r="A4582" s="3">
        <v>0.69342813004453097</v>
      </c>
      <c r="B4582" s="3">
        <v>18372.097602708898</v>
      </c>
      <c r="C4582" s="3">
        <v>1.20418023519351</v>
      </c>
      <c r="D4582" s="3">
        <v>55414.971933011999</v>
      </c>
      <c r="E4582" s="1">
        <f t="shared" si="144"/>
        <v>0.51075210514897906</v>
      </c>
      <c r="F4582" s="1">
        <f t="shared" si="145"/>
        <v>37042.874330303101</v>
      </c>
    </row>
    <row r="4583" spans="1:6">
      <c r="A4583" s="3">
        <v>0.69031578566519902</v>
      </c>
      <c r="B4583" s="3">
        <v>18867.500573336099</v>
      </c>
      <c r="C4583" s="3">
        <v>1.1732794634029999</v>
      </c>
      <c r="D4583" s="3">
        <v>55498.427118525004</v>
      </c>
      <c r="E4583" s="1">
        <f t="shared" si="144"/>
        <v>0.48296367773780091</v>
      </c>
      <c r="F4583" s="1">
        <f t="shared" si="145"/>
        <v>36630.926545188908</v>
      </c>
    </row>
    <row r="4584" spans="1:6">
      <c r="A4584" s="3">
        <v>0.68838791361354701</v>
      </c>
      <c r="B4584" s="3">
        <v>21851.334185308799</v>
      </c>
      <c r="C4584" s="3">
        <v>1.20000449913482</v>
      </c>
      <c r="D4584" s="3">
        <v>63317.812516925303</v>
      </c>
      <c r="E4584" s="1">
        <f t="shared" si="144"/>
        <v>0.51161658552127298</v>
      </c>
      <c r="F4584" s="1">
        <f t="shared" si="145"/>
        <v>41466.478331616505</v>
      </c>
    </row>
    <row r="4585" spans="1:6">
      <c r="A4585" s="3">
        <v>0.668702738525773</v>
      </c>
      <c r="B4585" s="3">
        <v>17355.691196977299</v>
      </c>
      <c r="C4585" s="3">
        <v>1.14046311818254</v>
      </c>
      <c r="D4585" s="3">
        <v>53406.442305104603</v>
      </c>
      <c r="E4585" s="1">
        <f t="shared" si="144"/>
        <v>0.47176037965676698</v>
      </c>
      <c r="F4585" s="1">
        <f t="shared" si="145"/>
        <v>36050.751108127304</v>
      </c>
    </row>
    <row r="4586" spans="1:6">
      <c r="A4586" s="3">
        <v>0.68724768987403095</v>
      </c>
      <c r="B4586" s="3">
        <v>18300.171304884901</v>
      </c>
      <c r="C4586" s="3">
        <v>1.18034243432883</v>
      </c>
      <c r="D4586" s="3">
        <v>55961.341657930701</v>
      </c>
      <c r="E4586" s="1">
        <f t="shared" si="144"/>
        <v>0.49309474445479906</v>
      </c>
      <c r="F4586" s="1">
        <f t="shared" si="145"/>
        <v>37661.170353045803</v>
      </c>
    </row>
    <row r="4587" spans="1:6">
      <c r="A4587" s="3">
        <v>0.70386789738814604</v>
      </c>
      <c r="B4587" s="3">
        <v>21212.775017631</v>
      </c>
      <c r="C4587" s="3">
        <v>1.2333810362078601</v>
      </c>
      <c r="D4587" s="3">
        <v>58479.185268096597</v>
      </c>
      <c r="E4587" s="1">
        <f t="shared" si="144"/>
        <v>0.52951313881971407</v>
      </c>
      <c r="F4587" s="1">
        <f t="shared" si="145"/>
        <v>37266.410250465597</v>
      </c>
    </row>
    <row r="4588" spans="1:6">
      <c r="A4588" s="3">
        <v>0.71945708166553501</v>
      </c>
      <c r="B4588" s="3">
        <v>19920.057349089901</v>
      </c>
      <c r="C4588" s="3">
        <v>1.25923238321315</v>
      </c>
      <c r="D4588" s="3">
        <v>57191.2689158309</v>
      </c>
      <c r="E4588" s="1">
        <f t="shared" si="144"/>
        <v>0.53977530154761499</v>
      </c>
      <c r="F4588" s="1">
        <f t="shared" si="145"/>
        <v>37271.211566740996</v>
      </c>
    </row>
    <row r="4589" spans="1:6">
      <c r="A4589" s="3">
        <v>0.69835054220938497</v>
      </c>
      <c r="B4589" s="3">
        <v>22799.882625929</v>
      </c>
      <c r="C4589" s="3">
        <v>1.1870430802288101</v>
      </c>
      <c r="D4589" s="3">
        <v>60092.619894813601</v>
      </c>
      <c r="E4589" s="1">
        <f t="shared" si="144"/>
        <v>0.48869253801942514</v>
      </c>
      <c r="F4589" s="1">
        <f t="shared" si="145"/>
        <v>37292.737268884601</v>
      </c>
    </row>
    <row r="4590" spans="1:6">
      <c r="A4590" s="3">
        <v>0.71901536957245105</v>
      </c>
      <c r="B4590" s="3">
        <v>17946.890522744401</v>
      </c>
      <c r="C4590" s="3">
        <v>1.26298581687626</v>
      </c>
      <c r="D4590" s="3">
        <v>52742.4689122946</v>
      </c>
      <c r="E4590" s="1">
        <f t="shared" si="144"/>
        <v>0.54397044730380895</v>
      </c>
      <c r="F4590" s="1">
        <f t="shared" si="145"/>
        <v>34795.578389550195</v>
      </c>
    </row>
    <row r="4591" spans="1:6">
      <c r="A4591" s="3">
        <v>0.67179376663874202</v>
      </c>
      <c r="B4591" s="3">
        <v>24102.528123276399</v>
      </c>
      <c r="C4591" s="3">
        <v>1.15792708342303</v>
      </c>
      <c r="D4591" s="3">
        <v>62995.1169681092</v>
      </c>
      <c r="E4591" s="1">
        <f t="shared" si="144"/>
        <v>0.48613331678428795</v>
      </c>
      <c r="F4591" s="1">
        <f t="shared" si="145"/>
        <v>38892.588844832804</v>
      </c>
    </row>
    <row r="4592" spans="1:6">
      <c r="A4592" s="3">
        <v>0.69946430419672301</v>
      </c>
      <c r="B4592" s="3">
        <v>20658.0158612671</v>
      </c>
      <c r="C4592" s="3">
        <v>1.2125040245441501</v>
      </c>
      <c r="D4592" s="3">
        <v>58360.498013511999</v>
      </c>
      <c r="E4592" s="1">
        <f t="shared" si="144"/>
        <v>0.51303972034742706</v>
      </c>
      <c r="F4592" s="1">
        <f t="shared" si="145"/>
        <v>37702.482152244898</v>
      </c>
    </row>
    <row r="4593" spans="1:6">
      <c r="A4593" s="3">
        <v>0.65597286459557902</v>
      </c>
      <c r="B4593" s="3">
        <v>20456.751420009801</v>
      </c>
      <c r="C4593" s="3">
        <v>1.1590763302254301</v>
      </c>
      <c r="D4593" s="3">
        <v>57180.525368565002</v>
      </c>
      <c r="E4593" s="1">
        <f t="shared" si="144"/>
        <v>0.50310346562985109</v>
      </c>
      <c r="F4593" s="1">
        <f t="shared" si="145"/>
        <v>36723.773948555201</v>
      </c>
    </row>
    <row r="4594" spans="1:6">
      <c r="A4594" s="3">
        <v>0.66230924073355402</v>
      </c>
      <c r="B4594" s="3">
        <v>17154.1479156899</v>
      </c>
      <c r="C4594" s="3">
        <v>1.1526372698555301</v>
      </c>
      <c r="D4594" s="3">
        <v>53127.743945686299</v>
      </c>
      <c r="E4594" s="1">
        <f t="shared" si="144"/>
        <v>0.49032802912197604</v>
      </c>
      <c r="F4594" s="1">
        <f t="shared" si="145"/>
        <v>35973.596029996399</v>
      </c>
    </row>
    <row r="4595" spans="1:6">
      <c r="A4595" s="3">
        <v>0.73332921369826098</v>
      </c>
      <c r="B4595" s="3">
        <v>16763.405525089998</v>
      </c>
      <c r="C4595" s="3">
        <v>1.24799330806818</v>
      </c>
      <c r="D4595" s="3">
        <v>53487.552807626802</v>
      </c>
      <c r="E4595" s="1">
        <f t="shared" si="144"/>
        <v>0.514664094369919</v>
      </c>
      <c r="F4595" s="1">
        <f t="shared" si="145"/>
        <v>36724.147282536804</v>
      </c>
    </row>
    <row r="4596" spans="1:6">
      <c r="A4596" s="3">
        <v>0.72646368448891196</v>
      </c>
      <c r="B4596" s="3">
        <v>18828.2108445669</v>
      </c>
      <c r="C4596" s="3">
        <v>1.2712991255250199</v>
      </c>
      <c r="D4596" s="3">
        <v>56669.505071705797</v>
      </c>
      <c r="E4596" s="1">
        <f t="shared" si="144"/>
        <v>0.54483544103610793</v>
      </c>
      <c r="F4596" s="1">
        <f t="shared" si="145"/>
        <v>37841.294227138897</v>
      </c>
    </row>
    <row r="4597" spans="1:6">
      <c r="A4597" s="3">
        <v>0.72684662273134704</v>
      </c>
      <c r="B4597" s="3">
        <v>22915.243082822701</v>
      </c>
      <c r="C4597" s="3">
        <v>1.2635941535352799</v>
      </c>
      <c r="D4597" s="3">
        <v>60681.305048224298</v>
      </c>
      <c r="E4597" s="1">
        <f t="shared" si="144"/>
        <v>0.53674753080393289</v>
      </c>
      <c r="F4597" s="1">
        <f t="shared" si="145"/>
        <v>37766.061965401597</v>
      </c>
    </row>
    <row r="4598" spans="1:6">
      <c r="A4598" s="3">
        <v>0.76236964306487998</v>
      </c>
      <c r="B4598" s="3">
        <v>23820.635817146798</v>
      </c>
      <c r="C4598" s="3">
        <v>1.34136552359329</v>
      </c>
      <c r="D4598" s="3">
        <v>61416.404834615503</v>
      </c>
      <c r="E4598" s="1">
        <f t="shared" si="144"/>
        <v>0.57899588052841</v>
      </c>
      <c r="F4598" s="1">
        <f t="shared" si="145"/>
        <v>37595.769017468701</v>
      </c>
    </row>
    <row r="4599" spans="1:6">
      <c r="A4599" s="3">
        <v>0.68102268217294204</v>
      </c>
      <c r="B4599" s="3">
        <v>19502.4585707597</v>
      </c>
      <c r="C4599" s="3">
        <v>1.1787787081423</v>
      </c>
      <c r="D4599" s="3">
        <v>56566.736867345397</v>
      </c>
      <c r="E4599" s="1">
        <f t="shared" si="144"/>
        <v>0.49775602596935797</v>
      </c>
      <c r="F4599" s="1">
        <f t="shared" si="145"/>
        <v>37064.278296585697</v>
      </c>
    </row>
    <row r="4600" spans="1:6">
      <c r="A4600" s="3">
        <v>0.71429735564527097</v>
      </c>
      <c r="B4600" s="3">
        <v>17023.060470451899</v>
      </c>
      <c r="C4600" s="3">
        <v>1.2074923068023899</v>
      </c>
      <c r="D4600" s="3">
        <v>51696.801627252098</v>
      </c>
      <c r="E4600" s="1">
        <f t="shared" si="144"/>
        <v>0.49319495115711898</v>
      </c>
      <c r="F4600" s="1">
        <f t="shared" si="145"/>
        <v>34673.741156800199</v>
      </c>
    </row>
    <row r="4601" spans="1:6">
      <c r="A4601" s="3">
        <v>0.68519434680653701</v>
      </c>
      <c r="B4601" s="3">
        <v>15952.524420749</v>
      </c>
      <c r="C4601" s="3">
        <v>1.2007105768127599</v>
      </c>
      <c r="D4601" s="3">
        <v>50198.972939023297</v>
      </c>
      <c r="E4601" s="1">
        <f t="shared" si="144"/>
        <v>0.51551623000622293</v>
      </c>
      <c r="F4601" s="1">
        <f t="shared" si="145"/>
        <v>34246.448518274294</v>
      </c>
    </row>
    <row r="4602" spans="1:6">
      <c r="A4602" s="3">
        <v>0.67305613129236497</v>
      </c>
      <c r="B4602" s="3">
        <v>21552.940143149801</v>
      </c>
      <c r="C4602" s="3">
        <v>1.21595219567153</v>
      </c>
      <c r="D4602" s="3">
        <v>63703.533220434401</v>
      </c>
      <c r="E4602" s="1">
        <f t="shared" si="144"/>
        <v>0.54289606437916504</v>
      </c>
      <c r="F4602" s="1">
        <f t="shared" si="145"/>
        <v>42150.593077284604</v>
      </c>
    </row>
    <row r="4603" spans="1:6">
      <c r="A4603" s="3">
        <v>0.63360216671545599</v>
      </c>
      <c r="B4603" s="3">
        <v>19058.2477138008</v>
      </c>
      <c r="C4603" s="3">
        <v>1.0992549671302201</v>
      </c>
      <c r="D4603" s="3">
        <v>54383.395788459202</v>
      </c>
      <c r="E4603" s="1">
        <f t="shared" si="144"/>
        <v>0.46565280041476409</v>
      </c>
      <c r="F4603" s="1">
        <f t="shared" si="145"/>
        <v>35325.148074658398</v>
      </c>
    </row>
    <row r="4604" spans="1:6">
      <c r="A4604" s="3">
        <v>0.69123700229876905</v>
      </c>
      <c r="B4604" s="3">
        <v>18109.4521272077</v>
      </c>
      <c r="C4604" s="3">
        <v>1.18857339460179</v>
      </c>
      <c r="D4604" s="3">
        <v>54243.840030929998</v>
      </c>
      <c r="E4604" s="1">
        <f t="shared" si="144"/>
        <v>0.49733639230302096</v>
      </c>
      <c r="F4604" s="1">
        <f t="shared" si="145"/>
        <v>36134.387903722294</v>
      </c>
    </row>
    <row r="4605" spans="1:6">
      <c r="A4605" s="3">
        <v>0.69920514600292905</v>
      </c>
      <c r="B4605" s="3">
        <v>16710.670667327799</v>
      </c>
      <c r="C4605" s="3">
        <v>1.17470254836643</v>
      </c>
      <c r="D4605" s="3">
        <v>52479.509288435802</v>
      </c>
      <c r="E4605" s="1">
        <f t="shared" si="144"/>
        <v>0.47549740236350091</v>
      </c>
      <c r="F4605" s="1">
        <f t="shared" si="145"/>
        <v>35768.838621108007</v>
      </c>
    </row>
    <row r="4606" spans="1:6">
      <c r="A4606" s="3">
        <v>0.72996259659257601</v>
      </c>
      <c r="B4606" s="3">
        <v>21168.658654044299</v>
      </c>
      <c r="C4606" s="3">
        <v>1.2390665685038</v>
      </c>
      <c r="D4606" s="3">
        <v>58874.461282933</v>
      </c>
      <c r="E4606" s="1">
        <f t="shared" si="144"/>
        <v>0.50910397191122403</v>
      </c>
      <c r="F4606" s="1">
        <f t="shared" si="145"/>
        <v>37705.802628888705</v>
      </c>
    </row>
    <row r="4607" spans="1:6">
      <c r="A4607" s="3">
        <v>0.69326250620089602</v>
      </c>
      <c r="B4607" s="3">
        <v>22348.733738969699</v>
      </c>
      <c r="C4607" s="3">
        <v>1.22217399176486</v>
      </c>
      <c r="D4607" s="3">
        <v>62504.265764679498</v>
      </c>
      <c r="E4607" s="1">
        <f t="shared" si="144"/>
        <v>0.52891148556396395</v>
      </c>
      <c r="F4607" s="1">
        <f t="shared" si="145"/>
        <v>40155.532025709799</v>
      </c>
    </row>
    <row r="4608" spans="1:6">
      <c r="A4608" s="3">
        <v>0.725326424367846</v>
      </c>
      <c r="B4608" s="3">
        <v>18859.381777106999</v>
      </c>
      <c r="C4608" s="3">
        <v>1.25620678995643</v>
      </c>
      <c r="D4608" s="3">
        <v>56201.7130289423</v>
      </c>
      <c r="E4608" s="1">
        <f t="shared" si="144"/>
        <v>0.53088036558858398</v>
      </c>
      <c r="F4608" s="1">
        <f t="shared" si="145"/>
        <v>37342.331251835305</v>
      </c>
    </row>
    <row r="4609" spans="1:6">
      <c r="A4609" s="3">
        <v>0.74940573277408196</v>
      </c>
      <c r="B4609" s="3">
        <v>20973.909380885099</v>
      </c>
      <c r="C4609" s="3">
        <v>1.30012307669141</v>
      </c>
      <c r="D4609" s="3">
        <v>60528.397525147899</v>
      </c>
      <c r="E4609" s="1">
        <f t="shared" si="144"/>
        <v>0.55071734391732807</v>
      </c>
      <c r="F4609" s="1">
        <f t="shared" si="145"/>
        <v>39554.488144262796</v>
      </c>
    </row>
    <row r="4610" spans="1:6">
      <c r="A4610" s="3">
        <v>0.72185257866814001</v>
      </c>
      <c r="B4610" s="3">
        <v>18364.008381940999</v>
      </c>
      <c r="C4610" s="3">
        <v>1.22493553919644</v>
      </c>
      <c r="D4610" s="3">
        <v>54349.742847160996</v>
      </c>
      <c r="E4610" s="1">
        <f t="shared" si="144"/>
        <v>0.50308296052830004</v>
      </c>
      <c r="F4610" s="1">
        <f t="shared" si="145"/>
        <v>35985.734465219997</v>
      </c>
    </row>
    <row r="4611" spans="1:6">
      <c r="A4611" s="3">
        <v>0.67073934837257698</v>
      </c>
      <c r="B4611" s="3">
        <v>19129.455800105399</v>
      </c>
      <c r="C4611" s="3">
        <v>1.16454268871349</v>
      </c>
      <c r="D4611" s="3">
        <v>56366.690119327803</v>
      </c>
      <c r="E4611" s="1">
        <f t="shared" si="144"/>
        <v>0.493803340340913</v>
      </c>
      <c r="F4611" s="1">
        <f t="shared" si="145"/>
        <v>37237.234319222407</v>
      </c>
    </row>
    <row r="4612" spans="1:6">
      <c r="A4612" s="3">
        <v>0.70874648725168898</v>
      </c>
      <c r="B4612" s="3">
        <v>20738.061013849601</v>
      </c>
      <c r="C4612" s="3">
        <v>1.23093675243935</v>
      </c>
      <c r="D4612" s="3">
        <v>59887.151578399898</v>
      </c>
      <c r="E4612" s="1">
        <f t="shared" ref="E4612:E4675" si="146">C4612-A4612</f>
        <v>0.52219026518766098</v>
      </c>
      <c r="F4612" s="1">
        <f t="shared" ref="F4612:F4675" si="147">D4612-B4612</f>
        <v>39149.090564550293</v>
      </c>
    </row>
    <row r="4613" spans="1:6">
      <c r="A4613" s="3">
        <v>0.68698270130304295</v>
      </c>
      <c r="B4613" s="3">
        <v>17604.715562983802</v>
      </c>
      <c r="C4613" s="3">
        <v>1.1739741142648099</v>
      </c>
      <c r="D4613" s="3">
        <v>54006.398787215803</v>
      </c>
      <c r="E4613" s="1">
        <f t="shared" si="146"/>
        <v>0.48699141296176696</v>
      </c>
      <c r="F4613" s="1">
        <f t="shared" si="147"/>
        <v>36401.683224232002</v>
      </c>
    </row>
    <row r="4614" spans="1:6">
      <c r="A4614" s="3">
        <v>0.65812037518772104</v>
      </c>
      <c r="B4614" s="3">
        <v>24373.858145840299</v>
      </c>
      <c r="C4614" s="3">
        <v>1.0952296466515099</v>
      </c>
      <c r="D4614" s="3">
        <v>60192.874552767003</v>
      </c>
      <c r="E4614" s="1">
        <f t="shared" si="146"/>
        <v>0.43710927146378886</v>
      </c>
      <c r="F4614" s="1">
        <f t="shared" si="147"/>
        <v>35819.016406926705</v>
      </c>
    </row>
    <row r="4615" spans="1:6">
      <c r="A4615" s="3">
        <v>0.74096972962881202</v>
      </c>
      <c r="B4615" s="3">
        <v>17090.601115478501</v>
      </c>
      <c r="C4615" s="3">
        <v>1.31900891108485</v>
      </c>
      <c r="D4615" s="3">
        <v>54804.858716134397</v>
      </c>
      <c r="E4615" s="1">
        <f t="shared" si="146"/>
        <v>0.57803918145603794</v>
      </c>
      <c r="F4615" s="1">
        <f t="shared" si="147"/>
        <v>37714.257600655896</v>
      </c>
    </row>
    <row r="4616" spans="1:6">
      <c r="A4616" s="3">
        <v>0.75136925752079398</v>
      </c>
      <c r="B4616" s="3">
        <v>21159.202420787198</v>
      </c>
      <c r="C4616" s="3">
        <v>1.31444772794105</v>
      </c>
      <c r="D4616" s="3">
        <v>57319.449397472898</v>
      </c>
      <c r="E4616" s="1">
        <f t="shared" si="146"/>
        <v>0.56307847042025605</v>
      </c>
      <c r="F4616" s="1">
        <f t="shared" si="147"/>
        <v>36160.246976685696</v>
      </c>
    </row>
    <row r="4617" spans="1:6">
      <c r="A4617" s="3">
        <v>0.72244117300329902</v>
      </c>
      <c r="B4617" s="3">
        <v>19272.1089516104</v>
      </c>
      <c r="C4617" s="3">
        <v>1.24316159384174</v>
      </c>
      <c r="D4617" s="3">
        <v>53680.236932848296</v>
      </c>
      <c r="E4617" s="1">
        <f t="shared" si="146"/>
        <v>0.52072042083844094</v>
      </c>
      <c r="F4617" s="1">
        <f t="shared" si="147"/>
        <v>34408.127981237893</v>
      </c>
    </row>
    <row r="4618" spans="1:6">
      <c r="A4618" s="3">
        <v>0.75026966148130803</v>
      </c>
      <c r="B4618" s="3">
        <v>20084.983943691001</v>
      </c>
      <c r="C4618" s="3">
        <v>1.28554592971472</v>
      </c>
      <c r="D4618" s="3">
        <v>55004.071469195304</v>
      </c>
      <c r="E4618" s="1">
        <f t="shared" si="146"/>
        <v>0.53527626823341201</v>
      </c>
      <c r="F4618" s="1">
        <f t="shared" si="147"/>
        <v>34919.087525504307</v>
      </c>
    </row>
    <row r="4619" spans="1:6">
      <c r="A4619" s="3">
        <v>0.69904745737356899</v>
      </c>
      <c r="B4619" s="3">
        <v>22818.246075036601</v>
      </c>
      <c r="C4619" s="3">
        <v>1.21826367454795</v>
      </c>
      <c r="D4619" s="3">
        <v>60681.562830107898</v>
      </c>
      <c r="E4619" s="1">
        <f t="shared" si="146"/>
        <v>0.51921621717438105</v>
      </c>
      <c r="F4619" s="1">
        <f t="shared" si="147"/>
        <v>37863.316755071297</v>
      </c>
    </row>
    <row r="4620" spans="1:6">
      <c r="A4620" s="3">
        <v>0.70629641500019202</v>
      </c>
      <c r="B4620" s="3">
        <v>19646.6864297223</v>
      </c>
      <c r="C4620" s="3">
        <v>1.26159735958729</v>
      </c>
      <c r="D4620" s="3">
        <v>56618.230089937701</v>
      </c>
      <c r="E4620" s="1">
        <f t="shared" si="146"/>
        <v>0.555300944587098</v>
      </c>
      <c r="F4620" s="1">
        <f t="shared" si="147"/>
        <v>36971.5436602154</v>
      </c>
    </row>
    <row r="4621" spans="1:6">
      <c r="A4621" s="3">
        <v>0.70082733837127598</v>
      </c>
      <c r="B4621" s="3">
        <v>20227.142565389098</v>
      </c>
      <c r="C4621" s="3">
        <v>1.1989872285382599</v>
      </c>
      <c r="D4621" s="3">
        <v>58936.003213350501</v>
      </c>
      <c r="E4621" s="1">
        <f t="shared" si="146"/>
        <v>0.49815989016698392</v>
      </c>
      <c r="F4621" s="1">
        <f t="shared" si="147"/>
        <v>38708.860647961403</v>
      </c>
    </row>
    <row r="4622" spans="1:6">
      <c r="A4622" s="3">
        <v>0.72424317880449096</v>
      </c>
      <c r="B4622" s="3">
        <v>16773.5346362112</v>
      </c>
      <c r="C4622" s="3">
        <v>1.2419999162014601</v>
      </c>
      <c r="D4622" s="3">
        <v>52601.679593377899</v>
      </c>
      <c r="E4622" s="1">
        <f t="shared" si="146"/>
        <v>0.51775673739696915</v>
      </c>
      <c r="F4622" s="1">
        <f t="shared" si="147"/>
        <v>35828.144957166704</v>
      </c>
    </row>
    <row r="4623" spans="1:6">
      <c r="A4623" s="3">
        <v>0.73150246250287998</v>
      </c>
      <c r="B4623" s="3">
        <v>18658.790816668599</v>
      </c>
      <c r="C4623" s="3">
        <v>1.28591569095841</v>
      </c>
      <c r="D4623" s="3">
        <v>57123.325060372001</v>
      </c>
      <c r="E4623" s="1">
        <f t="shared" si="146"/>
        <v>0.55441322845552998</v>
      </c>
      <c r="F4623" s="1">
        <f t="shared" si="147"/>
        <v>38464.534243703398</v>
      </c>
    </row>
    <row r="4624" spans="1:6">
      <c r="A4624" s="3">
        <v>0.69208306842597</v>
      </c>
      <c r="B4624" s="3">
        <v>17142.538852084999</v>
      </c>
      <c r="C4624" s="3">
        <v>1.2055915693613899</v>
      </c>
      <c r="D4624" s="3">
        <v>53212.270192641699</v>
      </c>
      <c r="E4624" s="1">
        <f t="shared" si="146"/>
        <v>0.51350850093541989</v>
      </c>
      <c r="F4624" s="1">
        <f t="shared" si="147"/>
        <v>36069.731340556697</v>
      </c>
    </row>
    <row r="4625" spans="1:6">
      <c r="A4625" s="3">
        <v>0.71527165695885198</v>
      </c>
      <c r="B4625" s="3">
        <v>21991.3397569812</v>
      </c>
      <c r="C4625" s="3">
        <v>1.23793717560554</v>
      </c>
      <c r="D4625" s="3">
        <v>57765.505046454498</v>
      </c>
      <c r="E4625" s="1">
        <f t="shared" si="146"/>
        <v>0.52266551864668798</v>
      </c>
      <c r="F4625" s="1">
        <f t="shared" si="147"/>
        <v>35774.165289473298</v>
      </c>
    </row>
    <row r="4626" spans="1:6">
      <c r="A4626" s="3">
        <v>0.705708979147465</v>
      </c>
      <c r="B4626" s="3">
        <v>17348.796670387099</v>
      </c>
      <c r="C4626" s="3">
        <v>1.22757683733891</v>
      </c>
      <c r="D4626" s="3">
        <v>54185.198123452297</v>
      </c>
      <c r="E4626" s="1">
        <f t="shared" si="146"/>
        <v>0.52186785819144499</v>
      </c>
      <c r="F4626" s="1">
        <f t="shared" si="147"/>
        <v>36836.401453065198</v>
      </c>
    </row>
    <row r="4627" spans="1:6">
      <c r="A4627" s="3">
        <v>0.67297533491908401</v>
      </c>
      <c r="B4627" s="3">
        <v>24471.560643856999</v>
      </c>
      <c r="C4627" s="3">
        <v>1.1754711344228299</v>
      </c>
      <c r="D4627" s="3">
        <v>65958.722830050407</v>
      </c>
      <c r="E4627" s="1">
        <f t="shared" si="146"/>
        <v>0.5024957995037459</v>
      </c>
      <c r="F4627" s="1">
        <f t="shared" si="147"/>
        <v>41487.162186193411</v>
      </c>
    </row>
    <row r="4628" spans="1:6">
      <c r="A4628" s="3">
        <v>0.64256095831517201</v>
      </c>
      <c r="B4628" s="3">
        <v>20197.066701877498</v>
      </c>
      <c r="C4628" s="3">
        <v>1.11829592157689</v>
      </c>
      <c r="D4628" s="3">
        <v>57836.423936315201</v>
      </c>
      <c r="E4628" s="1">
        <f t="shared" si="146"/>
        <v>0.47573496326171794</v>
      </c>
      <c r="F4628" s="1">
        <f t="shared" si="147"/>
        <v>37639.357234437703</v>
      </c>
    </row>
    <row r="4629" spans="1:6">
      <c r="A4629" s="3">
        <v>0.74236414465376099</v>
      </c>
      <c r="B4629" s="3">
        <v>15894.073376647701</v>
      </c>
      <c r="C4629" s="3">
        <v>1.28482667053689</v>
      </c>
      <c r="D4629" s="3">
        <v>51583.219242038998</v>
      </c>
      <c r="E4629" s="1">
        <f t="shared" si="146"/>
        <v>0.54246252588312904</v>
      </c>
      <c r="F4629" s="1">
        <f t="shared" si="147"/>
        <v>35689.1458653913</v>
      </c>
    </row>
    <row r="4630" spans="1:6">
      <c r="A4630" s="3">
        <v>0.71999982975116805</v>
      </c>
      <c r="B4630" s="3">
        <v>22448.566820262</v>
      </c>
      <c r="C4630" s="3">
        <v>1.2859211380982001</v>
      </c>
      <c r="D4630" s="3">
        <v>62069.670875461197</v>
      </c>
      <c r="E4630" s="1">
        <f t="shared" si="146"/>
        <v>0.56592130834703203</v>
      </c>
      <c r="F4630" s="1">
        <f t="shared" si="147"/>
        <v>39621.104055199197</v>
      </c>
    </row>
    <row r="4631" spans="1:6">
      <c r="A4631" s="3">
        <v>0.68457314955420701</v>
      </c>
      <c r="B4631" s="3">
        <v>18382.646138222899</v>
      </c>
      <c r="C4631" s="3">
        <v>1.2060571783751499</v>
      </c>
      <c r="D4631" s="3">
        <v>56521.401987239697</v>
      </c>
      <c r="E4631" s="1">
        <f t="shared" si="146"/>
        <v>0.52148402882094291</v>
      </c>
      <c r="F4631" s="1">
        <f t="shared" si="147"/>
        <v>38138.755849016801</v>
      </c>
    </row>
    <row r="4632" spans="1:6">
      <c r="A4632" s="3">
        <v>0.73708661320809399</v>
      </c>
      <c r="B4632" s="3">
        <v>24779.939287593701</v>
      </c>
      <c r="C4632" s="3">
        <v>1.3007941686170901</v>
      </c>
      <c r="D4632" s="3">
        <v>62399.659338532503</v>
      </c>
      <c r="E4632" s="1">
        <f t="shared" si="146"/>
        <v>0.56370755540899609</v>
      </c>
      <c r="F4632" s="1">
        <f t="shared" si="147"/>
        <v>37619.720050938806</v>
      </c>
    </row>
    <row r="4633" spans="1:6">
      <c r="A4633" s="3">
        <v>0.65815780135312396</v>
      </c>
      <c r="B4633" s="3">
        <v>17053.6110419867</v>
      </c>
      <c r="C4633" s="3">
        <v>1.11206349572775</v>
      </c>
      <c r="D4633" s="3">
        <v>52697.709773506402</v>
      </c>
      <c r="E4633" s="1">
        <f t="shared" si="146"/>
        <v>0.45390569437462602</v>
      </c>
      <c r="F4633" s="1">
        <f t="shared" si="147"/>
        <v>35644.098731519698</v>
      </c>
    </row>
    <row r="4634" spans="1:6">
      <c r="A4634" s="3">
        <v>0.74313765801177101</v>
      </c>
      <c r="B4634" s="3">
        <v>22783.006271168299</v>
      </c>
      <c r="C4634" s="3">
        <v>1.3390165798874001</v>
      </c>
      <c r="D4634" s="3">
        <v>61404.5701415617</v>
      </c>
      <c r="E4634" s="1">
        <f t="shared" si="146"/>
        <v>0.59587892187562908</v>
      </c>
      <c r="F4634" s="1">
        <f t="shared" si="147"/>
        <v>38621.563870393402</v>
      </c>
    </row>
    <row r="4635" spans="1:6">
      <c r="A4635" s="3">
        <v>0.73291694982757105</v>
      </c>
      <c r="B4635" s="3">
        <v>24543.373148305702</v>
      </c>
      <c r="C4635" s="3">
        <v>1.2856757808411701</v>
      </c>
      <c r="D4635" s="3">
        <v>64661.520675796302</v>
      </c>
      <c r="E4635" s="1">
        <f t="shared" si="146"/>
        <v>0.55275883101359902</v>
      </c>
      <c r="F4635" s="1">
        <f t="shared" si="147"/>
        <v>40118.147527490597</v>
      </c>
    </row>
    <row r="4636" spans="1:6">
      <c r="A4636" s="3">
        <v>0.66048245240859305</v>
      </c>
      <c r="B4636" s="3">
        <v>18504.880818097601</v>
      </c>
      <c r="C4636" s="3">
        <v>1.16316618295137</v>
      </c>
      <c r="D4636" s="3">
        <v>55918.167068009498</v>
      </c>
      <c r="E4636" s="1">
        <f t="shared" si="146"/>
        <v>0.50268373054277693</v>
      </c>
      <c r="F4636" s="1">
        <f t="shared" si="147"/>
        <v>37413.286249911893</v>
      </c>
    </row>
    <row r="4637" spans="1:6">
      <c r="A4637" s="3">
        <v>0.74674153417243905</v>
      </c>
      <c r="B4637" s="3">
        <v>16708.3705706486</v>
      </c>
      <c r="C4637" s="3">
        <v>1.2462641011011599</v>
      </c>
      <c r="D4637" s="3">
        <v>52426.726518975498</v>
      </c>
      <c r="E4637" s="1">
        <f t="shared" si="146"/>
        <v>0.49952256692872088</v>
      </c>
      <c r="F4637" s="1">
        <f t="shared" si="147"/>
        <v>35718.355948326898</v>
      </c>
    </row>
    <row r="4638" spans="1:6">
      <c r="A4638" s="3">
        <v>0.71314007163368598</v>
      </c>
      <c r="B4638" s="3">
        <v>18097.340328917599</v>
      </c>
      <c r="C4638" s="3">
        <v>1.2274629491758999</v>
      </c>
      <c r="D4638" s="3">
        <v>55777.181420779503</v>
      </c>
      <c r="E4638" s="1">
        <f t="shared" si="146"/>
        <v>0.51432287754221395</v>
      </c>
      <c r="F4638" s="1">
        <f t="shared" si="147"/>
        <v>37679.841091861905</v>
      </c>
    </row>
    <row r="4639" spans="1:6">
      <c r="A4639" s="3">
        <v>0.748540170696679</v>
      </c>
      <c r="B4639" s="3">
        <v>18954.9151895213</v>
      </c>
      <c r="C4639" s="3">
        <v>1.2941672914176201</v>
      </c>
      <c r="D4639" s="3">
        <v>56398.750820965499</v>
      </c>
      <c r="E4639" s="1">
        <f t="shared" si="146"/>
        <v>0.54562712072094111</v>
      </c>
      <c r="F4639" s="1">
        <f t="shared" si="147"/>
        <v>37443.835631444199</v>
      </c>
    </row>
    <row r="4640" spans="1:6">
      <c r="A4640" s="3">
        <v>0.69864659708238896</v>
      </c>
      <c r="B4640" s="3">
        <v>17716.047092407902</v>
      </c>
      <c r="C4640" s="3">
        <v>1.16583183300098</v>
      </c>
      <c r="D4640" s="3">
        <v>51483.127960919599</v>
      </c>
      <c r="E4640" s="1">
        <f t="shared" si="146"/>
        <v>0.46718523591859107</v>
      </c>
      <c r="F4640" s="1">
        <f t="shared" si="147"/>
        <v>33767.080868511694</v>
      </c>
    </row>
    <row r="4641" spans="1:6">
      <c r="A4641" s="3">
        <v>0.72890910703062095</v>
      </c>
      <c r="B4641" s="3">
        <v>15793.7548166096</v>
      </c>
      <c r="C4641" s="3">
        <v>1.2745845251771299</v>
      </c>
      <c r="D4641" s="3">
        <v>51574.9577105547</v>
      </c>
      <c r="E4641" s="1">
        <f t="shared" si="146"/>
        <v>0.54567541814650899</v>
      </c>
      <c r="F4641" s="1">
        <f t="shared" si="147"/>
        <v>35781.202893945097</v>
      </c>
    </row>
    <row r="4642" spans="1:6">
      <c r="A4642" s="3">
        <v>0.75983301199897402</v>
      </c>
      <c r="B4642" s="3">
        <v>20336.634740398498</v>
      </c>
      <c r="C4642" s="3">
        <v>1.3161127134994099</v>
      </c>
      <c r="D4642" s="3">
        <v>57651.160653013299</v>
      </c>
      <c r="E4642" s="1">
        <f t="shared" si="146"/>
        <v>0.55627970150043593</v>
      </c>
      <c r="F4642" s="1">
        <f t="shared" si="147"/>
        <v>37314.525912614801</v>
      </c>
    </row>
    <row r="4643" spans="1:6">
      <c r="A4643" s="3">
        <v>0.75445544934114495</v>
      </c>
      <c r="B4643" s="3">
        <v>18842.1154103181</v>
      </c>
      <c r="C4643" s="3">
        <v>1.2989425562472301</v>
      </c>
      <c r="D4643" s="3">
        <v>56040.407040188198</v>
      </c>
      <c r="E4643" s="1">
        <f t="shared" si="146"/>
        <v>0.54448710690608515</v>
      </c>
      <c r="F4643" s="1">
        <f t="shared" si="147"/>
        <v>37198.291629870102</v>
      </c>
    </row>
    <row r="4644" spans="1:6">
      <c r="A4644" s="3">
        <v>0.65933728080613396</v>
      </c>
      <c r="B4644" s="3">
        <v>22053.044311950202</v>
      </c>
      <c r="C4644" s="3">
        <v>1.1640867575338101</v>
      </c>
      <c r="D4644" s="3">
        <v>59242.183176017003</v>
      </c>
      <c r="E4644" s="1">
        <f t="shared" si="146"/>
        <v>0.50474947672767612</v>
      </c>
      <c r="F4644" s="1">
        <f t="shared" si="147"/>
        <v>37189.138864066801</v>
      </c>
    </row>
    <row r="4645" spans="1:6">
      <c r="A4645" s="3">
        <v>0.67789729353019401</v>
      </c>
      <c r="B4645" s="3">
        <v>14874.629321762201</v>
      </c>
      <c r="C4645" s="3">
        <v>1.1445967175051399</v>
      </c>
      <c r="D4645" s="3">
        <v>50161.3828197193</v>
      </c>
      <c r="E4645" s="1">
        <f t="shared" si="146"/>
        <v>0.4666994239749459</v>
      </c>
      <c r="F4645" s="1">
        <f t="shared" si="147"/>
        <v>35286.753497957099</v>
      </c>
    </row>
    <row r="4646" spans="1:6">
      <c r="A4646" s="3">
        <v>0.71823729914796597</v>
      </c>
      <c r="B4646" s="3">
        <v>18150.114051413701</v>
      </c>
      <c r="C4646" s="3">
        <v>1.21490604252558</v>
      </c>
      <c r="D4646" s="3">
        <v>53497.242824018002</v>
      </c>
      <c r="E4646" s="1">
        <f t="shared" si="146"/>
        <v>0.49666874337761402</v>
      </c>
      <c r="F4646" s="1">
        <f t="shared" si="147"/>
        <v>35347.128772604301</v>
      </c>
    </row>
    <row r="4647" spans="1:6">
      <c r="A4647" s="3">
        <v>0.72512058533318702</v>
      </c>
      <c r="B4647" s="3">
        <v>23762.123022364201</v>
      </c>
      <c r="C4647" s="3">
        <v>1.2479206276692001</v>
      </c>
      <c r="D4647" s="3">
        <v>63140.204566037602</v>
      </c>
      <c r="E4647" s="1">
        <f t="shared" si="146"/>
        <v>0.52280004233601307</v>
      </c>
      <c r="F4647" s="1">
        <f t="shared" si="147"/>
        <v>39378.081543673397</v>
      </c>
    </row>
    <row r="4648" spans="1:6">
      <c r="A4648" s="3">
        <v>0.71661354676960298</v>
      </c>
      <c r="B4648" s="3">
        <v>23746.726107544899</v>
      </c>
      <c r="C4648" s="3">
        <v>1.2406321914373499</v>
      </c>
      <c r="D4648" s="3">
        <v>60493.431058797803</v>
      </c>
      <c r="E4648" s="1">
        <f t="shared" si="146"/>
        <v>0.52401864466774695</v>
      </c>
      <c r="F4648" s="1">
        <f t="shared" si="147"/>
        <v>36746.704951252905</v>
      </c>
    </row>
    <row r="4649" spans="1:6">
      <c r="A4649" s="3">
        <v>0.73108875201093404</v>
      </c>
      <c r="B4649" s="3">
        <v>22129.676660049299</v>
      </c>
      <c r="C4649" s="3">
        <v>1.29313058868582</v>
      </c>
      <c r="D4649" s="3">
        <v>60438.811573476298</v>
      </c>
      <c r="E4649" s="1">
        <f t="shared" si="146"/>
        <v>0.56204183667488594</v>
      </c>
      <c r="F4649" s="1">
        <f t="shared" si="147"/>
        <v>38309.134913426999</v>
      </c>
    </row>
    <row r="4650" spans="1:6">
      <c r="A4650" s="3">
        <v>0.755039285729322</v>
      </c>
      <c r="B4650" s="3">
        <v>22822.199753053301</v>
      </c>
      <c r="C4650" s="3">
        <v>1.3096972040327</v>
      </c>
      <c r="D4650" s="3">
        <v>60222.039353749897</v>
      </c>
      <c r="E4650" s="1">
        <f t="shared" si="146"/>
        <v>0.55465791830337796</v>
      </c>
      <c r="F4650" s="1">
        <f t="shared" si="147"/>
        <v>37399.839600696592</v>
      </c>
    </row>
    <row r="4651" spans="1:6">
      <c r="A4651" s="3">
        <v>0.69783593595436</v>
      </c>
      <c r="B4651" s="3">
        <v>25419.7687929612</v>
      </c>
      <c r="C4651" s="3">
        <v>1.2286531995515499</v>
      </c>
      <c r="D4651" s="3">
        <v>64392.104152277301</v>
      </c>
      <c r="E4651" s="1">
        <f t="shared" si="146"/>
        <v>0.53081726359718995</v>
      </c>
      <c r="F4651" s="1">
        <f t="shared" si="147"/>
        <v>38972.335359316101</v>
      </c>
    </row>
    <row r="4652" spans="1:6">
      <c r="A4652" s="3">
        <v>0.70738808397282305</v>
      </c>
      <c r="B4652" s="3">
        <v>16533.379432185699</v>
      </c>
      <c r="C4652" s="3">
        <v>1.21276246640366</v>
      </c>
      <c r="D4652" s="3">
        <v>53258.702835172597</v>
      </c>
      <c r="E4652" s="1">
        <f t="shared" si="146"/>
        <v>0.50537438243083699</v>
      </c>
      <c r="F4652" s="1">
        <f t="shared" si="147"/>
        <v>36725.323402986898</v>
      </c>
    </row>
    <row r="4653" spans="1:6">
      <c r="A4653" s="3">
        <v>0.68865054572190498</v>
      </c>
      <c r="B4653" s="3">
        <v>22333.215824840401</v>
      </c>
      <c r="C4653" s="3">
        <v>1.2070828202529</v>
      </c>
      <c r="D4653" s="3">
        <v>59262.990116560897</v>
      </c>
      <c r="E4653" s="1">
        <f t="shared" si="146"/>
        <v>0.51843227453099505</v>
      </c>
      <c r="F4653" s="1">
        <f t="shared" si="147"/>
        <v>36929.774291720496</v>
      </c>
    </row>
    <row r="4654" spans="1:6">
      <c r="A4654" s="3">
        <v>0.74507853533020896</v>
      </c>
      <c r="B4654" s="3">
        <v>14078.7356991462</v>
      </c>
      <c r="C4654" s="3">
        <v>1.33699056382291</v>
      </c>
      <c r="D4654" s="3">
        <v>51766.877750138898</v>
      </c>
      <c r="E4654" s="1">
        <f t="shared" si="146"/>
        <v>0.59191202849270108</v>
      </c>
      <c r="F4654" s="1">
        <f t="shared" si="147"/>
        <v>37688.142050992697</v>
      </c>
    </row>
    <row r="4655" spans="1:6">
      <c r="A4655" s="3">
        <v>0.73662488941493798</v>
      </c>
      <c r="B4655" s="3">
        <v>19061.870732161999</v>
      </c>
      <c r="C4655" s="3">
        <v>1.2782631563042599</v>
      </c>
      <c r="D4655" s="3">
        <v>55433.879987148801</v>
      </c>
      <c r="E4655" s="1">
        <f t="shared" si="146"/>
        <v>0.54163826688932193</v>
      </c>
      <c r="F4655" s="1">
        <f t="shared" si="147"/>
        <v>36372.009254986799</v>
      </c>
    </row>
    <row r="4656" spans="1:6">
      <c r="A4656" s="3">
        <v>0.69802846461712098</v>
      </c>
      <c r="B4656" s="3">
        <v>18953.269860814198</v>
      </c>
      <c r="C4656" s="3">
        <v>1.2039319864457301</v>
      </c>
      <c r="D4656" s="3">
        <v>55745.311687875197</v>
      </c>
      <c r="E4656" s="1">
        <f t="shared" si="146"/>
        <v>0.50590352182860909</v>
      </c>
      <c r="F4656" s="1">
        <f t="shared" si="147"/>
        <v>36792.041827060995</v>
      </c>
    </row>
    <row r="4657" spans="1:6">
      <c r="A4657" s="3">
        <v>0.66607723735748703</v>
      </c>
      <c r="B4657" s="3">
        <v>19338.038902235599</v>
      </c>
      <c r="C4657" s="3">
        <v>1.1457546221729</v>
      </c>
      <c r="D4657" s="3">
        <v>53876.744067111198</v>
      </c>
      <c r="E4657" s="1">
        <f t="shared" si="146"/>
        <v>0.479677384815413</v>
      </c>
      <c r="F4657" s="1">
        <f t="shared" si="147"/>
        <v>34538.705164875602</v>
      </c>
    </row>
    <row r="4658" spans="1:6">
      <c r="A4658" s="3">
        <v>0.73872008765287001</v>
      </c>
      <c r="B4658" s="3">
        <v>18376.5700991556</v>
      </c>
      <c r="C4658" s="3">
        <v>1.3082419300005099</v>
      </c>
      <c r="D4658" s="3">
        <v>54890.600399126699</v>
      </c>
      <c r="E4658" s="1">
        <f t="shared" si="146"/>
        <v>0.56952184234763992</v>
      </c>
      <c r="F4658" s="1">
        <f t="shared" si="147"/>
        <v>36514.030299971098</v>
      </c>
    </row>
    <row r="4659" spans="1:6">
      <c r="A4659" s="3">
        <v>0.67488086266626901</v>
      </c>
      <c r="B4659" s="3">
        <v>17102.7234751539</v>
      </c>
      <c r="C4659" s="3">
        <v>1.19195508138435</v>
      </c>
      <c r="D4659" s="3">
        <v>53221.038963277701</v>
      </c>
      <c r="E4659" s="1">
        <f t="shared" si="146"/>
        <v>0.51707421871808101</v>
      </c>
      <c r="F4659" s="1">
        <f t="shared" si="147"/>
        <v>36118.315488123801</v>
      </c>
    </row>
    <row r="4660" spans="1:6">
      <c r="A4660" s="3">
        <v>0.67956207560695403</v>
      </c>
      <c r="B4660" s="3">
        <v>15517.120593383601</v>
      </c>
      <c r="C4660" s="3">
        <v>1.19444933472842</v>
      </c>
      <c r="D4660" s="3">
        <v>52565.743128153503</v>
      </c>
      <c r="E4660" s="1">
        <f t="shared" si="146"/>
        <v>0.51488725912146593</v>
      </c>
      <c r="F4660" s="1">
        <f t="shared" si="147"/>
        <v>37048.6225347699</v>
      </c>
    </row>
    <row r="4661" spans="1:6">
      <c r="A4661" s="3">
        <v>0.72807793820789002</v>
      </c>
      <c r="B4661" s="3">
        <v>15899.4032764569</v>
      </c>
      <c r="C4661" s="3">
        <v>1.2534429569436301</v>
      </c>
      <c r="D4661" s="3">
        <v>52695.676968806598</v>
      </c>
      <c r="E4661" s="1">
        <f t="shared" si="146"/>
        <v>0.52536501873574004</v>
      </c>
      <c r="F4661" s="1">
        <f t="shared" si="147"/>
        <v>36796.2736923497</v>
      </c>
    </row>
    <row r="4662" spans="1:6">
      <c r="A4662" s="3">
        <v>0.72572250494835</v>
      </c>
      <c r="B4662" s="3">
        <v>19401.0190617601</v>
      </c>
      <c r="C4662" s="3">
        <v>1.2851841333663301</v>
      </c>
      <c r="D4662" s="3">
        <v>56042.326929245501</v>
      </c>
      <c r="E4662" s="1">
        <f t="shared" si="146"/>
        <v>0.55946162841798008</v>
      </c>
      <c r="F4662" s="1">
        <f t="shared" si="147"/>
        <v>36641.307867485404</v>
      </c>
    </row>
    <row r="4663" spans="1:6">
      <c r="A4663" s="3">
        <v>0.72236028947387498</v>
      </c>
      <c r="B4663" s="3">
        <v>16236.535832563901</v>
      </c>
      <c r="C4663" s="3">
        <v>1.2432139433704601</v>
      </c>
      <c r="D4663" s="3">
        <v>52956.425150171999</v>
      </c>
      <c r="E4663" s="1">
        <f t="shared" si="146"/>
        <v>0.52085365389658511</v>
      </c>
      <c r="F4663" s="1">
        <f t="shared" si="147"/>
        <v>36719.889317608096</v>
      </c>
    </row>
    <row r="4664" spans="1:6">
      <c r="A4664" s="3">
        <v>0.70679997636235503</v>
      </c>
      <c r="B4664" s="3">
        <v>23404.383873264898</v>
      </c>
      <c r="C4664" s="3">
        <v>1.2209309897421801</v>
      </c>
      <c r="D4664" s="3">
        <v>62409.124103030903</v>
      </c>
      <c r="E4664" s="1">
        <f t="shared" si="146"/>
        <v>0.51413101337982503</v>
      </c>
      <c r="F4664" s="1">
        <f t="shared" si="147"/>
        <v>39004.740229766001</v>
      </c>
    </row>
    <row r="4665" spans="1:6">
      <c r="A4665" s="3">
        <v>0.66652449137165104</v>
      </c>
      <c r="B4665" s="3">
        <v>23139.053439252599</v>
      </c>
      <c r="C4665" s="3">
        <v>1.16917067460761</v>
      </c>
      <c r="D4665" s="3">
        <v>61421.544539652699</v>
      </c>
      <c r="E4665" s="1">
        <f t="shared" si="146"/>
        <v>0.502646183235959</v>
      </c>
      <c r="F4665" s="1">
        <f t="shared" si="147"/>
        <v>38282.491100400104</v>
      </c>
    </row>
    <row r="4666" spans="1:6">
      <c r="A4666" s="3">
        <v>0.66593813054483297</v>
      </c>
      <c r="B4666" s="3">
        <v>18185.2768278191</v>
      </c>
      <c r="C4666" s="3">
        <v>1.14191754321016</v>
      </c>
      <c r="D4666" s="3">
        <v>55758.889644979099</v>
      </c>
      <c r="E4666" s="1">
        <f t="shared" si="146"/>
        <v>0.47597941266532706</v>
      </c>
      <c r="F4666" s="1">
        <f t="shared" si="147"/>
        <v>37573.612817159999</v>
      </c>
    </row>
    <row r="4667" spans="1:6">
      <c r="A4667" s="3">
        <v>0.70190915454883895</v>
      </c>
      <c r="B4667" s="3">
        <v>20225.318049699901</v>
      </c>
      <c r="C4667" s="3">
        <v>1.23630306323013</v>
      </c>
      <c r="D4667" s="3">
        <v>56736.457302429699</v>
      </c>
      <c r="E4667" s="1">
        <f t="shared" si="146"/>
        <v>0.534393908681291</v>
      </c>
      <c r="F4667" s="1">
        <f t="shared" si="147"/>
        <v>36511.139252729801</v>
      </c>
    </row>
    <row r="4668" spans="1:6">
      <c r="A4668" s="3">
        <v>0.68470284011386096</v>
      </c>
      <c r="B4668" s="3">
        <v>18767.8535054604</v>
      </c>
      <c r="C4668" s="3">
        <v>1.1760972730297601</v>
      </c>
      <c r="D4668" s="3">
        <v>56608.378328377403</v>
      </c>
      <c r="E4668" s="1">
        <f t="shared" si="146"/>
        <v>0.49139443291589913</v>
      </c>
      <c r="F4668" s="1">
        <f t="shared" si="147"/>
        <v>37840.524822917003</v>
      </c>
    </row>
    <row r="4669" spans="1:6">
      <c r="A4669" s="3">
        <v>0.71902959602181105</v>
      </c>
      <c r="B4669" s="3">
        <v>20771.956957571099</v>
      </c>
      <c r="C4669" s="3">
        <v>1.24505624534981</v>
      </c>
      <c r="D4669" s="3">
        <v>59485.927018386603</v>
      </c>
      <c r="E4669" s="1">
        <f t="shared" si="146"/>
        <v>0.52602664932799892</v>
      </c>
      <c r="F4669" s="1">
        <f t="shared" si="147"/>
        <v>38713.970060815504</v>
      </c>
    </row>
    <row r="4670" spans="1:6">
      <c r="A4670" s="3">
        <v>0.73623672294841103</v>
      </c>
      <c r="B4670" s="3">
        <v>15913.907532498801</v>
      </c>
      <c r="C4670" s="3">
        <v>1.28677206601854</v>
      </c>
      <c r="D4670" s="3">
        <v>51691.957097510101</v>
      </c>
      <c r="E4670" s="1">
        <f t="shared" si="146"/>
        <v>0.55053534307012897</v>
      </c>
      <c r="F4670" s="1">
        <f t="shared" si="147"/>
        <v>35778.049565011301</v>
      </c>
    </row>
    <row r="4671" spans="1:6">
      <c r="A4671" s="3">
        <v>0.708376697706532</v>
      </c>
      <c r="B4671" s="3">
        <v>18362.047350965</v>
      </c>
      <c r="C4671" s="3">
        <v>1.2038416931885501</v>
      </c>
      <c r="D4671" s="3">
        <v>53510.895292960297</v>
      </c>
      <c r="E4671" s="1">
        <f t="shared" si="146"/>
        <v>0.49546499548201806</v>
      </c>
      <c r="F4671" s="1">
        <f t="shared" si="147"/>
        <v>35148.847941995293</v>
      </c>
    </row>
    <row r="4672" spans="1:6">
      <c r="A4672" s="3">
        <v>0.66310668638339199</v>
      </c>
      <c r="B4672" s="3">
        <v>19527.7357781477</v>
      </c>
      <c r="C4672" s="3">
        <v>1.1142708539394099</v>
      </c>
      <c r="D4672" s="3">
        <v>56650.280683147801</v>
      </c>
      <c r="E4672" s="1">
        <f t="shared" si="146"/>
        <v>0.45116416755601796</v>
      </c>
      <c r="F4672" s="1">
        <f t="shared" si="147"/>
        <v>37122.544905000104</v>
      </c>
    </row>
    <row r="4673" spans="1:6">
      <c r="A4673" s="3">
        <v>0.72348331805589705</v>
      </c>
      <c r="B4673" s="3">
        <v>17360.756821622901</v>
      </c>
      <c r="C4673" s="3">
        <v>1.28055998076174</v>
      </c>
      <c r="D4673" s="3">
        <v>54066.983793376603</v>
      </c>
      <c r="E4673" s="1">
        <f t="shared" si="146"/>
        <v>0.557076662705843</v>
      </c>
      <c r="F4673" s="1">
        <f t="shared" si="147"/>
        <v>36706.226971753698</v>
      </c>
    </row>
    <row r="4674" spans="1:6">
      <c r="A4674" s="3">
        <v>0.74459709242210104</v>
      </c>
      <c r="B4674" s="3">
        <v>24190.073520259699</v>
      </c>
      <c r="C4674" s="3">
        <v>1.27261285729826</v>
      </c>
      <c r="D4674" s="3">
        <v>60813.138170566097</v>
      </c>
      <c r="E4674" s="1">
        <f t="shared" si="146"/>
        <v>0.52801576487615898</v>
      </c>
      <c r="F4674" s="1">
        <f t="shared" si="147"/>
        <v>36623.064650306398</v>
      </c>
    </row>
    <row r="4675" spans="1:6">
      <c r="A4675" s="3">
        <v>0.72077154070634297</v>
      </c>
      <c r="B4675" s="3">
        <v>17903.792915092501</v>
      </c>
      <c r="C4675" s="3">
        <v>1.25288980731898</v>
      </c>
      <c r="D4675" s="3">
        <v>54922.938349953998</v>
      </c>
      <c r="E4675" s="1">
        <f t="shared" si="146"/>
        <v>0.53211826661263706</v>
      </c>
      <c r="F4675" s="1">
        <f t="shared" si="147"/>
        <v>37019.145434861493</v>
      </c>
    </row>
    <row r="4676" spans="1:6">
      <c r="A4676" s="3">
        <v>0.71570126028059</v>
      </c>
      <c r="B4676" s="3">
        <v>19885.385099108898</v>
      </c>
      <c r="C4676" s="3">
        <v>1.25776683490325</v>
      </c>
      <c r="D4676" s="3">
        <v>56598.222739138597</v>
      </c>
      <c r="E4676" s="1">
        <f t="shared" ref="E4676:E4739" si="148">C4676-A4676</f>
        <v>0.54206557462266003</v>
      </c>
      <c r="F4676" s="1">
        <f t="shared" ref="F4676:F4739" si="149">D4676-B4676</f>
        <v>36712.837640029698</v>
      </c>
    </row>
    <row r="4677" spans="1:6">
      <c r="A4677" s="3">
        <v>0.70662945140628397</v>
      </c>
      <c r="B4677" s="3">
        <v>21215.4868404886</v>
      </c>
      <c r="C4677" s="3">
        <v>1.20718514243834</v>
      </c>
      <c r="D4677" s="3">
        <v>60680.969531920098</v>
      </c>
      <c r="E4677" s="1">
        <f t="shared" si="148"/>
        <v>0.50055569103205599</v>
      </c>
      <c r="F4677" s="1">
        <f t="shared" si="149"/>
        <v>39465.482691431498</v>
      </c>
    </row>
    <row r="4678" spans="1:6">
      <c r="A4678" s="3">
        <v>0.64520052275110196</v>
      </c>
      <c r="B4678" s="3">
        <v>24363.583852430598</v>
      </c>
      <c r="C4678" s="3">
        <v>1.1013877765754201</v>
      </c>
      <c r="D4678" s="3">
        <v>61591.3613334818</v>
      </c>
      <c r="E4678" s="1">
        <f t="shared" si="148"/>
        <v>0.45618725382431813</v>
      </c>
      <c r="F4678" s="1">
        <f t="shared" si="149"/>
        <v>37227.777481051206</v>
      </c>
    </row>
    <row r="4679" spans="1:6">
      <c r="A4679" s="3">
        <v>0.71070075851220904</v>
      </c>
      <c r="B4679" s="3">
        <v>20772.457237290499</v>
      </c>
      <c r="C4679" s="3">
        <v>1.23541289266182</v>
      </c>
      <c r="D4679" s="3">
        <v>56274.156224877297</v>
      </c>
      <c r="E4679" s="1">
        <f t="shared" si="148"/>
        <v>0.52471213414961093</v>
      </c>
      <c r="F4679" s="1">
        <f t="shared" si="149"/>
        <v>35501.698987586802</v>
      </c>
    </row>
    <row r="4680" spans="1:6">
      <c r="A4680" s="3">
        <v>0.73686487618797902</v>
      </c>
      <c r="B4680" s="3">
        <v>17160.762360192799</v>
      </c>
      <c r="C4680" s="3">
        <v>1.29552075828381</v>
      </c>
      <c r="D4680" s="3">
        <v>53757.800014350301</v>
      </c>
      <c r="E4680" s="1">
        <f t="shared" si="148"/>
        <v>0.55865588209583095</v>
      </c>
      <c r="F4680" s="1">
        <f t="shared" si="149"/>
        <v>36597.037654157502</v>
      </c>
    </row>
    <row r="4681" spans="1:6">
      <c r="A4681" s="3">
        <v>0.68856479030598805</v>
      </c>
      <c r="B4681" s="3">
        <v>20522.497251159399</v>
      </c>
      <c r="C4681" s="3">
        <v>1.2220504594814701</v>
      </c>
      <c r="D4681" s="3">
        <v>60510.476799987802</v>
      </c>
      <c r="E4681" s="1">
        <f t="shared" si="148"/>
        <v>0.53348566917548201</v>
      </c>
      <c r="F4681" s="1">
        <f t="shared" si="149"/>
        <v>39987.9795488284</v>
      </c>
    </row>
    <row r="4682" spans="1:6">
      <c r="A4682" s="3">
        <v>0.72468416048142903</v>
      </c>
      <c r="B4682" s="3">
        <v>18876.5374094904</v>
      </c>
      <c r="C4682" s="3">
        <v>1.27900794483561</v>
      </c>
      <c r="D4682" s="3">
        <v>55153.172494947903</v>
      </c>
      <c r="E4682" s="1">
        <f t="shared" si="148"/>
        <v>0.55432378435418095</v>
      </c>
      <c r="F4682" s="1">
        <f t="shared" si="149"/>
        <v>36276.635085457499</v>
      </c>
    </row>
    <row r="4683" spans="1:6">
      <c r="A4683" s="3">
        <v>0.71362039111055398</v>
      </c>
      <c r="B4683" s="3">
        <v>20102.824353930198</v>
      </c>
      <c r="C4683" s="3">
        <v>1.21136693930324</v>
      </c>
      <c r="D4683" s="3">
        <v>55902.406139670697</v>
      </c>
      <c r="E4683" s="1">
        <f t="shared" si="148"/>
        <v>0.49774654819268604</v>
      </c>
      <c r="F4683" s="1">
        <f t="shared" si="149"/>
        <v>35799.581785740498</v>
      </c>
    </row>
    <row r="4684" spans="1:6">
      <c r="A4684" s="3">
        <v>0.71089991708282096</v>
      </c>
      <c r="B4684" s="3">
        <v>19463.731835731702</v>
      </c>
      <c r="C4684" s="3">
        <v>1.2246831852147699</v>
      </c>
      <c r="D4684" s="3">
        <v>54896.783992771503</v>
      </c>
      <c r="E4684" s="1">
        <f t="shared" si="148"/>
        <v>0.51378326813194897</v>
      </c>
      <c r="F4684" s="1">
        <f t="shared" si="149"/>
        <v>35433.052157039798</v>
      </c>
    </row>
    <row r="4685" spans="1:6">
      <c r="A4685" s="3">
        <v>0.64979805068773999</v>
      </c>
      <c r="B4685" s="3">
        <v>21528.3569369459</v>
      </c>
      <c r="C4685" s="3">
        <v>1.1306582018601801</v>
      </c>
      <c r="D4685" s="3">
        <v>58940.5551160744</v>
      </c>
      <c r="E4685" s="1">
        <f t="shared" si="148"/>
        <v>0.48086015117244008</v>
      </c>
      <c r="F4685" s="1">
        <f t="shared" si="149"/>
        <v>37412.1981791285</v>
      </c>
    </row>
    <row r="4686" spans="1:6">
      <c r="A4686" s="3">
        <v>0.71752721248984697</v>
      </c>
      <c r="B4686" s="3">
        <v>19802.9675302543</v>
      </c>
      <c r="C4686" s="3">
        <v>1.2560191792698101</v>
      </c>
      <c r="D4686" s="3">
        <v>57056.605430074298</v>
      </c>
      <c r="E4686" s="1">
        <f t="shared" si="148"/>
        <v>0.53849196677996314</v>
      </c>
      <c r="F4686" s="1">
        <f t="shared" si="149"/>
        <v>37253.637899819994</v>
      </c>
    </row>
    <row r="4687" spans="1:6">
      <c r="A4687" s="3">
        <v>0.67966001324419101</v>
      </c>
      <c r="B4687" s="3">
        <v>20272.9518051575</v>
      </c>
      <c r="C4687" s="3">
        <v>1.1907464848034699</v>
      </c>
      <c r="D4687" s="3">
        <v>56606.053191343002</v>
      </c>
      <c r="E4687" s="1">
        <f t="shared" si="148"/>
        <v>0.51108647155927889</v>
      </c>
      <c r="F4687" s="1">
        <f t="shared" si="149"/>
        <v>36333.101386185503</v>
      </c>
    </row>
    <row r="4688" spans="1:6">
      <c r="A4688" s="3">
        <v>0.68012583505810198</v>
      </c>
      <c r="B4688" s="3">
        <v>20235.0552680006</v>
      </c>
      <c r="C4688" s="3">
        <v>1.18061167561509</v>
      </c>
      <c r="D4688" s="3">
        <v>57245.348497436004</v>
      </c>
      <c r="E4688" s="1">
        <f t="shared" si="148"/>
        <v>0.50048584055698797</v>
      </c>
      <c r="F4688" s="1">
        <f t="shared" si="149"/>
        <v>37010.293229435403</v>
      </c>
    </row>
    <row r="4689" spans="1:6">
      <c r="A4689" s="3">
        <v>0.73081366049126995</v>
      </c>
      <c r="B4689" s="3">
        <v>18222.875368570101</v>
      </c>
      <c r="C4689" s="3">
        <v>1.22999020811703</v>
      </c>
      <c r="D4689" s="3">
        <v>52211.410577278002</v>
      </c>
      <c r="E4689" s="1">
        <f t="shared" si="148"/>
        <v>0.49917654762576003</v>
      </c>
      <c r="F4689" s="1">
        <f t="shared" si="149"/>
        <v>33988.535208707901</v>
      </c>
    </row>
    <row r="4690" spans="1:6">
      <c r="A4690" s="3">
        <v>0.62571228271746204</v>
      </c>
      <c r="B4690" s="3">
        <v>21501.599839673701</v>
      </c>
      <c r="C4690" s="3">
        <v>1.1078664880731099</v>
      </c>
      <c r="D4690" s="3">
        <v>59078.782186556098</v>
      </c>
      <c r="E4690" s="1">
        <f t="shared" si="148"/>
        <v>0.4821542053556479</v>
      </c>
      <c r="F4690" s="1">
        <f t="shared" si="149"/>
        <v>37577.1823468824</v>
      </c>
    </row>
    <row r="4691" spans="1:6">
      <c r="A4691" s="3">
        <v>0.66268763886014004</v>
      </c>
      <c r="B4691" s="3">
        <v>25614.2010154497</v>
      </c>
      <c r="C4691" s="3">
        <v>1.1586855410613199</v>
      </c>
      <c r="D4691" s="3">
        <v>65150.964619545703</v>
      </c>
      <c r="E4691" s="1">
        <f t="shared" si="148"/>
        <v>0.4959979022011799</v>
      </c>
      <c r="F4691" s="1">
        <f t="shared" si="149"/>
        <v>39536.763604096006</v>
      </c>
    </row>
    <row r="4692" spans="1:6">
      <c r="A4692" s="3">
        <v>0.72460886909055999</v>
      </c>
      <c r="B4692" s="3">
        <v>16581.883581939601</v>
      </c>
      <c r="C4692" s="3">
        <v>1.23829748089312</v>
      </c>
      <c r="D4692" s="3">
        <v>54308.875402052101</v>
      </c>
      <c r="E4692" s="1">
        <f t="shared" si="148"/>
        <v>0.51368861180255998</v>
      </c>
      <c r="F4692" s="1">
        <f t="shared" si="149"/>
        <v>37726.991820112496</v>
      </c>
    </row>
    <row r="4693" spans="1:6">
      <c r="A4693" s="3">
        <v>0.73932454029129202</v>
      </c>
      <c r="B4693" s="3">
        <v>21541.595536248398</v>
      </c>
      <c r="C4693" s="3">
        <v>1.3081933218488599</v>
      </c>
      <c r="D4693" s="3">
        <v>61173.592955724998</v>
      </c>
      <c r="E4693" s="1">
        <f t="shared" si="148"/>
        <v>0.56886878155756793</v>
      </c>
      <c r="F4693" s="1">
        <f t="shared" si="149"/>
        <v>39631.997419476596</v>
      </c>
    </row>
    <row r="4694" spans="1:6">
      <c r="A4694" s="3">
        <v>0.75244503550163599</v>
      </c>
      <c r="B4694" s="3">
        <v>17677.111881633198</v>
      </c>
      <c r="C4694" s="3">
        <v>1.2905062905178699</v>
      </c>
      <c r="D4694" s="3">
        <v>54773.652870789003</v>
      </c>
      <c r="E4694" s="1">
        <f t="shared" si="148"/>
        <v>0.53806125501623392</v>
      </c>
      <c r="F4694" s="1">
        <f t="shared" si="149"/>
        <v>37096.540989155808</v>
      </c>
    </row>
    <row r="4695" spans="1:6">
      <c r="A4695" s="3">
        <v>0.669678372513834</v>
      </c>
      <c r="B4695" s="3">
        <v>20384.7756853793</v>
      </c>
      <c r="C4695" s="3">
        <v>1.17070102685272</v>
      </c>
      <c r="D4695" s="3">
        <v>56766.592097018103</v>
      </c>
      <c r="E4695" s="1">
        <f t="shared" si="148"/>
        <v>0.50102265433888604</v>
      </c>
      <c r="F4695" s="1">
        <f t="shared" si="149"/>
        <v>36381.816411638807</v>
      </c>
    </row>
    <row r="4696" spans="1:6">
      <c r="A4696" s="3">
        <v>0.733684110754527</v>
      </c>
      <c r="B4696" s="3">
        <v>22053.142463178301</v>
      </c>
      <c r="C4696" s="3">
        <v>1.29361890344371</v>
      </c>
      <c r="D4696" s="3">
        <v>60058.6022327467</v>
      </c>
      <c r="E4696" s="1">
        <f t="shared" si="148"/>
        <v>0.559934792689183</v>
      </c>
      <c r="F4696" s="1">
        <f t="shared" si="149"/>
        <v>38005.459769568399</v>
      </c>
    </row>
    <row r="4697" spans="1:6">
      <c r="A4697" s="3">
        <v>0.72587489014781004</v>
      </c>
      <c r="B4697" s="3">
        <v>20455.659715817499</v>
      </c>
      <c r="C4697" s="3">
        <v>1.2563193299745801</v>
      </c>
      <c r="D4697" s="3">
        <v>59536.348129428501</v>
      </c>
      <c r="E4697" s="1">
        <f t="shared" si="148"/>
        <v>0.53044443982677003</v>
      </c>
      <c r="F4697" s="1">
        <f t="shared" si="149"/>
        <v>39080.688413611002</v>
      </c>
    </row>
    <row r="4698" spans="1:6">
      <c r="A4698" s="3">
        <v>0.72724388354348202</v>
      </c>
      <c r="B4698" s="3">
        <v>19225.582083720099</v>
      </c>
      <c r="C4698" s="3">
        <v>1.2746609502466899</v>
      </c>
      <c r="D4698" s="3">
        <v>55565.6708192519</v>
      </c>
      <c r="E4698" s="1">
        <f t="shared" si="148"/>
        <v>0.54741706670320789</v>
      </c>
      <c r="F4698" s="1">
        <f t="shared" si="149"/>
        <v>36340.088735531797</v>
      </c>
    </row>
    <row r="4699" spans="1:6">
      <c r="A4699" s="3">
        <v>0.70409660133933705</v>
      </c>
      <c r="B4699" s="3">
        <v>17338.944033917702</v>
      </c>
      <c r="C4699" s="3">
        <v>1.2034480247208901</v>
      </c>
      <c r="D4699" s="3">
        <v>54331.173020570997</v>
      </c>
      <c r="E4699" s="1">
        <f t="shared" si="148"/>
        <v>0.49935142338155303</v>
      </c>
      <c r="F4699" s="1">
        <f t="shared" si="149"/>
        <v>36992.228986653296</v>
      </c>
    </row>
    <row r="4700" spans="1:6">
      <c r="A4700" s="3">
        <v>0.73363692089764798</v>
      </c>
      <c r="B4700" s="3">
        <v>24957.260619089899</v>
      </c>
      <c r="C4700" s="3">
        <v>1.2696898258231799</v>
      </c>
      <c r="D4700" s="3">
        <v>69027.4200248368</v>
      </c>
      <c r="E4700" s="1">
        <f t="shared" si="148"/>
        <v>0.53605290492553193</v>
      </c>
      <c r="F4700" s="1">
        <f t="shared" si="149"/>
        <v>44070.159405746905</v>
      </c>
    </row>
    <row r="4701" spans="1:6">
      <c r="A4701" s="3">
        <v>0.69902812204852705</v>
      </c>
      <c r="B4701" s="3">
        <v>22940.848861574101</v>
      </c>
      <c r="C4701" s="3">
        <v>1.2049736181358199</v>
      </c>
      <c r="D4701" s="3">
        <v>60438.216332922799</v>
      </c>
      <c r="E4701" s="1">
        <f t="shared" si="148"/>
        <v>0.50594549608729289</v>
      </c>
      <c r="F4701" s="1">
        <f t="shared" si="149"/>
        <v>37497.367471348698</v>
      </c>
    </row>
    <row r="4702" spans="1:6">
      <c r="A4702" s="3">
        <v>0.65849241429347904</v>
      </c>
      <c r="B4702" s="3">
        <v>19024.398298353401</v>
      </c>
      <c r="C4702" s="3">
        <v>1.12171662406062</v>
      </c>
      <c r="D4702" s="3">
        <v>54676.084674713798</v>
      </c>
      <c r="E4702" s="1">
        <f t="shared" si="148"/>
        <v>0.46322420976714096</v>
      </c>
      <c r="F4702" s="1">
        <f t="shared" si="149"/>
        <v>35651.686376360398</v>
      </c>
    </row>
    <row r="4703" spans="1:6">
      <c r="A4703" s="3">
        <v>0.75454140845514694</v>
      </c>
      <c r="B4703" s="3">
        <v>19708.556206721601</v>
      </c>
      <c r="C4703" s="3">
        <v>1.3315248798799899</v>
      </c>
      <c r="D4703" s="3">
        <v>55097.631772045097</v>
      </c>
      <c r="E4703" s="1">
        <f t="shared" si="148"/>
        <v>0.57698347142484296</v>
      </c>
      <c r="F4703" s="1">
        <f t="shared" si="149"/>
        <v>35389.075565323496</v>
      </c>
    </row>
    <row r="4704" spans="1:6">
      <c r="A4704" s="3">
        <v>0.70223316291175397</v>
      </c>
      <c r="B4704" s="3">
        <v>18535.4312971654</v>
      </c>
      <c r="C4704" s="3">
        <v>1.20807151220951</v>
      </c>
      <c r="D4704" s="3">
        <v>53767.765945140898</v>
      </c>
      <c r="E4704" s="1">
        <f t="shared" si="148"/>
        <v>0.50583834929775606</v>
      </c>
      <c r="F4704" s="1">
        <f t="shared" si="149"/>
        <v>35232.334647975498</v>
      </c>
    </row>
    <row r="4705" spans="1:6">
      <c r="A4705" s="3">
        <v>0.72508180788218302</v>
      </c>
      <c r="B4705" s="3">
        <v>17690.227428151498</v>
      </c>
      <c r="C4705" s="3">
        <v>1.2583274335985299</v>
      </c>
      <c r="D4705" s="3">
        <v>54393.911544053299</v>
      </c>
      <c r="E4705" s="1">
        <f t="shared" si="148"/>
        <v>0.53324562571634693</v>
      </c>
      <c r="F4705" s="1">
        <f t="shared" si="149"/>
        <v>36703.6841159018</v>
      </c>
    </row>
    <row r="4706" spans="1:6">
      <c r="A4706" s="3">
        <v>0.72752646899556495</v>
      </c>
      <c r="B4706" s="3">
        <v>22970.917839751601</v>
      </c>
      <c r="C4706" s="3">
        <v>1.25578772847703</v>
      </c>
      <c r="D4706" s="3">
        <v>61249.817008226302</v>
      </c>
      <c r="E4706" s="1">
        <f t="shared" si="148"/>
        <v>0.52826125948146507</v>
      </c>
      <c r="F4706" s="1">
        <f t="shared" si="149"/>
        <v>38278.899168474702</v>
      </c>
    </row>
    <row r="4707" spans="1:6">
      <c r="A4707" s="3">
        <v>0.68377452227414104</v>
      </c>
      <c r="B4707" s="3">
        <v>23357.198952817002</v>
      </c>
      <c r="C4707" s="3">
        <v>1.1705046745715599</v>
      </c>
      <c r="D4707" s="3">
        <v>64025.671189736997</v>
      </c>
      <c r="E4707" s="1">
        <f t="shared" si="148"/>
        <v>0.48673015229741889</v>
      </c>
      <c r="F4707" s="1">
        <f t="shared" si="149"/>
        <v>40668.472236919995</v>
      </c>
    </row>
    <row r="4708" spans="1:6">
      <c r="A4708" s="3">
        <v>0.67945492533434604</v>
      </c>
      <c r="B4708" s="3">
        <v>20024.4231921225</v>
      </c>
      <c r="C4708" s="3">
        <v>1.19023897645314</v>
      </c>
      <c r="D4708" s="3">
        <v>58780.766303192097</v>
      </c>
      <c r="E4708" s="1">
        <f t="shared" si="148"/>
        <v>0.51078405111879399</v>
      </c>
      <c r="F4708" s="1">
        <f t="shared" si="149"/>
        <v>38756.343111069596</v>
      </c>
    </row>
    <row r="4709" spans="1:6">
      <c r="A4709" s="3">
        <v>0.71467828135005695</v>
      </c>
      <c r="B4709" s="3">
        <v>21873.638702867502</v>
      </c>
      <c r="C4709" s="3">
        <v>1.23474878701504</v>
      </c>
      <c r="D4709" s="3">
        <v>60805.331211248304</v>
      </c>
      <c r="E4709" s="1">
        <f t="shared" si="148"/>
        <v>0.52007050566498303</v>
      </c>
      <c r="F4709" s="1">
        <f t="shared" si="149"/>
        <v>38931.692508380802</v>
      </c>
    </row>
    <row r="4710" spans="1:6">
      <c r="A4710" s="3">
        <v>0.64949796637467905</v>
      </c>
      <c r="B4710" s="3">
        <v>17602.229762882798</v>
      </c>
      <c r="C4710" s="3">
        <v>1.1054649435830699</v>
      </c>
      <c r="D4710" s="3">
        <v>53598.574423088903</v>
      </c>
      <c r="E4710" s="1">
        <f t="shared" si="148"/>
        <v>0.45596697720839086</v>
      </c>
      <c r="F4710" s="1">
        <f t="shared" si="149"/>
        <v>35996.344660206101</v>
      </c>
    </row>
    <row r="4711" spans="1:6">
      <c r="A4711" s="3">
        <v>0.72173555150500601</v>
      </c>
      <c r="B4711" s="3">
        <v>19714.5105295227</v>
      </c>
      <c r="C4711" s="3">
        <v>1.2539920719130599</v>
      </c>
      <c r="D4711" s="3">
        <v>58002.721954227301</v>
      </c>
      <c r="E4711" s="1">
        <f t="shared" si="148"/>
        <v>0.53225652040805393</v>
      </c>
      <c r="F4711" s="1">
        <f t="shared" si="149"/>
        <v>38288.211424704597</v>
      </c>
    </row>
    <row r="4712" spans="1:6">
      <c r="A4712" s="3">
        <v>0.66974305806729795</v>
      </c>
      <c r="B4712" s="3">
        <v>21295.486993093498</v>
      </c>
      <c r="C4712" s="3">
        <v>1.15533874951287</v>
      </c>
      <c r="D4712" s="3">
        <v>59914.756040787397</v>
      </c>
      <c r="E4712" s="1">
        <f t="shared" si="148"/>
        <v>0.48559569144557202</v>
      </c>
      <c r="F4712" s="1">
        <f t="shared" si="149"/>
        <v>38619.269047693902</v>
      </c>
    </row>
    <row r="4713" spans="1:6">
      <c r="A4713" s="3">
        <v>0.71682319336364897</v>
      </c>
      <c r="B4713" s="3">
        <v>18169.777805427399</v>
      </c>
      <c r="C4713" s="3">
        <v>1.24680932737421</v>
      </c>
      <c r="D4713" s="3">
        <v>56187.051865015899</v>
      </c>
      <c r="E4713" s="1">
        <f t="shared" si="148"/>
        <v>0.52998613401056105</v>
      </c>
      <c r="F4713" s="1">
        <f t="shared" si="149"/>
        <v>38017.274059588497</v>
      </c>
    </row>
    <row r="4714" spans="1:6">
      <c r="A4714" s="3">
        <v>0.714978003342994</v>
      </c>
      <c r="B4714" s="3">
        <v>19513.2032623345</v>
      </c>
      <c r="C4714" s="3">
        <v>1.21326093381218</v>
      </c>
      <c r="D4714" s="3">
        <v>56032.407206575299</v>
      </c>
      <c r="E4714" s="1">
        <f t="shared" si="148"/>
        <v>0.49828293046918604</v>
      </c>
      <c r="F4714" s="1">
        <f t="shared" si="149"/>
        <v>36519.203944240799</v>
      </c>
    </row>
    <row r="4715" spans="1:6">
      <c r="A4715" s="3">
        <v>0.69101813780327803</v>
      </c>
      <c r="B4715" s="3">
        <v>18912.218642190499</v>
      </c>
      <c r="C4715" s="3">
        <v>1.2055248099039999</v>
      </c>
      <c r="D4715" s="3">
        <v>52321.847062399502</v>
      </c>
      <c r="E4715" s="1">
        <f t="shared" si="148"/>
        <v>0.51450667210072187</v>
      </c>
      <c r="F4715" s="1">
        <f t="shared" si="149"/>
        <v>33409.628420209003</v>
      </c>
    </row>
    <row r="4716" spans="1:6">
      <c r="A4716" s="3">
        <v>0.72338984292346897</v>
      </c>
      <c r="B4716" s="3">
        <v>22891.932382441199</v>
      </c>
      <c r="C4716" s="3">
        <v>1.2180981121722101</v>
      </c>
      <c r="D4716" s="3">
        <v>61438.853657154003</v>
      </c>
      <c r="E4716" s="1">
        <f t="shared" si="148"/>
        <v>0.49470826924874112</v>
      </c>
      <c r="F4716" s="1">
        <f t="shared" si="149"/>
        <v>38546.921274712804</v>
      </c>
    </row>
    <row r="4717" spans="1:6">
      <c r="A4717" s="3">
        <v>0.69272207809060005</v>
      </c>
      <c r="B4717" s="3">
        <v>20672.827372451698</v>
      </c>
      <c r="C4717" s="3">
        <v>1.25253491118856</v>
      </c>
      <c r="D4717" s="3">
        <v>57494.107866572202</v>
      </c>
      <c r="E4717" s="1">
        <f t="shared" si="148"/>
        <v>0.55981283309795993</v>
      </c>
      <c r="F4717" s="1">
        <f t="shared" si="149"/>
        <v>36821.280494120503</v>
      </c>
    </row>
    <row r="4718" spans="1:6">
      <c r="A4718" s="3">
        <v>0.683110663337549</v>
      </c>
      <c r="B4718" s="3">
        <v>22131.9633817461</v>
      </c>
      <c r="C4718" s="3">
        <v>1.1957291475699099</v>
      </c>
      <c r="D4718" s="3">
        <v>60547.922644486804</v>
      </c>
      <c r="E4718" s="1">
        <f t="shared" si="148"/>
        <v>0.51261848423236089</v>
      </c>
      <c r="F4718" s="1">
        <f t="shared" si="149"/>
        <v>38415.959262740704</v>
      </c>
    </row>
    <row r="4719" spans="1:6">
      <c r="A4719" s="3">
        <v>0.65880341306680401</v>
      </c>
      <c r="B4719" s="3">
        <v>17299.718145267299</v>
      </c>
      <c r="C4719" s="3">
        <v>1.18872831976618</v>
      </c>
      <c r="D4719" s="3">
        <v>52892.788358915503</v>
      </c>
      <c r="E4719" s="1">
        <f t="shared" si="148"/>
        <v>0.52992490669937597</v>
      </c>
      <c r="F4719" s="1">
        <f t="shared" si="149"/>
        <v>35593.0702136482</v>
      </c>
    </row>
    <row r="4720" spans="1:6">
      <c r="A4720" s="3">
        <v>0.69971123698922599</v>
      </c>
      <c r="B4720" s="3">
        <v>22342.836423584999</v>
      </c>
      <c r="C4720" s="3">
        <v>1.17792645260905</v>
      </c>
      <c r="D4720" s="3">
        <v>59136.460619883597</v>
      </c>
      <c r="E4720" s="1">
        <f t="shared" si="148"/>
        <v>0.47821521561982405</v>
      </c>
      <c r="F4720" s="1">
        <f t="shared" si="149"/>
        <v>36793.624196298595</v>
      </c>
    </row>
    <row r="4721" spans="1:6">
      <c r="A4721" s="3">
        <v>0.71300408305321095</v>
      </c>
      <c r="B4721" s="3">
        <v>20824.881766490002</v>
      </c>
      <c r="C4721" s="3">
        <v>1.2475874281413</v>
      </c>
      <c r="D4721" s="3">
        <v>56818.540606595903</v>
      </c>
      <c r="E4721" s="1">
        <f t="shared" si="148"/>
        <v>0.53458334508808902</v>
      </c>
      <c r="F4721" s="1">
        <f t="shared" si="149"/>
        <v>35993.658840105898</v>
      </c>
    </row>
    <row r="4722" spans="1:6">
      <c r="A4722" s="3">
        <v>0.695422784688424</v>
      </c>
      <c r="B4722" s="3">
        <v>20965.765271147298</v>
      </c>
      <c r="C4722" s="3">
        <v>1.1975974664117</v>
      </c>
      <c r="D4722" s="3">
        <v>60731.260143581501</v>
      </c>
      <c r="E4722" s="1">
        <f t="shared" si="148"/>
        <v>0.50217468172327595</v>
      </c>
      <c r="F4722" s="1">
        <f t="shared" si="149"/>
        <v>39765.494872434203</v>
      </c>
    </row>
    <row r="4723" spans="1:6">
      <c r="A4723" s="3">
        <v>0.71334054660250301</v>
      </c>
      <c r="B4723" s="3">
        <v>24804.726628452001</v>
      </c>
      <c r="C4723" s="3">
        <v>1.2332676638454501</v>
      </c>
      <c r="D4723" s="3">
        <v>60418.300832415101</v>
      </c>
      <c r="E4723" s="1">
        <f t="shared" si="148"/>
        <v>0.51992711724294705</v>
      </c>
      <c r="F4723" s="1">
        <f t="shared" si="149"/>
        <v>35613.5742039631</v>
      </c>
    </row>
    <row r="4724" spans="1:6">
      <c r="A4724" s="3">
        <v>0.662562353306271</v>
      </c>
      <c r="B4724" s="3">
        <v>16915.190378871001</v>
      </c>
      <c r="C4724" s="3">
        <v>1.11606542318226</v>
      </c>
      <c r="D4724" s="3">
        <v>52735.763907397697</v>
      </c>
      <c r="E4724" s="1">
        <f t="shared" si="148"/>
        <v>0.45350306987598898</v>
      </c>
      <c r="F4724" s="1">
        <f t="shared" si="149"/>
        <v>35820.5735285267</v>
      </c>
    </row>
    <row r="4725" spans="1:6">
      <c r="A4725" s="3">
        <v>0.75790338156002401</v>
      </c>
      <c r="B4725" s="3">
        <v>20266.5972042791</v>
      </c>
      <c r="C4725" s="3">
        <v>1.33530792331305</v>
      </c>
      <c r="D4725" s="3">
        <v>59004.309171649802</v>
      </c>
      <c r="E4725" s="1">
        <f t="shared" si="148"/>
        <v>0.57740454175302602</v>
      </c>
      <c r="F4725" s="1">
        <f t="shared" si="149"/>
        <v>38737.711967370706</v>
      </c>
    </row>
    <row r="4726" spans="1:6">
      <c r="A4726" s="3">
        <v>0.66535358266059996</v>
      </c>
      <c r="B4726" s="3">
        <v>22076.366542944601</v>
      </c>
      <c r="C4726" s="3">
        <v>1.1423227834621299</v>
      </c>
      <c r="D4726" s="3">
        <v>59123.142045344503</v>
      </c>
      <c r="E4726" s="1">
        <f t="shared" si="148"/>
        <v>0.47696920080152994</v>
      </c>
      <c r="F4726" s="1">
        <f t="shared" si="149"/>
        <v>37046.775502399905</v>
      </c>
    </row>
    <row r="4727" spans="1:6">
      <c r="A4727" s="3">
        <v>0.71788114667917502</v>
      </c>
      <c r="B4727" s="3">
        <v>21769.7657304161</v>
      </c>
      <c r="C4727" s="3">
        <v>1.2599805166101601</v>
      </c>
      <c r="D4727" s="3">
        <v>59346.080203106998</v>
      </c>
      <c r="E4727" s="1">
        <f t="shared" si="148"/>
        <v>0.54209936993098506</v>
      </c>
      <c r="F4727" s="1">
        <f t="shared" si="149"/>
        <v>37576.314472690894</v>
      </c>
    </row>
    <row r="4728" spans="1:6">
      <c r="A4728" s="3">
        <v>0.65575976303811401</v>
      </c>
      <c r="B4728" s="3">
        <v>18589.062808063001</v>
      </c>
      <c r="C4728" s="3">
        <v>1.15009883605163</v>
      </c>
      <c r="D4728" s="3">
        <v>55189.283558975803</v>
      </c>
      <c r="E4728" s="1">
        <f t="shared" si="148"/>
        <v>0.49433907301351598</v>
      </c>
      <c r="F4728" s="1">
        <f t="shared" si="149"/>
        <v>36600.220750912806</v>
      </c>
    </row>
    <row r="4729" spans="1:6">
      <c r="A4729" s="3">
        <v>0.690176095787011</v>
      </c>
      <c r="B4729" s="3">
        <v>21202.076318107102</v>
      </c>
      <c r="C4729" s="3">
        <v>1.214763832127</v>
      </c>
      <c r="D4729" s="3">
        <v>59475.140181933799</v>
      </c>
      <c r="E4729" s="1">
        <f t="shared" si="148"/>
        <v>0.52458773633998901</v>
      </c>
      <c r="F4729" s="1">
        <f t="shared" si="149"/>
        <v>38273.063863826697</v>
      </c>
    </row>
    <row r="4730" spans="1:6">
      <c r="A4730" s="3">
        <v>0.69234801383052502</v>
      </c>
      <c r="B4730" s="3">
        <v>23061.517638326099</v>
      </c>
      <c r="C4730" s="3">
        <v>1.18572600451254</v>
      </c>
      <c r="D4730" s="3">
        <v>59728.296249575702</v>
      </c>
      <c r="E4730" s="1">
        <f t="shared" si="148"/>
        <v>0.49337799068201493</v>
      </c>
      <c r="F4730" s="1">
        <f t="shared" si="149"/>
        <v>36666.778611249603</v>
      </c>
    </row>
    <row r="4731" spans="1:6">
      <c r="A4731" s="3">
        <v>0.67198082821842298</v>
      </c>
      <c r="B4731" s="3">
        <v>17693.521755653899</v>
      </c>
      <c r="C4731" s="3">
        <v>1.1570396391669899</v>
      </c>
      <c r="D4731" s="3">
        <v>55287.637163859901</v>
      </c>
      <c r="E4731" s="1">
        <f t="shared" si="148"/>
        <v>0.48505881094856695</v>
      </c>
      <c r="F4731" s="1">
        <f t="shared" si="149"/>
        <v>37594.115408206002</v>
      </c>
    </row>
    <row r="4732" spans="1:6">
      <c r="A4732" s="3">
        <v>0.69365005994966</v>
      </c>
      <c r="B4732" s="3">
        <v>14942.7357980824</v>
      </c>
      <c r="C4732" s="3">
        <v>1.2145997202513901</v>
      </c>
      <c r="D4732" s="3">
        <v>50981.023984501102</v>
      </c>
      <c r="E4732" s="1">
        <f t="shared" si="148"/>
        <v>0.52094966030173007</v>
      </c>
      <c r="F4732" s="1">
        <f t="shared" si="149"/>
        <v>36038.2881864187</v>
      </c>
    </row>
    <row r="4733" spans="1:6">
      <c r="A4733" s="3">
        <v>0.71633425212549995</v>
      </c>
      <c r="B4733" s="3">
        <v>18579.423012130101</v>
      </c>
      <c r="C4733" s="3">
        <v>1.23233315356131</v>
      </c>
      <c r="D4733" s="3">
        <v>56625.653395321999</v>
      </c>
      <c r="E4733" s="1">
        <f t="shared" si="148"/>
        <v>0.51599890143581006</v>
      </c>
      <c r="F4733" s="1">
        <f t="shared" si="149"/>
        <v>38046.230383191898</v>
      </c>
    </row>
    <row r="4734" spans="1:6">
      <c r="A4734" s="3">
        <v>0.70102784744763802</v>
      </c>
      <c r="B4734" s="3">
        <v>17996.399788018502</v>
      </c>
      <c r="C4734" s="3">
        <v>1.22177427373189</v>
      </c>
      <c r="D4734" s="3">
        <v>56589.951951534902</v>
      </c>
      <c r="E4734" s="1">
        <f t="shared" si="148"/>
        <v>0.52074642628425194</v>
      </c>
      <c r="F4734" s="1">
        <f t="shared" si="149"/>
        <v>38593.552163516404</v>
      </c>
    </row>
    <row r="4735" spans="1:6">
      <c r="A4735" s="3">
        <v>0.71834525111649805</v>
      </c>
      <c r="B4735" s="3">
        <v>26496.479840845699</v>
      </c>
      <c r="C4735" s="3">
        <v>1.2335506075156499</v>
      </c>
      <c r="D4735" s="3">
        <v>64625.812145585303</v>
      </c>
      <c r="E4735" s="1">
        <f t="shared" si="148"/>
        <v>0.51520535639915188</v>
      </c>
      <c r="F4735" s="1">
        <f t="shared" si="149"/>
        <v>38129.332304739604</v>
      </c>
    </row>
    <row r="4736" spans="1:6">
      <c r="A4736" s="3">
        <v>0.73202798263918301</v>
      </c>
      <c r="B4736" s="3">
        <v>17854.8709459374</v>
      </c>
      <c r="C4736" s="3">
        <v>1.2365805249013599</v>
      </c>
      <c r="D4736" s="3">
        <v>53745.117643835903</v>
      </c>
      <c r="E4736" s="1">
        <f t="shared" si="148"/>
        <v>0.50455254226217694</v>
      </c>
      <c r="F4736" s="1">
        <f t="shared" si="149"/>
        <v>35890.246697898503</v>
      </c>
    </row>
    <row r="4737" spans="1:6">
      <c r="A4737" s="3">
        <v>0.68274058497881296</v>
      </c>
      <c r="B4737" s="3">
        <v>22500.926685504</v>
      </c>
      <c r="C4737" s="3">
        <v>1.1893177025692101</v>
      </c>
      <c r="D4737" s="3">
        <v>57984.471805305096</v>
      </c>
      <c r="E4737" s="1">
        <f t="shared" si="148"/>
        <v>0.50657711759039714</v>
      </c>
      <c r="F4737" s="1">
        <f t="shared" si="149"/>
        <v>35483.5451198011</v>
      </c>
    </row>
    <row r="4738" spans="1:6">
      <c r="A4738" s="3">
        <v>0.69068478613787299</v>
      </c>
      <c r="B4738" s="3">
        <v>16375.3985584777</v>
      </c>
      <c r="C4738" s="3">
        <v>1.1624070974054801</v>
      </c>
      <c r="D4738" s="3">
        <v>52958.982975283703</v>
      </c>
      <c r="E4738" s="1">
        <f t="shared" si="148"/>
        <v>0.47172231126760711</v>
      </c>
      <c r="F4738" s="1">
        <f t="shared" si="149"/>
        <v>36583.584416805999</v>
      </c>
    </row>
    <row r="4739" spans="1:6">
      <c r="A4739" s="3">
        <v>0.71736232564294</v>
      </c>
      <c r="B4739" s="3">
        <v>23628.8304225137</v>
      </c>
      <c r="C4739" s="3">
        <v>1.2750064098013301</v>
      </c>
      <c r="D4739" s="3">
        <v>62978.966532787701</v>
      </c>
      <c r="E4739" s="1">
        <f t="shared" si="148"/>
        <v>0.55764408415839006</v>
      </c>
      <c r="F4739" s="1">
        <f t="shared" si="149"/>
        <v>39350.136110274005</v>
      </c>
    </row>
    <row r="4740" spans="1:6">
      <c r="A4740" s="3">
        <v>0.708193296872482</v>
      </c>
      <c r="B4740" s="3">
        <v>17521.762076769101</v>
      </c>
      <c r="C4740" s="3">
        <v>1.21814781449243</v>
      </c>
      <c r="D4740" s="3">
        <v>54964.670821560198</v>
      </c>
      <c r="E4740" s="1">
        <f t="shared" ref="E4740:E4803" si="150">C4740-A4740</f>
        <v>0.50995451761994803</v>
      </c>
      <c r="F4740" s="1">
        <f t="shared" ref="F4740:F4803" si="151">D4740-B4740</f>
        <v>37442.908744791101</v>
      </c>
    </row>
    <row r="4741" spans="1:6">
      <c r="A4741" s="3">
        <v>0.69721284479894796</v>
      </c>
      <c r="B4741" s="3">
        <v>24209.405495843599</v>
      </c>
      <c r="C4741" s="3">
        <v>1.2269422455546799</v>
      </c>
      <c r="D4741" s="3">
        <v>64294.423358288899</v>
      </c>
      <c r="E4741" s="1">
        <f t="shared" si="150"/>
        <v>0.52972940075573194</v>
      </c>
      <c r="F4741" s="1">
        <f t="shared" si="151"/>
        <v>40085.017862445296</v>
      </c>
    </row>
    <row r="4742" spans="1:6">
      <c r="A4742" s="3">
        <v>0.69382215759987498</v>
      </c>
      <c r="B4742" s="3">
        <v>22767.381413881601</v>
      </c>
      <c r="C4742" s="3">
        <v>1.19361614817641</v>
      </c>
      <c r="D4742" s="3">
        <v>59376.5937235483</v>
      </c>
      <c r="E4742" s="1">
        <f t="shared" si="150"/>
        <v>0.49979399057653506</v>
      </c>
      <c r="F4742" s="1">
        <f t="shared" si="151"/>
        <v>36609.212309666698</v>
      </c>
    </row>
    <row r="4743" spans="1:6">
      <c r="A4743" s="3">
        <v>0.71975857352352801</v>
      </c>
      <c r="B4743" s="3">
        <v>17385.253608650801</v>
      </c>
      <c r="C4743" s="3">
        <v>1.24494382027618</v>
      </c>
      <c r="D4743" s="3">
        <v>53185.838387914999</v>
      </c>
      <c r="E4743" s="1">
        <f t="shared" si="150"/>
        <v>0.52518524675265199</v>
      </c>
      <c r="F4743" s="1">
        <f t="shared" si="151"/>
        <v>35800.584779264202</v>
      </c>
    </row>
    <row r="4744" spans="1:6">
      <c r="A4744" s="3">
        <v>0.73725853871466696</v>
      </c>
      <c r="B4744" s="3">
        <v>18623.748753007199</v>
      </c>
      <c r="C4744" s="3">
        <v>1.27119961926125</v>
      </c>
      <c r="D4744" s="3">
        <v>57959.558941533702</v>
      </c>
      <c r="E4744" s="1">
        <f t="shared" si="150"/>
        <v>0.53394108054658307</v>
      </c>
      <c r="F4744" s="1">
        <f t="shared" si="151"/>
        <v>39335.810188526506</v>
      </c>
    </row>
    <row r="4745" spans="1:6">
      <c r="A4745" s="3">
        <v>0.75039483240736404</v>
      </c>
      <c r="B4745" s="3">
        <v>24350.9012649795</v>
      </c>
      <c r="C4745" s="3">
        <v>1.3063990610135701</v>
      </c>
      <c r="D4745" s="3">
        <v>64522.9638969843</v>
      </c>
      <c r="E4745" s="1">
        <f t="shared" si="150"/>
        <v>0.55600422860620602</v>
      </c>
      <c r="F4745" s="1">
        <f t="shared" si="151"/>
        <v>40172.062632004803</v>
      </c>
    </row>
    <row r="4746" spans="1:6">
      <c r="A4746" s="3">
        <v>0.75098916541109295</v>
      </c>
      <c r="B4746" s="3">
        <v>17007.838785945602</v>
      </c>
      <c r="C4746" s="3">
        <v>1.2546885812917701</v>
      </c>
      <c r="D4746" s="3">
        <v>52278.717042820397</v>
      </c>
      <c r="E4746" s="1">
        <f t="shared" si="150"/>
        <v>0.50369941588067713</v>
      </c>
      <c r="F4746" s="1">
        <f t="shared" si="151"/>
        <v>35270.878256874799</v>
      </c>
    </row>
    <row r="4747" spans="1:6">
      <c r="A4747" s="3">
        <v>0.70767014015783902</v>
      </c>
      <c r="B4747" s="3">
        <v>22301.231738726401</v>
      </c>
      <c r="C4747" s="3">
        <v>1.2072198301269299</v>
      </c>
      <c r="D4747" s="3">
        <v>57515.798170322902</v>
      </c>
      <c r="E4747" s="1">
        <f t="shared" si="150"/>
        <v>0.49954968996909088</v>
      </c>
      <c r="F4747" s="1">
        <f t="shared" si="151"/>
        <v>35214.566431596497</v>
      </c>
    </row>
    <row r="4748" spans="1:6">
      <c r="A4748" s="3">
        <v>0.70143080855891904</v>
      </c>
      <c r="B4748" s="3">
        <v>22969.0308326429</v>
      </c>
      <c r="C4748" s="3">
        <v>1.23530149238265</v>
      </c>
      <c r="D4748" s="3">
        <v>60094.615651339802</v>
      </c>
      <c r="E4748" s="1">
        <f t="shared" si="150"/>
        <v>0.53387068382373093</v>
      </c>
      <c r="F4748" s="1">
        <f t="shared" si="151"/>
        <v>37125.584818696901</v>
      </c>
    </row>
    <row r="4749" spans="1:6">
      <c r="A4749" s="3">
        <v>0.72083153305465197</v>
      </c>
      <c r="B4749" s="3">
        <v>20201.297878060999</v>
      </c>
      <c r="C4749" s="3">
        <v>1.2543256465522901</v>
      </c>
      <c r="D4749" s="3">
        <v>57008.5897087993</v>
      </c>
      <c r="E4749" s="1">
        <f t="shared" si="150"/>
        <v>0.53349411349763809</v>
      </c>
      <c r="F4749" s="1">
        <f t="shared" si="151"/>
        <v>36807.291830738301</v>
      </c>
    </row>
    <row r="4750" spans="1:6">
      <c r="A4750" s="3">
        <v>0.74752523963836803</v>
      </c>
      <c r="B4750" s="3">
        <v>19054.921010671002</v>
      </c>
      <c r="C4750" s="3">
        <v>1.2990852507433599</v>
      </c>
      <c r="D4750" s="3">
        <v>57204.492467112897</v>
      </c>
      <c r="E4750" s="1">
        <f t="shared" si="150"/>
        <v>0.55156001110499187</v>
      </c>
      <c r="F4750" s="1">
        <f t="shared" si="151"/>
        <v>38149.571456441896</v>
      </c>
    </row>
    <row r="4751" spans="1:6">
      <c r="A4751" s="3">
        <v>0.71408483224277697</v>
      </c>
      <c r="B4751" s="3">
        <v>22186.153707775899</v>
      </c>
      <c r="C4751" s="3">
        <v>1.2415035016474401</v>
      </c>
      <c r="D4751" s="3">
        <v>59223.550173121599</v>
      </c>
      <c r="E4751" s="1">
        <f t="shared" si="150"/>
        <v>0.52741866940466309</v>
      </c>
      <c r="F4751" s="1">
        <f t="shared" si="151"/>
        <v>37037.396465345701</v>
      </c>
    </row>
    <row r="4752" spans="1:6">
      <c r="A4752" s="3">
        <v>0.73126689073964202</v>
      </c>
      <c r="B4752" s="3">
        <v>17638.465749741299</v>
      </c>
      <c r="C4752" s="3">
        <v>1.2565322074254901</v>
      </c>
      <c r="D4752" s="3">
        <v>55206.678167921003</v>
      </c>
      <c r="E4752" s="1">
        <f t="shared" si="150"/>
        <v>0.52526531668584808</v>
      </c>
      <c r="F4752" s="1">
        <f t="shared" si="151"/>
        <v>37568.212418179704</v>
      </c>
    </row>
    <row r="4753" spans="1:6">
      <c r="A4753" s="3">
        <v>0.70520474506197495</v>
      </c>
      <c r="B4753" s="3">
        <v>20183.867045496801</v>
      </c>
      <c r="C4753" s="3">
        <v>1.2140264027551799</v>
      </c>
      <c r="D4753" s="3">
        <v>58242.052108393502</v>
      </c>
      <c r="E4753" s="1">
        <f t="shared" si="150"/>
        <v>0.50882165769320498</v>
      </c>
      <c r="F4753" s="1">
        <f t="shared" si="151"/>
        <v>38058.1850628967</v>
      </c>
    </row>
    <row r="4754" spans="1:6">
      <c r="A4754" s="3">
        <v>0.72121774110542602</v>
      </c>
      <c r="B4754" s="3">
        <v>18504.0347058193</v>
      </c>
      <c r="C4754" s="3">
        <v>1.2811318600261701</v>
      </c>
      <c r="D4754" s="3">
        <v>53874.715754672099</v>
      </c>
      <c r="E4754" s="1">
        <f t="shared" si="150"/>
        <v>0.55991411892074405</v>
      </c>
      <c r="F4754" s="1">
        <f t="shared" si="151"/>
        <v>35370.681048852799</v>
      </c>
    </row>
    <row r="4755" spans="1:6">
      <c r="A4755" s="3">
        <v>0.68347258941390698</v>
      </c>
      <c r="B4755" s="3">
        <v>17576.5636121975</v>
      </c>
      <c r="C4755" s="3">
        <v>1.1568680533432301</v>
      </c>
      <c r="D4755" s="3">
        <v>54117.799649421999</v>
      </c>
      <c r="E4755" s="1">
        <f t="shared" si="150"/>
        <v>0.47339546392932308</v>
      </c>
      <c r="F4755" s="1">
        <f t="shared" si="151"/>
        <v>36541.236037224502</v>
      </c>
    </row>
    <row r="4756" spans="1:6">
      <c r="A4756" s="3">
        <v>0.66260944155258805</v>
      </c>
      <c r="B4756" s="3">
        <v>17078.223141738599</v>
      </c>
      <c r="C4756" s="3">
        <v>1.1680685198591201</v>
      </c>
      <c r="D4756" s="3">
        <v>53352.850275487101</v>
      </c>
      <c r="E4756" s="1">
        <f t="shared" si="150"/>
        <v>0.50545907830653203</v>
      </c>
      <c r="F4756" s="1">
        <f t="shared" si="151"/>
        <v>36274.627133748501</v>
      </c>
    </row>
    <row r="4757" spans="1:6">
      <c r="A4757" s="3">
        <v>0.74141990054742501</v>
      </c>
      <c r="B4757" s="3">
        <v>18022.843635494901</v>
      </c>
      <c r="C4757" s="3">
        <v>1.27793479290811</v>
      </c>
      <c r="D4757" s="3">
        <v>56816.664890690503</v>
      </c>
      <c r="E4757" s="1">
        <f t="shared" si="150"/>
        <v>0.53651489236068495</v>
      </c>
      <c r="F4757" s="1">
        <f t="shared" si="151"/>
        <v>38793.821255195602</v>
      </c>
    </row>
    <row r="4758" spans="1:6">
      <c r="A4758" s="3">
        <v>0.69252759139223297</v>
      </c>
      <c r="B4758" s="3">
        <v>17518.671469610101</v>
      </c>
      <c r="C4758" s="3">
        <v>1.1832111726974299</v>
      </c>
      <c r="D4758" s="3">
        <v>53253.557179635798</v>
      </c>
      <c r="E4758" s="1">
        <f t="shared" si="150"/>
        <v>0.49068358130519696</v>
      </c>
      <c r="F4758" s="1">
        <f t="shared" si="151"/>
        <v>35734.885710025701</v>
      </c>
    </row>
    <row r="4759" spans="1:6">
      <c r="A4759" s="3">
        <v>0.716545469475795</v>
      </c>
      <c r="B4759" s="3">
        <v>20701.139208551202</v>
      </c>
      <c r="C4759" s="3">
        <v>1.2167261987607001</v>
      </c>
      <c r="D4759" s="3">
        <v>58177.6214795489</v>
      </c>
      <c r="E4759" s="1">
        <f t="shared" si="150"/>
        <v>0.50018072928490509</v>
      </c>
      <c r="F4759" s="1">
        <f t="shared" si="151"/>
        <v>37476.482270997702</v>
      </c>
    </row>
    <row r="4760" spans="1:6">
      <c r="A4760" s="3">
        <v>0.71956093028191204</v>
      </c>
      <c r="B4760" s="3">
        <v>19685.9674382624</v>
      </c>
      <c r="C4760" s="3">
        <v>1.24304929905163</v>
      </c>
      <c r="D4760" s="3">
        <v>60284.022140968198</v>
      </c>
      <c r="E4760" s="1">
        <f t="shared" si="150"/>
        <v>0.52348836876971794</v>
      </c>
      <c r="F4760" s="1">
        <f t="shared" si="151"/>
        <v>40598.054702705798</v>
      </c>
    </row>
    <row r="4761" spans="1:6">
      <c r="A4761" s="3">
        <v>0.70965407458901197</v>
      </c>
      <c r="B4761" s="3">
        <v>17384.8602637437</v>
      </c>
      <c r="C4761" s="3">
        <v>1.2336444789805801</v>
      </c>
      <c r="D4761" s="3">
        <v>52827.124310428</v>
      </c>
      <c r="E4761" s="1">
        <f t="shared" si="150"/>
        <v>0.52399040439156808</v>
      </c>
      <c r="F4761" s="1">
        <f t="shared" si="151"/>
        <v>35442.2640466843</v>
      </c>
    </row>
    <row r="4762" spans="1:6">
      <c r="A4762" s="3">
        <v>0.67845782527510201</v>
      </c>
      <c r="B4762" s="3">
        <v>21943.8847472452</v>
      </c>
      <c r="C4762" s="3">
        <v>1.2100548666742199</v>
      </c>
      <c r="D4762" s="3">
        <v>59524.994234865502</v>
      </c>
      <c r="E4762" s="1">
        <f t="shared" si="150"/>
        <v>0.5315970413991179</v>
      </c>
      <c r="F4762" s="1">
        <f t="shared" si="151"/>
        <v>37581.109487620299</v>
      </c>
    </row>
    <row r="4763" spans="1:6">
      <c r="A4763" s="3">
        <v>0.68267819982631595</v>
      </c>
      <c r="B4763" s="3">
        <v>20004.012752386599</v>
      </c>
      <c r="C4763" s="3">
        <v>1.1684591236747299</v>
      </c>
      <c r="D4763" s="3">
        <v>55910.015139177201</v>
      </c>
      <c r="E4763" s="1">
        <f t="shared" si="150"/>
        <v>0.48578092384841398</v>
      </c>
      <c r="F4763" s="1">
        <f t="shared" si="151"/>
        <v>35906.002386790598</v>
      </c>
    </row>
    <row r="4764" spans="1:6">
      <c r="A4764" s="3">
        <v>0.733983278376653</v>
      </c>
      <c r="B4764" s="3">
        <v>20698.139358938901</v>
      </c>
      <c r="C4764" s="3">
        <v>1.26971182571163</v>
      </c>
      <c r="D4764" s="3">
        <v>60288.437330580397</v>
      </c>
      <c r="E4764" s="1">
        <f t="shared" si="150"/>
        <v>0.53572854733497699</v>
      </c>
      <c r="F4764" s="1">
        <f t="shared" si="151"/>
        <v>39590.297971641499</v>
      </c>
    </row>
    <row r="4765" spans="1:6">
      <c r="A4765" s="3">
        <v>0.66272828271278605</v>
      </c>
      <c r="B4765" s="3">
        <v>24342.1156500256</v>
      </c>
      <c r="C4765" s="3">
        <v>1.1487287270520301</v>
      </c>
      <c r="D4765" s="3">
        <v>63361.907278942497</v>
      </c>
      <c r="E4765" s="1">
        <f t="shared" si="150"/>
        <v>0.48600044433924405</v>
      </c>
      <c r="F4765" s="1">
        <f t="shared" si="151"/>
        <v>39019.791628916893</v>
      </c>
    </row>
    <row r="4766" spans="1:6">
      <c r="A4766" s="3">
        <v>0.73388502361466701</v>
      </c>
      <c r="B4766" s="3">
        <v>18073.119711359599</v>
      </c>
      <c r="C4766" s="3">
        <v>1.2609747029851099</v>
      </c>
      <c r="D4766" s="3">
        <v>55504.047711496401</v>
      </c>
      <c r="E4766" s="1">
        <f t="shared" si="150"/>
        <v>0.52708967937044293</v>
      </c>
      <c r="F4766" s="1">
        <f t="shared" si="151"/>
        <v>37430.928000136802</v>
      </c>
    </row>
    <row r="4767" spans="1:6">
      <c r="A4767" s="3">
        <v>0.77005096915905902</v>
      </c>
      <c r="B4767" s="3">
        <v>14006.260143195301</v>
      </c>
      <c r="C4767" s="3">
        <v>1.31196336402378</v>
      </c>
      <c r="D4767" s="3">
        <v>48861.128214039898</v>
      </c>
      <c r="E4767" s="1">
        <f t="shared" si="150"/>
        <v>0.54191239486472098</v>
      </c>
      <c r="F4767" s="1">
        <f t="shared" si="151"/>
        <v>34854.868070844597</v>
      </c>
    </row>
    <row r="4768" spans="1:6">
      <c r="A4768" s="3">
        <v>0.66497779858332895</v>
      </c>
      <c r="B4768" s="3">
        <v>17743.045142220399</v>
      </c>
      <c r="C4768" s="3">
        <v>1.1409359592113599</v>
      </c>
      <c r="D4768" s="3">
        <v>54809.858884576599</v>
      </c>
      <c r="E4768" s="1">
        <f t="shared" si="150"/>
        <v>0.47595816062803098</v>
      </c>
      <c r="F4768" s="1">
        <f t="shared" si="151"/>
        <v>37066.8137423562</v>
      </c>
    </row>
    <row r="4769" spans="1:6">
      <c r="A4769" s="3">
        <v>0.68967080464364405</v>
      </c>
      <c r="B4769" s="3">
        <v>22824.510183497299</v>
      </c>
      <c r="C4769" s="3">
        <v>1.19914909076307</v>
      </c>
      <c r="D4769" s="3">
        <v>61167.811585156298</v>
      </c>
      <c r="E4769" s="1">
        <f t="shared" si="150"/>
        <v>0.50947828611942592</v>
      </c>
      <c r="F4769" s="1">
        <f t="shared" si="151"/>
        <v>38343.301401659002</v>
      </c>
    </row>
    <row r="4770" spans="1:6">
      <c r="A4770" s="3">
        <v>0.68595533508887796</v>
      </c>
      <c r="B4770" s="3">
        <v>21356.4256347015</v>
      </c>
      <c r="C4770" s="3">
        <v>1.20622059375177</v>
      </c>
      <c r="D4770" s="3">
        <v>59747.4194112353</v>
      </c>
      <c r="E4770" s="1">
        <f t="shared" si="150"/>
        <v>0.52026525866289208</v>
      </c>
      <c r="F4770" s="1">
        <f t="shared" si="151"/>
        <v>38390.993776533796</v>
      </c>
    </row>
    <row r="4771" spans="1:6">
      <c r="A4771" s="3">
        <v>0.67775772198968498</v>
      </c>
      <c r="B4771" s="3">
        <v>26319.489079302199</v>
      </c>
      <c r="C4771" s="3">
        <v>1.1883286472707599</v>
      </c>
      <c r="D4771" s="3">
        <v>67578.842858792603</v>
      </c>
      <c r="E4771" s="1">
        <f t="shared" si="150"/>
        <v>0.51057092528107495</v>
      </c>
      <c r="F4771" s="1">
        <f t="shared" si="151"/>
        <v>41259.353779490404</v>
      </c>
    </row>
    <row r="4772" spans="1:6">
      <c r="A4772" s="3">
        <v>0.70581782488116696</v>
      </c>
      <c r="B4772" s="3">
        <v>15840.433893322999</v>
      </c>
      <c r="C4772" s="3">
        <v>1.2198348131925401</v>
      </c>
      <c r="D4772" s="3">
        <v>53805.268490304297</v>
      </c>
      <c r="E4772" s="1">
        <f t="shared" si="150"/>
        <v>0.5140169883113731</v>
      </c>
      <c r="F4772" s="1">
        <f t="shared" si="151"/>
        <v>37964.834596981294</v>
      </c>
    </row>
    <row r="4773" spans="1:6">
      <c r="A4773" s="3">
        <v>0.70866761652706101</v>
      </c>
      <c r="B4773" s="3">
        <v>24648.758840321101</v>
      </c>
      <c r="C4773" s="3">
        <v>1.23540430567796</v>
      </c>
      <c r="D4773" s="3">
        <v>65907.218607127696</v>
      </c>
      <c r="E4773" s="1">
        <f t="shared" si="150"/>
        <v>0.526736689150899</v>
      </c>
      <c r="F4773" s="1">
        <f t="shared" si="151"/>
        <v>41258.459766806598</v>
      </c>
    </row>
    <row r="4774" spans="1:6">
      <c r="A4774" s="3">
        <v>0.68727835417534799</v>
      </c>
      <c r="B4774" s="3">
        <v>22927.540034787999</v>
      </c>
      <c r="C4774" s="3">
        <v>1.19716114364399</v>
      </c>
      <c r="D4774" s="3">
        <v>61095.9654983</v>
      </c>
      <c r="E4774" s="1">
        <f t="shared" si="150"/>
        <v>0.50988278946864196</v>
      </c>
      <c r="F4774" s="1">
        <f t="shared" si="151"/>
        <v>38168.425463512001</v>
      </c>
    </row>
    <row r="4775" spans="1:6">
      <c r="A4775" s="3">
        <v>0.69067836414661998</v>
      </c>
      <c r="B4775" s="3">
        <v>21594.002009972399</v>
      </c>
      <c r="C4775" s="3">
        <v>1.1952852473569799</v>
      </c>
      <c r="D4775" s="3">
        <v>60031.648892044097</v>
      </c>
      <c r="E4775" s="1">
        <f t="shared" si="150"/>
        <v>0.50460688321035996</v>
      </c>
      <c r="F4775" s="1">
        <f t="shared" si="151"/>
        <v>38437.646882071698</v>
      </c>
    </row>
    <row r="4776" spans="1:6">
      <c r="A4776" s="3">
        <v>0.69767194843887703</v>
      </c>
      <c r="B4776" s="3">
        <v>24604.347955127701</v>
      </c>
      <c r="C4776" s="3">
        <v>1.1922632917803699</v>
      </c>
      <c r="D4776" s="3">
        <v>64514.213197205398</v>
      </c>
      <c r="E4776" s="1">
        <f t="shared" si="150"/>
        <v>0.49459134334149291</v>
      </c>
      <c r="F4776" s="1">
        <f t="shared" si="151"/>
        <v>39909.865242077693</v>
      </c>
    </row>
    <row r="4777" spans="1:6">
      <c r="A4777" s="3">
        <v>0.69914652147495104</v>
      </c>
      <c r="B4777" s="3">
        <v>20271.067370708901</v>
      </c>
      <c r="C4777" s="3">
        <v>1.20906111032474</v>
      </c>
      <c r="D4777" s="3">
        <v>59514.682084194603</v>
      </c>
      <c r="E4777" s="1">
        <f t="shared" si="150"/>
        <v>0.50991458884978891</v>
      </c>
      <c r="F4777" s="1">
        <f t="shared" si="151"/>
        <v>39243.614713485702</v>
      </c>
    </row>
    <row r="4778" spans="1:6">
      <c r="A4778" s="3">
        <v>0.72970503187157598</v>
      </c>
      <c r="B4778" s="3">
        <v>21120.989421088299</v>
      </c>
      <c r="C4778" s="3">
        <v>1.2784932584439599</v>
      </c>
      <c r="D4778" s="3">
        <v>58295.2623886742</v>
      </c>
      <c r="E4778" s="1">
        <f t="shared" si="150"/>
        <v>0.54878822657238391</v>
      </c>
      <c r="F4778" s="1">
        <f t="shared" si="151"/>
        <v>37174.272967585901</v>
      </c>
    </row>
    <row r="4779" spans="1:6">
      <c r="A4779" s="3">
        <v>0.67950911574705997</v>
      </c>
      <c r="B4779" s="3">
        <v>22183.325306295301</v>
      </c>
      <c r="C4779" s="3">
        <v>1.2026858549045001</v>
      </c>
      <c r="D4779" s="3">
        <v>62120.851475886397</v>
      </c>
      <c r="E4779" s="1">
        <f t="shared" si="150"/>
        <v>0.52317673915744012</v>
      </c>
      <c r="F4779" s="1">
        <f t="shared" si="151"/>
        <v>39937.526169591096</v>
      </c>
    </row>
    <row r="4780" spans="1:6">
      <c r="A4780" s="3">
        <v>0.68681613098148597</v>
      </c>
      <c r="B4780" s="3">
        <v>17425.865896532701</v>
      </c>
      <c r="C4780" s="3">
        <v>1.20293610040295</v>
      </c>
      <c r="D4780" s="3">
        <v>54863.085138254202</v>
      </c>
      <c r="E4780" s="1">
        <f t="shared" si="150"/>
        <v>0.51611996942146399</v>
      </c>
      <c r="F4780" s="1">
        <f t="shared" si="151"/>
        <v>37437.219241721497</v>
      </c>
    </row>
    <row r="4781" spans="1:6">
      <c r="A4781" s="3">
        <v>0.66884703515257704</v>
      </c>
      <c r="B4781" s="3">
        <v>21829.161419341101</v>
      </c>
      <c r="C4781" s="3">
        <v>1.18384111961223</v>
      </c>
      <c r="D4781" s="3">
        <v>59448.612827284502</v>
      </c>
      <c r="E4781" s="1">
        <f t="shared" si="150"/>
        <v>0.514994084459653</v>
      </c>
      <c r="F4781" s="1">
        <f t="shared" si="151"/>
        <v>37619.451407943401</v>
      </c>
    </row>
    <row r="4782" spans="1:6">
      <c r="A4782" s="3">
        <v>0.69972374036065799</v>
      </c>
      <c r="B4782" s="3">
        <v>18554.164276660002</v>
      </c>
      <c r="C4782" s="3">
        <v>1.1915728889575701</v>
      </c>
      <c r="D4782" s="3">
        <v>54415.651845064698</v>
      </c>
      <c r="E4782" s="1">
        <f t="shared" si="150"/>
        <v>0.49184914859691209</v>
      </c>
      <c r="F4782" s="1">
        <f t="shared" si="151"/>
        <v>35861.4875684047</v>
      </c>
    </row>
    <row r="4783" spans="1:6">
      <c r="A4783" s="3">
        <v>0.65433197305387303</v>
      </c>
      <c r="B4783" s="3">
        <v>20269.781448740701</v>
      </c>
      <c r="C4783" s="3">
        <v>1.10943293597157</v>
      </c>
      <c r="D4783" s="3">
        <v>55102.932244473901</v>
      </c>
      <c r="E4783" s="1">
        <f t="shared" si="150"/>
        <v>0.45510096291769697</v>
      </c>
      <c r="F4783" s="1">
        <f t="shared" si="151"/>
        <v>34833.1507957332</v>
      </c>
    </row>
    <row r="4784" spans="1:6">
      <c r="A4784" s="3">
        <v>0.63561900145918404</v>
      </c>
      <c r="B4784" s="3">
        <v>19387.047311819701</v>
      </c>
      <c r="C4784" s="3">
        <v>1.09409070512991</v>
      </c>
      <c r="D4784" s="3">
        <v>57335.0537896147</v>
      </c>
      <c r="E4784" s="1">
        <f t="shared" si="150"/>
        <v>0.45847170367072598</v>
      </c>
      <c r="F4784" s="1">
        <f t="shared" si="151"/>
        <v>37948.006477795003</v>
      </c>
    </row>
    <row r="4785" spans="1:6">
      <c r="A4785" s="3">
        <v>0.71262668410171803</v>
      </c>
      <c r="B4785" s="3">
        <v>20473.213809958401</v>
      </c>
      <c r="C4785" s="3">
        <v>1.24277638199101</v>
      </c>
      <c r="D4785" s="3">
        <v>56874.160327240497</v>
      </c>
      <c r="E4785" s="1">
        <f t="shared" si="150"/>
        <v>0.530149697889292</v>
      </c>
      <c r="F4785" s="1">
        <f t="shared" si="151"/>
        <v>36400.946517282093</v>
      </c>
    </row>
    <row r="4786" spans="1:6">
      <c r="A4786" s="3">
        <v>0.66046597606836799</v>
      </c>
      <c r="B4786" s="3">
        <v>18499.754645914301</v>
      </c>
      <c r="C4786" s="3">
        <v>1.17530356024795</v>
      </c>
      <c r="D4786" s="3">
        <v>55824.152780450597</v>
      </c>
      <c r="E4786" s="1">
        <f t="shared" si="150"/>
        <v>0.51483758417958203</v>
      </c>
      <c r="F4786" s="1">
        <f t="shared" si="151"/>
        <v>37324.398134536299</v>
      </c>
    </row>
    <row r="4787" spans="1:6">
      <c r="A4787" s="3">
        <v>0.73725322474207999</v>
      </c>
      <c r="B4787" s="3">
        <v>20110.310172553302</v>
      </c>
      <c r="C4787" s="3">
        <v>1.28503601238805</v>
      </c>
      <c r="D4787" s="3">
        <v>59150.181183302397</v>
      </c>
      <c r="E4787" s="1">
        <f t="shared" si="150"/>
        <v>0.54778278764596999</v>
      </c>
      <c r="F4787" s="1">
        <f t="shared" si="151"/>
        <v>39039.871010749092</v>
      </c>
    </row>
    <row r="4788" spans="1:6">
      <c r="A4788" s="3">
        <v>0.71762038167731901</v>
      </c>
      <c r="B4788" s="3">
        <v>16122.758379012501</v>
      </c>
      <c r="C4788" s="3">
        <v>1.25940457414354</v>
      </c>
      <c r="D4788" s="3">
        <v>51903.305409242297</v>
      </c>
      <c r="E4788" s="1">
        <f t="shared" si="150"/>
        <v>0.541784192466221</v>
      </c>
      <c r="F4788" s="1">
        <f t="shared" si="151"/>
        <v>35780.547030229798</v>
      </c>
    </row>
    <row r="4789" spans="1:6">
      <c r="A4789" s="3">
        <v>0.628003962259022</v>
      </c>
      <c r="B4789" s="3">
        <v>20340.288461452001</v>
      </c>
      <c r="C4789" s="3">
        <v>1.1315715951912999</v>
      </c>
      <c r="D4789" s="3">
        <v>59157.024212999597</v>
      </c>
      <c r="E4789" s="1">
        <f t="shared" si="150"/>
        <v>0.50356763293227791</v>
      </c>
      <c r="F4789" s="1">
        <f t="shared" si="151"/>
        <v>38816.735751547596</v>
      </c>
    </row>
    <row r="4790" spans="1:6">
      <c r="A4790" s="3">
        <v>0.73478334899081699</v>
      </c>
      <c r="B4790" s="3">
        <v>21723.9567075661</v>
      </c>
      <c r="C4790" s="3">
        <v>1.2849708413484</v>
      </c>
      <c r="D4790" s="3">
        <v>59023.671822114302</v>
      </c>
      <c r="E4790" s="1">
        <f t="shared" si="150"/>
        <v>0.55018749235758302</v>
      </c>
      <c r="F4790" s="1">
        <f t="shared" si="151"/>
        <v>37299.715114548206</v>
      </c>
    </row>
    <row r="4791" spans="1:6">
      <c r="A4791" s="3">
        <v>0.64333000241145899</v>
      </c>
      <c r="B4791" s="3">
        <v>20967.048859083501</v>
      </c>
      <c r="C4791" s="3">
        <v>1.0967376069411101</v>
      </c>
      <c r="D4791" s="3">
        <v>55562.2578405733</v>
      </c>
      <c r="E4791" s="1">
        <f t="shared" si="150"/>
        <v>0.45340760452965112</v>
      </c>
      <c r="F4791" s="1">
        <f t="shared" si="151"/>
        <v>34595.208981489799</v>
      </c>
    </row>
    <row r="4792" spans="1:6">
      <c r="A4792" s="3">
        <v>0.71698010006255997</v>
      </c>
      <c r="B4792" s="3">
        <v>16901.083595580902</v>
      </c>
      <c r="C4792" s="3">
        <v>1.23651465436481</v>
      </c>
      <c r="D4792" s="3">
        <v>54215.0432296121</v>
      </c>
      <c r="E4792" s="1">
        <f t="shared" si="150"/>
        <v>0.51953455430225004</v>
      </c>
      <c r="F4792" s="1">
        <f t="shared" si="151"/>
        <v>37313.959634031198</v>
      </c>
    </row>
    <row r="4793" spans="1:6">
      <c r="A4793" s="3">
        <v>0.75577310385415297</v>
      </c>
      <c r="B4793" s="3">
        <v>19894.348320171699</v>
      </c>
      <c r="C4793" s="3">
        <v>1.2942363647508199</v>
      </c>
      <c r="D4793" s="3">
        <v>57666.646008073098</v>
      </c>
      <c r="E4793" s="1">
        <f t="shared" si="150"/>
        <v>0.53846326089666696</v>
      </c>
      <c r="F4793" s="1">
        <f t="shared" si="151"/>
        <v>37772.297687901402</v>
      </c>
    </row>
    <row r="4794" spans="1:6">
      <c r="A4794" s="3">
        <v>0.68570118228013199</v>
      </c>
      <c r="B4794" s="3">
        <v>16646.6817110948</v>
      </c>
      <c r="C4794" s="3">
        <v>1.19390721769182</v>
      </c>
      <c r="D4794" s="3">
        <v>51544.8634122984</v>
      </c>
      <c r="E4794" s="1">
        <f t="shared" si="150"/>
        <v>0.50820603541168796</v>
      </c>
      <c r="F4794" s="1">
        <f t="shared" si="151"/>
        <v>34898.181701203604</v>
      </c>
    </row>
    <row r="4795" spans="1:6">
      <c r="A4795" s="3">
        <v>0.66175147163202996</v>
      </c>
      <c r="B4795" s="3">
        <v>16996.1339472</v>
      </c>
      <c r="C4795" s="3">
        <v>1.1621963438018801</v>
      </c>
      <c r="D4795" s="3">
        <v>54449.058074589899</v>
      </c>
      <c r="E4795" s="1">
        <f t="shared" si="150"/>
        <v>0.50044487216985012</v>
      </c>
      <c r="F4795" s="1">
        <f t="shared" si="151"/>
        <v>37452.924127389895</v>
      </c>
    </row>
    <row r="4796" spans="1:6">
      <c r="A4796" s="3">
        <v>0.69671566183651801</v>
      </c>
      <c r="B4796" s="3">
        <v>16951.248439341201</v>
      </c>
      <c r="C4796" s="3">
        <v>1.1997346896983001</v>
      </c>
      <c r="D4796" s="3">
        <v>53735.229915973097</v>
      </c>
      <c r="E4796" s="1">
        <f t="shared" si="150"/>
        <v>0.5030190278617821</v>
      </c>
      <c r="F4796" s="1">
        <f t="shared" si="151"/>
        <v>36783.981476631896</v>
      </c>
    </row>
    <row r="4797" spans="1:6">
      <c r="A4797" s="3">
        <v>0.63001016214262795</v>
      </c>
      <c r="B4797" s="3">
        <v>12953.590948171801</v>
      </c>
      <c r="C4797" s="3">
        <v>1.1122901272617201</v>
      </c>
      <c r="D4797" s="3">
        <v>47515.772285835701</v>
      </c>
      <c r="E4797" s="1">
        <f t="shared" si="150"/>
        <v>0.4822799651190921</v>
      </c>
      <c r="F4797" s="1">
        <f t="shared" si="151"/>
        <v>34562.181337663904</v>
      </c>
    </row>
    <row r="4798" spans="1:6">
      <c r="A4798" s="3">
        <v>0.66811510102695604</v>
      </c>
      <c r="B4798" s="3">
        <v>19575.043828185499</v>
      </c>
      <c r="C4798" s="3">
        <v>1.17970283885352</v>
      </c>
      <c r="D4798" s="3">
        <v>56837.348938762603</v>
      </c>
      <c r="E4798" s="1">
        <f t="shared" si="150"/>
        <v>0.51158773782656397</v>
      </c>
      <c r="F4798" s="1">
        <f t="shared" si="151"/>
        <v>37262.305110577101</v>
      </c>
    </row>
    <row r="4799" spans="1:6">
      <c r="A4799" s="3">
        <v>0.67423683382912003</v>
      </c>
      <c r="B4799" s="3">
        <v>23362.668853891701</v>
      </c>
      <c r="C4799" s="3">
        <v>1.2118782606843499</v>
      </c>
      <c r="D4799" s="3">
        <v>61410.889262407902</v>
      </c>
      <c r="E4799" s="1">
        <f t="shared" si="150"/>
        <v>0.53764142685522986</v>
      </c>
      <c r="F4799" s="1">
        <f t="shared" si="151"/>
        <v>38048.220408516201</v>
      </c>
    </row>
    <row r="4800" spans="1:6">
      <c r="A4800" s="3">
        <v>0.70018579079899901</v>
      </c>
      <c r="B4800" s="3">
        <v>20129.937668058501</v>
      </c>
      <c r="C4800" s="3">
        <v>1.20361280840799</v>
      </c>
      <c r="D4800" s="3">
        <v>59020.586965060204</v>
      </c>
      <c r="E4800" s="1">
        <f t="shared" si="150"/>
        <v>0.503427017608991</v>
      </c>
      <c r="F4800" s="1">
        <f t="shared" si="151"/>
        <v>38890.649297001699</v>
      </c>
    </row>
    <row r="4801" spans="1:6">
      <c r="A4801" s="3">
        <v>0.72072907754453297</v>
      </c>
      <c r="B4801" s="3">
        <v>23675.625351261901</v>
      </c>
      <c r="C4801" s="3">
        <v>1.27457924470572</v>
      </c>
      <c r="D4801" s="3">
        <v>63982.683039062897</v>
      </c>
      <c r="E4801" s="1">
        <f t="shared" si="150"/>
        <v>0.55385016716118707</v>
      </c>
      <c r="F4801" s="1">
        <f t="shared" si="151"/>
        <v>40307.057687800996</v>
      </c>
    </row>
    <row r="4802" spans="1:6">
      <c r="A4802" s="3">
        <v>0.72363024846734203</v>
      </c>
      <c r="B4802" s="3">
        <v>21376.327324433201</v>
      </c>
      <c r="C4802" s="3">
        <v>1.2546419657302299</v>
      </c>
      <c r="D4802" s="3">
        <v>57872.8983276859</v>
      </c>
      <c r="E4802" s="1">
        <f t="shared" si="150"/>
        <v>0.53101171726288787</v>
      </c>
      <c r="F4802" s="1">
        <f t="shared" si="151"/>
        <v>36496.571003252699</v>
      </c>
    </row>
    <row r="4803" spans="1:6">
      <c r="A4803" s="3">
        <v>0.687747743109275</v>
      </c>
      <c r="B4803" s="3">
        <v>20704.984215279601</v>
      </c>
      <c r="C4803" s="3">
        <v>1.22661950225964</v>
      </c>
      <c r="D4803" s="3">
        <v>57449.971021241501</v>
      </c>
      <c r="E4803" s="1">
        <f t="shared" si="150"/>
        <v>0.538871759150365</v>
      </c>
      <c r="F4803" s="1">
        <f t="shared" si="151"/>
        <v>36744.986805961904</v>
      </c>
    </row>
    <row r="4804" spans="1:6">
      <c r="A4804" s="3">
        <v>0.71770269265145903</v>
      </c>
      <c r="B4804" s="3">
        <v>17804.067813370701</v>
      </c>
      <c r="C4804" s="3">
        <v>1.2621577970775799</v>
      </c>
      <c r="D4804" s="3">
        <v>51933.9867459136</v>
      </c>
      <c r="E4804" s="1">
        <f t="shared" ref="E4804:E4867" si="152">C4804-A4804</f>
        <v>0.54445510442612088</v>
      </c>
      <c r="F4804" s="1">
        <f t="shared" ref="F4804:F4867" si="153">D4804-B4804</f>
        <v>34129.918932542903</v>
      </c>
    </row>
    <row r="4805" spans="1:6">
      <c r="A4805" s="3">
        <v>0.72150974134041301</v>
      </c>
      <c r="B4805" s="3">
        <v>22954.150429477599</v>
      </c>
      <c r="C4805" s="3">
        <v>1.2554137245528101</v>
      </c>
      <c r="D4805" s="3">
        <v>60920.716985602303</v>
      </c>
      <c r="E4805" s="1">
        <f t="shared" si="152"/>
        <v>0.53390398321239707</v>
      </c>
      <c r="F4805" s="1">
        <f t="shared" si="153"/>
        <v>37966.566556124701</v>
      </c>
    </row>
    <row r="4806" spans="1:6">
      <c r="A4806" s="3">
        <v>0.64250919643933901</v>
      </c>
      <c r="B4806" s="3">
        <v>19301.215103992301</v>
      </c>
      <c r="C4806" s="3">
        <v>1.09105117706335</v>
      </c>
      <c r="D4806" s="3">
        <v>56156.2730241307</v>
      </c>
      <c r="E4806" s="1">
        <f t="shared" si="152"/>
        <v>0.44854198062401096</v>
      </c>
      <c r="F4806" s="1">
        <f t="shared" si="153"/>
        <v>36855.057920138395</v>
      </c>
    </row>
    <row r="4807" spans="1:6">
      <c r="A4807" s="3">
        <v>0.72883553253712596</v>
      </c>
      <c r="B4807" s="3">
        <v>20054.7241726346</v>
      </c>
      <c r="C4807" s="3">
        <v>1.2506878214300601</v>
      </c>
      <c r="D4807" s="3">
        <v>56924.190139143597</v>
      </c>
      <c r="E4807" s="1">
        <f t="shared" si="152"/>
        <v>0.52185228889293411</v>
      </c>
      <c r="F4807" s="1">
        <f t="shared" si="153"/>
        <v>36869.465966509</v>
      </c>
    </row>
    <row r="4808" spans="1:6">
      <c r="A4808" s="3">
        <v>0.70309415320742596</v>
      </c>
      <c r="B4808" s="3">
        <v>19398.046165982902</v>
      </c>
      <c r="C4808" s="3">
        <v>1.1709346570905099</v>
      </c>
      <c r="D4808" s="3">
        <v>55953.729219792702</v>
      </c>
      <c r="E4808" s="1">
        <f t="shared" si="152"/>
        <v>0.46784050388308396</v>
      </c>
      <c r="F4808" s="1">
        <f t="shared" si="153"/>
        <v>36555.6830538098</v>
      </c>
    </row>
    <row r="4809" spans="1:6">
      <c r="A4809" s="3">
        <v>0.734879270530993</v>
      </c>
      <c r="B4809" s="3">
        <v>19338.9904985752</v>
      </c>
      <c r="C4809" s="3">
        <v>1.2902592035857201</v>
      </c>
      <c r="D4809" s="3">
        <v>58879.321183250097</v>
      </c>
      <c r="E4809" s="1">
        <f t="shared" si="152"/>
        <v>0.5553799330547271</v>
      </c>
      <c r="F4809" s="1">
        <f t="shared" si="153"/>
        <v>39540.330684674896</v>
      </c>
    </row>
    <row r="4810" spans="1:6">
      <c r="A4810" s="3">
        <v>0.721857923214555</v>
      </c>
      <c r="B4810" s="3">
        <v>18877.785575027901</v>
      </c>
      <c r="C4810" s="3">
        <v>1.2389516105220699</v>
      </c>
      <c r="D4810" s="3">
        <v>56720.944113355101</v>
      </c>
      <c r="E4810" s="1">
        <f t="shared" si="152"/>
        <v>0.51709368730751493</v>
      </c>
      <c r="F4810" s="1">
        <f t="shared" si="153"/>
        <v>37843.158538327203</v>
      </c>
    </row>
    <row r="4811" spans="1:6">
      <c r="A4811" s="3">
        <v>0.751001993535101</v>
      </c>
      <c r="B4811" s="3">
        <v>22724.4265033599</v>
      </c>
      <c r="C4811" s="3">
        <v>1.3221724429501001</v>
      </c>
      <c r="D4811" s="3">
        <v>59355.247408472598</v>
      </c>
      <c r="E4811" s="1">
        <f t="shared" si="152"/>
        <v>0.57117044941499906</v>
      </c>
      <c r="F4811" s="1">
        <f t="shared" si="153"/>
        <v>36630.820905112698</v>
      </c>
    </row>
    <row r="4812" spans="1:6">
      <c r="A4812" s="3">
        <v>0.70413682696185498</v>
      </c>
      <c r="B4812" s="3">
        <v>18848.797295197801</v>
      </c>
      <c r="C4812" s="3">
        <v>1.2157224402303899</v>
      </c>
      <c r="D4812" s="3">
        <v>54143.314625514802</v>
      </c>
      <c r="E4812" s="1">
        <f t="shared" si="152"/>
        <v>0.51158561326853491</v>
      </c>
      <c r="F4812" s="1">
        <f t="shared" si="153"/>
        <v>35294.517330317001</v>
      </c>
    </row>
    <row r="4813" spans="1:6">
      <c r="A4813" s="3">
        <v>0.73500699024960603</v>
      </c>
      <c r="B4813" s="3">
        <v>20311.111239833899</v>
      </c>
      <c r="C4813" s="3">
        <v>1.2766639281157599</v>
      </c>
      <c r="D4813" s="3">
        <v>56837.537473792901</v>
      </c>
      <c r="E4813" s="1">
        <f t="shared" si="152"/>
        <v>0.54165693786615388</v>
      </c>
      <c r="F4813" s="1">
        <f t="shared" si="153"/>
        <v>36526.426233959006</v>
      </c>
    </row>
    <row r="4814" spans="1:6">
      <c r="A4814" s="3">
        <v>0.74705058562778304</v>
      </c>
      <c r="B4814" s="3">
        <v>20807.050993021701</v>
      </c>
      <c r="C4814" s="3">
        <v>1.28681097957139</v>
      </c>
      <c r="D4814" s="3">
        <v>58213.733563524103</v>
      </c>
      <c r="E4814" s="1">
        <f t="shared" si="152"/>
        <v>0.53976039394360698</v>
      </c>
      <c r="F4814" s="1">
        <f t="shared" si="153"/>
        <v>37406.682570502402</v>
      </c>
    </row>
    <row r="4815" spans="1:6">
      <c r="A4815" s="3">
        <v>0.72954768215531196</v>
      </c>
      <c r="B4815" s="3">
        <v>17265.0509547613</v>
      </c>
      <c r="C4815" s="3">
        <v>1.27577917065682</v>
      </c>
      <c r="D4815" s="3">
        <v>55540.845534952998</v>
      </c>
      <c r="E4815" s="1">
        <f t="shared" si="152"/>
        <v>0.54623148850150804</v>
      </c>
      <c r="F4815" s="1">
        <f t="shared" si="153"/>
        <v>38275.794580191694</v>
      </c>
    </row>
    <row r="4816" spans="1:6">
      <c r="A4816" s="3">
        <v>0.65325427207117004</v>
      </c>
      <c r="B4816" s="3">
        <v>18193.446583190002</v>
      </c>
      <c r="C4816" s="3">
        <v>1.1613097139661499</v>
      </c>
      <c r="D4816" s="3">
        <v>54611.007255709897</v>
      </c>
      <c r="E4816" s="1">
        <f t="shared" si="152"/>
        <v>0.50805544189497986</v>
      </c>
      <c r="F4816" s="1">
        <f t="shared" si="153"/>
        <v>36417.560672519896</v>
      </c>
    </row>
    <row r="4817" spans="1:6">
      <c r="A4817" s="3">
        <v>0.66322619927527104</v>
      </c>
      <c r="B4817" s="3">
        <v>19024.6490827909</v>
      </c>
      <c r="C4817" s="3">
        <v>1.11979441547741</v>
      </c>
      <c r="D4817" s="3">
        <v>54207.329466514799</v>
      </c>
      <c r="E4817" s="1">
        <f t="shared" si="152"/>
        <v>0.45656821620213894</v>
      </c>
      <c r="F4817" s="1">
        <f t="shared" si="153"/>
        <v>35182.680383723899</v>
      </c>
    </row>
    <row r="4818" spans="1:6">
      <c r="A4818" s="3">
        <v>0.69960678727321102</v>
      </c>
      <c r="B4818" s="3">
        <v>18983.881523445401</v>
      </c>
      <c r="C4818" s="3">
        <v>1.2283173254917099</v>
      </c>
      <c r="D4818" s="3">
        <v>58095.525055583203</v>
      </c>
      <c r="E4818" s="1">
        <f t="shared" si="152"/>
        <v>0.52871053821849889</v>
      </c>
      <c r="F4818" s="1">
        <f t="shared" si="153"/>
        <v>39111.643532137801</v>
      </c>
    </row>
    <row r="4819" spans="1:6">
      <c r="A4819" s="3">
        <v>0.71199264998743805</v>
      </c>
      <c r="B4819" s="3">
        <v>19894.412008302301</v>
      </c>
      <c r="C4819" s="3">
        <v>1.2573656114521601</v>
      </c>
      <c r="D4819" s="3">
        <v>57111.569908248202</v>
      </c>
      <c r="E4819" s="1">
        <f t="shared" si="152"/>
        <v>0.54537296146472203</v>
      </c>
      <c r="F4819" s="1">
        <f t="shared" si="153"/>
        <v>37217.157899945902</v>
      </c>
    </row>
    <row r="4820" spans="1:6">
      <c r="A4820" s="3">
        <v>0.711081429779305</v>
      </c>
      <c r="B4820" s="3">
        <v>19155.948793334599</v>
      </c>
      <c r="C4820" s="3">
        <v>1.20458857056909</v>
      </c>
      <c r="D4820" s="3">
        <v>54505.627721511897</v>
      </c>
      <c r="E4820" s="1">
        <f t="shared" si="152"/>
        <v>0.49350714078978497</v>
      </c>
      <c r="F4820" s="1">
        <f t="shared" si="153"/>
        <v>35349.678928177294</v>
      </c>
    </row>
    <row r="4821" spans="1:6">
      <c r="A4821" s="3">
        <v>0.74498424395712703</v>
      </c>
      <c r="B4821" s="3">
        <v>22397.554226529199</v>
      </c>
      <c r="C4821" s="3">
        <v>1.28191541548263</v>
      </c>
      <c r="D4821" s="3">
        <v>59877.311554844702</v>
      </c>
      <c r="E4821" s="1">
        <f t="shared" si="152"/>
        <v>0.53693117152550296</v>
      </c>
      <c r="F4821" s="1">
        <f t="shared" si="153"/>
        <v>37479.757328315507</v>
      </c>
    </row>
    <row r="4822" spans="1:6">
      <c r="A4822" s="3">
        <v>0.67081311650555897</v>
      </c>
      <c r="B4822" s="3">
        <v>23397.2049101638</v>
      </c>
      <c r="C4822" s="3">
        <v>1.1418377438838201</v>
      </c>
      <c r="D4822" s="3">
        <v>60066.470026094699</v>
      </c>
      <c r="E4822" s="1">
        <f t="shared" si="152"/>
        <v>0.47102462737826112</v>
      </c>
      <c r="F4822" s="1">
        <f t="shared" si="153"/>
        <v>36669.265115930903</v>
      </c>
    </row>
    <row r="4823" spans="1:6">
      <c r="A4823" s="3">
        <v>0.70682287683029998</v>
      </c>
      <c r="B4823" s="3">
        <v>19398.455125615099</v>
      </c>
      <c r="C4823" s="3">
        <v>1.23176714445997</v>
      </c>
      <c r="D4823" s="3">
        <v>56991.460288296003</v>
      </c>
      <c r="E4823" s="1">
        <f t="shared" si="152"/>
        <v>0.52494426762967006</v>
      </c>
      <c r="F4823" s="1">
        <f t="shared" si="153"/>
        <v>37593.0051626809</v>
      </c>
    </row>
    <row r="4824" spans="1:6">
      <c r="A4824" s="3">
        <v>0.72066520126591505</v>
      </c>
      <c r="B4824" s="3">
        <v>19536.950833566199</v>
      </c>
      <c r="C4824" s="3">
        <v>1.2566999197082001</v>
      </c>
      <c r="D4824" s="3">
        <v>58127.1077902982</v>
      </c>
      <c r="E4824" s="1">
        <f t="shared" si="152"/>
        <v>0.53603471844228501</v>
      </c>
      <c r="F4824" s="1">
        <f t="shared" si="153"/>
        <v>38590.156956731997</v>
      </c>
    </row>
    <row r="4825" spans="1:6">
      <c r="A4825" s="3">
        <v>0.72073279987936301</v>
      </c>
      <c r="B4825" s="3">
        <v>18793.7897944908</v>
      </c>
      <c r="C4825" s="3">
        <v>1.2645357958777601</v>
      </c>
      <c r="D4825" s="3">
        <v>56105.059312969701</v>
      </c>
      <c r="E4825" s="1">
        <f t="shared" si="152"/>
        <v>0.5438029959983971</v>
      </c>
      <c r="F4825" s="1">
        <f t="shared" si="153"/>
        <v>37311.269518478905</v>
      </c>
    </row>
    <row r="4826" spans="1:6">
      <c r="A4826" s="3">
        <v>0.70992521574488598</v>
      </c>
      <c r="B4826" s="3">
        <v>19582.593216320001</v>
      </c>
      <c r="C4826" s="3">
        <v>1.2108592349998799</v>
      </c>
      <c r="D4826" s="3">
        <v>56980.613586826599</v>
      </c>
      <c r="E4826" s="1">
        <f t="shared" si="152"/>
        <v>0.50093401925499392</v>
      </c>
      <c r="F4826" s="1">
        <f t="shared" si="153"/>
        <v>37398.020370506594</v>
      </c>
    </row>
    <row r="4827" spans="1:6">
      <c r="A4827" s="3">
        <v>0.70190099762940195</v>
      </c>
      <c r="B4827" s="3">
        <v>19896.1439053992</v>
      </c>
      <c r="C4827" s="3">
        <v>1.23383425572599</v>
      </c>
      <c r="D4827" s="3">
        <v>57548.909292780998</v>
      </c>
      <c r="E4827" s="1">
        <f t="shared" si="152"/>
        <v>0.53193325809658809</v>
      </c>
      <c r="F4827" s="1">
        <f t="shared" si="153"/>
        <v>37652.765387381798</v>
      </c>
    </row>
    <row r="4828" spans="1:6">
      <c r="A4828" s="3">
        <v>0.68147341964961194</v>
      </c>
      <c r="B4828" s="3">
        <v>22439.4141770317</v>
      </c>
      <c r="C4828" s="3">
        <v>1.1865117945650101</v>
      </c>
      <c r="D4828" s="3">
        <v>60525.5034574522</v>
      </c>
      <c r="E4828" s="1">
        <f t="shared" si="152"/>
        <v>0.50503837491539816</v>
      </c>
      <c r="F4828" s="1">
        <f t="shared" si="153"/>
        <v>38086.0892804205</v>
      </c>
    </row>
    <row r="4829" spans="1:6">
      <c r="A4829" s="3">
        <v>0.679848856375876</v>
      </c>
      <c r="B4829" s="3">
        <v>19018.015245787901</v>
      </c>
      <c r="C4829" s="3">
        <v>1.21475959997038</v>
      </c>
      <c r="D4829" s="3">
        <v>54462.483146187296</v>
      </c>
      <c r="E4829" s="1">
        <f t="shared" si="152"/>
        <v>0.53491074359450397</v>
      </c>
      <c r="F4829" s="1">
        <f t="shared" si="153"/>
        <v>35444.467900399395</v>
      </c>
    </row>
    <row r="4830" spans="1:6">
      <c r="A4830" s="3">
        <v>0.72457571756641403</v>
      </c>
      <c r="B4830" s="3">
        <v>16971.8846031717</v>
      </c>
      <c r="C4830" s="3">
        <v>1.2386928454076001</v>
      </c>
      <c r="D4830" s="3">
        <v>53242.141688194402</v>
      </c>
      <c r="E4830" s="1">
        <f t="shared" si="152"/>
        <v>0.51411712784118602</v>
      </c>
      <c r="F4830" s="1">
        <f t="shared" si="153"/>
        <v>36270.257085022706</v>
      </c>
    </row>
    <row r="4831" spans="1:6">
      <c r="A4831" s="3">
        <v>0.77742185142188103</v>
      </c>
      <c r="B4831" s="3">
        <v>22903.6665206859</v>
      </c>
      <c r="C4831" s="3">
        <v>1.3578538018111299</v>
      </c>
      <c r="D4831" s="3">
        <v>58443.369136435002</v>
      </c>
      <c r="E4831" s="1">
        <f t="shared" si="152"/>
        <v>0.58043195038924889</v>
      </c>
      <c r="F4831" s="1">
        <f t="shared" si="153"/>
        <v>35539.702615749105</v>
      </c>
    </row>
    <row r="4832" spans="1:6">
      <c r="A4832" s="3">
        <v>0.68709459706243203</v>
      </c>
      <c r="B4832" s="3">
        <v>14726.931701019101</v>
      </c>
      <c r="C4832" s="3">
        <v>1.2079195919143</v>
      </c>
      <c r="D4832" s="3">
        <v>49604.785620701201</v>
      </c>
      <c r="E4832" s="1">
        <f t="shared" si="152"/>
        <v>0.52082499485186795</v>
      </c>
      <c r="F4832" s="1">
        <f t="shared" si="153"/>
        <v>34877.8539196821</v>
      </c>
    </row>
    <row r="4833" spans="1:6">
      <c r="A4833" s="3">
        <v>0.63702743803298001</v>
      </c>
      <c r="B4833" s="3">
        <v>19547.324752194399</v>
      </c>
      <c r="C4833" s="3">
        <v>1.1092978922174599</v>
      </c>
      <c r="D4833" s="3">
        <v>56159.984781297302</v>
      </c>
      <c r="E4833" s="1">
        <f t="shared" si="152"/>
        <v>0.47227045418447988</v>
      </c>
      <c r="F4833" s="1">
        <f t="shared" si="153"/>
        <v>36612.660029102903</v>
      </c>
    </row>
    <row r="4834" spans="1:6">
      <c r="A4834" s="3">
        <v>0.69651019006312498</v>
      </c>
      <c r="B4834" s="3">
        <v>25637.543876732801</v>
      </c>
      <c r="C4834" s="3">
        <v>1.1974489493545599</v>
      </c>
      <c r="D4834" s="3">
        <v>64268.175944686503</v>
      </c>
      <c r="E4834" s="1">
        <f t="shared" si="152"/>
        <v>0.50093875929143494</v>
      </c>
      <c r="F4834" s="1">
        <f t="shared" si="153"/>
        <v>38630.632067953702</v>
      </c>
    </row>
    <row r="4835" spans="1:6">
      <c r="A4835" s="3">
        <v>0.68379781483327795</v>
      </c>
      <c r="B4835" s="3">
        <v>18726.079127659301</v>
      </c>
      <c r="C4835" s="3">
        <v>1.2129467238287199</v>
      </c>
      <c r="D4835" s="3">
        <v>55691.923087864699</v>
      </c>
      <c r="E4835" s="1">
        <f t="shared" si="152"/>
        <v>0.52914890899544198</v>
      </c>
      <c r="F4835" s="1">
        <f t="shared" si="153"/>
        <v>36965.843960205399</v>
      </c>
    </row>
    <row r="4836" spans="1:6">
      <c r="A4836" s="3">
        <v>0.72517064725633995</v>
      </c>
      <c r="B4836" s="3">
        <v>20165.9950163863</v>
      </c>
      <c r="C4836" s="3">
        <v>1.23670154028677</v>
      </c>
      <c r="D4836" s="3">
        <v>58459.714708117703</v>
      </c>
      <c r="E4836" s="1">
        <f t="shared" si="152"/>
        <v>0.51153089303043009</v>
      </c>
      <c r="F4836" s="1">
        <f t="shared" si="153"/>
        <v>38293.7196917314</v>
      </c>
    </row>
    <row r="4837" spans="1:6">
      <c r="A4837" s="3">
        <v>0.71352313727910399</v>
      </c>
      <c r="B4837" s="3">
        <v>21957.907109300701</v>
      </c>
      <c r="C4837" s="3">
        <v>1.2339362883017699</v>
      </c>
      <c r="D4837" s="3">
        <v>59051.790042079097</v>
      </c>
      <c r="E4837" s="1">
        <f t="shared" si="152"/>
        <v>0.52041315102266594</v>
      </c>
      <c r="F4837" s="1">
        <f t="shared" si="153"/>
        <v>37093.882932778397</v>
      </c>
    </row>
    <row r="4838" spans="1:6">
      <c r="A4838" s="3">
        <v>0.64193004579486102</v>
      </c>
      <c r="B4838" s="3">
        <v>22221.069628723799</v>
      </c>
      <c r="C4838" s="3">
        <v>1.13189932864212</v>
      </c>
      <c r="D4838" s="3">
        <v>57955.8342915092</v>
      </c>
      <c r="E4838" s="1">
        <f t="shared" si="152"/>
        <v>0.48996928284725894</v>
      </c>
      <c r="F4838" s="1">
        <f t="shared" si="153"/>
        <v>35734.764662785397</v>
      </c>
    </row>
    <row r="4839" spans="1:6">
      <c r="A4839" s="3">
        <v>0.73575354075616906</v>
      </c>
      <c r="B4839" s="3">
        <v>24179.4493032268</v>
      </c>
      <c r="C4839" s="3">
        <v>1.30652627513245</v>
      </c>
      <c r="D4839" s="3">
        <v>61845.971510123498</v>
      </c>
      <c r="E4839" s="1">
        <f t="shared" si="152"/>
        <v>0.57077273437628095</v>
      </c>
      <c r="F4839" s="1">
        <f t="shared" si="153"/>
        <v>37666.522206896698</v>
      </c>
    </row>
    <row r="4840" spans="1:6">
      <c r="A4840" s="3">
        <v>0.72699634154319304</v>
      </c>
      <c r="B4840" s="3">
        <v>22539.258975171801</v>
      </c>
      <c r="C4840" s="3">
        <v>1.2545282116977501</v>
      </c>
      <c r="D4840" s="3">
        <v>62324.520186767702</v>
      </c>
      <c r="E4840" s="1">
        <f t="shared" si="152"/>
        <v>0.52753187015455705</v>
      </c>
      <c r="F4840" s="1">
        <f t="shared" si="153"/>
        <v>39785.261211595905</v>
      </c>
    </row>
    <row r="4841" spans="1:6">
      <c r="A4841" s="3">
        <v>0.69340888044474402</v>
      </c>
      <c r="B4841" s="3">
        <v>21889.350885517299</v>
      </c>
      <c r="C4841" s="3">
        <v>1.1824711305689699</v>
      </c>
      <c r="D4841" s="3">
        <v>58022.392402081197</v>
      </c>
      <c r="E4841" s="1">
        <f t="shared" si="152"/>
        <v>0.48906225012422588</v>
      </c>
      <c r="F4841" s="1">
        <f t="shared" si="153"/>
        <v>36133.041516563899</v>
      </c>
    </row>
    <row r="4842" spans="1:6">
      <c r="A4842" s="3">
        <v>0.75596693993413699</v>
      </c>
      <c r="B4842" s="3">
        <v>16498.161648233701</v>
      </c>
      <c r="C4842" s="3">
        <v>1.3030383973345701</v>
      </c>
      <c r="D4842" s="3">
        <v>52700.390894731601</v>
      </c>
      <c r="E4842" s="1">
        <f t="shared" si="152"/>
        <v>0.54707145740043306</v>
      </c>
      <c r="F4842" s="1">
        <f t="shared" si="153"/>
        <v>36202.229246497896</v>
      </c>
    </row>
    <row r="4843" spans="1:6">
      <c r="A4843" s="3">
        <v>0.73762905489125397</v>
      </c>
      <c r="B4843" s="3">
        <v>19927.944875220299</v>
      </c>
      <c r="C4843" s="3">
        <v>1.28241620063858</v>
      </c>
      <c r="D4843" s="3">
        <v>55186.287243544401</v>
      </c>
      <c r="E4843" s="1">
        <f t="shared" si="152"/>
        <v>0.54478714574732601</v>
      </c>
      <c r="F4843" s="1">
        <f t="shared" si="153"/>
        <v>35258.342368324098</v>
      </c>
    </row>
    <row r="4844" spans="1:6">
      <c r="A4844" s="3">
        <v>0.69175746976166197</v>
      </c>
      <c r="B4844" s="3">
        <v>18586.791708929501</v>
      </c>
      <c r="C4844" s="3">
        <v>1.1987247042536999</v>
      </c>
      <c r="D4844" s="3">
        <v>54164.683924990801</v>
      </c>
      <c r="E4844" s="1">
        <f t="shared" si="152"/>
        <v>0.50696723449203795</v>
      </c>
      <c r="F4844" s="1">
        <f t="shared" si="153"/>
        <v>35577.8922160613</v>
      </c>
    </row>
    <row r="4845" spans="1:6">
      <c r="A4845" s="3">
        <v>0.68528027832272498</v>
      </c>
      <c r="B4845" s="3">
        <v>18250.915282941001</v>
      </c>
      <c r="C4845" s="3">
        <v>1.2116946421360699</v>
      </c>
      <c r="D4845" s="3">
        <v>54753.025563956697</v>
      </c>
      <c r="E4845" s="1">
        <f t="shared" si="152"/>
        <v>0.52641436381334494</v>
      </c>
      <c r="F4845" s="1">
        <f t="shared" si="153"/>
        <v>36502.110281015695</v>
      </c>
    </row>
    <row r="4846" spans="1:6">
      <c r="A4846" s="3">
        <v>0.726040221441283</v>
      </c>
      <c r="B4846" s="3">
        <v>19897.8472036233</v>
      </c>
      <c r="C4846" s="3">
        <v>1.2713004613479399</v>
      </c>
      <c r="D4846" s="3">
        <v>57486.389143268403</v>
      </c>
      <c r="E4846" s="1">
        <f t="shared" si="152"/>
        <v>0.54526023990665695</v>
      </c>
      <c r="F4846" s="1">
        <f t="shared" si="153"/>
        <v>37588.541939645103</v>
      </c>
    </row>
    <row r="4847" spans="1:6">
      <c r="A4847" s="3">
        <v>0.70711860941294802</v>
      </c>
      <c r="B4847" s="3">
        <v>16716.177972473601</v>
      </c>
      <c r="C4847" s="3">
        <v>1.24934374575206</v>
      </c>
      <c r="D4847" s="3">
        <v>52940.412654424101</v>
      </c>
      <c r="E4847" s="1">
        <f t="shared" si="152"/>
        <v>0.54222513633911196</v>
      </c>
      <c r="F4847" s="1">
        <f t="shared" si="153"/>
        <v>36224.234681950504</v>
      </c>
    </row>
    <row r="4848" spans="1:6">
      <c r="A4848" s="3">
        <v>0.68128301455818696</v>
      </c>
      <c r="B4848" s="3">
        <v>20688.681494357799</v>
      </c>
      <c r="C4848" s="3">
        <v>1.1898885028703099</v>
      </c>
      <c r="D4848" s="3">
        <v>60420.266824097998</v>
      </c>
      <c r="E4848" s="1">
        <f t="shared" si="152"/>
        <v>0.50860548831212293</v>
      </c>
      <c r="F4848" s="1">
        <f t="shared" si="153"/>
        <v>39731.585329740199</v>
      </c>
    </row>
    <row r="4849" spans="1:6">
      <c r="A4849" s="3">
        <v>0.74461954111892703</v>
      </c>
      <c r="B4849" s="3">
        <v>21204.8721113594</v>
      </c>
      <c r="C4849" s="3">
        <v>1.30485732272104</v>
      </c>
      <c r="D4849" s="3">
        <v>60182.722920944798</v>
      </c>
      <c r="E4849" s="1">
        <f t="shared" si="152"/>
        <v>0.56023778160211302</v>
      </c>
      <c r="F4849" s="1">
        <f t="shared" si="153"/>
        <v>38977.850809585398</v>
      </c>
    </row>
    <row r="4850" spans="1:6">
      <c r="A4850" s="3">
        <v>0.72671274830272503</v>
      </c>
      <c r="B4850" s="3">
        <v>16540.9556278042</v>
      </c>
      <c r="C4850" s="3">
        <v>1.2773134021010499</v>
      </c>
      <c r="D4850" s="3">
        <v>51981.617475018596</v>
      </c>
      <c r="E4850" s="1">
        <f t="shared" si="152"/>
        <v>0.5506006537983249</v>
      </c>
      <c r="F4850" s="1">
        <f t="shared" si="153"/>
        <v>35440.661847214396</v>
      </c>
    </row>
    <row r="4851" spans="1:6">
      <c r="A4851" s="3">
        <v>0.78650417147278096</v>
      </c>
      <c r="B4851" s="3">
        <v>17051.2709327091</v>
      </c>
      <c r="C4851" s="3">
        <v>1.3785392843233899</v>
      </c>
      <c r="D4851" s="3">
        <v>52978.646597694002</v>
      </c>
      <c r="E4851" s="1">
        <f t="shared" si="152"/>
        <v>0.59203511285060895</v>
      </c>
      <c r="F4851" s="1">
        <f t="shared" si="153"/>
        <v>35927.375664984902</v>
      </c>
    </row>
    <row r="4852" spans="1:6">
      <c r="A4852" s="3">
        <v>0.69832425128185605</v>
      </c>
      <c r="B4852" s="3">
        <v>23611.384462136401</v>
      </c>
      <c r="C4852" s="3">
        <v>1.19860399727694</v>
      </c>
      <c r="D4852" s="3">
        <v>62745.669910183198</v>
      </c>
      <c r="E4852" s="1">
        <f t="shared" si="152"/>
        <v>0.50027974599508396</v>
      </c>
      <c r="F4852" s="1">
        <f t="shared" si="153"/>
        <v>39134.285448046794</v>
      </c>
    </row>
    <row r="4853" spans="1:6">
      <c r="A4853" s="3">
        <v>0.68577239086337105</v>
      </c>
      <c r="B4853" s="3">
        <v>19891.282260155502</v>
      </c>
      <c r="C4853" s="3">
        <v>1.1995865426257999</v>
      </c>
      <c r="D4853" s="3">
        <v>58517.164083827898</v>
      </c>
      <c r="E4853" s="1">
        <f t="shared" si="152"/>
        <v>0.51381415176242884</v>
      </c>
      <c r="F4853" s="1">
        <f t="shared" si="153"/>
        <v>38625.881823672396</v>
      </c>
    </row>
    <row r="4854" spans="1:6">
      <c r="A4854" s="3">
        <v>0.77564764372583095</v>
      </c>
      <c r="B4854" s="3">
        <v>21095.712773904601</v>
      </c>
      <c r="C4854" s="3">
        <v>1.34511805037798</v>
      </c>
      <c r="D4854" s="3">
        <v>58318.3846420177</v>
      </c>
      <c r="E4854" s="1">
        <f t="shared" si="152"/>
        <v>0.5694704066521491</v>
      </c>
      <c r="F4854" s="1">
        <f t="shared" si="153"/>
        <v>37222.671868113102</v>
      </c>
    </row>
    <row r="4855" spans="1:6">
      <c r="A4855" s="3">
        <v>0.73798591506460398</v>
      </c>
      <c r="B4855" s="3">
        <v>16926.6615194513</v>
      </c>
      <c r="C4855" s="3">
        <v>1.27570810111494</v>
      </c>
      <c r="D4855" s="3">
        <v>55035.529409431401</v>
      </c>
      <c r="E4855" s="1">
        <f t="shared" si="152"/>
        <v>0.53772218605033606</v>
      </c>
      <c r="F4855" s="1">
        <f t="shared" si="153"/>
        <v>38108.867889980102</v>
      </c>
    </row>
    <row r="4856" spans="1:6">
      <c r="A4856" s="3">
        <v>0.68667582186790899</v>
      </c>
      <c r="B4856" s="3">
        <v>20541.014796697698</v>
      </c>
      <c r="C4856" s="3">
        <v>1.1863831329419601</v>
      </c>
      <c r="D4856" s="3">
        <v>56141.823318888099</v>
      </c>
      <c r="E4856" s="1">
        <f t="shared" si="152"/>
        <v>0.49970731107405109</v>
      </c>
      <c r="F4856" s="1">
        <f t="shared" si="153"/>
        <v>35600.808522190404</v>
      </c>
    </row>
    <row r="4857" spans="1:6">
      <c r="A4857" s="3">
        <v>0.70103230940730699</v>
      </c>
      <c r="B4857" s="3">
        <v>15373.658670803699</v>
      </c>
      <c r="C4857" s="3">
        <v>1.20359662863579</v>
      </c>
      <c r="D4857" s="3">
        <v>50032.0567572707</v>
      </c>
      <c r="E4857" s="1">
        <f t="shared" si="152"/>
        <v>0.50256431922848299</v>
      </c>
      <c r="F4857" s="1">
        <f t="shared" si="153"/>
        <v>34658.398086467001</v>
      </c>
    </row>
    <row r="4858" spans="1:6">
      <c r="A4858" s="3">
        <v>0.72433057151911295</v>
      </c>
      <c r="B4858" s="3">
        <v>20360.393164724999</v>
      </c>
      <c r="C4858" s="3">
        <v>1.30197333520055</v>
      </c>
      <c r="D4858" s="3">
        <v>56538.236815832301</v>
      </c>
      <c r="E4858" s="1">
        <f t="shared" si="152"/>
        <v>0.57764276368143708</v>
      </c>
      <c r="F4858" s="1">
        <f t="shared" si="153"/>
        <v>36177.843651107301</v>
      </c>
    </row>
    <row r="4859" spans="1:6">
      <c r="A4859" s="3">
        <v>0.685842291566096</v>
      </c>
      <c r="B4859" s="3">
        <v>20336.686920312699</v>
      </c>
      <c r="C4859" s="3">
        <v>1.20508832290227</v>
      </c>
      <c r="D4859" s="3">
        <v>58436.107655533502</v>
      </c>
      <c r="E4859" s="1">
        <f t="shared" si="152"/>
        <v>0.51924603133617397</v>
      </c>
      <c r="F4859" s="1">
        <f t="shared" si="153"/>
        <v>38099.420735220803</v>
      </c>
    </row>
    <row r="4860" spans="1:6">
      <c r="A4860" s="3">
        <v>0.71308705188577004</v>
      </c>
      <c r="B4860" s="3">
        <v>18274.934748362601</v>
      </c>
      <c r="C4860" s="3">
        <v>1.2443530496720201</v>
      </c>
      <c r="D4860" s="3">
        <v>55954.963973562102</v>
      </c>
      <c r="E4860" s="1">
        <f t="shared" si="152"/>
        <v>0.53126599778625005</v>
      </c>
      <c r="F4860" s="1">
        <f t="shared" si="153"/>
        <v>37680.029225199498</v>
      </c>
    </row>
    <row r="4861" spans="1:6">
      <c r="A4861" s="3">
        <v>0.74752154899767498</v>
      </c>
      <c r="B4861" s="3">
        <v>19242.5629057433</v>
      </c>
      <c r="C4861" s="3">
        <v>1.2743630970805899</v>
      </c>
      <c r="D4861" s="3">
        <v>56910.2702595347</v>
      </c>
      <c r="E4861" s="1">
        <f t="shared" si="152"/>
        <v>0.52684154808291495</v>
      </c>
      <c r="F4861" s="1">
        <f t="shared" si="153"/>
        <v>37667.707353791397</v>
      </c>
    </row>
    <row r="4862" spans="1:6">
      <c r="A4862" s="3">
        <v>0.67496156456393197</v>
      </c>
      <c r="B4862" s="3">
        <v>19171.066843288601</v>
      </c>
      <c r="C4862" s="3">
        <v>1.17135413602993</v>
      </c>
      <c r="D4862" s="3">
        <v>56603.368660730397</v>
      </c>
      <c r="E4862" s="1">
        <f t="shared" si="152"/>
        <v>0.49639257146599802</v>
      </c>
      <c r="F4862" s="1">
        <f t="shared" si="153"/>
        <v>37432.301817441796</v>
      </c>
    </row>
    <row r="4863" spans="1:6">
      <c r="A4863" s="3">
        <v>0.74927830921583805</v>
      </c>
      <c r="B4863" s="3">
        <v>16215.7887938361</v>
      </c>
      <c r="C4863" s="3">
        <v>1.2962453227587301</v>
      </c>
      <c r="D4863" s="3">
        <v>51274.705303843803</v>
      </c>
      <c r="E4863" s="1">
        <f t="shared" si="152"/>
        <v>0.54696701354289201</v>
      </c>
      <c r="F4863" s="1">
        <f t="shared" si="153"/>
        <v>35058.916510007701</v>
      </c>
    </row>
    <row r="4864" spans="1:6">
      <c r="A4864" s="3">
        <v>0.66194755216732604</v>
      </c>
      <c r="B4864" s="3">
        <v>19767.033413892299</v>
      </c>
      <c r="C4864" s="3">
        <v>1.1447490540968901</v>
      </c>
      <c r="D4864" s="3">
        <v>55788.473652332803</v>
      </c>
      <c r="E4864" s="1">
        <f t="shared" si="152"/>
        <v>0.48280150192956406</v>
      </c>
      <c r="F4864" s="1">
        <f t="shared" si="153"/>
        <v>36021.440238440504</v>
      </c>
    </row>
    <row r="4865" spans="1:6">
      <c r="A4865" s="3">
        <v>0.68945966510760504</v>
      </c>
      <c r="B4865" s="3">
        <v>19411.605051151899</v>
      </c>
      <c r="C4865" s="3">
        <v>1.23155090026112</v>
      </c>
      <c r="D4865" s="3">
        <v>56775.749729665302</v>
      </c>
      <c r="E4865" s="1">
        <f t="shared" si="152"/>
        <v>0.54209123515351498</v>
      </c>
      <c r="F4865" s="1">
        <f t="shared" si="153"/>
        <v>37364.144678513403</v>
      </c>
    </row>
    <row r="4866" spans="1:6">
      <c r="A4866" s="3">
        <v>0.69434607894451605</v>
      </c>
      <c r="B4866" s="3">
        <v>19614.396883786401</v>
      </c>
      <c r="C4866" s="3">
        <v>1.2181651614358799</v>
      </c>
      <c r="D4866" s="3">
        <v>57008.354381639001</v>
      </c>
      <c r="E4866" s="1">
        <f t="shared" si="152"/>
        <v>0.52381908249136389</v>
      </c>
      <c r="F4866" s="1">
        <f t="shared" si="153"/>
        <v>37393.9574978526</v>
      </c>
    </row>
    <row r="4867" spans="1:6">
      <c r="A4867" s="3">
        <v>0.68667453838111403</v>
      </c>
      <c r="B4867" s="3">
        <v>19374.3363349272</v>
      </c>
      <c r="C4867" s="3">
        <v>1.1755769147689401</v>
      </c>
      <c r="D4867" s="3">
        <v>56330.222739418801</v>
      </c>
      <c r="E4867" s="1">
        <f t="shared" si="152"/>
        <v>0.48890237638782608</v>
      </c>
      <c r="F4867" s="1">
        <f t="shared" si="153"/>
        <v>36955.886404491597</v>
      </c>
    </row>
    <row r="4868" spans="1:6">
      <c r="A4868" s="3">
        <v>0.67536309558837704</v>
      </c>
      <c r="B4868" s="3">
        <v>18113.921004792501</v>
      </c>
      <c r="C4868" s="3">
        <v>1.1831004819872799</v>
      </c>
      <c r="D4868" s="3">
        <v>55392.9504277206</v>
      </c>
      <c r="E4868" s="1">
        <f t="shared" ref="E4868:E4931" si="154">C4868-A4868</f>
        <v>0.50773738639890287</v>
      </c>
      <c r="F4868" s="1">
        <f t="shared" ref="F4868:F4931" si="155">D4868-B4868</f>
        <v>37279.029422928099</v>
      </c>
    </row>
    <row r="4869" spans="1:6">
      <c r="A4869" s="3">
        <v>0.69273936680312598</v>
      </c>
      <c r="B4869" s="3">
        <v>17865.945120700599</v>
      </c>
      <c r="C4869" s="3">
        <v>1.1783762089283001</v>
      </c>
      <c r="D4869" s="3">
        <v>54985.601378725099</v>
      </c>
      <c r="E4869" s="1">
        <f t="shared" si="154"/>
        <v>0.48563684212517411</v>
      </c>
      <c r="F4869" s="1">
        <f t="shared" si="155"/>
        <v>37119.656258024501</v>
      </c>
    </row>
    <row r="4870" spans="1:6">
      <c r="A4870" s="3">
        <v>0.735146371745248</v>
      </c>
      <c r="B4870" s="3">
        <v>20817.605168795799</v>
      </c>
      <c r="C4870" s="3">
        <v>1.2530411556850101</v>
      </c>
      <c r="D4870" s="3">
        <v>59026.044377423597</v>
      </c>
      <c r="E4870" s="1">
        <f t="shared" si="154"/>
        <v>0.51789478393976207</v>
      </c>
      <c r="F4870" s="1">
        <f t="shared" si="155"/>
        <v>38208.439208627795</v>
      </c>
    </row>
    <row r="4871" spans="1:6">
      <c r="A4871" s="3">
        <v>0.74735872766395794</v>
      </c>
      <c r="B4871" s="3">
        <v>21468.170408541799</v>
      </c>
      <c r="C4871" s="3">
        <v>1.2780979897912701</v>
      </c>
      <c r="D4871" s="3">
        <v>60263.512337492197</v>
      </c>
      <c r="E4871" s="1">
        <f t="shared" si="154"/>
        <v>0.53073926212731215</v>
      </c>
      <c r="F4871" s="1">
        <f t="shared" si="155"/>
        <v>38795.341928950395</v>
      </c>
    </row>
    <row r="4872" spans="1:6">
      <c r="A4872" s="3">
        <v>0.70092923598061796</v>
      </c>
      <c r="B4872" s="3">
        <v>18620.6350711165</v>
      </c>
      <c r="C4872" s="3">
        <v>1.2120218114356101</v>
      </c>
      <c r="D4872" s="3">
        <v>55172.433150093602</v>
      </c>
      <c r="E4872" s="1">
        <f t="shared" si="154"/>
        <v>0.51109257545499209</v>
      </c>
      <c r="F4872" s="1">
        <f t="shared" si="155"/>
        <v>36551.798078977103</v>
      </c>
    </row>
    <row r="4873" spans="1:6">
      <c r="A4873" s="3">
        <v>0.68613407328106601</v>
      </c>
      <c r="B4873" s="3">
        <v>22477.704554414599</v>
      </c>
      <c r="C4873" s="3">
        <v>1.17035746342973</v>
      </c>
      <c r="D4873" s="3">
        <v>61137.370317385401</v>
      </c>
      <c r="E4873" s="1">
        <f t="shared" si="154"/>
        <v>0.484223390148664</v>
      </c>
      <c r="F4873" s="1">
        <f t="shared" si="155"/>
        <v>38659.665762970806</v>
      </c>
    </row>
    <row r="4874" spans="1:6">
      <c r="A4874" s="3">
        <v>0.69127989298757697</v>
      </c>
      <c r="B4874" s="3">
        <v>18565.713467153299</v>
      </c>
      <c r="C4874" s="3">
        <v>1.2186257175367501</v>
      </c>
      <c r="D4874" s="3">
        <v>56248.577742000598</v>
      </c>
      <c r="E4874" s="1">
        <f t="shared" si="154"/>
        <v>0.52734582454917311</v>
      </c>
      <c r="F4874" s="1">
        <f t="shared" si="155"/>
        <v>37682.864274847299</v>
      </c>
    </row>
    <row r="4875" spans="1:6">
      <c r="A4875" s="3">
        <v>0.74661145903791104</v>
      </c>
      <c r="B4875" s="3">
        <v>20004.757225754998</v>
      </c>
      <c r="C4875" s="3">
        <v>1.3051909999558999</v>
      </c>
      <c r="D4875" s="3">
        <v>56840.177772240299</v>
      </c>
      <c r="E4875" s="1">
        <f t="shared" si="154"/>
        <v>0.55857954091798889</v>
      </c>
      <c r="F4875" s="1">
        <f t="shared" si="155"/>
        <v>36835.4205464853</v>
      </c>
    </row>
    <row r="4876" spans="1:6">
      <c r="A4876" s="3">
        <v>0.68742794997457901</v>
      </c>
      <c r="B4876" s="3">
        <v>17556.121977239902</v>
      </c>
      <c r="C4876" s="3">
        <v>1.1878907938063299</v>
      </c>
      <c r="D4876" s="3">
        <v>55110.004556121799</v>
      </c>
      <c r="E4876" s="1">
        <f t="shared" si="154"/>
        <v>0.50046284383175088</v>
      </c>
      <c r="F4876" s="1">
        <f t="shared" si="155"/>
        <v>37553.882578881894</v>
      </c>
    </row>
    <row r="4877" spans="1:6">
      <c r="A4877" s="3">
        <v>0.69200383604187399</v>
      </c>
      <c r="B4877" s="3">
        <v>19867.6297930037</v>
      </c>
      <c r="C4877" s="3">
        <v>1.2246953477649301</v>
      </c>
      <c r="D4877" s="3">
        <v>53761.641038996997</v>
      </c>
      <c r="E4877" s="1">
        <f t="shared" si="154"/>
        <v>0.53269151172305607</v>
      </c>
      <c r="F4877" s="1">
        <f t="shared" si="155"/>
        <v>33894.011245993301</v>
      </c>
    </row>
    <row r="4878" spans="1:6">
      <c r="A4878" s="3">
        <v>0.69834626057014404</v>
      </c>
      <c r="B4878" s="3">
        <v>18850.577621070101</v>
      </c>
      <c r="C4878" s="3">
        <v>1.20036863920375</v>
      </c>
      <c r="D4878" s="3">
        <v>54522.351475653901</v>
      </c>
      <c r="E4878" s="1">
        <f t="shared" si="154"/>
        <v>0.50202237863360599</v>
      </c>
      <c r="F4878" s="1">
        <f t="shared" si="155"/>
        <v>35671.7738545838</v>
      </c>
    </row>
    <row r="4879" spans="1:6">
      <c r="A4879" s="3">
        <v>0.70432059678585601</v>
      </c>
      <c r="B4879" s="3">
        <v>17799.5946479023</v>
      </c>
      <c r="C4879" s="3">
        <v>1.23445395769809</v>
      </c>
      <c r="D4879" s="3">
        <v>54473.3881052664</v>
      </c>
      <c r="E4879" s="1">
        <f t="shared" si="154"/>
        <v>0.53013336091223395</v>
      </c>
      <c r="F4879" s="1">
        <f t="shared" si="155"/>
        <v>36673.793457364096</v>
      </c>
    </row>
    <row r="4880" spans="1:6">
      <c r="A4880" s="3">
        <v>0.735318285765309</v>
      </c>
      <c r="B4880" s="3">
        <v>20328.464899532901</v>
      </c>
      <c r="C4880" s="3">
        <v>1.27962513720814</v>
      </c>
      <c r="D4880" s="3">
        <v>58611.745954963997</v>
      </c>
      <c r="E4880" s="1">
        <f t="shared" si="154"/>
        <v>0.54430685144283097</v>
      </c>
      <c r="F4880" s="1">
        <f t="shared" si="155"/>
        <v>38283.2810554311</v>
      </c>
    </row>
    <row r="4881" spans="1:6">
      <c r="A4881" s="3">
        <v>0.74143920215258896</v>
      </c>
      <c r="B4881" s="3">
        <v>19648.994101169399</v>
      </c>
      <c r="C4881" s="3">
        <v>1.2583783914315501</v>
      </c>
      <c r="D4881" s="3">
        <v>53974.143751884098</v>
      </c>
      <c r="E4881" s="1">
        <f t="shared" si="154"/>
        <v>0.5169391892789611</v>
      </c>
      <c r="F4881" s="1">
        <f t="shared" si="155"/>
        <v>34325.149650714695</v>
      </c>
    </row>
    <row r="4882" spans="1:6">
      <c r="A4882" s="3">
        <v>0.74079314385987205</v>
      </c>
      <c r="B4882" s="3">
        <v>21359.5701192294</v>
      </c>
      <c r="C4882" s="3">
        <v>1.3148459540406801</v>
      </c>
      <c r="D4882" s="3">
        <v>58989.645890029198</v>
      </c>
      <c r="E4882" s="1">
        <f t="shared" si="154"/>
        <v>0.574052810180808</v>
      </c>
      <c r="F4882" s="1">
        <f t="shared" si="155"/>
        <v>37630.075770799798</v>
      </c>
    </row>
    <row r="4883" spans="1:6">
      <c r="A4883" s="3">
        <v>0.68576505868246795</v>
      </c>
      <c r="B4883" s="3">
        <v>17451.333094801401</v>
      </c>
      <c r="C4883" s="3">
        <v>1.2413870826495501</v>
      </c>
      <c r="D4883" s="3">
        <v>53851.1444197128</v>
      </c>
      <c r="E4883" s="1">
        <f t="shared" si="154"/>
        <v>0.55562202396708216</v>
      </c>
      <c r="F4883" s="1">
        <f t="shared" si="155"/>
        <v>36399.811324911396</v>
      </c>
    </row>
    <row r="4884" spans="1:6">
      <c r="A4884" s="3">
        <v>0.66251520134142905</v>
      </c>
      <c r="B4884" s="3">
        <v>16334.063947156101</v>
      </c>
      <c r="C4884" s="3">
        <v>1.1669515480214101</v>
      </c>
      <c r="D4884" s="3">
        <v>51762.340044639801</v>
      </c>
      <c r="E4884" s="1">
        <f t="shared" si="154"/>
        <v>0.50443634667998105</v>
      </c>
      <c r="F4884" s="1">
        <f t="shared" si="155"/>
        <v>35428.2760974837</v>
      </c>
    </row>
    <row r="4885" spans="1:6">
      <c r="A4885" s="3">
        <v>0.69181500890298298</v>
      </c>
      <c r="B4885" s="3">
        <v>17527.738982132101</v>
      </c>
      <c r="C4885" s="3">
        <v>1.18297444823713</v>
      </c>
      <c r="D4885" s="3">
        <v>53952.083632543799</v>
      </c>
      <c r="E4885" s="1">
        <f t="shared" si="154"/>
        <v>0.49115943933414707</v>
      </c>
      <c r="F4885" s="1">
        <f t="shared" si="155"/>
        <v>36424.344650411702</v>
      </c>
    </row>
    <row r="4886" spans="1:6">
      <c r="A4886" s="3">
        <v>0.70527272051035295</v>
      </c>
      <c r="B4886" s="3">
        <v>19350.015743273299</v>
      </c>
      <c r="C4886" s="3">
        <v>1.2047887009191101</v>
      </c>
      <c r="D4886" s="3">
        <v>55154.772774892997</v>
      </c>
      <c r="E4886" s="1">
        <f t="shared" si="154"/>
        <v>0.49951598040875711</v>
      </c>
      <c r="F4886" s="1">
        <f t="shared" si="155"/>
        <v>35804.757031619694</v>
      </c>
    </row>
    <row r="4887" spans="1:6">
      <c r="A4887" s="3">
        <v>0.68075471723652503</v>
      </c>
      <c r="B4887" s="3">
        <v>17579.7706042848</v>
      </c>
      <c r="C4887" s="3">
        <v>1.1913470456578199</v>
      </c>
      <c r="D4887" s="3">
        <v>55255.529146676403</v>
      </c>
      <c r="E4887" s="1">
        <f t="shared" si="154"/>
        <v>0.51059232842129487</v>
      </c>
      <c r="F4887" s="1">
        <f t="shared" si="155"/>
        <v>37675.758542391603</v>
      </c>
    </row>
    <row r="4888" spans="1:6">
      <c r="A4888" s="3">
        <v>0.69927178945653301</v>
      </c>
      <c r="B4888" s="3">
        <v>17230.903838995699</v>
      </c>
      <c r="C4888" s="3">
        <v>1.22570878728407</v>
      </c>
      <c r="D4888" s="3">
        <v>55879.002130868597</v>
      </c>
      <c r="E4888" s="1">
        <f t="shared" si="154"/>
        <v>0.52643699782753695</v>
      </c>
      <c r="F4888" s="1">
        <f t="shared" si="155"/>
        <v>38648.098291872899</v>
      </c>
    </row>
    <row r="4889" spans="1:6">
      <c r="A4889" s="3">
        <v>0.70803436305141398</v>
      </c>
      <c r="B4889" s="3">
        <v>13558.5770251047</v>
      </c>
      <c r="C4889" s="3">
        <v>1.24574679463172</v>
      </c>
      <c r="D4889" s="3">
        <v>48851.404209518703</v>
      </c>
      <c r="E4889" s="1">
        <f t="shared" si="154"/>
        <v>0.53771243158030602</v>
      </c>
      <c r="F4889" s="1">
        <f t="shared" si="155"/>
        <v>35292.827184414004</v>
      </c>
    </row>
    <row r="4890" spans="1:6">
      <c r="A4890" s="3">
        <v>0.70402636294319598</v>
      </c>
      <c r="B4890" s="3">
        <v>17422.439647725201</v>
      </c>
      <c r="C4890" s="3">
        <v>1.20433558235738</v>
      </c>
      <c r="D4890" s="3">
        <v>53293.987801629803</v>
      </c>
      <c r="E4890" s="1">
        <f t="shared" si="154"/>
        <v>0.50030921941418405</v>
      </c>
      <c r="F4890" s="1">
        <f t="shared" si="155"/>
        <v>35871.548153904601</v>
      </c>
    </row>
    <row r="4891" spans="1:6">
      <c r="A4891" s="3">
        <v>0.72878205491027104</v>
      </c>
      <c r="B4891" s="3">
        <v>20743.016947532698</v>
      </c>
      <c r="C4891" s="3">
        <v>1.2609946978490001</v>
      </c>
      <c r="D4891" s="3">
        <v>57304.659523439797</v>
      </c>
      <c r="E4891" s="1">
        <f t="shared" si="154"/>
        <v>0.53221264293872905</v>
      </c>
      <c r="F4891" s="1">
        <f t="shared" si="155"/>
        <v>36561.642575907099</v>
      </c>
    </row>
    <row r="4892" spans="1:6">
      <c r="A4892" s="3">
        <v>0.77022912260309695</v>
      </c>
      <c r="B4892" s="3">
        <v>21166.4810707736</v>
      </c>
      <c r="C4892" s="3">
        <v>1.33802409309696</v>
      </c>
      <c r="D4892" s="3">
        <v>58925.431484494497</v>
      </c>
      <c r="E4892" s="1">
        <f t="shared" si="154"/>
        <v>0.56779497049386307</v>
      </c>
      <c r="F4892" s="1">
        <f t="shared" si="155"/>
        <v>37758.950413720901</v>
      </c>
    </row>
    <row r="4893" spans="1:6">
      <c r="A4893" s="3">
        <v>0.73385010018851704</v>
      </c>
      <c r="B4893" s="3">
        <v>20255.228861032701</v>
      </c>
      <c r="C4893" s="3">
        <v>1.22959769100798</v>
      </c>
      <c r="D4893" s="3">
        <v>56246.744621796097</v>
      </c>
      <c r="E4893" s="1">
        <f t="shared" si="154"/>
        <v>0.49574759081946296</v>
      </c>
      <c r="F4893" s="1">
        <f t="shared" si="155"/>
        <v>35991.515760763396</v>
      </c>
    </row>
    <row r="4894" spans="1:6">
      <c r="A4894" s="3">
        <v>0.72018419561390301</v>
      </c>
      <c r="B4894" s="3">
        <v>29251.080776053401</v>
      </c>
      <c r="C4894" s="3">
        <v>1.24801359621782</v>
      </c>
      <c r="D4894" s="3">
        <v>69731.777542109499</v>
      </c>
      <c r="E4894" s="1">
        <f t="shared" si="154"/>
        <v>0.52782940060391703</v>
      </c>
      <c r="F4894" s="1">
        <f t="shared" si="155"/>
        <v>40480.696766056099</v>
      </c>
    </row>
    <row r="4895" spans="1:6">
      <c r="A4895" s="3">
        <v>0.66498219836421302</v>
      </c>
      <c r="B4895" s="3">
        <v>18987.3659023248</v>
      </c>
      <c r="C4895" s="3">
        <v>1.1171843720335699</v>
      </c>
      <c r="D4895" s="3">
        <v>53353.054101050599</v>
      </c>
      <c r="E4895" s="1">
        <f t="shared" si="154"/>
        <v>0.45220217366935689</v>
      </c>
      <c r="F4895" s="1">
        <f t="shared" si="155"/>
        <v>34365.688198725795</v>
      </c>
    </row>
    <row r="4896" spans="1:6">
      <c r="A4896" s="3">
        <v>0.71082713269273901</v>
      </c>
      <c r="B4896" s="3">
        <v>17243.0748178508</v>
      </c>
      <c r="C4896" s="3">
        <v>1.24017681265076</v>
      </c>
      <c r="D4896" s="3">
        <v>53427.993410217699</v>
      </c>
      <c r="E4896" s="1">
        <f t="shared" si="154"/>
        <v>0.52934967995802096</v>
      </c>
      <c r="F4896" s="1">
        <f t="shared" si="155"/>
        <v>36184.918592366899</v>
      </c>
    </row>
    <row r="4897" spans="1:6">
      <c r="A4897" s="3">
        <v>0.66088178770598904</v>
      </c>
      <c r="B4897" s="3">
        <v>17242.651453095899</v>
      </c>
      <c r="C4897" s="3">
        <v>1.11736568587592</v>
      </c>
      <c r="D4897" s="3">
        <v>51907.599944482397</v>
      </c>
      <c r="E4897" s="1">
        <f t="shared" si="154"/>
        <v>0.45648389816993096</v>
      </c>
      <c r="F4897" s="1">
        <f t="shared" si="155"/>
        <v>34664.948491386502</v>
      </c>
    </row>
    <row r="4898" spans="1:6">
      <c r="A4898" s="3">
        <v>0.69148004470139401</v>
      </c>
      <c r="B4898" s="3">
        <v>24058.055426977498</v>
      </c>
      <c r="C4898" s="3">
        <v>1.2077380141307901</v>
      </c>
      <c r="D4898" s="3">
        <v>64142.567330525999</v>
      </c>
      <c r="E4898" s="1">
        <f t="shared" si="154"/>
        <v>0.51625796942939606</v>
      </c>
      <c r="F4898" s="1">
        <f t="shared" si="155"/>
        <v>40084.511903548497</v>
      </c>
    </row>
    <row r="4899" spans="1:6">
      <c r="A4899" s="3">
        <v>0.707569123416528</v>
      </c>
      <c r="B4899" s="3">
        <v>17215.6966669373</v>
      </c>
      <c r="C4899" s="3">
        <v>1.23374008275164</v>
      </c>
      <c r="D4899" s="3">
        <v>52631.503720303197</v>
      </c>
      <c r="E4899" s="1">
        <f t="shared" si="154"/>
        <v>0.52617095933511204</v>
      </c>
      <c r="F4899" s="1">
        <f t="shared" si="155"/>
        <v>35415.807053365897</v>
      </c>
    </row>
    <row r="4900" spans="1:6">
      <c r="A4900" s="3">
        <v>0.68376313899018104</v>
      </c>
      <c r="B4900" s="3">
        <v>20575.913658234102</v>
      </c>
      <c r="C4900" s="3">
        <v>1.1782154441958499</v>
      </c>
      <c r="D4900" s="3">
        <v>57327.466099461999</v>
      </c>
      <c r="E4900" s="1">
        <f t="shared" si="154"/>
        <v>0.49445230520566885</v>
      </c>
      <c r="F4900" s="1">
        <f t="shared" si="155"/>
        <v>36751.552441227897</v>
      </c>
    </row>
    <row r="4901" spans="1:6">
      <c r="A4901" s="3">
        <v>0.74173081886324999</v>
      </c>
      <c r="B4901" s="3">
        <v>18736.446799991802</v>
      </c>
      <c r="C4901" s="3">
        <v>1.28483963823611</v>
      </c>
      <c r="D4901" s="3">
        <v>54690.077851109803</v>
      </c>
      <c r="E4901" s="1">
        <f t="shared" si="154"/>
        <v>0.54310881937286004</v>
      </c>
      <c r="F4901" s="1">
        <f t="shared" si="155"/>
        <v>35953.631051118005</v>
      </c>
    </row>
    <row r="4902" spans="1:6">
      <c r="A4902" s="3">
        <v>0.683316335463789</v>
      </c>
      <c r="B4902" s="3">
        <v>19354.425226898398</v>
      </c>
      <c r="C4902" s="3">
        <v>1.15398943932209</v>
      </c>
      <c r="D4902" s="3">
        <v>54456.555841236899</v>
      </c>
      <c r="E4902" s="1">
        <f t="shared" si="154"/>
        <v>0.47067310385830097</v>
      </c>
      <c r="F4902" s="1">
        <f t="shared" si="155"/>
        <v>35102.130614338501</v>
      </c>
    </row>
    <row r="4903" spans="1:6">
      <c r="A4903" s="3">
        <v>0.71864241527990103</v>
      </c>
      <c r="B4903" s="3">
        <v>21634.022486627699</v>
      </c>
      <c r="C4903" s="3">
        <v>1.22678604242787</v>
      </c>
      <c r="D4903" s="3">
        <v>59080.674951129302</v>
      </c>
      <c r="E4903" s="1">
        <f t="shared" si="154"/>
        <v>0.50814362714796901</v>
      </c>
      <c r="F4903" s="1">
        <f t="shared" si="155"/>
        <v>37446.652464501603</v>
      </c>
    </row>
    <row r="4904" spans="1:6">
      <c r="A4904" s="3">
        <v>0.710669115000236</v>
      </c>
      <c r="B4904" s="3">
        <v>15318.4741441367</v>
      </c>
      <c r="C4904" s="3">
        <v>1.2121649694090999</v>
      </c>
      <c r="D4904" s="3">
        <v>51489.542725834603</v>
      </c>
      <c r="E4904" s="1">
        <f t="shared" si="154"/>
        <v>0.50149585440886391</v>
      </c>
      <c r="F4904" s="1">
        <f t="shared" si="155"/>
        <v>36171.068581697902</v>
      </c>
    </row>
    <row r="4905" spans="1:6">
      <c r="A4905" s="3">
        <v>0.69589435067735905</v>
      </c>
      <c r="B4905" s="3">
        <v>18183.055845245301</v>
      </c>
      <c r="C4905" s="3">
        <v>1.1963052242257</v>
      </c>
      <c r="D4905" s="3">
        <v>54635.680120576602</v>
      </c>
      <c r="E4905" s="1">
        <f t="shared" si="154"/>
        <v>0.50041087354834091</v>
      </c>
      <c r="F4905" s="1">
        <f t="shared" si="155"/>
        <v>36452.624275331298</v>
      </c>
    </row>
    <row r="4906" spans="1:6">
      <c r="A4906" s="3">
        <v>0.70249321196956904</v>
      </c>
      <c r="B4906" s="3">
        <v>20207.315579604201</v>
      </c>
      <c r="C4906" s="3">
        <v>1.19786851786796</v>
      </c>
      <c r="D4906" s="3">
        <v>58677.895724288101</v>
      </c>
      <c r="E4906" s="1">
        <f t="shared" si="154"/>
        <v>0.49537530589839096</v>
      </c>
      <c r="F4906" s="1">
        <f t="shared" si="155"/>
        <v>38470.580144683903</v>
      </c>
    </row>
    <row r="4907" spans="1:6">
      <c r="A4907" s="3">
        <v>0.68906988861155904</v>
      </c>
      <c r="B4907" s="3">
        <v>24447.918740452598</v>
      </c>
      <c r="C4907" s="3">
        <v>1.17579528142433</v>
      </c>
      <c r="D4907" s="3">
        <v>62589.355241340803</v>
      </c>
      <c r="E4907" s="1">
        <f t="shared" si="154"/>
        <v>0.48672539281277094</v>
      </c>
      <c r="F4907" s="1">
        <f t="shared" si="155"/>
        <v>38141.436500888201</v>
      </c>
    </row>
    <row r="4908" spans="1:6">
      <c r="A4908" s="3">
        <v>0.67838909288778804</v>
      </c>
      <c r="B4908" s="3">
        <v>18357.924576838901</v>
      </c>
      <c r="C4908" s="3">
        <v>1.15994206854519</v>
      </c>
      <c r="D4908" s="3">
        <v>53385.154033681203</v>
      </c>
      <c r="E4908" s="1">
        <f t="shared" si="154"/>
        <v>0.48155297565740196</v>
      </c>
      <c r="F4908" s="1">
        <f t="shared" si="155"/>
        <v>35027.229456842302</v>
      </c>
    </row>
    <row r="4909" spans="1:6">
      <c r="A4909" s="3">
        <v>0.67614785030981195</v>
      </c>
      <c r="B4909" s="3">
        <v>15839.5122621069</v>
      </c>
      <c r="C4909" s="3">
        <v>1.16408452220981</v>
      </c>
      <c r="D4909" s="3">
        <v>52608.113404336</v>
      </c>
      <c r="E4909" s="1">
        <f t="shared" si="154"/>
        <v>0.48793667189999801</v>
      </c>
      <c r="F4909" s="1">
        <f t="shared" si="155"/>
        <v>36768.601142229098</v>
      </c>
    </row>
    <row r="4910" spans="1:6">
      <c r="A4910" s="3">
        <v>0.72723477426023697</v>
      </c>
      <c r="B4910" s="3">
        <v>20266.187010063699</v>
      </c>
      <c r="C4910" s="3">
        <v>1.26552135347566</v>
      </c>
      <c r="D4910" s="3">
        <v>57787.403380545802</v>
      </c>
      <c r="E4910" s="1">
        <f t="shared" si="154"/>
        <v>0.538286579215423</v>
      </c>
      <c r="F4910" s="1">
        <f t="shared" si="155"/>
        <v>37521.2163704821</v>
      </c>
    </row>
    <row r="4911" spans="1:6">
      <c r="A4911" s="3">
        <v>0.68741085047563499</v>
      </c>
      <c r="B4911" s="3">
        <v>20898.952147734901</v>
      </c>
      <c r="C4911" s="3">
        <v>1.2168708942858</v>
      </c>
      <c r="D4911" s="3">
        <v>59160.259501229499</v>
      </c>
      <c r="E4911" s="1">
        <f t="shared" si="154"/>
        <v>0.52946004381016498</v>
      </c>
      <c r="F4911" s="1">
        <f t="shared" si="155"/>
        <v>38261.307353494602</v>
      </c>
    </row>
    <row r="4912" spans="1:6">
      <c r="A4912" s="3">
        <v>0.70925843040965697</v>
      </c>
      <c r="B4912" s="3">
        <v>17736.880164241298</v>
      </c>
      <c r="C4912" s="3">
        <v>1.2206827810788901</v>
      </c>
      <c r="D4912" s="3">
        <v>54686.643027856502</v>
      </c>
      <c r="E4912" s="1">
        <f t="shared" si="154"/>
        <v>0.51142435066923309</v>
      </c>
      <c r="F4912" s="1">
        <f t="shared" si="155"/>
        <v>36949.762863615208</v>
      </c>
    </row>
    <row r="4913" spans="1:6">
      <c r="A4913" s="3">
        <v>0.69904803637621304</v>
      </c>
      <c r="B4913" s="3">
        <v>19172.636613962</v>
      </c>
      <c r="C4913" s="3">
        <v>1.22740251358049</v>
      </c>
      <c r="D4913" s="3">
        <v>55842.631291505997</v>
      </c>
      <c r="E4913" s="1">
        <f t="shared" si="154"/>
        <v>0.52835447720427697</v>
      </c>
      <c r="F4913" s="1">
        <f t="shared" si="155"/>
        <v>36669.994677543997</v>
      </c>
    </row>
    <row r="4914" spans="1:6">
      <c r="A4914" s="3">
        <v>0.69704790517845405</v>
      </c>
      <c r="B4914" s="3">
        <v>19073.626155955299</v>
      </c>
      <c r="C4914" s="3">
        <v>1.1798933286590001</v>
      </c>
      <c r="D4914" s="3">
        <v>55413.1326037037</v>
      </c>
      <c r="E4914" s="1">
        <f t="shared" si="154"/>
        <v>0.48284542348054604</v>
      </c>
      <c r="F4914" s="1">
        <f t="shared" si="155"/>
        <v>36339.506447748397</v>
      </c>
    </row>
    <row r="4915" spans="1:6">
      <c r="A4915" s="3">
        <v>0.70946078726542705</v>
      </c>
      <c r="B4915" s="3">
        <v>15470.057218177601</v>
      </c>
      <c r="C4915" s="3">
        <v>1.2609065798579999</v>
      </c>
      <c r="D4915" s="3">
        <v>51835.915197974602</v>
      </c>
      <c r="E4915" s="1">
        <f t="shared" si="154"/>
        <v>0.55144579259257287</v>
      </c>
      <c r="F4915" s="1">
        <f t="shared" si="155"/>
        <v>36365.857979797001</v>
      </c>
    </row>
    <row r="4916" spans="1:6">
      <c r="A4916" s="3">
        <v>0.74149744871225198</v>
      </c>
      <c r="B4916" s="3">
        <v>20156.356742645301</v>
      </c>
      <c r="C4916" s="3">
        <v>1.3117901786302</v>
      </c>
      <c r="D4916" s="3">
        <v>59133.865562975399</v>
      </c>
      <c r="E4916" s="1">
        <f t="shared" si="154"/>
        <v>0.57029272991794799</v>
      </c>
      <c r="F4916" s="1">
        <f t="shared" si="155"/>
        <v>38977.508820330098</v>
      </c>
    </row>
    <row r="4917" spans="1:6">
      <c r="A4917" s="3">
        <v>0.72648267798976196</v>
      </c>
      <c r="B4917" s="3">
        <v>22487.520832402501</v>
      </c>
      <c r="C4917" s="3">
        <v>1.27392158516645</v>
      </c>
      <c r="D4917" s="3">
        <v>64941.4747723623</v>
      </c>
      <c r="E4917" s="1">
        <f t="shared" si="154"/>
        <v>0.54743890717668808</v>
      </c>
      <c r="F4917" s="1">
        <f t="shared" si="155"/>
        <v>42453.9539399598</v>
      </c>
    </row>
    <row r="4918" spans="1:6">
      <c r="A4918" s="3">
        <v>0.70434074062263796</v>
      </c>
      <c r="B4918" s="3">
        <v>19292.170400184899</v>
      </c>
      <c r="C4918" s="3">
        <v>1.19250159354812</v>
      </c>
      <c r="D4918" s="3">
        <v>56699.1085390394</v>
      </c>
      <c r="E4918" s="1">
        <f t="shared" si="154"/>
        <v>0.48816085292548206</v>
      </c>
      <c r="F4918" s="1">
        <f t="shared" si="155"/>
        <v>37406.938138854501</v>
      </c>
    </row>
    <row r="4919" spans="1:6">
      <c r="A4919" s="3">
        <v>0.70591767792659299</v>
      </c>
      <c r="B4919" s="3">
        <v>19348.944023319102</v>
      </c>
      <c r="C4919" s="3">
        <v>1.2289092895686</v>
      </c>
      <c r="D4919" s="3">
        <v>56977.343828728299</v>
      </c>
      <c r="E4919" s="1">
        <f t="shared" si="154"/>
        <v>0.52299161164200703</v>
      </c>
      <c r="F4919" s="1">
        <f t="shared" si="155"/>
        <v>37628.399805409194</v>
      </c>
    </row>
    <row r="4920" spans="1:6">
      <c r="A4920" s="3">
        <v>0.67376120383272597</v>
      </c>
      <c r="B4920" s="3">
        <v>15979.131277807201</v>
      </c>
      <c r="C4920" s="3">
        <v>1.15459356089076</v>
      </c>
      <c r="D4920" s="3">
        <v>50819.336046547098</v>
      </c>
      <c r="E4920" s="1">
        <f t="shared" si="154"/>
        <v>0.48083235705803407</v>
      </c>
      <c r="F4920" s="1">
        <f t="shared" si="155"/>
        <v>34840.204768739895</v>
      </c>
    </row>
    <row r="4921" spans="1:6">
      <c r="A4921" s="3">
        <v>0.72863939402854105</v>
      </c>
      <c r="B4921" s="3">
        <v>21184.889632193099</v>
      </c>
      <c r="C4921" s="3">
        <v>1.2914450180801</v>
      </c>
      <c r="D4921" s="3">
        <v>61027.636835038502</v>
      </c>
      <c r="E4921" s="1">
        <f t="shared" si="154"/>
        <v>0.56280562405155898</v>
      </c>
      <c r="F4921" s="1">
        <f t="shared" si="155"/>
        <v>39842.747202845407</v>
      </c>
    </row>
    <row r="4922" spans="1:6">
      <c r="A4922" s="3">
        <v>0.70795632038868905</v>
      </c>
      <c r="B4922" s="3">
        <v>17401.709200406101</v>
      </c>
      <c r="C4922" s="3">
        <v>1.2315003332226999</v>
      </c>
      <c r="D4922" s="3">
        <v>54006.671790759603</v>
      </c>
      <c r="E4922" s="1">
        <f t="shared" si="154"/>
        <v>0.52354401283401086</v>
      </c>
      <c r="F4922" s="1">
        <f t="shared" si="155"/>
        <v>36604.962590353505</v>
      </c>
    </row>
    <row r="4923" spans="1:6">
      <c r="A4923" s="3">
        <v>0.71586199742429502</v>
      </c>
      <c r="B4923" s="3">
        <v>22568.639980079799</v>
      </c>
      <c r="C4923" s="3">
        <v>1.22329235735125</v>
      </c>
      <c r="D4923" s="3">
        <v>57520.135293264</v>
      </c>
      <c r="E4923" s="1">
        <f t="shared" si="154"/>
        <v>0.50743035992695495</v>
      </c>
      <c r="F4923" s="1">
        <f t="shared" si="155"/>
        <v>34951.495313184205</v>
      </c>
    </row>
    <row r="4924" spans="1:6">
      <c r="A4924" s="3">
        <v>0.74102629520888696</v>
      </c>
      <c r="B4924" s="3">
        <v>14264.9909617501</v>
      </c>
      <c r="C4924" s="3">
        <v>1.2775912810322001</v>
      </c>
      <c r="D4924" s="3">
        <v>50295.0965777866</v>
      </c>
      <c r="E4924" s="1">
        <f t="shared" si="154"/>
        <v>0.53656498582331313</v>
      </c>
      <c r="F4924" s="1">
        <f t="shared" si="155"/>
        <v>36030.105616036497</v>
      </c>
    </row>
    <row r="4925" spans="1:6">
      <c r="A4925" s="3">
        <v>0.74470817114909205</v>
      </c>
      <c r="B4925" s="3">
        <v>22303.8537756203</v>
      </c>
      <c r="C4925" s="3">
        <v>1.2850707652292901</v>
      </c>
      <c r="D4925" s="3">
        <v>62760.542231931402</v>
      </c>
      <c r="E4925" s="1">
        <f t="shared" si="154"/>
        <v>0.54036259408019804</v>
      </c>
      <c r="F4925" s="1">
        <f t="shared" si="155"/>
        <v>40456.688456311102</v>
      </c>
    </row>
    <row r="4926" spans="1:6">
      <c r="A4926" s="3">
        <v>0.633297023861915</v>
      </c>
      <c r="B4926" s="3">
        <v>21696.125209125701</v>
      </c>
      <c r="C4926" s="3">
        <v>1.07856220933231</v>
      </c>
      <c r="D4926" s="3">
        <v>59344.9255805094</v>
      </c>
      <c r="E4926" s="1">
        <f t="shared" si="154"/>
        <v>0.44526518547039495</v>
      </c>
      <c r="F4926" s="1">
        <f t="shared" si="155"/>
        <v>37648.800371383695</v>
      </c>
    </row>
    <row r="4927" spans="1:6">
      <c r="A4927" s="3">
        <v>0.69670611114425696</v>
      </c>
      <c r="B4927" s="3">
        <v>23692.030739468599</v>
      </c>
      <c r="C4927" s="3">
        <v>1.17821917758247</v>
      </c>
      <c r="D4927" s="3">
        <v>61350.390562170098</v>
      </c>
      <c r="E4927" s="1">
        <f t="shared" si="154"/>
        <v>0.48151306643821301</v>
      </c>
      <c r="F4927" s="1">
        <f t="shared" si="155"/>
        <v>37658.359822701503</v>
      </c>
    </row>
    <row r="4928" spans="1:6">
      <c r="A4928" s="3">
        <v>0.683600412155002</v>
      </c>
      <c r="B4928" s="3">
        <v>18996.893504855801</v>
      </c>
      <c r="C4928" s="3">
        <v>1.1594677304899399</v>
      </c>
      <c r="D4928" s="3">
        <v>53847.723254825803</v>
      </c>
      <c r="E4928" s="1">
        <f t="shared" si="154"/>
        <v>0.47586731833493789</v>
      </c>
      <c r="F4928" s="1">
        <f t="shared" si="155"/>
        <v>34850.829749969998</v>
      </c>
    </row>
    <row r="4929" spans="1:6">
      <c r="A4929" s="3">
        <v>0.72985947196455903</v>
      </c>
      <c r="B4929" s="3">
        <v>22106.453167072799</v>
      </c>
      <c r="C4929" s="3">
        <v>1.2674949597707801</v>
      </c>
      <c r="D4929" s="3">
        <v>61500.859194268698</v>
      </c>
      <c r="E4929" s="1">
        <f t="shared" si="154"/>
        <v>0.53763548780622106</v>
      </c>
      <c r="F4929" s="1">
        <f t="shared" si="155"/>
        <v>39394.406027195902</v>
      </c>
    </row>
    <row r="4930" spans="1:6">
      <c r="A4930" s="3">
        <v>0.66983931879089498</v>
      </c>
      <c r="B4930" s="3">
        <v>16054.0981752309</v>
      </c>
      <c r="C4930" s="3">
        <v>1.16737261291516</v>
      </c>
      <c r="D4930" s="3">
        <v>52702.461875392401</v>
      </c>
      <c r="E4930" s="1">
        <f t="shared" si="154"/>
        <v>0.49753329412426506</v>
      </c>
      <c r="F4930" s="1">
        <f t="shared" si="155"/>
        <v>36648.363700161499</v>
      </c>
    </row>
    <row r="4931" spans="1:6">
      <c r="A4931" s="3">
        <v>0.68201024564598001</v>
      </c>
      <c r="B4931" s="3">
        <v>22963.860523577601</v>
      </c>
      <c r="C4931" s="3">
        <v>1.1992173299681099</v>
      </c>
      <c r="D4931" s="3">
        <v>63951.922015692602</v>
      </c>
      <c r="E4931" s="1">
        <f t="shared" si="154"/>
        <v>0.51720708432212992</v>
      </c>
      <c r="F4931" s="1">
        <f t="shared" si="155"/>
        <v>40988.061492114997</v>
      </c>
    </row>
    <row r="4932" spans="1:6">
      <c r="A4932" s="3">
        <v>0.69138939505477703</v>
      </c>
      <c r="B4932" s="3">
        <v>18975.425725197401</v>
      </c>
      <c r="C4932" s="3">
        <v>1.1871243446822</v>
      </c>
      <c r="D4932" s="3">
        <v>54531.811573624</v>
      </c>
      <c r="E4932" s="1">
        <f t="shared" ref="E4932:E4995" si="156">C4932-A4932</f>
        <v>0.49573494962742293</v>
      </c>
      <c r="F4932" s="1">
        <f t="shared" ref="F4932:F4995" si="157">D4932-B4932</f>
        <v>35556.385848426595</v>
      </c>
    </row>
    <row r="4933" spans="1:6">
      <c r="A4933" s="3">
        <v>0.718741769198323</v>
      </c>
      <c r="B4933" s="3">
        <v>16927.129504148299</v>
      </c>
      <c r="C4933" s="3">
        <v>1.2395707342541</v>
      </c>
      <c r="D4933" s="3">
        <v>52780.089147328297</v>
      </c>
      <c r="E4933" s="1">
        <f t="shared" si="156"/>
        <v>0.52082896505577703</v>
      </c>
      <c r="F4933" s="1">
        <f t="shared" si="157"/>
        <v>35852.959643180002</v>
      </c>
    </row>
    <row r="4934" spans="1:6">
      <c r="A4934" s="3">
        <v>0.70676401244160303</v>
      </c>
      <c r="B4934" s="3">
        <v>22778.342251905699</v>
      </c>
      <c r="C4934" s="3">
        <v>1.20165804535766</v>
      </c>
      <c r="D4934" s="3">
        <v>59404.357058461101</v>
      </c>
      <c r="E4934" s="1">
        <f t="shared" si="156"/>
        <v>0.49489403291605694</v>
      </c>
      <c r="F4934" s="1">
        <f t="shared" si="157"/>
        <v>36626.014806555402</v>
      </c>
    </row>
    <row r="4935" spans="1:6">
      <c r="A4935" s="3">
        <v>0.72986519762114999</v>
      </c>
      <c r="B4935" s="3">
        <v>21509.351976915699</v>
      </c>
      <c r="C4935" s="3">
        <v>1.29696913695228</v>
      </c>
      <c r="D4935" s="3">
        <v>59048.106732577602</v>
      </c>
      <c r="E4935" s="1">
        <f t="shared" si="156"/>
        <v>0.56710393933113001</v>
      </c>
      <c r="F4935" s="1">
        <f t="shared" si="157"/>
        <v>37538.754755661903</v>
      </c>
    </row>
    <row r="4936" spans="1:6">
      <c r="A4936" s="3">
        <v>0.70296805956869701</v>
      </c>
      <c r="B4936" s="3">
        <v>19518.946939195201</v>
      </c>
      <c r="C4936" s="3">
        <v>1.21334290984302</v>
      </c>
      <c r="D4936" s="3">
        <v>55097.531875162</v>
      </c>
      <c r="E4936" s="1">
        <f t="shared" si="156"/>
        <v>0.51037485027432294</v>
      </c>
      <c r="F4936" s="1">
        <f t="shared" si="157"/>
        <v>35578.584935966799</v>
      </c>
    </row>
    <row r="4937" spans="1:6">
      <c r="A4937" s="3">
        <v>0.68142110795270805</v>
      </c>
      <c r="B4937" s="3">
        <v>18613.2076730306</v>
      </c>
      <c r="C4937" s="3">
        <v>1.2077897483873901</v>
      </c>
      <c r="D4937" s="3">
        <v>54395.232856903</v>
      </c>
      <c r="E4937" s="1">
        <f t="shared" si="156"/>
        <v>0.52636864043468201</v>
      </c>
      <c r="F4937" s="1">
        <f t="shared" si="157"/>
        <v>35782.0251838724</v>
      </c>
    </row>
    <row r="4938" spans="1:6">
      <c r="A4938" s="3">
        <v>0.67591523469537995</v>
      </c>
      <c r="B4938" s="3">
        <v>19389.896602420002</v>
      </c>
      <c r="C4938" s="3">
        <v>1.1580238199177999</v>
      </c>
      <c r="D4938" s="3">
        <v>57590.313728301197</v>
      </c>
      <c r="E4938" s="1">
        <f t="shared" si="156"/>
        <v>0.48210858522241995</v>
      </c>
      <c r="F4938" s="1">
        <f t="shared" si="157"/>
        <v>38200.417125881198</v>
      </c>
    </row>
    <row r="4939" spans="1:6">
      <c r="A4939" s="3">
        <v>0.73493599761429496</v>
      </c>
      <c r="B4939" s="3">
        <v>15050.7596757518</v>
      </c>
      <c r="C4939" s="3">
        <v>1.27185418181577</v>
      </c>
      <c r="D4939" s="3">
        <v>51625.673101624903</v>
      </c>
      <c r="E4939" s="1">
        <f t="shared" si="156"/>
        <v>0.53691818420147508</v>
      </c>
      <c r="F4939" s="1">
        <f t="shared" si="157"/>
        <v>36574.913425873106</v>
      </c>
    </row>
    <row r="4940" spans="1:6">
      <c r="A4940" s="3">
        <v>0.73598668774211795</v>
      </c>
      <c r="B4940" s="3">
        <v>18282.519526571599</v>
      </c>
      <c r="C4940" s="3">
        <v>1.2885987067518001</v>
      </c>
      <c r="D4940" s="3">
        <v>56368.0515883806</v>
      </c>
      <c r="E4940" s="1">
        <f t="shared" si="156"/>
        <v>0.55261201900968215</v>
      </c>
      <c r="F4940" s="1">
        <f t="shared" si="157"/>
        <v>38085.532061809005</v>
      </c>
    </row>
    <row r="4941" spans="1:6">
      <c r="A4941" s="3">
        <v>0.72798163812985295</v>
      </c>
      <c r="B4941" s="3">
        <v>15758.5640616158</v>
      </c>
      <c r="C4941" s="3">
        <v>1.2842690690348599</v>
      </c>
      <c r="D4941" s="3">
        <v>52012.232301885502</v>
      </c>
      <c r="E4941" s="1">
        <f t="shared" si="156"/>
        <v>0.55628743090500699</v>
      </c>
      <c r="F4941" s="1">
        <f t="shared" si="157"/>
        <v>36253.668240269704</v>
      </c>
    </row>
    <row r="4942" spans="1:6">
      <c r="A4942" s="3">
        <v>0.72264341865573001</v>
      </c>
      <c r="B4942" s="3">
        <v>19427.575837371998</v>
      </c>
      <c r="C4942" s="3">
        <v>1.2305123821605899</v>
      </c>
      <c r="D4942" s="3">
        <v>58686.130689848796</v>
      </c>
      <c r="E4942" s="1">
        <f t="shared" si="156"/>
        <v>0.50786896350485988</v>
      </c>
      <c r="F4942" s="1">
        <f t="shared" si="157"/>
        <v>39258.554852476795</v>
      </c>
    </row>
    <row r="4943" spans="1:6">
      <c r="A4943" s="3">
        <v>0.73680001033409903</v>
      </c>
      <c r="B4943" s="3">
        <v>21449.469490788098</v>
      </c>
      <c r="C4943" s="3">
        <v>1.27105566565289</v>
      </c>
      <c r="D4943" s="3">
        <v>59400.1104888275</v>
      </c>
      <c r="E4943" s="1">
        <f t="shared" si="156"/>
        <v>0.53425565531879093</v>
      </c>
      <c r="F4943" s="1">
        <f t="shared" si="157"/>
        <v>37950.640998039402</v>
      </c>
    </row>
    <row r="4944" spans="1:6">
      <c r="A4944" s="3">
        <v>0.64518421223833</v>
      </c>
      <c r="B4944" s="3">
        <v>18444.1740958716</v>
      </c>
      <c r="C4944" s="3">
        <v>1.0987569433454001</v>
      </c>
      <c r="D4944" s="3">
        <v>54776.9222406349</v>
      </c>
      <c r="E4944" s="1">
        <f t="shared" si="156"/>
        <v>0.45357273110707008</v>
      </c>
      <c r="F4944" s="1">
        <f t="shared" si="157"/>
        <v>36332.748144763304</v>
      </c>
    </row>
    <row r="4945" spans="1:6">
      <c r="A4945" s="3">
        <v>0.69896637879433998</v>
      </c>
      <c r="B4945" s="3">
        <v>20886.621124317498</v>
      </c>
      <c r="C4945" s="3">
        <v>1.2043288059263899</v>
      </c>
      <c r="D4945" s="3">
        <v>60684.382003314196</v>
      </c>
      <c r="E4945" s="1">
        <f t="shared" si="156"/>
        <v>0.50536242713204993</v>
      </c>
      <c r="F4945" s="1">
        <f t="shared" si="157"/>
        <v>39797.760878996698</v>
      </c>
    </row>
    <row r="4946" spans="1:6">
      <c r="A4946" s="3">
        <v>0.73003384763425805</v>
      </c>
      <c r="B4946" s="3">
        <v>19458.825765546699</v>
      </c>
      <c r="C4946" s="3">
        <v>1.2812456513964301</v>
      </c>
      <c r="D4946" s="3">
        <v>54366.263790041099</v>
      </c>
      <c r="E4946" s="1">
        <f t="shared" si="156"/>
        <v>0.55121180376217205</v>
      </c>
      <c r="F4946" s="1">
        <f t="shared" si="157"/>
        <v>34907.438024494404</v>
      </c>
    </row>
    <row r="4947" spans="1:6">
      <c r="A4947" s="3">
        <v>0.72301478763905502</v>
      </c>
      <c r="B4947" s="3">
        <v>20779.284340337701</v>
      </c>
      <c r="C4947" s="3">
        <v>1.2399096812516599</v>
      </c>
      <c r="D4947" s="3">
        <v>56210.508752955502</v>
      </c>
      <c r="E4947" s="1">
        <f t="shared" si="156"/>
        <v>0.51689489361260488</v>
      </c>
      <c r="F4947" s="1">
        <f t="shared" si="157"/>
        <v>35431.224412617797</v>
      </c>
    </row>
    <row r="4948" spans="1:6">
      <c r="A4948" s="3">
        <v>0.71387820373303901</v>
      </c>
      <c r="B4948" s="3">
        <v>21810.1168372063</v>
      </c>
      <c r="C4948" s="3">
        <v>1.22615136031648</v>
      </c>
      <c r="D4948" s="3">
        <v>60027.170342191799</v>
      </c>
      <c r="E4948" s="1">
        <f t="shared" si="156"/>
        <v>0.51227315658344097</v>
      </c>
      <c r="F4948" s="1">
        <f t="shared" si="157"/>
        <v>38217.053504985495</v>
      </c>
    </row>
    <row r="4949" spans="1:6">
      <c r="A4949" s="3">
        <v>0.69152119007593305</v>
      </c>
      <c r="B4949" s="3">
        <v>15062.4127274694</v>
      </c>
      <c r="C4949" s="3">
        <v>1.1844562197756301</v>
      </c>
      <c r="D4949" s="3">
        <v>51226.862418690602</v>
      </c>
      <c r="E4949" s="1">
        <f t="shared" si="156"/>
        <v>0.49293502969969705</v>
      </c>
      <c r="F4949" s="1">
        <f t="shared" si="157"/>
        <v>36164.449691221205</v>
      </c>
    </row>
    <row r="4950" spans="1:6">
      <c r="A4950" s="3">
        <v>0.71300780248756301</v>
      </c>
      <c r="B4950" s="3">
        <v>18475.450218243299</v>
      </c>
      <c r="C4950" s="3">
        <v>1.2462941550902999</v>
      </c>
      <c r="D4950" s="3">
        <v>55819.543565022599</v>
      </c>
      <c r="E4950" s="1">
        <f t="shared" si="156"/>
        <v>0.53328635260273693</v>
      </c>
      <c r="F4950" s="1">
        <f t="shared" si="157"/>
        <v>37344.0933467793</v>
      </c>
    </row>
    <row r="4951" spans="1:6">
      <c r="A4951" s="3">
        <v>0.68649929448566205</v>
      </c>
      <c r="B4951" s="3">
        <v>16653.455389106301</v>
      </c>
      <c r="C4951" s="3">
        <v>1.1829126228011999</v>
      </c>
      <c r="D4951" s="3">
        <v>52248.860997821801</v>
      </c>
      <c r="E4951" s="1">
        <f t="shared" si="156"/>
        <v>0.49641332831553786</v>
      </c>
      <c r="F4951" s="1">
        <f t="shared" si="157"/>
        <v>35595.405608715504</v>
      </c>
    </row>
    <row r="4952" spans="1:6">
      <c r="A4952" s="3">
        <v>0.73240632376737502</v>
      </c>
      <c r="B4952" s="3">
        <v>21112.891891429299</v>
      </c>
      <c r="C4952" s="3">
        <v>1.27003968709523</v>
      </c>
      <c r="D4952" s="3">
        <v>57416.112321398097</v>
      </c>
      <c r="E4952" s="1">
        <f t="shared" si="156"/>
        <v>0.53763336332785494</v>
      </c>
      <c r="F4952" s="1">
        <f t="shared" si="157"/>
        <v>36303.220429968802</v>
      </c>
    </row>
    <row r="4953" spans="1:6">
      <c r="A4953" s="3">
        <v>0.70327277692659795</v>
      </c>
      <c r="B4953" s="3">
        <v>19221.166666540601</v>
      </c>
      <c r="C4953" s="3">
        <v>1.1883019066532901</v>
      </c>
      <c r="D4953" s="3">
        <v>55918.633364259404</v>
      </c>
      <c r="E4953" s="1">
        <f t="shared" si="156"/>
        <v>0.4850291297266921</v>
      </c>
      <c r="F4953" s="1">
        <f t="shared" si="157"/>
        <v>36697.466697718803</v>
      </c>
    </row>
    <row r="4954" spans="1:6">
      <c r="A4954" s="3">
        <v>0.67794955726691597</v>
      </c>
      <c r="B4954" s="3">
        <v>19350.588069029101</v>
      </c>
      <c r="C4954" s="3">
        <v>1.1976273080042601</v>
      </c>
      <c r="D4954" s="3">
        <v>58169.218668033202</v>
      </c>
      <c r="E4954" s="1">
        <f t="shared" si="156"/>
        <v>0.51967775073734412</v>
      </c>
      <c r="F4954" s="1">
        <f t="shared" si="157"/>
        <v>38818.6305990041</v>
      </c>
    </row>
    <row r="4955" spans="1:6">
      <c r="A4955" s="3">
        <v>0.70382960855223298</v>
      </c>
      <c r="B4955" s="3">
        <v>19388.802836082199</v>
      </c>
      <c r="C4955" s="3">
        <v>1.20434795912161</v>
      </c>
      <c r="D4955" s="3">
        <v>56546.140545182199</v>
      </c>
      <c r="E4955" s="1">
        <f t="shared" si="156"/>
        <v>0.50051835056937699</v>
      </c>
      <c r="F4955" s="1">
        <f t="shared" si="157"/>
        <v>37157.3377091</v>
      </c>
    </row>
    <row r="4956" spans="1:6">
      <c r="A4956" s="3">
        <v>0.65349088149741497</v>
      </c>
      <c r="B4956" s="3">
        <v>15519.637824765299</v>
      </c>
      <c r="C4956" s="3">
        <v>1.1187415643074601</v>
      </c>
      <c r="D4956" s="3">
        <v>51885.523798766997</v>
      </c>
      <c r="E4956" s="1">
        <f t="shared" si="156"/>
        <v>0.46525068281004511</v>
      </c>
      <c r="F4956" s="1">
        <f t="shared" si="157"/>
        <v>36365.8859740017</v>
      </c>
    </row>
    <row r="4957" spans="1:6">
      <c r="A4957" s="3">
        <v>0.72090056859059504</v>
      </c>
      <c r="B4957" s="3">
        <v>25419.7676085233</v>
      </c>
      <c r="C4957" s="3">
        <v>1.2448569096636799</v>
      </c>
      <c r="D4957" s="3">
        <v>62516.127404886603</v>
      </c>
      <c r="E4957" s="1">
        <f t="shared" si="156"/>
        <v>0.52395634107308486</v>
      </c>
      <c r="F4957" s="1">
        <f t="shared" si="157"/>
        <v>37096.359796363307</v>
      </c>
    </row>
    <row r="4958" spans="1:6">
      <c r="A4958" s="3">
        <v>0.66122006434417502</v>
      </c>
      <c r="B4958" s="3">
        <v>19062.182955747299</v>
      </c>
      <c r="C4958" s="3">
        <v>1.13471003003824</v>
      </c>
      <c r="D4958" s="3">
        <v>56300.8443069266</v>
      </c>
      <c r="E4958" s="1">
        <f t="shared" si="156"/>
        <v>0.47348996569406498</v>
      </c>
      <c r="F4958" s="1">
        <f t="shared" si="157"/>
        <v>37238.661351179297</v>
      </c>
    </row>
    <row r="4959" spans="1:6">
      <c r="A4959" s="3">
        <v>0.72459073740026703</v>
      </c>
      <c r="B4959" s="3">
        <v>20378.356233582701</v>
      </c>
      <c r="C4959" s="3">
        <v>1.23287503552167</v>
      </c>
      <c r="D4959" s="3">
        <v>59774.673474361698</v>
      </c>
      <c r="E4959" s="1">
        <f t="shared" si="156"/>
        <v>0.50828429812140297</v>
      </c>
      <c r="F4959" s="1">
        <f t="shared" si="157"/>
        <v>39396.317240778997</v>
      </c>
    </row>
    <row r="4960" spans="1:6">
      <c r="A4960" s="3">
        <v>0.67727059965394398</v>
      </c>
      <c r="B4960" s="3">
        <v>19819.237089143899</v>
      </c>
      <c r="C4960" s="3">
        <v>1.1552171530747599</v>
      </c>
      <c r="D4960" s="3">
        <v>57576.773248953999</v>
      </c>
      <c r="E4960" s="1">
        <f t="shared" si="156"/>
        <v>0.47794655342081593</v>
      </c>
      <c r="F4960" s="1">
        <f t="shared" si="157"/>
        <v>37757.536159810101</v>
      </c>
    </row>
    <row r="4961" spans="1:6">
      <c r="A4961" s="3">
        <v>0.72359274511357896</v>
      </c>
      <c r="B4961" s="3">
        <v>19825.677752854201</v>
      </c>
      <c r="C4961" s="3">
        <v>1.2999847177810699</v>
      </c>
      <c r="D4961" s="3">
        <v>59358.451123094201</v>
      </c>
      <c r="E4961" s="1">
        <f t="shared" si="156"/>
        <v>0.57639197266749098</v>
      </c>
      <c r="F4961" s="1">
        <f t="shared" si="157"/>
        <v>39532.77337024</v>
      </c>
    </row>
    <row r="4962" spans="1:6">
      <c r="A4962" s="3">
        <v>0.73947372328278704</v>
      </c>
      <c r="B4962" s="3">
        <v>17996.671976781199</v>
      </c>
      <c r="C4962" s="3">
        <v>1.2800842279972</v>
      </c>
      <c r="D4962" s="3">
        <v>55557.894602177803</v>
      </c>
      <c r="E4962" s="1">
        <f t="shared" si="156"/>
        <v>0.54061050471441296</v>
      </c>
      <c r="F4962" s="1">
        <f t="shared" si="157"/>
        <v>37561.222625396607</v>
      </c>
    </row>
    <row r="4963" spans="1:6">
      <c r="A4963" s="3">
        <v>0.67306354631519005</v>
      </c>
      <c r="B4963" s="3">
        <v>19467.922497321899</v>
      </c>
      <c r="C4963" s="3">
        <v>1.1678424776409599</v>
      </c>
      <c r="D4963" s="3">
        <v>56731.843146584702</v>
      </c>
      <c r="E4963" s="1">
        <f t="shared" si="156"/>
        <v>0.49477893132576989</v>
      </c>
      <c r="F4963" s="1">
        <f t="shared" si="157"/>
        <v>37263.9206492628</v>
      </c>
    </row>
    <row r="4964" spans="1:6">
      <c r="A4964" s="3">
        <v>0.69486486441642004</v>
      </c>
      <c r="B4964" s="3">
        <v>17156.8834040408</v>
      </c>
      <c r="C4964" s="3">
        <v>1.2419837896462</v>
      </c>
      <c r="D4964" s="3">
        <v>53356.810305693303</v>
      </c>
      <c r="E4964" s="1">
        <f t="shared" si="156"/>
        <v>0.54711892522978001</v>
      </c>
      <c r="F4964" s="1">
        <f t="shared" si="157"/>
        <v>36199.926901652507</v>
      </c>
    </row>
    <row r="4965" spans="1:6">
      <c r="A4965" s="3">
        <v>0.72616105211787696</v>
      </c>
      <c r="B4965" s="3">
        <v>16782.1262819146</v>
      </c>
      <c r="C4965" s="3">
        <v>1.2550961239671501</v>
      </c>
      <c r="D4965" s="3">
        <v>51778.438097200597</v>
      </c>
      <c r="E4965" s="1">
        <f t="shared" si="156"/>
        <v>0.52893507184927313</v>
      </c>
      <c r="F4965" s="1">
        <f t="shared" si="157"/>
        <v>34996.311815285997</v>
      </c>
    </row>
    <row r="4966" spans="1:6">
      <c r="A4966" s="3">
        <v>0.69447153546143303</v>
      </c>
      <c r="B4966" s="3">
        <v>21839.8245390882</v>
      </c>
      <c r="C4966" s="3">
        <v>1.2115229363259099</v>
      </c>
      <c r="D4966" s="3">
        <v>59669.244539998297</v>
      </c>
      <c r="E4966" s="1">
        <f t="shared" si="156"/>
        <v>0.51705140086447687</v>
      </c>
      <c r="F4966" s="1">
        <f t="shared" si="157"/>
        <v>37829.420000910097</v>
      </c>
    </row>
    <row r="4967" spans="1:6">
      <c r="A4967" s="3">
        <v>0.706600194152603</v>
      </c>
      <c r="B4967" s="3">
        <v>17824.3968781396</v>
      </c>
      <c r="C4967" s="3">
        <v>1.2465628619195801</v>
      </c>
      <c r="D4967" s="3">
        <v>55271.6483413967</v>
      </c>
      <c r="E4967" s="1">
        <f t="shared" si="156"/>
        <v>0.5399626677669771</v>
      </c>
      <c r="F4967" s="1">
        <f t="shared" si="157"/>
        <v>37447.251463257096</v>
      </c>
    </row>
    <row r="4968" spans="1:6">
      <c r="A4968" s="3">
        <v>0.70694244688156904</v>
      </c>
      <c r="B4968" s="3">
        <v>17654.771868860698</v>
      </c>
      <c r="C4968" s="3">
        <v>1.2248006995965799</v>
      </c>
      <c r="D4968" s="3">
        <v>55332.4139920823</v>
      </c>
      <c r="E4968" s="1">
        <f t="shared" si="156"/>
        <v>0.51785825271501085</v>
      </c>
      <c r="F4968" s="1">
        <f t="shared" si="157"/>
        <v>37677.642123221602</v>
      </c>
    </row>
    <row r="4969" spans="1:6">
      <c r="A4969" s="3">
        <v>0.72049224560771596</v>
      </c>
      <c r="B4969" s="3">
        <v>19611.338815310901</v>
      </c>
      <c r="C4969" s="3">
        <v>1.2448931937705201</v>
      </c>
      <c r="D4969" s="3">
        <v>57401.488909446503</v>
      </c>
      <c r="E4969" s="1">
        <f t="shared" si="156"/>
        <v>0.52440094816280414</v>
      </c>
      <c r="F4969" s="1">
        <f t="shared" si="157"/>
        <v>37790.150094135606</v>
      </c>
    </row>
    <row r="4970" spans="1:6">
      <c r="A4970" s="3">
        <v>0.684973369824183</v>
      </c>
      <c r="B4970" s="3">
        <v>14948.4299302861</v>
      </c>
      <c r="C4970" s="3">
        <v>1.1675890497955601</v>
      </c>
      <c r="D4970" s="3">
        <v>49422.854743169701</v>
      </c>
      <c r="E4970" s="1">
        <f t="shared" si="156"/>
        <v>0.48261567997137711</v>
      </c>
      <c r="F4970" s="1">
        <f t="shared" si="157"/>
        <v>34474.424812883604</v>
      </c>
    </row>
    <row r="4971" spans="1:6">
      <c r="A4971" s="3">
        <v>0.74610978116198601</v>
      </c>
      <c r="B4971" s="3">
        <v>13203.6499453326</v>
      </c>
      <c r="C4971" s="3">
        <v>1.29386217536966</v>
      </c>
      <c r="D4971" s="3">
        <v>48079.303711606502</v>
      </c>
      <c r="E4971" s="1">
        <f t="shared" si="156"/>
        <v>0.54775239420767396</v>
      </c>
      <c r="F4971" s="1">
        <f t="shared" si="157"/>
        <v>34875.653766273899</v>
      </c>
    </row>
    <row r="4972" spans="1:6">
      <c r="A4972" s="3">
        <v>0.75888337725564003</v>
      </c>
      <c r="B4972" s="3">
        <v>14721.9090357032</v>
      </c>
      <c r="C4972" s="3">
        <v>1.3166621043382201</v>
      </c>
      <c r="D4972" s="3">
        <v>51387.481882856897</v>
      </c>
      <c r="E4972" s="1">
        <f t="shared" si="156"/>
        <v>0.55777872708258003</v>
      </c>
      <c r="F4972" s="1">
        <f t="shared" si="157"/>
        <v>36665.5728471537</v>
      </c>
    </row>
    <row r="4973" spans="1:6">
      <c r="A4973" s="3">
        <v>0.70614562538381898</v>
      </c>
      <c r="B4973" s="3">
        <v>15061.3403856778</v>
      </c>
      <c r="C4973" s="3">
        <v>1.27050213387529</v>
      </c>
      <c r="D4973" s="3">
        <v>51364.144842853202</v>
      </c>
      <c r="E4973" s="1">
        <f t="shared" si="156"/>
        <v>0.56435650849147101</v>
      </c>
      <c r="F4973" s="1">
        <f t="shared" si="157"/>
        <v>36302.8044571754</v>
      </c>
    </row>
    <row r="4974" spans="1:6">
      <c r="A4974" s="3">
        <v>0.71342097726232001</v>
      </c>
      <c r="B4974" s="3">
        <v>19646.217371700601</v>
      </c>
      <c r="C4974" s="3">
        <v>1.1956565739221701</v>
      </c>
      <c r="D4974" s="3">
        <v>55756.047628644403</v>
      </c>
      <c r="E4974" s="1">
        <f t="shared" si="156"/>
        <v>0.48223559665985005</v>
      </c>
      <c r="F4974" s="1">
        <f t="shared" si="157"/>
        <v>36109.830256943802</v>
      </c>
    </row>
    <row r="4975" spans="1:6">
      <c r="A4975" s="3">
        <v>0.68801123103060002</v>
      </c>
      <c r="B4975" s="3">
        <v>22862.877172196699</v>
      </c>
      <c r="C4975" s="3">
        <v>1.19453998479617</v>
      </c>
      <c r="D4975" s="3">
        <v>63140.371315904798</v>
      </c>
      <c r="E4975" s="1">
        <f t="shared" si="156"/>
        <v>0.50652875376556994</v>
      </c>
      <c r="F4975" s="1">
        <f t="shared" si="157"/>
        <v>40277.4941437081</v>
      </c>
    </row>
    <row r="4976" spans="1:6">
      <c r="A4976" s="3">
        <v>0.65511498591458495</v>
      </c>
      <c r="B4976" s="3">
        <v>22187.728616770499</v>
      </c>
      <c r="C4976" s="3">
        <v>1.1335836692867201</v>
      </c>
      <c r="D4976" s="3">
        <v>60380.475509337099</v>
      </c>
      <c r="E4976" s="1">
        <f t="shared" si="156"/>
        <v>0.47846868337213511</v>
      </c>
      <c r="F4976" s="1">
        <f t="shared" si="157"/>
        <v>38192.746892566603</v>
      </c>
    </row>
    <row r="4977" spans="1:6">
      <c r="A4977" s="3">
        <v>0.67369953589634202</v>
      </c>
      <c r="B4977" s="3">
        <v>20276.273839686801</v>
      </c>
      <c r="C4977" s="3">
        <v>1.1777525667920501</v>
      </c>
      <c r="D4977" s="3">
        <v>57850.5626300406</v>
      </c>
      <c r="E4977" s="1">
        <f t="shared" si="156"/>
        <v>0.50405303089570808</v>
      </c>
      <c r="F4977" s="1">
        <f t="shared" si="157"/>
        <v>37574.288790353799</v>
      </c>
    </row>
    <row r="4978" spans="1:6">
      <c r="A4978" s="3">
        <v>0.71694745102191904</v>
      </c>
      <c r="B4978" s="3">
        <v>17870.054855194801</v>
      </c>
      <c r="C4978" s="3">
        <v>1.2299955468149399</v>
      </c>
      <c r="D4978" s="3">
        <v>54807.943989409498</v>
      </c>
      <c r="E4978" s="1">
        <f t="shared" si="156"/>
        <v>0.51304809579302091</v>
      </c>
      <c r="F4978" s="1">
        <f t="shared" si="157"/>
        <v>36937.889134214696</v>
      </c>
    </row>
    <row r="4979" spans="1:6">
      <c r="A4979" s="3">
        <v>0.73551250847218896</v>
      </c>
      <c r="B4979" s="3">
        <v>17228.847662087301</v>
      </c>
      <c r="C4979" s="3">
        <v>1.2930505099476799</v>
      </c>
      <c r="D4979" s="3">
        <v>54285.8819234115</v>
      </c>
      <c r="E4979" s="1">
        <f t="shared" si="156"/>
        <v>0.55753800147549093</v>
      </c>
      <c r="F4979" s="1">
        <f t="shared" si="157"/>
        <v>37057.034261324196</v>
      </c>
    </row>
    <row r="4980" spans="1:6">
      <c r="A4980" s="3">
        <v>0.69907162983151006</v>
      </c>
      <c r="B4980" s="3">
        <v>16368.1967912786</v>
      </c>
      <c r="C4980" s="3">
        <v>1.19392910571491</v>
      </c>
      <c r="D4980" s="3">
        <v>53916.469543126703</v>
      </c>
      <c r="E4980" s="1">
        <f t="shared" si="156"/>
        <v>0.4948574758833999</v>
      </c>
      <c r="F4980" s="1">
        <f t="shared" si="157"/>
        <v>37548.272751848104</v>
      </c>
    </row>
    <row r="4981" spans="1:6">
      <c r="A4981" s="3">
        <v>0.72629226837157901</v>
      </c>
      <c r="B4981" s="3">
        <v>19620.227731097599</v>
      </c>
      <c r="C4981" s="3">
        <v>1.2630265313033799</v>
      </c>
      <c r="D4981" s="3">
        <v>55342.593197449598</v>
      </c>
      <c r="E4981" s="1">
        <f t="shared" si="156"/>
        <v>0.53673426293180093</v>
      </c>
      <c r="F4981" s="1">
        <f t="shared" si="157"/>
        <v>35722.365466351999</v>
      </c>
    </row>
    <row r="4982" spans="1:6">
      <c r="A4982" s="3">
        <v>0.71981833342199597</v>
      </c>
      <c r="B4982" s="3">
        <v>18930.800731228599</v>
      </c>
      <c r="C4982" s="3">
        <v>1.2423789385456101</v>
      </c>
      <c r="D4982" s="3">
        <v>54532.868220067401</v>
      </c>
      <c r="E4982" s="1">
        <f t="shared" si="156"/>
        <v>0.52256060512361413</v>
      </c>
      <c r="F4982" s="1">
        <f t="shared" si="157"/>
        <v>35602.067488838802</v>
      </c>
    </row>
    <row r="4983" spans="1:6">
      <c r="A4983" s="3">
        <v>0.69285135343970305</v>
      </c>
      <c r="B4983" s="3">
        <v>21107.1841804297</v>
      </c>
      <c r="C4983" s="3">
        <v>1.23315665086505</v>
      </c>
      <c r="D4983" s="3">
        <v>58753.430766155601</v>
      </c>
      <c r="E4983" s="1">
        <f t="shared" si="156"/>
        <v>0.54030529742534694</v>
      </c>
      <c r="F4983" s="1">
        <f t="shared" si="157"/>
        <v>37646.246585725901</v>
      </c>
    </row>
    <row r="4984" spans="1:6">
      <c r="A4984" s="3">
        <v>0.74522187893105696</v>
      </c>
      <c r="B4984" s="3">
        <v>18227.459703932102</v>
      </c>
      <c r="C4984" s="3">
        <v>1.30254292986</v>
      </c>
      <c r="D4984" s="3">
        <v>56391.240789629301</v>
      </c>
      <c r="E4984" s="1">
        <f t="shared" si="156"/>
        <v>0.55732105092894302</v>
      </c>
      <c r="F4984" s="1">
        <f t="shared" si="157"/>
        <v>38163.781085697199</v>
      </c>
    </row>
    <row r="4985" spans="1:6">
      <c r="A4985" s="3">
        <v>0.68377675864832699</v>
      </c>
      <c r="B4985" s="3">
        <v>19214.354707601298</v>
      </c>
      <c r="C4985" s="3">
        <v>1.1801136235453</v>
      </c>
      <c r="D4985" s="3">
        <v>58243.1003804336</v>
      </c>
      <c r="E4985" s="1">
        <f t="shared" si="156"/>
        <v>0.49633686489697304</v>
      </c>
      <c r="F4985" s="1">
        <f t="shared" si="157"/>
        <v>39028.745672832301</v>
      </c>
    </row>
    <row r="4986" spans="1:6">
      <c r="A4986" s="3">
        <v>0.72943724629482098</v>
      </c>
      <c r="B4986" s="3">
        <v>20615.3996273798</v>
      </c>
      <c r="C4986" s="3">
        <v>1.2980471687567601</v>
      </c>
      <c r="D4986" s="3">
        <v>60921.448705462397</v>
      </c>
      <c r="E4986" s="1">
        <f t="shared" si="156"/>
        <v>0.56860992246193909</v>
      </c>
      <c r="F4986" s="1">
        <f t="shared" si="157"/>
        <v>40306.049078082593</v>
      </c>
    </row>
    <row r="4987" spans="1:6">
      <c r="A4987" s="3">
        <v>0.70136461743524803</v>
      </c>
      <c r="B4987" s="3">
        <v>24808.961869079001</v>
      </c>
      <c r="C4987" s="3">
        <v>1.2137295662424299</v>
      </c>
      <c r="D4987" s="3">
        <v>62376.460896757198</v>
      </c>
      <c r="E4987" s="1">
        <f t="shared" si="156"/>
        <v>0.51236494880718186</v>
      </c>
      <c r="F4987" s="1">
        <f t="shared" si="157"/>
        <v>37567.499027678197</v>
      </c>
    </row>
    <row r="4988" spans="1:6">
      <c r="A4988" s="3">
        <v>0.70443699947316896</v>
      </c>
      <c r="B4988" s="3">
        <v>17542.966116552601</v>
      </c>
      <c r="C4988" s="3">
        <v>1.24189679498082</v>
      </c>
      <c r="D4988" s="3">
        <v>56941.928356119002</v>
      </c>
      <c r="E4988" s="1">
        <f t="shared" si="156"/>
        <v>0.53745979550765099</v>
      </c>
      <c r="F4988" s="1">
        <f t="shared" si="157"/>
        <v>39398.962239566405</v>
      </c>
    </row>
    <row r="4989" spans="1:6">
      <c r="A4989" s="3">
        <v>0.73088987962313101</v>
      </c>
      <c r="B4989" s="3">
        <v>15172.407953997599</v>
      </c>
      <c r="C4989" s="3">
        <v>1.24832996476405</v>
      </c>
      <c r="D4989" s="3">
        <v>50556.4260906661</v>
      </c>
      <c r="E4989" s="1">
        <f t="shared" si="156"/>
        <v>0.51744008514091899</v>
      </c>
      <c r="F4989" s="1">
        <f t="shared" si="157"/>
        <v>35384.018136668499</v>
      </c>
    </row>
    <row r="4990" spans="1:6">
      <c r="A4990" s="3">
        <v>0.77301394169981097</v>
      </c>
      <c r="B4990" s="3">
        <v>20914.200614678601</v>
      </c>
      <c r="C4990" s="3">
        <v>1.3538631117289399</v>
      </c>
      <c r="D4990" s="3">
        <v>58986.206453881503</v>
      </c>
      <c r="E4990" s="1">
        <f t="shared" si="156"/>
        <v>0.58084917002912895</v>
      </c>
      <c r="F4990" s="1">
        <f t="shared" si="157"/>
        <v>38072.005839202902</v>
      </c>
    </row>
    <row r="4991" spans="1:6">
      <c r="A4991" s="3">
        <v>0.74588898907757795</v>
      </c>
      <c r="B4991" s="3">
        <v>15158.761321497401</v>
      </c>
      <c r="C4991" s="3">
        <v>1.2728313542329801</v>
      </c>
      <c r="D4991" s="3">
        <v>49462.504240100003</v>
      </c>
      <c r="E4991" s="1">
        <f t="shared" si="156"/>
        <v>0.52694236515540216</v>
      </c>
      <c r="F4991" s="1">
        <f t="shared" si="157"/>
        <v>34303.742918602598</v>
      </c>
    </row>
    <row r="4992" spans="1:6">
      <c r="A4992" s="3">
        <v>0.69282767715053695</v>
      </c>
      <c r="B4992" s="3">
        <v>19400.051479569102</v>
      </c>
      <c r="C4992" s="3">
        <v>1.17122961909503</v>
      </c>
      <c r="D4992" s="3">
        <v>55817.704672223699</v>
      </c>
      <c r="E4992" s="1">
        <f t="shared" si="156"/>
        <v>0.47840194194449304</v>
      </c>
      <c r="F4992" s="1">
        <f t="shared" si="157"/>
        <v>36417.653192654601</v>
      </c>
    </row>
    <row r="4993" spans="1:6">
      <c r="A4993" s="3">
        <v>0.67223824409125099</v>
      </c>
      <c r="B4993" s="3">
        <v>20834.369290640901</v>
      </c>
      <c r="C4993" s="3">
        <v>1.17619788442623</v>
      </c>
      <c r="D4993" s="3">
        <v>59732.913445719802</v>
      </c>
      <c r="E4993" s="1">
        <f t="shared" si="156"/>
        <v>0.50395964033497898</v>
      </c>
      <c r="F4993" s="1">
        <f t="shared" si="157"/>
        <v>38898.544155078896</v>
      </c>
    </row>
    <row r="4994" spans="1:6">
      <c r="A4994" s="3">
        <v>0.67231974215939005</v>
      </c>
      <c r="B4994" s="3">
        <v>15797.8415594899</v>
      </c>
      <c r="C4994" s="3">
        <v>1.13783255132457</v>
      </c>
      <c r="D4994" s="3">
        <v>52405.899670434999</v>
      </c>
      <c r="E4994" s="1">
        <f t="shared" si="156"/>
        <v>0.4655128091651799</v>
      </c>
      <c r="F4994" s="1">
        <f t="shared" si="157"/>
        <v>36608.058110945101</v>
      </c>
    </row>
    <row r="4995" spans="1:6">
      <c r="A4995" s="3">
        <v>0.68596973807447403</v>
      </c>
      <c r="B4995" s="3">
        <v>20034.717581287299</v>
      </c>
      <c r="C4995" s="3">
        <v>1.20384278294498</v>
      </c>
      <c r="D4995" s="3">
        <v>57867.589261664798</v>
      </c>
      <c r="E4995" s="1">
        <f t="shared" si="156"/>
        <v>0.51787304487050601</v>
      </c>
      <c r="F4995" s="1">
        <f t="shared" si="157"/>
        <v>37832.871680377502</v>
      </c>
    </row>
    <row r="4996" spans="1:6">
      <c r="A4996" s="3">
        <v>0.71045547673320097</v>
      </c>
      <c r="B4996" s="3">
        <v>19033.264219029799</v>
      </c>
      <c r="C4996" s="3">
        <v>1.2459224612125299</v>
      </c>
      <c r="D4996" s="3">
        <v>57985.738616638497</v>
      </c>
      <c r="E4996" s="1">
        <f t="shared" ref="E4996:E5059" si="158">C4996-A4996</f>
        <v>0.53546698447932894</v>
      </c>
      <c r="F4996" s="1">
        <f t="shared" ref="F4996:F5059" si="159">D4996-B4996</f>
        <v>38952.474397608697</v>
      </c>
    </row>
    <row r="4997" spans="1:6">
      <c r="A4997" s="3">
        <v>0.70091192452273798</v>
      </c>
      <c r="B4997" s="3">
        <v>24606.6090311058</v>
      </c>
      <c r="C4997" s="3">
        <v>1.2229550099031701</v>
      </c>
      <c r="D4997" s="3">
        <v>64966.0409161102</v>
      </c>
      <c r="E4997" s="1">
        <f t="shared" si="158"/>
        <v>0.52204308538043209</v>
      </c>
      <c r="F4997" s="1">
        <f t="shared" si="159"/>
        <v>40359.4318850044</v>
      </c>
    </row>
    <row r="4998" spans="1:6">
      <c r="A4998" s="3">
        <v>0.70333766778646001</v>
      </c>
      <c r="B4998" s="3">
        <v>22685.480228226701</v>
      </c>
      <c r="C4998" s="3">
        <v>1.2414344008701701</v>
      </c>
      <c r="D4998" s="3">
        <v>63068.962073672599</v>
      </c>
      <c r="E4998" s="1">
        <f t="shared" si="158"/>
        <v>0.53809673308371009</v>
      </c>
      <c r="F4998" s="1">
        <f t="shared" si="159"/>
        <v>40383.481845445902</v>
      </c>
    </row>
    <row r="4999" spans="1:6">
      <c r="A4999" s="3">
        <v>0.71327828298991802</v>
      </c>
      <c r="B4999" s="3">
        <v>17445.174224017999</v>
      </c>
      <c r="C4999" s="3">
        <v>1.23333670914669</v>
      </c>
      <c r="D4999" s="3">
        <v>54680.425269002699</v>
      </c>
      <c r="E4999" s="1">
        <f t="shared" si="158"/>
        <v>0.520058426156772</v>
      </c>
      <c r="F4999" s="1">
        <f t="shared" si="159"/>
        <v>37235.251044984703</v>
      </c>
    </row>
    <row r="5000" spans="1:6">
      <c r="A5000" s="3">
        <v>0.67922089676399799</v>
      </c>
      <c r="B5000" s="3">
        <v>23642.031008145401</v>
      </c>
      <c r="C5000" s="3">
        <v>1.17910696445399</v>
      </c>
      <c r="D5000" s="3">
        <v>64156.070154069799</v>
      </c>
      <c r="E5000" s="1">
        <f t="shared" si="158"/>
        <v>0.499886067689992</v>
      </c>
      <c r="F5000" s="1">
        <f t="shared" si="159"/>
        <v>40514.039145924398</v>
      </c>
    </row>
    <row r="5001" spans="1:6">
      <c r="A5001" s="3">
        <v>0.72349263837780198</v>
      </c>
      <c r="B5001" s="3">
        <v>15447.840817415399</v>
      </c>
      <c r="C5001" s="3">
        <v>1.25829285837135</v>
      </c>
      <c r="D5001" s="3">
        <v>51062.650431224298</v>
      </c>
      <c r="E5001" s="1">
        <f t="shared" si="158"/>
        <v>0.53480021999354799</v>
      </c>
      <c r="F5001" s="1">
        <f t="shared" si="159"/>
        <v>35614.809613808902</v>
      </c>
    </row>
    <row r="5002" spans="1:6">
      <c r="A5002" s="3">
        <v>0.64602408809688705</v>
      </c>
      <c r="B5002" s="3">
        <v>20302.359775182998</v>
      </c>
      <c r="C5002" s="3">
        <v>1.1232137963941</v>
      </c>
      <c r="D5002" s="3">
        <v>56977.115649220897</v>
      </c>
      <c r="E5002" s="1">
        <f t="shared" si="158"/>
        <v>0.47718970829721297</v>
      </c>
      <c r="F5002" s="1">
        <f t="shared" si="159"/>
        <v>36674.755874037903</v>
      </c>
    </row>
    <row r="5003" spans="1:6">
      <c r="A5003" s="3">
        <v>0.734930314596691</v>
      </c>
      <c r="B5003" s="3">
        <v>20903.638493762501</v>
      </c>
      <c r="C5003" s="3">
        <v>1.25992421136104</v>
      </c>
      <c r="D5003" s="3">
        <v>58681.117244744099</v>
      </c>
      <c r="E5003" s="1">
        <f t="shared" si="158"/>
        <v>0.52499389676434904</v>
      </c>
      <c r="F5003" s="1">
        <f t="shared" si="159"/>
        <v>37777.478750981594</v>
      </c>
    </row>
    <row r="5004" spans="1:6">
      <c r="A5004" s="3">
        <v>0.71807400080012296</v>
      </c>
      <c r="B5004" s="3">
        <v>23444.7862647117</v>
      </c>
      <c r="C5004" s="3">
        <v>1.22958659805978</v>
      </c>
      <c r="D5004" s="3">
        <v>60021.452633354696</v>
      </c>
      <c r="E5004" s="1">
        <f t="shared" si="158"/>
        <v>0.51151259725965703</v>
      </c>
      <c r="F5004" s="1">
        <f t="shared" si="159"/>
        <v>36576.666368642997</v>
      </c>
    </row>
    <row r="5005" spans="1:6">
      <c r="A5005" s="3">
        <v>0.73733776170742105</v>
      </c>
      <c r="B5005" s="3">
        <v>19487.328898499101</v>
      </c>
      <c r="C5005" s="3">
        <v>1.26624537822142</v>
      </c>
      <c r="D5005" s="3">
        <v>55771.201940460502</v>
      </c>
      <c r="E5005" s="1">
        <f t="shared" si="158"/>
        <v>0.52890761651399898</v>
      </c>
      <c r="F5005" s="1">
        <f t="shared" si="159"/>
        <v>36283.8730419614</v>
      </c>
    </row>
    <row r="5006" spans="1:6">
      <c r="A5006" s="3">
        <v>0.68864169943375098</v>
      </c>
      <c r="B5006" s="3">
        <v>21076.411873124602</v>
      </c>
      <c r="C5006" s="3">
        <v>1.1918359466542201</v>
      </c>
      <c r="D5006" s="3">
        <v>58061.902326788499</v>
      </c>
      <c r="E5006" s="1">
        <f t="shared" si="158"/>
        <v>0.50319424722046913</v>
      </c>
      <c r="F5006" s="1">
        <f t="shared" si="159"/>
        <v>36985.490453663893</v>
      </c>
    </row>
    <row r="5007" spans="1:6">
      <c r="A5007" s="3">
        <v>0.74282179003903903</v>
      </c>
      <c r="B5007" s="3">
        <v>21977.541083011401</v>
      </c>
      <c r="C5007" s="3">
        <v>1.2894094582102</v>
      </c>
      <c r="D5007" s="3">
        <v>61826.526482053298</v>
      </c>
      <c r="E5007" s="1">
        <f t="shared" si="158"/>
        <v>0.546587668171161</v>
      </c>
      <c r="F5007" s="1">
        <f t="shared" si="159"/>
        <v>39848.985399041892</v>
      </c>
    </row>
    <row r="5008" spans="1:6">
      <c r="A5008" s="3">
        <v>0.68713931297706898</v>
      </c>
      <c r="B5008" s="3">
        <v>17894.780443383799</v>
      </c>
      <c r="C5008" s="3">
        <v>1.1688839018092101</v>
      </c>
      <c r="D5008" s="3">
        <v>52684.823496102603</v>
      </c>
      <c r="E5008" s="1">
        <f t="shared" si="158"/>
        <v>0.48174458883214111</v>
      </c>
      <c r="F5008" s="1">
        <f t="shared" si="159"/>
        <v>34790.0430527188</v>
      </c>
    </row>
    <row r="5009" spans="1:6">
      <c r="A5009" s="3">
        <v>0.71286050199917095</v>
      </c>
      <c r="B5009" s="3">
        <v>17515.5483083525</v>
      </c>
      <c r="C5009" s="3">
        <v>1.26726901034832</v>
      </c>
      <c r="D5009" s="3">
        <v>52768.435821956897</v>
      </c>
      <c r="E5009" s="1">
        <f t="shared" si="158"/>
        <v>0.55440850834914901</v>
      </c>
      <c r="F5009" s="1">
        <f t="shared" si="159"/>
        <v>35252.887513604393</v>
      </c>
    </row>
    <row r="5010" spans="1:6">
      <c r="A5010" s="3">
        <v>0.68215862953615602</v>
      </c>
      <c r="B5010" s="3">
        <v>20011.616347121198</v>
      </c>
      <c r="C5010" s="3">
        <v>1.21464905818054</v>
      </c>
      <c r="D5010" s="3">
        <v>56077.431067207202</v>
      </c>
      <c r="E5010" s="1">
        <f t="shared" si="158"/>
        <v>0.53249042864438401</v>
      </c>
      <c r="F5010" s="1">
        <f t="shared" si="159"/>
        <v>36065.814720086004</v>
      </c>
    </row>
    <row r="5011" spans="1:6">
      <c r="A5011" s="3">
        <v>0.69221640158515196</v>
      </c>
      <c r="B5011" s="3">
        <v>23720.800390904598</v>
      </c>
      <c r="C5011" s="3">
        <v>1.19050123681152</v>
      </c>
      <c r="D5011" s="3">
        <v>63276.391156592203</v>
      </c>
      <c r="E5011" s="1">
        <f t="shared" si="158"/>
        <v>0.49828483522636802</v>
      </c>
      <c r="F5011" s="1">
        <f t="shared" si="159"/>
        <v>39555.590765687608</v>
      </c>
    </row>
    <row r="5012" spans="1:6">
      <c r="A5012" s="3">
        <v>0.69671828635878297</v>
      </c>
      <c r="B5012" s="3">
        <v>18476.197461501299</v>
      </c>
      <c r="C5012" s="3">
        <v>1.20835548781887</v>
      </c>
      <c r="D5012" s="3">
        <v>56694.026228219001</v>
      </c>
      <c r="E5012" s="1">
        <f t="shared" si="158"/>
        <v>0.51163720146008707</v>
      </c>
      <c r="F5012" s="1">
        <f t="shared" si="159"/>
        <v>38217.828766717706</v>
      </c>
    </row>
    <row r="5013" spans="1:6">
      <c r="A5013" s="3">
        <v>0.66680835764815904</v>
      </c>
      <c r="B5013" s="3">
        <v>18893.817200202</v>
      </c>
      <c r="C5013" s="3">
        <v>1.1338621596311</v>
      </c>
      <c r="D5013" s="3">
        <v>55398.560690233397</v>
      </c>
      <c r="E5013" s="1">
        <f t="shared" si="158"/>
        <v>0.467053801982941</v>
      </c>
      <c r="F5013" s="1">
        <f t="shared" si="159"/>
        <v>36504.743490031397</v>
      </c>
    </row>
    <row r="5014" spans="1:6">
      <c r="A5014" s="3">
        <v>0.68625620502560103</v>
      </c>
      <c r="B5014" s="3">
        <v>22062.2530040276</v>
      </c>
      <c r="C5014" s="3">
        <v>1.2100863218440301</v>
      </c>
      <c r="D5014" s="3">
        <v>60120.196694696402</v>
      </c>
      <c r="E5014" s="1">
        <f t="shared" si="158"/>
        <v>0.52383011681842906</v>
      </c>
      <c r="F5014" s="1">
        <f t="shared" si="159"/>
        <v>38057.943690668806</v>
      </c>
    </row>
    <row r="5015" spans="1:6">
      <c r="A5015" s="3">
        <v>0.732714732889301</v>
      </c>
      <c r="B5015" s="3">
        <v>19698.1724134576</v>
      </c>
      <c r="C5015" s="3">
        <v>1.2699372578046</v>
      </c>
      <c r="D5015" s="3">
        <v>58588.7281661304</v>
      </c>
      <c r="E5015" s="1">
        <f t="shared" si="158"/>
        <v>0.53722252491529898</v>
      </c>
      <c r="F5015" s="1">
        <f t="shared" si="159"/>
        <v>38890.555752672801</v>
      </c>
    </row>
    <row r="5016" spans="1:6">
      <c r="A5016" s="3">
        <v>0.72963810738766899</v>
      </c>
      <c r="B5016" s="3">
        <v>16279.320528763399</v>
      </c>
      <c r="C5016" s="3">
        <v>1.26955313081981</v>
      </c>
      <c r="D5016" s="3">
        <v>54232.205458235097</v>
      </c>
      <c r="E5016" s="1">
        <f t="shared" si="158"/>
        <v>0.53991502343214104</v>
      </c>
      <c r="F5016" s="1">
        <f t="shared" si="159"/>
        <v>37952.8849294717</v>
      </c>
    </row>
    <row r="5017" spans="1:6">
      <c r="A5017" s="3">
        <v>0.65049336441098005</v>
      </c>
      <c r="B5017" s="3">
        <v>20884.6699539086</v>
      </c>
      <c r="C5017" s="3">
        <v>1.14102876834388</v>
      </c>
      <c r="D5017" s="3">
        <v>60650.032772667902</v>
      </c>
      <c r="E5017" s="1">
        <f t="shared" si="158"/>
        <v>0.49053540393289996</v>
      </c>
      <c r="F5017" s="1">
        <f t="shared" si="159"/>
        <v>39765.362818759299</v>
      </c>
    </row>
    <row r="5018" spans="1:6">
      <c r="A5018" s="3">
        <v>0.72273031260089304</v>
      </c>
      <c r="B5018" s="3">
        <v>20288.456121916399</v>
      </c>
      <c r="C5018" s="3">
        <v>1.2345721668093801</v>
      </c>
      <c r="D5018" s="3">
        <v>56500.379853668601</v>
      </c>
      <c r="E5018" s="1">
        <f t="shared" si="158"/>
        <v>0.51184185420848705</v>
      </c>
      <c r="F5018" s="1">
        <f t="shared" si="159"/>
        <v>36211.923731752206</v>
      </c>
    </row>
    <row r="5019" spans="1:6">
      <c r="A5019" s="3">
        <v>0.72948063474504099</v>
      </c>
      <c r="B5019" s="3">
        <v>22215.445704214901</v>
      </c>
      <c r="C5019" s="3">
        <v>1.2777016310385001</v>
      </c>
      <c r="D5019" s="3">
        <v>58231.493564398399</v>
      </c>
      <c r="E5019" s="1">
        <f t="shared" si="158"/>
        <v>0.54822099629345911</v>
      </c>
      <c r="F5019" s="1">
        <f t="shared" si="159"/>
        <v>36016.047860183498</v>
      </c>
    </row>
    <row r="5020" spans="1:6">
      <c r="A5020" s="3">
        <v>0.747430015992538</v>
      </c>
      <c r="B5020" s="3">
        <v>21997.448941572002</v>
      </c>
      <c r="C5020" s="3">
        <v>1.31116986628497</v>
      </c>
      <c r="D5020" s="3">
        <v>61761.011769565099</v>
      </c>
      <c r="E5020" s="1">
        <f t="shared" si="158"/>
        <v>0.56373985029243201</v>
      </c>
      <c r="F5020" s="1">
        <f t="shared" si="159"/>
        <v>39763.562827993097</v>
      </c>
    </row>
    <row r="5021" spans="1:6">
      <c r="A5021" s="3">
        <v>0.66072509996227302</v>
      </c>
      <c r="B5021" s="3">
        <v>18427.411906822301</v>
      </c>
      <c r="C5021" s="3">
        <v>1.16944090380638</v>
      </c>
      <c r="D5021" s="3">
        <v>55595.8208828235</v>
      </c>
      <c r="E5021" s="1">
        <f t="shared" si="158"/>
        <v>0.50871580384410697</v>
      </c>
      <c r="F5021" s="1">
        <f t="shared" si="159"/>
        <v>37168.408976001199</v>
      </c>
    </row>
    <row r="5022" spans="1:6">
      <c r="A5022" s="3">
        <v>0.67846670110295204</v>
      </c>
      <c r="B5022" s="3">
        <v>19438.140012694399</v>
      </c>
      <c r="C5022" s="3">
        <v>1.1623163006824599</v>
      </c>
      <c r="D5022" s="3">
        <v>56912.793551811003</v>
      </c>
      <c r="E5022" s="1">
        <f t="shared" si="158"/>
        <v>0.48384959957950791</v>
      </c>
      <c r="F5022" s="1">
        <f t="shared" si="159"/>
        <v>37474.653539116603</v>
      </c>
    </row>
    <row r="5023" spans="1:6">
      <c r="A5023" s="3">
        <v>0.70467854678089703</v>
      </c>
      <c r="B5023" s="3">
        <v>27182.645016511298</v>
      </c>
      <c r="C5023" s="3">
        <v>1.2670377837953</v>
      </c>
      <c r="D5023" s="3">
        <v>67409.920796476596</v>
      </c>
      <c r="E5023" s="1">
        <f t="shared" si="158"/>
        <v>0.56235923701440294</v>
      </c>
      <c r="F5023" s="1">
        <f t="shared" si="159"/>
        <v>40227.275779965297</v>
      </c>
    </row>
    <row r="5024" spans="1:6">
      <c r="A5024" s="3">
        <v>0.72703574800648296</v>
      </c>
      <c r="B5024" s="3">
        <v>15535.334190510601</v>
      </c>
      <c r="C5024" s="3">
        <v>1.2563433892921501</v>
      </c>
      <c r="D5024" s="3">
        <v>52211.8511618298</v>
      </c>
      <c r="E5024" s="1">
        <f t="shared" si="158"/>
        <v>0.5293076412856671</v>
      </c>
      <c r="F5024" s="1">
        <f t="shared" si="159"/>
        <v>36676.516971319201</v>
      </c>
    </row>
    <row r="5025" spans="1:6">
      <c r="A5025" s="3">
        <v>0.72940197912733695</v>
      </c>
      <c r="B5025" s="3">
        <v>26349.3702760384</v>
      </c>
      <c r="C5025" s="3">
        <v>1.2719669629561601</v>
      </c>
      <c r="D5025" s="3">
        <v>62953.820582019202</v>
      </c>
      <c r="E5025" s="1">
        <f t="shared" si="158"/>
        <v>0.54256498382882312</v>
      </c>
      <c r="F5025" s="1">
        <f t="shared" si="159"/>
        <v>36604.450305980805</v>
      </c>
    </row>
    <row r="5026" spans="1:6">
      <c r="A5026" s="3">
        <v>0.73640691700318694</v>
      </c>
      <c r="B5026" s="3">
        <v>22485.934760420001</v>
      </c>
      <c r="C5026" s="3">
        <v>1.30218811477976</v>
      </c>
      <c r="D5026" s="3">
        <v>61118.733520077702</v>
      </c>
      <c r="E5026" s="1">
        <f t="shared" si="158"/>
        <v>0.5657811977765731</v>
      </c>
      <c r="F5026" s="1">
        <f t="shared" si="159"/>
        <v>38632.7987596577</v>
      </c>
    </row>
    <row r="5027" spans="1:6">
      <c r="A5027" s="3">
        <v>0.74948249653712395</v>
      </c>
      <c r="B5027" s="3">
        <v>25360.2823807555</v>
      </c>
      <c r="C5027" s="3">
        <v>1.30738359954448</v>
      </c>
      <c r="D5027" s="3">
        <v>63475.034017296603</v>
      </c>
      <c r="E5027" s="1">
        <f t="shared" si="158"/>
        <v>0.55790110300735607</v>
      </c>
      <c r="F5027" s="1">
        <f t="shared" si="159"/>
        <v>38114.751636541099</v>
      </c>
    </row>
    <row r="5028" spans="1:6">
      <c r="A5028" s="3">
        <v>0.66838850119097604</v>
      </c>
      <c r="B5028" s="3">
        <v>12521.104064475499</v>
      </c>
      <c r="C5028" s="3">
        <v>1.1460345953899</v>
      </c>
      <c r="D5028" s="3">
        <v>48449.322770077997</v>
      </c>
      <c r="E5028" s="1">
        <f t="shared" si="158"/>
        <v>0.47764609419892401</v>
      </c>
      <c r="F5028" s="1">
        <f t="shared" si="159"/>
        <v>35928.2187056025</v>
      </c>
    </row>
    <row r="5029" spans="1:6">
      <c r="A5029" s="3">
        <v>0.66086343256817903</v>
      </c>
      <c r="B5029" s="3">
        <v>21633.1807082136</v>
      </c>
      <c r="C5029" s="3">
        <v>1.1655394857128101</v>
      </c>
      <c r="D5029" s="3">
        <v>59663.596679263101</v>
      </c>
      <c r="E5029" s="1">
        <f t="shared" si="158"/>
        <v>0.50467605314463104</v>
      </c>
      <c r="F5029" s="1">
        <f t="shared" si="159"/>
        <v>38030.415971049501</v>
      </c>
    </row>
    <row r="5030" spans="1:6">
      <c r="A5030" s="3">
        <v>0.65016475627617998</v>
      </c>
      <c r="B5030" s="3">
        <v>13672.882703024799</v>
      </c>
      <c r="C5030" s="3">
        <v>1.1298000096576499</v>
      </c>
      <c r="D5030" s="3">
        <v>48975.747168409602</v>
      </c>
      <c r="E5030" s="1">
        <f t="shared" si="158"/>
        <v>0.47963525338146995</v>
      </c>
      <c r="F5030" s="1">
        <f t="shared" si="159"/>
        <v>35302.864465384802</v>
      </c>
    </row>
    <row r="5031" spans="1:6">
      <c r="A5031" s="3">
        <v>0.72812055317328805</v>
      </c>
      <c r="B5031" s="3">
        <v>21787.7737391667</v>
      </c>
      <c r="C5031" s="3">
        <v>1.2359162504949099</v>
      </c>
      <c r="D5031" s="3">
        <v>58681.308284975101</v>
      </c>
      <c r="E5031" s="1">
        <f t="shared" si="158"/>
        <v>0.50779569732162189</v>
      </c>
      <c r="F5031" s="1">
        <f t="shared" si="159"/>
        <v>36893.534545808405</v>
      </c>
    </row>
    <row r="5032" spans="1:6">
      <c r="A5032" s="3">
        <v>0.76134377352168503</v>
      </c>
      <c r="B5032" s="3">
        <v>21532.579035477</v>
      </c>
      <c r="C5032" s="3">
        <v>1.3479945515613301</v>
      </c>
      <c r="D5032" s="3">
        <v>60004.402896257699</v>
      </c>
      <c r="E5032" s="1">
        <f t="shared" si="158"/>
        <v>0.58665077803964505</v>
      </c>
      <c r="F5032" s="1">
        <f t="shared" si="159"/>
        <v>38471.8238607807</v>
      </c>
    </row>
    <row r="5033" spans="1:6">
      <c r="A5033" s="3">
        <v>0.70268491027403401</v>
      </c>
      <c r="B5033" s="3">
        <v>23592.497764337098</v>
      </c>
      <c r="C5033" s="3">
        <v>1.2099531161140999</v>
      </c>
      <c r="D5033" s="3">
        <v>59492.283316311703</v>
      </c>
      <c r="E5033" s="1">
        <f t="shared" si="158"/>
        <v>0.50726820584006593</v>
      </c>
      <c r="F5033" s="1">
        <f t="shared" si="159"/>
        <v>35899.785551974608</v>
      </c>
    </row>
    <row r="5034" spans="1:6">
      <c r="A5034" s="3">
        <v>0.70113124733802901</v>
      </c>
      <c r="B5034" s="3">
        <v>24357.916419765799</v>
      </c>
      <c r="C5034" s="3">
        <v>1.23169222205462</v>
      </c>
      <c r="D5034" s="3">
        <v>64302.028698262897</v>
      </c>
      <c r="E5034" s="1">
        <f t="shared" si="158"/>
        <v>0.53056097471659103</v>
      </c>
      <c r="F5034" s="1">
        <f t="shared" si="159"/>
        <v>39944.112278497094</v>
      </c>
    </row>
    <row r="5035" spans="1:6">
      <c r="A5035" s="3">
        <v>0.67189496458664699</v>
      </c>
      <c r="B5035" s="3">
        <v>24517.951598335902</v>
      </c>
      <c r="C5035" s="3">
        <v>1.16907793309625</v>
      </c>
      <c r="D5035" s="3">
        <v>64731.6939035057</v>
      </c>
      <c r="E5035" s="1">
        <f t="shared" si="158"/>
        <v>0.49718296850960297</v>
      </c>
      <c r="F5035" s="1">
        <f t="shared" si="159"/>
        <v>40213.742305169799</v>
      </c>
    </row>
    <row r="5036" spans="1:6">
      <c r="A5036" s="3">
        <v>0.71268492286872898</v>
      </c>
      <c r="B5036" s="3">
        <v>20518.2435314547</v>
      </c>
      <c r="C5036" s="3">
        <v>1.2589041807264501</v>
      </c>
      <c r="D5036" s="3">
        <v>57190.194081196401</v>
      </c>
      <c r="E5036" s="1">
        <f t="shared" si="158"/>
        <v>0.54621925785772107</v>
      </c>
      <c r="F5036" s="1">
        <f t="shared" si="159"/>
        <v>36671.950549741698</v>
      </c>
    </row>
    <row r="5037" spans="1:6">
      <c r="A5037" s="3">
        <v>0.68546235319663196</v>
      </c>
      <c r="B5037" s="3">
        <v>19268.674674217</v>
      </c>
      <c r="C5037" s="3">
        <v>1.1849853343433701</v>
      </c>
      <c r="D5037" s="3">
        <v>56982.499812916598</v>
      </c>
      <c r="E5037" s="1">
        <f t="shared" si="158"/>
        <v>0.4995229811467381</v>
      </c>
      <c r="F5037" s="1">
        <f t="shared" si="159"/>
        <v>37713.825138699598</v>
      </c>
    </row>
    <row r="5038" spans="1:6">
      <c r="A5038" s="3">
        <v>0.66716010713233997</v>
      </c>
      <c r="B5038" s="3">
        <v>15995.744417690001</v>
      </c>
      <c r="C5038" s="3">
        <v>1.1701585821053999</v>
      </c>
      <c r="D5038" s="3">
        <v>53851.144737808499</v>
      </c>
      <c r="E5038" s="1">
        <f t="shared" si="158"/>
        <v>0.50299847497305994</v>
      </c>
      <c r="F5038" s="1">
        <f t="shared" si="159"/>
        <v>37855.400320118497</v>
      </c>
    </row>
    <row r="5039" spans="1:6">
      <c r="A5039" s="3">
        <v>0.73269670148004795</v>
      </c>
      <c r="B5039" s="3">
        <v>21277.913583798199</v>
      </c>
      <c r="C5039" s="3">
        <v>1.3224880032222499</v>
      </c>
      <c r="D5039" s="3">
        <v>59380.670497918101</v>
      </c>
      <c r="E5039" s="1">
        <f t="shared" si="158"/>
        <v>0.58979130174220196</v>
      </c>
      <c r="F5039" s="1">
        <f t="shared" si="159"/>
        <v>38102.756914119906</v>
      </c>
    </row>
    <row r="5040" spans="1:6">
      <c r="A5040" s="3">
        <v>0.77060889229843499</v>
      </c>
      <c r="B5040" s="3">
        <v>18117.6676368197</v>
      </c>
      <c r="C5040" s="3">
        <v>1.3748428031108999</v>
      </c>
      <c r="D5040" s="3">
        <v>54922.655179744201</v>
      </c>
      <c r="E5040" s="1">
        <f t="shared" si="158"/>
        <v>0.60423391081246491</v>
      </c>
      <c r="F5040" s="1">
        <f t="shared" si="159"/>
        <v>36804.9875429245</v>
      </c>
    </row>
    <row r="5041" spans="1:6">
      <c r="A5041" s="3">
        <v>0.74219593779930604</v>
      </c>
      <c r="B5041" s="3">
        <v>22086.778255652898</v>
      </c>
      <c r="C5041" s="3">
        <v>1.2940645248937099</v>
      </c>
      <c r="D5041" s="3">
        <v>62043.214817331398</v>
      </c>
      <c r="E5041" s="1">
        <f t="shared" si="158"/>
        <v>0.5518685870944039</v>
      </c>
      <c r="F5041" s="1">
        <f t="shared" si="159"/>
        <v>39956.4365616785</v>
      </c>
    </row>
    <row r="5042" spans="1:6">
      <c r="A5042" s="3">
        <v>0.69476888139487802</v>
      </c>
      <c r="B5042" s="3">
        <v>19612.1006768068</v>
      </c>
      <c r="C5042" s="3">
        <v>1.20891491333816</v>
      </c>
      <c r="D5042" s="3">
        <v>56413.924966598097</v>
      </c>
      <c r="E5042" s="1">
        <f t="shared" si="158"/>
        <v>0.51414603194328201</v>
      </c>
      <c r="F5042" s="1">
        <f t="shared" si="159"/>
        <v>36801.824289791301</v>
      </c>
    </row>
    <row r="5043" spans="1:6">
      <c r="A5043" s="3">
        <v>0.74938753600910601</v>
      </c>
      <c r="B5043" s="3">
        <v>22421.286645837401</v>
      </c>
      <c r="C5043" s="3">
        <v>1.3261468419417699</v>
      </c>
      <c r="D5043" s="3">
        <v>62725.205259553702</v>
      </c>
      <c r="E5043" s="1">
        <f t="shared" si="158"/>
        <v>0.57675930593266389</v>
      </c>
      <c r="F5043" s="1">
        <f t="shared" si="159"/>
        <v>40303.918613716305</v>
      </c>
    </row>
    <row r="5044" spans="1:6">
      <c r="A5044" s="3">
        <v>0.69231824311532997</v>
      </c>
      <c r="B5044" s="3">
        <v>19358.255951954699</v>
      </c>
      <c r="C5044" s="3">
        <v>1.2219319844665</v>
      </c>
      <c r="D5044" s="3">
        <v>57219.602307905297</v>
      </c>
      <c r="E5044" s="1">
        <f t="shared" si="158"/>
        <v>0.52961374135117001</v>
      </c>
      <c r="F5044" s="1">
        <f t="shared" si="159"/>
        <v>37861.346355950598</v>
      </c>
    </row>
    <row r="5045" spans="1:6">
      <c r="A5045" s="3">
        <v>0.67697896323991902</v>
      </c>
      <c r="B5045" s="3">
        <v>18595.198405785301</v>
      </c>
      <c r="C5045" s="3">
        <v>1.19266857205851</v>
      </c>
      <c r="D5045" s="3">
        <v>55940.084651458499</v>
      </c>
      <c r="E5045" s="1">
        <f t="shared" si="158"/>
        <v>0.51568960881859094</v>
      </c>
      <c r="F5045" s="1">
        <f t="shared" si="159"/>
        <v>37344.886245673202</v>
      </c>
    </row>
    <row r="5046" spans="1:6">
      <c r="A5046" s="3">
        <v>0.70162011666531998</v>
      </c>
      <c r="B5046" s="3">
        <v>15950.173224468999</v>
      </c>
      <c r="C5046" s="3">
        <v>1.18653872138206</v>
      </c>
      <c r="D5046" s="3">
        <v>50987.042552357299</v>
      </c>
      <c r="E5046" s="1">
        <f t="shared" si="158"/>
        <v>0.48491860471673998</v>
      </c>
      <c r="F5046" s="1">
        <f t="shared" si="159"/>
        <v>35036.8693278883</v>
      </c>
    </row>
    <row r="5047" spans="1:6">
      <c r="A5047" s="3">
        <v>0.684930335213216</v>
      </c>
      <c r="B5047" s="3">
        <v>25017.7261661423</v>
      </c>
      <c r="C5047" s="3">
        <v>1.2172651288296401</v>
      </c>
      <c r="D5047" s="3">
        <v>63526.404561799602</v>
      </c>
      <c r="E5047" s="1">
        <f t="shared" si="158"/>
        <v>0.53233479361642411</v>
      </c>
      <c r="F5047" s="1">
        <f t="shared" si="159"/>
        <v>38508.678395657305</v>
      </c>
    </row>
    <row r="5048" spans="1:6">
      <c r="A5048" s="3">
        <v>0.73712901531314201</v>
      </c>
      <c r="B5048" s="3">
        <v>23087.418343836202</v>
      </c>
      <c r="C5048" s="3">
        <v>1.2858398277158301</v>
      </c>
      <c r="D5048" s="3">
        <v>61365.7787814447</v>
      </c>
      <c r="E5048" s="1">
        <f t="shared" si="158"/>
        <v>0.54871081240268804</v>
      </c>
      <c r="F5048" s="1">
        <f t="shared" si="159"/>
        <v>38278.360437608499</v>
      </c>
    </row>
    <row r="5049" spans="1:6">
      <c r="A5049" s="3">
        <v>0.77593091944765102</v>
      </c>
      <c r="B5049" s="3">
        <v>19997.512376898001</v>
      </c>
      <c r="C5049" s="3">
        <v>1.3468641584040799</v>
      </c>
      <c r="D5049" s="3">
        <v>56235.779544444697</v>
      </c>
      <c r="E5049" s="1">
        <f t="shared" si="158"/>
        <v>0.57093323895642889</v>
      </c>
      <c r="F5049" s="1">
        <f t="shared" si="159"/>
        <v>36238.267167546699</v>
      </c>
    </row>
    <row r="5050" spans="1:6">
      <c r="A5050" s="3">
        <v>0.69136215009459201</v>
      </c>
      <c r="B5050" s="3">
        <v>20174.9141352066</v>
      </c>
      <c r="C5050" s="3">
        <v>1.18357420653209</v>
      </c>
      <c r="D5050" s="3">
        <v>56429.501854469498</v>
      </c>
      <c r="E5050" s="1">
        <f t="shared" si="158"/>
        <v>0.49221205643749799</v>
      </c>
      <c r="F5050" s="1">
        <f t="shared" si="159"/>
        <v>36254.587719262898</v>
      </c>
    </row>
    <row r="5051" spans="1:6">
      <c r="A5051" s="3">
        <v>0.63977691720894603</v>
      </c>
      <c r="B5051" s="3">
        <v>16744.912483608601</v>
      </c>
      <c r="C5051" s="3">
        <v>1.1404532214194001</v>
      </c>
      <c r="D5051" s="3">
        <v>53533.148997680597</v>
      </c>
      <c r="E5051" s="1">
        <f t="shared" si="158"/>
        <v>0.50067630421045406</v>
      </c>
      <c r="F5051" s="1">
        <f t="shared" si="159"/>
        <v>36788.236514071992</v>
      </c>
    </row>
    <row r="5052" spans="1:6">
      <c r="A5052" s="3">
        <v>0.700427692536573</v>
      </c>
      <c r="B5052" s="3">
        <v>19454.7242122391</v>
      </c>
      <c r="C5052" s="3">
        <v>1.2100092926254999</v>
      </c>
      <c r="D5052" s="3">
        <v>57100.092643157499</v>
      </c>
      <c r="E5052" s="1">
        <f t="shared" si="158"/>
        <v>0.50958160008892694</v>
      </c>
      <c r="F5052" s="1">
        <f t="shared" si="159"/>
        <v>37645.368430918403</v>
      </c>
    </row>
    <row r="5053" spans="1:6">
      <c r="A5053" s="3">
        <v>0.65916018079378602</v>
      </c>
      <c r="B5053" s="3">
        <v>22133.9162826336</v>
      </c>
      <c r="C5053" s="3">
        <v>1.1123063948090399</v>
      </c>
      <c r="D5053" s="3">
        <v>58890.548594635198</v>
      </c>
      <c r="E5053" s="1">
        <f t="shared" si="158"/>
        <v>0.4531462140152539</v>
      </c>
      <c r="F5053" s="1">
        <f t="shared" si="159"/>
        <v>36756.632312001602</v>
      </c>
    </row>
    <row r="5054" spans="1:6">
      <c r="A5054" s="3">
        <v>0.65849038489434597</v>
      </c>
      <c r="B5054" s="3">
        <v>24102.622253216599</v>
      </c>
      <c r="C5054" s="3">
        <v>1.0958151413517401</v>
      </c>
      <c r="D5054" s="3">
        <v>60894.1197271173</v>
      </c>
      <c r="E5054" s="1">
        <f t="shared" si="158"/>
        <v>0.4373247564573941</v>
      </c>
      <c r="F5054" s="1">
        <f t="shared" si="159"/>
        <v>36791.497473900701</v>
      </c>
    </row>
    <row r="5055" spans="1:6">
      <c r="A5055" s="3">
        <v>0.73075526285162096</v>
      </c>
      <c r="B5055" s="3">
        <v>23897.7302335493</v>
      </c>
      <c r="C5055" s="3">
        <v>1.2627882968673401</v>
      </c>
      <c r="D5055" s="3">
        <v>65658.543430050602</v>
      </c>
      <c r="E5055" s="1">
        <f t="shared" si="158"/>
        <v>0.53203303401571911</v>
      </c>
      <c r="F5055" s="1">
        <f t="shared" si="159"/>
        <v>41760.813196501302</v>
      </c>
    </row>
    <row r="5056" spans="1:6">
      <c r="A5056" s="3">
        <v>0.65114920400495502</v>
      </c>
      <c r="B5056" s="3">
        <v>20482.7985632493</v>
      </c>
      <c r="C5056" s="3">
        <v>1.13101797690326</v>
      </c>
      <c r="D5056" s="3">
        <v>59688.713426647701</v>
      </c>
      <c r="E5056" s="1">
        <f t="shared" si="158"/>
        <v>0.47986877289830498</v>
      </c>
      <c r="F5056" s="1">
        <f t="shared" si="159"/>
        <v>39205.9148633984</v>
      </c>
    </row>
    <row r="5057" spans="1:6">
      <c r="A5057" s="3">
        <v>0.64161745651144098</v>
      </c>
      <c r="B5057" s="3">
        <v>17478.678509847101</v>
      </c>
      <c r="C5057" s="3">
        <v>1.10865330228084</v>
      </c>
      <c r="D5057" s="3">
        <v>54606.849610145502</v>
      </c>
      <c r="E5057" s="1">
        <f t="shared" si="158"/>
        <v>0.46703584576939905</v>
      </c>
      <c r="F5057" s="1">
        <f t="shared" si="159"/>
        <v>37128.171100298401</v>
      </c>
    </row>
    <row r="5058" spans="1:6">
      <c r="A5058" s="3">
        <v>0.75690434196610901</v>
      </c>
      <c r="B5058" s="3">
        <v>16563.330346699899</v>
      </c>
      <c r="C5058" s="3">
        <v>1.30377492742243</v>
      </c>
      <c r="D5058" s="3">
        <v>54029.310426291602</v>
      </c>
      <c r="E5058" s="1">
        <f t="shared" si="158"/>
        <v>0.54687058545632095</v>
      </c>
      <c r="F5058" s="1">
        <f t="shared" si="159"/>
        <v>37465.980079591704</v>
      </c>
    </row>
    <row r="5059" spans="1:6">
      <c r="A5059" s="3">
        <v>0.71762086367068001</v>
      </c>
      <c r="B5059" s="3">
        <v>22636.302261704001</v>
      </c>
      <c r="C5059" s="3">
        <v>1.23132698344729</v>
      </c>
      <c r="D5059" s="3">
        <v>60565.941122906901</v>
      </c>
      <c r="E5059" s="1">
        <f t="shared" si="158"/>
        <v>0.51370611977660996</v>
      </c>
      <c r="F5059" s="1">
        <f t="shared" si="159"/>
        <v>37929.638861202897</v>
      </c>
    </row>
    <row r="5060" spans="1:6">
      <c r="A5060" s="3">
        <v>0.69065115506328101</v>
      </c>
      <c r="B5060" s="3">
        <v>20139.513868570401</v>
      </c>
      <c r="C5060" s="3">
        <v>1.2088460462694199</v>
      </c>
      <c r="D5060" s="3">
        <v>57978.155419807503</v>
      </c>
      <c r="E5060" s="1">
        <f t="shared" ref="E5060:E5123" si="160">C5060-A5060</f>
        <v>0.51819489120613893</v>
      </c>
      <c r="F5060" s="1">
        <f t="shared" ref="F5060:F5123" si="161">D5060-B5060</f>
        <v>37838.641551237102</v>
      </c>
    </row>
    <row r="5061" spans="1:6">
      <c r="A5061" s="3">
        <v>0.68440982806758199</v>
      </c>
      <c r="B5061" s="3">
        <v>23781.357019118801</v>
      </c>
      <c r="C5061" s="3">
        <v>1.20126643774741</v>
      </c>
      <c r="D5061" s="3">
        <v>62379.677867193801</v>
      </c>
      <c r="E5061" s="1">
        <f t="shared" si="160"/>
        <v>0.51685660967982805</v>
      </c>
      <c r="F5061" s="1">
        <f t="shared" si="161"/>
        <v>38598.320848075004</v>
      </c>
    </row>
    <row r="5062" spans="1:6">
      <c r="A5062" s="3">
        <v>0.70366592417593699</v>
      </c>
      <c r="B5062" s="3">
        <v>23298.181882659301</v>
      </c>
      <c r="C5062" s="3">
        <v>1.2108382893834899</v>
      </c>
      <c r="D5062" s="3">
        <v>61911.398149370398</v>
      </c>
      <c r="E5062" s="1">
        <f t="shared" si="160"/>
        <v>0.50717236520755293</v>
      </c>
      <c r="F5062" s="1">
        <f t="shared" si="161"/>
        <v>38613.216266711097</v>
      </c>
    </row>
    <row r="5063" spans="1:6">
      <c r="A5063" s="3">
        <v>0.72294694579536101</v>
      </c>
      <c r="B5063" s="3">
        <v>19245.479443580101</v>
      </c>
      <c r="C5063" s="3">
        <v>1.2503718121858101</v>
      </c>
      <c r="D5063" s="3">
        <v>55994.597076433798</v>
      </c>
      <c r="E5063" s="1">
        <f t="shared" si="160"/>
        <v>0.52742486639044905</v>
      </c>
      <c r="F5063" s="1">
        <f t="shared" si="161"/>
        <v>36749.117632853697</v>
      </c>
    </row>
    <row r="5064" spans="1:6">
      <c r="A5064" s="3">
        <v>0.750320239054585</v>
      </c>
      <c r="B5064" s="3">
        <v>17814.511979724699</v>
      </c>
      <c r="C5064" s="3">
        <v>1.30820411189821</v>
      </c>
      <c r="D5064" s="3">
        <v>53974.018927274003</v>
      </c>
      <c r="E5064" s="1">
        <f t="shared" si="160"/>
        <v>0.55788387284362495</v>
      </c>
      <c r="F5064" s="1">
        <f t="shared" si="161"/>
        <v>36159.506947549307</v>
      </c>
    </row>
    <row r="5065" spans="1:6">
      <c r="A5065" s="3">
        <v>0.69976249463131601</v>
      </c>
      <c r="B5065" s="3">
        <v>16600.746727881498</v>
      </c>
      <c r="C5065" s="3">
        <v>1.24012031872807</v>
      </c>
      <c r="D5065" s="3">
        <v>54565.227531857199</v>
      </c>
      <c r="E5065" s="1">
        <f t="shared" si="160"/>
        <v>0.54035782409675404</v>
      </c>
      <c r="F5065" s="1">
        <f t="shared" si="161"/>
        <v>37964.480803975704</v>
      </c>
    </row>
    <row r="5066" spans="1:6">
      <c r="A5066" s="3">
        <v>0.69143699071535702</v>
      </c>
      <c r="B5066" s="3">
        <v>24890.8137473143</v>
      </c>
      <c r="C5066" s="3">
        <v>1.2090165442576299</v>
      </c>
      <c r="D5066" s="3">
        <v>65741.287603226403</v>
      </c>
      <c r="E5066" s="1">
        <f t="shared" si="160"/>
        <v>0.51757955354227292</v>
      </c>
      <c r="F5066" s="1">
        <f t="shared" si="161"/>
        <v>40850.473855912103</v>
      </c>
    </row>
    <row r="5067" spans="1:6">
      <c r="A5067" s="3">
        <v>0.69174792033857302</v>
      </c>
      <c r="B5067" s="3">
        <v>17778.4010920377</v>
      </c>
      <c r="C5067" s="3">
        <v>1.2165408707327701</v>
      </c>
      <c r="D5067" s="3">
        <v>55347.019284014503</v>
      </c>
      <c r="E5067" s="1">
        <f t="shared" si="160"/>
        <v>0.52479295039419704</v>
      </c>
      <c r="F5067" s="1">
        <f t="shared" si="161"/>
        <v>37568.618191976799</v>
      </c>
    </row>
    <row r="5068" spans="1:6">
      <c r="A5068" s="3">
        <v>0.73585521020711997</v>
      </c>
      <c r="B5068" s="3">
        <v>19484.871878856698</v>
      </c>
      <c r="C5068" s="3">
        <v>1.26911148177172</v>
      </c>
      <c r="D5068" s="3">
        <v>59706.582292179199</v>
      </c>
      <c r="E5068" s="1">
        <f t="shared" si="160"/>
        <v>0.53325627156459998</v>
      </c>
      <c r="F5068" s="1">
        <f t="shared" si="161"/>
        <v>40221.7104133225</v>
      </c>
    </row>
    <row r="5069" spans="1:6">
      <c r="A5069" s="3">
        <v>0.72253366417114595</v>
      </c>
      <c r="B5069" s="3">
        <v>17855.912212597799</v>
      </c>
      <c r="C5069" s="3">
        <v>1.2388071093336499</v>
      </c>
      <c r="D5069" s="3">
        <v>53272.7886768479</v>
      </c>
      <c r="E5069" s="1">
        <f t="shared" si="160"/>
        <v>0.51627344516250395</v>
      </c>
      <c r="F5069" s="1">
        <f t="shared" si="161"/>
        <v>35416.876464250105</v>
      </c>
    </row>
    <row r="5070" spans="1:6">
      <c r="A5070" s="3">
        <v>0.71235897736471299</v>
      </c>
      <c r="B5070" s="3">
        <v>22220.224669890998</v>
      </c>
      <c r="C5070" s="3">
        <v>1.2515456320220899</v>
      </c>
      <c r="D5070" s="3">
        <v>58836.725753161401</v>
      </c>
      <c r="E5070" s="1">
        <f t="shared" si="160"/>
        <v>0.53918665465737692</v>
      </c>
      <c r="F5070" s="1">
        <f t="shared" si="161"/>
        <v>36616.501083270399</v>
      </c>
    </row>
    <row r="5071" spans="1:6">
      <c r="A5071" s="3">
        <v>0.66195661793860805</v>
      </c>
      <c r="B5071" s="3">
        <v>16297.9549703994</v>
      </c>
      <c r="C5071" s="3">
        <v>1.13218991750205</v>
      </c>
      <c r="D5071" s="3">
        <v>51513.513293621298</v>
      </c>
      <c r="E5071" s="1">
        <f t="shared" si="160"/>
        <v>0.47023329956344195</v>
      </c>
      <c r="F5071" s="1">
        <f t="shared" si="161"/>
        <v>35215.5583232219</v>
      </c>
    </row>
    <row r="5072" spans="1:6">
      <c r="A5072" s="3">
        <v>0.67721344343223799</v>
      </c>
      <c r="B5072" s="3">
        <v>19043.106965090799</v>
      </c>
      <c r="C5072" s="3">
        <v>1.17161493659881</v>
      </c>
      <c r="D5072" s="3">
        <v>57097.521777273898</v>
      </c>
      <c r="E5072" s="1">
        <f t="shared" si="160"/>
        <v>0.494401493166572</v>
      </c>
      <c r="F5072" s="1">
        <f t="shared" si="161"/>
        <v>38054.414812183095</v>
      </c>
    </row>
    <row r="5073" spans="1:6">
      <c r="A5073" s="3">
        <v>0.70688831581302003</v>
      </c>
      <c r="B5073" s="3">
        <v>17720.2115205099</v>
      </c>
      <c r="C5073" s="3">
        <v>1.2315614242603099</v>
      </c>
      <c r="D5073" s="3">
        <v>51861.431357789203</v>
      </c>
      <c r="E5073" s="1">
        <f t="shared" si="160"/>
        <v>0.52467310844728987</v>
      </c>
      <c r="F5073" s="1">
        <f t="shared" si="161"/>
        <v>34141.219837279306</v>
      </c>
    </row>
    <row r="5074" spans="1:6">
      <c r="A5074" s="3">
        <v>0.67304316144069998</v>
      </c>
      <c r="B5074" s="3">
        <v>17134.910412406101</v>
      </c>
      <c r="C5074" s="3">
        <v>1.14360694111288</v>
      </c>
      <c r="D5074" s="3">
        <v>51988.846154385399</v>
      </c>
      <c r="E5074" s="1">
        <f t="shared" si="160"/>
        <v>0.47056377967217999</v>
      </c>
      <c r="F5074" s="1">
        <f t="shared" si="161"/>
        <v>34853.935741979294</v>
      </c>
    </row>
    <row r="5075" spans="1:6">
      <c r="A5075" s="3">
        <v>0.65667043483046394</v>
      </c>
      <c r="B5075" s="3">
        <v>25074.803817301799</v>
      </c>
      <c r="C5075" s="3">
        <v>1.1435270298692699</v>
      </c>
      <c r="D5075" s="3">
        <v>66912.610788252103</v>
      </c>
      <c r="E5075" s="1">
        <f t="shared" si="160"/>
        <v>0.48685659503880596</v>
      </c>
      <c r="F5075" s="1">
        <f t="shared" si="161"/>
        <v>41837.806970950303</v>
      </c>
    </row>
    <row r="5076" spans="1:6">
      <c r="A5076" s="3">
        <v>0.68664732920077098</v>
      </c>
      <c r="B5076" s="3">
        <v>16195.3526525823</v>
      </c>
      <c r="C5076" s="3">
        <v>1.1807200377323399</v>
      </c>
      <c r="D5076" s="3">
        <v>53015.456791042299</v>
      </c>
      <c r="E5076" s="1">
        <f t="shared" si="160"/>
        <v>0.49407270853156893</v>
      </c>
      <c r="F5076" s="1">
        <f t="shared" si="161"/>
        <v>36820.104138459996</v>
      </c>
    </row>
    <row r="5077" spans="1:6">
      <c r="A5077" s="3">
        <v>0.66935614001243504</v>
      </c>
      <c r="B5077" s="3">
        <v>24710.707656619601</v>
      </c>
      <c r="C5077" s="3">
        <v>1.1997859479973401</v>
      </c>
      <c r="D5077" s="3">
        <v>65414.615721638998</v>
      </c>
      <c r="E5077" s="1">
        <f t="shared" si="160"/>
        <v>0.53042980798490502</v>
      </c>
      <c r="F5077" s="1">
        <f t="shared" si="161"/>
        <v>40703.908065019394</v>
      </c>
    </row>
    <row r="5078" spans="1:6">
      <c r="A5078" s="3">
        <v>0.69012665173760201</v>
      </c>
      <c r="B5078" s="3">
        <v>18300.5272820799</v>
      </c>
      <c r="C5078" s="3">
        <v>1.2322598573910699</v>
      </c>
      <c r="D5078" s="3">
        <v>56310.202687645702</v>
      </c>
      <c r="E5078" s="1">
        <f t="shared" si="160"/>
        <v>0.5421332056534679</v>
      </c>
      <c r="F5078" s="1">
        <f t="shared" si="161"/>
        <v>38009.675405565802</v>
      </c>
    </row>
    <row r="5079" spans="1:6">
      <c r="A5079" s="3">
        <v>0.74603466265918295</v>
      </c>
      <c r="B5079" s="3">
        <v>17638.1548223305</v>
      </c>
      <c r="C5079" s="3">
        <v>1.30466784147216</v>
      </c>
      <c r="D5079" s="3">
        <v>54226.946765762397</v>
      </c>
      <c r="E5079" s="1">
        <f t="shared" si="160"/>
        <v>0.55863317881297703</v>
      </c>
      <c r="F5079" s="1">
        <f t="shared" si="161"/>
        <v>36588.791943431897</v>
      </c>
    </row>
    <row r="5080" spans="1:6">
      <c r="A5080" s="3">
        <v>0.68078798175706001</v>
      </c>
      <c r="B5080" s="3">
        <v>18036.7069815668</v>
      </c>
      <c r="C5080" s="3">
        <v>1.18662007361453</v>
      </c>
      <c r="D5080" s="3">
        <v>54507.805531364102</v>
      </c>
      <c r="E5080" s="1">
        <f t="shared" si="160"/>
        <v>0.50583209185747002</v>
      </c>
      <c r="F5080" s="1">
        <f t="shared" si="161"/>
        <v>36471.098549797302</v>
      </c>
    </row>
    <row r="5081" spans="1:6">
      <c r="A5081" s="3">
        <v>0.66527180896533999</v>
      </c>
      <c r="B5081" s="3">
        <v>22922.449132047499</v>
      </c>
      <c r="C5081" s="3">
        <v>1.1271706239633601</v>
      </c>
      <c r="D5081" s="3">
        <v>60364.749912323801</v>
      </c>
      <c r="E5081" s="1">
        <f t="shared" si="160"/>
        <v>0.4618988149980201</v>
      </c>
      <c r="F5081" s="1">
        <f t="shared" si="161"/>
        <v>37442.300780276302</v>
      </c>
    </row>
    <row r="5082" spans="1:6">
      <c r="A5082" s="3">
        <v>0.69347049397298</v>
      </c>
      <c r="B5082" s="3">
        <v>22849.3377732845</v>
      </c>
      <c r="C5082" s="3">
        <v>1.22246417978249</v>
      </c>
      <c r="D5082" s="3">
        <v>62355.402231618602</v>
      </c>
      <c r="E5082" s="1">
        <f t="shared" si="160"/>
        <v>0.52899368580951001</v>
      </c>
      <c r="F5082" s="1">
        <f t="shared" si="161"/>
        <v>39506.064458334105</v>
      </c>
    </row>
    <row r="5083" spans="1:6">
      <c r="A5083" s="3">
        <v>0.70858396600185602</v>
      </c>
      <c r="B5083" s="3">
        <v>21395.9506113235</v>
      </c>
      <c r="C5083" s="3">
        <v>1.2159789823717999</v>
      </c>
      <c r="D5083" s="3">
        <v>54887.059277151202</v>
      </c>
      <c r="E5083" s="1">
        <f t="shared" si="160"/>
        <v>0.50739501636994389</v>
      </c>
      <c r="F5083" s="1">
        <f t="shared" si="161"/>
        <v>33491.108665827705</v>
      </c>
    </row>
    <row r="5084" spans="1:6">
      <c r="A5084" s="3">
        <v>0.68565015552071895</v>
      </c>
      <c r="B5084" s="3">
        <v>20245.096798344901</v>
      </c>
      <c r="C5084" s="3">
        <v>1.1967490862891399</v>
      </c>
      <c r="D5084" s="3">
        <v>56316.802712440702</v>
      </c>
      <c r="E5084" s="1">
        <f t="shared" si="160"/>
        <v>0.51109893076842094</v>
      </c>
      <c r="F5084" s="1">
        <f t="shared" si="161"/>
        <v>36071.705914095801</v>
      </c>
    </row>
    <row r="5085" spans="1:6">
      <c r="A5085" s="3">
        <v>0.74067272751212798</v>
      </c>
      <c r="B5085" s="3">
        <v>21115.3738872332</v>
      </c>
      <c r="C5085" s="3">
        <v>1.32110767474405</v>
      </c>
      <c r="D5085" s="3">
        <v>59604.777914323997</v>
      </c>
      <c r="E5085" s="1">
        <f t="shared" si="160"/>
        <v>0.58043494723192202</v>
      </c>
      <c r="F5085" s="1">
        <f t="shared" si="161"/>
        <v>38489.404027090801</v>
      </c>
    </row>
    <row r="5086" spans="1:6">
      <c r="A5086" s="3">
        <v>0.73451666587811903</v>
      </c>
      <c r="B5086" s="3">
        <v>21565.3866754921</v>
      </c>
      <c r="C5086" s="3">
        <v>1.2692097665492099</v>
      </c>
      <c r="D5086" s="3">
        <v>61121.356885624104</v>
      </c>
      <c r="E5086" s="1">
        <f t="shared" si="160"/>
        <v>0.53469310067109088</v>
      </c>
      <c r="F5086" s="1">
        <f t="shared" si="161"/>
        <v>39555.970210132</v>
      </c>
    </row>
    <row r="5087" spans="1:6">
      <c r="A5087" s="3">
        <v>0.71616408584101399</v>
      </c>
      <c r="B5087" s="3">
        <v>17785.822420320499</v>
      </c>
      <c r="C5087" s="3">
        <v>1.20393390793328</v>
      </c>
      <c r="D5087" s="3">
        <v>52707.940861531701</v>
      </c>
      <c r="E5087" s="1">
        <f t="shared" si="160"/>
        <v>0.48776982209226605</v>
      </c>
      <c r="F5087" s="1">
        <f t="shared" si="161"/>
        <v>34922.118441211205</v>
      </c>
    </row>
    <row r="5088" spans="1:6">
      <c r="A5088" s="3">
        <v>0.71424089466974106</v>
      </c>
      <c r="B5088" s="3">
        <v>23175.150018259501</v>
      </c>
      <c r="C5088" s="3">
        <v>1.2689808471226001</v>
      </c>
      <c r="D5088" s="3">
        <v>61115.930016579397</v>
      </c>
      <c r="E5088" s="1">
        <f t="shared" si="160"/>
        <v>0.55473995245285901</v>
      </c>
      <c r="F5088" s="1">
        <f t="shared" si="161"/>
        <v>37940.779998319893</v>
      </c>
    </row>
    <row r="5089" spans="1:6">
      <c r="A5089" s="3">
        <v>0.70242364837860405</v>
      </c>
      <c r="B5089" s="3">
        <v>18140.8152340202</v>
      </c>
      <c r="C5089" s="3">
        <v>1.20183076008226</v>
      </c>
      <c r="D5089" s="3">
        <v>55253.499316589798</v>
      </c>
      <c r="E5089" s="1">
        <f t="shared" si="160"/>
        <v>0.49940711170365593</v>
      </c>
      <c r="F5089" s="1">
        <f t="shared" si="161"/>
        <v>37112.684082569598</v>
      </c>
    </row>
    <row r="5090" spans="1:6">
      <c r="A5090" s="3">
        <v>0.72666120627541197</v>
      </c>
      <c r="B5090" s="3">
        <v>20147.6414076976</v>
      </c>
      <c r="C5090" s="3">
        <v>1.2650680011884401</v>
      </c>
      <c r="D5090" s="3">
        <v>59264.509338557502</v>
      </c>
      <c r="E5090" s="1">
        <f t="shared" si="160"/>
        <v>0.53840679491302812</v>
      </c>
      <c r="F5090" s="1">
        <f t="shared" si="161"/>
        <v>39116.867930859902</v>
      </c>
    </row>
    <row r="5091" spans="1:6">
      <c r="A5091" s="3">
        <v>0.66444555708241304</v>
      </c>
      <c r="B5091" s="3">
        <v>24363.127294809601</v>
      </c>
      <c r="C5091" s="3">
        <v>1.1264324862316</v>
      </c>
      <c r="D5091" s="3">
        <v>60185.493352744001</v>
      </c>
      <c r="E5091" s="1">
        <f t="shared" si="160"/>
        <v>0.46198692914918693</v>
      </c>
      <c r="F5091" s="1">
        <f t="shared" si="161"/>
        <v>35822.3660579344</v>
      </c>
    </row>
    <row r="5092" spans="1:6">
      <c r="A5092" s="3">
        <v>0.67803952258288802</v>
      </c>
      <c r="B5092" s="3">
        <v>26202.273460697899</v>
      </c>
      <c r="C5092" s="3">
        <v>1.1408837474576199</v>
      </c>
      <c r="D5092" s="3">
        <v>64738.619046134801</v>
      </c>
      <c r="E5092" s="1">
        <f t="shared" si="160"/>
        <v>0.46284422487473187</v>
      </c>
      <c r="F5092" s="1">
        <f t="shared" si="161"/>
        <v>38536.345585436902</v>
      </c>
    </row>
    <row r="5093" spans="1:6">
      <c r="A5093" s="3">
        <v>0.694068317154107</v>
      </c>
      <c r="B5093" s="3">
        <v>19312.4127147664</v>
      </c>
      <c r="C5093" s="3">
        <v>1.1932518193570001</v>
      </c>
      <c r="D5093" s="3">
        <v>57753.604607078902</v>
      </c>
      <c r="E5093" s="1">
        <f t="shared" si="160"/>
        <v>0.49918350220289309</v>
      </c>
      <c r="F5093" s="1">
        <f t="shared" si="161"/>
        <v>38441.191892312505</v>
      </c>
    </row>
    <row r="5094" spans="1:6">
      <c r="A5094" s="3">
        <v>0.74455755034799498</v>
      </c>
      <c r="B5094" s="3">
        <v>17398.112588746299</v>
      </c>
      <c r="C5094" s="3">
        <v>1.25629102232376</v>
      </c>
      <c r="D5094" s="3">
        <v>53497.823436905099</v>
      </c>
      <c r="E5094" s="1">
        <f t="shared" si="160"/>
        <v>0.51173347197576502</v>
      </c>
      <c r="F5094" s="1">
        <f t="shared" si="161"/>
        <v>36099.7108481588</v>
      </c>
    </row>
    <row r="5095" spans="1:6">
      <c r="A5095" s="3">
        <v>0.69063705580651502</v>
      </c>
      <c r="B5095" s="3">
        <v>23474.065420792798</v>
      </c>
      <c r="C5095" s="3">
        <v>1.20076752038013</v>
      </c>
      <c r="D5095" s="3">
        <v>60029.289069746803</v>
      </c>
      <c r="E5095" s="1">
        <f t="shared" si="160"/>
        <v>0.51013046457361499</v>
      </c>
      <c r="F5095" s="1">
        <f t="shared" si="161"/>
        <v>36555.223648954008</v>
      </c>
    </row>
    <row r="5096" spans="1:6">
      <c r="A5096" s="3">
        <v>0.76186031605192095</v>
      </c>
      <c r="B5096" s="3">
        <v>17805.5924831833</v>
      </c>
      <c r="C5096" s="3">
        <v>1.3075448732469801</v>
      </c>
      <c r="D5096" s="3">
        <v>53909.399028801097</v>
      </c>
      <c r="E5096" s="1">
        <f t="shared" si="160"/>
        <v>0.54568455719505915</v>
      </c>
      <c r="F5096" s="1">
        <f t="shared" si="161"/>
        <v>36103.806545617801</v>
      </c>
    </row>
    <row r="5097" spans="1:6">
      <c r="A5097" s="3">
        <v>0.75317169247539595</v>
      </c>
      <c r="B5097" s="3">
        <v>16902.476550286501</v>
      </c>
      <c r="C5097" s="3">
        <v>1.2921355049760099</v>
      </c>
      <c r="D5097" s="3">
        <v>52474.881613919002</v>
      </c>
      <c r="E5097" s="1">
        <f t="shared" si="160"/>
        <v>0.53896381250061398</v>
      </c>
      <c r="F5097" s="1">
        <f t="shared" si="161"/>
        <v>35572.405063632497</v>
      </c>
    </row>
    <row r="5098" spans="1:6">
      <c r="A5098" s="3">
        <v>0.63077895882167201</v>
      </c>
      <c r="B5098" s="3">
        <v>17454.910239001001</v>
      </c>
      <c r="C5098" s="3">
        <v>1.11041308494055</v>
      </c>
      <c r="D5098" s="3">
        <v>53186.733290249504</v>
      </c>
      <c r="E5098" s="1">
        <f t="shared" si="160"/>
        <v>0.47963412611887801</v>
      </c>
      <c r="F5098" s="1">
        <f t="shared" si="161"/>
        <v>35731.823051248502</v>
      </c>
    </row>
    <row r="5099" spans="1:6">
      <c r="A5099" s="3">
        <v>0.66698561562603198</v>
      </c>
      <c r="B5099" s="3">
        <v>23249.858586436199</v>
      </c>
      <c r="C5099" s="3">
        <v>1.1491115715073601</v>
      </c>
      <c r="D5099" s="3">
        <v>61648.487911673998</v>
      </c>
      <c r="E5099" s="1">
        <f t="shared" si="160"/>
        <v>0.48212595588132812</v>
      </c>
      <c r="F5099" s="1">
        <f t="shared" si="161"/>
        <v>38398.629325237795</v>
      </c>
    </row>
    <row r="5100" spans="1:6">
      <c r="A5100" s="3">
        <v>0.75871996585069501</v>
      </c>
      <c r="B5100" s="3">
        <v>20329.039999914599</v>
      </c>
      <c r="C5100" s="3">
        <v>1.3003317957837099</v>
      </c>
      <c r="D5100" s="3">
        <v>59767.696057148503</v>
      </c>
      <c r="E5100" s="1">
        <f t="shared" si="160"/>
        <v>0.54161182993301493</v>
      </c>
      <c r="F5100" s="1">
        <f t="shared" si="161"/>
        <v>39438.656057233908</v>
      </c>
    </row>
    <row r="5101" spans="1:6">
      <c r="A5101" s="3">
        <v>0.73610671560572805</v>
      </c>
      <c r="B5101" s="3">
        <v>18500.353569978201</v>
      </c>
      <c r="C5101" s="3">
        <v>1.28327368761076</v>
      </c>
      <c r="D5101" s="3">
        <v>55302.111600867698</v>
      </c>
      <c r="E5101" s="1">
        <f t="shared" si="160"/>
        <v>0.54716697200503195</v>
      </c>
      <c r="F5101" s="1">
        <f t="shared" si="161"/>
        <v>36801.758030889498</v>
      </c>
    </row>
    <row r="5102" spans="1:6">
      <c r="A5102" s="3">
        <v>0.71671917049497802</v>
      </c>
      <c r="B5102" s="3">
        <v>16682.0869882228</v>
      </c>
      <c r="C5102" s="3">
        <v>1.2336916952267101</v>
      </c>
      <c r="D5102" s="3">
        <v>56542.823189866598</v>
      </c>
      <c r="E5102" s="1">
        <f t="shared" si="160"/>
        <v>0.51697252473173205</v>
      </c>
      <c r="F5102" s="1">
        <f t="shared" si="161"/>
        <v>39860.736201643798</v>
      </c>
    </row>
    <row r="5103" spans="1:6">
      <c r="A5103" s="3">
        <v>0.68258901841109798</v>
      </c>
      <c r="B5103" s="3">
        <v>17699.564898823301</v>
      </c>
      <c r="C5103" s="3">
        <v>1.1474824300763899</v>
      </c>
      <c r="D5103" s="3">
        <v>52667.879821455601</v>
      </c>
      <c r="E5103" s="1">
        <f t="shared" si="160"/>
        <v>0.46489341166529197</v>
      </c>
      <c r="F5103" s="1">
        <f t="shared" si="161"/>
        <v>34968.3149226323</v>
      </c>
    </row>
    <row r="5104" spans="1:6">
      <c r="A5104" s="3">
        <v>0.70849032659614197</v>
      </c>
      <c r="B5104" s="3">
        <v>20700.969428183002</v>
      </c>
      <c r="C5104" s="3">
        <v>1.2256455001387001</v>
      </c>
      <c r="D5104" s="3">
        <v>58929.302685916802</v>
      </c>
      <c r="E5104" s="1">
        <f t="shared" si="160"/>
        <v>0.51715517354255813</v>
      </c>
      <c r="F5104" s="1">
        <f t="shared" si="161"/>
        <v>38228.333257733801</v>
      </c>
    </row>
    <row r="5105" spans="1:6">
      <c r="A5105" s="3">
        <v>0.68071278548804404</v>
      </c>
      <c r="B5105" s="3">
        <v>17968.369413322202</v>
      </c>
      <c r="C5105" s="3">
        <v>1.15125402330051</v>
      </c>
      <c r="D5105" s="3">
        <v>53474.296697617603</v>
      </c>
      <c r="E5105" s="1">
        <f t="shared" si="160"/>
        <v>0.47054123781246593</v>
      </c>
      <c r="F5105" s="1">
        <f t="shared" si="161"/>
        <v>35505.927284295401</v>
      </c>
    </row>
    <row r="5106" spans="1:6">
      <c r="A5106" s="3">
        <v>0.73752145183470597</v>
      </c>
      <c r="B5106" s="3">
        <v>20163.368363819201</v>
      </c>
      <c r="C5106" s="3">
        <v>1.2563778950401401</v>
      </c>
      <c r="D5106" s="3">
        <v>59326.593035119899</v>
      </c>
      <c r="E5106" s="1">
        <f t="shared" si="160"/>
        <v>0.51885644320543411</v>
      </c>
      <c r="F5106" s="1">
        <f t="shared" si="161"/>
        <v>39163.224671300697</v>
      </c>
    </row>
    <row r="5107" spans="1:6">
      <c r="A5107" s="3">
        <v>0.73278210182129599</v>
      </c>
      <c r="B5107" s="3">
        <v>20881.890104239599</v>
      </c>
      <c r="C5107" s="3">
        <v>1.2633705218909499</v>
      </c>
      <c r="D5107" s="3">
        <v>57917.788636920297</v>
      </c>
      <c r="E5107" s="1">
        <f t="shared" si="160"/>
        <v>0.5305884200696539</v>
      </c>
      <c r="F5107" s="1">
        <f t="shared" si="161"/>
        <v>37035.898532680701</v>
      </c>
    </row>
    <row r="5108" spans="1:6">
      <c r="A5108" s="3">
        <v>0.72650246286742304</v>
      </c>
      <c r="B5108" s="3">
        <v>21183.747919481801</v>
      </c>
      <c r="C5108" s="3">
        <v>1.2518650519435599</v>
      </c>
      <c r="D5108" s="3">
        <v>58771.929734852798</v>
      </c>
      <c r="E5108" s="1">
        <f t="shared" si="160"/>
        <v>0.52536258907613687</v>
      </c>
      <c r="F5108" s="1">
        <f t="shared" si="161"/>
        <v>37588.181815370997</v>
      </c>
    </row>
    <row r="5109" spans="1:6">
      <c r="A5109" s="3">
        <v>0.68015267947081903</v>
      </c>
      <c r="B5109" s="3">
        <v>20808.285512093698</v>
      </c>
      <c r="C5109" s="3">
        <v>1.16863357796461</v>
      </c>
      <c r="D5109" s="3">
        <v>58211.953962845</v>
      </c>
      <c r="E5109" s="1">
        <f t="shared" si="160"/>
        <v>0.48848089849379095</v>
      </c>
      <c r="F5109" s="1">
        <f t="shared" si="161"/>
        <v>37403.668450751298</v>
      </c>
    </row>
    <row r="5110" spans="1:6">
      <c r="A5110" s="3">
        <v>0.71737063027919601</v>
      </c>
      <c r="B5110" s="3">
        <v>19395.232231548001</v>
      </c>
      <c r="C5110" s="3">
        <v>1.2813132573338499</v>
      </c>
      <c r="D5110" s="3">
        <v>57150.294385728499</v>
      </c>
      <c r="E5110" s="1">
        <f t="shared" si="160"/>
        <v>0.56394262705465392</v>
      </c>
      <c r="F5110" s="1">
        <f t="shared" si="161"/>
        <v>37755.062154180501</v>
      </c>
    </row>
    <row r="5111" spans="1:6">
      <c r="A5111" s="3">
        <v>0.67865797639314795</v>
      </c>
      <c r="B5111" s="3">
        <v>21368.041676322398</v>
      </c>
      <c r="C5111" s="3">
        <v>1.1865763828274101</v>
      </c>
      <c r="D5111" s="3">
        <v>56725.5067881375</v>
      </c>
      <c r="E5111" s="1">
        <f t="shared" si="160"/>
        <v>0.50791840643426212</v>
      </c>
      <c r="F5111" s="1">
        <f t="shared" si="161"/>
        <v>35357.465111815101</v>
      </c>
    </row>
    <row r="5112" spans="1:6">
      <c r="A5112" s="3">
        <v>0.72693653790906299</v>
      </c>
      <c r="B5112" s="3">
        <v>17629.024490198499</v>
      </c>
      <c r="C5112" s="3">
        <v>1.2460884617907799</v>
      </c>
      <c r="D5112" s="3">
        <v>54883.816155107801</v>
      </c>
      <c r="E5112" s="1">
        <f t="shared" si="160"/>
        <v>0.51915192388171694</v>
      </c>
      <c r="F5112" s="1">
        <f t="shared" si="161"/>
        <v>37254.791664909302</v>
      </c>
    </row>
    <row r="5113" spans="1:6">
      <c r="A5113" s="3">
        <v>0.68602925847404905</v>
      </c>
      <c r="B5113" s="3">
        <v>21658.401335579201</v>
      </c>
      <c r="C5113" s="3">
        <v>1.21262324336137</v>
      </c>
      <c r="D5113" s="3">
        <v>60191.241234484703</v>
      </c>
      <c r="E5113" s="1">
        <f t="shared" si="160"/>
        <v>0.5265939848873209</v>
      </c>
      <c r="F5113" s="1">
        <f t="shared" si="161"/>
        <v>38532.839898905499</v>
      </c>
    </row>
    <row r="5114" spans="1:6">
      <c r="A5114" s="3">
        <v>0.69080509731258699</v>
      </c>
      <c r="B5114" s="3">
        <v>21032.7091165692</v>
      </c>
      <c r="C5114" s="3">
        <v>1.2212291070280601</v>
      </c>
      <c r="D5114" s="3">
        <v>59868.096519481602</v>
      </c>
      <c r="E5114" s="1">
        <f t="shared" si="160"/>
        <v>0.5304240097154731</v>
      </c>
      <c r="F5114" s="1">
        <f t="shared" si="161"/>
        <v>38835.387402912398</v>
      </c>
    </row>
    <row r="5115" spans="1:6">
      <c r="A5115" s="3">
        <v>0.75380002435370497</v>
      </c>
      <c r="B5115" s="3">
        <v>22391.503522836301</v>
      </c>
      <c r="C5115" s="3">
        <v>1.33133614464782</v>
      </c>
      <c r="D5115" s="3">
        <v>59895.840333628403</v>
      </c>
      <c r="E5115" s="1">
        <f t="shared" si="160"/>
        <v>0.57753612029411505</v>
      </c>
      <c r="F5115" s="1">
        <f t="shared" si="161"/>
        <v>37504.336810792098</v>
      </c>
    </row>
    <row r="5116" spans="1:6">
      <c r="A5116" s="3">
        <v>0.722108543091738</v>
      </c>
      <c r="B5116" s="3">
        <v>15015.5901178573</v>
      </c>
      <c r="C5116" s="3">
        <v>1.2433576321783999</v>
      </c>
      <c r="D5116" s="3">
        <v>50806.288457727998</v>
      </c>
      <c r="E5116" s="1">
        <f t="shared" si="160"/>
        <v>0.5212490890866619</v>
      </c>
      <c r="F5116" s="1">
        <f t="shared" si="161"/>
        <v>35790.698339870694</v>
      </c>
    </row>
    <row r="5117" spans="1:6">
      <c r="A5117" s="3">
        <v>0.674414962036059</v>
      </c>
      <c r="B5117" s="3">
        <v>18275.2266625105</v>
      </c>
      <c r="C5117" s="3">
        <v>1.1692728247770801</v>
      </c>
      <c r="D5117" s="3">
        <v>55028.851866722303</v>
      </c>
      <c r="E5117" s="1">
        <f t="shared" si="160"/>
        <v>0.49485786274102106</v>
      </c>
      <c r="F5117" s="1">
        <f t="shared" si="161"/>
        <v>36753.625204211799</v>
      </c>
    </row>
    <row r="5118" spans="1:6">
      <c r="A5118" s="3">
        <v>0.69713755765799901</v>
      </c>
      <c r="B5118" s="3">
        <v>21026.123659790799</v>
      </c>
      <c r="C5118" s="3">
        <v>1.2252546218670901</v>
      </c>
      <c r="D5118" s="3">
        <v>59059.879307972202</v>
      </c>
      <c r="E5118" s="1">
        <f t="shared" si="160"/>
        <v>0.5281170642090911</v>
      </c>
      <c r="F5118" s="1">
        <f t="shared" si="161"/>
        <v>38033.755648181403</v>
      </c>
    </row>
    <row r="5119" spans="1:6">
      <c r="A5119" s="3">
        <v>0.72343897456349304</v>
      </c>
      <c r="B5119" s="3">
        <v>19705.824430064498</v>
      </c>
      <c r="C5119" s="3">
        <v>1.2517377173224999</v>
      </c>
      <c r="D5119" s="3">
        <v>55828.838547309802</v>
      </c>
      <c r="E5119" s="1">
        <f t="shared" si="160"/>
        <v>0.5282987427590069</v>
      </c>
      <c r="F5119" s="1">
        <f t="shared" si="161"/>
        <v>36123.0141172453</v>
      </c>
    </row>
    <row r="5120" spans="1:6">
      <c r="A5120" s="3">
        <v>0.682777815853708</v>
      </c>
      <c r="B5120" s="3">
        <v>16029.325233585299</v>
      </c>
      <c r="C5120" s="3">
        <v>1.1916380148735</v>
      </c>
      <c r="D5120" s="3">
        <v>52005.2206315195</v>
      </c>
      <c r="E5120" s="1">
        <f t="shared" si="160"/>
        <v>0.50886019901979196</v>
      </c>
      <c r="F5120" s="1">
        <f t="shared" si="161"/>
        <v>35975.895397934204</v>
      </c>
    </row>
    <row r="5121" spans="1:6">
      <c r="A5121" s="3">
        <v>0.75936492349137297</v>
      </c>
      <c r="B5121" s="3">
        <v>19359.8664012103</v>
      </c>
      <c r="C5121" s="3">
        <v>1.3387596462278899</v>
      </c>
      <c r="D5121" s="3">
        <v>58129.453303787799</v>
      </c>
      <c r="E5121" s="1">
        <f t="shared" si="160"/>
        <v>0.57939472273651693</v>
      </c>
      <c r="F5121" s="1">
        <f t="shared" si="161"/>
        <v>38769.586902577503</v>
      </c>
    </row>
    <row r="5122" spans="1:6">
      <c r="A5122" s="3">
        <v>0.66767920840107797</v>
      </c>
      <c r="B5122" s="3">
        <v>16065.137735767299</v>
      </c>
      <c r="C5122" s="3">
        <v>1.1308653218313101</v>
      </c>
      <c r="D5122" s="3">
        <v>51921.843735601797</v>
      </c>
      <c r="E5122" s="1">
        <f t="shared" si="160"/>
        <v>0.46318611343023208</v>
      </c>
      <c r="F5122" s="1">
        <f t="shared" si="161"/>
        <v>35856.705999834499</v>
      </c>
    </row>
    <row r="5123" spans="1:6">
      <c r="A5123" s="3">
        <v>0.66015099494153195</v>
      </c>
      <c r="B5123" s="3">
        <v>27499.097114953402</v>
      </c>
      <c r="C5123" s="3">
        <v>1.1355691066087401</v>
      </c>
      <c r="D5123" s="3">
        <v>70888.235070054099</v>
      </c>
      <c r="E5123" s="1">
        <f t="shared" si="160"/>
        <v>0.47541811166720815</v>
      </c>
      <c r="F5123" s="1">
        <f t="shared" si="161"/>
        <v>43389.137955100698</v>
      </c>
    </row>
    <row r="5124" spans="1:6">
      <c r="A5124" s="3">
        <v>0.67109324767950895</v>
      </c>
      <c r="B5124" s="3">
        <v>18469.835050937101</v>
      </c>
      <c r="C5124" s="3">
        <v>1.16290923091085</v>
      </c>
      <c r="D5124" s="3">
        <v>53996.848632158501</v>
      </c>
      <c r="E5124" s="1">
        <f t="shared" ref="E5124:E5187" si="162">C5124-A5124</f>
        <v>0.49181598323134101</v>
      </c>
      <c r="F5124" s="1">
        <f t="shared" ref="F5124:F5187" si="163">D5124-B5124</f>
        <v>35527.013581221399</v>
      </c>
    </row>
    <row r="5125" spans="1:6">
      <c r="A5125" s="3">
        <v>0.72772549140274601</v>
      </c>
      <c r="B5125" s="3">
        <v>23190.298553695699</v>
      </c>
      <c r="C5125" s="3">
        <v>1.27124648739112</v>
      </c>
      <c r="D5125" s="3">
        <v>61386.592914853602</v>
      </c>
      <c r="E5125" s="1">
        <f t="shared" si="162"/>
        <v>0.543520995988374</v>
      </c>
      <c r="F5125" s="1">
        <f t="shared" si="163"/>
        <v>38196.294361157903</v>
      </c>
    </row>
    <row r="5126" spans="1:6">
      <c r="A5126" s="3">
        <v>0.66330668560916894</v>
      </c>
      <c r="B5126" s="3">
        <v>19391.890393721402</v>
      </c>
      <c r="C5126" s="3">
        <v>1.1158658376293</v>
      </c>
      <c r="D5126" s="3">
        <v>55780.484014585301</v>
      </c>
      <c r="E5126" s="1">
        <f t="shared" si="162"/>
        <v>0.45255915202013108</v>
      </c>
      <c r="F5126" s="1">
        <f t="shared" si="163"/>
        <v>36388.593620863903</v>
      </c>
    </row>
    <row r="5127" spans="1:6">
      <c r="A5127" s="3">
        <v>0.71922400916580298</v>
      </c>
      <c r="B5127" s="3">
        <v>20766.286871772001</v>
      </c>
      <c r="C5127" s="3">
        <v>1.21038990948023</v>
      </c>
      <c r="D5127" s="3">
        <v>57749.444258674397</v>
      </c>
      <c r="E5127" s="1">
        <f t="shared" si="162"/>
        <v>0.49116590031442697</v>
      </c>
      <c r="F5127" s="1">
        <f t="shared" si="163"/>
        <v>36983.1573869024</v>
      </c>
    </row>
    <row r="5128" spans="1:6">
      <c r="A5128" s="3">
        <v>0.67266000709604001</v>
      </c>
      <c r="B5128" s="3">
        <v>14954.5598387307</v>
      </c>
      <c r="C5128" s="3">
        <v>1.19204547719558</v>
      </c>
      <c r="D5128" s="3">
        <v>52003.062510733602</v>
      </c>
      <c r="E5128" s="1">
        <f t="shared" si="162"/>
        <v>0.51938547009953995</v>
      </c>
      <c r="F5128" s="1">
        <f t="shared" si="163"/>
        <v>37048.502672002898</v>
      </c>
    </row>
    <row r="5129" spans="1:6">
      <c r="A5129" s="3">
        <v>0.68672309177561497</v>
      </c>
      <c r="B5129" s="3">
        <v>24585.1885980357</v>
      </c>
      <c r="C5129" s="3">
        <v>1.2008983177955901</v>
      </c>
      <c r="D5129" s="3">
        <v>59139.505968917001</v>
      </c>
      <c r="E5129" s="1">
        <f t="shared" si="162"/>
        <v>0.51417522601997512</v>
      </c>
      <c r="F5129" s="1">
        <f t="shared" si="163"/>
        <v>34554.317370881297</v>
      </c>
    </row>
    <row r="5130" spans="1:6">
      <c r="A5130" s="3">
        <v>0.71733231914295303</v>
      </c>
      <c r="B5130" s="3">
        <v>17969.437627196599</v>
      </c>
      <c r="C5130" s="3">
        <v>1.2485052635501901</v>
      </c>
      <c r="D5130" s="3">
        <v>56749.817172383999</v>
      </c>
      <c r="E5130" s="1">
        <f t="shared" si="162"/>
        <v>0.53117294440723706</v>
      </c>
      <c r="F5130" s="1">
        <f t="shared" si="163"/>
        <v>38780.379545187403</v>
      </c>
    </row>
    <row r="5131" spans="1:6">
      <c r="A5131" s="3">
        <v>0.72265492353367899</v>
      </c>
      <c r="B5131" s="3">
        <v>25320.504989778801</v>
      </c>
      <c r="C5131" s="3">
        <v>1.2714072407799399</v>
      </c>
      <c r="D5131" s="3">
        <v>64273.726568405502</v>
      </c>
      <c r="E5131" s="1">
        <f t="shared" si="162"/>
        <v>0.54875231724626095</v>
      </c>
      <c r="F5131" s="1">
        <f t="shared" si="163"/>
        <v>38953.221578626704</v>
      </c>
    </row>
    <row r="5132" spans="1:6">
      <c r="A5132" s="3">
        <v>0.69708351666237001</v>
      </c>
      <c r="B5132" s="3">
        <v>18885.8153374168</v>
      </c>
      <c r="C5132" s="3">
        <v>1.21622219392935</v>
      </c>
      <c r="D5132" s="3">
        <v>57015.168604735598</v>
      </c>
      <c r="E5132" s="1">
        <f t="shared" si="162"/>
        <v>0.51913867726698004</v>
      </c>
      <c r="F5132" s="1">
        <f t="shared" si="163"/>
        <v>38129.353267318802</v>
      </c>
    </row>
    <row r="5133" spans="1:6">
      <c r="A5133" s="3">
        <v>0.67485766471909703</v>
      </c>
      <c r="B5133" s="3">
        <v>19050.9707395978</v>
      </c>
      <c r="C5133" s="3">
        <v>1.16702628360781</v>
      </c>
      <c r="D5133" s="3">
        <v>54203.264539095901</v>
      </c>
      <c r="E5133" s="1">
        <f t="shared" si="162"/>
        <v>0.49216861888871299</v>
      </c>
      <c r="F5133" s="1">
        <f t="shared" si="163"/>
        <v>35152.293799498104</v>
      </c>
    </row>
    <row r="5134" spans="1:6">
      <c r="A5134" s="3">
        <v>0.75399088965169103</v>
      </c>
      <c r="B5134" s="3">
        <v>24329.893366454198</v>
      </c>
      <c r="C5134" s="3">
        <v>1.3368417146048399</v>
      </c>
      <c r="D5134" s="3">
        <v>65407.023331108299</v>
      </c>
      <c r="E5134" s="1">
        <f t="shared" si="162"/>
        <v>0.58285082495314888</v>
      </c>
      <c r="F5134" s="1">
        <f t="shared" si="163"/>
        <v>41077.129964654101</v>
      </c>
    </row>
    <row r="5135" spans="1:6">
      <c r="A5135" s="3">
        <v>0.75282671492309206</v>
      </c>
      <c r="B5135" s="3">
        <v>22230.892969666402</v>
      </c>
      <c r="C5135" s="3">
        <v>1.3105583357956601</v>
      </c>
      <c r="D5135" s="3">
        <v>59512.880636785099</v>
      </c>
      <c r="E5135" s="1">
        <f t="shared" si="162"/>
        <v>0.557731620872568</v>
      </c>
      <c r="F5135" s="1">
        <f t="shared" si="163"/>
        <v>37281.987667118694</v>
      </c>
    </row>
    <row r="5136" spans="1:6">
      <c r="A5136" s="3">
        <v>0.720435917870063</v>
      </c>
      <c r="B5136" s="3">
        <v>18307.9665104743</v>
      </c>
      <c r="C5136" s="3">
        <v>1.28546282624087</v>
      </c>
      <c r="D5136" s="3">
        <v>56061.570458454902</v>
      </c>
      <c r="E5136" s="1">
        <f t="shared" si="162"/>
        <v>0.56502690837080705</v>
      </c>
      <c r="F5136" s="1">
        <f t="shared" si="163"/>
        <v>37753.603947980606</v>
      </c>
    </row>
    <row r="5137" spans="1:6">
      <c r="A5137" s="3">
        <v>0.72924471912972899</v>
      </c>
      <c r="B5137" s="3">
        <v>20046.159609161001</v>
      </c>
      <c r="C5137" s="3">
        <v>1.2550951338751</v>
      </c>
      <c r="D5137" s="3">
        <v>57036.3561811205</v>
      </c>
      <c r="E5137" s="1">
        <f t="shared" si="162"/>
        <v>0.52585041474537098</v>
      </c>
      <c r="F5137" s="1">
        <f t="shared" si="163"/>
        <v>36990.196571959503</v>
      </c>
    </row>
    <row r="5138" spans="1:6">
      <c r="A5138" s="3">
        <v>0.67333685208971605</v>
      </c>
      <c r="B5138" s="3">
        <v>20171.389827707899</v>
      </c>
      <c r="C5138" s="3">
        <v>1.1582763048374001</v>
      </c>
      <c r="D5138" s="3">
        <v>55175.443468861602</v>
      </c>
      <c r="E5138" s="1">
        <f t="shared" si="162"/>
        <v>0.48493945274768402</v>
      </c>
      <c r="F5138" s="1">
        <f t="shared" si="163"/>
        <v>35004.053641153703</v>
      </c>
    </row>
    <row r="5139" spans="1:6">
      <c r="A5139" s="3">
        <v>0.77789444234098604</v>
      </c>
      <c r="B5139" s="3">
        <v>17400.529377252598</v>
      </c>
      <c r="C5139" s="3">
        <v>1.35945008098736</v>
      </c>
      <c r="D5139" s="3">
        <v>55185.266810465197</v>
      </c>
      <c r="E5139" s="1">
        <f t="shared" si="162"/>
        <v>0.58155563864637394</v>
      </c>
      <c r="F5139" s="1">
        <f t="shared" si="163"/>
        <v>37784.737433212598</v>
      </c>
    </row>
    <row r="5140" spans="1:6">
      <c r="A5140" s="3">
        <v>0.69126012779346602</v>
      </c>
      <c r="B5140" s="3">
        <v>22289.2951055706</v>
      </c>
      <c r="C5140" s="3">
        <v>1.2032526669977399</v>
      </c>
      <c r="D5140" s="3">
        <v>59819.257323298203</v>
      </c>
      <c r="E5140" s="1">
        <f t="shared" si="162"/>
        <v>0.5119925392042739</v>
      </c>
      <c r="F5140" s="1">
        <f t="shared" si="163"/>
        <v>37529.962217727603</v>
      </c>
    </row>
    <row r="5141" spans="1:6">
      <c r="A5141" s="3">
        <v>0.71860635702917197</v>
      </c>
      <c r="B5141" s="3">
        <v>18373.876889627201</v>
      </c>
      <c r="C5141" s="3">
        <v>1.2460407821782</v>
      </c>
      <c r="D5141" s="3">
        <v>57339.708192524602</v>
      </c>
      <c r="E5141" s="1">
        <f t="shared" si="162"/>
        <v>0.52743442514902805</v>
      </c>
      <c r="F5141" s="1">
        <f t="shared" si="163"/>
        <v>38965.831302897401</v>
      </c>
    </row>
    <row r="5142" spans="1:6">
      <c r="A5142" s="3">
        <v>0.67644368790174902</v>
      </c>
      <c r="B5142" s="3">
        <v>21481.310303828901</v>
      </c>
      <c r="C5142" s="3">
        <v>1.2011005827971399</v>
      </c>
      <c r="D5142" s="3">
        <v>59074.820115058297</v>
      </c>
      <c r="E5142" s="1">
        <f t="shared" si="162"/>
        <v>0.52465689489539091</v>
      </c>
      <c r="F5142" s="1">
        <f t="shared" si="163"/>
        <v>37593.509811229393</v>
      </c>
    </row>
    <row r="5143" spans="1:6">
      <c r="A5143" s="3">
        <v>0.75094740283724404</v>
      </c>
      <c r="B5143" s="3">
        <v>23509.095542929499</v>
      </c>
      <c r="C5143" s="3">
        <v>1.3370367741682301</v>
      </c>
      <c r="D5143" s="3">
        <v>61200.336233306101</v>
      </c>
      <c r="E5143" s="1">
        <f t="shared" si="162"/>
        <v>0.58608937133098604</v>
      </c>
      <c r="F5143" s="1">
        <f t="shared" si="163"/>
        <v>37691.240690376602</v>
      </c>
    </row>
    <row r="5144" spans="1:6">
      <c r="A5144" s="3">
        <v>0.75293583663632402</v>
      </c>
      <c r="B5144" s="3">
        <v>20163.002475413799</v>
      </c>
      <c r="C5144" s="3">
        <v>1.2871735534317299</v>
      </c>
      <c r="D5144" s="3">
        <v>56983.463869109401</v>
      </c>
      <c r="E5144" s="1">
        <f t="shared" si="162"/>
        <v>0.53423771679540588</v>
      </c>
      <c r="F5144" s="1">
        <f t="shared" si="163"/>
        <v>36820.461393695601</v>
      </c>
    </row>
    <row r="5145" spans="1:6">
      <c r="A5145" s="3">
        <v>0.71642167296167503</v>
      </c>
      <c r="B5145" s="3">
        <v>19427.235947397901</v>
      </c>
      <c r="C5145" s="3">
        <v>1.2435702536198401</v>
      </c>
      <c r="D5145" s="3">
        <v>55904.8980961138</v>
      </c>
      <c r="E5145" s="1">
        <f t="shared" si="162"/>
        <v>0.52714858065816506</v>
      </c>
      <c r="F5145" s="1">
        <f t="shared" si="163"/>
        <v>36477.662148715899</v>
      </c>
    </row>
    <row r="5146" spans="1:6">
      <c r="A5146" s="3">
        <v>0.68948077683140896</v>
      </c>
      <c r="B5146" s="3">
        <v>23200.943188535399</v>
      </c>
      <c r="C5146" s="3">
        <v>1.19783734986543</v>
      </c>
      <c r="D5146" s="3">
        <v>60770.135651194701</v>
      </c>
      <c r="E5146" s="1">
        <f t="shared" si="162"/>
        <v>0.50835657303402104</v>
      </c>
      <c r="F5146" s="1">
        <f t="shared" si="163"/>
        <v>37569.192462659303</v>
      </c>
    </row>
    <row r="5147" spans="1:6">
      <c r="A5147" s="3">
        <v>0.680827057404505</v>
      </c>
      <c r="B5147" s="3">
        <v>26912.282174429401</v>
      </c>
      <c r="C5147" s="3">
        <v>1.2002384162331201</v>
      </c>
      <c r="D5147" s="3">
        <v>67902.056789013703</v>
      </c>
      <c r="E5147" s="1">
        <f t="shared" si="162"/>
        <v>0.51941135882861511</v>
      </c>
      <c r="F5147" s="1">
        <f t="shared" si="163"/>
        <v>40989.774614584298</v>
      </c>
    </row>
    <row r="5148" spans="1:6">
      <c r="A5148" s="3">
        <v>0.67251784463684505</v>
      </c>
      <c r="B5148" s="3">
        <v>14563.1143196146</v>
      </c>
      <c r="C5148" s="3">
        <v>1.2029660148319701</v>
      </c>
      <c r="D5148" s="3">
        <v>50786.8896360246</v>
      </c>
      <c r="E5148" s="1">
        <f t="shared" si="162"/>
        <v>0.53044817019512502</v>
      </c>
      <c r="F5148" s="1">
        <f t="shared" si="163"/>
        <v>36223.77531641</v>
      </c>
    </row>
    <row r="5149" spans="1:6">
      <c r="A5149" s="3">
        <v>0.70968285456277502</v>
      </c>
      <c r="B5149" s="3">
        <v>24332.277516292499</v>
      </c>
      <c r="C5149" s="3">
        <v>1.2192660330680001</v>
      </c>
      <c r="D5149" s="3">
        <v>62212.528700922398</v>
      </c>
      <c r="E5149" s="1">
        <f t="shared" si="162"/>
        <v>0.50958317850522505</v>
      </c>
      <c r="F5149" s="1">
        <f t="shared" si="163"/>
        <v>37880.251184629902</v>
      </c>
    </row>
    <row r="5150" spans="1:6">
      <c r="A5150" s="3">
        <v>0.71433861245949903</v>
      </c>
      <c r="B5150" s="3">
        <v>25532.574430225999</v>
      </c>
      <c r="C5150" s="3">
        <v>1.2104989326328699</v>
      </c>
      <c r="D5150" s="3">
        <v>66449.440087290903</v>
      </c>
      <c r="E5150" s="1">
        <f t="shared" si="162"/>
        <v>0.49616032017337086</v>
      </c>
      <c r="F5150" s="1">
        <f t="shared" si="163"/>
        <v>40916.865657064904</v>
      </c>
    </row>
    <row r="5151" spans="1:6">
      <c r="A5151" s="3">
        <v>0.71082879948301503</v>
      </c>
      <c r="B5151" s="3">
        <v>20018.1463153976</v>
      </c>
      <c r="C5151" s="3">
        <v>1.2430532891502499</v>
      </c>
      <c r="D5151" s="3">
        <v>56316.194153994897</v>
      </c>
      <c r="E5151" s="1">
        <f t="shared" si="162"/>
        <v>0.5322244896672349</v>
      </c>
      <c r="F5151" s="1">
        <f t="shared" si="163"/>
        <v>36298.047838597297</v>
      </c>
    </row>
    <row r="5152" spans="1:6">
      <c r="A5152" s="3">
        <v>0.66655882625296403</v>
      </c>
      <c r="B5152" s="3">
        <v>14499.0400262319</v>
      </c>
      <c r="C5152" s="3">
        <v>1.16066440308408</v>
      </c>
      <c r="D5152" s="3">
        <v>50521.248841193898</v>
      </c>
      <c r="E5152" s="1">
        <f t="shared" si="162"/>
        <v>0.494105576831116</v>
      </c>
      <c r="F5152" s="1">
        <f t="shared" si="163"/>
        <v>36022.208814961996</v>
      </c>
    </row>
    <row r="5153" spans="1:6">
      <c r="A5153" s="3">
        <v>0.66605296714510898</v>
      </c>
      <c r="B5153" s="3">
        <v>18795.260052051199</v>
      </c>
      <c r="C5153" s="3">
        <v>1.1754098540141</v>
      </c>
      <c r="D5153" s="3">
        <v>57966.236412537401</v>
      </c>
      <c r="E5153" s="1">
        <f t="shared" si="162"/>
        <v>0.50935688686899105</v>
      </c>
      <c r="F5153" s="1">
        <f t="shared" si="163"/>
        <v>39170.976360486202</v>
      </c>
    </row>
    <row r="5154" spans="1:6">
      <c r="A5154" s="3">
        <v>0.70090982772279098</v>
      </c>
      <c r="B5154" s="3">
        <v>21290.4300575905</v>
      </c>
      <c r="C5154" s="3">
        <v>1.2239043123739799</v>
      </c>
      <c r="D5154" s="3">
        <v>55847.887797522599</v>
      </c>
      <c r="E5154" s="1">
        <f t="shared" si="162"/>
        <v>0.52299448465118892</v>
      </c>
      <c r="F5154" s="1">
        <f t="shared" si="163"/>
        <v>34557.457739932099</v>
      </c>
    </row>
    <row r="5155" spans="1:6">
      <c r="A5155" s="3">
        <v>0.65613152922707596</v>
      </c>
      <c r="B5155" s="3">
        <v>17215.504684793799</v>
      </c>
      <c r="C5155" s="3">
        <v>1.0976964613176801</v>
      </c>
      <c r="D5155" s="3">
        <v>54395.693100481098</v>
      </c>
      <c r="E5155" s="1">
        <f t="shared" si="162"/>
        <v>0.4415649320906041</v>
      </c>
      <c r="F5155" s="1">
        <f t="shared" si="163"/>
        <v>37180.188415687298</v>
      </c>
    </row>
    <row r="5156" spans="1:6">
      <c r="A5156" s="3">
        <v>0.76424148571526096</v>
      </c>
      <c r="B5156" s="3">
        <v>21410.113604957402</v>
      </c>
      <c r="C5156" s="3">
        <v>1.3151488608947299</v>
      </c>
      <c r="D5156" s="3">
        <v>61265.982803667503</v>
      </c>
      <c r="E5156" s="1">
        <f t="shared" si="162"/>
        <v>0.55090737517946897</v>
      </c>
      <c r="F5156" s="1">
        <f t="shared" si="163"/>
        <v>39855.869198710105</v>
      </c>
    </row>
    <row r="5157" spans="1:6">
      <c r="A5157" s="3">
        <v>0.66045999555421597</v>
      </c>
      <c r="B5157" s="3">
        <v>19020.854366285599</v>
      </c>
      <c r="C5157" s="3">
        <v>1.16395596122851</v>
      </c>
      <c r="D5157" s="3">
        <v>57656.034258970401</v>
      </c>
      <c r="E5157" s="1">
        <f t="shared" si="162"/>
        <v>0.503495965674294</v>
      </c>
      <c r="F5157" s="1">
        <f t="shared" si="163"/>
        <v>38635.179892684799</v>
      </c>
    </row>
    <row r="5158" spans="1:6">
      <c r="A5158" s="3">
        <v>0.698842914171934</v>
      </c>
      <c r="B5158" s="3">
        <v>22552.4249385525</v>
      </c>
      <c r="C5158" s="3">
        <v>1.20724180739548</v>
      </c>
      <c r="D5158" s="3">
        <v>62096.983364714702</v>
      </c>
      <c r="E5158" s="1">
        <f t="shared" si="162"/>
        <v>0.50839889322354603</v>
      </c>
      <c r="F5158" s="1">
        <f t="shared" si="163"/>
        <v>39544.558426162199</v>
      </c>
    </row>
    <row r="5159" spans="1:6">
      <c r="A5159" s="3">
        <v>0.67585888926016202</v>
      </c>
      <c r="B5159" s="3">
        <v>21248.5685779753</v>
      </c>
      <c r="C5159" s="3">
        <v>1.19347201088597</v>
      </c>
      <c r="D5159" s="3">
        <v>60379.7049741476</v>
      </c>
      <c r="E5159" s="1">
        <f t="shared" si="162"/>
        <v>0.51761312162580797</v>
      </c>
      <c r="F5159" s="1">
        <f t="shared" si="163"/>
        <v>39131.136396172296</v>
      </c>
    </row>
    <row r="5160" spans="1:6">
      <c r="A5160" s="3">
        <v>0.68954776605631096</v>
      </c>
      <c r="B5160" s="3">
        <v>18851.4315273543</v>
      </c>
      <c r="C5160" s="3">
        <v>1.1886768101852301</v>
      </c>
      <c r="D5160" s="3">
        <v>54173.213535091803</v>
      </c>
      <c r="E5160" s="1">
        <f t="shared" si="162"/>
        <v>0.49912904412891912</v>
      </c>
      <c r="F5160" s="1">
        <f t="shared" si="163"/>
        <v>35321.782007737507</v>
      </c>
    </row>
    <row r="5161" spans="1:6">
      <c r="A5161" s="3">
        <v>0.69484563185475001</v>
      </c>
      <c r="B5161" s="3">
        <v>25836.052325735502</v>
      </c>
      <c r="C5161" s="3">
        <v>1.19882515100375</v>
      </c>
      <c r="D5161" s="3">
        <v>65602.969471822798</v>
      </c>
      <c r="E5161" s="1">
        <f t="shared" si="162"/>
        <v>0.50397951914899997</v>
      </c>
      <c r="F5161" s="1">
        <f t="shared" si="163"/>
        <v>39766.917146087297</v>
      </c>
    </row>
    <row r="5162" spans="1:6">
      <c r="A5162" s="3">
        <v>0.703479363792469</v>
      </c>
      <c r="B5162" s="3">
        <v>20957.5446641095</v>
      </c>
      <c r="C5162" s="3">
        <v>1.20682217428012</v>
      </c>
      <c r="D5162" s="3">
        <v>60114.560649244202</v>
      </c>
      <c r="E5162" s="1">
        <f t="shared" si="162"/>
        <v>0.50334281048765095</v>
      </c>
      <c r="F5162" s="1">
        <f t="shared" si="163"/>
        <v>39157.015985134698</v>
      </c>
    </row>
    <row r="5163" spans="1:6">
      <c r="A5163" s="3">
        <v>0.71917858350220698</v>
      </c>
      <c r="B5163" s="3">
        <v>16875.898959550101</v>
      </c>
      <c r="C5163" s="3">
        <v>1.23848985056435</v>
      </c>
      <c r="D5163" s="3">
        <v>52408.048219606302</v>
      </c>
      <c r="E5163" s="1">
        <f t="shared" si="162"/>
        <v>0.51931126706214303</v>
      </c>
      <c r="F5163" s="1">
        <f t="shared" si="163"/>
        <v>35532.149260056205</v>
      </c>
    </row>
    <row r="5164" spans="1:6">
      <c r="A5164" s="3">
        <v>0.70721850463521096</v>
      </c>
      <c r="B5164" s="3">
        <v>19932.552652335398</v>
      </c>
      <c r="C5164" s="3">
        <v>1.22949596626496</v>
      </c>
      <c r="D5164" s="3">
        <v>56441.1217319391</v>
      </c>
      <c r="E5164" s="1">
        <f t="shared" si="162"/>
        <v>0.52227746162974908</v>
      </c>
      <c r="F5164" s="1">
        <f t="shared" si="163"/>
        <v>36508.569079603702</v>
      </c>
    </row>
    <row r="5165" spans="1:6">
      <c r="A5165" s="3">
        <v>0.71303166777881999</v>
      </c>
      <c r="B5165" s="3">
        <v>21264.4768882887</v>
      </c>
      <c r="C5165" s="3">
        <v>1.2518432288046899</v>
      </c>
      <c r="D5165" s="3">
        <v>60874.7533445269</v>
      </c>
      <c r="E5165" s="1">
        <f t="shared" si="162"/>
        <v>0.53881156102586991</v>
      </c>
      <c r="F5165" s="1">
        <f t="shared" si="163"/>
        <v>39610.2764562382</v>
      </c>
    </row>
    <row r="5166" spans="1:6">
      <c r="A5166" s="3">
        <v>0.68434884497567405</v>
      </c>
      <c r="B5166" s="3">
        <v>15226.9418284488</v>
      </c>
      <c r="C5166" s="3">
        <v>1.17816640836734</v>
      </c>
      <c r="D5166" s="3">
        <v>51515.496404645499</v>
      </c>
      <c r="E5166" s="1">
        <f t="shared" si="162"/>
        <v>0.49381756339166594</v>
      </c>
      <c r="F5166" s="1">
        <f t="shared" si="163"/>
        <v>36288.554576196701</v>
      </c>
    </row>
    <row r="5167" spans="1:6">
      <c r="A5167" s="3">
        <v>0.67177569577559204</v>
      </c>
      <c r="B5167" s="3">
        <v>13314.080850262801</v>
      </c>
      <c r="C5167" s="3">
        <v>1.2020828753470001</v>
      </c>
      <c r="D5167" s="3">
        <v>49810.591478491697</v>
      </c>
      <c r="E5167" s="1">
        <f t="shared" si="162"/>
        <v>0.53030717957140805</v>
      </c>
      <c r="F5167" s="1">
        <f t="shared" si="163"/>
        <v>36496.510628228898</v>
      </c>
    </row>
    <row r="5168" spans="1:6">
      <c r="A5168" s="3">
        <v>0.69326488307030198</v>
      </c>
      <c r="B5168" s="3">
        <v>16765.5969757969</v>
      </c>
      <c r="C5168" s="3">
        <v>1.21285808365531</v>
      </c>
      <c r="D5168" s="3">
        <v>53792.714426631603</v>
      </c>
      <c r="E5168" s="1">
        <f t="shared" si="162"/>
        <v>0.51959320058500802</v>
      </c>
      <c r="F5168" s="1">
        <f t="shared" si="163"/>
        <v>37027.117450834703</v>
      </c>
    </row>
    <row r="5169" spans="1:6">
      <c r="A5169" s="3">
        <v>0.69896248630553603</v>
      </c>
      <c r="B5169" s="3">
        <v>16974.037463161301</v>
      </c>
      <c r="C5169" s="3">
        <v>1.2046700056322699</v>
      </c>
      <c r="D5169" s="3">
        <v>52775.0204355936</v>
      </c>
      <c r="E5169" s="1">
        <f t="shared" si="162"/>
        <v>0.50570751932673386</v>
      </c>
      <c r="F5169" s="1">
        <f t="shared" si="163"/>
        <v>35800.982972432299</v>
      </c>
    </row>
    <row r="5170" spans="1:6">
      <c r="A5170" s="3">
        <v>0.68344473340324896</v>
      </c>
      <c r="B5170" s="3">
        <v>17616.589165082401</v>
      </c>
      <c r="C5170" s="3">
        <v>1.15010781766595</v>
      </c>
      <c r="D5170" s="3">
        <v>53100.181154404803</v>
      </c>
      <c r="E5170" s="1">
        <f t="shared" si="162"/>
        <v>0.46666308426270109</v>
      </c>
      <c r="F5170" s="1">
        <f t="shared" si="163"/>
        <v>35483.591989322405</v>
      </c>
    </row>
    <row r="5171" spans="1:6">
      <c r="A5171" s="3">
        <v>0.67397388388956803</v>
      </c>
      <c r="B5171" s="3">
        <v>20698.254573687002</v>
      </c>
      <c r="C5171" s="3">
        <v>1.16538438271624</v>
      </c>
      <c r="D5171" s="3">
        <v>56807.1157204751</v>
      </c>
      <c r="E5171" s="1">
        <f t="shared" si="162"/>
        <v>0.49141049882667198</v>
      </c>
      <c r="F5171" s="1">
        <f t="shared" si="163"/>
        <v>36108.861146788098</v>
      </c>
    </row>
    <row r="5172" spans="1:6">
      <c r="A5172" s="3">
        <v>0.659443417760055</v>
      </c>
      <c r="B5172" s="3">
        <v>20045.269401122099</v>
      </c>
      <c r="C5172" s="3">
        <v>1.1636851867267901</v>
      </c>
      <c r="D5172" s="3">
        <v>60149.3328499739</v>
      </c>
      <c r="E5172" s="1">
        <f t="shared" si="162"/>
        <v>0.50424176896673512</v>
      </c>
      <c r="F5172" s="1">
        <f t="shared" si="163"/>
        <v>40104.063448851797</v>
      </c>
    </row>
    <row r="5173" spans="1:6">
      <c r="A5173" s="3">
        <v>0.69227063356672702</v>
      </c>
      <c r="B5173" s="3">
        <v>21146.106587366699</v>
      </c>
      <c r="C5173" s="3">
        <v>1.2078661026823301</v>
      </c>
      <c r="D5173" s="3">
        <v>57697.913640352199</v>
      </c>
      <c r="E5173" s="1">
        <f t="shared" si="162"/>
        <v>0.51559546911560306</v>
      </c>
      <c r="F5173" s="1">
        <f t="shared" si="163"/>
        <v>36551.807052985503</v>
      </c>
    </row>
    <row r="5174" spans="1:6">
      <c r="A5174" s="3">
        <v>0.72240545747201002</v>
      </c>
      <c r="B5174" s="3">
        <v>19587.161552194499</v>
      </c>
      <c r="C5174" s="3">
        <v>1.2479733060145799</v>
      </c>
      <c r="D5174" s="3">
        <v>57950.687338464901</v>
      </c>
      <c r="E5174" s="1">
        <f t="shared" si="162"/>
        <v>0.52556784854256988</v>
      </c>
      <c r="F5174" s="1">
        <f t="shared" si="163"/>
        <v>38363.525786270402</v>
      </c>
    </row>
    <row r="5175" spans="1:6">
      <c r="A5175" s="3">
        <v>0.70595804317907496</v>
      </c>
      <c r="B5175" s="3">
        <v>19962.538560415502</v>
      </c>
      <c r="C5175" s="3">
        <v>1.1985596742166</v>
      </c>
      <c r="D5175" s="3">
        <v>56123.611737201201</v>
      </c>
      <c r="E5175" s="1">
        <f t="shared" si="162"/>
        <v>0.49260163103752508</v>
      </c>
      <c r="F5175" s="1">
        <f t="shared" si="163"/>
        <v>36161.0731767857</v>
      </c>
    </row>
    <row r="5176" spans="1:6">
      <c r="A5176" s="3">
        <v>0.72822797808423301</v>
      </c>
      <c r="B5176" s="3">
        <v>19947.982331002499</v>
      </c>
      <c r="C5176" s="3">
        <v>1.2900411016355</v>
      </c>
      <c r="D5176" s="3">
        <v>54306.683849375302</v>
      </c>
      <c r="E5176" s="1">
        <f t="shared" si="162"/>
        <v>0.561813123551267</v>
      </c>
      <c r="F5176" s="1">
        <f t="shared" si="163"/>
        <v>34358.701518372807</v>
      </c>
    </row>
    <row r="5177" spans="1:6">
      <c r="A5177" s="3">
        <v>0.73281372438649695</v>
      </c>
      <c r="B5177" s="3">
        <v>22973.057817120101</v>
      </c>
      <c r="C5177" s="3">
        <v>1.2962586417103099</v>
      </c>
      <c r="D5177" s="3">
        <v>59904.524384628101</v>
      </c>
      <c r="E5177" s="1">
        <f t="shared" si="162"/>
        <v>0.56344491732381297</v>
      </c>
      <c r="F5177" s="1">
        <f t="shared" si="163"/>
        <v>36931.466567508003</v>
      </c>
    </row>
    <row r="5178" spans="1:6">
      <c r="A5178" s="3">
        <v>0.72623014866126701</v>
      </c>
      <c r="B5178" s="3">
        <v>21116.864392670399</v>
      </c>
      <c r="C5178" s="3">
        <v>1.25707993957451</v>
      </c>
      <c r="D5178" s="3">
        <v>57875.221978958303</v>
      </c>
      <c r="E5178" s="1">
        <f t="shared" si="162"/>
        <v>0.53084979091324302</v>
      </c>
      <c r="F5178" s="1">
        <f t="shared" si="163"/>
        <v>36758.357586287908</v>
      </c>
    </row>
    <row r="5179" spans="1:6">
      <c r="A5179" s="3">
        <v>0.73583987588753796</v>
      </c>
      <c r="B5179" s="3">
        <v>20264.9818233402</v>
      </c>
      <c r="C5179" s="3">
        <v>1.2682801275644</v>
      </c>
      <c r="D5179" s="3">
        <v>57695.379630208903</v>
      </c>
      <c r="E5179" s="1">
        <f t="shared" si="162"/>
        <v>0.53244025167686204</v>
      </c>
      <c r="F5179" s="1">
        <f t="shared" si="163"/>
        <v>37430.397806868699</v>
      </c>
    </row>
    <row r="5180" spans="1:6">
      <c r="A5180" s="3">
        <v>0.72776035001545702</v>
      </c>
      <c r="B5180" s="3">
        <v>19008.637873641001</v>
      </c>
      <c r="C5180" s="3">
        <v>1.2546741761284199</v>
      </c>
      <c r="D5180" s="3">
        <v>58425.853861920397</v>
      </c>
      <c r="E5180" s="1">
        <f t="shared" si="162"/>
        <v>0.52691382611296289</v>
      </c>
      <c r="F5180" s="1">
        <f t="shared" si="163"/>
        <v>39417.215988279393</v>
      </c>
    </row>
    <row r="5181" spans="1:6">
      <c r="A5181" s="3">
        <v>0.68639127635650699</v>
      </c>
      <c r="B5181" s="3">
        <v>20542.300780515401</v>
      </c>
      <c r="C5181" s="3">
        <v>1.1657455219422601</v>
      </c>
      <c r="D5181" s="3">
        <v>55878.282693402398</v>
      </c>
      <c r="E5181" s="1">
        <f t="shared" si="162"/>
        <v>0.47935424558575312</v>
      </c>
      <c r="F5181" s="1">
        <f t="shared" si="163"/>
        <v>35335.981912887</v>
      </c>
    </row>
    <row r="5182" spans="1:6">
      <c r="A5182" s="3">
        <v>0.70670790960685603</v>
      </c>
      <c r="B5182" s="3">
        <v>18985.659117809999</v>
      </c>
      <c r="C5182" s="3">
        <v>1.22721403549062</v>
      </c>
      <c r="D5182" s="3">
        <v>56028.122738601603</v>
      </c>
      <c r="E5182" s="1">
        <f t="shared" si="162"/>
        <v>0.52050612588376399</v>
      </c>
      <c r="F5182" s="1">
        <f t="shared" si="163"/>
        <v>37042.463620791605</v>
      </c>
    </row>
    <row r="5183" spans="1:6">
      <c r="A5183" s="3">
        <v>0.67669567063276703</v>
      </c>
      <c r="B5183" s="3">
        <v>20572.4562710887</v>
      </c>
      <c r="C5183" s="3">
        <v>1.1571745582873101</v>
      </c>
      <c r="D5183" s="3">
        <v>57037.069455222903</v>
      </c>
      <c r="E5183" s="1">
        <f t="shared" si="162"/>
        <v>0.48047888765454305</v>
      </c>
      <c r="F5183" s="1">
        <f t="shared" si="163"/>
        <v>36464.613184134199</v>
      </c>
    </row>
    <row r="5184" spans="1:6">
      <c r="A5184" s="3">
        <v>0.72926893162788198</v>
      </c>
      <c r="B5184" s="3">
        <v>19363.419412678399</v>
      </c>
      <c r="C5184" s="3">
        <v>1.2419123969243999</v>
      </c>
      <c r="D5184" s="3">
        <v>56016.895944255099</v>
      </c>
      <c r="E5184" s="1">
        <f t="shared" si="162"/>
        <v>0.51264346529651794</v>
      </c>
      <c r="F5184" s="1">
        <f t="shared" si="163"/>
        <v>36653.4765315767</v>
      </c>
    </row>
    <row r="5185" spans="1:6">
      <c r="A5185" s="3">
        <v>0.68339866676110295</v>
      </c>
      <c r="B5185" s="3">
        <v>16626.590535357001</v>
      </c>
      <c r="C5185" s="3">
        <v>1.18084959301279</v>
      </c>
      <c r="D5185" s="3">
        <v>52824.604202846996</v>
      </c>
      <c r="E5185" s="1">
        <f t="shared" si="162"/>
        <v>0.49745092625168708</v>
      </c>
      <c r="F5185" s="1">
        <f t="shared" si="163"/>
        <v>36198.013667489999</v>
      </c>
    </row>
    <row r="5186" spans="1:6">
      <c r="A5186" s="3">
        <v>0.70245424932114398</v>
      </c>
      <c r="B5186" s="3">
        <v>16313.4711241353</v>
      </c>
      <c r="C5186" s="3">
        <v>1.20822295615223</v>
      </c>
      <c r="D5186" s="3">
        <v>52244.917796448201</v>
      </c>
      <c r="E5186" s="1">
        <f t="shared" si="162"/>
        <v>0.50576870683108599</v>
      </c>
      <c r="F5186" s="1">
        <f t="shared" si="163"/>
        <v>35931.446672312901</v>
      </c>
    </row>
    <row r="5187" spans="1:6">
      <c r="A5187" s="3">
        <v>0.72638146614275501</v>
      </c>
      <c r="B5187" s="3">
        <v>21546.661693090799</v>
      </c>
      <c r="C5187" s="3">
        <v>1.2578031354477199</v>
      </c>
      <c r="D5187" s="3">
        <v>58942.860136066403</v>
      </c>
      <c r="E5187" s="1">
        <f t="shared" si="162"/>
        <v>0.53142166930496493</v>
      </c>
      <c r="F5187" s="1">
        <f t="shared" si="163"/>
        <v>37396.198442975605</v>
      </c>
    </row>
    <row r="5188" spans="1:6">
      <c r="A5188" s="3">
        <v>0.70121589927498595</v>
      </c>
      <c r="B5188" s="3">
        <v>20870.194903300799</v>
      </c>
      <c r="C5188" s="3">
        <v>1.2205654134664301</v>
      </c>
      <c r="D5188" s="3">
        <v>58286.085375233699</v>
      </c>
      <c r="E5188" s="1">
        <f t="shared" ref="E5188:E5251" si="164">C5188-A5188</f>
        <v>0.51934951419144415</v>
      </c>
      <c r="F5188" s="1">
        <f t="shared" ref="F5188:F5251" si="165">D5188-B5188</f>
        <v>37415.8904719329</v>
      </c>
    </row>
    <row r="5189" spans="1:6">
      <c r="A5189" s="3">
        <v>0.76197583322102302</v>
      </c>
      <c r="B5189" s="3">
        <v>21200.276695729801</v>
      </c>
      <c r="C5189" s="3">
        <v>1.28847717199213</v>
      </c>
      <c r="D5189" s="3">
        <v>55850.020379039197</v>
      </c>
      <c r="E5189" s="1">
        <f t="shared" si="164"/>
        <v>0.52650133877110694</v>
      </c>
      <c r="F5189" s="1">
        <f t="shared" si="165"/>
        <v>34649.743683309396</v>
      </c>
    </row>
    <row r="5190" spans="1:6">
      <c r="A5190" s="3">
        <v>0.76636616447268902</v>
      </c>
      <c r="B5190" s="3">
        <v>19029.499032463998</v>
      </c>
      <c r="C5190" s="3">
        <v>1.3229487028423299</v>
      </c>
      <c r="D5190" s="3">
        <v>56168.958125117802</v>
      </c>
      <c r="E5190" s="1">
        <f t="shared" si="164"/>
        <v>0.55658253836964089</v>
      </c>
      <c r="F5190" s="1">
        <f t="shared" si="165"/>
        <v>37139.459092653808</v>
      </c>
    </row>
    <row r="5191" spans="1:6">
      <c r="A5191" s="3">
        <v>0.727772523806275</v>
      </c>
      <c r="B5191" s="3">
        <v>24707.031428318802</v>
      </c>
      <c r="C5191" s="3">
        <v>1.2720527575026801</v>
      </c>
      <c r="D5191" s="3">
        <v>63354.260828970298</v>
      </c>
      <c r="E5191" s="1">
        <f t="shared" si="164"/>
        <v>0.5442802336964051</v>
      </c>
      <c r="F5191" s="1">
        <f t="shared" si="165"/>
        <v>38647.2294006515</v>
      </c>
    </row>
    <row r="5192" spans="1:6">
      <c r="A5192" s="3">
        <v>0.69063375640940605</v>
      </c>
      <c r="B5192" s="3">
        <v>21582.390397891199</v>
      </c>
      <c r="C5192" s="3">
        <v>1.2011928226538999</v>
      </c>
      <c r="D5192" s="3">
        <v>60441.456654138601</v>
      </c>
      <c r="E5192" s="1">
        <f t="shared" si="164"/>
        <v>0.51055906624449388</v>
      </c>
      <c r="F5192" s="1">
        <f t="shared" si="165"/>
        <v>38859.066256247403</v>
      </c>
    </row>
    <row r="5193" spans="1:6">
      <c r="A5193" s="3">
        <v>0.72099584908750602</v>
      </c>
      <c r="B5193" s="3">
        <v>19180.570769452999</v>
      </c>
      <c r="C5193" s="3">
        <v>1.2463929321242599</v>
      </c>
      <c r="D5193" s="3">
        <v>56647.656772386603</v>
      </c>
      <c r="E5193" s="1">
        <f t="shared" si="164"/>
        <v>0.52539708303675392</v>
      </c>
      <c r="F5193" s="1">
        <f t="shared" si="165"/>
        <v>37467.086002933604</v>
      </c>
    </row>
    <row r="5194" spans="1:6">
      <c r="A5194" s="3">
        <v>0.661954920098349</v>
      </c>
      <c r="B5194" s="3">
        <v>27104.458515791001</v>
      </c>
      <c r="C5194" s="3">
        <v>1.1431270732769301</v>
      </c>
      <c r="D5194" s="3">
        <v>66831.718853833299</v>
      </c>
      <c r="E5194" s="1">
        <f t="shared" si="164"/>
        <v>0.48117215317858109</v>
      </c>
      <c r="F5194" s="1">
        <f t="shared" si="165"/>
        <v>39727.260338042295</v>
      </c>
    </row>
    <row r="5195" spans="1:6">
      <c r="A5195" s="3">
        <v>0.68072402243654695</v>
      </c>
      <c r="B5195" s="3">
        <v>20848.716399721299</v>
      </c>
      <c r="C5195" s="3">
        <v>1.2100574114932201</v>
      </c>
      <c r="D5195" s="3">
        <v>59833.1321642853</v>
      </c>
      <c r="E5195" s="1">
        <f t="shared" si="164"/>
        <v>0.52933338905667315</v>
      </c>
      <c r="F5195" s="1">
        <f t="shared" si="165"/>
        <v>38984.415764564001</v>
      </c>
    </row>
    <row r="5196" spans="1:6">
      <c r="A5196" s="3">
        <v>0.67852580566357901</v>
      </c>
      <c r="B5196" s="3">
        <v>25481.9851800447</v>
      </c>
      <c r="C5196" s="3">
        <v>1.19920523585705</v>
      </c>
      <c r="D5196" s="3">
        <v>64520.8688712164</v>
      </c>
      <c r="E5196" s="1">
        <f t="shared" si="164"/>
        <v>0.52067943019347096</v>
      </c>
      <c r="F5196" s="1">
        <f t="shared" si="165"/>
        <v>39038.883691171701</v>
      </c>
    </row>
    <row r="5197" spans="1:6">
      <c r="A5197" s="3">
        <v>0.68709489800270096</v>
      </c>
      <c r="B5197" s="3">
        <v>22011.402189327</v>
      </c>
      <c r="C5197" s="3">
        <v>1.2128800706654499</v>
      </c>
      <c r="D5197" s="3">
        <v>62778.112977147597</v>
      </c>
      <c r="E5197" s="1">
        <f t="shared" si="164"/>
        <v>0.52578517266274893</v>
      </c>
      <c r="F5197" s="1">
        <f t="shared" si="165"/>
        <v>40766.710787820601</v>
      </c>
    </row>
    <row r="5198" spans="1:6">
      <c r="A5198" s="3">
        <v>0.70538800446041205</v>
      </c>
      <c r="B5198" s="3">
        <v>20670.2223811203</v>
      </c>
      <c r="C5198" s="3">
        <v>1.2005865919085099</v>
      </c>
      <c r="D5198" s="3">
        <v>59025.039460968299</v>
      </c>
      <c r="E5198" s="1">
        <f t="shared" si="164"/>
        <v>0.49519858744809786</v>
      </c>
      <c r="F5198" s="1">
        <f t="shared" si="165"/>
        <v>38354.817079847999</v>
      </c>
    </row>
    <row r="5199" spans="1:6">
      <c r="A5199" s="3">
        <v>0.73306547834680902</v>
      </c>
      <c r="B5199" s="3">
        <v>20565.8425635407</v>
      </c>
      <c r="C5199" s="3">
        <v>1.2792263763795999</v>
      </c>
      <c r="D5199" s="3">
        <v>58018.344532151998</v>
      </c>
      <c r="E5199" s="1">
        <f t="shared" si="164"/>
        <v>0.54616089803279089</v>
      </c>
      <c r="F5199" s="1">
        <f t="shared" si="165"/>
        <v>37452.501968611294</v>
      </c>
    </row>
    <row r="5200" spans="1:6">
      <c r="A5200" s="3">
        <v>0.71283579283628995</v>
      </c>
      <c r="B5200" s="3">
        <v>19338.859117648299</v>
      </c>
      <c r="C5200" s="3">
        <v>1.2539076229374899</v>
      </c>
      <c r="D5200" s="3">
        <v>58536.753055785302</v>
      </c>
      <c r="E5200" s="1">
        <f t="shared" si="164"/>
        <v>0.54107183010119997</v>
      </c>
      <c r="F5200" s="1">
        <f t="shared" si="165"/>
        <v>39197.893938137</v>
      </c>
    </row>
    <row r="5201" spans="1:6">
      <c r="A5201" s="3">
        <v>0.689819915977676</v>
      </c>
      <c r="B5201" s="3">
        <v>18915.075159711902</v>
      </c>
      <c r="C5201" s="3">
        <v>1.1809753190432899</v>
      </c>
      <c r="D5201" s="3">
        <v>55395.590205789798</v>
      </c>
      <c r="E5201" s="1">
        <f t="shared" si="164"/>
        <v>0.49115540306561389</v>
      </c>
      <c r="F5201" s="1">
        <f t="shared" si="165"/>
        <v>36480.515046077897</v>
      </c>
    </row>
    <row r="5202" spans="1:6">
      <c r="A5202" s="3">
        <v>0.73700458775625</v>
      </c>
      <c r="B5202" s="3">
        <v>19041.427093252001</v>
      </c>
      <c r="C5202" s="3">
        <v>1.2623919617859101</v>
      </c>
      <c r="D5202" s="3">
        <v>54714.251080544796</v>
      </c>
      <c r="E5202" s="1">
        <f t="shared" si="164"/>
        <v>0.52538737402966007</v>
      </c>
      <c r="F5202" s="1">
        <f t="shared" si="165"/>
        <v>35672.823987292795</v>
      </c>
    </row>
    <row r="5203" spans="1:6">
      <c r="A5203" s="3">
        <v>0.69129971217951403</v>
      </c>
      <c r="B5203" s="3">
        <v>16845.523544542699</v>
      </c>
      <c r="C5203" s="3">
        <v>1.19082604200627</v>
      </c>
      <c r="D5203" s="3">
        <v>53490.374892015803</v>
      </c>
      <c r="E5203" s="1">
        <f t="shared" si="164"/>
        <v>0.49952632982675593</v>
      </c>
      <c r="F5203" s="1">
        <f t="shared" si="165"/>
        <v>36644.851347473101</v>
      </c>
    </row>
    <row r="5204" spans="1:6">
      <c r="A5204" s="3">
        <v>0.67996018999902796</v>
      </c>
      <c r="B5204" s="3">
        <v>21010.400411255599</v>
      </c>
      <c r="C5204" s="3">
        <v>1.15632447808543</v>
      </c>
      <c r="D5204" s="3">
        <v>58196.905090201697</v>
      </c>
      <c r="E5204" s="1">
        <f t="shared" si="164"/>
        <v>0.47636428808640208</v>
      </c>
      <c r="F5204" s="1">
        <f t="shared" si="165"/>
        <v>37186.504678946098</v>
      </c>
    </row>
    <row r="5205" spans="1:6">
      <c r="A5205" s="3">
        <v>0.73456230169178405</v>
      </c>
      <c r="B5205" s="3">
        <v>13340.712303414801</v>
      </c>
      <c r="C5205" s="3">
        <v>1.27247668524946</v>
      </c>
      <c r="D5205" s="3">
        <v>49513.890141741402</v>
      </c>
      <c r="E5205" s="1">
        <f t="shared" si="164"/>
        <v>0.53791438355767596</v>
      </c>
      <c r="F5205" s="1">
        <f t="shared" si="165"/>
        <v>36173.177838326599</v>
      </c>
    </row>
    <row r="5206" spans="1:6">
      <c r="A5206" s="3">
        <v>0.66132568779782397</v>
      </c>
      <c r="B5206" s="3">
        <v>21963.028704328499</v>
      </c>
      <c r="C5206" s="3">
        <v>1.1387756769949999</v>
      </c>
      <c r="D5206" s="3">
        <v>59257.899633277702</v>
      </c>
      <c r="E5206" s="1">
        <f t="shared" si="164"/>
        <v>0.47744998919717596</v>
      </c>
      <c r="F5206" s="1">
        <f t="shared" si="165"/>
        <v>37294.870928949204</v>
      </c>
    </row>
    <row r="5207" spans="1:6">
      <c r="A5207" s="3">
        <v>0.67167749598137805</v>
      </c>
      <c r="B5207" s="3">
        <v>21686.425448178099</v>
      </c>
      <c r="C5207" s="3">
        <v>1.13787793296578</v>
      </c>
      <c r="D5207" s="3">
        <v>59971.191977857401</v>
      </c>
      <c r="E5207" s="1">
        <f t="shared" si="164"/>
        <v>0.46620043698440194</v>
      </c>
      <c r="F5207" s="1">
        <f t="shared" si="165"/>
        <v>38284.766529679298</v>
      </c>
    </row>
    <row r="5208" spans="1:6">
      <c r="A5208" s="3">
        <v>0.76728396921450004</v>
      </c>
      <c r="B5208" s="3">
        <v>23893.5584340038</v>
      </c>
      <c r="C5208" s="3">
        <v>1.35479564987083</v>
      </c>
      <c r="D5208" s="3">
        <v>63621.669581491398</v>
      </c>
      <c r="E5208" s="1">
        <f t="shared" si="164"/>
        <v>0.58751168065632997</v>
      </c>
      <c r="F5208" s="1">
        <f t="shared" si="165"/>
        <v>39728.111147487594</v>
      </c>
    </row>
    <row r="5209" spans="1:6">
      <c r="A5209" s="3">
        <v>0.68936964562297998</v>
      </c>
      <c r="B5209" s="3">
        <v>19214.409780141301</v>
      </c>
      <c r="C5209" s="3">
        <v>1.19337392505742</v>
      </c>
      <c r="D5209" s="3">
        <v>56887.434831434497</v>
      </c>
      <c r="E5209" s="1">
        <f t="shared" si="164"/>
        <v>0.50400427943444004</v>
      </c>
      <c r="F5209" s="1">
        <f t="shared" si="165"/>
        <v>37673.025051293196</v>
      </c>
    </row>
    <row r="5210" spans="1:6">
      <c r="A5210" s="3">
        <v>0.71406665310969397</v>
      </c>
      <c r="B5210" s="3">
        <v>19883.0430114466</v>
      </c>
      <c r="C5210" s="3">
        <v>1.2530604827927201</v>
      </c>
      <c r="D5210" s="3">
        <v>58448.885869496298</v>
      </c>
      <c r="E5210" s="1">
        <f t="shared" si="164"/>
        <v>0.53899382968302612</v>
      </c>
      <c r="F5210" s="1">
        <f t="shared" si="165"/>
        <v>38565.842858049698</v>
      </c>
    </row>
    <row r="5211" spans="1:6">
      <c r="A5211" s="3">
        <v>0.70963324502314995</v>
      </c>
      <c r="B5211" s="3">
        <v>15177.586590733499</v>
      </c>
      <c r="C5211" s="3">
        <v>1.23821153583342</v>
      </c>
      <c r="D5211" s="3">
        <v>51198.702840637299</v>
      </c>
      <c r="E5211" s="1">
        <f t="shared" si="164"/>
        <v>0.52857829081027008</v>
      </c>
      <c r="F5211" s="1">
        <f t="shared" si="165"/>
        <v>36021.116249903804</v>
      </c>
    </row>
    <row r="5212" spans="1:6">
      <c r="A5212" s="3">
        <v>0.64139631271428599</v>
      </c>
      <c r="B5212" s="3">
        <v>15901.323626934</v>
      </c>
      <c r="C5212" s="3">
        <v>1.12723162042076</v>
      </c>
      <c r="D5212" s="3">
        <v>52900.757294323303</v>
      </c>
      <c r="E5212" s="1">
        <f t="shared" si="164"/>
        <v>0.48583530770647398</v>
      </c>
      <c r="F5212" s="1">
        <f t="shared" si="165"/>
        <v>36999.433667389305</v>
      </c>
    </row>
    <row r="5213" spans="1:6">
      <c r="A5213" s="3">
        <v>0.70723520288388797</v>
      </c>
      <c r="B5213" s="3">
        <v>20878.260851811901</v>
      </c>
      <c r="C5213" s="3">
        <v>1.21456999667645</v>
      </c>
      <c r="D5213" s="3">
        <v>58123.224956558799</v>
      </c>
      <c r="E5213" s="1">
        <f t="shared" si="164"/>
        <v>0.50733479379256208</v>
      </c>
      <c r="F5213" s="1">
        <f t="shared" si="165"/>
        <v>37244.964104746898</v>
      </c>
    </row>
    <row r="5214" spans="1:6">
      <c r="A5214" s="3">
        <v>0.75988590607167505</v>
      </c>
      <c r="B5214" s="3">
        <v>23071.831784539801</v>
      </c>
      <c r="C5214" s="3">
        <v>1.33121650978712</v>
      </c>
      <c r="D5214" s="3">
        <v>63207.250350254901</v>
      </c>
      <c r="E5214" s="1">
        <f t="shared" si="164"/>
        <v>0.57133060371544497</v>
      </c>
      <c r="F5214" s="1">
        <f t="shared" si="165"/>
        <v>40135.418565715096</v>
      </c>
    </row>
    <row r="5215" spans="1:6">
      <c r="A5215" s="3">
        <v>0.70285466579809397</v>
      </c>
      <c r="B5215" s="3">
        <v>19040.457478754299</v>
      </c>
      <c r="C5215" s="3">
        <v>1.2213456719796001</v>
      </c>
      <c r="D5215" s="3">
        <v>56675.671141402199</v>
      </c>
      <c r="E5215" s="1">
        <f t="shared" si="164"/>
        <v>0.51849100618150612</v>
      </c>
      <c r="F5215" s="1">
        <f t="shared" si="165"/>
        <v>37635.213662647904</v>
      </c>
    </row>
    <row r="5216" spans="1:6">
      <c r="A5216" s="3">
        <v>0.71633080527679605</v>
      </c>
      <c r="B5216" s="3">
        <v>24075.241949359199</v>
      </c>
      <c r="C5216" s="3">
        <v>1.2321314327531501</v>
      </c>
      <c r="D5216" s="3">
        <v>63708.100729001402</v>
      </c>
      <c r="E5216" s="1">
        <f t="shared" si="164"/>
        <v>0.51580062747635402</v>
      </c>
      <c r="F5216" s="1">
        <f t="shared" si="165"/>
        <v>39632.858779642207</v>
      </c>
    </row>
    <row r="5217" spans="1:6">
      <c r="A5217" s="3">
        <v>0.73215891515419396</v>
      </c>
      <c r="B5217" s="3">
        <v>17302.625610364001</v>
      </c>
      <c r="C5217" s="3">
        <v>1.2407777949949701</v>
      </c>
      <c r="D5217" s="3">
        <v>51723.648144621897</v>
      </c>
      <c r="E5217" s="1">
        <f t="shared" si="164"/>
        <v>0.50861887984077614</v>
      </c>
      <c r="F5217" s="1">
        <f t="shared" si="165"/>
        <v>34421.022534257892</v>
      </c>
    </row>
    <row r="5218" spans="1:6">
      <c r="A5218" s="3">
        <v>0.69994625950171496</v>
      </c>
      <c r="B5218" s="3">
        <v>20339.581794992999</v>
      </c>
      <c r="C5218" s="3">
        <v>1.2180977919276601</v>
      </c>
      <c r="D5218" s="3">
        <v>60431.057636273697</v>
      </c>
      <c r="E5218" s="1">
        <f t="shared" si="164"/>
        <v>0.51815153242594514</v>
      </c>
      <c r="F5218" s="1">
        <f t="shared" si="165"/>
        <v>40091.475841280699</v>
      </c>
    </row>
    <row r="5219" spans="1:6">
      <c r="A5219" s="3">
        <v>0.68031227879647205</v>
      </c>
      <c r="B5219" s="3">
        <v>16066.7037527255</v>
      </c>
      <c r="C5219" s="3">
        <v>1.1645206008273901</v>
      </c>
      <c r="D5219" s="3">
        <v>52049.262062845199</v>
      </c>
      <c r="E5219" s="1">
        <f t="shared" si="164"/>
        <v>0.48420832203091801</v>
      </c>
      <c r="F5219" s="1">
        <f t="shared" si="165"/>
        <v>35982.558310119697</v>
      </c>
    </row>
    <row r="5220" spans="1:6">
      <c r="A5220" s="3">
        <v>0.73228247711610395</v>
      </c>
      <c r="B5220" s="3">
        <v>18759.896511490399</v>
      </c>
      <c r="C5220" s="3">
        <v>1.2634820589339799</v>
      </c>
      <c r="D5220" s="3">
        <v>55912.444318245798</v>
      </c>
      <c r="E5220" s="1">
        <f t="shared" si="164"/>
        <v>0.53119958181787597</v>
      </c>
      <c r="F5220" s="1">
        <f t="shared" si="165"/>
        <v>37152.5478067554</v>
      </c>
    </row>
    <row r="5221" spans="1:6">
      <c r="A5221" s="3">
        <v>0.72280263457085303</v>
      </c>
      <c r="B5221" s="3">
        <v>20805.811119506499</v>
      </c>
      <c r="C5221" s="3">
        <v>1.28463591306638</v>
      </c>
      <c r="D5221" s="3">
        <v>57050.166443549999</v>
      </c>
      <c r="E5221" s="1">
        <f t="shared" si="164"/>
        <v>0.561833278495527</v>
      </c>
      <c r="F5221" s="1">
        <f t="shared" si="165"/>
        <v>36244.355324043499</v>
      </c>
    </row>
    <row r="5222" spans="1:6">
      <c r="A5222" s="3">
        <v>0.69095333325977704</v>
      </c>
      <c r="B5222" s="3">
        <v>17685.173336940101</v>
      </c>
      <c r="C5222" s="3">
        <v>1.1908941129625099</v>
      </c>
      <c r="D5222" s="3">
        <v>54115.957146865301</v>
      </c>
      <c r="E5222" s="1">
        <f t="shared" si="164"/>
        <v>0.49994077970273287</v>
      </c>
      <c r="F5222" s="1">
        <f t="shared" si="165"/>
        <v>36430.783809925197</v>
      </c>
    </row>
    <row r="5223" spans="1:6">
      <c r="A5223" s="3">
        <v>0.74513806105647495</v>
      </c>
      <c r="B5223" s="3">
        <v>25019.939725201599</v>
      </c>
      <c r="C5223" s="3">
        <v>1.2623476715339901</v>
      </c>
      <c r="D5223" s="3">
        <v>62094.699509431397</v>
      </c>
      <c r="E5223" s="1">
        <f t="shared" si="164"/>
        <v>0.51720961047751512</v>
      </c>
      <c r="F5223" s="1">
        <f t="shared" si="165"/>
        <v>37074.759784229798</v>
      </c>
    </row>
    <row r="5224" spans="1:6">
      <c r="A5224" s="3">
        <v>0.753964371723575</v>
      </c>
      <c r="B5224" s="3">
        <v>21097.914673386102</v>
      </c>
      <c r="C5224" s="3">
        <v>1.32145500872628</v>
      </c>
      <c r="D5224" s="3">
        <v>59853.677968620097</v>
      </c>
      <c r="E5224" s="1">
        <f t="shared" si="164"/>
        <v>0.56749063700270497</v>
      </c>
      <c r="F5224" s="1">
        <f t="shared" si="165"/>
        <v>38755.763295233992</v>
      </c>
    </row>
    <row r="5225" spans="1:6">
      <c r="A5225" s="3">
        <v>0.72094892373242303</v>
      </c>
      <c r="B5225" s="3">
        <v>21990.117489755201</v>
      </c>
      <c r="C5225" s="3">
        <v>1.2642069307496899</v>
      </c>
      <c r="D5225" s="3">
        <v>61487.845672838797</v>
      </c>
      <c r="E5225" s="1">
        <f t="shared" si="164"/>
        <v>0.5432580070172669</v>
      </c>
      <c r="F5225" s="1">
        <f t="shared" si="165"/>
        <v>39497.7281830836</v>
      </c>
    </row>
    <row r="5226" spans="1:6">
      <c r="A5226" s="3">
        <v>0.72866321004023804</v>
      </c>
      <c r="B5226" s="3">
        <v>19670.865859684502</v>
      </c>
      <c r="C5226" s="3">
        <v>1.27044197491248</v>
      </c>
      <c r="D5226" s="3">
        <v>56037.574770578503</v>
      </c>
      <c r="E5226" s="1">
        <f t="shared" si="164"/>
        <v>0.54177876487224197</v>
      </c>
      <c r="F5226" s="1">
        <f t="shared" si="165"/>
        <v>36366.708910893998</v>
      </c>
    </row>
    <row r="5227" spans="1:6">
      <c r="A5227" s="3">
        <v>0.68538838975990102</v>
      </c>
      <c r="B5227" s="3">
        <v>17276.8845220197</v>
      </c>
      <c r="C5227" s="3">
        <v>1.2132907101086201</v>
      </c>
      <c r="D5227" s="3">
        <v>53968.540558582798</v>
      </c>
      <c r="E5227" s="1">
        <f t="shared" si="164"/>
        <v>0.52790232034871909</v>
      </c>
      <c r="F5227" s="1">
        <f t="shared" si="165"/>
        <v>36691.656036563101</v>
      </c>
    </row>
    <row r="5228" spans="1:6">
      <c r="A5228" s="3">
        <v>0.700669673816116</v>
      </c>
      <c r="B5228" s="3">
        <v>19401.721924406698</v>
      </c>
      <c r="C5228" s="3">
        <v>1.22831825647551</v>
      </c>
      <c r="D5228" s="3">
        <v>55259.1753129723</v>
      </c>
      <c r="E5228" s="1">
        <f t="shared" si="164"/>
        <v>0.52764858265939396</v>
      </c>
      <c r="F5228" s="1">
        <f t="shared" si="165"/>
        <v>35857.453388565598</v>
      </c>
    </row>
    <row r="5229" spans="1:6">
      <c r="A5229" s="3">
        <v>0.703458126933587</v>
      </c>
      <c r="B5229" s="3">
        <v>20391.929902772499</v>
      </c>
      <c r="C5229" s="3">
        <v>1.2290170031029799</v>
      </c>
      <c r="D5229" s="3">
        <v>55340.207613558297</v>
      </c>
      <c r="E5229" s="1">
        <f t="shared" si="164"/>
        <v>0.5255588761693929</v>
      </c>
      <c r="F5229" s="1">
        <f t="shared" si="165"/>
        <v>34948.277710785798</v>
      </c>
    </row>
    <row r="5230" spans="1:6">
      <c r="A5230" s="3">
        <v>0.70666665455904998</v>
      </c>
      <c r="B5230" s="3">
        <v>20120.884376042999</v>
      </c>
      <c r="C5230" s="3">
        <v>1.2067722335570401</v>
      </c>
      <c r="D5230" s="3">
        <v>56814.289464653099</v>
      </c>
      <c r="E5230" s="1">
        <f t="shared" si="164"/>
        <v>0.50010557899799013</v>
      </c>
      <c r="F5230" s="1">
        <f t="shared" si="165"/>
        <v>36693.405088610103</v>
      </c>
    </row>
    <row r="5231" spans="1:6">
      <c r="A5231" s="3">
        <v>0.75493749545355904</v>
      </c>
      <c r="B5231" s="3">
        <v>19350.377591733199</v>
      </c>
      <c r="C5231" s="3">
        <v>1.29081563295583</v>
      </c>
      <c r="D5231" s="3">
        <v>54390.412041365598</v>
      </c>
      <c r="E5231" s="1">
        <f t="shared" si="164"/>
        <v>0.53587813750227098</v>
      </c>
      <c r="F5231" s="1">
        <f t="shared" si="165"/>
        <v>35040.034449632396</v>
      </c>
    </row>
    <row r="5232" spans="1:6">
      <c r="A5232" s="3">
        <v>0.76259017443546095</v>
      </c>
      <c r="B5232" s="3">
        <v>21300.779208461699</v>
      </c>
      <c r="C5232" s="3">
        <v>1.27774285827322</v>
      </c>
      <c r="D5232" s="3">
        <v>55519.337973380003</v>
      </c>
      <c r="E5232" s="1">
        <f t="shared" si="164"/>
        <v>0.51515268383775903</v>
      </c>
      <c r="F5232" s="1">
        <f t="shared" si="165"/>
        <v>34218.5587649183</v>
      </c>
    </row>
    <row r="5233" spans="1:6">
      <c r="A5233" s="3">
        <v>0.71516082627207</v>
      </c>
      <c r="B5233" s="3">
        <v>20717.454360263899</v>
      </c>
      <c r="C5233" s="3">
        <v>1.2566576091067601</v>
      </c>
      <c r="D5233" s="3">
        <v>60751.347255503897</v>
      </c>
      <c r="E5233" s="1">
        <f t="shared" si="164"/>
        <v>0.54149678283469005</v>
      </c>
      <c r="F5233" s="1">
        <f t="shared" si="165"/>
        <v>40033.892895240002</v>
      </c>
    </row>
    <row r="5234" spans="1:6">
      <c r="A5234" s="3">
        <v>0.68915307524122205</v>
      </c>
      <c r="B5234" s="3">
        <v>18801.151224351601</v>
      </c>
      <c r="C5234" s="3">
        <v>1.1749407002026699</v>
      </c>
      <c r="D5234" s="3">
        <v>56525.470352015698</v>
      </c>
      <c r="E5234" s="1">
        <f t="shared" si="164"/>
        <v>0.48578762496144789</v>
      </c>
      <c r="F5234" s="1">
        <f t="shared" si="165"/>
        <v>37724.319127664101</v>
      </c>
    </row>
    <row r="5235" spans="1:6">
      <c r="A5235" s="3">
        <v>0.72984518904779405</v>
      </c>
      <c r="B5235" s="3">
        <v>19025.015040692801</v>
      </c>
      <c r="C5235" s="3">
        <v>1.2765926496284501</v>
      </c>
      <c r="D5235" s="3">
        <v>56252.255931940701</v>
      </c>
      <c r="E5235" s="1">
        <f t="shared" si="164"/>
        <v>0.54674746058065604</v>
      </c>
      <c r="F5235" s="1">
        <f t="shared" si="165"/>
        <v>37227.2408912479</v>
      </c>
    </row>
    <row r="5236" spans="1:6">
      <c r="A5236" s="3">
        <v>0.70991009556220397</v>
      </c>
      <c r="B5236" s="3">
        <v>23445.4992252626</v>
      </c>
      <c r="C5236" s="3">
        <v>1.2392033774426601</v>
      </c>
      <c r="D5236" s="3">
        <v>63425.671678128398</v>
      </c>
      <c r="E5236" s="1">
        <f t="shared" si="164"/>
        <v>0.5292932818804561</v>
      </c>
      <c r="F5236" s="1">
        <f t="shared" si="165"/>
        <v>39980.172452865794</v>
      </c>
    </row>
    <row r="5237" spans="1:6">
      <c r="A5237" s="3">
        <v>0.69727424358965095</v>
      </c>
      <c r="B5237" s="3">
        <v>21417.3273840857</v>
      </c>
      <c r="C5237" s="3">
        <v>1.2128845925768501</v>
      </c>
      <c r="D5237" s="3">
        <v>56396.724055292398</v>
      </c>
      <c r="E5237" s="1">
        <f t="shared" si="164"/>
        <v>0.51561034898719915</v>
      </c>
      <c r="F5237" s="1">
        <f t="shared" si="165"/>
        <v>34979.396671206698</v>
      </c>
    </row>
    <row r="5238" spans="1:6">
      <c r="A5238" s="3">
        <v>0.65425838235882305</v>
      </c>
      <c r="B5238" s="3">
        <v>18488.709095239999</v>
      </c>
      <c r="C5238" s="3">
        <v>1.1246299687335499</v>
      </c>
      <c r="D5238" s="3">
        <v>53805.509881976701</v>
      </c>
      <c r="E5238" s="1">
        <f t="shared" si="164"/>
        <v>0.47037158637472687</v>
      </c>
      <c r="F5238" s="1">
        <f t="shared" si="165"/>
        <v>35316.800786736698</v>
      </c>
    </row>
    <row r="5239" spans="1:6">
      <c r="A5239" s="3">
        <v>0.72208912344560106</v>
      </c>
      <c r="B5239" s="3">
        <v>19208.6342063802</v>
      </c>
      <c r="C5239" s="3">
        <v>1.28146528597103</v>
      </c>
      <c r="D5239" s="3">
        <v>57629.877800114999</v>
      </c>
      <c r="E5239" s="1">
        <f t="shared" si="164"/>
        <v>0.55937616252542899</v>
      </c>
      <c r="F5239" s="1">
        <f t="shared" si="165"/>
        <v>38421.243593734798</v>
      </c>
    </row>
    <row r="5240" spans="1:6">
      <c r="A5240" s="3">
        <v>0.62152894076561505</v>
      </c>
      <c r="B5240" s="3">
        <v>19936.65805437</v>
      </c>
      <c r="C5240" s="3">
        <v>1.07779595069207</v>
      </c>
      <c r="D5240" s="3">
        <v>57168.047719422299</v>
      </c>
      <c r="E5240" s="1">
        <f t="shared" si="164"/>
        <v>0.45626700992645497</v>
      </c>
      <c r="F5240" s="1">
        <f t="shared" si="165"/>
        <v>37231.389665052295</v>
      </c>
    </row>
    <row r="5241" spans="1:6">
      <c r="A5241" s="3">
        <v>0.73403802743388102</v>
      </c>
      <c r="B5241" s="3">
        <v>17505.288427343701</v>
      </c>
      <c r="C5241" s="3">
        <v>1.27572431469128</v>
      </c>
      <c r="D5241" s="3">
        <v>54786.774292102004</v>
      </c>
      <c r="E5241" s="1">
        <f t="shared" si="164"/>
        <v>0.54168628725739898</v>
      </c>
      <c r="F5241" s="1">
        <f t="shared" si="165"/>
        <v>37281.485864758302</v>
      </c>
    </row>
    <row r="5242" spans="1:6">
      <c r="A5242" s="3">
        <v>0.76140279643115605</v>
      </c>
      <c r="B5242" s="3">
        <v>17343.521771461801</v>
      </c>
      <c r="C5242" s="3">
        <v>1.30717084509573</v>
      </c>
      <c r="D5242" s="3">
        <v>52210.939593143303</v>
      </c>
      <c r="E5242" s="1">
        <f t="shared" si="164"/>
        <v>0.54576804866457396</v>
      </c>
      <c r="F5242" s="1">
        <f t="shared" si="165"/>
        <v>34867.417821681505</v>
      </c>
    </row>
    <row r="5243" spans="1:6">
      <c r="A5243" s="3">
        <v>0.70677512938036502</v>
      </c>
      <c r="B5243" s="3">
        <v>17089.662543081398</v>
      </c>
      <c r="C5243" s="3">
        <v>1.19957730129942</v>
      </c>
      <c r="D5243" s="3">
        <v>52773.968556502703</v>
      </c>
      <c r="E5243" s="1">
        <f t="shared" si="164"/>
        <v>0.49280217191905495</v>
      </c>
      <c r="F5243" s="1">
        <f t="shared" si="165"/>
        <v>35684.306013421301</v>
      </c>
    </row>
    <row r="5244" spans="1:6">
      <c r="A5244" s="3">
        <v>0.69283330142969402</v>
      </c>
      <c r="B5244" s="3">
        <v>20750.253189173302</v>
      </c>
      <c r="C5244" s="3">
        <v>1.1852991149615599</v>
      </c>
      <c r="D5244" s="3">
        <v>55795.249003510799</v>
      </c>
      <c r="E5244" s="1">
        <f t="shared" si="164"/>
        <v>0.49246581353186591</v>
      </c>
      <c r="F5244" s="1">
        <f t="shared" si="165"/>
        <v>35044.995814337497</v>
      </c>
    </row>
    <row r="5245" spans="1:6">
      <c r="A5245" s="3">
        <v>0.71322828806729699</v>
      </c>
      <c r="B5245" s="3">
        <v>25818.682390955699</v>
      </c>
      <c r="C5245" s="3">
        <v>1.2006563419388001</v>
      </c>
      <c r="D5245" s="3">
        <v>63287.158153710101</v>
      </c>
      <c r="E5245" s="1">
        <f t="shared" si="164"/>
        <v>0.48742805387150312</v>
      </c>
      <c r="F5245" s="1">
        <f t="shared" si="165"/>
        <v>37468.475762754402</v>
      </c>
    </row>
    <row r="5246" spans="1:6">
      <c r="A5246" s="3">
        <v>0.70884868910393894</v>
      </c>
      <c r="B5246" s="3">
        <v>16628.642341351799</v>
      </c>
      <c r="C5246" s="3">
        <v>1.2491071255766699</v>
      </c>
      <c r="D5246" s="3">
        <v>52513.892023943699</v>
      </c>
      <c r="E5246" s="1">
        <f t="shared" si="164"/>
        <v>0.54025843647273097</v>
      </c>
      <c r="F5246" s="1">
        <f t="shared" si="165"/>
        <v>35885.249682591901</v>
      </c>
    </row>
    <row r="5247" spans="1:6">
      <c r="A5247" s="3">
        <v>0.69948945648979599</v>
      </c>
      <c r="B5247" s="3">
        <v>19308.192299836901</v>
      </c>
      <c r="C5247" s="3">
        <v>1.20147048853641</v>
      </c>
      <c r="D5247" s="3">
        <v>57347.106316394398</v>
      </c>
      <c r="E5247" s="1">
        <f t="shared" si="164"/>
        <v>0.50198103204661404</v>
      </c>
      <c r="F5247" s="1">
        <f t="shared" si="165"/>
        <v>38038.914016557494</v>
      </c>
    </row>
    <row r="5248" spans="1:6">
      <c r="A5248" s="3">
        <v>0.74170443268615704</v>
      </c>
      <c r="B5248" s="3">
        <v>27676.998425684102</v>
      </c>
      <c r="C5248" s="3">
        <v>1.3271190575285501</v>
      </c>
      <c r="D5248" s="3">
        <v>70782.135404699598</v>
      </c>
      <c r="E5248" s="1">
        <f t="shared" si="164"/>
        <v>0.58541462484239304</v>
      </c>
      <c r="F5248" s="1">
        <f t="shared" si="165"/>
        <v>43105.1369790155</v>
      </c>
    </row>
    <row r="5249" spans="1:6">
      <c r="A5249" s="3">
        <v>0.72416260640638097</v>
      </c>
      <c r="B5249" s="3">
        <v>21302.277204197999</v>
      </c>
      <c r="C5249" s="3">
        <v>1.2762666633853801</v>
      </c>
      <c r="D5249" s="3">
        <v>58898.328402764499</v>
      </c>
      <c r="E5249" s="1">
        <f t="shared" si="164"/>
        <v>0.55210405697899911</v>
      </c>
      <c r="F5249" s="1">
        <f t="shared" si="165"/>
        <v>37596.0511985665</v>
      </c>
    </row>
    <row r="5250" spans="1:6">
      <c r="A5250" s="3">
        <v>0.68098871980481002</v>
      </c>
      <c r="B5250" s="3">
        <v>18707.550351414298</v>
      </c>
      <c r="C5250" s="3">
        <v>1.17297220691633</v>
      </c>
      <c r="D5250" s="3">
        <v>54901.381319961802</v>
      </c>
      <c r="E5250" s="1">
        <f t="shared" si="164"/>
        <v>0.49198348711151996</v>
      </c>
      <c r="F5250" s="1">
        <f t="shared" si="165"/>
        <v>36193.830968547503</v>
      </c>
    </row>
    <row r="5251" spans="1:6">
      <c r="A5251" s="3">
        <v>0.71364842201641798</v>
      </c>
      <c r="B5251" s="3">
        <v>21237.992300971</v>
      </c>
      <c r="C5251" s="3">
        <v>1.2418561735695799</v>
      </c>
      <c r="D5251" s="3">
        <v>56783.761036924298</v>
      </c>
      <c r="E5251" s="1">
        <f t="shared" si="164"/>
        <v>0.52820775155316191</v>
      </c>
      <c r="F5251" s="1">
        <f t="shared" si="165"/>
        <v>35545.768735953301</v>
      </c>
    </row>
    <row r="5252" spans="1:6">
      <c r="A5252" s="3">
        <v>0.71259434249562303</v>
      </c>
      <c r="B5252" s="3">
        <v>21296.207497354499</v>
      </c>
      <c r="C5252" s="3">
        <v>1.2402802647981901</v>
      </c>
      <c r="D5252" s="3">
        <v>58330.9851131654</v>
      </c>
      <c r="E5252" s="1">
        <f t="shared" ref="E5252:E5315" si="166">C5252-A5252</f>
        <v>0.52768592230256706</v>
      </c>
      <c r="F5252" s="1">
        <f t="shared" ref="F5252:F5315" si="167">D5252-B5252</f>
        <v>37034.777615810905</v>
      </c>
    </row>
    <row r="5253" spans="1:6">
      <c r="A5253" s="3">
        <v>0.67218573327808995</v>
      </c>
      <c r="B5253" s="3">
        <v>19754.202844956599</v>
      </c>
      <c r="C5253" s="3">
        <v>1.1585269915589</v>
      </c>
      <c r="D5253" s="3">
        <v>56835.413675916003</v>
      </c>
      <c r="E5253" s="1">
        <f t="shared" si="166"/>
        <v>0.4863412582808101</v>
      </c>
      <c r="F5253" s="1">
        <f t="shared" si="167"/>
        <v>37081.210830959404</v>
      </c>
    </row>
    <row r="5254" spans="1:6">
      <c r="A5254" s="3">
        <v>0.73091033230689295</v>
      </c>
      <c r="B5254" s="3">
        <v>19967.369323551498</v>
      </c>
      <c r="C5254" s="3">
        <v>1.2918370930346601</v>
      </c>
      <c r="D5254" s="3">
        <v>56937.113447113603</v>
      </c>
      <c r="E5254" s="1">
        <f t="shared" si="166"/>
        <v>0.56092676072776715</v>
      </c>
      <c r="F5254" s="1">
        <f t="shared" si="167"/>
        <v>36969.744123562108</v>
      </c>
    </row>
    <row r="5255" spans="1:6">
      <c r="A5255" s="3">
        <v>0.69963251461187403</v>
      </c>
      <c r="B5255" s="3">
        <v>18371.065191995702</v>
      </c>
      <c r="C5255" s="3">
        <v>1.2377883487452599</v>
      </c>
      <c r="D5255" s="3">
        <v>55610.808570188397</v>
      </c>
      <c r="E5255" s="1">
        <f t="shared" si="166"/>
        <v>0.53815583413338586</v>
      </c>
      <c r="F5255" s="1">
        <f t="shared" si="167"/>
        <v>37239.743378192696</v>
      </c>
    </row>
    <row r="5256" spans="1:6">
      <c r="A5256" s="3">
        <v>0.71061145548233495</v>
      </c>
      <c r="B5256" s="3">
        <v>23203.594346042501</v>
      </c>
      <c r="C5256" s="3">
        <v>1.2134286941300201</v>
      </c>
      <c r="D5256" s="3">
        <v>58715.389999696701</v>
      </c>
      <c r="E5256" s="1">
        <f t="shared" si="166"/>
        <v>0.50281723864768513</v>
      </c>
      <c r="F5256" s="1">
        <f t="shared" si="167"/>
        <v>35511.795653654204</v>
      </c>
    </row>
    <row r="5257" spans="1:6">
      <c r="A5257" s="3">
        <v>0.67146450114491796</v>
      </c>
      <c r="B5257" s="3">
        <v>20413.1178327995</v>
      </c>
      <c r="C5257" s="3">
        <v>1.2148973618853001</v>
      </c>
      <c r="D5257" s="3">
        <v>59736.069229277899</v>
      </c>
      <c r="E5257" s="1">
        <f t="shared" si="166"/>
        <v>0.54343286074038211</v>
      </c>
      <c r="F5257" s="1">
        <f t="shared" si="167"/>
        <v>39322.951396478398</v>
      </c>
    </row>
    <row r="5258" spans="1:6">
      <c r="A5258" s="3">
        <v>0.71829137708956003</v>
      </c>
      <c r="B5258" s="3">
        <v>24129.270936511701</v>
      </c>
      <c r="C5258" s="3">
        <v>1.25943274269306</v>
      </c>
      <c r="D5258" s="3">
        <v>65005.829519576597</v>
      </c>
      <c r="E5258" s="1">
        <f t="shared" si="166"/>
        <v>0.54114136560350001</v>
      </c>
      <c r="F5258" s="1">
        <f t="shared" si="167"/>
        <v>40876.558583064892</v>
      </c>
    </row>
    <row r="5259" spans="1:6">
      <c r="A5259" s="3">
        <v>0.75082784229914501</v>
      </c>
      <c r="B5259" s="3">
        <v>23939.029347790201</v>
      </c>
      <c r="C5259" s="3">
        <v>1.32630459223263</v>
      </c>
      <c r="D5259" s="3">
        <v>63007.851013723397</v>
      </c>
      <c r="E5259" s="1">
        <f t="shared" si="166"/>
        <v>0.57547674993348497</v>
      </c>
      <c r="F5259" s="1">
        <f t="shared" si="167"/>
        <v>39068.821665933196</v>
      </c>
    </row>
    <row r="5260" spans="1:6">
      <c r="A5260" s="3">
        <v>0.69909989088076796</v>
      </c>
      <c r="B5260" s="3">
        <v>17542.121787048702</v>
      </c>
      <c r="C5260" s="3">
        <v>1.1998429456075299</v>
      </c>
      <c r="D5260" s="3">
        <v>53393.799805194001</v>
      </c>
      <c r="E5260" s="1">
        <f t="shared" si="166"/>
        <v>0.50074305472676195</v>
      </c>
      <c r="F5260" s="1">
        <f t="shared" si="167"/>
        <v>35851.6780181453</v>
      </c>
    </row>
    <row r="5261" spans="1:6">
      <c r="A5261" s="3">
        <v>0.67052957713181405</v>
      </c>
      <c r="B5261" s="3">
        <v>17818.6578969068</v>
      </c>
      <c r="C5261" s="3">
        <v>1.13649654327978</v>
      </c>
      <c r="D5261" s="3">
        <v>55019.326481261603</v>
      </c>
      <c r="E5261" s="1">
        <f t="shared" si="166"/>
        <v>0.46596696614796596</v>
      </c>
      <c r="F5261" s="1">
        <f t="shared" si="167"/>
        <v>37200.668584354804</v>
      </c>
    </row>
    <row r="5262" spans="1:6">
      <c r="A5262" s="3">
        <v>0.66854933803447103</v>
      </c>
      <c r="B5262" s="3">
        <v>16646.147021134901</v>
      </c>
      <c r="C5262" s="3">
        <v>1.17132416565692</v>
      </c>
      <c r="D5262" s="3">
        <v>53242.635210828099</v>
      </c>
      <c r="E5262" s="1">
        <f t="shared" si="166"/>
        <v>0.50277482762244896</v>
      </c>
      <c r="F5262" s="1">
        <f t="shared" si="167"/>
        <v>36596.488189693198</v>
      </c>
    </row>
    <row r="5263" spans="1:6">
      <c r="A5263" s="3">
        <v>0.67042278237798403</v>
      </c>
      <c r="B5263" s="3">
        <v>17167.784573752699</v>
      </c>
      <c r="C5263" s="3">
        <v>1.12547920562538</v>
      </c>
      <c r="D5263" s="3">
        <v>52787.279706859001</v>
      </c>
      <c r="E5263" s="1">
        <f t="shared" si="166"/>
        <v>0.45505642324739592</v>
      </c>
      <c r="F5263" s="1">
        <f t="shared" si="167"/>
        <v>35619.495133106306</v>
      </c>
    </row>
    <row r="5264" spans="1:6">
      <c r="A5264" s="3">
        <v>0.72129398911074705</v>
      </c>
      <c r="B5264" s="3">
        <v>21095.413162631801</v>
      </c>
      <c r="C5264" s="3">
        <v>1.2741371948385101</v>
      </c>
      <c r="D5264" s="3">
        <v>59871.818320429302</v>
      </c>
      <c r="E5264" s="1">
        <f t="shared" si="166"/>
        <v>0.55284320572776302</v>
      </c>
      <c r="F5264" s="1">
        <f t="shared" si="167"/>
        <v>38776.405157797504</v>
      </c>
    </row>
    <row r="5265" spans="1:6">
      <c r="A5265" s="3">
        <v>0.75427878609811105</v>
      </c>
      <c r="B5265" s="3">
        <v>23048.961260677901</v>
      </c>
      <c r="C5265" s="3">
        <v>1.2891084631701699</v>
      </c>
      <c r="D5265" s="3">
        <v>62672.944156909398</v>
      </c>
      <c r="E5265" s="1">
        <f t="shared" si="166"/>
        <v>0.53482967707205886</v>
      </c>
      <c r="F5265" s="1">
        <f t="shared" si="167"/>
        <v>39623.982896231493</v>
      </c>
    </row>
    <row r="5266" spans="1:6">
      <c r="A5266" s="3">
        <v>0.77082616847621399</v>
      </c>
      <c r="B5266" s="3">
        <v>19666.164015598799</v>
      </c>
      <c r="C5266" s="3">
        <v>1.3194641937338301</v>
      </c>
      <c r="D5266" s="3">
        <v>57649.093866173898</v>
      </c>
      <c r="E5266" s="1">
        <f t="shared" si="166"/>
        <v>0.54863802525761607</v>
      </c>
      <c r="F5266" s="1">
        <f t="shared" si="167"/>
        <v>37982.929850575099</v>
      </c>
    </row>
    <row r="5267" spans="1:6">
      <c r="A5267" s="3">
        <v>0.71811011888299203</v>
      </c>
      <c r="B5267" s="3">
        <v>24338.404403424502</v>
      </c>
      <c r="C5267" s="3">
        <v>1.24196536313363</v>
      </c>
      <c r="D5267" s="3">
        <v>63416.291270857597</v>
      </c>
      <c r="E5267" s="1">
        <f t="shared" si="166"/>
        <v>0.52385524425063801</v>
      </c>
      <c r="F5267" s="1">
        <f t="shared" si="167"/>
        <v>39077.886867433095</v>
      </c>
    </row>
    <row r="5268" spans="1:6">
      <c r="A5268" s="3">
        <v>0.72430309976655105</v>
      </c>
      <c r="B5268" s="3">
        <v>21040.324503199899</v>
      </c>
      <c r="C5268" s="3">
        <v>1.2822187645823899</v>
      </c>
      <c r="D5268" s="3">
        <v>61429.488580780002</v>
      </c>
      <c r="E5268" s="1">
        <f t="shared" si="166"/>
        <v>0.55791566481583887</v>
      </c>
      <c r="F5268" s="1">
        <f t="shared" si="167"/>
        <v>40389.164077580106</v>
      </c>
    </row>
    <row r="5269" spans="1:6">
      <c r="A5269" s="3">
        <v>0.77637176235350502</v>
      </c>
      <c r="B5269" s="3">
        <v>18392.346611060999</v>
      </c>
      <c r="C5269" s="3">
        <v>1.3231599689578799</v>
      </c>
      <c r="D5269" s="3">
        <v>54183.600167176701</v>
      </c>
      <c r="E5269" s="1">
        <f t="shared" si="166"/>
        <v>0.54678820660437488</v>
      </c>
      <c r="F5269" s="1">
        <f t="shared" si="167"/>
        <v>35791.253556115698</v>
      </c>
    </row>
    <row r="5270" spans="1:6">
      <c r="A5270" s="3">
        <v>0.72578760525888597</v>
      </c>
      <c r="B5270" s="3">
        <v>21421.634317871099</v>
      </c>
      <c r="C5270" s="3">
        <v>1.2493355471768399</v>
      </c>
      <c r="D5270" s="3">
        <v>57942.882047967003</v>
      </c>
      <c r="E5270" s="1">
        <f t="shared" si="166"/>
        <v>0.52354794191795395</v>
      </c>
      <c r="F5270" s="1">
        <f t="shared" si="167"/>
        <v>36521.2477300959</v>
      </c>
    </row>
    <row r="5271" spans="1:6">
      <c r="A5271" s="3">
        <v>0.69990585302456598</v>
      </c>
      <c r="B5271" s="3">
        <v>18877.817605875</v>
      </c>
      <c r="C5271" s="3">
        <v>1.25068384664843</v>
      </c>
      <c r="D5271" s="3">
        <v>57083.966617721999</v>
      </c>
      <c r="E5271" s="1">
        <f t="shared" si="166"/>
        <v>0.55077799362386404</v>
      </c>
      <c r="F5271" s="1">
        <f t="shared" si="167"/>
        <v>38206.149011846996</v>
      </c>
    </row>
    <row r="5272" spans="1:6">
      <c r="A5272" s="3">
        <v>0.69832582632094498</v>
      </c>
      <c r="B5272" s="3">
        <v>19478.9598036434</v>
      </c>
      <c r="C5272" s="3">
        <v>1.2001264478195399</v>
      </c>
      <c r="D5272" s="3">
        <v>56188.7936990909</v>
      </c>
      <c r="E5272" s="1">
        <f t="shared" si="166"/>
        <v>0.50180062149859495</v>
      </c>
      <c r="F5272" s="1">
        <f t="shared" si="167"/>
        <v>36709.833895447504</v>
      </c>
    </row>
    <row r="5273" spans="1:6">
      <c r="A5273" s="3">
        <v>0.69400377604032204</v>
      </c>
      <c r="B5273" s="3">
        <v>24711.8901048753</v>
      </c>
      <c r="C5273" s="3">
        <v>1.2204125036337701</v>
      </c>
      <c r="D5273" s="3">
        <v>62063.641125755101</v>
      </c>
      <c r="E5273" s="1">
        <f t="shared" si="166"/>
        <v>0.52640872759344803</v>
      </c>
      <c r="F5273" s="1">
        <f t="shared" si="167"/>
        <v>37351.751020879805</v>
      </c>
    </row>
    <row r="5274" spans="1:6">
      <c r="A5274" s="3">
        <v>0.71898306803351497</v>
      </c>
      <c r="B5274" s="3">
        <v>18581.209051181799</v>
      </c>
      <c r="C5274" s="3">
        <v>1.2545934201268101</v>
      </c>
      <c r="D5274" s="3">
        <v>55564.169722096602</v>
      </c>
      <c r="E5274" s="1">
        <f t="shared" si="166"/>
        <v>0.53561035209329511</v>
      </c>
      <c r="F5274" s="1">
        <f t="shared" si="167"/>
        <v>36982.960670914807</v>
      </c>
    </row>
    <row r="5275" spans="1:6">
      <c r="A5275" s="3">
        <v>0.68655694563171799</v>
      </c>
      <c r="B5275" s="3">
        <v>22524.444779458201</v>
      </c>
      <c r="C5275" s="3">
        <v>1.1833065860225001</v>
      </c>
      <c r="D5275" s="3">
        <v>61002.5244979048</v>
      </c>
      <c r="E5275" s="1">
        <f t="shared" si="166"/>
        <v>0.49674964039078207</v>
      </c>
      <c r="F5275" s="1">
        <f t="shared" si="167"/>
        <v>38478.079718446599</v>
      </c>
    </row>
    <row r="5276" spans="1:6">
      <c r="A5276" s="3">
        <v>0.69122314223396597</v>
      </c>
      <c r="B5276" s="3">
        <v>18032.297835727899</v>
      </c>
      <c r="C5276" s="3">
        <v>1.2247834571601299</v>
      </c>
      <c r="D5276" s="3">
        <v>55953.127700451099</v>
      </c>
      <c r="E5276" s="1">
        <f t="shared" si="166"/>
        <v>0.53356031492616396</v>
      </c>
      <c r="F5276" s="1">
        <f t="shared" si="167"/>
        <v>37920.8298647232</v>
      </c>
    </row>
    <row r="5277" spans="1:6">
      <c r="A5277" s="3">
        <v>0.68122296707958196</v>
      </c>
      <c r="B5277" s="3">
        <v>23020.958122112399</v>
      </c>
      <c r="C5277" s="3">
        <v>1.1652491496088699</v>
      </c>
      <c r="D5277" s="3">
        <v>61467.113841085004</v>
      </c>
      <c r="E5277" s="1">
        <f t="shared" si="166"/>
        <v>0.48402618252928797</v>
      </c>
      <c r="F5277" s="1">
        <f t="shared" si="167"/>
        <v>38446.155718972601</v>
      </c>
    </row>
    <row r="5278" spans="1:6">
      <c r="A5278" s="3">
        <v>0.72300245713137301</v>
      </c>
      <c r="B5278" s="3">
        <v>19997.148191472799</v>
      </c>
      <c r="C5278" s="3">
        <v>1.2501526422654301</v>
      </c>
      <c r="D5278" s="3">
        <v>57699.453539593298</v>
      </c>
      <c r="E5278" s="1">
        <f t="shared" si="166"/>
        <v>0.52715018513405709</v>
      </c>
      <c r="F5278" s="1">
        <f t="shared" si="167"/>
        <v>37702.305348120499</v>
      </c>
    </row>
    <row r="5279" spans="1:6">
      <c r="A5279" s="3">
        <v>0.73579780521229898</v>
      </c>
      <c r="B5279" s="3">
        <v>22635.186166257699</v>
      </c>
      <c r="C5279" s="3">
        <v>1.28767485838332</v>
      </c>
      <c r="D5279" s="3">
        <v>59089.9444189774</v>
      </c>
      <c r="E5279" s="1">
        <f t="shared" si="166"/>
        <v>0.55187705317102098</v>
      </c>
      <c r="F5279" s="1">
        <f t="shared" si="167"/>
        <v>36454.758252719701</v>
      </c>
    </row>
    <row r="5280" spans="1:6">
      <c r="A5280" s="3">
        <v>0.66823523018584696</v>
      </c>
      <c r="B5280" s="3">
        <v>18456.368372272002</v>
      </c>
      <c r="C5280" s="3">
        <v>1.17041443833772</v>
      </c>
      <c r="D5280" s="3">
        <v>53519.462683126803</v>
      </c>
      <c r="E5280" s="1">
        <f t="shared" si="166"/>
        <v>0.502179208151873</v>
      </c>
      <c r="F5280" s="1">
        <f t="shared" si="167"/>
        <v>35063.094310854802</v>
      </c>
    </row>
    <row r="5281" spans="1:6">
      <c r="A5281" s="3">
        <v>0.72380030635627501</v>
      </c>
      <c r="B5281" s="3">
        <v>22589.970613004702</v>
      </c>
      <c r="C5281" s="3">
        <v>1.26605140273428</v>
      </c>
      <c r="D5281" s="3">
        <v>62549.834516089999</v>
      </c>
      <c r="E5281" s="1">
        <f t="shared" si="166"/>
        <v>0.54225109637800495</v>
      </c>
      <c r="F5281" s="1">
        <f t="shared" si="167"/>
        <v>39959.863903085294</v>
      </c>
    </row>
    <row r="5282" spans="1:6">
      <c r="A5282" s="3">
        <v>0.67407155708772704</v>
      </c>
      <c r="B5282" s="3">
        <v>21409.7340329935</v>
      </c>
      <c r="C5282" s="3">
        <v>1.1709695671978999</v>
      </c>
      <c r="D5282" s="3">
        <v>59577.350009082103</v>
      </c>
      <c r="E5282" s="1">
        <f t="shared" si="166"/>
        <v>0.49689801011017287</v>
      </c>
      <c r="F5282" s="1">
        <f t="shared" si="167"/>
        <v>38167.615976088608</v>
      </c>
    </row>
    <row r="5283" spans="1:6">
      <c r="A5283" s="3">
        <v>0.74197124405162596</v>
      </c>
      <c r="B5283" s="3">
        <v>18897.296579052101</v>
      </c>
      <c r="C5283" s="3">
        <v>1.2968204424307499</v>
      </c>
      <c r="D5283" s="3">
        <v>53933.532695286398</v>
      </c>
      <c r="E5283" s="1">
        <f t="shared" si="166"/>
        <v>0.55484919837912394</v>
      </c>
      <c r="F5283" s="1">
        <f t="shared" si="167"/>
        <v>35036.2361162343</v>
      </c>
    </row>
    <row r="5284" spans="1:6">
      <c r="A5284" s="3">
        <v>0.75857029149563804</v>
      </c>
      <c r="B5284" s="3">
        <v>25959.2836706667</v>
      </c>
      <c r="C5284" s="3">
        <v>1.30298709297421</v>
      </c>
      <c r="D5284" s="3">
        <v>61073.496392679299</v>
      </c>
      <c r="E5284" s="1">
        <f t="shared" si="166"/>
        <v>0.54441680147857197</v>
      </c>
      <c r="F5284" s="1">
        <f t="shared" si="167"/>
        <v>35114.212722012599</v>
      </c>
    </row>
    <row r="5285" spans="1:6">
      <c r="A5285" s="3">
        <v>0.74817811273088597</v>
      </c>
      <c r="B5285" s="3">
        <v>19226.993277431498</v>
      </c>
      <c r="C5285" s="3">
        <v>1.29022956316807</v>
      </c>
      <c r="D5285" s="3">
        <v>56115.277091526601</v>
      </c>
      <c r="E5285" s="1">
        <f t="shared" si="166"/>
        <v>0.54205145043718406</v>
      </c>
      <c r="F5285" s="1">
        <f t="shared" si="167"/>
        <v>36888.283814095106</v>
      </c>
    </row>
    <row r="5286" spans="1:6">
      <c r="A5286" s="3">
        <v>0.75358752310549704</v>
      </c>
      <c r="B5286" s="3">
        <v>18394.2118321243</v>
      </c>
      <c r="C5286" s="3">
        <v>1.32360324914757</v>
      </c>
      <c r="D5286" s="3">
        <v>55577.446795876</v>
      </c>
      <c r="E5286" s="1">
        <f t="shared" si="166"/>
        <v>0.57001572604207296</v>
      </c>
      <c r="F5286" s="1">
        <f t="shared" si="167"/>
        <v>37183.234963751704</v>
      </c>
    </row>
    <row r="5287" spans="1:6">
      <c r="A5287" s="3">
        <v>0.68590600519255795</v>
      </c>
      <c r="B5287" s="3">
        <v>15844.0291560604</v>
      </c>
      <c r="C5287" s="3">
        <v>1.19072077805579</v>
      </c>
      <c r="D5287" s="3">
        <v>52733.261398462302</v>
      </c>
      <c r="E5287" s="1">
        <f t="shared" si="166"/>
        <v>0.50481477286323206</v>
      </c>
      <c r="F5287" s="1">
        <f t="shared" si="167"/>
        <v>36889.2322424019</v>
      </c>
    </row>
    <row r="5288" spans="1:6">
      <c r="A5288" s="3">
        <v>0.75046457721709603</v>
      </c>
      <c r="B5288" s="3">
        <v>20942.495861191401</v>
      </c>
      <c r="C5288" s="3">
        <v>1.3234284109419701</v>
      </c>
      <c r="D5288" s="3">
        <v>59456.071187043199</v>
      </c>
      <c r="E5288" s="1">
        <f t="shared" si="166"/>
        <v>0.57296383372487403</v>
      </c>
      <c r="F5288" s="1">
        <f t="shared" si="167"/>
        <v>38513.575325851794</v>
      </c>
    </row>
    <row r="5289" spans="1:6">
      <c r="A5289" s="3">
        <v>0.722874514760667</v>
      </c>
      <c r="B5289" s="3">
        <v>14663.8238481929</v>
      </c>
      <c r="C5289" s="3">
        <v>1.2444354766244199</v>
      </c>
      <c r="D5289" s="3">
        <v>50529.228003030898</v>
      </c>
      <c r="E5289" s="1">
        <f t="shared" si="166"/>
        <v>0.52156096186375289</v>
      </c>
      <c r="F5289" s="1">
        <f t="shared" si="167"/>
        <v>35865.404154837997</v>
      </c>
    </row>
    <row r="5290" spans="1:6">
      <c r="A5290" s="3">
        <v>0.69036289993572497</v>
      </c>
      <c r="B5290" s="3">
        <v>20188.316420614901</v>
      </c>
      <c r="C5290" s="3">
        <v>1.19426761917652</v>
      </c>
      <c r="D5290" s="3">
        <v>56685.741586109703</v>
      </c>
      <c r="E5290" s="1">
        <f t="shared" si="166"/>
        <v>0.50390471924079505</v>
      </c>
      <c r="F5290" s="1">
        <f t="shared" si="167"/>
        <v>36497.425165494802</v>
      </c>
    </row>
    <row r="5291" spans="1:6">
      <c r="A5291" s="3">
        <v>0.73817693418759101</v>
      </c>
      <c r="B5291" s="3">
        <v>23520.346804212601</v>
      </c>
      <c r="C5291" s="3">
        <v>1.2873519304824901</v>
      </c>
      <c r="D5291" s="3">
        <v>63148.940968436997</v>
      </c>
      <c r="E5291" s="1">
        <f t="shared" si="166"/>
        <v>0.54917499629489908</v>
      </c>
      <c r="F5291" s="1">
        <f t="shared" si="167"/>
        <v>39628.5941642244</v>
      </c>
    </row>
    <row r="5292" spans="1:6">
      <c r="A5292" s="3">
        <v>0.66655739366371902</v>
      </c>
      <c r="B5292" s="3">
        <v>21535.4743375619</v>
      </c>
      <c r="C5292" s="3">
        <v>1.16192213989573</v>
      </c>
      <c r="D5292" s="3">
        <v>56442.278555227102</v>
      </c>
      <c r="E5292" s="1">
        <f t="shared" si="166"/>
        <v>0.49536474623201099</v>
      </c>
      <c r="F5292" s="1">
        <f t="shared" si="167"/>
        <v>34906.804217665202</v>
      </c>
    </row>
    <row r="5293" spans="1:6">
      <c r="A5293" s="3">
        <v>0.68452407657042302</v>
      </c>
      <c r="B5293" s="3">
        <v>15874.792978614199</v>
      </c>
      <c r="C5293" s="3">
        <v>1.17554468018841</v>
      </c>
      <c r="D5293" s="3">
        <v>51668.715486344001</v>
      </c>
      <c r="E5293" s="1">
        <f t="shared" si="166"/>
        <v>0.49102060361798694</v>
      </c>
      <c r="F5293" s="1">
        <f t="shared" si="167"/>
        <v>35793.922507729803</v>
      </c>
    </row>
    <row r="5294" spans="1:6">
      <c r="A5294" s="3">
        <v>0.70245241376338996</v>
      </c>
      <c r="B5294" s="3">
        <v>21184.806122238999</v>
      </c>
      <c r="C5294" s="3">
        <v>1.2138861439225801</v>
      </c>
      <c r="D5294" s="3">
        <v>60483.325375272798</v>
      </c>
      <c r="E5294" s="1">
        <f t="shared" si="166"/>
        <v>0.51143373015919014</v>
      </c>
      <c r="F5294" s="1">
        <f t="shared" si="167"/>
        <v>39298.519253033795</v>
      </c>
    </row>
    <row r="5295" spans="1:6">
      <c r="A5295" s="3">
        <v>0.67111936790150195</v>
      </c>
      <c r="B5295" s="3">
        <v>20783.649520270399</v>
      </c>
      <c r="C5295" s="3">
        <v>1.15021609404767</v>
      </c>
      <c r="D5295" s="3">
        <v>57847.8032689178</v>
      </c>
      <c r="E5295" s="1">
        <f t="shared" si="166"/>
        <v>0.47909672614616805</v>
      </c>
      <c r="F5295" s="1">
        <f t="shared" si="167"/>
        <v>37064.153748647397</v>
      </c>
    </row>
    <row r="5296" spans="1:6">
      <c r="A5296" s="3">
        <v>0.69016849310613104</v>
      </c>
      <c r="B5296" s="3">
        <v>24865.615038955599</v>
      </c>
      <c r="C5296" s="3">
        <v>1.20755533402064</v>
      </c>
      <c r="D5296" s="3">
        <v>63412.993653846599</v>
      </c>
      <c r="E5296" s="1">
        <f t="shared" si="166"/>
        <v>0.51738684091450893</v>
      </c>
      <c r="F5296" s="1">
        <f t="shared" si="167"/>
        <v>38547.378614891</v>
      </c>
    </row>
    <row r="5297" spans="1:6">
      <c r="A5297" s="3">
        <v>0.70464417443669902</v>
      </c>
      <c r="B5297" s="3">
        <v>22358.2740360272</v>
      </c>
      <c r="C5297" s="3">
        <v>1.22432499162484</v>
      </c>
      <c r="D5297" s="3">
        <v>58499.999332895597</v>
      </c>
      <c r="E5297" s="1">
        <f t="shared" si="166"/>
        <v>0.51968081718814096</v>
      </c>
      <c r="F5297" s="1">
        <f t="shared" si="167"/>
        <v>36141.725296868397</v>
      </c>
    </row>
    <row r="5298" spans="1:6">
      <c r="A5298" s="3">
        <v>0.68365863087504097</v>
      </c>
      <c r="B5298" s="3">
        <v>18140.461910300299</v>
      </c>
      <c r="C5298" s="3">
        <v>1.20811316700315</v>
      </c>
      <c r="D5298" s="3">
        <v>55484.217711286401</v>
      </c>
      <c r="E5298" s="1">
        <f t="shared" si="166"/>
        <v>0.52445453612810899</v>
      </c>
      <c r="F5298" s="1">
        <f t="shared" si="167"/>
        <v>37343.755800986102</v>
      </c>
    </row>
    <row r="5299" spans="1:6">
      <c r="A5299" s="3">
        <v>0.74702229056064895</v>
      </c>
      <c r="B5299" s="3">
        <v>18104.694093349699</v>
      </c>
      <c r="C5299" s="3">
        <v>1.31713338562086</v>
      </c>
      <c r="D5299" s="3">
        <v>56379.960486286102</v>
      </c>
      <c r="E5299" s="1">
        <f t="shared" si="166"/>
        <v>0.57011109506021107</v>
      </c>
      <c r="F5299" s="1">
        <f t="shared" si="167"/>
        <v>38275.266392936406</v>
      </c>
    </row>
    <row r="5300" spans="1:6">
      <c r="A5300" s="3">
        <v>0.68958622899830702</v>
      </c>
      <c r="B5300" s="3">
        <v>19049.256557903002</v>
      </c>
      <c r="C5300" s="3">
        <v>1.2085027877479999</v>
      </c>
      <c r="D5300" s="3">
        <v>55114.807055905403</v>
      </c>
      <c r="E5300" s="1">
        <f t="shared" si="166"/>
        <v>0.51891655874969289</v>
      </c>
      <c r="F5300" s="1">
        <f t="shared" si="167"/>
        <v>36065.550498002398</v>
      </c>
    </row>
    <row r="5301" spans="1:6">
      <c r="A5301" s="3">
        <v>0.72795156400110805</v>
      </c>
      <c r="B5301" s="3">
        <v>22916.0959619315</v>
      </c>
      <c r="C5301" s="3">
        <v>1.2488654894281299</v>
      </c>
      <c r="D5301" s="3">
        <v>60929.418508944502</v>
      </c>
      <c r="E5301" s="1">
        <f t="shared" si="166"/>
        <v>0.52091392542702186</v>
      </c>
      <c r="F5301" s="1">
        <f t="shared" si="167"/>
        <v>38013.322547012998</v>
      </c>
    </row>
    <row r="5302" spans="1:6">
      <c r="A5302" s="3">
        <v>0.73674897765685898</v>
      </c>
      <c r="B5302" s="3">
        <v>16818.115816740399</v>
      </c>
      <c r="C5302" s="3">
        <v>1.34586120019125</v>
      </c>
      <c r="D5302" s="3">
        <v>54334.885257712798</v>
      </c>
      <c r="E5302" s="1">
        <f t="shared" si="166"/>
        <v>0.60911222253439101</v>
      </c>
      <c r="F5302" s="1">
        <f t="shared" si="167"/>
        <v>37516.769440972399</v>
      </c>
    </row>
    <row r="5303" spans="1:6">
      <c r="A5303" s="3">
        <v>0.67013049516886702</v>
      </c>
      <c r="B5303" s="3">
        <v>19133.114246920799</v>
      </c>
      <c r="C5303" s="3">
        <v>1.1724511066040599</v>
      </c>
      <c r="D5303" s="3">
        <v>57678.044999673199</v>
      </c>
      <c r="E5303" s="1">
        <f t="shared" si="166"/>
        <v>0.50232061143519291</v>
      </c>
      <c r="F5303" s="1">
        <f t="shared" si="167"/>
        <v>38544.9307527524</v>
      </c>
    </row>
    <row r="5304" spans="1:6">
      <c r="A5304" s="3">
        <v>0.71536853272872203</v>
      </c>
      <c r="B5304" s="3">
        <v>21377.103415494501</v>
      </c>
      <c r="C5304" s="3">
        <v>1.2227921659605201</v>
      </c>
      <c r="D5304" s="3">
        <v>58422.344356215697</v>
      </c>
      <c r="E5304" s="1">
        <f t="shared" si="166"/>
        <v>0.50742363323179807</v>
      </c>
      <c r="F5304" s="1">
        <f t="shared" si="167"/>
        <v>37045.240940721196</v>
      </c>
    </row>
    <row r="5305" spans="1:6">
      <c r="A5305" s="3">
        <v>0.641835999455874</v>
      </c>
      <c r="B5305" s="3">
        <v>16722.9269865612</v>
      </c>
      <c r="C5305" s="3">
        <v>1.09965193657545</v>
      </c>
      <c r="D5305" s="3">
        <v>53709.972630603101</v>
      </c>
      <c r="E5305" s="1">
        <f t="shared" si="166"/>
        <v>0.45781593711957602</v>
      </c>
      <c r="F5305" s="1">
        <f t="shared" si="167"/>
        <v>36987.0456440419</v>
      </c>
    </row>
    <row r="5306" spans="1:6">
      <c r="A5306" s="3">
        <v>0.722587468074814</v>
      </c>
      <c r="B5306" s="3">
        <v>22814.845063267701</v>
      </c>
      <c r="C5306" s="3">
        <v>1.2300156711199099</v>
      </c>
      <c r="D5306" s="3">
        <v>60571.164782604501</v>
      </c>
      <c r="E5306" s="1">
        <f t="shared" si="166"/>
        <v>0.50742820304509595</v>
      </c>
      <c r="F5306" s="1">
        <f t="shared" si="167"/>
        <v>37756.319719336796</v>
      </c>
    </row>
    <row r="5307" spans="1:6">
      <c r="A5307" s="3">
        <v>0.76188222700909602</v>
      </c>
      <c r="B5307" s="3">
        <v>21212.110700254099</v>
      </c>
      <c r="C5307" s="3">
        <v>1.31362844721546</v>
      </c>
      <c r="D5307" s="3">
        <v>59157.125690163099</v>
      </c>
      <c r="E5307" s="1">
        <f t="shared" si="166"/>
        <v>0.55174622020636399</v>
      </c>
      <c r="F5307" s="1">
        <f t="shared" si="167"/>
        <v>37945.014989909003</v>
      </c>
    </row>
    <row r="5308" spans="1:6">
      <c r="A5308" s="3">
        <v>0.73003852013654902</v>
      </c>
      <c r="B5308" s="3">
        <v>19278.919492812998</v>
      </c>
      <c r="C5308" s="3">
        <v>1.28707694527359</v>
      </c>
      <c r="D5308" s="3">
        <v>56095.140034692398</v>
      </c>
      <c r="E5308" s="1">
        <f t="shared" si="166"/>
        <v>0.55703842513704094</v>
      </c>
      <c r="F5308" s="1">
        <f t="shared" si="167"/>
        <v>36816.220541879404</v>
      </c>
    </row>
    <row r="5309" spans="1:6">
      <c r="A5309" s="3">
        <v>0.71747327147683304</v>
      </c>
      <c r="B5309" s="3">
        <v>18892.313047346601</v>
      </c>
      <c r="C5309" s="3">
        <v>1.2501406545340401</v>
      </c>
      <c r="D5309" s="3">
        <v>56290.599317595799</v>
      </c>
      <c r="E5309" s="1">
        <f t="shared" si="166"/>
        <v>0.53266738305720707</v>
      </c>
      <c r="F5309" s="1">
        <f t="shared" si="167"/>
        <v>37398.286270249198</v>
      </c>
    </row>
    <row r="5310" spans="1:6">
      <c r="A5310" s="3">
        <v>0.66982407321338999</v>
      </c>
      <c r="B5310" s="3">
        <v>17989.873608543399</v>
      </c>
      <c r="C5310" s="3">
        <v>1.1974180826639</v>
      </c>
      <c r="D5310" s="3">
        <v>54031.534728992803</v>
      </c>
      <c r="E5310" s="1">
        <f t="shared" si="166"/>
        <v>0.52759400945051005</v>
      </c>
      <c r="F5310" s="1">
        <f t="shared" si="167"/>
        <v>36041.661120449404</v>
      </c>
    </row>
    <row r="5311" spans="1:6">
      <c r="A5311" s="3">
        <v>0.69930191587230095</v>
      </c>
      <c r="B5311" s="3">
        <v>24126.952307424399</v>
      </c>
      <c r="C5311" s="3">
        <v>1.19250636019511</v>
      </c>
      <c r="D5311" s="3">
        <v>61286.930751935703</v>
      </c>
      <c r="E5311" s="1">
        <f t="shared" si="166"/>
        <v>0.49320444432280908</v>
      </c>
      <c r="F5311" s="1">
        <f t="shared" si="167"/>
        <v>37159.978444511304</v>
      </c>
    </row>
    <row r="5312" spans="1:6">
      <c r="A5312" s="3">
        <v>0.67489225684921295</v>
      </c>
      <c r="B5312" s="3">
        <v>22152.772907607701</v>
      </c>
      <c r="C5312" s="3">
        <v>1.1676447883992001</v>
      </c>
      <c r="D5312" s="3">
        <v>60907.603229878798</v>
      </c>
      <c r="E5312" s="1">
        <f t="shared" si="166"/>
        <v>0.49275253154998711</v>
      </c>
      <c r="F5312" s="1">
        <f t="shared" si="167"/>
        <v>38754.830322271097</v>
      </c>
    </row>
    <row r="5313" spans="1:6">
      <c r="A5313" s="3">
        <v>0.70957352788439099</v>
      </c>
      <c r="B5313" s="3">
        <v>17950.762214955201</v>
      </c>
      <c r="C5313" s="3">
        <v>1.22550685301662</v>
      </c>
      <c r="D5313" s="3">
        <v>53820.903963732198</v>
      </c>
      <c r="E5313" s="1">
        <f t="shared" si="166"/>
        <v>0.515933325132229</v>
      </c>
      <c r="F5313" s="1">
        <f t="shared" si="167"/>
        <v>35870.141748776994</v>
      </c>
    </row>
    <row r="5314" spans="1:6">
      <c r="A5314" s="3">
        <v>0.75361752571316898</v>
      </c>
      <c r="B5314" s="3">
        <v>22684.6890587384</v>
      </c>
      <c r="C5314" s="3">
        <v>1.2858381712354101</v>
      </c>
      <c r="D5314" s="3">
        <v>61444.347482153302</v>
      </c>
      <c r="E5314" s="1">
        <f t="shared" si="166"/>
        <v>0.53222064552224113</v>
      </c>
      <c r="F5314" s="1">
        <f t="shared" si="167"/>
        <v>38759.658423414905</v>
      </c>
    </row>
    <row r="5315" spans="1:6">
      <c r="A5315" s="3">
        <v>0.70963938372498803</v>
      </c>
      <c r="B5315" s="3">
        <v>23081.700161773599</v>
      </c>
      <c r="C5315" s="3">
        <v>1.20077730091312</v>
      </c>
      <c r="D5315" s="3">
        <v>62163.500163154698</v>
      </c>
      <c r="E5315" s="1">
        <f t="shared" si="166"/>
        <v>0.49113791718813193</v>
      </c>
      <c r="F5315" s="1">
        <f t="shared" si="167"/>
        <v>39081.800001381096</v>
      </c>
    </row>
    <row r="5316" spans="1:6">
      <c r="A5316" s="3">
        <v>0.69408128052292895</v>
      </c>
      <c r="B5316" s="3">
        <v>16462.644808163899</v>
      </c>
      <c r="C5316" s="3">
        <v>1.2126256245542699</v>
      </c>
      <c r="D5316" s="3">
        <v>52133.885181166297</v>
      </c>
      <c r="E5316" s="1">
        <f t="shared" ref="E5316:E5379" si="168">C5316-A5316</f>
        <v>0.51854434403134098</v>
      </c>
      <c r="F5316" s="1">
        <f t="shared" ref="F5316:F5379" si="169">D5316-B5316</f>
        <v>35671.240373002394</v>
      </c>
    </row>
    <row r="5317" spans="1:6">
      <c r="A5317" s="3">
        <v>0.67702037470940302</v>
      </c>
      <c r="B5317" s="3">
        <v>29168.175830516699</v>
      </c>
      <c r="C5317" s="3">
        <v>1.1929649489583201</v>
      </c>
      <c r="D5317" s="3">
        <v>72269.709010527105</v>
      </c>
      <c r="E5317" s="1">
        <f t="shared" si="168"/>
        <v>0.51594457424891704</v>
      </c>
      <c r="F5317" s="1">
        <f t="shared" si="169"/>
        <v>43101.533180010403</v>
      </c>
    </row>
    <row r="5318" spans="1:6">
      <c r="A5318" s="3">
        <v>0.70101218813775301</v>
      </c>
      <c r="B5318" s="3">
        <v>17696.983610244199</v>
      </c>
      <c r="C5318" s="3">
        <v>1.24593081573053</v>
      </c>
      <c r="D5318" s="3">
        <v>53714.361302853496</v>
      </c>
      <c r="E5318" s="1">
        <f t="shared" si="168"/>
        <v>0.54491862759277698</v>
      </c>
      <c r="F5318" s="1">
        <f t="shared" si="169"/>
        <v>36017.377692609298</v>
      </c>
    </row>
    <row r="5319" spans="1:6">
      <c r="A5319" s="3">
        <v>0.66864867571817999</v>
      </c>
      <c r="B5319" s="3">
        <v>18461.144249759898</v>
      </c>
      <c r="C5319" s="3">
        <v>1.10464660174643</v>
      </c>
      <c r="D5319" s="3">
        <v>54310.756545391203</v>
      </c>
      <c r="E5319" s="1">
        <f t="shared" si="168"/>
        <v>0.43599792602825005</v>
      </c>
      <c r="F5319" s="1">
        <f t="shared" si="169"/>
        <v>35849.612295631305</v>
      </c>
    </row>
    <row r="5320" spans="1:6">
      <c r="A5320" s="3">
        <v>0.73606530620210497</v>
      </c>
      <c r="B5320" s="3">
        <v>16698.802988367399</v>
      </c>
      <c r="C5320" s="3">
        <v>1.29311507291178</v>
      </c>
      <c r="D5320" s="3">
        <v>53793.102987812897</v>
      </c>
      <c r="E5320" s="1">
        <f t="shared" si="168"/>
        <v>0.55704976670967499</v>
      </c>
      <c r="F5320" s="1">
        <f t="shared" si="169"/>
        <v>37094.299999445502</v>
      </c>
    </row>
    <row r="5321" spans="1:6">
      <c r="A5321" s="3">
        <v>0.74629451325419205</v>
      </c>
      <c r="B5321" s="3">
        <v>19924.441306727698</v>
      </c>
      <c r="C5321" s="3">
        <v>1.32161072947512</v>
      </c>
      <c r="D5321" s="3">
        <v>54319.700123907402</v>
      </c>
      <c r="E5321" s="1">
        <f t="shared" si="168"/>
        <v>0.57531621622092799</v>
      </c>
      <c r="F5321" s="1">
        <f t="shared" si="169"/>
        <v>34395.258817179703</v>
      </c>
    </row>
    <row r="5322" spans="1:6">
      <c r="A5322" s="3">
        <v>0.70202056216633202</v>
      </c>
      <c r="B5322" s="3">
        <v>20560.2035211371</v>
      </c>
      <c r="C5322" s="3">
        <v>1.1892525715393101</v>
      </c>
      <c r="D5322" s="3">
        <v>57864.817578063798</v>
      </c>
      <c r="E5322" s="1">
        <f t="shared" si="168"/>
        <v>0.48723200937297806</v>
      </c>
      <c r="F5322" s="1">
        <f t="shared" si="169"/>
        <v>37304.614056926701</v>
      </c>
    </row>
    <row r="5323" spans="1:6">
      <c r="A5323" s="3">
        <v>0.73184820142258</v>
      </c>
      <c r="B5323" s="3">
        <v>19495.749157013001</v>
      </c>
      <c r="C5323" s="3">
        <v>1.2151486558287301</v>
      </c>
      <c r="D5323" s="3">
        <v>55003.059901390698</v>
      </c>
      <c r="E5323" s="1">
        <f t="shared" si="168"/>
        <v>0.4833004544061501</v>
      </c>
      <c r="F5323" s="1">
        <f t="shared" si="169"/>
        <v>35507.310744377697</v>
      </c>
    </row>
    <row r="5324" spans="1:6">
      <c r="A5324" s="3">
        <v>0.72208350185801895</v>
      </c>
      <c r="B5324" s="3">
        <v>20996.259973819899</v>
      </c>
      <c r="C5324" s="3">
        <v>1.24932278337333</v>
      </c>
      <c r="D5324" s="3">
        <v>56903.532611634597</v>
      </c>
      <c r="E5324" s="1">
        <f t="shared" si="168"/>
        <v>0.52723928151531108</v>
      </c>
      <c r="F5324" s="1">
        <f t="shared" si="169"/>
        <v>35907.272637814698</v>
      </c>
    </row>
    <row r="5325" spans="1:6">
      <c r="A5325" s="3">
        <v>0.678604655987466</v>
      </c>
      <c r="B5325" s="3">
        <v>17208.886848414699</v>
      </c>
      <c r="C5325" s="3">
        <v>1.1673720871306399</v>
      </c>
      <c r="D5325" s="3">
        <v>52762.118707706999</v>
      </c>
      <c r="E5325" s="1">
        <f t="shared" si="168"/>
        <v>0.48876743114317389</v>
      </c>
      <c r="F5325" s="1">
        <f t="shared" si="169"/>
        <v>35553.231859292297</v>
      </c>
    </row>
    <row r="5326" spans="1:6">
      <c r="A5326" s="3">
        <v>0.67501631985684696</v>
      </c>
      <c r="B5326" s="3">
        <v>20990.664574728598</v>
      </c>
      <c r="C5326" s="3">
        <v>1.17483011305286</v>
      </c>
      <c r="D5326" s="3">
        <v>59538.255800740699</v>
      </c>
      <c r="E5326" s="1">
        <f t="shared" si="168"/>
        <v>0.49981379319601305</v>
      </c>
      <c r="F5326" s="1">
        <f t="shared" si="169"/>
        <v>38547.591226012097</v>
      </c>
    </row>
    <row r="5327" spans="1:6">
      <c r="A5327" s="3">
        <v>0.72242746734528196</v>
      </c>
      <c r="B5327" s="3">
        <v>21385.292728804001</v>
      </c>
      <c r="C5327" s="3">
        <v>1.27924082067409</v>
      </c>
      <c r="D5327" s="3">
        <v>57808.406493345603</v>
      </c>
      <c r="E5327" s="1">
        <f t="shared" si="168"/>
        <v>0.55681335332880799</v>
      </c>
      <c r="F5327" s="1">
        <f t="shared" si="169"/>
        <v>36423.113764541602</v>
      </c>
    </row>
    <row r="5328" spans="1:6">
      <c r="A5328" s="3">
        <v>0.72596164016950604</v>
      </c>
      <c r="B5328" s="3">
        <v>16024.828412819699</v>
      </c>
      <c r="C5328" s="3">
        <v>1.2560888604078</v>
      </c>
      <c r="D5328" s="3">
        <v>50278.362519992203</v>
      </c>
      <c r="E5328" s="1">
        <f t="shared" si="168"/>
        <v>0.53012722023829395</v>
      </c>
      <c r="F5328" s="1">
        <f t="shared" si="169"/>
        <v>34253.534107172505</v>
      </c>
    </row>
    <row r="5329" spans="1:6">
      <c r="A5329" s="3">
        <v>0.73189854296774803</v>
      </c>
      <c r="B5329" s="3">
        <v>19789.403144837001</v>
      </c>
      <c r="C5329" s="3">
        <v>1.2838339829900001</v>
      </c>
      <c r="D5329" s="3">
        <v>53786.458473606501</v>
      </c>
      <c r="E5329" s="1">
        <f t="shared" si="168"/>
        <v>0.55193544002225203</v>
      </c>
      <c r="F5329" s="1">
        <f t="shared" si="169"/>
        <v>33997.0553287695</v>
      </c>
    </row>
    <row r="5330" spans="1:6">
      <c r="A5330" s="3">
        <v>0.69803233093565697</v>
      </c>
      <c r="B5330" s="3">
        <v>18262.641492421499</v>
      </c>
      <c r="C5330" s="3">
        <v>1.22001135699917</v>
      </c>
      <c r="D5330" s="3">
        <v>57165.094819023703</v>
      </c>
      <c r="E5330" s="1">
        <f t="shared" si="168"/>
        <v>0.52197902606351299</v>
      </c>
      <c r="F5330" s="1">
        <f t="shared" si="169"/>
        <v>38902.453326602204</v>
      </c>
    </row>
    <row r="5331" spans="1:6">
      <c r="A5331" s="3">
        <v>0.69402891875288197</v>
      </c>
      <c r="B5331" s="3">
        <v>20923.113559204601</v>
      </c>
      <c r="C5331" s="3">
        <v>1.1914039467050399</v>
      </c>
      <c r="D5331" s="3">
        <v>57645.167729502202</v>
      </c>
      <c r="E5331" s="1">
        <f t="shared" si="168"/>
        <v>0.49737502795215793</v>
      </c>
      <c r="F5331" s="1">
        <f t="shared" si="169"/>
        <v>36722.054170297604</v>
      </c>
    </row>
    <row r="5332" spans="1:6">
      <c r="A5332" s="3">
        <v>0.65981943693401202</v>
      </c>
      <c r="B5332" s="3">
        <v>23059.364403686101</v>
      </c>
      <c r="C5332" s="3">
        <v>1.1731030468199299</v>
      </c>
      <c r="D5332" s="3">
        <v>63067.832715811899</v>
      </c>
      <c r="E5332" s="1">
        <f t="shared" si="168"/>
        <v>0.51328360988591792</v>
      </c>
      <c r="F5332" s="1">
        <f t="shared" si="169"/>
        <v>40008.468312125799</v>
      </c>
    </row>
    <row r="5333" spans="1:6">
      <c r="A5333" s="3">
        <v>0.73293924114875997</v>
      </c>
      <c r="B5333" s="3">
        <v>22887.015853709501</v>
      </c>
      <c r="C5333" s="3">
        <v>1.2964698367441001</v>
      </c>
      <c r="D5333" s="3">
        <v>65014.6029005483</v>
      </c>
      <c r="E5333" s="1">
        <f t="shared" si="168"/>
        <v>0.56353059559534013</v>
      </c>
      <c r="F5333" s="1">
        <f t="shared" si="169"/>
        <v>42127.587046838802</v>
      </c>
    </row>
    <row r="5334" spans="1:6">
      <c r="A5334" s="3">
        <v>0.66780978349675002</v>
      </c>
      <c r="B5334" s="3">
        <v>19368.297617285301</v>
      </c>
      <c r="C5334" s="3">
        <v>1.17458761464677</v>
      </c>
      <c r="D5334" s="3">
        <v>56694.163852303202</v>
      </c>
      <c r="E5334" s="1">
        <f t="shared" si="168"/>
        <v>0.50677783115001995</v>
      </c>
      <c r="F5334" s="1">
        <f t="shared" si="169"/>
        <v>37325.8662350179</v>
      </c>
    </row>
    <row r="5335" spans="1:6">
      <c r="A5335" s="3">
        <v>0.70135970197769903</v>
      </c>
      <c r="B5335" s="3">
        <v>16544.257476464802</v>
      </c>
      <c r="C5335" s="3">
        <v>1.19017929768512</v>
      </c>
      <c r="D5335" s="3">
        <v>52416.590718578198</v>
      </c>
      <c r="E5335" s="1">
        <f t="shared" si="168"/>
        <v>0.48881959570742095</v>
      </c>
      <c r="F5335" s="1">
        <f t="shared" si="169"/>
        <v>35872.333242113396</v>
      </c>
    </row>
    <row r="5336" spans="1:6">
      <c r="A5336" s="3">
        <v>0.77631769160029696</v>
      </c>
      <c r="B5336" s="3">
        <v>19808.431978038701</v>
      </c>
      <c r="C5336" s="3">
        <v>1.35028917011989</v>
      </c>
      <c r="D5336" s="3">
        <v>56539.0916525824</v>
      </c>
      <c r="E5336" s="1">
        <f t="shared" si="168"/>
        <v>0.57397147851959307</v>
      </c>
      <c r="F5336" s="1">
        <f t="shared" si="169"/>
        <v>36730.659674543698</v>
      </c>
    </row>
    <row r="5337" spans="1:6">
      <c r="A5337" s="3">
        <v>0.73558683699696203</v>
      </c>
      <c r="B5337" s="3">
        <v>20937.934382834501</v>
      </c>
      <c r="C5337" s="3">
        <v>1.25482543708008</v>
      </c>
      <c r="D5337" s="3">
        <v>57656.185055754002</v>
      </c>
      <c r="E5337" s="1">
        <f t="shared" si="168"/>
        <v>0.51923860008311795</v>
      </c>
      <c r="F5337" s="1">
        <f t="shared" si="169"/>
        <v>36718.250672919501</v>
      </c>
    </row>
    <row r="5338" spans="1:6">
      <c r="A5338" s="3">
        <v>0.714747395389704</v>
      </c>
      <c r="B5338" s="3">
        <v>14936.7781954682</v>
      </c>
      <c r="C5338" s="3">
        <v>1.23845438649324</v>
      </c>
      <c r="D5338" s="3">
        <v>50545.799413091801</v>
      </c>
      <c r="E5338" s="1">
        <f t="shared" si="168"/>
        <v>0.52370699110353602</v>
      </c>
      <c r="F5338" s="1">
        <f t="shared" si="169"/>
        <v>35609.021217623602</v>
      </c>
    </row>
    <row r="5339" spans="1:6">
      <c r="A5339" s="3">
        <v>0.69931165224492398</v>
      </c>
      <c r="B5339" s="3">
        <v>19830.2049347432</v>
      </c>
      <c r="C5339" s="3">
        <v>1.1992367112546101</v>
      </c>
      <c r="D5339" s="3">
        <v>56479.205946186703</v>
      </c>
      <c r="E5339" s="1">
        <f t="shared" si="168"/>
        <v>0.49992505900968609</v>
      </c>
      <c r="F5339" s="1">
        <f t="shared" si="169"/>
        <v>36649.001011443499</v>
      </c>
    </row>
    <row r="5340" spans="1:6">
      <c r="A5340" s="3">
        <v>0.72311655489172899</v>
      </c>
      <c r="B5340" s="3">
        <v>21261.860039958399</v>
      </c>
      <c r="C5340" s="3">
        <v>1.27044568926503</v>
      </c>
      <c r="D5340" s="3">
        <v>58624.845528723097</v>
      </c>
      <c r="E5340" s="1">
        <f t="shared" si="168"/>
        <v>0.547329134373301</v>
      </c>
      <c r="F5340" s="1">
        <f t="shared" si="169"/>
        <v>37362.985488764694</v>
      </c>
    </row>
    <row r="5341" spans="1:6">
      <c r="A5341" s="3">
        <v>0.70138404018286504</v>
      </c>
      <c r="B5341" s="3">
        <v>21398.7338707897</v>
      </c>
      <c r="C5341" s="3">
        <v>1.1670944074810901</v>
      </c>
      <c r="D5341" s="3">
        <v>60202.392771882303</v>
      </c>
      <c r="E5341" s="1">
        <f t="shared" si="168"/>
        <v>0.46571036729822501</v>
      </c>
      <c r="F5341" s="1">
        <f t="shared" si="169"/>
        <v>38803.658901092604</v>
      </c>
    </row>
    <row r="5342" spans="1:6">
      <c r="A5342" s="3">
        <v>0.72621364256309395</v>
      </c>
      <c r="B5342" s="3">
        <v>16961.814928093299</v>
      </c>
      <c r="C5342" s="3">
        <v>1.24099795280851</v>
      </c>
      <c r="D5342" s="3">
        <v>50268.642701004101</v>
      </c>
      <c r="E5342" s="1">
        <f t="shared" si="168"/>
        <v>0.51478431024541604</v>
      </c>
      <c r="F5342" s="1">
        <f t="shared" si="169"/>
        <v>33306.827772910801</v>
      </c>
    </row>
    <row r="5343" spans="1:6">
      <c r="A5343" s="3">
        <v>0.71039149269129898</v>
      </c>
      <c r="B5343" s="3">
        <v>21671.493070122498</v>
      </c>
      <c r="C5343" s="3">
        <v>1.24025625138768</v>
      </c>
      <c r="D5343" s="3">
        <v>59956.338518559802</v>
      </c>
      <c r="E5343" s="1">
        <f t="shared" si="168"/>
        <v>0.52986475869638106</v>
      </c>
      <c r="F5343" s="1">
        <f t="shared" si="169"/>
        <v>38284.845448437307</v>
      </c>
    </row>
    <row r="5344" spans="1:6">
      <c r="A5344" s="3">
        <v>0.66073146587200804</v>
      </c>
      <c r="B5344" s="3">
        <v>17604.0004519461</v>
      </c>
      <c r="C5344" s="3">
        <v>1.1410583767725699</v>
      </c>
      <c r="D5344" s="3">
        <v>53626.878003741003</v>
      </c>
      <c r="E5344" s="1">
        <f t="shared" si="168"/>
        <v>0.4803269109005619</v>
      </c>
      <c r="F5344" s="1">
        <f t="shared" si="169"/>
        <v>36022.877551794903</v>
      </c>
    </row>
    <row r="5345" spans="1:6">
      <c r="A5345" s="3">
        <v>0.69119717250314605</v>
      </c>
      <c r="B5345" s="3">
        <v>16281.617070963001</v>
      </c>
      <c r="C5345" s="3">
        <v>1.18874268383156</v>
      </c>
      <c r="D5345" s="3">
        <v>52865.493628193297</v>
      </c>
      <c r="E5345" s="1">
        <f t="shared" si="168"/>
        <v>0.49754551132841396</v>
      </c>
      <c r="F5345" s="1">
        <f t="shared" si="169"/>
        <v>36583.876557230295</v>
      </c>
    </row>
    <row r="5346" spans="1:6">
      <c r="A5346" s="3">
        <v>0.64698783557407902</v>
      </c>
      <c r="B5346" s="3">
        <v>20506.830313363302</v>
      </c>
      <c r="C5346" s="3">
        <v>1.1028693418711</v>
      </c>
      <c r="D5346" s="3">
        <v>57830.914254273601</v>
      </c>
      <c r="E5346" s="1">
        <f t="shared" si="168"/>
        <v>0.45588150629702096</v>
      </c>
      <c r="F5346" s="1">
        <f t="shared" si="169"/>
        <v>37324.083940910299</v>
      </c>
    </row>
    <row r="5347" spans="1:6">
      <c r="A5347" s="3">
        <v>0.72954087752163899</v>
      </c>
      <c r="B5347" s="3">
        <v>21706.694570484698</v>
      </c>
      <c r="C5347" s="3">
        <v>1.2583622509021499</v>
      </c>
      <c r="D5347" s="3">
        <v>57127.331891218702</v>
      </c>
      <c r="E5347" s="1">
        <f t="shared" si="168"/>
        <v>0.52882137338051094</v>
      </c>
      <c r="F5347" s="1">
        <f t="shared" si="169"/>
        <v>35420.637320734008</v>
      </c>
    </row>
    <row r="5348" spans="1:6">
      <c r="A5348" s="3">
        <v>0.70227306547962198</v>
      </c>
      <c r="B5348" s="3">
        <v>18748.1688971474</v>
      </c>
      <c r="C5348" s="3">
        <v>1.1944434933815</v>
      </c>
      <c r="D5348" s="3">
        <v>56659.652605585601</v>
      </c>
      <c r="E5348" s="1">
        <f t="shared" si="168"/>
        <v>0.49217042790187804</v>
      </c>
      <c r="F5348" s="1">
        <f t="shared" si="169"/>
        <v>37911.483708438202</v>
      </c>
    </row>
    <row r="5349" spans="1:6">
      <c r="A5349" s="3">
        <v>0.71372939154263904</v>
      </c>
      <c r="B5349" s="3">
        <v>21893.9811319043</v>
      </c>
      <c r="C5349" s="3">
        <v>1.2821139044283001</v>
      </c>
      <c r="D5349" s="3">
        <v>58985.558309677202</v>
      </c>
      <c r="E5349" s="1">
        <f t="shared" si="168"/>
        <v>0.56838451288566105</v>
      </c>
      <c r="F5349" s="1">
        <f t="shared" si="169"/>
        <v>37091.577177772902</v>
      </c>
    </row>
    <row r="5350" spans="1:6">
      <c r="A5350" s="3">
        <v>0.68580386275468197</v>
      </c>
      <c r="B5350" s="3">
        <v>24113.688613000701</v>
      </c>
      <c r="C5350" s="3">
        <v>1.1519432566046099</v>
      </c>
      <c r="D5350" s="3">
        <v>66524.536537228705</v>
      </c>
      <c r="E5350" s="1">
        <f t="shared" si="168"/>
        <v>0.46613939384992797</v>
      </c>
      <c r="F5350" s="1">
        <f t="shared" si="169"/>
        <v>42410.847924228001</v>
      </c>
    </row>
    <row r="5351" spans="1:6">
      <c r="A5351" s="3">
        <v>0.64670462062904799</v>
      </c>
      <c r="B5351" s="3">
        <v>18821.690509273201</v>
      </c>
      <c r="C5351" s="3">
        <v>1.12212340133822</v>
      </c>
      <c r="D5351" s="3">
        <v>55889.731066307402</v>
      </c>
      <c r="E5351" s="1">
        <f t="shared" si="168"/>
        <v>0.47541878070917198</v>
      </c>
      <c r="F5351" s="1">
        <f t="shared" si="169"/>
        <v>37068.040557034197</v>
      </c>
    </row>
    <row r="5352" spans="1:6">
      <c r="A5352" s="3">
        <v>0.69730301784633497</v>
      </c>
      <c r="B5352" s="3">
        <v>22668.105710976299</v>
      </c>
      <c r="C5352" s="3">
        <v>1.22679023004891</v>
      </c>
      <c r="D5352" s="3">
        <v>62520.298054026498</v>
      </c>
      <c r="E5352" s="1">
        <f t="shared" si="168"/>
        <v>0.529487212202575</v>
      </c>
      <c r="F5352" s="1">
        <f t="shared" si="169"/>
        <v>39852.192343050199</v>
      </c>
    </row>
    <row r="5353" spans="1:6">
      <c r="A5353" s="3">
        <v>0.72018834039419399</v>
      </c>
      <c r="B5353" s="3">
        <v>16894.529494702201</v>
      </c>
      <c r="C5353" s="3">
        <v>1.21797345654889</v>
      </c>
      <c r="D5353" s="3">
        <v>54161.199354504803</v>
      </c>
      <c r="E5353" s="1">
        <f t="shared" si="168"/>
        <v>0.49778511615469601</v>
      </c>
      <c r="F5353" s="1">
        <f t="shared" si="169"/>
        <v>37266.669859802598</v>
      </c>
    </row>
    <row r="5354" spans="1:6">
      <c r="A5354" s="3">
        <v>0.69840377736836701</v>
      </c>
      <c r="B5354" s="3">
        <v>23113.829553015599</v>
      </c>
      <c r="C5354" s="3">
        <v>1.1637762067467901</v>
      </c>
      <c r="D5354" s="3">
        <v>59455.415900988402</v>
      </c>
      <c r="E5354" s="1">
        <f t="shared" si="168"/>
        <v>0.46537242937842305</v>
      </c>
      <c r="F5354" s="1">
        <f t="shared" si="169"/>
        <v>36341.5863479728</v>
      </c>
    </row>
    <row r="5355" spans="1:6">
      <c r="A5355" s="3">
        <v>0.74038103750370299</v>
      </c>
      <c r="B5355" s="3">
        <v>15471.682254011601</v>
      </c>
      <c r="C5355" s="3">
        <v>1.2714870068022901</v>
      </c>
      <c r="D5355" s="3">
        <v>53038.095046975097</v>
      </c>
      <c r="E5355" s="1">
        <f t="shared" si="168"/>
        <v>0.53110596929858711</v>
      </c>
      <c r="F5355" s="1">
        <f t="shared" si="169"/>
        <v>37566.4127929635</v>
      </c>
    </row>
    <row r="5356" spans="1:6">
      <c r="A5356" s="3">
        <v>0.70801817501159103</v>
      </c>
      <c r="B5356" s="3">
        <v>21780.9294887414</v>
      </c>
      <c r="C5356" s="3">
        <v>1.1979697389433801</v>
      </c>
      <c r="D5356" s="3">
        <v>59337.0827331947</v>
      </c>
      <c r="E5356" s="1">
        <f t="shared" si="168"/>
        <v>0.48995156393178907</v>
      </c>
      <c r="F5356" s="1">
        <f t="shared" si="169"/>
        <v>37556.1532444533</v>
      </c>
    </row>
    <row r="5357" spans="1:6">
      <c r="A5357" s="3">
        <v>0.65806225554993103</v>
      </c>
      <c r="B5357" s="3">
        <v>19527.959090610599</v>
      </c>
      <c r="C5357" s="3">
        <v>1.15792211305663</v>
      </c>
      <c r="D5357" s="3">
        <v>58757.6293999919</v>
      </c>
      <c r="E5357" s="1">
        <f t="shared" si="168"/>
        <v>0.49985985750669892</v>
      </c>
      <c r="F5357" s="1">
        <f t="shared" si="169"/>
        <v>39229.670309381298</v>
      </c>
    </row>
    <row r="5358" spans="1:6">
      <c r="A5358" s="3">
        <v>0.67145246671836101</v>
      </c>
      <c r="B5358" s="3">
        <v>15338.819682670701</v>
      </c>
      <c r="C5358" s="3">
        <v>1.14190816371208</v>
      </c>
      <c r="D5358" s="3">
        <v>51862.151940439297</v>
      </c>
      <c r="E5358" s="1">
        <f t="shared" si="168"/>
        <v>0.47045569699371903</v>
      </c>
      <c r="F5358" s="1">
        <f t="shared" si="169"/>
        <v>36523.332257768598</v>
      </c>
    </row>
    <row r="5359" spans="1:6">
      <c r="A5359" s="3">
        <v>0.64573305031072104</v>
      </c>
      <c r="B5359" s="3">
        <v>20319.8354445972</v>
      </c>
      <c r="C5359" s="3">
        <v>1.12682038329122</v>
      </c>
      <c r="D5359" s="3">
        <v>57669.4183876018</v>
      </c>
      <c r="E5359" s="1">
        <f t="shared" si="168"/>
        <v>0.48108733298049899</v>
      </c>
      <c r="F5359" s="1">
        <f t="shared" si="169"/>
        <v>37349.5829430046</v>
      </c>
    </row>
    <row r="5360" spans="1:6">
      <c r="A5360" s="3">
        <v>0.71396148932322101</v>
      </c>
      <c r="B5360" s="3">
        <v>23217.603438952799</v>
      </c>
      <c r="C5360" s="3">
        <v>1.2629890520683</v>
      </c>
      <c r="D5360" s="3">
        <v>63568.648509377599</v>
      </c>
      <c r="E5360" s="1">
        <f t="shared" si="168"/>
        <v>0.54902756274507902</v>
      </c>
      <c r="F5360" s="1">
        <f t="shared" si="169"/>
        <v>40351.0450704248</v>
      </c>
    </row>
    <row r="5361" spans="1:6">
      <c r="A5361" s="3">
        <v>0.67790809530157603</v>
      </c>
      <c r="B5361" s="3">
        <v>17698.933555035499</v>
      </c>
      <c r="C5361" s="3">
        <v>1.1486436103447699</v>
      </c>
      <c r="D5361" s="3">
        <v>54182.387219588702</v>
      </c>
      <c r="E5361" s="1">
        <f t="shared" si="168"/>
        <v>0.47073551504319389</v>
      </c>
      <c r="F5361" s="1">
        <f t="shared" si="169"/>
        <v>36483.453664553206</v>
      </c>
    </row>
    <row r="5362" spans="1:6">
      <c r="A5362" s="3">
        <v>0.71277935686220895</v>
      </c>
      <c r="B5362" s="3">
        <v>17578.7106792171</v>
      </c>
      <c r="C5362" s="3">
        <v>1.2425728433861101</v>
      </c>
      <c r="D5362" s="3">
        <v>53722.416833840798</v>
      </c>
      <c r="E5362" s="1">
        <f t="shared" si="168"/>
        <v>0.52979348652390112</v>
      </c>
      <c r="F5362" s="1">
        <f t="shared" si="169"/>
        <v>36143.706154623695</v>
      </c>
    </row>
    <row r="5363" spans="1:6">
      <c r="A5363" s="3">
        <v>0.726114912488945</v>
      </c>
      <c r="B5363" s="3">
        <v>17918.118485100898</v>
      </c>
      <c r="C5363" s="3">
        <v>1.2619529405355501</v>
      </c>
      <c r="D5363" s="3">
        <v>56552.538011347002</v>
      </c>
      <c r="E5363" s="1">
        <f t="shared" si="168"/>
        <v>0.53583802804660507</v>
      </c>
      <c r="F5363" s="1">
        <f t="shared" si="169"/>
        <v>38634.4195262461</v>
      </c>
    </row>
    <row r="5364" spans="1:6">
      <c r="A5364" s="3">
        <v>0.74671276746340998</v>
      </c>
      <c r="B5364" s="3">
        <v>21895.8440002018</v>
      </c>
      <c r="C5364" s="3">
        <v>1.2756085560624499</v>
      </c>
      <c r="D5364" s="3">
        <v>59016.6695052375</v>
      </c>
      <c r="E5364" s="1">
        <f t="shared" si="168"/>
        <v>0.52889578859903996</v>
      </c>
      <c r="F5364" s="1">
        <f t="shared" si="169"/>
        <v>37120.825505035697</v>
      </c>
    </row>
    <row r="5365" spans="1:6">
      <c r="A5365" s="3">
        <v>0.692076933826833</v>
      </c>
      <c r="B5365" s="3">
        <v>18982.836390872901</v>
      </c>
      <c r="C5365" s="3">
        <v>1.2126982681001699</v>
      </c>
      <c r="D5365" s="3">
        <v>55876.975400487099</v>
      </c>
      <c r="E5365" s="1">
        <f t="shared" si="168"/>
        <v>0.5206213342733369</v>
      </c>
      <c r="F5365" s="1">
        <f t="shared" si="169"/>
        <v>36894.139009614199</v>
      </c>
    </row>
    <row r="5366" spans="1:6">
      <c r="A5366" s="3">
        <v>0.68920863629715401</v>
      </c>
      <c r="B5366" s="3">
        <v>16274.425733002399</v>
      </c>
      <c r="C5366" s="3">
        <v>1.1900994808788501</v>
      </c>
      <c r="D5366" s="3">
        <v>52504.444102801797</v>
      </c>
      <c r="E5366" s="1">
        <f t="shared" si="168"/>
        <v>0.50089084458169608</v>
      </c>
      <c r="F5366" s="1">
        <f t="shared" si="169"/>
        <v>36230.0183697994</v>
      </c>
    </row>
    <row r="5367" spans="1:6">
      <c r="A5367" s="3">
        <v>0.65404301833206901</v>
      </c>
      <c r="B5367" s="3">
        <v>17029.382013322898</v>
      </c>
      <c r="C5367" s="3">
        <v>1.1449742691192899</v>
      </c>
      <c r="D5367" s="3">
        <v>53136.5096367023</v>
      </c>
      <c r="E5367" s="1">
        <f t="shared" si="168"/>
        <v>0.49093125078722089</v>
      </c>
      <c r="F5367" s="1">
        <f t="shared" si="169"/>
        <v>36107.127623379405</v>
      </c>
    </row>
    <row r="5368" spans="1:6">
      <c r="A5368" s="3">
        <v>0.72304888704298598</v>
      </c>
      <c r="B5368" s="3">
        <v>24781.857209706501</v>
      </c>
      <c r="C5368" s="3">
        <v>1.24530021904866</v>
      </c>
      <c r="D5368" s="3">
        <v>65017.543916294497</v>
      </c>
      <c r="E5368" s="1">
        <f t="shared" si="168"/>
        <v>0.52225133200567397</v>
      </c>
      <c r="F5368" s="1">
        <f t="shared" si="169"/>
        <v>40235.686706587992</v>
      </c>
    </row>
    <row r="5369" spans="1:6">
      <c r="A5369" s="3">
        <v>0.66368920134859</v>
      </c>
      <c r="B5369" s="3">
        <v>19549.165441702899</v>
      </c>
      <c r="C5369" s="3">
        <v>1.11751609170192</v>
      </c>
      <c r="D5369" s="3">
        <v>54445.328251181701</v>
      </c>
      <c r="E5369" s="1">
        <f t="shared" si="168"/>
        <v>0.45382689035333001</v>
      </c>
      <c r="F5369" s="1">
        <f t="shared" si="169"/>
        <v>34896.162809478803</v>
      </c>
    </row>
    <row r="5370" spans="1:6">
      <c r="A5370" s="3">
        <v>0.65046170917551205</v>
      </c>
      <c r="B5370" s="3">
        <v>19322.6882451569</v>
      </c>
      <c r="C5370" s="3">
        <v>1.1428696564946601</v>
      </c>
      <c r="D5370" s="3">
        <v>57069.295997652</v>
      </c>
      <c r="E5370" s="1">
        <f t="shared" si="168"/>
        <v>0.49240794731914805</v>
      </c>
      <c r="F5370" s="1">
        <f t="shared" si="169"/>
        <v>37746.607752495096</v>
      </c>
    </row>
    <row r="5371" spans="1:6">
      <c r="A5371" s="3">
        <v>0.73036656983548698</v>
      </c>
      <c r="B5371" s="3">
        <v>16864.852869761198</v>
      </c>
      <c r="C5371" s="3">
        <v>1.2459929314272999</v>
      </c>
      <c r="D5371" s="3">
        <v>54359.391516738899</v>
      </c>
      <c r="E5371" s="1">
        <f t="shared" si="168"/>
        <v>0.51562636159181297</v>
      </c>
      <c r="F5371" s="1">
        <f t="shared" si="169"/>
        <v>37494.5386469777</v>
      </c>
    </row>
    <row r="5372" spans="1:6">
      <c r="A5372" s="3">
        <v>0.67879337508235804</v>
      </c>
      <c r="B5372" s="3">
        <v>21607.931923423399</v>
      </c>
      <c r="C5372" s="3">
        <v>1.1746495786648801</v>
      </c>
      <c r="D5372" s="3">
        <v>61559.322420374898</v>
      </c>
      <c r="E5372" s="1">
        <f t="shared" si="168"/>
        <v>0.49585620358252203</v>
      </c>
      <c r="F5372" s="1">
        <f t="shared" si="169"/>
        <v>39951.390496951499</v>
      </c>
    </row>
    <row r="5373" spans="1:6">
      <c r="A5373" s="3">
        <v>0.68926000792918796</v>
      </c>
      <c r="B5373" s="3">
        <v>16854.660870805001</v>
      </c>
      <c r="C5373" s="3">
        <v>1.15850549732777</v>
      </c>
      <c r="D5373" s="3">
        <v>51874.903024212501</v>
      </c>
      <c r="E5373" s="1">
        <f t="shared" si="168"/>
        <v>0.46924548939858202</v>
      </c>
      <c r="F5373" s="1">
        <f t="shared" si="169"/>
        <v>35020.242153407497</v>
      </c>
    </row>
    <row r="5374" spans="1:6">
      <c r="A5374" s="3">
        <v>0.71518757139841305</v>
      </c>
      <c r="B5374" s="3">
        <v>21654.528760227298</v>
      </c>
      <c r="C5374" s="3">
        <v>1.2577470304986</v>
      </c>
      <c r="D5374" s="3">
        <v>62069.810222675398</v>
      </c>
      <c r="E5374" s="1">
        <f t="shared" si="168"/>
        <v>0.54255945910018699</v>
      </c>
      <c r="F5374" s="1">
        <f t="shared" si="169"/>
        <v>40415.281462448096</v>
      </c>
    </row>
    <row r="5375" spans="1:6">
      <c r="A5375" s="3">
        <v>0.69516405454400099</v>
      </c>
      <c r="B5375" s="3">
        <v>16316.7891623127</v>
      </c>
      <c r="C5375" s="3">
        <v>1.1868374235133901</v>
      </c>
      <c r="D5375" s="3">
        <v>52209.546142948398</v>
      </c>
      <c r="E5375" s="1">
        <f t="shared" si="168"/>
        <v>0.49167336896938907</v>
      </c>
      <c r="F5375" s="1">
        <f t="shared" si="169"/>
        <v>35892.756980635699</v>
      </c>
    </row>
    <row r="5376" spans="1:6">
      <c r="A5376" s="3">
        <v>0.75544635464373</v>
      </c>
      <c r="B5376" s="3">
        <v>21407.3620629385</v>
      </c>
      <c r="C5376" s="3">
        <v>1.2715403937226899</v>
      </c>
      <c r="D5376" s="3">
        <v>59612.6877336865</v>
      </c>
      <c r="E5376" s="1">
        <f t="shared" si="168"/>
        <v>0.5160940390789599</v>
      </c>
      <c r="F5376" s="1">
        <f t="shared" si="169"/>
        <v>38205.325670748003</v>
      </c>
    </row>
    <row r="5377" spans="1:6">
      <c r="A5377" s="3">
        <v>0.72456861731907196</v>
      </c>
      <c r="B5377" s="3">
        <v>20292.007083660501</v>
      </c>
      <c r="C5377" s="3">
        <v>1.27030753228273</v>
      </c>
      <c r="D5377" s="3">
        <v>56247.218517674897</v>
      </c>
      <c r="E5377" s="1">
        <f t="shared" si="168"/>
        <v>0.54573891496365801</v>
      </c>
      <c r="F5377" s="1">
        <f t="shared" si="169"/>
        <v>35955.211434014396</v>
      </c>
    </row>
    <row r="5378" spans="1:6">
      <c r="A5378" s="3">
        <v>0.65361942368409298</v>
      </c>
      <c r="B5378" s="3">
        <v>16236.1709399886</v>
      </c>
      <c r="C5378" s="3">
        <v>1.1328128727237701</v>
      </c>
      <c r="D5378" s="3">
        <v>51392.930421682599</v>
      </c>
      <c r="E5378" s="1">
        <f t="shared" si="168"/>
        <v>0.47919344903967709</v>
      </c>
      <c r="F5378" s="1">
        <f t="shared" si="169"/>
        <v>35156.759481693996</v>
      </c>
    </row>
    <row r="5379" spans="1:6">
      <c r="A5379" s="3">
        <v>0.70801868184489203</v>
      </c>
      <c r="B5379" s="3">
        <v>15868.3149020774</v>
      </c>
      <c r="C5379" s="3">
        <v>1.22578138597131</v>
      </c>
      <c r="D5379" s="3">
        <v>50555.292556198801</v>
      </c>
      <c r="E5379" s="1">
        <f t="shared" si="168"/>
        <v>0.51776270412641801</v>
      </c>
      <c r="F5379" s="1">
        <f t="shared" si="169"/>
        <v>34686.977654121401</v>
      </c>
    </row>
    <row r="5380" spans="1:6">
      <c r="A5380" s="3">
        <v>0.71814588295678405</v>
      </c>
      <c r="B5380" s="3">
        <v>29592.7221685314</v>
      </c>
      <c r="C5380" s="3">
        <v>1.2720883576912101</v>
      </c>
      <c r="D5380" s="3">
        <v>69072.147731607998</v>
      </c>
      <c r="E5380" s="1">
        <f t="shared" ref="E5380:E5443" si="170">C5380-A5380</f>
        <v>0.55394247473442604</v>
      </c>
      <c r="F5380" s="1">
        <f t="shared" ref="F5380:F5443" si="171">D5380-B5380</f>
        <v>39479.425563076598</v>
      </c>
    </row>
    <row r="5381" spans="1:6">
      <c r="A5381" s="3">
        <v>0.71385764780340499</v>
      </c>
      <c r="B5381" s="3">
        <v>16292.157803058501</v>
      </c>
      <c r="C5381" s="3">
        <v>1.2539147500619401</v>
      </c>
      <c r="D5381" s="3">
        <v>52424.568219812398</v>
      </c>
      <c r="E5381" s="1">
        <f t="shared" si="170"/>
        <v>0.54005710225853509</v>
      </c>
      <c r="F5381" s="1">
        <f t="shared" si="171"/>
        <v>36132.410416753897</v>
      </c>
    </row>
    <row r="5382" spans="1:6">
      <c r="A5382" s="3">
        <v>0.73532863933395598</v>
      </c>
      <c r="B5382" s="3">
        <v>22704.036714962702</v>
      </c>
      <c r="C5382" s="3">
        <v>1.2958827364208301</v>
      </c>
      <c r="D5382" s="3">
        <v>63812.799049368099</v>
      </c>
      <c r="E5382" s="1">
        <f t="shared" si="170"/>
        <v>0.56055409708687409</v>
      </c>
      <c r="F5382" s="1">
        <f t="shared" si="171"/>
        <v>41108.762334405401</v>
      </c>
    </row>
    <row r="5383" spans="1:6">
      <c r="A5383" s="3">
        <v>0.71248899816723199</v>
      </c>
      <c r="B5383" s="3">
        <v>19272.774616274</v>
      </c>
      <c r="C5383" s="3">
        <v>1.23200417888506</v>
      </c>
      <c r="D5383" s="3">
        <v>56240.403030683003</v>
      </c>
      <c r="E5383" s="1">
        <f t="shared" si="170"/>
        <v>0.51951518071782798</v>
      </c>
      <c r="F5383" s="1">
        <f t="shared" si="171"/>
        <v>36967.628414409002</v>
      </c>
    </row>
    <row r="5384" spans="1:6">
      <c r="A5384" s="3">
        <v>0.71588142032079505</v>
      </c>
      <c r="B5384" s="3">
        <v>15845.823244359601</v>
      </c>
      <c r="C5384" s="3">
        <v>1.2137975371609999</v>
      </c>
      <c r="D5384" s="3">
        <v>50817.530610155001</v>
      </c>
      <c r="E5384" s="1">
        <f t="shared" si="170"/>
        <v>0.49791611684020487</v>
      </c>
      <c r="F5384" s="1">
        <f t="shared" si="171"/>
        <v>34971.707365795402</v>
      </c>
    </row>
    <row r="5385" spans="1:6">
      <c r="A5385" s="3">
        <v>0.70215213218280104</v>
      </c>
      <c r="B5385" s="3">
        <v>14618.766397007201</v>
      </c>
      <c r="C5385" s="3">
        <v>1.2510531733838</v>
      </c>
      <c r="D5385" s="3">
        <v>51768.499766454603</v>
      </c>
      <c r="E5385" s="1">
        <f t="shared" si="170"/>
        <v>0.54890104120099892</v>
      </c>
      <c r="F5385" s="1">
        <f t="shared" si="171"/>
        <v>37149.7333694474</v>
      </c>
    </row>
    <row r="5386" spans="1:6">
      <c r="A5386" s="3">
        <v>0.67096450999433099</v>
      </c>
      <c r="B5386" s="3">
        <v>20113.767322352</v>
      </c>
      <c r="C5386" s="3">
        <v>1.16142500786289</v>
      </c>
      <c r="D5386" s="3">
        <v>58207.973205363603</v>
      </c>
      <c r="E5386" s="1">
        <f t="shared" si="170"/>
        <v>0.49046049786855905</v>
      </c>
      <c r="F5386" s="1">
        <f t="shared" si="171"/>
        <v>38094.2058830116</v>
      </c>
    </row>
    <row r="5387" spans="1:6">
      <c r="A5387" s="3">
        <v>0.74290966197588104</v>
      </c>
      <c r="B5387" s="3">
        <v>17692.951207980499</v>
      </c>
      <c r="C5387" s="3">
        <v>1.28703859357127</v>
      </c>
      <c r="D5387" s="3">
        <v>54915.621346782202</v>
      </c>
      <c r="E5387" s="1">
        <f t="shared" si="170"/>
        <v>0.544128931595389</v>
      </c>
      <c r="F5387" s="1">
        <f t="shared" si="171"/>
        <v>37222.670138801703</v>
      </c>
    </row>
    <row r="5388" spans="1:6">
      <c r="A5388" s="3">
        <v>0.70679027880121903</v>
      </c>
      <c r="B5388" s="3">
        <v>24972.2095546485</v>
      </c>
      <c r="C5388" s="3">
        <v>1.20326106171495</v>
      </c>
      <c r="D5388" s="3">
        <v>64323.1350974335</v>
      </c>
      <c r="E5388" s="1">
        <f t="shared" si="170"/>
        <v>0.49647078291373092</v>
      </c>
      <c r="F5388" s="1">
        <f t="shared" si="171"/>
        <v>39350.925542785</v>
      </c>
    </row>
    <row r="5389" spans="1:6">
      <c r="A5389" s="3">
        <v>0.71370900418130301</v>
      </c>
      <c r="B5389" s="3">
        <v>21862.923941813999</v>
      </c>
      <c r="C5389" s="3">
        <v>1.2506812164040999</v>
      </c>
      <c r="D5389" s="3">
        <v>63528.663150661203</v>
      </c>
      <c r="E5389" s="1">
        <f t="shared" si="170"/>
        <v>0.5369722122227969</v>
      </c>
      <c r="F5389" s="1">
        <f t="shared" si="171"/>
        <v>41665.739208847204</v>
      </c>
    </row>
    <row r="5390" spans="1:6">
      <c r="A5390" s="3">
        <v>0.67534037943926695</v>
      </c>
      <c r="B5390" s="3">
        <v>18624.5382717219</v>
      </c>
      <c r="C5390" s="3">
        <v>1.1859701728333401</v>
      </c>
      <c r="D5390" s="3">
        <v>55709.235159188102</v>
      </c>
      <c r="E5390" s="1">
        <f t="shared" si="170"/>
        <v>0.51062979339407311</v>
      </c>
      <c r="F5390" s="1">
        <f t="shared" si="171"/>
        <v>37084.696887466198</v>
      </c>
    </row>
    <row r="5391" spans="1:6">
      <c r="A5391" s="3">
        <v>0.717280385355342</v>
      </c>
      <c r="B5391" s="3">
        <v>20772.311582964601</v>
      </c>
      <c r="C5391" s="3">
        <v>1.27253212101752</v>
      </c>
      <c r="D5391" s="3">
        <v>60209.472076215803</v>
      </c>
      <c r="E5391" s="1">
        <f t="shared" si="170"/>
        <v>0.555251735662178</v>
      </c>
      <c r="F5391" s="1">
        <f t="shared" si="171"/>
        <v>39437.160493251198</v>
      </c>
    </row>
    <row r="5392" spans="1:6">
      <c r="A5392" s="3">
        <v>0.68195300287360805</v>
      </c>
      <c r="B5392" s="3">
        <v>19153.549125088499</v>
      </c>
      <c r="C5392" s="3">
        <v>1.21666169255284</v>
      </c>
      <c r="D5392" s="3">
        <v>55886.678492148101</v>
      </c>
      <c r="E5392" s="1">
        <f t="shared" si="170"/>
        <v>0.53470868967923191</v>
      </c>
      <c r="F5392" s="1">
        <f t="shared" si="171"/>
        <v>36733.129367059606</v>
      </c>
    </row>
    <row r="5393" spans="1:6">
      <c r="A5393" s="3">
        <v>0.744621301302265</v>
      </c>
      <c r="B5393" s="3">
        <v>17584.076920507301</v>
      </c>
      <c r="C5393" s="3">
        <v>1.3120904643925</v>
      </c>
      <c r="D5393" s="3">
        <v>55571.990604008002</v>
      </c>
      <c r="E5393" s="1">
        <f t="shared" si="170"/>
        <v>0.56746916309023498</v>
      </c>
      <c r="F5393" s="1">
        <f t="shared" si="171"/>
        <v>37987.913683500701</v>
      </c>
    </row>
    <row r="5394" spans="1:6">
      <c r="A5394" s="3">
        <v>0.72871859945883799</v>
      </c>
      <c r="B5394" s="3">
        <v>20232.676401944402</v>
      </c>
      <c r="C5394" s="3">
        <v>1.2794337217163001</v>
      </c>
      <c r="D5394" s="3">
        <v>57433.148600291999</v>
      </c>
      <c r="E5394" s="1">
        <f t="shared" si="170"/>
        <v>0.55071512225746211</v>
      </c>
      <c r="F5394" s="1">
        <f t="shared" si="171"/>
        <v>37200.472198347597</v>
      </c>
    </row>
    <row r="5395" spans="1:6">
      <c r="A5395" s="3">
        <v>0.71067217390385895</v>
      </c>
      <c r="B5395" s="3">
        <v>19316.133433152299</v>
      </c>
      <c r="C5395" s="3">
        <v>1.2343457883542499</v>
      </c>
      <c r="D5395" s="3">
        <v>54837.458459675297</v>
      </c>
      <c r="E5395" s="1">
        <f t="shared" si="170"/>
        <v>0.52367361445039096</v>
      </c>
      <c r="F5395" s="1">
        <f t="shared" si="171"/>
        <v>35521.325026523002</v>
      </c>
    </row>
    <row r="5396" spans="1:6">
      <c r="A5396" s="3">
        <v>0.70960531912549596</v>
      </c>
      <c r="B5396" s="3">
        <v>22477.0956880212</v>
      </c>
      <c r="C5396" s="3">
        <v>1.21907001219386</v>
      </c>
      <c r="D5396" s="3">
        <v>57518.051964683204</v>
      </c>
      <c r="E5396" s="1">
        <f t="shared" si="170"/>
        <v>0.50946469306836406</v>
      </c>
      <c r="F5396" s="1">
        <f t="shared" si="171"/>
        <v>35040.956276662007</v>
      </c>
    </row>
    <row r="5397" spans="1:6">
      <c r="A5397" s="3">
        <v>0.696599999750528</v>
      </c>
      <c r="B5397" s="3">
        <v>22236.120651806101</v>
      </c>
      <c r="C5397" s="3">
        <v>1.2167245953458301</v>
      </c>
      <c r="D5397" s="3">
        <v>61110.140304481502</v>
      </c>
      <c r="E5397" s="1">
        <f t="shared" si="170"/>
        <v>0.52012459559530211</v>
      </c>
      <c r="F5397" s="1">
        <f t="shared" si="171"/>
        <v>38874.019652675401</v>
      </c>
    </row>
    <row r="5398" spans="1:6">
      <c r="A5398" s="3">
        <v>0.71278912956538498</v>
      </c>
      <c r="B5398" s="3">
        <v>16087.9357897098</v>
      </c>
      <c r="C5398" s="3">
        <v>1.2210951672272701</v>
      </c>
      <c r="D5398" s="3">
        <v>53099.205295199703</v>
      </c>
      <c r="E5398" s="1">
        <f t="shared" si="170"/>
        <v>0.50830603766188509</v>
      </c>
      <c r="F5398" s="1">
        <f t="shared" si="171"/>
        <v>37011.269505489901</v>
      </c>
    </row>
    <row r="5399" spans="1:6">
      <c r="A5399" s="3">
        <v>0.75018584457375204</v>
      </c>
      <c r="B5399" s="3">
        <v>20156.036425465601</v>
      </c>
      <c r="C5399" s="3">
        <v>1.3306336970075701</v>
      </c>
      <c r="D5399" s="3">
        <v>59559.403702431897</v>
      </c>
      <c r="E5399" s="1">
        <f t="shared" si="170"/>
        <v>0.58044785243381802</v>
      </c>
      <c r="F5399" s="1">
        <f t="shared" si="171"/>
        <v>39403.367276966295</v>
      </c>
    </row>
    <row r="5400" spans="1:6">
      <c r="A5400" s="3">
        <v>0.6783788608686</v>
      </c>
      <c r="B5400" s="3">
        <v>18484.190281181302</v>
      </c>
      <c r="C5400" s="3">
        <v>1.1337864820535899</v>
      </c>
      <c r="D5400" s="3">
        <v>55541.167485931597</v>
      </c>
      <c r="E5400" s="1">
        <f t="shared" si="170"/>
        <v>0.4554076211849899</v>
      </c>
      <c r="F5400" s="1">
        <f t="shared" si="171"/>
        <v>37056.977204750292</v>
      </c>
    </row>
    <row r="5401" spans="1:6">
      <c r="A5401" s="3">
        <v>0.74831980267291898</v>
      </c>
      <c r="B5401" s="3">
        <v>16661.945150600801</v>
      </c>
      <c r="C5401" s="3">
        <v>1.3095835438347401</v>
      </c>
      <c r="D5401" s="3">
        <v>52047.5019224528</v>
      </c>
      <c r="E5401" s="1">
        <f t="shared" si="170"/>
        <v>0.56126374116182109</v>
      </c>
      <c r="F5401" s="1">
        <f t="shared" si="171"/>
        <v>35385.556771852003</v>
      </c>
    </row>
    <row r="5402" spans="1:6">
      <c r="A5402" s="3">
        <v>0.66317235286992104</v>
      </c>
      <c r="B5402" s="3">
        <v>19933.004051133299</v>
      </c>
      <c r="C5402" s="3">
        <v>1.1494432021010399</v>
      </c>
      <c r="D5402" s="3">
        <v>57372.886804375201</v>
      </c>
      <c r="E5402" s="1">
        <f t="shared" si="170"/>
        <v>0.48627084923111885</v>
      </c>
      <c r="F5402" s="1">
        <f t="shared" si="171"/>
        <v>37439.882753241902</v>
      </c>
    </row>
    <row r="5403" spans="1:6">
      <c r="A5403" s="3">
        <v>0.68184894686463604</v>
      </c>
      <c r="B5403" s="3">
        <v>21502.5663677997</v>
      </c>
      <c r="C5403" s="3">
        <v>1.19608762100947</v>
      </c>
      <c r="D5403" s="3">
        <v>59690.380917825503</v>
      </c>
      <c r="E5403" s="1">
        <f t="shared" si="170"/>
        <v>0.51423867414483393</v>
      </c>
      <c r="F5403" s="1">
        <f t="shared" si="171"/>
        <v>38187.814550025803</v>
      </c>
    </row>
    <row r="5404" spans="1:6">
      <c r="A5404" s="3">
        <v>0.68559853168414397</v>
      </c>
      <c r="B5404" s="3">
        <v>21462.873168390001</v>
      </c>
      <c r="C5404" s="3">
        <v>1.18024956159382</v>
      </c>
      <c r="D5404" s="3">
        <v>57071.0308894954</v>
      </c>
      <c r="E5404" s="1">
        <f t="shared" si="170"/>
        <v>0.49465102990967602</v>
      </c>
      <c r="F5404" s="1">
        <f t="shared" si="171"/>
        <v>35608.157721105395</v>
      </c>
    </row>
    <row r="5405" spans="1:6">
      <c r="A5405" s="3">
        <v>0.72906803576526602</v>
      </c>
      <c r="B5405" s="3">
        <v>18942.2512469879</v>
      </c>
      <c r="C5405" s="3">
        <v>1.2394834078653101</v>
      </c>
      <c r="D5405" s="3">
        <v>57154.202494028803</v>
      </c>
      <c r="E5405" s="1">
        <f t="shared" si="170"/>
        <v>0.51041537210004406</v>
      </c>
      <c r="F5405" s="1">
        <f t="shared" si="171"/>
        <v>38211.951247040903</v>
      </c>
    </row>
    <row r="5406" spans="1:6">
      <c r="A5406" s="3">
        <v>0.69294502695348204</v>
      </c>
      <c r="B5406" s="3">
        <v>20455.908154562199</v>
      </c>
      <c r="C5406" s="3">
        <v>1.22321497914499</v>
      </c>
      <c r="D5406" s="3">
        <v>57921.173075972198</v>
      </c>
      <c r="E5406" s="1">
        <f t="shared" si="170"/>
        <v>0.53026995219150797</v>
      </c>
      <c r="F5406" s="1">
        <f t="shared" si="171"/>
        <v>37465.264921409995</v>
      </c>
    </row>
    <row r="5407" spans="1:6">
      <c r="A5407" s="3">
        <v>0.72922490148366204</v>
      </c>
      <c r="B5407" s="3">
        <v>20809.851602603499</v>
      </c>
      <c r="C5407" s="3">
        <v>1.2140981036163501</v>
      </c>
      <c r="D5407" s="3">
        <v>57681.543338839001</v>
      </c>
      <c r="E5407" s="1">
        <f t="shared" si="170"/>
        <v>0.48487320213268803</v>
      </c>
      <c r="F5407" s="1">
        <f t="shared" si="171"/>
        <v>36871.691736235502</v>
      </c>
    </row>
    <row r="5408" spans="1:6">
      <c r="A5408" s="3">
        <v>0.69257614848495697</v>
      </c>
      <c r="B5408" s="3">
        <v>25442.390589791499</v>
      </c>
      <c r="C5408" s="3">
        <v>1.22648216623197</v>
      </c>
      <c r="D5408" s="3">
        <v>66251.592949455502</v>
      </c>
      <c r="E5408" s="1">
        <f t="shared" si="170"/>
        <v>0.53390601774701307</v>
      </c>
      <c r="F5408" s="1">
        <f t="shared" si="171"/>
        <v>40809.202359664007</v>
      </c>
    </row>
    <row r="5409" spans="1:6">
      <c r="A5409" s="3">
        <v>0.69048926258479904</v>
      </c>
      <c r="B5409" s="3">
        <v>19112.090116321098</v>
      </c>
      <c r="C5409" s="3">
        <v>1.23505707925057</v>
      </c>
      <c r="D5409" s="3">
        <v>58086.710227256597</v>
      </c>
      <c r="E5409" s="1">
        <f t="shared" si="170"/>
        <v>0.54456781666577092</v>
      </c>
      <c r="F5409" s="1">
        <f t="shared" si="171"/>
        <v>38974.620110935502</v>
      </c>
    </row>
    <row r="5410" spans="1:6">
      <c r="A5410" s="3">
        <v>0.71863657960650296</v>
      </c>
      <c r="B5410" s="3">
        <v>19613.2877417991</v>
      </c>
      <c r="C5410" s="3">
        <v>1.25170581058009</v>
      </c>
      <c r="D5410" s="3">
        <v>57272.294274146603</v>
      </c>
      <c r="E5410" s="1">
        <f t="shared" si="170"/>
        <v>0.53306923097358705</v>
      </c>
      <c r="F5410" s="1">
        <f t="shared" si="171"/>
        <v>37659.006532347499</v>
      </c>
    </row>
    <row r="5411" spans="1:6">
      <c r="A5411" s="3">
        <v>0.76076756488293595</v>
      </c>
      <c r="B5411" s="3">
        <v>22547.808566491</v>
      </c>
      <c r="C5411" s="3">
        <v>1.2942804029877699</v>
      </c>
      <c r="D5411" s="3">
        <v>62286.1960217776</v>
      </c>
      <c r="E5411" s="1">
        <f t="shared" si="170"/>
        <v>0.53351283810483396</v>
      </c>
      <c r="F5411" s="1">
        <f t="shared" si="171"/>
        <v>39738.387455286604</v>
      </c>
    </row>
    <row r="5412" spans="1:6">
      <c r="A5412" s="3">
        <v>0.63682656738193799</v>
      </c>
      <c r="B5412" s="3">
        <v>18765.659315511501</v>
      </c>
      <c r="C5412" s="3">
        <v>1.0946237657342901</v>
      </c>
      <c r="D5412" s="3">
        <v>55678.851323943803</v>
      </c>
      <c r="E5412" s="1">
        <f t="shared" si="170"/>
        <v>0.45779719835235211</v>
      </c>
      <c r="F5412" s="1">
        <f t="shared" si="171"/>
        <v>36913.192008432306</v>
      </c>
    </row>
    <row r="5413" spans="1:6">
      <c r="A5413" s="3">
        <v>0.65986482541138203</v>
      </c>
      <c r="B5413" s="3">
        <v>18802.740528836701</v>
      </c>
      <c r="C5413" s="3">
        <v>1.1480937383257901</v>
      </c>
      <c r="D5413" s="3">
        <v>56355.0489174225</v>
      </c>
      <c r="E5413" s="1">
        <f t="shared" si="170"/>
        <v>0.48822891291440806</v>
      </c>
      <c r="F5413" s="1">
        <f t="shared" si="171"/>
        <v>37552.3083885858</v>
      </c>
    </row>
    <row r="5414" spans="1:6">
      <c r="A5414" s="3">
        <v>0.69717847572777403</v>
      </c>
      <c r="B5414" s="3">
        <v>20997.1081068811</v>
      </c>
      <c r="C5414" s="3">
        <v>1.2136193435695199</v>
      </c>
      <c r="D5414" s="3">
        <v>61220.614468669301</v>
      </c>
      <c r="E5414" s="1">
        <f t="shared" si="170"/>
        <v>0.51644086784174592</v>
      </c>
      <c r="F5414" s="1">
        <f t="shared" si="171"/>
        <v>40223.506361788197</v>
      </c>
    </row>
    <row r="5415" spans="1:6">
      <c r="A5415" s="3">
        <v>0.721999812971021</v>
      </c>
      <c r="B5415" s="3">
        <v>14343.342562973499</v>
      </c>
      <c r="C5415" s="3">
        <v>1.2530672526733799</v>
      </c>
      <c r="D5415" s="3">
        <v>49065.835981083903</v>
      </c>
      <c r="E5415" s="1">
        <f t="shared" si="170"/>
        <v>0.53106743970235892</v>
      </c>
      <c r="F5415" s="1">
        <f t="shared" si="171"/>
        <v>34722.493418110404</v>
      </c>
    </row>
    <row r="5416" spans="1:6">
      <c r="A5416" s="3">
        <v>0.67466140449770096</v>
      </c>
      <c r="B5416" s="3">
        <v>16236.5773134668</v>
      </c>
      <c r="C5416" s="3">
        <v>1.1658748310226501</v>
      </c>
      <c r="D5416" s="3">
        <v>53367.514392449099</v>
      </c>
      <c r="E5416" s="1">
        <f t="shared" si="170"/>
        <v>0.49121342652494915</v>
      </c>
      <c r="F5416" s="1">
        <f t="shared" si="171"/>
        <v>37130.937078982301</v>
      </c>
    </row>
    <row r="5417" spans="1:6">
      <c r="A5417" s="3">
        <v>0.75651396620404199</v>
      </c>
      <c r="B5417" s="3">
        <v>23640.077383465501</v>
      </c>
      <c r="C5417" s="3">
        <v>1.3249226892197701</v>
      </c>
      <c r="D5417" s="3">
        <v>62645.6142496701</v>
      </c>
      <c r="E5417" s="1">
        <f t="shared" si="170"/>
        <v>0.56840872301572809</v>
      </c>
      <c r="F5417" s="1">
        <f t="shared" si="171"/>
        <v>39005.536866204595</v>
      </c>
    </row>
    <row r="5418" spans="1:6">
      <c r="A5418" s="3">
        <v>0.68491025252915205</v>
      </c>
      <c r="B5418" s="3">
        <v>15727.196942860501</v>
      </c>
      <c r="C5418" s="3">
        <v>1.18816027900044</v>
      </c>
      <c r="D5418" s="3">
        <v>51155.802254175498</v>
      </c>
      <c r="E5418" s="1">
        <f t="shared" si="170"/>
        <v>0.50325002647128791</v>
      </c>
      <c r="F5418" s="1">
        <f t="shared" si="171"/>
        <v>35428.605311314997</v>
      </c>
    </row>
    <row r="5419" spans="1:6">
      <c r="A5419" s="3">
        <v>0.69418072619167304</v>
      </c>
      <c r="B5419" s="3">
        <v>18716.0554699944</v>
      </c>
      <c r="C5419" s="3">
        <v>1.19197983077895</v>
      </c>
      <c r="D5419" s="3">
        <v>55846.277081136701</v>
      </c>
      <c r="E5419" s="1">
        <f t="shared" si="170"/>
        <v>0.49779910458727694</v>
      </c>
      <c r="F5419" s="1">
        <f t="shared" si="171"/>
        <v>37130.221611142304</v>
      </c>
    </row>
    <row r="5420" spans="1:6">
      <c r="A5420" s="3">
        <v>0.686614509296538</v>
      </c>
      <c r="B5420" s="3">
        <v>20120.508411700899</v>
      </c>
      <c r="C5420" s="3">
        <v>1.18816528217045</v>
      </c>
      <c r="D5420" s="3">
        <v>55568.746510503399</v>
      </c>
      <c r="E5420" s="1">
        <f t="shared" si="170"/>
        <v>0.50155077287391203</v>
      </c>
      <c r="F5420" s="1">
        <f t="shared" si="171"/>
        <v>35448.238098802496</v>
      </c>
    </row>
    <row r="5421" spans="1:6">
      <c r="A5421" s="3">
        <v>0.70396761097752503</v>
      </c>
      <c r="B5421" s="3">
        <v>18759.177904664899</v>
      </c>
      <c r="C5421" s="3">
        <v>1.21101885246976</v>
      </c>
      <c r="D5421" s="3">
        <v>54743.164012730398</v>
      </c>
      <c r="E5421" s="1">
        <f t="shared" si="170"/>
        <v>0.50705124149223502</v>
      </c>
      <c r="F5421" s="1">
        <f t="shared" si="171"/>
        <v>35983.986108065496</v>
      </c>
    </row>
    <row r="5422" spans="1:6">
      <c r="A5422" s="3">
        <v>0.73306853857758103</v>
      </c>
      <c r="B5422" s="3">
        <v>19691.8060516888</v>
      </c>
      <c r="C5422" s="3">
        <v>1.2354926165728899</v>
      </c>
      <c r="D5422" s="3">
        <v>54033.755351213898</v>
      </c>
      <c r="E5422" s="1">
        <f t="shared" si="170"/>
        <v>0.50242407799530886</v>
      </c>
      <c r="F5422" s="1">
        <f t="shared" si="171"/>
        <v>34341.949299525098</v>
      </c>
    </row>
    <row r="5423" spans="1:6">
      <c r="A5423" s="3">
        <v>0.70542940981022595</v>
      </c>
      <c r="B5423" s="3">
        <v>23598.478549620901</v>
      </c>
      <c r="C5423" s="3">
        <v>1.22477894314084</v>
      </c>
      <c r="D5423" s="3">
        <v>62032.313926900701</v>
      </c>
      <c r="E5423" s="1">
        <f t="shared" si="170"/>
        <v>0.51934953333061407</v>
      </c>
      <c r="F5423" s="1">
        <f t="shared" si="171"/>
        <v>38433.8353772798</v>
      </c>
    </row>
    <row r="5424" spans="1:6">
      <c r="A5424" s="3">
        <v>0.72267860098785397</v>
      </c>
      <c r="B5424" s="3">
        <v>18971.706835945199</v>
      </c>
      <c r="C5424" s="3">
        <v>1.2689775385586901</v>
      </c>
      <c r="D5424" s="3">
        <v>56701.021691761896</v>
      </c>
      <c r="E5424" s="1">
        <f t="shared" si="170"/>
        <v>0.54629893757083614</v>
      </c>
      <c r="F5424" s="1">
        <f t="shared" si="171"/>
        <v>37729.314855816701</v>
      </c>
    </row>
    <row r="5425" spans="1:6">
      <c r="A5425" s="3">
        <v>0.69319263893345595</v>
      </c>
      <c r="B5425" s="3">
        <v>23841.3454404603</v>
      </c>
      <c r="C5425" s="3">
        <v>1.2100879317483499</v>
      </c>
      <c r="D5425" s="3">
        <v>60688.208590618102</v>
      </c>
      <c r="E5425" s="1">
        <f t="shared" si="170"/>
        <v>0.51689529281489399</v>
      </c>
      <c r="F5425" s="1">
        <f t="shared" si="171"/>
        <v>36846.863150157806</v>
      </c>
    </row>
    <row r="5426" spans="1:6">
      <c r="A5426" s="3">
        <v>0.66567937844578395</v>
      </c>
      <c r="B5426" s="3">
        <v>19473.447036056001</v>
      </c>
      <c r="C5426" s="3">
        <v>1.1309363145392499</v>
      </c>
      <c r="D5426" s="3">
        <v>55281.736468672199</v>
      </c>
      <c r="E5426" s="1">
        <f t="shared" si="170"/>
        <v>0.46525693609346597</v>
      </c>
      <c r="F5426" s="1">
        <f t="shared" si="171"/>
        <v>35808.289432616199</v>
      </c>
    </row>
    <row r="5427" spans="1:6">
      <c r="A5427" s="3">
        <v>0.73520131383374698</v>
      </c>
      <c r="B5427" s="3">
        <v>16934.6873162718</v>
      </c>
      <c r="C5427" s="3">
        <v>1.3270457996985501</v>
      </c>
      <c r="D5427" s="3">
        <v>54630.605514529001</v>
      </c>
      <c r="E5427" s="1">
        <f t="shared" si="170"/>
        <v>0.59184448586480309</v>
      </c>
      <c r="F5427" s="1">
        <f t="shared" si="171"/>
        <v>37695.918198257204</v>
      </c>
    </row>
    <row r="5428" spans="1:6">
      <c r="A5428" s="3">
        <v>0.72566342073509704</v>
      </c>
      <c r="B5428" s="3">
        <v>19131.319393755799</v>
      </c>
      <c r="C5428" s="3">
        <v>1.2643385313972899</v>
      </c>
      <c r="D5428" s="3">
        <v>55166.388295489203</v>
      </c>
      <c r="E5428" s="1">
        <f t="shared" si="170"/>
        <v>0.53867511066219287</v>
      </c>
      <c r="F5428" s="1">
        <f t="shared" si="171"/>
        <v>36035.068901733408</v>
      </c>
    </row>
    <row r="5429" spans="1:6">
      <c r="A5429" s="3">
        <v>0.742089728690429</v>
      </c>
      <c r="B5429" s="3">
        <v>17901.804904546902</v>
      </c>
      <c r="C5429" s="3">
        <v>1.28608642829669</v>
      </c>
      <c r="D5429" s="3">
        <v>55620.205764184197</v>
      </c>
      <c r="E5429" s="1">
        <f t="shared" si="170"/>
        <v>0.54399669960626096</v>
      </c>
      <c r="F5429" s="1">
        <f t="shared" si="171"/>
        <v>37718.400859637295</v>
      </c>
    </row>
    <row r="5430" spans="1:6">
      <c r="A5430" s="3">
        <v>0.65750714332019999</v>
      </c>
      <c r="B5430" s="3">
        <v>27760.3937603839</v>
      </c>
      <c r="C5430" s="3">
        <v>1.1500812861029099</v>
      </c>
      <c r="D5430" s="3">
        <v>69743.9965936917</v>
      </c>
      <c r="E5430" s="1">
        <f t="shared" si="170"/>
        <v>0.49257414278270995</v>
      </c>
      <c r="F5430" s="1">
        <f t="shared" si="171"/>
        <v>41983.602833307799</v>
      </c>
    </row>
    <row r="5431" spans="1:6">
      <c r="A5431" s="3">
        <v>0.70727598266949498</v>
      </c>
      <c r="B5431" s="3">
        <v>20741.863660340201</v>
      </c>
      <c r="C5431" s="3">
        <v>1.20191876087664</v>
      </c>
      <c r="D5431" s="3">
        <v>57346.342091397499</v>
      </c>
      <c r="E5431" s="1">
        <f t="shared" si="170"/>
        <v>0.49464277820714497</v>
      </c>
      <c r="F5431" s="1">
        <f t="shared" si="171"/>
        <v>36604.478431057301</v>
      </c>
    </row>
    <row r="5432" spans="1:6">
      <c r="A5432" s="3">
        <v>0.712119858030966</v>
      </c>
      <c r="B5432" s="3">
        <v>19096.8374867165</v>
      </c>
      <c r="C5432" s="3">
        <v>1.25504217356632</v>
      </c>
      <c r="D5432" s="3">
        <v>58520.064496876999</v>
      </c>
      <c r="E5432" s="1">
        <f t="shared" si="170"/>
        <v>0.54292231553535397</v>
      </c>
      <c r="F5432" s="1">
        <f t="shared" si="171"/>
        <v>39423.227010160495</v>
      </c>
    </row>
    <row r="5433" spans="1:6">
      <c r="A5433" s="3">
        <v>0.68228655964839702</v>
      </c>
      <c r="B5433" s="3">
        <v>23850.000922704901</v>
      </c>
      <c r="C5433" s="3">
        <v>1.1558368758608599</v>
      </c>
      <c r="D5433" s="3">
        <v>61004.368267268001</v>
      </c>
      <c r="E5433" s="1">
        <f t="shared" si="170"/>
        <v>0.47355031621246291</v>
      </c>
      <c r="F5433" s="1">
        <f t="shared" si="171"/>
        <v>37154.367344563099</v>
      </c>
    </row>
    <row r="5434" spans="1:6">
      <c r="A5434" s="3">
        <v>0.73692854601142499</v>
      </c>
      <c r="B5434" s="3">
        <v>16907.4695546656</v>
      </c>
      <c r="C5434" s="3">
        <v>1.2926972438576501</v>
      </c>
      <c r="D5434" s="3">
        <v>52950.163029740397</v>
      </c>
      <c r="E5434" s="1">
        <f t="shared" si="170"/>
        <v>0.55576869784622507</v>
      </c>
      <c r="F5434" s="1">
        <f t="shared" si="171"/>
        <v>36042.693475074797</v>
      </c>
    </row>
    <row r="5435" spans="1:6">
      <c r="A5435" s="3">
        <v>0.77465320436273299</v>
      </c>
      <c r="B5435" s="3">
        <v>19891.807113006002</v>
      </c>
      <c r="C5435" s="3">
        <v>1.3537207512527001</v>
      </c>
      <c r="D5435" s="3">
        <v>59817.454419700298</v>
      </c>
      <c r="E5435" s="1">
        <f t="shared" si="170"/>
        <v>0.57906754688996709</v>
      </c>
      <c r="F5435" s="1">
        <f t="shared" si="171"/>
        <v>39925.6473066943</v>
      </c>
    </row>
    <row r="5436" spans="1:6">
      <c r="A5436" s="3">
        <v>0.69948551197013298</v>
      </c>
      <c r="B5436" s="3">
        <v>19826.457575312299</v>
      </c>
      <c r="C5436" s="3">
        <v>1.21264757748616</v>
      </c>
      <c r="D5436" s="3">
        <v>57604.154031940401</v>
      </c>
      <c r="E5436" s="1">
        <f t="shared" si="170"/>
        <v>0.51316206551602705</v>
      </c>
      <c r="F5436" s="1">
        <f t="shared" si="171"/>
        <v>37777.696456628102</v>
      </c>
    </row>
    <row r="5437" spans="1:6">
      <c r="A5437" s="3">
        <v>0.65992598049280304</v>
      </c>
      <c r="B5437" s="3">
        <v>18449.241226872698</v>
      </c>
      <c r="C5437" s="3">
        <v>1.1166838277556601</v>
      </c>
      <c r="D5437" s="3">
        <v>54589.578843258598</v>
      </c>
      <c r="E5437" s="1">
        <f t="shared" si="170"/>
        <v>0.45675784726285706</v>
      </c>
      <c r="F5437" s="1">
        <f t="shared" si="171"/>
        <v>36140.337616385899</v>
      </c>
    </row>
    <row r="5438" spans="1:6">
      <c r="A5438" s="3">
        <v>0.68025938434327904</v>
      </c>
      <c r="B5438" s="3">
        <v>22390.648495915899</v>
      </c>
      <c r="C5438" s="3">
        <v>1.2048849903005301</v>
      </c>
      <c r="D5438" s="3">
        <v>60979.709162882602</v>
      </c>
      <c r="E5438" s="1">
        <f t="shared" si="170"/>
        <v>0.52462560595725105</v>
      </c>
      <c r="F5438" s="1">
        <f t="shared" si="171"/>
        <v>38589.060666966703</v>
      </c>
    </row>
    <row r="5439" spans="1:6">
      <c r="A5439" s="3">
        <v>0.71901730470804504</v>
      </c>
      <c r="B5439" s="3">
        <v>16770.663496384699</v>
      </c>
      <c r="C5439" s="3">
        <v>1.2310168636422401</v>
      </c>
      <c r="D5439" s="3">
        <v>52120.749649003497</v>
      </c>
      <c r="E5439" s="1">
        <f t="shared" si="170"/>
        <v>0.51199955893419502</v>
      </c>
      <c r="F5439" s="1">
        <f t="shared" si="171"/>
        <v>35350.086152618795</v>
      </c>
    </row>
    <row r="5440" spans="1:6">
      <c r="A5440" s="3">
        <v>0.73186886205520496</v>
      </c>
      <c r="B5440" s="3">
        <v>24969.197149473301</v>
      </c>
      <c r="C5440" s="3">
        <v>1.27506676859875</v>
      </c>
      <c r="D5440" s="3">
        <v>64467.357088741002</v>
      </c>
      <c r="E5440" s="1">
        <f t="shared" si="170"/>
        <v>0.54319790654354505</v>
      </c>
      <c r="F5440" s="1">
        <f t="shared" si="171"/>
        <v>39498.159939267702</v>
      </c>
    </row>
    <row r="5441" spans="1:6">
      <c r="A5441" s="3">
        <v>0.71646745577511195</v>
      </c>
      <c r="B5441" s="3">
        <v>19766.689886462598</v>
      </c>
      <c r="C5441" s="3">
        <v>1.1935033293505499</v>
      </c>
      <c r="D5441" s="3">
        <v>55372.533728876297</v>
      </c>
      <c r="E5441" s="1">
        <f t="shared" si="170"/>
        <v>0.47703587357543797</v>
      </c>
      <c r="F5441" s="1">
        <f t="shared" si="171"/>
        <v>35605.843842413698</v>
      </c>
    </row>
    <row r="5442" spans="1:6">
      <c r="A5442" s="3">
        <v>0.69198423593826297</v>
      </c>
      <c r="B5442" s="3">
        <v>21873.746633165902</v>
      </c>
      <c r="C5442" s="3">
        <v>1.2051478086563601</v>
      </c>
      <c r="D5442" s="3">
        <v>59156.823320115698</v>
      </c>
      <c r="E5442" s="1">
        <f t="shared" si="170"/>
        <v>0.51316357271809709</v>
      </c>
      <c r="F5442" s="1">
        <f t="shared" si="171"/>
        <v>37283.076686949797</v>
      </c>
    </row>
    <row r="5443" spans="1:6">
      <c r="A5443" s="3">
        <v>0.71099429512452195</v>
      </c>
      <c r="B5443" s="3">
        <v>22923.687111429201</v>
      </c>
      <c r="C5443" s="3">
        <v>1.2684257891797099</v>
      </c>
      <c r="D5443" s="3">
        <v>62937.490847894202</v>
      </c>
      <c r="E5443" s="1">
        <f t="shared" si="170"/>
        <v>0.55743149405518799</v>
      </c>
      <c r="F5443" s="1">
        <f t="shared" si="171"/>
        <v>40013.803736465001</v>
      </c>
    </row>
    <row r="5444" spans="1:6">
      <c r="A5444" s="3">
        <v>0.73352538721169902</v>
      </c>
      <c r="B5444" s="3">
        <v>20080.9659569662</v>
      </c>
      <c r="C5444" s="3">
        <v>1.2992779043215199</v>
      </c>
      <c r="D5444" s="3">
        <v>56304.522769960196</v>
      </c>
      <c r="E5444" s="1">
        <f t="shared" ref="E5444:E5507" si="172">C5444-A5444</f>
        <v>0.56575251710982088</v>
      </c>
      <c r="F5444" s="1">
        <f t="shared" ref="F5444:F5507" si="173">D5444-B5444</f>
        <v>36223.556812993993</v>
      </c>
    </row>
    <row r="5445" spans="1:6">
      <c r="A5445" s="3">
        <v>0.64926642810448298</v>
      </c>
      <c r="B5445" s="3">
        <v>16942.542332405599</v>
      </c>
      <c r="C5445" s="3">
        <v>1.1235420205492499</v>
      </c>
      <c r="D5445" s="3">
        <v>52507.171337232197</v>
      </c>
      <c r="E5445" s="1">
        <f t="shared" si="172"/>
        <v>0.47427559244476691</v>
      </c>
      <c r="F5445" s="1">
        <f t="shared" si="173"/>
        <v>35564.629004826595</v>
      </c>
    </row>
    <row r="5446" spans="1:6">
      <c r="A5446" s="3">
        <v>0.73305270871863604</v>
      </c>
      <c r="B5446" s="3">
        <v>17763.786611827501</v>
      </c>
      <c r="C5446" s="3">
        <v>1.3063615774636499</v>
      </c>
      <c r="D5446" s="3">
        <v>54510.998241500602</v>
      </c>
      <c r="E5446" s="1">
        <f t="shared" si="172"/>
        <v>0.57330886874501386</v>
      </c>
      <c r="F5446" s="1">
        <f t="shared" si="173"/>
        <v>36747.211629673096</v>
      </c>
    </row>
    <row r="5447" spans="1:6">
      <c r="A5447" s="3">
        <v>0.67792041202514397</v>
      </c>
      <c r="B5447" s="3">
        <v>20230.4400384275</v>
      </c>
      <c r="C5447" s="3">
        <v>1.19101315207917</v>
      </c>
      <c r="D5447" s="3">
        <v>57068.967727526702</v>
      </c>
      <c r="E5447" s="1">
        <f t="shared" si="172"/>
        <v>0.51309274005402605</v>
      </c>
      <c r="F5447" s="1">
        <f t="shared" si="173"/>
        <v>36838.527689099203</v>
      </c>
    </row>
    <row r="5448" spans="1:6">
      <c r="A5448" s="3">
        <v>0.70097516041695895</v>
      </c>
      <c r="B5448" s="3">
        <v>17865.660914850199</v>
      </c>
      <c r="C5448" s="3">
        <v>1.1982106459545401</v>
      </c>
      <c r="D5448" s="3">
        <v>53872.600909927598</v>
      </c>
      <c r="E5448" s="1">
        <f t="shared" si="172"/>
        <v>0.49723548553758112</v>
      </c>
      <c r="F5448" s="1">
        <f t="shared" si="173"/>
        <v>36006.939995077395</v>
      </c>
    </row>
    <row r="5449" spans="1:6">
      <c r="A5449" s="3">
        <v>0.71295894559685102</v>
      </c>
      <c r="B5449" s="3">
        <v>23620.839263448099</v>
      </c>
      <c r="C5449" s="3">
        <v>1.23066505576013</v>
      </c>
      <c r="D5449" s="3">
        <v>61768.7497552352</v>
      </c>
      <c r="E5449" s="1">
        <f t="shared" si="172"/>
        <v>0.51770611016327894</v>
      </c>
      <c r="F5449" s="1">
        <f t="shared" si="173"/>
        <v>38147.910491787101</v>
      </c>
    </row>
    <row r="5450" spans="1:6">
      <c r="A5450" s="3">
        <v>0.70783335501445099</v>
      </c>
      <c r="B5450" s="3">
        <v>20729.204784730398</v>
      </c>
      <c r="C5450" s="3">
        <v>1.24574112218146</v>
      </c>
      <c r="D5450" s="3">
        <v>56659.787066381599</v>
      </c>
      <c r="E5450" s="1">
        <f t="shared" si="172"/>
        <v>0.53790776716700905</v>
      </c>
      <c r="F5450" s="1">
        <f t="shared" si="173"/>
        <v>35930.582281651201</v>
      </c>
    </row>
    <row r="5451" spans="1:6">
      <c r="A5451" s="3">
        <v>0.74563984583335596</v>
      </c>
      <c r="B5451" s="3">
        <v>20649.837641935901</v>
      </c>
      <c r="C5451" s="3">
        <v>1.27014389703171</v>
      </c>
      <c r="D5451" s="3">
        <v>57726.112946603796</v>
      </c>
      <c r="E5451" s="1">
        <f t="shared" si="172"/>
        <v>0.52450405119835408</v>
      </c>
      <c r="F5451" s="1">
        <f t="shared" si="173"/>
        <v>37076.275304667899</v>
      </c>
    </row>
    <row r="5452" spans="1:6">
      <c r="A5452" s="3">
        <v>0.66821603330908796</v>
      </c>
      <c r="B5452" s="3">
        <v>18934.881592297301</v>
      </c>
      <c r="C5452" s="3">
        <v>1.18427434570523</v>
      </c>
      <c r="D5452" s="3">
        <v>54318.668721246198</v>
      </c>
      <c r="E5452" s="1">
        <f t="shared" si="172"/>
        <v>0.51605831239614208</v>
      </c>
      <c r="F5452" s="1">
        <f t="shared" si="173"/>
        <v>35383.787128948898</v>
      </c>
    </row>
    <row r="5453" spans="1:6">
      <c r="A5453" s="3">
        <v>0.68462469809460702</v>
      </c>
      <c r="B5453" s="3">
        <v>17244.295036312698</v>
      </c>
      <c r="C5453" s="3">
        <v>1.1576990839925501</v>
      </c>
      <c r="D5453" s="3">
        <v>51592.504361296102</v>
      </c>
      <c r="E5453" s="1">
        <f t="shared" si="172"/>
        <v>0.47307438589794304</v>
      </c>
      <c r="F5453" s="1">
        <f t="shared" si="173"/>
        <v>34348.2093249834</v>
      </c>
    </row>
    <row r="5454" spans="1:6">
      <c r="A5454" s="3">
        <v>0.69237483167717795</v>
      </c>
      <c r="B5454" s="3">
        <v>19736.592202224201</v>
      </c>
      <c r="C5454" s="3">
        <v>1.2320138169369601</v>
      </c>
      <c r="D5454" s="3">
        <v>58270.372665954899</v>
      </c>
      <c r="E5454" s="1">
        <f t="shared" si="172"/>
        <v>0.53963898525978216</v>
      </c>
      <c r="F5454" s="1">
        <f t="shared" si="173"/>
        <v>38533.780463730698</v>
      </c>
    </row>
    <row r="5455" spans="1:6">
      <c r="A5455" s="3">
        <v>0.73368161625389905</v>
      </c>
      <c r="B5455" s="3">
        <v>17926.465603498102</v>
      </c>
      <c r="C5455" s="3">
        <v>1.30935776168894</v>
      </c>
      <c r="D5455" s="3">
        <v>56281.479384463099</v>
      </c>
      <c r="E5455" s="1">
        <f t="shared" si="172"/>
        <v>0.57567614543504098</v>
      </c>
      <c r="F5455" s="1">
        <f t="shared" si="173"/>
        <v>38355.013780964997</v>
      </c>
    </row>
    <row r="5456" spans="1:6">
      <c r="A5456" s="3">
        <v>0.73245779080308004</v>
      </c>
      <c r="B5456" s="3">
        <v>21929.378574314698</v>
      </c>
      <c r="C5456" s="3">
        <v>1.2880376070898301</v>
      </c>
      <c r="D5456" s="3">
        <v>59449.490914295398</v>
      </c>
      <c r="E5456" s="1">
        <f t="shared" si="172"/>
        <v>0.55557981628675002</v>
      </c>
      <c r="F5456" s="1">
        <f t="shared" si="173"/>
        <v>37520.112339980697</v>
      </c>
    </row>
    <row r="5457" spans="1:6">
      <c r="A5457" s="3">
        <v>0.70937510811621396</v>
      </c>
      <c r="B5457" s="3">
        <v>24733.1018998285</v>
      </c>
      <c r="C5457" s="3">
        <v>1.24688343977405</v>
      </c>
      <c r="D5457" s="3">
        <v>64796.340608132501</v>
      </c>
      <c r="E5457" s="1">
        <f t="shared" si="172"/>
        <v>0.53750833165783607</v>
      </c>
      <c r="F5457" s="1">
        <f t="shared" si="173"/>
        <v>40063.238708304001</v>
      </c>
    </row>
    <row r="5458" spans="1:6">
      <c r="A5458" s="3">
        <v>0.73967726424432301</v>
      </c>
      <c r="B5458" s="3">
        <v>18837.524426375901</v>
      </c>
      <c r="C5458" s="3">
        <v>1.2811138411987799</v>
      </c>
      <c r="D5458" s="3">
        <v>54980.362770223699</v>
      </c>
      <c r="E5458" s="1">
        <f t="shared" si="172"/>
        <v>0.54143657695445691</v>
      </c>
      <c r="F5458" s="1">
        <f t="shared" si="173"/>
        <v>36142.838343847798</v>
      </c>
    </row>
    <row r="5459" spans="1:6">
      <c r="A5459" s="3">
        <v>0.69170835332209002</v>
      </c>
      <c r="B5459" s="3">
        <v>21665.244427704602</v>
      </c>
      <c r="C5459" s="3">
        <v>1.19698971638705</v>
      </c>
      <c r="D5459" s="3">
        <v>61354.8945269494</v>
      </c>
      <c r="E5459" s="1">
        <f t="shared" si="172"/>
        <v>0.50528136306495997</v>
      </c>
      <c r="F5459" s="1">
        <f t="shared" si="173"/>
        <v>39689.650099244798</v>
      </c>
    </row>
    <row r="5460" spans="1:6">
      <c r="A5460" s="3">
        <v>0.67392626247159004</v>
      </c>
      <c r="B5460" s="3">
        <v>19782.692601196799</v>
      </c>
      <c r="C5460" s="3">
        <v>1.1782575081279301</v>
      </c>
      <c r="D5460" s="3">
        <v>57171.4172341671</v>
      </c>
      <c r="E5460" s="1">
        <f t="shared" si="172"/>
        <v>0.50433124565634002</v>
      </c>
      <c r="F5460" s="1">
        <f t="shared" si="173"/>
        <v>37388.724632970305</v>
      </c>
    </row>
    <row r="5461" spans="1:6">
      <c r="A5461" s="3">
        <v>0.65925801561877895</v>
      </c>
      <c r="B5461" s="3">
        <v>21607.3914798435</v>
      </c>
      <c r="C5461" s="3">
        <v>1.1775289483593201</v>
      </c>
      <c r="D5461" s="3">
        <v>59440.850094663401</v>
      </c>
      <c r="E5461" s="1">
        <f t="shared" si="172"/>
        <v>0.51827093274054115</v>
      </c>
      <c r="F5461" s="1">
        <f t="shared" si="173"/>
        <v>37833.458614819901</v>
      </c>
    </row>
    <row r="5462" spans="1:6">
      <c r="A5462" s="3">
        <v>0.66306021595796105</v>
      </c>
      <c r="B5462" s="3">
        <v>18697.438371377899</v>
      </c>
      <c r="C5462" s="3">
        <v>1.11632112126103</v>
      </c>
      <c r="D5462" s="3">
        <v>56023.8322745646</v>
      </c>
      <c r="E5462" s="1">
        <f t="shared" si="172"/>
        <v>0.45326090530306895</v>
      </c>
      <c r="F5462" s="1">
        <f t="shared" si="173"/>
        <v>37326.393903186705</v>
      </c>
    </row>
    <row r="5463" spans="1:6">
      <c r="A5463" s="3">
        <v>0.695881507244686</v>
      </c>
      <c r="B5463" s="3">
        <v>19727.633840862301</v>
      </c>
      <c r="C5463" s="3">
        <v>1.2137380187388001</v>
      </c>
      <c r="D5463" s="3">
        <v>57134.445619863298</v>
      </c>
      <c r="E5463" s="1">
        <f t="shared" si="172"/>
        <v>0.51785651149411405</v>
      </c>
      <c r="F5463" s="1">
        <f t="shared" si="173"/>
        <v>37406.811779001</v>
      </c>
    </row>
    <row r="5464" spans="1:6">
      <c r="A5464" s="3">
        <v>0.66589582818821602</v>
      </c>
      <c r="B5464" s="3">
        <v>19317.961013119198</v>
      </c>
      <c r="C5464" s="3">
        <v>1.1850839347120099</v>
      </c>
      <c r="D5464" s="3">
        <v>57914.178972387999</v>
      </c>
      <c r="E5464" s="1">
        <f t="shared" si="172"/>
        <v>0.51918810652379388</v>
      </c>
      <c r="F5464" s="1">
        <f t="shared" si="173"/>
        <v>38596.217959268804</v>
      </c>
    </row>
    <row r="5465" spans="1:6">
      <c r="A5465" s="3">
        <v>0.70135390077290505</v>
      </c>
      <c r="B5465" s="3">
        <v>17157.606766984802</v>
      </c>
      <c r="C5465" s="3">
        <v>1.2190127721545201</v>
      </c>
      <c r="D5465" s="3">
        <v>54395.997896267298</v>
      </c>
      <c r="E5465" s="1">
        <f t="shared" si="172"/>
        <v>0.51765887138161504</v>
      </c>
      <c r="F5465" s="1">
        <f t="shared" si="173"/>
        <v>37238.391129282492</v>
      </c>
    </row>
    <row r="5466" spans="1:6">
      <c r="A5466" s="3">
        <v>0.67759348498368399</v>
      </c>
      <c r="B5466" s="3">
        <v>22760.2433958531</v>
      </c>
      <c r="C5466" s="3">
        <v>1.1872448278504</v>
      </c>
      <c r="D5466" s="3">
        <v>59129.135358022097</v>
      </c>
      <c r="E5466" s="1">
        <f t="shared" si="172"/>
        <v>0.50965134286671598</v>
      </c>
      <c r="F5466" s="1">
        <f t="shared" si="173"/>
        <v>36368.891962169</v>
      </c>
    </row>
    <row r="5467" spans="1:6">
      <c r="A5467" s="3">
        <v>0.68382320859523504</v>
      </c>
      <c r="B5467" s="3">
        <v>18280.066607810601</v>
      </c>
      <c r="C5467" s="3">
        <v>1.20339839399824</v>
      </c>
      <c r="D5467" s="3">
        <v>54265.1945213527</v>
      </c>
      <c r="E5467" s="1">
        <f t="shared" si="172"/>
        <v>0.51957518540300496</v>
      </c>
      <c r="F5467" s="1">
        <f t="shared" si="173"/>
        <v>35985.127913542099</v>
      </c>
    </row>
    <row r="5468" spans="1:6">
      <c r="A5468" s="3">
        <v>0.68576850673299306</v>
      </c>
      <c r="B5468" s="3">
        <v>22977.632619657299</v>
      </c>
      <c r="C5468" s="3">
        <v>1.18007991404332</v>
      </c>
      <c r="D5468" s="3">
        <v>60185.324315295002</v>
      </c>
      <c r="E5468" s="1">
        <f t="shared" si="172"/>
        <v>0.49431140731032697</v>
      </c>
      <c r="F5468" s="1">
        <f t="shared" si="173"/>
        <v>37207.691695637703</v>
      </c>
    </row>
    <row r="5469" spans="1:6">
      <c r="A5469" s="3">
        <v>0.64652218177390497</v>
      </c>
      <c r="B5469" s="3">
        <v>21890.265667574698</v>
      </c>
      <c r="C5469" s="3">
        <v>1.1158559888242501</v>
      </c>
      <c r="D5469" s="3">
        <v>59326.201062980203</v>
      </c>
      <c r="E5469" s="1">
        <f t="shared" si="172"/>
        <v>0.46933380705034511</v>
      </c>
      <c r="F5469" s="1">
        <f t="shared" si="173"/>
        <v>37435.935395405504</v>
      </c>
    </row>
    <row r="5470" spans="1:6">
      <c r="A5470" s="3">
        <v>0.73603606168493296</v>
      </c>
      <c r="B5470" s="3">
        <v>16703.0195107367</v>
      </c>
      <c r="C5470" s="3">
        <v>1.2534980489715699</v>
      </c>
      <c r="D5470" s="3">
        <v>52664.350106340004</v>
      </c>
      <c r="E5470" s="1">
        <f t="shared" si="172"/>
        <v>0.51746198728663695</v>
      </c>
      <c r="F5470" s="1">
        <f t="shared" si="173"/>
        <v>35961.3305956033</v>
      </c>
    </row>
    <row r="5471" spans="1:6">
      <c r="A5471" s="3">
        <v>0.68934334356057503</v>
      </c>
      <c r="B5471" s="3">
        <v>19584.128567785901</v>
      </c>
      <c r="C5471" s="3">
        <v>1.1803165465715599</v>
      </c>
      <c r="D5471" s="3">
        <v>56402.131294391504</v>
      </c>
      <c r="E5471" s="1">
        <f t="shared" si="172"/>
        <v>0.4909732030109849</v>
      </c>
      <c r="F5471" s="1">
        <f t="shared" si="173"/>
        <v>36818.002726605599</v>
      </c>
    </row>
    <row r="5472" spans="1:6">
      <c r="A5472" s="3">
        <v>0.68141209929614199</v>
      </c>
      <c r="B5472" s="3">
        <v>20801.572744183199</v>
      </c>
      <c r="C5472" s="3">
        <v>1.19295198597769</v>
      </c>
      <c r="D5472" s="3">
        <v>57177.858363510401</v>
      </c>
      <c r="E5472" s="1">
        <f t="shared" si="172"/>
        <v>0.51153988668154804</v>
      </c>
      <c r="F5472" s="1">
        <f t="shared" si="173"/>
        <v>36376.285619327202</v>
      </c>
    </row>
    <row r="5473" spans="1:6">
      <c r="A5473" s="3">
        <v>0.72998706028230698</v>
      </c>
      <c r="B5473" s="3">
        <v>19154.096532564301</v>
      </c>
      <c r="C5473" s="3">
        <v>1.2831064924307001</v>
      </c>
      <c r="D5473" s="3">
        <v>56706.623318363199</v>
      </c>
      <c r="E5473" s="1">
        <f t="shared" si="172"/>
        <v>0.5531194321483931</v>
      </c>
      <c r="F5473" s="1">
        <f t="shared" si="173"/>
        <v>37552.526785798895</v>
      </c>
    </row>
    <row r="5474" spans="1:6">
      <c r="A5474" s="3">
        <v>0.67848459987327403</v>
      </c>
      <c r="B5474" s="3">
        <v>21884.995613732801</v>
      </c>
      <c r="C5474" s="3">
        <v>1.1967788067019201</v>
      </c>
      <c r="D5474" s="3">
        <v>60282.9813354941</v>
      </c>
      <c r="E5474" s="1">
        <f t="shared" si="172"/>
        <v>0.51829420682864602</v>
      </c>
      <c r="F5474" s="1">
        <f t="shared" si="173"/>
        <v>38397.985721761303</v>
      </c>
    </row>
    <row r="5475" spans="1:6">
      <c r="A5475" s="3">
        <v>0.68156003943330401</v>
      </c>
      <c r="B5475" s="3">
        <v>21132.228866868601</v>
      </c>
      <c r="C5475" s="3">
        <v>1.17060998521619</v>
      </c>
      <c r="D5475" s="3">
        <v>56610.326568339297</v>
      </c>
      <c r="E5475" s="1">
        <f t="shared" si="172"/>
        <v>0.48904994578288596</v>
      </c>
      <c r="F5475" s="1">
        <f t="shared" si="173"/>
        <v>35478.097701470695</v>
      </c>
    </row>
    <row r="5476" spans="1:6">
      <c r="A5476" s="3">
        <v>0.74028304130695</v>
      </c>
      <c r="B5476" s="3">
        <v>18230.0286177528</v>
      </c>
      <c r="C5476" s="3">
        <v>1.32429913998294</v>
      </c>
      <c r="D5476" s="3">
        <v>55453.7373017723</v>
      </c>
      <c r="E5476" s="1">
        <f t="shared" si="172"/>
        <v>0.58401609867599003</v>
      </c>
      <c r="F5476" s="1">
        <f t="shared" si="173"/>
        <v>37223.708684019497</v>
      </c>
    </row>
    <row r="5477" spans="1:6">
      <c r="A5477" s="3">
        <v>0.70374079874988804</v>
      </c>
      <c r="B5477" s="3">
        <v>24285.063010775699</v>
      </c>
      <c r="C5477" s="3">
        <v>1.2361877981993601</v>
      </c>
      <c r="D5477" s="3">
        <v>65519.546189706103</v>
      </c>
      <c r="E5477" s="1">
        <f t="shared" si="172"/>
        <v>0.53244699944947205</v>
      </c>
      <c r="F5477" s="1">
        <f t="shared" si="173"/>
        <v>41234.483178930401</v>
      </c>
    </row>
    <row r="5478" spans="1:6">
      <c r="A5478" s="3">
        <v>0.70838273564155596</v>
      </c>
      <c r="B5478" s="3">
        <v>21739.911454267902</v>
      </c>
      <c r="C5478" s="3">
        <v>1.25011671216906</v>
      </c>
      <c r="D5478" s="3">
        <v>60770.865012858099</v>
      </c>
      <c r="E5478" s="1">
        <f t="shared" si="172"/>
        <v>0.54173397652750399</v>
      </c>
      <c r="F5478" s="1">
        <f t="shared" si="173"/>
        <v>39030.953558590198</v>
      </c>
    </row>
    <row r="5479" spans="1:6">
      <c r="A5479" s="3">
        <v>0.677444063151867</v>
      </c>
      <c r="B5479" s="3">
        <v>17678.980354771698</v>
      </c>
      <c r="C5479" s="3">
        <v>1.1646433306481301</v>
      </c>
      <c r="D5479" s="3">
        <v>53743.5368411093</v>
      </c>
      <c r="E5479" s="1">
        <f t="shared" si="172"/>
        <v>0.48719926749626308</v>
      </c>
      <c r="F5479" s="1">
        <f t="shared" si="173"/>
        <v>36064.556486337606</v>
      </c>
    </row>
    <row r="5480" spans="1:6">
      <c r="A5480" s="3">
        <v>0.66132253955204501</v>
      </c>
      <c r="B5480" s="3">
        <v>25884.7793008794</v>
      </c>
      <c r="C5480" s="3">
        <v>1.1358215218328001</v>
      </c>
      <c r="D5480" s="3">
        <v>66580.066956634197</v>
      </c>
      <c r="E5480" s="1">
        <f t="shared" si="172"/>
        <v>0.47449898228075504</v>
      </c>
      <c r="F5480" s="1">
        <f t="shared" si="173"/>
        <v>40695.287655754801</v>
      </c>
    </row>
    <row r="5481" spans="1:6">
      <c r="A5481" s="3">
        <v>0.68992565517073201</v>
      </c>
      <c r="B5481" s="3">
        <v>17687.657180567399</v>
      </c>
      <c r="C5481" s="3">
        <v>1.15781123329629</v>
      </c>
      <c r="D5481" s="3">
        <v>52426.546799295698</v>
      </c>
      <c r="E5481" s="1">
        <f t="shared" si="172"/>
        <v>0.46788557812555798</v>
      </c>
      <c r="F5481" s="1">
        <f t="shared" si="173"/>
        <v>34738.889618728295</v>
      </c>
    </row>
    <row r="5482" spans="1:6">
      <c r="A5482" s="3">
        <v>0.71092930284378097</v>
      </c>
      <c r="B5482" s="3">
        <v>17643.798510730801</v>
      </c>
      <c r="C5482" s="3">
        <v>1.2398721209304699</v>
      </c>
      <c r="D5482" s="3">
        <v>52693.211701382701</v>
      </c>
      <c r="E5482" s="1">
        <f t="shared" si="172"/>
        <v>0.52894281808668897</v>
      </c>
      <c r="F5482" s="1">
        <f t="shared" si="173"/>
        <v>35049.413190651903</v>
      </c>
    </row>
    <row r="5483" spans="1:6">
      <c r="A5483" s="3">
        <v>0.657946803817263</v>
      </c>
      <c r="B5483" s="3">
        <v>19444.701498366401</v>
      </c>
      <c r="C5483" s="3">
        <v>1.1336316606743599</v>
      </c>
      <c r="D5483" s="3">
        <v>57307.927382110298</v>
      </c>
      <c r="E5483" s="1">
        <f t="shared" si="172"/>
        <v>0.47568485685709694</v>
      </c>
      <c r="F5483" s="1">
        <f t="shared" si="173"/>
        <v>37863.2258837439</v>
      </c>
    </row>
    <row r="5484" spans="1:6">
      <c r="A5484" s="3">
        <v>0.75934303904297296</v>
      </c>
      <c r="B5484" s="3">
        <v>24308.379180190801</v>
      </c>
      <c r="C5484" s="3">
        <v>1.2968072976130101</v>
      </c>
      <c r="D5484" s="3">
        <v>65721.559104268206</v>
      </c>
      <c r="E5484" s="1">
        <f t="shared" si="172"/>
        <v>0.5374642585700371</v>
      </c>
      <c r="F5484" s="1">
        <f t="shared" si="173"/>
        <v>41413.179924077405</v>
      </c>
    </row>
    <row r="5485" spans="1:6">
      <c r="A5485" s="3">
        <v>0.74267995284511001</v>
      </c>
      <c r="B5485" s="3">
        <v>23153.059429178898</v>
      </c>
      <c r="C5485" s="3">
        <v>1.2965290336244699</v>
      </c>
      <c r="D5485" s="3">
        <v>59188.120225365703</v>
      </c>
      <c r="E5485" s="1">
        <f t="shared" si="172"/>
        <v>0.5538490807793599</v>
      </c>
      <c r="F5485" s="1">
        <f t="shared" si="173"/>
        <v>36035.060796186808</v>
      </c>
    </row>
    <row r="5486" spans="1:6">
      <c r="A5486" s="3">
        <v>0.71292306991981502</v>
      </c>
      <c r="B5486" s="3">
        <v>16559.0667371501</v>
      </c>
      <c r="C5486" s="3">
        <v>1.2514586199461999</v>
      </c>
      <c r="D5486" s="3">
        <v>51804.884866870801</v>
      </c>
      <c r="E5486" s="1">
        <f t="shared" si="172"/>
        <v>0.53853555002638487</v>
      </c>
      <c r="F5486" s="1">
        <f t="shared" si="173"/>
        <v>35245.818129720705</v>
      </c>
    </row>
    <row r="5487" spans="1:6">
      <c r="A5487" s="3">
        <v>0.69405776042497103</v>
      </c>
      <c r="B5487" s="3">
        <v>16506.324337472401</v>
      </c>
      <c r="C5487" s="3">
        <v>1.1974497206149399</v>
      </c>
      <c r="D5487" s="3">
        <v>51224.989097117599</v>
      </c>
      <c r="E5487" s="1">
        <f t="shared" si="172"/>
        <v>0.5033919601899689</v>
      </c>
      <c r="F5487" s="1">
        <f t="shared" si="173"/>
        <v>34718.664759645195</v>
      </c>
    </row>
    <row r="5488" spans="1:6">
      <c r="A5488" s="3">
        <v>0.66796619627117204</v>
      </c>
      <c r="B5488" s="3">
        <v>15883.0850510164</v>
      </c>
      <c r="C5488" s="3">
        <v>1.1722290423324</v>
      </c>
      <c r="D5488" s="3">
        <v>51911.706089664898</v>
      </c>
      <c r="E5488" s="1">
        <f t="shared" si="172"/>
        <v>0.50426284606122795</v>
      </c>
      <c r="F5488" s="1">
        <f t="shared" si="173"/>
        <v>36028.621038648496</v>
      </c>
    </row>
    <row r="5489" spans="1:6">
      <c r="A5489" s="3">
        <v>0.73445729207385302</v>
      </c>
      <c r="B5489" s="3">
        <v>22635.5515305478</v>
      </c>
      <c r="C5489" s="3">
        <v>1.2906758537542999</v>
      </c>
      <c r="D5489" s="3">
        <v>60236.031916024498</v>
      </c>
      <c r="E5489" s="1">
        <f t="shared" si="172"/>
        <v>0.55621856168044692</v>
      </c>
      <c r="F5489" s="1">
        <f t="shared" si="173"/>
        <v>37600.480385476694</v>
      </c>
    </row>
    <row r="5490" spans="1:6">
      <c r="A5490" s="3">
        <v>0.65862680169827204</v>
      </c>
      <c r="B5490" s="3">
        <v>22010.126509931801</v>
      </c>
      <c r="C5490" s="3">
        <v>1.1285863904740301</v>
      </c>
      <c r="D5490" s="3">
        <v>58211.508705777698</v>
      </c>
      <c r="E5490" s="1">
        <f t="shared" si="172"/>
        <v>0.46995958877575805</v>
      </c>
      <c r="F5490" s="1">
        <f t="shared" si="173"/>
        <v>36201.382195845901</v>
      </c>
    </row>
    <row r="5491" spans="1:6">
      <c r="A5491" s="3">
        <v>0.70192790342886502</v>
      </c>
      <c r="B5491" s="3">
        <v>17363.837543158701</v>
      </c>
      <c r="C5491" s="3">
        <v>1.2384449767010299</v>
      </c>
      <c r="D5491" s="3">
        <v>54105.204294411102</v>
      </c>
      <c r="E5491" s="1">
        <f t="shared" si="172"/>
        <v>0.53651707327216491</v>
      </c>
      <c r="F5491" s="1">
        <f t="shared" si="173"/>
        <v>36741.366751252397</v>
      </c>
    </row>
    <row r="5492" spans="1:6">
      <c r="A5492" s="3">
        <v>0.73031123260950703</v>
      </c>
      <c r="B5492" s="3">
        <v>25582.682972953498</v>
      </c>
      <c r="C5492" s="3">
        <v>1.24532784829571</v>
      </c>
      <c r="D5492" s="3">
        <v>66096.5226633157</v>
      </c>
      <c r="E5492" s="1">
        <f t="shared" si="172"/>
        <v>0.51501661568620294</v>
      </c>
      <c r="F5492" s="1">
        <f t="shared" si="173"/>
        <v>40513.839690362205</v>
      </c>
    </row>
    <row r="5493" spans="1:6">
      <c r="A5493" s="3">
        <v>0.69567218059817904</v>
      </c>
      <c r="B5493" s="3">
        <v>14445.7983967496</v>
      </c>
      <c r="C5493" s="3">
        <v>1.19720918314339</v>
      </c>
      <c r="D5493" s="3">
        <v>50003.879697440701</v>
      </c>
      <c r="E5493" s="1">
        <f t="shared" si="172"/>
        <v>0.50153700254521094</v>
      </c>
      <c r="F5493" s="1">
        <f t="shared" si="173"/>
        <v>35558.081300691105</v>
      </c>
    </row>
    <row r="5494" spans="1:6">
      <c r="A5494" s="3">
        <v>0.69246411462392199</v>
      </c>
      <c r="B5494" s="3">
        <v>19994.6114026055</v>
      </c>
      <c r="C5494" s="3">
        <v>1.20195389731512</v>
      </c>
      <c r="D5494" s="3">
        <v>57684.108687221596</v>
      </c>
      <c r="E5494" s="1">
        <f t="shared" si="172"/>
        <v>0.50948978269119805</v>
      </c>
      <c r="F5494" s="1">
        <f t="shared" si="173"/>
        <v>37689.497284616096</v>
      </c>
    </row>
    <row r="5495" spans="1:6">
      <c r="A5495" s="3">
        <v>0.70428522529591797</v>
      </c>
      <c r="B5495" s="3">
        <v>20110.953298710399</v>
      </c>
      <c r="C5495" s="3">
        <v>1.21844210278682</v>
      </c>
      <c r="D5495" s="3">
        <v>58160.040704741303</v>
      </c>
      <c r="E5495" s="1">
        <f t="shared" si="172"/>
        <v>0.514156877490902</v>
      </c>
      <c r="F5495" s="1">
        <f t="shared" si="173"/>
        <v>38049.0874060309</v>
      </c>
    </row>
    <row r="5496" spans="1:6">
      <c r="A5496" s="3">
        <v>0.649884460003185</v>
      </c>
      <c r="B5496" s="3">
        <v>16616.1991439331</v>
      </c>
      <c r="C5496" s="3">
        <v>1.1426632670455099</v>
      </c>
      <c r="D5496" s="3">
        <v>53646.474025472999</v>
      </c>
      <c r="E5496" s="1">
        <f t="shared" si="172"/>
        <v>0.49277880704232491</v>
      </c>
      <c r="F5496" s="1">
        <f t="shared" si="173"/>
        <v>37030.274881539895</v>
      </c>
    </row>
    <row r="5497" spans="1:6">
      <c r="A5497" s="3">
        <v>0.70755776041770702</v>
      </c>
      <c r="B5497" s="3">
        <v>21062.519319091702</v>
      </c>
      <c r="C5497" s="3">
        <v>1.20941740163869</v>
      </c>
      <c r="D5497" s="3">
        <v>59562.571906067598</v>
      </c>
      <c r="E5497" s="1">
        <f t="shared" si="172"/>
        <v>0.50185964122098303</v>
      </c>
      <c r="F5497" s="1">
        <f t="shared" si="173"/>
        <v>38500.0525869759</v>
      </c>
    </row>
    <row r="5498" spans="1:6">
      <c r="A5498" s="3">
        <v>0.69031435035546096</v>
      </c>
      <c r="B5498" s="3">
        <v>20022.878954647102</v>
      </c>
      <c r="C5498" s="3">
        <v>1.19199640460913</v>
      </c>
      <c r="D5498" s="3">
        <v>58033.773339343599</v>
      </c>
      <c r="E5498" s="1">
        <f t="shared" si="172"/>
        <v>0.50168205425366907</v>
      </c>
      <c r="F5498" s="1">
        <f t="shared" si="173"/>
        <v>38010.894384696498</v>
      </c>
    </row>
    <row r="5499" spans="1:6">
      <c r="A5499" s="3">
        <v>0.73215664935587099</v>
      </c>
      <c r="B5499" s="3">
        <v>23563.915328798899</v>
      </c>
      <c r="C5499" s="3">
        <v>1.26215788915566</v>
      </c>
      <c r="D5499" s="3">
        <v>64220.777815813497</v>
      </c>
      <c r="E5499" s="1">
        <f t="shared" si="172"/>
        <v>0.53000123979978897</v>
      </c>
      <c r="F5499" s="1">
        <f t="shared" si="173"/>
        <v>40656.862487014601</v>
      </c>
    </row>
    <row r="5500" spans="1:6">
      <c r="A5500" s="3">
        <v>0.71204652600037799</v>
      </c>
      <c r="B5500" s="3">
        <v>20784.084999187002</v>
      </c>
      <c r="C5500" s="3">
        <v>1.2050473314001</v>
      </c>
      <c r="D5500" s="3">
        <v>59874.335043418199</v>
      </c>
      <c r="E5500" s="1">
        <f t="shared" si="172"/>
        <v>0.49300080539972202</v>
      </c>
      <c r="F5500" s="1">
        <f t="shared" si="173"/>
        <v>39090.250044231201</v>
      </c>
    </row>
    <row r="5501" spans="1:6">
      <c r="A5501" s="3">
        <v>0.65684121949201602</v>
      </c>
      <c r="B5501" s="3">
        <v>19462.643266364299</v>
      </c>
      <c r="C5501" s="3">
        <v>1.1459483530388701</v>
      </c>
      <c r="D5501" s="3">
        <v>55998.776727270197</v>
      </c>
      <c r="E5501" s="1">
        <f t="shared" si="172"/>
        <v>0.48910713354685409</v>
      </c>
      <c r="F5501" s="1">
        <f t="shared" si="173"/>
        <v>36536.133460905898</v>
      </c>
    </row>
    <row r="5502" spans="1:6">
      <c r="A5502" s="3">
        <v>0.75193463858147702</v>
      </c>
      <c r="B5502" s="3">
        <v>19690.441258036601</v>
      </c>
      <c r="C5502" s="3">
        <v>1.3290178863493201</v>
      </c>
      <c r="D5502" s="3">
        <v>57716.914684167197</v>
      </c>
      <c r="E5502" s="1">
        <f t="shared" si="172"/>
        <v>0.57708324776784303</v>
      </c>
      <c r="F5502" s="1">
        <f t="shared" si="173"/>
        <v>38026.4734261306</v>
      </c>
    </row>
    <row r="5503" spans="1:6">
      <c r="A5503" s="3">
        <v>0.69607894285468097</v>
      </c>
      <c r="B5503" s="3">
        <v>14001.0476472395</v>
      </c>
      <c r="C5503" s="3">
        <v>1.19964592435076</v>
      </c>
      <c r="D5503" s="3">
        <v>49742.117079481599</v>
      </c>
      <c r="E5503" s="1">
        <f t="shared" si="172"/>
        <v>0.50356698149607904</v>
      </c>
      <c r="F5503" s="1">
        <f t="shared" si="173"/>
        <v>35741.069432242097</v>
      </c>
    </row>
    <row r="5504" spans="1:6">
      <c r="A5504" s="3">
        <v>0.74028604637781303</v>
      </c>
      <c r="B5504" s="3">
        <v>18112.860892939101</v>
      </c>
      <c r="C5504" s="3">
        <v>1.3015536132524099</v>
      </c>
      <c r="D5504" s="3">
        <v>55507.939134162902</v>
      </c>
      <c r="E5504" s="1">
        <f t="shared" si="172"/>
        <v>0.56126756687459689</v>
      </c>
      <c r="F5504" s="1">
        <f t="shared" si="173"/>
        <v>37395.078241223804</v>
      </c>
    </row>
    <row r="5505" spans="1:6">
      <c r="A5505" s="3">
        <v>0.73908944354470296</v>
      </c>
      <c r="B5505" s="3">
        <v>18647.7942020677</v>
      </c>
      <c r="C5505" s="3">
        <v>1.2867769094578401</v>
      </c>
      <c r="D5505" s="3">
        <v>54298.8585170878</v>
      </c>
      <c r="E5505" s="1">
        <f t="shared" si="172"/>
        <v>0.54768746591313711</v>
      </c>
      <c r="F5505" s="1">
        <f t="shared" si="173"/>
        <v>35651.064315020099</v>
      </c>
    </row>
    <row r="5506" spans="1:6">
      <c r="A5506" s="3">
        <v>0.71557725719396803</v>
      </c>
      <c r="B5506" s="3">
        <v>20623.325049552899</v>
      </c>
      <c r="C5506" s="3">
        <v>1.2291519277318499</v>
      </c>
      <c r="D5506" s="3">
        <v>57540.146403981402</v>
      </c>
      <c r="E5506" s="1">
        <f t="shared" si="172"/>
        <v>0.51357467053788186</v>
      </c>
      <c r="F5506" s="1">
        <f t="shared" si="173"/>
        <v>36916.821354428503</v>
      </c>
    </row>
    <row r="5507" spans="1:6">
      <c r="A5507" s="3">
        <v>0.70503780035330399</v>
      </c>
      <c r="B5507" s="3">
        <v>14570.2370885326</v>
      </c>
      <c r="C5507" s="3">
        <v>1.2310371400864899</v>
      </c>
      <c r="D5507" s="3">
        <v>49470.080200285702</v>
      </c>
      <c r="E5507" s="1">
        <f t="shared" si="172"/>
        <v>0.52599933973318591</v>
      </c>
      <c r="F5507" s="1">
        <f t="shared" si="173"/>
        <v>34899.8431117531</v>
      </c>
    </row>
    <row r="5508" spans="1:6">
      <c r="A5508" s="3">
        <v>0.68453303259572995</v>
      </c>
      <c r="B5508" s="3">
        <v>18400.533146309099</v>
      </c>
      <c r="C5508" s="3">
        <v>1.18137446250947</v>
      </c>
      <c r="D5508" s="3">
        <v>56674.678934800802</v>
      </c>
      <c r="E5508" s="1">
        <f t="shared" ref="E5508:E5571" si="174">C5508-A5508</f>
        <v>0.49684142991374003</v>
      </c>
      <c r="F5508" s="1">
        <f t="shared" ref="F5508:F5571" si="175">D5508-B5508</f>
        <v>38274.145788491704</v>
      </c>
    </row>
    <row r="5509" spans="1:6">
      <c r="A5509" s="3">
        <v>0.66586622065858303</v>
      </c>
      <c r="B5509" s="3">
        <v>17567.475003702199</v>
      </c>
      <c r="C5509" s="3">
        <v>1.17448491867682</v>
      </c>
      <c r="D5509" s="3">
        <v>53880.3119553047</v>
      </c>
      <c r="E5509" s="1">
        <f t="shared" si="174"/>
        <v>0.508618698018237</v>
      </c>
      <c r="F5509" s="1">
        <f t="shared" si="175"/>
        <v>36312.836951602498</v>
      </c>
    </row>
    <row r="5510" spans="1:6">
      <c r="A5510" s="3">
        <v>0.74226223299653604</v>
      </c>
      <c r="B5510" s="3">
        <v>14673.531564979499</v>
      </c>
      <c r="C5510" s="3">
        <v>1.2955100437418501</v>
      </c>
      <c r="D5510" s="3">
        <v>50695.1494772367</v>
      </c>
      <c r="E5510" s="1">
        <f t="shared" si="174"/>
        <v>0.55324781074531404</v>
      </c>
      <c r="F5510" s="1">
        <f t="shared" si="175"/>
        <v>36021.617912257199</v>
      </c>
    </row>
    <row r="5511" spans="1:6">
      <c r="A5511" s="3">
        <v>0.76480357186875703</v>
      </c>
      <c r="B5511" s="3">
        <v>18127.765360220401</v>
      </c>
      <c r="C5511" s="3">
        <v>1.31665820852721</v>
      </c>
      <c r="D5511" s="3">
        <v>54033.628109942903</v>
      </c>
      <c r="E5511" s="1">
        <f t="shared" si="174"/>
        <v>0.55185463665845302</v>
      </c>
      <c r="F5511" s="1">
        <f t="shared" si="175"/>
        <v>35905.862749722502</v>
      </c>
    </row>
    <row r="5512" spans="1:6">
      <c r="A5512" s="3">
        <v>0.69788312540507202</v>
      </c>
      <c r="B5512" s="3">
        <v>16600.7052004951</v>
      </c>
      <c r="C5512" s="3">
        <v>1.2034499857571901</v>
      </c>
      <c r="D5512" s="3">
        <v>52820.633834668603</v>
      </c>
      <c r="E5512" s="1">
        <f t="shared" si="174"/>
        <v>0.50556686035211806</v>
      </c>
      <c r="F5512" s="1">
        <f t="shared" si="175"/>
        <v>36219.928634173499</v>
      </c>
    </row>
    <row r="5513" spans="1:6">
      <c r="A5513" s="3">
        <v>0.64912119547574398</v>
      </c>
      <c r="B5513" s="3">
        <v>18625.563465556999</v>
      </c>
      <c r="C5513" s="3">
        <v>1.0862952985585701</v>
      </c>
      <c r="D5513" s="3">
        <v>55288.589891485601</v>
      </c>
      <c r="E5513" s="1">
        <f t="shared" si="174"/>
        <v>0.43717410308282612</v>
      </c>
      <c r="F5513" s="1">
        <f t="shared" si="175"/>
        <v>36663.026425928605</v>
      </c>
    </row>
    <row r="5514" spans="1:6">
      <c r="A5514" s="3">
        <v>0.68162747373883703</v>
      </c>
      <c r="B5514" s="3">
        <v>14466.0608287304</v>
      </c>
      <c r="C5514" s="3">
        <v>1.16798099606174</v>
      </c>
      <c r="D5514" s="3">
        <v>49734.875853018602</v>
      </c>
      <c r="E5514" s="1">
        <f t="shared" si="174"/>
        <v>0.48635352232290296</v>
      </c>
      <c r="F5514" s="1">
        <f t="shared" si="175"/>
        <v>35268.815024288204</v>
      </c>
    </row>
    <row r="5515" spans="1:6">
      <c r="A5515" s="3">
        <v>0.63674854658943003</v>
      </c>
      <c r="B5515" s="3">
        <v>16874.926473654301</v>
      </c>
      <c r="C5515" s="3">
        <v>1.1088108173472799</v>
      </c>
      <c r="D5515" s="3">
        <v>55372.288462147299</v>
      </c>
      <c r="E5515" s="1">
        <f t="shared" si="174"/>
        <v>0.4720622707578499</v>
      </c>
      <c r="F5515" s="1">
        <f t="shared" si="175"/>
        <v>38497.361988492994</v>
      </c>
    </row>
    <row r="5516" spans="1:6">
      <c r="A5516" s="3">
        <v>0.70700616470161903</v>
      </c>
      <c r="B5516" s="3">
        <v>16479.343930620402</v>
      </c>
      <c r="C5516" s="3">
        <v>1.2434398015430399</v>
      </c>
      <c r="D5516" s="3">
        <v>53195.942862716904</v>
      </c>
      <c r="E5516" s="1">
        <f t="shared" si="174"/>
        <v>0.53643363684142087</v>
      </c>
      <c r="F5516" s="1">
        <f t="shared" si="175"/>
        <v>36716.598932096502</v>
      </c>
    </row>
    <row r="5517" spans="1:6">
      <c r="A5517" s="3">
        <v>0.64386131515380796</v>
      </c>
      <c r="B5517" s="3">
        <v>18736.043908983502</v>
      </c>
      <c r="C5517" s="3">
        <v>1.1021086933142701</v>
      </c>
      <c r="D5517" s="3">
        <v>53948.272200712199</v>
      </c>
      <c r="E5517" s="1">
        <f t="shared" si="174"/>
        <v>0.45824737816046213</v>
      </c>
      <c r="F5517" s="1">
        <f t="shared" si="175"/>
        <v>35212.228291728694</v>
      </c>
    </row>
    <row r="5518" spans="1:6">
      <c r="A5518" s="3">
        <v>0.68239063970229996</v>
      </c>
      <c r="B5518" s="3">
        <v>24149.982984180999</v>
      </c>
      <c r="C5518" s="3">
        <v>1.1743295601010399</v>
      </c>
      <c r="D5518" s="3">
        <v>63070.602935798801</v>
      </c>
      <c r="E5518" s="1">
        <f t="shared" si="174"/>
        <v>0.49193892039873999</v>
      </c>
      <c r="F5518" s="1">
        <f t="shared" si="175"/>
        <v>38920.619951617802</v>
      </c>
    </row>
    <row r="5519" spans="1:6">
      <c r="A5519" s="3">
        <v>0.66063530685050198</v>
      </c>
      <c r="B5519" s="3">
        <v>18305.4354961313</v>
      </c>
      <c r="C5519" s="3">
        <v>1.14431192154025</v>
      </c>
      <c r="D5519" s="3">
        <v>54764.462360150603</v>
      </c>
      <c r="E5519" s="1">
        <f t="shared" si="174"/>
        <v>0.48367661468974799</v>
      </c>
      <c r="F5519" s="1">
        <f t="shared" si="175"/>
        <v>36459.026864019303</v>
      </c>
    </row>
    <row r="5520" spans="1:6">
      <c r="A5520" s="3">
        <v>0.68299124785812604</v>
      </c>
      <c r="B5520" s="3">
        <v>21261.311783368801</v>
      </c>
      <c r="C5520" s="3">
        <v>1.1700153850149499</v>
      </c>
      <c r="D5520" s="3">
        <v>55973.749104660397</v>
      </c>
      <c r="E5520" s="1">
        <f t="shared" si="174"/>
        <v>0.48702413715682391</v>
      </c>
      <c r="F5520" s="1">
        <f t="shared" si="175"/>
        <v>34712.437321291596</v>
      </c>
    </row>
    <row r="5521" spans="1:6">
      <c r="A5521" s="3">
        <v>0.67787403703284399</v>
      </c>
      <c r="B5521" s="3">
        <v>21531.5599841398</v>
      </c>
      <c r="C5521" s="3">
        <v>1.18045673574837</v>
      </c>
      <c r="D5521" s="3">
        <v>58891.473381909098</v>
      </c>
      <c r="E5521" s="1">
        <f t="shared" si="174"/>
        <v>0.50258269871552597</v>
      </c>
      <c r="F5521" s="1">
        <f t="shared" si="175"/>
        <v>37359.913397769298</v>
      </c>
    </row>
    <row r="5522" spans="1:6">
      <c r="A5522" s="3">
        <v>0.67060164714428805</v>
      </c>
      <c r="B5522" s="3">
        <v>15738.8493082574</v>
      </c>
      <c r="C5522" s="3">
        <v>1.1637271959092399</v>
      </c>
      <c r="D5522" s="3">
        <v>51205.035280570999</v>
      </c>
      <c r="E5522" s="1">
        <f t="shared" si="174"/>
        <v>0.49312554876495185</v>
      </c>
      <c r="F5522" s="1">
        <f t="shared" si="175"/>
        <v>35466.1859723136</v>
      </c>
    </row>
    <row r="5523" spans="1:6">
      <c r="A5523" s="3">
        <v>0.70183299740995997</v>
      </c>
      <c r="B5523" s="3">
        <v>18636.6844019973</v>
      </c>
      <c r="C5523" s="3">
        <v>1.2551619481402101</v>
      </c>
      <c r="D5523" s="3">
        <v>54721.504784217301</v>
      </c>
      <c r="E5523" s="1">
        <f t="shared" si="174"/>
        <v>0.55332895073025012</v>
      </c>
      <c r="F5523" s="1">
        <f t="shared" si="175"/>
        <v>36084.820382220001</v>
      </c>
    </row>
    <row r="5524" spans="1:6">
      <c r="A5524" s="3">
        <v>0.70472602564614795</v>
      </c>
      <c r="B5524" s="3">
        <v>26040.9262271712</v>
      </c>
      <c r="C5524" s="3">
        <v>1.2527265638181599</v>
      </c>
      <c r="D5524" s="3">
        <v>63889.4825254104</v>
      </c>
      <c r="E5524" s="1">
        <f t="shared" si="174"/>
        <v>0.548000538172012</v>
      </c>
      <c r="F5524" s="1">
        <f t="shared" si="175"/>
        <v>37848.5562982392</v>
      </c>
    </row>
    <row r="5525" spans="1:6">
      <c r="A5525" s="3">
        <v>0.75072805348923999</v>
      </c>
      <c r="B5525" s="3">
        <v>21779.848365252201</v>
      </c>
      <c r="C5525" s="3">
        <v>1.2863716076703999</v>
      </c>
      <c r="D5525" s="3">
        <v>59465.661292910598</v>
      </c>
      <c r="E5525" s="1">
        <f t="shared" si="174"/>
        <v>0.53564355418115994</v>
      </c>
      <c r="F5525" s="1">
        <f t="shared" si="175"/>
        <v>37685.812927658393</v>
      </c>
    </row>
    <row r="5526" spans="1:6">
      <c r="A5526" s="3">
        <v>0.71132176951998904</v>
      </c>
      <c r="B5526" s="3">
        <v>20189.946999847602</v>
      </c>
      <c r="C5526" s="3">
        <v>1.2230346711612301</v>
      </c>
      <c r="D5526" s="3">
        <v>57956.468394584903</v>
      </c>
      <c r="E5526" s="1">
        <f t="shared" si="174"/>
        <v>0.51171290164124106</v>
      </c>
      <c r="F5526" s="1">
        <f t="shared" si="175"/>
        <v>37766.521394737298</v>
      </c>
    </row>
    <row r="5527" spans="1:6">
      <c r="A5527" s="3">
        <v>0.70417654658606799</v>
      </c>
      <c r="B5527" s="3">
        <v>17175.869043209099</v>
      </c>
      <c r="C5527" s="3">
        <v>1.22104865397645</v>
      </c>
      <c r="D5527" s="3">
        <v>52775.066150345599</v>
      </c>
      <c r="E5527" s="1">
        <f t="shared" si="174"/>
        <v>0.51687210739038203</v>
      </c>
      <c r="F5527" s="1">
        <f t="shared" si="175"/>
        <v>35599.197107136497</v>
      </c>
    </row>
    <row r="5528" spans="1:6">
      <c r="A5528" s="3">
        <v>0.648657953199819</v>
      </c>
      <c r="B5528" s="3">
        <v>18140.157441298699</v>
      </c>
      <c r="C5528" s="3">
        <v>1.10849851364288</v>
      </c>
      <c r="D5528" s="3">
        <v>54906.016341823597</v>
      </c>
      <c r="E5528" s="1">
        <f t="shared" si="174"/>
        <v>0.45984056044306099</v>
      </c>
      <c r="F5528" s="1">
        <f t="shared" si="175"/>
        <v>36765.858900524894</v>
      </c>
    </row>
    <row r="5529" spans="1:6">
      <c r="A5529" s="3">
        <v>0.71806407790884497</v>
      </c>
      <c r="B5529" s="3">
        <v>25380.880013526999</v>
      </c>
      <c r="C5529" s="3">
        <v>1.23059475967473</v>
      </c>
      <c r="D5529" s="3">
        <v>63667.596409417398</v>
      </c>
      <c r="E5529" s="1">
        <f t="shared" si="174"/>
        <v>0.51253068176588501</v>
      </c>
      <c r="F5529" s="1">
        <f t="shared" si="175"/>
        <v>38286.716395890398</v>
      </c>
    </row>
    <row r="5530" spans="1:6">
      <c r="A5530" s="3">
        <v>0.71117585095452696</v>
      </c>
      <c r="B5530" s="3">
        <v>16858.569647202199</v>
      </c>
      <c r="C5530" s="3">
        <v>1.2608282572757299</v>
      </c>
      <c r="D5530" s="3">
        <v>54789.155408532402</v>
      </c>
      <c r="E5530" s="1">
        <f t="shared" si="174"/>
        <v>0.54965240632120294</v>
      </c>
      <c r="F5530" s="1">
        <f t="shared" si="175"/>
        <v>37930.585761330207</v>
      </c>
    </row>
    <row r="5531" spans="1:6">
      <c r="A5531" s="3">
        <v>0.76200713509136597</v>
      </c>
      <c r="B5531" s="3">
        <v>20922.633092047199</v>
      </c>
      <c r="C5531" s="3">
        <v>1.3313485638070499</v>
      </c>
      <c r="D5531" s="3">
        <v>59713.295979468603</v>
      </c>
      <c r="E5531" s="1">
        <f t="shared" si="174"/>
        <v>0.56934142871568394</v>
      </c>
      <c r="F5531" s="1">
        <f t="shared" si="175"/>
        <v>38790.662887421408</v>
      </c>
    </row>
    <row r="5532" spans="1:6">
      <c r="A5532" s="3">
        <v>0.603227018855516</v>
      </c>
      <c r="B5532" s="3">
        <v>21154.611169881398</v>
      </c>
      <c r="C5532" s="3">
        <v>1.03073231651713</v>
      </c>
      <c r="D5532" s="3">
        <v>57882.701414023897</v>
      </c>
      <c r="E5532" s="1">
        <f t="shared" si="174"/>
        <v>0.42750529766161405</v>
      </c>
      <c r="F5532" s="1">
        <f t="shared" si="175"/>
        <v>36728.090244142499</v>
      </c>
    </row>
    <row r="5533" spans="1:6">
      <c r="A5533" s="3">
        <v>0.65199220999916296</v>
      </c>
      <c r="B5533" s="3">
        <v>18286.8492658873</v>
      </c>
      <c r="C5533" s="3">
        <v>1.12902014763123</v>
      </c>
      <c r="D5533" s="3">
        <v>55049.638445817902</v>
      </c>
      <c r="E5533" s="1">
        <f t="shared" si="174"/>
        <v>0.47702793763206708</v>
      </c>
      <c r="F5533" s="1">
        <f t="shared" si="175"/>
        <v>36762.789179930602</v>
      </c>
    </row>
    <row r="5534" spans="1:6">
      <c r="A5534" s="3">
        <v>0.73183396794477695</v>
      </c>
      <c r="B5534" s="3">
        <v>16425.114771310498</v>
      </c>
      <c r="C5534" s="3">
        <v>1.2273019479889</v>
      </c>
      <c r="D5534" s="3">
        <v>54141.7210971553</v>
      </c>
      <c r="E5534" s="1">
        <f t="shared" si="174"/>
        <v>0.49546798004412307</v>
      </c>
      <c r="F5534" s="1">
        <f t="shared" si="175"/>
        <v>37716.606325844798</v>
      </c>
    </row>
    <row r="5535" spans="1:6">
      <c r="A5535" s="3">
        <v>0.68613178842808598</v>
      </c>
      <c r="B5535" s="3">
        <v>18981.131866285999</v>
      </c>
      <c r="C5535" s="3">
        <v>1.2131250628732</v>
      </c>
      <c r="D5535" s="3">
        <v>55304.874995876598</v>
      </c>
      <c r="E5535" s="1">
        <f t="shared" si="174"/>
        <v>0.52699327444511401</v>
      </c>
      <c r="F5535" s="1">
        <f t="shared" si="175"/>
        <v>36323.743129590599</v>
      </c>
    </row>
    <row r="5536" spans="1:6">
      <c r="A5536" s="3">
        <v>0.70435891555691099</v>
      </c>
      <c r="B5536" s="3">
        <v>20335.757564592001</v>
      </c>
      <c r="C5536" s="3">
        <v>1.2539253650403199</v>
      </c>
      <c r="D5536" s="3">
        <v>57691.728629127101</v>
      </c>
      <c r="E5536" s="1">
        <f t="shared" si="174"/>
        <v>0.54956644948340894</v>
      </c>
      <c r="F5536" s="1">
        <f t="shared" si="175"/>
        <v>37355.971064535101</v>
      </c>
    </row>
    <row r="5537" spans="1:6">
      <c r="A5537" s="3">
        <v>0.70004846780387397</v>
      </c>
      <c r="B5537" s="3">
        <v>17181.1523412346</v>
      </c>
      <c r="C5537" s="3">
        <v>1.22612852170548</v>
      </c>
      <c r="D5537" s="3">
        <v>53701.928271115103</v>
      </c>
      <c r="E5537" s="1">
        <f t="shared" si="174"/>
        <v>0.52608005390160606</v>
      </c>
      <c r="F5537" s="1">
        <f t="shared" si="175"/>
        <v>36520.775929880503</v>
      </c>
    </row>
    <row r="5538" spans="1:6">
      <c r="A5538" s="3">
        <v>0.71297806162392596</v>
      </c>
      <c r="B5538" s="3">
        <v>18702.415745909599</v>
      </c>
      <c r="C5538" s="3">
        <v>1.24222411376314</v>
      </c>
      <c r="D5538" s="3">
        <v>54525.104209439603</v>
      </c>
      <c r="E5538" s="1">
        <f t="shared" si="174"/>
        <v>0.52924605213921405</v>
      </c>
      <c r="F5538" s="1">
        <f t="shared" si="175"/>
        <v>35822.688463530008</v>
      </c>
    </row>
    <row r="5539" spans="1:6">
      <c r="A5539" s="3">
        <v>0.75246997087390899</v>
      </c>
      <c r="B5539" s="3">
        <v>15840.307764879</v>
      </c>
      <c r="C5539" s="3">
        <v>1.3328314841632301</v>
      </c>
      <c r="D5539" s="3">
        <v>53584.268281545701</v>
      </c>
      <c r="E5539" s="1">
        <f t="shared" si="174"/>
        <v>0.58036151328932106</v>
      </c>
      <c r="F5539" s="1">
        <f t="shared" si="175"/>
        <v>37743.960516666702</v>
      </c>
    </row>
    <row r="5540" spans="1:6">
      <c r="A5540" s="3">
        <v>0.70680652145259404</v>
      </c>
      <c r="B5540" s="3">
        <v>17112.606127511699</v>
      </c>
      <c r="C5540" s="3">
        <v>1.21318091042612</v>
      </c>
      <c r="D5540" s="3">
        <v>54152.542237347603</v>
      </c>
      <c r="E5540" s="1">
        <f t="shared" si="174"/>
        <v>0.50637438897352594</v>
      </c>
      <c r="F5540" s="1">
        <f t="shared" si="175"/>
        <v>37039.936109835908</v>
      </c>
    </row>
    <row r="5541" spans="1:6">
      <c r="A5541" s="3">
        <v>0.66560534419700601</v>
      </c>
      <c r="B5541" s="3">
        <v>19593.862380298</v>
      </c>
      <c r="C5541" s="3">
        <v>1.1736620124741499</v>
      </c>
      <c r="D5541" s="3">
        <v>55258.968391034097</v>
      </c>
      <c r="E5541" s="1">
        <f t="shared" si="174"/>
        <v>0.50805666827714391</v>
      </c>
      <c r="F5541" s="1">
        <f t="shared" si="175"/>
        <v>35665.106010736097</v>
      </c>
    </row>
    <row r="5542" spans="1:6">
      <c r="A5542" s="3">
        <v>0.75547855385637197</v>
      </c>
      <c r="B5542" s="3">
        <v>18376.068950059402</v>
      </c>
      <c r="C5542" s="3">
        <v>1.27167185050467</v>
      </c>
      <c r="D5542" s="3">
        <v>54611.581079686497</v>
      </c>
      <c r="E5542" s="1">
        <f t="shared" si="174"/>
        <v>0.51619329664829805</v>
      </c>
      <c r="F5542" s="1">
        <f t="shared" si="175"/>
        <v>36235.512129627095</v>
      </c>
    </row>
    <row r="5543" spans="1:6">
      <c r="A5543" s="3">
        <v>0.66648815422321395</v>
      </c>
      <c r="B5543" s="3">
        <v>20668.3329606517</v>
      </c>
      <c r="C5543" s="3">
        <v>1.1491508277452001</v>
      </c>
      <c r="D5543" s="3">
        <v>57424.891169225702</v>
      </c>
      <c r="E5543" s="1">
        <f t="shared" si="174"/>
        <v>0.48266267352198611</v>
      </c>
      <c r="F5543" s="1">
        <f t="shared" si="175"/>
        <v>36756.558208574002</v>
      </c>
    </row>
    <row r="5544" spans="1:6">
      <c r="A5544" s="3">
        <v>0.663148239457096</v>
      </c>
      <c r="B5544" s="3">
        <v>22255.4285938004</v>
      </c>
      <c r="C5544" s="3">
        <v>1.15544661059538</v>
      </c>
      <c r="D5544" s="3">
        <v>59854.256689552298</v>
      </c>
      <c r="E5544" s="1">
        <f t="shared" si="174"/>
        <v>0.49229837113828401</v>
      </c>
      <c r="F5544" s="1">
        <f t="shared" si="175"/>
        <v>37598.828095751902</v>
      </c>
    </row>
    <row r="5545" spans="1:6">
      <c r="A5545" s="3">
        <v>0.69604493807284495</v>
      </c>
      <c r="B5545" s="3">
        <v>18373.0771255174</v>
      </c>
      <c r="C5545" s="3">
        <v>1.2184659011958601</v>
      </c>
      <c r="D5545" s="3">
        <v>55891.289774645003</v>
      </c>
      <c r="E5545" s="1">
        <f t="shared" si="174"/>
        <v>0.52242096312301511</v>
      </c>
      <c r="F5545" s="1">
        <f t="shared" si="175"/>
        <v>37518.212649127599</v>
      </c>
    </row>
    <row r="5546" spans="1:6">
      <c r="A5546" s="3">
        <v>0.77034402751951803</v>
      </c>
      <c r="B5546" s="3">
        <v>19938.146543764298</v>
      </c>
      <c r="C5546" s="3">
        <v>1.32257280430364</v>
      </c>
      <c r="D5546" s="3">
        <v>58768.064029653498</v>
      </c>
      <c r="E5546" s="1">
        <f t="shared" si="174"/>
        <v>0.55222877678412197</v>
      </c>
      <c r="F5546" s="1">
        <f t="shared" si="175"/>
        <v>38829.9174858892</v>
      </c>
    </row>
    <row r="5547" spans="1:6">
      <c r="A5547" s="3">
        <v>0.70027759005027601</v>
      </c>
      <c r="B5547" s="3">
        <v>21400.642118878</v>
      </c>
      <c r="C5547" s="3">
        <v>1.21855898911319</v>
      </c>
      <c r="D5547" s="3">
        <v>55911.965425847397</v>
      </c>
      <c r="E5547" s="1">
        <f t="shared" si="174"/>
        <v>0.51828139906291404</v>
      </c>
      <c r="F5547" s="1">
        <f t="shared" si="175"/>
        <v>34511.323306969396</v>
      </c>
    </row>
    <row r="5548" spans="1:6">
      <c r="A5548" s="3">
        <v>0.67153203284677798</v>
      </c>
      <c r="B5548" s="3">
        <v>21843.600476416599</v>
      </c>
      <c r="C5548" s="3">
        <v>1.16383642984428</v>
      </c>
      <c r="D5548" s="3">
        <v>59049.7222787914</v>
      </c>
      <c r="E5548" s="1">
        <f t="shared" si="174"/>
        <v>0.49230439699750206</v>
      </c>
      <c r="F5548" s="1">
        <f t="shared" si="175"/>
        <v>37206.121802374801</v>
      </c>
    </row>
    <row r="5549" spans="1:6">
      <c r="A5549" s="3">
        <v>0.66295593366658501</v>
      </c>
      <c r="B5549" s="3">
        <v>19236.8772566062</v>
      </c>
      <c r="C5549" s="3">
        <v>1.1612223390034</v>
      </c>
      <c r="D5549" s="3">
        <v>55101.065615537998</v>
      </c>
      <c r="E5549" s="1">
        <f t="shared" si="174"/>
        <v>0.49826640533681499</v>
      </c>
      <c r="F5549" s="1">
        <f t="shared" si="175"/>
        <v>35864.188358931802</v>
      </c>
    </row>
    <row r="5550" spans="1:6">
      <c r="A5550" s="3">
        <v>0.69269859583237703</v>
      </c>
      <c r="B5550" s="3">
        <v>15452.912484283799</v>
      </c>
      <c r="C5550" s="3">
        <v>1.19099100923495</v>
      </c>
      <c r="D5550" s="3">
        <v>52569.3249815612</v>
      </c>
      <c r="E5550" s="1">
        <f t="shared" si="174"/>
        <v>0.49829241340257302</v>
      </c>
      <c r="F5550" s="1">
        <f t="shared" si="175"/>
        <v>37116.412497277401</v>
      </c>
    </row>
    <row r="5551" spans="1:6">
      <c r="A5551" s="3">
        <v>0.73241690507160295</v>
      </c>
      <c r="B5551" s="3">
        <v>19145.580684895001</v>
      </c>
      <c r="C5551" s="3">
        <v>1.2803905811748599</v>
      </c>
      <c r="D5551" s="3">
        <v>56164.148541302602</v>
      </c>
      <c r="E5551" s="1">
        <f t="shared" si="174"/>
        <v>0.54797367610325698</v>
      </c>
      <c r="F5551" s="1">
        <f t="shared" si="175"/>
        <v>37018.567856407601</v>
      </c>
    </row>
    <row r="5552" spans="1:6">
      <c r="A5552" s="3">
        <v>0.70163224027610505</v>
      </c>
      <c r="B5552" s="3">
        <v>20139.069599315098</v>
      </c>
      <c r="C5552" s="3">
        <v>1.2161252185865801</v>
      </c>
      <c r="D5552" s="3">
        <v>58505.795771213699</v>
      </c>
      <c r="E5552" s="1">
        <f t="shared" si="174"/>
        <v>0.51449297831047502</v>
      </c>
      <c r="F5552" s="1">
        <f t="shared" si="175"/>
        <v>38366.726171898597</v>
      </c>
    </row>
    <row r="5553" spans="1:6">
      <c r="A5553" s="3">
        <v>0.71884173072171698</v>
      </c>
      <c r="B5553" s="3">
        <v>23060.3033009881</v>
      </c>
      <c r="C5553" s="3">
        <v>1.2404845570221401</v>
      </c>
      <c r="D5553" s="3">
        <v>60115.037953033199</v>
      </c>
      <c r="E5553" s="1">
        <f t="shared" si="174"/>
        <v>0.52164282630042313</v>
      </c>
      <c r="F5553" s="1">
        <f t="shared" si="175"/>
        <v>37054.734652045096</v>
      </c>
    </row>
    <row r="5554" spans="1:6">
      <c r="A5554" s="3">
        <v>0.70003490129510204</v>
      </c>
      <c r="B5554" s="3">
        <v>17209.516014582499</v>
      </c>
      <c r="C5554" s="3">
        <v>1.24799934950133</v>
      </c>
      <c r="D5554" s="3">
        <v>53199.764327352299</v>
      </c>
      <c r="E5554" s="1">
        <f t="shared" si="174"/>
        <v>0.54796444820622792</v>
      </c>
      <c r="F5554" s="1">
        <f t="shared" si="175"/>
        <v>35990.2483127698</v>
      </c>
    </row>
    <row r="5555" spans="1:6">
      <c r="A5555" s="3">
        <v>0.64730563718499301</v>
      </c>
      <c r="B5555" s="3">
        <v>16366.9152425178</v>
      </c>
      <c r="C5555" s="3">
        <v>1.1226224971349801</v>
      </c>
      <c r="D5555" s="3">
        <v>53370.658938189801</v>
      </c>
      <c r="E5555" s="1">
        <f t="shared" si="174"/>
        <v>0.47531685994998707</v>
      </c>
      <c r="F5555" s="1">
        <f t="shared" si="175"/>
        <v>37003.743695672005</v>
      </c>
    </row>
    <row r="5556" spans="1:6">
      <c r="A5556" s="3">
        <v>0.70206773363434005</v>
      </c>
      <c r="B5556" s="3">
        <v>13436.6731551181</v>
      </c>
      <c r="C5556" s="3">
        <v>1.24175686342145</v>
      </c>
      <c r="D5556" s="3">
        <v>48749.836576948001</v>
      </c>
      <c r="E5556" s="1">
        <f t="shared" si="174"/>
        <v>0.53968912978710992</v>
      </c>
      <c r="F5556" s="1">
        <f t="shared" si="175"/>
        <v>35313.1634218299</v>
      </c>
    </row>
    <row r="5557" spans="1:6">
      <c r="A5557" s="3">
        <v>0.76324073970663797</v>
      </c>
      <c r="B5557" s="3">
        <v>19901.594412464001</v>
      </c>
      <c r="C5557" s="3">
        <v>1.3258643760492099</v>
      </c>
      <c r="D5557" s="3">
        <v>57734.6319959721</v>
      </c>
      <c r="E5557" s="1">
        <f t="shared" si="174"/>
        <v>0.56262363634257195</v>
      </c>
      <c r="F5557" s="1">
        <f t="shared" si="175"/>
        <v>37833.037583508099</v>
      </c>
    </row>
    <row r="5558" spans="1:6">
      <c r="A5558" s="3">
        <v>0.69915522654386197</v>
      </c>
      <c r="B5558" s="3">
        <v>23137.934647454898</v>
      </c>
      <c r="C5558" s="3">
        <v>1.19799247945011</v>
      </c>
      <c r="D5558" s="3">
        <v>61754.310441805799</v>
      </c>
      <c r="E5558" s="1">
        <f t="shared" si="174"/>
        <v>0.49883725290624803</v>
      </c>
      <c r="F5558" s="1">
        <f t="shared" si="175"/>
        <v>38616.375794350897</v>
      </c>
    </row>
    <row r="5559" spans="1:6">
      <c r="A5559" s="3">
        <v>0.72177769590332896</v>
      </c>
      <c r="B5559" s="3">
        <v>19804.915772012599</v>
      </c>
      <c r="C5559" s="3">
        <v>1.2800404522528199</v>
      </c>
      <c r="D5559" s="3">
        <v>56339.261418679002</v>
      </c>
      <c r="E5559" s="1">
        <f t="shared" si="174"/>
        <v>0.55826275634949096</v>
      </c>
      <c r="F5559" s="1">
        <f t="shared" si="175"/>
        <v>36534.345646666407</v>
      </c>
    </row>
    <row r="5560" spans="1:6">
      <c r="A5560" s="3">
        <v>0.70937708233035701</v>
      </c>
      <c r="B5560" s="3">
        <v>16447.4986087449</v>
      </c>
      <c r="C5560" s="3">
        <v>1.21381567284918</v>
      </c>
      <c r="D5560" s="3">
        <v>53125.912545843603</v>
      </c>
      <c r="E5560" s="1">
        <f t="shared" si="174"/>
        <v>0.504438590518823</v>
      </c>
      <c r="F5560" s="1">
        <f t="shared" si="175"/>
        <v>36678.413937098703</v>
      </c>
    </row>
    <row r="5561" spans="1:6">
      <c r="A5561" s="3">
        <v>0.72445205730737705</v>
      </c>
      <c r="B5561" s="3">
        <v>23086.648405107</v>
      </c>
      <c r="C5561" s="3">
        <v>1.2614056692653799</v>
      </c>
      <c r="D5561" s="3">
        <v>60104.397463642003</v>
      </c>
      <c r="E5561" s="1">
        <f t="shared" si="174"/>
        <v>0.53695361195800284</v>
      </c>
      <c r="F5561" s="1">
        <f t="shared" si="175"/>
        <v>37017.749058535002</v>
      </c>
    </row>
    <row r="5562" spans="1:6">
      <c r="A5562" s="3">
        <v>0.71618978251046805</v>
      </c>
      <c r="B5562" s="3">
        <v>14633.5645615338</v>
      </c>
      <c r="C5562" s="3">
        <v>1.24755947636104</v>
      </c>
      <c r="D5562" s="3">
        <v>50810.542644558504</v>
      </c>
      <c r="E5562" s="1">
        <f t="shared" si="174"/>
        <v>0.53136969385057198</v>
      </c>
      <c r="F5562" s="1">
        <f t="shared" si="175"/>
        <v>36176.978083024704</v>
      </c>
    </row>
    <row r="5563" spans="1:6">
      <c r="A5563" s="3">
        <v>0.67727150661617397</v>
      </c>
      <c r="B5563" s="3">
        <v>17722.488297166801</v>
      </c>
      <c r="C5563" s="3">
        <v>1.18225248660826</v>
      </c>
      <c r="D5563" s="3">
        <v>53791.674721331299</v>
      </c>
      <c r="E5563" s="1">
        <f t="shared" si="174"/>
        <v>0.50498097999208602</v>
      </c>
      <c r="F5563" s="1">
        <f t="shared" si="175"/>
        <v>36069.186424164494</v>
      </c>
    </row>
    <row r="5564" spans="1:6">
      <c r="A5564" s="3">
        <v>0.69418332370174296</v>
      </c>
      <c r="B5564" s="3">
        <v>20504.0446950736</v>
      </c>
      <c r="C5564" s="3">
        <v>1.1695200611262599</v>
      </c>
      <c r="D5564" s="3">
        <v>57301.979222370901</v>
      </c>
      <c r="E5564" s="1">
        <f t="shared" si="174"/>
        <v>0.47533673742451699</v>
      </c>
      <c r="F5564" s="1">
        <f t="shared" si="175"/>
        <v>36797.934527297301</v>
      </c>
    </row>
    <row r="5565" spans="1:6">
      <c r="A5565" s="3">
        <v>0.72876782394385298</v>
      </c>
      <c r="B5565" s="3">
        <v>14981.5132258416</v>
      </c>
      <c r="C5565" s="3">
        <v>1.26820899830751</v>
      </c>
      <c r="D5565" s="3">
        <v>51250.380445548297</v>
      </c>
      <c r="E5565" s="1">
        <f t="shared" si="174"/>
        <v>0.53944117436365702</v>
      </c>
      <c r="F5565" s="1">
        <f t="shared" si="175"/>
        <v>36268.867219706699</v>
      </c>
    </row>
    <row r="5566" spans="1:6">
      <c r="A5566" s="3">
        <v>0.66821826747538304</v>
      </c>
      <c r="B5566" s="3">
        <v>22329.961139672701</v>
      </c>
      <c r="C5566" s="3">
        <v>1.1755109732301401</v>
      </c>
      <c r="D5566" s="3">
        <v>60292.098434411397</v>
      </c>
      <c r="E5566" s="1">
        <f t="shared" si="174"/>
        <v>0.50729270575475705</v>
      </c>
      <c r="F5566" s="1">
        <f t="shared" si="175"/>
        <v>37962.137294738699</v>
      </c>
    </row>
    <row r="5567" spans="1:6">
      <c r="A5567" s="3">
        <v>0.72870258118279596</v>
      </c>
      <c r="B5567" s="3">
        <v>22591.670821537398</v>
      </c>
      <c r="C5567" s="3">
        <v>1.28429880092116</v>
      </c>
      <c r="D5567" s="3">
        <v>61886.669532233303</v>
      </c>
      <c r="E5567" s="1">
        <f t="shared" si="174"/>
        <v>0.55559621973836404</v>
      </c>
      <c r="F5567" s="1">
        <f t="shared" si="175"/>
        <v>39294.998710695902</v>
      </c>
    </row>
    <row r="5568" spans="1:6">
      <c r="A5568" s="3">
        <v>0.59693020311370304</v>
      </c>
      <c r="B5568" s="3">
        <v>14154.563581726799</v>
      </c>
      <c r="C5568" s="3">
        <v>1.01990167889518</v>
      </c>
      <c r="D5568" s="3">
        <v>48658.980335365202</v>
      </c>
      <c r="E5568" s="1">
        <f t="shared" si="174"/>
        <v>0.42297147578147698</v>
      </c>
      <c r="F5568" s="1">
        <f t="shared" si="175"/>
        <v>34504.416753638405</v>
      </c>
    </row>
    <row r="5569" spans="1:6">
      <c r="A5569" s="3">
        <v>0.688733720403361</v>
      </c>
      <c r="B5569" s="3">
        <v>23253.0110396981</v>
      </c>
      <c r="C5569" s="3">
        <v>1.1799110363243901</v>
      </c>
      <c r="D5569" s="3">
        <v>60718.044363399102</v>
      </c>
      <c r="E5569" s="1">
        <f t="shared" si="174"/>
        <v>0.49117731592102909</v>
      </c>
      <c r="F5569" s="1">
        <f t="shared" si="175"/>
        <v>37465.033323701005</v>
      </c>
    </row>
    <row r="5570" spans="1:6">
      <c r="A5570" s="3">
        <v>0.64549111898933897</v>
      </c>
      <c r="B5570" s="3">
        <v>17752.6500873935</v>
      </c>
      <c r="C5570" s="3">
        <v>1.1253952263857701</v>
      </c>
      <c r="D5570" s="3">
        <v>52768.240806109097</v>
      </c>
      <c r="E5570" s="1">
        <f t="shared" si="174"/>
        <v>0.47990410739643108</v>
      </c>
      <c r="F5570" s="1">
        <f t="shared" si="175"/>
        <v>35015.590718715597</v>
      </c>
    </row>
    <row r="5571" spans="1:6">
      <c r="A5571" s="3">
        <v>0.71029293039278896</v>
      </c>
      <c r="B5571" s="3">
        <v>21333.9824679868</v>
      </c>
      <c r="C5571" s="3">
        <v>1.2479225294201699</v>
      </c>
      <c r="D5571" s="3">
        <v>56489.550846801998</v>
      </c>
      <c r="E5571" s="1">
        <f t="shared" si="174"/>
        <v>0.53762959902738094</v>
      </c>
      <c r="F5571" s="1">
        <f t="shared" si="175"/>
        <v>35155.568378815195</v>
      </c>
    </row>
    <row r="5572" spans="1:6">
      <c r="A5572" s="3">
        <v>0.69693259424443799</v>
      </c>
      <c r="B5572" s="3">
        <v>25431.280920864599</v>
      </c>
      <c r="C5572" s="3">
        <v>1.2342042757656599</v>
      </c>
      <c r="D5572" s="3">
        <v>63872.987131248301</v>
      </c>
      <c r="E5572" s="1">
        <f t="shared" ref="E5572:E5635" si="176">C5572-A5572</f>
        <v>0.53727168152122196</v>
      </c>
      <c r="F5572" s="1">
        <f t="shared" ref="F5572:F5635" si="177">D5572-B5572</f>
        <v>38441.706210383702</v>
      </c>
    </row>
    <row r="5573" spans="1:6">
      <c r="A5573" s="3">
        <v>0.67352998393216201</v>
      </c>
      <c r="B5573" s="3">
        <v>21566.990796879101</v>
      </c>
      <c r="C5573" s="3">
        <v>1.1760896854374501</v>
      </c>
      <c r="D5573" s="3">
        <v>59316.725741895803</v>
      </c>
      <c r="E5573" s="1">
        <f t="shared" si="176"/>
        <v>0.50255970150528806</v>
      </c>
      <c r="F5573" s="1">
        <f t="shared" si="177"/>
        <v>37749.734945016702</v>
      </c>
    </row>
    <row r="5574" spans="1:6">
      <c r="A5574" s="3">
        <v>0.64814124407590001</v>
      </c>
      <c r="B5574" s="3">
        <v>18345.790775706999</v>
      </c>
      <c r="C5574" s="3">
        <v>1.10072678400516</v>
      </c>
      <c r="D5574" s="3">
        <v>53862.835006987203</v>
      </c>
      <c r="E5574" s="1">
        <f t="shared" si="176"/>
        <v>0.45258553992925998</v>
      </c>
      <c r="F5574" s="1">
        <f t="shared" si="177"/>
        <v>35517.044231280204</v>
      </c>
    </row>
    <row r="5575" spans="1:6">
      <c r="A5575" s="3">
        <v>0.77205437702018898</v>
      </c>
      <c r="B5575" s="3">
        <v>20318.2054127435</v>
      </c>
      <c r="C5575" s="3">
        <v>1.3301098683453401</v>
      </c>
      <c r="D5575" s="3">
        <v>56569.986901076998</v>
      </c>
      <c r="E5575" s="1">
        <f t="shared" si="176"/>
        <v>0.55805549132515109</v>
      </c>
      <c r="F5575" s="1">
        <f t="shared" si="177"/>
        <v>36251.781488333494</v>
      </c>
    </row>
    <row r="5576" spans="1:6">
      <c r="A5576" s="3">
        <v>0.68120018016970496</v>
      </c>
      <c r="B5576" s="3">
        <v>18098.137484594099</v>
      </c>
      <c r="C5576" s="3">
        <v>1.18572935478709</v>
      </c>
      <c r="D5576" s="3">
        <v>53415.027613993399</v>
      </c>
      <c r="E5576" s="1">
        <f t="shared" si="176"/>
        <v>0.504529174617385</v>
      </c>
      <c r="F5576" s="1">
        <f t="shared" si="177"/>
        <v>35316.890129399297</v>
      </c>
    </row>
    <row r="5577" spans="1:6">
      <c r="A5577" s="3">
        <v>0.730050115086471</v>
      </c>
      <c r="B5577" s="3">
        <v>19629.3953758549</v>
      </c>
      <c r="C5577" s="3">
        <v>1.2688998579395501</v>
      </c>
      <c r="D5577" s="3">
        <v>54948.412144655304</v>
      </c>
      <c r="E5577" s="1">
        <f t="shared" si="176"/>
        <v>0.53884974285307907</v>
      </c>
      <c r="F5577" s="1">
        <f t="shared" si="177"/>
        <v>35319.0167688004</v>
      </c>
    </row>
    <row r="5578" spans="1:6">
      <c r="A5578" s="3">
        <v>0.74358562147275697</v>
      </c>
      <c r="B5578" s="3">
        <v>22224.458938827702</v>
      </c>
      <c r="C5578" s="3">
        <v>1.32175615743597</v>
      </c>
      <c r="D5578" s="3">
        <v>61564.211780630401</v>
      </c>
      <c r="E5578" s="1">
        <f t="shared" si="176"/>
        <v>0.57817053596321299</v>
      </c>
      <c r="F5578" s="1">
        <f t="shared" si="177"/>
        <v>39339.7528418027</v>
      </c>
    </row>
    <row r="5579" spans="1:6">
      <c r="A5579" s="3">
        <v>0.71579893537905503</v>
      </c>
      <c r="B5579" s="3">
        <v>18893.606797022199</v>
      </c>
      <c r="C5579" s="3">
        <v>1.2511031650191999</v>
      </c>
      <c r="D5579" s="3">
        <v>56466.513747877099</v>
      </c>
      <c r="E5579" s="1">
        <f t="shared" si="176"/>
        <v>0.5353042296401449</v>
      </c>
      <c r="F5579" s="1">
        <f t="shared" si="177"/>
        <v>37572.9069508549</v>
      </c>
    </row>
    <row r="5580" spans="1:6">
      <c r="A5580" s="3">
        <v>0.67482484681995103</v>
      </c>
      <c r="B5580" s="3">
        <v>22551.214231355101</v>
      </c>
      <c r="C5580" s="3">
        <v>1.17379929908318</v>
      </c>
      <c r="D5580" s="3">
        <v>61773.824549130601</v>
      </c>
      <c r="E5580" s="1">
        <f t="shared" si="176"/>
        <v>0.49897445226322901</v>
      </c>
      <c r="F5580" s="1">
        <f t="shared" si="177"/>
        <v>39222.610317775499</v>
      </c>
    </row>
    <row r="5581" spans="1:6">
      <c r="A5581" s="3">
        <v>0.74116550507059897</v>
      </c>
      <c r="B5581" s="3">
        <v>18335.995233505801</v>
      </c>
      <c r="C5581" s="3">
        <v>1.2991827649169601</v>
      </c>
      <c r="D5581" s="3">
        <v>53918.244169148398</v>
      </c>
      <c r="E5581" s="1">
        <f t="shared" si="176"/>
        <v>0.55801725984636108</v>
      </c>
      <c r="F5581" s="1">
        <f t="shared" si="177"/>
        <v>35582.248935642594</v>
      </c>
    </row>
    <row r="5582" spans="1:6">
      <c r="A5582" s="3">
        <v>0.67408469313756603</v>
      </c>
      <c r="B5582" s="3">
        <v>18327.204987150999</v>
      </c>
      <c r="C5582" s="3">
        <v>1.1676859731412099</v>
      </c>
      <c r="D5582" s="3">
        <v>56544.967789540096</v>
      </c>
      <c r="E5582" s="1">
        <f t="shared" si="176"/>
        <v>0.49360128000364389</v>
      </c>
      <c r="F5582" s="1">
        <f t="shared" si="177"/>
        <v>38217.762802389101</v>
      </c>
    </row>
    <row r="5583" spans="1:6">
      <c r="A5583" s="3">
        <v>0.68393014843282296</v>
      </c>
      <c r="B5583" s="3">
        <v>20878.608733260498</v>
      </c>
      <c r="C5583" s="3">
        <v>1.18242066861644</v>
      </c>
      <c r="D5583" s="3">
        <v>58766.536808328899</v>
      </c>
      <c r="E5583" s="1">
        <f t="shared" si="176"/>
        <v>0.49849052018361706</v>
      </c>
      <c r="F5583" s="1">
        <f t="shared" si="177"/>
        <v>37887.928075068397</v>
      </c>
    </row>
    <row r="5584" spans="1:6">
      <c r="A5584" s="3">
        <v>0.66395890966276705</v>
      </c>
      <c r="B5584" s="3">
        <v>16045.360002395901</v>
      </c>
      <c r="C5584" s="3">
        <v>1.15079983916641</v>
      </c>
      <c r="D5584" s="3">
        <v>51746.472751994799</v>
      </c>
      <c r="E5584" s="1">
        <f t="shared" si="176"/>
        <v>0.48684092950364299</v>
      </c>
      <c r="F5584" s="1">
        <f t="shared" si="177"/>
        <v>35701.112749598899</v>
      </c>
    </row>
    <row r="5585" spans="1:6">
      <c r="A5585" s="3">
        <v>0.69780847255121603</v>
      </c>
      <c r="B5585" s="3">
        <v>19664.269332867301</v>
      </c>
      <c r="C5585" s="3">
        <v>1.22012104552664</v>
      </c>
      <c r="D5585" s="3">
        <v>56684.462798135202</v>
      </c>
      <c r="E5585" s="1">
        <f t="shared" si="176"/>
        <v>0.52231257297542399</v>
      </c>
      <c r="F5585" s="1">
        <f t="shared" si="177"/>
        <v>37020.193465267905</v>
      </c>
    </row>
    <row r="5586" spans="1:6">
      <c r="A5586" s="3">
        <v>0.71301753760508901</v>
      </c>
      <c r="B5586" s="3">
        <v>19678.4867654218</v>
      </c>
      <c r="C5586" s="3">
        <v>1.2536925050894501</v>
      </c>
      <c r="D5586" s="3">
        <v>58286.333227379801</v>
      </c>
      <c r="E5586" s="1">
        <f t="shared" si="176"/>
        <v>0.54067496748436106</v>
      </c>
      <c r="F5586" s="1">
        <f t="shared" si="177"/>
        <v>38607.846461958005</v>
      </c>
    </row>
    <row r="5587" spans="1:6">
      <c r="A5587" s="3">
        <v>0.734560409472649</v>
      </c>
      <c r="B5587" s="3">
        <v>18467.663680249301</v>
      </c>
      <c r="C5587" s="3">
        <v>1.2529254841395201</v>
      </c>
      <c r="D5587" s="3">
        <v>55389.4032038515</v>
      </c>
      <c r="E5587" s="1">
        <f t="shared" si="176"/>
        <v>0.5183650746668711</v>
      </c>
      <c r="F5587" s="1">
        <f t="shared" si="177"/>
        <v>36921.739523602198</v>
      </c>
    </row>
    <row r="5588" spans="1:6">
      <c r="A5588" s="3">
        <v>0.70605390879646102</v>
      </c>
      <c r="B5588" s="3">
        <v>19995.1276661095</v>
      </c>
      <c r="C5588" s="3">
        <v>1.2240757853842299</v>
      </c>
      <c r="D5588" s="3">
        <v>56832.143270483997</v>
      </c>
      <c r="E5588" s="1">
        <f t="shared" si="176"/>
        <v>0.51802187658776888</v>
      </c>
      <c r="F5588" s="1">
        <f t="shared" si="177"/>
        <v>36837.015604374494</v>
      </c>
    </row>
    <row r="5589" spans="1:6">
      <c r="A5589" s="3">
        <v>0.71442640305069705</v>
      </c>
      <c r="B5589" s="3">
        <v>20920.3071965011</v>
      </c>
      <c r="C5589" s="3">
        <v>1.2615731616313599</v>
      </c>
      <c r="D5589" s="3">
        <v>59303.7294240544</v>
      </c>
      <c r="E5589" s="1">
        <f t="shared" si="176"/>
        <v>0.54714675858066286</v>
      </c>
      <c r="F5589" s="1">
        <f t="shared" si="177"/>
        <v>38383.422227553296</v>
      </c>
    </row>
    <row r="5590" spans="1:6">
      <c r="A5590" s="3">
        <v>0.73924063574165899</v>
      </c>
      <c r="B5590" s="3">
        <v>18973.380538777401</v>
      </c>
      <c r="C5590" s="3">
        <v>1.2649582555136001</v>
      </c>
      <c r="D5590" s="3">
        <v>54616.104497876899</v>
      </c>
      <c r="E5590" s="1">
        <f t="shared" si="176"/>
        <v>0.52571761977194109</v>
      </c>
      <c r="F5590" s="1">
        <f t="shared" si="177"/>
        <v>35642.723959099501</v>
      </c>
    </row>
    <row r="5591" spans="1:6">
      <c r="A5591" s="3">
        <v>0.70550813704059101</v>
      </c>
      <c r="B5591" s="3">
        <v>15742.0729085615</v>
      </c>
      <c r="C5591" s="3">
        <v>1.21885283178781</v>
      </c>
      <c r="D5591" s="3">
        <v>52029.562605000399</v>
      </c>
      <c r="E5591" s="1">
        <f t="shared" si="176"/>
        <v>0.513344694747219</v>
      </c>
      <c r="F5591" s="1">
        <f t="shared" si="177"/>
        <v>36287.489696438897</v>
      </c>
    </row>
    <row r="5592" spans="1:6">
      <c r="A5592" s="3">
        <v>0.70337200963497704</v>
      </c>
      <c r="B5592" s="3">
        <v>20327.394290380998</v>
      </c>
      <c r="C5592" s="3">
        <v>1.2502822246937799</v>
      </c>
      <c r="D5592" s="3">
        <v>59102.175847434402</v>
      </c>
      <c r="E5592" s="1">
        <f t="shared" si="176"/>
        <v>0.54691021505880288</v>
      </c>
      <c r="F5592" s="1">
        <f t="shared" si="177"/>
        <v>38774.7815570534</v>
      </c>
    </row>
    <row r="5593" spans="1:6">
      <c r="A5593" s="3">
        <v>0.66719237507445806</v>
      </c>
      <c r="B5593" s="3">
        <v>20778.0775900884</v>
      </c>
      <c r="C5593" s="3">
        <v>1.1593974701323899</v>
      </c>
      <c r="D5593" s="3">
        <v>57844.3093603163</v>
      </c>
      <c r="E5593" s="1">
        <f t="shared" si="176"/>
        <v>0.49220509505793186</v>
      </c>
      <c r="F5593" s="1">
        <f t="shared" si="177"/>
        <v>37066.231770227896</v>
      </c>
    </row>
    <row r="5594" spans="1:6">
      <c r="A5594" s="3">
        <v>0.70889917614504405</v>
      </c>
      <c r="B5594" s="3">
        <v>16523.726107134498</v>
      </c>
      <c r="C5594" s="3">
        <v>1.1909833120100199</v>
      </c>
      <c r="D5594" s="3">
        <v>51319.723134983898</v>
      </c>
      <c r="E5594" s="1">
        <f t="shared" si="176"/>
        <v>0.48208413586497589</v>
      </c>
      <c r="F5594" s="1">
        <f t="shared" si="177"/>
        <v>34795.9970278494</v>
      </c>
    </row>
    <row r="5595" spans="1:6">
      <c r="A5595" s="3">
        <v>0.678845284902447</v>
      </c>
      <c r="B5595" s="3">
        <v>27153.154046542601</v>
      </c>
      <c r="C5595" s="3">
        <v>1.18633933671935</v>
      </c>
      <c r="D5595" s="3">
        <v>67039.570261239904</v>
      </c>
      <c r="E5595" s="1">
        <f t="shared" si="176"/>
        <v>0.50749405181690299</v>
      </c>
      <c r="F5595" s="1">
        <f t="shared" si="177"/>
        <v>39886.416214697303</v>
      </c>
    </row>
    <row r="5596" spans="1:6">
      <c r="A5596" s="3">
        <v>0.68611594028359402</v>
      </c>
      <c r="B5596" s="3">
        <v>20592.418976839701</v>
      </c>
      <c r="C5596" s="3">
        <v>1.1861671289500899</v>
      </c>
      <c r="D5596" s="3">
        <v>58373.494907577799</v>
      </c>
      <c r="E5596" s="1">
        <f t="shared" si="176"/>
        <v>0.50005118866649589</v>
      </c>
      <c r="F5596" s="1">
        <f t="shared" si="177"/>
        <v>37781.075930738094</v>
      </c>
    </row>
    <row r="5597" spans="1:6">
      <c r="A5597" s="3">
        <v>0.67893730810583197</v>
      </c>
      <c r="B5597" s="3">
        <v>20618.448790448401</v>
      </c>
      <c r="C5597" s="3">
        <v>1.15497757547643</v>
      </c>
      <c r="D5597" s="3">
        <v>58306.033611449799</v>
      </c>
      <c r="E5597" s="1">
        <f t="shared" si="176"/>
        <v>0.47604026737059801</v>
      </c>
      <c r="F5597" s="1">
        <f t="shared" si="177"/>
        <v>37687.584821001394</v>
      </c>
    </row>
    <row r="5598" spans="1:6">
      <c r="A5598" s="3">
        <v>0.69658811548167499</v>
      </c>
      <c r="B5598" s="3">
        <v>16193.970056107601</v>
      </c>
      <c r="C5598" s="3">
        <v>1.18096273899907</v>
      </c>
      <c r="D5598" s="3">
        <v>52004.1122017327</v>
      </c>
      <c r="E5598" s="1">
        <f t="shared" si="176"/>
        <v>0.48437462351739502</v>
      </c>
      <c r="F5598" s="1">
        <f t="shared" si="177"/>
        <v>35810.142145625097</v>
      </c>
    </row>
    <row r="5599" spans="1:6">
      <c r="A5599" s="3">
        <v>0.67222112798341604</v>
      </c>
      <c r="B5599" s="3">
        <v>16604.9245894206</v>
      </c>
      <c r="C5599" s="3">
        <v>1.1531436175055301</v>
      </c>
      <c r="D5599" s="3">
        <v>52410.747572903798</v>
      </c>
      <c r="E5599" s="1">
        <f t="shared" si="176"/>
        <v>0.48092248952211403</v>
      </c>
      <c r="F5599" s="1">
        <f t="shared" si="177"/>
        <v>35805.822983483202</v>
      </c>
    </row>
    <row r="5600" spans="1:6">
      <c r="A5600" s="3">
        <v>0.67067245292628896</v>
      </c>
      <c r="B5600" s="3">
        <v>20020.718968982601</v>
      </c>
      <c r="C5600" s="3">
        <v>1.15567728923645</v>
      </c>
      <c r="D5600" s="3">
        <v>58854.803128817097</v>
      </c>
      <c r="E5600" s="1">
        <f t="shared" si="176"/>
        <v>0.485004836310161</v>
      </c>
      <c r="F5600" s="1">
        <f t="shared" si="177"/>
        <v>38834.0841598345</v>
      </c>
    </row>
    <row r="5601" spans="1:6">
      <c r="A5601" s="3">
        <v>0.74925539839797095</v>
      </c>
      <c r="B5601" s="3">
        <v>17775.369954240301</v>
      </c>
      <c r="C5601" s="3">
        <v>1.3145037639942101</v>
      </c>
      <c r="D5601" s="3">
        <v>56263.760057734798</v>
      </c>
      <c r="E5601" s="1">
        <f t="shared" si="176"/>
        <v>0.56524836559623914</v>
      </c>
      <c r="F5601" s="1">
        <f t="shared" si="177"/>
        <v>38488.390103494501</v>
      </c>
    </row>
    <row r="5602" spans="1:6">
      <c r="A5602" s="3">
        <v>0.69938398326271201</v>
      </c>
      <c r="B5602" s="3">
        <v>15979.030018507699</v>
      </c>
      <c r="C5602" s="3">
        <v>1.2339740531110299</v>
      </c>
      <c r="D5602" s="3">
        <v>53493.720415203497</v>
      </c>
      <c r="E5602" s="1">
        <f t="shared" si="176"/>
        <v>0.53459006984831792</v>
      </c>
      <c r="F5602" s="1">
        <f t="shared" si="177"/>
        <v>37514.690396695798</v>
      </c>
    </row>
    <row r="5603" spans="1:6">
      <c r="A5603" s="3">
        <v>0.64646791395141801</v>
      </c>
      <c r="B5603" s="3">
        <v>22262.1507282567</v>
      </c>
      <c r="C5603" s="3">
        <v>1.14677430044933</v>
      </c>
      <c r="D5603" s="3">
        <v>60588.755469642099</v>
      </c>
      <c r="E5603" s="1">
        <f t="shared" si="176"/>
        <v>0.50030638649791204</v>
      </c>
      <c r="F5603" s="1">
        <f t="shared" si="177"/>
        <v>38326.604741385396</v>
      </c>
    </row>
    <row r="5604" spans="1:6">
      <c r="A5604" s="3">
        <v>0.72706799591051197</v>
      </c>
      <c r="B5604" s="3">
        <v>19572.4393511782</v>
      </c>
      <c r="C5604" s="3">
        <v>1.2539874790966501</v>
      </c>
      <c r="D5604" s="3">
        <v>57053.389819130804</v>
      </c>
      <c r="E5604" s="1">
        <f t="shared" si="176"/>
        <v>0.52691948318613813</v>
      </c>
      <c r="F5604" s="1">
        <f t="shared" si="177"/>
        <v>37480.9504679526</v>
      </c>
    </row>
    <row r="5605" spans="1:6">
      <c r="A5605" s="3">
        <v>0.69423937267401004</v>
      </c>
      <c r="B5605" s="3">
        <v>18866.729431478499</v>
      </c>
      <c r="C5605" s="3">
        <v>1.1969197706458401</v>
      </c>
      <c r="D5605" s="3">
        <v>56516.4722290598</v>
      </c>
      <c r="E5605" s="1">
        <f t="shared" si="176"/>
        <v>0.50268039797183006</v>
      </c>
      <c r="F5605" s="1">
        <f t="shared" si="177"/>
        <v>37649.742797581304</v>
      </c>
    </row>
    <row r="5606" spans="1:6">
      <c r="A5606" s="3">
        <v>0.70157983773945298</v>
      </c>
      <c r="B5606" s="3">
        <v>19366.931629272702</v>
      </c>
      <c r="C5606" s="3">
        <v>1.21253294829922</v>
      </c>
      <c r="D5606" s="3">
        <v>58847.2049545501</v>
      </c>
      <c r="E5606" s="1">
        <f t="shared" si="176"/>
        <v>0.510953110559767</v>
      </c>
      <c r="F5606" s="1">
        <f t="shared" si="177"/>
        <v>39480.273325277398</v>
      </c>
    </row>
    <row r="5607" spans="1:6">
      <c r="A5607" s="3">
        <v>0.67326512839302499</v>
      </c>
      <c r="B5607" s="3">
        <v>19818.969226266501</v>
      </c>
      <c r="C5607" s="3">
        <v>1.1896262499950101</v>
      </c>
      <c r="D5607" s="3">
        <v>59282.344166557697</v>
      </c>
      <c r="E5607" s="1">
        <f t="shared" si="176"/>
        <v>0.51636112160198511</v>
      </c>
      <c r="F5607" s="1">
        <f t="shared" si="177"/>
        <v>39463.374940291193</v>
      </c>
    </row>
    <row r="5608" spans="1:6">
      <c r="A5608" s="3">
        <v>0.72376460375006901</v>
      </c>
      <c r="B5608" s="3">
        <v>17542.032829485899</v>
      </c>
      <c r="C5608" s="3">
        <v>1.19110580587127</v>
      </c>
      <c r="D5608" s="3">
        <v>52978.138251766199</v>
      </c>
      <c r="E5608" s="1">
        <f t="shared" si="176"/>
        <v>0.467341202121201</v>
      </c>
      <c r="F5608" s="1">
        <f t="shared" si="177"/>
        <v>35436.1054222803</v>
      </c>
    </row>
    <row r="5609" spans="1:6">
      <c r="A5609" s="3">
        <v>0.69168108141681495</v>
      </c>
      <c r="B5609" s="3">
        <v>21729.294448285698</v>
      </c>
      <c r="C5609" s="3">
        <v>1.1931305139247399</v>
      </c>
      <c r="D5609" s="3">
        <v>57439.286229830199</v>
      </c>
      <c r="E5609" s="1">
        <f t="shared" si="176"/>
        <v>0.50144943250792495</v>
      </c>
      <c r="F5609" s="1">
        <f t="shared" si="177"/>
        <v>35709.991781544501</v>
      </c>
    </row>
    <row r="5610" spans="1:6">
      <c r="A5610" s="3">
        <v>0.70893459727812802</v>
      </c>
      <c r="B5610" s="3">
        <v>17542.522095832599</v>
      </c>
      <c r="C5610" s="3">
        <v>1.23161616090393</v>
      </c>
      <c r="D5610" s="3">
        <v>52610.741998876198</v>
      </c>
      <c r="E5610" s="1">
        <f t="shared" si="176"/>
        <v>0.52268156362580198</v>
      </c>
      <c r="F5610" s="1">
        <f t="shared" si="177"/>
        <v>35068.219903043602</v>
      </c>
    </row>
    <row r="5611" spans="1:6">
      <c r="A5611" s="3">
        <v>0.69666545495551102</v>
      </c>
      <c r="B5611" s="3">
        <v>15733.6599328994</v>
      </c>
      <c r="C5611" s="3">
        <v>1.19335041287294</v>
      </c>
      <c r="D5611" s="3">
        <v>51454.078920999003</v>
      </c>
      <c r="E5611" s="1">
        <f t="shared" si="176"/>
        <v>0.49668495791742895</v>
      </c>
      <c r="F5611" s="1">
        <f t="shared" si="177"/>
        <v>35720.418988099605</v>
      </c>
    </row>
    <row r="5612" spans="1:6">
      <c r="A5612" s="3">
        <v>0.62769213602379104</v>
      </c>
      <c r="B5612" s="3">
        <v>20886.458124721001</v>
      </c>
      <c r="C5612" s="3">
        <v>1.108158749987</v>
      </c>
      <c r="D5612" s="3">
        <v>58480.627722683101</v>
      </c>
      <c r="E5612" s="1">
        <f t="shared" si="176"/>
        <v>0.480466613963209</v>
      </c>
      <c r="F5612" s="1">
        <f t="shared" si="177"/>
        <v>37594.1695979621</v>
      </c>
    </row>
    <row r="5613" spans="1:6">
      <c r="A5613" s="3">
        <v>0.70809191424150997</v>
      </c>
      <c r="B5613" s="3">
        <v>21957.289408555302</v>
      </c>
      <c r="C5613" s="3">
        <v>1.2045473747672799</v>
      </c>
      <c r="D5613" s="3">
        <v>58954.601793206602</v>
      </c>
      <c r="E5613" s="1">
        <f t="shared" si="176"/>
        <v>0.49645546052576994</v>
      </c>
      <c r="F5613" s="1">
        <f t="shared" si="177"/>
        <v>36997.312384651304</v>
      </c>
    </row>
    <row r="5614" spans="1:6">
      <c r="A5614" s="3">
        <v>0.71802238282739494</v>
      </c>
      <c r="B5614" s="3">
        <v>15684.3860429902</v>
      </c>
      <c r="C5614" s="3">
        <v>1.2617145205081499</v>
      </c>
      <c r="D5614" s="3">
        <v>53215.093364852997</v>
      </c>
      <c r="E5614" s="1">
        <f t="shared" si="176"/>
        <v>0.54369213768075497</v>
      </c>
      <c r="F5614" s="1">
        <f t="shared" si="177"/>
        <v>37530.707321862799</v>
      </c>
    </row>
    <row r="5615" spans="1:6">
      <c r="A5615" s="3">
        <v>0.75069137120365304</v>
      </c>
      <c r="B5615" s="3">
        <v>24464.349284837001</v>
      </c>
      <c r="C5615" s="3">
        <v>1.28430400483149</v>
      </c>
      <c r="D5615" s="3">
        <v>63179.957810233798</v>
      </c>
      <c r="E5615" s="1">
        <f t="shared" si="176"/>
        <v>0.53361263362783695</v>
      </c>
      <c r="F5615" s="1">
        <f t="shared" si="177"/>
        <v>38715.608525396798</v>
      </c>
    </row>
    <row r="5616" spans="1:6">
      <c r="A5616" s="3">
        <v>0.66939961570460704</v>
      </c>
      <c r="B5616" s="3">
        <v>21686.146200463601</v>
      </c>
      <c r="C5616" s="3">
        <v>1.1625743283919301</v>
      </c>
      <c r="D5616" s="3">
        <v>60632.6028785417</v>
      </c>
      <c r="E5616" s="1">
        <f t="shared" si="176"/>
        <v>0.49317471268732305</v>
      </c>
      <c r="F5616" s="1">
        <f t="shared" si="177"/>
        <v>38946.456678078102</v>
      </c>
    </row>
    <row r="5617" spans="1:6">
      <c r="A5617" s="3">
        <v>0.72310117969943499</v>
      </c>
      <c r="B5617" s="3">
        <v>16954.843373097301</v>
      </c>
      <c r="C5617" s="3">
        <v>1.2588773505464901</v>
      </c>
      <c r="D5617" s="3">
        <v>54818.374178064798</v>
      </c>
      <c r="E5617" s="1">
        <f t="shared" si="176"/>
        <v>0.53577617084705509</v>
      </c>
      <c r="F5617" s="1">
        <f t="shared" si="177"/>
        <v>37863.530804967493</v>
      </c>
    </row>
    <row r="5618" spans="1:6">
      <c r="A5618" s="3">
        <v>0.74193836895380405</v>
      </c>
      <c r="B5618" s="3">
        <v>14026.5939206079</v>
      </c>
      <c r="C5618" s="3">
        <v>1.26646670164688</v>
      </c>
      <c r="D5618" s="3">
        <v>48456.485057090402</v>
      </c>
      <c r="E5618" s="1">
        <f t="shared" si="176"/>
        <v>0.52452833269307597</v>
      </c>
      <c r="F5618" s="1">
        <f t="shared" si="177"/>
        <v>34429.891136482503</v>
      </c>
    </row>
    <row r="5619" spans="1:6">
      <c r="A5619" s="3">
        <v>0.69878750304478598</v>
      </c>
      <c r="B5619" s="3">
        <v>20660.0037793222</v>
      </c>
      <c r="C5619" s="3">
        <v>1.2093184108881601</v>
      </c>
      <c r="D5619" s="3">
        <v>57265.738621606397</v>
      </c>
      <c r="E5619" s="1">
        <f t="shared" si="176"/>
        <v>0.51053090784337407</v>
      </c>
      <c r="F5619" s="1">
        <f t="shared" si="177"/>
        <v>36605.734842284197</v>
      </c>
    </row>
    <row r="5620" spans="1:6">
      <c r="A5620" s="3">
        <v>0.65402190754487899</v>
      </c>
      <c r="B5620" s="3">
        <v>16114.304228597101</v>
      </c>
      <c r="C5620" s="3">
        <v>1.10687651489939</v>
      </c>
      <c r="D5620" s="3">
        <v>51674.770879222699</v>
      </c>
      <c r="E5620" s="1">
        <f t="shared" si="176"/>
        <v>0.452854607354511</v>
      </c>
      <c r="F5620" s="1">
        <f t="shared" si="177"/>
        <v>35560.466650625596</v>
      </c>
    </row>
    <row r="5621" spans="1:6">
      <c r="A5621" s="3">
        <v>0.65045660468637601</v>
      </c>
      <c r="B5621" s="3">
        <v>21663.777230335101</v>
      </c>
      <c r="C5621" s="3">
        <v>1.1217197253033599</v>
      </c>
      <c r="D5621" s="3">
        <v>59417.506616524202</v>
      </c>
      <c r="E5621" s="1">
        <f t="shared" si="176"/>
        <v>0.47126312061698394</v>
      </c>
      <c r="F5621" s="1">
        <f t="shared" si="177"/>
        <v>37753.729386189101</v>
      </c>
    </row>
    <row r="5622" spans="1:6">
      <c r="A5622" s="3">
        <v>0.700344328964705</v>
      </c>
      <c r="B5622" s="3">
        <v>19403.747929804002</v>
      </c>
      <c r="C5622" s="3">
        <v>1.1868275160188</v>
      </c>
      <c r="D5622" s="3">
        <v>55370.811714618001</v>
      </c>
      <c r="E5622" s="1">
        <f t="shared" si="176"/>
        <v>0.48648318705409499</v>
      </c>
      <c r="F5622" s="1">
        <f t="shared" si="177"/>
        <v>35967.063784814003</v>
      </c>
    </row>
    <row r="5623" spans="1:6">
      <c r="A5623" s="3">
        <v>0.68805563782964196</v>
      </c>
      <c r="B5623" s="3">
        <v>21042.137746533699</v>
      </c>
      <c r="C5623" s="3">
        <v>1.1575686133429</v>
      </c>
      <c r="D5623" s="3">
        <v>57516.266223168197</v>
      </c>
      <c r="E5623" s="1">
        <f t="shared" si="176"/>
        <v>0.46951297551325799</v>
      </c>
      <c r="F5623" s="1">
        <f t="shared" si="177"/>
        <v>36474.128476634498</v>
      </c>
    </row>
    <row r="5624" spans="1:6">
      <c r="A5624" s="3">
        <v>0.72295469485172703</v>
      </c>
      <c r="B5624" s="3">
        <v>20307.136713111999</v>
      </c>
      <c r="C5624" s="3">
        <v>1.28768669090329</v>
      </c>
      <c r="D5624" s="3">
        <v>58675.572519153699</v>
      </c>
      <c r="E5624" s="1">
        <f t="shared" si="176"/>
        <v>0.56473199605156299</v>
      </c>
      <c r="F5624" s="1">
        <f t="shared" si="177"/>
        <v>38368.4358060417</v>
      </c>
    </row>
    <row r="5625" spans="1:6">
      <c r="A5625" s="3">
        <v>0.71025590441544195</v>
      </c>
      <c r="B5625" s="3">
        <v>21636.929889212199</v>
      </c>
      <c r="C5625" s="3">
        <v>1.24978304386049</v>
      </c>
      <c r="D5625" s="3">
        <v>59589.171361331202</v>
      </c>
      <c r="E5625" s="1">
        <f t="shared" si="176"/>
        <v>0.53952713944504804</v>
      </c>
      <c r="F5625" s="1">
        <f t="shared" si="177"/>
        <v>37952.241472119</v>
      </c>
    </row>
    <row r="5626" spans="1:6">
      <c r="A5626" s="3">
        <v>0.76078868005375899</v>
      </c>
      <c r="B5626" s="3">
        <v>19791.1587702303</v>
      </c>
      <c r="C5626" s="3">
        <v>1.3562032734640199</v>
      </c>
      <c r="D5626" s="3">
        <v>58058.177855757996</v>
      </c>
      <c r="E5626" s="1">
        <f t="shared" si="176"/>
        <v>0.59541459341026093</v>
      </c>
      <c r="F5626" s="1">
        <f t="shared" si="177"/>
        <v>38267.019085527696</v>
      </c>
    </row>
    <row r="5627" spans="1:6">
      <c r="A5627" s="3">
        <v>0.66329770394846899</v>
      </c>
      <c r="B5627" s="3">
        <v>24112.1045134862</v>
      </c>
      <c r="C5627" s="3">
        <v>1.1762542155008</v>
      </c>
      <c r="D5627" s="3">
        <v>62404.129995157396</v>
      </c>
      <c r="E5627" s="1">
        <f t="shared" si="176"/>
        <v>0.51295651155233102</v>
      </c>
      <c r="F5627" s="1">
        <f t="shared" si="177"/>
        <v>38292.025481671197</v>
      </c>
    </row>
    <row r="5628" spans="1:6">
      <c r="A5628" s="3">
        <v>0.73138754688413898</v>
      </c>
      <c r="B5628" s="3">
        <v>21532.653006109202</v>
      </c>
      <c r="C5628" s="3">
        <v>1.25896455007548</v>
      </c>
      <c r="D5628" s="3">
        <v>57804.868168834502</v>
      </c>
      <c r="E5628" s="1">
        <f t="shared" si="176"/>
        <v>0.52757700319134104</v>
      </c>
      <c r="F5628" s="1">
        <f t="shared" si="177"/>
        <v>36272.215162725304</v>
      </c>
    </row>
    <row r="5629" spans="1:6">
      <c r="A5629" s="3">
        <v>0.71119084337917604</v>
      </c>
      <c r="B5629" s="3">
        <v>17320.706702398998</v>
      </c>
      <c r="C5629" s="3">
        <v>1.22717133839115</v>
      </c>
      <c r="D5629" s="3">
        <v>53209.367798640298</v>
      </c>
      <c r="E5629" s="1">
        <f t="shared" si="176"/>
        <v>0.51598049501197396</v>
      </c>
      <c r="F5629" s="1">
        <f t="shared" si="177"/>
        <v>35888.661096241296</v>
      </c>
    </row>
    <row r="5630" spans="1:6">
      <c r="A5630" s="3">
        <v>0.71132705969627696</v>
      </c>
      <c r="B5630" s="3">
        <v>19000.7518253579</v>
      </c>
      <c r="C5630" s="3">
        <v>1.2097264456236401</v>
      </c>
      <c r="D5630" s="3">
        <v>54980.5462471664</v>
      </c>
      <c r="E5630" s="1">
        <f t="shared" si="176"/>
        <v>0.4983993859273631</v>
      </c>
      <c r="F5630" s="1">
        <f t="shared" si="177"/>
        <v>35979.794421808503</v>
      </c>
    </row>
    <row r="5631" spans="1:6">
      <c r="A5631" s="3">
        <v>0.705112830526336</v>
      </c>
      <c r="B5631" s="3">
        <v>18690.824804728501</v>
      </c>
      <c r="C5631" s="3">
        <v>1.2313861023659001</v>
      </c>
      <c r="D5631" s="3">
        <v>55952.096180936896</v>
      </c>
      <c r="E5631" s="1">
        <f t="shared" si="176"/>
        <v>0.52627327183956407</v>
      </c>
      <c r="F5631" s="1">
        <f t="shared" si="177"/>
        <v>37261.271376208395</v>
      </c>
    </row>
    <row r="5632" spans="1:6">
      <c r="A5632" s="3">
        <v>0.74193217633062103</v>
      </c>
      <c r="B5632" s="3">
        <v>21231.490340516099</v>
      </c>
      <c r="C5632" s="3">
        <v>1.2717070763409299</v>
      </c>
      <c r="D5632" s="3">
        <v>59746.256294888102</v>
      </c>
      <c r="E5632" s="1">
        <f t="shared" si="176"/>
        <v>0.52977490001030891</v>
      </c>
      <c r="F5632" s="1">
        <f t="shared" si="177"/>
        <v>38514.765954372007</v>
      </c>
    </row>
    <row r="5633" spans="1:6">
      <c r="A5633" s="3">
        <v>0.72993537435676803</v>
      </c>
      <c r="B5633" s="3">
        <v>19184.0086548002</v>
      </c>
      <c r="C5633" s="3">
        <v>1.26264997620675</v>
      </c>
      <c r="D5633" s="3">
        <v>56778.811445371299</v>
      </c>
      <c r="E5633" s="1">
        <f t="shared" si="176"/>
        <v>0.53271460184998198</v>
      </c>
      <c r="F5633" s="1">
        <f t="shared" si="177"/>
        <v>37594.802790571099</v>
      </c>
    </row>
    <row r="5634" spans="1:6">
      <c r="A5634" s="3">
        <v>0.69022398010146702</v>
      </c>
      <c r="B5634" s="3">
        <v>16051.2259219975</v>
      </c>
      <c r="C5634" s="3">
        <v>1.18134330955324</v>
      </c>
      <c r="D5634" s="3">
        <v>52812.829527201196</v>
      </c>
      <c r="E5634" s="1">
        <f t="shared" si="176"/>
        <v>0.49111932945177295</v>
      </c>
      <c r="F5634" s="1">
        <f t="shared" si="177"/>
        <v>36761.603605203694</v>
      </c>
    </row>
    <row r="5635" spans="1:6">
      <c r="A5635" s="3">
        <v>0.70118768404595799</v>
      </c>
      <c r="B5635" s="3">
        <v>21907.990636222199</v>
      </c>
      <c r="C5635" s="3">
        <v>1.21122150834665</v>
      </c>
      <c r="D5635" s="3">
        <v>62051.412798080899</v>
      </c>
      <c r="E5635" s="1">
        <f t="shared" si="176"/>
        <v>0.510033824300692</v>
      </c>
      <c r="F5635" s="1">
        <f t="shared" si="177"/>
        <v>40143.422161858703</v>
      </c>
    </row>
    <row r="5636" spans="1:6">
      <c r="A5636" s="3">
        <v>0.70891420774664704</v>
      </c>
      <c r="B5636" s="3">
        <v>23114.181837439901</v>
      </c>
      <c r="C5636" s="3">
        <v>1.23142833881947</v>
      </c>
      <c r="D5636" s="3">
        <v>61453.159689159998</v>
      </c>
      <c r="E5636" s="1">
        <f t="shared" ref="E5636:E5699" si="178">C5636-A5636</f>
        <v>0.52251413107282296</v>
      </c>
      <c r="F5636" s="1">
        <f t="shared" ref="F5636:F5699" si="179">D5636-B5636</f>
        <v>38338.977851720098</v>
      </c>
    </row>
    <row r="5637" spans="1:6">
      <c r="A5637" s="3">
        <v>0.74575976561494794</v>
      </c>
      <c r="B5637" s="3">
        <v>20446.8251269465</v>
      </c>
      <c r="C5637" s="3">
        <v>1.30286585968059</v>
      </c>
      <c r="D5637" s="3">
        <v>57840.738682062904</v>
      </c>
      <c r="E5637" s="1">
        <f t="shared" si="178"/>
        <v>0.55710609406564204</v>
      </c>
      <c r="F5637" s="1">
        <f t="shared" si="179"/>
        <v>37393.913555116407</v>
      </c>
    </row>
    <row r="5638" spans="1:6">
      <c r="A5638" s="3">
        <v>0.72044458019927704</v>
      </c>
      <c r="B5638" s="3">
        <v>17919.464037530499</v>
      </c>
      <c r="C5638" s="3">
        <v>1.2690067395612901</v>
      </c>
      <c r="D5638" s="3">
        <v>55246.663424569197</v>
      </c>
      <c r="E5638" s="1">
        <f t="shared" si="178"/>
        <v>0.54856215936201302</v>
      </c>
      <c r="F5638" s="1">
        <f t="shared" si="179"/>
        <v>37327.199387038694</v>
      </c>
    </row>
    <row r="5639" spans="1:6">
      <c r="A5639" s="3">
        <v>0.72982609998245596</v>
      </c>
      <c r="B5639" s="3">
        <v>16756.594243969899</v>
      </c>
      <c r="C5639" s="3">
        <v>1.2238840344231099</v>
      </c>
      <c r="D5639" s="3">
        <v>51805.317766751097</v>
      </c>
      <c r="E5639" s="1">
        <f t="shared" si="178"/>
        <v>0.49405793444065393</v>
      </c>
      <c r="F5639" s="1">
        <f t="shared" si="179"/>
        <v>35048.723522781198</v>
      </c>
    </row>
    <row r="5640" spans="1:6">
      <c r="A5640" s="3">
        <v>0.70757909699011401</v>
      </c>
      <c r="B5640" s="3">
        <v>20971.415375487799</v>
      </c>
      <c r="C5640" s="3">
        <v>1.24087655881156</v>
      </c>
      <c r="D5640" s="3">
        <v>59777.818440155199</v>
      </c>
      <c r="E5640" s="1">
        <f t="shared" si="178"/>
        <v>0.53329746182144599</v>
      </c>
      <c r="F5640" s="1">
        <f t="shared" si="179"/>
        <v>38806.4030646674</v>
      </c>
    </row>
    <row r="5641" spans="1:6">
      <c r="A5641" s="3">
        <v>0.72470381734940903</v>
      </c>
      <c r="B5641" s="3">
        <v>19133.271613679299</v>
      </c>
      <c r="C5641" s="3">
        <v>1.2701869590220201</v>
      </c>
      <c r="D5641" s="3">
        <v>55644.112474864203</v>
      </c>
      <c r="E5641" s="1">
        <f t="shared" si="178"/>
        <v>0.54548314167261103</v>
      </c>
      <c r="F5641" s="1">
        <f t="shared" si="179"/>
        <v>36510.840861184901</v>
      </c>
    </row>
    <row r="5642" spans="1:6">
      <c r="A5642" s="3">
        <v>0.71671394169402503</v>
      </c>
      <c r="B5642" s="3">
        <v>25836.207953767898</v>
      </c>
      <c r="C5642" s="3">
        <v>1.2295939202459001</v>
      </c>
      <c r="D5642" s="3">
        <v>63589.966597226798</v>
      </c>
      <c r="E5642" s="1">
        <f t="shared" si="178"/>
        <v>0.51287997855187506</v>
      </c>
      <c r="F5642" s="1">
        <f t="shared" si="179"/>
        <v>37753.758643458903</v>
      </c>
    </row>
    <row r="5643" spans="1:6">
      <c r="A5643" s="3">
        <v>0.72683875850966595</v>
      </c>
      <c r="B5643" s="3">
        <v>15274.4217246222</v>
      </c>
      <c r="C5643" s="3">
        <v>1.2312420918737901</v>
      </c>
      <c r="D5643" s="3">
        <v>51703.0694055118</v>
      </c>
      <c r="E5643" s="1">
        <f t="shared" si="178"/>
        <v>0.50440333336412413</v>
      </c>
      <c r="F5643" s="1">
        <f t="shared" si="179"/>
        <v>36428.647680889597</v>
      </c>
    </row>
    <row r="5644" spans="1:6">
      <c r="A5644" s="3">
        <v>0.73423872486797304</v>
      </c>
      <c r="B5644" s="3">
        <v>25041.926706803501</v>
      </c>
      <c r="C5644" s="3">
        <v>1.2286616647311901</v>
      </c>
      <c r="D5644" s="3">
        <v>60318.070099820601</v>
      </c>
      <c r="E5644" s="1">
        <f t="shared" si="178"/>
        <v>0.49442293986321706</v>
      </c>
      <c r="F5644" s="1">
        <f t="shared" si="179"/>
        <v>35276.143393017104</v>
      </c>
    </row>
    <row r="5645" spans="1:6">
      <c r="A5645" s="3">
        <v>0.73847458596268101</v>
      </c>
      <c r="B5645" s="3">
        <v>18008.892048186801</v>
      </c>
      <c r="C5645" s="3">
        <v>1.29816087321725</v>
      </c>
      <c r="D5645" s="3">
        <v>56800.286435176102</v>
      </c>
      <c r="E5645" s="1">
        <f t="shared" si="178"/>
        <v>0.55968628725456904</v>
      </c>
      <c r="F5645" s="1">
        <f t="shared" si="179"/>
        <v>38791.394386989297</v>
      </c>
    </row>
    <row r="5646" spans="1:6">
      <c r="A5646" s="3">
        <v>0.67352315870449697</v>
      </c>
      <c r="B5646" s="3">
        <v>20023.530229970202</v>
      </c>
      <c r="C5646" s="3">
        <v>1.1821234465802599</v>
      </c>
      <c r="D5646" s="3">
        <v>56407.736770459502</v>
      </c>
      <c r="E5646" s="1">
        <f t="shared" si="178"/>
        <v>0.50860028787576295</v>
      </c>
      <c r="F5646" s="1">
        <f t="shared" si="179"/>
        <v>36384.2065404893</v>
      </c>
    </row>
    <row r="5647" spans="1:6">
      <c r="A5647" s="3">
        <v>0.67478644644269103</v>
      </c>
      <c r="B5647" s="3">
        <v>20693.151255420998</v>
      </c>
      <c r="C5647" s="3">
        <v>1.15593596038882</v>
      </c>
      <c r="D5647" s="3">
        <v>61408.154143306303</v>
      </c>
      <c r="E5647" s="1">
        <f t="shared" si="178"/>
        <v>0.48114951394612893</v>
      </c>
      <c r="F5647" s="1">
        <f t="shared" si="179"/>
        <v>40715.002887885305</v>
      </c>
    </row>
    <row r="5648" spans="1:6">
      <c r="A5648" s="3">
        <v>0.73197443859370104</v>
      </c>
      <c r="B5648" s="3">
        <v>21770.101954737998</v>
      </c>
      <c r="C5648" s="3">
        <v>1.26797729946036</v>
      </c>
      <c r="D5648" s="3">
        <v>60335.602332066497</v>
      </c>
      <c r="E5648" s="1">
        <f t="shared" si="178"/>
        <v>0.53600286086665894</v>
      </c>
      <c r="F5648" s="1">
        <f t="shared" si="179"/>
        <v>38565.500377328499</v>
      </c>
    </row>
    <row r="5649" spans="1:6">
      <c r="A5649" s="3">
        <v>0.67458613578910698</v>
      </c>
      <c r="B5649" s="3">
        <v>17466.779781060799</v>
      </c>
      <c r="C5649" s="3">
        <v>1.16599013579248</v>
      </c>
      <c r="D5649" s="3">
        <v>53205.838958504399</v>
      </c>
      <c r="E5649" s="1">
        <f t="shared" si="178"/>
        <v>0.49140400000337303</v>
      </c>
      <c r="F5649" s="1">
        <f t="shared" si="179"/>
        <v>35739.059177443603</v>
      </c>
    </row>
    <row r="5650" spans="1:6">
      <c r="A5650" s="3">
        <v>0.70338294684019198</v>
      </c>
      <c r="B5650" s="3">
        <v>23820.852139623999</v>
      </c>
      <c r="C5650" s="3">
        <v>1.20469207420086</v>
      </c>
      <c r="D5650" s="3">
        <v>60639.189848654802</v>
      </c>
      <c r="E5650" s="1">
        <f t="shared" si="178"/>
        <v>0.50130912736066802</v>
      </c>
      <c r="F5650" s="1">
        <f t="shared" si="179"/>
        <v>36818.337709030806</v>
      </c>
    </row>
    <row r="5651" spans="1:6">
      <c r="A5651" s="3">
        <v>0.699427297380389</v>
      </c>
      <c r="B5651" s="3">
        <v>15448.948165625299</v>
      </c>
      <c r="C5651" s="3">
        <v>1.2170557653012</v>
      </c>
      <c r="D5651" s="3">
        <v>51927.708194485604</v>
      </c>
      <c r="E5651" s="1">
        <f t="shared" si="178"/>
        <v>0.51762846792081096</v>
      </c>
      <c r="F5651" s="1">
        <f t="shared" si="179"/>
        <v>36478.760028860306</v>
      </c>
    </row>
    <row r="5652" spans="1:6">
      <c r="A5652" s="3">
        <v>0.68001066040903102</v>
      </c>
      <c r="B5652" s="3">
        <v>15308.9913628903</v>
      </c>
      <c r="C5652" s="3">
        <v>1.17063584934079</v>
      </c>
      <c r="D5652" s="3">
        <v>52089.355999017003</v>
      </c>
      <c r="E5652" s="1">
        <f t="shared" si="178"/>
        <v>0.49062518893175899</v>
      </c>
      <c r="F5652" s="1">
        <f t="shared" si="179"/>
        <v>36780.364636126702</v>
      </c>
    </row>
    <row r="5653" spans="1:6">
      <c r="A5653" s="3">
        <v>0.69511457896635598</v>
      </c>
      <c r="B5653" s="3">
        <v>18185.111652632098</v>
      </c>
      <c r="C5653" s="3">
        <v>1.2054957022063799</v>
      </c>
      <c r="D5653" s="3">
        <v>53974.742276456702</v>
      </c>
      <c r="E5653" s="1">
        <f t="shared" si="178"/>
        <v>0.51038112324002394</v>
      </c>
      <c r="F5653" s="1">
        <f t="shared" si="179"/>
        <v>35789.630623824603</v>
      </c>
    </row>
    <row r="5654" spans="1:6">
      <c r="A5654" s="3">
        <v>0.65887587979929596</v>
      </c>
      <c r="B5654" s="3">
        <v>16815.441721671599</v>
      </c>
      <c r="C5654" s="3">
        <v>1.137755322818</v>
      </c>
      <c r="D5654" s="3">
        <v>52887.916967823301</v>
      </c>
      <c r="E5654" s="1">
        <f t="shared" si="178"/>
        <v>0.478879443018704</v>
      </c>
      <c r="F5654" s="1">
        <f t="shared" si="179"/>
        <v>36072.475246151706</v>
      </c>
    </row>
    <row r="5655" spans="1:6">
      <c r="A5655" s="3">
        <v>0.70481242974582803</v>
      </c>
      <c r="B5655" s="3">
        <v>19192.551781970102</v>
      </c>
      <c r="C5655" s="3">
        <v>1.22082604135204</v>
      </c>
      <c r="D5655" s="3">
        <v>55187.533926654898</v>
      </c>
      <c r="E5655" s="1">
        <f t="shared" si="178"/>
        <v>0.51601361160621195</v>
      </c>
      <c r="F5655" s="1">
        <f t="shared" si="179"/>
        <v>35994.982144684793</v>
      </c>
    </row>
    <row r="5656" spans="1:6">
      <c r="A5656" s="3">
        <v>0.64495313620453198</v>
      </c>
      <c r="B5656" s="3">
        <v>18930.0514173392</v>
      </c>
      <c r="C5656" s="3">
        <v>1.0939740613415401</v>
      </c>
      <c r="D5656" s="3">
        <v>55706.254483815203</v>
      </c>
      <c r="E5656" s="1">
        <f t="shared" si="178"/>
        <v>0.44902092513700809</v>
      </c>
      <c r="F5656" s="1">
        <f t="shared" si="179"/>
        <v>36776.203066476002</v>
      </c>
    </row>
    <row r="5657" spans="1:6">
      <c r="A5657" s="3">
        <v>0.67297497957896202</v>
      </c>
      <c r="B5657" s="3">
        <v>16551.1593181553</v>
      </c>
      <c r="C5657" s="3">
        <v>1.16011400434333</v>
      </c>
      <c r="D5657" s="3">
        <v>52569.992631703703</v>
      </c>
      <c r="E5657" s="1">
        <f t="shared" si="178"/>
        <v>0.48713902476436799</v>
      </c>
      <c r="F5657" s="1">
        <f t="shared" si="179"/>
        <v>36018.833313548399</v>
      </c>
    </row>
    <row r="5658" spans="1:6">
      <c r="A5658" s="3">
        <v>0.72665138194301704</v>
      </c>
      <c r="B5658" s="3">
        <v>17988.323146603601</v>
      </c>
      <c r="C5658" s="3">
        <v>1.29159447159345</v>
      </c>
      <c r="D5658" s="3">
        <v>56710.497355527303</v>
      </c>
      <c r="E5658" s="1">
        <f t="shared" si="178"/>
        <v>0.56494308965043294</v>
      </c>
      <c r="F5658" s="1">
        <f t="shared" si="179"/>
        <v>38722.174208923701</v>
      </c>
    </row>
    <row r="5659" spans="1:6">
      <c r="A5659" s="3">
        <v>0.77675209487066499</v>
      </c>
      <c r="B5659" s="3">
        <v>19940.5008545971</v>
      </c>
      <c r="C5659" s="3">
        <v>1.35901283273998</v>
      </c>
      <c r="D5659" s="3">
        <v>58743.794446246502</v>
      </c>
      <c r="E5659" s="1">
        <f t="shared" si="178"/>
        <v>0.58226073786931498</v>
      </c>
      <c r="F5659" s="1">
        <f t="shared" si="179"/>
        <v>38803.293591649403</v>
      </c>
    </row>
    <row r="5660" spans="1:6">
      <c r="A5660" s="3">
        <v>0.663000861274051</v>
      </c>
      <c r="B5660" s="3">
        <v>19158.335931054</v>
      </c>
      <c r="C5660" s="3">
        <v>1.1699707633872201</v>
      </c>
      <c r="D5660" s="3">
        <v>56129.408172784802</v>
      </c>
      <c r="E5660" s="1">
        <f t="shared" si="178"/>
        <v>0.50696990211316906</v>
      </c>
      <c r="F5660" s="1">
        <f t="shared" si="179"/>
        <v>36971.072241730799</v>
      </c>
    </row>
    <row r="5661" spans="1:6">
      <c r="A5661" s="3">
        <v>0.65873600509286201</v>
      </c>
      <c r="B5661" s="3">
        <v>22506.8792075729</v>
      </c>
      <c r="C5661" s="3">
        <v>1.1214956037470001</v>
      </c>
      <c r="D5661" s="3">
        <v>59310.911734961701</v>
      </c>
      <c r="E5661" s="1">
        <f t="shared" si="178"/>
        <v>0.46275959865413807</v>
      </c>
      <c r="F5661" s="1">
        <f t="shared" si="179"/>
        <v>36804.032527388801</v>
      </c>
    </row>
    <row r="5662" spans="1:6">
      <c r="A5662" s="3">
        <v>0.69132443344892003</v>
      </c>
      <c r="B5662" s="3">
        <v>19051.995124303801</v>
      </c>
      <c r="C5662" s="3">
        <v>1.19904640472313</v>
      </c>
      <c r="D5662" s="3">
        <v>57944.293501057997</v>
      </c>
      <c r="E5662" s="1">
        <f t="shared" si="178"/>
        <v>0.50772197127420993</v>
      </c>
      <c r="F5662" s="1">
        <f t="shared" si="179"/>
        <v>38892.298376754195</v>
      </c>
    </row>
    <row r="5663" spans="1:6">
      <c r="A5663" s="3">
        <v>0.68595055315464903</v>
      </c>
      <c r="B5663" s="3">
        <v>29683.773616754301</v>
      </c>
      <c r="C5663" s="3">
        <v>1.1943905188766999</v>
      </c>
      <c r="D5663" s="3">
        <v>74294.244802597896</v>
      </c>
      <c r="E5663" s="1">
        <f t="shared" si="178"/>
        <v>0.50843996572205086</v>
      </c>
      <c r="F5663" s="1">
        <f t="shared" si="179"/>
        <v>44610.471185843591</v>
      </c>
    </row>
    <row r="5664" spans="1:6">
      <c r="A5664" s="3">
        <v>0.69241637920121502</v>
      </c>
      <c r="B5664" s="3">
        <v>25791.188671247601</v>
      </c>
      <c r="C5664" s="3">
        <v>1.19521536739207</v>
      </c>
      <c r="D5664" s="3">
        <v>63663.727670981003</v>
      </c>
      <c r="E5664" s="1">
        <f t="shared" si="178"/>
        <v>0.502798988190855</v>
      </c>
      <c r="F5664" s="1">
        <f t="shared" si="179"/>
        <v>37872.538999733399</v>
      </c>
    </row>
    <row r="5665" spans="1:6">
      <c r="A5665" s="3">
        <v>0.70019572221345405</v>
      </c>
      <c r="B5665" s="3">
        <v>20057.426657357199</v>
      </c>
      <c r="C5665" s="3">
        <v>1.22366579109051</v>
      </c>
      <c r="D5665" s="3">
        <v>57759.9485610189</v>
      </c>
      <c r="E5665" s="1">
        <f t="shared" si="178"/>
        <v>0.52347006887705594</v>
      </c>
      <c r="F5665" s="1">
        <f t="shared" si="179"/>
        <v>37702.521903661705</v>
      </c>
    </row>
    <row r="5666" spans="1:6">
      <c r="A5666" s="3">
        <v>0.71820971344191598</v>
      </c>
      <c r="B5666" s="3">
        <v>16457.053092332098</v>
      </c>
      <c r="C5666" s="3">
        <v>1.20452655534997</v>
      </c>
      <c r="D5666" s="3">
        <v>52215.109614926398</v>
      </c>
      <c r="E5666" s="1">
        <f t="shared" si="178"/>
        <v>0.48631684190805402</v>
      </c>
      <c r="F5666" s="1">
        <f t="shared" si="179"/>
        <v>35758.056522594299</v>
      </c>
    </row>
    <row r="5667" spans="1:6">
      <c r="A5667" s="3">
        <v>0.69772352118844105</v>
      </c>
      <c r="B5667" s="3">
        <v>20909.086936784101</v>
      </c>
      <c r="C5667" s="3">
        <v>1.23184760131652</v>
      </c>
      <c r="D5667" s="3">
        <v>58624.939736620698</v>
      </c>
      <c r="E5667" s="1">
        <f t="shared" si="178"/>
        <v>0.53412408012807899</v>
      </c>
      <c r="F5667" s="1">
        <f t="shared" si="179"/>
        <v>37715.852799836597</v>
      </c>
    </row>
    <row r="5668" spans="1:6">
      <c r="A5668" s="3">
        <v>0.72938898888250303</v>
      </c>
      <c r="B5668" s="3">
        <v>19524.192542598801</v>
      </c>
      <c r="C5668" s="3">
        <v>1.31117697801607</v>
      </c>
      <c r="D5668" s="3">
        <v>58500.128398632602</v>
      </c>
      <c r="E5668" s="1">
        <f t="shared" si="178"/>
        <v>0.581787989133567</v>
      </c>
      <c r="F5668" s="1">
        <f t="shared" si="179"/>
        <v>38975.935856033801</v>
      </c>
    </row>
    <row r="5669" spans="1:6">
      <c r="A5669" s="3">
        <v>0.67582639846595505</v>
      </c>
      <c r="B5669" s="3">
        <v>19702.464222492399</v>
      </c>
      <c r="C5669" s="3">
        <v>1.16121524801158</v>
      </c>
      <c r="D5669" s="3">
        <v>56614.994429399303</v>
      </c>
      <c r="E5669" s="1">
        <f t="shared" si="178"/>
        <v>0.485388849545625</v>
      </c>
      <c r="F5669" s="1">
        <f t="shared" si="179"/>
        <v>36912.5302069069</v>
      </c>
    </row>
    <row r="5670" spans="1:6">
      <c r="A5670" s="3">
        <v>0.68064321274596695</v>
      </c>
      <c r="B5670" s="3">
        <v>22903.8107939441</v>
      </c>
      <c r="C5670" s="3">
        <v>1.1502050614629</v>
      </c>
      <c r="D5670" s="3">
        <v>59614.027188220702</v>
      </c>
      <c r="E5670" s="1">
        <f t="shared" si="178"/>
        <v>0.46956184871693307</v>
      </c>
      <c r="F5670" s="1">
        <f t="shared" si="179"/>
        <v>36710.216394276606</v>
      </c>
    </row>
    <row r="5671" spans="1:6">
      <c r="A5671" s="3">
        <v>0.75174269303994401</v>
      </c>
      <c r="B5671" s="3">
        <v>19021.748654441599</v>
      </c>
      <c r="C5671" s="3">
        <v>1.2945630084816</v>
      </c>
      <c r="D5671" s="3">
        <v>55367.925839432399</v>
      </c>
      <c r="E5671" s="1">
        <f t="shared" si="178"/>
        <v>0.54282031544165599</v>
      </c>
      <c r="F5671" s="1">
        <f t="shared" si="179"/>
        <v>36346.177184990796</v>
      </c>
    </row>
    <row r="5672" spans="1:6">
      <c r="A5672" s="3">
        <v>0.67567304151079699</v>
      </c>
      <c r="B5672" s="3">
        <v>18497.995017715501</v>
      </c>
      <c r="C5672" s="3">
        <v>1.1596229784249099</v>
      </c>
      <c r="D5672" s="3">
        <v>53633.023522161697</v>
      </c>
      <c r="E5672" s="1">
        <f t="shared" si="178"/>
        <v>0.48394993691411292</v>
      </c>
      <c r="F5672" s="1">
        <f t="shared" si="179"/>
        <v>35135.028504446193</v>
      </c>
    </row>
    <row r="5673" spans="1:6">
      <c r="A5673" s="3">
        <v>0.66177504182456504</v>
      </c>
      <c r="B5673" s="3">
        <v>16088.5585202652</v>
      </c>
      <c r="C5673" s="3">
        <v>1.1345767036773</v>
      </c>
      <c r="D5673" s="3">
        <v>51744.875174213397</v>
      </c>
      <c r="E5673" s="1">
        <f t="shared" si="178"/>
        <v>0.47280166185273498</v>
      </c>
      <c r="F5673" s="1">
        <f t="shared" si="179"/>
        <v>35656.316653948197</v>
      </c>
    </row>
    <row r="5674" spans="1:6">
      <c r="A5674" s="3">
        <v>0.72227917129692198</v>
      </c>
      <c r="B5674" s="3">
        <v>16307.4650855781</v>
      </c>
      <c r="C5674" s="3">
        <v>1.2480674782363601</v>
      </c>
      <c r="D5674" s="3">
        <v>52156.042648649898</v>
      </c>
      <c r="E5674" s="1">
        <f t="shared" si="178"/>
        <v>0.52578830693943812</v>
      </c>
      <c r="F5674" s="1">
        <f t="shared" si="179"/>
        <v>35848.577563071798</v>
      </c>
    </row>
    <row r="5675" spans="1:6">
      <c r="A5675" s="3">
        <v>0.71823050537730504</v>
      </c>
      <c r="B5675" s="3">
        <v>18736.060013132301</v>
      </c>
      <c r="C5675" s="3">
        <v>1.21951778057495</v>
      </c>
      <c r="D5675" s="3">
        <v>53848.623845672802</v>
      </c>
      <c r="E5675" s="1">
        <f t="shared" si="178"/>
        <v>0.50128727519764493</v>
      </c>
      <c r="F5675" s="1">
        <f t="shared" si="179"/>
        <v>35112.563832540502</v>
      </c>
    </row>
    <row r="5676" spans="1:6">
      <c r="A5676" s="3">
        <v>0.72594215153035302</v>
      </c>
      <c r="B5676" s="3">
        <v>19654.9525824597</v>
      </c>
      <c r="C5676" s="3">
        <v>1.2956831140737199</v>
      </c>
      <c r="D5676" s="3">
        <v>58062.143307395098</v>
      </c>
      <c r="E5676" s="1">
        <f t="shared" si="178"/>
        <v>0.56974096254336692</v>
      </c>
      <c r="F5676" s="1">
        <f t="shared" si="179"/>
        <v>38407.190724935397</v>
      </c>
    </row>
    <row r="5677" spans="1:6">
      <c r="A5677" s="3">
        <v>0.75754900262534597</v>
      </c>
      <c r="B5677" s="3">
        <v>24833.465316277099</v>
      </c>
      <c r="C5677" s="3">
        <v>1.29489640890568</v>
      </c>
      <c r="D5677" s="3">
        <v>62681.0904956417</v>
      </c>
      <c r="E5677" s="1">
        <f t="shared" si="178"/>
        <v>0.53734740628033406</v>
      </c>
      <c r="F5677" s="1">
        <f t="shared" si="179"/>
        <v>37847.625179364601</v>
      </c>
    </row>
    <row r="5678" spans="1:6">
      <c r="A5678" s="3">
        <v>0.70202922949957602</v>
      </c>
      <c r="B5678" s="3">
        <v>22227.078052988101</v>
      </c>
      <c r="C5678" s="3">
        <v>1.20671648823982</v>
      </c>
      <c r="D5678" s="3">
        <v>59397.1836526201</v>
      </c>
      <c r="E5678" s="1">
        <f t="shared" si="178"/>
        <v>0.504687258740244</v>
      </c>
      <c r="F5678" s="1">
        <f t="shared" si="179"/>
        <v>37170.105599631999</v>
      </c>
    </row>
    <row r="5679" spans="1:6">
      <c r="A5679" s="3">
        <v>0.68608629319049197</v>
      </c>
      <c r="B5679" s="3">
        <v>20039.081878365902</v>
      </c>
      <c r="C5679" s="3">
        <v>1.1536270418349801</v>
      </c>
      <c r="D5679" s="3">
        <v>55148.493636302199</v>
      </c>
      <c r="E5679" s="1">
        <f t="shared" si="178"/>
        <v>0.46754074864448814</v>
      </c>
      <c r="F5679" s="1">
        <f t="shared" si="179"/>
        <v>35109.411757936294</v>
      </c>
    </row>
    <row r="5680" spans="1:6">
      <c r="A5680" s="3">
        <v>0.69095036490969997</v>
      </c>
      <c r="B5680" s="3">
        <v>21894.810175953098</v>
      </c>
      <c r="C5680" s="3">
        <v>1.19774406774054</v>
      </c>
      <c r="D5680" s="3">
        <v>59154.102816303901</v>
      </c>
      <c r="E5680" s="1">
        <f t="shared" si="178"/>
        <v>0.50679370283084002</v>
      </c>
      <c r="F5680" s="1">
        <f t="shared" si="179"/>
        <v>37259.292640350803</v>
      </c>
    </row>
    <row r="5681" spans="1:6">
      <c r="A5681" s="3">
        <v>0.63367170448698196</v>
      </c>
      <c r="B5681" s="3">
        <v>17839.9384063461</v>
      </c>
      <c r="C5681" s="3">
        <v>1.0851504972661801</v>
      </c>
      <c r="D5681" s="3">
        <v>54814.956438298599</v>
      </c>
      <c r="E5681" s="1">
        <f t="shared" si="178"/>
        <v>0.45147879277919811</v>
      </c>
      <c r="F5681" s="1">
        <f t="shared" si="179"/>
        <v>36975.018031952495</v>
      </c>
    </row>
    <row r="5682" spans="1:6">
      <c r="A5682" s="3">
        <v>0.64028807015178002</v>
      </c>
      <c r="B5682" s="3">
        <v>19000.2211926567</v>
      </c>
      <c r="C5682" s="3">
        <v>1.11404207544895</v>
      </c>
      <c r="D5682" s="3">
        <v>55839.255784827801</v>
      </c>
      <c r="E5682" s="1">
        <f t="shared" si="178"/>
        <v>0.47375400529716993</v>
      </c>
      <c r="F5682" s="1">
        <f t="shared" si="179"/>
        <v>36839.034592171098</v>
      </c>
    </row>
    <row r="5683" spans="1:6">
      <c r="A5683" s="3">
        <v>0.72353501844471801</v>
      </c>
      <c r="B5683" s="3">
        <v>17773.476172091101</v>
      </c>
      <c r="C5683" s="3">
        <v>1.2670881108063199</v>
      </c>
      <c r="D5683" s="3">
        <v>54201.809079551997</v>
      </c>
      <c r="E5683" s="1">
        <f t="shared" si="178"/>
        <v>0.54355309236160188</v>
      </c>
      <c r="F5683" s="1">
        <f t="shared" si="179"/>
        <v>36428.332907460892</v>
      </c>
    </row>
    <row r="5684" spans="1:6">
      <c r="A5684" s="3">
        <v>0.69517696694364495</v>
      </c>
      <c r="B5684" s="3">
        <v>23953.013428102098</v>
      </c>
      <c r="C5684" s="3">
        <v>1.1928953697922799</v>
      </c>
      <c r="D5684" s="3">
        <v>61792.843295549799</v>
      </c>
      <c r="E5684" s="1">
        <f t="shared" si="178"/>
        <v>0.497718402848635</v>
      </c>
      <c r="F5684" s="1">
        <f t="shared" si="179"/>
        <v>37839.829867447697</v>
      </c>
    </row>
    <row r="5685" spans="1:6">
      <c r="A5685" s="3">
        <v>0.70777866142852497</v>
      </c>
      <c r="B5685" s="3">
        <v>18102.2930983347</v>
      </c>
      <c r="C5685" s="3">
        <v>1.2392984789200601</v>
      </c>
      <c r="D5685" s="3">
        <v>55114.377201855998</v>
      </c>
      <c r="E5685" s="1">
        <f t="shared" si="178"/>
        <v>0.5315198174915351</v>
      </c>
      <c r="F5685" s="1">
        <f t="shared" si="179"/>
        <v>37012.084103521294</v>
      </c>
    </row>
    <row r="5686" spans="1:6">
      <c r="A5686" s="3">
        <v>0.74293711566587395</v>
      </c>
      <c r="B5686" s="3">
        <v>20302.987423247399</v>
      </c>
      <c r="C5686" s="3">
        <v>1.3079846090870899</v>
      </c>
      <c r="D5686" s="3">
        <v>59036.919882554103</v>
      </c>
      <c r="E5686" s="1">
        <f t="shared" si="178"/>
        <v>0.56504749342121596</v>
      </c>
      <c r="F5686" s="1">
        <f t="shared" si="179"/>
        <v>38733.932459306699</v>
      </c>
    </row>
    <row r="5687" spans="1:6">
      <c r="A5687" s="3">
        <v>0.71345469145311102</v>
      </c>
      <c r="B5687" s="3">
        <v>22349.743649866999</v>
      </c>
      <c r="C5687" s="3">
        <v>1.2247165397076401</v>
      </c>
      <c r="D5687" s="3">
        <v>58710.082785156301</v>
      </c>
      <c r="E5687" s="1">
        <f t="shared" si="178"/>
        <v>0.51126184825452903</v>
      </c>
      <c r="F5687" s="1">
        <f t="shared" si="179"/>
        <v>36360.339135289301</v>
      </c>
    </row>
    <row r="5688" spans="1:6">
      <c r="A5688" s="3">
        <v>0.72181665783200699</v>
      </c>
      <c r="B5688" s="3">
        <v>21443.5846352958</v>
      </c>
      <c r="C5688" s="3">
        <v>1.25406043113624</v>
      </c>
      <c r="D5688" s="3">
        <v>59992.010686833702</v>
      </c>
      <c r="E5688" s="1">
        <f t="shared" si="178"/>
        <v>0.532243773304233</v>
      </c>
      <c r="F5688" s="1">
        <f t="shared" si="179"/>
        <v>38548.426051537899</v>
      </c>
    </row>
    <row r="5689" spans="1:6">
      <c r="A5689" s="3">
        <v>0.712093398131601</v>
      </c>
      <c r="B5689" s="3">
        <v>16094.215157065</v>
      </c>
      <c r="C5689" s="3">
        <v>1.2481798817832801</v>
      </c>
      <c r="D5689" s="3">
        <v>52008.125963039703</v>
      </c>
      <c r="E5689" s="1">
        <f t="shared" si="178"/>
        <v>0.5360864836516791</v>
      </c>
      <c r="F5689" s="1">
        <f t="shared" si="179"/>
        <v>35913.910805974701</v>
      </c>
    </row>
    <row r="5690" spans="1:6">
      <c r="A5690" s="3">
        <v>0.69334681678258903</v>
      </c>
      <c r="B5690" s="3">
        <v>19409.486949632901</v>
      </c>
      <c r="C5690" s="3">
        <v>1.2198399494276899</v>
      </c>
      <c r="D5690" s="3">
        <v>59148.247023365097</v>
      </c>
      <c r="E5690" s="1">
        <f t="shared" si="178"/>
        <v>0.52649313264510089</v>
      </c>
      <c r="F5690" s="1">
        <f t="shared" si="179"/>
        <v>39738.760073732192</v>
      </c>
    </row>
    <row r="5691" spans="1:6">
      <c r="A5691" s="3">
        <v>0.74337678406519103</v>
      </c>
      <c r="B5691" s="3">
        <v>21893.299765198601</v>
      </c>
      <c r="C5691" s="3">
        <v>1.2410480252132401</v>
      </c>
      <c r="D5691" s="3">
        <v>59107.005649070699</v>
      </c>
      <c r="E5691" s="1">
        <f t="shared" si="178"/>
        <v>0.49767124114804906</v>
      </c>
      <c r="F5691" s="1">
        <f t="shared" si="179"/>
        <v>37213.705883872099</v>
      </c>
    </row>
    <row r="5692" spans="1:6">
      <c r="A5692" s="3">
        <v>0.70743261573501204</v>
      </c>
      <c r="B5692" s="3">
        <v>17917.140434659701</v>
      </c>
      <c r="C5692" s="3">
        <v>1.2345829739035099</v>
      </c>
      <c r="D5692" s="3">
        <v>55594.457154845397</v>
      </c>
      <c r="E5692" s="1">
        <f t="shared" si="178"/>
        <v>0.52715035816849787</v>
      </c>
      <c r="F5692" s="1">
        <f t="shared" si="179"/>
        <v>37677.3167201857</v>
      </c>
    </row>
    <row r="5693" spans="1:6">
      <c r="A5693" s="3">
        <v>0.70439273388858403</v>
      </c>
      <c r="B5693" s="3">
        <v>17150.937358807401</v>
      </c>
      <c r="C5693" s="3">
        <v>1.1807413113182299</v>
      </c>
      <c r="D5693" s="3">
        <v>51825.350508980897</v>
      </c>
      <c r="E5693" s="1">
        <f t="shared" si="178"/>
        <v>0.47634857742964587</v>
      </c>
      <c r="F5693" s="1">
        <f t="shared" si="179"/>
        <v>34674.413150173496</v>
      </c>
    </row>
    <row r="5694" spans="1:6">
      <c r="A5694" s="3">
        <v>0.64342134343011403</v>
      </c>
      <c r="B5694" s="3">
        <v>19552.110512248899</v>
      </c>
      <c r="C5694" s="3">
        <v>1.1019046224573501</v>
      </c>
      <c r="D5694" s="3">
        <v>55673.218219187103</v>
      </c>
      <c r="E5694" s="1">
        <f t="shared" si="178"/>
        <v>0.45848327902723607</v>
      </c>
      <c r="F5694" s="1">
        <f t="shared" si="179"/>
        <v>36121.107706938201</v>
      </c>
    </row>
    <row r="5695" spans="1:6">
      <c r="A5695" s="3">
        <v>0.70499152361832795</v>
      </c>
      <c r="B5695" s="3">
        <v>16309.6187207818</v>
      </c>
      <c r="C5695" s="3">
        <v>1.2283663400098199</v>
      </c>
      <c r="D5695" s="3">
        <v>52399.498256702798</v>
      </c>
      <c r="E5695" s="1">
        <f t="shared" si="178"/>
        <v>0.52337481639149197</v>
      </c>
      <c r="F5695" s="1">
        <f t="shared" si="179"/>
        <v>36089.879535920998</v>
      </c>
    </row>
    <row r="5696" spans="1:6">
      <c r="A5696" s="3">
        <v>0.71540770157092703</v>
      </c>
      <c r="B5696" s="3">
        <v>19214.210483216</v>
      </c>
      <c r="C5696" s="3">
        <v>1.27211803581552</v>
      </c>
      <c r="D5696" s="3">
        <v>55843.317351240599</v>
      </c>
      <c r="E5696" s="1">
        <f t="shared" si="178"/>
        <v>0.55671033424459293</v>
      </c>
      <c r="F5696" s="1">
        <f t="shared" si="179"/>
        <v>36629.106868024595</v>
      </c>
    </row>
    <row r="5697" spans="1:6">
      <c r="A5697" s="3">
        <v>0.71325266254655795</v>
      </c>
      <c r="B5697" s="3">
        <v>20476.9337988511</v>
      </c>
      <c r="C5697" s="3">
        <v>1.2300470611690799</v>
      </c>
      <c r="D5697" s="3">
        <v>57377.241199348799</v>
      </c>
      <c r="E5697" s="1">
        <f t="shared" si="178"/>
        <v>0.51679439862252197</v>
      </c>
      <c r="F5697" s="1">
        <f t="shared" si="179"/>
        <v>36900.307400497695</v>
      </c>
    </row>
    <row r="5698" spans="1:6">
      <c r="A5698" s="3">
        <v>0.65021073486939396</v>
      </c>
      <c r="B5698" s="3">
        <v>22684.6357968294</v>
      </c>
      <c r="C5698" s="3">
        <v>1.1167571571071799</v>
      </c>
      <c r="D5698" s="3">
        <v>62922.462348368703</v>
      </c>
      <c r="E5698" s="1">
        <f t="shared" si="178"/>
        <v>0.46654642223778597</v>
      </c>
      <c r="F5698" s="1">
        <f t="shared" si="179"/>
        <v>40237.8265515393</v>
      </c>
    </row>
    <row r="5699" spans="1:6">
      <c r="A5699" s="3">
        <v>0.75204614607054199</v>
      </c>
      <c r="B5699" s="3">
        <v>20859.804103893101</v>
      </c>
      <c r="C5699" s="3">
        <v>1.27395387868085</v>
      </c>
      <c r="D5699" s="3">
        <v>57102.785718380197</v>
      </c>
      <c r="E5699" s="1">
        <f t="shared" si="178"/>
        <v>0.52190773261030798</v>
      </c>
      <c r="F5699" s="1">
        <f t="shared" si="179"/>
        <v>36242.9816144871</v>
      </c>
    </row>
    <row r="5700" spans="1:6">
      <c r="A5700" s="3">
        <v>0.72801341200284597</v>
      </c>
      <c r="B5700" s="3">
        <v>22329.2896506816</v>
      </c>
      <c r="C5700" s="3">
        <v>1.2614417290508799</v>
      </c>
      <c r="D5700" s="3">
        <v>61454.706584313099</v>
      </c>
      <c r="E5700" s="1">
        <f t="shared" ref="E5700:E5763" si="180">C5700-A5700</f>
        <v>0.53342831704803395</v>
      </c>
      <c r="F5700" s="1">
        <f t="shared" ref="F5700:F5763" si="181">D5700-B5700</f>
        <v>39125.416933631495</v>
      </c>
    </row>
    <row r="5701" spans="1:6">
      <c r="A5701" s="3">
        <v>0.69204663588308502</v>
      </c>
      <c r="B5701" s="3">
        <v>19014.492743704399</v>
      </c>
      <c r="C5701" s="3">
        <v>1.2098462291024801</v>
      </c>
      <c r="D5701" s="3">
        <v>57815.944900369803</v>
      </c>
      <c r="E5701" s="1">
        <f t="shared" si="180"/>
        <v>0.51779959321939506</v>
      </c>
      <c r="F5701" s="1">
        <f t="shared" si="181"/>
        <v>38801.4521566654</v>
      </c>
    </row>
    <row r="5702" spans="1:6">
      <c r="A5702" s="3">
        <v>0.73897138813374097</v>
      </c>
      <c r="B5702" s="3">
        <v>20300.453983757099</v>
      </c>
      <c r="C5702" s="3">
        <v>1.25008168790034</v>
      </c>
      <c r="D5702" s="3">
        <v>55415.665685490603</v>
      </c>
      <c r="E5702" s="1">
        <f t="shared" si="180"/>
        <v>0.51111029976659905</v>
      </c>
      <c r="F5702" s="1">
        <f t="shared" si="181"/>
        <v>35115.211701733504</v>
      </c>
    </row>
    <row r="5703" spans="1:6">
      <c r="A5703" s="3">
        <v>0.71592924643858902</v>
      </c>
      <c r="B5703" s="3">
        <v>24378.447339917398</v>
      </c>
      <c r="C5703" s="3">
        <v>1.2303353995989901</v>
      </c>
      <c r="D5703" s="3">
        <v>62576.435755607898</v>
      </c>
      <c r="E5703" s="1">
        <f t="shared" si="180"/>
        <v>0.51440615316040106</v>
      </c>
      <c r="F5703" s="1">
        <f t="shared" si="181"/>
        <v>38197.988415690503</v>
      </c>
    </row>
    <row r="5704" spans="1:6">
      <c r="A5704" s="3">
        <v>0.67215726750916904</v>
      </c>
      <c r="B5704" s="3">
        <v>16859.635158952799</v>
      </c>
      <c r="C5704" s="3">
        <v>1.17265343100709</v>
      </c>
      <c r="D5704" s="3">
        <v>53875.809473364199</v>
      </c>
      <c r="E5704" s="1">
        <f t="shared" si="180"/>
        <v>0.50049616349792092</v>
      </c>
      <c r="F5704" s="1">
        <f t="shared" si="181"/>
        <v>37016.174314411401</v>
      </c>
    </row>
    <row r="5705" spans="1:6">
      <c r="A5705" s="3">
        <v>0.771544806894778</v>
      </c>
      <c r="B5705" s="3">
        <v>15193.9000962767</v>
      </c>
      <c r="C5705" s="3">
        <v>1.3228627721602799</v>
      </c>
      <c r="D5705" s="3">
        <v>50671.5965654678</v>
      </c>
      <c r="E5705" s="1">
        <f t="shared" si="180"/>
        <v>0.55131796526550192</v>
      </c>
      <c r="F5705" s="1">
        <f t="shared" si="181"/>
        <v>35477.696469191098</v>
      </c>
    </row>
    <row r="5706" spans="1:6">
      <c r="A5706" s="3">
        <v>0.73787118776245497</v>
      </c>
      <c r="B5706" s="3">
        <v>19932.057502125001</v>
      </c>
      <c r="C5706" s="3">
        <v>1.2783271774112199</v>
      </c>
      <c r="D5706" s="3">
        <v>55398.367526860602</v>
      </c>
      <c r="E5706" s="1">
        <f t="shared" si="180"/>
        <v>0.54045598964876496</v>
      </c>
      <c r="F5706" s="1">
        <f t="shared" si="181"/>
        <v>35466.310024735605</v>
      </c>
    </row>
    <row r="5707" spans="1:6">
      <c r="A5707" s="3">
        <v>0.72829136447621101</v>
      </c>
      <c r="B5707" s="3">
        <v>21507.340110708799</v>
      </c>
      <c r="C5707" s="3">
        <v>1.25212774358387</v>
      </c>
      <c r="D5707" s="3">
        <v>61046.172204216302</v>
      </c>
      <c r="E5707" s="1">
        <f t="shared" si="180"/>
        <v>0.52383637910765901</v>
      </c>
      <c r="F5707" s="1">
        <f t="shared" si="181"/>
        <v>39538.832093507503</v>
      </c>
    </row>
    <row r="5708" spans="1:6">
      <c r="A5708" s="3">
        <v>0.68656248813776599</v>
      </c>
      <c r="B5708" s="3">
        <v>21670.9041523667</v>
      </c>
      <c r="C5708" s="3">
        <v>1.1808231767183801</v>
      </c>
      <c r="D5708" s="3">
        <v>61571.065989278599</v>
      </c>
      <c r="E5708" s="1">
        <f t="shared" si="180"/>
        <v>0.49426068858061412</v>
      </c>
      <c r="F5708" s="1">
        <f t="shared" si="181"/>
        <v>39900.161836911895</v>
      </c>
    </row>
    <row r="5709" spans="1:6">
      <c r="A5709" s="3">
        <v>0.707396160959051</v>
      </c>
      <c r="B5709" s="3">
        <v>21628.2825460063</v>
      </c>
      <c r="C5709" s="3">
        <v>1.20430206846932</v>
      </c>
      <c r="D5709" s="3">
        <v>60841.722862043098</v>
      </c>
      <c r="E5709" s="1">
        <f t="shared" si="180"/>
        <v>0.49690590751026897</v>
      </c>
      <c r="F5709" s="1">
        <f t="shared" si="181"/>
        <v>39213.440316036795</v>
      </c>
    </row>
    <row r="5710" spans="1:6">
      <c r="A5710" s="3">
        <v>0.71494738117652801</v>
      </c>
      <c r="B5710" s="3">
        <v>19450.335251468401</v>
      </c>
      <c r="C5710" s="3">
        <v>1.23410395184629</v>
      </c>
      <c r="D5710" s="3">
        <v>56231.647933202003</v>
      </c>
      <c r="E5710" s="1">
        <f t="shared" si="180"/>
        <v>0.51915657066976195</v>
      </c>
      <c r="F5710" s="1">
        <f t="shared" si="181"/>
        <v>36781.312681733601</v>
      </c>
    </row>
    <row r="5711" spans="1:6">
      <c r="A5711" s="3">
        <v>0.70272723611922705</v>
      </c>
      <c r="B5711" s="3">
        <v>23163.1178064263</v>
      </c>
      <c r="C5711" s="3">
        <v>1.2071492436836799</v>
      </c>
      <c r="D5711" s="3">
        <v>62240.461623566604</v>
      </c>
      <c r="E5711" s="1">
        <f t="shared" si="180"/>
        <v>0.50442200756445288</v>
      </c>
      <c r="F5711" s="1">
        <f t="shared" si="181"/>
        <v>39077.343817140303</v>
      </c>
    </row>
    <row r="5712" spans="1:6">
      <c r="A5712" s="3">
        <v>0.78707959690330098</v>
      </c>
      <c r="B5712" s="3">
        <v>13878.0870328941</v>
      </c>
      <c r="C5712" s="3">
        <v>1.34995993139578</v>
      </c>
      <c r="D5712" s="3">
        <v>49675.989014153703</v>
      </c>
      <c r="E5712" s="1">
        <f t="shared" si="180"/>
        <v>0.56288033449247898</v>
      </c>
      <c r="F5712" s="1">
        <f t="shared" si="181"/>
        <v>35797.901981259602</v>
      </c>
    </row>
    <row r="5713" spans="1:6">
      <c r="A5713" s="3">
        <v>0.69840535525439096</v>
      </c>
      <c r="B5713" s="3">
        <v>21695.727460212202</v>
      </c>
      <c r="C5713" s="3">
        <v>1.21099665748552</v>
      </c>
      <c r="D5713" s="3">
        <v>57476.246277348997</v>
      </c>
      <c r="E5713" s="1">
        <f t="shared" si="180"/>
        <v>0.51259130223112903</v>
      </c>
      <c r="F5713" s="1">
        <f t="shared" si="181"/>
        <v>35780.518817136792</v>
      </c>
    </row>
    <row r="5714" spans="1:6">
      <c r="A5714" s="3">
        <v>0.67816027769888398</v>
      </c>
      <c r="B5714" s="3">
        <v>20033.3783936828</v>
      </c>
      <c r="C5714" s="3">
        <v>1.16421758575509</v>
      </c>
      <c r="D5714" s="3">
        <v>57251.182807302903</v>
      </c>
      <c r="E5714" s="1">
        <f t="shared" si="180"/>
        <v>0.48605730805620606</v>
      </c>
      <c r="F5714" s="1">
        <f t="shared" si="181"/>
        <v>37217.804413620106</v>
      </c>
    </row>
    <row r="5715" spans="1:6">
      <c r="A5715" s="3">
        <v>0.63625098627933097</v>
      </c>
      <c r="B5715" s="3">
        <v>21410.2214915244</v>
      </c>
      <c r="C5715" s="3">
        <v>1.09725795459153</v>
      </c>
      <c r="D5715" s="3">
        <v>56608.784250308097</v>
      </c>
      <c r="E5715" s="1">
        <f t="shared" si="180"/>
        <v>0.46100696831219901</v>
      </c>
      <c r="F5715" s="1">
        <f t="shared" si="181"/>
        <v>35198.562758783693</v>
      </c>
    </row>
    <row r="5716" spans="1:6">
      <c r="A5716" s="3">
        <v>0.70289076495872505</v>
      </c>
      <c r="B5716" s="3">
        <v>15558.066765511099</v>
      </c>
      <c r="C5716" s="3">
        <v>1.2132833658777</v>
      </c>
      <c r="D5716" s="3">
        <v>50804.613716230197</v>
      </c>
      <c r="E5716" s="1">
        <f t="shared" si="180"/>
        <v>0.51039260091897498</v>
      </c>
      <c r="F5716" s="1">
        <f t="shared" si="181"/>
        <v>35246.546950719101</v>
      </c>
    </row>
    <row r="5717" spans="1:6">
      <c r="A5717" s="3">
        <v>0.66601130988166302</v>
      </c>
      <c r="B5717" s="3">
        <v>15931.708370463401</v>
      </c>
      <c r="C5717" s="3">
        <v>1.1694575313909801</v>
      </c>
      <c r="D5717" s="3">
        <v>51270.477458498899</v>
      </c>
      <c r="E5717" s="1">
        <f t="shared" si="180"/>
        <v>0.50344622150931706</v>
      </c>
      <c r="F5717" s="1">
        <f t="shared" si="181"/>
        <v>35338.7690880355</v>
      </c>
    </row>
    <row r="5718" spans="1:6">
      <c r="A5718" s="3">
        <v>0.71931638638894702</v>
      </c>
      <c r="B5718" s="3">
        <v>18238.3578974349</v>
      </c>
      <c r="C5718" s="3">
        <v>1.2274262112693499</v>
      </c>
      <c r="D5718" s="3">
        <v>54459.646556628002</v>
      </c>
      <c r="E5718" s="1">
        <f t="shared" si="180"/>
        <v>0.5081098248804029</v>
      </c>
      <c r="F5718" s="1">
        <f t="shared" si="181"/>
        <v>36221.288659193102</v>
      </c>
    </row>
    <row r="5719" spans="1:6">
      <c r="A5719" s="3">
        <v>0.699684342115238</v>
      </c>
      <c r="B5719" s="3">
        <v>21850.633881973601</v>
      </c>
      <c r="C5719" s="3">
        <v>1.21137738967024</v>
      </c>
      <c r="D5719" s="3">
        <v>60758.601138356898</v>
      </c>
      <c r="E5719" s="1">
        <f t="shared" si="180"/>
        <v>0.511693047555002</v>
      </c>
      <c r="F5719" s="1">
        <f t="shared" si="181"/>
        <v>38907.967256383301</v>
      </c>
    </row>
    <row r="5720" spans="1:6">
      <c r="A5720" s="3">
        <v>0.70435293761949602</v>
      </c>
      <c r="B5720" s="3">
        <v>13926.932577662301</v>
      </c>
      <c r="C5720" s="3">
        <v>1.2042674884853</v>
      </c>
      <c r="D5720" s="3">
        <v>49851.859332544504</v>
      </c>
      <c r="E5720" s="1">
        <f t="shared" si="180"/>
        <v>0.49991455086580394</v>
      </c>
      <c r="F5720" s="1">
        <f t="shared" si="181"/>
        <v>35924.926754882203</v>
      </c>
    </row>
    <row r="5721" spans="1:6">
      <c r="A5721" s="3">
        <v>0.71668500804852897</v>
      </c>
      <c r="B5721" s="3">
        <v>22723.284153463901</v>
      </c>
      <c r="C5721" s="3">
        <v>1.27282326810004</v>
      </c>
      <c r="D5721" s="3">
        <v>58160.224777292198</v>
      </c>
      <c r="E5721" s="1">
        <f t="shared" si="180"/>
        <v>0.55613826005151101</v>
      </c>
      <c r="F5721" s="1">
        <f t="shared" si="181"/>
        <v>35436.940623828297</v>
      </c>
    </row>
    <row r="5722" spans="1:6">
      <c r="A5722" s="3">
        <v>0.72272510254887001</v>
      </c>
      <c r="B5722" s="3">
        <v>17088.801078940302</v>
      </c>
      <c r="C5722" s="3">
        <v>1.2280567904700399</v>
      </c>
      <c r="D5722" s="3">
        <v>54203.667273833002</v>
      </c>
      <c r="E5722" s="1">
        <f t="shared" si="180"/>
        <v>0.50533168792116989</v>
      </c>
      <c r="F5722" s="1">
        <f t="shared" si="181"/>
        <v>37114.866194892704</v>
      </c>
    </row>
    <row r="5723" spans="1:6">
      <c r="A5723" s="3">
        <v>0.71504062592472495</v>
      </c>
      <c r="B5723" s="3">
        <v>17824.5140622853</v>
      </c>
      <c r="C5723" s="3">
        <v>1.2111813449676601</v>
      </c>
      <c r="D5723" s="3">
        <v>53614.866866939097</v>
      </c>
      <c r="E5723" s="1">
        <f t="shared" si="180"/>
        <v>0.49614071904293511</v>
      </c>
      <c r="F5723" s="1">
        <f t="shared" si="181"/>
        <v>35790.352804653798</v>
      </c>
    </row>
    <row r="5724" spans="1:6">
      <c r="A5724" s="3">
        <v>0.69742708849811297</v>
      </c>
      <c r="B5724" s="3">
        <v>17509.487210972999</v>
      </c>
      <c r="C5724" s="3">
        <v>1.20753850931465</v>
      </c>
      <c r="D5724" s="3">
        <v>54777.521151776702</v>
      </c>
      <c r="E5724" s="1">
        <f t="shared" si="180"/>
        <v>0.51011142081653704</v>
      </c>
      <c r="F5724" s="1">
        <f t="shared" si="181"/>
        <v>37268.033940803703</v>
      </c>
    </row>
    <row r="5725" spans="1:6">
      <c r="A5725" s="3">
        <v>0.68024955566743395</v>
      </c>
      <c r="B5725" s="3">
        <v>21481.223303586699</v>
      </c>
      <c r="C5725" s="3">
        <v>1.1871760568696701</v>
      </c>
      <c r="D5725" s="3">
        <v>59219.875143605997</v>
      </c>
      <c r="E5725" s="1">
        <f t="shared" si="180"/>
        <v>0.50692650120223615</v>
      </c>
      <c r="F5725" s="1">
        <f t="shared" si="181"/>
        <v>37738.651840019302</v>
      </c>
    </row>
    <row r="5726" spans="1:6">
      <c r="A5726" s="3">
        <v>0.70370095599693505</v>
      </c>
      <c r="B5726" s="3">
        <v>14976.6089902326</v>
      </c>
      <c r="C5726" s="3">
        <v>1.2316861326441899</v>
      </c>
      <c r="D5726" s="3">
        <v>49679.230453347001</v>
      </c>
      <c r="E5726" s="1">
        <f t="shared" si="180"/>
        <v>0.52798517664725486</v>
      </c>
      <c r="F5726" s="1">
        <f t="shared" si="181"/>
        <v>34702.621463114403</v>
      </c>
    </row>
    <row r="5727" spans="1:6">
      <c r="A5727" s="3">
        <v>0.69817135411670495</v>
      </c>
      <c r="B5727" s="3">
        <v>19619.913973734401</v>
      </c>
      <c r="C5727" s="3">
        <v>1.2022396213961399</v>
      </c>
      <c r="D5727" s="3">
        <v>56945.4078386978</v>
      </c>
      <c r="E5727" s="1">
        <f t="shared" si="180"/>
        <v>0.50406826727943499</v>
      </c>
      <c r="F5727" s="1">
        <f t="shared" si="181"/>
        <v>37325.493864963399</v>
      </c>
    </row>
    <row r="5728" spans="1:6">
      <c r="A5728" s="3">
        <v>0.72665731312635395</v>
      </c>
      <c r="B5728" s="3">
        <v>19525.5691443328</v>
      </c>
      <c r="C5728" s="3">
        <v>1.27052106590708</v>
      </c>
      <c r="D5728" s="3">
        <v>57010.291635793197</v>
      </c>
      <c r="E5728" s="1">
        <f t="shared" si="180"/>
        <v>0.54386375278072607</v>
      </c>
      <c r="F5728" s="1">
        <f t="shared" si="181"/>
        <v>37484.722491460401</v>
      </c>
    </row>
    <row r="5729" spans="1:6">
      <c r="A5729" s="3">
        <v>0.71181329927559001</v>
      </c>
      <c r="B5729" s="3">
        <v>21249.7068863483</v>
      </c>
      <c r="C5729" s="3">
        <v>1.2577414668673501</v>
      </c>
      <c r="D5729" s="3">
        <v>57492.179672157101</v>
      </c>
      <c r="E5729" s="1">
        <f t="shared" si="180"/>
        <v>0.54592816759176011</v>
      </c>
      <c r="F5729" s="1">
        <f t="shared" si="181"/>
        <v>36242.472785808801</v>
      </c>
    </row>
    <row r="5730" spans="1:6">
      <c r="A5730" s="3">
        <v>0.65029212205576004</v>
      </c>
      <c r="B5730" s="3">
        <v>21528.166974010299</v>
      </c>
      <c r="C5730" s="3">
        <v>1.1497360070131999</v>
      </c>
      <c r="D5730" s="3">
        <v>59770.874373110499</v>
      </c>
      <c r="E5730" s="1">
        <f t="shared" si="180"/>
        <v>0.49944388495743985</v>
      </c>
      <c r="F5730" s="1">
        <f t="shared" si="181"/>
        <v>38242.707399100196</v>
      </c>
    </row>
    <row r="5731" spans="1:6">
      <c r="A5731" s="3">
        <v>0.75559139665558495</v>
      </c>
      <c r="B5731" s="3">
        <v>22090.6371332288</v>
      </c>
      <c r="C5731" s="3">
        <v>1.3027444693438099</v>
      </c>
      <c r="D5731" s="3">
        <v>58013.275757535303</v>
      </c>
      <c r="E5731" s="1">
        <f t="shared" si="180"/>
        <v>0.547153072688225</v>
      </c>
      <c r="F5731" s="1">
        <f t="shared" si="181"/>
        <v>35922.638624306506</v>
      </c>
    </row>
    <row r="5732" spans="1:6">
      <c r="A5732" s="3">
        <v>0.76570185643079403</v>
      </c>
      <c r="B5732" s="3">
        <v>20252.5181503932</v>
      </c>
      <c r="C5732" s="3">
        <v>1.3418492615631401</v>
      </c>
      <c r="D5732" s="3">
        <v>58164.565030309997</v>
      </c>
      <c r="E5732" s="1">
        <f t="shared" si="180"/>
        <v>0.57614740513234608</v>
      </c>
      <c r="F5732" s="1">
        <f t="shared" si="181"/>
        <v>37912.046879916801</v>
      </c>
    </row>
    <row r="5733" spans="1:6">
      <c r="A5733" s="3">
        <v>0.63939434504018899</v>
      </c>
      <c r="B5733" s="3">
        <v>20480.7402221585</v>
      </c>
      <c r="C5733" s="3">
        <v>1.1302857861375399</v>
      </c>
      <c r="D5733" s="3">
        <v>60236.492211956604</v>
      </c>
      <c r="E5733" s="1">
        <f t="shared" si="180"/>
        <v>0.49089144109735094</v>
      </c>
      <c r="F5733" s="1">
        <f t="shared" si="181"/>
        <v>39755.751989798104</v>
      </c>
    </row>
    <row r="5734" spans="1:6">
      <c r="A5734" s="3">
        <v>0.70529015947969098</v>
      </c>
      <c r="B5734" s="3">
        <v>22649.9165384478</v>
      </c>
      <c r="C5734" s="3">
        <v>1.2397066610380001</v>
      </c>
      <c r="D5734" s="3">
        <v>60123.588517151999</v>
      </c>
      <c r="E5734" s="1">
        <f t="shared" si="180"/>
        <v>0.53441650155830911</v>
      </c>
      <c r="F5734" s="1">
        <f t="shared" si="181"/>
        <v>37473.671978704195</v>
      </c>
    </row>
    <row r="5735" spans="1:6">
      <c r="A5735" s="3">
        <v>0.65680223994955</v>
      </c>
      <c r="B5735" s="3">
        <v>20740.638910982201</v>
      </c>
      <c r="C5735" s="3">
        <v>1.1746393350547499</v>
      </c>
      <c r="D5735" s="3">
        <v>57969.790742351302</v>
      </c>
      <c r="E5735" s="1">
        <f t="shared" si="180"/>
        <v>0.51783709510519993</v>
      </c>
      <c r="F5735" s="1">
        <f t="shared" si="181"/>
        <v>37229.151831369105</v>
      </c>
    </row>
    <row r="5736" spans="1:6">
      <c r="A5736" s="3">
        <v>0.64482434885096096</v>
      </c>
      <c r="B5736" s="3">
        <v>13795.9311505675</v>
      </c>
      <c r="C5736" s="3">
        <v>1.12668520654186</v>
      </c>
      <c r="D5736" s="3">
        <v>49633.297523337998</v>
      </c>
      <c r="E5736" s="1">
        <f t="shared" si="180"/>
        <v>0.48186085769089904</v>
      </c>
      <c r="F5736" s="1">
        <f t="shared" si="181"/>
        <v>35837.366372770499</v>
      </c>
    </row>
    <row r="5737" spans="1:6">
      <c r="A5737" s="3">
        <v>0.73537053091283699</v>
      </c>
      <c r="B5737" s="3">
        <v>19230.206788771498</v>
      </c>
      <c r="C5737" s="3">
        <v>1.2481888411520301</v>
      </c>
      <c r="D5737" s="3">
        <v>56727.434059439198</v>
      </c>
      <c r="E5737" s="1">
        <f t="shared" si="180"/>
        <v>0.51281831023919311</v>
      </c>
      <c r="F5737" s="1">
        <f t="shared" si="181"/>
        <v>37497.227270667703</v>
      </c>
    </row>
    <row r="5738" spans="1:6">
      <c r="A5738" s="3">
        <v>0.68726727338772797</v>
      </c>
      <c r="B5738" s="3">
        <v>15588.390607662401</v>
      </c>
      <c r="C5738" s="3">
        <v>1.15237257985335</v>
      </c>
      <c r="D5738" s="3">
        <v>53040.965351557497</v>
      </c>
      <c r="E5738" s="1">
        <f t="shared" si="180"/>
        <v>0.46510530646562198</v>
      </c>
      <c r="F5738" s="1">
        <f t="shared" si="181"/>
        <v>37452.574743895093</v>
      </c>
    </row>
    <row r="5739" spans="1:6">
      <c r="A5739" s="3">
        <v>0.70122136967274895</v>
      </c>
      <c r="B5739" s="3">
        <v>20252.997673378199</v>
      </c>
      <c r="C5739" s="3">
        <v>1.18379391909744</v>
      </c>
      <c r="D5739" s="3">
        <v>56554.120612945997</v>
      </c>
      <c r="E5739" s="1">
        <f t="shared" si="180"/>
        <v>0.48257254942469108</v>
      </c>
      <c r="F5739" s="1">
        <f t="shared" si="181"/>
        <v>36301.122939567795</v>
      </c>
    </row>
    <row r="5740" spans="1:6">
      <c r="A5740" s="3">
        <v>0.68736445430184101</v>
      </c>
      <c r="B5740" s="3">
        <v>18494.067546833499</v>
      </c>
      <c r="C5740" s="3">
        <v>1.21473448063889</v>
      </c>
      <c r="D5740" s="3">
        <v>56102.744820683001</v>
      </c>
      <c r="E5740" s="1">
        <f t="shared" si="180"/>
        <v>0.52737002633704899</v>
      </c>
      <c r="F5740" s="1">
        <f t="shared" si="181"/>
        <v>37608.677273849506</v>
      </c>
    </row>
    <row r="5741" spans="1:6">
      <c r="A5741" s="3">
        <v>0.73214677328969902</v>
      </c>
      <c r="B5741" s="3">
        <v>23117.725278056601</v>
      </c>
      <c r="C5741" s="3">
        <v>1.24926843178119</v>
      </c>
      <c r="D5741" s="3">
        <v>60579.246470024402</v>
      </c>
      <c r="E5741" s="1">
        <f t="shared" si="180"/>
        <v>0.51712165849149094</v>
      </c>
      <c r="F5741" s="1">
        <f t="shared" si="181"/>
        <v>37461.521191967797</v>
      </c>
    </row>
    <row r="5742" spans="1:6">
      <c r="A5742" s="3">
        <v>0.74003140082591801</v>
      </c>
      <c r="B5742" s="3">
        <v>14589.5130973696</v>
      </c>
      <c r="C5742" s="3">
        <v>1.2715793765904899</v>
      </c>
      <c r="D5742" s="3">
        <v>50988.011148805897</v>
      </c>
      <c r="E5742" s="1">
        <f t="shared" si="180"/>
        <v>0.53154797576457191</v>
      </c>
      <c r="F5742" s="1">
        <f t="shared" si="181"/>
        <v>36398.498051436298</v>
      </c>
    </row>
    <row r="5743" spans="1:6">
      <c r="A5743" s="3">
        <v>0.69588370606293404</v>
      </c>
      <c r="B5743" s="3">
        <v>17045.101224991398</v>
      </c>
      <c r="C5743" s="3">
        <v>1.2101181274559301</v>
      </c>
      <c r="D5743" s="3">
        <v>53282.667347307099</v>
      </c>
      <c r="E5743" s="1">
        <f t="shared" si="180"/>
        <v>0.51423442139299602</v>
      </c>
      <c r="F5743" s="1">
        <f t="shared" si="181"/>
        <v>36237.5661223157</v>
      </c>
    </row>
    <row r="5744" spans="1:6">
      <c r="A5744" s="3">
        <v>0.77313756129061995</v>
      </c>
      <c r="B5744" s="3">
        <v>27074.2646165884</v>
      </c>
      <c r="C5744" s="3">
        <v>1.3463590423037499</v>
      </c>
      <c r="D5744" s="3">
        <v>69132.532081848301</v>
      </c>
      <c r="E5744" s="1">
        <f t="shared" si="180"/>
        <v>0.57322148101312997</v>
      </c>
      <c r="F5744" s="1">
        <f t="shared" si="181"/>
        <v>42058.267465259902</v>
      </c>
    </row>
    <row r="5745" spans="1:6">
      <c r="A5745" s="3">
        <v>0.71372425500833903</v>
      </c>
      <c r="B5745" s="3">
        <v>15387.555675186301</v>
      </c>
      <c r="C5745" s="3">
        <v>1.2460036663421299</v>
      </c>
      <c r="D5745" s="3">
        <v>50278.956690893297</v>
      </c>
      <c r="E5745" s="1">
        <f t="shared" si="180"/>
        <v>0.53227941133379086</v>
      </c>
      <c r="F5745" s="1">
        <f t="shared" si="181"/>
        <v>34891.401015707001</v>
      </c>
    </row>
    <row r="5746" spans="1:6">
      <c r="A5746" s="3">
        <v>0.69565788270391604</v>
      </c>
      <c r="B5746" s="3">
        <v>21512.6313179233</v>
      </c>
      <c r="C5746" s="3">
        <v>1.2196514824757301</v>
      </c>
      <c r="D5746" s="3">
        <v>59045.0196012007</v>
      </c>
      <c r="E5746" s="1">
        <f t="shared" si="180"/>
        <v>0.52399359977181403</v>
      </c>
      <c r="F5746" s="1">
        <f t="shared" si="181"/>
        <v>37532.388283277396</v>
      </c>
    </row>
    <row r="5747" spans="1:6">
      <c r="A5747" s="3">
        <v>0.71705251656166902</v>
      </c>
      <c r="B5747" s="3">
        <v>18389.717752374199</v>
      </c>
      <c r="C5747" s="3">
        <v>1.2535412015162199</v>
      </c>
      <c r="D5747" s="3">
        <v>55801.6907136343</v>
      </c>
      <c r="E5747" s="1">
        <f t="shared" si="180"/>
        <v>0.53648868495455093</v>
      </c>
      <c r="F5747" s="1">
        <f t="shared" si="181"/>
        <v>37411.9729612601</v>
      </c>
    </row>
    <row r="5748" spans="1:6">
      <c r="A5748" s="3">
        <v>0.71460397722077695</v>
      </c>
      <c r="B5748" s="3">
        <v>16889.043541872699</v>
      </c>
      <c r="C5748" s="3">
        <v>1.22679192991837</v>
      </c>
      <c r="D5748" s="3">
        <v>53072.522294360897</v>
      </c>
      <c r="E5748" s="1">
        <f t="shared" si="180"/>
        <v>0.5121879526975931</v>
      </c>
      <c r="F5748" s="1">
        <f t="shared" si="181"/>
        <v>36183.478752488198</v>
      </c>
    </row>
    <row r="5749" spans="1:6">
      <c r="A5749" s="3">
        <v>0.70681390281949397</v>
      </c>
      <c r="B5749" s="3">
        <v>16923.074956329499</v>
      </c>
      <c r="C5749" s="3">
        <v>1.23131824973627</v>
      </c>
      <c r="D5749" s="3">
        <v>53794.6782164006</v>
      </c>
      <c r="E5749" s="1">
        <f t="shared" si="180"/>
        <v>0.52450434691677605</v>
      </c>
      <c r="F5749" s="1">
        <f t="shared" si="181"/>
        <v>36871.603260071104</v>
      </c>
    </row>
    <row r="5750" spans="1:6">
      <c r="A5750" s="3">
        <v>0.71609222338843803</v>
      </c>
      <c r="B5750" s="3">
        <v>22594.824857585802</v>
      </c>
      <c r="C5750" s="3">
        <v>1.2286835636984299</v>
      </c>
      <c r="D5750" s="3">
        <v>60243.602182133</v>
      </c>
      <c r="E5750" s="1">
        <f t="shared" si="180"/>
        <v>0.51259134030999187</v>
      </c>
      <c r="F5750" s="1">
        <f t="shared" si="181"/>
        <v>37648.777324547198</v>
      </c>
    </row>
    <row r="5751" spans="1:6">
      <c r="A5751" s="3">
        <v>0.71780693266659301</v>
      </c>
      <c r="B5751" s="3">
        <v>18508.5173889914</v>
      </c>
      <c r="C5751" s="3">
        <v>1.2383584375925301</v>
      </c>
      <c r="D5751" s="3">
        <v>56552.531490719797</v>
      </c>
      <c r="E5751" s="1">
        <f t="shared" si="180"/>
        <v>0.52055150492593705</v>
      </c>
      <c r="F5751" s="1">
        <f t="shared" si="181"/>
        <v>38044.014101728397</v>
      </c>
    </row>
    <row r="5752" spans="1:6">
      <c r="A5752" s="3">
        <v>0.68151120380350505</v>
      </c>
      <c r="B5752" s="3">
        <v>19937.1688233282</v>
      </c>
      <c r="C5752" s="3">
        <v>1.18656734234973</v>
      </c>
      <c r="D5752" s="3">
        <v>58609.585159948401</v>
      </c>
      <c r="E5752" s="1">
        <f t="shared" si="180"/>
        <v>0.505056138546225</v>
      </c>
      <c r="F5752" s="1">
        <f t="shared" si="181"/>
        <v>38672.416336620197</v>
      </c>
    </row>
    <row r="5753" spans="1:6">
      <c r="A5753" s="3">
        <v>0.67949320203180896</v>
      </c>
      <c r="B5753" s="3">
        <v>18149.133487302799</v>
      </c>
      <c r="C5753" s="3">
        <v>1.2072684446130899</v>
      </c>
      <c r="D5753" s="3">
        <v>54582.031422357803</v>
      </c>
      <c r="E5753" s="1">
        <f t="shared" si="180"/>
        <v>0.52777524258128095</v>
      </c>
      <c r="F5753" s="1">
        <f t="shared" si="181"/>
        <v>36432.897935055007</v>
      </c>
    </row>
    <row r="5754" spans="1:6">
      <c r="A5754" s="3">
        <v>0.76319622905505702</v>
      </c>
      <c r="B5754" s="3">
        <v>24964.6810764035</v>
      </c>
      <c r="C5754" s="3">
        <v>1.3395209376297901</v>
      </c>
      <c r="D5754" s="3">
        <v>63616.617186155498</v>
      </c>
      <c r="E5754" s="1">
        <f t="shared" si="180"/>
        <v>0.57632470857473306</v>
      </c>
      <c r="F5754" s="1">
        <f t="shared" si="181"/>
        <v>38651.936109752001</v>
      </c>
    </row>
    <row r="5755" spans="1:6">
      <c r="A5755" s="3">
        <v>0.66937392739221802</v>
      </c>
      <c r="B5755" s="3">
        <v>18768.938414988399</v>
      </c>
      <c r="C5755" s="3">
        <v>1.16652244343731</v>
      </c>
      <c r="D5755" s="3">
        <v>54112.2995157185</v>
      </c>
      <c r="E5755" s="1">
        <f t="shared" si="180"/>
        <v>0.49714851604509203</v>
      </c>
      <c r="F5755" s="1">
        <f t="shared" si="181"/>
        <v>35343.361100730101</v>
      </c>
    </row>
    <row r="5756" spans="1:6">
      <c r="A5756" s="3">
        <v>0.63406217314728797</v>
      </c>
      <c r="B5756" s="3">
        <v>20407.342437818901</v>
      </c>
      <c r="C5756" s="3">
        <v>1.0885945268947801</v>
      </c>
      <c r="D5756" s="3">
        <v>58995.023603588299</v>
      </c>
      <c r="E5756" s="1">
        <f t="shared" si="180"/>
        <v>0.45453235374749212</v>
      </c>
      <c r="F5756" s="1">
        <f t="shared" si="181"/>
        <v>38587.681165769398</v>
      </c>
    </row>
    <row r="5757" spans="1:6">
      <c r="A5757" s="3">
        <v>0.62323316262408002</v>
      </c>
      <c r="B5757" s="3">
        <v>20094.274494248199</v>
      </c>
      <c r="C5757" s="3">
        <v>1.06415866119196</v>
      </c>
      <c r="D5757" s="3">
        <v>55749.4393375195</v>
      </c>
      <c r="E5757" s="1">
        <f t="shared" si="180"/>
        <v>0.44092549856787999</v>
      </c>
      <c r="F5757" s="1">
        <f t="shared" si="181"/>
        <v>35655.164843271297</v>
      </c>
    </row>
    <row r="5758" spans="1:6">
      <c r="A5758" s="3">
        <v>0.664234932828214</v>
      </c>
      <c r="B5758" s="3">
        <v>17964.900420921</v>
      </c>
      <c r="C5758" s="3">
        <v>1.1397077562220801</v>
      </c>
      <c r="D5758" s="3">
        <v>55031.057581332701</v>
      </c>
      <c r="E5758" s="1">
        <f t="shared" si="180"/>
        <v>0.4754728233938661</v>
      </c>
      <c r="F5758" s="1">
        <f t="shared" si="181"/>
        <v>37066.157160411705</v>
      </c>
    </row>
    <row r="5759" spans="1:6">
      <c r="A5759" s="3">
        <v>0.74195836510213897</v>
      </c>
      <c r="B5759" s="3">
        <v>15563.8859512381</v>
      </c>
      <c r="C5759" s="3">
        <v>1.26731808605686</v>
      </c>
      <c r="D5759" s="3">
        <v>52642.826008917298</v>
      </c>
      <c r="E5759" s="1">
        <f t="shared" si="180"/>
        <v>0.52535972095472105</v>
      </c>
      <c r="F5759" s="1">
        <f t="shared" si="181"/>
        <v>37078.940057679196</v>
      </c>
    </row>
    <row r="5760" spans="1:6">
      <c r="A5760" s="3">
        <v>0.66146623068108201</v>
      </c>
      <c r="B5760" s="3">
        <v>23454.070674053699</v>
      </c>
      <c r="C5760" s="3">
        <v>1.1095743665786799</v>
      </c>
      <c r="D5760" s="3">
        <v>60930.481892727803</v>
      </c>
      <c r="E5760" s="1">
        <f t="shared" si="180"/>
        <v>0.4481081358975979</v>
      </c>
      <c r="F5760" s="1">
        <f t="shared" si="181"/>
        <v>37476.411218674104</v>
      </c>
    </row>
    <row r="5761" spans="1:6">
      <c r="A5761" s="3">
        <v>0.73400627123537399</v>
      </c>
      <c r="B5761" s="3">
        <v>23142.692116598599</v>
      </c>
      <c r="C5761" s="3">
        <v>1.2978807987171701</v>
      </c>
      <c r="D5761" s="3">
        <v>63194.488551568698</v>
      </c>
      <c r="E5761" s="1">
        <f t="shared" si="180"/>
        <v>0.56387452748179612</v>
      </c>
      <c r="F5761" s="1">
        <f t="shared" si="181"/>
        <v>40051.7964349701</v>
      </c>
    </row>
    <row r="5762" spans="1:6">
      <c r="A5762" s="3">
        <v>0.75192568748523902</v>
      </c>
      <c r="B5762" s="3">
        <v>22436.395985990301</v>
      </c>
      <c r="C5762" s="3">
        <v>1.31859765031177</v>
      </c>
      <c r="D5762" s="3">
        <v>62044.9892018338</v>
      </c>
      <c r="E5762" s="1">
        <f t="shared" si="180"/>
        <v>0.56667196282653098</v>
      </c>
      <c r="F5762" s="1">
        <f t="shared" si="181"/>
        <v>39608.593215843503</v>
      </c>
    </row>
    <row r="5763" spans="1:6">
      <c r="A5763" s="3">
        <v>0.67779242915124704</v>
      </c>
      <c r="B5763" s="3">
        <v>22699.0262340017</v>
      </c>
      <c r="C5763" s="3">
        <v>1.1755617796115301</v>
      </c>
      <c r="D5763" s="3">
        <v>59715.8077738828</v>
      </c>
      <c r="E5763" s="1">
        <f t="shared" si="180"/>
        <v>0.49776935046028303</v>
      </c>
      <c r="F5763" s="1">
        <f t="shared" si="181"/>
        <v>37016.7815398811</v>
      </c>
    </row>
    <row r="5764" spans="1:6">
      <c r="A5764" s="3">
        <v>0.705028983290381</v>
      </c>
      <c r="B5764" s="3">
        <v>20192.215578411098</v>
      </c>
      <c r="C5764" s="3">
        <v>1.2307504290137701</v>
      </c>
      <c r="D5764" s="3">
        <v>58706.629930858602</v>
      </c>
      <c r="E5764" s="1">
        <f t="shared" ref="E5764:E5827" si="182">C5764-A5764</f>
        <v>0.52572144572338908</v>
      </c>
      <c r="F5764" s="1">
        <f t="shared" ref="F5764:F5827" si="183">D5764-B5764</f>
        <v>38514.414352447508</v>
      </c>
    </row>
    <row r="5765" spans="1:6">
      <c r="A5765" s="3">
        <v>0.67009901968086305</v>
      </c>
      <c r="B5765" s="3">
        <v>17982.248559444601</v>
      </c>
      <c r="C5765" s="3">
        <v>1.17461509401307</v>
      </c>
      <c r="D5765" s="3">
        <v>55591.869422248797</v>
      </c>
      <c r="E5765" s="1">
        <f t="shared" si="182"/>
        <v>0.50451607433220691</v>
      </c>
      <c r="F5765" s="1">
        <f t="shared" si="183"/>
        <v>37609.620862804193</v>
      </c>
    </row>
    <row r="5766" spans="1:6">
      <c r="A5766" s="3">
        <v>0.70645373914617704</v>
      </c>
      <c r="B5766" s="3">
        <v>19641.014379365399</v>
      </c>
      <c r="C5766" s="3">
        <v>1.2250108474104899</v>
      </c>
      <c r="D5766" s="3">
        <v>56643.5238801058</v>
      </c>
      <c r="E5766" s="1">
        <f t="shared" si="182"/>
        <v>0.51855710826431289</v>
      </c>
      <c r="F5766" s="1">
        <f t="shared" si="183"/>
        <v>37002.509500740402</v>
      </c>
    </row>
    <row r="5767" spans="1:6">
      <c r="A5767" s="3">
        <v>0.65892935836515498</v>
      </c>
      <c r="B5767" s="3">
        <v>17892.588857311199</v>
      </c>
      <c r="C5767" s="3">
        <v>1.1341509721541601</v>
      </c>
      <c r="D5767" s="3">
        <v>52657.562419605703</v>
      </c>
      <c r="E5767" s="1">
        <f t="shared" si="182"/>
        <v>0.47522161378900507</v>
      </c>
      <c r="F5767" s="1">
        <f t="shared" si="183"/>
        <v>34764.973562294501</v>
      </c>
    </row>
    <row r="5768" spans="1:6">
      <c r="A5768" s="3">
        <v>0.66460665003647301</v>
      </c>
      <c r="B5768" s="3">
        <v>26243.666448088599</v>
      </c>
      <c r="C5768" s="3">
        <v>1.1647970747399701</v>
      </c>
      <c r="D5768" s="3">
        <v>66880.719779549705</v>
      </c>
      <c r="E5768" s="1">
        <f t="shared" si="182"/>
        <v>0.50019042470349706</v>
      </c>
      <c r="F5768" s="1">
        <f t="shared" si="183"/>
        <v>40637.053331461109</v>
      </c>
    </row>
    <row r="5769" spans="1:6">
      <c r="A5769" s="3">
        <v>0.64418949575722095</v>
      </c>
      <c r="B5769" s="3">
        <v>23516.699373164</v>
      </c>
      <c r="C5769" s="3">
        <v>1.1246744537562201</v>
      </c>
      <c r="D5769" s="3">
        <v>63638.116091015501</v>
      </c>
      <c r="E5769" s="1">
        <f t="shared" si="182"/>
        <v>0.48048495799899915</v>
      </c>
      <c r="F5769" s="1">
        <f t="shared" si="183"/>
        <v>40121.416717851505</v>
      </c>
    </row>
    <row r="5770" spans="1:6">
      <c r="A5770" s="3">
        <v>0.67959350629758197</v>
      </c>
      <c r="B5770" s="3">
        <v>20105.198166079299</v>
      </c>
      <c r="C5770" s="3">
        <v>1.1586475613943501</v>
      </c>
      <c r="D5770" s="3">
        <v>56320.951852976897</v>
      </c>
      <c r="E5770" s="1">
        <f t="shared" si="182"/>
        <v>0.47905405509676813</v>
      </c>
      <c r="F5770" s="1">
        <f t="shared" si="183"/>
        <v>36215.753686897602</v>
      </c>
    </row>
    <row r="5771" spans="1:6">
      <c r="A5771" s="3">
        <v>0.73998115017921495</v>
      </c>
      <c r="B5771" s="3">
        <v>17135.113772712601</v>
      </c>
      <c r="C5771" s="3">
        <v>1.27304666133774</v>
      </c>
      <c r="D5771" s="3">
        <v>51531.273911119803</v>
      </c>
      <c r="E5771" s="1">
        <f t="shared" si="182"/>
        <v>0.53306551115852507</v>
      </c>
      <c r="F5771" s="1">
        <f t="shared" si="183"/>
        <v>34396.160138407198</v>
      </c>
    </row>
    <row r="5772" spans="1:6">
      <c r="A5772" s="3">
        <v>0.69866555037997402</v>
      </c>
      <c r="B5772" s="3">
        <v>19375.290032298399</v>
      </c>
      <c r="C5772" s="3">
        <v>1.2310535712153301</v>
      </c>
      <c r="D5772" s="3">
        <v>55893.078268059602</v>
      </c>
      <c r="E5772" s="1">
        <f t="shared" si="182"/>
        <v>0.53238802083535608</v>
      </c>
      <c r="F5772" s="1">
        <f t="shared" si="183"/>
        <v>36517.788235761203</v>
      </c>
    </row>
    <row r="5773" spans="1:6">
      <c r="A5773" s="3">
        <v>0.70185345318597603</v>
      </c>
      <c r="B5773" s="3">
        <v>17728.056269325501</v>
      </c>
      <c r="C5773" s="3">
        <v>1.19833254421791</v>
      </c>
      <c r="D5773" s="3">
        <v>53066.754801845098</v>
      </c>
      <c r="E5773" s="1">
        <f t="shared" si="182"/>
        <v>0.49647909103193399</v>
      </c>
      <c r="F5773" s="1">
        <f t="shared" si="183"/>
        <v>35338.6985325196</v>
      </c>
    </row>
    <row r="5774" spans="1:6">
      <c r="A5774" s="3">
        <v>0.69076736016795903</v>
      </c>
      <c r="B5774" s="3">
        <v>19943.266783754902</v>
      </c>
      <c r="C5774" s="3">
        <v>1.1993029514742</v>
      </c>
      <c r="D5774" s="3">
        <v>56783.570661428203</v>
      </c>
      <c r="E5774" s="1">
        <f t="shared" si="182"/>
        <v>0.50853559130624093</v>
      </c>
      <c r="F5774" s="1">
        <f t="shared" si="183"/>
        <v>36840.303877673301</v>
      </c>
    </row>
    <row r="5775" spans="1:6">
      <c r="A5775" s="3">
        <v>0.66205832967757094</v>
      </c>
      <c r="B5775" s="3">
        <v>19517.846875087602</v>
      </c>
      <c r="C5775" s="3">
        <v>1.1339341558718701</v>
      </c>
      <c r="D5775" s="3">
        <v>56685.5467072213</v>
      </c>
      <c r="E5775" s="1">
        <f t="shared" si="182"/>
        <v>0.47187582619429913</v>
      </c>
      <c r="F5775" s="1">
        <f t="shared" si="183"/>
        <v>37167.699832133701</v>
      </c>
    </row>
    <row r="5776" spans="1:6">
      <c r="A5776" s="3">
        <v>0.68201056044546404</v>
      </c>
      <c r="B5776" s="3">
        <v>20523.889810630099</v>
      </c>
      <c r="C5776" s="3">
        <v>1.16360916784274</v>
      </c>
      <c r="D5776" s="3">
        <v>57536.597040063301</v>
      </c>
      <c r="E5776" s="1">
        <f t="shared" si="182"/>
        <v>0.481598607397276</v>
      </c>
      <c r="F5776" s="1">
        <f t="shared" si="183"/>
        <v>37012.707229433203</v>
      </c>
    </row>
    <row r="5777" spans="1:6">
      <c r="A5777" s="3">
        <v>0.68783510300124595</v>
      </c>
      <c r="B5777" s="3">
        <v>20667.509547322399</v>
      </c>
      <c r="C5777" s="3">
        <v>1.1963058976376799</v>
      </c>
      <c r="D5777" s="3">
        <v>57444.944936851403</v>
      </c>
      <c r="E5777" s="1">
        <f t="shared" si="182"/>
        <v>0.50847079463643396</v>
      </c>
      <c r="F5777" s="1">
        <f t="shared" si="183"/>
        <v>36777.435389529004</v>
      </c>
    </row>
    <row r="5778" spans="1:6">
      <c r="A5778" s="3">
        <v>0.70306454279535702</v>
      </c>
      <c r="B5778" s="3">
        <v>18722.026737264099</v>
      </c>
      <c r="C5778" s="3">
        <v>1.23791462085334</v>
      </c>
      <c r="D5778" s="3">
        <v>56175.532173420397</v>
      </c>
      <c r="E5778" s="1">
        <f t="shared" si="182"/>
        <v>0.53485007805798301</v>
      </c>
      <c r="F5778" s="1">
        <f t="shared" si="183"/>
        <v>37453.505436156294</v>
      </c>
    </row>
    <row r="5779" spans="1:6">
      <c r="A5779" s="3">
        <v>0.78779475225975304</v>
      </c>
      <c r="B5779" s="3">
        <v>18570.378528152101</v>
      </c>
      <c r="C5779" s="3">
        <v>1.36684644852835</v>
      </c>
      <c r="D5779" s="3">
        <v>54820.167952781303</v>
      </c>
      <c r="E5779" s="1">
        <f t="shared" si="182"/>
        <v>0.57905169626859698</v>
      </c>
      <c r="F5779" s="1">
        <f t="shared" si="183"/>
        <v>36249.789424629198</v>
      </c>
    </row>
    <row r="5780" spans="1:6">
      <c r="A5780" s="3">
        <v>0.676086539758469</v>
      </c>
      <c r="B5780" s="3">
        <v>20269.026473378599</v>
      </c>
      <c r="C5780" s="3">
        <v>1.1766367002850699</v>
      </c>
      <c r="D5780" s="3">
        <v>57672.486249260699</v>
      </c>
      <c r="E5780" s="1">
        <f t="shared" si="182"/>
        <v>0.50055016052660095</v>
      </c>
      <c r="F5780" s="1">
        <f t="shared" si="183"/>
        <v>37403.459775882104</v>
      </c>
    </row>
    <row r="5781" spans="1:6">
      <c r="A5781" s="3">
        <v>0.70774638789434996</v>
      </c>
      <c r="B5781" s="3">
        <v>22608.375177895101</v>
      </c>
      <c r="C5781" s="3">
        <v>1.23333010244152</v>
      </c>
      <c r="D5781" s="3">
        <v>61582.710990065403</v>
      </c>
      <c r="E5781" s="1">
        <f t="shared" si="182"/>
        <v>0.52558371454717001</v>
      </c>
      <c r="F5781" s="1">
        <f t="shared" si="183"/>
        <v>38974.335812170306</v>
      </c>
    </row>
    <row r="5782" spans="1:6">
      <c r="A5782" s="3">
        <v>0.68682849264101997</v>
      </c>
      <c r="B5782" s="3">
        <v>17029.287445687201</v>
      </c>
      <c r="C5782" s="3">
        <v>1.2273054643402199</v>
      </c>
      <c r="D5782" s="3">
        <v>54810.853260853801</v>
      </c>
      <c r="E5782" s="1">
        <f t="shared" si="182"/>
        <v>0.54047697169919995</v>
      </c>
      <c r="F5782" s="1">
        <f t="shared" si="183"/>
        <v>37781.565815166599</v>
      </c>
    </row>
    <row r="5783" spans="1:6">
      <c r="A5783" s="3">
        <v>0.64987397179893203</v>
      </c>
      <c r="B5783" s="3">
        <v>22183.313324540799</v>
      </c>
      <c r="C5783" s="3">
        <v>1.12618042813844</v>
      </c>
      <c r="D5783" s="3">
        <v>57915.487102638101</v>
      </c>
      <c r="E5783" s="1">
        <f t="shared" si="182"/>
        <v>0.47630645633950797</v>
      </c>
      <c r="F5783" s="1">
        <f t="shared" si="183"/>
        <v>35732.173778097305</v>
      </c>
    </row>
    <row r="5784" spans="1:6">
      <c r="A5784" s="3">
        <v>0.67874439438526601</v>
      </c>
      <c r="B5784" s="3">
        <v>20453.542565483</v>
      </c>
      <c r="C5784" s="3">
        <v>1.1539482671060699</v>
      </c>
      <c r="D5784" s="3">
        <v>57412.136408654398</v>
      </c>
      <c r="E5784" s="1">
        <f t="shared" si="182"/>
        <v>0.47520387272080389</v>
      </c>
      <c r="F5784" s="1">
        <f t="shared" si="183"/>
        <v>36958.593843171402</v>
      </c>
    </row>
    <row r="5785" spans="1:6">
      <c r="A5785" s="3">
        <v>0.71306301025038299</v>
      </c>
      <c r="B5785" s="3">
        <v>21069.132784653</v>
      </c>
      <c r="C5785" s="3">
        <v>1.2055931049604101</v>
      </c>
      <c r="D5785" s="3">
        <v>58643.753890747401</v>
      </c>
      <c r="E5785" s="1">
        <f t="shared" si="182"/>
        <v>0.49253009471002707</v>
      </c>
      <c r="F5785" s="1">
        <f t="shared" si="183"/>
        <v>37574.621106094404</v>
      </c>
    </row>
    <row r="5786" spans="1:6">
      <c r="A5786" s="3">
        <v>0.72673010392700799</v>
      </c>
      <c r="B5786" s="3">
        <v>19089.983941062699</v>
      </c>
      <c r="C5786" s="3">
        <v>1.25510664799105</v>
      </c>
      <c r="D5786" s="3">
        <v>55795.617204847003</v>
      </c>
      <c r="E5786" s="1">
        <f t="shared" si="182"/>
        <v>0.528376544064042</v>
      </c>
      <c r="F5786" s="1">
        <f t="shared" si="183"/>
        <v>36705.633263784301</v>
      </c>
    </row>
    <row r="5787" spans="1:6">
      <c r="A5787" s="3">
        <v>0.63820039672344597</v>
      </c>
      <c r="B5787" s="3">
        <v>19914.2695171136</v>
      </c>
      <c r="C5787" s="3">
        <v>1.0740729035738099</v>
      </c>
      <c r="D5787" s="3">
        <v>56486.752646633402</v>
      </c>
      <c r="E5787" s="1">
        <f t="shared" si="182"/>
        <v>0.43587250685036394</v>
      </c>
      <c r="F5787" s="1">
        <f t="shared" si="183"/>
        <v>36572.483129519802</v>
      </c>
    </row>
    <row r="5788" spans="1:6">
      <c r="A5788" s="3">
        <v>0.67268695056790295</v>
      </c>
      <c r="B5788" s="3">
        <v>17594.2470346138</v>
      </c>
      <c r="C5788" s="3">
        <v>1.17610740405656</v>
      </c>
      <c r="D5788" s="3">
        <v>54314.724630929602</v>
      </c>
      <c r="E5788" s="1">
        <f t="shared" si="182"/>
        <v>0.50342045348865705</v>
      </c>
      <c r="F5788" s="1">
        <f t="shared" si="183"/>
        <v>36720.477596315803</v>
      </c>
    </row>
    <row r="5789" spans="1:6">
      <c r="A5789" s="3">
        <v>0.71071105107602395</v>
      </c>
      <c r="B5789" s="3">
        <v>23642.6448080064</v>
      </c>
      <c r="C5789" s="3">
        <v>1.24239614241143</v>
      </c>
      <c r="D5789" s="3">
        <v>61168.441495634601</v>
      </c>
      <c r="E5789" s="1">
        <f t="shared" si="182"/>
        <v>0.53168509133540609</v>
      </c>
      <c r="F5789" s="1">
        <f t="shared" si="183"/>
        <v>37525.796687628201</v>
      </c>
    </row>
    <row r="5790" spans="1:6">
      <c r="A5790" s="3">
        <v>0.63281077370359495</v>
      </c>
      <c r="B5790" s="3">
        <v>17850.6024366643</v>
      </c>
      <c r="C5790" s="3">
        <v>1.1147364415954</v>
      </c>
      <c r="D5790" s="3">
        <v>52590.507200792999</v>
      </c>
      <c r="E5790" s="1">
        <f t="shared" si="182"/>
        <v>0.48192566789180502</v>
      </c>
      <c r="F5790" s="1">
        <f t="shared" si="183"/>
        <v>34739.904764128703</v>
      </c>
    </row>
    <row r="5791" spans="1:6">
      <c r="A5791" s="3">
        <v>0.71900923076304701</v>
      </c>
      <c r="B5791" s="3">
        <v>22694.834426699999</v>
      </c>
      <c r="C5791" s="3">
        <v>1.2405189152644001</v>
      </c>
      <c r="D5791" s="3">
        <v>59648.321290295797</v>
      </c>
      <c r="E5791" s="1">
        <f t="shared" si="182"/>
        <v>0.52150968450135304</v>
      </c>
      <c r="F5791" s="1">
        <f t="shared" si="183"/>
        <v>36953.486863595797</v>
      </c>
    </row>
    <row r="5792" spans="1:6">
      <c r="A5792" s="3">
        <v>0.68329400698800302</v>
      </c>
      <c r="B5792" s="3">
        <v>16745.124178099901</v>
      </c>
      <c r="C5792" s="3">
        <v>1.1386897223089301</v>
      </c>
      <c r="D5792" s="3">
        <v>52670.698681701797</v>
      </c>
      <c r="E5792" s="1">
        <f t="shared" si="182"/>
        <v>0.45539571532092704</v>
      </c>
      <c r="F5792" s="1">
        <f t="shared" si="183"/>
        <v>35925.574503601893</v>
      </c>
    </row>
    <row r="5793" spans="1:6">
      <c r="A5793" s="3">
        <v>0.75038880832044796</v>
      </c>
      <c r="B5793" s="3">
        <v>16295.465909325299</v>
      </c>
      <c r="C5793" s="3">
        <v>1.3013359584229101</v>
      </c>
      <c r="D5793" s="3">
        <v>53007.860953563002</v>
      </c>
      <c r="E5793" s="1">
        <f t="shared" si="182"/>
        <v>0.55094715010246209</v>
      </c>
      <c r="F5793" s="1">
        <f t="shared" si="183"/>
        <v>36712.395044237703</v>
      </c>
    </row>
    <row r="5794" spans="1:6">
      <c r="A5794" s="3">
        <v>0.70964859715548101</v>
      </c>
      <c r="B5794" s="3">
        <v>17714.811102940701</v>
      </c>
      <c r="C5794" s="3">
        <v>1.2679941229243801</v>
      </c>
      <c r="D5794" s="3">
        <v>55469.365133132502</v>
      </c>
      <c r="E5794" s="1">
        <f t="shared" si="182"/>
        <v>0.55834552576889906</v>
      </c>
      <c r="F5794" s="1">
        <f t="shared" si="183"/>
        <v>37754.554030191801</v>
      </c>
    </row>
    <row r="5795" spans="1:6">
      <c r="A5795" s="3">
        <v>0.68113611249029105</v>
      </c>
      <c r="B5795" s="3">
        <v>24148.700635518999</v>
      </c>
      <c r="C5795" s="3">
        <v>1.17193440941208</v>
      </c>
      <c r="D5795" s="3">
        <v>62785.129257047898</v>
      </c>
      <c r="E5795" s="1">
        <f t="shared" si="182"/>
        <v>0.490798296921789</v>
      </c>
      <c r="F5795" s="1">
        <f t="shared" si="183"/>
        <v>38636.428621528903</v>
      </c>
    </row>
    <row r="5796" spans="1:6">
      <c r="A5796" s="3">
        <v>0.72657258352564102</v>
      </c>
      <c r="B5796" s="3">
        <v>19793.202948736802</v>
      </c>
      <c r="C5796" s="3">
        <v>1.23713938656136</v>
      </c>
      <c r="D5796" s="3">
        <v>55615.425023285701</v>
      </c>
      <c r="E5796" s="1">
        <f t="shared" si="182"/>
        <v>0.510566803035719</v>
      </c>
      <c r="F5796" s="1">
        <f t="shared" si="183"/>
        <v>35822.222074548903</v>
      </c>
    </row>
    <row r="5797" spans="1:6">
      <c r="A5797" s="3">
        <v>0.71493931572015201</v>
      </c>
      <c r="B5797" s="3">
        <v>20470.302975699498</v>
      </c>
      <c r="C5797" s="3">
        <v>1.24439418112767</v>
      </c>
      <c r="D5797" s="3">
        <v>58183.9026481111</v>
      </c>
      <c r="E5797" s="1">
        <f t="shared" si="182"/>
        <v>0.52945486540751796</v>
      </c>
      <c r="F5797" s="1">
        <f t="shared" si="183"/>
        <v>37713.599672411598</v>
      </c>
    </row>
    <row r="5798" spans="1:6">
      <c r="A5798" s="3">
        <v>0.71999181976966897</v>
      </c>
      <c r="B5798" s="3">
        <v>17883.035893261898</v>
      </c>
      <c r="C5798" s="3">
        <v>1.25623341937282</v>
      </c>
      <c r="D5798" s="3">
        <v>54104.971299718803</v>
      </c>
      <c r="E5798" s="1">
        <f t="shared" si="182"/>
        <v>0.53624159960315099</v>
      </c>
      <c r="F5798" s="1">
        <f t="shared" si="183"/>
        <v>36221.935406456905</v>
      </c>
    </row>
    <row r="5799" spans="1:6">
      <c r="A5799" s="3">
        <v>0.74611008935526602</v>
      </c>
      <c r="B5799" s="3">
        <v>16454.992611949001</v>
      </c>
      <c r="C5799" s="3">
        <v>1.28067439580114</v>
      </c>
      <c r="D5799" s="3">
        <v>50821.5782685839</v>
      </c>
      <c r="E5799" s="1">
        <f t="shared" si="182"/>
        <v>0.53456430644587394</v>
      </c>
      <c r="F5799" s="1">
        <f t="shared" si="183"/>
        <v>34366.585656634896</v>
      </c>
    </row>
    <row r="5800" spans="1:6">
      <c r="A5800" s="3">
        <v>0.71503799353002995</v>
      </c>
      <c r="B5800" s="3">
        <v>18424.434530300201</v>
      </c>
      <c r="C5800" s="3">
        <v>1.2569077797983499</v>
      </c>
      <c r="D5800" s="3">
        <v>55652.580863264098</v>
      </c>
      <c r="E5800" s="1">
        <f t="shared" si="182"/>
        <v>0.54186978626831994</v>
      </c>
      <c r="F5800" s="1">
        <f t="shared" si="183"/>
        <v>37228.146332963894</v>
      </c>
    </row>
    <row r="5801" spans="1:6">
      <c r="A5801" s="3">
        <v>0.744515890204274</v>
      </c>
      <c r="B5801" s="3">
        <v>20598.5016488033</v>
      </c>
      <c r="C5801" s="3">
        <v>1.3105052240430699</v>
      </c>
      <c r="D5801" s="3">
        <v>57817.905040556703</v>
      </c>
      <c r="E5801" s="1">
        <f t="shared" si="182"/>
        <v>0.5659893338387959</v>
      </c>
      <c r="F5801" s="1">
        <f t="shared" si="183"/>
        <v>37219.403391753403</v>
      </c>
    </row>
    <row r="5802" spans="1:6">
      <c r="A5802" s="3">
        <v>0.78800953626576198</v>
      </c>
      <c r="B5802" s="3">
        <v>23090.374193031799</v>
      </c>
      <c r="C5802" s="3">
        <v>1.3717991905145499</v>
      </c>
      <c r="D5802" s="3">
        <v>60458.576451722904</v>
      </c>
      <c r="E5802" s="1">
        <f t="shared" si="182"/>
        <v>0.58378965424878793</v>
      </c>
      <c r="F5802" s="1">
        <f t="shared" si="183"/>
        <v>37368.202258691104</v>
      </c>
    </row>
    <row r="5803" spans="1:6">
      <c r="A5803" s="3">
        <v>0.69887456904322498</v>
      </c>
      <c r="B5803" s="3">
        <v>17024.764275301801</v>
      </c>
      <c r="C5803" s="3">
        <v>1.1794921582164299</v>
      </c>
      <c r="D5803" s="3">
        <v>52638.267998580901</v>
      </c>
      <c r="E5803" s="1">
        <f t="shared" si="182"/>
        <v>0.48061758917320496</v>
      </c>
      <c r="F5803" s="1">
        <f t="shared" si="183"/>
        <v>35613.5037232791</v>
      </c>
    </row>
    <row r="5804" spans="1:6">
      <c r="A5804" s="3">
        <v>0.67044129930975205</v>
      </c>
      <c r="B5804" s="3">
        <v>19982.628260361798</v>
      </c>
      <c r="C5804" s="3">
        <v>1.1499477843397501</v>
      </c>
      <c r="D5804" s="3">
        <v>58171.488705122698</v>
      </c>
      <c r="E5804" s="1">
        <f t="shared" si="182"/>
        <v>0.47950648502999804</v>
      </c>
      <c r="F5804" s="1">
        <f t="shared" si="183"/>
        <v>38188.860444760896</v>
      </c>
    </row>
    <row r="5805" spans="1:6">
      <c r="A5805" s="3">
        <v>0.74967205294325501</v>
      </c>
      <c r="B5805" s="3">
        <v>21910.777165400101</v>
      </c>
      <c r="C5805" s="3">
        <v>1.3111451355682699</v>
      </c>
      <c r="D5805" s="3">
        <v>59349.109644701799</v>
      </c>
      <c r="E5805" s="1">
        <f t="shared" si="182"/>
        <v>0.56147308262501494</v>
      </c>
      <c r="F5805" s="1">
        <f t="shared" si="183"/>
        <v>37438.332479301695</v>
      </c>
    </row>
    <row r="5806" spans="1:6">
      <c r="A5806" s="3">
        <v>0.67280986227849604</v>
      </c>
      <c r="B5806" s="3">
        <v>16551.244877438501</v>
      </c>
      <c r="C5806" s="3">
        <v>1.17409968165422</v>
      </c>
      <c r="D5806" s="3">
        <v>53372.731151400803</v>
      </c>
      <c r="E5806" s="1">
        <f t="shared" si="182"/>
        <v>0.50128981937572392</v>
      </c>
      <c r="F5806" s="1">
        <f t="shared" si="183"/>
        <v>36821.486273962306</v>
      </c>
    </row>
    <row r="5807" spans="1:6">
      <c r="A5807" s="3">
        <v>0.71958792113381997</v>
      </c>
      <c r="B5807" s="3">
        <v>18292.978237453</v>
      </c>
      <c r="C5807" s="3">
        <v>1.2152074552936101</v>
      </c>
      <c r="D5807" s="3">
        <v>53825.576446459701</v>
      </c>
      <c r="E5807" s="1">
        <f t="shared" si="182"/>
        <v>0.4956195341597901</v>
      </c>
      <c r="F5807" s="1">
        <f t="shared" si="183"/>
        <v>35532.598209006697</v>
      </c>
    </row>
    <row r="5808" spans="1:6">
      <c r="A5808" s="3">
        <v>0.69396670174217101</v>
      </c>
      <c r="B5808" s="3">
        <v>25238.309341081698</v>
      </c>
      <c r="C5808" s="3">
        <v>1.19141124233124</v>
      </c>
      <c r="D5808" s="3">
        <v>67880.910489491507</v>
      </c>
      <c r="E5808" s="1">
        <f t="shared" si="182"/>
        <v>0.49744454058906895</v>
      </c>
      <c r="F5808" s="1">
        <f t="shared" si="183"/>
        <v>42642.601148409813</v>
      </c>
    </row>
    <row r="5809" spans="1:6">
      <c r="A5809" s="3">
        <v>0.69826764585856005</v>
      </c>
      <c r="B5809" s="3">
        <v>22345.998231858001</v>
      </c>
      <c r="C5809" s="3">
        <v>1.2119021538474699</v>
      </c>
      <c r="D5809" s="3">
        <v>58442.231865620903</v>
      </c>
      <c r="E5809" s="1">
        <f t="shared" si="182"/>
        <v>0.51363450798890986</v>
      </c>
      <c r="F5809" s="1">
        <f t="shared" si="183"/>
        <v>36096.233633762902</v>
      </c>
    </row>
    <row r="5810" spans="1:6">
      <c r="A5810" s="3">
        <v>0.67258333351993704</v>
      </c>
      <c r="B5810" s="3">
        <v>14748.3025101659</v>
      </c>
      <c r="C5810" s="3">
        <v>1.15650423128976</v>
      </c>
      <c r="D5810" s="3">
        <v>49712.180178200499</v>
      </c>
      <c r="E5810" s="1">
        <f t="shared" si="182"/>
        <v>0.48392089776982294</v>
      </c>
      <c r="F5810" s="1">
        <f t="shared" si="183"/>
        <v>34963.877668034598</v>
      </c>
    </row>
    <row r="5811" spans="1:6">
      <c r="A5811" s="3">
        <v>0.72565062718082896</v>
      </c>
      <c r="B5811" s="3">
        <v>19717.897631035801</v>
      </c>
      <c r="C5811" s="3">
        <v>1.26714340282192</v>
      </c>
      <c r="D5811" s="3">
        <v>58486.401088144798</v>
      </c>
      <c r="E5811" s="1">
        <f t="shared" si="182"/>
        <v>0.541492775641091</v>
      </c>
      <c r="F5811" s="1">
        <f t="shared" si="183"/>
        <v>38768.503457108993</v>
      </c>
    </row>
    <row r="5812" spans="1:6">
      <c r="A5812" s="3">
        <v>0.70899058453962105</v>
      </c>
      <c r="B5812" s="3">
        <v>19564.8356638478</v>
      </c>
      <c r="C5812" s="3">
        <v>1.2201790732358999</v>
      </c>
      <c r="D5812" s="3">
        <v>56802.893498245401</v>
      </c>
      <c r="E5812" s="1">
        <f t="shared" si="182"/>
        <v>0.51118848869627886</v>
      </c>
      <c r="F5812" s="1">
        <f t="shared" si="183"/>
        <v>37238.057834397601</v>
      </c>
    </row>
    <row r="5813" spans="1:6">
      <c r="A5813" s="3">
        <v>0.75214859871860096</v>
      </c>
      <c r="B5813" s="3">
        <v>25219.856319087099</v>
      </c>
      <c r="C5813" s="3">
        <v>1.31295997080127</v>
      </c>
      <c r="D5813" s="3">
        <v>67375.222553045998</v>
      </c>
      <c r="E5813" s="1">
        <f t="shared" si="182"/>
        <v>0.56081137208266907</v>
      </c>
      <c r="F5813" s="1">
        <f t="shared" si="183"/>
        <v>42155.366233958899</v>
      </c>
    </row>
    <row r="5814" spans="1:6">
      <c r="A5814" s="3">
        <v>0.73657351400194804</v>
      </c>
      <c r="B5814" s="3">
        <v>21990.905066454299</v>
      </c>
      <c r="C5814" s="3">
        <v>1.2757382437949201</v>
      </c>
      <c r="D5814" s="3">
        <v>63407.097925884103</v>
      </c>
      <c r="E5814" s="1">
        <f t="shared" si="182"/>
        <v>0.53916472979297203</v>
      </c>
      <c r="F5814" s="1">
        <f t="shared" si="183"/>
        <v>41416.192859429808</v>
      </c>
    </row>
    <row r="5815" spans="1:6">
      <c r="A5815" s="3">
        <v>0.66116208002566701</v>
      </c>
      <c r="B5815" s="3">
        <v>20331.248270989599</v>
      </c>
      <c r="C5815" s="3">
        <v>1.1620390033874799</v>
      </c>
      <c r="D5815" s="3">
        <v>58138.440557219299</v>
      </c>
      <c r="E5815" s="1">
        <f t="shared" si="182"/>
        <v>0.50087692336181289</v>
      </c>
      <c r="F5815" s="1">
        <f t="shared" si="183"/>
        <v>37807.1922862297</v>
      </c>
    </row>
    <row r="5816" spans="1:6">
      <c r="A5816" s="3">
        <v>0.77146489079138103</v>
      </c>
      <c r="B5816" s="3">
        <v>17133.215488845399</v>
      </c>
      <c r="C5816" s="3">
        <v>1.3413647220638101</v>
      </c>
      <c r="D5816" s="3">
        <v>53716.723269499897</v>
      </c>
      <c r="E5816" s="1">
        <f t="shared" si="182"/>
        <v>0.56989983127242905</v>
      </c>
      <c r="F5816" s="1">
        <f t="shared" si="183"/>
        <v>36583.507780654501</v>
      </c>
    </row>
    <row r="5817" spans="1:6">
      <c r="A5817" s="3">
        <v>0.71418601561918604</v>
      </c>
      <c r="B5817" s="3">
        <v>18803.1900566765</v>
      </c>
      <c r="C5817" s="3">
        <v>1.2762828895899101</v>
      </c>
      <c r="D5817" s="3">
        <v>57748.617891879403</v>
      </c>
      <c r="E5817" s="1">
        <f t="shared" si="182"/>
        <v>0.56209687397072405</v>
      </c>
      <c r="F5817" s="1">
        <f t="shared" si="183"/>
        <v>38945.427835202907</v>
      </c>
    </row>
    <row r="5818" spans="1:6">
      <c r="A5818" s="3">
        <v>0.78770895012949205</v>
      </c>
      <c r="B5818" s="3">
        <v>20069.913314451798</v>
      </c>
      <c r="C5818" s="3">
        <v>1.38869293120062</v>
      </c>
      <c r="D5818" s="3">
        <v>59984.400036553801</v>
      </c>
      <c r="E5818" s="1">
        <f t="shared" si="182"/>
        <v>0.60098398107112794</v>
      </c>
      <c r="F5818" s="1">
        <f t="shared" si="183"/>
        <v>39914.486722102003</v>
      </c>
    </row>
    <row r="5819" spans="1:6">
      <c r="A5819" s="3">
        <v>0.73435579054670497</v>
      </c>
      <c r="B5819" s="3">
        <v>17690.255147452699</v>
      </c>
      <c r="C5819" s="3">
        <v>1.25689729977063</v>
      </c>
      <c r="D5819" s="3">
        <v>55534.708356949202</v>
      </c>
      <c r="E5819" s="1">
        <f t="shared" si="182"/>
        <v>0.52254150922392506</v>
      </c>
      <c r="F5819" s="1">
        <f t="shared" si="183"/>
        <v>37844.453209496503</v>
      </c>
    </row>
    <row r="5820" spans="1:6">
      <c r="A5820" s="3">
        <v>0.76683653036259203</v>
      </c>
      <c r="B5820" s="3">
        <v>20291.460776101299</v>
      </c>
      <c r="C5820" s="3">
        <v>1.30712099434131</v>
      </c>
      <c r="D5820" s="3">
        <v>57315.662323001197</v>
      </c>
      <c r="E5820" s="1">
        <f t="shared" si="182"/>
        <v>0.54028446397871799</v>
      </c>
      <c r="F5820" s="1">
        <f t="shared" si="183"/>
        <v>37024.201546899902</v>
      </c>
    </row>
    <row r="5821" spans="1:6">
      <c r="A5821" s="3">
        <v>0.69676625303012196</v>
      </c>
      <c r="B5821" s="3">
        <v>18604.188194498201</v>
      </c>
      <c r="C5821" s="3">
        <v>1.22207078599191</v>
      </c>
      <c r="D5821" s="3">
        <v>55768.430301750101</v>
      </c>
      <c r="E5821" s="1">
        <f t="shared" si="182"/>
        <v>0.52530453296178803</v>
      </c>
      <c r="F5821" s="1">
        <f t="shared" si="183"/>
        <v>37164.242107251899</v>
      </c>
    </row>
    <row r="5822" spans="1:6">
      <c r="A5822" s="3">
        <v>0.72718323042131305</v>
      </c>
      <c r="B5822" s="3">
        <v>19607.459950558899</v>
      </c>
      <c r="C5822" s="3">
        <v>1.2563221144587899</v>
      </c>
      <c r="D5822" s="3">
        <v>56649.158088292403</v>
      </c>
      <c r="E5822" s="1">
        <f t="shared" si="182"/>
        <v>0.52913888403747689</v>
      </c>
      <c r="F5822" s="1">
        <f t="shared" si="183"/>
        <v>37041.698137733503</v>
      </c>
    </row>
    <row r="5823" spans="1:6">
      <c r="A5823" s="3">
        <v>0.63675910680557202</v>
      </c>
      <c r="B5823" s="3">
        <v>23156.295824704601</v>
      </c>
      <c r="C5823" s="3">
        <v>1.0885228475952999</v>
      </c>
      <c r="D5823" s="3">
        <v>60662.272474680001</v>
      </c>
      <c r="E5823" s="1">
        <f t="shared" si="182"/>
        <v>0.45176374078972792</v>
      </c>
      <c r="F5823" s="1">
        <f t="shared" si="183"/>
        <v>37505.976649975404</v>
      </c>
    </row>
    <row r="5824" spans="1:6">
      <c r="A5824" s="3">
        <v>0.65783808319575199</v>
      </c>
      <c r="B5824" s="3">
        <v>17120.503650188599</v>
      </c>
      <c r="C5824" s="3">
        <v>1.13220956163347</v>
      </c>
      <c r="D5824" s="3">
        <v>51638.831112325199</v>
      </c>
      <c r="E5824" s="1">
        <f t="shared" si="182"/>
        <v>0.47437147843771799</v>
      </c>
      <c r="F5824" s="1">
        <f t="shared" si="183"/>
        <v>34518.3274621366</v>
      </c>
    </row>
    <row r="5825" spans="1:6">
      <c r="A5825" s="3">
        <v>0.71519928839658597</v>
      </c>
      <c r="B5825" s="3">
        <v>21350.7811903478</v>
      </c>
      <c r="C5825" s="3">
        <v>1.2291943402416301</v>
      </c>
      <c r="D5825" s="3">
        <v>59845.649838641199</v>
      </c>
      <c r="E5825" s="1">
        <f t="shared" si="182"/>
        <v>0.51399505184504413</v>
      </c>
      <c r="F5825" s="1">
        <f t="shared" si="183"/>
        <v>38494.868648293399</v>
      </c>
    </row>
    <row r="5826" spans="1:6">
      <c r="A5826" s="3">
        <v>0.65946386071875496</v>
      </c>
      <c r="B5826" s="3">
        <v>24707.6143290972</v>
      </c>
      <c r="C5826" s="3">
        <v>1.1454447218889301</v>
      </c>
      <c r="D5826" s="3">
        <v>65672.528890474598</v>
      </c>
      <c r="E5826" s="1">
        <f t="shared" si="182"/>
        <v>0.48598086117017514</v>
      </c>
      <c r="F5826" s="1">
        <f t="shared" si="183"/>
        <v>40964.914561377402</v>
      </c>
    </row>
    <row r="5827" spans="1:6">
      <c r="A5827" s="3">
        <v>0.62945881035359796</v>
      </c>
      <c r="B5827" s="3">
        <v>16576.455571908598</v>
      </c>
      <c r="C5827" s="3">
        <v>1.0852292803186601</v>
      </c>
      <c r="D5827" s="3">
        <v>52598.5743429625</v>
      </c>
      <c r="E5827" s="1">
        <f t="shared" si="182"/>
        <v>0.4557704699650621</v>
      </c>
      <c r="F5827" s="1">
        <f t="shared" si="183"/>
        <v>36022.118771053902</v>
      </c>
    </row>
    <row r="5828" spans="1:6">
      <c r="A5828" s="3">
        <v>0.66167997857586303</v>
      </c>
      <c r="B5828" s="3">
        <v>19470.0868661323</v>
      </c>
      <c r="C5828" s="3">
        <v>1.1251015350872799</v>
      </c>
      <c r="D5828" s="3">
        <v>56719.946292216599</v>
      </c>
      <c r="E5828" s="1">
        <f t="shared" ref="E5828:E5891" si="184">C5828-A5828</f>
        <v>0.46342155651141692</v>
      </c>
      <c r="F5828" s="1">
        <f t="shared" ref="F5828:F5891" si="185">D5828-B5828</f>
        <v>37249.859426084295</v>
      </c>
    </row>
    <row r="5829" spans="1:6">
      <c r="A5829" s="3">
        <v>0.69885318038676503</v>
      </c>
      <c r="B5829" s="3">
        <v>20298.544899634999</v>
      </c>
      <c r="C5829" s="3">
        <v>1.20907748043604</v>
      </c>
      <c r="D5829" s="3">
        <v>56124.3270931722</v>
      </c>
      <c r="E5829" s="1">
        <f t="shared" si="184"/>
        <v>0.51022430004927499</v>
      </c>
      <c r="F5829" s="1">
        <f t="shared" si="185"/>
        <v>35825.782193537205</v>
      </c>
    </row>
    <row r="5830" spans="1:6">
      <c r="A5830" s="3">
        <v>0.66048969791322198</v>
      </c>
      <c r="B5830" s="3">
        <v>21415.019760537001</v>
      </c>
      <c r="C5830" s="3">
        <v>1.1657591860265</v>
      </c>
      <c r="D5830" s="3">
        <v>56599.2459165049</v>
      </c>
      <c r="E5830" s="1">
        <f t="shared" si="184"/>
        <v>0.50526948811327799</v>
      </c>
      <c r="F5830" s="1">
        <f t="shared" si="185"/>
        <v>35184.226155967903</v>
      </c>
    </row>
    <row r="5831" spans="1:6">
      <c r="A5831" s="3">
        <v>0.68068946740560299</v>
      </c>
      <c r="B5831" s="3">
        <v>23294.100560647101</v>
      </c>
      <c r="C5831" s="3">
        <v>1.1679400422348001</v>
      </c>
      <c r="D5831" s="3">
        <v>63354.676576742502</v>
      </c>
      <c r="E5831" s="1">
        <f t="shared" si="184"/>
        <v>0.48725057482919709</v>
      </c>
      <c r="F5831" s="1">
        <f t="shared" si="185"/>
        <v>40060.576016095401</v>
      </c>
    </row>
    <row r="5832" spans="1:6">
      <c r="A5832" s="3">
        <v>0.76025377558958995</v>
      </c>
      <c r="B5832" s="3">
        <v>23209.775811237501</v>
      </c>
      <c r="C5832" s="3">
        <v>1.33064592458965</v>
      </c>
      <c r="D5832" s="3">
        <v>62968.330458528202</v>
      </c>
      <c r="E5832" s="1">
        <f t="shared" si="184"/>
        <v>0.57039214900006008</v>
      </c>
      <c r="F5832" s="1">
        <f t="shared" si="185"/>
        <v>39758.554647290701</v>
      </c>
    </row>
    <row r="5833" spans="1:6">
      <c r="A5833" s="3">
        <v>0.75144042010827705</v>
      </c>
      <c r="B5833" s="3">
        <v>15362.231161847099</v>
      </c>
      <c r="C5833" s="3">
        <v>1.2823389268776999</v>
      </c>
      <c r="D5833" s="3">
        <v>51257.602045327701</v>
      </c>
      <c r="E5833" s="1">
        <f t="shared" si="184"/>
        <v>0.53089850676942285</v>
      </c>
      <c r="F5833" s="1">
        <f t="shared" si="185"/>
        <v>35895.370883480602</v>
      </c>
    </row>
    <row r="5834" spans="1:6">
      <c r="A5834" s="3">
        <v>0.66907793820969996</v>
      </c>
      <c r="B5834" s="3">
        <v>23457.362099717699</v>
      </c>
      <c r="C5834" s="3">
        <v>1.20031711906741</v>
      </c>
      <c r="D5834" s="3">
        <v>61101.133285554497</v>
      </c>
      <c r="E5834" s="1">
        <f t="shared" si="184"/>
        <v>0.53123918085771005</v>
      </c>
      <c r="F5834" s="1">
        <f t="shared" si="185"/>
        <v>37643.771185836798</v>
      </c>
    </row>
    <row r="5835" spans="1:6">
      <c r="A5835" s="3">
        <v>0.75182336553384599</v>
      </c>
      <c r="B5835" s="3">
        <v>16529.627363838899</v>
      </c>
      <c r="C5835" s="3">
        <v>1.28785277660449</v>
      </c>
      <c r="D5835" s="3">
        <v>52050.910192923002</v>
      </c>
      <c r="E5835" s="1">
        <f t="shared" si="184"/>
        <v>0.53602941107064406</v>
      </c>
      <c r="F5835" s="1">
        <f t="shared" si="185"/>
        <v>35521.282829084099</v>
      </c>
    </row>
    <row r="5836" spans="1:6">
      <c r="A5836" s="3">
        <v>0.72736733564347</v>
      </c>
      <c r="B5836" s="3">
        <v>19591.009941461001</v>
      </c>
      <c r="C5836" s="3">
        <v>1.2635822913967401</v>
      </c>
      <c r="D5836" s="3">
        <v>56335.055481231597</v>
      </c>
      <c r="E5836" s="1">
        <f t="shared" si="184"/>
        <v>0.53621495575327005</v>
      </c>
      <c r="F5836" s="1">
        <f t="shared" si="185"/>
        <v>36744.045539770595</v>
      </c>
    </row>
    <row r="5837" spans="1:6">
      <c r="A5837" s="3">
        <v>0.68932104756888202</v>
      </c>
      <c r="B5837" s="3">
        <v>17392.079142392398</v>
      </c>
      <c r="C5837" s="3">
        <v>1.1976504914303501</v>
      </c>
      <c r="D5837" s="3">
        <v>53813.034793973697</v>
      </c>
      <c r="E5837" s="1">
        <f t="shared" si="184"/>
        <v>0.50832944386146806</v>
      </c>
      <c r="F5837" s="1">
        <f t="shared" si="185"/>
        <v>36420.955651581302</v>
      </c>
    </row>
    <row r="5838" spans="1:6">
      <c r="A5838" s="3">
        <v>0.68311377533968998</v>
      </c>
      <c r="B5838" s="3">
        <v>19186.058661821</v>
      </c>
      <c r="C5838" s="3">
        <v>1.1815349108733799</v>
      </c>
      <c r="D5838" s="3">
        <v>58122.572161382101</v>
      </c>
      <c r="E5838" s="1">
        <f t="shared" si="184"/>
        <v>0.49842113553368994</v>
      </c>
      <c r="F5838" s="1">
        <f t="shared" si="185"/>
        <v>38936.513499561101</v>
      </c>
    </row>
    <row r="5839" spans="1:6">
      <c r="A5839" s="3">
        <v>0.69576027174445998</v>
      </c>
      <c r="B5839" s="3">
        <v>16133.2941961671</v>
      </c>
      <c r="C5839" s="3">
        <v>1.2220807530345701</v>
      </c>
      <c r="D5839" s="3">
        <v>53177.554407512202</v>
      </c>
      <c r="E5839" s="1">
        <f t="shared" si="184"/>
        <v>0.52632048129011011</v>
      </c>
      <c r="F5839" s="1">
        <f t="shared" si="185"/>
        <v>37044.260211345099</v>
      </c>
    </row>
    <row r="5840" spans="1:6">
      <c r="A5840" s="3">
        <v>0.71486425209951499</v>
      </c>
      <c r="B5840" s="3">
        <v>16019.7052753587</v>
      </c>
      <c r="C5840" s="3">
        <v>1.2352293029381201</v>
      </c>
      <c r="D5840" s="3">
        <v>51954.347872248698</v>
      </c>
      <c r="E5840" s="1">
        <f t="shared" si="184"/>
        <v>0.52036505083860507</v>
      </c>
      <c r="F5840" s="1">
        <f t="shared" si="185"/>
        <v>35934.64259689</v>
      </c>
    </row>
    <row r="5841" spans="1:6">
      <c r="A5841" s="3">
        <v>0.67766628055951506</v>
      </c>
      <c r="B5841" s="3">
        <v>23465.496042270301</v>
      </c>
      <c r="C5841" s="3">
        <v>1.1739842403274501</v>
      </c>
      <c r="D5841" s="3">
        <v>63107.520193072298</v>
      </c>
      <c r="E5841" s="1">
        <f t="shared" si="184"/>
        <v>0.49631795976793502</v>
      </c>
      <c r="F5841" s="1">
        <f t="shared" si="185"/>
        <v>39642.024150801997</v>
      </c>
    </row>
    <row r="5842" spans="1:6">
      <c r="A5842" s="3">
        <v>0.71240077421186399</v>
      </c>
      <c r="B5842" s="3">
        <v>19659.0021361291</v>
      </c>
      <c r="C5842" s="3">
        <v>1.2291819523637599</v>
      </c>
      <c r="D5842" s="3">
        <v>54561.274680589901</v>
      </c>
      <c r="E5842" s="1">
        <f t="shared" si="184"/>
        <v>0.51678117815189595</v>
      </c>
      <c r="F5842" s="1">
        <f t="shared" si="185"/>
        <v>34902.2725444608</v>
      </c>
    </row>
    <row r="5843" spans="1:6">
      <c r="A5843" s="3">
        <v>0.696665352830804</v>
      </c>
      <c r="B5843" s="3">
        <v>18805.801245410799</v>
      </c>
      <c r="C5843" s="3">
        <v>1.22062768419736</v>
      </c>
      <c r="D5843" s="3">
        <v>56340.6974397546</v>
      </c>
      <c r="E5843" s="1">
        <f t="shared" si="184"/>
        <v>0.52396233136655601</v>
      </c>
      <c r="F5843" s="1">
        <f t="shared" si="185"/>
        <v>37534.896194343804</v>
      </c>
    </row>
    <row r="5844" spans="1:6">
      <c r="A5844" s="3">
        <v>0.706574033741038</v>
      </c>
      <c r="B5844" s="3">
        <v>20401.0990074441</v>
      </c>
      <c r="C5844" s="3">
        <v>1.2058386926476301</v>
      </c>
      <c r="D5844" s="3">
        <v>56351.460668106098</v>
      </c>
      <c r="E5844" s="1">
        <f t="shared" si="184"/>
        <v>0.49926465890659211</v>
      </c>
      <c r="F5844" s="1">
        <f t="shared" si="185"/>
        <v>35950.361660661998</v>
      </c>
    </row>
    <row r="5845" spans="1:6">
      <c r="A5845" s="3">
        <v>0.64832857207603201</v>
      </c>
      <c r="B5845" s="3">
        <v>20066.464083238901</v>
      </c>
      <c r="C5845" s="3">
        <v>1.1509641279587599</v>
      </c>
      <c r="D5845" s="3">
        <v>56830.182775301699</v>
      </c>
      <c r="E5845" s="1">
        <f t="shared" si="184"/>
        <v>0.5026355558827279</v>
      </c>
      <c r="F5845" s="1">
        <f t="shared" si="185"/>
        <v>36763.718692062801</v>
      </c>
    </row>
    <row r="5846" spans="1:6">
      <c r="A5846" s="3">
        <v>0.71696165009297796</v>
      </c>
      <c r="B5846" s="3">
        <v>16202.303636421801</v>
      </c>
      <c r="C5846" s="3">
        <v>1.2261438354877501</v>
      </c>
      <c r="D5846" s="3">
        <v>51993.027009474601</v>
      </c>
      <c r="E5846" s="1">
        <f t="shared" si="184"/>
        <v>0.50918218539477211</v>
      </c>
      <c r="F5846" s="1">
        <f t="shared" si="185"/>
        <v>35790.723373052802</v>
      </c>
    </row>
    <row r="5847" spans="1:6">
      <c r="A5847" s="3">
        <v>0.70803323786952199</v>
      </c>
      <c r="B5847" s="3">
        <v>18512.543767897601</v>
      </c>
      <c r="C5847" s="3">
        <v>1.2557674195889801</v>
      </c>
      <c r="D5847" s="3">
        <v>54101.674791544101</v>
      </c>
      <c r="E5847" s="1">
        <f t="shared" si="184"/>
        <v>0.54773418171945809</v>
      </c>
      <c r="F5847" s="1">
        <f t="shared" si="185"/>
        <v>35589.1310236465</v>
      </c>
    </row>
    <row r="5848" spans="1:6">
      <c r="A5848" s="3">
        <v>0.78027020310176998</v>
      </c>
      <c r="B5848" s="3">
        <v>23015.379857069602</v>
      </c>
      <c r="C5848" s="3">
        <v>1.36006994016917</v>
      </c>
      <c r="D5848" s="3">
        <v>61732.036258820197</v>
      </c>
      <c r="E5848" s="1">
        <f t="shared" si="184"/>
        <v>0.57979973706740007</v>
      </c>
      <c r="F5848" s="1">
        <f t="shared" si="185"/>
        <v>38716.656401750595</v>
      </c>
    </row>
    <row r="5849" spans="1:6">
      <c r="A5849" s="3">
        <v>0.66197342729192798</v>
      </c>
      <c r="B5849" s="3">
        <v>25038.925016707199</v>
      </c>
      <c r="C5849" s="3">
        <v>1.12405310071117</v>
      </c>
      <c r="D5849" s="3">
        <v>65087.331057868403</v>
      </c>
      <c r="E5849" s="1">
        <f t="shared" si="184"/>
        <v>0.46207967341924205</v>
      </c>
      <c r="F5849" s="1">
        <f t="shared" si="185"/>
        <v>40048.406041161201</v>
      </c>
    </row>
    <row r="5850" spans="1:6">
      <c r="A5850" s="3">
        <v>0.67547359589824996</v>
      </c>
      <c r="B5850" s="3">
        <v>18663.5732318259</v>
      </c>
      <c r="C5850" s="3">
        <v>1.16198549080639</v>
      </c>
      <c r="D5850" s="3">
        <v>53497.941996400303</v>
      </c>
      <c r="E5850" s="1">
        <f t="shared" si="184"/>
        <v>0.48651189490814006</v>
      </c>
      <c r="F5850" s="1">
        <f t="shared" si="185"/>
        <v>34834.368764574407</v>
      </c>
    </row>
    <row r="5851" spans="1:6">
      <c r="A5851" s="3">
        <v>0.67136530368757696</v>
      </c>
      <c r="B5851" s="3">
        <v>23925.605848100098</v>
      </c>
      <c r="C5851" s="3">
        <v>1.1340584712520301</v>
      </c>
      <c r="D5851" s="3">
        <v>61995.4421998978</v>
      </c>
      <c r="E5851" s="1">
        <f t="shared" si="184"/>
        <v>0.46269316756445311</v>
      </c>
      <c r="F5851" s="1">
        <f t="shared" si="185"/>
        <v>38069.836351797698</v>
      </c>
    </row>
    <row r="5852" spans="1:6">
      <c r="A5852" s="3">
        <v>0.71862055618666099</v>
      </c>
      <c r="B5852" s="3">
        <v>25814.722393302</v>
      </c>
      <c r="C5852" s="3">
        <v>1.2646497989149099</v>
      </c>
      <c r="D5852" s="3">
        <v>63255.997005278201</v>
      </c>
      <c r="E5852" s="1">
        <f t="shared" si="184"/>
        <v>0.54602924272824893</v>
      </c>
      <c r="F5852" s="1">
        <f t="shared" si="185"/>
        <v>37441.274611976201</v>
      </c>
    </row>
    <row r="5853" spans="1:6">
      <c r="A5853" s="3">
        <v>0.64340863029540896</v>
      </c>
      <c r="B5853" s="3">
        <v>19041.433160750199</v>
      </c>
      <c r="C5853" s="3">
        <v>1.1034312464279199</v>
      </c>
      <c r="D5853" s="3">
        <v>56398.256191071501</v>
      </c>
      <c r="E5853" s="1">
        <f t="shared" si="184"/>
        <v>0.46002261613251094</v>
      </c>
      <c r="F5853" s="1">
        <f t="shared" si="185"/>
        <v>37356.823030321306</v>
      </c>
    </row>
    <row r="5854" spans="1:6">
      <c r="A5854" s="3">
        <v>0.70684742094418895</v>
      </c>
      <c r="B5854" s="3">
        <v>18844.306462728</v>
      </c>
      <c r="C5854" s="3">
        <v>1.2185684169834401</v>
      </c>
      <c r="D5854" s="3">
        <v>56820.8758345893</v>
      </c>
      <c r="E5854" s="1">
        <f t="shared" si="184"/>
        <v>0.51172099603925114</v>
      </c>
      <c r="F5854" s="1">
        <f t="shared" si="185"/>
        <v>37976.569371861304</v>
      </c>
    </row>
    <row r="5855" spans="1:6">
      <c r="A5855" s="3">
        <v>0.64140311814218098</v>
      </c>
      <c r="B5855" s="3">
        <v>23039.589369600599</v>
      </c>
      <c r="C5855" s="3">
        <v>1.0869409571122799</v>
      </c>
      <c r="D5855" s="3">
        <v>61394.169507408304</v>
      </c>
      <c r="E5855" s="1">
        <f t="shared" si="184"/>
        <v>0.44553783897009891</v>
      </c>
      <c r="F5855" s="1">
        <f t="shared" si="185"/>
        <v>38354.580137807701</v>
      </c>
    </row>
    <row r="5856" spans="1:6">
      <c r="A5856" s="3">
        <v>0.71512380627980199</v>
      </c>
      <c r="B5856" s="3">
        <v>20194.184884168499</v>
      </c>
      <c r="C5856" s="3">
        <v>1.25250415413855</v>
      </c>
      <c r="D5856" s="3">
        <v>59057.458436080102</v>
      </c>
      <c r="E5856" s="1">
        <f t="shared" si="184"/>
        <v>0.537380347858748</v>
      </c>
      <c r="F5856" s="1">
        <f t="shared" si="185"/>
        <v>38863.273551911603</v>
      </c>
    </row>
    <row r="5857" spans="1:6">
      <c r="A5857" s="3">
        <v>0.69230697938079</v>
      </c>
      <c r="B5857" s="3">
        <v>22165.062193004698</v>
      </c>
      <c r="C5857" s="3">
        <v>1.1849627705349199</v>
      </c>
      <c r="D5857" s="3">
        <v>59146.017810793499</v>
      </c>
      <c r="E5857" s="1">
        <f t="shared" si="184"/>
        <v>0.49265579115412994</v>
      </c>
      <c r="F5857" s="1">
        <f t="shared" si="185"/>
        <v>36980.955617788801</v>
      </c>
    </row>
    <row r="5858" spans="1:6">
      <c r="A5858" s="3">
        <v>0.73793083198828902</v>
      </c>
      <c r="B5858" s="3">
        <v>15989.7522372813</v>
      </c>
      <c r="C5858" s="3">
        <v>1.28808221917239</v>
      </c>
      <c r="D5858" s="3">
        <v>51681.747868711798</v>
      </c>
      <c r="E5858" s="1">
        <f t="shared" si="184"/>
        <v>0.55015138718410095</v>
      </c>
      <c r="F5858" s="1">
        <f t="shared" si="185"/>
        <v>35691.995631430502</v>
      </c>
    </row>
    <row r="5859" spans="1:6">
      <c r="A5859" s="3">
        <v>0.70776489669229903</v>
      </c>
      <c r="B5859" s="3">
        <v>20018.478670987701</v>
      </c>
      <c r="C5859" s="3">
        <v>1.20961338978535</v>
      </c>
      <c r="D5859" s="3">
        <v>58629.098967644401</v>
      </c>
      <c r="E5859" s="1">
        <f t="shared" si="184"/>
        <v>0.50184849309305102</v>
      </c>
      <c r="F5859" s="1">
        <f t="shared" si="185"/>
        <v>38610.6202966567</v>
      </c>
    </row>
    <row r="5860" spans="1:6">
      <c r="A5860" s="3">
        <v>0.70709687506144303</v>
      </c>
      <c r="B5860" s="3">
        <v>23551.220078188599</v>
      </c>
      <c r="C5860" s="3">
        <v>1.1869974420060201</v>
      </c>
      <c r="D5860" s="3">
        <v>60648.849645377799</v>
      </c>
      <c r="E5860" s="1">
        <f t="shared" si="184"/>
        <v>0.47990056694457706</v>
      </c>
      <c r="F5860" s="1">
        <f t="shared" si="185"/>
        <v>37097.6295671892</v>
      </c>
    </row>
    <row r="5861" spans="1:6">
      <c r="A5861" s="3">
        <v>0.68728647525376396</v>
      </c>
      <c r="B5861" s="3">
        <v>17589.968416007501</v>
      </c>
      <c r="C5861" s="3">
        <v>1.1561502884596799</v>
      </c>
      <c r="D5861" s="3">
        <v>51787.493968792798</v>
      </c>
      <c r="E5861" s="1">
        <f t="shared" si="184"/>
        <v>0.46886381320591597</v>
      </c>
      <c r="F5861" s="1">
        <f t="shared" si="185"/>
        <v>34197.525552785301</v>
      </c>
    </row>
    <row r="5862" spans="1:6">
      <c r="A5862" s="3">
        <v>0.73180304984789002</v>
      </c>
      <c r="B5862" s="3">
        <v>18871.208616829699</v>
      </c>
      <c r="C5862" s="3">
        <v>1.2473264835845299</v>
      </c>
      <c r="D5862" s="3">
        <v>55682.1373358403</v>
      </c>
      <c r="E5862" s="1">
        <f t="shared" si="184"/>
        <v>0.51552343373663989</v>
      </c>
      <c r="F5862" s="1">
        <f t="shared" si="185"/>
        <v>36810.928719010597</v>
      </c>
    </row>
    <row r="5863" spans="1:6">
      <c r="A5863" s="3">
        <v>0.71620723486573301</v>
      </c>
      <c r="B5863" s="3">
        <v>20683.876904851899</v>
      </c>
      <c r="C5863" s="3">
        <v>1.2583382103018499</v>
      </c>
      <c r="D5863" s="3">
        <v>61671.004897170496</v>
      </c>
      <c r="E5863" s="1">
        <f t="shared" si="184"/>
        <v>0.54213097543611688</v>
      </c>
      <c r="F5863" s="1">
        <f t="shared" si="185"/>
        <v>40987.127992318594</v>
      </c>
    </row>
    <row r="5864" spans="1:6">
      <c r="A5864" s="3">
        <v>0.68684242548729901</v>
      </c>
      <c r="B5864" s="3">
        <v>19604.9441532157</v>
      </c>
      <c r="C5864" s="3">
        <v>1.1819534098140201</v>
      </c>
      <c r="D5864" s="3">
        <v>54689.484161132299</v>
      </c>
      <c r="E5864" s="1">
        <f t="shared" si="184"/>
        <v>0.49511098432672107</v>
      </c>
      <c r="F5864" s="1">
        <f t="shared" si="185"/>
        <v>35084.540007916599</v>
      </c>
    </row>
    <row r="5865" spans="1:6">
      <c r="A5865" s="3">
        <v>0.67064687036455595</v>
      </c>
      <c r="B5865" s="3">
        <v>20401.491747080101</v>
      </c>
      <c r="C5865" s="3">
        <v>1.1902879658286101</v>
      </c>
      <c r="D5865" s="3">
        <v>58293.450832942202</v>
      </c>
      <c r="E5865" s="1">
        <f t="shared" si="184"/>
        <v>0.51964109546405413</v>
      </c>
      <c r="F5865" s="1">
        <f t="shared" si="185"/>
        <v>37891.959085862101</v>
      </c>
    </row>
    <row r="5866" spans="1:6">
      <c r="A5866" s="3">
        <v>0.68903997615444501</v>
      </c>
      <c r="B5866" s="3">
        <v>17615.8625211904</v>
      </c>
      <c r="C5866" s="3">
        <v>1.1948332662427401</v>
      </c>
      <c r="D5866" s="3">
        <v>54358.338038679001</v>
      </c>
      <c r="E5866" s="1">
        <f t="shared" si="184"/>
        <v>0.5057932900882951</v>
      </c>
      <c r="F5866" s="1">
        <f t="shared" si="185"/>
        <v>36742.475517488601</v>
      </c>
    </row>
    <row r="5867" spans="1:6">
      <c r="A5867" s="3">
        <v>0.72682460955372097</v>
      </c>
      <c r="B5867" s="3">
        <v>16280.492639758</v>
      </c>
      <c r="C5867" s="3">
        <v>1.29166532687304</v>
      </c>
      <c r="D5867" s="3">
        <v>52293.885916782303</v>
      </c>
      <c r="E5867" s="1">
        <f t="shared" si="184"/>
        <v>0.56484071731931906</v>
      </c>
      <c r="F5867" s="1">
        <f t="shared" si="185"/>
        <v>36013.393277024305</v>
      </c>
    </row>
    <row r="5868" spans="1:6">
      <c r="A5868" s="3">
        <v>0.63630337918232804</v>
      </c>
      <c r="B5868" s="3">
        <v>18322.764825985902</v>
      </c>
      <c r="C5868" s="3">
        <v>1.07605627856042</v>
      </c>
      <c r="D5868" s="3">
        <v>53217.199505719604</v>
      </c>
      <c r="E5868" s="1">
        <f t="shared" si="184"/>
        <v>0.43975289937809192</v>
      </c>
      <c r="F5868" s="1">
        <f t="shared" si="185"/>
        <v>34894.434679733706</v>
      </c>
    </row>
    <row r="5869" spans="1:6">
      <c r="A5869" s="3">
        <v>0.71397459324080703</v>
      </c>
      <c r="B5869" s="3">
        <v>23388.947491920899</v>
      </c>
      <c r="C5869" s="3">
        <v>1.21364783330231</v>
      </c>
      <c r="D5869" s="3">
        <v>59815.2065600571</v>
      </c>
      <c r="E5869" s="1">
        <f t="shared" si="184"/>
        <v>0.49967324006150293</v>
      </c>
      <c r="F5869" s="1">
        <f t="shared" si="185"/>
        <v>36426.259068136205</v>
      </c>
    </row>
    <row r="5870" spans="1:6">
      <c r="A5870" s="3">
        <v>0.709463127275205</v>
      </c>
      <c r="B5870" s="3">
        <v>23889.796066311999</v>
      </c>
      <c r="C5870" s="3">
        <v>1.27282604900513</v>
      </c>
      <c r="D5870" s="3">
        <v>62001.513584571898</v>
      </c>
      <c r="E5870" s="1">
        <f t="shared" si="184"/>
        <v>0.56336292172992497</v>
      </c>
      <c r="F5870" s="1">
        <f t="shared" si="185"/>
        <v>38111.717518259902</v>
      </c>
    </row>
    <row r="5871" spans="1:6">
      <c r="A5871" s="3">
        <v>0.73191484115180405</v>
      </c>
      <c r="B5871" s="3">
        <v>17193.8635903047</v>
      </c>
      <c r="C5871" s="3">
        <v>1.25098763177377</v>
      </c>
      <c r="D5871" s="3">
        <v>53330.289736411403</v>
      </c>
      <c r="E5871" s="1">
        <f t="shared" si="184"/>
        <v>0.51907279062196598</v>
      </c>
      <c r="F5871" s="1">
        <f t="shared" si="185"/>
        <v>36136.426146106707</v>
      </c>
    </row>
    <row r="5872" spans="1:6">
      <c r="A5872" s="3">
        <v>0.70339547217601095</v>
      </c>
      <c r="B5872" s="3">
        <v>22754.930602567401</v>
      </c>
      <c r="C5872" s="3">
        <v>1.21906942794585</v>
      </c>
      <c r="D5872" s="3">
        <v>64010.684858658598</v>
      </c>
      <c r="E5872" s="1">
        <f t="shared" si="184"/>
        <v>0.5156739557698391</v>
      </c>
      <c r="F5872" s="1">
        <f t="shared" si="185"/>
        <v>41255.754256091197</v>
      </c>
    </row>
    <row r="5873" spans="1:6">
      <c r="A5873" s="3">
        <v>0.70916513071642195</v>
      </c>
      <c r="B5873" s="3">
        <v>17397.329518933901</v>
      </c>
      <c r="C5873" s="3">
        <v>1.2267215909351299</v>
      </c>
      <c r="D5873" s="3">
        <v>53589.143742866901</v>
      </c>
      <c r="E5873" s="1">
        <f t="shared" si="184"/>
        <v>0.51755646021870794</v>
      </c>
      <c r="F5873" s="1">
        <f t="shared" si="185"/>
        <v>36191.814223933005</v>
      </c>
    </row>
    <row r="5874" spans="1:6">
      <c r="A5874" s="3">
        <v>0.65380057180239004</v>
      </c>
      <c r="B5874" s="3">
        <v>19756.323306198701</v>
      </c>
      <c r="C5874" s="3">
        <v>1.11582421177904</v>
      </c>
      <c r="D5874" s="3">
        <v>58153.358404129998</v>
      </c>
      <c r="E5874" s="1">
        <f t="shared" si="184"/>
        <v>0.46202363997664997</v>
      </c>
      <c r="F5874" s="1">
        <f t="shared" si="185"/>
        <v>38397.035097931293</v>
      </c>
    </row>
    <row r="5875" spans="1:6">
      <c r="A5875" s="3">
        <v>0.69750220646988503</v>
      </c>
      <c r="B5875" s="3">
        <v>19608.031551964999</v>
      </c>
      <c r="C5875" s="3">
        <v>1.19301972228403</v>
      </c>
      <c r="D5875" s="3">
        <v>55648.321601169599</v>
      </c>
      <c r="E5875" s="1">
        <f t="shared" si="184"/>
        <v>0.49551751581414494</v>
      </c>
      <c r="F5875" s="1">
        <f t="shared" si="185"/>
        <v>36040.290049204603</v>
      </c>
    </row>
    <row r="5876" spans="1:6">
      <c r="A5876" s="3">
        <v>0.66076411200553897</v>
      </c>
      <c r="B5876" s="3">
        <v>17292.119986629299</v>
      </c>
      <c r="C5876" s="3">
        <v>1.1484875007656301</v>
      </c>
      <c r="D5876" s="3">
        <v>54706.270968113298</v>
      </c>
      <c r="E5876" s="1">
        <f t="shared" si="184"/>
        <v>0.48772338876009114</v>
      </c>
      <c r="F5876" s="1">
        <f t="shared" si="185"/>
        <v>37414.150981483996</v>
      </c>
    </row>
    <row r="5877" spans="1:6">
      <c r="A5877" s="3">
        <v>0.734196569363608</v>
      </c>
      <c r="B5877" s="3">
        <v>24133.014593246298</v>
      </c>
      <c r="C5877" s="3">
        <v>1.25613492397686</v>
      </c>
      <c r="D5877" s="3">
        <v>63307.936183023201</v>
      </c>
      <c r="E5877" s="1">
        <f t="shared" si="184"/>
        <v>0.521938354613252</v>
      </c>
      <c r="F5877" s="1">
        <f t="shared" si="185"/>
        <v>39174.921589776903</v>
      </c>
    </row>
    <row r="5878" spans="1:6">
      <c r="A5878" s="3">
        <v>0.71522963579673604</v>
      </c>
      <c r="B5878" s="3">
        <v>22213.356228156201</v>
      </c>
      <c r="C5878" s="3">
        <v>1.2267581866662101</v>
      </c>
      <c r="D5878" s="3">
        <v>58309.328927116199</v>
      </c>
      <c r="E5878" s="1">
        <f t="shared" si="184"/>
        <v>0.51152855086947402</v>
      </c>
      <c r="F5878" s="1">
        <f t="shared" si="185"/>
        <v>36095.972698960002</v>
      </c>
    </row>
    <row r="5879" spans="1:6">
      <c r="A5879" s="3">
        <v>0.69979251529630404</v>
      </c>
      <c r="B5879" s="3">
        <v>17892.591105331299</v>
      </c>
      <c r="C5879" s="3">
        <v>1.2110973838510899</v>
      </c>
      <c r="D5879" s="3">
        <v>53908.2514702349</v>
      </c>
      <c r="E5879" s="1">
        <f t="shared" si="184"/>
        <v>0.51130486855478585</v>
      </c>
      <c r="F5879" s="1">
        <f t="shared" si="185"/>
        <v>36015.660364903597</v>
      </c>
    </row>
    <row r="5880" spans="1:6">
      <c r="A5880" s="3">
        <v>0.66929892245572098</v>
      </c>
      <c r="B5880" s="3">
        <v>19774.268241004102</v>
      </c>
      <c r="C5880" s="3">
        <v>1.1997269962758601</v>
      </c>
      <c r="D5880" s="3">
        <v>57982.998125265301</v>
      </c>
      <c r="E5880" s="1">
        <f t="shared" si="184"/>
        <v>0.53042807382013912</v>
      </c>
      <c r="F5880" s="1">
        <f t="shared" si="185"/>
        <v>38208.7298842612</v>
      </c>
    </row>
    <row r="5881" spans="1:6">
      <c r="A5881" s="3">
        <v>0.64436413463280895</v>
      </c>
      <c r="B5881" s="3">
        <v>18466.247993999899</v>
      </c>
      <c r="C5881" s="3">
        <v>1.07336410305321</v>
      </c>
      <c r="D5881" s="3">
        <v>55879.328274703403</v>
      </c>
      <c r="E5881" s="1">
        <f t="shared" si="184"/>
        <v>0.428999968420401</v>
      </c>
      <c r="F5881" s="1">
        <f t="shared" si="185"/>
        <v>37413.080280703507</v>
      </c>
    </row>
    <row r="5882" spans="1:6">
      <c r="A5882" s="3">
        <v>0.64860041636558996</v>
      </c>
      <c r="B5882" s="3">
        <v>23740.0606700842</v>
      </c>
      <c r="C5882" s="3">
        <v>1.1184073491255599</v>
      </c>
      <c r="D5882" s="3">
        <v>62730.691883563602</v>
      </c>
      <c r="E5882" s="1">
        <f t="shared" si="184"/>
        <v>0.46980693275996999</v>
      </c>
      <c r="F5882" s="1">
        <f t="shared" si="185"/>
        <v>38990.631213479399</v>
      </c>
    </row>
    <row r="5883" spans="1:6">
      <c r="A5883" s="3">
        <v>0.69976555700554699</v>
      </c>
      <c r="B5883" s="3">
        <v>16983.815241876</v>
      </c>
      <c r="C5883" s="3">
        <v>1.19896270013704</v>
      </c>
      <c r="D5883" s="3">
        <v>53034.4670412915</v>
      </c>
      <c r="E5883" s="1">
        <f t="shared" si="184"/>
        <v>0.49919714313149299</v>
      </c>
      <c r="F5883" s="1">
        <f t="shared" si="185"/>
        <v>36050.6517994155</v>
      </c>
    </row>
    <row r="5884" spans="1:6">
      <c r="A5884" s="3">
        <v>0.70727745764179595</v>
      </c>
      <c r="B5884" s="3">
        <v>20580.9166035218</v>
      </c>
      <c r="C5884" s="3">
        <v>1.18061417420698</v>
      </c>
      <c r="D5884" s="3">
        <v>59522.087759807997</v>
      </c>
      <c r="E5884" s="1">
        <f t="shared" si="184"/>
        <v>0.47333671656518406</v>
      </c>
      <c r="F5884" s="1">
        <f t="shared" si="185"/>
        <v>38941.171156286196</v>
      </c>
    </row>
    <row r="5885" spans="1:6">
      <c r="A5885" s="3">
        <v>0.72409824390397204</v>
      </c>
      <c r="B5885" s="3">
        <v>17093.9254279138</v>
      </c>
      <c r="C5885" s="3">
        <v>1.2744797482077199</v>
      </c>
      <c r="D5885" s="3">
        <v>52341.283627727702</v>
      </c>
      <c r="E5885" s="1">
        <f t="shared" si="184"/>
        <v>0.55038150430374788</v>
      </c>
      <c r="F5885" s="1">
        <f t="shared" si="185"/>
        <v>35247.358199813898</v>
      </c>
    </row>
    <row r="5886" spans="1:6">
      <c r="A5886" s="3">
        <v>0.72483929344731102</v>
      </c>
      <c r="B5886" s="3">
        <v>16383.591906654299</v>
      </c>
      <c r="C5886" s="3">
        <v>1.24323529936358</v>
      </c>
      <c r="D5886" s="3">
        <v>52931.164911622</v>
      </c>
      <c r="E5886" s="1">
        <f t="shared" si="184"/>
        <v>0.518396005916269</v>
      </c>
      <c r="F5886" s="1">
        <f t="shared" si="185"/>
        <v>36547.5730049677</v>
      </c>
    </row>
    <row r="5887" spans="1:6">
      <c r="A5887" s="3">
        <v>0.70741071276090395</v>
      </c>
      <c r="B5887" s="3">
        <v>18712.2478267841</v>
      </c>
      <c r="C5887" s="3">
        <v>1.21561982102553</v>
      </c>
      <c r="D5887" s="3">
        <v>55774.540301756999</v>
      </c>
      <c r="E5887" s="1">
        <f t="shared" si="184"/>
        <v>0.50820910826462606</v>
      </c>
      <c r="F5887" s="1">
        <f t="shared" si="185"/>
        <v>37062.292474972899</v>
      </c>
    </row>
    <row r="5888" spans="1:6">
      <c r="A5888" s="3">
        <v>0.67867398281602098</v>
      </c>
      <c r="B5888" s="3">
        <v>18801.781777038199</v>
      </c>
      <c r="C5888" s="3">
        <v>1.19199366616605</v>
      </c>
      <c r="D5888" s="3">
        <v>56563.412027087797</v>
      </c>
      <c r="E5888" s="1">
        <f t="shared" si="184"/>
        <v>0.51331968335002898</v>
      </c>
      <c r="F5888" s="1">
        <f t="shared" si="185"/>
        <v>37761.630250049595</v>
      </c>
    </row>
    <row r="5889" spans="1:6">
      <c r="A5889" s="3">
        <v>0.65833763692033498</v>
      </c>
      <c r="B5889" s="3">
        <v>18252.3735855493</v>
      </c>
      <c r="C5889" s="3">
        <v>1.1345245638699599</v>
      </c>
      <c r="D5889" s="3">
        <v>54989.119130215899</v>
      </c>
      <c r="E5889" s="1">
        <f t="shared" si="184"/>
        <v>0.47618692694962494</v>
      </c>
      <c r="F5889" s="1">
        <f t="shared" si="185"/>
        <v>36736.745544666599</v>
      </c>
    </row>
    <row r="5890" spans="1:6">
      <c r="A5890" s="3">
        <v>0.72354540996887096</v>
      </c>
      <c r="B5890" s="3">
        <v>18682.052976271501</v>
      </c>
      <c r="C5890" s="3">
        <v>1.2516188002061199</v>
      </c>
      <c r="D5890" s="3">
        <v>55014.627428751897</v>
      </c>
      <c r="E5890" s="1">
        <f t="shared" si="184"/>
        <v>0.52807339023724897</v>
      </c>
      <c r="F5890" s="1">
        <f t="shared" si="185"/>
        <v>36332.574452480396</v>
      </c>
    </row>
    <row r="5891" spans="1:6">
      <c r="A5891" s="3">
        <v>0.75990458923889204</v>
      </c>
      <c r="B5891" s="3">
        <v>24547.7398513591</v>
      </c>
      <c r="C5891" s="3">
        <v>1.3187169166914099</v>
      </c>
      <c r="D5891" s="3">
        <v>66769.787200484105</v>
      </c>
      <c r="E5891" s="1">
        <f t="shared" si="184"/>
        <v>0.55881232745251785</v>
      </c>
      <c r="F5891" s="1">
        <f t="shared" si="185"/>
        <v>42222.047349125001</v>
      </c>
    </row>
    <row r="5892" spans="1:6">
      <c r="A5892" s="3">
        <v>0.75592309565697402</v>
      </c>
      <c r="B5892" s="3">
        <v>17160.734099204201</v>
      </c>
      <c r="C5892" s="3">
        <v>1.29919777353384</v>
      </c>
      <c r="D5892" s="3">
        <v>53337.108346096102</v>
      </c>
      <c r="E5892" s="1">
        <f t="shared" ref="E5892:E5955" si="186">C5892-A5892</f>
        <v>0.54327467787686601</v>
      </c>
      <c r="F5892" s="1">
        <f t="shared" ref="F5892:F5955" si="187">D5892-B5892</f>
        <v>36176.374246891901</v>
      </c>
    </row>
    <row r="5893" spans="1:6">
      <c r="A5893" s="3">
        <v>0.71040429773122804</v>
      </c>
      <c r="B5893" s="3">
        <v>20633.689209807198</v>
      </c>
      <c r="C5893" s="3">
        <v>1.2388045001892301</v>
      </c>
      <c r="D5893" s="3">
        <v>58698.840360118098</v>
      </c>
      <c r="E5893" s="1">
        <f t="shared" si="186"/>
        <v>0.52840020245800201</v>
      </c>
      <c r="F5893" s="1">
        <f t="shared" si="187"/>
        <v>38065.1511503109</v>
      </c>
    </row>
    <row r="5894" spans="1:6">
      <c r="A5894" s="3">
        <v>0.69274591359246396</v>
      </c>
      <c r="B5894" s="3">
        <v>17665.885846785201</v>
      </c>
      <c r="C5894" s="3">
        <v>1.15904380118906</v>
      </c>
      <c r="D5894" s="3">
        <v>52848.901433224099</v>
      </c>
      <c r="E5894" s="1">
        <f t="shared" si="186"/>
        <v>0.46629788759659607</v>
      </c>
      <c r="F5894" s="1">
        <f t="shared" si="187"/>
        <v>35183.015586438894</v>
      </c>
    </row>
    <row r="5895" spans="1:6">
      <c r="A5895" s="3">
        <v>0.74095784583318403</v>
      </c>
      <c r="B5895" s="3">
        <v>22161.867453845</v>
      </c>
      <c r="C5895" s="3">
        <v>1.2846527682586499</v>
      </c>
      <c r="D5895" s="3">
        <v>60490.243076209001</v>
      </c>
      <c r="E5895" s="1">
        <f t="shared" si="186"/>
        <v>0.54369492242546591</v>
      </c>
      <c r="F5895" s="1">
        <f t="shared" si="187"/>
        <v>38328.375622364001</v>
      </c>
    </row>
    <row r="5896" spans="1:6">
      <c r="A5896" s="3">
        <v>0.70638066947474298</v>
      </c>
      <c r="B5896" s="3">
        <v>21126.412069766098</v>
      </c>
      <c r="C5896" s="3">
        <v>1.2243724418406201</v>
      </c>
      <c r="D5896" s="3">
        <v>60966.964777128102</v>
      </c>
      <c r="E5896" s="1">
        <f t="shared" si="186"/>
        <v>0.51799177236587712</v>
      </c>
      <c r="F5896" s="1">
        <f t="shared" si="187"/>
        <v>39840.552707362003</v>
      </c>
    </row>
    <row r="5897" spans="1:6">
      <c r="A5897" s="3">
        <v>0.703114558565472</v>
      </c>
      <c r="B5897" s="3">
        <v>20607.3917107329</v>
      </c>
      <c r="C5897" s="3">
        <v>1.2055339419129401</v>
      </c>
      <c r="D5897" s="3">
        <v>58944.414636414702</v>
      </c>
      <c r="E5897" s="1">
        <f t="shared" si="186"/>
        <v>0.50241938334746805</v>
      </c>
      <c r="F5897" s="1">
        <f t="shared" si="187"/>
        <v>38337.022925681798</v>
      </c>
    </row>
    <row r="5898" spans="1:6">
      <c r="A5898" s="3">
        <v>0.64030278883569702</v>
      </c>
      <c r="B5898" s="3">
        <v>16582.3630430189</v>
      </c>
      <c r="C5898" s="3">
        <v>1.09733894369037</v>
      </c>
      <c r="D5898" s="3">
        <v>52104.421487964202</v>
      </c>
      <c r="E5898" s="1">
        <f t="shared" si="186"/>
        <v>0.45703615485467297</v>
      </c>
      <c r="F5898" s="1">
        <f t="shared" si="187"/>
        <v>35522.058444945302</v>
      </c>
    </row>
    <row r="5899" spans="1:6">
      <c r="A5899" s="3">
        <v>0.691373113920565</v>
      </c>
      <c r="B5899" s="3">
        <v>20402.591793961801</v>
      </c>
      <c r="C5899" s="3">
        <v>1.1661467240214201</v>
      </c>
      <c r="D5899" s="3">
        <v>59118.881819471098</v>
      </c>
      <c r="E5899" s="1">
        <f t="shared" si="186"/>
        <v>0.47477361010085506</v>
      </c>
      <c r="F5899" s="1">
        <f t="shared" si="187"/>
        <v>38716.290025509297</v>
      </c>
    </row>
    <row r="5900" spans="1:6">
      <c r="A5900" s="3">
        <v>0.71537580759476205</v>
      </c>
      <c r="B5900" s="3">
        <v>19757.501137938201</v>
      </c>
      <c r="C5900" s="3">
        <v>1.21963117537253</v>
      </c>
      <c r="D5900" s="3">
        <v>56512.501111764999</v>
      </c>
      <c r="E5900" s="1">
        <f t="shared" si="186"/>
        <v>0.50425536777776792</v>
      </c>
      <c r="F5900" s="1">
        <f t="shared" si="187"/>
        <v>36754.999973826794</v>
      </c>
    </row>
    <row r="5901" spans="1:6">
      <c r="A5901" s="3">
        <v>0.65265658024138795</v>
      </c>
      <c r="B5901" s="3">
        <v>23765.741278640198</v>
      </c>
      <c r="C5901" s="3">
        <v>1.1140071247529999</v>
      </c>
      <c r="D5901" s="3">
        <v>62630.959846364101</v>
      </c>
      <c r="E5901" s="1">
        <f t="shared" si="186"/>
        <v>0.46135054451161195</v>
      </c>
      <c r="F5901" s="1">
        <f t="shared" si="187"/>
        <v>38865.218567723903</v>
      </c>
    </row>
    <row r="5902" spans="1:6">
      <c r="A5902" s="3">
        <v>0.69300320362157497</v>
      </c>
      <c r="B5902" s="3">
        <v>18276.309758730298</v>
      </c>
      <c r="C5902" s="3">
        <v>1.2193354668210901</v>
      </c>
      <c r="D5902" s="3">
        <v>55911.917514860099</v>
      </c>
      <c r="E5902" s="1">
        <f t="shared" si="186"/>
        <v>0.52633226319951509</v>
      </c>
      <c r="F5902" s="1">
        <f t="shared" si="187"/>
        <v>37635.607756129801</v>
      </c>
    </row>
    <row r="5903" spans="1:6">
      <c r="A5903" s="3">
        <v>0.68091969872947</v>
      </c>
      <c r="B5903" s="3">
        <v>19398.5930528014</v>
      </c>
      <c r="C5903" s="3">
        <v>1.1843748768295099</v>
      </c>
      <c r="D5903" s="3">
        <v>56598.5294801114</v>
      </c>
      <c r="E5903" s="1">
        <f t="shared" si="186"/>
        <v>0.50345517810003992</v>
      </c>
      <c r="F5903" s="1">
        <f t="shared" si="187"/>
        <v>37199.93642731</v>
      </c>
    </row>
    <row r="5904" spans="1:6">
      <c r="A5904" s="3">
        <v>0.70827638602930998</v>
      </c>
      <c r="B5904" s="3">
        <v>18122.724838802598</v>
      </c>
      <c r="C5904" s="3">
        <v>1.23367974537657</v>
      </c>
      <c r="D5904" s="3">
        <v>54191.905220489098</v>
      </c>
      <c r="E5904" s="1">
        <f t="shared" si="186"/>
        <v>0.52540335934726001</v>
      </c>
      <c r="F5904" s="1">
        <f t="shared" si="187"/>
        <v>36069.180381686499</v>
      </c>
    </row>
    <row r="5905" spans="1:6">
      <c r="A5905" s="3">
        <v>0.67672180883493505</v>
      </c>
      <c r="B5905" s="3">
        <v>21407.107618819002</v>
      </c>
      <c r="C5905" s="3">
        <v>1.1873144490349401</v>
      </c>
      <c r="D5905" s="3">
        <v>61276.3605010428</v>
      </c>
      <c r="E5905" s="1">
        <f t="shared" si="186"/>
        <v>0.51059264020000505</v>
      </c>
      <c r="F5905" s="1">
        <f t="shared" si="187"/>
        <v>39869.252882223795</v>
      </c>
    </row>
    <row r="5906" spans="1:6">
      <c r="A5906" s="3">
        <v>0.720494156663815</v>
      </c>
      <c r="B5906" s="3">
        <v>21904.5718551381</v>
      </c>
      <c r="C5906" s="3">
        <v>1.2485378882824101</v>
      </c>
      <c r="D5906" s="3">
        <v>57790.981138563999</v>
      </c>
      <c r="E5906" s="1">
        <f t="shared" si="186"/>
        <v>0.52804373161859508</v>
      </c>
      <c r="F5906" s="1">
        <f t="shared" si="187"/>
        <v>35886.409283425899</v>
      </c>
    </row>
    <row r="5907" spans="1:6">
      <c r="A5907" s="3">
        <v>0.68005786699538795</v>
      </c>
      <c r="B5907" s="3">
        <v>18573.3733061657</v>
      </c>
      <c r="C5907" s="3">
        <v>1.16639285252277</v>
      </c>
      <c r="D5907" s="3">
        <v>55576.031683950401</v>
      </c>
      <c r="E5907" s="1">
        <f t="shared" si="186"/>
        <v>0.48633498552738208</v>
      </c>
      <c r="F5907" s="1">
        <f t="shared" si="187"/>
        <v>37002.658377784697</v>
      </c>
    </row>
    <row r="5908" spans="1:6">
      <c r="A5908" s="3">
        <v>0.73571027816206203</v>
      </c>
      <c r="B5908" s="3">
        <v>18140.8743402685</v>
      </c>
      <c r="C5908" s="3">
        <v>1.28121580411152</v>
      </c>
      <c r="D5908" s="3">
        <v>55732.4254859106</v>
      </c>
      <c r="E5908" s="1">
        <f t="shared" si="186"/>
        <v>0.545505525949458</v>
      </c>
      <c r="F5908" s="1">
        <f t="shared" si="187"/>
        <v>37591.551145642101</v>
      </c>
    </row>
    <row r="5909" spans="1:6">
      <c r="A5909" s="3">
        <v>0.74577199493914703</v>
      </c>
      <c r="B5909" s="3">
        <v>21719.206056475101</v>
      </c>
      <c r="C5909" s="3">
        <v>1.26171215938615</v>
      </c>
      <c r="D5909" s="3">
        <v>57755.797408283397</v>
      </c>
      <c r="E5909" s="1">
        <f t="shared" si="186"/>
        <v>0.51594016444700297</v>
      </c>
      <c r="F5909" s="1">
        <f t="shared" si="187"/>
        <v>36036.591351808296</v>
      </c>
    </row>
    <row r="5910" spans="1:6">
      <c r="A5910" s="3">
        <v>0.71211742028988101</v>
      </c>
      <c r="B5910" s="3">
        <v>20872.350645950399</v>
      </c>
      <c r="C5910" s="3">
        <v>1.25655865044024</v>
      </c>
      <c r="D5910" s="3">
        <v>60596.993049395503</v>
      </c>
      <c r="E5910" s="1">
        <f t="shared" si="186"/>
        <v>0.54444123015035895</v>
      </c>
      <c r="F5910" s="1">
        <f t="shared" si="187"/>
        <v>39724.642403445105</v>
      </c>
    </row>
    <row r="5911" spans="1:6">
      <c r="A5911" s="3">
        <v>0.70587102604834795</v>
      </c>
      <c r="B5911" s="3">
        <v>20774.0050523848</v>
      </c>
      <c r="C5911" s="3">
        <v>1.23101138897115</v>
      </c>
      <c r="D5911" s="3">
        <v>59768.674683099904</v>
      </c>
      <c r="E5911" s="1">
        <f t="shared" si="186"/>
        <v>0.52514036292280208</v>
      </c>
      <c r="F5911" s="1">
        <f t="shared" si="187"/>
        <v>38994.6696307151</v>
      </c>
    </row>
    <row r="5912" spans="1:6">
      <c r="A5912" s="3">
        <v>0.67674487353471402</v>
      </c>
      <c r="B5912" s="3">
        <v>18821.356246638799</v>
      </c>
      <c r="C5912" s="3">
        <v>1.1762415433776501</v>
      </c>
      <c r="D5912" s="3">
        <v>54501.9045682957</v>
      </c>
      <c r="E5912" s="1">
        <f t="shared" si="186"/>
        <v>0.49949666984293606</v>
      </c>
      <c r="F5912" s="1">
        <f t="shared" si="187"/>
        <v>35680.548321656897</v>
      </c>
    </row>
    <row r="5913" spans="1:6">
      <c r="A5913" s="3">
        <v>0.648110884596375</v>
      </c>
      <c r="B5913" s="3">
        <v>21079.9754669619</v>
      </c>
      <c r="C5913" s="3">
        <v>1.0924966312867901</v>
      </c>
      <c r="D5913" s="3">
        <v>59102.541265224703</v>
      </c>
      <c r="E5913" s="1">
        <f t="shared" si="186"/>
        <v>0.44438574669041508</v>
      </c>
      <c r="F5913" s="1">
        <f t="shared" si="187"/>
        <v>38022.565798262804</v>
      </c>
    </row>
    <row r="5914" spans="1:6">
      <c r="A5914" s="3">
        <v>0.70470960790549897</v>
      </c>
      <c r="B5914" s="3">
        <v>17926.710599758098</v>
      </c>
      <c r="C5914" s="3">
        <v>1.2174459520637799</v>
      </c>
      <c r="D5914" s="3">
        <v>54990.448895827998</v>
      </c>
      <c r="E5914" s="1">
        <f t="shared" si="186"/>
        <v>0.51273634415828095</v>
      </c>
      <c r="F5914" s="1">
        <f t="shared" si="187"/>
        <v>37063.738296069903</v>
      </c>
    </row>
    <row r="5915" spans="1:6">
      <c r="A5915" s="3">
        <v>0.68596050615291304</v>
      </c>
      <c r="B5915" s="3">
        <v>15656.222420897901</v>
      </c>
      <c r="C5915" s="3">
        <v>1.1601449593139399</v>
      </c>
      <c r="D5915" s="3">
        <v>51754.905498140201</v>
      </c>
      <c r="E5915" s="1">
        <f t="shared" si="186"/>
        <v>0.47418445316102686</v>
      </c>
      <c r="F5915" s="1">
        <f t="shared" si="187"/>
        <v>36098.683077242298</v>
      </c>
    </row>
    <row r="5916" spans="1:6">
      <c r="A5916" s="3">
        <v>0.72909158052798695</v>
      </c>
      <c r="B5916" s="3">
        <v>21434.103419054001</v>
      </c>
      <c r="C5916" s="3">
        <v>1.25917105983593</v>
      </c>
      <c r="D5916" s="3">
        <v>57772.0119752928</v>
      </c>
      <c r="E5916" s="1">
        <f t="shared" si="186"/>
        <v>0.53007947930794308</v>
      </c>
      <c r="F5916" s="1">
        <f t="shared" si="187"/>
        <v>36337.908556238799</v>
      </c>
    </row>
    <row r="5917" spans="1:6">
      <c r="A5917" s="3">
        <v>0.67234249387001799</v>
      </c>
      <c r="B5917" s="3">
        <v>22376.046101091801</v>
      </c>
      <c r="C5917" s="3">
        <v>1.1957119287862901</v>
      </c>
      <c r="D5917" s="3">
        <v>62618.244412572698</v>
      </c>
      <c r="E5917" s="1">
        <f t="shared" si="186"/>
        <v>0.52336943491627208</v>
      </c>
      <c r="F5917" s="1">
        <f t="shared" si="187"/>
        <v>40242.198311480897</v>
      </c>
    </row>
    <row r="5918" spans="1:6">
      <c r="A5918" s="3">
        <v>0.749933477738016</v>
      </c>
      <c r="B5918" s="3">
        <v>17301.019533917999</v>
      </c>
      <c r="C5918" s="3">
        <v>1.2982639018544899</v>
      </c>
      <c r="D5918" s="3">
        <v>54083.518870005399</v>
      </c>
      <c r="E5918" s="1">
        <f t="shared" si="186"/>
        <v>0.54833042411647392</v>
      </c>
      <c r="F5918" s="1">
        <f t="shared" si="187"/>
        <v>36782.4993360874</v>
      </c>
    </row>
    <row r="5919" spans="1:6">
      <c r="A5919" s="3">
        <v>0.73243240728157599</v>
      </c>
      <c r="B5919" s="3">
        <v>20951.2616629574</v>
      </c>
      <c r="C5919" s="3">
        <v>1.2742903718280001</v>
      </c>
      <c r="D5919" s="3">
        <v>59602.024433767998</v>
      </c>
      <c r="E5919" s="1">
        <f t="shared" si="186"/>
        <v>0.5418579645464241</v>
      </c>
      <c r="F5919" s="1">
        <f t="shared" si="187"/>
        <v>38650.762770810601</v>
      </c>
    </row>
    <row r="5920" spans="1:6">
      <c r="A5920" s="3">
        <v>0.68859007855462395</v>
      </c>
      <c r="B5920" s="3">
        <v>17648.506153238399</v>
      </c>
      <c r="C5920" s="3">
        <v>1.19446096775998</v>
      </c>
      <c r="D5920" s="3">
        <v>54024.522185945498</v>
      </c>
      <c r="E5920" s="1">
        <f t="shared" si="186"/>
        <v>0.50587088920535606</v>
      </c>
      <c r="F5920" s="1">
        <f t="shared" si="187"/>
        <v>36376.016032707099</v>
      </c>
    </row>
    <row r="5921" spans="1:6">
      <c r="A5921" s="3">
        <v>0.70668977762568097</v>
      </c>
      <c r="B5921" s="3">
        <v>15564.0187063866</v>
      </c>
      <c r="C5921" s="3">
        <v>1.2357263447373701</v>
      </c>
      <c r="D5921" s="3">
        <v>51367.931712316502</v>
      </c>
      <c r="E5921" s="1">
        <f t="shared" si="186"/>
        <v>0.52903656711168912</v>
      </c>
      <c r="F5921" s="1">
        <f t="shared" si="187"/>
        <v>35803.913005929906</v>
      </c>
    </row>
    <row r="5922" spans="1:6">
      <c r="A5922" s="3">
        <v>0.76553976713477301</v>
      </c>
      <c r="B5922" s="3">
        <v>17928.770800332099</v>
      </c>
      <c r="C5922" s="3">
        <v>1.31727167009915</v>
      </c>
      <c r="D5922" s="3">
        <v>54349.714967248197</v>
      </c>
      <c r="E5922" s="1">
        <f t="shared" si="186"/>
        <v>0.55173190296437702</v>
      </c>
      <c r="F5922" s="1">
        <f t="shared" si="187"/>
        <v>36420.944166916102</v>
      </c>
    </row>
    <row r="5923" spans="1:6">
      <c r="A5923" s="3">
        <v>0.65427622736699897</v>
      </c>
      <c r="B5923" s="3">
        <v>19731.034997910399</v>
      </c>
      <c r="C5923" s="3">
        <v>1.1229424043490699</v>
      </c>
      <c r="D5923" s="3">
        <v>58210.526797845203</v>
      </c>
      <c r="E5923" s="1">
        <f t="shared" si="186"/>
        <v>0.46866617698207091</v>
      </c>
      <c r="F5923" s="1">
        <f t="shared" si="187"/>
        <v>38479.491799934804</v>
      </c>
    </row>
    <row r="5924" spans="1:6">
      <c r="A5924" s="3">
        <v>0.77589983273427998</v>
      </c>
      <c r="B5924" s="3">
        <v>19042.377083954401</v>
      </c>
      <c r="C5924" s="3">
        <v>1.36456196147381</v>
      </c>
      <c r="D5924" s="3">
        <v>54451.454067790903</v>
      </c>
      <c r="E5924" s="1">
        <f t="shared" si="186"/>
        <v>0.58866212873953006</v>
      </c>
      <c r="F5924" s="1">
        <f t="shared" si="187"/>
        <v>35409.076983836501</v>
      </c>
    </row>
    <row r="5925" spans="1:6">
      <c r="A5925" s="3">
        <v>0.74491543685984696</v>
      </c>
      <c r="B5925" s="3">
        <v>21768.2436830923</v>
      </c>
      <c r="C5925" s="3">
        <v>1.30995431887478</v>
      </c>
      <c r="D5925" s="3">
        <v>58334.073288276901</v>
      </c>
      <c r="E5925" s="1">
        <f t="shared" si="186"/>
        <v>0.56503888201493302</v>
      </c>
      <c r="F5925" s="1">
        <f t="shared" si="187"/>
        <v>36565.829605184597</v>
      </c>
    </row>
    <row r="5926" spans="1:6">
      <c r="A5926" s="3">
        <v>0.68658355541392402</v>
      </c>
      <c r="B5926" s="3">
        <v>20570.295697920999</v>
      </c>
      <c r="C5926" s="3">
        <v>1.17123447205983</v>
      </c>
      <c r="D5926" s="3">
        <v>58162.673797100397</v>
      </c>
      <c r="E5926" s="1">
        <f t="shared" si="186"/>
        <v>0.48465091664590598</v>
      </c>
      <c r="F5926" s="1">
        <f t="shared" si="187"/>
        <v>37592.378099179397</v>
      </c>
    </row>
    <row r="5927" spans="1:6">
      <c r="A5927" s="3">
        <v>0.67768681954915799</v>
      </c>
      <c r="B5927" s="3">
        <v>18222.877191936099</v>
      </c>
      <c r="C5927" s="3">
        <v>1.17448975038082</v>
      </c>
      <c r="D5927" s="3">
        <v>54591.942560101103</v>
      </c>
      <c r="E5927" s="1">
        <f t="shared" si="186"/>
        <v>0.49680293083166205</v>
      </c>
      <c r="F5927" s="1">
        <f t="shared" si="187"/>
        <v>36369.065368165</v>
      </c>
    </row>
    <row r="5928" spans="1:6">
      <c r="A5928" s="3">
        <v>0.68395336249437599</v>
      </c>
      <c r="B5928" s="3">
        <v>17897.192793952399</v>
      </c>
      <c r="C5928" s="3">
        <v>1.2179919791301701</v>
      </c>
      <c r="D5928" s="3">
        <v>53853.539464491798</v>
      </c>
      <c r="E5928" s="1">
        <f t="shared" si="186"/>
        <v>0.53403861663579411</v>
      </c>
      <c r="F5928" s="1">
        <f t="shared" si="187"/>
        <v>35956.346670539395</v>
      </c>
    </row>
    <row r="5929" spans="1:6">
      <c r="A5929" s="3">
        <v>0.66113385829978499</v>
      </c>
      <c r="B5929" s="3">
        <v>20573.017370702401</v>
      </c>
      <c r="C5929" s="3">
        <v>1.13626792732308</v>
      </c>
      <c r="D5929" s="3">
        <v>57938.675673722297</v>
      </c>
      <c r="E5929" s="1">
        <f t="shared" si="186"/>
        <v>0.47513406902329502</v>
      </c>
      <c r="F5929" s="1">
        <f t="shared" si="187"/>
        <v>37365.658303019896</v>
      </c>
    </row>
    <row r="5930" spans="1:6">
      <c r="A5930" s="3">
        <v>0.69843590441504499</v>
      </c>
      <c r="B5930" s="3">
        <v>20541.193501816699</v>
      </c>
      <c r="C5930" s="3">
        <v>1.2153689907210701</v>
      </c>
      <c r="D5930" s="3">
        <v>58456.9590366005</v>
      </c>
      <c r="E5930" s="1">
        <f t="shared" si="186"/>
        <v>0.51693308630602508</v>
      </c>
      <c r="F5930" s="1">
        <f t="shared" si="187"/>
        <v>37915.765534783801</v>
      </c>
    </row>
    <row r="5931" spans="1:6">
      <c r="A5931" s="3">
        <v>0.73280845733417799</v>
      </c>
      <c r="B5931" s="3">
        <v>19722.461464385498</v>
      </c>
      <c r="C5931" s="3">
        <v>1.2645534691829201</v>
      </c>
      <c r="D5931" s="3">
        <v>57298.990691114799</v>
      </c>
      <c r="E5931" s="1">
        <f t="shared" si="186"/>
        <v>0.53174501184874212</v>
      </c>
      <c r="F5931" s="1">
        <f t="shared" si="187"/>
        <v>37576.529226729297</v>
      </c>
    </row>
    <row r="5932" spans="1:6">
      <c r="A5932" s="3">
        <v>0.70925342754487497</v>
      </c>
      <c r="B5932" s="3">
        <v>22089.996177102399</v>
      </c>
      <c r="C5932" s="3">
        <v>1.20266867266221</v>
      </c>
      <c r="D5932" s="3">
        <v>59295.265409518703</v>
      </c>
      <c r="E5932" s="1">
        <f t="shared" si="186"/>
        <v>0.49341524511733503</v>
      </c>
      <c r="F5932" s="1">
        <f t="shared" si="187"/>
        <v>37205.269232416307</v>
      </c>
    </row>
    <row r="5933" spans="1:6">
      <c r="A5933" s="3">
        <v>0.71202195779617705</v>
      </c>
      <c r="B5933" s="3">
        <v>18759.267587041199</v>
      </c>
      <c r="C5933" s="3">
        <v>1.2122537713944199</v>
      </c>
      <c r="D5933" s="3">
        <v>55122.984219724502</v>
      </c>
      <c r="E5933" s="1">
        <f t="shared" si="186"/>
        <v>0.50023181359824287</v>
      </c>
      <c r="F5933" s="1">
        <f t="shared" si="187"/>
        <v>36363.716632683303</v>
      </c>
    </row>
    <row r="5934" spans="1:6">
      <c r="A5934" s="3">
        <v>0.651778444954072</v>
      </c>
      <c r="B5934" s="3">
        <v>19930.089460695901</v>
      </c>
      <c r="C5934" s="3">
        <v>1.1468443060398801</v>
      </c>
      <c r="D5934" s="3">
        <v>56834.108953455703</v>
      </c>
      <c r="E5934" s="1">
        <f t="shared" si="186"/>
        <v>0.49506586108580808</v>
      </c>
      <c r="F5934" s="1">
        <f t="shared" si="187"/>
        <v>36904.019492759806</v>
      </c>
    </row>
    <row r="5935" spans="1:6">
      <c r="A5935" s="3">
        <v>0.72760187239524798</v>
      </c>
      <c r="B5935" s="3">
        <v>18628.212033293901</v>
      </c>
      <c r="C5935" s="3">
        <v>1.25521928919583</v>
      </c>
      <c r="D5935" s="3">
        <v>55639.928770092403</v>
      </c>
      <c r="E5935" s="1">
        <f t="shared" si="186"/>
        <v>0.52761741680058205</v>
      </c>
      <c r="F5935" s="1">
        <f t="shared" si="187"/>
        <v>37011.716736798502</v>
      </c>
    </row>
    <row r="5936" spans="1:6">
      <c r="A5936" s="3">
        <v>0.66709510337165001</v>
      </c>
      <c r="B5936" s="3">
        <v>19250.934917942599</v>
      </c>
      <c r="C5936" s="3">
        <v>1.1380926597151799</v>
      </c>
      <c r="D5936" s="3">
        <v>57434.511740936701</v>
      </c>
      <c r="E5936" s="1">
        <f t="shared" si="186"/>
        <v>0.47099755634352991</v>
      </c>
      <c r="F5936" s="1">
        <f t="shared" si="187"/>
        <v>38183.576822994102</v>
      </c>
    </row>
    <row r="5937" spans="1:6">
      <c r="A5937" s="3">
        <v>0.70452714786127102</v>
      </c>
      <c r="B5937" s="3">
        <v>17756.4446282842</v>
      </c>
      <c r="C5937" s="3">
        <v>1.25420259730215</v>
      </c>
      <c r="D5937" s="3">
        <v>55501.845500556497</v>
      </c>
      <c r="E5937" s="1">
        <f t="shared" si="186"/>
        <v>0.54967544944087898</v>
      </c>
      <c r="F5937" s="1">
        <f t="shared" si="187"/>
        <v>37745.400872272294</v>
      </c>
    </row>
    <row r="5938" spans="1:6">
      <c r="A5938" s="3">
        <v>0.651141175513545</v>
      </c>
      <c r="B5938" s="3">
        <v>18917.4601631367</v>
      </c>
      <c r="C5938" s="3">
        <v>1.12692965796266</v>
      </c>
      <c r="D5938" s="3">
        <v>55623.075614803798</v>
      </c>
      <c r="E5938" s="1">
        <f t="shared" si="186"/>
        <v>0.47578848244911498</v>
      </c>
      <c r="F5938" s="1">
        <f t="shared" si="187"/>
        <v>36705.615451667094</v>
      </c>
    </row>
    <row r="5939" spans="1:6">
      <c r="A5939" s="3">
        <v>0.687738365341521</v>
      </c>
      <c r="B5939" s="3">
        <v>19168.2927802636</v>
      </c>
      <c r="C5939" s="3">
        <v>1.18809988781048</v>
      </c>
      <c r="D5939" s="3">
        <v>55904.070723394703</v>
      </c>
      <c r="E5939" s="1">
        <f t="shared" si="186"/>
        <v>0.50036152246895904</v>
      </c>
      <c r="F5939" s="1">
        <f t="shared" si="187"/>
        <v>36735.777943131106</v>
      </c>
    </row>
    <row r="5940" spans="1:6">
      <c r="A5940" s="3">
        <v>0.69539519485940604</v>
      </c>
      <c r="B5940" s="3">
        <v>18111.8115468793</v>
      </c>
      <c r="C5940" s="3">
        <v>1.1730754531873999</v>
      </c>
      <c r="D5940" s="3">
        <v>53138.225874351301</v>
      </c>
      <c r="E5940" s="1">
        <f t="shared" si="186"/>
        <v>0.47768025832799388</v>
      </c>
      <c r="F5940" s="1">
        <f t="shared" si="187"/>
        <v>35026.414327471997</v>
      </c>
    </row>
    <row r="5941" spans="1:6">
      <c r="A5941" s="3">
        <v>0.66228040128779098</v>
      </c>
      <c r="B5941" s="3">
        <v>19881.919267123802</v>
      </c>
      <c r="C5941" s="3">
        <v>1.1739563538009199</v>
      </c>
      <c r="D5941" s="3">
        <v>58285.620794913302</v>
      </c>
      <c r="E5941" s="1">
        <f t="shared" si="186"/>
        <v>0.51167595251312892</v>
      </c>
      <c r="F5941" s="1">
        <f t="shared" si="187"/>
        <v>38403.701527789497</v>
      </c>
    </row>
    <row r="5942" spans="1:6">
      <c r="A5942" s="3">
        <v>0.72901874701505498</v>
      </c>
      <c r="B5942" s="3">
        <v>17033.666284147301</v>
      </c>
      <c r="C5942" s="3">
        <v>1.2708451028666401</v>
      </c>
      <c r="D5942" s="3">
        <v>53567.179584429403</v>
      </c>
      <c r="E5942" s="1">
        <f t="shared" si="186"/>
        <v>0.54182635585158512</v>
      </c>
      <c r="F5942" s="1">
        <f t="shared" si="187"/>
        <v>36533.513300282102</v>
      </c>
    </row>
    <row r="5943" spans="1:6">
      <c r="A5943" s="3">
        <v>0.71578324272414195</v>
      </c>
      <c r="B5943" s="3">
        <v>22196.015586771598</v>
      </c>
      <c r="C5943" s="3">
        <v>1.2700177886769699</v>
      </c>
      <c r="D5943" s="3">
        <v>60714.506709786903</v>
      </c>
      <c r="E5943" s="1">
        <f t="shared" si="186"/>
        <v>0.55423454595282795</v>
      </c>
      <c r="F5943" s="1">
        <f t="shared" si="187"/>
        <v>38518.491123015308</v>
      </c>
    </row>
    <row r="5944" spans="1:6">
      <c r="A5944" s="3">
        <v>0.682902893725016</v>
      </c>
      <c r="B5944" s="3">
        <v>18284.636207592601</v>
      </c>
      <c r="C5944" s="3">
        <v>1.13631524899209</v>
      </c>
      <c r="D5944" s="3">
        <v>54300.977888049303</v>
      </c>
      <c r="E5944" s="1">
        <f t="shared" si="186"/>
        <v>0.45341235526707402</v>
      </c>
      <c r="F5944" s="1">
        <f t="shared" si="187"/>
        <v>36016.341680456702</v>
      </c>
    </row>
    <row r="5945" spans="1:6">
      <c r="A5945" s="3">
        <v>0.68676320871213503</v>
      </c>
      <c r="B5945" s="3">
        <v>18808.4951563496</v>
      </c>
      <c r="C5945" s="3">
        <v>1.19550513046024</v>
      </c>
      <c r="D5945" s="3">
        <v>55474.991466631203</v>
      </c>
      <c r="E5945" s="1">
        <f t="shared" si="186"/>
        <v>0.50874192174810495</v>
      </c>
      <c r="F5945" s="1">
        <f t="shared" si="187"/>
        <v>36666.496310281604</v>
      </c>
    </row>
    <row r="5946" spans="1:6">
      <c r="A5946" s="3">
        <v>0.737625669583721</v>
      </c>
      <c r="B5946" s="3">
        <v>20148.2898658835</v>
      </c>
      <c r="C5946" s="3">
        <v>1.3054460944506801</v>
      </c>
      <c r="D5946" s="3">
        <v>57466.1709655472</v>
      </c>
      <c r="E5946" s="1">
        <f t="shared" si="186"/>
        <v>0.56782042486695905</v>
      </c>
      <c r="F5946" s="1">
        <f t="shared" si="187"/>
        <v>37317.881099663704</v>
      </c>
    </row>
    <row r="5947" spans="1:6">
      <c r="A5947" s="3">
        <v>0.64535133877869899</v>
      </c>
      <c r="B5947" s="3">
        <v>18843.552491340401</v>
      </c>
      <c r="C5947" s="3">
        <v>1.0985139978606999</v>
      </c>
      <c r="D5947" s="3">
        <v>55951.617848136098</v>
      </c>
      <c r="E5947" s="1">
        <f t="shared" si="186"/>
        <v>0.45316265908200093</v>
      </c>
      <c r="F5947" s="1">
        <f t="shared" si="187"/>
        <v>37108.065356795698</v>
      </c>
    </row>
    <row r="5948" spans="1:6">
      <c r="A5948" s="3">
        <v>0.739392803404329</v>
      </c>
      <c r="B5948" s="3">
        <v>19545.8644814824</v>
      </c>
      <c r="C5948" s="3">
        <v>1.2773337365955399</v>
      </c>
      <c r="D5948" s="3">
        <v>55153.529552683198</v>
      </c>
      <c r="E5948" s="1">
        <f t="shared" si="186"/>
        <v>0.53794093319121095</v>
      </c>
      <c r="F5948" s="1">
        <f t="shared" si="187"/>
        <v>35607.665071200798</v>
      </c>
    </row>
    <row r="5949" spans="1:6">
      <c r="A5949" s="3">
        <v>0.70346179075473603</v>
      </c>
      <c r="B5949" s="3">
        <v>17049.083933041398</v>
      </c>
      <c r="C5949" s="3">
        <v>1.24090973255836</v>
      </c>
      <c r="D5949" s="3">
        <v>53095.968339976003</v>
      </c>
      <c r="E5949" s="1">
        <f t="shared" si="186"/>
        <v>0.53744794180362399</v>
      </c>
      <c r="F5949" s="1">
        <f t="shared" si="187"/>
        <v>36046.884406934609</v>
      </c>
    </row>
    <row r="5950" spans="1:6">
      <c r="A5950" s="3">
        <v>0.65108626277405701</v>
      </c>
      <c r="B5950" s="3">
        <v>22937.443294273398</v>
      </c>
      <c r="C5950" s="3">
        <v>1.13456483458213</v>
      </c>
      <c r="D5950" s="3">
        <v>58940.4981953358</v>
      </c>
      <c r="E5950" s="1">
        <f t="shared" si="186"/>
        <v>0.48347857180807297</v>
      </c>
      <c r="F5950" s="1">
        <f t="shared" si="187"/>
        <v>36003.054901062402</v>
      </c>
    </row>
    <row r="5951" spans="1:6">
      <c r="A5951" s="3">
        <v>0.70323966043377795</v>
      </c>
      <c r="B5951" s="3">
        <v>21086.735152813399</v>
      </c>
      <c r="C5951" s="3">
        <v>1.2070030751162799</v>
      </c>
      <c r="D5951" s="3">
        <v>58900.6907403105</v>
      </c>
      <c r="E5951" s="1">
        <f t="shared" si="186"/>
        <v>0.50376341468250196</v>
      </c>
      <c r="F5951" s="1">
        <f t="shared" si="187"/>
        <v>37813.955587497097</v>
      </c>
    </row>
    <row r="5952" spans="1:6">
      <c r="A5952" s="3">
        <v>0.71779511842275101</v>
      </c>
      <c r="B5952" s="3">
        <v>18825.162647044101</v>
      </c>
      <c r="C5952" s="3">
        <v>1.2383069181727899</v>
      </c>
      <c r="D5952" s="3">
        <v>55168.726140389001</v>
      </c>
      <c r="E5952" s="1">
        <f t="shared" si="186"/>
        <v>0.52051179975003892</v>
      </c>
      <c r="F5952" s="1">
        <f t="shared" si="187"/>
        <v>36343.563493344904</v>
      </c>
    </row>
    <row r="5953" spans="1:6">
      <c r="A5953" s="3">
        <v>0.74174416012456001</v>
      </c>
      <c r="B5953" s="3">
        <v>24338.286969936398</v>
      </c>
      <c r="C5953" s="3">
        <v>1.28681846076932</v>
      </c>
      <c r="D5953" s="3">
        <v>59021.444644892901</v>
      </c>
      <c r="E5953" s="1">
        <f t="shared" si="186"/>
        <v>0.54507430064476003</v>
      </c>
      <c r="F5953" s="1">
        <f t="shared" si="187"/>
        <v>34683.157674956499</v>
      </c>
    </row>
    <row r="5954" spans="1:6">
      <c r="A5954" s="3">
        <v>0.7275377556382</v>
      </c>
      <c r="B5954" s="3">
        <v>16134.6833141883</v>
      </c>
      <c r="C5954" s="3">
        <v>1.23690771821204</v>
      </c>
      <c r="D5954" s="3">
        <v>50201.241940132102</v>
      </c>
      <c r="E5954" s="1">
        <f t="shared" si="186"/>
        <v>0.50936996257384004</v>
      </c>
      <c r="F5954" s="1">
        <f t="shared" si="187"/>
        <v>34066.558625943799</v>
      </c>
    </row>
    <row r="5955" spans="1:6">
      <c r="A5955" s="3">
        <v>0.68957458954491901</v>
      </c>
      <c r="B5955" s="3">
        <v>19059.150087798102</v>
      </c>
      <c r="C5955" s="3">
        <v>1.1592276042859899</v>
      </c>
      <c r="D5955" s="3">
        <v>55361.581005464002</v>
      </c>
      <c r="E5955" s="1">
        <f t="shared" si="186"/>
        <v>0.46965301474107091</v>
      </c>
      <c r="F5955" s="1">
        <f t="shared" si="187"/>
        <v>36302.430917665901</v>
      </c>
    </row>
    <row r="5956" spans="1:6">
      <c r="A5956" s="3">
        <v>0.73426587416274403</v>
      </c>
      <c r="B5956" s="3">
        <v>14407.6100556359</v>
      </c>
      <c r="C5956" s="3">
        <v>1.25993291696189</v>
      </c>
      <c r="D5956" s="3">
        <v>48885.393629687598</v>
      </c>
      <c r="E5956" s="1">
        <f t="shared" ref="E5956:E6019" si="188">C5956-A5956</f>
        <v>0.525667042799146</v>
      </c>
      <c r="F5956" s="1">
        <f t="shared" ref="F5956:F6019" si="189">D5956-B5956</f>
        <v>34477.783574051697</v>
      </c>
    </row>
    <row r="5957" spans="1:6">
      <c r="A5957" s="3">
        <v>0.69396688473222901</v>
      </c>
      <c r="B5957" s="3">
        <v>21371.7698287938</v>
      </c>
      <c r="C5957" s="3">
        <v>1.20776307661897</v>
      </c>
      <c r="D5957" s="3">
        <v>61232.395050230902</v>
      </c>
      <c r="E5957" s="1">
        <f t="shared" si="188"/>
        <v>0.51379619188674097</v>
      </c>
      <c r="F5957" s="1">
        <f t="shared" si="189"/>
        <v>39860.625221437105</v>
      </c>
    </row>
    <row r="5958" spans="1:6">
      <c r="A5958" s="3">
        <v>0.63937645252397901</v>
      </c>
      <c r="B5958" s="3">
        <v>14292.8729403217</v>
      </c>
      <c r="C5958" s="3">
        <v>1.10663832842956</v>
      </c>
      <c r="D5958" s="3">
        <v>48698.537490688199</v>
      </c>
      <c r="E5958" s="1">
        <f t="shared" si="188"/>
        <v>0.46726187590558099</v>
      </c>
      <c r="F5958" s="1">
        <f t="shared" si="189"/>
        <v>34405.664550366499</v>
      </c>
    </row>
    <row r="5959" spans="1:6">
      <c r="A5959" s="3">
        <v>0.69918835587363803</v>
      </c>
      <c r="B5959" s="3">
        <v>20956.456229208099</v>
      </c>
      <c r="C5959" s="3">
        <v>1.2047589727574799</v>
      </c>
      <c r="D5959" s="3">
        <v>56298.168616569099</v>
      </c>
      <c r="E5959" s="1">
        <f t="shared" si="188"/>
        <v>0.50557061688384186</v>
      </c>
      <c r="F5959" s="1">
        <f t="shared" si="189"/>
        <v>35341.712387360996</v>
      </c>
    </row>
    <row r="5960" spans="1:6">
      <c r="A5960" s="3">
        <v>0.66136311582983798</v>
      </c>
      <c r="B5960" s="3">
        <v>15798.6967158921</v>
      </c>
      <c r="C5960" s="3">
        <v>1.1571439840187401</v>
      </c>
      <c r="D5960" s="3">
        <v>54022.992071865301</v>
      </c>
      <c r="E5960" s="1">
        <f t="shared" si="188"/>
        <v>0.4957808681889021</v>
      </c>
      <c r="F5960" s="1">
        <f t="shared" si="189"/>
        <v>38224.295355973198</v>
      </c>
    </row>
    <row r="5961" spans="1:6">
      <c r="A5961" s="3">
        <v>0.69710877335660304</v>
      </c>
      <c r="B5961" s="3">
        <v>19040.676965169499</v>
      </c>
      <c r="C5961" s="3">
        <v>1.2117721349796799</v>
      </c>
      <c r="D5961" s="3">
        <v>57987.532129708503</v>
      </c>
      <c r="E5961" s="1">
        <f t="shared" si="188"/>
        <v>0.51466336162307691</v>
      </c>
      <c r="F5961" s="1">
        <f t="shared" si="189"/>
        <v>38946.855164539003</v>
      </c>
    </row>
    <row r="5962" spans="1:6">
      <c r="A5962" s="3">
        <v>0.71578971338711495</v>
      </c>
      <c r="B5962" s="3">
        <v>21528.619541150802</v>
      </c>
      <c r="C5962" s="3">
        <v>1.21654733896625</v>
      </c>
      <c r="D5962" s="3">
        <v>58618.291918446703</v>
      </c>
      <c r="E5962" s="1">
        <f t="shared" si="188"/>
        <v>0.50075762557913506</v>
      </c>
      <c r="F5962" s="1">
        <f t="shared" si="189"/>
        <v>37089.672377295901</v>
      </c>
    </row>
    <row r="5963" spans="1:6">
      <c r="A5963" s="3">
        <v>0.66536816275343103</v>
      </c>
      <c r="B5963" s="3">
        <v>15516.945905390299</v>
      </c>
      <c r="C5963" s="3">
        <v>1.13214193708324</v>
      </c>
      <c r="D5963" s="3">
        <v>53291.1799073601</v>
      </c>
      <c r="E5963" s="1">
        <f t="shared" si="188"/>
        <v>0.46677377432980893</v>
      </c>
      <c r="F5963" s="1">
        <f t="shared" si="189"/>
        <v>37774.234001969802</v>
      </c>
    </row>
    <row r="5964" spans="1:6">
      <c r="A5964" s="3">
        <v>0.73717472954364605</v>
      </c>
      <c r="B5964" s="3">
        <v>14327.0617475785</v>
      </c>
      <c r="C5964" s="3">
        <v>1.2449523975171599</v>
      </c>
      <c r="D5964" s="3">
        <v>48114.782527760697</v>
      </c>
      <c r="E5964" s="1">
        <f t="shared" si="188"/>
        <v>0.50777766797351387</v>
      </c>
      <c r="F5964" s="1">
        <f t="shared" si="189"/>
        <v>33787.720780182193</v>
      </c>
    </row>
    <row r="5965" spans="1:6">
      <c r="A5965" s="3">
        <v>0.70370736044983395</v>
      </c>
      <c r="B5965" s="3">
        <v>21892.521065667599</v>
      </c>
      <c r="C5965" s="3">
        <v>1.2296851952921199</v>
      </c>
      <c r="D5965" s="3">
        <v>60840.132565165302</v>
      </c>
      <c r="E5965" s="1">
        <f t="shared" si="188"/>
        <v>0.525977834842286</v>
      </c>
      <c r="F5965" s="1">
        <f t="shared" si="189"/>
        <v>38947.611499497703</v>
      </c>
    </row>
    <row r="5966" spans="1:6">
      <c r="A5966" s="3">
        <v>0.72339708348654597</v>
      </c>
      <c r="B5966" s="3">
        <v>19835.8301660332</v>
      </c>
      <c r="C5966" s="3">
        <v>1.2397321277492801</v>
      </c>
      <c r="D5966" s="3">
        <v>56747.580463122598</v>
      </c>
      <c r="E5966" s="1">
        <f t="shared" si="188"/>
        <v>0.51633504426273413</v>
      </c>
      <c r="F5966" s="1">
        <f t="shared" si="189"/>
        <v>36911.750297089398</v>
      </c>
    </row>
    <row r="5967" spans="1:6">
      <c r="A5967" s="3">
        <v>0.69353042313816304</v>
      </c>
      <c r="B5967" s="3">
        <v>18578.8444772244</v>
      </c>
      <c r="C5967" s="3">
        <v>1.2114874981708501</v>
      </c>
      <c r="D5967" s="3">
        <v>54768.287207837697</v>
      </c>
      <c r="E5967" s="1">
        <f t="shared" si="188"/>
        <v>0.51795707503268706</v>
      </c>
      <c r="F5967" s="1">
        <f t="shared" si="189"/>
        <v>36189.4427306133</v>
      </c>
    </row>
    <row r="5968" spans="1:6">
      <c r="A5968" s="3">
        <v>0.70617618684232997</v>
      </c>
      <c r="B5968" s="3">
        <v>18377.6646128133</v>
      </c>
      <c r="C5968" s="3">
        <v>1.2037143864932101</v>
      </c>
      <c r="D5968" s="3">
        <v>55973.065277927497</v>
      </c>
      <c r="E5968" s="1">
        <f t="shared" si="188"/>
        <v>0.49753819965088009</v>
      </c>
      <c r="F5968" s="1">
        <f t="shared" si="189"/>
        <v>37595.400665114197</v>
      </c>
    </row>
    <row r="5969" spans="1:6">
      <c r="A5969" s="3">
        <v>0.70429617449872794</v>
      </c>
      <c r="B5969" s="3">
        <v>18135.2486401518</v>
      </c>
      <c r="C5969" s="3">
        <v>1.21000646379485</v>
      </c>
      <c r="D5969" s="3">
        <v>54288.074323953202</v>
      </c>
      <c r="E5969" s="1">
        <f t="shared" si="188"/>
        <v>0.50571028929612205</v>
      </c>
      <c r="F5969" s="1">
        <f t="shared" si="189"/>
        <v>36152.825683801406</v>
      </c>
    </row>
    <row r="5970" spans="1:6">
      <c r="A5970" s="3">
        <v>0.72415574691617002</v>
      </c>
      <c r="B5970" s="3">
        <v>20087.129954305601</v>
      </c>
      <c r="C5970" s="3">
        <v>1.2715816275599501</v>
      </c>
      <c r="D5970" s="3">
        <v>57240.982905013101</v>
      </c>
      <c r="E5970" s="1">
        <f t="shared" si="188"/>
        <v>0.54742588064378006</v>
      </c>
      <c r="F5970" s="1">
        <f t="shared" si="189"/>
        <v>37153.8529507075</v>
      </c>
    </row>
    <row r="5971" spans="1:6">
      <c r="A5971" s="3">
        <v>0.71040294313623098</v>
      </c>
      <c r="B5971" s="3">
        <v>20353.2446033124</v>
      </c>
      <c r="C5971" s="3">
        <v>1.2527357414181901</v>
      </c>
      <c r="D5971" s="3">
        <v>58249.055752418099</v>
      </c>
      <c r="E5971" s="1">
        <f t="shared" si="188"/>
        <v>0.54233279828195913</v>
      </c>
      <c r="F5971" s="1">
        <f t="shared" si="189"/>
        <v>37895.811149105699</v>
      </c>
    </row>
    <row r="5972" spans="1:6">
      <c r="A5972" s="3">
        <v>0.67603941726112204</v>
      </c>
      <c r="B5972" s="3">
        <v>17078.768159899901</v>
      </c>
      <c r="C5972" s="3">
        <v>1.1811255715220199</v>
      </c>
      <c r="D5972" s="3">
        <v>51209.497409203999</v>
      </c>
      <c r="E5972" s="1">
        <f t="shared" si="188"/>
        <v>0.50508615426089787</v>
      </c>
      <c r="F5972" s="1">
        <f t="shared" si="189"/>
        <v>34130.729249304102</v>
      </c>
    </row>
    <row r="5973" spans="1:6">
      <c r="A5973" s="3">
        <v>0.72816117956335702</v>
      </c>
      <c r="B5973" s="3">
        <v>17737.6788606913</v>
      </c>
      <c r="C5973" s="3">
        <v>1.2373729760798999</v>
      </c>
      <c r="D5973" s="3">
        <v>54710.793584181098</v>
      </c>
      <c r="E5973" s="1">
        <f t="shared" si="188"/>
        <v>0.50921179651654291</v>
      </c>
      <c r="F5973" s="1">
        <f t="shared" si="189"/>
        <v>36973.114723489794</v>
      </c>
    </row>
    <row r="5974" spans="1:6">
      <c r="A5974" s="3">
        <v>0.70191030273171995</v>
      </c>
      <c r="B5974" s="3">
        <v>18038.098873711999</v>
      </c>
      <c r="C5974" s="3">
        <v>1.2100709528208</v>
      </c>
      <c r="D5974" s="3">
        <v>55171.188122305102</v>
      </c>
      <c r="E5974" s="1">
        <f t="shared" si="188"/>
        <v>0.50816065008908007</v>
      </c>
      <c r="F5974" s="1">
        <f t="shared" si="189"/>
        <v>37133.089248593104</v>
      </c>
    </row>
    <row r="5975" spans="1:6">
      <c r="A5975" s="3">
        <v>0.69202594929718497</v>
      </c>
      <c r="B5975" s="3">
        <v>15738.4789564805</v>
      </c>
      <c r="C5975" s="3">
        <v>1.1898825923138301</v>
      </c>
      <c r="D5975" s="3">
        <v>51829.690495599498</v>
      </c>
      <c r="E5975" s="1">
        <f t="shared" si="188"/>
        <v>0.49785664301664512</v>
      </c>
      <c r="F5975" s="1">
        <f t="shared" si="189"/>
        <v>36091.211539119002</v>
      </c>
    </row>
    <row r="5976" spans="1:6">
      <c r="A5976" s="3">
        <v>0.70725224195526903</v>
      </c>
      <c r="B5976" s="3">
        <v>17326.658482221301</v>
      </c>
      <c r="C5976" s="3">
        <v>1.2308164299165101</v>
      </c>
      <c r="D5976" s="3">
        <v>52328.541884493199</v>
      </c>
      <c r="E5976" s="1">
        <f t="shared" si="188"/>
        <v>0.52356418796124105</v>
      </c>
      <c r="F5976" s="1">
        <f t="shared" si="189"/>
        <v>35001.883402271895</v>
      </c>
    </row>
    <row r="5977" spans="1:6">
      <c r="A5977" s="3">
        <v>0.67015379020169696</v>
      </c>
      <c r="B5977" s="3">
        <v>14515.983140111801</v>
      </c>
      <c r="C5977" s="3">
        <v>1.1489761317830001</v>
      </c>
      <c r="D5977" s="3">
        <v>50286.332624991002</v>
      </c>
      <c r="E5977" s="1">
        <f t="shared" si="188"/>
        <v>0.4788223415813031</v>
      </c>
      <c r="F5977" s="1">
        <f t="shared" si="189"/>
        <v>35770.349484879203</v>
      </c>
    </row>
    <row r="5978" spans="1:6">
      <c r="A5978" s="3">
        <v>0.66401502121056</v>
      </c>
      <c r="B5978" s="3">
        <v>18899.3080927308</v>
      </c>
      <c r="C5978" s="3">
        <v>1.1683264558734101</v>
      </c>
      <c r="D5978" s="3">
        <v>57694.992822793298</v>
      </c>
      <c r="E5978" s="1">
        <f t="shared" si="188"/>
        <v>0.50431143466285011</v>
      </c>
      <c r="F5978" s="1">
        <f t="shared" si="189"/>
        <v>38795.684730062494</v>
      </c>
    </row>
    <row r="5979" spans="1:6">
      <c r="A5979" s="3">
        <v>0.72030506536261496</v>
      </c>
      <c r="B5979" s="3">
        <v>15338.317595865899</v>
      </c>
      <c r="C5979" s="3">
        <v>1.2482515537744601</v>
      </c>
      <c r="D5979" s="3">
        <v>51855.792457394797</v>
      </c>
      <c r="E5979" s="1">
        <f t="shared" si="188"/>
        <v>0.52794648841184511</v>
      </c>
      <c r="F5979" s="1">
        <f t="shared" si="189"/>
        <v>36517.474861528899</v>
      </c>
    </row>
    <row r="5980" spans="1:6">
      <c r="A5980" s="3">
        <v>0.67746553909427198</v>
      </c>
      <c r="B5980" s="3">
        <v>17565.999763781401</v>
      </c>
      <c r="C5980" s="3">
        <v>1.1631481633327001</v>
      </c>
      <c r="D5980" s="3">
        <v>55190.105513288698</v>
      </c>
      <c r="E5980" s="1">
        <f t="shared" si="188"/>
        <v>0.48568262423842812</v>
      </c>
      <c r="F5980" s="1">
        <f t="shared" si="189"/>
        <v>37624.105749507296</v>
      </c>
    </row>
    <row r="5981" spans="1:6">
      <c r="A5981" s="3">
        <v>0.71784057229958498</v>
      </c>
      <c r="B5981" s="3">
        <v>22968.319784306001</v>
      </c>
      <c r="C5981" s="3">
        <v>1.2501703507070001</v>
      </c>
      <c r="D5981" s="3">
        <v>61104.478709616997</v>
      </c>
      <c r="E5981" s="1">
        <f t="shared" si="188"/>
        <v>0.53232977840741513</v>
      </c>
      <c r="F5981" s="1">
        <f t="shared" si="189"/>
        <v>38136.158925311</v>
      </c>
    </row>
    <row r="5982" spans="1:6">
      <c r="A5982" s="3">
        <v>0.70194235014677697</v>
      </c>
      <c r="B5982" s="3">
        <v>16050.848857008899</v>
      </c>
      <c r="C5982" s="3">
        <v>1.21444067247396</v>
      </c>
      <c r="D5982" s="3">
        <v>52540.967049922998</v>
      </c>
      <c r="E5982" s="1">
        <f t="shared" si="188"/>
        <v>0.51249832232718306</v>
      </c>
      <c r="F5982" s="1">
        <f t="shared" si="189"/>
        <v>36490.118192914102</v>
      </c>
    </row>
    <row r="5983" spans="1:6">
      <c r="A5983" s="3">
        <v>0.68693671993110195</v>
      </c>
      <c r="B5983" s="3">
        <v>18577.709452751598</v>
      </c>
      <c r="C5983" s="3">
        <v>1.1869026500262201</v>
      </c>
      <c r="D5983" s="3">
        <v>55622.0156464787</v>
      </c>
      <c r="E5983" s="1">
        <f t="shared" si="188"/>
        <v>0.49996593009511814</v>
      </c>
      <c r="F5983" s="1">
        <f t="shared" si="189"/>
        <v>37044.306193727098</v>
      </c>
    </row>
    <row r="5984" spans="1:6">
      <c r="A5984" s="3">
        <v>0.70989197915628899</v>
      </c>
      <c r="B5984" s="3">
        <v>20429.571288760999</v>
      </c>
      <c r="C5984" s="3">
        <v>1.2596521556351301</v>
      </c>
      <c r="D5984" s="3">
        <v>57530.437340851597</v>
      </c>
      <c r="E5984" s="1">
        <f t="shared" si="188"/>
        <v>0.54976017647884112</v>
      </c>
      <c r="F5984" s="1">
        <f t="shared" si="189"/>
        <v>37100.866052090598</v>
      </c>
    </row>
    <row r="5985" spans="1:6">
      <c r="A5985" s="3">
        <v>0.71448961060416105</v>
      </c>
      <c r="B5985" s="3">
        <v>22169.0627367124</v>
      </c>
      <c r="C5985" s="3">
        <v>1.2388268400465301</v>
      </c>
      <c r="D5985" s="3">
        <v>61159.241444501597</v>
      </c>
      <c r="E5985" s="1">
        <f t="shared" si="188"/>
        <v>0.52433722944236905</v>
      </c>
      <c r="F5985" s="1">
        <f t="shared" si="189"/>
        <v>38990.178707789193</v>
      </c>
    </row>
    <row r="5986" spans="1:6">
      <c r="A5986" s="3">
        <v>0.669340336085263</v>
      </c>
      <c r="B5986" s="3">
        <v>23434.859312631001</v>
      </c>
      <c r="C5986" s="3">
        <v>1.1306872001406101</v>
      </c>
      <c r="D5986" s="3">
        <v>57848.602271036798</v>
      </c>
      <c r="E5986" s="1">
        <f t="shared" si="188"/>
        <v>0.46134686405534708</v>
      </c>
      <c r="F5986" s="1">
        <f t="shared" si="189"/>
        <v>34413.742958405797</v>
      </c>
    </row>
    <row r="5987" spans="1:6">
      <c r="A5987" s="3">
        <v>0.70594730068062495</v>
      </c>
      <c r="B5987" s="3">
        <v>14671.8163972975</v>
      </c>
      <c r="C5987" s="3">
        <v>1.2255621968283701</v>
      </c>
      <c r="D5987" s="3">
        <v>51473.533923051902</v>
      </c>
      <c r="E5987" s="1">
        <f t="shared" si="188"/>
        <v>0.51961489614774514</v>
      </c>
      <c r="F5987" s="1">
        <f t="shared" si="189"/>
        <v>36801.7175257544</v>
      </c>
    </row>
    <row r="5988" spans="1:6">
      <c r="A5988" s="3">
        <v>0.69536308327755303</v>
      </c>
      <c r="B5988" s="3">
        <v>22725.568942131202</v>
      </c>
      <c r="C5988" s="3">
        <v>1.2272615810953</v>
      </c>
      <c r="D5988" s="3">
        <v>62870.043753117701</v>
      </c>
      <c r="E5988" s="1">
        <f t="shared" si="188"/>
        <v>0.53189849781774701</v>
      </c>
      <c r="F5988" s="1">
        <f t="shared" si="189"/>
        <v>40144.474810986503</v>
      </c>
    </row>
    <row r="5989" spans="1:6">
      <c r="A5989" s="3">
        <v>0.68078271992012895</v>
      </c>
      <c r="B5989" s="3">
        <v>18429.439343038601</v>
      </c>
      <c r="C5989" s="3">
        <v>1.15923339602737</v>
      </c>
      <c r="D5989" s="3">
        <v>54228.848815519203</v>
      </c>
      <c r="E5989" s="1">
        <f t="shared" si="188"/>
        <v>0.47845067610724101</v>
      </c>
      <c r="F5989" s="1">
        <f t="shared" si="189"/>
        <v>35799.409472480605</v>
      </c>
    </row>
    <row r="5990" spans="1:6">
      <c r="A5990" s="3">
        <v>0.68446334433675005</v>
      </c>
      <c r="B5990" s="3">
        <v>18628.753323069301</v>
      </c>
      <c r="C5990" s="3">
        <v>1.1702695351427299</v>
      </c>
      <c r="D5990" s="3">
        <v>56902.924680534801</v>
      </c>
      <c r="E5990" s="1">
        <f t="shared" si="188"/>
        <v>0.48580619080597987</v>
      </c>
      <c r="F5990" s="1">
        <f t="shared" si="189"/>
        <v>38274.1713574655</v>
      </c>
    </row>
    <row r="5991" spans="1:6">
      <c r="A5991" s="3">
        <v>0.66335901524465901</v>
      </c>
      <c r="B5991" s="3">
        <v>23974.8986955322</v>
      </c>
      <c r="C5991" s="3">
        <v>1.1205473666605099</v>
      </c>
      <c r="D5991" s="3">
        <v>61808.069251494097</v>
      </c>
      <c r="E5991" s="1">
        <f t="shared" si="188"/>
        <v>0.4571883514158509</v>
      </c>
      <c r="F5991" s="1">
        <f t="shared" si="189"/>
        <v>37833.1705559619</v>
      </c>
    </row>
    <row r="5992" spans="1:6">
      <c r="A5992" s="3">
        <v>0.68741591303973204</v>
      </c>
      <c r="B5992" s="3">
        <v>24207.167255787099</v>
      </c>
      <c r="C5992" s="3">
        <v>1.19044986074472</v>
      </c>
      <c r="D5992" s="3">
        <v>64706.422063155696</v>
      </c>
      <c r="E5992" s="1">
        <f t="shared" si="188"/>
        <v>0.50303394770498799</v>
      </c>
      <c r="F5992" s="1">
        <f t="shared" si="189"/>
        <v>40499.254807368598</v>
      </c>
    </row>
    <row r="5993" spans="1:6">
      <c r="A5993" s="3">
        <v>0.742036009073891</v>
      </c>
      <c r="B5993" s="3">
        <v>20390.217443042198</v>
      </c>
      <c r="C5993" s="3">
        <v>1.26379353979225</v>
      </c>
      <c r="D5993" s="3">
        <v>55058.418246198002</v>
      </c>
      <c r="E5993" s="1">
        <f t="shared" si="188"/>
        <v>0.52175753071835895</v>
      </c>
      <c r="F5993" s="1">
        <f t="shared" si="189"/>
        <v>34668.200803155807</v>
      </c>
    </row>
    <row r="5994" spans="1:6">
      <c r="A5994" s="3">
        <v>0.68859672451903398</v>
      </c>
      <c r="B5994" s="3">
        <v>22107.589896517798</v>
      </c>
      <c r="C5994" s="3">
        <v>1.18233460761228</v>
      </c>
      <c r="D5994" s="3">
        <v>58591.728325631499</v>
      </c>
      <c r="E5994" s="1">
        <f t="shared" si="188"/>
        <v>0.49373788309324607</v>
      </c>
      <c r="F5994" s="1">
        <f t="shared" si="189"/>
        <v>36484.1384291137</v>
      </c>
    </row>
    <row r="5995" spans="1:6">
      <c r="A5995" s="3">
        <v>0.728000776541747</v>
      </c>
      <c r="B5995" s="3">
        <v>18496.827765006601</v>
      </c>
      <c r="C5995" s="3">
        <v>1.2392031834950701</v>
      </c>
      <c r="D5995" s="3">
        <v>55358.793782353598</v>
      </c>
      <c r="E5995" s="1">
        <f t="shared" si="188"/>
        <v>0.51120240695332309</v>
      </c>
      <c r="F5995" s="1">
        <f t="shared" si="189"/>
        <v>36861.966017346997</v>
      </c>
    </row>
    <row r="5996" spans="1:6">
      <c r="A5996" s="3">
        <v>0.66510240642372698</v>
      </c>
      <c r="B5996" s="3">
        <v>21771.566703940101</v>
      </c>
      <c r="C5996" s="3">
        <v>1.1685685638899801</v>
      </c>
      <c r="D5996" s="3">
        <v>58156.144222087598</v>
      </c>
      <c r="E5996" s="1">
        <f t="shared" si="188"/>
        <v>0.50346615746625312</v>
      </c>
      <c r="F5996" s="1">
        <f t="shared" si="189"/>
        <v>36384.577518147496</v>
      </c>
    </row>
    <row r="5997" spans="1:6">
      <c r="A5997" s="3">
        <v>0.66554057593694504</v>
      </c>
      <c r="B5997" s="3">
        <v>19660.0690540715</v>
      </c>
      <c r="C5997" s="3">
        <v>1.17822076681495</v>
      </c>
      <c r="D5997" s="3">
        <v>54780.246414647198</v>
      </c>
      <c r="E5997" s="1">
        <f t="shared" si="188"/>
        <v>0.51268019087800498</v>
      </c>
      <c r="F5997" s="1">
        <f t="shared" si="189"/>
        <v>35120.177360575697</v>
      </c>
    </row>
    <row r="5998" spans="1:6">
      <c r="A5998" s="3">
        <v>0.65363027679920704</v>
      </c>
      <c r="B5998" s="3">
        <v>22751.308769260701</v>
      </c>
      <c r="C5998" s="3">
        <v>1.12022792739913</v>
      </c>
      <c r="D5998" s="3">
        <v>59782.220972966301</v>
      </c>
      <c r="E5998" s="1">
        <f t="shared" si="188"/>
        <v>0.46659765059992298</v>
      </c>
      <c r="F5998" s="1">
        <f t="shared" si="189"/>
        <v>37030.9122037056</v>
      </c>
    </row>
    <row r="5999" spans="1:6">
      <c r="A5999" s="3">
        <v>0.71032170126866001</v>
      </c>
      <c r="B5999" s="3">
        <v>19835.018185839999</v>
      </c>
      <c r="C5999" s="3">
        <v>1.2139143779339601</v>
      </c>
      <c r="D5999" s="3">
        <v>55618.538225411699</v>
      </c>
      <c r="E5999" s="1">
        <f t="shared" si="188"/>
        <v>0.50359267666530005</v>
      </c>
      <c r="F5999" s="1">
        <f t="shared" si="189"/>
        <v>35783.520039571697</v>
      </c>
    </row>
    <row r="6000" spans="1:6">
      <c r="A6000" s="3">
        <v>0.69970743717072403</v>
      </c>
      <c r="B6000" s="3">
        <v>18815.0343462372</v>
      </c>
      <c r="C6000" s="3">
        <v>1.21347445538708</v>
      </c>
      <c r="D6000" s="3">
        <v>54284.840622686897</v>
      </c>
      <c r="E6000" s="1">
        <f t="shared" si="188"/>
        <v>0.51376701821635595</v>
      </c>
      <c r="F6000" s="1">
        <f t="shared" si="189"/>
        <v>35469.806276449701</v>
      </c>
    </row>
    <row r="6001" spans="1:6">
      <c r="A6001" s="3">
        <v>0.76346613193145296</v>
      </c>
      <c r="B6001" s="3">
        <v>21980.042668849801</v>
      </c>
      <c r="C6001" s="3">
        <v>1.3274698054784</v>
      </c>
      <c r="D6001" s="3">
        <v>61416.511219770997</v>
      </c>
      <c r="E6001" s="1">
        <f t="shared" si="188"/>
        <v>0.56400367354694703</v>
      </c>
      <c r="F6001" s="1">
        <f t="shared" si="189"/>
        <v>39436.468550921199</v>
      </c>
    </row>
    <row r="6002" spans="1:6">
      <c r="A6002" s="3">
        <v>0.70099806196524195</v>
      </c>
      <c r="B6002" s="3">
        <v>22357.268284236601</v>
      </c>
      <c r="C6002" s="3">
        <v>1.2212763888835301</v>
      </c>
      <c r="D6002" s="3">
        <v>59680.027188963002</v>
      </c>
      <c r="E6002" s="1">
        <f t="shared" si="188"/>
        <v>0.52027832691828813</v>
      </c>
      <c r="F6002" s="1">
        <f t="shared" si="189"/>
        <v>37322.758904726405</v>
      </c>
    </row>
    <row r="6003" spans="1:6">
      <c r="A6003" s="3">
        <v>0.653088378570154</v>
      </c>
      <c r="B6003" s="3">
        <v>17186.561766585099</v>
      </c>
      <c r="C6003" s="3">
        <v>1.12864974663149</v>
      </c>
      <c r="D6003" s="3">
        <v>52853.069772246403</v>
      </c>
      <c r="E6003" s="1">
        <f t="shared" si="188"/>
        <v>0.47556136806133598</v>
      </c>
      <c r="F6003" s="1">
        <f t="shared" si="189"/>
        <v>35666.508005661308</v>
      </c>
    </row>
    <row r="6004" spans="1:6">
      <c r="A6004" s="3">
        <v>0.68378716965939601</v>
      </c>
      <c r="B6004" s="3">
        <v>18963.970970699898</v>
      </c>
      <c r="C6004" s="3">
        <v>1.1972069775823</v>
      </c>
      <c r="D6004" s="3">
        <v>54175.6812281159</v>
      </c>
      <c r="E6004" s="1">
        <f t="shared" si="188"/>
        <v>0.51341980792290398</v>
      </c>
      <c r="F6004" s="1">
        <f t="shared" si="189"/>
        <v>35211.710257416002</v>
      </c>
    </row>
    <row r="6005" spans="1:6">
      <c r="A6005" s="3">
        <v>0.68727055632319201</v>
      </c>
      <c r="B6005" s="3">
        <v>23572.995288060301</v>
      </c>
      <c r="C6005" s="3">
        <v>1.20831173007679</v>
      </c>
      <c r="D6005" s="3">
        <v>60489.363660981398</v>
      </c>
      <c r="E6005" s="1">
        <f t="shared" si="188"/>
        <v>0.52104117375359804</v>
      </c>
      <c r="F6005" s="1">
        <f t="shared" si="189"/>
        <v>36916.368372921097</v>
      </c>
    </row>
    <row r="6006" spans="1:6">
      <c r="A6006" s="3">
        <v>0.72311544299587305</v>
      </c>
      <c r="B6006" s="3">
        <v>21127.615389430601</v>
      </c>
      <c r="C6006" s="3">
        <v>1.2827887898481001</v>
      </c>
      <c r="D6006" s="3">
        <v>59215.805536504602</v>
      </c>
      <c r="E6006" s="1">
        <f t="shared" si="188"/>
        <v>0.55967334685222703</v>
      </c>
      <c r="F6006" s="1">
        <f t="shared" si="189"/>
        <v>38088.190147073998</v>
      </c>
    </row>
    <row r="6007" spans="1:6">
      <c r="A6007" s="3">
        <v>0.70024237957177804</v>
      </c>
      <c r="B6007" s="3">
        <v>22674.694007132599</v>
      </c>
      <c r="C6007" s="3">
        <v>1.18419992462096</v>
      </c>
      <c r="D6007" s="3">
        <v>60455.716668164503</v>
      </c>
      <c r="E6007" s="1">
        <f t="shared" si="188"/>
        <v>0.48395754504918198</v>
      </c>
      <c r="F6007" s="1">
        <f t="shared" si="189"/>
        <v>37781.022661031908</v>
      </c>
    </row>
    <row r="6008" spans="1:6">
      <c r="A6008" s="3">
        <v>0.70127903943230796</v>
      </c>
      <c r="B6008" s="3">
        <v>23178.7961257184</v>
      </c>
      <c r="C6008" s="3">
        <v>1.2366746649982301</v>
      </c>
      <c r="D6008" s="3">
        <v>60770.956211240598</v>
      </c>
      <c r="E6008" s="1">
        <f t="shared" si="188"/>
        <v>0.53539562556592213</v>
      </c>
      <c r="F6008" s="1">
        <f t="shared" si="189"/>
        <v>37592.160085522199</v>
      </c>
    </row>
    <row r="6009" spans="1:6">
      <c r="A6009" s="3">
        <v>0.70128558430676802</v>
      </c>
      <c r="B6009" s="3">
        <v>21301.842011455301</v>
      </c>
      <c r="C6009" s="3">
        <v>1.24051650637591</v>
      </c>
      <c r="D6009" s="3">
        <v>60489.8816102239</v>
      </c>
      <c r="E6009" s="1">
        <f t="shared" si="188"/>
        <v>0.53923092206914203</v>
      </c>
      <c r="F6009" s="1">
        <f t="shared" si="189"/>
        <v>39188.039598768599</v>
      </c>
    </row>
    <row r="6010" spans="1:6">
      <c r="A6010" s="3">
        <v>0.68810165406964896</v>
      </c>
      <c r="B6010" s="3">
        <v>23858.975672279201</v>
      </c>
      <c r="C6010" s="3">
        <v>1.1970374686490199</v>
      </c>
      <c r="D6010" s="3">
        <v>61793.943418361698</v>
      </c>
      <c r="E6010" s="1">
        <f t="shared" si="188"/>
        <v>0.50893581457937098</v>
      </c>
      <c r="F6010" s="1">
        <f t="shared" si="189"/>
        <v>37934.967746082497</v>
      </c>
    </row>
    <row r="6011" spans="1:6">
      <c r="A6011" s="3">
        <v>0.70822998984511598</v>
      </c>
      <c r="B6011" s="3">
        <v>20816.540831906001</v>
      </c>
      <c r="C6011" s="3">
        <v>1.20939314954935</v>
      </c>
      <c r="D6011" s="3">
        <v>59567.895272364098</v>
      </c>
      <c r="E6011" s="1">
        <f t="shared" si="188"/>
        <v>0.50116315970423397</v>
      </c>
      <c r="F6011" s="1">
        <f t="shared" si="189"/>
        <v>38751.354440458097</v>
      </c>
    </row>
    <row r="6012" spans="1:6">
      <c r="A6012" s="3">
        <v>0.67536520570827796</v>
      </c>
      <c r="B6012" s="3">
        <v>22192.769600497399</v>
      </c>
      <c r="C6012" s="3">
        <v>1.19864621131863</v>
      </c>
      <c r="D6012" s="3">
        <v>61762.278687137099</v>
      </c>
      <c r="E6012" s="1">
        <f t="shared" si="188"/>
        <v>0.52328100561035207</v>
      </c>
      <c r="F6012" s="1">
        <f t="shared" si="189"/>
        <v>39569.5090866397</v>
      </c>
    </row>
    <row r="6013" spans="1:6">
      <c r="A6013" s="3">
        <v>0.69641701869782102</v>
      </c>
      <c r="B6013" s="3">
        <v>19887.860997245301</v>
      </c>
      <c r="C6013" s="3">
        <v>1.2290454999179801</v>
      </c>
      <c r="D6013" s="3">
        <v>54875.123095591</v>
      </c>
      <c r="E6013" s="1">
        <f t="shared" si="188"/>
        <v>0.53262848122015904</v>
      </c>
      <c r="F6013" s="1">
        <f t="shared" si="189"/>
        <v>34987.262098345702</v>
      </c>
    </row>
    <row r="6014" spans="1:6">
      <c r="A6014" s="3">
        <v>0.68601641105560796</v>
      </c>
      <c r="B6014" s="3">
        <v>16713.218632427499</v>
      </c>
      <c r="C6014" s="3">
        <v>1.1778222721759</v>
      </c>
      <c r="D6014" s="3">
        <v>52794.242385049598</v>
      </c>
      <c r="E6014" s="1">
        <f t="shared" si="188"/>
        <v>0.49180586112029201</v>
      </c>
      <c r="F6014" s="1">
        <f t="shared" si="189"/>
        <v>36081.023752622103</v>
      </c>
    </row>
    <row r="6015" spans="1:6">
      <c r="A6015" s="3">
        <v>0.72501407184521105</v>
      </c>
      <c r="B6015" s="3">
        <v>20475.206640008499</v>
      </c>
      <c r="C6015" s="3">
        <v>1.2614294592691899</v>
      </c>
      <c r="D6015" s="3">
        <v>58459.207160773898</v>
      </c>
      <c r="E6015" s="1">
        <f t="shared" si="188"/>
        <v>0.53641538742397887</v>
      </c>
      <c r="F6015" s="1">
        <f t="shared" si="189"/>
        <v>37984.000520765403</v>
      </c>
    </row>
    <row r="6016" spans="1:6">
      <c r="A6016" s="3">
        <v>0.67292087577030002</v>
      </c>
      <c r="B6016" s="3">
        <v>17976.9614679308</v>
      </c>
      <c r="C6016" s="3">
        <v>1.1762763432430701</v>
      </c>
      <c r="D6016" s="3">
        <v>55563.7744650807</v>
      </c>
      <c r="E6016" s="1">
        <f t="shared" si="188"/>
        <v>0.50335546747277005</v>
      </c>
      <c r="F6016" s="1">
        <f t="shared" si="189"/>
        <v>37586.8129971499</v>
      </c>
    </row>
    <row r="6017" spans="1:6">
      <c r="A6017" s="3">
        <v>0.68715567059316196</v>
      </c>
      <c r="B6017" s="3">
        <v>19381.294873659099</v>
      </c>
      <c r="C6017" s="3">
        <v>1.19541653595215</v>
      </c>
      <c r="D6017" s="3">
        <v>57895.585003500702</v>
      </c>
      <c r="E6017" s="1">
        <f t="shared" si="188"/>
        <v>0.50826086535898807</v>
      </c>
      <c r="F6017" s="1">
        <f t="shared" si="189"/>
        <v>38514.290129841604</v>
      </c>
    </row>
    <row r="6018" spans="1:6">
      <c r="A6018" s="3">
        <v>0.70371439530501501</v>
      </c>
      <c r="B6018" s="3">
        <v>25162.119250206601</v>
      </c>
      <c r="C6018" s="3">
        <v>1.23660567550548</v>
      </c>
      <c r="D6018" s="3">
        <v>62500.516340109803</v>
      </c>
      <c r="E6018" s="1">
        <f t="shared" si="188"/>
        <v>0.53289128020046495</v>
      </c>
      <c r="F6018" s="1">
        <f t="shared" si="189"/>
        <v>37338.397089903199</v>
      </c>
    </row>
    <row r="6019" spans="1:6">
      <c r="A6019" s="3">
        <v>0.671166358911507</v>
      </c>
      <c r="B6019" s="3">
        <v>23383.086409843399</v>
      </c>
      <c r="C6019" s="3">
        <v>1.1703009519066301</v>
      </c>
      <c r="D6019" s="3">
        <v>61348.840959261201</v>
      </c>
      <c r="E6019" s="1">
        <f t="shared" si="188"/>
        <v>0.49913459299512308</v>
      </c>
      <c r="F6019" s="1">
        <f t="shared" si="189"/>
        <v>37965.754549417805</v>
      </c>
    </row>
    <row r="6020" spans="1:6">
      <c r="A6020" s="3">
        <v>0.65429568993428799</v>
      </c>
      <c r="B6020" s="3">
        <v>22727.706737404202</v>
      </c>
      <c r="C6020" s="3">
        <v>1.1197143935615399</v>
      </c>
      <c r="D6020" s="3">
        <v>61904.034549287302</v>
      </c>
      <c r="E6020" s="1">
        <f t="shared" ref="E6020:E6083" si="190">C6020-A6020</f>
        <v>0.46541870362725191</v>
      </c>
      <c r="F6020" s="1">
        <f t="shared" ref="F6020:F6083" si="191">D6020-B6020</f>
        <v>39176.3278118831</v>
      </c>
    </row>
    <row r="6021" spans="1:6">
      <c r="A6021" s="3">
        <v>0.66042071867822405</v>
      </c>
      <c r="B6021" s="3">
        <v>20300.497087309799</v>
      </c>
      <c r="C6021" s="3">
        <v>1.1062566679202099</v>
      </c>
      <c r="D6021" s="3">
        <v>55336.232949341102</v>
      </c>
      <c r="E6021" s="1">
        <f t="shared" si="190"/>
        <v>0.44583594924198588</v>
      </c>
      <c r="F6021" s="1">
        <f t="shared" si="191"/>
        <v>35035.735862031303</v>
      </c>
    </row>
    <row r="6022" spans="1:6">
      <c r="A6022" s="3">
        <v>0.70767922991573795</v>
      </c>
      <c r="B6022" s="3">
        <v>24965.5510247325</v>
      </c>
      <c r="C6022" s="3">
        <v>1.2004550065022299</v>
      </c>
      <c r="D6022" s="3">
        <v>64135.662261637997</v>
      </c>
      <c r="E6022" s="1">
        <f t="shared" si="190"/>
        <v>0.49277577658649196</v>
      </c>
      <c r="F6022" s="1">
        <f t="shared" si="191"/>
        <v>39170.111236905497</v>
      </c>
    </row>
    <row r="6023" spans="1:6">
      <c r="A6023" s="3">
        <v>0.70874417019593094</v>
      </c>
      <c r="B6023" s="3">
        <v>20547.489379275699</v>
      </c>
      <c r="C6023" s="3">
        <v>1.25161423771708</v>
      </c>
      <c r="D6023" s="3">
        <v>57289.952590794099</v>
      </c>
      <c r="E6023" s="1">
        <f t="shared" si="190"/>
        <v>0.54287006752114908</v>
      </c>
      <c r="F6023" s="1">
        <f t="shared" si="191"/>
        <v>36742.463211518399</v>
      </c>
    </row>
    <row r="6024" spans="1:6">
      <c r="A6024" s="3">
        <v>0.73187375025425805</v>
      </c>
      <c r="B6024" s="3">
        <v>16672.8240625295</v>
      </c>
      <c r="C6024" s="3">
        <v>1.26993970362974</v>
      </c>
      <c r="D6024" s="3">
        <v>52210.689110087798</v>
      </c>
      <c r="E6024" s="1">
        <f t="shared" si="190"/>
        <v>0.53806595337548191</v>
      </c>
      <c r="F6024" s="1">
        <f t="shared" si="191"/>
        <v>35537.865047558298</v>
      </c>
    </row>
    <row r="6025" spans="1:6">
      <c r="A6025" s="3">
        <v>0.62415276416630305</v>
      </c>
      <c r="B6025" s="3">
        <v>18943.3732117578</v>
      </c>
      <c r="C6025" s="3">
        <v>1.0870696654191501</v>
      </c>
      <c r="D6025" s="3">
        <v>55821.8533680412</v>
      </c>
      <c r="E6025" s="1">
        <f t="shared" si="190"/>
        <v>0.46291690125284701</v>
      </c>
      <c r="F6025" s="1">
        <f t="shared" si="191"/>
        <v>36878.480156283404</v>
      </c>
    </row>
    <row r="6026" spans="1:6">
      <c r="A6026" s="3">
        <v>0.681471538623729</v>
      </c>
      <c r="B6026" s="3">
        <v>18423.863411313901</v>
      </c>
      <c r="C6026" s="3">
        <v>1.1746391931694</v>
      </c>
      <c r="D6026" s="3">
        <v>55244.333195295199</v>
      </c>
      <c r="E6026" s="1">
        <f t="shared" si="190"/>
        <v>0.49316765454567102</v>
      </c>
      <c r="F6026" s="1">
        <f t="shared" si="191"/>
        <v>36820.469783981302</v>
      </c>
    </row>
    <row r="6027" spans="1:6">
      <c r="A6027" s="3">
        <v>0.71721800995010798</v>
      </c>
      <c r="B6027" s="3">
        <v>21359.333283695902</v>
      </c>
      <c r="C6027" s="3">
        <v>1.21493744002412</v>
      </c>
      <c r="D6027" s="3">
        <v>56549.072019209802</v>
      </c>
      <c r="E6027" s="1">
        <f t="shared" si="190"/>
        <v>0.49771943007401198</v>
      </c>
      <c r="F6027" s="1">
        <f t="shared" si="191"/>
        <v>35189.7387355139</v>
      </c>
    </row>
    <row r="6028" spans="1:6">
      <c r="A6028" s="3">
        <v>0.69688407416445397</v>
      </c>
      <c r="B6028" s="3">
        <v>19109.918323423299</v>
      </c>
      <c r="C6028" s="3">
        <v>1.2068131861074001</v>
      </c>
      <c r="D6028" s="3">
        <v>57439.823964410498</v>
      </c>
      <c r="E6028" s="1">
        <f t="shared" si="190"/>
        <v>0.5099291119429461</v>
      </c>
      <c r="F6028" s="1">
        <f t="shared" si="191"/>
        <v>38329.905640987199</v>
      </c>
    </row>
    <row r="6029" spans="1:6">
      <c r="A6029" s="3">
        <v>0.70363708177956896</v>
      </c>
      <c r="B6029" s="3">
        <v>26878.1494166302</v>
      </c>
      <c r="C6029" s="3">
        <v>1.2233786613864499</v>
      </c>
      <c r="D6029" s="3">
        <v>67802.409685800594</v>
      </c>
      <c r="E6029" s="1">
        <f t="shared" si="190"/>
        <v>0.51974157960688094</v>
      </c>
      <c r="F6029" s="1">
        <f t="shared" si="191"/>
        <v>40924.260269170394</v>
      </c>
    </row>
    <row r="6030" spans="1:6">
      <c r="A6030" s="3">
        <v>0.729464693688336</v>
      </c>
      <c r="B6030" s="3">
        <v>19728.705189339202</v>
      </c>
      <c r="C6030" s="3">
        <v>1.2682014164339199</v>
      </c>
      <c r="D6030" s="3">
        <v>57942.278829576702</v>
      </c>
      <c r="E6030" s="1">
        <f t="shared" si="190"/>
        <v>0.53873672274558393</v>
      </c>
      <c r="F6030" s="1">
        <f t="shared" si="191"/>
        <v>38213.573640237504</v>
      </c>
    </row>
    <row r="6031" spans="1:6">
      <c r="A6031" s="3">
        <v>0.74490393915208297</v>
      </c>
      <c r="B6031" s="3">
        <v>18682.5997740856</v>
      </c>
      <c r="C6031" s="3">
        <v>1.2771771519884101</v>
      </c>
      <c r="D6031" s="3">
        <v>55316.906263416</v>
      </c>
      <c r="E6031" s="1">
        <f t="shared" si="190"/>
        <v>0.53227321283632711</v>
      </c>
      <c r="F6031" s="1">
        <f t="shared" si="191"/>
        <v>36634.306489330396</v>
      </c>
    </row>
    <row r="6032" spans="1:6">
      <c r="A6032" s="3">
        <v>0.72107569907510505</v>
      </c>
      <c r="B6032" s="3">
        <v>15908.768177371599</v>
      </c>
      <c r="C6032" s="3">
        <v>1.2266566773323699</v>
      </c>
      <c r="D6032" s="3">
        <v>51617.845437640397</v>
      </c>
      <c r="E6032" s="1">
        <f t="shared" si="190"/>
        <v>0.50558097825726489</v>
      </c>
      <c r="F6032" s="1">
        <f t="shared" si="191"/>
        <v>35709.077260268794</v>
      </c>
    </row>
    <row r="6033" spans="1:6">
      <c r="A6033" s="3">
        <v>0.72022598685938299</v>
      </c>
      <c r="B6033" s="3">
        <v>27907.157288000701</v>
      </c>
      <c r="C6033" s="3">
        <v>1.2445281590702399</v>
      </c>
      <c r="D6033" s="3">
        <v>68267.227967452505</v>
      </c>
      <c r="E6033" s="1">
        <f t="shared" si="190"/>
        <v>0.52430217221085695</v>
      </c>
      <c r="F6033" s="1">
        <f t="shared" si="191"/>
        <v>40360.070679451805</v>
      </c>
    </row>
    <row r="6034" spans="1:6">
      <c r="A6034" s="3">
        <v>0.66105856282873299</v>
      </c>
      <c r="B6034" s="3">
        <v>25502.824440636701</v>
      </c>
      <c r="C6034" s="3">
        <v>1.1364005347800099</v>
      </c>
      <c r="D6034" s="3">
        <v>65400.398027381503</v>
      </c>
      <c r="E6034" s="1">
        <f t="shared" si="190"/>
        <v>0.47534197195127692</v>
      </c>
      <c r="F6034" s="1">
        <f t="shared" si="191"/>
        <v>39897.573586744802</v>
      </c>
    </row>
    <row r="6035" spans="1:6">
      <c r="A6035" s="3">
        <v>0.75693468878956605</v>
      </c>
      <c r="B6035" s="3">
        <v>17030.049020706701</v>
      </c>
      <c r="C6035" s="3">
        <v>1.28684009200844</v>
      </c>
      <c r="D6035" s="3">
        <v>52979.9701770092</v>
      </c>
      <c r="E6035" s="1">
        <f t="shared" si="190"/>
        <v>0.52990540321887392</v>
      </c>
      <c r="F6035" s="1">
        <f t="shared" si="191"/>
        <v>35949.921156302502</v>
      </c>
    </row>
    <row r="6036" spans="1:6">
      <c r="A6036" s="3">
        <v>0.70061216485168398</v>
      </c>
      <c r="B6036" s="3">
        <v>18788.6188165655</v>
      </c>
      <c r="C6036" s="3">
        <v>1.2301646470426999</v>
      </c>
      <c r="D6036" s="3">
        <v>54569.268090208199</v>
      </c>
      <c r="E6036" s="1">
        <f t="shared" si="190"/>
        <v>0.52955248219101592</v>
      </c>
      <c r="F6036" s="1">
        <f t="shared" si="191"/>
        <v>35780.649273642703</v>
      </c>
    </row>
    <row r="6037" spans="1:6">
      <c r="A6037" s="3">
        <v>0.68036518454765804</v>
      </c>
      <c r="B6037" s="3">
        <v>15945.503344881001</v>
      </c>
      <c r="C6037" s="3">
        <v>1.1597784917723699</v>
      </c>
      <c r="D6037" s="3">
        <v>51978.112630533098</v>
      </c>
      <c r="E6037" s="1">
        <f t="shared" si="190"/>
        <v>0.47941330722471187</v>
      </c>
      <c r="F6037" s="1">
        <f t="shared" si="191"/>
        <v>36032.609285652099</v>
      </c>
    </row>
    <row r="6038" spans="1:6">
      <c r="A6038" s="3">
        <v>0.70673715721216601</v>
      </c>
      <c r="B6038" s="3">
        <v>20979.961958365198</v>
      </c>
      <c r="C6038" s="3">
        <v>1.2158993560395099</v>
      </c>
      <c r="D6038" s="3">
        <v>59291.978573575601</v>
      </c>
      <c r="E6038" s="1">
        <f t="shared" si="190"/>
        <v>0.50916219882734393</v>
      </c>
      <c r="F6038" s="1">
        <f t="shared" si="191"/>
        <v>38312.016615210407</v>
      </c>
    </row>
    <row r="6039" spans="1:6">
      <c r="A6039" s="3">
        <v>0.71305896935250601</v>
      </c>
      <c r="B6039" s="3">
        <v>23377.6032086663</v>
      </c>
      <c r="C6039" s="3">
        <v>1.2497854914797499</v>
      </c>
      <c r="D6039" s="3">
        <v>61870.735933207601</v>
      </c>
      <c r="E6039" s="1">
        <f t="shared" si="190"/>
        <v>0.53672652212724392</v>
      </c>
      <c r="F6039" s="1">
        <f t="shared" si="191"/>
        <v>38493.132724541298</v>
      </c>
    </row>
    <row r="6040" spans="1:6">
      <c r="A6040" s="3">
        <v>0.71612159734672698</v>
      </c>
      <c r="B6040" s="3">
        <v>16248.2418653522</v>
      </c>
      <c r="C6040" s="3">
        <v>1.21177328092384</v>
      </c>
      <c r="D6040" s="3">
        <v>51455.8491597846</v>
      </c>
      <c r="E6040" s="1">
        <f t="shared" si="190"/>
        <v>0.49565168357711298</v>
      </c>
      <c r="F6040" s="1">
        <f t="shared" si="191"/>
        <v>35207.607294432397</v>
      </c>
    </row>
    <row r="6041" spans="1:6">
      <c r="A6041" s="3">
        <v>0.69102095229395</v>
      </c>
      <c r="B6041" s="3">
        <v>21223.627175080499</v>
      </c>
      <c r="C6041" s="3">
        <v>1.19077485011163</v>
      </c>
      <c r="D6041" s="3">
        <v>54225.314108568498</v>
      </c>
      <c r="E6041" s="1">
        <f t="shared" si="190"/>
        <v>0.49975389781767998</v>
      </c>
      <c r="F6041" s="1">
        <f t="shared" si="191"/>
        <v>33001.686933488003</v>
      </c>
    </row>
    <row r="6042" spans="1:6">
      <c r="A6042" s="3">
        <v>0.70246081402742699</v>
      </c>
      <c r="B6042" s="3">
        <v>20506.881854542698</v>
      </c>
      <c r="C6042" s="3">
        <v>1.1911037877892601</v>
      </c>
      <c r="D6042" s="3">
        <v>56105.389336945198</v>
      </c>
      <c r="E6042" s="1">
        <f t="shared" si="190"/>
        <v>0.48864297376183308</v>
      </c>
      <c r="F6042" s="1">
        <f t="shared" si="191"/>
        <v>35598.5074824025</v>
      </c>
    </row>
    <row r="6043" spans="1:6">
      <c r="A6043" s="3">
        <v>0.73377178578788504</v>
      </c>
      <c r="B6043" s="3">
        <v>18144.503286347899</v>
      </c>
      <c r="C6043" s="3">
        <v>1.27561096729115</v>
      </c>
      <c r="D6043" s="3">
        <v>55134.579688495403</v>
      </c>
      <c r="E6043" s="1">
        <f t="shared" si="190"/>
        <v>0.54183918150326493</v>
      </c>
      <c r="F6043" s="1">
        <f t="shared" si="191"/>
        <v>36990.076402147504</v>
      </c>
    </row>
    <row r="6044" spans="1:6">
      <c r="A6044" s="3">
        <v>0.68863479843310504</v>
      </c>
      <c r="B6044" s="3">
        <v>21789.5092806754</v>
      </c>
      <c r="C6044" s="3">
        <v>1.19530510490738</v>
      </c>
      <c r="D6044" s="3">
        <v>61787.021238592199</v>
      </c>
      <c r="E6044" s="1">
        <f t="shared" si="190"/>
        <v>0.50667030647427491</v>
      </c>
      <c r="F6044" s="1">
        <f t="shared" si="191"/>
        <v>39997.511957916795</v>
      </c>
    </row>
    <row r="6045" spans="1:6">
      <c r="A6045" s="3">
        <v>0.68981577481985301</v>
      </c>
      <c r="B6045" s="3">
        <v>16298.4408569642</v>
      </c>
      <c r="C6045" s="3">
        <v>1.2101963743819799</v>
      </c>
      <c r="D6045" s="3">
        <v>51122.668385912002</v>
      </c>
      <c r="E6045" s="1">
        <f t="shared" si="190"/>
        <v>0.5203805995621269</v>
      </c>
      <c r="F6045" s="1">
        <f t="shared" si="191"/>
        <v>34824.227528947798</v>
      </c>
    </row>
    <row r="6046" spans="1:6">
      <c r="A6046" s="3">
        <v>0.64936323075333202</v>
      </c>
      <c r="B6046" s="3">
        <v>17569.752572708701</v>
      </c>
      <c r="C6046" s="3">
        <v>1.11527785246031</v>
      </c>
      <c r="D6046" s="3">
        <v>53920.492586394597</v>
      </c>
      <c r="E6046" s="1">
        <f t="shared" si="190"/>
        <v>0.46591462170697795</v>
      </c>
      <c r="F6046" s="1">
        <f t="shared" si="191"/>
        <v>36350.740013685892</v>
      </c>
    </row>
    <row r="6047" spans="1:6">
      <c r="A6047" s="3">
        <v>0.70335044486104903</v>
      </c>
      <c r="B6047" s="3">
        <v>16850.231095892901</v>
      </c>
      <c r="C6047" s="3">
        <v>1.2226219505151401</v>
      </c>
      <c r="D6047" s="3">
        <v>53812.1822175981</v>
      </c>
      <c r="E6047" s="1">
        <f t="shared" si="190"/>
        <v>0.51927150565409108</v>
      </c>
      <c r="F6047" s="1">
        <f t="shared" si="191"/>
        <v>36961.951121705199</v>
      </c>
    </row>
    <row r="6048" spans="1:6">
      <c r="A6048" s="3">
        <v>0.73726044142140701</v>
      </c>
      <c r="B6048" s="3">
        <v>21744.902806176699</v>
      </c>
      <c r="C6048" s="3">
        <v>1.2842462804760499</v>
      </c>
      <c r="D6048" s="3">
        <v>59648.986743580099</v>
      </c>
      <c r="E6048" s="1">
        <f t="shared" si="190"/>
        <v>0.54698583905464293</v>
      </c>
      <c r="F6048" s="1">
        <f t="shared" si="191"/>
        <v>37904.083937403397</v>
      </c>
    </row>
    <row r="6049" spans="1:6">
      <c r="A6049" s="3">
        <v>0.72901579801680505</v>
      </c>
      <c r="B6049" s="3">
        <v>20217.260462727801</v>
      </c>
      <c r="C6049" s="3">
        <v>1.27084536165294</v>
      </c>
      <c r="D6049" s="3">
        <v>57877.378912231703</v>
      </c>
      <c r="E6049" s="1">
        <f t="shared" si="190"/>
        <v>0.54182956363613499</v>
      </c>
      <c r="F6049" s="1">
        <f t="shared" si="191"/>
        <v>37660.118449503905</v>
      </c>
    </row>
    <row r="6050" spans="1:6">
      <c r="A6050" s="3">
        <v>0.71852044873506904</v>
      </c>
      <c r="B6050" s="3">
        <v>18513.1338670347</v>
      </c>
      <c r="C6050" s="3">
        <v>1.25524541535067</v>
      </c>
      <c r="D6050" s="3">
        <v>56891.663365979402</v>
      </c>
      <c r="E6050" s="1">
        <f t="shared" si="190"/>
        <v>0.53672496661560098</v>
      </c>
      <c r="F6050" s="1">
        <f t="shared" si="191"/>
        <v>38378.529498944699</v>
      </c>
    </row>
    <row r="6051" spans="1:6">
      <c r="A6051" s="3">
        <v>0.69650457631070495</v>
      </c>
      <c r="B6051" s="3">
        <v>15873.4882463555</v>
      </c>
      <c r="C6051" s="3">
        <v>1.1992183572024999</v>
      </c>
      <c r="D6051" s="3">
        <v>51252.441309882699</v>
      </c>
      <c r="E6051" s="1">
        <f t="shared" si="190"/>
        <v>0.50271378089179497</v>
      </c>
      <c r="F6051" s="1">
        <f t="shared" si="191"/>
        <v>35378.953063527195</v>
      </c>
    </row>
    <row r="6052" spans="1:6">
      <c r="A6052" s="3">
        <v>0.68885351820226604</v>
      </c>
      <c r="B6052" s="3">
        <v>20651.614518072602</v>
      </c>
      <c r="C6052" s="3">
        <v>1.2138011058745599</v>
      </c>
      <c r="D6052" s="3">
        <v>58933.687246370398</v>
      </c>
      <c r="E6052" s="1">
        <f t="shared" si="190"/>
        <v>0.52494758767229388</v>
      </c>
      <c r="F6052" s="1">
        <f t="shared" si="191"/>
        <v>38282.072728297797</v>
      </c>
    </row>
    <row r="6053" spans="1:6">
      <c r="A6053" s="3">
        <v>0.67069387133451697</v>
      </c>
      <c r="B6053" s="3">
        <v>22003.183852267899</v>
      </c>
      <c r="C6053" s="3">
        <v>1.1639474616239101</v>
      </c>
      <c r="D6053" s="3">
        <v>60627.335024174099</v>
      </c>
      <c r="E6053" s="1">
        <f t="shared" si="190"/>
        <v>0.49325359028939308</v>
      </c>
      <c r="F6053" s="1">
        <f t="shared" si="191"/>
        <v>38624.151171906196</v>
      </c>
    </row>
    <row r="6054" spans="1:6">
      <c r="A6054" s="3">
        <v>0.75872822110118199</v>
      </c>
      <c r="B6054" s="3">
        <v>19014.654200191999</v>
      </c>
      <c r="C6054" s="3">
        <v>1.3266257019338299</v>
      </c>
      <c r="D6054" s="3">
        <v>55967.4757350625</v>
      </c>
      <c r="E6054" s="1">
        <f t="shared" si="190"/>
        <v>0.56789748083264791</v>
      </c>
      <c r="F6054" s="1">
        <f t="shared" si="191"/>
        <v>36952.821534870498</v>
      </c>
    </row>
    <row r="6055" spans="1:6">
      <c r="A6055" s="3">
        <v>0.71745235678060804</v>
      </c>
      <c r="B6055" s="3">
        <v>24229.227666269799</v>
      </c>
      <c r="C6055" s="3">
        <v>1.2018661938544499</v>
      </c>
      <c r="D6055" s="3">
        <v>62039.960899263897</v>
      </c>
      <c r="E6055" s="1">
        <f t="shared" si="190"/>
        <v>0.48441383707384189</v>
      </c>
      <c r="F6055" s="1">
        <f t="shared" si="191"/>
        <v>37810.733232994098</v>
      </c>
    </row>
    <row r="6056" spans="1:6">
      <c r="A6056" s="3">
        <v>0.71286354943994501</v>
      </c>
      <c r="B6056" s="3">
        <v>23580.492762889498</v>
      </c>
      <c r="C6056" s="3">
        <v>1.2396363511019199</v>
      </c>
      <c r="D6056" s="3">
        <v>60458.768988541</v>
      </c>
      <c r="E6056" s="1">
        <f t="shared" si="190"/>
        <v>0.52677280166197493</v>
      </c>
      <c r="F6056" s="1">
        <f t="shared" si="191"/>
        <v>36878.276225651498</v>
      </c>
    </row>
    <row r="6057" spans="1:6">
      <c r="A6057" s="3">
        <v>0.72149683875489601</v>
      </c>
      <c r="B6057" s="3">
        <v>19949.169770697001</v>
      </c>
      <c r="C6057" s="3">
        <v>1.2251900173647301</v>
      </c>
      <c r="D6057" s="3">
        <v>59212.984487252499</v>
      </c>
      <c r="E6057" s="1">
        <f t="shared" si="190"/>
        <v>0.50369317860983409</v>
      </c>
      <c r="F6057" s="1">
        <f t="shared" si="191"/>
        <v>39263.814716555498</v>
      </c>
    </row>
    <row r="6058" spans="1:6">
      <c r="A6058" s="3">
        <v>0.69259628975718301</v>
      </c>
      <c r="B6058" s="3">
        <v>21276.339131798599</v>
      </c>
      <c r="C6058" s="3">
        <v>1.19992259227147</v>
      </c>
      <c r="D6058" s="3">
        <v>59513.474664001202</v>
      </c>
      <c r="E6058" s="1">
        <f t="shared" si="190"/>
        <v>0.50732630251428701</v>
      </c>
      <c r="F6058" s="1">
        <f t="shared" si="191"/>
        <v>38237.135532202607</v>
      </c>
    </row>
    <row r="6059" spans="1:6">
      <c r="A6059" s="3">
        <v>0.675267098667796</v>
      </c>
      <c r="B6059" s="3">
        <v>15865.924495461401</v>
      </c>
      <c r="C6059" s="3">
        <v>1.17002239316052</v>
      </c>
      <c r="D6059" s="3">
        <v>51811.681383993702</v>
      </c>
      <c r="E6059" s="1">
        <f t="shared" si="190"/>
        <v>0.49475529449272404</v>
      </c>
      <c r="F6059" s="1">
        <f t="shared" si="191"/>
        <v>35945.756888532298</v>
      </c>
    </row>
    <row r="6060" spans="1:6">
      <c r="A6060" s="3">
        <v>0.71351131816603797</v>
      </c>
      <c r="B6060" s="3">
        <v>18945.080004130101</v>
      </c>
      <c r="C6060" s="3">
        <v>1.2280949935554899</v>
      </c>
      <c r="D6060" s="3">
        <v>53736.289868706597</v>
      </c>
      <c r="E6060" s="1">
        <f t="shared" si="190"/>
        <v>0.51458367538945193</v>
      </c>
      <c r="F6060" s="1">
        <f t="shared" si="191"/>
        <v>34791.209864576493</v>
      </c>
    </row>
    <row r="6061" spans="1:6">
      <c r="A6061" s="3">
        <v>0.68506891281404703</v>
      </c>
      <c r="B6061" s="3">
        <v>16277.466777562</v>
      </c>
      <c r="C6061" s="3">
        <v>1.19676968999495</v>
      </c>
      <c r="D6061" s="3">
        <v>52503.497970167104</v>
      </c>
      <c r="E6061" s="1">
        <f t="shared" si="190"/>
        <v>0.51170077718090301</v>
      </c>
      <c r="F6061" s="1">
        <f t="shared" si="191"/>
        <v>36226.031192605107</v>
      </c>
    </row>
    <row r="6062" spans="1:6">
      <c r="A6062" s="3">
        <v>0.70782620022300302</v>
      </c>
      <c r="B6062" s="3">
        <v>26597.523772657802</v>
      </c>
      <c r="C6062" s="3">
        <v>1.1871633482166299</v>
      </c>
      <c r="D6062" s="3">
        <v>66116.174263505003</v>
      </c>
      <c r="E6062" s="1">
        <f t="shared" si="190"/>
        <v>0.47933714799362692</v>
      </c>
      <c r="F6062" s="1">
        <f t="shared" si="191"/>
        <v>39518.650490847198</v>
      </c>
    </row>
    <row r="6063" spans="1:6">
      <c r="A6063" s="3">
        <v>0.65067614340327096</v>
      </c>
      <c r="B6063" s="3">
        <v>18994.91874488</v>
      </c>
      <c r="C6063" s="3">
        <v>1.1272200944378299</v>
      </c>
      <c r="D6063" s="3">
        <v>54185.062788229901</v>
      </c>
      <c r="E6063" s="1">
        <f t="shared" si="190"/>
        <v>0.47654395103455893</v>
      </c>
      <c r="F6063" s="1">
        <f t="shared" si="191"/>
        <v>35190.144043349901</v>
      </c>
    </row>
    <row r="6064" spans="1:6">
      <c r="A6064" s="3">
        <v>0.71287203943089905</v>
      </c>
      <c r="B6064" s="3">
        <v>19196.666269748599</v>
      </c>
      <c r="C6064" s="3">
        <v>1.2224341491542201</v>
      </c>
      <c r="D6064" s="3">
        <v>56742.900680228398</v>
      </c>
      <c r="E6064" s="1">
        <f t="shared" si="190"/>
        <v>0.50956210972332106</v>
      </c>
      <c r="F6064" s="1">
        <f t="shared" si="191"/>
        <v>37546.234410479796</v>
      </c>
    </row>
    <row r="6065" spans="1:6">
      <c r="A6065" s="3">
        <v>0.66223064121207098</v>
      </c>
      <c r="B6065" s="3">
        <v>20872.4791121612</v>
      </c>
      <c r="C6065" s="3">
        <v>1.1206415134094401</v>
      </c>
      <c r="D6065" s="3">
        <v>61168.361530727998</v>
      </c>
      <c r="E6065" s="1">
        <f t="shared" si="190"/>
        <v>0.45841087219736909</v>
      </c>
      <c r="F6065" s="1">
        <f t="shared" si="191"/>
        <v>40295.882418566798</v>
      </c>
    </row>
    <row r="6066" spans="1:6">
      <c r="A6066" s="3">
        <v>0.68807778992578705</v>
      </c>
      <c r="B6066" s="3">
        <v>15614.9141966515</v>
      </c>
      <c r="C6066" s="3">
        <v>1.20060783927012</v>
      </c>
      <c r="D6066" s="3">
        <v>51893.426726482998</v>
      </c>
      <c r="E6066" s="1">
        <f t="shared" si="190"/>
        <v>0.51253004934433299</v>
      </c>
      <c r="F6066" s="1">
        <f t="shared" si="191"/>
        <v>36278.512529831496</v>
      </c>
    </row>
    <row r="6067" spans="1:6">
      <c r="A6067" s="3">
        <v>0.70389794727864896</v>
      </c>
      <c r="B6067" s="3">
        <v>15795.2926756866</v>
      </c>
      <c r="C6067" s="3">
        <v>1.23861380415045</v>
      </c>
      <c r="D6067" s="3">
        <v>52315.786462762801</v>
      </c>
      <c r="E6067" s="1">
        <f t="shared" si="190"/>
        <v>0.53471585687180101</v>
      </c>
      <c r="F6067" s="1">
        <f t="shared" si="191"/>
        <v>36520.493787076201</v>
      </c>
    </row>
    <row r="6068" spans="1:6">
      <c r="A6068" s="3">
        <v>0.70856611458585705</v>
      </c>
      <c r="B6068" s="3">
        <v>21086.7054660418</v>
      </c>
      <c r="C6068" s="3">
        <v>1.2138634978460201</v>
      </c>
      <c r="D6068" s="3">
        <v>58060.915293935002</v>
      </c>
      <c r="E6068" s="1">
        <f t="shared" si="190"/>
        <v>0.50529738326016305</v>
      </c>
      <c r="F6068" s="1">
        <f t="shared" si="191"/>
        <v>36974.209827893203</v>
      </c>
    </row>
    <row r="6069" spans="1:6">
      <c r="A6069" s="3">
        <v>0.757669504296827</v>
      </c>
      <c r="B6069" s="3">
        <v>17225.174704547298</v>
      </c>
      <c r="C6069" s="3">
        <v>1.28840934186252</v>
      </c>
      <c r="D6069" s="3">
        <v>51663.727431917701</v>
      </c>
      <c r="E6069" s="1">
        <f t="shared" si="190"/>
        <v>0.53073983756569298</v>
      </c>
      <c r="F6069" s="1">
        <f t="shared" si="191"/>
        <v>34438.552727370407</v>
      </c>
    </row>
    <row r="6070" spans="1:6">
      <c r="A6070" s="3">
        <v>0.68238657739670505</v>
      </c>
      <c r="B6070" s="3">
        <v>19990.269577682699</v>
      </c>
      <c r="C6070" s="3">
        <v>1.15521998914179</v>
      </c>
      <c r="D6070" s="3">
        <v>55910.292031507997</v>
      </c>
      <c r="E6070" s="1">
        <f t="shared" si="190"/>
        <v>0.47283341174508497</v>
      </c>
      <c r="F6070" s="1">
        <f t="shared" si="191"/>
        <v>35920.022453825295</v>
      </c>
    </row>
    <row r="6071" spans="1:6">
      <c r="A6071" s="3">
        <v>0.64859944510340595</v>
      </c>
      <c r="B6071" s="3">
        <v>21792.217985339001</v>
      </c>
      <c r="C6071" s="3">
        <v>1.1340819853294499</v>
      </c>
      <c r="D6071" s="3">
        <v>62517.967837269898</v>
      </c>
      <c r="E6071" s="1">
        <f t="shared" si="190"/>
        <v>0.48548254022604398</v>
      </c>
      <c r="F6071" s="1">
        <f t="shared" si="191"/>
        <v>40725.749851930901</v>
      </c>
    </row>
    <row r="6072" spans="1:6">
      <c r="A6072" s="3">
        <v>0.68200839593335305</v>
      </c>
      <c r="B6072" s="3">
        <v>19730.841928280799</v>
      </c>
      <c r="C6072" s="3">
        <v>1.17540292636012</v>
      </c>
      <c r="D6072" s="3">
        <v>56113.9504367318</v>
      </c>
      <c r="E6072" s="1">
        <f t="shared" si="190"/>
        <v>0.49339453042676695</v>
      </c>
      <c r="F6072" s="1">
        <f t="shared" si="191"/>
        <v>36383.108508450998</v>
      </c>
    </row>
    <row r="6073" spans="1:6">
      <c r="A6073" s="3">
        <v>0.73993619522649701</v>
      </c>
      <c r="B6073" s="3">
        <v>17841.138387345702</v>
      </c>
      <c r="C6073" s="3">
        <v>1.27310972632612</v>
      </c>
      <c r="D6073" s="3">
        <v>54964.989929557298</v>
      </c>
      <c r="E6073" s="1">
        <f t="shared" si="190"/>
        <v>0.53317353109962295</v>
      </c>
      <c r="F6073" s="1">
        <f t="shared" si="191"/>
        <v>37123.851542211596</v>
      </c>
    </row>
    <row r="6074" spans="1:6">
      <c r="A6074" s="3">
        <v>0.74184902847969203</v>
      </c>
      <c r="B6074" s="3">
        <v>16052.8568932914</v>
      </c>
      <c r="C6074" s="3">
        <v>1.30197416107688</v>
      </c>
      <c r="D6074" s="3">
        <v>50677.846595450399</v>
      </c>
      <c r="E6074" s="1">
        <f t="shared" si="190"/>
        <v>0.56012513259718799</v>
      </c>
      <c r="F6074" s="1">
        <f t="shared" si="191"/>
        <v>34624.989702159</v>
      </c>
    </row>
    <row r="6075" spans="1:6">
      <c r="A6075" s="3">
        <v>0.71064026979589701</v>
      </c>
      <c r="B6075" s="3">
        <v>19451.365684692599</v>
      </c>
      <c r="C6075" s="3">
        <v>1.2319202827086899</v>
      </c>
      <c r="D6075" s="3">
        <v>57240.8342783642</v>
      </c>
      <c r="E6075" s="1">
        <f t="shared" si="190"/>
        <v>0.52128001291279291</v>
      </c>
      <c r="F6075" s="1">
        <f t="shared" si="191"/>
        <v>37789.468593671598</v>
      </c>
    </row>
    <row r="6076" spans="1:6">
      <c r="A6076" s="3">
        <v>0.73454376466083804</v>
      </c>
      <c r="B6076" s="3">
        <v>18228.2414888485</v>
      </c>
      <c r="C6076" s="3">
        <v>1.2740478096963599</v>
      </c>
      <c r="D6076" s="3">
        <v>54121.2936252332</v>
      </c>
      <c r="E6076" s="1">
        <f t="shared" si="190"/>
        <v>0.53950404503552185</v>
      </c>
      <c r="F6076" s="1">
        <f t="shared" si="191"/>
        <v>35893.0521363847</v>
      </c>
    </row>
    <row r="6077" spans="1:6">
      <c r="A6077" s="3">
        <v>0.72428732141945795</v>
      </c>
      <c r="B6077" s="3">
        <v>21697.417102503699</v>
      </c>
      <c r="C6077" s="3">
        <v>1.2587755275352499</v>
      </c>
      <c r="D6077" s="3">
        <v>59833.797700159601</v>
      </c>
      <c r="E6077" s="1">
        <f t="shared" si="190"/>
        <v>0.53448820611579195</v>
      </c>
      <c r="F6077" s="1">
        <f t="shared" si="191"/>
        <v>38136.380597655902</v>
      </c>
    </row>
    <row r="6078" spans="1:6">
      <c r="A6078" s="3">
        <v>0.69357777115977304</v>
      </c>
      <c r="B6078" s="3">
        <v>19694.098379461098</v>
      </c>
      <c r="C6078" s="3">
        <v>1.19880685226711</v>
      </c>
      <c r="D6078" s="3">
        <v>56254.672368250103</v>
      </c>
      <c r="E6078" s="1">
        <f t="shared" si="190"/>
        <v>0.505229081107337</v>
      </c>
      <c r="F6078" s="1">
        <f t="shared" si="191"/>
        <v>36560.573988789009</v>
      </c>
    </row>
    <row r="6079" spans="1:6">
      <c r="A6079" s="3">
        <v>0.68566884074656298</v>
      </c>
      <c r="B6079" s="3">
        <v>20576.327683479001</v>
      </c>
      <c r="C6079" s="3">
        <v>1.15910384928984</v>
      </c>
      <c r="D6079" s="3">
        <v>56896.159203699302</v>
      </c>
      <c r="E6079" s="1">
        <f t="shared" si="190"/>
        <v>0.47343500854327702</v>
      </c>
      <c r="F6079" s="1">
        <f t="shared" si="191"/>
        <v>36319.831520220301</v>
      </c>
    </row>
    <row r="6080" spans="1:6">
      <c r="A6080" s="3">
        <v>0.69400820497159799</v>
      </c>
      <c r="B6080" s="3">
        <v>18471.429998353899</v>
      </c>
      <c r="C6080" s="3">
        <v>1.2149302809759901</v>
      </c>
      <c r="D6080" s="3">
        <v>55109.449074807999</v>
      </c>
      <c r="E6080" s="1">
        <f t="shared" si="190"/>
        <v>0.52092207600439211</v>
      </c>
      <c r="F6080" s="1">
        <f t="shared" si="191"/>
        <v>36638.019076454104</v>
      </c>
    </row>
    <row r="6081" spans="1:6">
      <c r="A6081" s="3">
        <v>0.63692353390809697</v>
      </c>
      <c r="B6081" s="3">
        <v>21286.309801422602</v>
      </c>
      <c r="C6081" s="3">
        <v>1.1024977567793099</v>
      </c>
      <c r="D6081" s="3">
        <v>57659.563823848097</v>
      </c>
      <c r="E6081" s="1">
        <f t="shared" si="190"/>
        <v>0.46557422287121297</v>
      </c>
      <c r="F6081" s="1">
        <f t="shared" si="191"/>
        <v>36373.254022425492</v>
      </c>
    </row>
    <row r="6082" spans="1:6">
      <c r="A6082" s="3">
        <v>0.67209254757136805</v>
      </c>
      <c r="B6082" s="3">
        <v>18448.832847715101</v>
      </c>
      <c r="C6082" s="3">
        <v>1.17430147820505</v>
      </c>
      <c r="D6082" s="3">
        <v>56718.4235115462</v>
      </c>
      <c r="E6082" s="1">
        <f t="shared" si="190"/>
        <v>0.50220893063368199</v>
      </c>
      <c r="F6082" s="1">
        <f t="shared" si="191"/>
        <v>38269.590663831099</v>
      </c>
    </row>
    <row r="6083" spans="1:6">
      <c r="A6083" s="3">
        <v>0.660617888667276</v>
      </c>
      <c r="B6083" s="3">
        <v>15326.3375917992</v>
      </c>
      <c r="C6083" s="3">
        <v>1.1379105876012701</v>
      </c>
      <c r="D6083" s="3">
        <v>49730.232908413796</v>
      </c>
      <c r="E6083" s="1">
        <f t="shared" si="190"/>
        <v>0.47729269893399406</v>
      </c>
      <c r="F6083" s="1">
        <f t="shared" si="191"/>
        <v>34403.895316614595</v>
      </c>
    </row>
    <row r="6084" spans="1:6">
      <c r="A6084" s="3">
        <v>0.69152049035333396</v>
      </c>
      <c r="B6084" s="3">
        <v>19708.9147270174</v>
      </c>
      <c r="C6084" s="3">
        <v>1.1672741568237801</v>
      </c>
      <c r="D6084" s="3">
        <v>55921.687284492102</v>
      </c>
      <c r="E6084" s="1">
        <f t="shared" ref="E6084:E6147" si="192">C6084-A6084</f>
        <v>0.47575366647044615</v>
      </c>
      <c r="F6084" s="1">
        <f t="shared" ref="F6084:F6147" si="193">D6084-B6084</f>
        <v>36212.772557474702</v>
      </c>
    </row>
    <row r="6085" spans="1:6">
      <c r="A6085" s="3">
        <v>0.68351268794211195</v>
      </c>
      <c r="B6085" s="3">
        <v>17947.1718747343</v>
      </c>
      <c r="C6085" s="3">
        <v>1.2030936836244699</v>
      </c>
      <c r="D6085" s="3">
        <v>54816.289100423397</v>
      </c>
      <c r="E6085" s="1">
        <f t="shared" si="192"/>
        <v>0.51958099568235794</v>
      </c>
      <c r="F6085" s="1">
        <f t="shared" si="193"/>
        <v>36869.1172256891</v>
      </c>
    </row>
    <row r="6086" spans="1:6">
      <c r="A6086" s="3">
        <v>0.65595663080354905</v>
      </c>
      <c r="B6086" s="3">
        <v>23136.030334318999</v>
      </c>
      <c r="C6086" s="3">
        <v>1.15314562140948</v>
      </c>
      <c r="D6086" s="3">
        <v>62722.594188353898</v>
      </c>
      <c r="E6086" s="1">
        <f t="shared" si="192"/>
        <v>0.49718899060593091</v>
      </c>
      <c r="F6086" s="1">
        <f t="shared" si="193"/>
        <v>39586.563854034903</v>
      </c>
    </row>
    <row r="6087" spans="1:6">
      <c r="A6087" s="3">
        <v>0.65057910670101204</v>
      </c>
      <c r="B6087" s="3">
        <v>21051.4990669324</v>
      </c>
      <c r="C6087" s="3">
        <v>1.1439754033868901</v>
      </c>
      <c r="D6087" s="3">
        <v>58108.236539039397</v>
      </c>
      <c r="E6087" s="1">
        <f t="shared" si="192"/>
        <v>0.49339629668587803</v>
      </c>
      <c r="F6087" s="1">
        <f t="shared" si="193"/>
        <v>37056.737472106994</v>
      </c>
    </row>
    <row r="6088" spans="1:6">
      <c r="A6088" s="3">
        <v>0.71934702118012595</v>
      </c>
      <c r="B6088" s="3">
        <v>24010.719926265901</v>
      </c>
      <c r="C6088" s="3">
        <v>1.24963784978759</v>
      </c>
      <c r="D6088" s="3">
        <v>61748.517878708597</v>
      </c>
      <c r="E6088" s="1">
        <f t="shared" si="192"/>
        <v>0.53029082860746402</v>
      </c>
      <c r="F6088" s="1">
        <f t="shared" si="193"/>
        <v>37737.797952442692</v>
      </c>
    </row>
    <row r="6089" spans="1:6">
      <c r="A6089" s="3">
        <v>0.72264262472693896</v>
      </c>
      <c r="B6089" s="3">
        <v>16265.6248684243</v>
      </c>
      <c r="C6089" s="3">
        <v>1.2572569232447299</v>
      </c>
      <c r="D6089" s="3">
        <v>53958.764371256402</v>
      </c>
      <c r="E6089" s="1">
        <f t="shared" si="192"/>
        <v>0.53461429851779096</v>
      </c>
      <c r="F6089" s="1">
        <f t="shared" si="193"/>
        <v>37693.139502832099</v>
      </c>
    </row>
    <row r="6090" spans="1:6">
      <c r="A6090" s="3">
        <v>0.668330140693291</v>
      </c>
      <c r="B6090" s="3">
        <v>20776.474058084499</v>
      </c>
      <c r="C6090" s="3">
        <v>1.1467092678055699</v>
      </c>
      <c r="D6090" s="3">
        <v>57261.617119964903</v>
      </c>
      <c r="E6090" s="1">
        <f t="shared" si="192"/>
        <v>0.47837912711227892</v>
      </c>
      <c r="F6090" s="1">
        <f t="shared" si="193"/>
        <v>36485.143061880401</v>
      </c>
    </row>
    <row r="6091" spans="1:6">
      <c r="A6091" s="3">
        <v>0.65971182801523598</v>
      </c>
      <c r="B6091" s="3">
        <v>16963.953728938901</v>
      </c>
      <c r="C6091" s="3">
        <v>1.1472728254825999</v>
      </c>
      <c r="D6091" s="3">
        <v>54487.427830631997</v>
      </c>
      <c r="E6091" s="1">
        <f t="shared" si="192"/>
        <v>0.48756099746736392</v>
      </c>
      <c r="F6091" s="1">
        <f t="shared" si="193"/>
        <v>37523.474101693093</v>
      </c>
    </row>
    <row r="6092" spans="1:6">
      <c r="A6092" s="3">
        <v>0.72101937753735101</v>
      </c>
      <c r="B6092" s="3">
        <v>18194.0353359086</v>
      </c>
      <c r="C6092" s="3">
        <v>1.26694385940632</v>
      </c>
      <c r="D6092" s="3">
        <v>53665.155049527501</v>
      </c>
      <c r="E6092" s="1">
        <f t="shared" si="192"/>
        <v>0.54592448186896902</v>
      </c>
      <c r="F6092" s="1">
        <f t="shared" si="193"/>
        <v>35471.1197136189</v>
      </c>
    </row>
    <row r="6093" spans="1:6">
      <c r="A6093" s="3">
        <v>0.69770943496937299</v>
      </c>
      <c r="B6093" s="3">
        <v>17979.758646973201</v>
      </c>
      <c r="C6093" s="3">
        <v>1.14893684454512</v>
      </c>
      <c r="D6093" s="3">
        <v>53298.305191614403</v>
      </c>
      <c r="E6093" s="1">
        <f t="shared" si="192"/>
        <v>0.45122740957574703</v>
      </c>
      <c r="F6093" s="1">
        <f t="shared" si="193"/>
        <v>35318.546544641198</v>
      </c>
    </row>
    <row r="6094" spans="1:6">
      <c r="A6094" s="3">
        <v>0.75311773484558397</v>
      </c>
      <c r="B6094" s="3">
        <v>20158.485756646402</v>
      </c>
      <c r="C6094" s="3">
        <v>1.2944490854122701</v>
      </c>
      <c r="D6094" s="3">
        <v>58769.922626803098</v>
      </c>
      <c r="E6094" s="1">
        <f t="shared" si="192"/>
        <v>0.54133135056668613</v>
      </c>
      <c r="F6094" s="1">
        <f t="shared" si="193"/>
        <v>38611.4368701567</v>
      </c>
    </row>
    <row r="6095" spans="1:6">
      <c r="A6095" s="3">
        <v>0.66672572069501301</v>
      </c>
      <c r="B6095" s="3">
        <v>18409.034614669999</v>
      </c>
      <c r="C6095" s="3">
        <v>1.1425879734409401</v>
      </c>
      <c r="D6095" s="3">
        <v>54711.735536002001</v>
      </c>
      <c r="E6095" s="1">
        <f t="shared" si="192"/>
        <v>0.47586225274592708</v>
      </c>
      <c r="F6095" s="1">
        <f t="shared" si="193"/>
        <v>36302.700921331998</v>
      </c>
    </row>
    <row r="6096" spans="1:6">
      <c r="A6096" s="3">
        <v>0.686623979913357</v>
      </c>
      <c r="B6096" s="3">
        <v>19725.461324966502</v>
      </c>
      <c r="C6096" s="3">
        <v>1.21705467372068</v>
      </c>
      <c r="D6096" s="3">
        <v>57872.419501521203</v>
      </c>
      <c r="E6096" s="1">
        <f t="shared" si="192"/>
        <v>0.53043069380732299</v>
      </c>
      <c r="F6096" s="1">
        <f t="shared" si="193"/>
        <v>38146.958176554705</v>
      </c>
    </row>
    <row r="6097" spans="1:6">
      <c r="A6097" s="3">
        <v>0.71337065343072104</v>
      </c>
      <c r="B6097" s="3">
        <v>18427.431371473602</v>
      </c>
      <c r="C6097" s="3">
        <v>1.2343391708573399</v>
      </c>
      <c r="D6097" s="3">
        <v>55214.230367248601</v>
      </c>
      <c r="E6097" s="1">
        <f t="shared" si="192"/>
        <v>0.52096851742661887</v>
      </c>
      <c r="F6097" s="1">
        <f t="shared" si="193"/>
        <v>36786.798995774996</v>
      </c>
    </row>
    <row r="6098" spans="1:6">
      <c r="A6098" s="3">
        <v>0.66735263671123102</v>
      </c>
      <c r="B6098" s="3">
        <v>20647.861234690499</v>
      </c>
      <c r="C6098" s="3">
        <v>1.12291105226483</v>
      </c>
      <c r="D6098" s="3">
        <v>55753.6887356445</v>
      </c>
      <c r="E6098" s="1">
        <f t="shared" si="192"/>
        <v>0.45555841555359899</v>
      </c>
      <c r="F6098" s="1">
        <f t="shared" si="193"/>
        <v>35105.827500954001</v>
      </c>
    </row>
    <row r="6099" spans="1:6">
      <c r="A6099" s="3">
        <v>0.69207622411098502</v>
      </c>
      <c r="B6099" s="3">
        <v>20547.1536589643</v>
      </c>
      <c r="C6099" s="3">
        <v>1.2153432244387801</v>
      </c>
      <c r="D6099" s="3">
        <v>60089.124122273999</v>
      </c>
      <c r="E6099" s="1">
        <f t="shared" si="192"/>
        <v>0.52326700032779505</v>
      </c>
      <c r="F6099" s="1">
        <f t="shared" si="193"/>
        <v>39541.970463309699</v>
      </c>
    </row>
    <row r="6100" spans="1:6">
      <c r="A6100" s="3">
        <v>0.71163061899929803</v>
      </c>
      <c r="B6100" s="3">
        <v>17072.722495879301</v>
      </c>
      <c r="C6100" s="3">
        <v>1.24607694722993</v>
      </c>
      <c r="D6100" s="3">
        <v>50919.643809197798</v>
      </c>
      <c r="E6100" s="1">
        <f t="shared" si="192"/>
        <v>0.53444632823063198</v>
      </c>
      <c r="F6100" s="1">
        <f t="shared" si="193"/>
        <v>33846.921313318497</v>
      </c>
    </row>
    <row r="6101" spans="1:6">
      <c r="A6101" s="3">
        <v>0.68926542212185904</v>
      </c>
      <c r="B6101" s="3">
        <v>23306.568680482502</v>
      </c>
      <c r="C6101" s="3">
        <v>1.1717752768702201</v>
      </c>
      <c r="D6101" s="3">
        <v>60126.694811040303</v>
      </c>
      <c r="E6101" s="1">
        <f t="shared" si="192"/>
        <v>0.48250985474836106</v>
      </c>
      <c r="F6101" s="1">
        <f t="shared" si="193"/>
        <v>36820.126130557801</v>
      </c>
    </row>
    <row r="6102" spans="1:6">
      <c r="A6102" s="3">
        <v>0.73220845616069197</v>
      </c>
      <c r="B6102" s="3">
        <v>19812.430555656501</v>
      </c>
      <c r="C6102" s="3">
        <v>1.2724837100631701</v>
      </c>
      <c r="D6102" s="3">
        <v>57252.133697193203</v>
      </c>
      <c r="E6102" s="1">
        <f t="shared" si="192"/>
        <v>0.5402752539024781</v>
      </c>
      <c r="F6102" s="1">
        <f t="shared" si="193"/>
        <v>37439.703141536702</v>
      </c>
    </row>
    <row r="6103" spans="1:6">
      <c r="A6103" s="3">
        <v>0.69668628895907503</v>
      </c>
      <c r="B6103" s="3">
        <v>20038.574042034499</v>
      </c>
      <c r="C6103" s="3">
        <v>1.17059978263152</v>
      </c>
      <c r="D6103" s="3">
        <v>56177.373987334598</v>
      </c>
      <c r="E6103" s="1">
        <f t="shared" si="192"/>
        <v>0.47391349367244495</v>
      </c>
      <c r="F6103" s="1">
        <f t="shared" si="193"/>
        <v>36138.799945300096</v>
      </c>
    </row>
    <row r="6104" spans="1:6">
      <c r="A6104" s="3">
        <v>0.69515586033658805</v>
      </c>
      <c r="B6104" s="3">
        <v>24456.716223440701</v>
      </c>
      <c r="C6104" s="3">
        <v>1.18885724625504</v>
      </c>
      <c r="D6104" s="3">
        <v>61834.6239458735</v>
      </c>
      <c r="E6104" s="1">
        <f t="shared" si="192"/>
        <v>0.49370138591845192</v>
      </c>
      <c r="F6104" s="1">
        <f t="shared" si="193"/>
        <v>37377.907722432799</v>
      </c>
    </row>
    <row r="6105" spans="1:6">
      <c r="A6105" s="3">
        <v>0.75714396394545502</v>
      </c>
      <c r="B6105" s="3">
        <v>21191.104119663101</v>
      </c>
      <c r="C6105" s="3">
        <v>1.29953285576907</v>
      </c>
      <c r="D6105" s="3">
        <v>57071.942744575201</v>
      </c>
      <c r="E6105" s="1">
        <f t="shared" si="192"/>
        <v>0.54238889182361494</v>
      </c>
      <c r="F6105" s="1">
        <f t="shared" si="193"/>
        <v>35880.838624912096</v>
      </c>
    </row>
    <row r="6106" spans="1:6">
      <c r="A6106" s="3">
        <v>0.70852980804093102</v>
      </c>
      <c r="B6106" s="3">
        <v>18025.058067709499</v>
      </c>
      <c r="C6106" s="3">
        <v>1.19812515227012</v>
      </c>
      <c r="D6106" s="3">
        <v>55315.533113122103</v>
      </c>
      <c r="E6106" s="1">
        <f t="shared" si="192"/>
        <v>0.48959534422918893</v>
      </c>
      <c r="F6106" s="1">
        <f t="shared" si="193"/>
        <v>37290.475045412604</v>
      </c>
    </row>
    <row r="6107" spans="1:6">
      <c r="A6107" s="3">
        <v>0.68164457118495303</v>
      </c>
      <c r="B6107" s="3">
        <v>23928.051269896001</v>
      </c>
      <c r="C6107" s="3">
        <v>1.19602823408151</v>
      </c>
      <c r="D6107" s="3">
        <v>62470.267525044699</v>
      </c>
      <c r="E6107" s="1">
        <f t="shared" si="192"/>
        <v>0.51438366289655701</v>
      </c>
      <c r="F6107" s="1">
        <f t="shared" si="193"/>
        <v>38542.216255148698</v>
      </c>
    </row>
    <row r="6108" spans="1:6">
      <c r="A6108" s="3">
        <v>0.64882228936261099</v>
      </c>
      <c r="B6108" s="3">
        <v>19072.045923880502</v>
      </c>
      <c r="C6108" s="3">
        <v>1.1651978347101299</v>
      </c>
      <c r="D6108" s="3">
        <v>55074.0226205746</v>
      </c>
      <c r="E6108" s="1">
        <f t="shared" si="192"/>
        <v>0.51637554534751895</v>
      </c>
      <c r="F6108" s="1">
        <f t="shared" si="193"/>
        <v>36001.976696694095</v>
      </c>
    </row>
    <row r="6109" spans="1:6">
      <c r="A6109" s="3">
        <v>0.71399144338743303</v>
      </c>
      <c r="B6109" s="3">
        <v>23422.998571333799</v>
      </c>
      <c r="C6109" s="3">
        <v>1.2219658702296901</v>
      </c>
      <c r="D6109" s="3">
        <v>61083.424836037397</v>
      </c>
      <c r="E6109" s="1">
        <f t="shared" si="192"/>
        <v>0.50797442684225702</v>
      </c>
      <c r="F6109" s="1">
        <f t="shared" si="193"/>
        <v>37660.426264703594</v>
      </c>
    </row>
    <row r="6110" spans="1:6">
      <c r="A6110" s="3">
        <v>0.69430837850872296</v>
      </c>
      <c r="B6110" s="3">
        <v>15539.516046467001</v>
      </c>
      <c r="C6110" s="3">
        <v>1.20316068331876</v>
      </c>
      <c r="D6110" s="3">
        <v>50927.521156153998</v>
      </c>
      <c r="E6110" s="1">
        <f t="shared" si="192"/>
        <v>0.50885230481003707</v>
      </c>
      <c r="F6110" s="1">
        <f t="shared" si="193"/>
        <v>35388.005109687001</v>
      </c>
    </row>
    <row r="6111" spans="1:6">
      <c r="A6111" s="3">
        <v>0.61736368183188095</v>
      </c>
      <c r="B6111" s="3">
        <v>22595.0721061369</v>
      </c>
      <c r="C6111" s="3">
        <v>1.09439072551844</v>
      </c>
      <c r="D6111" s="3">
        <v>62084.605379298097</v>
      </c>
      <c r="E6111" s="1">
        <f t="shared" si="192"/>
        <v>0.47702704368655902</v>
      </c>
      <c r="F6111" s="1">
        <f t="shared" si="193"/>
        <v>39489.5332731612</v>
      </c>
    </row>
    <row r="6112" spans="1:6">
      <c r="A6112" s="3">
        <v>0.68194045020175498</v>
      </c>
      <c r="B6112" s="3">
        <v>16246.568162547899</v>
      </c>
      <c r="C6112" s="3">
        <v>1.1890397168298901</v>
      </c>
      <c r="D6112" s="3">
        <v>51686.256656452497</v>
      </c>
      <c r="E6112" s="1">
        <f t="shared" si="192"/>
        <v>0.50709926662813509</v>
      </c>
      <c r="F6112" s="1">
        <f t="shared" si="193"/>
        <v>35439.688493904599</v>
      </c>
    </row>
    <row r="6113" spans="1:6">
      <c r="A6113" s="3">
        <v>0.71809217757900101</v>
      </c>
      <c r="B6113" s="3">
        <v>19857.371982791999</v>
      </c>
      <c r="C6113" s="3">
        <v>1.2440252378001</v>
      </c>
      <c r="D6113" s="3">
        <v>54949.717661564799</v>
      </c>
      <c r="E6113" s="1">
        <f t="shared" si="192"/>
        <v>0.52593306022109898</v>
      </c>
      <c r="F6113" s="1">
        <f t="shared" si="193"/>
        <v>35092.345678772799</v>
      </c>
    </row>
    <row r="6114" spans="1:6">
      <c r="A6114" s="3">
        <v>0.71151908100224903</v>
      </c>
      <c r="B6114" s="3">
        <v>17205.865859683799</v>
      </c>
      <c r="C6114" s="3">
        <v>1.22177800788891</v>
      </c>
      <c r="D6114" s="3">
        <v>53049.917105844397</v>
      </c>
      <c r="E6114" s="1">
        <f t="shared" si="192"/>
        <v>0.51025892688666097</v>
      </c>
      <c r="F6114" s="1">
        <f t="shared" si="193"/>
        <v>35844.051246160598</v>
      </c>
    </row>
    <row r="6115" spans="1:6">
      <c r="A6115" s="3">
        <v>0.73982414542863895</v>
      </c>
      <c r="B6115" s="3">
        <v>17842.5741439874</v>
      </c>
      <c r="C6115" s="3">
        <v>1.2856983072713299</v>
      </c>
      <c r="D6115" s="3">
        <v>53716.223135243701</v>
      </c>
      <c r="E6115" s="1">
        <f t="shared" si="192"/>
        <v>0.545874161842691</v>
      </c>
      <c r="F6115" s="1">
        <f t="shared" si="193"/>
        <v>35873.648991256297</v>
      </c>
    </row>
    <row r="6116" spans="1:6">
      <c r="A6116" s="3">
        <v>0.73911472400126299</v>
      </c>
      <c r="B6116" s="3">
        <v>20554.902310499499</v>
      </c>
      <c r="C6116" s="3">
        <v>1.28856638808806</v>
      </c>
      <c r="D6116" s="3">
        <v>58020.144064509797</v>
      </c>
      <c r="E6116" s="1">
        <f t="shared" si="192"/>
        <v>0.54945166408679702</v>
      </c>
      <c r="F6116" s="1">
        <f t="shared" si="193"/>
        <v>37465.241754010298</v>
      </c>
    </row>
    <row r="6117" spans="1:6">
      <c r="A6117" s="3">
        <v>0.70241886409229903</v>
      </c>
      <c r="B6117" s="3">
        <v>19190.524317873402</v>
      </c>
      <c r="C6117" s="3">
        <v>1.21266922002641</v>
      </c>
      <c r="D6117" s="3">
        <v>55946.759746081399</v>
      </c>
      <c r="E6117" s="1">
        <f t="shared" si="192"/>
        <v>0.51025035593411094</v>
      </c>
      <c r="F6117" s="1">
        <f t="shared" si="193"/>
        <v>36756.235428207998</v>
      </c>
    </row>
    <row r="6118" spans="1:6">
      <c r="A6118" s="3">
        <v>0.69228680939920895</v>
      </c>
      <c r="B6118" s="3">
        <v>17691.017312994802</v>
      </c>
      <c r="C6118" s="3">
        <v>1.1959993348495499</v>
      </c>
      <c r="D6118" s="3">
        <v>54807.9601630412</v>
      </c>
      <c r="E6118" s="1">
        <f t="shared" si="192"/>
        <v>0.50371252545034095</v>
      </c>
      <c r="F6118" s="1">
        <f t="shared" si="193"/>
        <v>37116.942850046398</v>
      </c>
    </row>
    <row r="6119" spans="1:6">
      <c r="A6119" s="3">
        <v>0.63089317067001105</v>
      </c>
      <c r="B6119" s="3">
        <v>16868.460193899002</v>
      </c>
      <c r="C6119" s="3">
        <v>1.09058589757285</v>
      </c>
      <c r="D6119" s="3">
        <v>52783.625985268998</v>
      </c>
      <c r="E6119" s="1">
        <f t="shared" si="192"/>
        <v>0.45969272690283891</v>
      </c>
      <c r="F6119" s="1">
        <f t="shared" si="193"/>
        <v>35915.165791369996</v>
      </c>
    </row>
    <row r="6120" spans="1:6">
      <c r="A6120" s="3">
        <v>0.66694104592113301</v>
      </c>
      <c r="B6120" s="3">
        <v>19609.5686055509</v>
      </c>
      <c r="C6120" s="3">
        <v>1.15826252378885</v>
      </c>
      <c r="D6120" s="3">
        <v>59372.803823373302</v>
      </c>
      <c r="E6120" s="1">
        <f t="shared" si="192"/>
        <v>0.49132147786771696</v>
      </c>
      <c r="F6120" s="1">
        <f t="shared" si="193"/>
        <v>39763.235217822403</v>
      </c>
    </row>
    <row r="6121" spans="1:6">
      <c r="A6121" s="3">
        <v>0.71118792594705704</v>
      </c>
      <c r="B6121" s="3">
        <v>21714.276638068201</v>
      </c>
      <c r="C6121" s="3">
        <v>1.2187838716399999</v>
      </c>
      <c r="D6121" s="3">
        <v>59973.742511635501</v>
      </c>
      <c r="E6121" s="1">
        <f t="shared" si="192"/>
        <v>0.50759594569294286</v>
      </c>
      <c r="F6121" s="1">
        <f t="shared" si="193"/>
        <v>38259.4658735673</v>
      </c>
    </row>
    <row r="6122" spans="1:6">
      <c r="A6122" s="3">
        <v>0.73017807946074198</v>
      </c>
      <c r="B6122" s="3">
        <v>18554.739052638801</v>
      </c>
      <c r="C6122" s="3">
        <v>1.25966962083062</v>
      </c>
      <c r="D6122" s="3">
        <v>56007.014264084799</v>
      </c>
      <c r="E6122" s="1">
        <f t="shared" si="192"/>
        <v>0.52949154136987797</v>
      </c>
      <c r="F6122" s="1">
        <f t="shared" si="193"/>
        <v>37452.275211446002</v>
      </c>
    </row>
    <row r="6123" spans="1:6">
      <c r="A6123" s="3">
        <v>0.67835123752912196</v>
      </c>
      <c r="B6123" s="3">
        <v>24761.786749960502</v>
      </c>
      <c r="C6123" s="3">
        <v>1.1793826596266199</v>
      </c>
      <c r="D6123" s="3">
        <v>64463.103825053302</v>
      </c>
      <c r="E6123" s="1">
        <f t="shared" si="192"/>
        <v>0.50103142209749796</v>
      </c>
      <c r="F6123" s="1">
        <f t="shared" si="193"/>
        <v>39701.317075092797</v>
      </c>
    </row>
    <row r="6124" spans="1:6">
      <c r="A6124" s="3">
        <v>0.732398348218674</v>
      </c>
      <c r="B6124" s="3">
        <v>19435.446570530901</v>
      </c>
      <c r="C6124" s="3">
        <v>1.22237324338377</v>
      </c>
      <c r="D6124" s="3">
        <v>58316.314350235902</v>
      </c>
      <c r="E6124" s="1">
        <f t="shared" si="192"/>
        <v>0.48997489516509596</v>
      </c>
      <c r="F6124" s="1">
        <f t="shared" si="193"/>
        <v>38880.867779705004</v>
      </c>
    </row>
    <row r="6125" spans="1:6">
      <c r="A6125" s="3">
        <v>0.76128269931448</v>
      </c>
      <c r="B6125" s="3">
        <v>19491.6947548235</v>
      </c>
      <c r="C6125" s="3">
        <v>1.32121459108797</v>
      </c>
      <c r="D6125" s="3">
        <v>57560.136657504598</v>
      </c>
      <c r="E6125" s="1">
        <f t="shared" si="192"/>
        <v>0.55993189177349001</v>
      </c>
      <c r="F6125" s="1">
        <f t="shared" si="193"/>
        <v>38068.441902681094</v>
      </c>
    </row>
    <row r="6126" spans="1:6">
      <c r="A6126" s="3">
        <v>0.63784176467662101</v>
      </c>
      <c r="B6126" s="3">
        <v>19779.525422384999</v>
      </c>
      <c r="C6126" s="3">
        <v>1.0912541468865999</v>
      </c>
      <c r="D6126" s="3">
        <v>56771.961889735401</v>
      </c>
      <c r="E6126" s="1">
        <f t="shared" si="192"/>
        <v>0.45341238220997893</v>
      </c>
      <c r="F6126" s="1">
        <f t="shared" si="193"/>
        <v>36992.436467350402</v>
      </c>
    </row>
    <row r="6127" spans="1:6">
      <c r="A6127" s="3">
        <v>0.67986819885134098</v>
      </c>
      <c r="B6127" s="3">
        <v>19714.450667774101</v>
      </c>
      <c r="C6127" s="3">
        <v>1.1649935774311</v>
      </c>
      <c r="D6127" s="3">
        <v>57085.931373608699</v>
      </c>
      <c r="E6127" s="1">
        <f t="shared" si="192"/>
        <v>0.48512537857975901</v>
      </c>
      <c r="F6127" s="1">
        <f t="shared" si="193"/>
        <v>37371.480705834598</v>
      </c>
    </row>
    <row r="6128" spans="1:6">
      <c r="A6128" s="3">
        <v>0.72495565718506805</v>
      </c>
      <c r="B6128" s="3">
        <v>22894.315002236799</v>
      </c>
      <c r="C6128" s="3">
        <v>1.2885716441186199</v>
      </c>
      <c r="D6128" s="3">
        <v>61971.031214706301</v>
      </c>
      <c r="E6128" s="1">
        <f t="shared" si="192"/>
        <v>0.56361598693355186</v>
      </c>
      <c r="F6128" s="1">
        <f t="shared" si="193"/>
        <v>39076.716212469502</v>
      </c>
    </row>
    <row r="6129" spans="1:6">
      <c r="A6129" s="3">
        <v>0.75533045238462304</v>
      </c>
      <c r="B6129" s="3">
        <v>18783.915181333799</v>
      </c>
      <c r="C6129" s="3">
        <v>1.29602676700006</v>
      </c>
      <c r="D6129" s="3">
        <v>54049.4758472127</v>
      </c>
      <c r="E6129" s="1">
        <f t="shared" si="192"/>
        <v>0.54069631461543699</v>
      </c>
      <c r="F6129" s="1">
        <f t="shared" si="193"/>
        <v>35265.560665878904</v>
      </c>
    </row>
    <row r="6130" spans="1:6">
      <c r="A6130" s="3">
        <v>0.67395695766560304</v>
      </c>
      <c r="B6130" s="3">
        <v>20826.426135277601</v>
      </c>
      <c r="C6130" s="3">
        <v>1.1557215615652701</v>
      </c>
      <c r="D6130" s="3">
        <v>58449.745126891801</v>
      </c>
      <c r="E6130" s="1">
        <f t="shared" si="192"/>
        <v>0.48176460389966702</v>
      </c>
      <c r="F6130" s="1">
        <f t="shared" si="193"/>
        <v>37623.3189916142</v>
      </c>
    </row>
    <row r="6131" spans="1:6">
      <c r="A6131" s="3">
        <v>0.738434781018242</v>
      </c>
      <c r="B6131" s="3">
        <v>16328.682048983799</v>
      </c>
      <c r="C6131" s="3">
        <v>1.29880298144861</v>
      </c>
      <c r="D6131" s="3">
        <v>52753.333245239402</v>
      </c>
      <c r="E6131" s="1">
        <f t="shared" si="192"/>
        <v>0.56036820043036795</v>
      </c>
      <c r="F6131" s="1">
        <f t="shared" si="193"/>
        <v>36424.651196255603</v>
      </c>
    </row>
    <row r="6132" spans="1:6">
      <c r="A6132" s="3">
        <v>0.69223554868415205</v>
      </c>
      <c r="B6132" s="3">
        <v>24269.762290683801</v>
      </c>
      <c r="C6132" s="3">
        <v>1.2324603992791801</v>
      </c>
      <c r="D6132" s="3">
        <v>64918.807334720099</v>
      </c>
      <c r="E6132" s="1">
        <f t="shared" si="192"/>
        <v>0.54022485059502801</v>
      </c>
      <c r="F6132" s="1">
        <f t="shared" si="193"/>
        <v>40649.045044036298</v>
      </c>
    </row>
    <row r="6133" spans="1:6">
      <c r="A6133" s="3">
        <v>0.69219745389568299</v>
      </c>
      <c r="B6133" s="3">
        <v>16548.429536773001</v>
      </c>
      <c r="C6133" s="3">
        <v>1.2039467763626099</v>
      </c>
      <c r="D6133" s="3">
        <v>54424.236139832101</v>
      </c>
      <c r="E6133" s="1">
        <f t="shared" si="192"/>
        <v>0.51174932246692695</v>
      </c>
      <c r="F6133" s="1">
        <f t="shared" si="193"/>
        <v>37875.8066030591</v>
      </c>
    </row>
    <row r="6134" spans="1:6">
      <c r="A6134" s="3">
        <v>0.68247040097988598</v>
      </c>
      <c r="B6134" s="3">
        <v>21874.6490662449</v>
      </c>
      <c r="C6134" s="3">
        <v>1.18199741657192</v>
      </c>
      <c r="D6134" s="3">
        <v>59403.7827738489</v>
      </c>
      <c r="E6134" s="1">
        <f t="shared" si="192"/>
        <v>0.49952701559203405</v>
      </c>
      <c r="F6134" s="1">
        <f t="shared" si="193"/>
        <v>37529.133707604</v>
      </c>
    </row>
    <row r="6135" spans="1:6">
      <c r="A6135" s="3">
        <v>0.69692840668143796</v>
      </c>
      <c r="B6135" s="3">
        <v>22249.5859702733</v>
      </c>
      <c r="C6135" s="3">
        <v>1.18816350510216</v>
      </c>
      <c r="D6135" s="3">
        <v>62837.651989710401</v>
      </c>
      <c r="E6135" s="1">
        <f t="shared" si="192"/>
        <v>0.49123509842072199</v>
      </c>
      <c r="F6135" s="1">
        <f t="shared" si="193"/>
        <v>40588.066019437101</v>
      </c>
    </row>
    <row r="6136" spans="1:6">
      <c r="A6136" s="3">
        <v>0.721676017731678</v>
      </c>
      <c r="B6136" s="3">
        <v>22597.710428481802</v>
      </c>
      <c r="C6136" s="3">
        <v>1.2334590733341899</v>
      </c>
      <c r="D6136" s="3">
        <v>58977.075678415596</v>
      </c>
      <c r="E6136" s="1">
        <f t="shared" si="192"/>
        <v>0.51178305560251192</v>
      </c>
      <c r="F6136" s="1">
        <f t="shared" si="193"/>
        <v>36379.365249933791</v>
      </c>
    </row>
    <row r="6137" spans="1:6">
      <c r="A6137" s="3">
        <v>0.70215692340109503</v>
      </c>
      <c r="B6137" s="3">
        <v>24081.5238645422</v>
      </c>
      <c r="C6137" s="3">
        <v>1.2150424714596999</v>
      </c>
      <c r="D6137" s="3">
        <v>62540.078456366602</v>
      </c>
      <c r="E6137" s="1">
        <f t="shared" si="192"/>
        <v>0.51288554805860487</v>
      </c>
      <c r="F6137" s="1">
        <f t="shared" si="193"/>
        <v>38458.554591824402</v>
      </c>
    </row>
    <row r="6138" spans="1:6">
      <c r="A6138" s="3">
        <v>0.708685166557669</v>
      </c>
      <c r="B6138" s="3">
        <v>18398.252371854</v>
      </c>
      <c r="C6138" s="3">
        <v>1.2188596030230701</v>
      </c>
      <c r="D6138" s="3">
        <v>53117.080143125597</v>
      </c>
      <c r="E6138" s="1">
        <f t="shared" si="192"/>
        <v>0.51017443646540106</v>
      </c>
      <c r="F6138" s="1">
        <f t="shared" si="193"/>
        <v>34718.827771271594</v>
      </c>
    </row>
    <row r="6139" spans="1:6">
      <c r="A6139" s="3">
        <v>0.74642796539487</v>
      </c>
      <c r="B6139" s="3">
        <v>21656.513992456301</v>
      </c>
      <c r="C6139" s="3">
        <v>1.29568714030818</v>
      </c>
      <c r="D6139" s="3">
        <v>59000.361754708101</v>
      </c>
      <c r="E6139" s="1">
        <f t="shared" si="192"/>
        <v>0.54925917491331</v>
      </c>
      <c r="F6139" s="1">
        <f t="shared" si="193"/>
        <v>37343.847762251797</v>
      </c>
    </row>
    <row r="6140" spans="1:6">
      <c r="A6140" s="3">
        <v>0.67385400119182204</v>
      </c>
      <c r="B6140" s="3">
        <v>20058.765953579699</v>
      </c>
      <c r="C6140" s="3">
        <v>1.1770875123278399</v>
      </c>
      <c r="D6140" s="3">
        <v>58096.197154423397</v>
      </c>
      <c r="E6140" s="1">
        <f t="shared" si="192"/>
        <v>0.50323351113601789</v>
      </c>
      <c r="F6140" s="1">
        <f t="shared" si="193"/>
        <v>38037.431200843697</v>
      </c>
    </row>
    <row r="6141" spans="1:6">
      <c r="A6141" s="3">
        <v>0.75616434262849097</v>
      </c>
      <c r="B6141" s="3">
        <v>17376.395021974498</v>
      </c>
      <c r="C6141" s="3">
        <v>1.27922905952449</v>
      </c>
      <c r="D6141" s="3">
        <v>55678.311693542302</v>
      </c>
      <c r="E6141" s="1">
        <f t="shared" si="192"/>
        <v>0.52306471689599898</v>
      </c>
      <c r="F6141" s="1">
        <f t="shared" si="193"/>
        <v>38301.9166715678</v>
      </c>
    </row>
    <row r="6142" spans="1:6">
      <c r="A6142" s="3">
        <v>0.72041272573166704</v>
      </c>
      <c r="B6142" s="3">
        <v>16484.812327982301</v>
      </c>
      <c r="C6142" s="3">
        <v>1.2453815362106599</v>
      </c>
      <c r="D6142" s="3">
        <v>52331.9245508405</v>
      </c>
      <c r="E6142" s="1">
        <f t="shared" si="192"/>
        <v>0.52496881047899291</v>
      </c>
      <c r="F6142" s="1">
        <f t="shared" si="193"/>
        <v>35847.112222858195</v>
      </c>
    </row>
    <row r="6143" spans="1:6">
      <c r="A6143" s="3">
        <v>0.67896317815932095</v>
      </c>
      <c r="B6143" s="3">
        <v>22791.205282043698</v>
      </c>
      <c r="C6143" s="3">
        <v>1.2010738599741799</v>
      </c>
      <c r="D6143" s="3">
        <v>61425.223132942403</v>
      </c>
      <c r="E6143" s="1">
        <f t="shared" si="192"/>
        <v>0.52211068181485898</v>
      </c>
      <c r="F6143" s="1">
        <f t="shared" si="193"/>
        <v>38634.017850898701</v>
      </c>
    </row>
    <row r="6144" spans="1:6">
      <c r="A6144" s="3">
        <v>0.68793225219148202</v>
      </c>
      <c r="B6144" s="3">
        <v>20297.958756011099</v>
      </c>
      <c r="C6144" s="3">
        <v>1.2065933679735601</v>
      </c>
      <c r="D6144" s="3">
        <v>57998.144622676104</v>
      </c>
      <c r="E6144" s="1">
        <f t="shared" si="192"/>
        <v>0.51866111578207807</v>
      </c>
      <c r="F6144" s="1">
        <f t="shared" si="193"/>
        <v>37700.185866665008</v>
      </c>
    </row>
    <row r="6145" spans="1:6">
      <c r="A6145" s="3">
        <v>0.73905680481305702</v>
      </c>
      <c r="B6145" s="3">
        <v>18800.0532325204</v>
      </c>
      <c r="C6145" s="3">
        <v>1.3039402232224799</v>
      </c>
      <c r="D6145" s="3">
        <v>57311.900121561397</v>
      </c>
      <c r="E6145" s="1">
        <f t="shared" si="192"/>
        <v>0.56488341840942291</v>
      </c>
      <c r="F6145" s="1">
        <f t="shared" si="193"/>
        <v>38511.846889041</v>
      </c>
    </row>
    <row r="6146" spans="1:6">
      <c r="A6146" s="3">
        <v>0.69448449546764601</v>
      </c>
      <c r="B6146" s="3">
        <v>19202.389876038898</v>
      </c>
      <c r="C6146" s="3">
        <v>1.20347246027364</v>
      </c>
      <c r="D6146" s="3">
        <v>56666.210047006498</v>
      </c>
      <c r="E6146" s="1">
        <f t="shared" si="192"/>
        <v>0.50898796480599395</v>
      </c>
      <c r="F6146" s="1">
        <f t="shared" si="193"/>
        <v>37463.8201709676</v>
      </c>
    </row>
    <row r="6147" spans="1:6">
      <c r="A6147" s="3">
        <v>0.706926371967592</v>
      </c>
      <c r="B6147" s="3">
        <v>19792.198280985402</v>
      </c>
      <c r="C6147" s="3">
        <v>1.2283683751302099</v>
      </c>
      <c r="D6147" s="3">
        <v>56632.918667271602</v>
      </c>
      <c r="E6147" s="1">
        <f t="shared" si="192"/>
        <v>0.52144200316261791</v>
      </c>
      <c r="F6147" s="1">
        <f t="shared" si="193"/>
        <v>36840.720386286201</v>
      </c>
    </row>
    <row r="6148" spans="1:6">
      <c r="A6148" s="3">
        <v>0.71827272196463599</v>
      </c>
      <c r="B6148" s="3">
        <v>21795.8382878384</v>
      </c>
      <c r="C6148" s="3">
        <v>1.2324701338391</v>
      </c>
      <c r="D6148" s="3">
        <v>58545.8437006327</v>
      </c>
      <c r="E6148" s="1">
        <f t="shared" ref="E6148:E6211" si="194">C6148-A6148</f>
        <v>0.51419741187446399</v>
      </c>
      <c r="F6148" s="1">
        <f t="shared" ref="F6148:F6211" si="195">D6148-B6148</f>
        <v>36750.0054127943</v>
      </c>
    </row>
    <row r="6149" spans="1:6">
      <c r="A6149" s="3">
        <v>0.68644763929116603</v>
      </c>
      <c r="B6149" s="3">
        <v>17042.258600826499</v>
      </c>
      <c r="C6149" s="3">
        <v>1.1779262431131099</v>
      </c>
      <c r="D6149" s="3">
        <v>52664.883732965303</v>
      </c>
      <c r="E6149" s="1">
        <f t="shared" si="194"/>
        <v>0.49147860382194386</v>
      </c>
      <c r="F6149" s="1">
        <f t="shared" si="195"/>
        <v>35622.625132138804</v>
      </c>
    </row>
    <row r="6150" spans="1:6">
      <c r="A6150" s="3">
        <v>0.680706183722809</v>
      </c>
      <c r="B6150" s="3">
        <v>20288.355924639101</v>
      </c>
      <c r="C6150" s="3">
        <v>1.1702853769736301</v>
      </c>
      <c r="D6150" s="3">
        <v>57450.097246108598</v>
      </c>
      <c r="E6150" s="1">
        <f t="shared" si="194"/>
        <v>0.48957919325082111</v>
      </c>
      <c r="F6150" s="1">
        <f t="shared" si="195"/>
        <v>37161.741321469497</v>
      </c>
    </row>
    <row r="6151" spans="1:6">
      <c r="A6151" s="3">
        <v>0.68394195180126005</v>
      </c>
      <c r="B6151" s="3">
        <v>21743.585322742802</v>
      </c>
      <c r="C6151" s="3">
        <v>1.20751735946799</v>
      </c>
      <c r="D6151" s="3">
        <v>59688.391014891196</v>
      </c>
      <c r="E6151" s="1">
        <f t="shared" si="194"/>
        <v>0.52357540766672994</v>
      </c>
      <c r="F6151" s="1">
        <f t="shared" si="195"/>
        <v>37944.805692148395</v>
      </c>
    </row>
    <row r="6152" spans="1:6">
      <c r="A6152" s="3">
        <v>0.68755295469444</v>
      </c>
      <c r="B6152" s="3">
        <v>17594.462311903</v>
      </c>
      <c r="C6152" s="3">
        <v>1.17724980940484</v>
      </c>
      <c r="D6152" s="3">
        <v>54589.901672929402</v>
      </c>
      <c r="E6152" s="1">
        <f t="shared" si="194"/>
        <v>0.48969685471040003</v>
      </c>
      <c r="F6152" s="1">
        <f t="shared" si="195"/>
        <v>36995.439361026401</v>
      </c>
    </row>
    <row r="6153" spans="1:6">
      <c r="A6153" s="3">
        <v>0.67619751476467704</v>
      </c>
      <c r="B6153" s="3">
        <v>19744.910501228402</v>
      </c>
      <c r="C6153" s="3">
        <v>1.1993344475332699</v>
      </c>
      <c r="D6153" s="3">
        <v>58814.570538398897</v>
      </c>
      <c r="E6153" s="1">
        <f t="shared" si="194"/>
        <v>0.52313693276859285</v>
      </c>
      <c r="F6153" s="1">
        <f t="shared" si="195"/>
        <v>39069.660037170499</v>
      </c>
    </row>
    <row r="6154" spans="1:6">
      <c r="A6154" s="3">
        <v>0.73669241083393899</v>
      </c>
      <c r="B6154" s="3">
        <v>20330.2380083524</v>
      </c>
      <c r="C6154" s="3">
        <v>1.2756936371610199</v>
      </c>
      <c r="D6154" s="3">
        <v>56119.511871635397</v>
      </c>
      <c r="E6154" s="1">
        <f t="shared" si="194"/>
        <v>0.53900122632708092</v>
      </c>
      <c r="F6154" s="1">
        <f t="shared" si="195"/>
        <v>35789.273863283001</v>
      </c>
    </row>
    <row r="6155" spans="1:6">
      <c r="A6155" s="3">
        <v>0.72486407419082699</v>
      </c>
      <c r="B6155" s="3">
        <v>20774.528603368799</v>
      </c>
      <c r="C6155" s="3">
        <v>1.28349658248883</v>
      </c>
      <c r="D6155" s="3">
        <v>58678.600624987397</v>
      </c>
      <c r="E6155" s="1">
        <f t="shared" si="194"/>
        <v>0.55863250829800304</v>
      </c>
      <c r="F6155" s="1">
        <f t="shared" si="195"/>
        <v>37904.072021618602</v>
      </c>
    </row>
    <row r="6156" spans="1:6">
      <c r="A6156" s="3">
        <v>0.67968251649449296</v>
      </c>
      <c r="B6156" s="3">
        <v>16971.162294463698</v>
      </c>
      <c r="C6156" s="3">
        <v>1.1746033575255601</v>
      </c>
      <c r="D6156" s="3">
        <v>55886.921309268502</v>
      </c>
      <c r="E6156" s="1">
        <f t="shared" si="194"/>
        <v>0.49492084103106715</v>
      </c>
      <c r="F6156" s="1">
        <f t="shared" si="195"/>
        <v>38915.759014804804</v>
      </c>
    </row>
    <row r="6157" spans="1:6">
      <c r="A6157" s="3">
        <v>0.70048975516870804</v>
      </c>
      <c r="B6157" s="3">
        <v>23717.116574937601</v>
      </c>
      <c r="C6157" s="3">
        <v>1.21647029632758</v>
      </c>
      <c r="D6157" s="3">
        <v>61553.5081142239</v>
      </c>
      <c r="E6157" s="1">
        <f t="shared" si="194"/>
        <v>0.51598054115887193</v>
      </c>
      <c r="F6157" s="1">
        <f t="shared" si="195"/>
        <v>37836.391539286298</v>
      </c>
    </row>
    <row r="6158" spans="1:6">
      <c r="A6158" s="3">
        <v>0.72922698919372597</v>
      </c>
      <c r="B6158" s="3">
        <v>19040.8050106228</v>
      </c>
      <c r="C6158" s="3">
        <v>1.2508708027447799</v>
      </c>
      <c r="D6158" s="3">
        <v>55146.5137832935</v>
      </c>
      <c r="E6158" s="1">
        <f t="shared" si="194"/>
        <v>0.52164381355105394</v>
      </c>
      <c r="F6158" s="1">
        <f t="shared" si="195"/>
        <v>36105.708772670696</v>
      </c>
    </row>
    <row r="6159" spans="1:6">
      <c r="A6159" s="3">
        <v>0.71774651564996905</v>
      </c>
      <c r="B6159" s="3">
        <v>23295.455102073902</v>
      </c>
      <c r="C6159" s="3">
        <v>1.21346899013382</v>
      </c>
      <c r="D6159" s="3">
        <v>61281.3731553775</v>
      </c>
      <c r="E6159" s="1">
        <f t="shared" si="194"/>
        <v>0.49572247448385098</v>
      </c>
      <c r="F6159" s="1">
        <f t="shared" si="195"/>
        <v>37985.918053303598</v>
      </c>
    </row>
    <row r="6160" spans="1:6">
      <c r="A6160" s="3">
        <v>0.7050479716943</v>
      </c>
      <c r="B6160" s="3">
        <v>20645.864299553501</v>
      </c>
      <c r="C6160" s="3">
        <v>1.2167908325598999</v>
      </c>
      <c r="D6160" s="3">
        <v>59156.589677447599</v>
      </c>
      <c r="E6160" s="1">
        <f t="shared" si="194"/>
        <v>0.51174286086559995</v>
      </c>
      <c r="F6160" s="1">
        <f t="shared" si="195"/>
        <v>38510.725377894094</v>
      </c>
    </row>
    <row r="6161" spans="1:6">
      <c r="A6161" s="3">
        <v>0.68275107897643805</v>
      </c>
      <c r="B6161" s="3">
        <v>22867.261237947801</v>
      </c>
      <c r="C6161" s="3">
        <v>1.1640620184119601</v>
      </c>
      <c r="D6161" s="3">
        <v>58978.943468101497</v>
      </c>
      <c r="E6161" s="1">
        <f t="shared" si="194"/>
        <v>0.48131093943552206</v>
      </c>
      <c r="F6161" s="1">
        <f t="shared" si="195"/>
        <v>36111.682230153696</v>
      </c>
    </row>
    <row r="6162" spans="1:6">
      <c r="A6162" s="3">
        <v>0.74521570946542703</v>
      </c>
      <c r="B6162" s="3">
        <v>15498.418876887599</v>
      </c>
      <c r="C6162" s="3">
        <v>1.2691493164591101</v>
      </c>
      <c r="D6162" s="3">
        <v>52515.735657559002</v>
      </c>
      <c r="E6162" s="1">
        <f t="shared" si="194"/>
        <v>0.52393360699368308</v>
      </c>
      <c r="F6162" s="1">
        <f t="shared" si="195"/>
        <v>37017.316780671405</v>
      </c>
    </row>
    <row r="6163" spans="1:6">
      <c r="A6163" s="3">
        <v>0.673564078947961</v>
      </c>
      <c r="B6163" s="3">
        <v>21363.7992275779</v>
      </c>
      <c r="C6163" s="3">
        <v>1.18013612962438</v>
      </c>
      <c r="D6163" s="3">
        <v>57083.818711789798</v>
      </c>
      <c r="E6163" s="1">
        <f t="shared" si="194"/>
        <v>0.50657205067641897</v>
      </c>
      <c r="F6163" s="1">
        <f t="shared" si="195"/>
        <v>35720.019484211894</v>
      </c>
    </row>
    <row r="6164" spans="1:6">
      <c r="A6164" s="3">
        <v>0.65458261105772098</v>
      </c>
      <c r="B6164" s="3">
        <v>24667.834719681301</v>
      </c>
      <c r="C6164" s="3">
        <v>1.1126633682885001</v>
      </c>
      <c r="D6164" s="3">
        <v>61663.131410219503</v>
      </c>
      <c r="E6164" s="1">
        <f t="shared" si="194"/>
        <v>0.45808075723077912</v>
      </c>
      <c r="F6164" s="1">
        <f t="shared" si="195"/>
        <v>36995.296690538205</v>
      </c>
    </row>
    <row r="6165" spans="1:6">
      <c r="A6165" s="3">
        <v>0.68014161388502004</v>
      </c>
      <c r="B6165" s="3">
        <v>20692.054976666801</v>
      </c>
      <c r="C6165" s="3">
        <v>1.1843522664272199</v>
      </c>
      <c r="D6165" s="3">
        <v>57092.872165659399</v>
      </c>
      <c r="E6165" s="1">
        <f t="shared" si="194"/>
        <v>0.50421065254219988</v>
      </c>
      <c r="F6165" s="1">
        <f t="shared" si="195"/>
        <v>36400.817188992602</v>
      </c>
    </row>
    <row r="6166" spans="1:6">
      <c r="A6166" s="3">
        <v>0.69392035031575505</v>
      </c>
      <c r="B6166" s="3">
        <v>20265.2243231469</v>
      </c>
      <c r="C6166" s="3">
        <v>1.18280867197327</v>
      </c>
      <c r="D6166" s="3">
        <v>57435.092779309802</v>
      </c>
      <c r="E6166" s="1">
        <f t="shared" si="194"/>
        <v>0.48888832165751495</v>
      </c>
      <c r="F6166" s="1">
        <f t="shared" si="195"/>
        <v>37169.868456162905</v>
      </c>
    </row>
    <row r="6167" spans="1:6">
      <c r="A6167" s="3">
        <v>0.69539720792250503</v>
      </c>
      <c r="B6167" s="3">
        <v>21761.9691063752</v>
      </c>
      <c r="C6167" s="3">
        <v>1.22874664999324</v>
      </c>
      <c r="D6167" s="3">
        <v>58743.834412503304</v>
      </c>
      <c r="E6167" s="1">
        <f t="shared" si="194"/>
        <v>0.53334944207073498</v>
      </c>
      <c r="F6167" s="1">
        <f t="shared" si="195"/>
        <v>36981.865306128107</v>
      </c>
    </row>
    <row r="6168" spans="1:6">
      <c r="A6168" s="3">
        <v>0.72533025083034497</v>
      </c>
      <c r="B6168" s="3">
        <v>19178.367840329101</v>
      </c>
      <c r="C6168" s="3">
        <v>1.2588564391214301</v>
      </c>
      <c r="D6168" s="3">
        <v>56472.221219970903</v>
      </c>
      <c r="E6168" s="1">
        <f t="shared" si="194"/>
        <v>0.53352618829108511</v>
      </c>
      <c r="F6168" s="1">
        <f t="shared" si="195"/>
        <v>37293.853379641805</v>
      </c>
    </row>
    <row r="6169" spans="1:6">
      <c r="A6169" s="3">
        <v>0.69549726169728898</v>
      </c>
      <c r="B6169" s="3">
        <v>21847.743656680799</v>
      </c>
      <c r="C6169" s="3">
        <v>1.21008109048958</v>
      </c>
      <c r="D6169" s="3">
        <v>63558.584630102101</v>
      </c>
      <c r="E6169" s="1">
        <f t="shared" si="194"/>
        <v>0.51458382879229103</v>
      </c>
      <c r="F6169" s="1">
        <f t="shared" si="195"/>
        <v>41710.840973421306</v>
      </c>
    </row>
    <row r="6170" spans="1:6">
      <c r="A6170" s="3">
        <v>0.68730845365342697</v>
      </c>
      <c r="B6170" s="3">
        <v>20462.506183599198</v>
      </c>
      <c r="C6170" s="3">
        <v>1.17907627285987</v>
      </c>
      <c r="D6170" s="3">
        <v>55832.783171675102</v>
      </c>
      <c r="E6170" s="1">
        <f t="shared" si="194"/>
        <v>0.49176781920644308</v>
      </c>
      <c r="F6170" s="1">
        <f t="shared" si="195"/>
        <v>35370.276988075901</v>
      </c>
    </row>
    <row r="6171" spans="1:6">
      <c r="A6171" s="3">
        <v>0.70922064248942596</v>
      </c>
      <c r="B6171" s="3">
        <v>17917.407622897699</v>
      </c>
      <c r="C6171" s="3">
        <v>1.2450027386266</v>
      </c>
      <c r="D6171" s="3">
        <v>52776.142397907199</v>
      </c>
      <c r="E6171" s="1">
        <f t="shared" si="194"/>
        <v>0.53578209613717409</v>
      </c>
      <c r="F6171" s="1">
        <f t="shared" si="195"/>
        <v>34858.7347750095</v>
      </c>
    </row>
    <row r="6172" spans="1:6">
      <c r="A6172" s="3">
        <v>0.68541494961776195</v>
      </c>
      <c r="B6172" s="3">
        <v>18432.7419556202</v>
      </c>
      <c r="C6172" s="3">
        <v>1.2054342472435899</v>
      </c>
      <c r="D6172" s="3">
        <v>55527.760268446596</v>
      </c>
      <c r="E6172" s="1">
        <f t="shared" si="194"/>
        <v>0.52001929762582799</v>
      </c>
      <c r="F6172" s="1">
        <f t="shared" si="195"/>
        <v>37095.018312826396</v>
      </c>
    </row>
    <row r="6173" spans="1:6">
      <c r="A6173" s="3">
        <v>0.72194743860614496</v>
      </c>
      <c r="B6173" s="3">
        <v>18725.017450371601</v>
      </c>
      <c r="C6173" s="3">
        <v>1.2738722696815801</v>
      </c>
      <c r="D6173" s="3">
        <v>57774.3546855901</v>
      </c>
      <c r="E6173" s="1">
        <f t="shared" si="194"/>
        <v>0.55192483107543511</v>
      </c>
      <c r="F6173" s="1">
        <f t="shared" si="195"/>
        <v>39049.337235218496</v>
      </c>
    </row>
    <row r="6174" spans="1:6">
      <c r="A6174" s="3">
        <v>0.64633627196808896</v>
      </c>
      <c r="B6174" s="3">
        <v>19112.1898960873</v>
      </c>
      <c r="C6174" s="3">
        <v>1.13755650959475</v>
      </c>
      <c r="D6174" s="3">
        <v>59214.051531139798</v>
      </c>
      <c r="E6174" s="1">
        <f t="shared" si="194"/>
        <v>0.491220237626661</v>
      </c>
      <c r="F6174" s="1">
        <f t="shared" si="195"/>
        <v>40101.861635052497</v>
      </c>
    </row>
    <row r="6175" spans="1:6">
      <c r="A6175" s="3">
        <v>0.70391183637505805</v>
      </c>
      <c r="B6175" s="3">
        <v>18939.595351011001</v>
      </c>
      <c r="C6175" s="3">
        <v>1.2011611831964599</v>
      </c>
      <c r="D6175" s="3">
        <v>54450.392892190503</v>
      </c>
      <c r="E6175" s="1">
        <f t="shared" si="194"/>
        <v>0.49724934682140187</v>
      </c>
      <c r="F6175" s="1">
        <f t="shared" si="195"/>
        <v>35510.797541179505</v>
      </c>
    </row>
    <row r="6176" spans="1:6">
      <c r="A6176" s="3">
        <v>0.69198934484980601</v>
      </c>
      <c r="B6176" s="3">
        <v>18681.636755188301</v>
      </c>
      <c r="C6176" s="3">
        <v>1.1792641653309099</v>
      </c>
      <c r="D6176" s="3">
        <v>55866.591079220001</v>
      </c>
      <c r="E6176" s="1">
        <f t="shared" si="194"/>
        <v>0.48727482048110393</v>
      </c>
      <c r="F6176" s="1">
        <f t="shared" si="195"/>
        <v>37184.9543240317</v>
      </c>
    </row>
    <row r="6177" spans="1:6">
      <c r="A6177" s="3">
        <v>0.72705845233519095</v>
      </c>
      <c r="B6177" s="3">
        <v>21855.9911946953</v>
      </c>
      <c r="C6177" s="3">
        <v>1.26989421044488</v>
      </c>
      <c r="D6177" s="3">
        <v>57560.073787007997</v>
      </c>
      <c r="E6177" s="1">
        <f t="shared" si="194"/>
        <v>0.54283575810968909</v>
      </c>
      <c r="F6177" s="1">
        <f t="shared" si="195"/>
        <v>35704.082592312698</v>
      </c>
    </row>
    <row r="6178" spans="1:6">
      <c r="A6178" s="3">
        <v>0.69203456052785395</v>
      </c>
      <c r="B6178" s="3">
        <v>22120.457763716899</v>
      </c>
      <c r="C6178" s="3">
        <v>1.1961502219123901</v>
      </c>
      <c r="D6178" s="3">
        <v>61809.005498899802</v>
      </c>
      <c r="E6178" s="1">
        <f t="shared" si="194"/>
        <v>0.50411566138453612</v>
      </c>
      <c r="F6178" s="1">
        <f t="shared" si="195"/>
        <v>39688.547735182903</v>
      </c>
    </row>
    <row r="6179" spans="1:6">
      <c r="A6179" s="3">
        <v>0.64172555224481997</v>
      </c>
      <c r="B6179" s="3">
        <v>21485.845974067499</v>
      </c>
      <c r="C6179" s="3">
        <v>1.09441203790131</v>
      </c>
      <c r="D6179" s="3">
        <v>60750.200996784602</v>
      </c>
      <c r="E6179" s="1">
        <f t="shared" si="194"/>
        <v>0.45268648565649006</v>
      </c>
      <c r="F6179" s="1">
        <f t="shared" si="195"/>
        <v>39264.355022717107</v>
      </c>
    </row>
    <row r="6180" spans="1:6">
      <c r="A6180" s="3">
        <v>0.65611899224080705</v>
      </c>
      <c r="B6180" s="3">
        <v>18311.501979454399</v>
      </c>
      <c r="C6180" s="3">
        <v>1.1275736065898001</v>
      </c>
      <c r="D6180" s="3">
        <v>54502.656021466501</v>
      </c>
      <c r="E6180" s="1">
        <f t="shared" si="194"/>
        <v>0.47145461434899305</v>
      </c>
      <c r="F6180" s="1">
        <f t="shared" si="195"/>
        <v>36191.154042012102</v>
      </c>
    </row>
    <row r="6181" spans="1:6">
      <c r="A6181" s="3">
        <v>0.73405079660678196</v>
      </c>
      <c r="B6181" s="3">
        <v>16680.2298505783</v>
      </c>
      <c r="C6181" s="3">
        <v>1.26555943776297</v>
      </c>
      <c r="D6181" s="3">
        <v>53974.866602553899</v>
      </c>
      <c r="E6181" s="1">
        <f t="shared" si="194"/>
        <v>0.53150864115618801</v>
      </c>
      <c r="F6181" s="1">
        <f t="shared" si="195"/>
        <v>37294.636751975602</v>
      </c>
    </row>
    <row r="6182" spans="1:6">
      <c r="A6182" s="3">
        <v>0.70652426530691004</v>
      </c>
      <c r="B6182" s="3">
        <v>18468.052559649001</v>
      </c>
      <c r="C6182" s="3">
        <v>1.2135331981209601</v>
      </c>
      <c r="D6182" s="3">
        <v>54634.490489812997</v>
      </c>
      <c r="E6182" s="1">
        <f t="shared" si="194"/>
        <v>0.50700893281405002</v>
      </c>
      <c r="F6182" s="1">
        <f t="shared" si="195"/>
        <v>36166.437930164</v>
      </c>
    </row>
    <row r="6183" spans="1:6">
      <c r="A6183" s="3">
        <v>0.69849532236811795</v>
      </c>
      <c r="B6183" s="3">
        <v>18007.858093180599</v>
      </c>
      <c r="C6183" s="3">
        <v>1.19179862077493</v>
      </c>
      <c r="D6183" s="3">
        <v>53940.957689134397</v>
      </c>
      <c r="E6183" s="1">
        <f t="shared" si="194"/>
        <v>0.49330329840681209</v>
      </c>
      <c r="F6183" s="1">
        <f t="shared" si="195"/>
        <v>35933.099595953798</v>
      </c>
    </row>
    <row r="6184" spans="1:6">
      <c r="A6184" s="3">
        <v>0.65281238627377602</v>
      </c>
      <c r="B6184" s="3">
        <v>18821.085727232701</v>
      </c>
      <c r="C6184" s="3">
        <v>1.1315172957593</v>
      </c>
      <c r="D6184" s="3">
        <v>54644.995377683801</v>
      </c>
      <c r="E6184" s="1">
        <f t="shared" si="194"/>
        <v>0.47870490948552402</v>
      </c>
      <c r="F6184" s="1">
        <f t="shared" si="195"/>
        <v>35823.909650451096</v>
      </c>
    </row>
    <row r="6185" spans="1:6">
      <c r="A6185" s="3">
        <v>0.717235829622481</v>
      </c>
      <c r="B6185" s="3">
        <v>17924.463561394499</v>
      </c>
      <c r="C6185" s="3">
        <v>1.2474863426304901</v>
      </c>
      <c r="D6185" s="3">
        <v>55754.271297988402</v>
      </c>
      <c r="E6185" s="1">
        <f t="shared" si="194"/>
        <v>0.53025051300800907</v>
      </c>
      <c r="F6185" s="1">
        <f t="shared" si="195"/>
        <v>37829.807736593903</v>
      </c>
    </row>
    <row r="6186" spans="1:6">
      <c r="A6186" s="3">
        <v>0.67252380881545903</v>
      </c>
      <c r="B6186" s="3">
        <v>17379.134230935299</v>
      </c>
      <c r="C6186" s="3">
        <v>1.1313794007640401</v>
      </c>
      <c r="D6186" s="3">
        <v>53353.712803663002</v>
      </c>
      <c r="E6186" s="1">
        <f t="shared" si="194"/>
        <v>0.45885559194858105</v>
      </c>
      <c r="F6186" s="1">
        <f t="shared" si="195"/>
        <v>35974.578572727703</v>
      </c>
    </row>
    <row r="6187" spans="1:6">
      <c r="A6187" s="3">
        <v>0.69911715453727497</v>
      </c>
      <c r="B6187" s="3">
        <v>22450.154587161898</v>
      </c>
      <c r="C6187" s="3">
        <v>1.2185124749751901</v>
      </c>
      <c r="D6187" s="3">
        <v>60766.175388820098</v>
      </c>
      <c r="E6187" s="1">
        <f t="shared" si="194"/>
        <v>0.51939532043791514</v>
      </c>
      <c r="F6187" s="1">
        <f t="shared" si="195"/>
        <v>38316.020801658204</v>
      </c>
    </row>
    <row r="6188" spans="1:6">
      <c r="A6188" s="3">
        <v>0.66046150436853401</v>
      </c>
      <c r="B6188" s="3">
        <v>22844.415306878502</v>
      </c>
      <c r="C6188" s="3">
        <v>1.14294781539206</v>
      </c>
      <c r="D6188" s="3">
        <v>59257.458037144999</v>
      </c>
      <c r="E6188" s="1">
        <f t="shared" si="194"/>
        <v>0.48248631102352602</v>
      </c>
      <c r="F6188" s="1">
        <f t="shared" si="195"/>
        <v>36413.042730266498</v>
      </c>
    </row>
    <row r="6189" spans="1:6">
      <c r="A6189" s="3">
        <v>0.70654234244224501</v>
      </c>
      <c r="B6189" s="3">
        <v>21002.092169923999</v>
      </c>
      <c r="C6189" s="3">
        <v>1.2591534636682</v>
      </c>
      <c r="D6189" s="3">
        <v>62090.400531043502</v>
      </c>
      <c r="E6189" s="1">
        <f t="shared" si="194"/>
        <v>0.55261112122595502</v>
      </c>
      <c r="F6189" s="1">
        <f t="shared" si="195"/>
        <v>41088.308361119503</v>
      </c>
    </row>
    <row r="6190" spans="1:6">
      <c r="A6190" s="3">
        <v>0.69187451120854904</v>
      </c>
      <c r="B6190" s="3">
        <v>19875.587185342702</v>
      </c>
      <c r="C6190" s="3">
        <v>1.2181719847891801</v>
      </c>
      <c r="D6190" s="3">
        <v>56920.700752719698</v>
      </c>
      <c r="E6190" s="1">
        <f t="shared" si="194"/>
        <v>0.52629747358063106</v>
      </c>
      <c r="F6190" s="1">
        <f t="shared" si="195"/>
        <v>37045.113567376997</v>
      </c>
    </row>
    <row r="6191" spans="1:6">
      <c r="A6191" s="3">
        <v>0.69137598859042404</v>
      </c>
      <c r="B6191" s="3">
        <v>15528.1862635179</v>
      </c>
      <c r="C6191" s="3">
        <v>1.19361017026295</v>
      </c>
      <c r="D6191" s="3">
        <v>50257.8356301975</v>
      </c>
      <c r="E6191" s="1">
        <f t="shared" si="194"/>
        <v>0.50223418167252598</v>
      </c>
      <c r="F6191" s="1">
        <f t="shared" si="195"/>
        <v>34729.649366679601</v>
      </c>
    </row>
    <row r="6192" spans="1:6">
      <c r="A6192" s="3">
        <v>0.70262840711684105</v>
      </c>
      <c r="B6192" s="3">
        <v>23869.870195577201</v>
      </c>
      <c r="C6192" s="3">
        <v>1.2142352660313001</v>
      </c>
      <c r="D6192" s="3">
        <v>62820.490832324198</v>
      </c>
      <c r="E6192" s="1">
        <f t="shared" si="194"/>
        <v>0.51160685891445901</v>
      </c>
      <c r="F6192" s="1">
        <f t="shared" si="195"/>
        <v>38950.620636747</v>
      </c>
    </row>
    <row r="6193" spans="1:6">
      <c r="A6193" s="3">
        <v>0.71641946619131203</v>
      </c>
      <c r="B6193" s="3">
        <v>19836.949128209799</v>
      </c>
      <c r="C6193" s="3">
        <v>1.26488282367507</v>
      </c>
      <c r="D6193" s="3">
        <v>56415.268670159297</v>
      </c>
      <c r="E6193" s="1">
        <f t="shared" si="194"/>
        <v>0.54846335748375796</v>
      </c>
      <c r="F6193" s="1">
        <f t="shared" si="195"/>
        <v>36578.319541949502</v>
      </c>
    </row>
    <row r="6194" spans="1:6">
      <c r="A6194" s="3">
        <v>0.72131616237603902</v>
      </c>
      <c r="B6194" s="3">
        <v>22538.152406522699</v>
      </c>
      <c r="C6194" s="3">
        <v>1.26438834245411</v>
      </c>
      <c r="D6194" s="3">
        <v>62184.2694838733</v>
      </c>
      <c r="E6194" s="1">
        <f t="shared" si="194"/>
        <v>0.54307218007807101</v>
      </c>
      <c r="F6194" s="1">
        <f t="shared" si="195"/>
        <v>39646.117077350602</v>
      </c>
    </row>
    <row r="6195" spans="1:6">
      <c r="A6195" s="3">
        <v>0.72819477113974096</v>
      </c>
      <c r="B6195" s="3">
        <v>15403.413843779999</v>
      </c>
      <c r="C6195" s="3">
        <v>1.2670856344642401</v>
      </c>
      <c r="D6195" s="3">
        <v>50911.367114780202</v>
      </c>
      <c r="E6195" s="1">
        <f t="shared" si="194"/>
        <v>0.53889086332449909</v>
      </c>
      <c r="F6195" s="1">
        <f t="shared" si="195"/>
        <v>35507.953271000202</v>
      </c>
    </row>
    <row r="6196" spans="1:6">
      <c r="A6196" s="3">
        <v>0.690457408745907</v>
      </c>
      <c r="B6196" s="3">
        <v>23289.4316497486</v>
      </c>
      <c r="C6196" s="3">
        <v>1.20253391777424</v>
      </c>
      <c r="D6196" s="3">
        <v>60827.014551235799</v>
      </c>
      <c r="E6196" s="1">
        <f t="shared" si="194"/>
        <v>0.51207650902833302</v>
      </c>
      <c r="F6196" s="1">
        <f t="shared" si="195"/>
        <v>37537.5829014872</v>
      </c>
    </row>
    <row r="6197" spans="1:6">
      <c r="A6197" s="3">
        <v>0.691584834519681</v>
      </c>
      <c r="B6197" s="3">
        <v>17107.669845241799</v>
      </c>
      <c r="C6197" s="3">
        <v>1.2145034700186199</v>
      </c>
      <c r="D6197" s="3">
        <v>54347.979680264201</v>
      </c>
      <c r="E6197" s="1">
        <f t="shared" si="194"/>
        <v>0.52291863549893891</v>
      </c>
      <c r="F6197" s="1">
        <f t="shared" si="195"/>
        <v>37240.309835022403</v>
      </c>
    </row>
    <row r="6198" spans="1:6">
      <c r="A6198" s="3">
        <v>0.75481539341997295</v>
      </c>
      <c r="B6198" s="3">
        <v>27780.702043676702</v>
      </c>
      <c r="C6198" s="3">
        <v>1.30582806340989</v>
      </c>
      <c r="D6198" s="3">
        <v>64627.020564364102</v>
      </c>
      <c r="E6198" s="1">
        <f t="shared" si="194"/>
        <v>0.55101266998991705</v>
      </c>
      <c r="F6198" s="1">
        <f t="shared" si="195"/>
        <v>36846.318520687404</v>
      </c>
    </row>
    <row r="6199" spans="1:6">
      <c r="A6199" s="3">
        <v>0.70365126169708903</v>
      </c>
      <c r="B6199" s="3">
        <v>18999.6121058686</v>
      </c>
      <c r="C6199" s="3">
        <v>1.2235117827609301</v>
      </c>
      <c r="D6199" s="3">
        <v>55021.730164544097</v>
      </c>
      <c r="E6199" s="1">
        <f t="shared" si="194"/>
        <v>0.51986052106384106</v>
      </c>
      <c r="F6199" s="1">
        <f t="shared" si="195"/>
        <v>36022.118058675493</v>
      </c>
    </row>
    <row r="6200" spans="1:6">
      <c r="A6200" s="3">
        <v>0.68594590357958396</v>
      </c>
      <c r="B6200" s="3">
        <v>20028.934266866199</v>
      </c>
      <c r="C6200" s="3">
        <v>1.2026055232063</v>
      </c>
      <c r="D6200" s="3">
        <v>56963.678480770403</v>
      </c>
      <c r="E6200" s="1">
        <f t="shared" si="194"/>
        <v>0.51665961962671603</v>
      </c>
      <c r="F6200" s="1">
        <f t="shared" si="195"/>
        <v>36934.744213904203</v>
      </c>
    </row>
    <row r="6201" spans="1:6">
      <c r="A6201" s="3">
        <v>0.63755995982855496</v>
      </c>
      <c r="B6201" s="3">
        <v>16111.6973738986</v>
      </c>
      <c r="C6201" s="3">
        <v>1.0936372989251999</v>
      </c>
      <c r="D6201" s="3">
        <v>52255.266162861903</v>
      </c>
      <c r="E6201" s="1">
        <f t="shared" si="194"/>
        <v>0.45607733909664494</v>
      </c>
      <c r="F6201" s="1">
        <f t="shared" si="195"/>
        <v>36143.568788963305</v>
      </c>
    </row>
    <row r="6202" spans="1:6">
      <c r="A6202" s="3">
        <v>0.70553529260527503</v>
      </c>
      <c r="B6202" s="3">
        <v>24279.514873876898</v>
      </c>
      <c r="C6202" s="3">
        <v>1.2334295336459999</v>
      </c>
      <c r="D6202" s="3">
        <v>62101.508257043999</v>
      </c>
      <c r="E6202" s="1">
        <f t="shared" si="194"/>
        <v>0.52789424104072491</v>
      </c>
      <c r="F6202" s="1">
        <f t="shared" si="195"/>
        <v>37821.993383167101</v>
      </c>
    </row>
    <row r="6203" spans="1:6">
      <c r="A6203" s="3">
        <v>0.70254343154009402</v>
      </c>
      <c r="B6203" s="3">
        <v>14954.765980371199</v>
      </c>
      <c r="C6203" s="3">
        <v>1.2076127068234499</v>
      </c>
      <c r="D6203" s="3">
        <v>51410.332467164</v>
      </c>
      <c r="E6203" s="1">
        <f t="shared" si="194"/>
        <v>0.50506927528335588</v>
      </c>
      <c r="F6203" s="1">
        <f t="shared" si="195"/>
        <v>36455.566486792799</v>
      </c>
    </row>
    <row r="6204" spans="1:6">
      <c r="A6204" s="3">
        <v>0.70968368322525399</v>
      </c>
      <c r="B6204" s="3">
        <v>22432.248445440298</v>
      </c>
      <c r="C6204" s="3">
        <v>1.19250937690599</v>
      </c>
      <c r="D6204" s="3">
        <v>59135.268594327397</v>
      </c>
      <c r="E6204" s="1">
        <f t="shared" si="194"/>
        <v>0.48282569368073602</v>
      </c>
      <c r="F6204" s="1">
        <f t="shared" si="195"/>
        <v>36703.020148887095</v>
      </c>
    </row>
    <row r="6205" spans="1:6">
      <c r="A6205" s="3">
        <v>0.71549983422723196</v>
      </c>
      <c r="B6205" s="3">
        <v>20897.890402817298</v>
      </c>
      <c r="C6205" s="3">
        <v>1.23195697228067</v>
      </c>
      <c r="D6205" s="3">
        <v>56494.687048994398</v>
      </c>
      <c r="E6205" s="1">
        <f t="shared" si="194"/>
        <v>0.51645713805343807</v>
      </c>
      <c r="F6205" s="1">
        <f t="shared" si="195"/>
        <v>35596.796646177099</v>
      </c>
    </row>
    <row r="6206" spans="1:6">
      <c r="A6206" s="3">
        <v>0.76814442327324395</v>
      </c>
      <c r="B6206" s="3">
        <v>21846.396342629701</v>
      </c>
      <c r="C6206" s="3">
        <v>1.33550581859525</v>
      </c>
      <c r="D6206" s="3">
        <v>60818.070983050799</v>
      </c>
      <c r="E6206" s="1">
        <f t="shared" si="194"/>
        <v>0.56736139532200602</v>
      </c>
      <c r="F6206" s="1">
        <f t="shared" si="195"/>
        <v>38971.674640421101</v>
      </c>
    </row>
    <row r="6207" spans="1:6">
      <c r="A6207" s="3">
        <v>0.69887117658138198</v>
      </c>
      <c r="B6207" s="3">
        <v>16651.420087538001</v>
      </c>
      <c r="C6207" s="3">
        <v>1.2124688602043701</v>
      </c>
      <c r="D6207" s="3">
        <v>51935.9833968487</v>
      </c>
      <c r="E6207" s="1">
        <f t="shared" si="194"/>
        <v>0.51359768362298808</v>
      </c>
      <c r="F6207" s="1">
        <f t="shared" si="195"/>
        <v>35284.563309310703</v>
      </c>
    </row>
    <row r="6208" spans="1:6">
      <c r="A6208" s="3">
        <v>0.71617762860287304</v>
      </c>
      <c r="B6208" s="3">
        <v>22876.259772007201</v>
      </c>
      <c r="C6208" s="3">
        <v>1.19781297003278</v>
      </c>
      <c r="D6208" s="3">
        <v>60709.938612411599</v>
      </c>
      <c r="E6208" s="1">
        <f t="shared" si="194"/>
        <v>0.48163534142990694</v>
      </c>
      <c r="F6208" s="1">
        <f t="shared" si="195"/>
        <v>37833.678840404398</v>
      </c>
    </row>
    <row r="6209" spans="1:6">
      <c r="A6209" s="3">
        <v>0.70701999259288795</v>
      </c>
      <c r="B6209" s="3">
        <v>23558.6954403624</v>
      </c>
      <c r="C6209" s="3">
        <v>1.2563491100659401</v>
      </c>
      <c r="D6209" s="3">
        <v>62995.694436191501</v>
      </c>
      <c r="E6209" s="1">
        <f t="shared" si="194"/>
        <v>0.54932911747305213</v>
      </c>
      <c r="F6209" s="1">
        <f t="shared" si="195"/>
        <v>39436.998995829097</v>
      </c>
    </row>
    <row r="6210" spans="1:6">
      <c r="A6210" s="3">
        <v>0.69926201269083799</v>
      </c>
      <c r="B6210" s="3">
        <v>17643.987088112201</v>
      </c>
      <c r="C6210" s="3">
        <v>1.2029329426433299</v>
      </c>
      <c r="D6210" s="3">
        <v>52104.713216629098</v>
      </c>
      <c r="E6210" s="1">
        <f t="shared" si="194"/>
        <v>0.50367092995249196</v>
      </c>
      <c r="F6210" s="1">
        <f t="shared" si="195"/>
        <v>34460.726128516893</v>
      </c>
    </row>
    <row r="6211" spans="1:6">
      <c r="A6211" s="3">
        <v>0.71168766393938099</v>
      </c>
      <c r="B6211" s="3">
        <v>20638.157127271301</v>
      </c>
      <c r="C6211" s="3">
        <v>1.2531125504851</v>
      </c>
      <c r="D6211" s="3">
        <v>58951.129424961502</v>
      </c>
      <c r="E6211" s="1">
        <f t="shared" si="194"/>
        <v>0.54142488654571896</v>
      </c>
      <c r="F6211" s="1">
        <f t="shared" si="195"/>
        <v>38312.972297690198</v>
      </c>
    </row>
    <row r="6212" spans="1:6">
      <c r="A6212" s="3">
        <v>0.74878566166202398</v>
      </c>
      <c r="B6212" s="3">
        <v>16563.496125144</v>
      </c>
      <c r="C6212" s="3">
        <v>1.31599893147196</v>
      </c>
      <c r="D6212" s="3">
        <v>52902.286399127799</v>
      </c>
      <c r="E6212" s="1">
        <f t="shared" ref="E6212:E6275" si="196">C6212-A6212</f>
        <v>0.56721326980993603</v>
      </c>
      <c r="F6212" s="1">
        <f t="shared" ref="F6212:F6275" si="197">D6212-B6212</f>
        <v>36338.790273983803</v>
      </c>
    </row>
    <row r="6213" spans="1:6">
      <c r="A6213" s="3">
        <v>0.72478836492301801</v>
      </c>
      <c r="B6213" s="3">
        <v>18692.6572051369</v>
      </c>
      <c r="C6213" s="3">
        <v>1.25106796150193</v>
      </c>
      <c r="D6213" s="3">
        <v>55956.766302363001</v>
      </c>
      <c r="E6213" s="1">
        <f t="shared" si="196"/>
        <v>0.52627959657891199</v>
      </c>
      <c r="F6213" s="1">
        <f t="shared" si="197"/>
        <v>37264.109097226101</v>
      </c>
    </row>
    <row r="6214" spans="1:6">
      <c r="A6214" s="3">
        <v>0.70435514100526797</v>
      </c>
      <c r="B6214" s="3">
        <v>18118.669845226901</v>
      </c>
      <c r="C6214" s="3">
        <v>1.2411745840463899</v>
      </c>
      <c r="D6214" s="3">
        <v>54287.431707795702</v>
      </c>
      <c r="E6214" s="1">
        <f t="shared" si="196"/>
        <v>0.53681944304112195</v>
      </c>
      <c r="F6214" s="1">
        <f t="shared" si="197"/>
        <v>36168.761862568805</v>
      </c>
    </row>
    <row r="6215" spans="1:6">
      <c r="A6215" s="3">
        <v>0.66448940139260404</v>
      </c>
      <c r="B6215" s="3">
        <v>17850.419301006801</v>
      </c>
      <c r="C6215" s="3">
        <v>1.1666266052418699</v>
      </c>
      <c r="D6215" s="3">
        <v>54735.697179774397</v>
      </c>
      <c r="E6215" s="1">
        <f t="shared" si="196"/>
        <v>0.50213720384926586</v>
      </c>
      <c r="F6215" s="1">
        <f t="shared" si="197"/>
        <v>36885.277878767592</v>
      </c>
    </row>
    <row r="6216" spans="1:6">
      <c r="A6216" s="3">
        <v>0.73211735554075796</v>
      </c>
      <c r="B6216" s="3">
        <v>23857.632339151001</v>
      </c>
      <c r="C6216" s="3">
        <v>1.2960687760304701</v>
      </c>
      <c r="D6216" s="3">
        <v>62192.624908869097</v>
      </c>
      <c r="E6216" s="1">
        <f t="shared" si="196"/>
        <v>0.56395142048971214</v>
      </c>
      <c r="F6216" s="1">
        <f t="shared" si="197"/>
        <v>38334.992569718095</v>
      </c>
    </row>
    <row r="6217" spans="1:6">
      <c r="A6217" s="3">
        <v>0.71633808429163603</v>
      </c>
      <c r="B6217" s="3">
        <v>21677.940327965502</v>
      </c>
      <c r="C6217" s="3">
        <v>1.23867807629835</v>
      </c>
      <c r="D6217" s="3">
        <v>60203.325830394402</v>
      </c>
      <c r="E6217" s="1">
        <f t="shared" si="196"/>
        <v>0.52233999200671399</v>
      </c>
      <c r="F6217" s="1">
        <f t="shared" si="197"/>
        <v>38525.385502428901</v>
      </c>
    </row>
    <row r="6218" spans="1:6">
      <c r="A6218" s="3">
        <v>0.66830007230247801</v>
      </c>
      <c r="B6218" s="3">
        <v>22942.3798087246</v>
      </c>
      <c r="C6218" s="3">
        <v>1.17154807490614</v>
      </c>
      <c r="D6218" s="3">
        <v>62673.198775245</v>
      </c>
      <c r="E6218" s="1">
        <f t="shared" si="196"/>
        <v>0.50324800260366198</v>
      </c>
      <c r="F6218" s="1">
        <f t="shared" si="197"/>
        <v>39730.818966520397</v>
      </c>
    </row>
    <row r="6219" spans="1:6">
      <c r="A6219" s="3">
        <v>0.66181595414787897</v>
      </c>
      <c r="B6219" s="3">
        <v>20041.690911180202</v>
      </c>
      <c r="C6219" s="3">
        <v>1.12540863309543</v>
      </c>
      <c r="D6219" s="3">
        <v>55796.136408292798</v>
      </c>
      <c r="E6219" s="1">
        <f t="shared" si="196"/>
        <v>0.46359267894755107</v>
      </c>
      <c r="F6219" s="1">
        <f t="shared" si="197"/>
        <v>35754.445497112596</v>
      </c>
    </row>
    <row r="6220" spans="1:6">
      <c r="A6220" s="3">
        <v>0.65325795360067596</v>
      </c>
      <c r="B6220" s="3">
        <v>17109.0875689526</v>
      </c>
      <c r="C6220" s="3">
        <v>1.1255788804443401</v>
      </c>
      <c r="D6220" s="3">
        <v>51938.457583791402</v>
      </c>
      <c r="E6220" s="1">
        <f t="shared" si="196"/>
        <v>0.47232092684366411</v>
      </c>
      <c r="F6220" s="1">
        <f t="shared" si="197"/>
        <v>34829.370014838802</v>
      </c>
    </row>
    <row r="6221" spans="1:6">
      <c r="A6221" s="3">
        <v>0.74325089464786598</v>
      </c>
      <c r="B6221" s="3">
        <v>20725.1056270183</v>
      </c>
      <c r="C6221" s="3">
        <v>1.2954047769605901</v>
      </c>
      <c r="D6221" s="3">
        <v>57707.412012719702</v>
      </c>
      <c r="E6221" s="1">
        <f t="shared" si="196"/>
        <v>0.55215388231272411</v>
      </c>
      <c r="F6221" s="1">
        <f t="shared" si="197"/>
        <v>36982.306385701406</v>
      </c>
    </row>
    <row r="6222" spans="1:6">
      <c r="A6222" s="3">
        <v>0.67640856693677298</v>
      </c>
      <c r="B6222" s="3">
        <v>20609.8768999731</v>
      </c>
      <c r="C6222" s="3">
        <v>1.1346126386252999</v>
      </c>
      <c r="D6222" s="3">
        <v>57397.497725436901</v>
      </c>
      <c r="E6222" s="1">
        <f t="shared" si="196"/>
        <v>0.45820407168852695</v>
      </c>
      <c r="F6222" s="1">
        <f t="shared" si="197"/>
        <v>36787.620825463804</v>
      </c>
    </row>
    <row r="6223" spans="1:6">
      <c r="A6223" s="3">
        <v>0.72481482493174698</v>
      </c>
      <c r="B6223" s="3">
        <v>21300.1778195529</v>
      </c>
      <c r="C6223" s="3">
        <v>1.2754722229575799</v>
      </c>
      <c r="D6223" s="3">
        <v>57771.321405465198</v>
      </c>
      <c r="E6223" s="1">
        <f t="shared" si="196"/>
        <v>0.55065739802583291</v>
      </c>
      <c r="F6223" s="1">
        <f t="shared" si="197"/>
        <v>36471.143585912301</v>
      </c>
    </row>
    <row r="6224" spans="1:6">
      <c r="A6224" s="3">
        <v>0.63999068592930997</v>
      </c>
      <c r="B6224" s="3">
        <v>19973.468436710398</v>
      </c>
      <c r="C6224" s="3">
        <v>1.1125904854889701</v>
      </c>
      <c r="D6224" s="3">
        <v>59295.478888206897</v>
      </c>
      <c r="E6224" s="1">
        <f t="shared" si="196"/>
        <v>0.47259979955966014</v>
      </c>
      <c r="F6224" s="1">
        <f t="shared" si="197"/>
        <v>39322.010451496499</v>
      </c>
    </row>
    <row r="6225" spans="1:6">
      <c r="A6225" s="3">
        <v>0.69776863905581399</v>
      </c>
      <c r="B6225" s="3">
        <v>17657.970422290498</v>
      </c>
      <c r="C6225" s="3">
        <v>1.2127324953146901</v>
      </c>
      <c r="D6225" s="3">
        <v>53678.1245875565</v>
      </c>
      <c r="E6225" s="1">
        <f t="shared" si="196"/>
        <v>0.51496385625887608</v>
      </c>
      <c r="F6225" s="1">
        <f t="shared" si="197"/>
        <v>36020.154165266002</v>
      </c>
    </row>
    <row r="6226" spans="1:6">
      <c r="A6226" s="3">
        <v>0.725875965137463</v>
      </c>
      <c r="B6226" s="3">
        <v>20453.302838719199</v>
      </c>
      <c r="C6226" s="3">
        <v>1.26628111879092</v>
      </c>
      <c r="D6226" s="3">
        <v>56519.719404328302</v>
      </c>
      <c r="E6226" s="1">
        <f t="shared" si="196"/>
        <v>0.54040515365345698</v>
      </c>
      <c r="F6226" s="1">
        <f t="shared" si="197"/>
        <v>36066.416565609106</v>
      </c>
    </row>
    <row r="6227" spans="1:6">
      <c r="A6227" s="3">
        <v>0.67246387800688001</v>
      </c>
      <c r="B6227" s="3">
        <v>19596.1393969817</v>
      </c>
      <c r="C6227" s="3">
        <v>1.12355543156388</v>
      </c>
      <c r="D6227" s="3">
        <v>54908.830571945997</v>
      </c>
      <c r="E6227" s="1">
        <f t="shared" si="196"/>
        <v>0.45109155355700004</v>
      </c>
      <c r="F6227" s="1">
        <f t="shared" si="197"/>
        <v>35312.691174964297</v>
      </c>
    </row>
    <row r="6228" spans="1:6">
      <c r="A6228" s="3">
        <v>0.63162495043970301</v>
      </c>
      <c r="B6228" s="3">
        <v>17827.325334095902</v>
      </c>
      <c r="C6228" s="3">
        <v>1.1425136741792199</v>
      </c>
      <c r="D6228" s="3">
        <v>53421.160099208297</v>
      </c>
      <c r="E6228" s="1">
        <f t="shared" si="196"/>
        <v>0.51088872373951688</v>
      </c>
      <c r="F6228" s="1">
        <f t="shared" si="197"/>
        <v>35593.834765112391</v>
      </c>
    </row>
    <row r="6229" spans="1:6">
      <c r="A6229" s="3">
        <v>0.65406972955861897</v>
      </c>
      <c r="B6229" s="3">
        <v>20901.343699308301</v>
      </c>
      <c r="C6229" s="3">
        <v>1.14581002690782</v>
      </c>
      <c r="D6229" s="3">
        <v>59723.675826604303</v>
      </c>
      <c r="E6229" s="1">
        <f t="shared" si="196"/>
        <v>0.49174029734920099</v>
      </c>
      <c r="F6229" s="1">
        <f t="shared" si="197"/>
        <v>38822.332127296002</v>
      </c>
    </row>
    <row r="6230" spans="1:6">
      <c r="A6230" s="3">
        <v>0.71053518100693502</v>
      </c>
      <c r="B6230" s="3">
        <v>23125.720041321201</v>
      </c>
      <c r="C6230" s="3">
        <v>1.2281643945321099</v>
      </c>
      <c r="D6230" s="3">
        <v>59167.468822820498</v>
      </c>
      <c r="E6230" s="1">
        <f t="shared" si="196"/>
        <v>0.51762921352517488</v>
      </c>
      <c r="F6230" s="1">
        <f t="shared" si="197"/>
        <v>36041.748781499293</v>
      </c>
    </row>
    <row r="6231" spans="1:6">
      <c r="A6231" s="3">
        <v>0.70136865352898203</v>
      </c>
      <c r="B6231" s="3">
        <v>18908.265245008799</v>
      </c>
      <c r="C6231" s="3">
        <v>1.1986682991775599</v>
      </c>
      <c r="D6231" s="3">
        <v>56438.179585943202</v>
      </c>
      <c r="E6231" s="1">
        <f t="shared" si="196"/>
        <v>0.49729964564857787</v>
      </c>
      <c r="F6231" s="1">
        <f t="shared" si="197"/>
        <v>37529.914340934403</v>
      </c>
    </row>
    <row r="6232" spans="1:6">
      <c r="A6232" s="3">
        <v>0.76610025384942404</v>
      </c>
      <c r="B6232" s="3">
        <v>18491.3829990757</v>
      </c>
      <c r="C6232" s="3">
        <v>1.3518457674200599</v>
      </c>
      <c r="D6232" s="3">
        <v>56528.552442745902</v>
      </c>
      <c r="E6232" s="1">
        <f t="shared" si="196"/>
        <v>0.58574551357063587</v>
      </c>
      <c r="F6232" s="1">
        <f t="shared" si="197"/>
        <v>38037.169443670202</v>
      </c>
    </row>
    <row r="6233" spans="1:6">
      <c r="A6233" s="3">
        <v>0.71337153250225005</v>
      </c>
      <c r="B6233" s="3">
        <v>20751.231541248999</v>
      </c>
      <c r="C6233" s="3">
        <v>1.2347124555504401</v>
      </c>
      <c r="D6233" s="3">
        <v>58833.622799010198</v>
      </c>
      <c r="E6233" s="1">
        <f t="shared" si="196"/>
        <v>0.52134092304819002</v>
      </c>
      <c r="F6233" s="1">
        <f t="shared" si="197"/>
        <v>38082.391257761199</v>
      </c>
    </row>
    <row r="6234" spans="1:6">
      <c r="A6234" s="3">
        <v>0.71799017328676895</v>
      </c>
      <c r="B6234" s="3">
        <v>23944.973139832699</v>
      </c>
      <c r="C6234" s="3">
        <v>1.2538002897895</v>
      </c>
      <c r="D6234" s="3">
        <v>65077.249315900001</v>
      </c>
      <c r="E6234" s="1">
        <f t="shared" si="196"/>
        <v>0.53581011650273103</v>
      </c>
      <c r="F6234" s="1">
        <f t="shared" si="197"/>
        <v>41132.276176067302</v>
      </c>
    </row>
    <row r="6235" spans="1:6">
      <c r="A6235" s="3">
        <v>0.67606919108665298</v>
      </c>
      <c r="B6235" s="3">
        <v>18097.199637928999</v>
      </c>
      <c r="C6235" s="3">
        <v>1.19138734900276</v>
      </c>
      <c r="D6235" s="3">
        <v>54772.263114830603</v>
      </c>
      <c r="E6235" s="1">
        <f t="shared" si="196"/>
        <v>0.51531815791610702</v>
      </c>
      <c r="F6235" s="1">
        <f t="shared" si="197"/>
        <v>36675.063476901603</v>
      </c>
    </row>
    <row r="6236" spans="1:6">
      <c r="A6236" s="3">
        <v>0.68707154424040395</v>
      </c>
      <c r="B6236" s="3">
        <v>18377.129209736799</v>
      </c>
      <c r="C6236" s="3">
        <v>1.2223072243011399</v>
      </c>
      <c r="D6236" s="3">
        <v>55608.643891119696</v>
      </c>
      <c r="E6236" s="1">
        <f t="shared" si="196"/>
        <v>0.53523568006073596</v>
      </c>
      <c r="F6236" s="1">
        <f t="shared" si="197"/>
        <v>37231.514681382898</v>
      </c>
    </row>
    <row r="6237" spans="1:6">
      <c r="A6237" s="3">
        <v>0.68823622097315795</v>
      </c>
      <c r="B6237" s="3">
        <v>21782.300572255299</v>
      </c>
      <c r="C6237" s="3">
        <v>1.1962374420700701</v>
      </c>
      <c r="D6237" s="3">
        <v>57633.869393435198</v>
      </c>
      <c r="E6237" s="1">
        <f t="shared" si="196"/>
        <v>0.50800122109691215</v>
      </c>
      <c r="F6237" s="1">
        <f t="shared" si="197"/>
        <v>35851.568821179899</v>
      </c>
    </row>
    <row r="6238" spans="1:6">
      <c r="A6238" s="3">
        <v>0.69362926186562102</v>
      </c>
      <c r="B6238" s="3">
        <v>26215.8316752844</v>
      </c>
      <c r="C6238" s="3">
        <v>1.19959200894924</v>
      </c>
      <c r="D6238" s="3">
        <v>68218.640688061496</v>
      </c>
      <c r="E6238" s="1">
        <f t="shared" si="196"/>
        <v>0.50596274708361899</v>
      </c>
      <c r="F6238" s="1">
        <f t="shared" si="197"/>
        <v>42002.809012777099</v>
      </c>
    </row>
    <row r="6239" spans="1:6">
      <c r="A6239" s="3">
        <v>0.66065276521094396</v>
      </c>
      <c r="B6239" s="3">
        <v>16398.859702763999</v>
      </c>
      <c r="C6239" s="3">
        <v>1.1410120559325501</v>
      </c>
      <c r="D6239" s="3">
        <v>53470.2266740208</v>
      </c>
      <c r="E6239" s="1">
        <f t="shared" si="196"/>
        <v>0.4803592907216061</v>
      </c>
      <c r="F6239" s="1">
        <f t="shared" si="197"/>
        <v>37071.366971256801</v>
      </c>
    </row>
    <row r="6240" spans="1:6">
      <c r="A6240" s="3">
        <v>0.68291754974806995</v>
      </c>
      <c r="B6240" s="3">
        <v>19990.861983596798</v>
      </c>
      <c r="C6240" s="3">
        <v>1.2131169689066901</v>
      </c>
      <c r="D6240" s="3">
        <v>56337.9555534674</v>
      </c>
      <c r="E6240" s="1">
        <f t="shared" si="196"/>
        <v>0.53019941915862012</v>
      </c>
      <c r="F6240" s="1">
        <f t="shared" si="197"/>
        <v>36347.093569870602</v>
      </c>
    </row>
    <row r="6241" spans="1:6">
      <c r="A6241" s="3">
        <v>0.66582176222822498</v>
      </c>
      <c r="B6241" s="3">
        <v>17276.754587745101</v>
      </c>
      <c r="C6241" s="3">
        <v>1.14825464901515</v>
      </c>
      <c r="D6241" s="3">
        <v>54358.969322217497</v>
      </c>
      <c r="E6241" s="1">
        <f t="shared" si="196"/>
        <v>0.48243288678692497</v>
      </c>
      <c r="F6241" s="1">
        <f t="shared" si="197"/>
        <v>37082.214734472393</v>
      </c>
    </row>
    <row r="6242" spans="1:6">
      <c r="A6242" s="3">
        <v>0.72174992304933905</v>
      </c>
      <c r="B6242" s="3">
        <v>19978.584583958302</v>
      </c>
      <c r="C6242" s="3">
        <v>1.2492692535502701</v>
      </c>
      <c r="D6242" s="3">
        <v>55243.416904646001</v>
      </c>
      <c r="E6242" s="1">
        <f t="shared" si="196"/>
        <v>0.52751933050093103</v>
      </c>
      <c r="F6242" s="1">
        <f t="shared" si="197"/>
        <v>35264.832320687696</v>
      </c>
    </row>
    <row r="6243" spans="1:6">
      <c r="A6243" s="3">
        <v>0.73541723468498399</v>
      </c>
      <c r="B6243" s="3">
        <v>22266.243274713499</v>
      </c>
      <c r="C6243" s="3">
        <v>1.2956266000336301</v>
      </c>
      <c r="D6243" s="3">
        <v>59304.151036032999</v>
      </c>
      <c r="E6243" s="1">
        <f t="shared" si="196"/>
        <v>0.56020936534864607</v>
      </c>
      <c r="F6243" s="1">
        <f t="shared" si="197"/>
        <v>37037.907761319497</v>
      </c>
    </row>
    <row r="6244" spans="1:6">
      <c r="A6244" s="3">
        <v>0.71413690277118702</v>
      </c>
      <c r="B6244" s="3">
        <v>19521.162143764999</v>
      </c>
      <c r="C6244" s="3">
        <v>1.2751192832546101</v>
      </c>
      <c r="D6244" s="3">
        <v>59629.881978609897</v>
      </c>
      <c r="E6244" s="1">
        <f t="shared" si="196"/>
        <v>0.56098238048342308</v>
      </c>
      <c r="F6244" s="1">
        <f t="shared" si="197"/>
        <v>40108.719834844902</v>
      </c>
    </row>
    <row r="6245" spans="1:6">
      <c r="A6245" s="3">
        <v>0.670305539956083</v>
      </c>
      <c r="B6245" s="3">
        <v>18806.801830923701</v>
      </c>
      <c r="C6245" s="3">
        <v>1.11894104857501</v>
      </c>
      <c r="D6245" s="3">
        <v>52823.554614805398</v>
      </c>
      <c r="E6245" s="1">
        <f t="shared" si="196"/>
        <v>0.44863550861892698</v>
      </c>
      <c r="F6245" s="1">
        <f t="shared" si="197"/>
        <v>34016.752783881697</v>
      </c>
    </row>
    <row r="6246" spans="1:6">
      <c r="A6246" s="3">
        <v>0.69318304569337796</v>
      </c>
      <c r="B6246" s="3">
        <v>19275.037283058598</v>
      </c>
      <c r="C6246" s="3">
        <v>1.21822261279806</v>
      </c>
      <c r="D6246" s="3">
        <v>55555.534073111303</v>
      </c>
      <c r="E6246" s="1">
        <f t="shared" si="196"/>
        <v>0.52503956710468203</v>
      </c>
      <c r="F6246" s="1">
        <f t="shared" si="197"/>
        <v>36280.496790052704</v>
      </c>
    </row>
    <row r="6247" spans="1:6">
      <c r="A6247" s="3">
        <v>0.66343156694184402</v>
      </c>
      <c r="B6247" s="3">
        <v>16718.439120760198</v>
      </c>
      <c r="C6247" s="3">
        <v>1.1223690566375599</v>
      </c>
      <c r="D6247" s="3">
        <v>51711.772274194598</v>
      </c>
      <c r="E6247" s="1">
        <f t="shared" si="196"/>
        <v>0.45893748969571591</v>
      </c>
      <c r="F6247" s="1">
        <f t="shared" si="197"/>
        <v>34993.333153434403</v>
      </c>
    </row>
    <row r="6248" spans="1:6">
      <c r="A6248" s="3">
        <v>0.67883071945223095</v>
      </c>
      <c r="B6248" s="3">
        <v>15247.7672716859</v>
      </c>
      <c r="C6248" s="3">
        <v>1.2044494059042199</v>
      </c>
      <c r="D6248" s="3">
        <v>50146.169790169799</v>
      </c>
      <c r="E6248" s="1">
        <f t="shared" si="196"/>
        <v>0.52561868645198895</v>
      </c>
      <c r="F6248" s="1">
        <f t="shared" si="197"/>
        <v>34898.402518483897</v>
      </c>
    </row>
    <row r="6249" spans="1:6">
      <c r="A6249" s="3">
        <v>0.68314040173507995</v>
      </c>
      <c r="B6249" s="3">
        <v>17730.076613665398</v>
      </c>
      <c r="C6249" s="3">
        <v>1.20000912541474</v>
      </c>
      <c r="D6249" s="3">
        <v>56261.323098371497</v>
      </c>
      <c r="E6249" s="1">
        <f t="shared" si="196"/>
        <v>0.51686872367966008</v>
      </c>
      <c r="F6249" s="1">
        <f t="shared" si="197"/>
        <v>38531.246484706098</v>
      </c>
    </row>
    <row r="6250" spans="1:6">
      <c r="A6250" s="3">
        <v>0.69801510561355795</v>
      </c>
      <c r="B6250" s="3">
        <v>17988.661209684498</v>
      </c>
      <c r="C6250" s="3">
        <v>1.2225639464512901</v>
      </c>
      <c r="D6250" s="3">
        <v>56983.239478253097</v>
      </c>
      <c r="E6250" s="1">
        <f t="shared" si="196"/>
        <v>0.52454884083773212</v>
      </c>
      <c r="F6250" s="1">
        <f t="shared" si="197"/>
        <v>38994.578268568599</v>
      </c>
    </row>
    <row r="6251" spans="1:6">
      <c r="A6251" s="3">
        <v>0.77498183751167804</v>
      </c>
      <c r="B6251" s="3">
        <v>18769.9316343598</v>
      </c>
      <c r="C6251" s="3">
        <v>1.33330526433036</v>
      </c>
      <c r="D6251" s="3">
        <v>54227.843671107701</v>
      </c>
      <c r="E6251" s="1">
        <f t="shared" si="196"/>
        <v>0.55832342681868197</v>
      </c>
      <c r="F6251" s="1">
        <f t="shared" si="197"/>
        <v>35457.912036747904</v>
      </c>
    </row>
    <row r="6252" spans="1:6">
      <c r="A6252" s="3">
        <v>0.70267437351722795</v>
      </c>
      <c r="B6252" s="3">
        <v>22217.729921791099</v>
      </c>
      <c r="C6252" s="3">
        <v>1.2082078728474299</v>
      </c>
      <c r="D6252" s="3">
        <v>60159.265577866499</v>
      </c>
      <c r="E6252" s="1">
        <f t="shared" si="196"/>
        <v>0.50553349933020197</v>
      </c>
      <c r="F6252" s="1">
        <f t="shared" si="197"/>
        <v>37941.535656075401</v>
      </c>
    </row>
    <row r="6253" spans="1:6">
      <c r="A6253" s="3">
        <v>0.69303099327869999</v>
      </c>
      <c r="B6253" s="3">
        <v>20346.739599467001</v>
      </c>
      <c r="C6253" s="3">
        <v>1.2234169923060401</v>
      </c>
      <c r="D6253" s="3">
        <v>57394.9690926232</v>
      </c>
      <c r="E6253" s="1">
        <f t="shared" si="196"/>
        <v>0.53038599902734007</v>
      </c>
      <c r="F6253" s="1">
        <f t="shared" si="197"/>
        <v>37048.229493156199</v>
      </c>
    </row>
    <row r="6254" spans="1:6">
      <c r="A6254" s="3">
        <v>0.73063290869832198</v>
      </c>
      <c r="B6254" s="3">
        <v>19073.811936154601</v>
      </c>
      <c r="C6254" s="3">
        <v>1.2614669336270801</v>
      </c>
      <c r="D6254" s="3">
        <v>55914.610452773399</v>
      </c>
      <c r="E6254" s="1">
        <f t="shared" si="196"/>
        <v>0.53083402492875809</v>
      </c>
      <c r="F6254" s="1">
        <f t="shared" si="197"/>
        <v>36840.798516618801</v>
      </c>
    </row>
    <row r="6255" spans="1:6">
      <c r="A6255" s="3">
        <v>0.69712741821549096</v>
      </c>
      <c r="B6255" s="3">
        <v>23838.845698180601</v>
      </c>
      <c r="C6255" s="3">
        <v>1.22897872185236</v>
      </c>
      <c r="D6255" s="3">
        <v>64176.6361977907</v>
      </c>
      <c r="E6255" s="1">
        <f t="shared" si="196"/>
        <v>0.53185130363686905</v>
      </c>
      <c r="F6255" s="1">
        <f t="shared" si="197"/>
        <v>40337.790499610099</v>
      </c>
    </row>
    <row r="6256" spans="1:6">
      <c r="A6256" s="3">
        <v>0.73143807289131002</v>
      </c>
      <c r="B6256" s="3">
        <v>20182.3140658052</v>
      </c>
      <c r="C6256" s="3">
        <v>1.2730915092497801</v>
      </c>
      <c r="D6256" s="3">
        <v>57294.163128364497</v>
      </c>
      <c r="E6256" s="1">
        <f t="shared" si="196"/>
        <v>0.54165343635847008</v>
      </c>
      <c r="F6256" s="1">
        <f t="shared" si="197"/>
        <v>37111.849062559297</v>
      </c>
    </row>
    <row r="6257" spans="1:6">
      <c r="A6257" s="3">
        <v>0.70030742386123401</v>
      </c>
      <c r="B6257" s="3">
        <v>18111.443190021899</v>
      </c>
      <c r="C6257" s="3">
        <v>1.1722097528739901</v>
      </c>
      <c r="D6257" s="3">
        <v>53490.2988112854</v>
      </c>
      <c r="E6257" s="1">
        <f t="shared" si="196"/>
        <v>0.47190232901275608</v>
      </c>
      <c r="F6257" s="1">
        <f t="shared" si="197"/>
        <v>35378.855621263501</v>
      </c>
    </row>
    <row r="6258" spans="1:6">
      <c r="A6258" s="3">
        <v>0.700248571205628</v>
      </c>
      <c r="B6258" s="3">
        <v>24790.655467763001</v>
      </c>
      <c r="C6258" s="3">
        <v>1.2114824255253001</v>
      </c>
      <c r="D6258" s="3">
        <v>61388.234802034101</v>
      </c>
      <c r="E6258" s="1">
        <f t="shared" si="196"/>
        <v>0.51123385431967205</v>
      </c>
      <c r="F6258" s="1">
        <f t="shared" si="197"/>
        <v>36597.579334271097</v>
      </c>
    </row>
    <row r="6259" spans="1:6">
      <c r="A6259" s="3">
        <v>0.70657253572467404</v>
      </c>
      <c r="B6259" s="3">
        <v>18301.5709916913</v>
      </c>
      <c r="C6259" s="3">
        <v>1.2419307072594299</v>
      </c>
      <c r="D6259" s="3">
        <v>54406.626465646499</v>
      </c>
      <c r="E6259" s="1">
        <f t="shared" si="196"/>
        <v>0.53535817153475584</v>
      </c>
      <c r="F6259" s="1">
        <f t="shared" si="197"/>
        <v>36105.055473955203</v>
      </c>
    </row>
    <row r="6260" spans="1:6">
      <c r="A6260" s="3">
        <v>0.69828780875658203</v>
      </c>
      <c r="B6260" s="3">
        <v>16061.6892746341</v>
      </c>
      <c r="C6260" s="3">
        <v>1.20569591494682</v>
      </c>
      <c r="D6260" s="3">
        <v>52841.877055080702</v>
      </c>
      <c r="E6260" s="1">
        <f t="shared" si="196"/>
        <v>0.50740810619023802</v>
      </c>
      <c r="F6260" s="1">
        <f t="shared" si="197"/>
        <v>36780.187780446606</v>
      </c>
    </row>
    <row r="6261" spans="1:6">
      <c r="A6261" s="3">
        <v>0.72282293378721896</v>
      </c>
      <c r="B6261" s="3">
        <v>21417.978703974499</v>
      </c>
      <c r="C6261" s="3">
        <v>1.26015697881033</v>
      </c>
      <c r="D6261" s="3">
        <v>58284.231739000003</v>
      </c>
      <c r="E6261" s="1">
        <f t="shared" si="196"/>
        <v>0.537334045023111</v>
      </c>
      <c r="F6261" s="1">
        <f t="shared" si="197"/>
        <v>36866.253035025504</v>
      </c>
    </row>
    <row r="6262" spans="1:6">
      <c r="A6262" s="3">
        <v>0.72483282449900899</v>
      </c>
      <c r="B6262" s="3">
        <v>15452.434764367101</v>
      </c>
      <c r="C6262" s="3">
        <v>1.27079778461721</v>
      </c>
      <c r="D6262" s="3">
        <v>51707.776719907597</v>
      </c>
      <c r="E6262" s="1">
        <f t="shared" si="196"/>
        <v>0.54596496011820106</v>
      </c>
      <c r="F6262" s="1">
        <f t="shared" si="197"/>
        <v>36255.341955540498</v>
      </c>
    </row>
    <row r="6263" spans="1:6">
      <c r="A6263" s="3">
        <v>0.69684881993085401</v>
      </c>
      <c r="B6263" s="3">
        <v>20510.117596982898</v>
      </c>
      <c r="C6263" s="3">
        <v>1.18082953389791</v>
      </c>
      <c r="D6263" s="3">
        <v>56768.235564831797</v>
      </c>
      <c r="E6263" s="1">
        <f t="shared" si="196"/>
        <v>0.483980713967056</v>
      </c>
      <c r="F6263" s="1">
        <f t="shared" si="197"/>
        <v>36258.117967848899</v>
      </c>
    </row>
    <row r="6264" spans="1:6">
      <c r="A6264" s="3">
        <v>0.65380205750375497</v>
      </c>
      <c r="B6264" s="3">
        <v>19812.6078764337</v>
      </c>
      <c r="C6264" s="3">
        <v>1.13146221187078</v>
      </c>
      <c r="D6264" s="3">
        <v>57674.253196543003</v>
      </c>
      <c r="E6264" s="1">
        <f t="shared" si="196"/>
        <v>0.47766015436702502</v>
      </c>
      <c r="F6264" s="1">
        <f t="shared" si="197"/>
        <v>37861.645320109303</v>
      </c>
    </row>
    <row r="6265" spans="1:6">
      <c r="A6265" s="3">
        <v>0.695133680590171</v>
      </c>
      <c r="B6265" s="3">
        <v>21038.1835781425</v>
      </c>
      <c r="C6265" s="3">
        <v>1.24486273323307</v>
      </c>
      <c r="D6265" s="3">
        <v>58779.235354698401</v>
      </c>
      <c r="E6265" s="1">
        <f t="shared" si="196"/>
        <v>0.54972905264289895</v>
      </c>
      <c r="F6265" s="1">
        <f t="shared" si="197"/>
        <v>37741.051776555905</v>
      </c>
    </row>
    <row r="6266" spans="1:6">
      <c r="A6266" s="3">
        <v>0.67986900886960899</v>
      </c>
      <c r="B6266" s="3">
        <v>13370.9948172862</v>
      </c>
      <c r="C6266" s="3">
        <v>1.1886617973434901</v>
      </c>
      <c r="D6266" s="3">
        <v>48185.2199166797</v>
      </c>
      <c r="E6266" s="1">
        <f t="shared" si="196"/>
        <v>0.5087927884738811</v>
      </c>
      <c r="F6266" s="1">
        <f t="shared" si="197"/>
        <v>34814.225099393501</v>
      </c>
    </row>
    <row r="6267" spans="1:6">
      <c r="A6267" s="3">
        <v>0.73148722820434897</v>
      </c>
      <c r="B6267" s="3">
        <v>22577.2722148133</v>
      </c>
      <c r="C6267" s="3">
        <v>1.2616865696445401</v>
      </c>
      <c r="D6267" s="3">
        <v>59853.453883125701</v>
      </c>
      <c r="E6267" s="1">
        <f t="shared" si="196"/>
        <v>0.5301993414401911</v>
      </c>
      <c r="F6267" s="1">
        <f t="shared" si="197"/>
        <v>37276.181668312405</v>
      </c>
    </row>
    <row r="6268" spans="1:6">
      <c r="A6268" s="3">
        <v>0.70799543402214404</v>
      </c>
      <c r="B6268" s="3">
        <v>16133.7645066567</v>
      </c>
      <c r="C6268" s="3">
        <v>1.20392955157825</v>
      </c>
      <c r="D6268" s="3">
        <v>52063.4314155674</v>
      </c>
      <c r="E6268" s="1">
        <f t="shared" si="196"/>
        <v>0.49593411755610595</v>
      </c>
      <c r="F6268" s="1">
        <f t="shared" si="197"/>
        <v>35929.666908910702</v>
      </c>
    </row>
    <row r="6269" spans="1:6">
      <c r="A6269" s="3">
        <v>0.68554291559956104</v>
      </c>
      <c r="B6269" s="3">
        <v>19858.172850188101</v>
      </c>
      <c r="C6269" s="3">
        <v>1.2120826142446699</v>
      </c>
      <c r="D6269" s="3">
        <v>57330.233773516302</v>
      </c>
      <c r="E6269" s="1">
        <f t="shared" si="196"/>
        <v>0.52653969864510886</v>
      </c>
      <c r="F6269" s="1">
        <f t="shared" si="197"/>
        <v>37472.060923328201</v>
      </c>
    </row>
    <row r="6270" spans="1:6">
      <c r="A6270" s="3">
        <v>0.74314481777674002</v>
      </c>
      <c r="B6270" s="3">
        <v>23079.132706232202</v>
      </c>
      <c r="C6270" s="3">
        <v>1.28603904716948</v>
      </c>
      <c r="D6270" s="3">
        <v>59153.330687059301</v>
      </c>
      <c r="E6270" s="1">
        <f t="shared" si="196"/>
        <v>0.54289422939274001</v>
      </c>
      <c r="F6270" s="1">
        <f t="shared" si="197"/>
        <v>36074.197980827099</v>
      </c>
    </row>
    <row r="6271" spans="1:6">
      <c r="A6271" s="3">
        <v>0.611740112952186</v>
      </c>
      <c r="B6271" s="3">
        <v>21381.383712789899</v>
      </c>
      <c r="C6271" s="3">
        <v>1.04011585280758</v>
      </c>
      <c r="D6271" s="3">
        <v>58793.531480888698</v>
      </c>
      <c r="E6271" s="1">
        <f t="shared" si="196"/>
        <v>0.42837573985539401</v>
      </c>
      <c r="F6271" s="1">
        <f t="shared" si="197"/>
        <v>37412.147768098803</v>
      </c>
    </row>
    <row r="6272" spans="1:6">
      <c r="A6272" s="3">
        <v>0.69609241554952705</v>
      </c>
      <c r="B6272" s="3">
        <v>20009.383371709901</v>
      </c>
      <c r="C6272" s="3">
        <v>1.2429443372926301</v>
      </c>
      <c r="D6272" s="3">
        <v>58583.867930781897</v>
      </c>
      <c r="E6272" s="1">
        <f t="shared" si="196"/>
        <v>0.54685192174310304</v>
      </c>
      <c r="F6272" s="1">
        <f t="shared" si="197"/>
        <v>38574.484559071992</v>
      </c>
    </row>
    <row r="6273" spans="1:6">
      <c r="A6273" s="3">
        <v>0.67332843913340601</v>
      </c>
      <c r="B6273" s="3">
        <v>17878.4163917275</v>
      </c>
      <c r="C6273" s="3">
        <v>1.15265475609142</v>
      </c>
      <c r="D6273" s="3">
        <v>58725.153420218099</v>
      </c>
      <c r="E6273" s="1">
        <f t="shared" si="196"/>
        <v>0.47932631695801398</v>
      </c>
      <c r="F6273" s="1">
        <f t="shared" si="197"/>
        <v>40846.737028490599</v>
      </c>
    </row>
    <row r="6274" spans="1:6">
      <c r="A6274" s="3">
        <v>0.70307439414947603</v>
      </c>
      <c r="B6274" s="3">
        <v>17033.070788590401</v>
      </c>
      <c r="C6274" s="3">
        <v>1.2353094512576701</v>
      </c>
      <c r="D6274" s="3">
        <v>53221.6935978654</v>
      </c>
      <c r="E6274" s="1">
        <f t="shared" si="196"/>
        <v>0.53223505710819408</v>
      </c>
      <c r="F6274" s="1">
        <f t="shared" si="197"/>
        <v>36188.622809274995</v>
      </c>
    </row>
    <row r="6275" spans="1:6">
      <c r="A6275" s="3">
        <v>0.72194961651550504</v>
      </c>
      <c r="B6275" s="3">
        <v>23075.914268646899</v>
      </c>
      <c r="C6275" s="3">
        <v>1.23095874754352</v>
      </c>
      <c r="D6275" s="3">
        <v>62257.733968442903</v>
      </c>
      <c r="E6275" s="1">
        <f t="shared" si="196"/>
        <v>0.50900913102801493</v>
      </c>
      <c r="F6275" s="1">
        <f t="shared" si="197"/>
        <v>39181.819699796004</v>
      </c>
    </row>
    <row r="6276" spans="1:6">
      <c r="A6276" s="3">
        <v>0.70644821313883599</v>
      </c>
      <c r="B6276" s="3">
        <v>24223.297121858101</v>
      </c>
      <c r="C6276" s="3">
        <v>1.2444511650183701</v>
      </c>
      <c r="D6276" s="3">
        <v>59917.116766764302</v>
      </c>
      <c r="E6276" s="1">
        <f t="shared" ref="E6276:E6339" si="198">C6276-A6276</f>
        <v>0.53800295187953406</v>
      </c>
      <c r="F6276" s="1">
        <f t="shared" ref="F6276:F6339" si="199">D6276-B6276</f>
        <v>35693.819644906202</v>
      </c>
    </row>
    <row r="6277" spans="1:6">
      <c r="A6277" s="3">
        <v>0.70161183514623704</v>
      </c>
      <c r="B6277" s="3">
        <v>21281.8239932506</v>
      </c>
      <c r="C6277" s="3">
        <v>1.1816846656761899</v>
      </c>
      <c r="D6277" s="3">
        <v>59571.209398686398</v>
      </c>
      <c r="E6277" s="1">
        <f t="shared" si="198"/>
        <v>0.48007283052995287</v>
      </c>
      <c r="F6277" s="1">
        <f t="shared" si="199"/>
        <v>38289.385405435794</v>
      </c>
    </row>
    <row r="6278" spans="1:6">
      <c r="A6278" s="3">
        <v>0.67441676598961298</v>
      </c>
      <c r="B6278" s="3">
        <v>26985.604408031599</v>
      </c>
      <c r="C6278" s="3">
        <v>1.20415034095422</v>
      </c>
      <c r="D6278" s="3">
        <v>67023.020357376197</v>
      </c>
      <c r="E6278" s="1">
        <f t="shared" si="198"/>
        <v>0.52973357496460705</v>
      </c>
      <c r="F6278" s="1">
        <f t="shared" si="199"/>
        <v>40037.415949344599</v>
      </c>
    </row>
    <row r="6279" spans="1:6">
      <c r="A6279" s="3">
        <v>0.68773323670002395</v>
      </c>
      <c r="B6279" s="3">
        <v>22224.8219511967</v>
      </c>
      <c r="C6279" s="3">
        <v>1.2241886927679999</v>
      </c>
      <c r="D6279" s="3">
        <v>63261.967575308598</v>
      </c>
      <c r="E6279" s="1">
        <f t="shared" si="198"/>
        <v>0.53645545606797596</v>
      </c>
      <c r="F6279" s="1">
        <f t="shared" si="199"/>
        <v>41037.145624111901</v>
      </c>
    </row>
    <row r="6280" spans="1:6">
      <c r="A6280" s="3">
        <v>0.68476708835972799</v>
      </c>
      <c r="B6280" s="3">
        <v>18086.234449653999</v>
      </c>
      <c r="C6280" s="3">
        <v>1.17336554335876</v>
      </c>
      <c r="D6280" s="3">
        <v>55108.436829842904</v>
      </c>
      <c r="E6280" s="1">
        <f t="shared" si="198"/>
        <v>0.48859845499903198</v>
      </c>
      <c r="F6280" s="1">
        <f t="shared" si="199"/>
        <v>37022.202380188901</v>
      </c>
    </row>
    <row r="6281" spans="1:6">
      <c r="A6281" s="3">
        <v>0.69797101658343497</v>
      </c>
      <c r="B6281" s="3">
        <v>14804.5843239853</v>
      </c>
      <c r="C6281" s="3">
        <v>1.2066399292508001</v>
      </c>
      <c r="D6281" s="3">
        <v>51586.858405393301</v>
      </c>
      <c r="E6281" s="1">
        <f t="shared" si="198"/>
        <v>0.50866891266736514</v>
      </c>
      <c r="F6281" s="1">
        <f t="shared" si="199"/>
        <v>36782.274081408003</v>
      </c>
    </row>
    <row r="6282" spans="1:6">
      <c r="A6282" s="3">
        <v>0.74760146081910495</v>
      </c>
      <c r="B6282" s="3">
        <v>16676.2172979522</v>
      </c>
      <c r="C6282" s="3">
        <v>1.3085450428115899</v>
      </c>
      <c r="D6282" s="3">
        <v>53618.439294398799</v>
      </c>
      <c r="E6282" s="1">
        <f t="shared" si="198"/>
        <v>0.56094358199248495</v>
      </c>
      <c r="F6282" s="1">
        <f t="shared" si="199"/>
        <v>36942.221996446598</v>
      </c>
    </row>
    <row r="6283" spans="1:6">
      <c r="A6283" s="3">
        <v>0.75218586335096305</v>
      </c>
      <c r="B6283" s="3">
        <v>24562.101214154802</v>
      </c>
      <c r="C6283" s="3">
        <v>1.32444818894965</v>
      </c>
      <c r="D6283" s="3">
        <v>63604.103247524297</v>
      </c>
      <c r="E6283" s="1">
        <f t="shared" si="198"/>
        <v>0.57226232559868695</v>
      </c>
      <c r="F6283" s="1">
        <f t="shared" si="199"/>
        <v>39042.002033369499</v>
      </c>
    </row>
    <row r="6284" spans="1:6">
      <c r="A6284" s="3">
        <v>0.65679913237293797</v>
      </c>
      <c r="B6284" s="3">
        <v>16702.973380439598</v>
      </c>
      <c r="C6284" s="3">
        <v>1.1335910562273299</v>
      </c>
      <c r="D6284" s="3">
        <v>53075.854459066803</v>
      </c>
      <c r="E6284" s="1">
        <f t="shared" si="198"/>
        <v>0.47679192385439195</v>
      </c>
      <c r="F6284" s="1">
        <f t="shared" si="199"/>
        <v>36372.881078627208</v>
      </c>
    </row>
    <row r="6285" spans="1:6">
      <c r="A6285" s="3">
        <v>0.69134056341059402</v>
      </c>
      <c r="B6285" s="3">
        <v>16860.8134966377</v>
      </c>
      <c r="C6285" s="3">
        <v>1.2220483466104799</v>
      </c>
      <c r="D6285" s="3">
        <v>53150.739400850798</v>
      </c>
      <c r="E6285" s="1">
        <f t="shared" si="198"/>
        <v>0.53070778319988587</v>
      </c>
      <c r="F6285" s="1">
        <f t="shared" si="199"/>
        <v>36289.925904213102</v>
      </c>
    </row>
    <row r="6286" spans="1:6">
      <c r="A6286" s="3">
        <v>0.72333930945560398</v>
      </c>
      <c r="B6286" s="3">
        <v>24086.490460843699</v>
      </c>
      <c r="C6286" s="3">
        <v>1.2024404514720499</v>
      </c>
      <c r="D6286" s="3">
        <v>60531.705313778999</v>
      </c>
      <c r="E6286" s="1">
        <f t="shared" si="198"/>
        <v>0.47910114201644594</v>
      </c>
      <c r="F6286" s="1">
        <f t="shared" si="199"/>
        <v>36445.2148529353</v>
      </c>
    </row>
    <row r="6287" spans="1:6">
      <c r="A6287" s="3">
        <v>0.75264005356545505</v>
      </c>
      <c r="B6287" s="3">
        <v>21513.389720378698</v>
      </c>
      <c r="C6287" s="3">
        <v>1.3091078928349</v>
      </c>
      <c r="D6287" s="3">
        <v>57942.700907076898</v>
      </c>
      <c r="E6287" s="1">
        <f t="shared" si="198"/>
        <v>0.55646783926944499</v>
      </c>
      <c r="F6287" s="1">
        <f t="shared" si="199"/>
        <v>36429.3111866982</v>
      </c>
    </row>
    <row r="6288" spans="1:6">
      <c r="A6288" s="3">
        <v>0.69369662555400302</v>
      </c>
      <c r="B6288" s="3">
        <v>20312.1879244673</v>
      </c>
      <c r="C6288" s="3">
        <v>1.2104637932545801</v>
      </c>
      <c r="D6288" s="3">
        <v>55637.626771076299</v>
      </c>
      <c r="E6288" s="1">
        <f t="shared" si="198"/>
        <v>0.51676716770057707</v>
      </c>
      <c r="F6288" s="1">
        <f t="shared" si="199"/>
        <v>35325.438846609002</v>
      </c>
    </row>
    <row r="6289" spans="1:6">
      <c r="A6289" s="3">
        <v>0.72780436890121902</v>
      </c>
      <c r="B6289" s="3">
        <v>16041.5950845839</v>
      </c>
      <c r="C6289" s="3">
        <v>1.26620611338501</v>
      </c>
      <c r="D6289" s="3">
        <v>50837.064206738898</v>
      </c>
      <c r="E6289" s="1">
        <f t="shared" si="198"/>
        <v>0.53840174448379097</v>
      </c>
      <c r="F6289" s="1">
        <f t="shared" si="199"/>
        <v>34795.469122155002</v>
      </c>
    </row>
    <row r="6290" spans="1:6">
      <c r="A6290" s="3">
        <v>0.70480966965769698</v>
      </c>
      <c r="B6290" s="3">
        <v>16138.0103138554</v>
      </c>
      <c r="C6290" s="3">
        <v>1.1990723429838499</v>
      </c>
      <c r="D6290" s="3">
        <v>52641.226082607798</v>
      </c>
      <c r="E6290" s="1">
        <f t="shared" si="198"/>
        <v>0.49426267332615292</v>
      </c>
      <c r="F6290" s="1">
        <f t="shared" si="199"/>
        <v>36503.215768752401</v>
      </c>
    </row>
    <row r="6291" spans="1:6">
      <c r="A6291" s="3">
        <v>0.65545619006034495</v>
      </c>
      <c r="B6291" s="3">
        <v>17662.999718081199</v>
      </c>
      <c r="C6291" s="3">
        <v>1.1428588924210099</v>
      </c>
      <c r="D6291" s="3">
        <v>53943.276205738002</v>
      </c>
      <c r="E6291" s="1">
        <f t="shared" si="198"/>
        <v>0.48740270236066496</v>
      </c>
      <c r="F6291" s="1">
        <f t="shared" si="199"/>
        <v>36280.276487656804</v>
      </c>
    </row>
    <row r="6292" spans="1:6">
      <c r="A6292" s="3">
        <v>0.66886427743406696</v>
      </c>
      <c r="B6292" s="3">
        <v>18387.975656243099</v>
      </c>
      <c r="C6292" s="3">
        <v>1.1546689601574101</v>
      </c>
      <c r="D6292" s="3">
        <v>56194.960370362598</v>
      </c>
      <c r="E6292" s="1">
        <f t="shared" si="198"/>
        <v>0.4858046827233431</v>
      </c>
      <c r="F6292" s="1">
        <f t="shared" si="199"/>
        <v>37806.984714119499</v>
      </c>
    </row>
    <row r="6293" spans="1:6">
      <c r="A6293" s="3">
        <v>0.76859300838822198</v>
      </c>
      <c r="B6293" s="3">
        <v>16929.763068435001</v>
      </c>
      <c r="C6293" s="3">
        <v>1.35548330291024</v>
      </c>
      <c r="D6293" s="3">
        <v>51539.138189328201</v>
      </c>
      <c r="E6293" s="1">
        <f t="shared" si="198"/>
        <v>0.58689029452201802</v>
      </c>
      <c r="F6293" s="1">
        <f t="shared" si="199"/>
        <v>34609.375120893201</v>
      </c>
    </row>
    <row r="6294" spans="1:6">
      <c r="A6294" s="3">
        <v>0.69981873063714295</v>
      </c>
      <c r="B6294" s="3">
        <v>20509.047742860301</v>
      </c>
      <c r="C6294" s="3">
        <v>1.2113454758792701</v>
      </c>
      <c r="D6294" s="3">
        <v>57691.922766052303</v>
      </c>
      <c r="E6294" s="1">
        <f t="shared" si="198"/>
        <v>0.51152674524212716</v>
      </c>
      <c r="F6294" s="1">
        <f t="shared" si="199"/>
        <v>37182.875023191998</v>
      </c>
    </row>
    <row r="6295" spans="1:6">
      <c r="A6295" s="3">
        <v>0.71424402317428304</v>
      </c>
      <c r="B6295" s="3">
        <v>22898.2254949333</v>
      </c>
      <c r="C6295" s="3">
        <v>1.2303569720990399</v>
      </c>
      <c r="D6295" s="3">
        <v>62171.016410656601</v>
      </c>
      <c r="E6295" s="1">
        <f t="shared" si="198"/>
        <v>0.5161129489247569</v>
      </c>
      <c r="F6295" s="1">
        <f t="shared" si="199"/>
        <v>39272.790915723301</v>
      </c>
    </row>
    <row r="6296" spans="1:6">
      <c r="A6296" s="3">
        <v>0.70423861704271296</v>
      </c>
      <c r="B6296" s="3">
        <v>18849.750270164601</v>
      </c>
      <c r="C6296" s="3">
        <v>1.20318316888038</v>
      </c>
      <c r="D6296" s="3">
        <v>54582.167950615301</v>
      </c>
      <c r="E6296" s="1">
        <f t="shared" si="198"/>
        <v>0.49894455183766706</v>
      </c>
      <c r="F6296" s="1">
        <f t="shared" si="199"/>
        <v>35732.417680450701</v>
      </c>
    </row>
    <row r="6297" spans="1:6">
      <c r="A6297" s="3">
        <v>0.74659357569808704</v>
      </c>
      <c r="B6297" s="3">
        <v>20919.714810577501</v>
      </c>
      <c r="C6297" s="3">
        <v>1.31654868181197</v>
      </c>
      <c r="D6297" s="3">
        <v>59811.334035471802</v>
      </c>
      <c r="E6297" s="1">
        <f t="shared" si="198"/>
        <v>0.569955106113883</v>
      </c>
      <c r="F6297" s="1">
        <f t="shared" si="199"/>
        <v>38891.619224894297</v>
      </c>
    </row>
    <row r="6298" spans="1:6">
      <c r="A6298" s="3">
        <v>0.709972208039099</v>
      </c>
      <c r="B6298" s="3">
        <v>17762.357222442399</v>
      </c>
      <c r="C6298" s="3">
        <v>1.20958658438639</v>
      </c>
      <c r="D6298" s="3">
        <v>52956.599472126298</v>
      </c>
      <c r="E6298" s="1">
        <f t="shared" si="198"/>
        <v>0.499614376347291</v>
      </c>
      <c r="F6298" s="1">
        <f t="shared" si="199"/>
        <v>35194.242249683899</v>
      </c>
    </row>
    <row r="6299" spans="1:6">
      <c r="A6299" s="3">
        <v>0.71788049294510003</v>
      </c>
      <c r="B6299" s="3">
        <v>19356.222003423001</v>
      </c>
      <c r="C6299" s="3">
        <v>1.2537181186283399</v>
      </c>
      <c r="D6299" s="3">
        <v>58083.879393738302</v>
      </c>
      <c r="E6299" s="1">
        <f t="shared" si="198"/>
        <v>0.53583762568323989</v>
      </c>
      <c r="F6299" s="1">
        <f t="shared" si="199"/>
        <v>38727.657390315304</v>
      </c>
    </row>
    <row r="6300" spans="1:6">
      <c r="A6300" s="3">
        <v>0.71048415321400504</v>
      </c>
      <c r="B6300" s="3">
        <v>21047.190771482299</v>
      </c>
      <c r="C6300" s="3">
        <v>1.23291138008217</v>
      </c>
      <c r="D6300" s="3">
        <v>57445.651863392799</v>
      </c>
      <c r="E6300" s="1">
        <f t="shared" si="198"/>
        <v>0.52242722686816501</v>
      </c>
      <c r="F6300" s="1">
        <f t="shared" si="199"/>
        <v>36398.461091910503</v>
      </c>
    </row>
    <row r="6301" spans="1:6">
      <c r="A6301" s="3">
        <v>0.750615585785673</v>
      </c>
      <c r="B6301" s="3">
        <v>21343.796747917699</v>
      </c>
      <c r="C6301" s="3">
        <v>1.30893199158777</v>
      </c>
      <c r="D6301" s="3">
        <v>58874.801373036302</v>
      </c>
      <c r="E6301" s="1">
        <f t="shared" si="198"/>
        <v>0.55831640580209696</v>
      </c>
      <c r="F6301" s="1">
        <f t="shared" si="199"/>
        <v>37531.0046251186</v>
      </c>
    </row>
    <row r="6302" spans="1:6">
      <c r="A6302" s="3">
        <v>0.71345100939467399</v>
      </c>
      <c r="B6302" s="3">
        <v>27347.325057979699</v>
      </c>
      <c r="C6302" s="3">
        <v>1.22765809463278</v>
      </c>
      <c r="D6302" s="3">
        <v>63825.804015446702</v>
      </c>
      <c r="E6302" s="1">
        <f t="shared" si="198"/>
        <v>0.51420708523810599</v>
      </c>
      <c r="F6302" s="1">
        <f t="shared" si="199"/>
        <v>36478.478957466999</v>
      </c>
    </row>
    <row r="6303" spans="1:6">
      <c r="A6303" s="3">
        <v>0.68281889173024901</v>
      </c>
      <c r="B6303" s="3">
        <v>18071.799258854899</v>
      </c>
      <c r="C6303" s="3">
        <v>1.18058398066582</v>
      </c>
      <c r="D6303" s="3">
        <v>55475.2533698158</v>
      </c>
      <c r="E6303" s="1">
        <f t="shared" si="198"/>
        <v>0.49776508893557103</v>
      </c>
      <c r="F6303" s="1">
        <f t="shared" si="199"/>
        <v>37403.454110960898</v>
      </c>
    </row>
    <row r="6304" spans="1:6">
      <c r="A6304" s="3">
        <v>0.70691694631399404</v>
      </c>
      <c r="B6304" s="3">
        <v>17445.520909302701</v>
      </c>
      <c r="C6304" s="3">
        <v>1.2085606883000499</v>
      </c>
      <c r="D6304" s="3">
        <v>52187.735828958801</v>
      </c>
      <c r="E6304" s="1">
        <f t="shared" si="198"/>
        <v>0.50164374198605588</v>
      </c>
      <c r="F6304" s="1">
        <f t="shared" si="199"/>
        <v>34742.2149196561</v>
      </c>
    </row>
    <row r="6305" spans="1:6">
      <c r="A6305" s="3">
        <v>0.70202376759399299</v>
      </c>
      <c r="B6305" s="3">
        <v>21708.347414807798</v>
      </c>
      <c r="C6305" s="3">
        <v>1.23251207521122</v>
      </c>
      <c r="D6305" s="3">
        <v>60237.944771014598</v>
      </c>
      <c r="E6305" s="1">
        <f t="shared" si="198"/>
        <v>0.53048830761722698</v>
      </c>
      <c r="F6305" s="1">
        <f t="shared" si="199"/>
        <v>38529.597356206796</v>
      </c>
    </row>
    <row r="6306" spans="1:6">
      <c r="A6306" s="3">
        <v>0.71937815728473098</v>
      </c>
      <c r="B6306" s="3">
        <v>18685.074220407099</v>
      </c>
      <c r="C6306" s="3">
        <v>1.2536834658103899</v>
      </c>
      <c r="D6306" s="3">
        <v>56019.994214355698</v>
      </c>
      <c r="E6306" s="1">
        <f t="shared" si="198"/>
        <v>0.53430530852565894</v>
      </c>
      <c r="F6306" s="1">
        <f t="shared" si="199"/>
        <v>37334.919993948599</v>
      </c>
    </row>
    <row r="6307" spans="1:6">
      <c r="A6307" s="3">
        <v>0.73906422766913704</v>
      </c>
      <c r="B6307" s="3">
        <v>21840.217818609501</v>
      </c>
      <c r="C6307" s="3">
        <v>1.2329016391510701</v>
      </c>
      <c r="D6307" s="3">
        <v>59732.4744429895</v>
      </c>
      <c r="E6307" s="1">
        <f t="shared" si="198"/>
        <v>0.49383741148193305</v>
      </c>
      <c r="F6307" s="1">
        <f t="shared" si="199"/>
        <v>37892.256624379996</v>
      </c>
    </row>
    <row r="6308" spans="1:6">
      <c r="A6308" s="3">
        <v>0.71820775885030597</v>
      </c>
      <c r="B6308" s="3">
        <v>22655.636840444698</v>
      </c>
      <c r="C6308" s="3">
        <v>1.26199909667481</v>
      </c>
      <c r="D6308" s="3">
        <v>63703.097092701901</v>
      </c>
      <c r="E6308" s="1">
        <f t="shared" si="198"/>
        <v>0.54379133782450406</v>
      </c>
      <c r="F6308" s="1">
        <f t="shared" si="199"/>
        <v>41047.460252257202</v>
      </c>
    </row>
    <row r="6309" spans="1:6">
      <c r="A6309" s="3">
        <v>0.70282017969186905</v>
      </c>
      <c r="B6309" s="3">
        <v>21480.474177589698</v>
      </c>
      <c r="C6309" s="3">
        <v>1.2309432671205101</v>
      </c>
      <c r="D6309" s="3">
        <v>58742.007678096401</v>
      </c>
      <c r="E6309" s="1">
        <f t="shared" si="198"/>
        <v>0.528123087428641</v>
      </c>
      <c r="F6309" s="1">
        <f t="shared" si="199"/>
        <v>37261.533500506703</v>
      </c>
    </row>
    <row r="6310" spans="1:6">
      <c r="A6310" s="3">
        <v>0.70420811324702703</v>
      </c>
      <c r="B6310" s="3">
        <v>22231.119306798199</v>
      </c>
      <c r="C6310" s="3">
        <v>1.23346891544669</v>
      </c>
      <c r="D6310" s="3">
        <v>59937.778292921997</v>
      </c>
      <c r="E6310" s="1">
        <f t="shared" si="198"/>
        <v>0.52926080219966298</v>
      </c>
      <c r="F6310" s="1">
        <f t="shared" si="199"/>
        <v>37706.658986123803</v>
      </c>
    </row>
    <row r="6311" spans="1:6">
      <c r="A6311" s="3">
        <v>0.67063158811832402</v>
      </c>
      <c r="B6311" s="3">
        <v>22106.1023574713</v>
      </c>
      <c r="C6311" s="3">
        <v>1.1704821077677201</v>
      </c>
      <c r="D6311" s="3">
        <v>63708.731300773703</v>
      </c>
      <c r="E6311" s="1">
        <f t="shared" si="198"/>
        <v>0.49985051964939609</v>
      </c>
      <c r="F6311" s="1">
        <f t="shared" si="199"/>
        <v>41602.628943302407</v>
      </c>
    </row>
    <row r="6312" spans="1:6">
      <c r="A6312" s="3">
        <v>0.63709888282907101</v>
      </c>
      <c r="B6312" s="3">
        <v>18329.469895882899</v>
      </c>
      <c r="C6312" s="3">
        <v>1.0999856683220799</v>
      </c>
      <c r="D6312" s="3">
        <v>52680.894263568996</v>
      </c>
      <c r="E6312" s="1">
        <f t="shared" si="198"/>
        <v>0.46288678549300888</v>
      </c>
      <c r="F6312" s="1">
        <f t="shared" si="199"/>
        <v>34351.424367686093</v>
      </c>
    </row>
    <row r="6313" spans="1:6">
      <c r="A6313" s="3">
        <v>0.73518752659533504</v>
      </c>
      <c r="B6313" s="3">
        <v>18365.2919071861</v>
      </c>
      <c r="C6313" s="3">
        <v>1.3031590840929701</v>
      </c>
      <c r="D6313" s="3">
        <v>55175.995803644699</v>
      </c>
      <c r="E6313" s="1">
        <f t="shared" si="198"/>
        <v>0.56797155749763506</v>
      </c>
      <c r="F6313" s="1">
        <f t="shared" si="199"/>
        <v>36810.703896458595</v>
      </c>
    </row>
    <row r="6314" spans="1:6">
      <c r="A6314" s="3">
        <v>0.67048010414534298</v>
      </c>
      <c r="B6314" s="3">
        <v>23476.300721159099</v>
      </c>
      <c r="C6314" s="3">
        <v>1.1254268556589899</v>
      </c>
      <c r="D6314" s="3">
        <v>62292.1712684105</v>
      </c>
      <c r="E6314" s="1">
        <f t="shared" si="198"/>
        <v>0.45494675151364694</v>
      </c>
      <c r="F6314" s="1">
        <f t="shared" si="199"/>
        <v>38815.870547251398</v>
      </c>
    </row>
    <row r="6315" spans="1:6">
      <c r="A6315" s="3">
        <v>0.70320917351461998</v>
      </c>
      <c r="B6315" s="3">
        <v>17090.774114690001</v>
      </c>
      <c r="C6315" s="3">
        <v>1.1943566499665601</v>
      </c>
      <c r="D6315" s="3">
        <v>52342.894825690702</v>
      </c>
      <c r="E6315" s="1">
        <f t="shared" si="198"/>
        <v>0.49114747645194012</v>
      </c>
      <c r="F6315" s="1">
        <f t="shared" si="199"/>
        <v>35252.120711000702</v>
      </c>
    </row>
    <row r="6316" spans="1:6">
      <c r="A6316" s="3">
        <v>0.75888430368999604</v>
      </c>
      <c r="B6316" s="3">
        <v>16957.970427875702</v>
      </c>
      <c r="C6316" s="3">
        <v>1.30390597707463</v>
      </c>
      <c r="D6316" s="3">
        <v>52722.6347930825</v>
      </c>
      <c r="E6316" s="1">
        <f t="shared" si="198"/>
        <v>0.54502167338463392</v>
      </c>
      <c r="F6316" s="1">
        <f t="shared" si="199"/>
        <v>35764.664365206801</v>
      </c>
    </row>
    <row r="6317" spans="1:6">
      <c r="A6317" s="3">
        <v>0.68702971739652496</v>
      </c>
      <c r="B6317" s="3">
        <v>22008.821551702498</v>
      </c>
      <c r="C6317" s="3">
        <v>1.2026894500506899</v>
      </c>
      <c r="D6317" s="3">
        <v>60588.505126188298</v>
      </c>
      <c r="E6317" s="1">
        <f t="shared" si="198"/>
        <v>0.51565973265416498</v>
      </c>
      <c r="F6317" s="1">
        <f t="shared" si="199"/>
        <v>38579.683574485796</v>
      </c>
    </row>
    <row r="6318" spans="1:6">
      <c r="A6318" s="3">
        <v>0.72846951732794796</v>
      </c>
      <c r="B6318" s="3">
        <v>19453.860605322301</v>
      </c>
      <c r="C6318" s="3">
        <v>1.2474887755536099</v>
      </c>
      <c r="D6318" s="3">
        <v>56051.471853261297</v>
      </c>
      <c r="E6318" s="1">
        <f t="shared" si="198"/>
        <v>0.51901925822566197</v>
      </c>
      <c r="F6318" s="1">
        <f t="shared" si="199"/>
        <v>36597.611247938999</v>
      </c>
    </row>
    <row r="6319" spans="1:6">
      <c r="A6319" s="3">
        <v>0.70959278726228703</v>
      </c>
      <c r="B6319" s="3">
        <v>21437.712880925199</v>
      </c>
      <c r="C6319" s="3">
        <v>1.1763686559275599</v>
      </c>
      <c r="D6319" s="3">
        <v>58476.800384366303</v>
      </c>
      <c r="E6319" s="1">
        <f t="shared" si="198"/>
        <v>0.46677586866527288</v>
      </c>
      <c r="F6319" s="1">
        <f t="shared" si="199"/>
        <v>37039.0875034411</v>
      </c>
    </row>
    <row r="6320" spans="1:6">
      <c r="A6320" s="3">
        <v>0.70372657399753402</v>
      </c>
      <c r="B6320" s="3">
        <v>14065.7009829297</v>
      </c>
      <c r="C6320" s="3">
        <v>1.2159049143573999</v>
      </c>
      <c r="D6320" s="3">
        <v>49572.5845393446</v>
      </c>
      <c r="E6320" s="1">
        <f t="shared" si="198"/>
        <v>0.51217834035986587</v>
      </c>
      <c r="F6320" s="1">
        <f t="shared" si="199"/>
        <v>35506.883556414898</v>
      </c>
    </row>
    <row r="6321" spans="1:6">
      <c r="A6321" s="3">
        <v>0.73651203023645195</v>
      </c>
      <c r="B6321" s="3">
        <v>18569.999434941801</v>
      </c>
      <c r="C6321" s="3">
        <v>1.2706315654043101</v>
      </c>
      <c r="D6321" s="3">
        <v>54449.935276510303</v>
      </c>
      <c r="E6321" s="1">
        <f t="shared" si="198"/>
        <v>0.53411953516785815</v>
      </c>
      <c r="F6321" s="1">
        <f t="shared" si="199"/>
        <v>35879.935841568498</v>
      </c>
    </row>
    <row r="6322" spans="1:6">
      <c r="A6322" s="3">
        <v>0.705510103603882</v>
      </c>
      <c r="B6322" s="3">
        <v>18040.943118167099</v>
      </c>
      <c r="C6322" s="3">
        <v>1.2071423112779001</v>
      </c>
      <c r="D6322" s="3">
        <v>56457.028888352397</v>
      </c>
      <c r="E6322" s="1">
        <f t="shared" si="198"/>
        <v>0.50163220767401806</v>
      </c>
      <c r="F6322" s="1">
        <f t="shared" si="199"/>
        <v>38416.085770185295</v>
      </c>
    </row>
    <row r="6323" spans="1:6">
      <c r="A6323" s="3">
        <v>0.70685038845014803</v>
      </c>
      <c r="B6323" s="3">
        <v>21740.189877743502</v>
      </c>
      <c r="C6323" s="3">
        <v>1.24020623595538</v>
      </c>
      <c r="D6323" s="3">
        <v>57592.155338991099</v>
      </c>
      <c r="E6323" s="1">
        <f t="shared" si="198"/>
        <v>0.53335584750523202</v>
      </c>
      <c r="F6323" s="1">
        <f t="shared" si="199"/>
        <v>35851.965461247601</v>
      </c>
    </row>
    <row r="6324" spans="1:6">
      <c r="A6324" s="3">
        <v>0.67884383014762795</v>
      </c>
      <c r="B6324" s="3">
        <v>19309.0849067899</v>
      </c>
      <c r="C6324" s="3">
        <v>1.1486992712861399</v>
      </c>
      <c r="D6324" s="3">
        <v>56398.643570637003</v>
      </c>
      <c r="E6324" s="1">
        <f t="shared" si="198"/>
        <v>0.46985544113851196</v>
      </c>
      <c r="F6324" s="1">
        <f t="shared" si="199"/>
        <v>37089.5586638471</v>
      </c>
    </row>
    <row r="6325" spans="1:6">
      <c r="A6325" s="3">
        <v>0.73207730242660196</v>
      </c>
      <c r="B6325" s="3">
        <v>17890.622155289399</v>
      </c>
      <c r="C6325" s="3">
        <v>1.26544393659956</v>
      </c>
      <c r="D6325" s="3">
        <v>56274.956765857598</v>
      </c>
      <c r="E6325" s="1">
        <f t="shared" si="198"/>
        <v>0.53336663417295804</v>
      </c>
      <c r="F6325" s="1">
        <f t="shared" si="199"/>
        <v>38384.334610568199</v>
      </c>
    </row>
    <row r="6326" spans="1:6">
      <c r="A6326" s="3">
        <v>0.66619424180325804</v>
      </c>
      <c r="B6326" s="3">
        <v>13381.280038278701</v>
      </c>
      <c r="C6326" s="3">
        <v>1.1379748556967499</v>
      </c>
      <c r="D6326" s="3">
        <v>48861.756885852403</v>
      </c>
      <c r="E6326" s="1">
        <f t="shared" si="198"/>
        <v>0.47178061389349191</v>
      </c>
      <c r="F6326" s="1">
        <f t="shared" si="199"/>
        <v>35480.4768475737</v>
      </c>
    </row>
    <row r="6327" spans="1:6">
      <c r="A6327" s="3">
        <v>0.67132953495065495</v>
      </c>
      <c r="B6327" s="3">
        <v>20683.307779778701</v>
      </c>
      <c r="C6327" s="3">
        <v>1.1718353952081499</v>
      </c>
      <c r="D6327" s="3">
        <v>58360.302053390697</v>
      </c>
      <c r="E6327" s="1">
        <f t="shared" si="198"/>
        <v>0.50050586025749499</v>
      </c>
      <c r="F6327" s="1">
        <f t="shared" si="199"/>
        <v>37676.994273611999</v>
      </c>
    </row>
    <row r="6328" spans="1:6">
      <c r="A6328" s="3">
        <v>0.710063301233538</v>
      </c>
      <c r="B6328" s="3">
        <v>20400.1178953417</v>
      </c>
      <c r="C6328" s="3">
        <v>1.23757565423456</v>
      </c>
      <c r="D6328" s="3">
        <v>56715.021421156896</v>
      </c>
      <c r="E6328" s="1">
        <f t="shared" si="198"/>
        <v>0.52751235300102195</v>
      </c>
      <c r="F6328" s="1">
        <f t="shared" si="199"/>
        <v>36314.9035258152</v>
      </c>
    </row>
    <row r="6329" spans="1:6">
      <c r="A6329" s="3">
        <v>0.63507149299590304</v>
      </c>
      <c r="B6329" s="3">
        <v>20710.833019469799</v>
      </c>
      <c r="C6329" s="3">
        <v>1.08798359726594</v>
      </c>
      <c r="D6329" s="3">
        <v>59530.984173667603</v>
      </c>
      <c r="E6329" s="1">
        <f t="shared" si="198"/>
        <v>0.45291210427003692</v>
      </c>
      <c r="F6329" s="1">
        <f t="shared" si="199"/>
        <v>38820.151154197803</v>
      </c>
    </row>
    <row r="6330" spans="1:6">
      <c r="A6330" s="3">
        <v>0.72451129393666402</v>
      </c>
      <c r="B6330" s="3">
        <v>19989.177524630501</v>
      </c>
      <c r="C6330" s="3">
        <v>1.2713514508293799</v>
      </c>
      <c r="D6330" s="3">
        <v>56553.634586006097</v>
      </c>
      <c r="E6330" s="1">
        <f t="shared" si="198"/>
        <v>0.54684015689271592</v>
      </c>
      <c r="F6330" s="1">
        <f t="shared" si="199"/>
        <v>36564.457061375593</v>
      </c>
    </row>
    <row r="6331" spans="1:6">
      <c r="A6331" s="3">
        <v>0.68545733777794304</v>
      </c>
      <c r="B6331" s="3">
        <v>21783.6688659434</v>
      </c>
      <c r="C6331" s="3">
        <v>1.1956975859641901</v>
      </c>
      <c r="D6331" s="3">
        <v>57300.397474388599</v>
      </c>
      <c r="E6331" s="1">
        <f t="shared" si="198"/>
        <v>0.51024024818624703</v>
      </c>
      <c r="F6331" s="1">
        <f t="shared" si="199"/>
        <v>35516.728608445199</v>
      </c>
    </row>
    <row r="6332" spans="1:6">
      <c r="A6332" s="3">
        <v>0.69654379469428496</v>
      </c>
      <c r="B6332" s="3">
        <v>19760.136604179399</v>
      </c>
      <c r="C6332" s="3">
        <v>1.22791146606375</v>
      </c>
      <c r="D6332" s="3">
        <v>57987.244910027199</v>
      </c>
      <c r="E6332" s="1">
        <f t="shared" si="198"/>
        <v>0.53136767136946506</v>
      </c>
      <c r="F6332" s="1">
        <f t="shared" si="199"/>
        <v>38227.108305847796</v>
      </c>
    </row>
    <row r="6333" spans="1:6">
      <c r="A6333" s="3">
        <v>0.68789255759101597</v>
      </c>
      <c r="B6333" s="3">
        <v>22562.868058857199</v>
      </c>
      <c r="C6333" s="3">
        <v>1.18584079844705</v>
      </c>
      <c r="D6333" s="3">
        <v>59648.715265268198</v>
      </c>
      <c r="E6333" s="1">
        <f t="shared" si="198"/>
        <v>0.49794824085603406</v>
      </c>
      <c r="F6333" s="1">
        <f t="shared" si="199"/>
        <v>37085.847206410996</v>
      </c>
    </row>
    <row r="6334" spans="1:6">
      <c r="A6334" s="3">
        <v>0.69589150731546301</v>
      </c>
      <c r="B6334" s="3">
        <v>22703.607626761899</v>
      </c>
      <c r="C6334" s="3">
        <v>1.1680391901501499</v>
      </c>
      <c r="D6334" s="3">
        <v>60618.712452088097</v>
      </c>
      <c r="E6334" s="1">
        <f t="shared" si="198"/>
        <v>0.47214768283468689</v>
      </c>
      <c r="F6334" s="1">
        <f t="shared" si="199"/>
        <v>37915.104825326198</v>
      </c>
    </row>
    <row r="6335" spans="1:6">
      <c r="A6335" s="3">
        <v>0.69198664771179796</v>
      </c>
      <c r="B6335" s="3">
        <v>18075.2975637374</v>
      </c>
      <c r="C6335" s="3">
        <v>1.19906493224249</v>
      </c>
      <c r="D6335" s="3">
        <v>55846.347594520797</v>
      </c>
      <c r="E6335" s="1">
        <f t="shared" si="198"/>
        <v>0.50707828453069204</v>
      </c>
      <c r="F6335" s="1">
        <f t="shared" si="199"/>
        <v>37771.050030783401</v>
      </c>
    </row>
    <row r="6336" spans="1:6">
      <c r="A6336" s="3">
        <v>0.68456508321606202</v>
      </c>
      <c r="B6336" s="3">
        <v>16097.700977800199</v>
      </c>
      <c r="C6336" s="3">
        <v>1.2246809232503799</v>
      </c>
      <c r="D6336" s="3">
        <v>51976.743102045701</v>
      </c>
      <c r="E6336" s="1">
        <f t="shared" si="198"/>
        <v>0.5401158400343179</v>
      </c>
      <c r="F6336" s="1">
        <f t="shared" si="199"/>
        <v>35879.042124245505</v>
      </c>
    </row>
    <row r="6337" spans="1:6">
      <c r="A6337" s="3">
        <v>0.69057584146826101</v>
      </c>
      <c r="B6337" s="3">
        <v>15782.0711707707</v>
      </c>
      <c r="C6337" s="3">
        <v>1.18995825621137</v>
      </c>
      <c r="D6337" s="3">
        <v>51149.494035975396</v>
      </c>
      <c r="E6337" s="1">
        <f t="shared" si="198"/>
        <v>0.49938241474310896</v>
      </c>
      <c r="F6337" s="1">
        <f t="shared" si="199"/>
        <v>35367.422865204695</v>
      </c>
    </row>
    <row r="6338" spans="1:6">
      <c r="A6338" s="3">
        <v>0.68366674108763203</v>
      </c>
      <c r="B6338" s="3">
        <v>21500.405151753799</v>
      </c>
      <c r="C6338" s="3">
        <v>1.1895943129878801</v>
      </c>
      <c r="D6338" s="3">
        <v>60735.839765792698</v>
      </c>
      <c r="E6338" s="1">
        <f t="shared" si="198"/>
        <v>0.50592757190024806</v>
      </c>
      <c r="F6338" s="1">
        <f t="shared" si="199"/>
        <v>39235.434614038895</v>
      </c>
    </row>
    <row r="6339" spans="1:6">
      <c r="A6339" s="3">
        <v>0.751293751261772</v>
      </c>
      <c r="B6339" s="3">
        <v>19413.502177745901</v>
      </c>
      <c r="C6339" s="3">
        <v>1.2862358149392701</v>
      </c>
      <c r="D6339" s="3">
        <v>55733.609756674799</v>
      </c>
      <c r="E6339" s="1">
        <f t="shared" si="198"/>
        <v>0.53494206367749808</v>
      </c>
      <c r="F6339" s="1">
        <f t="shared" si="199"/>
        <v>36320.107578928903</v>
      </c>
    </row>
    <row r="6340" spans="1:6">
      <c r="A6340" s="3">
        <v>0.70253836671804604</v>
      </c>
      <c r="B6340" s="3">
        <v>20742.156026770201</v>
      </c>
      <c r="C6340" s="3">
        <v>1.26151312066651</v>
      </c>
      <c r="D6340" s="3">
        <v>57741.513244428599</v>
      </c>
      <c r="E6340" s="1">
        <f t="shared" ref="E6340:E6403" si="200">C6340-A6340</f>
        <v>0.55897475394846396</v>
      </c>
      <c r="F6340" s="1">
        <f t="shared" ref="F6340:F6403" si="201">D6340-B6340</f>
        <v>36999.357217658398</v>
      </c>
    </row>
    <row r="6341" spans="1:6">
      <c r="A6341" s="3">
        <v>0.76600234657962796</v>
      </c>
      <c r="B6341" s="3">
        <v>21448.815103325702</v>
      </c>
      <c r="C6341" s="3">
        <v>1.31849370833126</v>
      </c>
      <c r="D6341" s="3">
        <v>59135.986493371303</v>
      </c>
      <c r="E6341" s="1">
        <f t="shared" si="200"/>
        <v>0.55249136175163205</v>
      </c>
      <c r="F6341" s="1">
        <f t="shared" si="201"/>
        <v>37687.171390045602</v>
      </c>
    </row>
    <row r="6342" spans="1:6">
      <c r="A6342" s="3">
        <v>0.701287671810775</v>
      </c>
      <c r="B6342" s="3">
        <v>20025.513260911001</v>
      </c>
      <c r="C6342" s="3">
        <v>1.22075735780137</v>
      </c>
      <c r="D6342" s="3">
        <v>58213.498002557797</v>
      </c>
      <c r="E6342" s="1">
        <f t="shared" si="200"/>
        <v>0.51946968599059495</v>
      </c>
      <c r="F6342" s="1">
        <f t="shared" si="201"/>
        <v>38187.984741646796</v>
      </c>
    </row>
    <row r="6343" spans="1:6">
      <c r="A6343" s="3">
        <v>0.70413144505700997</v>
      </c>
      <c r="B6343" s="3">
        <v>19522.870400687501</v>
      </c>
      <c r="C6343" s="3">
        <v>1.21269022570512</v>
      </c>
      <c r="D6343" s="3">
        <v>57967.112566031101</v>
      </c>
      <c r="E6343" s="1">
        <f t="shared" si="200"/>
        <v>0.50855878064811</v>
      </c>
      <c r="F6343" s="1">
        <f t="shared" si="201"/>
        <v>38444.242165343603</v>
      </c>
    </row>
    <row r="6344" spans="1:6">
      <c r="A6344" s="3">
        <v>0.69595638303031904</v>
      </c>
      <c r="B6344" s="3">
        <v>16707.515707512899</v>
      </c>
      <c r="C6344" s="3">
        <v>1.2276014813234399</v>
      </c>
      <c r="D6344" s="3">
        <v>53309.155753770399</v>
      </c>
      <c r="E6344" s="1">
        <f t="shared" si="200"/>
        <v>0.5316450982931209</v>
      </c>
      <c r="F6344" s="1">
        <f t="shared" si="201"/>
        <v>36601.640046257497</v>
      </c>
    </row>
    <row r="6345" spans="1:6">
      <c r="A6345" s="3">
        <v>0.73249732058893102</v>
      </c>
      <c r="B6345" s="3">
        <v>18051.496687927</v>
      </c>
      <c r="C6345" s="3">
        <v>1.30275811160607</v>
      </c>
      <c r="D6345" s="3">
        <v>54413.044791111199</v>
      </c>
      <c r="E6345" s="1">
        <f t="shared" si="200"/>
        <v>0.570260791017139</v>
      </c>
      <c r="F6345" s="1">
        <f t="shared" si="201"/>
        <v>36361.548103184199</v>
      </c>
    </row>
    <row r="6346" spans="1:6">
      <c r="A6346" s="3">
        <v>0.74194913249098704</v>
      </c>
      <c r="B6346" s="3">
        <v>18251.381017241802</v>
      </c>
      <c r="C6346" s="3">
        <v>1.22587641188144</v>
      </c>
      <c r="D6346" s="3">
        <v>55857.004735426002</v>
      </c>
      <c r="E6346" s="1">
        <f t="shared" si="200"/>
        <v>0.48392727939045299</v>
      </c>
      <c r="F6346" s="1">
        <f t="shared" si="201"/>
        <v>37605.623718184201</v>
      </c>
    </row>
    <row r="6347" spans="1:6">
      <c r="A6347" s="3">
        <v>0.68691040500697698</v>
      </c>
      <c r="B6347" s="3">
        <v>19405.672037783199</v>
      </c>
      <c r="C6347" s="3">
        <v>1.1847570319742899</v>
      </c>
      <c r="D6347" s="3">
        <v>54743.5505959211</v>
      </c>
      <c r="E6347" s="1">
        <f t="shared" si="200"/>
        <v>0.49784662696731297</v>
      </c>
      <c r="F6347" s="1">
        <f t="shared" si="201"/>
        <v>35337.878558137905</v>
      </c>
    </row>
    <row r="6348" spans="1:6">
      <c r="A6348" s="3">
        <v>0.66326215865179505</v>
      </c>
      <c r="B6348" s="3">
        <v>22018.539023224399</v>
      </c>
      <c r="C6348" s="3">
        <v>1.1690456960681199</v>
      </c>
      <c r="D6348" s="3">
        <v>58845.602699305302</v>
      </c>
      <c r="E6348" s="1">
        <f t="shared" si="200"/>
        <v>0.50578353741632487</v>
      </c>
      <c r="F6348" s="1">
        <f t="shared" si="201"/>
        <v>36827.063676080899</v>
      </c>
    </row>
    <row r="6349" spans="1:6">
      <c r="A6349" s="3">
        <v>0.66073640518838495</v>
      </c>
      <c r="B6349" s="3">
        <v>20121.4780403886</v>
      </c>
      <c r="C6349" s="3">
        <v>1.1843190478949699</v>
      </c>
      <c r="D6349" s="3">
        <v>57956.091602781402</v>
      </c>
      <c r="E6349" s="1">
        <f t="shared" si="200"/>
        <v>0.52358264270658494</v>
      </c>
      <c r="F6349" s="1">
        <f t="shared" si="201"/>
        <v>37834.613562392798</v>
      </c>
    </row>
    <row r="6350" spans="1:6">
      <c r="A6350" s="3">
        <v>0.69152932179717097</v>
      </c>
      <c r="B6350" s="3">
        <v>17525.257973434502</v>
      </c>
      <c r="C6350" s="3">
        <v>1.20647046007757</v>
      </c>
      <c r="D6350" s="3">
        <v>53849.870166613997</v>
      </c>
      <c r="E6350" s="1">
        <f t="shared" si="200"/>
        <v>0.514941138280399</v>
      </c>
      <c r="F6350" s="1">
        <f t="shared" si="201"/>
        <v>36324.612193179491</v>
      </c>
    </row>
    <row r="6351" spans="1:6">
      <c r="A6351" s="3">
        <v>0.73994348964676504</v>
      </c>
      <c r="B6351" s="3">
        <v>14654.790301380999</v>
      </c>
      <c r="C6351" s="3">
        <v>1.26114102324253</v>
      </c>
      <c r="D6351" s="3">
        <v>50105.817587024198</v>
      </c>
      <c r="E6351" s="1">
        <f t="shared" si="200"/>
        <v>0.52119753359576493</v>
      </c>
      <c r="F6351" s="1">
        <f t="shared" si="201"/>
        <v>35451.027285643198</v>
      </c>
    </row>
    <row r="6352" spans="1:6">
      <c r="A6352" s="3">
        <v>0.72491060754705905</v>
      </c>
      <c r="B6352" s="3">
        <v>20460.090730858599</v>
      </c>
      <c r="C6352" s="3">
        <v>1.22890336388781</v>
      </c>
      <c r="D6352" s="3">
        <v>56185.980112086298</v>
      </c>
      <c r="E6352" s="1">
        <f t="shared" si="200"/>
        <v>0.50399275634075091</v>
      </c>
      <c r="F6352" s="1">
        <f t="shared" si="201"/>
        <v>35725.889381227695</v>
      </c>
    </row>
    <row r="6353" spans="1:6">
      <c r="A6353" s="3">
        <v>0.67866458046326406</v>
      </c>
      <c r="B6353" s="3">
        <v>20089.884527403501</v>
      </c>
      <c r="C6353" s="3">
        <v>1.18655960549537</v>
      </c>
      <c r="D6353" s="3">
        <v>56114.606298507999</v>
      </c>
      <c r="E6353" s="1">
        <f t="shared" si="200"/>
        <v>0.50789502503210593</v>
      </c>
      <c r="F6353" s="1">
        <f t="shared" si="201"/>
        <v>36024.721771104494</v>
      </c>
    </row>
    <row r="6354" spans="1:6">
      <c r="A6354" s="3">
        <v>0.68790263064466495</v>
      </c>
      <c r="B6354" s="3">
        <v>18652.688364999802</v>
      </c>
      <c r="C6354" s="3">
        <v>1.1890301604162099</v>
      </c>
      <c r="D6354" s="3">
        <v>52661.081735640801</v>
      </c>
      <c r="E6354" s="1">
        <f t="shared" si="200"/>
        <v>0.50112752977154496</v>
      </c>
      <c r="F6354" s="1">
        <f t="shared" si="201"/>
        <v>34008.393370641003</v>
      </c>
    </row>
    <row r="6355" spans="1:6">
      <c r="A6355" s="3">
        <v>0.72160464168490102</v>
      </c>
      <c r="B6355" s="3">
        <v>16485.8078649003</v>
      </c>
      <c r="C6355" s="3">
        <v>1.26325315251017</v>
      </c>
      <c r="D6355" s="3">
        <v>51537.368472824397</v>
      </c>
      <c r="E6355" s="1">
        <f t="shared" si="200"/>
        <v>0.54164851082526899</v>
      </c>
      <c r="F6355" s="1">
        <f t="shared" si="201"/>
        <v>35051.560607924097</v>
      </c>
    </row>
    <row r="6356" spans="1:6">
      <c r="A6356" s="3">
        <v>0.69571713514501099</v>
      </c>
      <c r="B6356" s="3">
        <v>17884.830372048698</v>
      </c>
      <c r="C6356" s="3">
        <v>1.1982148147792699</v>
      </c>
      <c r="D6356" s="3">
        <v>55517.621075873103</v>
      </c>
      <c r="E6356" s="1">
        <f t="shared" si="200"/>
        <v>0.50249767963425895</v>
      </c>
      <c r="F6356" s="1">
        <f t="shared" si="201"/>
        <v>37632.790703824401</v>
      </c>
    </row>
    <row r="6357" spans="1:6">
      <c r="A6357" s="3">
        <v>0.67050690812684099</v>
      </c>
      <c r="B6357" s="3">
        <v>17555.084113409099</v>
      </c>
      <c r="C6357" s="3">
        <v>1.14265523452308</v>
      </c>
      <c r="D6357" s="3">
        <v>55124.588807151798</v>
      </c>
      <c r="E6357" s="1">
        <f t="shared" si="200"/>
        <v>0.47214832639623905</v>
      </c>
      <c r="F6357" s="1">
        <f t="shared" si="201"/>
        <v>37569.504693742696</v>
      </c>
    </row>
    <row r="6358" spans="1:6">
      <c r="A6358" s="3">
        <v>0.72789579194039999</v>
      </c>
      <c r="B6358" s="3">
        <v>20051.7836291489</v>
      </c>
      <c r="C6358" s="3">
        <v>1.2057427647351899</v>
      </c>
      <c r="D6358" s="3">
        <v>55358.136644487699</v>
      </c>
      <c r="E6358" s="1">
        <f t="shared" si="200"/>
        <v>0.47784697279478994</v>
      </c>
      <c r="F6358" s="1">
        <f t="shared" si="201"/>
        <v>35306.353015338798</v>
      </c>
    </row>
    <row r="6359" spans="1:6">
      <c r="A6359" s="3">
        <v>0.721374323888612</v>
      </c>
      <c r="B6359" s="3">
        <v>20511.829607116601</v>
      </c>
      <c r="C6359" s="3">
        <v>1.2403535802354799</v>
      </c>
      <c r="D6359" s="3">
        <v>56928.327011682501</v>
      </c>
      <c r="E6359" s="1">
        <f t="shared" si="200"/>
        <v>0.51897925634686792</v>
      </c>
      <c r="F6359" s="1">
        <f t="shared" si="201"/>
        <v>36416.497404565904</v>
      </c>
    </row>
    <row r="6360" spans="1:6">
      <c r="A6360" s="3">
        <v>0.72216329829260395</v>
      </c>
      <c r="B6360" s="3">
        <v>18311.702269427198</v>
      </c>
      <c r="C6360" s="3">
        <v>1.23436744221186</v>
      </c>
      <c r="D6360" s="3">
        <v>55134.157999831899</v>
      </c>
      <c r="E6360" s="1">
        <f t="shared" si="200"/>
        <v>0.51220414391925606</v>
      </c>
      <c r="F6360" s="1">
        <f t="shared" si="201"/>
        <v>36822.455730404705</v>
      </c>
    </row>
    <row r="6361" spans="1:6">
      <c r="A6361" s="3">
        <v>0.72070365884182197</v>
      </c>
      <c r="B6361" s="3">
        <v>17715.175288198901</v>
      </c>
      <c r="C6361" s="3">
        <v>1.2573765439105999</v>
      </c>
      <c r="D6361" s="3">
        <v>54390.175769175403</v>
      </c>
      <c r="E6361" s="1">
        <f t="shared" si="200"/>
        <v>0.53667288506877797</v>
      </c>
      <c r="F6361" s="1">
        <f t="shared" si="201"/>
        <v>36675.000480976501</v>
      </c>
    </row>
    <row r="6362" spans="1:6">
      <c r="A6362" s="3">
        <v>0.69979154673618804</v>
      </c>
      <c r="B6362" s="3">
        <v>19039.475034984102</v>
      </c>
      <c r="C6362" s="3">
        <v>1.18860045957016</v>
      </c>
      <c r="D6362" s="3">
        <v>55917.342732377998</v>
      </c>
      <c r="E6362" s="1">
        <f t="shared" si="200"/>
        <v>0.48880891283397199</v>
      </c>
      <c r="F6362" s="1">
        <f t="shared" si="201"/>
        <v>36877.8676973939</v>
      </c>
    </row>
    <row r="6363" spans="1:6">
      <c r="A6363" s="3">
        <v>0.76133860398299902</v>
      </c>
      <c r="B6363" s="3">
        <v>22871.458667491399</v>
      </c>
      <c r="C6363" s="3">
        <v>1.3321374826829</v>
      </c>
      <c r="D6363" s="3">
        <v>59247.582550831299</v>
      </c>
      <c r="E6363" s="1">
        <f t="shared" si="200"/>
        <v>0.57079887869990098</v>
      </c>
      <c r="F6363" s="1">
        <f t="shared" si="201"/>
        <v>36376.123883339897</v>
      </c>
    </row>
    <row r="6364" spans="1:6">
      <c r="A6364" s="3">
        <v>0.69617503521829105</v>
      </c>
      <c r="B6364" s="3">
        <v>17673.507297247401</v>
      </c>
      <c r="C6364" s="3">
        <v>1.18821561896408</v>
      </c>
      <c r="D6364" s="3">
        <v>53973.162291086002</v>
      </c>
      <c r="E6364" s="1">
        <f t="shared" si="200"/>
        <v>0.49204058374578896</v>
      </c>
      <c r="F6364" s="1">
        <f t="shared" si="201"/>
        <v>36299.654993838602</v>
      </c>
    </row>
    <row r="6365" spans="1:6">
      <c r="A6365" s="3">
        <v>0.73549946620749496</v>
      </c>
      <c r="B6365" s="3">
        <v>23294.9384619466</v>
      </c>
      <c r="C6365" s="3">
        <v>1.2711074728654199</v>
      </c>
      <c r="D6365" s="3">
        <v>63683.589126903797</v>
      </c>
      <c r="E6365" s="1">
        <f t="shared" si="200"/>
        <v>0.53560800665792496</v>
      </c>
      <c r="F6365" s="1">
        <f t="shared" si="201"/>
        <v>40388.650664957197</v>
      </c>
    </row>
    <row r="6366" spans="1:6">
      <c r="A6366" s="3">
        <v>0.68060884150059098</v>
      </c>
      <c r="B6366" s="3">
        <v>15083.8479077428</v>
      </c>
      <c r="C6366" s="3">
        <v>1.1834720616039001</v>
      </c>
      <c r="D6366" s="3">
        <v>51706.812792254597</v>
      </c>
      <c r="E6366" s="1">
        <f t="shared" si="200"/>
        <v>0.50286322010330908</v>
      </c>
      <c r="F6366" s="1">
        <f t="shared" si="201"/>
        <v>36622.964884511799</v>
      </c>
    </row>
    <row r="6367" spans="1:6">
      <c r="A6367" s="3">
        <v>0.68069552893462004</v>
      </c>
      <c r="B6367" s="3">
        <v>17252.3559015467</v>
      </c>
      <c r="C6367" s="3">
        <v>1.2036611560822199</v>
      </c>
      <c r="D6367" s="3">
        <v>55273.751046279998</v>
      </c>
      <c r="E6367" s="1">
        <f t="shared" si="200"/>
        <v>0.52296562714759987</v>
      </c>
      <c r="F6367" s="1">
        <f t="shared" si="201"/>
        <v>38021.395144733295</v>
      </c>
    </row>
    <row r="6368" spans="1:6">
      <c r="A6368" s="3">
        <v>0.70680350542907799</v>
      </c>
      <c r="B6368" s="3">
        <v>18826.642215627999</v>
      </c>
      <c r="C6368" s="3">
        <v>1.2591391294498899</v>
      </c>
      <c r="D6368" s="3">
        <v>55014.170468947297</v>
      </c>
      <c r="E6368" s="1">
        <f t="shared" si="200"/>
        <v>0.55233562402081193</v>
      </c>
      <c r="F6368" s="1">
        <f t="shared" si="201"/>
        <v>36187.528253319295</v>
      </c>
    </row>
    <row r="6369" spans="1:6">
      <c r="A6369" s="3">
        <v>0.73216808699140501</v>
      </c>
      <c r="B6369" s="3">
        <v>20088.010808337898</v>
      </c>
      <c r="C6369" s="3">
        <v>1.2471158983217601</v>
      </c>
      <c r="D6369" s="3">
        <v>56439.626574647104</v>
      </c>
      <c r="E6369" s="1">
        <f t="shared" si="200"/>
        <v>0.51494781133035505</v>
      </c>
      <c r="F6369" s="1">
        <f t="shared" si="201"/>
        <v>36351.615766309202</v>
      </c>
    </row>
    <row r="6370" spans="1:6">
      <c r="A6370" s="3">
        <v>0.76595635101784898</v>
      </c>
      <c r="B6370" s="3">
        <v>20619.321349783801</v>
      </c>
      <c r="C6370" s="3">
        <v>1.3561631893386099</v>
      </c>
      <c r="D6370" s="3">
        <v>59745.504680353297</v>
      </c>
      <c r="E6370" s="1">
        <f t="shared" si="200"/>
        <v>0.59020683832076093</v>
      </c>
      <c r="F6370" s="1">
        <f t="shared" si="201"/>
        <v>39126.183330569496</v>
      </c>
    </row>
    <row r="6371" spans="1:6">
      <c r="A6371" s="3">
        <v>0.66556350652117802</v>
      </c>
      <c r="B6371" s="3">
        <v>19481.709210951802</v>
      </c>
      <c r="C6371" s="3">
        <v>1.1856378428041701</v>
      </c>
      <c r="D6371" s="3">
        <v>58840.442178072997</v>
      </c>
      <c r="E6371" s="1">
        <f t="shared" si="200"/>
        <v>0.52007433628299204</v>
      </c>
      <c r="F6371" s="1">
        <f t="shared" si="201"/>
        <v>39358.732967121192</v>
      </c>
    </row>
    <row r="6372" spans="1:6">
      <c r="A6372" s="3">
        <v>0.71915206889314098</v>
      </c>
      <c r="B6372" s="3">
        <v>16403.203365285699</v>
      </c>
      <c r="C6372" s="3">
        <v>1.24797947828996</v>
      </c>
      <c r="D6372" s="3">
        <v>52445.933359715003</v>
      </c>
      <c r="E6372" s="1">
        <f t="shared" si="200"/>
        <v>0.52882740939681905</v>
      </c>
      <c r="F6372" s="1">
        <f t="shared" si="201"/>
        <v>36042.729994429304</v>
      </c>
    </row>
    <row r="6373" spans="1:6">
      <c r="A6373" s="3">
        <v>0.636869864173364</v>
      </c>
      <c r="B6373" s="3">
        <v>17964.704299077599</v>
      </c>
      <c r="C6373" s="3">
        <v>1.0976227517671699</v>
      </c>
      <c r="D6373" s="3">
        <v>53299.991126336703</v>
      </c>
      <c r="E6373" s="1">
        <f t="shared" si="200"/>
        <v>0.46075288759380595</v>
      </c>
      <c r="F6373" s="1">
        <f t="shared" si="201"/>
        <v>35335.2868272591</v>
      </c>
    </row>
    <row r="6374" spans="1:6">
      <c r="A6374" s="3">
        <v>0.741836460624411</v>
      </c>
      <c r="B6374" s="3">
        <v>16982.486071789801</v>
      </c>
      <c r="C6374" s="3">
        <v>1.2659627893024901</v>
      </c>
      <c r="D6374" s="3">
        <v>51477.116162136503</v>
      </c>
      <c r="E6374" s="1">
        <f t="shared" si="200"/>
        <v>0.52412632867807907</v>
      </c>
      <c r="F6374" s="1">
        <f t="shared" si="201"/>
        <v>34494.630090346705</v>
      </c>
    </row>
    <row r="6375" spans="1:6">
      <c r="A6375" s="3">
        <v>0.65964043372791503</v>
      </c>
      <c r="B6375" s="3">
        <v>15687.919154146501</v>
      </c>
      <c r="C6375" s="3">
        <v>1.15484238749888</v>
      </c>
      <c r="D6375" s="3">
        <v>51534.9825351939</v>
      </c>
      <c r="E6375" s="1">
        <f t="shared" si="200"/>
        <v>0.49520195377096499</v>
      </c>
      <c r="F6375" s="1">
        <f t="shared" si="201"/>
        <v>35847.063381047396</v>
      </c>
    </row>
    <row r="6376" spans="1:6">
      <c r="A6376" s="3">
        <v>0.69444985490442701</v>
      </c>
      <c r="B6376" s="3">
        <v>17455.346954425098</v>
      </c>
      <c r="C6376" s="3">
        <v>1.2034536838837799</v>
      </c>
      <c r="D6376" s="3">
        <v>54405.712436178997</v>
      </c>
      <c r="E6376" s="1">
        <f t="shared" si="200"/>
        <v>0.50900382897935292</v>
      </c>
      <c r="F6376" s="1">
        <f t="shared" si="201"/>
        <v>36950.365481753899</v>
      </c>
    </row>
    <row r="6377" spans="1:6">
      <c r="A6377" s="3">
        <v>0.69372982776052705</v>
      </c>
      <c r="B6377" s="3">
        <v>21503.868673050401</v>
      </c>
      <c r="C6377" s="3">
        <v>1.2128707177120699</v>
      </c>
      <c r="D6377" s="3">
        <v>59736.313121881401</v>
      </c>
      <c r="E6377" s="1">
        <f t="shared" si="200"/>
        <v>0.51914088995154284</v>
      </c>
      <c r="F6377" s="1">
        <f t="shared" si="201"/>
        <v>38232.444448830996</v>
      </c>
    </row>
    <row r="6378" spans="1:6">
      <c r="A6378" s="3">
        <v>0.68333749543940803</v>
      </c>
      <c r="B6378" s="3">
        <v>20897.795347804498</v>
      </c>
      <c r="C6378" s="3">
        <v>1.2212940202229801</v>
      </c>
      <c r="D6378" s="3">
        <v>59861.987012470898</v>
      </c>
      <c r="E6378" s="1">
        <f t="shared" si="200"/>
        <v>0.53795652478357203</v>
      </c>
      <c r="F6378" s="1">
        <f t="shared" si="201"/>
        <v>38964.191664666403</v>
      </c>
    </row>
    <row r="6379" spans="1:6">
      <c r="A6379" s="3">
        <v>0.72775064029557801</v>
      </c>
      <c r="B6379" s="3">
        <v>19607.6491606745</v>
      </c>
      <c r="C6379" s="3">
        <v>1.29879234738084</v>
      </c>
      <c r="D6379" s="3">
        <v>59579.777863560099</v>
      </c>
      <c r="E6379" s="1">
        <f t="shared" si="200"/>
        <v>0.57104170708526203</v>
      </c>
      <c r="F6379" s="1">
        <f t="shared" si="201"/>
        <v>39972.128702885602</v>
      </c>
    </row>
    <row r="6380" spans="1:6">
      <c r="A6380" s="3">
        <v>0.70529340354207304</v>
      </c>
      <c r="B6380" s="3">
        <v>21902.872113180099</v>
      </c>
      <c r="C6380" s="3">
        <v>1.24609684249182</v>
      </c>
      <c r="D6380" s="3">
        <v>61131.390514138402</v>
      </c>
      <c r="E6380" s="1">
        <f t="shared" si="200"/>
        <v>0.54080343894974692</v>
      </c>
      <c r="F6380" s="1">
        <f t="shared" si="201"/>
        <v>39228.518400958303</v>
      </c>
    </row>
    <row r="6381" spans="1:6">
      <c r="A6381" s="3">
        <v>0.67773709218554901</v>
      </c>
      <c r="B6381" s="3">
        <v>20658.230114629801</v>
      </c>
      <c r="C6381" s="3">
        <v>1.16492196932235</v>
      </c>
      <c r="D6381" s="3">
        <v>57782.698341716001</v>
      </c>
      <c r="E6381" s="1">
        <f t="shared" si="200"/>
        <v>0.48718487713680103</v>
      </c>
      <c r="F6381" s="1">
        <f t="shared" si="201"/>
        <v>37124.468227086196</v>
      </c>
    </row>
    <row r="6382" spans="1:6">
      <c r="A6382" s="3">
        <v>0.75808510671551399</v>
      </c>
      <c r="B6382" s="3">
        <v>23140.548798383399</v>
      </c>
      <c r="C6382" s="3">
        <v>1.3110789396267699</v>
      </c>
      <c r="D6382" s="3">
        <v>62322.267657615797</v>
      </c>
      <c r="E6382" s="1">
        <f t="shared" si="200"/>
        <v>0.55299383291125592</v>
      </c>
      <c r="F6382" s="1">
        <f t="shared" si="201"/>
        <v>39181.718859232395</v>
      </c>
    </row>
    <row r="6383" spans="1:6">
      <c r="A6383" s="3">
        <v>0.70763736950903899</v>
      </c>
      <c r="B6383" s="3">
        <v>18918.5056258357</v>
      </c>
      <c r="C6383" s="3">
        <v>1.2748889538139001</v>
      </c>
      <c r="D6383" s="3">
        <v>54276.767354656498</v>
      </c>
      <c r="E6383" s="1">
        <f t="shared" si="200"/>
        <v>0.56725158430486111</v>
      </c>
      <c r="F6383" s="1">
        <f t="shared" si="201"/>
        <v>35358.261728820798</v>
      </c>
    </row>
    <row r="6384" spans="1:6">
      <c r="A6384" s="3">
        <v>0.69761901907355395</v>
      </c>
      <c r="B6384" s="3">
        <v>17526.872075221701</v>
      </c>
      <c r="C6384" s="3">
        <v>1.1939353196459801</v>
      </c>
      <c r="D6384" s="3">
        <v>53320.360573004298</v>
      </c>
      <c r="E6384" s="1">
        <f t="shared" si="200"/>
        <v>0.49631630057242615</v>
      </c>
      <c r="F6384" s="1">
        <f t="shared" si="201"/>
        <v>35793.4884977826</v>
      </c>
    </row>
    <row r="6385" spans="1:6">
      <c r="A6385" s="3">
        <v>0.70817595303484804</v>
      </c>
      <c r="B6385" s="3">
        <v>20273.698030549898</v>
      </c>
      <c r="C6385" s="3">
        <v>1.2245823629257799</v>
      </c>
      <c r="D6385" s="3">
        <v>58032.988109379199</v>
      </c>
      <c r="E6385" s="1">
        <f t="shared" si="200"/>
        <v>0.51640640989093189</v>
      </c>
      <c r="F6385" s="1">
        <f t="shared" si="201"/>
        <v>37759.290078829305</v>
      </c>
    </row>
    <row r="6386" spans="1:6">
      <c r="A6386" s="3">
        <v>0.70639393059058497</v>
      </c>
      <c r="B6386" s="3">
        <v>18452.682501730498</v>
      </c>
      <c r="C6386" s="3">
        <v>1.20792784899088</v>
      </c>
      <c r="D6386" s="3">
        <v>55704.057001986097</v>
      </c>
      <c r="E6386" s="1">
        <f t="shared" si="200"/>
        <v>0.50153391840029504</v>
      </c>
      <c r="F6386" s="1">
        <f t="shared" si="201"/>
        <v>37251.374500255595</v>
      </c>
    </row>
    <row r="6387" spans="1:6">
      <c r="A6387" s="3">
        <v>0.69111894764765103</v>
      </c>
      <c r="B6387" s="3">
        <v>15598.860935248</v>
      </c>
      <c r="C6387" s="3">
        <v>1.1757970639002999</v>
      </c>
      <c r="D6387" s="3">
        <v>51243.727896399403</v>
      </c>
      <c r="E6387" s="1">
        <f t="shared" si="200"/>
        <v>0.48467811625264889</v>
      </c>
      <c r="F6387" s="1">
        <f t="shared" si="201"/>
        <v>35644.866961151405</v>
      </c>
    </row>
    <row r="6388" spans="1:6">
      <c r="A6388" s="3">
        <v>0.69651584392459998</v>
      </c>
      <c r="B6388" s="3">
        <v>17811.480589880601</v>
      </c>
      <c r="C6388" s="3">
        <v>1.20730028040159</v>
      </c>
      <c r="D6388" s="3">
        <v>53726.327965388897</v>
      </c>
      <c r="E6388" s="1">
        <f t="shared" si="200"/>
        <v>0.51078443647699001</v>
      </c>
      <c r="F6388" s="1">
        <f t="shared" si="201"/>
        <v>35914.847375508296</v>
      </c>
    </row>
    <row r="6389" spans="1:6">
      <c r="A6389" s="3">
        <v>0.67242397683369903</v>
      </c>
      <c r="B6389" s="3">
        <v>20919.926059995501</v>
      </c>
      <c r="C6389" s="3">
        <v>1.15698151519334</v>
      </c>
      <c r="D6389" s="3">
        <v>60318.789320910902</v>
      </c>
      <c r="E6389" s="1">
        <f t="shared" si="200"/>
        <v>0.48455753835964099</v>
      </c>
      <c r="F6389" s="1">
        <f t="shared" si="201"/>
        <v>39398.863260915401</v>
      </c>
    </row>
    <row r="6390" spans="1:6">
      <c r="A6390" s="3">
        <v>0.69749773065377096</v>
      </c>
      <c r="B6390" s="3">
        <v>19433.5885803946</v>
      </c>
      <c r="C6390" s="3">
        <v>1.17800442953868</v>
      </c>
      <c r="D6390" s="3">
        <v>57597.325863907099</v>
      </c>
      <c r="E6390" s="1">
        <f t="shared" si="200"/>
        <v>0.48050669888490904</v>
      </c>
      <c r="F6390" s="1">
        <f t="shared" si="201"/>
        <v>38163.737283512499</v>
      </c>
    </row>
    <row r="6391" spans="1:6">
      <c r="A6391" s="3">
        <v>0.64423916096600697</v>
      </c>
      <c r="B6391" s="3">
        <v>22356.597888255899</v>
      </c>
      <c r="C6391" s="3">
        <v>1.1044168303422901</v>
      </c>
      <c r="D6391" s="3">
        <v>64100.164535595002</v>
      </c>
      <c r="E6391" s="1">
        <f t="shared" si="200"/>
        <v>0.46017766937628313</v>
      </c>
      <c r="F6391" s="1">
        <f t="shared" si="201"/>
        <v>41743.566647339103</v>
      </c>
    </row>
    <row r="6392" spans="1:6">
      <c r="A6392" s="3">
        <v>0.73499768395201703</v>
      </c>
      <c r="B6392" s="3">
        <v>22651.679678322998</v>
      </c>
      <c r="C6392" s="3">
        <v>1.2859719322066201</v>
      </c>
      <c r="D6392" s="3">
        <v>60566.619443584299</v>
      </c>
      <c r="E6392" s="1">
        <f t="shared" si="200"/>
        <v>0.55097424825460306</v>
      </c>
      <c r="F6392" s="1">
        <f t="shared" si="201"/>
        <v>37914.939765261297</v>
      </c>
    </row>
    <row r="6393" spans="1:6">
      <c r="A6393" s="3">
        <v>0.754731625398813</v>
      </c>
      <c r="B6393" s="3">
        <v>14317.903654641101</v>
      </c>
      <c r="C6393" s="3">
        <v>1.3214436702146</v>
      </c>
      <c r="D6393" s="3">
        <v>49623.4173054821</v>
      </c>
      <c r="E6393" s="1">
        <f t="shared" si="200"/>
        <v>0.56671204481578696</v>
      </c>
      <c r="F6393" s="1">
        <f t="shared" si="201"/>
        <v>35305.513650841</v>
      </c>
    </row>
    <row r="6394" spans="1:6">
      <c r="A6394" s="3">
        <v>0.68829435495381697</v>
      </c>
      <c r="B6394" s="3">
        <v>17107.572832882099</v>
      </c>
      <c r="C6394" s="3">
        <v>1.2069473466623399</v>
      </c>
      <c r="D6394" s="3">
        <v>52076.100045548403</v>
      </c>
      <c r="E6394" s="1">
        <f t="shared" si="200"/>
        <v>0.51865299170852297</v>
      </c>
      <c r="F6394" s="1">
        <f t="shared" si="201"/>
        <v>34968.527212666304</v>
      </c>
    </row>
    <row r="6395" spans="1:6">
      <c r="A6395" s="3">
        <v>0.69616477557434497</v>
      </c>
      <c r="B6395" s="3">
        <v>18479.407935290401</v>
      </c>
      <c r="C6395" s="3">
        <v>1.2216386545126701</v>
      </c>
      <c r="D6395" s="3">
        <v>55346.578351260199</v>
      </c>
      <c r="E6395" s="1">
        <f t="shared" si="200"/>
        <v>0.52547387893832509</v>
      </c>
      <c r="F6395" s="1">
        <f t="shared" si="201"/>
        <v>36867.170415969798</v>
      </c>
    </row>
    <row r="6396" spans="1:6">
      <c r="A6396" s="3">
        <v>0.67963450947467996</v>
      </c>
      <c r="B6396" s="3">
        <v>20346.770152335699</v>
      </c>
      <c r="C6396" s="3">
        <v>1.1954454427475001</v>
      </c>
      <c r="D6396" s="3">
        <v>57989.542735057599</v>
      </c>
      <c r="E6396" s="1">
        <f t="shared" si="200"/>
        <v>0.51581093327282013</v>
      </c>
      <c r="F6396" s="1">
        <f t="shared" si="201"/>
        <v>37642.772582721896</v>
      </c>
    </row>
    <row r="6397" spans="1:6">
      <c r="A6397" s="3">
        <v>0.71218843337362403</v>
      </c>
      <c r="B6397" s="3">
        <v>18425.8955821565</v>
      </c>
      <c r="C6397" s="3">
        <v>1.2227241342775801</v>
      </c>
      <c r="D6397" s="3">
        <v>53448.136163622803</v>
      </c>
      <c r="E6397" s="1">
        <f t="shared" si="200"/>
        <v>0.51053570090395606</v>
      </c>
      <c r="F6397" s="1">
        <f t="shared" si="201"/>
        <v>35022.240581466307</v>
      </c>
    </row>
    <row r="6398" spans="1:6">
      <c r="A6398" s="3">
        <v>0.68082950140100895</v>
      </c>
      <c r="B6398" s="3">
        <v>21168.187916372801</v>
      </c>
      <c r="C6398" s="3">
        <v>1.15932890549309</v>
      </c>
      <c r="D6398" s="3">
        <v>57455.651634761103</v>
      </c>
      <c r="E6398" s="1">
        <f t="shared" si="200"/>
        <v>0.47849940409208103</v>
      </c>
      <c r="F6398" s="1">
        <f t="shared" si="201"/>
        <v>36287.463718388302</v>
      </c>
    </row>
    <row r="6399" spans="1:6">
      <c r="A6399" s="3">
        <v>0.662100493080237</v>
      </c>
      <c r="B6399" s="3">
        <v>18754.749965940198</v>
      </c>
      <c r="C6399" s="3">
        <v>1.1616564961640701</v>
      </c>
      <c r="D6399" s="3">
        <v>55490.706960926502</v>
      </c>
      <c r="E6399" s="1">
        <f t="shared" si="200"/>
        <v>0.49955600308383308</v>
      </c>
      <c r="F6399" s="1">
        <f t="shared" si="201"/>
        <v>36735.956994986307</v>
      </c>
    </row>
    <row r="6400" spans="1:6">
      <c r="A6400" s="3">
        <v>0.683661537238756</v>
      </c>
      <c r="B6400" s="3">
        <v>22197.040614526701</v>
      </c>
      <c r="C6400" s="3">
        <v>1.2048668867688099</v>
      </c>
      <c r="D6400" s="3">
        <v>61028.252673522104</v>
      </c>
      <c r="E6400" s="1">
        <f t="shared" si="200"/>
        <v>0.52120534953005393</v>
      </c>
      <c r="F6400" s="1">
        <f t="shared" si="201"/>
        <v>38831.212058995399</v>
      </c>
    </row>
    <row r="6401" spans="1:6">
      <c r="A6401" s="3">
        <v>0.71016663364133104</v>
      </c>
      <c r="B6401" s="3">
        <v>18005.341338553601</v>
      </c>
      <c r="C6401" s="3">
        <v>1.2016170661699499</v>
      </c>
      <c r="D6401" s="3">
        <v>54137.877631347801</v>
      </c>
      <c r="E6401" s="1">
        <f t="shared" si="200"/>
        <v>0.49145043252861886</v>
      </c>
      <c r="F6401" s="1">
        <f t="shared" si="201"/>
        <v>36132.536292794204</v>
      </c>
    </row>
    <row r="6402" spans="1:6">
      <c r="A6402" s="3">
        <v>0.63543798637364601</v>
      </c>
      <c r="B6402" s="3">
        <v>15159.246213050399</v>
      </c>
      <c r="C6402" s="3">
        <v>1.0944487271428001</v>
      </c>
      <c r="D6402" s="3">
        <v>51071.082715041397</v>
      </c>
      <c r="E6402" s="1">
        <f t="shared" si="200"/>
        <v>0.45901074076915405</v>
      </c>
      <c r="F6402" s="1">
        <f t="shared" si="201"/>
        <v>35911.836501990998</v>
      </c>
    </row>
    <row r="6403" spans="1:6">
      <c r="A6403" s="3">
        <v>0.68406597781818002</v>
      </c>
      <c r="B6403" s="3">
        <v>19846.995344071602</v>
      </c>
      <c r="C6403" s="3">
        <v>1.21923298405004</v>
      </c>
      <c r="D6403" s="3">
        <v>58098.377749271698</v>
      </c>
      <c r="E6403" s="1">
        <f t="shared" si="200"/>
        <v>0.53516700623185998</v>
      </c>
      <c r="F6403" s="1">
        <f t="shared" si="201"/>
        <v>38251.3824052001</v>
      </c>
    </row>
    <row r="6404" spans="1:6">
      <c r="A6404" s="3">
        <v>0.68814879376119797</v>
      </c>
      <c r="B6404" s="3">
        <v>23689.839573673202</v>
      </c>
      <c r="C6404" s="3">
        <v>1.1988788776560599</v>
      </c>
      <c r="D6404" s="3">
        <v>62622.707427560897</v>
      </c>
      <c r="E6404" s="1">
        <f t="shared" ref="E6404:E6467" si="202">C6404-A6404</f>
        <v>0.51073008389486196</v>
      </c>
      <c r="F6404" s="1">
        <f t="shared" ref="F6404:F6467" si="203">D6404-B6404</f>
        <v>38932.867853887699</v>
      </c>
    </row>
    <row r="6405" spans="1:6">
      <c r="A6405" s="3">
        <v>0.72359780063472301</v>
      </c>
      <c r="B6405" s="3">
        <v>17166.118529429201</v>
      </c>
      <c r="C6405" s="3">
        <v>1.2261465165679899</v>
      </c>
      <c r="D6405" s="3">
        <v>52115.262976694197</v>
      </c>
      <c r="E6405" s="1">
        <f t="shared" si="202"/>
        <v>0.50254871593326689</v>
      </c>
      <c r="F6405" s="1">
        <f t="shared" si="203"/>
        <v>34949.144447264996</v>
      </c>
    </row>
    <row r="6406" spans="1:6">
      <c r="A6406" s="3">
        <v>0.77426904810302699</v>
      </c>
      <c r="B6406" s="3">
        <v>18144.3640421407</v>
      </c>
      <c r="C6406" s="3">
        <v>1.3181352285292001</v>
      </c>
      <c r="D6406" s="3">
        <v>56551.105543239602</v>
      </c>
      <c r="E6406" s="1">
        <f t="shared" si="202"/>
        <v>0.54386618042617307</v>
      </c>
      <c r="F6406" s="1">
        <f t="shared" si="203"/>
        <v>38406.741501098906</v>
      </c>
    </row>
    <row r="6407" spans="1:6">
      <c r="A6407" s="3">
        <v>0.72905222306230999</v>
      </c>
      <c r="B6407" s="3">
        <v>14210.477435540501</v>
      </c>
      <c r="C6407" s="3">
        <v>1.26024961013035</v>
      </c>
      <c r="D6407" s="3">
        <v>51042.911689911904</v>
      </c>
      <c r="E6407" s="1">
        <f t="shared" si="202"/>
        <v>0.53119738706803998</v>
      </c>
      <c r="F6407" s="1">
        <f t="shared" si="203"/>
        <v>36832.434254371401</v>
      </c>
    </row>
    <row r="6408" spans="1:6">
      <c r="A6408" s="3">
        <v>0.73303278365463598</v>
      </c>
      <c r="B6408" s="3">
        <v>17316.286230166301</v>
      </c>
      <c r="C6408" s="3">
        <v>1.2865375138350901</v>
      </c>
      <c r="D6408" s="3">
        <v>53759.768401857204</v>
      </c>
      <c r="E6408" s="1">
        <f t="shared" si="202"/>
        <v>0.5535047301804541</v>
      </c>
      <c r="F6408" s="1">
        <f t="shared" si="203"/>
        <v>36443.482171690906</v>
      </c>
    </row>
    <row r="6409" spans="1:6">
      <c r="A6409" s="3">
        <v>0.64935573847960404</v>
      </c>
      <c r="B6409" s="3">
        <v>19640.000109787801</v>
      </c>
      <c r="C6409" s="3">
        <v>1.11714649600942</v>
      </c>
      <c r="D6409" s="3">
        <v>56714.666182765402</v>
      </c>
      <c r="E6409" s="1">
        <f t="shared" si="202"/>
        <v>0.46779075752981591</v>
      </c>
      <c r="F6409" s="1">
        <f t="shared" si="203"/>
        <v>37074.666072977605</v>
      </c>
    </row>
    <row r="6410" spans="1:6">
      <c r="A6410" s="3">
        <v>0.69239579763104397</v>
      </c>
      <c r="B6410" s="3">
        <v>21112.612261054899</v>
      </c>
      <c r="C6410" s="3">
        <v>1.20609019818392</v>
      </c>
      <c r="D6410" s="3">
        <v>58012.965374288098</v>
      </c>
      <c r="E6410" s="1">
        <f t="shared" si="202"/>
        <v>0.51369440055287607</v>
      </c>
      <c r="F6410" s="1">
        <f t="shared" si="203"/>
        <v>36900.353113233199</v>
      </c>
    </row>
    <row r="6411" spans="1:6">
      <c r="A6411" s="3">
        <v>0.69715754027620203</v>
      </c>
      <c r="B6411" s="3">
        <v>17563.321251006801</v>
      </c>
      <c r="C6411" s="3">
        <v>1.2212743193619799</v>
      </c>
      <c r="D6411" s="3">
        <v>53577.149695981003</v>
      </c>
      <c r="E6411" s="1">
        <f t="shared" si="202"/>
        <v>0.52411677908577792</v>
      </c>
      <c r="F6411" s="1">
        <f t="shared" si="203"/>
        <v>36013.828444974206</v>
      </c>
    </row>
    <row r="6412" spans="1:6">
      <c r="A6412" s="3">
        <v>0.75822834249531101</v>
      </c>
      <c r="B6412" s="3">
        <v>17096.435195053898</v>
      </c>
      <c r="C6412" s="3">
        <v>1.3024872106022201</v>
      </c>
      <c r="D6412" s="3">
        <v>54030.430339016697</v>
      </c>
      <c r="E6412" s="1">
        <f t="shared" si="202"/>
        <v>0.54425886810690904</v>
      </c>
      <c r="F6412" s="1">
        <f t="shared" si="203"/>
        <v>36933.995143962798</v>
      </c>
    </row>
    <row r="6413" spans="1:6">
      <c r="A6413" s="3">
        <v>0.79463324608014396</v>
      </c>
      <c r="B6413" s="3">
        <v>21612.641353470601</v>
      </c>
      <c r="C6413" s="3">
        <v>1.3909834849267899</v>
      </c>
      <c r="D6413" s="3">
        <v>60481.1339075176</v>
      </c>
      <c r="E6413" s="1">
        <f t="shared" si="202"/>
        <v>0.59635023884664595</v>
      </c>
      <c r="F6413" s="1">
        <f t="shared" si="203"/>
        <v>38868.492554046999</v>
      </c>
    </row>
    <row r="6414" spans="1:6">
      <c r="A6414" s="3">
        <v>0.72798101302042395</v>
      </c>
      <c r="B6414" s="3">
        <v>17828.1937528772</v>
      </c>
      <c r="C6414" s="3">
        <v>1.2477139787142399</v>
      </c>
      <c r="D6414" s="3">
        <v>54878.341764555502</v>
      </c>
      <c r="E6414" s="1">
        <f t="shared" si="202"/>
        <v>0.519732965693816</v>
      </c>
      <c r="F6414" s="1">
        <f t="shared" si="203"/>
        <v>37050.148011678306</v>
      </c>
    </row>
    <row r="6415" spans="1:6">
      <c r="A6415" s="3">
        <v>0.72341792626062795</v>
      </c>
      <c r="B6415" s="3">
        <v>19310.963107686799</v>
      </c>
      <c r="C6415" s="3">
        <v>1.2799728340958301</v>
      </c>
      <c r="D6415" s="3">
        <v>57267.799844335903</v>
      </c>
      <c r="E6415" s="1">
        <f t="shared" si="202"/>
        <v>0.55655490783520212</v>
      </c>
      <c r="F6415" s="1">
        <f t="shared" si="203"/>
        <v>37956.8367366491</v>
      </c>
    </row>
    <row r="6416" spans="1:6">
      <c r="A6416" s="3">
        <v>0.69998058109653205</v>
      </c>
      <c r="B6416" s="3">
        <v>20971.680441909099</v>
      </c>
      <c r="C6416" s="3">
        <v>1.2379931797907699</v>
      </c>
      <c r="D6416" s="3">
        <v>60226.504487264297</v>
      </c>
      <c r="E6416" s="1">
        <f t="shared" si="202"/>
        <v>0.5380125986942379</v>
      </c>
      <c r="F6416" s="1">
        <f t="shared" si="203"/>
        <v>39254.824045355199</v>
      </c>
    </row>
    <row r="6417" spans="1:6">
      <c r="A6417" s="3">
        <v>0.69165324063606803</v>
      </c>
      <c r="B6417" s="3">
        <v>20855.8538320193</v>
      </c>
      <c r="C6417" s="3">
        <v>1.2088247209926699</v>
      </c>
      <c r="D6417" s="3">
        <v>60533.061322709698</v>
      </c>
      <c r="E6417" s="1">
        <f t="shared" si="202"/>
        <v>0.51717148035660188</v>
      </c>
      <c r="F6417" s="1">
        <f t="shared" si="203"/>
        <v>39677.207490690402</v>
      </c>
    </row>
    <row r="6418" spans="1:6">
      <c r="A6418" s="3">
        <v>0.67617256992869201</v>
      </c>
      <c r="B6418" s="3">
        <v>19141.213890318901</v>
      </c>
      <c r="C6418" s="3">
        <v>1.1742566079493599</v>
      </c>
      <c r="D6418" s="3">
        <v>55086.975163155897</v>
      </c>
      <c r="E6418" s="1">
        <f t="shared" si="202"/>
        <v>0.49808403802066792</v>
      </c>
      <c r="F6418" s="1">
        <f t="shared" si="203"/>
        <v>35945.761272837</v>
      </c>
    </row>
    <row r="6419" spans="1:6">
      <c r="A6419" s="3">
        <v>0.66556367143676298</v>
      </c>
      <c r="B6419" s="3">
        <v>20770.0397964769</v>
      </c>
      <c r="C6419" s="3">
        <v>1.1404718764531001</v>
      </c>
      <c r="D6419" s="3">
        <v>57259.9296166821</v>
      </c>
      <c r="E6419" s="1">
        <f t="shared" si="202"/>
        <v>0.47490820501633713</v>
      </c>
      <c r="F6419" s="1">
        <f t="shared" si="203"/>
        <v>36489.889820205201</v>
      </c>
    </row>
    <row r="6420" spans="1:6">
      <c r="A6420" s="3">
        <v>0.68584453867648398</v>
      </c>
      <c r="B6420" s="3">
        <v>19968.999872681801</v>
      </c>
      <c r="C6420" s="3">
        <v>1.2045787999027699</v>
      </c>
      <c r="D6420" s="3">
        <v>57327.442996558799</v>
      </c>
      <c r="E6420" s="1">
        <f t="shared" si="202"/>
        <v>0.51873426122628596</v>
      </c>
      <c r="F6420" s="1">
        <f t="shared" si="203"/>
        <v>37358.443123876998</v>
      </c>
    </row>
    <row r="6421" spans="1:6">
      <c r="A6421" s="3">
        <v>0.683126481908368</v>
      </c>
      <c r="B6421" s="3">
        <v>19593.956366860999</v>
      </c>
      <c r="C6421" s="3">
        <v>1.1794193511607001</v>
      </c>
      <c r="D6421" s="3">
        <v>55917.008916172803</v>
      </c>
      <c r="E6421" s="1">
        <f t="shared" si="202"/>
        <v>0.49629286925233207</v>
      </c>
      <c r="F6421" s="1">
        <f t="shared" si="203"/>
        <v>36323.052549311804</v>
      </c>
    </row>
    <row r="6422" spans="1:6">
      <c r="A6422" s="3">
        <v>0.67861479182767304</v>
      </c>
      <c r="B6422" s="3">
        <v>21682.374833374499</v>
      </c>
      <c r="C6422" s="3">
        <v>1.16473515466946</v>
      </c>
      <c r="D6422" s="3">
        <v>58422.728456213001</v>
      </c>
      <c r="E6422" s="1">
        <f t="shared" si="202"/>
        <v>0.48612036284178695</v>
      </c>
      <c r="F6422" s="1">
        <f t="shared" si="203"/>
        <v>36740.353622838506</v>
      </c>
    </row>
    <row r="6423" spans="1:6">
      <c r="A6423" s="3">
        <v>0.66921583765994996</v>
      </c>
      <c r="B6423" s="3">
        <v>16761.294375609999</v>
      </c>
      <c r="C6423" s="3">
        <v>1.20322223959366</v>
      </c>
      <c r="D6423" s="3">
        <v>54470.634865910302</v>
      </c>
      <c r="E6423" s="1">
        <f t="shared" si="202"/>
        <v>0.53400640193371007</v>
      </c>
      <c r="F6423" s="1">
        <f t="shared" si="203"/>
        <v>37709.340490300303</v>
      </c>
    </row>
    <row r="6424" spans="1:6">
      <c r="A6424" s="3">
        <v>0.76052828874723499</v>
      </c>
      <c r="B6424" s="3">
        <v>20835.967743164802</v>
      </c>
      <c r="C6424" s="3">
        <v>1.32457292224552</v>
      </c>
      <c r="D6424" s="3">
        <v>60155.356901035702</v>
      </c>
      <c r="E6424" s="1">
        <f t="shared" si="202"/>
        <v>0.56404463349828504</v>
      </c>
      <c r="F6424" s="1">
        <f t="shared" si="203"/>
        <v>39319.389157870901</v>
      </c>
    </row>
    <row r="6425" spans="1:6">
      <c r="A6425" s="3">
        <v>0.69726622501145197</v>
      </c>
      <c r="B6425" s="3">
        <v>24113.224388687999</v>
      </c>
      <c r="C6425" s="3">
        <v>1.1874003351573399</v>
      </c>
      <c r="D6425" s="3">
        <v>61085.785276565402</v>
      </c>
      <c r="E6425" s="1">
        <f t="shared" si="202"/>
        <v>0.49013411014588792</v>
      </c>
      <c r="F6425" s="1">
        <f t="shared" si="203"/>
        <v>36972.560887877407</v>
      </c>
    </row>
    <row r="6426" spans="1:6">
      <c r="A6426" s="3">
        <v>0.78083301640514902</v>
      </c>
      <c r="B6426" s="3">
        <v>24997.560643378602</v>
      </c>
      <c r="C6426" s="3">
        <v>1.33593138806205</v>
      </c>
      <c r="D6426" s="3">
        <v>62004.804572783498</v>
      </c>
      <c r="E6426" s="1">
        <f t="shared" si="202"/>
        <v>0.55509837165690101</v>
      </c>
      <c r="F6426" s="1">
        <f t="shared" si="203"/>
        <v>37007.243929404896</v>
      </c>
    </row>
    <row r="6427" spans="1:6">
      <c r="A6427" s="3">
        <v>0.73399210446437602</v>
      </c>
      <c r="B6427" s="3">
        <v>21452.016987210402</v>
      </c>
      <c r="C6427" s="3">
        <v>1.2776320504444201</v>
      </c>
      <c r="D6427" s="3">
        <v>60585.307231606901</v>
      </c>
      <c r="E6427" s="1">
        <f t="shared" si="202"/>
        <v>0.54363994598004406</v>
      </c>
      <c r="F6427" s="1">
        <f t="shared" si="203"/>
        <v>39133.290244396499</v>
      </c>
    </row>
    <row r="6428" spans="1:6">
      <c r="A6428" s="3">
        <v>0.71553450396707197</v>
      </c>
      <c r="B6428" s="3">
        <v>23703.372668338201</v>
      </c>
      <c r="C6428" s="3">
        <v>1.2520512838875399</v>
      </c>
      <c r="D6428" s="3">
        <v>64829.148733726499</v>
      </c>
      <c r="E6428" s="1">
        <f t="shared" si="202"/>
        <v>0.53651677992046798</v>
      </c>
      <c r="F6428" s="1">
        <f t="shared" si="203"/>
        <v>41125.776065388302</v>
      </c>
    </row>
    <row r="6429" spans="1:6">
      <c r="A6429" s="3">
        <v>0.726542137614411</v>
      </c>
      <c r="B6429" s="3">
        <v>21892.167654358698</v>
      </c>
      <c r="C6429" s="3">
        <v>1.2821447396864101</v>
      </c>
      <c r="D6429" s="3">
        <v>61121.204139704001</v>
      </c>
      <c r="E6429" s="1">
        <f t="shared" si="202"/>
        <v>0.55560260207199907</v>
      </c>
      <c r="F6429" s="1">
        <f t="shared" si="203"/>
        <v>39229.036485345307</v>
      </c>
    </row>
    <row r="6430" spans="1:6">
      <c r="A6430" s="3">
        <v>0.74773243791954602</v>
      </c>
      <c r="B6430" s="3">
        <v>21109.226910362999</v>
      </c>
      <c r="C6430" s="3">
        <v>1.2833475070375799</v>
      </c>
      <c r="D6430" s="3">
        <v>56871.3165606947</v>
      </c>
      <c r="E6430" s="1">
        <f t="shared" si="202"/>
        <v>0.53561506911803392</v>
      </c>
      <c r="F6430" s="1">
        <f t="shared" si="203"/>
        <v>35762.089650331705</v>
      </c>
    </row>
    <row r="6431" spans="1:6">
      <c r="A6431" s="3">
        <v>0.680169101733334</v>
      </c>
      <c r="B6431" s="3">
        <v>18022.992616373402</v>
      </c>
      <c r="C6431" s="3">
        <v>1.1714737082279501</v>
      </c>
      <c r="D6431" s="3">
        <v>55065.704610488297</v>
      </c>
      <c r="E6431" s="1">
        <f t="shared" si="202"/>
        <v>0.49130460649461605</v>
      </c>
      <c r="F6431" s="1">
        <f t="shared" si="203"/>
        <v>37042.711994114899</v>
      </c>
    </row>
    <row r="6432" spans="1:6">
      <c r="A6432" s="3">
        <v>0.736099810140734</v>
      </c>
      <c r="B6432" s="3">
        <v>19600.354848697501</v>
      </c>
      <c r="C6432" s="3">
        <v>1.2868746955014101</v>
      </c>
      <c r="D6432" s="3">
        <v>58027.344271298804</v>
      </c>
      <c r="E6432" s="1">
        <f t="shared" si="202"/>
        <v>0.55077488536067609</v>
      </c>
      <c r="F6432" s="1">
        <f t="shared" si="203"/>
        <v>38426.989422601298</v>
      </c>
    </row>
    <row r="6433" spans="1:6">
      <c r="A6433" s="3">
        <v>0.71759290432314604</v>
      </c>
      <c r="B6433" s="3">
        <v>18450.696439501</v>
      </c>
      <c r="C6433" s="3">
        <v>1.26670232272203</v>
      </c>
      <c r="D6433" s="3">
        <v>54721.842107960903</v>
      </c>
      <c r="E6433" s="1">
        <f t="shared" si="202"/>
        <v>0.54910941839888394</v>
      </c>
      <c r="F6433" s="1">
        <f t="shared" si="203"/>
        <v>36271.145668459903</v>
      </c>
    </row>
    <row r="6434" spans="1:6">
      <c r="A6434" s="3">
        <v>0.664000282857238</v>
      </c>
      <c r="B6434" s="3">
        <v>24121.100327356799</v>
      </c>
      <c r="C6434" s="3">
        <v>1.17138470927706</v>
      </c>
      <c r="D6434" s="3">
        <v>62710.788279353299</v>
      </c>
      <c r="E6434" s="1">
        <f t="shared" si="202"/>
        <v>0.50738442641982195</v>
      </c>
      <c r="F6434" s="1">
        <f t="shared" si="203"/>
        <v>38589.6879519965</v>
      </c>
    </row>
    <row r="6435" spans="1:6">
      <c r="A6435" s="3">
        <v>0.77333798863228698</v>
      </c>
      <c r="B6435" s="3">
        <v>21447.090836758802</v>
      </c>
      <c r="C6435" s="3">
        <v>1.35161791188388</v>
      </c>
      <c r="D6435" s="3">
        <v>56525.991784880898</v>
      </c>
      <c r="E6435" s="1">
        <f t="shared" si="202"/>
        <v>0.57827992325159305</v>
      </c>
      <c r="F6435" s="1">
        <f t="shared" si="203"/>
        <v>35078.9009481221</v>
      </c>
    </row>
    <row r="6436" spans="1:6">
      <c r="A6436" s="3">
        <v>0.72470378342528396</v>
      </c>
      <c r="B6436" s="3">
        <v>27079.833680728399</v>
      </c>
      <c r="C6436" s="3">
        <v>1.2443263093782</v>
      </c>
      <c r="D6436" s="3">
        <v>68412.9056957336</v>
      </c>
      <c r="E6436" s="1">
        <f t="shared" si="202"/>
        <v>0.51962252595291603</v>
      </c>
      <c r="F6436" s="1">
        <f t="shared" si="203"/>
        <v>41333.0720150052</v>
      </c>
    </row>
    <row r="6437" spans="1:6">
      <c r="A6437" s="3">
        <v>0.72583995750217301</v>
      </c>
      <c r="B6437" s="3">
        <v>22322.162323221601</v>
      </c>
      <c r="C6437" s="3">
        <v>1.2464908070984499</v>
      </c>
      <c r="D6437" s="3">
        <v>61447.432486315702</v>
      </c>
      <c r="E6437" s="1">
        <f t="shared" si="202"/>
        <v>0.52065084959627694</v>
      </c>
      <c r="F6437" s="1">
        <f t="shared" si="203"/>
        <v>39125.270163094101</v>
      </c>
    </row>
    <row r="6438" spans="1:6">
      <c r="A6438" s="3">
        <v>0.73524875163020398</v>
      </c>
      <c r="B6438" s="3">
        <v>16105.5582249073</v>
      </c>
      <c r="C6438" s="3">
        <v>1.2872493052210101</v>
      </c>
      <c r="D6438" s="3">
        <v>53308.512245554703</v>
      </c>
      <c r="E6438" s="1">
        <f t="shared" si="202"/>
        <v>0.55200055359080613</v>
      </c>
      <c r="F6438" s="1">
        <f t="shared" si="203"/>
        <v>37202.954020647405</v>
      </c>
    </row>
    <row r="6439" spans="1:6">
      <c r="A6439" s="3">
        <v>0.72651235724239505</v>
      </c>
      <c r="B6439" s="3">
        <v>19527.771095231801</v>
      </c>
      <c r="C6439" s="3">
        <v>1.2612008582763199</v>
      </c>
      <c r="D6439" s="3">
        <v>58885.035470155497</v>
      </c>
      <c r="E6439" s="1">
        <f t="shared" si="202"/>
        <v>0.53468850103392485</v>
      </c>
      <c r="F6439" s="1">
        <f t="shared" si="203"/>
        <v>39357.264374923696</v>
      </c>
    </row>
    <row r="6440" spans="1:6">
      <c r="A6440" s="3">
        <v>0.71612332628917497</v>
      </c>
      <c r="B6440" s="3">
        <v>20159.731242016402</v>
      </c>
      <c r="C6440" s="3">
        <v>1.2199755121640301</v>
      </c>
      <c r="D6440" s="3">
        <v>55269.387344497802</v>
      </c>
      <c r="E6440" s="1">
        <f t="shared" si="202"/>
        <v>0.50385218587485514</v>
      </c>
      <c r="F6440" s="1">
        <f t="shared" si="203"/>
        <v>35109.6561024814</v>
      </c>
    </row>
    <row r="6441" spans="1:6">
      <c r="A6441" s="3">
        <v>0.731837655143455</v>
      </c>
      <c r="B6441" s="3">
        <v>18295.483040221901</v>
      </c>
      <c r="C6441" s="3">
        <v>1.25278776749236</v>
      </c>
      <c r="D6441" s="3">
        <v>54794.211265878701</v>
      </c>
      <c r="E6441" s="1">
        <f t="shared" si="202"/>
        <v>0.52095011234890498</v>
      </c>
      <c r="F6441" s="1">
        <f t="shared" si="203"/>
        <v>36498.7282256568</v>
      </c>
    </row>
    <row r="6442" spans="1:6">
      <c r="A6442" s="3">
        <v>0.67918071349790399</v>
      </c>
      <c r="B6442" s="3">
        <v>21511.166527756301</v>
      </c>
      <c r="C6442" s="3">
        <v>1.1624179895333</v>
      </c>
      <c r="D6442" s="3">
        <v>58328.888324716601</v>
      </c>
      <c r="E6442" s="1">
        <f t="shared" si="202"/>
        <v>0.48323727603539601</v>
      </c>
      <c r="F6442" s="1">
        <f t="shared" si="203"/>
        <v>36817.721796960301</v>
      </c>
    </row>
    <row r="6443" spans="1:6">
      <c r="A6443" s="3">
        <v>0.68782347263705701</v>
      </c>
      <c r="B6443" s="3">
        <v>18791.0805817529</v>
      </c>
      <c r="C6443" s="3">
        <v>1.19092048123121</v>
      </c>
      <c r="D6443" s="3">
        <v>54396.855447505397</v>
      </c>
      <c r="E6443" s="1">
        <f t="shared" si="202"/>
        <v>0.50309700859415296</v>
      </c>
      <c r="F6443" s="1">
        <f t="shared" si="203"/>
        <v>35605.774865752493</v>
      </c>
    </row>
    <row r="6444" spans="1:6">
      <c r="A6444" s="3">
        <v>0.69181167961349299</v>
      </c>
      <c r="B6444" s="3">
        <v>21656.471236724901</v>
      </c>
      <c r="C6444" s="3">
        <v>1.20316403202928</v>
      </c>
      <c r="D6444" s="3">
        <v>57673.418691574203</v>
      </c>
      <c r="E6444" s="1">
        <f t="shared" si="202"/>
        <v>0.51135235241578703</v>
      </c>
      <c r="F6444" s="1">
        <f t="shared" si="203"/>
        <v>36016.947454849302</v>
      </c>
    </row>
    <row r="6445" spans="1:6">
      <c r="A6445" s="3">
        <v>0.69317729600964895</v>
      </c>
      <c r="B6445" s="3">
        <v>19833.497393609501</v>
      </c>
      <c r="C6445" s="3">
        <v>1.2000661245436699</v>
      </c>
      <c r="D6445" s="3">
        <v>56739.731877615101</v>
      </c>
      <c r="E6445" s="1">
        <f t="shared" si="202"/>
        <v>0.50688882853402095</v>
      </c>
      <c r="F6445" s="1">
        <f t="shared" si="203"/>
        <v>36906.234484005603</v>
      </c>
    </row>
    <row r="6446" spans="1:6">
      <c r="A6446" s="3">
        <v>0.72213499236220002</v>
      </c>
      <c r="B6446" s="3">
        <v>14365.6348564896</v>
      </c>
      <c r="C6446" s="3">
        <v>1.2400123719737</v>
      </c>
      <c r="D6446" s="3">
        <v>50445.872055943801</v>
      </c>
      <c r="E6446" s="1">
        <f t="shared" si="202"/>
        <v>0.51787737961149993</v>
      </c>
      <c r="F6446" s="1">
        <f t="shared" si="203"/>
        <v>36080.237199454205</v>
      </c>
    </row>
    <row r="6447" spans="1:6">
      <c r="A6447" s="3">
        <v>0.71552990353145796</v>
      </c>
      <c r="B6447" s="3">
        <v>17480.350681190499</v>
      </c>
      <c r="C6447" s="3">
        <v>1.2438181956127801</v>
      </c>
      <c r="D6447" s="3">
        <v>54556.174077876698</v>
      </c>
      <c r="E6447" s="1">
        <f t="shared" si="202"/>
        <v>0.52828829208132211</v>
      </c>
      <c r="F6447" s="1">
        <f t="shared" si="203"/>
        <v>37075.823396686203</v>
      </c>
    </row>
    <row r="6448" spans="1:6">
      <c r="A6448" s="3">
        <v>0.70854290540334297</v>
      </c>
      <c r="B6448" s="3">
        <v>19010.297301485902</v>
      </c>
      <c r="C6448" s="3">
        <v>1.23735990593528</v>
      </c>
      <c r="D6448" s="3">
        <v>56482.114151566399</v>
      </c>
      <c r="E6448" s="1">
        <f t="shared" si="202"/>
        <v>0.52881700053193703</v>
      </c>
      <c r="F6448" s="1">
        <f t="shared" si="203"/>
        <v>37471.816850080497</v>
      </c>
    </row>
    <row r="6449" spans="1:6">
      <c r="A6449" s="3">
        <v>0.67456886163601304</v>
      </c>
      <c r="B6449" s="3">
        <v>14514.3057040766</v>
      </c>
      <c r="C6449" s="3">
        <v>1.16227616597697</v>
      </c>
      <c r="D6449" s="3">
        <v>50002.371649066597</v>
      </c>
      <c r="E6449" s="1">
        <f t="shared" si="202"/>
        <v>0.48770730434095699</v>
      </c>
      <c r="F6449" s="1">
        <f t="shared" si="203"/>
        <v>35488.065944989998</v>
      </c>
    </row>
    <row r="6450" spans="1:6">
      <c r="A6450" s="3">
        <v>0.72617171559997995</v>
      </c>
      <c r="B6450" s="3">
        <v>16945.800707595601</v>
      </c>
      <c r="C6450" s="3">
        <v>1.2573500995156499</v>
      </c>
      <c r="D6450" s="3">
        <v>51726.244808049902</v>
      </c>
      <c r="E6450" s="1">
        <f t="shared" si="202"/>
        <v>0.53117838391566996</v>
      </c>
      <c r="F6450" s="1">
        <f t="shared" si="203"/>
        <v>34780.444100454304</v>
      </c>
    </row>
    <row r="6451" spans="1:6">
      <c r="A6451" s="3">
        <v>0.714094115287081</v>
      </c>
      <c r="B6451" s="3">
        <v>21006.431149688298</v>
      </c>
      <c r="C6451" s="3">
        <v>1.26999351932115</v>
      </c>
      <c r="D6451" s="3">
        <v>59205.031860764597</v>
      </c>
      <c r="E6451" s="1">
        <f t="shared" si="202"/>
        <v>0.55589940403406901</v>
      </c>
      <c r="F6451" s="1">
        <f t="shared" si="203"/>
        <v>38198.600711076302</v>
      </c>
    </row>
    <row r="6452" spans="1:6">
      <c r="A6452" s="3">
        <v>0.74058349944982904</v>
      </c>
      <c r="B6452" s="3">
        <v>17307.634679817598</v>
      </c>
      <c r="C6452" s="3">
        <v>1.2858802019918301</v>
      </c>
      <c r="D6452" s="3">
        <v>54110.926717509603</v>
      </c>
      <c r="E6452" s="1">
        <f t="shared" si="202"/>
        <v>0.54529670254200102</v>
      </c>
      <c r="F6452" s="1">
        <f t="shared" si="203"/>
        <v>36803.292037692008</v>
      </c>
    </row>
    <row r="6453" spans="1:6">
      <c r="A6453" s="3">
        <v>0.68247467956305996</v>
      </c>
      <c r="B6453" s="3">
        <v>21330.604565281799</v>
      </c>
      <c r="C6453" s="3">
        <v>1.1828270280201501</v>
      </c>
      <c r="D6453" s="3">
        <v>58754.146718401797</v>
      </c>
      <c r="E6453" s="1">
        <f t="shared" si="202"/>
        <v>0.50035234845709009</v>
      </c>
      <c r="F6453" s="1">
        <f t="shared" si="203"/>
        <v>37423.542153119997</v>
      </c>
    </row>
    <row r="6454" spans="1:6">
      <c r="A6454" s="3">
        <v>0.70216946707818095</v>
      </c>
      <c r="B6454" s="3">
        <v>22270.8159514486</v>
      </c>
      <c r="C6454" s="3">
        <v>1.2182777631205799</v>
      </c>
      <c r="D6454" s="3">
        <v>59257.366544592704</v>
      </c>
      <c r="E6454" s="1">
        <f t="shared" si="202"/>
        <v>0.51610829604239894</v>
      </c>
      <c r="F6454" s="1">
        <f t="shared" si="203"/>
        <v>36986.5505931441</v>
      </c>
    </row>
    <row r="6455" spans="1:6">
      <c r="A6455" s="3">
        <v>0.70093691458335405</v>
      </c>
      <c r="B6455" s="3">
        <v>17747.0571152425</v>
      </c>
      <c r="C6455" s="3">
        <v>1.1767473307762999</v>
      </c>
      <c r="D6455" s="3">
        <v>52825.596373926499</v>
      </c>
      <c r="E6455" s="1">
        <f t="shared" si="202"/>
        <v>0.47581041619294584</v>
      </c>
      <c r="F6455" s="1">
        <f t="shared" si="203"/>
        <v>35078.539258684003</v>
      </c>
    </row>
    <row r="6456" spans="1:6">
      <c r="A6456" s="3">
        <v>0.67270566857168901</v>
      </c>
      <c r="B6456" s="3">
        <v>18423.268682211099</v>
      </c>
      <c r="C6456" s="3">
        <v>1.18685260394898</v>
      </c>
      <c r="D6456" s="3">
        <v>55238.864777696603</v>
      </c>
      <c r="E6456" s="1">
        <f t="shared" si="202"/>
        <v>0.51414693537729095</v>
      </c>
      <c r="F6456" s="1">
        <f t="shared" si="203"/>
        <v>36815.596095485504</v>
      </c>
    </row>
    <row r="6457" spans="1:6">
      <c r="A6457" s="3">
        <v>0.71106274987051199</v>
      </c>
      <c r="B6457" s="3">
        <v>23831.4089332203</v>
      </c>
      <c r="C6457" s="3">
        <v>1.22162316131385</v>
      </c>
      <c r="D6457" s="3">
        <v>62919.530696358001</v>
      </c>
      <c r="E6457" s="1">
        <f t="shared" si="202"/>
        <v>0.51056041144333797</v>
      </c>
      <c r="F6457" s="1">
        <f t="shared" si="203"/>
        <v>39088.1217631377</v>
      </c>
    </row>
    <row r="6458" spans="1:6">
      <c r="A6458" s="3">
        <v>0.71340953640039295</v>
      </c>
      <c r="B6458" s="3">
        <v>21717.903261457301</v>
      </c>
      <c r="C6458" s="3">
        <v>1.2519362909659</v>
      </c>
      <c r="D6458" s="3">
        <v>60334.583072359397</v>
      </c>
      <c r="E6458" s="1">
        <f t="shared" si="202"/>
        <v>0.53852675456550703</v>
      </c>
      <c r="F6458" s="1">
        <f t="shared" si="203"/>
        <v>38616.679810902097</v>
      </c>
    </row>
    <row r="6459" spans="1:6">
      <c r="A6459" s="3">
        <v>0.64567692680258404</v>
      </c>
      <c r="B6459" s="3">
        <v>23730.2969711613</v>
      </c>
      <c r="C6459" s="3">
        <v>1.1176866845578901</v>
      </c>
      <c r="D6459" s="3">
        <v>61589.414299475102</v>
      </c>
      <c r="E6459" s="1">
        <f t="shared" si="202"/>
        <v>0.47200975775530607</v>
      </c>
      <c r="F6459" s="1">
        <f t="shared" si="203"/>
        <v>37859.117328313805</v>
      </c>
    </row>
    <row r="6460" spans="1:6">
      <c r="A6460" s="3">
        <v>0.69413600652644802</v>
      </c>
      <c r="B6460" s="3">
        <v>23512.299082400699</v>
      </c>
      <c r="C6460" s="3">
        <v>1.1922124699532199</v>
      </c>
      <c r="D6460" s="3">
        <v>59676.4791738407</v>
      </c>
      <c r="E6460" s="1">
        <f t="shared" si="202"/>
        <v>0.49807646342677192</v>
      </c>
      <c r="F6460" s="1">
        <f t="shared" si="203"/>
        <v>36164.180091440001</v>
      </c>
    </row>
    <row r="6461" spans="1:6">
      <c r="A6461" s="3">
        <v>0.68233181993391401</v>
      </c>
      <c r="B6461" s="3">
        <v>24403.7648886762</v>
      </c>
      <c r="C6461" s="3">
        <v>1.17180198531716</v>
      </c>
      <c r="D6461" s="3">
        <v>61713.672731288803</v>
      </c>
      <c r="E6461" s="1">
        <f t="shared" si="202"/>
        <v>0.48947016538324595</v>
      </c>
      <c r="F6461" s="1">
        <f t="shared" si="203"/>
        <v>37309.907842612607</v>
      </c>
    </row>
    <row r="6462" spans="1:6">
      <c r="A6462" s="3">
        <v>0.73805078997670803</v>
      </c>
      <c r="B6462" s="3">
        <v>20311.9140264989</v>
      </c>
      <c r="C6462" s="3">
        <v>1.25879334898616</v>
      </c>
      <c r="D6462" s="3">
        <v>59919.867103353397</v>
      </c>
      <c r="E6462" s="1">
        <f t="shared" si="202"/>
        <v>0.52074255900945199</v>
      </c>
      <c r="F6462" s="1">
        <f t="shared" si="203"/>
        <v>39607.953076854494</v>
      </c>
    </row>
    <row r="6463" spans="1:6">
      <c r="A6463" s="3">
        <v>0.72553219127616198</v>
      </c>
      <c r="B6463" s="3">
        <v>21227.141374813698</v>
      </c>
      <c r="C6463" s="3">
        <v>1.25767325093219</v>
      </c>
      <c r="D6463" s="3">
        <v>58859.675186022097</v>
      </c>
      <c r="E6463" s="1">
        <f t="shared" si="202"/>
        <v>0.53214105965602798</v>
      </c>
      <c r="F6463" s="1">
        <f t="shared" si="203"/>
        <v>37632.533811208399</v>
      </c>
    </row>
    <row r="6464" spans="1:6">
      <c r="A6464" s="3">
        <v>0.74025451552411503</v>
      </c>
      <c r="B6464" s="3">
        <v>24784.064738618901</v>
      </c>
      <c r="C6464" s="3">
        <v>1.2888255930895101</v>
      </c>
      <c r="D6464" s="3">
        <v>65590.1314553743</v>
      </c>
      <c r="E6464" s="1">
        <f t="shared" si="202"/>
        <v>0.54857107756539503</v>
      </c>
      <c r="F6464" s="1">
        <f t="shared" si="203"/>
        <v>40806.066716755398</v>
      </c>
    </row>
    <row r="6465" spans="1:6">
      <c r="A6465" s="3">
        <v>0.69167988772981803</v>
      </c>
      <c r="B6465" s="3">
        <v>19030.085216875101</v>
      </c>
      <c r="C6465" s="3">
        <v>1.2022159876757601</v>
      </c>
      <c r="D6465" s="3">
        <v>57169.647457831699</v>
      </c>
      <c r="E6465" s="1">
        <f t="shared" si="202"/>
        <v>0.51053609994594207</v>
      </c>
      <c r="F6465" s="1">
        <f t="shared" si="203"/>
        <v>38139.562240956599</v>
      </c>
    </row>
    <row r="6466" spans="1:6">
      <c r="A6466" s="3">
        <v>0.728642770324199</v>
      </c>
      <c r="B6466" s="3">
        <v>17728.012650621298</v>
      </c>
      <c r="C6466" s="3">
        <v>1.2582033979915901</v>
      </c>
      <c r="D6466" s="3">
        <v>54925.674661711702</v>
      </c>
      <c r="E6466" s="1">
        <f t="shared" si="202"/>
        <v>0.52956062766739109</v>
      </c>
      <c r="F6466" s="1">
        <f t="shared" si="203"/>
        <v>37197.662011090404</v>
      </c>
    </row>
    <row r="6467" spans="1:6">
      <c r="A6467" s="3">
        <v>0.72640896898251395</v>
      </c>
      <c r="B6467" s="3">
        <v>19600.635764892198</v>
      </c>
      <c r="C6467" s="3">
        <v>1.2996888711118499</v>
      </c>
      <c r="D6467" s="3">
        <v>59787.561749615597</v>
      </c>
      <c r="E6467" s="1">
        <f t="shared" si="202"/>
        <v>0.57327990212933599</v>
      </c>
      <c r="F6467" s="1">
        <f t="shared" si="203"/>
        <v>40186.925984723399</v>
      </c>
    </row>
    <row r="6468" spans="1:6">
      <c r="A6468" s="3">
        <v>0.68931988503817199</v>
      </c>
      <c r="B6468" s="3">
        <v>22574.961231197602</v>
      </c>
      <c r="C6468" s="3">
        <v>1.1885544782237101</v>
      </c>
      <c r="D6468" s="3">
        <v>59057.430103425802</v>
      </c>
      <c r="E6468" s="1">
        <f t="shared" ref="E6468:E6531" si="204">C6468-A6468</f>
        <v>0.49923459318553809</v>
      </c>
      <c r="F6468" s="1">
        <f t="shared" ref="F6468:F6531" si="205">D6468-B6468</f>
        <v>36482.468872228201</v>
      </c>
    </row>
    <row r="6469" spans="1:6">
      <c r="A6469" s="3">
        <v>0.73256372643923495</v>
      </c>
      <c r="B6469" s="3">
        <v>17419.732801660299</v>
      </c>
      <c r="C6469" s="3">
        <v>1.2484865208100999</v>
      </c>
      <c r="D6469" s="3">
        <v>53717.685485535498</v>
      </c>
      <c r="E6469" s="1">
        <f t="shared" si="204"/>
        <v>0.51592279437086497</v>
      </c>
      <c r="F6469" s="1">
        <f t="shared" si="205"/>
        <v>36297.952683875199</v>
      </c>
    </row>
    <row r="6470" spans="1:6">
      <c r="A6470" s="3">
        <v>0.70802499527754303</v>
      </c>
      <c r="B6470" s="3">
        <v>18224.603522372799</v>
      </c>
      <c r="C6470" s="3">
        <v>1.2098615037409199</v>
      </c>
      <c r="D6470" s="3">
        <v>53807.738712993203</v>
      </c>
      <c r="E6470" s="1">
        <f t="shared" si="204"/>
        <v>0.50183650846337691</v>
      </c>
      <c r="F6470" s="1">
        <f t="shared" si="205"/>
        <v>35583.135190620407</v>
      </c>
    </row>
    <row r="6471" spans="1:6">
      <c r="A6471" s="3">
        <v>0.69228967601442504</v>
      </c>
      <c r="B6471" s="3">
        <v>22504.654231918801</v>
      </c>
      <c r="C6471" s="3">
        <v>1.1877163275886899</v>
      </c>
      <c r="D6471" s="3">
        <v>60078.8453676801</v>
      </c>
      <c r="E6471" s="1">
        <f t="shared" si="204"/>
        <v>0.49542665157426491</v>
      </c>
      <c r="F6471" s="1">
        <f t="shared" si="205"/>
        <v>37574.191135761299</v>
      </c>
    </row>
    <row r="6472" spans="1:6">
      <c r="A6472" s="3">
        <v>0.65642465693604701</v>
      </c>
      <c r="B6472" s="3">
        <v>19511.5762110428</v>
      </c>
      <c r="C6472" s="3">
        <v>1.1451741751736699</v>
      </c>
      <c r="D6472" s="3">
        <v>57015.677880704701</v>
      </c>
      <c r="E6472" s="1">
        <f t="shared" si="204"/>
        <v>0.48874951823762292</v>
      </c>
      <c r="F6472" s="1">
        <f t="shared" si="205"/>
        <v>37504.101669661904</v>
      </c>
    </row>
    <row r="6473" spans="1:6">
      <c r="A6473" s="3">
        <v>0.69808541001800695</v>
      </c>
      <c r="B6473" s="3">
        <v>16761.414850450499</v>
      </c>
      <c r="C6473" s="3">
        <v>1.1799024062282</v>
      </c>
      <c r="D6473" s="3">
        <v>54456.651427448698</v>
      </c>
      <c r="E6473" s="1">
        <f t="shared" si="204"/>
        <v>0.48181699621019303</v>
      </c>
      <c r="F6473" s="1">
        <f t="shared" si="205"/>
        <v>37695.236576998199</v>
      </c>
    </row>
    <row r="6474" spans="1:6">
      <c r="A6474" s="3">
        <v>0.71264601210407796</v>
      </c>
      <c r="B6474" s="3">
        <v>19945.484131687401</v>
      </c>
      <c r="C6474" s="3">
        <v>1.21376285166366</v>
      </c>
      <c r="D6474" s="3">
        <v>57907.7319396495</v>
      </c>
      <c r="E6474" s="1">
        <f t="shared" si="204"/>
        <v>0.50111683955958208</v>
      </c>
      <c r="F6474" s="1">
        <f t="shared" si="205"/>
        <v>37962.2478079621</v>
      </c>
    </row>
    <row r="6475" spans="1:6">
      <c r="A6475" s="3">
        <v>0.71851276227460303</v>
      </c>
      <c r="B6475" s="3">
        <v>20258.332375050999</v>
      </c>
      <c r="C6475" s="3">
        <v>1.25024714175503</v>
      </c>
      <c r="D6475" s="3">
        <v>60246.858922074302</v>
      </c>
      <c r="E6475" s="1">
        <f t="shared" si="204"/>
        <v>0.53173437948042701</v>
      </c>
      <c r="F6475" s="1">
        <f t="shared" si="205"/>
        <v>39988.526547023299</v>
      </c>
    </row>
    <row r="6476" spans="1:6">
      <c r="A6476" s="3">
        <v>0.68938665003780997</v>
      </c>
      <c r="B6476" s="3">
        <v>21303.104819911001</v>
      </c>
      <c r="C6476" s="3">
        <v>1.21428032861796</v>
      </c>
      <c r="D6476" s="3">
        <v>58784.381249384198</v>
      </c>
      <c r="E6476" s="1">
        <f t="shared" si="204"/>
        <v>0.52489367858015001</v>
      </c>
      <c r="F6476" s="1">
        <f t="shared" si="205"/>
        <v>37481.276429473197</v>
      </c>
    </row>
    <row r="6477" spans="1:6">
      <c r="A6477" s="3">
        <v>0.72350784591652095</v>
      </c>
      <c r="B6477" s="3">
        <v>23226.794467566098</v>
      </c>
      <c r="C6477" s="3">
        <v>1.2085199762799299</v>
      </c>
      <c r="D6477" s="3">
        <v>61782.779525958002</v>
      </c>
      <c r="E6477" s="1">
        <f t="shared" si="204"/>
        <v>0.48501213036340896</v>
      </c>
      <c r="F6477" s="1">
        <f t="shared" si="205"/>
        <v>38555.985058391903</v>
      </c>
    </row>
    <row r="6478" spans="1:6">
      <c r="A6478" s="3">
        <v>0.74762667964555896</v>
      </c>
      <c r="B6478" s="3">
        <v>15011.4302931497</v>
      </c>
      <c r="C6478" s="3">
        <v>1.3144923902023999</v>
      </c>
      <c r="D6478" s="3">
        <v>50479.301019573497</v>
      </c>
      <c r="E6478" s="1">
        <f t="shared" si="204"/>
        <v>0.56686571055684098</v>
      </c>
      <c r="F6478" s="1">
        <f t="shared" si="205"/>
        <v>35467.870726423796</v>
      </c>
    </row>
    <row r="6479" spans="1:6">
      <c r="A6479" s="3">
        <v>0.71921743661517701</v>
      </c>
      <c r="B6479" s="3">
        <v>15375.162923857401</v>
      </c>
      <c r="C6479" s="3">
        <v>1.2580180037845901</v>
      </c>
      <c r="D6479" s="3">
        <v>51875.4535342448</v>
      </c>
      <c r="E6479" s="1">
        <f t="shared" si="204"/>
        <v>0.53880056716941305</v>
      </c>
      <c r="F6479" s="1">
        <f t="shared" si="205"/>
        <v>36500.290610387397</v>
      </c>
    </row>
    <row r="6480" spans="1:6">
      <c r="A6480" s="3">
        <v>0.69198575079895297</v>
      </c>
      <c r="B6480" s="3">
        <v>16008.4222427269</v>
      </c>
      <c r="C6480" s="3">
        <v>1.17998285755327</v>
      </c>
      <c r="D6480" s="3">
        <v>53713.018867316001</v>
      </c>
      <c r="E6480" s="1">
        <f t="shared" si="204"/>
        <v>0.48799710675431707</v>
      </c>
      <c r="F6480" s="1">
        <f t="shared" si="205"/>
        <v>37704.596624589103</v>
      </c>
    </row>
    <row r="6481" spans="1:6">
      <c r="A6481" s="3">
        <v>0.69504880239897904</v>
      </c>
      <c r="B6481" s="3">
        <v>20220.612391484901</v>
      </c>
      <c r="C6481" s="3">
        <v>1.20204244836428</v>
      </c>
      <c r="D6481" s="3">
        <v>59017.627823831303</v>
      </c>
      <c r="E6481" s="1">
        <f t="shared" si="204"/>
        <v>0.50699364596530094</v>
      </c>
      <c r="F6481" s="1">
        <f t="shared" si="205"/>
        <v>38797.015432346401</v>
      </c>
    </row>
    <row r="6482" spans="1:6">
      <c r="A6482" s="3">
        <v>0.69227222171832903</v>
      </c>
      <c r="B6482" s="3">
        <v>19358.345850707799</v>
      </c>
      <c r="C6482" s="3">
        <v>1.21523320859165</v>
      </c>
      <c r="D6482" s="3">
        <v>56754.221920093099</v>
      </c>
      <c r="E6482" s="1">
        <f t="shared" si="204"/>
        <v>0.52296098687332093</v>
      </c>
      <c r="F6482" s="1">
        <f t="shared" si="205"/>
        <v>37395.876069385296</v>
      </c>
    </row>
    <row r="6483" spans="1:6">
      <c r="A6483" s="3">
        <v>0.699527957110611</v>
      </c>
      <c r="B6483" s="3">
        <v>19987.259818952902</v>
      </c>
      <c r="C6483" s="3">
        <v>1.2200898607294499</v>
      </c>
      <c r="D6483" s="3">
        <v>59265.456084795798</v>
      </c>
      <c r="E6483" s="1">
        <f t="shared" si="204"/>
        <v>0.52056190361883892</v>
      </c>
      <c r="F6483" s="1">
        <f t="shared" si="205"/>
        <v>39278.196265842897</v>
      </c>
    </row>
    <row r="6484" spans="1:6">
      <c r="A6484" s="3">
        <v>0.74792363733201495</v>
      </c>
      <c r="B6484" s="3">
        <v>17655.966432401201</v>
      </c>
      <c r="C6484" s="3">
        <v>1.27568601197309</v>
      </c>
      <c r="D6484" s="3">
        <v>53739.933337442497</v>
      </c>
      <c r="E6484" s="1">
        <f t="shared" si="204"/>
        <v>0.527762374641075</v>
      </c>
      <c r="F6484" s="1">
        <f t="shared" si="205"/>
        <v>36083.966905041292</v>
      </c>
    </row>
    <row r="6485" spans="1:6">
      <c r="A6485" s="3">
        <v>0.72332538343827901</v>
      </c>
      <c r="B6485" s="3">
        <v>22011.5939348539</v>
      </c>
      <c r="C6485" s="3">
        <v>1.26319531687122</v>
      </c>
      <c r="D6485" s="3">
        <v>59370.353510218301</v>
      </c>
      <c r="E6485" s="1">
        <f t="shared" si="204"/>
        <v>0.53986993343294098</v>
      </c>
      <c r="F6485" s="1">
        <f t="shared" si="205"/>
        <v>37358.759575364398</v>
      </c>
    </row>
    <row r="6486" spans="1:6">
      <c r="A6486" s="3">
        <v>0.68976638059219397</v>
      </c>
      <c r="B6486" s="3">
        <v>16869.607991945199</v>
      </c>
      <c r="C6486" s="3">
        <v>1.1885645389755899</v>
      </c>
      <c r="D6486" s="3">
        <v>51992.580218128598</v>
      </c>
      <c r="E6486" s="1">
        <f t="shared" si="204"/>
        <v>0.49879815838339592</v>
      </c>
      <c r="F6486" s="1">
        <f t="shared" si="205"/>
        <v>35122.972226183396</v>
      </c>
    </row>
    <row r="6487" spans="1:6">
      <c r="A6487" s="3">
        <v>0.68622488802765702</v>
      </c>
      <c r="B6487" s="3">
        <v>19690.567746396198</v>
      </c>
      <c r="C6487" s="3">
        <v>1.1804061720504999</v>
      </c>
      <c r="D6487" s="3">
        <v>57878.786653477597</v>
      </c>
      <c r="E6487" s="1">
        <f t="shared" si="204"/>
        <v>0.49418128402284289</v>
      </c>
      <c r="F6487" s="1">
        <f t="shared" si="205"/>
        <v>38188.218907081398</v>
      </c>
    </row>
    <row r="6488" spans="1:6">
      <c r="A6488" s="3">
        <v>0.65837715071755598</v>
      </c>
      <c r="B6488" s="3">
        <v>17246.934161052799</v>
      </c>
      <c r="C6488" s="3">
        <v>1.15374838802265</v>
      </c>
      <c r="D6488" s="3">
        <v>52431.549100031698</v>
      </c>
      <c r="E6488" s="1">
        <f t="shared" si="204"/>
        <v>0.49537123730509403</v>
      </c>
      <c r="F6488" s="1">
        <f t="shared" si="205"/>
        <v>35184.614938978899</v>
      </c>
    </row>
    <row r="6489" spans="1:6">
      <c r="A6489" s="3">
        <v>0.70941147956434403</v>
      </c>
      <c r="B6489" s="3">
        <v>15339.056698218101</v>
      </c>
      <c r="C6489" s="3">
        <v>1.2417000366533499</v>
      </c>
      <c r="D6489" s="3">
        <v>50394.899556112803</v>
      </c>
      <c r="E6489" s="1">
        <f t="shared" si="204"/>
        <v>0.53228855708900591</v>
      </c>
      <c r="F6489" s="1">
        <f t="shared" si="205"/>
        <v>35055.842857894706</v>
      </c>
    </row>
    <row r="6490" spans="1:6">
      <c r="A6490" s="3">
        <v>0.69202406907729697</v>
      </c>
      <c r="B6490" s="3">
        <v>20781.486701564001</v>
      </c>
      <c r="C6490" s="3">
        <v>1.1866451545479</v>
      </c>
      <c r="D6490" s="3">
        <v>57114.534009840499</v>
      </c>
      <c r="E6490" s="1">
        <f t="shared" si="204"/>
        <v>0.49462108547060302</v>
      </c>
      <c r="F6490" s="1">
        <f t="shared" si="205"/>
        <v>36333.047308276495</v>
      </c>
    </row>
    <row r="6491" spans="1:6">
      <c r="A6491" s="3">
        <v>0.73537575655514797</v>
      </c>
      <c r="B6491" s="3">
        <v>19560.494060687801</v>
      </c>
      <c r="C6491" s="3">
        <v>1.2767823731066299</v>
      </c>
      <c r="D6491" s="3">
        <v>57032.529493322603</v>
      </c>
      <c r="E6491" s="1">
        <f t="shared" si="204"/>
        <v>0.54140661655148192</v>
      </c>
      <c r="F6491" s="1">
        <f t="shared" si="205"/>
        <v>37472.035432634802</v>
      </c>
    </row>
    <row r="6492" spans="1:6">
      <c r="A6492" s="3">
        <v>0.63509322051268302</v>
      </c>
      <c r="B6492" s="3">
        <v>26415.681058729599</v>
      </c>
      <c r="C6492" s="3">
        <v>1.11233338649341</v>
      </c>
      <c r="D6492" s="3">
        <v>65882.699430787994</v>
      </c>
      <c r="E6492" s="1">
        <f t="shared" si="204"/>
        <v>0.47724016598072694</v>
      </c>
      <c r="F6492" s="1">
        <f t="shared" si="205"/>
        <v>39467.018372058395</v>
      </c>
    </row>
    <row r="6493" spans="1:6">
      <c r="A6493" s="3">
        <v>0.73359581472608304</v>
      </c>
      <c r="B6493" s="3">
        <v>20306.061475891402</v>
      </c>
      <c r="C6493" s="3">
        <v>1.2885154632017699</v>
      </c>
      <c r="D6493" s="3">
        <v>59768.1792629341</v>
      </c>
      <c r="E6493" s="1">
        <f t="shared" si="204"/>
        <v>0.55491964847568687</v>
      </c>
      <c r="F6493" s="1">
        <f t="shared" si="205"/>
        <v>39462.117787042698</v>
      </c>
    </row>
    <row r="6494" spans="1:6">
      <c r="A6494" s="3">
        <v>0.71314792881285205</v>
      </c>
      <c r="B6494" s="3">
        <v>22722.5473842229</v>
      </c>
      <c r="C6494" s="3">
        <v>1.2590737753310499</v>
      </c>
      <c r="D6494" s="3">
        <v>61220.522663679301</v>
      </c>
      <c r="E6494" s="1">
        <f t="shared" si="204"/>
        <v>0.54592584651819787</v>
      </c>
      <c r="F6494" s="1">
        <f t="shared" si="205"/>
        <v>38497.975279456397</v>
      </c>
    </row>
    <row r="6495" spans="1:6">
      <c r="A6495" s="3">
        <v>0.66026721113661402</v>
      </c>
      <c r="B6495" s="3">
        <v>18864.763020572602</v>
      </c>
      <c r="C6495" s="3">
        <v>1.1809146525518599</v>
      </c>
      <c r="D6495" s="3">
        <v>57686.176842858098</v>
      </c>
      <c r="E6495" s="1">
        <f t="shared" si="204"/>
        <v>0.52064744141524588</v>
      </c>
      <c r="F6495" s="1">
        <f t="shared" si="205"/>
        <v>38821.413822285496</v>
      </c>
    </row>
    <row r="6496" spans="1:6">
      <c r="A6496" s="3">
        <v>0.74238374983217603</v>
      </c>
      <c r="B6496" s="3">
        <v>20835.0912029309</v>
      </c>
      <c r="C6496" s="3">
        <v>1.24887983431785</v>
      </c>
      <c r="D6496" s="3">
        <v>58109.398713649702</v>
      </c>
      <c r="E6496" s="1">
        <f t="shared" si="204"/>
        <v>0.50649608448567396</v>
      </c>
      <c r="F6496" s="1">
        <f t="shared" si="205"/>
        <v>37274.307510718805</v>
      </c>
    </row>
    <row r="6497" spans="1:6">
      <c r="A6497" s="3">
        <v>0.75349369794021204</v>
      </c>
      <c r="B6497" s="3">
        <v>20006.326219647501</v>
      </c>
      <c r="C6497" s="3">
        <v>1.33034856396765</v>
      </c>
      <c r="D6497" s="3">
        <v>59525.4133703814</v>
      </c>
      <c r="E6497" s="1">
        <f t="shared" si="204"/>
        <v>0.57685486602743796</v>
      </c>
      <c r="F6497" s="1">
        <f t="shared" si="205"/>
        <v>39519.087150733903</v>
      </c>
    </row>
    <row r="6498" spans="1:6">
      <c r="A6498" s="3">
        <v>0.68773437554535699</v>
      </c>
      <c r="B6498" s="3">
        <v>15231.058691746301</v>
      </c>
      <c r="C6498" s="3">
        <v>1.19097935999759</v>
      </c>
      <c r="D6498" s="3">
        <v>50361.233733497596</v>
      </c>
      <c r="E6498" s="1">
        <f t="shared" si="204"/>
        <v>0.50324498445223298</v>
      </c>
      <c r="F6498" s="1">
        <f t="shared" si="205"/>
        <v>35130.175041751296</v>
      </c>
    </row>
    <row r="6499" spans="1:6">
      <c r="A6499" s="3">
        <v>0.68422950277727101</v>
      </c>
      <c r="B6499" s="3">
        <v>16895.1240672311</v>
      </c>
      <c r="C6499" s="3">
        <v>1.1839362204335599</v>
      </c>
      <c r="D6499" s="3">
        <v>55514.7343985033</v>
      </c>
      <c r="E6499" s="1">
        <f t="shared" si="204"/>
        <v>0.49970671765628893</v>
      </c>
      <c r="F6499" s="1">
        <f t="shared" si="205"/>
        <v>38619.610331272197</v>
      </c>
    </row>
    <row r="6500" spans="1:6">
      <c r="A6500" s="3">
        <v>0.70441330253544399</v>
      </c>
      <c r="B6500" s="3">
        <v>18436.147740233999</v>
      </c>
      <c r="C6500" s="3">
        <v>1.2347845573209699</v>
      </c>
      <c r="D6500" s="3">
        <v>56514.832398920502</v>
      </c>
      <c r="E6500" s="1">
        <f t="shared" si="204"/>
        <v>0.53037125478552594</v>
      </c>
      <c r="F6500" s="1">
        <f t="shared" si="205"/>
        <v>38078.684658686499</v>
      </c>
    </row>
    <row r="6501" spans="1:6">
      <c r="A6501" s="3">
        <v>0.69285197235308904</v>
      </c>
      <c r="B6501" s="3">
        <v>20707.217083536802</v>
      </c>
      <c r="C6501" s="3">
        <v>1.2225846215174201</v>
      </c>
      <c r="D6501" s="3">
        <v>58293.024893895199</v>
      </c>
      <c r="E6501" s="1">
        <f t="shared" si="204"/>
        <v>0.52973264916433105</v>
      </c>
      <c r="F6501" s="1">
        <f t="shared" si="205"/>
        <v>37585.807810358398</v>
      </c>
    </row>
    <row r="6502" spans="1:6">
      <c r="A6502" s="3">
        <v>0.65733840061801996</v>
      </c>
      <c r="B6502" s="3">
        <v>20062.499657705899</v>
      </c>
      <c r="C6502" s="3">
        <v>1.1327899901390901</v>
      </c>
      <c r="D6502" s="3">
        <v>58712.877676700198</v>
      </c>
      <c r="E6502" s="1">
        <f t="shared" si="204"/>
        <v>0.47545158952107014</v>
      </c>
      <c r="F6502" s="1">
        <f t="shared" si="205"/>
        <v>38650.378018994299</v>
      </c>
    </row>
    <row r="6503" spans="1:6">
      <c r="A6503" s="3">
        <v>0.68171309460450802</v>
      </c>
      <c r="B6503" s="3">
        <v>18308.539528284698</v>
      </c>
      <c r="C6503" s="3">
        <v>1.1686724253482099</v>
      </c>
      <c r="D6503" s="3">
        <v>56501.045748312798</v>
      </c>
      <c r="E6503" s="1">
        <f t="shared" si="204"/>
        <v>0.4869593307437019</v>
      </c>
      <c r="F6503" s="1">
        <f t="shared" si="205"/>
        <v>38192.506220028095</v>
      </c>
    </row>
    <row r="6504" spans="1:6">
      <c r="A6504" s="3">
        <v>0.63255352308332602</v>
      </c>
      <c r="B6504" s="3">
        <v>20255.7877655298</v>
      </c>
      <c r="C6504" s="3">
        <v>1.11328567371486</v>
      </c>
      <c r="D6504" s="3">
        <v>57184.521016052298</v>
      </c>
      <c r="E6504" s="1">
        <f t="shared" si="204"/>
        <v>0.48073215063153396</v>
      </c>
      <c r="F6504" s="1">
        <f t="shared" si="205"/>
        <v>36928.733250522499</v>
      </c>
    </row>
    <row r="6505" spans="1:6">
      <c r="A6505" s="3">
        <v>0.71633451238756896</v>
      </c>
      <c r="B6505" s="3">
        <v>21535.876707011401</v>
      </c>
      <c r="C6505" s="3">
        <v>1.2273684583531399</v>
      </c>
      <c r="D6505" s="3">
        <v>57973.470939892897</v>
      </c>
      <c r="E6505" s="1">
        <f t="shared" si="204"/>
        <v>0.51103394596557095</v>
      </c>
      <c r="F6505" s="1">
        <f t="shared" si="205"/>
        <v>36437.5942328815</v>
      </c>
    </row>
    <row r="6506" spans="1:6">
      <c r="A6506" s="3">
        <v>0.75646695481232096</v>
      </c>
      <c r="B6506" s="3">
        <v>20741.339411614601</v>
      </c>
      <c r="C6506" s="3">
        <v>1.34138767727196</v>
      </c>
      <c r="D6506" s="3">
        <v>58287.609907241698</v>
      </c>
      <c r="E6506" s="1">
        <f t="shared" si="204"/>
        <v>0.584920722459639</v>
      </c>
      <c r="F6506" s="1">
        <f t="shared" si="205"/>
        <v>37546.270495627097</v>
      </c>
    </row>
    <row r="6507" spans="1:6">
      <c r="A6507" s="3">
        <v>0.68357655798707995</v>
      </c>
      <c r="B6507" s="3">
        <v>18898.351445218301</v>
      </c>
      <c r="C6507" s="3">
        <v>1.21630853988359</v>
      </c>
      <c r="D6507" s="3">
        <v>55459.977075783201</v>
      </c>
      <c r="E6507" s="1">
        <f t="shared" si="204"/>
        <v>0.53273198189651005</v>
      </c>
      <c r="F6507" s="1">
        <f t="shared" si="205"/>
        <v>36561.6256305649</v>
      </c>
    </row>
    <row r="6508" spans="1:6">
      <c r="A6508" s="3">
        <v>0.73094637073458102</v>
      </c>
      <c r="B6508" s="3">
        <v>19602.612514810498</v>
      </c>
      <c r="C6508" s="3">
        <v>1.2671968931948501</v>
      </c>
      <c r="D6508" s="3">
        <v>58467.192471645198</v>
      </c>
      <c r="E6508" s="1">
        <f t="shared" si="204"/>
        <v>0.53625052246026905</v>
      </c>
      <c r="F6508" s="1">
        <f t="shared" si="205"/>
        <v>38864.579956834699</v>
      </c>
    </row>
    <row r="6509" spans="1:6">
      <c r="A6509" s="3">
        <v>0.66402566900446802</v>
      </c>
      <c r="B6509" s="3">
        <v>21715.711572118002</v>
      </c>
      <c r="C6509" s="3">
        <v>1.116456593568</v>
      </c>
      <c r="D6509" s="3">
        <v>58563.502853027698</v>
      </c>
      <c r="E6509" s="1">
        <f t="shared" si="204"/>
        <v>0.45243092456353196</v>
      </c>
      <c r="F6509" s="1">
        <f t="shared" si="205"/>
        <v>36847.791280909696</v>
      </c>
    </row>
    <row r="6510" spans="1:6">
      <c r="A6510" s="3">
        <v>0.68817413626569701</v>
      </c>
      <c r="B6510" s="3">
        <v>18658.886138649901</v>
      </c>
      <c r="C6510" s="3">
        <v>1.1675032254020199</v>
      </c>
      <c r="D6510" s="3">
        <v>55517.333392679597</v>
      </c>
      <c r="E6510" s="1">
        <f t="shared" si="204"/>
        <v>0.47932908913632288</v>
      </c>
      <c r="F6510" s="1">
        <f t="shared" si="205"/>
        <v>36858.447254029699</v>
      </c>
    </row>
    <row r="6511" spans="1:6">
      <c r="A6511" s="3">
        <v>0.73018711043103102</v>
      </c>
      <c r="B6511" s="3">
        <v>18584.4244023803</v>
      </c>
      <c r="C6511" s="3">
        <v>1.2906071815542399</v>
      </c>
      <c r="D6511" s="3">
        <v>55566.1840854045</v>
      </c>
      <c r="E6511" s="1">
        <f t="shared" si="204"/>
        <v>0.56042007112320891</v>
      </c>
      <c r="F6511" s="1">
        <f t="shared" si="205"/>
        <v>36981.759683024196</v>
      </c>
    </row>
    <row r="6512" spans="1:6">
      <c r="A6512" s="3">
        <v>0.65597993871024296</v>
      </c>
      <c r="B6512" s="3">
        <v>21845.648585168601</v>
      </c>
      <c r="C6512" s="3">
        <v>1.1456368431801101</v>
      </c>
      <c r="D6512" s="3">
        <v>58019.705033525999</v>
      </c>
      <c r="E6512" s="1">
        <f t="shared" si="204"/>
        <v>0.48965690446986709</v>
      </c>
      <c r="F6512" s="1">
        <f t="shared" si="205"/>
        <v>36174.056448357398</v>
      </c>
    </row>
    <row r="6513" spans="1:6">
      <c r="A6513" s="3">
        <v>0.71348297320203302</v>
      </c>
      <c r="B6513" s="3">
        <v>19740.0235482754</v>
      </c>
      <c r="C6513" s="3">
        <v>1.24265453302534</v>
      </c>
      <c r="D6513" s="3">
        <v>58679.551005499998</v>
      </c>
      <c r="E6513" s="1">
        <f t="shared" si="204"/>
        <v>0.52917155982330699</v>
      </c>
      <c r="F6513" s="1">
        <f t="shared" si="205"/>
        <v>38939.527457224598</v>
      </c>
    </row>
    <row r="6514" spans="1:6">
      <c r="A6514" s="3">
        <v>0.67552142977296603</v>
      </c>
      <c r="B6514" s="3">
        <v>20446.0276207395</v>
      </c>
      <c r="C6514" s="3">
        <v>1.1895866327331901</v>
      </c>
      <c r="D6514" s="3">
        <v>57790.673123193803</v>
      </c>
      <c r="E6514" s="1">
        <f t="shared" si="204"/>
        <v>0.51406520296022407</v>
      </c>
      <c r="F6514" s="1">
        <f t="shared" si="205"/>
        <v>37344.645502454303</v>
      </c>
    </row>
    <row r="6515" spans="1:6">
      <c r="A6515" s="3">
        <v>0.72007727957388101</v>
      </c>
      <c r="B6515" s="3">
        <v>18215.944853602501</v>
      </c>
      <c r="C6515" s="3">
        <v>1.26407884515925</v>
      </c>
      <c r="D6515" s="3">
        <v>52535.7861542092</v>
      </c>
      <c r="E6515" s="1">
        <f t="shared" si="204"/>
        <v>0.54400156558536894</v>
      </c>
      <c r="F6515" s="1">
        <f t="shared" si="205"/>
        <v>34319.841300606698</v>
      </c>
    </row>
    <row r="6516" spans="1:6">
      <c r="A6516" s="3">
        <v>0.685017378436233</v>
      </c>
      <c r="B6516" s="3">
        <v>20789.9759165336</v>
      </c>
      <c r="C6516" s="3">
        <v>1.1850432110118601</v>
      </c>
      <c r="D6516" s="3">
        <v>60057.3097190482</v>
      </c>
      <c r="E6516" s="1">
        <f t="shared" si="204"/>
        <v>0.50002583257562705</v>
      </c>
      <c r="F6516" s="1">
        <f t="shared" si="205"/>
        <v>39267.3338025146</v>
      </c>
    </row>
    <row r="6517" spans="1:6">
      <c r="A6517" s="3">
        <v>0.67844312772830495</v>
      </c>
      <c r="B6517" s="3">
        <v>21287.922633080401</v>
      </c>
      <c r="C6517" s="3">
        <v>1.1294546593955801</v>
      </c>
      <c r="D6517" s="3">
        <v>57675.530586966102</v>
      </c>
      <c r="E6517" s="1">
        <f t="shared" si="204"/>
        <v>0.45101153166727515</v>
      </c>
      <c r="F6517" s="1">
        <f t="shared" si="205"/>
        <v>36387.607953885701</v>
      </c>
    </row>
    <row r="6518" spans="1:6">
      <c r="A6518" s="3">
        <v>0.70660373855474701</v>
      </c>
      <c r="B6518" s="3">
        <v>16732.054884507401</v>
      </c>
      <c r="C6518" s="3">
        <v>1.2003917894824701</v>
      </c>
      <c r="D6518" s="3">
        <v>52102.066403098601</v>
      </c>
      <c r="E6518" s="1">
        <f t="shared" si="204"/>
        <v>0.49378805092772304</v>
      </c>
      <c r="F6518" s="1">
        <f t="shared" si="205"/>
        <v>35370.0115185912</v>
      </c>
    </row>
    <row r="6519" spans="1:6">
      <c r="A6519" s="3">
        <v>0.70942185833809601</v>
      </c>
      <c r="B6519" s="3">
        <v>21352.0236233865</v>
      </c>
      <c r="C6519" s="3">
        <v>1.2422165597177199</v>
      </c>
      <c r="D6519" s="3">
        <v>59140.6681709888</v>
      </c>
      <c r="E6519" s="1">
        <f t="shared" si="204"/>
        <v>0.53279470137962393</v>
      </c>
      <c r="F6519" s="1">
        <f t="shared" si="205"/>
        <v>37788.6445476023</v>
      </c>
    </row>
    <row r="6520" spans="1:6">
      <c r="A6520" s="3">
        <v>0.69952909072080305</v>
      </c>
      <c r="B6520" s="3">
        <v>16574.998824008198</v>
      </c>
      <c r="C6520" s="3">
        <v>1.2016231926216601</v>
      </c>
      <c r="D6520" s="3">
        <v>53747.670941593598</v>
      </c>
      <c r="E6520" s="1">
        <f t="shared" si="204"/>
        <v>0.50209410190085701</v>
      </c>
      <c r="F6520" s="1">
        <f t="shared" si="205"/>
        <v>37172.672117585404</v>
      </c>
    </row>
    <row r="6521" spans="1:6">
      <c r="A6521" s="3">
        <v>0.67720721501243897</v>
      </c>
      <c r="B6521" s="3">
        <v>15255.2366846144</v>
      </c>
      <c r="C6521" s="3">
        <v>1.17874548503597</v>
      </c>
      <c r="D6521" s="3">
        <v>50250.316948081301</v>
      </c>
      <c r="E6521" s="1">
        <f t="shared" si="204"/>
        <v>0.50153827002353102</v>
      </c>
      <c r="F6521" s="1">
        <f t="shared" si="205"/>
        <v>34995.080263466902</v>
      </c>
    </row>
    <row r="6522" spans="1:6">
      <c r="A6522" s="3">
        <v>0.70200270988688496</v>
      </c>
      <c r="B6522" s="3">
        <v>22703.0379580152</v>
      </c>
      <c r="C6522" s="3">
        <v>1.20348475760116</v>
      </c>
      <c r="D6522" s="3">
        <v>60689.562856238197</v>
      </c>
      <c r="E6522" s="1">
        <f t="shared" si="204"/>
        <v>0.50148204771427507</v>
      </c>
      <c r="F6522" s="1">
        <f t="shared" si="205"/>
        <v>37986.524898222997</v>
      </c>
    </row>
    <row r="6523" spans="1:6">
      <c r="A6523" s="3">
        <v>0.71951692544247203</v>
      </c>
      <c r="B6523" s="3">
        <v>14759.587036135599</v>
      </c>
      <c r="C6523" s="3">
        <v>1.25395595080473</v>
      </c>
      <c r="D6523" s="3">
        <v>52081.048939234002</v>
      </c>
      <c r="E6523" s="1">
        <f t="shared" si="204"/>
        <v>0.53443902536225796</v>
      </c>
      <c r="F6523" s="1">
        <f t="shared" si="205"/>
        <v>37321.461903098403</v>
      </c>
    </row>
    <row r="6524" spans="1:6">
      <c r="A6524" s="3">
        <v>0.66378301796781103</v>
      </c>
      <c r="B6524" s="3">
        <v>20449.904831267399</v>
      </c>
      <c r="C6524" s="3">
        <v>1.15384431742635</v>
      </c>
      <c r="D6524" s="3">
        <v>55866.296669827403</v>
      </c>
      <c r="E6524" s="1">
        <f t="shared" si="204"/>
        <v>0.49006129945853893</v>
      </c>
      <c r="F6524" s="1">
        <f t="shared" si="205"/>
        <v>35416.391838560005</v>
      </c>
    </row>
    <row r="6525" spans="1:6">
      <c r="A6525" s="3">
        <v>0.69155521227820005</v>
      </c>
      <c r="B6525" s="3">
        <v>21161.197453703498</v>
      </c>
      <c r="C6525" s="3">
        <v>1.20949311545911</v>
      </c>
      <c r="D6525" s="3">
        <v>55846.736065097502</v>
      </c>
      <c r="E6525" s="1">
        <f t="shared" si="204"/>
        <v>0.51793790318090993</v>
      </c>
      <c r="F6525" s="1">
        <f t="shared" si="205"/>
        <v>34685.538611394004</v>
      </c>
    </row>
    <row r="6526" spans="1:6">
      <c r="A6526" s="3">
        <v>0.70863817076505298</v>
      </c>
      <c r="B6526" s="3">
        <v>19653.855262146899</v>
      </c>
      <c r="C6526" s="3">
        <v>1.24934808190196</v>
      </c>
      <c r="D6526" s="3">
        <v>54982.636661615099</v>
      </c>
      <c r="E6526" s="1">
        <f t="shared" si="204"/>
        <v>0.54070991113690703</v>
      </c>
      <c r="F6526" s="1">
        <f t="shared" si="205"/>
        <v>35328.7813994682</v>
      </c>
    </row>
    <row r="6527" spans="1:6">
      <c r="A6527" s="3">
        <v>0.76632866535570998</v>
      </c>
      <c r="B6527" s="3">
        <v>21300.303437374299</v>
      </c>
      <c r="C6527" s="3">
        <v>1.3434730785468001</v>
      </c>
      <c r="D6527" s="3">
        <v>60258.780021850202</v>
      </c>
      <c r="E6527" s="1">
        <f t="shared" si="204"/>
        <v>0.57714441319109011</v>
      </c>
      <c r="F6527" s="1">
        <f t="shared" si="205"/>
        <v>38958.476584475902</v>
      </c>
    </row>
    <row r="6528" spans="1:6">
      <c r="A6528" s="3">
        <v>0.68785262880174902</v>
      </c>
      <c r="B6528" s="3">
        <v>20471.243902066399</v>
      </c>
      <c r="C6528" s="3">
        <v>1.21710021142675</v>
      </c>
      <c r="D6528" s="3">
        <v>59337.173920405898</v>
      </c>
      <c r="E6528" s="1">
        <f t="shared" si="204"/>
        <v>0.52924758262500093</v>
      </c>
      <c r="F6528" s="1">
        <f t="shared" si="205"/>
        <v>38865.930018339495</v>
      </c>
    </row>
    <row r="6529" spans="1:6">
      <c r="A6529" s="3">
        <v>0.70349456679929701</v>
      </c>
      <c r="B6529" s="3">
        <v>15104.912989812001</v>
      </c>
      <c r="C6529" s="3">
        <v>1.23990392159566</v>
      </c>
      <c r="D6529" s="3">
        <v>50732.668200266198</v>
      </c>
      <c r="E6529" s="1">
        <f t="shared" si="204"/>
        <v>0.53640935479636298</v>
      </c>
      <c r="F6529" s="1">
        <f t="shared" si="205"/>
        <v>35627.755210454197</v>
      </c>
    </row>
    <row r="6530" spans="1:6">
      <c r="A6530" s="3">
        <v>0.73281655824135306</v>
      </c>
      <c r="B6530" s="3">
        <v>17302.9330718206</v>
      </c>
      <c r="C6530" s="3">
        <v>1.2779624237717799</v>
      </c>
      <c r="D6530" s="3">
        <v>55446.607450166899</v>
      </c>
      <c r="E6530" s="1">
        <f t="shared" si="204"/>
        <v>0.54514586553042688</v>
      </c>
      <c r="F6530" s="1">
        <f t="shared" si="205"/>
        <v>38143.674378346303</v>
      </c>
    </row>
    <row r="6531" spans="1:6">
      <c r="A6531" s="3">
        <v>0.65307299158569998</v>
      </c>
      <c r="B6531" s="3">
        <v>19643.185205183901</v>
      </c>
      <c r="C6531" s="3">
        <v>1.1874941643560599</v>
      </c>
      <c r="D6531" s="3">
        <v>57485.225950806802</v>
      </c>
      <c r="E6531" s="1">
        <f t="shared" si="204"/>
        <v>0.53442117277035994</v>
      </c>
      <c r="F6531" s="1">
        <f t="shared" si="205"/>
        <v>37842.0407456229</v>
      </c>
    </row>
    <row r="6532" spans="1:6">
      <c r="A6532" s="3">
        <v>0.69851050912796897</v>
      </c>
      <c r="B6532" s="3">
        <v>21284.6079946063</v>
      </c>
      <c r="C6532" s="3">
        <v>1.2203162719505001</v>
      </c>
      <c r="D6532" s="3">
        <v>59614.041579062599</v>
      </c>
      <c r="E6532" s="1">
        <f t="shared" ref="E6532:E6595" si="206">C6532-A6532</f>
        <v>0.52180576282253111</v>
      </c>
      <c r="F6532" s="1">
        <f t="shared" ref="F6532:F6595" si="207">D6532-B6532</f>
        <v>38329.433584456303</v>
      </c>
    </row>
    <row r="6533" spans="1:6">
      <c r="A6533" s="3">
        <v>0.73920089775712094</v>
      </c>
      <c r="B6533" s="3">
        <v>23302.817947954602</v>
      </c>
      <c r="C6533" s="3">
        <v>1.2806480158834901</v>
      </c>
      <c r="D6533" s="3">
        <v>63421.643556962503</v>
      </c>
      <c r="E6533" s="1">
        <f t="shared" si="206"/>
        <v>0.54144711812636914</v>
      </c>
      <c r="F6533" s="1">
        <f t="shared" si="207"/>
        <v>40118.825609007901</v>
      </c>
    </row>
    <row r="6534" spans="1:6">
      <c r="A6534" s="3">
        <v>0.69624651435594798</v>
      </c>
      <c r="B6534" s="3">
        <v>22802.653381446598</v>
      </c>
      <c r="C6534" s="3">
        <v>1.1723762233221</v>
      </c>
      <c r="D6534" s="3">
        <v>58424.817822613601</v>
      </c>
      <c r="E6534" s="1">
        <f t="shared" si="206"/>
        <v>0.47612970896615203</v>
      </c>
      <c r="F6534" s="1">
        <f t="shared" si="207"/>
        <v>35622.164441166999</v>
      </c>
    </row>
    <row r="6535" spans="1:6">
      <c r="A6535" s="3">
        <v>0.70078560691581104</v>
      </c>
      <c r="B6535" s="3">
        <v>19012.2662497766</v>
      </c>
      <c r="C6535" s="3">
        <v>1.22355163983071</v>
      </c>
      <c r="D6535" s="3">
        <v>55316.1746211473</v>
      </c>
      <c r="E6535" s="1">
        <f t="shared" si="206"/>
        <v>0.52276603291489898</v>
      </c>
      <c r="F6535" s="1">
        <f t="shared" si="207"/>
        <v>36303.9083713707</v>
      </c>
    </row>
    <row r="6536" spans="1:6">
      <c r="A6536" s="3">
        <v>0.71001280735578098</v>
      </c>
      <c r="B6536" s="3">
        <v>20421.3710098593</v>
      </c>
      <c r="C6536" s="3">
        <v>1.22899572189363</v>
      </c>
      <c r="D6536" s="3">
        <v>56666.361148993601</v>
      </c>
      <c r="E6536" s="1">
        <f t="shared" si="206"/>
        <v>0.51898291453784906</v>
      </c>
      <c r="F6536" s="1">
        <f t="shared" si="207"/>
        <v>36244.990139134301</v>
      </c>
    </row>
    <row r="6537" spans="1:6">
      <c r="A6537" s="3">
        <v>0.71875449997536101</v>
      </c>
      <c r="B6537" s="3">
        <v>21188.3302006173</v>
      </c>
      <c r="C6537" s="3">
        <v>1.23523732398455</v>
      </c>
      <c r="D6537" s="3">
        <v>58809.583088551299</v>
      </c>
      <c r="E6537" s="1">
        <f t="shared" si="206"/>
        <v>0.51648282400918899</v>
      </c>
      <c r="F6537" s="1">
        <f t="shared" si="207"/>
        <v>37621.252887933995</v>
      </c>
    </row>
    <row r="6538" spans="1:6">
      <c r="A6538" s="3">
        <v>0.67288002028122995</v>
      </c>
      <c r="B6538" s="3">
        <v>21894.5446746136</v>
      </c>
      <c r="C6538" s="3">
        <v>1.1711964868166</v>
      </c>
      <c r="D6538" s="3">
        <v>59407.514830605702</v>
      </c>
      <c r="E6538" s="1">
        <f t="shared" si="206"/>
        <v>0.4983164665353701</v>
      </c>
      <c r="F6538" s="1">
        <f t="shared" si="207"/>
        <v>37512.970155992101</v>
      </c>
    </row>
    <row r="6539" spans="1:6">
      <c r="A6539" s="3">
        <v>0.73256021051134401</v>
      </c>
      <c r="B6539" s="3">
        <v>20506.867110573901</v>
      </c>
      <c r="C6539" s="3">
        <v>1.2457182955355</v>
      </c>
      <c r="D6539" s="3">
        <v>57670.403622096201</v>
      </c>
      <c r="E6539" s="1">
        <f t="shared" si="206"/>
        <v>0.51315808502415594</v>
      </c>
      <c r="F6539" s="1">
        <f t="shared" si="207"/>
        <v>37163.536511522296</v>
      </c>
    </row>
    <row r="6540" spans="1:6">
      <c r="A6540" s="3">
        <v>0.69016104060472705</v>
      </c>
      <c r="B6540" s="3">
        <v>24491.908118585401</v>
      </c>
      <c r="C6540" s="3">
        <v>1.17977305971005</v>
      </c>
      <c r="D6540" s="3">
        <v>61576.8670518531</v>
      </c>
      <c r="E6540" s="1">
        <f t="shared" si="206"/>
        <v>0.48961201910532293</v>
      </c>
      <c r="F6540" s="1">
        <f t="shared" si="207"/>
        <v>37084.958933267699</v>
      </c>
    </row>
    <row r="6541" spans="1:6">
      <c r="A6541" s="3">
        <v>0.71856909228357402</v>
      </c>
      <c r="B6541" s="3">
        <v>20718.8546460629</v>
      </c>
      <c r="C6541" s="3">
        <v>1.2422479218528799</v>
      </c>
      <c r="D6541" s="3">
        <v>58392.881582227703</v>
      </c>
      <c r="E6541" s="1">
        <f t="shared" si="206"/>
        <v>0.52367882956930589</v>
      </c>
      <c r="F6541" s="1">
        <f t="shared" si="207"/>
        <v>37674.026936164802</v>
      </c>
    </row>
    <row r="6542" spans="1:6">
      <c r="A6542" s="3">
        <v>0.70187821357329905</v>
      </c>
      <c r="B6542" s="3">
        <v>17129.321529903398</v>
      </c>
      <c r="C6542" s="3">
        <v>1.2252871967994201</v>
      </c>
      <c r="D6542" s="3">
        <v>52351.948049916697</v>
      </c>
      <c r="E6542" s="1">
        <f t="shared" si="206"/>
        <v>0.52340898322612106</v>
      </c>
      <c r="F6542" s="1">
        <f t="shared" si="207"/>
        <v>35222.626520013298</v>
      </c>
    </row>
    <row r="6543" spans="1:6">
      <c r="A6543" s="3">
        <v>0.68606976265326403</v>
      </c>
      <c r="B6543" s="3">
        <v>17030.025187377501</v>
      </c>
      <c r="C6543" s="3">
        <v>1.2065739787938099</v>
      </c>
      <c r="D6543" s="3">
        <v>55068.277841133597</v>
      </c>
      <c r="E6543" s="1">
        <f t="shared" si="206"/>
        <v>0.52050421614054587</v>
      </c>
      <c r="F6543" s="1">
        <f t="shared" si="207"/>
        <v>38038.252653756092</v>
      </c>
    </row>
    <row r="6544" spans="1:6">
      <c r="A6544" s="3">
        <v>0.71747477833409001</v>
      </c>
      <c r="B6544" s="3">
        <v>20192.942460827398</v>
      </c>
      <c r="C6544" s="3">
        <v>1.27759313366137</v>
      </c>
      <c r="D6544" s="3">
        <v>57108.9586117777</v>
      </c>
      <c r="E6544" s="1">
        <f t="shared" si="206"/>
        <v>0.56011835532727994</v>
      </c>
      <c r="F6544" s="1">
        <f t="shared" si="207"/>
        <v>36916.016150950301</v>
      </c>
    </row>
    <row r="6545" spans="1:6">
      <c r="A6545" s="3">
        <v>0.71429467781598199</v>
      </c>
      <c r="B6545" s="3">
        <v>20999.022280988302</v>
      </c>
      <c r="C6545" s="3">
        <v>1.22249366464613</v>
      </c>
      <c r="D6545" s="3">
        <v>58948.655828263698</v>
      </c>
      <c r="E6545" s="1">
        <f t="shared" si="206"/>
        <v>0.50819898683014797</v>
      </c>
      <c r="F6545" s="1">
        <f t="shared" si="207"/>
        <v>37949.6335472754</v>
      </c>
    </row>
    <row r="6546" spans="1:6">
      <c r="A6546" s="3">
        <v>0.72206300963973902</v>
      </c>
      <c r="B6546" s="3">
        <v>18019.047782041001</v>
      </c>
      <c r="C6546" s="3">
        <v>1.2564056039470399</v>
      </c>
      <c r="D6546" s="3">
        <v>54369.529189150198</v>
      </c>
      <c r="E6546" s="1">
        <f t="shared" si="206"/>
        <v>0.53434259430730091</v>
      </c>
      <c r="F6546" s="1">
        <f t="shared" si="207"/>
        <v>36350.481407109197</v>
      </c>
    </row>
    <row r="6547" spans="1:6">
      <c r="A6547" s="3">
        <v>0.66282019934702696</v>
      </c>
      <c r="B6547" s="3">
        <v>21321.632783175999</v>
      </c>
      <c r="C6547" s="3">
        <v>1.1352938792731</v>
      </c>
      <c r="D6547" s="3">
        <v>62108.528470746598</v>
      </c>
      <c r="E6547" s="1">
        <f t="shared" si="206"/>
        <v>0.47247367992607303</v>
      </c>
      <c r="F6547" s="1">
        <f t="shared" si="207"/>
        <v>40786.895687570599</v>
      </c>
    </row>
    <row r="6548" spans="1:6">
      <c r="A6548" s="3">
        <v>0.760792969021161</v>
      </c>
      <c r="B6548" s="3">
        <v>15496.2109386915</v>
      </c>
      <c r="C6548" s="3">
        <v>1.3440757017723901</v>
      </c>
      <c r="D6548" s="3">
        <v>52143.954817869599</v>
      </c>
      <c r="E6548" s="1">
        <f t="shared" si="206"/>
        <v>0.5832827327512291</v>
      </c>
      <c r="F6548" s="1">
        <f t="shared" si="207"/>
        <v>36647.743879178102</v>
      </c>
    </row>
    <row r="6549" spans="1:6">
      <c r="A6549" s="3">
        <v>0.75682882138027696</v>
      </c>
      <c r="B6549" s="3">
        <v>23265.625424447899</v>
      </c>
      <c r="C6549" s="3">
        <v>1.33266266680928</v>
      </c>
      <c r="D6549" s="3">
        <v>60536.156858943199</v>
      </c>
      <c r="E6549" s="1">
        <f t="shared" si="206"/>
        <v>0.57583384542900307</v>
      </c>
      <c r="F6549" s="1">
        <f t="shared" si="207"/>
        <v>37270.5314344953</v>
      </c>
    </row>
    <row r="6550" spans="1:6">
      <c r="A6550" s="3">
        <v>0.67011982765234401</v>
      </c>
      <c r="B6550" s="3">
        <v>18318.250090975998</v>
      </c>
      <c r="C6550" s="3">
        <v>1.1264300744092599</v>
      </c>
      <c r="D6550" s="3">
        <v>54030.565827924896</v>
      </c>
      <c r="E6550" s="1">
        <f t="shared" si="206"/>
        <v>0.45631024675691589</v>
      </c>
      <c r="F6550" s="1">
        <f t="shared" si="207"/>
        <v>35712.315736948898</v>
      </c>
    </row>
    <row r="6551" spans="1:6">
      <c r="A6551" s="3">
        <v>0.65932380792119305</v>
      </c>
      <c r="B6551" s="3">
        <v>16223.809528568399</v>
      </c>
      <c r="C6551" s="3">
        <v>1.1389340426233701</v>
      </c>
      <c r="D6551" s="3">
        <v>50828.8057937669</v>
      </c>
      <c r="E6551" s="1">
        <f t="shared" si="206"/>
        <v>0.47961023470217701</v>
      </c>
      <c r="F6551" s="1">
        <f t="shared" si="207"/>
        <v>34604.996265198497</v>
      </c>
    </row>
    <row r="6552" spans="1:6">
      <c r="A6552" s="3">
        <v>0.72900600946768102</v>
      </c>
      <c r="B6552" s="3">
        <v>22901.058413621999</v>
      </c>
      <c r="C6552" s="3">
        <v>1.2721233573175501</v>
      </c>
      <c r="D6552" s="3">
        <v>61333.440928517601</v>
      </c>
      <c r="E6552" s="1">
        <f t="shared" si="206"/>
        <v>0.54311734784986909</v>
      </c>
      <c r="F6552" s="1">
        <f t="shared" si="207"/>
        <v>38432.382514895602</v>
      </c>
    </row>
    <row r="6553" spans="1:6">
      <c r="A6553" s="3">
        <v>0.70726498159810902</v>
      </c>
      <c r="B6553" s="3">
        <v>15891.5810252872</v>
      </c>
      <c r="C6553" s="3">
        <v>1.2627842617882901</v>
      </c>
      <c r="D6553" s="3">
        <v>50901.283633626401</v>
      </c>
      <c r="E6553" s="1">
        <f t="shared" si="206"/>
        <v>0.55551928019018104</v>
      </c>
      <c r="F6553" s="1">
        <f t="shared" si="207"/>
        <v>35009.702608339197</v>
      </c>
    </row>
    <row r="6554" spans="1:6">
      <c r="A6554" s="3">
        <v>0.69991280411319801</v>
      </c>
      <c r="B6554" s="3">
        <v>19098.3919798059</v>
      </c>
      <c r="C6554" s="3">
        <v>1.2303192505026901</v>
      </c>
      <c r="D6554" s="3">
        <v>57803.378121316498</v>
      </c>
      <c r="E6554" s="1">
        <f t="shared" si="206"/>
        <v>0.53040644638949208</v>
      </c>
      <c r="F6554" s="1">
        <f t="shared" si="207"/>
        <v>38704.986141510599</v>
      </c>
    </row>
    <row r="6555" spans="1:6">
      <c r="A6555" s="3">
        <v>0.70497890446214395</v>
      </c>
      <c r="B6555" s="3">
        <v>24633.617384903799</v>
      </c>
      <c r="C6555" s="3">
        <v>1.21233433736971</v>
      </c>
      <c r="D6555" s="3">
        <v>65122.198044733697</v>
      </c>
      <c r="E6555" s="1">
        <f t="shared" si="206"/>
        <v>0.50735543290756602</v>
      </c>
      <c r="F6555" s="1">
        <f t="shared" si="207"/>
        <v>40488.580659829895</v>
      </c>
    </row>
    <row r="6556" spans="1:6">
      <c r="A6556" s="3">
        <v>0.65779489594481799</v>
      </c>
      <c r="B6556" s="3">
        <v>21548.964396254301</v>
      </c>
      <c r="C6556" s="3">
        <v>1.13654350389114</v>
      </c>
      <c r="D6556" s="3">
        <v>57824.797001903098</v>
      </c>
      <c r="E6556" s="1">
        <f t="shared" si="206"/>
        <v>0.47874860794632201</v>
      </c>
      <c r="F6556" s="1">
        <f t="shared" si="207"/>
        <v>36275.8326056488</v>
      </c>
    </row>
    <row r="6557" spans="1:6">
      <c r="A6557" s="3">
        <v>0.69675596383720095</v>
      </c>
      <c r="B6557" s="3">
        <v>21253.152957038099</v>
      </c>
      <c r="C6557" s="3">
        <v>1.2214846319033099</v>
      </c>
      <c r="D6557" s="3">
        <v>58061.883599554298</v>
      </c>
      <c r="E6557" s="1">
        <f t="shared" si="206"/>
        <v>0.52472866806610896</v>
      </c>
      <c r="F6557" s="1">
        <f t="shared" si="207"/>
        <v>36808.730642516195</v>
      </c>
    </row>
    <row r="6558" spans="1:6">
      <c r="A6558" s="3">
        <v>0.69325340324734597</v>
      </c>
      <c r="B6558" s="3">
        <v>18461.489947470898</v>
      </c>
      <c r="C6558" s="3">
        <v>1.1968860725475401</v>
      </c>
      <c r="D6558" s="3">
        <v>55287.398110392103</v>
      </c>
      <c r="E6558" s="1">
        <f t="shared" si="206"/>
        <v>0.50363266930019412</v>
      </c>
      <c r="F6558" s="1">
        <f t="shared" si="207"/>
        <v>36825.908162921201</v>
      </c>
    </row>
    <row r="6559" spans="1:6">
      <c r="A6559" s="3">
        <v>0.78725770281253904</v>
      </c>
      <c r="B6559" s="3">
        <v>18212.8871106597</v>
      </c>
      <c r="C6559" s="3">
        <v>1.3687530397438299</v>
      </c>
      <c r="D6559" s="3">
        <v>54025.692093116297</v>
      </c>
      <c r="E6559" s="1">
        <f t="shared" si="206"/>
        <v>0.58149533693129085</v>
      </c>
      <c r="F6559" s="1">
        <f t="shared" si="207"/>
        <v>35812.804982456597</v>
      </c>
    </row>
    <row r="6560" spans="1:6">
      <c r="A6560" s="3">
        <v>0.69622254652021998</v>
      </c>
      <c r="B6560" s="3">
        <v>21310.172649508098</v>
      </c>
      <c r="C6560" s="3">
        <v>1.1855720184738201</v>
      </c>
      <c r="D6560" s="3">
        <v>56970.779850098901</v>
      </c>
      <c r="E6560" s="1">
        <f t="shared" si="206"/>
        <v>0.48934947195360012</v>
      </c>
      <c r="F6560" s="1">
        <f t="shared" si="207"/>
        <v>35660.607200590806</v>
      </c>
    </row>
    <row r="6561" spans="1:6">
      <c r="A6561" s="3">
        <v>0.71378173043868298</v>
      </c>
      <c r="B6561" s="3">
        <v>19157.877430889701</v>
      </c>
      <c r="C6561" s="3">
        <v>1.2402380138022</v>
      </c>
      <c r="D6561" s="3">
        <v>57899.877734088703</v>
      </c>
      <c r="E6561" s="1">
        <f t="shared" si="206"/>
        <v>0.52645628336351702</v>
      </c>
      <c r="F6561" s="1">
        <f t="shared" si="207"/>
        <v>38742.000303199005</v>
      </c>
    </row>
    <row r="6562" spans="1:6">
      <c r="A6562" s="3">
        <v>0.68625267369866105</v>
      </c>
      <c r="B6562" s="3">
        <v>16452.4620077244</v>
      </c>
      <c r="C6562" s="3">
        <v>1.1760065647543301</v>
      </c>
      <c r="D6562" s="3">
        <v>51542.213997939798</v>
      </c>
      <c r="E6562" s="1">
        <f t="shared" si="206"/>
        <v>0.48975389105566902</v>
      </c>
      <c r="F6562" s="1">
        <f t="shared" si="207"/>
        <v>35089.751990215402</v>
      </c>
    </row>
    <row r="6563" spans="1:6">
      <c r="A6563" s="3">
        <v>0.627356903999569</v>
      </c>
      <c r="B6563" s="3">
        <v>17109.691796740201</v>
      </c>
      <c r="C6563" s="3">
        <v>1.0718814153843601</v>
      </c>
      <c r="D6563" s="3">
        <v>52766.750773183798</v>
      </c>
      <c r="E6563" s="1">
        <f t="shared" si="206"/>
        <v>0.4445245113847911</v>
      </c>
      <c r="F6563" s="1">
        <f t="shared" si="207"/>
        <v>35657.058976443601</v>
      </c>
    </row>
    <row r="6564" spans="1:6">
      <c r="A6564" s="3">
        <v>0.71807308324597996</v>
      </c>
      <c r="B6564" s="3">
        <v>25661.424370998098</v>
      </c>
      <c r="C6564" s="3">
        <v>1.22417270855062</v>
      </c>
      <c r="D6564" s="3">
        <v>63826.812650708103</v>
      </c>
      <c r="E6564" s="1">
        <f t="shared" si="206"/>
        <v>0.50609962530464003</v>
      </c>
      <c r="F6564" s="1">
        <f t="shared" si="207"/>
        <v>38165.388279710009</v>
      </c>
    </row>
    <row r="6565" spans="1:6">
      <c r="A6565" s="3">
        <v>0.70137134727791695</v>
      </c>
      <c r="B6565" s="3">
        <v>18891.606177517999</v>
      </c>
      <c r="C6565" s="3">
        <v>1.2319153743053399</v>
      </c>
      <c r="D6565" s="3">
        <v>55704.234477000398</v>
      </c>
      <c r="E6565" s="1">
        <f t="shared" si="206"/>
        <v>0.53054402702742298</v>
      </c>
      <c r="F6565" s="1">
        <f t="shared" si="207"/>
        <v>36812.6282994824</v>
      </c>
    </row>
    <row r="6566" spans="1:6">
      <c r="A6566" s="3">
        <v>0.67951855765152402</v>
      </c>
      <c r="B6566" s="3">
        <v>22361.166432370901</v>
      </c>
      <c r="C6566" s="3">
        <v>1.2175108307729099</v>
      </c>
      <c r="D6566" s="3">
        <v>62238.308563708</v>
      </c>
      <c r="E6566" s="1">
        <f t="shared" si="206"/>
        <v>0.53799227312138587</v>
      </c>
      <c r="F6566" s="1">
        <f t="shared" si="207"/>
        <v>39877.142131337096</v>
      </c>
    </row>
    <row r="6567" spans="1:6">
      <c r="A6567" s="3">
        <v>0.75831140286846899</v>
      </c>
      <c r="B6567" s="3">
        <v>20852.775404667998</v>
      </c>
      <c r="C6567" s="3">
        <v>1.28705344209492</v>
      </c>
      <c r="D6567" s="3">
        <v>59113.674732968997</v>
      </c>
      <c r="E6567" s="1">
        <f t="shared" si="206"/>
        <v>0.52874203922645102</v>
      </c>
      <c r="F6567" s="1">
        <f t="shared" si="207"/>
        <v>38260.899328300999</v>
      </c>
    </row>
    <row r="6568" spans="1:6">
      <c r="A6568" s="3">
        <v>0.66896628509187805</v>
      </c>
      <c r="B6568" s="3">
        <v>18344.707655722301</v>
      </c>
      <c r="C6568" s="3">
        <v>1.1701235761042601</v>
      </c>
      <c r="D6568" s="3">
        <v>55342.519505607997</v>
      </c>
      <c r="E6568" s="1">
        <f t="shared" si="206"/>
        <v>0.50115729101238204</v>
      </c>
      <c r="F6568" s="1">
        <f t="shared" si="207"/>
        <v>36997.811849885693</v>
      </c>
    </row>
    <row r="6569" spans="1:6">
      <c r="A6569" s="3">
        <v>0.71662441423005196</v>
      </c>
      <c r="B6569" s="3">
        <v>19492.140216700402</v>
      </c>
      <c r="C6569" s="3">
        <v>1.2125820607201701</v>
      </c>
      <c r="D6569" s="3">
        <v>56623.587093335896</v>
      </c>
      <c r="E6569" s="1">
        <f t="shared" si="206"/>
        <v>0.49595764649011809</v>
      </c>
      <c r="F6569" s="1">
        <f t="shared" si="207"/>
        <v>37131.446876635498</v>
      </c>
    </row>
    <row r="6570" spans="1:6">
      <c r="A6570" s="3">
        <v>0.71111174467466598</v>
      </c>
      <c r="B6570" s="3">
        <v>23858.2126538257</v>
      </c>
      <c r="C6570" s="3">
        <v>1.20333502779155</v>
      </c>
      <c r="D6570" s="3">
        <v>60017.030580831197</v>
      </c>
      <c r="E6570" s="1">
        <f t="shared" si="206"/>
        <v>0.49222328311688401</v>
      </c>
      <c r="F6570" s="1">
        <f t="shared" si="207"/>
        <v>36158.817927005497</v>
      </c>
    </row>
    <row r="6571" spans="1:6">
      <c r="A6571" s="3">
        <v>0.68077155518508703</v>
      </c>
      <c r="B6571" s="3">
        <v>13969.768554742001</v>
      </c>
      <c r="C6571" s="3">
        <v>1.1873118354791801</v>
      </c>
      <c r="D6571" s="3">
        <v>49811.781176664001</v>
      </c>
      <c r="E6571" s="1">
        <f t="shared" si="206"/>
        <v>0.50654028029409304</v>
      </c>
      <c r="F6571" s="1">
        <f t="shared" si="207"/>
        <v>35842.012621921996</v>
      </c>
    </row>
    <row r="6572" spans="1:6">
      <c r="A6572" s="3">
        <v>0.75252713042626196</v>
      </c>
      <c r="B6572" s="3">
        <v>20875.396926790501</v>
      </c>
      <c r="C6572" s="3">
        <v>1.3094458835199601</v>
      </c>
      <c r="D6572" s="3">
        <v>59957.353275063098</v>
      </c>
      <c r="E6572" s="1">
        <f t="shared" si="206"/>
        <v>0.55691875309369809</v>
      </c>
      <c r="F6572" s="1">
        <f t="shared" si="207"/>
        <v>39081.956348272593</v>
      </c>
    </row>
    <row r="6573" spans="1:6">
      <c r="A6573" s="3">
        <v>0.66812109620950599</v>
      </c>
      <c r="B6573" s="3">
        <v>20320.760812411299</v>
      </c>
      <c r="C6573" s="3">
        <v>1.1888120636828801</v>
      </c>
      <c r="D6573" s="3">
        <v>58454.0759705897</v>
      </c>
      <c r="E6573" s="1">
        <f t="shared" si="206"/>
        <v>0.52069096747337407</v>
      </c>
      <c r="F6573" s="1">
        <f t="shared" si="207"/>
        <v>38133.315158178404</v>
      </c>
    </row>
    <row r="6574" spans="1:6">
      <c r="A6574" s="3">
        <v>0.73223253987925796</v>
      </c>
      <c r="B6574" s="3">
        <v>13484.7343586279</v>
      </c>
      <c r="C6574" s="3">
        <v>1.30211652046927</v>
      </c>
      <c r="D6574" s="3">
        <v>48925.339092550101</v>
      </c>
      <c r="E6574" s="1">
        <f t="shared" si="206"/>
        <v>0.569883980590012</v>
      </c>
      <c r="F6574" s="1">
        <f t="shared" si="207"/>
        <v>35440.604733922199</v>
      </c>
    </row>
    <row r="6575" spans="1:6">
      <c r="A6575" s="3">
        <v>0.72579052670460797</v>
      </c>
      <c r="B6575" s="3">
        <v>18686.839593465302</v>
      </c>
      <c r="C6575" s="3">
        <v>1.27170631176974</v>
      </c>
      <c r="D6575" s="3">
        <v>56047.871142088399</v>
      </c>
      <c r="E6575" s="1">
        <f t="shared" si="206"/>
        <v>0.54591578506513205</v>
      </c>
      <c r="F6575" s="1">
        <f t="shared" si="207"/>
        <v>37361.031548623097</v>
      </c>
    </row>
    <row r="6576" spans="1:6">
      <c r="A6576" s="3">
        <v>0.666570630513038</v>
      </c>
      <c r="B6576" s="3">
        <v>18424.3804940751</v>
      </c>
      <c r="C6576" s="3">
        <v>1.1704854537053</v>
      </c>
      <c r="D6576" s="3">
        <v>57392.737476199203</v>
      </c>
      <c r="E6576" s="1">
        <f t="shared" si="206"/>
        <v>0.503914823192262</v>
      </c>
      <c r="F6576" s="1">
        <f t="shared" si="207"/>
        <v>38968.356982124104</v>
      </c>
    </row>
    <row r="6577" spans="1:6">
      <c r="A6577" s="3">
        <v>0.77800815106913401</v>
      </c>
      <c r="B6577" s="3">
        <v>22903.941616452801</v>
      </c>
      <c r="C6577" s="3">
        <v>1.3458886707559701</v>
      </c>
      <c r="D6577" s="3">
        <v>63492.158290086802</v>
      </c>
      <c r="E6577" s="1">
        <f t="shared" si="206"/>
        <v>0.56788051968683606</v>
      </c>
      <c r="F6577" s="1">
        <f t="shared" si="207"/>
        <v>40588.216673634</v>
      </c>
    </row>
    <row r="6578" spans="1:6">
      <c r="A6578" s="3">
        <v>0.69387351055087099</v>
      </c>
      <c r="B6578" s="3">
        <v>19232.3517145769</v>
      </c>
      <c r="C6578" s="3">
        <v>1.1996724216738399</v>
      </c>
      <c r="D6578" s="3">
        <v>57812.464052423697</v>
      </c>
      <c r="E6578" s="1">
        <f t="shared" si="206"/>
        <v>0.50579891112296893</v>
      </c>
      <c r="F6578" s="1">
        <f t="shared" si="207"/>
        <v>38580.112337846796</v>
      </c>
    </row>
    <row r="6579" spans="1:6">
      <c r="A6579" s="3">
        <v>0.66428111776002496</v>
      </c>
      <c r="B6579" s="3">
        <v>18042.1297290646</v>
      </c>
      <c r="C6579" s="3">
        <v>1.15676625310282</v>
      </c>
      <c r="D6579" s="3">
        <v>54711.682125573097</v>
      </c>
      <c r="E6579" s="1">
        <f t="shared" si="206"/>
        <v>0.49248513534279503</v>
      </c>
      <c r="F6579" s="1">
        <f t="shared" si="207"/>
        <v>36669.552396508501</v>
      </c>
    </row>
    <row r="6580" spans="1:6">
      <c r="A6580" s="3">
        <v>0.74681254909142203</v>
      </c>
      <c r="B6580" s="3">
        <v>21020.808907401799</v>
      </c>
      <c r="C6580" s="3">
        <v>1.27880123486686</v>
      </c>
      <c r="D6580" s="3">
        <v>58469.9527429605</v>
      </c>
      <c r="E6580" s="1">
        <f t="shared" si="206"/>
        <v>0.53198868577543801</v>
      </c>
      <c r="F6580" s="1">
        <f t="shared" si="207"/>
        <v>37449.143835558702</v>
      </c>
    </row>
    <row r="6581" spans="1:6">
      <c r="A6581" s="3">
        <v>0.71459862950067099</v>
      </c>
      <c r="B6581" s="3">
        <v>23353.5114141505</v>
      </c>
      <c r="C6581" s="3">
        <v>1.2552860507393599</v>
      </c>
      <c r="D6581" s="3">
        <v>60906.386075516901</v>
      </c>
      <c r="E6581" s="1">
        <f t="shared" si="206"/>
        <v>0.54068742123868896</v>
      </c>
      <c r="F6581" s="1">
        <f t="shared" si="207"/>
        <v>37552.874661366397</v>
      </c>
    </row>
    <row r="6582" spans="1:6">
      <c r="A6582" s="3">
        <v>0.72405708787398604</v>
      </c>
      <c r="B6582" s="3">
        <v>16237.6195416378</v>
      </c>
      <c r="C6582" s="3">
        <v>1.2409303698124099</v>
      </c>
      <c r="D6582" s="3">
        <v>52819.574539780297</v>
      </c>
      <c r="E6582" s="1">
        <f t="shared" si="206"/>
        <v>0.51687328193842386</v>
      </c>
      <c r="F6582" s="1">
        <f t="shared" si="207"/>
        <v>36581.954998142493</v>
      </c>
    </row>
    <row r="6583" spans="1:6">
      <c r="A6583" s="3">
        <v>0.66913524054222095</v>
      </c>
      <c r="B6583" s="3">
        <v>21397.745887623601</v>
      </c>
      <c r="C6583" s="3">
        <v>1.1989137928420399</v>
      </c>
      <c r="D6583" s="3">
        <v>59287.133621190696</v>
      </c>
      <c r="E6583" s="1">
        <f t="shared" si="206"/>
        <v>0.52977855229981896</v>
      </c>
      <c r="F6583" s="1">
        <f t="shared" si="207"/>
        <v>37889.387733567099</v>
      </c>
    </row>
    <row r="6584" spans="1:6">
      <c r="A6584" s="3">
        <v>0.68446281864342695</v>
      </c>
      <c r="B6584" s="3">
        <v>18237.6018012635</v>
      </c>
      <c r="C6584" s="3">
        <v>1.17096474174971</v>
      </c>
      <c r="D6584" s="3">
        <v>55064.121410835498</v>
      </c>
      <c r="E6584" s="1">
        <f t="shared" si="206"/>
        <v>0.48650192310628304</v>
      </c>
      <c r="F6584" s="1">
        <f t="shared" si="207"/>
        <v>36826.519609572002</v>
      </c>
    </row>
    <row r="6585" spans="1:6">
      <c r="A6585" s="3">
        <v>0.70187988198574203</v>
      </c>
      <c r="B6585" s="3">
        <v>19697.431701861799</v>
      </c>
      <c r="C6585" s="3">
        <v>1.1744842686921699</v>
      </c>
      <c r="D6585" s="3">
        <v>55147.426475679204</v>
      </c>
      <c r="E6585" s="1">
        <f t="shared" si="206"/>
        <v>0.4726043867064279</v>
      </c>
      <c r="F6585" s="1">
        <f t="shared" si="207"/>
        <v>35449.994773817409</v>
      </c>
    </row>
    <row r="6586" spans="1:6">
      <c r="A6586" s="3">
        <v>0.70300806550957295</v>
      </c>
      <c r="B6586" s="3">
        <v>17061.6529160389</v>
      </c>
      <c r="C6586" s="3">
        <v>1.21694033722564</v>
      </c>
      <c r="D6586" s="3">
        <v>53820.986182262997</v>
      </c>
      <c r="E6586" s="1">
        <f t="shared" si="206"/>
        <v>0.51393227171606704</v>
      </c>
      <c r="F6586" s="1">
        <f t="shared" si="207"/>
        <v>36759.333266224101</v>
      </c>
    </row>
    <row r="6587" spans="1:6">
      <c r="A6587" s="3">
        <v>0.70903013641754398</v>
      </c>
      <c r="B6587" s="3">
        <v>19304.697128669399</v>
      </c>
      <c r="C6587" s="3">
        <v>1.22772877957755</v>
      </c>
      <c r="D6587" s="3">
        <v>57788.003798698803</v>
      </c>
      <c r="E6587" s="1">
        <f t="shared" si="206"/>
        <v>0.51869864316000602</v>
      </c>
      <c r="F6587" s="1">
        <f t="shared" si="207"/>
        <v>38483.3066700294</v>
      </c>
    </row>
    <row r="6588" spans="1:6">
      <c r="A6588" s="3">
        <v>0.67599412319716101</v>
      </c>
      <c r="B6588" s="3">
        <v>19052.704390313</v>
      </c>
      <c r="C6588" s="3">
        <v>1.16057585824906</v>
      </c>
      <c r="D6588" s="3">
        <v>54032.6521440125</v>
      </c>
      <c r="E6588" s="1">
        <f t="shared" si="206"/>
        <v>0.48458173505189894</v>
      </c>
      <c r="F6588" s="1">
        <f t="shared" si="207"/>
        <v>34979.947753699496</v>
      </c>
    </row>
    <row r="6589" spans="1:6">
      <c r="A6589" s="3">
        <v>0.64674657685194803</v>
      </c>
      <c r="B6589" s="3">
        <v>18794.232468154201</v>
      </c>
      <c r="C6589" s="3">
        <v>1.1271552991368401</v>
      </c>
      <c r="D6589" s="3">
        <v>57147.263503097798</v>
      </c>
      <c r="E6589" s="1">
        <f t="shared" si="206"/>
        <v>0.48040872228489206</v>
      </c>
      <c r="F6589" s="1">
        <f t="shared" si="207"/>
        <v>38353.031034943597</v>
      </c>
    </row>
    <row r="6590" spans="1:6">
      <c r="A6590" s="3">
        <v>0.65420559957642899</v>
      </c>
      <c r="B6590" s="3">
        <v>19471.751039006202</v>
      </c>
      <c r="C6590" s="3">
        <v>1.1767979821617101</v>
      </c>
      <c r="D6590" s="3">
        <v>57259.6534906819</v>
      </c>
      <c r="E6590" s="1">
        <f t="shared" si="206"/>
        <v>0.52259238258528107</v>
      </c>
      <c r="F6590" s="1">
        <f t="shared" si="207"/>
        <v>37787.902451675698</v>
      </c>
    </row>
    <row r="6591" spans="1:6">
      <c r="A6591" s="3">
        <v>0.67996705005464997</v>
      </c>
      <c r="B6591" s="3">
        <v>15895.611769159201</v>
      </c>
      <c r="C6591" s="3">
        <v>1.2054194613696001</v>
      </c>
      <c r="D6591" s="3">
        <v>52849.896237246801</v>
      </c>
      <c r="E6591" s="1">
        <f t="shared" si="206"/>
        <v>0.52545241131495013</v>
      </c>
      <c r="F6591" s="1">
        <f t="shared" si="207"/>
        <v>36954.284468087601</v>
      </c>
    </row>
    <row r="6592" spans="1:6">
      <c r="A6592" s="3">
        <v>0.69577647048463498</v>
      </c>
      <c r="B6592" s="3">
        <v>21361.503650830098</v>
      </c>
      <c r="C6592" s="3">
        <v>1.23907484460796</v>
      </c>
      <c r="D6592" s="3">
        <v>61772.9405987309</v>
      </c>
      <c r="E6592" s="1">
        <f t="shared" si="206"/>
        <v>0.54329837412332505</v>
      </c>
      <c r="F6592" s="1">
        <f t="shared" si="207"/>
        <v>40411.436947900802</v>
      </c>
    </row>
    <row r="6593" spans="1:6">
      <c r="A6593" s="3">
        <v>0.74003344738776899</v>
      </c>
      <c r="B6593" s="3">
        <v>20120.592588619402</v>
      </c>
      <c r="C6593" s="3">
        <v>1.3017810442878199</v>
      </c>
      <c r="D6593" s="3">
        <v>59547.214299216103</v>
      </c>
      <c r="E6593" s="1">
        <f t="shared" si="206"/>
        <v>0.56174759690005094</v>
      </c>
      <c r="F6593" s="1">
        <f t="shared" si="207"/>
        <v>39426.621710596701</v>
      </c>
    </row>
    <row r="6594" spans="1:6">
      <c r="A6594" s="3">
        <v>0.71341553039197603</v>
      </c>
      <c r="B6594" s="3">
        <v>22954.355795744799</v>
      </c>
      <c r="C6594" s="3">
        <v>1.24648296509866</v>
      </c>
      <c r="D6594" s="3">
        <v>61271.847369268296</v>
      </c>
      <c r="E6594" s="1">
        <f t="shared" si="206"/>
        <v>0.53306743470668394</v>
      </c>
      <c r="F6594" s="1">
        <f t="shared" si="207"/>
        <v>38317.491573523497</v>
      </c>
    </row>
    <row r="6595" spans="1:6">
      <c r="A6595" s="3">
        <v>0.73078102260496802</v>
      </c>
      <c r="B6595" s="3">
        <v>20314.292996106498</v>
      </c>
      <c r="C6595" s="3">
        <v>1.24165928159173</v>
      </c>
      <c r="D6595" s="3">
        <v>57685.3096837146</v>
      </c>
      <c r="E6595" s="1">
        <f t="shared" si="206"/>
        <v>0.51087825898676198</v>
      </c>
      <c r="F6595" s="1">
        <f t="shared" si="207"/>
        <v>37371.016687608106</v>
      </c>
    </row>
    <row r="6596" spans="1:6">
      <c r="A6596" s="3">
        <v>0.691310170804879</v>
      </c>
      <c r="B6596" s="3">
        <v>21008.000870321499</v>
      </c>
      <c r="C6596" s="3">
        <v>1.2165944885491899</v>
      </c>
      <c r="D6596" s="3">
        <v>59191.038324585097</v>
      </c>
      <c r="E6596" s="1">
        <f t="shared" ref="E6596:E6659" si="208">C6596-A6596</f>
        <v>0.52528431774431095</v>
      </c>
      <c r="F6596" s="1">
        <f t="shared" ref="F6596:F6659" si="209">D6596-B6596</f>
        <v>38183.037454263598</v>
      </c>
    </row>
    <row r="6597" spans="1:6">
      <c r="A6597" s="3">
        <v>0.70091897704904305</v>
      </c>
      <c r="B6597" s="3">
        <v>23410.753737634201</v>
      </c>
      <c r="C6597" s="3">
        <v>1.22180167797142</v>
      </c>
      <c r="D6597" s="3">
        <v>63514.665471421104</v>
      </c>
      <c r="E6597" s="1">
        <f t="shared" si="208"/>
        <v>0.52088270092237698</v>
      </c>
      <c r="F6597" s="1">
        <f t="shared" si="209"/>
        <v>40103.911733786903</v>
      </c>
    </row>
    <row r="6598" spans="1:6">
      <c r="A6598" s="3">
        <v>0.69130978284324096</v>
      </c>
      <c r="B6598" s="3">
        <v>17104.861362028802</v>
      </c>
      <c r="C6598" s="3">
        <v>1.19004237541035</v>
      </c>
      <c r="D6598" s="3">
        <v>53834.204470247001</v>
      </c>
      <c r="E6598" s="1">
        <f t="shared" si="208"/>
        <v>0.498732592567109</v>
      </c>
      <c r="F6598" s="1">
        <f t="shared" si="209"/>
        <v>36729.3431082182</v>
      </c>
    </row>
    <row r="6599" spans="1:6">
      <c r="A6599" s="3">
        <v>0.69384988136479897</v>
      </c>
      <c r="B6599" s="3">
        <v>25190.7805802976</v>
      </c>
      <c r="C6599" s="3">
        <v>1.2008930876652399</v>
      </c>
      <c r="D6599" s="3">
        <v>63580.113029622204</v>
      </c>
      <c r="E6599" s="1">
        <f t="shared" si="208"/>
        <v>0.50704320630044097</v>
      </c>
      <c r="F6599" s="1">
        <f t="shared" si="209"/>
        <v>38389.332449324604</v>
      </c>
    </row>
    <row r="6600" spans="1:6">
      <c r="A6600" s="3">
        <v>0.70036929528972602</v>
      </c>
      <c r="B6600" s="3">
        <v>17199.7894419154</v>
      </c>
      <c r="C6600" s="3">
        <v>1.1842706044549101</v>
      </c>
      <c r="D6600" s="3">
        <v>55429.194228604698</v>
      </c>
      <c r="E6600" s="1">
        <f t="shared" si="208"/>
        <v>0.48390130916518403</v>
      </c>
      <c r="F6600" s="1">
        <f t="shared" si="209"/>
        <v>38229.404786689294</v>
      </c>
    </row>
    <row r="6601" spans="1:6">
      <c r="A6601" s="3">
        <v>0.69551508206325696</v>
      </c>
      <c r="B6601" s="3">
        <v>19746.395124689501</v>
      </c>
      <c r="C6601" s="3">
        <v>1.2113684502575801</v>
      </c>
      <c r="D6601" s="3">
        <v>57814.436050128701</v>
      </c>
      <c r="E6601" s="1">
        <f t="shared" si="208"/>
        <v>0.51585336819432315</v>
      </c>
      <c r="F6601" s="1">
        <f t="shared" si="209"/>
        <v>38068.0409254392</v>
      </c>
    </row>
    <row r="6602" spans="1:6">
      <c r="A6602" s="3">
        <v>0.68869985600517303</v>
      </c>
      <c r="B6602" s="3">
        <v>20277.044656313901</v>
      </c>
      <c r="C6602" s="3">
        <v>1.20385369833239</v>
      </c>
      <c r="D6602" s="3">
        <v>56543.755739164597</v>
      </c>
      <c r="E6602" s="1">
        <f t="shared" si="208"/>
        <v>0.51515384232721695</v>
      </c>
      <c r="F6602" s="1">
        <f t="shared" si="209"/>
        <v>36266.711082850699</v>
      </c>
    </row>
    <row r="6603" spans="1:6">
      <c r="A6603" s="3">
        <v>0.60814272318221096</v>
      </c>
      <c r="B6603" s="3">
        <v>20490.4996315344</v>
      </c>
      <c r="C6603" s="3">
        <v>1.03960939416416</v>
      </c>
      <c r="D6603" s="3">
        <v>56705.909863983601</v>
      </c>
      <c r="E6603" s="1">
        <f t="shared" si="208"/>
        <v>0.43146667098194902</v>
      </c>
      <c r="F6603" s="1">
        <f t="shared" si="209"/>
        <v>36215.410232449198</v>
      </c>
    </row>
    <row r="6604" spans="1:6">
      <c r="A6604" s="3">
        <v>0.70428259259197501</v>
      </c>
      <c r="B6604" s="3">
        <v>16992.670302932998</v>
      </c>
      <c r="C6604" s="3">
        <v>1.2181830418349999</v>
      </c>
      <c r="D6604" s="3">
        <v>52501.2796114632</v>
      </c>
      <c r="E6604" s="1">
        <f t="shared" si="208"/>
        <v>0.51390044924302491</v>
      </c>
      <c r="F6604" s="1">
        <f t="shared" si="209"/>
        <v>35508.609308530198</v>
      </c>
    </row>
    <row r="6605" spans="1:6">
      <c r="A6605" s="3">
        <v>0.71366396732850701</v>
      </c>
      <c r="B6605" s="3">
        <v>24013.820508610399</v>
      </c>
      <c r="C6605" s="3">
        <v>1.19854687074977</v>
      </c>
      <c r="D6605" s="3">
        <v>64514.674349709203</v>
      </c>
      <c r="E6605" s="1">
        <f t="shared" si="208"/>
        <v>0.48488290342126295</v>
      </c>
      <c r="F6605" s="1">
        <f t="shared" si="209"/>
        <v>40500.853841098804</v>
      </c>
    </row>
    <row r="6606" spans="1:6">
      <c r="A6606" s="3">
        <v>0.70997191012605998</v>
      </c>
      <c r="B6606" s="3">
        <v>19816.216252271701</v>
      </c>
      <c r="C6606" s="3">
        <v>1.24760739010467</v>
      </c>
      <c r="D6606" s="3">
        <v>57517.954217949497</v>
      </c>
      <c r="E6606" s="1">
        <f t="shared" si="208"/>
        <v>0.53763547997861005</v>
      </c>
      <c r="F6606" s="1">
        <f t="shared" si="209"/>
        <v>37701.737965677792</v>
      </c>
    </row>
    <row r="6607" spans="1:6">
      <c r="A6607" s="3">
        <v>0.71020405753256199</v>
      </c>
      <c r="B6607" s="3">
        <v>15334.2130126953</v>
      </c>
      <c r="C6607" s="3">
        <v>1.2330951595124</v>
      </c>
      <c r="D6607" s="3">
        <v>49949.728914956402</v>
      </c>
      <c r="E6607" s="1">
        <f t="shared" si="208"/>
        <v>0.52289110197983801</v>
      </c>
      <c r="F6607" s="1">
        <f t="shared" si="209"/>
        <v>34615.515902261104</v>
      </c>
    </row>
    <row r="6608" spans="1:6">
      <c r="A6608" s="3">
        <v>0.65907626063184199</v>
      </c>
      <c r="B6608" s="3">
        <v>21623.098496409999</v>
      </c>
      <c r="C6608" s="3">
        <v>1.12973205388882</v>
      </c>
      <c r="D6608" s="3">
        <v>59479.5672381931</v>
      </c>
      <c r="E6608" s="1">
        <f t="shared" si="208"/>
        <v>0.47065579325697804</v>
      </c>
      <c r="F6608" s="1">
        <f t="shared" si="209"/>
        <v>37856.468741783101</v>
      </c>
    </row>
    <row r="6609" spans="1:6">
      <c r="A6609" s="3">
        <v>0.69667919588695704</v>
      </c>
      <c r="B6609" s="3">
        <v>23286.527881103299</v>
      </c>
      <c r="C6609" s="3">
        <v>1.2082803672789499</v>
      </c>
      <c r="D6609" s="3">
        <v>62468.224688822404</v>
      </c>
      <c r="E6609" s="1">
        <f t="shared" si="208"/>
        <v>0.5116011713919929</v>
      </c>
      <c r="F6609" s="1">
        <f t="shared" si="209"/>
        <v>39181.696807719105</v>
      </c>
    </row>
    <row r="6610" spans="1:6">
      <c r="A6610" s="3">
        <v>0.69666930965003804</v>
      </c>
      <c r="B6610" s="3">
        <v>18299.7738755889</v>
      </c>
      <c r="C6610" s="3">
        <v>1.19588702215859</v>
      </c>
      <c r="D6610" s="3">
        <v>53706.382046929903</v>
      </c>
      <c r="E6610" s="1">
        <f t="shared" si="208"/>
        <v>0.49921771250855196</v>
      </c>
      <c r="F6610" s="1">
        <f t="shared" si="209"/>
        <v>35406.608171341002</v>
      </c>
    </row>
    <row r="6611" spans="1:6">
      <c r="A6611" s="3">
        <v>0.72297312421340099</v>
      </c>
      <c r="B6611" s="3">
        <v>14289.904861279399</v>
      </c>
      <c r="C6611" s="3">
        <v>1.2436554121524399</v>
      </c>
      <c r="D6611" s="3">
        <v>49158.7351076993</v>
      </c>
      <c r="E6611" s="1">
        <f t="shared" si="208"/>
        <v>0.52068228793903892</v>
      </c>
      <c r="F6611" s="1">
        <f t="shared" si="209"/>
        <v>34868.830246419901</v>
      </c>
    </row>
    <row r="6612" spans="1:6">
      <c r="A6612" s="3">
        <v>0.71047948125198401</v>
      </c>
      <c r="B6612" s="3">
        <v>21730.711596445901</v>
      </c>
      <c r="C6612" s="3">
        <v>1.26675397127083</v>
      </c>
      <c r="D6612" s="3">
        <v>61374.073532627197</v>
      </c>
      <c r="E6612" s="1">
        <f t="shared" si="208"/>
        <v>0.55627449001884599</v>
      </c>
      <c r="F6612" s="1">
        <f t="shared" si="209"/>
        <v>39643.361936181296</v>
      </c>
    </row>
    <row r="6613" spans="1:6">
      <c r="A6613" s="3">
        <v>0.70058392987768403</v>
      </c>
      <c r="B6613" s="3">
        <v>16482.914253490399</v>
      </c>
      <c r="C6613" s="3">
        <v>1.19052573276292</v>
      </c>
      <c r="D6613" s="3">
        <v>52076.4928113715</v>
      </c>
      <c r="E6613" s="1">
        <f t="shared" si="208"/>
        <v>0.48994180288523592</v>
      </c>
      <c r="F6613" s="1">
        <f t="shared" si="209"/>
        <v>35593.578557881105</v>
      </c>
    </row>
    <row r="6614" spans="1:6">
      <c r="A6614" s="3">
        <v>0.72070449273197301</v>
      </c>
      <c r="B6614" s="3">
        <v>21153.706159666101</v>
      </c>
      <c r="C6614" s="3">
        <v>1.2313075595560501</v>
      </c>
      <c r="D6614" s="3">
        <v>58828.2031677294</v>
      </c>
      <c r="E6614" s="1">
        <f t="shared" si="208"/>
        <v>0.51060306682407708</v>
      </c>
      <c r="F6614" s="1">
        <f t="shared" si="209"/>
        <v>37674.497008063299</v>
      </c>
    </row>
    <row r="6615" spans="1:6">
      <c r="A6615" s="3">
        <v>0.696405903738751</v>
      </c>
      <c r="B6615" s="3">
        <v>25100.0754076796</v>
      </c>
      <c r="C6615" s="3">
        <v>1.18356805713552</v>
      </c>
      <c r="D6615" s="3">
        <v>61844.047933430003</v>
      </c>
      <c r="E6615" s="1">
        <f t="shared" si="208"/>
        <v>0.48716215339676905</v>
      </c>
      <c r="F6615" s="1">
        <f t="shared" si="209"/>
        <v>36743.972525750403</v>
      </c>
    </row>
    <row r="6616" spans="1:6">
      <c r="A6616" s="3">
        <v>0.69123915825544302</v>
      </c>
      <c r="B6616" s="3">
        <v>21277.8894747427</v>
      </c>
      <c r="C6616" s="3">
        <v>1.1956626678980899</v>
      </c>
      <c r="D6616" s="3">
        <v>59515.890492157501</v>
      </c>
      <c r="E6616" s="1">
        <f t="shared" si="208"/>
        <v>0.50442350964264693</v>
      </c>
      <c r="F6616" s="1">
        <f t="shared" si="209"/>
        <v>38238.001017414805</v>
      </c>
    </row>
    <row r="6617" spans="1:6">
      <c r="A6617" s="3">
        <v>0.74728256623225497</v>
      </c>
      <c r="B6617" s="3">
        <v>16456.721507919599</v>
      </c>
      <c r="C6617" s="3">
        <v>1.3105433001556701</v>
      </c>
      <c r="D6617" s="3">
        <v>52646.9271669788</v>
      </c>
      <c r="E6617" s="1">
        <f t="shared" si="208"/>
        <v>0.56326073392341514</v>
      </c>
      <c r="F6617" s="1">
        <f t="shared" si="209"/>
        <v>36190.205659059196</v>
      </c>
    </row>
    <row r="6618" spans="1:6">
      <c r="A6618" s="3">
        <v>0.70344718738369705</v>
      </c>
      <c r="B6618" s="3">
        <v>21991.279753887</v>
      </c>
      <c r="C6618" s="3">
        <v>1.22212697905968</v>
      </c>
      <c r="D6618" s="3">
        <v>60944.517753748303</v>
      </c>
      <c r="E6618" s="1">
        <f t="shared" si="208"/>
        <v>0.51867979167598299</v>
      </c>
      <c r="F6618" s="1">
        <f t="shared" si="209"/>
        <v>38953.237999861303</v>
      </c>
    </row>
    <row r="6619" spans="1:6">
      <c r="A6619" s="3">
        <v>0.71455626005533601</v>
      </c>
      <c r="B6619" s="3">
        <v>16124.933818171899</v>
      </c>
      <c r="C6619" s="3">
        <v>1.2034468708263499</v>
      </c>
      <c r="D6619" s="3">
        <v>52193.763292395903</v>
      </c>
      <c r="E6619" s="1">
        <f t="shared" si="208"/>
        <v>0.48889061077101392</v>
      </c>
      <c r="F6619" s="1">
        <f t="shared" si="209"/>
        <v>36068.829474224003</v>
      </c>
    </row>
    <row r="6620" spans="1:6">
      <c r="A6620" s="3">
        <v>0.71876354513914498</v>
      </c>
      <c r="B6620" s="3">
        <v>16306.4864394987</v>
      </c>
      <c r="C6620" s="3">
        <v>1.2450207762001999</v>
      </c>
      <c r="D6620" s="3">
        <v>53171.900643491201</v>
      </c>
      <c r="E6620" s="1">
        <f t="shared" si="208"/>
        <v>0.52625723106105493</v>
      </c>
      <c r="F6620" s="1">
        <f t="shared" si="209"/>
        <v>36865.414203992499</v>
      </c>
    </row>
    <row r="6621" spans="1:6">
      <c r="A6621" s="3">
        <v>0.65898698315496995</v>
      </c>
      <c r="B6621" s="3">
        <v>20455.355397926702</v>
      </c>
      <c r="C6621" s="3">
        <v>1.15613332757788</v>
      </c>
      <c r="D6621" s="3">
        <v>58322.227543801702</v>
      </c>
      <c r="E6621" s="1">
        <f t="shared" si="208"/>
        <v>0.49714634442291006</v>
      </c>
      <c r="F6621" s="1">
        <f t="shared" si="209"/>
        <v>37866.872145875001</v>
      </c>
    </row>
    <row r="6622" spans="1:6">
      <c r="A6622" s="3">
        <v>0.65672905126738601</v>
      </c>
      <c r="B6622" s="3">
        <v>25154.548367588101</v>
      </c>
      <c r="C6622" s="3">
        <v>1.1256981526367</v>
      </c>
      <c r="D6622" s="3">
        <v>62319.4313655238</v>
      </c>
      <c r="E6622" s="1">
        <f t="shared" si="208"/>
        <v>0.46896910136931402</v>
      </c>
      <c r="F6622" s="1">
        <f t="shared" si="209"/>
        <v>37164.882997935696</v>
      </c>
    </row>
    <row r="6623" spans="1:6">
      <c r="A6623" s="3">
        <v>0.74347217545293498</v>
      </c>
      <c r="B6623" s="3">
        <v>24269.221348736701</v>
      </c>
      <c r="C6623" s="3">
        <v>1.2507142943482901</v>
      </c>
      <c r="D6623" s="3">
        <v>59421.842597373703</v>
      </c>
      <c r="E6623" s="1">
        <f t="shared" si="208"/>
        <v>0.50724211889535509</v>
      </c>
      <c r="F6623" s="1">
        <f t="shared" si="209"/>
        <v>35152.621248637006</v>
      </c>
    </row>
    <row r="6624" spans="1:6">
      <c r="A6624" s="3">
        <v>0.68235792272556695</v>
      </c>
      <c r="B6624" s="3">
        <v>24007.015857524399</v>
      </c>
      <c r="C6624" s="3">
        <v>1.2155496164825901</v>
      </c>
      <c r="D6624" s="3">
        <v>62478.096162728601</v>
      </c>
      <c r="E6624" s="1">
        <f t="shared" si="208"/>
        <v>0.53319169375702313</v>
      </c>
      <c r="F6624" s="1">
        <f t="shared" si="209"/>
        <v>38471.080305204203</v>
      </c>
    </row>
    <row r="6625" spans="1:6">
      <c r="A6625" s="3">
        <v>0.73953366885845395</v>
      </c>
      <c r="B6625" s="3">
        <v>24782.1819121351</v>
      </c>
      <c r="C6625" s="3">
        <v>1.31539658430635</v>
      </c>
      <c r="D6625" s="3">
        <v>63894.117668049301</v>
      </c>
      <c r="E6625" s="1">
        <f t="shared" si="208"/>
        <v>0.57586291544789603</v>
      </c>
      <c r="F6625" s="1">
        <f t="shared" si="209"/>
        <v>39111.935755914201</v>
      </c>
    </row>
    <row r="6626" spans="1:6">
      <c r="A6626" s="3">
        <v>0.658262077574159</v>
      </c>
      <c r="B6626" s="3">
        <v>19370.5489876055</v>
      </c>
      <c r="C6626" s="3">
        <v>1.1154794623494599</v>
      </c>
      <c r="D6626" s="3">
        <v>55103.324700958001</v>
      </c>
      <c r="E6626" s="1">
        <f t="shared" si="208"/>
        <v>0.45721738477530094</v>
      </c>
      <c r="F6626" s="1">
        <f t="shared" si="209"/>
        <v>35732.775713352501</v>
      </c>
    </row>
    <row r="6627" spans="1:6">
      <c r="A6627" s="3">
        <v>0.73970381478829605</v>
      </c>
      <c r="B6627" s="3">
        <v>17628.4950936354</v>
      </c>
      <c r="C6627" s="3">
        <v>1.29250140598935</v>
      </c>
      <c r="D6627" s="3">
        <v>52423.796678739403</v>
      </c>
      <c r="E6627" s="1">
        <f t="shared" si="208"/>
        <v>0.55279759120105398</v>
      </c>
      <c r="F6627" s="1">
        <f t="shared" si="209"/>
        <v>34795.301585104004</v>
      </c>
    </row>
    <row r="6628" spans="1:6">
      <c r="A6628" s="3">
        <v>0.73776572667277096</v>
      </c>
      <c r="B6628" s="3">
        <v>15164.461370689</v>
      </c>
      <c r="C6628" s="3">
        <v>1.2776607016247901</v>
      </c>
      <c r="D6628" s="3">
        <v>50793.319286556398</v>
      </c>
      <c r="E6628" s="1">
        <f t="shared" si="208"/>
        <v>0.5398949749520191</v>
      </c>
      <c r="F6628" s="1">
        <f t="shared" si="209"/>
        <v>35628.857915867397</v>
      </c>
    </row>
    <row r="6629" spans="1:6">
      <c r="A6629" s="3">
        <v>0.74043881482674201</v>
      </c>
      <c r="B6629" s="3">
        <v>21439.587281019602</v>
      </c>
      <c r="C6629" s="3">
        <v>1.28607442250815</v>
      </c>
      <c r="D6629" s="3">
        <v>59898.598229383999</v>
      </c>
      <c r="E6629" s="1">
        <f t="shared" si="208"/>
        <v>0.54563560768140795</v>
      </c>
      <c r="F6629" s="1">
        <f t="shared" si="209"/>
        <v>38459.010948364397</v>
      </c>
    </row>
    <row r="6630" spans="1:6">
      <c r="A6630" s="3">
        <v>0.72148188563492699</v>
      </c>
      <c r="B6630" s="3">
        <v>16994.296477644701</v>
      </c>
      <c r="C6630" s="3">
        <v>1.25632713559569</v>
      </c>
      <c r="D6630" s="3">
        <v>53882.648388610301</v>
      </c>
      <c r="E6630" s="1">
        <f t="shared" si="208"/>
        <v>0.53484524996076299</v>
      </c>
      <c r="F6630" s="1">
        <f t="shared" si="209"/>
        <v>36888.351910965604</v>
      </c>
    </row>
    <row r="6631" spans="1:6">
      <c r="A6631" s="3">
        <v>0.68021386663455796</v>
      </c>
      <c r="B6631" s="3">
        <v>18813.219277407799</v>
      </c>
      <c r="C6631" s="3">
        <v>1.1683849518437801</v>
      </c>
      <c r="D6631" s="3">
        <v>57579.702942805001</v>
      </c>
      <c r="E6631" s="1">
        <f t="shared" si="208"/>
        <v>0.48817108520922214</v>
      </c>
      <c r="F6631" s="1">
        <f t="shared" si="209"/>
        <v>38766.483665397202</v>
      </c>
    </row>
    <row r="6632" spans="1:6">
      <c r="A6632" s="3">
        <v>0.72429544411632596</v>
      </c>
      <c r="B6632" s="3">
        <v>13968.3004161101</v>
      </c>
      <c r="C6632" s="3">
        <v>1.2698896938198501</v>
      </c>
      <c r="D6632" s="3">
        <v>49670.632494479702</v>
      </c>
      <c r="E6632" s="1">
        <f t="shared" si="208"/>
        <v>0.5455942497035241</v>
      </c>
      <c r="F6632" s="1">
        <f t="shared" si="209"/>
        <v>35702.332078369604</v>
      </c>
    </row>
    <row r="6633" spans="1:6">
      <c r="A6633" s="3">
        <v>0.65099550413287399</v>
      </c>
      <c r="B6633" s="3">
        <v>13679.1589129163</v>
      </c>
      <c r="C6633" s="3">
        <v>1.14905160146069</v>
      </c>
      <c r="D6633" s="3">
        <v>48849.105309611499</v>
      </c>
      <c r="E6633" s="1">
        <f t="shared" si="208"/>
        <v>0.49805609732781597</v>
      </c>
      <c r="F6633" s="1">
        <f t="shared" si="209"/>
        <v>35169.946396695203</v>
      </c>
    </row>
    <row r="6634" spans="1:6">
      <c r="A6634" s="3">
        <v>0.70597465300470896</v>
      </c>
      <c r="B6634" s="3">
        <v>18539.738087694601</v>
      </c>
      <c r="C6634" s="3">
        <v>1.21560716335868</v>
      </c>
      <c r="D6634" s="3">
        <v>53669.029798630501</v>
      </c>
      <c r="E6634" s="1">
        <f t="shared" si="208"/>
        <v>0.50963251035397106</v>
      </c>
      <c r="F6634" s="1">
        <f t="shared" si="209"/>
        <v>35129.291710935897</v>
      </c>
    </row>
    <row r="6635" spans="1:6">
      <c r="A6635" s="3">
        <v>0.75562663723967805</v>
      </c>
      <c r="B6635" s="3">
        <v>14693.822498089399</v>
      </c>
      <c r="C6635" s="3">
        <v>1.3635926234509601</v>
      </c>
      <c r="D6635" s="3">
        <v>52422.223114460503</v>
      </c>
      <c r="E6635" s="1">
        <f t="shared" si="208"/>
        <v>0.60796598621128206</v>
      </c>
      <c r="F6635" s="1">
        <f t="shared" si="209"/>
        <v>37728.400616371102</v>
      </c>
    </row>
    <row r="6636" spans="1:6">
      <c r="A6636" s="3">
        <v>0.74678588815653202</v>
      </c>
      <c r="B6636" s="3">
        <v>22364.435407577999</v>
      </c>
      <c r="C6636" s="3">
        <v>1.2948577550556399</v>
      </c>
      <c r="D6636" s="3">
        <v>60351.813469961598</v>
      </c>
      <c r="E6636" s="1">
        <f t="shared" si="208"/>
        <v>0.54807186689910792</v>
      </c>
      <c r="F6636" s="1">
        <f t="shared" si="209"/>
        <v>37987.378062383599</v>
      </c>
    </row>
    <row r="6637" spans="1:6">
      <c r="A6637" s="3">
        <v>0.68358714084863004</v>
      </c>
      <c r="B6637" s="3">
        <v>14208.127113016601</v>
      </c>
      <c r="C6637" s="3">
        <v>1.1920423347221301</v>
      </c>
      <c r="D6637" s="3">
        <v>49608.465595944697</v>
      </c>
      <c r="E6637" s="1">
        <f t="shared" si="208"/>
        <v>0.50845519387350002</v>
      </c>
      <c r="F6637" s="1">
        <f t="shared" si="209"/>
        <v>35400.338482928099</v>
      </c>
    </row>
    <row r="6638" spans="1:6">
      <c r="A6638" s="3">
        <v>0.70986717966124502</v>
      </c>
      <c r="B6638" s="3">
        <v>19400.4144884284</v>
      </c>
      <c r="C6638" s="3">
        <v>1.2394372255814801</v>
      </c>
      <c r="D6638" s="3">
        <v>55263.473444158197</v>
      </c>
      <c r="E6638" s="1">
        <f t="shared" si="208"/>
        <v>0.52957004592023504</v>
      </c>
      <c r="F6638" s="1">
        <f t="shared" si="209"/>
        <v>35863.058955729794</v>
      </c>
    </row>
    <row r="6639" spans="1:6">
      <c r="A6639" s="3">
        <v>0.74502635014739005</v>
      </c>
      <c r="B6639" s="3">
        <v>19383.071283021101</v>
      </c>
      <c r="C6639" s="3">
        <v>1.3023402888037501</v>
      </c>
      <c r="D6639" s="3">
        <v>54619.248662593898</v>
      </c>
      <c r="E6639" s="1">
        <f t="shared" si="208"/>
        <v>0.55731393865636003</v>
      </c>
      <c r="F6639" s="1">
        <f t="shared" si="209"/>
        <v>35236.177379572793</v>
      </c>
    </row>
    <row r="6640" spans="1:6">
      <c r="A6640" s="3">
        <v>0.70226675823976503</v>
      </c>
      <c r="B6640" s="3">
        <v>22300.723524586301</v>
      </c>
      <c r="C6640" s="3">
        <v>1.21691759341561</v>
      </c>
      <c r="D6640" s="3">
        <v>60711.2795265479</v>
      </c>
      <c r="E6640" s="1">
        <f t="shared" si="208"/>
        <v>0.51465083517584498</v>
      </c>
      <c r="F6640" s="1">
        <f t="shared" si="209"/>
        <v>38410.556001961595</v>
      </c>
    </row>
    <row r="6641" spans="1:6">
      <c r="A6641" s="3">
        <v>0.72994361282354103</v>
      </c>
      <c r="B6641" s="3">
        <v>25326.427801455298</v>
      </c>
      <c r="C6641" s="3">
        <v>1.25577277068439</v>
      </c>
      <c r="D6641" s="3">
        <v>64879.045045086801</v>
      </c>
      <c r="E6641" s="1">
        <f t="shared" si="208"/>
        <v>0.52582915786084894</v>
      </c>
      <c r="F6641" s="1">
        <f t="shared" si="209"/>
        <v>39552.617243631503</v>
      </c>
    </row>
    <row r="6642" spans="1:6">
      <c r="A6642" s="3">
        <v>0.70471263189212097</v>
      </c>
      <c r="B6642" s="3">
        <v>18367.785523870501</v>
      </c>
      <c r="C6642" s="3">
        <v>1.21363508040225</v>
      </c>
      <c r="D6642" s="3">
        <v>54649.219150858502</v>
      </c>
      <c r="E6642" s="1">
        <f t="shared" si="208"/>
        <v>0.50892244851012902</v>
      </c>
      <c r="F6642" s="1">
        <f t="shared" si="209"/>
        <v>36281.433626988</v>
      </c>
    </row>
    <row r="6643" spans="1:6">
      <c r="A6643" s="3">
        <v>0.73876157543797505</v>
      </c>
      <c r="B6643" s="3">
        <v>19853.8569974764</v>
      </c>
      <c r="C6643" s="3">
        <v>1.30294873766352</v>
      </c>
      <c r="D6643" s="3">
        <v>55228.2360385914</v>
      </c>
      <c r="E6643" s="1">
        <f t="shared" si="208"/>
        <v>0.56418716222554499</v>
      </c>
      <c r="F6643" s="1">
        <f t="shared" si="209"/>
        <v>35374.379041114997</v>
      </c>
    </row>
    <row r="6644" spans="1:6">
      <c r="A6644" s="3">
        <v>0.68421578709326902</v>
      </c>
      <c r="B6644" s="3">
        <v>20655.239166097599</v>
      </c>
      <c r="C6644" s="3">
        <v>1.19678999477701</v>
      </c>
      <c r="D6644" s="3">
        <v>59867.434560727597</v>
      </c>
      <c r="E6644" s="1">
        <f t="shared" si="208"/>
        <v>0.51257420768374096</v>
      </c>
      <c r="F6644" s="1">
        <f t="shared" si="209"/>
        <v>39212.195394629998</v>
      </c>
    </row>
    <row r="6645" spans="1:6">
      <c r="A6645" s="3">
        <v>0.69448378463896399</v>
      </c>
      <c r="B6645" s="3">
        <v>23895.745044299299</v>
      </c>
      <c r="C6645" s="3">
        <v>1.1929322668125999</v>
      </c>
      <c r="D6645" s="3">
        <v>61098.239605394199</v>
      </c>
      <c r="E6645" s="1">
        <f t="shared" si="208"/>
        <v>0.49844848217363591</v>
      </c>
      <c r="F6645" s="1">
        <f t="shared" si="209"/>
        <v>37202.4945610949</v>
      </c>
    </row>
    <row r="6646" spans="1:6">
      <c r="A6646" s="3">
        <v>0.70756187942239102</v>
      </c>
      <c r="B6646" s="3">
        <v>14607.413931716599</v>
      </c>
      <c r="C6646" s="3">
        <v>1.2050553341624199</v>
      </c>
      <c r="D6646" s="3">
        <v>50674.419313365703</v>
      </c>
      <c r="E6646" s="1">
        <f t="shared" si="208"/>
        <v>0.49749345474002893</v>
      </c>
      <c r="F6646" s="1">
        <f t="shared" si="209"/>
        <v>36067.005381649105</v>
      </c>
    </row>
    <row r="6647" spans="1:6">
      <c r="A6647" s="3">
        <v>0.70144317267258105</v>
      </c>
      <c r="B6647" s="3">
        <v>15064.269698984501</v>
      </c>
      <c r="C6647" s="3">
        <v>1.1992037764569601</v>
      </c>
      <c r="D6647" s="3">
        <v>50338.896172972898</v>
      </c>
      <c r="E6647" s="1">
        <f t="shared" si="208"/>
        <v>0.49776060378437903</v>
      </c>
      <c r="F6647" s="1">
        <f t="shared" si="209"/>
        <v>35274.626473988399</v>
      </c>
    </row>
    <row r="6648" spans="1:6">
      <c r="A6648" s="3">
        <v>0.66152704567615705</v>
      </c>
      <c r="B6648" s="3">
        <v>17647.742296582001</v>
      </c>
      <c r="C6648" s="3">
        <v>1.1540388912363</v>
      </c>
      <c r="D6648" s="3">
        <v>54845.000747794002</v>
      </c>
      <c r="E6648" s="1">
        <f t="shared" si="208"/>
        <v>0.49251184556014294</v>
      </c>
      <c r="F6648" s="1">
        <f t="shared" si="209"/>
        <v>37197.258451212001</v>
      </c>
    </row>
    <row r="6649" spans="1:6">
      <c r="A6649" s="3">
        <v>0.67409604660750999</v>
      </c>
      <c r="B6649" s="3">
        <v>20136.892898633101</v>
      </c>
      <c r="C6649" s="3">
        <v>1.17568014844264</v>
      </c>
      <c r="D6649" s="3">
        <v>58004.867516316503</v>
      </c>
      <c r="E6649" s="1">
        <f t="shared" si="208"/>
        <v>0.50158410183513003</v>
      </c>
      <c r="F6649" s="1">
        <f t="shared" si="209"/>
        <v>37867.974617683401</v>
      </c>
    </row>
    <row r="6650" spans="1:6">
      <c r="A6650" s="3">
        <v>0.72577748411757803</v>
      </c>
      <c r="B6650" s="3">
        <v>19583.293276179698</v>
      </c>
      <c r="C6650" s="3">
        <v>1.2552779721258001</v>
      </c>
      <c r="D6650" s="3">
        <v>55559.8265989461</v>
      </c>
      <c r="E6650" s="1">
        <f t="shared" si="208"/>
        <v>0.52950048800822203</v>
      </c>
      <c r="F6650" s="1">
        <f t="shared" si="209"/>
        <v>35976.533322766401</v>
      </c>
    </row>
    <row r="6651" spans="1:6">
      <c r="A6651" s="3">
        <v>0.72518853479565903</v>
      </c>
      <c r="B6651" s="3">
        <v>17862.8457885934</v>
      </c>
      <c r="C6651" s="3">
        <v>1.2748304799636401</v>
      </c>
      <c r="D6651" s="3">
        <v>53089.951584155497</v>
      </c>
      <c r="E6651" s="1">
        <f t="shared" si="208"/>
        <v>0.54964194516798104</v>
      </c>
      <c r="F6651" s="1">
        <f t="shared" si="209"/>
        <v>35227.105795562093</v>
      </c>
    </row>
    <row r="6652" spans="1:6">
      <c r="A6652" s="3">
        <v>0.73940396424927002</v>
      </c>
      <c r="B6652" s="3">
        <v>20723.161462754899</v>
      </c>
      <c r="C6652" s="3">
        <v>1.31972431494215</v>
      </c>
      <c r="D6652" s="3">
        <v>58128.155633261202</v>
      </c>
      <c r="E6652" s="1">
        <f t="shared" si="208"/>
        <v>0.58032035069288002</v>
      </c>
      <c r="F6652" s="1">
        <f t="shared" si="209"/>
        <v>37404.994170506303</v>
      </c>
    </row>
    <row r="6653" spans="1:6">
      <c r="A6653" s="3">
        <v>0.663351208197553</v>
      </c>
      <c r="B6653" s="3">
        <v>19930.0891584581</v>
      </c>
      <c r="C6653" s="3">
        <v>1.1293717551904501</v>
      </c>
      <c r="D6653" s="3">
        <v>57947.315368194097</v>
      </c>
      <c r="E6653" s="1">
        <f t="shared" si="208"/>
        <v>0.46602054699289708</v>
      </c>
      <c r="F6653" s="1">
        <f t="shared" si="209"/>
        <v>38017.226209735993</v>
      </c>
    </row>
    <row r="6654" spans="1:6">
      <c r="A6654" s="3">
        <v>0.68290118352983997</v>
      </c>
      <c r="B6654" s="3">
        <v>17808.310410844599</v>
      </c>
      <c r="C6654" s="3">
        <v>1.19443291302111</v>
      </c>
      <c r="D6654" s="3">
        <v>55438.200403602503</v>
      </c>
      <c r="E6654" s="1">
        <f t="shared" si="208"/>
        <v>0.51153172949127002</v>
      </c>
      <c r="F6654" s="1">
        <f t="shared" si="209"/>
        <v>37629.889992757904</v>
      </c>
    </row>
    <row r="6655" spans="1:6">
      <c r="A6655" s="3">
        <v>0.65726232613849001</v>
      </c>
      <c r="B6655" s="3">
        <v>26340.176477306701</v>
      </c>
      <c r="C6655" s="3">
        <v>1.1336684570611399</v>
      </c>
      <c r="D6655" s="3">
        <v>66577.265108208507</v>
      </c>
      <c r="E6655" s="1">
        <f t="shared" si="208"/>
        <v>0.47640613092264994</v>
      </c>
      <c r="F6655" s="1">
        <f t="shared" si="209"/>
        <v>40237.08863090181</v>
      </c>
    </row>
    <row r="6656" spans="1:6">
      <c r="A6656" s="3">
        <v>0.704002817265167</v>
      </c>
      <c r="B6656" s="3">
        <v>17612.130161364901</v>
      </c>
      <c r="C6656" s="3">
        <v>1.2350574690868901</v>
      </c>
      <c r="D6656" s="3">
        <v>53694.865433117899</v>
      </c>
      <c r="E6656" s="1">
        <f t="shared" si="208"/>
        <v>0.53105465182172307</v>
      </c>
      <c r="F6656" s="1">
        <f t="shared" si="209"/>
        <v>36082.735271753001</v>
      </c>
    </row>
    <row r="6657" spans="1:6">
      <c r="A6657" s="3">
        <v>0.73228933928682405</v>
      </c>
      <c r="B6657" s="3">
        <v>16058.5415795928</v>
      </c>
      <c r="C6657" s="3">
        <v>1.2849501501629501</v>
      </c>
      <c r="D6657" s="3">
        <v>52511.611684043499</v>
      </c>
      <c r="E6657" s="1">
        <f t="shared" si="208"/>
        <v>0.55266081087612606</v>
      </c>
      <c r="F6657" s="1">
        <f t="shared" si="209"/>
        <v>36453.0701044507</v>
      </c>
    </row>
    <row r="6658" spans="1:6">
      <c r="A6658" s="3">
        <v>0.64262225165590503</v>
      </c>
      <c r="B6658" s="3">
        <v>20193.712462875301</v>
      </c>
      <c r="C6658" s="3">
        <v>1.0915586415487799</v>
      </c>
      <c r="D6658" s="3">
        <v>55214.508173857903</v>
      </c>
      <c r="E6658" s="1">
        <f t="shared" si="208"/>
        <v>0.44893638989287488</v>
      </c>
      <c r="F6658" s="1">
        <f t="shared" si="209"/>
        <v>35020.795710982602</v>
      </c>
    </row>
    <row r="6659" spans="1:6">
      <c r="A6659" s="3">
        <v>0.689388062920682</v>
      </c>
      <c r="B6659" s="3">
        <v>19347.935108949601</v>
      </c>
      <c r="C6659" s="3">
        <v>1.1783942340746201</v>
      </c>
      <c r="D6659" s="3">
        <v>57993.337122513803</v>
      </c>
      <c r="E6659" s="1">
        <f t="shared" si="208"/>
        <v>0.48900617115393807</v>
      </c>
      <c r="F6659" s="1">
        <f t="shared" si="209"/>
        <v>38645.402013564206</v>
      </c>
    </row>
    <row r="6660" spans="1:6">
      <c r="A6660" s="3">
        <v>0.65907344248070798</v>
      </c>
      <c r="B6660" s="3">
        <v>19464.2948204116</v>
      </c>
      <c r="C6660" s="3">
        <v>1.12726971370153</v>
      </c>
      <c r="D6660" s="3">
        <v>57070.983985649</v>
      </c>
      <c r="E6660" s="1">
        <f t="shared" ref="E6660:E6723" si="210">C6660-A6660</f>
        <v>0.46819627122082197</v>
      </c>
      <c r="F6660" s="1">
        <f t="shared" ref="F6660:F6723" si="211">D6660-B6660</f>
        <v>37606.689165237403</v>
      </c>
    </row>
    <row r="6661" spans="1:6">
      <c r="A6661" s="3">
        <v>0.69547323497966196</v>
      </c>
      <c r="B6661" s="3">
        <v>22084.933765520102</v>
      </c>
      <c r="C6661" s="3">
        <v>1.2049464760164399</v>
      </c>
      <c r="D6661" s="3">
        <v>59528.163421459401</v>
      </c>
      <c r="E6661" s="1">
        <f t="shared" si="210"/>
        <v>0.50947324103677794</v>
      </c>
      <c r="F6661" s="1">
        <f t="shared" si="211"/>
        <v>37443.2296559393</v>
      </c>
    </row>
    <row r="6662" spans="1:6">
      <c r="A6662" s="3">
        <v>0.69935118756377701</v>
      </c>
      <c r="B6662" s="3">
        <v>20302.8893048764</v>
      </c>
      <c r="C6662" s="3">
        <v>1.21152841414201</v>
      </c>
      <c r="D6662" s="3">
        <v>59009.824711395602</v>
      </c>
      <c r="E6662" s="1">
        <f t="shared" si="210"/>
        <v>0.51217722657823295</v>
      </c>
      <c r="F6662" s="1">
        <f t="shared" si="211"/>
        <v>38706.935406519202</v>
      </c>
    </row>
    <row r="6663" spans="1:6">
      <c r="A6663" s="3">
        <v>0.70490250361122497</v>
      </c>
      <c r="B6663" s="3">
        <v>19500.105898344798</v>
      </c>
      <c r="C6663" s="3">
        <v>1.2081435010049399</v>
      </c>
      <c r="D6663" s="3">
        <v>57805.188812326298</v>
      </c>
      <c r="E6663" s="1">
        <f t="shared" si="210"/>
        <v>0.50324099739371497</v>
      </c>
      <c r="F6663" s="1">
        <f t="shared" si="211"/>
        <v>38305.082913981503</v>
      </c>
    </row>
    <row r="6664" spans="1:6">
      <c r="A6664" s="3">
        <v>0.69773056743406703</v>
      </c>
      <c r="B6664" s="3">
        <v>19730.8033305153</v>
      </c>
      <c r="C6664" s="3">
        <v>1.1904727324887401</v>
      </c>
      <c r="D6664" s="3">
        <v>58290.119203786897</v>
      </c>
      <c r="E6664" s="1">
        <f t="shared" si="210"/>
        <v>0.49274216505467305</v>
      </c>
      <c r="F6664" s="1">
        <f t="shared" si="211"/>
        <v>38559.315873271597</v>
      </c>
    </row>
    <row r="6665" spans="1:6">
      <c r="A6665" s="3">
        <v>0.70537746754838604</v>
      </c>
      <c r="B6665" s="3">
        <v>18445.857260029399</v>
      </c>
      <c r="C6665" s="3">
        <v>1.2209897171236099</v>
      </c>
      <c r="D6665" s="3">
        <v>55003.912834917297</v>
      </c>
      <c r="E6665" s="1">
        <f t="shared" si="210"/>
        <v>0.51561224957522389</v>
      </c>
      <c r="F6665" s="1">
        <f t="shared" si="211"/>
        <v>36558.055574887898</v>
      </c>
    </row>
    <row r="6666" spans="1:6">
      <c r="A6666" s="3">
        <v>0.71108874606149597</v>
      </c>
      <c r="B6666" s="3">
        <v>18624.985636589499</v>
      </c>
      <c r="C6666" s="3">
        <v>1.25691546972559</v>
      </c>
      <c r="D6666" s="3">
        <v>57029.133544324999</v>
      </c>
      <c r="E6666" s="1">
        <f t="shared" si="210"/>
        <v>0.54582672366409402</v>
      </c>
      <c r="F6666" s="1">
        <f t="shared" si="211"/>
        <v>38404.147907735503</v>
      </c>
    </row>
    <row r="6667" spans="1:6">
      <c r="A6667" s="3">
        <v>0.65491903737673796</v>
      </c>
      <c r="B6667" s="3">
        <v>17983.827555896401</v>
      </c>
      <c r="C6667" s="3">
        <v>1.14036280475485</v>
      </c>
      <c r="D6667" s="3">
        <v>55694.8628640198</v>
      </c>
      <c r="E6667" s="1">
        <f t="shared" si="210"/>
        <v>0.48544376737811201</v>
      </c>
      <c r="F6667" s="1">
        <f t="shared" si="211"/>
        <v>37711.035308123399</v>
      </c>
    </row>
    <row r="6668" spans="1:6">
      <c r="A6668" s="3">
        <v>0.65078525068760096</v>
      </c>
      <c r="B6668" s="3">
        <v>22815.917855078598</v>
      </c>
      <c r="C6668" s="3">
        <v>1.1369925575890201</v>
      </c>
      <c r="D6668" s="3">
        <v>61614.529279740796</v>
      </c>
      <c r="E6668" s="1">
        <f t="shared" si="210"/>
        <v>0.48620730690141911</v>
      </c>
      <c r="F6668" s="1">
        <f t="shared" si="211"/>
        <v>38798.611424662202</v>
      </c>
    </row>
    <row r="6669" spans="1:6">
      <c r="A6669" s="3">
        <v>0.67839476290398903</v>
      </c>
      <c r="B6669" s="3">
        <v>12318.192569664699</v>
      </c>
      <c r="C6669" s="3">
        <v>1.18153934930903</v>
      </c>
      <c r="D6669" s="3">
        <v>47594.394116209798</v>
      </c>
      <c r="E6669" s="1">
        <f t="shared" si="210"/>
        <v>0.50314458640504101</v>
      </c>
      <c r="F6669" s="1">
        <f t="shared" si="211"/>
        <v>35276.201546545097</v>
      </c>
    </row>
    <row r="6670" spans="1:6">
      <c r="A6670" s="3">
        <v>0.71106221873332798</v>
      </c>
      <c r="B6670" s="3">
        <v>20570.4626136599</v>
      </c>
      <c r="C6670" s="3">
        <v>1.2616821920013099</v>
      </c>
      <c r="D6670" s="3">
        <v>58996.032694700203</v>
      </c>
      <c r="E6670" s="1">
        <f t="shared" si="210"/>
        <v>0.55061997326798195</v>
      </c>
      <c r="F6670" s="1">
        <f t="shared" si="211"/>
        <v>38425.570081040307</v>
      </c>
    </row>
    <row r="6671" spans="1:6">
      <c r="A6671" s="3">
        <v>0.77158898671026799</v>
      </c>
      <c r="B6671" s="3">
        <v>17690.596932711102</v>
      </c>
      <c r="C6671" s="3">
        <v>1.3443280178752399</v>
      </c>
      <c r="D6671" s="3">
        <v>52627.657353347196</v>
      </c>
      <c r="E6671" s="1">
        <f t="shared" si="210"/>
        <v>0.57273903116497193</v>
      </c>
      <c r="F6671" s="1">
        <f t="shared" si="211"/>
        <v>34937.060420636095</v>
      </c>
    </row>
    <row r="6672" spans="1:6">
      <c r="A6672" s="3">
        <v>0.67137265447217098</v>
      </c>
      <c r="B6672" s="3">
        <v>17372.168885603802</v>
      </c>
      <c r="C6672" s="3">
        <v>1.18815352897535</v>
      </c>
      <c r="D6672" s="3">
        <v>55231.150468293803</v>
      </c>
      <c r="E6672" s="1">
        <f t="shared" si="210"/>
        <v>0.516780874503179</v>
      </c>
      <c r="F6672" s="1">
        <f t="shared" si="211"/>
        <v>37858.981582690001</v>
      </c>
    </row>
    <row r="6673" spans="1:6">
      <c r="A6673" s="3">
        <v>0.71470609051498102</v>
      </c>
      <c r="B6673" s="3">
        <v>22686.648408023801</v>
      </c>
      <c r="C6673" s="3">
        <v>1.22018736750909</v>
      </c>
      <c r="D6673" s="3">
        <v>62781.315241320699</v>
      </c>
      <c r="E6673" s="1">
        <f t="shared" si="210"/>
        <v>0.50548127699410894</v>
      </c>
      <c r="F6673" s="1">
        <f t="shared" si="211"/>
        <v>40094.666833296898</v>
      </c>
    </row>
    <row r="6674" spans="1:6">
      <c r="A6674" s="3">
        <v>0.717336834654831</v>
      </c>
      <c r="B6674" s="3">
        <v>22064.427132631001</v>
      </c>
      <c r="C6674" s="3">
        <v>1.21929691608007</v>
      </c>
      <c r="D6674" s="3">
        <v>60339.6154758505</v>
      </c>
      <c r="E6674" s="1">
        <f t="shared" si="210"/>
        <v>0.50196008142523896</v>
      </c>
      <c r="F6674" s="1">
        <f t="shared" si="211"/>
        <v>38275.188343219503</v>
      </c>
    </row>
    <row r="6675" spans="1:6">
      <c r="A6675" s="3">
        <v>0.73993699287406201</v>
      </c>
      <c r="B6675" s="3">
        <v>19256.7543326249</v>
      </c>
      <c r="C6675" s="3">
        <v>1.2628027191140001</v>
      </c>
      <c r="D6675" s="3">
        <v>57046.112256712098</v>
      </c>
      <c r="E6675" s="1">
        <f t="shared" si="210"/>
        <v>0.5228657262399381</v>
      </c>
      <c r="F6675" s="1">
        <f t="shared" si="211"/>
        <v>37789.357924087199</v>
      </c>
    </row>
    <row r="6676" spans="1:6">
      <c r="A6676" s="3">
        <v>0.73166286991092899</v>
      </c>
      <c r="B6676" s="3">
        <v>18930.062258869399</v>
      </c>
      <c r="C6676" s="3">
        <v>1.2622984929440999</v>
      </c>
      <c r="D6676" s="3">
        <v>57016.604346322703</v>
      </c>
      <c r="E6676" s="1">
        <f t="shared" si="210"/>
        <v>0.53063562303317091</v>
      </c>
      <c r="F6676" s="1">
        <f t="shared" si="211"/>
        <v>38086.542087453301</v>
      </c>
    </row>
    <row r="6677" spans="1:6">
      <c r="A6677" s="3">
        <v>0.662905316813304</v>
      </c>
      <c r="B6677" s="3">
        <v>19830.514489715999</v>
      </c>
      <c r="C6677" s="3">
        <v>1.1175867294462201</v>
      </c>
      <c r="D6677" s="3">
        <v>55923.0792217829</v>
      </c>
      <c r="E6677" s="1">
        <f t="shared" si="210"/>
        <v>0.45468141263291606</v>
      </c>
      <c r="F6677" s="1">
        <f t="shared" si="211"/>
        <v>36092.564732066901</v>
      </c>
    </row>
    <row r="6678" spans="1:6">
      <c r="A6678" s="3">
        <v>0.68361146816057405</v>
      </c>
      <c r="B6678" s="3">
        <v>23984.020390911101</v>
      </c>
      <c r="C6678" s="3">
        <v>1.2241796915832199</v>
      </c>
      <c r="D6678" s="3">
        <v>64120.871045155698</v>
      </c>
      <c r="E6678" s="1">
        <f t="shared" si="210"/>
        <v>0.54056822342264588</v>
      </c>
      <c r="F6678" s="1">
        <f t="shared" si="211"/>
        <v>40136.850654244598</v>
      </c>
    </row>
    <row r="6679" spans="1:6">
      <c r="A6679" s="3">
        <v>0.73386490663596105</v>
      </c>
      <c r="B6679" s="3">
        <v>16774.132184405698</v>
      </c>
      <c r="C6679" s="3">
        <v>1.2592116084852401</v>
      </c>
      <c r="D6679" s="3">
        <v>51905.755078963099</v>
      </c>
      <c r="E6679" s="1">
        <f t="shared" si="210"/>
        <v>0.52534670184927901</v>
      </c>
      <c r="F6679" s="1">
        <f t="shared" si="211"/>
        <v>35131.622894557397</v>
      </c>
    </row>
    <row r="6680" spans="1:6">
      <c r="A6680" s="3">
        <v>0.70495333493728596</v>
      </c>
      <c r="B6680" s="3">
        <v>16077.264752605701</v>
      </c>
      <c r="C6680" s="3">
        <v>1.21111171392674</v>
      </c>
      <c r="D6680" s="3">
        <v>51809.184948148897</v>
      </c>
      <c r="E6680" s="1">
        <f t="shared" si="210"/>
        <v>0.50615837898945404</v>
      </c>
      <c r="F6680" s="1">
        <f t="shared" si="211"/>
        <v>35731.920195543193</v>
      </c>
    </row>
    <row r="6681" spans="1:6">
      <c r="A6681" s="3">
        <v>0.68136073018791898</v>
      </c>
      <c r="B6681" s="3">
        <v>17516.211638447101</v>
      </c>
      <c r="C6681" s="3">
        <v>1.1869192578850301</v>
      </c>
      <c r="D6681" s="3">
        <v>54808.729196946297</v>
      </c>
      <c r="E6681" s="1">
        <f t="shared" si="210"/>
        <v>0.50555852769711107</v>
      </c>
      <c r="F6681" s="1">
        <f t="shared" si="211"/>
        <v>37292.517558499196</v>
      </c>
    </row>
    <row r="6682" spans="1:6">
      <c r="A6682" s="3">
        <v>0.69067736404505997</v>
      </c>
      <c r="B6682" s="3">
        <v>20296.999978501899</v>
      </c>
      <c r="C6682" s="3">
        <v>1.21273448105617</v>
      </c>
      <c r="D6682" s="3">
        <v>55886.624889632098</v>
      </c>
      <c r="E6682" s="1">
        <f t="shared" si="210"/>
        <v>0.52205711701111002</v>
      </c>
      <c r="F6682" s="1">
        <f t="shared" si="211"/>
        <v>35589.624911130202</v>
      </c>
    </row>
    <row r="6683" spans="1:6">
      <c r="A6683" s="3">
        <v>0.66560363013411405</v>
      </c>
      <c r="B6683" s="3">
        <v>18547.541388894701</v>
      </c>
      <c r="C6683" s="3">
        <v>1.09058837111082</v>
      </c>
      <c r="D6683" s="3">
        <v>56413.167409028501</v>
      </c>
      <c r="E6683" s="1">
        <f t="shared" si="210"/>
        <v>0.42498474097670591</v>
      </c>
      <c r="F6683" s="1">
        <f t="shared" si="211"/>
        <v>37865.626020133801</v>
      </c>
    </row>
    <row r="6684" spans="1:6">
      <c r="A6684" s="3">
        <v>0.66755197198943195</v>
      </c>
      <c r="B6684" s="3">
        <v>17229.762124871701</v>
      </c>
      <c r="C6684" s="3">
        <v>1.14091893011614</v>
      </c>
      <c r="D6684" s="3">
        <v>53546.564299142097</v>
      </c>
      <c r="E6684" s="1">
        <f t="shared" si="210"/>
        <v>0.47336695812670804</v>
      </c>
      <c r="F6684" s="1">
        <f t="shared" si="211"/>
        <v>36316.8021742704</v>
      </c>
    </row>
    <row r="6685" spans="1:6">
      <c r="A6685" s="3">
        <v>0.67552192473802797</v>
      </c>
      <c r="B6685" s="3">
        <v>18222.000178797101</v>
      </c>
      <c r="C6685" s="3">
        <v>1.19481512632696</v>
      </c>
      <c r="D6685" s="3">
        <v>56757.230977738996</v>
      </c>
      <c r="E6685" s="1">
        <f t="shared" si="210"/>
        <v>0.519293201588932</v>
      </c>
      <c r="F6685" s="1">
        <f t="shared" si="211"/>
        <v>38535.230798941891</v>
      </c>
    </row>
    <row r="6686" spans="1:6">
      <c r="A6686" s="3">
        <v>0.73487335534074805</v>
      </c>
      <c r="B6686" s="3">
        <v>21038.8873868337</v>
      </c>
      <c r="C6686" s="3">
        <v>1.30235687591493</v>
      </c>
      <c r="D6686" s="3">
        <v>57801.129600885099</v>
      </c>
      <c r="E6686" s="1">
        <f t="shared" si="210"/>
        <v>0.56748352057418194</v>
      </c>
      <c r="F6686" s="1">
        <f t="shared" si="211"/>
        <v>36762.242214051395</v>
      </c>
    </row>
    <row r="6687" spans="1:6">
      <c r="A6687" s="3">
        <v>0.71183999073149595</v>
      </c>
      <c r="B6687" s="3">
        <v>20219.949459840798</v>
      </c>
      <c r="C6687" s="3">
        <v>1.20583456845225</v>
      </c>
      <c r="D6687" s="3">
        <v>58045.372690520599</v>
      </c>
      <c r="E6687" s="1">
        <f t="shared" si="210"/>
        <v>0.49399457772075406</v>
      </c>
      <c r="F6687" s="1">
        <f t="shared" si="211"/>
        <v>37825.4232306798</v>
      </c>
    </row>
    <row r="6688" spans="1:6">
      <c r="A6688" s="3">
        <v>0.68927826279322202</v>
      </c>
      <c r="B6688" s="3">
        <v>19890.6331964034</v>
      </c>
      <c r="C6688" s="3">
        <v>1.1934516841999001</v>
      </c>
      <c r="D6688" s="3">
        <v>57537.789401524999</v>
      </c>
      <c r="E6688" s="1">
        <f t="shared" si="210"/>
        <v>0.50417342140667809</v>
      </c>
      <c r="F6688" s="1">
        <f t="shared" si="211"/>
        <v>37647.156205121602</v>
      </c>
    </row>
    <row r="6689" spans="1:6">
      <c r="A6689" s="3">
        <v>0.67701674277157597</v>
      </c>
      <c r="B6689" s="3">
        <v>20525.347980348401</v>
      </c>
      <c r="C6689" s="3">
        <v>1.1388983498946501</v>
      </c>
      <c r="D6689" s="3">
        <v>56519.465407862699</v>
      </c>
      <c r="E6689" s="1">
        <f t="shared" si="210"/>
        <v>0.46188160712307413</v>
      </c>
      <c r="F6689" s="1">
        <f t="shared" si="211"/>
        <v>35994.117427514298</v>
      </c>
    </row>
    <row r="6690" spans="1:6">
      <c r="A6690" s="3">
        <v>0.72290155912805498</v>
      </c>
      <c r="B6690" s="3">
        <v>19449.505854726998</v>
      </c>
      <c r="C6690" s="3">
        <v>1.28861085605009</v>
      </c>
      <c r="D6690" s="3">
        <v>56644.323694752602</v>
      </c>
      <c r="E6690" s="1">
        <f t="shared" si="210"/>
        <v>0.56570929692203498</v>
      </c>
      <c r="F6690" s="1">
        <f t="shared" si="211"/>
        <v>37194.8178400256</v>
      </c>
    </row>
    <row r="6691" spans="1:6">
      <c r="A6691" s="3">
        <v>0.74117304608453405</v>
      </c>
      <c r="B6691" s="3">
        <v>25390.139655737101</v>
      </c>
      <c r="C6691" s="3">
        <v>1.30153989937284</v>
      </c>
      <c r="D6691" s="3">
        <v>62481.931686294898</v>
      </c>
      <c r="E6691" s="1">
        <f t="shared" si="210"/>
        <v>0.56036685328830593</v>
      </c>
      <c r="F6691" s="1">
        <f t="shared" si="211"/>
        <v>37091.792030557801</v>
      </c>
    </row>
    <row r="6692" spans="1:6">
      <c r="A6692" s="3">
        <v>0.75308604721165595</v>
      </c>
      <c r="B6692" s="3">
        <v>21517.206038476801</v>
      </c>
      <c r="C6692" s="3">
        <v>1.31771405716182</v>
      </c>
      <c r="D6692" s="3">
        <v>60100.693119059899</v>
      </c>
      <c r="E6692" s="1">
        <f t="shared" si="210"/>
        <v>0.56462800995016404</v>
      </c>
      <c r="F6692" s="1">
        <f t="shared" si="211"/>
        <v>38583.487080583101</v>
      </c>
    </row>
    <row r="6693" spans="1:6">
      <c r="A6693" s="3">
        <v>0.73783107875649201</v>
      </c>
      <c r="B6693" s="3">
        <v>23453.8223548038</v>
      </c>
      <c r="C6693" s="3">
        <v>1.269274401171</v>
      </c>
      <c r="D6693" s="3">
        <v>62524.8151390157</v>
      </c>
      <c r="E6693" s="1">
        <f t="shared" si="210"/>
        <v>0.53144332241450798</v>
      </c>
      <c r="F6693" s="1">
        <f t="shared" si="211"/>
        <v>39070.9927842119</v>
      </c>
    </row>
    <row r="6694" spans="1:6">
      <c r="A6694" s="3">
        <v>0.71180520405723802</v>
      </c>
      <c r="B6694" s="3">
        <v>17169.920079010601</v>
      </c>
      <c r="C6694" s="3">
        <v>1.2670210125500001</v>
      </c>
      <c r="D6694" s="3">
        <v>52686.017868676201</v>
      </c>
      <c r="E6694" s="1">
        <f t="shared" si="210"/>
        <v>0.55521580849276209</v>
      </c>
      <c r="F6694" s="1">
        <f t="shared" si="211"/>
        <v>35516.097789665597</v>
      </c>
    </row>
    <row r="6695" spans="1:6">
      <c r="A6695" s="3">
        <v>0.68699170205196103</v>
      </c>
      <c r="B6695" s="3">
        <v>17326.0407256074</v>
      </c>
      <c r="C6695" s="3">
        <v>1.18441281374207</v>
      </c>
      <c r="D6695" s="3">
        <v>54894.939941342098</v>
      </c>
      <c r="E6695" s="1">
        <f t="shared" si="210"/>
        <v>0.49742111169010894</v>
      </c>
      <c r="F6695" s="1">
        <f t="shared" si="211"/>
        <v>37568.899215734695</v>
      </c>
    </row>
    <row r="6696" spans="1:6">
      <c r="A6696" s="3">
        <v>0.73185821156330899</v>
      </c>
      <c r="B6696" s="3">
        <v>17787.317609603298</v>
      </c>
      <c r="C6696" s="3">
        <v>1.32603845939156</v>
      </c>
      <c r="D6696" s="3">
        <v>55881.057589091797</v>
      </c>
      <c r="E6696" s="1">
        <f t="shared" si="210"/>
        <v>0.59418024782825096</v>
      </c>
      <c r="F6696" s="1">
        <f t="shared" si="211"/>
        <v>38093.739979488499</v>
      </c>
    </row>
    <row r="6697" spans="1:6">
      <c r="A6697" s="3">
        <v>0.72420048559319505</v>
      </c>
      <c r="B6697" s="3">
        <v>26700.216729096799</v>
      </c>
      <c r="C6697" s="3">
        <v>1.2341301579009001</v>
      </c>
      <c r="D6697" s="3">
        <v>64886.878172685298</v>
      </c>
      <c r="E6697" s="1">
        <f t="shared" si="210"/>
        <v>0.50992967230770503</v>
      </c>
      <c r="F6697" s="1">
        <f t="shared" si="211"/>
        <v>38186.661443588499</v>
      </c>
    </row>
    <row r="6698" spans="1:6">
      <c r="A6698" s="3">
        <v>0.69073785327682402</v>
      </c>
      <c r="B6698" s="3">
        <v>15058.821791988699</v>
      </c>
      <c r="C6698" s="3">
        <v>1.21015761308138</v>
      </c>
      <c r="D6698" s="3">
        <v>51392.783169228402</v>
      </c>
      <c r="E6698" s="1">
        <f t="shared" si="210"/>
        <v>0.51941975980455601</v>
      </c>
      <c r="F6698" s="1">
        <f t="shared" si="211"/>
        <v>36333.961377239699</v>
      </c>
    </row>
    <row r="6699" spans="1:6">
      <c r="A6699" s="3">
        <v>0.71459667401020799</v>
      </c>
      <c r="B6699" s="3">
        <v>18675.750554044502</v>
      </c>
      <c r="C6699" s="3">
        <v>1.2463897837150599</v>
      </c>
      <c r="D6699" s="3">
        <v>55815.247551720298</v>
      </c>
      <c r="E6699" s="1">
        <f t="shared" si="210"/>
        <v>0.53179310970485194</v>
      </c>
      <c r="F6699" s="1">
        <f t="shared" si="211"/>
        <v>37139.4969976758</v>
      </c>
    </row>
    <row r="6700" spans="1:6">
      <c r="A6700" s="3">
        <v>0.66755325529813403</v>
      </c>
      <c r="B6700" s="3">
        <v>17754.237591740599</v>
      </c>
      <c r="C6700" s="3">
        <v>1.16184015005721</v>
      </c>
      <c r="D6700" s="3">
        <v>55121.837068007</v>
      </c>
      <c r="E6700" s="1">
        <f t="shared" si="210"/>
        <v>0.49428689475907595</v>
      </c>
      <c r="F6700" s="1">
        <f t="shared" si="211"/>
        <v>37367.599476266405</v>
      </c>
    </row>
    <row r="6701" spans="1:6">
      <c r="A6701" s="3">
        <v>0.664081384742778</v>
      </c>
      <c r="B6701" s="3">
        <v>17543.625184402401</v>
      </c>
      <c r="C6701" s="3">
        <v>1.1457228763429801</v>
      </c>
      <c r="D6701" s="3">
        <v>55111.266792497001</v>
      </c>
      <c r="E6701" s="1">
        <f t="shared" si="210"/>
        <v>0.48164149160020209</v>
      </c>
      <c r="F6701" s="1">
        <f t="shared" si="211"/>
        <v>37567.6416080946</v>
      </c>
    </row>
    <row r="6702" spans="1:6">
      <c r="A6702" s="3">
        <v>0.71224165206488499</v>
      </c>
      <c r="B6702" s="3">
        <v>22073.320525775998</v>
      </c>
      <c r="C6702" s="3">
        <v>1.2502753435406</v>
      </c>
      <c r="D6702" s="3">
        <v>61511.860602245397</v>
      </c>
      <c r="E6702" s="1">
        <f t="shared" si="210"/>
        <v>0.538033691475715</v>
      </c>
      <c r="F6702" s="1">
        <f t="shared" si="211"/>
        <v>39438.540076469399</v>
      </c>
    </row>
    <row r="6703" spans="1:6">
      <c r="A6703" s="3">
        <v>0.70253854041854102</v>
      </c>
      <c r="B6703" s="3">
        <v>20899.559328073101</v>
      </c>
      <c r="C6703" s="3">
        <v>1.23398139546087</v>
      </c>
      <c r="D6703" s="3">
        <v>57436.363757162799</v>
      </c>
      <c r="E6703" s="1">
        <f t="shared" si="210"/>
        <v>0.53144285504232902</v>
      </c>
      <c r="F6703" s="1">
        <f t="shared" si="211"/>
        <v>36536.804429089694</v>
      </c>
    </row>
    <row r="6704" spans="1:6">
      <c r="A6704" s="3">
        <v>0.71763317667459403</v>
      </c>
      <c r="B6704" s="3">
        <v>21166.947379940098</v>
      </c>
      <c r="C6704" s="3">
        <v>1.2737166317640001</v>
      </c>
      <c r="D6704" s="3">
        <v>60615.953196558999</v>
      </c>
      <c r="E6704" s="1">
        <f t="shared" si="210"/>
        <v>0.55608345508940604</v>
      </c>
      <c r="F6704" s="1">
        <f t="shared" si="211"/>
        <v>39449.005816618897</v>
      </c>
    </row>
    <row r="6705" spans="1:6">
      <c r="A6705" s="3">
        <v>0.70077212469672101</v>
      </c>
      <c r="B6705" s="3">
        <v>16940.884134644399</v>
      </c>
      <c r="C6705" s="3">
        <v>1.2341815976433399</v>
      </c>
      <c r="D6705" s="3">
        <v>53308.966988045497</v>
      </c>
      <c r="E6705" s="1">
        <f t="shared" si="210"/>
        <v>0.53340947294661889</v>
      </c>
      <c r="F6705" s="1">
        <f t="shared" si="211"/>
        <v>36368.082853401094</v>
      </c>
    </row>
    <row r="6706" spans="1:6">
      <c r="A6706" s="3">
        <v>0.71300074181060402</v>
      </c>
      <c r="B6706" s="3">
        <v>21860.938721316801</v>
      </c>
      <c r="C6706" s="3">
        <v>1.2391773389759899</v>
      </c>
      <c r="D6706" s="3">
        <v>59979.520893807698</v>
      </c>
      <c r="E6706" s="1">
        <f t="shared" si="210"/>
        <v>0.5261765971653859</v>
      </c>
      <c r="F6706" s="1">
        <f t="shared" si="211"/>
        <v>38118.582172490896</v>
      </c>
    </row>
    <row r="6707" spans="1:6">
      <c r="A6707" s="3">
        <v>0.69427227110228795</v>
      </c>
      <c r="B6707" s="3">
        <v>15478.253412341601</v>
      </c>
      <c r="C6707" s="3">
        <v>1.1679870901233</v>
      </c>
      <c r="D6707" s="3">
        <v>50994.526734116698</v>
      </c>
      <c r="E6707" s="1">
        <f t="shared" si="210"/>
        <v>0.47371481902101209</v>
      </c>
      <c r="F6707" s="1">
        <f t="shared" si="211"/>
        <v>35516.273321775094</v>
      </c>
    </row>
    <row r="6708" spans="1:6">
      <c r="A6708" s="3">
        <v>0.68389434269752802</v>
      </c>
      <c r="B6708" s="3">
        <v>22092.873801167199</v>
      </c>
      <c r="C6708" s="3">
        <v>1.2031050271631201</v>
      </c>
      <c r="D6708" s="3">
        <v>61489.544322698799</v>
      </c>
      <c r="E6708" s="1">
        <f t="shared" si="210"/>
        <v>0.51921068446559204</v>
      </c>
      <c r="F6708" s="1">
        <f t="shared" si="211"/>
        <v>39396.670521531603</v>
      </c>
    </row>
    <row r="6709" spans="1:6">
      <c r="A6709" s="3">
        <v>0.710097620062065</v>
      </c>
      <c r="B6709" s="3">
        <v>17592.872404994501</v>
      </c>
      <c r="C6709" s="3">
        <v>1.1823137084041599</v>
      </c>
      <c r="D6709" s="3">
        <v>52393.607271355701</v>
      </c>
      <c r="E6709" s="1">
        <f t="shared" si="210"/>
        <v>0.47221608834209494</v>
      </c>
      <c r="F6709" s="1">
        <f t="shared" si="211"/>
        <v>34800.734866361199</v>
      </c>
    </row>
    <row r="6710" spans="1:6">
      <c r="A6710" s="3">
        <v>0.71360470827908096</v>
      </c>
      <c r="B6710" s="3">
        <v>22435.526886553602</v>
      </c>
      <c r="C6710" s="3">
        <v>1.22545729065679</v>
      </c>
      <c r="D6710" s="3">
        <v>59628.415915122103</v>
      </c>
      <c r="E6710" s="1">
        <f t="shared" si="210"/>
        <v>0.51185258237770903</v>
      </c>
      <c r="F6710" s="1">
        <f t="shared" si="211"/>
        <v>37192.889028568505</v>
      </c>
    </row>
    <row r="6711" spans="1:6">
      <c r="A6711" s="3">
        <v>0.71441728043820196</v>
      </c>
      <c r="B6711" s="3">
        <v>19917.963167160298</v>
      </c>
      <c r="C6711" s="3">
        <v>1.2185207740142201</v>
      </c>
      <c r="D6711" s="3">
        <v>55068.401570862101</v>
      </c>
      <c r="E6711" s="1">
        <f t="shared" si="210"/>
        <v>0.50410349357601814</v>
      </c>
      <c r="F6711" s="1">
        <f t="shared" si="211"/>
        <v>35150.438403701803</v>
      </c>
    </row>
    <row r="6712" spans="1:6">
      <c r="A6712" s="3">
        <v>0.69704343304449901</v>
      </c>
      <c r="B6712" s="3">
        <v>17664.454387547201</v>
      </c>
      <c r="C6712" s="3">
        <v>1.20925246626437</v>
      </c>
      <c r="D6712" s="3">
        <v>54297.751904891396</v>
      </c>
      <c r="E6712" s="1">
        <f t="shared" si="210"/>
        <v>0.51220903321987099</v>
      </c>
      <c r="F6712" s="1">
        <f t="shared" si="211"/>
        <v>36633.297517344196</v>
      </c>
    </row>
    <row r="6713" spans="1:6">
      <c r="A6713" s="3">
        <v>0.65760547402672498</v>
      </c>
      <c r="B6713" s="3">
        <v>15937.825241336201</v>
      </c>
      <c r="C6713" s="3">
        <v>1.1520266801605099</v>
      </c>
      <c r="D6713" s="3">
        <v>53002.103444125998</v>
      </c>
      <c r="E6713" s="1">
        <f t="shared" si="210"/>
        <v>0.49442120613378493</v>
      </c>
      <c r="F6713" s="1">
        <f t="shared" si="211"/>
        <v>37064.278202789799</v>
      </c>
    </row>
    <row r="6714" spans="1:6">
      <c r="A6714" s="3">
        <v>0.715371090928278</v>
      </c>
      <c r="B6714" s="3">
        <v>16906.768251444901</v>
      </c>
      <c r="C6714" s="3">
        <v>1.2381539521249401</v>
      </c>
      <c r="D6714" s="3">
        <v>55231.996424343502</v>
      </c>
      <c r="E6714" s="1">
        <f t="shared" si="210"/>
        <v>0.52278286119666206</v>
      </c>
      <c r="F6714" s="1">
        <f t="shared" si="211"/>
        <v>38325.228172898598</v>
      </c>
    </row>
    <row r="6715" spans="1:6">
      <c r="A6715" s="3">
        <v>0.69730466919179601</v>
      </c>
      <c r="B6715" s="3">
        <v>18243.828939857802</v>
      </c>
      <c r="C6715" s="3">
        <v>1.19323683948324</v>
      </c>
      <c r="D6715" s="3">
        <v>54432.557329808798</v>
      </c>
      <c r="E6715" s="1">
        <f t="shared" si="210"/>
        <v>0.49593217029144399</v>
      </c>
      <c r="F6715" s="1">
        <f t="shared" si="211"/>
        <v>36188.728389950993</v>
      </c>
    </row>
    <row r="6716" spans="1:6">
      <c r="A6716" s="3">
        <v>0.64230563412573605</v>
      </c>
      <c r="B6716" s="3">
        <v>17909.358979012501</v>
      </c>
      <c r="C6716" s="3">
        <v>1.11194739905241</v>
      </c>
      <c r="D6716" s="3">
        <v>54721.001306755403</v>
      </c>
      <c r="E6716" s="1">
        <f t="shared" si="210"/>
        <v>0.46964176492667398</v>
      </c>
      <c r="F6716" s="1">
        <f t="shared" si="211"/>
        <v>36811.642327742898</v>
      </c>
    </row>
    <row r="6717" spans="1:6">
      <c r="A6717" s="3">
        <v>0.76288652257744605</v>
      </c>
      <c r="B6717" s="3">
        <v>21644.566657029802</v>
      </c>
      <c r="C6717" s="3">
        <v>1.2870321398910101</v>
      </c>
      <c r="D6717" s="3">
        <v>62376.081241318199</v>
      </c>
      <c r="E6717" s="1">
        <f t="shared" si="210"/>
        <v>0.52414561731356402</v>
      </c>
      <c r="F6717" s="1">
        <f t="shared" si="211"/>
        <v>40731.514584288394</v>
      </c>
    </row>
    <row r="6718" spans="1:6">
      <c r="A6718" s="3">
        <v>0.69883591293015501</v>
      </c>
      <c r="B6718" s="3">
        <v>16548.006425756601</v>
      </c>
      <c r="C6718" s="3">
        <v>1.2099347530936799</v>
      </c>
      <c r="D6718" s="3">
        <v>52998.266846688202</v>
      </c>
      <c r="E6718" s="1">
        <f t="shared" si="210"/>
        <v>0.51109884016352491</v>
      </c>
      <c r="F6718" s="1">
        <f t="shared" si="211"/>
        <v>36450.260420931605</v>
      </c>
    </row>
    <row r="6719" spans="1:6">
      <c r="A6719" s="3">
        <v>0.67408756410595205</v>
      </c>
      <c r="B6719" s="3">
        <v>22223.586211067301</v>
      </c>
      <c r="C6719" s="3">
        <v>1.1413701033752901</v>
      </c>
      <c r="D6719" s="3">
        <v>60628.725175289801</v>
      </c>
      <c r="E6719" s="1">
        <f t="shared" si="210"/>
        <v>0.46728253926933805</v>
      </c>
      <c r="F6719" s="1">
        <f t="shared" si="211"/>
        <v>38405.138964222497</v>
      </c>
    </row>
    <row r="6720" spans="1:6">
      <c r="A6720" s="3">
        <v>0.69986671568694003</v>
      </c>
      <c r="B6720" s="3">
        <v>21440.741182817699</v>
      </c>
      <c r="C6720" s="3">
        <v>1.20171435558256</v>
      </c>
      <c r="D6720" s="3">
        <v>58615.061898684799</v>
      </c>
      <c r="E6720" s="1">
        <f t="shared" si="210"/>
        <v>0.50184763989561998</v>
      </c>
      <c r="F6720" s="1">
        <f t="shared" si="211"/>
        <v>37174.320715867099</v>
      </c>
    </row>
    <row r="6721" spans="1:6">
      <c r="A6721" s="3">
        <v>0.76823758428158595</v>
      </c>
      <c r="B6721" s="3">
        <v>23595.245665409999</v>
      </c>
      <c r="C6721" s="3">
        <v>1.3064187754430101</v>
      </c>
      <c r="D6721" s="3">
        <v>61716.814276957899</v>
      </c>
      <c r="E6721" s="1">
        <f t="shared" si="210"/>
        <v>0.53818119116142416</v>
      </c>
      <c r="F6721" s="1">
        <f t="shared" si="211"/>
        <v>38121.568611547904</v>
      </c>
    </row>
    <row r="6722" spans="1:6">
      <c r="A6722" s="3">
        <v>0.63844394644136104</v>
      </c>
      <c r="B6722" s="3">
        <v>18800.149523617602</v>
      </c>
      <c r="C6722" s="3">
        <v>1.10479825277798</v>
      </c>
      <c r="D6722" s="3">
        <v>55500.901795564998</v>
      </c>
      <c r="E6722" s="1">
        <f t="shared" si="210"/>
        <v>0.46635430633661901</v>
      </c>
      <c r="F6722" s="1">
        <f t="shared" si="211"/>
        <v>36700.752271947393</v>
      </c>
    </row>
    <row r="6723" spans="1:6">
      <c r="A6723" s="3">
        <v>0.68616826724958901</v>
      </c>
      <c r="B6723" s="3">
        <v>19671.227153602202</v>
      </c>
      <c r="C6723" s="3">
        <v>1.16035816011881</v>
      </c>
      <c r="D6723" s="3">
        <v>58628.665177697098</v>
      </c>
      <c r="E6723" s="1">
        <f t="shared" si="210"/>
        <v>0.47418989286922097</v>
      </c>
      <c r="F6723" s="1">
        <f t="shared" si="211"/>
        <v>38957.438024094896</v>
      </c>
    </row>
    <row r="6724" spans="1:6">
      <c r="A6724" s="3">
        <v>0.70383320557873197</v>
      </c>
      <c r="B6724" s="3">
        <v>24199.037084195301</v>
      </c>
      <c r="C6724" s="3">
        <v>1.21735106628912</v>
      </c>
      <c r="D6724" s="3">
        <v>63377.981791052698</v>
      </c>
      <c r="E6724" s="1">
        <f t="shared" ref="E6724:E6787" si="212">C6724-A6724</f>
        <v>0.51351786071038807</v>
      </c>
      <c r="F6724" s="1">
        <f t="shared" ref="F6724:F6787" si="213">D6724-B6724</f>
        <v>39178.944706857394</v>
      </c>
    </row>
    <row r="6725" spans="1:6">
      <c r="A6725" s="3">
        <v>0.69091862509008195</v>
      </c>
      <c r="B6725" s="3">
        <v>14457.086547066599</v>
      </c>
      <c r="C6725" s="3">
        <v>1.21646559330856</v>
      </c>
      <c r="D6725" s="3">
        <v>49975.085474553001</v>
      </c>
      <c r="E6725" s="1">
        <f t="shared" si="212"/>
        <v>0.52554696821847802</v>
      </c>
      <c r="F6725" s="1">
        <f t="shared" si="213"/>
        <v>35517.998927486406</v>
      </c>
    </row>
    <row r="6726" spans="1:6">
      <c r="A6726" s="3">
        <v>0.70933020984290895</v>
      </c>
      <c r="B6726" s="3">
        <v>19329.807154538401</v>
      </c>
      <c r="C6726" s="3">
        <v>1.1936618196736399</v>
      </c>
      <c r="D6726" s="3">
        <v>56631.771831886901</v>
      </c>
      <c r="E6726" s="1">
        <f t="shared" si="212"/>
        <v>0.48433160983073098</v>
      </c>
      <c r="F6726" s="1">
        <f t="shared" si="213"/>
        <v>37301.9646773485</v>
      </c>
    </row>
    <row r="6727" spans="1:6">
      <c r="A6727" s="3">
        <v>0.70436160432565598</v>
      </c>
      <c r="B6727" s="3">
        <v>20815.455040225999</v>
      </c>
      <c r="C6727" s="3">
        <v>1.23665189164943</v>
      </c>
      <c r="D6727" s="3">
        <v>59415.715630217499</v>
      </c>
      <c r="E6727" s="1">
        <f t="shared" si="212"/>
        <v>0.53229028732377404</v>
      </c>
      <c r="F6727" s="1">
        <f t="shared" si="213"/>
        <v>38600.2605899915</v>
      </c>
    </row>
    <row r="6728" spans="1:6">
      <c r="A6728" s="3">
        <v>0.70745284369517902</v>
      </c>
      <c r="B6728" s="3">
        <v>21863.323493759999</v>
      </c>
      <c r="C6728" s="3">
        <v>1.2405512202626301</v>
      </c>
      <c r="D6728" s="3">
        <v>56413.422948198902</v>
      </c>
      <c r="E6728" s="1">
        <f t="shared" si="212"/>
        <v>0.53309837656745107</v>
      </c>
      <c r="F6728" s="1">
        <f t="shared" si="213"/>
        <v>34550.099454438903</v>
      </c>
    </row>
    <row r="6729" spans="1:6">
      <c r="A6729" s="3">
        <v>0.73045890947011705</v>
      </c>
      <c r="B6729" s="3">
        <v>18239.7255334242</v>
      </c>
      <c r="C6729" s="3">
        <v>1.2337073720420599</v>
      </c>
      <c r="D6729" s="3">
        <v>55531.688638416497</v>
      </c>
      <c r="E6729" s="1">
        <f t="shared" si="212"/>
        <v>0.50324846257194289</v>
      </c>
      <c r="F6729" s="1">
        <f t="shared" si="213"/>
        <v>37291.963104992297</v>
      </c>
    </row>
    <row r="6730" spans="1:6">
      <c r="A6730" s="3">
        <v>0.73301023773764895</v>
      </c>
      <c r="B6730" s="3">
        <v>20859.383422936498</v>
      </c>
      <c r="C6730" s="3">
        <v>1.29090833384388</v>
      </c>
      <c r="D6730" s="3">
        <v>60323.311632700301</v>
      </c>
      <c r="E6730" s="1">
        <f t="shared" si="212"/>
        <v>0.55789809610623109</v>
      </c>
      <c r="F6730" s="1">
        <f t="shared" si="213"/>
        <v>39463.928209763806</v>
      </c>
    </row>
    <row r="6731" spans="1:6">
      <c r="A6731" s="3">
        <v>0.72478845059632502</v>
      </c>
      <c r="B6731" s="3">
        <v>18302.805554468301</v>
      </c>
      <c r="C6731" s="3">
        <v>1.2836380944647301</v>
      </c>
      <c r="D6731" s="3">
        <v>54351.809483733203</v>
      </c>
      <c r="E6731" s="1">
        <f t="shared" si="212"/>
        <v>0.55884964386840508</v>
      </c>
      <c r="F6731" s="1">
        <f t="shared" si="213"/>
        <v>36049.003929264902</v>
      </c>
    </row>
    <row r="6732" spans="1:6">
      <c r="A6732" s="3">
        <v>0.70397062861431403</v>
      </c>
      <c r="B6732" s="3">
        <v>25781.313362120101</v>
      </c>
      <c r="C6732" s="3">
        <v>1.2348762670795601</v>
      </c>
      <c r="D6732" s="3">
        <v>65793.975319327306</v>
      </c>
      <c r="E6732" s="1">
        <f t="shared" si="212"/>
        <v>0.53090563846524608</v>
      </c>
      <c r="F6732" s="1">
        <f t="shared" si="213"/>
        <v>40012.661957207209</v>
      </c>
    </row>
    <row r="6733" spans="1:6">
      <c r="A6733" s="3">
        <v>0.67783832045627501</v>
      </c>
      <c r="B6733" s="3">
        <v>21486.917037224201</v>
      </c>
      <c r="C6733" s="3">
        <v>1.17727253238322</v>
      </c>
      <c r="D6733" s="3">
        <v>58082.845213131302</v>
      </c>
      <c r="E6733" s="1">
        <f t="shared" si="212"/>
        <v>0.49943421192694504</v>
      </c>
      <c r="F6733" s="1">
        <f t="shared" si="213"/>
        <v>36595.928175907102</v>
      </c>
    </row>
    <row r="6734" spans="1:6">
      <c r="A6734" s="3">
        <v>0.68235360429939895</v>
      </c>
      <c r="B6734" s="3">
        <v>23658.944787493001</v>
      </c>
      <c r="C6734" s="3">
        <v>1.16778316510873</v>
      </c>
      <c r="D6734" s="3">
        <v>63896.999494545496</v>
      </c>
      <c r="E6734" s="1">
        <f t="shared" si="212"/>
        <v>0.48542956080933108</v>
      </c>
      <c r="F6734" s="1">
        <f t="shared" si="213"/>
        <v>40238.054707052492</v>
      </c>
    </row>
    <row r="6735" spans="1:6">
      <c r="A6735" s="3">
        <v>0.71632481031222495</v>
      </c>
      <c r="B6735" s="3">
        <v>20144.844268565801</v>
      </c>
      <c r="C6735" s="3">
        <v>1.2406315182774199</v>
      </c>
      <c r="D6735" s="3">
        <v>56750.542335632403</v>
      </c>
      <c r="E6735" s="1">
        <f t="shared" si="212"/>
        <v>0.52430670796519496</v>
      </c>
      <c r="F6735" s="1">
        <f t="shared" si="213"/>
        <v>36605.698067066602</v>
      </c>
    </row>
    <row r="6736" spans="1:6">
      <c r="A6736" s="3">
        <v>0.73570447808381101</v>
      </c>
      <c r="B6736" s="3">
        <v>21642.286945196101</v>
      </c>
      <c r="C6736" s="3">
        <v>1.2960296687974</v>
      </c>
      <c r="D6736" s="3">
        <v>59145.440590148697</v>
      </c>
      <c r="E6736" s="1">
        <f t="shared" si="212"/>
        <v>0.56032519071358899</v>
      </c>
      <c r="F6736" s="1">
        <f t="shared" si="213"/>
        <v>37503.153644952596</v>
      </c>
    </row>
    <row r="6737" spans="1:6">
      <c r="A6737" s="3">
        <v>0.73337484962983901</v>
      </c>
      <c r="B6737" s="3">
        <v>15318.375018565001</v>
      </c>
      <c r="C6737" s="3">
        <v>1.22770075219815</v>
      </c>
      <c r="D6737" s="3">
        <v>51311.048843458797</v>
      </c>
      <c r="E6737" s="1">
        <f t="shared" si="212"/>
        <v>0.49432590256831099</v>
      </c>
      <c r="F6737" s="1">
        <f t="shared" si="213"/>
        <v>35992.673824893798</v>
      </c>
    </row>
    <row r="6738" spans="1:6">
      <c r="A6738" s="3">
        <v>0.69539535669666397</v>
      </c>
      <c r="B6738" s="3">
        <v>22524.888011887298</v>
      </c>
      <c r="C6738" s="3">
        <v>1.2072835868154299</v>
      </c>
      <c r="D6738" s="3">
        <v>56168.227194518797</v>
      </c>
      <c r="E6738" s="1">
        <f t="shared" si="212"/>
        <v>0.51188823011876594</v>
      </c>
      <c r="F6738" s="1">
        <f t="shared" si="213"/>
        <v>33643.339182631498</v>
      </c>
    </row>
    <row r="6739" spans="1:6">
      <c r="A6739" s="3">
        <v>0.74007027097092104</v>
      </c>
      <c r="B6739" s="3">
        <v>21541.075977057801</v>
      </c>
      <c r="C6739" s="3">
        <v>1.27843411162248</v>
      </c>
      <c r="D6739" s="3">
        <v>61337.7634530254</v>
      </c>
      <c r="E6739" s="1">
        <f t="shared" si="212"/>
        <v>0.53836384065155896</v>
      </c>
      <c r="F6739" s="1">
        <f t="shared" si="213"/>
        <v>39796.687475967599</v>
      </c>
    </row>
    <row r="6740" spans="1:6">
      <c r="A6740" s="3">
        <v>0.68520356674870397</v>
      </c>
      <c r="B6740" s="3">
        <v>18313.8134645424</v>
      </c>
      <c r="C6740" s="3">
        <v>1.2272124272596701</v>
      </c>
      <c r="D6740" s="3">
        <v>54463.378133947001</v>
      </c>
      <c r="E6740" s="1">
        <f t="shared" si="212"/>
        <v>0.54200886051096608</v>
      </c>
      <c r="F6740" s="1">
        <f t="shared" si="213"/>
        <v>36149.564669404601</v>
      </c>
    </row>
    <row r="6741" spans="1:6">
      <c r="A6741" s="3">
        <v>0.67649962574919897</v>
      </c>
      <c r="B6741" s="3">
        <v>21639.382776460501</v>
      </c>
      <c r="C6741" s="3">
        <v>1.1733743241806101</v>
      </c>
      <c r="D6741" s="3">
        <v>59255.765135886097</v>
      </c>
      <c r="E6741" s="1">
        <f t="shared" si="212"/>
        <v>0.49687469843141108</v>
      </c>
      <c r="F6741" s="1">
        <f t="shared" si="213"/>
        <v>37616.382359425595</v>
      </c>
    </row>
    <row r="6742" spans="1:6">
      <c r="A6742" s="3">
        <v>0.67200896269521904</v>
      </c>
      <c r="B6742" s="3">
        <v>23755.477905100401</v>
      </c>
      <c r="C6742" s="3">
        <v>1.1559667323973699</v>
      </c>
      <c r="D6742" s="3">
        <v>60676.215009548199</v>
      </c>
      <c r="E6742" s="1">
        <f t="shared" si="212"/>
        <v>0.48395776970215088</v>
      </c>
      <c r="F6742" s="1">
        <f t="shared" si="213"/>
        <v>36920.737104447799</v>
      </c>
    </row>
    <row r="6743" spans="1:6">
      <c r="A6743" s="3">
        <v>0.70998316587712396</v>
      </c>
      <c r="B6743" s="3">
        <v>18856.057932997599</v>
      </c>
      <c r="C6743" s="3">
        <v>1.2245661742662</v>
      </c>
      <c r="D6743" s="3">
        <v>56040.078176536401</v>
      </c>
      <c r="E6743" s="1">
        <f t="shared" si="212"/>
        <v>0.514583008389076</v>
      </c>
      <c r="F6743" s="1">
        <f t="shared" si="213"/>
        <v>37184.020243538806</v>
      </c>
    </row>
    <row r="6744" spans="1:6">
      <c r="A6744" s="3">
        <v>0.69245244921350402</v>
      </c>
      <c r="B6744" s="3">
        <v>21838.754369923099</v>
      </c>
      <c r="C6744" s="3">
        <v>1.2460414668236699</v>
      </c>
      <c r="D6744" s="3">
        <v>58344.280283241598</v>
      </c>
      <c r="E6744" s="1">
        <f t="shared" si="212"/>
        <v>0.55358901761016588</v>
      </c>
      <c r="F6744" s="1">
        <f t="shared" si="213"/>
        <v>36505.525913318503</v>
      </c>
    </row>
    <row r="6745" spans="1:6">
      <c r="A6745" s="3">
        <v>0.74296056267794297</v>
      </c>
      <c r="B6745" s="3">
        <v>21598.640700946002</v>
      </c>
      <c r="C6745" s="3">
        <v>1.3127645526048</v>
      </c>
      <c r="D6745" s="3">
        <v>60697.891658619097</v>
      </c>
      <c r="E6745" s="1">
        <f t="shared" si="212"/>
        <v>0.56980398992685699</v>
      </c>
      <c r="F6745" s="1">
        <f t="shared" si="213"/>
        <v>39099.250957673095</v>
      </c>
    </row>
    <row r="6746" spans="1:6">
      <c r="A6746" s="3">
        <v>0.75682474368721597</v>
      </c>
      <c r="B6746" s="3">
        <v>17820.428406295399</v>
      </c>
      <c r="C6746" s="3">
        <v>1.32250784164115</v>
      </c>
      <c r="D6746" s="3">
        <v>55799.076547291297</v>
      </c>
      <c r="E6746" s="1">
        <f t="shared" si="212"/>
        <v>0.56568309795393401</v>
      </c>
      <c r="F6746" s="1">
        <f t="shared" si="213"/>
        <v>37978.648140995894</v>
      </c>
    </row>
    <row r="6747" spans="1:6">
      <c r="A6747" s="3">
        <v>0.77022605881270001</v>
      </c>
      <c r="B6747" s="3">
        <v>24651.232740977099</v>
      </c>
      <c r="C6747" s="3">
        <v>1.35662601866597</v>
      </c>
      <c r="D6747" s="3">
        <v>63168.557787550999</v>
      </c>
      <c r="E6747" s="1">
        <f t="shared" si="212"/>
        <v>0.58639995985326998</v>
      </c>
      <c r="F6747" s="1">
        <f t="shared" si="213"/>
        <v>38517.325046573897</v>
      </c>
    </row>
    <row r="6748" spans="1:6">
      <c r="A6748" s="3">
        <v>0.72261404501087301</v>
      </c>
      <c r="B6748" s="3">
        <v>21483.433802993201</v>
      </c>
      <c r="C6748" s="3">
        <v>1.2339140557564201</v>
      </c>
      <c r="D6748" s="3">
        <v>60709.396044692097</v>
      </c>
      <c r="E6748" s="1">
        <f t="shared" si="212"/>
        <v>0.5113000107455471</v>
      </c>
      <c r="F6748" s="1">
        <f t="shared" si="213"/>
        <v>39225.9622416989</v>
      </c>
    </row>
    <row r="6749" spans="1:6">
      <c r="A6749" s="3">
        <v>0.63665401204535699</v>
      </c>
      <c r="B6749" s="3">
        <v>19549.198618959399</v>
      </c>
      <c r="C6749" s="3">
        <v>1.0875839288942899</v>
      </c>
      <c r="D6749" s="3">
        <v>58055.691865058099</v>
      </c>
      <c r="E6749" s="1">
        <f t="shared" si="212"/>
        <v>0.45092991684893291</v>
      </c>
      <c r="F6749" s="1">
        <f t="shared" si="213"/>
        <v>38506.493246098704</v>
      </c>
    </row>
    <row r="6750" spans="1:6">
      <c r="A6750" s="3">
        <v>0.749685541837948</v>
      </c>
      <c r="B6750" s="3">
        <v>22621.6991765975</v>
      </c>
      <c r="C6750" s="3">
        <v>1.297023007203</v>
      </c>
      <c r="D6750" s="3">
        <v>64155.414206813301</v>
      </c>
      <c r="E6750" s="1">
        <f t="shared" si="212"/>
        <v>0.54733746536505201</v>
      </c>
      <c r="F6750" s="1">
        <f t="shared" si="213"/>
        <v>41533.715030215797</v>
      </c>
    </row>
    <row r="6751" spans="1:6">
      <c r="A6751" s="3">
        <v>0.72370219486881604</v>
      </c>
      <c r="B6751" s="3">
        <v>24201.312474024799</v>
      </c>
      <c r="C6751" s="3">
        <v>1.25625273295472</v>
      </c>
      <c r="D6751" s="3">
        <v>62170.448738866602</v>
      </c>
      <c r="E6751" s="1">
        <f t="shared" si="212"/>
        <v>0.53255053808590391</v>
      </c>
      <c r="F6751" s="1">
        <f t="shared" si="213"/>
        <v>37969.1362648418</v>
      </c>
    </row>
    <row r="6752" spans="1:6">
      <c r="A6752" s="3">
        <v>0.67309804988791799</v>
      </c>
      <c r="B6752" s="3">
        <v>23753.715275848801</v>
      </c>
      <c r="C6752" s="3">
        <v>1.1896836983152901</v>
      </c>
      <c r="D6752" s="3">
        <v>60290.574180598203</v>
      </c>
      <c r="E6752" s="1">
        <f t="shared" si="212"/>
        <v>0.51658564842737209</v>
      </c>
      <c r="F6752" s="1">
        <f t="shared" si="213"/>
        <v>36536.858904749402</v>
      </c>
    </row>
    <row r="6753" spans="1:6">
      <c r="A6753" s="3">
        <v>0.67241970027390996</v>
      </c>
      <c r="B6753" s="3">
        <v>18099.2234661931</v>
      </c>
      <c r="C6753" s="3">
        <v>1.14725390548684</v>
      </c>
      <c r="D6753" s="3">
        <v>53812.454387270001</v>
      </c>
      <c r="E6753" s="1">
        <f t="shared" si="212"/>
        <v>0.47483420521293007</v>
      </c>
      <c r="F6753" s="1">
        <f t="shared" si="213"/>
        <v>35713.230921076902</v>
      </c>
    </row>
    <row r="6754" spans="1:6">
      <c r="A6754" s="3">
        <v>0.68393480028889597</v>
      </c>
      <c r="B6754" s="3">
        <v>18457.4023919512</v>
      </c>
      <c r="C6754" s="3">
        <v>1.19794527566221</v>
      </c>
      <c r="D6754" s="3">
        <v>54788.359375116997</v>
      </c>
      <c r="E6754" s="1">
        <f t="shared" si="212"/>
        <v>0.51401047537331401</v>
      </c>
      <c r="F6754" s="1">
        <f t="shared" si="213"/>
        <v>36330.956983165801</v>
      </c>
    </row>
    <row r="6755" spans="1:6">
      <c r="A6755" s="3">
        <v>0.66344128639139299</v>
      </c>
      <c r="B6755" s="3">
        <v>19521.3971323597</v>
      </c>
      <c r="C6755" s="3">
        <v>1.1438115713103201</v>
      </c>
      <c r="D6755" s="3">
        <v>54003.9280511877</v>
      </c>
      <c r="E6755" s="1">
        <f t="shared" si="212"/>
        <v>0.48037028491892708</v>
      </c>
      <c r="F6755" s="1">
        <f t="shared" si="213"/>
        <v>34482.530918828001</v>
      </c>
    </row>
    <row r="6756" spans="1:6">
      <c r="A6756" s="3">
        <v>0.68165974816728503</v>
      </c>
      <c r="B6756" s="3">
        <v>16127.3509401173</v>
      </c>
      <c r="C6756" s="3">
        <v>1.1906869978615999</v>
      </c>
      <c r="D6756" s="3">
        <v>52031.376232736096</v>
      </c>
      <c r="E6756" s="1">
        <f t="shared" si="212"/>
        <v>0.5090272496943149</v>
      </c>
      <c r="F6756" s="1">
        <f t="shared" si="213"/>
        <v>35904.025292618797</v>
      </c>
    </row>
    <row r="6757" spans="1:6">
      <c r="A6757" s="3">
        <v>0.72798355909301304</v>
      </c>
      <c r="B6757" s="3">
        <v>18410.695963215101</v>
      </c>
      <c r="C6757" s="3">
        <v>1.2499239746315101</v>
      </c>
      <c r="D6757" s="3">
        <v>55168.683694172098</v>
      </c>
      <c r="E6757" s="1">
        <f t="shared" si="212"/>
        <v>0.52194041553849702</v>
      </c>
      <c r="F6757" s="1">
        <f t="shared" si="213"/>
        <v>36757.987730957</v>
      </c>
    </row>
    <row r="6758" spans="1:6">
      <c r="A6758" s="3">
        <v>0.70134926776179396</v>
      </c>
      <c r="B6758" s="3">
        <v>14377.8546489783</v>
      </c>
      <c r="C6758" s="3">
        <v>1.20002693433176</v>
      </c>
      <c r="D6758" s="3">
        <v>48340.348403773998</v>
      </c>
      <c r="E6758" s="1">
        <f t="shared" si="212"/>
        <v>0.49867766656996604</v>
      </c>
      <c r="F6758" s="1">
        <f t="shared" si="213"/>
        <v>33962.493754795694</v>
      </c>
    </row>
    <row r="6759" spans="1:6">
      <c r="A6759" s="3">
        <v>0.72271336616095105</v>
      </c>
      <c r="B6759" s="3">
        <v>18087.146495997898</v>
      </c>
      <c r="C6759" s="3">
        <v>1.21309799902886</v>
      </c>
      <c r="D6759" s="3">
        <v>55057.051487569901</v>
      </c>
      <c r="E6759" s="1">
        <f t="shared" si="212"/>
        <v>0.4903846328679089</v>
      </c>
      <c r="F6759" s="1">
        <f t="shared" si="213"/>
        <v>36969.904991572002</v>
      </c>
    </row>
    <row r="6760" spans="1:6">
      <c r="A6760" s="3">
        <v>0.75333187855044503</v>
      </c>
      <c r="B6760" s="3">
        <v>22045.045995887998</v>
      </c>
      <c r="C6760" s="3">
        <v>1.3152245951353201</v>
      </c>
      <c r="D6760" s="3">
        <v>61530.8920517242</v>
      </c>
      <c r="E6760" s="1">
        <f t="shared" si="212"/>
        <v>0.56189271658487505</v>
      </c>
      <c r="F6760" s="1">
        <f t="shared" si="213"/>
        <v>39485.846055836199</v>
      </c>
    </row>
    <row r="6761" spans="1:6">
      <c r="A6761" s="3">
        <v>0.73349627803541795</v>
      </c>
      <c r="B6761" s="3">
        <v>17100.240202324301</v>
      </c>
      <c r="C6761" s="3">
        <v>1.3064757048432001</v>
      </c>
      <c r="D6761" s="3">
        <v>53882.363541472201</v>
      </c>
      <c r="E6761" s="1">
        <f t="shared" si="212"/>
        <v>0.57297942680778213</v>
      </c>
      <c r="F6761" s="1">
        <f t="shared" si="213"/>
        <v>36782.123339147904</v>
      </c>
    </row>
    <row r="6762" spans="1:6">
      <c r="A6762" s="3">
        <v>0.69346381690985703</v>
      </c>
      <c r="B6762" s="3">
        <v>21128.333944669499</v>
      </c>
      <c r="C6762" s="3">
        <v>1.20776613559392</v>
      </c>
      <c r="D6762" s="3">
        <v>58040.666590834298</v>
      </c>
      <c r="E6762" s="1">
        <f t="shared" si="212"/>
        <v>0.51430231868406295</v>
      </c>
      <c r="F6762" s="1">
        <f t="shared" si="213"/>
        <v>36912.332646164796</v>
      </c>
    </row>
    <row r="6763" spans="1:6">
      <c r="A6763" s="3">
        <v>0.67615404899781395</v>
      </c>
      <c r="B6763" s="3">
        <v>14154.9249029852</v>
      </c>
      <c r="C6763" s="3">
        <v>1.1803654670769399</v>
      </c>
      <c r="D6763" s="3">
        <v>49751.500157125498</v>
      </c>
      <c r="E6763" s="1">
        <f t="shared" si="212"/>
        <v>0.50421141807912595</v>
      </c>
      <c r="F6763" s="1">
        <f t="shared" si="213"/>
        <v>35596.575254140298</v>
      </c>
    </row>
    <row r="6764" spans="1:6">
      <c r="A6764" s="3">
        <v>0.692188445728528</v>
      </c>
      <c r="B6764" s="3">
        <v>17201.5817297252</v>
      </c>
      <c r="C6764" s="3">
        <v>1.20242797133186</v>
      </c>
      <c r="D6764" s="3">
        <v>52413.405919854697</v>
      </c>
      <c r="E6764" s="1">
        <f t="shared" si="212"/>
        <v>0.51023952560333197</v>
      </c>
      <c r="F6764" s="1">
        <f t="shared" si="213"/>
        <v>35211.824190129497</v>
      </c>
    </row>
    <row r="6765" spans="1:6">
      <c r="A6765" s="3">
        <v>0.709622331125072</v>
      </c>
      <c r="B6765" s="3">
        <v>20105.593729600601</v>
      </c>
      <c r="C6765" s="3">
        <v>1.2362452715543999</v>
      </c>
      <c r="D6765" s="3">
        <v>59671.300296129099</v>
      </c>
      <c r="E6765" s="1">
        <f t="shared" si="212"/>
        <v>0.52662294042932789</v>
      </c>
      <c r="F6765" s="1">
        <f t="shared" si="213"/>
        <v>39565.706566528497</v>
      </c>
    </row>
    <row r="6766" spans="1:6">
      <c r="A6766" s="3">
        <v>0.71647696498794899</v>
      </c>
      <c r="B6766" s="3">
        <v>17698.8867109604</v>
      </c>
      <c r="C6766" s="3">
        <v>1.2631619080763099</v>
      </c>
      <c r="D6766" s="3">
        <v>54576.378207378701</v>
      </c>
      <c r="E6766" s="1">
        <f t="shared" si="212"/>
        <v>0.54668494308836091</v>
      </c>
      <c r="F6766" s="1">
        <f t="shared" si="213"/>
        <v>36877.491496418297</v>
      </c>
    </row>
    <row r="6767" spans="1:6">
      <c r="A6767" s="3">
        <v>0.684741996448612</v>
      </c>
      <c r="B6767" s="3">
        <v>17815.960190964201</v>
      </c>
      <c r="C6767" s="3">
        <v>1.20377634825854</v>
      </c>
      <c r="D6767" s="3">
        <v>53882.986370233302</v>
      </c>
      <c r="E6767" s="1">
        <f t="shared" si="212"/>
        <v>0.51903435180992796</v>
      </c>
      <c r="F6767" s="1">
        <f t="shared" si="213"/>
        <v>36067.026179269102</v>
      </c>
    </row>
    <row r="6768" spans="1:6">
      <c r="A6768" s="3">
        <v>0.69602320572565402</v>
      </c>
      <c r="B6768" s="3">
        <v>19416.252803479099</v>
      </c>
      <c r="C6768" s="3">
        <v>1.18602241466585</v>
      </c>
      <c r="D6768" s="3">
        <v>57422.121877536301</v>
      </c>
      <c r="E6768" s="1">
        <f t="shared" si="212"/>
        <v>0.489999208940196</v>
      </c>
      <c r="F6768" s="1">
        <f t="shared" si="213"/>
        <v>38005.869074057206</v>
      </c>
    </row>
    <row r="6769" spans="1:6">
      <c r="A6769" s="3">
        <v>0.73851067543987903</v>
      </c>
      <c r="B6769" s="3">
        <v>18563.076746236198</v>
      </c>
      <c r="C6769" s="3">
        <v>1.29049288820856</v>
      </c>
      <c r="D6769" s="3">
        <v>55372.332734590404</v>
      </c>
      <c r="E6769" s="1">
        <f t="shared" si="212"/>
        <v>0.55198221276868098</v>
      </c>
      <c r="F6769" s="1">
        <f t="shared" si="213"/>
        <v>36809.255988354205</v>
      </c>
    </row>
    <row r="6770" spans="1:6">
      <c r="A6770" s="3">
        <v>0.75098364763483805</v>
      </c>
      <c r="B6770" s="3">
        <v>22385.900839591999</v>
      </c>
      <c r="C6770" s="3">
        <v>1.32627476482521</v>
      </c>
      <c r="D6770" s="3">
        <v>60101.009267402696</v>
      </c>
      <c r="E6770" s="1">
        <f t="shared" si="212"/>
        <v>0.57529111719037196</v>
      </c>
      <c r="F6770" s="1">
        <f t="shared" si="213"/>
        <v>37715.108427810701</v>
      </c>
    </row>
    <row r="6771" spans="1:6">
      <c r="A6771" s="3">
        <v>0.65094159454637801</v>
      </c>
      <c r="B6771" s="3">
        <v>21410.306598736199</v>
      </c>
      <c r="C6771" s="3">
        <v>1.1076568662399</v>
      </c>
      <c r="D6771" s="3">
        <v>59180.074961048602</v>
      </c>
      <c r="E6771" s="1">
        <f t="shared" si="212"/>
        <v>0.456715271693522</v>
      </c>
      <c r="F6771" s="1">
        <f t="shared" si="213"/>
        <v>37769.768362312403</v>
      </c>
    </row>
    <row r="6772" spans="1:6">
      <c r="A6772" s="3">
        <v>0.713850534498779</v>
      </c>
      <c r="B6772" s="3">
        <v>16334.124902130699</v>
      </c>
      <c r="C6772" s="3">
        <v>1.2353830184165</v>
      </c>
      <c r="D6772" s="3">
        <v>51829.311705368003</v>
      </c>
      <c r="E6772" s="1">
        <f t="shared" si="212"/>
        <v>0.521532483917721</v>
      </c>
      <c r="F6772" s="1">
        <f t="shared" si="213"/>
        <v>35495.186803237302</v>
      </c>
    </row>
    <row r="6773" spans="1:6">
      <c r="A6773" s="3">
        <v>0.70181503473873097</v>
      </c>
      <c r="B6773" s="3">
        <v>18510.104957710999</v>
      </c>
      <c r="C6773" s="3">
        <v>1.2165906394338499</v>
      </c>
      <c r="D6773" s="3">
        <v>56839.735679834397</v>
      </c>
      <c r="E6773" s="1">
        <f t="shared" si="212"/>
        <v>0.51477560469511896</v>
      </c>
      <c r="F6773" s="1">
        <f t="shared" si="213"/>
        <v>38329.630722123402</v>
      </c>
    </row>
    <row r="6774" spans="1:6">
      <c r="A6774" s="3">
        <v>0.67480628035647605</v>
      </c>
      <c r="B6774" s="3">
        <v>22129.471393956199</v>
      </c>
      <c r="C6774" s="3">
        <v>1.19003860235527</v>
      </c>
      <c r="D6774" s="3">
        <v>59283.9274038234</v>
      </c>
      <c r="E6774" s="1">
        <f t="shared" si="212"/>
        <v>0.51523232199879399</v>
      </c>
      <c r="F6774" s="1">
        <f t="shared" si="213"/>
        <v>37154.456009867201</v>
      </c>
    </row>
    <row r="6775" spans="1:6">
      <c r="A6775" s="3">
        <v>0.71100263266292396</v>
      </c>
      <c r="B6775" s="3">
        <v>19500.157097081199</v>
      </c>
      <c r="C6775" s="3">
        <v>1.2202138152023001</v>
      </c>
      <c r="D6775" s="3">
        <v>57802.564532537399</v>
      </c>
      <c r="E6775" s="1">
        <f t="shared" si="212"/>
        <v>0.50921118253937614</v>
      </c>
      <c r="F6775" s="1">
        <f t="shared" si="213"/>
        <v>38302.407435456204</v>
      </c>
    </row>
    <row r="6776" spans="1:6">
      <c r="A6776" s="3">
        <v>0.64336760904552104</v>
      </c>
      <c r="B6776" s="3">
        <v>18470.137033455401</v>
      </c>
      <c r="C6776" s="3">
        <v>1.1363657565448</v>
      </c>
      <c r="D6776" s="3">
        <v>54351.427688091499</v>
      </c>
      <c r="E6776" s="1">
        <f t="shared" si="212"/>
        <v>0.49299814749927895</v>
      </c>
      <c r="F6776" s="1">
        <f t="shared" si="213"/>
        <v>35881.290654636097</v>
      </c>
    </row>
    <row r="6777" spans="1:6">
      <c r="A6777" s="3">
        <v>0.73616840541607198</v>
      </c>
      <c r="B6777" s="3">
        <v>27562.8156714834</v>
      </c>
      <c r="C6777" s="3">
        <v>1.2439576809421</v>
      </c>
      <c r="D6777" s="3">
        <v>68021.008667356306</v>
      </c>
      <c r="E6777" s="1">
        <f t="shared" si="212"/>
        <v>0.50778927552602804</v>
      </c>
      <c r="F6777" s="1">
        <f t="shared" si="213"/>
        <v>40458.192995872902</v>
      </c>
    </row>
    <row r="6778" spans="1:6">
      <c r="A6778" s="3">
        <v>0.75748463784363396</v>
      </c>
      <c r="B6778" s="3">
        <v>16141.1811930248</v>
      </c>
      <c r="C6778" s="3">
        <v>1.3089306366325599</v>
      </c>
      <c r="D6778" s="3">
        <v>52085.6192305484</v>
      </c>
      <c r="E6778" s="1">
        <f t="shared" si="212"/>
        <v>0.55144599878892597</v>
      </c>
      <c r="F6778" s="1">
        <f t="shared" si="213"/>
        <v>35944.4380375236</v>
      </c>
    </row>
    <row r="6779" spans="1:6">
      <c r="A6779" s="3">
        <v>0.70888212393237104</v>
      </c>
      <c r="B6779" s="3">
        <v>20956.623635350999</v>
      </c>
      <c r="C6779" s="3">
        <v>1.2480123843187501</v>
      </c>
      <c r="D6779" s="3">
        <v>57958.638364555802</v>
      </c>
      <c r="E6779" s="1">
        <f t="shared" si="212"/>
        <v>0.53913026038637901</v>
      </c>
      <c r="F6779" s="1">
        <f t="shared" si="213"/>
        <v>37002.014729204806</v>
      </c>
    </row>
    <row r="6780" spans="1:6">
      <c r="A6780" s="3">
        <v>0.75467054260284305</v>
      </c>
      <c r="B6780" s="3">
        <v>22057.1790873553</v>
      </c>
      <c r="C6780" s="3">
        <v>1.3294374657713699</v>
      </c>
      <c r="D6780" s="3">
        <v>60208.042993829898</v>
      </c>
      <c r="E6780" s="1">
        <f t="shared" si="212"/>
        <v>0.57476692316852684</v>
      </c>
      <c r="F6780" s="1">
        <f t="shared" si="213"/>
        <v>38150.863906474595</v>
      </c>
    </row>
    <row r="6781" spans="1:6">
      <c r="A6781" s="3">
        <v>0.74704062704654095</v>
      </c>
      <c r="B6781" s="3">
        <v>23510.683556655498</v>
      </c>
      <c r="C6781" s="3">
        <v>1.29190630544186</v>
      </c>
      <c r="D6781" s="3">
        <v>60828.356541628302</v>
      </c>
      <c r="E6781" s="1">
        <f t="shared" si="212"/>
        <v>0.54486567839531908</v>
      </c>
      <c r="F6781" s="1">
        <f t="shared" si="213"/>
        <v>37317.6729849728</v>
      </c>
    </row>
    <row r="6782" spans="1:6">
      <c r="A6782" s="3">
        <v>0.671115071378937</v>
      </c>
      <c r="B6782" s="3">
        <v>16716.351166669399</v>
      </c>
      <c r="C6782" s="3">
        <v>1.18213818015718</v>
      </c>
      <c r="D6782" s="3">
        <v>52542.833178878303</v>
      </c>
      <c r="E6782" s="1">
        <f t="shared" si="212"/>
        <v>0.51102310877824297</v>
      </c>
      <c r="F6782" s="1">
        <f t="shared" si="213"/>
        <v>35826.4820122089</v>
      </c>
    </row>
    <row r="6783" spans="1:6">
      <c r="A6783" s="3">
        <v>0.74230092333188502</v>
      </c>
      <c r="B6783" s="3">
        <v>18735.197122303802</v>
      </c>
      <c r="C6783" s="3">
        <v>1.29565215517831</v>
      </c>
      <c r="D6783" s="3">
        <v>56370.660705250499</v>
      </c>
      <c r="E6783" s="1">
        <f t="shared" si="212"/>
        <v>0.55335123184642498</v>
      </c>
      <c r="F6783" s="1">
        <f t="shared" si="213"/>
        <v>37635.463582946701</v>
      </c>
    </row>
    <row r="6784" spans="1:6">
      <c r="A6784" s="3">
        <v>0.76519348204951398</v>
      </c>
      <c r="B6784" s="3">
        <v>18858.810680441398</v>
      </c>
      <c r="C6784" s="3">
        <v>1.32653436625937</v>
      </c>
      <c r="D6784" s="3">
        <v>55400.034785371703</v>
      </c>
      <c r="E6784" s="1">
        <f t="shared" si="212"/>
        <v>0.56134088420985606</v>
      </c>
      <c r="F6784" s="1">
        <f t="shared" si="213"/>
        <v>36541.224104930305</v>
      </c>
    </row>
    <row r="6785" spans="1:6">
      <c r="A6785" s="3">
        <v>0.70025141395707302</v>
      </c>
      <c r="B6785" s="3">
        <v>19812.773381613799</v>
      </c>
      <c r="C6785" s="3">
        <v>1.23286366758891</v>
      </c>
      <c r="D6785" s="3">
        <v>55360.8389373393</v>
      </c>
      <c r="E6785" s="1">
        <f t="shared" si="212"/>
        <v>0.53261225363183695</v>
      </c>
      <c r="F6785" s="1">
        <f t="shared" si="213"/>
        <v>35548.065555725501</v>
      </c>
    </row>
    <row r="6786" spans="1:6">
      <c r="A6786" s="3">
        <v>0.72553941505239805</v>
      </c>
      <c r="B6786" s="3">
        <v>23207.665815894201</v>
      </c>
      <c r="C6786" s="3">
        <v>1.22761906077107</v>
      </c>
      <c r="D6786" s="3">
        <v>62810.932028451702</v>
      </c>
      <c r="E6786" s="1">
        <f t="shared" si="212"/>
        <v>0.50207964571867192</v>
      </c>
      <c r="F6786" s="1">
        <f t="shared" si="213"/>
        <v>39603.266212557501</v>
      </c>
    </row>
    <row r="6787" spans="1:6">
      <c r="A6787" s="3">
        <v>0.73230666042334203</v>
      </c>
      <c r="B6787" s="3">
        <v>18278.5340981394</v>
      </c>
      <c r="C6787" s="3">
        <v>1.27804630270577</v>
      </c>
      <c r="D6787" s="3">
        <v>57059.104769762002</v>
      </c>
      <c r="E6787" s="1">
        <f t="shared" si="212"/>
        <v>0.54573964228242799</v>
      </c>
      <c r="F6787" s="1">
        <f t="shared" si="213"/>
        <v>38780.570671622598</v>
      </c>
    </row>
    <row r="6788" spans="1:6">
      <c r="A6788" s="3">
        <v>0.70056114946954295</v>
      </c>
      <c r="B6788" s="3">
        <v>17015.0616243562</v>
      </c>
      <c r="C6788" s="3">
        <v>1.23164680050451</v>
      </c>
      <c r="D6788" s="3">
        <v>52783.369467536402</v>
      </c>
      <c r="E6788" s="1">
        <f t="shared" ref="E6788:E6851" si="214">C6788-A6788</f>
        <v>0.53108565103496708</v>
      </c>
      <c r="F6788" s="1">
        <f t="shared" ref="F6788:F6851" si="215">D6788-B6788</f>
        <v>35768.307843180199</v>
      </c>
    </row>
    <row r="6789" spans="1:6">
      <c r="A6789" s="3">
        <v>0.69683870110002499</v>
      </c>
      <c r="B6789" s="3">
        <v>20035.178384557599</v>
      </c>
      <c r="C6789" s="3">
        <v>1.1953755034456699</v>
      </c>
      <c r="D6789" s="3">
        <v>56522.701528741803</v>
      </c>
      <c r="E6789" s="1">
        <f t="shared" si="214"/>
        <v>0.4985368023456449</v>
      </c>
      <c r="F6789" s="1">
        <f t="shared" si="215"/>
        <v>36487.523144184204</v>
      </c>
    </row>
    <row r="6790" spans="1:6">
      <c r="A6790" s="3">
        <v>0.73102630183549799</v>
      </c>
      <c r="B6790" s="3">
        <v>17144.3322413313</v>
      </c>
      <c r="C6790" s="3">
        <v>1.26143172295612</v>
      </c>
      <c r="D6790" s="3">
        <v>52266.958328853099</v>
      </c>
      <c r="E6790" s="1">
        <f t="shared" si="214"/>
        <v>0.53040542112062206</v>
      </c>
      <c r="F6790" s="1">
        <f t="shared" si="215"/>
        <v>35122.626087521799</v>
      </c>
    </row>
    <row r="6791" spans="1:6">
      <c r="A6791" s="3">
        <v>0.73303747489854099</v>
      </c>
      <c r="B6791" s="3">
        <v>21609.684256537901</v>
      </c>
      <c r="C6791" s="3">
        <v>1.2682697955881399</v>
      </c>
      <c r="D6791" s="3">
        <v>59726.918360762997</v>
      </c>
      <c r="E6791" s="1">
        <f t="shared" si="214"/>
        <v>0.53523232068959892</v>
      </c>
      <c r="F6791" s="1">
        <f t="shared" si="215"/>
        <v>38117.234104225092</v>
      </c>
    </row>
    <row r="6792" spans="1:6">
      <c r="A6792" s="3">
        <v>0.68422717121856802</v>
      </c>
      <c r="B6792" s="3">
        <v>23367.299833269401</v>
      </c>
      <c r="C6792" s="3">
        <v>1.21739665766293</v>
      </c>
      <c r="D6792" s="3">
        <v>60351.679657800101</v>
      </c>
      <c r="E6792" s="1">
        <f t="shared" si="214"/>
        <v>0.53316948644436202</v>
      </c>
      <c r="F6792" s="1">
        <f t="shared" si="215"/>
        <v>36984.379824530697</v>
      </c>
    </row>
    <row r="6793" spans="1:6">
      <c r="A6793" s="3">
        <v>0.68486477739164697</v>
      </c>
      <c r="B6793" s="3">
        <v>20685.058800390801</v>
      </c>
      <c r="C6793" s="3">
        <v>1.13392372354933</v>
      </c>
      <c r="D6793" s="3">
        <v>58016.163731364999</v>
      </c>
      <c r="E6793" s="1">
        <f t="shared" si="214"/>
        <v>0.44905894615768305</v>
      </c>
      <c r="F6793" s="1">
        <f t="shared" si="215"/>
        <v>37331.104930974194</v>
      </c>
    </row>
    <row r="6794" spans="1:6">
      <c r="A6794" s="3">
        <v>0.71668923374981397</v>
      </c>
      <c r="B6794" s="3">
        <v>17659.712894484499</v>
      </c>
      <c r="C6794" s="3">
        <v>1.26708974620909</v>
      </c>
      <c r="D6794" s="3">
        <v>54302.619523721201</v>
      </c>
      <c r="E6794" s="1">
        <f t="shared" si="214"/>
        <v>0.55040051245927601</v>
      </c>
      <c r="F6794" s="1">
        <f t="shared" si="215"/>
        <v>36642.906629236706</v>
      </c>
    </row>
    <row r="6795" spans="1:6">
      <c r="A6795" s="3">
        <v>0.68178089401992303</v>
      </c>
      <c r="B6795" s="3">
        <v>22093.275769912001</v>
      </c>
      <c r="C6795" s="3">
        <v>1.2196631609272399</v>
      </c>
      <c r="D6795" s="3">
        <v>59654.182888863499</v>
      </c>
      <c r="E6795" s="1">
        <f t="shared" si="214"/>
        <v>0.53788226690731689</v>
      </c>
      <c r="F6795" s="1">
        <f t="shared" si="215"/>
        <v>37560.907118951494</v>
      </c>
    </row>
    <row r="6796" spans="1:6">
      <c r="A6796" s="3">
        <v>0.69218331055811699</v>
      </c>
      <c r="B6796" s="3">
        <v>15414.9250623681</v>
      </c>
      <c r="C6796" s="3">
        <v>1.17527284425803</v>
      </c>
      <c r="D6796" s="3">
        <v>50029.662750418996</v>
      </c>
      <c r="E6796" s="1">
        <f t="shared" si="214"/>
        <v>0.48308953369991303</v>
      </c>
      <c r="F6796" s="1">
        <f t="shared" si="215"/>
        <v>34614.737688050896</v>
      </c>
    </row>
    <row r="6797" spans="1:6">
      <c r="A6797" s="3">
        <v>0.76544165623315497</v>
      </c>
      <c r="B6797" s="3">
        <v>25297.397037590599</v>
      </c>
      <c r="C6797" s="3">
        <v>1.3453716950747301</v>
      </c>
      <c r="D6797" s="3">
        <v>66866.707484983097</v>
      </c>
      <c r="E6797" s="1">
        <f t="shared" si="214"/>
        <v>0.57993003884157512</v>
      </c>
      <c r="F6797" s="1">
        <f t="shared" si="215"/>
        <v>41569.310447392498</v>
      </c>
    </row>
    <row r="6798" spans="1:6">
      <c r="A6798" s="3">
        <v>0.71704638698902901</v>
      </c>
      <c r="B6798" s="3">
        <v>19302.977044405499</v>
      </c>
      <c r="C6798" s="3">
        <v>1.2617192432587601</v>
      </c>
      <c r="D6798" s="3">
        <v>57620.286844391798</v>
      </c>
      <c r="E6798" s="1">
        <f t="shared" si="214"/>
        <v>0.54467285626973105</v>
      </c>
      <c r="F6798" s="1">
        <f t="shared" si="215"/>
        <v>38317.309799986295</v>
      </c>
    </row>
    <row r="6799" spans="1:6">
      <c r="A6799" s="3">
        <v>0.732074940168852</v>
      </c>
      <c r="B6799" s="3">
        <v>27109.015901482398</v>
      </c>
      <c r="C6799" s="3">
        <v>1.2939655277503599</v>
      </c>
      <c r="D6799" s="3">
        <v>68606.191949298707</v>
      </c>
      <c r="E6799" s="1">
        <f t="shared" si="214"/>
        <v>0.56189058758150789</v>
      </c>
      <c r="F6799" s="1">
        <f t="shared" si="215"/>
        <v>41497.176047816305</v>
      </c>
    </row>
    <row r="6800" spans="1:6">
      <c r="A6800" s="3">
        <v>0.73497705420024495</v>
      </c>
      <c r="B6800" s="3">
        <v>18929.028272383399</v>
      </c>
      <c r="C6800" s="3">
        <v>1.2750663173377299</v>
      </c>
      <c r="D6800" s="3">
        <v>56530.4087036657</v>
      </c>
      <c r="E6800" s="1">
        <f t="shared" si="214"/>
        <v>0.54008926313748495</v>
      </c>
      <c r="F6800" s="1">
        <f t="shared" si="215"/>
        <v>37601.380431282305</v>
      </c>
    </row>
    <row r="6801" spans="1:6">
      <c r="A6801" s="3">
        <v>0.70996015248635902</v>
      </c>
      <c r="B6801" s="3">
        <v>17415.346401498598</v>
      </c>
      <c r="C6801" s="3">
        <v>1.23129310273808</v>
      </c>
      <c r="D6801" s="3">
        <v>54126.510596950597</v>
      </c>
      <c r="E6801" s="1">
        <f t="shared" si="214"/>
        <v>0.52133295025172099</v>
      </c>
      <c r="F6801" s="1">
        <f t="shared" si="215"/>
        <v>36711.164195452002</v>
      </c>
    </row>
    <row r="6802" spans="1:6">
      <c r="A6802" s="3">
        <v>0.73409391773001198</v>
      </c>
      <c r="B6802" s="3">
        <v>19120.673660869001</v>
      </c>
      <c r="C6802" s="3">
        <v>1.26883668936417</v>
      </c>
      <c r="D6802" s="3">
        <v>56718.124897586</v>
      </c>
      <c r="E6802" s="1">
        <f t="shared" si="214"/>
        <v>0.53474277163415807</v>
      </c>
      <c r="F6802" s="1">
        <f t="shared" si="215"/>
        <v>37597.451236716995</v>
      </c>
    </row>
    <row r="6803" spans="1:6">
      <c r="A6803" s="3">
        <v>0.63669377703198204</v>
      </c>
      <c r="B6803" s="3">
        <v>19353.3319021479</v>
      </c>
      <c r="C6803" s="3">
        <v>1.11096617879864</v>
      </c>
      <c r="D6803" s="3">
        <v>56839.516472778603</v>
      </c>
      <c r="E6803" s="1">
        <f t="shared" si="214"/>
        <v>0.47427240176665797</v>
      </c>
      <c r="F6803" s="1">
        <f t="shared" si="215"/>
        <v>37486.184570630707</v>
      </c>
    </row>
    <row r="6804" spans="1:6">
      <c r="A6804" s="3">
        <v>0.65473242280120503</v>
      </c>
      <c r="B6804" s="3">
        <v>17223.2217214304</v>
      </c>
      <c r="C6804" s="3">
        <v>1.1239382021519699</v>
      </c>
      <c r="D6804" s="3">
        <v>53798.878166667098</v>
      </c>
      <c r="E6804" s="1">
        <f t="shared" si="214"/>
        <v>0.46920577935076491</v>
      </c>
      <c r="F6804" s="1">
        <f t="shared" si="215"/>
        <v>36575.656445236702</v>
      </c>
    </row>
    <row r="6805" spans="1:6">
      <c r="A6805" s="3">
        <v>0.69817678422103302</v>
      </c>
      <c r="B6805" s="3">
        <v>21303.105153238099</v>
      </c>
      <c r="C6805" s="3">
        <v>1.23303331543324</v>
      </c>
      <c r="D6805" s="3">
        <v>58092.810936690097</v>
      </c>
      <c r="E6805" s="1">
        <f t="shared" si="214"/>
        <v>0.534856531212207</v>
      </c>
      <c r="F6805" s="1">
        <f t="shared" si="215"/>
        <v>36789.705783451995</v>
      </c>
    </row>
    <row r="6806" spans="1:6">
      <c r="A6806" s="3">
        <v>0.72886370849486304</v>
      </c>
      <c r="B6806" s="3">
        <v>18922.792611596</v>
      </c>
      <c r="C6806" s="3">
        <v>1.28754962905043</v>
      </c>
      <c r="D6806" s="3">
        <v>56189.838857267998</v>
      </c>
      <c r="E6806" s="1">
        <f t="shared" si="214"/>
        <v>0.55868592055556698</v>
      </c>
      <c r="F6806" s="1">
        <f t="shared" si="215"/>
        <v>37267.046245671998</v>
      </c>
    </row>
    <row r="6807" spans="1:6">
      <c r="A6807" s="3">
        <v>0.68585743557641399</v>
      </c>
      <c r="B6807" s="3">
        <v>16726.7816467513</v>
      </c>
      <c r="C6807" s="3">
        <v>1.19425154403984</v>
      </c>
      <c r="D6807" s="3">
        <v>53432.783702038003</v>
      </c>
      <c r="E6807" s="1">
        <f t="shared" si="214"/>
        <v>0.50839410846342603</v>
      </c>
      <c r="F6807" s="1">
        <f t="shared" si="215"/>
        <v>36706.002055286706</v>
      </c>
    </row>
    <row r="6808" spans="1:6">
      <c r="A6808" s="3">
        <v>0.69646955657657195</v>
      </c>
      <c r="B6808" s="3">
        <v>18948.4279717641</v>
      </c>
      <c r="C6808" s="3">
        <v>1.2323423372917699</v>
      </c>
      <c r="D6808" s="3">
        <v>57612.032557203704</v>
      </c>
      <c r="E6808" s="1">
        <f t="shared" si="214"/>
        <v>0.53587278071519795</v>
      </c>
      <c r="F6808" s="1">
        <f t="shared" si="215"/>
        <v>38663.604585439607</v>
      </c>
    </row>
    <row r="6809" spans="1:6">
      <c r="A6809" s="3">
        <v>0.69829782095284199</v>
      </c>
      <c r="B6809" s="3">
        <v>22104.013294787201</v>
      </c>
      <c r="C6809" s="3">
        <v>1.1852913616065499</v>
      </c>
      <c r="D6809" s="3">
        <v>58303.380451994199</v>
      </c>
      <c r="E6809" s="1">
        <f t="shared" si="214"/>
        <v>0.48699354065370792</v>
      </c>
      <c r="F6809" s="1">
        <f t="shared" si="215"/>
        <v>36199.367157207002</v>
      </c>
    </row>
    <row r="6810" spans="1:6">
      <c r="A6810" s="3">
        <v>0.70316844233888798</v>
      </c>
      <c r="B6810" s="3">
        <v>17689.6857718764</v>
      </c>
      <c r="C6810" s="3">
        <v>1.2188306859924301</v>
      </c>
      <c r="D6810" s="3">
        <v>52705.342700390203</v>
      </c>
      <c r="E6810" s="1">
        <f t="shared" si="214"/>
        <v>0.51566224365354207</v>
      </c>
      <c r="F6810" s="1">
        <f t="shared" si="215"/>
        <v>35015.656928513803</v>
      </c>
    </row>
    <row r="6811" spans="1:6">
      <c r="A6811" s="3">
        <v>0.73952908735802003</v>
      </c>
      <c r="B6811" s="3">
        <v>21842.806075686</v>
      </c>
      <c r="C6811" s="3">
        <v>1.28692713284509</v>
      </c>
      <c r="D6811" s="3">
        <v>61998.772057293099</v>
      </c>
      <c r="E6811" s="1">
        <f t="shared" si="214"/>
        <v>0.54739804548706994</v>
      </c>
      <c r="F6811" s="1">
        <f t="shared" si="215"/>
        <v>40155.9659816071</v>
      </c>
    </row>
    <row r="6812" spans="1:6">
      <c r="A6812" s="3">
        <v>0.71411803803100604</v>
      </c>
      <c r="B6812" s="3">
        <v>16997.884315342999</v>
      </c>
      <c r="C6812" s="3">
        <v>1.2529321819133801</v>
      </c>
      <c r="D6812" s="3">
        <v>52239.088508691202</v>
      </c>
      <c r="E6812" s="1">
        <f t="shared" si="214"/>
        <v>0.53881414388237403</v>
      </c>
      <c r="F6812" s="1">
        <f t="shared" si="215"/>
        <v>35241.204193348203</v>
      </c>
    </row>
    <row r="6813" spans="1:6">
      <c r="A6813" s="3">
        <v>0.718531093699735</v>
      </c>
      <c r="B6813" s="3">
        <v>17529.849989554001</v>
      </c>
      <c r="C6813" s="3">
        <v>1.24848626764468</v>
      </c>
      <c r="D6813" s="3">
        <v>54784.086587602404</v>
      </c>
      <c r="E6813" s="1">
        <f t="shared" si="214"/>
        <v>0.52995517394494496</v>
      </c>
      <c r="F6813" s="1">
        <f t="shared" si="215"/>
        <v>37254.236598048403</v>
      </c>
    </row>
    <row r="6814" spans="1:6">
      <c r="A6814" s="3">
        <v>0.781109149639027</v>
      </c>
      <c r="B6814" s="3">
        <v>20230.947545940599</v>
      </c>
      <c r="C6814" s="3">
        <v>1.31644339542538</v>
      </c>
      <c r="D6814" s="3">
        <v>58071.718850880199</v>
      </c>
      <c r="E6814" s="1">
        <f t="shared" si="214"/>
        <v>0.53533424578635302</v>
      </c>
      <c r="F6814" s="1">
        <f t="shared" si="215"/>
        <v>37840.771304939597</v>
      </c>
    </row>
    <row r="6815" spans="1:6">
      <c r="A6815" s="3">
        <v>0.67880732195978</v>
      </c>
      <c r="B6815" s="3">
        <v>17870.2643741637</v>
      </c>
      <c r="C6815" s="3">
        <v>1.18287457375908</v>
      </c>
      <c r="D6815" s="3">
        <v>55114.680282868198</v>
      </c>
      <c r="E6815" s="1">
        <f t="shared" si="214"/>
        <v>0.50406725179930001</v>
      </c>
      <c r="F6815" s="1">
        <f t="shared" si="215"/>
        <v>37244.415908704497</v>
      </c>
    </row>
    <row r="6816" spans="1:6">
      <c r="A6816" s="3">
        <v>0.66081589074676805</v>
      </c>
      <c r="B6816" s="3">
        <v>15705.348518848299</v>
      </c>
      <c r="C6816" s="3">
        <v>1.1224180360045199</v>
      </c>
      <c r="D6816" s="3">
        <v>51665.7426855671</v>
      </c>
      <c r="E6816" s="1">
        <f t="shared" si="214"/>
        <v>0.46160214525775189</v>
      </c>
      <c r="F6816" s="1">
        <f t="shared" si="215"/>
        <v>35960.394166718805</v>
      </c>
    </row>
    <row r="6817" spans="1:6">
      <c r="A6817" s="3">
        <v>0.68928421712680699</v>
      </c>
      <c r="B6817" s="3">
        <v>19191.8420899987</v>
      </c>
      <c r="C6817" s="3">
        <v>1.20063616819518</v>
      </c>
      <c r="D6817" s="3">
        <v>55332.034009982803</v>
      </c>
      <c r="E6817" s="1">
        <f t="shared" si="214"/>
        <v>0.51135195106837306</v>
      </c>
      <c r="F6817" s="1">
        <f t="shared" si="215"/>
        <v>36140.191919984107</v>
      </c>
    </row>
    <row r="6818" spans="1:6">
      <c r="A6818" s="3">
        <v>0.67817877896128798</v>
      </c>
      <c r="B6818" s="3">
        <v>17766.9922963303</v>
      </c>
      <c r="C6818" s="3">
        <v>1.1835837156881199</v>
      </c>
      <c r="D6818" s="3">
        <v>54879.469839991303</v>
      </c>
      <c r="E6818" s="1">
        <f t="shared" si="214"/>
        <v>0.50540493672683195</v>
      </c>
      <c r="F6818" s="1">
        <f t="shared" si="215"/>
        <v>37112.477543661007</v>
      </c>
    </row>
    <row r="6819" spans="1:6">
      <c r="A6819" s="3">
        <v>0.64379213011578695</v>
      </c>
      <c r="B6819" s="3">
        <v>19107.513905371001</v>
      </c>
      <c r="C6819" s="3">
        <v>1.1026073499858</v>
      </c>
      <c r="D6819" s="3">
        <v>55833.619442035997</v>
      </c>
      <c r="E6819" s="1">
        <f t="shared" si="214"/>
        <v>0.45881521987001306</v>
      </c>
      <c r="F6819" s="1">
        <f t="shared" si="215"/>
        <v>36726.105536664996</v>
      </c>
    </row>
    <row r="6820" spans="1:6">
      <c r="A6820" s="3">
        <v>0.73056161915772599</v>
      </c>
      <c r="B6820" s="3">
        <v>18260.457548245002</v>
      </c>
      <c r="C6820" s="3">
        <v>1.2797830193426101</v>
      </c>
      <c r="D6820" s="3">
        <v>56974.5252378683</v>
      </c>
      <c r="E6820" s="1">
        <f t="shared" si="214"/>
        <v>0.54922140018488408</v>
      </c>
      <c r="F6820" s="1">
        <f t="shared" si="215"/>
        <v>38714.067689623298</v>
      </c>
    </row>
    <row r="6821" spans="1:6">
      <c r="A6821" s="3">
        <v>0.69490400666928998</v>
      </c>
      <c r="B6821" s="3">
        <v>24349.982023614099</v>
      </c>
      <c r="C6821" s="3">
        <v>1.2238386863647901</v>
      </c>
      <c r="D6821" s="3">
        <v>61799.697210646598</v>
      </c>
      <c r="E6821" s="1">
        <f t="shared" si="214"/>
        <v>0.52893467969550012</v>
      </c>
      <c r="F6821" s="1">
        <f t="shared" si="215"/>
        <v>37449.715187032503</v>
      </c>
    </row>
    <row r="6822" spans="1:6">
      <c r="A6822" s="3">
        <v>0.701351500520635</v>
      </c>
      <c r="B6822" s="3">
        <v>22303.109896633901</v>
      </c>
      <c r="C6822" s="3">
        <v>1.21849151747215</v>
      </c>
      <c r="D6822" s="3">
        <v>59082.344530204398</v>
      </c>
      <c r="E6822" s="1">
        <f t="shared" si="214"/>
        <v>0.51714001695151501</v>
      </c>
      <c r="F6822" s="1">
        <f t="shared" si="215"/>
        <v>36779.234633570493</v>
      </c>
    </row>
    <row r="6823" spans="1:6">
      <c r="A6823" s="3">
        <v>0.71589390461995905</v>
      </c>
      <c r="B6823" s="3">
        <v>16258.1911381956</v>
      </c>
      <c r="C6823" s="3">
        <v>1.2344678104926201</v>
      </c>
      <c r="D6823" s="3">
        <v>53486.202365404002</v>
      </c>
      <c r="E6823" s="1">
        <f t="shared" si="214"/>
        <v>0.51857390587266106</v>
      </c>
      <c r="F6823" s="1">
        <f t="shared" si="215"/>
        <v>37228.011227208401</v>
      </c>
    </row>
    <row r="6824" spans="1:6">
      <c r="A6824" s="3">
        <v>0.67622869242271899</v>
      </c>
      <c r="B6824" s="3">
        <v>19109.843245372202</v>
      </c>
      <c r="C6824" s="3">
        <v>1.12834913312267</v>
      </c>
      <c r="D6824" s="3">
        <v>55050.836177003301</v>
      </c>
      <c r="E6824" s="1">
        <f t="shared" si="214"/>
        <v>0.45212044069995105</v>
      </c>
      <c r="F6824" s="1">
        <f t="shared" si="215"/>
        <v>35940.992931631103</v>
      </c>
    </row>
    <row r="6825" spans="1:6">
      <c r="A6825" s="3">
        <v>0.708824662615547</v>
      </c>
      <c r="B6825" s="3">
        <v>24386.889923651899</v>
      </c>
      <c r="C6825" s="3">
        <v>1.2405099034229601</v>
      </c>
      <c r="D6825" s="3">
        <v>60690.733157023999</v>
      </c>
      <c r="E6825" s="1">
        <f t="shared" si="214"/>
        <v>0.53168524080741308</v>
      </c>
      <c r="F6825" s="1">
        <f t="shared" si="215"/>
        <v>36303.843233372099</v>
      </c>
    </row>
    <row r="6826" spans="1:6">
      <c r="A6826" s="3">
        <v>0.64209674775560199</v>
      </c>
      <c r="B6826" s="3">
        <v>21927.287219469599</v>
      </c>
      <c r="C6826" s="3">
        <v>1.08222041523712</v>
      </c>
      <c r="D6826" s="3">
        <v>58527.7580192854</v>
      </c>
      <c r="E6826" s="1">
        <f t="shared" si="214"/>
        <v>0.44012366748151799</v>
      </c>
      <c r="F6826" s="1">
        <f t="shared" si="215"/>
        <v>36600.470799815797</v>
      </c>
    </row>
    <row r="6827" spans="1:6">
      <c r="A6827" s="3">
        <v>0.72232467411819601</v>
      </c>
      <c r="B6827" s="3">
        <v>17134.563523942801</v>
      </c>
      <c r="C6827" s="3">
        <v>1.24228426156149</v>
      </c>
      <c r="D6827" s="3">
        <v>52942.553502588104</v>
      </c>
      <c r="E6827" s="1">
        <f t="shared" si="214"/>
        <v>0.51995958744329396</v>
      </c>
      <c r="F6827" s="1">
        <f t="shared" si="215"/>
        <v>35807.989978645302</v>
      </c>
    </row>
    <row r="6828" spans="1:6">
      <c r="A6828" s="3">
        <v>0.766098230255566</v>
      </c>
      <c r="B6828" s="3">
        <v>17415.155200230402</v>
      </c>
      <c r="C6828" s="3">
        <v>1.31183725702451</v>
      </c>
      <c r="D6828" s="3">
        <v>53460.023421341801</v>
      </c>
      <c r="E6828" s="1">
        <f t="shared" si="214"/>
        <v>0.54573902676894404</v>
      </c>
      <c r="F6828" s="1">
        <f t="shared" si="215"/>
        <v>36044.868221111399</v>
      </c>
    </row>
    <row r="6829" spans="1:6">
      <c r="A6829" s="3">
        <v>0.71441435009223497</v>
      </c>
      <c r="B6829" s="3">
        <v>14433.273518321501</v>
      </c>
      <c r="C6829" s="3">
        <v>1.2520787449702599</v>
      </c>
      <c r="D6829" s="3">
        <v>50921.239338959203</v>
      </c>
      <c r="E6829" s="1">
        <f t="shared" si="214"/>
        <v>0.53766439487802498</v>
      </c>
      <c r="F6829" s="1">
        <f t="shared" si="215"/>
        <v>36487.965820637706</v>
      </c>
    </row>
    <row r="6830" spans="1:6">
      <c r="A6830" s="3">
        <v>0.704349770537677</v>
      </c>
      <c r="B6830" s="3">
        <v>16344.964011515</v>
      </c>
      <c r="C6830" s="3">
        <v>1.24116926156143</v>
      </c>
      <c r="D6830" s="3">
        <v>53963.9578233473</v>
      </c>
      <c r="E6830" s="1">
        <f t="shared" si="214"/>
        <v>0.53681949102375304</v>
      </c>
      <c r="F6830" s="1">
        <f t="shared" si="215"/>
        <v>37618.993811832304</v>
      </c>
    </row>
    <row r="6831" spans="1:6">
      <c r="A6831" s="3">
        <v>0.69523916071010705</v>
      </c>
      <c r="B6831" s="3">
        <v>21079.948778821599</v>
      </c>
      <c r="C6831" s="3">
        <v>1.2196812129817201</v>
      </c>
      <c r="D6831" s="3">
        <v>58638.228994231402</v>
      </c>
      <c r="E6831" s="1">
        <f t="shared" si="214"/>
        <v>0.524442052271613</v>
      </c>
      <c r="F6831" s="1">
        <f t="shared" si="215"/>
        <v>37558.280215409803</v>
      </c>
    </row>
    <row r="6832" spans="1:6">
      <c r="A6832" s="3">
        <v>0.76843396570191302</v>
      </c>
      <c r="B6832" s="3">
        <v>15781.979252196001</v>
      </c>
      <c r="C6832" s="3">
        <v>1.3451930986555001</v>
      </c>
      <c r="D6832" s="3">
        <v>53183.777853167499</v>
      </c>
      <c r="E6832" s="1">
        <f t="shared" si="214"/>
        <v>0.57675913295358705</v>
      </c>
      <c r="F6832" s="1">
        <f t="shared" si="215"/>
        <v>37401.798600971495</v>
      </c>
    </row>
    <row r="6833" spans="1:6">
      <c r="A6833" s="3">
        <v>0.67520626080661394</v>
      </c>
      <c r="B6833" s="3">
        <v>19751.5957816624</v>
      </c>
      <c r="C6833" s="3">
        <v>1.1949001246628601</v>
      </c>
      <c r="D6833" s="3">
        <v>57307.037292541398</v>
      </c>
      <c r="E6833" s="1">
        <f t="shared" si="214"/>
        <v>0.51969386385624616</v>
      </c>
      <c r="F6833" s="1">
        <f t="shared" si="215"/>
        <v>37555.441510878998</v>
      </c>
    </row>
    <row r="6834" spans="1:6">
      <c r="A6834" s="3">
        <v>0.71350620614493898</v>
      </c>
      <c r="B6834" s="3">
        <v>18056.353277205901</v>
      </c>
      <c r="C6834" s="3">
        <v>1.2188107578901499</v>
      </c>
      <c r="D6834" s="3">
        <v>54254.269330548603</v>
      </c>
      <c r="E6834" s="1">
        <f t="shared" si="214"/>
        <v>0.50530455174521094</v>
      </c>
      <c r="F6834" s="1">
        <f t="shared" si="215"/>
        <v>36197.916053342706</v>
      </c>
    </row>
    <row r="6835" spans="1:6">
      <c r="A6835" s="3">
        <v>0.71271890013101002</v>
      </c>
      <c r="B6835" s="3">
        <v>20980.685442665501</v>
      </c>
      <c r="C6835" s="3">
        <v>1.2592021245899701</v>
      </c>
      <c r="D6835" s="3">
        <v>57815.086670375596</v>
      </c>
      <c r="E6835" s="1">
        <f t="shared" si="214"/>
        <v>0.54648322445896003</v>
      </c>
      <c r="F6835" s="1">
        <f t="shared" si="215"/>
        <v>36834.401227710099</v>
      </c>
    </row>
    <row r="6836" spans="1:6">
      <c r="A6836" s="3">
        <v>0.69654176921781596</v>
      </c>
      <c r="B6836" s="3">
        <v>23242.725656811101</v>
      </c>
      <c r="C6836" s="3">
        <v>1.18964693799789</v>
      </c>
      <c r="D6836" s="3">
        <v>62519.340270958601</v>
      </c>
      <c r="E6836" s="1">
        <f t="shared" si="214"/>
        <v>0.49310516878007404</v>
      </c>
      <c r="F6836" s="1">
        <f t="shared" si="215"/>
        <v>39276.614614147504</v>
      </c>
    </row>
    <row r="6837" spans="1:6">
      <c r="A6837" s="3">
        <v>0.72835011025415097</v>
      </c>
      <c r="B6837" s="3">
        <v>16239.820400447299</v>
      </c>
      <c r="C6837" s="3">
        <v>1.2480937902105</v>
      </c>
      <c r="D6837" s="3">
        <v>52426.332857243098</v>
      </c>
      <c r="E6837" s="1">
        <f t="shared" si="214"/>
        <v>0.51974367995634907</v>
      </c>
      <c r="F6837" s="1">
        <f t="shared" si="215"/>
        <v>36186.512456795797</v>
      </c>
    </row>
    <row r="6838" spans="1:6">
      <c r="A6838" s="3">
        <v>0.74487026497379105</v>
      </c>
      <c r="B6838" s="3">
        <v>18691.090066238099</v>
      </c>
      <c r="C6838" s="3">
        <v>1.3071235328236701</v>
      </c>
      <c r="D6838" s="3">
        <v>56469.375805091797</v>
      </c>
      <c r="E6838" s="1">
        <f t="shared" si="214"/>
        <v>0.56225326784987906</v>
      </c>
      <c r="F6838" s="1">
        <f t="shared" si="215"/>
        <v>37778.285738853694</v>
      </c>
    </row>
    <row r="6839" spans="1:6">
      <c r="A6839" s="3">
        <v>0.70628354469938004</v>
      </c>
      <c r="B6839" s="3">
        <v>19745.991108529801</v>
      </c>
      <c r="C6839" s="3">
        <v>1.1766103725861099</v>
      </c>
      <c r="D6839" s="3">
        <v>56535.209937756197</v>
      </c>
      <c r="E6839" s="1">
        <f t="shared" si="214"/>
        <v>0.47032682788672986</v>
      </c>
      <c r="F6839" s="1">
        <f t="shared" si="215"/>
        <v>36789.218829226396</v>
      </c>
    </row>
    <row r="6840" spans="1:6">
      <c r="A6840" s="3">
        <v>0.74845356931159801</v>
      </c>
      <c r="B6840" s="3">
        <v>16311.176981668999</v>
      </c>
      <c r="C6840" s="3">
        <v>1.2969943933771999</v>
      </c>
      <c r="D6840" s="3">
        <v>52190.456814102203</v>
      </c>
      <c r="E6840" s="1">
        <f t="shared" si="214"/>
        <v>0.5485408240656019</v>
      </c>
      <c r="F6840" s="1">
        <f t="shared" si="215"/>
        <v>35879.279832433203</v>
      </c>
    </row>
    <row r="6841" spans="1:6">
      <c r="A6841" s="3">
        <v>0.64752278991826095</v>
      </c>
      <c r="B6841" s="3">
        <v>21289.534061615301</v>
      </c>
      <c r="C6841" s="3">
        <v>1.1169616585528299</v>
      </c>
      <c r="D6841" s="3">
        <v>57591.872147264497</v>
      </c>
      <c r="E6841" s="1">
        <f t="shared" si="214"/>
        <v>0.46943886863456896</v>
      </c>
      <c r="F6841" s="1">
        <f t="shared" si="215"/>
        <v>36302.3380856492</v>
      </c>
    </row>
    <row r="6842" spans="1:6">
      <c r="A6842" s="3">
        <v>0.70428932714472703</v>
      </c>
      <c r="B6842" s="3">
        <v>21527.616281803799</v>
      </c>
      <c r="C6842" s="3">
        <v>1.20737647236866</v>
      </c>
      <c r="D6842" s="3">
        <v>58339.657091588801</v>
      </c>
      <c r="E6842" s="1">
        <f t="shared" si="214"/>
        <v>0.50308714522393294</v>
      </c>
      <c r="F6842" s="1">
        <f t="shared" si="215"/>
        <v>36812.040809785001</v>
      </c>
    </row>
    <row r="6843" spans="1:6">
      <c r="A6843" s="3">
        <v>0.71509820016117198</v>
      </c>
      <c r="B6843" s="3">
        <v>20963.594615588299</v>
      </c>
      <c r="C6843" s="3">
        <v>1.2230050628812601</v>
      </c>
      <c r="D6843" s="3">
        <v>56484.352612185903</v>
      </c>
      <c r="E6843" s="1">
        <f t="shared" si="214"/>
        <v>0.50790686272008811</v>
      </c>
      <c r="F6843" s="1">
        <f t="shared" si="215"/>
        <v>35520.757996597604</v>
      </c>
    </row>
    <row r="6844" spans="1:6">
      <c r="A6844" s="3">
        <v>0.73331927594913504</v>
      </c>
      <c r="B6844" s="3">
        <v>18343.459171196599</v>
      </c>
      <c r="C6844" s="3">
        <v>1.2862195504834799</v>
      </c>
      <c r="D6844" s="3">
        <v>57229.343535720298</v>
      </c>
      <c r="E6844" s="1">
        <f t="shared" si="214"/>
        <v>0.55290027453434487</v>
      </c>
      <c r="F6844" s="1">
        <f t="shared" si="215"/>
        <v>38885.884364523699</v>
      </c>
    </row>
    <row r="6845" spans="1:6">
      <c r="A6845" s="3">
        <v>0.679090786364276</v>
      </c>
      <c r="B6845" s="3">
        <v>17347.563764862101</v>
      </c>
      <c r="C6845" s="3">
        <v>1.1748086885952</v>
      </c>
      <c r="D6845" s="3">
        <v>54337.502014485901</v>
      </c>
      <c r="E6845" s="1">
        <f t="shared" si="214"/>
        <v>0.49571790223092405</v>
      </c>
      <c r="F6845" s="1">
        <f t="shared" si="215"/>
        <v>36989.938249623796</v>
      </c>
    </row>
    <row r="6846" spans="1:6">
      <c r="A6846" s="3">
        <v>0.66731306975948501</v>
      </c>
      <c r="B6846" s="3">
        <v>20924.909056571101</v>
      </c>
      <c r="C6846" s="3">
        <v>1.17320941677421</v>
      </c>
      <c r="D6846" s="3">
        <v>59282.345544315598</v>
      </c>
      <c r="E6846" s="1">
        <f t="shared" si="214"/>
        <v>0.50589634701472497</v>
      </c>
      <c r="F6846" s="1">
        <f t="shared" si="215"/>
        <v>38357.436487744497</v>
      </c>
    </row>
    <row r="6847" spans="1:6">
      <c r="A6847" s="3">
        <v>0.70270769015360601</v>
      </c>
      <c r="B6847" s="3">
        <v>18838.655945902199</v>
      </c>
      <c r="C6847" s="3">
        <v>1.2224093624725401</v>
      </c>
      <c r="D6847" s="3">
        <v>54959.130622560799</v>
      </c>
      <c r="E6847" s="1">
        <f t="shared" si="214"/>
        <v>0.51970167231893405</v>
      </c>
      <c r="F6847" s="1">
        <f t="shared" si="215"/>
        <v>36120.474676658603</v>
      </c>
    </row>
    <row r="6848" spans="1:6">
      <c r="A6848" s="3">
        <v>0.751737151275923</v>
      </c>
      <c r="B6848" s="3">
        <v>16533.731737640599</v>
      </c>
      <c r="C6848" s="3">
        <v>1.3043892408955</v>
      </c>
      <c r="D6848" s="3">
        <v>51205.450901575503</v>
      </c>
      <c r="E6848" s="1">
        <f t="shared" si="214"/>
        <v>0.55265208961957701</v>
      </c>
      <c r="F6848" s="1">
        <f t="shared" si="215"/>
        <v>34671.719163934904</v>
      </c>
    </row>
    <row r="6849" spans="1:6">
      <c r="A6849" s="3">
        <v>0.74446592323988103</v>
      </c>
      <c r="B6849" s="3">
        <v>18625.7599204336</v>
      </c>
      <c r="C6849" s="3">
        <v>1.29981337842517</v>
      </c>
      <c r="D6849" s="3">
        <v>55669.487052791999</v>
      </c>
      <c r="E6849" s="1">
        <f t="shared" si="214"/>
        <v>0.55534745518528894</v>
      </c>
      <c r="F6849" s="1">
        <f t="shared" si="215"/>
        <v>37043.727132358399</v>
      </c>
    </row>
    <row r="6850" spans="1:6">
      <c r="A6850" s="3">
        <v>0.68270729228915505</v>
      </c>
      <c r="B6850" s="3">
        <v>20933.885690737901</v>
      </c>
      <c r="C6850" s="3">
        <v>1.2040647655872401</v>
      </c>
      <c r="D6850" s="3">
        <v>57810.484588600397</v>
      </c>
      <c r="E6850" s="1">
        <f t="shared" si="214"/>
        <v>0.52135747329808502</v>
      </c>
      <c r="F6850" s="1">
        <f t="shared" si="215"/>
        <v>36876.598897862496</v>
      </c>
    </row>
    <row r="6851" spans="1:6">
      <c r="A6851" s="3">
        <v>0.68673020474223001</v>
      </c>
      <c r="B6851" s="3">
        <v>16356.326309288201</v>
      </c>
      <c r="C6851" s="3">
        <v>1.1887454803478901</v>
      </c>
      <c r="D6851" s="3">
        <v>52575.107258788703</v>
      </c>
      <c r="E6851" s="1">
        <f t="shared" si="214"/>
        <v>0.50201527560566006</v>
      </c>
      <c r="F6851" s="1">
        <f t="shared" si="215"/>
        <v>36218.780949500506</v>
      </c>
    </row>
    <row r="6852" spans="1:6">
      <c r="A6852" s="3">
        <v>0.74350773878529697</v>
      </c>
      <c r="B6852" s="3">
        <v>19141.6336265385</v>
      </c>
      <c r="C6852" s="3">
        <v>1.2696947018223199</v>
      </c>
      <c r="D6852" s="3">
        <v>56688.889759698199</v>
      </c>
      <c r="E6852" s="1">
        <f t="shared" ref="E6852:E6915" si="216">C6852-A6852</f>
        <v>0.52618696303702295</v>
      </c>
      <c r="F6852" s="1">
        <f t="shared" ref="F6852:F6915" si="217">D6852-B6852</f>
        <v>37547.256133159695</v>
      </c>
    </row>
    <row r="6853" spans="1:6">
      <c r="A6853" s="3">
        <v>0.73260644520174101</v>
      </c>
      <c r="B6853" s="3">
        <v>23160.0591417781</v>
      </c>
      <c r="C6853" s="3">
        <v>1.26735547972989</v>
      </c>
      <c r="D6853" s="3">
        <v>62079.018974375802</v>
      </c>
      <c r="E6853" s="1">
        <f t="shared" si="216"/>
        <v>0.53474903452814904</v>
      </c>
      <c r="F6853" s="1">
        <f t="shared" si="217"/>
        <v>38918.959832597699</v>
      </c>
    </row>
    <row r="6854" spans="1:6">
      <c r="A6854" s="3">
        <v>0.68353356322824599</v>
      </c>
      <c r="B6854" s="3">
        <v>25149.9457160733</v>
      </c>
      <c r="C6854" s="3">
        <v>1.20807673972507</v>
      </c>
      <c r="D6854" s="3">
        <v>62589.668595410803</v>
      </c>
      <c r="E6854" s="1">
        <f t="shared" si="216"/>
        <v>0.52454317649682403</v>
      </c>
      <c r="F6854" s="1">
        <f t="shared" si="217"/>
        <v>37439.722879337503</v>
      </c>
    </row>
    <row r="6855" spans="1:6">
      <c r="A6855" s="3">
        <v>0.67281423766977899</v>
      </c>
      <c r="B6855" s="3">
        <v>18856.751435479899</v>
      </c>
      <c r="C6855" s="3">
        <v>1.1856852695820901</v>
      </c>
      <c r="D6855" s="3">
        <v>58184.573454365098</v>
      </c>
      <c r="E6855" s="1">
        <f t="shared" si="216"/>
        <v>0.51287103191231109</v>
      </c>
      <c r="F6855" s="1">
        <f t="shared" si="217"/>
        <v>39327.822018885199</v>
      </c>
    </row>
    <row r="6856" spans="1:6">
      <c r="A6856" s="3">
        <v>0.70927722898251</v>
      </c>
      <c r="B6856" s="3">
        <v>20336.099915084302</v>
      </c>
      <c r="C6856" s="3">
        <v>1.24651347010137</v>
      </c>
      <c r="D6856" s="3">
        <v>59436.610873941099</v>
      </c>
      <c r="E6856" s="1">
        <f t="shared" si="216"/>
        <v>0.53723624111886004</v>
      </c>
      <c r="F6856" s="1">
        <f t="shared" si="217"/>
        <v>39100.510958856801</v>
      </c>
    </row>
    <row r="6857" spans="1:6">
      <c r="A6857" s="3">
        <v>0.67293038631008695</v>
      </c>
      <c r="B6857" s="3">
        <v>17085.072512201699</v>
      </c>
      <c r="C6857" s="3">
        <v>1.17926139190068</v>
      </c>
      <c r="D6857" s="3">
        <v>53952.693429001898</v>
      </c>
      <c r="E6857" s="1">
        <f t="shared" si="216"/>
        <v>0.50633100559059308</v>
      </c>
      <c r="F6857" s="1">
        <f t="shared" si="217"/>
        <v>36867.620916800195</v>
      </c>
    </row>
    <row r="6858" spans="1:6">
      <c r="A6858" s="3">
        <v>0.69873345136561105</v>
      </c>
      <c r="B6858" s="3">
        <v>16340.9530561503</v>
      </c>
      <c r="C6858" s="3">
        <v>1.21033615312148</v>
      </c>
      <c r="D6858" s="3">
        <v>53581.539014536</v>
      </c>
      <c r="E6858" s="1">
        <f t="shared" si="216"/>
        <v>0.51160270175586897</v>
      </c>
      <c r="F6858" s="1">
        <f t="shared" si="217"/>
        <v>37240.585958385702</v>
      </c>
    </row>
    <row r="6859" spans="1:6">
      <c r="A6859" s="3">
        <v>0.67317719076917604</v>
      </c>
      <c r="B6859" s="3">
        <v>20015.020155980201</v>
      </c>
      <c r="C6859" s="3">
        <v>1.1691295571392299</v>
      </c>
      <c r="D6859" s="3">
        <v>55822.3426169792</v>
      </c>
      <c r="E6859" s="1">
        <f t="shared" si="216"/>
        <v>0.49595236637005391</v>
      </c>
      <c r="F6859" s="1">
        <f t="shared" si="217"/>
        <v>35807.322460998999</v>
      </c>
    </row>
    <row r="6860" spans="1:6">
      <c r="A6860" s="3">
        <v>0.725135044829881</v>
      </c>
      <c r="B6860" s="3">
        <v>19417.386916930802</v>
      </c>
      <c r="C6860" s="3">
        <v>1.27069718977794</v>
      </c>
      <c r="D6860" s="3">
        <v>58131.137617679902</v>
      </c>
      <c r="E6860" s="1">
        <f t="shared" si="216"/>
        <v>0.54556214494805899</v>
      </c>
      <c r="F6860" s="1">
        <f t="shared" si="217"/>
        <v>38713.7507007491</v>
      </c>
    </row>
    <row r="6861" spans="1:6">
      <c r="A6861" s="3">
        <v>0.69837115368345504</v>
      </c>
      <c r="B6861" s="3">
        <v>23464.9868032993</v>
      </c>
      <c r="C6861" s="3">
        <v>1.2614163670693399</v>
      </c>
      <c r="D6861" s="3">
        <v>63226.6808926718</v>
      </c>
      <c r="E6861" s="1">
        <f t="shared" si="216"/>
        <v>0.56304521338588487</v>
      </c>
      <c r="F6861" s="1">
        <f t="shared" si="217"/>
        <v>39761.694089372497</v>
      </c>
    </row>
    <row r="6862" spans="1:6">
      <c r="A6862" s="3">
        <v>0.72887986608677202</v>
      </c>
      <c r="B6862" s="3">
        <v>21190.5351769913</v>
      </c>
      <c r="C6862" s="3">
        <v>1.2371026093295601</v>
      </c>
      <c r="D6862" s="3">
        <v>56419.492423404503</v>
      </c>
      <c r="E6862" s="1">
        <f t="shared" si="216"/>
        <v>0.50822274324278804</v>
      </c>
      <c r="F6862" s="1">
        <f t="shared" si="217"/>
        <v>35228.957246413207</v>
      </c>
    </row>
    <row r="6863" spans="1:6">
      <c r="A6863" s="3">
        <v>0.72589836065091595</v>
      </c>
      <c r="B6863" s="3">
        <v>20443.3149939676</v>
      </c>
      <c r="C6863" s="3">
        <v>1.2711753166365001</v>
      </c>
      <c r="D6863" s="3">
        <v>58407.449150994798</v>
      </c>
      <c r="E6863" s="1">
        <f t="shared" si="216"/>
        <v>0.54527695598558412</v>
      </c>
      <c r="F6863" s="1">
        <f t="shared" si="217"/>
        <v>37964.134157027198</v>
      </c>
    </row>
    <row r="6864" spans="1:6">
      <c r="A6864" s="3">
        <v>0.72060796583417097</v>
      </c>
      <c r="B6864" s="3">
        <v>20115.8218738121</v>
      </c>
      <c r="C6864" s="3">
        <v>1.2503529434723999</v>
      </c>
      <c r="D6864" s="3">
        <v>56416.934358396204</v>
      </c>
      <c r="E6864" s="1">
        <f t="shared" si="216"/>
        <v>0.52974497763822892</v>
      </c>
      <c r="F6864" s="1">
        <f t="shared" si="217"/>
        <v>36301.112484584104</v>
      </c>
    </row>
    <row r="6865" spans="1:6">
      <c r="A6865" s="3">
        <v>0.71301915658581605</v>
      </c>
      <c r="B6865" s="3">
        <v>19980.1628337068</v>
      </c>
      <c r="C6865" s="3">
        <v>1.24862747566919</v>
      </c>
      <c r="D6865" s="3">
        <v>58208.642931107403</v>
      </c>
      <c r="E6865" s="1">
        <f t="shared" si="216"/>
        <v>0.53560831908337392</v>
      </c>
      <c r="F6865" s="1">
        <f t="shared" si="217"/>
        <v>38228.480097400607</v>
      </c>
    </row>
    <row r="6866" spans="1:6">
      <c r="A6866" s="3">
        <v>0.71286153711740796</v>
      </c>
      <c r="B6866" s="3">
        <v>21675.388459886301</v>
      </c>
      <c r="C6866" s="3">
        <v>1.2332369588277501</v>
      </c>
      <c r="D6866" s="3">
        <v>57499.479735969799</v>
      </c>
      <c r="E6866" s="1">
        <f t="shared" si="216"/>
        <v>0.52037542171034212</v>
      </c>
      <c r="F6866" s="1">
        <f t="shared" si="217"/>
        <v>35824.091276083498</v>
      </c>
    </row>
    <row r="6867" spans="1:6">
      <c r="A6867" s="3">
        <v>0.71664659391145202</v>
      </c>
      <c r="B6867" s="3">
        <v>18132.438072727899</v>
      </c>
      <c r="C6867" s="3">
        <v>1.2433850328507601</v>
      </c>
      <c r="D6867" s="3">
        <v>55234.483334596996</v>
      </c>
      <c r="E6867" s="1">
        <f t="shared" si="216"/>
        <v>0.52673843893930805</v>
      </c>
      <c r="F6867" s="1">
        <f t="shared" si="217"/>
        <v>37102.045261869098</v>
      </c>
    </row>
    <row r="6868" spans="1:6">
      <c r="A6868" s="3">
        <v>0.70960211755148805</v>
      </c>
      <c r="B6868" s="3">
        <v>21975.555468607501</v>
      </c>
      <c r="C6868" s="3">
        <v>1.2416538321437001</v>
      </c>
      <c r="D6868" s="3">
        <v>60049.542924562797</v>
      </c>
      <c r="E6868" s="1">
        <f t="shared" si="216"/>
        <v>0.53205171459221201</v>
      </c>
      <c r="F6868" s="1">
        <f t="shared" si="217"/>
        <v>38073.987455955299</v>
      </c>
    </row>
    <row r="6869" spans="1:6">
      <c r="A6869" s="3">
        <v>0.72799169361054505</v>
      </c>
      <c r="B6869" s="3">
        <v>22581.280415857502</v>
      </c>
      <c r="C6869" s="3">
        <v>1.28281023736652</v>
      </c>
      <c r="D6869" s="3">
        <v>64669.884917089999</v>
      </c>
      <c r="E6869" s="1">
        <f t="shared" si="216"/>
        <v>0.55481854375597495</v>
      </c>
      <c r="F6869" s="1">
        <f t="shared" si="217"/>
        <v>42088.604501232498</v>
      </c>
    </row>
    <row r="6870" spans="1:6">
      <c r="A6870" s="3">
        <v>0.71613272713014398</v>
      </c>
      <c r="B6870" s="3">
        <v>17573.962194200602</v>
      </c>
      <c r="C6870" s="3">
        <v>1.25793517427978</v>
      </c>
      <c r="D6870" s="3">
        <v>54838.029006360899</v>
      </c>
      <c r="E6870" s="1">
        <f t="shared" si="216"/>
        <v>0.54180244714963599</v>
      </c>
      <c r="F6870" s="1">
        <f t="shared" si="217"/>
        <v>37264.066812160294</v>
      </c>
    </row>
    <row r="6871" spans="1:6">
      <c r="A6871" s="3">
        <v>0.75271772223145395</v>
      </c>
      <c r="B6871" s="3">
        <v>16673.2925473049</v>
      </c>
      <c r="C6871" s="3">
        <v>1.2985042394240101</v>
      </c>
      <c r="D6871" s="3">
        <v>53675.689918514603</v>
      </c>
      <c r="E6871" s="1">
        <f t="shared" si="216"/>
        <v>0.54578651719255611</v>
      </c>
      <c r="F6871" s="1">
        <f t="shared" si="217"/>
        <v>37002.397371209707</v>
      </c>
    </row>
    <row r="6872" spans="1:6">
      <c r="A6872" s="3">
        <v>0.69855325983038297</v>
      </c>
      <c r="B6872" s="3">
        <v>21710.940244251</v>
      </c>
      <c r="C6872" s="3">
        <v>1.2018617748343401</v>
      </c>
      <c r="D6872" s="3">
        <v>60451.919220362601</v>
      </c>
      <c r="E6872" s="1">
        <f t="shared" si="216"/>
        <v>0.50330851500395712</v>
      </c>
      <c r="F6872" s="1">
        <f t="shared" si="217"/>
        <v>38740.978976111597</v>
      </c>
    </row>
    <row r="6873" spans="1:6">
      <c r="A6873" s="3">
        <v>0.66854054171037802</v>
      </c>
      <c r="B6873" s="3">
        <v>20956.464946516298</v>
      </c>
      <c r="C6873" s="3">
        <v>1.1353246799447201</v>
      </c>
      <c r="D6873" s="3">
        <v>56958.140983104699</v>
      </c>
      <c r="E6873" s="1">
        <f t="shared" si="216"/>
        <v>0.46678413823434206</v>
      </c>
      <c r="F6873" s="1">
        <f t="shared" si="217"/>
        <v>36001.676036588397</v>
      </c>
    </row>
    <row r="6874" spans="1:6">
      <c r="A6874" s="3">
        <v>0.70504206060316399</v>
      </c>
      <c r="B6874" s="3">
        <v>23917.9723034579</v>
      </c>
      <c r="C6874" s="3">
        <v>1.2327272703036001</v>
      </c>
      <c r="D6874" s="3">
        <v>64285.291543626503</v>
      </c>
      <c r="E6874" s="1">
        <f t="shared" si="216"/>
        <v>0.52768520970043609</v>
      </c>
      <c r="F6874" s="1">
        <f t="shared" si="217"/>
        <v>40367.319240168603</v>
      </c>
    </row>
    <row r="6875" spans="1:6">
      <c r="A6875" s="3">
        <v>0.72664329492525903</v>
      </c>
      <c r="B6875" s="3">
        <v>21990.6486755445</v>
      </c>
      <c r="C6875" s="3">
        <v>1.2597557008135301</v>
      </c>
      <c r="D6875" s="3">
        <v>59774.158475441</v>
      </c>
      <c r="E6875" s="1">
        <f t="shared" si="216"/>
        <v>0.53311240588827102</v>
      </c>
      <c r="F6875" s="1">
        <f t="shared" si="217"/>
        <v>37783.509799896499</v>
      </c>
    </row>
    <row r="6876" spans="1:6">
      <c r="A6876" s="3">
        <v>0.73393147177467999</v>
      </c>
      <c r="B6876" s="3">
        <v>20979.171761792</v>
      </c>
      <c r="C6876" s="3">
        <v>1.27838243902564</v>
      </c>
      <c r="D6876" s="3">
        <v>56180.087730143299</v>
      </c>
      <c r="E6876" s="1">
        <f t="shared" si="216"/>
        <v>0.54445096725095998</v>
      </c>
      <c r="F6876" s="1">
        <f t="shared" si="217"/>
        <v>35200.915968351299</v>
      </c>
    </row>
    <row r="6877" spans="1:6">
      <c r="A6877" s="3">
        <v>0.67197402783881699</v>
      </c>
      <c r="B6877" s="3">
        <v>22073.739823055501</v>
      </c>
      <c r="C6877" s="3">
        <v>1.1495137748097899</v>
      </c>
      <c r="D6877" s="3">
        <v>59180.944535140501</v>
      </c>
      <c r="E6877" s="1">
        <f t="shared" si="216"/>
        <v>0.4775397469709729</v>
      </c>
      <c r="F6877" s="1">
        <f t="shared" si="217"/>
        <v>37107.204712085004</v>
      </c>
    </row>
    <row r="6878" spans="1:6">
      <c r="A6878" s="3">
        <v>0.730736952499209</v>
      </c>
      <c r="B6878" s="3">
        <v>21268.1454234706</v>
      </c>
      <c r="C6878" s="3">
        <v>1.28845535481411</v>
      </c>
      <c r="D6878" s="3">
        <v>59136.2148361367</v>
      </c>
      <c r="E6878" s="1">
        <f t="shared" si="216"/>
        <v>0.557718402314901</v>
      </c>
      <c r="F6878" s="1">
        <f t="shared" si="217"/>
        <v>37868.069412666096</v>
      </c>
    </row>
    <row r="6879" spans="1:6">
      <c r="A6879" s="3">
        <v>0.74115849336155504</v>
      </c>
      <c r="B6879" s="3">
        <v>16967.019947951201</v>
      </c>
      <c r="C6879" s="3">
        <v>1.2919757805545899</v>
      </c>
      <c r="D6879" s="3">
        <v>54799.963748406</v>
      </c>
      <c r="E6879" s="1">
        <f t="shared" si="216"/>
        <v>0.55081728719303491</v>
      </c>
      <c r="F6879" s="1">
        <f t="shared" si="217"/>
        <v>37832.943800454799</v>
      </c>
    </row>
    <row r="6880" spans="1:6">
      <c r="A6880" s="3">
        <v>0.70549695829514003</v>
      </c>
      <c r="B6880" s="3">
        <v>18885.950252624702</v>
      </c>
      <c r="C6880" s="3">
        <v>1.23090629029789</v>
      </c>
      <c r="D6880" s="3">
        <v>54996.490513596</v>
      </c>
      <c r="E6880" s="1">
        <f t="shared" si="216"/>
        <v>0.52540933200274997</v>
      </c>
      <c r="F6880" s="1">
        <f t="shared" si="217"/>
        <v>36110.540260971298</v>
      </c>
    </row>
    <row r="6881" spans="1:6">
      <c r="A6881" s="3">
        <v>0.69054280781350197</v>
      </c>
      <c r="B6881" s="3">
        <v>18946.2156392047</v>
      </c>
      <c r="C6881" s="3">
        <v>1.23031068563372</v>
      </c>
      <c r="D6881" s="3">
        <v>54102.865693587097</v>
      </c>
      <c r="E6881" s="1">
        <f t="shared" si="216"/>
        <v>0.53976787782021807</v>
      </c>
      <c r="F6881" s="1">
        <f t="shared" si="217"/>
        <v>35156.650054382393</v>
      </c>
    </row>
    <row r="6882" spans="1:6">
      <c r="A6882" s="3">
        <v>0.65549474952380304</v>
      </c>
      <c r="B6882" s="3">
        <v>17249.314181368001</v>
      </c>
      <c r="C6882" s="3">
        <v>1.1627582292041601</v>
      </c>
      <c r="D6882" s="3">
        <v>52849.330170772599</v>
      </c>
      <c r="E6882" s="1">
        <f t="shared" si="216"/>
        <v>0.50726347968035701</v>
      </c>
      <c r="F6882" s="1">
        <f t="shared" si="217"/>
        <v>35600.015989404594</v>
      </c>
    </row>
    <row r="6883" spans="1:6">
      <c r="A6883" s="3">
        <v>0.67528800943989098</v>
      </c>
      <c r="B6883" s="3">
        <v>23343.5541757877</v>
      </c>
      <c r="C6883" s="3">
        <v>1.1403286639405199</v>
      </c>
      <c r="D6883" s="3">
        <v>65561.742538300794</v>
      </c>
      <c r="E6883" s="1">
        <f t="shared" si="216"/>
        <v>0.46504065450062892</v>
      </c>
      <c r="F6883" s="1">
        <f t="shared" si="217"/>
        <v>42218.188362513094</v>
      </c>
    </row>
    <row r="6884" spans="1:6">
      <c r="A6884" s="3">
        <v>0.74840799995671303</v>
      </c>
      <c r="B6884" s="3">
        <v>23143.460485396801</v>
      </c>
      <c r="C6884" s="3">
        <v>1.2834574225023301</v>
      </c>
      <c r="D6884" s="3">
        <v>59789.5391222689</v>
      </c>
      <c r="E6884" s="1">
        <f t="shared" si="216"/>
        <v>0.53504942254561705</v>
      </c>
      <c r="F6884" s="1">
        <f t="shared" si="217"/>
        <v>36646.078636872102</v>
      </c>
    </row>
    <row r="6885" spans="1:6">
      <c r="A6885" s="3">
        <v>0.69855518040824605</v>
      </c>
      <c r="B6885" s="3">
        <v>21436.3566511955</v>
      </c>
      <c r="C6885" s="3">
        <v>1.2264485879073099</v>
      </c>
      <c r="D6885" s="3">
        <v>59310.958085820697</v>
      </c>
      <c r="E6885" s="1">
        <f t="shared" si="216"/>
        <v>0.52789340749906388</v>
      </c>
      <c r="F6885" s="1">
        <f t="shared" si="217"/>
        <v>37874.601434625198</v>
      </c>
    </row>
    <row r="6886" spans="1:6">
      <c r="A6886" s="3">
        <v>0.749921674535447</v>
      </c>
      <c r="B6886" s="3">
        <v>25989.825936905501</v>
      </c>
      <c r="C6886" s="3">
        <v>1.3063226217124499</v>
      </c>
      <c r="D6886" s="3">
        <v>62574.345506752499</v>
      </c>
      <c r="E6886" s="1">
        <f t="shared" si="216"/>
        <v>0.55640094717700295</v>
      </c>
      <c r="F6886" s="1">
        <f t="shared" si="217"/>
        <v>36584.519569846998</v>
      </c>
    </row>
    <row r="6887" spans="1:6">
      <c r="A6887" s="3">
        <v>0.70274809194262</v>
      </c>
      <c r="B6887" s="3">
        <v>19051.671411721501</v>
      </c>
      <c r="C6887" s="3">
        <v>1.2228360876297499</v>
      </c>
      <c r="D6887" s="3">
        <v>56878.522655750203</v>
      </c>
      <c r="E6887" s="1">
        <f t="shared" si="216"/>
        <v>0.52008799568712993</v>
      </c>
      <c r="F6887" s="1">
        <f t="shared" si="217"/>
        <v>37826.851244028701</v>
      </c>
    </row>
    <row r="6888" spans="1:6">
      <c r="A6888" s="3">
        <v>0.73708272790818696</v>
      </c>
      <c r="B6888" s="3">
        <v>19553.4201143705</v>
      </c>
      <c r="C6888" s="3">
        <v>1.27005519603466</v>
      </c>
      <c r="D6888" s="3">
        <v>56946.859183862398</v>
      </c>
      <c r="E6888" s="1">
        <f t="shared" si="216"/>
        <v>0.53297246812647303</v>
      </c>
      <c r="F6888" s="1">
        <f t="shared" si="217"/>
        <v>37393.439069491898</v>
      </c>
    </row>
    <row r="6889" spans="1:6">
      <c r="A6889" s="3">
        <v>0.69416950697276603</v>
      </c>
      <c r="B6889" s="3">
        <v>19586.964289044099</v>
      </c>
      <c r="C6889" s="3">
        <v>1.23687108035204</v>
      </c>
      <c r="D6889" s="3">
        <v>56353.294270273298</v>
      </c>
      <c r="E6889" s="1">
        <f t="shared" si="216"/>
        <v>0.54270157337927394</v>
      </c>
      <c r="F6889" s="1">
        <f t="shared" si="217"/>
        <v>36766.329981229195</v>
      </c>
    </row>
    <row r="6890" spans="1:6">
      <c r="A6890" s="3">
        <v>0.70104383794010094</v>
      </c>
      <c r="B6890" s="3">
        <v>17476.549512183701</v>
      </c>
      <c r="C6890" s="3">
        <v>1.22369523224345</v>
      </c>
      <c r="D6890" s="3">
        <v>54086.767514059196</v>
      </c>
      <c r="E6890" s="1">
        <f t="shared" si="216"/>
        <v>0.52265139430334906</v>
      </c>
      <c r="F6890" s="1">
        <f t="shared" si="217"/>
        <v>36610.218001875495</v>
      </c>
    </row>
    <row r="6891" spans="1:6">
      <c r="A6891" s="3">
        <v>0.699568371177688</v>
      </c>
      <c r="B6891" s="3">
        <v>23280.4349530666</v>
      </c>
      <c r="C6891" s="3">
        <v>1.22594075344697</v>
      </c>
      <c r="D6891" s="3">
        <v>62621.142493086903</v>
      </c>
      <c r="E6891" s="1">
        <f t="shared" si="216"/>
        <v>0.52637238226928196</v>
      </c>
      <c r="F6891" s="1">
        <f t="shared" si="217"/>
        <v>39340.707540020303</v>
      </c>
    </row>
    <row r="6892" spans="1:6">
      <c r="A6892" s="3">
        <v>0.66195604432049504</v>
      </c>
      <c r="B6892" s="3">
        <v>23971.312634303202</v>
      </c>
      <c r="C6892" s="3">
        <v>1.15235294885855</v>
      </c>
      <c r="D6892" s="3">
        <v>64223.716266042</v>
      </c>
      <c r="E6892" s="1">
        <f t="shared" si="216"/>
        <v>0.49039690453805496</v>
      </c>
      <c r="F6892" s="1">
        <f t="shared" si="217"/>
        <v>40252.403631738795</v>
      </c>
    </row>
    <row r="6893" spans="1:6">
      <c r="A6893" s="3">
        <v>0.67603966965694795</v>
      </c>
      <c r="B6893" s="3">
        <v>16675.881329315602</v>
      </c>
      <c r="C6893" s="3">
        <v>1.19358832060304</v>
      </c>
      <c r="D6893" s="3">
        <v>54213.656775426898</v>
      </c>
      <c r="E6893" s="1">
        <f t="shared" si="216"/>
        <v>0.51754865094609204</v>
      </c>
      <c r="F6893" s="1">
        <f t="shared" si="217"/>
        <v>37537.775446111293</v>
      </c>
    </row>
    <row r="6894" spans="1:6">
      <c r="A6894" s="3">
        <v>0.71282077032707702</v>
      </c>
      <c r="B6894" s="3">
        <v>20286.2500099061</v>
      </c>
      <c r="C6894" s="3">
        <v>1.2313334697523699</v>
      </c>
      <c r="D6894" s="3">
        <v>56513.732142670902</v>
      </c>
      <c r="E6894" s="1">
        <f t="shared" si="216"/>
        <v>0.51851269942529288</v>
      </c>
      <c r="F6894" s="1">
        <f t="shared" si="217"/>
        <v>36227.482132764802</v>
      </c>
    </row>
    <row r="6895" spans="1:6">
      <c r="A6895" s="3">
        <v>0.71063538258855596</v>
      </c>
      <c r="B6895" s="3">
        <v>19380.814157589299</v>
      </c>
      <c r="C6895" s="3">
        <v>1.19755235307451</v>
      </c>
      <c r="D6895" s="3">
        <v>57577.782378884098</v>
      </c>
      <c r="E6895" s="1">
        <f t="shared" si="216"/>
        <v>0.48691697048595406</v>
      </c>
      <c r="F6895" s="1">
        <f t="shared" si="217"/>
        <v>38196.968221294796</v>
      </c>
    </row>
    <row r="6896" spans="1:6">
      <c r="A6896" s="3">
        <v>0.72883126316846902</v>
      </c>
      <c r="B6896" s="3">
        <v>19969.197800543501</v>
      </c>
      <c r="C6896" s="3">
        <v>1.26561703401438</v>
      </c>
      <c r="D6896" s="3">
        <v>57547.565740722799</v>
      </c>
      <c r="E6896" s="1">
        <f t="shared" si="216"/>
        <v>0.53678577084591095</v>
      </c>
      <c r="F6896" s="1">
        <f t="shared" si="217"/>
        <v>37578.367940179298</v>
      </c>
    </row>
    <row r="6897" spans="1:6">
      <c r="A6897" s="3">
        <v>0.74603530397312301</v>
      </c>
      <c r="B6897" s="3">
        <v>19053.7796186169</v>
      </c>
      <c r="C6897" s="3">
        <v>1.3151895477654301</v>
      </c>
      <c r="D6897" s="3">
        <v>55576.901699926799</v>
      </c>
      <c r="E6897" s="1">
        <f t="shared" si="216"/>
        <v>0.56915424379230706</v>
      </c>
      <c r="F6897" s="1">
        <f t="shared" si="217"/>
        <v>36523.122081309899</v>
      </c>
    </row>
    <row r="6898" spans="1:6">
      <c r="A6898" s="3">
        <v>0.70308939887325195</v>
      </c>
      <c r="B6898" s="3">
        <v>23470.254681332601</v>
      </c>
      <c r="C6898" s="3">
        <v>1.20709129951454</v>
      </c>
      <c r="D6898" s="3">
        <v>63550.434035985403</v>
      </c>
      <c r="E6898" s="1">
        <f t="shared" si="216"/>
        <v>0.50400190064128803</v>
      </c>
      <c r="F6898" s="1">
        <f t="shared" si="217"/>
        <v>40080.179354652806</v>
      </c>
    </row>
    <row r="6899" spans="1:6">
      <c r="A6899" s="3">
        <v>0.76807144982713604</v>
      </c>
      <c r="B6899" s="3">
        <v>19016.508920157201</v>
      </c>
      <c r="C6899" s="3">
        <v>1.33958789075787</v>
      </c>
      <c r="D6899" s="3">
        <v>58241.113788308503</v>
      </c>
      <c r="E6899" s="1">
        <f t="shared" si="216"/>
        <v>0.57151644093073395</v>
      </c>
      <c r="F6899" s="1">
        <f t="shared" si="217"/>
        <v>39224.604868151306</v>
      </c>
    </row>
    <row r="6900" spans="1:6">
      <c r="A6900" s="3">
        <v>0.67393402171450001</v>
      </c>
      <c r="B6900" s="3">
        <v>15836.153407342499</v>
      </c>
      <c r="C6900" s="3">
        <v>1.1325045812957499</v>
      </c>
      <c r="D6900" s="3">
        <v>50899.033532908303</v>
      </c>
      <c r="E6900" s="1">
        <f t="shared" si="216"/>
        <v>0.45857055958124993</v>
      </c>
      <c r="F6900" s="1">
        <f t="shared" si="217"/>
        <v>35062.880125565804</v>
      </c>
    </row>
    <row r="6901" spans="1:6">
      <c r="A6901" s="3">
        <v>0.68481715853914504</v>
      </c>
      <c r="B6901" s="3">
        <v>21142.911188628201</v>
      </c>
      <c r="C6901" s="3">
        <v>1.2163037186860699</v>
      </c>
      <c r="D6901" s="3">
        <v>60041.274273354</v>
      </c>
      <c r="E6901" s="1">
        <f t="shared" si="216"/>
        <v>0.53148656014692486</v>
      </c>
      <c r="F6901" s="1">
        <f t="shared" si="217"/>
        <v>38898.363084725803</v>
      </c>
    </row>
    <row r="6902" spans="1:6">
      <c r="A6902" s="3">
        <v>0.67372631245626102</v>
      </c>
      <c r="B6902" s="3">
        <v>19973.242226984999</v>
      </c>
      <c r="C6902" s="3">
        <v>1.19966751072398</v>
      </c>
      <c r="D6902" s="3">
        <v>56952.900306601397</v>
      </c>
      <c r="E6902" s="1">
        <f t="shared" si="216"/>
        <v>0.52594119826771901</v>
      </c>
      <c r="F6902" s="1">
        <f t="shared" si="217"/>
        <v>36979.658079616398</v>
      </c>
    </row>
    <row r="6903" spans="1:6">
      <c r="A6903" s="3">
        <v>0.70381896944021205</v>
      </c>
      <c r="B6903" s="3">
        <v>23174.669367464001</v>
      </c>
      <c r="C6903" s="3">
        <v>1.20994380263775</v>
      </c>
      <c r="D6903" s="3">
        <v>59797.797957689101</v>
      </c>
      <c r="E6903" s="1">
        <f t="shared" si="216"/>
        <v>0.50612483319753798</v>
      </c>
      <c r="F6903" s="1">
        <f t="shared" si="217"/>
        <v>36623.128590225097</v>
      </c>
    </row>
    <row r="6904" spans="1:6">
      <c r="A6904" s="3">
        <v>0.75671411256032495</v>
      </c>
      <c r="B6904" s="3">
        <v>16578.5530044316</v>
      </c>
      <c r="C6904" s="3">
        <v>1.2883147454457</v>
      </c>
      <c r="D6904" s="3">
        <v>52436.970022764101</v>
      </c>
      <c r="E6904" s="1">
        <f t="shared" si="216"/>
        <v>0.53160063288537507</v>
      </c>
      <c r="F6904" s="1">
        <f t="shared" si="217"/>
        <v>35858.417018332504</v>
      </c>
    </row>
    <row r="6905" spans="1:6">
      <c r="A6905" s="3">
        <v>0.68763255283854197</v>
      </c>
      <c r="B6905" s="3">
        <v>21434.9897327246</v>
      </c>
      <c r="C6905" s="3">
        <v>1.1912203445679199</v>
      </c>
      <c r="D6905" s="3">
        <v>60094.584864550103</v>
      </c>
      <c r="E6905" s="1">
        <f t="shared" si="216"/>
        <v>0.50358779172937795</v>
      </c>
      <c r="F6905" s="1">
        <f t="shared" si="217"/>
        <v>38659.595131825503</v>
      </c>
    </row>
    <row r="6906" spans="1:6">
      <c r="A6906" s="3">
        <v>0.673575150774819</v>
      </c>
      <c r="B6906" s="3">
        <v>21850.351801515499</v>
      </c>
      <c r="C6906" s="3">
        <v>1.14580373676698</v>
      </c>
      <c r="D6906" s="3">
        <v>59211.908557886498</v>
      </c>
      <c r="E6906" s="1">
        <f t="shared" si="216"/>
        <v>0.472228585992161</v>
      </c>
      <c r="F6906" s="1">
        <f t="shared" si="217"/>
        <v>37361.556756370999</v>
      </c>
    </row>
    <row r="6907" spans="1:6">
      <c r="A6907" s="3">
        <v>0.72527723539932898</v>
      </c>
      <c r="B6907" s="3">
        <v>18667.948366820601</v>
      </c>
      <c r="C6907" s="3">
        <v>1.2710523589850999</v>
      </c>
      <c r="D6907" s="3">
        <v>55509.737761645003</v>
      </c>
      <c r="E6907" s="1">
        <f t="shared" si="216"/>
        <v>0.54577512358577096</v>
      </c>
      <c r="F6907" s="1">
        <f t="shared" si="217"/>
        <v>36841.789394824402</v>
      </c>
    </row>
    <row r="6908" spans="1:6">
      <c r="A6908" s="3">
        <v>0.67457655953994</v>
      </c>
      <c r="B6908" s="3">
        <v>20378.943868946699</v>
      </c>
      <c r="C6908" s="3">
        <v>1.1738263226135499</v>
      </c>
      <c r="D6908" s="3">
        <v>57744.772911927503</v>
      </c>
      <c r="E6908" s="1">
        <f t="shared" si="216"/>
        <v>0.49924976307360991</v>
      </c>
      <c r="F6908" s="1">
        <f t="shared" si="217"/>
        <v>37365.829042980804</v>
      </c>
    </row>
    <row r="6909" spans="1:6">
      <c r="A6909" s="3">
        <v>0.71684631474996396</v>
      </c>
      <c r="B6909" s="3">
        <v>20078.541012308098</v>
      </c>
      <c r="C6909" s="3">
        <v>1.2455723272502399</v>
      </c>
      <c r="D6909" s="3">
        <v>55609.750958295997</v>
      </c>
      <c r="E6909" s="1">
        <f t="shared" si="216"/>
        <v>0.52872601250027595</v>
      </c>
      <c r="F6909" s="1">
        <f t="shared" si="217"/>
        <v>35531.209945987895</v>
      </c>
    </row>
    <row r="6910" spans="1:6">
      <c r="A6910" s="3">
        <v>0.71052449651438299</v>
      </c>
      <c r="B6910" s="3">
        <v>23815.181701625701</v>
      </c>
      <c r="C6910" s="3">
        <v>1.2090854674445699</v>
      </c>
      <c r="D6910" s="3">
        <v>62351.600265674402</v>
      </c>
      <c r="E6910" s="1">
        <f t="shared" si="216"/>
        <v>0.49856097093018692</v>
      </c>
      <c r="F6910" s="1">
        <f t="shared" si="217"/>
        <v>38536.418564048698</v>
      </c>
    </row>
    <row r="6911" spans="1:6">
      <c r="A6911" s="3">
        <v>0.69602366126716098</v>
      </c>
      <c r="B6911" s="3">
        <v>14565.897044638101</v>
      </c>
      <c r="C6911" s="3">
        <v>1.2120358598285299</v>
      </c>
      <c r="D6911" s="3">
        <v>50042.328905470102</v>
      </c>
      <c r="E6911" s="1">
        <f t="shared" si="216"/>
        <v>0.51601219856136893</v>
      </c>
      <c r="F6911" s="1">
        <f t="shared" si="217"/>
        <v>35476.431860832003</v>
      </c>
    </row>
    <row r="6912" spans="1:6">
      <c r="A6912" s="3">
        <v>0.77706190133151898</v>
      </c>
      <c r="B6912" s="3">
        <v>17145.619514927399</v>
      </c>
      <c r="C6912" s="3">
        <v>1.35254318557228</v>
      </c>
      <c r="D6912" s="3">
        <v>53120.683993878702</v>
      </c>
      <c r="E6912" s="1">
        <f t="shared" si="216"/>
        <v>0.57548128424076106</v>
      </c>
      <c r="F6912" s="1">
        <f t="shared" si="217"/>
        <v>35975.064478951303</v>
      </c>
    </row>
    <row r="6913" spans="1:6">
      <c r="A6913" s="3">
        <v>0.74669206595176396</v>
      </c>
      <c r="B6913" s="3">
        <v>14741.160304876699</v>
      </c>
      <c r="C6913" s="3">
        <v>1.30540423108808</v>
      </c>
      <c r="D6913" s="3">
        <v>51480.003813711301</v>
      </c>
      <c r="E6913" s="1">
        <f t="shared" si="216"/>
        <v>0.55871216513631605</v>
      </c>
      <c r="F6913" s="1">
        <f t="shared" si="217"/>
        <v>36738.843508834601</v>
      </c>
    </row>
    <row r="6914" spans="1:6">
      <c r="A6914" s="3">
        <v>0.71819723184297202</v>
      </c>
      <c r="B6914" s="3">
        <v>20808.215283975202</v>
      </c>
      <c r="C6914" s="3">
        <v>1.2618833787547299</v>
      </c>
      <c r="D6914" s="3">
        <v>58123.178165960198</v>
      </c>
      <c r="E6914" s="1">
        <f t="shared" si="216"/>
        <v>0.54368614691175787</v>
      </c>
      <c r="F6914" s="1">
        <f t="shared" si="217"/>
        <v>37314.962881984997</v>
      </c>
    </row>
    <row r="6915" spans="1:6">
      <c r="A6915" s="3">
        <v>0.64258335412478496</v>
      </c>
      <c r="B6915" s="3">
        <v>16484.231650500398</v>
      </c>
      <c r="C6915" s="3">
        <v>1.1268004639781</v>
      </c>
      <c r="D6915" s="3">
        <v>51540.7339907805</v>
      </c>
      <c r="E6915" s="1">
        <f t="shared" si="216"/>
        <v>0.48421710985331501</v>
      </c>
      <c r="F6915" s="1">
        <f t="shared" si="217"/>
        <v>35056.502340280102</v>
      </c>
    </row>
    <row r="6916" spans="1:6">
      <c r="A6916" s="3">
        <v>0.68197272211652404</v>
      </c>
      <c r="B6916" s="3">
        <v>21085.709171889601</v>
      </c>
      <c r="C6916" s="3">
        <v>1.18756944319021</v>
      </c>
      <c r="D6916" s="3">
        <v>60200.378018649397</v>
      </c>
      <c r="E6916" s="1">
        <f t="shared" ref="E6916:E6979" si="218">C6916-A6916</f>
        <v>0.50559672107368592</v>
      </c>
      <c r="F6916" s="1">
        <f t="shared" ref="F6916:F6979" si="219">D6916-B6916</f>
        <v>39114.6688467598</v>
      </c>
    </row>
    <row r="6917" spans="1:6">
      <c r="A6917" s="3">
        <v>0.77493383192263299</v>
      </c>
      <c r="B6917" s="3">
        <v>20040.246328643501</v>
      </c>
      <c r="C6917" s="3">
        <v>1.3050017587750999</v>
      </c>
      <c r="D6917" s="3">
        <v>55694.674964963</v>
      </c>
      <c r="E6917" s="1">
        <f t="shared" si="218"/>
        <v>0.53006792685246695</v>
      </c>
      <c r="F6917" s="1">
        <f t="shared" si="219"/>
        <v>35654.428636319499</v>
      </c>
    </row>
    <row r="6918" spans="1:6">
      <c r="A6918" s="3">
        <v>0.689079048957013</v>
      </c>
      <c r="B6918" s="3">
        <v>24170.3817504781</v>
      </c>
      <c r="C6918" s="3">
        <v>1.20268681395161</v>
      </c>
      <c r="D6918" s="3">
        <v>61787.221850440801</v>
      </c>
      <c r="E6918" s="1">
        <f t="shared" si="218"/>
        <v>0.51360776499459704</v>
      </c>
      <c r="F6918" s="1">
        <f t="shared" si="219"/>
        <v>37616.840099962705</v>
      </c>
    </row>
    <row r="6919" spans="1:6">
      <c r="A6919" s="3">
        <v>0.71252915539568196</v>
      </c>
      <c r="B6919" s="3">
        <v>16525.722783805501</v>
      </c>
      <c r="C6919" s="3">
        <v>1.2543895396890401</v>
      </c>
      <c r="D6919" s="3">
        <v>54537.9539577412</v>
      </c>
      <c r="E6919" s="1">
        <f t="shared" si="218"/>
        <v>0.54186038429335814</v>
      </c>
      <c r="F6919" s="1">
        <f t="shared" si="219"/>
        <v>38012.231173935696</v>
      </c>
    </row>
    <row r="6920" spans="1:6">
      <c r="A6920" s="3">
        <v>0.72284143062813799</v>
      </c>
      <c r="B6920" s="3">
        <v>19334.512689125</v>
      </c>
      <c r="C6920" s="3">
        <v>1.2203185513947401</v>
      </c>
      <c r="D6920" s="3">
        <v>57146.436076312602</v>
      </c>
      <c r="E6920" s="1">
        <f t="shared" si="218"/>
        <v>0.49747712076660211</v>
      </c>
      <c r="F6920" s="1">
        <f t="shared" si="219"/>
        <v>37811.923387187606</v>
      </c>
    </row>
    <row r="6921" spans="1:6">
      <c r="A6921" s="3">
        <v>0.70833804171977299</v>
      </c>
      <c r="B6921" s="3">
        <v>23306.9286877997</v>
      </c>
      <c r="C6921" s="3">
        <v>1.2081630936382799</v>
      </c>
      <c r="D6921" s="3">
        <v>59790.651382098098</v>
      </c>
      <c r="E6921" s="1">
        <f t="shared" si="218"/>
        <v>0.4998250519185069</v>
      </c>
      <c r="F6921" s="1">
        <f t="shared" si="219"/>
        <v>36483.722694298398</v>
      </c>
    </row>
    <row r="6922" spans="1:6">
      <c r="A6922" s="3">
        <v>0.69981000281431605</v>
      </c>
      <c r="B6922" s="3">
        <v>23146.9704539093</v>
      </c>
      <c r="C6922" s="3">
        <v>1.2024927790985001</v>
      </c>
      <c r="D6922" s="3">
        <v>59748.864683624699</v>
      </c>
      <c r="E6922" s="1">
        <f t="shared" si="218"/>
        <v>0.50268277628418401</v>
      </c>
      <c r="F6922" s="1">
        <f t="shared" si="219"/>
        <v>36601.894229715399</v>
      </c>
    </row>
    <row r="6923" spans="1:6">
      <c r="A6923" s="3">
        <v>0.71808372998336001</v>
      </c>
      <c r="B6923" s="3">
        <v>23032.3184203821</v>
      </c>
      <c r="C6923" s="3">
        <v>1.2704296872337999</v>
      </c>
      <c r="D6923" s="3">
        <v>60839.227516548897</v>
      </c>
      <c r="E6923" s="1">
        <f t="shared" si="218"/>
        <v>0.55234595725043989</v>
      </c>
      <c r="F6923" s="1">
        <f t="shared" si="219"/>
        <v>37806.909096166797</v>
      </c>
    </row>
    <row r="6924" spans="1:6">
      <c r="A6924" s="3">
        <v>0.69936975561386505</v>
      </c>
      <c r="B6924" s="3">
        <v>17491.3560190842</v>
      </c>
      <c r="C6924" s="3">
        <v>1.21777003751366</v>
      </c>
      <c r="D6924" s="3">
        <v>53312.023477901501</v>
      </c>
      <c r="E6924" s="1">
        <f t="shared" si="218"/>
        <v>0.51840028189979492</v>
      </c>
      <c r="F6924" s="1">
        <f t="shared" si="219"/>
        <v>35820.667458817305</v>
      </c>
    </row>
    <row r="6925" spans="1:6">
      <c r="A6925" s="3">
        <v>0.74306881883248799</v>
      </c>
      <c r="B6925" s="3">
        <v>18535.258110815699</v>
      </c>
      <c r="C6925" s="3">
        <v>1.2567390723423899</v>
      </c>
      <c r="D6925" s="3">
        <v>54649.355389745397</v>
      </c>
      <c r="E6925" s="1">
        <f t="shared" si="218"/>
        <v>0.51367025350990192</v>
      </c>
      <c r="F6925" s="1">
        <f t="shared" si="219"/>
        <v>36114.097278929694</v>
      </c>
    </row>
    <row r="6926" spans="1:6">
      <c r="A6926" s="3">
        <v>0.63908288256964496</v>
      </c>
      <c r="B6926" s="3">
        <v>15724.757779175299</v>
      </c>
      <c r="C6926" s="3">
        <v>1.1304237741151399</v>
      </c>
      <c r="D6926" s="3">
        <v>50674.227794706203</v>
      </c>
      <c r="E6926" s="1">
        <f t="shared" si="218"/>
        <v>0.49134089154549498</v>
      </c>
      <c r="F6926" s="1">
        <f t="shared" si="219"/>
        <v>34949.470015530904</v>
      </c>
    </row>
    <row r="6927" spans="1:6">
      <c r="A6927" s="3">
        <v>0.71665756832670702</v>
      </c>
      <c r="B6927" s="3">
        <v>19513.5744849888</v>
      </c>
      <c r="C6927" s="3">
        <v>1.2528969974720801</v>
      </c>
      <c r="D6927" s="3">
        <v>56878.380754514103</v>
      </c>
      <c r="E6927" s="1">
        <f t="shared" si="218"/>
        <v>0.53623942914537304</v>
      </c>
      <c r="F6927" s="1">
        <f t="shared" si="219"/>
        <v>37364.806269525303</v>
      </c>
    </row>
    <row r="6928" spans="1:6">
      <c r="A6928" s="3">
        <v>0.70385028984536802</v>
      </c>
      <c r="B6928" s="3">
        <v>18344.043801151201</v>
      </c>
      <c r="C6928" s="3">
        <v>1.2335844040210899</v>
      </c>
      <c r="D6928" s="3">
        <v>55148.645985688403</v>
      </c>
      <c r="E6928" s="1">
        <f t="shared" si="218"/>
        <v>0.52973411417572192</v>
      </c>
      <c r="F6928" s="1">
        <f t="shared" si="219"/>
        <v>36804.602184537202</v>
      </c>
    </row>
    <row r="6929" spans="1:6">
      <c r="A6929" s="3">
        <v>0.74045099957690896</v>
      </c>
      <c r="B6929" s="3">
        <v>16047.127815473899</v>
      </c>
      <c r="C6929" s="3">
        <v>1.28395567645468</v>
      </c>
      <c r="D6929" s="3">
        <v>51392.718051675402</v>
      </c>
      <c r="E6929" s="1">
        <f t="shared" si="218"/>
        <v>0.54350467687777104</v>
      </c>
      <c r="F6929" s="1">
        <f t="shared" si="219"/>
        <v>35345.590236201504</v>
      </c>
    </row>
    <row r="6930" spans="1:6">
      <c r="A6930" s="3">
        <v>0.65262662350971101</v>
      </c>
      <c r="B6930" s="3">
        <v>22637.2475968285</v>
      </c>
      <c r="C6930" s="3">
        <v>1.0932971683963399</v>
      </c>
      <c r="D6930" s="3">
        <v>59899.466241521099</v>
      </c>
      <c r="E6930" s="1">
        <f t="shared" si="218"/>
        <v>0.44067054488662893</v>
      </c>
      <c r="F6930" s="1">
        <f t="shared" si="219"/>
        <v>37262.218644692599</v>
      </c>
    </row>
    <row r="6931" spans="1:6">
      <c r="A6931" s="3">
        <v>0.66109427729735903</v>
      </c>
      <c r="B6931" s="3">
        <v>25018.930410706798</v>
      </c>
      <c r="C6931" s="3">
        <v>1.1170397611342699</v>
      </c>
      <c r="D6931" s="3">
        <v>64484.485023259898</v>
      </c>
      <c r="E6931" s="1">
        <f t="shared" si="218"/>
        <v>0.45594548383691091</v>
      </c>
      <c r="F6931" s="1">
        <f t="shared" si="219"/>
        <v>39465.554612553096</v>
      </c>
    </row>
    <row r="6932" spans="1:6">
      <c r="A6932" s="3">
        <v>0.71000422369925698</v>
      </c>
      <c r="B6932" s="3">
        <v>15940.0548417561</v>
      </c>
      <c r="C6932" s="3">
        <v>1.21726295914659</v>
      </c>
      <c r="D6932" s="3">
        <v>52675.788263249902</v>
      </c>
      <c r="E6932" s="1">
        <f t="shared" si="218"/>
        <v>0.50725873544733302</v>
      </c>
      <c r="F6932" s="1">
        <f t="shared" si="219"/>
        <v>36735.733421493802</v>
      </c>
    </row>
    <row r="6933" spans="1:6">
      <c r="A6933" s="3">
        <v>0.64385143277323598</v>
      </c>
      <c r="B6933" s="3">
        <v>21096.654881121402</v>
      </c>
      <c r="C6933" s="3">
        <v>1.1115262995653601</v>
      </c>
      <c r="D6933" s="3">
        <v>57383.315039697598</v>
      </c>
      <c r="E6933" s="1">
        <f t="shared" si="218"/>
        <v>0.46767486679212411</v>
      </c>
      <c r="F6933" s="1">
        <f t="shared" si="219"/>
        <v>36286.660158576196</v>
      </c>
    </row>
    <row r="6934" spans="1:6">
      <c r="A6934" s="3">
        <v>0.69124598697383799</v>
      </c>
      <c r="B6934" s="3">
        <v>17231.531616451401</v>
      </c>
      <c r="C6934" s="3">
        <v>1.2020177397487799</v>
      </c>
      <c r="D6934" s="3">
        <v>53167.886817948201</v>
      </c>
      <c r="E6934" s="1">
        <f t="shared" si="218"/>
        <v>0.51077175277494191</v>
      </c>
      <c r="F6934" s="1">
        <f t="shared" si="219"/>
        <v>35936.355201496801</v>
      </c>
    </row>
    <row r="6935" spans="1:6">
      <c r="A6935" s="3">
        <v>0.74491292255480202</v>
      </c>
      <c r="B6935" s="3">
        <v>21938.659248196702</v>
      </c>
      <c r="C6935" s="3">
        <v>1.2731720607632</v>
      </c>
      <c r="D6935" s="3">
        <v>59500.501680038498</v>
      </c>
      <c r="E6935" s="1">
        <f t="shared" si="218"/>
        <v>0.52825913820839798</v>
      </c>
      <c r="F6935" s="1">
        <f t="shared" si="219"/>
        <v>37561.842431841796</v>
      </c>
    </row>
    <row r="6936" spans="1:6">
      <c r="A6936" s="3">
        <v>0.69610777946587199</v>
      </c>
      <c r="B6936" s="3">
        <v>20178.313359970802</v>
      </c>
      <c r="C6936" s="3">
        <v>1.19187377885169</v>
      </c>
      <c r="D6936" s="3">
        <v>58518.631269126599</v>
      </c>
      <c r="E6936" s="1">
        <f t="shared" si="218"/>
        <v>0.495765999385818</v>
      </c>
      <c r="F6936" s="1">
        <f t="shared" si="219"/>
        <v>38340.317909155798</v>
      </c>
    </row>
    <row r="6937" spans="1:6">
      <c r="A6937" s="3">
        <v>0.72934986482039399</v>
      </c>
      <c r="B6937" s="3">
        <v>15987.470398220799</v>
      </c>
      <c r="C6937" s="3">
        <v>1.2470226428950499</v>
      </c>
      <c r="D6937" s="3">
        <v>52997.9681267911</v>
      </c>
      <c r="E6937" s="1">
        <f t="shared" si="218"/>
        <v>0.51767277807465595</v>
      </c>
      <c r="F6937" s="1">
        <f t="shared" si="219"/>
        <v>37010.497728570299</v>
      </c>
    </row>
    <row r="6938" spans="1:6">
      <c r="A6938" s="3">
        <v>0.65810919501689902</v>
      </c>
      <c r="B6938" s="3">
        <v>18561.7988736484</v>
      </c>
      <c r="C6938" s="3">
        <v>1.12933149551887</v>
      </c>
      <c r="D6938" s="3">
        <v>56729.308762654997</v>
      </c>
      <c r="E6938" s="1">
        <f t="shared" si="218"/>
        <v>0.471222300501971</v>
      </c>
      <c r="F6938" s="1">
        <f t="shared" si="219"/>
        <v>38167.5098890066</v>
      </c>
    </row>
    <row r="6939" spans="1:6">
      <c r="A6939" s="3">
        <v>0.72371312545579702</v>
      </c>
      <c r="B6939" s="3">
        <v>19439.9833184413</v>
      </c>
      <c r="C6939" s="3">
        <v>1.25420808176068</v>
      </c>
      <c r="D6939" s="3">
        <v>55584.391728107999</v>
      </c>
      <c r="E6939" s="1">
        <f t="shared" si="218"/>
        <v>0.53049495630488297</v>
      </c>
      <c r="F6939" s="1">
        <f t="shared" si="219"/>
        <v>36144.408409666699</v>
      </c>
    </row>
    <row r="6940" spans="1:6">
      <c r="A6940" s="3">
        <v>0.75495011686101299</v>
      </c>
      <c r="B6940" s="3">
        <v>18161.776043469301</v>
      </c>
      <c r="C6940" s="3">
        <v>1.3413796215371301</v>
      </c>
      <c r="D6940" s="3">
        <v>57630.638851682103</v>
      </c>
      <c r="E6940" s="1">
        <f t="shared" si="218"/>
        <v>0.5864295046761171</v>
      </c>
      <c r="F6940" s="1">
        <f t="shared" si="219"/>
        <v>39468.862808212798</v>
      </c>
    </row>
    <row r="6941" spans="1:6">
      <c r="A6941" s="3">
        <v>0.67573834741202099</v>
      </c>
      <c r="B6941" s="3">
        <v>17556.084188826</v>
      </c>
      <c r="C6941" s="3">
        <v>1.1525016383075</v>
      </c>
      <c r="D6941" s="3">
        <v>53986.8691754596</v>
      </c>
      <c r="E6941" s="1">
        <f t="shared" si="218"/>
        <v>0.47676329089547897</v>
      </c>
      <c r="F6941" s="1">
        <f t="shared" si="219"/>
        <v>36430.784986633604</v>
      </c>
    </row>
    <row r="6942" spans="1:6">
      <c r="A6942" s="3">
        <v>0.71952169717637005</v>
      </c>
      <c r="B6942" s="3">
        <v>18525.1965456955</v>
      </c>
      <c r="C6942" s="3">
        <v>1.25031471709996</v>
      </c>
      <c r="D6942" s="3">
        <v>54816.267449917999</v>
      </c>
      <c r="E6942" s="1">
        <f t="shared" si="218"/>
        <v>0.53079301992358996</v>
      </c>
      <c r="F6942" s="1">
        <f t="shared" si="219"/>
        <v>36291.070904222499</v>
      </c>
    </row>
    <row r="6943" spans="1:6">
      <c r="A6943" s="3">
        <v>0.714565909372745</v>
      </c>
      <c r="B6943" s="3">
        <v>21516.5554938395</v>
      </c>
      <c r="C6943" s="3">
        <v>1.2436948630796301</v>
      </c>
      <c r="D6943" s="3">
        <v>59874.258557123503</v>
      </c>
      <c r="E6943" s="1">
        <f t="shared" si="218"/>
        <v>0.52912895370688506</v>
      </c>
      <c r="F6943" s="1">
        <f t="shared" si="219"/>
        <v>38357.703063284003</v>
      </c>
    </row>
    <row r="6944" spans="1:6">
      <c r="A6944" s="3">
        <v>0.73324747031276905</v>
      </c>
      <c r="B6944" s="3">
        <v>17914.831675986999</v>
      </c>
      <c r="C6944" s="3">
        <v>1.30796079934976</v>
      </c>
      <c r="D6944" s="3">
        <v>53808.658568913597</v>
      </c>
      <c r="E6944" s="1">
        <f t="shared" si="218"/>
        <v>0.57471332903699091</v>
      </c>
      <c r="F6944" s="1">
        <f t="shared" si="219"/>
        <v>35893.826892926598</v>
      </c>
    </row>
    <row r="6945" spans="1:6">
      <c r="A6945" s="3">
        <v>0.69629246863439798</v>
      </c>
      <c r="B6945" s="3">
        <v>17853.094370916398</v>
      </c>
      <c r="C6945" s="3">
        <v>1.2069848457153001</v>
      </c>
      <c r="D6945" s="3">
        <v>54929.191140686598</v>
      </c>
      <c r="E6945" s="1">
        <f t="shared" si="218"/>
        <v>0.51069237708090209</v>
      </c>
      <c r="F6945" s="1">
        <f t="shared" si="219"/>
        <v>37076.0967697702</v>
      </c>
    </row>
    <row r="6946" spans="1:6">
      <c r="A6946" s="3">
        <v>0.72703546547808895</v>
      </c>
      <c r="B6946" s="3">
        <v>20923.0048173547</v>
      </c>
      <c r="C6946" s="3">
        <v>1.26419194080996</v>
      </c>
      <c r="D6946" s="3">
        <v>58373.351205830899</v>
      </c>
      <c r="E6946" s="1">
        <f t="shared" si="218"/>
        <v>0.53715647533187105</v>
      </c>
      <c r="F6946" s="1">
        <f t="shared" si="219"/>
        <v>37450.346388476202</v>
      </c>
    </row>
    <row r="6947" spans="1:6">
      <c r="A6947" s="3">
        <v>0.68867780058038097</v>
      </c>
      <c r="B6947" s="3">
        <v>18705.0194438498</v>
      </c>
      <c r="C6947" s="3">
        <v>1.16015381100501</v>
      </c>
      <c r="D6947" s="3">
        <v>52570.843494457098</v>
      </c>
      <c r="E6947" s="1">
        <f t="shared" si="218"/>
        <v>0.47147601042462906</v>
      </c>
      <c r="F6947" s="1">
        <f t="shared" si="219"/>
        <v>33865.824050607298</v>
      </c>
    </row>
    <row r="6948" spans="1:6">
      <c r="A6948" s="3">
        <v>0.71487020948477298</v>
      </c>
      <c r="B6948" s="3">
        <v>19851.237563303599</v>
      </c>
      <c r="C6948" s="3">
        <v>1.2510006052626199</v>
      </c>
      <c r="D6948" s="3">
        <v>59105.360324573398</v>
      </c>
      <c r="E6948" s="1">
        <f t="shared" si="218"/>
        <v>0.53613039577784694</v>
      </c>
      <c r="F6948" s="1">
        <f t="shared" si="219"/>
        <v>39254.122761269799</v>
      </c>
    </row>
    <row r="6949" spans="1:6">
      <c r="A6949" s="3">
        <v>0.70060877491798701</v>
      </c>
      <c r="B6949" s="3">
        <v>16334.0739472444</v>
      </c>
      <c r="C6949" s="3">
        <v>1.20546039757944</v>
      </c>
      <c r="D6949" s="3">
        <v>52554.469629062602</v>
      </c>
      <c r="E6949" s="1">
        <f t="shared" si="218"/>
        <v>0.504851622661453</v>
      </c>
      <c r="F6949" s="1">
        <f t="shared" si="219"/>
        <v>36220.395681818205</v>
      </c>
    </row>
    <row r="6950" spans="1:6">
      <c r="A6950" s="3">
        <v>0.73869840864389702</v>
      </c>
      <c r="B6950" s="3">
        <v>16017.471975054599</v>
      </c>
      <c r="C6950" s="3">
        <v>1.2984335031343901</v>
      </c>
      <c r="D6950" s="3">
        <v>51375.746879328697</v>
      </c>
      <c r="E6950" s="1">
        <f t="shared" si="218"/>
        <v>0.55973509449049308</v>
      </c>
      <c r="F6950" s="1">
        <f t="shared" si="219"/>
        <v>35358.274904274098</v>
      </c>
    </row>
    <row r="6951" spans="1:6">
      <c r="A6951" s="3">
        <v>0.65750828969636699</v>
      </c>
      <c r="B6951" s="3">
        <v>20194.9548793305</v>
      </c>
      <c r="C6951" s="3">
        <v>1.15682342501528</v>
      </c>
      <c r="D6951" s="3">
        <v>56764.976095743303</v>
      </c>
      <c r="E6951" s="1">
        <f t="shared" si="218"/>
        <v>0.49931513531891303</v>
      </c>
      <c r="F6951" s="1">
        <f t="shared" si="219"/>
        <v>36570.021216412802</v>
      </c>
    </row>
    <row r="6952" spans="1:6">
      <c r="A6952" s="3">
        <v>0.77900631419870603</v>
      </c>
      <c r="B6952" s="3">
        <v>20794.5793857842</v>
      </c>
      <c r="C6952" s="3">
        <v>1.33179494050592</v>
      </c>
      <c r="D6952" s="3">
        <v>57940.859002906902</v>
      </c>
      <c r="E6952" s="1">
        <f t="shared" si="218"/>
        <v>0.55278862630721393</v>
      </c>
      <c r="F6952" s="1">
        <f t="shared" si="219"/>
        <v>37146.279617122702</v>
      </c>
    </row>
    <row r="6953" spans="1:6">
      <c r="A6953" s="3">
        <v>0.68348070933315896</v>
      </c>
      <c r="B6953" s="3">
        <v>21373.634127027301</v>
      </c>
      <c r="C6953" s="3">
        <v>1.1710055691453001</v>
      </c>
      <c r="D6953" s="3">
        <v>59472.905402202399</v>
      </c>
      <c r="E6953" s="1">
        <f t="shared" si="218"/>
        <v>0.48752485981214111</v>
      </c>
      <c r="F6953" s="1">
        <f t="shared" si="219"/>
        <v>38099.271275175095</v>
      </c>
    </row>
    <row r="6954" spans="1:6">
      <c r="A6954" s="3">
        <v>0.65622815365938403</v>
      </c>
      <c r="B6954" s="3">
        <v>16619.2588066069</v>
      </c>
      <c r="C6954" s="3">
        <v>1.1085397364385901</v>
      </c>
      <c r="D6954" s="3">
        <v>51998.376803113802</v>
      </c>
      <c r="E6954" s="1">
        <f t="shared" si="218"/>
        <v>0.45231158277920602</v>
      </c>
      <c r="F6954" s="1">
        <f t="shared" si="219"/>
        <v>35379.117996506902</v>
      </c>
    </row>
    <row r="6955" spans="1:6">
      <c r="A6955" s="3">
        <v>0.71030010306726499</v>
      </c>
      <c r="B6955" s="3">
        <v>16235.9416126674</v>
      </c>
      <c r="C6955" s="3">
        <v>1.2471617086059399</v>
      </c>
      <c r="D6955" s="3">
        <v>52594.726399268002</v>
      </c>
      <c r="E6955" s="1">
        <f t="shared" si="218"/>
        <v>0.5368616055386749</v>
      </c>
      <c r="F6955" s="1">
        <f t="shared" si="219"/>
        <v>36358.784786600605</v>
      </c>
    </row>
    <row r="6956" spans="1:6">
      <c r="A6956" s="3">
        <v>0.70658320901958804</v>
      </c>
      <c r="B6956" s="3">
        <v>17265.6730814814</v>
      </c>
      <c r="C6956" s="3">
        <v>1.24718587888793</v>
      </c>
      <c r="D6956" s="3">
        <v>53399.05229249</v>
      </c>
      <c r="E6956" s="1">
        <f t="shared" si="218"/>
        <v>0.54060266986834193</v>
      </c>
      <c r="F6956" s="1">
        <f t="shared" si="219"/>
        <v>36133.3792110086</v>
      </c>
    </row>
    <row r="6957" spans="1:6">
      <c r="A6957" s="3">
        <v>0.72554055172408205</v>
      </c>
      <c r="B6957" s="3">
        <v>19569.098824796401</v>
      </c>
      <c r="C6957" s="3">
        <v>1.27059257524173</v>
      </c>
      <c r="D6957" s="3">
        <v>55286.3010473104</v>
      </c>
      <c r="E6957" s="1">
        <f t="shared" si="218"/>
        <v>0.54505202351764792</v>
      </c>
      <c r="F6957" s="1">
        <f t="shared" si="219"/>
        <v>35717.202222513995</v>
      </c>
    </row>
    <row r="6958" spans="1:6">
      <c r="A6958" s="3">
        <v>0.67579622662642702</v>
      </c>
      <c r="B6958" s="3">
        <v>20982.649429129699</v>
      </c>
      <c r="C6958" s="3">
        <v>1.1623026924095801</v>
      </c>
      <c r="D6958" s="3">
        <v>59046.402541356503</v>
      </c>
      <c r="E6958" s="1">
        <f t="shared" si="218"/>
        <v>0.48650646578315304</v>
      </c>
      <c r="F6958" s="1">
        <f t="shared" si="219"/>
        <v>38063.753112226805</v>
      </c>
    </row>
    <row r="6959" spans="1:6">
      <c r="A6959" s="3">
        <v>0.69945705671640801</v>
      </c>
      <c r="B6959" s="3">
        <v>17691.644404673501</v>
      </c>
      <c r="C6959" s="3">
        <v>1.1733729882772801</v>
      </c>
      <c r="D6959" s="3">
        <v>53476.5671223756</v>
      </c>
      <c r="E6959" s="1">
        <f t="shared" si="218"/>
        <v>0.47391593156087208</v>
      </c>
      <c r="F6959" s="1">
        <f t="shared" si="219"/>
        <v>35784.922717702095</v>
      </c>
    </row>
    <row r="6960" spans="1:6">
      <c r="A6960" s="3">
        <v>0.72724202111374103</v>
      </c>
      <c r="B6960" s="3">
        <v>17759.7280629987</v>
      </c>
      <c r="C6960" s="3">
        <v>1.2493221110094701</v>
      </c>
      <c r="D6960" s="3">
        <v>55528.400542803101</v>
      </c>
      <c r="E6960" s="1">
        <f t="shared" si="218"/>
        <v>0.52208008989572907</v>
      </c>
      <c r="F6960" s="1">
        <f t="shared" si="219"/>
        <v>37768.672479804402</v>
      </c>
    </row>
    <row r="6961" spans="1:6">
      <c r="A6961" s="3">
        <v>0.727805815541954</v>
      </c>
      <c r="B6961" s="3">
        <v>18516.7836062969</v>
      </c>
      <c r="C6961" s="3">
        <v>1.2662134387225099</v>
      </c>
      <c r="D6961" s="3">
        <v>55332.603357210297</v>
      </c>
      <c r="E6961" s="1">
        <f t="shared" si="218"/>
        <v>0.53840762318055591</v>
      </c>
      <c r="F6961" s="1">
        <f t="shared" si="219"/>
        <v>36815.819750913397</v>
      </c>
    </row>
    <row r="6962" spans="1:6">
      <c r="A6962" s="3">
        <v>0.73589795179380102</v>
      </c>
      <c r="B6962" s="3">
        <v>17054.3443775983</v>
      </c>
      <c r="C6962" s="3">
        <v>1.27513994353347</v>
      </c>
      <c r="D6962" s="3">
        <v>53358.675256545801</v>
      </c>
      <c r="E6962" s="1">
        <f t="shared" si="218"/>
        <v>0.53924199173966902</v>
      </c>
      <c r="F6962" s="1">
        <f t="shared" si="219"/>
        <v>36304.330878947498</v>
      </c>
    </row>
    <row r="6963" spans="1:6">
      <c r="A6963" s="3">
        <v>0.73669303020585997</v>
      </c>
      <c r="B6963" s="3">
        <v>18320.2243193459</v>
      </c>
      <c r="C6963" s="3">
        <v>1.2815869546985601</v>
      </c>
      <c r="D6963" s="3">
        <v>55900.563294185602</v>
      </c>
      <c r="E6963" s="1">
        <f t="shared" si="218"/>
        <v>0.54489392449270013</v>
      </c>
      <c r="F6963" s="1">
        <f t="shared" si="219"/>
        <v>37580.338974839702</v>
      </c>
    </row>
    <row r="6964" spans="1:6">
      <c r="A6964" s="3">
        <v>0.75341295580494905</v>
      </c>
      <c r="B6964" s="3">
        <v>23689.804978771001</v>
      </c>
      <c r="C6964" s="3">
        <v>1.2992955048040999</v>
      </c>
      <c r="D6964" s="3">
        <v>63777.729370072098</v>
      </c>
      <c r="E6964" s="1">
        <f t="shared" si="218"/>
        <v>0.5458825489991509</v>
      </c>
      <c r="F6964" s="1">
        <f t="shared" si="219"/>
        <v>40087.924391301101</v>
      </c>
    </row>
    <row r="6965" spans="1:6">
      <c r="A6965" s="3">
        <v>0.78608548492014396</v>
      </c>
      <c r="B6965" s="3">
        <v>18036.8697596897</v>
      </c>
      <c r="C6965" s="3">
        <v>1.36574356523647</v>
      </c>
      <c r="D6965" s="3">
        <v>56419.879528548197</v>
      </c>
      <c r="E6965" s="1">
        <f t="shared" si="218"/>
        <v>0.57965808031632604</v>
      </c>
      <c r="F6965" s="1">
        <f t="shared" si="219"/>
        <v>38383.009768858494</v>
      </c>
    </row>
    <row r="6966" spans="1:6">
      <c r="A6966" s="3">
        <v>0.67606447582504103</v>
      </c>
      <c r="B6966" s="3">
        <v>20420.645534485499</v>
      </c>
      <c r="C6966" s="3">
        <v>1.1940174789126301</v>
      </c>
      <c r="D6966" s="3">
        <v>58978.849547373597</v>
      </c>
      <c r="E6966" s="1">
        <f t="shared" si="218"/>
        <v>0.51795300308758907</v>
      </c>
      <c r="F6966" s="1">
        <f t="shared" si="219"/>
        <v>38558.204012888098</v>
      </c>
    </row>
    <row r="6967" spans="1:6">
      <c r="A6967" s="3">
        <v>0.709909317406475</v>
      </c>
      <c r="B6967" s="3">
        <v>22973.0010756212</v>
      </c>
      <c r="C6967" s="3">
        <v>1.2130390293356601</v>
      </c>
      <c r="D6967" s="3">
        <v>60722.499063795003</v>
      </c>
      <c r="E6967" s="1">
        <f t="shared" si="218"/>
        <v>0.5031297119291851</v>
      </c>
      <c r="F6967" s="1">
        <f t="shared" si="219"/>
        <v>37749.497988173804</v>
      </c>
    </row>
    <row r="6968" spans="1:6">
      <c r="A6968" s="3">
        <v>0.642836873819013</v>
      </c>
      <c r="B6968" s="3">
        <v>20389.908624188702</v>
      </c>
      <c r="C6968" s="3">
        <v>1.10578606613839</v>
      </c>
      <c r="D6968" s="3">
        <v>57262.422207712902</v>
      </c>
      <c r="E6968" s="1">
        <f t="shared" si="218"/>
        <v>0.46294919231937703</v>
      </c>
      <c r="F6968" s="1">
        <f t="shared" si="219"/>
        <v>36872.513583524196</v>
      </c>
    </row>
    <row r="6969" spans="1:6">
      <c r="A6969" s="3">
        <v>0.70420915998953604</v>
      </c>
      <c r="B6969" s="3">
        <v>17413.881222767501</v>
      </c>
      <c r="C6969" s="3">
        <v>1.20447067978531</v>
      </c>
      <c r="D6969" s="3">
        <v>53025.960569734998</v>
      </c>
      <c r="E6969" s="1">
        <f t="shared" si="218"/>
        <v>0.50026151979577393</v>
      </c>
      <c r="F6969" s="1">
        <f t="shared" si="219"/>
        <v>35612.079346967497</v>
      </c>
    </row>
    <row r="6970" spans="1:6">
      <c r="A6970" s="3">
        <v>0.74181429983970504</v>
      </c>
      <c r="B6970" s="3">
        <v>21438.159317704001</v>
      </c>
      <c r="C6970" s="3">
        <v>1.29990864335998</v>
      </c>
      <c r="D6970" s="3">
        <v>59034.376295064401</v>
      </c>
      <c r="E6970" s="1">
        <f t="shared" si="218"/>
        <v>0.55809434352027498</v>
      </c>
      <c r="F6970" s="1">
        <f t="shared" si="219"/>
        <v>37596.216977360396</v>
      </c>
    </row>
    <row r="6971" spans="1:6">
      <c r="A6971" s="3">
        <v>0.70750576517646502</v>
      </c>
      <c r="B6971" s="3">
        <v>19491.233125093098</v>
      </c>
      <c r="C6971" s="3">
        <v>1.24028588498806</v>
      </c>
      <c r="D6971" s="3">
        <v>55513.832997619997</v>
      </c>
      <c r="E6971" s="1">
        <f t="shared" si="218"/>
        <v>0.53278011981159501</v>
      </c>
      <c r="F6971" s="1">
        <f t="shared" si="219"/>
        <v>36022.599872526902</v>
      </c>
    </row>
    <row r="6972" spans="1:6">
      <c r="A6972" s="3">
        <v>0.70735845470713599</v>
      </c>
      <c r="B6972" s="3">
        <v>24807.033382676</v>
      </c>
      <c r="C6972" s="3">
        <v>1.22533833708022</v>
      </c>
      <c r="D6972" s="3">
        <v>63703.097167485401</v>
      </c>
      <c r="E6972" s="1">
        <f t="shared" si="218"/>
        <v>0.51797988237308401</v>
      </c>
      <c r="F6972" s="1">
        <f t="shared" si="219"/>
        <v>38896.063784809405</v>
      </c>
    </row>
    <row r="6973" spans="1:6">
      <c r="A6973" s="3">
        <v>0.68311723390322499</v>
      </c>
      <c r="B6973" s="3">
        <v>20027.5215371782</v>
      </c>
      <c r="C6973" s="3">
        <v>1.2125290736978001</v>
      </c>
      <c r="D6973" s="3">
        <v>59200.815459699501</v>
      </c>
      <c r="E6973" s="1">
        <f t="shared" si="218"/>
        <v>0.52941183979457507</v>
      </c>
      <c r="F6973" s="1">
        <f t="shared" si="219"/>
        <v>39173.293922521305</v>
      </c>
    </row>
    <row r="6974" spans="1:6">
      <c r="A6974" s="3">
        <v>0.69832318148544303</v>
      </c>
      <c r="B6974" s="3">
        <v>19619.353532461599</v>
      </c>
      <c r="C6974" s="3">
        <v>1.19758499082451</v>
      </c>
      <c r="D6974" s="3">
        <v>56452.425490003203</v>
      </c>
      <c r="E6974" s="1">
        <f t="shared" si="218"/>
        <v>0.49926180933906694</v>
      </c>
      <c r="F6974" s="1">
        <f t="shared" si="219"/>
        <v>36833.071957541601</v>
      </c>
    </row>
    <row r="6975" spans="1:6">
      <c r="A6975" s="3">
        <v>0.69382554071803004</v>
      </c>
      <c r="B6975" s="3">
        <v>19257.496311913699</v>
      </c>
      <c r="C6975" s="3">
        <v>1.20885050506394</v>
      </c>
      <c r="D6975" s="3">
        <v>56049.901421839</v>
      </c>
      <c r="E6975" s="1">
        <f t="shared" si="218"/>
        <v>0.51502496434590994</v>
      </c>
      <c r="F6975" s="1">
        <f t="shared" si="219"/>
        <v>36792.405109925297</v>
      </c>
    </row>
    <row r="6976" spans="1:6">
      <c r="A6976" s="3">
        <v>0.71277166344698495</v>
      </c>
      <c r="B6976" s="3">
        <v>16136.512244112801</v>
      </c>
      <c r="C6976" s="3">
        <v>1.2652645283819399</v>
      </c>
      <c r="D6976" s="3">
        <v>53040.447236464497</v>
      </c>
      <c r="E6976" s="1">
        <f t="shared" si="218"/>
        <v>0.55249286493495497</v>
      </c>
      <c r="F6976" s="1">
        <f t="shared" si="219"/>
        <v>36903.9349923517</v>
      </c>
    </row>
    <row r="6977" spans="1:6">
      <c r="A6977" s="3">
        <v>0.74824050201801895</v>
      </c>
      <c r="B6977" s="3">
        <v>16225.391361673301</v>
      </c>
      <c r="C6977" s="3">
        <v>1.2851754491435901</v>
      </c>
      <c r="D6977" s="3">
        <v>51213.125005171503</v>
      </c>
      <c r="E6977" s="1">
        <f t="shared" si="218"/>
        <v>0.5369349471255711</v>
      </c>
      <c r="F6977" s="1">
        <f t="shared" si="219"/>
        <v>34987.733643498199</v>
      </c>
    </row>
    <row r="6978" spans="1:6">
      <c r="A6978" s="3">
        <v>0.69672582085116996</v>
      </c>
      <c r="B6978" s="3">
        <v>18476.306589016</v>
      </c>
      <c r="C6978" s="3">
        <v>1.17963607357222</v>
      </c>
      <c r="D6978" s="3">
        <v>51880.691077457697</v>
      </c>
      <c r="E6978" s="1">
        <f t="shared" si="218"/>
        <v>0.48291025272105004</v>
      </c>
      <c r="F6978" s="1">
        <f t="shared" si="219"/>
        <v>33404.384488441698</v>
      </c>
    </row>
    <row r="6979" spans="1:6">
      <c r="A6979" s="3">
        <v>0.76746856294586896</v>
      </c>
      <c r="B6979" s="3">
        <v>16039.8221334802</v>
      </c>
      <c r="C6979" s="3">
        <v>1.33253865021508</v>
      </c>
      <c r="D6979" s="3">
        <v>54015.054367975798</v>
      </c>
      <c r="E6979" s="1">
        <f t="shared" si="218"/>
        <v>0.56507008726921104</v>
      </c>
      <c r="F6979" s="1">
        <f t="shared" si="219"/>
        <v>37975.232234495597</v>
      </c>
    </row>
    <row r="6980" spans="1:6">
      <c r="A6980" s="3">
        <v>0.76450362695273799</v>
      </c>
      <c r="B6980" s="3">
        <v>16147.3875020916</v>
      </c>
      <c r="C6980" s="3">
        <v>1.34411478783715</v>
      </c>
      <c r="D6980" s="3">
        <v>52061.460004606299</v>
      </c>
      <c r="E6980" s="1">
        <f t="shared" ref="E6980:E7043" si="220">C6980-A6980</f>
        <v>0.579611160884412</v>
      </c>
      <c r="F6980" s="1">
        <f t="shared" ref="F6980:F7043" si="221">D6980-B6980</f>
        <v>35914.072502514697</v>
      </c>
    </row>
    <row r="6981" spans="1:6">
      <c r="A6981" s="3">
        <v>0.73360919847380801</v>
      </c>
      <c r="B6981" s="3">
        <v>23736.036526297001</v>
      </c>
      <c r="C6981" s="3">
        <v>1.2963998911213299</v>
      </c>
      <c r="D6981" s="3">
        <v>60192.1756478182</v>
      </c>
      <c r="E6981" s="1">
        <f t="shared" si="220"/>
        <v>0.56279069264752191</v>
      </c>
      <c r="F6981" s="1">
        <f t="shared" si="221"/>
        <v>36456.139121521199</v>
      </c>
    </row>
    <row r="6982" spans="1:6">
      <c r="A6982" s="3">
        <v>0.69713881578393999</v>
      </c>
      <c r="B6982" s="3">
        <v>22583.181104642001</v>
      </c>
      <c r="C6982" s="3">
        <v>1.2138524666500501</v>
      </c>
      <c r="D6982" s="3">
        <v>63162.498888310904</v>
      </c>
      <c r="E6982" s="1">
        <f t="shared" si="220"/>
        <v>0.5167136508661101</v>
      </c>
      <c r="F6982" s="1">
        <f t="shared" si="221"/>
        <v>40579.317783668899</v>
      </c>
    </row>
    <row r="6983" spans="1:6">
      <c r="A6983" s="3">
        <v>0.72040637713313704</v>
      </c>
      <c r="B6983" s="3">
        <v>17565.410826223298</v>
      </c>
      <c r="C6983" s="3">
        <v>1.2378561738308</v>
      </c>
      <c r="D6983" s="3">
        <v>54056.526453724597</v>
      </c>
      <c r="E6983" s="1">
        <f t="shared" si="220"/>
        <v>0.517449796697663</v>
      </c>
      <c r="F6983" s="1">
        <f t="shared" si="221"/>
        <v>36491.115627501298</v>
      </c>
    </row>
    <row r="6984" spans="1:6">
      <c r="A6984" s="3">
        <v>0.68364106067744601</v>
      </c>
      <c r="B6984" s="3">
        <v>16153.6258229634</v>
      </c>
      <c r="C6984" s="3">
        <v>1.1969318742231501</v>
      </c>
      <c r="D6984" s="3">
        <v>51946.846704895397</v>
      </c>
      <c r="E6984" s="1">
        <f t="shared" si="220"/>
        <v>0.51329081354570405</v>
      </c>
      <c r="F6984" s="1">
        <f t="shared" si="221"/>
        <v>35793.220881931993</v>
      </c>
    </row>
    <row r="6985" spans="1:6">
      <c r="A6985" s="3">
        <v>0.72432081710337204</v>
      </c>
      <c r="B6985" s="3">
        <v>19173.8330846512</v>
      </c>
      <c r="C6985" s="3">
        <v>1.2511656614219899</v>
      </c>
      <c r="D6985" s="3">
        <v>56112.273887489398</v>
      </c>
      <c r="E6985" s="1">
        <f t="shared" si="220"/>
        <v>0.52684484431861789</v>
      </c>
      <c r="F6985" s="1">
        <f t="shared" si="221"/>
        <v>36938.440802838202</v>
      </c>
    </row>
    <row r="6986" spans="1:6">
      <c r="A6986" s="3">
        <v>0.715057621972361</v>
      </c>
      <c r="B6986" s="3">
        <v>20995.5401428574</v>
      </c>
      <c r="C6986" s="3">
        <v>1.23354758874753</v>
      </c>
      <c r="D6986" s="3">
        <v>59268.988687872901</v>
      </c>
      <c r="E6986" s="1">
        <f t="shared" si="220"/>
        <v>0.51848996677516901</v>
      </c>
      <c r="F6986" s="1">
        <f t="shared" si="221"/>
        <v>38273.448545015504</v>
      </c>
    </row>
    <row r="6987" spans="1:6">
      <c r="A6987" s="3">
        <v>0.70896794636452398</v>
      </c>
      <c r="B6987" s="3">
        <v>17465.0972479097</v>
      </c>
      <c r="C6987" s="3">
        <v>1.2614243891347099</v>
      </c>
      <c r="D6987" s="3">
        <v>52932.101672482902</v>
      </c>
      <c r="E6987" s="1">
        <f t="shared" si="220"/>
        <v>0.55245644277018591</v>
      </c>
      <c r="F6987" s="1">
        <f t="shared" si="221"/>
        <v>35467.004424573199</v>
      </c>
    </row>
    <row r="6988" spans="1:6">
      <c r="A6988" s="3">
        <v>0.68215386237693598</v>
      </c>
      <c r="B6988" s="3">
        <v>19460.695666039501</v>
      </c>
      <c r="C6988" s="3">
        <v>1.2029832116781201</v>
      </c>
      <c r="D6988" s="3">
        <v>56315.096732456099</v>
      </c>
      <c r="E6988" s="1">
        <f t="shared" si="220"/>
        <v>0.52082934930118407</v>
      </c>
      <c r="F6988" s="1">
        <f t="shared" si="221"/>
        <v>36854.401066416598</v>
      </c>
    </row>
    <row r="6989" spans="1:6">
      <c r="A6989" s="3">
        <v>0.708481169940402</v>
      </c>
      <c r="B6989" s="3">
        <v>15357.9731402782</v>
      </c>
      <c r="C6989" s="3">
        <v>1.20442774384545</v>
      </c>
      <c r="D6989" s="3">
        <v>51352.7270056501</v>
      </c>
      <c r="E6989" s="1">
        <f t="shared" si="220"/>
        <v>0.49594657390504804</v>
      </c>
      <c r="F6989" s="1">
        <f t="shared" si="221"/>
        <v>35994.753865371902</v>
      </c>
    </row>
    <row r="6990" spans="1:6">
      <c r="A6990" s="3">
        <v>0.710143828801298</v>
      </c>
      <c r="B6990" s="3">
        <v>20288.837562406701</v>
      </c>
      <c r="C6990" s="3">
        <v>1.1902002111104799</v>
      </c>
      <c r="D6990" s="3">
        <v>56261.127949879599</v>
      </c>
      <c r="E6990" s="1">
        <f t="shared" si="220"/>
        <v>0.48005638230918191</v>
      </c>
      <c r="F6990" s="1">
        <f t="shared" si="221"/>
        <v>35972.290387472895</v>
      </c>
    </row>
    <row r="6991" spans="1:6">
      <c r="A6991" s="3">
        <v>0.69825093592126397</v>
      </c>
      <c r="B6991" s="3">
        <v>19702.975761831702</v>
      </c>
      <c r="C6991" s="3">
        <v>1.2600861659360201</v>
      </c>
      <c r="D6991" s="3">
        <v>59123.587622710998</v>
      </c>
      <c r="E6991" s="1">
        <f t="shared" si="220"/>
        <v>0.5618352300147561</v>
      </c>
      <c r="F6991" s="1">
        <f t="shared" si="221"/>
        <v>39420.611860879297</v>
      </c>
    </row>
    <row r="6992" spans="1:6">
      <c r="A6992" s="3">
        <v>0.72943812656002505</v>
      </c>
      <c r="B6992" s="3">
        <v>20880.978718181999</v>
      </c>
      <c r="C6992" s="3">
        <v>1.24716168611567</v>
      </c>
      <c r="D6992" s="3">
        <v>59403.466733831498</v>
      </c>
      <c r="E6992" s="1">
        <f t="shared" si="220"/>
        <v>0.51772355955564497</v>
      </c>
      <c r="F6992" s="1">
        <f t="shared" si="221"/>
        <v>38522.488015649498</v>
      </c>
    </row>
    <row r="6993" spans="1:6">
      <c r="A6993" s="3">
        <v>0.70856450264531201</v>
      </c>
      <c r="B6993" s="3">
        <v>17237.718784479101</v>
      </c>
      <c r="C6993" s="3">
        <v>1.23208875028302</v>
      </c>
      <c r="D6993" s="3">
        <v>51592.889402676497</v>
      </c>
      <c r="E6993" s="1">
        <f t="shared" si="220"/>
        <v>0.523524247637708</v>
      </c>
      <c r="F6993" s="1">
        <f t="shared" si="221"/>
        <v>34355.1706181974</v>
      </c>
    </row>
    <row r="6994" spans="1:6">
      <c r="A6994" s="3">
        <v>0.72038700528458</v>
      </c>
      <c r="B6994" s="3">
        <v>17527.172202412799</v>
      </c>
      <c r="C6994" s="3">
        <v>1.24276607808615</v>
      </c>
      <c r="D6994" s="3">
        <v>55328.812987206999</v>
      </c>
      <c r="E6994" s="1">
        <f t="shared" si="220"/>
        <v>0.52237907280157003</v>
      </c>
      <c r="F6994" s="1">
        <f t="shared" si="221"/>
        <v>37801.640784794203</v>
      </c>
    </row>
    <row r="6995" spans="1:6">
      <c r="A6995" s="3">
        <v>0.72346003158834504</v>
      </c>
      <c r="B6995" s="3">
        <v>20343.769920336101</v>
      </c>
      <c r="C6995" s="3">
        <v>1.25555052262008</v>
      </c>
      <c r="D6995" s="3">
        <v>56025.1595195966</v>
      </c>
      <c r="E6995" s="1">
        <f t="shared" si="220"/>
        <v>0.532090491031735</v>
      </c>
      <c r="F6995" s="1">
        <f t="shared" si="221"/>
        <v>35681.389599260496</v>
      </c>
    </row>
    <row r="6996" spans="1:6">
      <c r="A6996" s="3">
        <v>0.67305064513554702</v>
      </c>
      <c r="B6996" s="3">
        <v>23758.281841108401</v>
      </c>
      <c r="C6996" s="3">
        <v>1.15312207722247</v>
      </c>
      <c r="D6996" s="3">
        <v>64615.651303081802</v>
      </c>
      <c r="E6996" s="1">
        <f t="shared" si="220"/>
        <v>0.48007143208692293</v>
      </c>
      <c r="F6996" s="1">
        <f t="shared" si="221"/>
        <v>40857.369461973401</v>
      </c>
    </row>
    <row r="6997" spans="1:6">
      <c r="A6997" s="3">
        <v>0.68808864252782298</v>
      </c>
      <c r="B6997" s="3">
        <v>26516.719472312001</v>
      </c>
      <c r="C6997" s="3">
        <v>1.2056134377825201</v>
      </c>
      <c r="D6997" s="3">
        <v>64821.901240839303</v>
      </c>
      <c r="E6997" s="1">
        <f t="shared" si="220"/>
        <v>0.51752479525469708</v>
      </c>
      <c r="F6997" s="1">
        <f t="shared" si="221"/>
        <v>38305.181768527298</v>
      </c>
    </row>
    <row r="6998" spans="1:6">
      <c r="A6998" s="3">
        <v>0.66811200140081795</v>
      </c>
      <c r="B6998" s="3">
        <v>22001.1063980777</v>
      </c>
      <c r="C6998" s="3">
        <v>1.16232984786299</v>
      </c>
      <c r="D6998" s="3">
        <v>60016.433925989302</v>
      </c>
      <c r="E6998" s="1">
        <f t="shared" si="220"/>
        <v>0.49421784646217204</v>
      </c>
      <c r="F6998" s="1">
        <f t="shared" si="221"/>
        <v>38015.327527911606</v>
      </c>
    </row>
    <row r="6999" spans="1:6">
      <c r="A6999" s="3">
        <v>0.732147793591024</v>
      </c>
      <c r="B6999" s="3">
        <v>18064.168068901901</v>
      </c>
      <c r="C6999" s="3">
        <v>1.2980383023870801</v>
      </c>
      <c r="D6999" s="3">
        <v>56870.129750519198</v>
      </c>
      <c r="E6999" s="1">
        <f t="shared" si="220"/>
        <v>0.56589050879605607</v>
      </c>
      <c r="F6999" s="1">
        <f t="shared" si="221"/>
        <v>38805.961681617293</v>
      </c>
    </row>
    <row r="7000" spans="1:6">
      <c r="A7000" s="3">
        <v>0.72825522617835303</v>
      </c>
      <c r="B7000" s="3">
        <v>21656.070102779398</v>
      </c>
      <c r="C7000" s="3">
        <v>1.28339361022071</v>
      </c>
      <c r="D7000" s="3">
        <v>59255.827594234099</v>
      </c>
      <c r="E7000" s="1">
        <f t="shared" si="220"/>
        <v>0.55513838404235694</v>
      </c>
      <c r="F7000" s="1">
        <f t="shared" si="221"/>
        <v>37599.7574914547</v>
      </c>
    </row>
    <row r="7001" spans="1:6">
      <c r="A7001" s="3">
        <v>0.70268174857235199</v>
      </c>
      <c r="B7001" s="3">
        <v>23006.825014820599</v>
      </c>
      <c r="C7001" s="3">
        <v>1.2237473499943901</v>
      </c>
      <c r="D7001" s="3">
        <v>63071.800381834903</v>
      </c>
      <c r="E7001" s="1">
        <f t="shared" si="220"/>
        <v>0.52106560142203806</v>
      </c>
      <c r="F7001" s="1">
        <f t="shared" si="221"/>
        <v>40064.975367014304</v>
      </c>
    </row>
    <row r="7002" spans="1:6">
      <c r="A7002" s="3">
        <v>0.704648793488312</v>
      </c>
      <c r="B7002" s="3">
        <v>22742.121344452</v>
      </c>
      <c r="C7002" s="3">
        <v>1.22644902969407</v>
      </c>
      <c r="D7002" s="3">
        <v>62108.918744522402</v>
      </c>
      <c r="E7002" s="1">
        <f t="shared" si="220"/>
        <v>0.52180023620575799</v>
      </c>
      <c r="F7002" s="1">
        <f t="shared" si="221"/>
        <v>39366.797400070398</v>
      </c>
    </row>
    <row r="7003" spans="1:6">
      <c r="A7003" s="3">
        <v>0.65491392440873297</v>
      </c>
      <c r="B7003" s="3">
        <v>19468.694825267201</v>
      </c>
      <c r="C7003" s="3">
        <v>1.1191032969319199</v>
      </c>
      <c r="D7003" s="3">
        <v>55834.863856971802</v>
      </c>
      <c r="E7003" s="1">
        <f t="shared" si="220"/>
        <v>0.46418937252318693</v>
      </c>
      <c r="F7003" s="1">
        <f t="shared" si="221"/>
        <v>36366.169031704601</v>
      </c>
    </row>
    <row r="7004" spans="1:6">
      <c r="A7004" s="3">
        <v>0.70606566346449595</v>
      </c>
      <c r="B7004" s="3">
        <v>20990.939980097599</v>
      </c>
      <c r="C7004" s="3">
        <v>1.2433247383625301</v>
      </c>
      <c r="D7004" s="3">
        <v>56651.645453798497</v>
      </c>
      <c r="E7004" s="1">
        <f t="shared" si="220"/>
        <v>0.53725907489803415</v>
      </c>
      <c r="F7004" s="1">
        <f t="shared" si="221"/>
        <v>35660.705473700902</v>
      </c>
    </row>
    <row r="7005" spans="1:6">
      <c r="A7005" s="3">
        <v>0.70160658170226098</v>
      </c>
      <c r="B7005" s="3">
        <v>19019.688030836202</v>
      </c>
      <c r="C7005" s="3">
        <v>1.2176103961695199</v>
      </c>
      <c r="D7005" s="3">
        <v>55685.068994488</v>
      </c>
      <c r="E7005" s="1">
        <f t="shared" si="220"/>
        <v>0.51600381446725896</v>
      </c>
      <c r="F7005" s="1">
        <f t="shared" si="221"/>
        <v>36665.380963651798</v>
      </c>
    </row>
    <row r="7006" spans="1:6">
      <c r="A7006" s="3">
        <v>0.634231301960129</v>
      </c>
      <c r="B7006" s="3">
        <v>21754.472130972899</v>
      </c>
      <c r="C7006" s="3">
        <v>1.0833147070906199</v>
      </c>
      <c r="D7006" s="3">
        <v>60029.316834061603</v>
      </c>
      <c r="E7006" s="1">
        <f t="shared" si="220"/>
        <v>0.44908340513049094</v>
      </c>
      <c r="F7006" s="1">
        <f t="shared" si="221"/>
        <v>38274.844703088704</v>
      </c>
    </row>
    <row r="7007" spans="1:6">
      <c r="A7007" s="3">
        <v>0.71515826074330902</v>
      </c>
      <c r="B7007" s="3">
        <v>22807.155210996501</v>
      </c>
      <c r="C7007" s="3">
        <v>1.2243005560300599</v>
      </c>
      <c r="D7007" s="3">
        <v>60480.770619339099</v>
      </c>
      <c r="E7007" s="1">
        <f t="shared" si="220"/>
        <v>0.50914229528675092</v>
      </c>
      <c r="F7007" s="1">
        <f t="shared" si="221"/>
        <v>37673.615408342594</v>
      </c>
    </row>
    <row r="7008" spans="1:6">
      <c r="A7008" s="3">
        <v>0.72681017008159599</v>
      </c>
      <c r="B7008" s="3">
        <v>16665.1371126388</v>
      </c>
      <c r="C7008" s="3">
        <v>1.2705135639928</v>
      </c>
      <c r="D7008" s="3">
        <v>51781.320445644902</v>
      </c>
      <c r="E7008" s="1">
        <f t="shared" si="220"/>
        <v>0.54370339391120404</v>
      </c>
      <c r="F7008" s="1">
        <f t="shared" si="221"/>
        <v>35116.183333006105</v>
      </c>
    </row>
    <row r="7009" spans="1:6">
      <c r="A7009" s="3">
        <v>0.67981069725608401</v>
      </c>
      <c r="B7009" s="3">
        <v>18130.3381291187</v>
      </c>
      <c r="C7009" s="3">
        <v>1.1925607290079001</v>
      </c>
      <c r="D7009" s="3">
        <v>54708.839478427901</v>
      </c>
      <c r="E7009" s="1">
        <f t="shared" si="220"/>
        <v>0.5127500317518161</v>
      </c>
      <c r="F7009" s="1">
        <f t="shared" si="221"/>
        <v>36578.501349309197</v>
      </c>
    </row>
    <row r="7010" spans="1:6">
      <c r="A7010" s="3">
        <v>0.66803858599213695</v>
      </c>
      <c r="B7010" s="3">
        <v>18430.3315497896</v>
      </c>
      <c r="C7010" s="3">
        <v>1.1884681470551399</v>
      </c>
      <c r="D7010" s="3">
        <v>55540.219620652599</v>
      </c>
      <c r="E7010" s="1">
        <f t="shared" si="220"/>
        <v>0.52042956106300298</v>
      </c>
      <c r="F7010" s="1">
        <f t="shared" si="221"/>
        <v>37109.888070863002</v>
      </c>
    </row>
    <row r="7011" spans="1:6">
      <c r="A7011" s="3">
        <v>0.70073861633766998</v>
      </c>
      <c r="B7011" s="3">
        <v>20300.4142302541</v>
      </c>
      <c r="C7011" s="3">
        <v>1.2195959330702699</v>
      </c>
      <c r="D7011" s="3">
        <v>57346.941219107197</v>
      </c>
      <c r="E7011" s="1">
        <f t="shared" si="220"/>
        <v>0.51885731673259994</v>
      </c>
      <c r="F7011" s="1">
        <f t="shared" si="221"/>
        <v>37046.526988853097</v>
      </c>
    </row>
    <row r="7012" spans="1:6">
      <c r="A7012" s="3">
        <v>0.67228786052995904</v>
      </c>
      <c r="B7012" s="3">
        <v>21735.694096393901</v>
      </c>
      <c r="C7012" s="3">
        <v>1.16362472974889</v>
      </c>
      <c r="D7012" s="3">
        <v>57497.647991682497</v>
      </c>
      <c r="E7012" s="1">
        <f t="shared" si="220"/>
        <v>0.49133686921893094</v>
      </c>
      <c r="F7012" s="1">
        <f t="shared" si="221"/>
        <v>35761.953895288592</v>
      </c>
    </row>
    <row r="7013" spans="1:6">
      <c r="A7013" s="3">
        <v>0.69001706830036103</v>
      </c>
      <c r="B7013" s="3">
        <v>14224.4087691202</v>
      </c>
      <c r="C7013" s="3">
        <v>1.19449116834934</v>
      </c>
      <c r="D7013" s="3">
        <v>49505.949475204499</v>
      </c>
      <c r="E7013" s="1">
        <f t="shared" si="220"/>
        <v>0.50447410004897897</v>
      </c>
      <c r="F7013" s="1">
        <f t="shared" si="221"/>
        <v>35281.540706084299</v>
      </c>
    </row>
    <row r="7014" spans="1:6">
      <c r="A7014" s="3">
        <v>0.71947421656740396</v>
      </c>
      <c r="B7014" s="3">
        <v>22008.2199169956</v>
      </c>
      <c r="C7014" s="3">
        <v>1.2113484364653699</v>
      </c>
      <c r="D7014" s="3">
        <v>59739.135237700299</v>
      </c>
      <c r="E7014" s="1">
        <f t="shared" si="220"/>
        <v>0.49187421989796598</v>
      </c>
      <c r="F7014" s="1">
        <f t="shared" si="221"/>
        <v>37730.915320704698</v>
      </c>
    </row>
    <row r="7015" spans="1:6">
      <c r="A7015" s="3">
        <v>0.666377398251086</v>
      </c>
      <c r="B7015" s="3">
        <v>17565.4792376859</v>
      </c>
      <c r="C7015" s="3">
        <v>1.14716347680957</v>
      </c>
      <c r="D7015" s="3">
        <v>54957.241726300803</v>
      </c>
      <c r="E7015" s="1">
        <f t="shared" si="220"/>
        <v>0.48078607855848399</v>
      </c>
      <c r="F7015" s="1">
        <f t="shared" si="221"/>
        <v>37391.762488614899</v>
      </c>
    </row>
    <row r="7016" spans="1:6">
      <c r="A7016" s="3">
        <v>0.69854259520272299</v>
      </c>
      <c r="B7016" s="3">
        <v>18481.681308464798</v>
      </c>
      <c r="C7016" s="3">
        <v>1.22233293296732</v>
      </c>
      <c r="D7016" s="3">
        <v>54593.605138417501</v>
      </c>
      <c r="E7016" s="1">
        <f t="shared" si="220"/>
        <v>0.52379033776459705</v>
      </c>
      <c r="F7016" s="1">
        <f t="shared" si="221"/>
        <v>36111.923829952706</v>
      </c>
    </row>
    <row r="7017" spans="1:6">
      <c r="A7017" s="3">
        <v>0.67596255823816997</v>
      </c>
      <c r="B7017" s="3">
        <v>17766.450410543399</v>
      </c>
      <c r="C7017" s="3">
        <v>1.1597657243238</v>
      </c>
      <c r="D7017" s="3">
        <v>54256.595837502296</v>
      </c>
      <c r="E7017" s="1">
        <f t="shared" si="220"/>
        <v>0.48380316608563001</v>
      </c>
      <c r="F7017" s="1">
        <f t="shared" si="221"/>
        <v>36490.145426958901</v>
      </c>
    </row>
    <row r="7018" spans="1:6">
      <c r="A7018" s="3">
        <v>0.719002851350656</v>
      </c>
      <c r="B7018" s="3">
        <v>19724.745576331901</v>
      </c>
      <c r="C7018" s="3">
        <v>1.26080249578095</v>
      </c>
      <c r="D7018" s="3">
        <v>58951.485579120897</v>
      </c>
      <c r="E7018" s="1">
        <f t="shared" si="220"/>
        <v>0.54179964443029405</v>
      </c>
      <c r="F7018" s="1">
        <f t="shared" si="221"/>
        <v>39226.740002788996</v>
      </c>
    </row>
    <row r="7019" spans="1:6">
      <c r="A7019" s="3">
        <v>0.691399771902375</v>
      </c>
      <c r="B7019" s="3">
        <v>21799.242257628401</v>
      </c>
      <c r="C7019" s="3">
        <v>1.1854887020632701</v>
      </c>
      <c r="D7019" s="3">
        <v>56635.751815340402</v>
      </c>
      <c r="E7019" s="1">
        <f t="shared" si="220"/>
        <v>0.49408893016089506</v>
      </c>
      <c r="F7019" s="1">
        <f t="shared" si="221"/>
        <v>34836.509557712001</v>
      </c>
    </row>
    <row r="7020" spans="1:6">
      <c r="A7020" s="3">
        <v>0.71800763291785497</v>
      </c>
      <c r="B7020" s="3">
        <v>24211.5788669104</v>
      </c>
      <c r="C7020" s="3">
        <v>1.2191031249242099</v>
      </c>
      <c r="D7020" s="3">
        <v>60402.551197883899</v>
      </c>
      <c r="E7020" s="1">
        <f t="shared" si="220"/>
        <v>0.50109549200635495</v>
      </c>
      <c r="F7020" s="1">
        <f t="shared" si="221"/>
        <v>36190.972330973498</v>
      </c>
    </row>
    <row r="7021" spans="1:6">
      <c r="A7021" s="3">
        <v>0.69225173557140596</v>
      </c>
      <c r="B7021" s="3">
        <v>19414.365600045399</v>
      </c>
      <c r="C7021" s="3">
        <v>1.19298194539124</v>
      </c>
      <c r="D7021" s="3">
        <v>55501.084559414303</v>
      </c>
      <c r="E7021" s="1">
        <f t="shared" si="220"/>
        <v>0.50073020981983407</v>
      </c>
      <c r="F7021" s="1">
        <f t="shared" si="221"/>
        <v>36086.718959368904</v>
      </c>
    </row>
    <row r="7022" spans="1:6">
      <c r="A7022" s="3">
        <v>0.66539303060532595</v>
      </c>
      <c r="B7022" s="3">
        <v>24723.625524133899</v>
      </c>
      <c r="C7022" s="3">
        <v>1.14998307674679</v>
      </c>
      <c r="D7022" s="3">
        <v>63021.593071592499</v>
      </c>
      <c r="E7022" s="1">
        <f t="shared" si="220"/>
        <v>0.48459004614146406</v>
      </c>
      <c r="F7022" s="1">
        <f t="shared" si="221"/>
        <v>38297.967547458597</v>
      </c>
    </row>
    <row r="7023" spans="1:6">
      <c r="A7023" s="3">
        <v>0.71371411797187201</v>
      </c>
      <c r="B7023" s="3">
        <v>16893.298708831899</v>
      </c>
      <c r="C7023" s="3">
        <v>1.23707642823186</v>
      </c>
      <c r="D7023" s="3">
        <v>52923.755487647199</v>
      </c>
      <c r="E7023" s="1">
        <f t="shared" si="220"/>
        <v>0.52336231025998803</v>
      </c>
      <c r="F7023" s="1">
        <f t="shared" si="221"/>
        <v>36030.4567788153</v>
      </c>
    </row>
    <row r="7024" spans="1:6">
      <c r="A7024" s="3">
        <v>0.74161098619959698</v>
      </c>
      <c r="B7024" s="3">
        <v>15723.8533074068</v>
      </c>
      <c r="C7024" s="3">
        <v>1.28035818657551</v>
      </c>
      <c r="D7024" s="3">
        <v>51657.8120626323</v>
      </c>
      <c r="E7024" s="1">
        <f t="shared" si="220"/>
        <v>0.53874720037591306</v>
      </c>
      <c r="F7024" s="1">
        <f t="shared" si="221"/>
        <v>35933.958755225496</v>
      </c>
    </row>
    <row r="7025" spans="1:6">
      <c r="A7025" s="3">
        <v>0.68634186873817904</v>
      </c>
      <c r="B7025" s="3">
        <v>17058.259205500501</v>
      </c>
      <c r="C7025" s="3">
        <v>1.18134351249815</v>
      </c>
      <c r="D7025" s="3">
        <v>52278.062265842796</v>
      </c>
      <c r="E7025" s="1">
        <f t="shared" si="220"/>
        <v>0.49500164375997091</v>
      </c>
      <c r="F7025" s="1">
        <f t="shared" si="221"/>
        <v>35219.803060342296</v>
      </c>
    </row>
    <row r="7026" spans="1:6">
      <c r="A7026" s="3">
        <v>0.683873109945492</v>
      </c>
      <c r="B7026" s="3">
        <v>18231.564495468501</v>
      </c>
      <c r="C7026" s="3">
        <v>1.17613614153311</v>
      </c>
      <c r="D7026" s="3">
        <v>54414.151273460899</v>
      </c>
      <c r="E7026" s="1">
        <f t="shared" si="220"/>
        <v>0.49226303158761797</v>
      </c>
      <c r="F7026" s="1">
        <f t="shared" si="221"/>
        <v>36182.586777992401</v>
      </c>
    </row>
    <row r="7027" spans="1:6">
      <c r="A7027" s="3">
        <v>0.64571838411738103</v>
      </c>
      <c r="B7027" s="3">
        <v>20833.182777227499</v>
      </c>
      <c r="C7027" s="3">
        <v>1.11229554318105</v>
      </c>
      <c r="D7027" s="3">
        <v>59138.762725941298</v>
      </c>
      <c r="E7027" s="1">
        <f t="shared" si="220"/>
        <v>0.46657715906366892</v>
      </c>
      <c r="F7027" s="1">
        <f t="shared" si="221"/>
        <v>38305.579948713799</v>
      </c>
    </row>
    <row r="7028" spans="1:6">
      <c r="A7028" s="3">
        <v>0.69298426507690503</v>
      </c>
      <c r="B7028" s="3">
        <v>24499.913168965999</v>
      </c>
      <c r="C7028" s="3">
        <v>1.2180242270207899</v>
      </c>
      <c r="D7028" s="3">
        <v>62624.8418741926</v>
      </c>
      <c r="E7028" s="1">
        <f t="shared" si="220"/>
        <v>0.52503996194388491</v>
      </c>
      <c r="F7028" s="1">
        <f t="shared" si="221"/>
        <v>38124.928705226601</v>
      </c>
    </row>
    <row r="7029" spans="1:6">
      <c r="A7029" s="3">
        <v>0.71906290169165199</v>
      </c>
      <c r="B7029" s="3">
        <v>16797.639166204601</v>
      </c>
      <c r="C7029" s="3">
        <v>1.2488668922688</v>
      </c>
      <c r="D7029" s="3">
        <v>51829.082393199598</v>
      </c>
      <c r="E7029" s="1">
        <f t="shared" si="220"/>
        <v>0.529803990577148</v>
      </c>
      <c r="F7029" s="1">
        <f t="shared" si="221"/>
        <v>35031.443226994998</v>
      </c>
    </row>
    <row r="7030" spans="1:6">
      <c r="A7030" s="3">
        <v>0.66489257502962895</v>
      </c>
      <c r="B7030" s="3">
        <v>18755.711040102899</v>
      </c>
      <c r="C7030" s="3">
        <v>1.17016990342129</v>
      </c>
      <c r="D7030" s="3">
        <v>55354.378412706399</v>
      </c>
      <c r="E7030" s="1">
        <f t="shared" si="220"/>
        <v>0.50527732839166106</v>
      </c>
      <c r="F7030" s="1">
        <f t="shared" si="221"/>
        <v>36598.667372603501</v>
      </c>
    </row>
    <row r="7031" spans="1:6">
      <c r="A7031" s="3">
        <v>0.70203510473207298</v>
      </c>
      <c r="B7031" s="3">
        <v>22028.9502525922</v>
      </c>
      <c r="C7031" s="3">
        <v>1.2390532321993599</v>
      </c>
      <c r="D7031" s="3">
        <v>59981.3130381589</v>
      </c>
      <c r="E7031" s="1">
        <f t="shared" si="220"/>
        <v>0.53701812746728694</v>
      </c>
      <c r="F7031" s="1">
        <f t="shared" si="221"/>
        <v>37952.3627855667</v>
      </c>
    </row>
    <row r="7032" spans="1:6">
      <c r="A7032" s="3">
        <v>0.72516393413805602</v>
      </c>
      <c r="B7032" s="3">
        <v>18388.3276952423</v>
      </c>
      <c r="C7032" s="3">
        <v>1.21714109404227</v>
      </c>
      <c r="D7032" s="3">
        <v>54814.113267935303</v>
      </c>
      <c r="E7032" s="1">
        <f t="shared" si="220"/>
        <v>0.49197715990421398</v>
      </c>
      <c r="F7032" s="1">
        <f t="shared" si="221"/>
        <v>36425.785572692999</v>
      </c>
    </row>
    <row r="7033" spans="1:6">
      <c r="A7033" s="3">
        <v>0.66147268218192601</v>
      </c>
      <c r="B7033" s="3">
        <v>18732.188152600302</v>
      </c>
      <c r="C7033" s="3">
        <v>1.14298426945044</v>
      </c>
      <c r="D7033" s="3">
        <v>56644.5271228536</v>
      </c>
      <c r="E7033" s="1">
        <f t="shared" si="220"/>
        <v>0.48151158726851395</v>
      </c>
      <c r="F7033" s="1">
        <f t="shared" si="221"/>
        <v>37912.338970253302</v>
      </c>
    </row>
    <row r="7034" spans="1:6">
      <c r="A7034" s="3">
        <v>0.70066107277637901</v>
      </c>
      <c r="B7034" s="3">
        <v>19910.691414219498</v>
      </c>
      <c r="C7034" s="3">
        <v>1.2428173860562699</v>
      </c>
      <c r="D7034" s="3">
        <v>59985.411274205399</v>
      </c>
      <c r="E7034" s="1">
        <f t="shared" si="220"/>
        <v>0.54215631327989089</v>
      </c>
      <c r="F7034" s="1">
        <f t="shared" si="221"/>
        <v>40074.719859985897</v>
      </c>
    </row>
    <row r="7035" spans="1:6">
      <c r="A7035" s="3">
        <v>0.70047377638137898</v>
      </c>
      <c r="B7035" s="3">
        <v>18234.403025898599</v>
      </c>
      <c r="C7035" s="3">
        <v>1.2277536717873201</v>
      </c>
      <c r="D7035" s="3">
        <v>54524.778997299501</v>
      </c>
      <c r="E7035" s="1">
        <f t="shared" si="220"/>
        <v>0.52727989540594111</v>
      </c>
      <c r="F7035" s="1">
        <f t="shared" si="221"/>
        <v>36290.375971400907</v>
      </c>
    </row>
    <row r="7036" spans="1:6">
      <c r="A7036" s="3">
        <v>0.70525897422328698</v>
      </c>
      <c r="B7036" s="3">
        <v>21728.543532807002</v>
      </c>
      <c r="C7036" s="3">
        <v>1.2257210199308901</v>
      </c>
      <c r="D7036" s="3">
        <v>57847.375902311098</v>
      </c>
      <c r="E7036" s="1">
        <f t="shared" si="220"/>
        <v>0.52046204570760313</v>
      </c>
      <c r="F7036" s="1">
        <f t="shared" si="221"/>
        <v>36118.832369504096</v>
      </c>
    </row>
    <row r="7037" spans="1:6">
      <c r="A7037" s="3">
        <v>0.69294797721699397</v>
      </c>
      <c r="B7037" s="3">
        <v>23542.906665419901</v>
      </c>
      <c r="C7037" s="3">
        <v>1.19468449117263</v>
      </c>
      <c r="D7037" s="3">
        <v>61582.581181426503</v>
      </c>
      <c r="E7037" s="1">
        <f t="shared" si="220"/>
        <v>0.50173651395563601</v>
      </c>
      <c r="F7037" s="1">
        <f t="shared" si="221"/>
        <v>38039.674516006606</v>
      </c>
    </row>
    <row r="7038" spans="1:6">
      <c r="A7038" s="3">
        <v>0.69448110958202602</v>
      </c>
      <c r="B7038" s="3">
        <v>19957.0731630195</v>
      </c>
      <c r="C7038" s="3">
        <v>1.2087274581602701</v>
      </c>
      <c r="D7038" s="3">
        <v>57279.277224420497</v>
      </c>
      <c r="E7038" s="1">
        <f t="shared" si="220"/>
        <v>0.51424634857824403</v>
      </c>
      <c r="F7038" s="1">
        <f t="shared" si="221"/>
        <v>37322.204061400997</v>
      </c>
    </row>
    <row r="7039" spans="1:6">
      <c r="A7039" s="3">
        <v>0.72724745880430197</v>
      </c>
      <c r="B7039" s="3">
        <v>18699.425563726101</v>
      </c>
      <c r="C7039" s="3">
        <v>1.2861854268829001</v>
      </c>
      <c r="D7039" s="3">
        <v>56951.142721489297</v>
      </c>
      <c r="E7039" s="1">
        <f t="shared" si="220"/>
        <v>0.55893796807859808</v>
      </c>
      <c r="F7039" s="1">
        <f t="shared" si="221"/>
        <v>38251.717157763196</v>
      </c>
    </row>
    <row r="7040" spans="1:6">
      <c r="A7040" s="3">
        <v>0.78854090268857902</v>
      </c>
      <c r="B7040" s="3">
        <v>20093.371671770801</v>
      </c>
      <c r="C7040" s="3">
        <v>1.403418041543</v>
      </c>
      <c r="D7040" s="3">
        <v>58231.631968108697</v>
      </c>
      <c r="E7040" s="1">
        <f t="shared" si="220"/>
        <v>0.61487713885442097</v>
      </c>
      <c r="F7040" s="1">
        <f t="shared" si="221"/>
        <v>38138.260296337896</v>
      </c>
    </row>
    <row r="7041" spans="1:6">
      <c r="A7041" s="3">
        <v>0.72101905077963002</v>
      </c>
      <c r="B7041" s="3">
        <v>18951.6875650681</v>
      </c>
      <c r="C7041" s="3">
        <v>1.24559750273794</v>
      </c>
      <c r="D7041" s="3">
        <v>55074.707123697503</v>
      </c>
      <c r="E7041" s="1">
        <f t="shared" si="220"/>
        <v>0.52457845195830999</v>
      </c>
      <c r="F7041" s="1">
        <f t="shared" si="221"/>
        <v>36123.019558629399</v>
      </c>
    </row>
    <row r="7042" spans="1:6">
      <c r="A7042" s="3">
        <v>0.78471813449475503</v>
      </c>
      <c r="B7042" s="3">
        <v>19799.212821414101</v>
      </c>
      <c r="C7042" s="3">
        <v>1.3766875310061299</v>
      </c>
      <c r="D7042" s="3">
        <v>56438.348190792203</v>
      </c>
      <c r="E7042" s="1">
        <f t="shared" si="220"/>
        <v>0.59196939651137492</v>
      </c>
      <c r="F7042" s="1">
        <f t="shared" si="221"/>
        <v>36639.135369378098</v>
      </c>
    </row>
    <row r="7043" spans="1:6">
      <c r="A7043" s="3">
        <v>0.70025594622712595</v>
      </c>
      <c r="B7043" s="3">
        <v>20143.740628018801</v>
      </c>
      <c r="C7043" s="3">
        <v>1.2274394099139001</v>
      </c>
      <c r="D7043" s="3">
        <v>56315.061874725798</v>
      </c>
      <c r="E7043" s="1">
        <f t="shared" si="220"/>
        <v>0.52718346368677416</v>
      </c>
      <c r="F7043" s="1">
        <f t="shared" si="221"/>
        <v>36171.321246706997</v>
      </c>
    </row>
    <row r="7044" spans="1:6">
      <c r="A7044" s="3">
        <v>0.69256584274834698</v>
      </c>
      <c r="B7044" s="3">
        <v>22702.626257020998</v>
      </c>
      <c r="C7044" s="3">
        <v>1.2230016555588501</v>
      </c>
      <c r="D7044" s="3">
        <v>63661.676362774902</v>
      </c>
      <c r="E7044" s="1">
        <f t="shared" ref="E7044:E7107" si="222">C7044-A7044</f>
        <v>0.53043581281050312</v>
      </c>
      <c r="F7044" s="1">
        <f t="shared" ref="F7044:F7107" si="223">D7044-B7044</f>
        <v>40959.050105753908</v>
      </c>
    </row>
    <row r="7045" spans="1:6">
      <c r="A7045" s="3">
        <v>0.67229986681446696</v>
      </c>
      <c r="B7045" s="3">
        <v>18521.732714166901</v>
      </c>
      <c r="C7045" s="3">
        <v>1.15855595150243</v>
      </c>
      <c r="D7045" s="3">
        <v>55323.395434461701</v>
      </c>
      <c r="E7045" s="1">
        <f t="shared" si="222"/>
        <v>0.486256084687963</v>
      </c>
      <c r="F7045" s="1">
        <f t="shared" si="223"/>
        <v>36801.6627202948</v>
      </c>
    </row>
    <row r="7046" spans="1:6">
      <c r="A7046" s="3">
        <v>0.68213249523123198</v>
      </c>
      <c r="B7046" s="3">
        <v>20609.378812418701</v>
      </c>
      <c r="C7046" s="3">
        <v>1.15512077724152</v>
      </c>
      <c r="D7046" s="3">
        <v>57702.539517999903</v>
      </c>
      <c r="E7046" s="1">
        <f t="shared" si="222"/>
        <v>0.47298828201028797</v>
      </c>
      <c r="F7046" s="1">
        <f t="shared" si="223"/>
        <v>37093.160705581206</v>
      </c>
    </row>
    <row r="7047" spans="1:6">
      <c r="A7047" s="3">
        <v>0.776326435214861</v>
      </c>
      <c r="B7047" s="3">
        <v>17509.3433121341</v>
      </c>
      <c r="C7047" s="3">
        <v>1.35328493269251</v>
      </c>
      <c r="D7047" s="3">
        <v>53450.600475702297</v>
      </c>
      <c r="E7047" s="1">
        <f t="shared" si="222"/>
        <v>0.57695849747764905</v>
      </c>
      <c r="F7047" s="1">
        <f t="shared" si="223"/>
        <v>35941.257163568196</v>
      </c>
    </row>
    <row r="7048" spans="1:6">
      <c r="A7048" s="3">
        <v>0.72641094446069798</v>
      </c>
      <c r="B7048" s="3">
        <v>19492.584772575301</v>
      </c>
      <c r="C7048" s="3">
        <v>1.2866682495424899</v>
      </c>
      <c r="D7048" s="3">
        <v>56630.144954925599</v>
      </c>
      <c r="E7048" s="1">
        <f t="shared" si="222"/>
        <v>0.56025730508179195</v>
      </c>
      <c r="F7048" s="1">
        <f t="shared" si="223"/>
        <v>37137.560182350295</v>
      </c>
    </row>
    <row r="7049" spans="1:6">
      <c r="A7049" s="3">
        <v>0.65629095720882602</v>
      </c>
      <c r="B7049" s="3">
        <v>16925.5470995545</v>
      </c>
      <c r="C7049" s="3">
        <v>1.1337001069203301</v>
      </c>
      <c r="D7049" s="3">
        <v>53325.560919804899</v>
      </c>
      <c r="E7049" s="1">
        <f t="shared" si="222"/>
        <v>0.47740914971150405</v>
      </c>
      <c r="F7049" s="1">
        <f t="shared" si="223"/>
        <v>36400.013820250402</v>
      </c>
    </row>
    <row r="7050" spans="1:6">
      <c r="A7050" s="3">
        <v>0.68777509101914103</v>
      </c>
      <c r="B7050" s="3">
        <v>16965.5039243463</v>
      </c>
      <c r="C7050" s="3">
        <v>1.1807917745677401</v>
      </c>
      <c r="D7050" s="3">
        <v>52534.6528756146</v>
      </c>
      <c r="E7050" s="1">
        <f t="shared" si="222"/>
        <v>0.49301668354859907</v>
      </c>
      <c r="F7050" s="1">
        <f t="shared" si="223"/>
        <v>35569.148951268304</v>
      </c>
    </row>
    <row r="7051" spans="1:6">
      <c r="A7051" s="3">
        <v>0.67743398887584305</v>
      </c>
      <c r="B7051" s="3">
        <v>18979.011340237699</v>
      </c>
      <c r="C7051" s="3">
        <v>1.1965729211598499</v>
      </c>
      <c r="D7051" s="3">
        <v>57135.793290777903</v>
      </c>
      <c r="E7051" s="1">
        <f t="shared" si="222"/>
        <v>0.51913893228400687</v>
      </c>
      <c r="F7051" s="1">
        <f t="shared" si="223"/>
        <v>38156.7819505402</v>
      </c>
    </row>
    <row r="7052" spans="1:6">
      <c r="A7052" s="3">
        <v>0.75846699459603095</v>
      </c>
      <c r="B7052" s="3">
        <v>22629.2196469839</v>
      </c>
      <c r="C7052" s="3">
        <v>1.3076807090903</v>
      </c>
      <c r="D7052" s="3">
        <v>59904.662021281998</v>
      </c>
      <c r="E7052" s="1">
        <f t="shared" si="222"/>
        <v>0.54921371449426903</v>
      </c>
      <c r="F7052" s="1">
        <f t="shared" si="223"/>
        <v>37275.442374298102</v>
      </c>
    </row>
    <row r="7053" spans="1:6">
      <c r="A7053" s="3">
        <v>0.71082558378029503</v>
      </c>
      <c r="B7053" s="3">
        <v>19855.0610672357</v>
      </c>
      <c r="C7053" s="3">
        <v>1.22198049583088</v>
      </c>
      <c r="D7053" s="3">
        <v>57072.415100388898</v>
      </c>
      <c r="E7053" s="1">
        <f t="shared" si="222"/>
        <v>0.51115491205058494</v>
      </c>
      <c r="F7053" s="1">
        <f t="shared" si="223"/>
        <v>37217.354033153199</v>
      </c>
    </row>
    <row r="7054" spans="1:6">
      <c r="A7054" s="3">
        <v>0.72179815507716705</v>
      </c>
      <c r="B7054" s="3">
        <v>23683.1998135871</v>
      </c>
      <c r="C7054" s="3">
        <v>1.2533721462752301</v>
      </c>
      <c r="D7054" s="3">
        <v>59081.797997108501</v>
      </c>
      <c r="E7054" s="1">
        <f t="shared" si="222"/>
        <v>0.53157399119806303</v>
      </c>
      <c r="F7054" s="1">
        <f t="shared" si="223"/>
        <v>35398.598183521404</v>
      </c>
    </row>
    <row r="7055" spans="1:6">
      <c r="A7055" s="3">
        <v>0.68348085353948296</v>
      </c>
      <c r="B7055" s="3">
        <v>16545.689831314601</v>
      </c>
      <c r="C7055" s="3">
        <v>1.1892177901316701</v>
      </c>
      <c r="D7055" s="3">
        <v>53597.640003400003</v>
      </c>
      <c r="E7055" s="1">
        <f t="shared" si="222"/>
        <v>0.5057369365921871</v>
      </c>
      <c r="F7055" s="1">
        <f t="shared" si="223"/>
        <v>37051.950172085402</v>
      </c>
    </row>
    <row r="7056" spans="1:6">
      <c r="A7056" s="3">
        <v>0.66857196570462696</v>
      </c>
      <c r="B7056" s="3">
        <v>21036.463043019099</v>
      </c>
      <c r="C7056" s="3">
        <v>1.16058158732422</v>
      </c>
      <c r="D7056" s="3">
        <v>60718.501904512603</v>
      </c>
      <c r="E7056" s="1">
        <f t="shared" si="222"/>
        <v>0.49200962161959305</v>
      </c>
      <c r="F7056" s="1">
        <f t="shared" si="223"/>
        <v>39682.038861493507</v>
      </c>
    </row>
    <row r="7057" spans="1:6">
      <c r="A7057" s="3">
        <v>0.72610962682519697</v>
      </c>
      <c r="B7057" s="3">
        <v>21070.031087265001</v>
      </c>
      <c r="C7057" s="3">
        <v>1.24562800640511</v>
      </c>
      <c r="D7057" s="3">
        <v>58599.665737443502</v>
      </c>
      <c r="E7057" s="1">
        <f t="shared" si="222"/>
        <v>0.51951837957991298</v>
      </c>
      <c r="F7057" s="1">
        <f t="shared" si="223"/>
        <v>37529.634650178501</v>
      </c>
    </row>
    <row r="7058" spans="1:6">
      <c r="A7058" s="3">
        <v>0.70424676357055704</v>
      </c>
      <c r="B7058" s="3">
        <v>18703.956760932298</v>
      </c>
      <c r="C7058" s="3">
        <v>1.2246788585684201</v>
      </c>
      <c r="D7058" s="3">
        <v>55817.432681250903</v>
      </c>
      <c r="E7058" s="1">
        <f t="shared" si="222"/>
        <v>0.52043209499786303</v>
      </c>
      <c r="F7058" s="1">
        <f t="shared" si="223"/>
        <v>37113.475920318604</v>
      </c>
    </row>
    <row r="7059" spans="1:6">
      <c r="A7059" s="3">
        <v>0.69677514997604595</v>
      </c>
      <c r="B7059" s="3">
        <v>21168.317538420401</v>
      </c>
      <c r="C7059" s="3">
        <v>1.19387314083149</v>
      </c>
      <c r="D7059" s="3">
        <v>59266.0450347468</v>
      </c>
      <c r="E7059" s="1">
        <f t="shared" si="222"/>
        <v>0.49709799085544404</v>
      </c>
      <c r="F7059" s="1">
        <f t="shared" si="223"/>
        <v>38097.727496326399</v>
      </c>
    </row>
    <row r="7060" spans="1:6">
      <c r="A7060" s="3">
        <v>0.75264786148451301</v>
      </c>
      <c r="B7060" s="3">
        <v>20120.320088343</v>
      </c>
      <c r="C7060" s="3">
        <v>1.3348772831737601</v>
      </c>
      <c r="D7060" s="3">
        <v>57297.677479104801</v>
      </c>
      <c r="E7060" s="1">
        <f t="shared" si="222"/>
        <v>0.58222942168924707</v>
      </c>
      <c r="F7060" s="1">
        <f t="shared" si="223"/>
        <v>37177.357390761797</v>
      </c>
    </row>
    <row r="7061" spans="1:6">
      <c r="A7061" s="3">
        <v>0.73497062033820704</v>
      </c>
      <c r="B7061" s="3">
        <v>23943.091236197499</v>
      </c>
      <c r="C7061" s="3">
        <v>1.2902327634611499</v>
      </c>
      <c r="D7061" s="3">
        <v>64209.9984276779</v>
      </c>
      <c r="E7061" s="1">
        <f t="shared" si="222"/>
        <v>0.55526214312294286</v>
      </c>
      <c r="F7061" s="1">
        <f t="shared" si="223"/>
        <v>40266.907191480401</v>
      </c>
    </row>
    <row r="7062" spans="1:6">
      <c r="A7062" s="3">
        <v>0.69418763820454299</v>
      </c>
      <c r="B7062" s="3">
        <v>18819.839273833299</v>
      </c>
      <c r="C7062" s="3">
        <v>1.1775096364903199</v>
      </c>
      <c r="D7062" s="3">
        <v>54436.975644457299</v>
      </c>
      <c r="E7062" s="1">
        <f t="shared" si="222"/>
        <v>0.48332199828577693</v>
      </c>
      <c r="F7062" s="1">
        <f t="shared" si="223"/>
        <v>35617.136370624001</v>
      </c>
    </row>
    <row r="7063" spans="1:6">
      <c r="A7063" s="3">
        <v>0.68970749529100295</v>
      </c>
      <c r="B7063" s="3">
        <v>17075.465277188901</v>
      </c>
      <c r="C7063" s="3">
        <v>1.1690717654176901</v>
      </c>
      <c r="D7063" s="3">
        <v>53405.018320952498</v>
      </c>
      <c r="E7063" s="1">
        <f t="shared" si="222"/>
        <v>0.47936427012668714</v>
      </c>
      <c r="F7063" s="1">
        <f t="shared" si="223"/>
        <v>36329.553043763597</v>
      </c>
    </row>
    <row r="7064" spans="1:6">
      <c r="A7064" s="3">
        <v>0.67996055200852101</v>
      </c>
      <c r="B7064" s="3">
        <v>17914.108388893699</v>
      </c>
      <c r="C7064" s="3">
        <v>1.1934301725660099</v>
      </c>
      <c r="D7064" s="3">
        <v>55602.021203030403</v>
      </c>
      <c r="E7064" s="1">
        <f t="shared" si="222"/>
        <v>0.5134696205574889</v>
      </c>
      <c r="F7064" s="1">
        <f t="shared" si="223"/>
        <v>37687.912814136704</v>
      </c>
    </row>
    <row r="7065" spans="1:6">
      <c r="A7065" s="3">
        <v>0.69765536342379397</v>
      </c>
      <c r="B7065" s="3">
        <v>19401.767921770799</v>
      </c>
      <c r="C7065" s="3">
        <v>1.20646974416729</v>
      </c>
      <c r="D7065" s="3">
        <v>55657.013999335097</v>
      </c>
      <c r="E7065" s="1">
        <f t="shared" si="222"/>
        <v>0.50881438074349605</v>
      </c>
      <c r="F7065" s="1">
        <f t="shared" si="223"/>
        <v>36255.246077564298</v>
      </c>
    </row>
    <row r="7066" spans="1:6">
      <c r="A7066" s="3">
        <v>0.61948171453974799</v>
      </c>
      <c r="B7066" s="3">
        <v>19306.641278276598</v>
      </c>
      <c r="C7066" s="3">
        <v>1.07366570195055</v>
      </c>
      <c r="D7066" s="3">
        <v>54760.126816894997</v>
      </c>
      <c r="E7066" s="1">
        <f t="shared" si="222"/>
        <v>0.45418398741080201</v>
      </c>
      <c r="F7066" s="1">
        <f t="shared" si="223"/>
        <v>35453.485538618399</v>
      </c>
    </row>
    <row r="7067" spans="1:6">
      <c r="A7067" s="3">
        <v>0.65961877536594404</v>
      </c>
      <c r="B7067" s="3">
        <v>20837.173440455601</v>
      </c>
      <c r="C7067" s="3">
        <v>1.14096698382671</v>
      </c>
      <c r="D7067" s="3">
        <v>57737.581591383299</v>
      </c>
      <c r="E7067" s="1">
        <f t="shared" si="222"/>
        <v>0.48134820846076598</v>
      </c>
      <c r="F7067" s="1">
        <f t="shared" si="223"/>
        <v>36900.408150927702</v>
      </c>
    </row>
    <row r="7068" spans="1:6">
      <c r="A7068" s="3">
        <v>0.75371601154874901</v>
      </c>
      <c r="B7068" s="3">
        <v>19637.821288338699</v>
      </c>
      <c r="C7068" s="3">
        <v>1.30731380976181</v>
      </c>
      <c r="D7068" s="3">
        <v>56657.335390571301</v>
      </c>
      <c r="E7068" s="1">
        <f t="shared" si="222"/>
        <v>0.55359779821306099</v>
      </c>
      <c r="F7068" s="1">
        <f t="shared" si="223"/>
        <v>37019.514102232599</v>
      </c>
    </row>
    <row r="7069" spans="1:6">
      <c r="A7069" s="3">
        <v>0.74387718972475803</v>
      </c>
      <c r="B7069" s="3">
        <v>22666.3085423989</v>
      </c>
      <c r="C7069" s="3">
        <v>1.2673085904410699</v>
      </c>
      <c r="D7069" s="3">
        <v>58727.989600403402</v>
      </c>
      <c r="E7069" s="1">
        <f t="shared" si="222"/>
        <v>0.52343140071631189</v>
      </c>
      <c r="F7069" s="1">
        <f t="shared" si="223"/>
        <v>36061.681058004498</v>
      </c>
    </row>
    <row r="7070" spans="1:6">
      <c r="A7070" s="3">
        <v>0.65951571787478402</v>
      </c>
      <c r="B7070" s="3">
        <v>20469.728309328399</v>
      </c>
      <c r="C7070" s="3">
        <v>1.15200865538668</v>
      </c>
      <c r="D7070" s="3">
        <v>57062.6869249027</v>
      </c>
      <c r="E7070" s="1">
        <f t="shared" si="222"/>
        <v>0.49249293751189593</v>
      </c>
      <c r="F7070" s="1">
        <f t="shared" si="223"/>
        <v>36592.958615574302</v>
      </c>
    </row>
    <row r="7071" spans="1:6">
      <c r="A7071" s="3">
        <v>0.69559947308830095</v>
      </c>
      <c r="B7071" s="3">
        <v>21219.578262076298</v>
      </c>
      <c r="C7071" s="3">
        <v>1.2203447281551101</v>
      </c>
      <c r="D7071" s="3">
        <v>60028.226535290203</v>
      </c>
      <c r="E7071" s="1">
        <f t="shared" si="222"/>
        <v>0.52474525506680914</v>
      </c>
      <c r="F7071" s="1">
        <f t="shared" si="223"/>
        <v>38808.648273213905</v>
      </c>
    </row>
    <row r="7072" spans="1:6">
      <c r="A7072" s="3">
        <v>0.75040222327530004</v>
      </c>
      <c r="B7072" s="3">
        <v>17106.645305202401</v>
      </c>
      <c r="C7072" s="3">
        <v>1.28249433037089</v>
      </c>
      <c r="D7072" s="3">
        <v>52801.145098911802</v>
      </c>
      <c r="E7072" s="1">
        <f t="shared" si="222"/>
        <v>0.53209210709558996</v>
      </c>
      <c r="F7072" s="1">
        <f t="shared" si="223"/>
        <v>35694.499793709401</v>
      </c>
    </row>
    <row r="7073" spans="1:6">
      <c r="A7073" s="3">
        <v>0.639343138375705</v>
      </c>
      <c r="B7073" s="3">
        <v>21380.524624653699</v>
      </c>
      <c r="C7073" s="3">
        <v>1.0942025222418901</v>
      </c>
      <c r="D7073" s="3">
        <v>61062.611763701301</v>
      </c>
      <c r="E7073" s="1">
        <f t="shared" si="222"/>
        <v>0.45485938386618507</v>
      </c>
      <c r="F7073" s="1">
        <f t="shared" si="223"/>
        <v>39682.087139047602</v>
      </c>
    </row>
    <row r="7074" spans="1:6">
      <c r="A7074" s="3">
        <v>0.72066947954859095</v>
      </c>
      <c r="B7074" s="3">
        <v>27070.675747656602</v>
      </c>
      <c r="C7074" s="3">
        <v>1.23568617539601</v>
      </c>
      <c r="D7074" s="3">
        <v>65534.118943899797</v>
      </c>
      <c r="E7074" s="1">
        <f t="shared" si="222"/>
        <v>0.51501669584741905</v>
      </c>
      <c r="F7074" s="1">
        <f t="shared" si="223"/>
        <v>38463.443196243199</v>
      </c>
    </row>
    <row r="7075" spans="1:6">
      <c r="A7075" s="3">
        <v>0.697003017737157</v>
      </c>
      <c r="B7075" s="3">
        <v>19599.741819824299</v>
      </c>
      <c r="C7075" s="3">
        <v>1.19929880429235</v>
      </c>
      <c r="D7075" s="3">
        <v>53785.328556538901</v>
      </c>
      <c r="E7075" s="1">
        <f t="shared" si="222"/>
        <v>0.50229578655519302</v>
      </c>
      <c r="F7075" s="1">
        <f t="shared" si="223"/>
        <v>34185.586736714598</v>
      </c>
    </row>
    <row r="7076" spans="1:6">
      <c r="A7076" s="3">
        <v>0.72502203093212503</v>
      </c>
      <c r="B7076" s="3">
        <v>22508.1415353007</v>
      </c>
      <c r="C7076" s="3">
        <v>1.2408431316114601</v>
      </c>
      <c r="D7076" s="3">
        <v>60936.761001050501</v>
      </c>
      <c r="E7076" s="1">
        <f t="shared" si="222"/>
        <v>0.51582110067933507</v>
      </c>
      <c r="F7076" s="1">
        <f t="shared" si="223"/>
        <v>38428.619465749798</v>
      </c>
    </row>
    <row r="7077" spans="1:6">
      <c r="A7077" s="3">
        <v>0.66200742327042394</v>
      </c>
      <c r="B7077" s="3">
        <v>19738.261909325902</v>
      </c>
      <c r="C7077" s="3">
        <v>1.1565258379232399</v>
      </c>
      <c r="D7077" s="3">
        <v>55469.268940681599</v>
      </c>
      <c r="E7077" s="1">
        <f t="shared" si="222"/>
        <v>0.49451841465281599</v>
      </c>
      <c r="F7077" s="1">
        <f t="shared" si="223"/>
        <v>35731.007031355693</v>
      </c>
    </row>
    <row r="7078" spans="1:6">
      <c r="A7078" s="3">
        <v>0.68042295191539404</v>
      </c>
      <c r="B7078" s="3">
        <v>21065.539883789701</v>
      </c>
      <c r="C7078" s="3">
        <v>1.1665971085803899</v>
      </c>
      <c r="D7078" s="3">
        <v>58186.226630296398</v>
      </c>
      <c r="E7078" s="1">
        <f t="shared" si="222"/>
        <v>0.48617415666499586</v>
      </c>
      <c r="F7078" s="1">
        <f t="shared" si="223"/>
        <v>37120.686746506697</v>
      </c>
    </row>
    <row r="7079" spans="1:6">
      <c r="A7079" s="3">
        <v>0.66302470362195598</v>
      </c>
      <c r="B7079" s="3">
        <v>21587.6177396864</v>
      </c>
      <c r="C7079" s="3">
        <v>1.1369389276784501</v>
      </c>
      <c r="D7079" s="3">
        <v>60442.366180413497</v>
      </c>
      <c r="E7079" s="1">
        <f t="shared" si="222"/>
        <v>0.47391422405649408</v>
      </c>
      <c r="F7079" s="1">
        <f t="shared" si="223"/>
        <v>38854.748440727097</v>
      </c>
    </row>
    <row r="7080" spans="1:6">
      <c r="A7080" s="3">
        <v>0.66472892845290299</v>
      </c>
      <c r="B7080" s="3">
        <v>21298.670894419101</v>
      </c>
      <c r="C7080" s="3">
        <v>1.13547504865641</v>
      </c>
      <c r="D7080" s="3">
        <v>56843.146756255199</v>
      </c>
      <c r="E7080" s="1">
        <f t="shared" si="222"/>
        <v>0.47074612020350703</v>
      </c>
      <c r="F7080" s="1">
        <f t="shared" si="223"/>
        <v>35544.475861836094</v>
      </c>
    </row>
    <row r="7081" spans="1:6">
      <c r="A7081" s="3">
        <v>0.73532321808096701</v>
      </c>
      <c r="B7081" s="3">
        <v>19792.956072314199</v>
      </c>
      <c r="C7081" s="3">
        <v>1.29819496771333</v>
      </c>
      <c r="D7081" s="3">
        <v>58082.020662174902</v>
      </c>
      <c r="E7081" s="1">
        <f t="shared" si="222"/>
        <v>0.56287174963236297</v>
      </c>
      <c r="F7081" s="1">
        <f t="shared" si="223"/>
        <v>38289.064589860704</v>
      </c>
    </row>
    <row r="7082" spans="1:6">
      <c r="A7082" s="3">
        <v>0.70185840865097004</v>
      </c>
      <c r="B7082" s="3">
        <v>16124.8722056442</v>
      </c>
      <c r="C7082" s="3">
        <v>1.2340723765892001</v>
      </c>
      <c r="D7082" s="3">
        <v>53606.618559631497</v>
      </c>
      <c r="E7082" s="1">
        <f t="shared" si="222"/>
        <v>0.53221396793823006</v>
      </c>
      <c r="F7082" s="1">
        <f t="shared" si="223"/>
        <v>37481.746353987299</v>
      </c>
    </row>
    <row r="7083" spans="1:6">
      <c r="A7083" s="3">
        <v>0.68423658253561803</v>
      </c>
      <c r="B7083" s="3">
        <v>16232.9829804497</v>
      </c>
      <c r="C7083" s="3">
        <v>1.1864583044531201</v>
      </c>
      <c r="D7083" s="3">
        <v>51687.420366995299</v>
      </c>
      <c r="E7083" s="1">
        <f t="shared" si="222"/>
        <v>0.50222172191750203</v>
      </c>
      <c r="F7083" s="1">
        <f t="shared" si="223"/>
        <v>35454.4373865456</v>
      </c>
    </row>
    <row r="7084" spans="1:6">
      <c r="A7084" s="3">
        <v>0.70049117880313205</v>
      </c>
      <c r="B7084" s="3">
        <v>20097.577104905598</v>
      </c>
      <c r="C7084" s="3">
        <v>1.1998744325131601</v>
      </c>
      <c r="D7084" s="3">
        <v>57685.455043121299</v>
      </c>
      <c r="E7084" s="1">
        <f t="shared" si="222"/>
        <v>0.49938325371002801</v>
      </c>
      <c r="F7084" s="1">
        <f t="shared" si="223"/>
        <v>37587.877938215701</v>
      </c>
    </row>
    <row r="7085" spans="1:6">
      <c r="A7085" s="3">
        <v>0.70936525500224701</v>
      </c>
      <c r="B7085" s="3">
        <v>17087.125906478399</v>
      </c>
      <c r="C7085" s="3">
        <v>1.2172442805355901</v>
      </c>
      <c r="D7085" s="3">
        <v>53428.084119407802</v>
      </c>
      <c r="E7085" s="1">
        <f t="shared" si="222"/>
        <v>0.50787902553334308</v>
      </c>
      <c r="F7085" s="1">
        <f t="shared" si="223"/>
        <v>36340.958212929399</v>
      </c>
    </row>
    <row r="7086" spans="1:6">
      <c r="A7086" s="3">
        <v>0.71897453295232805</v>
      </c>
      <c r="B7086" s="3">
        <v>22874.589275076101</v>
      </c>
      <c r="C7086" s="3">
        <v>1.240585536205</v>
      </c>
      <c r="D7086" s="3">
        <v>62086.833603994099</v>
      </c>
      <c r="E7086" s="1">
        <f t="shared" si="222"/>
        <v>0.52161100325267196</v>
      </c>
      <c r="F7086" s="1">
        <f t="shared" si="223"/>
        <v>39212.244328917994</v>
      </c>
    </row>
    <row r="7087" spans="1:6">
      <c r="A7087" s="3">
        <v>0.66804279816559997</v>
      </c>
      <c r="B7087" s="3">
        <v>18893.695548372601</v>
      </c>
      <c r="C7087" s="3">
        <v>1.1693192610044501</v>
      </c>
      <c r="D7087" s="3">
        <v>59193.996143392702</v>
      </c>
      <c r="E7087" s="1">
        <f t="shared" si="222"/>
        <v>0.50127646283885008</v>
      </c>
      <c r="F7087" s="1">
        <f t="shared" si="223"/>
        <v>40300.300595020104</v>
      </c>
    </row>
    <row r="7088" spans="1:6">
      <c r="A7088" s="3">
        <v>0.66840559821126999</v>
      </c>
      <c r="B7088" s="3">
        <v>20548.6925963467</v>
      </c>
      <c r="C7088" s="3">
        <v>1.14015192207232</v>
      </c>
      <c r="D7088" s="3">
        <v>56193.422590479502</v>
      </c>
      <c r="E7088" s="1">
        <f t="shared" si="222"/>
        <v>0.47174632386104998</v>
      </c>
      <c r="F7088" s="1">
        <f t="shared" si="223"/>
        <v>35644.729994132802</v>
      </c>
    </row>
    <row r="7089" spans="1:6">
      <c r="A7089" s="3">
        <v>0.71032994106854497</v>
      </c>
      <c r="B7089" s="3">
        <v>19049.2446162671</v>
      </c>
      <c r="C7089" s="3">
        <v>1.2552029540632901</v>
      </c>
      <c r="D7089" s="3">
        <v>56638.3353337925</v>
      </c>
      <c r="E7089" s="1">
        <f t="shared" si="222"/>
        <v>0.54487301299474511</v>
      </c>
      <c r="F7089" s="1">
        <f t="shared" si="223"/>
        <v>37589.090717525396</v>
      </c>
    </row>
    <row r="7090" spans="1:6">
      <c r="A7090" s="3">
        <v>0.69231699755258103</v>
      </c>
      <c r="B7090" s="3">
        <v>18189.845081988198</v>
      </c>
      <c r="C7090" s="3">
        <v>1.16904074166468</v>
      </c>
      <c r="D7090" s="3">
        <v>54534.8548336073</v>
      </c>
      <c r="E7090" s="1">
        <f t="shared" si="222"/>
        <v>0.47672374411209895</v>
      </c>
      <c r="F7090" s="1">
        <f t="shared" si="223"/>
        <v>36345.009751619102</v>
      </c>
    </row>
    <row r="7091" spans="1:6">
      <c r="A7091" s="3">
        <v>0.74800076122820103</v>
      </c>
      <c r="B7091" s="3">
        <v>18117.308663915101</v>
      </c>
      <c r="C7091" s="3">
        <v>1.2667556619627101</v>
      </c>
      <c r="D7091" s="3">
        <v>54002.884578722602</v>
      </c>
      <c r="E7091" s="1">
        <f t="shared" si="222"/>
        <v>0.51875490073450903</v>
      </c>
      <c r="F7091" s="1">
        <f t="shared" si="223"/>
        <v>35885.575914807501</v>
      </c>
    </row>
    <row r="7092" spans="1:6">
      <c r="A7092" s="3">
        <v>0.62861346323910605</v>
      </c>
      <c r="B7092" s="3">
        <v>18951.3720839054</v>
      </c>
      <c r="C7092" s="3">
        <v>1.0595727037590701</v>
      </c>
      <c r="D7092" s="3">
        <v>56466.386818461302</v>
      </c>
      <c r="E7092" s="1">
        <f t="shared" si="222"/>
        <v>0.43095924051996404</v>
      </c>
      <c r="F7092" s="1">
        <f t="shared" si="223"/>
        <v>37515.014734555902</v>
      </c>
    </row>
    <row r="7093" spans="1:6">
      <c r="A7093" s="3">
        <v>0.71143636310745595</v>
      </c>
      <c r="B7093" s="3">
        <v>24829.865370649299</v>
      </c>
      <c r="C7093" s="3">
        <v>1.2277687759129901</v>
      </c>
      <c r="D7093" s="3">
        <v>61156.4516031038</v>
      </c>
      <c r="E7093" s="1">
        <f t="shared" si="222"/>
        <v>0.5163324128055341</v>
      </c>
      <c r="F7093" s="1">
        <f t="shared" si="223"/>
        <v>36326.586232454501</v>
      </c>
    </row>
    <row r="7094" spans="1:6">
      <c r="A7094" s="3">
        <v>0.70140716906234102</v>
      </c>
      <c r="B7094" s="3">
        <v>20351.796798606501</v>
      </c>
      <c r="C7094" s="3">
        <v>1.19006073309636</v>
      </c>
      <c r="D7094" s="3">
        <v>58501.093739810298</v>
      </c>
      <c r="E7094" s="1">
        <f t="shared" si="222"/>
        <v>0.48865356403401894</v>
      </c>
      <c r="F7094" s="1">
        <f t="shared" si="223"/>
        <v>38149.296941203793</v>
      </c>
    </row>
    <row r="7095" spans="1:6">
      <c r="A7095" s="3">
        <v>0.64943205887698197</v>
      </c>
      <c r="B7095" s="3">
        <v>19261.404802544199</v>
      </c>
      <c r="C7095" s="3">
        <v>1.10691812624032</v>
      </c>
      <c r="D7095" s="3">
        <v>54837.033721744498</v>
      </c>
      <c r="E7095" s="1">
        <f t="shared" si="222"/>
        <v>0.45748606736333808</v>
      </c>
      <c r="F7095" s="1">
        <f t="shared" si="223"/>
        <v>35575.628919200302</v>
      </c>
    </row>
    <row r="7096" spans="1:6">
      <c r="A7096" s="3">
        <v>0.720803234965673</v>
      </c>
      <c r="B7096" s="3">
        <v>20753.528503020101</v>
      </c>
      <c r="C7096" s="3">
        <v>1.2236159490096301</v>
      </c>
      <c r="D7096" s="3">
        <v>56148.8594027406</v>
      </c>
      <c r="E7096" s="1">
        <f t="shared" si="222"/>
        <v>0.50281271404395711</v>
      </c>
      <c r="F7096" s="1">
        <f t="shared" si="223"/>
        <v>35395.330899720502</v>
      </c>
    </row>
    <row r="7097" spans="1:6">
      <c r="A7097" s="3">
        <v>0.73049196046623999</v>
      </c>
      <c r="B7097" s="3">
        <v>16467.689428315902</v>
      </c>
      <c r="C7097" s="3">
        <v>1.2521942896424501</v>
      </c>
      <c r="D7097" s="3">
        <v>51105.078192399902</v>
      </c>
      <c r="E7097" s="1">
        <f t="shared" si="222"/>
        <v>0.52170232917621007</v>
      </c>
      <c r="F7097" s="1">
        <f t="shared" si="223"/>
        <v>34637.388764083997</v>
      </c>
    </row>
    <row r="7098" spans="1:6">
      <c r="A7098" s="3">
        <v>0.69394833656271404</v>
      </c>
      <c r="B7098" s="3">
        <v>17931.613435463001</v>
      </c>
      <c r="C7098" s="3">
        <v>1.19095464412709</v>
      </c>
      <c r="D7098" s="3">
        <v>55180.0165765231</v>
      </c>
      <c r="E7098" s="1">
        <f t="shared" si="222"/>
        <v>0.49700630756437592</v>
      </c>
      <c r="F7098" s="1">
        <f t="shared" si="223"/>
        <v>37248.403141060102</v>
      </c>
    </row>
    <row r="7099" spans="1:6">
      <c r="A7099" s="3">
        <v>0.72207271137895501</v>
      </c>
      <c r="B7099" s="3">
        <v>21388.232734273199</v>
      </c>
      <c r="C7099" s="3">
        <v>1.25776181332605</v>
      </c>
      <c r="D7099" s="3">
        <v>59212.860352132899</v>
      </c>
      <c r="E7099" s="1">
        <f t="shared" si="222"/>
        <v>0.53568910194709496</v>
      </c>
      <c r="F7099" s="1">
        <f t="shared" si="223"/>
        <v>37824.627617859704</v>
      </c>
    </row>
    <row r="7100" spans="1:6">
      <c r="A7100" s="3">
        <v>0.68454356154878004</v>
      </c>
      <c r="B7100" s="3">
        <v>20285.787058747799</v>
      </c>
      <c r="C7100" s="3">
        <v>1.1414267962535201</v>
      </c>
      <c r="D7100" s="3">
        <v>57001.757675922301</v>
      </c>
      <c r="E7100" s="1">
        <f t="shared" si="222"/>
        <v>0.45688323470474002</v>
      </c>
      <c r="F7100" s="1">
        <f t="shared" si="223"/>
        <v>36715.970617174506</v>
      </c>
    </row>
    <row r="7101" spans="1:6">
      <c r="A7101" s="3">
        <v>0.70288597500440597</v>
      </c>
      <c r="B7101" s="3">
        <v>20074.0880225049</v>
      </c>
      <c r="C7101" s="3">
        <v>1.2163304198989799</v>
      </c>
      <c r="D7101" s="3">
        <v>58698.357705682698</v>
      </c>
      <c r="E7101" s="1">
        <f t="shared" si="222"/>
        <v>0.51344444489457397</v>
      </c>
      <c r="F7101" s="1">
        <f t="shared" si="223"/>
        <v>38624.269683177801</v>
      </c>
    </row>
    <row r="7102" spans="1:6">
      <c r="A7102" s="3">
        <v>0.76008207636128799</v>
      </c>
      <c r="B7102" s="3">
        <v>18417.152826444999</v>
      </c>
      <c r="C7102" s="3">
        <v>1.2884340487080199</v>
      </c>
      <c r="D7102" s="3">
        <v>53917.8674162518</v>
      </c>
      <c r="E7102" s="1">
        <f t="shared" si="222"/>
        <v>0.52835197234673192</v>
      </c>
      <c r="F7102" s="1">
        <f t="shared" si="223"/>
        <v>35500.714589806797</v>
      </c>
    </row>
    <row r="7103" spans="1:6">
      <c r="A7103" s="3">
        <v>0.73089863192036497</v>
      </c>
      <c r="B7103" s="3">
        <v>17776.746495660602</v>
      </c>
      <c r="C7103" s="3">
        <v>1.2862752453506601</v>
      </c>
      <c r="D7103" s="3">
        <v>57694.965001330202</v>
      </c>
      <c r="E7103" s="1">
        <f t="shared" si="222"/>
        <v>0.5553766134302951</v>
      </c>
      <c r="F7103" s="1">
        <f t="shared" si="223"/>
        <v>39918.218505669603</v>
      </c>
    </row>
    <row r="7104" spans="1:6">
      <c r="A7104" s="3">
        <v>0.71163622599387599</v>
      </c>
      <c r="B7104" s="3">
        <v>28321.738161973699</v>
      </c>
      <c r="C7104" s="3">
        <v>1.26355095346859</v>
      </c>
      <c r="D7104" s="3">
        <v>68112.488480730593</v>
      </c>
      <c r="E7104" s="1">
        <f t="shared" si="222"/>
        <v>0.55191472747471404</v>
      </c>
      <c r="F7104" s="1">
        <f t="shared" si="223"/>
        <v>39790.750318756895</v>
      </c>
    </row>
    <row r="7105" spans="1:6">
      <c r="A7105" s="3">
        <v>0.76133982743138695</v>
      </c>
      <c r="B7105" s="3">
        <v>21861.119973293899</v>
      </c>
      <c r="C7105" s="3">
        <v>1.28332304165458</v>
      </c>
      <c r="D7105" s="3">
        <v>60677.446624983102</v>
      </c>
      <c r="E7105" s="1">
        <f t="shared" si="222"/>
        <v>0.52198321422319305</v>
      </c>
      <c r="F7105" s="1">
        <f t="shared" si="223"/>
        <v>38816.326651689204</v>
      </c>
    </row>
    <row r="7106" spans="1:6">
      <c r="A7106" s="3">
        <v>0.68841404469136602</v>
      </c>
      <c r="B7106" s="3">
        <v>20033.373013570999</v>
      </c>
      <c r="C7106" s="3">
        <v>1.20143291664408</v>
      </c>
      <c r="D7106" s="3">
        <v>58999.086534744398</v>
      </c>
      <c r="E7106" s="1">
        <f t="shared" si="222"/>
        <v>0.51301887195271401</v>
      </c>
      <c r="F7106" s="1">
        <f t="shared" si="223"/>
        <v>38965.713521173398</v>
      </c>
    </row>
    <row r="7107" spans="1:6">
      <c r="A7107" s="3">
        <v>0.66012477720935803</v>
      </c>
      <c r="B7107" s="3">
        <v>18755.158885893401</v>
      </c>
      <c r="C7107" s="3">
        <v>1.1093476837712899</v>
      </c>
      <c r="D7107" s="3">
        <v>53682.2307599942</v>
      </c>
      <c r="E7107" s="1">
        <f t="shared" si="222"/>
        <v>0.44922290656193187</v>
      </c>
      <c r="F7107" s="1">
        <f t="shared" si="223"/>
        <v>34927.071874100802</v>
      </c>
    </row>
    <row r="7108" spans="1:6">
      <c r="A7108" s="3">
        <v>0.65975509574095204</v>
      </c>
      <c r="B7108" s="3">
        <v>17772.9311638738</v>
      </c>
      <c r="C7108" s="3">
        <v>1.1871191204265601</v>
      </c>
      <c r="D7108" s="3">
        <v>53890.720634588099</v>
      </c>
      <c r="E7108" s="1">
        <f t="shared" ref="E7108:E7171" si="224">C7108-A7108</f>
        <v>0.52736402468560806</v>
      </c>
      <c r="F7108" s="1">
        <f t="shared" ref="F7108:F7171" si="225">D7108-B7108</f>
        <v>36117.789470714299</v>
      </c>
    </row>
    <row r="7109" spans="1:6">
      <c r="A7109" s="3">
        <v>0.779854687311614</v>
      </c>
      <c r="B7109" s="3">
        <v>19285.181735194699</v>
      </c>
      <c r="C7109" s="3">
        <v>1.3610576603726201</v>
      </c>
      <c r="D7109" s="3">
        <v>54999.595790940999</v>
      </c>
      <c r="E7109" s="1">
        <f t="shared" si="224"/>
        <v>0.5812029730610061</v>
      </c>
      <c r="F7109" s="1">
        <f t="shared" si="225"/>
        <v>35714.414055746296</v>
      </c>
    </row>
    <row r="7110" spans="1:6">
      <c r="A7110" s="3">
        <v>0.65318653478043098</v>
      </c>
      <c r="B7110" s="3">
        <v>17930.593380548002</v>
      </c>
      <c r="C7110" s="3">
        <v>1.13151539542872</v>
      </c>
      <c r="D7110" s="3">
        <v>53423.892688706997</v>
      </c>
      <c r="E7110" s="1">
        <f t="shared" si="224"/>
        <v>0.47832886064828906</v>
      </c>
      <c r="F7110" s="1">
        <f t="shared" si="225"/>
        <v>35493.299308158996</v>
      </c>
    </row>
    <row r="7111" spans="1:6">
      <c r="A7111" s="3">
        <v>0.67777721971432403</v>
      </c>
      <c r="B7111" s="3">
        <v>20309.4538125664</v>
      </c>
      <c r="C7111" s="3">
        <v>1.18285204114262</v>
      </c>
      <c r="D7111" s="3">
        <v>58704.176236997599</v>
      </c>
      <c r="E7111" s="1">
        <f t="shared" si="224"/>
        <v>0.50507482142829596</v>
      </c>
      <c r="F7111" s="1">
        <f t="shared" si="225"/>
        <v>38394.722424431195</v>
      </c>
    </row>
    <row r="7112" spans="1:6">
      <c r="A7112" s="3">
        <v>0.67632872366294705</v>
      </c>
      <c r="B7112" s="3">
        <v>18031.712472184699</v>
      </c>
      <c r="C7112" s="3">
        <v>1.1734219093852001</v>
      </c>
      <c r="D7112" s="3">
        <v>54500.086011250998</v>
      </c>
      <c r="E7112" s="1">
        <f t="shared" si="224"/>
        <v>0.49709318572225303</v>
      </c>
      <c r="F7112" s="1">
        <f t="shared" si="225"/>
        <v>36468.373539066299</v>
      </c>
    </row>
    <row r="7113" spans="1:6">
      <c r="A7113" s="3">
        <v>0.67116861347914303</v>
      </c>
      <c r="B7113" s="3">
        <v>13212.4906796996</v>
      </c>
      <c r="C7113" s="3">
        <v>1.1734923338971199</v>
      </c>
      <c r="D7113" s="3">
        <v>47916.039979928297</v>
      </c>
      <c r="E7113" s="1">
        <f t="shared" si="224"/>
        <v>0.5023237204179769</v>
      </c>
      <c r="F7113" s="1">
        <f t="shared" si="225"/>
        <v>34703.549300228697</v>
      </c>
    </row>
    <row r="7114" spans="1:6">
      <c r="A7114" s="3">
        <v>0.72302333888089798</v>
      </c>
      <c r="B7114" s="3">
        <v>19187.073060641898</v>
      </c>
      <c r="C7114" s="3">
        <v>1.26306975661334</v>
      </c>
      <c r="D7114" s="3">
        <v>57689.262386606497</v>
      </c>
      <c r="E7114" s="1">
        <f t="shared" si="224"/>
        <v>0.540046417732442</v>
      </c>
      <c r="F7114" s="1">
        <f t="shared" si="225"/>
        <v>38502.189325964602</v>
      </c>
    </row>
    <row r="7115" spans="1:6">
      <c r="A7115" s="3">
        <v>0.682867969134208</v>
      </c>
      <c r="B7115" s="3">
        <v>24322.5399006845</v>
      </c>
      <c r="C7115" s="3">
        <v>1.1571234444788401</v>
      </c>
      <c r="D7115" s="3">
        <v>64512.875037163103</v>
      </c>
      <c r="E7115" s="1">
        <f t="shared" si="224"/>
        <v>0.47425547534463208</v>
      </c>
      <c r="F7115" s="1">
        <f t="shared" si="225"/>
        <v>40190.335136478607</v>
      </c>
    </row>
    <row r="7116" spans="1:6">
      <c r="A7116" s="3">
        <v>0.63688242513035298</v>
      </c>
      <c r="B7116" s="3">
        <v>18508.884420092301</v>
      </c>
      <c r="C7116" s="3">
        <v>1.07500617606587</v>
      </c>
      <c r="D7116" s="3">
        <v>52090.148026174596</v>
      </c>
      <c r="E7116" s="1">
        <f t="shared" si="224"/>
        <v>0.43812375093551703</v>
      </c>
      <c r="F7116" s="1">
        <f t="shared" si="225"/>
        <v>33581.263606082299</v>
      </c>
    </row>
    <row r="7117" spans="1:6">
      <c r="A7117" s="3">
        <v>0.65715711005789301</v>
      </c>
      <c r="B7117" s="3">
        <v>21918.209746452801</v>
      </c>
      <c r="C7117" s="3">
        <v>1.1364686326370399</v>
      </c>
      <c r="D7117" s="3">
        <v>58834.1473600975</v>
      </c>
      <c r="E7117" s="1">
        <f t="shared" si="224"/>
        <v>0.47931152257914689</v>
      </c>
      <c r="F7117" s="1">
        <f t="shared" si="225"/>
        <v>36915.937613644695</v>
      </c>
    </row>
    <row r="7118" spans="1:6">
      <c r="A7118" s="3">
        <v>0.71741782341231897</v>
      </c>
      <c r="B7118" s="3">
        <v>14886.2251787273</v>
      </c>
      <c r="C7118" s="3">
        <v>1.27061373096199</v>
      </c>
      <c r="D7118" s="3">
        <v>51358.785180532403</v>
      </c>
      <c r="E7118" s="1">
        <f t="shared" si="224"/>
        <v>0.55319590754967107</v>
      </c>
      <c r="F7118" s="1">
        <f t="shared" si="225"/>
        <v>36472.560001805105</v>
      </c>
    </row>
    <row r="7119" spans="1:6">
      <c r="A7119" s="3">
        <v>0.67288890698057602</v>
      </c>
      <c r="B7119" s="3">
        <v>23101.755466679799</v>
      </c>
      <c r="C7119" s="3">
        <v>1.18617748406353</v>
      </c>
      <c r="D7119" s="3">
        <v>63141.043178067797</v>
      </c>
      <c r="E7119" s="1">
        <f t="shared" si="224"/>
        <v>0.51328857708295395</v>
      </c>
      <c r="F7119" s="1">
        <f t="shared" si="225"/>
        <v>40039.287711387995</v>
      </c>
    </row>
    <row r="7120" spans="1:6">
      <c r="A7120" s="3">
        <v>0.66411546072612404</v>
      </c>
      <c r="B7120" s="3">
        <v>21190.009000326601</v>
      </c>
      <c r="C7120" s="3">
        <v>1.1804674084875399</v>
      </c>
      <c r="D7120" s="3">
        <v>60825.139451300398</v>
      </c>
      <c r="E7120" s="1">
        <f t="shared" si="224"/>
        <v>0.51635194776141591</v>
      </c>
      <c r="F7120" s="1">
        <f t="shared" si="225"/>
        <v>39635.130450973797</v>
      </c>
    </row>
    <row r="7121" spans="1:6">
      <c r="A7121" s="3">
        <v>0.69124601676637998</v>
      </c>
      <c r="B7121" s="3">
        <v>19261.5312158653</v>
      </c>
      <c r="C7121" s="3">
        <v>1.18578588334686</v>
      </c>
      <c r="D7121" s="3">
        <v>57056.160278371797</v>
      </c>
      <c r="E7121" s="1">
        <f t="shared" si="224"/>
        <v>0.49453986658047999</v>
      </c>
      <c r="F7121" s="1">
        <f t="shared" si="225"/>
        <v>37794.629062506501</v>
      </c>
    </row>
    <row r="7122" spans="1:6">
      <c r="A7122" s="3">
        <v>0.72260541544488299</v>
      </c>
      <c r="B7122" s="3">
        <v>20322.910053240201</v>
      </c>
      <c r="C7122" s="3">
        <v>1.2639344452869099</v>
      </c>
      <c r="D7122" s="3">
        <v>58762.762131125899</v>
      </c>
      <c r="E7122" s="1">
        <f t="shared" si="224"/>
        <v>0.54132902984202691</v>
      </c>
      <c r="F7122" s="1">
        <f t="shared" si="225"/>
        <v>38439.852077885698</v>
      </c>
    </row>
    <row r="7123" spans="1:6">
      <c r="A7123" s="3">
        <v>0.69625295148802502</v>
      </c>
      <c r="B7123" s="3">
        <v>18689.018894521101</v>
      </c>
      <c r="C7123" s="3">
        <v>1.19149872964212</v>
      </c>
      <c r="D7123" s="3">
        <v>55410.017039745602</v>
      </c>
      <c r="E7123" s="1">
        <f t="shared" si="224"/>
        <v>0.49524577815409498</v>
      </c>
      <c r="F7123" s="1">
        <f t="shared" si="225"/>
        <v>36720.998145224497</v>
      </c>
    </row>
    <row r="7124" spans="1:6">
      <c r="A7124" s="3">
        <v>0.74121007492543101</v>
      </c>
      <c r="B7124" s="3">
        <v>20037.256746116898</v>
      </c>
      <c r="C7124" s="3">
        <v>1.2915974966574799</v>
      </c>
      <c r="D7124" s="3">
        <v>58380.774702318296</v>
      </c>
      <c r="E7124" s="1">
        <f t="shared" si="224"/>
        <v>0.55038742173204891</v>
      </c>
      <c r="F7124" s="1">
        <f t="shared" si="225"/>
        <v>38343.517956201395</v>
      </c>
    </row>
    <row r="7125" spans="1:6">
      <c r="A7125" s="3">
        <v>0.72077223894952402</v>
      </c>
      <c r="B7125" s="3">
        <v>17648.761727319801</v>
      </c>
      <c r="C7125" s="3">
        <v>1.2140617553753199</v>
      </c>
      <c r="D7125" s="3">
        <v>54511.564293394098</v>
      </c>
      <c r="E7125" s="1">
        <f t="shared" si="224"/>
        <v>0.49328951642579588</v>
      </c>
      <c r="F7125" s="1">
        <f t="shared" si="225"/>
        <v>36862.802566074301</v>
      </c>
    </row>
    <row r="7126" spans="1:6">
      <c r="A7126" s="3">
        <v>0.70344212198597</v>
      </c>
      <c r="B7126" s="3">
        <v>16886.090422065499</v>
      </c>
      <c r="C7126" s="3">
        <v>1.2176565062532501</v>
      </c>
      <c r="D7126" s="3">
        <v>53556.321729846801</v>
      </c>
      <c r="E7126" s="1">
        <f t="shared" si="224"/>
        <v>0.51421438426728006</v>
      </c>
      <c r="F7126" s="1">
        <f t="shared" si="225"/>
        <v>36670.231307781301</v>
      </c>
    </row>
    <row r="7127" spans="1:6">
      <c r="A7127" s="3">
        <v>0.72122049285068701</v>
      </c>
      <c r="B7127" s="3">
        <v>17123.595094291999</v>
      </c>
      <c r="C7127" s="3">
        <v>1.23292286462153</v>
      </c>
      <c r="D7127" s="3">
        <v>54240.486827166998</v>
      </c>
      <c r="E7127" s="1">
        <f t="shared" si="224"/>
        <v>0.51170237177084299</v>
      </c>
      <c r="F7127" s="1">
        <f t="shared" si="225"/>
        <v>37116.891732874996</v>
      </c>
    </row>
    <row r="7128" spans="1:6">
      <c r="A7128" s="3">
        <v>0.74209982512980499</v>
      </c>
      <c r="B7128" s="3">
        <v>19295.712564772701</v>
      </c>
      <c r="C7128" s="3">
        <v>1.25041971569542</v>
      </c>
      <c r="D7128" s="3">
        <v>55564.032043424697</v>
      </c>
      <c r="E7128" s="1">
        <f t="shared" si="224"/>
        <v>0.508319890565615</v>
      </c>
      <c r="F7128" s="1">
        <f t="shared" si="225"/>
        <v>36268.319478651996</v>
      </c>
    </row>
    <row r="7129" spans="1:6">
      <c r="A7129" s="3">
        <v>0.67910502502785597</v>
      </c>
      <c r="B7129" s="3">
        <v>17853.7468108102</v>
      </c>
      <c r="C7129" s="3">
        <v>1.1567030887121901</v>
      </c>
      <c r="D7129" s="3">
        <v>53196.367033633302</v>
      </c>
      <c r="E7129" s="1">
        <f t="shared" si="224"/>
        <v>0.47759806368433411</v>
      </c>
      <c r="F7129" s="1">
        <f t="shared" si="225"/>
        <v>35342.620222823098</v>
      </c>
    </row>
    <row r="7130" spans="1:6">
      <c r="A7130" s="3">
        <v>0.71648534003082798</v>
      </c>
      <c r="B7130" s="3">
        <v>17592.6476087136</v>
      </c>
      <c r="C7130" s="3">
        <v>1.25728371328007</v>
      </c>
      <c r="D7130" s="3">
        <v>54887.936911036602</v>
      </c>
      <c r="E7130" s="1">
        <f t="shared" si="224"/>
        <v>0.54079837324924207</v>
      </c>
      <c r="F7130" s="1">
        <f t="shared" si="225"/>
        <v>37295.289302322999</v>
      </c>
    </row>
    <row r="7131" spans="1:6">
      <c r="A7131" s="3">
        <v>0.75673773686093304</v>
      </c>
      <c r="B7131" s="3">
        <v>21637.8858854221</v>
      </c>
      <c r="C7131" s="3">
        <v>1.31150436477667</v>
      </c>
      <c r="D7131" s="3">
        <v>57999.218944553897</v>
      </c>
      <c r="E7131" s="1">
        <f t="shared" si="224"/>
        <v>0.55476662791573694</v>
      </c>
      <c r="F7131" s="1">
        <f t="shared" si="225"/>
        <v>36361.333059131794</v>
      </c>
    </row>
    <row r="7132" spans="1:6">
      <c r="A7132" s="3">
        <v>0.72774442451586896</v>
      </c>
      <c r="B7132" s="3">
        <v>20453.356018579299</v>
      </c>
      <c r="C7132" s="3">
        <v>1.24582007838578</v>
      </c>
      <c r="D7132" s="3">
        <v>57569.4414357032</v>
      </c>
      <c r="E7132" s="1">
        <f t="shared" si="224"/>
        <v>0.51807565386991106</v>
      </c>
      <c r="F7132" s="1">
        <f t="shared" si="225"/>
        <v>37116.085417123904</v>
      </c>
    </row>
    <row r="7133" spans="1:6">
      <c r="A7133" s="3">
        <v>0.73866242964949202</v>
      </c>
      <c r="B7133" s="3">
        <v>17651.605981132299</v>
      </c>
      <c r="C7133" s="3">
        <v>1.2908725575745801</v>
      </c>
      <c r="D7133" s="3">
        <v>55251.859767943701</v>
      </c>
      <c r="E7133" s="1">
        <f t="shared" si="224"/>
        <v>0.55221012792508806</v>
      </c>
      <c r="F7133" s="1">
        <f t="shared" si="225"/>
        <v>37600.253786811401</v>
      </c>
    </row>
    <row r="7134" spans="1:6">
      <c r="A7134" s="3">
        <v>0.68469572240551801</v>
      </c>
      <c r="B7134" s="3">
        <v>20478.1529475559</v>
      </c>
      <c r="C7134" s="3">
        <v>1.1998331547201899</v>
      </c>
      <c r="D7134" s="3">
        <v>58610.597844623102</v>
      </c>
      <c r="E7134" s="1">
        <f t="shared" si="224"/>
        <v>0.51513743231467191</v>
      </c>
      <c r="F7134" s="1">
        <f t="shared" si="225"/>
        <v>38132.444897067202</v>
      </c>
    </row>
    <row r="7135" spans="1:6">
      <c r="A7135" s="3">
        <v>0.68023651829317799</v>
      </c>
      <c r="B7135" s="3">
        <v>23391.094618032399</v>
      </c>
      <c r="C7135" s="3">
        <v>1.1622990958798201</v>
      </c>
      <c r="D7135" s="3">
        <v>61506.023059659303</v>
      </c>
      <c r="E7135" s="1">
        <f t="shared" si="224"/>
        <v>0.48206257758664206</v>
      </c>
      <c r="F7135" s="1">
        <f t="shared" si="225"/>
        <v>38114.928441626907</v>
      </c>
    </row>
    <row r="7136" spans="1:6">
      <c r="A7136" s="3">
        <v>0.71302287564049605</v>
      </c>
      <c r="B7136" s="3">
        <v>23168.8605483867</v>
      </c>
      <c r="C7136" s="3">
        <v>1.24072162412038</v>
      </c>
      <c r="D7136" s="3">
        <v>62597.508256434703</v>
      </c>
      <c r="E7136" s="1">
        <f t="shared" si="224"/>
        <v>0.52769874847988396</v>
      </c>
      <c r="F7136" s="1">
        <f t="shared" si="225"/>
        <v>39428.647708048004</v>
      </c>
    </row>
    <row r="7137" spans="1:6">
      <c r="A7137" s="3">
        <v>0.65798348380449301</v>
      </c>
      <c r="B7137" s="3">
        <v>15652.090754897899</v>
      </c>
      <c r="C7137" s="3">
        <v>1.09643215469888</v>
      </c>
      <c r="D7137" s="3">
        <v>50919.138321219601</v>
      </c>
      <c r="E7137" s="1">
        <f t="shared" si="224"/>
        <v>0.43844867089438699</v>
      </c>
      <c r="F7137" s="1">
        <f t="shared" si="225"/>
        <v>35267.0475663217</v>
      </c>
    </row>
    <row r="7138" spans="1:6">
      <c r="A7138" s="3">
        <v>0.68685961065305601</v>
      </c>
      <c r="B7138" s="3">
        <v>16787.413552133599</v>
      </c>
      <c r="C7138" s="3">
        <v>1.1943611615560501</v>
      </c>
      <c r="D7138" s="3">
        <v>51705.164292240297</v>
      </c>
      <c r="E7138" s="1">
        <f t="shared" si="224"/>
        <v>0.50750155090299409</v>
      </c>
      <c r="F7138" s="1">
        <f t="shared" si="225"/>
        <v>34917.750740106698</v>
      </c>
    </row>
    <row r="7139" spans="1:6">
      <c r="A7139" s="3">
        <v>0.69644408855540396</v>
      </c>
      <c r="B7139" s="3">
        <v>19081.3450890284</v>
      </c>
      <c r="C7139" s="3">
        <v>1.2306028059434999</v>
      </c>
      <c r="D7139" s="3">
        <v>55025.189833642398</v>
      </c>
      <c r="E7139" s="1">
        <f t="shared" si="224"/>
        <v>0.53415871738809595</v>
      </c>
      <c r="F7139" s="1">
        <f t="shared" si="225"/>
        <v>35943.844744613998</v>
      </c>
    </row>
    <row r="7140" spans="1:6">
      <c r="A7140" s="3">
        <v>0.67450559331720095</v>
      </c>
      <c r="B7140" s="3">
        <v>15995.576926456901</v>
      </c>
      <c r="C7140" s="3">
        <v>1.2035349313777</v>
      </c>
      <c r="D7140" s="3">
        <v>52184.157841745502</v>
      </c>
      <c r="E7140" s="1">
        <f t="shared" si="224"/>
        <v>0.52902933806049901</v>
      </c>
      <c r="F7140" s="1">
        <f t="shared" si="225"/>
        <v>36188.580915288599</v>
      </c>
    </row>
    <row r="7141" spans="1:6">
      <c r="A7141" s="3">
        <v>0.68459188253791103</v>
      </c>
      <c r="B7141" s="3">
        <v>23277.3710564516</v>
      </c>
      <c r="C7141" s="3">
        <v>1.2014725968490501</v>
      </c>
      <c r="D7141" s="3">
        <v>62295.174660319302</v>
      </c>
      <c r="E7141" s="1">
        <f t="shared" si="224"/>
        <v>0.51688071431113902</v>
      </c>
      <c r="F7141" s="1">
        <f t="shared" si="225"/>
        <v>39017.803603867702</v>
      </c>
    </row>
    <row r="7142" spans="1:6">
      <c r="A7142" s="3">
        <v>0.74344588888443597</v>
      </c>
      <c r="B7142" s="3">
        <v>16140.248535401999</v>
      </c>
      <c r="C7142" s="3">
        <v>1.2833468395467</v>
      </c>
      <c r="D7142" s="3">
        <v>53742.325205749301</v>
      </c>
      <c r="E7142" s="1">
        <f t="shared" si="224"/>
        <v>0.53990095066226407</v>
      </c>
      <c r="F7142" s="1">
        <f t="shared" si="225"/>
        <v>37602.076670347305</v>
      </c>
    </row>
    <row r="7143" spans="1:6">
      <c r="A7143" s="3">
        <v>0.66808348778235604</v>
      </c>
      <c r="B7143" s="3">
        <v>21703.5159938627</v>
      </c>
      <c r="C7143" s="3">
        <v>1.1511414735904499</v>
      </c>
      <c r="D7143" s="3">
        <v>57916.349025295</v>
      </c>
      <c r="E7143" s="1">
        <f t="shared" si="224"/>
        <v>0.48305798580809389</v>
      </c>
      <c r="F7143" s="1">
        <f t="shared" si="225"/>
        <v>36212.833031432296</v>
      </c>
    </row>
    <row r="7144" spans="1:6">
      <c r="A7144" s="3">
        <v>0.72171044400233797</v>
      </c>
      <c r="B7144" s="3">
        <v>15325.5546901866</v>
      </c>
      <c r="C7144" s="3">
        <v>1.24910444971208</v>
      </c>
      <c r="D7144" s="3">
        <v>50386.7990362825</v>
      </c>
      <c r="E7144" s="1">
        <f t="shared" si="224"/>
        <v>0.52739400570974204</v>
      </c>
      <c r="F7144" s="1">
        <f t="shared" si="225"/>
        <v>35061.244346095904</v>
      </c>
    </row>
    <row r="7145" spans="1:6">
      <c r="A7145" s="3">
        <v>0.71575547795026795</v>
      </c>
      <c r="B7145" s="3">
        <v>13959.6701717673</v>
      </c>
      <c r="C7145" s="3">
        <v>1.2394056146869401</v>
      </c>
      <c r="D7145" s="3">
        <v>49602.008285018303</v>
      </c>
      <c r="E7145" s="1">
        <f t="shared" si="224"/>
        <v>0.52365013673667216</v>
      </c>
      <c r="F7145" s="1">
        <f t="shared" si="225"/>
        <v>35642.338113251004</v>
      </c>
    </row>
    <row r="7146" spans="1:6">
      <c r="A7146" s="3">
        <v>0.69863027302454095</v>
      </c>
      <c r="B7146" s="3">
        <v>20950.7639875405</v>
      </c>
      <c r="C7146" s="3">
        <v>1.2335408475671401</v>
      </c>
      <c r="D7146" s="3">
        <v>57195.511026950902</v>
      </c>
      <c r="E7146" s="1">
        <f t="shared" si="224"/>
        <v>0.53491057454259916</v>
      </c>
      <c r="F7146" s="1">
        <f t="shared" si="225"/>
        <v>36244.747039410402</v>
      </c>
    </row>
    <row r="7147" spans="1:6">
      <c r="A7147" s="3">
        <v>0.73603069863252502</v>
      </c>
      <c r="B7147" s="3">
        <v>18979.975339000601</v>
      </c>
      <c r="C7147" s="3">
        <v>1.27441958099678</v>
      </c>
      <c r="D7147" s="3">
        <v>55268.083387919803</v>
      </c>
      <c r="E7147" s="1">
        <f t="shared" si="224"/>
        <v>0.53838888236425497</v>
      </c>
      <c r="F7147" s="1">
        <f t="shared" si="225"/>
        <v>36288.108048919203</v>
      </c>
    </row>
    <row r="7148" spans="1:6">
      <c r="A7148" s="3">
        <v>0.65202919094644995</v>
      </c>
      <c r="B7148" s="3">
        <v>20136.795598482899</v>
      </c>
      <c r="C7148" s="3">
        <v>1.12368075996587</v>
      </c>
      <c r="D7148" s="3">
        <v>54065.058518591301</v>
      </c>
      <c r="E7148" s="1">
        <f t="shared" si="224"/>
        <v>0.47165156901942007</v>
      </c>
      <c r="F7148" s="1">
        <f t="shared" si="225"/>
        <v>33928.262920108406</v>
      </c>
    </row>
    <row r="7149" spans="1:6">
      <c r="A7149" s="3">
        <v>0.66769827748020805</v>
      </c>
      <c r="B7149" s="3">
        <v>15912.2498992529</v>
      </c>
      <c r="C7149" s="3">
        <v>1.1457592365582401</v>
      </c>
      <c r="D7149" s="3">
        <v>51650.901522562897</v>
      </c>
      <c r="E7149" s="1">
        <f t="shared" si="224"/>
        <v>0.47806095907803203</v>
      </c>
      <c r="F7149" s="1">
        <f t="shared" si="225"/>
        <v>35738.651623309997</v>
      </c>
    </row>
    <row r="7150" spans="1:6">
      <c r="A7150" s="3">
        <v>0.74681591448831497</v>
      </c>
      <c r="B7150" s="3">
        <v>16369.0863691869</v>
      </c>
      <c r="C7150" s="3">
        <v>1.30030166521653</v>
      </c>
      <c r="D7150" s="3">
        <v>52801.122125093803</v>
      </c>
      <c r="E7150" s="1">
        <f t="shared" si="224"/>
        <v>0.55348575072821504</v>
      </c>
      <c r="F7150" s="1">
        <f t="shared" si="225"/>
        <v>36432.035755906902</v>
      </c>
    </row>
    <row r="7151" spans="1:6">
      <c r="A7151" s="3">
        <v>0.73070375070432803</v>
      </c>
      <c r="B7151" s="3">
        <v>18824.2047650479</v>
      </c>
      <c r="C7151" s="3">
        <v>1.26083681756473</v>
      </c>
      <c r="D7151" s="3">
        <v>55572.960103211699</v>
      </c>
      <c r="E7151" s="1">
        <f t="shared" si="224"/>
        <v>0.53013306686040196</v>
      </c>
      <c r="F7151" s="1">
        <f t="shared" si="225"/>
        <v>36748.755338163799</v>
      </c>
    </row>
    <row r="7152" spans="1:6">
      <c r="A7152" s="3">
        <v>0.64570645266212001</v>
      </c>
      <c r="B7152" s="3">
        <v>22644.186868168199</v>
      </c>
      <c r="C7152" s="3">
        <v>1.1571332879986</v>
      </c>
      <c r="D7152" s="3">
        <v>65228.212226440803</v>
      </c>
      <c r="E7152" s="1">
        <f t="shared" si="224"/>
        <v>0.51142683533648003</v>
      </c>
      <c r="F7152" s="1">
        <f t="shared" si="225"/>
        <v>42584.0253582726</v>
      </c>
    </row>
    <row r="7153" spans="1:6">
      <c r="A7153" s="3">
        <v>0.77822682125776899</v>
      </c>
      <c r="B7153" s="3">
        <v>19055.6518032965</v>
      </c>
      <c r="C7153" s="3">
        <v>1.37270857291266</v>
      </c>
      <c r="D7153" s="3">
        <v>54536.993066589799</v>
      </c>
      <c r="E7153" s="1">
        <f t="shared" si="224"/>
        <v>0.59448175165489103</v>
      </c>
      <c r="F7153" s="1">
        <f t="shared" si="225"/>
        <v>35481.341263293303</v>
      </c>
    </row>
    <row r="7154" spans="1:6">
      <c r="A7154" s="3">
        <v>0.71106199495128297</v>
      </c>
      <c r="B7154" s="3">
        <v>20586.622694718099</v>
      </c>
      <c r="C7154" s="3">
        <v>1.23069383001457</v>
      </c>
      <c r="D7154" s="3">
        <v>56979.876001869998</v>
      </c>
      <c r="E7154" s="1">
        <f t="shared" si="224"/>
        <v>0.51963183506328703</v>
      </c>
      <c r="F7154" s="1">
        <f t="shared" si="225"/>
        <v>36393.253307151899</v>
      </c>
    </row>
    <row r="7155" spans="1:6">
      <c r="A7155" s="3">
        <v>0.66186641783687195</v>
      </c>
      <c r="B7155" s="3">
        <v>18167.765723954399</v>
      </c>
      <c r="C7155" s="3">
        <v>1.14355808286667</v>
      </c>
      <c r="D7155" s="3">
        <v>55104.457816970797</v>
      </c>
      <c r="E7155" s="1">
        <f t="shared" si="224"/>
        <v>0.4816916650297981</v>
      </c>
      <c r="F7155" s="1">
        <f t="shared" si="225"/>
        <v>36936.692093016398</v>
      </c>
    </row>
    <row r="7156" spans="1:6">
      <c r="A7156" s="3">
        <v>0.65255867455687899</v>
      </c>
      <c r="B7156" s="3">
        <v>20770.893239895599</v>
      </c>
      <c r="C7156" s="3">
        <v>1.1841499367361299</v>
      </c>
      <c r="D7156" s="3">
        <v>59919.974625888302</v>
      </c>
      <c r="E7156" s="1">
        <f t="shared" si="224"/>
        <v>0.5315912621792509</v>
      </c>
      <c r="F7156" s="1">
        <f t="shared" si="225"/>
        <v>39149.0813859927</v>
      </c>
    </row>
    <row r="7157" spans="1:6">
      <c r="A7157" s="3">
        <v>0.77421806374320501</v>
      </c>
      <c r="B7157" s="3">
        <v>25148.2926048175</v>
      </c>
      <c r="C7157" s="3">
        <v>1.3389438882444999</v>
      </c>
      <c r="D7157" s="3">
        <v>67324.364210734799</v>
      </c>
      <c r="E7157" s="1">
        <f t="shared" si="224"/>
        <v>0.56472582450129494</v>
      </c>
      <c r="F7157" s="1">
        <f t="shared" si="225"/>
        <v>42176.071605917299</v>
      </c>
    </row>
    <row r="7158" spans="1:6">
      <c r="A7158" s="3">
        <v>0.77290127966417599</v>
      </c>
      <c r="B7158" s="3">
        <v>14061.2128771588</v>
      </c>
      <c r="C7158" s="3">
        <v>1.32638266568611</v>
      </c>
      <c r="D7158" s="3">
        <v>49641.684808710197</v>
      </c>
      <c r="E7158" s="1">
        <f t="shared" si="224"/>
        <v>0.55348138602193397</v>
      </c>
      <c r="F7158" s="1">
        <f t="shared" si="225"/>
        <v>35580.471931551394</v>
      </c>
    </row>
    <row r="7159" spans="1:6">
      <c r="A7159" s="3">
        <v>0.70399220362829296</v>
      </c>
      <c r="B7159" s="3">
        <v>20111.033150746702</v>
      </c>
      <c r="C7159" s="3">
        <v>1.2346622220182399</v>
      </c>
      <c r="D7159" s="3">
        <v>58458.620559442803</v>
      </c>
      <c r="E7159" s="1">
        <f t="shared" si="224"/>
        <v>0.53067001838994698</v>
      </c>
      <c r="F7159" s="1">
        <f t="shared" si="225"/>
        <v>38347.587408696098</v>
      </c>
    </row>
    <row r="7160" spans="1:6">
      <c r="A7160" s="3">
        <v>0.66351768132244704</v>
      </c>
      <c r="B7160" s="3">
        <v>19179.897296679501</v>
      </c>
      <c r="C7160" s="3">
        <v>1.1396094497537701</v>
      </c>
      <c r="D7160" s="3">
        <v>54696.102546773996</v>
      </c>
      <c r="E7160" s="1">
        <f t="shared" si="224"/>
        <v>0.47609176843132306</v>
      </c>
      <c r="F7160" s="1">
        <f t="shared" si="225"/>
        <v>35516.205250094499</v>
      </c>
    </row>
    <row r="7161" spans="1:6">
      <c r="A7161" s="3">
        <v>0.664970041218091</v>
      </c>
      <c r="B7161" s="3">
        <v>21286.101276498401</v>
      </c>
      <c r="C7161" s="3">
        <v>1.1471476507426701</v>
      </c>
      <c r="D7161" s="3">
        <v>57636.798144938402</v>
      </c>
      <c r="E7161" s="1">
        <f t="shared" si="224"/>
        <v>0.48217760952457911</v>
      </c>
      <c r="F7161" s="1">
        <f t="shared" si="225"/>
        <v>36350.696868440005</v>
      </c>
    </row>
    <row r="7162" spans="1:6">
      <c r="A7162" s="3">
        <v>0.68645621076932295</v>
      </c>
      <c r="B7162" s="3">
        <v>19548.359550262401</v>
      </c>
      <c r="C7162" s="3">
        <v>1.17033065438393</v>
      </c>
      <c r="D7162" s="3">
        <v>55765.186642474997</v>
      </c>
      <c r="E7162" s="1">
        <f t="shared" si="224"/>
        <v>0.48387444361460707</v>
      </c>
      <c r="F7162" s="1">
        <f t="shared" si="225"/>
        <v>36216.827092212596</v>
      </c>
    </row>
    <row r="7163" spans="1:6">
      <c r="A7163" s="3">
        <v>0.71997857080930405</v>
      </c>
      <c r="B7163" s="3">
        <v>17781.989004993698</v>
      </c>
      <c r="C7163" s="3">
        <v>1.24610177454396</v>
      </c>
      <c r="D7163" s="3">
        <v>53661.812999472801</v>
      </c>
      <c r="E7163" s="1">
        <f t="shared" si="224"/>
        <v>0.52612320373465593</v>
      </c>
      <c r="F7163" s="1">
        <f t="shared" si="225"/>
        <v>35879.823994479098</v>
      </c>
    </row>
    <row r="7164" spans="1:6">
      <c r="A7164" s="3">
        <v>0.71112453149837895</v>
      </c>
      <c r="B7164" s="3">
        <v>17814.594302794201</v>
      </c>
      <c r="C7164" s="3">
        <v>1.2212826292237999</v>
      </c>
      <c r="D7164" s="3">
        <v>53880.594782733999</v>
      </c>
      <c r="E7164" s="1">
        <f t="shared" si="224"/>
        <v>0.51015809772542098</v>
      </c>
      <c r="F7164" s="1">
        <f t="shared" si="225"/>
        <v>36066.000479939801</v>
      </c>
    </row>
    <row r="7165" spans="1:6">
      <c r="A7165" s="3">
        <v>0.71898576088855404</v>
      </c>
      <c r="B7165" s="3">
        <v>16474.5934364647</v>
      </c>
      <c r="C7165" s="3">
        <v>1.24733103455266</v>
      </c>
      <c r="D7165" s="3">
        <v>52936.896471097702</v>
      </c>
      <c r="E7165" s="1">
        <f t="shared" si="224"/>
        <v>0.528345273664106</v>
      </c>
      <c r="F7165" s="1">
        <f t="shared" si="225"/>
        <v>36462.303034633005</v>
      </c>
    </row>
    <row r="7166" spans="1:6">
      <c r="A7166" s="3">
        <v>0.73487529569617904</v>
      </c>
      <c r="B7166" s="3">
        <v>16601.882005990501</v>
      </c>
      <c r="C7166" s="3">
        <v>1.2855130586825501</v>
      </c>
      <c r="D7166" s="3">
        <v>53206.449094017502</v>
      </c>
      <c r="E7166" s="1">
        <f t="shared" si="224"/>
        <v>0.55063776298637102</v>
      </c>
      <c r="F7166" s="1">
        <f t="shared" si="225"/>
        <v>36604.567088027005</v>
      </c>
    </row>
    <row r="7167" spans="1:6">
      <c r="A7167" s="3">
        <v>0.69604104512018705</v>
      </c>
      <c r="B7167" s="3">
        <v>16593.026019946999</v>
      </c>
      <c r="C7167" s="3">
        <v>1.19123984348167</v>
      </c>
      <c r="D7167" s="3">
        <v>52465.486504456603</v>
      </c>
      <c r="E7167" s="1">
        <f t="shared" si="224"/>
        <v>0.49519879836148295</v>
      </c>
      <c r="F7167" s="1">
        <f t="shared" si="225"/>
        <v>35872.460484509604</v>
      </c>
    </row>
    <row r="7168" spans="1:6">
      <c r="A7168" s="3">
        <v>0.69092177017652301</v>
      </c>
      <c r="B7168" s="3">
        <v>19460.776022522601</v>
      </c>
      <c r="C7168" s="3">
        <v>1.19644074528906</v>
      </c>
      <c r="D7168" s="3">
        <v>58441.482453350101</v>
      </c>
      <c r="E7168" s="1">
        <f t="shared" si="224"/>
        <v>0.50551897511253696</v>
      </c>
      <c r="F7168" s="1">
        <f t="shared" si="225"/>
        <v>38980.7064308275</v>
      </c>
    </row>
    <row r="7169" spans="1:6">
      <c r="A7169" s="3">
        <v>0.68279092590964496</v>
      </c>
      <c r="B7169" s="3">
        <v>25527.9752148154</v>
      </c>
      <c r="C7169" s="3">
        <v>1.1596655158451501</v>
      </c>
      <c r="D7169" s="3">
        <v>63381.5646721827</v>
      </c>
      <c r="E7169" s="1">
        <f t="shared" si="224"/>
        <v>0.47687458993550513</v>
      </c>
      <c r="F7169" s="1">
        <f t="shared" si="225"/>
        <v>37853.589457367299</v>
      </c>
    </row>
    <row r="7170" spans="1:6">
      <c r="A7170" s="3">
        <v>0.72797280100359296</v>
      </c>
      <c r="B7170" s="3">
        <v>20545.632082665801</v>
      </c>
      <c r="C7170" s="3">
        <v>1.27080234771214</v>
      </c>
      <c r="D7170" s="3">
        <v>57866.154631292899</v>
      </c>
      <c r="E7170" s="1">
        <f t="shared" si="224"/>
        <v>0.54282954670854699</v>
      </c>
      <c r="F7170" s="1">
        <f t="shared" si="225"/>
        <v>37320.522548627094</v>
      </c>
    </row>
    <row r="7171" spans="1:6">
      <c r="A7171" s="3">
        <v>0.718081627600199</v>
      </c>
      <c r="B7171" s="3">
        <v>18058.917660995401</v>
      </c>
      <c r="C7171" s="3">
        <v>1.2106750831028901</v>
      </c>
      <c r="D7171" s="3">
        <v>54424.936802836899</v>
      </c>
      <c r="E7171" s="1">
        <f t="shared" si="224"/>
        <v>0.49259345550269107</v>
      </c>
      <c r="F7171" s="1">
        <f t="shared" si="225"/>
        <v>36366.019141841498</v>
      </c>
    </row>
    <row r="7172" spans="1:6">
      <c r="A7172" s="3">
        <v>0.69176119074717102</v>
      </c>
      <c r="B7172" s="3">
        <v>16381.155358469699</v>
      </c>
      <c r="C7172" s="3">
        <v>1.2173268611871</v>
      </c>
      <c r="D7172" s="3">
        <v>51963.033103230002</v>
      </c>
      <c r="E7172" s="1">
        <f t="shared" ref="E7172:E7235" si="226">C7172-A7172</f>
        <v>0.52556567043992897</v>
      </c>
      <c r="F7172" s="1">
        <f t="shared" ref="F7172:F7235" si="227">D7172-B7172</f>
        <v>35581.877744760306</v>
      </c>
    </row>
    <row r="7173" spans="1:6">
      <c r="A7173" s="3">
        <v>0.70026668515794599</v>
      </c>
      <c r="B7173" s="3">
        <v>18485.5502998993</v>
      </c>
      <c r="C7173" s="3">
        <v>1.1860588541030099</v>
      </c>
      <c r="D7173" s="3">
        <v>55997.9272128089</v>
      </c>
      <c r="E7173" s="1">
        <f t="shared" si="226"/>
        <v>0.48579216894506394</v>
      </c>
      <c r="F7173" s="1">
        <f t="shared" si="227"/>
        <v>37512.376912909604</v>
      </c>
    </row>
    <row r="7174" spans="1:6">
      <c r="A7174" s="3">
        <v>0.68224983636081005</v>
      </c>
      <c r="B7174" s="3">
        <v>24986.326022992202</v>
      </c>
      <c r="C7174" s="3">
        <v>1.19759853422383</v>
      </c>
      <c r="D7174" s="3">
        <v>63374.573916879897</v>
      </c>
      <c r="E7174" s="1">
        <f t="shared" si="226"/>
        <v>0.51534869786301996</v>
      </c>
      <c r="F7174" s="1">
        <f t="shared" si="227"/>
        <v>38388.247893887696</v>
      </c>
    </row>
    <row r="7175" spans="1:6">
      <c r="A7175" s="3">
        <v>0.68627433911411695</v>
      </c>
      <c r="B7175" s="3">
        <v>17671.204251095402</v>
      </c>
      <c r="C7175" s="3">
        <v>1.1726784464693401</v>
      </c>
      <c r="D7175" s="3">
        <v>53955.565536746501</v>
      </c>
      <c r="E7175" s="1">
        <f t="shared" si="226"/>
        <v>0.4864041073552231</v>
      </c>
      <c r="F7175" s="1">
        <f t="shared" si="227"/>
        <v>36284.361285651103</v>
      </c>
    </row>
    <row r="7176" spans="1:6">
      <c r="A7176" s="3">
        <v>0.716834139168399</v>
      </c>
      <c r="B7176" s="3">
        <v>20544.914995815801</v>
      </c>
      <c r="C7176" s="3">
        <v>1.2347991770990101</v>
      </c>
      <c r="D7176" s="3">
        <v>59578.584021120201</v>
      </c>
      <c r="E7176" s="1">
        <f t="shared" si="226"/>
        <v>0.51796503793061111</v>
      </c>
      <c r="F7176" s="1">
        <f t="shared" si="227"/>
        <v>39033.6690253044</v>
      </c>
    </row>
    <row r="7177" spans="1:6">
      <c r="A7177" s="3">
        <v>0.68274784518498</v>
      </c>
      <c r="B7177" s="3">
        <v>15131.3228347453</v>
      </c>
      <c r="C7177" s="3">
        <v>1.18547317414913</v>
      </c>
      <c r="D7177" s="3">
        <v>50467.764225771301</v>
      </c>
      <c r="E7177" s="1">
        <f t="shared" si="226"/>
        <v>0.50272532896415001</v>
      </c>
      <c r="F7177" s="1">
        <f t="shared" si="227"/>
        <v>35336.441391026005</v>
      </c>
    </row>
    <row r="7178" spans="1:6">
      <c r="A7178" s="3">
        <v>0.69434747809888797</v>
      </c>
      <c r="B7178" s="3">
        <v>21115.2532760127</v>
      </c>
      <c r="C7178" s="3">
        <v>1.20699412995169</v>
      </c>
      <c r="D7178" s="3">
        <v>57223.153203289898</v>
      </c>
      <c r="E7178" s="1">
        <f t="shared" si="226"/>
        <v>0.512646651852802</v>
      </c>
      <c r="F7178" s="1">
        <f t="shared" si="227"/>
        <v>36107.899927277198</v>
      </c>
    </row>
    <row r="7179" spans="1:6">
      <c r="A7179" s="3">
        <v>0.67066268368336301</v>
      </c>
      <c r="B7179" s="3">
        <v>16431.532562943299</v>
      </c>
      <c r="C7179" s="3">
        <v>1.18836724219613</v>
      </c>
      <c r="D7179" s="3">
        <v>52115.060401128998</v>
      </c>
      <c r="E7179" s="1">
        <f t="shared" si="226"/>
        <v>0.51770455851276698</v>
      </c>
      <c r="F7179" s="1">
        <f t="shared" si="227"/>
        <v>35683.527838185699</v>
      </c>
    </row>
    <row r="7180" spans="1:6">
      <c r="A7180" s="3">
        <v>0.75778290260984504</v>
      </c>
      <c r="B7180" s="3">
        <v>17086.678201647399</v>
      </c>
      <c r="C7180" s="3">
        <v>1.30314592474708</v>
      </c>
      <c r="D7180" s="3">
        <v>52561.420508708899</v>
      </c>
      <c r="E7180" s="1">
        <f t="shared" si="226"/>
        <v>0.54536302213723498</v>
      </c>
      <c r="F7180" s="1">
        <f t="shared" si="227"/>
        <v>35474.742307061504</v>
      </c>
    </row>
    <row r="7181" spans="1:6">
      <c r="A7181" s="3">
        <v>0.73874170646677595</v>
      </c>
      <c r="B7181" s="3">
        <v>17864.267509665598</v>
      </c>
      <c r="C7181" s="3">
        <v>1.2915750861713899</v>
      </c>
      <c r="D7181" s="3">
        <v>53610.215678725297</v>
      </c>
      <c r="E7181" s="1">
        <f t="shared" si="226"/>
        <v>0.55283337970461399</v>
      </c>
      <c r="F7181" s="1">
        <f t="shared" si="227"/>
        <v>35745.948169059702</v>
      </c>
    </row>
    <row r="7182" spans="1:6">
      <c r="A7182" s="3">
        <v>0.71565199043821204</v>
      </c>
      <c r="B7182" s="3">
        <v>18945.708800938301</v>
      </c>
      <c r="C7182" s="3">
        <v>1.2328419622706099</v>
      </c>
      <c r="D7182" s="3">
        <v>56071.923620868198</v>
      </c>
      <c r="E7182" s="1">
        <f t="shared" si="226"/>
        <v>0.5171899718323979</v>
      </c>
      <c r="F7182" s="1">
        <f t="shared" si="227"/>
        <v>37126.214819929897</v>
      </c>
    </row>
    <row r="7183" spans="1:6">
      <c r="A7183" s="3">
        <v>0.75297459276072498</v>
      </c>
      <c r="B7183" s="3">
        <v>18111.284375118201</v>
      </c>
      <c r="C7183" s="3">
        <v>1.33228926357988</v>
      </c>
      <c r="D7183" s="3">
        <v>55424.037854070601</v>
      </c>
      <c r="E7183" s="1">
        <f t="shared" si="226"/>
        <v>0.579314670819155</v>
      </c>
      <c r="F7183" s="1">
        <f t="shared" si="227"/>
        <v>37312.7534789524</v>
      </c>
    </row>
    <row r="7184" spans="1:6">
      <c r="A7184" s="3">
        <v>0.71346211614458199</v>
      </c>
      <c r="B7184" s="3">
        <v>22385.5621905474</v>
      </c>
      <c r="C7184" s="3">
        <v>1.2352555259943401</v>
      </c>
      <c r="D7184" s="3">
        <v>62889.844848993198</v>
      </c>
      <c r="E7184" s="1">
        <f t="shared" si="226"/>
        <v>0.52179340984975808</v>
      </c>
      <c r="F7184" s="1">
        <f t="shared" si="227"/>
        <v>40504.282658445794</v>
      </c>
    </row>
    <row r="7185" spans="1:6">
      <c r="A7185" s="3">
        <v>0.72360020085722898</v>
      </c>
      <c r="B7185" s="3">
        <v>17144.1884595066</v>
      </c>
      <c r="C7185" s="3">
        <v>1.27670733984323</v>
      </c>
      <c r="D7185" s="3">
        <v>53841.138825903901</v>
      </c>
      <c r="E7185" s="1">
        <f t="shared" si="226"/>
        <v>0.55310713898600106</v>
      </c>
      <c r="F7185" s="1">
        <f t="shared" si="227"/>
        <v>36696.950366397301</v>
      </c>
    </row>
    <row r="7186" spans="1:6">
      <c r="A7186" s="3">
        <v>0.72458717822527696</v>
      </c>
      <c r="B7186" s="3">
        <v>25129.3478958538</v>
      </c>
      <c r="C7186" s="3">
        <v>1.23922906777026</v>
      </c>
      <c r="D7186" s="3">
        <v>63722.777963425797</v>
      </c>
      <c r="E7186" s="1">
        <f t="shared" si="226"/>
        <v>0.51464188954498302</v>
      </c>
      <c r="F7186" s="1">
        <f t="shared" si="227"/>
        <v>38593.430067572001</v>
      </c>
    </row>
    <row r="7187" spans="1:6">
      <c r="A7187" s="3">
        <v>0.70231500464478402</v>
      </c>
      <c r="B7187" s="3">
        <v>20843.301523104299</v>
      </c>
      <c r="C7187" s="3">
        <v>1.2409649023114899</v>
      </c>
      <c r="D7187" s="3">
        <v>58823.667686047796</v>
      </c>
      <c r="E7187" s="1">
        <f t="shared" si="226"/>
        <v>0.5386498976667059</v>
      </c>
      <c r="F7187" s="1">
        <f t="shared" si="227"/>
        <v>37980.366162943494</v>
      </c>
    </row>
    <row r="7188" spans="1:6">
      <c r="A7188" s="3">
        <v>0.71843527521136297</v>
      </c>
      <c r="B7188" s="3">
        <v>19533.037323476699</v>
      </c>
      <c r="C7188" s="3">
        <v>1.2580406322075699</v>
      </c>
      <c r="D7188" s="3">
        <v>55352.742472508602</v>
      </c>
      <c r="E7188" s="1">
        <f t="shared" si="226"/>
        <v>0.53960535699620693</v>
      </c>
      <c r="F7188" s="1">
        <f t="shared" si="227"/>
        <v>35819.705149031899</v>
      </c>
    </row>
    <row r="7189" spans="1:6">
      <c r="A7189" s="3">
        <v>0.72632127607326502</v>
      </c>
      <c r="B7189" s="3">
        <v>21952.596914784401</v>
      </c>
      <c r="C7189" s="3">
        <v>1.2660147357767</v>
      </c>
      <c r="D7189" s="3">
        <v>58493.121194576597</v>
      </c>
      <c r="E7189" s="1">
        <f t="shared" si="226"/>
        <v>0.53969345970343496</v>
      </c>
      <c r="F7189" s="1">
        <f t="shared" si="227"/>
        <v>36540.524279792196</v>
      </c>
    </row>
    <row r="7190" spans="1:6">
      <c r="A7190" s="3">
        <v>0.714805381259769</v>
      </c>
      <c r="B7190" s="3">
        <v>18495.950690987502</v>
      </c>
      <c r="C7190" s="3">
        <v>1.2271063321473801</v>
      </c>
      <c r="D7190" s="3">
        <v>52304.105611429601</v>
      </c>
      <c r="E7190" s="1">
        <f t="shared" si="226"/>
        <v>0.51230095088761107</v>
      </c>
      <c r="F7190" s="1">
        <f t="shared" si="227"/>
        <v>33808.154920442103</v>
      </c>
    </row>
    <row r="7191" spans="1:6">
      <c r="A7191" s="3">
        <v>0.71618632630713097</v>
      </c>
      <c r="B7191" s="3">
        <v>17379.188877354201</v>
      </c>
      <c r="C7191" s="3">
        <v>1.26605466390986</v>
      </c>
      <c r="D7191" s="3">
        <v>52366.329040064702</v>
      </c>
      <c r="E7191" s="1">
        <f t="shared" si="226"/>
        <v>0.54986833760272902</v>
      </c>
      <c r="F7191" s="1">
        <f t="shared" si="227"/>
        <v>34987.140162710501</v>
      </c>
    </row>
    <row r="7192" spans="1:6">
      <c r="A7192" s="3">
        <v>0.74667724454248097</v>
      </c>
      <c r="B7192" s="3">
        <v>23147.339456773501</v>
      </c>
      <c r="C7192" s="3">
        <v>1.3113315469645599</v>
      </c>
      <c r="D7192" s="3">
        <v>59702.321901061499</v>
      </c>
      <c r="E7192" s="1">
        <f t="shared" si="226"/>
        <v>0.56465430242207892</v>
      </c>
      <c r="F7192" s="1">
        <f t="shared" si="227"/>
        <v>36554.982444287998</v>
      </c>
    </row>
    <row r="7193" spans="1:6">
      <c r="A7193" s="3">
        <v>0.72719444718999304</v>
      </c>
      <c r="B7193" s="3">
        <v>17828.904197456599</v>
      </c>
      <c r="C7193" s="3">
        <v>1.2747876974755401</v>
      </c>
      <c r="D7193" s="3">
        <v>54876.754533831801</v>
      </c>
      <c r="E7193" s="1">
        <f t="shared" si="226"/>
        <v>0.54759325028554706</v>
      </c>
      <c r="F7193" s="1">
        <f t="shared" si="227"/>
        <v>37047.850336375202</v>
      </c>
    </row>
    <row r="7194" spans="1:6">
      <c r="A7194" s="3">
        <v>0.723936192516067</v>
      </c>
      <c r="B7194" s="3">
        <v>15504.110393675201</v>
      </c>
      <c r="C7194" s="3">
        <v>1.26840740292872</v>
      </c>
      <c r="D7194" s="3">
        <v>50696.010342436603</v>
      </c>
      <c r="E7194" s="1">
        <f t="shared" si="226"/>
        <v>0.54447121041265301</v>
      </c>
      <c r="F7194" s="1">
        <f t="shared" si="227"/>
        <v>35191.899948761406</v>
      </c>
    </row>
    <row r="7195" spans="1:6">
      <c r="A7195" s="3">
        <v>0.66892862482818605</v>
      </c>
      <c r="B7195" s="3">
        <v>20754.0820237068</v>
      </c>
      <c r="C7195" s="3">
        <v>1.1717520157618599</v>
      </c>
      <c r="D7195" s="3">
        <v>56867.545997290203</v>
      </c>
      <c r="E7195" s="1">
        <f t="shared" si="226"/>
        <v>0.5028233909336739</v>
      </c>
      <c r="F7195" s="1">
        <f t="shared" si="227"/>
        <v>36113.463973583406</v>
      </c>
    </row>
    <row r="7196" spans="1:6">
      <c r="A7196" s="3">
        <v>0.69719295443916196</v>
      </c>
      <c r="B7196" s="3">
        <v>15343.7162330062</v>
      </c>
      <c r="C7196" s="3">
        <v>1.1615333630499101</v>
      </c>
      <c r="D7196" s="3">
        <v>50590.892377109201</v>
      </c>
      <c r="E7196" s="1">
        <f t="shared" si="226"/>
        <v>0.4643404086107481</v>
      </c>
      <c r="F7196" s="1">
        <f t="shared" si="227"/>
        <v>35247.176144103003</v>
      </c>
    </row>
    <row r="7197" spans="1:6">
      <c r="A7197" s="3">
        <v>0.69217047560593903</v>
      </c>
      <c r="B7197" s="3">
        <v>24382.9887292208</v>
      </c>
      <c r="C7197" s="3">
        <v>1.2088674162950801</v>
      </c>
      <c r="D7197" s="3">
        <v>66098.899123867697</v>
      </c>
      <c r="E7197" s="1">
        <f t="shared" si="226"/>
        <v>0.51669694068914107</v>
      </c>
      <c r="F7197" s="1">
        <f t="shared" si="227"/>
        <v>41715.910394646897</v>
      </c>
    </row>
    <row r="7198" spans="1:6">
      <c r="A7198" s="3">
        <v>0.73724763305388596</v>
      </c>
      <c r="B7198" s="3">
        <v>18756.555841450601</v>
      </c>
      <c r="C7198" s="3">
        <v>1.31015489819104</v>
      </c>
      <c r="D7198" s="3">
        <v>56575.452142080401</v>
      </c>
      <c r="E7198" s="1">
        <f t="shared" si="226"/>
        <v>0.57290726513715406</v>
      </c>
      <c r="F7198" s="1">
        <f t="shared" si="227"/>
        <v>37818.8963006298</v>
      </c>
    </row>
    <row r="7199" spans="1:6">
      <c r="A7199" s="3">
        <v>0.66945361481662402</v>
      </c>
      <c r="B7199" s="3">
        <v>19998.649415846499</v>
      </c>
      <c r="C7199" s="3">
        <v>1.14317555497057</v>
      </c>
      <c r="D7199" s="3">
        <v>55358.811754511502</v>
      </c>
      <c r="E7199" s="1">
        <f t="shared" si="226"/>
        <v>0.47372194015394598</v>
      </c>
      <c r="F7199" s="1">
        <f t="shared" si="227"/>
        <v>35360.162338665003</v>
      </c>
    </row>
    <row r="7200" spans="1:6">
      <c r="A7200" s="3">
        <v>0.67279955059899899</v>
      </c>
      <c r="B7200" s="3">
        <v>22848.000130320801</v>
      </c>
      <c r="C7200" s="3">
        <v>1.1461768120825699</v>
      </c>
      <c r="D7200" s="3">
        <v>63246.979134562898</v>
      </c>
      <c r="E7200" s="1">
        <f t="shared" si="226"/>
        <v>0.47337726148357095</v>
      </c>
      <c r="F7200" s="1">
        <f t="shared" si="227"/>
        <v>40398.979004242094</v>
      </c>
    </row>
    <row r="7201" spans="1:6">
      <c r="A7201" s="3">
        <v>0.70531943879556702</v>
      </c>
      <c r="B7201" s="3">
        <v>21446.902886571599</v>
      </c>
      <c r="C7201" s="3">
        <v>1.2236330736091601</v>
      </c>
      <c r="D7201" s="3">
        <v>59086.418242293803</v>
      </c>
      <c r="E7201" s="1">
        <f t="shared" si="226"/>
        <v>0.51831363481359305</v>
      </c>
      <c r="F7201" s="1">
        <f t="shared" si="227"/>
        <v>37639.515355722207</v>
      </c>
    </row>
    <row r="7202" spans="1:6">
      <c r="A7202" s="3">
        <v>0.68812745561497901</v>
      </c>
      <c r="B7202" s="3">
        <v>22434.9781107376</v>
      </c>
      <c r="C7202" s="3">
        <v>1.20387996670938</v>
      </c>
      <c r="D7202" s="3">
        <v>63366.935558351899</v>
      </c>
      <c r="E7202" s="1">
        <f t="shared" si="226"/>
        <v>0.51575251109440101</v>
      </c>
      <c r="F7202" s="1">
        <f t="shared" si="227"/>
        <v>40931.957447614303</v>
      </c>
    </row>
    <row r="7203" spans="1:6">
      <c r="A7203" s="3">
        <v>0.63551842519905299</v>
      </c>
      <c r="B7203" s="3">
        <v>22689.189924953898</v>
      </c>
      <c r="C7203" s="3">
        <v>1.0694868070183099</v>
      </c>
      <c r="D7203" s="3">
        <v>62160.190409104303</v>
      </c>
      <c r="E7203" s="1">
        <f t="shared" si="226"/>
        <v>0.4339683818192569</v>
      </c>
      <c r="F7203" s="1">
        <f t="shared" si="227"/>
        <v>39471.000484150405</v>
      </c>
    </row>
    <row r="7204" spans="1:6">
      <c r="A7204" s="3">
        <v>0.73167078948429998</v>
      </c>
      <c r="B7204" s="3">
        <v>20415.450435294701</v>
      </c>
      <c r="C7204" s="3">
        <v>1.29666691464617</v>
      </c>
      <c r="D7204" s="3">
        <v>58394.811559673501</v>
      </c>
      <c r="E7204" s="1">
        <f t="shared" si="226"/>
        <v>0.56499612516187003</v>
      </c>
      <c r="F7204" s="1">
        <f t="shared" si="227"/>
        <v>37979.361124378804</v>
      </c>
    </row>
    <row r="7205" spans="1:6">
      <c r="A7205" s="3">
        <v>0.71005508905621895</v>
      </c>
      <c r="B7205" s="3">
        <v>16532.550807326901</v>
      </c>
      <c r="C7205" s="3">
        <v>1.2224535459403201</v>
      </c>
      <c r="D7205" s="3">
        <v>53342.058562879298</v>
      </c>
      <c r="E7205" s="1">
        <f t="shared" si="226"/>
        <v>0.51239845688410113</v>
      </c>
      <c r="F7205" s="1">
        <f t="shared" si="227"/>
        <v>36809.507755552397</v>
      </c>
    </row>
    <row r="7206" spans="1:6">
      <c r="A7206" s="3">
        <v>0.67782071775724195</v>
      </c>
      <c r="B7206" s="3">
        <v>17400.390951374698</v>
      </c>
      <c r="C7206" s="3">
        <v>1.2048052675509</v>
      </c>
      <c r="D7206" s="3">
        <v>54081.472001784801</v>
      </c>
      <c r="E7206" s="1">
        <f t="shared" si="226"/>
        <v>0.52698454979365805</v>
      </c>
      <c r="F7206" s="1">
        <f t="shared" si="227"/>
        <v>36681.081050410103</v>
      </c>
    </row>
    <row r="7207" spans="1:6">
      <c r="A7207" s="3">
        <v>0.72131899549553602</v>
      </c>
      <c r="B7207" s="3">
        <v>15481.8123686733</v>
      </c>
      <c r="C7207" s="3">
        <v>1.25099467628495</v>
      </c>
      <c r="D7207" s="3">
        <v>50677.279660217398</v>
      </c>
      <c r="E7207" s="1">
        <f t="shared" si="226"/>
        <v>0.52967568078941396</v>
      </c>
      <c r="F7207" s="1">
        <f t="shared" si="227"/>
        <v>35195.467291544097</v>
      </c>
    </row>
    <row r="7208" spans="1:6">
      <c r="A7208" s="3">
        <v>0.66549522023712904</v>
      </c>
      <c r="B7208" s="3">
        <v>15033.8944732214</v>
      </c>
      <c r="C7208" s="3">
        <v>1.1693289044059201</v>
      </c>
      <c r="D7208" s="3">
        <v>51730.6884040808</v>
      </c>
      <c r="E7208" s="1">
        <f t="shared" si="226"/>
        <v>0.50383368416879104</v>
      </c>
      <c r="F7208" s="1">
        <f t="shared" si="227"/>
        <v>36696.7939308594</v>
      </c>
    </row>
    <row r="7209" spans="1:6">
      <c r="A7209" s="3">
        <v>0.73683703451764204</v>
      </c>
      <c r="B7209" s="3">
        <v>20057.665508396502</v>
      </c>
      <c r="C7209" s="3">
        <v>1.2690766804331799</v>
      </c>
      <c r="D7209" s="3">
        <v>59240.568263936198</v>
      </c>
      <c r="E7209" s="1">
        <f t="shared" si="226"/>
        <v>0.53223964591553785</v>
      </c>
      <c r="F7209" s="1">
        <f t="shared" si="227"/>
        <v>39182.902755539697</v>
      </c>
    </row>
    <row r="7210" spans="1:6">
      <c r="A7210" s="3">
        <v>0.73952913587726199</v>
      </c>
      <c r="B7210" s="3">
        <v>17812.883156464301</v>
      </c>
      <c r="C7210" s="3">
        <v>1.2992696933207999</v>
      </c>
      <c r="D7210" s="3">
        <v>55125.041046025603</v>
      </c>
      <c r="E7210" s="1">
        <f t="shared" si="226"/>
        <v>0.5597405574435379</v>
      </c>
      <c r="F7210" s="1">
        <f t="shared" si="227"/>
        <v>37312.157889561306</v>
      </c>
    </row>
    <row r="7211" spans="1:6">
      <c r="A7211" s="3">
        <v>0.71755077826090596</v>
      </c>
      <c r="B7211" s="3">
        <v>22028.5988736691</v>
      </c>
      <c r="C7211" s="3">
        <v>1.2503961973023201</v>
      </c>
      <c r="D7211" s="3">
        <v>59610.389521926998</v>
      </c>
      <c r="E7211" s="1">
        <f t="shared" si="226"/>
        <v>0.53284541904141414</v>
      </c>
      <c r="F7211" s="1">
        <f t="shared" si="227"/>
        <v>37581.790648257898</v>
      </c>
    </row>
    <row r="7212" spans="1:6">
      <c r="A7212" s="3">
        <v>0.68180850355757705</v>
      </c>
      <c r="B7212" s="3">
        <v>16276.861646236601</v>
      </c>
      <c r="C7212" s="3">
        <v>1.1932953095983101</v>
      </c>
      <c r="D7212" s="3">
        <v>51422.168308562803</v>
      </c>
      <c r="E7212" s="1">
        <f t="shared" si="226"/>
        <v>0.51148680604073304</v>
      </c>
      <c r="F7212" s="1">
        <f t="shared" si="227"/>
        <v>35145.306662326198</v>
      </c>
    </row>
    <row r="7213" spans="1:6">
      <c r="A7213" s="3">
        <v>0.733940763830913</v>
      </c>
      <c r="B7213" s="3">
        <v>21477.4887632916</v>
      </c>
      <c r="C7213" s="3">
        <v>1.28550791861136</v>
      </c>
      <c r="D7213" s="3">
        <v>58027.970256654196</v>
      </c>
      <c r="E7213" s="1">
        <f t="shared" si="226"/>
        <v>0.55156715478044704</v>
      </c>
      <c r="F7213" s="1">
        <f t="shared" si="227"/>
        <v>36550.481493362597</v>
      </c>
    </row>
    <row r="7214" spans="1:6">
      <c r="A7214" s="3">
        <v>0.65008006491597403</v>
      </c>
      <c r="B7214" s="3">
        <v>18249.346202409401</v>
      </c>
      <c r="C7214" s="3">
        <v>1.15876553202508</v>
      </c>
      <c r="D7214" s="3">
        <v>55754.846530601797</v>
      </c>
      <c r="E7214" s="1">
        <f t="shared" si="226"/>
        <v>0.508685467109106</v>
      </c>
      <c r="F7214" s="1">
        <f t="shared" si="227"/>
        <v>37505.5003281924</v>
      </c>
    </row>
    <row r="7215" spans="1:6">
      <c r="A7215" s="3">
        <v>0.72254590858603795</v>
      </c>
      <c r="B7215" s="3">
        <v>18990.696808518602</v>
      </c>
      <c r="C7215" s="3">
        <v>1.2715482959675599</v>
      </c>
      <c r="D7215" s="3">
        <v>55076.368125052097</v>
      </c>
      <c r="E7215" s="1">
        <f t="shared" si="226"/>
        <v>0.54900238738152196</v>
      </c>
      <c r="F7215" s="1">
        <f t="shared" si="227"/>
        <v>36085.671316533495</v>
      </c>
    </row>
    <row r="7216" spans="1:6">
      <c r="A7216" s="3">
        <v>0.74492195580160703</v>
      </c>
      <c r="B7216" s="3">
        <v>19424.646254612901</v>
      </c>
      <c r="C7216" s="3">
        <v>1.2850367864986501</v>
      </c>
      <c r="D7216" s="3">
        <v>56126.186312212201</v>
      </c>
      <c r="E7216" s="1">
        <f t="shared" si="226"/>
        <v>0.54011483069704302</v>
      </c>
      <c r="F7216" s="1">
        <f t="shared" si="227"/>
        <v>36701.540057599297</v>
      </c>
    </row>
    <row r="7217" spans="1:6">
      <c r="A7217" s="3">
        <v>0.69974873415710104</v>
      </c>
      <c r="B7217" s="3">
        <v>16873.631660779702</v>
      </c>
      <c r="C7217" s="3">
        <v>1.2158666499817099</v>
      </c>
      <c r="D7217" s="3">
        <v>54522.605304120902</v>
      </c>
      <c r="E7217" s="1">
        <f t="shared" si="226"/>
        <v>0.51611791582460886</v>
      </c>
      <c r="F7217" s="1">
        <f t="shared" si="227"/>
        <v>37648.973643341204</v>
      </c>
    </row>
    <row r="7218" spans="1:6">
      <c r="A7218" s="3">
        <v>0.71000063148638404</v>
      </c>
      <c r="B7218" s="3">
        <v>23881.238777373401</v>
      </c>
      <c r="C7218" s="3">
        <v>1.2414397757695099</v>
      </c>
      <c r="D7218" s="3">
        <v>58922.3901810799</v>
      </c>
      <c r="E7218" s="1">
        <f t="shared" si="226"/>
        <v>0.53143914428312589</v>
      </c>
      <c r="F7218" s="1">
        <f t="shared" si="227"/>
        <v>35041.151403706499</v>
      </c>
    </row>
    <row r="7219" spans="1:6">
      <c r="A7219" s="3">
        <v>0.66131469803931298</v>
      </c>
      <c r="B7219" s="3">
        <v>18721.241018192199</v>
      </c>
      <c r="C7219" s="3">
        <v>1.14567840192829</v>
      </c>
      <c r="D7219" s="3">
        <v>55114.238964424498</v>
      </c>
      <c r="E7219" s="1">
        <f t="shared" si="226"/>
        <v>0.48436370388897698</v>
      </c>
      <c r="F7219" s="1">
        <f t="shared" si="227"/>
        <v>36392.997946232295</v>
      </c>
    </row>
    <row r="7220" spans="1:6">
      <c r="A7220" s="3">
        <v>0.69003237377179205</v>
      </c>
      <c r="B7220" s="3">
        <v>22420.445926357799</v>
      </c>
      <c r="C7220" s="3">
        <v>1.1861371247208301</v>
      </c>
      <c r="D7220" s="3">
        <v>60195.517558000698</v>
      </c>
      <c r="E7220" s="1">
        <f t="shared" si="226"/>
        <v>0.49610475094903805</v>
      </c>
      <c r="F7220" s="1">
        <f t="shared" si="227"/>
        <v>37775.071631642903</v>
      </c>
    </row>
    <row r="7221" spans="1:6">
      <c r="A7221" s="3">
        <v>0.67774648071408905</v>
      </c>
      <c r="B7221" s="3">
        <v>17639.920326926302</v>
      </c>
      <c r="C7221" s="3">
        <v>1.1594681110403899</v>
      </c>
      <c r="D7221" s="3">
        <v>53924.129941251798</v>
      </c>
      <c r="E7221" s="1">
        <f t="shared" si="226"/>
        <v>0.48172163032630089</v>
      </c>
      <c r="F7221" s="1">
        <f t="shared" si="227"/>
        <v>36284.209614325497</v>
      </c>
    </row>
    <row r="7222" spans="1:6">
      <c r="A7222" s="3">
        <v>0.71906298407231795</v>
      </c>
      <c r="B7222" s="3">
        <v>16144.4612666023</v>
      </c>
      <c r="C7222" s="3">
        <v>1.2475773187964301</v>
      </c>
      <c r="D7222" s="3">
        <v>52502.516320654402</v>
      </c>
      <c r="E7222" s="1">
        <f t="shared" si="226"/>
        <v>0.52851433472411213</v>
      </c>
      <c r="F7222" s="1">
        <f t="shared" si="227"/>
        <v>36358.0550540521</v>
      </c>
    </row>
    <row r="7223" spans="1:6">
      <c r="A7223" s="3">
        <v>0.72886953388452402</v>
      </c>
      <c r="B7223" s="3">
        <v>22087.325437962201</v>
      </c>
      <c r="C7223" s="3">
        <v>1.2852877885749601</v>
      </c>
      <c r="D7223" s="3">
        <v>59369.217621504002</v>
      </c>
      <c r="E7223" s="1">
        <f t="shared" si="226"/>
        <v>0.55641825469043604</v>
      </c>
      <c r="F7223" s="1">
        <f t="shared" si="227"/>
        <v>37281.8921835418</v>
      </c>
    </row>
    <row r="7224" spans="1:6">
      <c r="A7224" s="3">
        <v>0.70536757214630597</v>
      </c>
      <c r="B7224" s="3">
        <v>21120.879082609699</v>
      </c>
      <c r="C7224" s="3">
        <v>1.18219798288222</v>
      </c>
      <c r="D7224" s="3">
        <v>57399.833377745199</v>
      </c>
      <c r="E7224" s="1">
        <f t="shared" si="226"/>
        <v>0.47683041073591403</v>
      </c>
      <c r="F7224" s="1">
        <f t="shared" si="227"/>
        <v>36278.954295135496</v>
      </c>
    </row>
    <row r="7225" spans="1:6">
      <c r="A7225" s="3">
        <v>0.68574748165243804</v>
      </c>
      <c r="B7225" s="3">
        <v>22030.0082317571</v>
      </c>
      <c r="C7225" s="3">
        <v>1.1991612493395101</v>
      </c>
      <c r="D7225" s="3">
        <v>58712.681713429803</v>
      </c>
      <c r="E7225" s="1">
        <f t="shared" si="226"/>
        <v>0.51341376768707203</v>
      </c>
      <c r="F7225" s="1">
        <f t="shared" si="227"/>
        <v>36682.673481672704</v>
      </c>
    </row>
    <row r="7226" spans="1:6">
      <c r="A7226" s="3">
        <v>0.71148701132157699</v>
      </c>
      <c r="B7226" s="3">
        <v>17113.146128790999</v>
      </c>
      <c r="C7226" s="3">
        <v>1.2252307322204501</v>
      </c>
      <c r="D7226" s="3">
        <v>53007.798730567803</v>
      </c>
      <c r="E7226" s="1">
        <f t="shared" si="226"/>
        <v>0.5137437208988731</v>
      </c>
      <c r="F7226" s="1">
        <f t="shared" si="227"/>
        <v>35894.652601776805</v>
      </c>
    </row>
    <row r="7227" spans="1:6">
      <c r="A7227" s="3">
        <v>0.73148491773402102</v>
      </c>
      <c r="B7227" s="3">
        <v>18114.491145628199</v>
      </c>
      <c r="C7227" s="3">
        <v>1.2742315424950801</v>
      </c>
      <c r="D7227" s="3">
        <v>55830.254405134299</v>
      </c>
      <c r="E7227" s="1">
        <f t="shared" si="226"/>
        <v>0.54274662476105906</v>
      </c>
      <c r="F7227" s="1">
        <f t="shared" si="227"/>
        <v>37715.7632595061</v>
      </c>
    </row>
    <row r="7228" spans="1:6">
      <c r="A7228" s="3">
        <v>0.62147886052568502</v>
      </c>
      <c r="B7228" s="3">
        <v>18983.713474228101</v>
      </c>
      <c r="C7228" s="3">
        <v>1.064044481294</v>
      </c>
      <c r="D7228" s="3">
        <v>55658.2088738522</v>
      </c>
      <c r="E7228" s="1">
        <f t="shared" si="226"/>
        <v>0.44256562076831496</v>
      </c>
      <c r="F7228" s="1">
        <f t="shared" si="227"/>
        <v>36674.495399624095</v>
      </c>
    </row>
    <row r="7229" spans="1:6">
      <c r="A7229" s="3">
        <v>0.69771736782562999</v>
      </c>
      <c r="B7229" s="3">
        <v>18541.272761408702</v>
      </c>
      <c r="C7229" s="3">
        <v>1.23316267422409</v>
      </c>
      <c r="D7229" s="3">
        <v>55568.699911008604</v>
      </c>
      <c r="E7229" s="1">
        <f t="shared" si="226"/>
        <v>0.53544530639846</v>
      </c>
      <c r="F7229" s="1">
        <f t="shared" si="227"/>
        <v>37027.427149599898</v>
      </c>
    </row>
    <row r="7230" spans="1:6">
      <c r="A7230" s="3">
        <v>0.75161453076120599</v>
      </c>
      <c r="B7230" s="3">
        <v>18648.573902952201</v>
      </c>
      <c r="C7230" s="3">
        <v>1.31683590962859</v>
      </c>
      <c r="D7230" s="3">
        <v>55850.577614011403</v>
      </c>
      <c r="E7230" s="1">
        <f t="shared" si="226"/>
        <v>0.56522137886738399</v>
      </c>
      <c r="F7230" s="1">
        <f t="shared" si="227"/>
        <v>37202.003711059202</v>
      </c>
    </row>
    <row r="7231" spans="1:6">
      <c r="A7231" s="3">
        <v>0.68183535250663296</v>
      </c>
      <c r="B7231" s="3">
        <v>23215.708915787702</v>
      </c>
      <c r="C7231" s="3">
        <v>1.18702187038658</v>
      </c>
      <c r="D7231" s="3">
        <v>61350.512585970697</v>
      </c>
      <c r="E7231" s="1">
        <f t="shared" si="226"/>
        <v>0.50518651787994706</v>
      </c>
      <c r="F7231" s="1">
        <f t="shared" si="227"/>
        <v>38134.803670182999</v>
      </c>
    </row>
    <row r="7232" spans="1:6">
      <c r="A7232" s="3">
        <v>0.70706343788378301</v>
      </c>
      <c r="B7232" s="3">
        <v>15063.8438299672</v>
      </c>
      <c r="C7232" s="3">
        <v>1.23550503468367</v>
      </c>
      <c r="D7232" s="3">
        <v>53047.675172547002</v>
      </c>
      <c r="E7232" s="1">
        <f t="shared" si="226"/>
        <v>0.528441596799887</v>
      </c>
      <c r="F7232" s="1">
        <f t="shared" si="227"/>
        <v>37983.831342579804</v>
      </c>
    </row>
    <row r="7233" spans="1:6">
      <c r="A7233" s="3">
        <v>0.71092149059506704</v>
      </c>
      <c r="B7233" s="3">
        <v>17565.989094714001</v>
      </c>
      <c r="C7233" s="3">
        <v>1.24818090724282</v>
      </c>
      <c r="D7233" s="3">
        <v>55403.325228899703</v>
      </c>
      <c r="E7233" s="1">
        <f t="shared" si="226"/>
        <v>0.53725941664775301</v>
      </c>
      <c r="F7233" s="1">
        <f t="shared" si="227"/>
        <v>37837.336134185702</v>
      </c>
    </row>
    <row r="7234" spans="1:6">
      <c r="A7234" s="3">
        <v>0.77395191819934495</v>
      </c>
      <c r="B7234" s="3">
        <v>20030.071935353801</v>
      </c>
      <c r="C7234" s="3">
        <v>1.35011462987527</v>
      </c>
      <c r="D7234" s="3">
        <v>55816.860534512998</v>
      </c>
      <c r="E7234" s="1">
        <f t="shared" si="226"/>
        <v>0.57616271167592503</v>
      </c>
      <c r="F7234" s="1">
        <f t="shared" si="227"/>
        <v>35786.788599159197</v>
      </c>
    </row>
    <row r="7235" spans="1:6">
      <c r="A7235" s="3">
        <v>0.727810634276575</v>
      </c>
      <c r="B7235" s="3">
        <v>24979.058097723901</v>
      </c>
      <c r="C7235" s="3">
        <v>1.28160391506556</v>
      </c>
      <c r="D7235" s="3">
        <v>65495.277910161298</v>
      </c>
      <c r="E7235" s="1">
        <f t="shared" si="226"/>
        <v>0.55379328078898504</v>
      </c>
      <c r="F7235" s="1">
        <f t="shared" si="227"/>
        <v>40516.219812437397</v>
      </c>
    </row>
    <row r="7236" spans="1:6">
      <c r="A7236" s="3">
        <v>0.72928531021026199</v>
      </c>
      <c r="B7236" s="3">
        <v>21509.257261959199</v>
      </c>
      <c r="C7236" s="3">
        <v>1.2775343170304201</v>
      </c>
      <c r="D7236" s="3">
        <v>57970.688409885101</v>
      </c>
      <c r="E7236" s="1">
        <f t="shared" ref="E7236:E7299" si="228">C7236-A7236</f>
        <v>0.54824900682015809</v>
      </c>
      <c r="F7236" s="1">
        <f t="shared" ref="F7236:F7299" si="229">D7236-B7236</f>
        <v>36461.431147925905</v>
      </c>
    </row>
    <row r="7237" spans="1:6">
      <c r="A7237" s="3">
        <v>0.71262204091019399</v>
      </c>
      <c r="B7237" s="3">
        <v>19165.578057671199</v>
      </c>
      <c r="C7237" s="3">
        <v>1.2656862962415301</v>
      </c>
      <c r="D7237" s="3">
        <v>55089.8760483933</v>
      </c>
      <c r="E7237" s="1">
        <f t="shared" si="228"/>
        <v>0.55306425533133607</v>
      </c>
      <c r="F7237" s="1">
        <f t="shared" si="229"/>
        <v>35924.297990722102</v>
      </c>
    </row>
    <row r="7238" spans="1:6">
      <c r="A7238" s="3">
        <v>0.70151962288053904</v>
      </c>
      <c r="B7238" s="3">
        <v>20608.986262185699</v>
      </c>
      <c r="C7238" s="3">
        <v>1.20300751473018</v>
      </c>
      <c r="D7238" s="3">
        <v>58082.680106142099</v>
      </c>
      <c r="E7238" s="1">
        <f t="shared" si="228"/>
        <v>0.50148789184964093</v>
      </c>
      <c r="F7238" s="1">
        <f t="shared" si="229"/>
        <v>37473.693843956396</v>
      </c>
    </row>
    <row r="7239" spans="1:6">
      <c r="A7239" s="3">
        <v>0.67217493767430003</v>
      </c>
      <c r="B7239" s="3">
        <v>20819.989998794299</v>
      </c>
      <c r="C7239" s="3">
        <v>1.1552643351441401</v>
      </c>
      <c r="D7239" s="3">
        <v>59136.929481830499</v>
      </c>
      <c r="E7239" s="1">
        <f t="shared" si="228"/>
        <v>0.48308939746984003</v>
      </c>
      <c r="F7239" s="1">
        <f t="shared" si="229"/>
        <v>38316.9394830362</v>
      </c>
    </row>
    <row r="7240" spans="1:6">
      <c r="A7240" s="3">
        <v>0.72387672616824905</v>
      </c>
      <c r="B7240" s="3">
        <v>20425.048714695298</v>
      </c>
      <c r="C7240" s="3">
        <v>1.2686163317167101</v>
      </c>
      <c r="D7240" s="3">
        <v>56775.474156899298</v>
      </c>
      <c r="E7240" s="1">
        <f t="shared" si="228"/>
        <v>0.54473960554846101</v>
      </c>
      <c r="F7240" s="1">
        <f t="shared" si="229"/>
        <v>36350.425442203996</v>
      </c>
    </row>
    <row r="7241" spans="1:6">
      <c r="A7241" s="3">
        <v>0.69026288641134204</v>
      </c>
      <c r="B7241" s="3">
        <v>25839.4852066688</v>
      </c>
      <c r="C7241" s="3">
        <v>1.1635285645276201</v>
      </c>
      <c r="D7241" s="3">
        <v>62664.956771923898</v>
      </c>
      <c r="E7241" s="1">
        <f t="shared" si="228"/>
        <v>0.47326567811627807</v>
      </c>
      <c r="F7241" s="1">
        <f t="shared" si="229"/>
        <v>36825.471565255095</v>
      </c>
    </row>
    <row r="7242" spans="1:6">
      <c r="A7242" s="3">
        <v>0.74575550466381502</v>
      </c>
      <c r="B7242" s="3">
        <v>20879.822149910698</v>
      </c>
      <c r="C7242" s="3">
        <v>1.3475321741659301</v>
      </c>
      <c r="D7242" s="3">
        <v>61385.609034531699</v>
      </c>
      <c r="E7242" s="1">
        <f t="shared" si="228"/>
        <v>0.60177666950211506</v>
      </c>
      <c r="F7242" s="1">
        <f t="shared" si="229"/>
        <v>40505.786884621004</v>
      </c>
    </row>
    <row r="7243" spans="1:6">
      <c r="A7243" s="3">
        <v>0.67711556635890602</v>
      </c>
      <c r="B7243" s="3">
        <v>19747.0191881147</v>
      </c>
      <c r="C7243" s="3">
        <v>1.1756458175094699</v>
      </c>
      <c r="D7243" s="3">
        <v>56652.317325609503</v>
      </c>
      <c r="E7243" s="1">
        <f t="shared" si="228"/>
        <v>0.49853025115056393</v>
      </c>
      <c r="F7243" s="1">
        <f t="shared" si="229"/>
        <v>36905.298137494799</v>
      </c>
    </row>
    <row r="7244" spans="1:6">
      <c r="A7244" s="3">
        <v>0.72192825210960598</v>
      </c>
      <c r="B7244" s="3">
        <v>19734.001818096502</v>
      </c>
      <c r="C7244" s="3">
        <v>1.2397849242958601</v>
      </c>
      <c r="D7244" s="3">
        <v>56492.571231425201</v>
      </c>
      <c r="E7244" s="1">
        <f t="shared" si="228"/>
        <v>0.51785667218625409</v>
      </c>
      <c r="F7244" s="1">
        <f t="shared" si="229"/>
        <v>36758.569413328703</v>
      </c>
    </row>
    <row r="7245" spans="1:6">
      <c r="A7245" s="3">
        <v>0.70262769093334998</v>
      </c>
      <c r="B7245" s="3">
        <v>16789.3112848698</v>
      </c>
      <c r="C7245" s="3">
        <v>1.20160620308404</v>
      </c>
      <c r="D7245" s="3">
        <v>51837.114211601001</v>
      </c>
      <c r="E7245" s="1">
        <f t="shared" si="228"/>
        <v>0.49897851215069</v>
      </c>
      <c r="F7245" s="1">
        <f t="shared" si="229"/>
        <v>35047.802926731201</v>
      </c>
    </row>
    <row r="7246" spans="1:6">
      <c r="A7246" s="3">
        <v>0.70851999440239399</v>
      </c>
      <c r="B7246" s="3">
        <v>17375.778241118802</v>
      </c>
      <c r="C7246" s="3">
        <v>1.2287008659182801</v>
      </c>
      <c r="D7246" s="3">
        <v>53625.161490054801</v>
      </c>
      <c r="E7246" s="1">
        <f t="shared" si="228"/>
        <v>0.5201808715158861</v>
      </c>
      <c r="F7246" s="1">
        <f t="shared" si="229"/>
        <v>36249.383248935999</v>
      </c>
    </row>
    <row r="7247" spans="1:6">
      <c r="A7247" s="3">
        <v>0.64309933879110803</v>
      </c>
      <c r="B7247" s="3">
        <v>20438.737499432002</v>
      </c>
      <c r="C7247" s="3">
        <v>1.0870520355731601</v>
      </c>
      <c r="D7247" s="3">
        <v>56368.576484217097</v>
      </c>
      <c r="E7247" s="1">
        <f t="shared" si="228"/>
        <v>0.44395269678205207</v>
      </c>
      <c r="F7247" s="1">
        <f t="shared" si="229"/>
        <v>35929.838984785092</v>
      </c>
    </row>
    <row r="7248" spans="1:6">
      <c r="A7248" s="3">
        <v>0.69452311478744599</v>
      </c>
      <c r="B7248" s="3">
        <v>22492.824926362398</v>
      </c>
      <c r="C7248" s="3">
        <v>1.2438330747317199</v>
      </c>
      <c r="D7248" s="3">
        <v>61541.153772012098</v>
      </c>
      <c r="E7248" s="1">
        <f t="shared" si="228"/>
        <v>0.5493099599442739</v>
      </c>
      <c r="F7248" s="1">
        <f t="shared" si="229"/>
        <v>39048.328845649696</v>
      </c>
    </row>
    <row r="7249" spans="1:6">
      <c r="A7249" s="3">
        <v>0.737723951042213</v>
      </c>
      <c r="B7249" s="3">
        <v>19088.141152623099</v>
      </c>
      <c r="C7249" s="3">
        <v>1.2702057059045599</v>
      </c>
      <c r="D7249" s="3">
        <v>55942.5386113028</v>
      </c>
      <c r="E7249" s="1">
        <f t="shared" si="228"/>
        <v>0.53248175486234695</v>
      </c>
      <c r="F7249" s="1">
        <f t="shared" si="229"/>
        <v>36854.397458679698</v>
      </c>
    </row>
    <row r="7250" spans="1:6">
      <c r="A7250" s="3">
        <v>0.71847288018537903</v>
      </c>
      <c r="B7250" s="3">
        <v>22342.3552016213</v>
      </c>
      <c r="C7250" s="3">
        <v>1.2770857509098901</v>
      </c>
      <c r="D7250" s="3">
        <v>60568.963921282397</v>
      </c>
      <c r="E7250" s="1">
        <f t="shared" si="228"/>
        <v>0.55861287072451105</v>
      </c>
      <c r="F7250" s="1">
        <f t="shared" si="229"/>
        <v>38226.608719661097</v>
      </c>
    </row>
    <row r="7251" spans="1:6">
      <c r="A7251" s="3">
        <v>0.68615268011926001</v>
      </c>
      <c r="B7251" s="3">
        <v>22874.8386350449</v>
      </c>
      <c r="C7251" s="3">
        <v>1.1932713736723599</v>
      </c>
      <c r="D7251" s="3">
        <v>61636.416967577898</v>
      </c>
      <c r="E7251" s="1">
        <f t="shared" si="228"/>
        <v>0.50711869355309991</v>
      </c>
      <c r="F7251" s="1">
        <f t="shared" si="229"/>
        <v>38761.578332532998</v>
      </c>
    </row>
    <row r="7252" spans="1:6">
      <c r="A7252" s="3">
        <v>0.66345330406910497</v>
      </c>
      <c r="B7252" s="3">
        <v>18140.217973156701</v>
      </c>
      <c r="C7252" s="3">
        <v>1.1608883973677799</v>
      </c>
      <c r="D7252" s="3">
        <v>53865.506572916202</v>
      </c>
      <c r="E7252" s="1">
        <f t="shared" si="228"/>
        <v>0.49743509329867497</v>
      </c>
      <c r="F7252" s="1">
        <f t="shared" si="229"/>
        <v>35725.2885997595</v>
      </c>
    </row>
    <row r="7253" spans="1:6">
      <c r="A7253" s="3">
        <v>0.69762629859454095</v>
      </c>
      <c r="B7253" s="3">
        <v>18398.967037096401</v>
      </c>
      <c r="C7253" s="3">
        <v>1.2157606352061601</v>
      </c>
      <c r="D7253" s="3">
        <v>54118.640464888398</v>
      </c>
      <c r="E7253" s="1">
        <f t="shared" si="228"/>
        <v>0.51813433661161912</v>
      </c>
      <c r="F7253" s="1">
        <f t="shared" si="229"/>
        <v>35719.673427791997</v>
      </c>
    </row>
    <row r="7254" spans="1:6">
      <c r="A7254" s="3">
        <v>0.71104635373166003</v>
      </c>
      <c r="B7254" s="3">
        <v>21020.6783888477</v>
      </c>
      <c r="C7254" s="3">
        <v>1.2524561820994899</v>
      </c>
      <c r="D7254" s="3">
        <v>55951.685935953901</v>
      </c>
      <c r="E7254" s="1">
        <f t="shared" si="228"/>
        <v>0.54140982836782992</v>
      </c>
      <c r="F7254" s="1">
        <f t="shared" si="229"/>
        <v>34931.007547106201</v>
      </c>
    </row>
    <row r="7255" spans="1:6">
      <c r="A7255" s="3">
        <v>0.62536167586355895</v>
      </c>
      <c r="B7255" s="3">
        <v>20399.9882222345</v>
      </c>
      <c r="C7255" s="3">
        <v>1.08236654459022</v>
      </c>
      <c r="D7255" s="3">
        <v>55745.875969535002</v>
      </c>
      <c r="E7255" s="1">
        <f t="shared" si="228"/>
        <v>0.45700486872666102</v>
      </c>
      <c r="F7255" s="1">
        <f t="shared" si="229"/>
        <v>35345.887747300498</v>
      </c>
    </row>
    <row r="7256" spans="1:6">
      <c r="A7256" s="3">
        <v>0.686144858116576</v>
      </c>
      <c r="B7256" s="3">
        <v>19588.801934070802</v>
      </c>
      <c r="C7256" s="3">
        <v>1.18820296086465</v>
      </c>
      <c r="D7256" s="3">
        <v>55003.8354264933</v>
      </c>
      <c r="E7256" s="1">
        <f t="shared" si="228"/>
        <v>0.50205810274807405</v>
      </c>
      <c r="F7256" s="1">
        <f t="shared" si="229"/>
        <v>35415.033492422503</v>
      </c>
    </row>
    <row r="7257" spans="1:6">
      <c r="A7257" s="3">
        <v>0.73234660667113904</v>
      </c>
      <c r="B7257" s="3">
        <v>19794.967177347298</v>
      </c>
      <c r="C7257" s="3">
        <v>1.28766494301117</v>
      </c>
      <c r="D7257" s="3">
        <v>58117.957102254302</v>
      </c>
      <c r="E7257" s="1">
        <f t="shared" si="228"/>
        <v>0.55531833634003092</v>
      </c>
      <c r="F7257" s="1">
        <f t="shared" si="229"/>
        <v>38322.989924907</v>
      </c>
    </row>
    <row r="7258" spans="1:6">
      <c r="A7258" s="3">
        <v>0.67390407569244704</v>
      </c>
      <c r="B7258" s="3">
        <v>15729.382624431501</v>
      </c>
      <c r="C7258" s="3">
        <v>1.1992077824601499</v>
      </c>
      <c r="D7258" s="3">
        <v>52127.914852238697</v>
      </c>
      <c r="E7258" s="1">
        <f t="shared" si="228"/>
        <v>0.52530370676770288</v>
      </c>
      <c r="F7258" s="1">
        <f t="shared" si="229"/>
        <v>36398.532227807198</v>
      </c>
    </row>
    <row r="7259" spans="1:6">
      <c r="A7259" s="3">
        <v>0.67919477351556101</v>
      </c>
      <c r="B7259" s="3">
        <v>22824.962713245099</v>
      </c>
      <c r="C7259" s="3">
        <v>1.2059428175308</v>
      </c>
      <c r="D7259" s="3">
        <v>60458.062865453401</v>
      </c>
      <c r="E7259" s="1">
        <f t="shared" si="228"/>
        <v>0.526748044015239</v>
      </c>
      <c r="F7259" s="1">
        <f t="shared" si="229"/>
        <v>37633.100152208302</v>
      </c>
    </row>
    <row r="7260" spans="1:6">
      <c r="A7260" s="3">
        <v>0.69855355929891905</v>
      </c>
      <c r="B7260" s="3">
        <v>23073.5215463391</v>
      </c>
      <c r="C7260" s="3">
        <v>1.1884868898296199</v>
      </c>
      <c r="D7260" s="3">
        <v>61708.916447142001</v>
      </c>
      <c r="E7260" s="1">
        <f t="shared" si="228"/>
        <v>0.48993333053070087</v>
      </c>
      <c r="F7260" s="1">
        <f t="shared" si="229"/>
        <v>38635.394900802901</v>
      </c>
    </row>
    <row r="7261" spans="1:6">
      <c r="A7261" s="3">
        <v>0.73644161092050897</v>
      </c>
      <c r="B7261" s="3">
        <v>21018.291810666298</v>
      </c>
      <c r="C7261" s="3">
        <v>1.2423929117527901</v>
      </c>
      <c r="D7261" s="3">
        <v>57551.014377704698</v>
      </c>
      <c r="E7261" s="1">
        <f t="shared" si="228"/>
        <v>0.50595130083228113</v>
      </c>
      <c r="F7261" s="1">
        <f t="shared" si="229"/>
        <v>36532.7225670384</v>
      </c>
    </row>
    <row r="7262" spans="1:6">
      <c r="A7262" s="3">
        <v>0.69061114481208896</v>
      </c>
      <c r="B7262" s="3">
        <v>20145.837057525801</v>
      </c>
      <c r="C7262" s="3">
        <v>1.21477741396337</v>
      </c>
      <c r="D7262" s="3">
        <v>59377.831653319197</v>
      </c>
      <c r="E7262" s="1">
        <f t="shared" si="228"/>
        <v>0.52416626915128106</v>
      </c>
      <c r="F7262" s="1">
        <f t="shared" si="229"/>
        <v>39231.994595793396</v>
      </c>
    </row>
    <row r="7263" spans="1:6">
      <c r="A7263" s="3">
        <v>0.69836764700128195</v>
      </c>
      <c r="B7263" s="3">
        <v>16082.753306528501</v>
      </c>
      <c r="C7263" s="3">
        <v>1.2002437686773699</v>
      </c>
      <c r="D7263" s="3">
        <v>52506.3260559478</v>
      </c>
      <c r="E7263" s="1">
        <f t="shared" si="228"/>
        <v>0.50187612167608797</v>
      </c>
      <c r="F7263" s="1">
        <f t="shared" si="229"/>
        <v>36423.572749419298</v>
      </c>
    </row>
    <row r="7264" spans="1:6">
      <c r="A7264" s="3">
        <v>0.69130680878921702</v>
      </c>
      <c r="B7264" s="3">
        <v>17925.9903735978</v>
      </c>
      <c r="C7264" s="3">
        <v>1.200025343726</v>
      </c>
      <c r="D7264" s="3">
        <v>55153.624045144199</v>
      </c>
      <c r="E7264" s="1">
        <f t="shared" si="228"/>
        <v>0.50871853493678298</v>
      </c>
      <c r="F7264" s="1">
        <f t="shared" si="229"/>
        <v>37227.633671546399</v>
      </c>
    </row>
    <row r="7265" spans="1:6">
      <c r="A7265" s="3">
        <v>0.66846642746822404</v>
      </c>
      <c r="B7265" s="3">
        <v>18215.299184740401</v>
      </c>
      <c r="C7265" s="3">
        <v>1.16862031146861</v>
      </c>
      <c r="D7265" s="3">
        <v>54827.8965433712</v>
      </c>
      <c r="E7265" s="1">
        <f t="shared" si="228"/>
        <v>0.50015388400038596</v>
      </c>
      <c r="F7265" s="1">
        <f t="shared" si="229"/>
        <v>36612.597358630795</v>
      </c>
    </row>
    <row r="7266" spans="1:6">
      <c r="A7266" s="3">
        <v>0.75229699227392599</v>
      </c>
      <c r="B7266" s="3">
        <v>18576.4890978523</v>
      </c>
      <c r="C7266" s="3">
        <v>1.33202662102807</v>
      </c>
      <c r="D7266" s="3">
        <v>57862.525418391597</v>
      </c>
      <c r="E7266" s="1">
        <f t="shared" si="228"/>
        <v>0.57972962875414402</v>
      </c>
      <c r="F7266" s="1">
        <f t="shared" si="229"/>
        <v>39286.036320539293</v>
      </c>
    </row>
    <row r="7267" spans="1:6">
      <c r="A7267" s="3">
        <v>0.66249917489125398</v>
      </c>
      <c r="B7267" s="3">
        <v>21289.462671088499</v>
      </c>
      <c r="C7267" s="3">
        <v>1.1419137398870101</v>
      </c>
      <c r="D7267" s="3">
        <v>58425.588240316203</v>
      </c>
      <c r="E7267" s="1">
        <f t="shared" si="228"/>
        <v>0.47941456499575608</v>
      </c>
      <c r="F7267" s="1">
        <f t="shared" si="229"/>
        <v>37136.125569227705</v>
      </c>
    </row>
    <row r="7268" spans="1:6">
      <c r="A7268" s="3">
        <v>0.75331357842100299</v>
      </c>
      <c r="B7268" s="3">
        <v>23090.562439269401</v>
      </c>
      <c r="C7268" s="3">
        <v>1.29853871162389</v>
      </c>
      <c r="D7268" s="3">
        <v>60735.997873906897</v>
      </c>
      <c r="E7268" s="1">
        <f t="shared" si="228"/>
        <v>0.54522513320288701</v>
      </c>
      <c r="F7268" s="1">
        <f t="shared" si="229"/>
        <v>37645.435434637497</v>
      </c>
    </row>
    <row r="7269" spans="1:6">
      <c r="A7269" s="3">
        <v>0.66249143964615897</v>
      </c>
      <c r="B7269" s="3">
        <v>14689.900735562</v>
      </c>
      <c r="C7269" s="3">
        <v>1.1394772036399401</v>
      </c>
      <c r="D7269" s="3">
        <v>50390.9914242128</v>
      </c>
      <c r="E7269" s="1">
        <f t="shared" si="228"/>
        <v>0.47698576399378112</v>
      </c>
      <c r="F7269" s="1">
        <f t="shared" si="229"/>
        <v>35701.090688650802</v>
      </c>
    </row>
    <row r="7270" spans="1:6">
      <c r="A7270" s="3">
        <v>0.68592268846589299</v>
      </c>
      <c r="B7270" s="3">
        <v>18972.8530556806</v>
      </c>
      <c r="C7270" s="3">
        <v>1.1555200163702899</v>
      </c>
      <c r="D7270" s="3">
        <v>55440.087144642202</v>
      </c>
      <c r="E7270" s="1">
        <f t="shared" si="228"/>
        <v>0.4695973279043969</v>
      </c>
      <c r="F7270" s="1">
        <f t="shared" si="229"/>
        <v>36467.234088961603</v>
      </c>
    </row>
    <row r="7271" spans="1:6">
      <c r="A7271" s="3">
        <v>0.75090136566128396</v>
      </c>
      <c r="B7271" s="3">
        <v>21488.794643757701</v>
      </c>
      <c r="C7271" s="3">
        <v>1.2948192655975399</v>
      </c>
      <c r="D7271" s="3">
        <v>58851.506691290597</v>
      </c>
      <c r="E7271" s="1">
        <f t="shared" si="228"/>
        <v>0.54391789993625594</v>
      </c>
      <c r="F7271" s="1">
        <f t="shared" si="229"/>
        <v>37362.712047532899</v>
      </c>
    </row>
    <row r="7272" spans="1:6">
      <c r="A7272" s="3">
        <v>0.66618343398922297</v>
      </c>
      <c r="B7272" s="3">
        <v>18326.8184433264</v>
      </c>
      <c r="C7272" s="3">
        <v>1.18232778275809</v>
      </c>
      <c r="D7272" s="3">
        <v>54179.847350693701</v>
      </c>
      <c r="E7272" s="1">
        <f t="shared" si="228"/>
        <v>0.51614434876886706</v>
      </c>
      <c r="F7272" s="1">
        <f t="shared" si="229"/>
        <v>35853.028907367305</v>
      </c>
    </row>
    <row r="7273" spans="1:6">
      <c r="A7273" s="3">
        <v>0.73965203666452495</v>
      </c>
      <c r="B7273" s="3">
        <v>23517.1817636165</v>
      </c>
      <c r="C7273" s="3">
        <v>1.26935597326131</v>
      </c>
      <c r="D7273" s="3">
        <v>63203.269914900397</v>
      </c>
      <c r="E7273" s="1">
        <f t="shared" si="228"/>
        <v>0.52970393659678505</v>
      </c>
      <c r="F7273" s="1">
        <f t="shared" si="229"/>
        <v>39686.088151283897</v>
      </c>
    </row>
    <row r="7274" spans="1:6">
      <c r="A7274" s="3">
        <v>0.71044791623773595</v>
      </c>
      <c r="B7274" s="3">
        <v>19028.061666352001</v>
      </c>
      <c r="C7274" s="3">
        <v>1.2318783253360801</v>
      </c>
      <c r="D7274" s="3">
        <v>54525.247464419699</v>
      </c>
      <c r="E7274" s="1">
        <f t="shared" si="228"/>
        <v>0.52143040909834415</v>
      </c>
      <c r="F7274" s="1">
        <f t="shared" si="229"/>
        <v>35497.185798067701</v>
      </c>
    </row>
    <row r="7275" spans="1:6">
      <c r="A7275" s="3">
        <v>0.681000057298357</v>
      </c>
      <c r="B7275" s="3">
        <v>18517.0537079477</v>
      </c>
      <c r="C7275" s="3">
        <v>1.17404231982227</v>
      </c>
      <c r="D7275" s="3">
        <v>56872.538988483298</v>
      </c>
      <c r="E7275" s="1">
        <f t="shared" si="228"/>
        <v>0.49304226252391303</v>
      </c>
      <c r="F7275" s="1">
        <f t="shared" si="229"/>
        <v>38355.485280535599</v>
      </c>
    </row>
    <row r="7276" spans="1:6">
      <c r="A7276" s="3">
        <v>0.716051769708129</v>
      </c>
      <c r="B7276" s="3">
        <v>16153.841002261301</v>
      </c>
      <c r="C7276" s="3">
        <v>1.24653687530844</v>
      </c>
      <c r="D7276" s="3">
        <v>51754.165938361301</v>
      </c>
      <c r="E7276" s="1">
        <f t="shared" si="228"/>
        <v>0.53048510560031104</v>
      </c>
      <c r="F7276" s="1">
        <f t="shared" si="229"/>
        <v>35600.324936099998</v>
      </c>
    </row>
    <row r="7277" spans="1:6">
      <c r="A7277" s="3">
        <v>0.68353670378974996</v>
      </c>
      <c r="B7277" s="3">
        <v>21877.649992029699</v>
      </c>
      <c r="C7277" s="3">
        <v>1.1922565295407299</v>
      </c>
      <c r="D7277" s="3">
        <v>58402.369427726102</v>
      </c>
      <c r="E7277" s="1">
        <f t="shared" si="228"/>
        <v>0.50871982575097996</v>
      </c>
      <c r="F7277" s="1">
        <f t="shared" si="229"/>
        <v>36524.719435696403</v>
      </c>
    </row>
    <row r="7278" spans="1:6">
      <c r="A7278" s="3">
        <v>0.71922131204054895</v>
      </c>
      <c r="B7278" s="3">
        <v>20774.992562602401</v>
      </c>
      <c r="C7278" s="3">
        <v>1.2343373630983601</v>
      </c>
      <c r="D7278" s="3">
        <v>60092.409313924101</v>
      </c>
      <c r="E7278" s="1">
        <f t="shared" si="228"/>
        <v>0.51511605105781111</v>
      </c>
      <c r="F7278" s="1">
        <f t="shared" si="229"/>
        <v>39317.416751321696</v>
      </c>
    </row>
    <row r="7279" spans="1:6">
      <c r="A7279" s="3">
        <v>0.69997564417326597</v>
      </c>
      <c r="B7279" s="3">
        <v>20692.9833540904</v>
      </c>
      <c r="C7279" s="3">
        <v>1.22320353518514</v>
      </c>
      <c r="D7279" s="3">
        <v>58579.345093023097</v>
      </c>
      <c r="E7279" s="1">
        <f t="shared" si="228"/>
        <v>0.52322789101187406</v>
      </c>
      <c r="F7279" s="1">
        <f t="shared" si="229"/>
        <v>37886.361738932697</v>
      </c>
    </row>
    <row r="7280" spans="1:6">
      <c r="A7280" s="3">
        <v>0.72514919566481395</v>
      </c>
      <c r="B7280" s="3">
        <v>16236.4229159675</v>
      </c>
      <c r="C7280" s="3">
        <v>1.27185362338966</v>
      </c>
      <c r="D7280" s="3">
        <v>54229.266862233198</v>
      </c>
      <c r="E7280" s="1">
        <f t="shared" si="228"/>
        <v>0.54670442772484606</v>
      </c>
      <c r="F7280" s="1">
        <f t="shared" si="229"/>
        <v>37992.843946265697</v>
      </c>
    </row>
    <row r="7281" spans="1:6">
      <c r="A7281" s="3">
        <v>0.67001097121498698</v>
      </c>
      <c r="B7281" s="3">
        <v>21944.545833161901</v>
      </c>
      <c r="C7281" s="3">
        <v>1.12115663734624</v>
      </c>
      <c r="D7281" s="3">
        <v>60232.896749425003</v>
      </c>
      <c r="E7281" s="1">
        <f t="shared" si="228"/>
        <v>0.45114566613125306</v>
      </c>
      <c r="F7281" s="1">
        <f t="shared" si="229"/>
        <v>38288.350916263102</v>
      </c>
    </row>
    <row r="7282" spans="1:6">
      <c r="A7282" s="3">
        <v>0.65414325515055405</v>
      </c>
      <c r="B7282" s="3">
        <v>17999.844608530198</v>
      </c>
      <c r="C7282" s="3">
        <v>1.1162750162497499</v>
      </c>
      <c r="D7282" s="3">
        <v>54031.850906764397</v>
      </c>
      <c r="E7282" s="1">
        <f t="shared" si="228"/>
        <v>0.46213176109919585</v>
      </c>
      <c r="F7282" s="1">
        <f t="shared" si="229"/>
        <v>36032.006298234199</v>
      </c>
    </row>
    <row r="7283" spans="1:6">
      <c r="A7283" s="3">
        <v>0.68872553039052498</v>
      </c>
      <c r="B7283" s="3">
        <v>19395.925345510699</v>
      </c>
      <c r="C7283" s="3">
        <v>1.21454861887873</v>
      </c>
      <c r="D7283" s="3">
        <v>54894.076211361004</v>
      </c>
      <c r="E7283" s="1">
        <f t="shared" si="228"/>
        <v>0.52582308848820503</v>
      </c>
      <c r="F7283" s="1">
        <f t="shared" si="229"/>
        <v>35498.150865850301</v>
      </c>
    </row>
    <row r="7284" spans="1:6">
      <c r="A7284" s="3">
        <v>0.712763055811658</v>
      </c>
      <c r="B7284" s="3">
        <v>22056.103832415101</v>
      </c>
      <c r="C7284" s="3">
        <v>1.2539752127466499</v>
      </c>
      <c r="D7284" s="3">
        <v>62409.7722228817</v>
      </c>
      <c r="E7284" s="1">
        <f t="shared" si="228"/>
        <v>0.54121215693499192</v>
      </c>
      <c r="F7284" s="1">
        <f t="shared" si="229"/>
        <v>40353.668390466599</v>
      </c>
    </row>
    <row r="7285" spans="1:6">
      <c r="A7285" s="3">
        <v>0.71994169978414702</v>
      </c>
      <c r="B7285" s="3">
        <v>17820.581479172</v>
      </c>
      <c r="C7285" s="3">
        <v>1.23796841577267</v>
      </c>
      <c r="D7285" s="3">
        <v>52995.009423287796</v>
      </c>
      <c r="E7285" s="1">
        <f t="shared" si="228"/>
        <v>0.51802671598852301</v>
      </c>
      <c r="F7285" s="1">
        <f t="shared" si="229"/>
        <v>35174.4279441158</v>
      </c>
    </row>
    <row r="7286" spans="1:6">
      <c r="A7286" s="3">
        <v>0.71412741532869095</v>
      </c>
      <c r="B7286" s="3">
        <v>17454.301967963002</v>
      </c>
      <c r="C7286" s="3">
        <v>1.2532923937843199</v>
      </c>
      <c r="D7286" s="3">
        <v>53918.349709920498</v>
      </c>
      <c r="E7286" s="1">
        <f t="shared" si="228"/>
        <v>0.53916497845562894</v>
      </c>
      <c r="F7286" s="1">
        <f t="shared" si="229"/>
        <v>36464.047741957496</v>
      </c>
    </row>
    <row r="7287" spans="1:6">
      <c r="A7287" s="3">
        <v>0.72092517573111004</v>
      </c>
      <c r="B7287" s="3">
        <v>17487.206502495501</v>
      </c>
      <c r="C7287" s="3">
        <v>1.2497885063626999</v>
      </c>
      <c r="D7287" s="3">
        <v>54900.4985419605</v>
      </c>
      <c r="E7287" s="1">
        <f t="shared" si="228"/>
        <v>0.52886333063158986</v>
      </c>
      <c r="F7287" s="1">
        <f t="shared" si="229"/>
        <v>37413.292039464999</v>
      </c>
    </row>
    <row r="7288" spans="1:6">
      <c r="A7288" s="3">
        <v>0.70472668962326501</v>
      </c>
      <c r="B7288" s="3">
        <v>19699.906608379799</v>
      </c>
      <c r="C7288" s="3">
        <v>1.21896423994164</v>
      </c>
      <c r="D7288" s="3">
        <v>55328.289109504403</v>
      </c>
      <c r="E7288" s="1">
        <f t="shared" si="228"/>
        <v>0.51423755031837504</v>
      </c>
      <c r="F7288" s="1">
        <f t="shared" si="229"/>
        <v>35628.382501124608</v>
      </c>
    </row>
    <row r="7289" spans="1:6">
      <c r="A7289" s="3">
        <v>0.72535319051000502</v>
      </c>
      <c r="B7289" s="3">
        <v>21396.9395114976</v>
      </c>
      <c r="C7289" s="3">
        <v>1.2672023788647999</v>
      </c>
      <c r="D7289" s="3">
        <v>58086.560004963401</v>
      </c>
      <c r="E7289" s="1">
        <f t="shared" si="228"/>
        <v>0.5418491883547949</v>
      </c>
      <c r="F7289" s="1">
        <f t="shared" si="229"/>
        <v>36689.620493465802</v>
      </c>
    </row>
    <row r="7290" spans="1:6">
      <c r="A7290" s="3">
        <v>0.70772756204137799</v>
      </c>
      <c r="B7290" s="3">
        <v>18785.136070132299</v>
      </c>
      <c r="C7290" s="3">
        <v>1.1711367009146201</v>
      </c>
      <c r="D7290" s="3">
        <v>54237.143649335201</v>
      </c>
      <c r="E7290" s="1">
        <f t="shared" si="228"/>
        <v>0.46340913887324209</v>
      </c>
      <c r="F7290" s="1">
        <f t="shared" si="229"/>
        <v>35452.007579202902</v>
      </c>
    </row>
    <row r="7291" spans="1:6">
      <c r="A7291" s="3">
        <v>0.69506930335542705</v>
      </c>
      <c r="B7291" s="3">
        <v>19557.7636327777</v>
      </c>
      <c r="C7291" s="3">
        <v>1.2150067806465401</v>
      </c>
      <c r="D7291" s="3">
        <v>56333.669290774102</v>
      </c>
      <c r="E7291" s="1">
        <f t="shared" si="228"/>
        <v>0.51993747729111306</v>
      </c>
      <c r="F7291" s="1">
        <f t="shared" si="229"/>
        <v>36775.905657996402</v>
      </c>
    </row>
    <row r="7292" spans="1:6">
      <c r="A7292" s="3">
        <v>0.74913805106905895</v>
      </c>
      <c r="B7292" s="3">
        <v>24491.0531443377</v>
      </c>
      <c r="C7292" s="3">
        <v>1.3146765944762799</v>
      </c>
      <c r="D7292" s="3">
        <v>61470.630568353998</v>
      </c>
      <c r="E7292" s="1">
        <f t="shared" si="228"/>
        <v>0.56553854340722098</v>
      </c>
      <c r="F7292" s="1">
        <f t="shared" si="229"/>
        <v>36979.577424016301</v>
      </c>
    </row>
    <row r="7293" spans="1:6">
      <c r="A7293" s="3">
        <v>0.72836560135611805</v>
      </c>
      <c r="B7293" s="3">
        <v>25526.4713208256</v>
      </c>
      <c r="C7293" s="3">
        <v>1.2577701175609901</v>
      </c>
      <c r="D7293" s="3">
        <v>61710.131498317103</v>
      </c>
      <c r="E7293" s="1">
        <f t="shared" si="228"/>
        <v>0.52940451620487206</v>
      </c>
      <c r="F7293" s="1">
        <f t="shared" si="229"/>
        <v>36183.660177491503</v>
      </c>
    </row>
    <row r="7294" spans="1:6">
      <c r="A7294" s="3">
        <v>0.61714474001622899</v>
      </c>
      <c r="B7294" s="3">
        <v>14798.418469307901</v>
      </c>
      <c r="C7294" s="3">
        <v>1.0537949612058399</v>
      </c>
      <c r="D7294" s="3">
        <v>50820.933866441701</v>
      </c>
      <c r="E7294" s="1">
        <f t="shared" si="228"/>
        <v>0.43665022118961094</v>
      </c>
      <c r="F7294" s="1">
        <f t="shared" si="229"/>
        <v>36022.5153971338</v>
      </c>
    </row>
    <row r="7295" spans="1:6">
      <c r="A7295" s="3">
        <v>0.64118454027531901</v>
      </c>
      <c r="B7295" s="3">
        <v>18133.570723667501</v>
      </c>
      <c r="C7295" s="3">
        <v>1.1137488055270801</v>
      </c>
      <c r="D7295" s="3">
        <v>55259.481668737601</v>
      </c>
      <c r="E7295" s="1">
        <f t="shared" si="228"/>
        <v>0.4725642652517611</v>
      </c>
      <c r="F7295" s="1">
        <f t="shared" si="229"/>
        <v>37125.9109450701</v>
      </c>
    </row>
    <row r="7296" spans="1:6">
      <c r="A7296" s="3">
        <v>0.69589604584602305</v>
      </c>
      <c r="B7296" s="3">
        <v>20024.040972550902</v>
      </c>
      <c r="C7296" s="3">
        <v>1.2069113117322301</v>
      </c>
      <c r="D7296" s="3">
        <v>57235.6604123043</v>
      </c>
      <c r="E7296" s="1">
        <f t="shared" si="228"/>
        <v>0.51101526588620705</v>
      </c>
      <c r="F7296" s="1">
        <f t="shared" si="229"/>
        <v>37211.619439753398</v>
      </c>
    </row>
    <row r="7297" spans="1:6">
      <c r="A7297" s="3">
        <v>0.66626907896016996</v>
      </c>
      <c r="B7297" s="3">
        <v>19319.6163895272</v>
      </c>
      <c r="C7297" s="3">
        <v>1.1387364094300101</v>
      </c>
      <c r="D7297" s="3">
        <v>54064.9467010382</v>
      </c>
      <c r="E7297" s="1">
        <f t="shared" si="228"/>
        <v>0.47246733046984013</v>
      </c>
      <c r="F7297" s="1">
        <f t="shared" si="229"/>
        <v>34745.330311511003</v>
      </c>
    </row>
    <row r="7298" spans="1:6">
      <c r="A7298" s="3">
        <v>0.68593988079864399</v>
      </c>
      <c r="B7298" s="3">
        <v>21260.974884906402</v>
      </c>
      <c r="C7298" s="3">
        <v>1.1922569987818199</v>
      </c>
      <c r="D7298" s="3">
        <v>59487.017997078001</v>
      </c>
      <c r="E7298" s="1">
        <f t="shared" si="228"/>
        <v>0.50631711798317591</v>
      </c>
      <c r="F7298" s="1">
        <f t="shared" si="229"/>
        <v>38226.043112171596</v>
      </c>
    </row>
    <row r="7299" spans="1:6">
      <c r="A7299" s="3">
        <v>0.73974161954070805</v>
      </c>
      <c r="B7299" s="3">
        <v>17705.6896676592</v>
      </c>
      <c r="C7299" s="3">
        <v>1.28271714133562</v>
      </c>
      <c r="D7299" s="3">
        <v>55145.174045187603</v>
      </c>
      <c r="E7299" s="1">
        <f t="shared" si="228"/>
        <v>0.54297552179491193</v>
      </c>
      <c r="F7299" s="1">
        <f t="shared" si="229"/>
        <v>37439.484377528403</v>
      </c>
    </row>
    <row r="7300" spans="1:6">
      <c r="A7300" s="3">
        <v>0.68666417299772897</v>
      </c>
      <c r="B7300" s="3">
        <v>18055.020482587399</v>
      </c>
      <c r="C7300" s="3">
        <v>1.2061526289688</v>
      </c>
      <c r="D7300" s="3">
        <v>55124.347339197899</v>
      </c>
      <c r="E7300" s="1">
        <f t="shared" ref="E7300:E7363" si="230">C7300-A7300</f>
        <v>0.51948845597107107</v>
      </c>
      <c r="F7300" s="1">
        <f t="shared" ref="F7300:F7363" si="231">D7300-B7300</f>
        <v>37069.326856610496</v>
      </c>
    </row>
    <row r="7301" spans="1:6">
      <c r="A7301" s="3">
        <v>0.75055395901764899</v>
      </c>
      <c r="B7301" s="3">
        <v>22276.9702348352</v>
      </c>
      <c r="C7301" s="3">
        <v>1.3003634670801101</v>
      </c>
      <c r="D7301" s="3">
        <v>59755.292753960297</v>
      </c>
      <c r="E7301" s="1">
        <f t="shared" si="230"/>
        <v>0.54980950806246109</v>
      </c>
      <c r="F7301" s="1">
        <f t="shared" si="231"/>
        <v>37478.322519125097</v>
      </c>
    </row>
    <row r="7302" spans="1:6">
      <c r="A7302" s="3">
        <v>0.72189284026703504</v>
      </c>
      <c r="B7302" s="3">
        <v>19953.499338096</v>
      </c>
      <c r="C7302" s="3">
        <v>1.25637806189779</v>
      </c>
      <c r="D7302" s="3">
        <v>57929.844540725797</v>
      </c>
      <c r="E7302" s="1">
        <f t="shared" si="230"/>
        <v>0.53448522163075496</v>
      </c>
      <c r="F7302" s="1">
        <f t="shared" si="231"/>
        <v>37976.345202629796</v>
      </c>
    </row>
    <row r="7303" spans="1:6">
      <c r="A7303" s="3">
        <v>0.71538979843569905</v>
      </c>
      <c r="B7303" s="3">
        <v>17237.318626583801</v>
      </c>
      <c r="C7303" s="3">
        <v>1.26532467890935</v>
      </c>
      <c r="D7303" s="3">
        <v>54002.746929724097</v>
      </c>
      <c r="E7303" s="1">
        <f t="shared" si="230"/>
        <v>0.54993488047365091</v>
      </c>
      <c r="F7303" s="1">
        <f t="shared" si="231"/>
        <v>36765.428303140296</v>
      </c>
    </row>
    <row r="7304" spans="1:6">
      <c r="A7304" s="3">
        <v>0.72931322684307898</v>
      </c>
      <c r="B7304" s="3">
        <v>19431.6476756882</v>
      </c>
      <c r="C7304" s="3">
        <v>1.31075989886001</v>
      </c>
      <c r="D7304" s="3">
        <v>57997.093968516499</v>
      </c>
      <c r="E7304" s="1">
        <f t="shared" si="230"/>
        <v>0.58144667201693101</v>
      </c>
      <c r="F7304" s="1">
        <f t="shared" si="231"/>
        <v>38565.446292828303</v>
      </c>
    </row>
    <row r="7305" spans="1:6">
      <c r="A7305" s="3">
        <v>0.70977552769351504</v>
      </c>
      <c r="B7305" s="3">
        <v>23339.749731110998</v>
      </c>
      <c r="C7305" s="3">
        <v>1.21629397867275</v>
      </c>
      <c r="D7305" s="3">
        <v>62389.489694084303</v>
      </c>
      <c r="E7305" s="1">
        <f t="shared" si="230"/>
        <v>0.50651845097923498</v>
      </c>
      <c r="F7305" s="1">
        <f t="shared" si="231"/>
        <v>39049.739962973305</v>
      </c>
    </row>
    <row r="7306" spans="1:6">
      <c r="A7306" s="3">
        <v>0.70351937342042403</v>
      </c>
      <c r="B7306" s="3">
        <v>22122.8772451697</v>
      </c>
      <c r="C7306" s="3">
        <v>1.2114087653907699</v>
      </c>
      <c r="D7306" s="3">
        <v>57626.847764357102</v>
      </c>
      <c r="E7306" s="1">
        <f t="shared" si="230"/>
        <v>0.50788939197034588</v>
      </c>
      <c r="F7306" s="1">
        <f t="shared" si="231"/>
        <v>35503.970519187402</v>
      </c>
    </row>
    <row r="7307" spans="1:6">
      <c r="A7307" s="3">
        <v>0.73904088463550799</v>
      </c>
      <c r="B7307" s="3">
        <v>23339.585963178401</v>
      </c>
      <c r="C7307" s="3">
        <v>1.27486155338537</v>
      </c>
      <c r="D7307" s="3">
        <v>63627.717402114802</v>
      </c>
      <c r="E7307" s="1">
        <f t="shared" si="230"/>
        <v>0.53582066874986201</v>
      </c>
      <c r="F7307" s="1">
        <f t="shared" si="231"/>
        <v>40288.131438936398</v>
      </c>
    </row>
    <row r="7308" spans="1:6">
      <c r="A7308" s="3">
        <v>0.71239377803207704</v>
      </c>
      <c r="B7308" s="3">
        <v>19578.9273778647</v>
      </c>
      <c r="C7308" s="3">
        <v>1.2305641191816299</v>
      </c>
      <c r="D7308" s="3">
        <v>56998.727912964001</v>
      </c>
      <c r="E7308" s="1">
        <f t="shared" si="230"/>
        <v>0.51817034114955285</v>
      </c>
      <c r="F7308" s="1">
        <f t="shared" si="231"/>
        <v>37419.800535099304</v>
      </c>
    </row>
    <row r="7309" spans="1:6">
      <c r="A7309" s="3">
        <v>0.64489679619530205</v>
      </c>
      <c r="B7309" s="3">
        <v>24478.7257096377</v>
      </c>
      <c r="C7309" s="3">
        <v>1.1265341711991099</v>
      </c>
      <c r="D7309" s="3">
        <v>65133.663197519199</v>
      </c>
      <c r="E7309" s="1">
        <f t="shared" si="230"/>
        <v>0.48163737500380788</v>
      </c>
      <c r="F7309" s="1">
        <f t="shared" si="231"/>
        <v>40654.9374878815</v>
      </c>
    </row>
    <row r="7310" spans="1:6">
      <c r="A7310" s="3">
        <v>0.70943506196944595</v>
      </c>
      <c r="B7310" s="3">
        <v>22729.5485164571</v>
      </c>
      <c r="C7310" s="3">
        <v>1.2291682326019799</v>
      </c>
      <c r="D7310" s="3">
        <v>60433.055081030398</v>
      </c>
      <c r="E7310" s="1">
        <f t="shared" si="230"/>
        <v>0.51973317063253399</v>
      </c>
      <c r="F7310" s="1">
        <f t="shared" si="231"/>
        <v>37703.506564573298</v>
      </c>
    </row>
    <row r="7311" spans="1:6">
      <c r="A7311" s="3">
        <v>0.72024831228813402</v>
      </c>
      <c r="B7311" s="3">
        <v>21015.142590740699</v>
      </c>
      <c r="C7311" s="3">
        <v>1.249609642829</v>
      </c>
      <c r="D7311" s="3">
        <v>56101.769267522701</v>
      </c>
      <c r="E7311" s="1">
        <f t="shared" si="230"/>
        <v>0.52936133054086598</v>
      </c>
      <c r="F7311" s="1">
        <f t="shared" si="231"/>
        <v>35086.626676782005</v>
      </c>
    </row>
    <row r="7312" spans="1:6">
      <c r="A7312" s="3">
        <v>0.71414292115330902</v>
      </c>
      <c r="B7312" s="3">
        <v>14349.1008002488</v>
      </c>
      <c r="C7312" s="3">
        <v>1.2464245344040601</v>
      </c>
      <c r="D7312" s="3">
        <v>50004.732018110997</v>
      </c>
      <c r="E7312" s="1">
        <f t="shared" si="230"/>
        <v>0.53228161325075107</v>
      </c>
      <c r="F7312" s="1">
        <f t="shared" si="231"/>
        <v>35655.631217862196</v>
      </c>
    </row>
    <row r="7313" spans="1:6">
      <c r="A7313" s="3">
        <v>0.74332267539595198</v>
      </c>
      <c r="B7313" s="3">
        <v>18607.0241556898</v>
      </c>
      <c r="C7313" s="3">
        <v>1.2686696029608799</v>
      </c>
      <c r="D7313" s="3">
        <v>55281.085437490903</v>
      </c>
      <c r="E7313" s="1">
        <f t="shared" si="230"/>
        <v>0.52534692756492796</v>
      </c>
      <c r="F7313" s="1">
        <f t="shared" si="231"/>
        <v>36674.0612818011</v>
      </c>
    </row>
    <row r="7314" spans="1:6">
      <c r="A7314" s="3">
        <v>0.75315009259096599</v>
      </c>
      <c r="B7314" s="3">
        <v>16311.3685490892</v>
      </c>
      <c r="C7314" s="3">
        <v>1.3233601063398901</v>
      </c>
      <c r="D7314" s="3">
        <v>52679.897587076302</v>
      </c>
      <c r="E7314" s="1">
        <f t="shared" si="230"/>
        <v>0.5702100137489241</v>
      </c>
      <c r="F7314" s="1">
        <f t="shared" si="231"/>
        <v>36368.5290379871</v>
      </c>
    </row>
    <row r="7315" spans="1:6">
      <c r="A7315" s="3">
        <v>0.72038510687586399</v>
      </c>
      <c r="B7315" s="3">
        <v>20489.272957468402</v>
      </c>
      <c r="C7315" s="3">
        <v>1.2872718948483099</v>
      </c>
      <c r="D7315" s="3">
        <v>55906.1040688988</v>
      </c>
      <c r="E7315" s="1">
        <f t="shared" si="230"/>
        <v>0.56688678797244596</v>
      </c>
      <c r="F7315" s="1">
        <f t="shared" si="231"/>
        <v>35416.831111430394</v>
      </c>
    </row>
    <row r="7316" spans="1:6">
      <c r="A7316" s="3">
        <v>0.65858403981495495</v>
      </c>
      <c r="B7316" s="3">
        <v>27090.5264977808</v>
      </c>
      <c r="C7316" s="3">
        <v>1.1555551133147</v>
      </c>
      <c r="D7316" s="3">
        <v>69127.037340484094</v>
      </c>
      <c r="E7316" s="1">
        <f t="shared" si="230"/>
        <v>0.49697107349974501</v>
      </c>
      <c r="F7316" s="1">
        <f t="shared" si="231"/>
        <v>42036.510842703297</v>
      </c>
    </row>
    <row r="7317" spans="1:6">
      <c r="A7317" s="3">
        <v>0.66205968929070602</v>
      </c>
      <c r="B7317" s="3">
        <v>18857.311819748302</v>
      </c>
      <c r="C7317" s="3">
        <v>1.1601781213742</v>
      </c>
      <c r="D7317" s="3">
        <v>55992.453732865099</v>
      </c>
      <c r="E7317" s="1">
        <f t="shared" si="230"/>
        <v>0.49811843208349393</v>
      </c>
      <c r="F7317" s="1">
        <f t="shared" si="231"/>
        <v>37135.141913116793</v>
      </c>
    </row>
    <row r="7318" spans="1:6">
      <c r="A7318" s="3">
        <v>0.69334738939524199</v>
      </c>
      <c r="B7318" s="3">
        <v>28296.395953198698</v>
      </c>
      <c r="C7318" s="3">
        <v>1.17634450559384</v>
      </c>
      <c r="D7318" s="3">
        <v>64906.262444129003</v>
      </c>
      <c r="E7318" s="1">
        <f t="shared" si="230"/>
        <v>0.48299711619859798</v>
      </c>
      <c r="F7318" s="1">
        <f t="shared" si="231"/>
        <v>36609.866490930304</v>
      </c>
    </row>
    <row r="7319" spans="1:6">
      <c r="A7319" s="3">
        <v>0.65789725866364202</v>
      </c>
      <c r="B7319" s="3">
        <v>15497.6972669321</v>
      </c>
      <c r="C7319" s="3">
        <v>1.13534682366666</v>
      </c>
      <c r="D7319" s="3">
        <v>51319.203187967803</v>
      </c>
      <c r="E7319" s="1">
        <f t="shared" si="230"/>
        <v>0.47744956500301794</v>
      </c>
      <c r="F7319" s="1">
        <f t="shared" si="231"/>
        <v>35821.505921035699</v>
      </c>
    </row>
    <row r="7320" spans="1:6">
      <c r="A7320" s="3">
        <v>0.72746002333075299</v>
      </c>
      <c r="B7320" s="3">
        <v>19595.474792001001</v>
      </c>
      <c r="C7320" s="3">
        <v>1.25651195287304</v>
      </c>
      <c r="D7320" s="3">
        <v>55029.191187901903</v>
      </c>
      <c r="E7320" s="1">
        <f t="shared" si="230"/>
        <v>0.52905192954228697</v>
      </c>
      <c r="F7320" s="1">
        <f t="shared" si="231"/>
        <v>35433.716395900905</v>
      </c>
    </row>
    <row r="7321" spans="1:6">
      <c r="A7321" s="3">
        <v>0.72128922808262297</v>
      </c>
      <c r="B7321" s="3">
        <v>22808.813981361502</v>
      </c>
      <c r="C7321" s="3">
        <v>1.26024114064026</v>
      </c>
      <c r="D7321" s="3">
        <v>60981.087412312503</v>
      </c>
      <c r="E7321" s="1">
        <f t="shared" si="230"/>
        <v>0.53895191255763708</v>
      </c>
      <c r="F7321" s="1">
        <f t="shared" si="231"/>
        <v>38172.273430950998</v>
      </c>
    </row>
    <row r="7322" spans="1:6">
      <c r="A7322" s="3">
        <v>0.71119453175977398</v>
      </c>
      <c r="B7322" s="3">
        <v>27025.6401529266</v>
      </c>
      <c r="C7322" s="3">
        <v>1.2429995759238699</v>
      </c>
      <c r="D7322" s="3">
        <v>65495.925545349703</v>
      </c>
      <c r="E7322" s="1">
        <f t="shared" si="230"/>
        <v>0.53180504416409591</v>
      </c>
      <c r="F7322" s="1">
        <f t="shared" si="231"/>
        <v>38470.285392423102</v>
      </c>
    </row>
    <row r="7323" spans="1:6">
      <c r="A7323" s="3">
        <v>0.67477998505385195</v>
      </c>
      <c r="B7323" s="3">
        <v>20151.9956874196</v>
      </c>
      <c r="C7323" s="3">
        <v>1.15444616801082</v>
      </c>
      <c r="D7323" s="3">
        <v>56520.642711767701</v>
      </c>
      <c r="E7323" s="1">
        <f t="shared" si="230"/>
        <v>0.47966618295696806</v>
      </c>
      <c r="F7323" s="1">
        <f t="shared" si="231"/>
        <v>36368.647024348102</v>
      </c>
    </row>
    <row r="7324" spans="1:6">
      <c r="A7324" s="3">
        <v>0.667855151142417</v>
      </c>
      <c r="B7324" s="3">
        <v>20271.109946637</v>
      </c>
      <c r="C7324" s="3">
        <v>1.16166448521169</v>
      </c>
      <c r="D7324" s="3">
        <v>56513.7096581566</v>
      </c>
      <c r="E7324" s="1">
        <f t="shared" si="230"/>
        <v>0.49380933406927296</v>
      </c>
      <c r="F7324" s="1">
        <f t="shared" si="231"/>
        <v>36242.599711519601</v>
      </c>
    </row>
    <row r="7325" spans="1:6">
      <c r="A7325" s="3">
        <v>0.69117830159427796</v>
      </c>
      <c r="B7325" s="3">
        <v>18384.213747075399</v>
      </c>
      <c r="C7325" s="3">
        <v>1.20219155204629</v>
      </c>
      <c r="D7325" s="3">
        <v>54124.473872225797</v>
      </c>
      <c r="E7325" s="1">
        <f t="shared" si="230"/>
        <v>0.51101325045201207</v>
      </c>
      <c r="F7325" s="1">
        <f t="shared" si="231"/>
        <v>35740.260125150395</v>
      </c>
    </row>
    <row r="7326" spans="1:6">
      <c r="A7326" s="3">
        <v>0.68047218170149604</v>
      </c>
      <c r="B7326" s="3">
        <v>20878.748470332899</v>
      </c>
      <c r="C7326" s="3">
        <v>1.1815930968158901</v>
      </c>
      <c r="D7326" s="3">
        <v>58998.456004678003</v>
      </c>
      <c r="E7326" s="1">
        <f t="shared" si="230"/>
        <v>0.50112091511439405</v>
      </c>
      <c r="F7326" s="1">
        <f t="shared" si="231"/>
        <v>38119.7075343451</v>
      </c>
    </row>
    <row r="7327" spans="1:6">
      <c r="A7327" s="3">
        <v>0.65545320791690198</v>
      </c>
      <c r="B7327" s="3">
        <v>24611.420015651998</v>
      </c>
      <c r="C7327" s="3">
        <v>1.1377619128361101</v>
      </c>
      <c r="D7327" s="3">
        <v>61120.742529638999</v>
      </c>
      <c r="E7327" s="1">
        <f t="shared" si="230"/>
        <v>0.48230870491920808</v>
      </c>
      <c r="F7327" s="1">
        <f t="shared" si="231"/>
        <v>36509.322513987005</v>
      </c>
    </row>
    <row r="7328" spans="1:6">
      <c r="A7328" s="3">
        <v>0.68092209019317596</v>
      </c>
      <c r="B7328" s="3">
        <v>16992.137789645501</v>
      </c>
      <c r="C7328" s="3">
        <v>1.1951383513902001</v>
      </c>
      <c r="D7328" s="3">
        <v>53469.325122937</v>
      </c>
      <c r="E7328" s="1">
        <f t="shared" si="230"/>
        <v>0.51421626119702413</v>
      </c>
      <c r="F7328" s="1">
        <f t="shared" si="231"/>
        <v>36477.187333291498</v>
      </c>
    </row>
    <row r="7329" spans="1:6">
      <c r="A7329" s="3">
        <v>0.66147560040236797</v>
      </c>
      <c r="B7329" s="3">
        <v>20648.428192966701</v>
      </c>
      <c r="C7329" s="3">
        <v>1.1575891054975</v>
      </c>
      <c r="D7329" s="3">
        <v>60293.248429262698</v>
      </c>
      <c r="E7329" s="1">
        <f t="shared" si="230"/>
        <v>0.49611350509513208</v>
      </c>
      <c r="F7329" s="1">
        <f t="shared" si="231"/>
        <v>39644.820236296</v>
      </c>
    </row>
    <row r="7330" spans="1:6">
      <c r="A7330" s="3">
        <v>0.71064337643755005</v>
      </c>
      <c r="B7330" s="3">
        <v>18212.081686386799</v>
      </c>
      <c r="C7330" s="3">
        <v>1.23940157103265</v>
      </c>
      <c r="D7330" s="3">
        <v>56656.002557933098</v>
      </c>
      <c r="E7330" s="1">
        <f t="shared" si="230"/>
        <v>0.52875819459509998</v>
      </c>
      <c r="F7330" s="1">
        <f t="shared" si="231"/>
        <v>38443.920871546303</v>
      </c>
    </row>
    <row r="7331" spans="1:6">
      <c r="A7331" s="3">
        <v>0.68784046709795499</v>
      </c>
      <c r="B7331" s="3">
        <v>22704.154113711898</v>
      </c>
      <c r="C7331" s="3">
        <v>1.19573826007023</v>
      </c>
      <c r="D7331" s="3">
        <v>62536.7635480424</v>
      </c>
      <c r="E7331" s="1">
        <f t="shared" si="230"/>
        <v>0.507897792972275</v>
      </c>
      <c r="F7331" s="1">
        <f t="shared" si="231"/>
        <v>39832.609434330501</v>
      </c>
    </row>
    <row r="7332" spans="1:6">
      <c r="A7332" s="3">
        <v>0.64268750968223198</v>
      </c>
      <c r="B7332" s="3">
        <v>20121.128753212099</v>
      </c>
      <c r="C7332" s="3">
        <v>1.1343324027042301</v>
      </c>
      <c r="D7332" s="3">
        <v>58494.208488319702</v>
      </c>
      <c r="E7332" s="1">
        <f t="shared" si="230"/>
        <v>0.4916448930219981</v>
      </c>
      <c r="F7332" s="1">
        <f t="shared" si="231"/>
        <v>38373.079735107603</v>
      </c>
    </row>
    <row r="7333" spans="1:6">
      <c r="A7333" s="3">
        <v>0.72807715404699003</v>
      </c>
      <c r="B7333" s="3">
        <v>20583.189483065999</v>
      </c>
      <c r="C7333" s="3">
        <v>1.2624349065378899</v>
      </c>
      <c r="D7333" s="3">
        <v>55740.884227281902</v>
      </c>
      <c r="E7333" s="1">
        <f t="shared" si="230"/>
        <v>0.5343577524908999</v>
      </c>
      <c r="F7333" s="1">
        <f t="shared" si="231"/>
        <v>35157.6947442159</v>
      </c>
    </row>
    <row r="7334" spans="1:6">
      <c r="A7334" s="3">
        <v>0.76383373608319005</v>
      </c>
      <c r="B7334" s="3">
        <v>21158.971400010701</v>
      </c>
      <c r="C7334" s="3">
        <v>1.3095231240092899</v>
      </c>
      <c r="D7334" s="3">
        <v>56318.702824585896</v>
      </c>
      <c r="E7334" s="1">
        <f t="shared" si="230"/>
        <v>0.54568938792609989</v>
      </c>
      <c r="F7334" s="1">
        <f t="shared" si="231"/>
        <v>35159.731424575191</v>
      </c>
    </row>
    <row r="7335" spans="1:6">
      <c r="A7335" s="3">
        <v>0.68359192443956496</v>
      </c>
      <c r="B7335" s="3">
        <v>16891.338582390501</v>
      </c>
      <c r="C7335" s="3">
        <v>1.19274498845823</v>
      </c>
      <c r="D7335" s="3">
        <v>52147.971945963101</v>
      </c>
      <c r="E7335" s="1">
        <f t="shared" si="230"/>
        <v>0.509153064018665</v>
      </c>
      <c r="F7335" s="1">
        <f t="shared" si="231"/>
        <v>35256.633363572604</v>
      </c>
    </row>
    <row r="7336" spans="1:6">
      <c r="A7336" s="3">
        <v>0.70437098026849498</v>
      </c>
      <c r="B7336" s="3">
        <v>21769.262607566499</v>
      </c>
      <c r="C7336" s="3">
        <v>1.2186331048946399</v>
      </c>
      <c r="D7336" s="3">
        <v>59669.307890079799</v>
      </c>
      <c r="E7336" s="1">
        <f t="shared" si="230"/>
        <v>0.51426212462614496</v>
      </c>
      <c r="F7336" s="1">
        <f t="shared" si="231"/>
        <v>37900.045282513296</v>
      </c>
    </row>
    <row r="7337" spans="1:6">
      <c r="A7337" s="3">
        <v>0.68816217423076098</v>
      </c>
      <c r="B7337" s="3">
        <v>18200.619820530999</v>
      </c>
      <c r="C7337" s="3">
        <v>1.1903412734821801</v>
      </c>
      <c r="D7337" s="3">
        <v>53194.174105042701</v>
      </c>
      <c r="E7337" s="1">
        <f t="shared" si="230"/>
        <v>0.50217909925141913</v>
      </c>
      <c r="F7337" s="1">
        <f t="shared" si="231"/>
        <v>34993.554284511702</v>
      </c>
    </row>
    <row r="7338" spans="1:6">
      <c r="A7338" s="3">
        <v>0.64923309032594301</v>
      </c>
      <c r="B7338" s="3">
        <v>20508.019998407199</v>
      </c>
      <c r="C7338" s="3">
        <v>1.1208994352645101</v>
      </c>
      <c r="D7338" s="3">
        <v>59319.423608660101</v>
      </c>
      <c r="E7338" s="1">
        <f t="shared" si="230"/>
        <v>0.47166634493856707</v>
      </c>
      <c r="F7338" s="1">
        <f t="shared" si="231"/>
        <v>38811.403610252906</v>
      </c>
    </row>
    <row r="7339" spans="1:6">
      <c r="A7339" s="3">
        <v>0.67762583681108202</v>
      </c>
      <c r="B7339" s="3">
        <v>18022.045307532</v>
      </c>
      <c r="C7339" s="3">
        <v>1.1382775460939201</v>
      </c>
      <c r="D7339" s="3">
        <v>52918.1088621405</v>
      </c>
      <c r="E7339" s="1">
        <f t="shared" si="230"/>
        <v>0.46065170928283805</v>
      </c>
      <c r="F7339" s="1">
        <f t="shared" si="231"/>
        <v>34896.063554608496</v>
      </c>
    </row>
    <row r="7340" spans="1:6">
      <c r="A7340" s="3">
        <v>0.71649203252641103</v>
      </c>
      <c r="B7340" s="3">
        <v>27165.153871546601</v>
      </c>
      <c r="C7340" s="3">
        <v>1.25139474129605</v>
      </c>
      <c r="D7340" s="3">
        <v>65525.788494397399</v>
      </c>
      <c r="E7340" s="1">
        <f t="shared" si="230"/>
        <v>0.53490270876963897</v>
      </c>
      <c r="F7340" s="1">
        <f t="shared" si="231"/>
        <v>38360.634622850797</v>
      </c>
    </row>
    <row r="7341" spans="1:6">
      <c r="A7341" s="3">
        <v>0.70381839672451096</v>
      </c>
      <c r="B7341" s="3">
        <v>18628.728468485901</v>
      </c>
      <c r="C7341" s="3">
        <v>1.2316520174218499</v>
      </c>
      <c r="D7341" s="3">
        <v>55719.249580279502</v>
      </c>
      <c r="E7341" s="1">
        <f t="shared" si="230"/>
        <v>0.52783362069733897</v>
      </c>
      <c r="F7341" s="1">
        <f t="shared" si="231"/>
        <v>37090.521111793598</v>
      </c>
    </row>
    <row r="7342" spans="1:6">
      <c r="A7342" s="3">
        <v>0.70871738679887797</v>
      </c>
      <c r="B7342" s="3">
        <v>19069.548554184901</v>
      </c>
      <c r="C7342" s="3">
        <v>1.2327382430488201</v>
      </c>
      <c r="D7342" s="3">
        <v>55719.204197139901</v>
      </c>
      <c r="E7342" s="1">
        <f t="shared" si="230"/>
        <v>0.5240208562499421</v>
      </c>
      <c r="F7342" s="1">
        <f t="shared" si="231"/>
        <v>36649.655642954996</v>
      </c>
    </row>
    <row r="7343" spans="1:6">
      <c r="A7343" s="3">
        <v>0.703364870826656</v>
      </c>
      <c r="B7343" s="3">
        <v>20770.187177264099</v>
      </c>
      <c r="C7343" s="3">
        <v>1.2469251497025</v>
      </c>
      <c r="D7343" s="3">
        <v>55504.688720350197</v>
      </c>
      <c r="E7343" s="1">
        <f t="shared" si="230"/>
        <v>0.54356027887584402</v>
      </c>
      <c r="F7343" s="1">
        <f t="shared" si="231"/>
        <v>34734.501543086095</v>
      </c>
    </row>
    <row r="7344" spans="1:6">
      <c r="A7344" s="3">
        <v>0.69115591620873795</v>
      </c>
      <c r="B7344" s="3">
        <v>21493.049827010502</v>
      </c>
      <c r="C7344" s="3">
        <v>1.14780312867597</v>
      </c>
      <c r="D7344" s="3">
        <v>60350.2844070461</v>
      </c>
      <c r="E7344" s="1">
        <f t="shared" si="230"/>
        <v>0.45664721246723206</v>
      </c>
      <c r="F7344" s="1">
        <f t="shared" si="231"/>
        <v>38857.234580035598</v>
      </c>
    </row>
    <row r="7345" spans="1:6">
      <c r="A7345" s="3">
        <v>0.71852500421211796</v>
      </c>
      <c r="B7345" s="3">
        <v>25334.4324505599</v>
      </c>
      <c r="C7345" s="3">
        <v>1.26136951178538</v>
      </c>
      <c r="D7345" s="3">
        <v>63148.263897776698</v>
      </c>
      <c r="E7345" s="1">
        <f t="shared" si="230"/>
        <v>0.54284450757326208</v>
      </c>
      <c r="F7345" s="1">
        <f t="shared" si="231"/>
        <v>37813.831447216799</v>
      </c>
    </row>
    <row r="7346" spans="1:6">
      <c r="A7346" s="3">
        <v>0.71304532573472201</v>
      </c>
      <c r="B7346" s="3">
        <v>19234.4943020924</v>
      </c>
      <c r="C7346" s="3">
        <v>1.25903692915764</v>
      </c>
      <c r="D7346" s="3">
        <v>53529.665862472997</v>
      </c>
      <c r="E7346" s="1">
        <f t="shared" si="230"/>
        <v>0.54599160342291797</v>
      </c>
      <c r="F7346" s="1">
        <f t="shared" si="231"/>
        <v>34295.171560380593</v>
      </c>
    </row>
    <row r="7347" spans="1:6">
      <c r="A7347" s="3">
        <v>0.721028711852572</v>
      </c>
      <c r="B7347" s="3">
        <v>21199.851837025701</v>
      </c>
      <c r="C7347" s="3">
        <v>1.26462038970438</v>
      </c>
      <c r="D7347" s="3">
        <v>60068.878411463098</v>
      </c>
      <c r="E7347" s="1">
        <f t="shared" si="230"/>
        <v>0.54359167785180795</v>
      </c>
      <c r="F7347" s="1">
        <f t="shared" si="231"/>
        <v>38869.026574437397</v>
      </c>
    </row>
    <row r="7348" spans="1:6">
      <c r="A7348" s="3">
        <v>0.69437020428918705</v>
      </c>
      <c r="B7348" s="3">
        <v>14589.269731189701</v>
      </c>
      <c r="C7348" s="3">
        <v>1.1826485710205801</v>
      </c>
      <c r="D7348" s="3">
        <v>49855.885831438798</v>
      </c>
      <c r="E7348" s="1">
        <f t="shared" si="230"/>
        <v>0.48827836673139302</v>
      </c>
      <c r="F7348" s="1">
        <f t="shared" si="231"/>
        <v>35266.616100249099</v>
      </c>
    </row>
    <row r="7349" spans="1:6">
      <c r="A7349" s="3">
        <v>0.685933076963822</v>
      </c>
      <c r="B7349" s="3">
        <v>19389.506706777702</v>
      </c>
      <c r="C7349" s="3">
        <v>1.2007868685068599</v>
      </c>
      <c r="D7349" s="3">
        <v>57020.429024590303</v>
      </c>
      <c r="E7349" s="1">
        <f t="shared" si="230"/>
        <v>0.5148537915430379</v>
      </c>
      <c r="F7349" s="1">
        <f t="shared" si="231"/>
        <v>37630.922317812598</v>
      </c>
    </row>
    <row r="7350" spans="1:6">
      <c r="A7350" s="3">
        <v>0.71396615465855895</v>
      </c>
      <c r="B7350" s="3">
        <v>17790.275561701299</v>
      </c>
      <c r="C7350" s="3">
        <v>1.2120412321256</v>
      </c>
      <c r="D7350" s="3">
        <v>52301.458325799198</v>
      </c>
      <c r="E7350" s="1">
        <f t="shared" si="230"/>
        <v>0.49807507746704105</v>
      </c>
      <c r="F7350" s="1">
        <f t="shared" si="231"/>
        <v>34511.182764097903</v>
      </c>
    </row>
    <row r="7351" spans="1:6">
      <c r="A7351" s="3">
        <v>0.72687729940368895</v>
      </c>
      <c r="B7351" s="3">
        <v>19715.216862539899</v>
      </c>
      <c r="C7351" s="3">
        <v>1.25924540220573</v>
      </c>
      <c r="D7351" s="3">
        <v>57740.347275405802</v>
      </c>
      <c r="E7351" s="1">
        <f t="shared" si="230"/>
        <v>0.53236810280204105</v>
      </c>
      <c r="F7351" s="1">
        <f t="shared" si="231"/>
        <v>38025.130412865903</v>
      </c>
    </row>
    <row r="7352" spans="1:6">
      <c r="A7352" s="3">
        <v>0.69866164668854103</v>
      </c>
      <c r="B7352" s="3">
        <v>16134.203621733899</v>
      </c>
      <c r="C7352" s="3">
        <v>1.23675802509151</v>
      </c>
      <c r="D7352" s="3">
        <v>52499.393835752096</v>
      </c>
      <c r="E7352" s="1">
        <f t="shared" si="230"/>
        <v>0.53809637840296898</v>
      </c>
      <c r="F7352" s="1">
        <f t="shared" si="231"/>
        <v>36365.190214018199</v>
      </c>
    </row>
    <row r="7353" spans="1:6">
      <c r="A7353" s="3">
        <v>0.76127131911150303</v>
      </c>
      <c r="B7353" s="3">
        <v>18047.621403803601</v>
      </c>
      <c r="C7353" s="3">
        <v>1.3304274188788801</v>
      </c>
      <c r="D7353" s="3">
        <v>54229.310389477898</v>
      </c>
      <c r="E7353" s="1">
        <f t="shared" si="230"/>
        <v>0.56915609976737702</v>
      </c>
      <c r="F7353" s="1">
        <f t="shared" si="231"/>
        <v>36181.688985674293</v>
      </c>
    </row>
    <row r="7354" spans="1:6">
      <c r="A7354" s="3">
        <v>0.72771845064246798</v>
      </c>
      <c r="B7354" s="3">
        <v>25732.772191632001</v>
      </c>
      <c r="C7354" s="3">
        <v>1.2838840209689999</v>
      </c>
      <c r="D7354" s="3">
        <v>71365.194909738697</v>
      </c>
      <c r="E7354" s="1">
        <f t="shared" si="230"/>
        <v>0.55616557032653191</v>
      </c>
      <c r="F7354" s="1">
        <f t="shared" si="231"/>
        <v>45632.422718106696</v>
      </c>
    </row>
    <row r="7355" spans="1:6">
      <c r="A7355" s="3">
        <v>0.71803271295419002</v>
      </c>
      <c r="B7355" s="3">
        <v>18042.739322499401</v>
      </c>
      <c r="C7355" s="3">
        <v>1.24415990068019</v>
      </c>
      <c r="D7355" s="3">
        <v>54130.004971149603</v>
      </c>
      <c r="E7355" s="1">
        <f t="shared" si="230"/>
        <v>0.52612718772599998</v>
      </c>
      <c r="F7355" s="1">
        <f t="shared" si="231"/>
        <v>36087.265648650202</v>
      </c>
    </row>
    <row r="7356" spans="1:6">
      <c r="A7356" s="3">
        <v>0.69503155240861203</v>
      </c>
      <c r="B7356" s="3">
        <v>18439.7372020117</v>
      </c>
      <c r="C7356" s="3">
        <v>1.2137205379739799</v>
      </c>
      <c r="D7356" s="3">
        <v>54893.783744774599</v>
      </c>
      <c r="E7356" s="1">
        <f t="shared" si="230"/>
        <v>0.51868898556536791</v>
      </c>
      <c r="F7356" s="1">
        <f t="shared" si="231"/>
        <v>36454.046542762895</v>
      </c>
    </row>
    <row r="7357" spans="1:6">
      <c r="A7357" s="3">
        <v>0.71676256003275596</v>
      </c>
      <c r="B7357" s="3">
        <v>19187.374331507599</v>
      </c>
      <c r="C7357" s="3">
        <v>1.2719774487198801</v>
      </c>
      <c r="D7357" s="3">
        <v>57166.008648914401</v>
      </c>
      <c r="E7357" s="1">
        <f t="shared" si="230"/>
        <v>0.5552148886871241</v>
      </c>
      <c r="F7357" s="1">
        <f t="shared" si="231"/>
        <v>37978.634317406802</v>
      </c>
    </row>
    <row r="7358" spans="1:6">
      <c r="A7358" s="3">
        <v>0.68104156573883601</v>
      </c>
      <c r="B7358" s="3">
        <v>18943.547014678101</v>
      </c>
      <c r="C7358" s="3">
        <v>1.18870555831705</v>
      </c>
      <c r="D7358" s="3">
        <v>57430.545308655303</v>
      </c>
      <c r="E7358" s="1">
        <f t="shared" si="230"/>
        <v>0.50766399257821404</v>
      </c>
      <c r="F7358" s="1">
        <f t="shared" si="231"/>
        <v>38486.998293977202</v>
      </c>
    </row>
    <row r="7359" spans="1:6">
      <c r="A7359" s="3">
        <v>0.62946995282218698</v>
      </c>
      <c r="B7359" s="3">
        <v>23947.039747569099</v>
      </c>
      <c r="C7359" s="3">
        <v>1.12582940224855</v>
      </c>
      <c r="D7359" s="3">
        <v>65886.525445680702</v>
      </c>
      <c r="E7359" s="1">
        <f t="shared" si="230"/>
        <v>0.49635944942636301</v>
      </c>
      <c r="F7359" s="1">
        <f t="shared" si="231"/>
        <v>41939.485698111603</v>
      </c>
    </row>
    <row r="7360" spans="1:6">
      <c r="A7360" s="3">
        <v>0.726767216533447</v>
      </c>
      <c r="B7360" s="3">
        <v>21088.784927389599</v>
      </c>
      <c r="C7360" s="3">
        <v>1.2497742262217</v>
      </c>
      <c r="D7360" s="3">
        <v>58252.004364187902</v>
      </c>
      <c r="E7360" s="1">
        <f t="shared" si="230"/>
        <v>0.52300700968825298</v>
      </c>
      <c r="F7360" s="1">
        <f t="shared" si="231"/>
        <v>37163.219436798303</v>
      </c>
    </row>
    <row r="7361" spans="1:6">
      <c r="A7361" s="3">
        <v>0.72183675023343696</v>
      </c>
      <c r="B7361" s="3">
        <v>19709.4872109936</v>
      </c>
      <c r="C7361" s="3">
        <v>1.2618125122803101</v>
      </c>
      <c r="D7361" s="3">
        <v>54195.063252977001</v>
      </c>
      <c r="E7361" s="1">
        <f t="shared" si="230"/>
        <v>0.53997576204687314</v>
      </c>
      <c r="F7361" s="1">
        <f t="shared" si="231"/>
        <v>34485.576041983397</v>
      </c>
    </row>
    <row r="7362" spans="1:6">
      <c r="A7362" s="3">
        <v>0.72244227017007701</v>
      </c>
      <c r="B7362" s="3">
        <v>16321.549865974001</v>
      </c>
      <c r="C7362" s="3">
        <v>1.2388686231127199</v>
      </c>
      <c r="D7362" s="3">
        <v>51011.638218534099</v>
      </c>
      <c r="E7362" s="1">
        <f t="shared" si="230"/>
        <v>0.51642635294264294</v>
      </c>
      <c r="F7362" s="1">
        <f t="shared" si="231"/>
        <v>34690.088352560095</v>
      </c>
    </row>
    <row r="7363" spans="1:6">
      <c r="A7363" s="3">
        <v>0.75030508041497801</v>
      </c>
      <c r="B7363" s="3">
        <v>17308.638843730001</v>
      </c>
      <c r="C7363" s="3">
        <v>1.29156504729968</v>
      </c>
      <c r="D7363" s="3">
        <v>53016.023441512203</v>
      </c>
      <c r="E7363" s="1">
        <f t="shared" si="230"/>
        <v>0.54125996688470202</v>
      </c>
      <c r="F7363" s="1">
        <f t="shared" si="231"/>
        <v>35707.384597782206</v>
      </c>
    </row>
    <row r="7364" spans="1:6">
      <c r="A7364" s="3">
        <v>0.64592851650678496</v>
      </c>
      <c r="B7364" s="3">
        <v>17411.015893587799</v>
      </c>
      <c r="C7364" s="3">
        <v>1.07649036494961</v>
      </c>
      <c r="D7364" s="3">
        <v>53220.7338493805</v>
      </c>
      <c r="E7364" s="1">
        <f t="shared" ref="E7364:E7427" si="232">C7364-A7364</f>
        <v>0.43056184844282508</v>
      </c>
      <c r="F7364" s="1">
        <f t="shared" ref="F7364:F7427" si="233">D7364-B7364</f>
        <v>35809.717955792701</v>
      </c>
    </row>
    <row r="7365" spans="1:6">
      <c r="A7365" s="3">
        <v>0.72109363376535596</v>
      </c>
      <c r="B7365" s="3">
        <v>18805.468851440099</v>
      </c>
      <c r="C7365" s="3">
        <v>1.26492301150032</v>
      </c>
      <c r="D7365" s="3">
        <v>54126.561716976597</v>
      </c>
      <c r="E7365" s="1">
        <f t="shared" si="232"/>
        <v>0.54382937773496409</v>
      </c>
      <c r="F7365" s="1">
        <f t="shared" si="233"/>
        <v>35321.092865536499</v>
      </c>
    </row>
    <row r="7366" spans="1:6">
      <c r="A7366" s="3">
        <v>0.716699528427032</v>
      </c>
      <c r="B7366" s="3">
        <v>22799.487492233198</v>
      </c>
      <c r="C7366" s="3">
        <v>1.2345603641207501</v>
      </c>
      <c r="D7366" s="3">
        <v>61033.459340199501</v>
      </c>
      <c r="E7366" s="1">
        <f t="shared" si="232"/>
        <v>0.5178608356937181</v>
      </c>
      <c r="F7366" s="1">
        <f t="shared" si="233"/>
        <v>38233.971847966299</v>
      </c>
    </row>
    <row r="7367" spans="1:6">
      <c r="A7367" s="3">
        <v>0.68118550205255202</v>
      </c>
      <c r="B7367" s="3">
        <v>19667.791201031901</v>
      </c>
      <c r="C7367" s="3">
        <v>1.1894276465306599</v>
      </c>
      <c r="D7367" s="3">
        <v>60189.594734743601</v>
      </c>
      <c r="E7367" s="1">
        <f t="shared" si="232"/>
        <v>0.50824214447810789</v>
      </c>
      <c r="F7367" s="1">
        <f t="shared" si="233"/>
        <v>40521.803533711703</v>
      </c>
    </row>
    <row r="7368" spans="1:6">
      <c r="A7368" s="3">
        <v>0.73812375131529295</v>
      </c>
      <c r="B7368" s="3">
        <v>18764.315689449999</v>
      </c>
      <c r="C7368" s="3">
        <v>1.2760539779765601</v>
      </c>
      <c r="D7368" s="3">
        <v>54626.293253257601</v>
      </c>
      <c r="E7368" s="1">
        <f t="shared" si="232"/>
        <v>0.53793022666126711</v>
      </c>
      <c r="F7368" s="1">
        <f t="shared" si="233"/>
        <v>35861.977563807603</v>
      </c>
    </row>
    <row r="7369" spans="1:6">
      <c r="A7369" s="3">
        <v>0.66211614478685199</v>
      </c>
      <c r="B7369" s="3">
        <v>14122.1116293013</v>
      </c>
      <c r="C7369" s="3">
        <v>1.1454425703131199</v>
      </c>
      <c r="D7369" s="3">
        <v>49800.994659520104</v>
      </c>
      <c r="E7369" s="1">
        <f t="shared" si="232"/>
        <v>0.48332642552626792</v>
      </c>
      <c r="F7369" s="1">
        <f t="shared" si="233"/>
        <v>35678.8830302188</v>
      </c>
    </row>
    <row r="7370" spans="1:6">
      <c r="A7370" s="3">
        <v>0.74203340785143601</v>
      </c>
      <c r="B7370" s="3">
        <v>21249.595953144599</v>
      </c>
      <c r="C7370" s="3">
        <v>1.31177557454408</v>
      </c>
      <c r="D7370" s="3">
        <v>56985.002801286901</v>
      </c>
      <c r="E7370" s="1">
        <f t="shared" si="232"/>
        <v>0.56974216669264399</v>
      </c>
      <c r="F7370" s="1">
        <f t="shared" si="233"/>
        <v>35735.406848142302</v>
      </c>
    </row>
    <row r="7371" spans="1:6">
      <c r="A7371" s="3">
        <v>0.72059383288875001</v>
      </c>
      <c r="B7371" s="3">
        <v>26310.722060031199</v>
      </c>
      <c r="C7371" s="3">
        <v>1.2179648288890099</v>
      </c>
      <c r="D7371" s="3">
        <v>66188.340823947598</v>
      </c>
      <c r="E7371" s="1">
        <f t="shared" si="232"/>
        <v>0.49737099600025991</v>
      </c>
      <c r="F7371" s="1">
        <f t="shared" si="233"/>
        <v>39877.618763916398</v>
      </c>
    </row>
    <row r="7372" spans="1:6">
      <c r="A7372" s="3">
        <v>0.72050784924842903</v>
      </c>
      <c r="B7372" s="3">
        <v>21187.073064893801</v>
      </c>
      <c r="C7372" s="3">
        <v>1.2267397358621299</v>
      </c>
      <c r="D7372" s="3">
        <v>58493.294252322703</v>
      </c>
      <c r="E7372" s="1">
        <f t="shared" si="232"/>
        <v>0.50623188661370089</v>
      </c>
      <c r="F7372" s="1">
        <f t="shared" si="233"/>
        <v>37306.221187428906</v>
      </c>
    </row>
    <row r="7373" spans="1:6">
      <c r="A7373" s="3">
        <v>0.66824267972836804</v>
      </c>
      <c r="B7373" s="3">
        <v>20429.051547442999</v>
      </c>
      <c r="C7373" s="3">
        <v>1.1572725667674799</v>
      </c>
      <c r="D7373" s="3">
        <v>57220.6774231866</v>
      </c>
      <c r="E7373" s="1">
        <f t="shared" si="232"/>
        <v>0.48902988703911188</v>
      </c>
      <c r="F7373" s="1">
        <f t="shared" si="233"/>
        <v>36791.625875743601</v>
      </c>
    </row>
    <row r="7374" spans="1:6">
      <c r="A7374" s="3">
        <v>0.65736913846607703</v>
      </c>
      <c r="B7374" s="3">
        <v>13425.5117522604</v>
      </c>
      <c r="C7374" s="3">
        <v>1.1489387934486901</v>
      </c>
      <c r="D7374" s="3">
        <v>48589.3596935448</v>
      </c>
      <c r="E7374" s="1">
        <f t="shared" si="232"/>
        <v>0.49156965498261307</v>
      </c>
      <c r="F7374" s="1">
        <f t="shared" si="233"/>
        <v>35163.847941284403</v>
      </c>
    </row>
    <row r="7375" spans="1:6">
      <c r="A7375" s="3">
        <v>0.67879610913532096</v>
      </c>
      <c r="B7375" s="3">
        <v>18839.884609439199</v>
      </c>
      <c r="C7375" s="3">
        <v>1.18982236736881</v>
      </c>
      <c r="D7375" s="3">
        <v>54964.3111742662</v>
      </c>
      <c r="E7375" s="1">
        <f t="shared" si="232"/>
        <v>0.51102625823348902</v>
      </c>
      <c r="F7375" s="1">
        <f t="shared" si="233"/>
        <v>36124.426564827001</v>
      </c>
    </row>
    <row r="7376" spans="1:6">
      <c r="A7376" s="3">
        <v>0.66849258144060597</v>
      </c>
      <c r="B7376" s="3">
        <v>17549.015453069202</v>
      </c>
      <c r="C7376" s="3">
        <v>1.1635621081368701</v>
      </c>
      <c r="D7376" s="3">
        <v>53583.060174884398</v>
      </c>
      <c r="E7376" s="1">
        <f t="shared" si="232"/>
        <v>0.49506952669626414</v>
      </c>
      <c r="F7376" s="1">
        <f t="shared" si="233"/>
        <v>36034.044721815197</v>
      </c>
    </row>
    <row r="7377" spans="1:6">
      <c r="A7377" s="3">
        <v>0.716621827456287</v>
      </c>
      <c r="B7377" s="3">
        <v>16941.965466414698</v>
      </c>
      <c r="C7377" s="3">
        <v>1.22486842636839</v>
      </c>
      <c r="D7377" s="3">
        <v>55960.275798859002</v>
      </c>
      <c r="E7377" s="1">
        <f t="shared" si="232"/>
        <v>0.508246598912103</v>
      </c>
      <c r="F7377" s="1">
        <f t="shared" si="233"/>
        <v>39018.310332444307</v>
      </c>
    </row>
    <row r="7378" spans="1:6">
      <c r="A7378" s="3">
        <v>0.69734205808561101</v>
      </c>
      <c r="B7378" s="3">
        <v>19042.648619970099</v>
      </c>
      <c r="C7378" s="3">
        <v>1.1954051361537701</v>
      </c>
      <c r="D7378" s="3">
        <v>54984.410667137498</v>
      </c>
      <c r="E7378" s="1">
        <f t="shared" si="232"/>
        <v>0.49806307806815908</v>
      </c>
      <c r="F7378" s="1">
        <f t="shared" si="233"/>
        <v>35941.762047167402</v>
      </c>
    </row>
    <row r="7379" spans="1:6">
      <c r="A7379" s="3">
        <v>0.71705166418956201</v>
      </c>
      <c r="B7379" s="3">
        <v>18151.084071081099</v>
      </c>
      <c r="C7379" s="3">
        <v>1.2751532219003501</v>
      </c>
      <c r="D7379" s="3">
        <v>55754.143609262501</v>
      </c>
      <c r="E7379" s="1">
        <f t="shared" si="232"/>
        <v>0.55810155771078807</v>
      </c>
      <c r="F7379" s="1">
        <f t="shared" si="233"/>
        <v>37603.059538181406</v>
      </c>
    </row>
    <row r="7380" spans="1:6">
      <c r="A7380" s="3">
        <v>0.73319468514474995</v>
      </c>
      <c r="B7380" s="3">
        <v>20259.998882855001</v>
      </c>
      <c r="C7380" s="3">
        <v>1.3161991729393301</v>
      </c>
      <c r="D7380" s="3">
        <v>58927.04244895</v>
      </c>
      <c r="E7380" s="1">
        <f t="shared" si="232"/>
        <v>0.58300448779458014</v>
      </c>
      <c r="F7380" s="1">
        <f t="shared" si="233"/>
        <v>38667.043566095002</v>
      </c>
    </row>
    <row r="7381" spans="1:6">
      <c r="A7381" s="3">
        <v>0.67058471046564005</v>
      </c>
      <c r="B7381" s="3">
        <v>16366.8807620308</v>
      </c>
      <c r="C7381" s="3">
        <v>1.16888490089834</v>
      </c>
      <c r="D7381" s="3">
        <v>51593.661007243303</v>
      </c>
      <c r="E7381" s="1">
        <f t="shared" si="232"/>
        <v>0.49830019043269991</v>
      </c>
      <c r="F7381" s="1">
        <f t="shared" si="233"/>
        <v>35226.780245212503</v>
      </c>
    </row>
    <row r="7382" spans="1:6">
      <c r="A7382" s="3">
        <v>0.72379877444904095</v>
      </c>
      <c r="B7382" s="3">
        <v>15497.5002545855</v>
      </c>
      <c r="C7382" s="3">
        <v>1.2596971715729599</v>
      </c>
      <c r="D7382" s="3">
        <v>51311.223556969497</v>
      </c>
      <c r="E7382" s="1">
        <f t="shared" si="232"/>
        <v>0.53589839712391896</v>
      </c>
      <c r="F7382" s="1">
        <f t="shared" si="233"/>
        <v>35813.723302383994</v>
      </c>
    </row>
    <row r="7383" spans="1:6">
      <c r="A7383" s="3">
        <v>0.70531953688842997</v>
      </c>
      <c r="B7383" s="3">
        <v>21928.2125122365</v>
      </c>
      <c r="C7383" s="3">
        <v>1.2468137898211999</v>
      </c>
      <c r="D7383" s="3">
        <v>62197.174627807297</v>
      </c>
      <c r="E7383" s="1">
        <f t="shared" si="232"/>
        <v>0.54149425293276998</v>
      </c>
      <c r="F7383" s="1">
        <f t="shared" si="233"/>
        <v>40268.962115570801</v>
      </c>
    </row>
    <row r="7384" spans="1:6">
      <c r="A7384" s="3">
        <v>0.72967118335040804</v>
      </c>
      <c r="B7384" s="3">
        <v>23589.4205078823</v>
      </c>
      <c r="C7384" s="3">
        <v>1.2518625747479499</v>
      </c>
      <c r="D7384" s="3">
        <v>60434.738054312496</v>
      </c>
      <c r="E7384" s="1">
        <f t="shared" si="232"/>
        <v>0.52219139139754189</v>
      </c>
      <c r="F7384" s="1">
        <f t="shared" si="233"/>
        <v>36845.317546430197</v>
      </c>
    </row>
    <row r="7385" spans="1:6">
      <c r="A7385" s="3">
        <v>0.67344350093044703</v>
      </c>
      <c r="B7385" s="3">
        <v>26214.3362746762</v>
      </c>
      <c r="C7385" s="3">
        <v>1.15350887631424</v>
      </c>
      <c r="D7385" s="3">
        <v>68041.871198051798</v>
      </c>
      <c r="E7385" s="1">
        <f t="shared" si="232"/>
        <v>0.48006537538379301</v>
      </c>
      <c r="F7385" s="1">
        <f t="shared" si="233"/>
        <v>41827.534923375599</v>
      </c>
    </row>
    <row r="7386" spans="1:6">
      <c r="A7386" s="3">
        <v>0.72345982205401205</v>
      </c>
      <c r="B7386" s="3">
        <v>15435.4404739328</v>
      </c>
      <c r="C7386" s="3">
        <v>1.2470943514252499</v>
      </c>
      <c r="D7386" s="3">
        <v>50794.2600628699</v>
      </c>
      <c r="E7386" s="1">
        <f t="shared" si="232"/>
        <v>0.52363452937123789</v>
      </c>
      <c r="F7386" s="1">
        <f t="shared" si="233"/>
        <v>35358.819588937098</v>
      </c>
    </row>
    <row r="7387" spans="1:6">
      <c r="A7387" s="3">
        <v>0.73025291934286196</v>
      </c>
      <c r="B7387" s="3">
        <v>23539.140217017</v>
      </c>
      <c r="C7387" s="3">
        <v>1.2721862718489101</v>
      </c>
      <c r="D7387" s="3">
        <v>60077.412369268801</v>
      </c>
      <c r="E7387" s="1">
        <f t="shared" si="232"/>
        <v>0.54193335250604813</v>
      </c>
      <c r="F7387" s="1">
        <f t="shared" si="233"/>
        <v>36538.272152251797</v>
      </c>
    </row>
    <row r="7388" spans="1:6">
      <c r="A7388" s="3">
        <v>0.71289677152055697</v>
      </c>
      <c r="B7388" s="3">
        <v>22127.4206705861</v>
      </c>
      <c r="C7388" s="3">
        <v>1.194490979579</v>
      </c>
      <c r="D7388" s="3">
        <v>57068.6289233188</v>
      </c>
      <c r="E7388" s="1">
        <f t="shared" si="232"/>
        <v>0.481594208058443</v>
      </c>
      <c r="F7388" s="1">
        <f t="shared" si="233"/>
        <v>34941.2082527327</v>
      </c>
    </row>
    <row r="7389" spans="1:6">
      <c r="A7389" s="3">
        <v>0.74661772427707995</v>
      </c>
      <c r="B7389" s="3">
        <v>19741.6507573979</v>
      </c>
      <c r="C7389" s="3">
        <v>1.29817963188707</v>
      </c>
      <c r="D7389" s="3">
        <v>55803.331190063604</v>
      </c>
      <c r="E7389" s="1">
        <f t="shared" si="232"/>
        <v>0.55156190760999002</v>
      </c>
      <c r="F7389" s="1">
        <f t="shared" si="233"/>
        <v>36061.6804326657</v>
      </c>
    </row>
    <row r="7390" spans="1:6">
      <c r="A7390" s="3">
        <v>0.690074594860275</v>
      </c>
      <c r="B7390" s="3">
        <v>19089.399936680598</v>
      </c>
      <c r="C7390" s="3">
        <v>1.2082873943485799</v>
      </c>
      <c r="D7390" s="3">
        <v>57671.215768412898</v>
      </c>
      <c r="E7390" s="1">
        <f t="shared" si="232"/>
        <v>0.5182127994883049</v>
      </c>
      <c r="F7390" s="1">
        <f t="shared" si="233"/>
        <v>38581.815831732296</v>
      </c>
    </row>
    <row r="7391" spans="1:6">
      <c r="A7391" s="3">
        <v>0.68246504108310702</v>
      </c>
      <c r="B7391" s="3">
        <v>20210.7975571321</v>
      </c>
      <c r="C7391" s="3">
        <v>1.17645478933234</v>
      </c>
      <c r="D7391" s="3">
        <v>58263.675785020103</v>
      </c>
      <c r="E7391" s="1">
        <f t="shared" si="232"/>
        <v>0.49398974824923303</v>
      </c>
      <c r="F7391" s="1">
        <f t="shared" si="233"/>
        <v>38052.878227888003</v>
      </c>
    </row>
    <row r="7392" spans="1:6">
      <c r="A7392" s="3">
        <v>0.70409769600750405</v>
      </c>
      <c r="B7392" s="3">
        <v>18834.912985651899</v>
      </c>
      <c r="C7392" s="3">
        <v>1.23767473707315</v>
      </c>
      <c r="D7392" s="3">
        <v>55329.930768495797</v>
      </c>
      <c r="E7392" s="1">
        <f t="shared" si="232"/>
        <v>0.53357704106564596</v>
      </c>
      <c r="F7392" s="1">
        <f t="shared" si="233"/>
        <v>36495.017782843897</v>
      </c>
    </row>
    <row r="7393" spans="1:6">
      <c r="A7393" s="3">
        <v>0.73209585414511202</v>
      </c>
      <c r="B7393" s="3">
        <v>20815.822531857801</v>
      </c>
      <c r="C7393" s="3">
        <v>1.25892154255332</v>
      </c>
      <c r="D7393" s="3">
        <v>57125.139374659899</v>
      </c>
      <c r="E7393" s="1">
        <f t="shared" si="232"/>
        <v>0.52682568840820798</v>
      </c>
      <c r="F7393" s="1">
        <f t="shared" si="233"/>
        <v>36309.316842802102</v>
      </c>
    </row>
    <row r="7394" spans="1:6">
      <c r="A7394" s="3">
        <v>0.70428786725633297</v>
      </c>
      <c r="B7394" s="3">
        <v>19783.890091937701</v>
      </c>
      <c r="C7394" s="3">
        <v>1.23630450819436</v>
      </c>
      <c r="D7394" s="3">
        <v>57599.493795668299</v>
      </c>
      <c r="E7394" s="1">
        <f t="shared" si="232"/>
        <v>0.53201664093802703</v>
      </c>
      <c r="F7394" s="1">
        <f t="shared" si="233"/>
        <v>37815.603703730594</v>
      </c>
    </row>
    <row r="7395" spans="1:6">
      <c r="A7395" s="3">
        <v>0.67726647582085397</v>
      </c>
      <c r="B7395" s="3">
        <v>22518.9291526446</v>
      </c>
      <c r="C7395" s="3">
        <v>1.1762267730934699</v>
      </c>
      <c r="D7395" s="3">
        <v>62245.936693738098</v>
      </c>
      <c r="E7395" s="1">
        <f t="shared" si="232"/>
        <v>0.49896029727261593</v>
      </c>
      <c r="F7395" s="1">
        <f t="shared" si="233"/>
        <v>39727.007541093495</v>
      </c>
    </row>
    <row r="7396" spans="1:6">
      <c r="A7396" s="3">
        <v>0.683124013153808</v>
      </c>
      <c r="B7396" s="3">
        <v>17395.2604842453</v>
      </c>
      <c r="C7396" s="3">
        <v>1.16904180959465</v>
      </c>
      <c r="D7396" s="3">
        <v>52452.596634780697</v>
      </c>
      <c r="E7396" s="1">
        <f t="shared" si="232"/>
        <v>0.48591779644084199</v>
      </c>
      <c r="F7396" s="1">
        <f t="shared" si="233"/>
        <v>35057.336150535397</v>
      </c>
    </row>
    <row r="7397" spans="1:6">
      <c r="A7397" s="3">
        <v>0.70896058976699805</v>
      </c>
      <c r="B7397" s="3">
        <v>16445.525508488001</v>
      </c>
      <c r="C7397" s="3">
        <v>1.2524715130850099</v>
      </c>
      <c r="D7397" s="3">
        <v>52724.223644824102</v>
      </c>
      <c r="E7397" s="1">
        <f t="shared" si="232"/>
        <v>0.54351092331801187</v>
      </c>
      <c r="F7397" s="1">
        <f t="shared" si="233"/>
        <v>36278.698136336097</v>
      </c>
    </row>
    <row r="7398" spans="1:6">
      <c r="A7398" s="3">
        <v>0.65858757119557498</v>
      </c>
      <c r="B7398" s="3">
        <v>16280.241118370801</v>
      </c>
      <c r="C7398" s="3">
        <v>1.1556055323323899</v>
      </c>
      <c r="D7398" s="3">
        <v>52114.903290132403</v>
      </c>
      <c r="E7398" s="1">
        <f t="shared" si="232"/>
        <v>0.49701796113681496</v>
      </c>
      <c r="F7398" s="1">
        <f t="shared" si="233"/>
        <v>35834.6621717616</v>
      </c>
    </row>
    <row r="7399" spans="1:6">
      <c r="A7399" s="3">
        <v>0.66210778342474297</v>
      </c>
      <c r="B7399" s="3">
        <v>18530.914840171401</v>
      </c>
      <c r="C7399" s="3">
        <v>1.1347517446167601</v>
      </c>
      <c r="D7399" s="3">
        <v>53133.464570525801</v>
      </c>
      <c r="E7399" s="1">
        <f t="shared" si="232"/>
        <v>0.47264396119201713</v>
      </c>
      <c r="F7399" s="1">
        <f t="shared" si="233"/>
        <v>34602.549730354396</v>
      </c>
    </row>
    <row r="7400" spans="1:6">
      <c r="A7400" s="3">
        <v>0.71032358152375896</v>
      </c>
      <c r="B7400" s="3">
        <v>18238.8753747968</v>
      </c>
      <c r="C7400" s="3">
        <v>1.24789882307043</v>
      </c>
      <c r="D7400" s="3">
        <v>54099.5500298841</v>
      </c>
      <c r="E7400" s="1">
        <f t="shared" si="232"/>
        <v>0.53757524154667102</v>
      </c>
      <c r="F7400" s="1">
        <f t="shared" si="233"/>
        <v>35860.674655087299</v>
      </c>
    </row>
    <row r="7401" spans="1:6">
      <c r="A7401" s="3">
        <v>0.69750305332151297</v>
      </c>
      <c r="B7401" s="3">
        <v>14983.5722332515</v>
      </c>
      <c r="C7401" s="3">
        <v>1.2301370629572701</v>
      </c>
      <c r="D7401" s="3">
        <v>51517.4402776317</v>
      </c>
      <c r="E7401" s="1">
        <f t="shared" si="232"/>
        <v>0.53263400963575713</v>
      </c>
      <c r="F7401" s="1">
        <f t="shared" si="233"/>
        <v>36533.8680443802</v>
      </c>
    </row>
    <row r="7402" spans="1:6">
      <c r="A7402" s="3">
        <v>0.70595723057128001</v>
      </c>
      <c r="B7402" s="3">
        <v>14850.5390696958</v>
      </c>
      <c r="C7402" s="3">
        <v>1.21655363829222</v>
      </c>
      <c r="D7402" s="3">
        <v>49677.218909759496</v>
      </c>
      <c r="E7402" s="1">
        <f t="shared" si="232"/>
        <v>0.51059640772093995</v>
      </c>
      <c r="F7402" s="1">
        <f t="shared" si="233"/>
        <v>34826.679840063698</v>
      </c>
    </row>
    <row r="7403" spans="1:6">
      <c r="A7403" s="3">
        <v>0.69121501056389201</v>
      </c>
      <c r="B7403" s="3">
        <v>18497.978177818299</v>
      </c>
      <c r="C7403" s="3">
        <v>1.20967324460368</v>
      </c>
      <c r="D7403" s="3">
        <v>55601.609922102798</v>
      </c>
      <c r="E7403" s="1">
        <f t="shared" si="232"/>
        <v>0.51845823403978797</v>
      </c>
      <c r="F7403" s="1">
        <f t="shared" si="233"/>
        <v>37103.631744284503</v>
      </c>
    </row>
    <row r="7404" spans="1:6">
      <c r="A7404" s="3">
        <v>0.67266807371035298</v>
      </c>
      <c r="B7404" s="3">
        <v>21668.302643884501</v>
      </c>
      <c r="C7404" s="3">
        <v>1.13865380082277</v>
      </c>
      <c r="D7404" s="3">
        <v>57946.031147513801</v>
      </c>
      <c r="E7404" s="1">
        <f t="shared" si="232"/>
        <v>0.46598572711241704</v>
      </c>
      <c r="F7404" s="1">
        <f t="shared" si="233"/>
        <v>36277.728503629303</v>
      </c>
    </row>
    <row r="7405" spans="1:6">
      <c r="A7405" s="3">
        <v>0.73489291502138498</v>
      </c>
      <c r="B7405" s="3">
        <v>18844.232654019299</v>
      </c>
      <c r="C7405" s="3">
        <v>1.2604196925780999</v>
      </c>
      <c r="D7405" s="3">
        <v>55492.8716116664</v>
      </c>
      <c r="E7405" s="1">
        <f t="shared" si="232"/>
        <v>0.52552677755671495</v>
      </c>
      <c r="F7405" s="1">
        <f t="shared" si="233"/>
        <v>36648.638957647097</v>
      </c>
    </row>
    <row r="7406" spans="1:6">
      <c r="A7406" s="3">
        <v>0.73999108815488701</v>
      </c>
      <c r="B7406" s="3">
        <v>17598.891132954101</v>
      </c>
      <c r="C7406" s="3">
        <v>1.2706565339046301</v>
      </c>
      <c r="D7406" s="3">
        <v>54549.467702270798</v>
      </c>
      <c r="E7406" s="1">
        <f t="shared" si="232"/>
        <v>0.53066544574974306</v>
      </c>
      <c r="F7406" s="1">
        <f t="shared" si="233"/>
        <v>36950.576569316698</v>
      </c>
    </row>
    <row r="7407" spans="1:6">
      <c r="A7407" s="3">
        <v>0.68064965795878296</v>
      </c>
      <c r="B7407" s="3">
        <v>16702.999751706499</v>
      </c>
      <c r="C7407" s="3">
        <v>1.17196302500295</v>
      </c>
      <c r="D7407" s="3">
        <v>52540.306178282102</v>
      </c>
      <c r="E7407" s="1">
        <f t="shared" si="232"/>
        <v>0.49131336704416706</v>
      </c>
      <c r="F7407" s="1">
        <f t="shared" si="233"/>
        <v>35837.306426575604</v>
      </c>
    </row>
    <row r="7408" spans="1:6">
      <c r="A7408" s="3">
        <v>0.71438424123187305</v>
      </c>
      <c r="B7408" s="3">
        <v>16280.957015652901</v>
      </c>
      <c r="C7408" s="3">
        <v>1.2378059776421599</v>
      </c>
      <c r="D7408" s="3">
        <v>52801.752161555203</v>
      </c>
      <c r="E7408" s="1">
        <f t="shared" si="232"/>
        <v>0.52342173641028689</v>
      </c>
      <c r="F7408" s="1">
        <f t="shared" si="233"/>
        <v>36520.795145902302</v>
      </c>
    </row>
    <row r="7409" spans="1:6">
      <c r="A7409" s="3">
        <v>0.70601428392612997</v>
      </c>
      <c r="B7409" s="3">
        <v>24261.635298096699</v>
      </c>
      <c r="C7409" s="3">
        <v>1.23425917047931</v>
      </c>
      <c r="D7409" s="3">
        <v>64095.414419121204</v>
      </c>
      <c r="E7409" s="1">
        <f t="shared" si="232"/>
        <v>0.52824488655318003</v>
      </c>
      <c r="F7409" s="1">
        <f t="shared" si="233"/>
        <v>39833.779121024505</v>
      </c>
    </row>
    <row r="7410" spans="1:6">
      <c r="A7410" s="3">
        <v>0.72316087399520002</v>
      </c>
      <c r="B7410" s="3">
        <v>21385.503767821399</v>
      </c>
      <c r="C7410" s="3">
        <v>1.28665345758413</v>
      </c>
      <c r="D7410" s="3">
        <v>60593.270522595703</v>
      </c>
      <c r="E7410" s="1">
        <f t="shared" si="232"/>
        <v>0.56349258358892995</v>
      </c>
      <c r="F7410" s="1">
        <f t="shared" si="233"/>
        <v>39207.766754774304</v>
      </c>
    </row>
    <row r="7411" spans="1:6">
      <c r="A7411" s="3">
        <v>0.70147304953026801</v>
      </c>
      <c r="B7411" s="3">
        <v>19148.138000213399</v>
      </c>
      <c r="C7411" s="3">
        <v>1.2153062619717101</v>
      </c>
      <c r="D7411" s="3">
        <v>52734.572482338102</v>
      </c>
      <c r="E7411" s="1">
        <f t="shared" si="232"/>
        <v>0.51383321244144209</v>
      </c>
      <c r="F7411" s="1">
        <f t="shared" si="233"/>
        <v>33586.434482124707</v>
      </c>
    </row>
    <row r="7412" spans="1:6">
      <c r="A7412" s="3">
        <v>0.73204906703614903</v>
      </c>
      <c r="B7412" s="3">
        <v>19342.571434541798</v>
      </c>
      <c r="C7412" s="3">
        <v>1.2948786141955899</v>
      </c>
      <c r="D7412" s="3">
        <v>57805.563680757499</v>
      </c>
      <c r="E7412" s="1">
        <f t="shared" si="232"/>
        <v>0.56282954715944089</v>
      </c>
      <c r="F7412" s="1">
        <f t="shared" si="233"/>
        <v>38462.992246215697</v>
      </c>
    </row>
    <row r="7413" spans="1:6">
      <c r="A7413" s="3">
        <v>0.71616837816585999</v>
      </c>
      <c r="B7413" s="3">
        <v>19404.353849582301</v>
      </c>
      <c r="C7413" s="3">
        <v>1.2278041376887301</v>
      </c>
      <c r="D7413" s="3">
        <v>57350.098650438696</v>
      </c>
      <c r="E7413" s="1">
        <f t="shared" si="232"/>
        <v>0.5116357595228701</v>
      </c>
      <c r="F7413" s="1">
        <f t="shared" si="233"/>
        <v>37945.744800856395</v>
      </c>
    </row>
    <row r="7414" spans="1:6">
      <c r="A7414" s="3">
        <v>0.73450882805116602</v>
      </c>
      <c r="B7414" s="3">
        <v>16888.696448851199</v>
      </c>
      <c r="C7414" s="3">
        <v>1.29028886937429</v>
      </c>
      <c r="D7414" s="3">
        <v>52053.823091742102</v>
      </c>
      <c r="E7414" s="1">
        <f t="shared" si="232"/>
        <v>0.55578004132312397</v>
      </c>
      <c r="F7414" s="1">
        <f t="shared" si="233"/>
        <v>35165.1266428909</v>
      </c>
    </row>
    <row r="7415" spans="1:6">
      <c r="A7415" s="3">
        <v>0.62522171113537905</v>
      </c>
      <c r="B7415" s="3">
        <v>24598.677452690099</v>
      </c>
      <c r="C7415" s="3">
        <v>1.08146757722278</v>
      </c>
      <c r="D7415" s="3">
        <v>61793.612656386496</v>
      </c>
      <c r="E7415" s="1">
        <f t="shared" si="232"/>
        <v>0.45624586608740092</v>
      </c>
      <c r="F7415" s="1">
        <f t="shared" si="233"/>
        <v>37194.935203696397</v>
      </c>
    </row>
    <row r="7416" spans="1:6">
      <c r="A7416" s="3">
        <v>0.67781041911388795</v>
      </c>
      <c r="B7416" s="3">
        <v>19385.477894109201</v>
      </c>
      <c r="C7416" s="3">
        <v>1.17929200375433</v>
      </c>
      <c r="D7416" s="3">
        <v>59598.078960291103</v>
      </c>
      <c r="E7416" s="1">
        <f t="shared" si="232"/>
        <v>0.50148158464044201</v>
      </c>
      <c r="F7416" s="1">
        <f t="shared" si="233"/>
        <v>40212.601066181902</v>
      </c>
    </row>
    <row r="7417" spans="1:6">
      <c r="A7417" s="3">
        <v>0.69483399898788401</v>
      </c>
      <c r="B7417" s="3">
        <v>17952.227473298</v>
      </c>
      <c r="C7417" s="3">
        <v>1.22462326571748</v>
      </c>
      <c r="D7417" s="3">
        <v>54524.824693594703</v>
      </c>
      <c r="E7417" s="1">
        <f t="shared" si="232"/>
        <v>0.52978926672959603</v>
      </c>
      <c r="F7417" s="1">
        <f t="shared" si="233"/>
        <v>36572.597220296702</v>
      </c>
    </row>
    <row r="7418" spans="1:6">
      <c r="A7418" s="3">
        <v>0.67146140586119196</v>
      </c>
      <c r="B7418" s="3">
        <v>25875.592887254701</v>
      </c>
      <c r="C7418" s="3">
        <v>1.1646163176411</v>
      </c>
      <c r="D7418" s="3">
        <v>66871.9200065123</v>
      </c>
      <c r="E7418" s="1">
        <f t="shared" si="232"/>
        <v>0.493154911779908</v>
      </c>
      <c r="F7418" s="1">
        <f t="shared" si="233"/>
        <v>40996.327119257599</v>
      </c>
    </row>
    <row r="7419" spans="1:6">
      <c r="A7419" s="3">
        <v>0.71400953597892103</v>
      </c>
      <c r="B7419" s="3">
        <v>20796.180586480699</v>
      </c>
      <c r="C7419" s="3">
        <v>1.2627148208433201</v>
      </c>
      <c r="D7419" s="3">
        <v>58932.862055750498</v>
      </c>
      <c r="E7419" s="1">
        <f t="shared" si="232"/>
        <v>0.54870528486439907</v>
      </c>
      <c r="F7419" s="1">
        <f t="shared" si="233"/>
        <v>38136.681469269795</v>
      </c>
    </row>
    <row r="7420" spans="1:6">
      <c r="A7420" s="3">
        <v>0.69697971119067903</v>
      </c>
      <c r="B7420" s="3">
        <v>20505.758221399399</v>
      </c>
      <c r="C7420" s="3">
        <v>1.16952019583843</v>
      </c>
      <c r="D7420" s="3">
        <v>57770.262294370899</v>
      </c>
      <c r="E7420" s="1">
        <f t="shared" si="232"/>
        <v>0.472540484647751</v>
      </c>
      <c r="F7420" s="1">
        <f t="shared" si="233"/>
        <v>37264.504072971496</v>
      </c>
    </row>
    <row r="7421" spans="1:6">
      <c r="A7421" s="3">
        <v>0.70501052092330496</v>
      </c>
      <c r="B7421" s="3">
        <v>20754.861130977701</v>
      </c>
      <c r="C7421" s="3">
        <v>1.2159867399947999</v>
      </c>
      <c r="D7421" s="3">
        <v>60068.830385730696</v>
      </c>
      <c r="E7421" s="1">
        <f t="shared" si="232"/>
        <v>0.51097621907149493</v>
      </c>
      <c r="F7421" s="1">
        <f t="shared" si="233"/>
        <v>39313.969254752999</v>
      </c>
    </row>
    <row r="7422" spans="1:6">
      <c r="A7422" s="3">
        <v>0.68106922367610701</v>
      </c>
      <c r="B7422" s="3">
        <v>20009.089742467098</v>
      </c>
      <c r="C7422" s="3">
        <v>1.19139067270899</v>
      </c>
      <c r="D7422" s="3">
        <v>57197.047964814999</v>
      </c>
      <c r="E7422" s="1">
        <f t="shared" si="232"/>
        <v>0.51032144903288301</v>
      </c>
      <c r="F7422" s="1">
        <f t="shared" si="233"/>
        <v>37187.958222347901</v>
      </c>
    </row>
    <row r="7423" spans="1:6">
      <c r="A7423" s="3">
        <v>0.73871466341688097</v>
      </c>
      <c r="B7423" s="3">
        <v>19995.4210343169</v>
      </c>
      <c r="C7423" s="3">
        <v>1.2780379378708699</v>
      </c>
      <c r="D7423" s="3">
        <v>58123.9130245341</v>
      </c>
      <c r="E7423" s="1">
        <f t="shared" si="232"/>
        <v>0.53932327445398898</v>
      </c>
      <c r="F7423" s="1">
        <f t="shared" si="233"/>
        <v>38128.491990217197</v>
      </c>
    </row>
    <row r="7424" spans="1:6">
      <c r="A7424" s="3">
        <v>0.70003296805304804</v>
      </c>
      <c r="B7424" s="3">
        <v>20653.438439182199</v>
      </c>
      <c r="C7424" s="3">
        <v>1.2587198737535601</v>
      </c>
      <c r="D7424" s="3">
        <v>60411.6863558404</v>
      </c>
      <c r="E7424" s="1">
        <f t="shared" si="232"/>
        <v>0.55868690570051205</v>
      </c>
      <c r="F7424" s="1">
        <f t="shared" si="233"/>
        <v>39758.247916658205</v>
      </c>
    </row>
    <row r="7425" spans="1:6">
      <c r="A7425" s="3">
        <v>0.67484144162464899</v>
      </c>
      <c r="B7425" s="3">
        <v>18547.181931128998</v>
      </c>
      <c r="C7425" s="3">
        <v>1.1879285132809301</v>
      </c>
      <c r="D7425" s="3">
        <v>55065.0744925537</v>
      </c>
      <c r="E7425" s="1">
        <f t="shared" si="232"/>
        <v>0.51308707165628109</v>
      </c>
      <c r="F7425" s="1">
        <f t="shared" si="233"/>
        <v>36517.892561424698</v>
      </c>
    </row>
    <row r="7426" spans="1:6">
      <c r="A7426" s="3">
        <v>0.67842978165210799</v>
      </c>
      <c r="B7426" s="3">
        <v>20855.0867577688</v>
      </c>
      <c r="C7426" s="3">
        <v>1.1848790756697001</v>
      </c>
      <c r="D7426" s="3">
        <v>59017.833982869</v>
      </c>
      <c r="E7426" s="1">
        <f t="shared" si="232"/>
        <v>0.50644929401759209</v>
      </c>
      <c r="F7426" s="1">
        <f t="shared" si="233"/>
        <v>38162.747225100204</v>
      </c>
    </row>
    <row r="7427" spans="1:6">
      <c r="A7427" s="3">
        <v>0.72384242609765104</v>
      </c>
      <c r="B7427" s="3">
        <v>16767.4380789274</v>
      </c>
      <c r="C7427" s="3">
        <v>1.2596611400256601</v>
      </c>
      <c r="D7427" s="3">
        <v>52357.226133092699</v>
      </c>
      <c r="E7427" s="1">
        <f t="shared" si="232"/>
        <v>0.53581871392800906</v>
      </c>
      <c r="F7427" s="1">
        <f t="shared" si="233"/>
        <v>35589.788054165299</v>
      </c>
    </row>
    <row r="7428" spans="1:6">
      <c r="A7428" s="3">
        <v>0.73241704151333298</v>
      </c>
      <c r="B7428" s="3">
        <v>19186.9556604346</v>
      </c>
      <c r="C7428" s="3">
        <v>1.28310632275045</v>
      </c>
      <c r="D7428" s="3">
        <v>55873.322611536903</v>
      </c>
      <c r="E7428" s="1">
        <f t="shared" ref="E7428:E7491" si="234">C7428-A7428</f>
        <v>0.55068928123711702</v>
      </c>
      <c r="F7428" s="1">
        <f t="shared" ref="F7428:F7491" si="235">D7428-B7428</f>
        <v>36686.366951102304</v>
      </c>
    </row>
    <row r="7429" spans="1:6">
      <c r="A7429" s="3">
        <v>0.71291762942356096</v>
      </c>
      <c r="B7429" s="3">
        <v>17940.471412942799</v>
      </c>
      <c r="C7429" s="3">
        <v>1.2216671904430001</v>
      </c>
      <c r="D7429" s="3">
        <v>54565.571532372902</v>
      </c>
      <c r="E7429" s="1">
        <f t="shared" si="234"/>
        <v>0.50874956101943913</v>
      </c>
      <c r="F7429" s="1">
        <f t="shared" si="235"/>
        <v>36625.100119430106</v>
      </c>
    </row>
    <row r="7430" spans="1:6">
      <c r="A7430" s="3">
        <v>0.74604251699095603</v>
      </c>
      <c r="B7430" s="3">
        <v>23804.997823102101</v>
      </c>
      <c r="C7430" s="3">
        <v>1.3006631236417701</v>
      </c>
      <c r="D7430" s="3">
        <v>62520.957018723697</v>
      </c>
      <c r="E7430" s="1">
        <f t="shared" si="234"/>
        <v>0.55462060665081403</v>
      </c>
      <c r="F7430" s="1">
        <f t="shared" si="235"/>
        <v>38715.959195621595</v>
      </c>
    </row>
    <row r="7431" spans="1:6">
      <c r="A7431" s="3">
        <v>0.69957123887403805</v>
      </c>
      <c r="B7431" s="3">
        <v>21129.086054183001</v>
      </c>
      <c r="C7431" s="3">
        <v>1.2155577366050201</v>
      </c>
      <c r="D7431" s="3">
        <v>58588.056619560499</v>
      </c>
      <c r="E7431" s="1">
        <f t="shared" si="234"/>
        <v>0.51598649773098204</v>
      </c>
      <c r="F7431" s="1">
        <f t="shared" si="235"/>
        <v>37458.970565377502</v>
      </c>
    </row>
    <row r="7432" spans="1:6">
      <c r="A7432" s="3">
        <v>0.73420506362086002</v>
      </c>
      <c r="B7432" s="3">
        <v>14441.8012459079</v>
      </c>
      <c r="C7432" s="3">
        <v>1.2577374619264901</v>
      </c>
      <c r="D7432" s="3">
        <v>49427.285374702697</v>
      </c>
      <c r="E7432" s="1">
        <f t="shared" si="234"/>
        <v>0.52353239830563003</v>
      </c>
      <c r="F7432" s="1">
        <f t="shared" si="235"/>
        <v>34985.484128794793</v>
      </c>
    </row>
    <row r="7433" spans="1:6">
      <c r="A7433" s="3">
        <v>0.73888565990031996</v>
      </c>
      <c r="B7433" s="3">
        <v>16628.679660256599</v>
      </c>
      <c r="C7433" s="3">
        <v>1.2760849876007301</v>
      </c>
      <c r="D7433" s="3">
        <v>53502.714804263902</v>
      </c>
      <c r="E7433" s="1">
        <f t="shared" si="234"/>
        <v>0.53719932770041012</v>
      </c>
      <c r="F7433" s="1">
        <f t="shared" si="235"/>
        <v>36874.035144007299</v>
      </c>
    </row>
    <row r="7434" spans="1:6">
      <c r="A7434" s="3">
        <v>0.73197254060103101</v>
      </c>
      <c r="B7434" s="3">
        <v>15009.4084428849</v>
      </c>
      <c r="C7434" s="3">
        <v>1.28682340317903</v>
      </c>
      <c r="D7434" s="3">
        <v>51754.317087331598</v>
      </c>
      <c r="E7434" s="1">
        <f t="shared" si="234"/>
        <v>0.55485086257799898</v>
      </c>
      <c r="F7434" s="1">
        <f t="shared" si="235"/>
        <v>36744.908644446696</v>
      </c>
    </row>
    <row r="7435" spans="1:6">
      <c r="A7435" s="3">
        <v>0.67586138082685498</v>
      </c>
      <c r="B7435" s="3">
        <v>17840.998640310201</v>
      </c>
      <c r="C7435" s="3">
        <v>1.1569242591796101</v>
      </c>
      <c r="D7435" s="3">
        <v>55260.955316277097</v>
      </c>
      <c r="E7435" s="1">
        <f t="shared" si="234"/>
        <v>0.48106287835275507</v>
      </c>
      <c r="F7435" s="1">
        <f t="shared" si="235"/>
        <v>37419.956675966896</v>
      </c>
    </row>
    <row r="7436" spans="1:6">
      <c r="A7436" s="3">
        <v>0.63923303399676501</v>
      </c>
      <c r="B7436" s="3">
        <v>16459.7227014942</v>
      </c>
      <c r="C7436" s="3">
        <v>1.10602068700419</v>
      </c>
      <c r="D7436" s="3">
        <v>52447.362104163898</v>
      </c>
      <c r="E7436" s="1">
        <f t="shared" si="234"/>
        <v>0.46678765300742497</v>
      </c>
      <c r="F7436" s="1">
        <f t="shared" si="235"/>
        <v>35987.639402669694</v>
      </c>
    </row>
    <row r="7437" spans="1:6">
      <c r="A7437" s="3">
        <v>0.67294228837240699</v>
      </c>
      <c r="B7437" s="3">
        <v>22060.605055735799</v>
      </c>
      <c r="C7437" s="3">
        <v>1.1817001277785999</v>
      </c>
      <c r="D7437" s="3">
        <v>59622.143091979</v>
      </c>
      <c r="E7437" s="1">
        <f t="shared" si="234"/>
        <v>0.5087578394061929</v>
      </c>
      <c r="F7437" s="1">
        <f t="shared" si="235"/>
        <v>37561.538036243204</v>
      </c>
    </row>
    <row r="7438" spans="1:6">
      <c r="A7438" s="3">
        <v>0.70495849977694902</v>
      </c>
      <c r="B7438" s="3">
        <v>17846.184177916399</v>
      </c>
      <c r="C7438" s="3">
        <v>1.23524781113503</v>
      </c>
      <c r="D7438" s="3">
        <v>54352.108133387301</v>
      </c>
      <c r="E7438" s="1">
        <f t="shared" si="234"/>
        <v>0.53028931135808099</v>
      </c>
      <c r="F7438" s="1">
        <f t="shared" si="235"/>
        <v>36505.923955470906</v>
      </c>
    </row>
    <row r="7439" spans="1:6">
      <c r="A7439" s="3">
        <v>0.725901370224732</v>
      </c>
      <c r="B7439" s="3">
        <v>22133.969718589899</v>
      </c>
      <c r="C7439" s="3">
        <v>1.2434572787873499</v>
      </c>
      <c r="D7439" s="3">
        <v>58240.944010562198</v>
      </c>
      <c r="E7439" s="1">
        <f t="shared" si="234"/>
        <v>0.51755590856261791</v>
      </c>
      <c r="F7439" s="1">
        <f t="shared" si="235"/>
        <v>36106.974291972299</v>
      </c>
    </row>
    <row r="7440" spans="1:6">
      <c r="A7440" s="3">
        <v>0.649742475035189</v>
      </c>
      <c r="B7440" s="3">
        <v>19997.722447901098</v>
      </c>
      <c r="C7440" s="3">
        <v>1.1154141098924699</v>
      </c>
      <c r="D7440" s="3">
        <v>57912.362815851302</v>
      </c>
      <c r="E7440" s="1">
        <f t="shared" si="234"/>
        <v>0.46567163485728091</v>
      </c>
      <c r="F7440" s="1">
        <f t="shared" si="235"/>
        <v>37914.640367950204</v>
      </c>
    </row>
    <row r="7441" spans="1:6">
      <c r="A7441" s="3">
        <v>0.69291156176193702</v>
      </c>
      <c r="B7441" s="3">
        <v>21441.4435712062</v>
      </c>
      <c r="C7441" s="3">
        <v>1.20707186333409</v>
      </c>
      <c r="D7441" s="3">
        <v>61323.0440060541</v>
      </c>
      <c r="E7441" s="1">
        <f t="shared" si="234"/>
        <v>0.51416030157215298</v>
      </c>
      <c r="F7441" s="1">
        <f t="shared" si="235"/>
        <v>39881.600434847904</v>
      </c>
    </row>
    <row r="7442" spans="1:6">
      <c r="A7442" s="3">
        <v>0.70929882533294397</v>
      </c>
      <c r="B7442" s="3">
        <v>20070.109127950702</v>
      </c>
      <c r="C7442" s="3">
        <v>1.23513992754324</v>
      </c>
      <c r="D7442" s="3">
        <v>57646.121662762402</v>
      </c>
      <c r="E7442" s="1">
        <f t="shared" si="234"/>
        <v>0.52584110221029601</v>
      </c>
      <c r="F7442" s="1">
        <f t="shared" si="235"/>
        <v>37576.0125348117</v>
      </c>
    </row>
    <row r="7443" spans="1:6">
      <c r="A7443" s="3">
        <v>0.76543401757329899</v>
      </c>
      <c r="B7443" s="3">
        <v>20533.583926515399</v>
      </c>
      <c r="C7443" s="3">
        <v>1.32328881349229</v>
      </c>
      <c r="D7443" s="3">
        <v>57188.093506818099</v>
      </c>
      <c r="E7443" s="1">
        <f t="shared" si="234"/>
        <v>0.55785479591899101</v>
      </c>
      <c r="F7443" s="1">
        <f t="shared" si="235"/>
        <v>36654.5095803027</v>
      </c>
    </row>
    <row r="7444" spans="1:6">
      <c r="A7444" s="3">
        <v>0.65320029062491602</v>
      </c>
      <c r="B7444" s="3">
        <v>18162.443979749602</v>
      </c>
      <c r="C7444" s="3">
        <v>1.1512599074916801</v>
      </c>
      <c r="D7444" s="3">
        <v>55529.240656382302</v>
      </c>
      <c r="E7444" s="1">
        <f t="shared" si="234"/>
        <v>0.49805961686676403</v>
      </c>
      <c r="F7444" s="1">
        <f t="shared" si="235"/>
        <v>37366.796676632701</v>
      </c>
    </row>
    <row r="7445" spans="1:6">
      <c r="A7445" s="3">
        <v>0.70120953996597102</v>
      </c>
      <c r="B7445" s="3">
        <v>16132.2821670661</v>
      </c>
      <c r="C7445" s="3">
        <v>1.2080139739995099</v>
      </c>
      <c r="D7445" s="3">
        <v>51817.921377902901</v>
      </c>
      <c r="E7445" s="1">
        <f t="shared" si="234"/>
        <v>0.50680443403353892</v>
      </c>
      <c r="F7445" s="1">
        <f t="shared" si="235"/>
        <v>35685.639210836802</v>
      </c>
    </row>
    <row r="7446" spans="1:6">
      <c r="A7446" s="3">
        <v>0.67755151859682305</v>
      </c>
      <c r="B7446" s="3">
        <v>20174.195176955101</v>
      </c>
      <c r="C7446" s="3">
        <v>1.1855306507399299</v>
      </c>
      <c r="D7446" s="3">
        <v>59814.917620107502</v>
      </c>
      <c r="E7446" s="1">
        <f t="shared" si="234"/>
        <v>0.50797913214310686</v>
      </c>
      <c r="F7446" s="1">
        <f t="shared" si="235"/>
        <v>39640.722443152401</v>
      </c>
    </row>
    <row r="7447" spans="1:6">
      <c r="A7447" s="3">
        <v>0.67495525269480405</v>
      </c>
      <c r="B7447" s="3">
        <v>21200.2067228917</v>
      </c>
      <c r="C7447" s="3">
        <v>1.1812701763757401</v>
      </c>
      <c r="D7447" s="3">
        <v>58872.348378378301</v>
      </c>
      <c r="E7447" s="1">
        <f t="shared" si="234"/>
        <v>0.506314923680936</v>
      </c>
      <c r="F7447" s="1">
        <f t="shared" si="235"/>
        <v>37672.141655486601</v>
      </c>
    </row>
    <row r="7448" spans="1:6">
      <c r="A7448" s="3">
        <v>0.66931103246369095</v>
      </c>
      <c r="B7448" s="3">
        <v>15989.779956447101</v>
      </c>
      <c r="C7448" s="3">
        <v>1.1475086317416601</v>
      </c>
      <c r="D7448" s="3">
        <v>52643.511609241003</v>
      </c>
      <c r="E7448" s="1">
        <f t="shared" si="234"/>
        <v>0.47819759927796912</v>
      </c>
      <c r="F7448" s="1">
        <f t="shared" si="235"/>
        <v>36653.731652793904</v>
      </c>
    </row>
    <row r="7449" spans="1:6">
      <c r="A7449" s="3">
        <v>0.67159748751144899</v>
      </c>
      <c r="B7449" s="3">
        <v>18389.704219003099</v>
      </c>
      <c r="C7449" s="3">
        <v>1.12720358771051</v>
      </c>
      <c r="D7449" s="3">
        <v>53635.5420560926</v>
      </c>
      <c r="E7449" s="1">
        <f t="shared" si="234"/>
        <v>0.455606100199061</v>
      </c>
      <c r="F7449" s="1">
        <f t="shared" si="235"/>
        <v>35245.837837089501</v>
      </c>
    </row>
    <row r="7450" spans="1:6">
      <c r="A7450" s="3">
        <v>0.71738310194842503</v>
      </c>
      <c r="B7450" s="3">
        <v>27697.387675130001</v>
      </c>
      <c r="C7450" s="3">
        <v>1.2149705958024799</v>
      </c>
      <c r="D7450" s="3">
        <v>64915.559303185699</v>
      </c>
      <c r="E7450" s="1">
        <f t="shared" si="234"/>
        <v>0.49758749385405487</v>
      </c>
      <c r="F7450" s="1">
        <f t="shared" si="235"/>
        <v>37218.171628055701</v>
      </c>
    </row>
    <row r="7451" spans="1:6">
      <c r="A7451" s="3">
        <v>0.71655078251963999</v>
      </c>
      <c r="B7451" s="3">
        <v>21916.0383033053</v>
      </c>
      <c r="C7451" s="3">
        <v>1.2148530861904401</v>
      </c>
      <c r="D7451" s="3">
        <v>60765.380172482903</v>
      </c>
      <c r="E7451" s="1">
        <f t="shared" si="234"/>
        <v>0.49830230367080008</v>
      </c>
      <c r="F7451" s="1">
        <f t="shared" si="235"/>
        <v>38849.341869177602</v>
      </c>
    </row>
    <row r="7452" spans="1:6">
      <c r="A7452" s="3">
        <v>0.67192107322379901</v>
      </c>
      <c r="B7452" s="3">
        <v>20211.970391936899</v>
      </c>
      <c r="C7452" s="3">
        <v>1.16677862522121</v>
      </c>
      <c r="D7452" s="3">
        <v>56401.863885086503</v>
      </c>
      <c r="E7452" s="1">
        <f t="shared" si="234"/>
        <v>0.49485755199741099</v>
      </c>
      <c r="F7452" s="1">
        <f t="shared" si="235"/>
        <v>36189.893493149604</v>
      </c>
    </row>
    <row r="7453" spans="1:6">
      <c r="A7453" s="3">
        <v>0.68455412994796205</v>
      </c>
      <c r="B7453" s="3">
        <v>17093.213062149101</v>
      </c>
      <c r="C7453" s="3">
        <v>1.1642712916392299</v>
      </c>
      <c r="D7453" s="3">
        <v>53915.397087066704</v>
      </c>
      <c r="E7453" s="1">
        <f t="shared" si="234"/>
        <v>0.47971716169126788</v>
      </c>
      <c r="F7453" s="1">
        <f t="shared" si="235"/>
        <v>36822.184024917602</v>
      </c>
    </row>
    <row r="7454" spans="1:6">
      <c r="A7454" s="3">
        <v>0.67104115130723196</v>
      </c>
      <c r="B7454" s="3">
        <v>16537.047000326402</v>
      </c>
      <c r="C7454" s="3">
        <v>1.14068256350027</v>
      </c>
      <c r="D7454" s="3">
        <v>52081.7604863132</v>
      </c>
      <c r="E7454" s="1">
        <f t="shared" si="234"/>
        <v>0.46964141219303801</v>
      </c>
      <c r="F7454" s="1">
        <f t="shared" si="235"/>
        <v>35544.713485986795</v>
      </c>
    </row>
    <row r="7455" spans="1:6">
      <c r="A7455" s="3">
        <v>0.69423700683843304</v>
      </c>
      <c r="B7455" s="3">
        <v>23232.088482669002</v>
      </c>
      <c r="C7455" s="3">
        <v>1.17901895948644</v>
      </c>
      <c r="D7455" s="3">
        <v>60523.738301162302</v>
      </c>
      <c r="E7455" s="1">
        <f t="shared" si="234"/>
        <v>0.48478195264800694</v>
      </c>
      <c r="F7455" s="1">
        <f t="shared" si="235"/>
        <v>37291.649818493301</v>
      </c>
    </row>
    <row r="7456" spans="1:6">
      <c r="A7456" s="3">
        <v>0.69195999905916195</v>
      </c>
      <c r="B7456" s="3">
        <v>23785.414521412898</v>
      </c>
      <c r="C7456" s="3">
        <v>1.2013486639825199</v>
      </c>
      <c r="D7456" s="3">
        <v>61277.195590224997</v>
      </c>
      <c r="E7456" s="1">
        <f t="shared" si="234"/>
        <v>0.50938866492335799</v>
      </c>
      <c r="F7456" s="1">
        <f t="shared" si="235"/>
        <v>37491.781068812095</v>
      </c>
    </row>
    <row r="7457" spans="1:6">
      <c r="A7457" s="3">
        <v>0.72322785303474901</v>
      </c>
      <c r="B7457" s="3">
        <v>21073.128702947801</v>
      </c>
      <c r="C7457" s="3">
        <v>1.26580929041752</v>
      </c>
      <c r="D7457" s="3">
        <v>59095.940742658102</v>
      </c>
      <c r="E7457" s="1">
        <f t="shared" si="234"/>
        <v>0.54258143738277098</v>
      </c>
      <c r="F7457" s="1">
        <f t="shared" si="235"/>
        <v>38022.812039710305</v>
      </c>
    </row>
    <row r="7458" spans="1:6">
      <c r="A7458" s="3">
        <v>0.70776839722323903</v>
      </c>
      <c r="B7458" s="3">
        <v>21545.776357929</v>
      </c>
      <c r="C7458" s="3">
        <v>1.2489970277770599</v>
      </c>
      <c r="D7458" s="3">
        <v>60965.754824227603</v>
      </c>
      <c r="E7458" s="1">
        <f t="shared" si="234"/>
        <v>0.54122863055382087</v>
      </c>
      <c r="F7458" s="1">
        <f t="shared" si="235"/>
        <v>39419.978466298606</v>
      </c>
    </row>
    <row r="7459" spans="1:6">
      <c r="A7459" s="3">
        <v>0.66631343315246605</v>
      </c>
      <c r="B7459" s="3">
        <v>20861.629058707498</v>
      </c>
      <c r="C7459" s="3">
        <v>1.15029121826588</v>
      </c>
      <c r="D7459" s="3">
        <v>58628.895736188897</v>
      </c>
      <c r="E7459" s="1">
        <f t="shared" si="234"/>
        <v>0.48397778511341394</v>
      </c>
      <c r="F7459" s="1">
        <f t="shared" si="235"/>
        <v>37767.266677481399</v>
      </c>
    </row>
    <row r="7460" spans="1:6">
      <c r="A7460" s="3">
        <v>0.72819616115445895</v>
      </c>
      <c r="B7460" s="3">
        <v>23348.542282493701</v>
      </c>
      <c r="C7460" s="3">
        <v>1.2575901118672399</v>
      </c>
      <c r="D7460" s="3">
        <v>59101.225095970702</v>
      </c>
      <c r="E7460" s="1">
        <f t="shared" si="234"/>
        <v>0.52939395071278095</v>
      </c>
      <c r="F7460" s="1">
        <f t="shared" si="235"/>
        <v>35752.682813477004</v>
      </c>
    </row>
    <row r="7461" spans="1:6">
      <c r="A7461" s="3">
        <v>0.74777064434012597</v>
      </c>
      <c r="B7461" s="3">
        <v>16581.399608363601</v>
      </c>
      <c r="C7461" s="3">
        <v>1.3008733771612799</v>
      </c>
      <c r="D7461" s="3">
        <v>53480.659353199</v>
      </c>
      <c r="E7461" s="1">
        <f t="shared" si="234"/>
        <v>0.55310273282115396</v>
      </c>
      <c r="F7461" s="1">
        <f t="shared" si="235"/>
        <v>36899.259744835399</v>
      </c>
    </row>
    <row r="7462" spans="1:6">
      <c r="A7462" s="3">
        <v>0.73702125538301499</v>
      </c>
      <c r="B7462" s="3">
        <v>15032.2135734287</v>
      </c>
      <c r="C7462" s="3">
        <v>1.22656591221267</v>
      </c>
      <c r="D7462" s="3">
        <v>49849.850108450497</v>
      </c>
      <c r="E7462" s="1">
        <f t="shared" si="234"/>
        <v>0.48954465682965498</v>
      </c>
      <c r="F7462" s="1">
        <f t="shared" si="235"/>
        <v>34817.636535021797</v>
      </c>
    </row>
    <row r="7463" spans="1:6">
      <c r="A7463" s="3">
        <v>0.70758327930104103</v>
      </c>
      <c r="B7463" s="3">
        <v>15408.4827408642</v>
      </c>
      <c r="C7463" s="3">
        <v>1.2379172873953299</v>
      </c>
      <c r="D7463" s="3">
        <v>51927.561584425697</v>
      </c>
      <c r="E7463" s="1">
        <f t="shared" si="234"/>
        <v>0.53033400809428888</v>
      </c>
      <c r="F7463" s="1">
        <f t="shared" si="235"/>
        <v>36519.078843561496</v>
      </c>
    </row>
    <row r="7464" spans="1:6">
      <c r="A7464" s="3">
        <v>0.75881942753027798</v>
      </c>
      <c r="B7464" s="3">
        <v>18989.167092007599</v>
      </c>
      <c r="C7464" s="3">
        <v>1.3596236778669799</v>
      </c>
      <c r="D7464" s="3">
        <v>57135.015558312203</v>
      </c>
      <c r="E7464" s="1">
        <f t="shared" si="234"/>
        <v>0.60080425033670193</v>
      </c>
      <c r="F7464" s="1">
        <f t="shared" si="235"/>
        <v>38145.848466304604</v>
      </c>
    </row>
    <row r="7465" spans="1:6">
      <c r="A7465" s="3">
        <v>0.69815763038691103</v>
      </c>
      <c r="B7465" s="3">
        <v>19716.342995901599</v>
      </c>
      <c r="C7465" s="3">
        <v>1.2181839711551901</v>
      </c>
      <c r="D7465" s="3">
        <v>57713.1050230783</v>
      </c>
      <c r="E7465" s="1">
        <f t="shared" si="234"/>
        <v>0.52002634076827903</v>
      </c>
      <c r="F7465" s="1">
        <f t="shared" si="235"/>
        <v>37996.762027176701</v>
      </c>
    </row>
    <row r="7466" spans="1:6">
      <c r="A7466" s="3">
        <v>0.71522160918407796</v>
      </c>
      <c r="B7466" s="3">
        <v>19505.801357633001</v>
      </c>
      <c r="C7466" s="3">
        <v>1.24782358990208</v>
      </c>
      <c r="D7466" s="3">
        <v>56333.414807705201</v>
      </c>
      <c r="E7466" s="1">
        <f t="shared" si="234"/>
        <v>0.53260198071800202</v>
      </c>
      <c r="F7466" s="1">
        <f t="shared" si="235"/>
        <v>36827.613450072196</v>
      </c>
    </row>
    <row r="7467" spans="1:6">
      <c r="A7467" s="3">
        <v>0.70334138611548203</v>
      </c>
      <c r="B7467" s="3">
        <v>20579.823166330902</v>
      </c>
      <c r="C7467" s="3">
        <v>1.18493700309913</v>
      </c>
      <c r="D7467" s="3">
        <v>58647.280304954897</v>
      </c>
      <c r="E7467" s="1">
        <f t="shared" si="234"/>
        <v>0.48159561698364795</v>
      </c>
      <c r="F7467" s="1">
        <f t="shared" si="235"/>
        <v>38067.457138623999</v>
      </c>
    </row>
    <row r="7468" spans="1:6">
      <c r="A7468" s="3">
        <v>0.70958894011898799</v>
      </c>
      <c r="B7468" s="3">
        <v>21254.022804360899</v>
      </c>
      <c r="C7468" s="3">
        <v>1.2018648027910299</v>
      </c>
      <c r="D7468" s="3">
        <v>59459.579853385701</v>
      </c>
      <c r="E7468" s="1">
        <f t="shared" si="234"/>
        <v>0.49227586267204193</v>
      </c>
      <c r="F7468" s="1">
        <f t="shared" si="235"/>
        <v>38205.557049024806</v>
      </c>
    </row>
    <row r="7469" spans="1:6">
      <c r="A7469" s="3">
        <v>0.68120099881160101</v>
      </c>
      <c r="B7469" s="3">
        <v>16284.553584862801</v>
      </c>
      <c r="C7469" s="3">
        <v>1.17085093199227</v>
      </c>
      <c r="D7469" s="3">
        <v>51981.791378310802</v>
      </c>
      <c r="E7469" s="1">
        <f t="shared" si="234"/>
        <v>0.48964993318066896</v>
      </c>
      <c r="F7469" s="1">
        <f t="shared" si="235"/>
        <v>35697.237793448003</v>
      </c>
    </row>
    <row r="7470" spans="1:6">
      <c r="A7470" s="3">
        <v>0.72038793888374597</v>
      </c>
      <c r="B7470" s="3">
        <v>22750.678475262699</v>
      </c>
      <c r="C7470" s="3">
        <v>1.24370466931256</v>
      </c>
      <c r="D7470" s="3">
        <v>65228.545097651302</v>
      </c>
      <c r="E7470" s="1">
        <f t="shared" si="234"/>
        <v>0.52331673042881399</v>
      </c>
      <c r="F7470" s="1">
        <f t="shared" si="235"/>
        <v>42477.866622388603</v>
      </c>
    </row>
    <row r="7471" spans="1:6">
      <c r="A7471" s="3">
        <v>0.67515852783116503</v>
      </c>
      <c r="B7471" s="3">
        <v>20535.630466041599</v>
      </c>
      <c r="C7471" s="3">
        <v>1.1679183480279101</v>
      </c>
      <c r="D7471" s="3">
        <v>59927.801110586202</v>
      </c>
      <c r="E7471" s="1">
        <f t="shared" si="234"/>
        <v>0.49275982019674502</v>
      </c>
      <c r="F7471" s="1">
        <f t="shared" si="235"/>
        <v>39392.170644544603</v>
      </c>
    </row>
    <row r="7472" spans="1:6">
      <c r="A7472" s="3">
        <v>0.73584656272846405</v>
      </c>
      <c r="B7472" s="3">
        <v>17787.024243854401</v>
      </c>
      <c r="C7472" s="3">
        <v>1.25495322191993</v>
      </c>
      <c r="D7472" s="3">
        <v>52682.511863293701</v>
      </c>
      <c r="E7472" s="1">
        <f t="shared" si="234"/>
        <v>0.51910665919146592</v>
      </c>
      <c r="F7472" s="1">
        <f t="shared" si="235"/>
        <v>34895.4876194393</v>
      </c>
    </row>
    <row r="7473" spans="1:6">
      <c r="A7473" s="3">
        <v>0.680441812170682</v>
      </c>
      <c r="B7473" s="3">
        <v>15162.2014785671</v>
      </c>
      <c r="C7473" s="3">
        <v>1.16185503899391</v>
      </c>
      <c r="D7473" s="3">
        <v>50689.339459778799</v>
      </c>
      <c r="E7473" s="1">
        <f t="shared" si="234"/>
        <v>0.48141322682322796</v>
      </c>
      <c r="F7473" s="1">
        <f t="shared" si="235"/>
        <v>35527.137981211701</v>
      </c>
    </row>
    <row r="7474" spans="1:6">
      <c r="A7474" s="3">
        <v>0.64414139312773999</v>
      </c>
      <c r="B7474" s="3">
        <v>18125.1138135728</v>
      </c>
      <c r="C7474" s="3">
        <v>1.1338349759992099</v>
      </c>
      <c r="D7474" s="3">
        <v>55209.485399887897</v>
      </c>
      <c r="E7474" s="1">
        <f t="shared" si="234"/>
        <v>0.48969358287146991</v>
      </c>
      <c r="F7474" s="1">
        <f t="shared" si="235"/>
        <v>37084.371586315101</v>
      </c>
    </row>
    <row r="7475" spans="1:6">
      <c r="A7475" s="3">
        <v>0.650537493153302</v>
      </c>
      <c r="B7475" s="3">
        <v>17743.914068210201</v>
      </c>
      <c r="C7475" s="3">
        <v>1.1348664388977301</v>
      </c>
      <c r="D7475" s="3">
        <v>53893.243330121702</v>
      </c>
      <c r="E7475" s="1">
        <f t="shared" si="234"/>
        <v>0.48432894574442809</v>
      </c>
      <c r="F7475" s="1">
        <f t="shared" si="235"/>
        <v>36149.329261911502</v>
      </c>
    </row>
    <row r="7476" spans="1:6">
      <c r="A7476" s="3">
        <v>0.70588246987816605</v>
      </c>
      <c r="B7476" s="3">
        <v>17103.746055318301</v>
      </c>
      <c r="C7476" s="3">
        <v>1.26230819119143</v>
      </c>
      <c r="D7476" s="3">
        <v>53417.5080250186</v>
      </c>
      <c r="E7476" s="1">
        <f t="shared" si="234"/>
        <v>0.55642572131326395</v>
      </c>
      <c r="F7476" s="1">
        <f t="shared" si="235"/>
        <v>36313.761969700296</v>
      </c>
    </row>
    <row r="7477" spans="1:6">
      <c r="A7477" s="3">
        <v>0.74766527421733497</v>
      </c>
      <c r="B7477" s="3">
        <v>15491.8460587424</v>
      </c>
      <c r="C7477" s="3">
        <v>1.24037597795435</v>
      </c>
      <c r="D7477" s="3">
        <v>51560.2519465035</v>
      </c>
      <c r="E7477" s="1">
        <f t="shared" si="234"/>
        <v>0.49271070373701498</v>
      </c>
      <c r="F7477" s="1">
        <f t="shared" si="235"/>
        <v>36068.405887761102</v>
      </c>
    </row>
    <row r="7478" spans="1:6">
      <c r="A7478" s="3">
        <v>0.70692127879460698</v>
      </c>
      <c r="B7478" s="3">
        <v>23516.6924939325</v>
      </c>
      <c r="C7478" s="3">
        <v>1.22059340651467</v>
      </c>
      <c r="D7478" s="3">
        <v>62551.261565480199</v>
      </c>
      <c r="E7478" s="1">
        <f t="shared" si="234"/>
        <v>0.51367212772006299</v>
      </c>
      <c r="F7478" s="1">
        <f t="shared" si="235"/>
        <v>39034.569071547696</v>
      </c>
    </row>
    <row r="7479" spans="1:6">
      <c r="A7479" s="3">
        <v>0.77960552065685196</v>
      </c>
      <c r="B7479" s="3">
        <v>17909.9061204032</v>
      </c>
      <c r="C7479" s="3">
        <v>1.3113604183557499</v>
      </c>
      <c r="D7479" s="3">
        <v>54212.429581963297</v>
      </c>
      <c r="E7479" s="1">
        <f t="shared" si="234"/>
        <v>0.53175489769889794</v>
      </c>
      <c r="F7479" s="1">
        <f t="shared" si="235"/>
        <v>36302.523461560093</v>
      </c>
    </row>
    <row r="7480" spans="1:6">
      <c r="A7480" s="3">
        <v>0.71223626756967295</v>
      </c>
      <c r="B7480" s="3">
        <v>21403.857900504001</v>
      </c>
      <c r="C7480" s="3">
        <v>1.22583320869955</v>
      </c>
      <c r="D7480" s="3">
        <v>59810.436444358304</v>
      </c>
      <c r="E7480" s="1">
        <f t="shared" si="234"/>
        <v>0.51359694112987708</v>
      </c>
      <c r="F7480" s="1">
        <f t="shared" si="235"/>
        <v>38406.578543854303</v>
      </c>
    </row>
    <row r="7481" spans="1:6">
      <c r="A7481" s="3">
        <v>0.68232209371548802</v>
      </c>
      <c r="B7481" s="3">
        <v>19240.1013150861</v>
      </c>
      <c r="C7481" s="3">
        <v>1.15626930262936</v>
      </c>
      <c r="D7481" s="3">
        <v>58026.429149159398</v>
      </c>
      <c r="E7481" s="1">
        <f t="shared" si="234"/>
        <v>0.47394720891387199</v>
      </c>
      <c r="F7481" s="1">
        <f t="shared" si="235"/>
        <v>38786.327834073294</v>
      </c>
    </row>
    <row r="7482" spans="1:6">
      <c r="A7482" s="3">
        <v>0.67836783993425098</v>
      </c>
      <c r="B7482" s="3">
        <v>22071.351332085502</v>
      </c>
      <c r="C7482" s="3">
        <v>1.1702365862235899</v>
      </c>
      <c r="D7482" s="3">
        <v>57564.487087437599</v>
      </c>
      <c r="E7482" s="1">
        <f t="shared" si="234"/>
        <v>0.49186874628933897</v>
      </c>
      <c r="F7482" s="1">
        <f t="shared" si="235"/>
        <v>35493.135755352094</v>
      </c>
    </row>
    <row r="7483" spans="1:6">
      <c r="A7483" s="3">
        <v>0.74614284064240399</v>
      </c>
      <c r="B7483" s="3">
        <v>19647.856984031801</v>
      </c>
      <c r="C7483" s="3">
        <v>1.31023062232964</v>
      </c>
      <c r="D7483" s="3">
        <v>55014.424660076897</v>
      </c>
      <c r="E7483" s="1">
        <f t="shared" si="234"/>
        <v>0.56408778168723606</v>
      </c>
      <c r="F7483" s="1">
        <f t="shared" si="235"/>
        <v>35366.567676045095</v>
      </c>
    </row>
    <row r="7484" spans="1:6">
      <c r="A7484" s="3">
        <v>0.63908209693315099</v>
      </c>
      <c r="B7484" s="3">
        <v>18162.937990578899</v>
      </c>
      <c r="C7484" s="3">
        <v>1.13518502552418</v>
      </c>
      <c r="D7484" s="3">
        <v>55976.450335367903</v>
      </c>
      <c r="E7484" s="1">
        <f t="shared" si="234"/>
        <v>0.496102928591029</v>
      </c>
      <c r="F7484" s="1">
        <f t="shared" si="235"/>
        <v>37813.512344789007</v>
      </c>
    </row>
    <row r="7485" spans="1:6">
      <c r="A7485" s="3">
        <v>0.74837369977688195</v>
      </c>
      <c r="B7485" s="3">
        <v>17917.835386475799</v>
      </c>
      <c r="C7485" s="3">
        <v>1.26559088950541</v>
      </c>
      <c r="D7485" s="3">
        <v>54103.976112350399</v>
      </c>
      <c r="E7485" s="1">
        <f t="shared" si="234"/>
        <v>0.51721718972852804</v>
      </c>
      <c r="F7485" s="1">
        <f t="shared" si="235"/>
        <v>36186.140725874604</v>
      </c>
    </row>
    <row r="7486" spans="1:6">
      <c r="A7486" s="3">
        <v>0.70136890726477097</v>
      </c>
      <c r="B7486" s="3">
        <v>16824.841060686998</v>
      </c>
      <c r="C7486" s="3">
        <v>1.2173069281526101</v>
      </c>
      <c r="D7486" s="3">
        <v>53017.452935555797</v>
      </c>
      <c r="E7486" s="1">
        <f t="shared" si="234"/>
        <v>0.51593802088783913</v>
      </c>
      <c r="F7486" s="1">
        <f t="shared" si="235"/>
        <v>36192.611874868802</v>
      </c>
    </row>
    <row r="7487" spans="1:6">
      <c r="A7487" s="3">
        <v>0.73251626516036605</v>
      </c>
      <c r="B7487" s="3">
        <v>18844.742512861299</v>
      </c>
      <c r="C7487" s="3">
        <v>1.2706468346326101</v>
      </c>
      <c r="D7487" s="3">
        <v>53951.043465100702</v>
      </c>
      <c r="E7487" s="1">
        <f t="shared" si="234"/>
        <v>0.53813056947224402</v>
      </c>
      <c r="F7487" s="1">
        <f t="shared" si="235"/>
        <v>35106.300952239399</v>
      </c>
    </row>
    <row r="7488" spans="1:6">
      <c r="A7488" s="3">
        <v>0.69427179524939797</v>
      </c>
      <c r="B7488" s="3">
        <v>18260.879290010598</v>
      </c>
      <c r="C7488" s="3">
        <v>1.24870676394141</v>
      </c>
      <c r="D7488" s="3">
        <v>54094.146641883402</v>
      </c>
      <c r="E7488" s="1">
        <f t="shared" si="234"/>
        <v>0.55443496869201203</v>
      </c>
      <c r="F7488" s="1">
        <f t="shared" si="235"/>
        <v>35833.267351872804</v>
      </c>
    </row>
    <row r="7489" spans="1:6">
      <c r="A7489" s="3">
        <v>0.70243521356849603</v>
      </c>
      <c r="B7489" s="3">
        <v>18191.123850671702</v>
      </c>
      <c r="C7489" s="3">
        <v>1.2194315282111701</v>
      </c>
      <c r="D7489" s="3">
        <v>53866.699766321603</v>
      </c>
      <c r="E7489" s="1">
        <f t="shared" si="234"/>
        <v>0.51699631464267404</v>
      </c>
      <c r="F7489" s="1">
        <f t="shared" si="235"/>
        <v>35675.575915649897</v>
      </c>
    </row>
    <row r="7490" spans="1:6">
      <c r="A7490" s="3">
        <v>0.733945039329988</v>
      </c>
      <c r="B7490" s="3">
        <v>19778.465994019902</v>
      </c>
      <c r="C7490" s="3">
        <v>1.27640405083651</v>
      </c>
      <c r="D7490" s="3">
        <v>56192.983050753399</v>
      </c>
      <c r="E7490" s="1">
        <f t="shared" si="234"/>
        <v>0.54245901150652198</v>
      </c>
      <c r="F7490" s="1">
        <f t="shared" si="235"/>
        <v>36414.517056733501</v>
      </c>
    </row>
    <row r="7491" spans="1:6">
      <c r="A7491" s="3">
        <v>0.70901316375790202</v>
      </c>
      <c r="B7491" s="3">
        <v>17583.9667784837</v>
      </c>
      <c r="C7491" s="3">
        <v>1.2430395546083799</v>
      </c>
      <c r="D7491" s="3">
        <v>55770.95816599</v>
      </c>
      <c r="E7491" s="1">
        <f t="shared" si="234"/>
        <v>0.53402639085047787</v>
      </c>
      <c r="F7491" s="1">
        <f t="shared" si="235"/>
        <v>38186.991387506299</v>
      </c>
    </row>
    <row r="7492" spans="1:6">
      <c r="A7492" s="3">
        <v>0.70667241830951999</v>
      </c>
      <c r="B7492" s="3">
        <v>21795.773230368399</v>
      </c>
      <c r="C7492" s="3">
        <v>1.2131974853091101</v>
      </c>
      <c r="D7492" s="3">
        <v>57680.592261247199</v>
      </c>
      <c r="E7492" s="1">
        <f t="shared" ref="E7492:E7555" si="236">C7492-A7492</f>
        <v>0.5065250669995901</v>
      </c>
      <c r="F7492" s="1">
        <f t="shared" ref="F7492:F7555" si="237">D7492-B7492</f>
        <v>35884.819030878803</v>
      </c>
    </row>
    <row r="7493" spans="1:6">
      <c r="A7493" s="3">
        <v>0.653290901403346</v>
      </c>
      <c r="B7493" s="3">
        <v>19393.039869425498</v>
      </c>
      <c r="C7493" s="3">
        <v>1.08236917469109</v>
      </c>
      <c r="D7493" s="3">
        <v>57050.4287904831</v>
      </c>
      <c r="E7493" s="1">
        <f t="shared" si="236"/>
        <v>0.42907827328774395</v>
      </c>
      <c r="F7493" s="1">
        <f t="shared" si="237"/>
        <v>37657.388921057602</v>
      </c>
    </row>
    <row r="7494" spans="1:6">
      <c r="A7494" s="3">
        <v>0.67576103430439305</v>
      </c>
      <c r="B7494" s="3">
        <v>17730.182928600101</v>
      </c>
      <c r="C7494" s="3">
        <v>1.1725919166269201</v>
      </c>
      <c r="D7494" s="3">
        <v>53467.9452137349</v>
      </c>
      <c r="E7494" s="1">
        <f t="shared" si="236"/>
        <v>0.49683088232252703</v>
      </c>
      <c r="F7494" s="1">
        <f t="shared" si="237"/>
        <v>35737.762285134799</v>
      </c>
    </row>
    <row r="7495" spans="1:6">
      <c r="A7495" s="3">
        <v>0.71889460137328198</v>
      </c>
      <c r="B7495" s="3">
        <v>17258.808098142901</v>
      </c>
      <c r="C7495" s="3">
        <v>1.2596852602322599</v>
      </c>
      <c r="D7495" s="3">
        <v>54689.7006353299</v>
      </c>
      <c r="E7495" s="1">
        <f t="shared" si="236"/>
        <v>0.54079065885897792</v>
      </c>
      <c r="F7495" s="1">
        <f t="shared" si="237"/>
        <v>37430.892537186999</v>
      </c>
    </row>
    <row r="7496" spans="1:6">
      <c r="A7496" s="3">
        <v>0.74100188171542303</v>
      </c>
      <c r="B7496" s="3">
        <v>18718.261583259002</v>
      </c>
      <c r="C7496" s="3">
        <v>1.27413119317845</v>
      </c>
      <c r="D7496" s="3">
        <v>54998.227582359599</v>
      </c>
      <c r="E7496" s="1">
        <f t="shared" si="236"/>
        <v>0.533129311463027</v>
      </c>
      <c r="F7496" s="1">
        <f t="shared" si="237"/>
        <v>36279.965999100597</v>
      </c>
    </row>
    <row r="7497" spans="1:6">
      <c r="A7497" s="3">
        <v>0.7265886151009</v>
      </c>
      <c r="B7497" s="3">
        <v>19600.664899327599</v>
      </c>
      <c r="C7497" s="3">
        <v>1.21801563365768</v>
      </c>
      <c r="D7497" s="3">
        <v>56066.809972641102</v>
      </c>
      <c r="E7497" s="1">
        <f t="shared" si="236"/>
        <v>0.49142701855677995</v>
      </c>
      <c r="F7497" s="1">
        <f t="shared" si="237"/>
        <v>36466.145073313499</v>
      </c>
    </row>
    <row r="7498" spans="1:6">
      <c r="A7498" s="3">
        <v>0.71778025979592497</v>
      </c>
      <c r="B7498" s="3">
        <v>17977.282336919401</v>
      </c>
      <c r="C7498" s="3">
        <v>1.23926705157103</v>
      </c>
      <c r="D7498" s="3">
        <v>55474.003454784797</v>
      </c>
      <c r="E7498" s="1">
        <f t="shared" si="236"/>
        <v>0.52148679177510504</v>
      </c>
      <c r="F7498" s="1">
        <f t="shared" si="237"/>
        <v>37496.721117865396</v>
      </c>
    </row>
    <row r="7499" spans="1:6">
      <c r="A7499" s="3">
        <v>0.70357148107179202</v>
      </c>
      <c r="B7499" s="3">
        <v>19481.6487232338</v>
      </c>
      <c r="C7499" s="3">
        <v>1.2094855095549899</v>
      </c>
      <c r="D7499" s="3">
        <v>56892.831490648598</v>
      </c>
      <c r="E7499" s="1">
        <f t="shared" si="236"/>
        <v>0.50591402848319789</v>
      </c>
      <c r="F7499" s="1">
        <f t="shared" si="237"/>
        <v>37411.182767414793</v>
      </c>
    </row>
    <row r="7500" spans="1:6">
      <c r="A7500" s="3">
        <v>0.74949482582329896</v>
      </c>
      <c r="B7500" s="3">
        <v>17094.397984671301</v>
      </c>
      <c r="C7500" s="3">
        <v>1.3165576174465701</v>
      </c>
      <c r="D7500" s="3">
        <v>53857.527959300103</v>
      </c>
      <c r="E7500" s="1">
        <f t="shared" si="236"/>
        <v>0.56706279162327111</v>
      </c>
      <c r="F7500" s="1">
        <f t="shared" si="237"/>
        <v>36763.129974628799</v>
      </c>
    </row>
    <row r="7501" spans="1:6">
      <c r="A7501" s="3">
        <v>0.69189565079710802</v>
      </c>
      <c r="B7501" s="3">
        <v>16725.7225208415</v>
      </c>
      <c r="C7501" s="3">
        <v>1.22582832790911</v>
      </c>
      <c r="D7501" s="3">
        <v>51951.929134969003</v>
      </c>
      <c r="E7501" s="1">
        <f t="shared" si="236"/>
        <v>0.53393267711200199</v>
      </c>
      <c r="F7501" s="1">
        <f t="shared" si="237"/>
        <v>35226.206614127499</v>
      </c>
    </row>
    <row r="7502" spans="1:6">
      <c r="A7502" s="3">
        <v>0.70810099776247104</v>
      </c>
      <c r="B7502" s="3">
        <v>16155.303229133</v>
      </c>
      <c r="C7502" s="3">
        <v>1.18713912876242</v>
      </c>
      <c r="D7502" s="3">
        <v>52117.466438670803</v>
      </c>
      <c r="E7502" s="1">
        <f t="shared" si="236"/>
        <v>0.47903813099994896</v>
      </c>
      <c r="F7502" s="1">
        <f t="shared" si="237"/>
        <v>35962.163209537801</v>
      </c>
    </row>
    <row r="7503" spans="1:6">
      <c r="A7503" s="3">
        <v>0.68501377739944802</v>
      </c>
      <c r="B7503" s="3">
        <v>20103.665314015801</v>
      </c>
      <c r="C7503" s="3">
        <v>1.1791259253334301</v>
      </c>
      <c r="D7503" s="3">
        <v>58093.618202854697</v>
      </c>
      <c r="E7503" s="1">
        <f t="shared" si="236"/>
        <v>0.49411214793398206</v>
      </c>
      <c r="F7503" s="1">
        <f t="shared" si="237"/>
        <v>37989.952888838896</v>
      </c>
    </row>
    <row r="7504" spans="1:6">
      <c r="A7504" s="3">
        <v>0.67978056036076695</v>
      </c>
      <c r="B7504" s="3">
        <v>18390.865873841802</v>
      </c>
      <c r="C7504" s="3">
        <v>1.19017348476927</v>
      </c>
      <c r="D7504" s="3">
        <v>55260.3889947633</v>
      </c>
      <c r="E7504" s="1">
        <f t="shared" si="236"/>
        <v>0.51039292440850303</v>
      </c>
      <c r="F7504" s="1">
        <f t="shared" si="237"/>
        <v>36869.523120921498</v>
      </c>
    </row>
    <row r="7505" spans="1:6">
      <c r="A7505" s="3">
        <v>0.70723727524191404</v>
      </c>
      <c r="B7505" s="3">
        <v>17980.236716438802</v>
      </c>
      <c r="C7505" s="3">
        <v>1.2418144833917799</v>
      </c>
      <c r="D7505" s="3">
        <v>55499.739354482903</v>
      </c>
      <c r="E7505" s="1">
        <f t="shared" si="236"/>
        <v>0.53457720814986587</v>
      </c>
      <c r="F7505" s="1">
        <f t="shared" si="237"/>
        <v>37519.502638044098</v>
      </c>
    </row>
    <row r="7506" spans="1:6">
      <c r="A7506" s="3">
        <v>0.74500245480756699</v>
      </c>
      <c r="B7506" s="3">
        <v>20024.744586672801</v>
      </c>
      <c r="C7506" s="3">
        <v>1.30921403207922</v>
      </c>
      <c r="D7506" s="3">
        <v>58058.487141511498</v>
      </c>
      <c r="E7506" s="1">
        <f t="shared" si="236"/>
        <v>0.56421157727165305</v>
      </c>
      <c r="F7506" s="1">
        <f t="shared" si="237"/>
        <v>38033.742554838696</v>
      </c>
    </row>
    <row r="7507" spans="1:6">
      <c r="A7507" s="3">
        <v>0.72406022817676496</v>
      </c>
      <c r="B7507" s="3">
        <v>17355.258215370999</v>
      </c>
      <c r="C7507" s="3">
        <v>1.28234962366195</v>
      </c>
      <c r="D7507" s="3">
        <v>53799.078416980403</v>
      </c>
      <c r="E7507" s="1">
        <f t="shared" si="236"/>
        <v>0.55828939548518508</v>
      </c>
      <c r="F7507" s="1">
        <f t="shared" si="237"/>
        <v>36443.8202016094</v>
      </c>
    </row>
    <row r="7508" spans="1:6">
      <c r="A7508" s="3">
        <v>0.71442858143282495</v>
      </c>
      <c r="B7508" s="3">
        <v>15181.179888074101</v>
      </c>
      <c r="C7508" s="3">
        <v>1.2157723231920401</v>
      </c>
      <c r="D7508" s="3">
        <v>51140.149730556303</v>
      </c>
      <c r="E7508" s="1">
        <f t="shared" si="236"/>
        <v>0.50134374175921514</v>
      </c>
      <c r="F7508" s="1">
        <f t="shared" si="237"/>
        <v>35958.969842482198</v>
      </c>
    </row>
    <row r="7509" spans="1:6">
      <c r="A7509" s="3">
        <v>0.70532240859169104</v>
      </c>
      <c r="B7509" s="3">
        <v>21453.867537797501</v>
      </c>
      <c r="C7509" s="3">
        <v>1.26788036495905</v>
      </c>
      <c r="D7509" s="3">
        <v>60042.032805981602</v>
      </c>
      <c r="E7509" s="1">
        <f t="shared" si="236"/>
        <v>0.56255795636735895</v>
      </c>
      <c r="F7509" s="1">
        <f t="shared" si="237"/>
        <v>38588.165268184101</v>
      </c>
    </row>
    <row r="7510" spans="1:6">
      <c r="A7510" s="3">
        <v>0.71208814191439795</v>
      </c>
      <c r="B7510" s="3">
        <v>18304.224918810902</v>
      </c>
      <c r="C7510" s="3">
        <v>1.21959725295181</v>
      </c>
      <c r="D7510" s="3">
        <v>53786.932231906801</v>
      </c>
      <c r="E7510" s="1">
        <f t="shared" si="236"/>
        <v>0.50750911103741203</v>
      </c>
      <c r="F7510" s="1">
        <f t="shared" si="237"/>
        <v>35482.707313095903</v>
      </c>
    </row>
    <row r="7511" spans="1:6">
      <c r="A7511" s="3">
        <v>0.71177025653853598</v>
      </c>
      <c r="B7511" s="3">
        <v>18853.6156411552</v>
      </c>
      <c r="C7511" s="3">
        <v>1.21634688311442</v>
      </c>
      <c r="D7511" s="3">
        <v>55334.870440073901</v>
      </c>
      <c r="E7511" s="1">
        <f t="shared" si="236"/>
        <v>0.50457662657588398</v>
      </c>
      <c r="F7511" s="1">
        <f t="shared" si="237"/>
        <v>36481.254798918701</v>
      </c>
    </row>
    <row r="7512" spans="1:6">
      <c r="A7512" s="3">
        <v>0.71376435920005599</v>
      </c>
      <c r="B7512" s="3">
        <v>29436.017874958201</v>
      </c>
      <c r="C7512" s="3">
        <v>1.2347158179889199</v>
      </c>
      <c r="D7512" s="3">
        <v>70523.179796531404</v>
      </c>
      <c r="E7512" s="1">
        <f t="shared" si="236"/>
        <v>0.52095145878886395</v>
      </c>
      <c r="F7512" s="1">
        <f t="shared" si="237"/>
        <v>41087.161921573206</v>
      </c>
    </row>
    <row r="7513" spans="1:6">
      <c r="A7513" s="3">
        <v>0.66546907455576199</v>
      </c>
      <c r="B7513" s="3">
        <v>15282.8865646662</v>
      </c>
      <c r="C7513" s="3">
        <v>1.1225802956703901</v>
      </c>
      <c r="D7513" s="3">
        <v>51670.475839127103</v>
      </c>
      <c r="E7513" s="1">
        <f t="shared" si="236"/>
        <v>0.4571112211146281</v>
      </c>
      <c r="F7513" s="1">
        <f t="shared" si="237"/>
        <v>36387.589274460901</v>
      </c>
    </row>
    <row r="7514" spans="1:6">
      <c r="A7514" s="3">
        <v>0.67998631931278197</v>
      </c>
      <c r="B7514" s="3">
        <v>19565.325199008599</v>
      </c>
      <c r="C7514" s="3">
        <v>1.17622954318696</v>
      </c>
      <c r="D7514" s="3">
        <v>55428.9213447933</v>
      </c>
      <c r="E7514" s="1">
        <f t="shared" si="236"/>
        <v>0.49624322387417807</v>
      </c>
      <c r="F7514" s="1">
        <f t="shared" si="237"/>
        <v>35863.596145784701</v>
      </c>
    </row>
    <row r="7515" spans="1:6">
      <c r="A7515" s="3">
        <v>0.69088238819419001</v>
      </c>
      <c r="B7515" s="3">
        <v>17567.544575645301</v>
      </c>
      <c r="C7515" s="3">
        <v>1.2007454790114001</v>
      </c>
      <c r="D7515" s="3">
        <v>55873.924939744102</v>
      </c>
      <c r="E7515" s="1">
        <f t="shared" si="236"/>
        <v>0.50986309081721004</v>
      </c>
      <c r="F7515" s="1">
        <f t="shared" si="237"/>
        <v>38306.380364098804</v>
      </c>
    </row>
    <row r="7516" spans="1:6">
      <c r="A7516" s="3">
        <v>0.70710119027431795</v>
      </c>
      <c r="B7516" s="3">
        <v>18417.8619917264</v>
      </c>
      <c r="C7516" s="3">
        <v>1.24269949624668</v>
      </c>
      <c r="D7516" s="3">
        <v>55275.982879785101</v>
      </c>
      <c r="E7516" s="1">
        <f t="shared" si="236"/>
        <v>0.53559830597236202</v>
      </c>
      <c r="F7516" s="1">
        <f t="shared" si="237"/>
        <v>36858.1208880587</v>
      </c>
    </row>
    <row r="7517" spans="1:6">
      <c r="A7517" s="3">
        <v>0.73861014537692904</v>
      </c>
      <c r="B7517" s="3">
        <v>20488.9180554579</v>
      </c>
      <c r="C7517" s="3">
        <v>1.2634987096248</v>
      </c>
      <c r="D7517" s="3">
        <v>56902.401317385003</v>
      </c>
      <c r="E7517" s="1">
        <f t="shared" si="236"/>
        <v>0.524888564247871</v>
      </c>
      <c r="F7517" s="1">
        <f t="shared" si="237"/>
        <v>36413.483261927104</v>
      </c>
    </row>
    <row r="7518" spans="1:6">
      <c r="A7518" s="3">
        <v>0.69803108390879298</v>
      </c>
      <c r="B7518" s="3">
        <v>21573.519996202998</v>
      </c>
      <c r="C7518" s="3">
        <v>1.2037718471157799</v>
      </c>
      <c r="D7518" s="3">
        <v>59548.044995410499</v>
      </c>
      <c r="E7518" s="1">
        <f t="shared" si="236"/>
        <v>0.50574076320698691</v>
      </c>
      <c r="F7518" s="1">
        <f t="shared" si="237"/>
        <v>37974.524999207497</v>
      </c>
    </row>
    <row r="7519" spans="1:6">
      <c r="A7519" s="3">
        <v>0.68678383705393398</v>
      </c>
      <c r="B7519" s="3">
        <v>21465.2013069268</v>
      </c>
      <c r="C7519" s="3">
        <v>1.20540378038712</v>
      </c>
      <c r="D7519" s="3">
        <v>59402.420745519303</v>
      </c>
      <c r="E7519" s="1">
        <f t="shared" si="236"/>
        <v>0.51861994333318606</v>
      </c>
      <c r="F7519" s="1">
        <f t="shared" si="237"/>
        <v>37937.219438592503</v>
      </c>
    </row>
    <row r="7520" spans="1:6">
      <c r="A7520" s="3">
        <v>0.71852495781310999</v>
      </c>
      <c r="B7520" s="3">
        <v>22829.003626371599</v>
      </c>
      <c r="C7520" s="3">
        <v>1.23510669612678</v>
      </c>
      <c r="D7520" s="3">
        <v>57076.533758321901</v>
      </c>
      <c r="E7520" s="1">
        <f t="shared" si="236"/>
        <v>0.51658173831367005</v>
      </c>
      <c r="F7520" s="1">
        <f t="shared" si="237"/>
        <v>34247.530131950305</v>
      </c>
    </row>
    <row r="7521" spans="1:6">
      <c r="A7521" s="3">
        <v>0.75240200378316302</v>
      </c>
      <c r="B7521" s="3">
        <v>20862.222443990999</v>
      </c>
      <c r="C7521" s="3">
        <v>1.27323152185425</v>
      </c>
      <c r="D7521" s="3">
        <v>56354.5767741128</v>
      </c>
      <c r="E7521" s="1">
        <f t="shared" si="236"/>
        <v>0.52082951807108702</v>
      </c>
      <c r="F7521" s="1">
        <f t="shared" si="237"/>
        <v>35492.354330121801</v>
      </c>
    </row>
    <row r="7522" spans="1:6">
      <c r="A7522" s="3">
        <v>0.72374544476463398</v>
      </c>
      <c r="B7522" s="3">
        <v>19185.594529991198</v>
      </c>
      <c r="C7522" s="3">
        <v>1.2338277528394199</v>
      </c>
      <c r="D7522" s="3">
        <v>55704.113551858201</v>
      </c>
      <c r="E7522" s="1">
        <f t="shared" si="236"/>
        <v>0.51008230807478594</v>
      </c>
      <c r="F7522" s="1">
        <f t="shared" si="237"/>
        <v>36518.519021867003</v>
      </c>
    </row>
    <row r="7523" spans="1:6">
      <c r="A7523" s="3">
        <v>0.69676500942507902</v>
      </c>
      <c r="B7523" s="3">
        <v>17710.942280896099</v>
      </c>
      <c r="C7523" s="3">
        <v>1.2510485130592901</v>
      </c>
      <c r="D7523" s="3">
        <v>55678.362831452301</v>
      </c>
      <c r="E7523" s="1">
        <f t="shared" si="236"/>
        <v>0.55428350363421108</v>
      </c>
      <c r="F7523" s="1">
        <f t="shared" si="237"/>
        <v>37967.420550556199</v>
      </c>
    </row>
    <row r="7524" spans="1:6">
      <c r="A7524" s="3">
        <v>0.7004202228602</v>
      </c>
      <c r="B7524" s="3">
        <v>20526.240705978202</v>
      </c>
      <c r="C7524" s="3">
        <v>1.19134153236174</v>
      </c>
      <c r="D7524" s="3">
        <v>58054.232012380497</v>
      </c>
      <c r="E7524" s="1">
        <f t="shared" si="236"/>
        <v>0.49092130950154</v>
      </c>
      <c r="F7524" s="1">
        <f t="shared" si="237"/>
        <v>37527.991306402299</v>
      </c>
    </row>
    <row r="7525" spans="1:6">
      <c r="A7525" s="3">
        <v>0.71534795227126602</v>
      </c>
      <c r="B7525" s="3">
        <v>15188.358880023299</v>
      </c>
      <c r="C7525" s="3">
        <v>1.2334572157199599</v>
      </c>
      <c r="D7525" s="3">
        <v>49389.295548172697</v>
      </c>
      <c r="E7525" s="1">
        <f t="shared" si="236"/>
        <v>0.5181092634486939</v>
      </c>
      <c r="F7525" s="1">
        <f t="shared" si="237"/>
        <v>34200.936668149399</v>
      </c>
    </row>
    <row r="7526" spans="1:6">
      <c r="A7526" s="3">
        <v>0.75347598078511901</v>
      </c>
      <c r="B7526" s="3">
        <v>18538.816269611001</v>
      </c>
      <c r="C7526" s="3">
        <v>1.30519002948924</v>
      </c>
      <c r="D7526" s="3">
        <v>55961.026380401701</v>
      </c>
      <c r="E7526" s="1">
        <f t="shared" si="236"/>
        <v>0.551714048704121</v>
      </c>
      <c r="F7526" s="1">
        <f t="shared" si="237"/>
        <v>37422.2101107907</v>
      </c>
    </row>
    <row r="7527" spans="1:6">
      <c r="A7527" s="3">
        <v>0.69274273338565395</v>
      </c>
      <c r="B7527" s="3">
        <v>21320.229692287201</v>
      </c>
      <c r="C7527" s="3">
        <v>1.18995500934475</v>
      </c>
      <c r="D7527" s="3">
        <v>56707.262042872702</v>
      </c>
      <c r="E7527" s="1">
        <f t="shared" si="236"/>
        <v>0.49721227595909601</v>
      </c>
      <c r="F7527" s="1">
        <f t="shared" si="237"/>
        <v>35387.032350585505</v>
      </c>
    </row>
    <row r="7528" spans="1:6">
      <c r="A7528" s="3">
        <v>0.70979131172186805</v>
      </c>
      <c r="B7528" s="3">
        <v>20746.074735288701</v>
      </c>
      <c r="C7528" s="3">
        <v>1.2602151082372299</v>
      </c>
      <c r="D7528" s="3">
        <v>60170.232043702599</v>
      </c>
      <c r="E7528" s="1">
        <f t="shared" si="236"/>
        <v>0.55042379651536189</v>
      </c>
      <c r="F7528" s="1">
        <f t="shared" si="237"/>
        <v>39424.157308413894</v>
      </c>
    </row>
    <row r="7529" spans="1:6">
      <c r="A7529" s="3">
        <v>0.64029091583153896</v>
      </c>
      <c r="B7529" s="3">
        <v>18327.918049342501</v>
      </c>
      <c r="C7529" s="3">
        <v>1.0858647697172501</v>
      </c>
      <c r="D7529" s="3">
        <v>54591.539451516001</v>
      </c>
      <c r="E7529" s="1">
        <f t="shared" si="236"/>
        <v>0.44557385388571114</v>
      </c>
      <c r="F7529" s="1">
        <f t="shared" si="237"/>
        <v>36263.6214021735</v>
      </c>
    </row>
    <row r="7530" spans="1:6">
      <c r="A7530" s="3">
        <v>0.67946631625321197</v>
      </c>
      <c r="B7530" s="3">
        <v>11663.691765823</v>
      </c>
      <c r="C7530" s="3">
        <v>1.1724678004507001</v>
      </c>
      <c r="D7530" s="3">
        <v>45999.263747158897</v>
      </c>
      <c r="E7530" s="1">
        <f t="shared" si="236"/>
        <v>0.49300148419748813</v>
      </c>
      <c r="F7530" s="1">
        <f t="shared" si="237"/>
        <v>34335.571981335896</v>
      </c>
    </row>
    <row r="7531" spans="1:6">
      <c r="A7531" s="3">
        <v>0.69926811080906504</v>
      </c>
      <c r="B7531" s="3">
        <v>20313.7568515479</v>
      </c>
      <c r="C7531" s="3">
        <v>1.2191637166268801</v>
      </c>
      <c r="D7531" s="3">
        <v>57889.488214979603</v>
      </c>
      <c r="E7531" s="1">
        <f t="shared" si="236"/>
        <v>0.51989560581781502</v>
      </c>
      <c r="F7531" s="1">
        <f t="shared" si="237"/>
        <v>37575.731363431703</v>
      </c>
    </row>
    <row r="7532" spans="1:6">
      <c r="A7532" s="3">
        <v>0.67420061068003401</v>
      </c>
      <c r="B7532" s="3">
        <v>18445.492925976701</v>
      </c>
      <c r="C7532" s="3">
        <v>1.14390638374347</v>
      </c>
      <c r="D7532" s="3">
        <v>54058.189138662201</v>
      </c>
      <c r="E7532" s="1">
        <f t="shared" si="236"/>
        <v>0.46970577306343597</v>
      </c>
      <c r="F7532" s="1">
        <f t="shared" si="237"/>
        <v>35612.6962126855</v>
      </c>
    </row>
    <row r="7533" spans="1:6">
      <c r="A7533" s="3">
        <v>0.70686084191265597</v>
      </c>
      <c r="B7533" s="3">
        <v>17493.386427697402</v>
      </c>
      <c r="C7533" s="3">
        <v>1.23666108092779</v>
      </c>
      <c r="D7533" s="3">
        <v>54707.585476371598</v>
      </c>
      <c r="E7533" s="1">
        <f t="shared" si="236"/>
        <v>0.52980023901513407</v>
      </c>
      <c r="F7533" s="1">
        <f t="shared" si="237"/>
        <v>37214.1990486742</v>
      </c>
    </row>
    <row r="7534" spans="1:6">
      <c r="A7534" s="3">
        <v>0.67425334589755404</v>
      </c>
      <c r="B7534" s="3">
        <v>21074.9786996777</v>
      </c>
      <c r="C7534" s="3">
        <v>1.1738808713157201</v>
      </c>
      <c r="D7534" s="3">
        <v>56938.781003242497</v>
      </c>
      <c r="E7534" s="1">
        <f t="shared" si="236"/>
        <v>0.49962752541816602</v>
      </c>
      <c r="F7534" s="1">
        <f t="shared" si="237"/>
        <v>35863.802303564793</v>
      </c>
    </row>
    <row r="7535" spans="1:6">
      <c r="A7535" s="3">
        <v>0.68999901308719902</v>
      </c>
      <c r="B7535" s="3">
        <v>19876.388039572099</v>
      </c>
      <c r="C7535" s="3">
        <v>1.2048835854776001</v>
      </c>
      <c r="D7535" s="3">
        <v>56838.355217931799</v>
      </c>
      <c r="E7535" s="1">
        <f t="shared" si="236"/>
        <v>0.51488457239040109</v>
      </c>
      <c r="F7535" s="1">
        <f t="shared" si="237"/>
        <v>36961.9671783597</v>
      </c>
    </row>
    <row r="7536" spans="1:6">
      <c r="A7536" s="3">
        <v>0.69393198874572903</v>
      </c>
      <c r="B7536" s="3">
        <v>26102.338816587999</v>
      </c>
      <c r="C7536" s="3">
        <v>1.2199604762102401</v>
      </c>
      <c r="D7536" s="3">
        <v>65986.577800917701</v>
      </c>
      <c r="E7536" s="1">
        <f t="shared" si="236"/>
        <v>0.52602848746451103</v>
      </c>
      <c r="F7536" s="1">
        <f t="shared" si="237"/>
        <v>39884.238984329699</v>
      </c>
    </row>
    <row r="7537" spans="1:6">
      <c r="A7537" s="3">
        <v>0.74349217416077995</v>
      </c>
      <c r="B7537" s="3">
        <v>19835.997930771398</v>
      </c>
      <c r="C7537" s="3">
        <v>1.27299236760186</v>
      </c>
      <c r="D7537" s="3">
        <v>56205.5797714117</v>
      </c>
      <c r="E7537" s="1">
        <f t="shared" si="236"/>
        <v>0.52950019344108001</v>
      </c>
      <c r="F7537" s="1">
        <f t="shared" si="237"/>
        <v>36369.581840640298</v>
      </c>
    </row>
    <row r="7538" spans="1:6">
      <c r="A7538" s="3">
        <v>0.70305664963897396</v>
      </c>
      <c r="B7538" s="3">
        <v>21587.986508150901</v>
      </c>
      <c r="C7538" s="3">
        <v>1.17554577391489</v>
      </c>
      <c r="D7538" s="3">
        <v>58040.816392534703</v>
      </c>
      <c r="E7538" s="1">
        <f t="shared" si="236"/>
        <v>0.47248912427591605</v>
      </c>
      <c r="F7538" s="1">
        <f t="shared" si="237"/>
        <v>36452.829884383798</v>
      </c>
    </row>
    <row r="7539" spans="1:6">
      <c r="A7539" s="3">
        <v>0.72175065152353002</v>
      </c>
      <c r="B7539" s="3">
        <v>20292.312307762299</v>
      </c>
      <c r="C7539" s="3">
        <v>1.2312033055276901</v>
      </c>
      <c r="D7539" s="3">
        <v>60931.502882020897</v>
      </c>
      <c r="E7539" s="1">
        <f t="shared" si="236"/>
        <v>0.50945265400416007</v>
      </c>
      <c r="F7539" s="1">
        <f t="shared" si="237"/>
        <v>40639.190574258595</v>
      </c>
    </row>
    <row r="7540" spans="1:6">
      <c r="A7540" s="3">
        <v>0.67758234294284803</v>
      </c>
      <c r="B7540" s="3">
        <v>21274.043367387199</v>
      </c>
      <c r="C7540" s="3">
        <v>1.20138629396491</v>
      </c>
      <c r="D7540" s="3">
        <v>59828.137589112899</v>
      </c>
      <c r="E7540" s="1">
        <f t="shared" si="236"/>
        <v>0.52380395102206201</v>
      </c>
      <c r="F7540" s="1">
        <f t="shared" si="237"/>
        <v>38554.094221725696</v>
      </c>
    </row>
    <row r="7541" spans="1:6">
      <c r="A7541" s="3">
        <v>0.68785342198428701</v>
      </c>
      <c r="B7541" s="3">
        <v>21873.107159712301</v>
      </c>
      <c r="C7541" s="3">
        <v>1.2066584833876099</v>
      </c>
      <c r="D7541" s="3">
        <v>61739.902021736401</v>
      </c>
      <c r="E7541" s="1">
        <f t="shared" si="236"/>
        <v>0.51880506140332294</v>
      </c>
      <c r="F7541" s="1">
        <f t="shared" si="237"/>
        <v>39866.7948620241</v>
      </c>
    </row>
    <row r="7542" spans="1:6">
      <c r="A7542" s="3">
        <v>0.69739119528541105</v>
      </c>
      <c r="B7542" s="3">
        <v>18878.086284181602</v>
      </c>
      <c r="C7542" s="3">
        <v>1.2562320736521799</v>
      </c>
      <c r="D7542" s="3">
        <v>57077.711603039403</v>
      </c>
      <c r="E7542" s="1">
        <f t="shared" si="236"/>
        <v>0.55884087836676888</v>
      </c>
      <c r="F7542" s="1">
        <f t="shared" si="237"/>
        <v>38199.625318857798</v>
      </c>
    </row>
    <row r="7543" spans="1:6">
      <c r="A7543" s="3">
        <v>0.66731414621671503</v>
      </c>
      <c r="B7543" s="3">
        <v>17016.224781380399</v>
      </c>
      <c r="C7543" s="3">
        <v>1.17027101740971</v>
      </c>
      <c r="D7543" s="3">
        <v>53771.4810222097</v>
      </c>
      <c r="E7543" s="1">
        <f t="shared" si="236"/>
        <v>0.50295687119299493</v>
      </c>
      <c r="F7543" s="1">
        <f t="shared" si="237"/>
        <v>36755.256240829302</v>
      </c>
    </row>
    <row r="7544" spans="1:6">
      <c r="A7544" s="3">
        <v>0.74188801842607199</v>
      </c>
      <c r="B7544" s="3">
        <v>22291.984728253701</v>
      </c>
      <c r="C7544" s="3">
        <v>1.29712162469188</v>
      </c>
      <c r="D7544" s="3">
        <v>62724.434632098601</v>
      </c>
      <c r="E7544" s="1">
        <f t="shared" si="236"/>
        <v>0.55523360626580798</v>
      </c>
      <c r="F7544" s="1">
        <f t="shared" si="237"/>
        <v>40432.449903844899</v>
      </c>
    </row>
    <row r="7545" spans="1:6">
      <c r="A7545" s="3">
        <v>0.727873883500049</v>
      </c>
      <c r="B7545" s="3">
        <v>19545.794184198199</v>
      </c>
      <c r="C7545" s="3">
        <v>1.3048180983548301</v>
      </c>
      <c r="D7545" s="3">
        <v>58855.655108240702</v>
      </c>
      <c r="E7545" s="1">
        <f t="shared" si="236"/>
        <v>0.57694421485478109</v>
      </c>
      <c r="F7545" s="1">
        <f t="shared" si="237"/>
        <v>39309.860924042499</v>
      </c>
    </row>
    <row r="7546" spans="1:6">
      <c r="A7546" s="3">
        <v>0.63937687421504397</v>
      </c>
      <c r="B7546" s="3">
        <v>20145.708745563101</v>
      </c>
      <c r="C7546" s="3">
        <v>1.1125108349837201</v>
      </c>
      <c r="D7546" s="3">
        <v>57708.470413107003</v>
      </c>
      <c r="E7546" s="1">
        <f t="shared" si="236"/>
        <v>0.47313396076867609</v>
      </c>
      <c r="F7546" s="1">
        <f t="shared" si="237"/>
        <v>37562.761667543906</v>
      </c>
    </row>
    <row r="7547" spans="1:6">
      <c r="A7547" s="3">
        <v>0.72843669024187097</v>
      </c>
      <c r="B7547" s="3">
        <v>21489.187372785302</v>
      </c>
      <c r="C7547" s="3">
        <v>1.2911717466680099</v>
      </c>
      <c r="D7547" s="3">
        <v>60810.630808055197</v>
      </c>
      <c r="E7547" s="1">
        <f t="shared" si="236"/>
        <v>0.56273505642613897</v>
      </c>
      <c r="F7547" s="1">
        <f t="shared" si="237"/>
        <v>39321.443435269895</v>
      </c>
    </row>
    <row r="7548" spans="1:6">
      <c r="A7548" s="3">
        <v>0.678013108330217</v>
      </c>
      <c r="B7548" s="3">
        <v>20557.9750855897</v>
      </c>
      <c r="C7548" s="3">
        <v>1.18219536695761</v>
      </c>
      <c r="D7548" s="3">
        <v>59085.734809635003</v>
      </c>
      <c r="E7548" s="1">
        <f t="shared" si="236"/>
        <v>0.50418225862739297</v>
      </c>
      <c r="F7548" s="1">
        <f t="shared" si="237"/>
        <v>38527.759724045303</v>
      </c>
    </row>
    <row r="7549" spans="1:6">
      <c r="A7549" s="3">
        <v>0.68236499320902999</v>
      </c>
      <c r="B7549" s="3">
        <v>19667.151782280998</v>
      </c>
      <c r="C7549" s="3">
        <v>1.1772927078642099</v>
      </c>
      <c r="D7549" s="3">
        <v>55452.808826444198</v>
      </c>
      <c r="E7549" s="1">
        <f t="shared" si="236"/>
        <v>0.49492771465517993</v>
      </c>
      <c r="F7549" s="1">
        <f t="shared" si="237"/>
        <v>35785.657044163199</v>
      </c>
    </row>
    <row r="7550" spans="1:6">
      <c r="A7550" s="3">
        <v>0.72525824788976301</v>
      </c>
      <c r="B7550" s="3">
        <v>18946.263730883798</v>
      </c>
      <c r="C7550" s="3">
        <v>1.28380272283606</v>
      </c>
      <c r="D7550" s="3">
        <v>54597.664062004798</v>
      </c>
      <c r="E7550" s="1">
        <f t="shared" si="236"/>
        <v>0.558544474946297</v>
      </c>
      <c r="F7550" s="1">
        <f t="shared" si="237"/>
        <v>35651.400331120996</v>
      </c>
    </row>
    <row r="7551" spans="1:6">
      <c r="A7551" s="3">
        <v>0.73017464314399905</v>
      </c>
      <c r="B7551" s="3">
        <v>19889.8803614881</v>
      </c>
      <c r="C7551" s="3">
        <v>1.2173737546835699</v>
      </c>
      <c r="D7551" s="3">
        <v>55726.7755515549</v>
      </c>
      <c r="E7551" s="1">
        <f t="shared" si="236"/>
        <v>0.48719911153957085</v>
      </c>
      <c r="F7551" s="1">
        <f t="shared" si="237"/>
        <v>35836.895190066803</v>
      </c>
    </row>
    <row r="7552" spans="1:6">
      <c r="A7552" s="3">
        <v>0.75683448794683195</v>
      </c>
      <c r="B7552" s="3">
        <v>20483.387832675598</v>
      </c>
      <c r="C7552" s="3">
        <v>1.30648017217935</v>
      </c>
      <c r="D7552" s="3">
        <v>57824.270582199002</v>
      </c>
      <c r="E7552" s="1">
        <f t="shared" si="236"/>
        <v>0.54964568423251803</v>
      </c>
      <c r="F7552" s="1">
        <f t="shared" si="237"/>
        <v>37340.8827495234</v>
      </c>
    </row>
    <row r="7553" spans="1:6">
      <c r="A7553" s="3">
        <v>0.712659677927027</v>
      </c>
      <c r="B7553" s="3">
        <v>19895.394550329798</v>
      </c>
      <c r="C7553" s="3">
        <v>1.23347135962252</v>
      </c>
      <c r="D7553" s="3">
        <v>55686.648160939701</v>
      </c>
      <c r="E7553" s="1">
        <f t="shared" si="236"/>
        <v>0.52081168169549297</v>
      </c>
      <c r="F7553" s="1">
        <f t="shared" si="237"/>
        <v>35791.2536106099</v>
      </c>
    </row>
    <row r="7554" spans="1:6">
      <c r="A7554" s="3">
        <v>0.67093827037422304</v>
      </c>
      <c r="B7554" s="3">
        <v>19941.975337166601</v>
      </c>
      <c r="C7554" s="3">
        <v>1.1576175793999</v>
      </c>
      <c r="D7554" s="3">
        <v>59055.825245051798</v>
      </c>
      <c r="E7554" s="1">
        <f t="shared" si="236"/>
        <v>0.48667930902567691</v>
      </c>
      <c r="F7554" s="1">
        <f t="shared" si="237"/>
        <v>39113.849907885196</v>
      </c>
    </row>
    <row r="7555" spans="1:6">
      <c r="A7555" s="3">
        <v>0.69094069568274796</v>
      </c>
      <c r="B7555" s="3">
        <v>20264.1657719418</v>
      </c>
      <c r="C7555" s="3">
        <v>1.1790680399262901</v>
      </c>
      <c r="D7555" s="3">
        <v>56431.475390562802</v>
      </c>
      <c r="E7555" s="1">
        <f t="shared" si="236"/>
        <v>0.48812734424354209</v>
      </c>
      <c r="F7555" s="1">
        <f t="shared" si="237"/>
        <v>36167.309618621002</v>
      </c>
    </row>
    <row r="7556" spans="1:6">
      <c r="A7556" s="3">
        <v>0.71340775926562805</v>
      </c>
      <c r="B7556" s="3">
        <v>26676.802994895999</v>
      </c>
      <c r="C7556" s="3">
        <v>1.2801933870108799</v>
      </c>
      <c r="D7556" s="3">
        <v>67327.818830419201</v>
      </c>
      <c r="E7556" s="1">
        <f t="shared" ref="E7556:E7619" si="238">C7556-A7556</f>
        <v>0.56678562774525187</v>
      </c>
      <c r="F7556" s="1">
        <f t="shared" ref="F7556:F7619" si="239">D7556-B7556</f>
        <v>40651.015835523198</v>
      </c>
    </row>
    <row r="7557" spans="1:6">
      <c r="A7557" s="3">
        <v>0.72423459668742396</v>
      </c>
      <c r="B7557" s="3">
        <v>17986.030235069898</v>
      </c>
      <c r="C7557" s="3">
        <v>1.24082045401785</v>
      </c>
      <c r="D7557" s="3">
        <v>52351.293885001302</v>
      </c>
      <c r="E7557" s="1">
        <f t="shared" si="238"/>
        <v>0.51658585733042606</v>
      </c>
      <c r="F7557" s="1">
        <f t="shared" si="239"/>
        <v>34365.263649931403</v>
      </c>
    </row>
    <row r="7558" spans="1:6">
      <c r="A7558" s="3">
        <v>0.68700873217895697</v>
      </c>
      <c r="B7558" s="3">
        <v>15722.885114787499</v>
      </c>
      <c r="C7558" s="3">
        <v>1.16495350984855</v>
      </c>
      <c r="D7558" s="3">
        <v>51548.8920188228</v>
      </c>
      <c r="E7558" s="1">
        <f t="shared" si="238"/>
        <v>0.47794477766959298</v>
      </c>
      <c r="F7558" s="1">
        <f t="shared" si="239"/>
        <v>35826.006904035297</v>
      </c>
    </row>
    <row r="7559" spans="1:6">
      <c r="A7559" s="3">
        <v>0.73533626299904697</v>
      </c>
      <c r="B7559" s="3">
        <v>18692.697184208599</v>
      </c>
      <c r="C7559" s="3">
        <v>1.2592002004076801</v>
      </c>
      <c r="D7559" s="3">
        <v>56164.612929370902</v>
      </c>
      <c r="E7559" s="1">
        <f t="shared" si="238"/>
        <v>0.52386393740863313</v>
      </c>
      <c r="F7559" s="1">
        <f t="shared" si="239"/>
        <v>37471.915745162303</v>
      </c>
    </row>
    <row r="7560" spans="1:6">
      <c r="A7560" s="3">
        <v>0.63564929368917</v>
      </c>
      <c r="B7560" s="3">
        <v>17345.089778302699</v>
      </c>
      <c r="C7560" s="3">
        <v>1.1078057613747601</v>
      </c>
      <c r="D7560" s="3">
        <v>53837.186415119599</v>
      </c>
      <c r="E7560" s="1">
        <f t="shared" si="238"/>
        <v>0.47215646768559005</v>
      </c>
      <c r="F7560" s="1">
        <f t="shared" si="239"/>
        <v>36492.096636816903</v>
      </c>
    </row>
    <row r="7561" spans="1:6">
      <c r="A7561" s="3">
        <v>0.66650087700431004</v>
      </c>
      <c r="B7561" s="3">
        <v>17128.4913632758</v>
      </c>
      <c r="C7561" s="3">
        <v>1.1619832576514699</v>
      </c>
      <c r="D7561" s="3">
        <v>52522.4793781142</v>
      </c>
      <c r="E7561" s="1">
        <f t="shared" si="238"/>
        <v>0.49548238064715988</v>
      </c>
      <c r="F7561" s="1">
        <f t="shared" si="239"/>
        <v>35393.988014838396</v>
      </c>
    </row>
    <row r="7562" spans="1:6">
      <c r="A7562" s="3">
        <v>0.71726804290901303</v>
      </c>
      <c r="B7562" s="3">
        <v>21861.132162103298</v>
      </c>
      <c r="C7562" s="3">
        <v>1.2384886019497201</v>
      </c>
      <c r="D7562" s="3">
        <v>60135.4775879261</v>
      </c>
      <c r="E7562" s="1">
        <f t="shared" si="238"/>
        <v>0.52122055904070708</v>
      </c>
      <c r="F7562" s="1">
        <f t="shared" si="239"/>
        <v>38274.345425822801</v>
      </c>
    </row>
    <row r="7563" spans="1:6">
      <c r="A7563" s="3">
        <v>0.72273597592586902</v>
      </c>
      <c r="B7563" s="3">
        <v>18466.086138735802</v>
      </c>
      <c r="C7563" s="3">
        <v>1.2220415305100201</v>
      </c>
      <c r="D7563" s="3">
        <v>55383.9838453271</v>
      </c>
      <c r="E7563" s="1">
        <f t="shared" si="238"/>
        <v>0.49930555458415105</v>
      </c>
      <c r="F7563" s="1">
        <f t="shared" si="239"/>
        <v>36917.897706591299</v>
      </c>
    </row>
    <row r="7564" spans="1:6">
      <c r="A7564" s="3">
        <v>0.68104882648521303</v>
      </c>
      <c r="B7564" s="3">
        <v>21144.344473912199</v>
      </c>
      <c r="C7564" s="3">
        <v>1.1804877012222299</v>
      </c>
      <c r="D7564" s="3">
        <v>57682.203749974004</v>
      </c>
      <c r="E7564" s="1">
        <f t="shared" si="238"/>
        <v>0.49943887473701687</v>
      </c>
      <c r="F7564" s="1">
        <f t="shared" si="239"/>
        <v>36537.859276061805</v>
      </c>
    </row>
    <row r="7565" spans="1:6">
      <c r="A7565" s="3">
        <v>0.70406554455679904</v>
      </c>
      <c r="B7565" s="3">
        <v>21144.666964588101</v>
      </c>
      <c r="C7565" s="3">
        <v>1.23561160557014</v>
      </c>
      <c r="D7565" s="3">
        <v>58750.706762047303</v>
      </c>
      <c r="E7565" s="1">
        <f t="shared" si="238"/>
        <v>0.53154606101334101</v>
      </c>
      <c r="F7565" s="1">
        <f t="shared" si="239"/>
        <v>37606.039797459205</v>
      </c>
    </row>
    <row r="7566" spans="1:6">
      <c r="A7566" s="3">
        <v>0.68355679292979399</v>
      </c>
      <c r="B7566" s="3">
        <v>23809.0705311243</v>
      </c>
      <c r="C7566" s="3">
        <v>1.1893604947431</v>
      </c>
      <c r="D7566" s="3">
        <v>64957.367295753204</v>
      </c>
      <c r="E7566" s="1">
        <f t="shared" si="238"/>
        <v>0.50580370181330603</v>
      </c>
      <c r="F7566" s="1">
        <f t="shared" si="239"/>
        <v>41148.296764628903</v>
      </c>
    </row>
    <row r="7567" spans="1:6">
      <c r="A7567" s="3">
        <v>0.65371426946336697</v>
      </c>
      <c r="B7567" s="3">
        <v>24941.930292621299</v>
      </c>
      <c r="C7567" s="3">
        <v>1.1395679216305801</v>
      </c>
      <c r="D7567" s="3">
        <v>65275.719900162199</v>
      </c>
      <c r="E7567" s="1">
        <f t="shared" si="238"/>
        <v>0.4858536521672131</v>
      </c>
      <c r="F7567" s="1">
        <f t="shared" si="239"/>
        <v>40333.789607540901</v>
      </c>
    </row>
    <row r="7568" spans="1:6">
      <c r="A7568" s="3">
        <v>0.68493099697427395</v>
      </c>
      <c r="B7568" s="3">
        <v>20068.453534537999</v>
      </c>
      <c r="C7568" s="3">
        <v>1.17988094881935</v>
      </c>
      <c r="D7568" s="3">
        <v>57431.246670819797</v>
      </c>
      <c r="E7568" s="1">
        <f t="shared" si="238"/>
        <v>0.49494995184507606</v>
      </c>
      <c r="F7568" s="1">
        <f t="shared" si="239"/>
        <v>37362.793136281798</v>
      </c>
    </row>
    <row r="7569" spans="1:6">
      <c r="A7569" s="3">
        <v>0.71216208119031399</v>
      </c>
      <c r="B7569" s="3">
        <v>16035.4365299826</v>
      </c>
      <c r="C7569" s="3">
        <v>1.24506766118811</v>
      </c>
      <c r="D7569" s="3">
        <v>51595.616651557699</v>
      </c>
      <c r="E7569" s="1">
        <f t="shared" si="238"/>
        <v>0.53290557999779598</v>
      </c>
      <c r="F7569" s="1">
        <f t="shared" si="239"/>
        <v>35560.180121575097</v>
      </c>
    </row>
    <row r="7570" spans="1:6">
      <c r="A7570" s="3">
        <v>0.68998691720577598</v>
      </c>
      <c r="B7570" s="3">
        <v>21471.2791644844</v>
      </c>
      <c r="C7570" s="3">
        <v>1.2013574701937699</v>
      </c>
      <c r="D7570" s="3">
        <v>57685.093560379297</v>
      </c>
      <c r="E7570" s="1">
        <f t="shared" si="238"/>
        <v>0.51137055298799394</v>
      </c>
      <c r="F7570" s="1">
        <f t="shared" si="239"/>
        <v>36213.814395894893</v>
      </c>
    </row>
    <row r="7571" spans="1:6">
      <c r="A7571" s="3">
        <v>0.68805665919257597</v>
      </c>
      <c r="B7571" s="3">
        <v>18383.467660462498</v>
      </c>
      <c r="C7571" s="3">
        <v>1.1779716126884601</v>
      </c>
      <c r="D7571" s="3">
        <v>55636.501269722903</v>
      </c>
      <c r="E7571" s="1">
        <f t="shared" si="238"/>
        <v>0.4899149534958841</v>
      </c>
      <c r="F7571" s="1">
        <f t="shared" si="239"/>
        <v>37253.033609260405</v>
      </c>
    </row>
    <row r="7572" spans="1:6">
      <c r="A7572" s="3">
        <v>0.67233242766728196</v>
      </c>
      <c r="B7572" s="3">
        <v>19081.212079489</v>
      </c>
      <c r="C7572" s="3">
        <v>1.17478305510843</v>
      </c>
      <c r="D7572" s="3">
        <v>55831.005595236798</v>
      </c>
      <c r="E7572" s="1">
        <f t="shared" si="238"/>
        <v>0.50245062744114799</v>
      </c>
      <c r="F7572" s="1">
        <f t="shared" si="239"/>
        <v>36749.793515747799</v>
      </c>
    </row>
    <row r="7573" spans="1:6">
      <c r="A7573" s="3">
        <v>0.693136776423253</v>
      </c>
      <c r="B7573" s="3">
        <v>20890.809746151401</v>
      </c>
      <c r="C7573" s="3">
        <v>1.20987320946999</v>
      </c>
      <c r="D7573" s="3">
        <v>56612.848151178601</v>
      </c>
      <c r="E7573" s="1">
        <f t="shared" si="238"/>
        <v>0.516736433046737</v>
      </c>
      <c r="F7573" s="1">
        <f t="shared" si="239"/>
        <v>35722.038405027197</v>
      </c>
    </row>
    <row r="7574" spans="1:6">
      <c r="A7574" s="3">
        <v>0.70897373969993704</v>
      </c>
      <c r="B7574" s="3">
        <v>20794.487448627398</v>
      </c>
      <c r="C7574" s="3">
        <v>1.21486673914321</v>
      </c>
      <c r="D7574" s="3">
        <v>58004.797051372698</v>
      </c>
      <c r="E7574" s="1">
        <f t="shared" si="238"/>
        <v>0.50589299944327293</v>
      </c>
      <c r="F7574" s="1">
        <f t="shared" si="239"/>
        <v>37210.309602745299</v>
      </c>
    </row>
    <row r="7575" spans="1:6">
      <c r="A7575" s="3">
        <v>0.71020077541471505</v>
      </c>
      <c r="B7575" s="3">
        <v>23400.159520155001</v>
      </c>
      <c r="C7575" s="3">
        <v>1.2265058709607899</v>
      </c>
      <c r="D7575" s="3">
        <v>62182.643227086701</v>
      </c>
      <c r="E7575" s="1">
        <f t="shared" si="238"/>
        <v>0.51630509554607484</v>
      </c>
      <c r="F7575" s="1">
        <f t="shared" si="239"/>
        <v>38782.4837069317</v>
      </c>
    </row>
    <row r="7576" spans="1:6">
      <c r="A7576" s="3">
        <v>0.73836316751817499</v>
      </c>
      <c r="B7576" s="3">
        <v>19209.885266847701</v>
      </c>
      <c r="C7576" s="3">
        <v>1.2478903687629701</v>
      </c>
      <c r="D7576" s="3">
        <v>54874.197703355203</v>
      </c>
      <c r="E7576" s="1">
        <f t="shared" si="238"/>
        <v>0.50952720124479511</v>
      </c>
      <c r="F7576" s="1">
        <f t="shared" si="239"/>
        <v>35664.312436507505</v>
      </c>
    </row>
    <row r="7577" spans="1:6">
      <c r="A7577" s="3">
        <v>0.71582758944875102</v>
      </c>
      <c r="B7577" s="3">
        <v>15398.778389658301</v>
      </c>
      <c r="C7577" s="3">
        <v>1.2500420585179499</v>
      </c>
      <c r="D7577" s="3">
        <v>50164.473712293802</v>
      </c>
      <c r="E7577" s="1">
        <f t="shared" si="238"/>
        <v>0.53421446906919889</v>
      </c>
      <c r="F7577" s="1">
        <f t="shared" si="239"/>
        <v>34765.695322635504</v>
      </c>
    </row>
    <row r="7578" spans="1:6">
      <c r="A7578" s="3">
        <v>0.71892617049833996</v>
      </c>
      <c r="B7578" s="3">
        <v>18858.891366607601</v>
      </c>
      <c r="C7578" s="3">
        <v>1.2487540990610499</v>
      </c>
      <c r="D7578" s="3">
        <v>57067.6186307358</v>
      </c>
      <c r="E7578" s="1">
        <f t="shared" si="238"/>
        <v>0.52982792856270999</v>
      </c>
      <c r="F7578" s="1">
        <f t="shared" si="239"/>
        <v>38208.727264128203</v>
      </c>
    </row>
    <row r="7579" spans="1:6">
      <c r="A7579" s="3">
        <v>0.72171229362738099</v>
      </c>
      <c r="B7579" s="3">
        <v>14675.5313767219</v>
      </c>
      <c r="C7579" s="3">
        <v>1.2336363816607701</v>
      </c>
      <c r="D7579" s="3">
        <v>49342.779917985798</v>
      </c>
      <c r="E7579" s="1">
        <f t="shared" si="238"/>
        <v>0.51192408803338907</v>
      </c>
      <c r="F7579" s="1">
        <f t="shared" si="239"/>
        <v>34667.2485412639</v>
      </c>
    </row>
    <row r="7580" spans="1:6">
      <c r="A7580" s="3">
        <v>0.74736396321981002</v>
      </c>
      <c r="B7580" s="3">
        <v>18970.8351100933</v>
      </c>
      <c r="C7580" s="3">
        <v>1.2653287047350801</v>
      </c>
      <c r="D7580" s="3">
        <v>54344.211664030998</v>
      </c>
      <c r="E7580" s="1">
        <f t="shared" si="238"/>
        <v>0.51796474151527006</v>
      </c>
      <c r="F7580" s="1">
        <f t="shared" si="239"/>
        <v>35373.376553937698</v>
      </c>
    </row>
    <row r="7581" spans="1:6">
      <c r="A7581" s="3">
        <v>0.67737541786607103</v>
      </c>
      <c r="B7581" s="3">
        <v>20040.835523819798</v>
      </c>
      <c r="C7581" s="3">
        <v>1.1718677765316201</v>
      </c>
      <c r="D7581" s="3">
        <v>55637.871240014203</v>
      </c>
      <c r="E7581" s="1">
        <f t="shared" si="238"/>
        <v>0.49449235866554908</v>
      </c>
      <c r="F7581" s="1">
        <f t="shared" si="239"/>
        <v>35597.035716194405</v>
      </c>
    </row>
    <row r="7582" spans="1:6">
      <c r="A7582" s="3">
        <v>0.74835106933537998</v>
      </c>
      <c r="B7582" s="3">
        <v>19510.866347800998</v>
      </c>
      <c r="C7582" s="3">
        <v>1.33013093469484</v>
      </c>
      <c r="D7582" s="3">
        <v>56333.3416289698</v>
      </c>
      <c r="E7582" s="1">
        <f t="shared" si="238"/>
        <v>0.58177986535946002</v>
      </c>
      <c r="F7582" s="1">
        <f t="shared" si="239"/>
        <v>36822.475281168801</v>
      </c>
    </row>
    <row r="7583" spans="1:6">
      <c r="A7583" s="3">
        <v>0.727721168640862</v>
      </c>
      <c r="B7583" s="3">
        <v>15814.1248535665</v>
      </c>
      <c r="C7583" s="3">
        <v>1.2739294647411401</v>
      </c>
      <c r="D7583" s="3">
        <v>53395.107102454698</v>
      </c>
      <c r="E7583" s="1">
        <f t="shared" si="238"/>
        <v>0.5462082961002781</v>
      </c>
      <c r="F7583" s="1">
        <f t="shared" si="239"/>
        <v>37580.982248888198</v>
      </c>
    </row>
    <row r="7584" spans="1:6">
      <c r="A7584" s="3">
        <v>0.74110948377608099</v>
      </c>
      <c r="B7584" s="3">
        <v>18747.484031521199</v>
      </c>
      <c r="C7584" s="3">
        <v>1.2888293561252999</v>
      </c>
      <c r="D7584" s="3">
        <v>56601.644456407099</v>
      </c>
      <c r="E7584" s="1">
        <f t="shared" si="238"/>
        <v>0.54771987234921893</v>
      </c>
      <c r="F7584" s="1">
        <f t="shared" si="239"/>
        <v>37854.1604248859</v>
      </c>
    </row>
    <row r="7585" spans="1:6">
      <c r="A7585" s="3">
        <v>0.70906078158018304</v>
      </c>
      <c r="B7585" s="3">
        <v>20333.5232466735</v>
      </c>
      <c r="C7585" s="3">
        <v>1.21413587353182</v>
      </c>
      <c r="D7585" s="3">
        <v>58279.508018947497</v>
      </c>
      <c r="E7585" s="1">
        <f t="shared" si="238"/>
        <v>0.50507509195163691</v>
      </c>
      <c r="F7585" s="1">
        <f t="shared" si="239"/>
        <v>37945.984772273994</v>
      </c>
    </row>
    <row r="7586" spans="1:6">
      <c r="A7586" s="3">
        <v>0.71140050159448598</v>
      </c>
      <c r="B7586" s="3">
        <v>19334.118394799199</v>
      </c>
      <c r="C7586" s="3">
        <v>1.22283996952817</v>
      </c>
      <c r="D7586" s="3">
        <v>56262.151300302998</v>
      </c>
      <c r="E7586" s="1">
        <f t="shared" si="238"/>
        <v>0.511439467933684</v>
      </c>
      <c r="F7586" s="1">
        <f t="shared" si="239"/>
        <v>36928.032905503802</v>
      </c>
    </row>
    <row r="7587" spans="1:6">
      <c r="A7587" s="3">
        <v>0.67828067149051896</v>
      </c>
      <c r="B7587" s="3">
        <v>18680.2806294689</v>
      </c>
      <c r="C7587" s="3">
        <v>1.19070539849922</v>
      </c>
      <c r="D7587" s="3">
        <v>53086.931630181898</v>
      </c>
      <c r="E7587" s="1">
        <f t="shared" si="238"/>
        <v>0.51242472700870101</v>
      </c>
      <c r="F7587" s="1">
        <f t="shared" si="239"/>
        <v>34406.651000712998</v>
      </c>
    </row>
    <row r="7588" spans="1:6">
      <c r="A7588" s="3">
        <v>0.69855527631357905</v>
      </c>
      <c r="B7588" s="3">
        <v>22001.148402401501</v>
      </c>
      <c r="C7588" s="3">
        <v>1.22789903003324</v>
      </c>
      <c r="D7588" s="3">
        <v>59901.621945932398</v>
      </c>
      <c r="E7588" s="1">
        <f t="shared" si="238"/>
        <v>0.52934375371966091</v>
      </c>
      <c r="F7588" s="1">
        <f t="shared" si="239"/>
        <v>37900.473543530898</v>
      </c>
    </row>
    <row r="7589" spans="1:6">
      <c r="A7589" s="3">
        <v>0.71128116577061995</v>
      </c>
      <c r="B7589" s="3">
        <v>19868.185904167702</v>
      </c>
      <c r="C7589" s="3">
        <v>1.23018172923737</v>
      </c>
      <c r="D7589" s="3">
        <v>59462.031343317103</v>
      </c>
      <c r="E7589" s="1">
        <f t="shared" si="238"/>
        <v>0.51890056346675006</v>
      </c>
      <c r="F7589" s="1">
        <f t="shared" si="239"/>
        <v>39593.845439149401</v>
      </c>
    </row>
    <row r="7590" spans="1:6">
      <c r="A7590" s="3">
        <v>0.77021696819730401</v>
      </c>
      <c r="B7590" s="3">
        <v>20974.088588070401</v>
      </c>
      <c r="C7590" s="3">
        <v>1.3337369541933399</v>
      </c>
      <c r="D7590" s="3">
        <v>60478.667257310197</v>
      </c>
      <c r="E7590" s="1">
        <f t="shared" si="238"/>
        <v>0.56351998599603592</v>
      </c>
      <c r="F7590" s="1">
        <f t="shared" si="239"/>
        <v>39504.578669239796</v>
      </c>
    </row>
    <row r="7591" spans="1:6">
      <c r="A7591" s="3">
        <v>0.69776090281652803</v>
      </c>
      <c r="B7591" s="3">
        <v>16056.4465998222</v>
      </c>
      <c r="C7591" s="3">
        <v>1.2013741437313299</v>
      </c>
      <c r="D7591" s="3">
        <v>51515.400708891502</v>
      </c>
      <c r="E7591" s="1">
        <f t="shared" si="238"/>
        <v>0.50361324091480186</v>
      </c>
      <c r="F7591" s="1">
        <f t="shared" si="239"/>
        <v>35458.954109069302</v>
      </c>
    </row>
    <row r="7592" spans="1:6">
      <c r="A7592" s="3">
        <v>0.69706637461415999</v>
      </c>
      <c r="B7592" s="3">
        <v>19622.297555994701</v>
      </c>
      <c r="C7592" s="3">
        <v>1.2265203059729699</v>
      </c>
      <c r="D7592" s="3">
        <v>55595.153620921403</v>
      </c>
      <c r="E7592" s="1">
        <f t="shared" si="238"/>
        <v>0.52945393135880991</v>
      </c>
      <c r="F7592" s="1">
        <f t="shared" si="239"/>
        <v>35972.856064926702</v>
      </c>
    </row>
    <row r="7593" spans="1:6">
      <c r="A7593" s="3">
        <v>0.71213668846116196</v>
      </c>
      <c r="B7593" s="3">
        <v>19481.0466348763</v>
      </c>
      <c r="C7593" s="3">
        <v>1.2516924105300899</v>
      </c>
      <c r="D7593" s="3">
        <v>58258.286525752497</v>
      </c>
      <c r="E7593" s="1">
        <f t="shared" si="238"/>
        <v>0.53955572206892799</v>
      </c>
      <c r="F7593" s="1">
        <f t="shared" si="239"/>
        <v>38777.239890876197</v>
      </c>
    </row>
    <row r="7594" spans="1:6">
      <c r="A7594" s="3">
        <v>0.67014731455851395</v>
      </c>
      <c r="B7594" s="3">
        <v>19949.3551922193</v>
      </c>
      <c r="C7594" s="3">
        <v>1.1196350152377399</v>
      </c>
      <c r="D7594" s="3">
        <v>57334.3420404223</v>
      </c>
      <c r="E7594" s="1">
        <f t="shared" si="238"/>
        <v>0.44948770067922594</v>
      </c>
      <c r="F7594" s="1">
        <f t="shared" si="239"/>
        <v>37384.986848203</v>
      </c>
    </row>
    <row r="7595" spans="1:6">
      <c r="A7595" s="3">
        <v>0.67070617439656099</v>
      </c>
      <c r="B7595" s="3">
        <v>12881.6815580526</v>
      </c>
      <c r="C7595" s="3">
        <v>1.1257492031921299</v>
      </c>
      <c r="D7595" s="3">
        <v>47418.530997684997</v>
      </c>
      <c r="E7595" s="1">
        <f t="shared" si="238"/>
        <v>0.4550430287955689</v>
      </c>
      <c r="F7595" s="1">
        <f t="shared" si="239"/>
        <v>34536.849439632395</v>
      </c>
    </row>
    <row r="7596" spans="1:6">
      <c r="A7596" s="3">
        <v>0.66112825078524196</v>
      </c>
      <c r="B7596" s="3">
        <v>15804.019279120501</v>
      </c>
      <c r="C7596" s="3">
        <v>1.1379035726559901</v>
      </c>
      <c r="D7596" s="3">
        <v>51913.563993623902</v>
      </c>
      <c r="E7596" s="1">
        <f t="shared" si="238"/>
        <v>0.47677532187074811</v>
      </c>
      <c r="F7596" s="1">
        <f t="shared" si="239"/>
        <v>36109.544714503398</v>
      </c>
    </row>
    <row r="7597" spans="1:6">
      <c r="A7597" s="3">
        <v>0.65833614128511997</v>
      </c>
      <c r="B7597" s="3">
        <v>25002.603197194701</v>
      </c>
      <c r="C7597" s="3">
        <v>1.1424382682530001</v>
      </c>
      <c r="D7597" s="3">
        <v>64820.866838137998</v>
      </c>
      <c r="E7597" s="1">
        <f t="shared" si="238"/>
        <v>0.48410212696788013</v>
      </c>
      <c r="F7597" s="1">
        <f t="shared" si="239"/>
        <v>39818.263640943296</v>
      </c>
    </row>
    <row r="7598" spans="1:6">
      <c r="A7598" s="3">
        <v>0.70239946712208301</v>
      </c>
      <c r="B7598" s="3">
        <v>17046.108254249299</v>
      </c>
      <c r="C7598" s="3">
        <v>1.20495610550441</v>
      </c>
      <c r="D7598" s="3">
        <v>53658.8371799132</v>
      </c>
      <c r="E7598" s="1">
        <f t="shared" si="238"/>
        <v>0.502556638382327</v>
      </c>
      <c r="F7598" s="1">
        <f t="shared" si="239"/>
        <v>36612.728925663905</v>
      </c>
    </row>
    <row r="7599" spans="1:6">
      <c r="A7599" s="3">
        <v>0.61515519187084899</v>
      </c>
      <c r="B7599" s="3">
        <v>19495.244633996499</v>
      </c>
      <c r="C7599" s="3">
        <v>1.1072041344896399</v>
      </c>
      <c r="D7599" s="3">
        <v>55062.790418754201</v>
      </c>
      <c r="E7599" s="1">
        <f t="shared" si="238"/>
        <v>0.49204894261879095</v>
      </c>
      <c r="F7599" s="1">
        <f t="shared" si="239"/>
        <v>35567.545784757705</v>
      </c>
    </row>
    <row r="7600" spans="1:6">
      <c r="A7600" s="3">
        <v>0.71698672489616899</v>
      </c>
      <c r="B7600" s="3">
        <v>20407.442560864802</v>
      </c>
      <c r="C7600" s="3">
        <v>1.2519418019862001</v>
      </c>
      <c r="D7600" s="3">
        <v>58574.1147111315</v>
      </c>
      <c r="E7600" s="1">
        <f t="shared" si="238"/>
        <v>0.53495507709003109</v>
      </c>
      <c r="F7600" s="1">
        <f t="shared" si="239"/>
        <v>38166.672150266699</v>
      </c>
    </row>
    <row r="7601" spans="1:6">
      <c r="A7601" s="3">
        <v>0.68200461642533206</v>
      </c>
      <c r="B7601" s="3">
        <v>20884.553636091801</v>
      </c>
      <c r="C7601" s="3">
        <v>1.12637706524815</v>
      </c>
      <c r="D7601" s="3">
        <v>57667.048908517398</v>
      </c>
      <c r="E7601" s="1">
        <f t="shared" si="238"/>
        <v>0.4443724488228179</v>
      </c>
      <c r="F7601" s="1">
        <f t="shared" si="239"/>
        <v>36782.4952724256</v>
      </c>
    </row>
    <row r="7602" spans="1:6">
      <c r="A7602" s="3">
        <v>0.70446016940288703</v>
      </c>
      <c r="B7602" s="3">
        <v>23624.729556129401</v>
      </c>
      <c r="C7602" s="3">
        <v>1.2042929335111701</v>
      </c>
      <c r="D7602" s="3">
        <v>59665.013254260499</v>
      </c>
      <c r="E7602" s="1">
        <f t="shared" si="238"/>
        <v>0.49983276410828303</v>
      </c>
      <c r="F7602" s="1">
        <f t="shared" si="239"/>
        <v>36040.283698131097</v>
      </c>
    </row>
    <row r="7603" spans="1:6">
      <c r="A7603" s="3">
        <v>0.79014648433794299</v>
      </c>
      <c r="B7603" s="3">
        <v>18509.522439247699</v>
      </c>
      <c r="C7603" s="3">
        <v>1.35128681663614</v>
      </c>
      <c r="D7603" s="3">
        <v>54210.521774914298</v>
      </c>
      <c r="E7603" s="1">
        <f t="shared" si="238"/>
        <v>0.56114033229819704</v>
      </c>
      <c r="F7603" s="1">
        <f t="shared" si="239"/>
        <v>35700.999335666595</v>
      </c>
    </row>
    <row r="7604" spans="1:6">
      <c r="A7604" s="3">
        <v>0.71458274434399405</v>
      </c>
      <c r="B7604" s="3">
        <v>16288.001738067</v>
      </c>
      <c r="C7604" s="3">
        <v>1.2596452035292001</v>
      </c>
      <c r="D7604" s="3">
        <v>52423.846474245802</v>
      </c>
      <c r="E7604" s="1">
        <f t="shared" si="238"/>
        <v>0.54506245918520602</v>
      </c>
      <c r="F7604" s="1">
        <f t="shared" si="239"/>
        <v>36135.844736178798</v>
      </c>
    </row>
    <row r="7605" spans="1:6">
      <c r="A7605" s="3">
        <v>0.719851185596177</v>
      </c>
      <c r="B7605" s="3">
        <v>18623.792406407902</v>
      </c>
      <c r="C7605" s="3">
        <v>1.26839186646</v>
      </c>
      <c r="D7605" s="3">
        <v>56927.117367069601</v>
      </c>
      <c r="E7605" s="1">
        <f t="shared" si="238"/>
        <v>0.54854068086382302</v>
      </c>
      <c r="F7605" s="1">
        <f t="shared" si="239"/>
        <v>38303.324960661703</v>
      </c>
    </row>
    <row r="7606" spans="1:6">
      <c r="A7606" s="3">
        <v>0.73481995807730605</v>
      </c>
      <c r="B7606" s="3">
        <v>18533.780828286599</v>
      </c>
      <c r="C7606" s="3">
        <v>1.2391258684273101</v>
      </c>
      <c r="D7606" s="3">
        <v>54489.302535317503</v>
      </c>
      <c r="E7606" s="1">
        <f t="shared" si="238"/>
        <v>0.50430591035000405</v>
      </c>
      <c r="F7606" s="1">
        <f t="shared" si="239"/>
        <v>35955.521707030901</v>
      </c>
    </row>
    <row r="7607" spans="1:6">
      <c r="A7607" s="3">
        <v>0.68791000887823295</v>
      </c>
      <c r="B7607" s="3">
        <v>19670.767676162901</v>
      </c>
      <c r="C7607" s="3">
        <v>1.19241705039561</v>
      </c>
      <c r="D7607" s="3">
        <v>56162.400309934303</v>
      </c>
      <c r="E7607" s="1">
        <f t="shared" si="238"/>
        <v>0.50450704151737702</v>
      </c>
      <c r="F7607" s="1">
        <f t="shared" si="239"/>
        <v>36491.632633771398</v>
      </c>
    </row>
    <row r="7608" spans="1:6">
      <c r="A7608" s="3">
        <v>0.71902608793263501</v>
      </c>
      <c r="B7608" s="3">
        <v>21987.404236415201</v>
      </c>
      <c r="C7608" s="3">
        <v>1.27040416040593</v>
      </c>
      <c r="D7608" s="3">
        <v>59856.5159385507</v>
      </c>
      <c r="E7608" s="1">
        <f t="shared" si="238"/>
        <v>0.55137807247329496</v>
      </c>
      <c r="F7608" s="1">
        <f t="shared" si="239"/>
        <v>37869.111702135502</v>
      </c>
    </row>
    <row r="7609" spans="1:6">
      <c r="A7609" s="3">
        <v>0.67885550333956601</v>
      </c>
      <c r="B7609" s="3">
        <v>20607.905791553902</v>
      </c>
      <c r="C7609" s="3">
        <v>1.1834504772763501</v>
      </c>
      <c r="D7609" s="3">
        <v>58151.143030751999</v>
      </c>
      <c r="E7609" s="1">
        <f t="shared" si="238"/>
        <v>0.5045949739367841</v>
      </c>
      <c r="F7609" s="1">
        <f t="shared" si="239"/>
        <v>37543.237239198097</v>
      </c>
    </row>
    <row r="7610" spans="1:6">
      <c r="A7610" s="3">
        <v>0.66104916967556704</v>
      </c>
      <c r="B7610" s="3">
        <v>21992.6677968476</v>
      </c>
      <c r="C7610" s="3">
        <v>1.1659447187879599</v>
      </c>
      <c r="D7610" s="3">
        <v>60167.348423490897</v>
      </c>
      <c r="E7610" s="1">
        <f t="shared" si="238"/>
        <v>0.50489554911239287</v>
      </c>
      <c r="F7610" s="1">
        <f t="shared" si="239"/>
        <v>38174.680626643298</v>
      </c>
    </row>
    <row r="7611" spans="1:6">
      <c r="A7611" s="3">
        <v>0.70241998401519101</v>
      </c>
      <c r="B7611" s="3">
        <v>21161.197189438401</v>
      </c>
      <c r="C7611" s="3">
        <v>1.2292367296550499</v>
      </c>
      <c r="D7611" s="3">
        <v>58170.964636329998</v>
      </c>
      <c r="E7611" s="1">
        <f t="shared" si="238"/>
        <v>0.52681674563985892</v>
      </c>
      <c r="F7611" s="1">
        <f t="shared" si="239"/>
        <v>37009.767446891594</v>
      </c>
    </row>
    <row r="7612" spans="1:6">
      <c r="A7612" s="3">
        <v>0.68961257723981295</v>
      </c>
      <c r="B7612" s="3">
        <v>18185.2782016616</v>
      </c>
      <c r="C7612" s="3">
        <v>1.19809524848446</v>
      </c>
      <c r="D7612" s="3">
        <v>54590.512065737603</v>
      </c>
      <c r="E7612" s="1">
        <f t="shared" si="238"/>
        <v>0.50848267124464708</v>
      </c>
      <c r="F7612" s="1">
        <f t="shared" si="239"/>
        <v>36405.233864075999</v>
      </c>
    </row>
    <row r="7613" spans="1:6">
      <c r="A7613" s="3">
        <v>0.66757706217249901</v>
      </c>
      <c r="B7613" s="3">
        <v>16356.0170634717</v>
      </c>
      <c r="C7613" s="3">
        <v>1.1609652151551</v>
      </c>
      <c r="D7613" s="3">
        <v>51672.212728240796</v>
      </c>
      <c r="E7613" s="1">
        <f t="shared" si="238"/>
        <v>0.49338815298260097</v>
      </c>
      <c r="F7613" s="1">
        <f t="shared" si="239"/>
        <v>35316.195664769097</v>
      </c>
    </row>
    <row r="7614" spans="1:6">
      <c r="A7614" s="3">
        <v>0.66219503845946304</v>
      </c>
      <c r="B7614" s="3">
        <v>16054.937982167499</v>
      </c>
      <c r="C7614" s="3">
        <v>1.13384779114476</v>
      </c>
      <c r="D7614" s="3">
        <v>50564.7329372893</v>
      </c>
      <c r="E7614" s="1">
        <f t="shared" si="238"/>
        <v>0.47165275268529694</v>
      </c>
      <c r="F7614" s="1">
        <f t="shared" si="239"/>
        <v>34509.794955121804</v>
      </c>
    </row>
    <row r="7615" spans="1:6">
      <c r="A7615" s="3">
        <v>0.73426295392846497</v>
      </c>
      <c r="B7615" s="3">
        <v>17254.172952548401</v>
      </c>
      <c r="C7615" s="3">
        <v>1.2701308983583099</v>
      </c>
      <c r="D7615" s="3">
        <v>53451.8342864281</v>
      </c>
      <c r="E7615" s="1">
        <f t="shared" si="238"/>
        <v>0.53586794442984498</v>
      </c>
      <c r="F7615" s="1">
        <f t="shared" si="239"/>
        <v>36197.661333879703</v>
      </c>
    </row>
    <row r="7616" spans="1:6">
      <c r="A7616" s="3">
        <v>0.66593403216137104</v>
      </c>
      <c r="B7616" s="3">
        <v>23759.139593318301</v>
      </c>
      <c r="C7616" s="3">
        <v>1.1273144524711201</v>
      </c>
      <c r="D7616" s="3">
        <v>62205.519686887703</v>
      </c>
      <c r="E7616" s="1">
        <f t="shared" si="238"/>
        <v>0.46138042030974902</v>
      </c>
      <c r="F7616" s="1">
        <f t="shared" si="239"/>
        <v>38446.380093569402</v>
      </c>
    </row>
    <row r="7617" spans="1:6">
      <c r="A7617" s="3">
        <v>0.731784397674209</v>
      </c>
      <c r="B7617" s="3">
        <v>23378.286220989401</v>
      </c>
      <c r="C7617" s="3">
        <v>1.2680553063299</v>
      </c>
      <c r="D7617" s="3">
        <v>62019.3726203517</v>
      </c>
      <c r="E7617" s="1">
        <f t="shared" si="238"/>
        <v>0.53627090865569105</v>
      </c>
      <c r="F7617" s="1">
        <f t="shared" si="239"/>
        <v>38641.086399362299</v>
      </c>
    </row>
    <row r="7618" spans="1:6">
      <c r="A7618" s="3">
        <v>0.74551102139999204</v>
      </c>
      <c r="B7618" s="3">
        <v>17679.845973046598</v>
      </c>
      <c r="C7618" s="3">
        <v>1.29468309956974</v>
      </c>
      <c r="D7618" s="3">
        <v>54910.315052079699</v>
      </c>
      <c r="E7618" s="1">
        <f t="shared" si="238"/>
        <v>0.549172078169748</v>
      </c>
      <c r="F7618" s="1">
        <f t="shared" si="239"/>
        <v>37230.469079033101</v>
      </c>
    </row>
    <row r="7619" spans="1:6">
      <c r="A7619" s="3">
        <v>0.714957461137119</v>
      </c>
      <c r="B7619" s="3">
        <v>18389.046073906899</v>
      </c>
      <c r="C7619" s="3">
        <v>1.23923908175457</v>
      </c>
      <c r="D7619" s="3">
        <v>56875.034585570203</v>
      </c>
      <c r="E7619" s="1">
        <f t="shared" si="238"/>
        <v>0.52428162061745098</v>
      </c>
      <c r="F7619" s="1">
        <f t="shared" si="239"/>
        <v>38485.988511663309</v>
      </c>
    </row>
    <row r="7620" spans="1:6">
      <c r="A7620" s="3">
        <v>0.69476848848441597</v>
      </c>
      <c r="B7620" s="3">
        <v>18771.7927654013</v>
      </c>
      <c r="C7620" s="3">
        <v>1.1882746446100301</v>
      </c>
      <c r="D7620" s="3">
        <v>54048.056749897201</v>
      </c>
      <c r="E7620" s="1">
        <f t="shared" ref="E7620:E7683" si="240">C7620-A7620</f>
        <v>0.4935061561256141</v>
      </c>
      <c r="F7620" s="1">
        <f t="shared" ref="F7620:F7683" si="241">D7620-B7620</f>
        <v>35276.263984495905</v>
      </c>
    </row>
    <row r="7621" spans="1:6">
      <c r="A7621" s="3">
        <v>0.627131782898525</v>
      </c>
      <c r="B7621" s="3">
        <v>16863.899792484299</v>
      </c>
      <c r="C7621" s="3">
        <v>1.1067793579196701</v>
      </c>
      <c r="D7621" s="3">
        <v>53659.683607701401</v>
      </c>
      <c r="E7621" s="1">
        <f t="shared" si="240"/>
        <v>0.47964757502114508</v>
      </c>
      <c r="F7621" s="1">
        <f t="shared" si="241"/>
        <v>36795.783815217103</v>
      </c>
    </row>
    <row r="7622" spans="1:6">
      <c r="A7622" s="3">
        <v>0.74384700418402705</v>
      </c>
      <c r="B7622" s="3">
        <v>23488.173985010799</v>
      </c>
      <c r="C7622" s="3">
        <v>1.3040577040290799</v>
      </c>
      <c r="D7622" s="3">
        <v>62141.513283619097</v>
      </c>
      <c r="E7622" s="1">
        <f t="shared" si="240"/>
        <v>0.5602106998450529</v>
      </c>
      <c r="F7622" s="1">
        <f t="shared" si="241"/>
        <v>38653.339298608298</v>
      </c>
    </row>
    <row r="7623" spans="1:6">
      <c r="A7623" s="3">
        <v>0.68780075849435596</v>
      </c>
      <c r="B7623" s="3">
        <v>18125.231331853101</v>
      </c>
      <c r="C7623" s="3">
        <v>1.1948965095275801</v>
      </c>
      <c r="D7623" s="3">
        <v>53233.301505973002</v>
      </c>
      <c r="E7623" s="1">
        <f t="shared" si="240"/>
        <v>0.50709575103322413</v>
      </c>
      <c r="F7623" s="1">
        <f t="shared" si="241"/>
        <v>35108.070174119901</v>
      </c>
    </row>
    <row r="7624" spans="1:6">
      <c r="A7624" s="3">
        <v>0.72192656658031895</v>
      </c>
      <c r="B7624" s="3">
        <v>17559.237982558701</v>
      </c>
      <c r="C7624" s="3">
        <v>1.2313999528989299</v>
      </c>
      <c r="D7624" s="3">
        <v>52864.950954312597</v>
      </c>
      <c r="E7624" s="1">
        <f t="shared" si="240"/>
        <v>0.50947338631861094</v>
      </c>
      <c r="F7624" s="1">
        <f t="shared" si="241"/>
        <v>35305.712971753892</v>
      </c>
    </row>
    <row r="7625" spans="1:6">
      <c r="A7625" s="3">
        <v>0.71503846345321398</v>
      </c>
      <c r="B7625" s="3">
        <v>23439.077680632101</v>
      </c>
      <c r="C7625" s="3">
        <v>1.25624542328496</v>
      </c>
      <c r="D7625" s="3">
        <v>64182.741651418903</v>
      </c>
      <c r="E7625" s="1">
        <f t="shared" si="240"/>
        <v>0.54120695983174605</v>
      </c>
      <c r="F7625" s="1">
        <f t="shared" si="241"/>
        <v>40743.663970786802</v>
      </c>
    </row>
    <row r="7626" spans="1:6">
      <c r="A7626" s="3">
        <v>0.66896836992058994</v>
      </c>
      <c r="B7626" s="3">
        <v>18535.832762149799</v>
      </c>
      <c r="C7626" s="3">
        <v>1.17756556987314</v>
      </c>
      <c r="D7626" s="3">
        <v>57373.774476680599</v>
      </c>
      <c r="E7626" s="1">
        <f t="shared" si="240"/>
        <v>0.50859719995255004</v>
      </c>
      <c r="F7626" s="1">
        <f t="shared" si="241"/>
        <v>38837.941714530796</v>
      </c>
    </row>
    <row r="7627" spans="1:6">
      <c r="A7627" s="3">
        <v>0.72895708469079001</v>
      </c>
      <c r="B7627" s="3">
        <v>19311.997413983801</v>
      </c>
      <c r="C7627" s="3">
        <v>1.2110257478448101</v>
      </c>
      <c r="D7627" s="3">
        <v>55733.337186206903</v>
      </c>
      <c r="E7627" s="1">
        <f t="shared" si="240"/>
        <v>0.48206866315402008</v>
      </c>
      <c r="F7627" s="1">
        <f t="shared" si="241"/>
        <v>36421.339772223102</v>
      </c>
    </row>
    <row r="7628" spans="1:6">
      <c r="A7628" s="3">
        <v>0.70862896181619495</v>
      </c>
      <c r="B7628" s="3">
        <v>18866.733544405</v>
      </c>
      <c r="C7628" s="3">
        <v>1.23699834693572</v>
      </c>
      <c r="D7628" s="3">
        <v>55028.858278521999</v>
      </c>
      <c r="E7628" s="1">
        <f t="shared" si="240"/>
        <v>0.52836938511952503</v>
      </c>
      <c r="F7628" s="1">
        <f t="shared" si="241"/>
        <v>36162.124734116995</v>
      </c>
    </row>
    <row r="7629" spans="1:6">
      <c r="A7629" s="3">
        <v>0.70408320321309503</v>
      </c>
      <c r="B7629" s="3">
        <v>19615.3247244909</v>
      </c>
      <c r="C7629" s="3">
        <v>1.22905272360636</v>
      </c>
      <c r="D7629" s="3">
        <v>55754.905846918897</v>
      </c>
      <c r="E7629" s="1">
        <f t="shared" si="240"/>
        <v>0.52496952039326494</v>
      </c>
      <c r="F7629" s="1">
        <f t="shared" si="241"/>
        <v>36139.581122427997</v>
      </c>
    </row>
    <row r="7630" spans="1:6">
      <c r="A7630" s="3">
        <v>0.72009626951037797</v>
      </c>
      <c r="B7630" s="3">
        <v>16013.467707400399</v>
      </c>
      <c r="C7630" s="3">
        <v>1.2275692455262599</v>
      </c>
      <c r="D7630" s="3">
        <v>51347.1349302858</v>
      </c>
      <c r="E7630" s="1">
        <f t="shared" si="240"/>
        <v>0.50747297601588193</v>
      </c>
      <c r="F7630" s="1">
        <f t="shared" si="241"/>
        <v>35333.6672228854</v>
      </c>
    </row>
    <row r="7631" spans="1:6">
      <c r="A7631" s="3">
        <v>0.70269537352366995</v>
      </c>
      <c r="B7631" s="3">
        <v>18627.3609817588</v>
      </c>
      <c r="C7631" s="3">
        <v>1.20057223924807</v>
      </c>
      <c r="D7631" s="3">
        <v>56312.764776334399</v>
      </c>
      <c r="E7631" s="1">
        <f t="shared" si="240"/>
        <v>0.49787686572440004</v>
      </c>
      <c r="F7631" s="1">
        <f t="shared" si="241"/>
        <v>37685.403794575599</v>
      </c>
    </row>
    <row r="7632" spans="1:6">
      <c r="A7632" s="3">
        <v>0.72343194761584695</v>
      </c>
      <c r="B7632" s="3">
        <v>18194.545334521801</v>
      </c>
      <c r="C7632" s="3">
        <v>1.2492436834143801</v>
      </c>
      <c r="D7632" s="3">
        <v>55137.806190991701</v>
      </c>
      <c r="E7632" s="1">
        <f t="shared" si="240"/>
        <v>0.52581173579853313</v>
      </c>
      <c r="F7632" s="1">
        <f t="shared" si="241"/>
        <v>36943.260856469904</v>
      </c>
    </row>
    <row r="7633" spans="1:6">
      <c r="A7633" s="3">
        <v>0.68254666940497299</v>
      </c>
      <c r="B7633" s="3">
        <v>19151.1237191812</v>
      </c>
      <c r="C7633" s="3">
        <v>1.1681699043385101</v>
      </c>
      <c r="D7633" s="3">
        <v>54253.989705817599</v>
      </c>
      <c r="E7633" s="1">
        <f t="shared" si="240"/>
        <v>0.4856232349335371</v>
      </c>
      <c r="F7633" s="1">
        <f t="shared" si="241"/>
        <v>35102.865986636403</v>
      </c>
    </row>
    <row r="7634" spans="1:6">
      <c r="A7634" s="3">
        <v>0.61952625034606501</v>
      </c>
      <c r="B7634" s="3">
        <v>19262.3133684409</v>
      </c>
      <c r="C7634" s="3">
        <v>1.07689664506158</v>
      </c>
      <c r="D7634" s="3">
        <v>57033.520199699698</v>
      </c>
      <c r="E7634" s="1">
        <f t="shared" si="240"/>
        <v>0.45737039471551499</v>
      </c>
      <c r="F7634" s="1">
        <f t="shared" si="241"/>
        <v>37771.206831258794</v>
      </c>
    </row>
    <row r="7635" spans="1:6">
      <c r="A7635" s="3">
        <v>0.75272831325610801</v>
      </c>
      <c r="B7635" s="3">
        <v>21093.752013158399</v>
      </c>
      <c r="C7635" s="3">
        <v>1.3252406117948701</v>
      </c>
      <c r="D7635" s="3">
        <v>59568.109088768499</v>
      </c>
      <c r="E7635" s="1">
        <f t="shared" si="240"/>
        <v>0.57251229853876207</v>
      </c>
      <c r="F7635" s="1">
        <f t="shared" si="241"/>
        <v>38474.357075610096</v>
      </c>
    </row>
    <row r="7636" spans="1:6">
      <c r="A7636" s="3">
        <v>0.66985591998575</v>
      </c>
      <c r="B7636" s="3">
        <v>23723.572370026599</v>
      </c>
      <c r="C7636" s="3">
        <v>1.15445076982572</v>
      </c>
      <c r="D7636" s="3">
        <v>64845.909565620103</v>
      </c>
      <c r="E7636" s="1">
        <f t="shared" si="240"/>
        <v>0.48459484983997003</v>
      </c>
      <c r="F7636" s="1">
        <f t="shared" si="241"/>
        <v>41122.3371955935</v>
      </c>
    </row>
    <row r="7637" spans="1:6">
      <c r="A7637" s="3">
        <v>0.70305832722337702</v>
      </c>
      <c r="B7637" s="3">
        <v>20643.040404211501</v>
      </c>
      <c r="C7637" s="3">
        <v>1.20610347250487</v>
      </c>
      <c r="D7637" s="3">
        <v>57244.217267838503</v>
      </c>
      <c r="E7637" s="1">
        <f t="shared" si="240"/>
        <v>0.50304514528149302</v>
      </c>
      <c r="F7637" s="1">
        <f t="shared" si="241"/>
        <v>36601.176863626999</v>
      </c>
    </row>
    <row r="7638" spans="1:6">
      <c r="A7638" s="3">
        <v>0.74486910262412198</v>
      </c>
      <c r="B7638" s="3">
        <v>20482.925349818201</v>
      </c>
      <c r="C7638" s="3">
        <v>1.3330795492582499</v>
      </c>
      <c r="D7638" s="3">
        <v>58891.363006512802</v>
      </c>
      <c r="E7638" s="1">
        <f t="shared" si="240"/>
        <v>0.58821044663412791</v>
      </c>
      <c r="F7638" s="1">
        <f t="shared" si="241"/>
        <v>38408.437656694601</v>
      </c>
    </row>
    <row r="7639" spans="1:6">
      <c r="A7639" s="3">
        <v>0.69727545008120295</v>
      </c>
      <c r="B7639" s="3">
        <v>21373.010456023399</v>
      </c>
      <c r="C7639" s="3">
        <v>1.196798100069</v>
      </c>
      <c r="D7639" s="3">
        <v>58479.872849315601</v>
      </c>
      <c r="E7639" s="1">
        <f t="shared" si="240"/>
        <v>0.49952264998779705</v>
      </c>
      <c r="F7639" s="1">
        <f t="shared" si="241"/>
        <v>37106.862393292206</v>
      </c>
    </row>
    <row r="7640" spans="1:6">
      <c r="A7640" s="3">
        <v>0.72350905725259296</v>
      </c>
      <c r="B7640" s="3">
        <v>22090.8919724187</v>
      </c>
      <c r="C7640" s="3">
        <v>1.3045713655784601</v>
      </c>
      <c r="D7640" s="3">
        <v>60440.0915760473</v>
      </c>
      <c r="E7640" s="1">
        <f t="shared" si="240"/>
        <v>0.58106230832586714</v>
      </c>
      <c r="F7640" s="1">
        <f t="shared" si="241"/>
        <v>38349.1996036286</v>
      </c>
    </row>
    <row r="7641" spans="1:6">
      <c r="A7641" s="3">
        <v>0.68804534325897004</v>
      </c>
      <c r="B7641" s="3">
        <v>19470.295074223399</v>
      </c>
      <c r="C7641" s="3">
        <v>1.17672527123169</v>
      </c>
      <c r="D7641" s="3">
        <v>58090.774447607102</v>
      </c>
      <c r="E7641" s="1">
        <f t="shared" si="240"/>
        <v>0.48867992797271997</v>
      </c>
      <c r="F7641" s="1">
        <f t="shared" si="241"/>
        <v>38620.4793733837</v>
      </c>
    </row>
    <row r="7642" spans="1:6">
      <c r="A7642" s="3">
        <v>0.65123210186867297</v>
      </c>
      <c r="B7642" s="3">
        <v>23455.259973312899</v>
      </c>
      <c r="C7642" s="3">
        <v>1.12406698895207</v>
      </c>
      <c r="D7642" s="3">
        <v>60836.472923522102</v>
      </c>
      <c r="E7642" s="1">
        <f t="shared" si="240"/>
        <v>0.47283488708339705</v>
      </c>
      <c r="F7642" s="1">
        <f t="shared" si="241"/>
        <v>37381.212950209199</v>
      </c>
    </row>
    <row r="7643" spans="1:6">
      <c r="A7643" s="3">
        <v>0.72186369573238696</v>
      </c>
      <c r="B7643" s="3">
        <v>18992.3426377006</v>
      </c>
      <c r="C7643" s="3">
        <v>1.2205975626922501</v>
      </c>
      <c r="D7643" s="3">
        <v>56974.480316296802</v>
      </c>
      <c r="E7643" s="1">
        <f t="shared" si="240"/>
        <v>0.4987338669598631</v>
      </c>
      <c r="F7643" s="1">
        <f t="shared" si="241"/>
        <v>37982.137678596206</v>
      </c>
    </row>
    <row r="7644" spans="1:6">
      <c r="A7644" s="3">
        <v>0.70936439791515404</v>
      </c>
      <c r="B7644" s="3">
        <v>18395.090715291801</v>
      </c>
      <c r="C7644" s="3">
        <v>1.2224814009764999</v>
      </c>
      <c r="D7644" s="3">
        <v>55160.266078746201</v>
      </c>
      <c r="E7644" s="1">
        <f t="shared" si="240"/>
        <v>0.51311700306134589</v>
      </c>
      <c r="F7644" s="1">
        <f t="shared" si="241"/>
        <v>36765.1753634544</v>
      </c>
    </row>
    <row r="7645" spans="1:6">
      <c r="A7645" s="3">
        <v>0.73513127321231797</v>
      </c>
      <c r="B7645" s="3">
        <v>22362.112647698701</v>
      </c>
      <c r="C7645" s="3">
        <v>1.3038246714583599</v>
      </c>
      <c r="D7645" s="3">
        <v>58686.916680984003</v>
      </c>
      <c r="E7645" s="1">
        <f t="shared" si="240"/>
        <v>0.56869339824604193</v>
      </c>
      <c r="F7645" s="1">
        <f t="shared" si="241"/>
        <v>36324.804033285298</v>
      </c>
    </row>
    <row r="7646" spans="1:6">
      <c r="A7646" s="3">
        <v>0.69695507607172402</v>
      </c>
      <c r="B7646" s="3">
        <v>17992.471879263099</v>
      </c>
      <c r="C7646" s="3">
        <v>1.2357769016672699</v>
      </c>
      <c r="D7646" s="3">
        <v>54541.194452615797</v>
      </c>
      <c r="E7646" s="1">
        <f t="shared" si="240"/>
        <v>0.53882182559554592</v>
      </c>
      <c r="F7646" s="1">
        <f t="shared" si="241"/>
        <v>36548.722573352701</v>
      </c>
    </row>
    <row r="7647" spans="1:6">
      <c r="A7647" s="3">
        <v>0.70452694157204299</v>
      </c>
      <c r="B7647" s="3">
        <v>21689.834642549202</v>
      </c>
      <c r="C7647" s="3">
        <v>1.2573640173592999</v>
      </c>
      <c r="D7647" s="3">
        <v>59244.320258664397</v>
      </c>
      <c r="E7647" s="1">
        <f t="shared" si="240"/>
        <v>0.55283707578725694</v>
      </c>
      <c r="F7647" s="1">
        <f t="shared" si="241"/>
        <v>37554.485616115198</v>
      </c>
    </row>
    <row r="7648" spans="1:6">
      <c r="A7648" s="3">
        <v>0.71322559247102402</v>
      </c>
      <c r="B7648" s="3">
        <v>16348.134084318101</v>
      </c>
      <c r="C7648" s="3">
        <v>1.2177131543269999</v>
      </c>
      <c r="D7648" s="3">
        <v>52551.2492927657</v>
      </c>
      <c r="E7648" s="1">
        <f t="shared" si="240"/>
        <v>0.50448756185597587</v>
      </c>
      <c r="F7648" s="1">
        <f t="shared" si="241"/>
        <v>36203.115208447598</v>
      </c>
    </row>
    <row r="7649" spans="1:6">
      <c r="A7649" s="3">
        <v>0.67399493883403505</v>
      </c>
      <c r="B7649" s="3">
        <v>18885.483976851901</v>
      </c>
      <c r="C7649" s="3">
        <v>1.1811199075185399</v>
      </c>
      <c r="D7649" s="3">
        <v>55666.696351633502</v>
      </c>
      <c r="E7649" s="1">
        <f t="shared" si="240"/>
        <v>0.50712496868450485</v>
      </c>
      <c r="F7649" s="1">
        <f t="shared" si="241"/>
        <v>36781.2123747816</v>
      </c>
    </row>
    <row r="7650" spans="1:6">
      <c r="A7650" s="3">
        <v>0.75107333511153795</v>
      </c>
      <c r="B7650" s="3">
        <v>20136.2080871607</v>
      </c>
      <c r="C7650" s="3">
        <v>1.3246297501470401</v>
      </c>
      <c r="D7650" s="3">
        <v>57980.166167241798</v>
      </c>
      <c r="E7650" s="1">
        <f t="shared" si="240"/>
        <v>0.57355641503550214</v>
      </c>
      <c r="F7650" s="1">
        <f t="shared" si="241"/>
        <v>37843.958080081095</v>
      </c>
    </row>
    <row r="7651" spans="1:6">
      <c r="A7651" s="3">
        <v>0.70652622535613396</v>
      </c>
      <c r="B7651" s="3">
        <v>16038.7899552285</v>
      </c>
      <c r="C7651" s="3">
        <v>1.20949503463078</v>
      </c>
      <c r="D7651" s="3">
        <v>52363.021558820197</v>
      </c>
      <c r="E7651" s="1">
        <f t="shared" si="240"/>
        <v>0.50296880927464604</v>
      </c>
      <c r="F7651" s="1">
        <f t="shared" si="241"/>
        <v>36324.231603591696</v>
      </c>
    </row>
    <row r="7652" spans="1:6">
      <c r="A7652" s="3">
        <v>0.72724934810359498</v>
      </c>
      <c r="B7652" s="3">
        <v>19648.972916573999</v>
      </c>
      <c r="C7652" s="3">
        <v>1.2704968460614501</v>
      </c>
      <c r="D7652" s="3">
        <v>55213.803775347697</v>
      </c>
      <c r="E7652" s="1">
        <f t="shared" si="240"/>
        <v>0.5432474979578551</v>
      </c>
      <c r="F7652" s="1">
        <f t="shared" si="241"/>
        <v>35564.830858773697</v>
      </c>
    </row>
    <row r="7653" spans="1:6">
      <c r="A7653" s="3">
        <v>0.71800206478384698</v>
      </c>
      <c r="B7653" s="3">
        <v>21732.509015015701</v>
      </c>
      <c r="C7653" s="3">
        <v>1.26321749226596</v>
      </c>
      <c r="D7653" s="3">
        <v>59502.811333211597</v>
      </c>
      <c r="E7653" s="1">
        <f t="shared" si="240"/>
        <v>0.54521542748211305</v>
      </c>
      <c r="F7653" s="1">
        <f t="shared" si="241"/>
        <v>37770.3023181959</v>
      </c>
    </row>
    <row r="7654" spans="1:6">
      <c r="A7654" s="3">
        <v>0.69941203264255603</v>
      </c>
      <c r="B7654" s="3">
        <v>23992.820292468801</v>
      </c>
      <c r="C7654" s="3">
        <v>1.2073963670086301</v>
      </c>
      <c r="D7654" s="3">
        <v>61999.699556871601</v>
      </c>
      <c r="E7654" s="1">
        <f t="shared" si="240"/>
        <v>0.50798433436607404</v>
      </c>
      <c r="F7654" s="1">
        <f t="shared" si="241"/>
        <v>38006.8792644028</v>
      </c>
    </row>
    <row r="7655" spans="1:6">
      <c r="A7655" s="3">
        <v>0.69136383798384804</v>
      </c>
      <c r="B7655" s="3">
        <v>15145.676910583599</v>
      </c>
      <c r="C7655" s="3">
        <v>1.20044659567849</v>
      </c>
      <c r="D7655" s="3">
        <v>50037.5204712013</v>
      </c>
      <c r="E7655" s="1">
        <f t="shared" si="240"/>
        <v>0.50908275769464195</v>
      </c>
      <c r="F7655" s="1">
        <f t="shared" si="241"/>
        <v>34891.843560617701</v>
      </c>
    </row>
    <row r="7656" spans="1:6">
      <c r="A7656" s="3">
        <v>0.72434402869907499</v>
      </c>
      <c r="B7656" s="3">
        <v>19149.407312031999</v>
      </c>
      <c r="C7656" s="3">
        <v>1.2360006366656699</v>
      </c>
      <c r="D7656" s="3">
        <v>57975.533901715797</v>
      </c>
      <c r="E7656" s="1">
        <f t="shared" si="240"/>
        <v>0.51165660796659496</v>
      </c>
      <c r="F7656" s="1">
        <f t="shared" si="241"/>
        <v>38826.126589683801</v>
      </c>
    </row>
    <row r="7657" spans="1:6">
      <c r="A7657" s="3">
        <v>0.683442473087015</v>
      </c>
      <c r="B7657" s="3">
        <v>17265.034125189701</v>
      </c>
      <c r="C7657" s="3">
        <v>1.17726938366069</v>
      </c>
      <c r="D7657" s="3">
        <v>54774.101420029503</v>
      </c>
      <c r="E7657" s="1">
        <f t="shared" si="240"/>
        <v>0.493826910573675</v>
      </c>
      <c r="F7657" s="1">
        <f t="shared" si="241"/>
        <v>37509.067294839799</v>
      </c>
    </row>
    <row r="7658" spans="1:6">
      <c r="A7658" s="3">
        <v>0.75423599919505302</v>
      </c>
      <c r="B7658" s="3">
        <v>16912.9507491125</v>
      </c>
      <c r="C7658" s="3">
        <v>1.3232453225715901</v>
      </c>
      <c r="D7658" s="3">
        <v>52907.107109985198</v>
      </c>
      <c r="E7658" s="1">
        <f t="shared" si="240"/>
        <v>0.56900932337653709</v>
      </c>
      <c r="F7658" s="1">
        <f t="shared" si="241"/>
        <v>35994.156360872701</v>
      </c>
    </row>
    <row r="7659" spans="1:6">
      <c r="A7659" s="3">
        <v>0.65920659082101296</v>
      </c>
      <c r="B7659" s="3">
        <v>16488.240825774799</v>
      </c>
      <c r="C7659" s="3">
        <v>1.1185866351873099</v>
      </c>
      <c r="D7659" s="3">
        <v>51148.018465102999</v>
      </c>
      <c r="E7659" s="1">
        <f t="shared" si="240"/>
        <v>0.45938004436629698</v>
      </c>
      <c r="F7659" s="1">
        <f t="shared" si="241"/>
        <v>34659.777639328197</v>
      </c>
    </row>
    <row r="7660" spans="1:6">
      <c r="A7660" s="3">
        <v>0.73041642274793495</v>
      </c>
      <c r="B7660" s="3">
        <v>23778.615495102102</v>
      </c>
      <c r="C7660" s="3">
        <v>1.2656092527085501</v>
      </c>
      <c r="D7660" s="3">
        <v>61261.0278731699</v>
      </c>
      <c r="E7660" s="1">
        <f t="shared" si="240"/>
        <v>0.53519282996061512</v>
      </c>
      <c r="F7660" s="1">
        <f t="shared" si="241"/>
        <v>37482.412378067798</v>
      </c>
    </row>
    <row r="7661" spans="1:6">
      <c r="A7661" s="3">
        <v>0.68935572635392395</v>
      </c>
      <c r="B7661" s="3">
        <v>14939.082707403701</v>
      </c>
      <c r="C7661" s="3">
        <v>1.1492821240531399</v>
      </c>
      <c r="D7661" s="3">
        <v>50592.362741698002</v>
      </c>
      <c r="E7661" s="1">
        <f t="shared" si="240"/>
        <v>0.45992639769921595</v>
      </c>
      <c r="F7661" s="1">
        <f t="shared" si="241"/>
        <v>35653.280034294301</v>
      </c>
    </row>
    <row r="7662" spans="1:6">
      <c r="A7662" s="3">
        <v>0.68764918867899705</v>
      </c>
      <c r="B7662" s="3">
        <v>18628.288049488401</v>
      </c>
      <c r="C7662" s="3">
        <v>1.18372049425127</v>
      </c>
      <c r="D7662" s="3">
        <v>55174.629553846396</v>
      </c>
      <c r="E7662" s="1">
        <f t="shared" si="240"/>
        <v>0.49607130557227297</v>
      </c>
      <c r="F7662" s="1">
        <f t="shared" si="241"/>
        <v>36546.341504357995</v>
      </c>
    </row>
    <row r="7663" spans="1:6">
      <c r="A7663" s="3">
        <v>0.65174010145242001</v>
      </c>
      <c r="B7663" s="3">
        <v>19331.073304866699</v>
      </c>
      <c r="C7663" s="3">
        <v>1.09416294434947</v>
      </c>
      <c r="D7663" s="3">
        <v>56119.310127180499</v>
      </c>
      <c r="E7663" s="1">
        <f t="shared" si="240"/>
        <v>0.44242284289705003</v>
      </c>
      <c r="F7663" s="1">
        <f t="shared" si="241"/>
        <v>36788.236822313804</v>
      </c>
    </row>
    <row r="7664" spans="1:6">
      <c r="A7664" s="3">
        <v>0.72035062135299799</v>
      </c>
      <c r="B7664" s="3">
        <v>16936.911370498099</v>
      </c>
      <c r="C7664" s="3">
        <v>1.23007483277269</v>
      </c>
      <c r="D7664" s="3">
        <v>53045.1310319732</v>
      </c>
      <c r="E7664" s="1">
        <f t="shared" si="240"/>
        <v>0.50972421141969204</v>
      </c>
      <c r="F7664" s="1">
        <f t="shared" si="241"/>
        <v>36108.219661475101</v>
      </c>
    </row>
    <row r="7665" spans="1:6">
      <c r="A7665" s="3">
        <v>0.72980241725860595</v>
      </c>
      <c r="B7665" s="3">
        <v>19427.931339166</v>
      </c>
      <c r="C7665" s="3">
        <v>1.27897812545826</v>
      </c>
      <c r="D7665" s="3">
        <v>56254.8283120325</v>
      </c>
      <c r="E7665" s="1">
        <f t="shared" si="240"/>
        <v>0.549175708199654</v>
      </c>
      <c r="F7665" s="1">
        <f t="shared" si="241"/>
        <v>36826.896972866496</v>
      </c>
    </row>
    <row r="7666" spans="1:6">
      <c r="A7666" s="3">
        <v>0.70335611038504797</v>
      </c>
      <c r="B7666" s="3">
        <v>18177.3466308198</v>
      </c>
      <c r="C7666" s="3">
        <v>1.2175861981754099</v>
      </c>
      <c r="D7666" s="3">
        <v>55180.810883650403</v>
      </c>
      <c r="E7666" s="1">
        <f t="shared" si="240"/>
        <v>0.51423008779036194</v>
      </c>
      <c r="F7666" s="1">
        <f t="shared" si="241"/>
        <v>37003.464252830599</v>
      </c>
    </row>
    <row r="7667" spans="1:6">
      <c r="A7667" s="3">
        <v>0.67298079656502496</v>
      </c>
      <c r="B7667" s="3">
        <v>17822.6200626953</v>
      </c>
      <c r="C7667" s="3">
        <v>1.16915305596898</v>
      </c>
      <c r="D7667" s="3">
        <v>53553.3994914258</v>
      </c>
      <c r="E7667" s="1">
        <f t="shared" si="240"/>
        <v>0.49617225940395504</v>
      </c>
      <c r="F7667" s="1">
        <f t="shared" si="241"/>
        <v>35730.779428730501</v>
      </c>
    </row>
    <row r="7668" spans="1:6">
      <c r="A7668" s="3">
        <v>0.64416201167818099</v>
      </c>
      <c r="B7668" s="3">
        <v>15459.0094717427</v>
      </c>
      <c r="C7668" s="3">
        <v>1.0909652115914601</v>
      </c>
      <c r="D7668" s="3">
        <v>49822.721259875099</v>
      </c>
      <c r="E7668" s="1">
        <f t="shared" si="240"/>
        <v>0.4468031999132791</v>
      </c>
      <c r="F7668" s="1">
        <f t="shared" si="241"/>
        <v>34363.711788132401</v>
      </c>
    </row>
    <row r="7669" spans="1:6">
      <c r="A7669" s="3">
        <v>0.64525258615484005</v>
      </c>
      <c r="B7669" s="3">
        <v>21820.4744219022</v>
      </c>
      <c r="C7669" s="3">
        <v>1.1335386855865699</v>
      </c>
      <c r="D7669" s="3">
        <v>61990.497536755203</v>
      </c>
      <c r="E7669" s="1">
        <f t="shared" si="240"/>
        <v>0.48828609943172985</v>
      </c>
      <c r="F7669" s="1">
        <f t="shared" si="241"/>
        <v>40170.023114853</v>
      </c>
    </row>
    <row r="7670" spans="1:6">
      <c r="A7670" s="3">
        <v>0.67168539921502801</v>
      </c>
      <c r="B7670" s="3">
        <v>19404.018376460499</v>
      </c>
      <c r="C7670" s="3">
        <v>1.16869144673225</v>
      </c>
      <c r="D7670" s="3">
        <v>54204.682316552498</v>
      </c>
      <c r="E7670" s="1">
        <f t="shared" si="240"/>
        <v>0.49700604751722199</v>
      </c>
      <c r="F7670" s="1">
        <f t="shared" si="241"/>
        <v>34800.663940091996</v>
      </c>
    </row>
    <row r="7671" spans="1:6">
      <c r="A7671" s="3">
        <v>0.67132591090543203</v>
      </c>
      <c r="B7671" s="3">
        <v>19439.305395976</v>
      </c>
      <c r="C7671" s="3">
        <v>1.1730663440731299</v>
      </c>
      <c r="D7671" s="3">
        <v>57199.768583534598</v>
      </c>
      <c r="E7671" s="1">
        <f t="shared" si="240"/>
        <v>0.5017404331676979</v>
      </c>
      <c r="F7671" s="1">
        <f t="shared" si="241"/>
        <v>37760.463187558598</v>
      </c>
    </row>
    <row r="7672" spans="1:6">
      <c r="A7672" s="3">
        <v>0.61695788296637</v>
      </c>
      <c r="B7672" s="3">
        <v>20187.067617263001</v>
      </c>
      <c r="C7672" s="3">
        <v>1.06940274568134</v>
      </c>
      <c r="D7672" s="3">
        <v>59045.332909351302</v>
      </c>
      <c r="E7672" s="1">
        <f t="shared" si="240"/>
        <v>0.45244486271496998</v>
      </c>
      <c r="F7672" s="1">
        <f t="shared" si="241"/>
        <v>38858.265292088297</v>
      </c>
    </row>
    <row r="7673" spans="1:6">
      <c r="A7673" s="3">
        <v>0.65785889953403998</v>
      </c>
      <c r="B7673" s="3">
        <v>21550.624885099602</v>
      </c>
      <c r="C7673" s="3">
        <v>1.12948959791851</v>
      </c>
      <c r="D7673" s="3">
        <v>60378.184418278302</v>
      </c>
      <c r="E7673" s="1">
        <f t="shared" si="240"/>
        <v>0.47163069838447003</v>
      </c>
      <c r="F7673" s="1">
        <f t="shared" si="241"/>
        <v>38827.559533178704</v>
      </c>
    </row>
    <row r="7674" spans="1:6">
      <c r="A7674" s="3">
        <v>0.68068015332431697</v>
      </c>
      <c r="B7674" s="3">
        <v>22101.2076090312</v>
      </c>
      <c r="C7674" s="3">
        <v>1.1968703462436201</v>
      </c>
      <c r="D7674" s="3">
        <v>58830.892788148201</v>
      </c>
      <c r="E7674" s="1">
        <f t="shared" si="240"/>
        <v>0.51619019291930313</v>
      </c>
      <c r="F7674" s="1">
        <f t="shared" si="241"/>
        <v>36729.685179117005</v>
      </c>
    </row>
    <row r="7675" spans="1:6">
      <c r="A7675" s="3">
        <v>0.73363351304175894</v>
      </c>
      <c r="B7675" s="3">
        <v>21511.511076688301</v>
      </c>
      <c r="C7675" s="3">
        <v>1.2732695664009599</v>
      </c>
      <c r="D7675" s="3">
        <v>59294.542410946699</v>
      </c>
      <c r="E7675" s="1">
        <f t="shared" si="240"/>
        <v>0.53963605335920095</v>
      </c>
      <c r="F7675" s="1">
        <f t="shared" si="241"/>
        <v>37783.031334258398</v>
      </c>
    </row>
    <row r="7676" spans="1:6">
      <c r="A7676" s="3">
        <v>0.68243029699949698</v>
      </c>
      <c r="B7676" s="3">
        <v>18187.459239752799</v>
      </c>
      <c r="C7676" s="3">
        <v>1.19472009703559</v>
      </c>
      <c r="D7676" s="3">
        <v>57526.531516955401</v>
      </c>
      <c r="E7676" s="1">
        <f t="shared" si="240"/>
        <v>0.51228980003609303</v>
      </c>
      <c r="F7676" s="1">
        <f t="shared" si="241"/>
        <v>39339.072277202606</v>
      </c>
    </row>
    <row r="7677" spans="1:6">
      <c r="A7677" s="3">
        <v>0.70388631251018197</v>
      </c>
      <c r="B7677" s="3">
        <v>22903.559656055899</v>
      </c>
      <c r="C7677" s="3">
        <v>1.23519997047255</v>
      </c>
      <c r="D7677" s="3">
        <v>59150.5507011152</v>
      </c>
      <c r="E7677" s="1">
        <f t="shared" si="240"/>
        <v>0.53131365796236807</v>
      </c>
      <c r="F7677" s="1">
        <f t="shared" si="241"/>
        <v>36246.991045059302</v>
      </c>
    </row>
    <row r="7678" spans="1:6">
      <c r="A7678" s="3">
        <v>0.69179985151370205</v>
      </c>
      <c r="B7678" s="3">
        <v>14657.4660571364</v>
      </c>
      <c r="C7678" s="3">
        <v>1.17451095482683</v>
      </c>
      <c r="D7678" s="3">
        <v>50718.491804790603</v>
      </c>
      <c r="E7678" s="1">
        <f t="shared" si="240"/>
        <v>0.48271110331312794</v>
      </c>
      <c r="F7678" s="1">
        <f t="shared" si="241"/>
        <v>36061.025747654203</v>
      </c>
    </row>
    <row r="7679" spans="1:6">
      <c r="A7679" s="3">
        <v>0.73276440403566701</v>
      </c>
      <c r="B7679" s="3">
        <v>24068.524197919702</v>
      </c>
      <c r="C7679" s="3">
        <v>1.2564156238406901</v>
      </c>
      <c r="D7679" s="3">
        <v>63200.3159750415</v>
      </c>
      <c r="E7679" s="1">
        <f t="shared" si="240"/>
        <v>0.52365121980502305</v>
      </c>
      <c r="F7679" s="1">
        <f t="shared" si="241"/>
        <v>39131.791777121798</v>
      </c>
    </row>
    <row r="7680" spans="1:6">
      <c r="A7680" s="3">
        <v>0.76800211648311301</v>
      </c>
      <c r="B7680" s="3">
        <v>21077.820530527901</v>
      </c>
      <c r="C7680" s="3">
        <v>1.34627510092809</v>
      </c>
      <c r="D7680" s="3">
        <v>60172.914122807197</v>
      </c>
      <c r="E7680" s="1">
        <f t="shared" si="240"/>
        <v>0.57827298444497699</v>
      </c>
      <c r="F7680" s="1">
        <f t="shared" si="241"/>
        <v>39095.0935922793</v>
      </c>
    </row>
    <row r="7681" spans="1:6">
      <c r="A7681" s="3">
        <v>0.71061320431669095</v>
      </c>
      <c r="B7681" s="3">
        <v>18161.025510425199</v>
      </c>
      <c r="C7681" s="3">
        <v>1.218741547444</v>
      </c>
      <c r="D7681" s="3">
        <v>53315.454446678399</v>
      </c>
      <c r="E7681" s="1">
        <f t="shared" si="240"/>
        <v>0.50812834312730903</v>
      </c>
      <c r="F7681" s="1">
        <f t="shared" si="241"/>
        <v>35154.4289362532</v>
      </c>
    </row>
    <row r="7682" spans="1:6">
      <c r="A7682" s="3">
        <v>0.69547322614690199</v>
      </c>
      <c r="B7682" s="3">
        <v>17716.484913545399</v>
      </c>
      <c r="C7682" s="3">
        <v>1.2031838682287299</v>
      </c>
      <c r="D7682" s="3">
        <v>55987.599844310898</v>
      </c>
      <c r="E7682" s="1">
        <f t="shared" si="240"/>
        <v>0.50771064208182792</v>
      </c>
      <c r="F7682" s="1">
        <f t="shared" si="241"/>
        <v>38271.1149307655</v>
      </c>
    </row>
    <row r="7683" spans="1:6">
      <c r="A7683" s="3">
        <v>0.68632379749865002</v>
      </c>
      <c r="B7683" s="3">
        <v>27223.483604348701</v>
      </c>
      <c r="C7683" s="3">
        <v>1.1913566793167101</v>
      </c>
      <c r="D7683" s="3">
        <v>70363.188864577794</v>
      </c>
      <c r="E7683" s="1">
        <f t="shared" si="240"/>
        <v>0.50503288181806005</v>
      </c>
      <c r="F7683" s="1">
        <f t="shared" si="241"/>
        <v>43139.705260229093</v>
      </c>
    </row>
    <row r="7684" spans="1:6">
      <c r="A7684" s="3">
        <v>0.69838341656301495</v>
      </c>
      <c r="B7684" s="3">
        <v>19715.804828603799</v>
      </c>
      <c r="C7684" s="3">
        <v>1.22157873166161</v>
      </c>
      <c r="D7684" s="3">
        <v>56539.606250021199</v>
      </c>
      <c r="E7684" s="1">
        <f t="shared" ref="E7684:E7747" si="242">C7684-A7684</f>
        <v>0.52319531509859507</v>
      </c>
      <c r="F7684" s="1">
        <f t="shared" ref="F7684:F7747" si="243">D7684-B7684</f>
        <v>36823.801421417404</v>
      </c>
    </row>
    <row r="7685" spans="1:6">
      <c r="A7685" s="3">
        <v>0.70305855306736298</v>
      </c>
      <c r="B7685" s="3">
        <v>18739.453394185301</v>
      </c>
      <c r="C7685" s="3">
        <v>1.1984475654578</v>
      </c>
      <c r="D7685" s="3">
        <v>56014.119731011197</v>
      </c>
      <c r="E7685" s="1">
        <f t="shared" si="242"/>
        <v>0.49538901239043698</v>
      </c>
      <c r="F7685" s="1">
        <f t="shared" si="243"/>
        <v>37274.666336825896</v>
      </c>
    </row>
    <row r="7686" spans="1:6">
      <c r="A7686" s="3">
        <v>0.71141378844122705</v>
      </c>
      <c r="B7686" s="3">
        <v>20013.5807977115</v>
      </c>
      <c r="C7686" s="3">
        <v>1.23569703920357</v>
      </c>
      <c r="D7686" s="3">
        <v>54154.9955452375</v>
      </c>
      <c r="E7686" s="1">
        <f t="shared" si="242"/>
        <v>0.52428325076234294</v>
      </c>
      <c r="F7686" s="1">
        <f t="shared" si="243"/>
        <v>34141.414747525996</v>
      </c>
    </row>
    <row r="7687" spans="1:6">
      <c r="A7687" s="3">
        <v>0.74838389505752101</v>
      </c>
      <c r="B7687" s="3">
        <v>22341.1740643923</v>
      </c>
      <c r="C7687" s="3">
        <v>1.2884104679211099</v>
      </c>
      <c r="D7687" s="3">
        <v>61574.714988427302</v>
      </c>
      <c r="E7687" s="1">
        <f t="shared" si="242"/>
        <v>0.54002657286358891</v>
      </c>
      <c r="F7687" s="1">
        <f t="shared" si="243"/>
        <v>39233.540924034998</v>
      </c>
    </row>
    <row r="7688" spans="1:6">
      <c r="A7688" s="3">
        <v>0.71188649336218601</v>
      </c>
      <c r="B7688" s="3">
        <v>17133.123160385399</v>
      </c>
      <c r="C7688" s="3">
        <v>1.2464924675228899</v>
      </c>
      <c r="D7688" s="3">
        <v>52026.7811334691</v>
      </c>
      <c r="E7688" s="1">
        <f t="shared" si="242"/>
        <v>0.53460597416070388</v>
      </c>
      <c r="F7688" s="1">
        <f t="shared" si="243"/>
        <v>34893.657973083697</v>
      </c>
    </row>
    <row r="7689" spans="1:6">
      <c r="A7689" s="3">
        <v>0.65908416337015796</v>
      </c>
      <c r="B7689" s="3">
        <v>16230.3166389655</v>
      </c>
      <c r="C7689" s="3">
        <v>1.1386007111038501</v>
      </c>
      <c r="D7689" s="3">
        <v>50491.551937368997</v>
      </c>
      <c r="E7689" s="1">
        <f t="shared" si="242"/>
        <v>0.47951654773369212</v>
      </c>
      <c r="F7689" s="1">
        <f t="shared" si="243"/>
        <v>34261.235298403495</v>
      </c>
    </row>
    <row r="7690" spans="1:6">
      <c r="A7690" s="3">
        <v>0.69735333238028097</v>
      </c>
      <c r="B7690" s="3">
        <v>17152.4686674445</v>
      </c>
      <c r="C7690" s="3">
        <v>1.2235959874045499</v>
      </c>
      <c r="D7690" s="3">
        <v>53524.407253164602</v>
      </c>
      <c r="E7690" s="1">
        <f t="shared" si="242"/>
        <v>0.52624265502426892</v>
      </c>
      <c r="F7690" s="1">
        <f t="shared" si="243"/>
        <v>36371.938585720098</v>
      </c>
    </row>
    <row r="7691" spans="1:6">
      <c r="A7691" s="3">
        <v>0.72061921717395505</v>
      </c>
      <c r="B7691" s="3">
        <v>19423.6117354173</v>
      </c>
      <c r="C7691" s="3">
        <v>1.25819535987665</v>
      </c>
      <c r="D7691" s="3">
        <v>57293.609920027302</v>
      </c>
      <c r="E7691" s="1">
        <f t="shared" si="242"/>
        <v>0.53757614270269494</v>
      </c>
      <c r="F7691" s="1">
        <f t="shared" si="243"/>
        <v>37869.998184609998</v>
      </c>
    </row>
    <row r="7692" spans="1:6">
      <c r="A7692" s="3">
        <v>0.73007636886443295</v>
      </c>
      <c r="B7692" s="3">
        <v>19549.138289988801</v>
      </c>
      <c r="C7692" s="3">
        <v>1.2927613236836699</v>
      </c>
      <c r="D7692" s="3">
        <v>57491.475583617299</v>
      </c>
      <c r="E7692" s="1">
        <f t="shared" si="242"/>
        <v>0.56268495481923697</v>
      </c>
      <c r="F7692" s="1">
        <f t="shared" si="243"/>
        <v>37942.337293628501</v>
      </c>
    </row>
    <row r="7693" spans="1:6">
      <c r="A7693" s="3">
        <v>0.71197030302951403</v>
      </c>
      <c r="B7693" s="3">
        <v>19996.767604792702</v>
      </c>
      <c r="C7693" s="3">
        <v>1.1960657035303699</v>
      </c>
      <c r="D7693" s="3">
        <v>57705.245274974601</v>
      </c>
      <c r="E7693" s="1">
        <f t="shared" si="242"/>
        <v>0.48409540050085587</v>
      </c>
      <c r="F7693" s="1">
        <f t="shared" si="243"/>
        <v>37708.477670181899</v>
      </c>
    </row>
    <row r="7694" spans="1:6">
      <c r="A7694" s="3">
        <v>0.72781137188422695</v>
      </c>
      <c r="B7694" s="3">
        <v>18458.666991666301</v>
      </c>
      <c r="C7694" s="3">
        <v>1.3009867408848901</v>
      </c>
      <c r="D7694" s="3">
        <v>55596.697018764098</v>
      </c>
      <c r="E7694" s="1">
        <f t="shared" si="242"/>
        <v>0.57317536900066313</v>
      </c>
      <c r="F7694" s="1">
        <f t="shared" si="243"/>
        <v>37138.030027097797</v>
      </c>
    </row>
    <row r="7695" spans="1:6">
      <c r="A7695" s="3">
        <v>0.663785281602011</v>
      </c>
      <c r="B7695" s="3">
        <v>20751.7320455915</v>
      </c>
      <c r="C7695" s="3">
        <v>1.1491870481684601</v>
      </c>
      <c r="D7695" s="3">
        <v>58040.545754993203</v>
      </c>
      <c r="E7695" s="1">
        <f t="shared" si="242"/>
        <v>0.48540176656644907</v>
      </c>
      <c r="F7695" s="1">
        <f t="shared" si="243"/>
        <v>37288.8137094017</v>
      </c>
    </row>
    <row r="7696" spans="1:6">
      <c r="A7696" s="3">
        <v>0.77817336782836799</v>
      </c>
      <c r="B7696" s="3">
        <v>18047.522592650799</v>
      </c>
      <c r="C7696" s="3">
        <v>1.30386480920666</v>
      </c>
      <c r="D7696" s="3">
        <v>53410.728649576202</v>
      </c>
      <c r="E7696" s="1">
        <f t="shared" si="242"/>
        <v>0.52569144137829205</v>
      </c>
      <c r="F7696" s="1">
        <f t="shared" si="243"/>
        <v>35363.206056925403</v>
      </c>
    </row>
    <row r="7697" spans="1:6">
      <c r="A7697" s="3">
        <v>0.72132677254602595</v>
      </c>
      <c r="B7697" s="3">
        <v>21341.412033660901</v>
      </c>
      <c r="C7697" s="3">
        <v>1.2578400361190301</v>
      </c>
      <c r="D7697" s="3">
        <v>57881.121833414902</v>
      </c>
      <c r="E7697" s="1">
        <f t="shared" si="242"/>
        <v>0.53651326357300411</v>
      </c>
      <c r="F7697" s="1">
        <f t="shared" si="243"/>
        <v>36539.709799753997</v>
      </c>
    </row>
    <row r="7698" spans="1:6">
      <c r="A7698" s="3">
        <v>0.72368693852419697</v>
      </c>
      <c r="B7698" s="3">
        <v>16923.094235603799</v>
      </c>
      <c r="C7698" s="3">
        <v>1.2784299245039299</v>
      </c>
      <c r="D7698" s="3">
        <v>54926.0874341784</v>
      </c>
      <c r="E7698" s="1">
        <f t="shared" si="242"/>
        <v>0.55474298597973293</v>
      </c>
      <c r="F7698" s="1">
        <f t="shared" si="243"/>
        <v>38002.993198574601</v>
      </c>
    </row>
    <row r="7699" spans="1:6">
      <c r="A7699" s="3">
        <v>0.70448943324781699</v>
      </c>
      <c r="B7699" s="3">
        <v>19636.6377308257</v>
      </c>
      <c r="C7699" s="3">
        <v>1.2188903025967399</v>
      </c>
      <c r="D7699" s="3">
        <v>56644.149932004897</v>
      </c>
      <c r="E7699" s="1">
        <f t="shared" si="242"/>
        <v>0.51440086934892293</v>
      </c>
      <c r="F7699" s="1">
        <f t="shared" si="243"/>
        <v>37007.512201179197</v>
      </c>
    </row>
    <row r="7700" spans="1:6">
      <c r="A7700" s="3">
        <v>0.69850651774711703</v>
      </c>
      <c r="B7700" s="3">
        <v>18653.320444397599</v>
      </c>
      <c r="C7700" s="3">
        <v>1.2273967468848099</v>
      </c>
      <c r="D7700" s="3">
        <v>56724.446657516201</v>
      </c>
      <c r="E7700" s="1">
        <f t="shared" si="242"/>
        <v>0.5288902291376929</v>
      </c>
      <c r="F7700" s="1">
        <f t="shared" si="243"/>
        <v>38071.126213118601</v>
      </c>
    </row>
    <row r="7701" spans="1:6">
      <c r="A7701" s="3">
        <v>0.72417163230696702</v>
      </c>
      <c r="B7701" s="3">
        <v>18526.979403875201</v>
      </c>
      <c r="C7701" s="3">
        <v>1.24917067160773</v>
      </c>
      <c r="D7701" s="3">
        <v>53999.444844236998</v>
      </c>
      <c r="E7701" s="1">
        <f t="shared" si="242"/>
        <v>0.52499903930076297</v>
      </c>
      <c r="F7701" s="1">
        <f t="shared" si="243"/>
        <v>35472.465440361797</v>
      </c>
    </row>
    <row r="7702" spans="1:6">
      <c r="A7702" s="3">
        <v>0.71140936108373998</v>
      </c>
      <c r="B7702" s="3">
        <v>23868.6572838428</v>
      </c>
      <c r="C7702" s="3">
        <v>1.2358156035060099</v>
      </c>
      <c r="D7702" s="3">
        <v>62030.232557633397</v>
      </c>
      <c r="E7702" s="1">
        <f t="shared" si="242"/>
        <v>0.52440624242226996</v>
      </c>
      <c r="F7702" s="1">
        <f t="shared" si="243"/>
        <v>38161.5752737906</v>
      </c>
    </row>
    <row r="7703" spans="1:6">
      <c r="A7703" s="3">
        <v>0.64813805888491105</v>
      </c>
      <c r="B7703" s="3">
        <v>20037.853739235099</v>
      </c>
      <c r="C7703" s="3">
        <v>1.08803603515807</v>
      </c>
      <c r="D7703" s="3">
        <v>56643.688088289899</v>
      </c>
      <c r="E7703" s="1">
        <f t="shared" si="242"/>
        <v>0.43989797627315896</v>
      </c>
      <c r="F7703" s="1">
        <f t="shared" si="243"/>
        <v>36605.8343490548</v>
      </c>
    </row>
    <row r="7704" spans="1:6">
      <c r="A7704" s="3">
        <v>0.69073353102840596</v>
      </c>
      <c r="B7704" s="3">
        <v>18891.3889059953</v>
      </c>
      <c r="C7704" s="3">
        <v>1.2155345308646599</v>
      </c>
      <c r="D7704" s="3">
        <v>55860.224257075497</v>
      </c>
      <c r="E7704" s="1">
        <f t="shared" si="242"/>
        <v>0.52480099983625395</v>
      </c>
      <c r="F7704" s="1">
        <f t="shared" si="243"/>
        <v>36968.835351080197</v>
      </c>
    </row>
    <row r="7705" spans="1:6">
      <c r="A7705" s="3">
        <v>0.72262307582432805</v>
      </c>
      <c r="B7705" s="3">
        <v>23481.072006474798</v>
      </c>
      <c r="C7705" s="3">
        <v>1.23858897689225</v>
      </c>
      <c r="D7705" s="3">
        <v>63907.558163310401</v>
      </c>
      <c r="E7705" s="1">
        <f t="shared" si="242"/>
        <v>0.51596590106792195</v>
      </c>
      <c r="F7705" s="1">
        <f t="shared" si="243"/>
        <v>40426.486156835599</v>
      </c>
    </row>
    <row r="7706" spans="1:6">
      <c r="A7706" s="3">
        <v>0.68366649270342705</v>
      </c>
      <c r="B7706" s="3">
        <v>15121.0346123659</v>
      </c>
      <c r="C7706" s="3">
        <v>1.19989818719292</v>
      </c>
      <c r="D7706" s="3">
        <v>52379.351227450497</v>
      </c>
      <c r="E7706" s="1">
        <f t="shared" si="242"/>
        <v>0.51623169448949291</v>
      </c>
      <c r="F7706" s="1">
        <f t="shared" si="243"/>
        <v>37258.316615084594</v>
      </c>
    </row>
    <row r="7707" spans="1:6">
      <c r="A7707" s="3">
        <v>0.73258484700294402</v>
      </c>
      <c r="B7707" s="3">
        <v>15898.769625294701</v>
      </c>
      <c r="C7707" s="3">
        <v>1.27777338338167</v>
      </c>
      <c r="D7707" s="3">
        <v>52249.345182086297</v>
      </c>
      <c r="E7707" s="1">
        <f t="shared" si="242"/>
        <v>0.545188536378726</v>
      </c>
      <c r="F7707" s="1">
        <f t="shared" si="243"/>
        <v>36350.575556791599</v>
      </c>
    </row>
    <row r="7708" spans="1:6">
      <c r="A7708" s="3">
        <v>0.68520263098212597</v>
      </c>
      <c r="B7708" s="3">
        <v>22704.912900622599</v>
      </c>
      <c r="C7708" s="3">
        <v>1.1730470392099199</v>
      </c>
      <c r="D7708" s="3">
        <v>58804.008386097303</v>
      </c>
      <c r="E7708" s="1">
        <f t="shared" si="242"/>
        <v>0.48784440822779396</v>
      </c>
      <c r="F7708" s="1">
        <f t="shared" si="243"/>
        <v>36099.095485474703</v>
      </c>
    </row>
    <row r="7709" spans="1:6">
      <c r="A7709" s="3">
        <v>0.74103368348863397</v>
      </c>
      <c r="B7709" s="3">
        <v>20947.932187238799</v>
      </c>
      <c r="C7709" s="3">
        <v>1.29958228215196</v>
      </c>
      <c r="D7709" s="3">
        <v>59554.204958459697</v>
      </c>
      <c r="E7709" s="1">
        <f t="shared" si="242"/>
        <v>0.55854859866332607</v>
      </c>
      <c r="F7709" s="1">
        <f t="shared" si="243"/>
        <v>38606.272771220902</v>
      </c>
    </row>
    <row r="7710" spans="1:6">
      <c r="A7710" s="3">
        <v>0.74740005869211701</v>
      </c>
      <c r="B7710" s="3">
        <v>16441.2559549783</v>
      </c>
      <c r="C7710" s="3">
        <v>1.29120624260884</v>
      </c>
      <c r="D7710" s="3">
        <v>54667.840041426403</v>
      </c>
      <c r="E7710" s="1">
        <f t="shared" si="242"/>
        <v>0.54380618391672297</v>
      </c>
      <c r="F7710" s="1">
        <f t="shared" si="243"/>
        <v>38226.5840864481</v>
      </c>
    </row>
    <row r="7711" spans="1:6">
      <c r="A7711" s="3">
        <v>0.73345228331825896</v>
      </c>
      <c r="B7711" s="3">
        <v>23940.3195252728</v>
      </c>
      <c r="C7711" s="3">
        <v>1.26071617905259</v>
      </c>
      <c r="D7711" s="3">
        <v>63459.1999576772</v>
      </c>
      <c r="E7711" s="1">
        <f t="shared" si="242"/>
        <v>0.52726389573433108</v>
      </c>
      <c r="F7711" s="1">
        <f t="shared" si="243"/>
        <v>39518.880432404403</v>
      </c>
    </row>
    <row r="7712" spans="1:6">
      <c r="A7712" s="3">
        <v>0.67824067308591296</v>
      </c>
      <c r="B7712" s="3">
        <v>22511.315475384701</v>
      </c>
      <c r="C7712" s="3">
        <v>1.1731814743731901</v>
      </c>
      <c r="D7712" s="3">
        <v>58785.873633975003</v>
      </c>
      <c r="E7712" s="1">
        <f t="shared" si="242"/>
        <v>0.49494080128727713</v>
      </c>
      <c r="F7712" s="1">
        <f t="shared" si="243"/>
        <v>36274.558158590298</v>
      </c>
    </row>
    <row r="7713" spans="1:6">
      <c r="A7713" s="3">
        <v>0.68957487964910702</v>
      </c>
      <c r="B7713" s="3">
        <v>25955.0812362836</v>
      </c>
      <c r="C7713" s="3">
        <v>1.19103249634819</v>
      </c>
      <c r="D7713" s="3">
        <v>62188.292982398503</v>
      </c>
      <c r="E7713" s="1">
        <f t="shared" si="242"/>
        <v>0.50145761669908295</v>
      </c>
      <c r="F7713" s="1">
        <f t="shared" si="243"/>
        <v>36233.211746114903</v>
      </c>
    </row>
    <row r="7714" spans="1:6">
      <c r="A7714" s="3">
        <v>0.69946114789496605</v>
      </c>
      <c r="B7714" s="3">
        <v>18443.999455450401</v>
      </c>
      <c r="C7714" s="3">
        <v>1.18442927508337</v>
      </c>
      <c r="D7714" s="3">
        <v>55174.189940292803</v>
      </c>
      <c r="E7714" s="1">
        <f t="shared" si="242"/>
        <v>0.48496812718840399</v>
      </c>
      <c r="F7714" s="1">
        <f t="shared" si="243"/>
        <v>36730.190484842402</v>
      </c>
    </row>
    <row r="7715" spans="1:6">
      <c r="A7715" s="3">
        <v>0.66319442589355504</v>
      </c>
      <c r="B7715" s="3">
        <v>17893.6292459617</v>
      </c>
      <c r="C7715" s="3">
        <v>1.1374710926657801</v>
      </c>
      <c r="D7715" s="3">
        <v>55275.6782283387</v>
      </c>
      <c r="E7715" s="1">
        <f t="shared" si="242"/>
        <v>0.47427666677222502</v>
      </c>
      <c r="F7715" s="1">
        <f t="shared" si="243"/>
        <v>37382.048982377004</v>
      </c>
    </row>
    <row r="7716" spans="1:6">
      <c r="A7716" s="3">
        <v>0.68800600048440197</v>
      </c>
      <c r="B7716" s="3">
        <v>21506.447829368601</v>
      </c>
      <c r="C7716" s="3">
        <v>1.15891385128351</v>
      </c>
      <c r="D7716" s="3">
        <v>56380.4772177302</v>
      </c>
      <c r="E7716" s="1">
        <f t="shared" si="242"/>
        <v>0.47090785079910802</v>
      </c>
      <c r="F7716" s="1">
        <f t="shared" si="243"/>
        <v>34874.029388361596</v>
      </c>
    </row>
    <row r="7717" spans="1:6">
      <c r="A7717" s="3">
        <v>0.68086948336084696</v>
      </c>
      <c r="B7717" s="3">
        <v>23101.696227283501</v>
      </c>
      <c r="C7717" s="3">
        <v>1.1770233459405099</v>
      </c>
      <c r="D7717" s="3">
        <v>61807.0560120562</v>
      </c>
      <c r="E7717" s="1">
        <f t="shared" si="242"/>
        <v>0.49615386257966299</v>
      </c>
      <c r="F7717" s="1">
        <f t="shared" si="243"/>
        <v>38705.3597847727</v>
      </c>
    </row>
    <row r="7718" spans="1:6">
      <c r="A7718" s="3">
        <v>0.69633676848597004</v>
      </c>
      <c r="B7718" s="3">
        <v>19984.376207721401</v>
      </c>
      <c r="C7718" s="3">
        <v>1.1679527538097501</v>
      </c>
      <c r="D7718" s="3">
        <v>56042.051364684703</v>
      </c>
      <c r="E7718" s="1">
        <f t="shared" si="242"/>
        <v>0.47161598532378002</v>
      </c>
      <c r="F7718" s="1">
        <f t="shared" si="243"/>
        <v>36057.675156963305</v>
      </c>
    </row>
    <row r="7719" spans="1:6">
      <c r="A7719" s="3">
        <v>0.70241017942066397</v>
      </c>
      <c r="B7719" s="3">
        <v>23622.935228139198</v>
      </c>
      <c r="C7719" s="3">
        <v>1.22281629888809</v>
      </c>
      <c r="D7719" s="3">
        <v>62711.653594704301</v>
      </c>
      <c r="E7719" s="1">
        <f t="shared" si="242"/>
        <v>0.52040611946742599</v>
      </c>
      <c r="F7719" s="1">
        <f t="shared" si="243"/>
        <v>39088.718366565103</v>
      </c>
    </row>
    <row r="7720" spans="1:6">
      <c r="A7720" s="3">
        <v>0.66548700383639603</v>
      </c>
      <c r="B7720" s="3">
        <v>19745.147034547299</v>
      </c>
      <c r="C7720" s="3">
        <v>1.1305139399678501</v>
      </c>
      <c r="D7720" s="3">
        <v>55496.096575519899</v>
      </c>
      <c r="E7720" s="1">
        <f t="shared" si="242"/>
        <v>0.46502693613145407</v>
      </c>
      <c r="F7720" s="1">
        <f t="shared" si="243"/>
        <v>35750.949540972601</v>
      </c>
    </row>
    <row r="7721" spans="1:6">
      <c r="A7721" s="3">
        <v>0.68419765653307596</v>
      </c>
      <c r="B7721" s="3">
        <v>17299.170191504301</v>
      </c>
      <c r="C7721" s="3">
        <v>1.2288416495302601</v>
      </c>
      <c r="D7721" s="3">
        <v>53114.720007098796</v>
      </c>
      <c r="E7721" s="1">
        <f t="shared" si="242"/>
        <v>0.54464399299718413</v>
      </c>
      <c r="F7721" s="1">
        <f t="shared" si="243"/>
        <v>35815.549815594495</v>
      </c>
    </row>
    <row r="7722" spans="1:6">
      <c r="A7722" s="3">
        <v>0.74927396308895899</v>
      </c>
      <c r="B7722" s="3">
        <v>14011.0730224133</v>
      </c>
      <c r="C7722" s="3">
        <v>1.2948393266967999</v>
      </c>
      <c r="D7722" s="3">
        <v>48973.396325080103</v>
      </c>
      <c r="E7722" s="1">
        <f t="shared" si="242"/>
        <v>0.54556536360784091</v>
      </c>
      <c r="F7722" s="1">
        <f t="shared" si="243"/>
        <v>34962.323302666802</v>
      </c>
    </row>
    <row r="7723" spans="1:6">
      <c r="A7723" s="3">
        <v>0.71522942791560695</v>
      </c>
      <c r="B7723" s="3">
        <v>22074.364759249998</v>
      </c>
      <c r="C7723" s="3">
        <v>1.2591734762634199</v>
      </c>
      <c r="D7723" s="3">
        <v>58270.205825504898</v>
      </c>
      <c r="E7723" s="1">
        <f t="shared" si="242"/>
        <v>0.54394404834781296</v>
      </c>
      <c r="F7723" s="1">
        <f t="shared" si="243"/>
        <v>36195.841066254899</v>
      </c>
    </row>
    <row r="7724" spans="1:6">
      <c r="A7724" s="3">
        <v>0.70880466846652701</v>
      </c>
      <c r="B7724" s="3">
        <v>16873.5209029322</v>
      </c>
      <c r="C7724" s="3">
        <v>1.2418469524745599</v>
      </c>
      <c r="D7724" s="3">
        <v>52669.742239136001</v>
      </c>
      <c r="E7724" s="1">
        <f t="shared" si="242"/>
        <v>0.53304228400803289</v>
      </c>
      <c r="F7724" s="1">
        <f t="shared" si="243"/>
        <v>35796.221336203802</v>
      </c>
    </row>
    <row r="7725" spans="1:6">
      <c r="A7725" s="3">
        <v>0.692677719450146</v>
      </c>
      <c r="B7725" s="3">
        <v>21018.237169409102</v>
      </c>
      <c r="C7725" s="3">
        <v>1.2089499845465299</v>
      </c>
      <c r="D7725" s="3">
        <v>57430.041114038999</v>
      </c>
      <c r="E7725" s="1">
        <f t="shared" si="242"/>
        <v>0.51627226509638391</v>
      </c>
      <c r="F7725" s="1">
        <f t="shared" si="243"/>
        <v>36411.803944629894</v>
      </c>
    </row>
    <row r="7726" spans="1:6">
      <c r="A7726" s="3">
        <v>0.73436944195642495</v>
      </c>
      <c r="B7726" s="3">
        <v>25414.597899259501</v>
      </c>
      <c r="C7726" s="3">
        <v>1.2757110218187599</v>
      </c>
      <c r="D7726" s="3">
        <v>64974.6822682001</v>
      </c>
      <c r="E7726" s="1">
        <f t="shared" si="242"/>
        <v>0.541341579862335</v>
      </c>
      <c r="F7726" s="1">
        <f t="shared" si="243"/>
        <v>39560.084368940603</v>
      </c>
    </row>
    <row r="7727" spans="1:6">
      <c r="A7727" s="3">
        <v>0.76948283167034603</v>
      </c>
      <c r="B7727" s="3">
        <v>25498.714130771201</v>
      </c>
      <c r="C7727" s="3">
        <v>1.3229641754231301</v>
      </c>
      <c r="D7727" s="3">
        <v>65789.551757296402</v>
      </c>
      <c r="E7727" s="1">
        <f t="shared" si="242"/>
        <v>0.55348134375278402</v>
      </c>
      <c r="F7727" s="1">
        <f t="shared" si="243"/>
        <v>40290.837626525201</v>
      </c>
    </row>
    <row r="7728" spans="1:6">
      <c r="A7728" s="3">
        <v>0.71845808102771003</v>
      </c>
      <c r="B7728" s="3">
        <v>22372.8740541999</v>
      </c>
      <c r="C7728" s="3">
        <v>1.26359633863687</v>
      </c>
      <c r="D7728" s="3">
        <v>60865.019649891401</v>
      </c>
      <c r="E7728" s="1">
        <f t="shared" si="242"/>
        <v>0.54513825760916002</v>
      </c>
      <c r="F7728" s="1">
        <f t="shared" si="243"/>
        <v>38492.145595691502</v>
      </c>
    </row>
    <row r="7729" spans="1:6">
      <c r="A7729" s="3">
        <v>0.70198445301873003</v>
      </c>
      <c r="B7729" s="3">
        <v>24598.255495565802</v>
      </c>
      <c r="C7729" s="3">
        <v>1.24534149894503</v>
      </c>
      <c r="D7729" s="3">
        <v>63482.4874475748</v>
      </c>
      <c r="E7729" s="1">
        <f t="shared" si="242"/>
        <v>0.54335704592629996</v>
      </c>
      <c r="F7729" s="1">
        <f t="shared" si="243"/>
        <v>38884.231952008995</v>
      </c>
    </row>
    <row r="7730" spans="1:6">
      <c r="A7730" s="3">
        <v>0.67739589545537104</v>
      </c>
      <c r="B7730" s="3">
        <v>19802.604125222599</v>
      </c>
      <c r="C7730" s="3">
        <v>1.2122498923168901</v>
      </c>
      <c r="D7730" s="3">
        <v>57594.417823335702</v>
      </c>
      <c r="E7730" s="1">
        <f t="shared" si="242"/>
        <v>0.53485399686151902</v>
      </c>
      <c r="F7730" s="1">
        <f t="shared" si="243"/>
        <v>37791.813698113103</v>
      </c>
    </row>
    <row r="7731" spans="1:6">
      <c r="A7731" s="3">
        <v>0.73406546696289598</v>
      </c>
      <c r="B7731" s="3">
        <v>20953.9545754469</v>
      </c>
      <c r="C7731" s="3">
        <v>1.25700444776853</v>
      </c>
      <c r="D7731" s="3">
        <v>58192.357251519803</v>
      </c>
      <c r="E7731" s="1">
        <f t="shared" si="242"/>
        <v>0.52293898080563406</v>
      </c>
      <c r="F7731" s="1">
        <f t="shared" si="243"/>
        <v>37238.402676072903</v>
      </c>
    </row>
    <row r="7732" spans="1:6">
      <c r="A7732" s="3">
        <v>0.68254016839634002</v>
      </c>
      <c r="B7732" s="3">
        <v>17959.725465943498</v>
      </c>
      <c r="C7732" s="3">
        <v>1.192409933735</v>
      </c>
      <c r="D7732" s="3">
        <v>54677.314471698897</v>
      </c>
      <c r="E7732" s="1">
        <f t="shared" si="242"/>
        <v>0.50986976533866002</v>
      </c>
      <c r="F7732" s="1">
        <f t="shared" si="243"/>
        <v>36717.589005755399</v>
      </c>
    </row>
    <row r="7733" spans="1:6">
      <c r="A7733" s="3">
        <v>0.66542056825547102</v>
      </c>
      <c r="B7733" s="3">
        <v>24725.9909051461</v>
      </c>
      <c r="C7733" s="3">
        <v>1.16508074449474</v>
      </c>
      <c r="D7733" s="3">
        <v>65744.784539576794</v>
      </c>
      <c r="E7733" s="1">
        <f t="shared" si="242"/>
        <v>0.49966017623926895</v>
      </c>
      <c r="F7733" s="1">
        <f t="shared" si="243"/>
        <v>41018.793634430695</v>
      </c>
    </row>
    <row r="7734" spans="1:6">
      <c r="A7734" s="3">
        <v>0.69319617085095198</v>
      </c>
      <c r="B7734" s="3">
        <v>20540.024290165002</v>
      </c>
      <c r="C7734" s="3">
        <v>1.2010299436357601</v>
      </c>
      <c r="D7734" s="3">
        <v>59703.917099512299</v>
      </c>
      <c r="E7734" s="1">
        <f t="shared" si="242"/>
        <v>0.50783377278480812</v>
      </c>
      <c r="F7734" s="1">
        <f t="shared" si="243"/>
        <v>39163.892809347293</v>
      </c>
    </row>
    <row r="7735" spans="1:6">
      <c r="A7735" s="3">
        <v>0.69872000112890498</v>
      </c>
      <c r="B7735" s="3">
        <v>19628.030691786</v>
      </c>
      <c r="C7735" s="3">
        <v>1.2394532065198001</v>
      </c>
      <c r="D7735" s="3">
        <v>56070.7861693667</v>
      </c>
      <c r="E7735" s="1">
        <f t="shared" si="242"/>
        <v>0.54073320539089509</v>
      </c>
      <c r="F7735" s="1">
        <f t="shared" si="243"/>
        <v>36442.7554775807</v>
      </c>
    </row>
    <row r="7736" spans="1:6">
      <c r="A7736" s="3">
        <v>0.77473105627424399</v>
      </c>
      <c r="B7736" s="3">
        <v>17189.270201746</v>
      </c>
      <c r="C7736" s="3">
        <v>1.3219280722179501</v>
      </c>
      <c r="D7736" s="3">
        <v>52023.690129372997</v>
      </c>
      <c r="E7736" s="1">
        <f t="shared" si="242"/>
        <v>0.54719701594370607</v>
      </c>
      <c r="F7736" s="1">
        <f t="shared" si="243"/>
        <v>34834.419927626994</v>
      </c>
    </row>
    <row r="7737" spans="1:6">
      <c r="A7737" s="3">
        <v>0.70422396992112202</v>
      </c>
      <c r="B7737" s="3">
        <v>16499.031752349601</v>
      </c>
      <c r="C7737" s="3">
        <v>1.19645546815626</v>
      </c>
      <c r="D7737" s="3">
        <v>52484.179209625203</v>
      </c>
      <c r="E7737" s="1">
        <f t="shared" si="242"/>
        <v>0.49223149823513801</v>
      </c>
      <c r="F7737" s="1">
        <f t="shared" si="243"/>
        <v>35985.147457275598</v>
      </c>
    </row>
    <row r="7738" spans="1:6">
      <c r="A7738" s="3">
        <v>0.75355148806191796</v>
      </c>
      <c r="B7738" s="3">
        <v>19488.369651350498</v>
      </c>
      <c r="C7738" s="3">
        <v>1.30062329296093</v>
      </c>
      <c r="D7738" s="3">
        <v>56396.7556567258</v>
      </c>
      <c r="E7738" s="1">
        <f t="shared" si="242"/>
        <v>0.54707180489901208</v>
      </c>
      <c r="F7738" s="1">
        <f t="shared" si="243"/>
        <v>36908.386005375301</v>
      </c>
    </row>
    <row r="7739" spans="1:6">
      <c r="A7739" s="3">
        <v>0.70524964165717796</v>
      </c>
      <c r="B7739" s="3">
        <v>16846.4413733703</v>
      </c>
      <c r="C7739" s="3">
        <v>1.17362192435433</v>
      </c>
      <c r="D7739" s="3">
        <v>54759.816435979199</v>
      </c>
      <c r="E7739" s="1">
        <f t="shared" si="242"/>
        <v>0.46837228269715203</v>
      </c>
      <c r="F7739" s="1">
        <f t="shared" si="243"/>
        <v>37913.375062608902</v>
      </c>
    </row>
    <row r="7740" spans="1:6">
      <c r="A7740" s="3">
        <v>0.70597916685534301</v>
      </c>
      <c r="B7740" s="3">
        <v>15942.2808756087</v>
      </c>
      <c r="C7740" s="3">
        <v>1.2099800970325401</v>
      </c>
      <c r="D7740" s="3">
        <v>50941.641803464299</v>
      </c>
      <c r="E7740" s="1">
        <f t="shared" si="242"/>
        <v>0.50400093017719705</v>
      </c>
      <c r="F7740" s="1">
        <f t="shared" si="243"/>
        <v>34999.360927855596</v>
      </c>
    </row>
    <row r="7741" spans="1:6">
      <c r="A7741" s="3">
        <v>0.705087930887079</v>
      </c>
      <c r="B7741" s="3">
        <v>19791.9593829853</v>
      </c>
      <c r="C7741" s="3">
        <v>1.2299931616064801</v>
      </c>
      <c r="D7741" s="3">
        <v>58376.777597943998</v>
      </c>
      <c r="E7741" s="1">
        <f t="shared" si="242"/>
        <v>0.52490523071940109</v>
      </c>
      <c r="F7741" s="1">
        <f t="shared" si="243"/>
        <v>38584.818214958694</v>
      </c>
    </row>
    <row r="7742" spans="1:6">
      <c r="A7742" s="3">
        <v>0.65483417013792999</v>
      </c>
      <c r="B7742" s="3">
        <v>18999.358601678599</v>
      </c>
      <c r="C7742" s="3">
        <v>1.1235664144220301</v>
      </c>
      <c r="D7742" s="3">
        <v>56748.859889822197</v>
      </c>
      <c r="E7742" s="1">
        <f t="shared" si="242"/>
        <v>0.4687322442841001</v>
      </c>
      <c r="F7742" s="1">
        <f t="shared" si="243"/>
        <v>37749.501288143598</v>
      </c>
    </row>
    <row r="7743" spans="1:6">
      <c r="A7743" s="3">
        <v>0.67354268223677005</v>
      </c>
      <c r="B7743" s="3">
        <v>20899.4790140511</v>
      </c>
      <c r="C7743" s="3">
        <v>1.17204888972479</v>
      </c>
      <c r="D7743" s="3">
        <v>61256.312069346299</v>
      </c>
      <c r="E7743" s="1">
        <f t="shared" si="242"/>
        <v>0.49850620748801999</v>
      </c>
      <c r="F7743" s="1">
        <f t="shared" si="243"/>
        <v>40356.833055295196</v>
      </c>
    </row>
    <row r="7744" spans="1:6">
      <c r="A7744" s="3">
        <v>0.69494515829220904</v>
      </c>
      <c r="B7744" s="3">
        <v>15897.2060792094</v>
      </c>
      <c r="C7744" s="3">
        <v>1.229708296638</v>
      </c>
      <c r="D7744" s="3">
        <v>51392.159856545302</v>
      </c>
      <c r="E7744" s="1">
        <f t="shared" si="242"/>
        <v>0.53476313834579092</v>
      </c>
      <c r="F7744" s="1">
        <f t="shared" si="243"/>
        <v>35494.953777335904</v>
      </c>
    </row>
    <row r="7745" spans="1:6">
      <c r="A7745" s="3">
        <v>0.70377665670954903</v>
      </c>
      <c r="B7745" s="3">
        <v>19423.891193006901</v>
      </c>
      <c r="C7745" s="3">
        <v>1.2131939742294</v>
      </c>
      <c r="D7745" s="3">
        <v>56420.882314648203</v>
      </c>
      <c r="E7745" s="1">
        <f t="shared" si="242"/>
        <v>0.50941731751985098</v>
      </c>
      <c r="F7745" s="1">
        <f t="shared" si="243"/>
        <v>36996.991121641302</v>
      </c>
    </row>
    <row r="7746" spans="1:6">
      <c r="A7746" s="3">
        <v>0.69941292760679297</v>
      </c>
      <c r="B7746" s="3">
        <v>18508.048142761501</v>
      </c>
      <c r="C7746" s="3">
        <v>1.2193853300148501</v>
      </c>
      <c r="D7746" s="3">
        <v>53477.064076110597</v>
      </c>
      <c r="E7746" s="1">
        <f t="shared" si="242"/>
        <v>0.51997240240805709</v>
      </c>
      <c r="F7746" s="1">
        <f t="shared" si="243"/>
        <v>34969.015933349096</v>
      </c>
    </row>
    <row r="7747" spans="1:6">
      <c r="A7747" s="3">
        <v>0.66316542827501401</v>
      </c>
      <c r="B7747" s="3">
        <v>16253.825561665401</v>
      </c>
      <c r="C7747" s="3">
        <v>1.1447598661337399</v>
      </c>
      <c r="D7747" s="3">
        <v>51143.745973526798</v>
      </c>
      <c r="E7747" s="1">
        <f t="shared" si="242"/>
        <v>0.48159443785872591</v>
      </c>
      <c r="F7747" s="1">
        <f t="shared" si="243"/>
        <v>34889.9204118614</v>
      </c>
    </row>
    <row r="7748" spans="1:6">
      <c r="A7748" s="3">
        <v>0.62306493204625601</v>
      </c>
      <c r="B7748" s="3">
        <v>20427.746459503</v>
      </c>
      <c r="C7748" s="3">
        <v>1.12210810357173</v>
      </c>
      <c r="D7748" s="3">
        <v>58075.8246062939</v>
      </c>
      <c r="E7748" s="1">
        <f t="shared" ref="E7748:E7811" si="244">C7748-A7748</f>
        <v>0.49904317152547395</v>
      </c>
      <c r="F7748" s="1">
        <f t="shared" ref="F7748:F7811" si="245">D7748-B7748</f>
        <v>37648.078146790896</v>
      </c>
    </row>
    <row r="7749" spans="1:6">
      <c r="A7749" s="3">
        <v>0.65189524190311499</v>
      </c>
      <c r="B7749" s="3">
        <v>20002.516255520499</v>
      </c>
      <c r="C7749" s="3">
        <v>1.10946625981136</v>
      </c>
      <c r="D7749" s="3">
        <v>55743.938496126299</v>
      </c>
      <c r="E7749" s="1">
        <f t="shared" si="244"/>
        <v>0.45757101790824506</v>
      </c>
      <c r="F7749" s="1">
        <f t="shared" si="245"/>
        <v>35741.422240605796</v>
      </c>
    </row>
    <row r="7750" spans="1:6">
      <c r="A7750" s="3">
        <v>0.65735575171421601</v>
      </c>
      <c r="B7750" s="3">
        <v>19607.639858468901</v>
      </c>
      <c r="C7750" s="3">
        <v>1.1459499238136801</v>
      </c>
      <c r="D7750" s="3">
        <v>55789.870980705098</v>
      </c>
      <c r="E7750" s="1">
        <f t="shared" si="244"/>
        <v>0.4885941720994641</v>
      </c>
      <c r="F7750" s="1">
        <f t="shared" si="245"/>
        <v>36182.231122236197</v>
      </c>
    </row>
    <row r="7751" spans="1:6">
      <c r="A7751" s="3">
        <v>0.70551555489391105</v>
      </c>
      <c r="B7751" s="3">
        <v>21713.308732759</v>
      </c>
      <c r="C7751" s="3">
        <v>1.2377789025657899</v>
      </c>
      <c r="D7751" s="3">
        <v>59653.577455680002</v>
      </c>
      <c r="E7751" s="1">
        <f t="shared" si="244"/>
        <v>0.53226334767187888</v>
      </c>
      <c r="F7751" s="1">
        <f t="shared" si="245"/>
        <v>37940.268722920999</v>
      </c>
    </row>
    <row r="7752" spans="1:6">
      <c r="A7752" s="3">
        <v>0.736342885236837</v>
      </c>
      <c r="B7752" s="3">
        <v>21220.794549975901</v>
      </c>
      <c r="C7752" s="3">
        <v>1.3252446925932</v>
      </c>
      <c r="D7752" s="3">
        <v>60166.803590739699</v>
      </c>
      <c r="E7752" s="1">
        <f t="shared" si="244"/>
        <v>0.58890180735636299</v>
      </c>
      <c r="F7752" s="1">
        <f t="shared" si="245"/>
        <v>38946.009040763798</v>
      </c>
    </row>
    <row r="7753" spans="1:6">
      <c r="A7753" s="3">
        <v>0.65771569096274196</v>
      </c>
      <c r="B7753" s="3">
        <v>17377.242885765201</v>
      </c>
      <c r="C7753" s="3">
        <v>1.13749420968953</v>
      </c>
      <c r="D7753" s="3">
        <v>54873.815029765203</v>
      </c>
      <c r="E7753" s="1">
        <f t="shared" si="244"/>
        <v>0.47977851872678801</v>
      </c>
      <c r="F7753" s="1">
        <f t="shared" si="245"/>
        <v>37496.572144000005</v>
      </c>
    </row>
    <row r="7754" spans="1:6">
      <c r="A7754" s="3">
        <v>0.69689599535887203</v>
      </c>
      <c r="B7754" s="3">
        <v>16912.121175116899</v>
      </c>
      <c r="C7754" s="3">
        <v>1.2071073707445401</v>
      </c>
      <c r="D7754" s="3">
        <v>51999.095610492899</v>
      </c>
      <c r="E7754" s="1">
        <f t="shared" si="244"/>
        <v>0.51021137538566808</v>
      </c>
      <c r="F7754" s="1">
        <f t="shared" si="245"/>
        <v>35086.974435376003</v>
      </c>
    </row>
    <row r="7755" spans="1:6">
      <c r="A7755" s="3">
        <v>0.644071482878535</v>
      </c>
      <c r="B7755" s="3">
        <v>20705.900783367699</v>
      </c>
      <c r="C7755" s="3">
        <v>1.1292204865022499</v>
      </c>
      <c r="D7755" s="3">
        <v>59727.508421799503</v>
      </c>
      <c r="E7755" s="1">
        <f t="shared" si="244"/>
        <v>0.48514900362371494</v>
      </c>
      <c r="F7755" s="1">
        <f t="shared" si="245"/>
        <v>39021.6076384318</v>
      </c>
    </row>
    <row r="7756" spans="1:6">
      <c r="A7756" s="3">
        <v>0.71110276090902602</v>
      </c>
      <c r="B7756" s="3">
        <v>20054.846039649499</v>
      </c>
      <c r="C7756" s="3">
        <v>1.2448497407121899</v>
      </c>
      <c r="D7756" s="3">
        <v>56081.108659657002</v>
      </c>
      <c r="E7756" s="1">
        <f t="shared" si="244"/>
        <v>0.53374697980316388</v>
      </c>
      <c r="F7756" s="1">
        <f t="shared" si="245"/>
        <v>36026.262620007503</v>
      </c>
    </row>
    <row r="7757" spans="1:6">
      <c r="A7757" s="3">
        <v>0.73104383702156295</v>
      </c>
      <c r="B7757" s="3">
        <v>19249.033868250299</v>
      </c>
      <c r="C7757" s="3">
        <v>1.2840212391754799</v>
      </c>
      <c r="D7757" s="3">
        <v>57117.188135148303</v>
      </c>
      <c r="E7757" s="1">
        <f t="shared" si="244"/>
        <v>0.552977402153917</v>
      </c>
      <c r="F7757" s="1">
        <f t="shared" si="245"/>
        <v>37868.154266898004</v>
      </c>
    </row>
    <row r="7758" spans="1:6">
      <c r="A7758" s="3">
        <v>0.76313937653997499</v>
      </c>
      <c r="B7758" s="3">
        <v>19760.730809856901</v>
      </c>
      <c r="C7758" s="3">
        <v>1.33799898006144</v>
      </c>
      <c r="D7758" s="3">
        <v>56080.561077679697</v>
      </c>
      <c r="E7758" s="1">
        <f t="shared" si="244"/>
        <v>0.57485960352146503</v>
      </c>
      <c r="F7758" s="1">
        <f t="shared" si="245"/>
        <v>36319.830267822792</v>
      </c>
    </row>
    <row r="7759" spans="1:6">
      <c r="A7759" s="3">
        <v>0.72697971275923401</v>
      </c>
      <c r="B7759" s="3">
        <v>21783.9291492841</v>
      </c>
      <c r="C7759" s="3">
        <v>1.2907709329402901</v>
      </c>
      <c r="D7759" s="3">
        <v>59971.200836765602</v>
      </c>
      <c r="E7759" s="1">
        <f t="shared" si="244"/>
        <v>0.5637912201810561</v>
      </c>
      <c r="F7759" s="1">
        <f t="shared" si="245"/>
        <v>38187.271687481501</v>
      </c>
    </row>
    <row r="7760" spans="1:6">
      <c r="A7760" s="3">
        <v>0.65293296207809604</v>
      </c>
      <c r="B7760" s="3">
        <v>19622.761844263299</v>
      </c>
      <c r="C7760" s="3">
        <v>1.1538875069244801</v>
      </c>
      <c r="D7760" s="3">
        <v>54523.28626465</v>
      </c>
      <c r="E7760" s="1">
        <f t="shared" si="244"/>
        <v>0.50095454484638402</v>
      </c>
      <c r="F7760" s="1">
        <f t="shared" si="245"/>
        <v>34900.524420386704</v>
      </c>
    </row>
    <row r="7761" spans="1:6">
      <c r="A7761" s="3">
        <v>0.71226523531205399</v>
      </c>
      <c r="B7761" s="3">
        <v>17594.0103399451</v>
      </c>
      <c r="C7761" s="3">
        <v>1.23709704167059</v>
      </c>
      <c r="D7761" s="3">
        <v>52843.437858093203</v>
      </c>
      <c r="E7761" s="1">
        <f t="shared" si="244"/>
        <v>0.52483180635853599</v>
      </c>
      <c r="F7761" s="1">
        <f t="shared" si="245"/>
        <v>35249.427518148106</v>
      </c>
    </row>
    <row r="7762" spans="1:6">
      <c r="A7762" s="3">
        <v>0.70479669214504503</v>
      </c>
      <c r="B7762" s="3">
        <v>20266.0984845577</v>
      </c>
      <c r="C7762" s="3">
        <v>1.2381765041052899</v>
      </c>
      <c r="D7762" s="3">
        <v>58448.302071067097</v>
      </c>
      <c r="E7762" s="1">
        <f t="shared" si="244"/>
        <v>0.53337981196024487</v>
      </c>
      <c r="F7762" s="1">
        <f t="shared" si="245"/>
        <v>38182.203586509393</v>
      </c>
    </row>
    <row r="7763" spans="1:6">
      <c r="A7763" s="3">
        <v>0.74752284467410002</v>
      </c>
      <c r="B7763" s="3">
        <v>18896.9221524491</v>
      </c>
      <c r="C7763" s="3">
        <v>1.32986240139469</v>
      </c>
      <c r="D7763" s="3">
        <v>54198.383322283698</v>
      </c>
      <c r="E7763" s="1">
        <f t="shared" si="244"/>
        <v>0.58233955672059001</v>
      </c>
      <c r="F7763" s="1">
        <f t="shared" si="245"/>
        <v>35301.461169834598</v>
      </c>
    </row>
    <row r="7764" spans="1:6">
      <c r="A7764" s="3">
        <v>0.65929523189621997</v>
      </c>
      <c r="B7764" s="3">
        <v>16672.321421365999</v>
      </c>
      <c r="C7764" s="3">
        <v>1.15970373783403</v>
      </c>
      <c r="D7764" s="3">
        <v>54780.986078963302</v>
      </c>
      <c r="E7764" s="1">
        <f t="shared" si="244"/>
        <v>0.50040850593781006</v>
      </c>
      <c r="F7764" s="1">
        <f t="shared" si="245"/>
        <v>38108.664657597299</v>
      </c>
    </row>
    <row r="7765" spans="1:6">
      <c r="A7765" s="3">
        <v>0.72848444252565603</v>
      </c>
      <c r="B7765" s="3">
        <v>22611.517249704099</v>
      </c>
      <c r="C7765" s="3">
        <v>1.27341974334738</v>
      </c>
      <c r="D7765" s="3">
        <v>60670.418449254699</v>
      </c>
      <c r="E7765" s="1">
        <f t="shared" si="244"/>
        <v>0.54493530082172392</v>
      </c>
      <c r="F7765" s="1">
        <f t="shared" si="245"/>
        <v>38058.901199550601</v>
      </c>
    </row>
    <row r="7766" spans="1:6">
      <c r="A7766" s="3">
        <v>0.67328926384124999</v>
      </c>
      <c r="B7766" s="3">
        <v>21992.936688459198</v>
      </c>
      <c r="C7766" s="3">
        <v>1.1492987757872699</v>
      </c>
      <c r="D7766" s="3">
        <v>58739.714646957102</v>
      </c>
      <c r="E7766" s="1">
        <f t="shared" si="244"/>
        <v>0.47600951194601993</v>
      </c>
      <c r="F7766" s="1">
        <f t="shared" si="245"/>
        <v>36746.7779584979</v>
      </c>
    </row>
    <row r="7767" spans="1:6">
      <c r="A7767" s="3">
        <v>0.678135375738249</v>
      </c>
      <c r="B7767" s="3">
        <v>21323.225607497301</v>
      </c>
      <c r="C7767" s="3">
        <v>1.17702033240107</v>
      </c>
      <c r="D7767" s="3">
        <v>60239.764165669003</v>
      </c>
      <c r="E7767" s="1">
        <f t="shared" si="244"/>
        <v>0.49888495666282096</v>
      </c>
      <c r="F7767" s="1">
        <f t="shared" si="245"/>
        <v>38916.538558171698</v>
      </c>
    </row>
    <row r="7768" spans="1:6">
      <c r="A7768" s="3">
        <v>0.67381289914815901</v>
      </c>
      <c r="B7768" s="3">
        <v>20832.836277866802</v>
      </c>
      <c r="C7768" s="3">
        <v>1.17685956826333</v>
      </c>
      <c r="D7768" s="3">
        <v>60367.4452897624</v>
      </c>
      <c r="E7768" s="1">
        <f t="shared" si="244"/>
        <v>0.50304666911517104</v>
      </c>
      <c r="F7768" s="1">
        <f t="shared" si="245"/>
        <v>39534.609011895598</v>
      </c>
    </row>
    <row r="7769" spans="1:6">
      <c r="A7769" s="3">
        <v>0.70228943153789203</v>
      </c>
      <c r="B7769" s="3">
        <v>16298.269632510701</v>
      </c>
      <c r="C7769" s="3">
        <v>1.2185749511806701</v>
      </c>
      <c r="D7769" s="3">
        <v>53775.710390428801</v>
      </c>
      <c r="E7769" s="1">
        <f t="shared" si="244"/>
        <v>0.51628551964277802</v>
      </c>
      <c r="F7769" s="1">
        <f t="shared" si="245"/>
        <v>37477.440757918099</v>
      </c>
    </row>
    <row r="7770" spans="1:6">
      <c r="A7770" s="3">
        <v>0.72752499318045105</v>
      </c>
      <c r="B7770" s="3">
        <v>21011.944823624101</v>
      </c>
      <c r="C7770" s="3">
        <v>1.2611188992967699</v>
      </c>
      <c r="D7770" s="3">
        <v>59874.354743242802</v>
      </c>
      <c r="E7770" s="1">
        <f t="shared" si="244"/>
        <v>0.53359390611631885</v>
      </c>
      <c r="F7770" s="1">
        <f t="shared" si="245"/>
        <v>38862.409919618702</v>
      </c>
    </row>
    <row r="7771" spans="1:6">
      <c r="A7771" s="3">
        <v>0.70202914808188699</v>
      </c>
      <c r="B7771" s="3">
        <v>20574.941085777002</v>
      </c>
      <c r="C7771" s="3">
        <v>1.22989197420872</v>
      </c>
      <c r="D7771" s="3">
        <v>58566.472370402102</v>
      </c>
      <c r="E7771" s="1">
        <f t="shared" si="244"/>
        <v>0.527862826126833</v>
      </c>
      <c r="F7771" s="1">
        <f t="shared" si="245"/>
        <v>37991.531284625104</v>
      </c>
    </row>
    <row r="7772" spans="1:6">
      <c r="A7772" s="3">
        <v>0.64299433459952104</v>
      </c>
      <c r="B7772" s="3">
        <v>19540.942093478501</v>
      </c>
      <c r="C7772" s="3">
        <v>1.1420375719243201</v>
      </c>
      <c r="D7772" s="3">
        <v>56683.756986732202</v>
      </c>
      <c r="E7772" s="1">
        <f t="shared" si="244"/>
        <v>0.49904323732479905</v>
      </c>
      <c r="F7772" s="1">
        <f t="shared" si="245"/>
        <v>37142.814893253701</v>
      </c>
    </row>
    <row r="7773" spans="1:6">
      <c r="A7773" s="3">
        <v>0.68284256173648294</v>
      </c>
      <c r="B7773" s="3">
        <v>23093.838505572701</v>
      </c>
      <c r="C7773" s="3">
        <v>1.1915682063551001</v>
      </c>
      <c r="D7773" s="3">
        <v>59833.221882684396</v>
      </c>
      <c r="E7773" s="1">
        <f t="shared" si="244"/>
        <v>0.50872564461861713</v>
      </c>
      <c r="F7773" s="1">
        <f t="shared" si="245"/>
        <v>36739.383377111692</v>
      </c>
    </row>
    <row r="7774" spans="1:6">
      <c r="A7774" s="3">
        <v>0.69752415951386904</v>
      </c>
      <c r="B7774" s="3">
        <v>22360.874634920401</v>
      </c>
      <c r="C7774" s="3">
        <v>1.20316283376327</v>
      </c>
      <c r="D7774" s="3">
        <v>58171.174188650999</v>
      </c>
      <c r="E7774" s="1">
        <f t="shared" si="244"/>
        <v>0.50563867424940101</v>
      </c>
      <c r="F7774" s="1">
        <f t="shared" si="245"/>
        <v>35810.299553730598</v>
      </c>
    </row>
    <row r="7775" spans="1:6">
      <c r="A7775" s="3">
        <v>0.65894762853646505</v>
      </c>
      <c r="B7775" s="3">
        <v>18100.034143645302</v>
      </c>
      <c r="C7775" s="3">
        <v>1.13063883656833</v>
      </c>
      <c r="D7775" s="3">
        <v>54732.097302707101</v>
      </c>
      <c r="E7775" s="1">
        <f t="shared" si="244"/>
        <v>0.47169120803186493</v>
      </c>
      <c r="F7775" s="1">
        <f t="shared" si="245"/>
        <v>36632.0631590618</v>
      </c>
    </row>
    <row r="7776" spans="1:6">
      <c r="A7776" s="3">
        <v>0.67118741340253196</v>
      </c>
      <c r="B7776" s="3">
        <v>21385.5114697963</v>
      </c>
      <c r="C7776" s="3">
        <v>1.1580540335432501</v>
      </c>
      <c r="D7776" s="3">
        <v>60587.070350094</v>
      </c>
      <c r="E7776" s="1">
        <f t="shared" si="244"/>
        <v>0.48686662014071813</v>
      </c>
      <c r="F7776" s="1">
        <f t="shared" si="245"/>
        <v>39201.5588802977</v>
      </c>
    </row>
    <row r="7777" spans="1:6">
      <c r="A7777" s="3">
        <v>0.680957266117585</v>
      </c>
      <c r="B7777" s="3">
        <v>19483.064971188898</v>
      </c>
      <c r="C7777" s="3">
        <v>1.21020560212729</v>
      </c>
      <c r="D7777" s="3">
        <v>56033.803196109402</v>
      </c>
      <c r="E7777" s="1">
        <f t="shared" si="244"/>
        <v>0.529248336009705</v>
      </c>
      <c r="F7777" s="1">
        <f t="shared" si="245"/>
        <v>36550.738224920504</v>
      </c>
    </row>
    <row r="7778" spans="1:6">
      <c r="A7778" s="3">
        <v>0.69255484549657098</v>
      </c>
      <c r="B7778" s="3">
        <v>19839.632156939599</v>
      </c>
      <c r="C7778" s="3">
        <v>1.18720160831845</v>
      </c>
      <c r="D7778" s="3">
        <v>54803.188469583103</v>
      </c>
      <c r="E7778" s="1">
        <f t="shared" si="244"/>
        <v>0.49464676282187903</v>
      </c>
      <c r="F7778" s="1">
        <f t="shared" si="245"/>
        <v>34963.556312643501</v>
      </c>
    </row>
    <row r="7779" spans="1:6">
      <c r="A7779" s="3">
        <v>0.668379135463813</v>
      </c>
      <c r="B7779" s="3">
        <v>18595.0739648993</v>
      </c>
      <c r="C7779" s="3">
        <v>1.1596489311147899</v>
      </c>
      <c r="D7779" s="3">
        <v>56240.7813984647</v>
      </c>
      <c r="E7779" s="1">
        <f t="shared" si="244"/>
        <v>0.49126979565097695</v>
      </c>
      <c r="F7779" s="1">
        <f t="shared" si="245"/>
        <v>37645.707433565403</v>
      </c>
    </row>
    <row r="7780" spans="1:6">
      <c r="A7780" s="3">
        <v>0.68739514956685999</v>
      </c>
      <c r="B7780" s="3">
        <v>15522.608418652</v>
      </c>
      <c r="C7780" s="3">
        <v>1.2211672117205801</v>
      </c>
      <c r="D7780" s="3">
        <v>51837.445108515203</v>
      </c>
      <c r="E7780" s="1">
        <f t="shared" si="244"/>
        <v>0.53377206215372008</v>
      </c>
      <c r="F7780" s="1">
        <f t="shared" si="245"/>
        <v>36314.836689863201</v>
      </c>
    </row>
    <row r="7781" spans="1:6">
      <c r="A7781" s="3">
        <v>0.69626249635140802</v>
      </c>
      <c r="B7781" s="3">
        <v>21134.6551972458</v>
      </c>
      <c r="C7781" s="3">
        <v>1.22575903383185</v>
      </c>
      <c r="D7781" s="3">
        <v>59344.590655047701</v>
      </c>
      <c r="E7781" s="1">
        <f t="shared" si="244"/>
        <v>0.52949653748044201</v>
      </c>
      <c r="F7781" s="1">
        <f t="shared" si="245"/>
        <v>38209.935457801897</v>
      </c>
    </row>
    <row r="7782" spans="1:6">
      <c r="A7782" s="3">
        <v>0.69950840096655298</v>
      </c>
      <c r="B7782" s="3">
        <v>22569.194455881701</v>
      </c>
      <c r="C7782" s="3">
        <v>1.2069660337913</v>
      </c>
      <c r="D7782" s="3">
        <v>60005.252748473104</v>
      </c>
      <c r="E7782" s="1">
        <f t="shared" si="244"/>
        <v>0.50745763282474698</v>
      </c>
      <c r="F7782" s="1">
        <f t="shared" si="245"/>
        <v>37436.058292591406</v>
      </c>
    </row>
    <row r="7783" spans="1:6">
      <c r="A7783" s="3">
        <v>0.72996416975406198</v>
      </c>
      <c r="B7783" s="3">
        <v>18597.5597415136</v>
      </c>
      <c r="C7783" s="3">
        <v>1.2631668446805799</v>
      </c>
      <c r="D7783" s="3">
        <v>56582.218996128999</v>
      </c>
      <c r="E7783" s="1">
        <f t="shared" si="244"/>
        <v>0.53320267492651796</v>
      </c>
      <c r="F7783" s="1">
        <f t="shared" si="245"/>
        <v>37984.659254615399</v>
      </c>
    </row>
    <row r="7784" spans="1:6">
      <c r="A7784" s="3">
        <v>0.70401087869352297</v>
      </c>
      <c r="B7784" s="3">
        <v>24500.154283500899</v>
      </c>
      <c r="C7784" s="3">
        <v>1.21258527529487</v>
      </c>
      <c r="D7784" s="3">
        <v>63345.622994331003</v>
      </c>
      <c r="E7784" s="1">
        <f t="shared" si="244"/>
        <v>0.50857439660134707</v>
      </c>
      <c r="F7784" s="1">
        <f t="shared" si="245"/>
        <v>38845.4687108301</v>
      </c>
    </row>
    <row r="7785" spans="1:6">
      <c r="A7785" s="3">
        <v>0.69259125610632499</v>
      </c>
      <c r="B7785" s="3">
        <v>19251.267067216901</v>
      </c>
      <c r="C7785" s="3">
        <v>1.22220785549282</v>
      </c>
      <c r="D7785" s="3">
        <v>54886.435308792301</v>
      </c>
      <c r="E7785" s="1">
        <f t="shared" si="244"/>
        <v>0.52961659938649497</v>
      </c>
      <c r="F7785" s="1">
        <f t="shared" si="245"/>
        <v>35635.168241575404</v>
      </c>
    </row>
    <row r="7786" spans="1:6">
      <c r="A7786" s="3">
        <v>0.68387688845234995</v>
      </c>
      <c r="B7786" s="3">
        <v>22993.827667881698</v>
      </c>
      <c r="C7786" s="3">
        <v>1.19115431960621</v>
      </c>
      <c r="D7786" s="3">
        <v>62502.9103790589</v>
      </c>
      <c r="E7786" s="1">
        <f t="shared" si="244"/>
        <v>0.50727743115386004</v>
      </c>
      <c r="F7786" s="1">
        <f t="shared" si="245"/>
        <v>39509.082711177201</v>
      </c>
    </row>
    <row r="7787" spans="1:6">
      <c r="A7787" s="3">
        <v>0.64190180450282397</v>
      </c>
      <c r="B7787" s="3">
        <v>21960.419211150998</v>
      </c>
      <c r="C7787" s="3">
        <v>1.10540115125635</v>
      </c>
      <c r="D7787" s="3">
        <v>56097.629433052804</v>
      </c>
      <c r="E7787" s="1">
        <f t="shared" si="244"/>
        <v>0.463499346753526</v>
      </c>
      <c r="F7787" s="1">
        <f t="shared" si="245"/>
        <v>34137.210221901805</v>
      </c>
    </row>
    <row r="7788" spans="1:6">
      <c r="A7788" s="3">
        <v>0.71445047549420604</v>
      </c>
      <c r="B7788" s="3">
        <v>16942.991941505599</v>
      </c>
      <c r="C7788" s="3">
        <v>1.2298749121066801</v>
      </c>
      <c r="D7788" s="3">
        <v>53842.403614811301</v>
      </c>
      <c r="E7788" s="1">
        <f t="shared" si="244"/>
        <v>0.51542443661247406</v>
      </c>
      <c r="F7788" s="1">
        <f t="shared" si="245"/>
        <v>36899.411673305702</v>
      </c>
    </row>
    <row r="7789" spans="1:6">
      <c r="A7789" s="3">
        <v>0.728053432491237</v>
      </c>
      <c r="B7789" s="3">
        <v>20839.962406208899</v>
      </c>
      <c r="C7789" s="3">
        <v>1.2606223971258399</v>
      </c>
      <c r="D7789" s="3">
        <v>58836.603626266296</v>
      </c>
      <c r="E7789" s="1">
        <f t="shared" si="244"/>
        <v>0.5325689646346029</v>
      </c>
      <c r="F7789" s="1">
        <f t="shared" si="245"/>
        <v>37996.641220057398</v>
      </c>
    </row>
    <row r="7790" spans="1:6">
      <c r="A7790" s="3">
        <v>0.70399658634829398</v>
      </c>
      <c r="B7790" s="3">
        <v>22094.035244205501</v>
      </c>
      <c r="C7790" s="3">
        <v>1.2359030444129799</v>
      </c>
      <c r="D7790" s="3">
        <v>59726.527264309902</v>
      </c>
      <c r="E7790" s="1">
        <f t="shared" si="244"/>
        <v>0.53190645806468595</v>
      </c>
      <c r="F7790" s="1">
        <f t="shared" si="245"/>
        <v>37632.492020104401</v>
      </c>
    </row>
    <row r="7791" spans="1:6">
      <c r="A7791" s="3">
        <v>0.71560069956795702</v>
      </c>
      <c r="B7791" s="3">
        <v>19046.596703762902</v>
      </c>
      <c r="C7791" s="3">
        <v>1.2071053747726199</v>
      </c>
      <c r="D7791" s="3">
        <v>56712.811775848597</v>
      </c>
      <c r="E7791" s="1">
        <f t="shared" si="244"/>
        <v>0.4915046752046629</v>
      </c>
      <c r="F7791" s="1">
        <f t="shared" si="245"/>
        <v>37666.215072085695</v>
      </c>
    </row>
    <row r="7792" spans="1:6">
      <c r="A7792" s="3">
        <v>0.67925080837256602</v>
      </c>
      <c r="B7792" s="3">
        <v>19269.915419427201</v>
      </c>
      <c r="C7792" s="3">
        <v>1.17935951294402</v>
      </c>
      <c r="D7792" s="3">
        <v>57479.938860204202</v>
      </c>
      <c r="E7792" s="1">
        <f t="shared" si="244"/>
        <v>0.50010870457145395</v>
      </c>
      <c r="F7792" s="1">
        <f t="shared" si="245"/>
        <v>38210.023440777004</v>
      </c>
    </row>
    <row r="7793" spans="1:6">
      <c r="A7793" s="3">
        <v>0.69533266631835999</v>
      </c>
      <c r="B7793" s="3">
        <v>18718.296363159501</v>
      </c>
      <c r="C7793" s="3">
        <v>1.1857364420085601</v>
      </c>
      <c r="D7793" s="3">
        <v>57598.657663314101</v>
      </c>
      <c r="E7793" s="1">
        <f t="shared" si="244"/>
        <v>0.49040377569020011</v>
      </c>
      <c r="F7793" s="1">
        <f t="shared" si="245"/>
        <v>38880.361300154604</v>
      </c>
    </row>
    <row r="7794" spans="1:6">
      <c r="A7794" s="3">
        <v>0.71504354675389104</v>
      </c>
      <c r="B7794" s="3">
        <v>14211.2110804616</v>
      </c>
      <c r="C7794" s="3">
        <v>1.22632811732946</v>
      </c>
      <c r="D7794" s="3">
        <v>51021.055020239699</v>
      </c>
      <c r="E7794" s="1">
        <f t="shared" si="244"/>
        <v>0.51128457057556898</v>
      </c>
      <c r="F7794" s="1">
        <f t="shared" si="245"/>
        <v>36809.843939778097</v>
      </c>
    </row>
    <row r="7795" spans="1:6">
      <c r="A7795" s="3">
        <v>0.682892636363162</v>
      </c>
      <c r="B7795" s="3">
        <v>18880.1453039197</v>
      </c>
      <c r="C7795" s="3">
        <v>1.1955404395846001</v>
      </c>
      <c r="D7795" s="3">
        <v>56092.283346139797</v>
      </c>
      <c r="E7795" s="1">
        <f t="shared" si="244"/>
        <v>0.5126478032214381</v>
      </c>
      <c r="F7795" s="1">
        <f t="shared" si="245"/>
        <v>37212.138042220096</v>
      </c>
    </row>
    <row r="7796" spans="1:6">
      <c r="A7796" s="3">
        <v>0.67062187710815002</v>
      </c>
      <c r="B7796" s="3">
        <v>19960.145528151901</v>
      </c>
      <c r="C7796" s="3">
        <v>1.1862493293813099</v>
      </c>
      <c r="D7796" s="3">
        <v>56943.286117262302</v>
      </c>
      <c r="E7796" s="1">
        <f t="shared" si="244"/>
        <v>0.51562745227315987</v>
      </c>
      <c r="F7796" s="1">
        <f t="shared" si="245"/>
        <v>36983.1405891104</v>
      </c>
    </row>
    <row r="7797" spans="1:6">
      <c r="A7797" s="3">
        <v>0.68706592859941396</v>
      </c>
      <c r="B7797" s="3">
        <v>20408.368498736199</v>
      </c>
      <c r="C7797" s="3">
        <v>1.2114799027329</v>
      </c>
      <c r="D7797" s="3">
        <v>57552.215078969799</v>
      </c>
      <c r="E7797" s="1">
        <f t="shared" si="244"/>
        <v>0.524413974133486</v>
      </c>
      <c r="F7797" s="1">
        <f t="shared" si="245"/>
        <v>37143.8465802336</v>
      </c>
    </row>
    <row r="7798" spans="1:6">
      <c r="A7798" s="3">
        <v>0.71691312980085498</v>
      </c>
      <c r="B7798" s="3">
        <v>24055.470597262702</v>
      </c>
      <c r="C7798" s="3">
        <v>1.22482698509031</v>
      </c>
      <c r="D7798" s="3">
        <v>65260.003312922097</v>
      </c>
      <c r="E7798" s="1">
        <f t="shared" si="244"/>
        <v>0.50791385528945499</v>
      </c>
      <c r="F7798" s="1">
        <f t="shared" si="245"/>
        <v>41204.532715659399</v>
      </c>
    </row>
    <row r="7799" spans="1:6">
      <c r="A7799" s="3">
        <v>0.64463437215757202</v>
      </c>
      <c r="B7799" s="3">
        <v>21529.1919465258</v>
      </c>
      <c r="C7799" s="3">
        <v>1.1387004457356</v>
      </c>
      <c r="D7799" s="3">
        <v>58419.601231027402</v>
      </c>
      <c r="E7799" s="1">
        <f t="shared" si="244"/>
        <v>0.49406607357802801</v>
      </c>
      <c r="F7799" s="1">
        <f t="shared" si="245"/>
        <v>36890.409284501598</v>
      </c>
    </row>
    <row r="7800" spans="1:6">
      <c r="A7800" s="3">
        <v>0.70667443192794799</v>
      </c>
      <c r="B7800" s="3">
        <v>16886.4436276325</v>
      </c>
      <c r="C7800" s="3">
        <v>1.26715902305037</v>
      </c>
      <c r="D7800" s="3">
        <v>54723.303590592601</v>
      </c>
      <c r="E7800" s="1">
        <f t="shared" si="244"/>
        <v>0.56048459112242199</v>
      </c>
      <c r="F7800" s="1">
        <f t="shared" si="245"/>
        <v>37836.859962960101</v>
      </c>
    </row>
    <row r="7801" spans="1:6">
      <c r="A7801" s="3">
        <v>0.64528893526586995</v>
      </c>
      <c r="B7801" s="3">
        <v>19761.415590099699</v>
      </c>
      <c r="C7801" s="3">
        <v>1.12100223399396</v>
      </c>
      <c r="D7801" s="3">
        <v>55435.412411951103</v>
      </c>
      <c r="E7801" s="1">
        <f t="shared" si="244"/>
        <v>0.47571329872809009</v>
      </c>
      <c r="F7801" s="1">
        <f t="shared" si="245"/>
        <v>35673.996821851404</v>
      </c>
    </row>
    <row r="7802" spans="1:6">
      <c r="A7802" s="3">
        <v>0.70433208362081001</v>
      </c>
      <c r="B7802" s="3">
        <v>14791.532003210301</v>
      </c>
      <c r="C7802" s="3">
        <v>1.21498531826904</v>
      </c>
      <c r="D7802" s="3">
        <v>50325.894228153702</v>
      </c>
      <c r="E7802" s="1">
        <f t="shared" si="244"/>
        <v>0.51065323464822998</v>
      </c>
      <c r="F7802" s="1">
        <f t="shared" si="245"/>
        <v>35534.362224943397</v>
      </c>
    </row>
    <row r="7803" spans="1:6">
      <c r="A7803" s="3">
        <v>0.73292162234375702</v>
      </c>
      <c r="B7803" s="3">
        <v>17902.437572434901</v>
      </c>
      <c r="C7803" s="3">
        <v>1.2851669417484299</v>
      </c>
      <c r="D7803" s="3">
        <v>54763.788207158897</v>
      </c>
      <c r="E7803" s="1">
        <f t="shared" si="244"/>
        <v>0.55224531940467292</v>
      </c>
      <c r="F7803" s="1">
        <f t="shared" si="245"/>
        <v>36861.350634723996</v>
      </c>
    </row>
    <row r="7804" spans="1:6">
      <c r="A7804" s="3">
        <v>0.709450204372575</v>
      </c>
      <c r="B7804" s="3">
        <v>24390.672998218401</v>
      </c>
      <c r="C7804" s="3">
        <v>1.2103913281858201</v>
      </c>
      <c r="D7804" s="3">
        <v>59956.481181642797</v>
      </c>
      <c r="E7804" s="1">
        <f t="shared" si="244"/>
        <v>0.50094112381324507</v>
      </c>
      <c r="F7804" s="1">
        <f t="shared" si="245"/>
        <v>35565.808183424393</v>
      </c>
    </row>
    <row r="7805" spans="1:6">
      <c r="A7805" s="3">
        <v>0.68432438442493804</v>
      </c>
      <c r="B7805" s="3">
        <v>16324.8737681278</v>
      </c>
      <c r="C7805" s="3">
        <v>1.1640441607948</v>
      </c>
      <c r="D7805" s="3">
        <v>52649.617132979402</v>
      </c>
      <c r="E7805" s="1">
        <f t="shared" si="244"/>
        <v>0.47971977636986196</v>
      </c>
      <c r="F7805" s="1">
        <f t="shared" si="245"/>
        <v>36324.743364851602</v>
      </c>
    </row>
    <row r="7806" spans="1:6">
      <c r="A7806" s="3">
        <v>0.72495172072323599</v>
      </c>
      <c r="B7806" s="3">
        <v>18402.331560987801</v>
      </c>
      <c r="C7806" s="3">
        <v>1.24649398863357</v>
      </c>
      <c r="D7806" s="3">
        <v>54930.486335227601</v>
      </c>
      <c r="E7806" s="1">
        <f t="shared" si="244"/>
        <v>0.52154226791033398</v>
      </c>
      <c r="F7806" s="1">
        <f t="shared" si="245"/>
        <v>36528.154774239796</v>
      </c>
    </row>
    <row r="7807" spans="1:6">
      <c r="A7807" s="3">
        <v>0.71605891331233396</v>
      </c>
      <c r="B7807" s="3">
        <v>19481.887314303902</v>
      </c>
      <c r="C7807" s="3">
        <v>1.24679105428621</v>
      </c>
      <c r="D7807" s="3">
        <v>59004.970840534203</v>
      </c>
      <c r="E7807" s="1">
        <f t="shared" si="244"/>
        <v>0.530732140973876</v>
      </c>
      <c r="F7807" s="1">
        <f t="shared" si="245"/>
        <v>39523.083526230301</v>
      </c>
    </row>
    <row r="7808" spans="1:6">
      <c r="A7808" s="3">
        <v>0.73939891973804095</v>
      </c>
      <c r="B7808" s="3">
        <v>17791.487895728798</v>
      </c>
      <c r="C7808" s="3">
        <v>1.303700057486</v>
      </c>
      <c r="D7808" s="3">
        <v>53232.642572469304</v>
      </c>
      <c r="E7808" s="1">
        <f t="shared" si="244"/>
        <v>0.56430113774795909</v>
      </c>
      <c r="F7808" s="1">
        <f t="shared" si="245"/>
        <v>35441.154676740509</v>
      </c>
    </row>
    <row r="7809" spans="1:6">
      <c r="A7809" s="3">
        <v>0.67457111029935302</v>
      </c>
      <c r="B7809" s="3">
        <v>20032.359002775102</v>
      </c>
      <c r="C7809" s="3">
        <v>1.1925439117296399</v>
      </c>
      <c r="D7809" s="3">
        <v>57034.980707811803</v>
      </c>
      <c r="E7809" s="1">
        <f t="shared" si="244"/>
        <v>0.5179728014302869</v>
      </c>
      <c r="F7809" s="1">
        <f t="shared" si="245"/>
        <v>37002.621705036698</v>
      </c>
    </row>
    <row r="7810" spans="1:6">
      <c r="A7810" s="3">
        <v>0.65135765124560796</v>
      </c>
      <c r="B7810" s="3">
        <v>17477.806091594201</v>
      </c>
      <c r="C7810" s="3">
        <v>1.1517365411140299</v>
      </c>
      <c r="D7810" s="3">
        <v>53197.841700263103</v>
      </c>
      <c r="E7810" s="1">
        <f t="shared" si="244"/>
        <v>0.50037888986842194</v>
      </c>
      <c r="F7810" s="1">
        <f t="shared" si="245"/>
        <v>35720.035608668899</v>
      </c>
    </row>
    <row r="7811" spans="1:6">
      <c r="A7811" s="3">
        <v>0.65042267235804196</v>
      </c>
      <c r="B7811" s="3">
        <v>16530.965188731701</v>
      </c>
      <c r="C7811" s="3">
        <v>1.06676202522985</v>
      </c>
      <c r="D7811" s="3">
        <v>51535.588430670403</v>
      </c>
      <c r="E7811" s="1">
        <f t="shared" si="244"/>
        <v>0.41633935287180801</v>
      </c>
      <c r="F7811" s="1">
        <f t="shared" si="245"/>
        <v>35004.623241938702</v>
      </c>
    </row>
    <row r="7812" spans="1:6">
      <c r="A7812" s="3">
        <v>0.72099027445018304</v>
      </c>
      <c r="B7812" s="3">
        <v>17919.291132029099</v>
      </c>
      <c r="C7812" s="3">
        <v>1.24480892436025</v>
      </c>
      <c r="D7812" s="3">
        <v>57540.497981448003</v>
      </c>
      <c r="E7812" s="1">
        <f t="shared" ref="E7812:E7875" si="246">C7812-A7812</f>
        <v>0.52381864991006699</v>
      </c>
      <c r="F7812" s="1">
        <f t="shared" ref="F7812:F7875" si="247">D7812-B7812</f>
        <v>39621.206849418901</v>
      </c>
    </row>
    <row r="7813" spans="1:6">
      <c r="A7813" s="3">
        <v>0.71245807391127003</v>
      </c>
      <c r="B7813" s="3">
        <v>21154.201748301199</v>
      </c>
      <c r="C7813" s="3">
        <v>1.23945926469247</v>
      </c>
      <c r="D7813" s="3">
        <v>59316.014832523797</v>
      </c>
      <c r="E7813" s="1">
        <f t="shared" si="246"/>
        <v>0.5270011907812</v>
      </c>
      <c r="F7813" s="1">
        <f t="shared" si="247"/>
        <v>38161.813084222595</v>
      </c>
    </row>
    <row r="7814" spans="1:6">
      <c r="A7814" s="3">
        <v>0.73435385465936098</v>
      </c>
      <c r="B7814" s="3">
        <v>20666.801098432701</v>
      </c>
      <c r="C7814" s="3">
        <v>1.3014199997745499</v>
      </c>
      <c r="D7814" s="3">
        <v>59279.268738909901</v>
      </c>
      <c r="E7814" s="1">
        <f t="shared" si="246"/>
        <v>0.56706614511518894</v>
      </c>
      <c r="F7814" s="1">
        <f t="shared" si="247"/>
        <v>38612.467640477204</v>
      </c>
    </row>
    <row r="7815" spans="1:6">
      <c r="A7815" s="3">
        <v>0.73671726434372398</v>
      </c>
      <c r="B7815" s="3">
        <v>21209.790098256799</v>
      </c>
      <c r="C7815" s="3">
        <v>1.2547328638808</v>
      </c>
      <c r="D7815" s="3">
        <v>57354.629160557</v>
      </c>
      <c r="E7815" s="1">
        <f t="shared" si="246"/>
        <v>0.51801559953707599</v>
      </c>
      <c r="F7815" s="1">
        <f t="shared" si="247"/>
        <v>36144.839062300205</v>
      </c>
    </row>
    <row r="7816" spans="1:6">
      <c r="A7816" s="3">
        <v>0.70226817437971301</v>
      </c>
      <c r="B7816" s="3">
        <v>18471.298651121499</v>
      </c>
      <c r="C7816" s="3">
        <v>1.2008803570843201</v>
      </c>
      <c r="D7816" s="3">
        <v>54224.581144612202</v>
      </c>
      <c r="E7816" s="1">
        <f t="shared" si="246"/>
        <v>0.49861218270460705</v>
      </c>
      <c r="F7816" s="1">
        <f t="shared" si="247"/>
        <v>35753.282493490704</v>
      </c>
    </row>
    <row r="7817" spans="1:6">
      <c r="A7817" s="3">
        <v>0.72240566584813504</v>
      </c>
      <c r="B7817" s="3">
        <v>17558.869508781601</v>
      </c>
      <c r="C7817" s="3">
        <v>1.2492517492128401</v>
      </c>
      <c r="D7817" s="3">
        <v>53614.436159367098</v>
      </c>
      <c r="E7817" s="1">
        <f t="shared" si="246"/>
        <v>0.52684608336470506</v>
      </c>
      <c r="F7817" s="1">
        <f t="shared" si="247"/>
        <v>36055.566650585497</v>
      </c>
    </row>
    <row r="7818" spans="1:6">
      <c r="A7818" s="3">
        <v>0.67438084981055102</v>
      </c>
      <c r="B7818" s="3">
        <v>19038.039239451002</v>
      </c>
      <c r="C7818" s="3">
        <v>1.1465932643750401</v>
      </c>
      <c r="D7818" s="3">
        <v>55073.717905536498</v>
      </c>
      <c r="E7818" s="1">
        <f t="shared" si="246"/>
        <v>0.47221241456448904</v>
      </c>
      <c r="F7818" s="1">
        <f t="shared" si="247"/>
        <v>36035.6786660855</v>
      </c>
    </row>
    <row r="7819" spans="1:6">
      <c r="A7819" s="3">
        <v>0.72463479034883704</v>
      </c>
      <c r="B7819" s="3">
        <v>19854.567189972498</v>
      </c>
      <c r="C7819" s="3">
        <v>1.2491876133163999</v>
      </c>
      <c r="D7819" s="3">
        <v>58362.370797650401</v>
      </c>
      <c r="E7819" s="1">
        <f t="shared" si="246"/>
        <v>0.52455282296756289</v>
      </c>
      <c r="F7819" s="1">
        <f t="shared" si="247"/>
        <v>38507.803607677903</v>
      </c>
    </row>
    <row r="7820" spans="1:6">
      <c r="A7820" s="3">
        <v>0.66833309120203099</v>
      </c>
      <c r="B7820" s="3">
        <v>22946.3995738249</v>
      </c>
      <c r="C7820" s="3">
        <v>1.15829353357948</v>
      </c>
      <c r="D7820" s="3">
        <v>63466.224078039799</v>
      </c>
      <c r="E7820" s="1">
        <f t="shared" si="246"/>
        <v>0.48996044237744896</v>
      </c>
      <c r="F7820" s="1">
        <f t="shared" si="247"/>
        <v>40519.824504214899</v>
      </c>
    </row>
    <row r="7821" spans="1:6">
      <c r="A7821" s="3">
        <v>0.68098917107450496</v>
      </c>
      <c r="B7821" s="3">
        <v>19163.045175950199</v>
      </c>
      <c r="C7821" s="3">
        <v>1.20424826847024</v>
      </c>
      <c r="D7821" s="3">
        <v>56715.0691545429</v>
      </c>
      <c r="E7821" s="1">
        <f t="shared" si="246"/>
        <v>0.52325909739573506</v>
      </c>
      <c r="F7821" s="1">
        <f t="shared" si="247"/>
        <v>37552.023978592697</v>
      </c>
    </row>
    <row r="7822" spans="1:6">
      <c r="A7822" s="3">
        <v>0.69938579159873304</v>
      </c>
      <c r="B7822" s="3">
        <v>18416.620123968602</v>
      </c>
      <c r="C7822" s="3">
        <v>1.17867799930758</v>
      </c>
      <c r="D7822" s="3">
        <v>53953.535818857999</v>
      </c>
      <c r="E7822" s="1">
        <f t="shared" si="246"/>
        <v>0.47929220770884695</v>
      </c>
      <c r="F7822" s="1">
        <f t="shared" si="247"/>
        <v>35536.915694889394</v>
      </c>
    </row>
    <row r="7823" spans="1:6">
      <c r="A7823" s="3">
        <v>0.70779621086053601</v>
      </c>
      <c r="B7823" s="3">
        <v>18337.033020023799</v>
      </c>
      <c r="C7823" s="3">
        <v>1.2433610616100099</v>
      </c>
      <c r="D7823" s="3">
        <v>55802.820022442698</v>
      </c>
      <c r="E7823" s="1">
        <f t="shared" si="246"/>
        <v>0.53556485074947391</v>
      </c>
      <c r="F7823" s="1">
        <f t="shared" si="247"/>
        <v>37465.787002418903</v>
      </c>
    </row>
    <row r="7824" spans="1:6">
      <c r="A7824" s="3">
        <v>0.75923427954720701</v>
      </c>
      <c r="B7824" s="3">
        <v>21774.9673197968</v>
      </c>
      <c r="C7824" s="3">
        <v>1.3100972091012799</v>
      </c>
      <c r="D7824" s="3">
        <v>59526.2813612108</v>
      </c>
      <c r="E7824" s="1">
        <f t="shared" si="246"/>
        <v>0.5508629295540729</v>
      </c>
      <c r="F7824" s="1">
        <f t="shared" si="247"/>
        <v>37751.314041414</v>
      </c>
    </row>
    <row r="7825" spans="1:6">
      <c r="A7825" s="3">
        <v>0.69143055743278203</v>
      </c>
      <c r="B7825" s="3">
        <v>20855.261709050301</v>
      </c>
      <c r="C7825" s="3">
        <v>1.20254243217309</v>
      </c>
      <c r="D7825" s="3">
        <v>57318.351981766202</v>
      </c>
      <c r="E7825" s="1">
        <f t="shared" si="246"/>
        <v>0.51111187474030795</v>
      </c>
      <c r="F7825" s="1">
        <f t="shared" si="247"/>
        <v>36463.090272715897</v>
      </c>
    </row>
    <row r="7826" spans="1:6">
      <c r="A7826" s="3">
        <v>0.71309133235960198</v>
      </c>
      <c r="B7826" s="3">
        <v>16921.537218922302</v>
      </c>
      <c r="C7826" s="3">
        <v>1.21447417557493</v>
      </c>
      <c r="D7826" s="3">
        <v>53342.362691018301</v>
      </c>
      <c r="E7826" s="1">
        <f t="shared" si="246"/>
        <v>0.501382843215328</v>
      </c>
      <c r="F7826" s="1">
        <f t="shared" si="247"/>
        <v>36420.825472095996</v>
      </c>
    </row>
    <row r="7827" spans="1:6">
      <c r="A7827" s="3">
        <v>0.73299655551924703</v>
      </c>
      <c r="B7827" s="3">
        <v>19035.909920215101</v>
      </c>
      <c r="C7827" s="3">
        <v>1.2594358261183101</v>
      </c>
      <c r="D7827" s="3">
        <v>56449.061776721202</v>
      </c>
      <c r="E7827" s="1">
        <f t="shared" si="246"/>
        <v>0.52643927059906304</v>
      </c>
      <c r="F7827" s="1">
        <f t="shared" si="247"/>
        <v>37413.151856506098</v>
      </c>
    </row>
    <row r="7828" spans="1:6">
      <c r="A7828" s="3">
        <v>0.74718735097298505</v>
      </c>
      <c r="B7828" s="3">
        <v>22255.215750707699</v>
      </c>
      <c r="C7828" s="3">
        <v>1.2931032514351799</v>
      </c>
      <c r="D7828" s="3">
        <v>60209.870800848097</v>
      </c>
      <c r="E7828" s="1">
        <f t="shared" si="246"/>
        <v>0.54591590046219485</v>
      </c>
      <c r="F7828" s="1">
        <f t="shared" si="247"/>
        <v>37954.655050140398</v>
      </c>
    </row>
    <row r="7829" spans="1:6">
      <c r="A7829" s="3">
        <v>0.69794425071046196</v>
      </c>
      <c r="B7829" s="3">
        <v>23855.520316507002</v>
      </c>
      <c r="C7829" s="3">
        <v>1.2295430560341001</v>
      </c>
      <c r="D7829" s="3">
        <v>58842.937205961003</v>
      </c>
      <c r="E7829" s="1">
        <f t="shared" si="246"/>
        <v>0.53159880532363812</v>
      </c>
      <c r="F7829" s="1">
        <f t="shared" si="247"/>
        <v>34987.416889454005</v>
      </c>
    </row>
    <row r="7830" spans="1:6">
      <c r="A7830" s="3">
        <v>0.71719557841050496</v>
      </c>
      <c r="B7830" s="3">
        <v>24265.823532953302</v>
      </c>
      <c r="C7830" s="3">
        <v>1.2757166216106199</v>
      </c>
      <c r="D7830" s="3">
        <v>63881.807330154603</v>
      </c>
      <c r="E7830" s="1">
        <f t="shared" si="246"/>
        <v>0.55852104320011497</v>
      </c>
      <c r="F7830" s="1">
        <f t="shared" si="247"/>
        <v>39615.983797201305</v>
      </c>
    </row>
    <row r="7831" spans="1:6">
      <c r="A7831" s="3">
        <v>0.68047088982402804</v>
      </c>
      <c r="B7831" s="3">
        <v>21786.843998904798</v>
      </c>
      <c r="C7831" s="3">
        <v>1.17392515202172</v>
      </c>
      <c r="D7831" s="3">
        <v>58564.153565571098</v>
      </c>
      <c r="E7831" s="1">
        <f t="shared" si="246"/>
        <v>0.49345426219769195</v>
      </c>
      <c r="F7831" s="1">
        <f t="shared" si="247"/>
        <v>36777.309566666299</v>
      </c>
    </row>
    <row r="7832" spans="1:6">
      <c r="A7832" s="3">
        <v>0.72833334598511301</v>
      </c>
      <c r="B7832" s="3">
        <v>22447.486779958901</v>
      </c>
      <c r="C7832" s="3">
        <v>1.2732680221168</v>
      </c>
      <c r="D7832" s="3">
        <v>60773.577950143401</v>
      </c>
      <c r="E7832" s="1">
        <f t="shared" si="246"/>
        <v>0.544934676131687</v>
      </c>
      <c r="F7832" s="1">
        <f t="shared" si="247"/>
        <v>38326.091170184503</v>
      </c>
    </row>
    <row r="7833" spans="1:6">
      <c r="A7833" s="3">
        <v>0.69407932463746103</v>
      </c>
      <c r="B7833" s="3">
        <v>22302.922616805499</v>
      </c>
      <c r="C7833" s="3">
        <v>1.1968823849610699</v>
      </c>
      <c r="D7833" s="3">
        <v>58440.126261187797</v>
      </c>
      <c r="E7833" s="1">
        <f t="shared" si="246"/>
        <v>0.50280306032360889</v>
      </c>
      <c r="F7833" s="1">
        <f t="shared" si="247"/>
        <v>36137.203644382302</v>
      </c>
    </row>
    <row r="7834" spans="1:6">
      <c r="A7834" s="3">
        <v>0.70094386001386699</v>
      </c>
      <c r="B7834" s="3">
        <v>22272.4295615546</v>
      </c>
      <c r="C7834" s="3">
        <v>1.2103694633038</v>
      </c>
      <c r="D7834" s="3">
        <v>61699.3594388809</v>
      </c>
      <c r="E7834" s="1">
        <f t="shared" si="246"/>
        <v>0.50942560328993303</v>
      </c>
      <c r="F7834" s="1">
        <f t="shared" si="247"/>
        <v>39426.9298773263</v>
      </c>
    </row>
    <row r="7835" spans="1:6">
      <c r="A7835" s="3">
        <v>0.68668934113332802</v>
      </c>
      <c r="B7835" s="3">
        <v>17119.999956702999</v>
      </c>
      <c r="C7835" s="3">
        <v>1.18085504266829</v>
      </c>
      <c r="D7835" s="3">
        <v>51523.797559567902</v>
      </c>
      <c r="E7835" s="1">
        <f t="shared" si="246"/>
        <v>0.49416570153496198</v>
      </c>
      <c r="F7835" s="1">
        <f t="shared" si="247"/>
        <v>34403.797602864899</v>
      </c>
    </row>
    <row r="7836" spans="1:6">
      <c r="A7836" s="3">
        <v>0.71674870006763003</v>
      </c>
      <c r="B7836" s="3">
        <v>20000.945746219299</v>
      </c>
      <c r="C7836" s="3">
        <v>1.2788713425127201</v>
      </c>
      <c r="D7836" s="3">
        <v>57678.330882843999</v>
      </c>
      <c r="E7836" s="1">
        <f t="shared" si="246"/>
        <v>0.56212264244509003</v>
      </c>
      <c r="F7836" s="1">
        <f t="shared" si="247"/>
        <v>37677.385136624696</v>
      </c>
    </row>
    <row r="7837" spans="1:6">
      <c r="A7837" s="3">
        <v>0.66780243794495298</v>
      </c>
      <c r="B7837" s="3">
        <v>17879.3746135205</v>
      </c>
      <c r="C7837" s="3">
        <v>1.16513706664816</v>
      </c>
      <c r="D7837" s="3">
        <v>56646.471175340397</v>
      </c>
      <c r="E7837" s="1">
        <f t="shared" si="246"/>
        <v>0.49733462870320699</v>
      </c>
      <c r="F7837" s="1">
        <f t="shared" si="247"/>
        <v>38767.096561819897</v>
      </c>
    </row>
    <row r="7838" spans="1:6">
      <c r="A7838" s="3">
        <v>0.70406370176313204</v>
      </c>
      <c r="B7838" s="3">
        <v>18131.790351747601</v>
      </c>
      <c r="C7838" s="3">
        <v>1.2428780264585599</v>
      </c>
      <c r="D7838" s="3">
        <v>56155.581084101803</v>
      </c>
      <c r="E7838" s="1">
        <f t="shared" si="246"/>
        <v>0.53881432469542789</v>
      </c>
      <c r="F7838" s="1">
        <f t="shared" si="247"/>
        <v>38023.790732354202</v>
      </c>
    </row>
    <row r="7839" spans="1:6">
      <c r="A7839" s="3">
        <v>0.73293333101227298</v>
      </c>
      <c r="B7839" s="3">
        <v>17182.104651440099</v>
      </c>
      <c r="C7839" s="3">
        <v>1.2970995292023999</v>
      </c>
      <c r="D7839" s="3">
        <v>54304.362765986298</v>
      </c>
      <c r="E7839" s="1">
        <f t="shared" si="246"/>
        <v>0.56416619819012692</v>
      </c>
      <c r="F7839" s="1">
        <f t="shared" si="247"/>
        <v>37122.258114546203</v>
      </c>
    </row>
    <row r="7840" spans="1:6">
      <c r="A7840" s="3">
        <v>0.71780254406620103</v>
      </c>
      <c r="B7840" s="3">
        <v>20901.4798953233</v>
      </c>
      <c r="C7840" s="3">
        <v>1.2395849321494601</v>
      </c>
      <c r="D7840" s="3">
        <v>58107.520610674699</v>
      </c>
      <c r="E7840" s="1">
        <f t="shared" si="246"/>
        <v>0.52178238808325905</v>
      </c>
      <c r="F7840" s="1">
        <f t="shared" si="247"/>
        <v>37206.040715351395</v>
      </c>
    </row>
    <row r="7841" spans="1:6">
      <c r="A7841" s="3">
        <v>0.67219449857544</v>
      </c>
      <c r="B7841" s="3">
        <v>22537.553929560901</v>
      </c>
      <c r="C7841" s="3">
        <v>1.18822529104499</v>
      </c>
      <c r="D7841" s="3">
        <v>62302.084431265597</v>
      </c>
      <c r="E7841" s="1">
        <f t="shared" si="246"/>
        <v>0.51603079246954997</v>
      </c>
      <c r="F7841" s="1">
        <f t="shared" si="247"/>
        <v>39764.530501704692</v>
      </c>
    </row>
    <row r="7842" spans="1:6">
      <c r="A7842" s="3">
        <v>0.70846765243697796</v>
      </c>
      <c r="B7842" s="3">
        <v>12725.981284931</v>
      </c>
      <c r="C7842" s="3">
        <v>1.15894160901809</v>
      </c>
      <c r="D7842" s="3">
        <v>46921.616906358096</v>
      </c>
      <c r="E7842" s="1">
        <f t="shared" si="246"/>
        <v>0.450473956581112</v>
      </c>
      <c r="F7842" s="1">
        <f t="shared" si="247"/>
        <v>34195.635621427093</v>
      </c>
    </row>
    <row r="7843" spans="1:6">
      <c r="A7843" s="3">
        <v>0.70332948583970201</v>
      </c>
      <c r="B7843" s="3">
        <v>20127.993491598401</v>
      </c>
      <c r="C7843" s="3">
        <v>1.23950550207265</v>
      </c>
      <c r="D7843" s="3">
        <v>57395.920002115301</v>
      </c>
      <c r="E7843" s="1">
        <f t="shared" si="246"/>
        <v>0.53617601623294797</v>
      </c>
      <c r="F7843" s="1">
        <f t="shared" si="247"/>
        <v>37267.926510516903</v>
      </c>
    </row>
    <row r="7844" spans="1:6">
      <c r="A7844" s="3">
        <v>0.69713451015205996</v>
      </c>
      <c r="B7844" s="3">
        <v>22270.362036795999</v>
      </c>
      <c r="C7844" s="3">
        <v>1.2066253442389401</v>
      </c>
      <c r="D7844" s="3">
        <v>63772.774386633297</v>
      </c>
      <c r="E7844" s="1">
        <f t="shared" si="246"/>
        <v>0.50949083408688012</v>
      </c>
      <c r="F7844" s="1">
        <f t="shared" si="247"/>
        <v>41502.412349837294</v>
      </c>
    </row>
    <row r="7845" spans="1:6">
      <c r="A7845" s="3">
        <v>0.68014548933413899</v>
      </c>
      <c r="B7845" s="3">
        <v>20370.434313615799</v>
      </c>
      <c r="C7845" s="3">
        <v>1.1880119961084401</v>
      </c>
      <c r="D7845" s="3">
        <v>57345.881231724801</v>
      </c>
      <c r="E7845" s="1">
        <f t="shared" si="246"/>
        <v>0.50786650677430112</v>
      </c>
      <c r="F7845" s="1">
        <f t="shared" si="247"/>
        <v>36975.446918109003</v>
      </c>
    </row>
    <row r="7846" spans="1:6">
      <c r="A7846" s="3">
        <v>0.71288767630064898</v>
      </c>
      <c r="B7846" s="3">
        <v>25457.883911852499</v>
      </c>
      <c r="C7846" s="3">
        <v>1.2597080917849901</v>
      </c>
      <c r="D7846" s="3">
        <v>67885.085612528797</v>
      </c>
      <c r="E7846" s="1">
        <f t="shared" si="246"/>
        <v>0.54682041548434113</v>
      </c>
      <c r="F7846" s="1">
        <f t="shared" si="247"/>
        <v>42427.201700676298</v>
      </c>
    </row>
    <row r="7847" spans="1:6">
      <c r="A7847" s="3">
        <v>0.73189010918116004</v>
      </c>
      <c r="B7847" s="3">
        <v>24882.832272790602</v>
      </c>
      <c r="C7847" s="3">
        <v>1.3002285755521601</v>
      </c>
      <c r="D7847" s="3">
        <v>61491.899158118897</v>
      </c>
      <c r="E7847" s="1">
        <f t="shared" si="246"/>
        <v>0.56833846637100005</v>
      </c>
      <c r="F7847" s="1">
        <f t="shared" si="247"/>
        <v>36609.066885328299</v>
      </c>
    </row>
    <row r="7848" spans="1:6">
      <c r="A7848" s="3">
        <v>0.71941330256965796</v>
      </c>
      <c r="B7848" s="3">
        <v>20322.859039030402</v>
      </c>
      <c r="C7848" s="3">
        <v>1.2256716525078299</v>
      </c>
      <c r="D7848" s="3">
        <v>58195.7970479012</v>
      </c>
      <c r="E7848" s="1">
        <f t="shared" si="246"/>
        <v>0.50625834993817198</v>
      </c>
      <c r="F7848" s="1">
        <f t="shared" si="247"/>
        <v>37872.938008870799</v>
      </c>
    </row>
    <row r="7849" spans="1:6">
      <c r="A7849" s="3">
        <v>0.68996014619919299</v>
      </c>
      <c r="B7849" s="3">
        <v>18591.776795711299</v>
      </c>
      <c r="C7849" s="3">
        <v>1.18847314274323</v>
      </c>
      <c r="D7849" s="3">
        <v>54553.203422240796</v>
      </c>
      <c r="E7849" s="1">
        <f t="shared" si="246"/>
        <v>0.49851299654403702</v>
      </c>
      <c r="F7849" s="1">
        <f t="shared" si="247"/>
        <v>35961.426626529501</v>
      </c>
    </row>
    <row r="7850" spans="1:6">
      <c r="A7850" s="3">
        <v>0.73355605075201102</v>
      </c>
      <c r="B7850" s="3">
        <v>17169.2471210775</v>
      </c>
      <c r="C7850" s="3">
        <v>1.2824866454595401</v>
      </c>
      <c r="D7850" s="3">
        <v>53813.250768364902</v>
      </c>
      <c r="E7850" s="1">
        <f t="shared" si="246"/>
        <v>0.54893059470752903</v>
      </c>
      <c r="F7850" s="1">
        <f t="shared" si="247"/>
        <v>36644.003647287405</v>
      </c>
    </row>
    <row r="7851" spans="1:6">
      <c r="A7851" s="3">
        <v>0.69429754359469598</v>
      </c>
      <c r="B7851" s="3">
        <v>19819.197983987</v>
      </c>
      <c r="C7851" s="3">
        <v>1.2071531182350199</v>
      </c>
      <c r="D7851" s="3">
        <v>56801.176954192</v>
      </c>
      <c r="E7851" s="1">
        <f t="shared" si="246"/>
        <v>0.51285557464032394</v>
      </c>
      <c r="F7851" s="1">
        <f t="shared" si="247"/>
        <v>36981.978970205004</v>
      </c>
    </row>
    <row r="7852" spans="1:6">
      <c r="A7852" s="3">
        <v>0.70248303409825497</v>
      </c>
      <c r="B7852" s="3">
        <v>19597.959766890399</v>
      </c>
      <c r="C7852" s="3">
        <v>1.1980273211905501</v>
      </c>
      <c r="D7852" s="3">
        <v>56942.8639956318</v>
      </c>
      <c r="E7852" s="1">
        <f t="shared" si="246"/>
        <v>0.49554428709229514</v>
      </c>
      <c r="F7852" s="1">
        <f t="shared" si="247"/>
        <v>37344.904228741405</v>
      </c>
    </row>
    <row r="7853" spans="1:6">
      <c r="A7853" s="3">
        <v>0.72450368283214195</v>
      </c>
      <c r="B7853" s="3">
        <v>16656.8721051422</v>
      </c>
      <c r="C7853" s="3">
        <v>1.2791265107516401</v>
      </c>
      <c r="D7853" s="3">
        <v>53759.749767650501</v>
      </c>
      <c r="E7853" s="1">
        <f t="shared" si="246"/>
        <v>0.55462282791949813</v>
      </c>
      <c r="F7853" s="1">
        <f t="shared" si="247"/>
        <v>37102.877662508297</v>
      </c>
    </row>
    <row r="7854" spans="1:6">
      <c r="A7854" s="3">
        <v>0.70293440627197701</v>
      </c>
      <c r="B7854" s="3">
        <v>22456.496247092</v>
      </c>
      <c r="C7854" s="3">
        <v>1.23587357159502</v>
      </c>
      <c r="D7854" s="3">
        <v>60173.311052235404</v>
      </c>
      <c r="E7854" s="1">
        <f t="shared" si="246"/>
        <v>0.53293916532304297</v>
      </c>
      <c r="F7854" s="1">
        <f t="shared" si="247"/>
        <v>37716.814805143404</v>
      </c>
    </row>
    <row r="7855" spans="1:6">
      <c r="A7855" s="3">
        <v>0.71695665113866303</v>
      </c>
      <c r="B7855" s="3">
        <v>18037.209283899501</v>
      </c>
      <c r="C7855" s="3">
        <v>1.2431133156929901</v>
      </c>
      <c r="D7855" s="3">
        <v>55188.9349120076</v>
      </c>
      <c r="E7855" s="1">
        <f t="shared" si="246"/>
        <v>0.52615666455432708</v>
      </c>
      <c r="F7855" s="1">
        <f t="shared" si="247"/>
        <v>37151.725628108099</v>
      </c>
    </row>
    <row r="7856" spans="1:6">
      <c r="A7856" s="3">
        <v>0.77197110658238999</v>
      </c>
      <c r="B7856" s="3">
        <v>21686.242025268199</v>
      </c>
      <c r="C7856" s="3">
        <v>1.3590389912310801</v>
      </c>
      <c r="D7856" s="3">
        <v>58018.784994682603</v>
      </c>
      <c r="E7856" s="1">
        <f t="shared" si="246"/>
        <v>0.58706788464869009</v>
      </c>
      <c r="F7856" s="1">
        <f t="shared" si="247"/>
        <v>36332.542969414404</v>
      </c>
    </row>
    <row r="7857" spans="1:6">
      <c r="A7857" s="3">
        <v>0.65800894785110398</v>
      </c>
      <c r="B7857" s="3">
        <v>24372.232839403099</v>
      </c>
      <c r="C7857" s="3">
        <v>1.1538691204915501</v>
      </c>
      <c r="D7857" s="3">
        <v>63228.309717980803</v>
      </c>
      <c r="E7857" s="1">
        <f t="shared" si="246"/>
        <v>0.49586017264044613</v>
      </c>
      <c r="F7857" s="1">
        <f t="shared" si="247"/>
        <v>38856.076878577704</v>
      </c>
    </row>
    <row r="7858" spans="1:6">
      <c r="A7858" s="3">
        <v>0.71934704645305902</v>
      </c>
      <c r="B7858" s="3">
        <v>20431.8680314868</v>
      </c>
      <c r="C7858" s="3">
        <v>1.23489130844656</v>
      </c>
      <c r="D7858" s="3">
        <v>58970.884503783302</v>
      </c>
      <c r="E7858" s="1">
        <f t="shared" si="246"/>
        <v>0.51554426199350101</v>
      </c>
      <c r="F7858" s="1">
        <f t="shared" si="247"/>
        <v>38539.016472296498</v>
      </c>
    </row>
    <row r="7859" spans="1:6">
      <c r="A7859" s="3">
        <v>0.673382849495752</v>
      </c>
      <c r="B7859" s="3">
        <v>14237.2413605902</v>
      </c>
      <c r="C7859" s="3">
        <v>1.19052779801246</v>
      </c>
      <c r="D7859" s="3">
        <v>50048.716306404203</v>
      </c>
      <c r="E7859" s="1">
        <f t="shared" si="246"/>
        <v>0.517144948516708</v>
      </c>
      <c r="F7859" s="1">
        <f t="shared" si="247"/>
        <v>35811.474945814</v>
      </c>
    </row>
    <row r="7860" spans="1:6">
      <c r="A7860" s="3">
        <v>0.68522084444540399</v>
      </c>
      <c r="B7860" s="3">
        <v>20349.795575287699</v>
      </c>
      <c r="C7860" s="3">
        <v>1.1725049609927101</v>
      </c>
      <c r="D7860" s="3">
        <v>59010.530056345502</v>
      </c>
      <c r="E7860" s="1">
        <f t="shared" si="246"/>
        <v>0.48728411654730608</v>
      </c>
      <c r="F7860" s="1">
        <f t="shared" si="247"/>
        <v>38660.734481057807</v>
      </c>
    </row>
    <row r="7861" spans="1:6">
      <c r="A7861" s="3">
        <v>0.69172257539191395</v>
      </c>
      <c r="B7861" s="3">
        <v>25085.4041993871</v>
      </c>
      <c r="C7861" s="3">
        <v>1.2326779892161399</v>
      </c>
      <c r="D7861" s="3">
        <v>68314.667540669296</v>
      </c>
      <c r="E7861" s="1">
        <f t="shared" si="246"/>
        <v>0.54095541382422596</v>
      </c>
      <c r="F7861" s="1">
        <f t="shared" si="247"/>
        <v>43229.263341282196</v>
      </c>
    </row>
    <row r="7862" spans="1:6">
      <c r="A7862" s="3">
        <v>0.72855965094847497</v>
      </c>
      <c r="B7862" s="3">
        <v>19854.403071568599</v>
      </c>
      <c r="C7862" s="3">
        <v>1.2631338159563901</v>
      </c>
      <c r="D7862" s="3">
        <v>55195.302585061603</v>
      </c>
      <c r="E7862" s="1">
        <f t="shared" si="246"/>
        <v>0.5345741650079151</v>
      </c>
      <c r="F7862" s="1">
        <f t="shared" si="247"/>
        <v>35340.899513493001</v>
      </c>
    </row>
    <row r="7863" spans="1:6">
      <c r="A7863" s="3">
        <v>0.65448557602754198</v>
      </c>
      <c r="B7863" s="3">
        <v>18711.822980401001</v>
      </c>
      <c r="C7863" s="3">
        <v>1.13278203794133</v>
      </c>
      <c r="D7863" s="3">
        <v>53371.8370411492</v>
      </c>
      <c r="E7863" s="1">
        <f t="shared" si="246"/>
        <v>0.47829646191378805</v>
      </c>
      <c r="F7863" s="1">
        <f t="shared" si="247"/>
        <v>34660.014060748203</v>
      </c>
    </row>
    <row r="7864" spans="1:6">
      <c r="A7864" s="3">
        <v>0.70086330764466298</v>
      </c>
      <c r="B7864" s="3">
        <v>17104.065210544799</v>
      </c>
      <c r="C7864" s="3">
        <v>1.2136875461441701</v>
      </c>
      <c r="D7864" s="3">
        <v>54070.183466488699</v>
      </c>
      <c r="E7864" s="1">
        <f t="shared" si="246"/>
        <v>0.51282423849950709</v>
      </c>
      <c r="F7864" s="1">
        <f t="shared" si="247"/>
        <v>36966.118255943904</v>
      </c>
    </row>
    <row r="7865" spans="1:6">
      <c r="A7865" s="3">
        <v>0.69682466607020799</v>
      </c>
      <c r="B7865" s="3">
        <v>18675.765830043001</v>
      </c>
      <c r="C7865" s="3">
        <v>1.2146696837058899</v>
      </c>
      <c r="D7865" s="3">
        <v>57464.671323035298</v>
      </c>
      <c r="E7865" s="1">
        <f t="shared" si="246"/>
        <v>0.51784501763568191</v>
      </c>
      <c r="F7865" s="1">
        <f t="shared" si="247"/>
        <v>38788.9054929923</v>
      </c>
    </row>
    <row r="7866" spans="1:6">
      <c r="A7866" s="3">
        <v>0.76184261316055701</v>
      </c>
      <c r="B7866" s="3">
        <v>18020.4705966314</v>
      </c>
      <c r="C7866" s="3">
        <v>1.33701952550824</v>
      </c>
      <c r="D7866" s="3">
        <v>53017.916739669199</v>
      </c>
      <c r="E7866" s="1">
        <f t="shared" si="246"/>
        <v>0.57517691234768298</v>
      </c>
      <c r="F7866" s="1">
        <f t="shared" si="247"/>
        <v>34997.4461430378</v>
      </c>
    </row>
    <row r="7867" spans="1:6">
      <c r="A7867" s="3">
        <v>0.71685435626569605</v>
      </c>
      <c r="B7867" s="3">
        <v>19756.0361270752</v>
      </c>
      <c r="C7867" s="3">
        <v>1.2175266321891201</v>
      </c>
      <c r="D7867" s="3">
        <v>58393.7326054976</v>
      </c>
      <c r="E7867" s="1">
        <f t="shared" si="246"/>
        <v>0.500672275923424</v>
      </c>
      <c r="F7867" s="1">
        <f t="shared" si="247"/>
        <v>38637.696478422396</v>
      </c>
    </row>
    <row r="7868" spans="1:6">
      <c r="A7868" s="3">
        <v>0.68440934884572202</v>
      </c>
      <c r="B7868" s="3">
        <v>19933.235183050601</v>
      </c>
      <c r="C7868" s="3">
        <v>1.1847772092364499</v>
      </c>
      <c r="D7868" s="3">
        <v>56865.915305912502</v>
      </c>
      <c r="E7868" s="1">
        <f t="shared" si="246"/>
        <v>0.50036786039072789</v>
      </c>
      <c r="F7868" s="1">
        <f t="shared" si="247"/>
        <v>36932.680122861901</v>
      </c>
    </row>
    <row r="7869" spans="1:6">
      <c r="A7869" s="3">
        <v>0.69420236829301396</v>
      </c>
      <c r="B7869" s="3">
        <v>19978.0433005673</v>
      </c>
      <c r="C7869" s="3">
        <v>1.17856103561057</v>
      </c>
      <c r="D7869" s="3">
        <v>56706.598304641899</v>
      </c>
      <c r="E7869" s="1">
        <f t="shared" si="246"/>
        <v>0.48435866731755606</v>
      </c>
      <c r="F7869" s="1">
        <f t="shared" si="247"/>
        <v>36728.555004074602</v>
      </c>
    </row>
    <row r="7870" spans="1:6">
      <c r="A7870" s="3">
        <v>0.68724657728273697</v>
      </c>
      <c r="B7870" s="3">
        <v>19731.7925898904</v>
      </c>
      <c r="C7870" s="3">
        <v>1.1987839591835401</v>
      </c>
      <c r="D7870" s="3">
        <v>56311.196775547003</v>
      </c>
      <c r="E7870" s="1">
        <f t="shared" si="246"/>
        <v>0.51153738190080311</v>
      </c>
      <c r="F7870" s="1">
        <f t="shared" si="247"/>
        <v>36579.404185656604</v>
      </c>
    </row>
    <row r="7871" spans="1:6">
      <c r="A7871" s="3">
        <v>0.71315274157080399</v>
      </c>
      <c r="B7871" s="3">
        <v>17669.428610267401</v>
      </c>
      <c r="C7871" s="3">
        <v>1.1831697868775499</v>
      </c>
      <c r="D7871" s="3">
        <v>55014.995756357297</v>
      </c>
      <c r="E7871" s="1">
        <f t="shared" si="246"/>
        <v>0.47001704530674593</v>
      </c>
      <c r="F7871" s="1">
        <f t="shared" si="247"/>
        <v>37345.567146089896</v>
      </c>
    </row>
    <row r="7872" spans="1:6">
      <c r="A7872" s="3">
        <v>0.75626693248863797</v>
      </c>
      <c r="B7872" s="3">
        <v>20230.168843220799</v>
      </c>
      <c r="C7872" s="3">
        <v>1.3146575150316</v>
      </c>
      <c r="D7872" s="3">
        <v>57540.1694283943</v>
      </c>
      <c r="E7872" s="1">
        <f t="shared" si="246"/>
        <v>0.55839058254296203</v>
      </c>
      <c r="F7872" s="1">
        <f t="shared" si="247"/>
        <v>37310.000585173504</v>
      </c>
    </row>
    <row r="7873" spans="1:6">
      <c r="A7873" s="3">
        <v>0.671079648849215</v>
      </c>
      <c r="B7873" s="3">
        <v>21015.035254205399</v>
      </c>
      <c r="C7873" s="3">
        <v>1.1649845858618</v>
      </c>
      <c r="D7873" s="3">
        <v>60506.5139989284</v>
      </c>
      <c r="E7873" s="1">
        <f t="shared" si="246"/>
        <v>0.49390493701258498</v>
      </c>
      <c r="F7873" s="1">
        <f t="shared" si="247"/>
        <v>39491.478744723005</v>
      </c>
    </row>
    <row r="7874" spans="1:6">
      <c r="A7874" s="3">
        <v>0.71453148821787504</v>
      </c>
      <c r="B7874" s="3">
        <v>22934.593997358101</v>
      </c>
      <c r="C7874" s="3">
        <v>1.22240123352984</v>
      </c>
      <c r="D7874" s="3">
        <v>57374.513072884598</v>
      </c>
      <c r="E7874" s="1">
        <f t="shared" si="246"/>
        <v>0.50786974531196494</v>
      </c>
      <c r="F7874" s="1">
        <f t="shared" si="247"/>
        <v>34439.919075526501</v>
      </c>
    </row>
    <row r="7875" spans="1:6">
      <c r="A7875" s="3">
        <v>0.69429480846620895</v>
      </c>
      <c r="B7875" s="3">
        <v>17116.1950260017</v>
      </c>
      <c r="C7875" s="3">
        <v>1.21481950076254</v>
      </c>
      <c r="D7875" s="3">
        <v>52883.003986368203</v>
      </c>
      <c r="E7875" s="1">
        <f t="shared" si="246"/>
        <v>0.52052469229633103</v>
      </c>
      <c r="F7875" s="1">
        <f t="shared" si="247"/>
        <v>35766.808960366499</v>
      </c>
    </row>
    <row r="7876" spans="1:6">
      <c r="A7876" s="3">
        <v>0.637799958182245</v>
      </c>
      <c r="B7876" s="3">
        <v>21338.703661291001</v>
      </c>
      <c r="C7876" s="3">
        <v>1.0842504498816801</v>
      </c>
      <c r="D7876" s="3">
        <v>60061.082721090002</v>
      </c>
      <c r="E7876" s="1">
        <f t="shared" ref="E7876:E7939" si="248">C7876-A7876</f>
        <v>0.44645049169943507</v>
      </c>
      <c r="F7876" s="1">
        <f t="shared" ref="F7876:F7939" si="249">D7876-B7876</f>
        <v>38722.379059799001</v>
      </c>
    </row>
    <row r="7877" spans="1:6">
      <c r="A7877" s="3">
        <v>0.68064095591014095</v>
      </c>
      <c r="B7877" s="3">
        <v>14652.9932390953</v>
      </c>
      <c r="C7877" s="3">
        <v>1.1909157709312399</v>
      </c>
      <c r="D7877" s="3">
        <v>52086.099106718699</v>
      </c>
      <c r="E7877" s="1">
        <f t="shared" si="248"/>
        <v>0.51027481502109895</v>
      </c>
      <c r="F7877" s="1">
        <f t="shared" si="249"/>
        <v>37433.105867623395</v>
      </c>
    </row>
    <row r="7878" spans="1:6">
      <c r="A7878" s="3">
        <v>0.70665351830785095</v>
      </c>
      <c r="B7878" s="3">
        <v>16861.727167785601</v>
      </c>
      <c r="C7878" s="3">
        <v>1.20519786079588</v>
      </c>
      <c r="D7878" s="3">
        <v>53626.054671967599</v>
      </c>
      <c r="E7878" s="1">
        <f t="shared" si="248"/>
        <v>0.49854434248802904</v>
      </c>
      <c r="F7878" s="1">
        <f t="shared" si="249"/>
        <v>36764.327504182002</v>
      </c>
    </row>
    <row r="7879" spans="1:6">
      <c r="A7879" s="3">
        <v>0.68662743686369598</v>
      </c>
      <c r="B7879" s="3">
        <v>17662.123876265501</v>
      </c>
      <c r="C7879" s="3">
        <v>1.2060342636702299</v>
      </c>
      <c r="D7879" s="3">
        <v>54166.610491911597</v>
      </c>
      <c r="E7879" s="1">
        <f t="shared" si="248"/>
        <v>0.51940682680653394</v>
      </c>
      <c r="F7879" s="1">
        <f t="shared" si="249"/>
        <v>36504.486615646092</v>
      </c>
    </row>
    <row r="7880" spans="1:6">
      <c r="A7880" s="3">
        <v>0.69590924439854995</v>
      </c>
      <c r="B7880" s="3">
        <v>22162.400860228401</v>
      </c>
      <c r="C7880" s="3">
        <v>1.1977518928823401</v>
      </c>
      <c r="D7880" s="3">
        <v>58694.264765350999</v>
      </c>
      <c r="E7880" s="1">
        <f t="shared" si="248"/>
        <v>0.50184264848379012</v>
      </c>
      <c r="F7880" s="1">
        <f t="shared" si="249"/>
        <v>36531.863905122598</v>
      </c>
    </row>
    <row r="7881" spans="1:6">
      <c r="A7881" s="3">
        <v>0.71208949112412001</v>
      </c>
      <c r="B7881" s="3">
        <v>20612.196719211501</v>
      </c>
      <c r="C7881" s="3">
        <v>1.2445303751185199</v>
      </c>
      <c r="D7881" s="3">
        <v>56745.346108760103</v>
      </c>
      <c r="E7881" s="1">
        <f t="shared" si="248"/>
        <v>0.53244088399439993</v>
      </c>
      <c r="F7881" s="1">
        <f t="shared" si="249"/>
        <v>36133.149389548606</v>
      </c>
    </row>
    <row r="7882" spans="1:6">
      <c r="A7882" s="3">
        <v>0.70617769308801304</v>
      </c>
      <c r="B7882" s="3">
        <v>11849.020270647099</v>
      </c>
      <c r="C7882" s="3">
        <v>1.22017950112236</v>
      </c>
      <c r="D7882" s="3">
        <v>46706.519270862103</v>
      </c>
      <c r="E7882" s="1">
        <f t="shared" si="248"/>
        <v>0.51400180803434692</v>
      </c>
      <c r="F7882" s="1">
        <f t="shared" si="249"/>
        <v>34857.499000215001</v>
      </c>
    </row>
    <row r="7883" spans="1:6">
      <c r="A7883" s="3">
        <v>0.68142946973985596</v>
      </c>
      <c r="B7883" s="3">
        <v>15797.652167566701</v>
      </c>
      <c r="C7883" s="3">
        <v>1.19304937035924</v>
      </c>
      <c r="D7883" s="3">
        <v>50559.122570718602</v>
      </c>
      <c r="E7883" s="1">
        <f t="shared" si="248"/>
        <v>0.511619900619384</v>
      </c>
      <c r="F7883" s="1">
        <f t="shared" si="249"/>
        <v>34761.4704031519</v>
      </c>
    </row>
    <row r="7884" spans="1:6">
      <c r="A7884" s="3">
        <v>0.77477416715022696</v>
      </c>
      <c r="B7884" s="3">
        <v>23001.086421600001</v>
      </c>
      <c r="C7884" s="3">
        <v>1.35491959413921</v>
      </c>
      <c r="D7884" s="3">
        <v>61482.669520720097</v>
      </c>
      <c r="E7884" s="1">
        <f t="shared" si="248"/>
        <v>0.58014542698898308</v>
      </c>
      <c r="F7884" s="1">
        <f t="shared" si="249"/>
        <v>38481.583099120093</v>
      </c>
    </row>
    <row r="7885" spans="1:6">
      <c r="A7885" s="3">
        <v>0.71556122394503796</v>
      </c>
      <c r="B7885" s="3">
        <v>18738.723492146699</v>
      </c>
      <c r="C7885" s="3">
        <v>1.2771633103779301</v>
      </c>
      <c r="D7885" s="3">
        <v>55671.070065720698</v>
      </c>
      <c r="E7885" s="1">
        <f t="shared" si="248"/>
        <v>0.56160208643289211</v>
      </c>
      <c r="F7885" s="1">
        <f t="shared" si="249"/>
        <v>36932.346573574003</v>
      </c>
    </row>
    <row r="7886" spans="1:6">
      <c r="A7886" s="3">
        <v>0.70930710955069598</v>
      </c>
      <c r="B7886" s="3">
        <v>23594.639620162099</v>
      </c>
      <c r="C7886" s="3">
        <v>1.2100314634617699</v>
      </c>
      <c r="D7886" s="3">
        <v>60658.541347329301</v>
      </c>
      <c r="E7886" s="1">
        <f t="shared" si="248"/>
        <v>0.50072435391107395</v>
      </c>
      <c r="F7886" s="1">
        <f t="shared" si="249"/>
        <v>37063.901727167206</v>
      </c>
    </row>
    <row r="7887" spans="1:6">
      <c r="A7887" s="3">
        <v>0.75268928796680501</v>
      </c>
      <c r="B7887" s="3">
        <v>20907.535437234499</v>
      </c>
      <c r="C7887" s="3">
        <v>1.3077438090956901</v>
      </c>
      <c r="D7887" s="3">
        <v>60783.2693979537</v>
      </c>
      <c r="E7887" s="1">
        <f t="shared" si="248"/>
        <v>0.55505452112888509</v>
      </c>
      <c r="F7887" s="1">
        <f t="shared" si="249"/>
        <v>39875.733960719197</v>
      </c>
    </row>
    <row r="7888" spans="1:6">
      <c r="A7888" s="3">
        <v>0.71054614552133</v>
      </c>
      <c r="B7888" s="3">
        <v>16126.079108718301</v>
      </c>
      <c r="C7888" s="3">
        <v>1.22475938925915</v>
      </c>
      <c r="D7888" s="3">
        <v>52304.4015691241</v>
      </c>
      <c r="E7888" s="1">
        <f t="shared" si="248"/>
        <v>0.51421324373781996</v>
      </c>
      <c r="F7888" s="1">
        <f t="shared" si="249"/>
        <v>36178.322460405798</v>
      </c>
    </row>
    <row r="7889" spans="1:6">
      <c r="A7889" s="3">
        <v>0.70100604024796298</v>
      </c>
      <c r="B7889" s="3">
        <v>18576.855462868902</v>
      </c>
      <c r="C7889" s="3">
        <v>1.1799499913842799</v>
      </c>
      <c r="D7889" s="3">
        <v>55399.353708694303</v>
      </c>
      <c r="E7889" s="1">
        <f t="shared" si="248"/>
        <v>0.47894395113631694</v>
      </c>
      <c r="F7889" s="1">
        <f t="shared" si="249"/>
        <v>36822.498245825402</v>
      </c>
    </row>
    <row r="7890" spans="1:6">
      <c r="A7890" s="3">
        <v>0.705537711367343</v>
      </c>
      <c r="B7890" s="3">
        <v>17945.673219902601</v>
      </c>
      <c r="C7890" s="3">
        <v>1.2602445907072499</v>
      </c>
      <c r="D7890" s="3">
        <v>54854.410010951302</v>
      </c>
      <c r="E7890" s="1">
        <f t="shared" si="248"/>
        <v>0.55470687933990692</v>
      </c>
      <c r="F7890" s="1">
        <f t="shared" si="249"/>
        <v>36908.736791048701</v>
      </c>
    </row>
    <row r="7891" spans="1:6">
      <c r="A7891" s="3">
        <v>0.70808961197108</v>
      </c>
      <c r="B7891" s="3">
        <v>20815.791700256501</v>
      </c>
      <c r="C7891" s="3">
        <v>1.22937495559053</v>
      </c>
      <c r="D7891" s="3">
        <v>60178.325471607401</v>
      </c>
      <c r="E7891" s="1">
        <f t="shared" si="248"/>
        <v>0.52128534361945</v>
      </c>
      <c r="F7891" s="1">
        <f t="shared" si="249"/>
        <v>39362.5337713509</v>
      </c>
    </row>
    <row r="7892" spans="1:6">
      <c r="A7892" s="3">
        <v>0.72799816862977196</v>
      </c>
      <c r="B7892" s="3">
        <v>19419.1008630428</v>
      </c>
      <c r="C7892" s="3">
        <v>1.27761708571497</v>
      </c>
      <c r="D7892" s="3">
        <v>55068.193179648501</v>
      </c>
      <c r="E7892" s="1">
        <f t="shared" si="248"/>
        <v>0.54961891708519806</v>
      </c>
      <c r="F7892" s="1">
        <f t="shared" si="249"/>
        <v>35649.092316605704</v>
      </c>
    </row>
    <row r="7893" spans="1:6">
      <c r="A7893" s="3">
        <v>0.72893414449609395</v>
      </c>
      <c r="B7893" s="3">
        <v>27077.198985375198</v>
      </c>
      <c r="C7893" s="3">
        <v>1.2846271304800101</v>
      </c>
      <c r="D7893" s="3">
        <v>67571.038757510003</v>
      </c>
      <c r="E7893" s="1">
        <f t="shared" si="248"/>
        <v>0.55569298598391614</v>
      </c>
      <c r="F7893" s="1">
        <f t="shared" si="249"/>
        <v>40493.839772134801</v>
      </c>
    </row>
    <row r="7894" spans="1:6">
      <c r="A7894" s="3">
        <v>0.70818557162374096</v>
      </c>
      <c r="B7894" s="3">
        <v>23477.5165066216</v>
      </c>
      <c r="C7894" s="3">
        <v>1.25032567082373</v>
      </c>
      <c r="D7894" s="3">
        <v>63703.603982177403</v>
      </c>
      <c r="E7894" s="1">
        <f t="shared" si="248"/>
        <v>0.54214009919998907</v>
      </c>
      <c r="F7894" s="1">
        <f t="shared" si="249"/>
        <v>40226.087475555803</v>
      </c>
    </row>
    <row r="7895" spans="1:6">
      <c r="A7895" s="3">
        <v>0.71307593679537196</v>
      </c>
      <c r="B7895" s="3">
        <v>15201.4726680108</v>
      </c>
      <c r="C7895" s="3">
        <v>1.23880213249697</v>
      </c>
      <c r="D7895" s="3">
        <v>50410.5881276582</v>
      </c>
      <c r="E7895" s="1">
        <f t="shared" si="248"/>
        <v>0.52572619570159806</v>
      </c>
      <c r="F7895" s="1">
        <f t="shared" si="249"/>
        <v>35209.115459647401</v>
      </c>
    </row>
    <row r="7896" spans="1:6">
      <c r="A7896" s="3">
        <v>0.66746840127107299</v>
      </c>
      <c r="B7896" s="3">
        <v>21661.047146027198</v>
      </c>
      <c r="C7896" s="3">
        <v>1.13840270415728</v>
      </c>
      <c r="D7896" s="3">
        <v>58487.979113755398</v>
      </c>
      <c r="E7896" s="1">
        <f t="shared" si="248"/>
        <v>0.47093430288620697</v>
      </c>
      <c r="F7896" s="1">
        <f t="shared" si="249"/>
        <v>36826.931967728204</v>
      </c>
    </row>
    <row r="7897" spans="1:6">
      <c r="A7897" s="3">
        <v>0.69982016597654195</v>
      </c>
      <c r="B7897" s="3">
        <v>25063.376008885702</v>
      </c>
      <c r="C7897" s="3">
        <v>1.1975565490846201</v>
      </c>
      <c r="D7897" s="3">
        <v>67533.472475009694</v>
      </c>
      <c r="E7897" s="1">
        <f t="shared" si="248"/>
        <v>0.49773638310807811</v>
      </c>
      <c r="F7897" s="1">
        <f t="shared" si="249"/>
        <v>42470.096466123992</v>
      </c>
    </row>
    <row r="7898" spans="1:6">
      <c r="A7898" s="3">
        <v>0.70312742221353697</v>
      </c>
      <c r="B7898" s="3">
        <v>15290.493851200499</v>
      </c>
      <c r="C7898" s="3">
        <v>1.18293890521489</v>
      </c>
      <c r="D7898" s="3">
        <v>49587.000795958702</v>
      </c>
      <c r="E7898" s="1">
        <f t="shared" si="248"/>
        <v>0.47981148300135301</v>
      </c>
      <c r="F7898" s="1">
        <f t="shared" si="249"/>
        <v>34296.506944758206</v>
      </c>
    </row>
    <row r="7899" spans="1:6">
      <c r="A7899" s="3">
        <v>0.66827429976071495</v>
      </c>
      <c r="B7899" s="3">
        <v>23344.6654784493</v>
      </c>
      <c r="C7899" s="3">
        <v>1.1712576516448401</v>
      </c>
      <c r="D7899" s="3">
        <v>60323.951848143501</v>
      </c>
      <c r="E7899" s="1">
        <f t="shared" si="248"/>
        <v>0.50298335188412513</v>
      </c>
      <c r="F7899" s="1">
        <f t="shared" si="249"/>
        <v>36979.2863696942</v>
      </c>
    </row>
    <row r="7900" spans="1:6">
      <c r="A7900" s="3">
        <v>0.69764213434693101</v>
      </c>
      <c r="B7900" s="3">
        <v>20664.026433477899</v>
      </c>
      <c r="C7900" s="3">
        <v>1.2123869140849799</v>
      </c>
      <c r="D7900" s="3">
        <v>59162.518710878998</v>
      </c>
      <c r="E7900" s="1">
        <f t="shared" si="248"/>
        <v>0.51474477973804889</v>
      </c>
      <c r="F7900" s="1">
        <f t="shared" si="249"/>
        <v>38498.492277401099</v>
      </c>
    </row>
    <row r="7901" spans="1:6">
      <c r="A7901" s="3">
        <v>0.71513106561631101</v>
      </c>
      <c r="B7901" s="3">
        <v>22706.749738454298</v>
      </c>
      <c r="C7901" s="3">
        <v>1.2343336471611399</v>
      </c>
      <c r="D7901" s="3">
        <v>63477.883685553003</v>
      </c>
      <c r="E7901" s="1">
        <f t="shared" si="248"/>
        <v>0.5192025815448289</v>
      </c>
      <c r="F7901" s="1">
        <f t="shared" si="249"/>
        <v>40771.1339470987</v>
      </c>
    </row>
    <row r="7902" spans="1:6">
      <c r="A7902" s="3">
        <v>0.69974683984337205</v>
      </c>
      <c r="B7902" s="3">
        <v>20315.069512083501</v>
      </c>
      <c r="C7902" s="3">
        <v>1.21232302926703</v>
      </c>
      <c r="D7902" s="3">
        <v>59314.950724627401</v>
      </c>
      <c r="E7902" s="1">
        <f t="shared" si="248"/>
        <v>0.5125761894236579</v>
      </c>
      <c r="F7902" s="1">
        <f t="shared" si="249"/>
        <v>38999.8812125439</v>
      </c>
    </row>
    <row r="7903" spans="1:6">
      <c r="A7903" s="3">
        <v>0.66278787145942397</v>
      </c>
      <c r="B7903" s="3">
        <v>24647.299134101198</v>
      </c>
      <c r="C7903" s="3">
        <v>1.1657814736040399</v>
      </c>
      <c r="D7903" s="3">
        <v>63916.925629990197</v>
      </c>
      <c r="E7903" s="1">
        <f t="shared" si="248"/>
        <v>0.50299360214461597</v>
      </c>
      <c r="F7903" s="1">
        <f t="shared" si="249"/>
        <v>39269.626495888995</v>
      </c>
    </row>
    <row r="7904" spans="1:6">
      <c r="A7904" s="3">
        <v>0.68358570387804996</v>
      </c>
      <c r="B7904" s="3">
        <v>27100.0400101579</v>
      </c>
      <c r="C7904" s="3">
        <v>1.1748407301213499</v>
      </c>
      <c r="D7904" s="3">
        <v>68369.644851396399</v>
      </c>
      <c r="E7904" s="1">
        <f t="shared" si="248"/>
        <v>0.49125502624329997</v>
      </c>
      <c r="F7904" s="1">
        <f t="shared" si="249"/>
        <v>41269.604841238499</v>
      </c>
    </row>
    <row r="7905" spans="1:6">
      <c r="A7905" s="3">
        <v>0.63977248106592799</v>
      </c>
      <c r="B7905" s="3">
        <v>21158.431923235301</v>
      </c>
      <c r="C7905" s="3">
        <v>1.0867538855873999</v>
      </c>
      <c r="D7905" s="3">
        <v>57750.926346884997</v>
      </c>
      <c r="E7905" s="1">
        <f t="shared" si="248"/>
        <v>0.44698140452147195</v>
      </c>
      <c r="F7905" s="1">
        <f t="shared" si="249"/>
        <v>36592.494423649696</v>
      </c>
    </row>
    <row r="7906" spans="1:6">
      <c r="A7906" s="3">
        <v>0.70553845082032796</v>
      </c>
      <c r="B7906" s="3">
        <v>16985.1745063243</v>
      </c>
      <c r="C7906" s="3">
        <v>1.23297810282947</v>
      </c>
      <c r="D7906" s="3">
        <v>54192.221207476803</v>
      </c>
      <c r="E7906" s="1">
        <f t="shared" si="248"/>
        <v>0.527439652009142</v>
      </c>
      <c r="F7906" s="1">
        <f t="shared" si="249"/>
        <v>37207.046701152503</v>
      </c>
    </row>
    <row r="7907" spans="1:6">
      <c r="A7907" s="3">
        <v>0.71972845654137296</v>
      </c>
      <c r="B7907" s="3">
        <v>20927.985684477298</v>
      </c>
      <c r="C7907" s="3">
        <v>1.2148884663758199</v>
      </c>
      <c r="D7907" s="3">
        <v>58108.2284051444</v>
      </c>
      <c r="E7907" s="1">
        <f t="shared" si="248"/>
        <v>0.49516000983444697</v>
      </c>
      <c r="F7907" s="1">
        <f t="shared" si="249"/>
        <v>37180.242720667098</v>
      </c>
    </row>
    <row r="7908" spans="1:6">
      <c r="A7908" s="3">
        <v>0.72708902397517094</v>
      </c>
      <c r="B7908" s="3">
        <v>14528.6607303905</v>
      </c>
      <c r="C7908" s="3">
        <v>1.23748450735478</v>
      </c>
      <c r="D7908" s="3">
        <v>50036.449282535701</v>
      </c>
      <c r="E7908" s="1">
        <f t="shared" si="248"/>
        <v>0.51039548337960905</v>
      </c>
      <c r="F7908" s="1">
        <f t="shared" si="249"/>
        <v>35507.788552145197</v>
      </c>
    </row>
    <row r="7909" spans="1:6">
      <c r="A7909" s="3">
        <v>0.72170549899101399</v>
      </c>
      <c r="B7909" s="3">
        <v>18365.508941033899</v>
      </c>
      <c r="C7909" s="3">
        <v>1.2152104531404899</v>
      </c>
      <c r="D7909" s="3">
        <v>52449.545103233497</v>
      </c>
      <c r="E7909" s="1">
        <f t="shared" si="248"/>
        <v>0.49350495414947593</v>
      </c>
      <c r="F7909" s="1">
        <f t="shared" si="249"/>
        <v>34084.036162199598</v>
      </c>
    </row>
    <row r="7910" spans="1:6">
      <c r="A7910" s="3">
        <v>0.71501498165832</v>
      </c>
      <c r="B7910" s="3">
        <v>17751.6262108134</v>
      </c>
      <c r="C7910" s="3">
        <v>1.23932339357463</v>
      </c>
      <c r="D7910" s="3">
        <v>53772.598782460802</v>
      </c>
      <c r="E7910" s="1">
        <f t="shared" si="248"/>
        <v>0.52430841191630995</v>
      </c>
      <c r="F7910" s="1">
        <f t="shared" si="249"/>
        <v>36020.972571647406</v>
      </c>
    </row>
    <row r="7911" spans="1:6">
      <c r="A7911" s="3">
        <v>0.71662792542670195</v>
      </c>
      <c r="B7911" s="3">
        <v>21109.766753013701</v>
      </c>
      <c r="C7911" s="3">
        <v>1.2620219832483399</v>
      </c>
      <c r="D7911" s="3">
        <v>60383.742022136998</v>
      </c>
      <c r="E7911" s="1">
        <f t="shared" si="248"/>
        <v>0.54539405782163797</v>
      </c>
      <c r="F7911" s="1">
        <f t="shared" si="249"/>
        <v>39273.975269123301</v>
      </c>
    </row>
    <row r="7912" spans="1:6">
      <c r="A7912" s="3">
        <v>0.67147860300164197</v>
      </c>
      <c r="B7912" s="3">
        <v>19304.2330867071</v>
      </c>
      <c r="C7912" s="3">
        <v>1.1526539379704801</v>
      </c>
      <c r="D7912" s="3">
        <v>55996.774142298302</v>
      </c>
      <c r="E7912" s="1">
        <f t="shared" si="248"/>
        <v>0.48117533496883813</v>
      </c>
      <c r="F7912" s="1">
        <f t="shared" si="249"/>
        <v>36692.541055591202</v>
      </c>
    </row>
    <row r="7913" spans="1:6">
      <c r="A7913" s="3">
        <v>0.73500568521064602</v>
      </c>
      <c r="B7913" s="3">
        <v>16909.159344026499</v>
      </c>
      <c r="C7913" s="3">
        <v>1.3035888234941</v>
      </c>
      <c r="D7913" s="3">
        <v>52743.642409160901</v>
      </c>
      <c r="E7913" s="1">
        <f t="shared" si="248"/>
        <v>0.56858313828345397</v>
      </c>
      <c r="F7913" s="1">
        <f t="shared" si="249"/>
        <v>35834.483065134402</v>
      </c>
    </row>
    <row r="7914" spans="1:6">
      <c r="A7914" s="3">
        <v>0.73216097341502595</v>
      </c>
      <c r="B7914" s="3">
        <v>17805.6569474807</v>
      </c>
      <c r="C7914" s="3">
        <v>1.24623732894302</v>
      </c>
      <c r="D7914" s="3">
        <v>54469.546917076201</v>
      </c>
      <c r="E7914" s="1">
        <f t="shared" si="248"/>
        <v>0.51407635552799402</v>
      </c>
      <c r="F7914" s="1">
        <f t="shared" si="249"/>
        <v>36663.889969595504</v>
      </c>
    </row>
    <row r="7915" spans="1:6">
      <c r="A7915" s="3">
        <v>0.73601540976175295</v>
      </c>
      <c r="B7915" s="3">
        <v>19091.602586466001</v>
      </c>
      <c r="C7915" s="3">
        <v>1.2958713150275301</v>
      </c>
      <c r="D7915" s="3">
        <v>56321.129389800997</v>
      </c>
      <c r="E7915" s="1">
        <f t="shared" si="248"/>
        <v>0.55985590526577711</v>
      </c>
      <c r="F7915" s="1">
        <f t="shared" si="249"/>
        <v>37229.526803335</v>
      </c>
    </row>
    <row r="7916" spans="1:6">
      <c r="A7916" s="3">
        <v>0.73369856341327999</v>
      </c>
      <c r="B7916" s="3">
        <v>16643.643419525899</v>
      </c>
      <c r="C7916" s="3">
        <v>1.2841959798993801</v>
      </c>
      <c r="D7916" s="3">
        <v>52614.587542637601</v>
      </c>
      <c r="E7916" s="1">
        <f t="shared" si="248"/>
        <v>0.55049741648610007</v>
      </c>
      <c r="F7916" s="1">
        <f t="shared" si="249"/>
        <v>35970.944123111702</v>
      </c>
    </row>
    <row r="7917" spans="1:6">
      <c r="A7917" s="3">
        <v>0.67464067791308902</v>
      </c>
      <c r="B7917" s="3">
        <v>18729.476763427101</v>
      </c>
      <c r="C7917" s="3">
        <v>1.1682045937146399</v>
      </c>
      <c r="D7917" s="3">
        <v>54708.768647586599</v>
      </c>
      <c r="E7917" s="1">
        <f t="shared" si="248"/>
        <v>0.4935639158015509</v>
      </c>
      <c r="F7917" s="1">
        <f t="shared" si="249"/>
        <v>35979.291884159495</v>
      </c>
    </row>
    <row r="7918" spans="1:6">
      <c r="A7918" s="3">
        <v>0.78016104887879001</v>
      </c>
      <c r="B7918" s="3">
        <v>22231.360851268699</v>
      </c>
      <c r="C7918" s="3">
        <v>1.32539768531396</v>
      </c>
      <c r="D7918" s="3">
        <v>59823.810722327798</v>
      </c>
      <c r="E7918" s="1">
        <f t="shared" si="248"/>
        <v>0.54523663643516995</v>
      </c>
      <c r="F7918" s="1">
        <f t="shared" si="249"/>
        <v>37592.4498710591</v>
      </c>
    </row>
    <row r="7919" spans="1:6">
      <c r="A7919" s="3">
        <v>0.75210215085353704</v>
      </c>
      <c r="B7919" s="3">
        <v>24011.116172071201</v>
      </c>
      <c r="C7919" s="3">
        <v>1.3245088198883199</v>
      </c>
      <c r="D7919" s="3">
        <v>63234.348257923302</v>
      </c>
      <c r="E7919" s="1">
        <f t="shared" si="248"/>
        <v>0.57240666903478288</v>
      </c>
      <c r="F7919" s="1">
        <f t="shared" si="249"/>
        <v>39223.232085852098</v>
      </c>
    </row>
    <row r="7920" spans="1:6">
      <c r="A7920" s="3">
        <v>0.73705067901603005</v>
      </c>
      <c r="B7920" s="3">
        <v>21043.557556082102</v>
      </c>
      <c r="C7920" s="3">
        <v>1.2809221233456101</v>
      </c>
      <c r="D7920" s="3">
        <v>59389.091731578701</v>
      </c>
      <c r="E7920" s="1">
        <f t="shared" si="248"/>
        <v>0.54387144432958001</v>
      </c>
      <c r="F7920" s="1">
        <f t="shared" si="249"/>
        <v>38345.534175496599</v>
      </c>
    </row>
    <row r="7921" spans="1:6">
      <c r="A7921" s="3">
        <v>0.73260253064123104</v>
      </c>
      <c r="B7921" s="3">
        <v>23027.276314977898</v>
      </c>
      <c r="C7921" s="3">
        <v>1.2723151398736501</v>
      </c>
      <c r="D7921" s="3">
        <v>62117.191099970201</v>
      </c>
      <c r="E7921" s="1">
        <f t="shared" si="248"/>
        <v>0.53971260923241904</v>
      </c>
      <c r="F7921" s="1">
        <f t="shared" si="249"/>
        <v>39089.914784992303</v>
      </c>
    </row>
    <row r="7922" spans="1:6">
      <c r="A7922" s="3">
        <v>0.68333201858466897</v>
      </c>
      <c r="B7922" s="3">
        <v>17691.785141538701</v>
      </c>
      <c r="C7922" s="3">
        <v>1.22032752870102</v>
      </c>
      <c r="D7922" s="3">
        <v>53879.775993261501</v>
      </c>
      <c r="E7922" s="1">
        <f t="shared" si="248"/>
        <v>0.53699551011635105</v>
      </c>
      <c r="F7922" s="1">
        <f t="shared" si="249"/>
        <v>36187.990851722803</v>
      </c>
    </row>
    <row r="7923" spans="1:6">
      <c r="A7923" s="3">
        <v>0.65396750438110096</v>
      </c>
      <c r="B7923" s="3">
        <v>21575.722340185901</v>
      </c>
      <c r="C7923" s="3">
        <v>1.13345605599883</v>
      </c>
      <c r="D7923" s="3">
        <v>60399.352456722503</v>
      </c>
      <c r="E7923" s="1">
        <f t="shared" si="248"/>
        <v>0.47948855161772908</v>
      </c>
      <c r="F7923" s="1">
        <f t="shared" si="249"/>
        <v>38823.630116536602</v>
      </c>
    </row>
    <row r="7924" spans="1:6">
      <c r="A7924" s="3">
        <v>0.68989085194169997</v>
      </c>
      <c r="B7924" s="3">
        <v>21760.582245248999</v>
      </c>
      <c r="C7924" s="3">
        <v>1.1964872514488301</v>
      </c>
      <c r="D7924" s="3">
        <v>60076.875312606098</v>
      </c>
      <c r="E7924" s="1">
        <f t="shared" si="248"/>
        <v>0.50659639950713009</v>
      </c>
      <c r="F7924" s="1">
        <f t="shared" si="249"/>
        <v>38316.293067357095</v>
      </c>
    </row>
    <row r="7925" spans="1:6">
      <c r="A7925" s="3">
        <v>0.69868345951706801</v>
      </c>
      <c r="B7925" s="3">
        <v>18497.881750713001</v>
      </c>
      <c r="C7925" s="3">
        <v>1.2382961373997601</v>
      </c>
      <c r="D7925" s="3">
        <v>55719.837326713903</v>
      </c>
      <c r="E7925" s="1">
        <f t="shared" si="248"/>
        <v>0.53961267788269207</v>
      </c>
      <c r="F7925" s="1">
        <f t="shared" si="249"/>
        <v>37221.955576000903</v>
      </c>
    </row>
    <row r="7926" spans="1:6">
      <c r="A7926" s="3">
        <v>0.68207249337107301</v>
      </c>
      <c r="B7926" s="3">
        <v>17065.688742151699</v>
      </c>
      <c r="C7926" s="3">
        <v>1.1600839585449401</v>
      </c>
      <c r="D7926" s="3">
        <v>52561.556062813601</v>
      </c>
      <c r="E7926" s="1">
        <f t="shared" si="248"/>
        <v>0.47801146517386706</v>
      </c>
      <c r="F7926" s="1">
        <f t="shared" si="249"/>
        <v>35495.867320661899</v>
      </c>
    </row>
    <row r="7927" spans="1:6">
      <c r="A7927" s="3">
        <v>0.73561071229138897</v>
      </c>
      <c r="B7927" s="3">
        <v>17658.0470530684</v>
      </c>
      <c r="C7927" s="3">
        <v>1.2566487154171699</v>
      </c>
      <c r="D7927" s="3">
        <v>53485.917831646002</v>
      </c>
      <c r="E7927" s="1">
        <f t="shared" si="248"/>
        <v>0.52103800312578097</v>
      </c>
      <c r="F7927" s="1">
        <f t="shared" si="249"/>
        <v>35827.870778577606</v>
      </c>
    </row>
    <row r="7928" spans="1:6">
      <c r="A7928" s="3">
        <v>0.701835322185698</v>
      </c>
      <c r="B7928" s="3">
        <v>20273.875295580299</v>
      </c>
      <c r="C7928" s="3">
        <v>1.2013694211164201</v>
      </c>
      <c r="D7928" s="3">
        <v>57138.565429108603</v>
      </c>
      <c r="E7928" s="1">
        <f t="shared" si="248"/>
        <v>0.49953409893072209</v>
      </c>
      <c r="F7928" s="1">
        <f t="shared" si="249"/>
        <v>36864.690133528304</v>
      </c>
    </row>
    <row r="7929" spans="1:6">
      <c r="A7929" s="3">
        <v>0.73053262225691595</v>
      </c>
      <c r="B7929" s="3">
        <v>21379.800690677399</v>
      </c>
      <c r="C7929" s="3">
        <v>1.2654927045605799</v>
      </c>
      <c r="D7929" s="3">
        <v>56573.211302919</v>
      </c>
      <c r="E7929" s="1">
        <f t="shared" si="248"/>
        <v>0.53496008230366399</v>
      </c>
      <c r="F7929" s="1">
        <f t="shared" si="249"/>
        <v>35193.410612241598</v>
      </c>
    </row>
    <row r="7930" spans="1:6">
      <c r="A7930" s="3">
        <v>0.641374155567347</v>
      </c>
      <c r="B7930" s="3">
        <v>18743.663274929699</v>
      </c>
      <c r="C7930" s="3">
        <v>1.0894251713622101</v>
      </c>
      <c r="D7930" s="3">
        <v>55040.6771420773</v>
      </c>
      <c r="E7930" s="1">
        <f t="shared" si="248"/>
        <v>0.44805101579486306</v>
      </c>
      <c r="F7930" s="1">
        <f t="shared" si="249"/>
        <v>36297.013867147602</v>
      </c>
    </row>
    <row r="7931" spans="1:6">
      <c r="A7931" s="3">
        <v>0.67198250247407199</v>
      </c>
      <c r="B7931" s="3">
        <v>15327.658873894001</v>
      </c>
      <c r="C7931" s="3">
        <v>1.1631269393397099</v>
      </c>
      <c r="D7931" s="3">
        <v>51107.353342096401</v>
      </c>
      <c r="E7931" s="1">
        <f t="shared" si="248"/>
        <v>0.49114443686563791</v>
      </c>
      <c r="F7931" s="1">
        <f t="shared" si="249"/>
        <v>35779.694468202404</v>
      </c>
    </row>
    <row r="7932" spans="1:6">
      <c r="A7932" s="3">
        <v>0.71714591290688801</v>
      </c>
      <c r="B7932" s="3">
        <v>19132.057069467301</v>
      </c>
      <c r="C7932" s="3">
        <v>1.2490976696962801</v>
      </c>
      <c r="D7932" s="3">
        <v>56415.757689511804</v>
      </c>
      <c r="E7932" s="1">
        <f t="shared" si="248"/>
        <v>0.53195175678939211</v>
      </c>
      <c r="F7932" s="1">
        <f t="shared" si="249"/>
        <v>37283.700620044503</v>
      </c>
    </row>
    <row r="7933" spans="1:6">
      <c r="A7933" s="3">
        <v>0.68822847946860299</v>
      </c>
      <c r="B7933" s="3">
        <v>24355.248836390099</v>
      </c>
      <c r="C7933" s="3">
        <v>1.2088823484948099</v>
      </c>
      <c r="D7933" s="3">
        <v>64971.336392024699</v>
      </c>
      <c r="E7933" s="1">
        <f t="shared" si="248"/>
        <v>0.52065386902620692</v>
      </c>
      <c r="F7933" s="1">
        <f t="shared" si="249"/>
        <v>40616.0875556346</v>
      </c>
    </row>
    <row r="7934" spans="1:6">
      <c r="A7934" s="3">
        <v>0.73129199588877603</v>
      </c>
      <c r="B7934" s="3">
        <v>20783.432235151398</v>
      </c>
      <c r="C7934" s="3">
        <v>1.2740705486995401</v>
      </c>
      <c r="D7934" s="3">
        <v>58713.963335491302</v>
      </c>
      <c r="E7934" s="1">
        <f t="shared" si="248"/>
        <v>0.54277855281076404</v>
      </c>
      <c r="F7934" s="1">
        <f t="shared" si="249"/>
        <v>37930.531100339904</v>
      </c>
    </row>
    <row r="7935" spans="1:6">
      <c r="A7935" s="3">
        <v>0.70197682083186896</v>
      </c>
      <c r="B7935" s="3">
        <v>19990.0102794704</v>
      </c>
      <c r="C7935" s="3">
        <v>1.2465789636795199</v>
      </c>
      <c r="D7935" s="3">
        <v>56036.826647087597</v>
      </c>
      <c r="E7935" s="1">
        <f t="shared" si="248"/>
        <v>0.54460214284765096</v>
      </c>
      <c r="F7935" s="1">
        <f t="shared" si="249"/>
        <v>36046.816367617197</v>
      </c>
    </row>
    <row r="7936" spans="1:6">
      <c r="A7936" s="3">
        <v>0.72674416593168401</v>
      </c>
      <c r="B7936" s="3">
        <v>18708.6028366766</v>
      </c>
      <c r="C7936" s="3">
        <v>1.27285328289904</v>
      </c>
      <c r="D7936" s="3">
        <v>55387.290192392102</v>
      </c>
      <c r="E7936" s="1">
        <f t="shared" si="248"/>
        <v>0.54610911696735598</v>
      </c>
      <c r="F7936" s="1">
        <f t="shared" si="249"/>
        <v>36678.687355715505</v>
      </c>
    </row>
    <row r="7937" spans="1:6">
      <c r="A7937" s="3">
        <v>0.71877231861527102</v>
      </c>
      <c r="B7937" s="3">
        <v>19767.282904829499</v>
      </c>
      <c r="C7937" s="3">
        <v>1.2417305291163001</v>
      </c>
      <c r="D7937" s="3">
        <v>54822.065209133303</v>
      </c>
      <c r="E7937" s="1">
        <f t="shared" si="248"/>
        <v>0.52295821050102909</v>
      </c>
      <c r="F7937" s="1">
        <f t="shared" si="249"/>
        <v>35054.782304303808</v>
      </c>
    </row>
    <row r="7938" spans="1:6">
      <c r="A7938" s="3">
        <v>0.68048340150138098</v>
      </c>
      <c r="B7938" s="3">
        <v>24222.537538156801</v>
      </c>
      <c r="C7938" s="3">
        <v>1.15945511199484</v>
      </c>
      <c r="D7938" s="3">
        <v>64157.246597612299</v>
      </c>
      <c r="E7938" s="1">
        <f t="shared" si="248"/>
        <v>0.47897171049345899</v>
      </c>
      <c r="F7938" s="1">
        <f t="shared" si="249"/>
        <v>39934.709059455497</v>
      </c>
    </row>
    <row r="7939" spans="1:6">
      <c r="A7939" s="3">
        <v>0.71957811827485596</v>
      </c>
      <c r="B7939" s="3">
        <v>25685.016845836199</v>
      </c>
      <c r="C7939" s="3">
        <v>1.2527028058016401</v>
      </c>
      <c r="D7939" s="3">
        <v>66137.865253252807</v>
      </c>
      <c r="E7939" s="1">
        <f t="shared" si="248"/>
        <v>0.5331246875267841</v>
      </c>
      <c r="F7939" s="1">
        <f t="shared" si="249"/>
        <v>40452.848407416604</v>
      </c>
    </row>
    <row r="7940" spans="1:6">
      <c r="A7940" s="3">
        <v>0.67730182818927298</v>
      </c>
      <c r="B7940" s="3">
        <v>20989.989086551501</v>
      </c>
      <c r="C7940" s="3">
        <v>1.15979314780288</v>
      </c>
      <c r="D7940" s="3">
        <v>58716.802243473699</v>
      </c>
      <c r="E7940" s="1">
        <f t="shared" ref="E7940:E8003" si="250">C7940-A7940</f>
        <v>0.48249131961360703</v>
      </c>
      <c r="F7940" s="1">
        <f t="shared" ref="F7940:F8003" si="251">D7940-B7940</f>
        <v>37726.813156922202</v>
      </c>
    </row>
    <row r="7941" spans="1:6">
      <c r="A7941" s="3">
        <v>0.63571231522236205</v>
      </c>
      <c r="B7941" s="3">
        <v>18281.083287406102</v>
      </c>
      <c r="C7941" s="3">
        <v>1.10063260995658</v>
      </c>
      <c r="D7941" s="3">
        <v>54638.146395978401</v>
      </c>
      <c r="E7941" s="1">
        <f t="shared" si="250"/>
        <v>0.46492029473421792</v>
      </c>
      <c r="F7941" s="1">
        <f t="shared" si="251"/>
        <v>36357.0631085723</v>
      </c>
    </row>
    <row r="7942" spans="1:6">
      <c r="A7942" s="3">
        <v>0.71968055662849095</v>
      </c>
      <c r="B7942" s="3">
        <v>22536.803909050701</v>
      </c>
      <c r="C7942" s="3">
        <v>1.25234448768788</v>
      </c>
      <c r="D7942" s="3">
        <v>63176.996255841303</v>
      </c>
      <c r="E7942" s="1">
        <f t="shared" si="250"/>
        <v>0.53266393105938903</v>
      </c>
      <c r="F7942" s="1">
        <f t="shared" si="251"/>
        <v>40640.192346790602</v>
      </c>
    </row>
    <row r="7943" spans="1:6">
      <c r="A7943" s="3">
        <v>0.71486813931694204</v>
      </c>
      <c r="B7943" s="3">
        <v>22601.724085385798</v>
      </c>
      <c r="C7943" s="3">
        <v>1.2468459979120301</v>
      </c>
      <c r="D7943" s="3">
        <v>61826.977806180097</v>
      </c>
      <c r="E7943" s="1">
        <f t="shared" si="250"/>
        <v>0.53197785859508806</v>
      </c>
      <c r="F7943" s="1">
        <f t="shared" si="251"/>
        <v>39225.253720794295</v>
      </c>
    </row>
    <row r="7944" spans="1:6">
      <c r="A7944" s="3">
        <v>0.71958555446309402</v>
      </c>
      <c r="B7944" s="3">
        <v>20765.781744558</v>
      </c>
      <c r="C7944" s="3">
        <v>1.21032419955119</v>
      </c>
      <c r="D7944" s="3">
        <v>57132.884871799302</v>
      </c>
      <c r="E7944" s="1">
        <f t="shared" si="250"/>
        <v>0.49073864508809595</v>
      </c>
      <c r="F7944" s="1">
        <f t="shared" si="251"/>
        <v>36367.103127241302</v>
      </c>
    </row>
    <row r="7945" spans="1:6">
      <c r="A7945" s="3">
        <v>0.72217986043816096</v>
      </c>
      <c r="B7945" s="3">
        <v>19914.7405799427</v>
      </c>
      <c r="C7945" s="3">
        <v>1.26109991697297</v>
      </c>
      <c r="D7945" s="3">
        <v>55695.531535364702</v>
      </c>
      <c r="E7945" s="1">
        <f t="shared" si="250"/>
        <v>0.53892005653480901</v>
      </c>
      <c r="F7945" s="1">
        <f t="shared" si="251"/>
        <v>35780.790955422002</v>
      </c>
    </row>
    <row r="7946" spans="1:6">
      <c r="A7946" s="3">
        <v>0.72369377556831804</v>
      </c>
      <c r="B7946" s="3">
        <v>23926.1187037903</v>
      </c>
      <c r="C7946" s="3">
        <v>1.2307877804685701</v>
      </c>
      <c r="D7946" s="3">
        <v>61042.3155379975</v>
      </c>
      <c r="E7946" s="1">
        <f t="shared" si="250"/>
        <v>0.50709400490025203</v>
      </c>
      <c r="F7946" s="1">
        <f t="shared" si="251"/>
        <v>37116.1968342072</v>
      </c>
    </row>
    <row r="7947" spans="1:6">
      <c r="A7947" s="3">
        <v>0.65915059325838599</v>
      </c>
      <c r="B7947" s="3">
        <v>18733.537390081401</v>
      </c>
      <c r="C7947" s="3">
        <v>1.15796869516182</v>
      </c>
      <c r="D7947" s="3">
        <v>56048.4001159853</v>
      </c>
      <c r="E7947" s="1">
        <f t="shared" si="250"/>
        <v>0.49881810190343401</v>
      </c>
      <c r="F7947" s="1">
        <f t="shared" si="251"/>
        <v>37314.862725903899</v>
      </c>
    </row>
    <row r="7948" spans="1:6">
      <c r="A7948" s="3">
        <v>0.662907452481728</v>
      </c>
      <c r="B7948" s="3">
        <v>18574.5018096727</v>
      </c>
      <c r="C7948" s="3">
        <v>1.1513990300431101</v>
      </c>
      <c r="D7948" s="3">
        <v>57091.9822940944</v>
      </c>
      <c r="E7948" s="1">
        <f t="shared" si="250"/>
        <v>0.48849157756138206</v>
      </c>
      <c r="F7948" s="1">
        <f t="shared" si="251"/>
        <v>38517.4804844217</v>
      </c>
    </row>
    <row r="7949" spans="1:6">
      <c r="A7949" s="3">
        <v>0.77702460849036803</v>
      </c>
      <c r="B7949" s="3">
        <v>23621.503283280599</v>
      </c>
      <c r="C7949" s="3">
        <v>1.33941401357372</v>
      </c>
      <c r="D7949" s="3">
        <v>61779.373660851903</v>
      </c>
      <c r="E7949" s="1">
        <f t="shared" si="250"/>
        <v>0.562389405083352</v>
      </c>
      <c r="F7949" s="1">
        <f t="shared" si="251"/>
        <v>38157.870377571307</v>
      </c>
    </row>
    <row r="7950" spans="1:6">
      <c r="A7950" s="3">
        <v>0.71698223594314103</v>
      </c>
      <c r="B7950" s="3">
        <v>18857.897256303499</v>
      </c>
      <c r="C7950" s="3">
        <v>1.2585183913278399</v>
      </c>
      <c r="D7950" s="3">
        <v>55804.566548036302</v>
      </c>
      <c r="E7950" s="1">
        <f t="shared" si="250"/>
        <v>0.5415361553846989</v>
      </c>
      <c r="F7950" s="1">
        <f t="shared" si="251"/>
        <v>36946.669291732804</v>
      </c>
    </row>
    <row r="7951" spans="1:6">
      <c r="A7951" s="3">
        <v>0.70546196213581103</v>
      </c>
      <c r="B7951" s="3">
        <v>12124.013509406401</v>
      </c>
      <c r="C7951" s="3">
        <v>1.21598525581185</v>
      </c>
      <c r="D7951" s="3">
        <v>46701.959046329503</v>
      </c>
      <c r="E7951" s="1">
        <f t="shared" si="250"/>
        <v>0.51052329367603899</v>
      </c>
      <c r="F7951" s="1">
        <f t="shared" si="251"/>
        <v>34577.9455369231</v>
      </c>
    </row>
    <row r="7952" spans="1:6">
      <c r="A7952" s="3">
        <v>0.65750804555634701</v>
      </c>
      <c r="B7952" s="3">
        <v>18252.144581352601</v>
      </c>
      <c r="C7952" s="3">
        <v>1.1484177688452</v>
      </c>
      <c r="D7952" s="3">
        <v>54623.454001407503</v>
      </c>
      <c r="E7952" s="1">
        <f t="shared" si="250"/>
        <v>0.49090972328885296</v>
      </c>
      <c r="F7952" s="1">
        <f t="shared" si="251"/>
        <v>36371.309420054902</v>
      </c>
    </row>
    <row r="7953" spans="1:6">
      <c r="A7953" s="3">
        <v>0.73387015808997103</v>
      </c>
      <c r="B7953" s="3">
        <v>24043.5965176155</v>
      </c>
      <c r="C7953" s="3">
        <v>1.29766244245561</v>
      </c>
      <c r="D7953" s="3">
        <v>60584.759265999397</v>
      </c>
      <c r="E7953" s="1">
        <f t="shared" si="250"/>
        <v>0.563792284365639</v>
      </c>
      <c r="F7953" s="1">
        <f t="shared" si="251"/>
        <v>36541.162748383897</v>
      </c>
    </row>
    <row r="7954" spans="1:6">
      <c r="A7954" s="3">
        <v>0.75571272666303102</v>
      </c>
      <c r="B7954" s="3">
        <v>15649.423703512401</v>
      </c>
      <c r="C7954" s="3">
        <v>1.3197199948282901</v>
      </c>
      <c r="D7954" s="3">
        <v>50671.999189428898</v>
      </c>
      <c r="E7954" s="1">
        <f t="shared" si="250"/>
        <v>0.56400726816525903</v>
      </c>
      <c r="F7954" s="1">
        <f t="shared" si="251"/>
        <v>35022.575485916495</v>
      </c>
    </row>
    <row r="7955" spans="1:6">
      <c r="A7955" s="3">
        <v>0.70527468164986595</v>
      </c>
      <c r="B7955" s="3">
        <v>16142.397572367499</v>
      </c>
      <c r="C7955" s="3">
        <v>1.1906023159832699</v>
      </c>
      <c r="D7955" s="3">
        <v>52080.669484601298</v>
      </c>
      <c r="E7955" s="1">
        <f t="shared" si="250"/>
        <v>0.48532763433340398</v>
      </c>
      <c r="F7955" s="1">
        <f t="shared" si="251"/>
        <v>35938.271912233802</v>
      </c>
    </row>
    <row r="7956" spans="1:6">
      <c r="A7956" s="3">
        <v>0.74993701782317101</v>
      </c>
      <c r="B7956" s="3">
        <v>17823.3018833479</v>
      </c>
      <c r="C7956" s="3">
        <v>1.26699621913741</v>
      </c>
      <c r="D7956" s="3">
        <v>53607.213162256397</v>
      </c>
      <c r="E7956" s="1">
        <f t="shared" si="250"/>
        <v>0.51705920131423899</v>
      </c>
      <c r="F7956" s="1">
        <f t="shared" si="251"/>
        <v>35783.911278908497</v>
      </c>
    </row>
    <row r="7957" spans="1:6">
      <c r="A7957" s="3">
        <v>0.67218457174467705</v>
      </c>
      <c r="B7957" s="3">
        <v>21167.4638858791</v>
      </c>
      <c r="C7957" s="3">
        <v>1.1357388730990701</v>
      </c>
      <c r="D7957" s="3">
        <v>60062.508151852198</v>
      </c>
      <c r="E7957" s="1">
        <f t="shared" si="250"/>
        <v>0.46355430135439302</v>
      </c>
      <c r="F7957" s="1">
        <f t="shared" si="251"/>
        <v>38895.044265973098</v>
      </c>
    </row>
    <row r="7958" spans="1:6">
      <c r="A7958" s="3">
        <v>0.72098521549426897</v>
      </c>
      <c r="B7958" s="3">
        <v>19863.286122216101</v>
      </c>
      <c r="C7958" s="3">
        <v>1.2618081312693901</v>
      </c>
      <c r="D7958" s="3">
        <v>56557.244529470998</v>
      </c>
      <c r="E7958" s="1">
        <f t="shared" si="250"/>
        <v>0.54082291577512109</v>
      </c>
      <c r="F7958" s="1">
        <f t="shared" si="251"/>
        <v>36693.958407254897</v>
      </c>
    </row>
    <row r="7959" spans="1:6">
      <c r="A7959" s="3">
        <v>0.68955823794225002</v>
      </c>
      <c r="B7959" s="3">
        <v>19427.599655610898</v>
      </c>
      <c r="C7959" s="3">
        <v>1.19788833829346</v>
      </c>
      <c r="D7959" s="3">
        <v>56439.530449469697</v>
      </c>
      <c r="E7959" s="1">
        <f t="shared" si="250"/>
        <v>0.50833010035120996</v>
      </c>
      <c r="F7959" s="1">
        <f t="shared" si="251"/>
        <v>37011.930793858803</v>
      </c>
    </row>
    <row r="7960" spans="1:6">
      <c r="A7960" s="3">
        <v>0.72786260280736004</v>
      </c>
      <c r="B7960" s="3">
        <v>19595.089452782398</v>
      </c>
      <c r="C7960" s="3">
        <v>1.24040041307127</v>
      </c>
      <c r="D7960" s="3">
        <v>57799.909136059097</v>
      </c>
      <c r="E7960" s="1">
        <f t="shared" si="250"/>
        <v>0.51253781026390999</v>
      </c>
      <c r="F7960" s="1">
        <f t="shared" si="251"/>
        <v>38204.819683276699</v>
      </c>
    </row>
    <row r="7961" spans="1:6">
      <c r="A7961" s="3">
        <v>0.70858317160338102</v>
      </c>
      <c r="B7961" s="3">
        <v>26832.6122183199</v>
      </c>
      <c r="C7961" s="3">
        <v>1.22146983293752</v>
      </c>
      <c r="D7961" s="3">
        <v>66780.491680271807</v>
      </c>
      <c r="E7961" s="1">
        <f t="shared" si="250"/>
        <v>0.51288666133413896</v>
      </c>
      <c r="F7961" s="1">
        <f t="shared" si="251"/>
        <v>39947.879461951903</v>
      </c>
    </row>
    <row r="7962" spans="1:6">
      <c r="A7962" s="3">
        <v>0.71775069192484198</v>
      </c>
      <c r="B7962" s="3">
        <v>18396.9792511128</v>
      </c>
      <c r="C7962" s="3">
        <v>1.22540576859269</v>
      </c>
      <c r="D7962" s="3">
        <v>55579.575635002097</v>
      </c>
      <c r="E7962" s="1">
        <f t="shared" si="250"/>
        <v>0.50765507666784804</v>
      </c>
      <c r="F7962" s="1">
        <f t="shared" si="251"/>
        <v>37182.596383889293</v>
      </c>
    </row>
    <row r="7963" spans="1:6">
      <c r="A7963" s="3">
        <v>0.68825642454144598</v>
      </c>
      <c r="B7963" s="3">
        <v>20958.661034973102</v>
      </c>
      <c r="C7963" s="3">
        <v>1.2027223470737201</v>
      </c>
      <c r="D7963" s="3">
        <v>60669.341467106999</v>
      </c>
      <c r="E7963" s="1">
        <f t="shared" si="250"/>
        <v>0.51446592253227408</v>
      </c>
      <c r="F7963" s="1">
        <f t="shared" si="251"/>
        <v>39710.6804321339</v>
      </c>
    </row>
    <row r="7964" spans="1:6">
      <c r="A7964" s="3">
        <v>0.72894283887663602</v>
      </c>
      <c r="B7964" s="3">
        <v>16010.7924931422</v>
      </c>
      <c r="C7964" s="3">
        <v>1.2510772840423801</v>
      </c>
      <c r="D7964" s="3">
        <v>53098.938677002399</v>
      </c>
      <c r="E7964" s="1">
        <f t="shared" si="250"/>
        <v>0.52213444516574403</v>
      </c>
      <c r="F7964" s="1">
        <f t="shared" si="251"/>
        <v>37088.146183860197</v>
      </c>
    </row>
    <row r="7965" spans="1:6">
      <c r="A7965" s="3">
        <v>0.719504803134701</v>
      </c>
      <c r="B7965" s="3">
        <v>20126.901690631101</v>
      </c>
      <c r="C7965" s="3">
        <v>1.22015546913235</v>
      </c>
      <c r="D7965" s="3">
        <v>56066.691193455401</v>
      </c>
      <c r="E7965" s="1">
        <f t="shared" si="250"/>
        <v>0.50065066599764896</v>
      </c>
      <c r="F7965" s="1">
        <f t="shared" si="251"/>
        <v>35939.7895028243</v>
      </c>
    </row>
    <row r="7966" spans="1:6">
      <c r="A7966" s="3">
        <v>0.72750738024768602</v>
      </c>
      <c r="B7966" s="3">
        <v>15443.9092329211</v>
      </c>
      <c r="C7966" s="3">
        <v>1.2508525604799701</v>
      </c>
      <c r="D7966" s="3">
        <v>50275.005064354998</v>
      </c>
      <c r="E7966" s="1">
        <f t="shared" si="250"/>
        <v>0.52334518023228405</v>
      </c>
      <c r="F7966" s="1">
        <f t="shared" si="251"/>
        <v>34831.0958314339</v>
      </c>
    </row>
    <row r="7967" spans="1:6">
      <c r="A7967" s="3">
        <v>0.67880201392985096</v>
      </c>
      <c r="B7967" s="3">
        <v>18857.684899625699</v>
      </c>
      <c r="C7967" s="3">
        <v>1.1644071637868201</v>
      </c>
      <c r="D7967" s="3">
        <v>55207.024265734799</v>
      </c>
      <c r="E7967" s="1">
        <f t="shared" si="250"/>
        <v>0.48560514985696912</v>
      </c>
      <c r="F7967" s="1">
        <f t="shared" si="251"/>
        <v>36349.339366109096</v>
      </c>
    </row>
    <row r="7968" spans="1:6">
      <c r="A7968" s="3">
        <v>0.68730075953423697</v>
      </c>
      <c r="B7968" s="3">
        <v>27389.2858554337</v>
      </c>
      <c r="C7968" s="3">
        <v>1.1847834185786199</v>
      </c>
      <c r="D7968" s="3">
        <v>71447.665633400306</v>
      </c>
      <c r="E7968" s="1">
        <f t="shared" si="250"/>
        <v>0.49748265904438294</v>
      </c>
      <c r="F7968" s="1">
        <f t="shared" si="251"/>
        <v>44058.379777966606</v>
      </c>
    </row>
    <row r="7969" spans="1:6">
      <c r="A7969" s="3">
        <v>0.691764226977301</v>
      </c>
      <c r="B7969" s="3">
        <v>17410.204205211801</v>
      </c>
      <c r="C7969" s="3">
        <v>1.21833778096254</v>
      </c>
      <c r="D7969" s="3">
        <v>53943.936646022303</v>
      </c>
      <c r="E7969" s="1">
        <f t="shared" si="250"/>
        <v>0.52657355398523897</v>
      </c>
      <c r="F7969" s="1">
        <f t="shared" si="251"/>
        <v>36533.732440810505</v>
      </c>
    </row>
    <row r="7970" spans="1:6">
      <c r="A7970" s="3">
        <v>0.69524116382008705</v>
      </c>
      <c r="B7970" s="3">
        <v>20658.9175475542</v>
      </c>
      <c r="C7970" s="3">
        <v>1.2000300125308601</v>
      </c>
      <c r="D7970" s="3">
        <v>56013.516122459303</v>
      </c>
      <c r="E7970" s="1">
        <f t="shared" si="250"/>
        <v>0.50478884871077301</v>
      </c>
      <c r="F7970" s="1">
        <f t="shared" si="251"/>
        <v>35354.598574905103</v>
      </c>
    </row>
    <row r="7971" spans="1:6">
      <c r="A7971" s="3">
        <v>0.69245206504382095</v>
      </c>
      <c r="B7971" s="3">
        <v>21936.232174385699</v>
      </c>
      <c r="C7971" s="3">
        <v>1.1885019069863001</v>
      </c>
      <c r="D7971" s="3">
        <v>60565.601472242102</v>
      </c>
      <c r="E7971" s="1">
        <f t="shared" si="250"/>
        <v>0.49604984194247914</v>
      </c>
      <c r="F7971" s="1">
        <f t="shared" si="251"/>
        <v>38629.369297856407</v>
      </c>
    </row>
    <row r="7972" spans="1:6">
      <c r="A7972" s="3">
        <v>0.69831079944729801</v>
      </c>
      <c r="B7972" s="3">
        <v>20288.841493375301</v>
      </c>
      <c r="C7972" s="3">
        <v>1.2315618500050201</v>
      </c>
      <c r="D7972" s="3">
        <v>57835.837955536597</v>
      </c>
      <c r="E7972" s="1">
        <f t="shared" si="250"/>
        <v>0.53325105055772204</v>
      </c>
      <c r="F7972" s="1">
        <f t="shared" si="251"/>
        <v>37546.996462161296</v>
      </c>
    </row>
    <row r="7973" spans="1:6">
      <c r="A7973" s="3">
        <v>0.67115449843236397</v>
      </c>
      <c r="B7973" s="3">
        <v>16579.373802107799</v>
      </c>
      <c r="C7973" s="3">
        <v>1.1725490314296001</v>
      </c>
      <c r="D7973" s="3">
        <v>52105.811877005202</v>
      </c>
      <c r="E7973" s="1">
        <f t="shared" si="250"/>
        <v>0.50139453299723613</v>
      </c>
      <c r="F7973" s="1">
        <f t="shared" si="251"/>
        <v>35526.438074897407</v>
      </c>
    </row>
    <row r="7974" spans="1:6">
      <c r="A7974" s="3">
        <v>0.690059666549664</v>
      </c>
      <c r="B7974" s="3">
        <v>14477.293431267</v>
      </c>
      <c r="C7974" s="3">
        <v>1.18983577200516</v>
      </c>
      <c r="D7974" s="3">
        <v>49159.720955143501</v>
      </c>
      <c r="E7974" s="1">
        <f t="shared" si="250"/>
        <v>0.499776105455496</v>
      </c>
      <c r="F7974" s="1">
        <f t="shared" si="251"/>
        <v>34682.427523876497</v>
      </c>
    </row>
    <row r="7975" spans="1:6">
      <c r="A7975" s="3">
        <v>0.68751733815305904</v>
      </c>
      <c r="B7975" s="3">
        <v>22232.548442720101</v>
      </c>
      <c r="C7975" s="3">
        <v>1.2115751796430601</v>
      </c>
      <c r="D7975" s="3">
        <v>62475.984784062202</v>
      </c>
      <c r="E7975" s="1">
        <f t="shared" si="250"/>
        <v>0.52405784149000101</v>
      </c>
      <c r="F7975" s="1">
        <f t="shared" si="251"/>
        <v>40243.436341342102</v>
      </c>
    </row>
    <row r="7976" spans="1:6">
      <c r="A7976" s="3">
        <v>0.69367206026564798</v>
      </c>
      <c r="B7976" s="3">
        <v>20093.326498937298</v>
      </c>
      <c r="C7976" s="3">
        <v>1.1769280980222401</v>
      </c>
      <c r="D7976" s="3">
        <v>56688.0983170904</v>
      </c>
      <c r="E7976" s="1">
        <f t="shared" si="250"/>
        <v>0.48325603775659209</v>
      </c>
      <c r="F7976" s="1">
        <f t="shared" si="251"/>
        <v>36594.771818153102</v>
      </c>
    </row>
    <row r="7977" spans="1:6">
      <c r="A7977" s="3">
        <v>0.69170102131045397</v>
      </c>
      <c r="B7977" s="3">
        <v>15094.4247965823</v>
      </c>
      <c r="C7977" s="3">
        <v>1.1548029032865701</v>
      </c>
      <c r="D7977" s="3">
        <v>49433.158760339698</v>
      </c>
      <c r="E7977" s="1">
        <f t="shared" si="250"/>
        <v>0.46310188197611613</v>
      </c>
      <c r="F7977" s="1">
        <f t="shared" si="251"/>
        <v>34338.733963757397</v>
      </c>
    </row>
    <row r="7978" spans="1:6">
      <c r="A7978" s="3">
        <v>0.661506713425415</v>
      </c>
      <c r="B7978" s="3">
        <v>17484.790847004198</v>
      </c>
      <c r="C7978" s="3">
        <v>1.1399572989629601</v>
      </c>
      <c r="D7978" s="3">
        <v>54027.027996402299</v>
      </c>
      <c r="E7978" s="1">
        <f t="shared" si="250"/>
        <v>0.47845058553754505</v>
      </c>
      <c r="F7978" s="1">
        <f t="shared" si="251"/>
        <v>36542.237149398105</v>
      </c>
    </row>
    <row r="7979" spans="1:6">
      <c r="A7979" s="3">
        <v>0.75301046538300798</v>
      </c>
      <c r="B7979" s="3">
        <v>21190.654818319501</v>
      </c>
      <c r="C7979" s="3">
        <v>1.3099554184359301</v>
      </c>
      <c r="D7979" s="3">
        <v>57346.6960361979</v>
      </c>
      <c r="E7979" s="1">
        <f t="shared" si="250"/>
        <v>0.55694495305292213</v>
      </c>
      <c r="F7979" s="1">
        <f t="shared" si="251"/>
        <v>36156.041217878403</v>
      </c>
    </row>
    <row r="7980" spans="1:6">
      <c r="A7980" s="3">
        <v>0.71785586762216902</v>
      </c>
      <c r="B7980" s="3">
        <v>20765.7513708406</v>
      </c>
      <c r="C7980" s="3">
        <v>1.2316817425675399</v>
      </c>
      <c r="D7980" s="3">
        <v>57137.351888171201</v>
      </c>
      <c r="E7980" s="1">
        <f t="shared" si="250"/>
        <v>0.51382587494537091</v>
      </c>
      <c r="F7980" s="1">
        <f t="shared" si="251"/>
        <v>36371.600517330604</v>
      </c>
    </row>
    <row r="7981" spans="1:6">
      <c r="A7981" s="3">
        <v>0.67695819776480903</v>
      </c>
      <c r="B7981" s="3">
        <v>18100.942287108199</v>
      </c>
      <c r="C7981" s="3">
        <v>1.1806194286512699</v>
      </c>
      <c r="D7981" s="3">
        <v>54129.378436228501</v>
      </c>
      <c r="E7981" s="1">
        <f t="shared" si="250"/>
        <v>0.50366123088646086</v>
      </c>
      <c r="F7981" s="1">
        <f t="shared" si="251"/>
        <v>36028.436149120302</v>
      </c>
    </row>
    <row r="7982" spans="1:6">
      <c r="A7982" s="3">
        <v>0.72879660591155104</v>
      </c>
      <c r="B7982" s="3">
        <v>17160.229815300299</v>
      </c>
      <c r="C7982" s="3">
        <v>1.26352403380522</v>
      </c>
      <c r="D7982" s="3">
        <v>55182.536283629597</v>
      </c>
      <c r="E7982" s="1">
        <f t="shared" si="250"/>
        <v>0.53472742789366901</v>
      </c>
      <c r="F7982" s="1">
        <f t="shared" si="251"/>
        <v>38022.306468329298</v>
      </c>
    </row>
    <row r="7983" spans="1:6">
      <c r="A7983" s="3">
        <v>0.71290406314499499</v>
      </c>
      <c r="B7983" s="3">
        <v>24446.549836771599</v>
      </c>
      <c r="C7983" s="3">
        <v>1.26760116461169</v>
      </c>
      <c r="D7983" s="3">
        <v>65478.917430021502</v>
      </c>
      <c r="E7983" s="1">
        <f t="shared" si="250"/>
        <v>0.55469710146669504</v>
      </c>
      <c r="F7983" s="1">
        <f t="shared" si="251"/>
        <v>41032.367593249903</v>
      </c>
    </row>
    <row r="7984" spans="1:6">
      <c r="A7984" s="3">
        <v>0.70989983998783501</v>
      </c>
      <c r="B7984" s="3">
        <v>21541.518988275198</v>
      </c>
      <c r="C7984" s="3">
        <v>1.23618915675976</v>
      </c>
      <c r="D7984" s="3">
        <v>61120.515206304102</v>
      </c>
      <c r="E7984" s="1">
        <f t="shared" si="250"/>
        <v>0.52628931677192503</v>
      </c>
      <c r="F7984" s="1">
        <f t="shared" si="251"/>
        <v>39578.9962180289</v>
      </c>
    </row>
    <row r="7985" spans="1:6">
      <c r="A7985" s="3">
        <v>0.70009884346838103</v>
      </c>
      <c r="B7985" s="3">
        <v>20164.518317960101</v>
      </c>
      <c r="C7985" s="3">
        <v>1.21068217049158</v>
      </c>
      <c r="D7985" s="3">
        <v>56907.320054990698</v>
      </c>
      <c r="E7985" s="1">
        <f t="shared" si="250"/>
        <v>0.51058332702319897</v>
      </c>
      <c r="F7985" s="1">
        <f t="shared" si="251"/>
        <v>36742.801737030597</v>
      </c>
    </row>
    <row r="7986" spans="1:6">
      <c r="A7986" s="3">
        <v>0.68691766836225898</v>
      </c>
      <c r="B7986" s="3">
        <v>13767.6336979281</v>
      </c>
      <c r="C7986" s="3">
        <v>1.1716954362677101</v>
      </c>
      <c r="D7986" s="3">
        <v>48901.102959696997</v>
      </c>
      <c r="E7986" s="1">
        <f t="shared" si="250"/>
        <v>0.48477776790545113</v>
      </c>
      <c r="F7986" s="1">
        <f t="shared" si="251"/>
        <v>35133.4692617689</v>
      </c>
    </row>
    <row r="7987" spans="1:6">
      <c r="A7987" s="3">
        <v>0.68366502684848296</v>
      </c>
      <c r="B7987" s="3">
        <v>19695.629185383899</v>
      </c>
      <c r="C7987" s="3">
        <v>1.20640315806513</v>
      </c>
      <c r="D7987" s="3">
        <v>55037.537282353602</v>
      </c>
      <c r="E7987" s="1">
        <f t="shared" si="250"/>
        <v>0.52273813121664703</v>
      </c>
      <c r="F7987" s="1">
        <f t="shared" si="251"/>
        <v>35341.908096969702</v>
      </c>
    </row>
    <row r="7988" spans="1:6">
      <c r="A7988" s="3">
        <v>0.69096390123457496</v>
      </c>
      <c r="B7988" s="3">
        <v>21372.355116397801</v>
      </c>
      <c r="C7988" s="3">
        <v>1.2018316888295399</v>
      </c>
      <c r="D7988" s="3">
        <v>62610.987440851502</v>
      </c>
      <c r="E7988" s="1">
        <f t="shared" si="250"/>
        <v>0.51086778759496498</v>
      </c>
      <c r="F7988" s="1">
        <f t="shared" si="251"/>
        <v>41238.632324453705</v>
      </c>
    </row>
    <row r="7989" spans="1:6">
      <c r="A7989" s="3">
        <v>0.7245320391233</v>
      </c>
      <c r="B7989" s="3">
        <v>17802.674511316702</v>
      </c>
      <c r="C7989" s="3">
        <v>1.24508702697115</v>
      </c>
      <c r="D7989" s="3">
        <v>55157.581290027301</v>
      </c>
      <c r="E7989" s="1">
        <f t="shared" si="250"/>
        <v>0.52055498784785004</v>
      </c>
      <c r="F7989" s="1">
        <f t="shared" si="251"/>
        <v>37354.906778710603</v>
      </c>
    </row>
    <row r="7990" spans="1:6">
      <c r="A7990" s="3">
        <v>0.71707716455800796</v>
      </c>
      <c r="B7990" s="3">
        <v>19654.669993464999</v>
      </c>
      <c r="C7990" s="3">
        <v>1.2607232667628301</v>
      </c>
      <c r="D7990" s="3">
        <v>58021.786137743999</v>
      </c>
      <c r="E7990" s="1">
        <f t="shared" si="250"/>
        <v>0.54364610220482212</v>
      </c>
      <c r="F7990" s="1">
        <f t="shared" si="251"/>
        <v>38367.116144279003</v>
      </c>
    </row>
    <row r="7991" spans="1:6">
      <c r="A7991" s="3">
        <v>0.70060304218895098</v>
      </c>
      <c r="B7991" s="3">
        <v>20670.735027058501</v>
      </c>
      <c r="C7991" s="3">
        <v>1.18995983976112</v>
      </c>
      <c r="D7991" s="3">
        <v>57919.811828729798</v>
      </c>
      <c r="E7991" s="1">
        <f t="shared" si="250"/>
        <v>0.48935679757216899</v>
      </c>
      <c r="F7991" s="1">
        <f t="shared" si="251"/>
        <v>37249.076801671297</v>
      </c>
    </row>
    <row r="7992" spans="1:6">
      <c r="A7992" s="3">
        <v>0.69136448985564203</v>
      </c>
      <c r="B7992" s="3">
        <v>17450.5733985142</v>
      </c>
      <c r="C7992" s="3">
        <v>1.18694885315452</v>
      </c>
      <c r="D7992" s="3">
        <v>52518.1927342446</v>
      </c>
      <c r="E7992" s="1">
        <f t="shared" si="250"/>
        <v>0.49558436329887801</v>
      </c>
      <c r="F7992" s="1">
        <f t="shared" si="251"/>
        <v>35067.6193357304</v>
      </c>
    </row>
    <row r="7993" spans="1:6">
      <c r="A7993" s="3">
        <v>0.66058611595459205</v>
      </c>
      <c r="B7993" s="3">
        <v>18958.564926044699</v>
      </c>
      <c r="C7993" s="3">
        <v>1.16577484125081</v>
      </c>
      <c r="D7993" s="3">
        <v>56709.522092419596</v>
      </c>
      <c r="E7993" s="1">
        <f t="shared" si="250"/>
        <v>0.50518872529621794</v>
      </c>
      <c r="F7993" s="1">
        <f t="shared" si="251"/>
        <v>37750.957166374894</v>
      </c>
    </row>
    <row r="7994" spans="1:6">
      <c r="A7994" s="3">
        <v>0.74318195077010796</v>
      </c>
      <c r="B7994" s="3">
        <v>21546.624757470501</v>
      </c>
      <c r="C7994" s="3">
        <v>1.3032155728405299</v>
      </c>
      <c r="D7994" s="3">
        <v>59765.040534767802</v>
      </c>
      <c r="E7994" s="1">
        <f t="shared" si="250"/>
        <v>0.56003362207042195</v>
      </c>
      <c r="F7994" s="1">
        <f t="shared" si="251"/>
        <v>38218.415777297298</v>
      </c>
    </row>
    <row r="7995" spans="1:6">
      <c r="A7995" s="3">
        <v>0.71636473412750201</v>
      </c>
      <c r="B7995" s="3">
        <v>16285.7861431238</v>
      </c>
      <c r="C7995" s="3">
        <v>1.21216121692007</v>
      </c>
      <c r="D7995" s="3">
        <v>52481.833019295802</v>
      </c>
      <c r="E7995" s="1">
        <f t="shared" si="250"/>
        <v>0.49579648279256794</v>
      </c>
      <c r="F7995" s="1">
        <f t="shared" si="251"/>
        <v>36196.046876172004</v>
      </c>
    </row>
    <row r="7996" spans="1:6">
      <c r="A7996" s="3">
        <v>0.70445516099643102</v>
      </c>
      <c r="B7996" s="3">
        <v>24157.450343554101</v>
      </c>
      <c r="C7996" s="3">
        <v>1.2450289105061301</v>
      </c>
      <c r="D7996" s="3">
        <v>63424.991714445401</v>
      </c>
      <c r="E7996" s="1">
        <f t="shared" si="250"/>
        <v>0.54057374950969905</v>
      </c>
      <c r="F7996" s="1">
        <f t="shared" si="251"/>
        <v>39267.541370891297</v>
      </c>
    </row>
    <row r="7997" spans="1:6">
      <c r="A7997" s="3">
        <v>0.70307198346439903</v>
      </c>
      <c r="B7997" s="3">
        <v>19810.293185389499</v>
      </c>
      <c r="C7997" s="3">
        <v>1.21717188756626</v>
      </c>
      <c r="D7997" s="3">
        <v>56230.508577521301</v>
      </c>
      <c r="E7997" s="1">
        <f t="shared" si="250"/>
        <v>0.51409990410186102</v>
      </c>
      <c r="F7997" s="1">
        <f t="shared" si="251"/>
        <v>36420.215392131802</v>
      </c>
    </row>
    <row r="7998" spans="1:6">
      <c r="A7998" s="3">
        <v>0.67324975303947698</v>
      </c>
      <c r="B7998" s="3">
        <v>21682.179061802599</v>
      </c>
      <c r="C7998" s="3">
        <v>1.1667405425115001</v>
      </c>
      <c r="D7998" s="3">
        <v>60754.361101860603</v>
      </c>
      <c r="E7998" s="1">
        <f t="shared" si="250"/>
        <v>0.49349078947202307</v>
      </c>
      <c r="F7998" s="1">
        <f t="shared" si="251"/>
        <v>39072.182040058004</v>
      </c>
    </row>
    <row r="7999" spans="1:6">
      <c r="A7999" s="3">
        <v>0.70984374638149195</v>
      </c>
      <c r="B7999" s="3">
        <v>24031.517668905599</v>
      </c>
      <c r="C7999" s="3">
        <v>1.22896814067793</v>
      </c>
      <c r="D7999" s="3">
        <v>60805.324029498799</v>
      </c>
      <c r="E7999" s="1">
        <f t="shared" si="250"/>
        <v>0.51912439429643809</v>
      </c>
      <c r="F7999" s="1">
        <f t="shared" si="251"/>
        <v>36773.806360593197</v>
      </c>
    </row>
    <row r="8000" spans="1:6">
      <c r="A8000" s="3">
        <v>0.65192886042427201</v>
      </c>
      <c r="B8000" s="3">
        <v>16966.409124596401</v>
      </c>
      <c r="C8000" s="3">
        <v>1.12204816954109</v>
      </c>
      <c r="D8000" s="3">
        <v>53560.199251867998</v>
      </c>
      <c r="E8000" s="1">
        <f t="shared" si="250"/>
        <v>0.47011930911681798</v>
      </c>
      <c r="F8000" s="1">
        <f t="shared" si="251"/>
        <v>36593.790127271597</v>
      </c>
    </row>
    <row r="8001" spans="1:6">
      <c r="A8001" s="3">
        <v>0.65057398520798504</v>
      </c>
      <c r="B8001" s="3">
        <v>19977.898245446399</v>
      </c>
      <c r="C8001" s="3">
        <v>1.12067588373486</v>
      </c>
      <c r="D8001" s="3">
        <v>57630.583783672999</v>
      </c>
      <c r="E8001" s="1">
        <f t="shared" si="250"/>
        <v>0.47010189852687501</v>
      </c>
      <c r="F8001" s="1">
        <f t="shared" si="251"/>
        <v>37652.6855382266</v>
      </c>
    </row>
    <row r="8002" spans="1:6">
      <c r="A8002" s="3">
        <v>0.68309785572649295</v>
      </c>
      <c r="B8002" s="3">
        <v>21693.564607631099</v>
      </c>
      <c r="C8002" s="3">
        <v>1.1566823161619399</v>
      </c>
      <c r="D8002" s="3">
        <v>61358.758867234399</v>
      </c>
      <c r="E8002" s="1">
        <f t="shared" si="250"/>
        <v>0.473584460435447</v>
      </c>
      <c r="F8002" s="1">
        <f t="shared" si="251"/>
        <v>39665.194259603304</v>
      </c>
    </row>
    <row r="8003" spans="1:6">
      <c r="A8003" s="3">
        <v>0.68560585130159102</v>
      </c>
      <c r="B8003" s="3">
        <v>16181.3218684401</v>
      </c>
      <c r="C8003" s="3">
        <v>1.1779568799267499</v>
      </c>
      <c r="D8003" s="3">
        <v>52213.638340362202</v>
      </c>
      <c r="E8003" s="1">
        <f t="shared" si="250"/>
        <v>0.49235102862515889</v>
      </c>
      <c r="F8003" s="1">
        <f t="shared" si="251"/>
        <v>36032.316471922102</v>
      </c>
    </row>
    <row r="8004" spans="1:6">
      <c r="A8004" s="3">
        <v>0.64188081194777402</v>
      </c>
      <c r="B8004" s="3">
        <v>14402.298792515099</v>
      </c>
      <c r="C8004" s="3">
        <v>1.0808808411916899</v>
      </c>
      <c r="D8004" s="3">
        <v>48989.0399685952</v>
      </c>
      <c r="E8004" s="1">
        <f t="shared" ref="E8004:E8067" si="252">C8004-A8004</f>
        <v>0.4390000292439159</v>
      </c>
      <c r="F8004" s="1">
        <f t="shared" ref="F8004:F8067" si="253">D8004-B8004</f>
        <v>34586.741176080104</v>
      </c>
    </row>
    <row r="8005" spans="1:6">
      <c r="A8005" s="3">
        <v>0.67861483940443301</v>
      </c>
      <c r="B8005" s="3">
        <v>19493.366284712101</v>
      </c>
      <c r="C8005" s="3">
        <v>1.1765858865049701</v>
      </c>
      <c r="D8005" s="3">
        <v>56824.349439753503</v>
      </c>
      <c r="E8005" s="1">
        <f t="shared" si="252"/>
        <v>0.49797104710053708</v>
      </c>
      <c r="F8005" s="1">
        <f t="shared" si="253"/>
        <v>37330.983155041402</v>
      </c>
    </row>
    <row r="8006" spans="1:6">
      <c r="A8006" s="3">
        <v>0.69399433914064101</v>
      </c>
      <c r="B8006" s="3">
        <v>14607.255789200401</v>
      </c>
      <c r="C8006" s="3">
        <v>1.2216629635791101</v>
      </c>
      <c r="D8006" s="3">
        <v>50451.927427739</v>
      </c>
      <c r="E8006" s="1">
        <f t="shared" si="252"/>
        <v>0.52766862443846907</v>
      </c>
      <c r="F8006" s="1">
        <f t="shared" si="253"/>
        <v>35844.671638538595</v>
      </c>
    </row>
    <row r="8007" spans="1:6">
      <c r="A8007" s="3">
        <v>0.71029048618560298</v>
      </c>
      <c r="B8007" s="3">
        <v>21852.483628906299</v>
      </c>
      <c r="C8007" s="3">
        <v>1.1914707185962501</v>
      </c>
      <c r="D8007" s="3">
        <v>58973.987356912497</v>
      </c>
      <c r="E8007" s="1">
        <f t="shared" si="252"/>
        <v>0.48118023241064711</v>
      </c>
      <c r="F8007" s="1">
        <f t="shared" si="253"/>
        <v>37121.503728006195</v>
      </c>
    </row>
    <row r="8008" spans="1:6">
      <c r="A8008" s="3">
        <v>0.72484066628377597</v>
      </c>
      <c r="B8008" s="3">
        <v>23583.237829064299</v>
      </c>
      <c r="C8008" s="3">
        <v>1.2838443714185099</v>
      </c>
      <c r="D8008" s="3">
        <v>62636.605540213997</v>
      </c>
      <c r="E8008" s="1">
        <f t="shared" si="252"/>
        <v>0.55900370513473396</v>
      </c>
      <c r="F8008" s="1">
        <f t="shared" si="253"/>
        <v>39053.367711149695</v>
      </c>
    </row>
    <row r="8009" spans="1:6">
      <c r="A8009" s="3">
        <v>0.67772290075964403</v>
      </c>
      <c r="B8009" s="3">
        <v>20744.817200276499</v>
      </c>
      <c r="C8009" s="3">
        <v>1.18452736954202</v>
      </c>
      <c r="D8009" s="3">
        <v>60000.761688260303</v>
      </c>
      <c r="E8009" s="1">
        <f t="shared" si="252"/>
        <v>0.50680446878237595</v>
      </c>
      <c r="F8009" s="1">
        <f t="shared" si="253"/>
        <v>39255.944487983805</v>
      </c>
    </row>
    <row r="8010" spans="1:6">
      <c r="A8010" s="3">
        <v>0.68208420739388298</v>
      </c>
      <c r="B8010" s="3">
        <v>20071.527604333402</v>
      </c>
      <c r="C8010" s="3">
        <v>1.19602372167395</v>
      </c>
      <c r="D8010" s="3">
        <v>56082.272938331596</v>
      </c>
      <c r="E8010" s="1">
        <f t="shared" si="252"/>
        <v>0.51393951428006701</v>
      </c>
      <c r="F8010" s="1">
        <f t="shared" si="253"/>
        <v>36010.745333998195</v>
      </c>
    </row>
    <row r="8011" spans="1:6">
      <c r="A8011" s="3">
        <v>0.71580202726082498</v>
      </c>
      <c r="B8011" s="3">
        <v>17796.59126723</v>
      </c>
      <c r="C8011" s="3">
        <v>1.22528219681697</v>
      </c>
      <c r="D8011" s="3">
        <v>52934.188448084598</v>
      </c>
      <c r="E8011" s="1">
        <f t="shared" si="252"/>
        <v>0.50948016955614506</v>
      </c>
      <c r="F8011" s="1">
        <f t="shared" si="253"/>
        <v>35137.597180854602</v>
      </c>
    </row>
    <row r="8012" spans="1:6">
      <c r="A8012" s="3">
        <v>0.73542145950309401</v>
      </c>
      <c r="B8012" s="3">
        <v>19261.025647635801</v>
      </c>
      <c r="C8012" s="3">
        <v>1.29669794395239</v>
      </c>
      <c r="D8012" s="3">
        <v>56638.354255841601</v>
      </c>
      <c r="E8012" s="1">
        <f t="shared" si="252"/>
        <v>0.56127648444929601</v>
      </c>
      <c r="F8012" s="1">
        <f t="shared" si="253"/>
        <v>37377.328608205804</v>
      </c>
    </row>
    <row r="8013" spans="1:6">
      <c r="A8013" s="3">
        <v>0.72167773239851796</v>
      </c>
      <c r="B8013" s="3">
        <v>19855.948296025399</v>
      </c>
      <c r="C8013" s="3">
        <v>1.25628118915144</v>
      </c>
      <c r="D8013" s="3">
        <v>55037.116133800002</v>
      </c>
      <c r="E8013" s="1">
        <f t="shared" si="252"/>
        <v>0.53460345675292209</v>
      </c>
      <c r="F8013" s="1">
        <f t="shared" si="253"/>
        <v>35181.167837774599</v>
      </c>
    </row>
    <row r="8014" spans="1:6">
      <c r="A8014" s="3">
        <v>0.69026763206708397</v>
      </c>
      <c r="B8014" s="3">
        <v>19445.143367808101</v>
      </c>
      <c r="C8014" s="3">
        <v>1.22326709878615</v>
      </c>
      <c r="D8014" s="3">
        <v>56309.558150830002</v>
      </c>
      <c r="E8014" s="1">
        <f t="shared" si="252"/>
        <v>0.53299946671906606</v>
      </c>
      <c r="F8014" s="1">
        <f t="shared" si="253"/>
        <v>36864.414783021901</v>
      </c>
    </row>
    <row r="8015" spans="1:6">
      <c r="A8015" s="3">
        <v>0.65447736648440502</v>
      </c>
      <c r="B8015" s="3">
        <v>17377.4510332059</v>
      </c>
      <c r="C8015" s="3">
        <v>1.14493272345299</v>
      </c>
      <c r="D8015" s="3">
        <v>54495.053734517802</v>
      </c>
      <c r="E8015" s="1">
        <f t="shared" si="252"/>
        <v>0.490455356968585</v>
      </c>
      <c r="F8015" s="1">
        <f t="shared" si="253"/>
        <v>37117.602701311902</v>
      </c>
    </row>
    <row r="8016" spans="1:6">
      <c r="A8016" s="3">
        <v>0.67943026970397702</v>
      </c>
      <c r="B8016" s="3">
        <v>24171.609035925499</v>
      </c>
      <c r="C8016" s="3">
        <v>1.1853676551960901</v>
      </c>
      <c r="D8016" s="3">
        <v>62972.265512541198</v>
      </c>
      <c r="E8016" s="1">
        <f t="shared" si="252"/>
        <v>0.50593738549211309</v>
      </c>
      <c r="F8016" s="1">
        <f t="shared" si="253"/>
        <v>38800.656476615695</v>
      </c>
    </row>
    <row r="8017" spans="1:6">
      <c r="A8017" s="3">
        <v>0.70994702202665005</v>
      </c>
      <c r="B8017" s="3">
        <v>18475.0867441019</v>
      </c>
      <c r="C8017" s="3">
        <v>1.23121926252166</v>
      </c>
      <c r="D8017" s="3">
        <v>55178.853593633299</v>
      </c>
      <c r="E8017" s="1">
        <f t="shared" si="252"/>
        <v>0.52127224049500998</v>
      </c>
      <c r="F8017" s="1">
        <f t="shared" si="253"/>
        <v>36703.766849531399</v>
      </c>
    </row>
    <row r="8018" spans="1:6">
      <c r="A8018" s="3">
        <v>0.71218360429963201</v>
      </c>
      <c r="B8018" s="3">
        <v>19173.0542257737</v>
      </c>
      <c r="C8018" s="3">
        <v>1.2516668264372</v>
      </c>
      <c r="D8018" s="3">
        <v>55637.186707621899</v>
      </c>
      <c r="E8018" s="1">
        <f t="shared" si="252"/>
        <v>0.53948322213756794</v>
      </c>
      <c r="F8018" s="1">
        <f t="shared" si="253"/>
        <v>36464.132481848195</v>
      </c>
    </row>
    <row r="8019" spans="1:6">
      <c r="A8019" s="3">
        <v>0.67474507256904104</v>
      </c>
      <c r="B8019" s="3">
        <v>18839.963304786899</v>
      </c>
      <c r="C8019" s="3">
        <v>1.17549925467501</v>
      </c>
      <c r="D8019" s="3">
        <v>58365.090791479197</v>
      </c>
      <c r="E8019" s="1">
        <f t="shared" si="252"/>
        <v>0.500754182105969</v>
      </c>
      <c r="F8019" s="1">
        <f t="shared" si="253"/>
        <v>39525.127486692298</v>
      </c>
    </row>
    <row r="8020" spans="1:6">
      <c r="A8020" s="3">
        <v>0.69162569504566995</v>
      </c>
      <c r="B8020" s="3">
        <v>18356.3581299369</v>
      </c>
      <c r="C8020" s="3">
        <v>1.1724182673164001</v>
      </c>
      <c r="D8020" s="3">
        <v>55284.564677988201</v>
      </c>
      <c r="E8020" s="1">
        <f t="shared" si="252"/>
        <v>0.48079257227073013</v>
      </c>
      <c r="F8020" s="1">
        <f t="shared" si="253"/>
        <v>36928.206548051297</v>
      </c>
    </row>
    <row r="8021" spans="1:6">
      <c r="A8021" s="3">
        <v>0.73478229107079795</v>
      </c>
      <c r="B8021" s="3">
        <v>16000.764568283899</v>
      </c>
      <c r="C8021" s="3">
        <v>1.24928735552262</v>
      </c>
      <c r="D8021" s="3">
        <v>52063.639162013198</v>
      </c>
      <c r="E8021" s="1">
        <f t="shared" si="252"/>
        <v>0.51450506445182209</v>
      </c>
      <c r="F8021" s="1">
        <f t="shared" si="253"/>
        <v>36062.874593729299</v>
      </c>
    </row>
    <row r="8022" spans="1:6">
      <c r="A8022" s="3">
        <v>0.69238283283360702</v>
      </c>
      <c r="B8022" s="3">
        <v>17620.634825420799</v>
      </c>
      <c r="C8022" s="3">
        <v>1.1806339984773699</v>
      </c>
      <c r="D8022" s="3">
        <v>53258.117652334899</v>
      </c>
      <c r="E8022" s="1">
        <f t="shared" si="252"/>
        <v>0.48825116564376292</v>
      </c>
      <c r="F8022" s="1">
        <f t="shared" si="253"/>
        <v>35637.4828269141</v>
      </c>
    </row>
    <row r="8023" spans="1:6">
      <c r="A8023" s="3">
        <v>0.69639319049276904</v>
      </c>
      <c r="B8023" s="3">
        <v>18838.561481689201</v>
      </c>
      <c r="C8023" s="3">
        <v>1.2185294049880599</v>
      </c>
      <c r="D8023" s="3">
        <v>56020.896329873904</v>
      </c>
      <c r="E8023" s="1">
        <f t="shared" si="252"/>
        <v>0.52213621449529091</v>
      </c>
      <c r="F8023" s="1">
        <f t="shared" si="253"/>
        <v>37182.334848184706</v>
      </c>
    </row>
    <row r="8024" spans="1:6">
      <c r="A8024" s="3">
        <v>0.77323206365767205</v>
      </c>
      <c r="B8024" s="3">
        <v>17909.996454046799</v>
      </c>
      <c r="C8024" s="3">
        <v>1.33314751523148</v>
      </c>
      <c r="D8024" s="3">
        <v>53866.143875839603</v>
      </c>
      <c r="E8024" s="1">
        <f t="shared" si="252"/>
        <v>0.55991545157380795</v>
      </c>
      <c r="F8024" s="1">
        <f t="shared" si="253"/>
        <v>35956.147421792804</v>
      </c>
    </row>
    <row r="8025" spans="1:6">
      <c r="A8025" s="3">
        <v>0.73326396064298804</v>
      </c>
      <c r="B8025" s="3">
        <v>19369.043058807802</v>
      </c>
      <c r="C8025" s="3">
        <v>1.28273088235099</v>
      </c>
      <c r="D8025" s="3">
        <v>57686.199874423997</v>
      </c>
      <c r="E8025" s="1">
        <f t="shared" si="252"/>
        <v>0.54946692170800193</v>
      </c>
      <c r="F8025" s="1">
        <f t="shared" si="253"/>
        <v>38317.156815616196</v>
      </c>
    </row>
    <row r="8026" spans="1:6">
      <c r="A8026" s="3">
        <v>0.71183508339040902</v>
      </c>
      <c r="B8026" s="3">
        <v>21737.138509394899</v>
      </c>
      <c r="C8026" s="3">
        <v>1.24978479896801</v>
      </c>
      <c r="D8026" s="3">
        <v>59817.453956930302</v>
      </c>
      <c r="E8026" s="1">
        <f t="shared" si="252"/>
        <v>0.53794971557760096</v>
      </c>
      <c r="F8026" s="1">
        <f t="shared" si="253"/>
        <v>38080.315447535402</v>
      </c>
    </row>
    <row r="8027" spans="1:6">
      <c r="A8027" s="3">
        <v>0.71748096817075602</v>
      </c>
      <c r="B8027" s="3">
        <v>19511.059718581</v>
      </c>
      <c r="C8027" s="3">
        <v>1.2152113083802301</v>
      </c>
      <c r="D8027" s="3">
        <v>56724.265010125302</v>
      </c>
      <c r="E8027" s="1">
        <f t="shared" si="252"/>
        <v>0.49773034020947404</v>
      </c>
      <c r="F8027" s="1">
        <f t="shared" si="253"/>
        <v>37213.205291544306</v>
      </c>
    </row>
    <row r="8028" spans="1:6">
      <c r="A8028" s="3">
        <v>0.74036366189307101</v>
      </c>
      <c r="B8028" s="3">
        <v>17315.053552039499</v>
      </c>
      <c r="C8028" s="3">
        <v>1.2840998847676</v>
      </c>
      <c r="D8028" s="3">
        <v>53960.929073594001</v>
      </c>
      <c r="E8028" s="1">
        <f t="shared" si="252"/>
        <v>0.54373622287452894</v>
      </c>
      <c r="F8028" s="1">
        <f t="shared" si="253"/>
        <v>36645.875521554502</v>
      </c>
    </row>
    <row r="8029" spans="1:6">
      <c r="A8029" s="3">
        <v>0.71814806056630798</v>
      </c>
      <c r="B8029" s="3">
        <v>17815.634178861699</v>
      </c>
      <c r="C8029" s="3">
        <v>1.21339740721664</v>
      </c>
      <c r="D8029" s="3">
        <v>55418.908073200902</v>
      </c>
      <c r="E8029" s="1">
        <f t="shared" si="252"/>
        <v>0.49524934665033205</v>
      </c>
      <c r="F8029" s="1">
        <f t="shared" si="253"/>
        <v>37603.273894339203</v>
      </c>
    </row>
    <row r="8030" spans="1:6">
      <c r="A8030" s="3">
        <v>0.702770746006943</v>
      </c>
      <c r="B8030" s="3">
        <v>23441.204137035402</v>
      </c>
      <c r="C8030" s="3">
        <v>1.20276355586896</v>
      </c>
      <c r="D8030" s="3">
        <v>63002.5646561658</v>
      </c>
      <c r="E8030" s="1">
        <f t="shared" si="252"/>
        <v>0.499992809862017</v>
      </c>
      <c r="F8030" s="1">
        <f t="shared" si="253"/>
        <v>39561.360519130394</v>
      </c>
    </row>
    <row r="8031" spans="1:6">
      <c r="A8031" s="3">
        <v>0.71552316972316499</v>
      </c>
      <c r="B8031" s="3">
        <v>18837.105924504001</v>
      </c>
      <c r="C8031" s="3">
        <v>1.20827517587849</v>
      </c>
      <c r="D8031" s="3">
        <v>56545.8067542028</v>
      </c>
      <c r="E8031" s="1">
        <f t="shared" si="252"/>
        <v>0.492752006155325</v>
      </c>
      <c r="F8031" s="1">
        <f t="shared" si="253"/>
        <v>37708.700829698799</v>
      </c>
    </row>
    <row r="8032" spans="1:6">
      <c r="A8032" s="3">
        <v>0.69894946043219497</v>
      </c>
      <c r="B8032" s="3">
        <v>20297.262915514701</v>
      </c>
      <c r="C8032" s="3">
        <v>1.20459939335654</v>
      </c>
      <c r="D8032" s="3">
        <v>57532.655565289999</v>
      </c>
      <c r="E8032" s="1">
        <f t="shared" si="252"/>
        <v>0.50564993292434501</v>
      </c>
      <c r="F8032" s="1">
        <f t="shared" si="253"/>
        <v>37235.392649775298</v>
      </c>
    </row>
    <row r="8033" spans="1:6">
      <c r="A8033" s="3">
        <v>0.66073043433714995</v>
      </c>
      <c r="B8033" s="3">
        <v>16979.546022590799</v>
      </c>
      <c r="C8033" s="3">
        <v>1.13179597898669</v>
      </c>
      <c r="D8033" s="3">
        <v>54418.987765772501</v>
      </c>
      <c r="E8033" s="1">
        <f t="shared" si="252"/>
        <v>0.47106554464954009</v>
      </c>
      <c r="F8033" s="1">
        <f t="shared" si="253"/>
        <v>37439.441743181698</v>
      </c>
    </row>
    <row r="8034" spans="1:6">
      <c r="A8034" s="3">
        <v>0.67696413824329804</v>
      </c>
      <c r="B8034" s="3">
        <v>19759.138802691101</v>
      </c>
      <c r="C8034" s="3">
        <v>1.17397408154327</v>
      </c>
      <c r="D8034" s="3">
        <v>56833.510851740597</v>
      </c>
      <c r="E8034" s="1">
        <f t="shared" si="252"/>
        <v>0.49700994329997195</v>
      </c>
      <c r="F8034" s="1">
        <f t="shared" si="253"/>
        <v>37074.372049049496</v>
      </c>
    </row>
    <row r="8035" spans="1:6">
      <c r="A8035" s="3">
        <v>0.76044261280309</v>
      </c>
      <c r="B8035" s="3">
        <v>17823.2398657214</v>
      </c>
      <c r="C8035" s="3">
        <v>1.3308508602611899</v>
      </c>
      <c r="D8035" s="3">
        <v>53992.277682595603</v>
      </c>
      <c r="E8035" s="1">
        <f t="shared" si="252"/>
        <v>0.57040824745809993</v>
      </c>
      <c r="F8035" s="1">
        <f t="shared" si="253"/>
        <v>36169.037816874203</v>
      </c>
    </row>
    <row r="8036" spans="1:6">
      <c r="A8036" s="3">
        <v>0.65541776842652</v>
      </c>
      <c r="B8036" s="3">
        <v>23397.150095541401</v>
      </c>
      <c r="C8036" s="3">
        <v>1.14017674368736</v>
      </c>
      <c r="D8036" s="3">
        <v>63393.093283196496</v>
      </c>
      <c r="E8036" s="1">
        <f t="shared" si="252"/>
        <v>0.48475897526084</v>
      </c>
      <c r="F8036" s="1">
        <f t="shared" si="253"/>
        <v>39995.943187655095</v>
      </c>
    </row>
    <row r="8037" spans="1:6">
      <c r="A8037" s="3">
        <v>0.68963382562726705</v>
      </c>
      <c r="B8037" s="3">
        <v>17407.191605310301</v>
      </c>
      <c r="C8037" s="3">
        <v>1.1857799035504899</v>
      </c>
      <c r="D8037" s="3">
        <v>54485.547410233499</v>
      </c>
      <c r="E8037" s="1">
        <f t="shared" si="252"/>
        <v>0.49614607792322285</v>
      </c>
      <c r="F8037" s="1">
        <f t="shared" si="253"/>
        <v>37078.355804923194</v>
      </c>
    </row>
    <row r="8038" spans="1:6">
      <c r="A8038" s="3">
        <v>0.67797728469178598</v>
      </c>
      <c r="B8038" s="3">
        <v>25763.451376419998</v>
      </c>
      <c r="C8038" s="3">
        <v>1.1459932188558499</v>
      </c>
      <c r="D8038" s="3">
        <v>64079.580058923602</v>
      </c>
      <c r="E8038" s="1">
        <f t="shared" si="252"/>
        <v>0.46801593416406395</v>
      </c>
      <c r="F8038" s="1">
        <f t="shared" si="253"/>
        <v>38316.128682503608</v>
      </c>
    </row>
    <row r="8039" spans="1:6">
      <c r="A8039" s="3">
        <v>0.61061678571627798</v>
      </c>
      <c r="B8039" s="3">
        <v>19533.644505067601</v>
      </c>
      <c r="C8039" s="3">
        <v>1.01043304629134</v>
      </c>
      <c r="D8039" s="3">
        <v>55124.781995872698</v>
      </c>
      <c r="E8039" s="1">
        <f t="shared" si="252"/>
        <v>0.39981626057506203</v>
      </c>
      <c r="F8039" s="1">
        <f t="shared" si="253"/>
        <v>35591.137490805093</v>
      </c>
    </row>
    <row r="8040" spans="1:6">
      <c r="A8040" s="3">
        <v>0.69091012492298698</v>
      </c>
      <c r="B8040" s="3">
        <v>23814.871715650399</v>
      </c>
      <c r="C8040" s="3">
        <v>1.17715559747537</v>
      </c>
      <c r="D8040" s="3">
        <v>59584.482891590997</v>
      </c>
      <c r="E8040" s="1">
        <f t="shared" si="252"/>
        <v>0.48624547255238304</v>
      </c>
      <c r="F8040" s="1">
        <f t="shared" si="253"/>
        <v>35769.611175940598</v>
      </c>
    </row>
    <row r="8041" spans="1:6">
      <c r="A8041" s="3">
        <v>0.69986545062421002</v>
      </c>
      <c r="B8041" s="3">
        <v>22089.629983304101</v>
      </c>
      <c r="C8041" s="3">
        <v>1.1886878159613301</v>
      </c>
      <c r="D8041" s="3">
        <v>59187.982975290302</v>
      </c>
      <c r="E8041" s="1">
        <f t="shared" si="252"/>
        <v>0.48882236533712009</v>
      </c>
      <c r="F8041" s="1">
        <f t="shared" si="253"/>
        <v>37098.352991986205</v>
      </c>
    </row>
    <row r="8042" spans="1:6">
      <c r="A8042" s="3">
        <v>0.66668128743999999</v>
      </c>
      <c r="B8042" s="3">
        <v>24585.4331280064</v>
      </c>
      <c r="C8042" s="3">
        <v>1.1732567975369601</v>
      </c>
      <c r="D8042" s="3">
        <v>67530.480686685696</v>
      </c>
      <c r="E8042" s="1">
        <f t="shared" si="252"/>
        <v>0.50657551009696011</v>
      </c>
      <c r="F8042" s="1">
        <f t="shared" si="253"/>
        <v>42945.047558679296</v>
      </c>
    </row>
    <row r="8043" spans="1:6">
      <c r="A8043" s="3">
        <v>0.71935935360242098</v>
      </c>
      <c r="B8043" s="3">
        <v>19903.955389744398</v>
      </c>
      <c r="C8043" s="3">
        <v>1.2660278946780399</v>
      </c>
      <c r="D8043" s="3">
        <v>56020.787791606002</v>
      </c>
      <c r="E8043" s="1">
        <f t="shared" si="252"/>
        <v>0.54666854107561891</v>
      </c>
      <c r="F8043" s="1">
        <f t="shared" si="253"/>
        <v>36116.832401861604</v>
      </c>
    </row>
    <row r="8044" spans="1:6">
      <c r="A8044" s="3">
        <v>0.71023365692265505</v>
      </c>
      <c r="B8044" s="3">
        <v>22420.3026525194</v>
      </c>
      <c r="C8044" s="3">
        <v>1.23133689573821</v>
      </c>
      <c r="D8044" s="3">
        <v>57998.620892450097</v>
      </c>
      <c r="E8044" s="1">
        <f t="shared" si="252"/>
        <v>0.52110323881555498</v>
      </c>
      <c r="F8044" s="1">
        <f t="shared" si="253"/>
        <v>35578.318239930697</v>
      </c>
    </row>
    <row r="8045" spans="1:6">
      <c r="A8045" s="3">
        <v>0.66292165297277705</v>
      </c>
      <c r="B8045" s="3">
        <v>19834.584834190999</v>
      </c>
      <c r="C8045" s="3">
        <v>1.15929139407729</v>
      </c>
      <c r="D8045" s="3">
        <v>56662.8155563947</v>
      </c>
      <c r="E8045" s="1">
        <f t="shared" si="252"/>
        <v>0.49636974110451293</v>
      </c>
      <c r="F8045" s="1">
        <f t="shared" si="253"/>
        <v>36828.230722203705</v>
      </c>
    </row>
    <row r="8046" spans="1:6">
      <c r="A8046" s="3">
        <v>0.75745940735144801</v>
      </c>
      <c r="B8046" s="3">
        <v>18402.723144694399</v>
      </c>
      <c r="C8046" s="3">
        <v>1.28783317259173</v>
      </c>
      <c r="D8046" s="3">
        <v>54702.814123157397</v>
      </c>
      <c r="E8046" s="1">
        <f t="shared" si="252"/>
        <v>0.53037376524028201</v>
      </c>
      <c r="F8046" s="1">
        <f t="shared" si="253"/>
        <v>36300.090978462998</v>
      </c>
    </row>
    <row r="8047" spans="1:6">
      <c r="A8047" s="3">
        <v>0.63683264420798802</v>
      </c>
      <c r="B8047" s="3">
        <v>18906.2308557381</v>
      </c>
      <c r="C8047" s="3">
        <v>1.1162169487249201</v>
      </c>
      <c r="D8047" s="3">
        <v>55410.444283252298</v>
      </c>
      <c r="E8047" s="1">
        <f t="shared" si="252"/>
        <v>0.47938430451693204</v>
      </c>
      <c r="F8047" s="1">
        <f t="shared" si="253"/>
        <v>36504.213427514202</v>
      </c>
    </row>
    <row r="8048" spans="1:6">
      <c r="A8048" s="3">
        <v>0.728326854348884</v>
      </c>
      <c r="B8048" s="3">
        <v>22849.845933597699</v>
      </c>
      <c r="C8048" s="3">
        <v>1.2223428672896699</v>
      </c>
      <c r="D8048" s="3">
        <v>61573.923879717899</v>
      </c>
      <c r="E8048" s="1">
        <f t="shared" si="252"/>
        <v>0.4940160129407859</v>
      </c>
      <c r="F8048" s="1">
        <f t="shared" si="253"/>
        <v>38724.077946120204</v>
      </c>
    </row>
    <row r="8049" spans="1:6">
      <c r="A8049" s="3">
        <v>0.67123003478424903</v>
      </c>
      <c r="B8049" s="3">
        <v>23686.903892415801</v>
      </c>
      <c r="C8049" s="3">
        <v>1.15107009342555</v>
      </c>
      <c r="D8049" s="3">
        <v>62750.743904360497</v>
      </c>
      <c r="E8049" s="1">
        <f t="shared" si="252"/>
        <v>0.47984005864130097</v>
      </c>
      <c r="F8049" s="1">
        <f t="shared" si="253"/>
        <v>39063.840011944696</v>
      </c>
    </row>
    <row r="8050" spans="1:6">
      <c r="A8050" s="3">
        <v>0.66905015969627701</v>
      </c>
      <c r="B8050" s="3">
        <v>16751.144186200501</v>
      </c>
      <c r="C8050" s="3">
        <v>1.1530688979703201</v>
      </c>
      <c r="D8050" s="3">
        <v>53140.561151007903</v>
      </c>
      <c r="E8050" s="1">
        <f t="shared" si="252"/>
        <v>0.48401873827404307</v>
      </c>
      <c r="F8050" s="1">
        <f t="shared" si="253"/>
        <v>36389.416964807402</v>
      </c>
    </row>
    <row r="8051" spans="1:6">
      <c r="A8051" s="3">
        <v>0.72009972435755398</v>
      </c>
      <c r="B8051" s="3">
        <v>19265.591453789799</v>
      </c>
      <c r="C8051" s="3">
        <v>1.2478378859048</v>
      </c>
      <c r="D8051" s="3">
        <v>55876.787610412197</v>
      </c>
      <c r="E8051" s="1">
        <f t="shared" si="252"/>
        <v>0.52773816154724607</v>
      </c>
      <c r="F8051" s="1">
        <f t="shared" si="253"/>
        <v>36611.196156622398</v>
      </c>
    </row>
    <row r="8052" spans="1:6">
      <c r="A8052" s="3">
        <v>0.67920635504037896</v>
      </c>
      <c r="B8052" s="3">
        <v>20200.726046375799</v>
      </c>
      <c r="C8052" s="3">
        <v>1.1714252246216299</v>
      </c>
      <c r="D8052" s="3">
        <v>56539.397659032802</v>
      </c>
      <c r="E8052" s="1">
        <f t="shared" si="252"/>
        <v>0.49221886958125094</v>
      </c>
      <c r="F8052" s="1">
        <f t="shared" si="253"/>
        <v>36338.671612657003</v>
      </c>
    </row>
    <row r="8053" spans="1:6">
      <c r="A8053" s="3">
        <v>0.745696631377462</v>
      </c>
      <c r="B8053" s="3">
        <v>14836.930294063999</v>
      </c>
      <c r="C8053" s="3">
        <v>1.2887579610394999</v>
      </c>
      <c r="D8053" s="3">
        <v>52075.359567276697</v>
      </c>
      <c r="E8053" s="1">
        <f t="shared" si="252"/>
        <v>0.54306132966203791</v>
      </c>
      <c r="F8053" s="1">
        <f t="shared" si="253"/>
        <v>37238.4292732127</v>
      </c>
    </row>
    <row r="8054" spans="1:6">
      <c r="A8054" s="3">
        <v>0.71807318470839299</v>
      </c>
      <c r="B8054" s="3">
        <v>17374.080083386201</v>
      </c>
      <c r="C8054" s="3">
        <v>1.26444124847149</v>
      </c>
      <c r="D8054" s="3">
        <v>54480.0932824048</v>
      </c>
      <c r="E8054" s="1">
        <f t="shared" si="252"/>
        <v>0.54636806376309699</v>
      </c>
      <c r="F8054" s="1">
        <f t="shared" si="253"/>
        <v>37106.013199018598</v>
      </c>
    </row>
    <row r="8055" spans="1:6">
      <c r="A8055" s="3">
        <v>0.69521619542633695</v>
      </c>
      <c r="B8055" s="3">
        <v>14573.5443985203</v>
      </c>
      <c r="C8055" s="3">
        <v>1.2035028111427599</v>
      </c>
      <c r="D8055" s="3">
        <v>51119.327013201299</v>
      </c>
      <c r="E8055" s="1">
        <f t="shared" si="252"/>
        <v>0.50828661571642297</v>
      </c>
      <c r="F8055" s="1">
        <f t="shared" si="253"/>
        <v>36545.782614680997</v>
      </c>
    </row>
    <row r="8056" spans="1:6">
      <c r="A8056" s="3">
        <v>0.69993481856652495</v>
      </c>
      <c r="B8056" s="3">
        <v>20499.158012596199</v>
      </c>
      <c r="C8056" s="3">
        <v>1.2120460978018801</v>
      </c>
      <c r="D8056" s="3">
        <v>58319.940075167397</v>
      </c>
      <c r="E8056" s="1">
        <f t="shared" si="252"/>
        <v>0.51211127923535515</v>
      </c>
      <c r="F8056" s="1">
        <f t="shared" si="253"/>
        <v>37820.782062571197</v>
      </c>
    </row>
    <row r="8057" spans="1:6">
      <c r="A8057" s="3">
        <v>0.73998162731442596</v>
      </c>
      <c r="B8057" s="3">
        <v>16881.7388863013</v>
      </c>
      <c r="C8057" s="3">
        <v>1.2659950980669401</v>
      </c>
      <c r="D8057" s="3">
        <v>53028.7891995233</v>
      </c>
      <c r="E8057" s="1">
        <f t="shared" si="252"/>
        <v>0.52601347075251415</v>
      </c>
      <c r="F8057" s="1">
        <f t="shared" si="253"/>
        <v>36147.050313222004</v>
      </c>
    </row>
    <row r="8058" spans="1:6">
      <c r="A8058" s="3">
        <v>0.70849159352656299</v>
      </c>
      <c r="B8058" s="3">
        <v>22485.147247197801</v>
      </c>
      <c r="C8058" s="3">
        <v>1.2177812129696299</v>
      </c>
      <c r="D8058" s="3">
        <v>59646.584911165199</v>
      </c>
      <c r="E8058" s="1">
        <f t="shared" si="252"/>
        <v>0.50928961944306694</v>
      </c>
      <c r="F8058" s="1">
        <f t="shared" si="253"/>
        <v>37161.437663967401</v>
      </c>
    </row>
    <row r="8059" spans="1:6">
      <c r="A8059" s="3">
        <v>0.67578852408396595</v>
      </c>
      <c r="B8059" s="3">
        <v>17946.807274894702</v>
      </c>
      <c r="C8059" s="3">
        <v>1.2034424422712899</v>
      </c>
      <c r="D8059" s="3">
        <v>53808.631113563897</v>
      </c>
      <c r="E8059" s="1">
        <f t="shared" si="252"/>
        <v>0.52765391818732399</v>
      </c>
      <c r="F8059" s="1">
        <f t="shared" si="253"/>
        <v>35861.823838669196</v>
      </c>
    </row>
    <row r="8060" spans="1:6">
      <c r="A8060" s="3">
        <v>0.74774004726097998</v>
      </c>
      <c r="B8060" s="3">
        <v>16590.863827500401</v>
      </c>
      <c r="C8060" s="3">
        <v>1.3016687903397901</v>
      </c>
      <c r="D8060" s="3">
        <v>50900.0466013236</v>
      </c>
      <c r="E8060" s="1">
        <f t="shared" si="252"/>
        <v>0.55392874307881013</v>
      </c>
      <c r="F8060" s="1">
        <f t="shared" si="253"/>
        <v>34309.182773823195</v>
      </c>
    </row>
    <row r="8061" spans="1:6">
      <c r="A8061" s="3">
        <v>0.65238252110589201</v>
      </c>
      <c r="B8061" s="3">
        <v>20786.270735550999</v>
      </c>
      <c r="C8061" s="3">
        <v>1.13658258044951</v>
      </c>
      <c r="D8061" s="3">
        <v>59170.916587089698</v>
      </c>
      <c r="E8061" s="1">
        <f t="shared" si="252"/>
        <v>0.48420005934361798</v>
      </c>
      <c r="F8061" s="1">
        <f t="shared" si="253"/>
        <v>38384.645851538698</v>
      </c>
    </row>
    <row r="8062" spans="1:6">
      <c r="A8062" s="3">
        <v>0.71465840509560297</v>
      </c>
      <c r="B8062" s="3">
        <v>20733.341869521399</v>
      </c>
      <c r="C8062" s="3">
        <v>1.1951542564306299</v>
      </c>
      <c r="D8062" s="3">
        <v>58223.242199283901</v>
      </c>
      <c r="E8062" s="1">
        <f t="shared" si="252"/>
        <v>0.48049585133502692</v>
      </c>
      <c r="F8062" s="1">
        <f t="shared" si="253"/>
        <v>37489.900329762502</v>
      </c>
    </row>
    <row r="8063" spans="1:6">
      <c r="A8063" s="3">
        <v>0.71082537596641404</v>
      </c>
      <c r="B8063" s="3">
        <v>14213.152963546199</v>
      </c>
      <c r="C8063" s="3">
        <v>1.2425760744276599</v>
      </c>
      <c r="D8063" s="3">
        <v>49476.386888447698</v>
      </c>
      <c r="E8063" s="1">
        <f t="shared" si="252"/>
        <v>0.5317506984612459</v>
      </c>
      <c r="F8063" s="1">
        <f t="shared" si="253"/>
        <v>35263.233924901499</v>
      </c>
    </row>
    <row r="8064" spans="1:6">
      <c r="A8064" s="3">
        <v>0.68104203383108997</v>
      </c>
      <c r="B8064" s="3">
        <v>16020.879451823999</v>
      </c>
      <c r="C8064" s="3">
        <v>1.15387269904324</v>
      </c>
      <c r="D8064" s="3">
        <v>51910.730887394602</v>
      </c>
      <c r="E8064" s="1">
        <f t="shared" si="252"/>
        <v>0.47283066521215</v>
      </c>
      <c r="F8064" s="1">
        <f t="shared" si="253"/>
        <v>35889.851435570599</v>
      </c>
    </row>
    <row r="8065" spans="1:6">
      <c r="A8065" s="3">
        <v>0.71682619316312102</v>
      </c>
      <c r="B8065" s="3">
        <v>21318.7272528379</v>
      </c>
      <c r="C8065" s="3">
        <v>1.2673441896414299</v>
      </c>
      <c r="D8065" s="3">
        <v>59374.794606345298</v>
      </c>
      <c r="E8065" s="1">
        <f t="shared" si="252"/>
        <v>0.5505179964783089</v>
      </c>
      <c r="F8065" s="1">
        <f t="shared" si="253"/>
        <v>38056.067353507402</v>
      </c>
    </row>
    <row r="8066" spans="1:6">
      <c r="A8066" s="3">
        <v>0.70957693743190098</v>
      </c>
      <c r="B8066" s="3">
        <v>14921.0004591202</v>
      </c>
      <c r="C8066" s="3">
        <v>1.22675875585077</v>
      </c>
      <c r="D8066" s="3">
        <v>49888.583893970099</v>
      </c>
      <c r="E8066" s="1">
        <f t="shared" si="252"/>
        <v>0.51718181841886901</v>
      </c>
      <c r="F8066" s="1">
        <f t="shared" si="253"/>
        <v>34967.583434849897</v>
      </c>
    </row>
    <row r="8067" spans="1:6">
      <c r="A8067" s="3">
        <v>0.68189902482192599</v>
      </c>
      <c r="B8067" s="3">
        <v>18301.4734267967</v>
      </c>
      <c r="C8067" s="3">
        <v>1.16563040361227</v>
      </c>
      <c r="D8067" s="3">
        <v>55740.711549611202</v>
      </c>
      <c r="E8067" s="1">
        <f t="shared" si="252"/>
        <v>0.483731378790344</v>
      </c>
      <c r="F8067" s="1">
        <f t="shared" si="253"/>
        <v>37439.238122814502</v>
      </c>
    </row>
    <row r="8068" spans="1:6">
      <c r="A8068" s="3">
        <v>0.66517939823198302</v>
      </c>
      <c r="B8068" s="3">
        <v>19777.0927119482</v>
      </c>
      <c r="C8068" s="3">
        <v>1.1448831004660101</v>
      </c>
      <c r="D8068" s="3">
        <v>57023.149129084297</v>
      </c>
      <c r="E8068" s="1">
        <f t="shared" ref="E8068:E8131" si="254">C8068-A8068</f>
        <v>0.47970370223402703</v>
      </c>
      <c r="F8068" s="1">
        <f t="shared" ref="F8068:F8131" si="255">D8068-B8068</f>
        <v>37246.056417136097</v>
      </c>
    </row>
    <row r="8069" spans="1:6">
      <c r="A8069" s="3">
        <v>0.70616689166330204</v>
      </c>
      <c r="B8069" s="3">
        <v>17888.038011203102</v>
      </c>
      <c r="C8069" s="3">
        <v>1.19628167584431</v>
      </c>
      <c r="D8069" s="3">
        <v>54504.534469841201</v>
      </c>
      <c r="E8069" s="1">
        <f t="shared" si="254"/>
        <v>0.49011478418100796</v>
      </c>
      <c r="F8069" s="1">
        <f t="shared" si="255"/>
        <v>36616.496458638096</v>
      </c>
    </row>
    <row r="8070" spans="1:6">
      <c r="A8070" s="3">
        <v>0.72770728715358801</v>
      </c>
      <c r="B8070" s="3">
        <v>19566.701951167499</v>
      </c>
      <c r="C8070" s="3">
        <v>1.2887528107619599</v>
      </c>
      <c r="D8070" s="3">
        <v>55431.151562753599</v>
      </c>
      <c r="E8070" s="1">
        <f t="shared" si="254"/>
        <v>0.5610455236083719</v>
      </c>
      <c r="F8070" s="1">
        <f t="shared" si="255"/>
        <v>35864.449611586097</v>
      </c>
    </row>
    <row r="8071" spans="1:6">
      <c r="A8071" s="3">
        <v>0.75288967415251595</v>
      </c>
      <c r="B8071" s="3">
        <v>19197.532483922401</v>
      </c>
      <c r="C8071" s="3">
        <v>1.3068610180970699</v>
      </c>
      <c r="D8071" s="3">
        <v>55308.9896460983</v>
      </c>
      <c r="E8071" s="1">
        <f t="shared" si="254"/>
        <v>0.55397134394455394</v>
      </c>
      <c r="F8071" s="1">
        <f t="shared" si="255"/>
        <v>36111.457162175895</v>
      </c>
    </row>
    <row r="8072" spans="1:6">
      <c r="A8072" s="3">
        <v>0.68289477883245098</v>
      </c>
      <c r="B8072" s="3">
        <v>22455.372068198601</v>
      </c>
      <c r="C8072" s="3">
        <v>1.1673282829564</v>
      </c>
      <c r="D8072" s="3">
        <v>58919.887738560297</v>
      </c>
      <c r="E8072" s="1">
        <f t="shared" si="254"/>
        <v>0.48443350412394903</v>
      </c>
      <c r="F8072" s="1">
        <f t="shared" si="255"/>
        <v>36464.515670361696</v>
      </c>
    </row>
    <row r="8073" spans="1:6">
      <c r="A8073" s="3">
        <v>0.74178753856271995</v>
      </c>
      <c r="B8073" s="3">
        <v>21295.982044462598</v>
      </c>
      <c r="C8073" s="3">
        <v>1.3039124554610899</v>
      </c>
      <c r="D8073" s="3">
        <v>58180.007565294298</v>
      </c>
      <c r="E8073" s="1">
        <f t="shared" si="254"/>
        <v>0.56212491689836996</v>
      </c>
      <c r="F8073" s="1">
        <f t="shared" si="255"/>
        <v>36884.025520831696</v>
      </c>
    </row>
    <row r="8074" spans="1:6">
      <c r="A8074" s="3">
        <v>0.67169471160160099</v>
      </c>
      <c r="B8074" s="3">
        <v>25803.136234722599</v>
      </c>
      <c r="C8074" s="3">
        <v>1.1536020060869501</v>
      </c>
      <c r="D8074" s="3">
        <v>63574.8603786124</v>
      </c>
      <c r="E8074" s="1">
        <f t="shared" si="254"/>
        <v>0.48190729448534908</v>
      </c>
      <c r="F8074" s="1">
        <f t="shared" si="255"/>
        <v>37771.724143889805</v>
      </c>
    </row>
    <row r="8075" spans="1:6">
      <c r="A8075" s="3">
        <v>0.67854712746883294</v>
      </c>
      <c r="B8075" s="3">
        <v>21966.462009603099</v>
      </c>
      <c r="C8075" s="3">
        <v>1.1674275583834199</v>
      </c>
      <c r="D8075" s="3">
        <v>59309.588919725298</v>
      </c>
      <c r="E8075" s="1">
        <f t="shared" si="254"/>
        <v>0.48888043091458699</v>
      </c>
      <c r="F8075" s="1">
        <f t="shared" si="255"/>
        <v>37343.126910122199</v>
      </c>
    </row>
    <row r="8076" spans="1:6">
      <c r="A8076" s="3">
        <v>0.70952821290530799</v>
      </c>
      <c r="B8076" s="3">
        <v>20103.0270423029</v>
      </c>
      <c r="C8076" s="3">
        <v>1.2555964146434</v>
      </c>
      <c r="D8076" s="3">
        <v>58232.874584637902</v>
      </c>
      <c r="E8076" s="1">
        <f t="shared" si="254"/>
        <v>0.54606820173809201</v>
      </c>
      <c r="F8076" s="1">
        <f t="shared" si="255"/>
        <v>38129.847542335003</v>
      </c>
    </row>
    <row r="8077" spans="1:6">
      <c r="A8077" s="3">
        <v>0.71388707949158803</v>
      </c>
      <c r="B8077" s="3">
        <v>21494.494568763501</v>
      </c>
      <c r="C8077" s="3">
        <v>1.2128145996169499</v>
      </c>
      <c r="D8077" s="3">
        <v>58170.954233978802</v>
      </c>
      <c r="E8077" s="1">
        <f t="shared" si="254"/>
        <v>0.4989275201253619</v>
      </c>
      <c r="F8077" s="1">
        <f t="shared" si="255"/>
        <v>36676.459665215298</v>
      </c>
    </row>
    <row r="8078" spans="1:6">
      <c r="A8078" s="3">
        <v>0.72344577881055205</v>
      </c>
      <c r="B8078" s="3">
        <v>25699.566961508201</v>
      </c>
      <c r="C8078" s="3">
        <v>1.2753582913986199</v>
      </c>
      <c r="D8078" s="3">
        <v>64619.030492571299</v>
      </c>
      <c r="E8078" s="1">
        <f t="shared" si="254"/>
        <v>0.55191251258806784</v>
      </c>
      <c r="F8078" s="1">
        <f t="shared" si="255"/>
        <v>38919.463531063098</v>
      </c>
    </row>
    <row r="8079" spans="1:6">
      <c r="A8079" s="3">
        <v>0.721058949110854</v>
      </c>
      <c r="B8079" s="3">
        <v>19042.244621407099</v>
      </c>
      <c r="C8079" s="3">
        <v>1.2368203735693999</v>
      </c>
      <c r="D8079" s="3">
        <v>55205.753487085502</v>
      </c>
      <c r="E8079" s="1">
        <f t="shared" si="254"/>
        <v>0.51576142445854589</v>
      </c>
      <c r="F8079" s="1">
        <f t="shared" si="255"/>
        <v>36163.508865678406</v>
      </c>
    </row>
    <row r="8080" spans="1:6">
      <c r="A8080" s="3">
        <v>0.70531809864689299</v>
      </c>
      <c r="B8080" s="3">
        <v>25263.775504418001</v>
      </c>
      <c r="C8080" s="3">
        <v>1.2329193110333501</v>
      </c>
      <c r="D8080" s="3">
        <v>66611.236281586302</v>
      </c>
      <c r="E8080" s="1">
        <f t="shared" si="254"/>
        <v>0.52760121238645707</v>
      </c>
      <c r="F8080" s="1">
        <f t="shared" si="255"/>
        <v>41347.4607771683</v>
      </c>
    </row>
    <row r="8081" spans="1:6">
      <c r="A8081" s="3">
        <v>0.68640385884530597</v>
      </c>
      <c r="B8081" s="3">
        <v>22034.667924561702</v>
      </c>
      <c r="C8081" s="3">
        <v>1.1932751293680901</v>
      </c>
      <c r="D8081" s="3">
        <v>61259.382702134302</v>
      </c>
      <c r="E8081" s="1">
        <f t="shared" si="254"/>
        <v>0.50687127052278413</v>
      </c>
      <c r="F8081" s="1">
        <f t="shared" si="255"/>
        <v>39224.714777572604</v>
      </c>
    </row>
    <row r="8082" spans="1:6">
      <c r="A8082" s="3">
        <v>0.73477440476707301</v>
      </c>
      <c r="B8082" s="3">
        <v>18261.866576773398</v>
      </c>
      <c r="C8082" s="3">
        <v>1.3097112364489101</v>
      </c>
      <c r="D8082" s="3">
        <v>56044.692473558804</v>
      </c>
      <c r="E8082" s="1">
        <f t="shared" si="254"/>
        <v>0.57493683168183707</v>
      </c>
      <c r="F8082" s="1">
        <f t="shared" si="255"/>
        <v>37782.825896785405</v>
      </c>
    </row>
    <row r="8083" spans="1:6">
      <c r="A8083" s="3">
        <v>0.70376714177512201</v>
      </c>
      <c r="B8083" s="3">
        <v>20630.176515779101</v>
      </c>
      <c r="C8083" s="3">
        <v>1.2119681206022299</v>
      </c>
      <c r="D8083" s="3">
        <v>57375.828628347503</v>
      </c>
      <c r="E8083" s="1">
        <f t="shared" si="254"/>
        <v>0.50820097882710791</v>
      </c>
      <c r="F8083" s="1">
        <f t="shared" si="255"/>
        <v>36745.652112568401</v>
      </c>
    </row>
    <row r="8084" spans="1:6">
      <c r="A8084" s="3">
        <v>0.74592872350759398</v>
      </c>
      <c r="B8084" s="3">
        <v>19591.7587307596</v>
      </c>
      <c r="C8084" s="3">
        <v>1.2599566982568999</v>
      </c>
      <c r="D8084" s="3">
        <v>53848.1019689233</v>
      </c>
      <c r="E8084" s="1">
        <f t="shared" si="254"/>
        <v>0.51402797474930595</v>
      </c>
      <c r="F8084" s="1">
        <f t="shared" si="255"/>
        <v>34256.343238163696</v>
      </c>
    </row>
    <row r="8085" spans="1:6">
      <c r="A8085" s="3">
        <v>0.67828231271793504</v>
      </c>
      <c r="B8085" s="3">
        <v>16936.6985856264</v>
      </c>
      <c r="C8085" s="3">
        <v>1.2143164900882399</v>
      </c>
      <c r="D8085" s="3">
        <v>54036.9950327962</v>
      </c>
      <c r="E8085" s="1">
        <f t="shared" si="254"/>
        <v>0.5360341773703049</v>
      </c>
      <c r="F8085" s="1">
        <f t="shared" si="255"/>
        <v>37100.2964471698</v>
      </c>
    </row>
    <row r="8086" spans="1:6">
      <c r="A8086" s="3">
        <v>0.73786567904467404</v>
      </c>
      <c r="B8086" s="3">
        <v>16344.269689856201</v>
      </c>
      <c r="C8086" s="3">
        <v>1.2926653752694099</v>
      </c>
      <c r="D8086" s="3">
        <v>51736.226990501702</v>
      </c>
      <c r="E8086" s="1">
        <f t="shared" si="254"/>
        <v>0.55479969622473591</v>
      </c>
      <c r="F8086" s="1">
        <f t="shared" si="255"/>
        <v>35391.957300645503</v>
      </c>
    </row>
    <row r="8087" spans="1:6">
      <c r="A8087" s="3">
        <v>0.68525060305094598</v>
      </c>
      <c r="B8087" s="3">
        <v>13982.543774812801</v>
      </c>
      <c r="C8087" s="3">
        <v>1.2070572474932499</v>
      </c>
      <c r="D8087" s="3">
        <v>48785.027608983401</v>
      </c>
      <c r="E8087" s="1">
        <f t="shared" si="254"/>
        <v>0.52180664444230396</v>
      </c>
      <c r="F8087" s="1">
        <f t="shared" si="255"/>
        <v>34802.483834170598</v>
      </c>
    </row>
    <row r="8088" spans="1:6">
      <c r="A8088" s="3">
        <v>0.66950297894577404</v>
      </c>
      <c r="B8088" s="3">
        <v>19134.373577775801</v>
      </c>
      <c r="C8088" s="3">
        <v>1.1076627305434901</v>
      </c>
      <c r="D8088" s="3">
        <v>57066.763997579801</v>
      </c>
      <c r="E8088" s="1">
        <f t="shared" si="254"/>
        <v>0.43815975159771603</v>
      </c>
      <c r="F8088" s="1">
        <f t="shared" si="255"/>
        <v>37932.390419803996</v>
      </c>
    </row>
    <row r="8089" spans="1:6">
      <c r="A8089" s="3">
        <v>0.73116008291341505</v>
      </c>
      <c r="B8089" s="3">
        <v>27027.6261231723</v>
      </c>
      <c r="C8089" s="3">
        <v>1.29817892013647</v>
      </c>
      <c r="D8089" s="3">
        <v>69975.520768581599</v>
      </c>
      <c r="E8089" s="1">
        <f t="shared" si="254"/>
        <v>0.56701883722305491</v>
      </c>
      <c r="F8089" s="1">
        <f t="shared" si="255"/>
        <v>42947.894645409295</v>
      </c>
    </row>
    <row r="8090" spans="1:6">
      <c r="A8090" s="3">
        <v>0.66094884812103205</v>
      </c>
      <c r="B8090" s="3">
        <v>18188.338297556998</v>
      </c>
      <c r="C8090" s="3">
        <v>1.12503978014308</v>
      </c>
      <c r="D8090" s="3">
        <v>53912.653635717397</v>
      </c>
      <c r="E8090" s="1">
        <f t="shared" si="254"/>
        <v>0.46409093202204799</v>
      </c>
      <c r="F8090" s="1">
        <f t="shared" si="255"/>
        <v>35724.315338160399</v>
      </c>
    </row>
    <row r="8091" spans="1:6">
      <c r="A8091" s="3">
        <v>0.72622504808473498</v>
      </c>
      <c r="B8091" s="3">
        <v>23661.880606719598</v>
      </c>
      <c r="C8091" s="3">
        <v>1.2848432050405101</v>
      </c>
      <c r="D8091" s="3">
        <v>59032.036212084102</v>
      </c>
      <c r="E8091" s="1">
        <f t="shared" si="254"/>
        <v>0.5586181569557751</v>
      </c>
      <c r="F8091" s="1">
        <f t="shared" si="255"/>
        <v>35370.155605364504</v>
      </c>
    </row>
    <row r="8092" spans="1:6">
      <c r="A8092" s="3">
        <v>0.666505143265544</v>
      </c>
      <c r="B8092" s="3">
        <v>21216.2060444241</v>
      </c>
      <c r="C8092" s="3">
        <v>1.1310034964624001</v>
      </c>
      <c r="D8092" s="3">
        <v>57019.103154961798</v>
      </c>
      <c r="E8092" s="1">
        <f t="shared" si="254"/>
        <v>0.46449835319685606</v>
      </c>
      <c r="F8092" s="1">
        <f t="shared" si="255"/>
        <v>35802.897110537699</v>
      </c>
    </row>
    <row r="8093" spans="1:6">
      <c r="A8093" s="3">
        <v>0.72366187663578896</v>
      </c>
      <c r="B8093" s="3">
        <v>18497.949272041202</v>
      </c>
      <c r="C8093" s="3">
        <v>1.27381414787975</v>
      </c>
      <c r="D8093" s="3">
        <v>56516.3756295481</v>
      </c>
      <c r="E8093" s="1">
        <f t="shared" si="254"/>
        <v>0.55015227124396104</v>
      </c>
      <c r="F8093" s="1">
        <f t="shared" si="255"/>
        <v>38018.426357506898</v>
      </c>
    </row>
    <row r="8094" spans="1:6">
      <c r="A8094" s="3">
        <v>0.67352063167107901</v>
      </c>
      <c r="B8094" s="3">
        <v>17007.947524688199</v>
      </c>
      <c r="C8094" s="3">
        <v>1.1663127811201</v>
      </c>
      <c r="D8094" s="3">
        <v>53873.063088072602</v>
      </c>
      <c r="E8094" s="1">
        <f t="shared" si="254"/>
        <v>0.49279214944902094</v>
      </c>
      <c r="F8094" s="1">
        <f t="shared" si="255"/>
        <v>36865.115563384403</v>
      </c>
    </row>
    <row r="8095" spans="1:6">
      <c r="A8095" s="3">
        <v>0.65207908851261298</v>
      </c>
      <c r="B8095" s="3">
        <v>16883.9513924399</v>
      </c>
      <c r="C8095" s="3">
        <v>1.1033128011481499</v>
      </c>
      <c r="D8095" s="3">
        <v>51758.020233481599</v>
      </c>
      <c r="E8095" s="1">
        <f t="shared" si="254"/>
        <v>0.45123371263553691</v>
      </c>
      <c r="F8095" s="1">
        <f t="shared" si="255"/>
        <v>34874.068841041699</v>
      </c>
    </row>
    <row r="8096" spans="1:6">
      <c r="A8096" s="3">
        <v>0.71939831310603797</v>
      </c>
      <c r="B8096" s="3">
        <v>16714.884927532301</v>
      </c>
      <c r="C8096" s="3">
        <v>1.22576007658318</v>
      </c>
      <c r="D8096" s="3">
        <v>52868.288012261997</v>
      </c>
      <c r="E8096" s="1">
        <f t="shared" si="254"/>
        <v>0.50636176347714201</v>
      </c>
      <c r="F8096" s="1">
        <f t="shared" si="255"/>
        <v>36153.403084729696</v>
      </c>
    </row>
    <row r="8097" spans="1:6">
      <c r="A8097" s="3">
        <v>0.74044014690996296</v>
      </c>
      <c r="B8097" s="3">
        <v>19093.912784694501</v>
      </c>
      <c r="C8097" s="3">
        <v>1.30375631092313</v>
      </c>
      <c r="D8097" s="3">
        <v>56274.791668668098</v>
      </c>
      <c r="E8097" s="1">
        <f t="shared" si="254"/>
        <v>0.56331616401316709</v>
      </c>
      <c r="F8097" s="1">
        <f t="shared" si="255"/>
        <v>37180.878883973593</v>
      </c>
    </row>
    <row r="8098" spans="1:6">
      <c r="A8098" s="3">
        <v>0.737300087272583</v>
      </c>
      <c r="B8098" s="3">
        <v>18768.740829077298</v>
      </c>
      <c r="C8098" s="3">
        <v>1.28619439489984</v>
      </c>
      <c r="D8098" s="3">
        <v>56338.882661906297</v>
      </c>
      <c r="E8098" s="1">
        <f t="shared" si="254"/>
        <v>0.54889430762725699</v>
      </c>
      <c r="F8098" s="1">
        <f t="shared" si="255"/>
        <v>37570.141832829002</v>
      </c>
    </row>
    <row r="8099" spans="1:6">
      <c r="A8099" s="3">
        <v>0.70541738782982799</v>
      </c>
      <c r="B8099" s="3">
        <v>14565.654342913</v>
      </c>
      <c r="C8099" s="3">
        <v>1.23448457862649</v>
      </c>
      <c r="D8099" s="3">
        <v>50153.609167456998</v>
      </c>
      <c r="E8099" s="1">
        <f t="shared" si="254"/>
        <v>0.52906719079666198</v>
      </c>
      <c r="F8099" s="1">
        <f t="shared" si="255"/>
        <v>35587.954824543995</v>
      </c>
    </row>
    <row r="8100" spans="1:6">
      <c r="A8100" s="3">
        <v>0.67987134592485698</v>
      </c>
      <c r="B8100" s="3">
        <v>21725.861353791901</v>
      </c>
      <c r="C8100" s="3">
        <v>1.1896793346163099</v>
      </c>
      <c r="D8100" s="3">
        <v>59328.545613751499</v>
      </c>
      <c r="E8100" s="1">
        <f t="shared" si="254"/>
        <v>0.50980798869145294</v>
      </c>
      <c r="F8100" s="1">
        <f t="shared" si="255"/>
        <v>37602.684259959598</v>
      </c>
    </row>
    <row r="8101" spans="1:6">
      <c r="A8101" s="3">
        <v>0.73587175233859003</v>
      </c>
      <c r="B8101" s="3">
        <v>21034.3430388856</v>
      </c>
      <c r="C8101" s="3">
        <v>1.2740380447127</v>
      </c>
      <c r="D8101" s="3">
        <v>56085.958218197797</v>
      </c>
      <c r="E8101" s="1">
        <f t="shared" si="254"/>
        <v>0.53816629237410996</v>
      </c>
      <c r="F8101" s="1">
        <f t="shared" si="255"/>
        <v>35051.615179312197</v>
      </c>
    </row>
    <row r="8102" spans="1:6">
      <c r="A8102" s="3">
        <v>0.71944266323117501</v>
      </c>
      <c r="B8102" s="3">
        <v>17573.605545839699</v>
      </c>
      <c r="C8102" s="3">
        <v>1.2424833121285701</v>
      </c>
      <c r="D8102" s="3">
        <v>54314.202634575799</v>
      </c>
      <c r="E8102" s="1">
        <f t="shared" si="254"/>
        <v>0.5230406488973951</v>
      </c>
      <c r="F8102" s="1">
        <f t="shared" si="255"/>
        <v>36740.597088736104</v>
      </c>
    </row>
    <row r="8103" spans="1:6">
      <c r="A8103" s="3">
        <v>0.69448856215050703</v>
      </c>
      <c r="B8103" s="3">
        <v>17508.523860309699</v>
      </c>
      <c r="C8103" s="3">
        <v>1.1964978653102001</v>
      </c>
      <c r="D8103" s="3">
        <v>52921.163945956403</v>
      </c>
      <c r="E8103" s="1">
        <f t="shared" si="254"/>
        <v>0.50200930315969305</v>
      </c>
      <c r="F8103" s="1">
        <f t="shared" si="255"/>
        <v>35412.640085646708</v>
      </c>
    </row>
    <row r="8104" spans="1:6">
      <c r="A8104" s="3">
        <v>0.69549918518930598</v>
      </c>
      <c r="B8104" s="3">
        <v>17788.815064599701</v>
      </c>
      <c r="C8104" s="3">
        <v>1.1983622289750899</v>
      </c>
      <c r="D8104" s="3">
        <v>56417.453163518199</v>
      </c>
      <c r="E8104" s="1">
        <f t="shared" si="254"/>
        <v>0.50286304378578395</v>
      </c>
      <c r="F8104" s="1">
        <f t="shared" si="255"/>
        <v>38628.638098918498</v>
      </c>
    </row>
    <row r="8105" spans="1:6">
      <c r="A8105" s="3">
        <v>0.72249518168558202</v>
      </c>
      <c r="B8105" s="3">
        <v>18953.5736470843</v>
      </c>
      <c r="C8105" s="3">
        <v>1.2325309995514699</v>
      </c>
      <c r="D8105" s="3">
        <v>54964.862150665402</v>
      </c>
      <c r="E8105" s="1">
        <f t="shared" si="254"/>
        <v>0.51003581786588792</v>
      </c>
      <c r="F8105" s="1">
        <f t="shared" si="255"/>
        <v>36011.288503581105</v>
      </c>
    </row>
    <row r="8106" spans="1:6">
      <c r="A8106" s="3">
        <v>0.66543273014522397</v>
      </c>
      <c r="B8106" s="3">
        <v>17266.873603978402</v>
      </c>
      <c r="C8106" s="3">
        <v>1.1598762150481901</v>
      </c>
      <c r="D8106" s="3">
        <v>53500.192890526698</v>
      </c>
      <c r="E8106" s="1">
        <f t="shared" si="254"/>
        <v>0.49444348490296608</v>
      </c>
      <c r="F8106" s="1">
        <f t="shared" si="255"/>
        <v>36233.3192865483</v>
      </c>
    </row>
    <row r="8107" spans="1:6">
      <c r="A8107" s="3">
        <v>0.74402828379362795</v>
      </c>
      <c r="B8107" s="3">
        <v>19972.393665863001</v>
      </c>
      <c r="C8107" s="3">
        <v>1.2798941685184</v>
      </c>
      <c r="D8107" s="3">
        <v>56228.8852896873</v>
      </c>
      <c r="E8107" s="1">
        <f t="shared" si="254"/>
        <v>0.53586588472477203</v>
      </c>
      <c r="F8107" s="1">
        <f t="shared" si="255"/>
        <v>36256.491623824302</v>
      </c>
    </row>
    <row r="8108" spans="1:6">
      <c r="A8108" s="3">
        <v>0.67858755513987501</v>
      </c>
      <c r="B8108" s="3">
        <v>18261.492894388499</v>
      </c>
      <c r="C8108" s="3">
        <v>1.17027794486922</v>
      </c>
      <c r="D8108" s="3">
        <v>52991.241232156797</v>
      </c>
      <c r="E8108" s="1">
        <f t="shared" si="254"/>
        <v>0.49169038972934498</v>
      </c>
      <c r="F8108" s="1">
        <f t="shared" si="255"/>
        <v>34729.748337768295</v>
      </c>
    </row>
    <row r="8109" spans="1:6">
      <c r="A8109" s="3">
        <v>0.68862449729638897</v>
      </c>
      <c r="B8109" s="3">
        <v>20086.519267392199</v>
      </c>
      <c r="C8109" s="3">
        <v>1.1602081120793499</v>
      </c>
      <c r="D8109" s="3">
        <v>55576.646378598598</v>
      </c>
      <c r="E8109" s="1">
        <f t="shared" si="254"/>
        <v>0.47158361478296096</v>
      </c>
      <c r="F8109" s="1">
        <f t="shared" si="255"/>
        <v>35490.127111206399</v>
      </c>
    </row>
    <row r="8110" spans="1:6">
      <c r="A8110" s="3">
        <v>0.73528853985005405</v>
      </c>
      <c r="B8110" s="3">
        <v>21603.4510178294</v>
      </c>
      <c r="C8110" s="3">
        <v>1.27834470122466</v>
      </c>
      <c r="D8110" s="3">
        <v>57703.365148369499</v>
      </c>
      <c r="E8110" s="1">
        <f t="shared" si="254"/>
        <v>0.54305616137460599</v>
      </c>
      <c r="F8110" s="1">
        <f t="shared" si="255"/>
        <v>36099.914130540099</v>
      </c>
    </row>
    <row r="8111" spans="1:6">
      <c r="A8111" s="3">
        <v>0.70804337563368502</v>
      </c>
      <c r="B8111" s="3">
        <v>19846.02829138</v>
      </c>
      <c r="C8111" s="3">
        <v>1.21360249961067</v>
      </c>
      <c r="D8111" s="3">
        <v>57735.927688147298</v>
      </c>
      <c r="E8111" s="1">
        <f t="shared" si="254"/>
        <v>0.50555912397698499</v>
      </c>
      <c r="F8111" s="1">
        <f t="shared" si="255"/>
        <v>37889.899396767301</v>
      </c>
    </row>
    <row r="8112" spans="1:6">
      <c r="A8112" s="3">
        <v>0.67711199664164201</v>
      </c>
      <c r="B8112" s="3">
        <v>18387.371217511401</v>
      </c>
      <c r="C8112" s="3">
        <v>1.1979218360244701</v>
      </c>
      <c r="D8112" s="3">
        <v>56156.251994481703</v>
      </c>
      <c r="E8112" s="1">
        <f t="shared" si="254"/>
        <v>0.5208098393828281</v>
      </c>
      <c r="F8112" s="1">
        <f t="shared" si="255"/>
        <v>37768.880776970298</v>
      </c>
    </row>
    <row r="8113" spans="1:6">
      <c r="A8113" s="3">
        <v>0.68794784725076896</v>
      </c>
      <c r="B8113" s="3">
        <v>17073.1212896783</v>
      </c>
      <c r="C8113" s="3">
        <v>1.17109318635147</v>
      </c>
      <c r="D8113" s="3">
        <v>54367.266606634301</v>
      </c>
      <c r="E8113" s="1">
        <f t="shared" si="254"/>
        <v>0.48314533910070101</v>
      </c>
      <c r="F8113" s="1">
        <f t="shared" si="255"/>
        <v>37294.145316955997</v>
      </c>
    </row>
    <row r="8114" spans="1:6">
      <c r="A8114" s="3">
        <v>0.702020855890511</v>
      </c>
      <c r="B8114" s="3">
        <v>18070.8806644572</v>
      </c>
      <c r="C8114" s="3">
        <v>1.22435790825196</v>
      </c>
      <c r="D8114" s="3">
        <v>55114.606283146102</v>
      </c>
      <c r="E8114" s="1">
        <f t="shared" si="254"/>
        <v>0.52233705236144901</v>
      </c>
      <c r="F8114" s="1">
        <f t="shared" si="255"/>
        <v>37043.725618688899</v>
      </c>
    </row>
    <row r="8115" spans="1:6">
      <c r="A8115" s="3">
        <v>0.66794780068925097</v>
      </c>
      <c r="B8115" s="3">
        <v>17482.5520107087</v>
      </c>
      <c r="C8115" s="3">
        <v>1.14509265366297</v>
      </c>
      <c r="D8115" s="3">
        <v>53702.813541197298</v>
      </c>
      <c r="E8115" s="1">
        <f t="shared" si="254"/>
        <v>0.477144852973719</v>
      </c>
      <c r="F8115" s="1">
        <f t="shared" si="255"/>
        <v>36220.261530488599</v>
      </c>
    </row>
    <row r="8116" spans="1:6">
      <c r="A8116" s="3">
        <v>0.64254789250366995</v>
      </c>
      <c r="B8116" s="3">
        <v>17400.510157689499</v>
      </c>
      <c r="C8116" s="3">
        <v>1.1337706467744699</v>
      </c>
      <c r="D8116" s="3">
        <v>54344.434115039498</v>
      </c>
      <c r="E8116" s="1">
        <f t="shared" si="254"/>
        <v>0.49122275427079998</v>
      </c>
      <c r="F8116" s="1">
        <f t="shared" si="255"/>
        <v>36943.923957349994</v>
      </c>
    </row>
    <row r="8117" spans="1:6">
      <c r="A8117" s="3">
        <v>0.73390125006059803</v>
      </c>
      <c r="B8117" s="3">
        <v>18293.991402543499</v>
      </c>
      <c r="C8117" s="3">
        <v>1.2940764332730901</v>
      </c>
      <c r="D8117" s="3">
        <v>55186.782722104203</v>
      </c>
      <c r="E8117" s="1">
        <f t="shared" si="254"/>
        <v>0.56017518321249204</v>
      </c>
      <c r="F8117" s="1">
        <f t="shared" si="255"/>
        <v>36892.791319560703</v>
      </c>
    </row>
    <row r="8118" spans="1:6">
      <c r="A8118" s="3">
        <v>0.71304223444231896</v>
      </c>
      <c r="B8118" s="3">
        <v>18913.2204218853</v>
      </c>
      <c r="C8118" s="3">
        <v>1.2403663464118799</v>
      </c>
      <c r="D8118" s="3">
        <v>55806.908275796297</v>
      </c>
      <c r="E8118" s="1">
        <f t="shared" si="254"/>
        <v>0.52732411196956097</v>
      </c>
      <c r="F8118" s="1">
        <f t="shared" si="255"/>
        <v>36893.687853910997</v>
      </c>
    </row>
    <row r="8119" spans="1:6">
      <c r="A8119" s="3">
        <v>0.71162641551859296</v>
      </c>
      <c r="B8119" s="3">
        <v>17909.993374601701</v>
      </c>
      <c r="C8119" s="3">
        <v>1.2275345804695501</v>
      </c>
      <c r="D8119" s="3">
        <v>54850.915439383003</v>
      </c>
      <c r="E8119" s="1">
        <f t="shared" si="254"/>
        <v>0.51590816495095715</v>
      </c>
      <c r="F8119" s="1">
        <f t="shared" si="255"/>
        <v>36940.922064781305</v>
      </c>
    </row>
    <row r="8120" spans="1:6">
      <c r="A8120" s="3">
        <v>0.67266255078080195</v>
      </c>
      <c r="B8120" s="3">
        <v>17611.3452540871</v>
      </c>
      <c r="C8120" s="3">
        <v>1.1411381548120201</v>
      </c>
      <c r="D8120" s="3">
        <v>54092.574437502502</v>
      </c>
      <c r="E8120" s="1">
        <f t="shared" si="254"/>
        <v>0.46847560403121813</v>
      </c>
      <c r="F8120" s="1">
        <f t="shared" si="255"/>
        <v>36481.229183415402</v>
      </c>
    </row>
    <row r="8121" spans="1:6">
      <c r="A8121" s="3">
        <v>0.78596190172591296</v>
      </c>
      <c r="B8121" s="3">
        <v>21406.258374301</v>
      </c>
      <c r="C8121" s="3">
        <v>1.3969165541094399</v>
      </c>
      <c r="D8121" s="3">
        <v>63834.720283307499</v>
      </c>
      <c r="E8121" s="1">
        <f t="shared" si="254"/>
        <v>0.61095465238352697</v>
      </c>
      <c r="F8121" s="1">
        <f t="shared" si="255"/>
        <v>42428.461909006495</v>
      </c>
    </row>
    <row r="8122" spans="1:6">
      <c r="A8122" s="3">
        <v>0.72058180460251497</v>
      </c>
      <c r="B8122" s="3">
        <v>17340.447944358399</v>
      </c>
      <c r="C8122" s="3">
        <v>1.26548022127477</v>
      </c>
      <c r="D8122" s="3">
        <v>53849.939983830198</v>
      </c>
      <c r="E8122" s="1">
        <f t="shared" si="254"/>
        <v>0.54489841667225503</v>
      </c>
      <c r="F8122" s="1">
        <f t="shared" si="255"/>
        <v>36509.492039471799</v>
      </c>
    </row>
    <row r="8123" spans="1:6">
      <c r="A8123" s="3">
        <v>0.68236166494307104</v>
      </c>
      <c r="B8123" s="3">
        <v>18334.478782243499</v>
      </c>
      <c r="C8123" s="3">
        <v>1.15927671930024</v>
      </c>
      <c r="D8123" s="3">
        <v>55876.467334328903</v>
      </c>
      <c r="E8123" s="1">
        <f t="shared" si="254"/>
        <v>0.47691505435716897</v>
      </c>
      <c r="F8123" s="1">
        <f t="shared" si="255"/>
        <v>37541.9885520854</v>
      </c>
    </row>
    <row r="8124" spans="1:6">
      <c r="A8124" s="3">
        <v>0.73768700952029398</v>
      </c>
      <c r="B8124" s="3">
        <v>18725.2819081378</v>
      </c>
      <c r="C8124" s="3">
        <v>1.2530999853184099</v>
      </c>
      <c r="D8124" s="3">
        <v>56448.206888738197</v>
      </c>
      <c r="E8124" s="1">
        <f t="shared" si="254"/>
        <v>0.51541297579811596</v>
      </c>
      <c r="F8124" s="1">
        <f t="shared" si="255"/>
        <v>37722.924980600394</v>
      </c>
    </row>
    <row r="8125" spans="1:6">
      <c r="A8125" s="3">
        <v>0.73411501241854604</v>
      </c>
      <c r="B8125" s="3">
        <v>22106.926997848699</v>
      </c>
      <c r="C8125" s="3">
        <v>1.26237818202109</v>
      </c>
      <c r="D8125" s="3">
        <v>58985.5924997732</v>
      </c>
      <c r="E8125" s="1">
        <f t="shared" si="254"/>
        <v>0.52826316960254394</v>
      </c>
      <c r="F8125" s="1">
        <f t="shared" si="255"/>
        <v>36878.665501924501</v>
      </c>
    </row>
    <row r="8126" spans="1:6">
      <c r="A8126" s="3">
        <v>0.71401744146462098</v>
      </c>
      <c r="B8126" s="3">
        <v>18033.0509796593</v>
      </c>
      <c r="C8126" s="3">
        <v>1.2340977800320201</v>
      </c>
      <c r="D8126" s="3">
        <v>54688.604015375597</v>
      </c>
      <c r="E8126" s="1">
        <f t="shared" si="254"/>
        <v>0.5200803385673991</v>
      </c>
      <c r="F8126" s="1">
        <f t="shared" si="255"/>
        <v>36655.553035716293</v>
      </c>
    </row>
    <row r="8127" spans="1:6">
      <c r="A8127" s="3">
        <v>0.66145844421441602</v>
      </c>
      <c r="B8127" s="3">
        <v>20275.8306662088</v>
      </c>
      <c r="C8127" s="3">
        <v>1.12250998771383</v>
      </c>
      <c r="D8127" s="3">
        <v>55131.219476781698</v>
      </c>
      <c r="E8127" s="1">
        <f t="shared" si="254"/>
        <v>0.46105154349941402</v>
      </c>
      <c r="F8127" s="1">
        <f t="shared" si="255"/>
        <v>34855.388810572898</v>
      </c>
    </row>
    <row r="8128" spans="1:6">
      <c r="A8128" s="3">
        <v>0.70489210639768796</v>
      </c>
      <c r="B8128" s="3">
        <v>16069.4254176097</v>
      </c>
      <c r="C8128" s="3">
        <v>1.2222421554274301</v>
      </c>
      <c r="D8128" s="3">
        <v>52094.548445613298</v>
      </c>
      <c r="E8128" s="1">
        <f t="shared" si="254"/>
        <v>0.51735004902974213</v>
      </c>
      <c r="F8128" s="1">
        <f t="shared" si="255"/>
        <v>36025.123028003596</v>
      </c>
    </row>
    <row r="8129" spans="1:6">
      <c r="A8129" s="3">
        <v>0.63436185334425499</v>
      </c>
      <c r="B8129" s="3">
        <v>20900.625715006801</v>
      </c>
      <c r="C8129" s="3">
        <v>1.0900718034442201</v>
      </c>
      <c r="D8129" s="3">
        <v>61164.925664563998</v>
      </c>
      <c r="E8129" s="1">
        <f t="shared" si="254"/>
        <v>0.45570995009996507</v>
      </c>
      <c r="F8129" s="1">
        <f t="shared" si="255"/>
        <v>40264.2999495572</v>
      </c>
    </row>
    <row r="8130" spans="1:6">
      <c r="A8130" s="3">
        <v>0.68652055238879495</v>
      </c>
      <c r="B8130" s="3">
        <v>22486.2733607027</v>
      </c>
      <c r="C8130" s="3">
        <v>1.20335175384056</v>
      </c>
      <c r="D8130" s="3">
        <v>60098.661361231701</v>
      </c>
      <c r="E8130" s="1">
        <f t="shared" si="254"/>
        <v>0.51683120145176509</v>
      </c>
      <c r="F8130" s="1">
        <f t="shared" si="255"/>
        <v>37612.388000528998</v>
      </c>
    </row>
    <row r="8131" spans="1:6">
      <c r="A8131" s="3">
        <v>0.72252210336218503</v>
      </c>
      <c r="B8131" s="3">
        <v>18845.1379588206</v>
      </c>
      <c r="C8131" s="3">
        <v>1.24793477780956</v>
      </c>
      <c r="D8131" s="3">
        <v>55570.857050464903</v>
      </c>
      <c r="E8131" s="1">
        <f t="shared" si="254"/>
        <v>0.52541267444737494</v>
      </c>
      <c r="F8131" s="1">
        <f t="shared" si="255"/>
        <v>36725.719091644307</v>
      </c>
    </row>
    <row r="8132" spans="1:6">
      <c r="A8132" s="3">
        <v>0.70841587840628994</v>
      </c>
      <c r="B8132" s="3">
        <v>21710.585217630702</v>
      </c>
      <c r="C8132" s="3">
        <v>1.20833077171888</v>
      </c>
      <c r="D8132" s="3">
        <v>60295.646540806702</v>
      </c>
      <c r="E8132" s="1">
        <f t="shared" ref="E8132:E8195" si="256">C8132-A8132</f>
        <v>0.49991489331259009</v>
      </c>
      <c r="F8132" s="1">
        <f t="shared" ref="F8132:F8195" si="257">D8132-B8132</f>
        <v>38585.061323176</v>
      </c>
    </row>
    <row r="8133" spans="1:6">
      <c r="A8133" s="3">
        <v>0.69818386201752203</v>
      </c>
      <c r="B8133" s="3">
        <v>22827.832957073901</v>
      </c>
      <c r="C8133" s="3">
        <v>1.2088315247978001</v>
      </c>
      <c r="D8133" s="3">
        <v>61561.567219034703</v>
      </c>
      <c r="E8133" s="1">
        <f t="shared" si="256"/>
        <v>0.51064766278027807</v>
      </c>
      <c r="F8133" s="1">
        <f t="shared" si="257"/>
        <v>38733.734261960803</v>
      </c>
    </row>
    <row r="8134" spans="1:6">
      <c r="A8134" s="3">
        <v>0.71599347531564905</v>
      </c>
      <c r="B8134" s="3">
        <v>23652.754178244701</v>
      </c>
      <c r="C8134" s="3">
        <v>1.26119741857875</v>
      </c>
      <c r="D8134" s="3">
        <v>61194.9061046606</v>
      </c>
      <c r="E8134" s="1">
        <f t="shared" si="256"/>
        <v>0.54520394326310095</v>
      </c>
      <c r="F8134" s="1">
        <f t="shared" si="257"/>
        <v>37542.1519264159</v>
      </c>
    </row>
    <row r="8135" spans="1:6">
      <c r="A8135" s="3">
        <v>0.70714335277154095</v>
      </c>
      <c r="B8135" s="3">
        <v>17509.933558531</v>
      </c>
      <c r="C8135" s="3">
        <v>1.2100024328304899</v>
      </c>
      <c r="D8135" s="3">
        <v>52856.933239194397</v>
      </c>
      <c r="E8135" s="1">
        <f t="shared" si="256"/>
        <v>0.50285908005894897</v>
      </c>
      <c r="F8135" s="1">
        <f t="shared" si="257"/>
        <v>35346.999680663401</v>
      </c>
    </row>
    <row r="8136" spans="1:6">
      <c r="A8136" s="3">
        <v>0.69704186907583698</v>
      </c>
      <c r="B8136" s="3">
        <v>22671.7282517901</v>
      </c>
      <c r="C8136" s="3">
        <v>1.20065068466032</v>
      </c>
      <c r="D8136" s="3">
        <v>57365.7120517043</v>
      </c>
      <c r="E8136" s="1">
        <f t="shared" si="256"/>
        <v>0.503608815584483</v>
      </c>
      <c r="F8136" s="1">
        <f t="shared" si="257"/>
        <v>34693.983799914204</v>
      </c>
    </row>
    <row r="8137" spans="1:6">
      <c r="A8137" s="3">
        <v>0.74467137393252103</v>
      </c>
      <c r="B8137" s="3">
        <v>19481.679512994298</v>
      </c>
      <c r="C8137" s="3">
        <v>1.3155008335418901</v>
      </c>
      <c r="D8137" s="3">
        <v>57204.524631797802</v>
      </c>
      <c r="E8137" s="1">
        <f t="shared" si="256"/>
        <v>0.57082945960936904</v>
      </c>
      <c r="F8137" s="1">
        <f t="shared" si="257"/>
        <v>37722.845118803503</v>
      </c>
    </row>
    <row r="8138" spans="1:6">
      <c r="A8138" s="3">
        <v>0.76812161454873595</v>
      </c>
      <c r="B8138" s="3">
        <v>19383.755329350501</v>
      </c>
      <c r="C8138" s="3">
        <v>1.3463914059570701</v>
      </c>
      <c r="D8138" s="3">
        <v>55569.657374697003</v>
      </c>
      <c r="E8138" s="1">
        <f t="shared" si="256"/>
        <v>0.57826979140833412</v>
      </c>
      <c r="F8138" s="1">
        <f t="shared" si="257"/>
        <v>36185.902045346505</v>
      </c>
    </row>
    <row r="8139" spans="1:6">
      <c r="A8139" s="3">
        <v>0.72395220299625995</v>
      </c>
      <c r="B8139" s="3">
        <v>22774.018002171299</v>
      </c>
      <c r="C8139" s="3">
        <v>1.2053270676085901</v>
      </c>
      <c r="D8139" s="3">
        <v>60380.937714474698</v>
      </c>
      <c r="E8139" s="1">
        <f t="shared" si="256"/>
        <v>0.48137486461233014</v>
      </c>
      <c r="F8139" s="1">
        <f t="shared" si="257"/>
        <v>37606.919712303395</v>
      </c>
    </row>
    <row r="8140" spans="1:6">
      <c r="A8140" s="3">
        <v>0.75119507017888099</v>
      </c>
      <c r="B8140" s="3">
        <v>20073.176359597899</v>
      </c>
      <c r="C8140" s="3">
        <v>1.3040184190386199</v>
      </c>
      <c r="D8140" s="3">
        <v>59087.877005672097</v>
      </c>
      <c r="E8140" s="1">
        <f t="shared" si="256"/>
        <v>0.55282334885973894</v>
      </c>
      <c r="F8140" s="1">
        <f t="shared" si="257"/>
        <v>39014.700646074198</v>
      </c>
    </row>
    <row r="8141" spans="1:6">
      <c r="A8141" s="3">
        <v>0.67673142474069503</v>
      </c>
      <c r="B8141" s="3">
        <v>18119.724904841602</v>
      </c>
      <c r="C8141" s="3">
        <v>1.1787822026058199</v>
      </c>
      <c r="D8141" s="3">
        <v>55376.607568133302</v>
      </c>
      <c r="E8141" s="1">
        <f t="shared" si="256"/>
        <v>0.50205077786512486</v>
      </c>
      <c r="F8141" s="1">
        <f t="shared" si="257"/>
        <v>37256.882663291704</v>
      </c>
    </row>
    <row r="8142" spans="1:6">
      <c r="A8142" s="3">
        <v>0.67499362663925699</v>
      </c>
      <c r="B8142" s="3">
        <v>21606.628378989899</v>
      </c>
      <c r="C8142" s="3">
        <v>1.1829250886404601</v>
      </c>
      <c r="D8142" s="3">
        <v>59384.431183494999</v>
      </c>
      <c r="E8142" s="1">
        <f t="shared" si="256"/>
        <v>0.50793146200120309</v>
      </c>
      <c r="F8142" s="1">
        <f t="shared" si="257"/>
        <v>37777.802804505103</v>
      </c>
    </row>
    <row r="8143" spans="1:6">
      <c r="A8143" s="3">
        <v>0.69646832159377203</v>
      </c>
      <c r="B8143" s="3">
        <v>22599.318859635299</v>
      </c>
      <c r="C8143" s="3">
        <v>1.2107397915863201</v>
      </c>
      <c r="D8143" s="3">
        <v>58908.658436575402</v>
      </c>
      <c r="E8143" s="1">
        <f t="shared" si="256"/>
        <v>0.51427146999254802</v>
      </c>
      <c r="F8143" s="1">
        <f t="shared" si="257"/>
        <v>36309.339576940103</v>
      </c>
    </row>
    <row r="8144" spans="1:6">
      <c r="A8144" s="3">
        <v>0.70880229770164205</v>
      </c>
      <c r="B8144" s="3">
        <v>16584.0347827433</v>
      </c>
      <c r="C8144" s="3">
        <v>1.21489994559368</v>
      </c>
      <c r="D8144" s="3">
        <v>51415.179349429804</v>
      </c>
      <c r="E8144" s="1">
        <f t="shared" si="256"/>
        <v>0.50609764789203793</v>
      </c>
      <c r="F8144" s="1">
        <f t="shared" si="257"/>
        <v>34831.144566686504</v>
      </c>
    </row>
    <row r="8145" spans="1:6">
      <c r="A8145" s="3">
        <v>0.68222517222475798</v>
      </c>
      <c r="B8145" s="3">
        <v>17090.9570449655</v>
      </c>
      <c r="C8145" s="3">
        <v>1.1560290685316199</v>
      </c>
      <c r="D8145" s="3">
        <v>52722.791017862</v>
      </c>
      <c r="E8145" s="1">
        <f t="shared" si="256"/>
        <v>0.47380389630686193</v>
      </c>
      <c r="F8145" s="1">
        <f t="shared" si="257"/>
        <v>35631.8339728965</v>
      </c>
    </row>
    <row r="8146" spans="1:6">
      <c r="A8146" s="3">
        <v>0.74200177826240099</v>
      </c>
      <c r="B8146" s="3">
        <v>19810.763605151598</v>
      </c>
      <c r="C8146" s="3">
        <v>1.26642136466412</v>
      </c>
      <c r="D8146" s="3">
        <v>58606.355288179402</v>
      </c>
      <c r="E8146" s="1">
        <f t="shared" si="256"/>
        <v>0.52441958640171904</v>
      </c>
      <c r="F8146" s="1">
        <f t="shared" si="257"/>
        <v>38795.5916830278</v>
      </c>
    </row>
    <row r="8147" spans="1:6">
      <c r="A8147" s="3">
        <v>0.68005761453328395</v>
      </c>
      <c r="B8147" s="3">
        <v>17732.389518297099</v>
      </c>
      <c r="C8147" s="3">
        <v>1.1930358031130801</v>
      </c>
      <c r="D8147" s="3">
        <v>54528.775698864003</v>
      </c>
      <c r="E8147" s="1">
        <f t="shared" si="256"/>
        <v>0.51297818857979616</v>
      </c>
      <c r="F8147" s="1">
        <f t="shared" si="257"/>
        <v>36796.3861805669</v>
      </c>
    </row>
    <row r="8148" spans="1:6">
      <c r="A8148" s="3">
        <v>0.71029930897705096</v>
      </c>
      <c r="B8148" s="3">
        <v>19693.8934307647</v>
      </c>
      <c r="C8148" s="3">
        <v>1.23444143048586</v>
      </c>
      <c r="D8148" s="3">
        <v>57288.208213149002</v>
      </c>
      <c r="E8148" s="1">
        <f t="shared" si="256"/>
        <v>0.52414212150880901</v>
      </c>
      <c r="F8148" s="1">
        <f t="shared" si="257"/>
        <v>37594.314782384303</v>
      </c>
    </row>
    <row r="8149" spans="1:6">
      <c r="A8149" s="3">
        <v>0.69670523817640595</v>
      </c>
      <c r="B8149" s="3">
        <v>19755.3861171885</v>
      </c>
      <c r="C8149" s="3">
        <v>1.2379254550265399</v>
      </c>
      <c r="D8149" s="3">
        <v>56638.500853143203</v>
      </c>
      <c r="E8149" s="1">
        <f t="shared" si="256"/>
        <v>0.54122021685013399</v>
      </c>
      <c r="F8149" s="1">
        <f t="shared" si="257"/>
        <v>36883.114735954703</v>
      </c>
    </row>
    <row r="8150" spans="1:6">
      <c r="A8150" s="3">
        <v>0.69473100923040598</v>
      </c>
      <c r="B8150" s="3">
        <v>18537.402741223701</v>
      </c>
      <c r="C8150" s="3">
        <v>1.20101812777147</v>
      </c>
      <c r="D8150" s="3">
        <v>55221.544963826898</v>
      </c>
      <c r="E8150" s="1">
        <f t="shared" si="256"/>
        <v>0.50628711854106401</v>
      </c>
      <c r="F8150" s="1">
        <f t="shared" si="257"/>
        <v>36684.142222603201</v>
      </c>
    </row>
    <row r="8151" spans="1:6">
      <c r="A8151" s="3">
        <v>0.69224515661445496</v>
      </c>
      <c r="B8151" s="3">
        <v>17157.3309778408</v>
      </c>
      <c r="C8151" s="3">
        <v>1.1922046708229199</v>
      </c>
      <c r="D8151" s="3">
        <v>55801.0772671085</v>
      </c>
      <c r="E8151" s="1">
        <f t="shared" si="256"/>
        <v>0.49995951420846496</v>
      </c>
      <c r="F8151" s="1">
        <f t="shared" si="257"/>
        <v>38643.746289267699</v>
      </c>
    </row>
    <row r="8152" spans="1:6">
      <c r="A8152" s="3">
        <v>0.67904209710916297</v>
      </c>
      <c r="B8152" s="3">
        <v>19256.761997481601</v>
      </c>
      <c r="C8152" s="3">
        <v>1.16564519711736</v>
      </c>
      <c r="D8152" s="3">
        <v>55882.4188533915</v>
      </c>
      <c r="E8152" s="1">
        <f t="shared" si="256"/>
        <v>0.48660310000819706</v>
      </c>
      <c r="F8152" s="1">
        <f t="shared" si="257"/>
        <v>36625.656855909896</v>
      </c>
    </row>
    <row r="8153" spans="1:6">
      <c r="A8153" s="3">
        <v>0.75627340606646898</v>
      </c>
      <c r="B8153" s="3">
        <v>18137.043709376801</v>
      </c>
      <c r="C8153" s="3">
        <v>1.3096980410838699</v>
      </c>
      <c r="D8153" s="3">
        <v>54357.833513871403</v>
      </c>
      <c r="E8153" s="1">
        <f t="shared" si="256"/>
        <v>0.55342463501740091</v>
      </c>
      <c r="F8153" s="1">
        <f t="shared" si="257"/>
        <v>36220.789804494605</v>
      </c>
    </row>
    <row r="8154" spans="1:6">
      <c r="A8154" s="3">
        <v>0.66626943543570905</v>
      </c>
      <c r="B8154" s="3">
        <v>21074.7425757403</v>
      </c>
      <c r="C8154" s="3">
        <v>1.1747445676750801</v>
      </c>
      <c r="D8154" s="3">
        <v>59558.590858146199</v>
      </c>
      <c r="E8154" s="1">
        <f t="shared" si="256"/>
        <v>0.50847513223937102</v>
      </c>
      <c r="F8154" s="1">
        <f t="shared" si="257"/>
        <v>38483.848282405903</v>
      </c>
    </row>
    <row r="8155" spans="1:6">
      <c r="A8155" s="3">
        <v>0.67273270341607205</v>
      </c>
      <c r="B8155" s="3">
        <v>20690.4156050212</v>
      </c>
      <c r="C8155" s="3">
        <v>1.1709293080359899</v>
      </c>
      <c r="D8155" s="3">
        <v>57133.829263902</v>
      </c>
      <c r="E8155" s="1">
        <f t="shared" si="256"/>
        <v>0.49819660461991788</v>
      </c>
      <c r="F8155" s="1">
        <f t="shared" si="257"/>
        <v>36443.413658880803</v>
      </c>
    </row>
    <row r="8156" spans="1:6">
      <c r="A8156" s="3">
        <v>0.68286409178645602</v>
      </c>
      <c r="B8156" s="3">
        <v>18798.089828946398</v>
      </c>
      <c r="C8156" s="3">
        <v>1.15588399383511</v>
      </c>
      <c r="D8156" s="3">
        <v>55903.7598597576</v>
      </c>
      <c r="E8156" s="1">
        <f t="shared" si="256"/>
        <v>0.47301990204865396</v>
      </c>
      <c r="F8156" s="1">
        <f t="shared" si="257"/>
        <v>37105.670030811205</v>
      </c>
    </row>
    <row r="8157" spans="1:6">
      <c r="A8157" s="3">
        <v>0.71201500708674503</v>
      </c>
      <c r="B8157" s="3">
        <v>22595.754350606599</v>
      </c>
      <c r="C8157" s="3">
        <v>1.2171696918319399</v>
      </c>
      <c r="D8157" s="3">
        <v>59315.141412529098</v>
      </c>
      <c r="E8157" s="1">
        <f t="shared" si="256"/>
        <v>0.50515468474519487</v>
      </c>
      <c r="F8157" s="1">
        <f t="shared" si="257"/>
        <v>36719.387061922498</v>
      </c>
    </row>
    <row r="8158" spans="1:6">
      <c r="A8158" s="3">
        <v>0.72157313650031896</v>
      </c>
      <c r="B8158" s="3">
        <v>22059.714967928001</v>
      </c>
      <c r="C8158" s="3">
        <v>1.24146523660869</v>
      </c>
      <c r="D8158" s="3">
        <v>59479.282516634303</v>
      </c>
      <c r="E8158" s="1">
        <f t="shared" si="256"/>
        <v>0.51989210010837106</v>
      </c>
      <c r="F8158" s="1">
        <f t="shared" si="257"/>
        <v>37419.567548706298</v>
      </c>
    </row>
    <row r="8159" spans="1:6">
      <c r="A8159" s="3">
        <v>0.69593391975280605</v>
      </c>
      <c r="B8159" s="3">
        <v>22658.171399284602</v>
      </c>
      <c r="C8159" s="3">
        <v>1.1811490864448</v>
      </c>
      <c r="D8159" s="3">
        <v>62843.454812032098</v>
      </c>
      <c r="E8159" s="1">
        <f t="shared" si="256"/>
        <v>0.48521516669199394</v>
      </c>
      <c r="F8159" s="1">
        <f t="shared" si="257"/>
        <v>40185.283412747493</v>
      </c>
    </row>
    <row r="8160" spans="1:6">
      <c r="A8160" s="3">
        <v>0.69491138086964699</v>
      </c>
      <c r="B8160" s="3">
        <v>14244.287036899599</v>
      </c>
      <c r="C8160" s="3">
        <v>1.2139091793008501</v>
      </c>
      <c r="D8160" s="3">
        <v>49636.168396553803</v>
      </c>
      <c r="E8160" s="1">
        <f t="shared" si="256"/>
        <v>0.51899779843120308</v>
      </c>
      <c r="F8160" s="1">
        <f t="shared" si="257"/>
        <v>35391.881359654202</v>
      </c>
    </row>
    <row r="8161" spans="1:6">
      <c r="A8161" s="3">
        <v>0.68258751275832097</v>
      </c>
      <c r="B8161" s="3">
        <v>22433.962735781701</v>
      </c>
      <c r="C8161" s="3">
        <v>1.15881275565095</v>
      </c>
      <c r="D8161" s="3">
        <v>60137.217552897302</v>
      </c>
      <c r="E8161" s="1">
        <f t="shared" si="256"/>
        <v>0.47622524289262902</v>
      </c>
      <c r="F8161" s="1">
        <f t="shared" si="257"/>
        <v>37703.254817115601</v>
      </c>
    </row>
    <row r="8162" spans="1:6">
      <c r="A8162" s="3">
        <v>0.66161425543466301</v>
      </c>
      <c r="B8162" s="3">
        <v>22152.523994875599</v>
      </c>
      <c r="C8162" s="3">
        <v>1.1328809437054601</v>
      </c>
      <c r="D8162" s="3">
        <v>56947.048902172399</v>
      </c>
      <c r="E8162" s="1">
        <f t="shared" si="256"/>
        <v>0.4712666882707971</v>
      </c>
      <c r="F8162" s="1">
        <f t="shared" si="257"/>
        <v>34794.5249072968</v>
      </c>
    </row>
    <row r="8163" spans="1:6">
      <c r="A8163" s="3">
        <v>0.728815551194124</v>
      </c>
      <c r="B8163" s="3">
        <v>16265.5456905234</v>
      </c>
      <c r="C8163" s="3">
        <v>1.2543707756683899</v>
      </c>
      <c r="D8163" s="3">
        <v>50926.885031426398</v>
      </c>
      <c r="E8163" s="1">
        <f t="shared" si="256"/>
        <v>0.52555522447426595</v>
      </c>
      <c r="F8163" s="1">
        <f t="shared" si="257"/>
        <v>34661.339340902996</v>
      </c>
    </row>
    <row r="8164" spans="1:6">
      <c r="A8164" s="3">
        <v>0.71349333775219503</v>
      </c>
      <c r="B8164" s="3">
        <v>21698.262968973999</v>
      </c>
      <c r="C8164" s="3">
        <v>1.26001127223099</v>
      </c>
      <c r="D8164" s="3">
        <v>59691.196860346099</v>
      </c>
      <c r="E8164" s="1">
        <f t="shared" si="256"/>
        <v>0.54651793447879493</v>
      </c>
      <c r="F8164" s="1">
        <f t="shared" si="257"/>
        <v>37992.9338913721</v>
      </c>
    </row>
    <row r="8165" spans="1:6">
      <c r="A8165" s="3">
        <v>0.68717046069742904</v>
      </c>
      <c r="B8165" s="3">
        <v>21156.0421996287</v>
      </c>
      <c r="C8165" s="3">
        <v>1.1785358714365299</v>
      </c>
      <c r="D8165" s="3">
        <v>58289.670329626402</v>
      </c>
      <c r="E8165" s="1">
        <f t="shared" si="256"/>
        <v>0.49136541073910089</v>
      </c>
      <c r="F8165" s="1">
        <f t="shared" si="257"/>
        <v>37133.628129997698</v>
      </c>
    </row>
    <row r="8166" spans="1:6">
      <c r="A8166" s="3">
        <v>0.67304359893785803</v>
      </c>
      <c r="B8166" s="3">
        <v>21968.8378779212</v>
      </c>
      <c r="C8166" s="3">
        <v>1.15632591894384</v>
      </c>
      <c r="D8166" s="3">
        <v>60695.547500962297</v>
      </c>
      <c r="E8166" s="1">
        <f t="shared" si="256"/>
        <v>0.48328232000598192</v>
      </c>
      <c r="F8166" s="1">
        <f t="shared" si="257"/>
        <v>38726.709623041097</v>
      </c>
    </row>
    <row r="8167" spans="1:6">
      <c r="A8167" s="3">
        <v>0.69959247655305401</v>
      </c>
      <c r="B8167" s="3">
        <v>18128.285978348598</v>
      </c>
      <c r="C8167" s="3">
        <v>1.2277282951975701</v>
      </c>
      <c r="D8167" s="3">
        <v>55305.612893852303</v>
      </c>
      <c r="E8167" s="1">
        <f t="shared" si="256"/>
        <v>0.52813581864451609</v>
      </c>
      <c r="F8167" s="1">
        <f t="shared" si="257"/>
        <v>37177.326915503705</v>
      </c>
    </row>
    <row r="8168" spans="1:6">
      <c r="A8168" s="3">
        <v>0.68098345859017995</v>
      </c>
      <c r="B8168" s="3">
        <v>21047.299123266101</v>
      </c>
      <c r="C8168" s="3">
        <v>1.1650062534688299</v>
      </c>
      <c r="D8168" s="3">
        <v>55845.453183751299</v>
      </c>
      <c r="E8168" s="1">
        <f t="shared" si="256"/>
        <v>0.48402279487864996</v>
      </c>
      <c r="F8168" s="1">
        <f t="shared" si="257"/>
        <v>34798.154060485198</v>
      </c>
    </row>
    <row r="8169" spans="1:6">
      <c r="A8169" s="3">
        <v>0.73218097908156698</v>
      </c>
      <c r="B8169" s="3">
        <v>22128.2037808024</v>
      </c>
      <c r="C8169" s="3">
        <v>1.24567077632205</v>
      </c>
      <c r="D8169" s="3">
        <v>57122.573091924001</v>
      </c>
      <c r="E8169" s="1">
        <f t="shared" si="256"/>
        <v>0.51348979724048305</v>
      </c>
      <c r="F8169" s="1">
        <f t="shared" si="257"/>
        <v>34994.369311121598</v>
      </c>
    </row>
    <row r="8170" spans="1:6">
      <c r="A8170" s="3">
        <v>0.68097630620968697</v>
      </c>
      <c r="B8170" s="3">
        <v>21180.8965607094</v>
      </c>
      <c r="C8170" s="3">
        <v>1.1976409137797299</v>
      </c>
      <c r="D8170" s="3">
        <v>60939.498013042001</v>
      </c>
      <c r="E8170" s="1">
        <f t="shared" si="256"/>
        <v>0.51666460757004296</v>
      </c>
      <c r="F8170" s="1">
        <f t="shared" si="257"/>
        <v>39758.601452332601</v>
      </c>
    </row>
    <row r="8171" spans="1:6">
      <c r="A8171" s="3">
        <v>0.71018427273420803</v>
      </c>
      <c r="B8171" s="3">
        <v>23066.0574299666</v>
      </c>
      <c r="C8171" s="3">
        <v>1.23475903266415</v>
      </c>
      <c r="D8171" s="3">
        <v>59813.894407558502</v>
      </c>
      <c r="E8171" s="1">
        <f t="shared" si="256"/>
        <v>0.52457475992994196</v>
      </c>
      <c r="F8171" s="1">
        <f t="shared" si="257"/>
        <v>36747.836977591898</v>
      </c>
    </row>
    <row r="8172" spans="1:6">
      <c r="A8172" s="3">
        <v>0.69859477179500296</v>
      </c>
      <c r="B8172" s="3">
        <v>24435.7480883155</v>
      </c>
      <c r="C8172" s="3">
        <v>1.1944597364324301</v>
      </c>
      <c r="D8172" s="3">
        <v>63474.735532938997</v>
      </c>
      <c r="E8172" s="1">
        <f t="shared" si="256"/>
        <v>0.49586496463742713</v>
      </c>
      <c r="F8172" s="1">
        <f t="shared" si="257"/>
        <v>39038.987444623497</v>
      </c>
    </row>
    <row r="8173" spans="1:6">
      <c r="A8173" s="3">
        <v>0.71096468920301703</v>
      </c>
      <c r="B8173" s="3">
        <v>15232.234553701501</v>
      </c>
      <c r="C8173" s="3">
        <v>1.2081681387860801</v>
      </c>
      <c r="D8173" s="3">
        <v>49667.136884936001</v>
      </c>
      <c r="E8173" s="1">
        <f t="shared" si="256"/>
        <v>0.49720344958306306</v>
      </c>
      <c r="F8173" s="1">
        <f t="shared" si="257"/>
        <v>34434.902331234502</v>
      </c>
    </row>
    <row r="8174" spans="1:6">
      <c r="A8174" s="3">
        <v>0.75131299718213196</v>
      </c>
      <c r="B8174" s="3">
        <v>17698.2004759376</v>
      </c>
      <c r="C8174" s="3">
        <v>1.2786183991909099</v>
      </c>
      <c r="D8174" s="3">
        <v>52860.182024642898</v>
      </c>
      <c r="E8174" s="1">
        <f t="shared" si="256"/>
        <v>0.52730540200877796</v>
      </c>
      <c r="F8174" s="1">
        <f t="shared" si="257"/>
        <v>35161.981548705298</v>
      </c>
    </row>
    <row r="8175" spans="1:6">
      <c r="A8175" s="3">
        <v>0.71009078954640303</v>
      </c>
      <c r="B8175" s="3">
        <v>21395.366971195599</v>
      </c>
      <c r="C8175" s="3">
        <v>1.2295493785638201</v>
      </c>
      <c r="D8175" s="3">
        <v>58293.223295881697</v>
      </c>
      <c r="E8175" s="1">
        <f t="shared" si="256"/>
        <v>0.51945858901741704</v>
      </c>
      <c r="F8175" s="1">
        <f t="shared" si="257"/>
        <v>36897.856324686101</v>
      </c>
    </row>
    <row r="8176" spans="1:6">
      <c r="A8176" s="3">
        <v>0.67050034129354297</v>
      </c>
      <c r="B8176" s="3">
        <v>21464.230905529599</v>
      </c>
      <c r="C8176" s="3">
        <v>1.18486922325081</v>
      </c>
      <c r="D8176" s="3">
        <v>60677.010197519703</v>
      </c>
      <c r="E8176" s="1">
        <f t="shared" si="256"/>
        <v>0.51436888195726704</v>
      </c>
      <c r="F8176" s="1">
        <f t="shared" si="257"/>
        <v>39212.779291990104</v>
      </c>
    </row>
    <row r="8177" spans="1:6">
      <c r="A8177" s="3">
        <v>0.74430775417186301</v>
      </c>
      <c r="B8177" s="3">
        <v>24038.385511050201</v>
      </c>
      <c r="C8177" s="3">
        <v>1.27432398965231</v>
      </c>
      <c r="D8177" s="3">
        <v>65081.592979573303</v>
      </c>
      <c r="E8177" s="1">
        <f t="shared" si="256"/>
        <v>0.53001623548044696</v>
      </c>
      <c r="F8177" s="1">
        <f t="shared" si="257"/>
        <v>41043.207468523105</v>
      </c>
    </row>
    <row r="8178" spans="1:6">
      <c r="A8178" s="3">
        <v>0.67611103511230997</v>
      </c>
      <c r="B8178" s="3">
        <v>19716.0487561763</v>
      </c>
      <c r="C8178" s="3">
        <v>1.1633690750607699</v>
      </c>
      <c r="D8178" s="3">
        <v>55957.147859145603</v>
      </c>
      <c r="E8178" s="1">
        <f t="shared" si="256"/>
        <v>0.48725803994845995</v>
      </c>
      <c r="F8178" s="1">
        <f t="shared" si="257"/>
        <v>36241.099102969303</v>
      </c>
    </row>
    <row r="8179" spans="1:6">
      <c r="A8179" s="3">
        <v>0.71613641586339005</v>
      </c>
      <c r="B8179" s="3">
        <v>20564.940588015801</v>
      </c>
      <c r="C8179" s="3">
        <v>1.2497109330434699</v>
      </c>
      <c r="D8179" s="3">
        <v>58027.407296824997</v>
      </c>
      <c r="E8179" s="1">
        <f t="shared" si="256"/>
        <v>0.53357451718007987</v>
      </c>
      <c r="F8179" s="1">
        <f t="shared" si="257"/>
        <v>37462.466708809196</v>
      </c>
    </row>
    <row r="8180" spans="1:6">
      <c r="A8180" s="3">
        <v>0.69604782496845197</v>
      </c>
      <c r="B8180" s="3">
        <v>18165.7582468646</v>
      </c>
      <c r="C8180" s="3">
        <v>1.1913040065282301</v>
      </c>
      <c r="D8180" s="3">
        <v>54536.652851931198</v>
      </c>
      <c r="E8180" s="1">
        <f t="shared" si="256"/>
        <v>0.49525618155977813</v>
      </c>
      <c r="F8180" s="1">
        <f t="shared" si="257"/>
        <v>36370.894605066598</v>
      </c>
    </row>
    <row r="8181" spans="1:6">
      <c r="A8181" s="3">
        <v>0.74320966580820003</v>
      </c>
      <c r="B8181" s="3">
        <v>17333.6440133621</v>
      </c>
      <c r="C8181" s="3">
        <v>1.2945272871862401</v>
      </c>
      <c r="D8181" s="3">
        <v>54299.390091116402</v>
      </c>
      <c r="E8181" s="1">
        <f t="shared" si="256"/>
        <v>0.55131762137804008</v>
      </c>
      <c r="F8181" s="1">
        <f t="shared" si="257"/>
        <v>36965.746077754302</v>
      </c>
    </row>
    <row r="8182" spans="1:6">
      <c r="A8182" s="3">
        <v>0.69815740107369095</v>
      </c>
      <c r="B8182" s="3">
        <v>22378.470278597601</v>
      </c>
      <c r="C8182" s="3">
        <v>1.2376056036452701</v>
      </c>
      <c r="D8182" s="3">
        <v>60151.523958031299</v>
      </c>
      <c r="E8182" s="1">
        <f t="shared" si="256"/>
        <v>0.53944820257157911</v>
      </c>
      <c r="F8182" s="1">
        <f t="shared" si="257"/>
        <v>37773.053679433695</v>
      </c>
    </row>
    <row r="8183" spans="1:6">
      <c r="A8183" s="3">
        <v>0.71587860515058899</v>
      </c>
      <c r="B8183" s="3">
        <v>17658.3014732747</v>
      </c>
      <c r="C8183" s="3">
        <v>1.2171636424804799</v>
      </c>
      <c r="D8183" s="3">
        <v>52917.689230284501</v>
      </c>
      <c r="E8183" s="1">
        <f t="shared" si="256"/>
        <v>0.50128503732989094</v>
      </c>
      <c r="F8183" s="1">
        <f t="shared" si="257"/>
        <v>35259.387757009797</v>
      </c>
    </row>
    <row r="8184" spans="1:6">
      <c r="A8184" s="3">
        <v>0.67069151721827602</v>
      </c>
      <c r="B8184" s="3">
        <v>22743.332734460699</v>
      </c>
      <c r="C8184" s="3">
        <v>1.1717880935790701</v>
      </c>
      <c r="D8184" s="3">
        <v>62244.155031820897</v>
      </c>
      <c r="E8184" s="1">
        <f t="shared" si="256"/>
        <v>0.50109657636079408</v>
      </c>
      <c r="F8184" s="1">
        <f t="shared" si="257"/>
        <v>39500.822297360195</v>
      </c>
    </row>
    <row r="8185" spans="1:6">
      <c r="A8185" s="3">
        <v>0.67702872995449004</v>
      </c>
      <c r="B8185" s="3">
        <v>14803.261290647601</v>
      </c>
      <c r="C8185" s="3">
        <v>1.15765204152396</v>
      </c>
      <c r="D8185" s="3">
        <v>49839.638897774697</v>
      </c>
      <c r="E8185" s="1">
        <f t="shared" si="256"/>
        <v>0.48062331156946991</v>
      </c>
      <c r="F8185" s="1">
        <f t="shared" si="257"/>
        <v>35036.377607127099</v>
      </c>
    </row>
    <row r="8186" spans="1:6">
      <c r="A8186" s="3">
        <v>0.706550703731466</v>
      </c>
      <c r="B8186" s="3">
        <v>23978.086720440398</v>
      </c>
      <c r="C8186" s="3">
        <v>1.21982208262655</v>
      </c>
      <c r="D8186" s="3">
        <v>63995.950643428703</v>
      </c>
      <c r="E8186" s="1">
        <f t="shared" si="256"/>
        <v>0.51327137889508401</v>
      </c>
      <c r="F8186" s="1">
        <f t="shared" si="257"/>
        <v>40017.863922988305</v>
      </c>
    </row>
    <row r="8187" spans="1:6">
      <c r="A8187" s="3">
        <v>0.71245450259583498</v>
      </c>
      <c r="B8187" s="3">
        <v>18890.890545162802</v>
      </c>
      <c r="C8187" s="3">
        <v>1.24992468744142</v>
      </c>
      <c r="D8187" s="3">
        <v>56801.114285449199</v>
      </c>
      <c r="E8187" s="1">
        <f t="shared" si="256"/>
        <v>0.53747018484558506</v>
      </c>
      <c r="F8187" s="1">
        <f t="shared" si="257"/>
        <v>37910.223740286398</v>
      </c>
    </row>
    <row r="8188" spans="1:6">
      <c r="A8188" s="3">
        <v>0.71578361048690597</v>
      </c>
      <c r="B8188" s="3">
        <v>21016.2743588989</v>
      </c>
      <c r="C8188" s="3">
        <v>1.2361295943938999</v>
      </c>
      <c r="D8188" s="3">
        <v>56647.823764839501</v>
      </c>
      <c r="E8188" s="1">
        <f t="shared" si="256"/>
        <v>0.52034598390699394</v>
      </c>
      <c r="F8188" s="1">
        <f t="shared" si="257"/>
        <v>35631.549405940605</v>
      </c>
    </row>
    <row r="8189" spans="1:6">
      <c r="A8189" s="3">
        <v>0.69392605656193296</v>
      </c>
      <c r="B8189" s="3">
        <v>17359.363018051899</v>
      </c>
      <c r="C8189" s="3">
        <v>1.24115631984823</v>
      </c>
      <c r="D8189" s="3">
        <v>54614.0669080312</v>
      </c>
      <c r="E8189" s="1">
        <f t="shared" si="256"/>
        <v>0.54723026328629709</v>
      </c>
      <c r="F8189" s="1">
        <f t="shared" si="257"/>
        <v>37254.703889979297</v>
      </c>
    </row>
    <row r="8190" spans="1:6">
      <c r="A8190" s="3">
        <v>0.71836546638889198</v>
      </c>
      <c r="B8190" s="3">
        <v>22336.182733928399</v>
      </c>
      <c r="C8190" s="3">
        <v>1.2379523618785999</v>
      </c>
      <c r="D8190" s="3">
        <v>61265.854220863999</v>
      </c>
      <c r="E8190" s="1">
        <f t="shared" si="256"/>
        <v>0.51958689548970793</v>
      </c>
      <c r="F8190" s="1">
        <f t="shared" si="257"/>
        <v>38929.6714869356</v>
      </c>
    </row>
    <row r="8191" spans="1:6">
      <c r="A8191" s="3">
        <v>0.72274507097124896</v>
      </c>
      <c r="B8191" s="3">
        <v>18274.745671263401</v>
      </c>
      <c r="C8191" s="3">
        <v>1.24691569958408</v>
      </c>
      <c r="D8191" s="3">
        <v>55405.035595657697</v>
      </c>
      <c r="E8191" s="1">
        <f t="shared" si="256"/>
        <v>0.52417062861283104</v>
      </c>
      <c r="F8191" s="1">
        <f t="shared" si="257"/>
        <v>37130.289924394296</v>
      </c>
    </row>
    <row r="8192" spans="1:6">
      <c r="A8192" s="3">
        <v>0.699850979330917</v>
      </c>
      <c r="B8192" s="3">
        <v>17669.089852697802</v>
      </c>
      <c r="C8192" s="3">
        <v>1.2114814690103699</v>
      </c>
      <c r="D8192" s="3">
        <v>52998.047533970297</v>
      </c>
      <c r="E8192" s="1">
        <f t="shared" si="256"/>
        <v>0.5116304896794529</v>
      </c>
      <c r="F8192" s="1">
        <f t="shared" si="257"/>
        <v>35328.957681272499</v>
      </c>
    </row>
    <row r="8193" spans="1:6">
      <c r="A8193" s="3">
        <v>0.69752601394035896</v>
      </c>
      <c r="B8193" s="3">
        <v>18681.807475126301</v>
      </c>
      <c r="C8193" s="3">
        <v>1.18549794524125</v>
      </c>
      <c r="D8193" s="3">
        <v>57090.4893102895</v>
      </c>
      <c r="E8193" s="1">
        <f t="shared" si="256"/>
        <v>0.487971931300891</v>
      </c>
      <c r="F8193" s="1">
        <f t="shared" si="257"/>
        <v>38408.681835163196</v>
      </c>
    </row>
    <row r="8194" spans="1:6">
      <c r="A8194" s="3">
        <v>0.75364728974451101</v>
      </c>
      <c r="B8194" s="3">
        <v>21410.099385793001</v>
      </c>
      <c r="C8194" s="3">
        <v>1.31324320534874</v>
      </c>
      <c r="D8194" s="3">
        <v>59851.576923993998</v>
      </c>
      <c r="E8194" s="1">
        <f t="shared" si="256"/>
        <v>0.55959591560422894</v>
      </c>
      <c r="F8194" s="1">
        <f t="shared" si="257"/>
        <v>38441.477538200998</v>
      </c>
    </row>
    <row r="8195" spans="1:6">
      <c r="A8195" s="3">
        <v>0.72547006950457904</v>
      </c>
      <c r="B8195" s="3">
        <v>20658.056154175902</v>
      </c>
      <c r="C8195" s="3">
        <v>1.29604686818023</v>
      </c>
      <c r="D8195" s="3">
        <v>58401.361051295702</v>
      </c>
      <c r="E8195" s="1">
        <f t="shared" si="256"/>
        <v>0.57057679867565092</v>
      </c>
      <c r="F8195" s="1">
        <f t="shared" si="257"/>
        <v>37743.3048971198</v>
      </c>
    </row>
    <row r="8196" spans="1:6">
      <c r="A8196" s="3">
        <v>0.74548513659002202</v>
      </c>
      <c r="B8196" s="3">
        <v>21340.667859253499</v>
      </c>
      <c r="C8196" s="3">
        <v>1.29093861794247</v>
      </c>
      <c r="D8196" s="3">
        <v>59331.356041017098</v>
      </c>
      <c r="E8196" s="1">
        <f t="shared" ref="E8196:E8259" si="258">C8196-A8196</f>
        <v>0.54545348135244798</v>
      </c>
      <c r="F8196" s="1">
        <f t="shared" ref="F8196:F8259" si="259">D8196-B8196</f>
        <v>37990.688181763602</v>
      </c>
    </row>
    <row r="8197" spans="1:6">
      <c r="A8197" s="3">
        <v>0.74460202310817303</v>
      </c>
      <c r="B8197" s="3">
        <v>21823.6660589065</v>
      </c>
      <c r="C8197" s="3">
        <v>1.2742378403774</v>
      </c>
      <c r="D8197" s="3">
        <v>59908.838966821197</v>
      </c>
      <c r="E8197" s="1">
        <f t="shared" si="258"/>
        <v>0.52963581726922693</v>
      </c>
      <c r="F8197" s="1">
        <f t="shared" si="259"/>
        <v>38085.172907914697</v>
      </c>
    </row>
    <row r="8198" spans="1:6">
      <c r="A8198" s="3">
        <v>0.689364843929404</v>
      </c>
      <c r="B8198" s="3">
        <v>15823.7679695611</v>
      </c>
      <c r="C8198" s="3">
        <v>1.2025318072395901</v>
      </c>
      <c r="D8198" s="3">
        <v>52194.688633992198</v>
      </c>
      <c r="E8198" s="1">
        <f t="shared" si="258"/>
        <v>0.51316696331018608</v>
      </c>
      <c r="F8198" s="1">
        <f t="shared" si="259"/>
        <v>36370.920664431098</v>
      </c>
    </row>
    <row r="8199" spans="1:6">
      <c r="A8199" s="3">
        <v>0.66107342094699195</v>
      </c>
      <c r="B8199" s="3">
        <v>16392.3240016569</v>
      </c>
      <c r="C8199" s="3">
        <v>1.1068351846014099</v>
      </c>
      <c r="D8199" s="3">
        <v>51648.829836080498</v>
      </c>
      <c r="E8199" s="1">
        <f t="shared" si="258"/>
        <v>0.445761763654418</v>
      </c>
      <c r="F8199" s="1">
        <f t="shared" si="259"/>
        <v>35256.505834423602</v>
      </c>
    </row>
    <row r="8200" spans="1:6">
      <c r="A8200" s="3">
        <v>0.68984500444739505</v>
      </c>
      <c r="B8200" s="3">
        <v>23586.604654791201</v>
      </c>
      <c r="C8200" s="3">
        <v>1.2402935549422101</v>
      </c>
      <c r="D8200" s="3">
        <v>62917.5384426569</v>
      </c>
      <c r="E8200" s="1">
        <f t="shared" si="258"/>
        <v>0.550448550494815</v>
      </c>
      <c r="F8200" s="1">
        <f t="shared" si="259"/>
        <v>39330.933787865695</v>
      </c>
    </row>
    <row r="8201" spans="1:6">
      <c r="A8201" s="3">
        <v>0.71728590654513402</v>
      </c>
      <c r="B8201" s="3">
        <v>20132.960282430198</v>
      </c>
      <c r="C8201" s="3">
        <v>1.21830408578473</v>
      </c>
      <c r="D8201" s="3">
        <v>56027.070896415797</v>
      </c>
      <c r="E8201" s="1">
        <f t="shared" si="258"/>
        <v>0.50101817923959602</v>
      </c>
      <c r="F8201" s="1">
        <f t="shared" si="259"/>
        <v>35894.110613985598</v>
      </c>
    </row>
    <row r="8202" spans="1:6">
      <c r="A8202" s="3">
        <v>0.67845305084824303</v>
      </c>
      <c r="B8202" s="3">
        <v>24022.809874720799</v>
      </c>
      <c r="C8202" s="3">
        <v>1.1884814661210199</v>
      </c>
      <c r="D8202" s="3">
        <v>61274.082450631198</v>
      </c>
      <c r="E8202" s="1">
        <f t="shared" si="258"/>
        <v>0.51002841527277687</v>
      </c>
      <c r="F8202" s="1">
        <f t="shared" si="259"/>
        <v>37251.2725759104</v>
      </c>
    </row>
    <row r="8203" spans="1:6">
      <c r="A8203" s="3">
        <v>0.74802206219448197</v>
      </c>
      <c r="B8203" s="3">
        <v>19845.189147952598</v>
      </c>
      <c r="C8203" s="3">
        <v>1.30683832107287</v>
      </c>
      <c r="D8203" s="3">
        <v>55511.050285947997</v>
      </c>
      <c r="E8203" s="1">
        <f t="shared" si="258"/>
        <v>0.55881625887838804</v>
      </c>
      <c r="F8203" s="1">
        <f t="shared" si="259"/>
        <v>35665.861137995395</v>
      </c>
    </row>
    <row r="8204" spans="1:6">
      <c r="A8204" s="3">
        <v>0.71713293101157305</v>
      </c>
      <c r="B8204" s="3">
        <v>23946.709787546901</v>
      </c>
      <c r="C8204" s="3">
        <v>1.24948565337168</v>
      </c>
      <c r="D8204" s="3">
        <v>63682.306628911901</v>
      </c>
      <c r="E8204" s="1">
        <f t="shared" si="258"/>
        <v>0.532352722360107</v>
      </c>
      <c r="F8204" s="1">
        <f t="shared" si="259"/>
        <v>39735.596841364997</v>
      </c>
    </row>
    <row r="8205" spans="1:6">
      <c r="A8205" s="3">
        <v>0.71869256435028295</v>
      </c>
      <c r="B8205" s="3">
        <v>19489.444868554201</v>
      </c>
      <c r="C8205" s="3">
        <v>1.2370915337430699</v>
      </c>
      <c r="D8205" s="3">
        <v>57962.979562930901</v>
      </c>
      <c r="E8205" s="1">
        <f t="shared" si="258"/>
        <v>0.51839896939278696</v>
      </c>
      <c r="F8205" s="1">
        <f t="shared" si="259"/>
        <v>38473.5346943767</v>
      </c>
    </row>
    <row r="8206" spans="1:6">
      <c r="A8206" s="3">
        <v>0.71298143721658602</v>
      </c>
      <c r="B8206" s="3">
        <v>16917.3473686873</v>
      </c>
      <c r="C8206" s="3">
        <v>1.2007504289353299</v>
      </c>
      <c r="D8206" s="3">
        <v>52900.246683831603</v>
      </c>
      <c r="E8206" s="1">
        <f t="shared" si="258"/>
        <v>0.48776899171874388</v>
      </c>
      <c r="F8206" s="1">
        <f t="shared" si="259"/>
        <v>35982.899315144299</v>
      </c>
    </row>
    <row r="8207" spans="1:6">
      <c r="A8207" s="3">
        <v>0.673478703213788</v>
      </c>
      <c r="B8207" s="3">
        <v>21814.920545376299</v>
      </c>
      <c r="C8207" s="3">
        <v>1.15284407828591</v>
      </c>
      <c r="D8207" s="3">
        <v>60353.775219661402</v>
      </c>
      <c r="E8207" s="1">
        <f t="shared" si="258"/>
        <v>0.47936537507212196</v>
      </c>
      <c r="F8207" s="1">
        <f t="shared" si="259"/>
        <v>38538.854674285103</v>
      </c>
    </row>
    <row r="8208" spans="1:6">
      <c r="A8208" s="3">
        <v>0.68117492855122597</v>
      </c>
      <c r="B8208" s="3">
        <v>15897.8864148391</v>
      </c>
      <c r="C8208" s="3">
        <v>1.1851768460563199</v>
      </c>
      <c r="D8208" s="3">
        <v>50650.793711823797</v>
      </c>
      <c r="E8208" s="1">
        <f t="shared" si="258"/>
        <v>0.50400191750509393</v>
      </c>
      <c r="F8208" s="1">
        <f t="shared" si="259"/>
        <v>34752.907296984697</v>
      </c>
    </row>
    <row r="8209" spans="1:6">
      <c r="A8209" s="3">
        <v>0.73321342071019602</v>
      </c>
      <c r="B8209" s="3">
        <v>20886.736174872702</v>
      </c>
      <c r="C8209" s="3">
        <v>1.2694564035846101</v>
      </c>
      <c r="D8209" s="3">
        <v>58913.413803342803</v>
      </c>
      <c r="E8209" s="1">
        <f t="shared" si="258"/>
        <v>0.53624298287441408</v>
      </c>
      <c r="F8209" s="1">
        <f t="shared" si="259"/>
        <v>38026.677628470105</v>
      </c>
    </row>
    <row r="8210" spans="1:6">
      <c r="A8210" s="3">
        <v>0.65214268185291602</v>
      </c>
      <c r="B8210" s="3">
        <v>21198.230551864501</v>
      </c>
      <c r="C8210" s="3">
        <v>1.14547230613228</v>
      </c>
      <c r="D8210" s="3">
        <v>60164.336026042904</v>
      </c>
      <c r="E8210" s="1">
        <f t="shared" si="258"/>
        <v>0.493329624279364</v>
      </c>
      <c r="F8210" s="1">
        <f t="shared" si="259"/>
        <v>38966.105474178403</v>
      </c>
    </row>
    <row r="8211" spans="1:6">
      <c r="A8211" s="3">
        <v>0.73505604535282798</v>
      </c>
      <c r="B8211" s="3">
        <v>17468.060413341602</v>
      </c>
      <c r="C8211" s="3">
        <v>1.2578241443514699</v>
      </c>
      <c r="D8211" s="3">
        <v>53968.835675932402</v>
      </c>
      <c r="E8211" s="1">
        <f t="shared" si="258"/>
        <v>0.52276809899864196</v>
      </c>
      <c r="F8211" s="1">
        <f t="shared" si="259"/>
        <v>36500.775262590803</v>
      </c>
    </row>
    <row r="8212" spans="1:6">
      <c r="A8212" s="3">
        <v>0.66400226341720403</v>
      </c>
      <c r="B8212" s="3">
        <v>19926.401832742598</v>
      </c>
      <c r="C8212" s="3">
        <v>1.17423291443291</v>
      </c>
      <c r="D8212" s="3">
        <v>58903.036935633201</v>
      </c>
      <c r="E8212" s="1">
        <f t="shared" si="258"/>
        <v>0.51023065101570597</v>
      </c>
      <c r="F8212" s="1">
        <f t="shared" si="259"/>
        <v>38976.635102890607</v>
      </c>
    </row>
    <row r="8213" spans="1:6">
      <c r="A8213" s="3">
        <v>0.738094877455024</v>
      </c>
      <c r="B8213" s="3">
        <v>22023.5460340299</v>
      </c>
      <c r="C8213" s="3">
        <v>1.3117225928845799</v>
      </c>
      <c r="D8213" s="3">
        <v>61101.390834909202</v>
      </c>
      <c r="E8213" s="1">
        <f t="shared" si="258"/>
        <v>0.57362771542955593</v>
      </c>
      <c r="F8213" s="1">
        <f t="shared" si="259"/>
        <v>39077.844800879306</v>
      </c>
    </row>
    <row r="8214" spans="1:6">
      <c r="A8214" s="3">
        <v>0.65752912395673802</v>
      </c>
      <c r="B8214" s="3">
        <v>22816.659766659799</v>
      </c>
      <c r="C8214" s="3">
        <v>1.1552869771054499</v>
      </c>
      <c r="D8214" s="3">
        <v>62193.104515107698</v>
      </c>
      <c r="E8214" s="1">
        <f t="shared" si="258"/>
        <v>0.4977578531487119</v>
      </c>
      <c r="F8214" s="1">
        <f t="shared" si="259"/>
        <v>39376.444748447902</v>
      </c>
    </row>
    <row r="8215" spans="1:6">
      <c r="A8215" s="3">
        <v>0.68093277670762598</v>
      </c>
      <c r="B8215" s="3">
        <v>18474.166377360201</v>
      </c>
      <c r="C8215" s="3">
        <v>1.1701329217140799</v>
      </c>
      <c r="D8215" s="3">
        <v>53342.431125150702</v>
      </c>
      <c r="E8215" s="1">
        <f t="shared" si="258"/>
        <v>0.48920014500645392</v>
      </c>
      <c r="F8215" s="1">
        <f t="shared" si="259"/>
        <v>34868.264747790497</v>
      </c>
    </row>
    <row r="8216" spans="1:6">
      <c r="A8216" s="3">
        <v>0.65332780635666599</v>
      </c>
      <c r="B8216" s="3">
        <v>21744.9200622268</v>
      </c>
      <c r="C8216" s="3">
        <v>1.12852978751162</v>
      </c>
      <c r="D8216" s="3">
        <v>60670.390546343602</v>
      </c>
      <c r="E8216" s="1">
        <f t="shared" si="258"/>
        <v>0.47520198115495405</v>
      </c>
      <c r="F8216" s="1">
        <f t="shared" si="259"/>
        <v>38925.470484116799</v>
      </c>
    </row>
    <row r="8217" spans="1:6">
      <c r="A8217" s="3">
        <v>0.69926562959576</v>
      </c>
      <c r="B8217" s="3">
        <v>18300.387206660998</v>
      </c>
      <c r="C8217" s="3">
        <v>1.2054023961695199</v>
      </c>
      <c r="D8217" s="3">
        <v>55532.249801760001</v>
      </c>
      <c r="E8217" s="1">
        <f t="shared" si="258"/>
        <v>0.50613676657375994</v>
      </c>
      <c r="F8217" s="1">
        <f t="shared" si="259"/>
        <v>37231.862595099003</v>
      </c>
    </row>
    <row r="8218" spans="1:6">
      <c r="A8218" s="3">
        <v>0.62728634908705905</v>
      </c>
      <c r="B8218" s="3">
        <v>18578.444703648998</v>
      </c>
      <c r="C8218" s="3">
        <v>1.08552229901276</v>
      </c>
      <c r="D8218" s="3">
        <v>53726.476178524601</v>
      </c>
      <c r="E8218" s="1">
        <f t="shared" si="258"/>
        <v>0.45823594992570094</v>
      </c>
      <c r="F8218" s="1">
        <f t="shared" si="259"/>
        <v>35148.031474875606</v>
      </c>
    </row>
    <row r="8219" spans="1:6">
      <c r="A8219" s="3">
        <v>0.69742388919102205</v>
      </c>
      <c r="B8219" s="3">
        <v>22649.717057006099</v>
      </c>
      <c r="C8219" s="3">
        <v>1.2210161943236799</v>
      </c>
      <c r="D8219" s="3">
        <v>62025.156374883903</v>
      </c>
      <c r="E8219" s="1">
        <f t="shared" si="258"/>
        <v>0.52359230513265786</v>
      </c>
      <c r="F8219" s="1">
        <f t="shared" si="259"/>
        <v>39375.439317877805</v>
      </c>
    </row>
    <row r="8220" spans="1:6">
      <c r="A8220" s="3">
        <v>0.66144377444324198</v>
      </c>
      <c r="B8220" s="3">
        <v>19766.652336912099</v>
      </c>
      <c r="C8220" s="3">
        <v>1.15409584879989</v>
      </c>
      <c r="D8220" s="3">
        <v>56261.683832233197</v>
      </c>
      <c r="E8220" s="1">
        <f t="shared" si="258"/>
        <v>0.49265207435664804</v>
      </c>
      <c r="F8220" s="1">
        <f t="shared" si="259"/>
        <v>36495.031495321098</v>
      </c>
    </row>
    <row r="8221" spans="1:6">
      <c r="A8221" s="3">
        <v>0.683993415437951</v>
      </c>
      <c r="B8221" s="3">
        <v>19445.298493411701</v>
      </c>
      <c r="C8221" s="3">
        <v>1.2132046085574</v>
      </c>
      <c r="D8221" s="3">
        <v>57103.211498659402</v>
      </c>
      <c r="E8221" s="1">
        <f t="shared" si="258"/>
        <v>0.52921119311944897</v>
      </c>
      <c r="F8221" s="1">
        <f t="shared" si="259"/>
        <v>37657.913005247698</v>
      </c>
    </row>
    <row r="8222" spans="1:6">
      <c r="A8222" s="3">
        <v>0.67603855843988403</v>
      </c>
      <c r="B8222" s="3">
        <v>18823.7812715074</v>
      </c>
      <c r="C8222" s="3">
        <v>1.1908841636530501</v>
      </c>
      <c r="D8222" s="3">
        <v>57786.725533548903</v>
      </c>
      <c r="E8222" s="1">
        <f t="shared" si="258"/>
        <v>0.51484560521316602</v>
      </c>
      <c r="F8222" s="1">
        <f t="shared" si="259"/>
        <v>38962.944262041507</v>
      </c>
    </row>
    <row r="8223" spans="1:6">
      <c r="A8223" s="3">
        <v>0.66707302081376196</v>
      </c>
      <c r="B8223" s="3">
        <v>13052.398653571399</v>
      </c>
      <c r="C8223" s="3">
        <v>1.15082862714128</v>
      </c>
      <c r="D8223" s="3">
        <v>48886.463888147999</v>
      </c>
      <c r="E8223" s="1">
        <f t="shared" si="258"/>
        <v>0.48375560632751802</v>
      </c>
      <c r="F8223" s="1">
        <f t="shared" si="259"/>
        <v>35834.065234576599</v>
      </c>
    </row>
    <row r="8224" spans="1:6">
      <c r="A8224" s="3">
        <v>0.78866743632760195</v>
      </c>
      <c r="B8224" s="3">
        <v>22294.8116384245</v>
      </c>
      <c r="C8224" s="3">
        <v>1.35389940229571</v>
      </c>
      <c r="D8224" s="3">
        <v>61907.9469579406</v>
      </c>
      <c r="E8224" s="1">
        <f t="shared" si="258"/>
        <v>0.5652319659681081</v>
      </c>
      <c r="F8224" s="1">
        <f t="shared" si="259"/>
        <v>39613.135319516099</v>
      </c>
    </row>
    <row r="8225" spans="1:6">
      <c r="A8225" s="3">
        <v>0.66829608649213501</v>
      </c>
      <c r="B8225" s="3">
        <v>13086.7610386509</v>
      </c>
      <c r="C8225" s="3">
        <v>1.14146151787067</v>
      </c>
      <c r="D8225" s="3">
        <v>48504.790364695298</v>
      </c>
      <c r="E8225" s="1">
        <f t="shared" si="258"/>
        <v>0.47316543137853495</v>
      </c>
      <c r="F8225" s="1">
        <f t="shared" si="259"/>
        <v>35418.029326044401</v>
      </c>
    </row>
    <row r="8226" spans="1:6">
      <c r="A8226" s="3">
        <v>0.71467963724899897</v>
      </c>
      <c r="B8226" s="3">
        <v>21367.376454298101</v>
      </c>
      <c r="C8226" s="3">
        <v>1.2667823294721501</v>
      </c>
      <c r="D8226" s="3">
        <v>59248.0278413622</v>
      </c>
      <c r="E8226" s="1">
        <f t="shared" si="258"/>
        <v>0.55210269222315111</v>
      </c>
      <c r="F8226" s="1">
        <f t="shared" si="259"/>
        <v>37880.651387064099</v>
      </c>
    </row>
    <row r="8227" spans="1:6">
      <c r="A8227" s="3">
        <v>0.70047230444831599</v>
      </c>
      <c r="B8227" s="3">
        <v>24831.705003356299</v>
      </c>
      <c r="C8227" s="3">
        <v>1.2019886770778201</v>
      </c>
      <c r="D8227" s="3">
        <v>66973.591295728605</v>
      </c>
      <c r="E8227" s="1">
        <f t="shared" si="258"/>
        <v>0.5015163726295041</v>
      </c>
      <c r="F8227" s="1">
        <f t="shared" si="259"/>
        <v>42141.886292372306</v>
      </c>
    </row>
    <row r="8228" spans="1:6">
      <c r="A8228" s="3">
        <v>0.69237795646687705</v>
      </c>
      <c r="B8228" s="3">
        <v>19955.369152023199</v>
      </c>
      <c r="C8228" s="3">
        <v>1.18911162138986</v>
      </c>
      <c r="D8228" s="3">
        <v>55155.871792865197</v>
      </c>
      <c r="E8228" s="1">
        <f t="shared" si="258"/>
        <v>0.49673366492298299</v>
      </c>
      <c r="F8228" s="1">
        <f t="shared" si="259"/>
        <v>35200.502640841994</v>
      </c>
    </row>
    <row r="8229" spans="1:6">
      <c r="A8229" s="3">
        <v>0.703363705020149</v>
      </c>
      <c r="B8229" s="3">
        <v>15193.299611771399</v>
      </c>
      <c r="C8229" s="3">
        <v>1.2197983364566001</v>
      </c>
      <c r="D8229" s="3">
        <v>51738.618792588903</v>
      </c>
      <c r="E8229" s="1">
        <f t="shared" si="258"/>
        <v>0.51643463143645107</v>
      </c>
      <c r="F8229" s="1">
        <f t="shared" si="259"/>
        <v>36545.319180817503</v>
      </c>
    </row>
    <row r="8230" spans="1:6">
      <c r="A8230" s="3">
        <v>0.71009510616138005</v>
      </c>
      <c r="B8230" s="3">
        <v>19822.125793567498</v>
      </c>
      <c r="C8230" s="3">
        <v>1.1989400098630201</v>
      </c>
      <c r="D8230" s="3">
        <v>54241.985497672002</v>
      </c>
      <c r="E8230" s="1">
        <f t="shared" si="258"/>
        <v>0.48884490370164002</v>
      </c>
      <c r="F8230" s="1">
        <f t="shared" si="259"/>
        <v>34419.8597041045</v>
      </c>
    </row>
    <row r="8231" spans="1:6">
      <c r="A8231" s="3">
        <v>0.72121905858441304</v>
      </c>
      <c r="B8231" s="3">
        <v>19510.9968176396</v>
      </c>
      <c r="C8231" s="3">
        <v>1.24252494707523</v>
      </c>
      <c r="D8231" s="3">
        <v>57976.008768110602</v>
      </c>
      <c r="E8231" s="1">
        <f t="shared" si="258"/>
        <v>0.52130588849081694</v>
      </c>
      <c r="F8231" s="1">
        <f t="shared" si="259"/>
        <v>38465.011950471002</v>
      </c>
    </row>
    <row r="8232" spans="1:6">
      <c r="A8232" s="3">
        <v>0.68361453596409305</v>
      </c>
      <c r="B8232" s="3">
        <v>15609.653751608501</v>
      </c>
      <c r="C8232" s="3">
        <v>1.1543154700846201</v>
      </c>
      <c r="D8232" s="3">
        <v>51149.924245803901</v>
      </c>
      <c r="E8232" s="1">
        <f t="shared" si="258"/>
        <v>0.47070093412052705</v>
      </c>
      <c r="F8232" s="1">
        <f t="shared" si="259"/>
        <v>35540.2704941954</v>
      </c>
    </row>
    <row r="8233" spans="1:6">
      <c r="A8233" s="3">
        <v>0.68056958185334604</v>
      </c>
      <c r="B8233" s="3">
        <v>18339.804213780801</v>
      </c>
      <c r="C8233" s="3">
        <v>1.15815635831154</v>
      </c>
      <c r="D8233" s="3">
        <v>56055.422998586102</v>
      </c>
      <c r="E8233" s="1">
        <f t="shared" si="258"/>
        <v>0.47758677645819392</v>
      </c>
      <c r="F8233" s="1">
        <f t="shared" si="259"/>
        <v>37715.618784805301</v>
      </c>
    </row>
    <row r="8234" spans="1:6">
      <c r="A8234" s="3">
        <v>0.66979913599155705</v>
      </c>
      <c r="B8234" s="3">
        <v>21342.1538909597</v>
      </c>
      <c r="C8234" s="3">
        <v>1.11697506019298</v>
      </c>
      <c r="D8234" s="3">
        <v>58260.7642365926</v>
      </c>
      <c r="E8234" s="1">
        <f t="shared" si="258"/>
        <v>0.44717592420142294</v>
      </c>
      <c r="F8234" s="1">
        <f t="shared" si="259"/>
        <v>36918.6103456329</v>
      </c>
    </row>
    <row r="8235" spans="1:6">
      <c r="A8235" s="3">
        <v>0.70304083567268305</v>
      </c>
      <c r="B8235" s="3">
        <v>17213.4858801679</v>
      </c>
      <c r="C8235" s="3">
        <v>1.2281599715170199</v>
      </c>
      <c r="D8235" s="3">
        <v>54715.908926978598</v>
      </c>
      <c r="E8235" s="1">
        <f t="shared" si="258"/>
        <v>0.52511913584433689</v>
      </c>
      <c r="F8235" s="1">
        <f t="shared" si="259"/>
        <v>37502.423046810698</v>
      </c>
    </row>
    <row r="8236" spans="1:6">
      <c r="A8236" s="3">
        <v>0.69085621867944902</v>
      </c>
      <c r="B8236" s="3">
        <v>20293.823544434799</v>
      </c>
      <c r="C8236" s="3">
        <v>1.18247823728583</v>
      </c>
      <c r="D8236" s="3">
        <v>59123.813198849202</v>
      </c>
      <c r="E8236" s="1">
        <f t="shared" si="258"/>
        <v>0.49162201860638099</v>
      </c>
      <c r="F8236" s="1">
        <f t="shared" si="259"/>
        <v>38829.989654414399</v>
      </c>
    </row>
    <row r="8237" spans="1:6">
      <c r="A8237" s="3">
        <v>0.71982625608186102</v>
      </c>
      <c r="B8237" s="3">
        <v>23071.984012427001</v>
      </c>
      <c r="C8237" s="3">
        <v>1.2313754250645399</v>
      </c>
      <c r="D8237" s="3">
        <v>61520.467919377901</v>
      </c>
      <c r="E8237" s="1">
        <f t="shared" si="258"/>
        <v>0.51154916898267888</v>
      </c>
      <c r="F8237" s="1">
        <f t="shared" si="259"/>
        <v>38448.483906950903</v>
      </c>
    </row>
    <row r="8238" spans="1:6">
      <c r="A8238" s="3">
        <v>0.71425545916803101</v>
      </c>
      <c r="B8238" s="3">
        <v>21055.812666082998</v>
      </c>
      <c r="C8238" s="3">
        <v>1.23848173369585</v>
      </c>
      <c r="D8238" s="3">
        <v>60292.632723995397</v>
      </c>
      <c r="E8238" s="1">
        <f t="shared" si="258"/>
        <v>0.524226274527819</v>
      </c>
      <c r="F8238" s="1">
        <f t="shared" si="259"/>
        <v>39236.820057912395</v>
      </c>
    </row>
    <row r="8239" spans="1:6">
      <c r="A8239" s="3">
        <v>0.67983162271524999</v>
      </c>
      <c r="B8239" s="3">
        <v>19136.874600496802</v>
      </c>
      <c r="C8239" s="3">
        <v>1.1935392743664099</v>
      </c>
      <c r="D8239" s="3">
        <v>55775.746258227497</v>
      </c>
      <c r="E8239" s="1">
        <f t="shared" si="258"/>
        <v>0.51370765165115995</v>
      </c>
      <c r="F8239" s="1">
        <f t="shared" si="259"/>
        <v>36638.871657730691</v>
      </c>
    </row>
    <row r="8240" spans="1:6">
      <c r="A8240" s="3">
        <v>0.69621305918545795</v>
      </c>
      <c r="B8240" s="3">
        <v>17855.770511565901</v>
      </c>
      <c r="C8240" s="3">
        <v>1.2166605994406801</v>
      </c>
      <c r="D8240" s="3">
        <v>54001.594686226199</v>
      </c>
      <c r="E8240" s="1">
        <f t="shared" si="258"/>
        <v>0.52044754025522211</v>
      </c>
      <c r="F8240" s="1">
        <f t="shared" si="259"/>
        <v>36145.824174660302</v>
      </c>
    </row>
    <row r="8241" spans="1:6">
      <c r="A8241" s="3">
        <v>0.67681598887153305</v>
      </c>
      <c r="B8241" s="3">
        <v>15211.7779289301</v>
      </c>
      <c r="C8241" s="3">
        <v>1.1879733876274401</v>
      </c>
      <c r="D8241" s="3">
        <v>51364.562781322202</v>
      </c>
      <c r="E8241" s="1">
        <f t="shared" si="258"/>
        <v>0.51115739875590704</v>
      </c>
      <c r="F8241" s="1">
        <f t="shared" si="259"/>
        <v>36152.784852392098</v>
      </c>
    </row>
    <row r="8242" spans="1:6">
      <c r="A8242" s="3">
        <v>0.69643870431632304</v>
      </c>
      <c r="B8242" s="3">
        <v>24878.717196084799</v>
      </c>
      <c r="C8242" s="3">
        <v>1.2304256185740201</v>
      </c>
      <c r="D8242" s="3">
        <v>61381.414894763599</v>
      </c>
      <c r="E8242" s="1">
        <f t="shared" si="258"/>
        <v>0.53398691425769707</v>
      </c>
      <c r="F8242" s="1">
        <f t="shared" si="259"/>
        <v>36502.697698678799</v>
      </c>
    </row>
    <row r="8243" spans="1:6">
      <c r="A8243" s="3">
        <v>0.70570280010586495</v>
      </c>
      <c r="B8243" s="3">
        <v>21616.444266165901</v>
      </c>
      <c r="C8243" s="3">
        <v>1.2095047965614101</v>
      </c>
      <c r="D8243" s="3">
        <v>60175.077521379601</v>
      </c>
      <c r="E8243" s="1">
        <f t="shared" si="258"/>
        <v>0.50380199645554513</v>
      </c>
      <c r="F8243" s="1">
        <f t="shared" si="259"/>
        <v>38558.633255213703</v>
      </c>
    </row>
    <row r="8244" spans="1:6">
      <c r="A8244" s="3">
        <v>0.68935738728801299</v>
      </c>
      <c r="B8244" s="3">
        <v>22423.1966819808</v>
      </c>
      <c r="C8244" s="3">
        <v>1.17556284424538</v>
      </c>
      <c r="D8244" s="3">
        <v>60398.2345308246</v>
      </c>
      <c r="E8244" s="1">
        <f t="shared" si="258"/>
        <v>0.48620545695736705</v>
      </c>
      <c r="F8244" s="1">
        <f t="shared" si="259"/>
        <v>37975.0378488438</v>
      </c>
    </row>
    <row r="8245" spans="1:6">
      <c r="A8245" s="3">
        <v>0.71684154493913099</v>
      </c>
      <c r="B8245" s="3">
        <v>19738.904248724299</v>
      </c>
      <c r="C8245" s="3">
        <v>1.23636129233982</v>
      </c>
      <c r="D8245" s="3">
        <v>56030.582245153098</v>
      </c>
      <c r="E8245" s="1">
        <f t="shared" si="258"/>
        <v>0.51951974740068896</v>
      </c>
      <c r="F8245" s="1">
        <f t="shared" si="259"/>
        <v>36291.6779964288</v>
      </c>
    </row>
    <row r="8246" spans="1:6">
      <c r="A8246" s="3">
        <v>0.74515126851893398</v>
      </c>
      <c r="B8246" s="3">
        <v>19724.626515200998</v>
      </c>
      <c r="C8246" s="3">
        <v>1.2899599486691</v>
      </c>
      <c r="D8246" s="3">
        <v>56014.566793684702</v>
      </c>
      <c r="E8246" s="1">
        <f t="shared" si="258"/>
        <v>0.54480868015016604</v>
      </c>
      <c r="F8246" s="1">
        <f t="shared" si="259"/>
        <v>36289.9402784837</v>
      </c>
    </row>
    <row r="8247" spans="1:6">
      <c r="A8247" s="3">
        <v>0.75889946828604204</v>
      </c>
      <c r="B8247" s="3">
        <v>20544.751979352099</v>
      </c>
      <c r="C8247" s="3">
        <v>1.3218784679565501</v>
      </c>
      <c r="D8247" s="3">
        <v>59030.161029279901</v>
      </c>
      <c r="E8247" s="1">
        <f t="shared" si="258"/>
        <v>0.56297899967050802</v>
      </c>
      <c r="F8247" s="1">
        <f t="shared" si="259"/>
        <v>38485.409049927803</v>
      </c>
    </row>
    <row r="8248" spans="1:6">
      <c r="A8248" s="3">
        <v>0.67986420281506299</v>
      </c>
      <c r="B8248" s="3">
        <v>19118.546272547901</v>
      </c>
      <c r="C8248" s="3">
        <v>1.1814620899678401</v>
      </c>
      <c r="D8248" s="3">
        <v>56672.921962751199</v>
      </c>
      <c r="E8248" s="1">
        <f t="shared" si="258"/>
        <v>0.50159788715277709</v>
      </c>
      <c r="F8248" s="1">
        <f t="shared" si="259"/>
        <v>37554.375690203298</v>
      </c>
    </row>
    <row r="8249" spans="1:6">
      <c r="A8249" s="3">
        <v>0.73033185542996903</v>
      </c>
      <c r="B8249" s="3">
        <v>19162.277391288098</v>
      </c>
      <c r="C8249" s="3">
        <v>1.2314656244070601</v>
      </c>
      <c r="D8249" s="3">
        <v>54791.842332947199</v>
      </c>
      <c r="E8249" s="1">
        <f t="shared" si="258"/>
        <v>0.50113376897709105</v>
      </c>
      <c r="F8249" s="1">
        <f t="shared" si="259"/>
        <v>35629.564941659104</v>
      </c>
    </row>
    <row r="8250" spans="1:6">
      <c r="A8250" s="3">
        <v>0.66390345076245305</v>
      </c>
      <c r="B8250" s="3">
        <v>26177.568938336899</v>
      </c>
      <c r="C8250" s="3">
        <v>1.19135556091581</v>
      </c>
      <c r="D8250" s="3">
        <v>63436.566418950701</v>
      </c>
      <c r="E8250" s="1">
        <f t="shared" si="258"/>
        <v>0.52745211015335691</v>
      </c>
      <c r="F8250" s="1">
        <f t="shared" si="259"/>
        <v>37258.997480613805</v>
      </c>
    </row>
    <row r="8251" spans="1:6">
      <c r="A8251" s="3">
        <v>0.673762068695132</v>
      </c>
      <c r="B8251" s="3">
        <v>17384.829281471601</v>
      </c>
      <c r="C8251" s="3">
        <v>1.1549360614625701</v>
      </c>
      <c r="D8251" s="3">
        <v>52802.315864889599</v>
      </c>
      <c r="E8251" s="1">
        <f t="shared" si="258"/>
        <v>0.48117399276743811</v>
      </c>
      <c r="F8251" s="1">
        <f t="shared" si="259"/>
        <v>35417.486583417995</v>
      </c>
    </row>
    <row r="8252" spans="1:6">
      <c r="A8252" s="3">
        <v>0.70870576259707496</v>
      </c>
      <c r="B8252" s="3">
        <v>20326.8735759066</v>
      </c>
      <c r="C8252" s="3">
        <v>1.2242038351253</v>
      </c>
      <c r="D8252" s="3">
        <v>56922.735255531501</v>
      </c>
      <c r="E8252" s="1">
        <f t="shared" si="258"/>
        <v>0.51549807252822499</v>
      </c>
      <c r="F8252" s="1">
        <f t="shared" si="259"/>
        <v>36595.861679624897</v>
      </c>
    </row>
    <row r="8253" spans="1:6">
      <c r="A8253" s="3">
        <v>0.69466771044694697</v>
      </c>
      <c r="B8253" s="3">
        <v>17971.414777227801</v>
      </c>
      <c r="C8253" s="3">
        <v>1.21287134284858</v>
      </c>
      <c r="D8253" s="3">
        <v>54040.6720290007</v>
      </c>
      <c r="E8253" s="1">
        <f t="shared" si="258"/>
        <v>0.51820363240163303</v>
      </c>
      <c r="F8253" s="1">
        <f t="shared" si="259"/>
        <v>36069.257251772899</v>
      </c>
    </row>
    <row r="8254" spans="1:6">
      <c r="A8254" s="3">
        <v>0.71981077122265602</v>
      </c>
      <c r="B8254" s="3">
        <v>21558.902848375899</v>
      </c>
      <c r="C8254" s="3">
        <v>1.25169701266672</v>
      </c>
      <c r="D8254" s="3">
        <v>59871.240588275701</v>
      </c>
      <c r="E8254" s="1">
        <f t="shared" si="258"/>
        <v>0.53188624144406393</v>
      </c>
      <c r="F8254" s="1">
        <f t="shared" si="259"/>
        <v>38312.337739899798</v>
      </c>
    </row>
    <row r="8255" spans="1:6">
      <c r="A8255" s="3">
        <v>0.73098460357365302</v>
      </c>
      <c r="B8255" s="3">
        <v>18714.353452326701</v>
      </c>
      <c r="C8255" s="3">
        <v>1.2756126825878</v>
      </c>
      <c r="D8255" s="3">
        <v>55968.096422232396</v>
      </c>
      <c r="E8255" s="1">
        <f t="shared" si="258"/>
        <v>0.544628079014147</v>
      </c>
      <c r="F8255" s="1">
        <f t="shared" si="259"/>
        <v>37253.742969905696</v>
      </c>
    </row>
    <row r="8256" spans="1:6">
      <c r="A8256" s="3">
        <v>0.71154893508797201</v>
      </c>
      <c r="B8256" s="3">
        <v>20913.1549163866</v>
      </c>
      <c r="C8256" s="3">
        <v>1.2462828146154901</v>
      </c>
      <c r="D8256" s="3">
        <v>61580.348186737698</v>
      </c>
      <c r="E8256" s="1">
        <f t="shared" si="258"/>
        <v>0.53473387952751805</v>
      </c>
      <c r="F8256" s="1">
        <f t="shared" si="259"/>
        <v>40667.193270351097</v>
      </c>
    </row>
    <row r="8257" spans="1:6">
      <c r="A8257" s="3">
        <v>0.66187612568378895</v>
      </c>
      <c r="B8257" s="3">
        <v>17056.9713899954</v>
      </c>
      <c r="C8257" s="3">
        <v>1.1962101635817399</v>
      </c>
      <c r="D8257" s="3">
        <v>53430.771641716397</v>
      </c>
      <c r="E8257" s="1">
        <f t="shared" si="258"/>
        <v>0.53433403789795098</v>
      </c>
      <c r="F8257" s="1">
        <f t="shared" si="259"/>
        <v>36373.800251720997</v>
      </c>
    </row>
    <row r="8258" spans="1:6">
      <c r="A8258" s="3">
        <v>0.71511197900608503</v>
      </c>
      <c r="B8258" s="3">
        <v>18175.057182039902</v>
      </c>
      <c r="C8258" s="3">
        <v>1.26380461105205</v>
      </c>
      <c r="D8258" s="3">
        <v>55912.196161804</v>
      </c>
      <c r="E8258" s="1">
        <f t="shared" si="258"/>
        <v>0.54869263204596497</v>
      </c>
      <c r="F8258" s="1">
        <f t="shared" si="259"/>
        <v>37737.138979764102</v>
      </c>
    </row>
    <row r="8259" spans="1:6">
      <c r="A8259" s="3">
        <v>0.74036637481016598</v>
      </c>
      <c r="B8259" s="3">
        <v>19434.4060047571</v>
      </c>
      <c r="C8259" s="3">
        <v>1.28129889176123</v>
      </c>
      <c r="D8259" s="3">
        <v>54285.439391438398</v>
      </c>
      <c r="E8259" s="1">
        <f t="shared" si="258"/>
        <v>0.54093251695106404</v>
      </c>
      <c r="F8259" s="1">
        <f t="shared" si="259"/>
        <v>34851.033386681302</v>
      </c>
    </row>
    <row r="8260" spans="1:6">
      <c r="A8260" s="3">
        <v>0.65104608034393796</v>
      </c>
      <c r="B8260" s="3">
        <v>24120.768283556001</v>
      </c>
      <c r="C8260" s="3">
        <v>1.09655739033646</v>
      </c>
      <c r="D8260" s="3">
        <v>59670.741252225002</v>
      </c>
      <c r="E8260" s="1">
        <f t="shared" ref="E8260:E8323" si="260">C8260-A8260</f>
        <v>0.44551130999252209</v>
      </c>
      <c r="F8260" s="1">
        <f t="shared" ref="F8260:F8323" si="261">D8260-B8260</f>
        <v>35549.972968668997</v>
      </c>
    </row>
    <row r="8261" spans="1:6">
      <c r="A8261" s="3">
        <v>0.71479993796611696</v>
      </c>
      <c r="B8261" s="3">
        <v>22863.3832510555</v>
      </c>
      <c r="C8261" s="3">
        <v>1.2785027447583099</v>
      </c>
      <c r="D8261" s="3">
        <v>62300.260401682601</v>
      </c>
      <c r="E8261" s="1">
        <f t="shared" si="260"/>
        <v>0.56370280679219298</v>
      </c>
      <c r="F8261" s="1">
        <f t="shared" si="261"/>
        <v>39436.8771506271</v>
      </c>
    </row>
    <row r="8262" spans="1:6">
      <c r="A8262" s="3">
        <v>0.69865485358512402</v>
      </c>
      <c r="B8262" s="3">
        <v>15142.6755601068</v>
      </c>
      <c r="C8262" s="3">
        <v>1.1898862374775601</v>
      </c>
      <c r="D8262" s="3">
        <v>50671.1834516663</v>
      </c>
      <c r="E8262" s="1">
        <f t="shared" si="260"/>
        <v>0.49123138389243604</v>
      </c>
      <c r="F8262" s="1">
        <f t="shared" si="261"/>
        <v>35528.5078915595</v>
      </c>
    </row>
    <row r="8263" spans="1:6">
      <c r="A8263" s="3">
        <v>0.66170273763198295</v>
      </c>
      <c r="B8263" s="3">
        <v>17545.9967323378</v>
      </c>
      <c r="C8263" s="3">
        <v>1.12308787109476</v>
      </c>
      <c r="D8263" s="3">
        <v>53731.764305166398</v>
      </c>
      <c r="E8263" s="1">
        <f t="shared" si="260"/>
        <v>0.4613851334627771</v>
      </c>
      <c r="F8263" s="1">
        <f t="shared" si="261"/>
        <v>36185.767572828598</v>
      </c>
    </row>
    <row r="8264" spans="1:6">
      <c r="A8264" s="3">
        <v>0.72250089303565301</v>
      </c>
      <c r="B8264" s="3">
        <v>20526.542488216</v>
      </c>
      <c r="C8264" s="3">
        <v>1.2468790856918099</v>
      </c>
      <c r="D8264" s="3">
        <v>59735.8416501721</v>
      </c>
      <c r="E8264" s="1">
        <f t="shared" si="260"/>
        <v>0.52437819265615693</v>
      </c>
      <c r="F8264" s="1">
        <f t="shared" si="261"/>
        <v>39209.2991619561</v>
      </c>
    </row>
    <row r="8265" spans="1:6">
      <c r="A8265" s="3">
        <v>0.71630741031690204</v>
      </c>
      <c r="B8265" s="3">
        <v>24081.209271419601</v>
      </c>
      <c r="C8265" s="3">
        <v>1.24313732281744</v>
      </c>
      <c r="D8265" s="3">
        <v>60894.741823782198</v>
      </c>
      <c r="E8265" s="1">
        <f t="shared" si="260"/>
        <v>0.52682991250053801</v>
      </c>
      <c r="F8265" s="1">
        <f t="shared" si="261"/>
        <v>36813.532552362594</v>
      </c>
    </row>
    <row r="8266" spans="1:6">
      <c r="A8266" s="3">
        <v>0.66447150714754999</v>
      </c>
      <c r="B8266" s="3">
        <v>19093.552401917099</v>
      </c>
      <c r="C8266" s="3">
        <v>1.16275460775241</v>
      </c>
      <c r="D8266" s="3">
        <v>55153.519743102603</v>
      </c>
      <c r="E8266" s="1">
        <f t="shared" si="260"/>
        <v>0.49828310060486003</v>
      </c>
      <c r="F8266" s="1">
        <f t="shared" si="261"/>
        <v>36059.967341185504</v>
      </c>
    </row>
    <row r="8267" spans="1:6">
      <c r="A8267" s="3">
        <v>0.66858919259985905</v>
      </c>
      <c r="B8267" s="3">
        <v>19386.9459403035</v>
      </c>
      <c r="C8267" s="3">
        <v>1.1138966563580499</v>
      </c>
      <c r="D8267" s="3">
        <v>57562.895905241901</v>
      </c>
      <c r="E8267" s="1">
        <f t="shared" si="260"/>
        <v>0.44530746375819086</v>
      </c>
      <c r="F8267" s="1">
        <f t="shared" si="261"/>
        <v>38175.949964938402</v>
      </c>
    </row>
    <row r="8268" spans="1:6">
      <c r="A8268" s="3">
        <v>0.68797200655716295</v>
      </c>
      <c r="B8268" s="3">
        <v>22892.178415468101</v>
      </c>
      <c r="C8268" s="3">
        <v>1.1781519540727501</v>
      </c>
      <c r="D8268" s="3">
        <v>60944.8871015162</v>
      </c>
      <c r="E8268" s="1">
        <f t="shared" si="260"/>
        <v>0.49017994751558713</v>
      </c>
      <c r="F8268" s="1">
        <f t="shared" si="261"/>
        <v>38052.708686048099</v>
      </c>
    </row>
    <row r="8269" spans="1:6">
      <c r="A8269" s="3">
        <v>0.687263212578196</v>
      </c>
      <c r="B8269" s="3">
        <v>20106.137071960798</v>
      </c>
      <c r="C8269" s="3">
        <v>1.1837678139444701</v>
      </c>
      <c r="D8269" s="3">
        <v>57403.904237725001</v>
      </c>
      <c r="E8269" s="1">
        <f t="shared" si="260"/>
        <v>0.49650460136627406</v>
      </c>
      <c r="F8269" s="1">
        <f t="shared" si="261"/>
        <v>37297.767165764206</v>
      </c>
    </row>
    <row r="8270" spans="1:6">
      <c r="A8270" s="3">
        <v>0.68382951097951294</v>
      </c>
      <c r="B8270" s="3">
        <v>19482.451828425699</v>
      </c>
      <c r="C8270" s="3">
        <v>1.1506234481503399</v>
      </c>
      <c r="D8270" s="3">
        <v>56196.022973995299</v>
      </c>
      <c r="E8270" s="1">
        <f t="shared" si="260"/>
        <v>0.46679393717082696</v>
      </c>
      <c r="F8270" s="1">
        <f t="shared" si="261"/>
        <v>36713.5711455696</v>
      </c>
    </row>
    <row r="8271" spans="1:6">
      <c r="A8271" s="3">
        <v>0.66532855486450304</v>
      </c>
      <c r="B8271" s="3">
        <v>22774.315418930499</v>
      </c>
      <c r="C8271" s="3">
        <v>1.1663310520896599</v>
      </c>
      <c r="D8271" s="3">
        <v>61260.036870381897</v>
      </c>
      <c r="E8271" s="1">
        <f t="shared" si="260"/>
        <v>0.50100249722515688</v>
      </c>
      <c r="F8271" s="1">
        <f t="shared" si="261"/>
        <v>38485.721451451398</v>
      </c>
    </row>
    <row r="8272" spans="1:6">
      <c r="A8272" s="3">
        <v>0.68784849807001602</v>
      </c>
      <c r="B8272" s="3">
        <v>19773.133803235502</v>
      </c>
      <c r="C8272" s="3">
        <v>1.1418145642216799</v>
      </c>
      <c r="D8272" s="3">
        <v>56793.770891312299</v>
      </c>
      <c r="E8272" s="1">
        <f t="shared" si="260"/>
        <v>0.45396606615166391</v>
      </c>
      <c r="F8272" s="1">
        <f t="shared" si="261"/>
        <v>37020.637088076794</v>
      </c>
    </row>
    <row r="8273" spans="1:6">
      <c r="A8273" s="3">
        <v>0.68002830519238999</v>
      </c>
      <c r="B8273" s="3">
        <v>20334.461439487601</v>
      </c>
      <c r="C8273" s="3">
        <v>1.16792825487511</v>
      </c>
      <c r="D8273" s="3">
        <v>57865.169846701603</v>
      </c>
      <c r="E8273" s="1">
        <f t="shared" si="260"/>
        <v>0.48789994968271999</v>
      </c>
      <c r="F8273" s="1">
        <f t="shared" si="261"/>
        <v>37530.708407213999</v>
      </c>
    </row>
    <row r="8274" spans="1:6">
      <c r="A8274" s="3">
        <v>0.69359871759445202</v>
      </c>
      <c r="B8274" s="3">
        <v>19467.892990203702</v>
      </c>
      <c r="C8274" s="3">
        <v>1.15892629731646</v>
      </c>
      <c r="D8274" s="3">
        <v>56637.8783832919</v>
      </c>
      <c r="E8274" s="1">
        <f t="shared" si="260"/>
        <v>0.465327579722008</v>
      </c>
      <c r="F8274" s="1">
        <f t="shared" si="261"/>
        <v>37169.985393088195</v>
      </c>
    </row>
    <row r="8275" spans="1:6">
      <c r="A8275" s="3">
        <v>0.63846097586435102</v>
      </c>
      <c r="B8275" s="3">
        <v>21696.404655708298</v>
      </c>
      <c r="C8275" s="3">
        <v>1.10792888944318</v>
      </c>
      <c r="D8275" s="3">
        <v>59282.070153949302</v>
      </c>
      <c r="E8275" s="1">
        <f t="shared" si="260"/>
        <v>0.469467913578829</v>
      </c>
      <c r="F8275" s="1">
        <f t="shared" si="261"/>
        <v>37585.665498241004</v>
      </c>
    </row>
    <row r="8276" spans="1:6">
      <c r="A8276" s="3">
        <v>0.67735124212690001</v>
      </c>
      <c r="B8276" s="3">
        <v>19736.6323576416</v>
      </c>
      <c r="C8276" s="3">
        <v>1.16851546411546</v>
      </c>
      <c r="D8276" s="3">
        <v>56623.389568161001</v>
      </c>
      <c r="E8276" s="1">
        <f t="shared" si="260"/>
        <v>0.49116422198856002</v>
      </c>
      <c r="F8276" s="1">
        <f t="shared" si="261"/>
        <v>36886.757210519398</v>
      </c>
    </row>
    <row r="8277" spans="1:6">
      <c r="A8277" s="3">
        <v>0.72364600321624994</v>
      </c>
      <c r="B8277" s="3">
        <v>20983.732951694499</v>
      </c>
      <c r="C8277" s="3">
        <v>1.2538096856351899</v>
      </c>
      <c r="D8277" s="3">
        <v>60499.600267102804</v>
      </c>
      <c r="E8277" s="1">
        <f t="shared" si="260"/>
        <v>0.53016368241893996</v>
      </c>
      <c r="F8277" s="1">
        <f t="shared" si="261"/>
        <v>39515.867315408308</v>
      </c>
    </row>
    <row r="8278" spans="1:6">
      <c r="A8278" s="3">
        <v>0.75140834001586898</v>
      </c>
      <c r="B8278" s="3">
        <v>23613.141993007401</v>
      </c>
      <c r="C8278" s="3">
        <v>1.2939832931630499</v>
      </c>
      <c r="D8278" s="3">
        <v>61645.517075522301</v>
      </c>
      <c r="E8278" s="1">
        <f t="shared" si="260"/>
        <v>0.54257495314718096</v>
      </c>
      <c r="F8278" s="1">
        <f t="shared" si="261"/>
        <v>38032.375082514904</v>
      </c>
    </row>
    <row r="8279" spans="1:6">
      <c r="A8279" s="3">
        <v>0.72399047445461295</v>
      </c>
      <c r="B8279" s="3">
        <v>19419.198160775701</v>
      </c>
      <c r="C8279" s="3">
        <v>1.265517365987</v>
      </c>
      <c r="D8279" s="3">
        <v>54145.591015083897</v>
      </c>
      <c r="E8279" s="1">
        <f t="shared" si="260"/>
        <v>0.54152689153238709</v>
      </c>
      <c r="F8279" s="1">
        <f t="shared" si="261"/>
        <v>34726.3928543082</v>
      </c>
    </row>
    <row r="8280" spans="1:6">
      <c r="A8280" s="3">
        <v>0.79135878710139196</v>
      </c>
      <c r="B8280" s="3">
        <v>21810.311429257301</v>
      </c>
      <c r="C8280" s="3">
        <v>1.3784338688381099</v>
      </c>
      <c r="D8280" s="3">
        <v>57308.860831972503</v>
      </c>
      <c r="E8280" s="1">
        <f t="shared" si="260"/>
        <v>0.58707508173671796</v>
      </c>
      <c r="F8280" s="1">
        <f t="shared" si="261"/>
        <v>35498.549402715202</v>
      </c>
    </row>
    <row r="8281" spans="1:6">
      <c r="A8281" s="3">
        <v>0.69852588445615404</v>
      </c>
      <c r="B8281" s="3">
        <v>22328.772537914701</v>
      </c>
      <c r="C8281" s="3">
        <v>1.2324770995419201</v>
      </c>
      <c r="D8281" s="3">
        <v>60722.394623657303</v>
      </c>
      <c r="E8281" s="1">
        <f t="shared" si="260"/>
        <v>0.53395121508576604</v>
      </c>
      <c r="F8281" s="1">
        <f t="shared" si="261"/>
        <v>38393.622085742601</v>
      </c>
    </row>
    <row r="8282" spans="1:6">
      <c r="A8282" s="3">
        <v>0.638466502968974</v>
      </c>
      <c r="B8282" s="3">
        <v>24580.5486851231</v>
      </c>
      <c r="C8282" s="3">
        <v>1.1053924218419999</v>
      </c>
      <c r="D8282" s="3">
        <v>59251.158676786901</v>
      </c>
      <c r="E8282" s="1">
        <f t="shared" si="260"/>
        <v>0.46692591887302592</v>
      </c>
      <c r="F8282" s="1">
        <f t="shared" si="261"/>
        <v>34670.609991663805</v>
      </c>
    </row>
    <row r="8283" spans="1:6">
      <c r="A8283" s="3">
        <v>0.66527775564957903</v>
      </c>
      <c r="B8283" s="3">
        <v>19783.940055929699</v>
      </c>
      <c r="C8283" s="3">
        <v>1.12594546408018</v>
      </c>
      <c r="D8283" s="3">
        <v>55510.861922908902</v>
      </c>
      <c r="E8283" s="1">
        <f t="shared" si="260"/>
        <v>0.46066770843060101</v>
      </c>
      <c r="F8283" s="1">
        <f t="shared" si="261"/>
        <v>35726.921866979203</v>
      </c>
    </row>
    <row r="8284" spans="1:6">
      <c r="A8284" s="3">
        <v>0.67411161412526099</v>
      </c>
      <c r="B8284" s="3">
        <v>18658.7921434739</v>
      </c>
      <c r="C8284" s="3">
        <v>1.17472994045942</v>
      </c>
      <c r="D8284" s="3">
        <v>55549.9510003623</v>
      </c>
      <c r="E8284" s="1">
        <f t="shared" si="260"/>
        <v>0.50061832633415904</v>
      </c>
      <c r="F8284" s="1">
        <f t="shared" si="261"/>
        <v>36891.158856888404</v>
      </c>
    </row>
    <row r="8285" spans="1:6">
      <c r="A8285" s="3">
        <v>0.71174551557154297</v>
      </c>
      <c r="B8285" s="3">
        <v>22100.417325355102</v>
      </c>
      <c r="C8285" s="3">
        <v>1.21218299975281</v>
      </c>
      <c r="D8285" s="3">
        <v>61625.9928559092</v>
      </c>
      <c r="E8285" s="1">
        <f t="shared" si="260"/>
        <v>0.50043748418126699</v>
      </c>
      <c r="F8285" s="1">
        <f t="shared" si="261"/>
        <v>39525.575530554095</v>
      </c>
    </row>
    <row r="8286" spans="1:6">
      <c r="A8286" s="3">
        <v>0.68309099879909996</v>
      </c>
      <c r="B8286" s="3">
        <v>20462.670355205399</v>
      </c>
      <c r="C8286" s="3">
        <v>1.1630176889275801</v>
      </c>
      <c r="D8286" s="3">
        <v>59377.661345107997</v>
      </c>
      <c r="E8286" s="1">
        <f t="shared" si="260"/>
        <v>0.4799266901284801</v>
      </c>
      <c r="F8286" s="1">
        <f t="shared" si="261"/>
        <v>38914.990989902595</v>
      </c>
    </row>
    <row r="8287" spans="1:6">
      <c r="A8287" s="3">
        <v>0.70184149963459797</v>
      </c>
      <c r="B8287" s="3">
        <v>21497.791787004098</v>
      </c>
      <c r="C8287" s="3">
        <v>1.21518529197122</v>
      </c>
      <c r="D8287" s="3">
        <v>60673.013700921299</v>
      </c>
      <c r="E8287" s="1">
        <f t="shared" si="260"/>
        <v>0.51334379233662208</v>
      </c>
      <c r="F8287" s="1">
        <f t="shared" si="261"/>
        <v>39175.221913917201</v>
      </c>
    </row>
    <row r="8288" spans="1:6">
      <c r="A8288" s="3">
        <v>0.69860166222557296</v>
      </c>
      <c r="B8288" s="3">
        <v>22691.787601271499</v>
      </c>
      <c r="C8288" s="3">
        <v>1.2297541692681899</v>
      </c>
      <c r="D8288" s="3">
        <v>59135.598337958902</v>
      </c>
      <c r="E8288" s="1">
        <f t="shared" si="260"/>
        <v>0.53115250704261696</v>
      </c>
      <c r="F8288" s="1">
        <f t="shared" si="261"/>
        <v>36443.810736687403</v>
      </c>
    </row>
    <row r="8289" spans="1:6">
      <c r="A8289" s="3">
        <v>0.71242329359158596</v>
      </c>
      <c r="B8289" s="3">
        <v>17591.623516979998</v>
      </c>
      <c r="C8289" s="3">
        <v>1.2596760445328401</v>
      </c>
      <c r="D8289" s="3">
        <v>56861.202658427901</v>
      </c>
      <c r="E8289" s="1">
        <f t="shared" si="260"/>
        <v>0.54725275094125414</v>
      </c>
      <c r="F8289" s="1">
        <f t="shared" si="261"/>
        <v>39269.579141447903</v>
      </c>
    </row>
    <row r="8290" spans="1:6">
      <c r="A8290" s="3">
        <v>0.73041736801809398</v>
      </c>
      <c r="B8290" s="3">
        <v>21144.548832119199</v>
      </c>
      <c r="C8290" s="3">
        <v>1.27416234180074</v>
      </c>
      <c r="D8290" s="3">
        <v>59660.804705495502</v>
      </c>
      <c r="E8290" s="1">
        <f t="shared" si="260"/>
        <v>0.54374497378264597</v>
      </c>
      <c r="F8290" s="1">
        <f t="shared" si="261"/>
        <v>38516.2558733763</v>
      </c>
    </row>
    <row r="8291" spans="1:6">
      <c r="A8291" s="3">
        <v>0.74242700555111196</v>
      </c>
      <c r="B8291" s="3">
        <v>20401.388844889501</v>
      </c>
      <c r="C8291" s="3">
        <v>1.28154640239122</v>
      </c>
      <c r="D8291" s="3">
        <v>57154.371361593803</v>
      </c>
      <c r="E8291" s="1">
        <f t="shared" si="260"/>
        <v>0.53911939684010801</v>
      </c>
      <c r="F8291" s="1">
        <f t="shared" si="261"/>
        <v>36752.982516704302</v>
      </c>
    </row>
    <row r="8292" spans="1:6">
      <c r="A8292" s="3">
        <v>0.73545194093807198</v>
      </c>
      <c r="B8292" s="3">
        <v>17329.7992898671</v>
      </c>
      <c r="C8292" s="3">
        <v>1.24886705111417</v>
      </c>
      <c r="D8292" s="3">
        <v>51947.568358452299</v>
      </c>
      <c r="E8292" s="1">
        <f t="shared" si="260"/>
        <v>0.51341511017609798</v>
      </c>
      <c r="F8292" s="1">
        <f t="shared" si="261"/>
        <v>34617.769068585199</v>
      </c>
    </row>
    <row r="8293" spans="1:6">
      <c r="A8293" s="3">
        <v>0.73016373125870104</v>
      </c>
      <c r="B8293" s="3">
        <v>20540.944539157601</v>
      </c>
      <c r="C8293" s="3">
        <v>1.2673913905496701</v>
      </c>
      <c r="D8293" s="3">
        <v>57249.351956956503</v>
      </c>
      <c r="E8293" s="1">
        <f t="shared" si="260"/>
        <v>0.53722765929096905</v>
      </c>
      <c r="F8293" s="1">
        <f t="shared" si="261"/>
        <v>36708.407417798902</v>
      </c>
    </row>
    <row r="8294" spans="1:6">
      <c r="A8294" s="3">
        <v>0.70812438504188002</v>
      </c>
      <c r="B8294" s="3">
        <v>18853.9459561519</v>
      </c>
      <c r="C8294" s="3">
        <v>1.2343522096610799</v>
      </c>
      <c r="D8294" s="3">
        <v>55526.210426014601</v>
      </c>
      <c r="E8294" s="1">
        <f t="shared" si="260"/>
        <v>0.52622782461919992</v>
      </c>
      <c r="F8294" s="1">
        <f t="shared" si="261"/>
        <v>36672.264469862697</v>
      </c>
    </row>
    <row r="8295" spans="1:6">
      <c r="A8295" s="3">
        <v>0.69245031124828105</v>
      </c>
      <c r="B8295" s="3">
        <v>28308.9066701382</v>
      </c>
      <c r="C8295" s="3">
        <v>1.1807402512656699</v>
      </c>
      <c r="D8295" s="3">
        <v>71124.0785071766</v>
      </c>
      <c r="E8295" s="1">
        <f t="shared" si="260"/>
        <v>0.4882899400173889</v>
      </c>
      <c r="F8295" s="1">
        <f t="shared" si="261"/>
        <v>42815.171837038404</v>
      </c>
    </row>
    <row r="8296" spans="1:6">
      <c r="A8296" s="3">
        <v>0.70692446688573096</v>
      </c>
      <c r="B8296" s="3">
        <v>16607.951495094199</v>
      </c>
      <c r="C8296" s="3">
        <v>1.1957923982067</v>
      </c>
      <c r="D8296" s="3">
        <v>51947.553082656799</v>
      </c>
      <c r="E8296" s="1">
        <f t="shared" si="260"/>
        <v>0.48886793132096906</v>
      </c>
      <c r="F8296" s="1">
        <f t="shared" si="261"/>
        <v>35339.601587562604</v>
      </c>
    </row>
    <row r="8297" spans="1:6">
      <c r="A8297" s="3">
        <v>0.71252162540068997</v>
      </c>
      <c r="B8297" s="3">
        <v>18296.2389688074</v>
      </c>
      <c r="C8297" s="3">
        <v>1.2091347446010701</v>
      </c>
      <c r="D8297" s="3">
        <v>55265.046244373501</v>
      </c>
      <c r="E8297" s="1">
        <f t="shared" si="260"/>
        <v>0.49661311920038009</v>
      </c>
      <c r="F8297" s="1">
        <f t="shared" si="261"/>
        <v>36968.807275566098</v>
      </c>
    </row>
    <row r="8298" spans="1:6">
      <c r="A8298" s="3">
        <v>0.64644782236130305</v>
      </c>
      <c r="B8298" s="3">
        <v>18649.066058603101</v>
      </c>
      <c r="C8298" s="3">
        <v>1.0985089790029501</v>
      </c>
      <c r="D8298" s="3">
        <v>53988.610978441502</v>
      </c>
      <c r="E8298" s="1">
        <f t="shared" si="260"/>
        <v>0.45206115664164703</v>
      </c>
      <c r="F8298" s="1">
        <f t="shared" si="261"/>
        <v>35339.544919838401</v>
      </c>
    </row>
    <row r="8299" spans="1:6">
      <c r="A8299" s="3">
        <v>0.66250048008941098</v>
      </c>
      <c r="B8299" s="3">
        <v>18994.1931637585</v>
      </c>
      <c r="C8299" s="3">
        <v>1.1640816498843201</v>
      </c>
      <c r="D8299" s="3">
        <v>55502.311888508702</v>
      </c>
      <c r="E8299" s="1">
        <f t="shared" si="260"/>
        <v>0.50158116979490908</v>
      </c>
      <c r="F8299" s="1">
        <f t="shared" si="261"/>
        <v>36508.118724750202</v>
      </c>
    </row>
    <row r="8300" spans="1:6">
      <c r="A8300" s="3">
        <v>0.611909161013662</v>
      </c>
      <c r="B8300" s="3">
        <v>24985.578203618599</v>
      </c>
      <c r="C8300" s="3">
        <v>1.0633998916830001</v>
      </c>
      <c r="D8300" s="3">
        <v>68403.289237746707</v>
      </c>
      <c r="E8300" s="1">
        <f t="shared" si="260"/>
        <v>0.45149073066933809</v>
      </c>
      <c r="F8300" s="1">
        <f t="shared" si="261"/>
        <v>43417.711034128108</v>
      </c>
    </row>
    <row r="8301" spans="1:6">
      <c r="A8301" s="3">
        <v>0.71120920162247803</v>
      </c>
      <c r="B8301" s="3">
        <v>20184.714669663401</v>
      </c>
      <c r="C8301" s="3">
        <v>1.22998197174025</v>
      </c>
      <c r="D8301" s="3">
        <v>58814.485843412702</v>
      </c>
      <c r="E8301" s="1">
        <f t="shared" si="260"/>
        <v>0.51877277011777201</v>
      </c>
      <c r="F8301" s="1">
        <f t="shared" si="261"/>
        <v>38629.771173749301</v>
      </c>
    </row>
    <row r="8302" spans="1:6">
      <c r="A8302" s="3">
        <v>0.71678201520329998</v>
      </c>
      <c r="B8302" s="3">
        <v>13874.257060849</v>
      </c>
      <c r="C8302" s="3">
        <v>1.2745863772027901</v>
      </c>
      <c r="D8302" s="3">
        <v>49329.391518236203</v>
      </c>
      <c r="E8302" s="1">
        <f t="shared" si="260"/>
        <v>0.55780436199949013</v>
      </c>
      <c r="F8302" s="1">
        <f t="shared" si="261"/>
        <v>35455.134457387205</v>
      </c>
    </row>
    <row r="8303" spans="1:6">
      <c r="A8303" s="3">
        <v>0.73329356195787498</v>
      </c>
      <c r="B8303" s="3">
        <v>17516.585678301399</v>
      </c>
      <c r="C8303" s="3">
        <v>1.25995947408162</v>
      </c>
      <c r="D8303" s="3">
        <v>52902.233107288397</v>
      </c>
      <c r="E8303" s="1">
        <f t="shared" si="260"/>
        <v>0.52666591212374503</v>
      </c>
      <c r="F8303" s="1">
        <f t="shared" si="261"/>
        <v>35385.647428986995</v>
      </c>
    </row>
    <row r="8304" spans="1:6">
      <c r="A8304" s="3">
        <v>0.71785201544396204</v>
      </c>
      <c r="B8304" s="3">
        <v>19550.547081146</v>
      </c>
      <c r="C8304" s="3">
        <v>1.2483729703884301</v>
      </c>
      <c r="D8304" s="3">
        <v>57769.244476810301</v>
      </c>
      <c r="E8304" s="1">
        <f t="shared" si="260"/>
        <v>0.53052095494446805</v>
      </c>
      <c r="F8304" s="1">
        <f t="shared" si="261"/>
        <v>38218.697395664305</v>
      </c>
    </row>
    <row r="8305" spans="1:6">
      <c r="A8305" s="3">
        <v>0.733837900857922</v>
      </c>
      <c r="B8305" s="3">
        <v>21284.270401541798</v>
      </c>
      <c r="C8305" s="3">
        <v>1.27094463565166</v>
      </c>
      <c r="D8305" s="3">
        <v>58998.434400118</v>
      </c>
      <c r="E8305" s="1">
        <f t="shared" si="260"/>
        <v>0.53710673479373805</v>
      </c>
      <c r="F8305" s="1">
        <f t="shared" si="261"/>
        <v>37714.163998576201</v>
      </c>
    </row>
    <row r="8306" spans="1:6">
      <c r="A8306" s="3">
        <v>0.72205164750972795</v>
      </c>
      <c r="B8306" s="3">
        <v>18352.081944289399</v>
      </c>
      <c r="C8306" s="3">
        <v>1.23871574027834</v>
      </c>
      <c r="D8306" s="3">
        <v>55833.587947659398</v>
      </c>
      <c r="E8306" s="1">
        <f t="shared" si="260"/>
        <v>0.51666409276861203</v>
      </c>
      <c r="F8306" s="1">
        <f t="shared" si="261"/>
        <v>37481.506003369999</v>
      </c>
    </row>
    <row r="8307" spans="1:6">
      <c r="A8307" s="3">
        <v>0.71330554992941297</v>
      </c>
      <c r="B8307" s="3">
        <v>23583.966298207</v>
      </c>
      <c r="C8307" s="3">
        <v>1.2163358783962499</v>
      </c>
      <c r="D8307" s="3">
        <v>60142.699253300998</v>
      </c>
      <c r="E8307" s="1">
        <f t="shared" si="260"/>
        <v>0.50303032846683693</v>
      </c>
      <c r="F8307" s="1">
        <f t="shared" si="261"/>
        <v>36558.732955093998</v>
      </c>
    </row>
    <row r="8308" spans="1:6">
      <c r="A8308" s="3">
        <v>0.72358203370365204</v>
      </c>
      <c r="B8308" s="3">
        <v>20086.3248001176</v>
      </c>
      <c r="C8308" s="3">
        <v>1.2285419574571601</v>
      </c>
      <c r="D8308" s="3">
        <v>58308.028930601897</v>
      </c>
      <c r="E8308" s="1">
        <f t="shared" si="260"/>
        <v>0.50495992375350807</v>
      </c>
      <c r="F8308" s="1">
        <f t="shared" si="261"/>
        <v>38221.704130484301</v>
      </c>
    </row>
    <row r="8309" spans="1:6">
      <c r="A8309" s="3">
        <v>0.71034346023476702</v>
      </c>
      <c r="B8309" s="3">
        <v>25160.300530370801</v>
      </c>
      <c r="C8309" s="3">
        <v>1.2489832125889599</v>
      </c>
      <c r="D8309" s="3">
        <v>65304.855001028402</v>
      </c>
      <c r="E8309" s="1">
        <f t="shared" si="260"/>
        <v>0.53863975235419292</v>
      </c>
      <c r="F8309" s="1">
        <f t="shared" si="261"/>
        <v>40144.554470657604</v>
      </c>
    </row>
    <row r="8310" spans="1:6">
      <c r="A8310" s="3">
        <v>0.72779700855094998</v>
      </c>
      <c r="B8310" s="3">
        <v>22656.1603468065</v>
      </c>
      <c r="C8310" s="3">
        <v>1.2727262988100001</v>
      </c>
      <c r="D8310" s="3">
        <v>61291.286355124503</v>
      </c>
      <c r="E8310" s="1">
        <f t="shared" si="260"/>
        <v>0.54492929025905013</v>
      </c>
      <c r="F8310" s="1">
        <f t="shared" si="261"/>
        <v>38635.126008318002</v>
      </c>
    </row>
    <row r="8311" spans="1:6">
      <c r="A8311" s="3">
        <v>0.63026266974773903</v>
      </c>
      <c r="B8311" s="3">
        <v>20906.9218007856</v>
      </c>
      <c r="C8311" s="3">
        <v>1.0644122389031501</v>
      </c>
      <c r="D8311" s="3">
        <v>57428.9804616209</v>
      </c>
      <c r="E8311" s="1">
        <f t="shared" si="260"/>
        <v>0.43414956915541103</v>
      </c>
      <c r="F8311" s="1">
        <f t="shared" si="261"/>
        <v>36522.058660835304</v>
      </c>
    </row>
    <row r="8312" spans="1:6">
      <c r="A8312" s="3">
        <v>0.67795452534334599</v>
      </c>
      <c r="B8312" s="3">
        <v>20530.002590064702</v>
      </c>
      <c r="C8312" s="3">
        <v>1.15930351172204</v>
      </c>
      <c r="D8312" s="3">
        <v>56446.006829910402</v>
      </c>
      <c r="E8312" s="1">
        <f t="shared" si="260"/>
        <v>0.48134898637869405</v>
      </c>
      <c r="F8312" s="1">
        <f t="shared" si="261"/>
        <v>35916.004239845701</v>
      </c>
    </row>
    <row r="8313" spans="1:6">
      <c r="A8313" s="3">
        <v>0.74152889352879003</v>
      </c>
      <c r="B8313" s="3">
        <v>16856.537609790001</v>
      </c>
      <c r="C8313" s="3">
        <v>1.2777306740252401</v>
      </c>
      <c r="D8313" s="3">
        <v>52344.1098107055</v>
      </c>
      <c r="E8313" s="1">
        <f t="shared" si="260"/>
        <v>0.53620178049645006</v>
      </c>
      <c r="F8313" s="1">
        <f t="shared" si="261"/>
        <v>35487.5722009155</v>
      </c>
    </row>
    <row r="8314" spans="1:6">
      <c r="A8314" s="3">
        <v>0.72289041789821396</v>
      </c>
      <c r="B8314" s="3">
        <v>23253.2211638312</v>
      </c>
      <c r="C8314" s="3">
        <v>1.2698044417441601</v>
      </c>
      <c r="D8314" s="3">
        <v>62077.844629797801</v>
      </c>
      <c r="E8314" s="1">
        <f t="shared" si="260"/>
        <v>0.54691402384594612</v>
      </c>
      <c r="F8314" s="1">
        <f t="shared" si="261"/>
        <v>38824.623465966601</v>
      </c>
    </row>
    <row r="8315" spans="1:6">
      <c r="A8315" s="3">
        <v>0.72687716770871802</v>
      </c>
      <c r="B8315" s="3">
        <v>18861.981171093201</v>
      </c>
      <c r="C8315" s="3">
        <v>1.24846874866684</v>
      </c>
      <c r="D8315" s="3">
        <v>56423.139942531998</v>
      </c>
      <c r="E8315" s="1">
        <f t="shared" si="260"/>
        <v>0.52159158095812197</v>
      </c>
      <c r="F8315" s="1">
        <f t="shared" si="261"/>
        <v>37561.158771438801</v>
      </c>
    </row>
    <row r="8316" spans="1:6">
      <c r="A8316" s="3">
        <v>0.67891537038936001</v>
      </c>
      <c r="B8316" s="3">
        <v>17489.260055997998</v>
      </c>
      <c r="C8316" s="3">
        <v>1.1819717518275199</v>
      </c>
      <c r="D8316" s="3">
        <v>55104.437152316103</v>
      </c>
      <c r="E8316" s="1">
        <f t="shared" si="260"/>
        <v>0.50305638143815989</v>
      </c>
      <c r="F8316" s="1">
        <f t="shared" si="261"/>
        <v>37615.177096318104</v>
      </c>
    </row>
    <row r="8317" spans="1:6">
      <c r="A8317" s="3">
        <v>0.70463586212178597</v>
      </c>
      <c r="B8317" s="3">
        <v>24197.2632314455</v>
      </c>
      <c r="C8317" s="3">
        <v>1.23369141090649</v>
      </c>
      <c r="D8317" s="3">
        <v>63242.080844181801</v>
      </c>
      <c r="E8317" s="1">
        <f t="shared" si="260"/>
        <v>0.52905554878470407</v>
      </c>
      <c r="F8317" s="1">
        <f t="shared" si="261"/>
        <v>39044.817612736297</v>
      </c>
    </row>
    <row r="8318" spans="1:6">
      <c r="A8318" s="3">
        <v>0.73080659673749704</v>
      </c>
      <c r="B8318" s="3">
        <v>21299.278151471601</v>
      </c>
      <c r="C8318" s="3">
        <v>1.26542739412087</v>
      </c>
      <c r="D8318" s="3">
        <v>57541.591258699198</v>
      </c>
      <c r="E8318" s="1">
        <f t="shared" si="260"/>
        <v>0.53462079738337298</v>
      </c>
      <c r="F8318" s="1">
        <f t="shared" si="261"/>
        <v>36242.313107227601</v>
      </c>
    </row>
    <row r="8319" spans="1:6">
      <c r="A8319" s="3">
        <v>0.73616050656060505</v>
      </c>
      <c r="B8319" s="3">
        <v>19111.217128972799</v>
      </c>
      <c r="C8319" s="3">
        <v>1.25617862760475</v>
      </c>
      <c r="D8319" s="3">
        <v>54254.629194636596</v>
      </c>
      <c r="E8319" s="1">
        <f t="shared" si="260"/>
        <v>0.52001812104414491</v>
      </c>
      <c r="F8319" s="1">
        <f t="shared" si="261"/>
        <v>35143.412065663797</v>
      </c>
    </row>
    <row r="8320" spans="1:6">
      <c r="A8320" s="3">
        <v>0.76009469512765104</v>
      </c>
      <c r="B8320" s="3">
        <v>16857.969637269402</v>
      </c>
      <c r="C8320" s="3">
        <v>1.2980673129790601</v>
      </c>
      <c r="D8320" s="3">
        <v>50412.0223896631</v>
      </c>
      <c r="E8320" s="1">
        <f t="shared" si="260"/>
        <v>0.53797261785140904</v>
      </c>
      <c r="F8320" s="1">
        <f t="shared" si="261"/>
        <v>33554.052752393698</v>
      </c>
    </row>
    <row r="8321" spans="1:6">
      <c r="A8321" s="3">
        <v>0.71640083597064397</v>
      </c>
      <c r="B8321" s="3">
        <v>17338.539570903398</v>
      </c>
      <c r="C8321" s="3">
        <v>1.2575805969118099</v>
      </c>
      <c r="D8321" s="3">
        <v>55146.993786813196</v>
      </c>
      <c r="E8321" s="1">
        <f t="shared" si="260"/>
        <v>0.54117976094116593</v>
      </c>
      <c r="F8321" s="1">
        <f t="shared" si="261"/>
        <v>37808.454215909798</v>
      </c>
    </row>
    <row r="8322" spans="1:6">
      <c r="A8322" s="3">
        <v>0.68155242579225395</v>
      </c>
      <c r="B8322" s="3">
        <v>18517.5686562052</v>
      </c>
      <c r="C8322" s="3">
        <v>1.1567369022543099</v>
      </c>
      <c r="D8322" s="3">
        <v>55689.5445208327</v>
      </c>
      <c r="E8322" s="1">
        <f t="shared" si="260"/>
        <v>0.47518447646205597</v>
      </c>
      <c r="F8322" s="1">
        <f t="shared" si="261"/>
        <v>37171.9758646275</v>
      </c>
    </row>
    <row r="8323" spans="1:6">
      <c r="A8323" s="3">
        <v>0.707192491038236</v>
      </c>
      <c r="B8323" s="3">
        <v>21892.790960087001</v>
      </c>
      <c r="C8323" s="3">
        <v>1.2275524100100099</v>
      </c>
      <c r="D8323" s="3">
        <v>57740.581591085</v>
      </c>
      <c r="E8323" s="1">
        <f t="shared" si="260"/>
        <v>0.52035991897177392</v>
      </c>
      <c r="F8323" s="1">
        <f t="shared" si="261"/>
        <v>35847.790630998003</v>
      </c>
    </row>
    <row r="8324" spans="1:6">
      <c r="A8324" s="3">
        <v>0.72859088022928797</v>
      </c>
      <c r="B8324" s="3">
        <v>20560.306192485801</v>
      </c>
      <c r="C8324" s="3">
        <v>1.2457599022971999</v>
      </c>
      <c r="D8324" s="3">
        <v>57978.337443594901</v>
      </c>
      <c r="E8324" s="1">
        <f t="shared" ref="E8324:E8387" si="262">C8324-A8324</f>
        <v>0.51716902206791193</v>
      </c>
      <c r="F8324" s="1">
        <f t="shared" ref="F8324:F8387" si="263">D8324-B8324</f>
        <v>37418.031251109103</v>
      </c>
    </row>
    <row r="8325" spans="1:6">
      <c r="A8325" s="3">
        <v>0.71219062703608305</v>
      </c>
      <c r="B8325" s="3">
        <v>19972.3654000885</v>
      </c>
      <c r="C8325" s="3">
        <v>1.2207826264083199</v>
      </c>
      <c r="D8325" s="3">
        <v>58445.000697893003</v>
      </c>
      <c r="E8325" s="1">
        <f t="shared" si="262"/>
        <v>0.50859199937223687</v>
      </c>
      <c r="F8325" s="1">
        <f t="shared" si="263"/>
        <v>38472.635297804503</v>
      </c>
    </row>
    <row r="8326" spans="1:6">
      <c r="A8326" s="3">
        <v>0.72108366326505602</v>
      </c>
      <c r="B8326" s="3">
        <v>23142.5252632636</v>
      </c>
      <c r="C8326" s="3">
        <v>1.2136409185661099</v>
      </c>
      <c r="D8326" s="3">
        <v>59037.849731956798</v>
      </c>
      <c r="E8326" s="1">
        <f t="shared" si="262"/>
        <v>0.49255725530105388</v>
      </c>
      <c r="F8326" s="1">
        <f t="shared" si="263"/>
        <v>35895.324468693201</v>
      </c>
    </row>
    <row r="8327" spans="1:6">
      <c r="A8327" s="3">
        <v>0.70291086946804404</v>
      </c>
      <c r="B8327" s="3">
        <v>21148.861163791302</v>
      </c>
      <c r="C8327" s="3">
        <v>1.2135706668763699</v>
      </c>
      <c r="D8327" s="3">
        <v>58723.521702940299</v>
      </c>
      <c r="E8327" s="1">
        <f t="shared" si="262"/>
        <v>0.5106597974083259</v>
      </c>
      <c r="F8327" s="1">
        <f t="shared" si="263"/>
        <v>37574.660539149001</v>
      </c>
    </row>
    <row r="8328" spans="1:6">
      <c r="A8328" s="3">
        <v>0.66655502661836497</v>
      </c>
      <c r="B8328" s="3">
        <v>20516.8544191851</v>
      </c>
      <c r="C8328" s="3">
        <v>1.15632254637354</v>
      </c>
      <c r="D8328" s="3">
        <v>57273.978643842303</v>
      </c>
      <c r="E8328" s="1">
        <f t="shared" si="262"/>
        <v>0.48976751975517507</v>
      </c>
      <c r="F8328" s="1">
        <f t="shared" si="263"/>
        <v>36757.124224657207</v>
      </c>
    </row>
    <row r="8329" spans="1:6">
      <c r="A8329" s="3">
        <v>0.72078019297900497</v>
      </c>
      <c r="B8329" s="3">
        <v>22879.062944323199</v>
      </c>
      <c r="C8329" s="3">
        <v>1.262902457806</v>
      </c>
      <c r="D8329" s="3">
        <v>61603.616332334997</v>
      </c>
      <c r="E8329" s="1">
        <f t="shared" si="262"/>
        <v>0.54212226482699499</v>
      </c>
      <c r="F8329" s="1">
        <f t="shared" si="263"/>
        <v>38724.553388011802</v>
      </c>
    </row>
    <row r="8330" spans="1:6">
      <c r="A8330" s="3">
        <v>0.70663268508187904</v>
      </c>
      <c r="B8330" s="3">
        <v>16909.477250757602</v>
      </c>
      <c r="C8330" s="3">
        <v>1.2707133591176401</v>
      </c>
      <c r="D8330" s="3">
        <v>54465.370397318002</v>
      </c>
      <c r="E8330" s="1">
        <f t="shared" si="262"/>
        <v>0.56408067403576101</v>
      </c>
      <c r="F8330" s="1">
        <f t="shared" si="263"/>
        <v>37555.893146560396</v>
      </c>
    </row>
    <row r="8331" spans="1:6">
      <c r="A8331" s="3">
        <v>0.69574222660632801</v>
      </c>
      <c r="B8331" s="3">
        <v>17564.73339374</v>
      </c>
      <c r="C8331" s="3">
        <v>1.2101918957231801</v>
      </c>
      <c r="D8331" s="3">
        <v>53816.9118902923</v>
      </c>
      <c r="E8331" s="1">
        <f t="shared" si="262"/>
        <v>0.51444966911685208</v>
      </c>
      <c r="F8331" s="1">
        <f t="shared" si="263"/>
        <v>36252.178496552297</v>
      </c>
    </row>
    <row r="8332" spans="1:6">
      <c r="A8332" s="3">
        <v>0.70871356762081195</v>
      </c>
      <c r="B8332" s="3">
        <v>17079.445750950199</v>
      </c>
      <c r="C8332" s="3">
        <v>1.2318889302946501</v>
      </c>
      <c r="D8332" s="3">
        <v>52416.700760460102</v>
      </c>
      <c r="E8332" s="1">
        <f t="shared" si="262"/>
        <v>0.52317536267383813</v>
      </c>
      <c r="F8332" s="1">
        <f t="shared" si="263"/>
        <v>35337.2550095099</v>
      </c>
    </row>
    <row r="8333" spans="1:6">
      <c r="A8333" s="3">
        <v>0.69488405053621305</v>
      </c>
      <c r="B8333" s="3">
        <v>22581.101120487601</v>
      </c>
      <c r="C8333" s="3">
        <v>1.24392556179141</v>
      </c>
      <c r="D8333" s="3">
        <v>60486.859290040302</v>
      </c>
      <c r="E8333" s="1">
        <f t="shared" si="262"/>
        <v>0.54904151125519696</v>
      </c>
      <c r="F8333" s="1">
        <f t="shared" si="263"/>
        <v>37905.758169552704</v>
      </c>
    </row>
    <row r="8334" spans="1:6">
      <c r="A8334" s="3">
        <v>0.75420144103487397</v>
      </c>
      <c r="B8334" s="3">
        <v>21522.1281790836</v>
      </c>
      <c r="C8334" s="3">
        <v>1.32025396361317</v>
      </c>
      <c r="D8334" s="3">
        <v>56923.228599339302</v>
      </c>
      <c r="E8334" s="1">
        <f t="shared" si="262"/>
        <v>0.56605252257829608</v>
      </c>
      <c r="F8334" s="1">
        <f t="shared" si="263"/>
        <v>35401.100420255701</v>
      </c>
    </row>
    <row r="8335" spans="1:6">
      <c r="A8335" s="3">
        <v>0.73871734173686399</v>
      </c>
      <c r="B8335" s="3">
        <v>19470.668266145902</v>
      </c>
      <c r="C8335" s="3">
        <v>1.32569174141645</v>
      </c>
      <c r="D8335" s="3">
        <v>58172.221286560198</v>
      </c>
      <c r="E8335" s="1">
        <f t="shared" si="262"/>
        <v>0.58697439967958598</v>
      </c>
      <c r="F8335" s="1">
        <f t="shared" si="263"/>
        <v>38701.5530204143</v>
      </c>
    </row>
    <row r="8336" spans="1:6">
      <c r="A8336" s="3">
        <v>0.63619172752201603</v>
      </c>
      <c r="B8336" s="3">
        <v>18313.7864962495</v>
      </c>
      <c r="C8336" s="3">
        <v>1.1097696298014601</v>
      </c>
      <c r="D8336" s="3">
        <v>53699.429725417198</v>
      </c>
      <c r="E8336" s="1">
        <f t="shared" si="262"/>
        <v>0.47357790227944407</v>
      </c>
      <c r="F8336" s="1">
        <f t="shared" si="263"/>
        <v>35385.643229167697</v>
      </c>
    </row>
    <row r="8337" spans="1:6">
      <c r="A8337" s="3">
        <v>0.717726900955031</v>
      </c>
      <c r="B8337" s="3">
        <v>15826.346138565599</v>
      </c>
      <c r="C8337" s="3">
        <v>1.2098264337790301</v>
      </c>
      <c r="D8337" s="3">
        <v>51730.720800627503</v>
      </c>
      <c r="E8337" s="1">
        <f t="shared" si="262"/>
        <v>0.4920995328239991</v>
      </c>
      <c r="F8337" s="1">
        <f t="shared" si="263"/>
        <v>35904.374662061906</v>
      </c>
    </row>
    <row r="8338" spans="1:6">
      <c r="A8338" s="3">
        <v>0.76164413868830605</v>
      </c>
      <c r="B8338" s="3">
        <v>18100.7420479016</v>
      </c>
      <c r="C8338" s="3">
        <v>1.3374696259749299</v>
      </c>
      <c r="D8338" s="3">
        <v>55788.098824437198</v>
      </c>
      <c r="E8338" s="1">
        <f t="shared" si="262"/>
        <v>0.57582548728662386</v>
      </c>
      <c r="F8338" s="1">
        <f t="shared" si="263"/>
        <v>37687.356776535598</v>
      </c>
    </row>
    <row r="8339" spans="1:6">
      <c r="A8339" s="3">
        <v>0.72865921378975396</v>
      </c>
      <c r="B8339" s="3">
        <v>19973.638279688101</v>
      </c>
      <c r="C8339" s="3">
        <v>1.2642589792379499</v>
      </c>
      <c r="D8339" s="3">
        <v>56707.015734631903</v>
      </c>
      <c r="E8339" s="1">
        <f t="shared" si="262"/>
        <v>0.53559976544819599</v>
      </c>
      <c r="F8339" s="1">
        <f t="shared" si="263"/>
        <v>36733.377454943802</v>
      </c>
    </row>
    <row r="8340" spans="1:6">
      <c r="A8340" s="3">
        <v>0.66895498989350899</v>
      </c>
      <c r="B8340" s="3">
        <v>17729.981914593802</v>
      </c>
      <c r="C8340" s="3">
        <v>1.18133986010806</v>
      </c>
      <c r="D8340" s="3">
        <v>54131.846049780703</v>
      </c>
      <c r="E8340" s="1">
        <f t="shared" si="262"/>
        <v>0.51238487021455104</v>
      </c>
      <c r="F8340" s="1">
        <f t="shared" si="263"/>
        <v>36401.864135186901</v>
      </c>
    </row>
    <row r="8341" spans="1:6">
      <c r="A8341" s="3">
        <v>0.63001250922646701</v>
      </c>
      <c r="B8341" s="3">
        <v>20376.733564361599</v>
      </c>
      <c r="C8341" s="3">
        <v>1.13702292846029</v>
      </c>
      <c r="D8341" s="3">
        <v>55988.057522212803</v>
      </c>
      <c r="E8341" s="1">
        <f t="shared" si="262"/>
        <v>0.50701041923382295</v>
      </c>
      <c r="F8341" s="1">
        <f t="shared" si="263"/>
        <v>35611.3239578512</v>
      </c>
    </row>
    <row r="8342" spans="1:6">
      <c r="A8342" s="3">
        <v>0.69498814695870903</v>
      </c>
      <c r="B8342" s="3">
        <v>17084.758826180601</v>
      </c>
      <c r="C8342" s="3">
        <v>1.2269765224604099</v>
      </c>
      <c r="D8342" s="3">
        <v>53940.860371481896</v>
      </c>
      <c r="E8342" s="1">
        <f t="shared" si="262"/>
        <v>0.53198837550170086</v>
      </c>
      <c r="F8342" s="1">
        <f t="shared" si="263"/>
        <v>36856.101545301295</v>
      </c>
    </row>
    <row r="8343" spans="1:6">
      <c r="A8343" s="3">
        <v>0.67269588498913202</v>
      </c>
      <c r="B8343" s="3">
        <v>14491.7497478635</v>
      </c>
      <c r="C8343" s="3">
        <v>1.17508631291471</v>
      </c>
      <c r="D8343" s="3">
        <v>50476.880239044804</v>
      </c>
      <c r="E8343" s="1">
        <f t="shared" si="262"/>
        <v>0.50239042792557798</v>
      </c>
      <c r="F8343" s="1">
        <f t="shared" si="263"/>
        <v>35985.130491181306</v>
      </c>
    </row>
    <row r="8344" spans="1:6">
      <c r="A8344" s="3">
        <v>0.67946546836848098</v>
      </c>
      <c r="B8344" s="3">
        <v>19372.624751152998</v>
      </c>
      <c r="C8344" s="3">
        <v>1.23558413380161</v>
      </c>
      <c r="D8344" s="3">
        <v>57115.729469953403</v>
      </c>
      <c r="E8344" s="1">
        <f t="shared" si="262"/>
        <v>0.55611866543312904</v>
      </c>
      <c r="F8344" s="1">
        <f t="shared" si="263"/>
        <v>37743.104718800401</v>
      </c>
    </row>
    <row r="8345" spans="1:6">
      <c r="A8345" s="3">
        <v>0.63151404204310801</v>
      </c>
      <c r="B8345" s="3">
        <v>23137.483429093299</v>
      </c>
      <c r="C8345" s="3">
        <v>1.0920892975327501</v>
      </c>
      <c r="D8345" s="3">
        <v>65000.255384871503</v>
      </c>
      <c r="E8345" s="1">
        <f t="shared" si="262"/>
        <v>0.46057525548964207</v>
      </c>
      <c r="F8345" s="1">
        <f t="shared" si="263"/>
        <v>41862.771955778204</v>
      </c>
    </row>
    <row r="8346" spans="1:6">
      <c r="A8346" s="3">
        <v>0.655807765230909</v>
      </c>
      <c r="B8346" s="3">
        <v>23864.914070274601</v>
      </c>
      <c r="C8346" s="3">
        <v>1.13165409954165</v>
      </c>
      <c r="D8346" s="3">
        <v>62214.9121469936</v>
      </c>
      <c r="E8346" s="1">
        <f t="shared" si="262"/>
        <v>0.47584633431074097</v>
      </c>
      <c r="F8346" s="1">
        <f t="shared" si="263"/>
        <v>38349.998076718999</v>
      </c>
    </row>
    <row r="8347" spans="1:6">
      <c r="A8347" s="3">
        <v>0.67295993739596405</v>
      </c>
      <c r="B8347" s="3">
        <v>26477.418993646901</v>
      </c>
      <c r="C8347" s="3">
        <v>1.1762189221019701</v>
      </c>
      <c r="D8347" s="3">
        <v>66518.018767637404</v>
      </c>
      <c r="E8347" s="1">
        <f t="shared" si="262"/>
        <v>0.50325898470600605</v>
      </c>
      <c r="F8347" s="1">
        <f t="shared" si="263"/>
        <v>40040.5997739905</v>
      </c>
    </row>
    <row r="8348" spans="1:6">
      <c r="A8348" s="3">
        <v>0.68837897313126695</v>
      </c>
      <c r="B8348" s="3">
        <v>21478.8159716669</v>
      </c>
      <c r="C8348" s="3">
        <v>1.16090119166863</v>
      </c>
      <c r="D8348" s="3">
        <v>60671.277930736302</v>
      </c>
      <c r="E8348" s="1">
        <f t="shared" si="262"/>
        <v>0.47252221853736309</v>
      </c>
      <c r="F8348" s="1">
        <f t="shared" si="263"/>
        <v>39192.461959069406</v>
      </c>
    </row>
    <row r="8349" spans="1:6">
      <c r="A8349" s="3">
        <v>0.70288881069885101</v>
      </c>
      <c r="B8349" s="3">
        <v>18348.689653600901</v>
      </c>
      <c r="C8349" s="3">
        <v>1.2157064303210201</v>
      </c>
      <c r="D8349" s="3">
        <v>56120.529159146099</v>
      </c>
      <c r="E8349" s="1">
        <f t="shared" si="262"/>
        <v>0.5128176196221691</v>
      </c>
      <c r="F8349" s="1">
        <f t="shared" si="263"/>
        <v>37771.839505545198</v>
      </c>
    </row>
    <row r="8350" spans="1:6">
      <c r="A8350" s="3">
        <v>0.70596179678847704</v>
      </c>
      <c r="B8350" s="3">
        <v>21054.1161963224</v>
      </c>
      <c r="C8350" s="3">
        <v>1.2298190786448999</v>
      </c>
      <c r="D8350" s="3">
        <v>58040.106088473702</v>
      </c>
      <c r="E8350" s="1">
        <f t="shared" si="262"/>
        <v>0.52385728185642289</v>
      </c>
      <c r="F8350" s="1">
        <f t="shared" si="263"/>
        <v>36985.989892151301</v>
      </c>
    </row>
    <row r="8351" spans="1:6">
      <c r="A8351" s="3">
        <v>0.71137379391997202</v>
      </c>
      <c r="B8351" s="3">
        <v>20522.669759576202</v>
      </c>
      <c r="C8351" s="3">
        <v>1.2689806885370101</v>
      </c>
      <c r="D8351" s="3">
        <v>59271.265768873302</v>
      </c>
      <c r="E8351" s="1">
        <f t="shared" si="262"/>
        <v>0.55760689461703805</v>
      </c>
      <c r="F8351" s="1">
        <f t="shared" si="263"/>
        <v>38748.5960092971</v>
      </c>
    </row>
    <row r="8352" spans="1:6">
      <c r="A8352" s="3">
        <v>0.65247093312525795</v>
      </c>
      <c r="B8352" s="3">
        <v>20853.436603545098</v>
      </c>
      <c r="C8352" s="3">
        <v>1.1267523659808201</v>
      </c>
      <c r="D8352" s="3">
        <v>57208.380062127697</v>
      </c>
      <c r="E8352" s="1">
        <f t="shared" si="262"/>
        <v>0.47428143285556212</v>
      </c>
      <c r="F8352" s="1">
        <f t="shared" si="263"/>
        <v>36354.943458582595</v>
      </c>
    </row>
    <row r="8353" spans="1:6">
      <c r="A8353" s="3">
        <v>0.75675765235060799</v>
      </c>
      <c r="B8353" s="3">
        <v>25473.893207162</v>
      </c>
      <c r="C8353" s="3">
        <v>1.29682554324388</v>
      </c>
      <c r="D8353" s="3">
        <v>60649.402333182799</v>
      </c>
      <c r="E8353" s="1">
        <f t="shared" si="262"/>
        <v>0.54006789089327201</v>
      </c>
      <c r="F8353" s="1">
        <f t="shared" si="263"/>
        <v>35175.509126020799</v>
      </c>
    </row>
    <row r="8354" spans="1:6">
      <c r="A8354" s="3">
        <v>0.73218254366139401</v>
      </c>
      <c r="B8354" s="3">
        <v>25833.412702603098</v>
      </c>
      <c r="C8354" s="3">
        <v>1.27452775338881</v>
      </c>
      <c r="D8354" s="3">
        <v>62240.538838166198</v>
      </c>
      <c r="E8354" s="1">
        <f t="shared" si="262"/>
        <v>0.54234520972741596</v>
      </c>
      <c r="F8354" s="1">
        <f t="shared" si="263"/>
        <v>36407.1261355631</v>
      </c>
    </row>
    <row r="8355" spans="1:6">
      <c r="A8355" s="3">
        <v>0.72922445703608396</v>
      </c>
      <c r="B8355" s="3">
        <v>18863.659972775698</v>
      </c>
      <c r="C8355" s="3">
        <v>1.2812800830378499</v>
      </c>
      <c r="D8355" s="3">
        <v>57747.524600386198</v>
      </c>
      <c r="E8355" s="1">
        <f t="shared" si="262"/>
        <v>0.55205562600176594</v>
      </c>
      <c r="F8355" s="1">
        <f t="shared" si="263"/>
        <v>38883.864627610499</v>
      </c>
    </row>
    <row r="8356" spans="1:6">
      <c r="A8356" s="3">
        <v>0.67080417054826802</v>
      </c>
      <c r="B8356" s="3">
        <v>23570.315835148202</v>
      </c>
      <c r="C8356" s="3">
        <v>1.16697626424268</v>
      </c>
      <c r="D8356" s="3">
        <v>62190.135203243401</v>
      </c>
      <c r="E8356" s="1">
        <f t="shared" si="262"/>
        <v>0.49617209369441195</v>
      </c>
      <c r="F8356" s="1">
        <f t="shared" si="263"/>
        <v>38619.819368095195</v>
      </c>
    </row>
    <row r="8357" spans="1:6">
      <c r="A8357" s="3">
        <v>0.70520191591497505</v>
      </c>
      <c r="B8357" s="3">
        <v>17453.126290835498</v>
      </c>
      <c r="C8357" s="3">
        <v>1.2654650940716199</v>
      </c>
      <c r="D8357" s="3">
        <v>54882.1998925679</v>
      </c>
      <c r="E8357" s="1">
        <f t="shared" si="262"/>
        <v>0.56026317815664484</v>
      </c>
      <c r="F8357" s="1">
        <f t="shared" si="263"/>
        <v>37429.073601732402</v>
      </c>
    </row>
    <row r="8358" spans="1:6">
      <c r="A8358" s="3">
        <v>0.66303936273109998</v>
      </c>
      <c r="B8358" s="3">
        <v>24109.570426223199</v>
      </c>
      <c r="C8358" s="3">
        <v>1.1420398811694901</v>
      </c>
      <c r="D8358" s="3">
        <v>60542.654411963304</v>
      </c>
      <c r="E8358" s="1">
        <f t="shared" si="262"/>
        <v>0.47900051843839009</v>
      </c>
      <c r="F8358" s="1">
        <f t="shared" si="263"/>
        <v>36433.083985740101</v>
      </c>
    </row>
    <row r="8359" spans="1:6">
      <c r="A8359" s="3">
        <v>0.66034830310954395</v>
      </c>
      <c r="B8359" s="3">
        <v>17126.5437492253</v>
      </c>
      <c r="C8359" s="3">
        <v>1.1629086148516301</v>
      </c>
      <c r="D8359" s="3">
        <v>52071.866843916199</v>
      </c>
      <c r="E8359" s="1">
        <f t="shared" si="262"/>
        <v>0.50256031174208615</v>
      </c>
      <c r="F8359" s="1">
        <f t="shared" si="263"/>
        <v>34945.323094690903</v>
      </c>
    </row>
    <row r="8360" spans="1:6">
      <c r="A8360" s="3">
        <v>0.68917110634082202</v>
      </c>
      <c r="B8360" s="3">
        <v>16545.3420603786</v>
      </c>
      <c r="C8360" s="3">
        <v>1.1732491915188401</v>
      </c>
      <c r="D8360" s="3">
        <v>51010.592263810999</v>
      </c>
      <c r="E8360" s="1">
        <f t="shared" si="262"/>
        <v>0.48407808517801809</v>
      </c>
      <c r="F8360" s="1">
        <f t="shared" si="263"/>
        <v>34465.250203432399</v>
      </c>
    </row>
    <row r="8361" spans="1:6">
      <c r="A8361" s="3">
        <v>0.70505299047982795</v>
      </c>
      <c r="B8361" s="3">
        <v>17495.286494311102</v>
      </c>
      <c r="C8361" s="3">
        <v>1.26679607667634</v>
      </c>
      <c r="D8361" s="3">
        <v>53633.330895953499</v>
      </c>
      <c r="E8361" s="1">
        <f t="shared" si="262"/>
        <v>0.56174308619651203</v>
      </c>
      <c r="F8361" s="1">
        <f t="shared" si="263"/>
        <v>36138.044401642401</v>
      </c>
    </row>
    <row r="8362" spans="1:6">
      <c r="A8362" s="3">
        <v>0.66294260021870499</v>
      </c>
      <c r="B8362" s="3">
        <v>19663.312502955501</v>
      </c>
      <c r="C8362" s="3">
        <v>1.1272150405360299</v>
      </c>
      <c r="D8362" s="3">
        <v>54911.476656174702</v>
      </c>
      <c r="E8362" s="1">
        <f t="shared" si="262"/>
        <v>0.46427244031732495</v>
      </c>
      <c r="F8362" s="1">
        <f t="shared" si="263"/>
        <v>35248.164153219201</v>
      </c>
    </row>
    <row r="8363" spans="1:6">
      <c r="A8363" s="3">
        <v>0.69317422118291905</v>
      </c>
      <c r="B8363" s="3">
        <v>24882.8950734955</v>
      </c>
      <c r="C8363" s="3">
        <v>1.2037411019322299</v>
      </c>
      <c r="D8363" s="3">
        <v>62984.463545580002</v>
      </c>
      <c r="E8363" s="1">
        <f t="shared" si="262"/>
        <v>0.51056688074931089</v>
      </c>
      <c r="F8363" s="1">
        <f t="shared" si="263"/>
        <v>38101.568472084502</v>
      </c>
    </row>
    <row r="8364" spans="1:6">
      <c r="A8364" s="3">
        <v>0.72379775219374398</v>
      </c>
      <c r="B8364" s="3">
        <v>20677.766704445199</v>
      </c>
      <c r="C8364" s="3">
        <v>1.2330047028817099</v>
      </c>
      <c r="D8364" s="3">
        <v>57322.271076527199</v>
      </c>
      <c r="E8364" s="1">
        <f t="shared" si="262"/>
        <v>0.50920695068796595</v>
      </c>
      <c r="F8364" s="1">
        <f t="shared" si="263"/>
        <v>36644.504372081996</v>
      </c>
    </row>
    <row r="8365" spans="1:6">
      <c r="A8365" s="3">
        <v>0.70003514205623996</v>
      </c>
      <c r="B8365" s="3">
        <v>18675.328609693301</v>
      </c>
      <c r="C8365" s="3">
        <v>1.2502069258183</v>
      </c>
      <c r="D8365" s="3">
        <v>56974.766163068503</v>
      </c>
      <c r="E8365" s="1">
        <f t="shared" si="262"/>
        <v>0.55017178376206</v>
      </c>
      <c r="F8365" s="1">
        <f t="shared" si="263"/>
        <v>38299.437553375203</v>
      </c>
    </row>
    <row r="8366" spans="1:6">
      <c r="A8366" s="3">
        <v>0.694786364843617</v>
      </c>
      <c r="B8366" s="3">
        <v>21774.029951703698</v>
      </c>
      <c r="C8366" s="3">
        <v>1.1922956242151901</v>
      </c>
      <c r="D8366" s="3">
        <v>60518.082922704401</v>
      </c>
      <c r="E8366" s="1">
        <f t="shared" si="262"/>
        <v>0.49750925937157309</v>
      </c>
      <c r="F8366" s="1">
        <f t="shared" si="263"/>
        <v>38744.052971000703</v>
      </c>
    </row>
    <row r="8367" spans="1:6">
      <c r="A8367" s="3">
        <v>0.74090232787484001</v>
      </c>
      <c r="B8367" s="3">
        <v>19524.216844017701</v>
      </c>
      <c r="C8367" s="3">
        <v>1.2920522520358799</v>
      </c>
      <c r="D8367" s="3">
        <v>58328.486095581</v>
      </c>
      <c r="E8367" s="1">
        <f t="shared" si="262"/>
        <v>0.55114992416103992</v>
      </c>
      <c r="F8367" s="1">
        <f t="shared" si="263"/>
        <v>38804.269251563295</v>
      </c>
    </row>
    <row r="8368" spans="1:6">
      <c r="A8368" s="3">
        <v>0.734726623901507</v>
      </c>
      <c r="B8368" s="3">
        <v>17728.273244397798</v>
      </c>
      <c r="C8368" s="3">
        <v>1.2853819235324999</v>
      </c>
      <c r="D8368" s="3">
        <v>54078.758177050098</v>
      </c>
      <c r="E8368" s="1">
        <f t="shared" si="262"/>
        <v>0.55065529963099291</v>
      </c>
      <c r="F8368" s="1">
        <f t="shared" si="263"/>
        <v>36350.484932652296</v>
      </c>
    </row>
    <row r="8369" spans="1:6">
      <c r="A8369" s="3">
        <v>0.73386456590393501</v>
      </c>
      <c r="B8369" s="3">
        <v>21816.501213991101</v>
      </c>
      <c r="C8369" s="3">
        <v>1.28705872579734</v>
      </c>
      <c r="D8369" s="3">
        <v>60566.4524467386</v>
      </c>
      <c r="E8369" s="1">
        <f t="shared" si="262"/>
        <v>0.55319415989340504</v>
      </c>
      <c r="F8369" s="1">
        <f t="shared" si="263"/>
        <v>38749.951232747495</v>
      </c>
    </row>
    <row r="8370" spans="1:6">
      <c r="A8370" s="3">
        <v>0.66015514402313402</v>
      </c>
      <c r="B8370" s="3">
        <v>18438.833736425699</v>
      </c>
      <c r="C8370" s="3">
        <v>1.1323601848751099</v>
      </c>
      <c r="D8370" s="3">
        <v>56435.210291802003</v>
      </c>
      <c r="E8370" s="1">
        <f t="shared" si="262"/>
        <v>0.4722050408519759</v>
      </c>
      <c r="F8370" s="1">
        <f t="shared" si="263"/>
        <v>37996.376555376308</v>
      </c>
    </row>
    <row r="8371" spans="1:6">
      <c r="A8371" s="3">
        <v>0.72127195737328498</v>
      </c>
      <c r="B8371" s="3">
        <v>19640.516093166501</v>
      </c>
      <c r="C8371" s="3">
        <v>1.2316495085904899</v>
      </c>
      <c r="D8371" s="3">
        <v>56410.261279197002</v>
      </c>
      <c r="E8371" s="1">
        <f t="shared" si="262"/>
        <v>0.51037755121720496</v>
      </c>
      <c r="F8371" s="1">
        <f t="shared" si="263"/>
        <v>36769.745186030501</v>
      </c>
    </row>
    <row r="8372" spans="1:6">
      <c r="A8372" s="3">
        <v>0.717490797641405</v>
      </c>
      <c r="B8372" s="3">
        <v>18596.897622847799</v>
      </c>
      <c r="C8372" s="3">
        <v>1.24215488189763</v>
      </c>
      <c r="D8372" s="3">
        <v>55706.623311556199</v>
      </c>
      <c r="E8372" s="1">
        <f t="shared" si="262"/>
        <v>0.52466408425622502</v>
      </c>
      <c r="F8372" s="1">
        <f t="shared" si="263"/>
        <v>37109.7256887084</v>
      </c>
    </row>
    <row r="8373" spans="1:6">
      <c r="A8373" s="3">
        <v>0.69023687374788001</v>
      </c>
      <c r="B8373" s="3">
        <v>16560.864028289601</v>
      </c>
      <c r="C8373" s="3">
        <v>1.2109441256365201</v>
      </c>
      <c r="D8373" s="3">
        <v>52036.445896091202</v>
      </c>
      <c r="E8373" s="1">
        <f t="shared" si="262"/>
        <v>0.52070725188864009</v>
      </c>
      <c r="F8373" s="1">
        <f t="shared" si="263"/>
        <v>35475.5818678016</v>
      </c>
    </row>
    <row r="8374" spans="1:6">
      <c r="A8374" s="3">
        <v>0.65880023284218103</v>
      </c>
      <c r="B8374" s="3">
        <v>18835.8359103845</v>
      </c>
      <c r="C8374" s="3">
        <v>1.1201797288445301</v>
      </c>
      <c r="D8374" s="3">
        <v>53083.075170115902</v>
      </c>
      <c r="E8374" s="1">
        <f t="shared" si="262"/>
        <v>0.46137949600234907</v>
      </c>
      <c r="F8374" s="1">
        <f t="shared" si="263"/>
        <v>34247.239259731403</v>
      </c>
    </row>
    <row r="8375" spans="1:6">
      <c r="A8375" s="3">
        <v>0.67239448636710897</v>
      </c>
      <c r="B8375" s="3">
        <v>20802.834090245899</v>
      </c>
      <c r="C8375" s="3">
        <v>1.15764286094275</v>
      </c>
      <c r="D8375" s="3">
        <v>56529.416339012503</v>
      </c>
      <c r="E8375" s="1">
        <f t="shared" si="262"/>
        <v>0.48524837457564107</v>
      </c>
      <c r="F8375" s="1">
        <f t="shared" si="263"/>
        <v>35726.582248766601</v>
      </c>
    </row>
    <row r="8376" spans="1:6">
      <c r="A8376" s="3">
        <v>0.75596458577673198</v>
      </c>
      <c r="B8376" s="3">
        <v>24334.701912409899</v>
      </c>
      <c r="C8376" s="3">
        <v>1.31353958837894</v>
      </c>
      <c r="D8376" s="3">
        <v>61142.7684743836</v>
      </c>
      <c r="E8376" s="1">
        <f t="shared" si="262"/>
        <v>0.55757500260220805</v>
      </c>
      <c r="F8376" s="1">
        <f t="shared" si="263"/>
        <v>36808.066561973697</v>
      </c>
    </row>
    <row r="8377" spans="1:6">
      <c r="A8377" s="3">
        <v>0.76807065212789805</v>
      </c>
      <c r="B8377" s="3">
        <v>14075.3888636843</v>
      </c>
      <c r="C8377" s="3">
        <v>1.32662992352848</v>
      </c>
      <c r="D8377" s="3">
        <v>49284.673939096698</v>
      </c>
      <c r="E8377" s="1">
        <f t="shared" si="262"/>
        <v>0.55855927140058192</v>
      </c>
      <c r="F8377" s="1">
        <f t="shared" si="263"/>
        <v>35209.285075412394</v>
      </c>
    </row>
    <row r="8378" spans="1:6">
      <c r="A8378" s="3">
        <v>0.72858034964433704</v>
      </c>
      <c r="B8378" s="3">
        <v>19391.919023451999</v>
      </c>
      <c r="C8378" s="3">
        <v>1.3073654533647701</v>
      </c>
      <c r="D8378" s="3">
        <v>55690.294057938103</v>
      </c>
      <c r="E8378" s="1">
        <f t="shared" si="262"/>
        <v>0.57878510372043301</v>
      </c>
      <c r="F8378" s="1">
        <f t="shared" si="263"/>
        <v>36298.375034486104</v>
      </c>
    </row>
    <row r="8379" spans="1:6">
      <c r="A8379" s="3">
        <v>0.71636226840753403</v>
      </c>
      <c r="B8379" s="3">
        <v>18385.106316693898</v>
      </c>
      <c r="C8379" s="3">
        <v>1.2524285242739499</v>
      </c>
      <c r="D8379" s="3">
        <v>56137.150879323999</v>
      </c>
      <c r="E8379" s="1">
        <f t="shared" si="262"/>
        <v>0.53606625586641587</v>
      </c>
      <c r="F8379" s="1">
        <f t="shared" si="263"/>
        <v>37752.044562630101</v>
      </c>
    </row>
    <row r="8380" spans="1:6">
      <c r="A8380" s="3">
        <v>0.73551433319792503</v>
      </c>
      <c r="B8380" s="3">
        <v>29592.193142017099</v>
      </c>
      <c r="C8380" s="3">
        <v>1.28910634720519</v>
      </c>
      <c r="D8380" s="3">
        <v>71055.102495972504</v>
      </c>
      <c r="E8380" s="1">
        <f t="shared" si="262"/>
        <v>0.55359201400726499</v>
      </c>
      <c r="F8380" s="1">
        <f t="shared" si="263"/>
        <v>41462.909353955401</v>
      </c>
    </row>
    <row r="8381" spans="1:6">
      <c r="A8381" s="3">
        <v>0.73140327720448695</v>
      </c>
      <c r="B8381" s="3">
        <v>21453.141286140301</v>
      </c>
      <c r="C8381" s="3">
        <v>1.25017173202208</v>
      </c>
      <c r="D8381" s="3">
        <v>60061.655830288801</v>
      </c>
      <c r="E8381" s="1">
        <f t="shared" si="262"/>
        <v>0.51876845481759304</v>
      </c>
      <c r="F8381" s="1">
        <f t="shared" si="263"/>
        <v>38608.5145441485</v>
      </c>
    </row>
    <row r="8382" spans="1:6">
      <c r="A8382" s="3">
        <v>0.657833046388968</v>
      </c>
      <c r="B8382" s="3">
        <v>22915.398382490399</v>
      </c>
      <c r="C8382" s="3">
        <v>1.1422938894521899</v>
      </c>
      <c r="D8382" s="3">
        <v>58382.965090982703</v>
      </c>
      <c r="E8382" s="1">
        <f t="shared" si="262"/>
        <v>0.4844608430632219</v>
      </c>
      <c r="F8382" s="1">
        <f t="shared" si="263"/>
        <v>35467.566708492304</v>
      </c>
    </row>
    <row r="8383" spans="1:6">
      <c r="A8383" s="3">
        <v>0.79316774110562904</v>
      </c>
      <c r="B8383" s="3">
        <v>19153.608294952399</v>
      </c>
      <c r="C8383" s="3">
        <v>1.3744799681429001</v>
      </c>
      <c r="D8383" s="3">
        <v>54598.001878342599</v>
      </c>
      <c r="E8383" s="1">
        <f t="shared" si="262"/>
        <v>0.58131222703727103</v>
      </c>
      <c r="F8383" s="1">
        <f t="shared" si="263"/>
        <v>35444.3935833902</v>
      </c>
    </row>
    <row r="8384" spans="1:6">
      <c r="A8384" s="3">
        <v>0.74350210262403105</v>
      </c>
      <c r="B8384" s="3">
        <v>23795.562799686901</v>
      </c>
      <c r="C8384" s="3">
        <v>1.29275972397437</v>
      </c>
      <c r="D8384" s="3">
        <v>64780.020486762303</v>
      </c>
      <c r="E8384" s="1">
        <f t="shared" si="262"/>
        <v>0.54925762135033895</v>
      </c>
      <c r="F8384" s="1">
        <f t="shared" si="263"/>
        <v>40984.457687075403</v>
      </c>
    </row>
    <row r="8385" spans="1:6">
      <c r="A8385" s="3">
        <v>0.68284485992561195</v>
      </c>
      <c r="B8385" s="3">
        <v>18024.761166017899</v>
      </c>
      <c r="C8385" s="3">
        <v>1.1645450049848001</v>
      </c>
      <c r="D8385" s="3">
        <v>55991.548670885</v>
      </c>
      <c r="E8385" s="1">
        <f t="shared" si="262"/>
        <v>0.48170014505918812</v>
      </c>
      <c r="F8385" s="1">
        <f t="shared" si="263"/>
        <v>37966.787504867098</v>
      </c>
    </row>
    <row r="8386" spans="1:6">
      <c r="A8386" s="3">
        <v>0.65462029023215695</v>
      </c>
      <c r="B8386" s="3">
        <v>19303.3755558667</v>
      </c>
      <c r="C8386" s="3">
        <v>1.1418314885441201</v>
      </c>
      <c r="D8386" s="3">
        <v>57463.028767885196</v>
      </c>
      <c r="E8386" s="1">
        <f t="shared" si="262"/>
        <v>0.48721119831196313</v>
      </c>
      <c r="F8386" s="1">
        <f t="shared" si="263"/>
        <v>38159.6532120185</v>
      </c>
    </row>
    <row r="8387" spans="1:6">
      <c r="A8387" s="3">
        <v>0.72192347816452096</v>
      </c>
      <c r="B8387" s="3">
        <v>17447.2099384416</v>
      </c>
      <c r="C8387" s="3">
        <v>1.25571056264587</v>
      </c>
      <c r="D8387" s="3">
        <v>53138.499463948399</v>
      </c>
      <c r="E8387" s="1">
        <f t="shared" si="262"/>
        <v>0.53378708448134904</v>
      </c>
      <c r="F8387" s="1">
        <f t="shared" si="263"/>
        <v>35691.2895255068</v>
      </c>
    </row>
    <row r="8388" spans="1:6">
      <c r="A8388" s="3">
        <v>0.72758965377208995</v>
      </c>
      <c r="B8388" s="3">
        <v>18481.2132623209</v>
      </c>
      <c r="C8388" s="3">
        <v>1.2435499749722101</v>
      </c>
      <c r="D8388" s="3">
        <v>54385.325649137601</v>
      </c>
      <c r="E8388" s="1">
        <f t="shared" ref="E8388:E8451" si="264">C8388-A8388</f>
        <v>0.51596032120012014</v>
      </c>
      <c r="F8388" s="1">
        <f t="shared" ref="F8388:F8451" si="265">D8388-B8388</f>
        <v>35904.112386816705</v>
      </c>
    </row>
    <row r="8389" spans="1:6">
      <c r="A8389" s="3">
        <v>0.66678572220870502</v>
      </c>
      <c r="B8389" s="3">
        <v>23520.3189716585</v>
      </c>
      <c r="C8389" s="3">
        <v>1.1399232975454801</v>
      </c>
      <c r="D8389" s="3">
        <v>61782.549808464297</v>
      </c>
      <c r="E8389" s="1">
        <f t="shared" si="264"/>
        <v>0.47313757533677503</v>
      </c>
      <c r="F8389" s="1">
        <f t="shared" si="265"/>
        <v>38262.2308368058</v>
      </c>
    </row>
    <row r="8390" spans="1:6">
      <c r="A8390" s="3">
        <v>0.73135644689177004</v>
      </c>
      <c r="B8390" s="3">
        <v>18209.832540888499</v>
      </c>
      <c r="C8390" s="3">
        <v>1.2800162552879399</v>
      </c>
      <c r="D8390" s="3">
        <v>53964.923059570297</v>
      </c>
      <c r="E8390" s="1">
        <f t="shared" si="264"/>
        <v>0.5486598083961699</v>
      </c>
      <c r="F8390" s="1">
        <f t="shared" si="265"/>
        <v>35755.090518681798</v>
      </c>
    </row>
    <row r="8391" spans="1:6">
      <c r="A8391" s="3">
        <v>0.70615919041317898</v>
      </c>
      <c r="B8391" s="3">
        <v>23190.1848309571</v>
      </c>
      <c r="C8391" s="3">
        <v>1.2204723714447501</v>
      </c>
      <c r="D8391" s="3">
        <v>60504.746129270301</v>
      </c>
      <c r="E8391" s="1">
        <f t="shared" si="264"/>
        <v>0.51431318103157109</v>
      </c>
      <c r="F8391" s="1">
        <f t="shared" si="265"/>
        <v>37314.561298313201</v>
      </c>
    </row>
    <row r="8392" spans="1:6">
      <c r="A8392" s="3">
        <v>0.69296567178586899</v>
      </c>
      <c r="B8392" s="3">
        <v>18605.992652706002</v>
      </c>
      <c r="C8392" s="3">
        <v>1.2055376754941001</v>
      </c>
      <c r="D8392" s="3">
        <v>54097.349965232999</v>
      </c>
      <c r="E8392" s="1">
        <f t="shared" si="264"/>
        <v>0.51257200370823108</v>
      </c>
      <c r="F8392" s="1">
        <f t="shared" si="265"/>
        <v>35491.357312526998</v>
      </c>
    </row>
    <row r="8393" spans="1:6">
      <c r="A8393" s="3">
        <v>0.69987126921909104</v>
      </c>
      <c r="B8393" s="3">
        <v>17970.398909150401</v>
      </c>
      <c r="C8393" s="3">
        <v>1.21565795905315</v>
      </c>
      <c r="D8393" s="3">
        <v>55085.033624827302</v>
      </c>
      <c r="E8393" s="1">
        <f t="shared" si="264"/>
        <v>0.51578668983405895</v>
      </c>
      <c r="F8393" s="1">
        <f t="shared" si="265"/>
        <v>37114.634715676904</v>
      </c>
    </row>
    <row r="8394" spans="1:6">
      <c r="A8394" s="3">
        <v>0.72946502521030798</v>
      </c>
      <c r="B8394" s="3">
        <v>19931.239355789901</v>
      </c>
      <c r="C8394" s="3">
        <v>1.2323315476779799</v>
      </c>
      <c r="D8394" s="3">
        <v>56231.643964275499</v>
      </c>
      <c r="E8394" s="1">
        <f t="shared" si="264"/>
        <v>0.50286652246767194</v>
      </c>
      <c r="F8394" s="1">
        <f t="shared" si="265"/>
        <v>36300.404608485595</v>
      </c>
    </row>
    <row r="8395" spans="1:6">
      <c r="A8395" s="3">
        <v>0.71398215198492399</v>
      </c>
      <c r="B8395" s="3">
        <v>18414.485274034101</v>
      </c>
      <c r="C8395" s="3">
        <v>1.2418866880288999</v>
      </c>
      <c r="D8395" s="3">
        <v>54763.208021205901</v>
      </c>
      <c r="E8395" s="1">
        <f t="shared" si="264"/>
        <v>0.52790453604397591</v>
      </c>
      <c r="F8395" s="1">
        <f t="shared" si="265"/>
        <v>36348.7227471718</v>
      </c>
    </row>
    <row r="8396" spans="1:6">
      <c r="A8396" s="3">
        <v>0.72931968378264</v>
      </c>
      <c r="B8396" s="3">
        <v>21448.002326655998</v>
      </c>
      <c r="C8396" s="3">
        <v>1.2591545752425899</v>
      </c>
      <c r="D8396" s="3">
        <v>60219.074952431503</v>
      </c>
      <c r="E8396" s="1">
        <f t="shared" si="264"/>
        <v>0.52983489145994989</v>
      </c>
      <c r="F8396" s="1">
        <f t="shared" si="265"/>
        <v>38771.072625775501</v>
      </c>
    </row>
    <row r="8397" spans="1:6">
      <c r="A8397" s="3">
        <v>0.70855775878056004</v>
      </c>
      <c r="B8397" s="3">
        <v>22884.1440583285</v>
      </c>
      <c r="C8397" s="3">
        <v>1.2405995551018001</v>
      </c>
      <c r="D8397" s="3">
        <v>60452.512903373201</v>
      </c>
      <c r="E8397" s="1">
        <f t="shared" si="264"/>
        <v>0.53204179632124005</v>
      </c>
      <c r="F8397" s="1">
        <f t="shared" si="265"/>
        <v>37568.368845044701</v>
      </c>
    </row>
    <row r="8398" spans="1:6">
      <c r="A8398" s="3">
        <v>0.69926855234197205</v>
      </c>
      <c r="B8398" s="3">
        <v>17922.827555436299</v>
      </c>
      <c r="C8398" s="3">
        <v>1.1727807673817701</v>
      </c>
      <c r="D8398" s="3">
        <v>52861.059816496199</v>
      </c>
      <c r="E8398" s="1">
        <f t="shared" si="264"/>
        <v>0.47351221503979801</v>
      </c>
      <c r="F8398" s="1">
        <f t="shared" si="265"/>
        <v>34938.2322610599</v>
      </c>
    </row>
    <row r="8399" spans="1:6">
      <c r="A8399" s="3">
        <v>0.70969150245420798</v>
      </c>
      <c r="B8399" s="3">
        <v>22388.248348833898</v>
      </c>
      <c r="C8399" s="3">
        <v>1.2287942589466001</v>
      </c>
      <c r="D8399" s="3">
        <v>59123.373152399698</v>
      </c>
      <c r="E8399" s="1">
        <f t="shared" si="264"/>
        <v>0.51910275649239213</v>
      </c>
      <c r="F8399" s="1">
        <f t="shared" si="265"/>
        <v>36735.124803565799</v>
      </c>
    </row>
    <row r="8400" spans="1:6">
      <c r="A8400" s="3">
        <v>0.74154291644153703</v>
      </c>
      <c r="B8400" s="3">
        <v>20143.816973104</v>
      </c>
      <c r="C8400" s="3">
        <v>1.2751338603897</v>
      </c>
      <c r="D8400" s="3">
        <v>56701.767669772496</v>
      </c>
      <c r="E8400" s="1">
        <f t="shared" si="264"/>
        <v>0.53359094394816298</v>
      </c>
      <c r="F8400" s="1">
        <f t="shared" si="265"/>
        <v>36557.9506966685</v>
      </c>
    </row>
    <row r="8401" spans="1:6">
      <c r="A8401" s="3">
        <v>0.69280662179173502</v>
      </c>
      <c r="B8401" s="3">
        <v>19901.245862514101</v>
      </c>
      <c r="C8401" s="3">
        <v>1.1801572116980601</v>
      </c>
      <c r="D8401" s="3">
        <v>54812.728248539097</v>
      </c>
      <c r="E8401" s="1">
        <f t="shared" si="264"/>
        <v>0.48735058990632507</v>
      </c>
      <c r="F8401" s="1">
        <f t="shared" si="265"/>
        <v>34911.482386024996</v>
      </c>
    </row>
    <row r="8402" spans="1:6">
      <c r="A8402" s="3">
        <v>0.685183848498368</v>
      </c>
      <c r="B8402" s="3">
        <v>18231.779808570001</v>
      </c>
      <c r="C8402" s="3">
        <v>1.1757490082558499</v>
      </c>
      <c r="D8402" s="3">
        <v>56037.1275126416</v>
      </c>
      <c r="E8402" s="1">
        <f t="shared" si="264"/>
        <v>0.49056515975748194</v>
      </c>
      <c r="F8402" s="1">
        <f t="shared" si="265"/>
        <v>37805.347704071595</v>
      </c>
    </row>
    <row r="8403" spans="1:6">
      <c r="A8403" s="3">
        <v>0.68881620622449902</v>
      </c>
      <c r="B8403" s="3">
        <v>17656.699874131598</v>
      </c>
      <c r="C8403" s="3">
        <v>1.20148437672539</v>
      </c>
      <c r="D8403" s="3">
        <v>52142.977669899003</v>
      </c>
      <c r="E8403" s="1">
        <f t="shared" si="264"/>
        <v>0.51266817050089097</v>
      </c>
      <c r="F8403" s="1">
        <f t="shared" si="265"/>
        <v>34486.277795767404</v>
      </c>
    </row>
    <row r="8404" spans="1:6">
      <c r="A8404" s="3">
        <v>0.68902708238045696</v>
      </c>
      <c r="B8404" s="3">
        <v>17837.3600711933</v>
      </c>
      <c r="C8404" s="3">
        <v>1.20266893930895</v>
      </c>
      <c r="D8404" s="3">
        <v>54360.036023665103</v>
      </c>
      <c r="E8404" s="1">
        <f t="shared" si="264"/>
        <v>0.51364185692849307</v>
      </c>
      <c r="F8404" s="1">
        <f t="shared" si="265"/>
        <v>36522.675952471807</v>
      </c>
    </row>
    <row r="8405" spans="1:6">
      <c r="A8405" s="3">
        <v>0.69380317727643703</v>
      </c>
      <c r="B8405" s="3">
        <v>19977.140748436501</v>
      </c>
      <c r="C8405" s="3">
        <v>1.1909090205086099</v>
      </c>
      <c r="D8405" s="3">
        <v>56368.274062732198</v>
      </c>
      <c r="E8405" s="1">
        <f t="shared" si="264"/>
        <v>0.49710584323217288</v>
      </c>
      <c r="F8405" s="1">
        <f t="shared" si="265"/>
        <v>36391.133314295701</v>
      </c>
    </row>
    <row r="8406" spans="1:6">
      <c r="A8406" s="3">
        <v>0.70826231259365402</v>
      </c>
      <c r="B8406" s="3">
        <v>17525.961408933999</v>
      </c>
      <c r="C8406" s="3">
        <v>1.19819525497234</v>
      </c>
      <c r="D8406" s="3">
        <v>55137.687223434601</v>
      </c>
      <c r="E8406" s="1">
        <f t="shared" si="264"/>
        <v>0.48993294237868601</v>
      </c>
      <c r="F8406" s="1">
        <f t="shared" si="265"/>
        <v>37611.725814500605</v>
      </c>
    </row>
    <row r="8407" spans="1:6">
      <c r="A8407" s="3">
        <v>0.71914660165325694</v>
      </c>
      <c r="B8407" s="3">
        <v>17265.128430036901</v>
      </c>
      <c r="C8407" s="3">
        <v>1.2250905839861901</v>
      </c>
      <c r="D8407" s="3">
        <v>54573.492916736701</v>
      </c>
      <c r="E8407" s="1">
        <f t="shared" si="264"/>
        <v>0.50594398233293314</v>
      </c>
      <c r="F8407" s="1">
        <f t="shared" si="265"/>
        <v>37308.3644866998</v>
      </c>
    </row>
    <row r="8408" spans="1:6">
      <c r="A8408" s="3">
        <v>0.67575681258385201</v>
      </c>
      <c r="B8408" s="3">
        <v>17829.4800480788</v>
      </c>
      <c r="C8408" s="3">
        <v>1.13249962131813</v>
      </c>
      <c r="D8408" s="3">
        <v>55459.585301176499</v>
      </c>
      <c r="E8408" s="1">
        <f t="shared" si="264"/>
        <v>0.45674280873427797</v>
      </c>
      <c r="F8408" s="1">
        <f t="shared" si="265"/>
        <v>37630.105253097703</v>
      </c>
    </row>
    <row r="8409" spans="1:6">
      <c r="A8409" s="3">
        <v>0.71938934627872297</v>
      </c>
      <c r="B8409" s="3">
        <v>18270.1368740496</v>
      </c>
      <c r="C8409" s="3">
        <v>1.2276868205847999</v>
      </c>
      <c r="D8409" s="3">
        <v>55722.626111964797</v>
      </c>
      <c r="E8409" s="1">
        <f t="shared" si="264"/>
        <v>0.50829747430607697</v>
      </c>
      <c r="F8409" s="1">
        <f t="shared" si="265"/>
        <v>37452.489237915201</v>
      </c>
    </row>
    <row r="8410" spans="1:6">
      <c r="A8410" s="3">
        <v>0.73646715209547997</v>
      </c>
      <c r="B8410" s="3">
        <v>16597.953530608302</v>
      </c>
      <c r="C8410" s="3">
        <v>1.2502491952335599</v>
      </c>
      <c r="D8410" s="3">
        <v>52081.311940676896</v>
      </c>
      <c r="E8410" s="1">
        <f t="shared" si="264"/>
        <v>0.51378204313807996</v>
      </c>
      <c r="F8410" s="1">
        <f t="shared" si="265"/>
        <v>35483.358410068598</v>
      </c>
    </row>
    <row r="8411" spans="1:6">
      <c r="A8411" s="3">
        <v>0.67445852796438399</v>
      </c>
      <c r="B8411" s="3">
        <v>21608.424599543501</v>
      </c>
      <c r="C8411" s="3">
        <v>1.18692504022252</v>
      </c>
      <c r="D8411" s="3">
        <v>62392.317804187602</v>
      </c>
      <c r="E8411" s="1">
        <f t="shared" si="264"/>
        <v>0.512466512258136</v>
      </c>
      <c r="F8411" s="1">
        <f t="shared" si="265"/>
        <v>40783.893204644104</v>
      </c>
    </row>
    <row r="8412" spans="1:6">
      <c r="A8412" s="3">
        <v>0.67915895715206998</v>
      </c>
      <c r="B8412" s="3">
        <v>17748.814522251199</v>
      </c>
      <c r="C8412" s="3">
        <v>1.20127657508813</v>
      </c>
      <c r="D8412" s="3">
        <v>54864.3340085155</v>
      </c>
      <c r="E8412" s="1">
        <f t="shared" si="264"/>
        <v>0.52211761793606004</v>
      </c>
      <c r="F8412" s="1">
        <f t="shared" si="265"/>
        <v>37115.519486264297</v>
      </c>
    </row>
    <row r="8413" spans="1:6">
      <c r="A8413" s="3">
        <v>0.72531769506898802</v>
      </c>
      <c r="B8413" s="3">
        <v>22196.687537929702</v>
      </c>
      <c r="C8413" s="3">
        <v>1.2541609413875701</v>
      </c>
      <c r="D8413" s="3">
        <v>58396.097305803101</v>
      </c>
      <c r="E8413" s="1">
        <f t="shared" si="264"/>
        <v>0.52884324631858204</v>
      </c>
      <c r="F8413" s="1">
        <f t="shared" si="265"/>
        <v>36199.409767873396</v>
      </c>
    </row>
    <row r="8414" spans="1:6">
      <c r="A8414" s="3">
        <v>0.69874825126486395</v>
      </c>
      <c r="B8414" s="3">
        <v>15517.566140968</v>
      </c>
      <c r="C8414" s="3">
        <v>1.2122641118227999</v>
      </c>
      <c r="D8414" s="3">
        <v>51496.727306631401</v>
      </c>
      <c r="E8414" s="1">
        <f t="shared" si="264"/>
        <v>0.51351586055793597</v>
      </c>
      <c r="F8414" s="1">
        <f t="shared" si="265"/>
        <v>35979.161165663405</v>
      </c>
    </row>
    <row r="8415" spans="1:6">
      <c r="A8415" s="3">
        <v>0.67525802003237501</v>
      </c>
      <c r="B8415" s="3">
        <v>17979.505598595701</v>
      </c>
      <c r="C8415" s="3">
        <v>1.19312526237598</v>
      </c>
      <c r="D8415" s="3">
        <v>54831.789620841999</v>
      </c>
      <c r="E8415" s="1">
        <f t="shared" si="264"/>
        <v>0.51786724234360504</v>
      </c>
      <c r="F8415" s="1">
        <f t="shared" si="265"/>
        <v>36852.284022246298</v>
      </c>
    </row>
    <row r="8416" spans="1:6">
      <c r="A8416" s="3">
        <v>0.72762809757964597</v>
      </c>
      <c r="B8416" s="3">
        <v>20303.743432323201</v>
      </c>
      <c r="C8416" s="3">
        <v>1.23250991360434</v>
      </c>
      <c r="D8416" s="3">
        <v>55507.401971840503</v>
      </c>
      <c r="E8416" s="1">
        <f t="shared" si="264"/>
        <v>0.50488181602469406</v>
      </c>
      <c r="F8416" s="1">
        <f t="shared" si="265"/>
        <v>35203.658539517302</v>
      </c>
    </row>
    <row r="8417" spans="1:6">
      <c r="A8417" s="3">
        <v>0.71037320189670405</v>
      </c>
      <c r="B8417" s="3">
        <v>18658.085708282</v>
      </c>
      <c r="C8417" s="3">
        <v>1.2200830835849801</v>
      </c>
      <c r="D8417" s="3">
        <v>54571.582830238702</v>
      </c>
      <c r="E8417" s="1">
        <f t="shared" si="264"/>
        <v>0.50970988168827602</v>
      </c>
      <c r="F8417" s="1">
        <f t="shared" si="265"/>
        <v>35913.497121956701</v>
      </c>
    </row>
    <row r="8418" spans="1:6">
      <c r="A8418" s="3">
        <v>0.73682537024326</v>
      </c>
      <c r="B8418" s="3">
        <v>19621.789062338001</v>
      </c>
      <c r="C8418" s="3">
        <v>1.27830344202599</v>
      </c>
      <c r="D8418" s="3">
        <v>58431.356892901298</v>
      </c>
      <c r="E8418" s="1">
        <f t="shared" si="264"/>
        <v>0.54147807178273</v>
      </c>
      <c r="F8418" s="1">
        <f t="shared" si="265"/>
        <v>38809.567830563297</v>
      </c>
    </row>
    <row r="8419" spans="1:6">
      <c r="A8419" s="3">
        <v>0.71310405431205304</v>
      </c>
      <c r="B8419" s="3">
        <v>22088.699739049702</v>
      </c>
      <c r="C8419" s="3">
        <v>1.26273543685294</v>
      </c>
      <c r="D8419" s="3">
        <v>58536.673736709497</v>
      </c>
      <c r="E8419" s="1">
        <f t="shared" si="264"/>
        <v>0.54963138254088695</v>
      </c>
      <c r="F8419" s="1">
        <f t="shared" si="265"/>
        <v>36447.973997659792</v>
      </c>
    </row>
    <row r="8420" spans="1:6">
      <c r="A8420" s="3">
        <v>0.70735100740095502</v>
      </c>
      <c r="B8420" s="3">
        <v>20115.092554131599</v>
      </c>
      <c r="C8420" s="3">
        <v>1.2540193707446501</v>
      </c>
      <c r="D8420" s="3">
        <v>57195.658219296798</v>
      </c>
      <c r="E8420" s="1">
        <f t="shared" si="264"/>
        <v>0.54666836334369506</v>
      </c>
      <c r="F8420" s="1">
        <f t="shared" si="265"/>
        <v>37080.565665165195</v>
      </c>
    </row>
    <row r="8421" spans="1:6">
      <c r="A8421" s="3">
        <v>0.71049613687389201</v>
      </c>
      <c r="B8421" s="3">
        <v>21797.394009111002</v>
      </c>
      <c r="C8421" s="3">
        <v>1.2307850390024599</v>
      </c>
      <c r="D8421" s="3">
        <v>60659.343282880101</v>
      </c>
      <c r="E8421" s="1">
        <f t="shared" si="264"/>
        <v>0.52028890212856793</v>
      </c>
      <c r="F8421" s="1">
        <f t="shared" si="265"/>
        <v>38861.949273769103</v>
      </c>
    </row>
    <row r="8422" spans="1:6">
      <c r="A8422" s="3">
        <v>0.71981447760479</v>
      </c>
      <c r="B8422" s="3">
        <v>15140.840868319099</v>
      </c>
      <c r="C8422" s="3">
        <v>1.2807561008137101</v>
      </c>
      <c r="D8422" s="3">
        <v>49949.422811741802</v>
      </c>
      <c r="E8422" s="1">
        <f t="shared" si="264"/>
        <v>0.56094162320892005</v>
      </c>
      <c r="F8422" s="1">
        <f t="shared" si="265"/>
        <v>34808.581943422701</v>
      </c>
    </row>
    <row r="8423" spans="1:6">
      <c r="A8423" s="3">
        <v>0.74157857491623203</v>
      </c>
      <c r="B8423" s="3">
        <v>18039.632244418099</v>
      </c>
      <c r="C8423" s="3">
        <v>1.26895023513186</v>
      </c>
      <c r="D8423" s="3">
        <v>56335.047290260001</v>
      </c>
      <c r="E8423" s="1">
        <f t="shared" si="264"/>
        <v>0.52737166021562798</v>
      </c>
      <c r="F8423" s="1">
        <f t="shared" si="265"/>
        <v>38295.415045841903</v>
      </c>
    </row>
    <row r="8424" spans="1:6">
      <c r="A8424" s="3">
        <v>0.70169478010472297</v>
      </c>
      <c r="B8424" s="3">
        <v>17706.4997882483</v>
      </c>
      <c r="C8424" s="3">
        <v>1.2054076848852899</v>
      </c>
      <c r="D8424" s="3">
        <v>53462.451837196502</v>
      </c>
      <c r="E8424" s="1">
        <f t="shared" si="264"/>
        <v>0.50371290478056696</v>
      </c>
      <c r="F8424" s="1">
        <f t="shared" si="265"/>
        <v>35755.952048948202</v>
      </c>
    </row>
    <row r="8425" spans="1:6">
      <c r="A8425" s="3">
        <v>0.68380108921883997</v>
      </c>
      <c r="B8425" s="3">
        <v>18908.9531833939</v>
      </c>
      <c r="C8425" s="3">
        <v>1.2123431750232601</v>
      </c>
      <c r="D8425" s="3">
        <v>56947.361457564999</v>
      </c>
      <c r="E8425" s="1">
        <f t="shared" si="264"/>
        <v>0.52854208580442008</v>
      </c>
      <c r="F8425" s="1">
        <f t="shared" si="265"/>
        <v>38038.408274171103</v>
      </c>
    </row>
    <row r="8426" spans="1:6">
      <c r="A8426" s="3">
        <v>0.68621805383198498</v>
      </c>
      <c r="B8426" s="3">
        <v>18518.185458772699</v>
      </c>
      <c r="C8426" s="3">
        <v>1.1930952990944399</v>
      </c>
      <c r="D8426" s="3">
        <v>55143.871916411401</v>
      </c>
      <c r="E8426" s="1">
        <f t="shared" si="264"/>
        <v>0.50687724526245492</v>
      </c>
      <c r="F8426" s="1">
        <f t="shared" si="265"/>
        <v>36625.686457638702</v>
      </c>
    </row>
    <row r="8427" spans="1:6">
      <c r="A8427" s="3">
        <v>0.70977077748747197</v>
      </c>
      <c r="B8427" s="3">
        <v>22841.291644644502</v>
      </c>
      <c r="C8427" s="3">
        <v>1.2632214762334799</v>
      </c>
      <c r="D8427" s="3">
        <v>58152.020584731297</v>
      </c>
      <c r="E8427" s="1">
        <f t="shared" si="264"/>
        <v>0.55345069874600794</v>
      </c>
      <c r="F8427" s="1">
        <f t="shared" si="265"/>
        <v>35310.728940086796</v>
      </c>
    </row>
    <row r="8428" spans="1:6">
      <c r="A8428" s="3">
        <v>0.65131433669927596</v>
      </c>
      <c r="B8428" s="3">
        <v>21646.796050426499</v>
      </c>
      <c r="C8428" s="3">
        <v>1.12916365320222</v>
      </c>
      <c r="D8428" s="3">
        <v>59683.604003800603</v>
      </c>
      <c r="E8428" s="1">
        <f t="shared" si="264"/>
        <v>0.47784931650294404</v>
      </c>
      <c r="F8428" s="1">
        <f t="shared" si="265"/>
        <v>38036.807953374104</v>
      </c>
    </row>
    <row r="8429" spans="1:6">
      <c r="A8429" s="3">
        <v>0.71867803413501297</v>
      </c>
      <c r="B8429" s="3">
        <v>16541.734319826701</v>
      </c>
      <c r="C8429" s="3">
        <v>1.2589525639988399</v>
      </c>
      <c r="D8429" s="3">
        <v>51841.436533673397</v>
      </c>
      <c r="E8429" s="1">
        <f t="shared" si="264"/>
        <v>0.54027452986382696</v>
      </c>
      <c r="F8429" s="1">
        <f t="shared" si="265"/>
        <v>35299.7022138467</v>
      </c>
    </row>
    <row r="8430" spans="1:6">
      <c r="A8430" s="3">
        <v>0.70469781650716001</v>
      </c>
      <c r="B8430" s="3">
        <v>17337.2990974936</v>
      </c>
      <c r="C8430" s="3">
        <v>1.19757948436894</v>
      </c>
      <c r="D8430" s="3">
        <v>54570.841749632302</v>
      </c>
      <c r="E8430" s="1">
        <f t="shared" si="264"/>
        <v>0.49288166786178</v>
      </c>
      <c r="F8430" s="1">
        <f t="shared" si="265"/>
        <v>37233.542652138698</v>
      </c>
    </row>
    <row r="8431" spans="1:6">
      <c r="A8431" s="3">
        <v>0.68654294609271505</v>
      </c>
      <c r="B8431" s="3">
        <v>18503.419248085502</v>
      </c>
      <c r="C8431" s="3">
        <v>1.18111596923241</v>
      </c>
      <c r="D8431" s="3">
        <v>57646.9640927121</v>
      </c>
      <c r="E8431" s="1">
        <f t="shared" si="264"/>
        <v>0.49457302313969498</v>
      </c>
      <c r="F8431" s="1">
        <f t="shared" si="265"/>
        <v>39143.544844626595</v>
      </c>
    </row>
    <row r="8432" spans="1:6">
      <c r="A8432" s="3">
        <v>0.74682764709996896</v>
      </c>
      <c r="B8432" s="3">
        <v>18786.6320893593</v>
      </c>
      <c r="C8432" s="3">
        <v>1.2569565306477199</v>
      </c>
      <c r="D8432" s="3">
        <v>56545.017141829601</v>
      </c>
      <c r="E8432" s="1">
        <f t="shared" si="264"/>
        <v>0.51012888354775099</v>
      </c>
      <c r="F8432" s="1">
        <f t="shared" si="265"/>
        <v>37758.385052470301</v>
      </c>
    </row>
    <row r="8433" spans="1:6">
      <c r="A8433" s="3">
        <v>0.683980205476031</v>
      </c>
      <c r="B8433" s="3">
        <v>21778.300758788999</v>
      </c>
      <c r="C8433" s="3">
        <v>1.14087805713572</v>
      </c>
      <c r="D8433" s="3">
        <v>59987.534678520897</v>
      </c>
      <c r="E8433" s="1">
        <f t="shared" si="264"/>
        <v>0.45689785165968899</v>
      </c>
      <c r="F8433" s="1">
        <f t="shared" si="265"/>
        <v>38209.233919731894</v>
      </c>
    </row>
    <row r="8434" spans="1:6">
      <c r="A8434" s="3">
        <v>0.66259835376782095</v>
      </c>
      <c r="B8434" s="3">
        <v>19062.5845752928</v>
      </c>
      <c r="C8434" s="3">
        <v>1.17066861259236</v>
      </c>
      <c r="D8434" s="3">
        <v>56001.030853324701</v>
      </c>
      <c r="E8434" s="1">
        <f t="shared" si="264"/>
        <v>0.50807025882453904</v>
      </c>
      <c r="F8434" s="1">
        <f t="shared" si="265"/>
        <v>36938.446278031901</v>
      </c>
    </row>
    <row r="8435" spans="1:6">
      <c r="A8435" s="3">
        <v>0.70631281209099905</v>
      </c>
      <c r="B8435" s="3">
        <v>16264.373368606</v>
      </c>
      <c r="C8435" s="3">
        <v>1.2461399160486</v>
      </c>
      <c r="D8435" s="3">
        <v>52281.434241689603</v>
      </c>
      <c r="E8435" s="1">
        <f t="shared" si="264"/>
        <v>0.53982710395760092</v>
      </c>
      <c r="F8435" s="1">
        <f t="shared" si="265"/>
        <v>36017.060873083603</v>
      </c>
    </row>
    <row r="8436" spans="1:6">
      <c r="A8436" s="3">
        <v>0.68170314876891103</v>
      </c>
      <c r="B8436" s="3">
        <v>20528.2804557255</v>
      </c>
      <c r="C8436" s="3">
        <v>1.1953088468331501</v>
      </c>
      <c r="D8436" s="3">
        <v>58701.749162150598</v>
      </c>
      <c r="E8436" s="1">
        <f t="shared" si="264"/>
        <v>0.51360569806423906</v>
      </c>
      <c r="F8436" s="1">
        <f t="shared" si="265"/>
        <v>38173.468706425097</v>
      </c>
    </row>
    <row r="8437" spans="1:6">
      <c r="A8437" s="3">
        <v>0.68987339976873896</v>
      </c>
      <c r="B8437" s="3">
        <v>23998.723240724401</v>
      </c>
      <c r="C8437" s="3">
        <v>1.1886281271067101</v>
      </c>
      <c r="D8437" s="3">
        <v>62572.778215594597</v>
      </c>
      <c r="E8437" s="1">
        <f t="shared" si="264"/>
        <v>0.4987547273379711</v>
      </c>
      <c r="F8437" s="1">
        <f t="shared" si="265"/>
        <v>38574.054974870196</v>
      </c>
    </row>
    <row r="8438" spans="1:6">
      <c r="A8438" s="3">
        <v>0.68101145073440394</v>
      </c>
      <c r="B8438" s="3">
        <v>18835.254365578101</v>
      </c>
      <c r="C8438" s="3">
        <v>1.1471039658527</v>
      </c>
      <c r="D8438" s="3">
        <v>57213.440389662603</v>
      </c>
      <c r="E8438" s="1">
        <f t="shared" si="264"/>
        <v>0.46609251511829608</v>
      </c>
      <c r="F8438" s="1">
        <f t="shared" si="265"/>
        <v>38378.186024084498</v>
      </c>
    </row>
    <row r="8439" spans="1:6">
      <c r="A8439" s="3">
        <v>0.722808881721687</v>
      </c>
      <c r="B8439" s="3">
        <v>20592.278130002898</v>
      </c>
      <c r="C8439" s="3">
        <v>1.2708170676252799</v>
      </c>
      <c r="D8439" s="3">
        <v>58412.936330897603</v>
      </c>
      <c r="E8439" s="1">
        <f t="shared" si="264"/>
        <v>0.5480081859035929</v>
      </c>
      <c r="F8439" s="1">
        <f t="shared" si="265"/>
        <v>37820.658200894701</v>
      </c>
    </row>
    <row r="8440" spans="1:6">
      <c r="A8440" s="3">
        <v>0.73968839084605598</v>
      </c>
      <c r="B8440" s="3">
        <v>23062.131291899401</v>
      </c>
      <c r="C8440" s="3">
        <v>1.2743651004380401</v>
      </c>
      <c r="D8440" s="3">
        <v>60572.805336250603</v>
      </c>
      <c r="E8440" s="1">
        <f t="shared" si="264"/>
        <v>0.5346767095919841</v>
      </c>
      <c r="F8440" s="1">
        <f t="shared" si="265"/>
        <v>37510.674044351203</v>
      </c>
    </row>
    <row r="8441" spans="1:6">
      <c r="A8441" s="3">
        <v>0.685096595582805</v>
      </c>
      <c r="B8441" s="3">
        <v>16441.8907022434</v>
      </c>
      <c r="C8441" s="3">
        <v>1.1680068367357299</v>
      </c>
      <c r="D8441" s="3">
        <v>52155.323270588997</v>
      </c>
      <c r="E8441" s="1">
        <f t="shared" si="264"/>
        <v>0.48291024115292491</v>
      </c>
      <c r="F8441" s="1">
        <f t="shared" si="265"/>
        <v>35713.432568345597</v>
      </c>
    </row>
    <row r="8442" spans="1:6">
      <c r="A8442" s="3">
        <v>0.67212215911908002</v>
      </c>
      <c r="B8442" s="3">
        <v>21877.608131246699</v>
      </c>
      <c r="C8442" s="3">
        <v>1.1944597005403299</v>
      </c>
      <c r="D8442" s="3">
        <v>62419.835794171697</v>
      </c>
      <c r="E8442" s="1">
        <f t="shared" si="264"/>
        <v>0.52233754142124988</v>
      </c>
      <c r="F8442" s="1">
        <f t="shared" si="265"/>
        <v>40542.227662924997</v>
      </c>
    </row>
    <row r="8443" spans="1:6">
      <c r="A8443" s="3">
        <v>0.67325746444108903</v>
      </c>
      <c r="B8443" s="3">
        <v>18036.0530827564</v>
      </c>
      <c r="C8443" s="3">
        <v>1.1555119033654899</v>
      </c>
      <c r="D8443" s="3">
        <v>54310.205334858802</v>
      </c>
      <c r="E8443" s="1">
        <f t="shared" si="264"/>
        <v>0.4822544389244009</v>
      </c>
      <c r="F8443" s="1">
        <f t="shared" si="265"/>
        <v>36274.152252102402</v>
      </c>
    </row>
    <row r="8444" spans="1:6">
      <c r="A8444" s="3">
        <v>0.72792713711729296</v>
      </c>
      <c r="B8444" s="3">
        <v>18149.929638521899</v>
      </c>
      <c r="C8444" s="3">
        <v>1.24576190821632</v>
      </c>
      <c r="D8444" s="3">
        <v>55175.164782247797</v>
      </c>
      <c r="E8444" s="1">
        <f t="shared" si="264"/>
        <v>0.51783477109902709</v>
      </c>
      <c r="F8444" s="1">
        <f t="shared" si="265"/>
        <v>37025.235143725899</v>
      </c>
    </row>
    <row r="8445" spans="1:6">
      <c r="A8445" s="3">
        <v>0.64490138954165899</v>
      </c>
      <c r="B8445" s="3">
        <v>20186.853931235801</v>
      </c>
      <c r="C8445" s="3">
        <v>1.10999718880333</v>
      </c>
      <c r="D8445" s="3">
        <v>57566.778930319197</v>
      </c>
      <c r="E8445" s="1">
        <f t="shared" si="264"/>
        <v>0.46509579926167099</v>
      </c>
      <c r="F8445" s="1">
        <f t="shared" si="265"/>
        <v>37379.924999083392</v>
      </c>
    </row>
    <row r="8446" spans="1:6">
      <c r="A8446" s="3">
        <v>0.728244740190363</v>
      </c>
      <c r="B8446" s="3">
        <v>21057.6669486914</v>
      </c>
      <c r="C8446" s="3">
        <v>1.2745172210801901</v>
      </c>
      <c r="D8446" s="3">
        <v>58052.734460830303</v>
      </c>
      <c r="E8446" s="1">
        <f t="shared" si="264"/>
        <v>0.54627248088982705</v>
      </c>
      <c r="F8446" s="1">
        <f t="shared" si="265"/>
        <v>36995.067512138907</v>
      </c>
    </row>
    <row r="8447" spans="1:6">
      <c r="A8447" s="3">
        <v>0.72102515881151996</v>
      </c>
      <c r="B8447" s="3">
        <v>17815.594290135399</v>
      </c>
      <c r="C8447" s="3">
        <v>1.2489385131000399</v>
      </c>
      <c r="D8447" s="3">
        <v>53310.442108020303</v>
      </c>
      <c r="E8447" s="1">
        <f t="shared" si="264"/>
        <v>0.52791335428851993</v>
      </c>
      <c r="F8447" s="1">
        <f t="shared" si="265"/>
        <v>35494.847817884904</v>
      </c>
    </row>
    <row r="8448" spans="1:6">
      <c r="A8448" s="3">
        <v>0.71952147694792701</v>
      </c>
      <c r="B8448" s="3">
        <v>29720.312652876499</v>
      </c>
      <c r="C8448" s="3">
        <v>1.2173688069613</v>
      </c>
      <c r="D8448" s="3">
        <v>66140.010059876295</v>
      </c>
      <c r="E8448" s="1">
        <f t="shared" si="264"/>
        <v>0.497847330013373</v>
      </c>
      <c r="F8448" s="1">
        <f t="shared" si="265"/>
        <v>36419.697406999796</v>
      </c>
    </row>
    <row r="8449" spans="1:6">
      <c r="A8449" s="3">
        <v>0.70910197336228897</v>
      </c>
      <c r="B8449" s="3">
        <v>20291.7628026485</v>
      </c>
      <c r="C8449" s="3">
        <v>1.25595981232973</v>
      </c>
      <c r="D8449" s="3">
        <v>57796.961272936896</v>
      </c>
      <c r="E8449" s="1">
        <f t="shared" si="264"/>
        <v>0.546857838967441</v>
      </c>
      <c r="F8449" s="1">
        <f t="shared" si="265"/>
        <v>37505.198470288393</v>
      </c>
    </row>
    <row r="8450" spans="1:6">
      <c r="A8450" s="3">
        <v>0.71092131294634298</v>
      </c>
      <c r="B8450" s="3">
        <v>24806.195528249598</v>
      </c>
      <c r="C8450" s="3">
        <v>1.2654475575297901</v>
      </c>
      <c r="D8450" s="3">
        <v>65335.486694866602</v>
      </c>
      <c r="E8450" s="1">
        <f t="shared" si="264"/>
        <v>0.55452624458344713</v>
      </c>
      <c r="F8450" s="1">
        <f t="shared" si="265"/>
        <v>40529.291166617004</v>
      </c>
    </row>
    <row r="8451" spans="1:6">
      <c r="A8451" s="3">
        <v>0.692534589421408</v>
      </c>
      <c r="B8451" s="3">
        <v>19479.086636152198</v>
      </c>
      <c r="C8451" s="3">
        <v>1.1917825385259899</v>
      </c>
      <c r="D8451" s="3">
        <v>57933.516688657401</v>
      </c>
      <c r="E8451" s="1">
        <f t="shared" si="264"/>
        <v>0.49924794910458192</v>
      </c>
      <c r="F8451" s="1">
        <f t="shared" si="265"/>
        <v>38454.430052505202</v>
      </c>
    </row>
    <row r="8452" spans="1:6">
      <c r="A8452" s="3">
        <v>0.71260650478353205</v>
      </c>
      <c r="B8452" s="3">
        <v>19169.0394764796</v>
      </c>
      <c r="C8452" s="3">
        <v>1.2740622620828601</v>
      </c>
      <c r="D8452" s="3">
        <v>54234.422045437801</v>
      </c>
      <c r="E8452" s="1">
        <f t="shared" ref="E8452:E8515" si="266">C8452-A8452</f>
        <v>0.56145575729932806</v>
      </c>
      <c r="F8452" s="1">
        <f t="shared" ref="F8452:F8515" si="267">D8452-B8452</f>
        <v>35065.382568958201</v>
      </c>
    </row>
    <row r="8453" spans="1:6">
      <c r="A8453" s="3">
        <v>0.682480225349547</v>
      </c>
      <c r="B8453" s="3">
        <v>17239.9614275852</v>
      </c>
      <c r="C8453" s="3">
        <v>1.18564740309128</v>
      </c>
      <c r="D8453" s="3">
        <v>52895.4419139647</v>
      </c>
      <c r="E8453" s="1">
        <f t="shared" si="266"/>
        <v>0.50316717774173303</v>
      </c>
      <c r="F8453" s="1">
        <f t="shared" si="267"/>
        <v>35655.4804863795</v>
      </c>
    </row>
    <row r="8454" spans="1:6">
      <c r="A8454" s="3">
        <v>0.70218580716896395</v>
      </c>
      <c r="B8454" s="3">
        <v>14791.863089067499</v>
      </c>
      <c r="C8454" s="3">
        <v>1.22193749771913</v>
      </c>
      <c r="D8454" s="3">
        <v>50471.002313098099</v>
      </c>
      <c r="E8454" s="1">
        <f t="shared" si="266"/>
        <v>0.51975169055016601</v>
      </c>
      <c r="F8454" s="1">
        <f t="shared" si="267"/>
        <v>35679.139224030601</v>
      </c>
    </row>
    <row r="8455" spans="1:6">
      <c r="A8455" s="3">
        <v>0.72894283354517897</v>
      </c>
      <c r="B8455" s="3">
        <v>18951.8610141524</v>
      </c>
      <c r="C8455" s="3">
        <v>1.24372898338231</v>
      </c>
      <c r="D8455" s="3">
        <v>55413.2213581986</v>
      </c>
      <c r="E8455" s="1">
        <f t="shared" si="266"/>
        <v>0.514786149837131</v>
      </c>
      <c r="F8455" s="1">
        <f t="shared" si="267"/>
        <v>36461.360344046203</v>
      </c>
    </row>
    <row r="8456" spans="1:6">
      <c r="A8456" s="3">
        <v>0.71876699528776999</v>
      </c>
      <c r="B8456" s="3">
        <v>20685.522408659101</v>
      </c>
      <c r="C8456" s="3">
        <v>1.2345549178851001</v>
      </c>
      <c r="D8456" s="3">
        <v>57974.429922504401</v>
      </c>
      <c r="E8456" s="1">
        <f t="shared" si="266"/>
        <v>0.51578792259733008</v>
      </c>
      <c r="F8456" s="1">
        <f t="shared" si="267"/>
        <v>37288.907513845304</v>
      </c>
    </row>
    <row r="8457" spans="1:6">
      <c r="A8457" s="3">
        <v>0.73992382655045696</v>
      </c>
      <c r="B8457" s="3">
        <v>16703.175050482801</v>
      </c>
      <c r="C8457" s="3">
        <v>1.3079840390453199</v>
      </c>
      <c r="D8457" s="3">
        <v>53999.616249684899</v>
      </c>
      <c r="E8457" s="1">
        <f t="shared" si="266"/>
        <v>0.56806021249486294</v>
      </c>
      <c r="F8457" s="1">
        <f t="shared" si="267"/>
        <v>37296.441199202098</v>
      </c>
    </row>
    <row r="8458" spans="1:6">
      <c r="A8458" s="3">
        <v>0.70097319087549304</v>
      </c>
      <c r="B8458" s="3">
        <v>15396.850174617801</v>
      </c>
      <c r="C8458" s="3">
        <v>1.2111384086171999</v>
      </c>
      <c r="D8458" s="3">
        <v>51296.894738212701</v>
      </c>
      <c r="E8458" s="1">
        <f t="shared" si="266"/>
        <v>0.51016521774170687</v>
      </c>
      <c r="F8458" s="1">
        <f t="shared" si="267"/>
        <v>35900.0445635949</v>
      </c>
    </row>
    <row r="8459" spans="1:6">
      <c r="A8459" s="3">
        <v>0.72022513712995995</v>
      </c>
      <c r="B8459" s="3">
        <v>16377.903471882601</v>
      </c>
      <c r="C8459" s="3">
        <v>1.2743674550601101</v>
      </c>
      <c r="D8459" s="3">
        <v>53883.227679115902</v>
      </c>
      <c r="E8459" s="1">
        <f t="shared" si="266"/>
        <v>0.55414231793015012</v>
      </c>
      <c r="F8459" s="1">
        <f t="shared" si="267"/>
        <v>37505.324207233301</v>
      </c>
    </row>
    <row r="8460" spans="1:6">
      <c r="A8460" s="3">
        <v>0.70483545806101999</v>
      </c>
      <c r="B8460" s="3">
        <v>19689.724776078099</v>
      </c>
      <c r="C8460" s="3">
        <v>1.2252452463600201</v>
      </c>
      <c r="D8460" s="3">
        <v>57184.127270274301</v>
      </c>
      <c r="E8460" s="1">
        <f t="shared" si="266"/>
        <v>0.52040978829900009</v>
      </c>
      <c r="F8460" s="1">
        <f t="shared" si="267"/>
        <v>37494.402494196198</v>
      </c>
    </row>
    <row r="8461" spans="1:6">
      <c r="A8461" s="3">
        <v>0.74495959185813498</v>
      </c>
      <c r="B8461" s="3">
        <v>19489.931505352899</v>
      </c>
      <c r="C8461" s="3">
        <v>1.29034832693785</v>
      </c>
      <c r="D8461" s="3">
        <v>57932.321844335202</v>
      </c>
      <c r="E8461" s="1">
        <f t="shared" si="266"/>
        <v>0.54538873507971497</v>
      </c>
      <c r="F8461" s="1">
        <f t="shared" si="267"/>
        <v>38442.390338982303</v>
      </c>
    </row>
    <row r="8462" spans="1:6">
      <c r="A8462" s="3">
        <v>0.70693322644855405</v>
      </c>
      <c r="B8462" s="3">
        <v>19215.2292755733</v>
      </c>
      <c r="C8462" s="3">
        <v>1.2571992827510701</v>
      </c>
      <c r="D8462" s="3">
        <v>55095.078817774003</v>
      </c>
      <c r="E8462" s="1">
        <f t="shared" si="266"/>
        <v>0.55026605630251602</v>
      </c>
      <c r="F8462" s="1">
        <f t="shared" si="267"/>
        <v>35879.849542200704</v>
      </c>
    </row>
    <row r="8463" spans="1:6">
      <c r="A8463" s="3">
        <v>0.73564807033882296</v>
      </c>
      <c r="B8463" s="3">
        <v>16274.917651440501</v>
      </c>
      <c r="C8463" s="3">
        <v>1.2766594233608399</v>
      </c>
      <c r="D8463" s="3">
        <v>49533.637041262496</v>
      </c>
      <c r="E8463" s="1">
        <f t="shared" si="266"/>
        <v>0.54101135302201697</v>
      </c>
      <c r="F8463" s="1">
        <f t="shared" si="267"/>
        <v>33258.719389821999</v>
      </c>
    </row>
    <row r="8464" spans="1:6">
      <c r="A8464" s="3">
        <v>0.69855737789161299</v>
      </c>
      <c r="B8464" s="3">
        <v>20432.422535841499</v>
      </c>
      <c r="C8464" s="3">
        <v>1.20929743821539</v>
      </c>
      <c r="D8464" s="3">
        <v>57332.468462286102</v>
      </c>
      <c r="E8464" s="1">
        <f t="shared" si="266"/>
        <v>0.51074006032377706</v>
      </c>
      <c r="F8464" s="1">
        <f t="shared" si="267"/>
        <v>36900.045926444604</v>
      </c>
    </row>
    <row r="8465" spans="1:6">
      <c r="A8465" s="3">
        <v>0.73350233872354997</v>
      </c>
      <c r="B8465" s="3">
        <v>22238.4974835512</v>
      </c>
      <c r="C8465" s="3">
        <v>1.29468339045346</v>
      </c>
      <c r="D8465" s="3">
        <v>59666.725536126898</v>
      </c>
      <c r="E8465" s="1">
        <f t="shared" si="266"/>
        <v>0.56118105172991006</v>
      </c>
      <c r="F8465" s="1">
        <f t="shared" si="267"/>
        <v>37428.228052575694</v>
      </c>
    </row>
    <row r="8466" spans="1:6">
      <c r="A8466" s="3">
        <v>0.70990095299312805</v>
      </c>
      <c r="B8466" s="3">
        <v>20000.161172796699</v>
      </c>
      <c r="C8466" s="3">
        <v>1.25700087833578</v>
      </c>
      <c r="D8466" s="3">
        <v>56123.260181655598</v>
      </c>
      <c r="E8466" s="1">
        <f t="shared" si="266"/>
        <v>0.54709992534265195</v>
      </c>
      <c r="F8466" s="1">
        <f t="shared" si="267"/>
        <v>36123.099008858902</v>
      </c>
    </row>
    <row r="8467" spans="1:6">
      <c r="A8467" s="3">
        <v>0.64219165114180699</v>
      </c>
      <c r="B8467" s="3">
        <v>18517.559566243399</v>
      </c>
      <c r="C8467" s="3">
        <v>1.13291478254259</v>
      </c>
      <c r="D8467" s="3">
        <v>54160.739252246902</v>
      </c>
      <c r="E8467" s="1">
        <f t="shared" si="266"/>
        <v>0.49072313140078305</v>
      </c>
      <c r="F8467" s="1">
        <f t="shared" si="267"/>
        <v>35643.179686003503</v>
      </c>
    </row>
    <row r="8468" spans="1:6">
      <c r="A8468" s="3">
        <v>0.73412537133596401</v>
      </c>
      <c r="B8468" s="3">
        <v>17220.539932580501</v>
      </c>
      <c r="C8468" s="3">
        <v>1.27209933634189</v>
      </c>
      <c r="D8468" s="3">
        <v>54533.202607427702</v>
      </c>
      <c r="E8468" s="1">
        <f t="shared" si="266"/>
        <v>0.53797396500592598</v>
      </c>
      <c r="F8468" s="1">
        <f t="shared" si="267"/>
        <v>37312.662674847204</v>
      </c>
    </row>
    <row r="8469" spans="1:6">
      <c r="A8469" s="3">
        <v>0.72103143793195601</v>
      </c>
      <c r="B8469" s="3">
        <v>18581.050136612899</v>
      </c>
      <c r="C8469" s="3">
        <v>1.2339102784284699</v>
      </c>
      <c r="D8469" s="3">
        <v>55953.652662876302</v>
      </c>
      <c r="E8469" s="1">
        <f t="shared" si="266"/>
        <v>0.51287884049651389</v>
      </c>
      <c r="F8469" s="1">
        <f t="shared" si="267"/>
        <v>37372.602526263407</v>
      </c>
    </row>
    <row r="8470" spans="1:6">
      <c r="A8470" s="3">
        <v>0.645028226057623</v>
      </c>
      <c r="B8470" s="3">
        <v>21835.4028905138</v>
      </c>
      <c r="C8470" s="3">
        <v>1.1148973459964999</v>
      </c>
      <c r="D8470" s="3">
        <v>59131.4481001065</v>
      </c>
      <c r="E8470" s="1">
        <f t="shared" si="266"/>
        <v>0.46986911993887692</v>
      </c>
      <c r="F8470" s="1">
        <f t="shared" si="267"/>
        <v>37296.045209592703</v>
      </c>
    </row>
    <row r="8471" spans="1:6">
      <c r="A8471" s="3">
        <v>0.68398414100590998</v>
      </c>
      <c r="B8471" s="3">
        <v>18710.670756484102</v>
      </c>
      <c r="C8471" s="3">
        <v>1.14899719876176</v>
      </c>
      <c r="D8471" s="3">
        <v>55523.251832836402</v>
      </c>
      <c r="E8471" s="1">
        <f t="shared" si="266"/>
        <v>0.46501305775585</v>
      </c>
      <c r="F8471" s="1">
        <f t="shared" si="267"/>
        <v>36812.581076352304</v>
      </c>
    </row>
    <row r="8472" spans="1:6">
      <c r="A8472" s="3">
        <v>0.73750547003313704</v>
      </c>
      <c r="B8472" s="3">
        <v>21107.544941984601</v>
      </c>
      <c r="C8472" s="3">
        <v>1.29023319015877</v>
      </c>
      <c r="D8472" s="3">
        <v>59470.718416392599</v>
      </c>
      <c r="E8472" s="1">
        <f t="shared" si="266"/>
        <v>0.55272772012563298</v>
      </c>
      <c r="F8472" s="1">
        <f t="shared" si="267"/>
        <v>38363.173474408002</v>
      </c>
    </row>
    <row r="8473" spans="1:6">
      <c r="A8473" s="3">
        <v>0.69832915182343902</v>
      </c>
      <c r="B8473" s="3">
        <v>19539.249239975401</v>
      </c>
      <c r="C8473" s="3">
        <v>1.2305460990391699</v>
      </c>
      <c r="D8473" s="3">
        <v>57756.108179729898</v>
      </c>
      <c r="E8473" s="1">
        <f t="shared" si="266"/>
        <v>0.53221694721573087</v>
      </c>
      <c r="F8473" s="1">
        <f t="shared" si="267"/>
        <v>38216.8589397545</v>
      </c>
    </row>
    <row r="8474" spans="1:6">
      <c r="A8474" s="3">
        <v>0.70733905584006995</v>
      </c>
      <c r="B8474" s="3">
        <v>17340.928983927199</v>
      </c>
      <c r="C8474" s="3">
        <v>1.2388531462665799</v>
      </c>
      <c r="D8474" s="3">
        <v>53990.606353073199</v>
      </c>
      <c r="E8474" s="1">
        <f t="shared" si="266"/>
        <v>0.53151409042650999</v>
      </c>
      <c r="F8474" s="1">
        <f t="shared" si="267"/>
        <v>36649.677369145997</v>
      </c>
    </row>
    <row r="8475" spans="1:6">
      <c r="A8475" s="3">
        <v>0.69743651099652904</v>
      </c>
      <c r="B8475" s="3">
        <v>17078.8286496603</v>
      </c>
      <c r="C8475" s="3">
        <v>1.22282913995382</v>
      </c>
      <c r="D8475" s="3">
        <v>51680.409160700801</v>
      </c>
      <c r="E8475" s="1">
        <f t="shared" si="266"/>
        <v>0.525392628957291</v>
      </c>
      <c r="F8475" s="1">
        <f t="shared" si="267"/>
        <v>34601.580511040505</v>
      </c>
    </row>
    <row r="8476" spans="1:6">
      <c r="A8476" s="3">
        <v>0.67867533285480497</v>
      </c>
      <c r="B8476" s="3">
        <v>21643.965790880298</v>
      </c>
      <c r="C8476" s="3">
        <v>1.1979615087570601</v>
      </c>
      <c r="D8476" s="3">
        <v>58792.173629930803</v>
      </c>
      <c r="E8476" s="1">
        <f t="shared" si="266"/>
        <v>0.51928617590225512</v>
      </c>
      <c r="F8476" s="1">
        <f t="shared" si="267"/>
        <v>37148.207839050505</v>
      </c>
    </row>
    <row r="8477" spans="1:6">
      <c r="A8477" s="3">
        <v>0.70174228252153603</v>
      </c>
      <c r="B8477" s="3">
        <v>20062.3974001848</v>
      </c>
      <c r="C8477" s="3">
        <v>1.2289183816782601</v>
      </c>
      <c r="D8477" s="3">
        <v>56698.828109941598</v>
      </c>
      <c r="E8477" s="1">
        <f t="shared" si="266"/>
        <v>0.52717609915672403</v>
      </c>
      <c r="F8477" s="1">
        <f t="shared" si="267"/>
        <v>36636.430709756794</v>
      </c>
    </row>
    <row r="8478" spans="1:6">
      <c r="A8478" s="3">
        <v>0.71060220302884203</v>
      </c>
      <c r="B8478" s="3">
        <v>15807.1737775805</v>
      </c>
      <c r="C8478" s="3">
        <v>1.2288098084885699</v>
      </c>
      <c r="D8478" s="3">
        <v>51340.4777358793</v>
      </c>
      <c r="E8478" s="1">
        <f t="shared" si="266"/>
        <v>0.51820760545972788</v>
      </c>
      <c r="F8478" s="1">
        <f t="shared" si="267"/>
        <v>35533.303958298799</v>
      </c>
    </row>
    <row r="8479" spans="1:6">
      <c r="A8479" s="3">
        <v>0.80419653971734595</v>
      </c>
      <c r="B8479" s="3">
        <v>16915.438261100098</v>
      </c>
      <c r="C8479" s="3">
        <v>1.4002259148649101</v>
      </c>
      <c r="D8479" s="3">
        <v>53395.897543657098</v>
      </c>
      <c r="E8479" s="1">
        <f t="shared" si="266"/>
        <v>0.59602937514756416</v>
      </c>
      <c r="F8479" s="1">
        <f t="shared" si="267"/>
        <v>36480.459282557</v>
      </c>
    </row>
    <row r="8480" spans="1:6">
      <c r="A8480" s="3">
        <v>0.70472668550874895</v>
      </c>
      <c r="B8480" s="3">
        <v>18642.7436639402</v>
      </c>
      <c r="C8480" s="3">
        <v>1.17618915701507</v>
      </c>
      <c r="D8480" s="3">
        <v>55358.353908367601</v>
      </c>
      <c r="E8480" s="1">
        <f t="shared" si="266"/>
        <v>0.47146247150632103</v>
      </c>
      <c r="F8480" s="1">
        <f t="shared" si="267"/>
        <v>36715.6102444274</v>
      </c>
    </row>
    <row r="8481" spans="1:6">
      <c r="A8481" s="3">
        <v>0.70089238967846101</v>
      </c>
      <c r="B8481" s="3">
        <v>25493.774599048</v>
      </c>
      <c r="C8481" s="3">
        <v>1.19840493980902</v>
      </c>
      <c r="D8481" s="3">
        <v>66144.228957781903</v>
      </c>
      <c r="E8481" s="1">
        <f t="shared" si="266"/>
        <v>0.49751255013055895</v>
      </c>
      <c r="F8481" s="1">
        <f t="shared" si="267"/>
        <v>40650.454358733899</v>
      </c>
    </row>
    <row r="8482" spans="1:6">
      <c r="A8482" s="3">
        <v>0.71925222449191895</v>
      </c>
      <c r="B8482" s="3">
        <v>19499.770865101302</v>
      </c>
      <c r="C8482" s="3">
        <v>1.2104102275491599</v>
      </c>
      <c r="D8482" s="3">
        <v>55224.6389345629</v>
      </c>
      <c r="E8482" s="1">
        <f t="shared" si="266"/>
        <v>0.491158003057241</v>
      </c>
      <c r="F8482" s="1">
        <f t="shared" si="267"/>
        <v>35724.868069461598</v>
      </c>
    </row>
    <row r="8483" spans="1:6">
      <c r="A8483" s="3">
        <v>0.69138934715162104</v>
      </c>
      <c r="B8483" s="3">
        <v>22601.027682808501</v>
      </c>
      <c r="C8483" s="3">
        <v>1.1740860571176801</v>
      </c>
      <c r="D8483" s="3">
        <v>59078.554124365597</v>
      </c>
      <c r="E8483" s="1">
        <f t="shared" si="266"/>
        <v>0.48269670996605907</v>
      </c>
      <c r="F8483" s="1">
        <f t="shared" si="267"/>
        <v>36477.5264415571</v>
      </c>
    </row>
    <row r="8484" spans="1:6">
      <c r="A8484" s="3">
        <v>0.68968506254998396</v>
      </c>
      <c r="B8484" s="3">
        <v>24667.4916671922</v>
      </c>
      <c r="C8484" s="3">
        <v>1.2146396539948501</v>
      </c>
      <c r="D8484" s="3">
        <v>63453.3729955854</v>
      </c>
      <c r="E8484" s="1">
        <f t="shared" si="266"/>
        <v>0.52495459144486611</v>
      </c>
      <c r="F8484" s="1">
        <f t="shared" si="267"/>
        <v>38785.881328393196</v>
      </c>
    </row>
    <row r="8485" spans="1:6">
      <c r="A8485" s="3">
        <v>0.66987053066705904</v>
      </c>
      <c r="B8485" s="3">
        <v>17086.849347492502</v>
      </c>
      <c r="C8485" s="3">
        <v>1.1565899533617301</v>
      </c>
      <c r="D8485" s="3">
        <v>54176.8878288712</v>
      </c>
      <c r="E8485" s="1">
        <f t="shared" si="266"/>
        <v>0.48671942269467106</v>
      </c>
      <c r="F8485" s="1">
        <f t="shared" si="267"/>
        <v>37090.038481378695</v>
      </c>
    </row>
    <row r="8486" spans="1:6">
      <c r="A8486" s="3">
        <v>0.69435157147934001</v>
      </c>
      <c r="B8486" s="3">
        <v>16824.312747562599</v>
      </c>
      <c r="C8486" s="3">
        <v>1.18994584056342</v>
      </c>
      <c r="D8486" s="3">
        <v>52822.695792977502</v>
      </c>
      <c r="E8486" s="1">
        <f t="shared" si="266"/>
        <v>0.49559426908408</v>
      </c>
      <c r="F8486" s="1">
        <f t="shared" si="267"/>
        <v>35998.383045414899</v>
      </c>
    </row>
    <row r="8487" spans="1:6">
      <c r="A8487" s="3">
        <v>0.64915942814213201</v>
      </c>
      <c r="B8487" s="3">
        <v>16170.7909786048</v>
      </c>
      <c r="C8487" s="3">
        <v>1.10762100633977</v>
      </c>
      <c r="D8487" s="3">
        <v>51695.6053897042</v>
      </c>
      <c r="E8487" s="1">
        <f t="shared" si="266"/>
        <v>0.458461578197638</v>
      </c>
      <c r="F8487" s="1">
        <f t="shared" si="267"/>
        <v>35524.814411099404</v>
      </c>
    </row>
    <row r="8488" spans="1:6">
      <c r="A8488" s="3">
        <v>0.68416630390121203</v>
      </c>
      <c r="B8488" s="3">
        <v>13583.7768219032</v>
      </c>
      <c r="C8488" s="3">
        <v>1.20207405860484</v>
      </c>
      <c r="D8488" s="3">
        <v>48859.535507827197</v>
      </c>
      <c r="E8488" s="1">
        <f t="shared" si="266"/>
        <v>0.51790775470362793</v>
      </c>
      <c r="F8488" s="1">
        <f t="shared" si="267"/>
        <v>35275.758685923996</v>
      </c>
    </row>
    <row r="8489" spans="1:6">
      <c r="A8489" s="3">
        <v>0.68714785568327796</v>
      </c>
      <c r="B8489" s="3">
        <v>15479.3880403648</v>
      </c>
      <c r="C8489" s="3">
        <v>1.22862757807863</v>
      </c>
      <c r="D8489" s="3">
        <v>51909.493096274899</v>
      </c>
      <c r="E8489" s="1">
        <f t="shared" si="266"/>
        <v>0.54147972239535203</v>
      </c>
      <c r="F8489" s="1">
        <f t="shared" si="267"/>
        <v>36430.105055910099</v>
      </c>
    </row>
    <row r="8490" spans="1:6">
      <c r="A8490" s="3">
        <v>0.68031521079058499</v>
      </c>
      <c r="B8490" s="3">
        <v>21103.449402469902</v>
      </c>
      <c r="C8490" s="3">
        <v>1.13036951690129</v>
      </c>
      <c r="D8490" s="3">
        <v>59047.173046109099</v>
      </c>
      <c r="E8490" s="1">
        <f t="shared" si="266"/>
        <v>0.45005430611070496</v>
      </c>
      <c r="F8490" s="1">
        <f t="shared" si="267"/>
        <v>37943.723643639198</v>
      </c>
    </row>
    <row r="8491" spans="1:6">
      <c r="A8491" s="3">
        <v>0.70764078067450198</v>
      </c>
      <c r="B8491" s="3">
        <v>20939.020256837201</v>
      </c>
      <c r="C8491" s="3">
        <v>1.20147451013277</v>
      </c>
      <c r="D8491" s="3">
        <v>58212.451505919002</v>
      </c>
      <c r="E8491" s="1">
        <f t="shared" si="266"/>
        <v>0.49383372945826798</v>
      </c>
      <c r="F8491" s="1">
        <f t="shared" si="267"/>
        <v>37273.431249081797</v>
      </c>
    </row>
    <row r="8492" spans="1:6">
      <c r="A8492" s="3">
        <v>0.72225308599904103</v>
      </c>
      <c r="B8492" s="3">
        <v>20412.041792835102</v>
      </c>
      <c r="C8492" s="3">
        <v>1.2731917731507401</v>
      </c>
      <c r="D8492" s="3">
        <v>58029.931391511796</v>
      </c>
      <c r="E8492" s="1">
        <f t="shared" si="266"/>
        <v>0.55093868715169902</v>
      </c>
      <c r="F8492" s="1">
        <f t="shared" si="267"/>
        <v>37617.889598676695</v>
      </c>
    </row>
    <row r="8493" spans="1:6">
      <c r="A8493" s="3">
        <v>0.69276132403104396</v>
      </c>
      <c r="B8493" s="3">
        <v>21090.440083625301</v>
      </c>
      <c r="C8493" s="3">
        <v>1.19672562767062</v>
      </c>
      <c r="D8493" s="3">
        <v>57908.565334395898</v>
      </c>
      <c r="E8493" s="1">
        <f t="shared" si="266"/>
        <v>0.50396430363957601</v>
      </c>
      <c r="F8493" s="1">
        <f t="shared" si="267"/>
        <v>36818.125250770594</v>
      </c>
    </row>
    <row r="8494" spans="1:6">
      <c r="A8494" s="3">
        <v>0.72062333605278805</v>
      </c>
      <c r="B8494" s="3">
        <v>19980.2734472667</v>
      </c>
      <c r="C8494" s="3">
        <v>1.26170490873674</v>
      </c>
      <c r="D8494" s="3">
        <v>55671.287301407399</v>
      </c>
      <c r="E8494" s="1">
        <f t="shared" si="266"/>
        <v>0.54108157268395196</v>
      </c>
      <c r="F8494" s="1">
        <f t="shared" si="267"/>
        <v>35691.0138541407</v>
      </c>
    </row>
    <row r="8495" spans="1:6">
      <c r="A8495" s="3">
        <v>0.71519916596833799</v>
      </c>
      <c r="B8495" s="3">
        <v>17113.882048917902</v>
      </c>
      <c r="C8495" s="3">
        <v>1.2283910396732001</v>
      </c>
      <c r="D8495" s="3">
        <v>53039.630566674103</v>
      </c>
      <c r="E8495" s="1">
        <f t="shared" si="266"/>
        <v>0.51319187370486208</v>
      </c>
      <c r="F8495" s="1">
        <f t="shared" si="267"/>
        <v>35925.748517756205</v>
      </c>
    </row>
    <row r="8496" spans="1:6">
      <c r="A8496" s="3">
        <v>0.74284024641948299</v>
      </c>
      <c r="B8496" s="3">
        <v>17380.0732628273</v>
      </c>
      <c r="C8496" s="3">
        <v>1.2958233479499199</v>
      </c>
      <c r="D8496" s="3">
        <v>53393.442427674003</v>
      </c>
      <c r="E8496" s="1">
        <f t="shared" si="266"/>
        <v>0.55298310153043695</v>
      </c>
      <c r="F8496" s="1">
        <f t="shared" si="267"/>
        <v>36013.369164846707</v>
      </c>
    </row>
    <row r="8497" spans="1:6">
      <c r="A8497" s="3">
        <v>0.72566197560948098</v>
      </c>
      <c r="B8497" s="3">
        <v>22096.404726133402</v>
      </c>
      <c r="C8497" s="3">
        <v>1.25489072512372</v>
      </c>
      <c r="D8497" s="3">
        <v>60182.756534487598</v>
      </c>
      <c r="E8497" s="1">
        <f t="shared" si="266"/>
        <v>0.52922874951423904</v>
      </c>
      <c r="F8497" s="1">
        <f t="shared" si="267"/>
        <v>38086.3518083542</v>
      </c>
    </row>
    <row r="8498" spans="1:6">
      <c r="A8498" s="3">
        <v>0.71564454894523699</v>
      </c>
      <c r="B8498" s="3">
        <v>18831.7335970153</v>
      </c>
      <c r="C8498" s="3">
        <v>1.20830980475168</v>
      </c>
      <c r="D8498" s="3">
        <v>55033.240769745898</v>
      </c>
      <c r="E8498" s="1">
        <f t="shared" si="266"/>
        <v>0.49266525580644305</v>
      </c>
      <c r="F8498" s="1">
        <f t="shared" si="267"/>
        <v>36201.507172730599</v>
      </c>
    </row>
    <row r="8499" spans="1:6">
      <c r="A8499" s="3">
        <v>0.693799947717193</v>
      </c>
      <c r="B8499" s="3">
        <v>16677.313355791499</v>
      </c>
      <c r="C8499" s="3">
        <v>1.20643696676013</v>
      </c>
      <c r="D8499" s="3">
        <v>52222.306159006002</v>
      </c>
      <c r="E8499" s="1">
        <f t="shared" si="266"/>
        <v>0.51263701904293701</v>
      </c>
      <c r="F8499" s="1">
        <f t="shared" si="267"/>
        <v>35544.992803214504</v>
      </c>
    </row>
    <row r="8500" spans="1:6">
      <c r="A8500" s="3">
        <v>0.66552281668121405</v>
      </c>
      <c r="B8500" s="3">
        <v>16124.0602378122</v>
      </c>
      <c r="C8500" s="3">
        <v>1.1293660921779101</v>
      </c>
      <c r="D8500" s="3">
        <v>51850.189252984899</v>
      </c>
      <c r="E8500" s="1">
        <f t="shared" si="266"/>
        <v>0.46384327549669602</v>
      </c>
      <c r="F8500" s="1">
        <f t="shared" si="267"/>
        <v>35726.129015172701</v>
      </c>
    </row>
    <row r="8501" spans="1:6">
      <c r="A8501" s="3">
        <v>0.68819242377758005</v>
      </c>
      <c r="B8501" s="3">
        <v>22676.119272592601</v>
      </c>
      <c r="C8501" s="3">
        <v>1.1916644147340301</v>
      </c>
      <c r="D8501" s="3">
        <v>64030.811189728804</v>
      </c>
      <c r="E8501" s="1">
        <f t="shared" si="266"/>
        <v>0.50347199095645001</v>
      </c>
      <c r="F8501" s="1">
        <f t="shared" si="267"/>
        <v>41354.691917136202</v>
      </c>
    </row>
    <row r="8502" spans="1:6">
      <c r="A8502" s="3">
        <v>0.69852540279988296</v>
      </c>
      <c r="B8502" s="3">
        <v>17036.012303018801</v>
      </c>
      <c r="C8502" s="3">
        <v>1.1982819882179701</v>
      </c>
      <c r="D8502" s="3">
        <v>52659.901672731299</v>
      </c>
      <c r="E8502" s="1">
        <f t="shared" si="266"/>
        <v>0.4997565854180871</v>
      </c>
      <c r="F8502" s="1">
        <f t="shared" si="267"/>
        <v>35623.889369712502</v>
      </c>
    </row>
    <row r="8503" spans="1:6">
      <c r="A8503" s="3">
        <v>0.67627046485465903</v>
      </c>
      <c r="B8503" s="3">
        <v>19992.3553893229</v>
      </c>
      <c r="C8503" s="3">
        <v>1.1815487057498999</v>
      </c>
      <c r="D8503" s="3">
        <v>58772.276088379796</v>
      </c>
      <c r="E8503" s="1">
        <f t="shared" si="266"/>
        <v>0.50527824089524087</v>
      </c>
      <c r="F8503" s="1">
        <f t="shared" si="267"/>
        <v>38779.920699056893</v>
      </c>
    </row>
    <row r="8504" spans="1:6">
      <c r="A8504" s="3">
        <v>0.67480593339823303</v>
      </c>
      <c r="B8504" s="3">
        <v>23791.386426390301</v>
      </c>
      <c r="C8504" s="3">
        <v>1.1737890717991999</v>
      </c>
      <c r="D8504" s="3">
        <v>58502.174989758103</v>
      </c>
      <c r="E8504" s="1">
        <f t="shared" si="266"/>
        <v>0.49898313840096686</v>
      </c>
      <c r="F8504" s="1">
        <f t="shared" si="267"/>
        <v>34710.788563367802</v>
      </c>
    </row>
    <row r="8505" spans="1:6">
      <c r="A8505" s="3">
        <v>0.74819060398912896</v>
      </c>
      <c r="B8505" s="3">
        <v>20808.527597398501</v>
      </c>
      <c r="C8505" s="3">
        <v>1.2818164126068401</v>
      </c>
      <c r="D8505" s="3">
        <v>60078.8797046006</v>
      </c>
      <c r="E8505" s="1">
        <f t="shared" si="266"/>
        <v>0.53362580861771114</v>
      </c>
      <c r="F8505" s="1">
        <f t="shared" si="267"/>
        <v>39270.352107202096</v>
      </c>
    </row>
    <row r="8506" spans="1:6">
      <c r="A8506" s="3">
        <v>0.70196658465191897</v>
      </c>
      <c r="B8506" s="3">
        <v>21146.071056373701</v>
      </c>
      <c r="C8506" s="3">
        <v>1.22212105329164</v>
      </c>
      <c r="D8506" s="3">
        <v>61873.033971805198</v>
      </c>
      <c r="E8506" s="1">
        <f t="shared" si="266"/>
        <v>0.52015446863972103</v>
      </c>
      <c r="F8506" s="1">
        <f t="shared" si="267"/>
        <v>40726.962915431497</v>
      </c>
    </row>
    <row r="8507" spans="1:6">
      <c r="A8507" s="3">
        <v>0.73791849675673205</v>
      </c>
      <c r="B8507" s="3">
        <v>22187.982283843201</v>
      </c>
      <c r="C8507" s="3">
        <v>1.3096280276152401</v>
      </c>
      <c r="D8507" s="3">
        <v>59197.880148315999</v>
      </c>
      <c r="E8507" s="1">
        <f t="shared" si="266"/>
        <v>0.57170953085850806</v>
      </c>
      <c r="F8507" s="1">
        <f t="shared" si="267"/>
        <v>37009.897864472798</v>
      </c>
    </row>
    <row r="8508" spans="1:6">
      <c r="A8508" s="3">
        <v>0.64594871712955204</v>
      </c>
      <c r="B8508" s="3">
        <v>20301.684325694401</v>
      </c>
      <c r="C8508" s="3">
        <v>1.08492740371865</v>
      </c>
      <c r="D8508" s="3">
        <v>56237.6586713543</v>
      </c>
      <c r="E8508" s="1">
        <f t="shared" si="266"/>
        <v>0.438978686589098</v>
      </c>
      <c r="F8508" s="1">
        <f t="shared" si="267"/>
        <v>35935.974345659895</v>
      </c>
    </row>
    <row r="8509" spans="1:6">
      <c r="A8509" s="3">
        <v>0.70078465688313996</v>
      </c>
      <c r="B8509" s="3">
        <v>19828.539964674899</v>
      </c>
      <c r="C8509" s="3">
        <v>1.2314156188297101</v>
      </c>
      <c r="D8509" s="3">
        <v>56641.360350189498</v>
      </c>
      <c r="E8509" s="1">
        <f t="shared" si="266"/>
        <v>0.53063096194657011</v>
      </c>
      <c r="F8509" s="1">
        <f t="shared" si="267"/>
        <v>36812.820385514598</v>
      </c>
    </row>
    <row r="8510" spans="1:6">
      <c r="A8510" s="3">
        <v>0.71190607426532804</v>
      </c>
      <c r="B8510" s="3">
        <v>22178.159887664799</v>
      </c>
      <c r="C8510" s="3">
        <v>1.2426055245110601</v>
      </c>
      <c r="D8510" s="3">
        <v>57734.042275381697</v>
      </c>
      <c r="E8510" s="1">
        <f t="shared" si="266"/>
        <v>0.53069945024573206</v>
      </c>
      <c r="F8510" s="1">
        <f t="shared" si="267"/>
        <v>35555.882387716898</v>
      </c>
    </row>
    <row r="8511" spans="1:6">
      <c r="A8511" s="3">
        <v>0.71718687245227697</v>
      </c>
      <c r="B8511" s="3">
        <v>16566.593288057898</v>
      </c>
      <c r="C8511" s="3">
        <v>1.24190561076405</v>
      </c>
      <c r="D8511" s="3">
        <v>54224.772197011298</v>
      </c>
      <c r="E8511" s="1">
        <f t="shared" si="266"/>
        <v>0.52471873831177307</v>
      </c>
      <c r="F8511" s="1">
        <f t="shared" si="267"/>
        <v>37658.1789089534</v>
      </c>
    </row>
    <row r="8512" spans="1:6">
      <c r="A8512" s="3">
        <v>0.73286684771291</v>
      </c>
      <c r="B8512" s="3">
        <v>16612.838378801302</v>
      </c>
      <c r="C8512" s="3">
        <v>1.2806315128072501</v>
      </c>
      <c r="D8512" s="3">
        <v>53140.028405302102</v>
      </c>
      <c r="E8512" s="1">
        <f t="shared" si="266"/>
        <v>0.54776466509434008</v>
      </c>
      <c r="F8512" s="1">
        <f t="shared" si="267"/>
        <v>36527.190026500801</v>
      </c>
    </row>
    <row r="8513" spans="1:6">
      <c r="A8513" s="3">
        <v>0.72253568475568697</v>
      </c>
      <c r="B8513" s="3">
        <v>15455.9304908044</v>
      </c>
      <c r="C8513" s="3">
        <v>1.2286790791217499</v>
      </c>
      <c r="D8513" s="3">
        <v>51574.426803170601</v>
      </c>
      <c r="E8513" s="1">
        <f t="shared" si="266"/>
        <v>0.50614339436606293</v>
      </c>
      <c r="F8513" s="1">
        <f t="shared" si="267"/>
        <v>36118.496312366202</v>
      </c>
    </row>
    <row r="8514" spans="1:6">
      <c r="A8514" s="3">
        <v>0.70984364413720502</v>
      </c>
      <c r="B8514" s="3">
        <v>19167.0155008088</v>
      </c>
      <c r="C8514" s="3">
        <v>1.2062324560279001</v>
      </c>
      <c r="D8514" s="3">
        <v>56763.2389757727</v>
      </c>
      <c r="E8514" s="1">
        <f t="shared" si="266"/>
        <v>0.49638881189069506</v>
      </c>
      <c r="F8514" s="1">
        <f t="shared" si="267"/>
        <v>37596.223474963903</v>
      </c>
    </row>
    <row r="8515" spans="1:6">
      <c r="A8515" s="3">
        <v>0.69813818482276302</v>
      </c>
      <c r="B8515" s="3">
        <v>24944.759332206799</v>
      </c>
      <c r="C8515" s="3">
        <v>1.22000314421677</v>
      </c>
      <c r="D8515" s="3">
        <v>62378.616341000597</v>
      </c>
      <c r="E8515" s="1">
        <f t="shared" si="266"/>
        <v>0.52186495939400701</v>
      </c>
      <c r="F8515" s="1">
        <f t="shared" si="267"/>
        <v>37433.857008793799</v>
      </c>
    </row>
    <row r="8516" spans="1:6">
      <c r="A8516" s="3">
        <v>0.72889701950705998</v>
      </c>
      <c r="B8516" s="3">
        <v>14938.4552531915</v>
      </c>
      <c r="C8516" s="3">
        <v>1.26961040785152</v>
      </c>
      <c r="D8516" s="3">
        <v>50317.996262360401</v>
      </c>
      <c r="E8516" s="1">
        <f t="shared" ref="E8516:E8579" si="268">C8516-A8516</f>
        <v>0.54071338834446003</v>
      </c>
      <c r="F8516" s="1">
        <f t="shared" ref="F8516:F8579" si="269">D8516-B8516</f>
        <v>35379.541009168897</v>
      </c>
    </row>
    <row r="8517" spans="1:6">
      <c r="A8517" s="3">
        <v>0.63644922270752802</v>
      </c>
      <c r="B8517" s="3">
        <v>24852.519063004602</v>
      </c>
      <c r="C8517" s="3">
        <v>1.1142098563521501</v>
      </c>
      <c r="D8517" s="3">
        <v>65771.681399794106</v>
      </c>
      <c r="E8517" s="1">
        <f t="shared" si="268"/>
        <v>0.47776063364462207</v>
      </c>
      <c r="F8517" s="1">
        <f t="shared" si="269"/>
        <v>40919.162336789508</v>
      </c>
    </row>
    <row r="8518" spans="1:6">
      <c r="A8518" s="3">
        <v>0.74973101159051103</v>
      </c>
      <c r="B8518" s="3">
        <v>16134.413383372301</v>
      </c>
      <c r="C8518" s="3">
        <v>1.29940839816049</v>
      </c>
      <c r="D8518" s="3">
        <v>53309.448374766704</v>
      </c>
      <c r="E8518" s="1">
        <f t="shared" si="268"/>
        <v>0.549677386569979</v>
      </c>
      <c r="F8518" s="1">
        <f t="shared" si="269"/>
        <v>37175.034991394401</v>
      </c>
    </row>
    <row r="8519" spans="1:6">
      <c r="A8519" s="3">
        <v>0.68929743620263295</v>
      </c>
      <c r="B8519" s="3">
        <v>22416.412646909801</v>
      </c>
      <c r="C8519" s="3">
        <v>1.1817370322882199</v>
      </c>
      <c r="D8519" s="3">
        <v>59399.036625093999</v>
      </c>
      <c r="E8519" s="1">
        <f t="shared" si="268"/>
        <v>0.49243959608558696</v>
      </c>
      <c r="F8519" s="1">
        <f t="shared" si="269"/>
        <v>36982.623978184201</v>
      </c>
    </row>
    <row r="8520" spans="1:6">
      <c r="A8520" s="3">
        <v>0.67243272877623905</v>
      </c>
      <c r="B8520" s="3">
        <v>21589.961213492599</v>
      </c>
      <c r="C8520" s="3">
        <v>1.14399355458634</v>
      </c>
      <c r="D8520" s="3">
        <v>60596.8216311492</v>
      </c>
      <c r="E8520" s="1">
        <f t="shared" si="268"/>
        <v>0.47156082581010095</v>
      </c>
      <c r="F8520" s="1">
        <f t="shared" si="269"/>
        <v>39006.8604176566</v>
      </c>
    </row>
    <row r="8521" spans="1:6">
      <c r="A8521" s="3">
        <v>0.68896367511970902</v>
      </c>
      <c r="B8521" s="3">
        <v>18975.385707565201</v>
      </c>
      <c r="C8521" s="3">
        <v>1.22051182828945</v>
      </c>
      <c r="D8521" s="3">
        <v>56713.091559577602</v>
      </c>
      <c r="E8521" s="1">
        <f t="shared" si="268"/>
        <v>0.53154815316974102</v>
      </c>
      <c r="F8521" s="1">
        <f t="shared" si="269"/>
        <v>37737.705852012397</v>
      </c>
    </row>
    <row r="8522" spans="1:6">
      <c r="A8522" s="3">
        <v>0.69937301485925896</v>
      </c>
      <c r="B8522" s="3">
        <v>20091.3936659383</v>
      </c>
      <c r="C8522" s="3">
        <v>1.21041554472034</v>
      </c>
      <c r="D8522" s="3">
        <v>58733.811808639002</v>
      </c>
      <c r="E8522" s="1">
        <f t="shared" si="268"/>
        <v>0.51104252986108101</v>
      </c>
      <c r="F8522" s="1">
        <f t="shared" si="269"/>
        <v>38642.418142700699</v>
      </c>
    </row>
    <row r="8523" spans="1:6">
      <c r="A8523" s="3">
        <v>0.69660087604930299</v>
      </c>
      <c r="B8523" s="3">
        <v>17104.321829590499</v>
      </c>
      <c r="C8523" s="3">
        <v>1.2181398662796801</v>
      </c>
      <c r="D8523" s="3">
        <v>52509.369726078003</v>
      </c>
      <c r="E8523" s="1">
        <f t="shared" si="268"/>
        <v>0.52153899023037709</v>
      </c>
      <c r="F8523" s="1">
        <f t="shared" si="269"/>
        <v>35405.047896487507</v>
      </c>
    </row>
    <row r="8524" spans="1:6">
      <c r="A8524" s="3">
        <v>0.69075132841911702</v>
      </c>
      <c r="B8524" s="3">
        <v>20248.348151713501</v>
      </c>
      <c r="C8524" s="3">
        <v>1.1987297043879099</v>
      </c>
      <c r="D8524" s="3">
        <v>58251.762882747098</v>
      </c>
      <c r="E8524" s="1">
        <f t="shared" si="268"/>
        <v>0.50797837596879292</v>
      </c>
      <c r="F8524" s="1">
        <f t="shared" si="269"/>
        <v>38003.414731033597</v>
      </c>
    </row>
    <row r="8525" spans="1:6">
      <c r="A8525" s="3">
        <v>0.73392382012287205</v>
      </c>
      <c r="B8525" s="3">
        <v>22522.3799371229</v>
      </c>
      <c r="C8525" s="3">
        <v>1.26799789053889</v>
      </c>
      <c r="D8525" s="3">
        <v>61595.301668728403</v>
      </c>
      <c r="E8525" s="1">
        <f t="shared" si="268"/>
        <v>0.53407407041601795</v>
      </c>
      <c r="F8525" s="1">
        <f t="shared" si="269"/>
        <v>39072.9217316055</v>
      </c>
    </row>
    <row r="8526" spans="1:6">
      <c r="A8526" s="3">
        <v>0.75209674007161798</v>
      </c>
      <c r="B8526" s="3">
        <v>17142.4992740097</v>
      </c>
      <c r="C8526" s="3">
        <v>1.32163952352646</v>
      </c>
      <c r="D8526" s="3">
        <v>52860.727565148998</v>
      </c>
      <c r="E8526" s="1">
        <f t="shared" si="268"/>
        <v>0.56954278345484199</v>
      </c>
      <c r="F8526" s="1">
        <f t="shared" si="269"/>
        <v>35718.228291139298</v>
      </c>
    </row>
    <row r="8527" spans="1:6">
      <c r="A8527" s="3">
        <v>0.71702371984142799</v>
      </c>
      <c r="B8527" s="3">
        <v>17542.2079634863</v>
      </c>
      <c r="C8527" s="3">
        <v>1.2352524742049</v>
      </c>
      <c r="D8527" s="3">
        <v>52261.102024403299</v>
      </c>
      <c r="E8527" s="1">
        <f t="shared" si="268"/>
        <v>0.51822875436347204</v>
      </c>
      <c r="F8527" s="1">
        <f t="shared" si="269"/>
        <v>34718.894060916995</v>
      </c>
    </row>
    <row r="8528" spans="1:6">
      <c r="A8528" s="3">
        <v>0.73103957717025503</v>
      </c>
      <c r="B8528" s="3">
        <v>23353.463539202301</v>
      </c>
      <c r="C8528" s="3">
        <v>1.31133627766607</v>
      </c>
      <c r="D8528" s="3">
        <v>62236.585737644702</v>
      </c>
      <c r="E8528" s="1">
        <f t="shared" si="268"/>
        <v>0.58029670049581494</v>
      </c>
      <c r="F8528" s="1">
        <f t="shared" si="269"/>
        <v>38883.122198442405</v>
      </c>
    </row>
    <row r="8529" spans="1:6">
      <c r="A8529" s="3">
        <v>0.72633866919921397</v>
      </c>
      <c r="B8529" s="3">
        <v>17970.179670777099</v>
      </c>
      <c r="C8529" s="3">
        <v>1.25272276026605</v>
      </c>
      <c r="D8529" s="3">
        <v>54924.870432988602</v>
      </c>
      <c r="E8529" s="1">
        <f t="shared" si="268"/>
        <v>0.52638409106683604</v>
      </c>
      <c r="F8529" s="1">
        <f t="shared" si="269"/>
        <v>36954.690762211503</v>
      </c>
    </row>
    <row r="8530" spans="1:6">
      <c r="A8530" s="3">
        <v>0.71177948816141901</v>
      </c>
      <c r="B8530" s="3">
        <v>20292.159241504</v>
      </c>
      <c r="C8530" s="3">
        <v>1.2375585273031799</v>
      </c>
      <c r="D8530" s="3">
        <v>58444.986513253498</v>
      </c>
      <c r="E8530" s="1">
        <f t="shared" si="268"/>
        <v>0.52577903914176094</v>
      </c>
      <c r="F8530" s="1">
        <f t="shared" si="269"/>
        <v>38152.827271749498</v>
      </c>
    </row>
    <row r="8531" spans="1:6">
      <c r="A8531" s="3">
        <v>0.70283937492098603</v>
      </c>
      <c r="B8531" s="3">
        <v>15687.8780916825</v>
      </c>
      <c r="C8531" s="3">
        <v>1.2381025281128499</v>
      </c>
      <c r="D8531" s="3">
        <v>51938.942718962397</v>
      </c>
      <c r="E8531" s="1">
        <f t="shared" si="268"/>
        <v>0.53526315319186391</v>
      </c>
      <c r="F8531" s="1">
        <f t="shared" si="269"/>
        <v>36251.064627279899</v>
      </c>
    </row>
    <row r="8532" spans="1:6">
      <c r="A8532" s="3">
        <v>0.7324144281446</v>
      </c>
      <c r="B8532" s="3">
        <v>14135.0248004448</v>
      </c>
      <c r="C8532" s="3">
        <v>1.26186387945014</v>
      </c>
      <c r="D8532" s="3">
        <v>51223.899794500699</v>
      </c>
      <c r="E8532" s="1">
        <f t="shared" si="268"/>
        <v>0.52944945130554</v>
      </c>
      <c r="F8532" s="1">
        <f t="shared" si="269"/>
        <v>37088.874994055899</v>
      </c>
    </row>
    <row r="8533" spans="1:6">
      <c r="A8533" s="3">
        <v>0.74332184557721104</v>
      </c>
      <c r="B8533" s="3">
        <v>16050.6783066099</v>
      </c>
      <c r="C8533" s="3">
        <v>1.26895478862488</v>
      </c>
      <c r="D8533" s="3">
        <v>52448.511828413699</v>
      </c>
      <c r="E8533" s="1">
        <f t="shared" si="268"/>
        <v>0.52563294304766894</v>
      </c>
      <c r="F8533" s="1">
        <f t="shared" si="269"/>
        <v>36397.833521803797</v>
      </c>
    </row>
    <row r="8534" spans="1:6">
      <c r="A8534" s="3">
        <v>0.66656035195877805</v>
      </c>
      <c r="B8534" s="3">
        <v>17445.250406692499</v>
      </c>
      <c r="C8534" s="3">
        <v>1.1345752470497901</v>
      </c>
      <c r="D8534" s="3">
        <v>51831.453326725998</v>
      </c>
      <c r="E8534" s="1">
        <f t="shared" si="268"/>
        <v>0.46801489509101202</v>
      </c>
      <c r="F8534" s="1">
        <f t="shared" si="269"/>
        <v>34386.202920033495</v>
      </c>
    </row>
    <row r="8535" spans="1:6">
      <c r="A8535" s="3">
        <v>0.68120932542919799</v>
      </c>
      <c r="B8535" s="3">
        <v>18883.728898253899</v>
      </c>
      <c r="C8535" s="3">
        <v>1.19641290578133</v>
      </c>
      <c r="D8535" s="3">
        <v>55350.266436441299</v>
      </c>
      <c r="E8535" s="1">
        <f t="shared" si="268"/>
        <v>0.51520358035213198</v>
      </c>
      <c r="F8535" s="1">
        <f t="shared" si="269"/>
        <v>36466.537538187404</v>
      </c>
    </row>
    <row r="8536" spans="1:6">
      <c r="A8536" s="3">
        <v>0.75256465597183897</v>
      </c>
      <c r="B8536" s="3">
        <v>17646.831097189901</v>
      </c>
      <c r="C8536" s="3">
        <v>1.34437437840911</v>
      </c>
      <c r="D8536" s="3">
        <v>54957.716216421897</v>
      </c>
      <c r="E8536" s="1">
        <f t="shared" si="268"/>
        <v>0.59180972243727104</v>
      </c>
      <c r="F8536" s="1">
        <f t="shared" si="269"/>
        <v>37310.885119232</v>
      </c>
    </row>
    <row r="8537" spans="1:6">
      <c r="A8537" s="3">
        <v>0.679610294569577</v>
      </c>
      <c r="B8537" s="3">
        <v>25003.4862530012</v>
      </c>
      <c r="C8537" s="3">
        <v>1.18733381195128</v>
      </c>
      <c r="D8537" s="3">
        <v>62061.721687742604</v>
      </c>
      <c r="E8537" s="1">
        <f t="shared" si="268"/>
        <v>0.50772351738170296</v>
      </c>
      <c r="F8537" s="1">
        <f t="shared" si="269"/>
        <v>37058.235434741408</v>
      </c>
    </row>
    <row r="8538" spans="1:6">
      <c r="A8538" s="3">
        <v>0.68516373605212499</v>
      </c>
      <c r="B8538" s="3">
        <v>19254.135527261598</v>
      </c>
      <c r="C8538" s="3">
        <v>1.21508936535713</v>
      </c>
      <c r="D8538" s="3">
        <v>55649.944183422202</v>
      </c>
      <c r="E8538" s="1">
        <f t="shared" si="268"/>
        <v>0.52992562930500497</v>
      </c>
      <c r="F8538" s="1">
        <f t="shared" si="269"/>
        <v>36395.808656160603</v>
      </c>
    </row>
    <row r="8539" spans="1:6">
      <c r="A8539" s="3">
        <v>0.66766520769503701</v>
      </c>
      <c r="B8539" s="3">
        <v>19267.5747471672</v>
      </c>
      <c r="C8539" s="3">
        <v>1.1256175804406701</v>
      </c>
      <c r="D8539" s="3">
        <v>56060.7991220615</v>
      </c>
      <c r="E8539" s="1">
        <f t="shared" si="268"/>
        <v>0.45795237274563305</v>
      </c>
      <c r="F8539" s="1">
        <f t="shared" si="269"/>
        <v>36793.2243748943</v>
      </c>
    </row>
    <row r="8540" spans="1:6">
      <c r="A8540" s="3">
        <v>0.67440427086732502</v>
      </c>
      <c r="B8540" s="3">
        <v>21896.287042532</v>
      </c>
      <c r="C8540" s="3">
        <v>1.13945434012961</v>
      </c>
      <c r="D8540" s="3">
        <v>57600.549697772803</v>
      </c>
      <c r="E8540" s="1">
        <f t="shared" si="268"/>
        <v>0.46505006926228498</v>
      </c>
      <c r="F8540" s="1">
        <f t="shared" si="269"/>
        <v>35704.262655240804</v>
      </c>
    </row>
    <row r="8541" spans="1:6">
      <c r="A8541" s="3">
        <v>0.67061429145211304</v>
      </c>
      <c r="B8541" s="3">
        <v>19330.175634761501</v>
      </c>
      <c r="C8541" s="3">
        <v>1.19558154383301</v>
      </c>
      <c r="D8541" s="3">
        <v>58067.995434515702</v>
      </c>
      <c r="E8541" s="1">
        <f t="shared" si="268"/>
        <v>0.52496725238089692</v>
      </c>
      <c r="F8541" s="1">
        <f t="shared" si="269"/>
        <v>38737.819799754201</v>
      </c>
    </row>
    <row r="8542" spans="1:6">
      <c r="A8542" s="3">
        <v>0.71022276196151002</v>
      </c>
      <c r="B8542" s="3">
        <v>20738.103581665498</v>
      </c>
      <c r="C8542" s="3">
        <v>1.26868724825111</v>
      </c>
      <c r="D8542" s="3">
        <v>57463.648863213697</v>
      </c>
      <c r="E8542" s="1">
        <f t="shared" si="268"/>
        <v>0.55846448628959999</v>
      </c>
      <c r="F8542" s="1">
        <f t="shared" si="269"/>
        <v>36725.545281548199</v>
      </c>
    </row>
    <row r="8543" spans="1:6">
      <c r="A8543" s="3">
        <v>0.68917006581093998</v>
      </c>
      <c r="B8543" s="3">
        <v>17777.687950075298</v>
      </c>
      <c r="C8543" s="3">
        <v>1.1970775885692899</v>
      </c>
      <c r="D8543" s="3">
        <v>53126.4893330677</v>
      </c>
      <c r="E8543" s="1">
        <f t="shared" si="268"/>
        <v>0.50790752275834994</v>
      </c>
      <c r="F8543" s="1">
        <f t="shared" si="269"/>
        <v>35348.801382992402</v>
      </c>
    </row>
    <row r="8544" spans="1:6">
      <c r="A8544" s="3">
        <v>0.68847214132059498</v>
      </c>
      <c r="B8544" s="3">
        <v>21286.589646578999</v>
      </c>
      <c r="C8544" s="3">
        <v>1.1912299384605101</v>
      </c>
      <c r="D8544" s="3">
        <v>59615.617660418902</v>
      </c>
      <c r="E8544" s="1">
        <f t="shared" si="268"/>
        <v>0.50275779713991509</v>
      </c>
      <c r="F8544" s="1">
        <f t="shared" si="269"/>
        <v>38329.028013839903</v>
      </c>
    </row>
    <row r="8545" spans="1:6">
      <c r="A8545" s="3">
        <v>0.75081715252175996</v>
      </c>
      <c r="B8545" s="3">
        <v>16463.032141437099</v>
      </c>
      <c r="C8545" s="3">
        <v>1.31915616729869</v>
      </c>
      <c r="D8545" s="3">
        <v>52515.5594608795</v>
      </c>
      <c r="E8545" s="1">
        <f t="shared" si="268"/>
        <v>0.56833901477693005</v>
      </c>
      <c r="F8545" s="1">
        <f t="shared" si="269"/>
        <v>36052.527319442401</v>
      </c>
    </row>
    <row r="8546" spans="1:6">
      <c r="A8546" s="3">
        <v>0.70009827189188401</v>
      </c>
      <c r="B8546" s="3">
        <v>22941.910997081999</v>
      </c>
      <c r="C8546" s="3">
        <v>1.2160465269765699</v>
      </c>
      <c r="D8546" s="3">
        <v>61848.208641137098</v>
      </c>
      <c r="E8546" s="1">
        <f t="shared" si="268"/>
        <v>0.51594825508468589</v>
      </c>
      <c r="F8546" s="1">
        <f t="shared" si="269"/>
        <v>38906.297644055099</v>
      </c>
    </row>
    <row r="8547" spans="1:6">
      <c r="A8547" s="3">
        <v>0.70828583454063199</v>
      </c>
      <c r="B8547" s="3">
        <v>22069.660952743499</v>
      </c>
      <c r="C8547" s="3">
        <v>1.1776986443616499</v>
      </c>
      <c r="D8547" s="3">
        <v>60128.902588292804</v>
      </c>
      <c r="E8547" s="1">
        <f t="shared" si="268"/>
        <v>0.46941280982101796</v>
      </c>
      <c r="F8547" s="1">
        <f t="shared" si="269"/>
        <v>38059.241635549304</v>
      </c>
    </row>
    <row r="8548" spans="1:6">
      <c r="A8548" s="3">
        <v>0.69256300419348504</v>
      </c>
      <c r="B8548" s="3">
        <v>17598.6346511312</v>
      </c>
      <c r="C8548" s="3">
        <v>1.19143181006428</v>
      </c>
      <c r="D8548" s="3">
        <v>54058.397272038201</v>
      </c>
      <c r="E8548" s="1">
        <f t="shared" si="268"/>
        <v>0.49886880587079496</v>
      </c>
      <c r="F8548" s="1">
        <f t="shared" si="269"/>
        <v>36459.762620907</v>
      </c>
    </row>
    <row r="8549" spans="1:6">
      <c r="A8549" s="3">
        <v>0.74040468918180902</v>
      </c>
      <c r="B8549" s="3">
        <v>19849.671887340901</v>
      </c>
      <c r="C8549" s="3">
        <v>1.31017652357141</v>
      </c>
      <c r="D8549" s="3">
        <v>58442.277159897603</v>
      </c>
      <c r="E8549" s="1">
        <f t="shared" si="268"/>
        <v>0.569771834389601</v>
      </c>
      <c r="F8549" s="1">
        <f t="shared" si="269"/>
        <v>38592.605272556699</v>
      </c>
    </row>
    <row r="8550" spans="1:6">
      <c r="A8550" s="3">
        <v>0.68654103376759901</v>
      </c>
      <c r="B8550" s="3">
        <v>18814.850118671999</v>
      </c>
      <c r="C8550" s="3">
        <v>1.1946929566398701</v>
      </c>
      <c r="D8550" s="3">
        <v>55876.648393913201</v>
      </c>
      <c r="E8550" s="1">
        <f t="shared" si="268"/>
        <v>0.50815192287227107</v>
      </c>
      <c r="F8550" s="1">
        <f t="shared" si="269"/>
        <v>37061.798275241206</v>
      </c>
    </row>
    <row r="8551" spans="1:6">
      <c r="A8551" s="3">
        <v>0.72760448700340996</v>
      </c>
      <c r="B8551" s="3">
        <v>20903.137567496899</v>
      </c>
      <c r="C8551" s="3">
        <v>1.25853034671188</v>
      </c>
      <c r="D8551" s="3">
        <v>58914.880186578797</v>
      </c>
      <c r="E8551" s="1">
        <f t="shared" si="268"/>
        <v>0.53092585970847006</v>
      </c>
      <c r="F8551" s="1">
        <f t="shared" si="269"/>
        <v>38011.742619081895</v>
      </c>
    </row>
    <row r="8552" spans="1:6">
      <c r="A8552" s="3">
        <v>0.68725410996924796</v>
      </c>
      <c r="B8552" s="3">
        <v>16519.1604434929</v>
      </c>
      <c r="C8552" s="3">
        <v>1.22645727804844</v>
      </c>
      <c r="D8552" s="3">
        <v>52968.154681134198</v>
      </c>
      <c r="E8552" s="1">
        <f t="shared" si="268"/>
        <v>0.539203168079192</v>
      </c>
      <c r="F8552" s="1">
        <f t="shared" si="269"/>
        <v>36448.994237641295</v>
      </c>
    </row>
    <row r="8553" spans="1:6">
      <c r="A8553" s="3">
        <v>0.69023577191707197</v>
      </c>
      <c r="B8553" s="3">
        <v>23245.624377750901</v>
      </c>
      <c r="C8553" s="3">
        <v>1.20363417735926</v>
      </c>
      <c r="D8553" s="3">
        <v>62158.145998245702</v>
      </c>
      <c r="E8553" s="1">
        <f t="shared" si="268"/>
        <v>0.51339840544218807</v>
      </c>
      <c r="F8553" s="1">
        <f t="shared" si="269"/>
        <v>38912.521620494801</v>
      </c>
    </row>
    <row r="8554" spans="1:6">
      <c r="A8554" s="3">
        <v>0.72362166777682702</v>
      </c>
      <c r="B8554" s="3">
        <v>23375.891419150001</v>
      </c>
      <c r="C8554" s="3">
        <v>1.24148608264677</v>
      </c>
      <c r="D8554" s="3">
        <v>64224.015757798203</v>
      </c>
      <c r="E8554" s="1">
        <f t="shared" si="268"/>
        <v>0.51786441486994295</v>
      </c>
      <c r="F8554" s="1">
        <f t="shared" si="269"/>
        <v>40848.124338648202</v>
      </c>
    </row>
    <row r="8555" spans="1:6">
      <c r="A8555" s="3">
        <v>0.74605376417637903</v>
      </c>
      <c r="B8555" s="3">
        <v>21753.428647666598</v>
      </c>
      <c r="C8555" s="3">
        <v>1.29033901292985</v>
      </c>
      <c r="D8555" s="3">
        <v>60331.952860261197</v>
      </c>
      <c r="E8555" s="1">
        <f t="shared" si="268"/>
        <v>0.54428524875347095</v>
      </c>
      <c r="F8555" s="1">
        <f t="shared" si="269"/>
        <v>38578.524212594595</v>
      </c>
    </row>
    <row r="8556" spans="1:6">
      <c r="A8556" s="3">
        <v>0.71518318837471595</v>
      </c>
      <c r="B8556" s="3">
        <v>18479.1614554404</v>
      </c>
      <c r="C8556" s="3">
        <v>1.2086755296220599</v>
      </c>
      <c r="D8556" s="3">
        <v>54139.495260170203</v>
      </c>
      <c r="E8556" s="1">
        <f t="shared" si="268"/>
        <v>0.49349234124734398</v>
      </c>
      <c r="F8556" s="1">
        <f t="shared" si="269"/>
        <v>35660.333804729802</v>
      </c>
    </row>
    <row r="8557" spans="1:6">
      <c r="A8557" s="3">
        <v>0.73580678915711195</v>
      </c>
      <c r="B8557" s="3">
        <v>27491.269047902199</v>
      </c>
      <c r="C8557" s="3">
        <v>1.2860789639791701</v>
      </c>
      <c r="D8557" s="3">
        <v>70649.740414388696</v>
      </c>
      <c r="E8557" s="1">
        <f t="shared" si="268"/>
        <v>0.55027217482205815</v>
      </c>
      <c r="F8557" s="1">
        <f t="shared" si="269"/>
        <v>43158.471366486498</v>
      </c>
    </row>
    <row r="8558" spans="1:6">
      <c r="A8558" s="3">
        <v>0.70814804803502396</v>
      </c>
      <c r="B8558" s="3">
        <v>18363.4268236395</v>
      </c>
      <c r="C8558" s="3">
        <v>1.22689859978827</v>
      </c>
      <c r="D8558" s="3">
        <v>55475.537200689403</v>
      </c>
      <c r="E8558" s="1">
        <f t="shared" si="268"/>
        <v>0.51875055175324603</v>
      </c>
      <c r="F8558" s="1">
        <f t="shared" si="269"/>
        <v>37112.110377049903</v>
      </c>
    </row>
    <row r="8559" spans="1:6">
      <c r="A8559" s="3">
        <v>0.71476751592114596</v>
      </c>
      <c r="B8559" s="3">
        <v>15740.957106382701</v>
      </c>
      <c r="C8559" s="3">
        <v>1.23692198873251</v>
      </c>
      <c r="D8559" s="3">
        <v>53077.400938630599</v>
      </c>
      <c r="E8559" s="1">
        <f t="shared" si="268"/>
        <v>0.52215447281136407</v>
      </c>
      <c r="F8559" s="1">
        <f t="shared" si="269"/>
        <v>37336.443832247896</v>
      </c>
    </row>
    <row r="8560" spans="1:6">
      <c r="A8560" s="3">
        <v>0.72786916538136404</v>
      </c>
      <c r="B8560" s="3">
        <v>25719.846298200999</v>
      </c>
      <c r="C8560" s="3">
        <v>1.2310880046778301</v>
      </c>
      <c r="D8560" s="3">
        <v>62370.964207685101</v>
      </c>
      <c r="E8560" s="1">
        <f t="shared" si="268"/>
        <v>0.50321883929646605</v>
      </c>
      <c r="F8560" s="1">
        <f t="shared" si="269"/>
        <v>36651.117909484106</v>
      </c>
    </row>
    <row r="8561" spans="1:6">
      <c r="A8561" s="3">
        <v>0.75681865910052004</v>
      </c>
      <c r="B8561" s="3">
        <v>21347.224456660399</v>
      </c>
      <c r="C8561" s="3">
        <v>1.3020470399747399</v>
      </c>
      <c r="D8561" s="3">
        <v>59290.410876872302</v>
      </c>
      <c r="E8561" s="1">
        <f t="shared" si="268"/>
        <v>0.54522838087421988</v>
      </c>
      <c r="F8561" s="1">
        <f t="shared" si="269"/>
        <v>37943.186420211903</v>
      </c>
    </row>
    <row r="8562" spans="1:6">
      <c r="A8562" s="3">
        <v>0.73348724991836201</v>
      </c>
      <c r="B8562" s="3">
        <v>18707.771405121701</v>
      </c>
      <c r="C8562" s="3">
        <v>1.27728042686584</v>
      </c>
      <c r="D8562" s="3">
        <v>57909.567343103598</v>
      </c>
      <c r="E8562" s="1">
        <f t="shared" si="268"/>
        <v>0.54379317694747797</v>
      </c>
      <c r="F8562" s="1">
        <f t="shared" si="269"/>
        <v>39201.795937981893</v>
      </c>
    </row>
    <row r="8563" spans="1:6">
      <c r="A8563" s="3">
        <v>0.73101898287526001</v>
      </c>
      <c r="B8563" s="3">
        <v>16165.617620671999</v>
      </c>
      <c r="C8563" s="3">
        <v>1.27683131105426</v>
      </c>
      <c r="D8563" s="3">
        <v>52293.273054144403</v>
      </c>
      <c r="E8563" s="1">
        <f t="shared" si="268"/>
        <v>0.54581232817899994</v>
      </c>
      <c r="F8563" s="1">
        <f t="shared" si="269"/>
        <v>36127.655433472406</v>
      </c>
    </row>
    <row r="8564" spans="1:6">
      <c r="A8564" s="3">
        <v>0.69292479530324602</v>
      </c>
      <c r="B8564" s="3">
        <v>26341.017440554198</v>
      </c>
      <c r="C8564" s="3">
        <v>1.20960504449297</v>
      </c>
      <c r="D8564" s="3">
        <v>65353.106980235498</v>
      </c>
      <c r="E8564" s="1">
        <f t="shared" si="268"/>
        <v>0.51668024918972399</v>
      </c>
      <c r="F8564" s="1">
        <f t="shared" si="269"/>
        <v>39012.089539681299</v>
      </c>
    </row>
    <row r="8565" spans="1:6">
      <c r="A8565" s="3">
        <v>0.68449306832144097</v>
      </c>
      <c r="B8565" s="3">
        <v>20645.123484160002</v>
      </c>
      <c r="C8565" s="3">
        <v>1.23300889481415</v>
      </c>
      <c r="D8565" s="3">
        <v>59225.150280128997</v>
      </c>
      <c r="E8565" s="1">
        <f t="shared" si="268"/>
        <v>0.54851582649270902</v>
      </c>
      <c r="F8565" s="1">
        <f t="shared" si="269"/>
        <v>38580.026795968995</v>
      </c>
    </row>
    <row r="8566" spans="1:6">
      <c r="A8566" s="3">
        <v>0.64327444156330105</v>
      </c>
      <c r="B8566" s="3">
        <v>18998.245004956399</v>
      </c>
      <c r="C8566" s="3">
        <v>1.12647819066734</v>
      </c>
      <c r="D8566" s="3">
        <v>56183.665585245297</v>
      </c>
      <c r="E8566" s="1">
        <f t="shared" si="268"/>
        <v>0.48320374910403896</v>
      </c>
      <c r="F8566" s="1">
        <f t="shared" si="269"/>
        <v>37185.420580288897</v>
      </c>
    </row>
    <row r="8567" spans="1:6">
      <c r="A8567" s="3">
        <v>0.68953724417180495</v>
      </c>
      <c r="B8567" s="3">
        <v>25818.994606025299</v>
      </c>
      <c r="C8567" s="3">
        <v>1.1969471971226999</v>
      </c>
      <c r="D8567" s="3">
        <v>65462.883752016103</v>
      </c>
      <c r="E8567" s="1">
        <f t="shared" si="268"/>
        <v>0.50740995295089497</v>
      </c>
      <c r="F8567" s="1">
        <f t="shared" si="269"/>
        <v>39643.889145990805</v>
      </c>
    </row>
    <row r="8568" spans="1:6">
      <c r="A8568" s="3">
        <v>0.67998016193870203</v>
      </c>
      <c r="B8568" s="3">
        <v>21455.068548716099</v>
      </c>
      <c r="C8568" s="3">
        <v>1.1525539629933901</v>
      </c>
      <c r="D8568" s="3">
        <v>58902.124484579501</v>
      </c>
      <c r="E8568" s="1">
        <f t="shared" si="268"/>
        <v>0.47257380105468805</v>
      </c>
      <c r="F8568" s="1">
        <f t="shared" si="269"/>
        <v>37447.055935863405</v>
      </c>
    </row>
    <row r="8569" spans="1:6">
      <c r="A8569" s="3">
        <v>0.68869757355892802</v>
      </c>
      <c r="B8569" s="3">
        <v>16000.898134925699</v>
      </c>
      <c r="C8569" s="3">
        <v>1.1805820161023199</v>
      </c>
      <c r="D8569" s="3">
        <v>51367.105111953097</v>
      </c>
      <c r="E8569" s="1">
        <f t="shared" si="268"/>
        <v>0.49188444254339192</v>
      </c>
      <c r="F8569" s="1">
        <f t="shared" si="269"/>
        <v>35366.206977027396</v>
      </c>
    </row>
    <row r="8570" spans="1:6">
      <c r="A8570" s="3">
        <v>0.670752082560508</v>
      </c>
      <c r="B8570" s="3">
        <v>26017.001751342399</v>
      </c>
      <c r="C8570" s="3">
        <v>1.1708254591207099</v>
      </c>
      <c r="D8570" s="3">
        <v>66361.1303513975</v>
      </c>
      <c r="E8570" s="1">
        <f t="shared" si="268"/>
        <v>0.5000733765602019</v>
      </c>
      <c r="F8570" s="1">
        <f t="shared" si="269"/>
        <v>40344.128600055104</v>
      </c>
    </row>
    <row r="8571" spans="1:6">
      <c r="A8571" s="3">
        <v>0.67605576771920295</v>
      </c>
      <c r="B8571" s="3">
        <v>23528.001520603601</v>
      </c>
      <c r="C8571" s="3">
        <v>1.17232111369704</v>
      </c>
      <c r="D8571" s="3">
        <v>61655.989209535401</v>
      </c>
      <c r="E8571" s="1">
        <f t="shared" si="268"/>
        <v>0.496265345977837</v>
      </c>
      <c r="F8571" s="1">
        <f t="shared" si="269"/>
        <v>38127.987688931797</v>
      </c>
    </row>
    <row r="8572" spans="1:6">
      <c r="A8572" s="3">
        <v>0.70338971639248404</v>
      </c>
      <c r="B8572" s="3">
        <v>22262.8780770134</v>
      </c>
      <c r="C8572" s="3">
        <v>1.2146766266800799</v>
      </c>
      <c r="D8572" s="3">
        <v>59427.511680078504</v>
      </c>
      <c r="E8572" s="1">
        <f t="shared" si="268"/>
        <v>0.51128691028759587</v>
      </c>
      <c r="F8572" s="1">
        <f t="shared" si="269"/>
        <v>37164.6336030651</v>
      </c>
    </row>
    <row r="8573" spans="1:6">
      <c r="A8573" s="3">
        <v>0.70367786670721499</v>
      </c>
      <c r="B8573" s="3">
        <v>18175.251452033401</v>
      </c>
      <c r="C8573" s="3">
        <v>1.19790107520853</v>
      </c>
      <c r="D8573" s="3">
        <v>54216.035015941903</v>
      </c>
      <c r="E8573" s="1">
        <f t="shared" si="268"/>
        <v>0.49422320850131496</v>
      </c>
      <c r="F8573" s="1">
        <f t="shared" si="269"/>
        <v>36040.783563908502</v>
      </c>
    </row>
    <row r="8574" spans="1:6">
      <c r="A8574" s="3">
        <v>0.73645124568208797</v>
      </c>
      <c r="B8574" s="3">
        <v>20168.254972958999</v>
      </c>
      <c r="C8574" s="3">
        <v>1.3146643676826799</v>
      </c>
      <c r="D8574" s="3">
        <v>57030.239060174201</v>
      </c>
      <c r="E8574" s="1">
        <f t="shared" si="268"/>
        <v>0.57821312200059194</v>
      </c>
      <c r="F8574" s="1">
        <f t="shared" si="269"/>
        <v>36861.984087215198</v>
      </c>
    </row>
    <row r="8575" spans="1:6">
      <c r="A8575" s="3">
        <v>0.711303423108537</v>
      </c>
      <c r="B8575" s="3">
        <v>22564.772860124001</v>
      </c>
      <c r="C8575" s="3">
        <v>1.2389384545317399</v>
      </c>
      <c r="D8575" s="3">
        <v>59857.336172821</v>
      </c>
      <c r="E8575" s="1">
        <f t="shared" si="268"/>
        <v>0.52763503142320289</v>
      </c>
      <c r="F8575" s="1">
        <f t="shared" si="269"/>
        <v>37292.563312696999</v>
      </c>
    </row>
    <row r="8576" spans="1:6">
      <c r="A8576" s="3">
        <v>0.74427443525909398</v>
      </c>
      <c r="B8576" s="3">
        <v>22032.355703347901</v>
      </c>
      <c r="C8576" s="3">
        <v>1.3027856195179299</v>
      </c>
      <c r="D8576" s="3">
        <v>59344.511614849798</v>
      </c>
      <c r="E8576" s="1">
        <f t="shared" si="268"/>
        <v>0.55851118425883595</v>
      </c>
      <c r="F8576" s="1">
        <f t="shared" si="269"/>
        <v>37312.155911501897</v>
      </c>
    </row>
    <row r="8577" spans="1:6">
      <c r="A8577" s="3">
        <v>0.70551801582728602</v>
      </c>
      <c r="B8577" s="3">
        <v>18391.9565850416</v>
      </c>
      <c r="C8577" s="3">
        <v>1.1948582833397601</v>
      </c>
      <c r="D8577" s="3">
        <v>55619.533577767797</v>
      </c>
      <c r="E8577" s="1">
        <f t="shared" si="268"/>
        <v>0.48934026751247406</v>
      </c>
      <c r="F8577" s="1">
        <f t="shared" si="269"/>
        <v>37227.576992726201</v>
      </c>
    </row>
    <row r="8578" spans="1:6">
      <c r="A8578" s="3">
        <v>0.71836089144007698</v>
      </c>
      <c r="B8578" s="3">
        <v>20220.914370345901</v>
      </c>
      <c r="C8578" s="3">
        <v>1.2284921497207599</v>
      </c>
      <c r="D8578" s="3">
        <v>57387.5692827452</v>
      </c>
      <c r="E8578" s="1">
        <f t="shared" si="268"/>
        <v>0.51013125828068295</v>
      </c>
      <c r="F8578" s="1">
        <f t="shared" si="269"/>
        <v>37166.654912399303</v>
      </c>
    </row>
    <row r="8579" spans="1:6">
      <c r="A8579" s="3">
        <v>0.63532741853659203</v>
      </c>
      <c r="B8579" s="3">
        <v>20822.9263510358</v>
      </c>
      <c r="C8579" s="3">
        <v>1.0711263592712099</v>
      </c>
      <c r="D8579" s="3">
        <v>55136.158459096303</v>
      </c>
      <c r="E8579" s="1">
        <f t="shared" si="268"/>
        <v>0.43579894073461789</v>
      </c>
      <c r="F8579" s="1">
        <f t="shared" si="269"/>
        <v>34313.232108060503</v>
      </c>
    </row>
    <row r="8580" spans="1:6">
      <c r="A8580" s="3">
        <v>0.761435773119854</v>
      </c>
      <c r="B8580" s="3">
        <v>21670.790413423001</v>
      </c>
      <c r="C8580" s="3">
        <v>1.3109678082754701</v>
      </c>
      <c r="D8580" s="3">
        <v>60473.321286466002</v>
      </c>
      <c r="E8580" s="1">
        <f t="shared" ref="E8580:E8643" si="270">C8580-A8580</f>
        <v>0.54953203515561611</v>
      </c>
      <c r="F8580" s="1">
        <f t="shared" ref="F8580:F8643" si="271">D8580-B8580</f>
        <v>38802.530873042997</v>
      </c>
    </row>
    <row r="8581" spans="1:6">
      <c r="A8581" s="3">
        <v>0.73133780835931195</v>
      </c>
      <c r="B8581" s="3">
        <v>17211.883252983698</v>
      </c>
      <c r="C8581" s="3">
        <v>1.2777246332268899</v>
      </c>
      <c r="D8581" s="3">
        <v>53654.652918321903</v>
      </c>
      <c r="E8581" s="1">
        <f t="shared" si="270"/>
        <v>0.54638682486757795</v>
      </c>
      <c r="F8581" s="1">
        <f t="shared" si="271"/>
        <v>36442.769665338201</v>
      </c>
    </row>
    <row r="8582" spans="1:6">
      <c r="A8582" s="3">
        <v>0.70347921425270099</v>
      </c>
      <c r="B8582" s="3">
        <v>17904.904956144401</v>
      </c>
      <c r="C8582" s="3">
        <v>1.2504214787541801</v>
      </c>
      <c r="D8582" s="3">
        <v>55909.123536480103</v>
      </c>
      <c r="E8582" s="1">
        <f t="shared" si="270"/>
        <v>0.54694226450147909</v>
      </c>
      <c r="F8582" s="1">
        <f t="shared" si="271"/>
        <v>38004.218580335699</v>
      </c>
    </row>
    <row r="8583" spans="1:6">
      <c r="A8583" s="3">
        <v>0.70999112098749495</v>
      </c>
      <c r="B8583" s="3">
        <v>18526.690213539699</v>
      </c>
      <c r="C8583" s="3">
        <v>1.2189748390942401</v>
      </c>
      <c r="D8583" s="3">
        <v>53420.042951417097</v>
      </c>
      <c r="E8583" s="1">
        <f t="shared" si="270"/>
        <v>0.50898371810674514</v>
      </c>
      <c r="F8583" s="1">
        <f t="shared" si="271"/>
        <v>34893.352737877402</v>
      </c>
    </row>
    <row r="8584" spans="1:6">
      <c r="A8584" s="3">
        <v>0.69846293920730296</v>
      </c>
      <c r="B8584" s="3">
        <v>21552.8815617691</v>
      </c>
      <c r="C8584" s="3">
        <v>1.2238201703634499</v>
      </c>
      <c r="D8584" s="3">
        <v>59627.314762279297</v>
      </c>
      <c r="E8584" s="1">
        <f t="shared" si="270"/>
        <v>0.52535723115614696</v>
      </c>
      <c r="F8584" s="1">
        <f t="shared" si="271"/>
        <v>38074.433200510197</v>
      </c>
    </row>
    <row r="8585" spans="1:6">
      <c r="A8585" s="3">
        <v>0.67789003895328603</v>
      </c>
      <c r="B8585" s="3">
        <v>18273.165203136101</v>
      </c>
      <c r="C8585" s="3">
        <v>1.1352136273817299</v>
      </c>
      <c r="D8585" s="3">
        <v>53950.770897827002</v>
      </c>
      <c r="E8585" s="1">
        <f t="shared" si="270"/>
        <v>0.45732358842844389</v>
      </c>
      <c r="F8585" s="1">
        <f t="shared" si="271"/>
        <v>35677.605694690901</v>
      </c>
    </row>
    <row r="8586" spans="1:6">
      <c r="A8586" s="3">
        <v>0.72485478611995802</v>
      </c>
      <c r="B8586" s="3">
        <v>20231.486401936701</v>
      </c>
      <c r="C8586" s="3">
        <v>1.23469520871149</v>
      </c>
      <c r="D8586" s="3">
        <v>56956.5995668373</v>
      </c>
      <c r="E8586" s="1">
        <f t="shared" si="270"/>
        <v>0.50984042259153195</v>
      </c>
      <c r="F8586" s="1">
        <f t="shared" si="271"/>
        <v>36725.113164900598</v>
      </c>
    </row>
    <row r="8587" spans="1:6">
      <c r="A8587" s="3">
        <v>0.761984651775658</v>
      </c>
      <c r="B8587" s="3">
        <v>27559.929405978699</v>
      </c>
      <c r="C8587" s="3">
        <v>1.31193742681792</v>
      </c>
      <c r="D8587" s="3">
        <v>68634.742982624695</v>
      </c>
      <c r="E8587" s="1">
        <f t="shared" si="270"/>
        <v>0.54995277504226203</v>
      </c>
      <c r="F8587" s="1">
        <f t="shared" si="271"/>
        <v>41074.813576645996</v>
      </c>
    </row>
    <row r="8588" spans="1:6">
      <c r="A8588" s="3">
        <v>0.76071890986528101</v>
      </c>
      <c r="B8588" s="3">
        <v>18470.208121331802</v>
      </c>
      <c r="C8588" s="3">
        <v>1.31600176055792</v>
      </c>
      <c r="D8588" s="3">
        <v>56439.287885858997</v>
      </c>
      <c r="E8588" s="1">
        <f t="shared" si="270"/>
        <v>0.55528285069263894</v>
      </c>
      <c r="F8588" s="1">
        <f t="shared" si="271"/>
        <v>37969.079764527196</v>
      </c>
    </row>
    <row r="8589" spans="1:6">
      <c r="A8589" s="3">
        <v>0.65126608304635702</v>
      </c>
      <c r="B8589" s="3">
        <v>20735.065093180001</v>
      </c>
      <c r="C8589" s="3">
        <v>1.1205279112340401</v>
      </c>
      <c r="D8589" s="3">
        <v>57587.974490476801</v>
      </c>
      <c r="E8589" s="1">
        <f t="shared" si="270"/>
        <v>0.46926182818768303</v>
      </c>
      <c r="F8589" s="1">
        <f t="shared" si="271"/>
        <v>36852.909397296797</v>
      </c>
    </row>
    <row r="8590" spans="1:6">
      <c r="A8590" s="3">
        <v>0.65239216068125105</v>
      </c>
      <c r="B8590" s="3">
        <v>19254.606419622902</v>
      </c>
      <c r="C8590" s="3">
        <v>1.12165307574335</v>
      </c>
      <c r="D8590" s="3">
        <v>56391.438649230899</v>
      </c>
      <c r="E8590" s="1">
        <f t="shared" si="270"/>
        <v>0.46926091506209899</v>
      </c>
      <c r="F8590" s="1">
        <f t="shared" si="271"/>
        <v>37136.832229608</v>
      </c>
    </row>
    <row r="8591" spans="1:6">
      <c r="A8591" s="3">
        <v>0.71989531825925301</v>
      </c>
      <c r="B8591" s="3">
        <v>15488.4676669174</v>
      </c>
      <c r="C8591" s="3">
        <v>1.2364711193887501</v>
      </c>
      <c r="D8591" s="3">
        <v>50233.922905441897</v>
      </c>
      <c r="E8591" s="1">
        <f t="shared" si="270"/>
        <v>0.51657580112949708</v>
      </c>
      <c r="F8591" s="1">
        <f t="shared" si="271"/>
        <v>34745.455238524497</v>
      </c>
    </row>
    <row r="8592" spans="1:6">
      <c r="A8592" s="3">
        <v>0.74134969115197802</v>
      </c>
      <c r="B8592" s="3">
        <v>21045.687223497702</v>
      </c>
      <c r="C8592" s="3">
        <v>1.2492889382652901</v>
      </c>
      <c r="D8592" s="3">
        <v>57164.446170852098</v>
      </c>
      <c r="E8592" s="1">
        <f t="shared" si="270"/>
        <v>0.50793924711331206</v>
      </c>
      <c r="F8592" s="1">
        <f t="shared" si="271"/>
        <v>36118.758947354392</v>
      </c>
    </row>
    <row r="8593" spans="1:6">
      <c r="A8593" s="3">
        <v>0.70890107729636098</v>
      </c>
      <c r="B8593" s="3">
        <v>22701.921484300299</v>
      </c>
      <c r="C8593" s="3">
        <v>1.21971264195826</v>
      </c>
      <c r="D8593" s="3">
        <v>64282.814185125302</v>
      </c>
      <c r="E8593" s="1">
        <f t="shared" si="270"/>
        <v>0.51081156466189903</v>
      </c>
      <c r="F8593" s="1">
        <f t="shared" si="271"/>
        <v>41580.892700825003</v>
      </c>
    </row>
    <row r="8594" spans="1:6">
      <c r="A8594" s="3">
        <v>0.68290702705893203</v>
      </c>
      <c r="B8594" s="3">
        <v>20077.565737862398</v>
      </c>
      <c r="C8594" s="3">
        <v>1.17364959121809</v>
      </c>
      <c r="D8594" s="3">
        <v>55524.263720343501</v>
      </c>
      <c r="E8594" s="1">
        <f t="shared" si="270"/>
        <v>0.49074256415915796</v>
      </c>
      <c r="F8594" s="1">
        <f t="shared" si="271"/>
        <v>35446.697982481099</v>
      </c>
    </row>
    <row r="8595" spans="1:6">
      <c r="A8595" s="3">
        <v>0.69399396229736099</v>
      </c>
      <c r="B8595" s="3">
        <v>25468.4655015647</v>
      </c>
      <c r="C8595" s="3">
        <v>1.2120157535935701</v>
      </c>
      <c r="D8595" s="3">
        <v>67073.2760719496</v>
      </c>
      <c r="E8595" s="1">
        <f t="shared" si="270"/>
        <v>0.51802179129620907</v>
      </c>
      <c r="F8595" s="1">
        <f t="shared" si="271"/>
        <v>41604.8105703849</v>
      </c>
    </row>
    <row r="8596" spans="1:6">
      <c r="A8596" s="3">
        <v>0.67474443589981703</v>
      </c>
      <c r="B8596" s="3">
        <v>17197.759254221099</v>
      </c>
      <c r="C8596" s="3">
        <v>1.16724959323883</v>
      </c>
      <c r="D8596" s="3">
        <v>52910.263419231502</v>
      </c>
      <c r="E8596" s="1">
        <f t="shared" si="270"/>
        <v>0.49250515733901301</v>
      </c>
      <c r="F8596" s="1">
        <f t="shared" si="271"/>
        <v>35712.504165010403</v>
      </c>
    </row>
    <row r="8597" spans="1:6">
      <c r="A8597" s="3">
        <v>0.67267780211466499</v>
      </c>
      <c r="B8597" s="3">
        <v>24586.0105968014</v>
      </c>
      <c r="C8597" s="3">
        <v>1.17229853422791</v>
      </c>
      <c r="D8597" s="3">
        <v>60129.099127631198</v>
      </c>
      <c r="E8597" s="1">
        <f t="shared" si="270"/>
        <v>0.49962073211324498</v>
      </c>
      <c r="F8597" s="1">
        <f t="shared" si="271"/>
        <v>35543.088530829802</v>
      </c>
    </row>
    <row r="8598" spans="1:6">
      <c r="A8598" s="3">
        <v>0.70899601316216998</v>
      </c>
      <c r="B8598" s="3">
        <v>18659.6327553224</v>
      </c>
      <c r="C8598" s="3">
        <v>1.2108327493017099</v>
      </c>
      <c r="D8598" s="3">
        <v>53421.109201506202</v>
      </c>
      <c r="E8598" s="1">
        <f t="shared" si="270"/>
        <v>0.50183673613953994</v>
      </c>
      <c r="F8598" s="1">
        <f t="shared" si="271"/>
        <v>34761.476446183806</v>
      </c>
    </row>
    <row r="8599" spans="1:6">
      <c r="A8599" s="3">
        <v>0.75200896992364397</v>
      </c>
      <c r="B8599" s="3">
        <v>20310.379954377</v>
      </c>
      <c r="C8599" s="3">
        <v>1.3082372433037399</v>
      </c>
      <c r="D8599" s="3">
        <v>57733.6070734983</v>
      </c>
      <c r="E8599" s="1">
        <f t="shared" si="270"/>
        <v>0.55622827338009595</v>
      </c>
      <c r="F8599" s="1">
        <f t="shared" si="271"/>
        <v>37423.2271191213</v>
      </c>
    </row>
    <row r="8600" spans="1:6">
      <c r="A8600" s="3">
        <v>0.68510980640119801</v>
      </c>
      <c r="B8600" s="3">
        <v>16077.7733882668</v>
      </c>
      <c r="C8600" s="3">
        <v>1.17458027506365</v>
      </c>
      <c r="D8600" s="3">
        <v>52162.747556290502</v>
      </c>
      <c r="E8600" s="1">
        <f t="shared" si="270"/>
        <v>0.48947046866245203</v>
      </c>
      <c r="F8600" s="1">
        <f t="shared" si="271"/>
        <v>36084.974168023706</v>
      </c>
    </row>
    <row r="8601" spans="1:6">
      <c r="A8601" s="3">
        <v>0.70669523635813902</v>
      </c>
      <c r="B8601" s="3">
        <v>15277.635747321699</v>
      </c>
      <c r="C8601" s="3">
        <v>1.2036924020291899</v>
      </c>
      <c r="D8601" s="3">
        <v>49749.094000126097</v>
      </c>
      <c r="E8601" s="1">
        <f t="shared" si="270"/>
        <v>0.4969971656710509</v>
      </c>
      <c r="F8601" s="1">
        <f t="shared" si="271"/>
        <v>34471.458252804397</v>
      </c>
    </row>
    <row r="8602" spans="1:6">
      <c r="A8602" s="3">
        <v>0.748956002293791</v>
      </c>
      <c r="B8602" s="3">
        <v>21369.930043878001</v>
      </c>
      <c r="C8602" s="3">
        <v>1.2909271165396901</v>
      </c>
      <c r="D8602" s="3">
        <v>63253.568790058598</v>
      </c>
      <c r="E8602" s="1">
        <f t="shared" si="270"/>
        <v>0.54197111424589905</v>
      </c>
      <c r="F8602" s="1">
        <f t="shared" si="271"/>
        <v>41883.638746180601</v>
      </c>
    </row>
    <row r="8603" spans="1:6">
      <c r="A8603" s="3">
        <v>0.70639361637537401</v>
      </c>
      <c r="B8603" s="3">
        <v>20151.633644493599</v>
      </c>
      <c r="C8603" s="3">
        <v>1.2381909595084699</v>
      </c>
      <c r="D8603" s="3">
        <v>58519.088013923203</v>
      </c>
      <c r="E8603" s="1">
        <f t="shared" si="270"/>
        <v>0.5317973431330959</v>
      </c>
      <c r="F8603" s="1">
        <f t="shared" si="271"/>
        <v>38367.454369429601</v>
      </c>
    </row>
    <row r="8604" spans="1:6">
      <c r="A8604" s="3">
        <v>0.74695555391582302</v>
      </c>
      <c r="B8604" s="3">
        <v>22256.0910861308</v>
      </c>
      <c r="C8604" s="3">
        <v>1.3040777121307201</v>
      </c>
      <c r="D8604" s="3">
        <v>60179.5963445296</v>
      </c>
      <c r="E8604" s="1">
        <f t="shared" si="270"/>
        <v>0.55712215821489708</v>
      </c>
      <c r="F8604" s="1">
        <f t="shared" si="271"/>
        <v>37923.5052583988</v>
      </c>
    </row>
    <row r="8605" spans="1:6">
      <c r="A8605" s="3">
        <v>0.64883314971413397</v>
      </c>
      <c r="B8605" s="3">
        <v>16942.242249725499</v>
      </c>
      <c r="C8605" s="3">
        <v>1.12265717751695</v>
      </c>
      <c r="D8605" s="3">
        <v>54953.504816211898</v>
      </c>
      <c r="E8605" s="1">
        <f t="shared" si="270"/>
        <v>0.47382402780281607</v>
      </c>
      <c r="F8605" s="1">
        <f t="shared" si="271"/>
        <v>38011.262566486403</v>
      </c>
    </row>
    <row r="8606" spans="1:6">
      <c r="A8606" s="3">
        <v>0.72503233337995898</v>
      </c>
      <c r="B8606" s="3">
        <v>20247.295584825701</v>
      </c>
      <c r="C8606" s="3">
        <v>1.31446520889129</v>
      </c>
      <c r="D8606" s="3">
        <v>56534.867357660398</v>
      </c>
      <c r="E8606" s="1">
        <f t="shared" si="270"/>
        <v>0.58943287551133106</v>
      </c>
      <c r="F8606" s="1">
        <f t="shared" si="271"/>
        <v>36287.571772834694</v>
      </c>
    </row>
    <row r="8607" spans="1:6">
      <c r="A8607" s="3">
        <v>0.70777407613949805</v>
      </c>
      <c r="B8607" s="3">
        <v>14721.9619444576</v>
      </c>
      <c r="C8607" s="3">
        <v>1.21096251768065</v>
      </c>
      <c r="D8607" s="3">
        <v>50399.850235716302</v>
      </c>
      <c r="E8607" s="1">
        <f t="shared" si="270"/>
        <v>0.50318844154115194</v>
      </c>
      <c r="F8607" s="1">
        <f t="shared" si="271"/>
        <v>35677.8882912587</v>
      </c>
    </row>
    <row r="8608" spans="1:6">
      <c r="A8608" s="3">
        <v>0.65234581953604898</v>
      </c>
      <c r="B8608" s="3">
        <v>19594.498325729201</v>
      </c>
      <c r="C8608" s="3">
        <v>1.1172726706849101</v>
      </c>
      <c r="D8608" s="3">
        <v>55797.6337117574</v>
      </c>
      <c r="E8608" s="1">
        <f t="shared" si="270"/>
        <v>0.46492685114886112</v>
      </c>
      <c r="F8608" s="1">
        <f t="shared" si="271"/>
        <v>36203.135386028196</v>
      </c>
    </row>
    <row r="8609" spans="1:6">
      <c r="A8609" s="3">
        <v>0.69450274369741405</v>
      </c>
      <c r="B8609" s="3">
        <v>19895.588445563499</v>
      </c>
      <c r="C8609" s="3">
        <v>1.15933816492481</v>
      </c>
      <c r="D8609" s="3">
        <v>55733.877737977702</v>
      </c>
      <c r="E8609" s="1">
        <f t="shared" si="270"/>
        <v>0.46483542122739596</v>
      </c>
      <c r="F8609" s="1">
        <f t="shared" si="271"/>
        <v>35838.289292414207</v>
      </c>
    </row>
    <row r="8610" spans="1:6">
      <c r="A8610" s="3">
        <v>0.701105914626315</v>
      </c>
      <c r="B8610" s="3">
        <v>23141.250391176101</v>
      </c>
      <c r="C8610" s="3">
        <v>1.24033779718955</v>
      </c>
      <c r="D8610" s="3">
        <v>64387.245680782296</v>
      </c>
      <c r="E8610" s="1">
        <f t="shared" si="270"/>
        <v>0.53923188256323495</v>
      </c>
      <c r="F8610" s="1">
        <f t="shared" si="271"/>
        <v>41245.995289606195</v>
      </c>
    </row>
    <row r="8611" spans="1:6">
      <c r="A8611" s="3">
        <v>0.72817761821091298</v>
      </c>
      <c r="B8611" s="3">
        <v>18134.9713139419</v>
      </c>
      <c r="C8611" s="3">
        <v>1.2711767917104899</v>
      </c>
      <c r="D8611" s="3">
        <v>52174.327015277901</v>
      </c>
      <c r="E8611" s="1">
        <f t="shared" si="270"/>
        <v>0.54299917349957694</v>
      </c>
      <c r="F8611" s="1">
        <f t="shared" si="271"/>
        <v>34039.355701335997</v>
      </c>
    </row>
    <row r="8612" spans="1:6">
      <c r="A8612" s="3">
        <v>0.70013643593445596</v>
      </c>
      <c r="B8612" s="3">
        <v>20873.123773565701</v>
      </c>
      <c r="C8612" s="3">
        <v>1.18033954206226</v>
      </c>
      <c r="D8612" s="3">
        <v>59810.479652202397</v>
      </c>
      <c r="E8612" s="1">
        <f t="shared" si="270"/>
        <v>0.48020310612780404</v>
      </c>
      <c r="F8612" s="1">
        <f t="shared" si="271"/>
        <v>38937.355878636692</v>
      </c>
    </row>
    <row r="8613" spans="1:6">
      <c r="A8613" s="3">
        <v>0.66930292481837195</v>
      </c>
      <c r="B8613" s="3">
        <v>20341.2014346012</v>
      </c>
      <c r="C8613" s="3">
        <v>1.17751110062374</v>
      </c>
      <c r="D8613" s="3">
        <v>57234.781100502798</v>
      </c>
      <c r="E8613" s="1">
        <f t="shared" si="270"/>
        <v>0.50820817580536803</v>
      </c>
      <c r="F8613" s="1">
        <f t="shared" si="271"/>
        <v>36893.579665901598</v>
      </c>
    </row>
    <row r="8614" spans="1:6">
      <c r="A8614" s="3">
        <v>0.74994985961875404</v>
      </c>
      <c r="B8614" s="3">
        <v>17421.2107389417</v>
      </c>
      <c r="C8614" s="3">
        <v>1.3238150720955599</v>
      </c>
      <c r="D8614" s="3">
        <v>53762.451659366001</v>
      </c>
      <c r="E8614" s="1">
        <f t="shared" si="270"/>
        <v>0.57386521247680589</v>
      </c>
      <c r="F8614" s="1">
        <f t="shared" si="271"/>
        <v>36341.240920424301</v>
      </c>
    </row>
    <row r="8615" spans="1:6">
      <c r="A8615" s="3">
        <v>0.73360426663006195</v>
      </c>
      <c r="B8615" s="3">
        <v>16313.564372081</v>
      </c>
      <c r="C8615" s="3">
        <v>1.2452628236725001</v>
      </c>
      <c r="D8615" s="3">
        <v>52813.5665820016</v>
      </c>
      <c r="E8615" s="1">
        <f t="shared" si="270"/>
        <v>0.51165855704243812</v>
      </c>
      <c r="F8615" s="1">
        <f t="shared" si="271"/>
        <v>36500.002209920596</v>
      </c>
    </row>
    <row r="8616" spans="1:6">
      <c r="A8616" s="3">
        <v>0.69464863248171504</v>
      </c>
      <c r="B8616" s="3">
        <v>16277.536473590601</v>
      </c>
      <c r="C8616" s="3">
        <v>1.18403510052779</v>
      </c>
      <c r="D8616" s="3">
        <v>51632.712649064</v>
      </c>
      <c r="E8616" s="1">
        <f t="shared" si="270"/>
        <v>0.489386468046075</v>
      </c>
      <c r="F8616" s="1">
        <f t="shared" si="271"/>
        <v>35355.176175473403</v>
      </c>
    </row>
    <row r="8617" spans="1:6">
      <c r="A8617" s="3">
        <v>0.69116922266526204</v>
      </c>
      <c r="B8617" s="3">
        <v>14589.337606585401</v>
      </c>
      <c r="C8617" s="3">
        <v>1.1715604638161601</v>
      </c>
      <c r="D8617" s="3">
        <v>49818.917341336302</v>
      </c>
      <c r="E8617" s="1">
        <f t="shared" si="270"/>
        <v>0.48039124115089804</v>
      </c>
      <c r="F8617" s="1">
        <f t="shared" si="271"/>
        <v>35229.5797347509</v>
      </c>
    </row>
    <row r="8618" spans="1:6">
      <c r="A8618" s="3">
        <v>0.72201621968283103</v>
      </c>
      <c r="B8618" s="3">
        <v>18429.945643304702</v>
      </c>
      <c r="C8618" s="3">
        <v>1.25303220581127</v>
      </c>
      <c r="D8618" s="3">
        <v>55351.4340074426</v>
      </c>
      <c r="E8618" s="1">
        <f t="shared" si="270"/>
        <v>0.53101598612843892</v>
      </c>
      <c r="F8618" s="1">
        <f t="shared" si="271"/>
        <v>36921.488364137898</v>
      </c>
    </row>
    <row r="8619" spans="1:6">
      <c r="A8619" s="3">
        <v>0.707430474409382</v>
      </c>
      <c r="B8619" s="3">
        <v>22908.966575291499</v>
      </c>
      <c r="C8619" s="3">
        <v>1.2185613248531399</v>
      </c>
      <c r="D8619" s="3">
        <v>60344.936614259699</v>
      </c>
      <c r="E8619" s="1">
        <f t="shared" si="270"/>
        <v>0.51113085044375794</v>
      </c>
      <c r="F8619" s="1">
        <f t="shared" si="271"/>
        <v>37435.970038968197</v>
      </c>
    </row>
    <row r="8620" spans="1:6">
      <c r="A8620" s="3">
        <v>0.70539565420449502</v>
      </c>
      <c r="B8620" s="3">
        <v>18530.690991992</v>
      </c>
      <c r="C8620" s="3">
        <v>1.2244233936990201</v>
      </c>
      <c r="D8620" s="3">
        <v>55753.195564469097</v>
      </c>
      <c r="E8620" s="1">
        <f t="shared" si="270"/>
        <v>0.51902773949452508</v>
      </c>
      <c r="F8620" s="1">
        <f t="shared" si="271"/>
        <v>37222.504572477097</v>
      </c>
    </row>
    <row r="8621" spans="1:6">
      <c r="A8621" s="3">
        <v>0.68313565771503604</v>
      </c>
      <c r="B8621" s="3">
        <v>17968.318431674299</v>
      </c>
      <c r="C8621" s="3">
        <v>1.20064370036882</v>
      </c>
      <c r="D8621" s="3">
        <v>53934.649123512798</v>
      </c>
      <c r="E8621" s="1">
        <f t="shared" si="270"/>
        <v>0.51750804265378392</v>
      </c>
      <c r="F8621" s="1">
        <f t="shared" si="271"/>
        <v>35966.330691838499</v>
      </c>
    </row>
    <row r="8622" spans="1:6">
      <c r="A8622" s="3">
        <v>0.63843547449124105</v>
      </c>
      <c r="B8622" s="3">
        <v>22746.0819850468</v>
      </c>
      <c r="C8622" s="3">
        <v>1.1042843015582899</v>
      </c>
      <c r="D8622" s="3">
        <v>61773.452471872501</v>
      </c>
      <c r="E8622" s="1">
        <f t="shared" si="270"/>
        <v>0.46584882706704889</v>
      </c>
      <c r="F8622" s="1">
        <f t="shared" si="271"/>
        <v>39027.370486825705</v>
      </c>
    </row>
    <row r="8623" spans="1:6">
      <c r="A8623" s="3">
        <v>0.69840234771371501</v>
      </c>
      <c r="B8623" s="3">
        <v>17856.254442396501</v>
      </c>
      <c r="C8623" s="3">
        <v>1.21946625083029</v>
      </c>
      <c r="D8623" s="3">
        <v>54587.947329820301</v>
      </c>
      <c r="E8623" s="1">
        <f t="shared" si="270"/>
        <v>0.52106390311657502</v>
      </c>
      <c r="F8623" s="1">
        <f t="shared" si="271"/>
        <v>36731.6928874238</v>
      </c>
    </row>
    <row r="8624" spans="1:6">
      <c r="A8624" s="3">
        <v>0.68378040844566201</v>
      </c>
      <c r="B8624" s="3">
        <v>19985.3468783641</v>
      </c>
      <c r="C8624" s="3">
        <v>1.1879487361344201</v>
      </c>
      <c r="D8624" s="3">
        <v>56553.810779984196</v>
      </c>
      <c r="E8624" s="1">
        <f t="shared" si="270"/>
        <v>0.50416832768875808</v>
      </c>
      <c r="F8624" s="1">
        <f t="shared" si="271"/>
        <v>36568.463901620096</v>
      </c>
    </row>
    <row r="8625" spans="1:6">
      <c r="A8625" s="3">
        <v>0.68756978756720599</v>
      </c>
      <c r="B8625" s="3">
        <v>20534.420368744501</v>
      </c>
      <c r="C8625" s="3">
        <v>1.2126368268713099</v>
      </c>
      <c r="D8625" s="3">
        <v>58584.364573518702</v>
      </c>
      <c r="E8625" s="1">
        <f t="shared" si="270"/>
        <v>0.52506703930410392</v>
      </c>
      <c r="F8625" s="1">
        <f t="shared" si="271"/>
        <v>38049.944204774205</v>
      </c>
    </row>
    <row r="8626" spans="1:6">
      <c r="A8626" s="3">
        <v>0.67249122826389596</v>
      </c>
      <c r="B8626" s="3">
        <v>22833.971554345</v>
      </c>
      <c r="C8626" s="3">
        <v>1.1710919045966399</v>
      </c>
      <c r="D8626" s="3">
        <v>58361.096419069698</v>
      </c>
      <c r="E8626" s="1">
        <f t="shared" si="270"/>
        <v>0.49860067633274396</v>
      </c>
      <c r="F8626" s="1">
        <f t="shared" si="271"/>
        <v>35527.124864724698</v>
      </c>
    </row>
    <row r="8627" spans="1:6">
      <c r="A8627" s="3">
        <v>0.70320691205595998</v>
      </c>
      <c r="B8627" s="3">
        <v>20071.1445140865</v>
      </c>
      <c r="C8627" s="3">
        <v>1.2090332204769401</v>
      </c>
      <c r="D8627" s="3">
        <v>57713.432248285797</v>
      </c>
      <c r="E8627" s="1">
        <f t="shared" si="270"/>
        <v>0.50582630842098009</v>
      </c>
      <c r="F8627" s="1">
        <f t="shared" si="271"/>
        <v>37642.287734199301</v>
      </c>
    </row>
    <row r="8628" spans="1:6">
      <c r="A8628" s="3">
        <v>0.73288575010929102</v>
      </c>
      <c r="B8628" s="3">
        <v>19126.1632174392</v>
      </c>
      <c r="C8628" s="3">
        <v>1.27911433901267</v>
      </c>
      <c r="D8628" s="3">
        <v>56299.828637038103</v>
      </c>
      <c r="E8628" s="1">
        <f t="shared" si="270"/>
        <v>0.546228588903379</v>
      </c>
      <c r="F8628" s="1">
        <f t="shared" si="271"/>
        <v>37173.665419598903</v>
      </c>
    </row>
    <row r="8629" spans="1:6">
      <c r="A8629" s="3">
        <v>0.68506237216628596</v>
      </c>
      <c r="B8629" s="3">
        <v>24828.051111177901</v>
      </c>
      <c r="C8629" s="3">
        <v>1.1939109334037401</v>
      </c>
      <c r="D8629" s="3">
        <v>64806.956616696603</v>
      </c>
      <c r="E8629" s="1">
        <f t="shared" si="270"/>
        <v>0.50884856123745414</v>
      </c>
      <c r="F8629" s="1">
        <f t="shared" si="271"/>
        <v>39978.905505518705</v>
      </c>
    </row>
    <row r="8630" spans="1:6">
      <c r="A8630" s="3">
        <v>0.69542668442279099</v>
      </c>
      <c r="B8630" s="3">
        <v>26118.689557804999</v>
      </c>
      <c r="C8630" s="3">
        <v>1.23827790897889</v>
      </c>
      <c r="D8630" s="3">
        <v>64980.7200991879</v>
      </c>
      <c r="E8630" s="1">
        <f t="shared" si="270"/>
        <v>0.54285122455609902</v>
      </c>
      <c r="F8630" s="1">
        <f t="shared" si="271"/>
        <v>38862.030541382905</v>
      </c>
    </row>
    <row r="8631" spans="1:6">
      <c r="A8631" s="3">
        <v>0.70335810527473197</v>
      </c>
      <c r="B8631" s="3">
        <v>17677.985776690901</v>
      </c>
      <c r="C8631" s="3">
        <v>1.2553249851382</v>
      </c>
      <c r="D8631" s="3">
        <v>53263.0525909551</v>
      </c>
      <c r="E8631" s="1">
        <f t="shared" si="270"/>
        <v>0.55196687986346804</v>
      </c>
      <c r="F8631" s="1">
        <f t="shared" si="271"/>
        <v>35585.066814264195</v>
      </c>
    </row>
    <row r="8632" spans="1:6">
      <c r="A8632" s="3">
        <v>0.74281268885969598</v>
      </c>
      <c r="B8632" s="3">
        <v>17077.3933386594</v>
      </c>
      <c r="C8632" s="3">
        <v>1.3025601925802801</v>
      </c>
      <c r="D8632" s="3">
        <v>52704.752455605398</v>
      </c>
      <c r="E8632" s="1">
        <f t="shared" si="270"/>
        <v>0.55974750372058413</v>
      </c>
      <c r="F8632" s="1">
        <f t="shared" si="271"/>
        <v>35627.359116945998</v>
      </c>
    </row>
    <row r="8633" spans="1:6">
      <c r="A8633" s="3">
        <v>0.74742648771542197</v>
      </c>
      <c r="B8633" s="3">
        <v>20013.936226562299</v>
      </c>
      <c r="C8633" s="3">
        <v>1.3213573302741499</v>
      </c>
      <c r="D8633" s="3">
        <v>56313.731907765999</v>
      </c>
      <c r="E8633" s="1">
        <f t="shared" si="270"/>
        <v>0.57393084255872795</v>
      </c>
      <c r="F8633" s="1">
        <f t="shared" si="271"/>
        <v>36299.795681203701</v>
      </c>
    </row>
    <row r="8634" spans="1:6">
      <c r="A8634" s="3">
        <v>0.67760914285185003</v>
      </c>
      <c r="B8634" s="3">
        <v>20491.1700493065</v>
      </c>
      <c r="C8634" s="3">
        <v>1.17103216449687</v>
      </c>
      <c r="D8634" s="3">
        <v>57840.0841712939</v>
      </c>
      <c r="E8634" s="1">
        <f t="shared" si="270"/>
        <v>0.49342302164501994</v>
      </c>
      <c r="F8634" s="1">
        <f t="shared" si="271"/>
        <v>37348.9141219874</v>
      </c>
    </row>
    <row r="8635" spans="1:6">
      <c r="A8635" s="3">
        <v>0.71179957798459403</v>
      </c>
      <c r="B8635" s="3">
        <v>18064.693048414199</v>
      </c>
      <c r="C8635" s="3">
        <v>1.2226004846975</v>
      </c>
      <c r="D8635" s="3">
        <v>53657.9469396684</v>
      </c>
      <c r="E8635" s="1">
        <f t="shared" si="270"/>
        <v>0.51080090671290601</v>
      </c>
      <c r="F8635" s="1">
        <f t="shared" si="271"/>
        <v>35593.2538912542</v>
      </c>
    </row>
    <row r="8636" spans="1:6">
      <c r="A8636" s="3">
        <v>0.70897406283950803</v>
      </c>
      <c r="B8636" s="3">
        <v>17113.975106763399</v>
      </c>
      <c r="C8636" s="3">
        <v>1.2145942441316</v>
      </c>
      <c r="D8636" s="3">
        <v>51934.206604972598</v>
      </c>
      <c r="E8636" s="1">
        <f t="shared" si="270"/>
        <v>0.50562018129209196</v>
      </c>
      <c r="F8636" s="1">
        <f t="shared" si="271"/>
        <v>34820.231498209199</v>
      </c>
    </row>
    <row r="8637" spans="1:6">
      <c r="A8637" s="3">
        <v>0.68767035278073296</v>
      </c>
      <c r="B8637" s="3">
        <v>21415.748821912599</v>
      </c>
      <c r="C8637" s="3">
        <v>1.1749518739921401</v>
      </c>
      <c r="D8637" s="3">
        <v>61980.9942659312</v>
      </c>
      <c r="E8637" s="1">
        <f t="shared" si="270"/>
        <v>0.48728152121140711</v>
      </c>
      <c r="F8637" s="1">
        <f t="shared" si="271"/>
        <v>40565.245444018597</v>
      </c>
    </row>
    <row r="8638" spans="1:6">
      <c r="A8638" s="3">
        <v>0.70468520307929805</v>
      </c>
      <c r="B8638" s="3">
        <v>19146.1160679116</v>
      </c>
      <c r="C8638" s="3">
        <v>1.2156822984387901</v>
      </c>
      <c r="D8638" s="3">
        <v>56330.769081524901</v>
      </c>
      <c r="E8638" s="1">
        <f t="shared" si="270"/>
        <v>0.510997095359492</v>
      </c>
      <c r="F8638" s="1">
        <f t="shared" si="271"/>
        <v>37184.653013613301</v>
      </c>
    </row>
    <row r="8639" spans="1:6">
      <c r="A8639" s="3">
        <v>0.69562597390301395</v>
      </c>
      <c r="B8639" s="3">
        <v>17225.004850728499</v>
      </c>
      <c r="C8639" s="3">
        <v>1.1741997121996699</v>
      </c>
      <c r="D8639" s="3">
        <v>54207.340468456401</v>
      </c>
      <c r="E8639" s="1">
        <f t="shared" si="270"/>
        <v>0.47857373829665595</v>
      </c>
      <c r="F8639" s="1">
        <f t="shared" si="271"/>
        <v>36982.335617727906</v>
      </c>
    </row>
    <row r="8640" spans="1:6">
      <c r="A8640" s="3">
        <v>0.75102295513887596</v>
      </c>
      <c r="B8640" s="3">
        <v>21555.542179547301</v>
      </c>
      <c r="C8640" s="3">
        <v>1.29008592396639</v>
      </c>
      <c r="D8640" s="3">
        <v>58807.225316284603</v>
      </c>
      <c r="E8640" s="1">
        <f t="shared" si="270"/>
        <v>0.53906296882751403</v>
      </c>
      <c r="F8640" s="1">
        <f t="shared" si="271"/>
        <v>37251.683136737302</v>
      </c>
    </row>
    <row r="8641" spans="1:6">
      <c r="A8641" s="3">
        <v>0.70957281877922596</v>
      </c>
      <c r="B8641" s="3">
        <v>17091.514040459198</v>
      </c>
      <c r="C8641" s="3">
        <v>1.2342124541533299</v>
      </c>
      <c r="D8641" s="3">
        <v>53341.292575091102</v>
      </c>
      <c r="E8641" s="1">
        <f t="shared" si="270"/>
        <v>0.52463963537410396</v>
      </c>
      <c r="F8641" s="1">
        <f t="shared" si="271"/>
        <v>36249.7785346319</v>
      </c>
    </row>
    <row r="8642" spans="1:6">
      <c r="A8642" s="3">
        <v>0.70371729834333596</v>
      </c>
      <c r="B8642" s="3">
        <v>14526.4355981148</v>
      </c>
      <c r="C8642" s="3">
        <v>1.24324304418243</v>
      </c>
      <c r="D8642" s="3">
        <v>50081.748813513899</v>
      </c>
      <c r="E8642" s="1">
        <f t="shared" si="270"/>
        <v>0.53952574583909407</v>
      </c>
      <c r="F8642" s="1">
        <f t="shared" si="271"/>
        <v>35555.313215399103</v>
      </c>
    </row>
    <row r="8643" spans="1:6">
      <c r="A8643" s="3">
        <v>0.75308673461061904</v>
      </c>
      <c r="B8643" s="3">
        <v>20222.439816022001</v>
      </c>
      <c r="C8643" s="3">
        <v>1.3099758085225699</v>
      </c>
      <c r="D8643" s="3">
        <v>59755.529541706201</v>
      </c>
      <c r="E8643" s="1">
        <f t="shared" si="270"/>
        <v>0.55688907391195086</v>
      </c>
      <c r="F8643" s="1">
        <f t="shared" si="271"/>
        <v>39533.0897256842</v>
      </c>
    </row>
    <row r="8644" spans="1:6">
      <c r="A8644" s="3">
        <v>0.64592013015669103</v>
      </c>
      <c r="B8644" s="3">
        <v>21444.7545163582</v>
      </c>
      <c r="C8644" s="3">
        <v>1.13251959085341</v>
      </c>
      <c r="D8644" s="3">
        <v>57816.902511009699</v>
      </c>
      <c r="E8644" s="1">
        <f t="shared" ref="E8644:E8707" si="272">C8644-A8644</f>
        <v>0.486599460696719</v>
      </c>
      <c r="F8644" s="1">
        <f t="shared" ref="F8644:F8707" si="273">D8644-B8644</f>
        <v>36372.147994651503</v>
      </c>
    </row>
    <row r="8645" spans="1:6">
      <c r="A8645" s="3">
        <v>0.74184976342372599</v>
      </c>
      <c r="B8645" s="3">
        <v>18673.102699263902</v>
      </c>
      <c r="C8645" s="3">
        <v>1.2857016975386</v>
      </c>
      <c r="D8645" s="3">
        <v>54956.147159591201</v>
      </c>
      <c r="E8645" s="1">
        <f t="shared" si="272"/>
        <v>0.54385193411487398</v>
      </c>
      <c r="F8645" s="1">
        <f t="shared" si="273"/>
        <v>36283.044460327299</v>
      </c>
    </row>
    <row r="8646" spans="1:6">
      <c r="A8646" s="3">
        <v>0.67805467069868197</v>
      </c>
      <c r="B8646" s="3">
        <v>20523.758950926</v>
      </c>
      <c r="C8646" s="3">
        <v>1.19423117939392</v>
      </c>
      <c r="D8646" s="3">
        <v>55699.624781466002</v>
      </c>
      <c r="E8646" s="1">
        <f t="shared" si="272"/>
        <v>0.51617650869523801</v>
      </c>
      <c r="F8646" s="1">
        <f t="shared" si="273"/>
        <v>35175.865830540002</v>
      </c>
    </row>
    <row r="8647" spans="1:6">
      <c r="A8647" s="3">
        <v>0.69010942262076702</v>
      </c>
      <c r="B8647" s="3">
        <v>22365.313276884899</v>
      </c>
      <c r="C8647" s="3">
        <v>1.19459170748398</v>
      </c>
      <c r="D8647" s="3">
        <v>61250.456066951701</v>
      </c>
      <c r="E8647" s="1">
        <f t="shared" si="272"/>
        <v>0.504482284863213</v>
      </c>
      <c r="F8647" s="1">
        <f t="shared" si="273"/>
        <v>38885.142790066806</v>
      </c>
    </row>
    <row r="8648" spans="1:6">
      <c r="A8648" s="3">
        <v>0.71749466900363601</v>
      </c>
      <c r="B8648" s="3">
        <v>20822.486318845</v>
      </c>
      <c r="C8648" s="3">
        <v>1.22647079293029</v>
      </c>
      <c r="D8648" s="3">
        <v>59010.903148359102</v>
      </c>
      <c r="E8648" s="1">
        <f t="shared" si="272"/>
        <v>0.50897612392665403</v>
      </c>
      <c r="F8648" s="1">
        <f t="shared" si="273"/>
        <v>38188.416829514099</v>
      </c>
    </row>
    <row r="8649" spans="1:6">
      <c r="A8649" s="3">
        <v>0.69887966652780398</v>
      </c>
      <c r="B8649" s="3">
        <v>20251.305275558501</v>
      </c>
      <c r="C8649" s="3">
        <v>1.1822108955564099</v>
      </c>
      <c r="D8649" s="3">
        <v>57825.8144925546</v>
      </c>
      <c r="E8649" s="1">
        <f t="shared" si="272"/>
        <v>0.48333122902860592</v>
      </c>
      <c r="F8649" s="1">
        <f t="shared" si="273"/>
        <v>37574.509216996099</v>
      </c>
    </row>
    <row r="8650" spans="1:6">
      <c r="A8650" s="3">
        <v>0.74830570793233897</v>
      </c>
      <c r="B8650" s="3">
        <v>20682.952903241901</v>
      </c>
      <c r="C8650" s="3">
        <v>1.3147599982482601</v>
      </c>
      <c r="D8650" s="3">
        <v>57514.708931720001</v>
      </c>
      <c r="E8650" s="1">
        <f t="shared" si="272"/>
        <v>0.56645429031592109</v>
      </c>
      <c r="F8650" s="1">
        <f t="shared" si="273"/>
        <v>36831.756028478099</v>
      </c>
    </row>
    <row r="8651" spans="1:6">
      <c r="A8651" s="3">
        <v>0.70765939954704005</v>
      </c>
      <c r="B8651" s="3">
        <v>19348.101915332601</v>
      </c>
      <c r="C8651" s="3">
        <v>1.2292010392577399</v>
      </c>
      <c r="D8651" s="3">
        <v>56667.338082837603</v>
      </c>
      <c r="E8651" s="1">
        <f t="shared" si="272"/>
        <v>0.52154163971069989</v>
      </c>
      <c r="F8651" s="1">
        <f t="shared" si="273"/>
        <v>37319.236167505005</v>
      </c>
    </row>
    <row r="8652" spans="1:6">
      <c r="A8652" s="3">
        <v>0.65749990945491099</v>
      </c>
      <c r="B8652" s="3">
        <v>18227.860864083301</v>
      </c>
      <c r="C8652" s="3">
        <v>1.1172206728704099</v>
      </c>
      <c r="D8652" s="3">
        <v>54594.934770788197</v>
      </c>
      <c r="E8652" s="1">
        <f t="shared" si="272"/>
        <v>0.45972076341549895</v>
      </c>
      <c r="F8652" s="1">
        <f t="shared" si="273"/>
        <v>36367.0739067049</v>
      </c>
    </row>
    <row r="8653" spans="1:6">
      <c r="A8653" s="3">
        <v>0.69959951920837005</v>
      </c>
      <c r="B8653" s="3">
        <v>17665.257157398901</v>
      </c>
      <c r="C8653" s="3">
        <v>1.20519962447673</v>
      </c>
      <c r="D8653" s="3">
        <v>54772.898932753698</v>
      </c>
      <c r="E8653" s="1">
        <f t="shared" si="272"/>
        <v>0.50560010526835997</v>
      </c>
      <c r="F8653" s="1">
        <f t="shared" si="273"/>
        <v>37107.641775354801</v>
      </c>
    </row>
    <row r="8654" spans="1:6">
      <c r="A8654" s="3">
        <v>0.69180978557349904</v>
      </c>
      <c r="B8654" s="3">
        <v>22760.5056938171</v>
      </c>
      <c r="C8654" s="3">
        <v>1.24062630450013</v>
      </c>
      <c r="D8654" s="3">
        <v>60083.219062253498</v>
      </c>
      <c r="E8654" s="1">
        <f t="shared" si="272"/>
        <v>0.54881651892663097</v>
      </c>
      <c r="F8654" s="1">
        <f t="shared" si="273"/>
        <v>37322.713368436394</v>
      </c>
    </row>
    <row r="8655" spans="1:6">
      <c r="A8655" s="3">
        <v>0.74179651244889799</v>
      </c>
      <c r="B8655" s="3">
        <v>19349.997236805601</v>
      </c>
      <c r="C8655" s="3">
        <v>1.2770498039245299</v>
      </c>
      <c r="D8655" s="3">
        <v>57904.6223787665</v>
      </c>
      <c r="E8655" s="1">
        <f t="shared" si="272"/>
        <v>0.53525329147563194</v>
      </c>
      <c r="F8655" s="1">
        <f t="shared" si="273"/>
        <v>38554.625141960903</v>
      </c>
    </row>
    <row r="8656" spans="1:6">
      <c r="A8656" s="3">
        <v>0.66200149894061999</v>
      </c>
      <c r="B8656" s="3">
        <v>20517.4808505697</v>
      </c>
      <c r="C8656" s="3">
        <v>1.1403216844793</v>
      </c>
      <c r="D8656" s="3">
        <v>58456.610347144997</v>
      </c>
      <c r="E8656" s="1">
        <f t="shared" si="272"/>
        <v>0.47832018553868005</v>
      </c>
      <c r="F8656" s="1">
        <f t="shared" si="273"/>
        <v>37939.129496575297</v>
      </c>
    </row>
    <row r="8657" spans="1:6">
      <c r="A8657" s="3">
        <v>0.71719197504155296</v>
      </c>
      <c r="B8657" s="3">
        <v>19423.862199394898</v>
      </c>
      <c r="C8657" s="3">
        <v>1.23398264843281</v>
      </c>
      <c r="D8657" s="3">
        <v>57765.240219736203</v>
      </c>
      <c r="E8657" s="1">
        <f t="shared" si="272"/>
        <v>0.51679067339125706</v>
      </c>
      <c r="F8657" s="1">
        <f t="shared" si="273"/>
        <v>38341.378020341304</v>
      </c>
    </row>
    <row r="8658" spans="1:6">
      <c r="A8658" s="3">
        <v>0.65383844081561504</v>
      </c>
      <c r="B8658" s="3">
        <v>23736.8765616399</v>
      </c>
      <c r="C8658" s="3">
        <v>1.0962356160636999</v>
      </c>
      <c r="D8658" s="3">
        <v>62630.365849192</v>
      </c>
      <c r="E8658" s="1">
        <f t="shared" si="272"/>
        <v>0.44239717524808486</v>
      </c>
      <c r="F8658" s="1">
        <f t="shared" si="273"/>
        <v>38893.489287552104</v>
      </c>
    </row>
    <row r="8659" spans="1:6">
      <c r="A8659" s="3">
        <v>0.737481543044053</v>
      </c>
      <c r="B8659" s="3">
        <v>17918.7953947479</v>
      </c>
      <c r="C8659" s="3">
        <v>1.29088096434681</v>
      </c>
      <c r="D8659" s="3">
        <v>56455.189882279701</v>
      </c>
      <c r="E8659" s="1">
        <f t="shared" si="272"/>
        <v>0.55339942130275699</v>
      </c>
      <c r="F8659" s="1">
        <f t="shared" si="273"/>
        <v>38536.394487531797</v>
      </c>
    </row>
    <row r="8660" spans="1:6">
      <c r="A8660" s="3">
        <v>0.728354626806618</v>
      </c>
      <c r="B8660" s="3">
        <v>16960.004787284699</v>
      </c>
      <c r="C8660" s="3">
        <v>1.27038857620413</v>
      </c>
      <c r="D8660" s="3">
        <v>54367.661796433902</v>
      </c>
      <c r="E8660" s="1">
        <f t="shared" si="272"/>
        <v>0.54203394939751204</v>
      </c>
      <c r="F8660" s="1">
        <f t="shared" si="273"/>
        <v>37407.657009149203</v>
      </c>
    </row>
    <row r="8661" spans="1:6">
      <c r="A8661" s="3">
        <v>0.63611877578781195</v>
      </c>
      <c r="B8661" s="3">
        <v>23938.1342790567</v>
      </c>
      <c r="C8661" s="3">
        <v>1.0870867879236601</v>
      </c>
      <c r="D8661" s="3">
        <v>60749.0164369657</v>
      </c>
      <c r="E8661" s="1">
        <f t="shared" si="272"/>
        <v>0.45096801213584814</v>
      </c>
      <c r="F8661" s="1">
        <f t="shared" si="273"/>
        <v>36810.882157909</v>
      </c>
    </row>
    <row r="8662" spans="1:6">
      <c r="A8662" s="3">
        <v>0.66947314806528901</v>
      </c>
      <c r="B8662" s="3">
        <v>15659.122618060999</v>
      </c>
      <c r="C8662" s="3">
        <v>1.12990825246827</v>
      </c>
      <c r="D8662" s="3">
        <v>51534.054968002099</v>
      </c>
      <c r="E8662" s="1">
        <f t="shared" si="272"/>
        <v>0.46043510440298097</v>
      </c>
      <c r="F8662" s="1">
        <f t="shared" si="273"/>
        <v>35874.932349941097</v>
      </c>
    </row>
    <row r="8663" spans="1:6">
      <c r="A8663" s="3">
        <v>0.68658095559645105</v>
      </c>
      <c r="B8663" s="3">
        <v>22109.846163661601</v>
      </c>
      <c r="C8663" s="3">
        <v>1.1737318984274601</v>
      </c>
      <c r="D8663" s="3">
        <v>58628.987864366602</v>
      </c>
      <c r="E8663" s="1">
        <f t="shared" si="272"/>
        <v>0.48715094283100902</v>
      </c>
      <c r="F8663" s="1">
        <f t="shared" si="273"/>
        <v>36519.141700705004</v>
      </c>
    </row>
    <row r="8664" spans="1:6">
      <c r="A8664" s="3">
        <v>0.65628308255628198</v>
      </c>
      <c r="B8664" s="3">
        <v>23284.731159839001</v>
      </c>
      <c r="C8664" s="3">
        <v>1.15181935673766</v>
      </c>
      <c r="D8664" s="3">
        <v>59901.942190709597</v>
      </c>
      <c r="E8664" s="1">
        <f t="shared" si="272"/>
        <v>0.49553627418137802</v>
      </c>
      <c r="F8664" s="1">
        <f t="shared" si="273"/>
        <v>36617.211030870596</v>
      </c>
    </row>
    <row r="8665" spans="1:6">
      <c r="A8665" s="3">
        <v>0.69601165963864398</v>
      </c>
      <c r="B8665" s="3">
        <v>19201.195590539599</v>
      </c>
      <c r="C8665" s="3">
        <v>1.1965286583847801</v>
      </c>
      <c r="D8665" s="3">
        <v>54691.682239286201</v>
      </c>
      <c r="E8665" s="1">
        <f t="shared" si="272"/>
        <v>0.50051699874613609</v>
      </c>
      <c r="F8665" s="1">
        <f t="shared" si="273"/>
        <v>35490.486648746606</v>
      </c>
    </row>
    <row r="8666" spans="1:6">
      <c r="A8666" s="3">
        <v>0.76324959166790196</v>
      </c>
      <c r="B8666" s="3">
        <v>17440.603603076601</v>
      </c>
      <c r="C8666" s="3">
        <v>1.34888420038544</v>
      </c>
      <c r="D8666" s="3">
        <v>55019.190611570397</v>
      </c>
      <c r="E8666" s="1">
        <f t="shared" si="272"/>
        <v>0.58563460871753803</v>
      </c>
      <c r="F8666" s="1">
        <f t="shared" si="273"/>
        <v>37578.587008493792</v>
      </c>
    </row>
    <row r="8667" spans="1:6">
      <c r="A8667" s="3">
        <v>0.71040991369234396</v>
      </c>
      <c r="B8667" s="3">
        <v>22890.037795156299</v>
      </c>
      <c r="C8667" s="3">
        <v>1.2296068238566999</v>
      </c>
      <c r="D8667" s="3">
        <v>59446.419765072198</v>
      </c>
      <c r="E8667" s="1">
        <f t="shared" si="272"/>
        <v>0.51919691016435598</v>
      </c>
      <c r="F8667" s="1">
        <f t="shared" si="273"/>
        <v>36556.381969915899</v>
      </c>
    </row>
    <row r="8668" spans="1:6">
      <c r="A8668" s="3">
        <v>0.68900431253169803</v>
      </c>
      <c r="B8668" s="3">
        <v>15692.2840243967</v>
      </c>
      <c r="C8668" s="3">
        <v>1.16259442189768</v>
      </c>
      <c r="D8668" s="3">
        <v>50770.350665901096</v>
      </c>
      <c r="E8668" s="1">
        <f t="shared" si="272"/>
        <v>0.473590109365982</v>
      </c>
      <c r="F8668" s="1">
        <f t="shared" si="273"/>
        <v>35078.066641504396</v>
      </c>
    </row>
    <row r="8669" spans="1:6">
      <c r="A8669" s="3">
        <v>0.71615523003952097</v>
      </c>
      <c r="B8669" s="3">
        <v>20339.731814926101</v>
      </c>
      <c r="C8669" s="3">
        <v>1.25422845522971</v>
      </c>
      <c r="D8669" s="3">
        <v>56867.0027445093</v>
      </c>
      <c r="E8669" s="1">
        <f t="shared" si="272"/>
        <v>0.53807322519018908</v>
      </c>
      <c r="F8669" s="1">
        <f t="shared" si="273"/>
        <v>36527.270929583203</v>
      </c>
    </row>
    <row r="8670" spans="1:6">
      <c r="A8670" s="3">
        <v>0.70023518359699</v>
      </c>
      <c r="B8670" s="3">
        <v>18865.267510619298</v>
      </c>
      <c r="C8670" s="3">
        <v>1.2228914263186299</v>
      </c>
      <c r="D8670" s="3">
        <v>55661.498777676301</v>
      </c>
      <c r="E8670" s="1">
        <f t="shared" si="272"/>
        <v>0.52265624272163991</v>
      </c>
      <c r="F8670" s="1">
        <f t="shared" si="273"/>
        <v>36796.231267057003</v>
      </c>
    </row>
    <row r="8671" spans="1:6">
      <c r="A8671" s="3">
        <v>0.71589121633376296</v>
      </c>
      <c r="B8671" s="3">
        <v>18179.175436841098</v>
      </c>
      <c r="C8671" s="3">
        <v>1.24788563604517</v>
      </c>
      <c r="D8671" s="3">
        <v>54359.149717647299</v>
      </c>
      <c r="E8671" s="1">
        <f t="shared" si="272"/>
        <v>0.53199441971140704</v>
      </c>
      <c r="F8671" s="1">
        <f t="shared" si="273"/>
        <v>36179.9742808062</v>
      </c>
    </row>
    <row r="8672" spans="1:6">
      <c r="A8672" s="3">
        <v>0.67828174321027401</v>
      </c>
      <c r="B8672" s="3">
        <v>16542.450582085101</v>
      </c>
      <c r="C8672" s="3">
        <v>1.1638663190521299</v>
      </c>
      <c r="D8672" s="3">
        <v>54130.123343205101</v>
      </c>
      <c r="E8672" s="1">
        <f t="shared" si="272"/>
        <v>0.48558457584185588</v>
      </c>
      <c r="F8672" s="1">
        <f t="shared" si="273"/>
        <v>37587.672761120004</v>
      </c>
    </row>
    <row r="8673" spans="1:6">
      <c r="A8673" s="3">
        <v>0.72407419816352503</v>
      </c>
      <c r="B8673" s="3">
        <v>20140.309007504198</v>
      </c>
      <c r="C8673" s="3">
        <v>1.2479961378114</v>
      </c>
      <c r="D8673" s="3">
        <v>55981.652226979502</v>
      </c>
      <c r="E8673" s="1">
        <f t="shared" si="272"/>
        <v>0.52392193964787492</v>
      </c>
      <c r="F8673" s="1">
        <f t="shared" si="273"/>
        <v>35841.343219475304</v>
      </c>
    </row>
    <row r="8674" spans="1:6">
      <c r="A8674" s="3">
        <v>0.66595611331518301</v>
      </c>
      <c r="B8674" s="3">
        <v>17696.1675814517</v>
      </c>
      <c r="C8674" s="3">
        <v>1.15398496322323</v>
      </c>
      <c r="D8674" s="3">
        <v>54612.1975182924</v>
      </c>
      <c r="E8674" s="1">
        <f t="shared" si="272"/>
        <v>0.48802884990804696</v>
      </c>
      <c r="F8674" s="1">
        <f t="shared" si="273"/>
        <v>36916.0299368407</v>
      </c>
    </row>
    <row r="8675" spans="1:6">
      <c r="A8675" s="3">
        <v>0.70030547617163696</v>
      </c>
      <c r="B8675" s="3">
        <v>16971.8525792615</v>
      </c>
      <c r="C8675" s="3">
        <v>1.23181212457948</v>
      </c>
      <c r="D8675" s="3">
        <v>54019.500719874799</v>
      </c>
      <c r="E8675" s="1">
        <f t="shared" si="272"/>
        <v>0.53150664840784301</v>
      </c>
      <c r="F8675" s="1">
        <f t="shared" si="273"/>
        <v>37047.648140613295</v>
      </c>
    </row>
    <row r="8676" spans="1:6">
      <c r="A8676" s="3">
        <v>0.70716375628067196</v>
      </c>
      <c r="B8676" s="3">
        <v>21872.469728724202</v>
      </c>
      <c r="C8676" s="3">
        <v>1.22576016716091</v>
      </c>
      <c r="D8676" s="3">
        <v>59504.261302965002</v>
      </c>
      <c r="E8676" s="1">
        <f t="shared" si="272"/>
        <v>0.518596410880238</v>
      </c>
      <c r="F8676" s="1">
        <f t="shared" si="273"/>
        <v>37631.7915742408</v>
      </c>
    </row>
    <row r="8677" spans="1:6">
      <c r="A8677" s="3">
        <v>0.63991239087438001</v>
      </c>
      <c r="B8677" s="3">
        <v>20735.289471653101</v>
      </c>
      <c r="C8677" s="3">
        <v>1.1353312003631</v>
      </c>
      <c r="D8677" s="3">
        <v>57671.901802667599</v>
      </c>
      <c r="E8677" s="1">
        <f t="shared" si="272"/>
        <v>0.49541880948871997</v>
      </c>
      <c r="F8677" s="1">
        <f t="shared" si="273"/>
        <v>36936.612331014498</v>
      </c>
    </row>
    <row r="8678" spans="1:6">
      <c r="A8678" s="3">
        <v>0.72873994687427601</v>
      </c>
      <c r="B8678" s="3">
        <v>21514.7300046989</v>
      </c>
      <c r="C8678" s="3">
        <v>1.2768397691698801</v>
      </c>
      <c r="D8678" s="3">
        <v>58966.490489686897</v>
      </c>
      <c r="E8678" s="1">
        <f t="shared" si="272"/>
        <v>0.54809982229560406</v>
      </c>
      <c r="F8678" s="1">
        <f t="shared" si="273"/>
        <v>37451.760484988001</v>
      </c>
    </row>
    <row r="8679" spans="1:6">
      <c r="A8679" s="3">
        <v>0.71269382254801406</v>
      </c>
      <c r="B8679" s="3">
        <v>18252.792181148499</v>
      </c>
      <c r="C8679" s="3">
        <v>1.1943311784891999</v>
      </c>
      <c r="D8679" s="3">
        <v>53709.458101683798</v>
      </c>
      <c r="E8679" s="1">
        <f t="shared" si="272"/>
        <v>0.48163735594118584</v>
      </c>
      <c r="F8679" s="1">
        <f t="shared" si="273"/>
        <v>35456.665920535299</v>
      </c>
    </row>
    <row r="8680" spans="1:6">
      <c r="A8680" s="3">
        <v>0.69467653062653201</v>
      </c>
      <c r="B8680" s="3">
        <v>24187.850063744299</v>
      </c>
      <c r="C8680" s="3">
        <v>1.19771040768204</v>
      </c>
      <c r="D8680" s="3">
        <v>59955.089955614501</v>
      </c>
      <c r="E8680" s="1">
        <f t="shared" si="272"/>
        <v>0.50303387705550795</v>
      </c>
      <c r="F8680" s="1">
        <f t="shared" si="273"/>
        <v>35767.239891870202</v>
      </c>
    </row>
    <row r="8681" spans="1:6">
      <c r="A8681" s="3">
        <v>0.74865587141844703</v>
      </c>
      <c r="B8681" s="3">
        <v>18010.616695786401</v>
      </c>
      <c r="C8681" s="3">
        <v>1.2770671254150501</v>
      </c>
      <c r="D8681" s="3">
        <v>54051.992198924097</v>
      </c>
      <c r="E8681" s="1">
        <f t="shared" si="272"/>
        <v>0.52841125399660305</v>
      </c>
      <c r="F8681" s="1">
        <f t="shared" si="273"/>
        <v>36041.375503137693</v>
      </c>
    </row>
    <row r="8682" spans="1:6">
      <c r="A8682" s="3">
        <v>0.68181751633197696</v>
      </c>
      <c r="B8682" s="3">
        <v>27467.976486343501</v>
      </c>
      <c r="C8682" s="3">
        <v>1.1402766803228199</v>
      </c>
      <c r="D8682" s="3">
        <v>68640.2906283341</v>
      </c>
      <c r="E8682" s="1">
        <f t="shared" si="272"/>
        <v>0.45845916399084297</v>
      </c>
      <c r="F8682" s="1">
        <f t="shared" si="273"/>
        <v>41172.314141990602</v>
      </c>
    </row>
    <row r="8683" spans="1:6">
      <c r="A8683" s="3">
        <v>0.72166759675593395</v>
      </c>
      <c r="B8683" s="3">
        <v>28040.122361994599</v>
      </c>
      <c r="C8683" s="3">
        <v>1.26296852690575</v>
      </c>
      <c r="D8683" s="3">
        <v>62367.065914532497</v>
      </c>
      <c r="E8683" s="1">
        <f t="shared" si="272"/>
        <v>0.54130093014981606</v>
      </c>
      <c r="F8683" s="1">
        <f t="shared" si="273"/>
        <v>34326.943552537894</v>
      </c>
    </row>
    <row r="8684" spans="1:6">
      <c r="A8684" s="3">
        <v>0.62790702771852902</v>
      </c>
      <c r="B8684" s="3">
        <v>16086.7759840983</v>
      </c>
      <c r="C8684" s="3">
        <v>1.06404370912048</v>
      </c>
      <c r="D8684" s="3">
        <v>52136.281514693997</v>
      </c>
      <c r="E8684" s="1">
        <f t="shared" si="272"/>
        <v>0.43613668140195094</v>
      </c>
      <c r="F8684" s="1">
        <f t="shared" si="273"/>
        <v>36049.505530595699</v>
      </c>
    </row>
    <row r="8685" spans="1:6">
      <c r="A8685" s="3">
        <v>0.71041822801036303</v>
      </c>
      <c r="B8685" s="3">
        <v>19843.211601552699</v>
      </c>
      <c r="C8685" s="3">
        <v>1.2211092771260801</v>
      </c>
      <c r="D8685" s="3">
        <v>54934.324299029802</v>
      </c>
      <c r="E8685" s="1">
        <f t="shared" si="272"/>
        <v>0.51069104911571706</v>
      </c>
      <c r="F8685" s="1">
        <f t="shared" si="273"/>
        <v>35091.112697477103</v>
      </c>
    </row>
    <row r="8686" spans="1:6">
      <c r="A8686" s="3">
        <v>0.68835680699789203</v>
      </c>
      <c r="B8686" s="3">
        <v>19690.495105404101</v>
      </c>
      <c r="C8686" s="3">
        <v>1.1972297707849999</v>
      </c>
      <c r="D8686" s="3">
        <v>54936.884294640302</v>
      </c>
      <c r="E8686" s="1">
        <f t="shared" si="272"/>
        <v>0.50887296378710789</v>
      </c>
      <c r="F8686" s="1">
        <f t="shared" si="273"/>
        <v>35246.389189236201</v>
      </c>
    </row>
    <row r="8687" spans="1:6">
      <c r="A8687" s="3">
        <v>0.70238818035495798</v>
      </c>
      <c r="B8687" s="3">
        <v>20351.1912741142</v>
      </c>
      <c r="C8687" s="3">
        <v>1.18235819174649</v>
      </c>
      <c r="D8687" s="3">
        <v>55981.308760671403</v>
      </c>
      <c r="E8687" s="1">
        <f t="shared" si="272"/>
        <v>0.47997001139153206</v>
      </c>
      <c r="F8687" s="1">
        <f t="shared" si="273"/>
        <v>35630.117486557203</v>
      </c>
    </row>
    <row r="8688" spans="1:6">
      <c r="A8688" s="3">
        <v>0.69364171677416397</v>
      </c>
      <c r="B8688" s="3">
        <v>15426.031754632</v>
      </c>
      <c r="C8688" s="3">
        <v>1.2048884180530499</v>
      </c>
      <c r="D8688" s="3">
        <v>51403.811709698799</v>
      </c>
      <c r="E8688" s="1">
        <f t="shared" si="272"/>
        <v>0.51124670127888594</v>
      </c>
      <c r="F8688" s="1">
        <f t="shared" si="273"/>
        <v>35977.779955066799</v>
      </c>
    </row>
    <row r="8689" spans="1:6">
      <c r="A8689" s="3">
        <v>0.71517599933714104</v>
      </c>
      <c r="B8689" s="3">
        <v>16661.700263876101</v>
      </c>
      <c r="C8689" s="3">
        <v>1.2437181043123799</v>
      </c>
      <c r="D8689" s="3">
        <v>51445.439451139697</v>
      </c>
      <c r="E8689" s="1">
        <f t="shared" si="272"/>
        <v>0.5285421049752389</v>
      </c>
      <c r="F8689" s="1">
        <f t="shared" si="273"/>
        <v>34783.739187263593</v>
      </c>
    </row>
    <row r="8690" spans="1:6">
      <c r="A8690" s="3">
        <v>0.65430572502518702</v>
      </c>
      <c r="B8690" s="3">
        <v>19079.450205968202</v>
      </c>
      <c r="C8690" s="3">
        <v>1.10277751886911</v>
      </c>
      <c r="D8690" s="3">
        <v>53180.230566992701</v>
      </c>
      <c r="E8690" s="1">
        <f t="shared" si="272"/>
        <v>0.44847179384392299</v>
      </c>
      <c r="F8690" s="1">
        <f t="shared" si="273"/>
        <v>34100.780361024503</v>
      </c>
    </row>
    <row r="8691" spans="1:6">
      <c r="A8691" s="3">
        <v>0.73012440911799903</v>
      </c>
      <c r="B8691" s="3">
        <v>18687.762927326199</v>
      </c>
      <c r="C8691" s="3">
        <v>1.2844589262260599</v>
      </c>
      <c r="D8691" s="3">
        <v>55223.635878080502</v>
      </c>
      <c r="E8691" s="1">
        <f t="shared" si="272"/>
        <v>0.55433451710806092</v>
      </c>
      <c r="F8691" s="1">
        <f t="shared" si="273"/>
        <v>36535.872950754303</v>
      </c>
    </row>
    <row r="8692" spans="1:6">
      <c r="A8692" s="3">
        <v>0.71513155161716402</v>
      </c>
      <c r="B8692" s="3">
        <v>18621.116552036601</v>
      </c>
      <c r="C8692" s="3">
        <v>1.22984266254643</v>
      </c>
      <c r="D8692" s="3">
        <v>56560.039744501402</v>
      </c>
      <c r="E8692" s="1">
        <f t="shared" si="272"/>
        <v>0.51471111092926602</v>
      </c>
      <c r="F8692" s="1">
        <f t="shared" si="273"/>
        <v>37938.923192464805</v>
      </c>
    </row>
    <row r="8693" spans="1:6">
      <c r="A8693" s="3">
        <v>0.63295186277145399</v>
      </c>
      <c r="B8693" s="3">
        <v>18254.9503536107</v>
      </c>
      <c r="C8693" s="3">
        <v>1.1504968107632201</v>
      </c>
      <c r="D8693" s="3">
        <v>56768.7878848603</v>
      </c>
      <c r="E8693" s="1">
        <f t="shared" si="272"/>
        <v>0.51754494799176609</v>
      </c>
      <c r="F8693" s="1">
        <f t="shared" si="273"/>
        <v>38513.837531249599</v>
      </c>
    </row>
    <row r="8694" spans="1:6">
      <c r="A8694" s="3">
        <v>0.70975904451841398</v>
      </c>
      <c r="B8694" s="3">
        <v>20364.4061552559</v>
      </c>
      <c r="C8694" s="3">
        <v>1.2323249688368501</v>
      </c>
      <c r="D8694" s="3">
        <v>58949.6170160853</v>
      </c>
      <c r="E8694" s="1">
        <f t="shared" si="272"/>
        <v>0.52256592431843607</v>
      </c>
      <c r="F8694" s="1">
        <f t="shared" si="273"/>
        <v>38585.2108608294</v>
      </c>
    </row>
    <row r="8695" spans="1:6">
      <c r="A8695" s="3">
        <v>0.72173711813058605</v>
      </c>
      <c r="B8695" s="3">
        <v>20432.499909300899</v>
      </c>
      <c r="C8695" s="3">
        <v>1.2484319190751501</v>
      </c>
      <c r="D8695" s="3">
        <v>59164.952714454201</v>
      </c>
      <c r="E8695" s="1">
        <f t="shared" si="272"/>
        <v>0.526694800944564</v>
      </c>
      <c r="F8695" s="1">
        <f t="shared" si="273"/>
        <v>38732.452805153298</v>
      </c>
    </row>
    <row r="8696" spans="1:6">
      <c r="A8696" s="3">
        <v>0.73900800600682703</v>
      </c>
      <c r="B8696" s="3">
        <v>17157.897888476298</v>
      </c>
      <c r="C8696" s="3">
        <v>1.27160167143952</v>
      </c>
      <c r="D8696" s="3">
        <v>52314.647452073899</v>
      </c>
      <c r="E8696" s="1">
        <f t="shared" si="272"/>
        <v>0.53259366543269293</v>
      </c>
      <c r="F8696" s="1">
        <f t="shared" si="273"/>
        <v>35156.749563597601</v>
      </c>
    </row>
    <row r="8697" spans="1:6">
      <c r="A8697" s="3">
        <v>0.67457681165996997</v>
      </c>
      <c r="B8697" s="3">
        <v>18095.281224888098</v>
      </c>
      <c r="C8697" s="3">
        <v>1.1792379274221401</v>
      </c>
      <c r="D8697" s="3">
        <v>55496.256467108396</v>
      </c>
      <c r="E8697" s="1">
        <f t="shared" si="272"/>
        <v>0.5046611157621701</v>
      </c>
      <c r="F8697" s="1">
        <f t="shared" si="273"/>
        <v>37400.975242220302</v>
      </c>
    </row>
    <row r="8698" spans="1:6">
      <c r="A8698" s="3">
        <v>0.66771257895090697</v>
      </c>
      <c r="B8698" s="3">
        <v>19938.715252753798</v>
      </c>
      <c r="C8698" s="3">
        <v>1.14262049582349</v>
      </c>
      <c r="D8698" s="3">
        <v>55812.665516235502</v>
      </c>
      <c r="E8698" s="1">
        <f t="shared" si="272"/>
        <v>0.47490791687258305</v>
      </c>
      <c r="F8698" s="1">
        <f t="shared" si="273"/>
        <v>35873.950263481704</v>
      </c>
    </row>
    <row r="8699" spans="1:6">
      <c r="A8699" s="3">
        <v>0.70512981812567199</v>
      </c>
      <c r="B8699" s="3">
        <v>16061.047054656099</v>
      </c>
      <c r="C8699" s="3">
        <v>1.2176379917858799</v>
      </c>
      <c r="D8699" s="3">
        <v>52129.250779751601</v>
      </c>
      <c r="E8699" s="1">
        <f t="shared" si="272"/>
        <v>0.51250817366020796</v>
      </c>
      <c r="F8699" s="1">
        <f t="shared" si="273"/>
        <v>36068.203725095504</v>
      </c>
    </row>
    <row r="8700" spans="1:6">
      <c r="A8700" s="3">
        <v>0.68105542061297197</v>
      </c>
      <c r="B8700" s="3">
        <v>18988.404276702699</v>
      </c>
      <c r="C8700" s="3">
        <v>1.1524453938689401</v>
      </c>
      <c r="D8700" s="3">
        <v>55001.6083724778</v>
      </c>
      <c r="E8700" s="1">
        <f t="shared" si="272"/>
        <v>0.4713899732559681</v>
      </c>
      <c r="F8700" s="1">
        <f t="shared" si="273"/>
        <v>36013.204095775101</v>
      </c>
    </row>
    <row r="8701" spans="1:6">
      <c r="A8701" s="3">
        <v>0.75791005696538805</v>
      </c>
      <c r="B8701" s="3">
        <v>18954.075684366999</v>
      </c>
      <c r="C8701" s="3">
        <v>1.3072372484555601</v>
      </c>
      <c r="D8701" s="3">
        <v>56605.393279260999</v>
      </c>
      <c r="E8701" s="1">
        <f t="shared" si="272"/>
        <v>0.54932719149017206</v>
      </c>
      <c r="F8701" s="1">
        <f t="shared" si="273"/>
        <v>37651.317594894004</v>
      </c>
    </row>
    <row r="8702" spans="1:6">
      <c r="A8702" s="3">
        <v>0.76641195348449698</v>
      </c>
      <c r="B8702" s="3">
        <v>19463.9267382039</v>
      </c>
      <c r="C8702" s="3">
        <v>1.34384007365447</v>
      </c>
      <c r="D8702" s="3">
        <v>58276.634102424498</v>
      </c>
      <c r="E8702" s="1">
        <f t="shared" si="272"/>
        <v>0.57742812016997302</v>
      </c>
      <c r="F8702" s="1">
        <f t="shared" si="273"/>
        <v>38812.707364220594</v>
      </c>
    </row>
    <row r="8703" spans="1:6">
      <c r="A8703" s="3">
        <v>0.71812790246257396</v>
      </c>
      <c r="B8703" s="3">
        <v>24577.935417633402</v>
      </c>
      <c r="C8703" s="3">
        <v>1.2465934523683599</v>
      </c>
      <c r="D8703" s="3">
        <v>66308.311548436002</v>
      </c>
      <c r="E8703" s="1">
        <f t="shared" si="272"/>
        <v>0.52846554990578598</v>
      </c>
      <c r="F8703" s="1">
        <f t="shared" si="273"/>
        <v>41730.376130802601</v>
      </c>
    </row>
    <row r="8704" spans="1:6">
      <c r="A8704" s="3">
        <v>0.69469708059443103</v>
      </c>
      <c r="B8704" s="3">
        <v>20361.943071490201</v>
      </c>
      <c r="C8704" s="3">
        <v>1.2028566728724499</v>
      </c>
      <c r="D8704" s="3">
        <v>58200.752511134502</v>
      </c>
      <c r="E8704" s="1">
        <f t="shared" si="272"/>
        <v>0.50815959227801888</v>
      </c>
      <c r="F8704" s="1">
        <f t="shared" si="273"/>
        <v>37838.809439644305</v>
      </c>
    </row>
    <row r="8705" spans="1:6">
      <c r="A8705" s="3">
        <v>0.63323201089572501</v>
      </c>
      <c r="B8705" s="3">
        <v>16323.291659078601</v>
      </c>
      <c r="C8705" s="3">
        <v>1.089127853196</v>
      </c>
      <c r="D8705" s="3">
        <v>52692.195235718696</v>
      </c>
      <c r="E8705" s="1">
        <f t="shared" si="272"/>
        <v>0.45589584230027502</v>
      </c>
      <c r="F8705" s="1">
        <f t="shared" si="273"/>
        <v>36368.903576640092</v>
      </c>
    </row>
    <row r="8706" spans="1:6">
      <c r="A8706" s="3">
        <v>0.66014476817977796</v>
      </c>
      <c r="B8706" s="3">
        <v>15958.4984997498</v>
      </c>
      <c r="C8706" s="3">
        <v>1.15597705725155</v>
      </c>
      <c r="D8706" s="3">
        <v>51494.2053150953</v>
      </c>
      <c r="E8706" s="1">
        <f t="shared" si="272"/>
        <v>0.49583228907177201</v>
      </c>
      <c r="F8706" s="1">
        <f t="shared" si="273"/>
        <v>35535.706815345504</v>
      </c>
    </row>
    <row r="8707" spans="1:6">
      <c r="A8707" s="3">
        <v>0.67115417017267498</v>
      </c>
      <c r="B8707" s="3">
        <v>25400.210557918701</v>
      </c>
      <c r="C8707" s="3">
        <v>1.1613296943548099</v>
      </c>
      <c r="D8707" s="3">
        <v>66832.517673823997</v>
      </c>
      <c r="E8707" s="1">
        <f t="shared" si="272"/>
        <v>0.49017552418213495</v>
      </c>
      <c r="F8707" s="1">
        <f t="shared" si="273"/>
        <v>41432.307115905292</v>
      </c>
    </row>
    <row r="8708" spans="1:6">
      <c r="A8708" s="3">
        <v>0.73271236940236095</v>
      </c>
      <c r="B8708" s="3">
        <v>22233.951221650401</v>
      </c>
      <c r="C8708" s="3">
        <v>1.28370124679692</v>
      </c>
      <c r="D8708" s="3">
        <v>59948.919395521101</v>
      </c>
      <c r="E8708" s="1">
        <f t="shared" ref="E8708:E8771" si="274">C8708-A8708</f>
        <v>0.55098887739455904</v>
      </c>
      <c r="F8708" s="1">
        <f t="shared" ref="F8708:F8771" si="275">D8708-B8708</f>
        <v>37714.9681738707</v>
      </c>
    </row>
    <row r="8709" spans="1:6">
      <c r="A8709" s="3">
        <v>0.68673606190613901</v>
      </c>
      <c r="B8709" s="3">
        <v>17845.9830574933</v>
      </c>
      <c r="C8709" s="3">
        <v>1.16661742679971</v>
      </c>
      <c r="D8709" s="3">
        <v>52460.963570486798</v>
      </c>
      <c r="E8709" s="1">
        <f t="shared" si="274"/>
        <v>0.47988136489357103</v>
      </c>
      <c r="F8709" s="1">
        <f t="shared" si="275"/>
        <v>34614.980512993498</v>
      </c>
    </row>
    <row r="8710" spans="1:6">
      <c r="A8710" s="3">
        <v>0.71298877431218599</v>
      </c>
      <c r="B8710" s="3">
        <v>15138.9499933597</v>
      </c>
      <c r="C8710" s="3">
        <v>1.2452553211948001</v>
      </c>
      <c r="D8710" s="3">
        <v>52262.666533434996</v>
      </c>
      <c r="E8710" s="1">
        <f t="shared" si="274"/>
        <v>0.5322665468826141</v>
      </c>
      <c r="F8710" s="1">
        <f t="shared" si="275"/>
        <v>37123.7165400753</v>
      </c>
    </row>
    <row r="8711" spans="1:6">
      <c r="A8711" s="3">
        <v>0.69232789458704402</v>
      </c>
      <c r="B8711" s="3">
        <v>18499.210613162501</v>
      </c>
      <c r="C8711" s="3">
        <v>1.2151271425999901</v>
      </c>
      <c r="D8711" s="3">
        <v>55114.9655007619</v>
      </c>
      <c r="E8711" s="1">
        <f t="shared" si="274"/>
        <v>0.52279924801294608</v>
      </c>
      <c r="F8711" s="1">
        <f t="shared" si="275"/>
        <v>36615.754887599396</v>
      </c>
    </row>
    <row r="8712" spans="1:6">
      <c r="A8712" s="3">
        <v>0.70774157913174496</v>
      </c>
      <c r="B8712" s="3">
        <v>18886.026386918002</v>
      </c>
      <c r="C8712" s="3">
        <v>1.2110627908165099</v>
      </c>
      <c r="D8712" s="3">
        <v>55797.652657271399</v>
      </c>
      <c r="E8712" s="1">
        <f t="shared" si="274"/>
        <v>0.50332121168476496</v>
      </c>
      <c r="F8712" s="1">
        <f t="shared" si="275"/>
        <v>36911.626270353401</v>
      </c>
    </row>
    <row r="8713" spans="1:6">
      <c r="A8713" s="3">
        <v>0.69657527364569205</v>
      </c>
      <c r="B8713" s="3">
        <v>17874.747159637402</v>
      </c>
      <c r="C8713" s="3">
        <v>1.18681971568755</v>
      </c>
      <c r="D8713" s="3">
        <v>54550.506425701897</v>
      </c>
      <c r="E8713" s="1">
        <f t="shared" si="274"/>
        <v>0.49024444204185791</v>
      </c>
      <c r="F8713" s="1">
        <f t="shared" si="275"/>
        <v>36675.759266064495</v>
      </c>
    </row>
    <row r="8714" spans="1:6">
      <c r="A8714" s="3">
        <v>0.63892648127815199</v>
      </c>
      <c r="B8714" s="3">
        <v>25722.952630591801</v>
      </c>
      <c r="C8714" s="3">
        <v>1.1097132478223</v>
      </c>
      <c r="D8714" s="3">
        <v>63292.832094032798</v>
      </c>
      <c r="E8714" s="1">
        <f t="shared" si="274"/>
        <v>0.47078676654414797</v>
      </c>
      <c r="F8714" s="1">
        <f t="shared" si="275"/>
        <v>37569.879463441001</v>
      </c>
    </row>
    <row r="8715" spans="1:6">
      <c r="A8715" s="3">
        <v>0.71332113118709695</v>
      </c>
      <c r="B8715" s="3">
        <v>17945.670061573001</v>
      </c>
      <c r="C8715" s="3">
        <v>1.2351811489025299</v>
      </c>
      <c r="D8715" s="3">
        <v>54071.0219394081</v>
      </c>
      <c r="E8715" s="1">
        <f t="shared" si="274"/>
        <v>0.521860017715433</v>
      </c>
      <c r="F8715" s="1">
        <f t="shared" si="275"/>
        <v>36125.351877835099</v>
      </c>
    </row>
    <row r="8716" spans="1:6">
      <c r="A8716" s="3">
        <v>0.69162966662522596</v>
      </c>
      <c r="B8716" s="3">
        <v>21177.345326273</v>
      </c>
      <c r="C8716" s="3">
        <v>1.2112300661587101</v>
      </c>
      <c r="D8716" s="3">
        <v>57358.745363814902</v>
      </c>
      <c r="E8716" s="1">
        <f t="shared" si="274"/>
        <v>0.51960039953348414</v>
      </c>
      <c r="F8716" s="1">
        <f t="shared" si="275"/>
        <v>36181.400037541898</v>
      </c>
    </row>
    <row r="8717" spans="1:6">
      <c r="A8717" s="3">
        <v>0.72350496957830202</v>
      </c>
      <c r="B8717" s="3">
        <v>23864.573622514701</v>
      </c>
      <c r="C8717" s="3">
        <v>1.2499292792668599</v>
      </c>
      <c r="D8717" s="3">
        <v>64225.923142103798</v>
      </c>
      <c r="E8717" s="1">
        <f t="shared" si="274"/>
        <v>0.52642430968855791</v>
      </c>
      <c r="F8717" s="1">
        <f t="shared" si="275"/>
        <v>40361.349519589101</v>
      </c>
    </row>
    <row r="8718" spans="1:6">
      <c r="A8718" s="3">
        <v>0.66276560432280796</v>
      </c>
      <c r="B8718" s="3">
        <v>17232.137710303901</v>
      </c>
      <c r="C8718" s="3">
        <v>1.1329375704933899</v>
      </c>
      <c r="D8718" s="3">
        <v>54068.036706535597</v>
      </c>
      <c r="E8718" s="1">
        <f t="shared" si="274"/>
        <v>0.47017196617058199</v>
      </c>
      <c r="F8718" s="1">
        <f t="shared" si="275"/>
        <v>36835.898996231699</v>
      </c>
    </row>
    <row r="8719" spans="1:6">
      <c r="A8719" s="3">
        <v>0.73864577708533996</v>
      </c>
      <c r="B8719" s="3">
        <v>22429.987365638299</v>
      </c>
      <c r="C8719" s="3">
        <v>1.3042442321193599</v>
      </c>
      <c r="D8719" s="3">
        <v>63130.5348617278</v>
      </c>
      <c r="E8719" s="1">
        <f t="shared" si="274"/>
        <v>0.56559845503401995</v>
      </c>
      <c r="F8719" s="1">
        <f t="shared" si="275"/>
        <v>40700.547496089501</v>
      </c>
    </row>
    <row r="8720" spans="1:6">
      <c r="A8720" s="3">
        <v>0.67734535091303505</v>
      </c>
      <c r="B8720" s="3">
        <v>19148.454629837001</v>
      </c>
      <c r="C8720" s="3">
        <v>1.17607949088514</v>
      </c>
      <c r="D8720" s="3">
        <v>55926.648493891596</v>
      </c>
      <c r="E8720" s="1">
        <f t="shared" si="274"/>
        <v>0.49873413997210492</v>
      </c>
      <c r="F8720" s="1">
        <f t="shared" si="275"/>
        <v>36778.1938640546</v>
      </c>
    </row>
    <row r="8721" spans="1:6">
      <c r="A8721" s="3">
        <v>0.728362676315504</v>
      </c>
      <c r="B8721" s="3">
        <v>21201.364026585401</v>
      </c>
      <c r="C8721" s="3">
        <v>1.2548877183257201</v>
      </c>
      <c r="D8721" s="3">
        <v>59045.878187153001</v>
      </c>
      <c r="E8721" s="1">
        <f t="shared" si="274"/>
        <v>0.5265250420102161</v>
      </c>
      <c r="F8721" s="1">
        <f t="shared" si="275"/>
        <v>37844.514160567604</v>
      </c>
    </row>
    <row r="8722" spans="1:6">
      <c r="A8722" s="3">
        <v>0.66366689032607895</v>
      </c>
      <c r="B8722" s="3">
        <v>15849.6377069182</v>
      </c>
      <c r="C8722" s="3">
        <v>1.1666164792160101</v>
      </c>
      <c r="D8722" s="3">
        <v>51813.423992747703</v>
      </c>
      <c r="E8722" s="1">
        <f t="shared" si="274"/>
        <v>0.50294958888993113</v>
      </c>
      <c r="F8722" s="1">
        <f t="shared" si="275"/>
        <v>35963.786285829505</v>
      </c>
    </row>
    <row r="8723" spans="1:6">
      <c r="A8723" s="3">
        <v>0.67843946732009697</v>
      </c>
      <c r="B8723" s="3">
        <v>19627.858701561301</v>
      </c>
      <c r="C8723" s="3">
        <v>1.1302559923901401</v>
      </c>
      <c r="D8723" s="3">
        <v>55739.925812847898</v>
      </c>
      <c r="E8723" s="1">
        <f t="shared" si="274"/>
        <v>0.45181652507004311</v>
      </c>
      <c r="F8723" s="1">
        <f t="shared" si="275"/>
        <v>36112.067111286597</v>
      </c>
    </row>
    <row r="8724" spans="1:6">
      <c r="A8724" s="3">
        <v>0.67044110518766797</v>
      </c>
      <c r="B8724" s="3">
        <v>18625.643467428101</v>
      </c>
      <c r="C8724" s="3">
        <v>1.1806182534407099</v>
      </c>
      <c r="D8724" s="3">
        <v>55651.792113962802</v>
      </c>
      <c r="E8724" s="1">
        <f t="shared" si="274"/>
        <v>0.51017714825304195</v>
      </c>
      <c r="F8724" s="1">
        <f t="shared" si="275"/>
        <v>37026.148646534697</v>
      </c>
    </row>
    <row r="8725" spans="1:6">
      <c r="A8725" s="3">
        <v>0.68161153298862598</v>
      </c>
      <c r="B8725" s="3">
        <v>22992.421082499601</v>
      </c>
      <c r="C8725" s="3">
        <v>1.2011703995824501</v>
      </c>
      <c r="D8725" s="3">
        <v>61302.585217537002</v>
      </c>
      <c r="E8725" s="1">
        <f t="shared" si="274"/>
        <v>0.51955886659382411</v>
      </c>
      <c r="F8725" s="1">
        <f t="shared" si="275"/>
        <v>38310.164135037398</v>
      </c>
    </row>
    <row r="8726" spans="1:6">
      <c r="A8726" s="3">
        <v>0.71946699619114096</v>
      </c>
      <c r="B8726" s="3">
        <v>20621.976864066899</v>
      </c>
      <c r="C8726" s="3">
        <v>1.2474806018909199</v>
      </c>
      <c r="D8726" s="3">
        <v>57387.835458734102</v>
      </c>
      <c r="E8726" s="1">
        <f t="shared" si="274"/>
        <v>0.52801360569977895</v>
      </c>
      <c r="F8726" s="1">
        <f t="shared" si="275"/>
        <v>36765.858594667203</v>
      </c>
    </row>
    <row r="8727" spans="1:6">
      <c r="A8727" s="3">
        <v>0.70290375921677595</v>
      </c>
      <c r="B8727" s="3">
        <v>17800.7445568779</v>
      </c>
      <c r="C8727" s="3">
        <v>1.2218470426035899</v>
      </c>
      <c r="D8727" s="3">
        <v>54084.704384817102</v>
      </c>
      <c r="E8727" s="1">
        <f t="shared" si="274"/>
        <v>0.51894328338681395</v>
      </c>
      <c r="F8727" s="1">
        <f t="shared" si="275"/>
        <v>36283.959827939201</v>
      </c>
    </row>
    <row r="8728" spans="1:6">
      <c r="A8728" s="3">
        <v>0.69881413016322003</v>
      </c>
      <c r="B8728" s="3">
        <v>17926.512744626601</v>
      </c>
      <c r="C8728" s="3">
        <v>1.2099936452206299</v>
      </c>
      <c r="D8728" s="3">
        <v>53954.537365784199</v>
      </c>
      <c r="E8728" s="1">
        <f t="shared" si="274"/>
        <v>0.51117951505740988</v>
      </c>
      <c r="F8728" s="1">
        <f t="shared" si="275"/>
        <v>36028.024621157601</v>
      </c>
    </row>
    <row r="8729" spans="1:6">
      <c r="A8729" s="3">
        <v>0.69337589060295801</v>
      </c>
      <c r="B8729" s="3">
        <v>19054.885464076498</v>
      </c>
      <c r="C8729" s="3">
        <v>1.2290770957461501</v>
      </c>
      <c r="D8729" s="3">
        <v>55404.0088901403</v>
      </c>
      <c r="E8729" s="1">
        <f t="shared" si="274"/>
        <v>0.53570120514319208</v>
      </c>
      <c r="F8729" s="1">
        <f t="shared" si="275"/>
        <v>36349.123426063801</v>
      </c>
    </row>
    <row r="8730" spans="1:6">
      <c r="A8730" s="3">
        <v>0.67922275414390998</v>
      </c>
      <c r="B8730" s="3">
        <v>19206.787024327699</v>
      </c>
      <c r="C8730" s="3">
        <v>1.17417775856606</v>
      </c>
      <c r="D8730" s="3">
        <v>57210.370056925698</v>
      </c>
      <c r="E8730" s="1">
        <f t="shared" si="274"/>
        <v>0.49495500442215001</v>
      </c>
      <c r="F8730" s="1">
        <f t="shared" si="275"/>
        <v>38003.583032597999</v>
      </c>
    </row>
    <row r="8731" spans="1:6">
      <c r="A8731" s="3">
        <v>0.71576711104428503</v>
      </c>
      <c r="B8731" s="3">
        <v>19790.1276901686</v>
      </c>
      <c r="C8731" s="3">
        <v>1.24319296417271</v>
      </c>
      <c r="D8731" s="3">
        <v>55862.612508632403</v>
      </c>
      <c r="E8731" s="1">
        <f t="shared" si="274"/>
        <v>0.52742585312842494</v>
      </c>
      <c r="F8731" s="1">
        <f t="shared" si="275"/>
        <v>36072.484818463803</v>
      </c>
    </row>
    <row r="8732" spans="1:6">
      <c r="A8732" s="3">
        <v>0.68669920299465703</v>
      </c>
      <c r="B8732" s="3">
        <v>21640.9521037306</v>
      </c>
      <c r="C8732" s="3">
        <v>1.1970865748244099</v>
      </c>
      <c r="D8732" s="3">
        <v>59776.195103033198</v>
      </c>
      <c r="E8732" s="1">
        <f t="shared" si="274"/>
        <v>0.51038737182975291</v>
      </c>
      <c r="F8732" s="1">
        <f t="shared" si="275"/>
        <v>38135.242999302602</v>
      </c>
    </row>
    <row r="8733" spans="1:6">
      <c r="A8733" s="3">
        <v>0.73449343357505203</v>
      </c>
      <c r="B8733" s="3">
        <v>20173.094649613999</v>
      </c>
      <c r="C8733" s="3">
        <v>1.2707919323296999</v>
      </c>
      <c r="D8733" s="3">
        <v>58611.055041330401</v>
      </c>
      <c r="E8733" s="1">
        <f t="shared" si="274"/>
        <v>0.53629849875464786</v>
      </c>
      <c r="F8733" s="1">
        <f t="shared" si="275"/>
        <v>38437.960391716406</v>
      </c>
    </row>
    <row r="8734" spans="1:6">
      <c r="A8734" s="3">
        <v>0.73523771440098695</v>
      </c>
      <c r="B8734" s="3">
        <v>19547.952934262601</v>
      </c>
      <c r="C8734" s="3">
        <v>1.3027538467177899</v>
      </c>
      <c r="D8734" s="3">
        <v>56451.488464245798</v>
      </c>
      <c r="E8734" s="1">
        <f t="shared" si="274"/>
        <v>0.56751613231680298</v>
      </c>
      <c r="F8734" s="1">
        <f t="shared" si="275"/>
        <v>36903.535529983201</v>
      </c>
    </row>
    <row r="8735" spans="1:6">
      <c r="A8735" s="3">
        <v>0.69518093393235303</v>
      </c>
      <c r="B8735" s="3">
        <v>20194.004939917599</v>
      </c>
      <c r="C8735" s="3">
        <v>1.1590246818607901</v>
      </c>
      <c r="D8735" s="3">
        <v>56711.876479671802</v>
      </c>
      <c r="E8735" s="1">
        <f t="shared" si="274"/>
        <v>0.46384374792843708</v>
      </c>
      <c r="F8735" s="1">
        <f t="shared" si="275"/>
        <v>36517.871539754204</v>
      </c>
    </row>
    <row r="8736" spans="1:6">
      <c r="A8736" s="3">
        <v>0.67777572085520399</v>
      </c>
      <c r="B8736" s="3">
        <v>18591.899785570298</v>
      </c>
      <c r="C8736" s="3">
        <v>1.1907030382778101</v>
      </c>
      <c r="D8736" s="3">
        <v>57277.458496089501</v>
      </c>
      <c r="E8736" s="1">
        <f t="shared" si="274"/>
        <v>0.51292731742260611</v>
      </c>
      <c r="F8736" s="1">
        <f t="shared" si="275"/>
        <v>38685.558710519203</v>
      </c>
    </row>
    <row r="8737" spans="1:6">
      <c r="A8737" s="3">
        <v>0.69754648786610796</v>
      </c>
      <c r="B8737" s="3">
        <v>20750.806735355902</v>
      </c>
      <c r="C8737" s="3">
        <v>1.19577016304572</v>
      </c>
      <c r="D8737" s="3">
        <v>57941.057826787401</v>
      </c>
      <c r="E8737" s="1">
        <f t="shared" si="274"/>
        <v>0.49822367517961208</v>
      </c>
      <c r="F8737" s="1">
        <f t="shared" si="275"/>
        <v>37190.251091431499</v>
      </c>
    </row>
    <row r="8738" spans="1:6">
      <c r="A8738" s="3">
        <v>0.67063932916602498</v>
      </c>
      <c r="B8738" s="3">
        <v>27071.523358432099</v>
      </c>
      <c r="C8738" s="3">
        <v>1.1712640156618901</v>
      </c>
      <c r="D8738" s="3">
        <v>68162.319740147897</v>
      </c>
      <c r="E8738" s="1">
        <f t="shared" si="274"/>
        <v>0.50062468649586511</v>
      </c>
      <c r="F8738" s="1">
        <f t="shared" si="275"/>
        <v>41090.796381715802</v>
      </c>
    </row>
    <row r="8739" spans="1:6">
      <c r="A8739" s="3">
        <v>0.69129151590800897</v>
      </c>
      <c r="B8739" s="3">
        <v>17235.4007749132</v>
      </c>
      <c r="C8739" s="3">
        <v>1.1752339431544101</v>
      </c>
      <c r="D8739" s="3">
        <v>55698.763327377303</v>
      </c>
      <c r="E8739" s="1">
        <f t="shared" si="274"/>
        <v>0.48394242724640113</v>
      </c>
      <c r="F8739" s="1">
        <f t="shared" si="275"/>
        <v>38463.362552464103</v>
      </c>
    </row>
    <row r="8740" spans="1:6">
      <c r="A8740" s="3">
        <v>0.71852485278423694</v>
      </c>
      <c r="B8740" s="3">
        <v>22162.647327212799</v>
      </c>
      <c r="C8740" s="3">
        <v>1.2300974555819599</v>
      </c>
      <c r="D8740" s="3">
        <v>59858.484130823497</v>
      </c>
      <c r="E8740" s="1">
        <f t="shared" si="274"/>
        <v>0.51157260279772299</v>
      </c>
      <c r="F8740" s="1">
        <f t="shared" si="275"/>
        <v>37695.836803610699</v>
      </c>
    </row>
    <row r="8741" spans="1:6">
      <c r="A8741" s="3">
        <v>0.74700753523757202</v>
      </c>
      <c r="B8741" s="3">
        <v>20287.889788509299</v>
      </c>
      <c r="C8741" s="3">
        <v>1.28904392780657</v>
      </c>
      <c r="D8741" s="3">
        <v>57152.777325076699</v>
      </c>
      <c r="E8741" s="1">
        <f t="shared" si="274"/>
        <v>0.54203639256899794</v>
      </c>
      <c r="F8741" s="1">
        <f t="shared" si="275"/>
        <v>36864.887536567403</v>
      </c>
    </row>
    <row r="8742" spans="1:6">
      <c r="A8742" s="3">
        <v>0.74482645021801197</v>
      </c>
      <c r="B8742" s="3">
        <v>24310.450824330601</v>
      </c>
      <c r="C8742" s="3">
        <v>1.3022087498611401</v>
      </c>
      <c r="D8742" s="3">
        <v>63324.882613759997</v>
      </c>
      <c r="E8742" s="1">
        <f t="shared" si="274"/>
        <v>0.55738229964312813</v>
      </c>
      <c r="F8742" s="1">
        <f t="shared" si="275"/>
        <v>39014.431789429393</v>
      </c>
    </row>
    <row r="8743" spans="1:6">
      <c r="A8743" s="3">
        <v>0.65080494534197397</v>
      </c>
      <c r="B8743" s="3">
        <v>20888.621277739599</v>
      </c>
      <c r="C8743" s="3">
        <v>1.0915279267542299</v>
      </c>
      <c r="D8743" s="3">
        <v>58469.813184783001</v>
      </c>
      <c r="E8743" s="1">
        <f t="shared" si="274"/>
        <v>0.44072298141225597</v>
      </c>
      <c r="F8743" s="1">
        <f t="shared" si="275"/>
        <v>37581.191907043401</v>
      </c>
    </row>
    <row r="8744" spans="1:6">
      <c r="A8744" s="3">
        <v>0.65740466727944802</v>
      </c>
      <c r="B8744" s="3">
        <v>18982.646870492401</v>
      </c>
      <c r="C8744" s="3">
        <v>1.1017927579970299</v>
      </c>
      <c r="D8744" s="3">
        <v>53983.7953414484</v>
      </c>
      <c r="E8744" s="1">
        <f t="shared" si="274"/>
        <v>0.4443880907175819</v>
      </c>
      <c r="F8744" s="1">
        <f t="shared" si="275"/>
        <v>35001.148470956003</v>
      </c>
    </row>
    <row r="8745" spans="1:6">
      <c r="A8745" s="3">
        <v>0.68738738898155205</v>
      </c>
      <c r="B8745" s="3">
        <v>17783.5715561658</v>
      </c>
      <c r="C8745" s="3">
        <v>1.19805600140762</v>
      </c>
      <c r="D8745" s="3">
        <v>52409.936825900302</v>
      </c>
      <c r="E8745" s="1">
        <f t="shared" si="274"/>
        <v>0.51066861242606798</v>
      </c>
      <c r="F8745" s="1">
        <f t="shared" si="275"/>
        <v>34626.365269734502</v>
      </c>
    </row>
    <row r="8746" spans="1:6">
      <c r="A8746" s="3">
        <v>0.73194628886113</v>
      </c>
      <c r="B8746" s="3">
        <v>17966.739631250701</v>
      </c>
      <c r="C8746" s="3">
        <v>1.25104635468626</v>
      </c>
      <c r="D8746" s="3">
        <v>55055.2193916709</v>
      </c>
      <c r="E8746" s="1">
        <f t="shared" si="274"/>
        <v>0.51910006582513002</v>
      </c>
      <c r="F8746" s="1">
        <f t="shared" si="275"/>
        <v>37088.479760420203</v>
      </c>
    </row>
    <row r="8747" spans="1:6">
      <c r="A8747" s="3">
        <v>0.68964751159276505</v>
      </c>
      <c r="B8747" s="3">
        <v>21488.8819954065</v>
      </c>
      <c r="C8747" s="3">
        <v>1.1857800267976499</v>
      </c>
      <c r="D8747" s="3">
        <v>58649.545750810903</v>
      </c>
      <c r="E8747" s="1">
        <f t="shared" si="274"/>
        <v>0.49613251520488488</v>
      </c>
      <c r="F8747" s="1">
        <f t="shared" si="275"/>
        <v>37160.663755404399</v>
      </c>
    </row>
    <row r="8748" spans="1:6">
      <c r="A8748" s="3">
        <v>0.76670337060541005</v>
      </c>
      <c r="B8748" s="3">
        <v>18131.878133002399</v>
      </c>
      <c r="C8748" s="3">
        <v>1.3256037174580999</v>
      </c>
      <c r="D8748" s="3">
        <v>53316.723576894503</v>
      </c>
      <c r="E8748" s="1">
        <f t="shared" si="274"/>
        <v>0.55890034685268986</v>
      </c>
      <c r="F8748" s="1">
        <f t="shared" si="275"/>
        <v>35184.845443892104</v>
      </c>
    </row>
    <row r="8749" spans="1:6">
      <c r="A8749" s="3">
        <v>0.72971091710657299</v>
      </c>
      <c r="B8749" s="3">
        <v>20241.4523149538</v>
      </c>
      <c r="C8749" s="3">
        <v>1.2654668163621801</v>
      </c>
      <c r="D8749" s="3">
        <v>56744.728965838804</v>
      </c>
      <c r="E8749" s="1">
        <f t="shared" si="274"/>
        <v>0.53575589925560707</v>
      </c>
      <c r="F8749" s="1">
        <f t="shared" si="275"/>
        <v>36503.276650885004</v>
      </c>
    </row>
    <row r="8750" spans="1:6">
      <c r="A8750" s="3">
        <v>0.69283614683688899</v>
      </c>
      <c r="B8750" s="3">
        <v>17589.603317064899</v>
      </c>
      <c r="C8750" s="3">
        <v>1.19968295355076</v>
      </c>
      <c r="D8750" s="3">
        <v>53548.655629034001</v>
      </c>
      <c r="E8750" s="1">
        <f t="shared" si="274"/>
        <v>0.50684680671387106</v>
      </c>
      <c r="F8750" s="1">
        <f t="shared" si="275"/>
        <v>35959.052311969106</v>
      </c>
    </row>
    <row r="8751" spans="1:6">
      <c r="A8751" s="3">
        <v>0.72396181526113501</v>
      </c>
      <c r="B8751" s="3">
        <v>18654.2706864459</v>
      </c>
      <c r="C8751" s="3">
        <v>1.23953489902067</v>
      </c>
      <c r="D8751" s="3">
        <v>53826.5900754459</v>
      </c>
      <c r="E8751" s="1">
        <f t="shared" si="274"/>
        <v>0.51557308375953503</v>
      </c>
      <c r="F8751" s="1">
        <f t="shared" si="275"/>
        <v>35172.319388999997</v>
      </c>
    </row>
    <row r="8752" spans="1:6">
      <c r="A8752" s="3">
        <v>0.68347210401709901</v>
      </c>
      <c r="B8752" s="3">
        <v>24665.832378746101</v>
      </c>
      <c r="C8752" s="3">
        <v>1.2145633701643499</v>
      </c>
      <c r="D8752" s="3">
        <v>66646.163483968397</v>
      </c>
      <c r="E8752" s="1">
        <f t="shared" si="274"/>
        <v>0.53109126614725088</v>
      </c>
      <c r="F8752" s="1">
        <f t="shared" si="275"/>
        <v>41980.3311052223</v>
      </c>
    </row>
    <row r="8753" spans="1:6">
      <c r="A8753" s="3">
        <v>0.69191202710819999</v>
      </c>
      <c r="B8753" s="3">
        <v>20880.2230985198</v>
      </c>
      <c r="C8753" s="3">
        <v>1.1645584087554901</v>
      </c>
      <c r="D8753" s="3">
        <v>55842.835159881499</v>
      </c>
      <c r="E8753" s="1">
        <f t="shared" si="274"/>
        <v>0.47264638164729011</v>
      </c>
      <c r="F8753" s="1">
        <f t="shared" si="275"/>
        <v>34962.612061361695</v>
      </c>
    </row>
    <row r="8754" spans="1:6">
      <c r="A8754" s="3">
        <v>0.692214569487973</v>
      </c>
      <c r="B8754" s="3">
        <v>16972.438540982799</v>
      </c>
      <c r="C8754" s="3">
        <v>1.2230448782472301</v>
      </c>
      <c r="D8754" s="3">
        <v>53344.159723012999</v>
      </c>
      <c r="E8754" s="1">
        <f t="shared" si="274"/>
        <v>0.53083030875925707</v>
      </c>
      <c r="F8754" s="1">
        <f t="shared" si="275"/>
        <v>36371.721182030204</v>
      </c>
    </row>
    <row r="8755" spans="1:6">
      <c r="A8755" s="3">
        <v>0.68758684364622502</v>
      </c>
      <c r="B8755" s="3">
        <v>18845.6185006042</v>
      </c>
      <c r="C8755" s="3">
        <v>1.18497479132915</v>
      </c>
      <c r="D8755" s="3">
        <v>55198.839035519501</v>
      </c>
      <c r="E8755" s="1">
        <f t="shared" si="274"/>
        <v>0.49738794768292494</v>
      </c>
      <c r="F8755" s="1">
        <f t="shared" si="275"/>
        <v>36353.220534915301</v>
      </c>
    </row>
    <row r="8756" spans="1:6">
      <c r="A8756" s="3">
        <v>0.72986795118233105</v>
      </c>
      <c r="B8756" s="3">
        <v>19721.764772502898</v>
      </c>
      <c r="C8756" s="3">
        <v>1.24820711735339</v>
      </c>
      <c r="D8756" s="3">
        <v>56983.6357493592</v>
      </c>
      <c r="E8756" s="1">
        <f t="shared" si="274"/>
        <v>0.51833916617105891</v>
      </c>
      <c r="F8756" s="1">
        <f t="shared" si="275"/>
        <v>37261.870976856299</v>
      </c>
    </row>
    <row r="8757" spans="1:6">
      <c r="A8757" s="3">
        <v>0.68243722477461</v>
      </c>
      <c r="B8757" s="3">
        <v>18506.234498794001</v>
      </c>
      <c r="C8757" s="3">
        <v>1.18464885650467</v>
      </c>
      <c r="D8757" s="3">
        <v>55761.664701179499</v>
      </c>
      <c r="E8757" s="1">
        <f t="shared" si="274"/>
        <v>0.50221163173006</v>
      </c>
      <c r="F8757" s="1">
        <f t="shared" si="275"/>
        <v>37255.430202385498</v>
      </c>
    </row>
    <row r="8758" spans="1:6">
      <c r="A8758" s="3">
        <v>0.67091810202201096</v>
      </c>
      <c r="B8758" s="3">
        <v>22120.805184165802</v>
      </c>
      <c r="C8758" s="3">
        <v>1.1719999743240599</v>
      </c>
      <c r="D8758" s="3">
        <v>60731.8707985367</v>
      </c>
      <c r="E8758" s="1">
        <f t="shared" si="274"/>
        <v>0.50108187230204893</v>
      </c>
      <c r="F8758" s="1">
        <f t="shared" si="275"/>
        <v>38611.065614370898</v>
      </c>
    </row>
    <row r="8759" spans="1:6">
      <c r="A8759" s="3">
        <v>0.711963312142743</v>
      </c>
      <c r="B8759" s="3">
        <v>21412.406246271599</v>
      </c>
      <c r="C8759" s="3">
        <v>1.24787665685237</v>
      </c>
      <c r="D8759" s="3">
        <v>61743.115598784701</v>
      </c>
      <c r="E8759" s="1">
        <f t="shared" si="274"/>
        <v>0.53591334470962704</v>
      </c>
      <c r="F8759" s="1">
        <f t="shared" si="275"/>
        <v>40330.709352513106</v>
      </c>
    </row>
    <row r="8760" spans="1:6">
      <c r="A8760" s="3">
        <v>0.70562599794790704</v>
      </c>
      <c r="B8760" s="3">
        <v>20299.895451320899</v>
      </c>
      <c r="C8760" s="3">
        <v>1.2260129616759701</v>
      </c>
      <c r="D8760" s="3">
        <v>59500.6020813094</v>
      </c>
      <c r="E8760" s="1">
        <f t="shared" si="274"/>
        <v>0.52038696372806303</v>
      </c>
      <c r="F8760" s="1">
        <f t="shared" si="275"/>
        <v>39200.706629988505</v>
      </c>
    </row>
    <row r="8761" spans="1:6">
      <c r="A8761" s="3">
        <v>0.71642838167076905</v>
      </c>
      <c r="B8761" s="3">
        <v>19317.429288633</v>
      </c>
      <c r="C8761" s="3">
        <v>1.2470009572160199</v>
      </c>
      <c r="D8761" s="3">
        <v>55097.343458112802</v>
      </c>
      <c r="E8761" s="1">
        <f t="shared" si="274"/>
        <v>0.53057257554525084</v>
      </c>
      <c r="F8761" s="1">
        <f t="shared" si="275"/>
        <v>35779.914169479802</v>
      </c>
    </row>
    <row r="8762" spans="1:6">
      <c r="A8762" s="3">
        <v>0.74999652385971904</v>
      </c>
      <c r="B8762" s="3">
        <v>15459.252007265601</v>
      </c>
      <c r="C8762" s="3">
        <v>1.29779768241052</v>
      </c>
      <c r="D8762" s="3">
        <v>51743.214902323802</v>
      </c>
      <c r="E8762" s="1">
        <f t="shared" si="274"/>
        <v>0.54780115855080092</v>
      </c>
      <c r="F8762" s="1">
        <f t="shared" si="275"/>
        <v>36283.962895058197</v>
      </c>
    </row>
    <row r="8763" spans="1:6">
      <c r="A8763" s="3">
        <v>0.69769884364650203</v>
      </c>
      <c r="B8763" s="3">
        <v>19080.674891673199</v>
      </c>
      <c r="C8763" s="3">
        <v>1.18143623333486</v>
      </c>
      <c r="D8763" s="3">
        <v>56389.017780659502</v>
      </c>
      <c r="E8763" s="1">
        <f t="shared" si="274"/>
        <v>0.483737389688358</v>
      </c>
      <c r="F8763" s="1">
        <f t="shared" si="275"/>
        <v>37308.342888986299</v>
      </c>
    </row>
    <row r="8764" spans="1:6">
      <c r="A8764" s="3">
        <v>0.68159677038160005</v>
      </c>
      <c r="B8764" s="3">
        <v>21485.177479448801</v>
      </c>
      <c r="C8764" s="3">
        <v>1.1800114147355001</v>
      </c>
      <c r="D8764" s="3">
        <v>60283.299184302101</v>
      </c>
      <c r="E8764" s="1">
        <f t="shared" si="274"/>
        <v>0.49841464435390004</v>
      </c>
      <c r="F8764" s="1">
        <f t="shared" si="275"/>
        <v>38798.1217048533</v>
      </c>
    </row>
    <row r="8765" spans="1:6">
      <c r="A8765" s="3">
        <v>0.74334598458280698</v>
      </c>
      <c r="B8765" s="3">
        <v>19668.045492407498</v>
      </c>
      <c r="C8765" s="3">
        <v>1.2979223783503899</v>
      </c>
      <c r="D8765" s="3">
        <v>54662.895430436802</v>
      </c>
      <c r="E8765" s="1">
        <f t="shared" si="274"/>
        <v>0.55457639376758294</v>
      </c>
      <c r="F8765" s="1">
        <f t="shared" si="275"/>
        <v>34994.849938029307</v>
      </c>
    </row>
    <row r="8766" spans="1:6">
      <c r="A8766" s="3">
        <v>0.70416809807317204</v>
      </c>
      <c r="B8766" s="3">
        <v>23651.707112002299</v>
      </c>
      <c r="C8766" s="3">
        <v>1.21285607455435</v>
      </c>
      <c r="D8766" s="3">
        <v>64317.810236955098</v>
      </c>
      <c r="E8766" s="1">
        <f t="shared" si="274"/>
        <v>0.50868797648117792</v>
      </c>
      <c r="F8766" s="1">
        <f t="shared" si="275"/>
        <v>40666.103124952802</v>
      </c>
    </row>
    <row r="8767" spans="1:6">
      <c r="A8767" s="3">
        <v>0.704779891741663</v>
      </c>
      <c r="B8767" s="3">
        <v>17562.246637071399</v>
      </c>
      <c r="C8767" s="3">
        <v>1.20768945657337</v>
      </c>
      <c r="D8767" s="3">
        <v>54660.869179392401</v>
      </c>
      <c r="E8767" s="1">
        <f t="shared" si="274"/>
        <v>0.50290956483170701</v>
      </c>
      <c r="F8767" s="1">
        <f t="shared" si="275"/>
        <v>37098.622542320998</v>
      </c>
    </row>
    <row r="8768" spans="1:6">
      <c r="A8768" s="3">
        <v>0.665034411830419</v>
      </c>
      <c r="B8768" s="3">
        <v>21850.344729574499</v>
      </c>
      <c r="C8768" s="3">
        <v>1.16591572939522</v>
      </c>
      <c r="D8768" s="3">
        <v>60522.523834179199</v>
      </c>
      <c r="E8768" s="1">
        <f t="shared" si="274"/>
        <v>0.50088131756480103</v>
      </c>
      <c r="F8768" s="1">
        <f t="shared" si="275"/>
        <v>38672.1791046047</v>
      </c>
    </row>
    <row r="8769" spans="1:6">
      <c r="A8769" s="3">
        <v>0.68395486288406604</v>
      </c>
      <c r="B8769" s="3">
        <v>15758.6192543493</v>
      </c>
      <c r="C8769" s="3">
        <v>1.1668332099951599</v>
      </c>
      <c r="D8769" s="3">
        <v>50723.769935051503</v>
      </c>
      <c r="E8769" s="1">
        <f t="shared" si="274"/>
        <v>0.4828783471110939</v>
      </c>
      <c r="F8769" s="1">
        <f t="shared" si="275"/>
        <v>34965.150680702201</v>
      </c>
    </row>
    <row r="8770" spans="1:6">
      <c r="A8770" s="3">
        <v>0.71537406813371196</v>
      </c>
      <c r="B8770" s="3">
        <v>21340.086002682699</v>
      </c>
      <c r="C8770" s="3">
        <v>1.2203386048846101</v>
      </c>
      <c r="D8770" s="3">
        <v>61109.122763395899</v>
      </c>
      <c r="E8770" s="1">
        <f t="shared" si="274"/>
        <v>0.50496453675089814</v>
      </c>
      <c r="F8770" s="1">
        <f t="shared" si="275"/>
        <v>39769.036760713199</v>
      </c>
    </row>
    <row r="8771" spans="1:6">
      <c r="A8771" s="3">
        <v>0.71414898839951102</v>
      </c>
      <c r="B8771" s="3">
        <v>21851.935496362101</v>
      </c>
      <c r="C8771" s="3">
        <v>1.2171343466540101</v>
      </c>
      <c r="D8771" s="3">
        <v>59187.323340846597</v>
      </c>
      <c r="E8771" s="1">
        <f t="shared" si="274"/>
        <v>0.50298535825449908</v>
      </c>
      <c r="F8771" s="1">
        <f t="shared" si="275"/>
        <v>37335.387844484496</v>
      </c>
    </row>
    <row r="8772" spans="1:6">
      <c r="A8772" s="3">
        <v>0.68504638436885301</v>
      </c>
      <c r="B8772" s="3">
        <v>18460.578417605899</v>
      </c>
      <c r="C8772" s="3">
        <v>1.1663125092612701</v>
      </c>
      <c r="D8772" s="3">
        <v>55160.8295141688</v>
      </c>
      <c r="E8772" s="1">
        <f t="shared" ref="E8772:E8835" si="276">C8772-A8772</f>
        <v>0.48126612489241705</v>
      </c>
      <c r="F8772" s="1">
        <f t="shared" ref="F8772:F8835" si="277">D8772-B8772</f>
        <v>36700.251096562904</v>
      </c>
    </row>
    <row r="8773" spans="1:6">
      <c r="A8773" s="3">
        <v>0.71193828084663502</v>
      </c>
      <c r="B8773" s="3">
        <v>15672.8942483133</v>
      </c>
      <c r="C8773" s="3">
        <v>1.2536343324043899</v>
      </c>
      <c r="D8773" s="3">
        <v>50544.0685274887</v>
      </c>
      <c r="E8773" s="1">
        <f t="shared" si="276"/>
        <v>0.54169605155775491</v>
      </c>
      <c r="F8773" s="1">
        <f t="shared" si="277"/>
        <v>34871.1742791754</v>
      </c>
    </row>
    <row r="8774" spans="1:6">
      <c r="A8774" s="3">
        <v>0.71939959042776902</v>
      </c>
      <c r="B8774" s="3">
        <v>21158.247539092201</v>
      </c>
      <c r="C8774" s="3">
        <v>1.2815698420006001</v>
      </c>
      <c r="D8774" s="3">
        <v>58768.769164300596</v>
      </c>
      <c r="E8774" s="1">
        <f t="shared" si="276"/>
        <v>0.56217025157283107</v>
      </c>
      <c r="F8774" s="1">
        <f t="shared" si="277"/>
        <v>37610.521625208392</v>
      </c>
    </row>
    <row r="8775" spans="1:6">
      <c r="A8775" s="3">
        <v>0.74687010629278705</v>
      </c>
      <c r="B8775" s="3">
        <v>19212.756340132</v>
      </c>
      <c r="C8775" s="3">
        <v>1.2774395343459299</v>
      </c>
      <c r="D8775" s="3">
        <v>54357.980130437798</v>
      </c>
      <c r="E8775" s="1">
        <f t="shared" si="276"/>
        <v>0.53056942805314289</v>
      </c>
      <c r="F8775" s="1">
        <f t="shared" si="277"/>
        <v>35145.223790305798</v>
      </c>
    </row>
    <row r="8776" spans="1:6">
      <c r="A8776" s="3">
        <v>0.69392558305707397</v>
      </c>
      <c r="B8776" s="3">
        <v>24400.288046135302</v>
      </c>
      <c r="C8776" s="3">
        <v>1.1804238366867901</v>
      </c>
      <c r="D8776" s="3">
        <v>68051.826074925906</v>
      </c>
      <c r="E8776" s="1">
        <f t="shared" si="276"/>
        <v>0.4864982536297161</v>
      </c>
      <c r="F8776" s="1">
        <f t="shared" si="277"/>
        <v>43651.538028790601</v>
      </c>
    </row>
    <row r="8777" spans="1:6">
      <c r="A8777" s="3">
        <v>0.64020037366666105</v>
      </c>
      <c r="B8777" s="3">
        <v>18837.895068752299</v>
      </c>
      <c r="C8777" s="3">
        <v>1.12366347500758</v>
      </c>
      <c r="D8777" s="3">
        <v>54708.063936313301</v>
      </c>
      <c r="E8777" s="1">
        <f t="shared" si="276"/>
        <v>0.48346310134091897</v>
      </c>
      <c r="F8777" s="1">
        <f t="shared" si="277"/>
        <v>35870.168867561006</v>
      </c>
    </row>
    <row r="8778" spans="1:6">
      <c r="A8778" s="3">
        <v>0.71102940222466604</v>
      </c>
      <c r="B8778" s="3">
        <v>16419.5649025112</v>
      </c>
      <c r="C8778" s="3">
        <v>1.25788755324062</v>
      </c>
      <c r="D8778" s="3">
        <v>53264.583391423002</v>
      </c>
      <c r="E8778" s="1">
        <f t="shared" si="276"/>
        <v>0.54685815101595392</v>
      </c>
      <c r="F8778" s="1">
        <f t="shared" si="277"/>
        <v>36845.018488911803</v>
      </c>
    </row>
    <row r="8779" spans="1:6">
      <c r="A8779" s="3">
        <v>0.716980013085457</v>
      </c>
      <c r="B8779" s="3">
        <v>23089.631620845201</v>
      </c>
      <c r="C8779" s="3">
        <v>1.2491211037166801</v>
      </c>
      <c r="D8779" s="3">
        <v>61099.104856980099</v>
      </c>
      <c r="E8779" s="1">
        <f t="shared" si="276"/>
        <v>0.53214109063122306</v>
      </c>
      <c r="F8779" s="1">
        <f t="shared" si="277"/>
        <v>38009.473236134902</v>
      </c>
    </row>
    <row r="8780" spans="1:6">
      <c r="A8780" s="3">
        <v>0.72013552407848502</v>
      </c>
      <c r="B8780" s="3">
        <v>18337.247204770101</v>
      </c>
      <c r="C8780" s="3">
        <v>1.24951441928871</v>
      </c>
      <c r="D8780" s="3">
        <v>54845.481431918102</v>
      </c>
      <c r="E8780" s="1">
        <f t="shared" si="276"/>
        <v>0.52937889521022496</v>
      </c>
      <c r="F8780" s="1">
        <f t="shared" si="277"/>
        <v>36508.234227148001</v>
      </c>
    </row>
    <row r="8781" spans="1:6">
      <c r="A8781" s="3">
        <v>0.70654173558279998</v>
      </c>
      <c r="B8781" s="3">
        <v>23536.557571498899</v>
      </c>
      <c r="C8781" s="3">
        <v>1.1851099127153</v>
      </c>
      <c r="D8781" s="3">
        <v>62373.745844938901</v>
      </c>
      <c r="E8781" s="1">
        <f t="shared" si="276"/>
        <v>0.47856817713249999</v>
      </c>
      <c r="F8781" s="1">
        <f t="shared" si="277"/>
        <v>38837.188273439999</v>
      </c>
    </row>
    <row r="8782" spans="1:6">
      <c r="A8782" s="3">
        <v>0.71713814737843795</v>
      </c>
      <c r="B8782" s="3">
        <v>18065.020956503999</v>
      </c>
      <c r="C8782" s="3">
        <v>1.2301814145106</v>
      </c>
      <c r="D8782" s="3">
        <v>53261.8624704701</v>
      </c>
      <c r="E8782" s="1">
        <f t="shared" si="276"/>
        <v>0.51304326713216208</v>
      </c>
      <c r="F8782" s="1">
        <f t="shared" si="277"/>
        <v>35196.841513966101</v>
      </c>
    </row>
    <row r="8783" spans="1:6">
      <c r="A8783" s="3">
        <v>0.66466287049963002</v>
      </c>
      <c r="B8783" s="3">
        <v>23362.8898859201</v>
      </c>
      <c r="C8783" s="3">
        <v>1.1406719720307399</v>
      </c>
      <c r="D8783" s="3">
        <v>62316.469516449397</v>
      </c>
      <c r="E8783" s="1">
        <f t="shared" si="276"/>
        <v>0.47600910153110987</v>
      </c>
      <c r="F8783" s="1">
        <f t="shared" si="277"/>
        <v>38953.579630529297</v>
      </c>
    </row>
    <row r="8784" spans="1:6">
      <c r="A8784" s="3">
        <v>0.69728218161376498</v>
      </c>
      <c r="B8784" s="3">
        <v>15884.687343380499</v>
      </c>
      <c r="C8784" s="3">
        <v>1.2165068754408199</v>
      </c>
      <c r="D8784" s="3">
        <v>52284.747205841501</v>
      </c>
      <c r="E8784" s="1">
        <f t="shared" si="276"/>
        <v>0.51922469382705494</v>
      </c>
      <c r="F8784" s="1">
        <f t="shared" si="277"/>
        <v>36400.059862460999</v>
      </c>
    </row>
    <row r="8785" spans="1:6">
      <c r="A8785" s="3">
        <v>0.71084412798641095</v>
      </c>
      <c r="B8785" s="3">
        <v>18457.9631050436</v>
      </c>
      <c r="C8785" s="3">
        <v>1.2257814420362001</v>
      </c>
      <c r="D8785" s="3">
        <v>54025.376324151403</v>
      </c>
      <c r="E8785" s="1">
        <f t="shared" si="276"/>
        <v>0.51493731404978915</v>
      </c>
      <c r="F8785" s="1">
        <f t="shared" si="277"/>
        <v>35567.413219107802</v>
      </c>
    </row>
    <row r="8786" spans="1:6">
      <c r="A8786" s="3">
        <v>0.66304189696957105</v>
      </c>
      <c r="B8786" s="3">
        <v>23800.504025459701</v>
      </c>
      <c r="C8786" s="3">
        <v>1.14552223712835</v>
      </c>
      <c r="D8786" s="3">
        <v>61921.353266120001</v>
      </c>
      <c r="E8786" s="1">
        <f t="shared" si="276"/>
        <v>0.48248034015877894</v>
      </c>
      <c r="F8786" s="1">
        <f t="shared" si="277"/>
        <v>38120.849240660304</v>
      </c>
    </row>
    <row r="8787" spans="1:6">
      <c r="A8787" s="3">
        <v>0.62620430648390002</v>
      </c>
      <c r="B8787" s="3">
        <v>18847.831926414299</v>
      </c>
      <c r="C8787" s="3">
        <v>1.0791893346156101</v>
      </c>
      <c r="D8787" s="3">
        <v>56580.745135668702</v>
      </c>
      <c r="E8787" s="1">
        <f t="shared" si="276"/>
        <v>0.45298502813171004</v>
      </c>
      <c r="F8787" s="1">
        <f t="shared" si="277"/>
        <v>37732.913209254402</v>
      </c>
    </row>
    <row r="8788" spans="1:6">
      <c r="A8788" s="3">
        <v>0.69166033242376201</v>
      </c>
      <c r="B8788" s="3">
        <v>22444.475951425</v>
      </c>
      <c r="C8788" s="3">
        <v>1.1924367330003001</v>
      </c>
      <c r="D8788" s="3">
        <v>61272.305700507</v>
      </c>
      <c r="E8788" s="1">
        <f t="shared" si="276"/>
        <v>0.50077640057653805</v>
      </c>
      <c r="F8788" s="1">
        <f t="shared" si="277"/>
        <v>38827.829749081997</v>
      </c>
    </row>
    <row r="8789" spans="1:6">
      <c r="A8789" s="3">
        <v>0.66683460132992201</v>
      </c>
      <c r="B8789" s="3">
        <v>18339.452833943698</v>
      </c>
      <c r="C8789" s="3">
        <v>1.1519469401664499</v>
      </c>
      <c r="D8789" s="3">
        <v>55781.488424984898</v>
      </c>
      <c r="E8789" s="1">
        <f t="shared" si="276"/>
        <v>0.48511233883652793</v>
      </c>
      <c r="F8789" s="1">
        <f t="shared" si="277"/>
        <v>37442.035591041204</v>
      </c>
    </row>
    <row r="8790" spans="1:6">
      <c r="A8790" s="3">
        <v>0.69885551639642396</v>
      </c>
      <c r="B8790" s="3">
        <v>17412.949565495699</v>
      </c>
      <c r="C8790" s="3">
        <v>1.2045711297500501</v>
      </c>
      <c r="D8790" s="3">
        <v>53872.753881445002</v>
      </c>
      <c r="E8790" s="1">
        <f t="shared" si="276"/>
        <v>0.50571561335362614</v>
      </c>
      <c r="F8790" s="1">
        <f t="shared" si="277"/>
        <v>36459.804315949303</v>
      </c>
    </row>
    <row r="8791" spans="1:6">
      <c r="A8791" s="3">
        <v>0.74944217114738998</v>
      </c>
      <c r="B8791" s="3">
        <v>22098.525719368899</v>
      </c>
      <c r="C8791" s="3">
        <v>1.27116568965507</v>
      </c>
      <c r="D8791" s="3">
        <v>58145.485875134997</v>
      </c>
      <c r="E8791" s="1">
        <f t="shared" si="276"/>
        <v>0.52172351850768006</v>
      </c>
      <c r="F8791" s="1">
        <f t="shared" si="277"/>
        <v>36046.960155766094</v>
      </c>
    </row>
    <row r="8792" spans="1:6">
      <c r="A8792" s="3">
        <v>0.71819873374965204</v>
      </c>
      <c r="B8792" s="3">
        <v>23645.142168029601</v>
      </c>
      <c r="C8792" s="3">
        <v>1.2818650528623801</v>
      </c>
      <c r="D8792" s="3">
        <v>62756.894966162698</v>
      </c>
      <c r="E8792" s="1">
        <f t="shared" si="276"/>
        <v>0.56366631911272802</v>
      </c>
      <c r="F8792" s="1">
        <f t="shared" si="277"/>
        <v>39111.752798133093</v>
      </c>
    </row>
    <row r="8793" spans="1:6">
      <c r="A8793" s="3">
        <v>0.69144753167329498</v>
      </c>
      <c r="B8793" s="3">
        <v>21076.976904363299</v>
      </c>
      <c r="C8793" s="3">
        <v>1.19654321369947</v>
      </c>
      <c r="D8793" s="3">
        <v>58645.262488497901</v>
      </c>
      <c r="E8793" s="1">
        <f t="shared" si="276"/>
        <v>0.50509568202617505</v>
      </c>
      <c r="F8793" s="1">
        <f t="shared" si="277"/>
        <v>37568.285584134603</v>
      </c>
    </row>
    <row r="8794" spans="1:6">
      <c r="A8794" s="3">
        <v>0.71825887729030502</v>
      </c>
      <c r="B8794" s="3">
        <v>15589.7273285068</v>
      </c>
      <c r="C8794" s="3">
        <v>1.26973473638249</v>
      </c>
      <c r="D8794" s="3">
        <v>52045.361296585601</v>
      </c>
      <c r="E8794" s="1">
        <f t="shared" si="276"/>
        <v>0.55147585909218499</v>
      </c>
      <c r="F8794" s="1">
        <f t="shared" si="277"/>
        <v>36455.633968078801</v>
      </c>
    </row>
    <row r="8795" spans="1:6">
      <c r="A8795" s="3">
        <v>0.69654501554363601</v>
      </c>
      <c r="B8795" s="3">
        <v>21747.206621614299</v>
      </c>
      <c r="C8795" s="3">
        <v>1.1983011935974699</v>
      </c>
      <c r="D8795" s="3">
        <v>59495.519136848401</v>
      </c>
      <c r="E8795" s="1">
        <f t="shared" si="276"/>
        <v>0.50175617805383388</v>
      </c>
      <c r="F8795" s="1">
        <f t="shared" si="277"/>
        <v>37748.312515234102</v>
      </c>
    </row>
    <row r="8796" spans="1:6">
      <c r="A8796" s="3">
        <v>0.70870059019757803</v>
      </c>
      <c r="B8796" s="3">
        <v>17426.732616166399</v>
      </c>
      <c r="C8796" s="3">
        <v>1.2116315311061501</v>
      </c>
      <c r="D8796" s="3">
        <v>52991.128907083199</v>
      </c>
      <c r="E8796" s="1">
        <f t="shared" si="276"/>
        <v>0.50293094090857204</v>
      </c>
      <c r="F8796" s="1">
        <f t="shared" si="277"/>
        <v>35564.396290916804</v>
      </c>
    </row>
    <row r="8797" spans="1:6">
      <c r="A8797" s="3">
        <v>0.71122009390031704</v>
      </c>
      <c r="B8797" s="3">
        <v>20037.1550808141</v>
      </c>
      <c r="C8797" s="3">
        <v>1.22226110000646</v>
      </c>
      <c r="D8797" s="3">
        <v>54594.1744523038</v>
      </c>
      <c r="E8797" s="1">
        <f t="shared" si="276"/>
        <v>0.511041006106143</v>
      </c>
      <c r="F8797" s="1">
        <f t="shared" si="277"/>
        <v>34557.019371489703</v>
      </c>
    </row>
    <row r="8798" spans="1:6">
      <c r="A8798" s="3">
        <v>0.709111409666913</v>
      </c>
      <c r="B8798" s="3">
        <v>16258.294030614899</v>
      </c>
      <c r="C8798" s="3">
        <v>1.2288842290978399</v>
      </c>
      <c r="D8798" s="3">
        <v>49708.722596940599</v>
      </c>
      <c r="E8798" s="1">
        <f t="shared" si="276"/>
        <v>0.5197728194309269</v>
      </c>
      <c r="F8798" s="1">
        <f t="shared" si="277"/>
        <v>33450.428566325703</v>
      </c>
    </row>
    <row r="8799" spans="1:6">
      <c r="A8799" s="3">
        <v>0.715276531390587</v>
      </c>
      <c r="B8799" s="3">
        <v>20405.526571013401</v>
      </c>
      <c r="C8799" s="3">
        <v>1.25484751542059</v>
      </c>
      <c r="D8799" s="3">
        <v>58176.930877321902</v>
      </c>
      <c r="E8799" s="1">
        <f t="shared" si="276"/>
        <v>0.53957098403000303</v>
      </c>
      <c r="F8799" s="1">
        <f t="shared" si="277"/>
        <v>37771.404306308497</v>
      </c>
    </row>
    <row r="8800" spans="1:6">
      <c r="A8800" s="3">
        <v>0.72111643404730996</v>
      </c>
      <c r="B8800" s="3">
        <v>21720.966787737201</v>
      </c>
      <c r="C8800" s="3">
        <v>1.2459076554285</v>
      </c>
      <c r="D8800" s="3">
        <v>62149.887420158499</v>
      </c>
      <c r="E8800" s="1">
        <f t="shared" si="276"/>
        <v>0.52479122138119005</v>
      </c>
      <c r="F8800" s="1">
        <f t="shared" si="277"/>
        <v>40428.920632421301</v>
      </c>
    </row>
    <row r="8801" spans="1:6">
      <c r="A8801" s="3">
        <v>0.66439169076221105</v>
      </c>
      <c r="B8801" s="3">
        <v>16550.941305651799</v>
      </c>
      <c r="C8801" s="3">
        <v>1.1872899328814299</v>
      </c>
      <c r="D8801" s="3">
        <v>51403.923294403503</v>
      </c>
      <c r="E8801" s="1">
        <f t="shared" si="276"/>
        <v>0.52289824211921887</v>
      </c>
      <c r="F8801" s="1">
        <f t="shared" si="277"/>
        <v>34852.981988751708</v>
      </c>
    </row>
    <row r="8802" spans="1:6">
      <c r="A8802" s="3">
        <v>0.71973192375578399</v>
      </c>
      <c r="B8802" s="3">
        <v>18090.3851146651</v>
      </c>
      <c r="C8802" s="3">
        <v>1.26843409407503</v>
      </c>
      <c r="D8802" s="3">
        <v>55251.496647027001</v>
      </c>
      <c r="E8802" s="1">
        <f t="shared" si="276"/>
        <v>0.54870217031924606</v>
      </c>
      <c r="F8802" s="1">
        <f t="shared" si="277"/>
        <v>37161.111532361901</v>
      </c>
    </row>
    <row r="8803" spans="1:6">
      <c r="A8803" s="3">
        <v>0.74698180035780104</v>
      </c>
      <c r="B8803" s="3">
        <v>21079.858418534401</v>
      </c>
      <c r="C8803" s="3">
        <v>1.29800334447987</v>
      </c>
      <c r="D8803" s="3">
        <v>61047.655447700403</v>
      </c>
      <c r="E8803" s="1">
        <f t="shared" si="276"/>
        <v>0.55102154412206894</v>
      </c>
      <c r="F8803" s="1">
        <f t="shared" si="277"/>
        <v>39967.797029166002</v>
      </c>
    </row>
    <row r="8804" spans="1:6">
      <c r="A8804" s="3">
        <v>0.74910610290052604</v>
      </c>
      <c r="B8804" s="3">
        <v>15817.806854995701</v>
      </c>
      <c r="C8804" s="3">
        <v>1.2667279021447799</v>
      </c>
      <c r="D8804" s="3">
        <v>50994.925459523598</v>
      </c>
      <c r="E8804" s="1">
        <f t="shared" si="276"/>
        <v>0.51762179924425389</v>
      </c>
      <c r="F8804" s="1">
        <f t="shared" si="277"/>
        <v>35177.118604527896</v>
      </c>
    </row>
    <row r="8805" spans="1:6">
      <c r="A8805" s="3">
        <v>0.78580548442600895</v>
      </c>
      <c r="B8805" s="3">
        <v>18105.606042328502</v>
      </c>
      <c r="C8805" s="3">
        <v>1.33839439869668</v>
      </c>
      <c r="D8805" s="3">
        <v>55248.261705953002</v>
      </c>
      <c r="E8805" s="1">
        <f t="shared" si="276"/>
        <v>0.55258891427067103</v>
      </c>
      <c r="F8805" s="1">
        <f t="shared" si="277"/>
        <v>37142.6556636245</v>
      </c>
    </row>
    <row r="8806" spans="1:6">
      <c r="A8806" s="3">
        <v>0.67645736120601996</v>
      </c>
      <c r="B8806" s="3">
        <v>21330.9375816926</v>
      </c>
      <c r="C8806" s="3">
        <v>1.16738853922229</v>
      </c>
      <c r="D8806" s="3">
        <v>59685.966787395497</v>
      </c>
      <c r="E8806" s="1">
        <f t="shared" si="276"/>
        <v>0.49093117801627006</v>
      </c>
      <c r="F8806" s="1">
        <f t="shared" si="277"/>
        <v>38355.0292057029</v>
      </c>
    </row>
    <row r="8807" spans="1:6">
      <c r="A8807" s="3">
        <v>0.68851865111172394</v>
      </c>
      <c r="B8807" s="3">
        <v>18629.661908496601</v>
      </c>
      <c r="C8807" s="3">
        <v>1.1854792613658001</v>
      </c>
      <c r="D8807" s="3">
        <v>54657.820610283503</v>
      </c>
      <c r="E8807" s="1">
        <f t="shared" si="276"/>
        <v>0.49696061025407612</v>
      </c>
      <c r="F8807" s="1">
        <f t="shared" si="277"/>
        <v>36028.158701786902</v>
      </c>
    </row>
    <row r="8808" spans="1:6">
      <c r="A8808" s="3">
        <v>0.721471980791208</v>
      </c>
      <c r="B8808" s="3">
        <v>18499.765392569901</v>
      </c>
      <c r="C8808" s="3">
        <v>1.23757810471098</v>
      </c>
      <c r="D8808" s="3">
        <v>56516.361207713402</v>
      </c>
      <c r="E8808" s="1">
        <f t="shared" si="276"/>
        <v>0.51610612391977195</v>
      </c>
      <c r="F8808" s="1">
        <f t="shared" si="277"/>
        <v>38016.595815143504</v>
      </c>
    </row>
    <row r="8809" spans="1:6">
      <c r="A8809" s="3">
        <v>0.675894183439956</v>
      </c>
      <c r="B8809" s="3">
        <v>19647.782647208202</v>
      </c>
      <c r="C8809" s="3">
        <v>1.15416857477845</v>
      </c>
      <c r="D8809" s="3">
        <v>56814.208911519097</v>
      </c>
      <c r="E8809" s="1">
        <f t="shared" si="276"/>
        <v>0.47827439133849403</v>
      </c>
      <c r="F8809" s="1">
        <f t="shared" si="277"/>
        <v>37166.426264310896</v>
      </c>
    </row>
    <row r="8810" spans="1:6">
      <c r="A8810" s="3">
        <v>0.71019670139105395</v>
      </c>
      <c r="B8810" s="3">
        <v>20346.9907385224</v>
      </c>
      <c r="C8810" s="3">
        <v>1.24994432447518</v>
      </c>
      <c r="D8810" s="3">
        <v>58039.516215817399</v>
      </c>
      <c r="E8810" s="1">
        <f t="shared" si="276"/>
        <v>0.53974762308412605</v>
      </c>
      <c r="F8810" s="1">
        <f t="shared" si="277"/>
        <v>37692.525477294999</v>
      </c>
    </row>
    <row r="8811" spans="1:6">
      <c r="A8811" s="3">
        <v>0.72509026737123605</v>
      </c>
      <c r="B8811" s="3">
        <v>20214.671900031801</v>
      </c>
      <c r="C8811" s="3">
        <v>1.2532514437234401</v>
      </c>
      <c r="D8811" s="3">
        <v>58777.300878394599</v>
      </c>
      <c r="E8811" s="1">
        <f t="shared" si="276"/>
        <v>0.52816117635220405</v>
      </c>
      <c r="F8811" s="1">
        <f t="shared" si="277"/>
        <v>38562.628978362802</v>
      </c>
    </row>
    <row r="8812" spans="1:6">
      <c r="A8812" s="3">
        <v>0.716325837862411</v>
      </c>
      <c r="B8812" s="3">
        <v>18486.109723906098</v>
      </c>
      <c r="C8812" s="3">
        <v>1.27103356879115</v>
      </c>
      <c r="D8812" s="3">
        <v>54317.595167326799</v>
      </c>
      <c r="E8812" s="1">
        <f t="shared" si="276"/>
        <v>0.55470773092873904</v>
      </c>
      <c r="F8812" s="1">
        <f t="shared" si="277"/>
        <v>35831.485443420701</v>
      </c>
    </row>
    <row r="8813" spans="1:6">
      <c r="A8813" s="3">
        <v>0.68198949636582495</v>
      </c>
      <c r="B8813" s="3">
        <v>21314.350619275101</v>
      </c>
      <c r="C8813" s="3">
        <v>1.18872497758333</v>
      </c>
      <c r="D8813" s="3">
        <v>60876.102288075199</v>
      </c>
      <c r="E8813" s="1">
        <f t="shared" si="276"/>
        <v>0.506735481217505</v>
      </c>
      <c r="F8813" s="1">
        <f t="shared" si="277"/>
        <v>39561.751668800098</v>
      </c>
    </row>
    <row r="8814" spans="1:6">
      <c r="A8814" s="3">
        <v>0.74174284752040198</v>
      </c>
      <c r="B8814" s="3">
        <v>20576.891161015599</v>
      </c>
      <c r="C8814" s="3">
        <v>1.2771844674944299</v>
      </c>
      <c r="D8814" s="3">
        <v>57694.964533685597</v>
      </c>
      <c r="E8814" s="1">
        <f t="shared" si="276"/>
        <v>0.53544161997402795</v>
      </c>
      <c r="F8814" s="1">
        <f t="shared" si="277"/>
        <v>37118.073372669998</v>
      </c>
    </row>
    <row r="8815" spans="1:6">
      <c r="A8815" s="3">
        <v>0.65703156182413902</v>
      </c>
      <c r="B8815" s="3">
        <v>16423.850792711899</v>
      </c>
      <c r="C8815" s="3">
        <v>1.14263783930706</v>
      </c>
      <c r="D8815" s="3">
        <v>53804.278132694897</v>
      </c>
      <c r="E8815" s="1">
        <f t="shared" si="276"/>
        <v>0.48560627748292096</v>
      </c>
      <c r="F8815" s="1">
        <f t="shared" si="277"/>
        <v>37380.427339982998</v>
      </c>
    </row>
    <row r="8816" spans="1:6">
      <c r="A8816" s="3">
        <v>0.661087863805075</v>
      </c>
      <c r="B8816" s="3">
        <v>17642.063958372899</v>
      </c>
      <c r="C8816" s="3">
        <v>1.1602609659088401</v>
      </c>
      <c r="D8816" s="3">
        <v>55282.1431737147</v>
      </c>
      <c r="E8816" s="1">
        <f t="shared" si="276"/>
        <v>0.49917310210376509</v>
      </c>
      <c r="F8816" s="1">
        <f t="shared" si="277"/>
        <v>37640.079215341801</v>
      </c>
    </row>
    <row r="8817" spans="1:6">
      <c r="A8817" s="3">
        <v>0.75628500815314403</v>
      </c>
      <c r="B8817" s="3">
        <v>21246.708815103801</v>
      </c>
      <c r="C8817" s="3">
        <v>1.3033405584159601</v>
      </c>
      <c r="D8817" s="3">
        <v>56252.585853234799</v>
      </c>
      <c r="E8817" s="1">
        <f t="shared" si="276"/>
        <v>0.54705555026281605</v>
      </c>
      <c r="F8817" s="1">
        <f t="shared" si="277"/>
        <v>35005.877038131002</v>
      </c>
    </row>
    <row r="8818" spans="1:6">
      <c r="A8818" s="3">
        <v>0.68614376656318798</v>
      </c>
      <c r="B8818" s="3">
        <v>15845.5859392245</v>
      </c>
      <c r="C8818" s="3">
        <v>1.15159244414726</v>
      </c>
      <c r="D8818" s="3">
        <v>50801.710136071903</v>
      </c>
      <c r="E8818" s="1">
        <f t="shared" si="276"/>
        <v>0.46544867758407205</v>
      </c>
      <c r="F8818" s="1">
        <f t="shared" si="277"/>
        <v>34956.124196847406</v>
      </c>
    </row>
    <row r="8819" spans="1:6">
      <c r="A8819" s="3">
        <v>0.70964857313437302</v>
      </c>
      <c r="B8819" s="3">
        <v>18150.9721980781</v>
      </c>
      <c r="C8819" s="3">
        <v>1.2524270850717001</v>
      </c>
      <c r="D8819" s="3">
        <v>53569.312280033897</v>
      </c>
      <c r="E8819" s="1">
        <f t="shared" si="276"/>
        <v>0.54277851193732707</v>
      </c>
      <c r="F8819" s="1">
        <f t="shared" si="277"/>
        <v>35418.340081955801</v>
      </c>
    </row>
    <row r="8820" spans="1:6">
      <c r="A8820" s="3">
        <v>0.69733499779096098</v>
      </c>
      <c r="B8820" s="3">
        <v>19635.820734812201</v>
      </c>
      <c r="C8820" s="3">
        <v>1.21822020155427</v>
      </c>
      <c r="D8820" s="3">
        <v>57655.4802369315</v>
      </c>
      <c r="E8820" s="1">
        <f t="shared" si="276"/>
        <v>0.52088520376330905</v>
      </c>
      <c r="F8820" s="1">
        <f t="shared" si="277"/>
        <v>38019.659502119299</v>
      </c>
    </row>
    <row r="8821" spans="1:6">
      <c r="A8821" s="3">
        <v>0.72814040929115198</v>
      </c>
      <c r="B8821" s="3">
        <v>21699.577231903098</v>
      </c>
      <c r="C8821" s="3">
        <v>1.2626158069359501</v>
      </c>
      <c r="D8821" s="3">
        <v>58726.401596982701</v>
      </c>
      <c r="E8821" s="1">
        <f t="shared" si="276"/>
        <v>0.53447539764479812</v>
      </c>
      <c r="F8821" s="1">
        <f t="shared" si="277"/>
        <v>37026.824365079607</v>
      </c>
    </row>
    <row r="8822" spans="1:6">
      <c r="A8822" s="3">
        <v>0.701549429093976</v>
      </c>
      <c r="B8822" s="3">
        <v>19643.366723883199</v>
      </c>
      <c r="C8822" s="3">
        <v>1.2327828845951301</v>
      </c>
      <c r="D8822" s="3">
        <v>55974.942227207801</v>
      </c>
      <c r="E8822" s="1">
        <f t="shared" si="276"/>
        <v>0.53123345550115408</v>
      </c>
      <c r="F8822" s="1">
        <f t="shared" si="277"/>
        <v>36331.575503324602</v>
      </c>
    </row>
    <row r="8823" spans="1:6">
      <c r="A8823" s="3">
        <v>0.72276601704450005</v>
      </c>
      <c r="B8823" s="3">
        <v>20743.108539101999</v>
      </c>
      <c r="C8823" s="3">
        <v>1.2445985473301899</v>
      </c>
      <c r="D8823" s="3">
        <v>58184.378126924697</v>
      </c>
      <c r="E8823" s="1">
        <f t="shared" si="276"/>
        <v>0.52183253028568988</v>
      </c>
      <c r="F8823" s="1">
        <f t="shared" si="277"/>
        <v>37441.269587822695</v>
      </c>
    </row>
    <row r="8824" spans="1:6">
      <c r="A8824" s="3">
        <v>0.66590296943012595</v>
      </c>
      <c r="B8824" s="3">
        <v>15884.339728250699</v>
      </c>
      <c r="C8824" s="3">
        <v>1.1594670699351799</v>
      </c>
      <c r="D8824" s="3">
        <v>53112.302498433099</v>
      </c>
      <c r="E8824" s="1">
        <f t="shared" si="276"/>
        <v>0.49356410050505395</v>
      </c>
      <c r="F8824" s="1">
        <f t="shared" si="277"/>
        <v>37227.962770182399</v>
      </c>
    </row>
    <row r="8825" spans="1:6">
      <c r="A8825" s="3">
        <v>0.62586796390141797</v>
      </c>
      <c r="B8825" s="3">
        <v>21850.151399495098</v>
      </c>
      <c r="C8825" s="3">
        <v>1.06350526324216</v>
      </c>
      <c r="D8825" s="3">
        <v>59272.208215455401</v>
      </c>
      <c r="E8825" s="1">
        <f t="shared" si="276"/>
        <v>0.43763729934074203</v>
      </c>
      <c r="F8825" s="1">
        <f t="shared" si="277"/>
        <v>37422.056815960299</v>
      </c>
    </row>
    <row r="8826" spans="1:6">
      <c r="A8826" s="3">
        <v>0.72167703668983796</v>
      </c>
      <c r="B8826" s="3">
        <v>19973.5425997479</v>
      </c>
      <c r="C8826" s="3">
        <v>1.2557749048206399</v>
      </c>
      <c r="D8826" s="3">
        <v>56867.809338546802</v>
      </c>
      <c r="E8826" s="1">
        <f t="shared" si="276"/>
        <v>0.53409786813080196</v>
      </c>
      <c r="F8826" s="1">
        <f t="shared" si="277"/>
        <v>36894.266738798906</v>
      </c>
    </row>
    <row r="8827" spans="1:6">
      <c r="A8827" s="3">
        <v>0.735758150036815</v>
      </c>
      <c r="B8827" s="3">
        <v>30474.840118121101</v>
      </c>
      <c r="C8827" s="3">
        <v>1.2830400114976801</v>
      </c>
      <c r="D8827" s="3">
        <v>67687.656943005699</v>
      </c>
      <c r="E8827" s="1">
        <f t="shared" si="276"/>
        <v>0.5472818614608651</v>
      </c>
      <c r="F8827" s="1">
        <f t="shared" si="277"/>
        <v>37212.816824884598</v>
      </c>
    </row>
    <row r="8828" spans="1:6">
      <c r="A8828" s="3">
        <v>0.72521488582628202</v>
      </c>
      <c r="B8828" s="3">
        <v>18536.688246271799</v>
      </c>
      <c r="C8828" s="3">
        <v>1.27674340199829</v>
      </c>
      <c r="D8828" s="3">
        <v>55260.4333224941</v>
      </c>
      <c r="E8828" s="1">
        <f t="shared" si="276"/>
        <v>0.55152851617200793</v>
      </c>
      <c r="F8828" s="1">
        <f t="shared" si="277"/>
        <v>36723.745076222302</v>
      </c>
    </row>
    <row r="8829" spans="1:6">
      <c r="A8829" s="3">
        <v>0.67643055794781504</v>
      </c>
      <c r="B8829" s="3">
        <v>17264.464164401099</v>
      </c>
      <c r="C8829" s="3">
        <v>1.1901201657860101</v>
      </c>
      <c r="D8829" s="3">
        <v>52939.631825321099</v>
      </c>
      <c r="E8829" s="1">
        <f t="shared" si="276"/>
        <v>0.51368960783819506</v>
      </c>
      <c r="F8829" s="1">
        <f t="shared" si="277"/>
        <v>35675.16766092</v>
      </c>
    </row>
    <row r="8830" spans="1:6">
      <c r="A8830" s="3">
        <v>0.69665679949607695</v>
      </c>
      <c r="B8830" s="3">
        <v>19899.599241493099</v>
      </c>
      <c r="C8830" s="3">
        <v>1.19155478543941</v>
      </c>
      <c r="D8830" s="3">
        <v>57927.841072446899</v>
      </c>
      <c r="E8830" s="1">
        <f t="shared" si="276"/>
        <v>0.49489798594333301</v>
      </c>
      <c r="F8830" s="1">
        <f t="shared" si="277"/>
        <v>38028.241830953804</v>
      </c>
    </row>
    <row r="8831" spans="1:6">
      <c r="A8831" s="3">
        <v>0.70181753033082495</v>
      </c>
      <c r="B8831" s="3">
        <v>15426.648867065</v>
      </c>
      <c r="C8831" s="3">
        <v>1.2042436440595099</v>
      </c>
      <c r="D8831" s="3">
        <v>51329.514331924001</v>
      </c>
      <c r="E8831" s="1">
        <f t="shared" si="276"/>
        <v>0.50242611372868495</v>
      </c>
      <c r="F8831" s="1">
        <f t="shared" si="277"/>
        <v>35902.865464859002</v>
      </c>
    </row>
    <row r="8832" spans="1:6">
      <c r="A8832" s="3">
        <v>0.72685176195622703</v>
      </c>
      <c r="B8832" s="3">
        <v>17089.5916351464</v>
      </c>
      <c r="C8832" s="3">
        <v>1.2586863629590499</v>
      </c>
      <c r="D8832" s="3">
        <v>54422.067258317998</v>
      </c>
      <c r="E8832" s="1">
        <f t="shared" si="276"/>
        <v>0.53183460100282287</v>
      </c>
      <c r="F8832" s="1">
        <f t="shared" si="277"/>
        <v>37332.475623171602</v>
      </c>
    </row>
    <row r="8833" spans="1:6">
      <c r="A8833" s="3">
        <v>0.72426712933163095</v>
      </c>
      <c r="B8833" s="3">
        <v>19015.054188883601</v>
      </c>
      <c r="C8833" s="3">
        <v>1.25277250736245</v>
      </c>
      <c r="D8833" s="3">
        <v>55437.913240783499</v>
      </c>
      <c r="E8833" s="1">
        <f t="shared" si="276"/>
        <v>0.5285053780308191</v>
      </c>
      <c r="F8833" s="1">
        <f t="shared" si="277"/>
        <v>36422.859051899897</v>
      </c>
    </row>
    <row r="8834" spans="1:6">
      <c r="A8834" s="3">
        <v>0.69701794239747294</v>
      </c>
      <c r="B8834" s="3">
        <v>15717.499479833899</v>
      </c>
      <c r="C8834" s="3">
        <v>1.22115930910485</v>
      </c>
      <c r="D8834" s="3">
        <v>52011.603901519898</v>
      </c>
      <c r="E8834" s="1">
        <f t="shared" si="276"/>
        <v>0.5241413667073771</v>
      </c>
      <c r="F8834" s="1">
        <f t="shared" si="277"/>
        <v>36294.104421686003</v>
      </c>
    </row>
    <row r="8835" spans="1:6">
      <c r="A8835" s="3">
        <v>0.72833188984140695</v>
      </c>
      <c r="B8835" s="3">
        <v>19824.549886236098</v>
      </c>
      <c r="C8835" s="3">
        <v>1.2839586038947199</v>
      </c>
      <c r="D8835" s="3">
        <v>56258.236866599</v>
      </c>
      <c r="E8835" s="1">
        <f t="shared" si="276"/>
        <v>0.55562671405331299</v>
      </c>
      <c r="F8835" s="1">
        <f t="shared" si="277"/>
        <v>36433.686980362902</v>
      </c>
    </row>
    <row r="8836" spans="1:6">
      <c r="A8836" s="3">
        <v>0.68115891544331297</v>
      </c>
      <c r="B8836" s="3">
        <v>21212.533087940399</v>
      </c>
      <c r="C8836" s="3">
        <v>1.1913463267628399</v>
      </c>
      <c r="D8836" s="3">
        <v>58015.438750803798</v>
      </c>
      <c r="E8836" s="1">
        <f t="shared" ref="E8836:E8899" si="278">C8836-A8836</f>
        <v>0.51018741131952694</v>
      </c>
      <c r="F8836" s="1">
        <f t="shared" ref="F8836:F8899" si="279">D8836-B8836</f>
        <v>36802.905662863399</v>
      </c>
    </row>
    <row r="8837" spans="1:6">
      <c r="A8837" s="3">
        <v>0.72464305458554201</v>
      </c>
      <c r="B8837" s="3">
        <v>14986.0533619342</v>
      </c>
      <c r="C8837" s="3">
        <v>1.2511676812862</v>
      </c>
      <c r="D8837" s="3">
        <v>50269.196861453202</v>
      </c>
      <c r="E8837" s="1">
        <f t="shared" si="278"/>
        <v>0.52652462670065803</v>
      </c>
      <c r="F8837" s="1">
        <f t="shared" si="279"/>
        <v>35283.143499518999</v>
      </c>
    </row>
    <row r="8838" spans="1:6">
      <c r="A8838" s="3">
        <v>0.70723967775883101</v>
      </c>
      <c r="B8838" s="3">
        <v>15111.476602680699</v>
      </c>
      <c r="C8838" s="3">
        <v>1.20897342283743</v>
      </c>
      <c r="D8838" s="3">
        <v>51371.850558193</v>
      </c>
      <c r="E8838" s="1">
        <f t="shared" si="278"/>
        <v>0.50173374507859902</v>
      </c>
      <c r="F8838" s="1">
        <f t="shared" si="279"/>
        <v>36260.373955512303</v>
      </c>
    </row>
    <row r="8839" spans="1:6">
      <c r="A8839" s="3">
        <v>0.69119691160887098</v>
      </c>
      <c r="B8839" s="3">
        <v>23664.660510465801</v>
      </c>
      <c r="C8839" s="3">
        <v>1.1942251932571</v>
      </c>
      <c r="D8839" s="3">
        <v>64405.198041582698</v>
      </c>
      <c r="E8839" s="1">
        <f t="shared" si="278"/>
        <v>0.50302828164822899</v>
      </c>
      <c r="F8839" s="1">
        <f t="shared" si="279"/>
        <v>40740.537531116897</v>
      </c>
    </row>
    <row r="8840" spans="1:6">
      <c r="A8840" s="3">
        <v>0.66714248354202099</v>
      </c>
      <c r="B8840" s="3">
        <v>21754.8697246347</v>
      </c>
      <c r="C8840" s="3">
        <v>1.1683638580221101</v>
      </c>
      <c r="D8840" s="3">
        <v>57896.570362039201</v>
      </c>
      <c r="E8840" s="1">
        <f t="shared" si="278"/>
        <v>0.50122137448008908</v>
      </c>
      <c r="F8840" s="1">
        <f t="shared" si="279"/>
        <v>36141.700637404501</v>
      </c>
    </row>
    <row r="8841" spans="1:6">
      <c r="A8841" s="3">
        <v>0.72080944430176597</v>
      </c>
      <c r="B8841" s="3">
        <v>24256.5630675701</v>
      </c>
      <c r="C8841" s="3">
        <v>1.2229414539304699</v>
      </c>
      <c r="D8841" s="3">
        <v>63153.731368021698</v>
      </c>
      <c r="E8841" s="1">
        <f t="shared" si="278"/>
        <v>0.50213200962870397</v>
      </c>
      <c r="F8841" s="1">
        <f t="shared" si="279"/>
        <v>38897.168300451594</v>
      </c>
    </row>
    <row r="8842" spans="1:6">
      <c r="A8842" s="3">
        <v>0.72716400158268102</v>
      </c>
      <c r="B8842" s="3">
        <v>23464.443136555601</v>
      </c>
      <c r="C8842" s="3">
        <v>1.2606707990831401</v>
      </c>
      <c r="D8842" s="3">
        <v>59694.592113901199</v>
      </c>
      <c r="E8842" s="1">
        <f t="shared" si="278"/>
        <v>0.53350679750045904</v>
      </c>
      <c r="F8842" s="1">
        <f t="shared" si="279"/>
        <v>36230.148977345598</v>
      </c>
    </row>
    <row r="8843" spans="1:6">
      <c r="A8843" s="3">
        <v>0.71788589324088603</v>
      </c>
      <c r="B8843" s="3">
        <v>21951.437488881998</v>
      </c>
      <c r="C8843" s="3">
        <v>1.2292375086407801</v>
      </c>
      <c r="D8843" s="3">
        <v>62447.766372001199</v>
      </c>
      <c r="E8843" s="1">
        <f t="shared" si="278"/>
        <v>0.51135161539989404</v>
      </c>
      <c r="F8843" s="1">
        <f t="shared" si="279"/>
        <v>40496.328883119204</v>
      </c>
    </row>
    <row r="8844" spans="1:6">
      <c r="A8844" s="3">
        <v>0.71672698228732001</v>
      </c>
      <c r="B8844" s="3">
        <v>15078.008408983</v>
      </c>
      <c r="C8844" s="3">
        <v>1.2287544286127099</v>
      </c>
      <c r="D8844" s="3">
        <v>50898.810170602803</v>
      </c>
      <c r="E8844" s="1">
        <f t="shared" si="278"/>
        <v>0.51202744632538988</v>
      </c>
      <c r="F8844" s="1">
        <f t="shared" si="279"/>
        <v>35820.801761619805</v>
      </c>
    </row>
    <row r="8845" spans="1:6">
      <c r="A8845" s="3">
        <v>0.71339922909852804</v>
      </c>
      <c r="B8845" s="3">
        <v>15277.3795223461</v>
      </c>
      <c r="C8845" s="3">
        <v>1.2269636219790101</v>
      </c>
      <c r="D8845" s="3">
        <v>50701.472194587201</v>
      </c>
      <c r="E8845" s="1">
        <f t="shared" si="278"/>
        <v>0.51356439288048206</v>
      </c>
      <c r="F8845" s="1">
        <f t="shared" si="279"/>
        <v>35424.092672241102</v>
      </c>
    </row>
    <row r="8846" spans="1:6">
      <c r="A8846" s="3">
        <v>0.65606643692195898</v>
      </c>
      <c r="B8846" s="3">
        <v>22060.972335901999</v>
      </c>
      <c r="C8846" s="3">
        <v>1.15878730840918</v>
      </c>
      <c r="D8846" s="3">
        <v>58119.882465348099</v>
      </c>
      <c r="E8846" s="1">
        <f t="shared" si="278"/>
        <v>0.502720871487221</v>
      </c>
      <c r="F8846" s="1">
        <f t="shared" si="279"/>
        <v>36058.9101294461</v>
      </c>
    </row>
    <row r="8847" spans="1:6">
      <c r="A8847" s="3">
        <v>0.71170580869484401</v>
      </c>
      <c r="B8847" s="3">
        <v>16629.634899286</v>
      </c>
      <c r="C8847" s="3">
        <v>1.2050556699953701</v>
      </c>
      <c r="D8847" s="3">
        <v>53486.406786418098</v>
      </c>
      <c r="E8847" s="1">
        <f t="shared" si="278"/>
        <v>0.49334986130052605</v>
      </c>
      <c r="F8847" s="1">
        <f t="shared" si="279"/>
        <v>36856.771887132098</v>
      </c>
    </row>
    <row r="8848" spans="1:6">
      <c r="A8848" s="3">
        <v>0.70815866119670401</v>
      </c>
      <c r="B8848" s="3">
        <v>19772.420162668001</v>
      </c>
      <c r="C8848" s="3">
        <v>1.2227146395653199</v>
      </c>
      <c r="D8848" s="3">
        <v>56529.074572541998</v>
      </c>
      <c r="E8848" s="1">
        <f t="shared" si="278"/>
        <v>0.51455597836861589</v>
      </c>
      <c r="F8848" s="1">
        <f t="shared" si="279"/>
        <v>36756.654409873998</v>
      </c>
    </row>
    <row r="8849" spans="1:6">
      <c r="A8849" s="3">
        <v>0.71119552161509103</v>
      </c>
      <c r="B8849" s="3">
        <v>16002.815945857201</v>
      </c>
      <c r="C8849" s="3">
        <v>1.2419980364253</v>
      </c>
      <c r="D8849" s="3">
        <v>51883.605345961703</v>
      </c>
      <c r="E8849" s="1">
        <f t="shared" si="278"/>
        <v>0.53080251481020901</v>
      </c>
      <c r="F8849" s="1">
        <f t="shared" si="279"/>
        <v>35880.789400104506</v>
      </c>
    </row>
    <row r="8850" spans="1:6">
      <c r="A8850" s="3">
        <v>0.69279193338734901</v>
      </c>
      <c r="B8850" s="3">
        <v>17547.314515309099</v>
      </c>
      <c r="C8850" s="3">
        <v>1.18919496120012</v>
      </c>
      <c r="D8850" s="3">
        <v>54312.704363401201</v>
      </c>
      <c r="E8850" s="1">
        <f t="shared" si="278"/>
        <v>0.49640302781277101</v>
      </c>
      <c r="F8850" s="1">
        <f t="shared" si="279"/>
        <v>36765.389848092105</v>
      </c>
    </row>
    <row r="8851" spans="1:6">
      <c r="A8851" s="3">
        <v>0.69277674529744904</v>
      </c>
      <c r="B8851" s="3">
        <v>21029.243805044502</v>
      </c>
      <c r="C8851" s="3">
        <v>1.19525627910897</v>
      </c>
      <c r="D8851" s="3">
        <v>58453.722088413597</v>
      </c>
      <c r="E8851" s="1">
        <f t="shared" si="278"/>
        <v>0.502479533811521</v>
      </c>
      <c r="F8851" s="1">
        <f t="shared" si="279"/>
        <v>37424.478283369099</v>
      </c>
    </row>
    <row r="8852" spans="1:6">
      <c r="A8852" s="3">
        <v>0.73143341652900196</v>
      </c>
      <c r="B8852" s="3">
        <v>24855.268557954001</v>
      </c>
      <c r="C8852" s="3">
        <v>1.28677347901368</v>
      </c>
      <c r="D8852" s="3">
        <v>65539.283959516397</v>
      </c>
      <c r="E8852" s="1">
        <f t="shared" si="278"/>
        <v>0.55534006248467804</v>
      </c>
      <c r="F8852" s="1">
        <f t="shared" si="279"/>
        <v>40684.015401562399</v>
      </c>
    </row>
    <row r="8853" spans="1:6">
      <c r="A8853" s="3">
        <v>0.69811799210923797</v>
      </c>
      <c r="B8853" s="3">
        <v>20204.6621824588</v>
      </c>
      <c r="C8853" s="3">
        <v>1.25039919768251</v>
      </c>
      <c r="D8853" s="3">
        <v>56200.9254547909</v>
      </c>
      <c r="E8853" s="1">
        <f t="shared" si="278"/>
        <v>0.55228120557327198</v>
      </c>
      <c r="F8853" s="1">
        <f t="shared" si="279"/>
        <v>35996.2632723321</v>
      </c>
    </row>
    <row r="8854" spans="1:6">
      <c r="A8854" s="3">
        <v>0.67159329409803203</v>
      </c>
      <c r="B8854" s="3">
        <v>22265.2422651587</v>
      </c>
      <c r="C8854" s="3">
        <v>1.1412502244340901</v>
      </c>
      <c r="D8854" s="3">
        <v>58366.436000142297</v>
      </c>
      <c r="E8854" s="1">
        <f t="shared" si="278"/>
        <v>0.46965693033605804</v>
      </c>
      <c r="F8854" s="1">
        <f t="shared" si="279"/>
        <v>36101.193734983593</v>
      </c>
    </row>
    <row r="8855" spans="1:6">
      <c r="A8855" s="3">
        <v>0.71504590828079195</v>
      </c>
      <c r="B8855" s="3">
        <v>18431.506480283901</v>
      </c>
      <c r="C8855" s="3">
        <v>1.2169070388135601</v>
      </c>
      <c r="D8855" s="3">
        <v>54446.6480840437</v>
      </c>
      <c r="E8855" s="1">
        <f t="shared" si="278"/>
        <v>0.50186113053276815</v>
      </c>
      <c r="F8855" s="1">
        <f t="shared" si="279"/>
        <v>36015.141603759796</v>
      </c>
    </row>
    <row r="8856" spans="1:6">
      <c r="A8856" s="3">
        <v>0.68596846542885404</v>
      </c>
      <c r="B8856" s="3">
        <v>19482.140438750299</v>
      </c>
      <c r="C8856" s="3">
        <v>1.1794257088100899</v>
      </c>
      <c r="D8856" s="3">
        <v>55979.237158515301</v>
      </c>
      <c r="E8856" s="1">
        <f t="shared" si="278"/>
        <v>0.49345724338123587</v>
      </c>
      <c r="F8856" s="1">
        <f t="shared" si="279"/>
        <v>36497.096719765002</v>
      </c>
    </row>
    <row r="8857" spans="1:6">
      <c r="A8857" s="3">
        <v>0.69530514567442003</v>
      </c>
      <c r="B8857" s="3">
        <v>18086.09992207</v>
      </c>
      <c r="C8857" s="3">
        <v>1.2539630440575</v>
      </c>
      <c r="D8857" s="3">
        <v>55060.0174686112</v>
      </c>
      <c r="E8857" s="1">
        <f t="shared" si="278"/>
        <v>0.55865789838308</v>
      </c>
      <c r="F8857" s="1">
        <f t="shared" si="279"/>
        <v>36973.917546541197</v>
      </c>
    </row>
    <row r="8858" spans="1:6">
      <c r="A8858" s="3">
        <v>0.67915762446483696</v>
      </c>
      <c r="B8858" s="3">
        <v>14905.457876068</v>
      </c>
      <c r="C8858" s="3">
        <v>1.21967051236614</v>
      </c>
      <c r="D8858" s="3">
        <v>50435.952234540098</v>
      </c>
      <c r="E8858" s="1">
        <f t="shared" si="278"/>
        <v>0.54051288790130303</v>
      </c>
      <c r="F8858" s="1">
        <f t="shared" si="279"/>
        <v>35530.494358472097</v>
      </c>
    </row>
    <row r="8859" spans="1:6">
      <c r="A8859" s="3">
        <v>0.735123434342138</v>
      </c>
      <c r="B8859" s="3">
        <v>19742.110751522101</v>
      </c>
      <c r="C8859" s="3">
        <v>1.2266450680850001</v>
      </c>
      <c r="D8859" s="3">
        <v>55936.959345198098</v>
      </c>
      <c r="E8859" s="1">
        <f t="shared" si="278"/>
        <v>0.49152163374286206</v>
      </c>
      <c r="F8859" s="1">
        <f t="shared" si="279"/>
        <v>36194.848593675997</v>
      </c>
    </row>
    <row r="8860" spans="1:6">
      <c r="A8860" s="3">
        <v>0.68782663781353504</v>
      </c>
      <c r="B8860" s="3">
        <v>20057.867118599799</v>
      </c>
      <c r="C8860" s="3">
        <v>1.2163320051670801</v>
      </c>
      <c r="D8860" s="3">
        <v>56914.779003679498</v>
      </c>
      <c r="E8860" s="1">
        <f t="shared" si="278"/>
        <v>0.52850536735354503</v>
      </c>
      <c r="F8860" s="1">
        <f t="shared" si="279"/>
        <v>36856.911885079695</v>
      </c>
    </row>
    <row r="8861" spans="1:6">
      <c r="A8861" s="3">
        <v>0.72846002426545897</v>
      </c>
      <c r="B8861" s="3">
        <v>19236.348965228699</v>
      </c>
      <c r="C8861" s="3">
        <v>1.2578454157165999</v>
      </c>
      <c r="D8861" s="3">
        <v>55799.257389552899</v>
      </c>
      <c r="E8861" s="1">
        <f t="shared" si="278"/>
        <v>0.52938539145114094</v>
      </c>
      <c r="F8861" s="1">
        <f t="shared" si="279"/>
        <v>36562.908424324196</v>
      </c>
    </row>
    <row r="8862" spans="1:6">
      <c r="A8862" s="3">
        <v>0.67428959471518701</v>
      </c>
      <c r="B8862" s="3">
        <v>18187.364962810701</v>
      </c>
      <c r="C8862" s="3">
        <v>1.1757374518561401</v>
      </c>
      <c r="D8862" s="3">
        <v>53380.841377335601</v>
      </c>
      <c r="E8862" s="1">
        <f t="shared" si="278"/>
        <v>0.50144785714095308</v>
      </c>
      <c r="F8862" s="1">
        <f t="shared" si="279"/>
        <v>35193.476414524899</v>
      </c>
    </row>
    <row r="8863" spans="1:6">
      <c r="A8863" s="3">
        <v>0.73694683428205698</v>
      </c>
      <c r="B8863" s="3">
        <v>19189.195075635402</v>
      </c>
      <c r="C8863" s="3">
        <v>1.2777934502944699</v>
      </c>
      <c r="D8863" s="3">
        <v>55468.846770595403</v>
      </c>
      <c r="E8863" s="1">
        <f t="shared" si="278"/>
        <v>0.54084661601241291</v>
      </c>
      <c r="F8863" s="1">
        <f t="shared" si="279"/>
        <v>36279.651694960005</v>
      </c>
    </row>
    <row r="8864" spans="1:6">
      <c r="A8864" s="3">
        <v>0.73093712559920698</v>
      </c>
      <c r="B8864" s="3">
        <v>19046.067210598801</v>
      </c>
      <c r="C8864" s="3">
        <v>1.28017320722476</v>
      </c>
      <c r="D8864" s="3">
        <v>57905.793379499803</v>
      </c>
      <c r="E8864" s="1">
        <f t="shared" si="278"/>
        <v>0.54923608162555304</v>
      </c>
      <c r="F8864" s="1">
        <f t="shared" si="279"/>
        <v>38859.726168901005</v>
      </c>
    </row>
    <row r="8865" spans="1:6">
      <c r="A8865" s="3">
        <v>0.69347329351152698</v>
      </c>
      <c r="B8865" s="3">
        <v>17870.919018147</v>
      </c>
      <c r="C8865" s="3">
        <v>1.1962111371861299</v>
      </c>
      <c r="D8865" s="3">
        <v>55376.063097515798</v>
      </c>
      <c r="E8865" s="1">
        <f t="shared" si="278"/>
        <v>0.50273784367460295</v>
      </c>
      <c r="F8865" s="1">
        <f t="shared" si="279"/>
        <v>37505.144079368794</v>
      </c>
    </row>
    <row r="8866" spans="1:6">
      <c r="A8866" s="3">
        <v>0.68339018458133105</v>
      </c>
      <c r="B8866" s="3">
        <v>19952.9216596242</v>
      </c>
      <c r="C8866" s="3">
        <v>1.19235352805244</v>
      </c>
      <c r="D8866" s="3">
        <v>59427.793473968799</v>
      </c>
      <c r="E8866" s="1">
        <f t="shared" si="278"/>
        <v>0.50896334347110894</v>
      </c>
      <c r="F8866" s="1">
        <f t="shared" si="279"/>
        <v>39474.871814344602</v>
      </c>
    </row>
    <row r="8867" spans="1:6">
      <c r="A8867" s="3">
        <v>0.68971155931491501</v>
      </c>
      <c r="B8867" s="3">
        <v>20712.487772550699</v>
      </c>
      <c r="C8867" s="3">
        <v>1.1798232895058001</v>
      </c>
      <c r="D8867" s="3">
        <v>58972.447806930897</v>
      </c>
      <c r="E8867" s="1">
        <f t="shared" si="278"/>
        <v>0.49011173019088505</v>
      </c>
      <c r="F8867" s="1">
        <f t="shared" si="279"/>
        <v>38259.960034380201</v>
      </c>
    </row>
    <row r="8868" spans="1:6">
      <c r="A8868" s="3">
        <v>0.73349511704378501</v>
      </c>
      <c r="B8868" s="3">
        <v>22965.124310180399</v>
      </c>
      <c r="C8868" s="3">
        <v>1.28426708787028</v>
      </c>
      <c r="D8868" s="3">
        <v>60072.992077830197</v>
      </c>
      <c r="E8868" s="1">
        <f t="shared" si="278"/>
        <v>0.55077197082649498</v>
      </c>
      <c r="F8868" s="1">
        <f t="shared" si="279"/>
        <v>37107.867767649797</v>
      </c>
    </row>
    <row r="8869" spans="1:6">
      <c r="A8869" s="3">
        <v>0.68400378802657402</v>
      </c>
      <c r="B8869" s="3">
        <v>21086.0106369686</v>
      </c>
      <c r="C8869" s="3">
        <v>1.1907423471735901</v>
      </c>
      <c r="D8869" s="3">
        <v>59984.902758275697</v>
      </c>
      <c r="E8869" s="1">
        <f t="shared" si="278"/>
        <v>0.50673855914701604</v>
      </c>
      <c r="F8869" s="1">
        <f t="shared" si="279"/>
        <v>38898.892121307101</v>
      </c>
    </row>
    <row r="8870" spans="1:6">
      <c r="A8870" s="3">
        <v>0.71399760279644497</v>
      </c>
      <c r="B8870" s="3">
        <v>17673.9920055119</v>
      </c>
      <c r="C8870" s="3">
        <v>1.24074764005689</v>
      </c>
      <c r="D8870" s="3">
        <v>54545.4893646036</v>
      </c>
      <c r="E8870" s="1">
        <f t="shared" si="278"/>
        <v>0.526750037260445</v>
      </c>
      <c r="F8870" s="1">
        <f t="shared" si="279"/>
        <v>36871.4973590917</v>
      </c>
    </row>
    <row r="8871" spans="1:6">
      <c r="A8871" s="3">
        <v>0.68863769227554705</v>
      </c>
      <c r="B8871" s="3">
        <v>19859.8200162047</v>
      </c>
      <c r="C8871" s="3">
        <v>1.18294914396993</v>
      </c>
      <c r="D8871" s="3">
        <v>56131.379945347602</v>
      </c>
      <c r="E8871" s="1">
        <f t="shared" si="278"/>
        <v>0.49431145169438295</v>
      </c>
      <c r="F8871" s="1">
        <f t="shared" si="279"/>
        <v>36271.559929142903</v>
      </c>
    </row>
    <row r="8872" spans="1:6">
      <c r="A8872" s="3">
        <v>0.70407877338082103</v>
      </c>
      <c r="B8872" s="3">
        <v>20323.9983454633</v>
      </c>
      <c r="C8872" s="3">
        <v>1.2255785443760101</v>
      </c>
      <c r="D8872" s="3">
        <v>57475.830457929304</v>
      </c>
      <c r="E8872" s="1">
        <f t="shared" si="278"/>
        <v>0.52149977099518907</v>
      </c>
      <c r="F8872" s="1">
        <f t="shared" si="279"/>
        <v>37151.832112466</v>
      </c>
    </row>
    <row r="8873" spans="1:6">
      <c r="A8873" s="3">
        <v>0.758803278738297</v>
      </c>
      <c r="B8873" s="3">
        <v>20982.646608882598</v>
      </c>
      <c r="C8873" s="3">
        <v>1.3166627305597201</v>
      </c>
      <c r="D8873" s="3">
        <v>57061.593512218598</v>
      </c>
      <c r="E8873" s="1">
        <f t="shared" si="278"/>
        <v>0.55785945182142305</v>
      </c>
      <c r="F8873" s="1">
        <f t="shared" si="279"/>
        <v>36078.946903336</v>
      </c>
    </row>
    <row r="8874" spans="1:6">
      <c r="A8874" s="3">
        <v>0.68079850647488205</v>
      </c>
      <c r="B8874" s="3">
        <v>19501.728938815399</v>
      </c>
      <c r="C8874" s="3">
        <v>1.1798349479166601</v>
      </c>
      <c r="D8874" s="3">
        <v>56067.847618950997</v>
      </c>
      <c r="E8874" s="1">
        <f t="shared" si="278"/>
        <v>0.49903644144177806</v>
      </c>
      <c r="F8874" s="1">
        <f t="shared" si="279"/>
        <v>36566.118680135594</v>
      </c>
    </row>
    <row r="8875" spans="1:6">
      <c r="A8875" s="3">
        <v>0.69421572685300104</v>
      </c>
      <c r="B8875" s="3">
        <v>16995.400814051001</v>
      </c>
      <c r="C8875" s="3">
        <v>1.1897401006280399</v>
      </c>
      <c r="D8875" s="3">
        <v>54008.920240978397</v>
      </c>
      <c r="E8875" s="1">
        <f t="shared" si="278"/>
        <v>0.49552437377503888</v>
      </c>
      <c r="F8875" s="1">
        <f t="shared" si="279"/>
        <v>37013.519426927392</v>
      </c>
    </row>
    <row r="8876" spans="1:6">
      <c r="A8876" s="3">
        <v>0.70971982199345196</v>
      </c>
      <c r="B8876" s="3">
        <v>20708.708930636301</v>
      </c>
      <c r="C8876" s="3">
        <v>1.2491199943223299</v>
      </c>
      <c r="D8876" s="3">
        <v>57690.2700065877</v>
      </c>
      <c r="E8876" s="1">
        <f t="shared" si="278"/>
        <v>0.53940017232887794</v>
      </c>
      <c r="F8876" s="1">
        <f t="shared" si="279"/>
        <v>36981.561075951395</v>
      </c>
    </row>
    <row r="8877" spans="1:6">
      <c r="A8877" s="3">
        <v>0.71510187285265803</v>
      </c>
      <c r="B8877" s="3">
        <v>21886.771696976699</v>
      </c>
      <c r="C8877" s="3">
        <v>1.2433269803864699</v>
      </c>
      <c r="D8877" s="3">
        <v>62187.024240250401</v>
      </c>
      <c r="E8877" s="1">
        <f t="shared" si="278"/>
        <v>0.52822510753381191</v>
      </c>
      <c r="F8877" s="1">
        <f t="shared" si="279"/>
        <v>40300.252543273702</v>
      </c>
    </row>
    <row r="8878" spans="1:6">
      <c r="A8878" s="3">
        <v>0.70622149735621897</v>
      </c>
      <c r="B8878" s="3">
        <v>18163.921596737899</v>
      </c>
      <c r="C8878" s="3">
        <v>1.21835898066573</v>
      </c>
      <c r="D8878" s="3">
        <v>56158.605724571898</v>
      </c>
      <c r="E8878" s="1">
        <f t="shared" si="278"/>
        <v>0.51213748330951103</v>
      </c>
      <c r="F8878" s="1">
        <f t="shared" si="279"/>
        <v>37994.684127834</v>
      </c>
    </row>
    <row r="8879" spans="1:6">
      <c r="A8879" s="3">
        <v>0.73070293465617797</v>
      </c>
      <c r="B8879" s="3">
        <v>22099.387271859199</v>
      </c>
      <c r="C8879" s="3">
        <v>1.2719275674434201</v>
      </c>
      <c r="D8879" s="3">
        <v>60185.594298013202</v>
      </c>
      <c r="E8879" s="1">
        <f t="shared" si="278"/>
        <v>0.54122463278724209</v>
      </c>
      <c r="F8879" s="1">
        <f t="shared" si="279"/>
        <v>38086.207026154007</v>
      </c>
    </row>
    <row r="8880" spans="1:6">
      <c r="A8880" s="3">
        <v>0.69974620651949104</v>
      </c>
      <c r="B8880" s="3">
        <v>18503.820911979601</v>
      </c>
      <c r="C8880" s="3">
        <v>1.2236861207585601</v>
      </c>
      <c r="D8880" s="3">
        <v>54203.351879510403</v>
      </c>
      <c r="E8880" s="1">
        <f t="shared" si="278"/>
        <v>0.52393991423906905</v>
      </c>
      <c r="F8880" s="1">
        <f t="shared" si="279"/>
        <v>35699.530967530802</v>
      </c>
    </row>
    <row r="8881" spans="1:6">
      <c r="A8881" s="3">
        <v>0.69482798838882098</v>
      </c>
      <c r="B8881" s="3">
        <v>20633.737487620401</v>
      </c>
      <c r="C8881" s="3">
        <v>1.18841297065798</v>
      </c>
      <c r="D8881" s="3">
        <v>56349.762621950598</v>
      </c>
      <c r="E8881" s="1">
        <f t="shared" si="278"/>
        <v>0.49358498226915903</v>
      </c>
      <c r="F8881" s="1">
        <f t="shared" si="279"/>
        <v>35716.025134330193</v>
      </c>
    </row>
    <row r="8882" spans="1:6">
      <c r="A8882" s="3">
        <v>0.68338965055065604</v>
      </c>
      <c r="B8882" s="3">
        <v>20790.228022719901</v>
      </c>
      <c r="C8882" s="3">
        <v>1.1909296099146101</v>
      </c>
      <c r="D8882" s="3">
        <v>56981.456945695601</v>
      </c>
      <c r="E8882" s="1">
        <f t="shared" si="278"/>
        <v>0.50753995936395402</v>
      </c>
      <c r="F8882" s="1">
        <f t="shared" si="279"/>
        <v>36191.228922975701</v>
      </c>
    </row>
    <row r="8883" spans="1:6">
      <c r="A8883" s="3">
        <v>0.64538923881167698</v>
      </c>
      <c r="B8883" s="3">
        <v>20917.655576977999</v>
      </c>
      <c r="C8883" s="3">
        <v>1.1449749567784799</v>
      </c>
      <c r="D8883" s="3">
        <v>58895.646113145303</v>
      </c>
      <c r="E8883" s="1">
        <f t="shared" si="278"/>
        <v>0.49958571796680296</v>
      </c>
      <c r="F8883" s="1">
        <f t="shared" si="279"/>
        <v>37977.990536167301</v>
      </c>
    </row>
    <row r="8884" spans="1:6">
      <c r="A8884" s="3">
        <v>0.71879944760099401</v>
      </c>
      <c r="B8884" s="3">
        <v>20198.673880353101</v>
      </c>
      <c r="C8884" s="3">
        <v>1.250461898393</v>
      </c>
      <c r="D8884" s="3">
        <v>56832.070197200199</v>
      </c>
      <c r="E8884" s="1">
        <f t="shared" si="278"/>
        <v>0.53166245079200602</v>
      </c>
      <c r="F8884" s="1">
        <f t="shared" si="279"/>
        <v>36633.396316847095</v>
      </c>
    </row>
    <row r="8885" spans="1:6">
      <c r="A8885" s="3">
        <v>0.723094961712346</v>
      </c>
      <c r="B8885" s="3">
        <v>13723.7193268461</v>
      </c>
      <c r="C8885" s="3">
        <v>1.2563373261036901</v>
      </c>
      <c r="D8885" s="3">
        <v>48414.839914504199</v>
      </c>
      <c r="E8885" s="1">
        <f t="shared" si="278"/>
        <v>0.53324236439134409</v>
      </c>
      <c r="F8885" s="1">
        <f t="shared" si="279"/>
        <v>34691.120587658101</v>
      </c>
    </row>
    <row r="8886" spans="1:6">
      <c r="A8886" s="3">
        <v>0.686671846395704</v>
      </c>
      <c r="B8886" s="3">
        <v>16338.329947849101</v>
      </c>
      <c r="C8886" s="3">
        <v>1.1956528906589901</v>
      </c>
      <c r="D8886" s="3">
        <v>54070.392630277798</v>
      </c>
      <c r="E8886" s="1">
        <f t="shared" si="278"/>
        <v>0.50898104426328605</v>
      </c>
      <c r="F8886" s="1">
        <f t="shared" si="279"/>
        <v>37732.062682428696</v>
      </c>
    </row>
    <row r="8887" spans="1:6">
      <c r="A8887" s="3">
        <v>0.70595378804060605</v>
      </c>
      <c r="B8887" s="3">
        <v>19461.5970462367</v>
      </c>
      <c r="C8887" s="3">
        <v>1.26197292515194</v>
      </c>
      <c r="D8887" s="3">
        <v>56565.969730237499</v>
      </c>
      <c r="E8887" s="1">
        <f t="shared" si="278"/>
        <v>0.55601913711133399</v>
      </c>
      <c r="F8887" s="1">
        <f t="shared" si="279"/>
        <v>37104.372684000802</v>
      </c>
    </row>
    <row r="8888" spans="1:6">
      <c r="A8888" s="3">
        <v>0.69890206466992499</v>
      </c>
      <c r="B8888" s="3">
        <v>19546.728097584099</v>
      </c>
      <c r="C8888" s="3">
        <v>1.20160095684211</v>
      </c>
      <c r="D8888" s="3">
        <v>56892.606490091297</v>
      </c>
      <c r="E8888" s="1">
        <f t="shared" si="278"/>
        <v>0.502698892172185</v>
      </c>
      <c r="F8888" s="1">
        <f t="shared" si="279"/>
        <v>37345.878392507198</v>
      </c>
    </row>
    <row r="8889" spans="1:6">
      <c r="A8889" s="3">
        <v>0.72313840351722103</v>
      </c>
      <c r="B8889" s="3">
        <v>19596.936810637799</v>
      </c>
      <c r="C8889" s="3">
        <v>1.2606065908247099</v>
      </c>
      <c r="D8889" s="3">
        <v>55580.237827356803</v>
      </c>
      <c r="E8889" s="1">
        <f t="shared" si="278"/>
        <v>0.53746818730748891</v>
      </c>
      <c r="F8889" s="1">
        <f t="shared" si="279"/>
        <v>35983.301016719008</v>
      </c>
    </row>
    <row r="8890" spans="1:6">
      <c r="A8890" s="3">
        <v>0.62972762001655003</v>
      </c>
      <c r="B8890" s="3">
        <v>15447.277659987099</v>
      </c>
      <c r="C8890" s="3">
        <v>1.07868249576206</v>
      </c>
      <c r="D8890" s="3">
        <v>50818.096640518699</v>
      </c>
      <c r="E8890" s="1">
        <f t="shared" si="278"/>
        <v>0.44895487574550996</v>
      </c>
      <c r="F8890" s="1">
        <f t="shared" si="279"/>
        <v>35370.8189805316</v>
      </c>
    </row>
    <row r="8891" spans="1:6">
      <c r="A8891" s="3">
        <v>0.69092240070312405</v>
      </c>
      <c r="B8891" s="3">
        <v>18710.1277761848</v>
      </c>
      <c r="C8891" s="3">
        <v>1.21228754391172</v>
      </c>
      <c r="D8891" s="3">
        <v>56325.369410779902</v>
      </c>
      <c r="E8891" s="1">
        <f t="shared" si="278"/>
        <v>0.52136514320859595</v>
      </c>
      <c r="F8891" s="1">
        <f t="shared" si="279"/>
        <v>37615.241634595106</v>
      </c>
    </row>
    <row r="8892" spans="1:6">
      <c r="A8892" s="3">
        <v>0.71188574283486095</v>
      </c>
      <c r="B8892" s="3">
        <v>21984.707100755299</v>
      </c>
      <c r="C8892" s="3">
        <v>1.2442730010186001</v>
      </c>
      <c r="D8892" s="3">
        <v>59305.684166945597</v>
      </c>
      <c r="E8892" s="1">
        <f t="shared" si="278"/>
        <v>0.53238725818373911</v>
      </c>
      <c r="F8892" s="1">
        <f t="shared" si="279"/>
        <v>37320.977066190302</v>
      </c>
    </row>
    <row r="8893" spans="1:6">
      <c r="A8893" s="3">
        <v>0.710287598911442</v>
      </c>
      <c r="B8893" s="3">
        <v>17177.322070213901</v>
      </c>
      <c r="C8893" s="3">
        <v>1.2113122822382301</v>
      </c>
      <c r="D8893" s="3">
        <v>54715.583516625004</v>
      </c>
      <c r="E8893" s="1">
        <f t="shared" si="278"/>
        <v>0.50102468332678807</v>
      </c>
      <c r="F8893" s="1">
        <f t="shared" si="279"/>
        <v>37538.261446411103</v>
      </c>
    </row>
    <row r="8894" spans="1:6">
      <c r="A8894" s="3">
        <v>0.71428748768521</v>
      </c>
      <c r="B8894" s="3">
        <v>16017.5871213025</v>
      </c>
      <c r="C8894" s="3">
        <v>1.25795133745742</v>
      </c>
      <c r="D8894" s="3">
        <v>53544.685338273703</v>
      </c>
      <c r="E8894" s="1">
        <f t="shared" si="278"/>
        <v>0.54366384977221005</v>
      </c>
      <c r="F8894" s="1">
        <f t="shared" si="279"/>
        <v>37527.098216971201</v>
      </c>
    </row>
    <row r="8895" spans="1:6">
      <c r="A8895" s="3">
        <v>0.70847620635296904</v>
      </c>
      <c r="B8895" s="3">
        <v>18065.4966419146</v>
      </c>
      <c r="C8895" s="3">
        <v>1.2016932770828701</v>
      </c>
      <c r="D8895" s="3">
        <v>54589.248352206298</v>
      </c>
      <c r="E8895" s="1">
        <f t="shared" si="278"/>
        <v>0.49321707072990106</v>
      </c>
      <c r="F8895" s="1">
        <f t="shared" si="279"/>
        <v>36523.751710291697</v>
      </c>
    </row>
    <row r="8896" spans="1:6">
      <c r="A8896" s="3">
        <v>0.71896911696858901</v>
      </c>
      <c r="B8896" s="3">
        <v>20640.1787449234</v>
      </c>
      <c r="C8896" s="3">
        <v>1.2413581271093399</v>
      </c>
      <c r="D8896" s="3">
        <v>59671.971362725999</v>
      </c>
      <c r="E8896" s="1">
        <f t="shared" si="278"/>
        <v>0.5223890101407509</v>
      </c>
      <c r="F8896" s="1">
        <f t="shared" si="279"/>
        <v>39031.792617802595</v>
      </c>
    </row>
    <row r="8897" spans="1:6">
      <c r="A8897" s="3">
        <v>0.69367001050865396</v>
      </c>
      <c r="B8897" s="3">
        <v>23442.754454899401</v>
      </c>
      <c r="C8897" s="3">
        <v>1.2088448338087401</v>
      </c>
      <c r="D8897" s="3">
        <v>61625.324063942397</v>
      </c>
      <c r="E8897" s="1">
        <f t="shared" si="278"/>
        <v>0.51517482330008613</v>
      </c>
      <c r="F8897" s="1">
        <f t="shared" si="279"/>
        <v>38182.569609042999</v>
      </c>
    </row>
    <row r="8898" spans="1:6">
      <c r="A8898" s="3">
        <v>0.71226971323685695</v>
      </c>
      <c r="B8898" s="3">
        <v>17826.539132974402</v>
      </c>
      <c r="C8898" s="3">
        <v>1.2719933562961201</v>
      </c>
      <c r="D8898" s="3">
        <v>54780.193635870201</v>
      </c>
      <c r="E8898" s="1">
        <f t="shared" si="278"/>
        <v>0.55972364305926314</v>
      </c>
      <c r="F8898" s="1">
        <f t="shared" si="279"/>
        <v>36953.654502895799</v>
      </c>
    </row>
    <row r="8899" spans="1:6">
      <c r="A8899" s="3">
        <v>0.71552107507955498</v>
      </c>
      <c r="B8899" s="3">
        <v>19667.761823020301</v>
      </c>
      <c r="C8899" s="3">
        <v>1.2606470797026701</v>
      </c>
      <c r="D8899" s="3">
        <v>56201.547102841701</v>
      </c>
      <c r="E8899" s="1">
        <f t="shared" si="278"/>
        <v>0.54512600462311511</v>
      </c>
      <c r="F8899" s="1">
        <f t="shared" si="279"/>
        <v>36533.785279821401</v>
      </c>
    </row>
    <row r="8900" spans="1:6">
      <c r="A8900" s="3">
        <v>0.72557764701490102</v>
      </c>
      <c r="B8900" s="3">
        <v>21094.1185312737</v>
      </c>
      <c r="C8900" s="3">
        <v>1.2348373278361799</v>
      </c>
      <c r="D8900" s="3">
        <v>59415.072682712002</v>
      </c>
      <c r="E8900" s="1">
        <f t="shared" ref="E8900:E8963" si="280">C8900-A8900</f>
        <v>0.50925968082127893</v>
      </c>
      <c r="F8900" s="1">
        <f t="shared" ref="F8900:F8963" si="281">D8900-B8900</f>
        <v>38320.954151438302</v>
      </c>
    </row>
    <row r="8901" spans="1:6">
      <c r="A8901" s="3">
        <v>0.68779409422894699</v>
      </c>
      <c r="B8901" s="3">
        <v>22519.8506776801</v>
      </c>
      <c r="C8901" s="3">
        <v>1.2268075035935999</v>
      </c>
      <c r="D8901" s="3">
        <v>62760.514696395599</v>
      </c>
      <c r="E8901" s="1">
        <f t="shared" si="280"/>
        <v>0.53901340936465292</v>
      </c>
      <c r="F8901" s="1">
        <f t="shared" si="281"/>
        <v>40240.664018715499</v>
      </c>
    </row>
    <row r="8902" spans="1:6">
      <c r="A8902" s="3">
        <v>0.73722602825223305</v>
      </c>
      <c r="B8902" s="3">
        <v>20194.8233977934</v>
      </c>
      <c r="C8902" s="3">
        <v>1.29692714168821</v>
      </c>
      <c r="D8902" s="3">
        <v>59998.662222797197</v>
      </c>
      <c r="E8902" s="1">
        <f t="shared" si="280"/>
        <v>0.55970111343597695</v>
      </c>
      <c r="F8902" s="1">
        <f t="shared" si="281"/>
        <v>39803.838825003797</v>
      </c>
    </row>
    <row r="8903" spans="1:6">
      <c r="A8903" s="3">
        <v>0.73578466934322595</v>
      </c>
      <c r="B8903" s="3">
        <v>21418.777334600101</v>
      </c>
      <c r="C8903" s="3">
        <v>1.2500807270191201</v>
      </c>
      <c r="D8903" s="3">
        <v>59658.730022420801</v>
      </c>
      <c r="E8903" s="1">
        <f t="shared" si="280"/>
        <v>0.51429605767589415</v>
      </c>
      <c r="F8903" s="1">
        <f t="shared" si="281"/>
        <v>38239.952687820696</v>
      </c>
    </row>
    <row r="8904" spans="1:6">
      <c r="A8904" s="3">
        <v>0.72144894765643997</v>
      </c>
      <c r="B8904" s="3">
        <v>19757.3309162195</v>
      </c>
      <c r="C8904" s="3">
        <v>1.2528380015962199</v>
      </c>
      <c r="D8904" s="3">
        <v>58222.064638881297</v>
      </c>
      <c r="E8904" s="1">
        <f t="shared" si="280"/>
        <v>0.53138905393977998</v>
      </c>
      <c r="F8904" s="1">
        <f t="shared" si="281"/>
        <v>38464.733722661796</v>
      </c>
    </row>
    <row r="8905" spans="1:6">
      <c r="A8905" s="3">
        <v>0.64681214721361402</v>
      </c>
      <c r="B8905" s="3">
        <v>16484.875453037101</v>
      </c>
      <c r="C8905" s="3">
        <v>1.12028270400959</v>
      </c>
      <c r="D8905" s="3">
        <v>53387.869352708898</v>
      </c>
      <c r="E8905" s="1">
        <f t="shared" si="280"/>
        <v>0.47347055679597594</v>
      </c>
      <c r="F8905" s="1">
        <f t="shared" si="281"/>
        <v>36902.993899671797</v>
      </c>
    </row>
    <row r="8906" spans="1:6">
      <c r="A8906" s="3">
        <v>0.73711984314101697</v>
      </c>
      <c r="B8906" s="3">
        <v>19263.141012129599</v>
      </c>
      <c r="C8906" s="3">
        <v>1.2752257869135299</v>
      </c>
      <c r="D8906" s="3">
        <v>56415.638687406099</v>
      </c>
      <c r="E8906" s="1">
        <f t="shared" si="280"/>
        <v>0.53810594377251297</v>
      </c>
      <c r="F8906" s="1">
        <f t="shared" si="281"/>
        <v>37152.4976752765</v>
      </c>
    </row>
    <row r="8907" spans="1:6">
      <c r="A8907" s="3">
        <v>0.70810285785476301</v>
      </c>
      <c r="B8907" s="3">
        <v>20814.976590516901</v>
      </c>
      <c r="C8907" s="3">
        <v>1.2487647064838301</v>
      </c>
      <c r="D8907" s="3">
        <v>56310.3032326709</v>
      </c>
      <c r="E8907" s="1">
        <f t="shared" si="280"/>
        <v>0.54066184862906708</v>
      </c>
      <c r="F8907" s="1">
        <f t="shared" si="281"/>
        <v>35495.326642154003</v>
      </c>
    </row>
    <row r="8908" spans="1:6">
      <c r="A8908" s="3">
        <v>0.68775650479681105</v>
      </c>
      <c r="B8908" s="3">
        <v>20863.9259538898</v>
      </c>
      <c r="C8908" s="3">
        <v>1.18687803657721</v>
      </c>
      <c r="D8908" s="3">
        <v>57202.737393361102</v>
      </c>
      <c r="E8908" s="1">
        <f t="shared" si="280"/>
        <v>0.49912153178039897</v>
      </c>
      <c r="F8908" s="1">
        <f t="shared" si="281"/>
        <v>36338.811439471305</v>
      </c>
    </row>
    <row r="8909" spans="1:6">
      <c r="A8909" s="3">
        <v>0.67859578207001403</v>
      </c>
      <c r="B8909" s="3">
        <v>20128.6683656514</v>
      </c>
      <c r="C8909" s="3">
        <v>1.15387979908783</v>
      </c>
      <c r="D8909" s="3">
        <v>56260.233085693799</v>
      </c>
      <c r="E8909" s="1">
        <f t="shared" si="280"/>
        <v>0.47528401701781597</v>
      </c>
      <c r="F8909" s="1">
        <f t="shared" si="281"/>
        <v>36131.564720042399</v>
      </c>
    </row>
    <row r="8910" spans="1:6">
      <c r="A8910" s="3">
        <v>0.69563303364832096</v>
      </c>
      <c r="B8910" s="3">
        <v>17820.2296839591</v>
      </c>
      <c r="C8910" s="3">
        <v>1.19745607703838</v>
      </c>
      <c r="D8910" s="3">
        <v>54511.2713074821</v>
      </c>
      <c r="E8910" s="1">
        <f t="shared" si="280"/>
        <v>0.50182304339005901</v>
      </c>
      <c r="F8910" s="1">
        <f t="shared" si="281"/>
        <v>36691.041623523</v>
      </c>
    </row>
    <row r="8911" spans="1:6">
      <c r="A8911" s="3">
        <v>0.69814351450077605</v>
      </c>
      <c r="B8911" s="3">
        <v>21456.0740302987</v>
      </c>
      <c r="C8911" s="3">
        <v>1.2375188660409899</v>
      </c>
      <c r="D8911" s="3">
        <v>59372.950893000503</v>
      </c>
      <c r="E8911" s="1">
        <f t="shared" si="280"/>
        <v>0.53937535154021388</v>
      </c>
      <c r="F8911" s="1">
        <f t="shared" si="281"/>
        <v>37916.8768627018</v>
      </c>
    </row>
    <row r="8912" spans="1:6">
      <c r="A8912" s="3">
        <v>0.67556098903280104</v>
      </c>
      <c r="B8912" s="3">
        <v>19247.063466674201</v>
      </c>
      <c r="C8912" s="3">
        <v>1.1742044112110499</v>
      </c>
      <c r="D8912" s="3">
        <v>56106.092947105702</v>
      </c>
      <c r="E8912" s="1">
        <f t="shared" si="280"/>
        <v>0.49864342217824886</v>
      </c>
      <c r="F8912" s="1">
        <f t="shared" si="281"/>
        <v>36859.029480431505</v>
      </c>
    </row>
    <row r="8913" spans="1:6">
      <c r="A8913" s="3">
        <v>0.69941727273833298</v>
      </c>
      <c r="B8913" s="3">
        <v>19202.487323836001</v>
      </c>
      <c r="C8913" s="3">
        <v>1.2139044857915799</v>
      </c>
      <c r="D8913" s="3">
        <v>57594.737375158002</v>
      </c>
      <c r="E8913" s="1">
        <f t="shared" si="280"/>
        <v>0.51448721305324696</v>
      </c>
      <c r="F8913" s="1">
        <f t="shared" si="281"/>
        <v>38392.250051322</v>
      </c>
    </row>
    <row r="8914" spans="1:6">
      <c r="A8914" s="3">
        <v>0.70384215053629895</v>
      </c>
      <c r="B8914" s="3">
        <v>20277.268091234</v>
      </c>
      <c r="C8914" s="3">
        <v>1.20812153990788</v>
      </c>
      <c r="D8914" s="3">
        <v>55658.019276272702</v>
      </c>
      <c r="E8914" s="1">
        <f t="shared" si="280"/>
        <v>0.50427938937158101</v>
      </c>
      <c r="F8914" s="1">
        <f t="shared" si="281"/>
        <v>35380.751185038702</v>
      </c>
    </row>
    <row r="8915" spans="1:6">
      <c r="A8915" s="3">
        <v>0.665134764570256</v>
      </c>
      <c r="B8915" s="3">
        <v>20771.9030024042</v>
      </c>
      <c r="C8915" s="3">
        <v>1.14663087448552</v>
      </c>
      <c r="D8915" s="3">
        <v>57041.668042113597</v>
      </c>
      <c r="E8915" s="1">
        <f t="shared" si="280"/>
        <v>0.48149610991526404</v>
      </c>
      <c r="F8915" s="1">
        <f t="shared" si="281"/>
        <v>36269.765039709397</v>
      </c>
    </row>
    <row r="8916" spans="1:6">
      <c r="A8916" s="3">
        <v>0.73533428641334597</v>
      </c>
      <c r="B8916" s="3">
        <v>17832.171782653899</v>
      </c>
      <c r="C8916" s="3">
        <v>1.2768587368512401</v>
      </c>
      <c r="D8916" s="3">
        <v>53198.911150252003</v>
      </c>
      <c r="E8916" s="1">
        <f t="shared" si="280"/>
        <v>0.5415244504378941</v>
      </c>
      <c r="F8916" s="1">
        <f t="shared" si="281"/>
        <v>35366.7393675981</v>
      </c>
    </row>
    <row r="8917" spans="1:6">
      <c r="A8917" s="3">
        <v>0.66598966787077296</v>
      </c>
      <c r="B8917" s="3">
        <v>13238.090596408199</v>
      </c>
      <c r="C8917" s="3">
        <v>1.1626716454047901</v>
      </c>
      <c r="D8917" s="3">
        <v>49164.377120396101</v>
      </c>
      <c r="E8917" s="1">
        <f t="shared" si="280"/>
        <v>0.49668197753401711</v>
      </c>
      <c r="F8917" s="1">
        <f t="shared" si="281"/>
        <v>35926.286523987903</v>
      </c>
    </row>
    <row r="8918" spans="1:6">
      <c r="A8918" s="3">
        <v>0.71400431078722204</v>
      </c>
      <c r="B8918" s="3">
        <v>21236.112615288199</v>
      </c>
      <c r="C8918" s="3">
        <v>1.2548448549726099</v>
      </c>
      <c r="D8918" s="3">
        <v>58683.978787500397</v>
      </c>
      <c r="E8918" s="1">
        <f t="shared" si="280"/>
        <v>0.54084054418538785</v>
      </c>
      <c r="F8918" s="1">
        <f t="shared" si="281"/>
        <v>37447.866172212198</v>
      </c>
    </row>
    <row r="8919" spans="1:6">
      <c r="A8919" s="3">
        <v>0.69403180702787204</v>
      </c>
      <c r="B8919" s="3">
        <v>16410.3371150401</v>
      </c>
      <c r="C8919" s="3">
        <v>1.1700214172132699</v>
      </c>
      <c r="D8919" s="3">
        <v>53193.129688599904</v>
      </c>
      <c r="E8919" s="1">
        <f t="shared" si="280"/>
        <v>0.47598961018539787</v>
      </c>
      <c r="F8919" s="1">
        <f t="shared" si="281"/>
        <v>36782.792573559804</v>
      </c>
    </row>
    <row r="8920" spans="1:6">
      <c r="A8920" s="3">
        <v>0.72978470450083199</v>
      </c>
      <c r="B8920" s="3">
        <v>22112.545986975601</v>
      </c>
      <c r="C8920" s="3">
        <v>1.2724403745989299</v>
      </c>
      <c r="D8920" s="3">
        <v>61216.191647344298</v>
      </c>
      <c r="E8920" s="1">
        <f t="shared" si="280"/>
        <v>0.5426556700980979</v>
      </c>
      <c r="F8920" s="1">
        <f t="shared" si="281"/>
        <v>39103.645660368697</v>
      </c>
    </row>
    <row r="8921" spans="1:6">
      <c r="A8921" s="3">
        <v>0.70404118377203895</v>
      </c>
      <c r="B8921" s="3">
        <v>24098.720839997401</v>
      </c>
      <c r="C8921" s="3">
        <v>1.1780766687458999</v>
      </c>
      <c r="D8921" s="3">
        <v>61170.837128289197</v>
      </c>
      <c r="E8921" s="1">
        <f t="shared" si="280"/>
        <v>0.47403548497386094</v>
      </c>
      <c r="F8921" s="1">
        <f t="shared" si="281"/>
        <v>37072.1162882918</v>
      </c>
    </row>
    <row r="8922" spans="1:6">
      <c r="A8922" s="3">
        <v>0.69875947044276898</v>
      </c>
      <c r="B8922" s="3">
        <v>21214.9682012087</v>
      </c>
      <c r="C8922" s="3">
        <v>1.21482623177784</v>
      </c>
      <c r="D8922" s="3">
        <v>58247.049069648201</v>
      </c>
      <c r="E8922" s="1">
        <f t="shared" si="280"/>
        <v>0.51606676133507101</v>
      </c>
      <c r="F8922" s="1">
        <f t="shared" si="281"/>
        <v>37032.080868439502</v>
      </c>
    </row>
    <row r="8923" spans="1:6">
      <c r="A8923" s="3">
        <v>0.68775664214582499</v>
      </c>
      <c r="B8923" s="3">
        <v>23050.9231094159</v>
      </c>
      <c r="C8923" s="3">
        <v>1.14286767145372</v>
      </c>
      <c r="D8923" s="3">
        <v>58849.395571733403</v>
      </c>
      <c r="E8923" s="1">
        <f t="shared" si="280"/>
        <v>0.45511102930789504</v>
      </c>
      <c r="F8923" s="1">
        <f t="shared" si="281"/>
        <v>35798.472462317499</v>
      </c>
    </row>
    <row r="8924" spans="1:6">
      <c r="A8924" s="3">
        <v>0.67890595772193796</v>
      </c>
      <c r="B8924" s="3">
        <v>17134.863104099</v>
      </c>
      <c r="C8924" s="3">
        <v>1.1771202946847199</v>
      </c>
      <c r="D8924" s="3">
        <v>52631.274682687799</v>
      </c>
      <c r="E8924" s="1">
        <f t="shared" si="280"/>
        <v>0.49821433696278195</v>
      </c>
      <c r="F8924" s="1">
        <f t="shared" si="281"/>
        <v>35496.411578588799</v>
      </c>
    </row>
    <row r="8925" spans="1:6">
      <c r="A8925" s="3">
        <v>0.67103503221732397</v>
      </c>
      <c r="B8925" s="3">
        <v>21119.197436637402</v>
      </c>
      <c r="C8925" s="3">
        <v>1.1954746667703999</v>
      </c>
      <c r="D8925" s="3">
        <v>58820.763930718902</v>
      </c>
      <c r="E8925" s="1">
        <f t="shared" si="280"/>
        <v>0.52443963455307596</v>
      </c>
      <c r="F8925" s="1">
        <f t="shared" si="281"/>
        <v>37701.566494081504</v>
      </c>
    </row>
    <row r="8926" spans="1:6">
      <c r="A8926" s="3">
        <v>0.68788080718167399</v>
      </c>
      <c r="B8926" s="3">
        <v>18517.187992117699</v>
      </c>
      <c r="C8926" s="3">
        <v>1.1788547329199499</v>
      </c>
      <c r="D8926" s="3">
        <v>57390.9811962268</v>
      </c>
      <c r="E8926" s="1">
        <f t="shared" si="280"/>
        <v>0.49097392573827592</v>
      </c>
      <c r="F8926" s="1">
        <f t="shared" si="281"/>
        <v>38873.793204109097</v>
      </c>
    </row>
    <row r="8927" spans="1:6">
      <c r="A8927" s="3">
        <v>0.72217194610618995</v>
      </c>
      <c r="B8927" s="3">
        <v>20179.7118914083</v>
      </c>
      <c r="C8927" s="3">
        <v>1.2200553624230299</v>
      </c>
      <c r="D8927" s="3">
        <v>55155.571976368003</v>
      </c>
      <c r="E8927" s="1">
        <f t="shared" si="280"/>
        <v>0.49788341631683997</v>
      </c>
      <c r="F8927" s="1">
        <f t="shared" si="281"/>
        <v>34975.860084959699</v>
      </c>
    </row>
    <row r="8928" spans="1:6">
      <c r="A8928" s="3">
        <v>0.69443425244115997</v>
      </c>
      <c r="B8928" s="3">
        <v>18936.289204344699</v>
      </c>
      <c r="C8928" s="3">
        <v>1.1802164106760999</v>
      </c>
      <c r="D8928" s="3">
        <v>56798.770736681603</v>
      </c>
      <c r="E8928" s="1">
        <f t="shared" si="280"/>
        <v>0.48578215823493998</v>
      </c>
      <c r="F8928" s="1">
        <f t="shared" si="281"/>
        <v>37862.481532336904</v>
      </c>
    </row>
    <row r="8929" spans="1:6">
      <c r="A8929" s="3">
        <v>0.70378525635476596</v>
      </c>
      <c r="B8929" s="3">
        <v>19685.488448352698</v>
      </c>
      <c r="C8929" s="3">
        <v>1.23913329967886</v>
      </c>
      <c r="D8929" s="3">
        <v>55707.942941602298</v>
      </c>
      <c r="E8929" s="1">
        <f t="shared" si="280"/>
        <v>0.53534804332409403</v>
      </c>
      <c r="F8929" s="1">
        <f t="shared" si="281"/>
        <v>36022.454493249599</v>
      </c>
    </row>
    <row r="8930" spans="1:6">
      <c r="A8930" s="3">
        <v>0.734187781685816</v>
      </c>
      <c r="B8930" s="3">
        <v>22960.166049596999</v>
      </c>
      <c r="C8930" s="3">
        <v>1.2541873568357</v>
      </c>
      <c r="D8930" s="3">
        <v>59025.421568049402</v>
      </c>
      <c r="E8930" s="1">
        <f t="shared" si="280"/>
        <v>0.51999957514988404</v>
      </c>
      <c r="F8930" s="1">
        <f t="shared" si="281"/>
        <v>36065.255518452403</v>
      </c>
    </row>
    <row r="8931" spans="1:6">
      <c r="A8931" s="3">
        <v>0.72685255678357696</v>
      </c>
      <c r="B8931" s="3">
        <v>18822.423079944201</v>
      </c>
      <c r="C8931" s="3">
        <v>1.2576076613035201</v>
      </c>
      <c r="D8931" s="3">
        <v>56259.197991519701</v>
      </c>
      <c r="E8931" s="1">
        <f t="shared" si="280"/>
        <v>0.53075510451994312</v>
      </c>
      <c r="F8931" s="1">
        <f t="shared" si="281"/>
        <v>37436.7749115755</v>
      </c>
    </row>
    <row r="8932" spans="1:6">
      <c r="A8932" s="3">
        <v>0.70141775221137503</v>
      </c>
      <c r="B8932" s="3">
        <v>21641.107650088601</v>
      </c>
      <c r="C8932" s="3">
        <v>1.2320111097008</v>
      </c>
      <c r="D8932" s="3">
        <v>60967.635599730696</v>
      </c>
      <c r="E8932" s="1">
        <f t="shared" si="280"/>
        <v>0.53059335748942493</v>
      </c>
      <c r="F8932" s="1">
        <f t="shared" si="281"/>
        <v>39326.527949642099</v>
      </c>
    </row>
    <row r="8933" spans="1:6">
      <c r="A8933" s="3">
        <v>0.65931749107299897</v>
      </c>
      <c r="B8933" s="3">
        <v>17059.3322409922</v>
      </c>
      <c r="C8933" s="3">
        <v>1.12100684164894</v>
      </c>
      <c r="D8933" s="3">
        <v>52101.0846129044</v>
      </c>
      <c r="E8933" s="1">
        <f t="shared" si="280"/>
        <v>0.46168935057594107</v>
      </c>
      <c r="F8933" s="1">
        <f t="shared" si="281"/>
        <v>35041.752371912196</v>
      </c>
    </row>
    <row r="8934" spans="1:6">
      <c r="A8934" s="3">
        <v>0.65803203927165799</v>
      </c>
      <c r="B8934" s="3">
        <v>21102.447896739101</v>
      </c>
      <c r="C8934" s="3">
        <v>1.11512192518324</v>
      </c>
      <c r="D8934" s="3">
        <v>56677.504036003898</v>
      </c>
      <c r="E8934" s="1">
        <f t="shared" si="280"/>
        <v>0.45708988591158206</v>
      </c>
      <c r="F8934" s="1">
        <f t="shared" si="281"/>
        <v>35575.056139264794</v>
      </c>
    </row>
    <row r="8935" spans="1:6">
      <c r="A8935" s="3">
        <v>0.71301703948056105</v>
      </c>
      <c r="B8935" s="3">
        <v>20328.973130574701</v>
      </c>
      <c r="C8935" s="3">
        <v>1.25387713729359</v>
      </c>
      <c r="D8935" s="3">
        <v>58415.384569420799</v>
      </c>
      <c r="E8935" s="1">
        <f t="shared" si="280"/>
        <v>0.54086009781302891</v>
      </c>
      <c r="F8935" s="1">
        <f t="shared" si="281"/>
        <v>38086.411438846102</v>
      </c>
    </row>
    <row r="8936" spans="1:6">
      <c r="A8936" s="3">
        <v>0.715873714468654</v>
      </c>
      <c r="B8936" s="3">
        <v>15314.766834034201</v>
      </c>
      <c r="C8936" s="3">
        <v>1.24649241816154</v>
      </c>
      <c r="D8936" s="3">
        <v>50322.302635792097</v>
      </c>
      <c r="E8936" s="1">
        <f t="shared" si="280"/>
        <v>0.530618703692886</v>
      </c>
      <c r="F8936" s="1">
        <f t="shared" si="281"/>
        <v>35007.535801757898</v>
      </c>
    </row>
    <row r="8937" spans="1:6">
      <c r="A8937" s="3">
        <v>0.70887362196456605</v>
      </c>
      <c r="B8937" s="3">
        <v>17360.633407086199</v>
      </c>
      <c r="C8937" s="3">
        <v>1.2469852452166601</v>
      </c>
      <c r="D8937" s="3">
        <v>54166.682715531802</v>
      </c>
      <c r="E8937" s="1">
        <f t="shared" si="280"/>
        <v>0.53811162325209405</v>
      </c>
      <c r="F8937" s="1">
        <f t="shared" si="281"/>
        <v>36806.049308445603</v>
      </c>
    </row>
    <row r="8938" spans="1:6">
      <c r="A8938" s="3">
        <v>0.707638942348363</v>
      </c>
      <c r="B8938" s="3">
        <v>22276.3516776791</v>
      </c>
      <c r="C8938" s="3">
        <v>1.2375853652934301</v>
      </c>
      <c r="D8938" s="3">
        <v>59689.712789201898</v>
      </c>
      <c r="E8938" s="1">
        <f t="shared" si="280"/>
        <v>0.52994642294506711</v>
      </c>
      <c r="F8938" s="1">
        <f t="shared" si="281"/>
        <v>37413.361111522798</v>
      </c>
    </row>
    <row r="8939" spans="1:6">
      <c r="A8939" s="3">
        <v>0.70373264073418296</v>
      </c>
      <c r="B8939" s="3">
        <v>18546.7408546263</v>
      </c>
      <c r="C8939" s="3">
        <v>1.2207135390196</v>
      </c>
      <c r="D8939" s="3">
        <v>54713.240952456603</v>
      </c>
      <c r="E8939" s="1">
        <f t="shared" si="280"/>
        <v>0.51698089828541705</v>
      </c>
      <c r="F8939" s="1">
        <f t="shared" si="281"/>
        <v>36166.5000978303</v>
      </c>
    </row>
    <row r="8940" spans="1:6">
      <c r="A8940" s="3">
        <v>0.701768897945519</v>
      </c>
      <c r="B8940" s="3">
        <v>16185.2098145238</v>
      </c>
      <c r="C8940" s="3">
        <v>1.2330187527883001</v>
      </c>
      <c r="D8940" s="3">
        <v>52105.019694316601</v>
      </c>
      <c r="E8940" s="1">
        <f t="shared" si="280"/>
        <v>0.53124985484278109</v>
      </c>
      <c r="F8940" s="1">
        <f t="shared" si="281"/>
        <v>35919.809879792803</v>
      </c>
    </row>
    <row r="8941" spans="1:6">
      <c r="A8941" s="3">
        <v>0.72080248173667605</v>
      </c>
      <c r="B8941" s="3">
        <v>19382.002928031201</v>
      </c>
      <c r="C8941" s="3">
        <v>1.21538666007733</v>
      </c>
      <c r="D8941" s="3">
        <v>55102.069537734598</v>
      </c>
      <c r="E8941" s="1">
        <f t="shared" si="280"/>
        <v>0.49458417834065393</v>
      </c>
      <c r="F8941" s="1">
        <f t="shared" si="281"/>
        <v>35720.066609703397</v>
      </c>
    </row>
    <row r="8942" spans="1:6">
      <c r="A8942" s="3">
        <v>0.668002841650295</v>
      </c>
      <c r="B8942" s="3">
        <v>16313.146600681301</v>
      </c>
      <c r="C8942" s="3">
        <v>1.1880462844355999</v>
      </c>
      <c r="D8942" s="3">
        <v>51599.669145841297</v>
      </c>
      <c r="E8942" s="1">
        <f t="shared" si="280"/>
        <v>0.5200434427853049</v>
      </c>
      <c r="F8942" s="1">
        <f t="shared" si="281"/>
        <v>35286.522545159998</v>
      </c>
    </row>
    <row r="8943" spans="1:6">
      <c r="A8943" s="3">
        <v>0.71201018057133003</v>
      </c>
      <c r="B8943" s="3">
        <v>15462.416594522199</v>
      </c>
      <c r="C8943" s="3">
        <v>1.2555224388209401</v>
      </c>
      <c r="D8943" s="3">
        <v>50813.350585990702</v>
      </c>
      <c r="E8943" s="1">
        <f t="shared" si="280"/>
        <v>0.54351225824961003</v>
      </c>
      <c r="F8943" s="1">
        <f t="shared" si="281"/>
        <v>35350.933991468504</v>
      </c>
    </row>
    <row r="8944" spans="1:6">
      <c r="A8944" s="3">
        <v>0.71420212492428103</v>
      </c>
      <c r="B8944" s="3">
        <v>19788.325943289099</v>
      </c>
      <c r="C8944" s="3">
        <v>1.2381048377620201</v>
      </c>
      <c r="D8944" s="3">
        <v>54967.469406242402</v>
      </c>
      <c r="E8944" s="1">
        <f t="shared" si="280"/>
        <v>0.52390271283773904</v>
      </c>
      <c r="F8944" s="1">
        <f t="shared" si="281"/>
        <v>35179.143462953303</v>
      </c>
    </row>
    <row r="8945" spans="1:6">
      <c r="A8945" s="3">
        <v>0.69657693560807898</v>
      </c>
      <c r="B8945" s="3">
        <v>27067.818077487202</v>
      </c>
      <c r="C8945" s="3">
        <v>1.23913789390684</v>
      </c>
      <c r="D8945" s="3">
        <v>67704.229188515499</v>
      </c>
      <c r="E8945" s="1">
        <f t="shared" si="280"/>
        <v>0.54256095829876105</v>
      </c>
      <c r="F8945" s="1">
        <f t="shared" si="281"/>
        <v>40636.411111028297</v>
      </c>
    </row>
    <row r="8946" spans="1:6">
      <c r="A8946" s="3">
        <v>0.75548734573499199</v>
      </c>
      <c r="B8946" s="3">
        <v>26416.958742744398</v>
      </c>
      <c r="C8946" s="3">
        <v>1.3191679911262599</v>
      </c>
      <c r="D8946" s="3">
        <v>67367.021034091202</v>
      </c>
      <c r="E8946" s="1">
        <f t="shared" si="280"/>
        <v>0.56368064539126794</v>
      </c>
      <c r="F8946" s="1">
        <f t="shared" si="281"/>
        <v>40950.062291346803</v>
      </c>
    </row>
    <row r="8947" spans="1:6">
      <c r="A8947" s="3">
        <v>0.69791170301546201</v>
      </c>
      <c r="B8947" s="3">
        <v>21177.446566453102</v>
      </c>
      <c r="C8947" s="3">
        <v>1.1750206871030999</v>
      </c>
      <c r="D8947" s="3">
        <v>57097.802794234398</v>
      </c>
      <c r="E8947" s="1">
        <f t="shared" si="280"/>
        <v>0.47710898408763791</v>
      </c>
      <c r="F8947" s="1">
        <f t="shared" si="281"/>
        <v>35920.356227781296</v>
      </c>
    </row>
    <row r="8948" spans="1:6">
      <c r="A8948" s="3">
        <v>0.678825911899405</v>
      </c>
      <c r="B8948" s="3">
        <v>27183.0132299139</v>
      </c>
      <c r="C8948" s="3">
        <v>1.1640486394731999</v>
      </c>
      <c r="D8948" s="3">
        <v>68425.192473168805</v>
      </c>
      <c r="E8948" s="1">
        <f t="shared" si="280"/>
        <v>0.48522272757379492</v>
      </c>
      <c r="F8948" s="1">
        <f t="shared" si="281"/>
        <v>41242.179243254905</v>
      </c>
    </row>
    <row r="8949" spans="1:6">
      <c r="A8949" s="3">
        <v>0.65767602242199197</v>
      </c>
      <c r="B8949" s="3">
        <v>20087.4035611076</v>
      </c>
      <c r="C8949" s="3">
        <v>1.14226361209476</v>
      </c>
      <c r="D8949" s="3">
        <v>58238.490838350299</v>
      </c>
      <c r="E8949" s="1">
        <f t="shared" si="280"/>
        <v>0.48458758967276805</v>
      </c>
      <c r="F8949" s="1">
        <f t="shared" si="281"/>
        <v>38151.087277242696</v>
      </c>
    </row>
    <row r="8950" spans="1:6">
      <c r="A8950" s="3">
        <v>0.70520542447332002</v>
      </c>
      <c r="B8950" s="3">
        <v>19314.968275316402</v>
      </c>
      <c r="C8950" s="3">
        <v>1.2068436867379699</v>
      </c>
      <c r="D8950" s="3">
        <v>56798.411156446498</v>
      </c>
      <c r="E8950" s="1">
        <f t="shared" si="280"/>
        <v>0.50163826226464991</v>
      </c>
      <c r="F8950" s="1">
        <f t="shared" si="281"/>
        <v>37483.442881130097</v>
      </c>
    </row>
    <row r="8951" spans="1:6">
      <c r="A8951" s="3">
        <v>0.70699862531573898</v>
      </c>
      <c r="B8951" s="3">
        <v>17759.609119477798</v>
      </c>
      <c r="C8951" s="3">
        <v>1.2436893399779201</v>
      </c>
      <c r="D8951" s="3">
        <v>55123.389706680602</v>
      </c>
      <c r="E8951" s="1">
        <f t="shared" si="280"/>
        <v>0.5366907146621811</v>
      </c>
      <c r="F8951" s="1">
        <f t="shared" si="281"/>
        <v>37363.780587202804</v>
      </c>
    </row>
    <row r="8952" spans="1:6">
      <c r="A8952" s="3">
        <v>0.76479388825219197</v>
      </c>
      <c r="B8952" s="3">
        <v>18101.064480862198</v>
      </c>
      <c r="C8952" s="3">
        <v>1.30347680965004</v>
      </c>
      <c r="D8952" s="3">
        <v>54577.832920667097</v>
      </c>
      <c r="E8952" s="1">
        <f t="shared" si="280"/>
        <v>0.53868292139784801</v>
      </c>
      <c r="F8952" s="1">
        <f t="shared" si="281"/>
        <v>36476.768439804902</v>
      </c>
    </row>
    <row r="8953" spans="1:6">
      <c r="A8953" s="3">
        <v>0.71169219144043605</v>
      </c>
      <c r="B8953" s="3">
        <v>17428.278953655801</v>
      </c>
      <c r="C8953" s="3">
        <v>1.2511155981187201</v>
      </c>
      <c r="D8953" s="3">
        <v>55051.042944230598</v>
      </c>
      <c r="E8953" s="1">
        <f t="shared" si="280"/>
        <v>0.53942340667828403</v>
      </c>
      <c r="F8953" s="1">
        <f t="shared" si="281"/>
        <v>37622.763990574793</v>
      </c>
    </row>
    <row r="8954" spans="1:6">
      <c r="A8954" s="3">
        <v>0.70887089014687699</v>
      </c>
      <c r="B8954" s="3">
        <v>20807.8883471439</v>
      </c>
      <c r="C8954" s="3">
        <v>1.2521538769707401</v>
      </c>
      <c r="D8954" s="3">
        <v>59309.871876660101</v>
      </c>
      <c r="E8954" s="1">
        <f t="shared" si="280"/>
        <v>0.54328298682386311</v>
      </c>
      <c r="F8954" s="1">
        <f t="shared" si="281"/>
        <v>38501.983529516205</v>
      </c>
    </row>
    <row r="8955" spans="1:6">
      <c r="A8955" s="3">
        <v>0.73276357461006503</v>
      </c>
      <c r="B8955" s="3">
        <v>15617.499473648701</v>
      </c>
      <c r="C8955" s="3">
        <v>1.26721464240292</v>
      </c>
      <c r="D8955" s="3">
        <v>52326.373557598999</v>
      </c>
      <c r="E8955" s="1">
        <f t="shared" si="280"/>
        <v>0.53445106779285501</v>
      </c>
      <c r="F8955" s="1">
        <f t="shared" si="281"/>
        <v>36708.874083950301</v>
      </c>
    </row>
    <row r="8956" spans="1:6">
      <c r="A8956" s="3">
        <v>0.747874269913542</v>
      </c>
      <c r="B8956" s="3">
        <v>17738.162077844099</v>
      </c>
      <c r="C8956" s="3">
        <v>1.29404965843727</v>
      </c>
      <c r="D8956" s="3">
        <v>54864.247570710497</v>
      </c>
      <c r="E8956" s="1">
        <f t="shared" si="280"/>
        <v>0.54617538852372804</v>
      </c>
      <c r="F8956" s="1">
        <f t="shared" si="281"/>
        <v>37126.085492866398</v>
      </c>
    </row>
    <row r="8957" spans="1:6">
      <c r="A8957" s="3">
        <v>0.70247589882907102</v>
      </c>
      <c r="B8957" s="3">
        <v>20406.290924038</v>
      </c>
      <c r="C8957" s="3">
        <v>1.2304631258398999</v>
      </c>
      <c r="D8957" s="3">
        <v>56657.784085965701</v>
      </c>
      <c r="E8957" s="1">
        <f t="shared" si="280"/>
        <v>0.5279872270108289</v>
      </c>
      <c r="F8957" s="1">
        <f t="shared" si="281"/>
        <v>36251.493161927705</v>
      </c>
    </row>
    <row r="8958" spans="1:6">
      <c r="A8958" s="3">
        <v>0.69277501389192997</v>
      </c>
      <c r="B8958" s="3">
        <v>14911.8684436769</v>
      </c>
      <c r="C8958" s="3">
        <v>1.1704555155021601</v>
      </c>
      <c r="D8958" s="3">
        <v>51354.030459256697</v>
      </c>
      <c r="E8958" s="1">
        <f t="shared" si="280"/>
        <v>0.47768050161023012</v>
      </c>
      <c r="F8958" s="1">
        <f t="shared" si="281"/>
        <v>36442.162015579801</v>
      </c>
    </row>
    <row r="8959" spans="1:6">
      <c r="A8959" s="3">
        <v>0.664234544780412</v>
      </c>
      <c r="B8959" s="3">
        <v>23753.102660045599</v>
      </c>
      <c r="C8959" s="3">
        <v>1.1256670834862601</v>
      </c>
      <c r="D8959" s="3">
        <v>61633.146914134399</v>
      </c>
      <c r="E8959" s="1">
        <f t="shared" si="280"/>
        <v>0.46143253870584811</v>
      </c>
      <c r="F8959" s="1">
        <f t="shared" si="281"/>
        <v>37880.044254088803</v>
      </c>
    </row>
    <row r="8960" spans="1:6">
      <c r="A8960" s="3">
        <v>0.66344672897324597</v>
      </c>
      <c r="B8960" s="3">
        <v>19749.8314148053</v>
      </c>
      <c r="C8960" s="3">
        <v>1.12490573271229</v>
      </c>
      <c r="D8960" s="3">
        <v>56605.971579357101</v>
      </c>
      <c r="E8960" s="1">
        <f t="shared" si="280"/>
        <v>0.46145900373904403</v>
      </c>
      <c r="F8960" s="1">
        <f t="shared" si="281"/>
        <v>36856.140164551805</v>
      </c>
    </row>
    <row r="8961" spans="1:6">
      <c r="A8961" s="3">
        <v>0.71238128142933399</v>
      </c>
      <c r="B8961" s="3">
        <v>19133.1758369895</v>
      </c>
      <c r="C8961" s="3">
        <v>1.22582944668607</v>
      </c>
      <c r="D8961" s="3">
        <v>56349.805631414398</v>
      </c>
      <c r="E8961" s="1">
        <f t="shared" si="280"/>
        <v>0.51344816525673598</v>
      </c>
      <c r="F8961" s="1">
        <f t="shared" si="281"/>
        <v>37216.629794424894</v>
      </c>
    </row>
    <row r="8962" spans="1:6">
      <c r="A8962" s="3">
        <v>0.71688903033118301</v>
      </c>
      <c r="B8962" s="3">
        <v>16853.206294798601</v>
      </c>
      <c r="C8962" s="3">
        <v>1.26894894312422</v>
      </c>
      <c r="D8962" s="3">
        <v>54337.029896214503</v>
      </c>
      <c r="E8962" s="1">
        <f t="shared" si="280"/>
        <v>0.55205991279303701</v>
      </c>
      <c r="F8962" s="1">
        <f t="shared" si="281"/>
        <v>37483.823601415905</v>
      </c>
    </row>
    <row r="8963" spans="1:6">
      <c r="A8963" s="3">
        <v>0.66497780471159795</v>
      </c>
      <c r="B8963" s="3">
        <v>21309.8532211602</v>
      </c>
      <c r="C8963" s="3">
        <v>1.1547366469607501</v>
      </c>
      <c r="D8963" s="3">
        <v>57559.309570008198</v>
      </c>
      <c r="E8963" s="1">
        <f t="shared" si="280"/>
        <v>0.48975884224915212</v>
      </c>
      <c r="F8963" s="1">
        <f t="shared" si="281"/>
        <v>36249.456348847998</v>
      </c>
    </row>
    <row r="8964" spans="1:6">
      <c r="A8964" s="3">
        <v>0.72380382643823404</v>
      </c>
      <c r="B8964" s="3">
        <v>14581.3506565232</v>
      </c>
      <c r="C8964" s="3">
        <v>1.25330669006815</v>
      </c>
      <c r="D8964" s="3">
        <v>49398.315809240899</v>
      </c>
      <c r="E8964" s="1">
        <f t="shared" ref="E8964:E9027" si="282">C8964-A8964</f>
        <v>0.52950286362991594</v>
      </c>
      <c r="F8964" s="1">
        <f t="shared" ref="F8964:F9027" si="283">D8964-B8964</f>
        <v>34816.965152717697</v>
      </c>
    </row>
    <row r="8965" spans="1:6">
      <c r="A8965" s="3">
        <v>0.66817586352633396</v>
      </c>
      <c r="B8965" s="3">
        <v>19074.079587800701</v>
      </c>
      <c r="C8965" s="3">
        <v>1.1307683032889999</v>
      </c>
      <c r="D8965" s="3">
        <v>56581.289843848601</v>
      </c>
      <c r="E8965" s="1">
        <f t="shared" si="282"/>
        <v>0.46259243976266595</v>
      </c>
      <c r="F8965" s="1">
        <f t="shared" si="283"/>
        <v>37507.210256047896</v>
      </c>
    </row>
    <row r="8966" spans="1:6">
      <c r="A8966" s="3">
        <v>0.71805568842864897</v>
      </c>
      <c r="B8966" s="3">
        <v>20606.178496294699</v>
      </c>
      <c r="C8966" s="3">
        <v>1.24462160074693</v>
      </c>
      <c r="D8966" s="3">
        <v>56494.210041471699</v>
      </c>
      <c r="E8966" s="1">
        <f t="shared" si="282"/>
        <v>0.52656591231828098</v>
      </c>
      <c r="F8966" s="1">
        <f t="shared" si="283"/>
        <v>35888.031545177</v>
      </c>
    </row>
    <row r="8967" spans="1:6">
      <c r="A8967" s="3">
        <v>0.70745565309493696</v>
      </c>
      <c r="B8967" s="3">
        <v>21524.564987672598</v>
      </c>
      <c r="C8967" s="3">
        <v>1.2455578412461501</v>
      </c>
      <c r="D8967" s="3">
        <v>60110.692432134201</v>
      </c>
      <c r="E8967" s="1">
        <f t="shared" si="282"/>
        <v>0.53810218815121313</v>
      </c>
      <c r="F8967" s="1">
        <f t="shared" si="283"/>
        <v>38586.127444461599</v>
      </c>
    </row>
    <row r="8968" spans="1:6">
      <c r="A8968" s="3">
        <v>0.688653246700487</v>
      </c>
      <c r="B8968" s="3">
        <v>21222.1802707721</v>
      </c>
      <c r="C8968" s="3">
        <v>1.1607258280955799</v>
      </c>
      <c r="D8968" s="3">
        <v>56081.6162783732</v>
      </c>
      <c r="E8968" s="1">
        <f t="shared" si="282"/>
        <v>0.47207258139509289</v>
      </c>
      <c r="F8968" s="1">
        <f t="shared" si="283"/>
        <v>34859.4360076011</v>
      </c>
    </row>
    <row r="8969" spans="1:6">
      <c r="A8969" s="3">
        <v>0.69947421696971701</v>
      </c>
      <c r="B8969" s="3">
        <v>24005.2746646208</v>
      </c>
      <c r="C8969" s="3">
        <v>1.2293471658294199</v>
      </c>
      <c r="D8969" s="3">
        <v>62991.328470313601</v>
      </c>
      <c r="E8969" s="1">
        <f t="shared" si="282"/>
        <v>0.52987294885970293</v>
      </c>
      <c r="F8969" s="1">
        <f t="shared" si="283"/>
        <v>38986.053805692805</v>
      </c>
    </row>
    <row r="8970" spans="1:6">
      <c r="A8970" s="3">
        <v>0.69918591424777199</v>
      </c>
      <c r="B8970" s="3">
        <v>19270.277162353501</v>
      </c>
      <c r="C8970" s="3">
        <v>1.22819422565112</v>
      </c>
      <c r="D8970" s="3">
        <v>55852.592738075698</v>
      </c>
      <c r="E8970" s="1">
        <f t="shared" si="282"/>
        <v>0.52900831140334803</v>
      </c>
      <c r="F8970" s="1">
        <f t="shared" si="283"/>
        <v>36582.315575722198</v>
      </c>
    </row>
    <row r="8971" spans="1:6">
      <c r="A8971" s="3">
        <v>0.73465446962817005</v>
      </c>
      <c r="B8971" s="3">
        <v>20727.453246067998</v>
      </c>
      <c r="C8971" s="3">
        <v>1.3149887340262001</v>
      </c>
      <c r="D8971" s="3">
        <v>58657.994526821101</v>
      </c>
      <c r="E8971" s="1">
        <f t="shared" si="282"/>
        <v>0.58033426439803004</v>
      </c>
      <c r="F8971" s="1">
        <f t="shared" si="283"/>
        <v>37930.541280753103</v>
      </c>
    </row>
    <row r="8972" spans="1:6">
      <c r="A8972" s="3">
        <v>0.699909674358967</v>
      </c>
      <c r="B8972" s="3">
        <v>17995.906452401399</v>
      </c>
      <c r="C8972" s="3">
        <v>1.23069355232922</v>
      </c>
      <c r="D8972" s="3">
        <v>54880.5070024753</v>
      </c>
      <c r="E8972" s="1">
        <f t="shared" si="282"/>
        <v>0.53078387797025295</v>
      </c>
      <c r="F8972" s="1">
        <f t="shared" si="283"/>
        <v>36884.600550073897</v>
      </c>
    </row>
    <row r="8973" spans="1:6">
      <c r="A8973" s="3">
        <v>0.68263215072323902</v>
      </c>
      <c r="B8973" s="3">
        <v>18440.065917673601</v>
      </c>
      <c r="C8973" s="3">
        <v>1.1911623540676799</v>
      </c>
      <c r="D8973" s="3">
        <v>54240.3443382931</v>
      </c>
      <c r="E8973" s="1">
        <f t="shared" si="282"/>
        <v>0.50853020334444088</v>
      </c>
      <c r="F8973" s="1">
        <f t="shared" si="283"/>
        <v>35800.278420619499</v>
      </c>
    </row>
    <row r="8974" spans="1:6">
      <c r="A8974" s="3">
        <v>0.69854838622188298</v>
      </c>
      <c r="B8974" s="3">
        <v>14972.745518521</v>
      </c>
      <c r="C8974" s="3">
        <v>1.1913858019292101</v>
      </c>
      <c r="D8974" s="3">
        <v>52541.204701988703</v>
      </c>
      <c r="E8974" s="1">
        <f t="shared" si="282"/>
        <v>0.49283741570732709</v>
      </c>
      <c r="F8974" s="1">
        <f t="shared" si="283"/>
        <v>37568.459183467705</v>
      </c>
    </row>
    <row r="8975" spans="1:6">
      <c r="A8975" s="3">
        <v>0.74253341807116302</v>
      </c>
      <c r="B8975" s="3">
        <v>18317.187451346501</v>
      </c>
      <c r="C8975" s="3">
        <v>1.30933731107138</v>
      </c>
      <c r="D8975" s="3">
        <v>55812.850111359599</v>
      </c>
      <c r="E8975" s="1">
        <f t="shared" si="282"/>
        <v>0.56680389300021694</v>
      </c>
      <c r="F8975" s="1">
        <f t="shared" si="283"/>
        <v>37495.662660013099</v>
      </c>
    </row>
    <row r="8976" spans="1:6">
      <c r="A8976" s="3">
        <v>0.725029786192949</v>
      </c>
      <c r="B8976" s="3">
        <v>24766.194721573102</v>
      </c>
      <c r="C8976" s="3">
        <v>1.2728136139964501</v>
      </c>
      <c r="D8976" s="3">
        <v>64563.162880432297</v>
      </c>
      <c r="E8976" s="1">
        <f t="shared" si="282"/>
        <v>0.5477838278035011</v>
      </c>
      <c r="F8976" s="1">
        <f t="shared" si="283"/>
        <v>39796.968158859192</v>
      </c>
    </row>
    <row r="8977" spans="1:6">
      <c r="A8977" s="3">
        <v>0.73530436468042704</v>
      </c>
      <c r="B8977" s="3">
        <v>19198.764722058699</v>
      </c>
      <c r="C8977" s="3">
        <v>1.2633611321251701</v>
      </c>
      <c r="D8977" s="3">
        <v>56569.355714823803</v>
      </c>
      <c r="E8977" s="1">
        <f t="shared" si="282"/>
        <v>0.52805676744474306</v>
      </c>
      <c r="F8977" s="1">
        <f t="shared" si="283"/>
        <v>37370.590992765108</v>
      </c>
    </row>
    <row r="8978" spans="1:6">
      <c r="A8978" s="3">
        <v>0.71099811468624396</v>
      </c>
      <c r="B8978" s="3">
        <v>22076.032017316302</v>
      </c>
      <c r="C8978" s="3">
        <v>1.22686925923205</v>
      </c>
      <c r="D8978" s="3">
        <v>59274.906770222398</v>
      </c>
      <c r="E8978" s="1">
        <f t="shared" si="282"/>
        <v>0.51587114454580607</v>
      </c>
      <c r="F8978" s="1">
        <f t="shared" si="283"/>
        <v>37198.874752906093</v>
      </c>
    </row>
    <row r="8979" spans="1:6">
      <c r="A8979" s="3">
        <v>0.67210845201838998</v>
      </c>
      <c r="B8979" s="3">
        <v>19084.910020269701</v>
      </c>
      <c r="C8979" s="3">
        <v>1.1803643328603699</v>
      </c>
      <c r="D8979" s="3">
        <v>55344.847229494997</v>
      </c>
      <c r="E8979" s="1">
        <f t="shared" si="282"/>
        <v>0.50825588084197992</v>
      </c>
      <c r="F8979" s="1">
        <f t="shared" si="283"/>
        <v>36259.937209225296</v>
      </c>
    </row>
    <row r="8980" spans="1:6">
      <c r="A8980" s="3">
        <v>0.66772261746249995</v>
      </c>
      <c r="B8980" s="3">
        <v>23686.551390569301</v>
      </c>
      <c r="C8980" s="3">
        <v>1.17234946437516</v>
      </c>
      <c r="D8980" s="3">
        <v>63623.731852317898</v>
      </c>
      <c r="E8980" s="1">
        <f t="shared" si="282"/>
        <v>0.50462684691266002</v>
      </c>
      <c r="F8980" s="1">
        <f t="shared" si="283"/>
        <v>39937.180461748598</v>
      </c>
    </row>
    <row r="8981" spans="1:6">
      <c r="A8981" s="3">
        <v>0.70647524295087705</v>
      </c>
      <c r="B8981" s="3">
        <v>22100.6755912917</v>
      </c>
      <c r="C8981" s="3">
        <v>1.21165566734755</v>
      </c>
      <c r="D8981" s="3">
        <v>60955.757919847398</v>
      </c>
      <c r="E8981" s="1">
        <f t="shared" si="282"/>
        <v>0.50518042439667299</v>
      </c>
      <c r="F8981" s="1">
        <f t="shared" si="283"/>
        <v>38855.082328555698</v>
      </c>
    </row>
    <row r="8982" spans="1:6">
      <c r="A8982" s="3">
        <v>0.66942620833444799</v>
      </c>
      <c r="B8982" s="3">
        <v>24069.144561594101</v>
      </c>
      <c r="C8982" s="3">
        <v>1.1585164717534799</v>
      </c>
      <c r="D8982" s="3">
        <v>60592.028651867899</v>
      </c>
      <c r="E8982" s="1">
        <f t="shared" si="282"/>
        <v>0.48909026341903195</v>
      </c>
      <c r="F8982" s="1">
        <f t="shared" si="283"/>
        <v>36522.884090273801</v>
      </c>
    </row>
    <row r="8983" spans="1:6">
      <c r="A8983" s="3">
        <v>0.60077739040026501</v>
      </c>
      <c r="B8983" s="3">
        <v>20718.6342761216</v>
      </c>
      <c r="C8983" s="3">
        <v>1.02499490863036</v>
      </c>
      <c r="D8983" s="3">
        <v>60672.161063247499</v>
      </c>
      <c r="E8983" s="1">
        <f t="shared" si="282"/>
        <v>0.42421751823009501</v>
      </c>
      <c r="F8983" s="1">
        <f t="shared" si="283"/>
        <v>39953.526787125898</v>
      </c>
    </row>
    <row r="8984" spans="1:6">
      <c r="A8984" s="3">
        <v>0.79193707004342495</v>
      </c>
      <c r="B8984" s="3">
        <v>18070.935621508001</v>
      </c>
      <c r="C8984" s="3">
        <v>1.3518918345814299</v>
      </c>
      <c r="D8984" s="3">
        <v>56232.951852205202</v>
      </c>
      <c r="E8984" s="1">
        <f t="shared" si="282"/>
        <v>0.55995476453800497</v>
      </c>
      <c r="F8984" s="1">
        <f t="shared" si="283"/>
        <v>38162.016230697205</v>
      </c>
    </row>
    <row r="8985" spans="1:6">
      <c r="A8985" s="3">
        <v>0.67730731869645</v>
      </c>
      <c r="B8985" s="3">
        <v>18451.7870469587</v>
      </c>
      <c r="C8985" s="3">
        <v>1.19155791290116</v>
      </c>
      <c r="D8985" s="3">
        <v>54046.6211219373</v>
      </c>
      <c r="E8985" s="1">
        <f t="shared" si="282"/>
        <v>0.51425059420470998</v>
      </c>
      <c r="F8985" s="1">
        <f t="shared" si="283"/>
        <v>35594.8340749786</v>
      </c>
    </row>
    <row r="8986" spans="1:6">
      <c r="A8986" s="3">
        <v>0.72126589620598403</v>
      </c>
      <c r="B8986" s="3">
        <v>20790.1742367359</v>
      </c>
      <c r="C8986" s="3">
        <v>1.2569653182299501</v>
      </c>
      <c r="D8986" s="3">
        <v>56924.280827042399</v>
      </c>
      <c r="E8986" s="1">
        <f t="shared" si="282"/>
        <v>0.53569942202396603</v>
      </c>
      <c r="F8986" s="1">
        <f t="shared" si="283"/>
        <v>36134.106590306503</v>
      </c>
    </row>
    <row r="8987" spans="1:6">
      <c r="A8987" s="3">
        <v>0.70389264690638498</v>
      </c>
      <c r="B8987" s="3">
        <v>17465.3703914691</v>
      </c>
      <c r="C8987" s="3">
        <v>1.24667637109471</v>
      </c>
      <c r="D8987" s="3">
        <v>54605.636216438499</v>
      </c>
      <c r="E8987" s="1">
        <f t="shared" si="282"/>
        <v>0.54278372418832499</v>
      </c>
      <c r="F8987" s="1">
        <f t="shared" si="283"/>
        <v>37140.2658249694</v>
      </c>
    </row>
    <row r="8988" spans="1:6">
      <c r="A8988" s="3">
        <v>0.72468080684076097</v>
      </c>
      <c r="B8988" s="3">
        <v>17605.528100809101</v>
      </c>
      <c r="C8988" s="3">
        <v>1.23885122706007</v>
      </c>
      <c r="D8988" s="3">
        <v>54657.456642925703</v>
      </c>
      <c r="E8988" s="1">
        <f t="shared" si="282"/>
        <v>0.51417042021930903</v>
      </c>
      <c r="F8988" s="1">
        <f t="shared" si="283"/>
        <v>37051.928542116599</v>
      </c>
    </row>
    <row r="8989" spans="1:6">
      <c r="A8989" s="3">
        <v>0.70975197315108196</v>
      </c>
      <c r="B8989" s="3">
        <v>20978.2372006554</v>
      </c>
      <c r="C8989" s="3">
        <v>1.2446590091726</v>
      </c>
      <c r="D8989" s="3">
        <v>58805.4448626784</v>
      </c>
      <c r="E8989" s="1">
        <f t="shared" si="282"/>
        <v>0.53490703602151801</v>
      </c>
      <c r="F8989" s="1">
        <f t="shared" si="283"/>
        <v>37827.207662023</v>
      </c>
    </row>
    <row r="8990" spans="1:6">
      <c r="A8990" s="3">
        <v>0.63983817696288403</v>
      </c>
      <c r="B8990" s="3">
        <v>17321.310320799701</v>
      </c>
      <c r="C8990" s="3">
        <v>1.07300636531469</v>
      </c>
      <c r="D8990" s="3">
        <v>54076.740906505998</v>
      </c>
      <c r="E8990" s="1">
        <f t="shared" si="282"/>
        <v>0.43316818835180593</v>
      </c>
      <c r="F8990" s="1">
        <f t="shared" si="283"/>
        <v>36755.430585706301</v>
      </c>
    </row>
    <row r="8991" spans="1:6">
      <c r="A8991" s="3">
        <v>0.72089345297505303</v>
      </c>
      <c r="B8991" s="3">
        <v>21650.6518062873</v>
      </c>
      <c r="C8991" s="3">
        <v>1.2135533440897599</v>
      </c>
      <c r="D8991" s="3">
        <v>57094.094321200697</v>
      </c>
      <c r="E8991" s="1">
        <f t="shared" si="282"/>
        <v>0.49265989111470687</v>
      </c>
      <c r="F8991" s="1">
        <f t="shared" si="283"/>
        <v>35443.442514913397</v>
      </c>
    </row>
    <row r="8992" spans="1:6">
      <c r="A8992" s="3">
        <v>0.73206510901576805</v>
      </c>
      <c r="B8992" s="3">
        <v>21233.259441791899</v>
      </c>
      <c r="C8992" s="3">
        <v>1.2572807539791699</v>
      </c>
      <c r="D8992" s="3">
        <v>58296.698024090401</v>
      </c>
      <c r="E8992" s="1">
        <f t="shared" si="282"/>
        <v>0.5252156449634019</v>
      </c>
      <c r="F8992" s="1">
        <f t="shared" si="283"/>
        <v>37063.438582298506</v>
      </c>
    </row>
    <row r="8993" spans="1:6">
      <c r="A8993" s="3">
        <v>0.64645162947967405</v>
      </c>
      <c r="B8993" s="3">
        <v>24308.122885094901</v>
      </c>
      <c r="C8993" s="3">
        <v>1.10969592506899</v>
      </c>
      <c r="D8993" s="3">
        <v>61665.332644170303</v>
      </c>
      <c r="E8993" s="1">
        <f t="shared" si="282"/>
        <v>0.4632442955893159</v>
      </c>
      <c r="F8993" s="1">
        <f t="shared" si="283"/>
        <v>37357.209759075398</v>
      </c>
    </row>
    <row r="8994" spans="1:6">
      <c r="A8994" s="3">
        <v>0.69285091743840899</v>
      </c>
      <c r="B8994" s="3">
        <v>18660.605784547199</v>
      </c>
      <c r="C8994" s="3">
        <v>1.23929859552809</v>
      </c>
      <c r="D8994" s="3">
        <v>56129.403602545797</v>
      </c>
      <c r="E8994" s="1">
        <f t="shared" si="282"/>
        <v>0.54644767808968098</v>
      </c>
      <c r="F8994" s="1">
        <f t="shared" si="283"/>
        <v>37468.797817998595</v>
      </c>
    </row>
    <row r="8995" spans="1:6">
      <c r="A8995" s="3">
        <v>0.75888369469425498</v>
      </c>
      <c r="B8995" s="3">
        <v>17159.181153525398</v>
      </c>
      <c r="C8995" s="3">
        <v>1.3686727780351</v>
      </c>
      <c r="D8995" s="3">
        <v>53794.431489045899</v>
      </c>
      <c r="E8995" s="1">
        <f t="shared" si="282"/>
        <v>0.60978908334084503</v>
      </c>
      <c r="F8995" s="1">
        <f t="shared" si="283"/>
        <v>36635.250335520497</v>
      </c>
    </row>
    <row r="8996" spans="1:6">
      <c r="A8996" s="3">
        <v>0.69859025425265997</v>
      </c>
      <c r="B8996" s="3">
        <v>18245.1767689923</v>
      </c>
      <c r="C8996" s="3">
        <v>1.20867699859765</v>
      </c>
      <c r="D8996" s="3">
        <v>56940.699309761701</v>
      </c>
      <c r="E8996" s="1">
        <f t="shared" si="282"/>
        <v>0.51008674434499002</v>
      </c>
      <c r="F8996" s="1">
        <f t="shared" si="283"/>
        <v>38695.522540769402</v>
      </c>
    </row>
    <row r="8997" spans="1:6">
      <c r="A8997" s="3">
        <v>0.72117738339631299</v>
      </c>
      <c r="B8997" s="3">
        <v>24077.869885357301</v>
      </c>
      <c r="C8997" s="3">
        <v>1.23096223558594</v>
      </c>
      <c r="D8997" s="3">
        <v>60034.892345196902</v>
      </c>
      <c r="E8997" s="1">
        <f t="shared" si="282"/>
        <v>0.50978485218962699</v>
      </c>
      <c r="F8997" s="1">
        <f t="shared" si="283"/>
        <v>35957.022459839602</v>
      </c>
    </row>
    <row r="8998" spans="1:6">
      <c r="A8998" s="3">
        <v>0.69159766272677803</v>
      </c>
      <c r="B8998" s="3">
        <v>21827.7199241286</v>
      </c>
      <c r="C8998" s="3">
        <v>1.181555375207</v>
      </c>
      <c r="D8998" s="3">
        <v>58161.6864097859</v>
      </c>
      <c r="E8998" s="1">
        <f t="shared" si="282"/>
        <v>0.48995771248022202</v>
      </c>
      <c r="F8998" s="1">
        <f t="shared" si="283"/>
        <v>36333.9664856573</v>
      </c>
    </row>
    <row r="8999" spans="1:6">
      <c r="A8999" s="3">
        <v>0.69208817873935702</v>
      </c>
      <c r="B8999" s="3">
        <v>16919.3714966193</v>
      </c>
      <c r="C8999" s="3">
        <v>1.1847959323025301</v>
      </c>
      <c r="D8999" s="3">
        <v>53969.290435073999</v>
      </c>
      <c r="E8999" s="1">
        <f t="shared" si="282"/>
        <v>0.49270775356317309</v>
      </c>
      <c r="F8999" s="1">
        <f t="shared" si="283"/>
        <v>37049.918938454699</v>
      </c>
    </row>
    <row r="9000" spans="1:6">
      <c r="A9000" s="3">
        <v>0.73691020502129601</v>
      </c>
      <c r="B9000" s="3">
        <v>14872.892489983</v>
      </c>
      <c r="C9000" s="3">
        <v>1.29605774425321</v>
      </c>
      <c r="D9000" s="3">
        <v>49768.273972315903</v>
      </c>
      <c r="E9000" s="1">
        <f t="shared" si="282"/>
        <v>0.55914753923191396</v>
      </c>
      <c r="F9000" s="1">
        <f t="shared" si="283"/>
        <v>34895.381482332901</v>
      </c>
    </row>
    <row r="9001" spans="1:6">
      <c r="A9001" s="3">
        <v>0.70153034492444</v>
      </c>
      <c r="B9001" s="3">
        <v>19007.356340955601</v>
      </c>
      <c r="C9001" s="3">
        <v>1.1845116362603501</v>
      </c>
      <c r="D9001" s="3">
        <v>54335.506464088299</v>
      </c>
      <c r="E9001" s="1">
        <f t="shared" si="282"/>
        <v>0.48298129133591006</v>
      </c>
      <c r="F9001" s="1">
        <f t="shared" si="283"/>
        <v>35328.150123132698</v>
      </c>
    </row>
    <row r="9002" spans="1:6">
      <c r="A9002" s="3">
        <v>0.63390368546598197</v>
      </c>
      <c r="B9002" s="3">
        <v>20353.7152181212</v>
      </c>
      <c r="C9002" s="3">
        <v>1.12095487380264</v>
      </c>
      <c r="D9002" s="3">
        <v>57258.4426086612</v>
      </c>
      <c r="E9002" s="1">
        <f t="shared" si="282"/>
        <v>0.48705118833665806</v>
      </c>
      <c r="F9002" s="1">
        <f t="shared" si="283"/>
        <v>36904.72739054</v>
      </c>
    </row>
    <row r="9003" spans="1:6">
      <c r="A9003" s="3">
        <v>0.64093754883752496</v>
      </c>
      <c r="B9003" s="3">
        <v>17884.226165014999</v>
      </c>
      <c r="C9003" s="3">
        <v>1.0885637391671199</v>
      </c>
      <c r="D9003" s="3">
        <v>52615.898728553802</v>
      </c>
      <c r="E9003" s="1">
        <f t="shared" si="282"/>
        <v>0.44762619032959494</v>
      </c>
      <c r="F9003" s="1">
        <f t="shared" si="283"/>
        <v>34731.672563538799</v>
      </c>
    </row>
    <row r="9004" spans="1:6">
      <c r="A9004" s="3">
        <v>0.74881943536843698</v>
      </c>
      <c r="B9004" s="3">
        <v>17841.928993279002</v>
      </c>
      <c r="C9004" s="3">
        <v>1.28407567212882</v>
      </c>
      <c r="D9004" s="3">
        <v>54785.842580453696</v>
      </c>
      <c r="E9004" s="1">
        <f t="shared" si="282"/>
        <v>0.53525623676038303</v>
      </c>
      <c r="F9004" s="1">
        <f t="shared" si="283"/>
        <v>36943.913587174698</v>
      </c>
    </row>
    <row r="9005" spans="1:6">
      <c r="A9005" s="3">
        <v>0.72785156734202605</v>
      </c>
      <c r="B9005" s="3">
        <v>19258.8302874254</v>
      </c>
      <c r="C9005" s="3">
        <v>1.25613837519019</v>
      </c>
      <c r="D9005" s="3">
        <v>56606.107393608901</v>
      </c>
      <c r="E9005" s="1">
        <f t="shared" si="282"/>
        <v>0.52828680784816395</v>
      </c>
      <c r="F9005" s="1">
        <f t="shared" si="283"/>
        <v>37347.277106183501</v>
      </c>
    </row>
    <row r="9006" spans="1:6">
      <c r="A9006" s="3">
        <v>0.73322539635509998</v>
      </c>
      <c r="B9006" s="3">
        <v>18051.211784387899</v>
      </c>
      <c r="C9006" s="3">
        <v>1.2777636375258501</v>
      </c>
      <c r="D9006" s="3">
        <v>53222.208717465197</v>
      </c>
      <c r="E9006" s="1">
        <f t="shared" si="282"/>
        <v>0.54453824117075011</v>
      </c>
      <c r="F9006" s="1">
        <f t="shared" si="283"/>
        <v>35170.996933077302</v>
      </c>
    </row>
    <row r="9007" spans="1:6">
      <c r="A9007" s="3">
        <v>0.70363501492226899</v>
      </c>
      <c r="B9007" s="3">
        <v>14439.7562259886</v>
      </c>
      <c r="C9007" s="3">
        <v>1.2097279324344501</v>
      </c>
      <c r="D9007" s="3">
        <v>49207.033207139597</v>
      </c>
      <c r="E9007" s="1">
        <f t="shared" si="282"/>
        <v>0.50609291751218111</v>
      </c>
      <c r="F9007" s="1">
        <f t="shared" si="283"/>
        <v>34767.276981150993</v>
      </c>
    </row>
    <row r="9008" spans="1:6">
      <c r="A9008" s="3">
        <v>0.71182584165884599</v>
      </c>
      <c r="B9008" s="3">
        <v>20261.509740637201</v>
      </c>
      <c r="C9008" s="3">
        <v>1.2214459403581901</v>
      </c>
      <c r="D9008" s="3">
        <v>57146.943111020999</v>
      </c>
      <c r="E9008" s="1">
        <f t="shared" si="282"/>
        <v>0.5096200986993441</v>
      </c>
      <c r="F9008" s="1">
        <f t="shared" si="283"/>
        <v>36885.433370383798</v>
      </c>
    </row>
    <row r="9009" spans="1:6">
      <c r="A9009" s="3">
        <v>0.68315153536329898</v>
      </c>
      <c r="B9009" s="3">
        <v>15986.5807946068</v>
      </c>
      <c r="C9009" s="3">
        <v>1.1594813420238601</v>
      </c>
      <c r="D9009" s="3">
        <v>51527.266922933799</v>
      </c>
      <c r="E9009" s="1">
        <f t="shared" si="282"/>
        <v>0.47632980666056113</v>
      </c>
      <c r="F9009" s="1">
        <f t="shared" si="283"/>
        <v>35540.686128326997</v>
      </c>
    </row>
    <row r="9010" spans="1:6">
      <c r="A9010" s="3">
        <v>0.73124195768362199</v>
      </c>
      <c r="B9010" s="3">
        <v>20109.8232777909</v>
      </c>
      <c r="C9010" s="3">
        <v>1.2357781440893101</v>
      </c>
      <c r="D9010" s="3">
        <v>55461.281377760199</v>
      </c>
      <c r="E9010" s="1">
        <f t="shared" si="282"/>
        <v>0.50453618640568809</v>
      </c>
      <c r="F9010" s="1">
        <f t="shared" si="283"/>
        <v>35351.458099969299</v>
      </c>
    </row>
    <row r="9011" spans="1:6">
      <c r="A9011" s="3">
        <v>0.68926264434905504</v>
      </c>
      <c r="B9011" s="3">
        <v>16266.0201284381</v>
      </c>
      <c r="C9011" s="3">
        <v>1.21088335023782</v>
      </c>
      <c r="D9011" s="3">
        <v>52798.388816047103</v>
      </c>
      <c r="E9011" s="1">
        <f t="shared" si="282"/>
        <v>0.52162070588876497</v>
      </c>
      <c r="F9011" s="1">
        <f t="shared" si="283"/>
        <v>36532.368687609007</v>
      </c>
    </row>
    <row r="9012" spans="1:6">
      <c r="A9012" s="3">
        <v>0.67637114011256905</v>
      </c>
      <c r="B9012" s="3">
        <v>13152.5421987471</v>
      </c>
      <c r="C9012" s="3">
        <v>1.2406587626788299</v>
      </c>
      <c r="D9012" s="3">
        <v>49285.476660506298</v>
      </c>
      <c r="E9012" s="1">
        <f t="shared" si="282"/>
        <v>0.56428762256626086</v>
      </c>
      <c r="F9012" s="1">
        <f t="shared" si="283"/>
        <v>36132.9344617592</v>
      </c>
    </row>
    <row r="9013" spans="1:6">
      <c r="A9013" s="3">
        <v>0.66332246898067904</v>
      </c>
      <c r="B9013" s="3">
        <v>20558.021737127499</v>
      </c>
      <c r="C9013" s="3">
        <v>1.1884954160907</v>
      </c>
      <c r="D9013" s="3">
        <v>56967.435832424599</v>
      </c>
      <c r="E9013" s="1">
        <f t="shared" si="282"/>
        <v>0.52517294711002094</v>
      </c>
      <c r="F9013" s="1">
        <f t="shared" si="283"/>
        <v>36409.414095297099</v>
      </c>
    </row>
    <row r="9014" spans="1:6">
      <c r="A9014" s="3">
        <v>0.70908222596890003</v>
      </c>
      <c r="B9014" s="3">
        <v>18391.028211092598</v>
      </c>
      <c r="C9014" s="3">
        <v>1.2190253068739201</v>
      </c>
      <c r="D9014" s="3">
        <v>55797.285089298297</v>
      </c>
      <c r="E9014" s="1">
        <f t="shared" si="282"/>
        <v>0.50994308090502005</v>
      </c>
      <c r="F9014" s="1">
        <f t="shared" si="283"/>
        <v>37406.256878205699</v>
      </c>
    </row>
    <row r="9015" spans="1:6">
      <c r="A9015" s="3">
        <v>0.77215143669958497</v>
      </c>
      <c r="B9015" s="3">
        <v>22676.1703420591</v>
      </c>
      <c r="C9015" s="3">
        <v>1.3466722188696301</v>
      </c>
      <c r="D9015" s="3">
        <v>62042.143634530999</v>
      </c>
      <c r="E9015" s="1">
        <f t="shared" si="282"/>
        <v>0.5745207821700451</v>
      </c>
      <c r="F9015" s="1">
        <f t="shared" si="283"/>
        <v>39365.973292471899</v>
      </c>
    </row>
    <row r="9016" spans="1:6">
      <c r="A9016" s="3">
        <v>0.73361476610976495</v>
      </c>
      <c r="B9016" s="3">
        <v>19793.811607911201</v>
      </c>
      <c r="C9016" s="3">
        <v>1.2644265534683401</v>
      </c>
      <c r="D9016" s="3">
        <v>58534.782478053603</v>
      </c>
      <c r="E9016" s="1">
        <f t="shared" si="282"/>
        <v>0.53081178735857515</v>
      </c>
      <c r="F9016" s="1">
        <f t="shared" si="283"/>
        <v>38740.970870142402</v>
      </c>
    </row>
    <row r="9017" spans="1:6">
      <c r="A9017" s="3">
        <v>0.67101231696615404</v>
      </c>
      <c r="B9017" s="3">
        <v>19814.4005080729</v>
      </c>
      <c r="C9017" s="3">
        <v>1.1293584116512601</v>
      </c>
      <c r="D9017" s="3">
        <v>55388.025319964399</v>
      </c>
      <c r="E9017" s="1">
        <f t="shared" si="282"/>
        <v>0.45834609468510601</v>
      </c>
      <c r="F9017" s="1">
        <f t="shared" si="283"/>
        <v>35573.624811891495</v>
      </c>
    </row>
    <row r="9018" spans="1:6">
      <c r="A9018" s="3">
        <v>0.66783291397764999</v>
      </c>
      <c r="B9018" s="3">
        <v>20362.7103775912</v>
      </c>
      <c r="C9018" s="3">
        <v>1.15060242567286</v>
      </c>
      <c r="D9018" s="3">
        <v>56486.798387450799</v>
      </c>
      <c r="E9018" s="1">
        <f t="shared" si="282"/>
        <v>0.48276951169520999</v>
      </c>
      <c r="F9018" s="1">
        <f t="shared" si="283"/>
        <v>36124.088009859595</v>
      </c>
    </row>
    <row r="9019" spans="1:6">
      <c r="A9019" s="3">
        <v>0.78166805048178301</v>
      </c>
      <c r="B9019" s="3">
        <v>16841.300458994399</v>
      </c>
      <c r="C9019" s="3">
        <v>1.30048439564142</v>
      </c>
      <c r="D9019" s="3">
        <v>52707.506349178402</v>
      </c>
      <c r="E9019" s="1">
        <f t="shared" si="282"/>
        <v>0.51881634515963704</v>
      </c>
      <c r="F9019" s="1">
        <f t="shared" si="283"/>
        <v>35866.205890184006</v>
      </c>
    </row>
    <row r="9020" spans="1:6">
      <c r="A9020" s="3">
        <v>0.67409889087945196</v>
      </c>
      <c r="B9020" s="3">
        <v>20347.989578249701</v>
      </c>
      <c r="C9020" s="3">
        <v>1.1760336804129701</v>
      </c>
      <c r="D9020" s="3">
        <v>57791.221818454898</v>
      </c>
      <c r="E9020" s="1">
        <f t="shared" si="282"/>
        <v>0.50193478953351811</v>
      </c>
      <c r="F9020" s="1">
        <f t="shared" si="283"/>
        <v>37443.232240205194</v>
      </c>
    </row>
    <row r="9021" spans="1:6">
      <c r="A9021" s="3">
        <v>0.67330801786127004</v>
      </c>
      <c r="B9021" s="3">
        <v>17840.028649818199</v>
      </c>
      <c r="C9021" s="3">
        <v>1.1757090041331799</v>
      </c>
      <c r="D9021" s="3">
        <v>54633.230621761402</v>
      </c>
      <c r="E9021" s="1">
        <f t="shared" si="282"/>
        <v>0.50240098627190988</v>
      </c>
      <c r="F9021" s="1">
        <f t="shared" si="283"/>
        <v>36793.201971943199</v>
      </c>
    </row>
    <row r="9022" spans="1:6">
      <c r="A9022" s="3">
        <v>0.67639436962506505</v>
      </c>
      <c r="B9022" s="3">
        <v>21662.373774197298</v>
      </c>
      <c r="C9022" s="3">
        <v>1.1529406906242401</v>
      </c>
      <c r="D9022" s="3">
        <v>62459.971964965298</v>
      </c>
      <c r="E9022" s="1">
        <f t="shared" si="282"/>
        <v>0.47654632099917504</v>
      </c>
      <c r="F9022" s="1">
        <f t="shared" si="283"/>
        <v>40797.598190767996</v>
      </c>
    </row>
    <row r="9023" spans="1:6">
      <c r="A9023" s="3">
        <v>0.70526934995099499</v>
      </c>
      <c r="B9023" s="3">
        <v>20970.8669329236</v>
      </c>
      <c r="C9023" s="3">
        <v>1.2036114034280101</v>
      </c>
      <c r="D9023" s="3">
        <v>57673.1684869858</v>
      </c>
      <c r="E9023" s="1">
        <f t="shared" si="282"/>
        <v>0.4983420534770151</v>
      </c>
      <c r="F9023" s="1">
        <f t="shared" si="283"/>
        <v>36702.3015540622</v>
      </c>
    </row>
    <row r="9024" spans="1:6">
      <c r="A9024" s="3">
        <v>0.73091170286114604</v>
      </c>
      <c r="B9024" s="3">
        <v>17199.0112629047</v>
      </c>
      <c r="C9024" s="3">
        <v>1.27969930484251</v>
      </c>
      <c r="D9024" s="3">
        <v>54144.119385957303</v>
      </c>
      <c r="E9024" s="1">
        <f t="shared" si="282"/>
        <v>0.548787601981364</v>
      </c>
      <c r="F9024" s="1">
        <f t="shared" si="283"/>
        <v>36945.108123052603</v>
      </c>
    </row>
    <row r="9025" spans="1:6">
      <c r="A9025" s="3">
        <v>0.72559176275555504</v>
      </c>
      <c r="B9025" s="3">
        <v>23056.774717687498</v>
      </c>
      <c r="C9025" s="3">
        <v>1.2703923791251099</v>
      </c>
      <c r="D9025" s="3">
        <v>60939.265603773201</v>
      </c>
      <c r="E9025" s="1">
        <f t="shared" si="282"/>
        <v>0.5448006163695549</v>
      </c>
      <c r="F9025" s="1">
        <f t="shared" si="283"/>
        <v>37882.490886085703</v>
      </c>
    </row>
    <row r="9026" spans="1:6">
      <c r="A9026" s="3">
        <v>0.74831967629389695</v>
      </c>
      <c r="B9026" s="3">
        <v>23507.212403983202</v>
      </c>
      <c r="C9026" s="3">
        <v>1.3400699443557</v>
      </c>
      <c r="D9026" s="3">
        <v>56727.289482237698</v>
      </c>
      <c r="E9026" s="1">
        <f t="shared" si="282"/>
        <v>0.59175026806180309</v>
      </c>
      <c r="F9026" s="1">
        <f t="shared" si="283"/>
        <v>33220.077078254501</v>
      </c>
    </row>
    <row r="9027" spans="1:6">
      <c r="A9027" s="3">
        <v>0.63630038271160905</v>
      </c>
      <c r="B9027" s="3">
        <v>17492.748362048202</v>
      </c>
      <c r="C9027" s="3">
        <v>1.1179488684079599</v>
      </c>
      <c r="D9027" s="3">
        <v>54768.377685659099</v>
      </c>
      <c r="E9027" s="1">
        <f t="shared" si="282"/>
        <v>0.48164848569635088</v>
      </c>
      <c r="F9027" s="1">
        <f t="shared" si="283"/>
        <v>37275.629323610898</v>
      </c>
    </row>
    <row r="9028" spans="1:6">
      <c r="A9028" s="3">
        <v>0.69994329653424203</v>
      </c>
      <c r="B9028" s="3">
        <v>22152.576758072599</v>
      </c>
      <c r="C9028" s="3">
        <v>1.1952490850373201</v>
      </c>
      <c r="D9028" s="3">
        <v>60353.113191983699</v>
      </c>
      <c r="E9028" s="1">
        <f t="shared" ref="E9028:E9091" si="284">C9028-A9028</f>
        <v>0.49530578850307805</v>
      </c>
      <c r="F9028" s="1">
        <f t="shared" ref="F9028:F9091" si="285">D9028-B9028</f>
        <v>38200.536433911097</v>
      </c>
    </row>
    <row r="9029" spans="1:6">
      <c r="A9029" s="3">
        <v>0.68852546969884798</v>
      </c>
      <c r="B9029" s="3">
        <v>18064.835135451998</v>
      </c>
      <c r="C9029" s="3">
        <v>1.1763277993528201</v>
      </c>
      <c r="D9029" s="3">
        <v>54719.3309735453</v>
      </c>
      <c r="E9029" s="1">
        <f t="shared" si="284"/>
        <v>0.48780232965397208</v>
      </c>
      <c r="F9029" s="1">
        <f t="shared" si="285"/>
        <v>36654.495838093302</v>
      </c>
    </row>
    <row r="9030" spans="1:6">
      <c r="A9030" s="3">
        <v>0.68371788351130403</v>
      </c>
      <c r="B9030" s="3">
        <v>26228.672052891499</v>
      </c>
      <c r="C9030" s="3">
        <v>1.2229629919208</v>
      </c>
      <c r="D9030" s="3">
        <v>67544.095497238406</v>
      </c>
      <c r="E9030" s="1">
        <f t="shared" si="284"/>
        <v>0.53924510840949602</v>
      </c>
      <c r="F9030" s="1">
        <f t="shared" si="285"/>
        <v>41315.423444346903</v>
      </c>
    </row>
    <row r="9031" spans="1:6">
      <c r="A9031" s="3">
        <v>0.71121504212002895</v>
      </c>
      <c r="B9031" s="3">
        <v>19956.1095221543</v>
      </c>
      <c r="C9031" s="3">
        <v>1.2471395720154099</v>
      </c>
      <c r="D9031" s="3">
        <v>58026.929295805399</v>
      </c>
      <c r="E9031" s="1">
        <f t="shared" si="284"/>
        <v>0.53592452989538097</v>
      </c>
      <c r="F9031" s="1">
        <f t="shared" si="285"/>
        <v>38070.819773651099</v>
      </c>
    </row>
    <row r="9032" spans="1:6">
      <c r="A9032" s="3">
        <v>0.688408343835194</v>
      </c>
      <c r="B9032" s="3">
        <v>22684.338869752999</v>
      </c>
      <c r="C9032" s="3">
        <v>1.18987745346176</v>
      </c>
      <c r="D9032" s="3">
        <v>61829.567334492502</v>
      </c>
      <c r="E9032" s="1">
        <f t="shared" si="284"/>
        <v>0.50146910962656599</v>
      </c>
      <c r="F9032" s="1">
        <f t="shared" si="285"/>
        <v>39145.228464739499</v>
      </c>
    </row>
    <row r="9033" spans="1:6">
      <c r="A9033" s="3">
        <v>0.72253625608299699</v>
      </c>
      <c r="B9033" s="3">
        <v>19724.839529846799</v>
      </c>
      <c r="C9033" s="3">
        <v>1.25202490545925</v>
      </c>
      <c r="D9033" s="3">
        <v>56021.7243267417</v>
      </c>
      <c r="E9033" s="1">
        <f t="shared" si="284"/>
        <v>0.52948864937625306</v>
      </c>
      <c r="F9033" s="1">
        <f t="shared" si="285"/>
        <v>36296.884796894898</v>
      </c>
    </row>
    <row r="9034" spans="1:6">
      <c r="A9034" s="3">
        <v>0.70151988063114801</v>
      </c>
      <c r="B9034" s="3">
        <v>18589.0373643768</v>
      </c>
      <c r="C9034" s="3">
        <v>1.2090759038837899</v>
      </c>
      <c r="D9034" s="3">
        <v>54951.994836314901</v>
      </c>
      <c r="E9034" s="1">
        <f t="shared" si="284"/>
        <v>0.50755602325264193</v>
      </c>
      <c r="F9034" s="1">
        <f t="shared" si="285"/>
        <v>36362.957471938105</v>
      </c>
    </row>
    <row r="9035" spans="1:6">
      <c r="A9035" s="3">
        <v>0.68577408471011603</v>
      </c>
      <c r="B9035" s="3">
        <v>19965.7688157919</v>
      </c>
      <c r="C9035" s="3">
        <v>1.17048715937184</v>
      </c>
      <c r="D9035" s="3">
        <v>56988.320617906596</v>
      </c>
      <c r="E9035" s="1">
        <f t="shared" si="284"/>
        <v>0.48471307466172397</v>
      </c>
      <c r="F9035" s="1">
        <f t="shared" si="285"/>
        <v>37022.5518021147</v>
      </c>
    </row>
    <row r="9036" spans="1:6">
      <c r="A9036" s="3">
        <v>0.64814971677663402</v>
      </c>
      <c r="B9036" s="3">
        <v>16613.2629761184</v>
      </c>
      <c r="C9036" s="3">
        <v>1.1089744884403101</v>
      </c>
      <c r="D9036" s="3">
        <v>52588.873098241202</v>
      </c>
      <c r="E9036" s="1">
        <f t="shared" si="284"/>
        <v>0.46082477166367608</v>
      </c>
      <c r="F9036" s="1">
        <f t="shared" si="285"/>
        <v>35975.610122122802</v>
      </c>
    </row>
    <row r="9037" spans="1:6">
      <c r="A9037" s="3">
        <v>0.70514486914755203</v>
      </c>
      <c r="B9037" s="3">
        <v>17930.649194875401</v>
      </c>
      <c r="C9037" s="3">
        <v>1.1971470985310599</v>
      </c>
      <c r="D9037" s="3">
        <v>54507.443964931997</v>
      </c>
      <c r="E9037" s="1">
        <f t="shared" si="284"/>
        <v>0.49200222938350791</v>
      </c>
      <c r="F9037" s="1">
        <f t="shared" si="285"/>
        <v>36576.7947700566</v>
      </c>
    </row>
    <row r="9038" spans="1:6">
      <c r="A9038" s="3">
        <v>0.73588888837433997</v>
      </c>
      <c r="B9038" s="3">
        <v>16939.198307393501</v>
      </c>
      <c r="C9038" s="3">
        <v>1.25614193531401</v>
      </c>
      <c r="D9038" s="3">
        <v>52667.055905319598</v>
      </c>
      <c r="E9038" s="1">
        <f t="shared" si="284"/>
        <v>0.52025304693967001</v>
      </c>
      <c r="F9038" s="1">
        <f t="shared" si="285"/>
        <v>35727.857597926093</v>
      </c>
    </row>
    <row r="9039" spans="1:6">
      <c r="A9039" s="3">
        <v>0.69605712702131395</v>
      </c>
      <c r="B9039" s="3">
        <v>17832.6988053942</v>
      </c>
      <c r="C9039" s="3">
        <v>1.19382336160557</v>
      </c>
      <c r="D9039" s="3">
        <v>54896.735231274899</v>
      </c>
      <c r="E9039" s="1">
        <f t="shared" si="284"/>
        <v>0.49776623458425606</v>
      </c>
      <c r="F9039" s="1">
        <f t="shared" si="285"/>
        <v>37064.036425880695</v>
      </c>
    </row>
    <row r="9040" spans="1:6">
      <c r="A9040" s="3">
        <v>0.71801078333690205</v>
      </c>
      <c r="B9040" s="3">
        <v>17567.727997334201</v>
      </c>
      <c r="C9040" s="3">
        <v>1.23309901054912</v>
      </c>
      <c r="D9040" s="3">
        <v>52564.778023343002</v>
      </c>
      <c r="E9040" s="1">
        <f t="shared" si="284"/>
        <v>0.51508822721221792</v>
      </c>
      <c r="F9040" s="1">
        <f t="shared" si="285"/>
        <v>34997.050026008801</v>
      </c>
    </row>
    <row r="9041" spans="1:6">
      <c r="A9041" s="3">
        <v>0.65222093677250603</v>
      </c>
      <c r="B9041" s="3">
        <v>17443.179036190599</v>
      </c>
      <c r="C9041" s="3">
        <v>1.1287300481811999</v>
      </c>
      <c r="D9041" s="3">
        <v>54939.333605406602</v>
      </c>
      <c r="E9041" s="1">
        <f t="shared" si="284"/>
        <v>0.4765091114086939</v>
      </c>
      <c r="F9041" s="1">
        <f t="shared" si="285"/>
        <v>37496.154569216</v>
      </c>
    </row>
    <row r="9042" spans="1:6">
      <c r="A9042" s="3">
        <v>0.66177917049526702</v>
      </c>
      <c r="B9042" s="3">
        <v>15593.4606060817</v>
      </c>
      <c r="C9042" s="3">
        <v>1.11750670035487</v>
      </c>
      <c r="D9042" s="3">
        <v>52376.4281796125</v>
      </c>
      <c r="E9042" s="1">
        <f t="shared" si="284"/>
        <v>0.45572752985960296</v>
      </c>
      <c r="F9042" s="1">
        <f t="shared" si="285"/>
        <v>36782.967573530797</v>
      </c>
    </row>
    <row r="9043" spans="1:6">
      <c r="A9043" s="3">
        <v>0.70813913082499502</v>
      </c>
      <c r="B9043" s="3">
        <v>15867.1837369819</v>
      </c>
      <c r="C9043" s="3">
        <v>1.1921026700239299</v>
      </c>
      <c r="D9043" s="3">
        <v>52252.553411994399</v>
      </c>
      <c r="E9043" s="1">
        <f t="shared" si="284"/>
        <v>0.48396353919893487</v>
      </c>
      <c r="F9043" s="1">
        <f t="shared" si="285"/>
        <v>36385.369675012495</v>
      </c>
    </row>
    <row r="9044" spans="1:6">
      <c r="A9044" s="3">
        <v>0.74890823382746796</v>
      </c>
      <c r="B9044" s="3">
        <v>16017.2204236333</v>
      </c>
      <c r="C9044" s="3">
        <v>1.3132474140682899</v>
      </c>
      <c r="D9044" s="3">
        <v>52407.171731657203</v>
      </c>
      <c r="E9044" s="1">
        <f t="shared" si="284"/>
        <v>0.56433918024082197</v>
      </c>
      <c r="F9044" s="1">
        <f t="shared" si="285"/>
        <v>36389.951308023905</v>
      </c>
    </row>
    <row r="9045" spans="1:6">
      <c r="A9045" s="3">
        <v>0.66737367156621896</v>
      </c>
      <c r="B9045" s="3">
        <v>21577.546690249001</v>
      </c>
      <c r="C9045" s="3">
        <v>1.1313193750841399</v>
      </c>
      <c r="D9045" s="3">
        <v>58372.677783997096</v>
      </c>
      <c r="E9045" s="1">
        <f t="shared" si="284"/>
        <v>0.46394570351792097</v>
      </c>
      <c r="F9045" s="1">
        <f t="shared" si="285"/>
        <v>36795.131093748096</v>
      </c>
    </row>
    <row r="9046" spans="1:6">
      <c r="A9046" s="3">
        <v>0.68037816967197395</v>
      </c>
      <c r="B9046" s="3">
        <v>14433.2621119099</v>
      </c>
      <c r="C9046" s="3">
        <v>1.15741880674965</v>
      </c>
      <c r="D9046" s="3">
        <v>49160.837094029703</v>
      </c>
      <c r="E9046" s="1">
        <f t="shared" si="284"/>
        <v>0.47704063707767608</v>
      </c>
      <c r="F9046" s="1">
        <f t="shared" si="285"/>
        <v>34727.574982119804</v>
      </c>
    </row>
    <row r="9047" spans="1:6">
      <c r="A9047" s="3">
        <v>0.68534737898437303</v>
      </c>
      <c r="B9047" s="3">
        <v>19737.955912710298</v>
      </c>
      <c r="C9047" s="3">
        <v>1.1721475487112301</v>
      </c>
      <c r="D9047" s="3">
        <v>58305.5672232367</v>
      </c>
      <c r="E9047" s="1">
        <f t="shared" si="284"/>
        <v>0.48680016972685702</v>
      </c>
      <c r="F9047" s="1">
        <f t="shared" si="285"/>
        <v>38567.611310526401</v>
      </c>
    </row>
    <row r="9048" spans="1:6">
      <c r="A9048" s="3">
        <v>0.72746007045743599</v>
      </c>
      <c r="B9048" s="3">
        <v>23823.136127183199</v>
      </c>
      <c r="C9048" s="3">
        <v>1.28813029831982</v>
      </c>
      <c r="D9048" s="3">
        <v>62810.263015322198</v>
      </c>
      <c r="E9048" s="1">
        <f t="shared" si="284"/>
        <v>0.56067022786238396</v>
      </c>
      <c r="F9048" s="1">
        <f t="shared" si="285"/>
        <v>38987.126888138999</v>
      </c>
    </row>
    <row r="9049" spans="1:6">
      <c r="A9049" s="3">
        <v>0.69190862489188698</v>
      </c>
      <c r="B9049" s="3">
        <v>20619.746849436699</v>
      </c>
      <c r="C9049" s="3">
        <v>1.1968730360383</v>
      </c>
      <c r="D9049" s="3">
        <v>58780.509239307801</v>
      </c>
      <c r="E9049" s="1">
        <f t="shared" si="284"/>
        <v>0.50496441114641299</v>
      </c>
      <c r="F9049" s="1">
        <f t="shared" si="285"/>
        <v>38160.762389871103</v>
      </c>
    </row>
    <row r="9050" spans="1:6">
      <c r="A9050" s="3">
        <v>0.62277079151083103</v>
      </c>
      <c r="B9050" s="3">
        <v>18770.589038950799</v>
      </c>
      <c r="C9050" s="3">
        <v>1.0764185118426</v>
      </c>
      <c r="D9050" s="3">
        <v>54788.456355703202</v>
      </c>
      <c r="E9050" s="1">
        <f t="shared" si="284"/>
        <v>0.45364772033176892</v>
      </c>
      <c r="F9050" s="1">
        <f t="shared" si="285"/>
        <v>36017.867316752403</v>
      </c>
    </row>
    <row r="9051" spans="1:6">
      <c r="A9051" s="3">
        <v>0.74835293747330001</v>
      </c>
      <c r="B9051" s="3">
        <v>23468.4093678258</v>
      </c>
      <c r="C9051" s="3">
        <v>1.3270976467006801</v>
      </c>
      <c r="D9051" s="3">
        <v>61400.219821676699</v>
      </c>
      <c r="E9051" s="1">
        <f t="shared" si="284"/>
        <v>0.57874470922738008</v>
      </c>
      <c r="F9051" s="1">
        <f t="shared" si="285"/>
        <v>37931.8104538509</v>
      </c>
    </row>
    <row r="9052" spans="1:6">
      <c r="A9052" s="3">
        <v>0.74023430704281301</v>
      </c>
      <c r="B9052" s="3">
        <v>19816.048014773001</v>
      </c>
      <c r="C9052" s="3">
        <v>1.30487695757184</v>
      </c>
      <c r="D9052" s="3">
        <v>57969.054713526297</v>
      </c>
      <c r="E9052" s="1">
        <f t="shared" si="284"/>
        <v>0.56464265052902696</v>
      </c>
      <c r="F9052" s="1">
        <f t="shared" si="285"/>
        <v>38153.006698753292</v>
      </c>
    </row>
    <row r="9053" spans="1:6">
      <c r="A9053" s="3">
        <v>0.77802501667080903</v>
      </c>
      <c r="B9053" s="3">
        <v>15844.009502497</v>
      </c>
      <c r="C9053" s="3">
        <v>1.3419143554848001</v>
      </c>
      <c r="D9053" s="3">
        <v>50091.854563799199</v>
      </c>
      <c r="E9053" s="1">
        <f t="shared" si="284"/>
        <v>0.56388933881399106</v>
      </c>
      <c r="F9053" s="1">
        <f t="shared" si="285"/>
        <v>34247.8450613022</v>
      </c>
    </row>
    <row r="9054" spans="1:6">
      <c r="A9054" s="3">
        <v>0.71544555406905797</v>
      </c>
      <c r="B9054" s="3">
        <v>14264.944399559099</v>
      </c>
      <c r="C9054" s="3">
        <v>1.27848060662037</v>
      </c>
      <c r="D9054" s="3">
        <v>50233.9497103959</v>
      </c>
      <c r="E9054" s="1">
        <f t="shared" si="284"/>
        <v>0.56303505255131203</v>
      </c>
      <c r="F9054" s="1">
        <f t="shared" si="285"/>
        <v>35969.005310836801</v>
      </c>
    </row>
    <row r="9055" spans="1:6">
      <c r="A9055" s="3">
        <v>0.72883818408832401</v>
      </c>
      <c r="B9055" s="3">
        <v>16963.766673527301</v>
      </c>
      <c r="C9055" s="3">
        <v>1.2316602954117899</v>
      </c>
      <c r="D9055" s="3">
        <v>52461.451057761798</v>
      </c>
      <c r="E9055" s="1">
        <f t="shared" si="284"/>
        <v>0.50282211132346588</v>
      </c>
      <c r="F9055" s="1">
        <f t="shared" si="285"/>
        <v>35497.684384234497</v>
      </c>
    </row>
    <row r="9056" spans="1:6">
      <c r="A9056" s="3">
        <v>0.65637695063169899</v>
      </c>
      <c r="B9056" s="3">
        <v>28755.866587160301</v>
      </c>
      <c r="C9056" s="3">
        <v>1.16224835261865</v>
      </c>
      <c r="D9056" s="3">
        <v>70603.308335123904</v>
      </c>
      <c r="E9056" s="1">
        <f t="shared" si="284"/>
        <v>0.50587140198695102</v>
      </c>
      <c r="F9056" s="1">
        <f t="shared" si="285"/>
        <v>41847.441747963603</v>
      </c>
    </row>
    <row r="9057" spans="1:6">
      <c r="A9057" s="3">
        <v>0.68205414039185197</v>
      </c>
      <c r="B9057" s="3">
        <v>16720.682864459301</v>
      </c>
      <c r="C9057" s="3">
        <v>1.1962241729593801</v>
      </c>
      <c r="D9057" s="3">
        <v>52235.182234405598</v>
      </c>
      <c r="E9057" s="1">
        <f t="shared" si="284"/>
        <v>0.51417003256752813</v>
      </c>
      <c r="F9057" s="1">
        <f t="shared" si="285"/>
        <v>35514.499369946294</v>
      </c>
    </row>
    <row r="9058" spans="1:6">
      <c r="A9058" s="3">
        <v>0.65915693448174095</v>
      </c>
      <c r="B9058" s="3">
        <v>20455.134637507901</v>
      </c>
      <c r="C9058" s="3">
        <v>1.1628851707380801</v>
      </c>
      <c r="D9058" s="3">
        <v>56035.916414098501</v>
      </c>
      <c r="E9058" s="1">
        <f t="shared" si="284"/>
        <v>0.50372823625633911</v>
      </c>
      <c r="F9058" s="1">
        <f t="shared" si="285"/>
        <v>35580.7817765906</v>
      </c>
    </row>
    <row r="9059" spans="1:6">
      <c r="A9059" s="3">
        <v>0.67232813863668195</v>
      </c>
      <c r="B9059" s="3">
        <v>18640.566871003099</v>
      </c>
      <c r="C9059" s="3">
        <v>1.15181907612722</v>
      </c>
      <c r="D9059" s="3">
        <v>56288.3285983483</v>
      </c>
      <c r="E9059" s="1">
        <f t="shared" si="284"/>
        <v>0.47949093749053806</v>
      </c>
      <c r="F9059" s="1">
        <f t="shared" si="285"/>
        <v>37647.761727345205</v>
      </c>
    </row>
    <row r="9060" spans="1:6">
      <c r="A9060" s="3">
        <v>0.73162625463940001</v>
      </c>
      <c r="B9060" s="3">
        <v>18033.541002407601</v>
      </c>
      <c r="C9060" s="3">
        <v>1.27111961803911</v>
      </c>
      <c r="D9060" s="3">
        <v>53342.567231417699</v>
      </c>
      <c r="E9060" s="1">
        <f t="shared" si="284"/>
        <v>0.53949336339970999</v>
      </c>
      <c r="F9060" s="1">
        <f t="shared" si="285"/>
        <v>35309.026229010095</v>
      </c>
    </row>
    <row r="9061" spans="1:6">
      <c r="A9061" s="3">
        <v>0.67131475799558504</v>
      </c>
      <c r="B9061" s="3">
        <v>23458.192357464999</v>
      </c>
      <c r="C9061" s="3">
        <v>1.1782245386941701</v>
      </c>
      <c r="D9061" s="3">
        <v>62127.909886534799</v>
      </c>
      <c r="E9061" s="1">
        <f t="shared" si="284"/>
        <v>0.50690978069858506</v>
      </c>
      <c r="F9061" s="1">
        <f t="shared" si="285"/>
        <v>38669.7175290698</v>
      </c>
    </row>
    <row r="9062" spans="1:6">
      <c r="A9062" s="3">
        <v>0.64367538262378199</v>
      </c>
      <c r="B9062" s="3">
        <v>26426.129091318398</v>
      </c>
      <c r="C9062" s="3">
        <v>1.1000394334280399</v>
      </c>
      <c r="D9062" s="3">
        <v>64322.373624893597</v>
      </c>
      <c r="E9062" s="1">
        <f t="shared" si="284"/>
        <v>0.4563640508042579</v>
      </c>
      <c r="F9062" s="1">
        <f t="shared" si="285"/>
        <v>37896.244533575198</v>
      </c>
    </row>
    <row r="9063" spans="1:6">
      <c r="A9063" s="3">
        <v>0.698172856693557</v>
      </c>
      <c r="B9063" s="3">
        <v>19292.452312163601</v>
      </c>
      <c r="C9063" s="3">
        <v>1.1896698926251501</v>
      </c>
      <c r="D9063" s="3">
        <v>58718.361441946799</v>
      </c>
      <c r="E9063" s="1">
        <f t="shared" si="284"/>
        <v>0.49149703593159311</v>
      </c>
      <c r="F9063" s="1">
        <f t="shared" si="285"/>
        <v>39425.909129783198</v>
      </c>
    </row>
    <row r="9064" spans="1:6">
      <c r="A9064" s="3">
        <v>0.70066572037786101</v>
      </c>
      <c r="B9064" s="3">
        <v>21194.478936549302</v>
      </c>
      <c r="C9064" s="3">
        <v>1.21804081196828</v>
      </c>
      <c r="D9064" s="3">
        <v>57047.110070101597</v>
      </c>
      <c r="E9064" s="1">
        <f t="shared" si="284"/>
        <v>0.51737509159041895</v>
      </c>
      <c r="F9064" s="1">
        <f t="shared" si="285"/>
        <v>35852.631133552291</v>
      </c>
    </row>
    <row r="9065" spans="1:6">
      <c r="A9065" s="3">
        <v>0.70596823297520706</v>
      </c>
      <c r="B9065" s="3">
        <v>15290.734621474299</v>
      </c>
      <c r="C9065" s="3">
        <v>1.2336671775906001</v>
      </c>
      <c r="D9065" s="3">
        <v>49733.117530274503</v>
      </c>
      <c r="E9065" s="1">
        <f t="shared" si="284"/>
        <v>0.52769894461539302</v>
      </c>
      <c r="F9065" s="1">
        <f t="shared" si="285"/>
        <v>34442.382908800202</v>
      </c>
    </row>
    <row r="9066" spans="1:6">
      <c r="A9066" s="3">
        <v>0.70391961762645705</v>
      </c>
      <c r="B9066" s="3">
        <v>18601.782924474399</v>
      </c>
      <c r="C9066" s="3">
        <v>1.1914184793582601</v>
      </c>
      <c r="D9066" s="3">
        <v>54852.941018811798</v>
      </c>
      <c r="E9066" s="1">
        <f t="shared" si="284"/>
        <v>0.48749886173180301</v>
      </c>
      <c r="F9066" s="1">
        <f t="shared" si="285"/>
        <v>36251.158094337399</v>
      </c>
    </row>
    <row r="9067" spans="1:6">
      <c r="A9067" s="3">
        <v>0.70495544561043499</v>
      </c>
      <c r="B9067" s="3">
        <v>15623.316552382399</v>
      </c>
      <c r="C9067" s="3">
        <v>1.1607321487981801</v>
      </c>
      <c r="D9067" s="3">
        <v>51488.061670359602</v>
      </c>
      <c r="E9067" s="1">
        <f t="shared" si="284"/>
        <v>0.4557767031877451</v>
      </c>
      <c r="F9067" s="1">
        <f t="shared" si="285"/>
        <v>35864.745117977203</v>
      </c>
    </row>
    <row r="9068" spans="1:6">
      <c r="A9068" s="3">
        <v>0.71814502400356695</v>
      </c>
      <c r="B9068" s="3">
        <v>18503.295911617301</v>
      </c>
      <c r="C9068" s="3">
        <v>1.2370486060749699</v>
      </c>
      <c r="D9068" s="3">
        <v>57190.077817046898</v>
      </c>
      <c r="E9068" s="1">
        <f t="shared" si="284"/>
        <v>0.51890358207140297</v>
      </c>
      <c r="F9068" s="1">
        <f t="shared" si="285"/>
        <v>38686.781905429598</v>
      </c>
    </row>
    <row r="9069" spans="1:6">
      <c r="A9069" s="3">
        <v>0.68138494462787103</v>
      </c>
      <c r="B9069" s="3">
        <v>20454.6843295043</v>
      </c>
      <c r="C9069" s="3">
        <v>1.17694432640267</v>
      </c>
      <c r="D9069" s="3">
        <v>56234.2820391938</v>
      </c>
      <c r="E9069" s="1">
        <f t="shared" si="284"/>
        <v>0.49555938177479897</v>
      </c>
      <c r="F9069" s="1">
        <f t="shared" si="285"/>
        <v>35779.5977096895</v>
      </c>
    </row>
    <row r="9070" spans="1:6">
      <c r="A9070" s="3">
        <v>0.72244103079521904</v>
      </c>
      <c r="B9070" s="3">
        <v>16707.177905387201</v>
      </c>
      <c r="C9070" s="3">
        <v>1.2216008670096801</v>
      </c>
      <c r="D9070" s="3">
        <v>52864.343443985897</v>
      </c>
      <c r="E9070" s="1">
        <f t="shared" si="284"/>
        <v>0.49915983621446103</v>
      </c>
      <c r="F9070" s="1">
        <f t="shared" si="285"/>
        <v>36157.165538598696</v>
      </c>
    </row>
    <row r="9071" spans="1:6">
      <c r="A9071" s="3">
        <v>0.72261100791869504</v>
      </c>
      <c r="B9071" s="3">
        <v>18918.868715479999</v>
      </c>
      <c r="C9071" s="3">
        <v>1.2398051661549401</v>
      </c>
      <c r="D9071" s="3">
        <v>56677.044044775103</v>
      </c>
      <c r="E9071" s="1">
        <f t="shared" si="284"/>
        <v>0.51719415823624504</v>
      </c>
      <c r="F9071" s="1">
        <f t="shared" si="285"/>
        <v>37758.175329295103</v>
      </c>
    </row>
    <row r="9072" spans="1:6">
      <c r="A9072" s="3">
        <v>0.69741657694736503</v>
      </c>
      <c r="B9072" s="3">
        <v>20818.4062216854</v>
      </c>
      <c r="C9072" s="3">
        <v>1.18718072218326</v>
      </c>
      <c r="D9072" s="3">
        <v>56452.729762610201</v>
      </c>
      <c r="E9072" s="1">
        <f t="shared" si="284"/>
        <v>0.48976414523589495</v>
      </c>
      <c r="F9072" s="1">
        <f t="shared" si="285"/>
        <v>35634.323540924801</v>
      </c>
    </row>
    <row r="9073" spans="1:6">
      <c r="A9073" s="3">
        <v>0.71149032987925198</v>
      </c>
      <c r="B9073" s="3">
        <v>17620.720906470098</v>
      </c>
      <c r="C9073" s="3">
        <v>1.2605110478750301</v>
      </c>
      <c r="D9073" s="3">
        <v>55910.228416781501</v>
      </c>
      <c r="E9073" s="1">
        <f t="shared" si="284"/>
        <v>0.54902071799577812</v>
      </c>
      <c r="F9073" s="1">
        <f t="shared" si="285"/>
        <v>38289.507510311407</v>
      </c>
    </row>
    <row r="9074" spans="1:6">
      <c r="A9074" s="3">
        <v>0.64473455371588895</v>
      </c>
      <c r="B9074" s="3">
        <v>20399.060546649202</v>
      </c>
      <c r="C9074" s="3">
        <v>1.1216356254355599</v>
      </c>
      <c r="D9074" s="3">
        <v>57631.480772722702</v>
      </c>
      <c r="E9074" s="1">
        <f t="shared" si="284"/>
        <v>0.476901071719671</v>
      </c>
      <c r="F9074" s="1">
        <f t="shared" si="285"/>
        <v>37232.420226073504</v>
      </c>
    </row>
    <row r="9075" spans="1:6">
      <c r="A9075" s="3">
        <v>0.75314061223855</v>
      </c>
      <c r="B9075" s="3">
        <v>22540.064411141801</v>
      </c>
      <c r="C9075" s="3">
        <v>1.32777627566915</v>
      </c>
      <c r="D9075" s="3">
        <v>62215.038564808703</v>
      </c>
      <c r="E9075" s="1">
        <f t="shared" si="284"/>
        <v>0.57463566343060002</v>
      </c>
      <c r="F9075" s="1">
        <f t="shared" si="285"/>
        <v>39674.974153666903</v>
      </c>
    </row>
    <row r="9076" spans="1:6">
      <c r="A9076" s="3">
        <v>0.67571873105499103</v>
      </c>
      <c r="B9076" s="3">
        <v>17838.230767945501</v>
      </c>
      <c r="C9076" s="3">
        <v>1.1601770460423999</v>
      </c>
      <c r="D9076" s="3">
        <v>54481.691870404997</v>
      </c>
      <c r="E9076" s="1">
        <f t="shared" si="284"/>
        <v>0.48445831498740888</v>
      </c>
      <c r="F9076" s="1">
        <f t="shared" si="285"/>
        <v>36643.461102459492</v>
      </c>
    </row>
    <row r="9077" spans="1:6">
      <c r="A9077" s="3">
        <v>0.73231527800572405</v>
      </c>
      <c r="B9077" s="3">
        <v>15058.3226622811</v>
      </c>
      <c r="C9077" s="3">
        <v>1.3011867352058299</v>
      </c>
      <c r="D9077" s="3">
        <v>52452.086432494099</v>
      </c>
      <c r="E9077" s="1">
        <f t="shared" si="284"/>
        <v>0.5688714572001059</v>
      </c>
      <c r="F9077" s="1">
        <f t="shared" si="285"/>
        <v>37393.763770213001</v>
      </c>
    </row>
    <row r="9078" spans="1:6">
      <c r="A9078" s="3">
        <v>0.725466046639338</v>
      </c>
      <c r="B9078" s="3">
        <v>17569.905535996299</v>
      </c>
      <c r="C9078" s="3">
        <v>1.25922433999899</v>
      </c>
      <c r="D9078" s="3">
        <v>53567.434624049201</v>
      </c>
      <c r="E9078" s="1">
        <f t="shared" si="284"/>
        <v>0.53375829335965197</v>
      </c>
      <c r="F9078" s="1">
        <f t="shared" si="285"/>
        <v>35997.529088052906</v>
      </c>
    </row>
    <row r="9079" spans="1:6">
      <c r="A9079" s="3">
        <v>0.70519791766098805</v>
      </c>
      <c r="B9079" s="3">
        <v>18521.141169130002</v>
      </c>
      <c r="C9079" s="3">
        <v>1.2145455854851599</v>
      </c>
      <c r="D9079" s="3">
        <v>55377.234949302001</v>
      </c>
      <c r="E9079" s="1">
        <f t="shared" si="284"/>
        <v>0.50934766782417185</v>
      </c>
      <c r="F9079" s="1">
        <f t="shared" si="285"/>
        <v>36856.093780171999</v>
      </c>
    </row>
    <row r="9080" spans="1:6">
      <c r="A9080" s="3">
        <v>0.69042623779711298</v>
      </c>
      <c r="B9080" s="3">
        <v>20235.136362854901</v>
      </c>
      <c r="C9080" s="3">
        <v>1.21737834902367</v>
      </c>
      <c r="D9080" s="3">
        <v>57578.8451577206</v>
      </c>
      <c r="E9080" s="1">
        <f t="shared" si="284"/>
        <v>0.52695211122655705</v>
      </c>
      <c r="F9080" s="1">
        <f t="shared" si="285"/>
        <v>37343.708794865699</v>
      </c>
    </row>
    <row r="9081" spans="1:6">
      <c r="A9081" s="3">
        <v>0.69824263621011295</v>
      </c>
      <c r="B9081" s="3">
        <v>22119.4590978384</v>
      </c>
      <c r="C9081" s="3">
        <v>1.22422601145006</v>
      </c>
      <c r="D9081" s="3">
        <v>60233.673757715304</v>
      </c>
      <c r="E9081" s="1">
        <f t="shared" si="284"/>
        <v>0.52598337523994709</v>
      </c>
      <c r="F9081" s="1">
        <f t="shared" si="285"/>
        <v>38114.214659876903</v>
      </c>
    </row>
    <row r="9082" spans="1:6">
      <c r="A9082" s="3">
        <v>0.67111665907798601</v>
      </c>
      <c r="B9082" s="3">
        <v>19242.378874939001</v>
      </c>
      <c r="C9082" s="3">
        <v>1.1842119517642999</v>
      </c>
      <c r="D9082" s="3">
        <v>58797.051544008602</v>
      </c>
      <c r="E9082" s="1">
        <f t="shared" si="284"/>
        <v>0.51309529268631393</v>
      </c>
      <c r="F9082" s="1">
        <f t="shared" si="285"/>
        <v>39554.672669069601</v>
      </c>
    </row>
    <row r="9083" spans="1:6">
      <c r="A9083" s="3">
        <v>0.72651438830989401</v>
      </c>
      <c r="B9083" s="3">
        <v>19062.958361004399</v>
      </c>
      <c r="C9083" s="3">
        <v>1.2451933445896499</v>
      </c>
      <c r="D9083" s="3">
        <v>53803.920731804203</v>
      </c>
      <c r="E9083" s="1">
        <f t="shared" si="284"/>
        <v>0.51867895627975591</v>
      </c>
      <c r="F9083" s="1">
        <f t="shared" si="285"/>
        <v>34740.962370799803</v>
      </c>
    </row>
    <row r="9084" spans="1:6">
      <c r="A9084" s="3">
        <v>0.72951580086526602</v>
      </c>
      <c r="B9084" s="3">
        <v>19645.780543561501</v>
      </c>
      <c r="C9084" s="3">
        <v>1.24605935966641</v>
      </c>
      <c r="D9084" s="3">
        <v>56966.086781145597</v>
      </c>
      <c r="E9084" s="1">
        <f t="shared" si="284"/>
        <v>0.516543558801144</v>
      </c>
      <c r="F9084" s="1">
        <f t="shared" si="285"/>
        <v>37320.306237584096</v>
      </c>
    </row>
    <row r="9085" spans="1:6">
      <c r="A9085" s="3">
        <v>0.71384166389908699</v>
      </c>
      <c r="B9085" s="3">
        <v>17941.4216877129</v>
      </c>
      <c r="C9085" s="3">
        <v>1.2568961863557699</v>
      </c>
      <c r="D9085" s="3">
        <v>53717.098156448301</v>
      </c>
      <c r="E9085" s="1">
        <f t="shared" si="284"/>
        <v>0.54305452245668295</v>
      </c>
      <c r="F9085" s="1">
        <f t="shared" si="285"/>
        <v>35775.676468735401</v>
      </c>
    </row>
    <row r="9086" spans="1:6">
      <c r="A9086" s="3">
        <v>0.66783995025073595</v>
      </c>
      <c r="B9086" s="3">
        <v>20978.646697075601</v>
      </c>
      <c r="C9086" s="3">
        <v>1.1524289143962201</v>
      </c>
      <c r="D9086" s="3">
        <v>59363.828213660701</v>
      </c>
      <c r="E9086" s="1">
        <f t="shared" si="284"/>
        <v>0.48458896414548414</v>
      </c>
      <c r="F9086" s="1">
        <f t="shared" si="285"/>
        <v>38385.1815165851</v>
      </c>
    </row>
    <row r="9087" spans="1:6">
      <c r="A9087" s="3">
        <v>0.718458718269675</v>
      </c>
      <c r="B9087" s="3">
        <v>20248.137803401201</v>
      </c>
      <c r="C9087" s="3">
        <v>1.2538421955112</v>
      </c>
      <c r="D9087" s="3">
        <v>55927.918976438697</v>
      </c>
      <c r="E9087" s="1">
        <f t="shared" si="284"/>
        <v>0.53538347724152502</v>
      </c>
      <c r="F9087" s="1">
        <f t="shared" si="285"/>
        <v>35679.781173037496</v>
      </c>
    </row>
    <row r="9088" spans="1:6">
      <c r="A9088" s="3">
        <v>0.74161663172889403</v>
      </c>
      <c r="B9088" s="3">
        <v>19516.819712090099</v>
      </c>
      <c r="C9088" s="3">
        <v>1.31358453601222</v>
      </c>
      <c r="D9088" s="3">
        <v>56346.637702830601</v>
      </c>
      <c r="E9088" s="1">
        <f t="shared" si="284"/>
        <v>0.571967904283326</v>
      </c>
      <c r="F9088" s="1">
        <f t="shared" si="285"/>
        <v>36829.817990740499</v>
      </c>
    </row>
    <row r="9089" spans="1:6">
      <c r="A9089" s="3">
        <v>0.68400244378042796</v>
      </c>
      <c r="B9089" s="3">
        <v>18050.510560710001</v>
      </c>
      <c r="C9089" s="3">
        <v>1.2048509838630099</v>
      </c>
      <c r="D9089" s="3">
        <v>55271.4287730254</v>
      </c>
      <c r="E9089" s="1">
        <f t="shared" si="284"/>
        <v>0.52084854008258197</v>
      </c>
      <c r="F9089" s="1">
        <f t="shared" si="285"/>
        <v>37220.918212315402</v>
      </c>
    </row>
    <row r="9090" spans="1:6">
      <c r="A9090" s="3">
        <v>0.69608377611170003</v>
      </c>
      <c r="B9090" s="3">
        <v>17589.7863314889</v>
      </c>
      <c r="C9090" s="3">
        <v>1.2196540748286899</v>
      </c>
      <c r="D9090" s="3">
        <v>53566.5843161335</v>
      </c>
      <c r="E9090" s="1">
        <f t="shared" si="284"/>
        <v>0.5235702987169899</v>
      </c>
      <c r="F9090" s="1">
        <f t="shared" si="285"/>
        <v>35976.797984644596</v>
      </c>
    </row>
    <row r="9091" spans="1:6">
      <c r="A9091" s="3">
        <v>0.68443625115150097</v>
      </c>
      <c r="B9091" s="3">
        <v>20568.239897947798</v>
      </c>
      <c r="C9091" s="3">
        <v>1.178967255553</v>
      </c>
      <c r="D9091" s="3">
        <v>58833.234797370598</v>
      </c>
      <c r="E9091" s="1">
        <f t="shared" si="284"/>
        <v>0.494531004401499</v>
      </c>
      <c r="F9091" s="1">
        <f t="shared" si="285"/>
        <v>38264.994899422803</v>
      </c>
    </row>
    <row r="9092" spans="1:6">
      <c r="A9092" s="3">
        <v>0.68927623142668704</v>
      </c>
      <c r="B9092" s="3">
        <v>26329.332878252801</v>
      </c>
      <c r="C9092" s="3">
        <v>1.1833027501112401</v>
      </c>
      <c r="D9092" s="3">
        <v>64988.508092578399</v>
      </c>
      <c r="E9092" s="1">
        <f t="shared" ref="E9092:E9155" si="286">C9092-A9092</f>
        <v>0.49402651868455305</v>
      </c>
      <c r="F9092" s="1">
        <f t="shared" ref="F9092:F9155" si="287">D9092-B9092</f>
        <v>38659.175214325602</v>
      </c>
    </row>
    <row r="9093" spans="1:6">
      <c r="A9093" s="3">
        <v>0.68288340929797298</v>
      </c>
      <c r="B9093" s="3">
        <v>26579.960051671998</v>
      </c>
      <c r="C9093" s="3">
        <v>1.20941095153668</v>
      </c>
      <c r="D9093" s="3">
        <v>67734.788266167307</v>
      </c>
      <c r="E9093" s="1">
        <f t="shared" si="286"/>
        <v>0.52652754223870701</v>
      </c>
      <c r="F9093" s="1">
        <f t="shared" si="287"/>
        <v>41154.828214495312</v>
      </c>
    </row>
    <row r="9094" spans="1:6">
      <c r="A9094" s="3">
        <v>0.70332449263195895</v>
      </c>
      <c r="B9094" s="3">
        <v>14549.5205375152</v>
      </c>
      <c r="C9094" s="3">
        <v>1.2269774450085</v>
      </c>
      <c r="D9094" s="3">
        <v>49958.174119349598</v>
      </c>
      <c r="E9094" s="1">
        <f t="shared" si="286"/>
        <v>0.52365295237654108</v>
      </c>
      <c r="F9094" s="1">
        <f t="shared" si="287"/>
        <v>35408.653581834398</v>
      </c>
    </row>
    <row r="9095" spans="1:6">
      <c r="A9095" s="3">
        <v>0.71311056401045103</v>
      </c>
      <c r="B9095" s="3">
        <v>15995.669427566099</v>
      </c>
      <c r="C9095" s="3">
        <v>1.2277574636531301</v>
      </c>
      <c r="D9095" s="3">
        <v>52262.304138424697</v>
      </c>
      <c r="E9095" s="1">
        <f t="shared" si="286"/>
        <v>0.51464689964267907</v>
      </c>
      <c r="F9095" s="1">
        <f t="shared" si="287"/>
        <v>36266.634710858598</v>
      </c>
    </row>
    <row r="9096" spans="1:6">
      <c r="A9096" s="3">
        <v>0.64714631053876204</v>
      </c>
      <c r="B9096" s="3">
        <v>16320.887536586901</v>
      </c>
      <c r="C9096" s="3">
        <v>1.1472773180896201</v>
      </c>
      <c r="D9096" s="3">
        <v>52934.264043609997</v>
      </c>
      <c r="E9096" s="1">
        <f t="shared" si="286"/>
        <v>0.50013100755085804</v>
      </c>
      <c r="F9096" s="1">
        <f t="shared" si="287"/>
        <v>36613.376507023095</v>
      </c>
    </row>
    <row r="9097" spans="1:6">
      <c r="A9097" s="3">
        <v>0.71192978600471002</v>
      </c>
      <c r="B9097" s="3">
        <v>20847.328680080998</v>
      </c>
      <c r="C9097" s="3">
        <v>1.2300914504142999</v>
      </c>
      <c r="D9097" s="3">
        <v>58019.894379584199</v>
      </c>
      <c r="E9097" s="1">
        <f t="shared" si="286"/>
        <v>0.51816166440958988</v>
      </c>
      <c r="F9097" s="1">
        <f t="shared" si="287"/>
        <v>37172.565699503204</v>
      </c>
    </row>
    <row r="9098" spans="1:6">
      <c r="A9098" s="3">
        <v>0.65620329922293097</v>
      </c>
      <c r="B9098" s="3">
        <v>21469.2679301475</v>
      </c>
      <c r="C9098" s="3">
        <v>1.1117446190539999</v>
      </c>
      <c r="D9098" s="3">
        <v>59984.311745213003</v>
      </c>
      <c r="E9098" s="1">
        <f t="shared" si="286"/>
        <v>0.45554131983106894</v>
      </c>
      <c r="F9098" s="1">
        <f t="shared" si="287"/>
        <v>38515.043815065503</v>
      </c>
    </row>
    <row r="9099" spans="1:6">
      <c r="A9099" s="3">
        <v>0.75315644135322402</v>
      </c>
      <c r="B9099" s="3">
        <v>19208.4016021848</v>
      </c>
      <c r="C9099" s="3">
        <v>1.3085398093941001</v>
      </c>
      <c r="D9099" s="3">
        <v>55643.093780279902</v>
      </c>
      <c r="E9099" s="1">
        <f t="shared" si="286"/>
        <v>0.55538336804087607</v>
      </c>
      <c r="F9099" s="1">
        <f t="shared" si="287"/>
        <v>36434.692178095102</v>
      </c>
    </row>
    <row r="9100" spans="1:6">
      <c r="A9100" s="3">
        <v>0.68988915232570303</v>
      </c>
      <c r="B9100" s="3">
        <v>14348.558073132001</v>
      </c>
      <c r="C9100" s="3">
        <v>1.2240912061254301</v>
      </c>
      <c r="D9100" s="3">
        <v>50026.550582702301</v>
      </c>
      <c r="E9100" s="1">
        <f t="shared" si="286"/>
        <v>0.53420205379972707</v>
      </c>
      <c r="F9100" s="1">
        <f t="shared" si="287"/>
        <v>35677.9925095703</v>
      </c>
    </row>
    <row r="9101" spans="1:6">
      <c r="A9101" s="3">
        <v>0.71183748961341498</v>
      </c>
      <c r="B9101" s="3">
        <v>21600.897039330899</v>
      </c>
      <c r="C9101" s="3">
        <v>1.25972100150144</v>
      </c>
      <c r="D9101" s="3">
        <v>57589.229614792697</v>
      </c>
      <c r="E9101" s="1">
        <f t="shared" si="286"/>
        <v>0.54788351188802498</v>
      </c>
      <c r="F9101" s="1">
        <f t="shared" si="287"/>
        <v>35988.332575461798</v>
      </c>
    </row>
    <row r="9102" spans="1:6">
      <c r="A9102" s="3">
        <v>0.69905473947025398</v>
      </c>
      <c r="B9102" s="3">
        <v>17560.394109653302</v>
      </c>
      <c r="C9102" s="3">
        <v>1.17041630928767</v>
      </c>
      <c r="D9102" s="3">
        <v>52486.634508561699</v>
      </c>
      <c r="E9102" s="1">
        <f t="shared" si="286"/>
        <v>0.47136156981741606</v>
      </c>
      <c r="F9102" s="1">
        <f t="shared" si="287"/>
        <v>34926.240398908398</v>
      </c>
    </row>
    <row r="9103" spans="1:6">
      <c r="A9103" s="3">
        <v>0.68491768192784797</v>
      </c>
      <c r="B9103" s="3">
        <v>16741.912244729199</v>
      </c>
      <c r="C9103" s="3">
        <v>1.1932925855174901</v>
      </c>
      <c r="D9103" s="3">
        <v>53906.981170664701</v>
      </c>
      <c r="E9103" s="1">
        <f t="shared" si="286"/>
        <v>0.5083749035896421</v>
      </c>
      <c r="F9103" s="1">
        <f t="shared" si="287"/>
        <v>37165.068925935499</v>
      </c>
    </row>
    <row r="9104" spans="1:6">
      <c r="A9104" s="3">
        <v>0.68647110506959397</v>
      </c>
      <c r="B9104" s="3">
        <v>17412.897235226199</v>
      </c>
      <c r="C9104" s="3">
        <v>1.2079100542505601</v>
      </c>
      <c r="D9104" s="3">
        <v>54431.186292071303</v>
      </c>
      <c r="E9104" s="1">
        <f t="shared" si="286"/>
        <v>0.52143894918096612</v>
      </c>
      <c r="F9104" s="1">
        <f t="shared" si="287"/>
        <v>37018.289056845104</v>
      </c>
    </row>
    <row r="9105" spans="1:6">
      <c r="A9105" s="3">
        <v>0.73627107298927896</v>
      </c>
      <c r="B9105" s="3">
        <v>20516.619069067201</v>
      </c>
      <c r="C9105" s="3">
        <v>1.2785550152854801</v>
      </c>
      <c r="D9105" s="3">
        <v>57816.913259496003</v>
      </c>
      <c r="E9105" s="1">
        <f t="shared" si="286"/>
        <v>0.54228394229620114</v>
      </c>
      <c r="F9105" s="1">
        <f t="shared" si="287"/>
        <v>37300.294190428802</v>
      </c>
    </row>
    <row r="9106" spans="1:6">
      <c r="A9106" s="3">
        <v>0.71389179405333603</v>
      </c>
      <c r="B9106" s="3">
        <v>17963.070332574702</v>
      </c>
      <c r="C9106" s="3">
        <v>1.22593329338535</v>
      </c>
      <c r="D9106" s="3">
        <v>53560.060351740598</v>
      </c>
      <c r="E9106" s="1">
        <f t="shared" si="286"/>
        <v>0.51204149933201393</v>
      </c>
      <c r="F9106" s="1">
        <f t="shared" si="287"/>
        <v>35596.990019165896</v>
      </c>
    </row>
    <row r="9107" spans="1:6">
      <c r="A9107" s="3">
        <v>0.63249585416613996</v>
      </c>
      <c r="B9107" s="3">
        <v>21406.7031397602</v>
      </c>
      <c r="C9107" s="3">
        <v>1.1057745775853001</v>
      </c>
      <c r="D9107" s="3">
        <v>63061.736800235602</v>
      </c>
      <c r="E9107" s="1">
        <f t="shared" si="286"/>
        <v>0.47327872341916011</v>
      </c>
      <c r="F9107" s="1">
        <f t="shared" si="287"/>
        <v>41655.033660475397</v>
      </c>
    </row>
    <row r="9108" spans="1:6">
      <c r="A9108" s="3">
        <v>0.697694410234174</v>
      </c>
      <c r="B9108" s="3">
        <v>16383.7503175698</v>
      </c>
      <c r="C9108" s="3">
        <v>1.20581232825498</v>
      </c>
      <c r="D9108" s="3">
        <v>51338.933914199501</v>
      </c>
      <c r="E9108" s="1">
        <f t="shared" si="286"/>
        <v>0.50811791802080597</v>
      </c>
      <c r="F9108" s="1">
        <f t="shared" si="287"/>
        <v>34955.1835966297</v>
      </c>
    </row>
    <row r="9109" spans="1:6">
      <c r="A9109" s="3">
        <v>0.720021280971336</v>
      </c>
      <c r="B9109" s="3">
        <v>20602.8635040669</v>
      </c>
      <c r="C9109" s="3">
        <v>1.2462954468583101</v>
      </c>
      <c r="D9109" s="3">
        <v>58355.112413904797</v>
      </c>
      <c r="E9109" s="1">
        <f t="shared" si="286"/>
        <v>0.52627416588697407</v>
      </c>
      <c r="F9109" s="1">
        <f t="shared" si="287"/>
        <v>37752.248909837901</v>
      </c>
    </row>
    <row r="9110" spans="1:6">
      <c r="A9110" s="3">
        <v>0.70640013531944401</v>
      </c>
      <c r="B9110" s="3">
        <v>24873.1354016683</v>
      </c>
      <c r="C9110" s="3">
        <v>1.2198036426274099</v>
      </c>
      <c r="D9110" s="3">
        <v>62678.420790245698</v>
      </c>
      <c r="E9110" s="1">
        <f t="shared" si="286"/>
        <v>0.51340350730796591</v>
      </c>
      <c r="F9110" s="1">
        <f t="shared" si="287"/>
        <v>37805.285388577395</v>
      </c>
    </row>
    <row r="9111" spans="1:6">
      <c r="A9111" s="3">
        <v>0.61021473192961995</v>
      </c>
      <c r="B9111" s="3">
        <v>24252.6812679461</v>
      </c>
      <c r="C9111" s="3">
        <v>1.0788239714577299</v>
      </c>
      <c r="D9111" s="3">
        <v>64014.944110694902</v>
      </c>
      <c r="E9111" s="1">
        <f t="shared" si="286"/>
        <v>0.46860923952810996</v>
      </c>
      <c r="F9111" s="1">
        <f t="shared" si="287"/>
        <v>39762.262842748802</v>
      </c>
    </row>
    <row r="9112" spans="1:6">
      <c r="A9112" s="3">
        <v>0.69887692778491395</v>
      </c>
      <c r="B9112" s="3">
        <v>19286.646089723901</v>
      </c>
      <c r="C9112" s="3">
        <v>1.1728008161288499</v>
      </c>
      <c r="D9112" s="3">
        <v>54774.098864352301</v>
      </c>
      <c r="E9112" s="1">
        <f t="shared" si="286"/>
        <v>0.47392388834393595</v>
      </c>
      <c r="F9112" s="1">
        <f t="shared" si="287"/>
        <v>35487.4527746284</v>
      </c>
    </row>
    <row r="9113" spans="1:6">
      <c r="A9113" s="3">
        <v>0.721470749551262</v>
      </c>
      <c r="B9113" s="3">
        <v>15912.242454601101</v>
      </c>
      <c r="C9113" s="3">
        <v>1.2288041350608301</v>
      </c>
      <c r="D9113" s="3">
        <v>51367.443289176503</v>
      </c>
      <c r="E9113" s="1">
        <f t="shared" si="286"/>
        <v>0.50733338550956808</v>
      </c>
      <c r="F9113" s="1">
        <f t="shared" si="287"/>
        <v>35455.2008345754</v>
      </c>
    </row>
    <row r="9114" spans="1:6">
      <c r="A9114" s="3">
        <v>0.75561042573435699</v>
      </c>
      <c r="B9114" s="3">
        <v>15317.8519335128</v>
      </c>
      <c r="C9114" s="3">
        <v>1.3404413058989</v>
      </c>
      <c r="D9114" s="3">
        <v>52937.079393965701</v>
      </c>
      <c r="E9114" s="1">
        <f t="shared" si="286"/>
        <v>0.58483088016454299</v>
      </c>
      <c r="F9114" s="1">
        <f t="shared" si="287"/>
        <v>37619.227460452901</v>
      </c>
    </row>
    <row r="9115" spans="1:6">
      <c r="A9115" s="3">
        <v>0.76197336718898601</v>
      </c>
      <c r="B9115" s="3">
        <v>16313.2741900209</v>
      </c>
      <c r="C9115" s="3">
        <v>1.32290188093382</v>
      </c>
      <c r="D9115" s="3">
        <v>53061.836733844</v>
      </c>
      <c r="E9115" s="1">
        <f t="shared" si="286"/>
        <v>0.56092851374483399</v>
      </c>
      <c r="F9115" s="1">
        <f t="shared" si="287"/>
        <v>36748.5625438231</v>
      </c>
    </row>
    <row r="9116" spans="1:6">
      <c r="A9116" s="3">
        <v>0.69305668642910301</v>
      </c>
      <c r="B9116" s="3">
        <v>16910.820151626001</v>
      </c>
      <c r="C9116" s="3">
        <v>1.18615645262023</v>
      </c>
      <c r="D9116" s="3">
        <v>53086.355871772903</v>
      </c>
      <c r="E9116" s="1">
        <f t="shared" si="286"/>
        <v>0.49309976619112694</v>
      </c>
      <c r="F9116" s="1">
        <f t="shared" si="287"/>
        <v>36175.535720146901</v>
      </c>
    </row>
    <row r="9117" spans="1:6">
      <c r="A9117" s="3">
        <v>0.73796896407032697</v>
      </c>
      <c r="B9117" s="3">
        <v>26243.627148102201</v>
      </c>
      <c r="C9117" s="3">
        <v>1.25106492587277</v>
      </c>
      <c r="D9117" s="3">
        <v>66423.930406653599</v>
      </c>
      <c r="E9117" s="1">
        <f t="shared" si="286"/>
        <v>0.51309596180244299</v>
      </c>
      <c r="F9117" s="1">
        <f t="shared" si="287"/>
        <v>40180.303258551401</v>
      </c>
    </row>
    <row r="9118" spans="1:6">
      <c r="A9118" s="3">
        <v>0.67594001389837</v>
      </c>
      <c r="B9118" s="3">
        <v>18462.843254609801</v>
      </c>
      <c r="C9118" s="3">
        <v>1.1700702454401199</v>
      </c>
      <c r="D9118" s="3">
        <v>55965.943721004602</v>
      </c>
      <c r="E9118" s="1">
        <f t="shared" si="286"/>
        <v>0.49413023154174995</v>
      </c>
      <c r="F9118" s="1">
        <f t="shared" si="287"/>
        <v>37503.100466394797</v>
      </c>
    </row>
    <row r="9119" spans="1:6">
      <c r="A9119" s="3">
        <v>0.68704012616839105</v>
      </c>
      <c r="B9119" s="3">
        <v>20576.1053596073</v>
      </c>
      <c r="C9119" s="3">
        <v>1.17437454076878</v>
      </c>
      <c r="D9119" s="3">
        <v>57415.099243353201</v>
      </c>
      <c r="E9119" s="1">
        <f t="shared" si="286"/>
        <v>0.48733441460038895</v>
      </c>
      <c r="F9119" s="1">
        <f t="shared" si="287"/>
        <v>36838.993883745905</v>
      </c>
    </row>
    <row r="9120" spans="1:6">
      <c r="A9120" s="3">
        <v>0.670084123686981</v>
      </c>
      <c r="B9120" s="3">
        <v>25138.644565419301</v>
      </c>
      <c r="C9120" s="3">
        <v>1.1388621976906499</v>
      </c>
      <c r="D9120" s="3">
        <v>65355.996471441897</v>
      </c>
      <c r="E9120" s="1">
        <f t="shared" si="286"/>
        <v>0.46877807400366889</v>
      </c>
      <c r="F9120" s="1">
        <f t="shared" si="287"/>
        <v>40217.351906022595</v>
      </c>
    </row>
    <row r="9121" spans="1:6">
      <c r="A9121" s="3">
        <v>0.68836335362390599</v>
      </c>
      <c r="B9121" s="3">
        <v>18479.4546588991</v>
      </c>
      <c r="C9121" s="3">
        <v>1.2253392850742399</v>
      </c>
      <c r="D9121" s="3">
        <v>58298.855033394502</v>
      </c>
      <c r="E9121" s="1">
        <f t="shared" si="286"/>
        <v>0.53697593145033395</v>
      </c>
      <c r="F9121" s="1">
        <f t="shared" si="287"/>
        <v>39819.400374495403</v>
      </c>
    </row>
    <row r="9122" spans="1:6">
      <c r="A9122" s="3">
        <v>0.64770989132164802</v>
      </c>
      <c r="B9122" s="3">
        <v>24128.618024058302</v>
      </c>
      <c r="C9122" s="3">
        <v>1.1299901018916301</v>
      </c>
      <c r="D9122" s="3">
        <v>64967.765409183397</v>
      </c>
      <c r="E9122" s="1">
        <f t="shared" si="286"/>
        <v>0.48228021056998205</v>
      </c>
      <c r="F9122" s="1">
        <f t="shared" si="287"/>
        <v>40839.147385125092</v>
      </c>
    </row>
    <row r="9123" spans="1:6">
      <c r="A9123" s="3">
        <v>0.73852907108945398</v>
      </c>
      <c r="B9123" s="3">
        <v>18633.966579382701</v>
      </c>
      <c r="C9123" s="3">
        <v>1.30995426062371</v>
      </c>
      <c r="D9123" s="3">
        <v>57754.821142253903</v>
      </c>
      <c r="E9123" s="1">
        <f t="shared" si="286"/>
        <v>0.57142518953425603</v>
      </c>
      <c r="F9123" s="1">
        <f t="shared" si="287"/>
        <v>39120.854562871202</v>
      </c>
    </row>
    <row r="9124" spans="1:6">
      <c r="A9124" s="3">
        <v>0.70044762276924699</v>
      </c>
      <c r="B9124" s="3">
        <v>20607.5223371063</v>
      </c>
      <c r="C9124" s="3">
        <v>1.1848635443358</v>
      </c>
      <c r="D9124" s="3">
        <v>57455.302332573003</v>
      </c>
      <c r="E9124" s="1">
        <f t="shared" si="286"/>
        <v>0.484415921566553</v>
      </c>
      <c r="F9124" s="1">
        <f t="shared" si="287"/>
        <v>36847.779995466699</v>
      </c>
    </row>
    <row r="9125" spans="1:6">
      <c r="A9125" s="3">
        <v>0.68773981664100303</v>
      </c>
      <c r="B9125" s="3">
        <v>20786.0300539124</v>
      </c>
      <c r="C9125" s="3">
        <v>1.19019659959019</v>
      </c>
      <c r="D9125" s="3">
        <v>57197.908756810401</v>
      </c>
      <c r="E9125" s="1">
        <f t="shared" si="286"/>
        <v>0.50245678294918694</v>
      </c>
      <c r="F9125" s="1">
        <f t="shared" si="287"/>
        <v>36411.878702898</v>
      </c>
    </row>
    <row r="9126" spans="1:6">
      <c r="A9126" s="3">
        <v>0.71086276245281299</v>
      </c>
      <c r="B9126" s="3">
        <v>18036.558803075099</v>
      </c>
      <c r="C9126" s="3">
        <v>1.24511208618146</v>
      </c>
      <c r="D9126" s="3">
        <v>54915.649721831898</v>
      </c>
      <c r="E9126" s="1">
        <f t="shared" si="286"/>
        <v>0.53424932372864697</v>
      </c>
      <c r="F9126" s="1">
        <f t="shared" si="287"/>
        <v>36879.090918756803</v>
      </c>
    </row>
    <row r="9127" spans="1:6">
      <c r="A9127" s="3">
        <v>0.66609558983588601</v>
      </c>
      <c r="B9127" s="3">
        <v>19996.272722826801</v>
      </c>
      <c r="C9127" s="3">
        <v>1.11521524635304</v>
      </c>
      <c r="D9127" s="3">
        <v>56448.5556951818</v>
      </c>
      <c r="E9127" s="1">
        <f t="shared" si="286"/>
        <v>0.44911965651715402</v>
      </c>
      <c r="F9127" s="1">
        <f t="shared" si="287"/>
        <v>36452.282972354995</v>
      </c>
    </row>
    <row r="9128" spans="1:6">
      <c r="A9128" s="3">
        <v>0.66256387314218101</v>
      </c>
      <c r="B9128" s="3">
        <v>20077.184590710302</v>
      </c>
      <c r="C9128" s="3">
        <v>1.17849579239377</v>
      </c>
      <c r="D9128" s="3">
        <v>59338.656544855497</v>
      </c>
      <c r="E9128" s="1">
        <f t="shared" si="286"/>
        <v>0.51593191925158899</v>
      </c>
      <c r="F9128" s="1">
        <f t="shared" si="287"/>
        <v>39261.471954145192</v>
      </c>
    </row>
    <row r="9129" spans="1:6">
      <c r="A9129" s="3">
        <v>0.709361940388895</v>
      </c>
      <c r="B9129" s="3">
        <v>19816.472221489901</v>
      </c>
      <c r="C9129" s="3">
        <v>1.23081891810635</v>
      </c>
      <c r="D9129" s="3">
        <v>57262.117024549902</v>
      </c>
      <c r="E9129" s="1">
        <f t="shared" si="286"/>
        <v>0.52145697771745503</v>
      </c>
      <c r="F9129" s="1">
        <f t="shared" si="287"/>
        <v>37445.64480306</v>
      </c>
    </row>
    <row r="9130" spans="1:6">
      <c r="A9130" s="3">
        <v>0.74703998374442004</v>
      </c>
      <c r="B9130" s="3">
        <v>17277.434650583298</v>
      </c>
      <c r="C9130" s="3">
        <v>1.27594492915726</v>
      </c>
      <c r="D9130" s="3">
        <v>54363.596185761198</v>
      </c>
      <c r="E9130" s="1">
        <f t="shared" si="286"/>
        <v>0.52890494541283994</v>
      </c>
      <c r="F9130" s="1">
        <f t="shared" si="287"/>
        <v>37086.161535177904</v>
      </c>
    </row>
    <row r="9131" spans="1:6">
      <c r="A9131" s="3">
        <v>0.73546250816221304</v>
      </c>
      <c r="B9131" s="3">
        <v>20828.498144524201</v>
      </c>
      <c r="C9131" s="3">
        <v>1.26628959265268</v>
      </c>
      <c r="D9131" s="3">
        <v>60014.9627927521</v>
      </c>
      <c r="E9131" s="1">
        <f t="shared" si="286"/>
        <v>0.530827084490467</v>
      </c>
      <c r="F9131" s="1">
        <f t="shared" si="287"/>
        <v>39186.464648227899</v>
      </c>
    </row>
    <row r="9132" spans="1:6">
      <c r="A9132" s="3">
        <v>0.690473956400811</v>
      </c>
      <c r="B9132" s="3">
        <v>19725.4239907677</v>
      </c>
      <c r="C9132" s="3">
        <v>1.1844785735460901</v>
      </c>
      <c r="D9132" s="3">
        <v>56944.732893925699</v>
      </c>
      <c r="E9132" s="1">
        <f t="shared" si="286"/>
        <v>0.4940046171452791</v>
      </c>
      <c r="F9132" s="1">
        <f t="shared" si="287"/>
        <v>37219.308903158002</v>
      </c>
    </row>
    <row r="9133" spans="1:6">
      <c r="A9133" s="3">
        <v>0.75826178587411397</v>
      </c>
      <c r="B9133" s="3">
        <v>19349.574884316899</v>
      </c>
      <c r="C9133" s="3">
        <v>1.34589743268662</v>
      </c>
      <c r="D9133" s="3">
        <v>55570.569199817197</v>
      </c>
      <c r="E9133" s="1">
        <f t="shared" si="286"/>
        <v>0.58763564681250602</v>
      </c>
      <c r="F9133" s="1">
        <f t="shared" si="287"/>
        <v>36220.994315500298</v>
      </c>
    </row>
    <row r="9134" spans="1:6">
      <c r="A9134" s="3">
        <v>0.72357258935343605</v>
      </c>
      <c r="B9134" s="3">
        <v>20478.5582901091</v>
      </c>
      <c r="C9134" s="3">
        <v>1.26031077522422</v>
      </c>
      <c r="D9134" s="3">
        <v>58289.523657076898</v>
      </c>
      <c r="E9134" s="1">
        <f t="shared" si="286"/>
        <v>0.53673818587078392</v>
      </c>
      <c r="F9134" s="1">
        <f t="shared" si="287"/>
        <v>37810.965366967794</v>
      </c>
    </row>
    <row r="9135" spans="1:6">
      <c r="A9135" s="3">
        <v>0.65599284032087901</v>
      </c>
      <c r="B9135" s="3">
        <v>15879.640205858899</v>
      </c>
      <c r="C9135" s="3">
        <v>1.1731343915783501</v>
      </c>
      <c r="D9135" s="3">
        <v>52167.514482673803</v>
      </c>
      <c r="E9135" s="1">
        <f t="shared" si="286"/>
        <v>0.51714155125747108</v>
      </c>
      <c r="F9135" s="1">
        <f t="shared" si="287"/>
        <v>36287.874276814902</v>
      </c>
    </row>
    <row r="9136" spans="1:6">
      <c r="A9136" s="3">
        <v>0.66236943365208401</v>
      </c>
      <c r="B9136" s="3">
        <v>17951.1833136034</v>
      </c>
      <c r="C9136" s="3">
        <v>1.1283484966675701</v>
      </c>
      <c r="D9136" s="3">
        <v>54475.574539724497</v>
      </c>
      <c r="E9136" s="1">
        <f t="shared" si="286"/>
        <v>0.46597906301548608</v>
      </c>
      <c r="F9136" s="1">
        <f t="shared" si="287"/>
        <v>36524.391226121093</v>
      </c>
    </row>
    <row r="9137" spans="1:6">
      <c r="A9137" s="3">
        <v>0.77439105606551495</v>
      </c>
      <c r="B9137" s="3">
        <v>21494.3292533682</v>
      </c>
      <c r="C9137" s="3">
        <v>1.28566963724178</v>
      </c>
      <c r="D9137" s="3">
        <v>59609.450576360003</v>
      </c>
      <c r="E9137" s="1">
        <f t="shared" si="286"/>
        <v>0.51127858117626501</v>
      </c>
      <c r="F9137" s="1">
        <f t="shared" si="287"/>
        <v>38115.121322991807</v>
      </c>
    </row>
    <row r="9138" spans="1:6">
      <c r="A9138" s="3">
        <v>0.68037473269657001</v>
      </c>
      <c r="B9138" s="3">
        <v>17628.553936407501</v>
      </c>
      <c r="C9138" s="3">
        <v>1.16314665982856</v>
      </c>
      <c r="D9138" s="3">
        <v>52817.110860742003</v>
      </c>
      <c r="E9138" s="1">
        <f t="shared" si="286"/>
        <v>0.48277192713199002</v>
      </c>
      <c r="F9138" s="1">
        <f t="shared" si="287"/>
        <v>35188.556924334502</v>
      </c>
    </row>
    <row r="9139" spans="1:6">
      <c r="A9139" s="3">
        <v>0.71651184696836201</v>
      </c>
      <c r="B9139" s="3">
        <v>20569.575000537101</v>
      </c>
      <c r="C9139" s="3">
        <v>1.2363467044685801</v>
      </c>
      <c r="D9139" s="3">
        <v>54308.954435715401</v>
      </c>
      <c r="E9139" s="1">
        <f t="shared" si="286"/>
        <v>0.51983485750021807</v>
      </c>
      <c r="F9139" s="1">
        <f t="shared" si="287"/>
        <v>33739.3794351783</v>
      </c>
    </row>
    <row r="9140" spans="1:6">
      <c r="A9140" s="3">
        <v>0.66089001905094003</v>
      </c>
      <c r="B9140" s="3">
        <v>17449.555979454799</v>
      </c>
      <c r="C9140" s="3">
        <v>1.15224601812534</v>
      </c>
      <c r="D9140" s="3">
        <v>52680.457195599498</v>
      </c>
      <c r="E9140" s="1">
        <f t="shared" si="286"/>
        <v>0.49135599907439997</v>
      </c>
      <c r="F9140" s="1">
        <f t="shared" si="287"/>
        <v>35230.901216144703</v>
      </c>
    </row>
    <row r="9141" spans="1:6">
      <c r="A9141" s="3">
        <v>0.70741141933428298</v>
      </c>
      <c r="B9141" s="3">
        <v>15451.3882401952</v>
      </c>
      <c r="C9141" s="3">
        <v>1.2295099642162699</v>
      </c>
      <c r="D9141" s="3">
        <v>50627.061972754796</v>
      </c>
      <c r="E9141" s="1">
        <f t="shared" si="286"/>
        <v>0.52209854488198693</v>
      </c>
      <c r="F9141" s="1">
        <f t="shared" si="287"/>
        <v>35175.673732559597</v>
      </c>
    </row>
    <row r="9142" spans="1:6">
      <c r="A9142" s="3">
        <v>0.76244730151842699</v>
      </c>
      <c r="B9142" s="3">
        <v>18888.8638672171</v>
      </c>
      <c r="C9142" s="3">
        <v>1.30815220328876</v>
      </c>
      <c r="D9142" s="3">
        <v>54109.963441703097</v>
      </c>
      <c r="E9142" s="1">
        <f t="shared" si="286"/>
        <v>0.54570490177033304</v>
      </c>
      <c r="F9142" s="1">
        <f t="shared" si="287"/>
        <v>35221.099574485997</v>
      </c>
    </row>
    <row r="9143" spans="1:6">
      <c r="A9143" s="3">
        <v>0.72222131765293096</v>
      </c>
      <c r="B9143" s="3">
        <v>16017.4347050263</v>
      </c>
      <c r="C9143" s="3">
        <v>1.25657728840793</v>
      </c>
      <c r="D9143" s="3">
        <v>53008.091272661899</v>
      </c>
      <c r="E9143" s="1">
        <f t="shared" si="286"/>
        <v>0.53435597075499908</v>
      </c>
      <c r="F9143" s="1">
        <f t="shared" si="287"/>
        <v>36990.656567635597</v>
      </c>
    </row>
    <row r="9144" spans="1:6">
      <c r="A9144" s="3">
        <v>0.73905890651764805</v>
      </c>
      <c r="B9144" s="3">
        <v>21536.664584390401</v>
      </c>
      <c r="C9144" s="3">
        <v>1.2939860678141</v>
      </c>
      <c r="D9144" s="3">
        <v>60589.658760522398</v>
      </c>
      <c r="E9144" s="1">
        <f t="shared" si="286"/>
        <v>0.55492716129645192</v>
      </c>
      <c r="F9144" s="1">
        <f t="shared" si="287"/>
        <v>39052.994176131993</v>
      </c>
    </row>
    <row r="9145" spans="1:6">
      <c r="A9145" s="3">
        <v>0.69170314658993504</v>
      </c>
      <c r="B9145" s="3">
        <v>22006.2655608805</v>
      </c>
      <c r="C9145" s="3">
        <v>1.21285635379484</v>
      </c>
      <c r="D9145" s="3">
        <v>58711.179100908303</v>
      </c>
      <c r="E9145" s="1">
        <f t="shared" si="286"/>
        <v>0.52115320720490499</v>
      </c>
      <c r="F9145" s="1">
        <f t="shared" si="287"/>
        <v>36704.913540027803</v>
      </c>
    </row>
    <row r="9146" spans="1:6">
      <c r="A9146" s="3">
        <v>0.67941610077383596</v>
      </c>
      <c r="B9146" s="3">
        <v>13989.8883327443</v>
      </c>
      <c r="C9146" s="3">
        <v>1.1864009973168601</v>
      </c>
      <c r="D9146" s="3">
        <v>49207.5072533083</v>
      </c>
      <c r="E9146" s="1">
        <f t="shared" si="286"/>
        <v>0.50698489654302414</v>
      </c>
      <c r="F9146" s="1">
        <f t="shared" si="287"/>
        <v>35217.618920563997</v>
      </c>
    </row>
    <row r="9147" spans="1:6">
      <c r="A9147" s="3">
        <v>0.67973216065590303</v>
      </c>
      <c r="B9147" s="3">
        <v>23034.650424994201</v>
      </c>
      <c r="C9147" s="3">
        <v>1.19456266934643</v>
      </c>
      <c r="D9147" s="3">
        <v>60242.076878883097</v>
      </c>
      <c r="E9147" s="1">
        <f t="shared" si="286"/>
        <v>0.51483050869052693</v>
      </c>
      <c r="F9147" s="1">
        <f t="shared" si="287"/>
        <v>37207.426453888897</v>
      </c>
    </row>
    <row r="9148" spans="1:6">
      <c r="A9148" s="3">
        <v>0.72050973883299796</v>
      </c>
      <c r="B9148" s="3">
        <v>18931.591282301499</v>
      </c>
      <c r="C9148" s="3">
        <v>1.2628859076081</v>
      </c>
      <c r="D9148" s="3">
        <v>56474.448362859199</v>
      </c>
      <c r="E9148" s="1">
        <f t="shared" si="286"/>
        <v>0.54237616877510209</v>
      </c>
      <c r="F9148" s="1">
        <f t="shared" si="287"/>
        <v>37542.857080557704</v>
      </c>
    </row>
    <row r="9149" spans="1:6">
      <c r="A9149" s="3">
        <v>0.72067304277604105</v>
      </c>
      <c r="B9149" s="3">
        <v>20671.6167633406</v>
      </c>
      <c r="C9149" s="3">
        <v>1.2823400250102901</v>
      </c>
      <c r="D9149" s="3">
        <v>58507.673747693399</v>
      </c>
      <c r="E9149" s="1">
        <f t="shared" si="286"/>
        <v>0.56166698223424905</v>
      </c>
      <c r="F9149" s="1">
        <f t="shared" si="287"/>
        <v>37836.056984352799</v>
      </c>
    </row>
    <row r="9150" spans="1:6">
      <c r="A9150" s="3">
        <v>0.72018957262852901</v>
      </c>
      <c r="B9150" s="3">
        <v>19004.474810550098</v>
      </c>
      <c r="C9150" s="3">
        <v>1.2166205355786699</v>
      </c>
      <c r="D9150" s="3">
        <v>55619.190258494302</v>
      </c>
      <c r="E9150" s="1">
        <f t="shared" si="286"/>
        <v>0.49643096295014089</v>
      </c>
      <c r="F9150" s="1">
        <f t="shared" si="287"/>
        <v>36614.715447944203</v>
      </c>
    </row>
    <row r="9151" spans="1:6">
      <c r="A9151" s="3">
        <v>0.65899288548159796</v>
      </c>
      <c r="B9151" s="3">
        <v>19820.431751188102</v>
      </c>
      <c r="C9151" s="3">
        <v>1.1606667227059599</v>
      </c>
      <c r="D9151" s="3">
        <v>58437.850151730199</v>
      </c>
      <c r="E9151" s="1">
        <f t="shared" si="286"/>
        <v>0.50167383722436198</v>
      </c>
      <c r="F9151" s="1">
        <f t="shared" si="287"/>
        <v>38617.418400542098</v>
      </c>
    </row>
    <row r="9152" spans="1:6">
      <c r="A9152" s="3">
        <v>0.68159823161782196</v>
      </c>
      <c r="B9152" s="3">
        <v>23369.162819089299</v>
      </c>
      <c r="C9152" s="3">
        <v>1.16128364391672</v>
      </c>
      <c r="D9152" s="3">
        <v>61826.2645156699</v>
      </c>
      <c r="E9152" s="1">
        <f t="shared" si="286"/>
        <v>0.47968541229889805</v>
      </c>
      <c r="F9152" s="1">
        <f t="shared" si="287"/>
        <v>38457.101696580605</v>
      </c>
    </row>
    <row r="9153" spans="1:6">
      <c r="A9153" s="3">
        <v>0.700794795522372</v>
      </c>
      <c r="B9153" s="3">
        <v>21729.853679153101</v>
      </c>
      <c r="C9153" s="3">
        <v>1.19854855018269</v>
      </c>
      <c r="D9153" s="3">
        <v>59671.9661726001</v>
      </c>
      <c r="E9153" s="1">
        <f t="shared" si="286"/>
        <v>0.49775375466031802</v>
      </c>
      <c r="F9153" s="1">
        <f t="shared" si="287"/>
        <v>37942.112493446999</v>
      </c>
    </row>
    <row r="9154" spans="1:6">
      <c r="A9154" s="3">
        <v>0.76030909246777101</v>
      </c>
      <c r="B9154" s="3">
        <v>26326.972594420298</v>
      </c>
      <c r="C9154" s="3">
        <v>1.3483114466036601</v>
      </c>
      <c r="D9154" s="3">
        <v>66012.847990955503</v>
      </c>
      <c r="E9154" s="1">
        <f t="shared" si="286"/>
        <v>0.58800235413588908</v>
      </c>
      <c r="F9154" s="1">
        <f t="shared" si="287"/>
        <v>39685.875396535208</v>
      </c>
    </row>
    <row r="9155" spans="1:6">
      <c r="A9155" s="3">
        <v>0.62763337514122497</v>
      </c>
      <c r="B9155" s="3">
        <v>15308.871502649999</v>
      </c>
      <c r="C9155" s="3">
        <v>1.0739956280489</v>
      </c>
      <c r="D9155" s="3">
        <v>49889.733924448097</v>
      </c>
      <c r="E9155" s="1">
        <f t="shared" si="286"/>
        <v>0.44636225290767506</v>
      </c>
      <c r="F9155" s="1">
        <f t="shared" si="287"/>
        <v>34580.862421798098</v>
      </c>
    </row>
    <row r="9156" spans="1:6">
      <c r="A9156" s="3">
        <v>0.69167623467399297</v>
      </c>
      <c r="B9156" s="3">
        <v>19067.800711142499</v>
      </c>
      <c r="C9156" s="3">
        <v>1.2078875484412099</v>
      </c>
      <c r="D9156" s="3">
        <v>56000.579954005603</v>
      </c>
      <c r="E9156" s="1">
        <f t="shared" ref="E9156:E9219" si="288">C9156-A9156</f>
        <v>0.51621131376721696</v>
      </c>
      <c r="F9156" s="1">
        <f t="shared" ref="F9156:F9219" si="289">D9156-B9156</f>
        <v>36932.779242863107</v>
      </c>
    </row>
    <row r="9157" spans="1:6">
      <c r="A9157" s="3">
        <v>0.72446569969000296</v>
      </c>
      <c r="B9157" s="3">
        <v>20938.851996306199</v>
      </c>
      <c r="C9157" s="3">
        <v>1.2686933295826099</v>
      </c>
      <c r="D9157" s="3">
        <v>59029.8191585928</v>
      </c>
      <c r="E9157" s="1">
        <f t="shared" si="288"/>
        <v>0.54422762989260698</v>
      </c>
      <c r="F9157" s="1">
        <f t="shared" si="289"/>
        <v>38090.967162286601</v>
      </c>
    </row>
    <row r="9158" spans="1:6">
      <c r="A9158" s="3">
        <v>0.71927923439141495</v>
      </c>
      <c r="B9158" s="3">
        <v>19457.752625756599</v>
      </c>
      <c r="C9158" s="3">
        <v>1.24371984711407</v>
      </c>
      <c r="D9158" s="3">
        <v>55180.221433546001</v>
      </c>
      <c r="E9158" s="1">
        <f t="shared" si="288"/>
        <v>0.52444061272265508</v>
      </c>
      <c r="F9158" s="1">
        <f t="shared" si="289"/>
        <v>35722.468807789402</v>
      </c>
    </row>
    <row r="9159" spans="1:6">
      <c r="A9159" s="3">
        <v>0.69861583761205603</v>
      </c>
      <c r="B9159" s="3">
        <v>19622.3526962305</v>
      </c>
      <c r="C9159" s="3">
        <v>1.2122613559787401</v>
      </c>
      <c r="D9159" s="3">
        <v>57195.119979453302</v>
      </c>
      <c r="E9159" s="1">
        <f t="shared" si="288"/>
        <v>0.51364551836668404</v>
      </c>
      <c r="F9159" s="1">
        <f t="shared" si="289"/>
        <v>37572.767283222798</v>
      </c>
    </row>
    <row r="9160" spans="1:6">
      <c r="A9160" s="3">
        <v>0.696753281131677</v>
      </c>
      <c r="B9160" s="3">
        <v>24728.839428672502</v>
      </c>
      <c r="C9160" s="3">
        <v>1.23943927570381</v>
      </c>
      <c r="D9160" s="3">
        <v>66002.515374753901</v>
      </c>
      <c r="E9160" s="1">
        <f t="shared" si="288"/>
        <v>0.54268599457213296</v>
      </c>
      <c r="F9160" s="1">
        <f t="shared" si="289"/>
        <v>41273.675946081399</v>
      </c>
    </row>
    <row r="9161" spans="1:6">
      <c r="A9161" s="3">
        <v>0.66896275882596201</v>
      </c>
      <c r="B9161" s="3">
        <v>20707.315223036701</v>
      </c>
      <c r="C9161" s="3">
        <v>1.15845313490699</v>
      </c>
      <c r="D9161" s="3">
        <v>61295.832891488601</v>
      </c>
      <c r="E9161" s="1">
        <f t="shared" si="288"/>
        <v>0.48949037608102797</v>
      </c>
      <c r="F9161" s="1">
        <f t="shared" si="289"/>
        <v>40588.517668451896</v>
      </c>
    </row>
    <row r="9162" spans="1:6">
      <c r="A9162" s="3">
        <v>0.69701642832619504</v>
      </c>
      <c r="B9162" s="3">
        <v>18087.065837809201</v>
      </c>
      <c r="C9162" s="3">
        <v>1.1882823266828599</v>
      </c>
      <c r="D9162" s="3">
        <v>55517.066700649702</v>
      </c>
      <c r="E9162" s="1">
        <f t="shared" si="288"/>
        <v>0.4912658983566649</v>
      </c>
      <c r="F9162" s="1">
        <f t="shared" si="289"/>
        <v>37430.000862840505</v>
      </c>
    </row>
    <row r="9163" spans="1:6">
      <c r="A9163" s="3">
        <v>0.70819925737468603</v>
      </c>
      <c r="B9163" s="3">
        <v>19227.504845469401</v>
      </c>
      <c r="C9163" s="3">
        <v>1.2140311928124099</v>
      </c>
      <c r="D9163" s="3">
        <v>55012.703674435499</v>
      </c>
      <c r="E9163" s="1">
        <f t="shared" si="288"/>
        <v>0.50583193543772387</v>
      </c>
      <c r="F9163" s="1">
        <f t="shared" si="289"/>
        <v>35785.198828966095</v>
      </c>
    </row>
    <row r="9164" spans="1:6">
      <c r="A9164" s="3">
        <v>0.59646209766233604</v>
      </c>
      <c r="B9164" s="3">
        <v>21168.957822069198</v>
      </c>
      <c r="C9164" s="3">
        <v>1.07297170388466</v>
      </c>
      <c r="D9164" s="3">
        <v>57778.506870406702</v>
      </c>
      <c r="E9164" s="1">
        <f t="shared" si="288"/>
        <v>0.47650960622232397</v>
      </c>
      <c r="F9164" s="1">
        <f t="shared" si="289"/>
        <v>36609.549048337503</v>
      </c>
    </row>
    <row r="9165" spans="1:6">
      <c r="A9165" s="3">
        <v>0.68614567161811202</v>
      </c>
      <c r="B9165" s="3">
        <v>27854.413817318698</v>
      </c>
      <c r="C9165" s="3">
        <v>1.2068903720723301</v>
      </c>
      <c r="D9165" s="3">
        <v>65082.031743055602</v>
      </c>
      <c r="E9165" s="1">
        <f t="shared" si="288"/>
        <v>0.52074470045421806</v>
      </c>
      <c r="F9165" s="1">
        <f t="shared" si="289"/>
        <v>37227.617925736908</v>
      </c>
    </row>
    <row r="9166" spans="1:6">
      <c r="A9166" s="3">
        <v>0.74061495835503899</v>
      </c>
      <c r="B9166" s="3">
        <v>21419.911783849999</v>
      </c>
      <c r="C9166" s="3">
        <v>1.27950830647742</v>
      </c>
      <c r="D9166" s="3">
        <v>59159.855620351802</v>
      </c>
      <c r="E9166" s="1">
        <f t="shared" si="288"/>
        <v>0.53889334812238099</v>
      </c>
      <c r="F9166" s="1">
        <f t="shared" si="289"/>
        <v>37739.9438365018</v>
      </c>
    </row>
    <row r="9167" spans="1:6">
      <c r="A9167" s="3">
        <v>0.71386240446395599</v>
      </c>
      <c r="B9167" s="3">
        <v>18635.807611878201</v>
      </c>
      <c r="C9167" s="3">
        <v>1.2478630566942599</v>
      </c>
      <c r="D9167" s="3">
        <v>55379.042872948601</v>
      </c>
      <c r="E9167" s="1">
        <f t="shared" si="288"/>
        <v>0.53400065223030391</v>
      </c>
      <c r="F9167" s="1">
        <f t="shared" si="289"/>
        <v>36743.235261070397</v>
      </c>
    </row>
    <row r="9168" spans="1:6">
      <c r="A9168" s="3">
        <v>0.73483309453580203</v>
      </c>
      <c r="B9168" s="3">
        <v>16331.801694170101</v>
      </c>
      <c r="C9168" s="3">
        <v>1.2677033060227501</v>
      </c>
      <c r="D9168" s="3">
        <v>51566.176494429303</v>
      </c>
      <c r="E9168" s="1">
        <f t="shared" si="288"/>
        <v>0.53287021148694802</v>
      </c>
      <c r="F9168" s="1">
        <f t="shared" si="289"/>
        <v>35234.374800259204</v>
      </c>
    </row>
    <row r="9169" spans="1:6">
      <c r="A9169" s="3">
        <v>0.70007189159483696</v>
      </c>
      <c r="B9169" s="3">
        <v>22233.362553539599</v>
      </c>
      <c r="C9169" s="3">
        <v>1.19246618182911</v>
      </c>
      <c r="D9169" s="3">
        <v>60712.082682436303</v>
      </c>
      <c r="E9169" s="1">
        <f t="shared" si="288"/>
        <v>0.49239429023427306</v>
      </c>
      <c r="F9169" s="1">
        <f t="shared" si="289"/>
        <v>38478.720128896704</v>
      </c>
    </row>
    <row r="9170" spans="1:6">
      <c r="A9170" s="3">
        <v>0.69433079937814401</v>
      </c>
      <c r="B9170" s="3">
        <v>21105.489746144001</v>
      </c>
      <c r="C9170" s="3">
        <v>1.2144245743252799</v>
      </c>
      <c r="D9170" s="3">
        <v>59335.700630966101</v>
      </c>
      <c r="E9170" s="1">
        <f t="shared" si="288"/>
        <v>0.52009377494713593</v>
      </c>
      <c r="F9170" s="1">
        <f t="shared" si="289"/>
        <v>38230.210884822096</v>
      </c>
    </row>
    <row r="9171" spans="1:6">
      <c r="A9171" s="3">
        <v>0.72078595085781305</v>
      </c>
      <c r="B9171" s="3">
        <v>17113.495828966501</v>
      </c>
      <c r="C9171" s="3">
        <v>1.2180509604976899</v>
      </c>
      <c r="D9171" s="3">
        <v>54675.417026777497</v>
      </c>
      <c r="E9171" s="1">
        <f t="shared" si="288"/>
        <v>0.49726500963987685</v>
      </c>
      <c r="F9171" s="1">
        <f t="shared" si="289"/>
        <v>37561.921197810996</v>
      </c>
    </row>
    <row r="9172" spans="1:6">
      <c r="A9172" s="3">
        <v>0.67248419969999995</v>
      </c>
      <c r="B9172" s="3">
        <v>22186.4402107473</v>
      </c>
      <c r="C9172" s="3">
        <v>1.14784916586816</v>
      </c>
      <c r="D9172" s="3">
        <v>59101.581977649897</v>
      </c>
      <c r="E9172" s="1">
        <f t="shared" si="288"/>
        <v>0.47536496616816004</v>
      </c>
      <c r="F9172" s="1">
        <f t="shared" si="289"/>
        <v>36915.141766902598</v>
      </c>
    </row>
    <row r="9173" spans="1:6">
      <c r="A9173" s="3">
        <v>0.67308995974289199</v>
      </c>
      <c r="B9173" s="3">
        <v>21662.477815312799</v>
      </c>
      <c r="C9173" s="3">
        <v>1.1650672084515401</v>
      </c>
      <c r="D9173" s="3">
        <v>58087.785356838896</v>
      </c>
      <c r="E9173" s="1">
        <f t="shared" si="288"/>
        <v>0.49197724870864812</v>
      </c>
      <c r="F9173" s="1">
        <f t="shared" si="289"/>
        <v>36425.307541526097</v>
      </c>
    </row>
    <row r="9174" spans="1:6">
      <c r="A9174" s="3">
        <v>0.72303124441294297</v>
      </c>
      <c r="B9174" s="3">
        <v>20262.922154707401</v>
      </c>
      <c r="C9174" s="3">
        <v>1.26695978595185</v>
      </c>
      <c r="D9174" s="3">
        <v>56924.757832305499</v>
      </c>
      <c r="E9174" s="1">
        <f t="shared" si="288"/>
        <v>0.54392854153890702</v>
      </c>
      <c r="F9174" s="1">
        <f t="shared" si="289"/>
        <v>36661.835677598094</v>
      </c>
    </row>
    <row r="9175" spans="1:6">
      <c r="A9175" s="3">
        <v>0.71584219545330197</v>
      </c>
      <c r="B9175" s="3">
        <v>17770.485910619998</v>
      </c>
      <c r="C9175" s="3">
        <v>1.2139925754198799</v>
      </c>
      <c r="D9175" s="3">
        <v>55963.535792251998</v>
      </c>
      <c r="E9175" s="1">
        <f t="shared" si="288"/>
        <v>0.49815037996657796</v>
      </c>
      <c r="F9175" s="1">
        <f t="shared" si="289"/>
        <v>38193.049881632003</v>
      </c>
    </row>
    <row r="9176" spans="1:6">
      <c r="A9176" s="3">
        <v>0.69523570759804998</v>
      </c>
      <c r="B9176" s="3">
        <v>19939.5963816531</v>
      </c>
      <c r="C9176" s="3">
        <v>1.2047610769342001</v>
      </c>
      <c r="D9176" s="3">
        <v>56204.828159054203</v>
      </c>
      <c r="E9176" s="1">
        <f t="shared" si="288"/>
        <v>0.50952536933615011</v>
      </c>
      <c r="F9176" s="1">
        <f t="shared" si="289"/>
        <v>36265.231777401103</v>
      </c>
    </row>
    <row r="9177" spans="1:6">
      <c r="A9177" s="3">
        <v>0.69496046140936996</v>
      </c>
      <c r="B9177" s="3">
        <v>17900.411631945</v>
      </c>
      <c r="C9177" s="3">
        <v>1.21905200817563</v>
      </c>
      <c r="D9177" s="3">
        <v>55447.754388823603</v>
      </c>
      <c r="E9177" s="1">
        <f t="shared" si="288"/>
        <v>0.52409154676626002</v>
      </c>
      <c r="F9177" s="1">
        <f t="shared" si="289"/>
        <v>37547.342756878599</v>
      </c>
    </row>
    <row r="9178" spans="1:6">
      <c r="A9178" s="3">
        <v>0.72012353126776796</v>
      </c>
      <c r="B9178" s="3">
        <v>18728.3609832439</v>
      </c>
      <c r="C9178" s="3">
        <v>1.2586821167395601</v>
      </c>
      <c r="D9178" s="3">
        <v>53928.608025276197</v>
      </c>
      <c r="E9178" s="1">
        <f t="shared" si="288"/>
        <v>0.53855858547179214</v>
      </c>
      <c r="F9178" s="1">
        <f t="shared" si="289"/>
        <v>35200.247042032293</v>
      </c>
    </row>
    <row r="9179" spans="1:6">
      <c r="A9179" s="3">
        <v>0.72041340388960695</v>
      </c>
      <c r="B9179" s="3">
        <v>20046.657785930201</v>
      </c>
      <c r="C9179" s="3">
        <v>1.2609868659171499</v>
      </c>
      <c r="D9179" s="3">
        <v>58693.615950439103</v>
      </c>
      <c r="E9179" s="1">
        <f t="shared" si="288"/>
        <v>0.54057346202754297</v>
      </c>
      <c r="F9179" s="1">
        <f t="shared" si="289"/>
        <v>38646.958164508906</v>
      </c>
    </row>
    <row r="9180" spans="1:6">
      <c r="A9180" s="3">
        <v>0.64456014482245705</v>
      </c>
      <c r="B9180" s="3">
        <v>19316.189186524702</v>
      </c>
      <c r="C9180" s="3">
        <v>1.14743454278343</v>
      </c>
      <c r="D9180" s="3">
        <v>56336.9341151271</v>
      </c>
      <c r="E9180" s="1">
        <f t="shared" si="288"/>
        <v>0.502874397960973</v>
      </c>
      <c r="F9180" s="1">
        <f t="shared" si="289"/>
        <v>37020.744928602398</v>
      </c>
    </row>
    <row r="9181" spans="1:6">
      <c r="A9181" s="3">
        <v>0.64046757887304095</v>
      </c>
      <c r="B9181" s="3">
        <v>25651.1925464993</v>
      </c>
      <c r="C9181" s="3">
        <v>1.1262342821675799</v>
      </c>
      <c r="D9181" s="3">
        <v>65168.618170346497</v>
      </c>
      <c r="E9181" s="1">
        <f t="shared" si="288"/>
        <v>0.48576670329453897</v>
      </c>
      <c r="F9181" s="1">
        <f t="shared" si="289"/>
        <v>39517.425623847201</v>
      </c>
    </row>
    <row r="9182" spans="1:6">
      <c r="A9182" s="3">
        <v>0.71871968731181501</v>
      </c>
      <c r="B9182" s="3">
        <v>18257.673848298102</v>
      </c>
      <c r="C9182" s="3">
        <v>1.2349614474383599</v>
      </c>
      <c r="D9182" s="3">
        <v>54757.489122617299</v>
      </c>
      <c r="E9182" s="1">
        <f t="shared" si="288"/>
        <v>0.51624176012654488</v>
      </c>
      <c r="F9182" s="1">
        <f t="shared" si="289"/>
        <v>36499.815274319197</v>
      </c>
    </row>
    <row r="9183" spans="1:6">
      <c r="A9183" s="3">
        <v>0.69972044493112695</v>
      </c>
      <c r="B9183" s="3">
        <v>22474.004807488702</v>
      </c>
      <c r="C9183" s="3">
        <v>1.19653638762855</v>
      </c>
      <c r="D9183" s="3">
        <v>59391.1161080522</v>
      </c>
      <c r="E9183" s="1">
        <f t="shared" si="288"/>
        <v>0.49681594269742302</v>
      </c>
      <c r="F9183" s="1">
        <f t="shared" si="289"/>
        <v>36917.111300563498</v>
      </c>
    </row>
    <row r="9184" spans="1:6">
      <c r="A9184" s="3">
        <v>0.71657451006359896</v>
      </c>
      <c r="B9184" s="3">
        <v>21367.5561732676</v>
      </c>
      <c r="C9184" s="3">
        <v>1.28240407894471</v>
      </c>
      <c r="D9184" s="3">
        <v>59813.760214748501</v>
      </c>
      <c r="E9184" s="1">
        <f t="shared" si="288"/>
        <v>0.56582956888111102</v>
      </c>
      <c r="F9184" s="1">
        <f t="shared" si="289"/>
        <v>38446.204041480902</v>
      </c>
    </row>
    <row r="9185" spans="1:6">
      <c r="A9185" s="3">
        <v>0.72848742685817702</v>
      </c>
      <c r="B9185" s="3">
        <v>15610.313905909101</v>
      </c>
      <c r="C9185" s="3">
        <v>1.2673697445340699</v>
      </c>
      <c r="D9185" s="3">
        <v>51928.399036837203</v>
      </c>
      <c r="E9185" s="1">
        <f t="shared" si="288"/>
        <v>0.5388823176758929</v>
      </c>
      <c r="F9185" s="1">
        <f t="shared" si="289"/>
        <v>36318.085130928099</v>
      </c>
    </row>
    <row r="9186" spans="1:6">
      <c r="A9186" s="3">
        <v>0.72981777021800798</v>
      </c>
      <c r="B9186" s="3">
        <v>17867.4751373531</v>
      </c>
      <c r="C9186" s="3">
        <v>1.28123412165061</v>
      </c>
      <c r="D9186" s="3">
        <v>54916.010227691702</v>
      </c>
      <c r="E9186" s="1">
        <f t="shared" si="288"/>
        <v>0.55141635143260204</v>
      </c>
      <c r="F9186" s="1">
        <f t="shared" si="289"/>
        <v>37048.535090338599</v>
      </c>
    </row>
    <row r="9187" spans="1:6">
      <c r="A9187" s="3">
        <v>0.68251631816212499</v>
      </c>
      <c r="B9187" s="3">
        <v>21294.111376553501</v>
      </c>
      <c r="C9187" s="3">
        <v>1.1648476837038499</v>
      </c>
      <c r="D9187" s="3">
        <v>59621.227369518303</v>
      </c>
      <c r="E9187" s="1">
        <f t="shared" si="288"/>
        <v>0.48233136554172495</v>
      </c>
      <c r="F9187" s="1">
        <f t="shared" si="289"/>
        <v>38327.115992964798</v>
      </c>
    </row>
    <row r="9188" spans="1:6">
      <c r="A9188" s="3">
        <v>0.70331615936833303</v>
      </c>
      <c r="B9188" s="3">
        <v>19901.556537128901</v>
      </c>
      <c r="C9188" s="3">
        <v>1.21371184956295</v>
      </c>
      <c r="D9188" s="3">
        <v>55267.092686559903</v>
      </c>
      <c r="E9188" s="1">
        <f t="shared" si="288"/>
        <v>0.51039569019461695</v>
      </c>
      <c r="F9188" s="1">
        <f t="shared" si="289"/>
        <v>35365.536149431005</v>
      </c>
    </row>
    <row r="9189" spans="1:6">
      <c r="A9189" s="3">
        <v>0.69155412326615995</v>
      </c>
      <c r="B9189" s="3">
        <v>21090.468538964102</v>
      </c>
      <c r="C9189" s="3">
        <v>1.1730892768385901</v>
      </c>
      <c r="D9189" s="3">
        <v>59224.3933594642</v>
      </c>
      <c r="E9189" s="1">
        <f t="shared" si="288"/>
        <v>0.48153515357243015</v>
      </c>
      <c r="F9189" s="1">
        <f t="shared" si="289"/>
        <v>38133.924820500099</v>
      </c>
    </row>
    <row r="9190" spans="1:6">
      <c r="A9190" s="3">
        <v>0.71861753554702501</v>
      </c>
      <c r="B9190" s="3">
        <v>20069.393367182998</v>
      </c>
      <c r="C9190" s="3">
        <v>1.2611575816943299</v>
      </c>
      <c r="D9190" s="3">
        <v>56278.873953814</v>
      </c>
      <c r="E9190" s="1">
        <f t="shared" si="288"/>
        <v>0.54254004614730489</v>
      </c>
      <c r="F9190" s="1">
        <f t="shared" si="289"/>
        <v>36209.480586631005</v>
      </c>
    </row>
    <row r="9191" spans="1:6">
      <c r="A9191" s="3">
        <v>0.76101283810668996</v>
      </c>
      <c r="B9191" s="3">
        <v>22349.6738866085</v>
      </c>
      <c r="C9191" s="3">
        <v>1.30875864445409</v>
      </c>
      <c r="D9191" s="3">
        <v>59363.4935268279</v>
      </c>
      <c r="E9191" s="1">
        <f t="shared" si="288"/>
        <v>0.5477458063474</v>
      </c>
      <c r="F9191" s="1">
        <f t="shared" si="289"/>
        <v>37013.819640219401</v>
      </c>
    </row>
    <row r="9192" spans="1:6">
      <c r="A9192" s="3">
        <v>0.73647301751330796</v>
      </c>
      <c r="B9192" s="3">
        <v>16509.7546824331</v>
      </c>
      <c r="C9192" s="3">
        <v>1.28607649547911</v>
      </c>
      <c r="D9192" s="3">
        <v>52622.068926133099</v>
      </c>
      <c r="E9192" s="1">
        <f t="shared" si="288"/>
        <v>0.549603477965802</v>
      </c>
      <c r="F9192" s="1">
        <f t="shared" si="289"/>
        <v>36112.314243699999</v>
      </c>
    </row>
    <row r="9193" spans="1:6">
      <c r="A9193" s="3">
        <v>0.68362522723598096</v>
      </c>
      <c r="B9193" s="3">
        <v>21381.991909559601</v>
      </c>
      <c r="C9193" s="3">
        <v>1.20392589514591</v>
      </c>
      <c r="D9193" s="3">
        <v>59144.199659602898</v>
      </c>
      <c r="E9193" s="1">
        <f t="shared" si="288"/>
        <v>0.52030066790992902</v>
      </c>
      <c r="F9193" s="1">
        <f t="shared" si="289"/>
        <v>37762.207750043293</v>
      </c>
    </row>
    <row r="9194" spans="1:6">
      <c r="A9194" s="3">
        <v>0.72157496310353597</v>
      </c>
      <c r="B9194" s="3">
        <v>19526.0913092839</v>
      </c>
      <c r="C9194" s="3">
        <v>1.2627823378632199</v>
      </c>
      <c r="D9194" s="3">
        <v>56401.670355255199</v>
      </c>
      <c r="E9194" s="1">
        <f t="shared" si="288"/>
        <v>0.54120737475968395</v>
      </c>
      <c r="F9194" s="1">
        <f t="shared" si="289"/>
        <v>36875.579045971303</v>
      </c>
    </row>
    <row r="9195" spans="1:6">
      <c r="A9195" s="3">
        <v>0.66874683907737897</v>
      </c>
      <c r="B9195" s="3">
        <v>18142.6941492363</v>
      </c>
      <c r="C9195" s="3">
        <v>1.1934873377950701</v>
      </c>
      <c r="D9195" s="3">
        <v>55557.573368930003</v>
      </c>
      <c r="E9195" s="1">
        <f t="shared" si="288"/>
        <v>0.52474049871769113</v>
      </c>
      <c r="F9195" s="1">
        <f t="shared" si="289"/>
        <v>37414.879219693699</v>
      </c>
    </row>
    <row r="9196" spans="1:6">
      <c r="A9196" s="3">
        <v>0.71912103481298995</v>
      </c>
      <c r="B9196" s="3">
        <v>21423.357683433202</v>
      </c>
      <c r="C9196" s="3">
        <v>1.2534643816962101</v>
      </c>
      <c r="D9196" s="3">
        <v>57002.947409815599</v>
      </c>
      <c r="E9196" s="1">
        <f t="shared" si="288"/>
        <v>0.53434334688322016</v>
      </c>
      <c r="F9196" s="1">
        <f t="shared" si="289"/>
        <v>35579.589726382401</v>
      </c>
    </row>
    <row r="9197" spans="1:6">
      <c r="A9197" s="3">
        <v>0.70557769702154804</v>
      </c>
      <c r="B9197" s="3">
        <v>22300.446817116699</v>
      </c>
      <c r="C9197" s="3">
        <v>1.2237484098575999</v>
      </c>
      <c r="D9197" s="3">
        <v>62255.904877995403</v>
      </c>
      <c r="E9197" s="1">
        <f t="shared" si="288"/>
        <v>0.51817071283605187</v>
      </c>
      <c r="F9197" s="1">
        <f t="shared" si="289"/>
        <v>39955.458060878707</v>
      </c>
    </row>
    <row r="9198" spans="1:6">
      <c r="A9198" s="3">
        <v>0.715265276803289</v>
      </c>
      <c r="B9198" s="3">
        <v>18947.398635253201</v>
      </c>
      <c r="C9198" s="3">
        <v>1.28938308176532</v>
      </c>
      <c r="D9198" s="3">
        <v>57630.438791804401</v>
      </c>
      <c r="E9198" s="1">
        <f t="shared" si="288"/>
        <v>0.57411780496203102</v>
      </c>
      <c r="F9198" s="1">
        <f t="shared" si="289"/>
        <v>38683.0401565512</v>
      </c>
    </row>
    <row r="9199" spans="1:6">
      <c r="A9199" s="3">
        <v>0.72261093210718097</v>
      </c>
      <c r="B9199" s="3">
        <v>19557.281510603199</v>
      </c>
      <c r="C9199" s="3">
        <v>1.22779343312833</v>
      </c>
      <c r="D9199" s="3">
        <v>56177.640311925803</v>
      </c>
      <c r="E9199" s="1">
        <f t="shared" si="288"/>
        <v>0.50518250102114903</v>
      </c>
      <c r="F9199" s="1">
        <f t="shared" si="289"/>
        <v>36620.358801322604</v>
      </c>
    </row>
    <row r="9200" spans="1:6">
      <c r="A9200" s="3">
        <v>0.68937185601622497</v>
      </c>
      <c r="B9200" s="3">
        <v>17991.362374029301</v>
      </c>
      <c r="C9200" s="3">
        <v>1.2199421592681301</v>
      </c>
      <c r="D9200" s="3">
        <v>53767.855715124198</v>
      </c>
      <c r="E9200" s="1">
        <f t="shared" si="288"/>
        <v>0.53057030325190513</v>
      </c>
      <c r="F9200" s="1">
        <f t="shared" si="289"/>
        <v>35776.493341094902</v>
      </c>
    </row>
    <row r="9201" spans="1:6">
      <c r="A9201" s="3">
        <v>0.68184878485017997</v>
      </c>
      <c r="B9201" s="3">
        <v>19050.576593510999</v>
      </c>
      <c r="C9201" s="3">
        <v>1.1607264048827901</v>
      </c>
      <c r="D9201" s="3">
        <v>56549.953464019898</v>
      </c>
      <c r="E9201" s="1">
        <f t="shared" si="288"/>
        <v>0.47887762003261014</v>
      </c>
      <c r="F9201" s="1">
        <f t="shared" si="289"/>
        <v>37499.376870508902</v>
      </c>
    </row>
    <row r="9202" spans="1:6">
      <c r="A9202" s="3">
        <v>0.71111131647514803</v>
      </c>
      <c r="B9202" s="3">
        <v>25243.5819729209</v>
      </c>
      <c r="C9202" s="3">
        <v>1.25159458533986</v>
      </c>
      <c r="D9202" s="3">
        <v>66901.928520125904</v>
      </c>
      <c r="E9202" s="1">
        <f t="shared" si="288"/>
        <v>0.54048326886471199</v>
      </c>
      <c r="F9202" s="1">
        <f t="shared" si="289"/>
        <v>41658.346547205001</v>
      </c>
    </row>
    <row r="9203" spans="1:6">
      <c r="A9203" s="3">
        <v>0.71226116479874102</v>
      </c>
      <c r="B9203" s="3">
        <v>21565.974015191601</v>
      </c>
      <c r="C9203" s="3">
        <v>1.20346140908668</v>
      </c>
      <c r="D9203" s="3">
        <v>57155.776748795601</v>
      </c>
      <c r="E9203" s="1">
        <f t="shared" si="288"/>
        <v>0.49120024428793896</v>
      </c>
      <c r="F9203" s="1">
        <f t="shared" si="289"/>
        <v>35589.802733603996</v>
      </c>
    </row>
    <row r="9204" spans="1:6">
      <c r="A9204" s="3">
        <v>0.73789563152119597</v>
      </c>
      <c r="B9204" s="3">
        <v>22701.430965167801</v>
      </c>
      <c r="C9204" s="3">
        <v>1.3059982986961201</v>
      </c>
      <c r="D9204" s="3">
        <v>60247.010099925203</v>
      </c>
      <c r="E9204" s="1">
        <f t="shared" si="288"/>
        <v>0.56810266717492408</v>
      </c>
      <c r="F9204" s="1">
        <f t="shared" si="289"/>
        <v>37545.579134757398</v>
      </c>
    </row>
    <row r="9205" spans="1:6">
      <c r="A9205" s="3">
        <v>0.73298715685027505</v>
      </c>
      <c r="B9205" s="3">
        <v>24121.064422821899</v>
      </c>
      <c r="C9205" s="3">
        <v>1.2341544432852001</v>
      </c>
      <c r="D9205" s="3">
        <v>58885.305628993403</v>
      </c>
      <c r="E9205" s="1">
        <f t="shared" si="288"/>
        <v>0.50116728643492503</v>
      </c>
      <c r="F9205" s="1">
        <f t="shared" si="289"/>
        <v>34764.2412061715</v>
      </c>
    </row>
    <row r="9206" spans="1:6">
      <c r="A9206" s="3">
        <v>0.68032916472260696</v>
      </c>
      <c r="B9206" s="3">
        <v>19572.333788736702</v>
      </c>
      <c r="C9206" s="3">
        <v>1.1666370407822</v>
      </c>
      <c r="D9206" s="3">
        <v>55799.055193054199</v>
      </c>
      <c r="E9206" s="1">
        <f t="shared" si="288"/>
        <v>0.48630787605959302</v>
      </c>
      <c r="F9206" s="1">
        <f t="shared" si="289"/>
        <v>36226.721404317497</v>
      </c>
    </row>
    <row r="9207" spans="1:6">
      <c r="A9207" s="3">
        <v>0.71913422237973401</v>
      </c>
      <c r="B9207" s="3">
        <v>19187.246551796499</v>
      </c>
      <c r="C9207" s="3">
        <v>1.24812461779565</v>
      </c>
      <c r="D9207" s="3">
        <v>57500.670625765997</v>
      </c>
      <c r="E9207" s="1">
        <f t="shared" si="288"/>
        <v>0.52899039541591597</v>
      </c>
      <c r="F9207" s="1">
        <f t="shared" si="289"/>
        <v>38313.424073969494</v>
      </c>
    </row>
    <row r="9208" spans="1:6">
      <c r="A9208" s="3">
        <v>0.73057172071286003</v>
      </c>
      <c r="B9208" s="3">
        <v>20883.0912917563</v>
      </c>
      <c r="C9208" s="3">
        <v>1.267624723173</v>
      </c>
      <c r="D9208" s="3">
        <v>57469.255655450303</v>
      </c>
      <c r="E9208" s="1">
        <f t="shared" si="288"/>
        <v>0.53705300246013998</v>
      </c>
      <c r="F9208" s="1">
        <f t="shared" si="289"/>
        <v>36586.164363693999</v>
      </c>
    </row>
    <row r="9209" spans="1:6">
      <c r="A9209" s="3">
        <v>0.73040543177962103</v>
      </c>
      <c r="B9209" s="3">
        <v>24024.333037980501</v>
      </c>
      <c r="C9209" s="3">
        <v>1.26931116065095</v>
      </c>
      <c r="D9209" s="3">
        <v>63796.760757894801</v>
      </c>
      <c r="E9209" s="1">
        <f t="shared" si="288"/>
        <v>0.53890572887132893</v>
      </c>
      <c r="F9209" s="1">
        <f t="shared" si="289"/>
        <v>39772.427719914296</v>
      </c>
    </row>
    <row r="9210" spans="1:6">
      <c r="A9210" s="3">
        <v>0.72781383796689003</v>
      </c>
      <c r="B9210" s="3">
        <v>17931.495188859099</v>
      </c>
      <c r="C9210" s="3">
        <v>1.3152390504170599</v>
      </c>
      <c r="D9210" s="3">
        <v>56056.898467984502</v>
      </c>
      <c r="E9210" s="1">
        <f t="shared" si="288"/>
        <v>0.58742521245016988</v>
      </c>
      <c r="F9210" s="1">
        <f t="shared" si="289"/>
        <v>38125.403279125399</v>
      </c>
    </row>
    <row r="9211" spans="1:6">
      <c r="A9211" s="3">
        <v>0.667217691200929</v>
      </c>
      <c r="B9211" s="3">
        <v>21930.9642067686</v>
      </c>
      <c r="C9211" s="3">
        <v>1.16949870913693</v>
      </c>
      <c r="D9211" s="3">
        <v>59980.8588403873</v>
      </c>
      <c r="E9211" s="1">
        <f t="shared" si="288"/>
        <v>0.502281017936001</v>
      </c>
      <c r="F9211" s="1">
        <f t="shared" si="289"/>
        <v>38049.8946336187</v>
      </c>
    </row>
    <row r="9212" spans="1:6">
      <c r="A9212" s="3">
        <v>0.68693260735225603</v>
      </c>
      <c r="B9212" s="3">
        <v>22105.438415722601</v>
      </c>
      <c r="C9212" s="3">
        <v>1.21036628868022</v>
      </c>
      <c r="D9212" s="3">
        <v>58478.026840543702</v>
      </c>
      <c r="E9212" s="1">
        <f t="shared" si="288"/>
        <v>0.52343368132796397</v>
      </c>
      <c r="F9212" s="1">
        <f t="shared" si="289"/>
        <v>36372.5884248211</v>
      </c>
    </row>
    <row r="9213" spans="1:6">
      <c r="A9213" s="3">
        <v>0.71625610385890903</v>
      </c>
      <c r="B9213" s="3">
        <v>20489.734120284498</v>
      </c>
      <c r="C9213" s="3">
        <v>1.2334826487327899</v>
      </c>
      <c r="D9213" s="3">
        <v>59851.123922674502</v>
      </c>
      <c r="E9213" s="1">
        <f t="shared" si="288"/>
        <v>0.51722654487388087</v>
      </c>
      <c r="F9213" s="1">
        <f t="shared" si="289"/>
        <v>39361.389802390004</v>
      </c>
    </row>
    <row r="9214" spans="1:6">
      <c r="A9214" s="3">
        <v>0.69421258904624406</v>
      </c>
      <c r="B9214" s="3">
        <v>17009.3288731336</v>
      </c>
      <c r="C9214" s="3">
        <v>1.18430614305792</v>
      </c>
      <c r="D9214" s="3">
        <v>53636.301542323301</v>
      </c>
      <c r="E9214" s="1">
        <f t="shared" si="288"/>
        <v>0.49009355401167598</v>
      </c>
      <c r="F9214" s="1">
        <f t="shared" si="289"/>
        <v>36626.972669189701</v>
      </c>
    </row>
    <row r="9215" spans="1:6">
      <c r="A9215" s="3">
        <v>0.71938092969845102</v>
      </c>
      <c r="B9215" s="3">
        <v>21175.568555912501</v>
      </c>
      <c r="C9215" s="3">
        <v>1.2336421398899999</v>
      </c>
      <c r="D9215" s="3">
        <v>58795.615465787203</v>
      </c>
      <c r="E9215" s="1">
        <f t="shared" si="288"/>
        <v>0.51426121019154891</v>
      </c>
      <c r="F9215" s="1">
        <f t="shared" si="289"/>
        <v>37620.046909874698</v>
      </c>
    </row>
    <row r="9216" spans="1:6">
      <c r="A9216" s="3">
        <v>0.70656199308656598</v>
      </c>
      <c r="B9216" s="3">
        <v>19478.089652180599</v>
      </c>
      <c r="C9216" s="3">
        <v>1.2502179148210799</v>
      </c>
      <c r="D9216" s="3">
        <v>57864.444891480198</v>
      </c>
      <c r="E9216" s="1">
        <f t="shared" si="288"/>
        <v>0.54365592173451394</v>
      </c>
      <c r="F9216" s="1">
        <f t="shared" si="289"/>
        <v>38386.355239299599</v>
      </c>
    </row>
    <row r="9217" spans="1:6">
      <c r="A9217" s="3">
        <v>0.69843488652894803</v>
      </c>
      <c r="B9217" s="3">
        <v>21535.058785430701</v>
      </c>
      <c r="C9217" s="3">
        <v>1.2443957402972099</v>
      </c>
      <c r="D9217" s="3">
        <v>59991.213168757502</v>
      </c>
      <c r="E9217" s="1">
        <f t="shared" si="288"/>
        <v>0.54596085376826187</v>
      </c>
      <c r="F9217" s="1">
        <f t="shared" si="289"/>
        <v>38456.154383326801</v>
      </c>
    </row>
    <row r="9218" spans="1:6">
      <c r="A9218" s="3">
        <v>0.71402380831222501</v>
      </c>
      <c r="B9218" s="3">
        <v>18982.9830237561</v>
      </c>
      <c r="C9218" s="3">
        <v>1.2522221866091701</v>
      </c>
      <c r="D9218" s="3">
        <v>56213.091660985803</v>
      </c>
      <c r="E9218" s="1">
        <f t="shared" si="288"/>
        <v>0.53819837829694506</v>
      </c>
      <c r="F9218" s="1">
        <f t="shared" si="289"/>
        <v>37230.1086372297</v>
      </c>
    </row>
    <row r="9219" spans="1:6">
      <c r="A9219" s="3">
        <v>0.71518631720518</v>
      </c>
      <c r="B9219" s="3">
        <v>19174.695029959701</v>
      </c>
      <c r="C9219" s="3">
        <v>1.24230634920938</v>
      </c>
      <c r="D9219" s="3">
        <v>56524.716486344703</v>
      </c>
      <c r="E9219" s="1">
        <f t="shared" si="288"/>
        <v>0.52712003200419999</v>
      </c>
      <c r="F9219" s="1">
        <f t="shared" si="289"/>
        <v>37350.021456385002</v>
      </c>
    </row>
    <row r="9220" spans="1:6">
      <c r="A9220" s="3">
        <v>0.68132361180513101</v>
      </c>
      <c r="B9220" s="3">
        <v>16944.5304605977</v>
      </c>
      <c r="C9220" s="3">
        <v>1.1978557338548099</v>
      </c>
      <c r="D9220" s="3">
        <v>52988.360319213301</v>
      </c>
      <c r="E9220" s="1">
        <f t="shared" ref="E9220:E9283" si="290">C9220-A9220</f>
        <v>0.51653212204967891</v>
      </c>
      <c r="F9220" s="1">
        <f t="shared" ref="F9220:F9283" si="291">D9220-B9220</f>
        <v>36043.829858615602</v>
      </c>
    </row>
    <row r="9221" spans="1:6">
      <c r="A9221" s="3">
        <v>0.76296510993410305</v>
      </c>
      <c r="B9221" s="3">
        <v>18710.7822449999</v>
      </c>
      <c r="C9221" s="3">
        <v>1.3237020790253999</v>
      </c>
      <c r="D9221" s="3">
        <v>58080.533791486901</v>
      </c>
      <c r="E9221" s="1">
        <f t="shared" si="290"/>
        <v>0.56073696909129689</v>
      </c>
      <c r="F9221" s="1">
        <f t="shared" si="291"/>
        <v>39369.751546487001</v>
      </c>
    </row>
    <row r="9222" spans="1:6">
      <c r="A9222" s="3">
        <v>0.67820617987946397</v>
      </c>
      <c r="B9222" s="3">
        <v>15848.4960297294</v>
      </c>
      <c r="C9222" s="3">
        <v>1.1486786800592901</v>
      </c>
      <c r="D9222" s="3">
        <v>51391.290777316797</v>
      </c>
      <c r="E9222" s="1">
        <f t="shared" si="290"/>
        <v>0.47047250017982611</v>
      </c>
      <c r="F9222" s="1">
        <f t="shared" si="291"/>
        <v>35542.794747587395</v>
      </c>
    </row>
    <row r="9223" spans="1:6">
      <c r="A9223" s="3">
        <v>0.69665945041247601</v>
      </c>
      <c r="B9223" s="3">
        <v>17456.158662906299</v>
      </c>
      <c r="C9223" s="3">
        <v>1.2074026226627901</v>
      </c>
      <c r="D9223" s="3">
        <v>53334.594490667798</v>
      </c>
      <c r="E9223" s="1">
        <f t="shared" si="290"/>
        <v>0.51074317225031407</v>
      </c>
      <c r="F9223" s="1">
        <f t="shared" si="291"/>
        <v>35878.435827761496</v>
      </c>
    </row>
    <row r="9224" spans="1:6">
      <c r="A9224" s="3">
        <v>0.64699798781984297</v>
      </c>
      <c r="B9224" s="3">
        <v>16267.400385799599</v>
      </c>
      <c r="C9224" s="3">
        <v>1.17870192891032</v>
      </c>
      <c r="D9224" s="3">
        <v>53829.613850825903</v>
      </c>
      <c r="E9224" s="1">
        <f t="shared" si="290"/>
        <v>0.53170394109047703</v>
      </c>
      <c r="F9224" s="1">
        <f t="shared" si="291"/>
        <v>37562.213465026303</v>
      </c>
    </row>
    <row r="9225" spans="1:6">
      <c r="A9225" s="3">
        <v>0.70822214548292495</v>
      </c>
      <c r="B9225" s="3">
        <v>22957.793339333199</v>
      </c>
      <c r="C9225" s="3">
        <v>1.23414327314554</v>
      </c>
      <c r="D9225" s="3">
        <v>61112.787875656999</v>
      </c>
      <c r="E9225" s="1">
        <f t="shared" si="290"/>
        <v>0.52592112766261501</v>
      </c>
      <c r="F9225" s="1">
        <f t="shared" si="291"/>
        <v>38154.9945363238</v>
      </c>
    </row>
    <row r="9226" spans="1:6">
      <c r="A9226" s="3">
        <v>0.66314664986713701</v>
      </c>
      <c r="B9226" s="3">
        <v>22559.083545587</v>
      </c>
      <c r="C9226" s="3">
        <v>1.1320008503171799</v>
      </c>
      <c r="D9226" s="3">
        <v>57458.972205832601</v>
      </c>
      <c r="E9226" s="1">
        <f t="shared" si="290"/>
        <v>0.46885420045004289</v>
      </c>
      <c r="F9226" s="1">
        <f t="shared" si="291"/>
        <v>34899.888660245604</v>
      </c>
    </row>
    <row r="9227" spans="1:6">
      <c r="A9227" s="3">
        <v>0.71511787058998599</v>
      </c>
      <c r="B9227" s="3">
        <v>17806.0557910895</v>
      </c>
      <c r="C9227" s="3">
        <v>1.2406569779640699</v>
      </c>
      <c r="D9227" s="3">
        <v>55347.550291559899</v>
      </c>
      <c r="E9227" s="1">
        <f t="shared" si="290"/>
        <v>0.52553910737408394</v>
      </c>
      <c r="F9227" s="1">
        <f t="shared" si="291"/>
        <v>37541.494500470399</v>
      </c>
    </row>
    <row r="9228" spans="1:6">
      <c r="A9228" s="3">
        <v>0.74444584517655799</v>
      </c>
      <c r="B9228" s="3">
        <v>26848.466886407299</v>
      </c>
      <c r="C9228" s="3">
        <v>1.30092791720211</v>
      </c>
      <c r="D9228" s="3">
        <v>63934.597295709602</v>
      </c>
      <c r="E9228" s="1">
        <f t="shared" si="290"/>
        <v>0.556482072025552</v>
      </c>
      <c r="F9228" s="1">
        <f t="shared" si="291"/>
        <v>37086.130409302306</v>
      </c>
    </row>
    <row r="9229" spans="1:6">
      <c r="A9229" s="3">
        <v>0.69620804411495696</v>
      </c>
      <c r="B9229" s="3">
        <v>18493.4593319378</v>
      </c>
      <c r="C9229" s="3">
        <v>1.2033833382321999</v>
      </c>
      <c r="D9229" s="3">
        <v>55912.812091095999</v>
      </c>
      <c r="E9229" s="1">
        <f t="shared" si="290"/>
        <v>0.50717529411724294</v>
      </c>
      <c r="F9229" s="1">
        <f t="shared" si="291"/>
        <v>37419.352759158195</v>
      </c>
    </row>
    <row r="9230" spans="1:6">
      <c r="A9230" s="3">
        <v>0.67766912790918699</v>
      </c>
      <c r="B9230" s="3">
        <v>16689.828045528298</v>
      </c>
      <c r="C9230" s="3">
        <v>1.19205337084484</v>
      </c>
      <c r="D9230" s="3">
        <v>50640.121086555402</v>
      </c>
      <c r="E9230" s="1">
        <f t="shared" si="290"/>
        <v>0.51438424293565299</v>
      </c>
      <c r="F9230" s="1">
        <f t="shared" si="291"/>
        <v>33950.293041027107</v>
      </c>
    </row>
    <row r="9231" spans="1:6">
      <c r="A9231" s="3">
        <v>0.71433318037328197</v>
      </c>
      <c r="B9231" s="3">
        <v>16605.3069780398</v>
      </c>
      <c r="C9231" s="3">
        <v>1.2491174571110899</v>
      </c>
      <c r="D9231" s="3">
        <v>52374.888555831902</v>
      </c>
      <c r="E9231" s="1">
        <f t="shared" si="290"/>
        <v>0.53478427673780793</v>
      </c>
      <c r="F9231" s="1">
        <f t="shared" si="291"/>
        <v>35769.581577792102</v>
      </c>
    </row>
    <row r="9232" spans="1:6">
      <c r="A9232" s="3">
        <v>0.75556536465239899</v>
      </c>
      <c r="B9232" s="3">
        <v>20078.436381308798</v>
      </c>
      <c r="C9232" s="3">
        <v>1.28821050760762</v>
      </c>
      <c r="D9232" s="3">
        <v>59017.715479425002</v>
      </c>
      <c r="E9232" s="1">
        <f t="shared" si="290"/>
        <v>0.53264514295522103</v>
      </c>
      <c r="F9232" s="1">
        <f t="shared" si="291"/>
        <v>38939.279098116203</v>
      </c>
    </row>
    <row r="9233" spans="1:6">
      <c r="A9233" s="3">
        <v>0.69330855482992304</v>
      </c>
      <c r="B9233" s="3">
        <v>17564.175608129099</v>
      </c>
      <c r="C9233" s="3">
        <v>1.19696042665147</v>
      </c>
      <c r="D9233" s="3">
        <v>55030.8011238217</v>
      </c>
      <c r="E9233" s="1">
        <f t="shared" si="290"/>
        <v>0.50365187182154691</v>
      </c>
      <c r="F9233" s="1">
        <f t="shared" si="291"/>
        <v>37466.625515692605</v>
      </c>
    </row>
    <row r="9234" spans="1:6">
      <c r="A9234" s="3">
        <v>0.71790917780207097</v>
      </c>
      <c r="B9234" s="3">
        <v>20540.624897784899</v>
      </c>
      <c r="C9234" s="3">
        <v>1.25755635524309</v>
      </c>
      <c r="D9234" s="3">
        <v>58716.630238570098</v>
      </c>
      <c r="E9234" s="1">
        <f t="shared" si="290"/>
        <v>0.53964717744101898</v>
      </c>
      <c r="F9234" s="1">
        <f t="shared" si="291"/>
        <v>38176.005340785196</v>
      </c>
    </row>
    <row r="9235" spans="1:6">
      <c r="A9235" s="3">
        <v>0.70501747522777602</v>
      </c>
      <c r="B9235" s="3">
        <v>23114.922895256499</v>
      </c>
      <c r="C9235" s="3">
        <v>1.22079256579343</v>
      </c>
      <c r="D9235" s="3">
        <v>60968.654317687098</v>
      </c>
      <c r="E9235" s="1">
        <f t="shared" si="290"/>
        <v>0.51577509056565396</v>
      </c>
      <c r="F9235" s="1">
        <f t="shared" si="291"/>
        <v>37853.731422430603</v>
      </c>
    </row>
    <row r="9236" spans="1:6">
      <c r="A9236" s="3">
        <v>0.70671091340785297</v>
      </c>
      <c r="B9236" s="3">
        <v>26480.2253730466</v>
      </c>
      <c r="C9236" s="3">
        <v>1.2502886189864499</v>
      </c>
      <c r="D9236" s="3">
        <v>66292.326243867399</v>
      </c>
      <c r="E9236" s="1">
        <f t="shared" si="290"/>
        <v>0.54357770557859697</v>
      </c>
      <c r="F9236" s="1">
        <f t="shared" si="291"/>
        <v>39812.100870820796</v>
      </c>
    </row>
    <row r="9237" spans="1:6">
      <c r="A9237" s="3">
        <v>0.72308112019049897</v>
      </c>
      <c r="B9237" s="3">
        <v>21731.615239741801</v>
      </c>
      <c r="C9237" s="3">
        <v>1.23196667376573</v>
      </c>
      <c r="D9237" s="3">
        <v>59147.5791231193</v>
      </c>
      <c r="E9237" s="1">
        <f t="shared" si="290"/>
        <v>0.50888555357523102</v>
      </c>
      <c r="F9237" s="1">
        <f t="shared" si="291"/>
        <v>37415.963883377495</v>
      </c>
    </row>
    <row r="9238" spans="1:6">
      <c r="A9238" s="3">
        <v>0.67718037901060901</v>
      </c>
      <c r="B9238" s="3">
        <v>19828.2316040595</v>
      </c>
      <c r="C9238" s="3">
        <v>1.1547092438436399</v>
      </c>
      <c r="D9238" s="3">
        <v>56968.378215421399</v>
      </c>
      <c r="E9238" s="1">
        <f t="shared" si="290"/>
        <v>0.47752886483303092</v>
      </c>
      <c r="F9238" s="1">
        <f t="shared" si="291"/>
        <v>37140.146611361895</v>
      </c>
    </row>
    <row r="9239" spans="1:6">
      <c r="A9239" s="3">
        <v>0.72840311307782701</v>
      </c>
      <c r="B9239" s="3">
        <v>17896.1179624623</v>
      </c>
      <c r="C9239" s="3">
        <v>1.3120396170386901</v>
      </c>
      <c r="D9239" s="3">
        <v>55173.856330794697</v>
      </c>
      <c r="E9239" s="1">
        <f t="shared" si="290"/>
        <v>0.58363650396086308</v>
      </c>
      <c r="F9239" s="1">
        <f t="shared" si="291"/>
        <v>37277.738368332401</v>
      </c>
    </row>
    <row r="9240" spans="1:6">
      <c r="A9240" s="3">
        <v>0.71295407967487601</v>
      </c>
      <c r="B9240" s="3">
        <v>24493.884215963099</v>
      </c>
      <c r="C9240" s="3">
        <v>1.22504529474124</v>
      </c>
      <c r="D9240" s="3">
        <v>65595.570675092298</v>
      </c>
      <c r="E9240" s="1">
        <f t="shared" si="290"/>
        <v>0.51209121506636401</v>
      </c>
      <c r="F9240" s="1">
        <f t="shared" si="291"/>
        <v>41101.686459129196</v>
      </c>
    </row>
    <row r="9241" spans="1:6">
      <c r="A9241" s="3">
        <v>0.76734641971559703</v>
      </c>
      <c r="B9241" s="3">
        <v>18242.5616160422</v>
      </c>
      <c r="C9241" s="3">
        <v>1.36938997496507</v>
      </c>
      <c r="D9241" s="3">
        <v>55083.841710034503</v>
      </c>
      <c r="E9241" s="1">
        <f t="shared" si="290"/>
        <v>0.60204355524947295</v>
      </c>
      <c r="F9241" s="1">
        <f t="shared" si="291"/>
        <v>36841.280093992304</v>
      </c>
    </row>
    <row r="9242" spans="1:6">
      <c r="A9242" s="3">
        <v>0.70616163987080305</v>
      </c>
      <c r="B9242" s="3">
        <v>17313.3634852951</v>
      </c>
      <c r="C9242" s="3">
        <v>1.2321795085917699</v>
      </c>
      <c r="D9242" s="3">
        <v>55234.261209514501</v>
      </c>
      <c r="E9242" s="1">
        <f t="shared" si="290"/>
        <v>0.5260178687209669</v>
      </c>
      <c r="F9242" s="1">
        <f t="shared" si="291"/>
        <v>37920.897724219401</v>
      </c>
    </row>
    <row r="9243" spans="1:6">
      <c r="A9243" s="3">
        <v>0.68952202029389298</v>
      </c>
      <c r="B9243" s="3">
        <v>20337.682716295501</v>
      </c>
      <c r="C9243" s="3">
        <v>1.2000257897573601</v>
      </c>
      <c r="D9243" s="3">
        <v>55199.580671406096</v>
      </c>
      <c r="E9243" s="1">
        <f t="shared" si="290"/>
        <v>0.51050376946346709</v>
      </c>
      <c r="F9243" s="1">
        <f t="shared" si="291"/>
        <v>34861.897955110595</v>
      </c>
    </row>
    <row r="9244" spans="1:6">
      <c r="A9244" s="3">
        <v>0.71763656674175302</v>
      </c>
      <c r="B9244" s="3">
        <v>14095.727533977</v>
      </c>
      <c r="C9244" s="3">
        <v>1.2775623005883601</v>
      </c>
      <c r="D9244" s="3">
        <v>49240.8824111594</v>
      </c>
      <c r="E9244" s="1">
        <f t="shared" si="290"/>
        <v>0.55992573384660704</v>
      </c>
      <c r="F9244" s="1">
        <f t="shared" si="291"/>
        <v>35145.154877182402</v>
      </c>
    </row>
    <row r="9245" spans="1:6">
      <c r="A9245" s="3">
        <v>0.67248035350436497</v>
      </c>
      <c r="B9245" s="3">
        <v>18321.228699311399</v>
      </c>
      <c r="C9245" s="3">
        <v>1.1328637085497499</v>
      </c>
      <c r="D9245" s="3">
        <v>53493.977924555002</v>
      </c>
      <c r="E9245" s="1">
        <f t="shared" si="290"/>
        <v>0.46038335504538497</v>
      </c>
      <c r="F9245" s="1">
        <f t="shared" si="291"/>
        <v>35172.749225243606</v>
      </c>
    </row>
    <row r="9246" spans="1:6">
      <c r="A9246" s="3">
        <v>0.63177519289347295</v>
      </c>
      <c r="B9246" s="3">
        <v>20944.833996978501</v>
      </c>
      <c r="C9246" s="3">
        <v>1.11555570083677</v>
      </c>
      <c r="D9246" s="3">
        <v>58848.169738789402</v>
      </c>
      <c r="E9246" s="1">
        <f t="shared" si="290"/>
        <v>0.48378050794329708</v>
      </c>
      <c r="F9246" s="1">
        <f t="shared" si="291"/>
        <v>37903.335741810901</v>
      </c>
    </row>
    <row r="9247" spans="1:6">
      <c r="A9247" s="3">
        <v>0.70269577174900599</v>
      </c>
      <c r="B9247" s="3">
        <v>15327.189717449401</v>
      </c>
      <c r="C9247" s="3">
        <v>1.2334341892432701</v>
      </c>
      <c r="D9247" s="3">
        <v>52150.9210757486</v>
      </c>
      <c r="E9247" s="1">
        <f t="shared" si="290"/>
        <v>0.53073841749426409</v>
      </c>
      <c r="F9247" s="1">
        <f t="shared" si="291"/>
        <v>36823.731358299199</v>
      </c>
    </row>
    <row r="9248" spans="1:6">
      <c r="A9248" s="3">
        <v>0.72377031689412896</v>
      </c>
      <c r="B9248" s="3">
        <v>16933.168889672801</v>
      </c>
      <c r="C9248" s="3">
        <v>1.29041032042292</v>
      </c>
      <c r="D9248" s="3">
        <v>55258.4608687039</v>
      </c>
      <c r="E9248" s="1">
        <f t="shared" si="290"/>
        <v>0.56664000352879107</v>
      </c>
      <c r="F9248" s="1">
        <f t="shared" si="291"/>
        <v>38325.291979031099</v>
      </c>
    </row>
    <row r="9249" spans="1:6">
      <c r="A9249" s="3">
        <v>0.69536407784584597</v>
      </c>
      <c r="B9249" s="3">
        <v>17812.539288370699</v>
      </c>
      <c r="C9249" s="3">
        <v>1.17183744501854</v>
      </c>
      <c r="D9249" s="3">
        <v>54439.239022751099</v>
      </c>
      <c r="E9249" s="1">
        <f t="shared" si="290"/>
        <v>0.47647336717269406</v>
      </c>
      <c r="F9249" s="1">
        <f t="shared" si="291"/>
        <v>36626.699734380396</v>
      </c>
    </row>
    <row r="9250" spans="1:6">
      <c r="A9250" s="3">
        <v>0.67740541808207599</v>
      </c>
      <c r="B9250" s="3">
        <v>16747.333098270301</v>
      </c>
      <c r="C9250" s="3">
        <v>1.1854438826498099</v>
      </c>
      <c r="D9250" s="3">
        <v>53712.8741310435</v>
      </c>
      <c r="E9250" s="1">
        <f t="shared" si="290"/>
        <v>0.50803846456773394</v>
      </c>
      <c r="F9250" s="1">
        <f t="shared" si="291"/>
        <v>36965.541032773195</v>
      </c>
    </row>
    <row r="9251" spans="1:6">
      <c r="A9251" s="3">
        <v>0.69658571547649994</v>
      </c>
      <c r="B9251" s="3">
        <v>19572.5846893042</v>
      </c>
      <c r="C9251" s="3">
        <v>1.18646766545633</v>
      </c>
      <c r="D9251" s="3">
        <v>57617.092685081901</v>
      </c>
      <c r="E9251" s="1">
        <f t="shared" si="290"/>
        <v>0.48988194997983003</v>
      </c>
      <c r="F9251" s="1">
        <f t="shared" si="291"/>
        <v>38044.507995777705</v>
      </c>
    </row>
    <row r="9252" spans="1:6">
      <c r="A9252" s="3">
        <v>0.70600267571773101</v>
      </c>
      <c r="B9252" s="3">
        <v>19011.236423902101</v>
      </c>
      <c r="C9252" s="3">
        <v>1.2193057526865101</v>
      </c>
      <c r="D9252" s="3">
        <v>55207.3838630803</v>
      </c>
      <c r="E9252" s="1">
        <f t="shared" si="290"/>
        <v>0.51330307696877908</v>
      </c>
      <c r="F9252" s="1">
        <f t="shared" si="291"/>
        <v>36196.147439178196</v>
      </c>
    </row>
    <row r="9253" spans="1:6">
      <c r="A9253" s="3">
        <v>0.71759572852407605</v>
      </c>
      <c r="B9253" s="3">
        <v>18449.934271147398</v>
      </c>
      <c r="C9253" s="3">
        <v>1.24883559697248</v>
      </c>
      <c r="D9253" s="3">
        <v>55753.363374970097</v>
      </c>
      <c r="E9253" s="1">
        <f t="shared" si="290"/>
        <v>0.53123986844840398</v>
      </c>
      <c r="F9253" s="1">
        <f t="shared" si="291"/>
        <v>37303.429103822695</v>
      </c>
    </row>
    <row r="9254" spans="1:6">
      <c r="A9254" s="3">
        <v>0.72552432029677705</v>
      </c>
      <c r="B9254" s="3">
        <v>19406.839788982201</v>
      </c>
      <c r="C9254" s="3">
        <v>1.2502456904677799</v>
      </c>
      <c r="D9254" s="3">
        <v>56607.240186458002</v>
      </c>
      <c r="E9254" s="1">
        <f t="shared" si="290"/>
        <v>0.52472137017100284</v>
      </c>
      <c r="F9254" s="1">
        <f t="shared" si="291"/>
        <v>37200.400397475802</v>
      </c>
    </row>
    <row r="9255" spans="1:6">
      <c r="A9255" s="3">
        <v>0.74002345684627802</v>
      </c>
      <c r="B9255" s="3">
        <v>17645.744916171101</v>
      </c>
      <c r="C9255" s="3">
        <v>1.27554733809272</v>
      </c>
      <c r="D9255" s="3">
        <v>54909.093086981302</v>
      </c>
      <c r="E9255" s="1">
        <f t="shared" si="290"/>
        <v>0.53552388124644201</v>
      </c>
      <c r="F9255" s="1">
        <f t="shared" si="291"/>
        <v>37263.348170810204</v>
      </c>
    </row>
    <row r="9256" spans="1:6">
      <c r="A9256" s="3">
        <v>0.741995322600428</v>
      </c>
      <c r="B9256" s="3">
        <v>24817.136904437601</v>
      </c>
      <c r="C9256" s="3">
        <v>1.2915033894930701</v>
      </c>
      <c r="D9256" s="3">
        <v>67615.223146724107</v>
      </c>
      <c r="E9256" s="1">
        <f t="shared" si="290"/>
        <v>0.54950806689264209</v>
      </c>
      <c r="F9256" s="1">
        <f t="shared" si="291"/>
        <v>42798.086242286503</v>
      </c>
    </row>
    <row r="9257" spans="1:6">
      <c r="A9257" s="3">
        <v>0.68297823403820102</v>
      </c>
      <c r="B9257" s="3">
        <v>27009.916909522501</v>
      </c>
      <c r="C9257" s="3">
        <v>1.1566364119114401</v>
      </c>
      <c r="D9257" s="3">
        <v>65226.746094319999</v>
      </c>
      <c r="E9257" s="1">
        <f t="shared" si="290"/>
        <v>0.47365817787323905</v>
      </c>
      <c r="F9257" s="1">
        <f t="shared" si="291"/>
        <v>38216.829184797498</v>
      </c>
    </row>
    <row r="9258" spans="1:6">
      <c r="A9258" s="3">
        <v>0.67703330802393202</v>
      </c>
      <c r="B9258" s="3">
        <v>19768.863215406702</v>
      </c>
      <c r="C9258" s="3">
        <v>1.1933509693407101</v>
      </c>
      <c r="D9258" s="3">
        <v>54711.218808142403</v>
      </c>
      <c r="E9258" s="1">
        <f t="shared" si="290"/>
        <v>0.51631766131677803</v>
      </c>
      <c r="F9258" s="1">
        <f t="shared" si="291"/>
        <v>34942.355592735701</v>
      </c>
    </row>
    <row r="9259" spans="1:6">
      <c r="A9259" s="3">
        <v>0.69128927991104405</v>
      </c>
      <c r="B9259" s="3">
        <v>17920.490505137899</v>
      </c>
      <c r="C9259" s="3">
        <v>1.2076106036929299</v>
      </c>
      <c r="D9259" s="3">
        <v>55473.4785854777</v>
      </c>
      <c r="E9259" s="1">
        <f t="shared" si="290"/>
        <v>0.51632132378188589</v>
      </c>
      <c r="F9259" s="1">
        <f t="shared" si="291"/>
        <v>37552.988080339797</v>
      </c>
    </row>
    <row r="9260" spans="1:6">
      <c r="A9260" s="3">
        <v>0.70971621852167199</v>
      </c>
      <c r="B9260" s="3">
        <v>21918.533575318801</v>
      </c>
      <c r="C9260" s="3">
        <v>1.1837725172962701</v>
      </c>
      <c r="D9260" s="3">
        <v>57574.893369986799</v>
      </c>
      <c r="E9260" s="1">
        <f t="shared" si="290"/>
        <v>0.47405629877459809</v>
      </c>
      <c r="F9260" s="1">
        <f t="shared" si="291"/>
        <v>35656.359794667995</v>
      </c>
    </row>
    <row r="9261" spans="1:6">
      <c r="A9261" s="3">
        <v>0.70642659473760605</v>
      </c>
      <c r="B9261" s="3">
        <v>14261.498436583801</v>
      </c>
      <c r="C9261" s="3">
        <v>1.24242776210969</v>
      </c>
      <c r="D9261" s="3">
        <v>51090.275928496798</v>
      </c>
      <c r="E9261" s="1">
        <f t="shared" si="290"/>
        <v>0.53600116737208392</v>
      </c>
      <c r="F9261" s="1">
        <f t="shared" si="291"/>
        <v>36828.777491912995</v>
      </c>
    </row>
    <row r="9262" spans="1:6">
      <c r="A9262" s="3">
        <v>0.65273280503744802</v>
      </c>
      <c r="B9262" s="3">
        <v>18449.4166273591</v>
      </c>
      <c r="C9262" s="3">
        <v>1.180665610163</v>
      </c>
      <c r="D9262" s="3">
        <v>56345.163249475801</v>
      </c>
      <c r="E9262" s="1">
        <f t="shared" si="290"/>
        <v>0.52793280512555196</v>
      </c>
      <c r="F9262" s="1">
        <f t="shared" si="291"/>
        <v>37895.746622116698</v>
      </c>
    </row>
    <row r="9263" spans="1:6">
      <c r="A9263" s="3">
        <v>0.64244412248023497</v>
      </c>
      <c r="B9263" s="3">
        <v>21416.9890782209</v>
      </c>
      <c r="C9263" s="3">
        <v>1.11599242828386</v>
      </c>
      <c r="D9263" s="3">
        <v>58439.593624879199</v>
      </c>
      <c r="E9263" s="1">
        <f t="shared" si="290"/>
        <v>0.47354830580362506</v>
      </c>
      <c r="F9263" s="1">
        <f t="shared" si="291"/>
        <v>37022.604546658302</v>
      </c>
    </row>
    <row r="9264" spans="1:6">
      <c r="A9264" s="3">
        <v>0.67447597187494002</v>
      </c>
      <c r="B9264" s="3">
        <v>19061.629557943299</v>
      </c>
      <c r="C9264" s="3">
        <v>1.1873328146986</v>
      </c>
      <c r="D9264" s="3">
        <v>54688.4963419618</v>
      </c>
      <c r="E9264" s="1">
        <f t="shared" si="290"/>
        <v>0.51285684282365995</v>
      </c>
      <c r="F9264" s="1">
        <f t="shared" si="291"/>
        <v>35626.866784018501</v>
      </c>
    </row>
    <row r="9265" spans="1:6">
      <c r="A9265" s="3">
        <v>0.70666090497799605</v>
      </c>
      <c r="B9265" s="3">
        <v>19197.5447522988</v>
      </c>
      <c r="C9265" s="3">
        <v>1.2238707246756</v>
      </c>
      <c r="D9265" s="3">
        <v>55956.162210568</v>
      </c>
      <c r="E9265" s="1">
        <f t="shared" si="290"/>
        <v>0.51720981969760393</v>
      </c>
      <c r="F9265" s="1">
        <f t="shared" si="291"/>
        <v>36758.617458269204</v>
      </c>
    </row>
    <row r="9266" spans="1:6">
      <c r="A9266" s="3">
        <v>0.67759369292674598</v>
      </c>
      <c r="B9266" s="3">
        <v>20174.659158269002</v>
      </c>
      <c r="C9266" s="3">
        <v>1.2029249857631099</v>
      </c>
      <c r="D9266" s="3">
        <v>56639.638953837297</v>
      </c>
      <c r="E9266" s="1">
        <f t="shared" si="290"/>
        <v>0.52533129283636393</v>
      </c>
      <c r="F9266" s="1">
        <f t="shared" si="291"/>
        <v>36464.979795568295</v>
      </c>
    </row>
    <row r="9267" spans="1:6">
      <c r="A9267" s="3">
        <v>0.71826732105163404</v>
      </c>
      <c r="B9267" s="3">
        <v>20141.527607609401</v>
      </c>
      <c r="C9267" s="3">
        <v>1.2726576904078599</v>
      </c>
      <c r="D9267" s="3">
        <v>58294.236217502199</v>
      </c>
      <c r="E9267" s="1">
        <f t="shared" si="290"/>
        <v>0.55439036935622588</v>
      </c>
      <c r="F9267" s="1">
        <f t="shared" si="291"/>
        <v>38152.708609892798</v>
      </c>
    </row>
    <row r="9268" spans="1:6">
      <c r="A9268" s="3">
        <v>0.73061731241594197</v>
      </c>
      <c r="B9268" s="3">
        <v>20816.354131632899</v>
      </c>
      <c r="C9268" s="3">
        <v>1.24514686839717</v>
      </c>
      <c r="D9268" s="3">
        <v>55933.544312231599</v>
      </c>
      <c r="E9268" s="1">
        <f t="shared" si="290"/>
        <v>0.51452955598122807</v>
      </c>
      <c r="F9268" s="1">
        <f t="shared" si="291"/>
        <v>35117.1901805987</v>
      </c>
    </row>
    <row r="9269" spans="1:6">
      <c r="A9269" s="3">
        <v>0.71914696237681297</v>
      </c>
      <c r="B9269" s="3">
        <v>16813.503645097499</v>
      </c>
      <c r="C9269" s="3">
        <v>1.2303527242572001</v>
      </c>
      <c r="D9269" s="3">
        <v>53336.578122760198</v>
      </c>
      <c r="E9269" s="1">
        <f t="shared" si="290"/>
        <v>0.51120576188038713</v>
      </c>
      <c r="F9269" s="1">
        <f t="shared" si="291"/>
        <v>36523.074477662696</v>
      </c>
    </row>
    <row r="9270" spans="1:6">
      <c r="A9270" s="3">
        <v>0.71831531942539095</v>
      </c>
      <c r="B9270" s="3">
        <v>15855.8619778333</v>
      </c>
      <c r="C9270" s="3">
        <v>1.28239233946117</v>
      </c>
      <c r="D9270" s="3">
        <v>53574.800540960401</v>
      </c>
      <c r="E9270" s="1">
        <f t="shared" si="290"/>
        <v>0.56407702003577909</v>
      </c>
      <c r="F9270" s="1">
        <f t="shared" si="291"/>
        <v>37718.9385631271</v>
      </c>
    </row>
    <row r="9271" spans="1:6">
      <c r="A9271" s="3">
        <v>0.67547268953064399</v>
      </c>
      <c r="B9271" s="3">
        <v>19760.382312213402</v>
      </c>
      <c r="C9271" s="3">
        <v>1.1683263236467001</v>
      </c>
      <c r="D9271" s="3">
        <v>58016.856341255101</v>
      </c>
      <c r="E9271" s="1">
        <f t="shared" si="290"/>
        <v>0.49285363411605609</v>
      </c>
      <c r="F9271" s="1">
        <f t="shared" si="291"/>
        <v>38256.474029041696</v>
      </c>
    </row>
    <row r="9272" spans="1:6">
      <c r="A9272" s="3">
        <v>0.72946761878490696</v>
      </c>
      <c r="B9272" s="3">
        <v>15764.220643888</v>
      </c>
      <c r="C9272" s="3">
        <v>1.2281944867174399</v>
      </c>
      <c r="D9272" s="3">
        <v>52060.594182923502</v>
      </c>
      <c r="E9272" s="1">
        <f t="shared" si="290"/>
        <v>0.49872686793253296</v>
      </c>
      <c r="F9272" s="1">
        <f t="shared" si="291"/>
        <v>36296.3735390355</v>
      </c>
    </row>
    <row r="9273" spans="1:6">
      <c r="A9273" s="3">
        <v>0.69050703294685201</v>
      </c>
      <c r="B9273" s="3">
        <v>24691.834162777599</v>
      </c>
      <c r="C9273" s="3">
        <v>1.22021557260127</v>
      </c>
      <c r="D9273" s="3">
        <v>64547.258223000201</v>
      </c>
      <c r="E9273" s="1">
        <f t="shared" si="290"/>
        <v>0.529708539654418</v>
      </c>
      <c r="F9273" s="1">
        <f t="shared" si="291"/>
        <v>39855.424060222605</v>
      </c>
    </row>
    <row r="9274" spans="1:6">
      <c r="A9274" s="3">
        <v>0.74267863982260496</v>
      </c>
      <c r="B9274" s="3">
        <v>19669.425703686102</v>
      </c>
      <c r="C9274" s="3">
        <v>1.2786675357128301</v>
      </c>
      <c r="D9274" s="3">
        <v>56183.547012113399</v>
      </c>
      <c r="E9274" s="1">
        <f t="shared" si="290"/>
        <v>0.53598889589022514</v>
      </c>
      <c r="F9274" s="1">
        <f t="shared" si="291"/>
        <v>36514.121308427297</v>
      </c>
    </row>
    <row r="9275" spans="1:6">
      <c r="A9275" s="3">
        <v>0.63829835900919496</v>
      </c>
      <c r="B9275" s="3">
        <v>22289.466231967901</v>
      </c>
      <c r="C9275" s="3">
        <v>1.05282883330251</v>
      </c>
      <c r="D9275" s="3">
        <v>59751.130850277797</v>
      </c>
      <c r="E9275" s="1">
        <f t="shared" si="290"/>
        <v>0.41453047429331502</v>
      </c>
      <c r="F9275" s="1">
        <f t="shared" si="291"/>
        <v>37461.664618309893</v>
      </c>
    </row>
    <row r="9276" spans="1:6">
      <c r="A9276" s="3">
        <v>0.66083007766224799</v>
      </c>
      <c r="B9276" s="3">
        <v>17869.526370153701</v>
      </c>
      <c r="C9276" s="3">
        <v>1.1250288401722499</v>
      </c>
      <c r="D9276" s="3">
        <v>55861.231133282497</v>
      </c>
      <c r="E9276" s="1">
        <f t="shared" si="290"/>
        <v>0.46419876251000192</v>
      </c>
      <c r="F9276" s="1">
        <f t="shared" si="291"/>
        <v>37991.704763128801</v>
      </c>
    </row>
    <row r="9277" spans="1:6">
      <c r="A9277" s="3">
        <v>0.704536447808084</v>
      </c>
      <c r="B9277" s="3">
        <v>15868.6285695161</v>
      </c>
      <c r="C9277" s="3">
        <v>1.2272861447603201</v>
      </c>
      <c r="D9277" s="3">
        <v>51520.513377373798</v>
      </c>
      <c r="E9277" s="1">
        <f t="shared" si="290"/>
        <v>0.52274969695223605</v>
      </c>
      <c r="F9277" s="1">
        <f t="shared" si="291"/>
        <v>35651.884807857699</v>
      </c>
    </row>
    <row r="9278" spans="1:6">
      <c r="A9278" s="3">
        <v>0.653838723305464</v>
      </c>
      <c r="B9278" s="3">
        <v>20080.832406160702</v>
      </c>
      <c r="C9278" s="3">
        <v>1.1194855410194999</v>
      </c>
      <c r="D9278" s="3">
        <v>58301.3523878243</v>
      </c>
      <c r="E9278" s="1">
        <f t="shared" si="290"/>
        <v>0.46564681771403593</v>
      </c>
      <c r="F9278" s="1">
        <f t="shared" si="291"/>
        <v>38220.519981663601</v>
      </c>
    </row>
    <row r="9279" spans="1:6">
      <c r="A9279" s="3">
        <v>0.75888293539386098</v>
      </c>
      <c r="B9279" s="3">
        <v>21069.577847064498</v>
      </c>
      <c r="C9279" s="3">
        <v>1.3228047293822101</v>
      </c>
      <c r="D9279" s="3">
        <v>58217.752204042103</v>
      </c>
      <c r="E9279" s="1">
        <f t="shared" si="290"/>
        <v>0.56392179398834907</v>
      </c>
      <c r="F9279" s="1">
        <f t="shared" si="291"/>
        <v>37148.174356977601</v>
      </c>
    </row>
    <row r="9280" spans="1:6">
      <c r="A9280" s="3">
        <v>0.69004198129389005</v>
      </c>
      <c r="B9280" s="3">
        <v>23351.468629380401</v>
      </c>
      <c r="C9280" s="3">
        <v>1.2030936123458</v>
      </c>
      <c r="D9280" s="3">
        <v>59970.1473862024</v>
      </c>
      <c r="E9280" s="1">
        <f t="shared" si="290"/>
        <v>0.51305163105190998</v>
      </c>
      <c r="F9280" s="1">
        <f t="shared" si="291"/>
        <v>36618.678756822002</v>
      </c>
    </row>
    <row r="9281" spans="1:6">
      <c r="A9281" s="3">
        <v>0.65676673227068705</v>
      </c>
      <c r="B9281" s="3">
        <v>19431.195309758201</v>
      </c>
      <c r="C9281" s="3">
        <v>1.12025014411791</v>
      </c>
      <c r="D9281" s="3">
        <v>56531.682609548603</v>
      </c>
      <c r="E9281" s="1">
        <f t="shared" si="290"/>
        <v>0.46348341184722297</v>
      </c>
      <c r="F9281" s="1">
        <f t="shared" si="291"/>
        <v>37100.487299790402</v>
      </c>
    </row>
    <row r="9282" spans="1:6">
      <c r="A9282" s="3">
        <v>0.70975891092592702</v>
      </c>
      <c r="B9282" s="3">
        <v>19660.9543658248</v>
      </c>
      <c r="C9282" s="3">
        <v>1.2424164465017999</v>
      </c>
      <c r="D9282" s="3">
        <v>57415.361094065302</v>
      </c>
      <c r="E9282" s="1">
        <f t="shared" si="290"/>
        <v>0.53265753557587292</v>
      </c>
      <c r="F9282" s="1">
        <f t="shared" si="291"/>
        <v>37754.406728240501</v>
      </c>
    </row>
    <row r="9283" spans="1:6">
      <c r="A9283" s="3">
        <v>0.70356683700004796</v>
      </c>
      <c r="B9283" s="3">
        <v>25448.623828891799</v>
      </c>
      <c r="C9283" s="3">
        <v>1.21361695512699</v>
      </c>
      <c r="D9283" s="3">
        <v>63393.775677743302</v>
      </c>
      <c r="E9283" s="1">
        <f t="shared" si="290"/>
        <v>0.51005011812694201</v>
      </c>
      <c r="F9283" s="1">
        <f t="shared" si="291"/>
        <v>37945.151848851499</v>
      </c>
    </row>
    <row r="9284" spans="1:6">
      <c r="A9284" s="3">
        <v>0.72216861068081095</v>
      </c>
      <c r="B9284" s="3">
        <v>20891.2901580166</v>
      </c>
      <c r="C9284" s="3">
        <v>1.2419434524355899</v>
      </c>
      <c r="D9284" s="3">
        <v>57826.933272216098</v>
      </c>
      <c r="E9284" s="1">
        <f t="shared" ref="E9284:E9347" si="292">C9284-A9284</f>
        <v>0.51977484175477895</v>
      </c>
      <c r="F9284" s="1">
        <f t="shared" ref="F9284:F9347" si="293">D9284-B9284</f>
        <v>36935.643114199498</v>
      </c>
    </row>
    <row r="9285" spans="1:6">
      <c r="A9285" s="3">
        <v>0.70848605133220299</v>
      </c>
      <c r="B9285" s="3">
        <v>17915.437053307101</v>
      </c>
      <c r="C9285" s="3">
        <v>1.2474810707267201</v>
      </c>
      <c r="D9285" s="3">
        <v>53519.422444673903</v>
      </c>
      <c r="E9285" s="1">
        <f t="shared" si="292"/>
        <v>0.53899501939451711</v>
      </c>
      <c r="F9285" s="1">
        <f t="shared" si="293"/>
        <v>35603.985391366805</v>
      </c>
    </row>
    <row r="9286" spans="1:6">
      <c r="A9286" s="3">
        <v>0.698494186575223</v>
      </c>
      <c r="B9286" s="3">
        <v>18768.643969913599</v>
      </c>
      <c r="C9286" s="3">
        <v>1.2032562087546499</v>
      </c>
      <c r="D9286" s="3">
        <v>56849.866538254697</v>
      </c>
      <c r="E9286" s="1">
        <f t="shared" si="292"/>
        <v>0.50476202217942689</v>
      </c>
      <c r="F9286" s="1">
        <f t="shared" si="293"/>
        <v>38081.222568341094</v>
      </c>
    </row>
    <row r="9287" spans="1:6">
      <c r="A9287" s="3">
        <v>0.69397334013585399</v>
      </c>
      <c r="B9287" s="3">
        <v>23167.810217826998</v>
      </c>
      <c r="C9287" s="3">
        <v>1.1969133995394701</v>
      </c>
      <c r="D9287" s="3">
        <v>60314.283393894002</v>
      </c>
      <c r="E9287" s="1">
        <f t="shared" si="292"/>
        <v>0.50294005940361608</v>
      </c>
      <c r="F9287" s="1">
        <f t="shared" si="293"/>
        <v>37146.473176067004</v>
      </c>
    </row>
    <row r="9288" spans="1:6">
      <c r="A9288" s="3">
        <v>0.69973069833403301</v>
      </c>
      <c r="B9288" s="3">
        <v>19866.336037885401</v>
      </c>
      <c r="C9288" s="3">
        <v>1.2113004339932301</v>
      </c>
      <c r="D9288" s="3">
        <v>57449.5926178386</v>
      </c>
      <c r="E9288" s="1">
        <f t="shared" si="292"/>
        <v>0.51156973565919706</v>
      </c>
      <c r="F9288" s="1">
        <f t="shared" si="293"/>
        <v>37583.256579953202</v>
      </c>
    </row>
    <row r="9289" spans="1:6">
      <c r="A9289" s="3">
        <v>0.74807099346459804</v>
      </c>
      <c r="B9289" s="3">
        <v>22387.6881980289</v>
      </c>
      <c r="C9289" s="3">
        <v>1.3056326730836001</v>
      </c>
      <c r="D9289" s="3">
        <v>58665.014571514199</v>
      </c>
      <c r="E9289" s="1">
        <f t="shared" si="292"/>
        <v>0.55756167961900205</v>
      </c>
      <c r="F9289" s="1">
        <f t="shared" si="293"/>
        <v>36277.326373485295</v>
      </c>
    </row>
    <row r="9290" spans="1:6">
      <c r="A9290" s="3">
        <v>0.74307462875799202</v>
      </c>
      <c r="B9290" s="3">
        <v>19725.329885448398</v>
      </c>
      <c r="C9290" s="3">
        <v>1.2849924224544</v>
      </c>
      <c r="D9290" s="3">
        <v>55728.010533783898</v>
      </c>
      <c r="E9290" s="1">
        <f t="shared" si="292"/>
        <v>0.54191779369640802</v>
      </c>
      <c r="F9290" s="1">
        <f t="shared" si="293"/>
        <v>36002.680648335503</v>
      </c>
    </row>
    <row r="9291" spans="1:6">
      <c r="A9291" s="3">
        <v>0.68694852965533404</v>
      </c>
      <c r="B9291" s="3">
        <v>21303.085480650901</v>
      </c>
      <c r="C9291" s="3">
        <v>1.1728293529712499</v>
      </c>
      <c r="D9291" s="3">
        <v>59104.928033976001</v>
      </c>
      <c r="E9291" s="1">
        <f t="shared" si="292"/>
        <v>0.48588082331591587</v>
      </c>
      <c r="F9291" s="1">
        <f t="shared" si="293"/>
        <v>37801.842553325099</v>
      </c>
    </row>
    <row r="9292" spans="1:6">
      <c r="A9292" s="3">
        <v>0.71536854258433502</v>
      </c>
      <c r="B9292" s="3">
        <v>21481.940608827099</v>
      </c>
      <c r="C9292" s="3">
        <v>1.2248970718999399</v>
      </c>
      <c r="D9292" s="3">
        <v>60983.725427359503</v>
      </c>
      <c r="E9292" s="1">
        <f t="shared" si="292"/>
        <v>0.50952852931560488</v>
      </c>
      <c r="F9292" s="1">
        <f t="shared" si="293"/>
        <v>39501.784818532404</v>
      </c>
    </row>
    <row r="9293" spans="1:6">
      <c r="A9293" s="3">
        <v>0.76247355367817304</v>
      </c>
      <c r="B9293" s="3">
        <v>22186.617741602098</v>
      </c>
      <c r="C9293" s="3">
        <v>1.3430406486748701</v>
      </c>
      <c r="D9293" s="3">
        <v>58806.794442786799</v>
      </c>
      <c r="E9293" s="1">
        <f t="shared" si="292"/>
        <v>0.58056709499669701</v>
      </c>
      <c r="F9293" s="1">
        <f t="shared" si="293"/>
        <v>36620.176701184697</v>
      </c>
    </row>
    <row r="9294" spans="1:6">
      <c r="A9294" s="3">
        <v>0.74816956002666501</v>
      </c>
      <c r="B9294" s="3">
        <v>16699.2912001441</v>
      </c>
      <c r="C9294" s="3">
        <v>1.29070515234355</v>
      </c>
      <c r="D9294" s="3">
        <v>52006.050708713199</v>
      </c>
      <c r="E9294" s="1">
        <f t="shared" si="292"/>
        <v>0.54253559231688497</v>
      </c>
      <c r="F9294" s="1">
        <f t="shared" si="293"/>
        <v>35306.759508569099</v>
      </c>
    </row>
    <row r="9295" spans="1:6">
      <c r="A9295" s="3">
        <v>0.69874614728264495</v>
      </c>
      <c r="B9295" s="3">
        <v>20019.363499644602</v>
      </c>
      <c r="C9295" s="3">
        <v>1.14379204756704</v>
      </c>
      <c r="D9295" s="3">
        <v>57193.9055054821</v>
      </c>
      <c r="E9295" s="1">
        <f t="shared" si="292"/>
        <v>0.44504590028439506</v>
      </c>
      <c r="F9295" s="1">
        <f t="shared" si="293"/>
        <v>37174.542005837502</v>
      </c>
    </row>
    <row r="9296" spans="1:6">
      <c r="A9296" s="3">
        <v>0.69756272163229205</v>
      </c>
      <c r="B9296" s="3">
        <v>16455.483169071798</v>
      </c>
      <c r="C9296" s="3">
        <v>1.2014210486001</v>
      </c>
      <c r="D9296" s="3">
        <v>52676.369008920803</v>
      </c>
      <c r="E9296" s="1">
        <f t="shared" si="292"/>
        <v>0.50385832696780797</v>
      </c>
      <c r="F9296" s="1">
        <f t="shared" si="293"/>
        <v>36220.885839849005</v>
      </c>
    </row>
    <row r="9297" spans="1:6">
      <c r="A9297" s="3">
        <v>0.69736934198561895</v>
      </c>
      <c r="B9297" s="3">
        <v>20727.001235170101</v>
      </c>
      <c r="C9297" s="3">
        <v>1.2080398090461499</v>
      </c>
      <c r="D9297" s="3">
        <v>59872.733296983803</v>
      </c>
      <c r="E9297" s="1">
        <f t="shared" si="292"/>
        <v>0.51067046706053099</v>
      </c>
      <c r="F9297" s="1">
        <f t="shared" si="293"/>
        <v>39145.732061813702</v>
      </c>
    </row>
    <row r="9298" spans="1:6">
      <c r="A9298" s="3">
        <v>0.64445495142007103</v>
      </c>
      <c r="B9298" s="3">
        <v>21218.0023108278</v>
      </c>
      <c r="C9298" s="3">
        <v>1.11198856413476</v>
      </c>
      <c r="D9298" s="3">
        <v>58700.425004709803</v>
      </c>
      <c r="E9298" s="1">
        <f t="shared" si="292"/>
        <v>0.46753361271468896</v>
      </c>
      <c r="F9298" s="1">
        <f t="shared" si="293"/>
        <v>37482.422693882007</v>
      </c>
    </row>
    <row r="9299" spans="1:6">
      <c r="A9299" s="3">
        <v>0.75031002642551003</v>
      </c>
      <c r="B9299" s="3">
        <v>18031.146178013401</v>
      </c>
      <c r="C9299" s="3">
        <v>1.29222126588286</v>
      </c>
      <c r="D9299" s="3">
        <v>53157.043165378498</v>
      </c>
      <c r="E9299" s="1">
        <f t="shared" si="292"/>
        <v>0.54191123945734998</v>
      </c>
      <c r="F9299" s="1">
        <f t="shared" si="293"/>
        <v>35125.896987365093</v>
      </c>
    </row>
    <row r="9300" spans="1:6">
      <c r="A9300" s="3">
        <v>0.70500305601287006</v>
      </c>
      <c r="B9300" s="3">
        <v>18772.833474882002</v>
      </c>
      <c r="C9300" s="3">
        <v>1.23295664932044</v>
      </c>
      <c r="D9300" s="3">
        <v>56400.001564672399</v>
      </c>
      <c r="E9300" s="1">
        <f t="shared" si="292"/>
        <v>0.52795359330756997</v>
      </c>
      <c r="F9300" s="1">
        <f t="shared" si="293"/>
        <v>37627.168089790401</v>
      </c>
    </row>
    <row r="9301" spans="1:6">
      <c r="A9301" s="3">
        <v>0.70635210464718401</v>
      </c>
      <c r="B9301" s="3">
        <v>19490.626616822599</v>
      </c>
      <c r="C9301" s="3">
        <v>1.2256446881712399</v>
      </c>
      <c r="D9301" s="3">
        <v>56276.803385996704</v>
      </c>
      <c r="E9301" s="1">
        <f t="shared" si="292"/>
        <v>0.51929258352405594</v>
      </c>
      <c r="F9301" s="1">
        <f t="shared" si="293"/>
        <v>36786.176769174104</v>
      </c>
    </row>
    <row r="9302" spans="1:6">
      <c r="A9302" s="3">
        <v>0.69786146010931505</v>
      </c>
      <c r="B9302" s="3">
        <v>19699.0002206196</v>
      </c>
      <c r="C9302" s="3">
        <v>1.1929151119757999</v>
      </c>
      <c r="D9302" s="3">
        <v>57730.026492983103</v>
      </c>
      <c r="E9302" s="1">
        <f t="shared" si="292"/>
        <v>0.49505365186648487</v>
      </c>
      <c r="F9302" s="1">
        <f t="shared" si="293"/>
        <v>38031.026272363502</v>
      </c>
    </row>
    <row r="9303" spans="1:6">
      <c r="A9303" s="3">
        <v>0.752749758416693</v>
      </c>
      <c r="B9303" s="3">
        <v>19340.601542106499</v>
      </c>
      <c r="C9303" s="3">
        <v>1.31487932002938</v>
      </c>
      <c r="D9303" s="3">
        <v>58082.606974291702</v>
      </c>
      <c r="E9303" s="1">
        <f t="shared" si="292"/>
        <v>0.56212956161268701</v>
      </c>
      <c r="F9303" s="1">
        <f t="shared" si="293"/>
        <v>38742.005432185208</v>
      </c>
    </row>
    <row r="9304" spans="1:6">
      <c r="A9304" s="3">
        <v>0.72376233214226504</v>
      </c>
      <c r="B9304" s="3">
        <v>18213.8348707041</v>
      </c>
      <c r="C9304" s="3">
        <v>1.23682476343618</v>
      </c>
      <c r="D9304" s="3">
        <v>54970.009173365397</v>
      </c>
      <c r="E9304" s="1">
        <f t="shared" si="292"/>
        <v>0.51306243129391493</v>
      </c>
      <c r="F9304" s="1">
        <f t="shared" si="293"/>
        <v>36756.174302661297</v>
      </c>
    </row>
    <row r="9305" spans="1:6">
      <c r="A9305" s="3">
        <v>0.680808754464865</v>
      </c>
      <c r="B9305" s="3">
        <v>14365.692276485999</v>
      </c>
      <c r="C9305" s="3">
        <v>1.15504072751544</v>
      </c>
      <c r="D9305" s="3">
        <v>49910.607780815</v>
      </c>
      <c r="E9305" s="1">
        <f t="shared" si="292"/>
        <v>0.47423197305057496</v>
      </c>
      <c r="F9305" s="1">
        <f t="shared" si="293"/>
        <v>35544.915504329001</v>
      </c>
    </row>
    <row r="9306" spans="1:6">
      <c r="A9306" s="3">
        <v>0.68687237823221803</v>
      </c>
      <c r="B9306" s="3">
        <v>17956.0740597779</v>
      </c>
      <c r="C9306" s="3">
        <v>1.1398522778351801</v>
      </c>
      <c r="D9306" s="3">
        <v>55839.122147243601</v>
      </c>
      <c r="E9306" s="1">
        <f t="shared" si="292"/>
        <v>0.45297989960296203</v>
      </c>
      <c r="F9306" s="1">
        <f t="shared" si="293"/>
        <v>37883.048087465701</v>
      </c>
    </row>
    <row r="9307" spans="1:6">
      <c r="A9307" s="3">
        <v>0.71028218168743995</v>
      </c>
      <c r="B9307" s="3">
        <v>16396.242165366199</v>
      </c>
      <c r="C9307" s="3">
        <v>1.22458619628946</v>
      </c>
      <c r="D9307" s="3">
        <v>51572.306425025803</v>
      </c>
      <c r="E9307" s="1">
        <f t="shared" si="292"/>
        <v>0.51430401460202002</v>
      </c>
      <c r="F9307" s="1">
        <f t="shared" si="293"/>
        <v>35176.064259659601</v>
      </c>
    </row>
    <row r="9308" spans="1:6">
      <c r="A9308" s="3">
        <v>0.70372676622709995</v>
      </c>
      <c r="B9308" s="3">
        <v>16246.623437072099</v>
      </c>
      <c r="C9308" s="3">
        <v>1.2321235651923199</v>
      </c>
      <c r="D9308" s="3">
        <v>51394.286008331903</v>
      </c>
      <c r="E9308" s="1">
        <f t="shared" si="292"/>
        <v>0.52839679896521996</v>
      </c>
      <c r="F9308" s="1">
        <f t="shared" si="293"/>
        <v>35147.662571259803</v>
      </c>
    </row>
    <row r="9309" spans="1:6">
      <c r="A9309" s="3">
        <v>0.69000491248183804</v>
      </c>
      <c r="B9309" s="3">
        <v>18956.564816022801</v>
      </c>
      <c r="C9309" s="3">
        <v>1.18384722714199</v>
      </c>
      <c r="D9309" s="3">
        <v>55141.6477687632</v>
      </c>
      <c r="E9309" s="1">
        <f t="shared" si="292"/>
        <v>0.49384231466015194</v>
      </c>
      <c r="F9309" s="1">
        <f t="shared" si="293"/>
        <v>36185.082952740398</v>
      </c>
    </row>
    <row r="9310" spans="1:6">
      <c r="A9310" s="3">
        <v>0.77943202214305796</v>
      </c>
      <c r="B9310" s="3">
        <v>18417.195141685501</v>
      </c>
      <c r="C9310" s="3">
        <v>1.3675835410717201</v>
      </c>
      <c r="D9310" s="3">
        <v>56538.103117416897</v>
      </c>
      <c r="E9310" s="1">
        <f t="shared" si="292"/>
        <v>0.58815151892866213</v>
      </c>
      <c r="F9310" s="1">
        <f t="shared" si="293"/>
        <v>38120.907975731396</v>
      </c>
    </row>
    <row r="9311" spans="1:6">
      <c r="A9311" s="3">
        <v>0.66392431884310998</v>
      </c>
      <c r="B9311" s="3">
        <v>20517.755697149099</v>
      </c>
      <c r="C9311" s="3">
        <v>1.1705978627</v>
      </c>
      <c r="D9311" s="3">
        <v>58963.145897139599</v>
      </c>
      <c r="E9311" s="1">
        <f t="shared" si="292"/>
        <v>0.50667354385689001</v>
      </c>
      <c r="F9311" s="1">
        <f t="shared" si="293"/>
        <v>38445.390199990499</v>
      </c>
    </row>
    <row r="9312" spans="1:6">
      <c r="A9312" s="3">
        <v>0.69405553380999796</v>
      </c>
      <c r="B9312" s="3">
        <v>17671.925409641699</v>
      </c>
      <c r="C9312" s="3">
        <v>1.2053560919959201</v>
      </c>
      <c r="D9312" s="3">
        <v>55830.4438826404</v>
      </c>
      <c r="E9312" s="1">
        <f t="shared" si="292"/>
        <v>0.51130055818592213</v>
      </c>
      <c r="F9312" s="1">
        <f t="shared" si="293"/>
        <v>38158.518472998701</v>
      </c>
    </row>
    <row r="9313" spans="1:6">
      <c r="A9313" s="3">
        <v>0.63971021733085798</v>
      </c>
      <c r="B9313" s="3">
        <v>27226.5185850007</v>
      </c>
      <c r="C9313" s="3">
        <v>1.0932249325666299</v>
      </c>
      <c r="D9313" s="3">
        <v>64133.236744333597</v>
      </c>
      <c r="E9313" s="1">
        <f t="shared" si="292"/>
        <v>0.45351471523577191</v>
      </c>
      <c r="F9313" s="1">
        <f t="shared" si="293"/>
        <v>36906.718159332901</v>
      </c>
    </row>
    <row r="9314" spans="1:6">
      <c r="A9314" s="3">
        <v>0.68514943510325899</v>
      </c>
      <c r="B9314" s="3">
        <v>19100.114233566099</v>
      </c>
      <c r="C9314" s="3">
        <v>1.1861273132626799</v>
      </c>
      <c r="D9314" s="3">
        <v>54833.341195692003</v>
      </c>
      <c r="E9314" s="1">
        <f t="shared" si="292"/>
        <v>0.50097787815942096</v>
      </c>
      <c r="F9314" s="1">
        <f t="shared" si="293"/>
        <v>35733.226962125904</v>
      </c>
    </row>
    <row r="9315" spans="1:6">
      <c r="A9315" s="3">
        <v>0.67890659593526104</v>
      </c>
      <c r="B9315" s="3">
        <v>18707.271122414801</v>
      </c>
      <c r="C9315" s="3">
        <v>1.16908221447276</v>
      </c>
      <c r="D9315" s="3">
        <v>55243.625838647502</v>
      </c>
      <c r="E9315" s="1">
        <f t="shared" si="292"/>
        <v>0.49017561853749891</v>
      </c>
      <c r="F9315" s="1">
        <f t="shared" si="293"/>
        <v>36536.354716232701</v>
      </c>
    </row>
    <row r="9316" spans="1:6">
      <c r="A9316" s="3">
        <v>0.69090453859584999</v>
      </c>
      <c r="B9316" s="3">
        <v>26913.842916619898</v>
      </c>
      <c r="C9316" s="3">
        <v>1.16972031550861</v>
      </c>
      <c r="D9316" s="3">
        <v>63776.638583455599</v>
      </c>
      <c r="E9316" s="1">
        <f t="shared" si="292"/>
        <v>0.47881577691276</v>
      </c>
      <c r="F9316" s="1">
        <f t="shared" si="293"/>
        <v>36862.7956668357</v>
      </c>
    </row>
    <row r="9317" spans="1:6">
      <c r="A9317" s="3">
        <v>0.70249668864630199</v>
      </c>
      <c r="B9317" s="3">
        <v>21864.594690096499</v>
      </c>
      <c r="C9317" s="3">
        <v>1.2427748564863901</v>
      </c>
      <c r="D9317" s="3">
        <v>58134.109635150598</v>
      </c>
      <c r="E9317" s="1">
        <f t="shared" si="292"/>
        <v>0.54027816784008809</v>
      </c>
      <c r="F9317" s="1">
        <f t="shared" si="293"/>
        <v>36269.514945054099</v>
      </c>
    </row>
    <row r="9318" spans="1:6">
      <c r="A9318" s="3">
        <v>0.71774027883825398</v>
      </c>
      <c r="B9318" s="3">
        <v>19392.0347178638</v>
      </c>
      <c r="C9318" s="3">
        <v>1.22589290307265</v>
      </c>
      <c r="D9318" s="3">
        <v>56187.710899713697</v>
      </c>
      <c r="E9318" s="1">
        <f t="shared" si="292"/>
        <v>0.508152624234396</v>
      </c>
      <c r="F9318" s="1">
        <f t="shared" si="293"/>
        <v>36795.676181849893</v>
      </c>
    </row>
    <row r="9319" spans="1:6">
      <c r="A9319" s="3">
        <v>0.68185613868213601</v>
      </c>
      <c r="B9319" s="3">
        <v>19542.4676627429</v>
      </c>
      <c r="C9319" s="3">
        <v>1.16586477580554</v>
      </c>
      <c r="D9319" s="3">
        <v>55704.4589549187</v>
      </c>
      <c r="E9319" s="1">
        <f t="shared" si="292"/>
        <v>0.48400863712340403</v>
      </c>
      <c r="F9319" s="1">
        <f t="shared" si="293"/>
        <v>36161.9912921758</v>
      </c>
    </row>
    <row r="9320" spans="1:6">
      <c r="A9320" s="3">
        <v>0.70370689940818298</v>
      </c>
      <c r="B9320" s="3">
        <v>20974.528792371199</v>
      </c>
      <c r="C9320" s="3">
        <v>1.24578163399254</v>
      </c>
      <c r="D9320" s="3">
        <v>59439.729143207704</v>
      </c>
      <c r="E9320" s="1">
        <f t="shared" si="292"/>
        <v>0.54207473458435707</v>
      </c>
      <c r="F9320" s="1">
        <f t="shared" si="293"/>
        <v>38465.200350836501</v>
      </c>
    </row>
    <row r="9321" spans="1:6">
      <c r="A9321" s="3">
        <v>0.71702139195273096</v>
      </c>
      <c r="B9321" s="3">
        <v>18962.302935616201</v>
      </c>
      <c r="C9321" s="3">
        <v>1.2198017363428599</v>
      </c>
      <c r="D9321" s="3">
        <v>56485.308476280399</v>
      </c>
      <c r="E9321" s="1">
        <f t="shared" si="292"/>
        <v>0.50278034439012897</v>
      </c>
      <c r="F9321" s="1">
        <f t="shared" si="293"/>
        <v>37523.005540664199</v>
      </c>
    </row>
    <row r="9322" spans="1:6">
      <c r="A9322" s="3">
        <v>0.68852636241273402</v>
      </c>
      <c r="B9322" s="3">
        <v>23388.033803198301</v>
      </c>
      <c r="C9322" s="3">
        <v>1.20409962828566</v>
      </c>
      <c r="D9322" s="3">
        <v>61552.133612944701</v>
      </c>
      <c r="E9322" s="1">
        <f t="shared" si="292"/>
        <v>0.51557326587292596</v>
      </c>
      <c r="F9322" s="1">
        <f t="shared" si="293"/>
        <v>38164.099809746403</v>
      </c>
    </row>
    <row r="9323" spans="1:6">
      <c r="A9323" s="3">
        <v>0.73921397829731705</v>
      </c>
      <c r="B9323" s="3">
        <v>18617.8286709903</v>
      </c>
      <c r="C9323" s="3">
        <v>1.27463689089685</v>
      </c>
      <c r="D9323" s="3">
        <v>56391.582928629497</v>
      </c>
      <c r="E9323" s="1">
        <f t="shared" si="292"/>
        <v>0.5354229125995329</v>
      </c>
      <c r="F9323" s="1">
        <f t="shared" si="293"/>
        <v>37773.754257639201</v>
      </c>
    </row>
    <row r="9324" spans="1:6">
      <c r="A9324" s="3">
        <v>0.73441182543901995</v>
      </c>
      <c r="B9324" s="3">
        <v>21156.736956247401</v>
      </c>
      <c r="C9324" s="3">
        <v>1.2430101146429999</v>
      </c>
      <c r="D9324" s="3">
        <v>59838.4595911367</v>
      </c>
      <c r="E9324" s="1">
        <f t="shared" si="292"/>
        <v>0.50859828920397998</v>
      </c>
      <c r="F9324" s="1">
        <f t="shared" si="293"/>
        <v>38681.722634889302</v>
      </c>
    </row>
    <row r="9325" spans="1:6">
      <c r="A9325" s="3">
        <v>0.73182618589205495</v>
      </c>
      <c r="B9325" s="3">
        <v>21871.185214803601</v>
      </c>
      <c r="C9325" s="3">
        <v>1.2280955989765201</v>
      </c>
      <c r="D9325" s="3">
        <v>58821.253995792496</v>
      </c>
      <c r="E9325" s="1">
        <f t="shared" si="292"/>
        <v>0.49626941308446515</v>
      </c>
      <c r="F9325" s="1">
        <f t="shared" si="293"/>
        <v>36950.068780988891</v>
      </c>
    </row>
    <row r="9326" spans="1:6">
      <c r="A9326" s="3">
        <v>0.710786009172793</v>
      </c>
      <c r="B9326" s="3">
        <v>23009.2213477982</v>
      </c>
      <c r="C9326" s="3">
        <v>1.21262696035414</v>
      </c>
      <c r="D9326" s="3">
        <v>63649.0527350349</v>
      </c>
      <c r="E9326" s="1">
        <f t="shared" si="292"/>
        <v>0.50184095118134697</v>
      </c>
      <c r="F9326" s="1">
        <f t="shared" si="293"/>
        <v>40639.8313872367</v>
      </c>
    </row>
    <row r="9327" spans="1:6">
      <c r="A9327" s="3">
        <v>0.65934191274373999</v>
      </c>
      <c r="B9327" s="3">
        <v>17241.555374555799</v>
      </c>
      <c r="C9327" s="3">
        <v>1.1559357467159901</v>
      </c>
      <c r="D9327" s="3">
        <v>54025.2010483755</v>
      </c>
      <c r="E9327" s="1">
        <f t="shared" si="292"/>
        <v>0.4965938339722501</v>
      </c>
      <c r="F9327" s="1">
        <f t="shared" si="293"/>
        <v>36783.645673819701</v>
      </c>
    </row>
    <row r="9328" spans="1:6">
      <c r="A9328" s="3">
        <v>0.72126335642778905</v>
      </c>
      <c r="B9328" s="3">
        <v>17176.5928701632</v>
      </c>
      <c r="C9328" s="3">
        <v>1.2600546995352799</v>
      </c>
      <c r="D9328" s="3">
        <v>53369.124132423298</v>
      </c>
      <c r="E9328" s="1">
        <f t="shared" si="292"/>
        <v>0.53879134310749088</v>
      </c>
      <c r="F9328" s="1">
        <f t="shared" si="293"/>
        <v>36192.531262260098</v>
      </c>
    </row>
    <row r="9329" spans="1:6">
      <c r="A9329" s="3">
        <v>0.71667430733315296</v>
      </c>
      <c r="B9329" s="3">
        <v>22147.4327394879</v>
      </c>
      <c r="C9329" s="3">
        <v>1.21183776418196</v>
      </c>
      <c r="D9329" s="3">
        <v>57710.399302867503</v>
      </c>
      <c r="E9329" s="1">
        <f t="shared" si="292"/>
        <v>0.49516345684880703</v>
      </c>
      <c r="F9329" s="1">
        <f t="shared" si="293"/>
        <v>35562.966563379603</v>
      </c>
    </row>
    <row r="9330" spans="1:6">
      <c r="A9330" s="3">
        <v>0.68251663310146404</v>
      </c>
      <c r="B9330" s="3">
        <v>22516.822726516501</v>
      </c>
      <c r="C9330" s="3">
        <v>1.2089433044318101</v>
      </c>
      <c r="D9330" s="3">
        <v>62275.605589111299</v>
      </c>
      <c r="E9330" s="1">
        <f t="shared" si="292"/>
        <v>0.52642667133034604</v>
      </c>
      <c r="F9330" s="1">
        <f t="shared" si="293"/>
        <v>39758.782862594802</v>
      </c>
    </row>
    <row r="9331" spans="1:6">
      <c r="A9331" s="3">
        <v>0.70699054124917304</v>
      </c>
      <c r="B9331" s="3">
        <v>22046.215126080398</v>
      </c>
      <c r="C9331" s="3">
        <v>1.2023984731964701</v>
      </c>
      <c r="D9331" s="3">
        <v>61289.971415243701</v>
      </c>
      <c r="E9331" s="1">
        <f t="shared" si="292"/>
        <v>0.49540793194729704</v>
      </c>
      <c r="F9331" s="1">
        <f t="shared" si="293"/>
        <v>39243.756289163299</v>
      </c>
    </row>
    <row r="9332" spans="1:6">
      <c r="A9332" s="3">
        <v>0.72497375429550803</v>
      </c>
      <c r="B9332" s="3">
        <v>20076.957463943301</v>
      </c>
      <c r="C9332" s="3">
        <v>1.2420512170488101</v>
      </c>
      <c r="D9332" s="3">
        <v>58719.656409634299</v>
      </c>
      <c r="E9332" s="1">
        <f t="shared" si="292"/>
        <v>0.51707746275330202</v>
      </c>
      <c r="F9332" s="1">
        <f t="shared" si="293"/>
        <v>38642.698945690994</v>
      </c>
    </row>
    <row r="9333" spans="1:6">
      <c r="A9333" s="3">
        <v>0.74904527104468799</v>
      </c>
      <c r="B9333" s="3">
        <v>18198.3010988489</v>
      </c>
      <c r="C9333" s="3">
        <v>1.27658938143995</v>
      </c>
      <c r="D9333" s="3">
        <v>55499.047403170298</v>
      </c>
      <c r="E9333" s="1">
        <f t="shared" si="292"/>
        <v>0.52754411039526206</v>
      </c>
      <c r="F9333" s="1">
        <f t="shared" si="293"/>
        <v>37300.746304321394</v>
      </c>
    </row>
    <row r="9334" spans="1:6">
      <c r="A9334" s="3">
        <v>0.71221138578568099</v>
      </c>
      <c r="B9334" s="3">
        <v>23898.2476334524</v>
      </c>
      <c r="C9334" s="3">
        <v>1.2188140001175101</v>
      </c>
      <c r="D9334" s="3">
        <v>58952.032390951601</v>
      </c>
      <c r="E9334" s="1">
        <f t="shared" si="292"/>
        <v>0.50660261433182907</v>
      </c>
      <c r="F9334" s="1">
        <f t="shared" si="293"/>
        <v>35053.784757499205</v>
      </c>
    </row>
    <row r="9335" spans="1:6">
      <c r="A9335" s="3">
        <v>0.73898701179523196</v>
      </c>
      <c r="B9335" s="3">
        <v>19105.223811538501</v>
      </c>
      <c r="C9335" s="3">
        <v>1.3189515214582099</v>
      </c>
      <c r="D9335" s="3">
        <v>58562.140247475698</v>
      </c>
      <c r="E9335" s="1">
        <f t="shared" si="292"/>
        <v>0.57996450966297797</v>
      </c>
      <c r="F9335" s="1">
        <f t="shared" si="293"/>
        <v>39456.916435937193</v>
      </c>
    </row>
    <row r="9336" spans="1:6">
      <c r="A9336" s="3">
        <v>0.679524970207385</v>
      </c>
      <c r="B9336" s="3">
        <v>19064.6479221919</v>
      </c>
      <c r="C9336" s="3">
        <v>1.1951892063898399</v>
      </c>
      <c r="D9336" s="3">
        <v>56818.360118420198</v>
      </c>
      <c r="E9336" s="1">
        <f t="shared" si="292"/>
        <v>0.51566423618245494</v>
      </c>
      <c r="F9336" s="1">
        <f t="shared" si="293"/>
        <v>37753.712196228298</v>
      </c>
    </row>
    <row r="9337" spans="1:6">
      <c r="A9337" s="3">
        <v>0.66644244760273996</v>
      </c>
      <c r="B9337" s="3">
        <v>24259.9548320252</v>
      </c>
      <c r="C9337" s="3">
        <v>1.1664906161675901</v>
      </c>
      <c r="D9337" s="3">
        <v>61904.746225182003</v>
      </c>
      <c r="E9337" s="1">
        <f t="shared" si="292"/>
        <v>0.50004816856485013</v>
      </c>
      <c r="F9337" s="1">
        <f t="shared" si="293"/>
        <v>37644.791393156804</v>
      </c>
    </row>
    <row r="9338" spans="1:6">
      <c r="A9338" s="3">
        <v>0.70954874585841299</v>
      </c>
      <c r="B9338" s="3">
        <v>21088.210739568</v>
      </c>
      <c r="C9338" s="3">
        <v>1.2437970477451199</v>
      </c>
      <c r="D9338" s="3">
        <v>58911.4406979427</v>
      </c>
      <c r="E9338" s="1">
        <f t="shared" si="292"/>
        <v>0.53424830188670691</v>
      </c>
      <c r="F9338" s="1">
        <f t="shared" si="293"/>
        <v>37823.229958374701</v>
      </c>
    </row>
    <row r="9339" spans="1:6">
      <c r="A9339" s="3">
        <v>0.69744075426611996</v>
      </c>
      <c r="B9339" s="3">
        <v>16867.860873049402</v>
      </c>
      <c r="C9339" s="3">
        <v>1.1912127061893201</v>
      </c>
      <c r="D9339" s="3">
        <v>51663.044806188598</v>
      </c>
      <c r="E9339" s="1">
        <f t="shared" si="292"/>
        <v>0.49377195192320011</v>
      </c>
      <c r="F9339" s="1">
        <f t="shared" si="293"/>
        <v>34795.183933139197</v>
      </c>
    </row>
    <row r="9340" spans="1:6">
      <c r="A9340" s="3">
        <v>0.67458426206218802</v>
      </c>
      <c r="B9340" s="3">
        <v>16992.448630628201</v>
      </c>
      <c r="C9340" s="3">
        <v>1.1594303095640299</v>
      </c>
      <c r="D9340" s="3">
        <v>52375.839798995701</v>
      </c>
      <c r="E9340" s="1">
        <f t="shared" si="292"/>
        <v>0.4848460475018419</v>
      </c>
      <c r="F9340" s="1">
        <f t="shared" si="293"/>
        <v>35383.391168367496</v>
      </c>
    </row>
    <row r="9341" spans="1:6">
      <c r="A9341" s="3">
        <v>0.70207850180646003</v>
      </c>
      <c r="B9341" s="3">
        <v>17064.913141086301</v>
      </c>
      <c r="C9341" s="3">
        <v>1.2095366547055</v>
      </c>
      <c r="D9341" s="3">
        <v>53259.619539195999</v>
      </c>
      <c r="E9341" s="1">
        <f t="shared" si="292"/>
        <v>0.50745815289903995</v>
      </c>
      <c r="F9341" s="1">
        <f t="shared" si="293"/>
        <v>36194.706398109702</v>
      </c>
    </row>
    <row r="9342" spans="1:6">
      <c r="A9342" s="3">
        <v>0.71160699538920302</v>
      </c>
      <c r="B9342" s="3">
        <v>16012.8256416075</v>
      </c>
      <c r="C9342" s="3">
        <v>1.2180046161515901</v>
      </c>
      <c r="D9342" s="3">
        <v>50634.972503521603</v>
      </c>
      <c r="E9342" s="1">
        <f t="shared" si="292"/>
        <v>0.50639762076238704</v>
      </c>
      <c r="F9342" s="1">
        <f t="shared" si="293"/>
        <v>34622.146861914101</v>
      </c>
    </row>
    <row r="9343" spans="1:6">
      <c r="A9343" s="3">
        <v>0.67075195973428203</v>
      </c>
      <c r="B9343" s="3">
        <v>17748.1269313427</v>
      </c>
      <c r="C9343" s="3">
        <v>1.1470033582221399</v>
      </c>
      <c r="D9343" s="3">
        <v>54877.570333919299</v>
      </c>
      <c r="E9343" s="1">
        <f t="shared" si="292"/>
        <v>0.47625139848785791</v>
      </c>
      <c r="F9343" s="1">
        <f t="shared" si="293"/>
        <v>37129.443402576595</v>
      </c>
    </row>
    <row r="9344" spans="1:6">
      <c r="A9344" s="3">
        <v>0.74505872049117705</v>
      </c>
      <c r="B9344" s="3">
        <v>23057.687828246799</v>
      </c>
      <c r="C9344" s="3">
        <v>1.30918050257867</v>
      </c>
      <c r="D9344" s="3">
        <v>61802.806924828001</v>
      </c>
      <c r="E9344" s="1">
        <f t="shared" si="292"/>
        <v>0.56412178208749297</v>
      </c>
      <c r="F9344" s="1">
        <f t="shared" si="293"/>
        <v>38745.119096581198</v>
      </c>
    </row>
    <row r="9345" spans="1:6">
      <c r="A9345" s="3">
        <v>0.73333295360945605</v>
      </c>
      <c r="B9345" s="3">
        <v>18976.9483780558</v>
      </c>
      <c r="C9345" s="3">
        <v>1.2398885025892299</v>
      </c>
      <c r="D9345" s="3">
        <v>54420.192193939401</v>
      </c>
      <c r="E9345" s="1">
        <f t="shared" si="292"/>
        <v>0.50655554897977384</v>
      </c>
      <c r="F9345" s="1">
        <f t="shared" si="293"/>
        <v>35443.243815883601</v>
      </c>
    </row>
    <row r="9346" spans="1:6">
      <c r="A9346" s="3">
        <v>0.72930209958129899</v>
      </c>
      <c r="B9346" s="3">
        <v>27299.2405884986</v>
      </c>
      <c r="C9346" s="3">
        <v>1.2495464540996399</v>
      </c>
      <c r="D9346" s="3">
        <v>69990.029163261104</v>
      </c>
      <c r="E9346" s="1">
        <f t="shared" si="292"/>
        <v>0.52024435451834095</v>
      </c>
      <c r="F9346" s="1">
        <f t="shared" si="293"/>
        <v>42690.788574762504</v>
      </c>
    </row>
    <row r="9347" spans="1:6">
      <c r="A9347" s="3">
        <v>0.74396648302664203</v>
      </c>
      <c r="B9347" s="3">
        <v>18790.8342209857</v>
      </c>
      <c r="C9347" s="3">
        <v>1.2854717999741301</v>
      </c>
      <c r="D9347" s="3">
        <v>56886.262178121899</v>
      </c>
      <c r="E9347" s="1">
        <f t="shared" si="292"/>
        <v>0.54150531694748805</v>
      </c>
      <c r="F9347" s="1">
        <f t="shared" si="293"/>
        <v>38095.427957136199</v>
      </c>
    </row>
    <row r="9348" spans="1:6">
      <c r="A9348" s="3">
        <v>0.67374889323411902</v>
      </c>
      <c r="B9348" s="3">
        <v>19050.636698603499</v>
      </c>
      <c r="C9348" s="3">
        <v>1.1880205275503699</v>
      </c>
      <c r="D9348" s="3">
        <v>57430.516708828698</v>
      </c>
      <c r="E9348" s="1">
        <f t="shared" ref="E9348:E9411" si="294">C9348-A9348</f>
        <v>0.51427163431625089</v>
      </c>
      <c r="F9348" s="1">
        <f t="shared" ref="F9348:F9411" si="295">D9348-B9348</f>
        <v>38379.880010225199</v>
      </c>
    </row>
    <row r="9349" spans="1:6">
      <c r="A9349" s="3">
        <v>0.75310798351415997</v>
      </c>
      <c r="B9349" s="3">
        <v>17901.7456951647</v>
      </c>
      <c r="C9349" s="3">
        <v>1.31402278626499</v>
      </c>
      <c r="D9349" s="3">
        <v>53709.313820360701</v>
      </c>
      <c r="E9349" s="1">
        <f t="shared" si="294"/>
        <v>0.56091480275083005</v>
      </c>
      <c r="F9349" s="1">
        <f t="shared" si="295"/>
        <v>35807.568125196005</v>
      </c>
    </row>
    <row r="9350" spans="1:6">
      <c r="A9350" s="3">
        <v>0.74466163934409002</v>
      </c>
      <c r="B9350" s="3">
        <v>20196.7794042362</v>
      </c>
      <c r="C9350" s="3">
        <v>1.29011419152537</v>
      </c>
      <c r="D9350" s="3">
        <v>57128.072217447101</v>
      </c>
      <c r="E9350" s="1">
        <f t="shared" si="294"/>
        <v>0.54545255218127997</v>
      </c>
      <c r="F9350" s="1">
        <f t="shared" si="295"/>
        <v>36931.292813210901</v>
      </c>
    </row>
    <row r="9351" spans="1:6">
      <c r="A9351" s="3">
        <v>0.70618585269524203</v>
      </c>
      <c r="B9351" s="3">
        <v>18912.291453755901</v>
      </c>
      <c r="C9351" s="3">
        <v>1.2143476832294</v>
      </c>
      <c r="D9351" s="3">
        <v>57938.487766945596</v>
      </c>
      <c r="E9351" s="1">
        <f t="shared" si="294"/>
        <v>0.50816183053415798</v>
      </c>
      <c r="F9351" s="1">
        <f t="shared" si="295"/>
        <v>39026.196313189692</v>
      </c>
    </row>
    <row r="9352" spans="1:6">
      <c r="A9352" s="3">
        <v>0.64486702411209196</v>
      </c>
      <c r="B9352" s="3">
        <v>21394.1226925474</v>
      </c>
      <c r="C9352" s="3">
        <v>1.0927725796232</v>
      </c>
      <c r="D9352" s="3">
        <v>56855.316073416398</v>
      </c>
      <c r="E9352" s="1">
        <f t="shared" si="294"/>
        <v>0.447905555511108</v>
      </c>
      <c r="F9352" s="1">
        <f t="shared" si="295"/>
        <v>35461.193380868994</v>
      </c>
    </row>
    <row r="9353" spans="1:6">
      <c r="A9353" s="3">
        <v>0.69349074631894603</v>
      </c>
      <c r="B9353" s="3">
        <v>16848.1452877597</v>
      </c>
      <c r="C9353" s="3">
        <v>1.1939183231130599</v>
      </c>
      <c r="D9353" s="3">
        <v>52130.214027393296</v>
      </c>
      <c r="E9353" s="1">
        <f t="shared" si="294"/>
        <v>0.50042757679411387</v>
      </c>
      <c r="F9353" s="1">
        <f t="shared" si="295"/>
        <v>35282.0687396336</v>
      </c>
    </row>
    <row r="9354" spans="1:6">
      <c r="A9354" s="3">
        <v>0.74677548068640998</v>
      </c>
      <c r="B9354" s="3">
        <v>23833.358938514299</v>
      </c>
      <c r="C9354" s="3">
        <v>1.2908760549001499</v>
      </c>
      <c r="D9354" s="3">
        <v>60039.921396751997</v>
      </c>
      <c r="E9354" s="1">
        <f t="shared" si="294"/>
        <v>0.54410057421373992</v>
      </c>
      <c r="F9354" s="1">
        <f t="shared" si="295"/>
        <v>36206.562458237699</v>
      </c>
    </row>
    <row r="9355" spans="1:6">
      <c r="A9355" s="3">
        <v>0.67356873628374703</v>
      </c>
      <c r="B9355" s="3">
        <v>20539.9234228846</v>
      </c>
      <c r="C9355" s="3">
        <v>1.17575455850413</v>
      </c>
      <c r="D9355" s="3">
        <v>56769.790210065497</v>
      </c>
      <c r="E9355" s="1">
        <f t="shared" si="294"/>
        <v>0.50218582222038299</v>
      </c>
      <c r="F9355" s="1">
        <f t="shared" si="295"/>
        <v>36229.866787180901</v>
      </c>
    </row>
    <row r="9356" spans="1:6">
      <c r="A9356" s="3">
        <v>0.70573909491358899</v>
      </c>
      <c r="B9356" s="3">
        <v>18191.759827642902</v>
      </c>
      <c r="C9356" s="3">
        <v>1.209041306169</v>
      </c>
      <c r="D9356" s="3">
        <v>53832.242323285202</v>
      </c>
      <c r="E9356" s="1">
        <f t="shared" si="294"/>
        <v>0.50330221125541097</v>
      </c>
      <c r="F9356" s="1">
        <f t="shared" si="295"/>
        <v>35640.482495642296</v>
      </c>
    </row>
    <row r="9357" spans="1:6">
      <c r="A9357" s="3">
        <v>0.71159547798606504</v>
      </c>
      <c r="B9357" s="3">
        <v>16931.1903155338</v>
      </c>
      <c r="C9357" s="3">
        <v>1.21122953952293</v>
      </c>
      <c r="D9357" s="3">
        <v>53416.204761970803</v>
      </c>
      <c r="E9357" s="1">
        <f t="shared" si="294"/>
        <v>0.49963406153686496</v>
      </c>
      <c r="F9357" s="1">
        <f t="shared" si="295"/>
        <v>36485.014446437002</v>
      </c>
    </row>
    <row r="9358" spans="1:6">
      <c r="A9358" s="3">
        <v>0.71041669838134203</v>
      </c>
      <c r="B9358" s="3">
        <v>23191.305734469301</v>
      </c>
      <c r="C9358" s="3">
        <v>1.27688658333639</v>
      </c>
      <c r="D9358" s="3">
        <v>62418.624480140301</v>
      </c>
      <c r="E9358" s="1">
        <f t="shared" si="294"/>
        <v>0.56646988495504802</v>
      </c>
      <c r="F9358" s="1">
        <f t="shared" si="295"/>
        <v>39227.318745671</v>
      </c>
    </row>
    <row r="9359" spans="1:6">
      <c r="A9359" s="3">
        <v>0.71030293349400597</v>
      </c>
      <c r="B9359" s="3">
        <v>21869.4443996021</v>
      </c>
      <c r="C9359" s="3">
        <v>1.22230291046117</v>
      </c>
      <c r="D9359" s="3">
        <v>57151.576919540799</v>
      </c>
      <c r="E9359" s="1">
        <f t="shared" si="294"/>
        <v>0.51199997696716404</v>
      </c>
      <c r="F9359" s="1">
        <f t="shared" si="295"/>
        <v>35282.132519938699</v>
      </c>
    </row>
    <row r="9360" spans="1:6">
      <c r="A9360" s="3">
        <v>0.73429077733565096</v>
      </c>
      <c r="B9360" s="3">
        <v>18497.366762747999</v>
      </c>
      <c r="C9360" s="3">
        <v>1.2768240340297099</v>
      </c>
      <c r="D9360" s="3">
        <v>55865.538637757098</v>
      </c>
      <c r="E9360" s="1">
        <f t="shared" si="294"/>
        <v>0.54253325669405894</v>
      </c>
      <c r="F9360" s="1">
        <f t="shared" si="295"/>
        <v>37368.171875009095</v>
      </c>
    </row>
    <row r="9361" spans="1:6">
      <c r="A9361" s="3">
        <v>0.664050692417121</v>
      </c>
      <c r="B9361" s="3">
        <v>21079.681074188298</v>
      </c>
      <c r="C9361" s="3">
        <v>1.1215038255082701</v>
      </c>
      <c r="D9361" s="3">
        <v>60386.357442843902</v>
      </c>
      <c r="E9361" s="1">
        <f t="shared" si="294"/>
        <v>0.4574531330911491</v>
      </c>
      <c r="F9361" s="1">
        <f t="shared" si="295"/>
        <v>39306.676368655608</v>
      </c>
    </row>
    <row r="9362" spans="1:6">
      <c r="A9362" s="3">
        <v>0.688198081648001</v>
      </c>
      <c r="B9362" s="3">
        <v>16171.4462362387</v>
      </c>
      <c r="C9362" s="3">
        <v>1.20765385689738</v>
      </c>
      <c r="D9362" s="3">
        <v>51384.290900328597</v>
      </c>
      <c r="E9362" s="1">
        <f t="shared" si="294"/>
        <v>0.51945577524937903</v>
      </c>
      <c r="F9362" s="1">
        <f t="shared" si="295"/>
        <v>35212.844664089898</v>
      </c>
    </row>
    <row r="9363" spans="1:6">
      <c r="A9363" s="3">
        <v>0.67468312074408299</v>
      </c>
      <c r="B9363" s="3">
        <v>20520.084784942901</v>
      </c>
      <c r="C9363" s="3">
        <v>1.18321722022718</v>
      </c>
      <c r="D9363" s="3">
        <v>58893.4045268478</v>
      </c>
      <c r="E9363" s="1">
        <f t="shared" si="294"/>
        <v>0.50853409948309702</v>
      </c>
      <c r="F9363" s="1">
        <f t="shared" si="295"/>
        <v>38373.319741904896</v>
      </c>
    </row>
    <row r="9364" spans="1:6">
      <c r="A9364" s="3">
        <v>0.68109260772282698</v>
      </c>
      <c r="B9364" s="3">
        <v>22766.126671331702</v>
      </c>
      <c r="C9364" s="3">
        <v>1.16724965262534</v>
      </c>
      <c r="D9364" s="3">
        <v>63185.191363059297</v>
      </c>
      <c r="E9364" s="1">
        <f t="shared" si="294"/>
        <v>0.48615704490251299</v>
      </c>
      <c r="F9364" s="1">
        <f t="shared" si="295"/>
        <v>40419.064691727595</v>
      </c>
    </row>
    <row r="9365" spans="1:6">
      <c r="A9365" s="3">
        <v>0.76065888633679002</v>
      </c>
      <c r="B9365" s="3">
        <v>25230.285300946201</v>
      </c>
      <c r="C9365" s="3">
        <v>1.3360761518806401</v>
      </c>
      <c r="D9365" s="3">
        <v>64710.196160160602</v>
      </c>
      <c r="E9365" s="1">
        <f t="shared" si="294"/>
        <v>0.57541726554385009</v>
      </c>
      <c r="F9365" s="1">
        <f t="shared" si="295"/>
        <v>39479.910859214404</v>
      </c>
    </row>
    <row r="9366" spans="1:6">
      <c r="A9366" s="3">
        <v>0.710374161716953</v>
      </c>
      <c r="B9366" s="3">
        <v>14602.908956204599</v>
      </c>
      <c r="C9366" s="3">
        <v>1.23056854514845</v>
      </c>
      <c r="D9366" s="3">
        <v>51078.831905369603</v>
      </c>
      <c r="E9366" s="1">
        <f t="shared" si="294"/>
        <v>0.52019438343149704</v>
      </c>
      <c r="F9366" s="1">
        <f t="shared" si="295"/>
        <v>36475.922949165004</v>
      </c>
    </row>
    <row r="9367" spans="1:6">
      <c r="A9367" s="3">
        <v>0.72032425448663795</v>
      </c>
      <c r="B9367" s="3">
        <v>18593.032401333101</v>
      </c>
      <c r="C9367" s="3">
        <v>1.25487067711634</v>
      </c>
      <c r="D9367" s="3">
        <v>56931.929308039398</v>
      </c>
      <c r="E9367" s="1">
        <f t="shared" si="294"/>
        <v>0.53454642262970209</v>
      </c>
      <c r="F9367" s="1">
        <f t="shared" si="295"/>
        <v>38338.896906706301</v>
      </c>
    </row>
    <row r="9368" spans="1:6">
      <c r="A9368" s="3">
        <v>0.74541822623560505</v>
      </c>
      <c r="B9368" s="3">
        <v>22806.9481611009</v>
      </c>
      <c r="C9368" s="3">
        <v>1.32853889532622</v>
      </c>
      <c r="D9368" s="3">
        <v>61220.640485532298</v>
      </c>
      <c r="E9368" s="1">
        <f t="shared" si="294"/>
        <v>0.583120669090615</v>
      </c>
      <c r="F9368" s="1">
        <f t="shared" si="295"/>
        <v>38413.692324431395</v>
      </c>
    </row>
    <row r="9369" spans="1:6">
      <c r="A9369" s="3">
        <v>0.63110173762857402</v>
      </c>
      <c r="B9369" s="3">
        <v>23881.6254904778</v>
      </c>
      <c r="C9369" s="3">
        <v>1.09506613299663</v>
      </c>
      <c r="D9369" s="3">
        <v>63160.533604732103</v>
      </c>
      <c r="E9369" s="1">
        <f t="shared" si="294"/>
        <v>0.463964395368056</v>
      </c>
      <c r="F9369" s="1">
        <f t="shared" si="295"/>
        <v>39278.9081142543</v>
      </c>
    </row>
    <row r="9370" spans="1:6">
      <c r="A9370" s="3">
        <v>0.66901180871907495</v>
      </c>
      <c r="B9370" s="3">
        <v>17217.125808652901</v>
      </c>
      <c r="C9370" s="3">
        <v>1.12742245230621</v>
      </c>
      <c r="D9370" s="3">
        <v>53214.314588008099</v>
      </c>
      <c r="E9370" s="1">
        <f t="shared" si="294"/>
        <v>0.45841064358713501</v>
      </c>
      <c r="F9370" s="1">
        <f t="shared" si="295"/>
        <v>35997.188779355201</v>
      </c>
    </row>
    <row r="9371" spans="1:6">
      <c r="A9371" s="3">
        <v>0.69808816626303005</v>
      </c>
      <c r="B9371" s="3">
        <v>20035.9584332575</v>
      </c>
      <c r="C9371" s="3">
        <v>1.21847999138191</v>
      </c>
      <c r="D9371" s="3">
        <v>58572.839347500398</v>
      </c>
      <c r="E9371" s="1">
        <f t="shared" si="294"/>
        <v>0.52039182511887994</v>
      </c>
      <c r="F9371" s="1">
        <f t="shared" si="295"/>
        <v>38536.880914242895</v>
      </c>
    </row>
    <row r="9372" spans="1:6">
      <c r="A9372" s="3">
        <v>0.754545410735045</v>
      </c>
      <c r="B9372" s="3">
        <v>16951.854928379598</v>
      </c>
      <c r="C9372" s="3">
        <v>1.31842980615024</v>
      </c>
      <c r="D9372" s="3">
        <v>54258.631425025203</v>
      </c>
      <c r="E9372" s="1">
        <f t="shared" si="294"/>
        <v>0.56388439541519497</v>
      </c>
      <c r="F9372" s="1">
        <f t="shared" si="295"/>
        <v>37306.776496645602</v>
      </c>
    </row>
    <row r="9373" spans="1:6">
      <c r="A9373" s="3">
        <v>0.73151194770698502</v>
      </c>
      <c r="B9373" s="3">
        <v>16098.140866744399</v>
      </c>
      <c r="C9373" s="3">
        <v>1.28185160930652</v>
      </c>
      <c r="D9373" s="3">
        <v>52895.136301426297</v>
      </c>
      <c r="E9373" s="1">
        <f t="shared" si="294"/>
        <v>0.55033966159953496</v>
      </c>
      <c r="F9373" s="1">
        <f t="shared" si="295"/>
        <v>36796.995434681899</v>
      </c>
    </row>
    <row r="9374" spans="1:6">
      <c r="A9374" s="3">
        <v>0.72395405952785696</v>
      </c>
      <c r="B9374" s="3">
        <v>21742.115904224502</v>
      </c>
      <c r="C9374" s="3">
        <v>1.26506088137608</v>
      </c>
      <c r="D9374" s="3">
        <v>58742.319872865301</v>
      </c>
      <c r="E9374" s="1">
        <f t="shared" si="294"/>
        <v>0.54110682184822301</v>
      </c>
      <c r="F9374" s="1">
        <f t="shared" si="295"/>
        <v>37000.203968640795</v>
      </c>
    </row>
    <row r="9375" spans="1:6">
      <c r="A9375" s="3">
        <v>0.72805244499361299</v>
      </c>
      <c r="B9375" s="3">
        <v>16587.7175950233</v>
      </c>
      <c r="C9375" s="3">
        <v>1.2649764588211301</v>
      </c>
      <c r="D9375" s="3">
        <v>51241.538549432902</v>
      </c>
      <c r="E9375" s="1">
        <f t="shared" si="294"/>
        <v>0.53692401382751709</v>
      </c>
      <c r="F9375" s="1">
        <f t="shared" si="295"/>
        <v>34653.820954409603</v>
      </c>
    </row>
    <row r="9376" spans="1:6">
      <c r="A9376" s="3">
        <v>0.71137672230388305</v>
      </c>
      <c r="B9376" s="3">
        <v>21342.632045208698</v>
      </c>
      <c r="C9376" s="3">
        <v>1.2248954479930401</v>
      </c>
      <c r="D9376" s="3">
        <v>60587.992082478799</v>
      </c>
      <c r="E9376" s="1">
        <f t="shared" si="294"/>
        <v>0.51351872568915702</v>
      </c>
      <c r="F9376" s="1">
        <f t="shared" si="295"/>
        <v>39245.360037270104</v>
      </c>
    </row>
    <row r="9377" spans="1:6">
      <c r="A9377" s="3">
        <v>0.70137220014191104</v>
      </c>
      <c r="B9377" s="3">
        <v>25062.097902588201</v>
      </c>
      <c r="C9377" s="3">
        <v>1.2543727875060999</v>
      </c>
      <c r="D9377" s="3">
        <v>65312.584914323401</v>
      </c>
      <c r="E9377" s="1">
        <f t="shared" si="294"/>
        <v>0.55300058736418889</v>
      </c>
      <c r="F9377" s="1">
        <f t="shared" si="295"/>
        <v>40250.487011735197</v>
      </c>
    </row>
    <row r="9378" spans="1:6">
      <c r="A9378" s="3">
        <v>0.66501064806890198</v>
      </c>
      <c r="B9378" s="3">
        <v>18925.430132154201</v>
      </c>
      <c r="C9378" s="3">
        <v>1.1422107802530701</v>
      </c>
      <c r="D9378" s="3">
        <v>57309.446428056501</v>
      </c>
      <c r="E9378" s="1">
        <f t="shared" si="294"/>
        <v>0.47720013218416812</v>
      </c>
      <c r="F9378" s="1">
        <f t="shared" si="295"/>
        <v>38384.0162959023</v>
      </c>
    </row>
    <row r="9379" spans="1:6">
      <c r="A9379" s="3">
        <v>0.72343445235958104</v>
      </c>
      <c r="B9379" s="3">
        <v>15151.4203412098</v>
      </c>
      <c r="C9379" s="3">
        <v>1.2569885038583699</v>
      </c>
      <c r="D9379" s="3">
        <v>49769.517318162099</v>
      </c>
      <c r="E9379" s="1">
        <f t="shared" si="294"/>
        <v>0.53355405149878887</v>
      </c>
      <c r="F9379" s="1">
        <f t="shared" si="295"/>
        <v>34618.0969769523</v>
      </c>
    </row>
    <row r="9380" spans="1:6">
      <c r="A9380" s="3">
        <v>0.64480511642788696</v>
      </c>
      <c r="B9380" s="3">
        <v>20081.8280401511</v>
      </c>
      <c r="C9380" s="3">
        <v>1.0815407973867699</v>
      </c>
      <c r="D9380" s="3">
        <v>59666.921574860702</v>
      </c>
      <c r="E9380" s="1">
        <f t="shared" si="294"/>
        <v>0.43673568095888293</v>
      </c>
      <c r="F9380" s="1">
        <f t="shared" si="295"/>
        <v>39585.093534709602</v>
      </c>
    </row>
    <row r="9381" spans="1:6">
      <c r="A9381" s="3">
        <v>0.75682581619330702</v>
      </c>
      <c r="B9381" s="3">
        <v>15985.793005566</v>
      </c>
      <c r="C9381" s="3">
        <v>1.31569884802204</v>
      </c>
      <c r="D9381" s="3">
        <v>52431.581281262203</v>
      </c>
      <c r="E9381" s="1">
        <f t="shared" si="294"/>
        <v>0.55887303182873294</v>
      </c>
      <c r="F9381" s="1">
        <f t="shared" si="295"/>
        <v>36445.788275696206</v>
      </c>
    </row>
    <row r="9382" spans="1:6">
      <c r="A9382" s="3">
        <v>0.72811525389551002</v>
      </c>
      <c r="B9382" s="3">
        <v>20967.823208591501</v>
      </c>
      <c r="C9382" s="3">
        <v>1.2745639770009001</v>
      </c>
      <c r="D9382" s="3">
        <v>58567.820148384497</v>
      </c>
      <c r="E9382" s="1">
        <f t="shared" si="294"/>
        <v>0.54644872310539006</v>
      </c>
      <c r="F9382" s="1">
        <f t="shared" si="295"/>
        <v>37599.996939792996</v>
      </c>
    </row>
    <row r="9383" spans="1:6">
      <c r="A9383" s="3">
        <v>0.70054609341184704</v>
      </c>
      <c r="B9383" s="3">
        <v>22717.9338090405</v>
      </c>
      <c r="C9383" s="3">
        <v>1.1970126992449499</v>
      </c>
      <c r="D9383" s="3">
        <v>60692.984121922302</v>
      </c>
      <c r="E9383" s="1">
        <f t="shared" si="294"/>
        <v>0.49646660583310287</v>
      </c>
      <c r="F9383" s="1">
        <f t="shared" si="295"/>
        <v>37975.050312881802</v>
      </c>
    </row>
    <row r="9384" spans="1:6">
      <c r="A9384" s="3">
        <v>0.65254667635876495</v>
      </c>
      <c r="B9384" s="3">
        <v>20255.266674465998</v>
      </c>
      <c r="C9384" s="3">
        <v>1.15001469714011</v>
      </c>
      <c r="D9384" s="3">
        <v>57232.234654293701</v>
      </c>
      <c r="E9384" s="1">
        <f t="shared" si="294"/>
        <v>0.497468020781345</v>
      </c>
      <c r="F9384" s="1">
        <f t="shared" si="295"/>
        <v>36976.967979827707</v>
      </c>
    </row>
    <row r="9385" spans="1:6">
      <c r="A9385" s="3">
        <v>0.69910817276103399</v>
      </c>
      <c r="B9385" s="3">
        <v>13643.175559919</v>
      </c>
      <c r="C9385" s="3">
        <v>1.2462274464741501</v>
      </c>
      <c r="D9385" s="3">
        <v>48958.659523255097</v>
      </c>
      <c r="E9385" s="1">
        <f t="shared" si="294"/>
        <v>0.54711927371311608</v>
      </c>
      <c r="F9385" s="1">
        <f t="shared" si="295"/>
        <v>35315.483963336097</v>
      </c>
    </row>
    <row r="9386" spans="1:6">
      <c r="A9386" s="3">
        <v>0.74680496672496</v>
      </c>
      <c r="B9386" s="3">
        <v>18364.281322325802</v>
      </c>
      <c r="C9386" s="3">
        <v>1.30262946087077</v>
      </c>
      <c r="D9386" s="3">
        <v>56355.868796424103</v>
      </c>
      <c r="E9386" s="1">
        <f t="shared" si="294"/>
        <v>0.55582449414581003</v>
      </c>
      <c r="F9386" s="1">
        <f t="shared" si="295"/>
        <v>37991.587474098298</v>
      </c>
    </row>
    <row r="9387" spans="1:6">
      <c r="A9387" s="3">
        <v>0.69239018495216798</v>
      </c>
      <c r="B9387" s="3">
        <v>20640.6160886586</v>
      </c>
      <c r="C9387" s="3">
        <v>1.2111845463550801</v>
      </c>
      <c r="D9387" s="3">
        <v>57485.306164360401</v>
      </c>
      <c r="E9387" s="1">
        <f t="shared" si="294"/>
        <v>0.51879436140291213</v>
      </c>
      <c r="F9387" s="1">
        <f t="shared" si="295"/>
        <v>36844.690075701801</v>
      </c>
    </row>
    <row r="9388" spans="1:6">
      <c r="A9388" s="3">
        <v>0.71212811768405104</v>
      </c>
      <c r="B9388" s="3">
        <v>15269.2058278677</v>
      </c>
      <c r="C9388" s="3">
        <v>1.23413337239284</v>
      </c>
      <c r="D9388" s="3">
        <v>52399.379790250001</v>
      </c>
      <c r="E9388" s="1">
        <f t="shared" si="294"/>
        <v>0.522005254708789</v>
      </c>
      <c r="F9388" s="1">
        <f t="shared" si="295"/>
        <v>37130.173962382301</v>
      </c>
    </row>
    <row r="9389" spans="1:6">
      <c r="A9389" s="3">
        <v>0.76356898437694198</v>
      </c>
      <c r="B9389" s="3">
        <v>19011.230502484701</v>
      </c>
      <c r="C9389" s="3">
        <v>1.3230495697809099</v>
      </c>
      <c r="D9389" s="3">
        <v>55506.4874800486</v>
      </c>
      <c r="E9389" s="1">
        <f t="shared" si="294"/>
        <v>0.55948058540396794</v>
      </c>
      <c r="F9389" s="1">
        <f t="shared" si="295"/>
        <v>36495.256977563899</v>
      </c>
    </row>
    <row r="9390" spans="1:6">
      <c r="A9390" s="3">
        <v>0.67872087609791798</v>
      </c>
      <c r="B9390" s="3">
        <v>21696.0911303949</v>
      </c>
      <c r="C9390" s="3">
        <v>1.1832046608650499</v>
      </c>
      <c r="D9390" s="3">
        <v>59233.224403661501</v>
      </c>
      <c r="E9390" s="1">
        <f t="shared" si="294"/>
        <v>0.50448378476713196</v>
      </c>
      <c r="F9390" s="1">
        <f t="shared" si="295"/>
        <v>37537.133273266605</v>
      </c>
    </row>
    <row r="9391" spans="1:6">
      <c r="A9391" s="3">
        <v>0.68511933831834404</v>
      </c>
      <c r="B9391" s="3">
        <v>14961.428857974999</v>
      </c>
      <c r="C9391" s="3">
        <v>1.1749166528366</v>
      </c>
      <c r="D9391" s="3">
        <v>51489.916838588702</v>
      </c>
      <c r="E9391" s="1">
        <f t="shared" si="294"/>
        <v>0.48979731451825592</v>
      </c>
      <c r="F9391" s="1">
        <f t="shared" si="295"/>
        <v>36528.487980613703</v>
      </c>
    </row>
    <row r="9392" spans="1:6">
      <c r="A9392" s="3">
        <v>0.69491607934816702</v>
      </c>
      <c r="B9392" s="3">
        <v>15819.045575119801</v>
      </c>
      <c r="C9392" s="3">
        <v>1.20208507363331</v>
      </c>
      <c r="D9392" s="3">
        <v>51954.896728688</v>
      </c>
      <c r="E9392" s="1">
        <f t="shared" si="294"/>
        <v>0.50716899428514295</v>
      </c>
      <c r="F9392" s="1">
        <f t="shared" si="295"/>
        <v>36135.851153568197</v>
      </c>
    </row>
    <row r="9393" spans="1:6">
      <c r="A9393" s="3">
        <v>0.74109621422212801</v>
      </c>
      <c r="B9393" s="3">
        <v>18310.724541343199</v>
      </c>
      <c r="C9393" s="3">
        <v>1.31595052626586</v>
      </c>
      <c r="D9393" s="3">
        <v>55581.253393787199</v>
      </c>
      <c r="E9393" s="1">
        <f t="shared" si="294"/>
        <v>0.57485431204373194</v>
      </c>
      <c r="F9393" s="1">
        <f t="shared" si="295"/>
        <v>37270.528852443997</v>
      </c>
    </row>
    <row r="9394" spans="1:6">
      <c r="A9394" s="3">
        <v>0.72635967201313301</v>
      </c>
      <c r="B9394" s="3">
        <v>21060.756542806899</v>
      </c>
      <c r="C9394" s="3">
        <v>1.2692253810959899</v>
      </c>
      <c r="D9394" s="3">
        <v>57340.776448085999</v>
      </c>
      <c r="E9394" s="1">
        <f t="shared" si="294"/>
        <v>0.54286570908285692</v>
      </c>
      <c r="F9394" s="1">
        <f t="shared" si="295"/>
        <v>36280.019905279099</v>
      </c>
    </row>
    <row r="9395" spans="1:6">
      <c r="A9395" s="3">
        <v>0.64888636514020803</v>
      </c>
      <c r="B9395" s="3">
        <v>16194.738447296801</v>
      </c>
      <c r="C9395" s="3">
        <v>1.07548117366984</v>
      </c>
      <c r="D9395" s="3">
        <v>52414.452706633703</v>
      </c>
      <c r="E9395" s="1">
        <f t="shared" si="294"/>
        <v>0.42659480852963194</v>
      </c>
      <c r="F9395" s="1">
        <f t="shared" si="295"/>
        <v>36219.714259336906</v>
      </c>
    </row>
    <row r="9396" spans="1:6">
      <c r="A9396" s="3">
        <v>0.69766823823578406</v>
      </c>
      <c r="B9396" s="3">
        <v>20245.296023003499</v>
      </c>
      <c r="C9396" s="3">
        <v>1.2056134016773199</v>
      </c>
      <c r="D9396" s="3">
        <v>55253.642545836403</v>
      </c>
      <c r="E9396" s="1">
        <f t="shared" si="294"/>
        <v>0.50794516344153584</v>
      </c>
      <c r="F9396" s="1">
        <f t="shared" si="295"/>
        <v>35008.346522832901</v>
      </c>
    </row>
    <row r="9397" spans="1:6">
      <c r="A9397" s="3">
        <v>0.719593682660288</v>
      </c>
      <c r="B9397" s="3">
        <v>19341.833345889801</v>
      </c>
      <c r="C9397" s="3">
        <v>1.25118243306536</v>
      </c>
      <c r="D9397" s="3">
        <v>56261.948837753298</v>
      </c>
      <c r="E9397" s="1">
        <f t="shared" si="294"/>
        <v>0.53158875040507203</v>
      </c>
      <c r="F9397" s="1">
        <f t="shared" si="295"/>
        <v>36920.1154918635</v>
      </c>
    </row>
    <row r="9398" spans="1:6">
      <c r="A9398" s="3">
        <v>0.738911338668783</v>
      </c>
      <c r="B9398" s="3">
        <v>17640.7751687528</v>
      </c>
      <c r="C9398" s="3">
        <v>1.2660673661058</v>
      </c>
      <c r="D9398" s="3">
        <v>52307.545999489099</v>
      </c>
      <c r="E9398" s="1">
        <f t="shared" si="294"/>
        <v>0.52715602743701695</v>
      </c>
      <c r="F9398" s="1">
        <f t="shared" si="295"/>
        <v>34666.770830736299</v>
      </c>
    </row>
    <row r="9399" spans="1:6">
      <c r="A9399" s="3">
        <v>0.71773992088192196</v>
      </c>
      <c r="B9399" s="3">
        <v>17656.432095434498</v>
      </c>
      <c r="C9399" s="3">
        <v>1.27163998590651</v>
      </c>
      <c r="D9399" s="3">
        <v>54899.156788939203</v>
      </c>
      <c r="E9399" s="1">
        <f t="shared" si="294"/>
        <v>0.553900065024588</v>
      </c>
      <c r="F9399" s="1">
        <f t="shared" si="295"/>
        <v>37242.724693504701</v>
      </c>
    </row>
    <row r="9400" spans="1:6">
      <c r="A9400" s="3">
        <v>0.72845459247238797</v>
      </c>
      <c r="B9400" s="3">
        <v>12670.9129558027</v>
      </c>
      <c r="C9400" s="3">
        <v>1.28407541503113</v>
      </c>
      <c r="D9400" s="3">
        <v>47919.477454555898</v>
      </c>
      <c r="E9400" s="1">
        <f t="shared" si="294"/>
        <v>0.55562082255874201</v>
      </c>
      <c r="F9400" s="1">
        <f t="shared" si="295"/>
        <v>35248.5644987532</v>
      </c>
    </row>
    <row r="9401" spans="1:6">
      <c r="A9401" s="3">
        <v>0.73423131766972904</v>
      </c>
      <c r="B9401" s="3">
        <v>23856.377115552699</v>
      </c>
      <c r="C9401" s="3">
        <v>1.2638815881402801</v>
      </c>
      <c r="D9401" s="3">
        <v>61858.924587589303</v>
      </c>
      <c r="E9401" s="1">
        <f t="shared" si="294"/>
        <v>0.52965027047055102</v>
      </c>
      <c r="F9401" s="1">
        <f t="shared" si="295"/>
        <v>38002.547472036604</v>
      </c>
    </row>
    <row r="9402" spans="1:6">
      <c r="A9402" s="3">
        <v>0.737498095834345</v>
      </c>
      <c r="B9402" s="3">
        <v>22906.123996321901</v>
      </c>
      <c r="C9402" s="3">
        <v>1.24873399582378</v>
      </c>
      <c r="D9402" s="3">
        <v>62774.316759583096</v>
      </c>
      <c r="E9402" s="1">
        <f t="shared" si="294"/>
        <v>0.51123589998943497</v>
      </c>
      <c r="F9402" s="1">
        <f t="shared" si="295"/>
        <v>39868.192763261191</v>
      </c>
    </row>
    <row r="9403" spans="1:6">
      <c r="A9403" s="3">
        <v>0.69740032251491202</v>
      </c>
      <c r="B9403" s="3">
        <v>16180.324122792699</v>
      </c>
      <c r="C9403" s="3">
        <v>1.2342341029787101</v>
      </c>
      <c r="D9403" s="3">
        <v>52149.3026051735</v>
      </c>
      <c r="E9403" s="1">
        <f t="shared" si="294"/>
        <v>0.53683378046379804</v>
      </c>
      <c r="F9403" s="1">
        <f t="shared" si="295"/>
        <v>35968.9784823808</v>
      </c>
    </row>
    <row r="9404" spans="1:6">
      <c r="A9404" s="3">
        <v>0.68934810494407595</v>
      </c>
      <c r="B9404" s="3">
        <v>14874.591261941699</v>
      </c>
      <c r="C9404" s="3">
        <v>1.1889716331893601</v>
      </c>
      <c r="D9404" s="3">
        <v>50767.3861581991</v>
      </c>
      <c r="E9404" s="1">
        <f t="shared" si="294"/>
        <v>0.49962352824528411</v>
      </c>
      <c r="F9404" s="1">
        <f t="shared" si="295"/>
        <v>35892.794896257401</v>
      </c>
    </row>
    <row r="9405" spans="1:6">
      <c r="A9405" s="3">
        <v>0.70075188860707105</v>
      </c>
      <c r="B9405" s="3">
        <v>19187.678764693301</v>
      </c>
      <c r="C9405" s="3">
        <v>1.2252602006859299</v>
      </c>
      <c r="D9405" s="3">
        <v>56783.722184352897</v>
      </c>
      <c r="E9405" s="1">
        <f t="shared" si="294"/>
        <v>0.52450831207885884</v>
      </c>
      <c r="F9405" s="1">
        <f t="shared" si="295"/>
        <v>37596.043419659596</v>
      </c>
    </row>
    <row r="9406" spans="1:6">
      <c r="A9406" s="3">
        <v>0.744489765451538</v>
      </c>
      <c r="B9406" s="3">
        <v>25064.926318602</v>
      </c>
      <c r="C9406" s="3">
        <v>1.28007568301521</v>
      </c>
      <c r="D9406" s="3">
        <v>65495.406149033202</v>
      </c>
      <c r="E9406" s="1">
        <f t="shared" si="294"/>
        <v>0.53558591756367202</v>
      </c>
      <c r="F9406" s="1">
        <f t="shared" si="295"/>
        <v>40430.479830431199</v>
      </c>
    </row>
    <row r="9407" spans="1:6">
      <c r="A9407" s="3">
        <v>0.68109523406655603</v>
      </c>
      <c r="B9407" s="3">
        <v>16893.724802979901</v>
      </c>
      <c r="C9407" s="3">
        <v>1.17333020062023</v>
      </c>
      <c r="D9407" s="3">
        <v>52336.040452117602</v>
      </c>
      <c r="E9407" s="1">
        <f t="shared" si="294"/>
        <v>0.49223496655367394</v>
      </c>
      <c r="F9407" s="1">
        <f t="shared" si="295"/>
        <v>35442.315649137701</v>
      </c>
    </row>
    <row r="9408" spans="1:6">
      <c r="A9408" s="3">
        <v>0.65796889855733498</v>
      </c>
      <c r="B9408" s="3">
        <v>16858.642318148799</v>
      </c>
      <c r="C9408" s="3">
        <v>1.1259074238023801</v>
      </c>
      <c r="D9408" s="3">
        <v>55110.017239084598</v>
      </c>
      <c r="E9408" s="1">
        <f t="shared" si="294"/>
        <v>0.46793852524504509</v>
      </c>
      <c r="F9408" s="1">
        <f t="shared" si="295"/>
        <v>38251.374920935799</v>
      </c>
    </row>
    <row r="9409" spans="1:6">
      <c r="A9409" s="3">
        <v>0.66844267591568696</v>
      </c>
      <c r="B9409" s="3">
        <v>13466.904765826701</v>
      </c>
      <c r="C9409" s="3">
        <v>1.14843308716458</v>
      </c>
      <c r="D9409" s="3">
        <v>49199.029599754402</v>
      </c>
      <c r="E9409" s="1">
        <f t="shared" si="294"/>
        <v>0.47999041124889308</v>
      </c>
      <c r="F9409" s="1">
        <f t="shared" si="295"/>
        <v>35732.124833927701</v>
      </c>
    </row>
    <row r="9410" spans="1:6">
      <c r="A9410" s="3">
        <v>0.70306975061797605</v>
      </c>
      <c r="B9410" s="3">
        <v>18662.632675904599</v>
      </c>
      <c r="C9410" s="3">
        <v>1.20899759683298</v>
      </c>
      <c r="D9410" s="3">
        <v>56416.058526185298</v>
      </c>
      <c r="E9410" s="1">
        <f t="shared" si="294"/>
        <v>0.50592784621500397</v>
      </c>
      <c r="F9410" s="1">
        <f t="shared" si="295"/>
        <v>37753.425850280699</v>
      </c>
    </row>
    <row r="9411" spans="1:6">
      <c r="A9411" s="3">
        <v>0.69374804173717597</v>
      </c>
      <c r="B9411" s="3">
        <v>19262.933525380198</v>
      </c>
      <c r="C9411" s="3">
        <v>1.2142159340377201</v>
      </c>
      <c r="D9411" s="3">
        <v>56960.554965109703</v>
      </c>
      <c r="E9411" s="1">
        <f t="shared" si="294"/>
        <v>0.52046789230054413</v>
      </c>
      <c r="F9411" s="1">
        <f t="shared" si="295"/>
        <v>37697.621439729504</v>
      </c>
    </row>
    <row r="9412" spans="1:6">
      <c r="A9412" s="3">
        <v>0.69780305034939705</v>
      </c>
      <c r="B9412" s="3">
        <v>22456.542533977801</v>
      </c>
      <c r="C9412" s="3">
        <v>1.2034551026213101</v>
      </c>
      <c r="D9412" s="3">
        <v>62562.831625085098</v>
      </c>
      <c r="E9412" s="1">
        <f t="shared" ref="E9412:E9475" si="296">C9412-A9412</f>
        <v>0.50565205227191301</v>
      </c>
      <c r="F9412" s="1">
        <f t="shared" ref="F9412:F9475" si="297">D9412-B9412</f>
        <v>40106.289091107297</v>
      </c>
    </row>
    <row r="9413" spans="1:6">
      <c r="A9413" s="3">
        <v>0.71177433301458504</v>
      </c>
      <c r="B9413" s="3">
        <v>18239.429080370901</v>
      </c>
      <c r="C9413" s="3">
        <v>1.2323105783724699</v>
      </c>
      <c r="D9413" s="3">
        <v>54248.996963759397</v>
      </c>
      <c r="E9413" s="1">
        <f t="shared" si="296"/>
        <v>0.5205362453578849</v>
      </c>
      <c r="F9413" s="1">
        <f t="shared" si="297"/>
        <v>36009.567883388496</v>
      </c>
    </row>
    <row r="9414" spans="1:6">
      <c r="A9414" s="3">
        <v>0.66788608207143796</v>
      </c>
      <c r="B9414" s="3">
        <v>17556.1399963978</v>
      </c>
      <c r="C9414" s="3">
        <v>1.1555475987055699</v>
      </c>
      <c r="D9414" s="3">
        <v>53372.990120678398</v>
      </c>
      <c r="E9414" s="1">
        <f t="shared" si="296"/>
        <v>0.48766151663413193</v>
      </c>
      <c r="F9414" s="1">
        <f t="shared" si="297"/>
        <v>35816.850124280594</v>
      </c>
    </row>
    <row r="9415" spans="1:6">
      <c r="A9415" s="3">
        <v>0.67409051579592805</v>
      </c>
      <c r="B9415" s="3">
        <v>22927.298971865101</v>
      </c>
      <c r="C9415" s="3">
        <v>1.1890903742891701</v>
      </c>
      <c r="D9415" s="3">
        <v>61128.489276000299</v>
      </c>
      <c r="E9415" s="1">
        <f t="shared" si="296"/>
        <v>0.51499985849324204</v>
      </c>
      <c r="F9415" s="1">
        <f t="shared" si="297"/>
        <v>38201.190304135198</v>
      </c>
    </row>
    <row r="9416" spans="1:6">
      <c r="A9416" s="3">
        <v>0.72743032410142106</v>
      </c>
      <c r="B9416" s="3">
        <v>24034.785176724901</v>
      </c>
      <c r="C9416" s="3">
        <v>1.2752219688978499</v>
      </c>
      <c r="D9416" s="3">
        <v>62657.780894870899</v>
      </c>
      <c r="E9416" s="1">
        <f t="shared" si="296"/>
        <v>0.54779164479642883</v>
      </c>
      <c r="F9416" s="1">
        <f t="shared" si="297"/>
        <v>38622.995718145998</v>
      </c>
    </row>
    <row r="9417" spans="1:6">
      <c r="A9417" s="3">
        <v>0.69154159413250504</v>
      </c>
      <c r="B9417" s="3">
        <v>19122.053315895901</v>
      </c>
      <c r="C9417" s="3">
        <v>1.1801798170522899</v>
      </c>
      <c r="D9417" s="3">
        <v>56193.358854336097</v>
      </c>
      <c r="E9417" s="1">
        <f t="shared" si="296"/>
        <v>0.48863822291978487</v>
      </c>
      <c r="F9417" s="1">
        <f t="shared" si="297"/>
        <v>37071.305538440196</v>
      </c>
    </row>
    <row r="9418" spans="1:6">
      <c r="A9418" s="3">
        <v>0.69582915100284803</v>
      </c>
      <c r="B9418" s="3">
        <v>17404.922981273401</v>
      </c>
      <c r="C9418" s="3">
        <v>1.1922434095704999</v>
      </c>
      <c r="D9418" s="3">
        <v>54389.454247800197</v>
      </c>
      <c r="E9418" s="1">
        <f t="shared" si="296"/>
        <v>0.49641425856765187</v>
      </c>
      <c r="F9418" s="1">
        <f t="shared" si="297"/>
        <v>36984.531266526799</v>
      </c>
    </row>
    <row r="9419" spans="1:6">
      <c r="A9419" s="3">
        <v>0.67474808511965501</v>
      </c>
      <c r="B9419" s="3">
        <v>21903.149332371198</v>
      </c>
      <c r="C9419" s="3">
        <v>1.2062693193534699</v>
      </c>
      <c r="D9419" s="3">
        <v>62675.886948938904</v>
      </c>
      <c r="E9419" s="1">
        <f t="shared" si="296"/>
        <v>0.53152123423381492</v>
      </c>
      <c r="F9419" s="1">
        <f t="shared" si="297"/>
        <v>40772.737616567705</v>
      </c>
    </row>
    <row r="9420" spans="1:6">
      <c r="A9420" s="3">
        <v>0.71326109877618704</v>
      </c>
      <c r="B9420" s="3">
        <v>14357.9398618056</v>
      </c>
      <c r="C9420" s="3">
        <v>1.24901453741267</v>
      </c>
      <c r="D9420" s="3">
        <v>47413.146634667501</v>
      </c>
      <c r="E9420" s="1">
        <f t="shared" si="296"/>
        <v>0.53575343863648295</v>
      </c>
      <c r="F9420" s="1">
        <f t="shared" si="297"/>
        <v>33055.2067728619</v>
      </c>
    </row>
    <row r="9421" spans="1:6">
      <c r="A9421" s="3">
        <v>0.65436930619314404</v>
      </c>
      <c r="B9421" s="3">
        <v>22470.683798684498</v>
      </c>
      <c r="C9421" s="3">
        <v>1.0997473721614901</v>
      </c>
      <c r="D9421" s="3">
        <v>59343.260161288701</v>
      </c>
      <c r="E9421" s="1">
        <f t="shared" si="296"/>
        <v>0.44537806596834606</v>
      </c>
      <c r="F9421" s="1">
        <f t="shared" si="297"/>
        <v>36872.576362604203</v>
      </c>
    </row>
    <row r="9422" spans="1:6">
      <c r="A9422" s="3">
        <v>0.69582112527628004</v>
      </c>
      <c r="B9422" s="3">
        <v>17478.589712212499</v>
      </c>
      <c r="C9422" s="3">
        <v>1.2043651380886899</v>
      </c>
      <c r="D9422" s="3">
        <v>53344.321815641502</v>
      </c>
      <c r="E9422" s="1">
        <f t="shared" si="296"/>
        <v>0.50854401281240991</v>
      </c>
      <c r="F9422" s="1">
        <f t="shared" si="297"/>
        <v>35865.732103429007</v>
      </c>
    </row>
    <row r="9423" spans="1:6">
      <c r="A9423" s="3">
        <v>0.74409715722887404</v>
      </c>
      <c r="B9423" s="3">
        <v>17814.370725995501</v>
      </c>
      <c r="C9423" s="3">
        <v>1.2788048969110799</v>
      </c>
      <c r="D9423" s="3">
        <v>54819.468013748803</v>
      </c>
      <c r="E9423" s="1">
        <f t="shared" si="296"/>
        <v>0.53470773968220586</v>
      </c>
      <c r="F9423" s="1">
        <f t="shared" si="297"/>
        <v>37005.097287753306</v>
      </c>
    </row>
    <row r="9424" spans="1:6">
      <c r="A9424" s="3">
        <v>0.67169272411411196</v>
      </c>
      <c r="B9424" s="3">
        <v>20721.5566796518</v>
      </c>
      <c r="C9424" s="3">
        <v>1.1791760268256599</v>
      </c>
      <c r="D9424" s="3">
        <v>58568.627288844204</v>
      </c>
      <c r="E9424" s="1">
        <f t="shared" si="296"/>
        <v>0.50748330271154796</v>
      </c>
      <c r="F9424" s="1">
        <f t="shared" si="297"/>
        <v>37847.070609192408</v>
      </c>
    </row>
    <row r="9425" spans="1:6">
      <c r="A9425" s="3">
        <v>0.67710086583958895</v>
      </c>
      <c r="B9425" s="3">
        <v>16290.95238499</v>
      </c>
      <c r="C9425" s="3">
        <v>1.165802967042</v>
      </c>
      <c r="D9425" s="3">
        <v>52516.607930475599</v>
      </c>
      <c r="E9425" s="1">
        <f t="shared" si="296"/>
        <v>0.48870210120241109</v>
      </c>
      <c r="F9425" s="1">
        <f t="shared" si="297"/>
        <v>36225.655545485599</v>
      </c>
    </row>
    <row r="9426" spans="1:6">
      <c r="A9426" s="3">
        <v>0.67325674498557297</v>
      </c>
      <c r="B9426" s="3">
        <v>19383.125734520399</v>
      </c>
      <c r="C9426" s="3">
        <v>1.1698813536553201</v>
      </c>
      <c r="D9426" s="3">
        <v>56191.666957523201</v>
      </c>
      <c r="E9426" s="1">
        <f t="shared" si="296"/>
        <v>0.49662460866974711</v>
      </c>
      <c r="F9426" s="1">
        <f t="shared" si="297"/>
        <v>36808.541223002801</v>
      </c>
    </row>
    <row r="9427" spans="1:6">
      <c r="A9427" s="3">
        <v>0.66516973381245303</v>
      </c>
      <c r="B9427" s="3">
        <v>18861.400109602699</v>
      </c>
      <c r="C9427" s="3">
        <v>1.17058738754236</v>
      </c>
      <c r="D9427" s="3">
        <v>56727.6102696788</v>
      </c>
      <c r="E9427" s="1">
        <f t="shared" si="296"/>
        <v>0.50541765372990699</v>
      </c>
      <c r="F9427" s="1">
        <f t="shared" si="297"/>
        <v>37866.210160076102</v>
      </c>
    </row>
    <row r="9428" spans="1:6">
      <c r="A9428" s="3">
        <v>0.68435572823917101</v>
      </c>
      <c r="B9428" s="3">
        <v>20029.836541697401</v>
      </c>
      <c r="C9428" s="3">
        <v>1.2022507774009601</v>
      </c>
      <c r="D9428" s="3">
        <v>57626.184668101901</v>
      </c>
      <c r="E9428" s="1">
        <f t="shared" si="296"/>
        <v>0.51789504916178908</v>
      </c>
      <c r="F9428" s="1">
        <f t="shared" si="297"/>
        <v>37596.348126404497</v>
      </c>
    </row>
    <row r="9429" spans="1:6">
      <c r="A9429" s="3">
        <v>0.71452348886845496</v>
      </c>
      <c r="B9429" s="3">
        <v>21960.189595308999</v>
      </c>
      <c r="C9429" s="3">
        <v>1.25388224021977</v>
      </c>
      <c r="D9429" s="3">
        <v>60627.926896438701</v>
      </c>
      <c r="E9429" s="1">
        <f t="shared" si="296"/>
        <v>0.53935875135131506</v>
      </c>
      <c r="F9429" s="1">
        <f t="shared" si="297"/>
        <v>38667.737301129702</v>
      </c>
    </row>
    <row r="9430" spans="1:6">
      <c r="A9430" s="3">
        <v>0.67031423195034001</v>
      </c>
      <c r="B9430" s="3">
        <v>17498.653252754699</v>
      </c>
      <c r="C9430" s="3">
        <v>1.1516232758365299</v>
      </c>
      <c r="D9430" s="3">
        <v>52836.629100691804</v>
      </c>
      <c r="E9430" s="1">
        <f t="shared" si="296"/>
        <v>0.48130904388618989</v>
      </c>
      <c r="F9430" s="1">
        <f t="shared" si="297"/>
        <v>35337.975847937108</v>
      </c>
    </row>
    <row r="9431" spans="1:6">
      <c r="A9431" s="3">
        <v>0.70693470267965497</v>
      </c>
      <c r="B9431" s="3">
        <v>21741.8013488336</v>
      </c>
      <c r="C9431" s="3">
        <v>1.2386701098767701</v>
      </c>
      <c r="D9431" s="3">
        <v>59615.284484117503</v>
      </c>
      <c r="E9431" s="1">
        <f t="shared" si="296"/>
        <v>0.5317354071971151</v>
      </c>
      <c r="F9431" s="1">
        <f t="shared" si="297"/>
        <v>37873.483135283903</v>
      </c>
    </row>
    <row r="9432" spans="1:6">
      <c r="A9432" s="3">
        <v>0.75270147430890899</v>
      </c>
      <c r="B9432" s="3">
        <v>21197.425109195101</v>
      </c>
      <c r="C9432" s="3">
        <v>1.2810346963463</v>
      </c>
      <c r="D9432" s="3">
        <v>60119.561061492903</v>
      </c>
      <c r="E9432" s="1">
        <f t="shared" si="296"/>
        <v>0.52833322203739097</v>
      </c>
      <c r="F9432" s="1">
        <f t="shared" si="297"/>
        <v>38922.135952297802</v>
      </c>
    </row>
    <row r="9433" spans="1:6">
      <c r="A9433" s="3">
        <v>0.69917067833491198</v>
      </c>
      <c r="B9433" s="3">
        <v>19312.908952240701</v>
      </c>
      <c r="C9433" s="3">
        <v>1.2356212189498801</v>
      </c>
      <c r="D9433" s="3">
        <v>56768.524856315104</v>
      </c>
      <c r="E9433" s="1">
        <f t="shared" si="296"/>
        <v>0.53645054061496811</v>
      </c>
      <c r="F9433" s="1">
        <f t="shared" si="297"/>
        <v>37455.615904074402</v>
      </c>
    </row>
    <row r="9434" spans="1:6">
      <c r="A9434" s="3">
        <v>0.67082299266533496</v>
      </c>
      <c r="B9434" s="3">
        <v>23173.7511856124</v>
      </c>
      <c r="C9434" s="3">
        <v>1.1390761472537401</v>
      </c>
      <c r="D9434" s="3">
        <v>62004.330844157397</v>
      </c>
      <c r="E9434" s="1">
        <f t="shared" si="296"/>
        <v>0.46825315458840511</v>
      </c>
      <c r="F9434" s="1">
        <f t="shared" si="297"/>
        <v>38830.579658545001</v>
      </c>
    </row>
    <row r="9435" spans="1:6">
      <c r="A9435" s="3">
        <v>0.65162065733360297</v>
      </c>
      <c r="B9435" s="3">
        <v>17919.3498158777</v>
      </c>
      <c r="C9435" s="3">
        <v>1.13229412230499</v>
      </c>
      <c r="D9435" s="3">
        <v>55090.168268612899</v>
      </c>
      <c r="E9435" s="1">
        <f t="shared" si="296"/>
        <v>0.48067346497138708</v>
      </c>
      <c r="F9435" s="1">
        <f t="shared" si="297"/>
        <v>37170.818452735199</v>
      </c>
    </row>
    <row r="9436" spans="1:6">
      <c r="A9436" s="3">
        <v>0.68725907019037302</v>
      </c>
      <c r="B9436" s="3">
        <v>20490.776773152898</v>
      </c>
      <c r="C9436" s="3">
        <v>1.21756724441682</v>
      </c>
      <c r="D9436" s="3">
        <v>56050.131400951897</v>
      </c>
      <c r="E9436" s="1">
        <f t="shared" si="296"/>
        <v>0.53030817422644694</v>
      </c>
      <c r="F9436" s="1">
        <f t="shared" si="297"/>
        <v>35559.354627798995</v>
      </c>
    </row>
    <row r="9437" spans="1:6">
      <c r="A9437" s="3">
        <v>0.65748895331844004</v>
      </c>
      <c r="B9437" s="3">
        <v>15092.750556683999</v>
      </c>
      <c r="C9437" s="3">
        <v>1.1610383288937201</v>
      </c>
      <c r="D9437" s="3">
        <v>52076.219436793501</v>
      </c>
      <c r="E9437" s="1">
        <f t="shared" si="296"/>
        <v>0.50354937557528001</v>
      </c>
      <c r="F9437" s="1">
        <f t="shared" si="297"/>
        <v>36983.468880109504</v>
      </c>
    </row>
    <row r="9438" spans="1:6">
      <c r="A9438" s="3">
        <v>0.65628737070999699</v>
      </c>
      <c r="B9438" s="3">
        <v>16979.9469488139</v>
      </c>
      <c r="C9438" s="3">
        <v>1.12532443955105</v>
      </c>
      <c r="D9438" s="3">
        <v>53581.806545449399</v>
      </c>
      <c r="E9438" s="1">
        <f t="shared" si="296"/>
        <v>0.46903706884105301</v>
      </c>
      <c r="F9438" s="1">
        <f t="shared" si="297"/>
        <v>36601.859596635499</v>
      </c>
    </row>
    <row r="9439" spans="1:6">
      <c r="A9439" s="3">
        <v>0.64139575637160795</v>
      </c>
      <c r="B9439" s="3">
        <v>19321.318070735801</v>
      </c>
      <c r="C9439" s="3">
        <v>1.1343429728082399</v>
      </c>
      <c r="D9439" s="3">
        <v>55645.190395523598</v>
      </c>
      <c r="E9439" s="1">
        <f t="shared" si="296"/>
        <v>0.49294721643663197</v>
      </c>
      <c r="F9439" s="1">
        <f t="shared" si="297"/>
        <v>36323.872324787793</v>
      </c>
    </row>
    <row r="9440" spans="1:6">
      <c r="A9440" s="3">
        <v>0.71436774900664102</v>
      </c>
      <c r="B9440" s="3">
        <v>16990.794399230701</v>
      </c>
      <c r="C9440" s="3">
        <v>1.2306429883502901</v>
      </c>
      <c r="D9440" s="3">
        <v>54190.642770879102</v>
      </c>
      <c r="E9440" s="1">
        <f t="shared" si="296"/>
        <v>0.51627523934364905</v>
      </c>
      <c r="F9440" s="1">
        <f t="shared" si="297"/>
        <v>37199.848371648404</v>
      </c>
    </row>
    <row r="9441" spans="1:6">
      <c r="A9441" s="3">
        <v>0.744861480068153</v>
      </c>
      <c r="B9441" s="3">
        <v>19751.107006464099</v>
      </c>
      <c r="C9441" s="3">
        <v>1.2866634717324801</v>
      </c>
      <c r="D9441" s="3">
        <v>59404.678529828299</v>
      </c>
      <c r="E9441" s="1">
        <f t="shared" si="296"/>
        <v>0.54180199166432708</v>
      </c>
      <c r="F9441" s="1">
        <f t="shared" si="297"/>
        <v>39653.571523364197</v>
      </c>
    </row>
    <row r="9442" spans="1:6">
      <c r="A9442" s="3">
        <v>0.69971710502182505</v>
      </c>
      <c r="B9442" s="3">
        <v>22566.844498558701</v>
      </c>
      <c r="C9442" s="3">
        <v>1.2320051744787599</v>
      </c>
      <c r="D9442" s="3">
        <v>62444.159796370703</v>
      </c>
      <c r="E9442" s="1">
        <f t="shared" si="296"/>
        <v>0.53228806945693485</v>
      </c>
      <c r="F9442" s="1">
        <f t="shared" si="297"/>
        <v>39877.315297812005</v>
      </c>
    </row>
    <row r="9443" spans="1:6">
      <c r="A9443" s="3">
        <v>0.64820192688954503</v>
      </c>
      <c r="B9443" s="3">
        <v>20168.643730555101</v>
      </c>
      <c r="C9443" s="3">
        <v>1.1079822528149199</v>
      </c>
      <c r="D9443" s="3">
        <v>57946.374488784102</v>
      </c>
      <c r="E9443" s="1">
        <f t="shared" si="296"/>
        <v>0.45978032592537488</v>
      </c>
      <c r="F9443" s="1">
        <f t="shared" si="297"/>
        <v>37777.730758229001</v>
      </c>
    </row>
    <row r="9444" spans="1:6">
      <c r="A9444" s="3">
        <v>0.70496359959031196</v>
      </c>
      <c r="B9444" s="3">
        <v>16774.0159426951</v>
      </c>
      <c r="C9444" s="3">
        <v>1.2440527840340201</v>
      </c>
      <c r="D9444" s="3">
        <v>52418.507045198399</v>
      </c>
      <c r="E9444" s="1">
        <f t="shared" si="296"/>
        <v>0.53908918444370812</v>
      </c>
      <c r="F9444" s="1">
        <f t="shared" si="297"/>
        <v>35644.4911025033</v>
      </c>
    </row>
    <row r="9445" spans="1:6">
      <c r="A9445" s="3">
        <v>0.70267198070927495</v>
      </c>
      <c r="B9445" s="3">
        <v>24340.736535903401</v>
      </c>
      <c r="C9445" s="3">
        <v>1.1956797486317801</v>
      </c>
      <c r="D9445" s="3">
        <v>60106.7947971428</v>
      </c>
      <c r="E9445" s="1">
        <f t="shared" si="296"/>
        <v>0.49300776792250511</v>
      </c>
      <c r="F9445" s="1">
        <f t="shared" si="297"/>
        <v>35766.058261239399</v>
      </c>
    </row>
    <row r="9446" spans="1:6">
      <c r="A9446" s="3">
        <v>0.61185878274781602</v>
      </c>
      <c r="B9446" s="3">
        <v>14798.429013216401</v>
      </c>
      <c r="C9446" s="3">
        <v>1.0705871994814</v>
      </c>
      <c r="D9446" s="3">
        <v>50433.705147128698</v>
      </c>
      <c r="E9446" s="1">
        <f t="shared" si="296"/>
        <v>0.458728416733584</v>
      </c>
      <c r="F9446" s="1">
        <f t="shared" si="297"/>
        <v>35635.276133912295</v>
      </c>
    </row>
    <row r="9447" spans="1:6">
      <c r="A9447" s="3">
        <v>0.67161976740838603</v>
      </c>
      <c r="B9447" s="3">
        <v>17811.103912468399</v>
      </c>
      <c r="C9447" s="3">
        <v>1.1672276683312199</v>
      </c>
      <c r="D9447" s="3">
        <v>54475.992477591702</v>
      </c>
      <c r="E9447" s="1">
        <f t="shared" si="296"/>
        <v>0.49560790092283391</v>
      </c>
      <c r="F9447" s="1">
        <f t="shared" si="297"/>
        <v>36664.888565123299</v>
      </c>
    </row>
    <row r="9448" spans="1:6">
      <c r="A9448" s="3">
        <v>0.68424417373878998</v>
      </c>
      <c r="B9448" s="3">
        <v>18729.445723492401</v>
      </c>
      <c r="C9448" s="3">
        <v>1.18020134496266</v>
      </c>
      <c r="D9448" s="3">
        <v>56690.472767904597</v>
      </c>
      <c r="E9448" s="1">
        <f t="shared" si="296"/>
        <v>0.49595717122387006</v>
      </c>
      <c r="F9448" s="1">
        <f t="shared" si="297"/>
        <v>37961.0270444122</v>
      </c>
    </row>
    <row r="9449" spans="1:6">
      <c r="A9449" s="3">
        <v>0.70054542956534505</v>
      </c>
      <c r="B9449" s="3">
        <v>19437.418445858399</v>
      </c>
      <c r="C9449" s="3">
        <v>1.20630057967798</v>
      </c>
      <c r="D9449" s="3">
        <v>58647.099724609703</v>
      </c>
      <c r="E9449" s="1">
        <f t="shared" si="296"/>
        <v>0.50575515011263494</v>
      </c>
      <c r="F9449" s="1">
        <f t="shared" si="297"/>
        <v>39209.681278751304</v>
      </c>
    </row>
    <row r="9450" spans="1:6">
      <c r="A9450" s="3">
        <v>0.66791533800693803</v>
      </c>
      <c r="B9450" s="3">
        <v>19202.2344160313</v>
      </c>
      <c r="C9450" s="3">
        <v>1.1282189045003299</v>
      </c>
      <c r="D9450" s="3">
        <v>55475.880885489503</v>
      </c>
      <c r="E9450" s="1">
        <f t="shared" si="296"/>
        <v>0.46030356649339188</v>
      </c>
      <c r="F9450" s="1">
        <f t="shared" si="297"/>
        <v>36273.646469458203</v>
      </c>
    </row>
    <row r="9451" spans="1:6">
      <c r="A9451" s="3">
        <v>0.73938319267892605</v>
      </c>
      <c r="B9451" s="3">
        <v>21299.152079146999</v>
      </c>
      <c r="C9451" s="3">
        <v>1.2874952591270601</v>
      </c>
      <c r="D9451" s="3">
        <v>58817.106520387599</v>
      </c>
      <c r="E9451" s="1">
        <f t="shared" si="296"/>
        <v>0.54811206644813404</v>
      </c>
      <c r="F9451" s="1">
        <f t="shared" si="297"/>
        <v>37517.954441240596</v>
      </c>
    </row>
    <row r="9452" spans="1:6">
      <c r="A9452" s="3">
        <v>0.66837655438431798</v>
      </c>
      <c r="B9452" s="3">
        <v>17048.973606574898</v>
      </c>
      <c r="C9452" s="3">
        <v>1.1543205790504001</v>
      </c>
      <c r="D9452" s="3">
        <v>54404.183493369397</v>
      </c>
      <c r="E9452" s="1">
        <f t="shared" si="296"/>
        <v>0.48594402466608211</v>
      </c>
      <c r="F9452" s="1">
        <f t="shared" si="297"/>
        <v>37355.209886794502</v>
      </c>
    </row>
    <row r="9453" spans="1:6">
      <c r="A9453" s="3">
        <v>0.67497150433562703</v>
      </c>
      <c r="B9453" s="3">
        <v>18060.772444443901</v>
      </c>
      <c r="C9453" s="3">
        <v>1.1674611882914601</v>
      </c>
      <c r="D9453" s="3">
        <v>54359.0633558345</v>
      </c>
      <c r="E9453" s="1">
        <f t="shared" si="296"/>
        <v>0.49248968395583304</v>
      </c>
      <c r="F9453" s="1">
        <f t="shared" si="297"/>
        <v>36298.290911390599</v>
      </c>
    </row>
    <row r="9454" spans="1:6">
      <c r="A9454" s="3">
        <v>0.71325393724981201</v>
      </c>
      <c r="B9454" s="3">
        <v>17116.281990470001</v>
      </c>
      <c r="C9454" s="3">
        <v>1.2650748461943599</v>
      </c>
      <c r="D9454" s="3">
        <v>54846.1194180901</v>
      </c>
      <c r="E9454" s="1">
        <f t="shared" si="296"/>
        <v>0.55182090894454794</v>
      </c>
      <c r="F9454" s="1">
        <f t="shared" si="297"/>
        <v>37729.837427620099</v>
      </c>
    </row>
    <row r="9455" spans="1:6">
      <c r="A9455" s="3">
        <v>0.685166774396055</v>
      </c>
      <c r="B9455" s="3">
        <v>25347.1148130326</v>
      </c>
      <c r="C9455" s="3">
        <v>1.20303119190839</v>
      </c>
      <c r="D9455" s="3">
        <v>60387.320810664598</v>
      </c>
      <c r="E9455" s="1">
        <f t="shared" si="296"/>
        <v>0.51786441751233503</v>
      </c>
      <c r="F9455" s="1">
        <f t="shared" si="297"/>
        <v>35040.205997632002</v>
      </c>
    </row>
    <row r="9456" spans="1:6">
      <c r="A9456" s="3">
        <v>0.71192485411383399</v>
      </c>
      <c r="B9456" s="3">
        <v>16381.324308816</v>
      </c>
      <c r="C9456" s="3">
        <v>1.2517331940372101</v>
      </c>
      <c r="D9456" s="3">
        <v>51899.526497608298</v>
      </c>
      <c r="E9456" s="1">
        <f t="shared" si="296"/>
        <v>0.53980833992337607</v>
      </c>
      <c r="F9456" s="1">
        <f t="shared" si="297"/>
        <v>35518.202188792297</v>
      </c>
    </row>
    <row r="9457" spans="1:6">
      <c r="A9457" s="3">
        <v>0.69605755522591595</v>
      </c>
      <c r="B9457" s="3">
        <v>17404.8500931446</v>
      </c>
      <c r="C9457" s="3">
        <v>1.1978728806857399</v>
      </c>
      <c r="D9457" s="3">
        <v>53619.186881889298</v>
      </c>
      <c r="E9457" s="1">
        <f t="shared" si="296"/>
        <v>0.50181532545982399</v>
      </c>
      <c r="F9457" s="1">
        <f t="shared" si="297"/>
        <v>36214.336788744695</v>
      </c>
    </row>
    <row r="9458" spans="1:6">
      <c r="A9458" s="3">
        <v>0.69514914681892703</v>
      </c>
      <c r="B9458" s="3">
        <v>17574.322279478001</v>
      </c>
      <c r="C9458" s="3">
        <v>1.19432901984476</v>
      </c>
      <c r="D9458" s="3">
        <v>54146.610980375197</v>
      </c>
      <c r="E9458" s="1">
        <f t="shared" si="296"/>
        <v>0.499179873025833</v>
      </c>
      <c r="F9458" s="1">
        <f t="shared" si="297"/>
        <v>36572.288700897196</v>
      </c>
    </row>
    <row r="9459" spans="1:6">
      <c r="A9459" s="3">
        <v>0.74972623482503298</v>
      </c>
      <c r="B9459" s="3">
        <v>23037.275939785901</v>
      </c>
      <c r="C9459" s="3">
        <v>1.31139212613457</v>
      </c>
      <c r="D9459" s="3">
        <v>62209.903006776804</v>
      </c>
      <c r="E9459" s="1">
        <f t="shared" si="296"/>
        <v>0.56166589130953704</v>
      </c>
      <c r="F9459" s="1">
        <f t="shared" si="297"/>
        <v>39172.627066990899</v>
      </c>
    </row>
    <row r="9460" spans="1:6">
      <c r="A9460" s="3">
        <v>0.74088937223305495</v>
      </c>
      <c r="B9460" s="3">
        <v>16797.521809144499</v>
      </c>
      <c r="C9460" s="3">
        <v>1.2894186458227399</v>
      </c>
      <c r="D9460" s="3">
        <v>53879.702105041499</v>
      </c>
      <c r="E9460" s="1">
        <f t="shared" si="296"/>
        <v>0.54852927358968495</v>
      </c>
      <c r="F9460" s="1">
        <f t="shared" si="297"/>
        <v>37082.180295897</v>
      </c>
    </row>
    <row r="9461" spans="1:6">
      <c r="A9461" s="3">
        <v>0.69319721244947097</v>
      </c>
      <c r="B9461" s="3">
        <v>19885.728183373001</v>
      </c>
      <c r="C9461" s="3">
        <v>1.19531342420122</v>
      </c>
      <c r="D9461" s="3">
        <v>56923.2012257069</v>
      </c>
      <c r="E9461" s="1">
        <f t="shared" si="296"/>
        <v>0.50211621175174903</v>
      </c>
      <c r="F9461" s="1">
        <f t="shared" si="297"/>
        <v>37037.473042333899</v>
      </c>
    </row>
    <row r="9462" spans="1:6">
      <c r="A9462" s="3">
        <v>0.69406417090699002</v>
      </c>
      <c r="B9462" s="3">
        <v>17879.297507456999</v>
      </c>
      <c r="C9462" s="3">
        <v>1.2068603862352301</v>
      </c>
      <c r="D9462" s="3">
        <v>54194.931454342797</v>
      </c>
      <c r="E9462" s="1">
        <f t="shared" si="296"/>
        <v>0.51279621532824005</v>
      </c>
      <c r="F9462" s="1">
        <f t="shared" si="297"/>
        <v>36315.633946885799</v>
      </c>
    </row>
    <row r="9463" spans="1:6">
      <c r="A9463" s="3">
        <v>0.65649865387139505</v>
      </c>
      <c r="B9463" s="3">
        <v>20286.9368485866</v>
      </c>
      <c r="C9463" s="3">
        <v>1.12256095488251</v>
      </c>
      <c r="D9463" s="3">
        <v>57416.774104383898</v>
      </c>
      <c r="E9463" s="1">
        <f t="shared" si="296"/>
        <v>0.4660623010111149</v>
      </c>
      <c r="F9463" s="1">
        <f t="shared" si="297"/>
        <v>37129.837255797298</v>
      </c>
    </row>
    <row r="9464" spans="1:6">
      <c r="A9464" s="3">
        <v>0.70769363952973696</v>
      </c>
      <c r="B9464" s="3">
        <v>17002.832237700899</v>
      </c>
      <c r="C9464" s="3">
        <v>1.24111748020691</v>
      </c>
      <c r="D9464" s="3">
        <v>51953.602196467502</v>
      </c>
      <c r="E9464" s="1">
        <f t="shared" si="296"/>
        <v>0.53342384067717308</v>
      </c>
      <c r="F9464" s="1">
        <f t="shared" si="297"/>
        <v>34950.769958766599</v>
      </c>
    </row>
    <row r="9465" spans="1:6">
      <c r="A9465" s="3">
        <v>0.75217825044287301</v>
      </c>
      <c r="B9465" s="3">
        <v>20497.785660553502</v>
      </c>
      <c r="C9465" s="3">
        <v>1.3373105751907599</v>
      </c>
      <c r="D9465" s="3">
        <v>56468.837937813703</v>
      </c>
      <c r="E9465" s="1">
        <f t="shared" si="296"/>
        <v>0.5851323247478869</v>
      </c>
      <c r="F9465" s="1">
        <f t="shared" si="297"/>
        <v>35971.052277260198</v>
      </c>
    </row>
    <row r="9466" spans="1:6">
      <c r="A9466" s="3">
        <v>0.67399455532060404</v>
      </c>
      <c r="B9466" s="3">
        <v>16167.0298938344</v>
      </c>
      <c r="C9466" s="3">
        <v>1.1640662885066</v>
      </c>
      <c r="D9466" s="3">
        <v>53300.910976862302</v>
      </c>
      <c r="E9466" s="1">
        <f t="shared" si="296"/>
        <v>0.49007173318599595</v>
      </c>
      <c r="F9466" s="1">
        <f t="shared" si="297"/>
        <v>37133.881083027904</v>
      </c>
    </row>
    <row r="9467" spans="1:6">
      <c r="A9467" s="3">
        <v>0.70641377201045497</v>
      </c>
      <c r="B9467" s="3">
        <v>17874.110661125698</v>
      </c>
      <c r="C9467" s="3">
        <v>1.24694030736893</v>
      </c>
      <c r="D9467" s="3">
        <v>53988.384555293902</v>
      </c>
      <c r="E9467" s="1">
        <f t="shared" si="296"/>
        <v>0.54052653535847506</v>
      </c>
      <c r="F9467" s="1">
        <f t="shared" si="297"/>
        <v>36114.273894168204</v>
      </c>
    </row>
    <row r="9468" spans="1:6">
      <c r="A9468" s="3">
        <v>0.70385107138015601</v>
      </c>
      <c r="B9468" s="3">
        <v>19434.967935548299</v>
      </c>
      <c r="C9468" s="3">
        <v>1.23867067264312</v>
      </c>
      <c r="D9468" s="3">
        <v>57004.207581815499</v>
      </c>
      <c r="E9468" s="1">
        <f t="shared" si="296"/>
        <v>0.53481960126296402</v>
      </c>
      <c r="F9468" s="1">
        <f t="shared" si="297"/>
        <v>37569.239646267204</v>
      </c>
    </row>
    <row r="9469" spans="1:6">
      <c r="A9469" s="3">
        <v>0.67582985889001401</v>
      </c>
      <c r="B9469" s="3">
        <v>19284.429572480902</v>
      </c>
      <c r="C9469" s="3">
        <v>1.17916801615664</v>
      </c>
      <c r="D9469" s="3">
        <v>56383.084578044603</v>
      </c>
      <c r="E9469" s="1">
        <f t="shared" si="296"/>
        <v>0.50333815726662601</v>
      </c>
      <c r="F9469" s="1">
        <f t="shared" si="297"/>
        <v>37098.655005563705</v>
      </c>
    </row>
    <row r="9470" spans="1:6">
      <c r="A9470" s="3">
        <v>0.73624495527114198</v>
      </c>
      <c r="B9470" s="3">
        <v>17245.0901377763</v>
      </c>
      <c r="C9470" s="3">
        <v>1.26578266927447</v>
      </c>
      <c r="D9470" s="3">
        <v>52208.846682143303</v>
      </c>
      <c r="E9470" s="1">
        <f t="shared" si="296"/>
        <v>0.52953771400332805</v>
      </c>
      <c r="F9470" s="1">
        <f t="shared" si="297"/>
        <v>34963.756544367003</v>
      </c>
    </row>
    <row r="9471" spans="1:6">
      <c r="A9471" s="3">
        <v>0.70701919519552503</v>
      </c>
      <c r="B9471" s="3">
        <v>19341.365573834701</v>
      </c>
      <c r="C9471" s="3">
        <v>1.2235861712364999</v>
      </c>
      <c r="D9471" s="3">
        <v>58342.085104329002</v>
      </c>
      <c r="E9471" s="1">
        <f t="shared" si="296"/>
        <v>0.5165669760409749</v>
      </c>
      <c r="F9471" s="1">
        <f t="shared" si="297"/>
        <v>39000.719530494302</v>
      </c>
    </row>
    <row r="9472" spans="1:6">
      <c r="A9472" s="3">
        <v>0.70270094377960901</v>
      </c>
      <c r="B9472" s="3">
        <v>25983.723440338599</v>
      </c>
      <c r="C9472" s="3">
        <v>1.2649747537691101</v>
      </c>
      <c r="D9472" s="3">
        <v>66720.509329850698</v>
      </c>
      <c r="E9472" s="1">
        <f t="shared" si="296"/>
        <v>0.56227380998950105</v>
      </c>
      <c r="F9472" s="1">
        <f t="shared" si="297"/>
        <v>40736.785889512103</v>
      </c>
    </row>
    <row r="9473" spans="1:6">
      <c r="A9473" s="3">
        <v>0.66564996955208999</v>
      </c>
      <c r="B9473" s="3">
        <v>17196.572338366299</v>
      </c>
      <c r="C9473" s="3">
        <v>1.1593357848613399</v>
      </c>
      <c r="D9473" s="3">
        <v>54623.248625457803</v>
      </c>
      <c r="E9473" s="1">
        <f t="shared" si="296"/>
        <v>0.49368581530924993</v>
      </c>
      <c r="F9473" s="1">
        <f t="shared" si="297"/>
        <v>37426.676287091504</v>
      </c>
    </row>
    <row r="9474" spans="1:6">
      <c r="A9474" s="3">
        <v>0.74361040837460102</v>
      </c>
      <c r="B9474" s="3">
        <v>22826.138765248201</v>
      </c>
      <c r="C9474" s="3">
        <v>1.2853434462259199</v>
      </c>
      <c r="D9474" s="3">
        <v>60797.455291530001</v>
      </c>
      <c r="E9474" s="1">
        <f t="shared" si="296"/>
        <v>0.54173303785131888</v>
      </c>
      <c r="F9474" s="1">
        <f t="shared" si="297"/>
        <v>37971.3165262818</v>
      </c>
    </row>
    <row r="9475" spans="1:6">
      <c r="A9475" s="3">
        <v>0.73294839104202303</v>
      </c>
      <c r="B9475" s="3">
        <v>19286.618952786001</v>
      </c>
      <c r="C9475" s="3">
        <v>1.2489217715188501</v>
      </c>
      <c r="D9475" s="3">
        <v>56464.840779699203</v>
      </c>
      <c r="E9475" s="1">
        <f t="shared" si="296"/>
        <v>0.51597338047682706</v>
      </c>
      <c r="F9475" s="1">
        <f t="shared" si="297"/>
        <v>37178.221826913199</v>
      </c>
    </row>
    <row r="9476" spans="1:6">
      <c r="A9476" s="3">
        <v>0.65664130498172602</v>
      </c>
      <c r="B9476" s="3">
        <v>19234.220485409202</v>
      </c>
      <c r="C9476" s="3">
        <v>1.1487128081911999</v>
      </c>
      <c r="D9476" s="3">
        <v>56701.262622223803</v>
      </c>
      <c r="E9476" s="1">
        <f t="shared" ref="E9476:E9539" si="298">C9476-A9476</f>
        <v>0.4920715032094739</v>
      </c>
      <c r="F9476" s="1">
        <f t="shared" ref="F9476:F9539" si="299">D9476-B9476</f>
        <v>37467.042136814605</v>
      </c>
    </row>
    <row r="9477" spans="1:6">
      <c r="A9477" s="3">
        <v>0.65733573322320604</v>
      </c>
      <c r="B9477" s="3">
        <v>17245.658632787399</v>
      </c>
      <c r="C9477" s="3">
        <v>1.1057353625989601</v>
      </c>
      <c r="D9477" s="3">
        <v>53346.4184962582</v>
      </c>
      <c r="E9477" s="1">
        <f t="shared" si="298"/>
        <v>0.44839962937575406</v>
      </c>
      <c r="F9477" s="1">
        <f t="shared" si="299"/>
        <v>36100.759863470797</v>
      </c>
    </row>
    <row r="9478" spans="1:6">
      <c r="A9478" s="3">
        <v>0.714909341534683</v>
      </c>
      <c r="B9478" s="3">
        <v>17027.389160000901</v>
      </c>
      <c r="C9478" s="3">
        <v>1.22864459670932</v>
      </c>
      <c r="D9478" s="3">
        <v>52226.7577323937</v>
      </c>
      <c r="E9478" s="1">
        <f t="shared" si="298"/>
        <v>0.51373525517463703</v>
      </c>
      <c r="F9478" s="1">
        <f t="shared" si="299"/>
        <v>35199.368572392799</v>
      </c>
    </row>
    <row r="9479" spans="1:6">
      <c r="A9479" s="3">
        <v>0.73569056239905894</v>
      </c>
      <c r="B9479" s="3">
        <v>27202.641363241099</v>
      </c>
      <c r="C9479" s="3">
        <v>1.29348185707303</v>
      </c>
      <c r="D9479" s="3">
        <v>70465.627202823001</v>
      </c>
      <c r="E9479" s="1">
        <f t="shared" si="298"/>
        <v>0.55779129467397104</v>
      </c>
      <c r="F9479" s="1">
        <f t="shared" si="299"/>
        <v>43262.985839581903</v>
      </c>
    </row>
    <row r="9480" spans="1:6">
      <c r="A9480" s="3">
        <v>0.63063239246269198</v>
      </c>
      <c r="B9480" s="3">
        <v>17535.676873784301</v>
      </c>
      <c r="C9480" s="3">
        <v>1.12183977442157</v>
      </c>
      <c r="D9480" s="3">
        <v>53857.464531021302</v>
      </c>
      <c r="E9480" s="1">
        <f t="shared" si="298"/>
        <v>0.49120738195887803</v>
      </c>
      <c r="F9480" s="1">
        <f t="shared" si="299"/>
        <v>36321.787657237001</v>
      </c>
    </row>
    <row r="9481" spans="1:6">
      <c r="A9481" s="3">
        <v>0.639115847904282</v>
      </c>
      <c r="B9481" s="3">
        <v>23140.988784650199</v>
      </c>
      <c r="C9481" s="3">
        <v>1.1094520548048401</v>
      </c>
      <c r="D9481" s="3">
        <v>60326.977089778396</v>
      </c>
      <c r="E9481" s="1">
        <f t="shared" si="298"/>
        <v>0.47033620690055811</v>
      </c>
      <c r="F9481" s="1">
        <f t="shared" si="299"/>
        <v>37185.988305128194</v>
      </c>
    </row>
    <row r="9482" spans="1:6">
      <c r="A9482" s="3">
        <v>0.76251743169485198</v>
      </c>
      <c r="B9482" s="3">
        <v>22477.9373302764</v>
      </c>
      <c r="C9482" s="3">
        <v>1.31440473752655</v>
      </c>
      <c r="D9482" s="3">
        <v>60759.821035742403</v>
      </c>
      <c r="E9482" s="1">
        <f t="shared" si="298"/>
        <v>0.55188730583169798</v>
      </c>
      <c r="F9482" s="1">
        <f t="shared" si="299"/>
        <v>38281.883705466003</v>
      </c>
    </row>
    <row r="9483" spans="1:6">
      <c r="A9483" s="3">
        <v>0.67907493023985699</v>
      </c>
      <c r="B9483" s="3">
        <v>22158.740686158799</v>
      </c>
      <c r="C9483" s="3">
        <v>1.15695345349018</v>
      </c>
      <c r="D9483" s="3">
        <v>60982.674685573103</v>
      </c>
      <c r="E9483" s="1">
        <f t="shared" si="298"/>
        <v>0.47787852325032298</v>
      </c>
      <c r="F9483" s="1">
        <f t="shared" si="299"/>
        <v>38823.933999414308</v>
      </c>
    </row>
    <row r="9484" spans="1:6">
      <c r="A9484" s="3">
        <v>0.71274597276871898</v>
      </c>
      <c r="B9484" s="3">
        <v>20742.754948147202</v>
      </c>
      <c r="C9484" s="3">
        <v>1.2644102655475999</v>
      </c>
      <c r="D9484" s="3">
        <v>61049.952218445796</v>
      </c>
      <c r="E9484" s="1">
        <f t="shared" si="298"/>
        <v>0.55166429277888096</v>
      </c>
      <c r="F9484" s="1">
        <f t="shared" si="299"/>
        <v>40307.197270298595</v>
      </c>
    </row>
    <row r="9485" spans="1:6">
      <c r="A9485" s="3">
        <v>0.70053942013794901</v>
      </c>
      <c r="B9485" s="3">
        <v>16862.469713482202</v>
      </c>
      <c r="C9485" s="3">
        <v>1.17241748322735</v>
      </c>
      <c r="D9485" s="3">
        <v>52430.986391234299</v>
      </c>
      <c r="E9485" s="1">
        <f t="shared" si="298"/>
        <v>0.47187806308940095</v>
      </c>
      <c r="F9485" s="1">
        <f t="shared" si="299"/>
        <v>35568.516677752094</v>
      </c>
    </row>
    <row r="9486" spans="1:6">
      <c r="A9486" s="3">
        <v>0.71031881396222696</v>
      </c>
      <c r="B9486" s="3">
        <v>23432.384321641999</v>
      </c>
      <c r="C9486" s="3">
        <v>1.18315455375427</v>
      </c>
      <c r="D9486" s="3">
        <v>62202.697406106498</v>
      </c>
      <c r="E9486" s="1">
        <f t="shared" si="298"/>
        <v>0.47283573979204307</v>
      </c>
      <c r="F9486" s="1">
        <f t="shared" si="299"/>
        <v>38770.313084464498</v>
      </c>
    </row>
    <row r="9487" spans="1:6">
      <c r="A9487" s="3">
        <v>0.70461469982425995</v>
      </c>
      <c r="B9487" s="3">
        <v>23015.931132224901</v>
      </c>
      <c r="C9487" s="3">
        <v>1.18615234416577</v>
      </c>
      <c r="D9487" s="3">
        <v>60836.814669879997</v>
      </c>
      <c r="E9487" s="1">
        <f t="shared" si="298"/>
        <v>0.48153764434151003</v>
      </c>
      <c r="F9487" s="1">
        <f t="shared" si="299"/>
        <v>37820.8835376551</v>
      </c>
    </row>
    <row r="9488" spans="1:6">
      <c r="A9488" s="3">
        <v>0.72355473169296902</v>
      </c>
      <c r="B9488" s="3">
        <v>16894.7033349788</v>
      </c>
      <c r="C9488" s="3">
        <v>1.2308881423895099</v>
      </c>
      <c r="D9488" s="3">
        <v>51200.311269846999</v>
      </c>
      <c r="E9488" s="1">
        <f t="shared" si="298"/>
        <v>0.50733341069654092</v>
      </c>
      <c r="F9488" s="1">
        <f t="shared" si="299"/>
        <v>34305.607934868196</v>
      </c>
    </row>
    <row r="9489" spans="1:6">
      <c r="A9489" s="3">
        <v>0.72706652679997696</v>
      </c>
      <c r="B9489" s="3">
        <v>18298.573475537902</v>
      </c>
      <c r="C9489" s="3">
        <v>1.2966589854614801</v>
      </c>
      <c r="D9489" s="3">
        <v>53849.140281019798</v>
      </c>
      <c r="E9489" s="1">
        <f t="shared" si="298"/>
        <v>0.5695924586615031</v>
      </c>
      <c r="F9489" s="1">
        <f t="shared" si="299"/>
        <v>35550.566805481896</v>
      </c>
    </row>
    <row r="9490" spans="1:6">
      <c r="A9490" s="3">
        <v>0.748310863091459</v>
      </c>
      <c r="B9490" s="3">
        <v>19858.609438724201</v>
      </c>
      <c r="C9490" s="3">
        <v>1.3004757114810599</v>
      </c>
      <c r="D9490" s="3">
        <v>59481.698720640801</v>
      </c>
      <c r="E9490" s="1">
        <f t="shared" si="298"/>
        <v>0.55216484838960089</v>
      </c>
      <c r="F9490" s="1">
        <f t="shared" si="299"/>
        <v>39623.089281916604</v>
      </c>
    </row>
    <row r="9491" spans="1:6">
      <c r="A9491" s="3">
        <v>0.67115085784459805</v>
      </c>
      <c r="B9491" s="3">
        <v>18215.235937146499</v>
      </c>
      <c r="C9491" s="3">
        <v>1.1509245469327001</v>
      </c>
      <c r="D9491" s="3">
        <v>56261.735574193801</v>
      </c>
      <c r="E9491" s="1">
        <f t="shared" si="298"/>
        <v>0.47977368908810203</v>
      </c>
      <c r="F9491" s="1">
        <f t="shared" si="299"/>
        <v>38046.499637047302</v>
      </c>
    </row>
    <row r="9492" spans="1:6">
      <c r="A9492" s="3">
        <v>0.68765505562220097</v>
      </c>
      <c r="B9492" s="3">
        <v>18946.4280198425</v>
      </c>
      <c r="C9492" s="3">
        <v>1.2027866121950599</v>
      </c>
      <c r="D9492" s="3">
        <v>55914.315594293897</v>
      </c>
      <c r="E9492" s="1">
        <f t="shared" si="298"/>
        <v>0.51513155657285892</v>
      </c>
      <c r="F9492" s="1">
        <f t="shared" si="299"/>
        <v>36967.887574451393</v>
      </c>
    </row>
    <row r="9493" spans="1:6">
      <c r="A9493" s="3">
        <v>0.72064851283166498</v>
      </c>
      <c r="B9493" s="3">
        <v>19328.4187867457</v>
      </c>
      <c r="C9493" s="3">
        <v>1.22481752452348</v>
      </c>
      <c r="D9493" s="3">
        <v>55812.951450283901</v>
      </c>
      <c r="E9493" s="1">
        <f t="shared" si="298"/>
        <v>0.50416901169181505</v>
      </c>
      <c r="F9493" s="1">
        <f t="shared" si="299"/>
        <v>36484.532663538201</v>
      </c>
    </row>
    <row r="9494" spans="1:6">
      <c r="A9494" s="3">
        <v>0.71437399798062895</v>
      </c>
      <c r="B9494" s="3">
        <v>11334.5944317381</v>
      </c>
      <c r="C9494" s="3">
        <v>1.2729240346964199</v>
      </c>
      <c r="D9494" s="3">
        <v>46071.564300573802</v>
      </c>
      <c r="E9494" s="1">
        <f t="shared" si="298"/>
        <v>0.55855003671579095</v>
      </c>
      <c r="F9494" s="1">
        <f t="shared" si="299"/>
        <v>34736.969868835702</v>
      </c>
    </row>
    <row r="9495" spans="1:6">
      <c r="A9495" s="3">
        <v>0.70650323496904699</v>
      </c>
      <c r="B9495" s="3">
        <v>13983.2602386953</v>
      </c>
      <c r="C9495" s="3">
        <v>1.2456207750500801</v>
      </c>
      <c r="D9495" s="3">
        <v>49850.283066808901</v>
      </c>
      <c r="E9495" s="1">
        <f t="shared" si="298"/>
        <v>0.53911754008103308</v>
      </c>
      <c r="F9495" s="1">
        <f t="shared" si="299"/>
        <v>35867.022828113601</v>
      </c>
    </row>
    <row r="9496" spans="1:6">
      <c r="A9496" s="3">
        <v>0.68795013095185398</v>
      </c>
      <c r="B9496" s="3">
        <v>20646.691083227899</v>
      </c>
      <c r="C9496" s="3">
        <v>1.18863759157473</v>
      </c>
      <c r="D9496" s="3">
        <v>58565.677566733102</v>
      </c>
      <c r="E9496" s="1">
        <f t="shared" si="298"/>
        <v>0.50068746062287606</v>
      </c>
      <c r="F9496" s="1">
        <f t="shared" si="299"/>
        <v>37918.986483505199</v>
      </c>
    </row>
    <row r="9497" spans="1:6">
      <c r="A9497" s="3">
        <v>0.72386138974822001</v>
      </c>
      <c r="B9497" s="3">
        <v>17995.001529497</v>
      </c>
      <c r="C9497" s="3">
        <v>1.2450088039990901</v>
      </c>
      <c r="D9497" s="3">
        <v>53163.391041937102</v>
      </c>
      <c r="E9497" s="1">
        <f t="shared" si="298"/>
        <v>0.52114741425087008</v>
      </c>
      <c r="F9497" s="1">
        <f t="shared" si="299"/>
        <v>35168.389512440102</v>
      </c>
    </row>
    <row r="9498" spans="1:6">
      <c r="A9498" s="3">
        <v>0.69957843460201297</v>
      </c>
      <c r="B9498" s="3">
        <v>20023.266164341301</v>
      </c>
      <c r="C9498" s="3">
        <v>1.2262681278029901</v>
      </c>
      <c r="D9498" s="3">
        <v>57536.143315936002</v>
      </c>
      <c r="E9498" s="1">
        <f t="shared" si="298"/>
        <v>0.52668969320097714</v>
      </c>
      <c r="F9498" s="1">
        <f t="shared" si="299"/>
        <v>37512.877151594701</v>
      </c>
    </row>
    <row r="9499" spans="1:6">
      <c r="A9499" s="3">
        <v>0.68982795177184697</v>
      </c>
      <c r="B9499" s="3">
        <v>18514.645079763301</v>
      </c>
      <c r="C9499" s="3">
        <v>1.17833404136986</v>
      </c>
      <c r="D9499" s="3">
        <v>56586.073283368802</v>
      </c>
      <c r="E9499" s="1">
        <f t="shared" si="298"/>
        <v>0.488506089598013</v>
      </c>
      <c r="F9499" s="1">
        <f t="shared" si="299"/>
        <v>38071.428203605501</v>
      </c>
    </row>
    <row r="9500" spans="1:6">
      <c r="A9500" s="3">
        <v>0.66871859809794898</v>
      </c>
      <c r="B9500" s="3">
        <v>21871.074743539099</v>
      </c>
      <c r="C9500" s="3">
        <v>1.16385734419687</v>
      </c>
      <c r="D9500" s="3">
        <v>57472.760155306903</v>
      </c>
      <c r="E9500" s="1">
        <f t="shared" si="298"/>
        <v>0.49513874609892106</v>
      </c>
      <c r="F9500" s="1">
        <f t="shared" si="299"/>
        <v>35601.685411767801</v>
      </c>
    </row>
    <row r="9501" spans="1:6">
      <c r="A9501" s="3">
        <v>0.74826371500556499</v>
      </c>
      <c r="B9501" s="3">
        <v>21167.395505304801</v>
      </c>
      <c r="C9501" s="3">
        <v>1.31788155735282</v>
      </c>
      <c r="D9501" s="3">
        <v>59881.902514069101</v>
      </c>
      <c r="E9501" s="1">
        <f t="shared" si="298"/>
        <v>0.56961784234725499</v>
      </c>
      <c r="F9501" s="1">
        <f t="shared" si="299"/>
        <v>38714.507008764296</v>
      </c>
    </row>
    <row r="9502" spans="1:6">
      <c r="A9502" s="3">
        <v>0.69040589180296197</v>
      </c>
      <c r="B9502" s="3">
        <v>17135.8331239365</v>
      </c>
      <c r="C9502" s="3">
        <v>1.17916284778719</v>
      </c>
      <c r="D9502" s="3">
        <v>52646.438276856599</v>
      </c>
      <c r="E9502" s="1">
        <f t="shared" si="298"/>
        <v>0.48875695598422808</v>
      </c>
      <c r="F9502" s="1">
        <f t="shared" si="299"/>
        <v>35510.605152920099</v>
      </c>
    </row>
    <row r="9503" spans="1:6">
      <c r="A9503" s="3">
        <v>0.683884403794352</v>
      </c>
      <c r="B9503" s="3">
        <v>22189.028150732702</v>
      </c>
      <c r="C9503" s="3">
        <v>1.16095296581583</v>
      </c>
      <c r="D9503" s="3">
        <v>59123.137356052801</v>
      </c>
      <c r="E9503" s="1">
        <f t="shared" si="298"/>
        <v>0.47706856202147796</v>
      </c>
      <c r="F9503" s="1">
        <f t="shared" si="299"/>
        <v>36934.109205320099</v>
      </c>
    </row>
    <row r="9504" spans="1:6">
      <c r="A9504" s="3">
        <v>0.71353225142315801</v>
      </c>
      <c r="B9504" s="3">
        <v>17505.843377617799</v>
      </c>
      <c r="C9504" s="3">
        <v>1.2516226784348199</v>
      </c>
      <c r="D9504" s="3">
        <v>53720.960086957697</v>
      </c>
      <c r="E9504" s="1">
        <f t="shared" si="298"/>
        <v>0.53809042701166188</v>
      </c>
      <c r="F9504" s="1">
        <f t="shared" si="299"/>
        <v>36215.116709339898</v>
      </c>
    </row>
    <row r="9505" spans="1:6">
      <c r="A9505" s="3">
        <v>0.67818750031768105</v>
      </c>
      <c r="B9505" s="3">
        <v>23268.862573713199</v>
      </c>
      <c r="C9505" s="3">
        <v>1.1659115352585301</v>
      </c>
      <c r="D9505" s="3">
        <v>62379.773793516499</v>
      </c>
      <c r="E9505" s="1">
        <f t="shared" si="298"/>
        <v>0.48772403494084904</v>
      </c>
      <c r="F9505" s="1">
        <f t="shared" si="299"/>
        <v>39110.911219803296</v>
      </c>
    </row>
    <row r="9506" spans="1:6">
      <c r="A9506" s="3">
        <v>0.66454750981356403</v>
      </c>
      <c r="B9506" s="3">
        <v>17869.358437907598</v>
      </c>
      <c r="C9506" s="3">
        <v>1.08930242751839</v>
      </c>
      <c r="D9506" s="3">
        <v>53291.0431161335</v>
      </c>
      <c r="E9506" s="1">
        <f t="shared" si="298"/>
        <v>0.42475491770482598</v>
      </c>
      <c r="F9506" s="1">
        <f t="shared" si="299"/>
        <v>35421.684678225902</v>
      </c>
    </row>
    <row r="9507" spans="1:6">
      <c r="A9507" s="3">
        <v>0.67165158142148595</v>
      </c>
      <c r="B9507" s="3">
        <v>18567.293513304601</v>
      </c>
      <c r="C9507" s="3">
        <v>1.1729969385258601</v>
      </c>
      <c r="D9507" s="3">
        <v>55291.299815940998</v>
      </c>
      <c r="E9507" s="1">
        <f t="shared" si="298"/>
        <v>0.50134535710437411</v>
      </c>
      <c r="F9507" s="1">
        <f t="shared" si="299"/>
        <v>36724.006302636393</v>
      </c>
    </row>
    <row r="9508" spans="1:6">
      <c r="A9508" s="3">
        <v>0.69949198767957699</v>
      </c>
      <c r="B9508" s="3">
        <v>21934.223351757199</v>
      </c>
      <c r="C9508" s="3">
        <v>1.22564704316077</v>
      </c>
      <c r="D9508" s="3">
        <v>61813.459495451403</v>
      </c>
      <c r="E9508" s="1">
        <f t="shared" si="298"/>
        <v>0.52615505548119301</v>
      </c>
      <c r="F9508" s="1">
        <f t="shared" si="299"/>
        <v>39879.236143694201</v>
      </c>
    </row>
    <row r="9509" spans="1:6">
      <c r="A9509" s="3">
        <v>0.70765092864621304</v>
      </c>
      <c r="B9509" s="3">
        <v>20818.395524385702</v>
      </c>
      <c r="C9509" s="3">
        <v>1.23053397706409</v>
      </c>
      <c r="D9509" s="3">
        <v>56232.791435183703</v>
      </c>
      <c r="E9509" s="1">
        <f t="shared" si="298"/>
        <v>0.52288304841787692</v>
      </c>
      <c r="F9509" s="1">
        <f t="shared" si="299"/>
        <v>35414.395910798004</v>
      </c>
    </row>
    <row r="9510" spans="1:6">
      <c r="A9510" s="3">
        <v>0.65485440506539105</v>
      </c>
      <c r="B9510" s="3">
        <v>24371.916532570001</v>
      </c>
      <c r="C9510" s="3">
        <v>1.11483655127556</v>
      </c>
      <c r="D9510" s="3">
        <v>63137.215268583503</v>
      </c>
      <c r="E9510" s="1">
        <f t="shared" si="298"/>
        <v>0.45998214621016897</v>
      </c>
      <c r="F9510" s="1">
        <f t="shared" si="299"/>
        <v>38765.298736013501</v>
      </c>
    </row>
    <row r="9511" spans="1:6">
      <c r="A9511" s="3">
        <v>0.74567701964973698</v>
      </c>
      <c r="B9511" s="3">
        <v>19891.776213824101</v>
      </c>
      <c r="C9511" s="3">
        <v>1.2879237357894699</v>
      </c>
      <c r="D9511" s="3">
        <v>56606.357996327599</v>
      </c>
      <c r="E9511" s="1">
        <f t="shared" si="298"/>
        <v>0.54224671613973296</v>
      </c>
      <c r="F9511" s="1">
        <f t="shared" si="299"/>
        <v>36714.581782503497</v>
      </c>
    </row>
    <row r="9512" spans="1:6">
      <c r="A9512" s="3">
        <v>0.71043643729478001</v>
      </c>
      <c r="B9512" s="3">
        <v>17069.838602304699</v>
      </c>
      <c r="C9512" s="3">
        <v>1.24128104122185</v>
      </c>
      <c r="D9512" s="3">
        <v>52401.920847131798</v>
      </c>
      <c r="E9512" s="1">
        <f t="shared" si="298"/>
        <v>0.53084460392707</v>
      </c>
      <c r="F9512" s="1">
        <f t="shared" si="299"/>
        <v>35332.082244827099</v>
      </c>
    </row>
    <row r="9513" spans="1:6">
      <c r="A9513" s="3">
        <v>0.71757679208234804</v>
      </c>
      <c r="B9513" s="3">
        <v>19098.609763029501</v>
      </c>
      <c r="C9513" s="3">
        <v>1.2277907884814001</v>
      </c>
      <c r="D9513" s="3">
        <v>55192.8145827177</v>
      </c>
      <c r="E9513" s="1">
        <f t="shared" si="298"/>
        <v>0.51021399639905207</v>
      </c>
      <c r="F9513" s="1">
        <f t="shared" si="299"/>
        <v>36094.204819688195</v>
      </c>
    </row>
    <row r="9514" spans="1:6">
      <c r="A9514" s="3">
        <v>0.71722255614002195</v>
      </c>
      <c r="B9514" s="3">
        <v>20649.169702619402</v>
      </c>
      <c r="C9514" s="3">
        <v>1.25932686161358</v>
      </c>
      <c r="D9514" s="3">
        <v>58247.026451591199</v>
      </c>
      <c r="E9514" s="1">
        <f t="shared" si="298"/>
        <v>0.54210430547355803</v>
      </c>
      <c r="F9514" s="1">
        <f t="shared" si="299"/>
        <v>37597.856748971797</v>
      </c>
    </row>
    <row r="9515" spans="1:6">
      <c r="A9515" s="3">
        <v>0.74146755891821903</v>
      </c>
      <c r="B9515" s="3">
        <v>18486.0630880073</v>
      </c>
      <c r="C9515" s="3">
        <v>1.31036680771215</v>
      </c>
      <c r="D9515" s="3">
        <v>58381.0844777069</v>
      </c>
      <c r="E9515" s="1">
        <f t="shared" si="298"/>
        <v>0.56889924879393095</v>
      </c>
      <c r="F9515" s="1">
        <f t="shared" si="299"/>
        <v>39895.021389699599</v>
      </c>
    </row>
    <row r="9516" spans="1:6">
      <c r="A9516" s="3">
        <v>0.69079290600951804</v>
      </c>
      <c r="B9516" s="3">
        <v>23522.8712918649</v>
      </c>
      <c r="C9516" s="3">
        <v>1.21969383647202</v>
      </c>
      <c r="D9516" s="3">
        <v>61213.179486494701</v>
      </c>
      <c r="E9516" s="1">
        <f t="shared" si="298"/>
        <v>0.52890093046250197</v>
      </c>
      <c r="F9516" s="1">
        <f t="shared" si="299"/>
        <v>37690.308194629804</v>
      </c>
    </row>
    <row r="9517" spans="1:6">
      <c r="A9517" s="3">
        <v>0.66618469315801998</v>
      </c>
      <c r="B9517" s="3">
        <v>22480.629368515201</v>
      </c>
      <c r="C9517" s="3">
        <v>1.12869679996604</v>
      </c>
      <c r="D9517" s="3">
        <v>58755.0790496599</v>
      </c>
      <c r="E9517" s="1">
        <f t="shared" si="298"/>
        <v>0.46251210680802002</v>
      </c>
      <c r="F9517" s="1">
        <f t="shared" si="299"/>
        <v>36274.449681144702</v>
      </c>
    </row>
    <row r="9518" spans="1:6">
      <c r="A9518" s="3">
        <v>0.666545223099551</v>
      </c>
      <c r="B9518" s="3">
        <v>19797.743355833401</v>
      </c>
      <c r="C9518" s="3">
        <v>1.12647955033997</v>
      </c>
      <c r="D9518" s="3">
        <v>58039.899963129203</v>
      </c>
      <c r="E9518" s="1">
        <f t="shared" si="298"/>
        <v>0.45993432724041905</v>
      </c>
      <c r="F9518" s="1">
        <f t="shared" si="299"/>
        <v>38242.156607295801</v>
      </c>
    </row>
    <row r="9519" spans="1:6">
      <c r="A9519" s="3">
        <v>0.70333258342770499</v>
      </c>
      <c r="B9519" s="3">
        <v>17597.465373575898</v>
      </c>
      <c r="C9519" s="3">
        <v>1.19417767118031</v>
      </c>
      <c r="D9519" s="3">
        <v>55016.164007408603</v>
      </c>
      <c r="E9519" s="1">
        <f t="shared" si="298"/>
        <v>0.49084508775260505</v>
      </c>
      <c r="F9519" s="1">
        <f t="shared" si="299"/>
        <v>37418.698633832704</v>
      </c>
    </row>
    <row r="9520" spans="1:6">
      <c r="A9520" s="3">
        <v>0.70867535217225497</v>
      </c>
      <c r="B9520" s="3">
        <v>19650.470066521098</v>
      </c>
      <c r="C9520" s="3">
        <v>1.20504912834441</v>
      </c>
      <c r="D9520" s="3">
        <v>56186.104447612197</v>
      </c>
      <c r="E9520" s="1">
        <f t="shared" si="298"/>
        <v>0.49637377617215506</v>
      </c>
      <c r="F9520" s="1">
        <f t="shared" si="299"/>
        <v>36535.634381091098</v>
      </c>
    </row>
    <row r="9521" spans="1:6">
      <c r="A9521" s="3">
        <v>0.72172330178572697</v>
      </c>
      <c r="B9521" s="3">
        <v>22494.917647920302</v>
      </c>
      <c r="C9521" s="3">
        <v>1.22058933346056</v>
      </c>
      <c r="D9521" s="3">
        <v>60285.641649852099</v>
      </c>
      <c r="E9521" s="1">
        <f t="shared" si="298"/>
        <v>0.49886603167483301</v>
      </c>
      <c r="F9521" s="1">
        <f t="shared" si="299"/>
        <v>37790.724001931798</v>
      </c>
    </row>
    <row r="9522" spans="1:6">
      <c r="A9522" s="3">
        <v>0.69142960710978596</v>
      </c>
      <c r="B9522" s="3">
        <v>17028.2982428574</v>
      </c>
      <c r="C9522" s="3">
        <v>1.2182309291707101</v>
      </c>
      <c r="D9522" s="3">
        <v>52483.932942673098</v>
      </c>
      <c r="E9522" s="1">
        <f t="shared" si="298"/>
        <v>0.52680132206092412</v>
      </c>
      <c r="F9522" s="1">
        <f t="shared" si="299"/>
        <v>35455.634699815695</v>
      </c>
    </row>
    <row r="9523" spans="1:6">
      <c r="A9523" s="3">
        <v>0.71368620083230505</v>
      </c>
      <c r="B9523" s="3">
        <v>23834.292553390998</v>
      </c>
      <c r="C9523" s="3">
        <v>1.24587916562931</v>
      </c>
      <c r="D9523" s="3">
        <v>64914.657131577398</v>
      </c>
      <c r="E9523" s="1">
        <f t="shared" si="298"/>
        <v>0.53219296479700495</v>
      </c>
      <c r="F9523" s="1">
        <f t="shared" si="299"/>
        <v>41080.364578186403</v>
      </c>
    </row>
    <row r="9524" spans="1:6">
      <c r="A9524" s="3">
        <v>0.75614558209752702</v>
      </c>
      <c r="B9524" s="3">
        <v>19132.374806202501</v>
      </c>
      <c r="C9524" s="3">
        <v>1.3220081436323401</v>
      </c>
      <c r="D9524" s="3">
        <v>55268.356930056601</v>
      </c>
      <c r="E9524" s="1">
        <f t="shared" si="298"/>
        <v>0.56586256153481307</v>
      </c>
      <c r="F9524" s="1">
        <f t="shared" si="299"/>
        <v>36135.982123854104</v>
      </c>
    </row>
    <row r="9525" spans="1:6">
      <c r="A9525" s="3">
        <v>0.72451967677263995</v>
      </c>
      <c r="B9525" s="3">
        <v>20168.1670022859</v>
      </c>
      <c r="C9525" s="3">
        <v>1.24516111070886</v>
      </c>
      <c r="D9525" s="3">
        <v>57272.911254331098</v>
      </c>
      <c r="E9525" s="1">
        <f t="shared" si="298"/>
        <v>0.52064143393622009</v>
      </c>
      <c r="F9525" s="1">
        <f t="shared" si="299"/>
        <v>37104.744252045202</v>
      </c>
    </row>
    <row r="9526" spans="1:6">
      <c r="A9526" s="3">
        <v>0.70668145277503802</v>
      </c>
      <c r="B9526" s="3">
        <v>19310.803084790601</v>
      </c>
      <c r="C9526" s="3">
        <v>1.2110952592080499</v>
      </c>
      <c r="D9526" s="3">
        <v>56141.225025633903</v>
      </c>
      <c r="E9526" s="1">
        <f t="shared" si="298"/>
        <v>0.50441380643301192</v>
      </c>
      <c r="F9526" s="1">
        <f t="shared" si="299"/>
        <v>36830.421940843298</v>
      </c>
    </row>
    <row r="9527" spans="1:6">
      <c r="A9527" s="3">
        <v>0.69021175023011105</v>
      </c>
      <c r="B9527" s="3">
        <v>16993.932742715901</v>
      </c>
      <c r="C9527" s="3">
        <v>1.2131162180778099</v>
      </c>
      <c r="D9527" s="3">
        <v>54105.946183726403</v>
      </c>
      <c r="E9527" s="1">
        <f t="shared" si="298"/>
        <v>0.52290446784769884</v>
      </c>
      <c r="F9527" s="1">
        <f t="shared" si="299"/>
        <v>37112.013441010502</v>
      </c>
    </row>
    <row r="9528" spans="1:6">
      <c r="A9528" s="3">
        <v>0.64177557703199195</v>
      </c>
      <c r="B9528" s="3">
        <v>16278.0668041262</v>
      </c>
      <c r="C9528" s="3">
        <v>1.0851521038945999</v>
      </c>
      <c r="D9528" s="3">
        <v>51683.218056213504</v>
      </c>
      <c r="E9528" s="1">
        <f t="shared" si="298"/>
        <v>0.44337652686260798</v>
      </c>
      <c r="F9528" s="1">
        <f t="shared" si="299"/>
        <v>35405.151252087308</v>
      </c>
    </row>
    <row r="9529" spans="1:6">
      <c r="A9529" s="3">
        <v>0.73192214305610803</v>
      </c>
      <c r="B9529" s="3">
        <v>21374.099801150802</v>
      </c>
      <c r="C9529" s="3">
        <v>1.26564603048765</v>
      </c>
      <c r="D9529" s="3">
        <v>61137.238518669401</v>
      </c>
      <c r="E9529" s="1">
        <f t="shared" si="298"/>
        <v>0.53372388743154198</v>
      </c>
      <c r="F9529" s="1">
        <f t="shared" si="299"/>
        <v>39763.138717518596</v>
      </c>
    </row>
    <row r="9530" spans="1:6">
      <c r="A9530" s="3">
        <v>0.70137472844179405</v>
      </c>
      <c r="B9530" s="3">
        <v>21908.286774748402</v>
      </c>
      <c r="C9530" s="3">
        <v>1.23703613415887</v>
      </c>
      <c r="D9530" s="3">
        <v>61179.3642235765</v>
      </c>
      <c r="E9530" s="1">
        <f t="shared" si="298"/>
        <v>0.53566140571707599</v>
      </c>
      <c r="F9530" s="1">
        <f t="shared" si="299"/>
        <v>39271.077448828102</v>
      </c>
    </row>
    <row r="9531" spans="1:6">
      <c r="A9531" s="3">
        <v>0.73028192871757203</v>
      </c>
      <c r="B9531" s="3">
        <v>16362.434870065499</v>
      </c>
      <c r="C9531" s="3">
        <v>1.26343724448438</v>
      </c>
      <c r="D9531" s="3">
        <v>54803.797182321701</v>
      </c>
      <c r="E9531" s="1">
        <f t="shared" si="298"/>
        <v>0.53315531576680797</v>
      </c>
      <c r="F9531" s="1">
        <f t="shared" si="299"/>
        <v>38441.362312256198</v>
      </c>
    </row>
    <row r="9532" spans="1:6">
      <c r="A9532" s="3">
        <v>0.72392437471212001</v>
      </c>
      <c r="B9532" s="3">
        <v>20502.2517452541</v>
      </c>
      <c r="C9532" s="3">
        <v>1.2613141390576399</v>
      </c>
      <c r="D9532" s="3">
        <v>58433.824767640603</v>
      </c>
      <c r="E9532" s="1">
        <f t="shared" si="298"/>
        <v>0.53738976434551988</v>
      </c>
      <c r="F9532" s="1">
        <f t="shared" si="299"/>
        <v>37931.573022386503</v>
      </c>
    </row>
    <row r="9533" spans="1:6">
      <c r="A9533" s="3">
        <v>0.73352914108135503</v>
      </c>
      <c r="B9533" s="3">
        <v>19969.846596235999</v>
      </c>
      <c r="C9533" s="3">
        <v>1.2769134446794499</v>
      </c>
      <c r="D9533" s="3">
        <v>56827.936217697898</v>
      </c>
      <c r="E9533" s="1">
        <f t="shared" si="298"/>
        <v>0.54338430359809486</v>
      </c>
      <c r="F9533" s="1">
        <f t="shared" si="299"/>
        <v>36858.089621461899</v>
      </c>
    </row>
    <row r="9534" spans="1:6">
      <c r="A9534" s="3">
        <v>0.7115982350726</v>
      </c>
      <c r="B9534" s="3">
        <v>17313.7076254475</v>
      </c>
      <c r="C9534" s="3">
        <v>1.25305904617833</v>
      </c>
      <c r="D9534" s="3">
        <v>53824.622349175297</v>
      </c>
      <c r="E9534" s="1">
        <f t="shared" si="298"/>
        <v>0.54146081110572997</v>
      </c>
      <c r="F9534" s="1">
        <f t="shared" si="299"/>
        <v>36510.914723727794</v>
      </c>
    </row>
    <row r="9535" spans="1:6">
      <c r="A9535" s="3">
        <v>0.68719294092635197</v>
      </c>
      <c r="B9535" s="3">
        <v>18091.481015242502</v>
      </c>
      <c r="C9535" s="3">
        <v>1.18606556143409</v>
      </c>
      <c r="D9535" s="3">
        <v>55247.578265010801</v>
      </c>
      <c r="E9535" s="1">
        <f t="shared" si="298"/>
        <v>0.49887262050773806</v>
      </c>
      <c r="F9535" s="1">
        <f t="shared" si="299"/>
        <v>37156.097249768296</v>
      </c>
    </row>
    <row r="9536" spans="1:6">
      <c r="A9536" s="3">
        <v>0.74397712579393105</v>
      </c>
      <c r="B9536" s="3">
        <v>17805.2388030123</v>
      </c>
      <c r="C9536" s="3">
        <v>1.2583997468612</v>
      </c>
      <c r="D9536" s="3">
        <v>52321.926328679001</v>
      </c>
      <c r="E9536" s="1">
        <f t="shared" si="298"/>
        <v>0.51442262106726899</v>
      </c>
      <c r="F9536" s="1">
        <f t="shared" si="299"/>
        <v>34516.687525666697</v>
      </c>
    </row>
    <row r="9537" spans="1:6">
      <c r="A9537" s="3">
        <v>0.61548923865693805</v>
      </c>
      <c r="B9537" s="3">
        <v>22134.625211206901</v>
      </c>
      <c r="C9537" s="3">
        <v>1.0952619330114399</v>
      </c>
      <c r="D9537" s="3">
        <v>62649.210301990701</v>
      </c>
      <c r="E9537" s="1">
        <f t="shared" si="298"/>
        <v>0.47977269435450187</v>
      </c>
      <c r="F9537" s="1">
        <f t="shared" si="299"/>
        <v>40514.585090783803</v>
      </c>
    </row>
    <row r="9538" spans="1:6">
      <c r="A9538" s="3">
        <v>0.69618236376509202</v>
      </c>
      <c r="B9538" s="3">
        <v>18640.064011844399</v>
      </c>
      <c r="C9538" s="3">
        <v>1.1910792808024999</v>
      </c>
      <c r="D9538" s="3">
        <v>55810.831047216001</v>
      </c>
      <c r="E9538" s="1">
        <f t="shared" si="298"/>
        <v>0.4948969170374079</v>
      </c>
      <c r="F9538" s="1">
        <f t="shared" si="299"/>
        <v>37170.767035371602</v>
      </c>
    </row>
    <row r="9539" spans="1:6">
      <c r="A9539" s="3">
        <v>0.69555015358313499</v>
      </c>
      <c r="B9539" s="3">
        <v>20987.885638904601</v>
      </c>
      <c r="C9539" s="3">
        <v>1.2093596149602099</v>
      </c>
      <c r="D9539" s="3">
        <v>58096.950917406</v>
      </c>
      <c r="E9539" s="1">
        <f t="shared" si="298"/>
        <v>0.51380946137707495</v>
      </c>
      <c r="F9539" s="1">
        <f t="shared" si="299"/>
        <v>37109.065278501395</v>
      </c>
    </row>
    <row r="9540" spans="1:6">
      <c r="A9540" s="3">
        <v>0.71441534505159099</v>
      </c>
      <c r="B9540" s="3">
        <v>19924.520286496499</v>
      </c>
      <c r="C9540" s="3">
        <v>1.25140644393346</v>
      </c>
      <c r="D9540" s="3">
        <v>57699.769764331097</v>
      </c>
      <c r="E9540" s="1">
        <f t="shared" ref="E9540:E9603" si="300">C9540-A9540</f>
        <v>0.53699109888186902</v>
      </c>
      <c r="F9540" s="1">
        <f t="shared" ref="F9540:F9603" si="301">D9540-B9540</f>
        <v>37775.249477834601</v>
      </c>
    </row>
    <row r="9541" spans="1:6">
      <c r="A9541" s="3">
        <v>0.75233816723914504</v>
      </c>
      <c r="B9541" s="3">
        <v>16076.529682144899</v>
      </c>
      <c r="C9541" s="3">
        <v>1.3276148995855901</v>
      </c>
      <c r="D9541" s="3">
        <v>50469.987714638701</v>
      </c>
      <c r="E9541" s="1">
        <f t="shared" si="300"/>
        <v>0.57527673234644505</v>
      </c>
      <c r="F9541" s="1">
        <f t="shared" si="301"/>
        <v>34393.4580324938</v>
      </c>
    </row>
    <row r="9542" spans="1:6">
      <c r="A9542" s="3">
        <v>0.71475591401738903</v>
      </c>
      <c r="B9542" s="3">
        <v>18395.754307607</v>
      </c>
      <c r="C9542" s="3">
        <v>1.2547543028556301</v>
      </c>
      <c r="D9542" s="3">
        <v>53376.814979504197</v>
      </c>
      <c r="E9542" s="1">
        <f t="shared" si="300"/>
        <v>0.53999838883824103</v>
      </c>
      <c r="F9542" s="1">
        <f t="shared" si="301"/>
        <v>34981.060671897198</v>
      </c>
    </row>
    <row r="9543" spans="1:6">
      <c r="A9543" s="3">
        <v>0.69318974731693905</v>
      </c>
      <c r="B9543" s="3">
        <v>22728.9606760305</v>
      </c>
      <c r="C9543" s="3">
        <v>1.23104277547545</v>
      </c>
      <c r="D9543" s="3">
        <v>62027.743622906601</v>
      </c>
      <c r="E9543" s="1">
        <f t="shared" si="300"/>
        <v>0.53785302815851099</v>
      </c>
      <c r="F9543" s="1">
        <f t="shared" si="301"/>
        <v>39298.782946876105</v>
      </c>
    </row>
    <row r="9544" spans="1:6">
      <c r="A9544" s="3">
        <v>0.70415266741766602</v>
      </c>
      <c r="B9544" s="3">
        <v>19287.0731718647</v>
      </c>
      <c r="C9544" s="3">
        <v>1.21300172265201</v>
      </c>
      <c r="D9544" s="3">
        <v>55493.321256904397</v>
      </c>
      <c r="E9544" s="1">
        <f t="shared" si="300"/>
        <v>0.50884905523434398</v>
      </c>
      <c r="F9544" s="1">
        <f t="shared" si="301"/>
        <v>36206.248085039697</v>
      </c>
    </row>
    <row r="9545" spans="1:6">
      <c r="A9545" s="3">
        <v>0.72286154445765805</v>
      </c>
      <c r="B9545" s="3">
        <v>23662.741639164298</v>
      </c>
      <c r="C9545" s="3">
        <v>1.2199261257884799</v>
      </c>
      <c r="D9545" s="3">
        <v>59911.852801265399</v>
      </c>
      <c r="E9545" s="1">
        <f t="shared" si="300"/>
        <v>0.49706458133082188</v>
      </c>
      <c r="F9545" s="1">
        <f t="shared" si="301"/>
        <v>36249.1111621011</v>
      </c>
    </row>
    <row r="9546" spans="1:6">
      <c r="A9546" s="3">
        <v>0.68653336960988698</v>
      </c>
      <c r="B9546" s="3">
        <v>19107.128319912801</v>
      </c>
      <c r="C9546" s="3">
        <v>1.2038308231621999</v>
      </c>
      <c r="D9546" s="3">
        <v>56672.175136583399</v>
      </c>
      <c r="E9546" s="1">
        <f t="shared" si="300"/>
        <v>0.51729745355231294</v>
      </c>
      <c r="F9546" s="1">
        <f t="shared" si="301"/>
        <v>37565.046816670598</v>
      </c>
    </row>
    <row r="9547" spans="1:6">
      <c r="A9547" s="3">
        <v>0.70352631909125096</v>
      </c>
      <c r="B9547" s="3">
        <v>17539.601089538599</v>
      </c>
      <c r="C9547" s="3">
        <v>1.24209338749776</v>
      </c>
      <c r="D9547" s="3">
        <v>52667.458728286503</v>
      </c>
      <c r="E9547" s="1">
        <f t="shared" si="300"/>
        <v>0.53856706840650903</v>
      </c>
      <c r="F9547" s="1">
        <f t="shared" si="301"/>
        <v>35127.857638747904</v>
      </c>
    </row>
    <row r="9548" spans="1:6">
      <c r="A9548" s="3">
        <v>0.69315776392490502</v>
      </c>
      <c r="B9548" s="3">
        <v>26337.4788217276</v>
      </c>
      <c r="C9548" s="3">
        <v>1.2292204117077401</v>
      </c>
      <c r="D9548" s="3">
        <v>64564.581205505398</v>
      </c>
      <c r="E9548" s="1">
        <f t="shared" si="300"/>
        <v>0.53606264778283508</v>
      </c>
      <c r="F9548" s="1">
        <f t="shared" si="301"/>
        <v>38227.102383777798</v>
      </c>
    </row>
    <row r="9549" spans="1:6">
      <c r="A9549" s="3">
        <v>0.692370811762829</v>
      </c>
      <c r="B9549" s="3">
        <v>23282.2684788273</v>
      </c>
      <c r="C9549" s="3">
        <v>1.18730579576185</v>
      </c>
      <c r="D9549" s="3">
        <v>59552.837475362197</v>
      </c>
      <c r="E9549" s="1">
        <f t="shared" si="300"/>
        <v>0.49493498399902103</v>
      </c>
      <c r="F9549" s="1">
        <f t="shared" si="301"/>
        <v>36270.568996534901</v>
      </c>
    </row>
    <row r="9550" spans="1:6">
      <c r="A9550" s="3">
        <v>0.72192043362036695</v>
      </c>
      <c r="B9550" s="3">
        <v>21601.855448799099</v>
      </c>
      <c r="C9550" s="3">
        <v>1.2880555491386301</v>
      </c>
      <c r="D9550" s="3">
        <v>60167.7515408709</v>
      </c>
      <c r="E9550" s="1">
        <f t="shared" si="300"/>
        <v>0.56613511551826312</v>
      </c>
      <c r="F9550" s="1">
        <f t="shared" si="301"/>
        <v>38565.896092071802</v>
      </c>
    </row>
    <row r="9551" spans="1:6">
      <c r="A9551" s="3">
        <v>0.73862377356553399</v>
      </c>
      <c r="B9551" s="3">
        <v>18023.9835114579</v>
      </c>
      <c r="C9551" s="3">
        <v>1.31586266779898</v>
      </c>
      <c r="D9551" s="3">
        <v>55806.893194572302</v>
      </c>
      <c r="E9551" s="1">
        <f t="shared" si="300"/>
        <v>0.57723889423344599</v>
      </c>
      <c r="F9551" s="1">
        <f t="shared" si="301"/>
        <v>37782.909683114398</v>
      </c>
    </row>
    <row r="9552" spans="1:6">
      <c r="A9552" s="3">
        <v>0.70125417345674801</v>
      </c>
      <c r="B9552" s="3">
        <v>20728.592583797901</v>
      </c>
      <c r="C9552" s="3">
        <v>1.1870924018951501</v>
      </c>
      <c r="D9552" s="3">
        <v>56507.191359498698</v>
      </c>
      <c r="E9552" s="1">
        <f t="shared" si="300"/>
        <v>0.48583822843840208</v>
      </c>
      <c r="F9552" s="1">
        <f t="shared" si="301"/>
        <v>35778.598775700797</v>
      </c>
    </row>
    <row r="9553" spans="1:6">
      <c r="A9553" s="3">
        <v>0.69053081408815897</v>
      </c>
      <c r="B9553" s="3">
        <v>17965.578405885699</v>
      </c>
      <c r="C9553" s="3">
        <v>1.18571562952723</v>
      </c>
      <c r="D9553" s="3">
        <v>56463.682454411799</v>
      </c>
      <c r="E9553" s="1">
        <f t="shared" si="300"/>
        <v>0.495184815439071</v>
      </c>
      <c r="F9553" s="1">
        <f t="shared" si="301"/>
        <v>38498.104048526104</v>
      </c>
    </row>
    <row r="9554" spans="1:6">
      <c r="A9554" s="3">
        <v>0.714928000697588</v>
      </c>
      <c r="B9554" s="3">
        <v>15239.1816803812</v>
      </c>
      <c r="C9554" s="3">
        <v>1.2133871472175299</v>
      </c>
      <c r="D9554" s="3">
        <v>51120.133980701299</v>
      </c>
      <c r="E9554" s="1">
        <f t="shared" si="300"/>
        <v>0.49845914651994194</v>
      </c>
      <c r="F9554" s="1">
        <f t="shared" si="301"/>
        <v>35880.952300320103</v>
      </c>
    </row>
    <row r="9555" spans="1:6">
      <c r="A9555" s="3">
        <v>0.70098386198720297</v>
      </c>
      <c r="B9555" s="3">
        <v>23285.18565539</v>
      </c>
      <c r="C9555" s="3">
        <v>1.2099850059847701</v>
      </c>
      <c r="D9555" s="3">
        <v>59171.407272475597</v>
      </c>
      <c r="E9555" s="1">
        <f t="shared" si="300"/>
        <v>0.50900114399756713</v>
      </c>
      <c r="F9555" s="1">
        <f t="shared" si="301"/>
        <v>35886.221617085597</v>
      </c>
    </row>
    <row r="9556" spans="1:6">
      <c r="A9556" s="3">
        <v>0.72277623285292303</v>
      </c>
      <c r="B9556" s="3">
        <v>19678.203414728399</v>
      </c>
      <c r="C9556" s="3">
        <v>1.29782588228185</v>
      </c>
      <c r="D9556" s="3">
        <v>57844.411756221503</v>
      </c>
      <c r="E9556" s="1">
        <f t="shared" si="300"/>
        <v>0.575049649428927</v>
      </c>
      <c r="F9556" s="1">
        <f t="shared" si="301"/>
        <v>38166.208341493104</v>
      </c>
    </row>
    <row r="9557" spans="1:6">
      <c r="A9557" s="3">
        <v>0.70000115314487199</v>
      </c>
      <c r="B9557" s="3">
        <v>22425.983072036601</v>
      </c>
      <c r="C9557" s="3">
        <v>1.22671298682574</v>
      </c>
      <c r="D9557" s="3">
        <v>64115.843923758002</v>
      </c>
      <c r="E9557" s="1">
        <f t="shared" si="300"/>
        <v>0.52671183368086805</v>
      </c>
      <c r="F9557" s="1">
        <f t="shared" si="301"/>
        <v>41689.860851721402</v>
      </c>
    </row>
    <row r="9558" spans="1:6">
      <c r="A9558" s="3">
        <v>0.68502998812791804</v>
      </c>
      <c r="B9558" s="3">
        <v>19664.4133109432</v>
      </c>
      <c r="C9558" s="3">
        <v>1.19193343708898</v>
      </c>
      <c r="D9558" s="3">
        <v>57217.678291239703</v>
      </c>
      <c r="E9558" s="1">
        <f t="shared" si="300"/>
        <v>0.50690344896106199</v>
      </c>
      <c r="F9558" s="1">
        <f t="shared" si="301"/>
        <v>37553.264980296502</v>
      </c>
    </row>
    <row r="9559" spans="1:6">
      <c r="A9559" s="3">
        <v>0.66045743908086296</v>
      </c>
      <c r="B9559" s="3">
        <v>24547.739606219398</v>
      </c>
      <c r="C9559" s="3">
        <v>1.14426193791811</v>
      </c>
      <c r="D9559" s="3">
        <v>59655.592479467203</v>
      </c>
      <c r="E9559" s="1">
        <f t="shared" si="300"/>
        <v>0.48380449883724708</v>
      </c>
      <c r="F9559" s="1">
        <f t="shared" si="301"/>
        <v>35107.852873247801</v>
      </c>
    </row>
    <row r="9560" spans="1:6">
      <c r="A9560" s="3">
        <v>0.72319028843841904</v>
      </c>
      <c r="B9560" s="3">
        <v>21847.418862589901</v>
      </c>
      <c r="C9560" s="3">
        <v>1.2274472394790801</v>
      </c>
      <c r="D9560" s="3">
        <v>58601.144352877498</v>
      </c>
      <c r="E9560" s="1">
        <f t="shared" si="300"/>
        <v>0.50425695104066104</v>
      </c>
      <c r="F9560" s="1">
        <f t="shared" si="301"/>
        <v>36753.725490287601</v>
      </c>
    </row>
    <row r="9561" spans="1:6">
      <c r="A9561" s="3">
        <v>0.69053887547725701</v>
      </c>
      <c r="B9561" s="3">
        <v>11540.1858510371</v>
      </c>
      <c r="C9561" s="3">
        <v>1.1515055833137999</v>
      </c>
      <c r="D9561" s="3">
        <v>46199.802549829998</v>
      </c>
      <c r="E9561" s="1">
        <f t="shared" si="300"/>
        <v>0.46096670783654292</v>
      </c>
      <c r="F9561" s="1">
        <f t="shared" si="301"/>
        <v>34659.616698792895</v>
      </c>
    </row>
    <row r="9562" spans="1:6">
      <c r="A9562" s="3">
        <v>0.67973678732370002</v>
      </c>
      <c r="B9562" s="3">
        <v>23361.820334416399</v>
      </c>
      <c r="C9562" s="3">
        <v>1.18520770987031</v>
      </c>
      <c r="D9562" s="3">
        <v>61563.244779666296</v>
      </c>
      <c r="E9562" s="1">
        <f t="shared" si="300"/>
        <v>0.50547092254660997</v>
      </c>
      <c r="F9562" s="1">
        <f t="shared" si="301"/>
        <v>38201.424445249897</v>
      </c>
    </row>
    <row r="9563" spans="1:6">
      <c r="A9563" s="3">
        <v>0.693825509033693</v>
      </c>
      <c r="B9563" s="3">
        <v>19976.108568496398</v>
      </c>
      <c r="C9563" s="3">
        <v>1.2052724118220399</v>
      </c>
      <c r="D9563" s="3">
        <v>57790.051650884001</v>
      </c>
      <c r="E9563" s="1">
        <f t="shared" si="300"/>
        <v>0.51144690278834692</v>
      </c>
      <c r="F9563" s="1">
        <f t="shared" si="301"/>
        <v>37813.943082387603</v>
      </c>
    </row>
    <row r="9564" spans="1:6">
      <c r="A9564" s="3">
        <v>0.68918765306766605</v>
      </c>
      <c r="B9564" s="3">
        <v>17688.4286946471</v>
      </c>
      <c r="C9564" s="3">
        <v>1.1818616035593601</v>
      </c>
      <c r="D9564" s="3">
        <v>52333.139870606203</v>
      </c>
      <c r="E9564" s="1">
        <f t="shared" si="300"/>
        <v>0.49267395049169405</v>
      </c>
      <c r="F9564" s="1">
        <f t="shared" si="301"/>
        <v>34644.711175959106</v>
      </c>
    </row>
    <row r="9565" spans="1:6">
      <c r="A9565" s="3">
        <v>0.77753505155409697</v>
      </c>
      <c r="B9565" s="3">
        <v>19966.682859861699</v>
      </c>
      <c r="C9565" s="3">
        <v>1.35435026118335</v>
      </c>
      <c r="D9565" s="3">
        <v>55979.718210006198</v>
      </c>
      <c r="E9565" s="1">
        <f t="shared" si="300"/>
        <v>0.57681520962925303</v>
      </c>
      <c r="F9565" s="1">
        <f t="shared" si="301"/>
        <v>36013.035350144499</v>
      </c>
    </row>
    <row r="9566" spans="1:6">
      <c r="A9566" s="3">
        <v>0.68126319626626997</v>
      </c>
      <c r="B9566" s="3">
        <v>18014.9681465057</v>
      </c>
      <c r="C9566" s="3">
        <v>1.18789233828408</v>
      </c>
      <c r="D9566" s="3">
        <v>54689.2421341878</v>
      </c>
      <c r="E9566" s="1">
        <f t="shared" si="300"/>
        <v>0.50662914201781006</v>
      </c>
      <c r="F9566" s="1">
        <f t="shared" si="301"/>
        <v>36674.2739876821</v>
      </c>
    </row>
    <row r="9567" spans="1:6">
      <c r="A9567" s="3">
        <v>0.67261356203901701</v>
      </c>
      <c r="B9567" s="3">
        <v>19370.180059655599</v>
      </c>
      <c r="C9567" s="3">
        <v>1.15060995551251</v>
      </c>
      <c r="D9567" s="3">
        <v>57542.608906367801</v>
      </c>
      <c r="E9567" s="1">
        <f t="shared" si="300"/>
        <v>0.47799639347349299</v>
      </c>
      <c r="F9567" s="1">
        <f t="shared" si="301"/>
        <v>38172.428846712202</v>
      </c>
    </row>
    <row r="9568" spans="1:6">
      <c r="A9568" s="3">
        <v>0.70964494592841998</v>
      </c>
      <c r="B9568" s="3">
        <v>15876.0535351322</v>
      </c>
      <c r="C9568" s="3">
        <v>1.2099936925352699</v>
      </c>
      <c r="D9568" s="3">
        <v>53344.6439746338</v>
      </c>
      <c r="E9568" s="1">
        <f t="shared" si="300"/>
        <v>0.50034874660684991</v>
      </c>
      <c r="F9568" s="1">
        <f t="shared" si="301"/>
        <v>37468.590439501597</v>
      </c>
    </row>
    <row r="9569" spans="1:6">
      <c r="A9569" s="3">
        <v>0.75310051635946096</v>
      </c>
      <c r="B9569" s="3">
        <v>17315.389795106501</v>
      </c>
      <c r="C9569" s="3">
        <v>1.3104285374220099</v>
      </c>
      <c r="D9569" s="3">
        <v>53826.7947113029</v>
      </c>
      <c r="E9569" s="1">
        <f t="shared" si="300"/>
        <v>0.55732802106254897</v>
      </c>
      <c r="F9569" s="1">
        <f t="shared" si="301"/>
        <v>36511.404916196399</v>
      </c>
    </row>
    <row r="9570" spans="1:6">
      <c r="A9570" s="3">
        <v>0.73974933009291</v>
      </c>
      <c r="B9570" s="3">
        <v>20306.118487703301</v>
      </c>
      <c r="C9570" s="3">
        <v>1.2983293313292501</v>
      </c>
      <c r="D9570" s="3">
        <v>59329.078915027902</v>
      </c>
      <c r="E9570" s="1">
        <f t="shared" si="300"/>
        <v>0.55858000123634011</v>
      </c>
      <c r="F9570" s="1">
        <f t="shared" si="301"/>
        <v>39022.9604273246</v>
      </c>
    </row>
    <row r="9571" spans="1:6">
      <c r="A9571" s="3">
        <v>0.73036796641853396</v>
      </c>
      <c r="B9571" s="3">
        <v>16216.4932195581</v>
      </c>
      <c r="C9571" s="3">
        <v>1.24727257072369</v>
      </c>
      <c r="D9571" s="3">
        <v>53481.563036491003</v>
      </c>
      <c r="E9571" s="1">
        <f t="shared" si="300"/>
        <v>0.51690460430515606</v>
      </c>
      <c r="F9571" s="1">
        <f t="shared" si="301"/>
        <v>37265.069816932904</v>
      </c>
    </row>
    <row r="9572" spans="1:6">
      <c r="A9572" s="3">
        <v>0.72815428783942304</v>
      </c>
      <c r="B9572" s="3">
        <v>21536.840397348202</v>
      </c>
      <c r="C9572" s="3">
        <v>1.21229426418589</v>
      </c>
      <c r="D9572" s="3">
        <v>58131.039839238998</v>
      </c>
      <c r="E9572" s="1">
        <f t="shared" si="300"/>
        <v>0.48413997634646699</v>
      </c>
      <c r="F9572" s="1">
        <f t="shared" si="301"/>
        <v>36594.1994418908</v>
      </c>
    </row>
    <row r="9573" spans="1:6">
      <c r="A9573" s="3">
        <v>0.66632543228111596</v>
      </c>
      <c r="B9573" s="3">
        <v>16953.6615366347</v>
      </c>
      <c r="C9573" s="3">
        <v>1.1645231897797901</v>
      </c>
      <c r="D9573" s="3">
        <v>53957.642460004499</v>
      </c>
      <c r="E9573" s="1">
        <f t="shared" si="300"/>
        <v>0.49819775749867412</v>
      </c>
      <c r="F9573" s="1">
        <f t="shared" si="301"/>
        <v>37003.980923369803</v>
      </c>
    </row>
    <row r="9574" spans="1:6">
      <c r="A9574" s="3">
        <v>0.70763908274975695</v>
      </c>
      <c r="B9574" s="3">
        <v>15842.589378988399</v>
      </c>
      <c r="C9574" s="3">
        <v>1.26246117920692</v>
      </c>
      <c r="D9574" s="3">
        <v>52886.396326054899</v>
      </c>
      <c r="E9574" s="1">
        <f t="shared" si="300"/>
        <v>0.55482209645716307</v>
      </c>
      <c r="F9574" s="1">
        <f t="shared" si="301"/>
        <v>37043.8069470665</v>
      </c>
    </row>
    <row r="9575" spans="1:6">
      <c r="A9575" s="3">
        <v>0.69494081901360705</v>
      </c>
      <c r="B9575" s="3">
        <v>23390.6631682384</v>
      </c>
      <c r="C9575" s="3">
        <v>1.2036811574763999</v>
      </c>
      <c r="D9575" s="3">
        <v>61224.454557591598</v>
      </c>
      <c r="E9575" s="1">
        <f t="shared" si="300"/>
        <v>0.50874033846279287</v>
      </c>
      <c r="F9575" s="1">
        <f t="shared" si="301"/>
        <v>37833.791389353195</v>
      </c>
    </row>
    <row r="9576" spans="1:6">
      <c r="A9576" s="3">
        <v>0.63489360313521404</v>
      </c>
      <c r="B9576" s="3">
        <v>20310.366457184198</v>
      </c>
      <c r="C9576" s="3">
        <v>1.06925432850053</v>
      </c>
      <c r="D9576" s="3">
        <v>56787.492968518403</v>
      </c>
      <c r="E9576" s="1">
        <f t="shared" si="300"/>
        <v>0.434360725365316</v>
      </c>
      <c r="F9576" s="1">
        <f t="shared" si="301"/>
        <v>36477.126511334209</v>
      </c>
    </row>
    <row r="9577" spans="1:6">
      <c r="A9577" s="3">
        <v>0.68328798057446705</v>
      </c>
      <c r="B9577" s="3">
        <v>22036.343862524402</v>
      </c>
      <c r="C9577" s="3">
        <v>1.1980434814478</v>
      </c>
      <c r="D9577" s="3">
        <v>57359.431911465501</v>
      </c>
      <c r="E9577" s="1">
        <f t="shared" si="300"/>
        <v>0.51475550087333299</v>
      </c>
      <c r="F9577" s="1">
        <f t="shared" si="301"/>
        <v>35323.088048941099</v>
      </c>
    </row>
    <row r="9578" spans="1:6">
      <c r="A9578" s="3">
        <v>0.70296636752046904</v>
      </c>
      <c r="B9578" s="3">
        <v>17947.8333791921</v>
      </c>
      <c r="C9578" s="3">
        <v>1.2065823870749399</v>
      </c>
      <c r="D9578" s="3">
        <v>54782.831124595701</v>
      </c>
      <c r="E9578" s="1">
        <f t="shared" si="300"/>
        <v>0.50361601955447088</v>
      </c>
      <c r="F9578" s="1">
        <f t="shared" si="301"/>
        <v>36834.997745403598</v>
      </c>
    </row>
    <row r="9579" spans="1:6">
      <c r="A9579" s="3">
        <v>0.68614931994420203</v>
      </c>
      <c r="B9579" s="3">
        <v>19367.3726611661</v>
      </c>
      <c r="C9579" s="3">
        <v>1.1895894761260799</v>
      </c>
      <c r="D9579" s="3">
        <v>57214.231316857898</v>
      </c>
      <c r="E9579" s="1">
        <f t="shared" si="300"/>
        <v>0.50344015618187787</v>
      </c>
      <c r="F9579" s="1">
        <f t="shared" si="301"/>
        <v>37846.858655691802</v>
      </c>
    </row>
    <row r="9580" spans="1:6">
      <c r="A9580" s="3">
        <v>0.70166789998678603</v>
      </c>
      <c r="B9580" s="3">
        <v>16792.663453327401</v>
      </c>
      <c r="C9580" s="3">
        <v>1.21048555448074</v>
      </c>
      <c r="D9580" s="3">
        <v>53869.092633472697</v>
      </c>
      <c r="E9580" s="1">
        <f t="shared" si="300"/>
        <v>0.508817654493954</v>
      </c>
      <c r="F9580" s="1">
        <f t="shared" si="301"/>
        <v>37076.429180145293</v>
      </c>
    </row>
    <row r="9581" spans="1:6">
      <c r="A9581" s="3">
        <v>0.757794396005257</v>
      </c>
      <c r="B9581" s="3">
        <v>21677.684646608999</v>
      </c>
      <c r="C9581" s="3">
        <v>1.3093223187549701</v>
      </c>
      <c r="D9581" s="3">
        <v>57119.4629932643</v>
      </c>
      <c r="E9581" s="1">
        <f t="shared" si="300"/>
        <v>0.55152792274971307</v>
      </c>
      <c r="F9581" s="1">
        <f t="shared" si="301"/>
        <v>35441.778346655301</v>
      </c>
    </row>
    <row r="9582" spans="1:6">
      <c r="A9582" s="3">
        <v>0.74990702484087701</v>
      </c>
      <c r="B9582" s="3">
        <v>23108.6543913571</v>
      </c>
      <c r="C9582" s="3">
        <v>1.29489115689879</v>
      </c>
      <c r="D9582" s="3">
        <v>62121.042227145597</v>
      </c>
      <c r="E9582" s="1">
        <f t="shared" si="300"/>
        <v>0.54498413205791296</v>
      </c>
      <c r="F9582" s="1">
        <f t="shared" si="301"/>
        <v>39012.387835788497</v>
      </c>
    </row>
    <row r="9583" spans="1:6">
      <c r="A9583" s="3">
        <v>0.72486324467819796</v>
      </c>
      <c r="B9583" s="3">
        <v>18924.707191243098</v>
      </c>
      <c r="C9583" s="3">
        <v>1.23160898090049</v>
      </c>
      <c r="D9583" s="3">
        <v>54268.2580629804</v>
      </c>
      <c r="E9583" s="1">
        <f t="shared" si="300"/>
        <v>0.50674573622229202</v>
      </c>
      <c r="F9583" s="1">
        <f t="shared" si="301"/>
        <v>35343.550871737301</v>
      </c>
    </row>
    <row r="9584" spans="1:6">
      <c r="A9584" s="3">
        <v>0.68721113703694103</v>
      </c>
      <c r="B9584" s="3">
        <v>22626.9358552466</v>
      </c>
      <c r="C9584" s="3">
        <v>1.1996091301534</v>
      </c>
      <c r="D9584" s="3">
        <v>62803.3381089514</v>
      </c>
      <c r="E9584" s="1">
        <f t="shared" si="300"/>
        <v>0.51239799311645895</v>
      </c>
      <c r="F9584" s="1">
        <f t="shared" si="301"/>
        <v>40176.4022537048</v>
      </c>
    </row>
    <row r="9585" spans="1:6">
      <c r="A9585" s="3">
        <v>0.72911829190273303</v>
      </c>
      <c r="B9585" s="3">
        <v>19790.829811900199</v>
      </c>
      <c r="C9585" s="3">
        <v>1.2703678873223401</v>
      </c>
      <c r="D9585" s="3">
        <v>56144.859598895498</v>
      </c>
      <c r="E9585" s="1">
        <f t="shared" si="300"/>
        <v>0.54124959541960704</v>
      </c>
      <c r="F9585" s="1">
        <f t="shared" si="301"/>
        <v>36354.029786995299</v>
      </c>
    </row>
    <row r="9586" spans="1:6">
      <c r="A9586" s="3">
        <v>0.69728564301279705</v>
      </c>
      <c r="B9586" s="3">
        <v>15525.4500765926</v>
      </c>
      <c r="C9586" s="3">
        <v>1.20524199641479</v>
      </c>
      <c r="D9586" s="3">
        <v>51600.743894523803</v>
      </c>
      <c r="E9586" s="1">
        <f t="shared" si="300"/>
        <v>0.50795635340199297</v>
      </c>
      <c r="F9586" s="1">
        <f t="shared" si="301"/>
        <v>36075.293817931204</v>
      </c>
    </row>
    <row r="9587" spans="1:6">
      <c r="A9587" s="3">
        <v>0.73635766051114904</v>
      </c>
      <c r="B9587" s="3">
        <v>24401.296532255801</v>
      </c>
      <c r="C9587" s="3">
        <v>1.3020923998546901</v>
      </c>
      <c r="D9587" s="3">
        <v>62013.146208224403</v>
      </c>
      <c r="E9587" s="1">
        <f t="shared" si="300"/>
        <v>0.56573473934354102</v>
      </c>
      <c r="F9587" s="1">
        <f t="shared" si="301"/>
        <v>37611.849675968602</v>
      </c>
    </row>
    <row r="9588" spans="1:6">
      <c r="A9588" s="3">
        <v>0.70252348535686104</v>
      </c>
      <c r="B9588" s="3">
        <v>20533.2645292829</v>
      </c>
      <c r="C9588" s="3">
        <v>1.2320564454176499</v>
      </c>
      <c r="D9588" s="3">
        <v>58197.036427169798</v>
      </c>
      <c r="E9588" s="1">
        <f t="shared" si="300"/>
        <v>0.52953296006078887</v>
      </c>
      <c r="F9588" s="1">
        <f t="shared" si="301"/>
        <v>37663.771897886894</v>
      </c>
    </row>
    <row r="9589" spans="1:6">
      <c r="A9589" s="3">
        <v>0.69238678660283903</v>
      </c>
      <c r="B9589" s="3">
        <v>24085.8011905116</v>
      </c>
      <c r="C9589" s="3">
        <v>1.1888036298420099</v>
      </c>
      <c r="D9589" s="3">
        <v>62888.049426435799</v>
      </c>
      <c r="E9589" s="1">
        <f t="shared" si="300"/>
        <v>0.4964168432391709</v>
      </c>
      <c r="F9589" s="1">
        <f t="shared" si="301"/>
        <v>38802.248235924199</v>
      </c>
    </row>
    <row r="9590" spans="1:6">
      <c r="A9590" s="3">
        <v>0.70094241813699298</v>
      </c>
      <c r="B9590" s="3">
        <v>19750.2776722776</v>
      </c>
      <c r="C9590" s="3">
        <v>1.2100102779508899</v>
      </c>
      <c r="D9590" s="3">
        <v>55140.844612178596</v>
      </c>
      <c r="E9590" s="1">
        <f t="shared" si="300"/>
        <v>0.50906785981389691</v>
      </c>
      <c r="F9590" s="1">
        <f t="shared" si="301"/>
        <v>35390.566939900993</v>
      </c>
    </row>
    <row r="9591" spans="1:6">
      <c r="A9591" s="3">
        <v>0.65973042191203901</v>
      </c>
      <c r="B9591" s="3">
        <v>22143.423971824199</v>
      </c>
      <c r="C9591" s="3">
        <v>1.17140774122104</v>
      </c>
      <c r="D9591" s="3">
        <v>60098.524361565404</v>
      </c>
      <c r="E9591" s="1">
        <f t="shared" si="300"/>
        <v>0.51167731930900096</v>
      </c>
      <c r="F9591" s="1">
        <f t="shared" si="301"/>
        <v>37955.100389741201</v>
      </c>
    </row>
    <row r="9592" spans="1:6">
      <c r="A9592" s="3">
        <v>0.68804483770866298</v>
      </c>
      <c r="B9592" s="3">
        <v>19805.051156463702</v>
      </c>
      <c r="C9592" s="3">
        <v>1.16793715086029</v>
      </c>
      <c r="D9592" s="3">
        <v>54890.684292231002</v>
      </c>
      <c r="E9592" s="1">
        <f t="shared" si="300"/>
        <v>0.47989231315162706</v>
      </c>
      <c r="F9592" s="1">
        <f t="shared" si="301"/>
        <v>35085.633135767304</v>
      </c>
    </row>
    <row r="9593" spans="1:6">
      <c r="A9593" s="3">
        <v>0.711547937858931</v>
      </c>
      <c r="B9593" s="3">
        <v>16526.7427825126</v>
      </c>
      <c r="C9593" s="3">
        <v>1.23485618313839</v>
      </c>
      <c r="D9593" s="3">
        <v>52254.995068683798</v>
      </c>
      <c r="E9593" s="1">
        <f t="shared" si="300"/>
        <v>0.52330824527945896</v>
      </c>
      <c r="F9593" s="1">
        <f t="shared" si="301"/>
        <v>35728.252286171199</v>
      </c>
    </row>
    <row r="9594" spans="1:6">
      <c r="A9594" s="3">
        <v>0.71473125596852705</v>
      </c>
      <c r="B9594" s="3">
        <v>22367.1680850095</v>
      </c>
      <c r="C9594" s="3">
        <v>1.251277033397</v>
      </c>
      <c r="D9594" s="3">
        <v>58855.766487757399</v>
      </c>
      <c r="E9594" s="1">
        <f t="shared" si="300"/>
        <v>0.53654577742847298</v>
      </c>
      <c r="F9594" s="1">
        <f t="shared" si="301"/>
        <v>36488.598402747899</v>
      </c>
    </row>
    <row r="9595" spans="1:6">
      <c r="A9595" s="3">
        <v>0.71573898205690201</v>
      </c>
      <c r="B9595" s="3">
        <v>23362.3605217861</v>
      </c>
      <c r="C9595" s="3">
        <v>1.25605290686492</v>
      </c>
      <c r="D9595" s="3">
        <v>64823.789230218797</v>
      </c>
      <c r="E9595" s="1">
        <f t="shared" si="300"/>
        <v>0.54031392480801799</v>
      </c>
      <c r="F9595" s="1">
        <f t="shared" si="301"/>
        <v>41461.428708432693</v>
      </c>
    </row>
    <row r="9596" spans="1:6">
      <c r="A9596" s="3">
        <v>0.73532466364237703</v>
      </c>
      <c r="B9596" s="3">
        <v>21751.495447574602</v>
      </c>
      <c r="C9596" s="3">
        <v>1.3139851159839699</v>
      </c>
      <c r="D9596" s="3">
        <v>60269.777400404397</v>
      </c>
      <c r="E9596" s="1">
        <f t="shared" si="300"/>
        <v>0.57866045234159291</v>
      </c>
      <c r="F9596" s="1">
        <f t="shared" si="301"/>
        <v>38518.281952829799</v>
      </c>
    </row>
    <row r="9597" spans="1:6">
      <c r="A9597" s="3">
        <v>0.65909738953135499</v>
      </c>
      <c r="B9597" s="3">
        <v>22003.933553564701</v>
      </c>
      <c r="C9597" s="3">
        <v>1.13841696584865</v>
      </c>
      <c r="D9597" s="3">
        <v>59970.457111921001</v>
      </c>
      <c r="E9597" s="1">
        <f t="shared" si="300"/>
        <v>0.47931957631729505</v>
      </c>
      <c r="F9597" s="1">
        <f t="shared" si="301"/>
        <v>37966.523558356304</v>
      </c>
    </row>
    <row r="9598" spans="1:6">
      <c r="A9598" s="3">
        <v>0.70874443794793396</v>
      </c>
      <c r="B9598" s="3">
        <v>18972.535553893002</v>
      </c>
      <c r="C9598" s="3">
        <v>1.23762514400349</v>
      </c>
      <c r="D9598" s="3">
        <v>57625.237477722199</v>
      </c>
      <c r="E9598" s="1">
        <f t="shared" si="300"/>
        <v>0.52888070605555604</v>
      </c>
      <c r="F9598" s="1">
        <f t="shared" si="301"/>
        <v>38652.701923829198</v>
      </c>
    </row>
    <row r="9599" spans="1:6">
      <c r="A9599" s="3">
        <v>0.70970736677281299</v>
      </c>
      <c r="B9599" s="3">
        <v>21972.8467963613</v>
      </c>
      <c r="C9599" s="3">
        <v>1.24943163755151</v>
      </c>
      <c r="D9599" s="3">
        <v>59298.194918961701</v>
      </c>
      <c r="E9599" s="1">
        <f t="shared" si="300"/>
        <v>0.539724270778697</v>
      </c>
      <c r="F9599" s="1">
        <f t="shared" si="301"/>
        <v>37325.348122600401</v>
      </c>
    </row>
    <row r="9600" spans="1:6">
      <c r="A9600" s="3">
        <v>0.71536780883444795</v>
      </c>
      <c r="B9600" s="3">
        <v>19876.460064078001</v>
      </c>
      <c r="C9600" s="3">
        <v>1.24933901884526</v>
      </c>
      <c r="D9600" s="3">
        <v>56175.407147648999</v>
      </c>
      <c r="E9600" s="1">
        <f t="shared" si="300"/>
        <v>0.53397121001081205</v>
      </c>
      <c r="F9600" s="1">
        <f t="shared" si="301"/>
        <v>36298.947083570994</v>
      </c>
    </row>
    <row r="9601" spans="1:6">
      <c r="A9601" s="3">
        <v>0.72796808903916799</v>
      </c>
      <c r="B9601" s="3">
        <v>20971.1953850924</v>
      </c>
      <c r="C9601" s="3">
        <v>1.2977555119115101</v>
      </c>
      <c r="D9601" s="3">
        <v>57609.325529514099</v>
      </c>
      <c r="E9601" s="1">
        <f t="shared" si="300"/>
        <v>0.56978742287234208</v>
      </c>
      <c r="F9601" s="1">
        <f t="shared" si="301"/>
        <v>36638.130144421695</v>
      </c>
    </row>
    <row r="9602" spans="1:6">
      <c r="A9602" s="3">
        <v>0.68920966992444999</v>
      </c>
      <c r="B9602" s="3">
        <v>16101.4658695814</v>
      </c>
      <c r="C9602" s="3">
        <v>1.1846078767014301</v>
      </c>
      <c r="D9602" s="3">
        <v>52560.856298894301</v>
      </c>
      <c r="E9602" s="1">
        <f t="shared" si="300"/>
        <v>0.4953982067769801</v>
      </c>
      <c r="F9602" s="1">
        <f t="shared" si="301"/>
        <v>36459.390429312902</v>
      </c>
    </row>
    <row r="9603" spans="1:6">
      <c r="A9603" s="3">
        <v>0.70512980601902497</v>
      </c>
      <c r="B9603" s="3">
        <v>16857.5903095869</v>
      </c>
      <c r="C9603" s="3">
        <v>1.21987771053028</v>
      </c>
      <c r="D9603" s="3">
        <v>54155.481107695901</v>
      </c>
      <c r="E9603" s="1">
        <f t="shared" si="300"/>
        <v>0.51474790451125507</v>
      </c>
      <c r="F9603" s="1">
        <f t="shared" si="301"/>
        <v>37297.890798109001</v>
      </c>
    </row>
    <row r="9604" spans="1:6">
      <c r="A9604" s="3">
        <v>0.74637042715306501</v>
      </c>
      <c r="B9604" s="3">
        <v>19725.2883168236</v>
      </c>
      <c r="C9604" s="3">
        <v>1.2975225458039401</v>
      </c>
      <c r="D9604" s="3">
        <v>56362.320943912702</v>
      </c>
      <c r="E9604" s="1">
        <f t="shared" ref="E9604:E9667" si="302">C9604-A9604</f>
        <v>0.5511521186508751</v>
      </c>
      <c r="F9604" s="1">
        <f t="shared" ref="F9604:F9667" si="303">D9604-B9604</f>
        <v>36637.032627089102</v>
      </c>
    </row>
    <row r="9605" spans="1:6">
      <c r="A9605" s="3">
        <v>0.67303575340262201</v>
      </c>
      <c r="B9605" s="3">
        <v>16607.608602476801</v>
      </c>
      <c r="C9605" s="3">
        <v>1.1899109735908</v>
      </c>
      <c r="D9605" s="3">
        <v>51700.734870971297</v>
      </c>
      <c r="E9605" s="1">
        <f t="shared" si="302"/>
        <v>0.516875220188178</v>
      </c>
      <c r="F9605" s="1">
        <f t="shared" si="303"/>
        <v>35093.126268494496</v>
      </c>
    </row>
    <row r="9606" spans="1:6">
      <c r="A9606" s="3">
        <v>0.70644406886579802</v>
      </c>
      <c r="B9606" s="3">
        <v>18388.481878834398</v>
      </c>
      <c r="C9606" s="3">
        <v>1.24920369682551</v>
      </c>
      <c r="D9606" s="3">
        <v>55876.266163665998</v>
      </c>
      <c r="E9606" s="1">
        <f t="shared" si="302"/>
        <v>0.542759627959712</v>
      </c>
      <c r="F9606" s="1">
        <f t="shared" si="303"/>
        <v>37487.7842848316</v>
      </c>
    </row>
    <row r="9607" spans="1:6">
      <c r="A9607" s="3">
        <v>0.67129988991190903</v>
      </c>
      <c r="B9607" s="3">
        <v>19540.589063599498</v>
      </c>
      <c r="C9607" s="3">
        <v>1.12234580817911</v>
      </c>
      <c r="D9607" s="3">
        <v>56394.217957889603</v>
      </c>
      <c r="E9607" s="1">
        <f t="shared" si="302"/>
        <v>0.45104591826720097</v>
      </c>
      <c r="F9607" s="1">
        <f t="shared" si="303"/>
        <v>36853.628894290101</v>
      </c>
    </row>
    <row r="9608" spans="1:6">
      <c r="A9608" s="3">
        <v>0.68675011401670405</v>
      </c>
      <c r="B9608" s="3">
        <v>18977.5108913228</v>
      </c>
      <c r="C9608" s="3">
        <v>1.19896700630997</v>
      </c>
      <c r="D9608" s="3">
        <v>55494.762171253198</v>
      </c>
      <c r="E9608" s="1">
        <f t="shared" si="302"/>
        <v>0.51221689229326595</v>
      </c>
      <c r="F9608" s="1">
        <f t="shared" si="303"/>
        <v>36517.251279930395</v>
      </c>
    </row>
    <row r="9609" spans="1:6">
      <c r="A9609" s="3">
        <v>0.725255883641166</v>
      </c>
      <c r="B9609" s="3">
        <v>17359.312737718301</v>
      </c>
      <c r="C9609" s="3">
        <v>1.24079808780468</v>
      </c>
      <c r="D9609" s="3">
        <v>54289.696177900099</v>
      </c>
      <c r="E9609" s="1">
        <f t="shared" si="302"/>
        <v>0.51554220416351404</v>
      </c>
      <c r="F9609" s="1">
        <f t="shared" si="303"/>
        <v>36930.383440181802</v>
      </c>
    </row>
    <row r="9610" spans="1:6">
      <c r="A9610" s="3">
        <v>0.66216871904189101</v>
      </c>
      <c r="B9610" s="3">
        <v>18539.4355395967</v>
      </c>
      <c r="C9610" s="3">
        <v>1.15592780969316</v>
      </c>
      <c r="D9610" s="3">
        <v>57331.590596052498</v>
      </c>
      <c r="E9610" s="1">
        <f t="shared" si="302"/>
        <v>0.49375909065126899</v>
      </c>
      <c r="F9610" s="1">
        <f t="shared" si="303"/>
        <v>38792.155056455798</v>
      </c>
    </row>
    <row r="9611" spans="1:6">
      <c r="A9611" s="3">
        <v>0.65931660586525398</v>
      </c>
      <c r="B9611" s="3">
        <v>23005.582455979202</v>
      </c>
      <c r="C9611" s="3">
        <v>1.16097109410855</v>
      </c>
      <c r="D9611" s="3">
        <v>61125.588775383701</v>
      </c>
      <c r="E9611" s="1">
        <f t="shared" si="302"/>
        <v>0.50165448824329606</v>
      </c>
      <c r="F9611" s="1">
        <f t="shared" si="303"/>
        <v>38120.0063194045</v>
      </c>
    </row>
    <row r="9612" spans="1:6">
      <c r="A9612" s="3">
        <v>0.73449429898734098</v>
      </c>
      <c r="B9612" s="3">
        <v>20764.816120189898</v>
      </c>
      <c r="C9612" s="3">
        <v>1.2942466853819601</v>
      </c>
      <c r="D9612" s="3">
        <v>57945.7398291262</v>
      </c>
      <c r="E9612" s="1">
        <f t="shared" si="302"/>
        <v>0.55975238639461911</v>
      </c>
      <c r="F9612" s="1">
        <f t="shared" si="303"/>
        <v>37180.923708936301</v>
      </c>
    </row>
    <row r="9613" spans="1:6">
      <c r="A9613" s="3">
        <v>0.73675237306894503</v>
      </c>
      <c r="B9613" s="3">
        <v>15183.2543201017</v>
      </c>
      <c r="C9613" s="3">
        <v>1.3049960586957099</v>
      </c>
      <c r="D9613" s="3">
        <v>53013.646532464001</v>
      </c>
      <c r="E9613" s="1">
        <f t="shared" si="302"/>
        <v>0.56824368562676486</v>
      </c>
      <c r="F9613" s="1">
        <f t="shared" si="303"/>
        <v>37830.392212362305</v>
      </c>
    </row>
    <row r="9614" spans="1:6">
      <c r="A9614" s="3">
        <v>0.73792542889092305</v>
      </c>
      <c r="B9614" s="3">
        <v>20866.193499646601</v>
      </c>
      <c r="C9614" s="3">
        <v>1.30498091006029</v>
      </c>
      <c r="D9614" s="3">
        <v>59706.298747835601</v>
      </c>
      <c r="E9614" s="1">
        <f t="shared" si="302"/>
        <v>0.56705548116936699</v>
      </c>
      <c r="F9614" s="1">
        <f t="shared" si="303"/>
        <v>38840.105248189</v>
      </c>
    </row>
    <row r="9615" spans="1:6">
      <c r="A9615" s="3">
        <v>0.69463744901416202</v>
      </c>
      <c r="B9615" s="3">
        <v>19057.498366113199</v>
      </c>
      <c r="C9615" s="3">
        <v>1.20745013238493</v>
      </c>
      <c r="D9615" s="3">
        <v>55697.159699574098</v>
      </c>
      <c r="E9615" s="1">
        <f t="shared" si="302"/>
        <v>0.51281268337076802</v>
      </c>
      <c r="F9615" s="1">
        <f t="shared" si="303"/>
        <v>36639.661333460899</v>
      </c>
    </row>
    <row r="9616" spans="1:6">
      <c r="A9616" s="3">
        <v>0.65884137849112201</v>
      </c>
      <c r="B9616" s="3">
        <v>20563.055479282899</v>
      </c>
      <c r="C9616" s="3">
        <v>1.14645892283911</v>
      </c>
      <c r="D9616" s="3">
        <v>59743.151444069001</v>
      </c>
      <c r="E9616" s="1">
        <f t="shared" si="302"/>
        <v>0.48761754434798799</v>
      </c>
      <c r="F9616" s="1">
        <f t="shared" si="303"/>
        <v>39180.095964786102</v>
      </c>
    </row>
    <row r="9617" spans="1:6">
      <c r="A9617" s="3">
        <v>0.71420647618809796</v>
      </c>
      <c r="B9617" s="3">
        <v>17918.042757212301</v>
      </c>
      <c r="C9617" s="3">
        <v>1.2658117892283001</v>
      </c>
      <c r="D9617" s="3">
        <v>54451.917697078898</v>
      </c>
      <c r="E9617" s="1">
        <f t="shared" si="302"/>
        <v>0.55160531304020211</v>
      </c>
      <c r="F9617" s="1">
        <f t="shared" si="303"/>
        <v>36533.874939866597</v>
      </c>
    </row>
    <row r="9618" spans="1:6">
      <c r="A9618" s="3">
        <v>0.69494948209387697</v>
      </c>
      <c r="B9618" s="3">
        <v>19379.192518557</v>
      </c>
      <c r="C9618" s="3">
        <v>1.2175148282734201</v>
      </c>
      <c r="D9618" s="3">
        <v>55435.029774571201</v>
      </c>
      <c r="E9618" s="1">
        <f t="shared" si="302"/>
        <v>0.52256534617954309</v>
      </c>
      <c r="F9618" s="1">
        <f t="shared" si="303"/>
        <v>36055.837256014202</v>
      </c>
    </row>
    <row r="9619" spans="1:6">
      <c r="A9619" s="3">
        <v>0.68459515595856202</v>
      </c>
      <c r="B9619" s="3">
        <v>18755.053551802099</v>
      </c>
      <c r="C9619" s="3">
        <v>1.21564310236976</v>
      </c>
      <c r="D9619" s="3">
        <v>56245.418641690499</v>
      </c>
      <c r="E9619" s="1">
        <f t="shared" si="302"/>
        <v>0.53104794641119801</v>
      </c>
      <c r="F9619" s="1">
        <f t="shared" si="303"/>
        <v>37490.365089888401</v>
      </c>
    </row>
    <row r="9620" spans="1:6">
      <c r="A9620" s="3">
        <v>0.67844700534768199</v>
      </c>
      <c r="B9620" s="3">
        <v>17547.149063638401</v>
      </c>
      <c r="C9620" s="3">
        <v>1.1842949744209701</v>
      </c>
      <c r="D9620" s="3">
        <v>54748.608320359403</v>
      </c>
      <c r="E9620" s="1">
        <f t="shared" si="302"/>
        <v>0.50584796907328811</v>
      </c>
      <c r="F9620" s="1">
        <f t="shared" si="303"/>
        <v>37201.459256721006</v>
      </c>
    </row>
    <row r="9621" spans="1:6">
      <c r="A9621" s="3">
        <v>0.66522443313951396</v>
      </c>
      <c r="B9621" s="3">
        <v>20100.443287416299</v>
      </c>
      <c r="C9621" s="3">
        <v>1.17933941823408</v>
      </c>
      <c r="D9621" s="3">
        <v>60117.038246724798</v>
      </c>
      <c r="E9621" s="1">
        <f t="shared" si="302"/>
        <v>0.51411498509456599</v>
      </c>
      <c r="F9621" s="1">
        <f t="shared" si="303"/>
        <v>40016.594959308495</v>
      </c>
    </row>
    <row r="9622" spans="1:6">
      <c r="A9622" s="3">
        <v>0.67764303697283002</v>
      </c>
      <c r="B9622" s="3">
        <v>21299.280288271901</v>
      </c>
      <c r="C9622" s="3">
        <v>1.1583285602648501</v>
      </c>
      <c r="D9622" s="3">
        <v>58956.870625324002</v>
      </c>
      <c r="E9622" s="1">
        <f t="shared" si="302"/>
        <v>0.48068552329202008</v>
      </c>
      <c r="F9622" s="1">
        <f t="shared" si="303"/>
        <v>37657.590337052097</v>
      </c>
    </row>
    <row r="9623" spans="1:6">
      <c r="A9623" s="3">
        <v>0.72848872088619598</v>
      </c>
      <c r="B9623" s="3">
        <v>18765.031920273199</v>
      </c>
      <c r="C9623" s="3">
        <v>1.29897079623231</v>
      </c>
      <c r="D9623" s="3">
        <v>56399.062669925399</v>
      </c>
      <c r="E9623" s="1">
        <f t="shared" si="302"/>
        <v>0.57048207534611406</v>
      </c>
      <c r="F9623" s="1">
        <f t="shared" si="303"/>
        <v>37634.0307496522</v>
      </c>
    </row>
    <row r="9624" spans="1:6">
      <c r="A9624" s="3">
        <v>0.69299492489169101</v>
      </c>
      <c r="B9624" s="3">
        <v>19499.3487426012</v>
      </c>
      <c r="C9624" s="3">
        <v>1.2302201502963599</v>
      </c>
      <c r="D9624" s="3">
        <v>57553.465484539702</v>
      </c>
      <c r="E9624" s="1">
        <f t="shared" si="302"/>
        <v>0.53722522540466888</v>
      </c>
      <c r="F9624" s="1">
        <f t="shared" si="303"/>
        <v>38054.116741938502</v>
      </c>
    </row>
    <row r="9625" spans="1:6">
      <c r="A9625" s="3">
        <v>0.73150086885819898</v>
      </c>
      <c r="B9625" s="3">
        <v>18839.626597284299</v>
      </c>
      <c r="C9625" s="3">
        <v>1.2689681335215399</v>
      </c>
      <c r="D9625" s="3">
        <v>55307.158408574403</v>
      </c>
      <c r="E9625" s="1">
        <f t="shared" si="302"/>
        <v>0.53746726466334094</v>
      </c>
      <c r="F9625" s="1">
        <f t="shared" si="303"/>
        <v>36467.5318112901</v>
      </c>
    </row>
    <row r="9626" spans="1:6">
      <c r="A9626" s="3">
        <v>0.69705650754908099</v>
      </c>
      <c r="B9626" s="3">
        <v>15980.4275554996</v>
      </c>
      <c r="C9626" s="3">
        <v>1.1934898359763899</v>
      </c>
      <c r="D9626" s="3">
        <v>51792.072630379698</v>
      </c>
      <c r="E9626" s="1">
        <f t="shared" si="302"/>
        <v>0.49643332842730892</v>
      </c>
      <c r="F9626" s="1">
        <f t="shared" si="303"/>
        <v>35811.6450748801</v>
      </c>
    </row>
    <row r="9627" spans="1:6">
      <c r="A9627" s="3">
        <v>0.69350678660833098</v>
      </c>
      <c r="B9627" s="3">
        <v>16043.3494397948</v>
      </c>
      <c r="C9627" s="3">
        <v>1.19555133114625</v>
      </c>
      <c r="D9627" s="3">
        <v>50663.166526241803</v>
      </c>
      <c r="E9627" s="1">
        <f t="shared" si="302"/>
        <v>0.50204454453791902</v>
      </c>
      <c r="F9627" s="1">
        <f t="shared" si="303"/>
        <v>34619.817086447001</v>
      </c>
    </row>
    <row r="9628" spans="1:6">
      <c r="A9628" s="3">
        <v>0.62298266541714697</v>
      </c>
      <c r="B9628" s="3">
        <v>17225.158688970401</v>
      </c>
      <c r="C9628" s="3">
        <v>1.11671198792557</v>
      </c>
      <c r="D9628" s="3">
        <v>52134.555499348899</v>
      </c>
      <c r="E9628" s="1">
        <f t="shared" si="302"/>
        <v>0.49372932250842305</v>
      </c>
      <c r="F9628" s="1">
        <f t="shared" si="303"/>
        <v>34909.396810378501</v>
      </c>
    </row>
    <row r="9629" spans="1:6">
      <c r="A9629" s="3">
        <v>0.70124979145803101</v>
      </c>
      <c r="B9629" s="3">
        <v>17150.519717168299</v>
      </c>
      <c r="C9629" s="3">
        <v>1.1816928095182899</v>
      </c>
      <c r="D9629" s="3">
        <v>51948.875153070599</v>
      </c>
      <c r="E9629" s="1">
        <f t="shared" si="302"/>
        <v>0.48044301806025891</v>
      </c>
      <c r="F9629" s="1">
        <f t="shared" si="303"/>
        <v>34798.355435902296</v>
      </c>
    </row>
    <row r="9630" spans="1:6">
      <c r="A9630" s="3">
        <v>0.71104190563695602</v>
      </c>
      <c r="B9630" s="3">
        <v>20414.941466783599</v>
      </c>
      <c r="C9630" s="3">
        <v>1.2336189588758699</v>
      </c>
      <c r="D9630" s="3">
        <v>56618.315314332896</v>
      </c>
      <c r="E9630" s="1">
        <f t="shared" si="302"/>
        <v>0.5225770532389139</v>
      </c>
      <c r="F9630" s="1">
        <f t="shared" si="303"/>
        <v>36203.373847549301</v>
      </c>
    </row>
    <row r="9631" spans="1:6">
      <c r="A9631" s="3">
        <v>0.725814620780177</v>
      </c>
      <c r="B9631" s="3">
        <v>20291.822233869301</v>
      </c>
      <c r="C9631" s="3">
        <v>1.2802986601705699</v>
      </c>
      <c r="D9631" s="3">
        <v>58162.879899039901</v>
      </c>
      <c r="E9631" s="1">
        <f t="shared" si="302"/>
        <v>0.55448403939039292</v>
      </c>
      <c r="F9631" s="1">
        <f t="shared" si="303"/>
        <v>37871.0576651706</v>
      </c>
    </row>
    <row r="9632" spans="1:6">
      <c r="A9632" s="3">
        <v>0.70892547153063601</v>
      </c>
      <c r="B9632" s="3">
        <v>14473.2301625401</v>
      </c>
      <c r="C9632" s="3">
        <v>1.24266891393222</v>
      </c>
      <c r="D9632" s="3">
        <v>51124.793682123498</v>
      </c>
      <c r="E9632" s="1">
        <f t="shared" si="302"/>
        <v>0.533743442401584</v>
      </c>
      <c r="F9632" s="1">
        <f t="shared" si="303"/>
        <v>36651.563519583397</v>
      </c>
    </row>
    <row r="9633" spans="1:6">
      <c r="A9633" s="3">
        <v>0.72646169095999902</v>
      </c>
      <c r="B9633" s="3">
        <v>21692.8389387116</v>
      </c>
      <c r="C9633" s="3">
        <v>1.27666250563918</v>
      </c>
      <c r="D9633" s="3">
        <v>61061.993785750303</v>
      </c>
      <c r="E9633" s="1">
        <f t="shared" si="302"/>
        <v>0.55020081467918103</v>
      </c>
      <c r="F9633" s="1">
        <f t="shared" si="303"/>
        <v>39369.154847038706</v>
      </c>
    </row>
    <row r="9634" spans="1:6">
      <c r="A9634" s="3">
        <v>0.66281140273058303</v>
      </c>
      <c r="B9634" s="3">
        <v>19456.535820697001</v>
      </c>
      <c r="C9634" s="3">
        <v>1.1236807343209601</v>
      </c>
      <c r="D9634" s="3">
        <v>57570.836303005803</v>
      </c>
      <c r="E9634" s="1">
        <f t="shared" si="302"/>
        <v>0.46086933159037702</v>
      </c>
      <c r="F9634" s="1">
        <f t="shared" si="303"/>
        <v>38114.300482308798</v>
      </c>
    </row>
    <row r="9635" spans="1:6">
      <c r="A9635" s="3">
        <v>0.67409347360452798</v>
      </c>
      <c r="B9635" s="3">
        <v>15713.5295426433</v>
      </c>
      <c r="C9635" s="3">
        <v>1.1999486053588799</v>
      </c>
      <c r="D9635" s="3">
        <v>50428.6642287832</v>
      </c>
      <c r="E9635" s="1">
        <f t="shared" si="302"/>
        <v>0.52585513175435195</v>
      </c>
      <c r="F9635" s="1">
        <f t="shared" si="303"/>
        <v>34715.1346861399</v>
      </c>
    </row>
    <row r="9636" spans="1:6">
      <c r="A9636" s="3">
        <v>0.71829514734549005</v>
      </c>
      <c r="B9636" s="3">
        <v>20468.403530803502</v>
      </c>
      <c r="C9636" s="3">
        <v>1.22819988520051</v>
      </c>
      <c r="D9636" s="3">
        <v>59510.814234218502</v>
      </c>
      <c r="E9636" s="1">
        <f t="shared" si="302"/>
        <v>0.50990473785502</v>
      </c>
      <c r="F9636" s="1">
        <f t="shared" si="303"/>
        <v>39042.410703415</v>
      </c>
    </row>
    <row r="9637" spans="1:6">
      <c r="A9637" s="3">
        <v>0.70539858027413105</v>
      </c>
      <c r="B9637" s="3">
        <v>14172.4653136998</v>
      </c>
      <c r="C9637" s="3">
        <v>1.20763644312602</v>
      </c>
      <c r="D9637" s="3">
        <v>49653.268938313297</v>
      </c>
      <c r="E9637" s="1">
        <f t="shared" si="302"/>
        <v>0.50223786285188898</v>
      </c>
      <c r="F9637" s="1">
        <f t="shared" si="303"/>
        <v>35480.803624613494</v>
      </c>
    </row>
    <row r="9638" spans="1:6">
      <c r="A9638" s="3">
        <v>0.69173789221867299</v>
      </c>
      <c r="B9638" s="3">
        <v>16464.3322852657</v>
      </c>
      <c r="C9638" s="3">
        <v>1.22621655976407</v>
      </c>
      <c r="D9638" s="3">
        <v>54306.906545109901</v>
      </c>
      <c r="E9638" s="1">
        <f t="shared" si="302"/>
        <v>0.53447866754539697</v>
      </c>
      <c r="F9638" s="1">
        <f t="shared" si="303"/>
        <v>37842.574259844201</v>
      </c>
    </row>
    <row r="9639" spans="1:6">
      <c r="A9639" s="3">
        <v>0.68042673663597497</v>
      </c>
      <c r="B9639" s="3">
        <v>19107.495523493901</v>
      </c>
      <c r="C9639" s="3">
        <v>1.16330474023869</v>
      </c>
      <c r="D9639" s="3">
        <v>55092.414629289997</v>
      </c>
      <c r="E9639" s="1">
        <f t="shared" si="302"/>
        <v>0.48287800360271504</v>
      </c>
      <c r="F9639" s="1">
        <f t="shared" si="303"/>
        <v>35984.9191057961</v>
      </c>
    </row>
    <row r="9640" spans="1:6">
      <c r="A9640" s="3">
        <v>0.75167019918299405</v>
      </c>
      <c r="B9640" s="3">
        <v>23843.951419318699</v>
      </c>
      <c r="C9640" s="3">
        <v>1.3141990585247501</v>
      </c>
      <c r="D9640" s="3">
        <v>64099.532085987499</v>
      </c>
      <c r="E9640" s="1">
        <f t="shared" si="302"/>
        <v>0.562528859341756</v>
      </c>
      <c r="F9640" s="1">
        <f t="shared" si="303"/>
        <v>40255.5806666688</v>
      </c>
    </row>
    <row r="9641" spans="1:6">
      <c r="A9641" s="3">
        <v>0.68668083837642202</v>
      </c>
      <c r="B9641" s="3">
        <v>19654.166714114701</v>
      </c>
      <c r="C9641" s="3">
        <v>1.21975526200724</v>
      </c>
      <c r="D9641" s="3">
        <v>57017.841983381797</v>
      </c>
      <c r="E9641" s="1">
        <f t="shared" si="302"/>
        <v>0.53307442363081803</v>
      </c>
      <c r="F9641" s="1">
        <f t="shared" si="303"/>
        <v>37363.6752692671</v>
      </c>
    </row>
    <row r="9642" spans="1:6">
      <c r="A9642" s="3">
        <v>0.71757795171191296</v>
      </c>
      <c r="B9642" s="3">
        <v>20108.195909067901</v>
      </c>
      <c r="C9642" s="3">
        <v>1.2645526279989701</v>
      </c>
      <c r="D9642" s="3">
        <v>58744.298353636397</v>
      </c>
      <c r="E9642" s="1">
        <f t="shared" si="302"/>
        <v>0.54697467628705709</v>
      </c>
      <c r="F9642" s="1">
        <f t="shared" si="303"/>
        <v>38636.102444568496</v>
      </c>
    </row>
    <row r="9643" spans="1:6">
      <c r="A9643" s="3">
        <v>0.742815889243854</v>
      </c>
      <c r="B9643" s="3">
        <v>19950.005031176901</v>
      </c>
      <c r="C9643" s="3">
        <v>1.2839264837312101</v>
      </c>
      <c r="D9643" s="3">
        <v>57881.293155047097</v>
      </c>
      <c r="E9643" s="1">
        <f t="shared" si="302"/>
        <v>0.5411105944873561</v>
      </c>
      <c r="F9643" s="1">
        <f t="shared" si="303"/>
        <v>37931.288123870196</v>
      </c>
    </row>
    <row r="9644" spans="1:6">
      <c r="A9644" s="3">
        <v>0.75131756063718402</v>
      </c>
      <c r="B9644" s="3">
        <v>17283.697560016801</v>
      </c>
      <c r="C9644" s="3">
        <v>1.3037583821667</v>
      </c>
      <c r="D9644" s="3">
        <v>54926.467201602303</v>
      </c>
      <c r="E9644" s="1">
        <f t="shared" si="302"/>
        <v>0.55244082152951601</v>
      </c>
      <c r="F9644" s="1">
        <f t="shared" si="303"/>
        <v>37642.769641585503</v>
      </c>
    </row>
    <row r="9645" spans="1:6">
      <c r="A9645" s="3">
        <v>0.68271806860767403</v>
      </c>
      <c r="B9645" s="3">
        <v>22429.615230286501</v>
      </c>
      <c r="C9645" s="3">
        <v>1.1779877658700899</v>
      </c>
      <c r="D9645" s="3">
        <v>57916.9677176205</v>
      </c>
      <c r="E9645" s="1">
        <f t="shared" si="302"/>
        <v>0.49526969726241588</v>
      </c>
      <c r="F9645" s="1">
        <f t="shared" si="303"/>
        <v>35487.352487333999</v>
      </c>
    </row>
    <row r="9646" spans="1:6">
      <c r="A9646" s="3">
        <v>0.69436726046804598</v>
      </c>
      <c r="B9646" s="3">
        <v>18418.1076673514</v>
      </c>
      <c r="C9646" s="3">
        <v>1.22371463301519</v>
      </c>
      <c r="D9646" s="3">
        <v>54811.717848382003</v>
      </c>
      <c r="E9646" s="1">
        <f t="shared" si="302"/>
        <v>0.52934737254714403</v>
      </c>
      <c r="F9646" s="1">
        <f t="shared" si="303"/>
        <v>36393.610181030599</v>
      </c>
    </row>
    <row r="9647" spans="1:6">
      <c r="A9647" s="3">
        <v>0.71276508420672702</v>
      </c>
      <c r="B9647" s="3">
        <v>17756.4293440082</v>
      </c>
      <c r="C9647" s="3">
        <v>1.2313137660506901</v>
      </c>
      <c r="D9647" s="3">
        <v>54291.826388388101</v>
      </c>
      <c r="E9647" s="1">
        <f t="shared" si="302"/>
        <v>0.51854868184396308</v>
      </c>
      <c r="F9647" s="1">
        <f t="shared" si="303"/>
        <v>36535.397044379904</v>
      </c>
    </row>
    <row r="9648" spans="1:6">
      <c r="A9648" s="3">
        <v>0.76400835064190298</v>
      </c>
      <c r="B9648" s="3">
        <v>19102.595058335599</v>
      </c>
      <c r="C9648" s="3">
        <v>1.33237269710481</v>
      </c>
      <c r="D9648" s="3">
        <v>56867.309955520701</v>
      </c>
      <c r="E9648" s="1">
        <f t="shared" si="302"/>
        <v>0.56836434646290701</v>
      </c>
      <c r="F9648" s="1">
        <f t="shared" si="303"/>
        <v>37764.714897185098</v>
      </c>
    </row>
    <row r="9649" spans="1:6">
      <c r="A9649" s="3">
        <v>0.69889090749339799</v>
      </c>
      <c r="B9649" s="3">
        <v>19129.966012983401</v>
      </c>
      <c r="C9649" s="3">
        <v>1.23376414551269</v>
      </c>
      <c r="D9649" s="3">
        <v>55187.467167618699</v>
      </c>
      <c r="E9649" s="1">
        <f t="shared" si="302"/>
        <v>0.53487323801929199</v>
      </c>
      <c r="F9649" s="1">
        <f t="shared" si="303"/>
        <v>36057.501154635298</v>
      </c>
    </row>
    <row r="9650" spans="1:6">
      <c r="A9650" s="3">
        <v>0.65114898003944799</v>
      </c>
      <c r="B9650" s="3">
        <v>19499.2333961359</v>
      </c>
      <c r="C9650" s="3">
        <v>1.14641746820714</v>
      </c>
      <c r="D9650" s="3">
        <v>57463.9013801982</v>
      </c>
      <c r="E9650" s="1">
        <f t="shared" si="302"/>
        <v>0.49526848816769198</v>
      </c>
      <c r="F9650" s="1">
        <f t="shared" si="303"/>
        <v>37964.667984062296</v>
      </c>
    </row>
    <row r="9651" spans="1:6">
      <c r="A9651" s="3">
        <v>0.68560242517747505</v>
      </c>
      <c r="B9651" s="3">
        <v>18656.069236953201</v>
      </c>
      <c r="C9651" s="3">
        <v>1.21088657896587</v>
      </c>
      <c r="D9651" s="3">
        <v>56983.271867640397</v>
      </c>
      <c r="E9651" s="1">
        <f t="shared" si="302"/>
        <v>0.52528415378839499</v>
      </c>
      <c r="F9651" s="1">
        <f t="shared" si="303"/>
        <v>38327.202630687199</v>
      </c>
    </row>
    <row r="9652" spans="1:6">
      <c r="A9652" s="3">
        <v>0.72905563334824097</v>
      </c>
      <c r="B9652" s="3">
        <v>18978.059651137501</v>
      </c>
      <c r="C9652" s="3">
        <v>1.25989976006325</v>
      </c>
      <c r="D9652" s="3">
        <v>55257.321420422501</v>
      </c>
      <c r="E9652" s="1">
        <f t="shared" si="302"/>
        <v>0.53084412671500902</v>
      </c>
      <c r="F9652" s="1">
        <f t="shared" si="303"/>
        <v>36279.261769285004</v>
      </c>
    </row>
    <row r="9653" spans="1:6">
      <c r="A9653" s="3">
        <v>0.70064173880574099</v>
      </c>
      <c r="B9653" s="3">
        <v>20380.2752065108</v>
      </c>
      <c r="C9653" s="3">
        <v>1.21934327480794</v>
      </c>
      <c r="D9653" s="3">
        <v>59959.976685430702</v>
      </c>
      <c r="E9653" s="1">
        <f t="shared" si="302"/>
        <v>0.51870153600219904</v>
      </c>
      <c r="F9653" s="1">
        <f t="shared" si="303"/>
        <v>39579.701478919902</v>
      </c>
    </row>
    <row r="9654" spans="1:6">
      <c r="A9654" s="3">
        <v>0.692315713984748</v>
      </c>
      <c r="B9654" s="3">
        <v>23427.805313039102</v>
      </c>
      <c r="C9654" s="3">
        <v>1.2129012296113</v>
      </c>
      <c r="D9654" s="3">
        <v>60775.7248024047</v>
      </c>
      <c r="E9654" s="1">
        <f t="shared" si="302"/>
        <v>0.52058551562655198</v>
      </c>
      <c r="F9654" s="1">
        <f t="shared" si="303"/>
        <v>37347.919489365595</v>
      </c>
    </row>
    <row r="9655" spans="1:6">
      <c r="A9655" s="3">
        <v>0.68702726744050602</v>
      </c>
      <c r="B9655" s="3">
        <v>25933.666309797001</v>
      </c>
      <c r="C9655" s="3">
        <v>1.1816141953113299</v>
      </c>
      <c r="D9655" s="3">
        <v>67308.855254737806</v>
      </c>
      <c r="E9655" s="1">
        <f t="shared" si="302"/>
        <v>0.49458692787082392</v>
      </c>
      <c r="F9655" s="1">
        <f t="shared" si="303"/>
        <v>41375.188944940805</v>
      </c>
    </row>
    <row r="9656" spans="1:6">
      <c r="A9656" s="3">
        <v>0.73725656552875696</v>
      </c>
      <c r="B9656" s="3">
        <v>22418.487393671701</v>
      </c>
      <c r="C9656" s="3">
        <v>1.2949054537151701</v>
      </c>
      <c r="D9656" s="3">
        <v>60449.358857663399</v>
      </c>
      <c r="E9656" s="1">
        <f t="shared" si="302"/>
        <v>0.55764888818641312</v>
      </c>
      <c r="F9656" s="1">
        <f t="shared" si="303"/>
        <v>38030.871463991702</v>
      </c>
    </row>
    <row r="9657" spans="1:6">
      <c r="A9657" s="3">
        <v>0.72087032304433996</v>
      </c>
      <c r="B9657" s="3">
        <v>19047.101065560099</v>
      </c>
      <c r="C9657" s="3">
        <v>1.2417384462093299</v>
      </c>
      <c r="D9657" s="3">
        <v>56772.4815776736</v>
      </c>
      <c r="E9657" s="1">
        <f t="shared" si="302"/>
        <v>0.52086812316498998</v>
      </c>
      <c r="F9657" s="1">
        <f t="shared" si="303"/>
        <v>37725.380512113501</v>
      </c>
    </row>
    <row r="9658" spans="1:6">
      <c r="A9658" s="3">
        <v>0.69828230567015703</v>
      </c>
      <c r="B9658" s="3">
        <v>17213.735262339898</v>
      </c>
      <c r="C9658" s="3">
        <v>1.17371807479614</v>
      </c>
      <c r="D9658" s="3">
        <v>53208.416638001399</v>
      </c>
      <c r="E9658" s="1">
        <f t="shared" si="302"/>
        <v>0.47543576912598295</v>
      </c>
      <c r="F9658" s="1">
        <f t="shared" si="303"/>
        <v>35994.681375661501</v>
      </c>
    </row>
    <row r="9659" spans="1:6">
      <c r="A9659" s="3">
        <v>0.66582406826136298</v>
      </c>
      <c r="B9659" s="3">
        <v>19532.987225999601</v>
      </c>
      <c r="C9659" s="3">
        <v>1.1568420399408901</v>
      </c>
      <c r="D9659" s="3">
        <v>55795.543601216603</v>
      </c>
      <c r="E9659" s="1">
        <f t="shared" si="302"/>
        <v>0.4910179716795271</v>
      </c>
      <c r="F9659" s="1">
        <f t="shared" si="303"/>
        <v>36262.556375216998</v>
      </c>
    </row>
    <row r="9660" spans="1:6">
      <c r="A9660" s="3">
        <v>0.731896657699866</v>
      </c>
      <c r="B9660" s="3">
        <v>18153.9514828008</v>
      </c>
      <c r="C9660" s="3">
        <v>1.2628578694555199</v>
      </c>
      <c r="D9660" s="3">
        <v>53139.501417563697</v>
      </c>
      <c r="E9660" s="1">
        <f t="shared" si="302"/>
        <v>0.53096121175565392</v>
      </c>
      <c r="F9660" s="1">
        <f t="shared" si="303"/>
        <v>34985.549934762894</v>
      </c>
    </row>
    <row r="9661" spans="1:6">
      <c r="A9661" s="3">
        <v>0.70594573891947399</v>
      </c>
      <c r="B9661" s="3">
        <v>15610.007576808899</v>
      </c>
      <c r="C9661" s="3">
        <v>1.20514709213007</v>
      </c>
      <c r="D9661" s="3">
        <v>50320.358420852601</v>
      </c>
      <c r="E9661" s="1">
        <f t="shared" si="302"/>
        <v>0.499201353210596</v>
      </c>
      <c r="F9661" s="1">
        <f t="shared" si="303"/>
        <v>34710.3508440437</v>
      </c>
    </row>
    <row r="9662" spans="1:6">
      <c r="A9662" s="3">
        <v>0.69156146360794801</v>
      </c>
      <c r="B9662" s="3">
        <v>27637.172853639298</v>
      </c>
      <c r="C9662" s="3">
        <v>1.1795664208812</v>
      </c>
      <c r="D9662" s="3">
        <v>64978.545928743901</v>
      </c>
      <c r="E9662" s="1">
        <f t="shared" si="302"/>
        <v>0.48800495727325199</v>
      </c>
      <c r="F9662" s="1">
        <f t="shared" si="303"/>
        <v>37341.373075104602</v>
      </c>
    </row>
    <row r="9663" spans="1:6">
      <c r="A9663" s="3">
        <v>0.74140082673423802</v>
      </c>
      <c r="B9663" s="3">
        <v>17755.080378494102</v>
      </c>
      <c r="C9663" s="3">
        <v>1.27779403547291</v>
      </c>
      <c r="D9663" s="3">
        <v>55968.999744187502</v>
      </c>
      <c r="E9663" s="1">
        <f t="shared" si="302"/>
        <v>0.53639320873867202</v>
      </c>
      <c r="F9663" s="1">
        <f t="shared" si="303"/>
        <v>38213.9193656934</v>
      </c>
    </row>
    <row r="9664" spans="1:6">
      <c r="A9664" s="3">
        <v>0.688513590337546</v>
      </c>
      <c r="B9664" s="3">
        <v>19893.722771717799</v>
      </c>
      <c r="C9664" s="3">
        <v>1.16574196789457</v>
      </c>
      <c r="D9664" s="3">
        <v>56691.208354321701</v>
      </c>
      <c r="E9664" s="1">
        <f t="shared" si="302"/>
        <v>0.47722837755702396</v>
      </c>
      <c r="F9664" s="1">
        <f t="shared" si="303"/>
        <v>36797.485582603898</v>
      </c>
    </row>
    <row r="9665" spans="1:6">
      <c r="A9665" s="3">
        <v>0.71099462127793001</v>
      </c>
      <c r="B9665" s="3">
        <v>19059.266384274899</v>
      </c>
      <c r="C9665" s="3">
        <v>1.2166699532077401</v>
      </c>
      <c r="D9665" s="3">
        <v>55116.731844499198</v>
      </c>
      <c r="E9665" s="1">
        <f t="shared" si="302"/>
        <v>0.50567533192981007</v>
      </c>
      <c r="F9665" s="1">
        <f t="shared" si="303"/>
        <v>36057.465460224295</v>
      </c>
    </row>
    <row r="9666" spans="1:6">
      <c r="A9666" s="3">
        <v>0.69992120791797297</v>
      </c>
      <c r="B9666" s="3">
        <v>21344.974721662002</v>
      </c>
      <c r="C9666" s="3">
        <v>1.2073857759811599</v>
      </c>
      <c r="D9666" s="3">
        <v>59322.630743047797</v>
      </c>
      <c r="E9666" s="1">
        <f t="shared" si="302"/>
        <v>0.50746456806318696</v>
      </c>
      <c r="F9666" s="1">
        <f t="shared" si="303"/>
        <v>37977.656021385796</v>
      </c>
    </row>
    <row r="9667" spans="1:6">
      <c r="A9667" s="3">
        <v>0.68715549559905298</v>
      </c>
      <c r="B9667" s="3">
        <v>18080.622068300501</v>
      </c>
      <c r="C9667" s="3">
        <v>1.1809066839338</v>
      </c>
      <c r="D9667" s="3">
        <v>54382.878861459198</v>
      </c>
      <c r="E9667" s="1">
        <f t="shared" si="302"/>
        <v>0.49375118833474707</v>
      </c>
      <c r="F9667" s="1">
        <f t="shared" si="303"/>
        <v>36302.256793158696</v>
      </c>
    </row>
    <row r="9668" spans="1:6">
      <c r="A9668" s="3">
        <v>0.71425694475107504</v>
      </c>
      <c r="B9668" s="3">
        <v>16159.685910951001</v>
      </c>
      <c r="C9668" s="3">
        <v>1.22164852267424</v>
      </c>
      <c r="D9668" s="3">
        <v>53482.570811839403</v>
      </c>
      <c r="E9668" s="1">
        <f t="shared" ref="E9668:E9731" si="304">C9668-A9668</f>
        <v>0.50739157792316492</v>
      </c>
      <c r="F9668" s="1">
        <f t="shared" ref="F9668:F9731" si="305">D9668-B9668</f>
        <v>37322.884900888399</v>
      </c>
    </row>
    <row r="9669" spans="1:6">
      <c r="A9669" s="3">
        <v>0.70556805046457205</v>
      </c>
      <c r="B9669" s="3">
        <v>19955.6876984101</v>
      </c>
      <c r="C9669" s="3">
        <v>1.22260714342423</v>
      </c>
      <c r="D9669" s="3">
        <v>55120.643466592097</v>
      </c>
      <c r="E9669" s="1">
        <f t="shared" si="304"/>
        <v>0.517039092959658</v>
      </c>
      <c r="F9669" s="1">
        <f t="shared" si="305"/>
        <v>35164.955768182001</v>
      </c>
    </row>
    <row r="9670" spans="1:6">
      <c r="A9670" s="3">
        <v>0.71844612794754403</v>
      </c>
      <c r="B9670" s="3">
        <v>14064.419172831</v>
      </c>
      <c r="C9670" s="3">
        <v>1.2528973081008401</v>
      </c>
      <c r="D9670" s="3">
        <v>49182.170518047998</v>
      </c>
      <c r="E9670" s="1">
        <f t="shared" si="304"/>
        <v>0.53445118015329607</v>
      </c>
      <c r="F9670" s="1">
        <f t="shared" si="305"/>
        <v>35117.751345216995</v>
      </c>
    </row>
    <row r="9671" spans="1:6">
      <c r="A9671" s="3">
        <v>0.71537488048285203</v>
      </c>
      <c r="B9671" s="3">
        <v>21393.578462363599</v>
      </c>
      <c r="C9671" s="3">
        <v>1.2338528592039899</v>
      </c>
      <c r="D9671" s="3">
        <v>59783.500383705999</v>
      </c>
      <c r="E9671" s="1">
        <f t="shared" si="304"/>
        <v>0.51847797872113788</v>
      </c>
      <c r="F9671" s="1">
        <f t="shared" si="305"/>
        <v>38389.9219213424</v>
      </c>
    </row>
    <row r="9672" spans="1:6">
      <c r="A9672" s="3">
        <v>0.66806849594264806</v>
      </c>
      <c r="B9672" s="3">
        <v>20587.989615367202</v>
      </c>
      <c r="C9672" s="3">
        <v>1.1531123018073099</v>
      </c>
      <c r="D9672" s="3">
        <v>59082.035069022801</v>
      </c>
      <c r="E9672" s="1">
        <f t="shared" si="304"/>
        <v>0.48504380586466189</v>
      </c>
      <c r="F9672" s="1">
        <f t="shared" si="305"/>
        <v>38494.045453655599</v>
      </c>
    </row>
    <row r="9673" spans="1:6">
      <c r="A9673" s="3">
        <v>0.70940526936589698</v>
      </c>
      <c r="B9673" s="3">
        <v>20679.526021255399</v>
      </c>
      <c r="C9673" s="3">
        <v>1.2117272904747101</v>
      </c>
      <c r="D9673" s="3">
        <v>59305.666596892603</v>
      </c>
      <c r="E9673" s="1">
        <f t="shared" si="304"/>
        <v>0.50232202110881308</v>
      </c>
      <c r="F9673" s="1">
        <f t="shared" si="305"/>
        <v>38626.140575637204</v>
      </c>
    </row>
    <row r="9674" spans="1:6">
      <c r="A9674" s="3">
        <v>0.73414836438708198</v>
      </c>
      <c r="B9674" s="3">
        <v>23386.300504057901</v>
      </c>
      <c r="C9674" s="3">
        <v>1.2323952873230899</v>
      </c>
      <c r="D9674" s="3">
        <v>62254.1960778344</v>
      </c>
      <c r="E9674" s="1">
        <f t="shared" si="304"/>
        <v>0.49824692293600792</v>
      </c>
      <c r="F9674" s="1">
        <f t="shared" si="305"/>
        <v>38867.895573776499</v>
      </c>
    </row>
    <row r="9675" spans="1:6">
      <c r="A9675" s="3">
        <v>0.71629575922431199</v>
      </c>
      <c r="B9675" s="3">
        <v>21219.339584366498</v>
      </c>
      <c r="C9675" s="3">
        <v>1.2419664810450599</v>
      </c>
      <c r="D9675" s="3">
        <v>60113.895871137</v>
      </c>
      <c r="E9675" s="1">
        <f t="shared" si="304"/>
        <v>0.52567072182074792</v>
      </c>
      <c r="F9675" s="1">
        <f t="shared" si="305"/>
        <v>38894.556286770501</v>
      </c>
    </row>
    <row r="9676" spans="1:6">
      <c r="A9676" s="3">
        <v>0.73331785307600394</v>
      </c>
      <c r="B9676" s="3">
        <v>15308.964945330101</v>
      </c>
      <c r="C9676" s="3">
        <v>1.2611536685198801</v>
      </c>
      <c r="D9676" s="3">
        <v>50240.305957009201</v>
      </c>
      <c r="E9676" s="1">
        <f t="shared" si="304"/>
        <v>0.52783581544387614</v>
      </c>
      <c r="F9676" s="1">
        <f t="shared" si="305"/>
        <v>34931.341011679098</v>
      </c>
    </row>
    <row r="9677" spans="1:6">
      <c r="A9677" s="3">
        <v>0.64385714914524195</v>
      </c>
      <c r="B9677" s="3">
        <v>16845.6179037984</v>
      </c>
      <c r="C9677" s="3">
        <v>1.12804667430382</v>
      </c>
      <c r="D9677" s="3">
        <v>52799.405803436202</v>
      </c>
      <c r="E9677" s="1">
        <f t="shared" si="304"/>
        <v>0.48418952515857805</v>
      </c>
      <c r="F9677" s="1">
        <f t="shared" si="305"/>
        <v>35953.787899637799</v>
      </c>
    </row>
    <row r="9678" spans="1:6">
      <c r="A9678" s="3">
        <v>0.72359489499518903</v>
      </c>
      <c r="B9678" s="3">
        <v>14457.5439759851</v>
      </c>
      <c r="C9678" s="3">
        <v>1.2480092878303199</v>
      </c>
      <c r="D9678" s="3">
        <v>50222.495454094103</v>
      </c>
      <c r="E9678" s="1">
        <f t="shared" si="304"/>
        <v>0.52441439283513092</v>
      </c>
      <c r="F9678" s="1">
        <f t="shared" si="305"/>
        <v>35764.951478109004</v>
      </c>
    </row>
    <row r="9679" spans="1:6">
      <c r="A9679" s="3">
        <v>0.72279820638401304</v>
      </c>
      <c r="B9679" s="3">
        <v>18095.359157973598</v>
      </c>
      <c r="C9679" s="3">
        <v>1.2506139787780699</v>
      </c>
      <c r="D9679" s="3">
        <v>55933.112744839797</v>
      </c>
      <c r="E9679" s="1">
        <f t="shared" si="304"/>
        <v>0.52781577239405686</v>
      </c>
      <c r="F9679" s="1">
        <f t="shared" si="305"/>
        <v>37837.753586866194</v>
      </c>
    </row>
    <row r="9680" spans="1:6">
      <c r="A9680" s="3">
        <v>0.74691944124983101</v>
      </c>
      <c r="B9680" s="3">
        <v>23623.7730499631</v>
      </c>
      <c r="C9680" s="3">
        <v>1.3086447277511299</v>
      </c>
      <c r="D9680" s="3">
        <v>63560.669272104496</v>
      </c>
      <c r="E9680" s="1">
        <f t="shared" si="304"/>
        <v>0.56172528650129894</v>
      </c>
      <c r="F9680" s="1">
        <f t="shared" si="305"/>
        <v>39936.896222141397</v>
      </c>
    </row>
    <row r="9681" spans="1:6">
      <c r="A9681" s="3">
        <v>0.70162309618371899</v>
      </c>
      <c r="B9681" s="3">
        <v>19644.692603046798</v>
      </c>
      <c r="C9681" s="3">
        <v>1.2029791406563799</v>
      </c>
      <c r="D9681" s="3">
        <v>56547.113766668102</v>
      </c>
      <c r="E9681" s="1">
        <f t="shared" si="304"/>
        <v>0.50135604447266091</v>
      </c>
      <c r="F9681" s="1">
        <f t="shared" si="305"/>
        <v>36902.4211636213</v>
      </c>
    </row>
    <row r="9682" spans="1:6">
      <c r="A9682" s="3">
        <v>0.74186459733895505</v>
      </c>
      <c r="B9682" s="3">
        <v>22541.2181988255</v>
      </c>
      <c r="C9682" s="3">
        <v>1.29721398823195</v>
      </c>
      <c r="D9682" s="3">
        <v>62381.119151344603</v>
      </c>
      <c r="E9682" s="1">
        <f t="shared" si="304"/>
        <v>0.55534939089299495</v>
      </c>
      <c r="F9682" s="1">
        <f t="shared" si="305"/>
        <v>39839.900952519107</v>
      </c>
    </row>
    <row r="9683" spans="1:6">
      <c r="A9683" s="3">
        <v>0.67916178442916197</v>
      </c>
      <c r="B9683" s="3">
        <v>20515.488871089601</v>
      </c>
      <c r="C9683" s="3">
        <v>1.16442534140932</v>
      </c>
      <c r="D9683" s="3">
        <v>57221.506635845399</v>
      </c>
      <c r="E9683" s="1">
        <f t="shared" si="304"/>
        <v>0.485263556980158</v>
      </c>
      <c r="F9683" s="1">
        <f t="shared" si="305"/>
        <v>36706.017764755801</v>
      </c>
    </row>
    <row r="9684" spans="1:6">
      <c r="A9684" s="3">
        <v>0.69224340838593901</v>
      </c>
      <c r="B9684" s="3">
        <v>16098.0638011148</v>
      </c>
      <c r="C9684" s="3">
        <v>1.2167550301871499</v>
      </c>
      <c r="D9684" s="3">
        <v>51768.034001724001</v>
      </c>
      <c r="E9684" s="1">
        <f t="shared" si="304"/>
        <v>0.52451162180121091</v>
      </c>
      <c r="F9684" s="1">
        <f t="shared" si="305"/>
        <v>35669.970200609197</v>
      </c>
    </row>
    <row r="9685" spans="1:6">
      <c r="A9685" s="3">
        <v>0.64204435863143305</v>
      </c>
      <c r="B9685" s="3">
        <v>18513.741231285501</v>
      </c>
      <c r="C9685" s="3">
        <v>1.13863091979271</v>
      </c>
      <c r="D9685" s="3">
        <v>55930.452529748</v>
      </c>
      <c r="E9685" s="1">
        <f t="shared" si="304"/>
        <v>0.49658656116127697</v>
      </c>
      <c r="F9685" s="1">
        <f t="shared" si="305"/>
        <v>37416.711298462498</v>
      </c>
    </row>
    <row r="9686" spans="1:6">
      <c r="A9686" s="3">
        <v>0.65602697826374201</v>
      </c>
      <c r="B9686" s="3">
        <v>15828.512365209601</v>
      </c>
      <c r="C9686" s="3">
        <v>1.09633560999488</v>
      </c>
      <c r="D9686" s="3">
        <v>51594.714828257704</v>
      </c>
      <c r="E9686" s="1">
        <f t="shared" si="304"/>
        <v>0.44030863173113799</v>
      </c>
      <c r="F9686" s="1">
        <f t="shared" si="305"/>
        <v>35766.202463048103</v>
      </c>
    </row>
    <row r="9687" spans="1:6">
      <c r="A9687" s="3">
        <v>0.66385269716596296</v>
      </c>
      <c r="B9687" s="3">
        <v>19015.4258169975</v>
      </c>
      <c r="C9687" s="3">
        <v>1.13421249251542</v>
      </c>
      <c r="D9687" s="3">
        <v>56580.775829961203</v>
      </c>
      <c r="E9687" s="1">
        <f t="shared" si="304"/>
        <v>0.47035979534945704</v>
      </c>
      <c r="F9687" s="1">
        <f t="shared" si="305"/>
        <v>37565.350012963703</v>
      </c>
    </row>
    <row r="9688" spans="1:6">
      <c r="A9688" s="3">
        <v>0.73401430772662402</v>
      </c>
      <c r="B9688" s="3">
        <v>21204.5200850049</v>
      </c>
      <c r="C9688" s="3">
        <v>1.25885402985159</v>
      </c>
      <c r="D9688" s="3">
        <v>58587.4627698025</v>
      </c>
      <c r="E9688" s="1">
        <f t="shared" si="304"/>
        <v>0.52483972212496599</v>
      </c>
      <c r="F9688" s="1">
        <f t="shared" si="305"/>
        <v>37382.942684797599</v>
      </c>
    </row>
    <row r="9689" spans="1:6">
      <c r="A9689" s="3">
        <v>0.69904691582943901</v>
      </c>
      <c r="B9689" s="3">
        <v>16385.695128679501</v>
      </c>
      <c r="C9689" s="3">
        <v>1.2288593876690299</v>
      </c>
      <c r="D9689" s="3">
        <v>51959.606663089799</v>
      </c>
      <c r="E9689" s="1">
        <f t="shared" si="304"/>
        <v>0.5298124718395909</v>
      </c>
      <c r="F9689" s="1">
        <f t="shared" si="305"/>
        <v>35573.911534410297</v>
      </c>
    </row>
    <row r="9690" spans="1:6">
      <c r="A9690" s="3">
        <v>0.63111233382871901</v>
      </c>
      <c r="B9690" s="3">
        <v>19545.731465351</v>
      </c>
      <c r="C9690" s="3">
        <v>1.10781231435008</v>
      </c>
      <c r="D9690" s="3">
        <v>55058.936094990197</v>
      </c>
      <c r="E9690" s="1">
        <f t="shared" si="304"/>
        <v>0.47669998052136098</v>
      </c>
      <c r="F9690" s="1">
        <f t="shared" si="305"/>
        <v>35513.204629639193</v>
      </c>
    </row>
    <row r="9691" spans="1:6">
      <c r="A9691" s="3">
        <v>0.70036834204423304</v>
      </c>
      <c r="B9691" s="3">
        <v>23313.950061206699</v>
      </c>
      <c r="C9691" s="3">
        <v>1.20973731967654</v>
      </c>
      <c r="D9691" s="3">
        <v>61242.889303822398</v>
      </c>
      <c r="E9691" s="1">
        <f t="shared" si="304"/>
        <v>0.50936897763230693</v>
      </c>
      <c r="F9691" s="1">
        <f t="shared" si="305"/>
        <v>37928.939242615699</v>
      </c>
    </row>
    <row r="9692" spans="1:6">
      <c r="A9692" s="3">
        <v>0.68128333173191202</v>
      </c>
      <c r="B9692" s="3">
        <v>19616.184109191101</v>
      </c>
      <c r="C9692" s="3">
        <v>1.16770625650168</v>
      </c>
      <c r="D9692" s="3">
        <v>56395.909070591297</v>
      </c>
      <c r="E9692" s="1">
        <f t="shared" si="304"/>
        <v>0.48642292476976801</v>
      </c>
      <c r="F9692" s="1">
        <f t="shared" si="305"/>
        <v>36779.724961400192</v>
      </c>
    </row>
    <row r="9693" spans="1:6">
      <c r="A9693" s="3">
        <v>0.71522428963322904</v>
      </c>
      <c r="B9693" s="3">
        <v>20968.703352208999</v>
      </c>
      <c r="C9693" s="3">
        <v>1.2363350807017399</v>
      </c>
      <c r="D9693" s="3">
        <v>60517.081201141598</v>
      </c>
      <c r="E9693" s="1">
        <f t="shared" si="304"/>
        <v>0.52111079106851088</v>
      </c>
      <c r="F9693" s="1">
        <f t="shared" si="305"/>
        <v>39548.3778489326</v>
      </c>
    </row>
    <row r="9694" spans="1:6">
      <c r="A9694" s="3">
        <v>0.72515456756951802</v>
      </c>
      <c r="B9694" s="3">
        <v>16908.873007120899</v>
      </c>
      <c r="C9694" s="3">
        <v>1.2644711648457401</v>
      </c>
      <c r="D9694" s="3">
        <v>53295.6824536481</v>
      </c>
      <c r="E9694" s="1">
        <f t="shared" si="304"/>
        <v>0.53931659727622205</v>
      </c>
      <c r="F9694" s="1">
        <f t="shared" si="305"/>
        <v>36386.809446527201</v>
      </c>
    </row>
    <row r="9695" spans="1:6">
      <c r="A9695" s="3">
        <v>0.71794309275587598</v>
      </c>
      <c r="B9695" s="3">
        <v>24060.233966461201</v>
      </c>
      <c r="C9695" s="3">
        <v>1.24921129026598</v>
      </c>
      <c r="D9695" s="3">
        <v>61238.706776985702</v>
      </c>
      <c r="E9695" s="1">
        <f t="shared" si="304"/>
        <v>0.53126819751010401</v>
      </c>
      <c r="F9695" s="1">
        <f t="shared" si="305"/>
        <v>37178.472810524501</v>
      </c>
    </row>
    <row r="9696" spans="1:6">
      <c r="A9696" s="3">
        <v>0.70834799744627497</v>
      </c>
      <c r="B9696" s="3">
        <v>17876.3335865107</v>
      </c>
      <c r="C9696" s="3">
        <v>1.2264892156173901</v>
      </c>
      <c r="D9696" s="3">
        <v>54861.414006737199</v>
      </c>
      <c r="E9696" s="1">
        <f t="shared" si="304"/>
        <v>0.51814121817111514</v>
      </c>
      <c r="F9696" s="1">
        <f t="shared" si="305"/>
        <v>36985.080420226499</v>
      </c>
    </row>
    <row r="9697" spans="1:6">
      <c r="A9697" s="3">
        <v>0.68598001421148802</v>
      </c>
      <c r="B9697" s="3">
        <v>20099.708317381301</v>
      </c>
      <c r="C9697" s="3">
        <v>1.19798706255633</v>
      </c>
      <c r="D9697" s="3">
        <v>57034.203937645303</v>
      </c>
      <c r="E9697" s="1">
        <f t="shared" si="304"/>
        <v>0.51200704834484201</v>
      </c>
      <c r="F9697" s="1">
        <f t="shared" si="305"/>
        <v>36934.495620264002</v>
      </c>
    </row>
    <row r="9698" spans="1:6">
      <c r="A9698" s="3">
        <v>0.70113762082319697</v>
      </c>
      <c r="B9698" s="3">
        <v>19299.808055432099</v>
      </c>
      <c r="C9698" s="3">
        <v>1.2175405417510301</v>
      </c>
      <c r="D9698" s="3">
        <v>57392.701914982797</v>
      </c>
      <c r="E9698" s="1">
        <f t="shared" si="304"/>
        <v>0.51640292092783313</v>
      </c>
      <c r="F9698" s="1">
        <f t="shared" si="305"/>
        <v>38092.893859550699</v>
      </c>
    </row>
    <row r="9699" spans="1:6">
      <c r="A9699" s="3">
        <v>0.69871474169306902</v>
      </c>
      <c r="B9699" s="3">
        <v>22718.9957260796</v>
      </c>
      <c r="C9699" s="3">
        <v>1.20610536802611</v>
      </c>
      <c r="D9699" s="3">
        <v>60541.953012016304</v>
      </c>
      <c r="E9699" s="1">
        <f t="shared" si="304"/>
        <v>0.50739062633304099</v>
      </c>
      <c r="F9699" s="1">
        <f t="shared" si="305"/>
        <v>37822.957285936704</v>
      </c>
    </row>
    <row r="9700" spans="1:6">
      <c r="A9700" s="3">
        <v>0.70132877623788004</v>
      </c>
      <c r="B9700" s="3">
        <v>17794.2140935108</v>
      </c>
      <c r="C9700" s="3">
        <v>1.2059089143958499</v>
      </c>
      <c r="D9700" s="3">
        <v>55012.847562086303</v>
      </c>
      <c r="E9700" s="1">
        <f t="shared" si="304"/>
        <v>0.50458013815796987</v>
      </c>
      <c r="F9700" s="1">
        <f t="shared" si="305"/>
        <v>37218.633468575499</v>
      </c>
    </row>
    <row r="9701" spans="1:6">
      <c r="A9701" s="3">
        <v>0.75243818734635903</v>
      </c>
      <c r="B9701" s="3">
        <v>18120.126661182399</v>
      </c>
      <c r="C9701" s="3">
        <v>1.31116952791807</v>
      </c>
      <c r="D9701" s="3">
        <v>55291.828441489299</v>
      </c>
      <c r="E9701" s="1">
        <f t="shared" si="304"/>
        <v>0.55873134057171092</v>
      </c>
      <c r="F9701" s="1">
        <f t="shared" si="305"/>
        <v>37171.701780306903</v>
      </c>
    </row>
    <row r="9702" spans="1:6">
      <c r="A9702" s="3">
        <v>0.67716606113803801</v>
      </c>
      <c r="B9702" s="3">
        <v>19377.9432000366</v>
      </c>
      <c r="C9702" s="3">
        <v>1.1536745296286599</v>
      </c>
      <c r="D9702" s="3">
        <v>55728.206563936103</v>
      </c>
      <c r="E9702" s="1">
        <f t="shared" si="304"/>
        <v>0.47650846849062189</v>
      </c>
      <c r="F9702" s="1">
        <f t="shared" si="305"/>
        <v>36350.263363899503</v>
      </c>
    </row>
    <row r="9703" spans="1:6">
      <c r="A9703" s="3">
        <v>0.74903146894775996</v>
      </c>
      <c r="B9703" s="3">
        <v>20067.036769722799</v>
      </c>
      <c r="C9703" s="3">
        <v>1.2879973116474399</v>
      </c>
      <c r="D9703" s="3">
        <v>58029.718592044897</v>
      </c>
      <c r="E9703" s="1">
        <f t="shared" si="304"/>
        <v>0.53896584269967995</v>
      </c>
      <c r="F9703" s="1">
        <f t="shared" si="305"/>
        <v>37962.681822322098</v>
      </c>
    </row>
    <row r="9704" spans="1:6">
      <c r="A9704" s="3">
        <v>0.73974767144926101</v>
      </c>
      <c r="B9704" s="3">
        <v>20086.7554846526</v>
      </c>
      <c r="C9704" s="3">
        <v>1.2852355052724</v>
      </c>
      <c r="D9704" s="3">
        <v>58784.214688156397</v>
      </c>
      <c r="E9704" s="1">
        <f t="shared" si="304"/>
        <v>0.54548783382313903</v>
      </c>
      <c r="F9704" s="1">
        <f t="shared" si="305"/>
        <v>38697.459203503793</v>
      </c>
    </row>
    <row r="9705" spans="1:6">
      <c r="A9705" s="3">
        <v>0.69657339556001696</v>
      </c>
      <c r="B9705" s="3">
        <v>15981.0931846938</v>
      </c>
      <c r="C9705" s="3">
        <v>1.19760218916081</v>
      </c>
      <c r="D9705" s="3">
        <v>51314.071890503001</v>
      </c>
      <c r="E9705" s="1">
        <f t="shared" si="304"/>
        <v>0.501028793600793</v>
      </c>
      <c r="F9705" s="1">
        <f t="shared" si="305"/>
        <v>35332.978705809204</v>
      </c>
    </row>
    <row r="9706" spans="1:6">
      <c r="A9706" s="3">
        <v>0.70310757408284097</v>
      </c>
      <c r="B9706" s="3">
        <v>20527.349683951499</v>
      </c>
      <c r="C9706" s="3">
        <v>1.2078503115830399</v>
      </c>
      <c r="D9706" s="3">
        <v>58485.289755138198</v>
      </c>
      <c r="E9706" s="1">
        <f t="shared" si="304"/>
        <v>0.50474273750019893</v>
      </c>
      <c r="F9706" s="1">
        <f t="shared" si="305"/>
        <v>37957.940071186698</v>
      </c>
    </row>
    <row r="9707" spans="1:6">
      <c r="A9707" s="3">
        <v>0.70959129976552404</v>
      </c>
      <c r="B9707" s="3">
        <v>23414.311491828801</v>
      </c>
      <c r="C9707" s="3">
        <v>1.2381961871810201</v>
      </c>
      <c r="D9707" s="3">
        <v>61437.979743194999</v>
      </c>
      <c r="E9707" s="1">
        <f t="shared" si="304"/>
        <v>0.52860488741549605</v>
      </c>
      <c r="F9707" s="1">
        <f t="shared" si="305"/>
        <v>38023.668251366194</v>
      </c>
    </row>
    <row r="9708" spans="1:6">
      <c r="A9708" s="3">
        <v>0.70011435837753799</v>
      </c>
      <c r="B9708" s="3">
        <v>19582.2389447063</v>
      </c>
      <c r="C9708" s="3">
        <v>1.23521345375934</v>
      </c>
      <c r="D9708" s="3">
        <v>60678.783958436099</v>
      </c>
      <c r="E9708" s="1">
        <f t="shared" si="304"/>
        <v>0.535099095381802</v>
      </c>
      <c r="F9708" s="1">
        <f t="shared" si="305"/>
        <v>41096.545013729803</v>
      </c>
    </row>
    <row r="9709" spans="1:6">
      <c r="A9709" s="3">
        <v>0.70661510724656595</v>
      </c>
      <c r="B9709" s="3">
        <v>23215.219868626999</v>
      </c>
      <c r="C9709" s="3">
        <v>1.20216681855977</v>
      </c>
      <c r="D9709" s="3">
        <v>58262.411156472597</v>
      </c>
      <c r="E9709" s="1">
        <f t="shared" si="304"/>
        <v>0.49555171131320408</v>
      </c>
      <c r="F9709" s="1">
        <f t="shared" si="305"/>
        <v>35047.191287845599</v>
      </c>
    </row>
    <row r="9710" spans="1:6">
      <c r="A9710" s="3">
        <v>0.71850555014864503</v>
      </c>
      <c r="B9710" s="3">
        <v>25682.559344264999</v>
      </c>
      <c r="C9710" s="3">
        <v>1.2211306557707999</v>
      </c>
      <c r="D9710" s="3">
        <v>67269.962259883003</v>
      </c>
      <c r="E9710" s="1">
        <f t="shared" si="304"/>
        <v>0.5026251056221549</v>
      </c>
      <c r="F9710" s="1">
        <f t="shared" si="305"/>
        <v>41587.402915618004</v>
      </c>
    </row>
    <row r="9711" spans="1:6">
      <c r="A9711" s="3">
        <v>0.76577374602516002</v>
      </c>
      <c r="B9711" s="3">
        <v>20247.150986531298</v>
      </c>
      <c r="C9711" s="3">
        <v>1.3492249560024501</v>
      </c>
      <c r="D9711" s="3">
        <v>59691.346079705902</v>
      </c>
      <c r="E9711" s="1">
        <f t="shared" si="304"/>
        <v>0.58345120997729005</v>
      </c>
      <c r="F9711" s="1">
        <f t="shared" si="305"/>
        <v>39444.195093174603</v>
      </c>
    </row>
    <row r="9712" spans="1:6">
      <c r="A9712" s="3">
        <v>0.68529867058669203</v>
      </c>
      <c r="B9712" s="3">
        <v>20205.139494543699</v>
      </c>
      <c r="C9712" s="3">
        <v>1.2083165802407001</v>
      </c>
      <c r="D9712" s="3">
        <v>56514.558746439099</v>
      </c>
      <c r="E9712" s="1">
        <f t="shared" si="304"/>
        <v>0.52301790965400807</v>
      </c>
      <c r="F9712" s="1">
        <f t="shared" si="305"/>
        <v>36309.419251895401</v>
      </c>
    </row>
    <row r="9713" spans="1:6">
      <c r="A9713" s="3">
        <v>0.70205658735729704</v>
      </c>
      <c r="B9713" s="3">
        <v>19821.326920176001</v>
      </c>
      <c r="C9713" s="3">
        <v>1.2257652894569799</v>
      </c>
      <c r="D9713" s="3">
        <v>59407.206339187098</v>
      </c>
      <c r="E9713" s="1">
        <f t="shared" si="304"/>
        <v>0.5237087020996829</v>
      </c>
      <c r="F9713" s="1">
        <f t="shared" si="305"/>
        <v>39585.879419011093</v>
      </c>
    </row>
    <row r="9714" spans="1:6">
      <c r="A9714" s="3">
        <v>0.76909920859099501</v>
      </c>
      <c r="B9714" s="3">
        <v>19655.3337253748</v>
      </c>
      <c r="C9714" s="3">
        <v>1.3386949697881201</v>
      </c>
      <c r="D9714" s="3">
        <v>56829.8784543441</v>
      </c>
      <c r="E9714" s="1">
        <f t="shared" si="304"/>
        <v>0.56959576119712507</v>
      </c>
      <c r="F9714" s="1">
        <f t="shared" si="305"/>
        <v>37174.544728969297</v>
      </c>
    </row>
    <row r="9715" spans="1:6">
      <c r="A9715" s="3">
        <v>0.75816323086229298</v>
      </c>
      <c r="B9715" s="3">
        <v>18891.6383188092</v>
      </c>
      <c r="C9715" s="3">
        <v>1.33751295129187</v>
      </c>
      <c r="D9715" s="3">
        <v>56727.357818307602</v>
      </c>
      <c r="E9715" s="1">
        <f t="shared" si="304"/>
        <v>0.579349720429577</v>
      </c>
      <c r="F9715" s="1">
        <f t="shared" si="305"/>
        <v>37835.719499498402</v>
      </c>
    </row>
    <row r="9716" spans="1:6">
      <c r="A9716" s="3">
        <v>0.72315886779789296</v>
      </c>
      <c r="B9716" s="3">
        <v>19721.2492252341</v>
      </c>
      <c r="C9716" s="3">
        <v>1.2652475177123399</v>
      </c>
      <c r="D9716" s="3">
        <v>57098.541978040397</v>
      </c>
      <c r="E9716" s="1">
        <f t="shared" si="304"/>
        <v>0.54208864991444694</v>
      </c>
      <c r="F9716" s="1">
        <f t="shared" si="305"/>
        <v>37377.292752806301</v>
      </c>
    </row>
    <row r="9717" spans="1:6">
      <c r="A9717" s="3">
        <v>0.69731224974954797</v>
      </c>
      <c r="B9717" s="3">
        <v>19793.241674300301</v>
      </c>
      <c r="C9717" s="3">
        <v>1.22907741340109</v>
      </c>
      <c r="D9717" s="3">
        <v>58036.984111310303</v>
      </c>
      <c r="E9717" s="1">
        <f t="shared" si="304"/>
        <v>0.53176516365154203</v>
      </c>
      <c r="F9717" s="1">
        <f t="shared" si="305"/>
        <v>38243.742437010005</v>
      </c>
    </row>
    <row r="9718" spans="1:6">
      <c r="A9718" s="3">
        <v>0.72423061408549605</v>
      </c>
      <c r="B9718" s="3">
        <v>18669.3589151101</v>
      </c>
      <c r="C9718" s="3">
        <v>1.2395919840437399</v>
      </c>
      <c r="D9718" s="3">
        <v>55608.661629508701</v>
      </c>
      <c r="E9718" s="1">
        <f t="shared" si="304"/>
        <v>0.51536136995824389</v>
      </c>
      <c r="F9718" s="1">
        <f t="shared" si="305"/>
        <v>36939.302714398596</v>
      </c>
    </row>
    <row r="9719" spans="1:6">
      <c r="A9719" s="3">
        <v>0.68632828609412</v>
      </c>
      <c r="B9719" s="3">
        <v>17998.041011274599</v>
      </c>
      <c r="C9719" s="3">
        <v>1.18878973910584</v>
      </c>
      <c r="D9719" s="3">
        <v>54063.1204392988</v>
      </c>
      <c r="E9719" s="1">
        <f t="shared" si="304"/>
        <v>0.50246145301171996</v>
      </c>
      <c r="F9719" s="1">
        <f t="shared" si="305"/>
        <v>36065.079428024197</v>
      </c>
    </row>
    <row r="9720" spans="1:6">
      <c r="A9720" s="3">
        <v>0.71643391464443995</v>
      </c>
      <c r="B9720" s="3">
        <v>18208.404133600601</v>
      </c>
      <c r="C9720" s="3">
        <v>1.2447006034224299</v>
      </c>
      <c r="D9720" s="3">
        <v>54542.600373613997</v>
      </c>
      <c r="E9720" s="1">
        <f t="shared" si="304"/>
        <v>0.52826668877798999</v>
      </c>
      <c r="F9720" s="1">
        <f t="shared" si="305"/>
        <v>36334.196240013393</v>
      </c>
    </row>
    <row r="9721" spans="1:6">
      <c r="A9721" s="3">
        <v>0.69201036391529502</v>
      </c>
      <c r="B9721" s="3">
        <v>15788.4991399429</v>
      </c>
      <c r="C9721" s="3">
        <v>1.19803931897671</v>
      </c>
      <c r="D9721" s="3">
        <v>52755.214952348499</v>
      </c>
      <c r="E9721" s="1">
        <f t="shared" si="304"/>
        <v>0.50602895506141499</v>
      </c>
      <c r="F9721" s="1">
        <f t="shared" si="305"/>
        <v>36966.7158124056</v>
      </c>
    </row>
    <row r="9722" spans="1:6">
      <c r="A9722" s="3">
        <v>0.67379618896407101</v>
      </c>
      <c r="B9722" s="3">
        <v>19829.344448584001</v>
      </c>
      <c r="C9722" s="3">
        <v>1.1573378484388499</v>
      </c>
      <c r="D9722" s="3">
        <v>58804.1127487138</v>
      </c>
      <c r="E9722" s="1">
        <f t="shared" si="304"/>
        <v>0.4835416594747789</v>
      </c>
      <c r="F9722" s="1">
        <f t="shared" si="305"/>
        <v>38974.768300129799</v>
      </c>
    </row>
    <row r="9723" spans="1:6">
      <c r="A9723" s="3">
        <v>0.70199830824285003</v>
      </c>
      <c r="B9723" s="3">
        <v>20636.894100994599</v>
      </c>
      <c r="C9723" s="3">
        <v>1.25843989245504</v>
      </c>
      <c r="D9723" s="3">
        <v>58490.145384496303</v>
      </c>
      <c r="E9723" s="1">
        <f t="shared" si="304"/>
        <v>0.55644158421218992</v>
      </c>
      <c r="F9723" s="1">
        <f t="shared" si="305"/>
        <v>37853.251283501704</v>
      </c>
    </row>
    <row r="9724" spans="1:6">
      <c r="A9724" s="3">
        <v>0.71371442303133703</v>
      </c>
      <c r="B9724" s="3">
        <v>18607.3939230715</v>
      </c>
      <c r="C9724" s="3">
        <v>1.20545378278611</v>
      </c>
      <c r="D9724" s="3">
        <v>57209.851086424998</v>
      </c>
      <c r="E9724" s="1">
        <f t="shared" si="304"/>
        <v>0.49173935975477301</v>
      </c>
      <c r="F9724" s="1">
        <f t="shared" si="305"/>
        <v>38602.457163353494</v>
      </c>
    </row>
    <row r="9725" spans="1:6">
      <c r="A9725" s="3">
        <v>0.622806471834777</v>
      </c>
      <c r="B9725" s="3">
        <v>19733.7748144162</v>
      </c>
      <c r="C9725" s="3">
        <v>1.0771081044601301</v>
      </c>
      <c r="D9725" s="3">
        <v>55691.360677995101</v>
      </c>
      <c r="E9725" s="1">
        <f t="shared" si="304"/>
        <v>0.45430163262535306</v>
      </c>
      <c r="F9725" s="1">
        <f t="shared" si="305"/>
        <v>35957.585863578905</v>
      </c>
    </row>
    <row r="9726" spans="1:6">
      <c r="A9726" s="3">
        <v>0.71648198979449995</v>
      </c>
      <c r="B9726" s="3">
        <v>19697.3770072794</v>
      </c>
      <c r="C9726" s="3">
        <v>1.2412793199135199</v>
      </c>
      <c r="D9726" s="3">
        <v>55808.683383198397</v>
      </c>
      <c r="E9726" s="1">
        <f t="shared" si="304"/>
        <v>0.52479733011901997</v>
      </c>
      <c r="F9726" s="1">
        <f t="shared" si="305"/>
        <v>36111.306375918997</v>
      </c>
    </row>
    <row r="9727" spans="1:6">
      <c r="A9727" s="3">
        <v>0.69037668916960404</v>
      </c>
      <c r="B9727" s="3">
        <v>18300.082332037</v>
      </c>
      <c r="C9727" s="3">
        <v>1.17401075464788</v>
      </c>
      <c r="D9727" s="3">
        <v>55051.964090973903</v>
      </c>
      <c r="E9727" s="1">
        <f t="shared" si="304"/>
        <v>0.48363406547827592</v>
      </c>
      <c r="F9727" s="1">
        <f t="shared" si="305"/>
        <v>36751.881758936899</v>
      </c>
    </row>
    <row r="9728" spans="1:6">
      <c r="A9728" s="3">
        <v>0.73546180376592796</v>
      </c>
      <c r="B9728" s="3">
        <v>22740.9413825995</v>
      </c>
      <c r="C9728" s="3">
        <v>1.2583492472014799</v>
      </c>
      <c r="D9728" s="3">
        <v>59827.177977703599</v>
      </c>
      <c r="E9728" s="1">
        <f t="shared" si="304"/>
        <v>0.52288744343555194</v>
      </c>
      <c r="F9728" s="1">
        <f t="shared" si="305"/>
        <v>37086.236595104099</v>
      </c>
    </row>
    <row r="9729" spans="1:6">
      <c r="A9729" s="3">
        <v>0.69579772178991595</v>
      </c>
      <c r="B9729" s="3">
        <v>19417.328296664298</v>
      </c>
      <c r="C9729" s="3">
        <v>1.21750041128322</v>
      </c>
      <c r="D9729" s="3">
        <v>56360.932257020198</v>
      </c>
      <c r="E9729" s="1">
        <f t="shared" si="304"/>
        <v>0.52170268949330401</v>
      </c>
      <c r="F9729" s="1">
        <f t="shared" si="305"/>
        <v>36943.603960355904</v>
      </c>
    </row>
    <row r="9730" spans="1:6">
      <c r="A9730" s="3">
        <v>0.73083259938732603</v>
      </c>
      <c r="B9730" s="3">
        <v>20009.106516000498</v>
      </c>
      <c r="C9730" s="3">
        <v>1.26772817873372</v>
      </c>
      <c r="D9730" s="3">
        <v>56184.569201037899</v>
      </c>
      <c r="E9730" s="1">
        <f t="shared" si="304"/>
        <v>0.53689557934639398</v>
      </c>
      <c r="F9730" s="1">
        <f t="shared" si="305"/>
        <v>36175.462685037404</v>
      </c>
    </row>
    <row r="9731" spans="1:6">
      <c r="A9731" s="3">
        <v>0.68713835264374501</v>
      </c>
      <c r="B9731" s="3">
        <v>18521.7780745909</v>
      </c>
      <c r="C9731" s="3">
        <v>1.1810915567409099</v>
      </c>
      <c r="D9731" s="3">
        <v>55180.146680127902</v>
      </c>
      <c r="E9731" s="1">
        <f t="shared" si="304"/>
        <v>0.49395320409716492</v>
      </c>
      <c r="F9731" s="1">
        <f t="shared" si="305"/>
        <v>36658.368605537005</v>
      </c>
    </row>
    <row r="9732" spans="1:6">
      <c r="A9732" s="3">
        <v>0.68286565629723095</v>
      </c>
      <c r="B9732" s="3">
        <v>19333.571001080199</v>
      </c>
      <c r="C9732" s="3">
        <v>1.1314543967692601</v>
      </c>
      <c r="D9732" s="3">
        <v>57898.703928685798</v>
      </c>
      <c r="E9732" s="1">
        <f t="shared" ref="E9732:E9795" si="306">C9732-A9732</f>
        <v>0.44858874047202912</v>
      </c>
      <c r="F9732" s="1">
        <f t="shared" ref="F9732:F9795" si="307">D9732-B9732</f>
        <v>38565.132927605599</v>
      </c>
    </row>
    <row r="9733" spans="1:6">
      <c r="A9733" s="3">
        <v>0.70806942175598597</v>
      </c>
      <c r="B9733" s="3">
        <v>23144.637840071598</v>
      </c>
      <c r="C9733" s="3">
        <v>1.2289019665059699</v>
      </c>
      <c r="D9733" s="3">
        <v>60913.677693006903</v>
      </c>
      <c r="E9733" s="1">
        <f t="shared" si="306"/>
        <v>0.52083254474998397</v>
      </c>
      <c r="F9733" s="1">
        <f t="shared" si="307"/>
        <v>37769.039852935304</v>
      </c>
    </row>
    <row r="9734" spans="1:6">
      <c r="A9734" s="3">
        <v>0.70247324510581699</v>
      </c>
      <c r="B9734" s="3">
        <v>22790.7289748884</v>
      </c>
      <c r="C9734" s="3">
        <v>1.2422529889548599</v>
      </c>
      <c r="D9734" s="3">
        <v>62810.373443987199</v>
      </c>
      <c r="E9734" s="1">
        <f t="shared" si="306"/>
        <v>0.53977974384904293</v>
      </c>
      <c r="F9734" s="1">
        <f t="shared" si="307"/>
        <v>40019.644469098799</v>
      </c>
    </row>
    <row r="9735" spans="1:6">
      <c r="A9735" s="3">
        <v>0.686376200323358</v>
      </c>
      <c r="B9735" s="3">
        <v>19199.960568925599</v>
      </c>
      <c r="C9735" s="3">
        <v>1.2071520316448401</v>
      </c>
      <c r="D9735" s="3">
        <v>58186.756377461599</v>
      </c>
      <c r="E9735" s="1">
        <f t="shared" si="306"/>
        <v>0.52077583132148209</v>
      </c>
      <c r="F9735" s="1">
        <f t="shared" si="307"/>
        <v>38986.795808536001</v>
      </c>
    </row>
    <row r="9736" spans="1:6">
      <c r="A9736" s="3">
        <v>0.691452328672157</v>
      </c>
      <c r="B9736" s="3">
        <v>17500.558004594099</v>
      </c>
      <c r="C9736" s="3">
        <v>1.2040014707189901</v>
      </c>
      <c r="D9736" s="3">
        <v>53767.040596197097</v>
      </c>
      <c r="E9736" s="1">
        <f t="shared" si="306"/>
        <v>0.51254914204683311</v>
      </c>
      <c r="F9736" s="1">
        <f t="shared" si="307"/>
        <v>36266.482591602995</v>
      </c>
    </row>
    <row r="9737" spans="1:6">
      <c r="A9737" s="3">
        <v>0.71948107066681499</v>
      </c>
      <c r="B9737" s="3">
        <v>22042.235795988101</v>
      </c>
      <c r="C9737" s="3">
        <v>1.23792177112903</v>
      </c>
      <c r="D9737" s="3">
        <v>63568.900134445699</v>
      </c>
      <c r="E9737" s="1">
        <f t="shared" si="306"/>
        <v>0.51844070046221502</v>
      </c>
      <c r="F9737" s="1">
        <f t="shared" si="307"/>
        <v>41526.664338457602</v>
      </c>
    </row>
    <row r="9738" spans="1:6">
      <c r="A9738" s="3">
        <v>0.72741124901663501</v>
      </c>
      <c r="B9738" s="3">
        <v>18314.7419508325</v>
      </c>
      <c r="C9738" s="3">
        <v>1.2664924023186599</v>
      </c>
      <c r="D9738" s="3">
        <v>53305.646767759397</v>
      </c>
      <c r="E9738" s="1">
        <f t="shared" si="306"/>
        <v>0.53908115330202488</v>
      </c>
      <c r="F9738" s="1">
        <f t="shared" si="307"/>
        <v>34990.904816926894</v>
      </c>
    </row>
    <row r="9739" spans="1:6">
      <c r="A9739" s="3">
        <v>0.76339683502931499</v>
      </c>
      <c r="B9739" s="3">
        <v>19938.754682737799</v>
      </c>
      <c r="C9739" s="3">
        <v>1.3172956400675599</v>
      </c>
      <c r="D9739" s="3">
        <v>56638.554743230801</v>
      </c>
      <c r="E9739" s="1">
        <f t="shared" si="306"/>
        <v>0.55389880503824496</v>
      </c>
      <c r="F9739" s="1">
        <f t="shared" si="307"/>
        <v>36699.800060492998</v>
      </c>
    </row>
    <row r="9740" spans="1:6">
      <c r="A9740" s="3">
        <v>0.67130908300495695</v>
      </c>
      <c r="B9740" s="3">
        <v>15823.0363520465</v>
      </c>
      <c r="C9740" s="3">
        <v>1.1700684928368501</v>
      </c>
      <c r="D9740" s="3">
        <v>52769.5903582268</v>
      </c>
      <c r="E9740" s="1">
        <f t="shared" si="306"/>
        <v>0.49875940983189315</v>
      </c>
      <c r="F9740" s="1">
        <f t="shared" si="307"/>
        <v>36946.554006180304</v>
      </c>
    </row>
    <row r="9741" spans="1:6">
      <c r="A9741" s="3">
        <v>0.70845382861111605</v>
      </c>
      <c r="B9741" s="3">
        <v>19120.0974002822</v>
      </c>
      <c r="C9741" s="3">
        <v>1.21704857529751</v>
      </c>
      <c r="D9741" s="3">
        <v>55584.607158844898</v>
      </c>
      <c r="E9741" s="1">
        <f t="shared" si="306"/>
        <v>0.50859474668639393</v>
      </c>
      <c r="F9741" s="1">
        <f t="shared" si="307"/>
        <v>36464.509758562694</v>
      </c>
    </row>
    <row r="9742" spans="1:6">
      <c r="A9742" s="3">
        <v>0.70556515013586596</v>
      </c>
      <c r="B9742" s="3">
        <v>15940.2165105898</v>
      </c>
      <c r="C9742" s="3">
        <v>1.2154164445937601</v>
      </c>
      <c r="D9742" s="3">
        <v>50651.413241157701</v>
      </c>
      <c r="E9742" s="1">
        <f t="shared" si="306"/>
        <v>0.50985129445789412</v>
      </c>
      <c r="F9742" s="1">
        <f t="shared" si="307"/>
        <v>34711.196730567899</v>
      </c>
    </row>
    <row r="9743" spans="1:6">
      <c r="A9743" s="3">
        <v>0.707274493496033</v>
      </c>
      <c r="B9743" s="3">
        <v>23182.535548116099</v>
      </c>
      <c r="C9743" s="3">
        <v>1.20551297907958</v>
      </c>
      <c r="D9743" s="3">
        <v>61145.027278288602</v>
      </c>
      <c r="E9743" s="1">
        <f t="shared" si="306"/>
        <v>0.498238485583547</v>
      </c>
      <c r="F9743" s="1">
        <f t="shared" si="307"/>
        <v>37962.491730172507</v>
      </c>
    </row>
    <row r="9744" spans="1:6">
      <c r="A9744" s="3">
        <v>0.72336374357293998</v>
      </c>
      <c r="B9744" s="3">
        <v>15986.454607236899</v>
      </c>
      <c r="C9744" s="3">
        <v>1.25332195592711</v>
      </c>
      <c r="D9744" s="3">
        <v>51298.749073730003</v>
      </c>
      <c r="E9744" s="1">
        <f t="shared" si="306"/>
        <v>0.52995821235417007</v>
      </c>
      <c r="F9744" s="1">
        <f t="shared" si="307"/>
        <v>35312.294466493106</v>
      </c>
    </row>
    <row r="9745" spans="1:6">
      <c r="A9745" s="3">
        <v>0.71807295164380902</v>
      </c>
      <c r="B9745" s="3">
        <v>21358.691820982702</v>
      </c>
      <c r="C9745" s="3">
        <v>1.256529463129</v>
      </c>
      <c r="D9745" s="3">
        <v>62383.984288455897</v>
      </c>
      <c r="E9745" s="1">
        <f t="shared" si="306"/>
        <v>0.53845651148519103</v>
      </c>
      <c r="F9745" s="1">
        <f t="shared" si="307"/>
        <v>41025.292467473191</v>
      </c>
    </row>
    <row r="9746" spans="1:6">
      <c r="A9746" s="3">
        <v>0.699282596297509</v>
      </c>
      <c r="B9746" s="3">
        <v>21424.068133770001</v>
      </c>
      <c r="C9746" s="3">
        <v>1.2523906109452501</v>
      </c>
      <c r="D9746" s="3">
        <v>60314.614670221999</v>
      </c>
      <c r="E9746" s="1">
        <f t="shared" si="306"/>
        <v>0.55310801464774106</v>
      </c>
      <c r="F9746" s="1">
        <f t="shared" si="307"/>
        <v>38890.546536451999</v>
      </c>
    </row>
    <row r="9747" spans="1:6">
      <c r="A9747" s="3">
        <v>0.71763413249034103</v>
      </c>
      <c r="B9747" s="3">
        <v>18666.715746610898</v>
      </c>
      <c r="C9747" s="3">
        <v>1.24692148276493</v>
      </c>
      <c r="D9747" s="3">
        <v>55674.121188547499</v>
      </c>
      <c r="E9747" s="1">
        <f t="shared" si="306"/>
        <v>0.52928735027458895</v>
      </c>
      <c r="F9747" s="1">
        <f t="shared" si="307"/>
        <v>37007.4054419366</v>
      </c>
    </row>
    <row r="9748" spans="1:6">
      <c r="A9748" s="3">
        <v>0.70586223237213697</v>
      </c>
      <c r="B9748" s="3">
        <v>21707.6288239479</v>
      </c>
      <c r="C9748" s="3">
        <v>1.20993905642375</v>
      </c>
      <c r="D9748" s="3">
        <v>57908.727544078603</v>
      </c>
      <c r="E9748" s="1">
        <f t="shared" si="306"/>
        <v>0.50407682405161303</v>
      </c>
      <c r="F9748" s="1">
        <f t="shared" si="307"/>
        <v>36201.0987201307</v>
      </c>
    </row>
    <row r="9749" spans="1:6">
      <c r="A9749" s="3">
        <v>0.71608776829350196</v>
      </c>
      <c r="B9749" s="3">
        <v>21189.201212002201</v>
      </c>
      <c r="C9749" s="3">
        <v>1.2373721581280199</v>
      </c>
      <c r="D9749" s="3">
        <v>57346.708915402698</v>
      </c>
      <c r="E9749" s="1">
        <f t="shared" si="306"/>
        <v>0.52128438983451797</v>
      </c>
      <c r="F9749" s="1">
        <f t="shared" si="307"/>
        <v>36157.507703400493</v>
      </c>
    </row>
    <row r="9750" spans="1:6">
      <c r="A9750" s="3">
        <v>0.71087357547536201</v>
      </c>
      <c r="B9750" s="3">
        <v>21771.607774661501</v>
      </c>
      <c r="C9750" s="3">
        <v>1.2380314567748301</v>
      </c>
      <c r="D9750" s="3">
        <v>56362.496811727797</v>
      </c>
      <c r="E9750" s="1">
        <f t="shared" si="306"/>
        <v>0.52715788129946806</v>
      </c>
      <c r="F9750" s="1">
        <f t="shared" si="307"/>
        <v>34590.889037066299</v>
      </c>
    </row>
    <row r="9751" spans="1:6">
      <c r="A9751" s="3">
        <v>0.77678937901158696</v>
      </c>
      <c r="B9751" s="3">
        <v>18890.920719281501</v>
      </c>
      <c r="C9751" s="3">
        <v>1.3262069105604199</v>
      </c>
      <c r="D9751" s="3">
        <v>55994.1821901574</v>
      </c>
      <c r="E9751" s="1">
        <f t="shared" si="306"/>
        <v>0.54941753154883299</v>
      </c>
      <c r="F9751" s="1">
        <f t="shared" si="307"/>
        <v>37103.261470875899</v>
      </c>
    </row>
    <row r="9752" spans="1:6">
      <c r="A9752" s="3">
        <v>0.75359959556505696</v>
      </c>
      <c r="B9752" s="3">
        <v>18418.494596790599</v>
      </c>
      <c r="C9752" s="3">
        <v>1.30308150447827</v>
      </c>
      <c r="D9752" s="3">
        <v>55192.9464728397</v>
      </c>
      <c r="E9752" s="1">
        <f t="shared" si="306"/>
        <v>0.54948190891321302</v>
      </c>
      <c r="F9752" s="1">
        <f t="shared" si="307"/>
        <v>36774.451876049105</v>
      </c>
    </row>
    <row r="9753" spans="1:6">
      <c r="A9753" s="3">
        <v>0.70524792244007095</v>
      </c>
      <c r="B9753" s="3">
        <v>17908.6747944526</v>
      </c>
      <c r="C9753" s="3">
        <v>1.2195860118627999</v>
      </c>
      <c r="D9753" s="3">
        <v>56517.687880382196</v>
      </c>
      <c r="E9753" s="1">
        <f t="shared" si="306"/>
        <v>0.51433808942272896</v>
      </c>
      <c r="F9753" s="1">
        <f t="shared" si="307"/>
        <v>38609.013085929597</v>
      </c>
    </row>
    <row r="9754" spans="1:6">
      <c r="A9754" s="3">
        <v>0.67003085501567705</v>
      </c>
      <c r="B9754" s="3">
        <v>17738.956687481201</v>
      </c>
      <c r="C9754" s="3">
        <v>1.1602669380098001</v>
      </c>
      <c r="D9754" s="3">
        <v>54451.138209822602</v>
      </c>
      <c r="E9754" s="1">
        <f t="shared" si="306"/>
        <v>0.49023608299412302</v>
      </c>
      <c r="F9754" s="1">
        <f t="shared" si="307"/>
        <v>36712.181522341401</v>
      </c>
    </row>
    <row r="9755" spans="1:6">
      <c r="A9755" s="3">
        <v>0.68125808859863601</v>
      </c>
      <c r="B9755" s="3">
        <v>17161.079052414301</v>
      </c>
      <c r="C9755" s="3">
        <v>1.18086574869142</v>
      </c>
      <c r="D9755" s="3">
        <v>52585.011640503901</v>
      </c>
      <c r="E9755" s="1">
        <f t="shared" si="306"/>
        <v>0.49960766009278401</v>
      </c>
      <c r="F9755" s="1">
        <f t="shared" si="307"/>
        <v>35423.932588089599</v>
      </c>
    </row>
    <row r="9756" spans="1:6">
      <c r="A9756" s="3">
        <v>0.75247790700772099</v>
      </c>
      <c r="B9756" s="3">
        <v>17532.6792897376</v>
      </c>
      <c r="C9756" s="3">
        <v>1.2911162469033099</v>
      </c>
      <c r="D9756" s="3">
        <v>55670.747468870002</v>
      </c>
      <c r="E9756" s="1">
        <f t="shared" si="306"/>
        <v>0.53863833989558896</v>
      </c>
      <c r="F9756" s="1">
        <f t="shared" si="307"/>
        <v>38138.068179132402</v>
      </c>
    </row>
    <row r="9757" spans="1:6">
      <c r="A9757" s="3">
        <v>0.72958512793993302</v>
      </c>
      <c r="B9757" s="3">
        <v>20588.2512018815</v>
      </c>
      <c r="C9757" s="3">
        <v>1.24704783941466</v>
      </c>
      <c r="D9757" s="3">
        <v>57635.380568093096</v>
      </c>
      <c r="E9757" s="1">
        <f t="shared" si="306"/>
        <v>0.517462711474727</v>
      </c>
      <c r="F9757" s="1">
        <f t="shared" si="307"/>
        <v>37047.129366211593</v>
      </c>
    </row>
    <row r="9758" spans="1:6">
      <c r="A9758" s="3">
        <v>0.71638014934863403</v>
      </c>
      <c r="B9758" s="3">
        <v>16363.1268515749</v>
      </c>
      <c r="C9758" s="3">
        <v>1.23818302819126</v>
      </c>
      <c r="D9758" s="3">
        <v>53851.5563433352</v>
      </c>
      <c r="E9758" s="1">
        <f t="shared" si="306"/>
        <v>0.52180287884262599</v>
      </c>
      <c r="F9758" s="1">
        <f t="shared" si="307"/>
        <v>37488.429491760297</v>
      </c>
    </row>
    <row r="9759" spans="1:6">
      <c r="A9759" s="3">
        <v>0.718827348502309</v>
      </c>
      <c r="B9759" s="3">
        <v>18871.3376815581</v>
      </c>
      <c r="C9759" s="3">
        <v>1.2458841553103399</v>
      </c>
      <c r="D9759" s="3">
        <v>55703.391055443702</v>
      </c>
      <c r="E9759" s="1">
        <f t="shared" si="306"/>
        <v>0.52705680680803091</v>
      </c>
      <c r="F9759" s="1">
        <f t="shared" si="307"/>
        <v>36832.053373885603</v>
      </c>
    </row>
    <row r="9760" spans="1:6">
      <c r="A9760" s="3">
        <v>0.69301978735681702</v>
      </c>
      <c r="B9760" s="3">
        <v>22166.601588894198</v>
      </c>
      <c r="C9760" s="3">
        <v>1.21099465174367</v>
      </c>
      <c r="D9760" s="3">
        <v>60645.337448493701</v>
      </c>
      <c r="E9760" s="1">
        <f t="shared" si="306"/>
        <v>0.51797486438685303</v>
      </c>
      <c r="F9760" s="1">
        <f t="shared" si="307"/>
        <v>38478.735859599503</v>
      </c>
    </row>
    <row r="9761" spans="1:6">
      <c r="A9761" s="3">
        <v>0.72172802362474298</v>
      </c>
      <c r="B9761" s="3">
        <v>21020.150676945501</v>
      </c>
      <c r="C9761" s="3">
        <v>1.2389625111092999</v>
      </c>
      <c r="D9761" s="3">
        <v>57178.951961165003</v>
      </c>
      <c r="E9761" s="1">
        <f t="shared" si="306"/>
        <v>0.51723448748455692</v>
      </c>
      <c r="F9761" s="1">
        <f t="shared" si="307"/>
        <v>36158.801284219502</v>
      </c>
    </row>
    <row r="9762" spans="1:6">
      <c r="A9762" s="3">
        <v>0.70401787775609204</v>
      </c>
      <c r="B9762" s="3">
        <v>18157.411483384101</v>
      </c>
      <c r="C9762" s="3">
        <v>1.2025137770218</v>
      </c>
      <c r="D9762" s="3">
        <v>52838.311325321898</v>
      </c>
      <c r="E9762" s="1">
        <f t="shared" si="306"/>
        <v>0.49849589926570792</v>
      </c>
      <c r="F9762" s="1">
        <f t="shared" si="307"/>
        <v>34680.899841937797</v>
      </c>
    </row>
    <row r="9763" spans="1:6">
      <c r="A9763" s="3">
        <v>0.65596886577705504</v>
      </c>
      <c r="B9763" s="3">
        <v>23324.250240023899</v>
      </c>
      <c r="C9763" s="3">
        <v>1.1120684673761601</v>
      </c>
      <c r="D9763" s="3">
        <v>59982.912008297397</v>
      </c>
      <c r="E9763" s="1">
        <f t="shared" si="306"/>
        <v>0.45609960159910501</v>
      </c>
      <c r="F9763" s="1">
        <f t="shared" si="307"/>
        <v>36658.661768273494</v>
      </c>
    </row>
    <row r="9764" spans="1:6">
      <c r="A9764" s="3">
        <v>0.676592801905184</v>
      </c>
      <c r="B9764" s="3">
        <v>21130.368453805</v>
      </c>
      <c r="C9764" s="3">
        <v>1.15462406790876</v>
      </c>
      <c r="D9764" s="3">
        <v>56989.703936992002</v>
      </c>
      <c r="E9764" s="1">
        <f t="shared" si="306"/>
        <v>0.47803126600357604</v>
      </c>
      <c r="F9764" s="1">
        <f t="shared" si="307"/>
        <v>35859.335483187002</v>
      </c>
    </row>
    <row r="9765" spans="1:6">
      <c r="A9765" s="3">
        <v>0.67912616351141697</v>
      </c>
      <c r="B9765" s="3">
        <v>19373.248913696501</v>
      </c>
      <c r="C9765" s="3">
        <v>1.1906885434588299</v>
      </c>
      <c r="D9765" s="3">
        <v>58018.995770123802</v>
      </c>
      <c r="E9765" s="1">
        <f t="shared" si="306"/>
        <v>0.51156237994741294</v>
      </c>
      <c r="F9765" s="1">
        <f t="shared" si="307"/>
        <v>38645.7468564273</v>
      </c>
    </row>
    <row r="9766" spans="1:6">
      <c r="A9766" s="3">
        <v>0.688111859455799</v>
      </c>
      <c r="B9766" s="3">
        <v>19118.177455481899</v>
      </c>
      <c r="C9766" s="3">
        <v>1.17588338022933</v>
      </c>
      <c r="D9766" s="3">
        <v>57688.455748800698</v>
      </c>
      <c r="E9766" s="1">
        <f t="shared" si="306"/>
        <v>0.48777152077353103</v>
      </c>
      <c r="F9766" s="1">
        <f t="shared" si="307"/>
        <v>38570.278293318799</v>
      </c>
    </row>
    <row r="9767" spans="1:6">
      <c r="A9767" s="3">
        <v>0.66912197370189297</v>
      </c>
      <c r="B9767" s="3">
        <v>20958.836094057999</v>
      </c>
      <c r="C9767" s="3">
        <v>1.13361200865965</v>
      </c>
      <c r="D9767" s="3">
        <v>59301.471238947197</v>
      </c>
      <c r="E9767" s="1">
        <f t="shared" si="306"/>
        <v>0.46449003495775698</v>
      </c>
      <c r="F9767" s="1">
        <f t="shared" si="307"/>
        <v>38342.635144889195</v>
      </c>
    </row>
    <row r="9768" spans="1:6">
      <c r="A9768" s="3">
        <v>0.71458844719616299</v>
      </c>
      <c r="B9768" s="3">
        <v>27908.498765674602</v>
      </c>
      <c r="C9768" s="3">
        <v>1.2590327026867201</v>
      </c>
      <c r="D9768" s="3">
        <v>67202.7742820985</v>
      </c>
      <c r="E9768" s="1">
        <f t="shared" si="306"/>
        <v>0.54444425549055708</v>
      </c>
      <c r="F9768" s="1">
        <f t="shared" si="307"/>
        <v>39294.275516423899</v>
      </c>
    </row>
    <row r="9769" spans="1:6">
      <c r="A9769" s="3">
        <v>0.70849763464622395</v>
      </c>
      <c r="B9769" s="3">
        <v>22339.868257432299</v>
      </c>
      <c r="C9769" s="3">
        <v>1.2041526882523299</v>
      </c>
      <c r="D9769" s="3">
        <v>58774.0457409019</v>
      </c>
      <c r="E9769" s="1">
        <f t="shared" si="306"/>
        <v>0.49565505360610596</v>
      </c>
      <c r="F9769" s="1">
        <f t="shared" si="307"/>
        <v>36434.177483469597</v>
      </c>
    </row>
    <row r="9770" spans="1:6">
      <c r="A9770" s="3">
        <v>0.68527157640912795</v>
      </c>
      <c r="B9770" s="3">
        <v>18743.4578170594</v>
      </c>
      <c r="C9770" s="3">
        <v>1.1350626459791699</v>
      </c>
      <c r="D9770" s="3">
        <v>55010.638432870801</v>
      </c>
      <c r="E9770" s="1">
        <f t="shared" si="306"/>
        <v>0.449791069570042</v>
      </c>
      <c r="F9770" s="1">
        <f t="shared" si="307"/>
        <v>36267.180615811405</v>
      </c>
    </row>
    <row r="9771" spans="1:6">
      <c r="A9771" s="3">
        <v>0.725108151434531</v>
      </c>
      <c r="B9771" s="3">
        <v>20825.3772956877</v>
      </c>
      <c r="C9771" s="3">
        <v>1.2658548630793101</v>
      </c>
      <c r="D9771" s="3">
        <v>58277.8356265033</v>
      </c>
      <c r="E9771" s="1">
        <f t="shared" si="306"/>
        <v>0.54074671164477905</v>
      </c>
      <c r="F9771" s="1">
        <f t="shared" si="307"/>
        <v>37452.4583308156</v>
      </c>
    </row>
    <row r="9772" spans="1:6">
      <c r="A9772" s="3">
        <v>0.68345231750379198</v>
      </c>
      <c r="B9772" s="3">
        <v>20766.969258821398</v>
      </c>
      <c r="C9772" s="3">
        <v>1.19935705193424</v>
      </c>
      <c r="D9772" s="3">
        <v>58012.0318811822</v>
      </c>
      <c r="E9772" s="1">
        <f t="shared" si="306"/>
        <v>0.51590473443044804</v>
      </c>
      <c r="F9772" s="1">
        <f t="shared" si="307"/>
        <v>37245.062622360798</v>
      </c>
    </row>
    <row r="9773" spans="1:6">
      <c r="A9773" s="3">
        <v>0.71540601375040103</v>
      </c>
      <c r="B9773" s="3">
        <v>20815.3985254525</v>
      </c>
      <c r="C9773" s="3">
        <v>1.2336243471820301</v>
      </c>
      <c r="D9773" s="3">
        <v>57146.090469551098</v>
      </c>
      <c r="E9773" s="1">
        <f t="shared" si="306"/>
        <v>0.51821833343162904</v>
      </c>
      <c r="F9773" s="1">
        <f t="shared" si="307"/>
        <v>36330.691944098595</v>
      </c>
    </row>
    <row r="9774" spans="1:6">
      <c r="A9774" s="3">
        <v>0.72323919028677397</v>
      </c>
      <c r="B9774" s="3">
        <v>20771.3684657665</v>
      </c>
      <c r="C9774" s="3">
        <v>1.2871706648079899</v>
      </c>
      <c r="D9774" s="3">
        <v>58356.302679919201</v>
      </c>
      <c r="E9774" s="1">
        <f t="shared" si="306"/>
        <v>0.56393147452121595</v>
      </c>
      <c r="F9774" s="1">
        <f t="shared" si="307"/>
        <v>37584.934214152701</v>
      </c>
    </row>
    <row r="9775" spans="1:6">
      <c r="A9775" s="3">
        <v>0.76414592528308201</v>
      </c>
      <c r="B9775" s="3">
        <v>18667.5773484577</v>
      </c>
      <c r="C9775" s="3">
        <v>1.32449756971373</v>
      </c>
      <c r="D9775" s="3">
        <v>55082.084828336498</v>
      </c>
      <c r="E9775" s="1">
        <f t="shared" si="306"/>
        <v>0.560351644430648</v>
      </c>
      <c r="F9775" s="1">
        <f t="shared" si="307"/>
        <v>36414.507479878797</v>
      </c>
    </row>
    <row r="9776" spans="1:6">
      <c r="A9776" s="3">
        <v>0.68382050634184599</v>
      </c>
      <c r="B9776" s="3">
        <v>20466.793372133499</v>
      </c>
      <c r="C9776" s="3">
        <v>1.1616507880373299</v>
      </c>
      <c r="D9776" s="3">
        <v>56872.949702668098</v>
      </c>
      <c r="E9776" s="1">
        <f t="shared" si="306"/>
        <v>0.47783028169548392</v>
      </c>
      <c r="F9776" s="1">
        <f t="shared" si="307"/>
        <v>36406.156330534599</v>
      </c>
    </row>
    <row r="9777" spans="1:6">
      <c r="A9777" s="3">
        <v>0.71985377602146805</v>
      </c>
      <c r="B9777" s="3">
        <v>21631.417875274201</v>
      </c>
      <c r="C9777" s="3">
        <v>1.2648222699331899</v>
      </c>
      <c r="D9777" s="3">
        <v>57551.9082107578</v>
      </c>
      <c r="E9777" s="1">
        <f t="shared" si="306"/>
        <v>0.54496849391172186</v>
      </c>
      <c r="F9777" s="1">
        <f t="shared" si="307"/>
        <v>35920.490335483599</v>
      </c>
    </row>
    <row r="9778" spans="1:6">
      <c r="A9778" s="3">
        <v>0.71336335358941005</v>
      </c>
      <c r="B9778" s="3">
        <v>25884.486877553602</v>
      </c>
      <c r="C9778" s="3">
        <v>1.2846193195181801</v>
      </c>
      <c r="D9778" s="3">
        <v>69298.060209814896</v>
      </c>
      <c r="E9778" s="1">
        <f t="shared" si="306"/>
        <v>0.57125596592877004</v>
      </c>
      <c r="F9778" s="1">
        <f t="shared" si="307"/>
        <v>43413.573332261294</v>
      </c>
    </row>
    <row r="9779" spans="1:6">
      <c r="A9779" s="3">
        <v>0.71608956346000796</v>
      </c>
      <c r="B9779" s="3">
        <v>17432.7360152744</v>
      </c>
      <c r="C9779" s="3">
        <v>1.2507930837024599</v>
      </c>
      <c r="D9779" s="3">
        <v>54973.143044616401</v>
      </c>
      <c r="E9779" s="1">
        <f t="shared" si="306"/>
        <v>0.53470352024245194</v>
      </c>
      <c r="F9779" s="1">
        <f t="shared" si="307"/>
        <v>37540.407029342001</v>
      </c>
    </row>
    <row r="9780" spans="1:6">
      <c r="A9780" s="3">
        <v>0.69831241573398095</v>
      </c>
      <c r="B9780" s="3">
        <v>20929.860215398701</v>
      </c>
      <c r="C9780" s="3">
        <v>1.21816145410451</v>
      </c>
      <c r="D9780" s="3">
        <v>55914.263343166698</v>
      </c>
      <c r="E9780" s="1">
        <f t="shared" si="306"/>
        <v>0.51984903837052909</v>
      </c>
      <c r="F9780" s="1">
        <f t="shared" si="307"/>
        <v>34984.403127767997</v>
      </c>
    </row>
    <row r="9781" spans="1:6">
      <c r="A9781" s="3">
        <v>0.72881516910985</v>
      </c>
      <c r="B9781" s="3">
        <v>15671.538844995601</v>
      </c>
      <c r="C9781" s="3">
        <v>1.2819410161037099</v>
      </c>
      <c r="D9781" s="3">
        <v>52626.238138396599</v>
      </c>
      <c r="E9781" s="1">
        <f t="shared" si="306"/>
        <v>0.55312584699385992</v>
      </c>
      <c r="F9781" s="1">
        <f t="shared" si="307"/>
        <v>36954.699293400998</v>
      </c>
    </row>
    <row r="9782" spans="1:6">
      <c r="A9782" s="3">
        <v>0.77627257847084397</v>
      </c>
      <c r="B9782" s="3">
        <v>21199.5203869836</v>
      </c>
      <c r="C9782" s="3">
        <v>1.3080872222273401</v>
      </c>
      <c r="D9782" s="3">
        <v>59638.172983397701</v>
      </c>
      <c r="E9782" s="1">
        <f t="shared" si="306"/>
        <v>0.53181464375649612</v>
      </c>
      <c r="F9782" s="1">
        <f t="shared" si="307"/>
        <v>38438.652596414104</v>
      </c>
    </row>
    <row r="9783" spans="1:6">
      <c r="A9783" s="3">
        <v>0.71331868572799895</v>
      </c>
      <c r="B9783" s="3">
        <v>17169.566951316901</v>
      </c>
      <c r="C9783" s="3">
        <v>1.24541816086548</v>
      </c>
      <c r="D9783" s="3">
        <v>51415.475764100498</v>
      </c>
      <c r="E9783" s="1">
        <f t="shared" si="306"/>
        <v>0.53209947513748101</v>
      </c>
      <c r="F9783" s="1">
        <f t="shared" si="307"/>
        <v>34245.9088127836</v>
      </c>
    </row>
    <row r="9784" spans="1:6">
      <c r="A9784" s="3">
        <v>0.76979193399427703</v>
      </c>
      <c r="B9784" s="3">
        <v>17836.377503344502</v>
      </c>
      <c r="C9784" s="3">
        <v>1.32410152280912</v>
      </c>
      <c r="D9784" s="3">
        <v>54489.918925638201</v>
      </c>
      <c r="E9784" s="1">
        <f t="shared" si="306"/>
        <v>0.55430958881484294</v>
      </c>
      <c r="F9784" s="1">
        <f t="shared" si="307"/>
        <v>36653.541422293696</v>
      </c>
    </row>
    <row r="9785" spans="1:6">
      <c r="A9785" s="3">
        <v>0.70830181683163296</v>
      </c>
      <c r="B9785" s="3">
        <v>16641.2359633458</v>
      </c>
      <c r="C9785" s="3">
        <v>1.2360638634502501</v>
      </c>
      <c r="D9785" s="3">
        <v>51920.387384244699</v>
      </c>
      <c r="E9785" s="1">
        <f t="shared" si="306"/>
        <v>0.52776204661861714</v>
      </c>
      <c r="F9785" s="1">
        <f t="shared" si="307"/>
        <v>35279.151420898896</v>
      </c>
    </row>
    <row r="9786" spans="1:6">
      <c r="A9786" s="3">
        <v>0.74816292526425598</v>
      </c>
      <c r="B9786" s="3">
        <v>16507.944745279099</v>
      </c>
      <c r="C9786" s="3">
        <v>1.30649190809375</v>
      </c>
      <c r="D9786" s="3">
        <v>52685.8997399449</v>
      </c>
      <c r="E9786" s="1">
        <f t="shared" si="306"/>
        <v>0.55832898282949406</v>
      </c>
      <c r="F9786" s="1">
        <f t="shared" si="307"/>
        <v>36177.954994665801</v>
      </c>
    </row>
    <row r="9787" spans="1:6">
      <c r="A9787" s="3">
        <v>0.73292310419726703</v>
      </c>
      <c r="B9787" s="3">
        <v>18932.341682276201</v>
      </c>
      <c r="C9787" s="3">
        <v>1.2534135016288701</v>
      </c>
      <c r="D9787" s="3">
        <v>55383.917547524303</v>
      </c>
      <c r="E9787" s="1">
        <f t="shared" si="306"/>
        <v>0.52049039743160308</v>
      </c>
      <c r="F9787" s="1">
        <f t="shared" si="307"/>
        <v>36451.575865248102</v>
      </c>
    </row>
    <row r="9788" spans="1:6">
      <c r="A9788" s="3">
        <v>0.70169480167729703</v>
      </c>
      <c r="B9788" s="3">
        <v>16161.5151233243</v>
      </c>
      <c r="C9788" s="3">
        <v>1.23308069932012</v>
      </c>
      <c r="D9788" s="3">
        <v>52328.545185973897</v>
      </c>
      <c r="E9788" s="1">
        <f t="shared" si="306"/>
        <v>0.53138589764282296</v>
      </c>
      <c r="F9788" s="1">
        <f t="shared" si="307"/>
        <v>36167.030062649595</v>
      </c>
    </row>
    <row r="9789" spans="1:6">
      <c r="A9789" s="3">
        <v>0.70236372730801699</v>
      </c>
      <c r="B9789" s="3">
        <v>25193.097762072299</v>
      </c>
      <c r="C9789" s="3">
        <v>1.2146068969485599</v>
      </c>
      <c r="D9789" s="3">
        <v>65246.118248617902</v>
      </c>
      <c r="E9789" s="1">
        <f t="shared" si="306"/>
        <v>0.51224316964054295</v>
      </c>
      <c r="F9789" s="1">
        <f t="shared" si="307"/>
        <v>40053.020486545603</v>
      </c>
    </row>
    <row r="9790" spans="1:6">
      <c r="A9790" s="3">
        <v>0.70551337218101196</v>
      </c>
      <c r="B9790" s="3">
        <v>23823.469068832001</v>
      </c>
      <c r="C9790" s="3">
        <v>1.23727734215399</v>
      </c>
      <c r="D9790" s="3">
        <v>64489.355237119998</v>
      </c>
      <c r="E9790" s="1">
        <f t="shared" si="306"/>
        <v>0.53176396997297803</v>
      </c>
      <c r="F9790" s="1">
        <f t="shared" si="307"/>
        <v>40665.886168287994</v>
      </c>
    </row>
    <row r="9791" spans="1:6">
      <c r="A9791" s="3">
        <v>0.75782354968799703</v>
      </c>
      <c r="B9791" s="3">
        <v>17739.712792643</v>
      </c>
      <c r="C9791" s="3">
        <v>1.30939364152947</v>
      </c>
      <c r="D9791" s="3">
        <v>55930.734401506197</v>
      </c>
      <c r="E9791" s="1">
        <f t="shared" si="306"/>
        <v>0.55157009184147299</v>
      </c>
      <c r="F9791" s="1">
        <f t="shared" si="307"/>
        <v>38191.021608863201</v>
      </c>
    </row>
    <row r="9792" spans="1:6">
      <c r="A9792" s="3">
        <v>0.71064409369166204</v>
      </c>
      <c r="B9792" s="3">
        <v>26700.3042624673</v>
      </c>
      <c r="C9792" s="3">
        <v>1.2256893309821499</v>
      </c>
      <c r="D9792" s="3">
        <v>65359.172262100801</v>
      </c>
      <c r="E9792" s="1">
        <f t="shared" si="306"/>
        <v>0.5150452372904879</v>
      </c>
      <c r="F9792" s="1">
        <f t="shared" si="307"/>
        <v>38658.867999633498</v>
      </c>
    </row>
    <row r="9793" spans="1:6">
      <c r="A9793" s="3">
        <v>0.67663108066123701</v>
      </c>
      <c r="B9793" s="3">
        <v>22337.622064693001</v>
      </c>
      <c r="C9793" s="3">
        <v>1.1635797944394</v>
      </c>
      <c r="D9793" s="3">
        <v>58726.623840783002</v>
      </c>
      <c r="E9793" s="1">
        <f t="shared" si="306"/>
        <v>0.48694871377816296</v>
      </c>
      <c r="F9793" s="1">
        <f t="shared" si="307"/>
        <v>36389.001776090001</v>
      </c>
    </row>
    <row r="9794" spans="1:6">
      <c r="A9794" s="3">
        <v>0.70210257509844498</v>
      </c>
      <c r="B9794" s="3">
        <v>15712.4607933973</v>
      </c>
      <c r="C9794" s="3">
        <v>1.1971552872631901</v>
      </c>
      <c r="D9794" s="3">
        <v>49715.260706536101</v>
      </c>
      <c r="E9794" s="1">
        <f t="shared" si="306"/>
        <v>0.49505271216474511</v>
      </c>
      <c r="F9794" s="1">
        <f t="shared" si="307"/>
        <v>34002.799913138799</v>
      </c>
    </row>
    <row r="9795" spans="1:6">
      <c r="A9795" s="3">
        <v>0.73142393433019903</v>
      </c>
      <c r="B9795" s="3">
        <v>17718.792279857</v>
      </c>
      <c r="C9795" s="3">
        <v>1.2741783405040601</v>
      </c>
      <c r="D9795" s="3">
        <v>54939.222598775603</v>
      </c>
      <c r="E9795" s="1">
        <f t="shared" si="306"/>
        <v>0.54275440617386106</v>
      </c>
      <c r="F9795" s="1">
        <f t="shared" si="307"/>
        <v>37220.430318918603</v>
      </c>
    </row>
    <row r="9796" spans="1:6">
      <c r="A9796" s="3">
        <v>0.688062436760836</v>
      </c>
      <c r="B9796" s="3">
        <v>23041.434487032799</v>
      </c>
      <c r="C9796" s="3">
        <v>1.19516067605446</v>
      </c>
      <c r="D9796" s="3">
        <v>60205.215666905402</v>
      </c>
      <c r="E9796" s="1">
        <f t="shared" ref="E9796:E9859" si="308">C9796-A9796</f>
        <v>0.50709823929362396</v>
      </c>
      <c r="F9796" s="1">
        <f t="shared" ref="F9796:F9859" si="309">D9796-B9796</f>
        <v>37163.781179872603</v>
      </c>
    </row>
    <row r="9797" spans="1:6">
      <c r="A9797" s="3">
        <v>0.67570262174561802</v>
      </c>
      <c r="B9797" s="3">
        <v>22318.9675688711</v>
      </c>
      <c r="C9797" s="3">
        <v>1.1780361410229601</v>
      </c>
      <c r="D9797" s="3">
        <v>60100.072080525701</v>
      </c>
      <c r="E9797" s="1">
        <f t="shared" si="308"/>
        <v>0.50233351927734204</v>
      </c>
      <c r="F9797" s="1">
        <f t="shared" si="309"/>
        <v>37781.104511654601</v>
      </c>
    </row>
    <row r="9798" spans="1:6">
      <c r="A9798" s="3">
        <v>0.64956422409007497</v>
      </c>
      <c r="B9798" s="3">
        <v>20554.573650273502</v>
      </c>
      <c r="C9798" s="3">
        <v>1.1356393875331501</v>
      </c>
      <c r="D9798" s="3">
        <v>58533.941741814</v>
      </c>
      <c r="E9798" s="1">
        <f t="shared" si="308"/>
        <v>0.48607516344307511</v>
      </c>
      <c r="F9798" s="1">
        <f t="shared" si="309"/>
        <v>37979.368091540498</v>
      </c>
    </row>
    <row r="9799" spans="1:6">
      <c r="A9799" s="3">
        <v>0.67103142589160503</v>
      </c>
      <c r="B9799" s="3">
        <v>20849.7952244115</v>
      </c>
      <c r="C9799" s="3">
        <v>1.1446706841471299</v>
      </c>
      <c r="D9799" s="3">
        <v>61769.339210603299</v>
      </c>
      <c r="E9799" s="1">
        <f t="shared" si="308"/>
        <v>0.47363925825552489</v>
      </c>
      <c r="F9799" s="1">
        <f t="shared" si="309"/>
        <v>40919.543986191798</v>
      </c>
    </row>
    <row r="9800" spans="1:6">
      <c r="A9800" s="3">
        <v>0.73719782453147997</v>
      </c>
      <c r="B9800" s="3">
        <v>17265.802258813201</v>
      </c>
      <c r="C9800" s="3">
        <v>1.29216057896151</v>
      </c>
      <c r="D9800" s="3">
        <v>53907.541335690497</v>
      </c>
      <c r="E9800" s="1">
        <f t="shared" si="308"/>
        <v>0.55496275443003007</v>
      </c>
      <c r="F9800" s="1">
        <f t="shared" si="309"/>
        <v>36641.739076877297</v>
      </c>
    </row>
    <row r="9801" spans="1:6">
      <c r="A9801" s="3">
        <v>0.68715293335054495</v>
      </c>
      <c r="B9801" s="3">
        <v>19167.2013541284</v>
      </c>
      <c r="C9801" s="3">
        <v>1.1711158588505199</v>
      </c>
      <c r="D9801" s="3">
        <v>56920.525790886</v>
      </c>
      <c r="E9801" s="1">
        <f t="shared" si="308"/>
        <v>0.48396292549997499</v>
      </c>
      <c r="F9801" s="1">
        <f t="shared" si="309"/>
        <v>37753.324436757597</v>
      </c>
    </row>
    <row r="9802" spans="1:6">
      <c r="A9802" s="3">
        <v>0.72176825770895203</v>
      </c>
      <c r="B9802" s="3">
        <v>18924.847169858898</v>
      </c>
      <c r="C9802" s="3">
        <v>1.2645114037851899</v>
      </c>
      <c r="D9802" s="3">
        <v>53073.619033423398</v>
      </c>
      <c r="E9802" s="1">
        <f t="shared" si="308"/>
        <v>0.54274314607623786</v>
      </c>
      <c r="F9802" s="1">
        <f t="shared" si="309"/>
        <v>34148.7718635645</v>
      </c>
    </row>
    <row r="9803" spans="1:6">
      <c r="A9803" s="3">
        <v>0.72931091869674702</v>
      </c>
      <c r="B9803" s="3">
        <v>18982.6695101683</v>
      </c>
      <c r="C9803" s="3">
        <v>1.2216846520847799</v>
      </c>
      <c r="D9803" s="3">
        <v>56419.317868739301</v>
      </c>
      <c r="E9803" s="1">
        <f t="shared" si="308"/>
        <v>0.49237373338803292</v>
      </c>
      <c r="F9803" s="1">
        <f t="shared" si="309"/>
        <v>37436.648358571001</v>
      </c>
    </row>
    <row r="9804" spans="1:6">
      <c r="A9804" s="3">
        <v>0.71234554775470305</v>
      </c>
      <c r="B9804" s="3">
        <v>19315.2026137543</v>
      </c>
      <c r="C9804" s="3">
        <v>1.23451781541447</v>
      </c>
      <c r="D9804" s="3">
        <v>57087.349100662803</v>
      </c>
      <c r="E9804" s="1">
        <f t="shared" si="308"/>
        <v>0.52217226765976699</v>
      </c>
      <c r="F9804" s="1">
        <f t="shared" si="309"/>
        <v>37772.146486908503</v>
      </c>
    </row>
    <row r="9805" spans="1:6">
      <c r="A9805" s="3">
        <v>0.69534480673709997</v>
      </c>
      <c r="B9805" s="3">
        <v>21912.174671628502</v>
      </c>
      <c r="C9805" s="3">
        <v>1.2130399219230501</v>
      </c>
      <c r="D9805" s="3">
        <v>58321.3447933719</v>
      </c>
      <c r="E9805" s="1">
        <f t="shared" si="308"/>
        <v>0.51769511518595013</v>
      </c>
      <c r="F9805" s="1">
        <f t="shared" si="309"/>
        <v>36409.170121743402</v>
      </c>
    </row>
    <row r="9806" spans="1:6">
      <c r="A9806" s="3">
        <v>0.68758917353522497</v>
      </c>
      <c r="B9806" s="3">
        <v>16095.2375680449</v>
      </c>
      <c r="C9806" s="3">
        <v>1.16991083210091</v>
      </c>
      <c r="D9806" s="3">
        <v>51798.556609140003</v>
      </c>
      <c r="E9806" s="1">
        <f t="shared" si="308"/>
        <v>0.48232165856568499</v>
      </c>
      <c r="F9806" s="1">
        <f t="shared" si="309"/>
        <v>35703.319041095107</v>
      </c>
    </row>
    <row r="9807" spans="1:6">
      <c r="A9807" s="3">
        <v>0.68352749399804702</v>
      </c>
      <c r="B9807" s="3">
        <v>21465.090376683002</v>
      </c>
      <c r="C9807" s="3">
        <v>1.18395685807379</v>
      </c>
      <c r="D9807" s="3">
        <v>57872.1612961992</v>
      </c>
      <c r="E9807" s="1">
        <f t="shared" si="308"/>
        <v>0.50042936407574301</v>
      </c>
      <c r="F9807" s="1">
        <f t="shared" si="309"/>
        <v>36407.070919516198</v>
      </c>
    </row>
    <row r="9808" spans="1:6">
      <c r="A9808" s="3">
        <v>0.71292188002878798</v>
      </c>
      <c r="B9808" s="3">
        <v>23142.043157411899</v>
      </c>
      <c r="C9808" s="3">
        <v>1.2496244588550101</v>
      </c>
      <c r="D9808" s="3">
        <v>61910.667993242198</v>
      </c>
      <c r="E9808" s="1">
        <f t="shared" si="308"/>
        <v>0.53670257882622208</v>
      </c>
      <c r="F9808" s="1">
        <f t="shared" si="309"/>
        <v>38768.624835830298</v>
      </c>
    </row>
    <row r="9809" spans="1:6">
      <c r="A9809" s="3">
        <v>0.671294260526625</v>
      </c>
      <c r="B9809" s="3">
        <v>19410.343056186601</v>
      </c>
      <c r="C9809" s="3">
        <v>1.17959725502747</v>
      </c>
      <c r="D9809" s="3">
        <v>58188.688358865802</v>
      </c>
      <c r="E9809" s="1">
        <f t="shared" si="308"/>
        <v>0.50830299450084504</v>
      </c>
      <c r="F9809" s="1">
        <f t="shared" si="309"/>
        <v>38778.345302679198</v>
      </c>
    </row>
    <row r="9810" spans="1:6">
      <c r="A9810" s="3">
        <v>0.76525814198822195</v>
      </c>
      <c r="B9810" s="3">
        <v>20120.2911948976</v>
      </c>
      <c r="C9810" s="3">
        <v>1.33100423199773</v>
      </c>
      <c r="D9810" s="3">
        <v>56785.528667157101</v>
      </c>
      <c r="E9810" s="1">
        <f t="shared" si="308"/>
        <v>0.56574609000950804</v>
      </c>
      <c r="F9810" s="1">
        <f t="shared" si="309"/>
        <v>36665.237472259498</v>
      </c>
    </row>
    <row r="9811" spans="1:6">
      <c r="A9811" s="3">
        <v>0.73280705024468096</v>
      </c>
      <c r="B9811" s="3">
        <v>25078.371118679999</v>
      </c>
      <c r="C9811" s="3">
        <v>1.3000711892478301</v>
      </c>
      <c r="D9811" s="3">
        <v>64186.7866910909</v>
      </c>
      <c r="E9811" s="1">
        <f t="shared" si="308"/>
        <v>0.56726413900314909</v>
      </c>
      <c r="F9811" s="1">
        <f t="shared" si="309"/>
        <v>39108.4155724109</v>
      </c>
    </row>
    <row r="9812" spans="1:6">
      <c r="A9812" s="3">
        <v>0.73204151241479398</v>
      </c>
      <c r="B9812" s="3">
        <v>16226.6837518994</v>
      </c>
      <c r="C9812" s="3">
        <v>1.24547495483487</v>
      </c>
      <c r="D9812" s="3">
        <v>50995.267379446399</v>
      </c>
      <c r="E9812" s="1">
        <f t="shared" si="308"/>
        <v>0.51343344242007605</v>
      </c>
      <c r="F9812" s="1">
        <f t="shared" si="309"/>
        <v>34768.583627546999</v>
      </c>
    </row>
    <row r="9813" spans="1:6">
      <c r="A9813" s="3">
        <v>0.68937925757032703</v>
      </c>
      <c r="B9813" s="3">
        <v>23149.2472261976</v>
      </c>
      <c r="C9813" s="3">
        <v>1.1828348288325601</v>
      </c>
      <c r="D9813" s="3">
        <v>61268.894952684503</v>
      </c>
      <c r="E9813" s="1">
        <f t="shared" si="308"/>
        <v>0.49345557126223305</v>
      </c>
      <c r="F9813" s="1">
        <f t="shared" si="309"/>
        <v>38119.647726486903</v>
      </c>
    </row>
    <row r="9814" spans="1:6">
      <c r="A9814" s="3">
        <v>0.71477536323448698</v>
      </c>
      <c r="B9814" s="3">
        <v>22246.576566919299</v>
      </c>
      <c r="C9814" s="3">
        <v>1.2517362999051</v>
      </c>
      <c r="D9814" s="3">
        <v>60471.011077547701</v>
      </c>
      <c r="E9814" s="1">
        <f t="shared" si="308"/>
        <v>0.53696093667061306</v>
      </c>
      <c r="F9814" s="1">
        <f t="shared" si="309"/>
        <v>38224.434510628402</v>
      </c>
    </row>
    <row r="9815" spans="1:6">
      <c r="A9815" s="3">
        <v>0.72226549929303097</v>
      </c>
      <c r="B9815" s="3">
        <v>22986.099153195501</v>
      </c>
      <c r="C9815" s="3">
        <v>1.2542366404321501</v>
      </c>
      <c r="D9815" s="3">
        <v>60380.278431811603</v>
      </c>
      <c r="E9815" s="1">
        <f t="shared" si="308"/>
        <v>0.53197114113911914</v>
      </c>
      <c r="F9815" s="1">
        <f t="shared" si="309"/>
        <v>37394.179278616102</v>
      </c>
    </row>
    <row r="9816" spans="1:6">
      <c r="A9816" s="3">
        <v>0.66685963987788599</v>
      </c>
      <c r="B9816" s="3">
        <v>17026.778935843002</v>
      </c>
      <c r="C9816" s="3">
        <v>1.17521730635642</v>
      </c>
      <c r="D9816" s="3">
        <v>52579.719009742301</v>
      </c>
      <c r="E9816" s="1">
        <f t="shared" si="308"/>
        <v>0.50835766647853398</v>
      </c>
      <c r="F9816" s="1">
        <f t="shared" si="309"/>
        <v>35552.940073899299</v>
      </c>
    </row>
    <row r="9817" spans="1:6">
      <c r="A9817" s="3">
        <v>0.74028475190523901</v>
      </c>
      <c r="B9817" s="3">
        <v>16457.588389219902</v>
      </c>
      <c r="C9817" s="3">
        <v>1.26948326924918</v>
      </c>
      <c r="D9817" s="3">
        <v>52852.746120325399</v>
      </c>
      <c r="E9817" s="1">
        <f t="shared" si="308"/>
        <v>0.52919851734394097</v>
      </c>
      <c r="F9817" s="1">
        <f t="shared" si="309"/>
        <v>36395.157731105501</v>
      </c>
    </row>
    <row r="9818" spans="1:6">
      <c r="A9818" s="3">
        <v>0.71760802595763795</v>
      </c>
      <c r="B9818" s="3">
        <v>20383.119801266901</v>
      </c>
      <c r="C9818" s="3">
        <v>1.2228096549419301</v>
      </c>
      <c r="D9818" s="3">
        <v>56115.718989621899</v>
      </c>
      <c r="E9818" s="1">
        <f t="shared" si="308"/>
        <v>0.50520162898429211</v>
      </c>
      <c r="F9818" s="1">
        <f t="shared" si="309"/>
        <v>35732.599188355001</v>
      </c>
    </row>
    <row r="9819" spans="1:6">
      <c r="A9819" s="3">
        <v>0.74090620894867398</v>
      </c>
      <c r="B9819" s="3">
        <v>16350.8729388144</v>
      </c>
      <c r="C9819" s="3">
        <v>1.2813663639961601</v>
      </c>
      <c r="D9819" s="3">
        <v>51523.405455623302</v>
      </c>
      <c r="E9819" s="1">
        <f t="shared" si="308"/>
        <v>0.54046015504748612</v>
      </c>
      <c r="F9819" s="1">
        <f t="shared" si="309"/>
        <v>35172.532516808904</v>
      </c>
    </row>
    <row r="9820" spans="1:6">
      <c r="A9820" s="3">
        <v>0.673859036393332</v>
      </c>
      <c r="B9820" s="3">
        <v>16621.5874849715</v>
      </c>
      <c r="C9820" s="3">
        <v>1.19238086497368</v>
      </c>
      <c r="D9820" s="3">
        <v>51464.847806919097</v>
      </c>
      <c r="E9820" s="1">
        <f t="shared" si="308"/>
        <v>0.51852182858034801</v>
      </c>
      <c r="F9820" s="1">
        <f t="shared" si="309"/>
        <v>34843.2603219476</v>
      </c>
    </row>
    <row r="9821" spans="1:6">
      <c r="A9821" s="3">
        <v>0.67196286147787099</v>
      </c>
      <c r="B9821" s="3">
        <v>16319.2621968365</v>
      </c>
      <c r="C9821" s="3">
        <v>1.1382314136540499</v>
      </c>
      <c r="D9821" s="3">
        <v>51612.832690868498</v>
      </c>
      <c r="E9821" s="1">
        <f t="shared" si="308"/>
        <v>0.46626855217617891</v>
      </c>
      <c r="F9821" s="1">
        <f t="shared" si="309"/>
        <v>35293.570494031999</v>
      </c>
    </row>
    <row r="9822" spans="1:6">
      <c r="A9822" s="3">
        <v>0.68034274796571304</v>
      </c>
      <c r="B9822" s="3">
        <v>19329.8119677373</v>
      </c>
      <c r="C9822" s="3">
        <v>1.1801945939971299</v>
      </c>
      <c r="D9822" s="3">
        <v>56888.173810049302</v>
      </c>
      <c r="E9822" s="1">
        <f t="shared" si="308"/>
        <v>0.49985184603141686</v>
      </c>
      <c r="F9822" s="1">
        <f t="shared" si="309"/>
        <v>37558.361842312006</v>
      </c>
    </row>
    <row r="9823" spans="1:6">
      <c r="A9823" s="3">
        <v>0.675769796196245</v>
      </c>
      <c r="B9823" s="3">
        <v>17138.026916817202</v>
      </c>
      <c r="C9823" s="3">
        <v>1.15807501645581</v>
      </c>
      <c r="D9823" s="3">
        <v>51056.9443304085</v>
      </c>
      <c r="E9823" s="1">
        <f t="shared" si="308"/>
        <v>0.48230522025956502</v>
      </c>
      <c r="F9823" s="1">
        <f t="shared" si="309"/>
        <v>33918.917413591298</v>
      </c>
    </row>
    <row r="9824" spans="1:6">
      <c r="A9824" s="3">
        <v>0.75060031407894601</v>
      </c>
      <c r="B9824" s="3">
        <v>16916.127546740001</v>
      </c>
      <c r="C9824" s="3">
        <v>1.25168954393221</v>
      </c>
      <c r="D9824" s="3">
        <v>52581.067874025597</v>
      </c>
      <c r="E9824" s="1">
        <f t="shared" si="308"/>
        <v>0.50108922985326398</v>
      </c>
      <c r="F9824" s="1">
        <f t="shared" si="309"/>
        <v>35664.9403272856</v>
      </c>
    </row>
    <row r="9825" spans="1:6">
      <c r="A9825" s="3">
        <v>0.70751598405516003</v>
      </c>
      <c r="B9825" s="3">
        <v>25193.511287502999</v>
      </c>
      <c r="C9825" s="3">
        <v>1.2071248654285101</v>
      </c>
      <c r="D9825" s="3">
        <v>60720.317860576397</v>
      </c>
      <c r="E9825" s="1">
        <f t="shared" si="308"/>
        <v>0.49960888137335002</v>
      </c>
      <c r="F9825" s="1">
        <f t="shared" si="309"/>
        <v>35526.806573073394</v>
      </c>
    </row>
    <row r="9826" spans="1:6">
      <c r="A9826" s="3">
        <v>0.70607990715744795</v>
      </c>
      <c r="B9826" s="3">
        <v>22178.5238646418</v>
      </c>
      <c r="C9826" s="3">
        <v>1.2493655433675599</v>
      </c>
      <c r="D9826" s="3">
        <v>60961.464466024598</v>
      </c>
      <c r="E9826" s="1">
        <f t="shared" si="308"/>
        <v>0.54328563621011194</v>
      </c>
      <c r="F9826" s="1">
        <f t="shared" si="309"/>
        <v>38782.940601382797</v>
      </c>
    </row>
    <row r="9827" spans="1:6">
      <c r="A9827" s="3">
        <v>0.71435517147941296</v>
      </c>
      <c r="B9827" s="3">
        <v>17238.493883266601</v>
      </c>
      <c r="C9827" s="3">
        <v>1.23230905763413</v>
      </c>
      <c r="D9827" s="3">
        <v>55912.000654269403</v>
      </c>
      <c r="E9827" s="1">
        <f t="shared" si="308"/>
        <v>0.51795388615471705</v>
      </c>
      <c r="F9827" s="1">
        <f t="shared" si="309"/>
        <v>38673.506771002802</v>
      </c>
    </row>
    <row r="9828" spans="1:6">
      <c r="A9828" s="3">
        <v>0.68029591119922095</v>
      </c>
      <c r="B9828" s="3">
        <v>25604.806856352901</v>
      </c>
      <c r="C9828" s="3">
        <v>1.15750100847625</v>
      </c>
      <c r="D9828" s="3">
        <v>61948.671669069197</v>
      </c>
      <c r="E9828" s="1">
        <f t="shared" si="308"/>
        <v>0.47720509727702909</v>
      </c>
      <c r="F9828" s="1">
        <f t="shared" si="309"/>
        <v>36343.864812716296</v>
      </c>
    </row>
    <row r="9829" spans="1:6">
      <c r="A9829" s="3">
        <v>0.66247008655024697</v>
      </c>
      <c r="B9829" s="3">
        <v>18476.644657643999</v>
      </c>
      <c r="C9829" s="3">
        <v>1.17829720422021</v>
      </c>
      <c r="D9829" s="3">
        <v>56411.431531364397</v>
      </c>
      <c r="E9829" s="1">
        <f t="shared" si="308"/>
        <v>0.51582711766996303</v>
      </c>
      <c r="F9829" s="1">
        <f t="shared" si="309"/>
        <v>37934.786873720397</v>
      </c>
    </row>
    <row r="9830" spans="1:6">
      <c r="A9830" s="3">
        <v>0.71746171383951296</v>
      </c>
      <c r="B9830" s="3">
        <v>19937.930660690901</v>
      </c>
      <c r="C9830" s="3">
        <v>1.22295572938355</v>
      </c>
      <c r="D9830" s="3">
        <v>56101.2485141992</v>
      </c>
      <c r="E9830" s="1">
        <f t="shared" si="308"/>
        <v>0.50549401554403706</v>
      </c>
      <c r="F9830" s="1">
        <f t="shared" si="309"/>
        <v>36163.317853508299</v>
      </c>
    </row>
    <row r="9831" spans="1:6">
      <c r="A9831" s="3">
        <v>0.69767252787426604</v>
      </c>
      <c r="B9831" s="3">
        <v>18671.076478183699</v>
      </c>
      <c r="C9831" s="3">
        <v>1.18233210994432</v>
      </c>
      <c r="D9831" s="3">
        <v>55340.530571527102</v>
      </c>
      <c r="E9831" s="1">
        <f t="shared" si="308"/>
        <v>0.484659582070054</v>
      </c>
      <c r="F9831" s="1">
        <f t="shared" si="309"/>
        <v>36669.454093343404</v>
      </c>
    </row>
    <row r="9832" spans="1:6">
      <c r="A9832" s="3">
        <v>0.68475038618593698</v>
      </c>
      <c r="B9832" s="3">
        <v>19539.146540690501</v>
      </c>
      <c r="C9832" s="3">
        <v>1.20271616409767</v>
      </c>
      <c r="D9832" s="3">
        <v>57177.8238322205</v>
      </c>
      <c r="E9832" s="1">
        <f t="shared" si="308"/>
        <v>0.51796577791173304</v>
      </c>
      <c r="F9832" s="1">
        <f t="shared" si="309"/>
        <v>37638.677291529995</v>
      </c>
    </row>
    <row r="9833" spans="1:6">
      <c r="A9833" s="3">
        <v>0.71145404374946997</v>
      </c>
      <c r="B9833" s="3">
        <v>17338.273271509101</v>
      </c>
      <c r="C9833" s="3">
        <v>1.20137541840363</v>
      </c>
      <c r="D9833" s="3">
        <v>55142.966708572902</v>
      </c>
      <c r="E9833" s="1">
        <f t="shared" si="308"/>
        <v>0.48992137465416008</v>
      </c>
      <c r="F9833" s="1">
        <f t="shared" si="309"/>
        <v>37804.693437063805</v>
      </c>
    </row>
    <row r="9834" spans="1:6">
      <c r="A9834" s="3">
        <v>0.68427344715780403</v>
      </c>
      <c r="B9834" s="3">
        <v>14387.9700830085</v>
      </c>
      <c r="C9834" s="3">
        <v>1.1861473490921799</v>
      </c>
      <c r="D9834" s="3">
        <v>51877.015057417098</v>
      </c>
      <c r="E9834" s="1">
        <f t="shared" si="308"/>
        <v>0.50187390193437587</v>
      </c>
      <c r="F9834" s="1">
        <f t="shared" si="309"/>
        <v>37489.0449744086</v>
      </c>
    </row>
    <row r="9835" spans="1:6">
      <c r="A9835" s="3">
        <v>0.71415953442563396</v>
      </c>
      <c r="B9835" s="3">
        <v>23465.7961424522</v>
      </c>
      <c r="C9835" s="3">
        <v>1.2357715679571699</v>
      </c>
      <c r="D9835" s="3">
        <v>61622.617880245503</v>
      </c>
      <c r="E9835" s="1">
        <f t="shared" si="308"/>
        <v>0.52161203353153596</v>
      </c>
      <c r="F9835" s="1">
        <f t="shared" si="309"/>
        <v>38156.821737793303</v>
      </c>
    </row>
    <row r="9836" spans="1:6">
      <c r="A9836" s="3">
        <v>0.69015611069457705</v>
      </c>
      <c r="B9836" s="3">
        <v>18160.253905795798</v>
      </c>
      <c r="C9836" s="3">
        <v>1.1737093062482999</v>
      </c>
      <c r="D9836" s="3">
        <v>54053.528442964503</v>
      </c>
      <c r="E9836" s="1">
        <f t="shared" si="308"/>
        <v>0.48355319555372289</v>
      </c>
      <c r="F9836" s="1">
        <f t="shared" si="309"/>
        <v>35893.274537168705</v>
      </c>
    </row>
    <row r="9837" spans="1:6">
      <c r="A9837" s="3">
        <v>0.70561001857677497</v>
      </c>
      <c r="B9837" s="3">
        <v>16814.9391743899</v>
      </c>
      <c r="C9837" s="3">
        <v>1.24080749617668</v>
      </c>
      <c r="D9837" s="3">
        <v>52802.905068311899</v>
      </c>
      <c r="E9837" s="1">
        <f t="shared" si="308"/>
        <v>0.53519747759990499</v>
      </c>
      <c r="F9837" s="1">
        <f t="shared" si="309"/>
        <v>35987.965893921995</v>
      </c>
    </row>
    <row r="9838" spans="1:6">
      <c r="A9838" s="3">
        <v>0.67268640756602605</v>
      </c>
      <c r="B9838" s="3">
        <v>20111.1711735053</v>
      </c>
      <c r="C9838" s="3">
        <v>1.18263023618365</v>
      </c>
      <c r="D9838" s="3">
        <v>58763.120374934901</v>
      </c>
      <c r="E9838" s="1">
        <f t="shared" si="308"/>
        <v>0.509943828617624</v>
      </c>
      <c r="F9838" s="1">
        <f t="shared" si="309"/>
        <v>38651.949201429597</v>
      </c>
    </row>
    <row r="9839" spans="1:6">
      <c r="A9839" s="3">
        <v>0.74526616352576802</v>
      </c>
      <c r="B9839" s="3">
        <v>15843.1000657437</v>
      </c>
      <c r="C9839" s="3">
        <v>1.29714496313781</v>
      </c>
      <c r="D9839" s="3">
        <v>51710.5403252986</v>
      </c>
      <c r="E9839" s="1">
        <f t="shared" si="308"/>
        <v>0.551878799612042</v>
      </c>
      <c r="F9839" s="1">
        <f t="shared" si="309"/>
        <v>35867.440259554904</v>
      </c>
    </row>
    <row r="9840" spans="1:6">
      <c r="A9840" s="3">
        <v>0.67432734139436801</v>
      </c>
      <c r="B9840" s="3">
        <v>19001.448070718801</v>
      </c>
      <c r="C9840" s="3">
        <v>1.18605446697296</v>
      </c>
      <c r="D9840" s="3">
        <v>56066.694101440997</v>
      </c>
      <c r="E9840" s="1">
        <f t="shared" si="308"/>
        <v>0.51172712557859201</v>
      </c>
      <c r="F9840" s="1">
        <f t="shared" si="309"/>
        <v>37065.246030722192</v>
      </c>
    </row>
    <row r="9841" spans="1:6">
      <c r="A9841" s="3">
        <v>0.68903303645311398</v>
      </c>
      <c r="B9841" s="3">
        <v>19220.516698146999</v>
      </c>
      <c r="C9841" s="3">
        <v>1.1545005419057299</v>
      </c>
      <c r="D9841" s="3">
        <v>56643.463998104198</v>
      </c>
      <c r="E9841" s="1">
        <f t="shared" si="308"/>
        <v>0.46546750545261595</v>
      </c>
      <c r="F9841" s="1">
        <f t="shared" si="309"/>
        <v>37422.947299957203</v>
      </c>
    </row>
    <row r="9842" spans="1:6">
      <c r="A9842" s="3">
        <v>0.69497707947862697</v>
      </c>
      <c r="B9842" s="3">
        <v>17242.200087776699</v>
      </c>
      <c r="C9842" s="3">
        <v>1.18037983478096</v>
      </c>
      <c r="D9842" s="3">
        <v>53995.947183294498</v>
      </c>
      <c r="E9842" s="1">
        <f t="shared" si="308"/>
        <v>0.48540275530233301</v>
      </c>
      <c r="F9842" s="1">
        <f t="shared" si="309"/>
        <v>36753.7470955178</v>
      </c>
    </row>
    <row r="9843" spans="1:6">
      <c r="A9843" s="3">
        <v>0.72935108308904395</v>
      </c>
      <c r="B9843" s="3">
        <v>20925.705285475698</v>
      </c>
      <c r="C9843" s="3">
        <v>1.25900932542097</v>
      </c>
      <c r="D9843" s="3">
        <v>59395.8315029511</v>
      </c>
      <c r="E9843" s="1">
        <f t="shared" si="308"/>
        <v>0.52965824233192604</v>
      </c>
      <c r="F9843" s="1">
        <f t="shared" si="309"/>
        <v>38470.126217475401</v>
      </c>
    </row>
    <row r="9844" spans="1:6">
      <c r="A9844" s="3">
        <v>0.75969745410130096</v>
      </c>
      <c r="B9844" s="3">
        <v>21385.770578394098</v>
      </c>
      <c r="C9844" s="3">
        <v>1.3212482226676801</v>
      </c>
      <c r="D9844" s="3">
        <v>57301.373263813402</v>
      </c>
      <c r="E9844" s="1">
        <f t="shared" si="308"/>
        <v>0.56155076856637909</v>
      </c>
      <c r="F9844" s="1">
        <f t="shared" si="309"/>
        <v>35915.602685419304</v>
      </c>
    </row>
    <row r="9845" spans="1:6">
      <c r="A9845" s="3">
        <v>0.68346745663062802</v>
      </c>
      <c r="B9845" s="3">
        <v>21150.123752285799</v>
      </c>
      <c r="C9845" s="3">
        <v>1.1883369945379401</v>
      </c>
      <c r="D9845" s="3">
        <v>59426.632893812799</v>
      </c>
      <c r="E9845" s="1">
        <f t="shared" si="308"/>
        <v>0.50486953790731204</v>
      </c>
      <c r="F9845" s="1">
        <f t="shared" si="309"/>
        <v>38276.509141527</v>
      </c>
    </row>
    <row r="9846" spans="1:6">
      <c r="A9846" s="3">
        <v>0.72527972997769596</v>
      </c>
      <c r="B9846" s="3">
        <v>21123.3131998184</v>
      </c>
      <c r="C9846" s="3">
        <v>1.2450805460499299</v>
      </c>
      <c r="D9846" s="3">
        <v>58718.289960300601</v>
      </c>
      <c r="E9846" s="1">
        <f t="shared" si="308"/>
        <v>0.51980081607223394</v>
      </c>
      <c r="F9846" s="1">
        <f t="shared" si="309"/>
        <v>37594.976760482197</v>
      </c>
    </row>
    <row r="9847" spans="1:6">
      <c r="A9847" s="3">
        <v>0.65271366840854605</v>
      </c>
      <c r="B9847" s="3">
        <v>20900.4994338783</v>
      </c>
      <c r="C9847" s="3">
        <v>1.0972088006651199</v>
      </c>
      <c r="D9847" s="3">
        <v>58328.9071128785</v>
      </c>
      <c r="E9847" s="1">
        <f t="shared" si="308"/>
        <v>0.44449513225657389</v>
      </c>
      <c r="F9847" s="1">
        <f t="shared" si="309"/>
        <v>37428.4076790002</v>
      </c>
    </row>
    <row r="9848" spans="1:6">
      <c r="A9848" s="3">
        <v>0.77281054440067198</v>
      </c>
      <c r="B9848" s="3">
        <v>17579.281339730998</v>
      </c>
      <c r="C9848" s="3">
        <v>1.3218832842941599</v>
      </c>
      <c r="D9848" s="3">
        <v>53360.835797799198</v>
      </c>
      <c r="E9848" s="1">
        <f t="shared" si="308"/>
        <v>0.54907273989348793</v>
      </c>
      <c r="F9848" s="1">
        <f t="shared" si="309"/>
        <v>35781.554458068204</v>
      </c>
    </row>
    <row r="9849" spans="1:6">
      <c r="A9849" s="3">
        <v>0.72159888929480998</v>
      </c>
      <c r="B9849" s="3">
        <v>19184.285278748601</v>
      </c>
      <c r="C9849" s="3">
        <v>1.2163723674870099</v>
      </c>
      <c r="D9849" s="3">
        <v>59149.419000118898</v>
      </c>
      <c r="E9849" s="1">
        <f t="shared" si="308"/>
        <v>0.49477347819219997</v>
      </c>
      <c r="F9849" s="1">
        <f t="shared" si="309"/>
        <v>39965.133721370294</v>
      </c>
    </row>
    <row r="9850" spans="1:6">
      <c r="A9850" s="3">
        <v>0.69886644164310496</v>
      </c>
      <c r="B9850" s="3">
        <v>14200.5705971191</v>
      </c>
      <c r="C9850" s="3">
        <v>1.19461733758944</v>
      </c>
      <c r="D9850" s="3">
        <v>49998.073165790498</v>
      </c>
      <c r="E9850" s="1">
        <f t="shared" si="308"/>
        <v>0.49575089594633504</v>
      </c>
      <c r="F9850" s="1">
        <f t="shared" si="309"/>
        <v>35797.5025686714</v>
      </c>
    </row>
    <row r="9851" spans="1:6">
      <c r="A9851" s="3">
        <v>0.66966586487512303</v>
      </c>
      <c r="B9851" s="3">
        <v>20557.091877893101</v>
      </c>
      <c r="C9851" s="3">
        <v>1.17909567684397</v>
      </c>
      <c r="D9851" s="3">
        <v>58212.6747360636</v>
      </c>
      <c r="E9851" s="1">
        <f t="shared" si="308"/>
        <v>0.50942981196884696</v>
      </c>
      <c r="F9851" s="1">
        <f t="shared" si="309"/>
        <v>37655.582858170499</v>
      </c>
    </row>
    <row r="9852" spans="1:6">
      <c r="A9852" s="3">
        <v>0.71454692726564095</v>
      </c>
      <c r="B9852" s="3">
        <v>22517.619437814701</v>
      </c>
      <c r="C9852" s="3">
        <v>1.2458106291362401</v>
      </c>
      <c r="D9852" s="3">
        <v>61673.699570023702</v>
      </c>
      <c r="E9852" s="1">
        <f t="shared" si="308"/>
        <v>0.53126370187059913</v>
      </c>
      <c r="F9852" s="1">
        <f t="shared" si="309"/>
        <v>39156.080132208997</v>
      </c>
    </row>
    <row r="9853" spans="1:6">
      <c r="A9853" s="3">
        <v>0.71967908088945298</v>
      </c>
      <c r="B9853" s="3">
        <v>18598.075953542699</v>
      </c>
      <c r="C9853" s="3">
        <v>1.25677939887281</v>
      </c>
      <c r="D9853" s="3">
        <v>55635.136750560501</v>
      </c>
      <c r="E9853" s="1">
        <f t="shared" si="308"/>
        <v>0.537100317983357</v>
      </c>
      <c r="F9853" s="1">
        <f t="shared" si="309"/>
        <v>37037.060797017803</v>
      </c>
    </row>
    <row r="9854" spans="1:6">
      <c r="A9854" s="3">
        <v>0.67663836022966695</v>
      </c>
      <c r="B9854" s="3">
        <v>18130.328606745799</v>
      </c>
      <c r="C9854" s="3">
        <v>1.18422301359028</v>
      </c>
      <c r="D9854" s="3">
        <v>57181.1544490706</v>
      </c>
      <c r="E9854" s="1">
        <f t="shared" si="308"/>
        <v>0.50758465336061309</v>
      </c>
      <c r="F9854" s="1">
        <f t="shared" si="309"/>
        <v>39050.825842324804</v>
      </c>
    </row>
    <row r="9855" spans="1:6">
      <c r="A9855" s="3">
        <v>0.63864822497872697</v>
      </c>
      <c r="B9855" s="3">
        <v>22353.099953219898</v>
      </c>
      <c r="C9855" s="3">
        <v>1.12313322745824</v>
      </c>
      <c r="D9855" s="3">
        <v>58893.222817633701</v>
      </c>
      <c r="E9855" s="1">
        <f t="shared" si="308"/>
        <v>0.48448500247951298</v>
      </c>
      <c r="F9855" s="1">
        <f t="shared" si="309"/>
        <v>36540.122864413803</v>
      </c>
    </row>
    <row r="9856" spans="1:6">
      <c r="A9856" s="3">
        <v>0.68571059172911897</v>
      </c>
      <c r="B9856" s="3">
        <v>15215.8344081701</v>
      </c>
      <c r="C9856" s="3">
        <v>1.1920025941414401</v>
      </c>
      <c r="D9856" s="3">
        <v>49427.446119880296</v>
      </c>
      <c r="E9856" s="1">
        <f t="shared" si="308"/>
        <v>0.50629200241232108</v>
      </c>
      <c r="F9856" s="1">
        <f t="shared" si="309"/>
        <v>34211.611711710197</v>
      </c>
    </row>
    <row r="9857" spans="1:6">
      <c r="A9857" s="3">
        <v>0.75696107545767199</v>
      </c>
      <c r="B9857" s="3">
        <v>20478.4192080543</v>
      </c>
      <c r="C9857" s="3">
        <v>1.2983841411136701</v>
      </c>
      <c r="D9857" s="3">
        <v>59132.421211448403</v>
      </c>
      <c r="E9857" s="1">
        <f t="shared" si="308"/>
        <v>0.54142306565599807</v>
      </c>
      <c r="F9857" s="1">
        <f t="shared" si="309"/>
        <v>38654.002003394104</v>
      </c>
    </row>
    <row r="9858" spans="1:6">
      <c r="A9858" s="3">
        <v>0.67509390842919303</v>
      </c>
      <c r="B9858" s="3">
        <v>23869.967694623101</v>
      </c>
      <c r="C9858" s="3">
        <v>1.1829826838966</v>
      </c>
      <c r="D9858" s="3">
        <v>63900.625969377303</v>
      </c>
      <c r="E9858" s="1">
        <f t="shared" si="308"/>
        <v>0.50788877546740696</v>
      </c>
      <c r="F9858" s="1">
        <f t="shared" si="309"/>
        <v>40030.658274754198</v>
      </c>
    </row>
    <row r="9859" spans="1:6">
      <c r="A9859" s="3">
        <v>0.75444319918335001</v>
      </c>
      <c r="B9859" s="3">
        <v>18041.508415433898</v>
      </c>
      <c r="C9859" s="3">
        <v>1.27319421584478</v>
      </c>
      <c r="D9859" s="3">
        <v>53869.463851201603</v>
      </c>
      <c r="E9859" s="1">
        <f t="shared" si="308"/>
        <v>0.51875101666142998</v>
      </c>
      <c r="F9859" s="1">
        <f t="shared" si="309"/>
        <v>35827.955435767704</v>
      </c>
    </row>
    <row r="9860" spans="1:6">
      <c r="A9860" s="3">
        <v>0.70792771459969905</v>
      </c>
      <c r="B9860" s="3">
        <v>20104.8320208482</v>
      </c>
      <c r="C9860" s="3">
        <v>1.20985794855398</v>
      </c>
      <c r="D9860" s="3">
        <v>56809.299228395299</v>
      </c>
      <c r="E9860" s="1">
        <f t="shared" ref="E9860:E9923" si="310">C9860-A9860</f>
        <v>0.50193023395428094</v>
      </c>
      <c r="F9860" s="1">
        <f t="shared" ref="F9860:F9923" si="311">D9860-B9860</f>
        <v>36704.467207547103</v>
      </c>
    </row>
    <row r="9861" spans="1:6">
      <c r="A9861" s="3">
        <v>0.72679433600666798</v>
      </c>
      <c r="B9861" s="3">
        <v>25533.350688983399</v>
      </c>
      <c r="C9861" s="3">
        <v>1.26859256496118</v>
      </c>
      <c r="D9861" s="3">
        <v>63839.546626915399</v>
      </c>
      <c r="E9861" s="1">
        <f t="shared" si="310"/>
        <v>0.54179822895451202</v>
      </c>
      <c r="F9861" s="1">
        <f t="shared" si="311"/>
        <v>38306.195937932003</v>
      </c>
    </row>
    <row r="9862" spans="1:6">
      <c r="A9862" s="3">
        <v>0.71619129408847804</v>
      </c>
      <c r="B9862" s="3">
        <v>16889.358893072102</v>
      </c>
      <c r="C9862" s="3">
        <v>1.2539437401578599</v>
      </c>
      <c r="D9862" s="3">
        <v>52902.597329521501</v>
      </c>
      <c r="E9862" s="1">
        <f t="shared" si="310"/>
        <v>0.53775244606938188</v>
      </c>
      <c r="F9862" s="1">
        <f t="shared" si="311"/>
        <v>36013.238436449399</v>
      </c>
    </row>
    <row r="9863" spans="1:6">
      <c r="A9863" s="3">
        <v>0.627825603327266</v>
      </c>
      <c r="B9863" s="3">
        <v>20161.179570426299</v>
      </c>
      <c r="C9863" s="3">
        <v>1.09283189195723</v>
      </c>
      <c r="D9863" s="3">
        <v>56610.572183731201</v>
      </c>
      <c r="E9863" s="1">
        <f t="shared" si="310"/>
        <v>0.46500628862996396</v>
      </c>
      <c r="F9863" s="1">
        <f t="shared" si="311"/>
        <v>36449.392613304903</v>
      </c>
    </row>
    <row r="9864" spans="1:6">
      <c r="A9864" s="3">
        <v>0.69496071383638203</v>
      </c>
      <c r="B9864" s="3">
        <v>19252.160422463101</v>
      </c>
      <c r="C9864" s="3">
        <v>1.22482630727176</v>
      </c>
      <c r="D9864" s="3">
        <v>57784.906242730998</v>
      </c>
      <c r="E9864" s="1">
        <f t="shared" si="310"/>
        <v>0.52986559343537798</v>
      </c>
      <c r="F9864" s="1">
        <f t="shared" si="311"/>
        <v>38532.745820267897</v>
      </c>
    </row>
    <row r="9865" spans="1:6">
      <c r="A9865" s="3">
        <v>0.68954157563551399</v>
      </c>
      <c r="B9865" s="3">
        <v>22615.792621287299</v>
      </c>
      <c r="C9865" s="3">
        <v>1.2293602363707601</v>
      </c>
      <c r="D9865" s="3">
        <v>59628.720636198203</v>
      </c>
      <c r="E9865" s="1">
        <f t="shared" si="310"/>
        <v>0.53981866073524609</v>
      </c>
      <c r="F9865" s="1">
        <f t="shared" si="311"/>
        <v>37012.928014910904</v>
      </c>
    </row>
    <row r="9866" spans="1:6">
      <c r="A9866" s="3">
        <v>0.69064606762762604</v>
      </c>
      <c r="B9866" s="3">
        <v>17944.370281502801</v>
      </c>
      <c r="C9866" s="3">
        <v>1.22452565191949</v>
      </c>
      <c r="D9866" s="3">
        <v>54852.298751280898</v>
      </c>
      <c r="E9866" s="1">
        <f t="shared" si="310"/>
        <v>0.533879584291864</v>
      </c>
      <c r="F9866" s="1">
        <f t="shared" si="311"/>
        <v>36907.928469778097</v>
      </c>
    </row>
    <row r="9867" spans="1:6">
      <c r="A9867" s="3">
        <v>0.71881810374523303</v>
      </c>
      <c r="B9867" s="3">
        <v>18537.406561908901</v>
      </c>
      <c r="C9867" s="3">
        <v>1.2355185386537999</v>
      </c>
      <c r="D9867" s="3">
        <v>56005.542983179701</v>
      </c>
      <c r="E9867" s="1">
        <f t="shared" si="310"/>
        <v>0.51670043490856687</v>
      </c>
      <c r="F9867" s="1">
        <f t="shared" si="311"/>
        <v>37468.136421270799</v>
      </c>
    </row>
    <row r="9868" spans="1:6">
      <c r="A9868" s="3">
        <v>0.64363069422848496</v>
      </c>
      <c r="B9868" s="3">
        <v>19183.834861589599</v>
      </c>
      <c r="C9868" s="3">
        <v>1.1185756842613599</v>
      </c>
      <c r="D9868" s="3">
        <v>56163.293103164498</v>
      </c>
      <c r="E9868" s="1">
        <f t="shared" si="310"/>
        <v>0.47494499003287494</v>
      </c>
      <c r="F9868" s="1">
        <f t="shared" si="311"/>
        <v>36979.458241574903</v>
      </c>
    </row>
    <row r="9869" spans="1:6">
      <c r="A9869" s="3">
        <v>0.70918175321131205</v>
      </c>
      <c r="B9869" s="3">
        <v>19656.490689598599</v>
      </c>
      <c r="C9869" s="3">
        <v>1.23325871539842</v>
      </c>
      <c r="D9869" s="3">
        <v>55260.793660904201</v>
      </c>
      <c r="E9869" s="1">
        <f t="shared" si="310"/>
        <v>0.52407696218710798</v>
      </c>
      <c r="F9869" s="1">
        <f t="shared" si="311"/>
        <v>35604.302971305602</v>
      </c>
    </row>
    <row r="9870" spans="1:6">
      <c r="A9870" s="3">
        <v>0.67847344537250298</v>
      </c>
      <c r="B9870" s="3">
        <v>17037.9268501351</v>
      </c>
      <c r="C9870" s="3">
        <v>1.1522169738833401</v>
      </c>
      <c r="D9870" s="3">
        <v>51741.991103497297</v>
      </c>
      <c r="E9870" s="1">
        <f t="shared" si="310"/>
        <v>0.47374352851083712</v>
      </c>
      <c r="F9870" s="1">
        <f t="shared" si="311"/>
        <v>34704.064253362201</v>
      </c>
    </row>
    <row r="9871" spans="1:6">
      <c r="A9871" s="3">
        <v>0.70847865930457499</v>
      </c>
      <c r="B9871" s="3">
        <v>18025.1998763265</v>
      </c>
      <c r="C9871" s="3">
        <v>1.2702130910157099</v>
      </c>
      <c r="D9871" s="3">
        <v>53711.2236120995</v>
      </c>
      <c r="E9871" s="1">
        <f t="shared" si="310"/>
        <v>0.56173443171113491</v>
      </c>
      <c r="F9871" s="1">
        <f t="shared" si="311"/>
        <v>35686.023735773</v>
      </c>
    </row>
    <row r="9872" spans="1:6">
      <c r="A9872" s="3">
        <v>0.682720829297635</v>
      </c>
      <c r="B9872" s="3">
        <v>17941.001490922099</v>
      </c>
      <c r="C9872" s="3">
        <v>1.1925414991263401</v>
      </c>
      <c r="D9872" s="3">
        <v>54994.520545541898</v>
      </c>
      <c r="E9872" s="1">
        <f t="shared" si="310"/>
        <v>0.50982066982870511</v>
      </c>
      <c r="F9872" s="1">
        <f t="shared" si="311"/>
        <v>37053.519054619799</v>
      </c>
    </row>
    <row r="9873" spans="1:6">
      <c r="A9873" s="3">
        <v>0.65037355015829001</v>
      </c>
      <c r="B9873" s="3">
        <v>20678.730544079899</v>
      </c>
      <c r="C9873" s="3">
        <v>1.1394334572231799</v>
      </c>
      <c r="D9873" s="3">
        <v>60266.038830838697</v>
      </c>
      <c r="E9873" s="1">
        <f t="shared" si="310"/>
        <v>0.48905990706488989</v>
      </c>
      <c r="F9873" s="1">
        <f t="shared" si="311"/>
        <v>39587.308286758795</v>
      </c>
    </row>
    <row r="9874" spans="1:6">
      <c r="A9874" s="3">
        <v>0.72958150988472004</v>
      </c>
      <c r="B9874" s="3">
        <v>13837.6748395093</v>
      </c>
      <c r="C9874" s="3">
        <v>1.31197344466302</v>
      </c>
      <c r="D9874" s="3">
        <v>49255.795764237897</v>
      </c>
      <c r="E9874" s="1">
        <f t="shared" si="310"/>
        <v>0.58239193477829998</v>
      </c>
      <c r="F9874" s="1">
        <f t="shared" si="311"/>
        <v>35418.120924728595</v>
      </c>
    </row>
    <row r="9875" spans="1:6">
      <c r="A9875" s="3">
        <v>0.68638482487896502</v>
      </c>
      <c r="B9875" s="3">
        <v>16882.330824393099</v>
      </c>
      <c r="C9875" s="3">
        <v>1.1567267957398</v>
      </c>
      <c r="D9875" s="3">
        <v>53508.515905760098</v>
      </c>
      <c r="E9875" s="1">
        <f t="shared" si="310"/>
        <v>0.47034197086083496</v>
      </c>
      <c r="F9875" s="1">
        <f t="shared" si="311"/>
        <v>36626.185081367003</v>
      </c>
    </row>
    <row r="9876" spans="1:6">
      <c r="A9876" s="3">
        <v>0.738569443925158</v>
      </c>
      <c r="B9876" s="3">
        <v>22899.1536842272</v>
      </c>
      <c r="C9876" s="3">
        <v>1.27484190227295</v>
      </c>
      <c r="D9876" s="3">
        <v>60748.427744810397</v>
      </c>
      <c r="E9876" s="1">
        <f t="shared" si="310"/>
        <v>0.53627245834779202</v>
      </c>
      <c r="F9876" s="1">
        <f t="shared" si="311"/>
        <v>37849.274060583193</v>
      </c>
    </row>
    <row r="9877" spans="1:6">
      <c r="A9877" s="3">
        <v>0.72596527007204703</v>
      </c>
      <c r="B9877" s="3">
        <v>18959.480186459801</v>
      </c>
      <c r="C9877" s="3">
        <v>1.24819043731845</v>
      </c>
      <c r="D9877" s="3">
        <v>56980.340964463998</v>
      </c>
      <c r="E9877" s="1">
        <f t="shared" si="310"/>
        <v>0.522225167246403</v>
      </c>
      <c r="F9877" s="1">
        <f t="shared" si="311"/>
        <v>38020.860778004193</v>
      </c>
    </row>
    <row r="9878" spans="1:6">
      <c r="A9878" s="3">
        <v>0.66427738438930894</v>
      </c>
      <c r="B9878" s="3">
        <v>18752.602682786001</v>
      </c>
      <c r="C9878" s="3">
        <v>1.1253151365193801</v>
      </c>
      <c r="D9878" s="3">
        <v>55325.615691362902</v>
      </c>
      <c r="E9878" s="1">
        <f t="shared" si="310"/>
        <v>0.46103775213007114</v>
      </c>
      <c r="F9878" s="1">
        <f t="shared" si="311"/>
        <v>36573.013008576905</v>
      </c>
    </row>
    <row r="9879" spans="1:6">
      <c r="A9879" s="3">
        <v>0.69654467131642395</v>
      </c>
      <c r="B9879" s="3">
        <v>16900.992273833199</v>
      </c>
      <c r="C9879" s="3">
        <v>1.21664556292319</v>
      </c>
      <c r="D9879" s="3">
        <v>53472.514988417002</v>
      </c>
      <c r="E9879" s="1">
        <f t="shared" si="310"/>
        <v>0.52010089160676609</v>
      </c>
      <c r="F9879" s="1">
        <f t="shared" si="311"/>
        <v>36571.5227145838</v>
      </c>
    </row>
    <row r="9880" spans="1:6">
      <c r="A9880" s="3">
        <v>0.68313597614774102</v>
      </c>
      <c r="B9880" s="3">
        <v>14539.0854762539</v>
      </c>
      <c r="C9880" s="3">
        <v>1.1682245884411699</v>
      </c>
      <c r="D9880" s="3">
        <v>50121.308611111701</v>
      </c>
      <c r="E9880" s="1">
        <f t="shared" si="310"/>
        <v>0.48508861229342892</v>
      </c>
      <c r="F9880" s="1">
        <f t="shared" si="311"/>
        <v>35582.223134857799</v>
      </c>
    </row>
    <row r="9881" spans="1:6">
      <c r="A9881" s="3">
        <v>0.69712824047911703</v>
      </c>
      <c r="B9881" s="3">
        <v>20589.874270654502</v>
      </c>
      <c r="C9881" s="3">
        <v>1.20188134909193</v>
      </c>
      <c r="D9881" s="3">
        <v>58742.917661862601</v>
      </c>
      <c r="E9881" s="1">
        <f t="shared" si="310"/>
        <v>0.50475310861281297</v>
      </c>
      <c r="F9881" s="1">
        <f t="shared" si="311"/>
        <v>38153.043391208099</v>
      </c>
    </row>
    <row r="9882" spans="1:6">
      <c r="A9882" s="3">
        <v>0.71257682327650995</v>
      </c>
      <c r="B9882" s="3">
        <v>20266.811945337999</v>
      </c>
      <c r="C9882" s="3">
        <v>1.21906586632313</v>
      </c>
      <c r="D9882" s="3">
        <v>59594.723355618196</v>
      </c>
      <c r="E9882" s="1">
        <f t="shared" si="310"/>
        <v>0.50648904304662001</v>
      </c>
      <c r="F9882" s="1">
        <f t="shared" si="311"/>
        <v>39327.911410280198</v>
      </c>
    </row>
    <row r="9883" spans="1:6">
      <c r="A9883" s="3">
        <v>0.72641474369571302</v>
      </c>
      <c r="B9883" s="3">
        <v>17492.445370891699</v>
      </c>
      <c r="C9883" s="3">
        <v>1.26362559642094</v>
      </c>
      <c r="D9883" s="3">
        <v>53819.101874583997</v>
      </c>
      <c r="E9883" s="1">
        <f t="shared" si="310"/>
        <v>0.53721085272522695</v>
      </c>
      <c r="F9883" s="1">
        <f t="shared" si="311"/>
        <v>36326.656503692298</v>
      </c>
    </row>
    <row r="9884" spans="1:6">
      <c r="A9884" s="3">
        <v>0.69802967102256097</v>
      </c>
      <c r="B9884" s="3">
        <v>16059.1716152996</v>
      </c>
      <c r="C9884" s="3">
        <v>1.21187010205696</v>
      </c>
      <c r="D9884" s="3">
        <v>52045.705736809199</v>
      </c>
      <c r="E9884" s="1">
        <f t="shared" si="310"/>
        <v>0.51384043103439903</v>
      </c>
      <c r="F9884" s="1">
        <f t="shared" si="311"/>
        <v>35986.534121509598</v>
      </c>
    </row>
    <row r="9885" spans="1:6">
      <c r="A9885" s="3">
        <v>0.674082390210341</v>
      </c>
      <c r="B9885" s="3">
        <v>23348.576870347701</v>
      </c>
      <c r="C9885" s="3">
        <v>1.1564291559797999</v>
      </c>
      <c r="D9885" s="3">
        <v>59736.513009050897</v>
      </c>
      <c r="E9885" s="1">
        <f t="shared" si="310"/>
        <v>0.4823467657694589</v>
      </c>
      <c r="F9885" s="1">
        <f t="shared" si="311"/>
        <v>36387.936138703197</v>
      </c>
    </row>
    <row r="9886" spans="1:6">
      <c r="A9886" s="3">
        <v>0.69394404580360902</v>
      </c>
      <c r="B9886" s="3">
        <v>16490.572270429999</v>
      </c>
      <c r="C9886" s="3">
        <v>1.20752916870617</v>
      </c>
      <c r="D9886" s="3">
        <v>52959.2252415896</v>
      </c>
      <c r="E9886" s="1">
        <f t="shared" si="310"/>
        <v>0.51358512290256098</v>
      </c>
      <c r="F9886" s="1">
        <f t="shared" si="311"/>
        <v>36468.652971159601</v>
      </c>
    </row>
    <row r="9887" spans="1:6">
      <c r="A9887" s="3">
        <v>0.67783893575149301</v>
      </c>
      <c r="B9887" s="3">
        <v>21573.596642805798</v>
      </c>
      <c r="C9887" s="3">
        <v>1.1761063833607599</v>
      </c>
      <c r="D9887" s="3">
        <v>57762.345588832002</v>
      </c>
      <c r="E9887" s="1">
        <f t="shared" si="310"/>
        <v>0.49826744760926689</v>
      </c>
      <c r="F9887" s="1">
        <f t="shared" si="311"/>
        <v>36188.7489460262</v>
      </c>
    </row>
    <row r="9888" spans="1:6">
      <c r="A9888" s="3">
        <v>0.69736315373229996</v>
      </c>
      <c r="B9888" s="3">
        <v>18021.907159587099</v>
      </c>
      <c r="C9888" s="3">
        <v>1.1767338140608801</v>
      </c>
      <c r="D9888" s="3">
        <v>52514.324765170801</v>
      </c>
      <c r="E9888" s="1">
        <f t="shared" si="310"/>
        <v>0.47937066032858011</v>
      </c>
      <c r="F9888" s="1">
        <f t="shared" si="311"/>
        <v>34492.417605583702</v>
      </c>
    </row>
    <row r="9889" spans="1:6">
      <c r="A9889" s="3">
        <v>0.68308609899297101</v>
      </c>
      <c r="B9889" s="3">
        <v>20980.604529910699</v>
      </c>
      <c r="C9889" s="3">
        <v>1.2104769053304401</v>
      </c>
      <c r="D9889" s="3">
        <v>59562.740038094897</v>
      </c>
      <c r="E9889" s="1">
        <f t="shared" si="310"/>
        <v>0.52739080633746904</v>
      </c>
      <c r="F9889" s="1">
        <f t="shared" si="311"/>
        <v>38582.135508184198</v>
      </c>
    </row>
    <row r="9890" spans="1:6">
      <c r="A9890" s="3">
        <v>0.70821660958261001</v>
      </c>
      <c r="B9890" s="3">
        <v>17485.131116646</v>
      </c>
      <c r="C9890" s="3">
        <v>1.2240069637617501</v>
      </c>
      <c r="D9890" s="3">
        <v>53174.430377251199</v>
      </c>
      <c r="E9890" s="1">
        <f t="shared" si="310"/>
        <v>0.5157903541791401</v>
      </c>
      <c r="F9890" s="1">
        <f t="shared" si="311"/>
        <v>35689.299260605199</v>
      </c>
    </row>
    <row r="9891" spans="1:6">
      <c r="A9891" s="3">
        <v>0.69663507414159898</v>
      </c>
      <c r="B9891" s="3">
        <v>21385.601540910699</v>
      </c>
      <c r="C9891" s="3">
        <v>1.1990968429539</v>
      </c>
      <c r="D9891" s="3">
        <v>58766.321514434603</v>
      </c>
      <c r="E9891" s="1">
        <f t="shared" si="310"/>
        <v>0.50246176881230098</v>
      </c>
      <c r="F9891" s="1">
        <f t="shared" si="311"/>
        <v>37380.719973523905</v>
      </c>
    </row>
    <row r="9892" spans="1:6">
      <c r="A9892" s="3">
        <v>0.68449238028053605</v>
      </c>
      <c r="B9892" s="3">
        <v>21024.859528792</v>
      </c>
      <c r="C9892" s="3">
        <v>1.20026429178915</v>
      </c>
      <c r="D9892" s="3">
        <v>56897.794817324102</v>
      </c>
      <c r="E9892" s="1">
        <f t="shared" si="310"/>
        <v>0.5157719115086139</v>
      </c>
      <c r="F9892" s="1">
        <f t="shared" si="311"/>
        <v>35872.935288532099</v>
      </c>
    </row>
    <row r="9893" spans="1:6">
      <c r="A9893" s="3">
        <v>0.73298387503961304</v>
      </c>
      <c r="B9893" s="3">
        <v>18189.230422097899</v>
      </c>
      <c r="C9893" s="3">
        <v>1.2795768443921101</v>
      </c>
      <c r="D9893" s="3">
        <v>54598.619594473603</v>
      </c>
      <c r="E9893" s="1">
        <f t="shared" si="310"/>
        <v>0.54659296935249702</v>
      </c>
      <c r="F9893" s="1">
        <f t="shared" si="311"/>
        <v>36409.389172375704</v>
      </c>
    </row>
    <row r="9894" spans="1:6">
      <c r="A9894" s="3">
        <v>0.73218242998751804</v>
      </c>
      <c r="B9894" s="3">
        <v>21747.5869192469</v>
      </c>
      <c r="C9894" s="3">
        <v>1.2655054299895101</v>
      </c>
      <c r="D9894" s="3">
        <v>60082.081677288399</v>
      </c>
      <c r="E9894" s="1">
        <f t="shared" si="310"/>
        <v>0.53332300000199206</v>
      </c>
      <c r="F9894" s="1">
        <f t="shared" si="311"/>
        <v>38334.494758041503</v>
      </c>
    </row>
    <row r="9895" spans="1:6">
      <c r="A9895" s="3">
        <v>0.71026248723452501</v>
      </c>
      <c r="B9895" s="3">
        <v>19524.476877527901</v>
      </c>
      <c r="C9895" s="3">
        <v>1.21285733710695</v>
      </c>
      <c r="D9895" s="3">
        <v>55635.440720481602</v>
      </c>
      <c r="E9895" s="1">
        <f t="shared" si="310"/>
        <v>0.50259484987242498</v>
      </c>
      <c r="F9895" s="1">
        <f t="shared" si="311"/>
        <v>36110.963842953701</v>
      </c>
    </row>
    <row r="9896" spans="1:6">
      <c r="A9896" s="3">
        <v>0.78935447646593604</v>
      </c>
      <c r="B9896" s="3">
        <v>20967.684504082201</v>
      </c>
      <c r="C9896" s="3">
        <v>1.3960058703689899</v>
      </c>
      <c r="D9896" s="3">
        <v>60107.436310850098</v>
      </c>
      <c r="E9896" s="1">
        <f t="shared" si="310"/>
        <v>0.60665139390305389</v>
      </c>
      <c r="F9896" s="1">
        <f t="shared" si="311"/>
        <v>39139.751806767898</v>
      </c>
    </row>
    <row r="9897" spans="1:6">
      <c r="A9897" s="3">
        <v>0.69210210025057695</v>
      </c>
      <c r="B9897" s="3">
        <v>16600.614522838699</v>
      </c>
      <c r="C9897" s="3">
        <v>1.20615228896594</v>
      </c>
      <c r="D9897" s="3">
        <v>51446.3891011097</v>
      </c>
      <c r="E9897" s="1">
        <f t="shared" si="310"/>
        <v>0.51405018871536301</v>
      </c>
      <c r="F9897" s="1">
        <f t="shared" si="311"/>
        <v>34845.774578270997</v>
      </c>
    </row>
    <row r="9898" spans="1:6">
      <c r="A9898" s="3">
        <v>0.63572817220876998</v>
      </c>
      <c r="B9898" s="3">
        <v>21409.916996317799</v>
      </c>
      <c r="C9898" s="3">
        <v>1.1084770079331501</v>
      </c>
      <c r="D9898" s="3">
        <v>58072.736415892701</v>
      </c>
      <c r="E9898" s="1">
        <f t="shared" si="310"/>
        <v>0.47274883572438009</v>
      </c>
      <c r="F9898" s="1">
        <f t="shared" si="311"/>
        <v>36662.819419574902</v>
      </c>
    </row>
    <row r="9899" spans="1:6">
      <c r="A9899" s="3">
        <v>0.69827094380683297</v>
      </c>
      <c r="B9899" s="3">
        <v>24526.5209687604</v>
      </c>
      <c r="C9899" s="3">
        <v>1.2235336219150701</v>
      </c>
      <c r="D9899" s="3">
        <v>62588.259070136301</v>
      </c>
      <c r="E9899" s="1">
        <f t="shared" si="310"/>
        <v>0.52526267810823712</v>
      </c>
      <c r="F9899" s="1">
        <f t="shared" si="311"/>
        <v>38061.7381013759</v>
      </c>
    </row>
    <row r="9900" spans="1:6">
      <c r="A9900" s="3">
        <v>0.70999863818373699</v>
      </c>
      <c r="B9900" s="3">
        <v>22839.122383129499</v>
      </c>
      <c r="C9900" s="3">
        <v>1.2112929424591601</v>
      </c>
      <c r="D9900" s="3">
        <v>60444.8483622126</v>
      </c>
      <c r="E9900" s="1">
        <f t="shared" si="310"/>
        <v>0.5012943042754231</v>
      </c>
      <c r="F9900" s="1">
        <f t="shared" si="311"/>
        <v>37605.725979083101</v>
      </c>
    </row>
    <row r="9901" spans="1:6">
      <c r="A9901" s="3">
        <v>0.72420619351678195</v>
      </c>
      <c r="B9901" s="3">
        <v>16632.3539027476</v>
      </c>
      <c r="C9901" s="3">
        <v>1.23473191992639</v>
      </c>
      <c r="D9901" s="3">
        <v>52206.548122744302</v>
      </c>
      <c r="E9901" s="1">
        <f t="shared" si="310"/>
        <v>0.51052572640960803</v>
      </c>
      <c r="F9901" s="1">
        <f t="shared" si="311"/>
        <v>35574.194219996702</v>
      </c>
    </row>
    <row r="9902" spans="1:6">
      <c r="A9902" s="3">
        <v>0.73409123660317799</v>
      </c>
      <c r="B9902" s="3">
        <v>17190.983474309502</v>
      </c>
      <c r="C9902" s="3">
        <v>1.2667549618346601</v>
      </c>
      <c r="D9902" s="3">
        <v>53467.155489465003</v>
      </c>
      <c r="E9902" s="1">
        <f t="shared" si="310"/>
        <v>0.53266372523148209</v>
      </c>
      <c r="F9902" s="1">
        <f t="shared" si="311"/>
        <v>36276.172015155506</v>
      </c>
    </row>
    <row r="9903" spans="1:6">
      <c r="A9903" s="3">
        <v>0.72674588133059403</v>
      </c>
      <c r="B9903" s="3">
        <v>18619.116672345801</v>
      </c>
      <c r="C9903" s="3">
        <v>1.2531653133860801</v>
      </c>
      <c r="D9903" s="3">
        <v>55273.876734338701</v>
      </c>
      <c r="E9903" s="1">
        <f t="shared" si="310"/>
        <v>0.52641943205548603</v>
      </c>
      <c r="F9903" s="1">
        <f t="shared" si="311"/>
        <v>36654.7600619929</v>
      </c>
    </row>
    <row r="9904" spans="1:6">
      <c r="A9904" s="3">
        <v>0.71704280834747802</v>
      </c>
      <c r="B9904" s="3">
        <v>19914.5851083282</v>
      </c>
      <c r="C9904" s="3">
        <v>1.2417030534658</v>
      </c>
      <c r="D9904" s="3">
        <v>54670.917621576496</v>
      </c>
      <c r="E9904" s="1">
        <f t="shared" si="310"/>
        <v>0.52466024511832199</v>
      </c>
      <c r="F9904" s="1">
        <f t="shared" si="311"/>
        <v>34756.332513248301</v>
      </c>
    </row>
    <row r="9905" spans="1:6">
      <c r="A9905" s="3">
        <v>0.70707309378349403</v>
      </c>
      <c r="B9905" s="3">
        <v>24971.461717839</v>
      </c>
      <c r="C9905" s="3">
        <v>1.2436338318428599</v>
      </c>
      <c r="D9905" s="3">
        <v>66982.924195495099</v>
      </c>
      <c r="E9905" s="1">
        <f t="shared" si="310"/>
        <v>0.53656073805936588</v>
      </c>
      <c r="F9905" s="1">
        <f t="shared" si="311"/>
        <v>42011.462477656096</v>
      </c>
    </row>
    <row r="9906" spans="1:6">
      <c r="A9906" s="3">
        <v>0.77479058836287695</v>
      </c>
      <c r="B9906" s="3">
        <v>17152.290255334199</v>
      </c>
      <c r="C9906" s="3">
        <v>1.2970256989648601</v>
      </c>
      <c r="D9906" s="3">
        <v>52131.5318381283</v>
      </c>
      <c r="E9906" s="1">
        <f t="shared" si="310"/>
        <v>0.52223511060198313</v>
      </c>
      <c r="F9906" s="1">
        <f t="shared" si="311"/>
        <v>34979.2415827941</v>
      </c>
    </row>
    <row r="9907" spans="1:6">
      <c r="A9907" s="3">
        <v>0.80676705396693205</v>
      </c>
      <c r="B9907" s="3">
        <v>19664.8025748039</v>
      </c>
      <c r="C9907" s="3">
        <v>1.3984614261674599</v>
      </c>
      <c r="D9907" s="3">
        <v>56527.845256645101</v>
      </c>
      <c r="E9907" s="1">
        <f t="shared" si="310"/>
        <v>0.5916943722005279</v>
      </c>
      <c r="F9907" s="1">
        <f t="shared" si="311"/>
        <v>36863.042681841202</v>
      </c>
    </row>
    <row r="9908" spans="1:6">
      <c r="A9908" s="3">
        <v>0.73403179491381298</v>
      </c>
      <c r="B9908" s="3">
        <v>18532.007909849199</v>
      </c>
      <c r="C9908" s="3">
        <v>1.2959644439001701</v>
      </c>
      <c r="D9908" s="3">
        <v>55362.474782645797</v>
      </c>
      <c r="E9908" s="1">
        <f t="shared" si="310"/>
        <v>0.56193264898635709</v>
      </c>
      <c r="F9908" s="1">
        <f t="shared" si="311"/>
        <v>36830.466872796598</v>
      </c>
    </row>
    <row r="9909" spans="1:6">
      <c r="A9909" s="3">
        <v>0.71932301546154598</v>
      </c>
      <c r="B9909" s="3">
        <v>15627.795879806299</v>
      </c>
      <c r="C9909" s="3">
        <v>1.25173773640389</v>
      </c>
      <c r="D9909" s="3">
        <v>51109.870514020702</v>
      </c>
      <c r="E9909" s="1">
        <f t="shared" si="310"/>
        <v>0.53241472094234399</v>
      </c>
      <c r="F9909" s="1">
        <f t="shared" si="311"/>
        <v>35482.074634214405</v>
      </c>
    </row>
    <row r="9910" spans="1:6">
      <c r="A9910" s="3">
        <v>0.69570908068134596</v>
      </c>
      <c r="B9910" s="3">
        <v>18157.116030958299</v>
      </c>
      <c r="C9910" s="3">
        <v>1.1881106170632401</v>
      </c>
      <c r="D9910" s="3">
        <v>54625.809145904299</v>
      </c>
      <c r="E9910" s="1">
        <f t="shared" si="310"/>
        <v>0.4924015363818941</v>
      </c>
      <c r="F9910" s="1">
        <f t="shared" si="311"/>
        <v>36468.693114946</v>
      </c>
    </row>
    <row r="9911" spans="1:6">
      <c r="A9911" s="3">
        <v>0.66944317074354098</v>
      </c>
      <c r="B9911" s="3">
        <v>17855.983031961801</v>
      </c>
      <c r="C9911" s="3">
        <v>1.15523683729657</v>
      </c>
      <c r="D9911" s="3">
        <v>54660.053299529201</v>
      </c>
      <c r="E9911" s="1">
        <f t="shared" si="310"/>
        <v>0.48579366655302902</v>
      </c>
      <c r="F9911" s="1">
        <f t="shared" si="311"/>
        <v>36804.070267567397</v>
      </c>
    </row>
    <row r="9912" spans="1:6">
      <c r="A9912" s="3">
        <v>0.71268506717356295</v>
      </c>
      <c r="B9912" s="3">
        <v>21386.895449072501</v>
      </c>
      <c r="C9912" s="3">
        <v>1.18223517770861</v>
      </c>
      <c r="D9912" s="3">
        <v>58446.187349454303</v>
      </c>
      <c r="E9912" s="1">
        <f t="shared" si="310"/>
        <v>0.46955011053504703</v>
      </c>
      <c r="F9912" s="1">
        <f t="shared" si="311"/>
        <v>37059.291900381802</v>
      </c>
    </row>
    <row r="9913" spans="1:6">
      <c r="A9913" s="3">
        <v>0.71750467451940902</v>
      </c>
      <c r="B9913" s="3">
        <v>22066.075631254102</v>
      </c>
      <c r="C9913" s="3">
        <v>1.2548135823744999</v>
      </c>
      <c r="D9913" s="3">
        <v>60992.064761390502</v>
      </c>
      <c r="E9913" s="1">
        <f t="shared" si="310"/>
        <v>0.53730890785509089</v>
      </c>
      <c r="F9913" s="1">
        <f t="shared" si="311"/>
        <v>38925.989130136397</v>
      </c>
    </row>
    <row r="9914" spans="1:6">
      <c r="A9914" s="3">
        <v>0.69032526649662496</v>
      </c>
      <c r="B9914" s="3">
        <v>16959.543070836298</v>
      </c>
      <c r="C9914" s="3">
        <v>1.1881868343961299</v>
      </c>
      <c r="D9914" s="3">
        <v>53133.125850741497</v>
      </c>
      <c r="E9914" s="1">
        <f t="shared" si="310"/>
        <v>0.49786156789950498</v>
      </c>
      <c r="F9914" s="1">
        <f t="shared" si="311"/>
        <v>36173.582779905199</v>
      </c>
    </row>
    <row r="9915" spans="1:6">
      <c r="A9915" s="3">
        <v>0.71784562548938102</v>
      </c>
      <c r="B9915" s="3">
        <v>20019.7262557391</v>
      </c>
      <c r="C9915" s="3">
        <v>1.2232932691751699</v>
      </c>
      <c r="D9915" s="3">
        <v>56327.523506814301</v>
      </c>
      <c r="E9915" s="1">
        <f t="shared" si="310"/>
        <v>0.50544764368578887</v>
      </c>
      <c r="F9915" s="1">
        <f t="shared" si="311"/>
        <v>36307.797251075201</v>
      </c>
    </row>
    <row r="9916" spans="1:6">
      <c r="A9916" s="3">
        <v>0.717203495287698</v>
      </c>
      <c r="B9916" s="3">
        <v>18979.466979897799</v>
      </c>
      <c r="C9916" s="3">
        <v>1.21985880085525</v>
      </c>
      <c r="D9916" s="3">
        <v>55219.579429979698</v>
      </c>
      <c r="E9916" s="1">
        <f t="shared" si="310"/>
        <v>0.502655305567552</v>
      </c>
      <c r="F9916" s="1">
        <f t="shared" si="311"/>
        <v>36240.112450081899</v>
      </c>
    </row>
    <row r="9917" spans="1:6">
      <c r="A9917" s="3">
        <v>0.65869208234948395</v>
      </c>
      <c r="B9917" s="3">
        <v>18602.602567874299</v>
      </c>
      <c r="C9917" s="3">
        <v>1.1174881383969399</v>
      </c>
      <c r="D9917" s="3">
        <v>54977.414309748397</v>
      </c>
      <c r="E9917" s="1">
        <f t="shared" si="310"/>
        <v>0.45879605604745599</v>
      </c>
      <c r="F9917" s="1">
        <f t="shared" si="311"/>
        <v>36374.811741874102</v>
      </c>
    </row>
    <row r="9918" spans="1:6">
      <c r="A9918" s="3">
        <v>0.70016221081241603</v>
      </c>
      <c r="B9918" s="3">
        <v>16891.0409638766</v>
      </c>
      <c r="C9918" s="3">
        <v>1.2127259676334401</v>
      </c>
      <c r="D9918" s="3">
        <v>52375.509402850003</v>
      </c>
      <c r="E9918" s="1">
        <f t="shared" si="310"/>
        <v>0.51256375682102406</v>
      </c>
      <c r="F9918" s="1">
        <f t="shared" si="311"/>
        <v>35484.468438973403</v>
      </c>
    </row>
    <row r="9919" spans="1:6">
      <c r="A9919" s="3">
        <v>0.68113130551244705</v>
      </c>
      <c r="B9919" s="3">
        <v>26876.543818493599</v>
      </c>
      <c r="C9919" s="3">
        <v>1.17878364482521</v>
      </c>
      <c r="D9919" s="3">
        <v>64623.471179797198</v>
      </c>
      <c r="E9919" s="1">
        <f t="shared" si="310"/>
        <v>0.49765233931276298</v>
      </c>
      <c r="F9919" s="1">
        <f t="shared" si="311"/>
        <v>37746.927361303598</v>
      </c>
    </row>
    <row r="9920" spans="1:6">
      <c r="A9920" s="3">
        <v>0.73204392692263798</v>
      </c>
      <c r="B9920" s="3">
        <v>15115.5577920633</v>
      </c>
      <c r="C9920" s="3">
        <v>1.2829624285372301</v>
      </c>
      <c r="D9920" s="3">
        <v>50533.032615778997</v>
      </c>
      <c r="E9920" s="1">
        <f t="shared" si="310"/>
        <v>0.5509185016145921</v>
      </c>
      <c r="F9920" s="1">
        <f t="shared" si="311"/>
        <v>35417.474823715696</v>
      </c>
    </row>
    <row r="9921" spans="1:6">
      <c r="A9921" s="3">
        <v>0.66814263070560098</v>
      </c>
      <c r="B9921" s="3">
        <v>17136.1588585016</v>
      </c>
      <c r="C9921" s="3">
        <v>1.1677397227025399</v>
      </c>
      <c r="D9921" s="3">
        <v>52574.790942234198</v>
      </c>
      <c r="E9921" s="1">
        <f t="shared" si="310"/>
        <v>0.49959709199693891</v>
      </c>
      <c r="F9921" s="1">
        <f t="shared" si="311"/>
        <v>35438.632083732598</v>
      </c>
    </row>
    <row r="9922" spans="1:6">
      <c r="A9922" s="3">
        <v>0.65339133232694702</v>
      </c>
      <c r="B9922" s="3">
        <v>23106.501715935399</v>
      </c>
      <c r="C9922" s="3">
        <v>1.12599998788163</v>
      </c>
      <c r="D9922" s="3">
        <v>60379.349282884898</v>
      </c>
      <c r="E9922" s="1">
        <f t="shared" si="310"/>
        <v>0.47260865555468301</v>
      </c>
      <c r="F9922" s="1">
        <f t="shared" si="311"/>
        <v>37272.847566949495</v>
      </c>
    </row>
    <row r="9923" spans="1:6">
      <c r="A9923" s="3">
        <v>0.69624099883125801</v>
      </c>
      <c r="B9923" s="3">
        <v>21670.862408774999</v>
      </c>
      <c r="C9923" s="3">
        <v>1.18921032782268</v>
      </c>
      <c r="D9923" s="3">
        <v>61126.857786979199</v>
      </c>
      <c r="E9923" s="1">
        <f t="shared" si="310"/>
        <v>0.49296932899142198</v>
      </c>
      <c r="F9923" s="1">
        <f t="shared" si="311"/>
        <v>39455.995378204199</v>
      </c>
    </row>
    <row r="9924" spans="1:6">
      <c r="A9924" s="3">
        <v>0.73496658647864499</v>
      </c>
      <c r="B9924" s="3">
        <v>19672.650011742</v>
      </c>
      <c r="C9924" s="3">
        <v>1.2676378427557899</v>
      </c>
      <c r="D9924" s="3">
        <v>58035.764856480702</v>
      </c>
      <c r="E9924" s="1">
        <f t="shared" ref="E9924:E9987" si="312">C9924-A9924</f>
        <v>0.53267125627714496</v>
      </c>
      <c r="F9924" s="1">
        <f t="shared" ref="F9924:F9987" si="313">D9924-B9924</f>
        <v>38363.114844738702</v>
      </c>
    </row>
    <row r="9925" spans="1:6">
      <c r="A9925" s="3">
        <v>0.74214735082753702</v>
      </c>
      <c r="B9925" s="3">
        <v>19283.687987241799</v>
      </c>
      <c r="C9925" s="3">
        <v>1.29052207816944</v>
      </c>
      <c r="D9925" s="3">
        <v>56074.970240273797</v>
      </c>
      <c r="E9925" s="1">
        <f t="shared" si="312"/>
        <v>0.54837472734190296</v>
      </c>
      <c r="F9925" s="1">
        <f t="shared" si="313"/>
        <v>36791.282253031997</v>
      </c>
    </row>
    <row r="9926" spans="1:6">
      <c r="A9926" s="3">
        <v>0.74254242100452605</v>
      </c>
      <c r="B9926" s="3">
        <v>22021.4309957687</v>
      </c>
      <c r="C9926" s="3">
        <v>1.2991984423867999</v>
      </c>
      <c r="D9926" s="3">
        <v>59810.767221316702</v>
      </c>
      <c r="E9926" s="1">
        <f t="shared" si="312"/>
        <v>0.55665602138227388</v>
      </c>
      <c r="F9926" s="1">
        <f t="shared" si="313"/>
        <v>37789.336225548002</v>
      </c>
    </row>
    <row r="9927" spans="1:6">
      <c r="A9927" s="3">
        <v>0.70518163114630505</v>
      </c>
      <c r="B9927" s="3">
        <v>16384.530978805102</v>
      </c>
      <c r="C9927" s="3">
        <v>1.2043336084596199</v>
      </c>
      <c r="D9927" s="3">
        <v>52057.257764286798</v>
      </c>
      <c r="E9927" s="1">
        <f t="shared" si="312"/>
        <v>0.49915197731331484</v>
      </c>
      <c r="F9927" s="1">
        <f t="shared" si="313"/>
        <v>35672.726785481696</v>
      </c>
    </row>
    <row r="9928" spans="1:6">
      <c r="A9928" s="3">
        <v>0.75282558292865798</v>
      </c>
      <c r="B9928" s="3">
        <v>15769.502923812899</v>
      </c>
      <c r="C9928" s="3">
        <v>1.3198830800533199</v>
      </c>
      <c r="D9928" s="3">
        <v>52991.865105564801</v>
      </c>
      <c r="E9928" s="1">
        <f t="shared" si="312"/>
        <v>0.56705749712466191</v>
      </c>
      <c r="F9928" s="1">
        <f t="shared" si="313"/>
        <v>37222.362181751902</v>
      </c>
    </row>
    <row r="9929" spans="1:6">
      <c r="A9929" s="3">
        <v>0.68336304902318001</v>
      </c>
      <c r="B9929" s="3">
        <v>17968.932627206999</v>
      </c>
      <c r="C9929" s="3">
        <v>1.1974455515443301</v>
      </c>
      <c r="D9929" s="3">
        <v>52941.698797488702</v>
      </c>
      <c r="E9929" s="1">
        <f t="shared" si="312"/>
        <v>0.51408250252115006</v>
      </c>
      <c r="F9929" s="1">
        <f t="shared" si="313"/>
        <v>34972.766170281699</v>
      </c>
    </row>
    <row r="9930" spans="1:6">
      <c r="A9930" s="3">
        <v>0.698503976666905</v>
      </c>
      <c r="B9930" s="3">
        <v>23304.353069839399</v>
      </c>
      <c r="C9930" s="3">
        <v>1.2017669402273401</v>
      </c>
      <c r="D9930" s="3">
        <v>62405.087915141601</v>
      </c>
      <c r="E9930" s="1">
        <f t="shared" si="312"/>
        <v>0.50326296356043509</v>
      </c>
      <c r="F9930" s="1">
        <f t="shared" si="313"/>
        <v>39100.734845302199</v>
      </c>
    </row>
    <row r="9931" spans="1:6">
      <c r="A9931" s="3">
        <v>0.68845330870283905</v>
      </c>
      <c r="B9931" s="3">
        <v>18739.714894175799</v>
      </c>
      <c r="C9931" s="3">
        <v>1.1887543294970599</v>
      </c>
      <c r="D9931" s="3">
        <v>55752.547963922298</v>
      </c>
      <c r="E9931" s="1">
        <f t="shared" si="312"/>
        <v>0.5003010207942209</v>
      </c>
      <c r="F9931" s="1">
        <f t="shared" si="313"/>
        <v>37012.833069746499</v>
      </c>
    </row>
    <row r="9932" spans="1:6">
      <c r="A9932" s="3">
        <v>0.66374580755152901</v>
      </c>
      <c r="B9932" s="3">
        <v>21231.4432753697</v>
      </c>
      <c r="C9932" s="3">
        <v>1.17889533973936</v>
      </c>
      <c r="D9932" s="3">
        <v>60268.908838749398</v>
      </c>
      <c r="E9932" s="1">
        <f t="shared" si="312"/>
        <v>0.51514953218783099</v>
      </c>
      <c r="F9932" s="1">
        <f t="shared" si="313"/>
        <v>39037.465563379694</v>
      </c>
    </row>
    <row r="9933" spans="1:6">
      <c r="A9933" s="3">
        <v>0.72631993996358102</v>
      </c>
      <c r="B9933" s="3">
        <v>19946.400524024499</v>
      </c>
      <c r="C9933" s="3">
        <v>1.24663592754345</v>
      </c>
      <c r="D9933" s="3">
        <v>55369.023074850797</v>
      </c>
      <c r="E9933" s="1">
        <f t="shared" si="312"/>
        <v>0.52031598757986897</v>
      </c>
      <c r="F9933" s="1">
        <f t="shared" si="313"/>
        <v>35422.622550826301</v>
      </c>
    </row>
    <row r="9934" spans="1:6">
      <c r="A9934" s="3">
        <v>0.69629076193027295</v>
      </c>
      <c r="B9934" s="3">
        <v>19929.041535727501</v>
      </c>
      <c r="C9934" s="3">
        <v>1.22400532417722</v>
      </c>
      <c r="D9934" s="3">
        <v>58102.297947692998</v>
      </c>
      <c r="E9934" s="1">
        <f t="shared" si="312"/>
        <v>0.52771456224694702</v>
      </c>
      <c r="F9934" s="1">
        <f t="shared" si="313"/>
        <v>38173.2564119655</v>
      </c>
    </row>
    <row r="9935" spans="1:6">
      <c r="A9935" s="3">
        <v>0.68423317993444199</v>
      </c>
      <c r="B9935" s="3">
        <v>16157.052819147701</v>
      </c>
      <c r="C9935" s="3">
        <v>1.1824322566691201</v>
      </c>
      <c r="D9935" s="3">
        <v>51552.961457678903</v>
      </c>
      <c r="E9935" s="1">
        <f t="shared" si="312"/>
        <v>0.49819907673467811</v>
      </c>
      <c r="F9935" s="1">
        <f t="shared" si="313"/>
        <v>35395.908638531204</v>
      </c>
    </row>
    <row r="9936" spans="1:6">
      <c r="A9936" s="3">
        <v>0.67541920194771699</v>
      </c>
      <c r="B9936" s="3">
        <v>19583.9237024104</v>
      </c>
      <c r="C9936" s="3">
        <v>1.1956731006306001</v>
      </c>
      <c r="D9936" s="3">
        <v>57179.401784361602</v>
      </c>
      <c r="E9936" s="1">
        <f t="shared" si="312"/>
        <v>0.52025389868288308</v>
      </c>
      <c r="F9936" s="1">
        <f t="shared" si="313"/>
        <v>37595.478081951202</v>
      </c>
    </row>
    <row r="9937" spans="1:6">
      <c r="A9937" s="3">
        <v>0.73360517250004398</v>
      </c>
      <c r="B9937" s="3">
        <v>20880.911187031001</v>
      </c>
      <c r="C9937" s="3">
        <v>1.2432963985037</v>
      </c>
      <c r="D9937" s="3">
        <v>57673.108353912001</v>
      </c>
      <c r="E9937" s="1">
        <f t="shared" si="312"/>
        <v>0.50969122600365602</v>
      </c>
      <c r="F9937" s="1">
        <f t="shared" si="313"/>
        <v>36792.197166881</v>
      </c>
    </row>
    <row r="9938" spans="1:6">
      <c r="A9938" s="3">
        <v>0.69051022386035299</v>
      </c>
      <c r="B9938" s="3">
        <v>19587.9651519773</v>
      </c>
      <c r="C9938" s="3">
        <v>1.1779772960599599</v>
      </c>
      <c r="D9938" s="3">
        <v>57957.054478109399</v>
      </c>
      <c r="E9938" s="1">
        <f t="shared" si="312"/>
        <v>0.48746707219960694</v>
      </c>
      <c r="F9938" s="1">
        <f t="shared" si="313"/>
        <v>38369.089326132103</v>
      </c>
    </row>
    <row r="9939" spans="1:6">
      <c r="A9939" s="3">
        <v>0.72466397555633599</v>
      </c>
      <c r="B9939" s="3">
        <v>16635.576755458598</v>
      </c>
      <c r="C9939" s="3">
        <v>1.24156953878648</v>
      </c>
      <c r="D9939" s="3">
        <v>53326.486605456303</v>
      </c>
      <c r="E9939" s="1">
        <f t="shared" si="312"/>
        <v>0.51690556323014403</v>
      </c>
      <c r="F9939" s="1">
        <f t="shared" si="313"/>
        <v>36690.909849997704</v>
      </c>
    </row>
    <row r="9940" spans="1:6">
      <c r="A9940" s="3">
        <v>0.74735616635183899</v>
      </c>
      <c r="B9940" s="3">
        <v>20218.230917243902</v>
      </c>
      <c r="C9940" s="3">
        <v>1.27687993291057</v>
      </c>
      <c r="D9940" s="3">
        <v>56671.681348290898</v>
      </c>
      <c r="E9940" s="1">
        <f t="shared" si="312"/>
        <v>0.52952376655873101</v>
      </c>
      <c r="F9940" s="1">
        <f t="shared" si="313"/>
        <v>36453.450431046993</v>
      </c>
    </row>
    <row r="9941" spans="1:6">
      <c r="A9941" s="3">
        <v>0.75926679673642195</v>
      </c>
      <c r="B9941" s="3">
        <v>22217.9174282729</v>
      </c>
      <c r="C9941" s="3">
        <v>1.3479647959978101</v>
      </c>
      <c r="D9941" s="3">
        <v>60150.107591567001</v>
      </c>
      <c r="E9941" s="1">
        <f t="shared" si="312"/>
        <v>0.58869799926138811</v>
      </c>
      <c r="F9941" s="1">
        <f t="shared" si="313"/>
        <v>37932.190163294101</v>
      </c>
    </row>
    <row r="9942" spans="1:6">
      <c r="A9942" s="3">
        <v>0.69438493407671098</v>
      </c>
      <c r="B9942" s="3">
        <v>20835.701970455801</v>
      </c>
      <c r="C9942" s="3">
        <v>1.2145524628994799</v>
      </c>
      <c r="D9942" s="3">
        <v>58697.779185952699</v>
      </c>
      <c r="E9942" s="1">
        <f t="shared" si="312"/>
        <v>0.52016752882276895</v>
      </c>
      <c r="F9942" s="1">
        <f t="shared" si="313"/>
        <v>37862.077215496902</v>
      </c>
    </row>
    <row r="9943" spans="1:6">
      <c r="A9943" s="3">
        <v>0.70671723470619596</v>
      </c>
      <c r="B9943" s="3">
        <v>18668.721341714001</v>
      </c>
      <c r="C9943" s="3">
        <v>1.2319047566269801</v>
      </c>
      <c r="D9943" s="3">
        <v>54800.846146106</v>
      </c>
      <c r="E9943" s="1">
        <f t="shared" si="312"/>
        <v>0.52518752192078411</v>
      </c>
      <c r="F9943" s="1">
        <f t="shared" si="313"/>
        <v>36132.124804391999</v>
      </c>
    </row>
    <row r="9944" spans="1:6">
      <c r="A9944" s="3">
        <v>0.70704860127484304</v>
      </c>
      <c r="B9944" s="3">
        <v>15724.8580954629</v>
      </c>
      <c r="C9944" s="3">
        <v>1.2468974443487699</v>
      </c>
      <c r="D9944" s="3">
        <v>53814.788360370301</v>
      </c>
      <c r="E9944" s="1">
        <f t="shared" si="312"/>
        <v>0.53984884307392689</v>
      </c>
      <c r="F9944" s="1">
        <f t="shared" si="313"/>
        <v>38089.930264907402</v>
      </c>
    </row>
    <row r="9945" spans="1:6">
      <c r="A9945" s="3">
        <v>0.71391974968293104</v>
      </c>
      <c r="B9945" s="3">
        <v>23744.675760851002</v>
      </c>
      <c r="C9945" s="3">
        <v>1.22022137254434</v>
      </c>
      <c r="D9945" s="3">
        <v>59868.795767424199</v>
      </c>
      <c r="E9945" s="1">
        <f t="shared" si="312"/>
        <v>0.50630162286140901</v>
      </c>
      <c r="F9945" s="1">
        <f t="shared" si="313"/>
        <v>36124.120006573197</v>
      </c>
    </row>
    <row r="9946" spans="1:6">
      <c r="A9946" s="3">
        <v>0.68424269902284796</v>
      </c>
      <c r="B9946" s="3">
        <v>22215.913423493199</v>
      </c>
      <c r="C9946" s="3">
        <v>1.1310865773180401</v>
      </c>
      <c r="D9946" s="3">
        <v>57370.226118161198</v>
      </c>
      <c r="E9946" s="1">
        <f t="shared" si="312"/>
        <v>0.44684387829519212</v>
      </c>
      <c r="F9946" s="1">
        <f t="shared" si="313"/>
        <v>35154.312694667999</v>
      </c>
    </row>
    <row r="9947" spans="1:6">
      <c r="A9947" s="3">
        <v>0.72855505036134904</v>
      </c>
      <c r="B9947" s="3">
        <v>19837.863307195301</v>
      </c>
      <c r="C9947" s="3">
        <v>1.27002546985253</v>
      </c>
      <c r="D9947" s="3">
        <v>59340.741249629697</v>
      </c>
      <c r="E9947" s="1">
        <f t="shared" si="312"/>
        <v>0.54147041949118091</v>
      </c>
      <c r="F9947" s="1">
        <f t="shared" si="313"/>
        <v>39502.877942434396</v>
      </c>
    </row>
    <row r="9948" spans="1:6">
      <c r="A9948" s="3">
        <v>0.70878278291906505</v>
      </c>
      <c r="B9948" s="3">
        <v>20768.319994361998</v>
      </c>
      <c r="C9948" s="3">
        <v>1.24755584394034</v>
      </c>
      <c r="D9948" s="3">
        <v>60781.173378879903</v>
      </c>
      <c r="E9948" s="1">
        <f t="shared" si="312"/>
        <v>0.53877306102127498</v>
      </c>
      <c r="F9948" s="1">
        <f t="shared" si="313"/>
        <v>40012.853384517904</v>
      </c>
    </row>
    <row r="9949" spans="1:6">
      <c r="A9949" s="3">
        <v>0.72664773698086405</v>
      </c>
      <c r="B9949" s="3">
        <v>19259.931173313402</v>
      </c>
      <c r="C9949" s="3">
        <v>1.28268656128532</v>
      </c>
      <c r="D9949" s="3">
        <v>58172.914797934602</v>
      </c>
      <c r="E9949" s="1">
        <f t="shared" si="312"/>
        <v>0.55603882430445595</v>
      </c>
      <c r="F9949" s="1">
        <f t="shared" si="313"/>
        <v>38912.9836246212</v>
      </c>
    </row>
    <row r="9950" spans="1:6">
      <c r="A9950" s="3">
        <v>0.70833214019597002</v>
      </c>
      <c r="B9950" s="3">
        <v>18748.255645090499</v>
      </c>
      <c r="C9950" s="3">
        <v>1.23452532824691</v>
      </c>
      <c r="D9950" s="3">
        <v>55883.109570196102</v>
      </c>
      <c r="E9950" s="1">
        <f t="shared" si="312"/>
        <v>0.52619318805093995</v>
      </c>
      <c r="F9950" s="1">
        <f t="shared" si="313"/>
        <v>37134.853925105606</v>
      </c>
    </row>
    <row r="9951" spans="1:6">
      <c r="A9951" s="3">
        <v>0.70297520856733098</v>
      </c>
      <c r="B9951" s="3">
        <v>20027.7989096735</v>
      </c>
      <c r="C9951" s="3">
        <v>1.21688257402805</v>
      </c>
      <c r="D9951" s="3">
        <v>58564.179645215001</v>
      </c>
      <c r="E9951" s="1">
        <f t="shared" si="312"/>
        <v>0.51390736546071902</v>
      </c>
      <c r="F9951" s="1">
        <f t="shared" si="313"/>
        <v>38536.380735541505</v>
      </c>
    </row>
    <row r="9952" spans="1:6">
      <c r="A9952" s="3">
        <v>0.66209050209054099</v>
      </c>
      <c r="B9952" s="3">
        <v>17873.6560635157</v>
      </c>
      <c r="C9952" s="3">
        <v>1.16229986284005</v>
      </c>
      <c r="D9952" s="3">
        <v>55820.685935017202</v>
      </c>
      <c r="E9952" s="1">
        <f t="shared" si="312"/>
        <v>0.50020936074950906</v>
      </c>
      <c r="F9952" s="1">
        <f t="shared" si="313"/>
        <v>37947.029871501501</v>
      </c>
    </row>
    <row r="9953" spans="1:6">
      <c r="A9953" s="3">
        <v>0.71306381413119901</v>
      </c>
      <c r="B9953" s="3">
        <v>22595.678005054699</v>
      </c>
      <c r="C9953" s="3">
        <v>1.24253681630843</v>
      </c>
      <c r="D9953" s="3">
        <v>61363.458714429398</v>
      </c>
      <c r="E9953" s="1">
        <f t="shared" si="312"/>
        <v>0.52947300217723103</v>
      </c>
      <c r="F9953" s="1">
        <f t="shared" si="313"/>
        <v>38767.780709374696</v>
      </c>
    </row>
    <row r="9954" spans="1:6">
      <c r="A9954" s="3">
        <v>0.71118700480536101</v>
      </c>
      <c r="B9954" s="3">
        <v>17451.3318196197</v>
      </c>
      <c r="C9954" s="3">
        <v>1.2261347559835001</v>
      </c>
      <c r="D9954" s="3">
        <v>53254.403156255401</v>
      </c>
      <c r="E9954" s="1">
        <f t="shared" si="312"/>
        <v>0.51494775117813907</v>
      </c>
      <c r="F9954" s="1">
        <f t="shared" si="313"/>
        <v>35803.071336635701</v>
      </c>
    </row>
    <row r="9955" spans="1:6">
      <c r="A9955" s="3">
        <v>0.71552042286818096</v>
      </c>
      <c r="B9955" s="3">
        <v>19779.0288130837</v>
      </c>
      <c r="C9955" s="3">
        <v>1.24667972550999</v>
      </c>
      <c r="D9955" s="3">
        <v>58004.808684389798</v>
      </c>
      <c r="E9955" s="1">
        <f t="shared" si="312"/>
        <v>0.53115930264180899</v>
      </c>
      <c r="F9955" s="1">
        <f t="shared" si="313"/>
        <v>38225.779871306098</v>
      </c>
    </row>
    <row r="9956" spans="1:6">
      <c r="A9956" s="3">
        <v>0.67107001180224701</v>
      </c>
      <c r="B9956" s="3">
        <v>19442.233341012601</v>
      </c>
      <c r="C9956" s="3">
        <v>1.19061573903984</v>
      </c>
      <c r="D9956" s="3">
        <v>57156.896149040003</v>
      </c>
      <c r="E9956" s="1">
        <f t="shared" si="312"/>
        <v>0.51954572723759296</v>
      </c>
      <c r="F9956" s="1">
        <f t="shared" si="313"/>
        <v>37714.662808027402</v>
      </c>
    </row>
    <row r="9957" spans="1:6">
      <c r="A9957" s="3">
        <v>0.66592052841434501</v>
      </c>
      <c r="B9957" s="3">
        <v>21835.225668021201</v>
      </c>
      <c r="C9957" s="3">
        <v>1.1432186760957199</v>
      </c>
      <c r="D9957" s="3">
        <v>59072.709411537202</v>
      </c>
      <c r="E9957" s="1">
        <f t="shared" si="312"/>
        <v>0.47729814768137491</v>
      </c>
      <c r="F9957" s="1">
        <f t="shared" si="313"/>
        <v>37237.483743516001</v>
      </c>
    </row>
    <row r="9958" spans="1:6">
      <c r="A9958" s="3">
        <v>0.69312156085056897</v>
      </c>
      <c r="B9958" s="3">
        <v>18717.9185865129</v>
      </c>
      <c r="C9958" s="3">
        <v>1.1751473986962699</v>
      </c>
      <c r="D9958" s="3">
        <v>56581.862437313503</v>
      </c>
      <c r="E9958" s="1">
        <f t="shared" si="312"/>
        <v>0.48202583784570097</v>
      </c>
      <c r="F9958" s="1">
        <f t="shared" si="313"/>
        <v>37863.943850800599</v>
      </c>
    </row>
    <row r="9959" spans="1:6">
      <c r="A9959" s="3">
        <v>0.69323023722767996</v>
      </c>
      <c r="B9959" s="3">
        <v>14084.8108951347</v>
      </c>
      <c r="C9959" s="3">
        <v>1.1992370741104901</v>
      </c>
      <c r="D9959" s="3">
        <v>50526.993790575798</v>
      </c>
      <c r="E9959" s="1">
        <f t="shared" si="312"/>
        <v>0.50600683688281012</v>
      </c>
      <c r="F9959" s="1">
        <f t="shared" si="313"/>
        <v>36442.182895441096</v>
      </c>
    </row>
    <row r="9960" spans="1:6">
      <c r="A9960" s="3">
        <v>0.701746059427522</v>
      </c>
      <c r="B9960" s="3">
        <v>24733.3676279141</v>
      </c>
      <c r="C9960" s="3">
        <v>1.26733286551201</v>
      </c>
      <c r="D9960" s="3">
        <v>63746.054783663902</v>
      </c>
      <c r="E9960" s="1">
        <f t="shared" si="312"/>
        <v>0.56558680608448797</v>
      </c>
      <c r="F9960" s="1">
        <f t="shared" si="313"/>
        <v>39012.687155749802</v>
      </c>
    </row>
    <row r="9961" spans="1:6">
      <c r="A9961" s="3">
        <v>0.721288813572597</v>
      </c>
      <c r="B9961" s="3">
        <v>18831.898666268498</v>
      </c>
      <c r="C9961" s="3">
        <v>1.23029494171693</v>
      </c>
      <c r="D9961" s="3">
        <v>55620.7449556469</v>
      </c>
      <c r="E9961" s="1">
        <f t="shared" si="312"/>
        <v>0.50900612814433299</v>
      </c>
      <c r="F9961" s="1">
        <f t="shared" si="313"/>
        <v>36788.846289378402</v>
      </c>
    </row>
    <row r="9962" spans="1:6">
      <c r="A9962" s="3">
        <v>0.67747904988650298</v>
      </c>
      <c r="B9962" s="3">
        <v>18145.513694831599</v>
      </c>
      <c r="C9962" s="3">
        <v>1.1632780171980801</v>
      </c>
      <c r="D9962" s="3">
        <v>52120.920115292203</v>
      </c>
      <c r="E9962" s="1">
        <f t="shared" si="312"/>
        <v>0.48579896731157712</v>
      </c>
      <c r="F9962" s="1">
        <f t="shared" si="313"/>
        <v>33975.406420460604</v>
      </c>
    </row>
    <row r="9963" spans="1:6">
      <c r="A9963" s="3">
        <v>0.73852247838615603</v>
      </c>
      <c r="B9963" s="3">
        <v>23241.940862553001</v>
      </c>
      <c r="C9963" s="3">
        <v>1.27273819834103</v>
      </c>
      <c r="D9963" s="3">
        <v>62606.929279391101</v>
      </c>
      <c r="E9963" s="1">
        <f t="shared" si="312"/>
        <v>0.53421571995487394</v>
      </c>
      <c r="F9963" s="1">
        <f t="shared" si="313"/>
        <v>39364.988416838096</v>
      </c>
    </row>
    <row r="9964" spans="1:6">
      <c r="A9964" s="3">
        <v>0.73798028101539204</v>
      </c>
      <c r="B9964" s="3">
        <v>19931.432046102698</v>
      </c>
      <c r="C9964" s="3">
        <v>1.3039331144275701</v>
      </c>
      <c r="D9964" s="3">
        <v>58398.471610732398</v>
      </c>
      <c r="E9964" s="1">
        <f t="shared" si="312"/>
        <v>0.56595283341217806</v>
      </c>
      <c r="F9964" s="1">
        <f t="shared" si="313"/>
        <v>38467.039564629697</v>
      </c>
    </row>
    <row r="9965" spans="1:6">
      <c r="A9965" s="3">
        <v>0.70968339536547098</v>
      </c>
      <c r="B9965" s="3">
        <v>17520.759344447801</v>
      </c>
      <c r="C9965" s="3">
        <v>1.22366111631132</v>
      </c>
      <c r="D9965" s="3">
        <v>52553.986678471199</v>
      </c>
      <c r="E9965" s="1">
        <f t="shared" si="312"/>
        <v>0.51397772094584904</v>
      </c>
      <c r="F9965" s="1">
        <f t="shared" si="313"/>
        <v>35033.227334023395</v>
      </c>
    </row>
    <row r="9966" spans="1:6">
      <c r="A9966" s="3">
        <v>0.74954422411369104</v>
      </c>
      <c r="B9966" s="3">
        <v>19142.439938628799</v>
      </c>
      <c r="C9966" s="3">
        <v>1.2848104055913101</v>
      </c>
      <c r="D9966" s="3">
        <v>57025.392440350202</v>
      </c>
      <c r="E9966" s="1">
        <f t="shared" si="312"/>
        <v>0.53526618147761906</v>
      </c>
      <c r="F9966" s="1">
        <f t="shared" si="313"/>
        <v>37882.952501721404</v>
      </c>
    </row>
    <row r="9967" spans="1:6">
      <c r="A9967" s="3">
        <v>0.76334950646147703</v>
      </c>
      <c r="B9967" s="3">
        <v>20194.299252888501</v>
      </c>
      <c r="C9967" s="3">
        <v>1.3382751542246301</v>
      </c>
      <c r="D9967" s="3">
        <v>55201.596782681998</v>
      </c>
      <c r="E9967" s="1">
        <f t="shared" si="312"/>
        <v>0.57492564776315302</v>
      </c>
      <c r="F9967" s="1">
        <f t="shared" si="313"/>
        <v>35007.297529793497</v>
      </c>
    </row>
    <row r="9968" spans="1:6">
      <c r="A9968" s="3">
        <v>0.681855183912635</v>
      </c>
      <c r="B9968" s="3">
        <v>15633.873680929501</v>
      </c>
      <c r="C9968" s="3">
        <v>1.1981909127032699</v>
      </c>
      <c r="D9968" s="3">
        <v>52283.560743745198</v>
      </c>
      <c r="E9968" s="1">
        <f t="shared" si="312"/>
        <v>0.51633572879063494</v>
      </c>
      <c r="F9968" s="1">
        <f t="shared" si="313"/>
        <v>36649.687062815698</v>
      </c>
    </row>
    <row r="9969" spans="1:6">
      <c r="A9969" s="3">
        <v>0.68741300850364795</v>
      </c>
      <c r="B9969" s="3">
        <v>21779.8202047339</v>
      </c>
      <c r="C9969" s="3">
        <v>1.2239778366062</v>
      </c>
      <c r="D9969" s="3">
        <v>59846.643912704501</v>
      </c>
      <c r="E9969" s="1">
        <f t="shared" si="312"/>
        <v>0.53656482810255202</v>
      </c>
      <c r="F9969" s="1">
        <f t="shared" si="313"/>
        <v>38066.823707970601</v>
      </c>
    </row>
    <row r="9970" spans="1:6">
      <c r="A9970" s="3">
        <v>0.72193243776468496</v>
      </c>
      <c r="B9970" s="3">
        <v>22661.599876233598</v>
      </c>
      <c r="C9970" s="3">
        <v>1.23393117002497</v>
      </c>
      <c r="D9970" s="3">
        <v>60146.233438814997</v>
      </c>
      <c r="E9970" s="1">
        <f t="shared" si="312"/>
        <v>0.51199873226028503</v>
      </c>
      <c r="F9970" s="1">
        <f t="shared" si="313"/>
        <v>37484.633562581395</v>
      </c>
    </row>
    <row r="9971" spans="1:6">
      <c r="A9971" s="3">
        <v>0.70908344352894304</v>
      </c>
      <c r="B9971" s="3">
        <v>21144.919966633399</v>
      </c>
      <c r="C9971" s="3">
        <v>1.22087870118938</v>
      </c>
      <c r="D9971" s="3">
        <v>59905.110631630101</v>
      </c>
      <c r="E9971" s="1">
        <f t="shared" si="312"/>
        <v>0.51179525766043699</v>
      </c>
      <c r="F9971" s="1">
        <f t="shared" si="313"/>
        <v>38760.190664996699</v>
      </c>
    </row>
    <row r="9972" spans="1:6">
      <c r="A9972" s="3">
        <v>0.78329694253760496</v>
      </c>
      <c r="B9972" s="3">
        <v>24972.8646190703</v>
      </c>
      <c r="C9972" s="3">
        <v>1.35857501832807</v>
      </c>
      <c r="D9972" s="3">
        <v>63028.956007793502</v>
      </c>
      <c r="E9972" s="1">
        <f t="shared" si="312"/>
        <v>0.57527807579046508</v>
      </c>
      <c r="F9972" s="1">
        <f t="shared" si="313"/>
        <v>38056.091388723202</v>
      </c>
    </row>
    <row r="9973" spans="1:6">
      <c r="A9973" s="3">
        <v>0.71484672777733604</v>
      </c>
      <c r="B9973" s="3">
        <v>19843.456435608801</v>
      </c>
      <c r="C9973" s="3">
        <v>1.2094421984007</v>
      </c>
      <c r="D9973" s="3">
        <v>52526.118263693599</v>
      </c>
      <c r="E9973" s="1">
        <f t="shared" si="312"/>
        <v>0.49459547062336395</v>
      </c>
      <c r="F9973" s="1">
        <f t="shared" si="313"/>
        <v>32682.661828084798</v>
      </c>
    </row>
    <row r="9974" spans="1:6">
      <c r="A9974" s="3">
        <v>0.71526447373477697</v>
      </c>
      <c r="B9974" s="3">
        <v>25265.240246384499</v>
      </c>
      <c r="C9974" s="3">
        <v>1.2786779562306501</v>
      </c>
      <c r="D9974" s="3">
        <v>67701.728303530399</v>
      </c>
      <c r="E9974" s="1">
        <f t="shared" si="312"/>
        <v>0.56341348249587309</v>
      </c>
      <c r="F9974" s="1">
        <f t="shared" si="313"/>
        <v>42436.4880571459</v>
      </c>
    </row>
    <row r="9975" spans="1:6">
      <c r="A9975" s="3">
        <v>0.73266619169781</v>
      </c>
      <c r="B9975" s="3">
        <v>20868.547246776299</v>
      </c>
      <c r="C9975" s="3">
        <v>1.2981018885253801</v>
      </c>
      <c r="D9975" s="3">
        <v>58408.535433030404</v>
      </c>
      <c r="E9975" s="1">
        <f t="shared" si="312"/>
        <v>0.56543569682757011</v>
      </c>
      <c r="F9975" s="1">
        <f t="shared" si="313"/>
        <v>37539.988186254108</v>
      </c>
    </row>
    <row r="9976" spans="1:6">
      <c r="A9976" s="3">
        <v>0.71197910325712499</v>
      </c>
      <c r="B9976" s="3">
        <v>22767.6084074918</v>
      </c>
      <c r="C9976" s="3">
        <v>1.2319624083985501</v>
      </c>
      <c r="D9976" s="3">
        <v>60739.471964978802</v>
      </c>
      <c r="E9976" s="1">
        <f t="shared" si="312"/>
        <v>0.5199833051414251</v>
      </c>
      <c r="F9976" s="1">
        <f t="shared" si="313"/>
        <v>37971.863557486999</v>
      </c>
    </row>
    <row r="9977" spans="1:6">
      <c r="A9977" s="3">
        <v>0.72586967532247504</v>
      </c>
      <c r="B9977" s="3">
        <v>17355.458391753298</v>
      </c>
      <c r="C9977" s="3">
        <v>1.2719745676093099</v>
      </c>
      <c r="D9977" s="3">
        <v>53137.326223478798</v>
      </c>
      <c r="E9977" s="1">
        <f t="shared" si="312"/>
        <v>0.5461048922868349</v>
      </c>
      <c r="F9977" s="1">
        <f t="shared" si="313"/>
        <v>35781.867831725496</v>
      </c>
    </row>
    <row r="9978" spans="1:6">
      <c r="A9978" s="3">
        <v>0.70282334180533501</v>
      </c>
      <c r="B9978" s="3">
        <v>16148.7530851544</v>
      </c>
      <c r="C9978" s="3">
        <v>1.1844419625298801</v>
      </c>
      <c r="D9978" s="3">
        <v>51552.431743977497</v>
      </c>
      <c r="E9978" s="1">
        <f t="shared" si="312"/>
        <v>0.48161862072454509</v>
      </c>
      <c r="F9978" s="1">
        <f t="shared" si="313"/>
        <v>35403.678658823097</v>
      </c>
    </row>
    <row r="9979" spans="1:6">
      <c r="A9979" s="3">
        <v>0.68716353953001097</v>
      </c>
      <c r="B9979" s="3">
        <v>23247.164895134199</v>
      </c>
      <c r="C9979" s="3">
        <v>1.2098971830105001</v>
      </c>
      <c r="D9979" s="3">
        <v>60379.361452548597</v>
      </c>
      <c r="E9979" s="1">
        <f t="shared" si="312"/>
        <v>0.52273364348048912</v>
      </c>
      <c r="F9979" s="1">
        <f t="shared" si="313"/>
        <v>37132.196557414398</v>
      </c>
    </row>
    <row r="9980" spans="1:6">
      <c r="A9980" s="3">
        <v>0.72932669429904096</v>
      </c>
      <c r="B9980" s="3">
        <v>17362.480629195099</v>
      </c>
      <c r="C9980" s="3">
        <v>1.26540294663154</v>
      </c>
      <c r="D9980" s="3">
        <v>52774.2536658342</v>
      </c>
      <c r="E9980" s="1">
        <f t="shared" si="312"/>
        <v>0.536076252332499</v>
      </c>
      <c r="F9980" s="1">
        <f t="shared" si="313"/>
        <v>35411.773036639104</v>
      </c>
    </row>
    <row r="9981" spans="1:6">
      <c r="A9981" s="3">
        <v>0.720350911365781</v>
      </c>
      <c r="B9981" s="3">
        <v>23541.243005094399</v>
      </c>
      <c r="C9981" s="3">
        <v>1.2430586937521499</v>
      </c>
      <c r="D9981" s="3">
        <v>62619.510140382597</v>
      </c>
      <c r="E9981" s="1">
        <f t="shared" si="312"/>
        <v>0.52270778238636895</v>
      </c>
      <c r="F9981" s="1">
        <f t="shared" si="313"/>
        <v>39078.267135288203</v>
      </c>
    </row>
    <row r="9982" spans="1:6">
      <c r="A9982" s="3">
        <v>0.67588598194942195</v>
      </c>
      <c r="B9982" s="3">
        <v>20362.964525329098</v>
      </c>
      <c r="C9982" s="3">
        <v>1.17201451313937</v>
      </c>
      <c r="D9982" s="3">
        <v>56856.284735909998</v>
      </c>
      <c r="E9982" s="1">
        <f t="shared" si="312"/>
        <v>0.49612853118994804</v>
      </c>
      <c r="F9982" s="1">
        <f t="shared" si="313"/>
        <v>36493.320210580903</v>
      </c>
    </row>
    <row r="9983" spans="1:6">
      <c r="A9983" s="3">
        <v>0.71590918680454896</v>
      </c>
      <c r="B9983" s="3">
        <v>18047.756634241199</v>
      </c>
      <c r="C9983" s="3">
        <v>1.24337593956242</v>
      </c>
      <c r="D9983" s="3">
        <v>54897.069674501901</v>
      </c>
      <c r="E9983" s="1">
        <f t="shared" si="312"/>
        <v>0.52746675275787103</v>
      </c>
      <c r="F9983" s="1">
        <f t="shared" si="313"/>
        <v>36849.313040260706</v>
      </c>
    </row>
    <row r="9984" spans="1:6">
      <c r="A9984" s="3">
        <v>0.71429174272906504</v>
      </c>
      <c r="B9984" s="3">
        <v>20674.984606366401</v>
      </c>
      <c r="C9984" s="3">
        <v>1.2654457533608501</v>
      </c>
      <c r="D9984" s="3">
        <v>60464.450911330903</v>
      </c>
      <c r="E9984" s="1">
        <f t="shared" si="312"/>
        <v>0.55115401063178504</v>
      </c>
      <c r="F9984" s="1">
        <f t="shared" si="313"/>
        <v>39789.466304964502</v>
      </c>
    </row>
    <row r="9985" spans="1:6">
      <c r="A9985" s="3">
        <v>0.73974977142074305</v>
      </c>
      <c r="B9985" s="3">
        <v>18667.058708125202</v>
      </c>
      <c r="C9985" s="3">
        <v>1.29236677580657</v>
      </c>
      <c r="D9985" s="3">
        <v>55172.714226359501</v>
      </c>
      <c r="E9985" s="1">
        <f t="shared" si="312"/>
        <v>0.55261700438582695</v>
      </c>
      <c r="F9985" s="1">
        <f t="shared" si="313"/>
        <v>36505.6555182343</v>
      </c>
    </row>
    <row r="9986" spans="1:6">
      <c r="A9986" s="3">
        <v>0.69627936244537103</v>
      </c>
      <c r="B9986" s="3">
        <v>20072.8401447988</v>
      </c>
      <c r="C9986" s="3">
        <v>1.2092107718737399</v>
      </c>
      <c r="D9986" s="3">
        <v>57683.913295377701</v>
      </c>
      <c r="E9986" s="1">
        <f t="shared" si="312"/>
        <v>0.5129314094283689</v>
      </c>
      <c r="F9986" s="1">
        <f t="shared" si="313"/>
        <v>37611.073150578901</v>
      </c>
    </row>
    <row r="9987" spans="1:6">
      <c r="A9987" s="3">
        <v>0.71344017715712904</v>
      </c>
      <c r="B9987" s="3">
        <v>16135.176040037901</v>
      </c>
      <c r="C9987" s="3">
        <v>1.2511008622759501</v>
      </c>
      <c r="D9987" s="3">
        <v>53064.463436061298</v>
      </c>
      <c r="E9987" s="1">
        <f t="shared" si="312"/>
        <v>0.53766068511882104</v>
      </c>
      <c r="F9987" s="1">
        <f t="shared" si="313"/>
        <v>36929.287396023399</v>
      </c>
    </row>
    <row r="9988" spans="1:6">
      <c r="A9988" s="3">
        <v>0.72497938902389802</v>
      </c>
      <c r="B9988" s="3">
        <v>17114.606315474899</v>
      </c>
      <c r="C9988" s="3">
        <v>1.2809650122629599</v>
      </c>
      <c r="D9988" s="3">
        <v>52508.306406174597</v>
      </c>
      <c r="E9988" s="1">
        <f t="shared" ref="E9988:E10002" si="314">C9988-A9988</f>
        <v>0.55598562323906187</v>
      </c>
      <c r="F9988" s="1">
        <f t="shared" ref="F9988:F10002" si="315">D9988-B9988</f>
        <v>35393.700090699698</v>
      </c>
    </row>
    <row r="9989" spans="1:6">
      <c r="A9989" s="3">
        <v>0.74276869624712505</v>
      </c>
      <c r="B9989" s="3">
        <v>17785.317229189601</v>
      </c>
      <c r="C9989" s="3">
        <v>1.3241719220672701</v>
      </c>
      <c r="D9989" s="3">
        <v>55287.187489441101</v>
      </c>
      <c r="E9989" s="1">
        <f t="shared" si="314"/>
        <v>0.58140322582014503</v>
      </c>
      <c r="F9989" s="1">
        <f t="shared" si="315"/>
        <v>37501.870260251497</v>
      </c>
    </row>
    <row r="9990" spans="1:6">
      <c r="A9990" s="3">
        <v>0.66293749845295802</v>
      </c>
      <c r="B9990" s="3">
        <v>20565.9510856054</v>
      </c>
      <c r="C9990" s="3">
        <v>1.1322273781871099</v>
      </c>
      <c r="D9990" s="3">
        <v>57615.035568905398</v>
      </c>
      <c r="E9990" s="1">
        <f t="shared" si="314"/>
        <v>0.46928987973415193</v>
      </c>
      <c r="F9990" s="1">
        <f t="shared" si="315"/>
        <v>37049.084483300001</v>
      </c>
    </row>
    <row r="9991" spans="1:6">
      <c r="A9991" s="3">
        <v>0.68525308933135398</v>
      </c>
      <c r="B9991" s="3">
        <v>20213.1660171275</v>
      </c>
      <c r="C9991" s="3">
        <v>1.2030577655270001</v>
      </c>
      <c r="D9991" s="3">
        <v>56992.564097977403</v>
      </c>
      <c r="E9991" s="1">
        <f t="shared" si="314"/>
        <v>0.51780467619564607</v>
      </c>
      <c r="F9991" s="1">
        <f t="shared" si="315"/>
        <v>36779.398080849904</v>
      </c>
    </row>
    <row r="9992" spans="1:6">
      <c r="A9992" s="3">
        <v>0.665394531778709</v>
      </c>
      <c r="B9992" s="3">
        <v>21341.812553526401</v>
      </c>
      <c r="C9992" s="3">
        <v>1.1447576679606599</v>
      </c>
      <c r="D9992" s="3">
        <v>58703.0765972011</v>
      </c>
      <c r="E9992" s="1">
        <f t="shared" si="314"/>
        <v>0.47936313618195092</v>
      </c>
      <c r="F9992" s="1">
        <f t="shared" si="315"/>
        <v>37361.264043674702</v>
      </c>
    </row>
    <row r="9993" spans="1:6">
      <c r="A9993" s="3">
        <v>0.65610919984555305</v>
      </c>
      <c r="B9993" s="3">
        <v>16366.735682148001</v>
      </c>
      <c r="C9993" s="3">
        <v>1.14254650119558</v>
      </c>
      <c r="D9993" s="3">
        <v>52368.886609230001</v>
      </c>
      <c r="E9993" s="1">
        <f t="shared" si="314"/>
        <v>0.48643730135002694</v>
      </c>
      <c r="F9993" s="1">
        <f t="shared" si="315"/>
        <v>36002.150927082002</v>
      </c>
    </row>
    <row r="9994" spans="1:6">
      <c r="A9994" s="3">
        <v>0.72309209549242304</v>
      </c>
      <c r="B9994" s="3">
        <v>19607.192885230801</v>
      </c>
      <c r="C9994" s="3">
        <v>1.26782412200081</v>
      </c>
      <c r="D9994" s="3">
        <v>57740.586168390597</v>
      </c>
      <c r="E9994" s="1">
        <f t="shared" si="314"/>
        <v>0.54473202650838692</v>
      </c>
      <c r="F9994" s="1">
        <f t="shared" si="315"/>
        <v>38133.393283159792</v>
      </c>
    </row>
    <row r="9995" spans="1:6">
      <c r="A9995" s="3">
        <v>0.74155975535317098</v>
      </c>
      <c r="B9995" s="3">
        <v>16268.887396699</v>
      </c>
      <c r="C9995" s="3">
        <v>1.29584747453383</v>
      </c>
      <c r="D9995" s="3">
        <v>52174.504092656403</v>
      </c>
      <c r="E9995" s="1">
        <f t="shared" si="314"/>
        <v>0.554287719180659</v>
      </c>
      <c r="F9995" s="1">
        <f t="shared" si="315"/>
        <v>35905.616695957404</v>
      </c>
    </row>
    <row r="9996" spans="1:6">
      <c r="A9996" s="3">
        <v>0.70745639777719405</v>
      </c>
      <c r="B9996" s="3">
        <v>15701.497384070401</v>
      </c>
      <c r="C9996" s="3">
        <v>1.2640998685802001</v>
      </c>
      <c r="D9996" s="3">
        <v>51122.775559084097</v>
      </c>
      <c r="E9996" s="1">
        <f t="shared" si="314"/>
        <v>0.55664347080300602</v>
      </c>
      <c r="F9996" s="1">
        <f t="shared" si="315"/>
        <v>35421.278175013693</v>
      </c>
    </row>
    <row r="9997" spans="1:6">
      <c r="A9997" s="3">
        <v>0.71245157160793804</v>
      </c>
      <c r="B9997" s="3">
        <v>19092.4410511776</v>
      </c>
      <c r="C9997" s="3">
        <v>1.2204194695267001</v>
      </c>
      <c r="D9997" s="3">
        <v>57150.339849084703</v>
      </c>
      <c r="E9997" s="1">
        <f t="shared" si="314"/>
        <v>0.50796789791876207</v>
      </c>
      <c r="F9997" s="1">
        <f t="shared" si="315"/>
        <v>38057.898797907103</v>
      </c>
    </row>
    <row r="9998" spans="1:6">
      <c r="A9998" s="3">
        <v>0.67947676876911101</v>
      </c>
      <c r="B9998" s="3">
        <v>16880.817440336701</v>
      </c>
      <c r="C9998" s="3">
        <v>1.1940947382956899</v>
      </c>
      <c r="D9998" s="3">
        <v>52885.471044207799</v>
      </c>
      <c r="E9998" s="1">
        <f t="shared" si="314"/>
        <v>0.5146179695265789</v>
      </c>
      <c r="F9998" s="1">
        <f t="shared" si="315"/>
        <v>36004.653603871098</v>
      </c>
    </row>
    <row r="9999" spans="1:6">
      <c r="A9999" s="3">
        <v>0.717513555619812</v>
      </c>
      <c r="B9999" s="3">
        <v>17464.656998033501</v>
      </c>
      <c r="C9999" s="3">
        <v>1.2507587912454501</v>
      </c>
      <c r="D9999" s="3">
        <v>52841.452380071598</v>
      </c>
      <c r="E9999" s="1">
        <f t="shared" si="314"/>
        <v>0.53324523562563808</v>
      </c>
      <c r="F9999" s="1">
        <f t="shared" si="315"/>
        <v>35376.795382038094</v>
      </c>
    </row>
    <row r="10000" spans="1:6">
      <c r="A10000" s="3">
        <v>0.71345556534924104</v>
      </c>
      <c r="B10000" s="3">
        <v>17565.3084488241</v>
      </c>
      <c r="C10000" s="3">
        <v>1.2015227854908901</v>
      </c>
      <c r="D10000" s="3">
        <v>54683.229540277498</v>
      </c>
      <c r="E10000" s="1">
        <f t="shared" si="314"/>
        <v>0.48806722014164905</v>
      </c>
      <c r="F10000" s="1">
        <f t="shared" si="315"/>
        <v>37117.921091453398</v>
      </c>
    </row>
    <row r="10001" spans="1:6">
      <c r="A10001" s="3">
        <v>0.64715012886076495</v>
      </c>
      <c r="B10001" s="3">
        <v>26035.413623041401</v>
      </c>
      <c r="C10001" s="3">
        <v>1.14669375847287</v>
      </c>
      <c r="D10001" s="3">
        <v>65574.114953810102</v>
      </c>
      <c r="E10001" s="1">
        <f t="shared" si="314"/>
        <v>0.49954362961210508</v>
      </c>
      <c r="F10001" s="1">
        <f t="shared" si="315"/>
        <v>39538.701330768701</v>
      </c>
    </row>
    <row r="10002" spans="1:6">
      <c r="A10002" s="3">
        <v>0.67955820974005898</v>
      </c>
      <c r="B10002" s="3">
        <v>17303.6848086559</v>
      </c>
      <c r="C10002" s="3">
        <v>1.1879476542431799</v>
      </c>
      <c r="D10002" s="3">
        <v>55561.873198135698</v>
      </c>
      <c r="E10002" s="1">
        <f t="shared" si="314"/>
        <v>0.50838944450312096</v>
      </c>
      <c r="F10002" s="1">
        <f t="shared" si="315"/>
        <v>38258.188389479794</v>
      </c>
    </row>
  </sheetData>
  <mergeCells count="2">
    <mergeCell ref="A1:B1"/>
    <mergeCell ref="C1:D1"/>
  </mergeCells>
  <phoneticPr fontId="3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命名范围</vt:lpstr>
      </vt:variant>
      <vt:variant>
        <vt:i4>70</vt:i4>
      </vt:variant>
    </vt:vector>
  </HeadingPairs>
  <TitlesOfParts>
    <vt:vector size="89" baseType="lpstr">
      <vt:lpstr>price</vt:lpstr>
      <vt:lpstr>disu&amp;cost for AE</vt:lpstr>
      <vt:lpstr>随访及检查成本</vt:lpstr>
      <vt:lpstr>survival rate</vt:lpstr>
      <vt:lpstr>HR</vt:lpstr>
      <vt:lpstr>surv</vt:lpstr>
      <vt:lpstr>PSA+res</vt:lpstr>
      <vt:lpstr>cost for cycle</vt:lpstr>
      <vt:lpstr>calculation-pla</vt:lpstr>
      <vt:lpstr>calculation-ser</vt:lpstr>
      <vt:lpstr>SER_price</vt:lpstr>
      <vt:lpstr>lifetable</vt:lpstr>
      <vt:lpstr>pram-text</vt:lpstr>
      <vt:lpstr>summary results</vt:lpstr>
      <vt:lpstr>parameters</vt:lpstr>
      <vt:lpstr>DSA</vt:lpstr>
      <vt:lpstr>PSA</vt:lpstr>
      <vt:lpstr>additional info</vt:lpstr>
      <vt:lpstr>PSA散点图</vt:lpstr>
      <vt:lpstr>bsa</vt:lpstr>
      <vt:lpstr>bw</vt:lpstr>
      <vt:lpstr>c_anemia</vt:lpstr>
      <vt:lpstr>c_bev</vt:lpstr>
      <vt:lpstr>c_bsc</vt:lpstr>
      <vt:lpstr>c_bt</vt:lpstr>
      <vt:lpstr>c_carb</vt:lpstr>
      <vt:lpstr>c_cat</vt:lpstr>
      <vt:lpstr>c_cis</vt:lpstr>
      <vt:lpstr>c_ct</vt:lpstr>
      <vt:lpstr>c_eof</vt:lpstr>
      <vt:lpstr>c_eto</vt:lpstr>
      <vt:lpstr>c_fu</vt:lpstr>
      <vt:lpstr>c_iri</vt:lpstr>
      <vt:lpstr>c_it</vt:lpstr>
      <vt:lpstr>c_iv</vt:lpstr>
      <vt:lpstr>c_lt</vt:lpstr>
      <vt:lpstr>c_mri</vt:lpstr>
      <vt:lpstr>c_nd</vt:lpstr>
      <vt:lpstr>c_neu</vt:lpstr>
      <vt:lpstr>c_pac</vt:lpstr>
      <vt:lpstr>c_pcd</vt:lpstr>
      <vt:lpstr>c_ser</vt:lpstr>
      <vt:lpstr>c_ut</vt:lpstr>
      <vt:lpstr>c_wbccd</vt:lpstr>
      <vt:lpstr>CrC</vt:lpstr>
      <vt:lpstr>disc</vt:lpstr>
      <vt:lpstr>disu_anemia</vt:lpstr>
      <vt:lpstr>disu_nd</vt:lpstr>
      <vt:lpstr>disu_neu</vt:lpstr>
      <vt:lpstr>disu_pcd</vt:lpstr>
      <vt:lpstr>disu_wbccd</vt:lpstr>
      <vt:lpstr>dura_anemia</vt:lpstr>
      <vt:lpstr>dura_nd</vt:lpstr>
      <vt:lpstr>dura_neu</vt:lpstr>
      <vt:lpstr>dura_pcd</vt:lpstr>
      <vt:lpstr>dura_wbccd</vt:lpstr>
      <vt:lpstr>p_che_anemia</vt:lpstr>
      <vt:lpstr>p_che_nd</vt:lpstr>
      <vt:lpstr>p_che_neu</vt:lpstr>
      <vt:lpstr>p_che_pcd</vt:lpstr>
      <vt:lpstr>p_che_wbccd</vt:lpstr>
      <vt:lpstr>p_ser_anemia</vt:lpstr>
      <vt:lpstr>p_ser_nd</vt:lpstr>
      <vt:lpstr>p_ser_neu</vt:lpstr>
      <vt:lpstr>p_ser_pcd</vt:lpstr>
      <vt:lpstr>p_ser_wbccd</vt:lpstr>
      <vt:lpstr>sub_che</vt:lpstr>
      <vt:lpstr>sub_che_bsc</vt:lpstr>
      <vt:lpstr>sub_che_car</vt:lpstr>
      <vt:lpstr>sub_che_cat</vt:lpstr>
      <vt:lpstr>sub_che_cis</vt:lpstr>
      <vt:lpstr>sub_che_eto</vt:lpstr>
      <vt:lpstr>sub_che_iri</vt:lpstr>
      <vt:lpstr>sub_che_pac</vt:lpstr>
      <vt:lpstr>'cost for cycle'!sub_ser</vt:lpstr>
      <vt:lpstr>sub_ser</vt:lpstr>
      <vt:lpstr>sub_ser_bsc</vt:lpstr>
      <vt:lpstr>sub_ser_car</vt:lpstr>
      <vt:lpstr>sub_ser_cat</vt:lpstr>
      <vt:lpstr>sub_ser_cis</vt:lpstr>
      <vt:lpstr>sub_ser_eto</vt:lpstr>
      <vt:lpstr>sub_ser_iri</vt:lpstr>
      <vt:lpstr>sub_ser_pac</vt:lpstr>
      <vt:lpstr>sub_ser_ser</vt:lpstr>
      <vt:lpstr>u_p1_off</vt:lpstr>
      <vt:lpstr>u_p1_on</vt:lpstr>
      <vt:lpstr>u_p2_off</vt:lpstr>
      <vt:lpstr>u_p3_off</vt:lpstr>
      <vt:lpstr>u_p4_off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Administrator</cp:lastModifiedBy>
  <dcterms:created xsi:type="dcterms:W3CDTF">2022-08-21T23:59:00Z</dcterms:created>
  <dcterms:modified xsi:type="dcterms:W3CDTF">2022-10-13T16:10:33Z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2052-11.1.0.12358</vt:lpwstr>
  </property>
</Properties>
</file>